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0" documentId="8_{2236CFEF-6105-4D09-B69D-D27AB5CF190D}" xr6:coauthVersionLast="47" xr6:coauthVersionMax="47" xr10:uidLastSave="{00000000-0000-0000-0000-000000000000}"/>
  <bookViews>
    <workbookView xWindow="-110" yWindow="-110" windowWidth="19420" windowHeight="10300" firstSheet="8" activeTab="11" xr2:uid="{00000000-000D-0000-FFFF-FFFF00000000}"/>
  </bookViews>
  <sheets>
    <sheet name="Customer Names" sheetId="3" r:id="rId1"/>
    <sheet name="Medical Examinations" sheetId="2" r:id="rId2"/>
    <sheet name="Hospitalisation Details" sheetId="1" r:id="rId3"/>
    <sheet name="Healthcare" sheetId="5" r:id="rId4"/>
    <sheet name="Pie &amp; Donut Chart" sheetId="6" r:id="rId5"/>
    <sheet name="Column Chart" sheetId="7" r:id="rId6"/>
    <sheet name="Count Of Cust&amp;Hospitalisation " sheetId="12" r:id="rId7"/>
    <sheet name="healthcare costs" sheetId="16" r:id="rId8"/>
    <sheet name="Average costs  medical metrics " sheetId="17" r:id="rId9"/>
    <sheet name="Quick Analysis" sheetId="10" r:id="rId10"/>
    <sheet name="Dynamic Analysis" sheetId="19" r:id="rId11"/>
    <sheet name="DASHBOARD" sheetId="18" r:id="rId12"/>
  </sheets>
  <definedNames>
    <definedName name="_xlnm._FilterDatabase" localSheetId="2" hidden="1">'Hospitalisation Details'!$A$1:$I$2344</definedName>
    <definedName name="_xlnm._FilterDatabase" localSheetId="1" hidden="1">'Medical Examinations'!$AL$2355:$AL$4690</definedName>
    <definedName name="Slicer_Diabetes_Status1">#N/A</definedName>
    <definedName name="Slicer_Weight_Status">#N/A</definedName>
  </definedNames>
  <calcPr calcId="191029"/>
  <pivotCaches>
    <pivotCache cacheId="175" r:id="rId13"/>
    <pivotCache cacheId="122" r:id="rId14"/>
    <pivotCache cacheId="132" r:id="rId15"/>
    <pivotCache cacheId="173" r:id="rId16"/>
    <pivotCache cacheId="174"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336" i="5" l="1"/>
  <c r="S2336" i="5"/>
  <c r="R2336" i="5"/>
  <c r="Q2336" i="5"/>
  <c r="P2336" i="5"/>
  <c r="O2336" i="5"/>
  <c r="N2336" i="5"/>
  <c r="M2336" i="5"/>
  <c r="L2336" i="5"/>
  <c r="K2336" i="5"/>
  <c r="J2336" i="5"/>
  <c r="I2336" i="5"/>
  <c r="H2336" i="5"/>
  <c r="G2336" i="5"/>
  <c r="F2336" i="5"/>
  <c r="E2336" i="5"/>
  <c r="D2336" i="5"/>
  <c r="C2336" i="5"/>
  <c r="B2336" i="5"/>
  <c r="T2335" i="5"/>
  <c r="S2335" i="5"/>
  <c r="R2335" i="5"/>
  <c r="Q2335" i="5"/>
  <c r="P2335" i="5"/>
  <c r="O2335" i="5"/>
  <c r="N2335" i="5"/>
  <c r="M2335" i="5"/>
  <c r="L2335" i="5"/>
  <c r="K2335" i="5"/>
  <c r="J2335" i="5"/>
  <c r="I2335" i="5"/>
  <c r="H2335" i="5"/>
  <c r="G2335" i="5"/>
  <c r="F2335" i="5"/>
  <c r="E2335" i="5"/>
  <c r="D2335" i="5"/>
  <c r="C2335" i="5"/>
  <c r="B2335" i="5"/>
  <c r="T2334" i="5"/>
  <c r="S2334" i="5"/>
  <c r="R2334" i="5"/>
  <c r="Q2334" i="5"/>
  <c r="P2334" i="5"/>
  <c r="O2334" i="5"/>
  <c r="N2334" i="5"/>
  <c r="M2334" i="5"/>
  <c r="L2334" i="5"/>
  <c r="K2334" i="5"/>
  <c r="J2334" i="5"/>
  <c r="I2334" i="5"/>
  <c r="H2334" i="5"/>
  <c r="G2334" i="5"/>
  <c r="F2334" i="5"/>
  <c r="E2334" i="5"/>
  <c r="D2334" i="5"/>
  <c r="C2334" i="5"/>
  <c r="B2334" i="5"/>
  <c r="T2333" i="5"/>
  <c r="S2333" i="5"/>
  <c r="R2333" i="5"/>
  <c r="Q2333" i="5"/>
  <c r="P2333" i="5"/>
  <c r="O2333" i="5"/>
  <c r="N2333" i="5"/>
  <c r="M2333" i="5"/>
  <c r="L2333" i="5"/>
  <c r="K2333" i="5"/>
  <c r="J2333" i="5"/>
  <c r="I2333" i="5"/>
  <c r="H2333" i="5"/>
  <c r="G2333" i="5"/>
  <c r="F2333" i="5"/>
  <c r="E2333" i="5"/>
  <c r="D2333" i="5"/>
  <c r="C2333" i="5"/>
  <c r="B2333" i="5"/>
  <c r="T2332" i="5"/>
  <c r="S2332" i="5"/>
  <c r="R2332" i="5"/>
  <c r="Q2332" i="5"/>
  <c r="P2332" i="5"/>
  <c r="O2332" i="5"/>
  <c r="N2332" i="5"/>
  <c r="M2332" i="5"/>
  <c r="L2332" i="5"/>
  <c r="K2332" i="5"/>
  <c r="J2332" i="5"/>
  <c r="I2332" i="5"/>
  <c r="H2332" i="5"/>
  <c r="G2332" i="5"/>
  <c r="F2332" i="5"/>
  <c r="E2332" i="5"/>
  <c r="D2332" i="5"/>
  <c r="C2332" i="5"/>
  <c r="B2332" i="5"/>
  <c r="T2331" i="5"/>
  <c r="S2331" i="5"/>
  <c r="R2331" i="5"/>
  <c r="Q2331" i="5"/>
  <c r="P2331" i="5"/>
  <c r="O2331" i="5"/>
  <c r="N2331" i="5"/>
  <c r="M2331" i="5"/>
  <c r="L2331" i="5"/>
  <c r="K2331" i="5"/>
  <c r="J2331" i="5"/>
  <c r="I2331" i="5"/>
  <c r="H2331" i="5"/>
  <c r="G2331" i="5"/>
  <c r="F2331" i="5"/>
  <c r="E2331" i="5"/>
  <c r="D2331" i="5"/>
  <c r="C2331" i="5"/>
  <c r="B2331" i="5"/>
  <c r="T2330" i="5"/>
  <c r="S2330" i="5"/>
  <c r="R2330" i="5"/>
  <c r="Q2330" i="5"/>
  <c r="P2330" i="5"/>
  <c r="O2330" i="5"/>
  <c r="N2330" i="5"/>
  <c r="M2330" i="5"/>
  <c r="L2330" i="5"/>
  <c r="K2330" i="5"/>
  <c r="J2330" i="5"/>
  <c r="I2330" i="5"/>
  <c r="H2330" i="5"/>
  <c r="G2330" i="5"/>
  <c r="F2330" i="5"/>
  <c r="E2330" i="5"/>
  <c r="D2330" i="5"/>
  <c r="C2330" i="5"/>
  <c r="B2330" i="5"/>
  <c r="T2329" i="5"/>
  <c r="S2329" i="5"/>
  <c r="R2329" i="5"/>
  <c r="Q2329" i="5"/>
  <c r="P2329" i="5"/>
  <c r="O2329" i="5"/>
  <c r="N2329" i="5"/>
  <c r="M2329" i="5"/>
  <c r="L2329" i="5"/>
  <c r="K2329" i="5"/>
  <c r="J2329" i="5"/>
  <c r="I2329" i="5"/>
  <c r="H2329" i="5"/>
  <c r="G2329" i="5"/>
  <c r="F2329" i="5"/>
  <c r="E2329" i="5"/>
  <c r="D2329" i="5"/>
  <c r="C2329" i="5"/>
  <c r="B2329" i="5"/>
  <c r="T2328" i="5"/>
  <c r="S2328" i="5"/>
  <c r="R2328" i="5"/>
  <c r="Q2328" i="5"/>
  <c r="P2328" i="5"/>
  <c r="O2328" i="5"/>
  <c r="N2328" i="5"/>
  <c r="M2328" i="5"/>
  <c r="L2328" i="5"/>
  <c r="K2328" i="5"/>
  <c r="J2328" i="5"/>
  <c r="I2328" i="5"/>
  <c r="H2328" i="5"/>
  <c r="G2328" i="5"/>
  <c r="F2328" i="5"/>
  <c r="E2328" i="5"/>
  <c r="D2328" i="5"/>
  <c r="C2328" i="5"/>
  <c r="B2328" i="5"/>
  <c r="T2327" i="5"/>
  <c r="S2327" i="5"/>
  <c r="R2327" i="5"/>
  <c r="Q2327" i="5"/>
  <c r="P2327" i="5"/>
  <c r="O2327" i="5"/>
  <c r="N2327" i="5"/>
  <c r="M2327" i="5"/>
  <c r="L2327" i="5"/>
  <c r="K2327" i="5"/>
  <c r="J2327" i="5"/>
  <c r="I2327" i="5"/>
  <c r="H2327" i="5"/>
  <c r="G2327" i="5"/>
  <c r="F2327" i="5"/>
  <c r="E2327" i="5"/>
  <c r="D2327" i="5"/>
  <c r="C2327" i="5"/>
  <c r="B2327" i="5"/>
  <c r="T2326" i="5"/>
  <c r="S2326" i="5"/>
  <c r="R2326" i="5"/>
  <c r="Q2326" i="5"/>
  <c r="P2326" i="5"/>
  <c r="O2326" i="5"/>
  <c r="N2326" i="5"/>
  <c r="M2326" i="5"/>
  <c r="L2326" i="5"/>
  <c r="K2326" i="5"/>
  <c r="J2326" i="5"/>
  <c r="I2326" i="5"/>
  <c r="H2326" i="5"/>
  <c r="G2326" i="5"/>
  <c r="F2326" i="5"/>
  <c r="E2326" i="5"/>
  <c r="D2326" i="5"/>
  <c r="C2326" i="5"/>
  <c r="B2326" i="5"/>
  <c r="T2325" i="5"/>
  <c r="S2325" i="5"/>
  <c r="R2325" i="5"/>
  <c r="Q2325" i="5"/>
  <c r="P2325" i="5"/>
  <c r="O2325" i="5"/>
  <c r="N2325" i="5"/>
  <c r="M2325" i="5"/>
  <c r="L2325" i="5"/>
  <c r="K2325" i="5"/>
  <c r="J2325" i="5"/>
  <c r="I2325" i="5"/>
  <c r="H2325" i="5"/>
  <c r="G2325" i="5"/>
  <c r="F2325" i="5"/>
  <c r="E2325" i="5"/>
  <c r="D2325" i="5"/>
  <c r="C2325" i="5"/>
  <c r="B2325" i="5"/>
  <c r="T2324" i="5"/>
  <c r="S2324" i="5"/>
  <c r="R2324" i="5"/>
  <c r="Q2324" i="5"/>
  <c r="P2324" i="5"/>
  <c r="O2324" i="5"/>
  <c r="N2324" i="5"/>
  <c r="M2324" i="5"/>
  <c r="L2324" i="5"/>
  <c r="K2324" i="5"/>
  <c r="J2324" i="5"/>
  <c r="I2324" i="5"/>
  <c r="H2324" i="5"/>
  <c r="G2324" i="5"/>
  <c r="F2324" i="5"/>
  <c r="E2324" i="5"/>
  <c r="D2324" i="5"/>
  <c r="C2324" i="5"/>
  <c r="B2324" i="5"/>
  <c r="T2323" i="5"/>
  <c r="S2323" i="5"/>
  <c r="R2323" i="5"/>
  <c r="Q2323" i="5"/>
  <c r="P2323" i="5"/>
  <c r="O2323" i="5"/>
  <c r="N2323" i="5"/>
  <c r="M2323" i="5"/>
  <c r="L2323" i="5"/>
  <c r="K2323" i="5"/>
  <c r="J2323" i="5"/>
  <c r="I2323" i="5"/>
  <c r="H2323" i="5"/>
  <c r="G2323" i="5"/>
  <c r="F2323" i="5"/>
  <c r="E2323" i="5"/>
  <c r="D2323" i="5"/>
  <c r="C2323" i="5"/>
  <c r="B2323" i="5"/>
  <c r="T2322" i="5"/>
  <c r="S2322" i="5"/>
  <c r="R2322" i="5"/>
  <c r="Q2322" i="5"/>
  <c r="P2322" i="5"/>
  <c r="O2322" i="5"/>
  <c r="N2322" i="5"/>
  <c r="M2322" i="5"/>
  <c r="L2322" i="5"/>
  <c r="K2322" i="5"/>
  <c r="J2322" i="5"/>
  <c r="I2322" i="5"/>
  <c r="H2322" i="5"/>
  <c r="G2322" i="5"/>
  <c r="F2322" i="5"/>
  <c r="E2322" i="5"/>
  <c r="D2322" i="5"/>
  <c r="C2322" i="5"/>
  <c r="B2322" i="5"/>
  <c r="T2321" i="5"/>
  <c r="S2321" i="5"/>
  <c r="R2321" i="5"/>
  <c r="Q2321" i="5"/>
  <c r="P2321" i="5"/>
  <c r="O2321" i="5"/>
  <c r="N2321" i="5"/>
  <c r="M2321" i="5"/>
  <c r="L2321" i="5"/>
  <c r="K2321" i="5"/>
  <c r="J2321" i="5"/>
  <c r="I2321" i="5"/>
  <c r="H2321" i="5"/>
  <c r="G2321" i="5"/>
  <c r="F2321" i="5"/>
  <c r="E2321" i="5"/>
  <c r="D2321" i="5"/>
  <c r="C2321" i="5"/>
  <c r="B2321" i="5"/>
  <c r="T2320" i="5"/>
  <c r="S2320" i="5"/>
  <c r="R2320" i="5"/>
  <c r="Q2320" i="5"/>
  <c r="P2320" i="5"/>
  <c r="O2320" i="5"/>
  <c r="N2320" i="5"/>
  <c r="M2320" i="5"/>
  <c r="L2320" i="5"/>
  <c r="K2320" i="5"/>
  <c r="J2320" i="5"/>
  <c r="I2320" i="5"/>
  <c r="H2320" i="5"/>
  <c r="G2320" i="5"/>
  <c r="F2320" i="5"/>
  <c r="E2320" i="5"/>
  <c r="D2320" i="5"/>
  <c r="C2320" i="5"/>
  <c r="B2320" i="5"/>
  <c r="T2319" i="5"/>
  <c r="S2319" i="5"/>
  <c r="R2319" i="5"/>
  <c r="Q2319" i="5"/>
  <c r="P2319" i="5"/>
  <c r="O2319" i="5"/>
  <c r="N2319" i="5"/>
  <c r="M2319" i="5"/>
  <c r="L2319" i="5"/>
  <c r="K2319" i="5"/>
  <c r="J2319" i="5"/>
  <c r="I2319" i="5"/>
  <c r="H2319" i="5"/>
  <c r="G2319" i="5"/>
  <c r="F2319" i="5"/>
  <c r="E2319" i="5"/>
  <c r="D2319" i="5"/>
  <c r="C2319" i="5"/>
  <c r="B2319" i="5"/>
  <c r="T2318" i="5"/>
  <c r="S2318" i="5"/>
  <c r="R2318" i="5"/>
  <c r="Q2318" i="5"/>
  <c r="P2318" i="5"/>
  <c r="O2318" i="5"/>
  <c r="N2318" i="5"/>
  <c r="M2318" i="5"/>
  <c r="L2318" i="5"/>
  <c r="K2318" i="5"/>
  <c r="J2318" i="5"/>
  <c r="I2318" i="5"/>
  <c r="H2318" i="5"/>
  <c r="G2318" i="5"/>
  <c r="F2318" i="5"/>
  <c r="E2318" i="5"/>
  <c r="D2318" i="5"/>
  <c r="C2318" i="5"/>
  <c r="B2318" i="5"/>
  <c r="T2317" i="5"/>
  <c r="S2317" i="5"/>
  <c r="R2317" i="5"/>
  <c r="Q2317" i="5"/>
  <c r="P2317" i="5"/>
  <c r="O2317" i="5"/>
  <c r="N2317" i="5"/>
  <c r="M2317" i="5"/>
  <c r="L2317" i="5"/>
  <c r="K2317" i="5"/>
  <c r="J2317" i="5"/>
  <c r="I2317" i="5"/>
  <c r="H2317" i="5"/>
  <c r="G2317" i="5"/>
  <c r="F2317" i="5"/>
  <c r="E2317" i="5"/>
  <c r="D2317" i="5"/>
  <c r="C2317" i="5"/>
  <c r="B2317" i="5"/>
  <c r="T2316" i="5"/>
  <c r="S2316" i="5"/>
  <c r="R2316" i="5"/>
  <c r="Q2316" i="5"/>
  <c r="P2316" i="5"/>
  <c r="O2316" i="5"/>
  <c r="N2316" i="5"/>
  <c r="M2316" i="5"/>
  <c r="L2316" i="5"/>
  <c r="K2316" i="5"/>
  <c r="J2316" i="5"/>
  <c r="I2316" i="5"/>
  <c r="H2316" i="5"/>
  <c r="G2316" i="5"/>
  <c r="F2316" i="5"/>
  <c r="E2316" i="5"/>
  <c r="D2316" i="5"/>
  <c r="C2316" i="5"/>
  <c r="B2316" i="5"/>
  <c r="T2315" i="5"/>
  <c r="S2315" i="5"/>
  <c r="R2315" i="5"/>
  <c r="Q2315" i="5"/>
  <c r="P2315" i="5"/>
  <c r="O2315" i="5"/>
  <c r="N2315" i="5"/>
  <c r="M2315" i="5"/>
  <c r="L2315" i="5"/>
  <c r="K2315" i="5"/>
  <c r="J2315" i="5"/>
  <c r="I2315" i="5"/>
  <c r="H2315" i="5"/>
  <c r="G2315" i="5"/>
  <c r="F2315" i="5"/>
  <c r="E2315" i="5"/>
  <c r="D2315" i="5"/>
  <c r="C2315" i="5"/>
  <c r="B2315" i="5"/>
  <c r="T2314" i="5"/>
  <c r="S2314" i="5"/>
  <c r="R2314" i="5"/>
  <c r="Q2314" i="5"/>
  <c r="P2314" i="5"/>
  <c r="O2314" i="5"/>
  <c r="N2314" i="5"/>
  <c r="M2314" i="5"/>
  <c r="L2314" i="5"/>
  <c r="K2314" i="5"/>
  <c r="J2314" i="5"/>
  <c r="I2314" i="5"/>
  <c r="H2314" i="5"/>
  <c r="G2314" i="5"/>
  <c r="F2314" i="5"/>
  <c r="E2314" i="5"/>
  <c r="D2314" i="5"/>
  <c r="C2314" i="5"/>
  <c r="B2314" i="5"/>
  <c r="T2313" i="5"/>
  <c r="S2313" i="5"/>
  <c r="R2313" i="5"/>
  <c r="Q2313" i="5"/>
  <c r="P2313" i="5"/>
  <c r="O2313" i="5"/>
  <c r="N2313" i="5"/>
  <c r="M2313" i="5"/>
  <c r="L2313" i="5"/>
  <c r="K2313" i="5"/>
  <c r="J2313" i="5"/>
  <c r="I2313" i="5"/>
  <c r="H2313" i="5"/>
  <c r="G2313" i="5"/>
  <c r="F2313" i="5"/>
  <c r="E2313" i="5"/>
  <c r="D2313" i="5"/>
  <c r="C2313" i="5"/>
  <c r="B2313" i="5"/>
  <c r="T2312" i="5"/>
  <c r="S2312" i="5"/>
  <c r="R2312" i="5"/>
  <c r="Q2312" i="5"/>
  <c r="P2312" i="5"/>
  <c r="O2312" i="5"/>
  <c r="N2312" i="5"/>
  <c r="M2312" i="5"/>
  <c r="L2312" i="5"/>
  <c r="K2312" i="5"/>
  <c r="J2312" i="5"/>
  <c r="I2312" i="5"/>
  <c r="H2312" i="5"/>
  <c r="G2312" i="5"/>
  <c r="F2312" i="5"/>
  <c r="E2312" i="5"/>
  <c r="D2312" i="5"/>
  <c r="C2312" i="5"/>
  <c r="B2312" i="5"/>
  <c r="T2311" i="5"/>
  <c r="S2311" i="5"/>
  <c r="R2311" i="5"/>
  <c r="Q2311" i="5"/>
  <c r="P2311" i="5"/>
  <c r="O2311" i="5"/>
  <c r="N2311" i="5"/>
  <c r="M2311" i="5"/>
  <c r="L2311" i="5"/>
  <c r="K2311" i="5"/>
  <c r="J2311" i="5"/>
  <c r="I2311" i="5"/>
  <c r="H2311" i="5"/>
  <c r="G2311" i="5"/>
  <c r="F2311" i="5"/>
  <c r="E2311" i="5"/>
  <c r="D2311" i="5"/>
  <c r="C2311" i="5"/>
  <c r="B2311" i="5"/>
  <c r="T2310" i="5"/>
  <c r="S2310" i="5"/>
  <c r="R2310" i="5"/>
  <c r="Q2310" i="5"/>
  <c r="P2310" i="5"/>
  <c r="O2310" i="5"/>
  <c r="N2310" i="5"/>
  <c r="M2310" i="5"/>
  <c r="L2310" i="5"/>
  <c r="K2310" i="5"/>
  <c r="J2310" i="5"/>
  <c r="I2310" i="5"/>
  <c r="H2310" i="5"/>
  <c r="G2310" i="5"/>
  <c r="F2310" i="5"/>
  <c r="E2310" i="5"/>
  <c r="D2310" i="5"/>
  <c r="C2310" i="5"/>
  <c r="B2310" i="5"/>
  <c r="T2309" i="5"/>
  <c r="S2309" i="5"/>
  <c r="R2309" i="5"/>
  <c r="Q2309" i="5"/>
  <c r="P2309" i="5"/>
  <c r="O2309" i="5"/>
  <c r="N2309" i="5"/>
  <c r="M2309" i="5"/>
  <c r="L2309" i="5"/>
  <c r="K2309" i="5"/>
  <c r="J2309" i="5"/>
  <c r="I2309" i="5"/>
  <c r="H2309" i="5"/>
  <c r="G2309" i="5"/>
  <c r="F2309" i="5"/>
  <c r="E2309" i="5"/>
  <c r="D2309" i="5"/>
  <c r="C2309" i="5"/>
  <c r="B2309" i="5"/>
  <c r="T2308" i="5"/>
  <c r="S2308" i="5"/>
  <c r="R2308" i="5"/>
  <c r="Q2308" i="5"/>
  <c r="P2308" i="5"/>
  <c r="O2308" i="5"/>
  <c r="N2308" i="5"/>
  <c r="M2308" i="5"/>
  <c r="L2308" i="5"/>
  <c r="K2308" i="5"/>
  <c r="J2308" i="5"/>
  <c r="I2308" i="5"/>
  <c r="H2308" i="5"/>
  <c r="G2308" i="5"/>
  <c r="F2308" i="5"/>
  <c r="E2308" i="5"/>
  <c r="D2308" i="5"/>
  <c r="C2308" i="5"/>
  <c r="B2308" i="5"/>
  <c r="T2307" i="5"/>
  <c r="S2307" i="5"/>
  <c r="R2307" i="5"/>
  <c r="Q2307" i="5"/>
  <c r="P2307" i="5"/>
  <c r="O2307" i="5"/>
  <c r="N2307" i="5"/>
  <c r="M2307" i="5"/>
  <c r="L2307" i="5"/>
  <c r="K2307" i="5"/>
  <c r="J2307" i="5"/>
  <c r="I2307" i="5"/>
  <c r="H2307" i="5"/>
  <c r="G2307" i="5"/>
  <c r="F2307" i="5"/>
  <c r="E2307" i="5"/>
  <c r="D2307" i="5"/>
  <c r="C2307" i="5"/>
  <c r="B2307" i="5"/>
  <c r="T2306" i="5"/>
  <c r="S2306" i="5"/>
  <c r="R2306" i="5"/>
  <c r="Q2306" i="5"/>
  <c r="P2306" i="5"/>
  <c r="O2306" i="5"/>
  <c r="N2306" i="5"/>
  <c r="M2306" i="5"/>
  <c r="L2306" i="5"/>
  <c r="K2306" i="5"/>
  <c r="J2306" i="5"/>
  <c r="I2306" i="5"/>
  <c r="H2306" i="5"/>
  <c r="G2306" i="5"/>
  <c r="F2306" i="5"/>
  <c r="E2306" i="5"/>
  <c r="D2306" i="5"/>
  <c r="C2306" i="5"/>
  <c r="B2306" i="5"/>
  <c r="T2305" i="5"/>
  <c r="S2305" i="5"/>
  <c r="R2305" i="5"/>
  <c r="Q2305" i="5"/>
  <c r="P2305" i="5"/>
  <c r="O2305" i="5"/>
  <c r="N2305" i="5"/>
  <c r="M2305" i="5"/>
  <c r="L2305" i="5"/>
  <c r="K2305" i="5"/>
  <c r="J2305" i="5"/>
  <c r="I2305" i="5"/>
  <c r="H2305" i="5"/>
  <c r="G2305" i="5"/>
  <c r="F2305" i="5"/>
  <c r="E2305" i="5"/>
  <c r="D2305" i="5"/>
  <c r="C2305" i="5"/>
  <c r="B2305" i="5"/>
  <c r="T2304" i="5"/>
  <c r="S2304" i="5"/>
  <c r="R2304" i="5"/>
  <c r="Q2304" i="5"/>
  <c r="P2304" i="5"/>
  <c r="O2304" i="5"/>
  <c r="N2304" i="5"/>
  <c r="M2304" i="5"/>
  <c r="L2304" i="5"/>
  <c r="K2304" i="5"/>
  <c r="J2304" i="5"/>
  <c r="I2304" i="5"/>
  <c r="H2304" i="5"/>
  <c r="G2304" i="5"/>
  <c r="F2304" i="5"/>
  <c r="E2304" i="5"/>
  <c r="D2304" i="5"/>
  <c r="C2304" i="5"/>
  <c r="B2304" i="5"/>
  <c r="T2303" i="5"/>
  <c r="S2303" i="5"/>
  <c r="R2303" i="5"/>
  <c r="Q2303" i="5"/>
  <c r="P2303" i="5"/>
  <c r="O2303" i="5"/>
  <c r="N2303" i="5"/>
  <c r="M2303" i="5"/>
  <c r="L2303" i="5"/>
  <c r="K2303" i="5"/>
  <c r="J2303" i="5"/>
  <c r="I2303" i="5"/>
  <c r="H2303" i="5"/>
  <c r="G2303" i="5"/>
  <c r="F2303" i="5"/>
  <c r="E2303" i="5"/>
  <c r="D2303" i="5"/>
  <c r="C2303" i="5"/>
  <c r="B2303" i="5"/>
  <c r="T2302" i="5"/>
  <c r="S2302" i="5"/>
  <c r="R2302" i="5"/>
  <c r="Q2302" i="5"/>
  <c r="P2302" i="5"/>
  <c r="O2302" i="5"/>
  <c r="N2302" i="5"/>
  <c r="M2302" i="5"/>
  <c r="L2302" i="5"/>
  <c r="K2302" i="5"/>
  <c r="J2302" i="5"/>
  <c r="I2302" i="5"/>
  <c r="H2302" i="5"/>
  <c r="G2302" i="5"/>
  <c r="F2302" i="5"/>
  <c r="E2302" i="5"/>
  <c r="D2302" i="5"/>
  <c r="C2302" i="5"/>
  <c r="B2302" i="5"/>
  <c r="T2301" i="5"/>
  <c r="S2301" i="5"/>
  <c r="R2301" i="5"/>
  <c r="Q2301" i="5"/>
  <c r="P2301" i="5"/>
  <c r="O2301" i="5"/>
  <c r="N2301" i="5"/>
  <c r="M2301" i="5"/>
  <c r="L2301" i="5"/>
  <c r="K2301" i="5"/>
  <c r="J2301" i="5"/>
  <c r="I2301" i="5"/>
  <c r="H2301" i="5"/>
  <c r="G2301" i="5"/>
  <c r="F2301" i="5"/>
  <c r="E2301" i="5"/>
  <c r="D2301" i="5"/>
  <c r="C2301" i="5"/>
  <c r="B2301" i="5"/>
  <c r="T2300" i="5"/>
  <c r="S2300" i="5"/>
  <c r="R2300" i="5"/>
  <c r="Q2300" i="5"/>
  <c r="P2300" i="5"/>
  <c r="O2300" i="5"/>
  <c r="N2300" i="5"/>
  <c r="M2300" i="5"/>
  <c r="L2300" i="5"/>
  <c r="K2300" i="5"/>
  <c r="J2300" i="5"/>
  <c r="I2300" i="5"/>
  <c r="H2300" i="5"/>
  <c r="G2300" i="5"/>
  <c r="F2300" i="5"/>
  <c r="E2300" i="5"/>
  <c r="D2300" i="5"/>
  <c r="C2300" i="5"/>
  <c r="B2300" i="5"/>
  <c r="T2299" i="5"/>
  <c r="S2299" i="5"/>
  <c r="R2299" i="5"/>
  <c r="Q2299" i="5"/>
  <c r="P2299" i="5"/>
  <c r="O2299" i="5"/>
  <c r="N2299" i="5"/>
  <c r="M2299" i="5"/>
  <c r="L2299" i="5"/>
  <c r="K2299" i="5"/>
  <c r="J2299" i="5"/>
  <c r="I2299" i="5"/>
  <c r="H2299" i="5"/>
  <c r="G2299" i="5"/>
  <c r="F2299" i="5"/>
  <c r="E2299" i="5"/>
  <c r="D2299" i="5"/>
  <c r="C2299" i="5"/>
  <c r="B2299" i="5"/>
  <c r="T2298" i="5"/>
  <c r="S2298" i="5"/>
  <c r="R2298" i="5"/>
  <c r="Q2298" i="5"/>
  <c r="P2298" i="5"/>
  <c r="O2298" i="5"/>
  <c r="N2298" i="5"/>
  <c r="M2298" i="5"/>
  <c r="L2298" i="5"/>
  <c r="K2298" i="5"/>
  <c r="J2298" i="5"/>
  <c r="I2298" i="5"/>
  <c r="H2298" i="5"/>
  <c r="G2298" i="5"/>
  <c r="F2298" i="5"/>
  <c r="E2298" i="5"/>
  <c r="D2298" i="5"/>
  <c r="C2298" i="5"/>
  <c r="B2298" i="5"/>
  <c r="T2297" i="5"/>
  <c r="S2297" i="5"/>
  <c r="R2297" i="5"/>
  <c r="Q2297" i="5"/>
  <c r="P2297" i="5"/>
  <c r="O2297" i="5"/>
  <c r="N2297" i="5"/>
  <c r="M2297" i="5"/>
  <c r="L2297" i="5"/>
  <c r="K2297" i="5"/>
  <c r="J2297" i="5"/>
  <c r="I2297" i="5"/>
  <c r="H2297" i="5"/>
  <c r="G2297" i="5"/>
  <c r="F2297" i="5"/>
  <c r="E2297" i="5"/>
  <c r="D2297" i="5"/>
  <c r="C2297" i="5"/>
  <c r="B2297" i="5"/>
  <c r="T2296" i="5"/>
  <c r="S2296" i="5"/>
  <c r="R2296" i="5"/>
  <c r="Q2296" i="5"/>
  <c r="P2296" i="5"/>
  <c r="O2296" i="5"/>
  <c r="N2296" i="5"/>
  <c r="M2296" i="5"/>
  <c r="L2296" i="5"/>
  <c r="K2296" i="5"/>
  <c r="J2296" i="5"/>
  <c r="I2296" i="5"/>
  <c r="H2296" i="5"/>
  <c r="G2296" i="5"/>
  <c r="F2296" i="5"/>
  <c r="E2296" i="5"/>
  <c r="D2296" i="5"/>
  <c r="C2296" i="5"/>
  <c r="B2296" i="5"/>
  <c r="T2295" i="5"/>
  <c r="S2295" i="5"/>
  <c r="R2295" i="5"/>
  <c r="Q2295" i="5"/>
  <c r="P2295" i="5"/>
  <c r="O2295" i="5"/>
  <c r="N2295" i="5"/>
  <c r="M2295" i="5"/>
  <c r="L2295" i="5"/>
  <c r="K2295" i="5"/>
  <c r="J2295" i="5"/>
  <c r="I2295" i="5"/>
  <c r="H2295" i="5"/>
  <c r="G2295" i="5"/>
  <c r="F2295" i="5"/>
  <c r="E2295" i="5"/>
  <c r="D2295" i="5"/>
  <c r="C2295" i="5"/>
  <c r="B2295" i="5"/>
  <c r="T2294" i="5"/>
  <c r="S2294" i="5"/>
  <c r="R2294" i="5"/>
  <c r="Q2294" i="5"/>
  <c r="P2294" i="5"/>
  <c r="O2294" i="5"/>
  <c r="N2294" i="5"/>
  <c r="M2294" i="5"/>
  <c r="L2294" i="5"/>
  <c r="K2294" i="5"/>
  <c r="J2294" i="5"/>
  <c r="I2294" i="5"/>
  <c r="H2294" i="5"/>
  <c r="G2294" i="5"/>
  <c r="F2294" i="5"/>
  <c r="E2294" i="5"/>
  <c r="D2294" i="5"/>
  <c r="C2294" i="5"/>
  <c r="B2294" i="5"/>
  <c r="T2293" i="5"/>
  <c r="S2293" i="5"/>
  <c r="R2293" i="5"/>
  <c r="Q2293" i="5"/>
  <c r="P2293" i="5"/>
  <c r="O2293" i="5"/>
  <c r="N2293" i="5"/>
  <c r="M2293" i="5"/>
  <c r="L2293" i="5"/>
  <c r="K2293" i="5"/>
  <c r="J2293" i="5"/>
  <c r="I2293" i="5"/>
  <c r="H2293" i="5"/>
  <c r="G2293" i="5"/>
  <c r="F2293" i="5"/>
  <c r="E2293" i="5"/>
  <c r="D2293" i="5"/>
  <c r="C2293" i="5"/>
  <c r="B2293" i="5"/>
  <c r="T2292" i="5"/>
  <c r="S2292" i="5"/>
  <c r="R2292" i="5"/>
  <c r="Q2292" i="5"/>
  <c r="P2292" i="5"/>
  <c r="O2292" i="5"/>
  <c r="N2292" i="5"/>
  <c r="M2292" i="5"/>
  <c r="L2292" i="5"/>
  <c r="K2292" i="5"/>
  <c r="J2292" i="5"/>
  <c r="I2292" i="5"/>
  <c r="H2292" i="5"/>
  <c r="G2292" i="5"/>
  <c r="F2292" i="5"/>
  <c r="E2292" i="5"/>
  <c r="D2292" i="5"/>
  <c r="C2292" i="5"/>
  <c r="B2292" i="5"/>
  <c r="T2291" i="5"/>
  <c r="S2291" i="5"/>
  <c r="R2291" i="5"/>
  <c r="Q2291" i="5"/>
  <c r="P2291" i="5"/>
  <c r="O2291" i="5"/>
  <c r="N2291" i="5"/>
  <c r="M2291" i="5"/>
  <c r="L2291" i="5"/>
  <c r="K2291" i="5"/>
  <c r="J2291" i="5"/>
  <c r="I2291" i="5"/>
  <c r="H2291" i="5"/>
  <c r="G2291" i="5"/>
  <c r="F2291" i="5"/>
  <c r="E2291" i="5"/>
  <c r="D2291" i="5"/>
  <c r="C2291" i="5"/>
  <c r="B2291" i="5"/>
  <c r="T2290" i="5"/>
  <c r="S2290" i="5"/>
  <c r="R2290" i="5"/>
  <c r="Q2290" i="5"/>
  <c r="P2290" i="5"/>
  <c r="O2290" i="5"/>
  <c r="N2290" i="5"/>
  <c r="M2290" i="5"/>
  <c r="L2290" i="5"/>
  <c r="K2290" i="5"/>
  <c r="J2290" i="5"/>
  <c r="I2290" i="5"/>
  <c r="H2290" i="5"/>
  <c r="G2290" i="5"/>
  <c r="F2290" i="5"/>
  <c r="E2290" i="5"/>
  <c r="D2290" i="5"/>
  <c r="C2290" i="5"/>
  <c r="B2290" i="5"/>
  <c r="T2289" i="5"/>
  <c r="S2289" i="5"/>
  <c r="R2289" i="5"/>
  <c r="Q2289" i="5"/>
  <c r="P2289" i="5"/>
  <c r="O2289" i="5"/>
  <c r="N2289" i="5"/>
  <c r="M2289" i="5"/>
  <c r="L2289" i="5"/>
  <c r="K2289" i="5"/>
  <c r="J2289" i="5"/>
  <c r="I2289" i="5"/>
  <c r="H2289" i="5"/>
  <c r="G2289" i="5"/>
  <c r="F2289" i="5"/>
  <c r="E2289" i="5"/>
  <c r="D2289" i="5"/>
  <c r="C2289" i="5"/>
  <c r="B2289" i="5"/>
  <c r="T2288" i="5"/>
  <c r="S2288" i="5"/>
  <c r="R2288" i="5"/>
  <c r="Q2288" i="5"/>
  <c r="P2288" i="5"/>
  <c r="O2288" i="5"/>
  <c r="N2288" i="5"/>
  <c r="M2288" i="5"/>
  <c r="L2288" i="5"/>
  <c r="K2288" i="5"/>
  <c r="J2288" i="5"/>
  <c r="I2288" i="5"/>
  <c r="H2288" i="5"/>
  <c r="G2288" i="5"/>
  <c r="F2288" i="5"/>
  <c r="E2288" i="5"/>
  <c r="D2288" i="5"/>
  <c r="C2288" i="5"/>
  <c r="B2288" i="5"/>
  <c r="T2287" i="5"/>
  <c r="S2287" i="5"/>
  <c r="R2287" i="5"/>
  <c r="Q2287" i="5"/>
  <c r="P2287" i="5"/>
  <c r="O2287" i="5"/>
  <c r="N2287" i="5"/>
  <c r="M2287" i="5"/>
  <c r="L2287" i="5"/>
  <c r="K2287" i="5"/>
  <c r="J2287" i="5"/>
  <c r="I2287" i="5"/>
  <c r="H2287" i="5"/>
  <c r="G2287" i="5"/>
  <c r="F2287" i="5"/>
  <c r="E2287" i="5"/>
  <c r="D2287" i="5"/>
  <c r="C2287" i="5"/>
  <c r="B2287" i="5"/>
  <c r="T2286" i="5"/>
  <c r="S2286" i="5"/>
  <c r="R2286" i="5"/>
  <c r="Q2286" i="5"/>
  <c r="P2286" i="5"/>
  <c r="O2286" i="5"/>
  <c r="N2286" i="5"/>
  <c r="M2286" i="5"/>
  <c r="L2286" i="5"/>
  <c r="K2286" i="5"/>
  <c r="J2286" i="5"/>
  <c r="I2286" i="5"/>
  <c r="H2286" i="5"/>
  <c r="G2286" i="5"/>
  <c r="F2286" i="5"/>
  <c r="E2286" i="5"/>
  <c r="D2286" i="5"/>
  <c r="C2286" i="5"/>
  <c r="B2286" i="5"/>
  <c r="T2285" i="5"/>
  <c r="S2285" i="5"/>
  <c r="R2285" i="5"/>
  <c r="Q2285" i="5"/>
  <c r="P2285" i="5"/>
  <c r="O2285" i="5"/>
  <c r="N2285" i="5"/>
  <c r="M2285" i="5"/>
  <c r="L2285" i="5"/>
  <c r="K2285" i="5"/>
  <c r="J2285" i="5"/>
  <c r="I2285" i="5"/>
  <c r="H2285" i="5"/>
  <c r="G2285" i="5"/>
  <c r="F2285" i="5"/>
  <c r="E2285" i="5"/>
  <c r="D2285" i="5"/>
  <c r="C2285" i="5"/>
  <c r="B2285" i="5"/>
  <c r="T2284" i="5"/>
  <c r="S2284" i="5"/>
  <c r="R2284" i="5"/>
  <c r="Q2284" i="5"/>
  <c r="P2284" i="5"/>
  <c r="O2284" i="5"/>
  <c r="N2284" i="5"/>
  <c r="M2284" i="5"/>
  <c r="L2284" i="5"/>
  <c r="K2284" i="5"/>
  <c r="J2284" i="5"/>
  <c r="I2284" i="5"/>
  <c r="H2284" i="5"/>
  <c r="G2284" i="5"/>
  <c r="F2284" i="5"/>
  <c r="E2284" i="5"/>
  <c r="D2284" i="5"/>
  <c r="C2284" i="5"/>
  <c r="B2284" i="5"/>
  <c r="T2283" i="5"/>
  <c r="S2283" i="5"/>
  <c r="R2283" i="5"/>
  <c r="Q2283" i="5"/>
  <c r="P2283" i="5"/>
  <c r="O2283" i="5"/>
  <c r="N2283" i="5"/>
  <c r="M2283" i="5"/>
  <c r="L2283" i="5"/>
  <c r="K2283" i="5"/>
  <c r="J2283" i="5"/>
  <c r="I2283" i="5"/>
  <c r="H2283" i="5"/>
  <c r="G2283" i="5"/>
  <c r="F2283" i="5"/>
  <c r="E2283" i="5"/>
  <c r="D2283" i="5"/>
  <c r="C2283" i="5"/>
  <c r="B2283" i="5"/>
  <c r="T2282" i="5"/>
  <c r="S2282" i="5"/>
  <c r="R2282" i="5"/>
  <c r="Q2282" i="5"/>
  <c r="P2282" i="5"/>
  <c r="O2282" i="5"/>
  <c r="N2282" i="5"/>
  <c r="M2282" i="5"/>
  <c r="L2282" i="5"/>
  <c r="K2282" i="5"/>
  <c r="J2282" i="5"/>
  <c r="I2282" i="5"/>
  <c r="H2282" i="5"/>
  <c r="G2282" i="5"/>
  <c r="F2282" i="5"/>
  <c r="E2282" i="5"/>
  <c r="D2282" i="5"/>
  <c r="C2282" i="5"/>
  <c r="B2282" i="5"/>
  <c r="T2281" i="5"/>
  <c r="S2281" i="5"/>
  <c r="R2281" i="5"/>
  <c r="Q2281" i="5"/>
  <c r="P2281" i="5"/>
  <c r="O2281" i="5"/>
  <c r="N2281" i="5"/>
  <c r="M2281" i="5"/>
  <c r="L2281" i="5"/>
  <c r="K2281" i="5"/>
  <c r="J2281" i="5"/>
  <c r="I2281" i="5"/>
  <c r="H2281" i="5"/>
  <c r="G2281" i="5"/>
  <c r="F2281" i="5"/>
  <c r="E2281" i="5"/>
  <c r="D2281" i="5"/>
  <c r="C2281" i="5"/>
  <c r="B2281" i="5"/>
  <c r="T2280" i="5"/>
  <c r="S2280" i="5"/>
  <c r="R2280" i="5"/>
  <c r="Q2280" i="5"/>
  <c r="P2280" i="5"/>
  <c r="O2280" i="5"/>
  <c r="N2280" i="5"/>
  <c r="M2280" i="5"/>
  <c r="L2280" i="5"/>
  <c r="K2280" i="5"/>
  <c r="J2280" i="5"/>
  <c r="I2280" i="5"/>
  <c r="H2280" i="5"/>
  <c r="G2280" i="5"/>
  <c r="F2280" i="5"/>
  <c r="E2280" i="5"/>
  <c r="D2280" i="5"/>
  <c r="C2280" i="5"/>
  <c r="B2280" i="5"/>
  <c r="T2279" i="5"/>
  <c r="S2279" i="5"/>
  <c r="R2279" i="5"/>
  <c r="Q2279" i="5"/>
  <c r="P2279" i="5"/>
  <c r="O2279" i="5"/>
  <c r="N2279" i="5"/>
  <c r="M2279" i="5"/>
  <c r="L2279" i="5"/>
  <c r="K2279" i="5"/>
  <c r="J2279" i="5"/>
  <c r="I2279" i="5"/>
  <c r="H2279" i="5"/>
  <c r="G2279" i="5"/>
  <c r="F2279" i="5"/>
  <c r="E2279" i="5"/>
  <c r="D2279" i="5"/>
  <c r="C2279" i="5"/>
  <c r="B2279" i="5"/>
  <c r="T2278" i="5"/>
  <c r="S2278" i="5"/>
  <c r="R2278" i="5"/>
  <c r="Q2278" i="5"/>
  <c r="P2278" i="5"/>
  <c r="O2278" i="5"/>
  <c r="N2278" i="5"/>
  <c r="M2278" i="5"/>
  <c r="L2278" i="5"/>
  <c r="K2278" i="5"/>
  <c r="J2278" i="5"/>
  <c r="I2278" i="5"/>
  <c r="H2278" i="5"/>
  <c r="G2278" i="5"/>
  <c r="F2278" i="5"/>
  <c r="E2278" i="5"/>
  <c r="D2278" i="5"/>
  <c r="C2278" i="5"/>
  <c r="B2278" i="5"/>
  <c r="T2277" i="5"/>
  <c r="S2277" i="5"/>
  <c r="R2277" i="5"/>
  <c r="Q2277" i="5"/>
  <c r="P2277" i="5"/>
  <c r="O2277" i="5"/>
  <c r="N2277" i="5"/>
  <c r="M2277" i="5"/>
  <c r="L2277" i="5"/>
  <c r="K2277" i="5"/>
  <c r="J2277" i="5"/>
  <c r="I2277" i="5"/>
  <c r="H2277" i="5"/>
  <c r="G2277" i="5"/>
  <c r="F2277" i="5"/>
  <c r="E2277" i="5"/>
  <c r="D2277" i="5"/>
  <c r="C2277" i="5"/>
  <c r="B2277" i="5"/>
  <c r="T2276" i="5"/>
  <c r="S2276" i="5"/>
  <c r="R2276" i="5"/>
  <c r="Q2276" i="5"/>
  <c r="P2276" i="5"/>
  <c r="O2276" i="5"/>
  <c r="N2276" i="5"/>
  <c r="M2276" i="5"/>
  <c r="L2276" i="5"/>
  <c r="K2276" i="5"/>
  <c r="J2276" i="5"/>
  <c r="I2276" i="5"/>
  <c r="H2276" i="5"/>
  <c r="G2276" i="5"/>
  <c r="F2276" i="5"/>
  <c r="E2276" i="5"/>
  <c r="D2276" i="5"/>
  <c r="C2276" i="5"/>
  <c r="B2276" i="5"/>
  <c r="T2275" i="5"/>
  <c r="S2275" i="5"/>
  <c r="R2275" i="5"/>
  <c r="Q2275" i="5"/>
  <c r="P2275" i="5"/>
  <c r="O2275" i="5"/>
  <c r="N2275" i="5"/>
  <c r="M2275" i="5"/>
  <c r="L2275" i="5"/>
  <c r="K2275" i="5"/>
  <c r="J2275" i="5"/>
  <c r="I2275" i="5"/>
  <c r="H2275" i="5"/>
  <c r="G2275" i="5"/>
  <c r="F2275" i="5"/>
  <c r="E2275" i="5"/>
  <c r="D2275" i="5"/>
  <c r="C2275" i="5"/>
  <c r="B2275" i="5"/>
  <c r="T2274" i="5"/>
  <c r="S2274" i="5"/>
  <c r="R2274" i="5"/>
  <c r="Q2274" i="5"/>
  <c r="P2274" i="5"/>
  <c r="O2274" i="5"/>
  <c r="N2274" i="5"/>
  <c r="M2274" i="5"/>
  <c r="L2274" i="5"/>
  <c r="K2274" i="5"/>
  <c r="J2274" i="5"/>
  <c r="I2274" i="5"/>
  <c r="H2274" i="5"/>
  <c r="G2274" i="5"/>
  <c r="F2274" i="5"/>
  <c r="E2274" i="5"/>
  <c r="D2274" i="5"/>
  <c r="C2274" i="5"/>
  <c r="B2274" i="5"/>
  <c r="T2273" i="5"/>
  <c r="S2273" i="5"/>
  <c r="R2273" i="5"/>
  <c r="Q2273" i="5"/>
  <c r="P2273" i="5"/>
  <c r="O2273" i="5"/>
  <c r="N2273" i="5"/>
  <c r="M2273" i="5"/>
  <c r="L2273" i="5"/>
  <c r="K2273" i="5"/>
  <c r="J2273" i="5"/>
  <c r="I2273" i="5"/>
  <c r="H2273" i="5"/>
  <c r="G2273" i="5"/>
  <c r="F2273" i="5"/>
  <c r="E2273" i="5"/>
  <c r="D2273" i="5"/>
  <c r="C2273" i="5"/>
  <c r="B2273" i="5"/>
  <c r="T2272" i="5"/>
  <c r="S2272" i="5"/>
  <c r="R2272" i="5"/>
  <c r="Q2272" i="5"/>
  <c r="P2272" i="5"/>
  <c r="O2272" i="5"/>
  <c r="N2272" i="5"/>
  <c r="M2272" i="5"/>
  <c r="L2272" i="5"/>
  <c r="K2272" i="5"/>
  <c r="J2272" i="5"/>
  <c r="I2272" i="5"/>
  <c r="H2272" i="5"/>
  <c r="G2272" i="5"/>
  <c r="F2272" i="5"/>
  <c r="E2272" i="5"/>
  <c r="D2272" i="5"/>
  <c r="C2272" i="5"/>
  <c r="B2272" i="5"/>
  <c r="T2271" i="5"/>
  <c r="S2271" i="5"/>
  <c r="R2271" i="5"/>
  <c r="Q2271" i="5"/>
  <c r="P2271" i="5"/>
  <c r="O2271" i="5"/>
  <c r="N2271" i="5"/>
  <c r="M2271" i="5"/>
  <c r="L2271" i="5"/>
  <c r="K2271" i="5"/>
  <c r="J2271" i="5"/>
  <c r="I2271" i="5"/>
  <c r="H2271" i="5"/>
  <c r="G2271" i="5"/>
  <c r="F2271" i="5"/>
  <c r="E2271" i="5"/>
  <c r="D2271" i="5"/>
  <c r="C2271" i="5"/>
  <c r="B2271" i="5"/>
  <c r="T2270" i="5"/>
  <c r="S2270" i="5"/>
  <c r="R2270" i="5"/>
  <c r="Q2270" i="5"/>
  <c r="P2270" i="5"/>
  <c r="O2270" i="5"/>
  <c r="N2270" i="5"/>
  <c r="M2270" i="5"/>
  <c r="L2270" i="5"/>
  <c r="K2270" i="5"/>
  <c r="J2270" i="5"/>
  <c r="I2270" i="5"/>
  <c r="H2270" i="5"/>
  <c r="G2270" i="5"/>
  <c r="F2270" i="5"/>
  <c r="E2270" i="5"/>
  <c r="D2270" i="5"/>
  <c r="C2270" i="5"/>
  <c r="B2270" i="5"/>
  <c r="T2269" i="5"/>
  <c r="S2269" i="5"/>
  <c r="R2269" i="5"/>
  <c r="Q2269" i="5"/>
  <c r="P2269" i="5"/>
  <c r="O2269" i="5"/>
  <c r="N2269" i="5"/>
  <c r="M2269" i="5"/>
  <c r="L2269" i="5"/>
  <c r="K2269" i="5"/>
  <c r="J2269" i="5"/>
  <c r="I2269" i="5"/>
  <c r="H2269" i="5"/>
  <c r="G2269" i="5"/>
  <c r="F2269" i="5"/>
  <c r="E2269" i="5"/>
  <c r="D2269" i="5"/>
  <c r="C2269" i="5"/>
  <c r="B2269" i="5"/>
  <c r="T2268" i="5"/>
  <c r="S2268" i="5"/>
  <c r="R2268" i="5"/>
  <c r="Q2268" i="5"/>
  <c r="P2268" i="5"/>
  <c r="O2268" i="5"/>
  <c r="N2268" i="5"/>
  <c r="M2268" i="5"/>
  <c r="L2268" i="5"/>
  <c r="K2268" i="5"/>
  <c r="J2268" i="5"/>
  <c r="I2268" i="5"/>
  <c r="H2268" i="5"/>
  <c r="G2268" i="5"/>
  <c r="F2268" i="5"/>
  <c r="E2268" i="5"/>
  <c r="D2268" i="5"/>
  <c r="C2268" i="5"/>
  <c r="B2268" i="5"/>
  <c r="T2267" i="5"/>
  <c r="S2267" i="5"/>
  <c r="R2267" i="5"/>
  <c r="Q2267" i="5"/>
  <c r="P2267" i="5"/>
  <c r="O2267" i="5"/>
  <c r="N2267" i="5"/>
  <c r="M2267" i="5"/>
  <c r="L2267" i="5"/>
  <c r="K2267" i="5"/>
  <c r="J2267" i="5"/>
  <c r="I2267" i="5"/>
  <c r="H2267" i="5"/>
  <c r="G2267" i="5"/>
  <c r="F2267" i="5"/>
  <c r="E2267" i="5"/>
  <c r="D2267" i="5"/>
  <c r="C2267" i="5"/>
  <c r="B2267" i="5"/>
  <c r="T2266" i="5"/>
  <c r="S2266" i="5"/>
  <c r="R2266" i="5"/>
  <c r="Q2266" i="5"/>
  <c r="P2266" i="5"/>
  <c r="O2266" i="5"/>
  <c r="N2266" i="5"/>
  <c r="M2266" i="5"/>
  <c r="L2266" i="5"/>
  <c r="K2266" i="5"/>
  <c r="J2266" i="5"/>
  <c r="I2266" i="5"/>
  <c r="H2266" i="5"/>
  <c r="G2266" i="5"/>
  <c r="F2266" i="5"/>
  <c r="E2266" i="5"/>
  <c r="D2266" i="5"/>
  <c r="C2266" i="5"/>
  <c r="B2266" i="5"/>
  <c r="T2265" i="5"/>
  <c r="S2265" i="5"/>
  <c r="R2265" i="5"/>
  <c r="Q2265" i="5"/>
  <c r="P2265" i="5"/>
  <c r="O2265" i="5"/>
  <c r="N2265" i="5"/>
  <c r="M2265" i="5"/>
  <c r="L2265" i="5"/>
  <c r="K2265" i="5"/>
  <c r="J2265" i="5"/>
  <c r="I2265" i="5"/>
  <c r="H2265" i="5"/>
  <c r="G2265" i="5"/>
  <c r="F2265" i="5"/>
  <c r="E2265" i="5"/>
  <c r="D2265" i="5"/>
  <c r="C2265" i="5"/>
  <c r="B2265" i="5"/>
  <c r="T2264" i="5"/>
  <c r="S2264" i="5"/>
  <c r="R2264" i="5"/>
  <c r="Q2264" i="5"/>
  <c r="P2264" i="5"/>
  <c r="O2264" i="5"/>
  <c r="N2264" i="5"/>
  <c r="M2264" i="5"/>
  <c r="L2264" i="5"/>
  <c r="K2264" i="5"/>
  <c r="J2264" i="5"/>
  <c r="I2264" i="5"/>
  <c r="H2264" i="5"/>
  <c r="G2264" i="5"/>
  <c r="F2264" i="5"/>
  <c r="E2264" i="5"/>
  <c r="D2264" i="5"/>
  <c r="C2264" i="5"/>
  <c r="B2264" i="5"/>
  <c r="T2263" i="5"/>
  <c r="S2263" i="5"/>
  <c r="R2263" i="5"/>
  <c r="Q2263" i="5"/>
  <c r="P2263" i="5"/>
  <c r="O2263" i="5"/>
  <c r="N2263" i="5"/>
  <c r="M2263" i="5"/>
  <c r="L2263" i="5"/>
  <c r="K2263" i="5"/>
  <c r="J2263" i="5"/>
  <c r="I2263" i="5"/>
  <c r="H2263" i="5"/>
  <c r="G2263" i="5"/>
  <c r="F2263" i="5"/>
  <c r="E2263" i="5"/>
  <c r="D2263" i="5"/>
  <c r="C2263" i="5"/>
  <c r="B2263" i="5"/>
  <c r="T2262" i="5"/>
  <c r="S2262" i="5"/>
  <c r="R2262" i="5"/>
  <c r="Q2262" i="5"/>
  <c r="P2262" i="5"/>
  <c r="O2262" i="5"/>
  <c r="N2262" i="5"/>
  <c r="M2262" i="5"/>
  <c r="L2262" i="5"/>
  <c r="K2262" i="5"/>
  <c r="J2262" i="5"/>
  <c r="I2262" i="5"/>
  <c r="H2262" i="5"/>
  <c r="G2262" i="5"/>
  <c r="F2262" i="5"/>
  <c r="E2262" i="5"/>
  <c r="D2262" i="5"/>
  <c r="C2262" i="5"/>
  <c r="B2262" i="5"/>
  <c r="T2261" i="5"/>
  <c r="S2261" i="5"/>
  <c r="R2261" i="5"/>
  <c r="Q2261" i="5"/>
  <c r="P2261" i="5"/>
  <c r="O2261" i="5"/>
  <c r="N2261" i="5"/>
  <c r="M2261" i="5"/>
  <c r="L2261" i="5"/>
  <c r="K2261" i="5"/>
  <c r="J2261" i="5"/>
  <c r="I2261" i="5"/>
  <c r="H2261" i="5"/>
  <c r="G2261" i="5"/>
  <c r="F2261" i="5"/>
  <c r="E2261" i="5"/>
  <c r="D2261" i="5"/>
  <c r="C2261" i="5"/>
  <c r="B2261" i="5"/>
  <c r="T2260" i="5"/>
  <c r="S2260" i="5"/>
  <c r="R2260" i="5"/>
  <c r="Q2260" i="5"/>
  <c r="P2260" i="5"/>
  <c r="O2260" i="5"/>
  <c r="N2260" i="5"/>
  <c r="M2260" i="5"/>
  <c r="L2260" i="5"/>
  <c r="K2260" i="5"/>
  <c r="J2260" i="5"/>
  <c r="I2260" i="5"/>
  <c r="H2260" i="5"/>
  <c r="G2260" i="5"/>
  <c r="F2260" i="5"/>
  <c r="E2260" i="5"/>
  <c r="D2260" i="5"/>
  <c r="C2260" i="5"/>
  <c r="B2260" i="5"/>
  <c r="T2259" i="5"/>
  <c r="S2259" i="5"/>
  <c r="R2259" i="5"/>
  <c r="Q2259" i="5"/>
  <c r="P2259" i="5"/>
  <c r="O2259" i="5"/>
  <c r="N2259" i="5"/>
  <c r="M2259" i="5"/>
  <c r="L2259" i="5"/>
  <c r="K2259" i="5"/>
  <c r="J2259" i="5"/>
  <c r="I2259" i="5"/>
  <c r="H2259" i="5"/>
  <c r="G2259" i="5"/>
  <c r="F2259" i="5"/>
  <c r="E2259" i="5"/>
  <c r="D2259" i="5"/>
  <c r="C2259" i="5"/>
  <c r="B2259" i="5"/>
  <c r="T2258" i="5"/>
  <c r="S2258" i="5"/>
  <c r="R2258" i="5"/>
  <c r="Q2258" i="5"/>
  <c r="P2258" i="5"/>
  <c r="O2258" i="5"/>
  <c r="N2258" i="5"/>
  <c r="M2258" i="5"/>
  <c r="L2258" i="5"/>
  <c r="K2258" i="5"/>
  <c r="J2258" i="5"/>
  <c r="I2258" i="5"/>
  <c r="H2258" i="5"/>
  <c r="G2258" i="5"/>
  <c r="F2258" i="5"/>
  <c r="E2258" i="5"/>
  <c r="D2258" i="5"/>
  <c r="C2258" i="5"/>
  <c r="B2258" i="5"/>
  <c r="T2257" i="5"/>
  <c r="S2257" i="5"/>
  <c r="R2257" i="5"/>
  <c r="Q2257" i="5"/>
  <c r="P2257" i="5"/>
  <c r="O2257" i="5"/>
  <c r="N2257" i="5"/>
  <c r="M2257" i="5"/>
  <c r="L2257" i="5"/>
  <c r="K2257" i="5"/>
  <c r="J2257" i="5"/>
  <c r="I2257" i="5"/>
  <c r="H2257" i="5"/>
  <c r="G2257" i="5"/>
  <c r="F2257" i="5"/>
  <c r="E2257" i="5"/>
  <c r="D2257" i="5"/>
  <c r="C2257" i="5"/>
  <c r="B2257" i="5"/>
  <c r="T2256" i="5"/>
  <c r="S2256" i="5"/>
  <c r="R2256" i="5"/>
  <c r="Q2256" i="5"/>
  <c r="P2256" i="5"/>
  <c r="O2256" i="5"/>
  <c r="N2256" i="5"/>
  <c r="M2256" i="5"/>
  <c r="L2256" i="5"/>
  <c r="K2256" i="5"/>
  <c r="J2256" i="5"/>
  <c r="I2256" i="5"/>
  <c r="H2256" i="5"/>
  <c r="G2256" i="5"/>
  <c r="F2256" i="5"/>
  <c r="E2256" i="5"/>
  <c r="D2256" i="5"/>
  <c r="C2256" i="5"/>
  <c r="B2256" i="5"/>
  <c r="T2255" i="5"/>
  <c r="S2255" i="5"/>
  <c r="R2255" i="5"/>
  <c r="Q2255" i="5"/>
  <c r="P2255" i="5"/>
  <c r="O2255" i="5"/>
  <c r="N2255" i="5"/>
  <c r="M2255" i="5"/>
  <c r="L2255" i="5"/>
  <c r="K2255" i="5"/>
  <c r="J2255" i="5"/>
  <c r="I2255" i="5"/>
  <c r="H2255" i="5"/>
  <c r="G2255" i="5"/>
  <c r="F2255" i="5"/>
  <c r="E2255" i="5"/>
  <c r="D2255" i="5"/>
  <c r="C2255" i="5"/>
  <c r="B2255" i="5"/>
  <c r="T2254" i="5"/>
  <c r="S2254" i="5"/>
  <c r="R2254" i="5"/>
  <c r="Q2254" i="5"/>
  <c r="P2254" i="5"/>
  <c r="O2254" i="5"/>
  <c r="N2254" i="5"/>
  <c r="M2254" i="5"/>
  <c r="L2254" i="5"/>
  <c r="K2254" i="5"/>
  <c r="J2254" i="5"/>
  <c r="I2254" i="5"/>
  <c r="H2254" i="5"/>
  <c r="G2254" i="5"/>
  <c r="F2254" i="5"/>
  <c r="E2254" i="5"/>
  <c r="D2254" i="5"/>
  <c r="C2254" i="5"/>
  <c r="B2254" i="5"/>
  <c r="T2253" i="5"/>
  <c r="S2253" i="5"/>
  <c r="R2253" i="5"/>
  <c r="Q2253" i="5"/>
  <c r="P2253" i="5"/>
  <c r="O2253" i="5"/>
  <c r="N2253" i="5"/>
  <c r="M2253" i="5"/>
  <c r="L2253" i="5"/>
  <c r="K2253" i="5"/>
  <c r="J2253" i="5"/>
  <c r="I2253" i="5"/>
  <c r="H2253" i="5"/>
  <c r="G2253" i="5"/>
  <c r="F2253" i="5"/>
  <c r="E2253" i="5"/>
  <c r="D2253" i="5"/>
  <c r="C2253" i="5"/>
  <c r="B2253" i="5"/>
  <c r="T2252" i="5"/>
  <c r="S2252" i="5"/>
  <c r="R2252" i="5"/>
  <c r="Q2252" i="5"/>
  <c r="P2252" i="5"/>
  <c r="O2252" i="5"/>
  <c r="N2252" i="5"/>
  <c r="M2252" i="5"/>
  <c r="L2252" i="5"/>
  <c r="K2252" i="5"/>
  <c r="J2252" i="5"/>
  <c r="I2252" i="5"/>
  <c r="H2252" i="5"/>
  <c r="G2252" i="5"/>
  <c r="F2252" i="5"/>
  <c r="E2252" i="5"/>
  <c r="D2252" i="5"/>
  <c r="C2252" i="5"/>
  <c r="B2252" i="5"/>
  <c r="T2251" i="5"/>
  <c r="S2251" i="5"/>
  <c r="R2251" i="5"/>
  <c r="Q2251" i="5"/>
  <c r="P2251" i="5"/>
  <c r="O2251" i="5"/>
  <c r="N2251" i="5"/>
  <c r="M2251" i="5"/>
  <c r="L2251" i="5"/>
  <c r="K2251" i="5"/>
  <c r="J2251" i="5"/>
  <c r="I2251" i="5"/>
  <c r="H2251" i="5"/>
  <c r="G2251" i="5"/>
  <c r="F2251" i="5"/>
  <c r="E2251" i="5"/>
  <c r="D2251" i="5"/>
  <c r="C2251" i="5"/>
  <c r="B2251" i="5"/>
  <c r="T2250" i="5"/>
  <c r="S2250" i="5"/>
  <c r="R2250" i="5"/>
  <c r="Q2250" i="5"/>
  <c r="P2250" i="5"/>
  <c r="O2250" i="5"/>
  <c r="N2250" i="5"/>
  <c r="M2250" i="5"/>
  <c r="L2250" i="5"/>
  <c r="K2250" i="5"/>
  <c r="J2250" i="5"/>
  <c r="I2250" i="5"/>
  <c r="H2250" i="5"/>
  <c r="G2250" i="5"/>
  <c r="F2250" i="5"/>
  <c r="E2250" i="5"/>
  <c r="D2250" i="5"/>
  <c r="C2250" i="5"/>
  <c r="B2250" i="5"/>
  <c r="T2249" i="5"/>
  <c r="S2249" i="5"/>
  <c r="R2249" i="5"/>
  <c r="Q2249" i="5"/>
  <c r="P2249" i="5"/>
  <c r="O2249" i="5"/>
  <c r="N2249" i="5"/>
  <c r="M2249" i="5"/>
  <c r="L2249" i="5"/>
  <c r="K2249" i="5"/>
  <c r="J2249" i="5"/>
  <c r="I2249" i="5"/>
  <c r="H2249" i="5"/>
  <c r="G2249" i="5"/>
  <c r="F2249" i="5"/>
  <c r="E2249" i="5"/>
  <c r="D2249" i="5"/>
  <c r="C2249" i="5"/>
  <c r="B2249" i="5"/>
  <c r="T2248" i="5"/>
  <c r="S2248" i="5"/>
  <c r="R2248" i="5"/>
  <c r="Q2248" i="5"/>
  <c r="P2248" i="5"/>
  <c r="O2248" i="5"/>
  <c r="N2248" i="5"/>
  <c r="M2248" i="5"/>
  <c r="L2248" i="5"/>
  <c r="K2248" i="5"/>
  <c r="J2248" i="5"/>
  <c r="I2248" i="5"/>
  <c r="H2248" i="5"/>
  <c r="G2248" i="5"/>
  <c r="F2248" i="5"/>
  <c r="E2248" i="5"/>
  <c r="D2248" i="5"/>
  <c r="C2248" i="5"/>
  <c r="B2248" i="5"/>
  <c r="T2247" i="5"/>
  <c r="S2247" i="5"/>
  <c r="R2247" i="5"/>
  <c r="Q2247" i="5"/>
  <c r="P2247" i="5"/>
  <c r="O2247" i="5"/>
  <c r="N2247" i="5"/>
  <c r="M2247" i="5"/>
  <c r="L2247" i="5"/>
  <c r="K2247" i="5"/>
  <c r="J2247" i="5"/>
  <c r="I2247" i="5"/>
  <c r="H2247" i="5"/>
  <c r="G2247" i="5"/>
  <c r="F2247" i="5"/>
  <c r="E2247" i="5"/>
  <c r="D2247" i="5"/>
  <c r="C2247" i="5"/>
  <c r="B2247" i="5"/>
  <c r="T2246" i="5"/>
  <c r="S2246" i="5"/>
  <c r="R2246" i="5"/>
  <c r="Q2246" i="5"/>
  <c r="P2246" i="5"/>
  <c r="O2246" i="5"/>
  <c r="N2246" i="5"/>
  <c r="M2246" i="5"/>
  <c r="L2246" i="5"/>
  <c r="K2246" i="5"/>
  <c r="J2246" i="5"/>
  <c r="I2246" i="5"/>
  <c r="H2246" i="5"/>
  <c r="G2246" i="5"/>
  <c r="F2246" i="5"/>
  <c r="E2246" i="5"/>
  <c r="D2246" i="5"/>
  <c r="C2246" i="5"/>
  <c r="B2246" i="5"/>
  <c r="T2245" i="5"/>
  <c r="S2245" i="5"/>
  <c r="R2245" i="5"/>
  <c r="Q2245" i="5"/>
  <c r="P2245" i="5"/>
  <c r="O2245" i="5"/>
  <c r="N2245" i="5"/>
  <c r="M2245" i="5"/>
  <c r="L2245" i="5"/>
  <c r="K2245" i="5"/>
  <c r="J2245" i="5"/>
  <c r="I2245" i="5"/>
  <c r="H2245" i="5"/>
  <c r="G2245" i="5"/>
  <c r="F2245" i="5"/>
  <c r="E2245" i="5"/>
  <c r="D2245" i="5"/>
  <c r="C2245" i="5"/>
  <c r="B2245" i="5"/>
  <c r="T2244" i="5"/>
  <c r="S2244" i="5"/>
  <c r="R2244" i="5"/>
  <c r="Q2244" i="5"/>
  <c r="P2244" i="5"/>
  <c r="O2244" i="5"/>
  <c r="N2244" i="5"/>
  <c r="M2244" i="5"/>
  <c r="L2244" i="5"/>
  <c r="K2244" i="5"/>
  <c r="J2244" i="5"/>
  <c r="I2244" i="5"/>
  <c r="H2244" i="5"/>
  <c r="G2244" i="5"/>
  <c r="F2244" i="5"/>
  <c r="E2244" i="5"/>
  <c r="D2244" i="5"/>
  <c r="C2244" i="5"/>
  <c r="B2244" i="5"/>
  <c r="T2243" i="5"/>
  <c r="S2243" i="5"/>
  <c r="R2243" i="5"/>
  <c r="Q2243" i="5"/>
  <c r="P2243" i="5"/>
  <c r="O2243" i="5"/>
  <c r="N2243" i="5"/>
  <c r="M2243" i="5"/>
  <c r="L2243" i="5"/>
  <c r="K2243" i="5"/>
  <c r="J2243" i="5"/>
  <c r="I2243" i="5"/>
  <c r="H2243" i="5"/>
  <c r="G2243" i="5"/>
  <c r="F2243" i="5"/>
  <c r="E2243" i="5"/>
  <c r="D2243" i="5"/>
  <c r="C2243" i="5"/>
  <c r="B2243" i="5"/>
  <c r="T2242" i="5"/>
  <c r="S2242" i="5"/>
  <c r="R2242" i="5"/>
  <c r="Q2242" i="5"/>
  <c r="P2242" i="5"/>
  <c r="O2242" i="5"/>
  <c r="N2242" i="5"/>
  <c r="M2242" i="5"/>
  <c r="L2242" i="5"/>
  <c r="K2242" i="5"/>
  <c r="J2242" i="5"/>
  <c r="I2242" i="5"/>
  <c r="H2242" i="5"/>
  <c r="G2242" i="5"/>
  <c r="F2242" i="5"/>
  <c r="E2242" i="5"/>
  <c r="D2242" i="5"/>
  <c r="C2242" i="5"/>
  <c r="B2242" i="5"/>
  <c r="T2241" i="5"/>
  <c r="S2241" i="5"/>
  <c r="R2241" i="5"/>
  <c r="Q2241" i="5"/>
  <c r="P2241" i="5"/>
  <c r="O2241" i="5"/>
  <c r="N2241" i="5"/>
  <c r="M2241" i="5"/>
  <c r="L2241" i="5"/>
  <c r="K2241" i="5"/>
  <c r="J2241" i="5"/>
  <c r="I2241" i="5"/>
  <c r="H2241" i="5"/>
  <c r="G2241" i="5"/>
  <c r="F2241" i="5"/>
  <c r="E2241" i="5"/>
  <c r="D2241" i="5"/>
  <c r="C2241" i="5"/>
  <c r="B2241" i="5"/>
  <c r="T2240" i="5"/>
  <c r="S2240" i="5"/>
  <c r="R2240" i="5"/>
  <c r="Q2240" i="5"/>
  <c r="P2240" i="5"/>
  <c r="O2240" i="5"/>
  <c r="N2240" i="5"/>
  <c r="M2240" i="5"/>
  <c r="L2240" i="5"/>
  <c r="K2240" i="5"/>
  <c r="J2240" i="5"/>
  <c r="I2240" i="5"/>
  <c r="H2240" i="5"/>
  <c r="G2240" i="5"/>
  <c r="F2240" i="5"/>
  <c r="E2240" i="5"/>
  <c r="D2240" i="5"/>
  <c r="C2240" i="5"/>
  <c r="B2240" i="5"/>
  <c r="T2239" i="5"/>
  <c r="S2239" i="5"/>
  <c r="R2239" i="5"/>
  <c r="Q2239" i="5"/>
  <c r="P2239" i="5"/>
  <c r="O2239" i="5"/>
  <c r="N2239" i="5"/>
  <c r="M2239" i="5"/>
  <c r="L2239" i="5"/>
  <c r="K2239" i="5"/>
  <c r="J2239" i="5"/>
  <c r="I2239" i="5"/>
  <c r="H2239" i="5"/>
  <c r="G2239" i="5"/>
  <c r="F2239" i="5"/>
  <c r="E2239" i="5"/>
  <c r="D2239" i="5"/>
  <c r="C2239" i="5"/>
  <c r="B2239" i="5"/>
  <c r="T2238" i="5"/>
  <c r="S2238" i="5"/>
  <c r="R2238" i="5"/>
  <c r="Q2238" i="5"/>
  <c r="P2238" i="5"/>
  <c r="O2238" i="5"/>
  <c r="N2238" i="5"/>
  <c r="M2238" i="5"/>
  <c r="L2238" i="5"/>
  <c r="K2238" i="5"/>
  <c r="J2238" i="5"/>
  <c r="I2238" i="5"/>
  <c r="H2238" i="5"/>
  <c r="G2238" i="5"/>
  <c r="F2238" i="5"/>
  <c r="E2238" i="5"/>
  <c r="D2238" i="5"/>
  <c r="C2238" i="5"/>
  <c r="B2238" i="5"/>
  <c r="T2237" i="5"/>
  <c r="S2237" i="5"/>
  <c r="R2237" i="5"/>
  <c r="Q2237" i="5"/>
  <c r="P2237" i="5"/>
  <c r="O2237" i="5"/>
  <c r="N2237" i="5"/>
  <c r="M2237" i="5"/>
  <c r="L2237" i="5"/>
  <c r="K2237" i="5"/>
  <c r="J2237" i="5"/>
  <c r="I2237" i="5"/>
  <c r="H2237" i="5"/>
  <c r="G2237" i="5"/>
  <c r="F2237" i="5"/>
  <c r="E2237" i="5"/>
  <c r="D2237" i="5"/>
  <c r="C2237" i="5"/>
  <c r="B2237" i="5"/>
  <c r="T2236" i="5"/>
  <c r="S2236" i="5"/>
  <c r="R2236" i="5"/>
  <c r="Q2236" i="5"/>
  <c r="P2236" i="5"/>
  <c r="O2236" i="5"/>
  <c r="N2236" i="5"/>
  <c r="M2236" i="5"/>
  <c r="L2236" i="5"/>
  <c r="K2236" i="5"/>
  <c r="J2236" i="5"/>
  <c r="I2236" i="5"/>
  <c r="H2236" i="5"/>
  <c r="G2236" i="5"/>
  <c r="F2236" i="5"/>
  <c r="E2236" i="5"/>
  <c r="D2236" i="5"/>
  <c r="C2236" i="5"/>
  <c r="B2236" i="5"/>
  <c r="T2235" i="5"/>
  <c r="S2235" i="5"/>
  <c r="R2235" i="5"/>
  <c r="Q2235" i="5"/>
  <c r="P2235" i="5"/>
  <c r="O2235" i="5"/>
  <c r="N2235" i="5"/>
  <c r="M2235" i="5"/>
  <c r="L2235" i="5"/>
  <c r="K2235" i="5"/>
  <c r="J2235" i="5"/>
  <c r="I2235" i="5"/>
  <c r="H2235" i="5"/>
  <c r="G2235" i="5"/>
  <c r="F2235" i="5"/>
  <c r="E2235" i="5"/>
  <c r="D2235" i="5"/>
  <c r="C2235" i="5"/>
  <c r="B2235" i="5"/>
  <c r="T2234" i="5"/>
  <c r="S2234" i="5"/>
  <c r="R2234" i="5"/>
  <c r="Q2234" i="5"/>
  <c r="P2234" i="5"/>
  <c r="O2234" i="5"/>
  <c r="N2234" i="5"/>
  <c r="M2234" i="5"/>
  <c r="L2234" i="5"/>
  <c r="K2234" i="5"/>
  <c r="J2234" i="5"/>
  <c r="I2234" i="5"/>
  <c r="H2234" i="5"/>
  <c r="G2234" i="5"/>
  <c r="F2234" i="5"/>
  <c r="E2234" i="5"/>
  <c r="D2234" i="5"/>
  <c r="C2234" i="5"/>
  <c r="B2234" i="5"/>
  <c r="T2233" i="5"/>
  <c r="S2233" i="5"/>
  <c r="R2233" i="5"/>
  <c r="Q2233" i="5"/>
  <c r="P2233" i="5"/>
  <c r="O2233" i="5"/>
  <c r="N2233" i="5"/>
  <c r="M2233" i="5"/>
  <c r="L2233" i="5"/>
  <c r="K2233" i="5"/>
  <c r="J2233" i="5"/>
  <c r="I2233" i="5"/>
  <c r="H2233" i="5"/>
  <c r="G2233" i="5"/>
  <c r="F2233" i="5"/>
  <c r="E2233" i="5"/>
  <c r="D2233" i="5"/>
  <c r="C2233" i="5"/>
  <c r="B2233" i="5"/>
  <c r="T2232" i="5"/>
  <c r="S2232" i="5"/>
  <c r="R2232" i="5"/>
  <c r="Q2232" i="5"/>
  <c r="P2232" i="5"/>
  <c r="O2232" i="5"/>
  <c r="N2232" i="5"/>
  <c r="M2232" i="5"/>
  <c r="L2232" i="5"/>
  <c r="K2232" i="5"/>
  <c r="J2232" i="5"/>
  <c r="I2232" i="5"/>
  <c r="H2232" i="5"/>
  <c r="G2232" i="5"/>
  <c r="F2232" i="5"/>
  <c r="E2232" i="5"/>
  <c r="D2232" i="5"/>
  <c r="C2232" i="5"/>
  <c r="B2232" i="5"/>
  <c r="T2231" i="5"/>
  <c r="S2231" i="5"/>
  <c r="R2231" i="5"/>
  <c r="Q2231" i="5"/>
  <c r="P2231" i="5"/>
  <c r="O2231" i="5"/>
  <c r="N2231" i="5"/>
  <c r="M2231" i="5"/>
  <c r="L2231" i="5"/>
  <c r="K2231" i="5"/>
  <c r="J2231" i="5"/>
  <c r="I2231" i="5"/>
  <c r="H2231" i="5"/>
  <c r="G2231" i="5"/>
  <c r="F2231" i="5"/>
  <c r="E2231" i="5"/>
  <c r="D2231" i="5"/>
  <c r="C2231" i="5"/>
  <c r="B2231" i="5"/>
  <c r="T2230" i="5"/>
  <c r="S2230" i="5"/>
  <c r="R2230" i="5"/>
  <c r="Q2230" i="5"/>
  <c r="P2230" i="5"/>
  <c r="O2230" i="5"/>
  <c r="N2230" i="5"/>
  <c r="M2230" i="5"/>
  <c r="L2230" i="5"/>
  <c r="K2230" i="5"/>
  <c r="J2230" i="5"/>
  <c r="I2230" i="5"/>
  <c r="H2230" i="5"/>
  <c r="G2230" i="5"/>
  <c r="F2230" i="5"/>
  <c r="E2230" i="5"/>
  <c r="D2230" i="5"/>
  <c r="C2230" i="5"/>
  <c r="B2230" i="5"/>
  <c r="T2229" i="5"/>
  <c r="S2229" i="5"/>
  <c r="R2229" i="5"/>
  <c r="Q2229" i="5"/>
  <c r="P2229" i="5"/>
  <c r="O2229" i="5"/>
  <c r="N2229" i="5"/>
  <c r="M2229" i="5"/>
  <c r="L2229" i="5"/>
  <c r="K2229" i="5"/>
  <c r="J2229" i="5"/>
  <c r="I2229" i="5"/>
  <c r="H2229" i="5"/>
  <c r="G2229" i="5"/>
  <c r="F2229" i="5"/>
  <c r="E2229" i="5"/>
  <c r="D2229" i="5"/>
  <c r="C2229" i="5"/>
  <c r="B2229" i="5"/>
  <c r="T2228" i="5"/>
  <c r="S2228" i="5"/>
  <c r="R2228" i="5"/>
  <c r="Q2228" i="5"/>
  <c r="P2228" i="5"/>
  <c r="O2228" i="5"/>
  <c r="N2228" i="5"/>
  <c r="M2228" i="5"/>
  <c r="L2228" i="5"/>
  <c r="K2228" i="5"/>
  <c r="J2228" i="5"/>
  <c r="I2228" i="5"/>
  <c r="H2228" i="5"/>
  <c r="G2228" i="5"/>
  <c r="F2228" i="5"/>
  <c r="E2228" i="5"/>
  <c r="D2228" i="5"/>
  <c r="C2228" i="5"/>
  <c r="B2228" i="5"/>
  <c r="T2227" i="5"/>
  <c r="S2227" i="5"/>
  <c r="R2227" i="5"/>
  <c r="Q2227" i="5"/>
  <c r="P2227" i="5"/>
  <c r="O2227" i="5"/>
  <c r="N2227" i="5"/>
  <c r="M2227" i="5"/>
  <c r="L2227" i="5"/>
  <c r="K2227" i="5"/>
  <c r="J2227" i="5"/>
  <c r="I2227" i="5"/>
  <c r="H2227" i="5"/>
  <c r="G2227" i="5"/>
  <c r="F2227" i="5"/>
  <c r="E2227" i="5"/>
  <c r="D2227" i="5"/>
  <c r="C2227" i="5"/>
  <c r="B2227" i="5"/>
  <c r="T2226" i="5"/>
  <c r="S2226" i="5"/>
  <c r="R2226" i="5"/>
  <c r="Q2226" i="5"/>
  <c r="P2226" i="5"/>
  <c r="O2226" i="5"/>
  <c r="N2226" i="5"/>
  <c r="M2226" i="5"/>
  <c r="L2226" i="5"/>
  <c r="K2226" i="5"/>
  <c r="J2226" i="5"/>
  <c r="I2226" i="5"/>
  <c r="H2226" i="5"/>
  <c r="G2226" i="5"/>
  <c r="F2226" i="5"/>
  <c r="E2226" i="5"/>
  <c r="D2226" i="5"/>
  <c r="C2226" i="5"/>
  <c r="B2226" i="5"/>
  <c r="T2225" i="5"/>
  <c r="S2225" i="5"/>
  <c r="R2225" i="5"/>
  <c r="Q2225" i="5"/>
  <c r="P2225" i="5"/>
  <c r="O2225" i="5"/>
  <c r="N2225" i="5"/>
  <c r="M2225" i="5"/>
  <c r="L2225" i="5"/>
  <c r="K2225" i="5"/>
  <c r="J2225" i="5"/>
  <c r="I2225" i="5"/>
  <c r="H2225" i="5"/>
  <c r="G2225" i="5"/>
  <c r="F2225" i="5"/>
  <c r="E2225" i="5"/>
  <c r="D2225" i="5"/>
  <c r="C2225" i="5"/>
  <c r="B2225" i="5"/>
  <c r="T2224" i="5"/>
  <c r="S2224" i="5"/>
  <c r="R2224" i="5"/>
  <c r="Q2224" i="5"/>
  <c r="P2224" i="5"/>
  <c r="O2224" i="5"/>
  <c r="N2224" i="5"/>
  <c r="M2224" i="5"/>
  <c r="L2224" i="5"/>
  <c r="K2224" i="5"/>
  <c r="J2224" i="5"/>
  <c r="I2224" i="5"/>
  <c r="H2224" i="5"/>
  <c r="G2224" i="5"/>
  <c r="F2224" i="5"/>
  <c r="E2224" i="5"/>
  <c r="D2224" i="5"/>
  <c r="C2224" i="5"/>
  <c r="B2224" i="5"/>
  <c r="T2223" i="5"/>
  <c r="S2223" i="5"/>
  <c r="R2223" i="5"/>
  <c r="Q2223" i="5"/>
  <c r="P2223" i="5"/>
  <c r="O2223" i="5"/>
  <c r="N2223" i="5"/>
  <c r="M2223" i="5"/>
  <c r="L2223" i="5"/>
  <c r="K2223" i="5"/>
  <c r="J2223" i="5"/>
  <c r="I2223" i="5"/>
  <c r="H2223" i="5"/>
  <c r="G2223" i="5"/>
  <c r="F2223" i="5"/>
  <c r="E2223" i="5"/>
  <c r="D2223" i="5"/>
  <c r="C2223" i="5"/>
  <c r="B2223" i="5"/>
  <c r="T2222" i="5"/>
  <c r="S2222" i="5"/>
  <c r="R2222" i="5"/>
  <c r="Q2222" i="5"/>
  <c r="P2222" i="5"/>
  <c r="O2222" i="5"/>
  <c r="N2222" i="5"/>
  <c r="M2222" i="5"/>
  <c r="L2222" i="5"/>
  <c r="K2222" i="5"/>
  <c r="J2222" i="5"/>
  <c r="I2222" i="5"/>
  <c r="H2222" i="5"/>
  <c r="G2222" i="5"/>
  <c r="F2222" i="5"/>
  <c r="E2222" i="5"/>
  <c r="D2222" i="5"/>
  <c r="C2222" i="5"/>
  <c r="B2222" i="5"/>
  <c r="T2221" i="5"/>
  <c r="S2221" i="5"/>
  <c r="R2221" i="5"/>
  <c r="Q2221" i="5"/>
  <c r="P2221" i="5"/>
  <c r="O2221" i="5"/>
  <c r="N2221" i="5"/>
  <c r="M2221" i="5"/>
  <c r="L2221" i="5"/>
  <c r="K2221" i="5"/>
  <c r="J2221" i="5"/>
  <c r="I2221" i="5"/>
  <c r="H2221" i="5"/>
  <c r="G2221" i="5"/>
  <c r="F2221" i="5"/>
  <c r="E2221" i="5"/>
  <c r="D2221" i="5"/>
  <c r="C2221" i="5"/>
  <c r="B2221" i="5"/>
  <c r="T2220" i="5"/>
  <c r="S2220" i="5"/>
  <c r="R2220" i="5"/>
  <c r="Q2220" i="5"/>
  <c r="P2220" i="5"/>
  <c r="O2220" i="5"/>
  <c r="N2220" i="5"/>
  <c r="M2220" i="5"/>
  <c r="L2220" i="5"/>
  <c r="K2220" i="5"/>
  <c r="J2220" i="5"/>
  <c r="I2220" i="5"/>
  <c r="H2220" i="5"/>
  <c r="G2220" i="5"/>
  <c r="F2220" i="5"/>
  <c r="E2220" i="5"/>
  <c r="D2220" i="5"/>
  <c r="C2220" i="5"/>
  <c r="B2220" i="5"/>
  <c r="T2219" i="5"/>
  <c r="S2219" i="5"/>
  <c r="R2219" i="5"/>
  <c r="Q2219" i="5"/>
  <c r="P2219" i="5"/>
  <c r="O2219" i="5"/>
  <c r="N2219" i="5"/>
  <c r="M2219" i="5"/>
  <c r="L2219" i="5"/>
  <c r="K2219" i="5"/>
  <c r="J2219" i="5"/>
  <c r="I2219" i="5"/>
  <c r="H2219" i="5"/>
  <c r="G2219" i="5"/>
  <c r="F2219" i="5"/>
  <c r="E2219" i="5"/>
  <c r="D2219" i="5"/>
  <c r="C2219" i="5"/>
  <c r="B2219" i="5"/>
  <c r="T2218" i="5"/>
  <c r="S2218" i="5"/>
  <c r="R2218" i="5"/>
  <c r="Q2218" i="5"/>
  <c r="P2218" i="5"/>
  <c r="O2218" i="5"/>
  <c r="N2218" i="5"/>
  <c r="M2218" i="5"/>
  <c r="L2218" i="5"/>
  <c r="K2218" i="5"/>
  <c r="J2218" i="5"/>
  <c r="I2218" i="5"/>
  <c r="H2218" i="5"/>
  <c r="G2218" i="5"/>
  <c r="F2218" i="5"/>
  <c r="E2218" i="5"/>
  <c r="D2218" i="5"/>
  <c r="C2218" i="5"/>
  <c r="B2218" i="5"/>
  <c r="T2217" i="5"/>
  <c r="S2217" i="5"/>
  <c r="R2217" i="5"/>
  <c r="Q2217" i="5"/>
  <c r="P2217" i="5"/>
  <c r="O2217" i="5"/>
  <c r="N2217" i="5"/>
  <c r="M2217" i="5"/>
  <c r="L2217" i="5"/>
  <c r="K2217" i="5"/>
  <c r="J2217" i="5"/>
  <c r="I2217" i="5"/>
  <c r="H2217" i="5"/>
  <c r="G2217" i="5"/>
  <c r="F2217" i="5"/>
  <c r="E2217" i="5"/>
  <c r="D2217" i="5"/>
  <c r="C2217" i="5"/>
  <c r="B2217" i="5"/>
  <c r="T2216" i="5"/>
  <c r="S2216" i="5"/>
  <c r="R2216" i="5"/>
  <c r="Q2216" i="5"/>
  <c r="P2216" i="5"/>
  <c r="O2216" i="5"/>
  <c r="N2216" i="5"/>
  <c r="M2216" i="5"/>
  <c r="L2216" i="5"/>
  <c r="K2216" i="5"/>
  <c r="J2216" i="5"/>
  <c r="I2216" i="5"/>
  <c r="H2216" i="5"/>
  <c r="G2216" i="5"/>
  <c r="F2216" i="5"/>
  <c r="E2216" i="5"/>
  <c r="D2216" i="5"/>
  <c r="C2216" i="5"/>
  <c r="B2216" i="5"/>
  <c r="T2215" i="5"/>
  <c r="S2215" i="5"/>
  <c r="R2215" i="5"/>
  <c r="Q2215" i="5"/>
  <c r="P2215" i="5"/>
  <c r="O2215" i="5"/>
  <c r="N2215" i="5"/>
  <c r="M2215" i="5"/>
  <c r="L2215" i="5"/>
  <c r="K2215" i="5"/>
  <c r="J2215" i="5"/>
  <c r="I2215" i="5"/>
  <c r="H2215" i="5"/>
  <c r="G2215" i="5"/>
  <c r="F2215" i="5"/>
  <c r="E2215" i="5"/>
  <c r="D2215" i="5"/>
  <c r="C2215" i="5"/>
  <c r="B2215" i="5"/>
  <c r="T2214" i="5"/>
  <c r="S2214" i="5"/>
  <c r="R2214" i="5"/>
  <c r="Q2214" i="5"/>
  <c r="P2214" i="5"/>
  <c r="O2214" i="5"/>
  <c r="N2214" i="5"/>
  <c r="M2214" i="5"/>
  <c r="L2214" i="5"/>
  <c r="K2214" i="5"/>
  <c r="J2214" i="5"/>
  <c r="I2214" i="5"/>
  <c r="H2214" i="5"/>
  <c r="G2214" i="5"/>
  <c r="F2214" i="5"/>
  <c r="E2214" i="5"/>
  <c r="D2214" i="5"/>
  <c r="C2214" i="5"/>
  <c r="B2214" i="5"/>
  <c r="T2213" i="5"/>
  <c r="S2213" i="5"/>
  <c r="R2213" i="5"/>
  <c r="Q2213" i="5"/>
  <c r="P2213" i="5"/>
  <c r="O2213" i="5"/>
  <c r="N2213" i="5"/>
  <c r="M2213" i="5"/>
  <c r="L2213" i="5"/>
  <c r="K2213" i="5"/>
  <c r="J2213" i="5"/>
  <c r="I2213" i="5"/>
  <c r="H2213" i="5"/>
  <c r="G2213" i="5"/>
  <c r="F2213" i="5"/>
  <c r="E2213" i="5"/>
  <c r="D2213" i="5"/>
  <c r="C2213" i="5"/>
  <c r="B2213" i="5"/>
  <c r="T2212" i="5"/>
  <c r="S2212" i="5"/>
  <c r="R2212" i="5"/>
  <c r="Q2212" i="5"/>
  <c r="P2212" i="5"/>
  <c r="O2212" i="5"/>
  <c r="N2212" i="5"/>
  <c r="M2212" i="5"/>
  <c r="L2212" i="5"/>
  <c r="K2212" i="5"/>
  <c r="J2212" i="5"/>
  <c r="I2212" i="5"/>
  <c r="H2212" i="5"/>
  <c r="G2212" i="5"/>
  <c r="F2212" i="5"/>
  <c r="E2212" i="5"/>
  <c r="D2212" i="5"/>
  <c r="C2212" i="5"/>
  <c r="B2212" i="5"/>
  <c r="T2211" i="5"/>
  <c r="S2211" i="5"/>
  <c r="R2211" i="5"/>
  <c r="Q2211" i="5"/>
  <c r="P2211" i="5"/>
  <c r="O2211" i="5"/>
  <c r="N2211" i="5"/>
  <c r="M2211" i="5"/>
  <c r="L2211" i="5"/>
  <c r="K2211" i="5"/>
  <c r="J2211" i="5"/>
  <c r="I2211" i="5"/>
  <c r="H2211" i="5"/>
  <c r="G2211" i="5"/>
  <c r="F2211" i="5"/>
  <c r="E2211" i="5"/>
  <c r="D2211" i="5"/>
  <c r="C2211" i="5"/>
  <c r="B2211" i="5"/>
  <c r="T2210" i="5"/>
  <c r="S2210" i="5"/>
  <c r="R2210" i="5"/>
  <c r="Q2210" i="5"/>
  <c r="P2210" i="5"/>
  <c r="O2210" i="5"/>
  <c r="N2210" i="5"/>
  <c r="M2210" i="5"/>
  <c r="L2210" i="5"/>
  <c r="K2210" i="5"/>
  <c r="J2210" i="5"/>
  <c r="I2210" i="5"/>
  <c r="H2210" i="5"/>
  <c r="G2210" i="5"/>
  <c r="F2210" i="5"/>
  <c r="E2210" i="5"/>
  <c r="D2210" i="5"/>
  <c r="C2210" i="5"/>
  <c r="B2210" i="5"/>
  <c r="T2209" i="5"/>
  <c r="S2209" i="5"/>
  <c r="R2209" i="5"/>
  <c r="Q2209" i="5"/>
  <c r="P2209" i="5"/>
  <c r="O2209" i="5"/>
  <c r="N2209" i="5"/>
  <c r="M2209" i="5"/>
  <c r="L2209" i="5"/>
  <c r="K2209" i="5"/>
  <c r="J2209" i="5"/>
  <c r="I2209" i="5"/>
  <c r="H2209" i="5"/>
  <c r="G2209" i="5"/>
  <c r="F2209" i="5"/>
  <c r="E2209" i="5"/>
  <c r="D2209" i="5"/>
  <c r="C2209" i="5"/>
  <c r="B2209" i="5"/>
  <c r="T2208" i="5"/>
  <c r="S2208" i="5"/>
  <c r="R2208" i="5"/>
  <c r="Q2208" i="5"/>
  <c r="P2208" i="5"/>
  <c r="O2208" i="5"/>
  <c r="N2208" i="5"/>
  <c r="M2208" i="5"/>
  <c r="L2208" i="5"/>
  <c r="K2208" i="5"/>
  <c r="J2208" i="5"/>
  <c r="I2208" i="5"/>
  <c r="H2208" i="5"/>
  <c r="G2208" i="5"/>
  <c r="F2208" i="5"/>
  <c r="E2208" i="5"/>
  <c r="D2208" i="5"/>
  <c r="C2208" i="5"/>
  <c r="B2208" i="5"/>
  <c r="T2207" i="5"/>
  <c r="S2207" i="5"/>
  <c r="R2207" i="5"/>
  <c r="Q2207" i="5"/>
  <c r="P2207" i="5"/>
  <c r="O2207" i="5"/>
  <c r="N2207" i="5"/>
  <c r="M2207" i="5"/>
  <c r="L2207" i="5"/>
  <c r="K2207" i="5"/>
  <c r="J2207" i="5"/>
  <c r="I2207" i="5"/>
  <c r="H2207" i="5"/>
  <c r="G2207" i="5"/>
  <c r="F2207" i="5"/>
  <c r="E2207" i="5"/>
  <c r="D2207" i="5"/>
  <c r="C2207" i="5"/>
  <c r="B2207" i="5"/>
  <c r="T2206" i="5"/>
  <c r="S2206" i="5"/>
  <c r="R2206" i="5"/>
  <c r="Q2206" i="5"/>
  <c r="P2206" i="5"/>
  <c r="O2206" i="5"/>
  <c r="N2206" i="5"/>
  <c r="M2206" i="5"/>
  <c r="L2206" i="5"/>
  <c r="K2206" i="5"/>
  <c r="J2206" i="5"/>
  <c r="I2206" i="5"/>
  <c r="H2206" i="5"/>
  <c r="G2206" i="5"/>
  <c r="F2206" i="5"/>
  <c r="E2206" i="5"/>
  <c r="D2206" i="5"/>
  <c r="C2206" i="5"/>
  <c r="B2206" i="5"/>
  <c r="T2205" i="5"/>
  <c r="S2205" i="5"/>
  <c r="R2205" i="5"/>
  <c r="Q2205" i="5"/>
  <c r="P2205" i="5"/>
  <c r="O2205" i="5"/>
  <c r="N2205" i="5"/>
  <c r="M2205" i="5"/>
  <c r="L2205" i="5"/>
  <c r="K2205" i="5"/>
  <c r="J2205" i="5"/>
  <c r="I2205" i="5"/>
  <c r="H2205" i="5"/>
  <c r="G2205" i="5"/>
  <c r="F2205" i="5"/>
  <c r="E2205" i="5"/>
  <c r="D2205" i="5"/>
  <c r="C2205" i="5"/>
  <c r="B2205" i="5"/>
  <c r="T2204" i="5"/>
  <c r="S2204" i="5"/>
  <c r="R2204" i="5"/>
  <c r="Q2204" i="5"/>
  <c r="P2204" i="5"/>
  <c r="O2204" i="5"/>
  <c r="N2204" i="5"/>
  <c r="M2204" i="5"/>
  <c r="L2204" i="5"/>
  <c r="K2204" i="5"/>
  <c r="J2204" i="5"/>
  <c r="I2204" i="5"/>
  <c r="H2204" i="5"/>
  <c r="G2204" i="5"/>
  <c r="F2204" i="5"/>
  <c r="E2204" i="5"/>
  <c r="D2204" i="5"/>
  <c r="C2204" i="5"/>
  <c r="B2204" i="5"/>
  <c r="T2203" i="5"/>
  <c r="S2203" i="5"/>
  <c r="R2203" i="5"/>
  <c r="Q2203" i="5"/>
  <c r="P2203" i="5"/>
  <c r="O2203" i="5"/>
  <c r="N2203" i="5"/>
  <c r="M2203" i="5"/>
  <c r="L2203" i="5"/>
  <c r="K2203" i="5"/>
  <c r="J2203" i="5"/>
  <c r="I2203" i="5"/>
  <c r="H2203" i="5"/>
  <c r="G2203" i="5"/>
  <c r="F2203" i="5"/>
  <c r="E2203" i="5"/>
  <c r="D2203" i="5"/>
  <c r="C2203" i="5"/>
  <c r="B2203" i="5"/>
  <c r="T2202" i="5"/>
  <c r="S2202" i="5"/>
  <c r="R2202" i="5"/>
  <c r="Q2202" i="5"/>
  <c r="P2202" i="5"/>
  <c r="O2202" i="5"/>
  <c r="N2202" i="5"/>
  <c r="M2202" i="5"/>
  <c r="L2202" i="5"/>
  <c r="K2202" i="5"/>
  <c r="J2202" i="5"/>
  <c r="I2202" i="5"/>
  <c r="H2202" i="5"/>
  <c r="G2202" i="5"/>
  <c r="F2202" i="5"/>
  <c r="E2202" i="5"/>
  <c r="D2202" i="5"/>
  <c r="C2202" i="5"/>
  <c r="B2202" i="5"/>
  <c r="T2201" i="5"/>
  <c r="S2201" i="5"/>
  <c r="R2201" i="5"/>
  <c r="Q2201" i="5"/>
  <c r="P2201" i="5"/>
  <c r="O2201" i="5"/>
  <c r="N2201" i="5"/>
  <c r="M2201" i="5"/>
  <c r="L2201" i="5"/>
  <c r="K2201" i="5"/>
  <c r="J2201" i="5"/>
  <c r="I2201" i="5"/>
  <c r="H2201" i="5"/>
  <c r="G2201" i="5"/>
  <c r="F2201" i="5"/>
  <c r="E2201" i="5"/>
  <c r="D2201" i="5"/>
  <c r="C2201" i="5"/>
  <c r="B2201" i="5"/>
  <c r="T2200" i="5"/>
  <c r="S2200" i="5"/>
  <c r="R2200" i="5"/>
  <c r="Q2200" i="5"/>
  <c r="P2200" i="5"/>
  <c r="O2200" i="5"/>
  <c r="N2200" i="5"/>
  <c r="M2200" i="5"/>
  <c r="L2200" i="5"/>
  <c r="K2200" i="5"/>
  <c r="J2200" i="5"/>
  <c r="I2200" i="5"/>
  <c r="H2200" i="5"/>
  <c r="G2200" i="5"/>
  <c r="F2200" i="5"/>
  <c r="E2200" i="5"/>
  <c r="D2200" i="5"/>
  <c r="C2200" i="5"/>
  <c r="B2200" i="5"/>
  <c r="T2199" i="5"/>
  <c r="S2199" i="5"/>
  <c r="R2199" i="5"/>
  <c r="Q2199" i="5"/>
  <c r="P2199" i="5"/>
  <c r="O2199" i="5"/>
  <c r="N2199" i="5"/>
  <c r="M2199" i="5"/>
  <c r="L2199" i="5"/>
  <c r="K2199" i="5"/>
  <c r="J2199" i="5"/>
  <c r="I2199" i="5"/>
  <c r="H2199" i="5"/>
  <c r="G2199" i="5"/>
  <c r="F2199" i="5"/>
  <c r="E2199" i="5"/>
  <c r="D2199" i="5"/>
  <c r="C2199" i="5"/>
  <c r="B2199" i="5"/>
  <c r="T2198" i="5"/>
  <c r="S2198" i="5"/>
  <c r="R2198" i="5"/>
  <c r="Q2198" i="5"/>
  <c r="P2198" i="5"/>
  <c r="O2198" i="5"/>
  <c r="N2198" i="5"/>
  <c r="M2198" i="5"/>
  <c r="L2198" i="5"/>
  <c r="K2198" i="5"/>
  <c r="J2198" i="5"/>
  <c r="I2198" i="5"/>
  <c r="H2198" i="5"/>
  <c r="G2198" i="5"/>
  <c r="F2198" i="5"/>
  <c r="E2198" i="5"/>
  <c r="D2198" i="5"/>
  <c r="C2198" i="5"/>
  <c r="B2198" i="5"/>
  <c r="T2197" i="5"/>
  <c r="S2197" i="5"/>
  <c r="R2197" i="5"/>
  <c r="Q2197" i="5"/>
  <c r="P2197" i="5"/>
  <c r="O2197" i="5"/>
  <c r="N2197" i="5"/>
  <c r="M2197" i="5"/>
  <c r="L2197" i="5"/>
  <c r="K2197" i="5"/>
  <c r="J2197" i="5"/>
  <c r="I2197" i="5"/>
  <c r="H2197" i="5"/>
  <c r="G2197" i="5"/>
  <c r="F2197" i="5"/>
  <c r="E2197" i="5"/>
  <c r="D2197" i="5"/>
  <c r="C2197" i="5"/>
  <c r="B2197" i="5"/>
  <c r="T2196" i="5"/>
  <c r="S2196" i="5"/>
  <c r="R2196" i="5"/>
  <c r="Q2196" i="5"/>
  <c r="P2196" i="5"/>
  <c r="O2196" i="5"/>
  <c r="N2196" i="5"/>
  <c r="M2196" i="5"/>
  <c r="L2196" i="5"/>
  <c r="K2196" i="5"/>
  <c r="J2196" i="5"/>
  <c r="I2196" i="5"/>
  <c r="H2196" i="5"/>
  <c r="G2196" i="5"/>
  <c r="F2196" i="5"/>
  <c r="E2196" i="5"/>
  <c r="D2196" i="5"/>
  <c r="C2196" i="5"/>
  <c r="B2196" i="5"/>
  <c r="T2195" i="5"/>
  <c r="S2195" i="5"/>
  <c r="R2195" i="5"/>
  <c r="Q2195" i="5"/>
  <c r="P2195" i="5"/>
  <c r="O2195" i="5"/>
  <c r="N2195" i="5"/>
  <c r="M2195" i="5"/>
  <c r="L2195" i="5"/>
  <c r="K2195" i="5"/>
  <c r="J2195" i="5"/>
  <c r="I2195" i="5"/>
  <c r="H2195" i="5"/>
  <c r="G2195" i="5"/>
  <c r="F2195" i="5"/>
  <c r="E2195" i="5"/>
  <c r="D2195" i="5"/>
  <c r="C2195" i="5"/>
  <c r="B2195" i="5"/>
  <c r="T2194" i="5"/>
  <c r="S2194" i="5"/>
  <c r="R2194" i="5"/>
  <c r="Q2194" i="5"/>
  <c r="P2194" i="5"/>
  <c r="O2194" i="5"/>
  <c r="N2194" i="5"/>
  <c r="M2194" i="5"/>
  <c r="L2194" i="5"/>
  <c r="K2194" i="5"/>
  <c r="J2194" i="5"/>
  <c r="I2194" i="5"/>
  <c r="H2194" i="5"/>
  <c r="G2194" i="5"/>
  <c r="F2194" i="5"/>
  <c r="E2194" i="5"/>
  <c r="D2194" i="5"/>
  <c r="C2194" i="5"/>
  <c r="B2194" i="5"/>
  <c r="T2193" i="5"/>
  <c r="S2193" i="5"/>
  <c r="R2193" i="5"/>
  <c r="Q2193" i="5"/>
  <c r="P2193" i="5"/>
  <c r="O2193" i="5"/>
  <c r="N2193" i="5"/>
  <c r="M2193" i="5"/>
  <c r="L2193" i="5"/>
  <c r="K2193" i="5"/>
  <c r="J2193" i="5"/>
  <c r="I2193" i="5"/>
  <c r="H2193" i="5"/>
  <c r="G2193" i="5"/>
  <c r="F2193" i="5"/>
  <c r="E2193" i="5"/>
  <c r="D2193" i="5"/>
  <c r="C2193" i="5"/>
  <c r="B2193" i="5"/>
  <c r="T2192" i="5"/>
  <c r="S2192" i="5"/>
  <c r="R2192" i="5"/>
  <c r="Q2192" i="5"/>
  <c r="P2192" i="5"/>
  <c r="O2192" i="5"/>
  <c r="N2192" i="5"/>
  <c r="M2192" i="5"/>
  <c r="L2192" i="5"/>
  <c r="K2192" i="5"/>
  <c r="J2192" i="5"/>
  <c r="I2192" i="5"/>
  <c r="H2192" i="5"/>
  <c r="G2192" i="5"/>
  <c r="F2192" i="5"/>
  <c r="E2192" i="5"/>
  <c r="D2192" i="5"/>
  <c r="C2192" i="5"/>
  <c r="B2192" i="5"/>
  <c r="T2191" i="5"/>
  <c r="S2191" i="5"/>
  <c r="R2191" i="5"/>
  <c r="Q2191" i="5"/>
  <c r="P2191" i="5"/>
  <c r="O2191" i="5"/>
  <c r="N2191" i="5"/>
  <c r="M2191" i="5"/>
  <c r="L2191" i="5"/>
  <c r="K2191" i="5"/>
  <c r="J2191" i="5"/>
  <c r="I2191" i="5"/>
  <c r="H2191" i="5"/>
  <c r="G2191" i="5"/>
  <c r="F2191" i="5"/>
  <c r="E2191" i="5"/>
  <c r="D2191" i="5"/>
  <c r="C2191" i="5"/>
  <c r="B2191" i="5"/>
  <c r="T2190" i="5"/>
  <c r="S2190" i="5"/>
  <c r="R2190" i="5"/>
  <c r="Q2190" i="5"/>
  <c r="P2190" i="5"/>
  <c r="O2190" i="5"/>
  <c r="N2190" i="5"/>
  <c r="M2190" i="5"/>
  <c r="L2190" i="5"/>
  <c r="K2190" i="5"/>
  <c r="J2190" i="5"/>
  <c r="I2190" i="5"/>
  <c r="H2190" i="5"/>
  <c r="G2190" i="5"/>
  <c r="F2190" i="5"/>
  <c r="E2190" i="5"/>
  <c r="D2190" i="5"/>
  <c r="C2190" i="5"/>
  <c r="B2190" i="5"/>
  <c r="T2189" i="5"/>
  <c r="S2189" i="5"/>
  <c r="R2189" i="5"/>
  <c r="Q2189" i="5"/>
  <c r="P2189" i="5"/>
  <c r="O2189" i="5"/>
  <c r="N2189" i="5"/>
  <c r="M2189" i="5"/>
  <c r="L2189" i="5"/>
  <c r="K2189" i="5"/>
  <c r="J2189" i="5"/>
  <c r="I2189" i="5"/>
  <c r="H2189" i="5"/>
  <c r="G2189" i="5"/>
  <c r="F2189" i="5"/>
  <c r="E2189" i="5"/>
  <c r="D2189" i="5"/>
  <c r="C2189" i="5"/>
  <c r="B2189" i="5"/>
  <c r="T2188" i="5"/>
  <c r="S2188" i="5"/>
  <c r="R2188" i="5"/>
  <c r="Q2188" i="5"/>
  <c r="P2188" i="5"/>
  <c r="O2188" i="5"/>
  <c r="N2188" i="5"/>
  <c r="M2188" i="5"/>
  <c r="L2188" i="5"/>
  <c r="K2188" i="5"/>
  <c r="J2188" i="5"/>
  <c r="I2188" i="5"/>
  <c r="H2188" i="5"/>
  <c r="G2188" i="5"/>
  <c r="F2188" i="5"/>
  <c r="E2188" i="5"/>
  <c r="D2188" i="5"/>
  <c r="C2188" i="5"/>
  <c r="B2188" i="5"/>
  <c r="T2187" i="5"/>
  <c r="S2187" i="5"/>
  <c r="R2187" i="5"/>
  <c r="Q2187" i="5"/>
  <c r="P2187" i="5"/>
  <c r="O2187" i="5"/>
  <c r="N2187" i="5"/>
  <c r="M2187" i="5"/>
  <c r="L2187" i="5"/>
  <c r="K2187" i="5"/>
  <c r="J2187" i="5"/>
  <c r="I2187" i="5"/>
  <c r="H2187" i="5"/>
  <c r="G2187" i="5"/>
  <c r="F2187" i="5"/>
  <c r="E2187" i="5"/>
  <c r="D2187" i="5"/>
  <c r="C2187" i="5"/>
  <c r="B2187" i="5"/>
  <c r="T2186" i="5"/>
  <c r="S2186" i="5"/>
  <c r="R2186" i="5"/>
  <c r="Q2186" i="5"/>
  <c r="P2186" i="5"/>
  <c r="O2186" i="5"/>
  <c r="N2186" i="5"/>
  <c r="M2186" i="5"/>
  <c r="L2186" i="5"/>
  <c r="K2186" i="5"/>
  <c r="J2186" i="5"/>
  <c r="I2186" i="5"/>
  <c r="H2186" i="5"/>
  <c r="G2186" i="5"/>
  <c r="F2186" i="5"/>
  <c r="E2186" i="5"/>
  <c r="D2186" i="5"/>
  <c r="C2186" i="5"/>
  <c r="B2186" i="5"/>
  <c r="T2185" i="5"/>
  <c r="S2185" i="5"/>
  <c r="R2185" i="5"/>
  <c r="Q2185" i="5"/>
  <c r="P2185" i="5"/>
  <c r="O2185" i="5"/>
  <c r="N2185" i="5"/>
  <c r="M2185" i="5"/>
  <c r="L2185" i="5"/>
  <c r="K2185" i="5"/>
  <c r="J2185" i="5"/>
  <c r="I2185" i="5"/>
  <c r="H2185" i="5"/>
  <c r="G2185" i="5"/>
  <c r="F2185" i="5"/>
  <c r="E2185" i="5"/>
  <c r="D2185" i="5"/>
  <c r="C2185" i="5"/>
  <c r="B2185" i="5"/>
  <c r="T2184" i="5"/>
  <c r="S2184" i="5"/>
  <c r="R2184" i="5"/>
  <c r="Q2184" i="5"/>
  <c r="P2184" i="5"/>
  <c r="O2184" i="5"/>
  <c r="N2184" i="5"/>
  <c r="M2184" i="5"/>
  <c r="L2184" i="5"/>
  <c r="K2184" i="5"/>
  <c r="J2184" i="5"/>
  <c r="I2184" i="5"/>
  <c r="H2184" i="5"/>
  <c r="G2184" i="5"/>
  <c r="F2184" i="5"/>
  <c r="E2184" i="5"/>
  <c r="D2184" i="5"/>
  <c r="C2184" i="5"/>
  <c r="B2184" i="5"/>
  <c r="T2183" i="5"/>
  <c r="S2183" i="5"/>
  <c r="R2183" i="5"/>
  <c r="Q2183" i="5"/>
  <c r="P2183" i="5"/>
  <c r="O2183" i="5"/>
  <c r="N2183" i="5"/>
  <c r="M2183" i="5"/>
  <c r="L2183" i="5"/>
  <c r="K2183" i="5"/>
  <c r="J2183" i="5"/>
  <c r="I2183" i="5"/>
  <c r="H2183" i="5"/>
  <c r="G2183" i="5"/>
  <c r="F2183" i="5"/>
  <c r="E2183" i="5"/>
  <c r="D2183" i="5"/>
  <c r="C2183" i="5"/>
  <c r="B2183" i="5"/>
  <c r="T2182" i="5"/>
  <c r="S2182" i="5"/>
  <c r="R2182" i="5"/>
  <c r="Q2182" i="5"/>
  <c r="P2182" i="5"/>
  <c r="O2182" i="5"/>
  <c r="N2182" i="5"/>
  <c r="M2182" i="5"/>
  <c r="L2182" i="5"/>
  <c r="K2182" i="5"/>
  <c r="J2182" i="5"/>
  <c r="I2182" i="5"/>
  <c r="H2182" i="5"/>
  <c r="G2182" i="5"/>
  <c r="F2182" i="5"/>
  <c r="E2182" i="5"/>
  <c r="D2182" i="5"/>
  <c r="C2182" i="5"/>
  <c r="B2182" i="5"/>
  <c r="T2181" i="5"/>
  <c r="S2181" i="5"/>
  <c r="R2181" i="5"/>
  <c r="Q2181" i="5"/>
  <c r="P2181" i="5"/>
  <c r="O2181" i="5"/>
  <c r="N2181" i="5"/>
  <c r="M2181" i="5"/>
  <c r="L2181" i="5"/>
  <c r="K2181" i="5"/>
  <c r="J2181" i="5"/>
  <c r="I2181" i="5"/>
  <c r="H2181" i="5"/>
  <c r="G2181" i="5"/>
  <c r="F2181" i="5"/>
  <c r="E2181" i="5"/>
  <c r="D2181" i="5"/>
  <c r="C2181" i="5"/>
  <c r="B2181" i="5"/>
  <c r="T2180" i="5"/>
  <c r="S2180" i="5"/>
  <c r="R2180" i="5"/>
  <c r="Q2180" i="5"/>
  <c r="P2180" i="5"/>
  <c r="O2180" i="5"/>
  <c r="N2180" i="5"/>
  <c r="M2180" i="5"/>
  <c r="L2180" i="5"/>
  <c r="K2180" i="5"/>
  <c r="J2180" i="5"/>
  <c r="I2180" i="5"/>
  <c r="H2180" i="5"/>
  <c r="G2180" i="5"/>
  <c r="F2180" i="5"/>
  <c r="E2180" i="5"/>
  <c r="D2180" i="5"/>
  <c r="C2180" i="5"/>
  <c r="B2180" i="5"/>
  <c r="T2179" i="5"/>
  <c r="S2179" i="5"/>
  <c r="R2179" i="5"/>
  <c r="Q2179" i="5"/>
  <c r="P2179" i="5"/>
  <c r="O2179" i="5"/>
  <c r="N2179" i="5"/>
  <c r="M2179" i="5"/>
  <c r="L2179" i="5"/>
  <c r="K2179" i="5"/>
  <c r="J2179" i="5"/>
  <c r="I2179" i="5"/>
  <c r="H2179" i="5"/>
  <c r="G2179" i="5"/>
  <c r="F2179" i="5"/>
  <c r="E2179" i="5"/>
  <c r="D2179" i="5"/>
  <c r="C2179" i="5"/>
  <c r="B2179" i="5"/>
  <c r="T2178" i="5"/>
  <c r="S2178" i="5"/>
  <c r="R2178" i="5"/>
  <c r="Q2178" i="5"/>
  <c r="P2178" i="5"/>
  <c r="O2178" i="5"/>
  <c r="N2178" i="5"/>
  <c r="M2178" i="5"/>
  <c r="L2178" i="5"/>
  <c r="K2178" i="5"/>
  <c r="J2178" i="5"/>
  <c r="I2178" i="5"/>
  <c r="H2178" i="5"/>
  <c r="G2178" i="5"/>
  <c r="F2178" i="5"/>
  <c r="E2178" i="5"/>
  <c r="D2178" i="5"/>
  <c r="C2178" i="5"/>
  <c r="B2178" i="5"/>
  <c r="T2177" i="5"/>
  <c r="S2177" i="5"/>
  <c r="R2177" i="5"/>
  <c r="Q2177" i="5"/>
  <c r="P2177" i="5"/>
  <c r="O2177" i="5"/>
  <c r="N2177" i="5"/>
  <c r="M2177" i="5"/>
  <c r="L2177" i="5"/>
  <c r="K2177" i="5"/>
  <c r="J2177" i="5"/>
  <c r="I2177" i="5"/>
  <c r="H2177" i="5"/>
  <c r="G2177" i="5"/>
  <c r="F2177" i="5"/>
  <c r="E2177" i="5"/>
  <c r="D2177" i="5"/>
  <c r="C2177" i="5"/>
  <c r="B2177" i="5"/>
  <c r="T2176" i="5"/>
  <c r="S2176" i="5"/>
  <c r="R2176" i="5"/>
  <c r="Q2176" i="5"/>
  <c r="P2176" i="5"/>
  <c r="O2176" i="5"/>
  <c r="N2176" i="5"/>
  <c r="M2176" i="5"/>
  <c r="L2176" i="5"/>
  <c r="K2176" i="5"/>
  <c r="J2176" i="5"/>
  <c r="I2176" i="5"/>
  <c r="H2176" i="5"/>
  <c r="G2176" i="5"/>
  <c r="F2176" i="5"/>
  <c r="E2176" i="5"/>
  <c r="D2176" i="5"/>
  <c r="C2176" i="5"/>
  <c r="B2176" i="5"/>
  <c r="T2175" i="5"/>
  <c r="S2175" i="5"/>
  <c r="R2175" i="5"/>
  <c r="Q2175" i="5"/>
  <c r="P2175" i="5"/>
  <c r="O2175" i="5"/>
  <c r="N2175" i="5"/>
  <c r="M2175" i="5"/>
  <c r="L2175" i="5"/>
  <c r="K2175" i="5"/>
  <c r="J2175" i="5"/>
  <c r="I2175" i="5"/>
  <c r="H2175" i="5"/>
  <c r="G2175" i="5"/>
  <c r="F2175" i="5"/>
  <c r="E2175" i="5"/>
  <c r="D2175" i="5"/>
  <c r="C2175" i="5"/>
  <c r="B2175" i="5"/>
  <c r="T2174" i="5"/>
  <c r="S2174" i="5"/>
  <c r="R2174" i="5"/>
  <c r="Q2174" i="5"/>
  <c r="P2174" i="5"/>
  <c r="O2174" i="5"/>
  <c r="N2174" i="5"/>
  <c r="M2174" i="5"/>
  <c r="L2174" i="5"/>
  <c r="K2174" i="5"/>
  <c r="J2174" i="5"/>
  <c r="I2174" i="5"/>
  <c r="H2174" i="5"/>
  <c r="G2174" i="5"/>
  <c r="F2174" i="5"/>
  <c r="E2174" i="5"/>
  <c r="D2174" i="5"/>
  <c r="C2174" i="5"/>
  <c r="B2174" i="5"/>
  <c r="T2173" i="5"/>
  <c r="S2173" i="5"/>
  <c r="R2173" i="5"/>
  <c r="Q2173" i="5"/>
  <c r="P2173" i="5"/>
  <c r="O2173" i="5"/>
  <c r="N2173" i="5"/>
  <c r="M2173" i="5"/>
  <c r="L2173" i="5"/>
  <c r="K2173" i="5"/>
  <c r="J2173" i="5"/>
  <c r="I2173" i="5"/>
  <c r="H2173" i="5"/>
  <c r="G2173" i="5"/>
  <c r="F2173" i="5"/>
  <c r="E2173" i="5"/>
  <c r="D2173" i="5"/>
  <c r="C2173" i="5"/>
  <c r="B2173" i="5"/>
  <c r="T2172" i="5"/>
  <c r="S2172" i="5"/>
  <c r="R2172" i="5"/>
  <c r="Q2172" i="5"/>
  <c r="P2172" i="5"/>
  <c r="O2172" i="5"/>
  <c r="N2172" i="5"/>
  <c r="M2172" i="5"/>
  <c r="L2172" i="5"/>
  <c r="K2172" i="5"/>
  <c r="J2172" i="5"/>
  <c r="I2172" i="5"/>
  <c r="H2172" i="5"/>
  <c r="G2172" i="5"/>
  <c r="F2172" i="5"/>
  <c r="E2172" i="5"/>
  <c r="D2172" i="5"/>
  <c r="C2172" i="5"/>
  <c r="B2172" i="5"/>
  <c r="T2171" i="5"/>
  <c r="S2171" i="5"/>
  <c r="R2171" i="5"/>
  <c r="Q2171" i="5"/>
  <c r="P2171" i="5"/>
  <c r="O2171" i="5"/>
  <c r="N2171" i="5"/>
  <c r="M2171" i="5"/>
  <c r="L2171" i="5"/>
  <c r="K2171" i="5"/>
  <c r="J2171" i="5"/>
  <c r="I2171" i="5"/>
  <c r="H2171" i="5"/>
  <c r="G2171" i="5"/>
  <c r="F2171" i="5"/>
  <c r="E2171" i="5"/>
  <c r="D2171" i="5"/>
  <c r="C2171" i="5"/>
  <c r="B2171" i="5"/>
  <c r="T2170" i="5"/>
  <c r="S2170" i="5"/>
  <c r="R2170" i="5"/>
  <c r="Q2170" i="5"/>
  <c r="P2170" i="5"/>
  <c r="O2170" i="5"/>
  <c r="N2170" i="5"/>
  <c r="M2170" i="5"/>
  <c r="L2170" i="5"/>
  <c r="K2170" i="5"/>
  <c r="J2170" i="5"/>
  <c r="I2170" i="5"/>
  <c r="H2170" i="5"/>
  <c r="G2170" i="5"/>
  <c r="F2170" i="5"/>
  <c r="E2170" i="5"/>
  <c r="D2170" i="5"/>
  <c r="C2170" i="5"/>
  <c r="B2170" i="5"/>
  <c r="T2169" i="5"/>
  <c r="S2169" i="5"/>
  <c r="R2169" i="5"/>
  <c r="Q2169" i="5"/>
  <c r="P2169" i="5"/>
  <c r="O2169" i="5"/>
  <c r="N2169" i="5"/>
  <c r="M2169" i="5"/>
  <c r="L2169" i="5"/>
  <c r="K2169" i="5"/>
  <c r="J2169" i="5"/>
  <c r="I2169" i="5"/>
  <c r="H2169" i="5"/>
  <c r="G2169" i="5"/>
  <c r="F2169" i="5"/>
  <c r="E2169" i="5"/>
  <c r="D2169" i="5"/>
  <c r="C2169" i="5"/>
  <c r="B2169" i="5"/>
  <c r="T2168" i="5"/>
  <c r="S2168" i="5"/>
  <c r="R2168" i="5"/>
  <c r="Q2168" i="5"/>
  <c r="P2168" i="5"/>
  <c r="O2168" i="5"/>
  <c r="N2168" i="5"/>
  <c r="M2168" i="5"/>
  <c r="L2168" i="5"/>
  <c r="K2168" i="5"/>
  <c r="J2168" i="5"/>
  <c r="I2168" i="5"/>
  <c r="H2168" i="5"/>
  <c r="G2168" i="5"/>
  <c r="F2168" i="5"/>
  <c r="E2168" i="5"/>
  <c r="D2168" i="5"/>
  <c r="C2168" i="5"/>
  <c r="B2168" i="5"/>
  <c r="T2167" i="5"/>
  <c r="S2167" i="5"/>
  <c r="R2167" i="5"/>
  <c r="Q2167" i="5"/>
  <c r="P2167" i="5"/>
  <c r="O2167" i="5"/>
  <c r="N2167" i="5"/>
  <c r="M2167" i="5"/>
  <c r="L2167" i="5"/>
  <c r="K2167" i="5"/>
  <c r="J2167" i="5"/>
  <c r="I2167" i="5"/>
  <c r="H2167" i="5"/>
  <c r="G2167" i="5"/>
  <c r="F2167" i="5"/>
  <c r="E2167" i="5"/>
  <c r="D2167" i="5"/>
  <c r="C2167" i="5"/>
  <c r="B2167" i="5"/>
  <c r="T2166" i="5"/>
  <c r="S2166" i="5"/>
  <c r="R2166" i="5"/>
  <c r="Q2166" i="5"/>
  <c r="P2166" i="5"/>
  <c r="O2166" i="5"/>
  <c r="N2166" i="5"/>
  <c r="M2166" i="5"/>
  <c r="L2166" i="5"/>
  <c r="K2166" i="5"/>
  <c r="J2166" i="5"/>
  <c r="I2166" i="5"/>
  <c r="H2166" i="5"/>
  <c r="G2166" i="5"/>
  <c r="F2166" i="5"/>
  <c r="E2166" i="5"/>
  <c r="D2166" i="5"/>
  <c r="C2166" i="5"/>
  <c r="B2166" i="5"/>
  <c r="T2165" i="5"/>
  <c r="S2165" i="5"/>
  <c r="R2165" i="5"/>
  <c r="Q2165" i="5"/>
  <c r="P2165" i="5"/>
  <c r="O2165" i="5"/>
  <c r="N2165" i="5"/>
  <c r="M2165" i="5"/>
  <c r="L2165" i="5"/>
  <c r="K2165" i="5"/>
  <c r="J2165" i="5"/>
  <c r="I2165" i="5"/>
  <c r="H2165" i="5"/>
  <c r="G2165" i="5"/>
  <c r="F2165" i="5"/>
  <c r="E2165" i="5"/>
  <c r="D2165" i="5"/>
  <c r="C2165" i="5"/>
  <c r="B2165" i="5"/>
  <c r="T2164" i="5"/>
  <c r="S2164" i="5"/>
  <c r="R2164" i="5"/>
  <c r="Q2164" i="5"/>
  <c r="P2164" i="5"/>
  <c r="O2164" i="5"/>
  <c r="N2164" i="5"/>
  <c r="M2164" i="5"/>
  <c r="L2164" i="5"/>
  <c r="K2164" i="5"/>
  <c r="J2164" i="5"/>
  <c r="I2164" i="5"/>
  <c r="H2164" i="5"/>
  <c r="G2164" i="5"/>
  <c r="F2164" i="5"/>
  <c r="E2164" i="5"/>
  <c r="D2164" i="5"/>
  <c r="C2164" i="5"/>
  <c r="B2164" i="5"/>
  <c r="T2163" i="5"/>
  <c r="S2163" i="5"/>
  <c r="R2163" i="5"/>
  <c r="Q2163" i="5"/>
  <c r="P2163" i="5"/>
  <c r="O2163" i="5"/>
  <c r="N2163" i="5"/>
  <c r="M2163" i="5"/>
  <c r="L2163" i="5"/>
  <c r="K2163" i="5"/>
  <c r="J2163" i="5"/>
  <c r="I2163" i="5"/>
  <c r="H2163" i="5"/>
  <c r="G2163" i="5"/>
  <c r="F2163" i="5"/>
  <c r="E2163" i="5"/>
  <c r="D2163" i="5"/>
  <c r="C2163" i="5"/>
  <c r="B2163" i="5"/>
  <c r="T2162" i="5"/>
  <c r="S2162" i="5"/>
  <c r="R2162" i="5"/>
  <c r="Q2162" i="5"/>
  <c r="P2162" i="5"/>
  <c r="O2162" i="5"/>
  <c r="N2162" i="5"/>
  <c r="M2162" i="5"/>
  <c r="L2162" i="5"/>
  <c r="K2162" i="5"/>
  <c r="J2162" i="5"/>
  <c r="I2162" i="5"/>
  <c r="H2162" i="5"/>
  <c r="G2162" i="5"/>
  <c r="F2162" i="5"/>
  <c r="E2162" i="5"/>
  <c r="D2162" i="5"/>
  <c r="C2162" i="5"/>
  <c r="B2162" i="5"/>
  <c r="T2161" i="5"/>
  <c r="S2161" i="5"/>
  <c r="R2161" i="5"/>
  <c r="Q2161" i="5"/>
  <c r="P2161" i="5"/>
  <c r="O2161" i="5"/>
  <c r="N2161" i="5"/>
  <c r="M2161" i="5"/>
  <c r="L2161" i="5"/>
  <c r="K2161" i="5"/>
  <c r="J2161" i="5"/>
  <c r="I2161" i="5"/>
  <c r="H2161" i="5"/>
  <c r="G2161" i="5"/>
  <c r="F2161" i="5"/>
  <c r="E2161" i="5"/>
  <c r="D2161" i="5"/>
  <c r="C2161" i="5"/>
  <c r="B2161" i="5"/>
  <c r="T2160" i="5"/>
  <c r="S2160" i="5"/>
  <c r="R2160" i="5"/>
  <c r="Q2160" i="5"/>
  <c r="P2160" i="5"/>
  <c r="O2160" i="5"/>
  <c r="N2160" i="5"/>
  <c r="M2160" i="5"/>
  <c r="L2160" i="5"/>
  <c r="K2160" i="5"/>
  <c r="J2160" i="5"/>
  <c r="I2160" i="5"/>
  <c r="H2160" i="5"/>
  <c r="G2160" i="5"/>
  <c r="F2160" i="5"/>
  <c r="E2160" i="5"/>
  <c r="D2160" i="5"/>
  <c r="C2160" i="5"/>
  <c r="B2160" i="5"/>
  <c r="T2159" i="5"/>
  <c r="S2159" i="5"/>
  <c r="R2159" i="5"/>
  <c r="Q2159" i="5"/>
  <c r="P2159" i="5"/>
  <c r="O2159" i="5"/>
  <c r="N2159" i="5"/>
  <c r="M2159" i="5"/>
  <c r="L2159" i="5"/>
  <c r="K2159" i="5"/>
  <c r="J2159" i="5"/>
  <c r="I2159" i="5"/>
  <c r="H2159" i="5"/>
  <c r="G2159" i="5"/>
  <c r="F2159" i="5"/>
  <c r="E2159" i="5"/>
  <c r="D2159" i="5"/>
  <c r="C2159" i="5"/>
  <c r="B2159" i="5"/>
  <c r="T2158" i="5"/>
  <c r="S2158" i="5"/>
  <c r="R2158" i="5"/>
  <c r="Q2158" i="5"/>
  <c r="P2158" i="5"/>
  <c r="O2158" i="5"/>
  <c r="N2158" i="5"/>
  <c r="M2158" i="5"/>
  <c r="L2158" i="5"/>
  <c r="K2158" i="5"/>
  <c r="J2158" i="5"/>
  <c r="I2158" i="5"/>
  <c r="H2158" i="5"/>
  <c r="G2158" i="5"/>
  <c r="F2158" i="5"/>
  <c r="E2158" i="5"/>
  <c r="D2158" i="5"/>
  <c r="C2158" i="5"/>
  <c r="B2158" i="5"/>
  <c r="T2157" i="5"/>
  <c r="S2157" i="5"/>
  <c r="R2157" i="5"/>
  <c r="Q2157" i="5"/>
  <c r="P2157" i="5"/>
  <c r="O2157" i="5"/>
  <c r="N2157" i="5"/>
  <c r="M2157" i="5"/>
  <c r="L2157" i="5"/>
  <c r="K2157" i="5"/>
  <c r="J2157" i="5"/>
  <c r="I2157" i="5"/>
  <c r="H2157" i="5"/>
  <c r="G2157" i="5"/>
  <c r="F2157" i="5"/>
  <c r="E2157" i="5"/>
  <c r="D2157" i="5"/>
  <c r="C2157" i="5"/>
  <c r="B2157" i="5"/>
  <c r="T2156" i="5"/>
  <c r="S2156" i="5"/>
  <c r="R2156" i="5"/>
  <c r="Q2156" i="5"/>
  <c r="P2156" i="5"/>
  <c r="O2156" i="5"/>
  <c r="N2156" i="5"/>
  <c r="M2156" i="5"/>
  <c r="L2156" i="5"/>
  <c r="K2156" i="5"/>
  <c r="J2156" i="5"/>
  <c r="I2156" i="5"/>
  <c r="H2156" i="5"/>
  <c r="G2156" i="5"/>
  <c r="F2156" i="5"/>
  <c r="E2156" i="5"/>
  <c r="D2156" i="5"/>
  <c r="C2156" i="5"/>
  <c r="B2156" i="5"/>
  <c r="T2155" i="5"/>
  <c r="S2155" i="5"/>
  <c r="R2155" i="5"/>
  <c r="Q2155" i="5"/>
  <c r="P2155" i="5"/>
  <c r="O2155" i="5"/>
  <c r="N2155" i="5"/>
  <c r="M2155" i="5"/>
  <c r="L2155" i="5"/>
  <c r="K2155" i="5"/>
  <c r="J2155" i="5"/>
  <c r="I2155" i="5"/>
  <c r="H2155" i="5"/>
  <c r="G2155" i="5"/>
  <c r="F2155" i="5"/>
  <c r="E2155" i="5"/>
  <c r="D2155" i="5"/>
  <c r="C2155" i="5"/>
  <c r="B2155" i="5"/>
  <c r="T2154" i="5"/>
  <c r="S2154" i="5"/>
  <c r="R2154" i="5"/>
  <c r="Q2154" i="5"/>
  <c r="P2154" i="5"/>
  <c r="O2154" i="5"/>
  <c r="N2154" i="5"/>
  <c r="M2154" i="5"/>
  <c r="L2154" i="5"/>
  <c r="K2154" i="5"/>
  <c r="J2154" i="5"/>
  <c r="I2154" i="5"/>
  <c r="H2154" i="5"/>
  <c r="G2154" i="5"/>
  <c r="F2154" i="5"/>
  <c r="E2154" i="5"/>
  <c r="D2154" i="5"/>
  <c r="C2154" i="5"/>
  <c r="B2154" i="5"/>
  <c r="T2153" i="5"/>
  <c r="S2153" i="5"/>
  <c r="R2153" i="5"/>
  <c r="Q2153" i="5"/>
  <c r="P2153" i="5"/>
  <c r="O2153" i="5"/>
  <c r="N2153" i="5"/>
  <c r="M2153" i="5"/>
  <c r="L2153" i="5"/>
  <c r="K2153" i="5"/>
  <c r="J2153" i="5"/>
  <c r="I2153" i="5"/>
  <c r="H2153" i="5"/>
  <c r="G2153" i="5"/>
  <c r="F2153" i="5"/>
  <c r="E2153" i="5"/>
  <c r="D2153" i="5"/>
  <c r="C2153" i="5"/>
  <c r="B2153" i="5"/>
  <c r="T2152" i="5"/>
  <c r="S2152" i="5"/>
  <c r="R2152" i="5"/>
  <c r="Q2152" i="5"/>
  <c r="P2152" i="5"/>
  <c r="O2152" i="5"/>
  <c r="N2152" i="5"/>
  <c r="M2152" i="5"/>
  <c r="L2152" i="5"/>
  <c r="K2152" i="5"/>
  <c r="J2152" i="5"/>
  <c r="I2152" i="5"/>
  <c r="H2152" i="5"/>
  <c r="G2152" i="5"/>
  <c r="F2152" i="5"/>
  <c r="E2152" i="5"/>
  <c r="D2152" i="5"/>
  <c r="C2152" i="5"/>
  <c r="B2152" i="5"/>
  <c r="T2151" i="5"/>
  <c r="S2151" i="5"/>
  <c r="R2151" i="5"/>
  <c r="Q2151" i="5"/>
  <c r="P2151" i="5"/>
  <c r="O2151" i="5"/>
  <c r="N2151" i="5"/>
  <c r="M2151" i="5"/>
  <c r="L2151" i="5"/>
  <c r="K2151" i="5"/>
  <c r="J2151" i="5"/>
  <c r="I2151" i="5"/>
  <c r="H2151" i="5"/>
  <c r="G2151" i="5"/>
  <c r="F2151" i="5"/>
  <c r="E2151" i="5"/>
  <c r="D2151" i="5"/>
  <c r="C2151" i="5"/>
  <c r="B2151" i="5"/>
  <c r="T2150" i="5"/>
  <c r="S2150" i="5"/>
  <c r="R2150" i="5"/>
  <c r="Q2150" i="5"/>
  <c r="P2150" i="5"/>
  <c r="O2150" i="5"/>
  <c r="N2150" i="5"/>
  <c r="M2150" i="5"/>
  <c r="L2150" i="5"/>
  <c r="K2150" i="5"/>
  <c r="J2150" i="5"/>
  <c r="I2150" i="5"/>
  <c r="H2150" i="5"/>
  <c r="G2150" i="5"/>
  <c r="F2150" i="5"/>
  <c r="E2150" i="5"/>
  <c r="D2150" i="5"/>
  <c r="C2150" i="5"/>
  <c r="B2150" i="5"/>
  <c r="T2149" i="5"/>
  <c r="S2149" i="5"/>
  <c r="R2149" i="5"/>
  <c r="Q2149" i="5"/>
  <c r="P2149" i="5"/>
  <c r="O2149" i="5"/>
  <c r="N2149" i="5"/>
  <c r="M2149" i="5"/>
  <c r="L2149" i="5"/>
  <c r="K2149" i="5"/>
  <c r="J2149" i="5"/>
  <c r="I2149" i="5"/>
  <c r="H2149" i="5"/>
  <c r="G2149" i="5"/>
  <c r="F2149" i="5"/>
  <c r="E2149" i="5"/>
  <c r="D2149" i="5"/>
  <c r="C2149" i="5"/>
  <c r="B2149" i="5"/>
  <c r="T2148" i="5"/>
  <c r="S2148" i="5"/>
  <c r="R2148" i="5"/>
  <c r="Q2148" i="5"/>
  <c r="P2148" i="5"/>
  <c r="O2148" i="5"/>
  <c r="N2148" i="5"/>
  <c r="M2148" i="5"/>
  <c r="L2148" i="5"/>
  <c r="K2148" i="5"/>
  <c r="J2148" i="5"/>
  <c r="I2148" i="5"/>
  <c r="H2148" i="5"/>
  <c r="G2148" i="5"/>
  <c r="F2148" i="5"/>
  <c r="E2148" i="5"/>
  <c r="D2148" i="5"/>
  <c r="C2148" i="5"/>
  <c r="B2148" i="5"/>
  <c r="T2147" i="5"/>
  <c r="S2147" i="5"/>
  <c r="R2147" i="5"/>
  <c r="Q2147" i="5"/>
  <c r="P2147" i="5"/>
  <c r="O2147" i="5"/>
  <c r="N2147" i="5"/>
  <c r="M2147" i="5"/>
  <c r="L2147" i="5"/>
  <c r="K2147" i="5"/>
  <c r="J2147" i="5"/>
  <c r="I2147" i="5"/>
  <c r="H2147" i="5"/>
  <c r="G2147" i="5"/>
  <c r="F2147" i="5"/>
  <c r="E2147" i="5"/>
  <c r="D2147" i="5"/>
  <c r="C2147" i="5"/>
  <c r="B2147" i="5"/>
  <c r="T2146" i="5"/>
  <c r="S2146" i="5"/>
  <c r="R2146" i="5"/>
  <c r="Q2146" i="5"/>
  <c r="P2146" i="5"/>
  <c r="O2146" i="5"/>
  <c r="N2146" i="5"/>
  <c r="M2146" i="5"/>
  <c r="L2146" i="5"/>
  <c r="K2146" i="5"/>
  <c r="J2146" i="5"/>
  <c r="I2146" i="5"/>
  <c r="H2146" i="5"/>
  <c r="G2146" i="5"/>
  <c r="F2146" i="5"/>
  <c r="E2146" i="5"/>
  <c r="D2146" i="5"/>
  <c r="C2146" i="5"/>
  <c r="B2146" i="5"/>
  <c r="T2145" i="5"/>
  <c r="S2145" i="5"/>
  <c r="R2145" i="5"/>
  <c r="Q2145" i="5"/>
  <c r="P2145" i="5"/>
  <c r="O2145" i="5"/>
  <c r="N2145" i="5"/>
  <c r="M2145" i="5"/>
  <c r="L2145" i="5"/>
  <c r="K2145" i="5"/>
  <c r="J2145" i="5"/>
  <c r="I2145" i="5"/>
  <c r="H2145" i="5"/>
  <c r="G2145" i="5"/>
  <c r="F2145" i="5"/>
  <c r="E2145" i="5"/>
  <c r="D2145" i="5"/>
  <c r="C2145" i="5"/>
  <c r="B2145" i="5"/>
  <c r="T2144" i="5"/>
  <c r="S2144" i="5"/>
  <c r="R2144" i="5"/>
  <c r="Q2144" i="5"/>
  <c r="P2144" i="5"/>
  <c r="O2144" i="5"/>
  <c r="N2144" i="5"/>
  <c r="M2144" i="5"/>
  <c r="L2144" i="5"/>
  <c r="K2144" i="5"/>
  <c r="J2144" i="5"/>
  <c r="I2144" i="5"/>
  <c r="H2144" i="5"/>
  <c r="G2144" i="5"/>
  <c r="F2144" i="5"/>
  <c r="E2144" i="5"/>
  <c r="D2144" i="5"/>
  <c r="C2144" i="5"/>
  <c r="B2144" i="5"/>
  <c r="T2143" i="5"/>
  <c r="S2143" i="5"/>
  <c r="R2143" i="5"/>
  <c r="Q2143" i="5"/>
  <c r="P2143" i="5"/>
  <c r="O2143" i="5"/>
  <c r="N2143" i="5"/>
  <c r="M2143" i="5"/>
  <c r="L2143" i="5"/>
  <c r="K2143" i="5"/>
  <c r="J2143" i="5"/>
  <c r="I2143" i="5"/>
  <c r="H2143" i="5"/>
  <c r="G2143" i="5"/>
  <c r="F2143" i="5"/>
  <c r="E2143" i="5"/>
  <c r="D2143" i="5"/>
  <c r="C2143" i="5"/>
  <c r="B2143" i="5"/>
  <c r="T2142" i="5"/>
  <c r="S2142" i="5"/>
  <c r="R2142" i="5"/>
  <c r="Q2142" i="5"/>
  <c r="P2142" i="5"/>
  <c r="O2142" i="5"/>
  <c r="N2142" i="5"/>
  <c r="M2142" i="5"/>
  <c r="L2142" i="5"/>
  <c r="K2142" i="5"/>
  <c r="J2142" i="5"/>
  <c r="I2142" i="5"/>
  <c r="H2142" i="5"/>
  <c r="G2142" i="5"/>
  <c r="F2142" i="5"/>
  <c r="E2142" i="5"/>
  <c r="D2142" i="5"/>
  <c r="C2142" i="5"/>
  <c r="B2142" i="5"/>
  <c r="T2141" i="5"/>
  <c r="S2141" i="5"/>
  <c r="R2141" i="5"/>
  <c r="Q2141" i="5"/>
  <c r="P2141" i="5"/>
  <c r="O2141" i="5"/>
  <c r="N2141" i="5"/>
  <c r="M2141" i="5"/>
  <c r="L2141" i="5"/>
  <c r="K2141" i="5"/>
  <c r="J2141" i="5"/>
  <c r="I2141" i="5"/>
  <c r="H2141" i="5"/>
  <c r="G2141" i="5"/>
  <c r="F2141" i="5"/>
  <c r="E2141" i="5"/>
  <c r="D2141" i="5"/>
  <c r="C2141" i="5"/>
  <c r="B2141" i="5"/>
  <c r="T2140" i="5"/>
  <c r="S2140" i="5"/>
  <c r="R2140" i="5"/>
  <c r="Q2140" i="5"/>
  <c r="P2140" i="5"/>
  <c r="O2140" i="5"/>
  <c r="N2140" i="5"/>
  <c r="M2140" i="5"/>
  <c r="L2140" i="5"/>
  <c r="K2140" i="5"/>
  <c r="J2140" i="5"/>
  <c r="I2140" i="5"/>
  <c r="H2140" i="5"/>
  <c r="G2140" i="5"/>
  <c r="F2140" i="5"/>
  <c r="E2140" i="5"/>
  <c r="D2140" i="5"/>
  <c r="C2140" i="5"/>
  <c r="B2140" i="5"/>
  <c r="T2139" i="5"/>
  <c r="S2139" i="5"/>
  <c r="R2139" i="5"/>
  <c r="Q2139" i="5"/>
  <c r="P2139" i="5"/>
  <c r="O2139" i="5"/>
  <c r="N2139" i="5"/>
  <c r="M2139" i="5"/>
  <c r="L2139" i="5"/>
  <c r="K2139" i="5"/>
  <c r="J2139" i="5"/>
  <c r="I2139" i="5"/>
  <c r="H2139" i="5"/>
  <c r="G2139" i="5"/>
  <c r="F2139" i="5"/>
  <c r="E2139" i="5"/>
  <c r="D2139" i="5"/>
  <c r="C2139" i="5"/>
  <c r="B2139" i="5"/>
  <c r="T2138" i="5"/>
  <c r="S2138" i="5"/>
  <c r="R2138" i="5"/>
  <c r="Q2138" i="5"/>
  <c r="P2138" i="5"/>
  <c r="O2138" i="5"/>
  <c r="N2138" i="5"/>
  <c r="M2138" i="5"/>
  <c r="L2138" i="5"/>
  <c r="K2138" i="5"/>
  <c r="J2138" i="5"/>
  <c r="I2138" i="5"/>
  <c r="H2138" i="5"/>
  <c r="G2138" i="5"/>
  <c r="F2138" i="5"/>
  <c r="E2138" i="5"/>
  <c r="D2138" i="5"/>
  <c r="C2138" i="5"/>
  <c r="B2138" i="5"/>
  <c r="T2137" i="5"/>
  <c r="S2137" i="5"/>
  <c r="R2137" i="5"/>
  <c r="Q2137" i="5"/>
  <c r="P2137" i="5"/>
  <c r="O2137" i="5"/>
  <c r="N2137" i="5"/>
  <c r="M2137" i="5"/>
  <c r="L2137" i="5"/>
  <c r="K2137" i="5"/>
  <c r="J2137" i="5"/>
  <c r="I2137" i="5"/>
  <c r="H2137" i="5"/>
  <c r="G2137" i="5"/>
  <c r="F2137" i="5"/>
  <c r="E2137" i="5"/>
  <c r="D2137" i="5"/>
  <c r="C2137" i="5"/>
  <c r="B2137" i="5"/>
  <c r="T2136" i="5"/>
  <c r="S2136" i="5"/>
  <c r="R2136" i="5"/>
  <c r="Q2136" i="5"/>
  <c r="P2136" i="5"/>
  <c r="O2136" i="5"/>
  <c r="N2136" i="5"/>
  <c r="M2136" i="5"/>
  <c r="L2136" i="5"/>
  <c r="K2136" i="5"/>
  <c r="J2136" i="5"/>
  <c r="I2136" i="5"/>
  <c r="H2136" i="5"/>
  <c r="G2136" i="5"/>
  <c r="F2136" i="5"/>
  <c r="E2136" i="5"/>
  <c r="D2136" i="5"/>
  <c r="C2136" i="5"/>
  <c r="B2136" i="5"/>
  <c r="T2135" i="5"/>
  <c r="S2135" i="5"/>
  <c r="R2135" i="5"/>
  <c r="Q2135" i="5"/>
  <c r="P2135" i="5"/>
  <c r="O2135" i="5"/>
  <c r="N2135" i="5"/>
  <c r="M2135" i="5"/>
  <c r="L2135" i="5"/>
  <c r="K2135" i="5"/>
  <c r="J2135" i="5"/>
  <c r="I2135" i="5"/>
  <c r="H2135" i="5"/>
  <c r="G2135" i="5"/>
  <c r="F2135" i="5"/>
  <c r="E2135" i="5"/>
  <c r="D2135" i="5"/>
  <c r="C2135" i="5"/>
  <c r="B2135" i="5"/>
  <c r="T2134" i="5"/>
  <c r="S2134" i="5"/>
  <c r="R2134" i="5"/>
  <c r="Q2134" i="5"/>
  <c r="P2134" i="5"/>
  <c r="O2134" i="5"/>
  <c r="N2134" i="5"/>
  <c r="M2134" i="5"/>
  <c r="L2134" i="5"/>
  <c r="K2134" i="5"/>
  <c r="J2134" i="5"/>
  <c r="I2134" i="5"/>
  <c r="H2134" i="5"/>
  <c r="G2134" i="5"/>
  <c r="F2134" i="5"/>
  <c r="E2134" i="5"/>
  <c r="D2134" i="5"/>
  <c r="C2134" i="5"/>
  <c r="B2134" i="5"/>
  <c r="T2133" i="5"/>
  <c r="S2133" i="5"/>
  <c r="R2133" i="5"/>
  <c r="Q2133" i="5"/>
  <c r="P2133" i="5"/>
  <c r="O2133" i="5"/>
  <c r="N2133" i="5"/>
  <c r="M2133" i="5"/>
  <c r="L2133" i="5"/>
  <c r="K2133" i="5"/>
  <c r="J2133" i="5"/>
  <c r="I2133" i="5"/>
  <c r="H2133" i="5"/>
  <c r="G2133" i="5"/>
  <c r="F2133" i="5"/>
  <c r="E2133" i="5"/>
  <c r="D2133" i="5"/>
  <c r="C2133" i="5"/>
  <c r="B2133" i="5"/>
  <c r="T2132" i="5"/>
  <c r="S2132" i="5"/>
  <c r="R2132" i="5"/>
  <c r="Q2132" i="5"/>
  <c r="P2132" i="5"/>
  <c r="O2132" i="5"/>
  <c r="N2132" i="5"/>
  <c r="M2132" i="5"/>
  <c r="L2132" i="5"/>
  <c r="K2132" i="5"/>
  <c r="J2132" i="5"/>
  <c r="I2132" i="5"/>
  <c r="H2132" i="5"/>
  <c r="G2132" i="5"/>
  <c r="F2132" i="5"/>
  <c r="E2132" i="5"/>
  <c r="D2132" i="5"/>
  <c r="C2132" i="5"/>
  <c r="B2132" i="5"/>
  <c r="T2131" i="5"/>
  <c r="S2131" i="5"/>
  <c r="R2131" i="5"/>
  <c r="Q2131" i="5"/>
  <c r="P2131" i="5"/>
  <c r="O2131" i="5"/>
  <c r="N2131" i="5"/>
  <c r="M2131" i="5"/>
  <c r="L2131" i="5"/>
  <c r="K2131" i="5"/>
  <c r="J2131" i="5"/>
  <c r="I2131" i="5"/>
  <c r="H2131" i="5"/>
  <c r="G2131" i="5"/>
  <c r="F2131" i="5"/>
  <c r="E2131" i="5"/>
  <c r="D2131" i="5"/>
  <c r="C2131" i="5"/>
  <c r="B2131" i="5"/>
  <c r="T2130" i="5"/>
  <c r="S2130" i="5"/>
  <c r="R2130" i="5"/>
  <c r="Q2130" i="5"/>
  <c r="P2130" i="5"/>
  <c r="O2130" i="5"/>
  <c r="N2130" i="5"/>
  <c r="M2130" i="5"/>
  <c r="L2130" i="5"/>
  <c r="K2130" i="5"/>
  <c r="J2130" i="5"/>
  <c r="I2130" i="5"/>
  <c r="H2130" i="5"/>
  <c r="G2130" i="5"/>
  <c r="F2130" i="5"/>
  <c r="E2130" i="5"/>
  <c r="D2130" i="5"/>
  <c r="C2130" i="5"/>
  <c r="B2130" i="5"/>
  <c r="T2129" i="5"/>
  <c r="S2129" i="5"/>
  <c r="R2129" i="5"/>
  <c r="Q2129" i="5"/>
  <c r="P2129" i="5"/>
  <c r="O2129" i="5"/>
  <c r="N2129" i="5"/>
  <c r="M2129" i="5"/>
  <c r="L2129" i="5"/>
  <c r="K2129" i="5"/>
  <c r="J2129" i="5"/>
  <c r="I2129" i="5"/>
  <c r="H2129" i="5"/>
  <c r="G2129" i="5"/>
  <c r="F2129" i="5"/>
  <c r="E2129" i="5"/>
  <c r="D2129" i="5"/>
  <c r="C2129" i="5"/>
  <c r="B2129" i="5"/>
  <c r="T2128" i="5"/>
  <c r="S2128" i="5"/>
  <c r="R2128" i="5"/>
  <c r="Q2128" i="5"/>
  <c r="P2128" i="5"/>
  <c r="O2128" i="5"/>
  <c r="N2128" i="5"/>
  <c r="M2128" i="5"/>
  <c r="L2128" i="5"/>
  <c r="K2128" i="5"/>
  <c r="J2128" i="5"/>
  <c r="I2128" i="5"/>
  <c r="H2128" i="5"/>
  <c r="G2128" i="5"/>
  <c r="F2128" i="5"/>
  <c r="E2128" i="5"/>
  <c r="D2128" i="5"/>
  <c r="C2128" i="5"/>
  <c r="B2128" i="5"/>
  <c r="T2127" i="5"/>
  <c r="S2127" i="5"/>
  <c r="R2127" i="5"/>
  <c r="Q2127" i="5"/>
  <c r="P2127" i="5"/>
  <c r="O2127" i="5"/>
  <c r="N2127" i="5"/>
  <c r="M2127" i="5"/>
  <c r="L2127" i="5"/>
  <c r="K2127" i="5"/>
  <c r="J2127" i="5"/>
  <c r="I2127" i="5"/>
  <c r="H2127" i="5"/>
  <c r="G2127" i="5"/>
  <c r="F2127" i="5"/>
  <c r="E2127" i="5"/>
  <c r="D2127" i="5"/>
  <c r="C2127" i="5"/>
  <c r="B2127" i="5"/>
  <c r="T2126" i="5"/>
  <c r="S2126" i="5"/>
  <c r="R2126" i="5"/>
  <c r="Q2126" i="5"/>
  <c r="P2126" i="5"/>
  <c r="O2126" i="5"/>
  <c r="N2126" i="5"/>
  <c r="M2126" i="5"/>
  <c r="L2126" i="5"/>
  <c r="K2126" i="5"/>
  <c r="J2126" i="5"/>
  <c r="I2126" i="5"/>
  <c r="H2126" i="5"/>
  <c r="G2126" i="5"/>
  <c r="F2126" i="5"/>
  <c r="E2126" i="5"/>
  <c r="D2126" i="5"/>
  <c r="C2126" i="5"/>
  <c r="B2126" i="5"/>
  <c r="T2125" i="5"/>
  <c r="S2125" i="5"/>
  <c r="R2125" i="5"/>
  <c r="Q2125" i="5"/>
  <c r="P2125" i="5"/>
  <c r="O2125" i="5"/>
  <c r="N2125" i="5"/>
  <c r="M2125" i="5"/>
  <c r="L2125" i="5"/>
  <c r="K2125" i="5"/>
  <c r="J2125" i="5"/>
  <c r="I2125" i="5"/>
  <c r="H2125" i="5"/>
  <c r="G2125" i="5"/>
  <c r="F2125" i="5"/>
  <c r="E2125" i="5"/>
  <c r="D2125" i="5"/>
  <c r="C2125" i="5"/>
  <c r="B2125" i="5"/>
  <c r="T2124" i="5"/>
  <c r="S2124" i="5"/>
  <c r="R2124" i="5"/>
  <c r="Q2124" i="5"/>
  <c r="P2124" i="5"/>
  <c r="O2124" i="5"/>
  <c r="N2124" i="5"/>
  <c r="M2124" i="5"/>
  <c r="L2124" i="5"/>
  <c r="K2124" i="5"/>
  <c r="J2124" i="5"/>
  <c r="I2124" i="5"/>
  <c r="H2124" i="5"/>
  <c r="G2124" i="5"/>
  <c r="F2124" i="5"/>
  <c r="E2124" i="5"/>
  <c r="D2124" i="5"/>
  <c r="C2124" i="5"/>
  <c r="B2124" i="5"/>
  <c r="T2123" i="5"/>
  <c r="S2123" i="5"/>
  <c r="R2123" i="5"/>
  <c r="Q2123" i="5"/>
  <c r="P2123" i="5"/>
  <c r="O2123" i="5"/>
  <c r="N2123" i="5"/>
  <c r="M2123" i="5"/>
  <c r="L2123" i="5"/>
  <c r="K2123" i="5"/>
  <c r="J2123" i="5"/>
  <c r="I2123" i="5"/>
  <c r="H2123" i="5"/>
  <c r="G2123" i="5"/>
  <c r="F2123" i="5"/>
  <c r="E2123" i="5"/>
  <c r="D2123" i="5"/>
  <c r="C2123" i="5"/>
  <c r="B2123" i="5"/>
  <c r="T2122" i="5"/>
  <c r="S2122" i="5"/>
  <c r="R2122" i="5"/>
  <c r="Q2122" i="5"/>
  <c r="P2122" i="5"/>
  <c r="O2122" i="5"/>
  <c r="N2122" i="5"/>
  <c r="M2122" i="5"/>
  <c r="L2122" i="5"/>
  <c r="K2122" i="5"/>
  <c r="J2122" i="5"/>
  <c r="I2122" i="5"/>
  <c r="H2122" i="5"/>
  <c r="G2122" i="5"/>
  <c r="F2122" i="5"/>
  <c r="E2122" i="5"/>
  <c r="D2122" i="5"/>
  <c r="C2122" i="5"/>
  <c r="B2122" i="5"/>
  <c r="T2121" i="5"/>
  <c r="S2121" i="5"/>
  <c r="R2121" i="5"/>
  <c r="Q2121" i="5"/>
  <c r="P2121" i="5"/>
  <c r="O2121" i="5"/>
  <c r="N2121" i="5"/>
  <c r="M2121" i="5"/>
  <c r="L2121" i="5"/>
  <c r="K2121" i="5"/>
  <c r="J2121" i="5"/>
  <c r="I2121" i="5"/>
  <c r="H2121" i="5"/>
  <c r="G2121" i="5"/>
  <c r="F2121" i="5"/>
  <c r="E2121" i="5"/>
  <c r="D2121" i="5"/>
  <c r="C2121" i="5"/>
  <c r="B2121" i="5"/>
  <c r="T2120" i="5"/>
  <c r="S2120" i="5"/>
  <c r="R2120" i="5"/>
  <c r="Q2120" i="5"/>
  <c r="P2120" i="5"/>
  <c r="O2120" i="5"/>
  <c r="N2120" i="5"/>
  <c r="M2120" i="5"/>
  <c r="L2120" i="5"/>
  <c r="K2120" i="5"/>
  <c r="J2120" i="5"/>
  <c r="I2120" i="5"/>
  <c r="H2120" i="5"/>
  <c r="G2120" i="5"/>
  <c r="F2120" i="5"/>
  <c r="E2120" i="5"/>
  <c r="D2120" i="5"/>
  <c r="C2120" i="5"/>
  <c r="B2120" i="5"/>
  <c r="T2119" i="5"/>
  <c r="S2119" i="5"/>
  <c r="R2119" i="5"/>
  <c r="Q2119" i="5"/>
  <c r="P2119" i="5"/>
  <c r="O2119" i="5"/>
  <c r="N2119" i="5"/>
  <c r="M2119" i="5"/>
  <c r="L2119" i="5"/>
  <c r="K2119" i="5"/>
  <c r="J2119" i="5"/>
  <c r="I2119" i="5"/>
  <c r="H2119" i="5"/>
  <c r="G2119" i="5"/>
  <c r="F2119" i="5"/>
  <c r="E2119" i="5"/>
  <c r="D2119" i="5"/>
  <c r="C2119" i="5"/>
  <c r="B2119" i="5"/>
  <c r="T2118" i="5"/>
  <c r="S2118" i="5"/>
  <c r="R2118" i="5"/>
  <c r="Q2118" i="5"/>
  <c r="P2118" i="5"/>
  <c r="O2118" i="5"/>
  <c r="N2118" i="5"/>
  <c r="M2118" i="5"/>
  <c r="L2118" i="5"/>
  <c r="K2118" i="5"/>
  <c r="J2118" i="5"/>
  <c r="I2118" i="5"/>
  <c r="H2118" i="5"/>
  <c r="G2118" i="5"/>
  <c r="F2118" i="5"/>
  <c r="E2118" i="5"/>
  <c r="D2118" i="5"/>
  <c r="C2118" i="5"/>
  <c r="B2118" i="5"/>
  <c r="T2117" i="5"/>
  <c r="S2117" i="5"/>
  <c r="R2117" i="5"/>
  <c r="Q2117" i="5"/>
  <c r="P2117" i="5"/>
  <c r="O2117" i="5"/>
  <c r="N2117" i="5"/>
  <c r="M2117" i="5"/>
  <c r="L2117" i="5"/>
  <c r="K2117" i="5"/>
  <c r="J2117" i="5"/>
  <c r="I2117" i="5"/>
  <c r="H2117" i="5"/>
  <c r="G2117" i="5"/>
  <c r="F2117" i="5"/>
  <c r="E2117" i="5"/>
  <c r="D2117" i="5"/>
  <c r="C2117" i="5"/>
  <c r="B2117" i="5"/>
  <c r="T2116" i="5"/>
  <c r="S2116" i="5"/>
  <c r="R2116" i="5"/>
  <c r="Q2116" i="5"/>
  <c r="P2116" i="5"/>
  <c r="O2116" i="5"/>
  <c r="N2116" i="5"/>
  <c r="M2116" i="5"/>
  <c r="L2116" i="5"/>
  <c r="K2116" i="5"/>
  <c r="J2116" i="5"/>
  <c r="I2116" i="5"/>
  <c r="H2116" i="5"/>
  <c r="G2116" i="5"/>
  <c r="F2116" i="5"/>
  <c r="E2116" i="5"/>
  <c r="D2116" i="5"/>
  <c r="C2116" i="5"/>
  <c r="B2116" i="5"/>
  <c r="T2115" i="5"/>
  <c r="S2115" i="5"/>
  <c r="R2115" i="5"/>
  <c r="Q2115" i="5"/>
  <c r="P2115" i="5"/>
  <c r="O2115" i="5"/>
  <c r="N2115" i="5"/>
  <c r="M2115" i="5"/>
  <c r="L2115" i="5"/>
  <c r="K2115" i="5"/>
  <c r="J2115" i="5"/>
  <c r="I2115" i="5"/>
  <c r="H2115" i="5"/>
  <c r="G2115" i="5"/>
  <c r="F2115" i="5"/>
  <c r="E2115" i="5"/>
  <c r="D2115" i="5"/>
  <c r="C2115" i="5"/>
  <c r="B2115" i="5"/>
  <c r="T2114" i="5"/>
  <c r="S2114" i="5"/>
  <c r="R2114" i="5"/>
  <c r="Q2114" i="5"/>
  <c r="P2114" i="5"/>
  <c r="O2114" i="5"/>
  <c r="N2114" i="5"/>
  <c r="M2114" i="5"/>
  <c r="L2114" i="5"/>
  <c r="K2114" i="5"/>
  <c r="J2114" i="5"/>
  <c r="I2114" i="5"/>
  <c r="H2114" i="5"/>
  <c r="G2114" i="5"/>
  <c r="F2114" i="5"/>
  <c r="E2114" i="5"/>
  <c r="D2114" i="5"/>
  <c r="C2114" i="5"/>
  <c r="B2114" i="5"/>
  <c r="T2113" i="5"/>
  <c r="S2113" i="5"/>
  <c r="R2113" i="5"/>
  <c r="Q2113" i="5"/>
  <c r="P2113" i="5"/>
  <c r="O2113" i="5"/>
  <c r="N2113" i="5"/>
  <c r="M2113" i="5"/>
  <c r="L2113" i="5"/>
  <c r="K2113" i="5"/>
  <c r="J2113" i="5"/>
  <c r="I2113" i="5"/>
  <c r="H2113" i="5"/>
  <c r="G2113" i="5"/>
  <c r="F2113" i="5"/>
  <c r="E2113" i="5"/>
  <c r="D2113" i="5"/>
  <c r="C2113" i="5"/>
  <c r="B2113" i="5"/>
  <c r="T2112" i="5"/>
  <c r="S2112" i="5"/>
  <c r="R2112" i="5"/>
  <c r="Q2112" i="5"/>
  <c r="P2112" i="5"/>
  <c r="O2112" i="5"/>
  <c r="N2112" i="5"/>
  <c r="M2112" i="5"/>
  <c r="L2112" i="5"/>
  <c r="K2112" i="5"/>
  <c r="J2112" i="5"/>
  <c r="I2112" i="5"/>
  <c r="H2112" i="5"/>
  <c r="G2112" i="5"/>
  <c r="F2112" i="5"/>
  <c r="E2112" i="5"/>
  <c r="D2112" i="5"/>
  <c r="C2112" i="5"/>
  <c r="B2112" i="5"/>
  <c r="T2111" i="5"/>
  <c r="S2111" i="5"/>
  <c r="R2111" i="5"/>
  <c r="Q2111" i="5"/>
  <c r="P2111" i="5"/>
  <c r="O2111" i="5"/>
  <c r="N2111" i="5"/>
  <c r="M2111" i="5"/>
  <c r="L2111" i="5"/>
  <c r="K2111" i="5"/>
  <c r="J2111" i="5"/>
  <c r="I2111" i="5"/>
  <c r="H2111" i="5"/>
  <c r="G2111" i="5"/>
  <c r="F2111" i="5"/>
  <c r="E2111" i="5"/>
  <c r="D2111" i="5"/>
  <c r="C2111" i="5"/>
  <c r="B2111" i="5"/>
  <c r="T2110" i="5"/>
  <c r="S2110" i="5"/>
  <c r="R2110" i="5"/>
  <c r="Q2110" i="5"/>
  <c r="P2110" i="5"/>
  <c r="O2110" i="5"/>
  <c r="N2110" i="5"/>
  <c r="M2110" i="5"/>
  <c r="L2110" i="5"/>
  <c r="K2110" i="5"/>
  <c r="J2110" i="5"/>
  <c r="I2110" i="5"/>
  <c r="H2110" i="5"/>
  <c r="G2110" i="5"/>
  <c r="F2110" i="5"/>
  <c r="E2110" i="5"/>
  <c r="D2110" i="5"/>
  <c r="C2110" i="5"/>
  <c r="B2110" i="5"/>
  <c r="T2109" i="5"/>
  <c r="S2109" i="5"/>
  <c r="R2109" i="5"/>
  <c r="Q2109" i="5"/>
  <c r="P2109" i="5"/>
  <c r="O2109" i="5"/>
  <c r="N2109" i="5"/>
  <c r="M2109" i="5"/>
  <c r="L2109" i="5"/>
  <c r="K2109" i="5"/>
  <c r="J2109" i="5"/>
  <c r="I2109" i="5"/>
  <c r="H2109" i="5"/>
  <c r="G2109" i="5"/>
  <c r="F2109" i="5"/>
  <c r="E2109" i="5"/>
  <c r="D2109" i="5"/>
  <c r="C2109" i="5"/>
  <c r="B2109" i="5"/>
  <c r="T2108" i="5"/>
  <c r="S2108" i="5"/>
  <c r="R2108" i="5"/>
  <c r="Q2108" i="5"/>
  <c r="P2108" i="5"/>
  <c r="O2108" i="5"/>
  <c r="N2108" i="5"/>
  <c r="M2108" i="5"/>
  <c r="L2108" i="5"/>
  <c r="K2108" i="5"/>
  <c r="J2108" i="5"/>
  <c r="I2108" i="5"/>
  <c r="H2108" i="5"/>
  <c r="G2108" i="5"/>
  <c r="F2108" i="5"/>
  <c r="E2108" i="5"/>
  <c r="D2108" i="5"/>
  <c r="C2108" i="5"/>
  <c r="B2108" i="5"/>
  <c r="T2107" i="5"/>
  <c r="S2107" i="5"/>
  <c r="R2107" i="5"/>
  <c r="Q2107" i="5"/>
  <c r="P2107" i="5"/>
  <c r="O2107" i="5"/>
  <c r="N2107" i="5"/>
  <c r="M2107" i="5"/>
  <c r="L2107" i="5"/>
  <c r="K2107" i="5"/>
  <c r="J2107" i="5"/>
  <c r="I2107" i="5"/>
  <c r="H2107" i="5"/>
  <c r="G2107" i="5"/>
  <c r="F2107" i="5"/>
  <c r="E2107" i="5"/>
  <c r="D2107" i="5"/>
  <c r="C2107" i="5"/>
  <c r="B2107" i="5"/>
  <c r="T2106" i="5"/>
  <c r="S2106" i="5"/>
  <c r="R2106" i="5"/>
  <c r="Q2106" i="5"/>
  <c r="P2106" i="5"/>
  <c r="O2106" i="5"/>
  <c r="N2106" i="5"/>
  <c r="M2106" i="5"/>
  <c r="L2106" i="5"/>
  <c r="K2106" i="5"/>
  <c r="J2106" i="5"/>
  <c r="I2106" i="5"/>
  <c r="H2106" i="5"/>
  <c r="G2106" i="5"/>
  <c r="F2106" i="5"/>
  <c r="E2106" i="5"/>
  <c r="D2106" i="5"/>
  <c r="C2106" i="5"/>
  <c r="B2106" i="5"/>
  <c r="T2105" i="5"/>
  <c r="S2105" i="5"/>
  <c r="R2105" i="5"/>
  <c r="Q2105" i="5"/>
  <c r="P2105" i="5"/>
  <c r="O2105" i="5"/>
  <c r="N2105" i="5"/>
  <c r="M2105" i="5"/>
  <c r="L2105" i="5"/>
  <c r="K2105" i="5"/>
  <c r="J2105" i="5"/>
  <c r="I2105" i="5"/>
  <c r="H2105" i="5"/>
  <c r="G2105" i="5"/>
  <c r="F2105" i="5"/>
  <c r="E2105" i="5"/>
  <c r="D2105" i="5"/>
  <c r="C2105" i="5"/>
  <c r="B2105" i="5"/>
  <c r="T2104" i="5"/>
  <c r="S2104" i="5"/>
  <c r="R2104" i="5"/>
  <c r="Q2104" i="5"/>
  <c r="P2104" i="5"/>
  <c r="O2104" i="5"/>
  <c r="N2104" i="5"/>
  <c r="M2104" i="5"/>
  <c r="L2104" i="5"/>
  <c r="K2104" i="5"/>
  <c r="J2104" i="5"/>
  <c r="I2104" i="5"/>
  <c r="H2104" i="5"/>
  <c r="G2104" i="5"/>
  <c r="F2104" i="5"/>
  <c r="E2104" i="5"/>
  <c r="D2104" i="5"/>
  <c r="C2104" i="5"/>
  <c r="B2104" i="5"/>
  <c r="T2103" i="5"/>
  <c r="S2103" i="5"/>
  <c r="R2103" i="5"/>
  <c r="Q2103" i="5"/>
  <c r="P2103" i="5"/>
  <c r="O2103" i="5"/>
  <c r="N2103" i="5"/>
  <c r="M2103" i="5"/>
  <c r="L2103" i="5"/>
  <c r="K2103" i="5"/>
  <c r="J2103" i="5"/>
  <c r="I2103" i="5"/>
  <c r="H2103" i="5"/>
  <c r="G2103" i="5"/>
  <c r="F2103" i="5"/>
  <c r="E2103" i="5"/>
  <c r="D2103" i="5"/>
  <c r="C2103" i="5"/>
  <c r="B2103" i="5"/>
  <c r="T2102" i="5"/>
  <c r="S2102" i="5"/>
  <c r="R2102" i="5"/>
  <c r="Q2102" i="5"/>
  <c r="P2102" i="5"/>
  <c r="O2102" i="5"/>
  <c r="N2102" i="5"/>
  <c r="M2102" i="5"/>
  <c r="L2102" i="5"/>
  <c r="K2102" i="5"/>
  <c r="J2102" i="5"/>
  <c r="I2102" i="5"/>
  <c r="H2102" i="5"/>
  <c r="G2102" i="5"/>
  <c r="F2102" i="5"/>
  <c r="E2102" i="5"/>
  <c r="D2102" i="5"/>
  <c r="C2102" i="5"/>
  <c r="B2102" i="5"/>
  <c r="T2101" i="5"/>
  <c r="S2101" i="5"/>
  <c r="R2101" i="5"/>
  <c r="Q2101" i="5"/>
  <c r="P2101" i="5"/>
  <c r="O2101" i="5"/>
  <c r="N2101" i="5"/>
  <c r="M2101" i="5"/>
  <c r="L2101" i="5"/>
  <c r="K2101" i="5"/>
  <c r="J2101" i="5"/>
  <c r="I2101" i="5"/>
  <c r="H2101" i="5"/>
  <c r="G2101" i="5"/>
  <c r="F2101" i="5"/>
  <c r="E2101" i="5"/>
  <c r="D2101" i="5"/>
  <c r="C2101" i="5"/>
  <c r="B2101" i="5"/>
  <c r="T2100" i="5"/>
  <c r="S2100" i="5"/>
  <c r="R2100" i="5"/>
  <c r="Q2100" i="5"/>
  <c r="P2100" i="5"/>
  <c r="O2100" i="5"/>
  <c r="N2100" i="5"/>
  <c r="M2100" i="5"/>
  <c r="L2100" i="5"/>
  <c r="K2100" i="5"/>
  <c r="J2100" i="5"/>
  <c r="I2100" i="5"/>
  <c r="H2100" i="5"/>
  <c r="G2100" i="5"/>
  <c r="F2100" i="5"/>
  <c r="E2100" i="5"/>
  <c r="D2100" i="5"/>
  <c r="C2100" i="5"/>
  <c r="B2100" i="5"/>
  <c r="T2099" i="5"/>
  <c r="S2099" i="5"/>
  <c r="R2099" i="5"/>
  <c r="Q2099" i="5"/>
  <c r="P2099" i="5"/>
  <c r="O2099" i="5"/>
  <c r="N2099" i="5"/>
  <c r="M2099" i="5"/>
  <c r="L2099" i="5"/>
  <c r="K2099" i="5"/>
  <c r="J2099" i="5"/>
  <c r="I2099" i="5"/>
  <c r="H2099" i="5"/>
  <c r="G2099" i="5"/>
  <c r="F2099" i="5"/>
  <c r="E2099" i="5"/>
  <c r="D2099" i="5"/>
  <c r="C2099" i="5"/>
  <c r="B2099" i="5"/>
  <c r="T2098" i="5"/>
  <c r="S2098" i="5"/>
  <c r="R2098" i="5"/>
  <c r="Q2098" i="5"/>
  <c r="P2098" i="5"/>
  <c r="O2098" i="5"/>
  <c r="N2098" i="5"/>
  <c r="M2098" i="5"/>
  <c r="L2098" i="5"/>
  <c r="K2098" i="5"/>
  <c r="J2098" i="5"/>
  <c r="I2098" i="5"/>
  <c r="H2098" i="5"/>
  <c r="G2098" i="5"/>
  <c r="F2098" i="5"/>
  <c r="E2098" i="5"/>
  <c r="D2098" i="5"/>
  <c r="C2098" i="5"/>
  <c r="B2098" i="5"/>
  <c r="T2097" i="5"/>
  <c r="S2097" i="5"/>
  <c r="R2097" i="5"/>
  <c r="Q2097" i="5"/>
  <c r="P2097" i="5"/>
  <c r="O2097" i="5"/>
  <c r="N2097" i="5"/>
  <c r="M2097" i="5"/>
  <c r="L2097" i="5"/>
  <c r="K2097" i="5"/>
  <c r="J2097" i="5"/>
  <c r="I2097" i="5"/>
  <c r="H2097" i="5"/>
  <c r="G2097" i="5"/>
  <c r="F2097" i="5"/>
  <c r="E2097" i="5"/>
  <c r="D2097" i="5"/>
  <c r="C2097" i="5"/>
  <c r="B2097" i="5"/>
  <c r="T2096" i="5"/>
  <c r="S2096" i="5"/>
  <c r="R2096" i="5"/>
  <c r="Q2096" i="5"/>
  <c r="P2096" i="5"/>
  <c r="O2096" i="5"/>
  <c r="N2096" i="5"/>
  <c r="M2096" i="5"/>
  <c r="L2096" i="5"/>
  <c r="K2096" i="5"/>
  <c r="J2096" i="5"/>
  <c r="I2096" i="5"/>
  <c r="H2096" i="5"/>
  <c r="G2096" i="5"/>
  <c r="F2096" i="5"/>
  <c r="E2096" i="5"/>
  <c r="D2096" i="5"/>
  <c r="C2096" i="5"/>
  <c r="B2096" i="5"/>
  <c r="T2095" i="5"/>
  <c r="S2095" i="5"/>
  <c r="R2095" i="5"/>
  <c r="Q2095" i="5"/>
  <c r="P2095" i="5"/>
  <c r="O2095" i="5"/>
  <c r="N2095" i="5"/>
  <c r="M2095" i="5"/>
  <c r="L2095" i="5"/>
  <c r="K2095" i="5"/>
  <c r="J2095" i="5"/>
  <c r="I2095" i="5"/>
  <c r="H2095" i="5"/>
  <c r="G2095" i="5"/>
  <c r="F2095" i="5"/>
  <c r="E2095" i="5"/>
  <c r="D2095" i="5"/>
  <c r="C2095" i="5"/>
  <c r="B2095" i="5"/>
  <c r="T2094" i="5"/>
  <c r="S2094" i="5"/>
  <c r="R2094" i="5"/>
  <c r="Q2094" i="5"/>
  <c r="P2094" i="5"/>
  <c r="O2094" i="5"/>
  <c r="N2094" i="5"/>
  <c r="M2094" i="5"/>
  <c r="L2094" i="5"/>
  <c r="K2094" i="5"/>
  <c r="J2094" i="5"/>
  <c r="I2094" i="5"/>
  <c r="H2094" i="5"/>
  <c r="G2094" i="5"/>
  <c r="F2094" i="5"/>
  <c r="E2094" i="5"/>
  <c r="D2094" i="5"/>
  <c r="C2094" i="5"/>
  <c r="B2094" i="5"/>
  <c r="T2093" i="5"/>
  <c r="S2093" i="5"/>
  <c r="R2093" i="5"/>
  <c r="Q2093" i="5"/>
  <c r="P2093" i="5"/>
  <c r="O2093" i="5"/>
  <c r="N2093" i="5"/>
  <c r="M2093" i="5"/>
  <c r="L2093" i="5"/>
  <c r="K2093" i="5"/>
  <c r="J2093" i="5"/>
  <c r="I2093" i="5"/>
  <c r="H2093" i="5"/>
  <c r="G2093" i="5"/>
  <c r="F2093" i="5"/>
  <c r="E2093" i="5"/>
  <c r="D2093" i="5"/>
  <c r="C2093" i="5"/>
  <c r="B2093" i="5"/>
  <c r="T2092" i="5"/>
  <c r="S2092" i="5"/>
  <c r="R2092" i="5"/>
  <c r="Q2092" i="5"/>
  <c r="P2092" i="5"/>
  <c r="O2092" i="5"/>
  <c r="N2092" i="5"/>
  <c r="M2092" i="5"/>
  <c r="L2092" i="5"/>
  <c r="K2092" i="5"/>
  <c r="J2092" i="5"/>
  <c r="I2092" i="5"/>
  <c r="H2092" i="5"/>
  <c r="G2092" i="5"/>
  <c r="F2092" i="5"/>
  <c r="E2092" i="5"/>
  <c r="D2092" i="5"/>
  <c r="C2092" i="5"/>
  <c r="B2092" i="5"/>
  <c r="T2091" i="5"/>
  <c r="S2091" i="5"/>
  <c r="R2091" i="5"/>
  <c r="Q2091" i="5"/>
  <c r="P2091" i="5"/>
  <c r="O2091" i="5"/>
  <c r="N2091" i="5"/>
  <c r="M2091" i="5"/>
  <c r="L2091" i="5"/>
  <c r="K2091" i="5"/>
  <c r="J2091" i="5"/>
  <c r="I2091" i="5"/>
  <c r="H2091" i="5"/>
  <c r="G2091" i="5"/>
  <c r="F2091" i="5"/>
  <c r="E2091" i="5"/>
  <c r="D2091" i="5"/>
  <c r="C2091" i="5"/>
  <c r="B2091" i="5"/>
  <c r="T2090" i="5"/>
  <c r="S2090" i="5"/>
  <c r="R2090" i="5"/>
  <c r="Q2090" i="5"/>
  <c r="P2090" i="5"/>
  <c r="O2090" i="5"/>
  <c r="N2090" i="5"/>
  <c r="M2090" i="5"/>
  <c r="L2090" i="5"/>
  <c r="K2090" i="5"/>
  <c r="J2090" i="5"/>
  <c r="I2090" i="5"/>
  <c r="H2090" i="5"/>
  <c r="G2090" i="5"/>
  <c r="F2090" i="5"/>
  <c r="E2090" i="5"/>
  <c r="D2090" i="5"/>
  <c r="C2090" i="5"/>
  <c r="B2090" i="5"/>
  <c r="T2089" i="5"/>
  <c r="S2089" i="5"/>
  <c r="R2089" i="5"/>
  <c r="Q2089" i="5"/>
  <c r="P2089" i="5"/>
  <c r="O2089" i="5"/>
  <c r="N2089" i="5"/>
  <c r="M2089" i="5"/>
  <c r="L2089" i="5"/>
  <c r="K2089" i="5"/>
  <c r="J2089" i="5"/>
  <c r="I2089" i="5"/>
  <c r="H2089" i="5"/>
  <c r="G2089" i="5"/>
  <c r="F2089" i="5"/>
  <c r="E2089" i="5"/>
  <c r="D2089" i="5"/>
  <c r="C2089" i="5"/>
  <c r="B2089" i="5"/>
  <c r="T2088" i="5"/>
  <c r="S2088" i="5"/>
  <c r="R2088" i="5"/>
  <c r="Q2088" i="5"/>
  <c r="P2088" i="5"/>
  <c r="O2088" i="5"/>
  <c r="N2088" i="5"/>
  <c r="M2088" i="5"/>
  <c r="L2088" i="5"/>
  <c r="K2088" i="5"/>
  <c r="J2088" i="5"/>
  <c r="I2088" i="5"/>
  <c r="H2088" i="5"/>
  <c r="G2088" i="5"/>
  <c r="F2088" i="5"/>
  <c r="E2088" i="5"/>
  <c r="D2088" i="5"/>
  <c r="C2088" i="5"/>
  <c r="B2088" i="5"/>
  <c r="T2087" i="5"/>
  <c r="S2087" i="5"/>
  <c r="R2087" i="5"/>
  <c r="Q2087" i="5"/>
  <c r="P2087" i="5"/>
  <c r="O2087" i="5"/>
  <c r="N2087" i="5"/>
  <c r="M2087" i="5"/>
  <c r="L2087" i="5"/>
  <c r="K2087" i="5"/>
  <c r="J2087" i="5"/>
  <c r="I2087" i="5"/>
  <c r="H2087" i="5"/>
  <c r="G2087" i="5"/>
  <c r="F2087" i="5"/>
  <c r="E2087" i="5"/>
  <c r="D2087" i="5"/>
  <c r="C2087" i="5"/>
  <c r="B2087" i="5"/>
  <c r="T2086" i="5"/>
  <c r="S2086" i="5"/>
  <c r="R2086" i="5"/>
  <c r="Q2086" i="5"/>
  <c r="P2086" i="5"/>
  <c r="O2086" i="5"/>
  <c r="N2086" i="5"/>
  <c r="M2086" i="5"/>
  <c r="L2086" i="5"/>
  <c r="K2086" i="5"/>
  <c r="J2086" i="5"/>
  <c r="I2086" i="5"/>
  <c r="H2086" i="5"/>
  <c r="G2086" i="5"/>
  <c r="F2086" i="5"/>
  <c r="E2086" i="5"/>
  <c r="D2086" i="5"/>
  <c r="C2086" i="5"/>
  <c r="B2086" i="5"/>
  <c r="T2085" i="5"/>
  <c r="S2085" i="5"/>
  <c r="R2085" i="5"/>
  <c r="Q2085" i="5"/>
  <c r="P2085" i="5"/>
  <c r="O2085" i="5"/>
  <c r="N2085" i="5"/>
  <c r="M2085" i="5"/>
  <c r="L2085" i="5"/>
  <c r="K2085" i="5"/>
  <c r="J2085" i="5"/>
  <c r="I2085" i="5"/>
  <c r="H2085" i="5"/>
  <c r="G2085" i="5"/>
  <c r="F2085" i="5"/>
  <c r="E2085" i="5"/>
  <c r="D2085" i="5"/>
  <c r="C2085" i="5"/>
  <c r="B2085" i="5"/>
  <c r="T2084" i="5"/>
  <c r="S2084" i="5"/>
  <c r="R2084" i="5"/>
  <c r="Q2084" i="5"/>
  <c r="P2084" i="5"/>
  <c r="O2084" i="5"/>
  <c r="N2084" i="5"/>
  <c r="M2084" i="5"/>
  <c r="L2084" i="5"/>
  <c r="K2084" i="5"/>
  <c r="J2084" i="5"/>
  <c r="I2084" i="5"/>
  <c r="H2084" i="5"/>
  <c r="G2084" i="5"/>
  <c r="F2084" i="5"/>
  <c r="E2084" i="5"/>
  <c r="D2084" i="5"/>
  <c r="C2084" i="5"/>
  <c r="B2084" i="5"/>
  <c r="T2083" i="5"/>
  <c r="S2083" i="5"/>
  <c r="R2083" i="5"/>
  <c r="Q2083" i="5"/>
  <c r="P2083" i="5"/>
  <c r="O2083" i="5"/>
  <c r="N2083" i="5"/>
  <c r="M2083" i="5"/>
  <c r="L2083" i="5"/>
  <c r="K2083" i="5"/>
  <c r="J2083" i="5"/>
  <c r="I2083" i="5"/>
  <c r="H2083" i="5"/>
  <c r="G2083" i="5"/>
  <c r="F2083" i="5"/>
  <c r="E2083" i="5"/>
  <c r="D2083" i="5"/>
  <c r="C2083" i="5"/>
  <c r="B2083" i="5"/>
  <c r="T2082" i="5"/>
  <c r="S2082" i="5"/>
  <c r="R2082" i="5"/>
  <c r="Q2082" i="5"/>
  <c r="P2082" i="5"/>
  <c r="O2082" i="5"/>
  <c r="N2082" i="5"/>
  <c r="M2082" i="5"/>
  <c r="L2082" i="5"/>
  <c r="K2082" i="5"/>
  <c r="J2082" i="5"/>
  <c r="I2082" i="5"/>
  <c r="H2082" i="5"/>
  <c r="G2082" i="5"/>
  <c r="F2082" i="5"/>
  <c r="E2082" i="5"/>
  <c r="D2082" i="5"/>
  <c r="C2082" i="5"/>
  <c r="B2082" i="5"/>
  <c r="T2081" i="5"/>
  <c r="S2081" i="5"/>
  <c r="R2081" i="5"/>
  <c r="Q2081" i="5"/>
  <c r="P2081" i="5"/>
  <c r="O2081" i="5"/>
  <c r="N2081" i="5"/>
  <c r="M2081" i="5"/>
  <c r="L2081" i="5"/>
  <c r="K2081" i="5"/>
  <c r="J2081" i="5"/>
  <c r="I2081" i="5"/>
  <c r="H2081" i="5"/>
  <c r="G2081" i="5"/>
  <c r="F2081" i="5"/>
  <c r="E2081" i="5"/>
  <c r="D2081" i="5"/>
  <c r="C2081" i="5"/>
  <c r="B2081" i="5"/>
  <c r="T2080" i="5"/>
  <c r="S2080" i="5"/>
  <c r="R2080" i="5"/>
  <c r="Q2080" i="5"/>
  <c r="P2080" i="5"/>
  <c r="O2080" i="5"/>
  <c r="N2080" i="5"/>
  <c r="M2080" i="5"/>
  <c r="L2080" i="5"/>
  <c r="K2080" i="5"/>
  <c r="J2080" i="5"/>
  <c r="I2080" i="5"/>
  <c r="H2080" i="5"/>
  <c r="G2080" i="5"/>
  <c r="F2080" i="5"/>
  <c r="E2080" i="5"/>
  <c r="D2080" i="5"/>
  <c r="C2080" i="5"/>
  <c r="B2080" i="5"/>
  <c r="T2079" i="5"/>
  <c r="S2079" i="5"/>
  <c r="R2079" i="5"/>
  <c r="Q2079" i="5"/>
  <c r="P2079" i="5"/>
  <c r="O2079" i="5"/>
  <c r="N2079" i="5"/>
  <c r="M2079" i="5"/>
  <c r="L2079" i="5"/>
  <c r="K2079" i="5"/>
  <c r="J2079" i="5"/>
  <c r="I2079" i="5"/>
  <c r="H2079" i="5"/>
  <c r="G2079" i="5"/>
  <c r="F2079" i="5"/>
  <c r="E2079" i="5"/>
  <c r="D2079" i="5"/>
  <c r="C2079" i="5"/>
  <c r="B2079" i="5"/>
  <c r="T2078" i="5"/>
  <c r="S2078" i="5"/>
  <c r="R2078" i="5"/>
  <c r="Q2078" i="5"/>
  <c r="P2078" i="5"/>
  <c r="O2078" i="5"/>
  <c r="N2078" i="5"/>
  <c r="M2078" i="5"/>
  <c r="L2078" i="5"/>
  <c r="K2078" i="5"/>
  <c r="J2078" i="5"/>
  <c r="I2078" i="5"/>
  <c r="H2078" i="5"/>
  <c r="G2078" i="5"/>
  <c r="F2078" i="5"/>
  <c r="E2078" i="5"/>
  <c r="D2078" i="5"/>
  <c r="C2078" i="5"/>
  <c r="B2078" i="5"/>
  <c r="T2077" i="5"/>
  <c r="S2077" i="5"/>
  <c r="R2077" i="5"/>
  <c r="Q2077" i="5"/>
  <c r="P2077" i="5"/>
  <c r="O2077" i="5"/>
  <c r="N2077" i="5"/>
  <c r="M2077" i="5"/>
  <c r="L2077" i="5"/>
  <c r="K2077" i="5"/>
  <c r="J2077" i="5"/>
  <c r="I2077" i="5"/>
  <c r="H2077" i="5"/>
  <c r="G2077" i="5"/>
  <c r="F2077" i="5"/>
  <c r="E2077" i="5"/>
  <c r="D2077" i="5"/>
  <c r="C2077" i="5"/>
  <c r="B2077" i="5"/>
  <c r="T2076" i="5"/>
  <c r="S2076" i="5"/>
  <c r="R2076" i="5"/>
  <c r="Q2076" i="5"/>
  <c r="P2076" i="5"/>
  <c r="O2076" i="5"/>
  <c r="N2076" i="5"/>
  <c r="M2076" i="5"/>
  <c r="L2076" i="5"/>
  <c r="K2076" i="5"/>
  <c r="J2076" i="5"/>
  <c r="I2076" i="5"/>
  <c r="H2076" i="5"/>
  <c r="G2076" i="5"/>
  <c r="F2076" i="5"/>
  <c r="E2076" i="5"/>
  <c r="D2076" i="5"/>
  <c r="C2076" i="5"/>
  <c r="B2076" i="5"/>
  <c r="T2075" i="5"/>
  <c r="S2075" i="5"/>
  <c r="R2075" i="5"/>
  <c r="Q2075" i="5"/>
  <c r="P2075" i="5"/>
  <c r="O2075" i="5"/>
  <c r="N2075" i="5"/>
  <c r="M2075" i="5"/>
  <c r="L2075" i="5"/>
  <c r="K2075" i="5"/>
  <c r="J2075" i="5"/>
  <c r="I2075" i="5"/>
  <c r="H2075" i="5"/>
  <c r="G2075" i="5"/>
  <c r="F2075" i="5"/>
  <c r="E2075" i="5"/>
  <c r="D2075" i="5"/>
  <c r="C2075" i="5"/>
  <c r="B2075" i="5"/>
  <c r="T2074" i="5"/>
  <c r="S2074" i="5"/>
  <c r="R2074" i="5"/>
  <c r="Q2074" i="5"/>
  <c r="P2074" i="5"/>
  <c r="O2074" i="5"/>
  <c r="N2074" i="5"/>
  <c r="M2074" i="5"/>
  <c r="L2074" i="5"/>
  <c r="K2074" i="5"/>
  <c r="J2074" i="5"/>
  <c r="I2074" i="5"/>
  <c r="H2074" i="5"/>
  <c r="G2074" i="5"/>
  <c r="F2074" i="5"/>
  <c r="E2074" i="5"/>
  <c r="D2074" i="5"/>
  <c r="C2074" i="5"/>
  <c r="B2074" i="5"/>
  <c r="T2073" i="5"/>
  <c r="S2073" i="5"/>
  <c r="R2073" i="5"/>
  <c r="Q2073" i="5"/>
  <c r="P2073" i="5"/>
  <c r="O2073" i="5"/>
  <c r="N2073" i="5"/>
  <c r="M2073" i="5"/>
  <c r="L2073" i="5"/>
  <c r="K2073" i="5"/>
  <c r="J2073" i="5"/>
  <c r="I2073" i="5"/>
  <c r="H2073" i="5"/>
  <c r="G2073" i="5"/>
  <c r="F2073" i="5"/>
  <c r="E2073" i="5"/>
  <c r="D2073" i="5"/>
  <c r="C2073" i="5"/>
  <c r="B2073" i="5"/>
  <c r="T2072" i="5"/>
  <c r="S2072" i="5"/>
  <c r="R2072" i="5"/>
  <c r="Q2072" i="5"/>
  <c r="P2072" i="5"/>
  <c r="O2072" i="5"/>
  <c r="N2072" i="5"/>
  <c r="M2072" i="5"/>
  <c r="L2072" i="5"/>
  <c r="K2072" i="5"/>
  <c r="J2072" i="5"/>
  <c r="I2072" i="5"/>
  <c r="H2072" i="5"/>
  <c r="G2072" i="5"/>
  <c r="F2072" i="5"/>
  <c r="E2072" i="5"/>
  <c r="D2072" i="5"/>
  <c r="C2072" i="5"/>
  <c r="B2072" i="5"/>
  <c r="T2071" i="5"/>
  <c r="S2071" i="5"/>
  <c r="R2071" i="5"/>
  <c r="Q2071" i="5"/>
  <c r="P2071" i="5"/>
  <c r="O2071" i="5"/>
  <c r="N2071" i="5"/>
  <c r="M2071" i="5"/>
  <c r="L2071" i="5"/>
  <c r="K2071" i="5"/>
  <c r="J2071" i="5"/>
  <c r="I2071" i="5"/>
  <c r="H2071" i="5"/>
  <c r="G2071" i="5"/>
  <c r="F2071" i="5"/>
  <c r="E2071" i="5"/>
  <c r="D2071" i="5"/>
  <c r="C2071" i="5"/>
  <c r="B2071" i="5"/>
  <c r="T2070" i="5"/>
  <c r="S2070" i="5"/>
  <c r="R2070" i="5"/>
  <c r="Q2070" i="5"/>
  <c r="P2070" i="5"/>
  <c r="O2070" i="5"/>
  <c r="N2070" i="5"/>
  <c r="M2070" i="5"/>
  <c r="L2070" i="5"/>
  <c r="K2070" i="5"/>
  <c r="J2070" i="5"/>
  <c r="I2070" i="5"/>
  <c r="H2070" i="5"/>
  <c r="G2070" i="5"/>
  <c r="F2070" i="5"/>
  <c r="E2070" i="5"/>
  <c r="D2070" i="5"/>
  <c r="C2070" i="5"/>
  <c r="B2070" i="5"/>
  <c r="T2069" i="5"/>
  <c r="S2069" i="5"/>
  <c r="R2069" i="5"/>
  <c r="Q2069" i="5"/>
  <c r="P2069" i="5"/>
  <c r="O2069" i="5"/>
  <c r="N2069" i="5"/>
  <c r="M2069" i="5"/>
  <c r="L2069" i="5"/>
  <c r="K2069" i="5"/>
  <c r="J2069" i="5"/>
  <c r="I2069" i="5"/>
  <c r="H2069" i="5"/>
  <c r="G2069" i="5"/>
  <c r="F2069" i="5"/>
  <c r="E2069" i="5"/>
  <c r="D2069" i="5"/>
  <c r="C2069" i="5"/>
  <c r="B2069" i="5"/>
  <c r="T2068" i="5"/>
  <c r="S2068" i="5"/>
  <c r="R2068" i="5"/>
  <c r="Q2068" i="5"/>
  <c r="P2068" i="5"/>
  <c r="O2068" i="5"/>
  <c r="N2068" i="5"/>
  <c r="M2068" i="5"/>
  <c r="L2068" i="5"/>
  <c r="K2068" i="5"/>
  <c r="J2068" i="5"/>
  <c r="I2068" i="5"/>
  <c r="H2068" i="5"/>
  <c r="G2068" i="5"/>
  <c r="F2068" i="5"/>
  <c r="E2068" i="5"/>
  <c r="D2068" i="5"/>
  <c r="C2068" i="5"/>
  <c r="B2068" i="5"/>
  <c r="T2067" i="5"/>
  <c r="S2067" i="5"/>
  <c r="R2067" i="5"/>
  <c r="Q2067" i="5"/>
  <c r="P2067" i="5"/>
  <c r="O2067" i="5"/>
  <c r="N2067" i="5"/>
  <c r="M2067" i="5"/>
  <c r="L2067" i="5"/>
  <c r="K2067" i="5"/>
  <c r="J2067" i="5"/>
  <c r="I2067" i="5"/>
  <c r="H2067" i="5"/>
  <c r="G2067" i="5"/>
  <c r="F2067" i="5"/>
  <c r="E2067" i="5"/>
  <c r="D2067" i="5"/>
  <c r="C2067" i="5"/>
  <c r="B2067" i="5"/>
  <c r="T2066" i="5"/>
  <c r="S2066" i="5"/>
  <c r="R2066" i="5"/>
  <c r="Q2066" i="5"/>
  <c r="P2066" i="5"/>
  <c r="O2066" i="5"/>
  <c r="N2066" i="5"/>
  <c r="M2066" i="5"/>
  <c r="L2066" i="5"/>
  <c r="K2066" i="5"/>
  <c r="J2066" i="5"/>
  <c r="I2066" i="5"/>
  <c r="H2066" i="5"/>
  <c r="G2066" i="5"/>
  <c r="F2066" i="5"/>
  <c r="E2066" i="5"/>
  <c r="D2066" i="5"/>
  <c r="C2066" i="5"/>
  <c r="B2066" i="5"/>
  <c r="T2065" i="5"/>
  <c r="S2065" i="5"/>
  <c r="R2065" i="5"/>
  <c r="Q2065" i="5"/>
  <c r="P2065" i="5"/>
  <c r="O2065" i="5"/>
  <c r="N2065" i="5"/>
  <c r="M2065" i="5"/>
  <c r="L2065" i="5"/>
  <c r="K2065" i="5"/>
  <c r="J2065" i="5"/>
  <c r="I2065" i="5"/>
  <c r="H2065" i="5"/>
  <c r="G2065" i="5"/>
  <c r="F2065" i="5"/>
  <c r="E2065" i="5"/>
  <c r="D2065" i="5"/>
  <c r="C2065" i="5"/>
  <c r="B2065" i="5"/>
  <c r="T2064" i="5"/>
  <c r="S2064" i="5"/>
  <c r="R2064" i="5"/>
  <c r="Q2064" i="5"/>
  <c r="P2064" i="5"/>
  <c r="O2064" i="5"/>
  <c r="N2064" i="5"/>
  <c r="M2064" i="5"/>
  <c r="L2064" i="5"/>
  <c r="K2064" i="5"/>
  <c r="J2064" i="5"/>
  <c r="I2064" i="5"/>
  <c r="H2064" i="5"/>
  <c r="G2064" i="5"/>
  <c r="F2064" i="5"/>
  <c r="E2064" i="5"/>
  <c r="D2064" i="5"/>
  <c r="C2064" i="5"/>
  <c r="B2064" i="5"/>
  <c r="T2063" i="5"/>
  <c r="S2063" i="5"/>
  <c r="R2063" i="5"/>
  <c r="Q2063" i="5"/>
  <c r="P2063" i="5"/>
  <c r="O2063" i="5"/>
  <c r="N2063" i="5"/>
  <c r="M2063" i="5"/>
  <c r="L2063" i="5"/>
  <c r="K2063" i="5"/>
  <c r="J2063" i="5"/>
  <c r="I2063" i="5"/>
  <c r="H2063" i="5"/>
  <c r="G2063" i="5"/>
  <c r="F2063" i="5"/>
  <c r="E2063" i="5"/>
  <c r="D2063" i="5"/>
  <c r="C2063" i="5"/>
  <c r="B2063" i="5"/>
  <c r="T2062" i="5"/>
  <c r="S2062" i="5"/>
  <c r="R2062" i="5"/>
  <c r="Q2062" i="5"/>
  <c r="P2062" i="5"/>
  <c r="O2062" i="5"/>
  <c r="N2062" i="5"/>
  <c r="M2062" i="5"/>
  <c r="L2062" i="5"/>
  <c r="K2062" i="5"/>
  <c r="J2062" i="5"/>
  <c r="I2062" i="5"/>
  <c r="H2062" i="5"/>
  <c r="G2062" i="5"/>
  <c r="F2062" i="5"/>
  <c r="E2062" i="5"/>
  <c r="D2062" i="5"/>
  <c r="C2062" i="5"/>
  <c r="B2062" i="5"/>
  <c r="T2061" i="5"/>
  <c r="S2061" i="5"/>
  <c r="R2061" i="5"/>
  <c r="Q2061" i="5"/>
  <c r="P2061" i="5"/>
  <c r="O2061" i="5"/>
  <c r="N2061" i="5"/>
  <c r="M2061" i="5"/>
  <c r="L2061" i="5"/>
  <c r="K2061" i="5"/>
  <c r="J2061" i="5"/>
  <c r="I2061" i="5"/>
  <c r="H2061" i="5"/>
  <c r="G2061" i="5"/>
  <c r="F2061" i="5"/>
  <c r="E2061" i="5"/>
  <c r="D2061" i="5"/>
  <c r="C2061" i="5"/>
  <c r="B2061" i="5"/>
  <c r="T2060" i="5"/>
  <c r="S2060" i="5"/>
  <c r="R2060" i="5"/>
  <c r="Q2060" i="5"/>
  <c r="P2060" i="5"/>
  <c r="O2060" i="5"/>
  <c r="N2060" i="5"/>
  <c r="M2060" i="5"/>
  <c r="L2060" i="5"/>
  <c r="K2060" i="5"/>
  <c r="J2060" i="5"/>
  <c r="I2060" i="5"/>
  <c r="H2060" i="5"/>
  <c r="G2060" i="5"/>
  <c r="F2060" i="5"/>
  <c r="E2060" i="5"/>
  <c r="D2060" i="5"/>
  <c r="C2060" i="5"/>
  <c r="B2060" i="5"/>
  <c r="T2059" i="5"/>
  <c r="S2059" i="5"/>
  <c r="R2059" i="5"/>
  <c r="Q2059" i="5"/>
  <c r="P2059" i="5"/>
  <c r="O2059" i="5"/>
  <c r="N2059" i="5"/>
  <c r="M2059" i="5"/>
  <c r="L2059" i="5"/>
  <c r="K2059" i="5"/>
  <c r="J2059" i="5"/>
  <c r="I2059" i="5"/>
  <c r="H2059" i="5"/>
  <c r="G2059" i="5"/>
  <c r="F2059" i="5"/>
  <c r="E2059" i="5"/>
  <c r="D2059" i="5"/>
  <c r="C2059" i="5"/>
  <c r="B2059" i="5"/>
  <c r="T2058" i="5"/>
  <c r="S2058" i="5"/>
  <c r="R2058" i="5"/>
  <c r="Q2058" i="5"/>
  <c r="P2058" i="5"/>
  <c r="O2058" i="5"/>
  <c r="N2058" i="5"/>
  <c r="M2058" i="5"/>
  <c r="L2058" i="5"/>
  <c r="K2058" i="5"/>
  <c r="J2058" i="5"/>
  <c r="I2058" i="5"/>
  <c r="H2058" i="5"/>
  <c r="G2058" i="5"/>
  <c r="F2058" i="5"/>
  <c r="E2058" i="5"/>
  <c r="D2058" i="5"/>
  <c r="C2058" i="5"/>
  <c r="B2058" i="5"/>
  <c r="T2057" i="5"/>
  <c r="S2057" i="5"/>
  <c r="R2057" i="5"/>
  <c r="Q2057" i="5"/>
  <c r="P2057" i="5"/>
  <c r="O2057" i="5"/>
  <c r="N2057" i="5"/>
  <c r="M2057" i="5"/>
  <c r="L2057" i="5"/>
  <c r="K2057" i="5"/>
  <c r="J2057" i="5"/>
  <c r="I2057" i="5"/>
  <c r="H2057" i="5"/>
  <c r="G2057" i="5"/>
  <c r="F2057" i="5"/>
  <c r="E2057" i="5"/>
  <c r="D2057" i="5"/>
  <c r="C2057" i="5"/>
  <c r="B2057" i="5"/>
  <c r="T2056" i="5"/>
  <c r="S2056" i="5"/>
  <c r="R2056" i="5"/>
  <c r="Q2056" i="5"/>
  <c r="P2056" i="5"/>
  <c r="O2056" i="5"/>
  <c r="N2056" i="5"/>
  <c r="M2056" i="5"/>
  <c r="L2056" i="5"/>
  <c r="K2056" i="5"/>
  <c r="J2056" i="5"/>
  <c r="I2056" i="5"/>
  <c r="H2056" i="5"/>
  <c r="G2056" i="5"/>
  <c r="F2056" i="5"/>
  <c r="E2056" i="5"/>
  <c r="D2056" i="5"/>
  <c r="C2056" i="5"/>
  <c r="B2056" i="5"/>
  <c r="T2055" i="5"/>
  <c r="S2055" i="5"/>
  <c r="R2055" i="5"/>
  <c r="Q2055" i="5"/>
  <c r="P2055" i="5"/>
  <c r="O2055" i="5"/>
  <c r="N2055" i="5"/>
  <c r="M2055" i="5"/>
  <c r="L2055" i="5"/>
  <c r="K2055" i="5"/>
  <c r="J2055" i="5"/>
  <c r="I2055" i="5"/>
  <c r="H2055" i="5"/>
  <c r="G2055" i="5"/>
  <c r="F2055" i="5"/>
  <c r="E2055" i="5"/>
  <c r="D2055" i="5"/>
  <c r="C2055" i="5"/>
  <c r="B2055" i="5"/>
  <c r="T2054" i="5"/>
  <c r="S2054" i="5"/>
  <c r="R2054" i="5"/>
  <c r="Q2054" i="5"/>
  <c r="P2054" i="5"/>
  <c r="O2054" i="5"/>
  <c r="N2054" i="5"/>
  <c r="M2054" i="5"/>
  <c r="L2054" i="5"/>
  <c r="K2054" i="5"/>
  <c r="J2054" i="5"/>
  <c r="I2054" i="5"/>
  <c r="H2054" i="5"/>
  <c r="G2054" i="5"/>
  <c r="F2054" i="5"/>
  <c r="E2054" i="5"/>
  <c r="D2054" i="5"/>
  <c r="C2054" i="5"/>
  <c r="B2054" i="5"/>
  <c r="T2053" i="5"/>
  <c r="S2053" i="5"/>
  <c r="R2053" i="5"/>
  <c r="Q2053" i="5"/>
  <c r="P2053" i="5"/>
  <c r="O2053" i="5"/>
  <c r="N2053" i="5"/>
  <c r="M2053" i="5"/>
  <c r="L2053" i="5"/>
  <c r="K2053" i="5"/>
  <c r="J2053" i="5"/>
  <c r="I2053" i="5"/>
  <c r="H2053" i="5"/>
  <c r="G2053" i="5"/>
  <c r="F2053" i="5"/>
  <c r="E2053" i="5"/>
  <c r="D2053" i="5"/>
  <c r="C2053" i="5"/>
  <c r="B2053" i="5"/>
  <c r="T2052" i="5"/>
  <c r="S2052" i="5"/>
  <c r="R2052" i="5"/>
  <c r="Q2052" i="5"/>
  <c r="P2052" i="5"/>
  <c r="O2052" i="5"/>
  <c r="N2052" i="5"/>
  <c r="M2052" i="5"/>
  <c r="L2052" i="5"/>
  <c r="K2052" i="5"/>
  <c r="J2052" i="5"/>
  <c r="I2052" i="5"/>
  <c r="H2052" i="5"/>
  <c r="G2052" i="5"/>
  <c r="F2052" i="5"/>
  <c r="E2052" i="5"/>
  <c r="D2052" i="5"/>
  <c r="C2052" i="5"/>
  <c r="B2052" i="5"/>
  <c r="T2051" i="5"/>
  <c r="S2051" i="5"/>
  <c r="R2051" i="5"/>
  <c r="Q2051" i="5"/>
  <c r="P2051" i="5"/>
  <c r="O2051" i="5"/>
  <c r="N2051" i="5"/>
  <c r="M2051" i="5"/>
  <c r="L2051" i="5"/>
  <c r="K2051" i="5"/>
  <c r="J2051" i="5"/>
  <c r="I2051" i="5"/>
  <c r="H2051" i="5"/>
  <c r="G2051" i="5"/>
  <c r="F2051" i="5"/>
  <c r="E2051" i="5"/>
  <c r="D2051" i="5"/>
  <c r="C2051" i="5"/>
  <c r="B2051" i="5"/>
  <c r="T2050" i="5"/>
  <c r="S2050" i="5"/>
  <c r="R2050" i="5"/>
  <c r="Q2050" i="5"/>
  <c r="P2050" i="5"/>
  <c r="O2050" i="5"/>
  <c r="N2050" i="5"/>
  <c r="M2050" i="5"/>
  <c r="L2050" i="5"/>
  <c r="K2050" i="5"/>
  <c r="J2050" i="5"/>
  <c r="I2050" i="5"/>
  <c r="H2050" i="5"/>
  <c r="G2050" i="5"/>
  <c r="F2050" i="5"/>
  <c r="E2050" i="5"/>
  <c r="D2050" i="5"/>
  <c r="C2050" i="5"/>
  <c r="B2050" i="5"/>
  <c r="T2049" i="5"/>
  <c r="S2049" i="5"/>
  <c r="R2049" i="5"/>
  <c r="Q2049" i="5"/>
  <c r="P2049" i="5"/>
  <c r="O2049" i="5"/>
  <c r="N2049" i="5"/>
  <c r="M2049" i="5"/>
  <c r="L2049" i="5"/>
  <c r="K2049" i="5"/>
  <c r="J2049" i="5"/>
  <c r="I2049" i="5"/>
  <c r="H2049" i="5"/>
  <c r="G2049" i="5"/>
  <c r="F2049" i="5"/>
  <c r="E2049" i="5"/>
  <c r="D2049" i="5"/>
  <c r="C2049" i="5"/>
  <c r="B2049" i="5"/>
  <c r="T2048" i="5"/>
  <c r="S2048" i="5"/>
  <c r="R2048" i="5"/>
  <c r="Q2048" i="5"/>
  <c r="P2048" i="5"/>
  <c r="O2048" i="5"/>
  <c r="N2048" i="5"/>
  <c r="M2048" i="5"/>
  <c r="L2048" i="5"/>
  <c r="K2048" i="5"/>
  <c r="J2048" i="5"/>
  <c r="I2048" i="5"/>
  <c r="H2048" i="5"/>
  <c r="G2048" i="5"/>
  <c r="F2048" i="5"/>
  <c r="E2048" i="5"/>
  <c r="D2048" i="5"/>
  <c r="C2048" i="5"/>
  <c r="B2048" i="5"/>
  <c r="T2047" i="5"/>
  <c r="S2047" i="5"/>
  <c r="R2047" i="5"/>
  <c r="Q2047" i="5"/>
  <c r="P2047" i="5"/>
  <c r="O2047" i="5"/>
  <c r="N2047" i="5"/>
  <c r="M2047" i="5"/>
  <c r="L2047" i="5"/>
  <c r="K2047" i="5"/>
  <c r="J2047" i="5"/>
  <c r="I2047" i="5"/>
  <c r="H2047" i="5"/>
  <c r="G2047" i="5"/>
  <c r="F2047" i="5"/>
  <c r="E2047" i="5"/>
  <c r="D2047" i="5"/>
  <c r="C2047" i="5"/>
  <c r="B2047" i="5"/>
  <c r="T2046" i="5"/>
  <c r="S2046" i="5"/>
  <c r="R2046" i="5"/>
  <c r="Q2046" i="5"/>
  <c r="P2046" i="5"/>
  <c r="O2046" i="5"/>
  <c r="N2046" i="5"/>
  <c r="M2046" i="5"/>
  <c r="L2046" i="5"/>
  <c r="K2046" i="5"/>
  <c r="J2046" i="5"/>
  <c r="I2046" i="5"/>
  <c r="H2046" i="5"/>
  <c r="G2046" i="5"/>
  <c r="F2046" i="5"/>
  <c r="E2046" i="5"/>
  <c r="D2046" i="5"/>
  <c r="C2046" i="5"/>
  <c r="B2046" i="5"/>
  <c r="T2045" i="5"/>
  <c r="S2045" i="5"/>
  <c r="R2045" i="5"/>
  <c r="Q2045" i="5"/>
  <c r="P2045" i="5"/>
  <c r="O2045" i="5"/>
  <c r="N2045" i="5"/>
  <c r="M2045" i="5"/>
  <c r="L2045" i="5"/>
  <c r="K2045" i="5"/>
  <c r="J2045" i="5"/>
  <c r="I2045" i="5"/>
  <c r="H2045" i="5"/>
  <c r="G2045" i="5"/>
  <c r="F2045" i="5"/>
  <c r="E2045" i="5"/>
  <c r="D2045" i="5"/>
  <c r="C2045" i="5"/>
  <c r="B2045" i="5"/>
  <c r="T2044" i="5"/>
  <c r="S2044" i="5"/>
  <c r="R2044" i="5"/>
  <c r="Q2044" i="5"/>
  <c r="P2044" i="5"/>
  <c r="O2044" i="5"/>
  <c r="N2044" i="5"/>
  <c r="M2044" i="5"/>
  <c r="L2044" i="5"/>
  <c r="K2044" i="5"/>
  <c r="J2044" i="5"/>
  <c r="I2044" i="5"/>
  <c r="H2044" i="5"/>
  <c r="G2044" i="5"/>
  <c r="F2044" i="5"/>
  <c r="E2044" i="5"/>
  <c r="D2044" i="5"/>
  <c r="C2044" i="5"/>
  <c r="B2044" i="5"/>
  <c r="T2043" i="5"/>
  <c r="S2043" i="5"/>
  <c r="R2043" i="5"/>
  <c r="Q2043" i="5"/>
  <c r="P2043" i="5"/>
  <c r="O2043" i="5"/>
  <c r="N2043" i="5"/>
  <c r="M2043" i="5"/>
  <c r="L2043" i="5"/>
  <c r="K2043" i="5"/>
  <c r="J2043" i="5"/>
  <c r="I2043" i="5"/>
  <c r="H2043" i="5"/>
  <c r="G2043" i="5"/>
  <c r="F2043" i="5"/>
  <c r="E2043" i="5"/>
  <c r="D2043" i="5"/>
  <c r="C2043" i="5"/>
  <c r="B2043" i="5"/>
  <c r="T2042" i="5"/>
  <c r="S2042" i="5"/>
  <c r="R2042" i="5"/>
  <c r="Q2042" i="5"/>
  <c r="P2042" i="5"/>
  <c r="O2042" i="5"/>
  <c r="N2042" i="5"/>
  <c r="M2042" i="5"/>
  <c r="L2042" i="5"/>
  <c r="K2042" i="5"/>
  <c r="J2042" i="5"/>
  <c r="I2042" i="5"/>
  <c r="H2042" i="5"/>
  <c r="G2042" i="5"/>
  <c r="F2042" i="5"/>
  <c r="E2042" i="5"/>
  <c r="D2042" i="5"/>
  <c r="C2042" i="5"/>
  <c r="B2042" i="5"/>
  <c r="T2041" i="5"/>
  <c r="S2041" i="5"/>
  <c r="R2041" i="5"/>
  <c r="Q2041" i="5"/>
  <c r="P2041" i="5"/>
  <c r="O2041" i="5"/>
  <c r="N2041" i="5"/>
  <c r="M2041" i="5"/>
  <c r="L2041" i="5"/>
  <c r="K2041" i="5"/>
  <c r="J2041" i="5"/>
  <c r="I2041" i="5"/>
  <c r="H2041" i="5"/>
  <c r="G2041" i="5"/>
  <c r="F2041" i="5"/>
  <c r="E2041" i="5"/>
  <c r="D2041" i="5"/>
  <c r="C2041" i="5"/>
  <c r="B2041" i="5"/>
  <c r="T2040" i="5"/>
  <c r="S2040" i="5"/>
  <c r="R2040" i="5"/>
  <c r="Q2040" i="5"/>
  <c r="P2040" i="5"/>
  <c r="O2040" i="5"/>
  <c r="N2040" i="5"/>
  <c r="M2040" i="5"/>
  <c r="L2040" i="5"/>
  <c r="K2040" i="5"/>
  <c r="J2040" i="5"/>
  <c r="I2040" i="5"/>
  <c r="H2040" i="5"/>
  <c r="G2040" i="5"/>
  <c r="F2040" i="5"/>
  <c r="E2040" i="5"/>
  <c r="D2040" i="5"/>
  <c r="C2040" i="5"/>
  <c r="B2040" i="5"/>
  <c r="T2039" i="5"/>
  <c r="S2039" i="5"/>
  <c r="R2039" i="5"/>
  <c r="Q2039" i="5"/>
  <c r="P2039" i="5"/>
  <c r="O2039" i="5"/>
  <c r="N2039" i="5"/>
  <c r="M2039" i="5"/>
  <c r="L2039" i="5"/>
  <c r="K2039" i="5"/>
  <c r="J2039" i="5"/>
  <c r="I2039" i="5"/>
  <c r="H2039" i="5"/>
  <c r="G2039" i="5"/>
  <c r="F2039" i="5"/>
  <c r="E2039" i="5"/>
  <c r="D2039" i="5"/>
  <c r="C2039" i="5"/>
  <c r="B2039" i="5"/>
  <c r="T2038" i="5"/>
  <c r="S2038" i="5"/>
  <c r="R2038" i="5"/>
  <c r="Q2038" i="5"/>
  <c r="P2038" i="5"/>
  <c r="O2038" i="5"/>
  <c r="N2038" i="5"/>
  <c r="M2038" i="5"/>
  <c r="L2038" i="5"/>
  <c r="K2038" i="5"/>
  <c r="J2038" i="5"/>
  <c r="I2038" i="5"/>
  <c r="H2038" i="5"/>
  <c r="G2038" i="5"/>
  <c r="F2038" i="5"/>
  <c r="E2038" i="5"/>
  <c r="D2038" i="5"/>
  <c r="C2038" i="5"/>
  <c r="B2038" i="5"/>
  <c r="T2037" i="5"/>
  <c r="S2037" i="5"/>
  <c r="R2037" i="5"/>
  <c r="Q2037" i="5"/>
  <c r="P2037" i="5"/>
  <c r="O2037" i="5"/>
  <c r="N2037" i="5"/>
  <c r="M2037" i="5"/>
  <c r="L2037" i="5"/>
  <c r="K2037" i="5"/>
  <c r="J2037" i="5"/>
  <c r="I2037" i="5"/>
  <c r="H2037" i="5"/>
  <c r="G2037" i="5"/>
  <c r="F2037" i="5"/>
  <c r="E2037" i="5"/>
  <c r="D2037" i="5"/>
  <c r="C2037" i="5"/>
  <c r="B2037" i="5"/>
  <c r="T2036" i="5"/>
  <c r="S2036" i="5"/>
  <c r="R2036" i="5"/>
  <c r="Q2036" i="5"/>
  <c r="P2036" i="5"/>
  <c r="O2036" i="5"/>
  <c r="N2036" i="5"/>
  <c r="M2036" i="5"/>
  <c r="L2036" i="5"/>
  <c r="K2036" i="5"/>
  <c r="J2036" i="5"/>
  <c r="I2036" i="5"/>
  <c r="H2036" i="5"/>
  <c r="G2036" i="5"/>
  <c r="F2036" i="5"/>
  <c r="E2036" i="5"/>
  <c r="D2036" i="5"/>
  <c r="C2036" i="5"/>
  <c r="B2036" i="5"/>
  <c r="T2035" i="5"/>
  <c r="S2035" i="5"/>
  <c r="R2035" i="5"/>
  <c r="Q2035" i="5"/>
  <c r="P2035" i="5"/>
  <c r="O2035" i="5"/>
  <c r="N2035" i="5"/>
  <c r="M2035" i="5"/>
  <c r="L2035" i="5"/>
  <c r="K2035" i="5"/>
  <c r="J2035" i="5"/>
  <c r="I2035" i="5"/>
  <c r="H2035" i="5"/>
  <c r="G2035" i="5"/>
  <c r="F2035" i="5"/>
  <c r="E2035" i="5"/>
  <c r="D2035" i="5"/>
  <c r="C2035" i="5"/>
  <c r="B2035" i="5"/>
  <c r="T2034" i="5"/>
  <c r="S2034" i="5"/>
  <c r="R2034" i="5"/>
  <c r="Q2034" i="5"/>
  <c r="P2034" i="5"/>
  <c r="O2034" i="5"/>
  <c r="N2034" i="5"/>
  <c r="M2034" i="5"/>
  <c r="L2034" i="5"/>
  <c r="K2034" i="5"/>
  <c r="J2034" i="5"/>
  <c r="I2034" i="5"/>
  <c r="H2034" i="5"/>
  <c r="G2034" i="5"/>
  <c r="F2034" i="5"/>
  <c r="E2034" i="5"/>
  <c r="D2034" i="5"/>
  <c r="C2034" i="5"/>
  <c r="B2034" i="5"/>
  <c r="T2033" i="5"/>
  <c r="S2033" i="5"/>
  <c r="R2033" i="5"/>
  <c r="Q2033" i="5"/>
  <c r="P2033" i="5"/>
  <c r="O2033" i="5"/>
  <c r="N2033" i="5"/>
  <c r="M2033" i="5"/>
  <c r="L2033" i="5"/>
  <c r="K2033" i="5"/>
  <c r="J2033" i="5"/>
  <c r="I2033" i="5"/>
  <c r="H2033" i="5"/>
  <c r="G2033" i="5"/>
  <c r="F2033" i="5"/>
  <c r="E2033" i="5"/>
  <c r="D2033" i="5"/>
  <c r="C2033" i="5"/>
  <c r="B2033" i="5"/>
  <c r="T2032" i="5"/>
  <c r="S2032" i="5"/>
  <c r="R2032" i="5"/>
  <c r="Q2032" i="5"/>
  <c r="P2032" i="5"/>
  <c r="O2032" i="5"/>
  <c r="N2032" i="5"/>
  <c r="M2032" i="5"/>
  <c r="L2032" i="5"/>
  <c r="K2032" i="5"/>
  <c r="J2032" i="5"/>
  <c r="I2032" i="5"/>
  <c r="H2032" i="5"/>
  <c r="G2032" i="5"/>
  <c r="F2032" i="5"/>
  <c r="E2032" i="5"/>
  <c r="D2032" i="5"/>
  <c r="C2032" i="5"/>
  <c r="B2032" i="5"/>
  <c r="T2031" i="5"/>
  <c r="S2031" i="5"/>
  <c r="R2031" i="5"/>
  <c r="Q2031" i="5"/>
  <c r="P2031" i="5"/>
  <c r="O2031" i="5"/>
  <c r="N2031" i="5"/>
  <c r="M2031" i="5"/>
  <c r="L2031" i="5"/>
  <c r="K2031" i="5"/>
  <c r="J2031" i="5"/>
  <c r="I2031" i="5"/>
  <c r="H2031" i="5"/>
  <c r="G2031" i="5"/>
  <c r="F2031" i="5"/>
  <c r="E2031" i="5"/>
  <c r="D2031" i="5"/>
  <c r="C2031" i="5"/>
  <c r="B2031" i="5"/>
  <c r="T2030" i="5"/>
  <c r="S2030" i="5"/>
  <c r="R2030" i="5"/>
  <c r="Q2030" i="5"/>
  <c r="P2030" i="5"/>
  <c r="O2030" i="5"/>
  <c r="N2030" i="5"/>
  <c r="M2030" i="5"/>
  <c r="L2030" i="5"/>
  <c r="K2030" i="5"/>
  <c r="J2030" i="5"/>
  <c r="I2030" i="5"/>
  <c r="H2030" i="5"/>
  <c r="G2030" i="5"/>
  <c r="F2030" i="5"/>
  <c r="E2030" i="5"/>
  <c r="D2030" i="5"/>
  <c r="C2030" i="5"/>
  <c r="B2030" i="5"/>
  <c r="T2029" i="5"/>
  <c r="S2029" i="5"/>
  <c r="R2029" i="5"/>
  <c r="Q2029" i="5"/>
  <c r="P2029" i="5"/>
  <c r="O2029" i="5"/>
  <c r="N2029" i="5"/>
  <c r="M2029" i="5"/>
  <c r="L2029" i="5"/>
  <c r="K2029" i="5"/>
  <c r="J2029" i="5"/>
  <c r="I2029" i="5"/>
  <c r="H2029" i="5"/>
  <c r="G2029" i="5"/>
  <c r="F2029" i="5"/>
  <c r="E2029" i="5"/>
  <c r="D2029" i="5"/>
  <c r="C2029" i="5"/>
  <c r="B2029" i="5"/>
  <c r="T2028" i="5"/>
  <c r="S2028" i="5"/>
  <c r="R2028" i="5"/>
  <c r="Q2028" i="5"/>
  <c r="P2028" i="5"/>
  <c r="O2028" i="5"/>
  <c r="N2028" i="5"/>
  <c r="M2028" i="5"/>
  <c r="L2028" i="5"/>
  <c r="K2028" i="5"/>
  <c r="J2028" i="5"/>
  <c r="I2028" i="5"/>
  <c r="H2028" i="5"/>
  <c r="G2028" i="5"/>
  <c r="F2028" i="5"/>
  <c r="E2028" i="5"/>
  <c r="D2028" i="5"/>
  <c r="C2028" i="5"/>
  <c r="B2028" i="5"/>
  <c r="T2027" i="5"/>
  <c r="S2027" i="5"/>
  <c r="R2027" i="5"/>
  <c r="Q2027" i="5"/>
  <c r="P2027" i="5"/>
  <c r="O2027" i="5"/>
  <c r="N2027" i="5"/>
  <c r="M2027" i="5"/>
  <c r="L2027" i="5"/>
  <c r="K2027" i="5"/>
  <c r="J2027" i="5"/>
  <c r="I2027" i="5"/>
  <c r="H2027" i="5"/>
  <c r="G2027" i="5"/>
  <c r="F2027" i="5"/>
  <c r="E2027" i="5"/>
  <c r="D2027" i="5"/>
  <c r="C2027" i="5"/>
  <c r="B2027" i="5"/>
  <c r="T2026" i="5"/>
  <c r="S2026" i="5"/>
  <c r="R2026" i="5"/>
  <c r="Q2026" i="5"/>
  <c r="P2026" i="5"/>
  <c r="O2026" i="5"/>
  <c r="N2026" i="5"/>
  <c r="M2026" i="5"/>
  <c r="L2026" i="5"/>
  <c r="K2026" i="5"/>
  <c r="J2026" i="5"/>
  <c r="I2026" i="5"/>
  <c r="H2026" i="5"/>
  <c r="G2026" i="5"/>
  <c r="F2026" i="5"/>
  <c r="E2026" i="5"/>
  <c r="D2026" i="5"/>
  <c r="C2026" i="5"/>
  <c r="B2026" i="5"/>
  <c r="T2025" i="5"/>
  <c r="S2025" i="5"/>
  <c r="R2025" i="5"/>
  <c r="Q2025" i="5"/>
  <c r="P2025" i="5"/>
  <c r="O2025" i="5"/>
  <c r="N2025" i="5"/>
  <c r="M2025" i="5"/>
  <c r="L2025" i="5"/>
  <c r="K2025" i="5"/>
  <c r="J2025" i="5"/>
  <c r="I2025" i="5"/>
  <c r="H2025" i="5"/>
  <c r="G2025" i="5"/>
  <c r="F2025" i="5"/>
  <c r="E2025" i="5"/>
  <c r="D2025" i="5"/>
  <c r="C2025" i="5"/>
  <c r="B2025" i="5"/>
  <c r="T2024" i="5"/>
  <c r="S2024" i="5"/>
  <c r="R2024" i="5"/>
  <c r="Q2024" i="5"/>
  <c r="P2024" i="5"/>
  <c r="O2024" i="5"/>
  <c r="N2024" i="5"/>
  <c r="M2024" i="5"/>
  <c r="L2024" i="5"/>
  <c r="K2024" i="5"/>
  <c r="J2024" i="5"/>
  <c r="I2024" i="5"/>
  <c r="H2024" i="5"/>
  <c r="G2024" i="5"/>
  <c r="F2024" i="5"/>
  <c r="E2024" i="5"/>
  <c r="D2024" i="5"/>
  <c r="C2024" i="5"/>
  <c r="B2024" i="5"/>
  <c r="T2023" i="5"/>
  <c r="S2023" i="5"/>
  <c r="R2023" i="5"/>
  <c r="Q2023" i="5"/>
  <c r="P2023" i="5"/>
  <c r="O2023" i="5"/>
  <c r="N2023" i="5"/>
  <c r="M2023" i="5"/>
  <c r="L2023" i="5"/>
  <c r="K2023" i="5"/>
  <c r="J2023" i="5"/>
  <c r="I2023" i="5"/>
  <c r="H2023" i="5"/>
  <c r="G2023" i="5"/>
  <c r="F2023" i="5"/>
  <c r="E2023" i="5"/>
  <c r="D2023" i="5"/>
  <c r="C2023" i="5"/>
  <c r="B2023" i="5"/>
  <c r="T2022" i="5"/>
  <c r="S2022" i="5"/>
  <c r="R2022" i="5"/>
  <c r="Q2022" i="5"/>
  <c r="P2022" i="5"/>
  <c r="O2022" i="5"/>
  <c r="N2022" i="5"/>
  <c r="M2022" i="5"/>
  <c r="L2022" i="5"/>
  <c r="K2022" i="5"/>
  <c r="J2022" i="5"/>
  <c r="I2022" i="5"/>
  <c r="H2022" i="5"/>
  <c r="G2022" i="5"/>
  <c r="F2022" i="5"/>
  <c r="E2022" i="5"/>
  <c r="D2022" i="5"/>
  <c r="C2022" i="5"/>
  <c r="B2022" i="5"/>
  <c r="T2021" i="5"/>
  <c r="S2021" i="5"/>
  <c r="R2021" i="5"/>
  <c r="Q2021" i="5"/>
  <c r="P2021" i="5"/>
  <c r="O2021" i="5"/>
  <c r="N2021" i="5"/>
  <c r="M2021" i="5"/>
  <c r="L2021" i="5"/>
  <c r="K2021" i="5"/>
  <c r="J2021" i="5"/>
  <c r="I2021" i="5"/>
  <c r="H2021" i="5"/>
  <c r="G2021" i="5"/>
  <c r="F2021" i="5"/>
  <c r="E2021" i="5"/>
  <c r="D2021" i="5"/>
  <c r="C2021" i="5"/>
  <c r="B2021" i="5"/>
  <c r="T2020" i="5"/>
  <c r="S2020" i="5"/>
  <c r="R2020" i="5"/>
  <c r="Q2020" i="5"/>
  <c r="P2020" i="5"/>
  <c r="O2020" i="5"/>
  <c r="N2020" i="5"/>
  <c r="M2020" i="5"/>
  <c r="L2020" i="5"/>
  <c r="K2020" i="5"/>
  <c r="J2020" i="5"/>
  <c r="I2020" i="5"/>
  <c r="H2020" i="5"/>
  <c r="G2020" i="5"/>
  <c r="F2020" i="5"/>
  <c r="E2020" i="5"/>
  <c r="D2020" i="5"/>
  <c r="C2020" i="5"/>
  <c r="B2020" i="5"/>
  <c r="T2019" i="5"/>
  <c r="S2019" i="5"/>
  <c r="R2019" i="5"/>
  <c r="Q2019" i="5"/>
  <c r="P2019" i="5"/>
  <c r="O2019" i="5"/>
  <c r="N2019" i="5"/>
  <c r="M2019" i="5"/>
  <c r="L2019" i="5"/>
  <c r="K2019" i="5"/>
  <c r="J2019" i="5"/>
  <c r="I2019" i="5"/>
  <c r="H2019" i="5"/>
  <c r="G2019" i="5"/>
  <c r="F2019" i="5"/>
  <c r="E2019" i="5"/>
  <c r="D2019" i="5"/>
  <c r="C2019" i="5"/>
  <c r="B2019" i="5"/>
  <c r="T2018" i="5"/>
  <c r="S2018" i="5"/>
  <c r="R2018" i="5"/>
  <c r="Q2018" i="5"/>
  <c r="P2018" i="5"/>
  <c r="O2018" i="5"/>
  <c r="N2018" i="5"/>
  <c r="M2018" i="5"/>
  <c r="L2018" i="5"/>
  <c r="K2018" i="5"/>
  <c r="J2018" i="5"/>
  <c r="I2018" i="5"/>
  <c r="H2018" i="5"/>
  <c r="G2018" i="5"/>
  <c r="F2018" i="5"/>
  <c r="E2018" i="5"/>
  <c r="D2018" i="5"/>
  <c r="C2018" i="5"/>
  <c r="B2018" i="5"/>
  <c r="T2017" i="5"/>
  <c r="S2017" i="5"/>
  <c r="R2017" i="5"/>
  <c r="Q2017" i="5"/>
  <c r="P2017" i="5"/>
  <c r="O2017" i="5"/>
  <c r="N2017" i="5"/>
  <c r="M2017" i="5"/>
  <c r="L2017" i="5"/>
  <c r="K2017" i="5"/>
  <c r="J2017" i="5"/>
  <c r="I2017" i="5"/>
  <c r="H2017" i="5"/>
  <c r="G2017" i="5"/>
  <c r="F2017" i="5"/>
  <c r="E2017" i="5"/>
  <c r="D2017" i="5"/>
  <c r="C2017" i="5"/>
  <c r="B2017" i="5"/>
  <c r="T2016" i="5"/>
  <c r="S2016" i="5"/>
  <c r="R2016" i="5"/>
  <c r="Q2016" i="5"/>
  <c r="P2016" i="5"/>
  <c r="O2016" i="5"/>
  <c r="N2016" i="5"/>
  <c r="M2016" i="5"/>
  <c r="L2016" i="5"/>
  <c r="K2016" i="5"/>
  <c r="J2016" i="5"/>
  <c r="I2016" i="5"/>
  <c r="H2016" i="5"/>
  <c r="G2016" i="5"/>
  <c r="F2016" i="5"/>
  <c r="E2016" i="5"/>
  <c r="D2016" i="5"/>
  <c r="C2016" i="5"/>
  <c r="B2016" i="5"/>
  <c r="T2015" i="5"/>
  <c r="S2015" i="5"/>
  <c r="R2015" i="5"/>
  <c r="Q2015" i="5"/>
  <c r="P2015" i="5"/>
  <c r="O2015" i="5"/>
  <c r="N2015" i="5"/>
  <c r="M2015" i="5"/>
  <c r="L2015" i="5"/>
  <c r="K2015" i="5"/>
  <c r="J2015" i="5"/>
  <c r="I2015" i="5"/>
  <c r="H2015" i="5"/>
  <c r="G2015" i="5"/>
  <c r="F2015" i="5"/>
  <c r="E2015" i="5"/>
  <c r="D2015" i="5"/>
  <c r="C2015" i="5"/>
  <c r="B2015" i="5"/>
  <c r="T2014" i="5"/>
  <c r="S2014" i="5"/>
  <c r="R2014" i="5"/>
  <c r="Q2014" i="5"/>
  <c r="P2014" i="5"/>
  <c r="O2014" i="5"/>
  <c r="N2014" i="5"/>
  <c r="M2014" i="5"/>
  <c r="L2014" i="5"/>
  <c r="K2014" i="5"/>
  <c r="J2014" i="5"/>
  <c r="I2014" i="5"/>
  <c r="H2014" i="5"/>
  <c r="G2014" i="5"/>
  <c r="F2014" i="5"/>
  <c r="E2014" i="5"/>
  <c r="D2014" i="5"/>
  <c r="C2014" i="5"/>
  <c r="B2014" i="5"/>
  <c r="T2013" i="5"/>
  <c r="S2013" i="5"/>
  <c r="R2013" i="5"/>
  <c r="Q2013" i="5"/>
  <c r="P2013" i="5"/>
  <c r="O2013" i="5"/>
  <c r="N2013" i="5"/>
  <c r="M2013" i="5"/>
  <c r="L2013" i="5"/>
  <c r="K2013" i="5"/>
  <c r="J2013" i="5"/>
  <c r="I2013" i="5"/>
  <c r="H2013" i="5"/>
  <c r="G2013" i="5"/>
  <c r="F2013" i="5"/>
  <c r="E2013" i="5"/>
  <c r="D2013" i="5"/>
  <c r="C2013" i="5"/>
  <c r="B2013" i="5"/>
  <c r="T2012" i="5"/>
  <c r="S2012" i="5"/>
  <c r="R2012" i="5"/>
  <c r="Q2012" i="5"/>
  <c r="P2012" i="5"/>
  <c r="O2012" i="5"/>
  <c r="N2012" i="5"/>
  <c r="M2012" i="5"/>
  <c r="L2012" i="5"/>
  <c r="K2012" i="5"/>
  <c r="J2012" i="5"/>
  <c r="I2012" i="5"/>
  <c r="H2012" i="5"/>
  <c r="G2012" i="5"/>
  <c r="F2012" i="5"/>
  <c r="E2012" i="5"/>
  <c r="D2012" i="5"/>
  <c r="C2012" i="5"/>
  <c r="B2012" i="5"/>
  <c r="T2011" i="5"/>
  <c r="S2011" i="5"/>
  <c r="R2011" i="5"/>
  <c r="Q2011" i="5"/>
  <c r="P2011" i="5"/>
  <c r="O2011" i="5"/>
  <c r="N2011" i="5"/>
  <c r="M2011" i="5"/>
  <c r="L2011" i="5"/>
  <c r="K2011" i="5"/>
  <c r="J2011" i="5"/>
  <c r="I2011" i="5"/>
  <c r="H2011" i="5"/>
  <c r="G2011" i="5"/>
  <c r="F2011" i="5"/>
  <c r="E2011" i="5"/>
  <c r="D2011" i="5"/>
  <c r="C2011" i="5"/>
  <c r="B2011" i="5"/>
  <c r="T2010" i="5"/>
  <c r="S2010" i="5"/>
  <c r="R2010" i="5"/>
  <c r="Q2010" i="5"/>
  <c r="P2010" i="5"/>
  <c r="O2010" i="5"/>
  <c r="N2010" i="5"/>
  <c r="M2010" i="5"/>
  <c r="L2010" i="5"/>
  <c r="K2010" i="5"/>
  <c r="J2010" i="5"/>
  <c r="I2010" i="5"/>
  <c r="H2010" i="5"/>
  <c r="G2010" i="5"/>
  <c r="F2010" i="5"/>
  <c r="E2010" i="5"/>
  <c r="D2010" i="5"/>
  <c r="C2010" i="5"/>
  <c r="B2010" i="5"/>
  <c r="T2009" i="5"/>
  <c r="S2009" i="5"/>
  <c r="R2009" i="5"/>
  <c r="Q2009" i="5"/>
  <c r="P2009" i="5"/>
  <c r="O2009" i="5"/>
  <c r="N2009" i="5"/>
  <c r="M2009" i="5"/>
  <c r="L2009" i="5"/>
  <c r="K2009" i="5"/>
  <c r="J2009" i="5"/>
  <c r="I2009" i="5"/>
  <c r="H2009" i="5"/>
  <c r="G2009" i="5"/>
  <c r="F2009" i="5"/>
  <c r="E2009" i="5"/>
  <c r="D2009" i="5"/>
  <c r="C2009" i="5"/>
  <c r="B2009" i="5"/>
  <c r="T2008" i="5"/>
  <c r="S2008" i="5"/>
  <c r="R2008" i="5"/>
  <c r="Q2008" i="5"/>
  <c r="P2008" i="5"/>
  <c r="O2008" i="5"/>
  <c r="N2008" i="5"/>
  <c r="M2008" i="5"/>
  <c r="L2008" i="5"/>
  <c r="K2008" i="5"/>
  <c r="J2008" i="5"/>
  <c r="I2008" i="5"/>
  <c r="H2008" i="5"/>
  <c r="G2008" i="5"/>
  <c r="F2008" i="5"/>
  <c r="E2008" i="5"/>
  <c r="D2008" i="5"/>
  <c r="C2008" i="5"/>
  <c r="B2008" i="5"/>
  <c r="T2007" i="5"/>
  <c r="S2007" i="5"/>
  <c r="R2007" i="5"/>
  <c r="Q2007" i="5"/>
  <c r="P2007" i="5"/>
  <c r="O2007" i="5"/>
  <c r="N2007" i="5"/>
  <c r="M2007" i="5"/>
  <c r="L2007" i="5"/>
  <c r="K2007" i="5"/>
  <c r="J2007" i="5"/>
  <c r="I2007" i="5"/>
  <c r="H2007" i="5"/>
  <c r="G2007" i="5"/>
  <c r="F2007" i="5"/>
  <c r="E2007" i="5"/>
  <c r="D2007" i="5"/>
  <c r="C2007" i="5"/>
  <c r="B2007" i="5"/>
  <c r="T2006" i="5"/>
  <c r="S2006" i="5"/>
  <c r="R2006" i="5"/>
  <c r="Q2006" i="5"/>
  <c r="P2006" i="5"/>
  <c r="O2006" i="5"/>
  <c r="N2006" i="5"/>
  <c r="M2006" i="5"/>
  <c r="L2006" i="5"/>
  <c r="K2006" i="5"/>
  <c r="J2006" i="5"/>
  <c r="I2006" i="5"/>
  <c r="H2006" i="5"/>
  <c r="G2006" i="5"/>
  <c r="F2006" i="5"/>
  <c r="E2006" i="5"/>
  <c r="D2006" i="5"/>
  <c r="C2006" i="5"/>
  <c r="B2006" i="5"/>
  <c r="T2005" i="5"/>
  <c r="S2005" i="5"/>
  <c r="R2005" i="5"/>
  <c r="Q2005" i="5"/>
  <c r="P2005" i="5"/>
  <c r="O2005" i="5"/>
  <c r="N2005" i="5"/>
  <c r="M2005" i="5"/>
  <c r="L2005" i="5"/>
  <c r="K2005" i="5"/>
  <c r="J2005" i="5"/>
  <c r="I2005" i="5"/>
  <c r="H2005" i="5"/>
  <c r="G2005" i="5"/>
  <c r="F2005" i="5"/>
  <c r="E2005" i="5"/>
  <c r="D2005" i="5"/>
  <c r="C2005" i="5"/>
  <c r="B2005" i="5"/>
  <c r="T2004" i="5"/>
  <c r="S2004" i="5"/>
  <c r="R2004" i="5"/>
  <c r="Q2004" i="5"/>
  <c r="P2004" i="5"/>
  <c r="O2004" i="5"/>
  <c r="N2004" i="5"/>
  <c r="M2004" i="5"/>
  <c r="L2004" i="5"/>
  <c r="K2004" i="5"/>
  <c r="J2004" i="5"/>
  <c r="I2004" i="5"/>
  <c r="H2004" i="5"/>
  <c r="G2004" i="5"/>
  <c r="F2004" i="5"/>
  <c r="E2004" i="5"/>
  <c r="D2004" i="5"/>
  <c r="C2004" i="5"/>
  <c r="B2004" i="5"/>
  <c r="T2003" i="5"/>
  <c r="S2003" i="5"/>
  <c r="R2003" i="5"/>
  <c r="Q2003" i="5"/>
  <c r="P2003" i="5"/>
  <c r="O2003" i="5"/>
  <c r="N2003" i="5"/>
  <c r="M2003" i="5"/>
  <c r="L2003" i="5"/>
  <c r="K2003" i="5"/>
  <c r="J2003" i="5"/>
  <c r="I2003" i="5"/>
  <c r="H2003" i="5"/>
  <c r="G2003" i="5"/>
  <c r="F2003" i="5"/>
  <c r="E2003" i="5"/>
  <c r="D2003" i="5"/>
  <c r="C2003" i="5"/>
  <c r="B2003" i="5"/>
  <c r="T2002" i="5"/>
  <c r="S2002" i="5"/>
  <c r="R2002" i="5"/>
  <c r="Q2002" i="5"/>
  <c r="P2002" i="5"/>
  <c r="O2002" i="5"/>
  <c r="N2002" i="5"/>
  <c r="M2002" i="5"/>
  <c r="L2002" i="5"/>
  <c r="K2002" i="5"/>
  <c r="J2002" i="5"/>
  <c r="I2002" i="5"/>
  <c r="H2002" i="5"/>
  <c r="G2002" i="5"/>
  <c r="F2002" i="5"/>
  <c r="E2002" i="5"/>
  <c r="D2002" i="5"/>
  <c r="C2002" i="5"/>
  <c r="B2002" i="5"/>
  <c r="T2001" i="5"/>
  <c r="S2001" i="5"/>
  <c r="R2001" i="5"/>
  <c r="Q2001" i="5"/>
  <c r="P2001" i="5"/>
  <c r="O2001" i="5"/>
  <c r="N2001" i="5"/>
  <c r="M2001" i="5"/>
  <c r="L2001" i="5"/>
  <c r="K2001" i="5"/>
  <c r="J2001" i="5"/>
  <c r="I2001" i="5"/>
  <c r="H2001" i="5"/>
  <c r="G2001" i="5"/>
  <c r="F2001" i="5"/>
  <c r="E2001" i="5"/>
  <c r="D2001" i="5"/>
  <c r="C2001" i="5"/>
  <c r="B2001" i="5"/>
  <c r="T2000" i="5"/>
  <c r="S2000" i="5"/>
  <c r="R2000" i="5"/>
  <c r="Q2000" i="5"/>
  <c r="P2000" i="5"/>
  <c r="O2000" i="5"/>
  <c r="N2000" i="5"/>
  <c r="M2000" i="5"/>
  <c r="L2000" i="5"/>
  <c r="K2000" i="5"/>
  <c r="J2000" i="5"/>
  <c r="I2000" i="5"/>
  <c r="H2000" i="5"/>
  <c r="G2000" i="5"/>
  <c r="F2000" i="5"/>
  <c r="E2000" i="5"/>
  <c r="D2000" i="5"/>
  <c r="C2000" i="5"/>
  <c r="B2000" i="5"/>
  <c r="T1999" i="5"/>
  <c r="S1999" i="5"/>
  <c r="R1999" i="5"/>
  <c r="Q1999" i="5"/>
  <c r="P1999" i="5"/>
  <c r="O1999" i="5"/>
  <c r="N1999" i="5"/>
  <c r="M1999" i="5"/>
  <c r="L1999" i="5"/>
  <c r="K1999" i="5"/>
  <c r="J1999" i="5"/>
  <c r="I1999" i="5"/>
  <c r="H1999" i="5"/>
  <c r="G1999" i="5"/>
  <c r="F1999" i="5"/>
  <c r="E1999" i="5"/>
  <c r="D1999" i="5"/>
  <c r="C1999" i="5"/>
  <c r="B1999" i="5"/>
  <c r="T1998" i="5"/>
  <c r="S1998" i="5"/>
  <c r="R1998" i="5"/>
  <c r="Q1998" i="5"/>
  <c r="P1998" i="5"/>
  <c r="O1998" i="5"/>
  <c r="N1998" i="5"/>
  <c r="M1998" i="5"/>
  <c r="L1998" i="5"/>
  <c r="K1998" i="5"/>
  <c r="J1998" i="5"/>
  <c r="I1998" i="5"/>
  <c r="H1998" i="5"/>
  <c r="G1998" i="5"/>
  <c r="F1998" i="5"/>
  <c r="E1998" i="5"/>
  <c r="D1998" i="5"/>
  <c r="C1998" i="5"/>
  <c r="B1998" i="5"/>
  <c r="T1997" i="5"/>
  <c r="S1997" i="5"/>
  <c r="R1997" i="5"/>
  <c r="Q1997" i="5"/>
  <c r="P1997" i="5"/>
  <c r="O1997" i="5"/>
  <c r="N1997" i="5"/>
  <c r="M1997" i="5"/>
  <c r="L1997" i="5"/>
  <c r="K1997" i="5"/>
  <c r="J1997" i="5"/>
  <c r="I1997" i="5"/>
  <c r="H1997" i="5"/>
  <c r="G1997" i="5"/>
  <c r="F1997" i="5"/>
  <c r="E1997" i="5"/>
  <c r="D1997" i="5"/>
  <c r="C1997" i="5"/>
  <c r="B1997" i="5"/>
  <c r="T1996" i="5"/>
  <c r="S1996" i="5"/>
  <c r="R1996" i="5"/>
  <c r="Q1996" i="5"/>
  <c r="P1996" i="5"/>
  <c r="O1996" i="5"/>
  <c r="N1996" i="5"/>
  <c r="M1996" i="5"/>
  <c r="L1996" i="5"/>
  <c r="K1996" i="5"/>
  <c r="J1996" i="5"/>
  <c r="I1996" i="5"/>
  <c r="H1996" i="5"/>
  <c r="G1996" i="5"/>
  <c r="F1996" i="5"/>
  <c r="E1996" i="5"/>
  <c r="D1996" i="5"/>
  <c r="C1996" i="5"/>
  <c r="B1996" i="5"/>
  <c r="T1995" i="5"/>
  <c r="S1995" i="5"/>
  <c r="R1995" i="5"/>
  <c r="Q1995" i="5"/>
  <c r="P1995" i="5"/>
  <c r="O1995" i="5"/>
  <c r="N1995" i="5"/>
  <c r="M1995" i="5"/>
  <c r="L1995" i="5"/>
  <c r="K1995" i="5"/>
  <c r="J1995" i="5"/>
  <c r="I1995" i="5"/>
  <c r="H1995" i="5"/>
  <c r="G1995" i="5"/>
  <c r="F1995" i="5"/>
  <c r="E1995" i="5"/>
  <c r="D1995" i="5"/>
  <c r="C1995" i="5"/>
  <c r="B1995" i="5"/>
  <c r="T1994" i="5"/>
  <c r="S1994" i="5"/>
  <c r="R1994" i="5"/>
  <c r="Q1994" i="5"/>
  <c r="P1994" i="5"/>
  <c r="O1994" i="5"/>
  <c r="N1994" i="5"/>
  <c r="M1994" i="5"/>
  <c r="L1994" i="5"/>
  <c r="K1994" i="5"/>
  <c r="J1994" i="5"/>
  <c r="I1994" i="5"/>
  <c r="H1994" i="5"/>
  <c r="G1994" i="5"/>
  <c r="F1994" i="5"/>
  <c r="E1994" i="5"/>
  <c r="D1994" i="5"/>
  <c r="C1994" i="5"/>
  <c r="B1994" i="5"/>
  <c r="T1993" i="5"/>
  <c r="S1993" i="5"/>
  <c r="R1993" i="5"/>
  <c r="Q1993" i="5"/>
  <c r="P1993" i="5"/>
  <c r="O1993" i="5"/>
  <c r="N1993" i="5"/>
  <c r="M1993" i="5"/>
  <c r="L1993" i="5"/>
  <c r="K1993" i="5"/>
  <c r="J1993" i="5"/>
  <c r="I1993" i="5"/>
  <c r="H1993" i="5"/>
  <c r="G1993" i="5"/>
  <c r="F1993" i="5"/>
  <c r="E1993" i="5"/>
  <c r="D1993" i="5"/>
  <c r="C1993" i="5"/>
  <c r="B1993" i="5"/>
  <c r="T1992" i="5"/>
  <c r="S1992" i="5"/>
  <c r="R1992" i="5"/>
  <c r="Q1992" i="5"/>
  <c r="P1992" i="5"/>
  <c r="O1992" i="5"/>
  <c r="N1992" i="5"/>
  <c r="M1992" i="5"/>
  <c r="L1992" i="5"/>
  <c r="K1992" i="5"/>
  <c r="J1992" i="5"/>
  <c r="I1992" i="5"/>
  <c r="H1992" i="5"/>
  <c r="G1992" i="5"/>
  <c r="F1992" i="5"/>
  <c r="E1992" i="5"/>
  <c r="D1992" i="5"/>
  <c r="C1992" i="5"/>
  <c r="B1992" i="5"/>
  <c r="T1991" i="5"/>
  <c r="S1991" i="5"/>
  <c r="R1991" i="5"/>
  <c r="Q1991" i="5"/>
  <c r="P1991" i="5"/>
  <c r="O1991" i="5"/>
  <c r="N1991" i="5"/>
  <c r="M1991" i="5"/>
  <c r="L1991" i="5"/>
  <c r="K1991" i="5"/>
  <c r="J1991" i="5"/>
  <c r="I1991" i="5"/>
  <c r="H1991" i="5"/>
  <c r="G1991" i="5"/>
  <c r="F1991" i="5"/>
  <c r="E1991" i="5"/>
  <c r="D1991" i="5"/>
  <c r="C1991" i="5"/>
  <c r="B1991" i="5"/>
  <c r="T1990" i="5"/>
  <c r="S1990" i="5"/>
  <c r="R1990" i="5"/>
  <c r="Q1990" i="5"/>
  <c r="P1990" i="5"/>
  <c r="O1990" i="5"/>
  <c r="N1990" i="5"/>
  <c r="M1990" i="5"/>
  <c r="L1990" i="5"/>
  <c r="K1990" i="5"/>
  <c r="J1990" i="5"/>
  <c r="I1990" i="5"/>
  <c r="H1990" i="5"/>
  <c r="G1990" i="5"/>
  <c r="F1990" i="5"/>
  <c r="E1990" i="5"/>
  <c r="D1990" i="5"/>
  <c r="C1990" i="5"/>
  <c r="B1990" i="5"/>
  <c r="T1989" i="5"/>
  <c r="S1989" i="5"/>
  <c r="R1989" i="5"/>
  <c r="Q1989" i="5"/>
  <c r="P1989" i="5"/>
  <c r="O1989" i="5"/>
  <c r="N1989" i="5"/>
  <c r="M1989" i="5"/>
  <c r="L1989" i="5"/>
  <c r="K1989" i="5"/>
  <c r="J1989" i="5"/>
  <c r="I1989" i="5"/>
  <c r="H1989" i="5"/>
  <c r="G1989" i="5"/>
  <c r="F1989" i="5"/>
  <c r="E1989" i="5"/>
  <c r="D1989" i="5"/>
  <c r="C1989" i="5"/>
  <c r="B1989" i="5"/>
  <c r="T1988" i="5"/>
  <c r="S1988" i="5"/>
  <c r="R1988" i="5"/>
  <c r="Q1988" i="5"/>
  <c r="P1988" i="5"/>
  <c r="O1988" i="5"/>
  <c r="N1988" i="5"/>
  <c r="M1988" i="5"/>
  <c r="L1988" i="5"/>
  <c r="K1988" i="5"/>
  <c r="J1988" i="5"/>
  <c r="I1988" i="5"/>
  <c r="H1988" i="5"/>
  <c r="G1988" i="5"/>
  <c r="F1988" i="5"/>
  <c r="E1988" i="5"/>
  <c r="D1988" i="5"/>
  <c r="C1988" i="5"/>
  <c r="B1988" i="5"/>
  <c r="T1987" i="5"/>
  <c r="S1987" i="5"/>
  <c r="R1987" i="5"/>
  <c r="Q1987" i="5"/>
  <c r="P1987" i="5"/>
  <c r="O1987" i="5"/>
  <c r="N1987" i="5"/>
  <c r="M1987" i="5"/>
  <c r="L1987" i="5"/>
  <c r="K1987" i="5"/>
  <c r="J1987" i="5"/>
  <c r="I1987" i="5"/>
  <c r="H1987" i="5"/>
  <c r="G1987" i="5"/>
  <c r="F1987" i="5"/>
  <c r="E1987" i="5"/>
  <c r="D1987" i="5"/>
  <c r="C1987" i="5"/>
  <c r="B1987" i="5"/>
  <c r="T1986" i="5"/>
  <c r="S1986" i="5"/>
  <c r="R1986" i="5"/>
  <c r="Q1986" i="5"/>
  <c r="P1986" i="5"/>
  <c r="O1986" i="5"/>
  <c r="N1986" i="5"/>
  <c r="M1986" i="5"/>
  <c r="L1986" i="5"/>
  <c r="K1986" i="5"/>
  <c r="J1986" i="5"/>
  <c r="I1986" i="5"/>
  <c r="H1986" i="5"/>
  <c r="G1986" i="5"/>
  <c r="F1986" i="5"/>
  <c r="E1986" i="5"/>
  <c r="D1986" i="5"/>
  <c r="C1986" i="5"/>
  <c r="B1986" i="5"/>
  <c r="T1985" i="5"/>
  <c r="S1985" i="5"/>
  <c r="R1985" i="5"/>
  <c r="Q1985" i="5"/>
  <c r="P1985" i="5"/>
  <c r="O1985" i="5"/>
  <c r="N1985" i="5"/>
  <c r="M1985" i="5"/>
  <c r="L1985" i="5"/>
  <c r="K1985" i="5"/>
  <c r="J1985" i="5"/>
  <c r="I1985" i="5"/>
  <c r="H1985" i="5"/>
  <c r="G1985" i="5"/>
  <c r="F1985" i="5"/>
  <c r="E1985" i="5"/>
  <c r="D1985" i="5"/>
  <c r="C1985" i="5"/>
  <c r="B1985" i="5"/>
  <c r="T1984" i="5"/>
  <c r="S1984" i="5"/>
  <c r="R1984" i="5"/>
  <c r="Q1984" i="5"/>
  <c r="P1984" i="5"/>
  <c r="O1984" i="5"/>
  <c r="N1984" i="5"/>
  <c r="M1984" i="5"/>
  <c r="L1984" i="5"/>
  <c r="K1984" i="5"/>
  <c r="J1984" i="5"/>
  <c r="I1984" i="5"/>
  <c r="H1984" i="5"/>
  <c r="G1984" i="5"/>
  <c r="F1984" i="5"/>
  <c r="E1984" i="5"/>
  <c r="D1984" i="5"/>
  <c r="C1984" i="5"/>
  <c r="B1984" i="5"/>
  <c r="T1983" i="5"/>
  <c r="S1983" i="5"/>
  <c r="R1983" i="5"/>
  <c r="Q1983" i="5"/>
  <c r="P1983" i="5"/>
  <c r="O1983" i="5"/>
  <c r="N1983" i="5"/>
  <c r="M1983" i="5"/>
  <c r="L1983" i="5"/>
  <c r="K1983" i="5"/>
  <c r="J1983" i="5"/>
  <c r="I1983" i="5"/>
  <c r="H1983" i="5"/>
  <c r="G1983" i="5"/>
  <c r="F1983" i="5"/>
  <c r="E1983" i="5"/>
  <c r="D1983" i="5"/>
  <c r="C1983" i="5"/>
  <c r="B1983" i="5"/>
  <c r="T1982" i="5"/>
  <c r="S1982" i="5"/>
  <c r="R1982" i="5"/>
  <c r="Q1982" i="5"/>
  <c r="P1982" i="5"/>
  <c r="O1982" i="5"/>
  <c r="N1982" i="5"/>
  <c r="M1982" i="5"/>
  <c r="L1982" i="5"/>
  <c r="K1982" i="5"/>
  <c r="J1982" i="5"/>
  <c r="I1982" i="5"/>
  <c r="H1982" i="5"/>
  <c r="G1982" i="5"/>
  <c r="F1982" i="5"/>
  <c r="E1982" i="5"/>
  <c r="D1982" i="5"/>
  <c r="C1982" i="5"/>
  <c r="B1982" i="5"/>
  <c r="T1981" i="5"/>
  <c r="S1981" i="5"/>
  <c r="R1981" i="5"/>
  <c r="Q1981" i="5"/>
  <c r="P1981" i="5"/>
  <c r="O1981" i="5"/>
  <c r="N1981" i="5"/>
  <c r="M1981" i="5"/>
  <c r="L1981" i="5"/>
  <c r="K1981" i="5"/>
  <c r="J1981" i="5"/>
  <c r="I1981" i="5"/>
  <c r="H1981" i="5"/>
  <c r="G1981" i="5"/>
  <c r="F1981" i="5"/>
  <c r="E1981" i="5"/>
  <c r="D1981" i="5"/>
  <c r="C1981" i="5"/>
  <c r="B1981" i="5"/>
  <c r="T1980" i="5"/>
  <c r="S1980" i="5"/>
  <c r="R1980" i="5"/>
  <c r="Q1980" i="5"/>
  <c r="P1980" i="5"/>
  <c r="O1980" i="5"/>
  <c r="N1980" i="5"/>
  <c r="M1980" i="5"/>
  <c r="L1980" i="5"/>
  <c r="K1980" i="5"/>
  <c r="J1980" i="5"/>
  <c r="I1980" i="5"/>
  <c r="H1980" i="5"/>
  <c r="G1980" i="5"/>
  <c r="F1980" i="5"/>
  <c r="E1980" i="5"/>
  <c r="D1980" i="5"/>
  <c r="C1980" i="5"/>
  <c r="B1980" i="5"/>
  <c r="T1979" i="5"/>
  <c r="S1979" i="5"/>
  <c r="R1979" i="5"/>
  <c r="Q1979" i="5"/>
  <c r="P1979" i="5"/>
  <c r="O1979" i="5"/>
  <c r="N1979" i="5"/>
  <c r="M1979" i="5"/>
  <c r="L1979" i="5"/>
  <c r="K1979" i="5"/>
  <c r="J1979" i="5"/>
  <c r="I1979" i="5"/>
  <c r="H1979" i="5"/>
  <c r="G1979" i="5"/>
  <c r="F1979" i="5"/>
  <c r="E1979" i="5"/>
  <c r="D1979" i="5"/>
  <c r="C1979" i="5"/>
  <c r="B1979" i="5"/>
  <c r="T1978" i="5"/>
  <c r="S1978" i="5"/>
  <c r="R1978" i="5"/>
  <c r="Q1978" i="5"/>
  <c r="P1978" i="5"/>
  <c r="O1978" i="5"/>
  <c r="N1978" i="5"/>
  <c r="M1978" i="5"/>
  <c r="L1978" i="5"/>
  <c r="K1978" i="5"/>
  <c r="J1978" i="5"/>
  <c r="I1978" i="5"/>
  <c r="H1978" i="5"/>
  <c r="G1978" i="5"/>
  <c r="F1978" i="5"/>
  <c r="E1978" i="5"/>
  <c r="D1978" i="5"/>
  <c r="C1978" i="5"/>
  <c r="B1978" i="5"/>
  <c r="T1977" i="5"/>
  <c r="S1977" i="5"/>
  <c r="R1977" i="5"/>
  <c r="Q1977" i="5"/>
  <c r="P1977" i="5"/>
  <c r="O1977" i="5"/>
  <c r="N1977" i="5"/>
  <c r="M1977" i="5"/>
  <c r="L1977" i="5"/>
  <c r="K1977" i="5"/>
  <c r="J1977" i="5"/>
  <c r="I1977" i="5"/>
  <c r="H1977" i="5"/>
  <c r="G1977" i="5"/>
  <c r="F1977" i="5"/>
  <c r="E1977" i="5"/>
  <c r="D1977" i="5"/>
  <c r="C1977" i="5"/>
  <c r="B1977" i="5"/>
  <c r="T1976" i="5"/>
  <c r="S1976" i="5"/>
  <c r="R1976" i="5"/>
  <c r="Q1976" i="5"/>
  <c r="P1976" i="5"/>
  <c r="O1976" i="5"/>
  <c r="N1976" i="5"/>
  <c r="M1976" i="5"/>
  <c r="L1976" i="5"/>
  <c r="K1976" i="5"/>
  <c r="J1976" i="5"/>
  <c r="I1976" i="5"/>
  <c r="H1976" i="5"/>
  <c r="G1976" i="5"/>
  <c r="F1976" i="5"/>
  <c r="E1976" i="5"/>
  <c r="D1976" i="5"/>
  <c r="C1976" i="5"/>
  <c r="B1976" i="5"/>
  <c r="T1975" i="5"/>
  <c r="S1975" i="5"/>
  <c r="R1975" i="5"/>
  <c r="Q1975" i="5"/>
  <c r="P1975" i="5"/>
  <c r="O1975" i="5"/>
  <c r="N1975" i="5"/>
  <c r="M1975" i="5"/>
  <c r="L1975" i="5"/>
  <c r="K1975" i="5"/>
  <c r="J1975" i="5"/>
  <c r="I1975" i="5"/>
  <c r="H1975" i="5"/>
  <c r="G1975" i="5"/>
  <c r="F1975" i="5"/>
  <c r="E1975" i="5"/>
  <c r="D1975" i="5"/>
  <c r="C1975" i="5"/>
  <c r="B1975" i="5"/>
  <c r="T1974" i="5"/>
  <c r="S1974" i="5"/>
  <c r="R1974" i="5"/>
  <c r="Q1974" i="5"/>
  <c r="P1974" i="5"/>
  <c r="O1974" i="5"/>
  <c r="N1974" i="5"/>
  <c r="M1974" i="5"/>
  <c r="L1974" i="5"/>
  <c r="K1974" i="5"/>
  <c r="J1974" i="5"/>
  <c r="I1974" i="5"/>
  <c r="H1974" i="5"/>
  <c r="G1974" i="5"/>
  <c r="F1974" i="5"/>
  <c r="E1974" i="5"/>
  <c r="D1974" i="5"/>
  <c r="C1974" i="5"/>
  <c r="B1974" i="5"/>
  <c r="T1973" i="5"/>
  <c r="S1973" i="5"/>
  <c r="R1973" i="5"/>
  <c r="Q1973" i="5"/>
  <c r="P1973" i="5"/>
  <c r="O1973" i="5"/>
  <c r="N1973" i="5"/>
  <c r="M1973" i="5"/>
  <c r="L1973" i="5"/>
  <c r="K1973" i="5"/>
  <c r="J1973" i="5"/>
  <c r="I1973" i="5"/>
  <c r="H1973" i="5"/>
  <c r="G1973" i="5"/>
  <c r="F1973" i="5"/>
  <c r="E1973" i="5"/>
  <c r="D1973" i="5"/>
  <c r="C1973" i="5"/>
  <c r="B1973" i="5"/>
  <c r="T1972" i="5"/>
  <c r="S1972" i="5"/>
  <c r="R1972" i="5"/>
  <c r="Q1972" i="5"/>
  <c r="P1972" i="5"/>
  <c r="O1972" i="5"/>
  <c r="N1972" i="5"/>
  <c r="M1972" i="5"/>
  <c r="L1972" i="5"/>
  <c r="K1972" i="5"/>
  <c r="J1972" i="5"/>
  <c r="I1972" i="5"/>
  <c r="H1972" i="5"/>
  <c r="G1972" i="5"/>
  <c r="F1972" i="5"/>
  <c r="E1972" i="5"/>
  <c r="D1972" i="5"/>
  <c r="C1972" i="5"/>
  <c r="B1972" i="5"/>
  <c r="T1971" i="5"/>
  <c r="S1971" i="5"/>
  <c r="R1971" i="5"/>
  <c r="Q1971" i="5"/>
  <c r="P1971" i="5"/>
  <c r="O1971" i="5"/>
  <c r="N1971" i="5"/>
  <c r="M1971" i="5"/>
  <c r="L1971" i="5"/>
  <c r="K1971" i="5"/>
  <c r="J1971" i="5"/>
  <c r="I1971" i="5"/>
  <c r="H1971" i="5"/>
  <c r="G1971" i="5"/>
  <c r="F1971" i="5"/>
  <c r="E1971" i="5"/>
  <c r="D1971" i="5"/>
  <c r="C1971" i="5"/>
  <c r="B1971" i="5"/>
  <c r="T1970" i="5"/>
  <c r="S1970" i="5"/>
  <c r="R1970" i="5"/>
  <c r="Q1970" i="5"/>
  <c r="P1970" i="5"/>
  <c r="O1970" i="5"/>
  <c r="N1970" i="5"/>
  <c r="M1970" i="5"/>
  <c r="L1970" i="5"/>
  <c r="K1970" i="5"/>
  <c r="J1970" i="5"/>
  <c r="I1970" i="5"/>
  <c r="H1970" i="5"/>
  <c r="G1970" i="5"/>
  <c r="F1970" i="5"/>
  <c r="E1970" i="5"/>
  <c r="D1970" i="5"/>
  <c r="C1970" i="5"/>
  <c r="B1970" i="5"/>
  <c r="T1969" i="5"/>
  <c r="S1969" i="5"/>
  <c r="R1969" i="5"/>
  <c r="Q1969" i="5"/>
  <c r="P1969" i="5"/>
  <c r="O1969" i="5"/>
  <c r="N1969" i="5"/>
  <c r="M1969" i="5"/>
  <c r="L1969" i="5"/>
  <c r="K1969" i="5"/>
  <c r="J1969" i="5"/>
  <c r="I1969" i="5"/>
  <c r="H1969" i="5"/>
  <c r="G1969" i="5"/>
  <c r="F1969" i="5"/>
  <c r="E1969" i="5"/>
  <c r="D1969" i="5"/>
  <c r="C1969" i="5"/>
  <c r="B1969" i="5"/>
  <c r="T1968" i="5"/>
  <c r="S1968" i="5"/>
  <c r="R1968" i="5"/>
  <c r="Q1968" i="5"/>
  <c r="P1968" i="5"/>
  <c r="O1968" i="5"/>
  <c r="N1968" i="5"/>
  <c r="M1968" i="5"/>
  <c r="L1968" i="5"/>
  <c r="K1968" i="5"/>
  <c r="J1968" i="5"/>
  <c r="I1968" i="5"/>
  <c r="H1968" i="5"/>
  <c r="G1968" i="5"/>
  <c r="F1968" i="5"/>
  <c r="E1968" i="5"/>
  <c r="D1968" i="5"/>
  <c r="C1968" i="5"/>
  <c r="B1968" i="5"/>
  <c r="T1967" i="5"/>
  <c r="S1967" i="5"/>
  <c r="R1967" i="5"/>
  <c r="Q1967" i="5"/>
  <c r="P1967" i="5"/>
  <c r="O1967" i="5"/>
  <c r="N1967" i="5"/>
  <c r="M1967" i="5"/>
  <c r="L1967" i="5"/>
  <c r="K1967" i="5"/>
  <c r="J1967" i="5"/>
  <c r="I1967" i="5"/>
  <c r="H1967" i="5"/>
  <c r="G1967" i="5"/>
  <c r="F1967" i="5"/>
  <c r="E1967" i="5"/>
  <c r="D1967" i="5"/>
  <c r="C1967" i="5"/>
  <c r="B1967" i="5"/>
  <c r="T1966" i="5"/>
  <c r="S1966" i="5"/>
  <c r="R1966" i="5"/>
  <c r="Q1966" i="5"/>
  <c r="P1966" i="5"/>
  <c r="O1966" i="5"/>
  <c r="N1966" i="5"/>
  <c r="M1966" i="5"/>
  <c r="L1966" i="5"/>
  <c r="K1966" i="5"/>
  <c r="J1966" i="5"/>
  <c r="I1966" i="5"/>
  <c r="H1966" i="5"/>
  <c r="G1966" i="5"/>
  <c r="F1966" i="5"/>
  <c r="E1966" i="5"/>
  <c r="D1966" i="5"/>
  <c r="C1966" i="5"/>
  <c r="B1966" i="5"/>
  <c r="T1965" i="5"/>
  <c r="S1965" i="5"/>
  <c r="R1965" i="5"/>
  <c r="Q1965" i="5"/>
  <c r="P1965" i="5"/>
  <c r="O1965" i="5"/>
  <c r="N1965" i="5"/>
  <c r="M1965" i="5"/>
  <c r="L1965" i="5"/>
  <c r="K1965" i="5"/>
  <c r="J1965" i="5"/>
  <c r="I1965" i="5"/>
  <c r="H1965" i="5"/>
  <c r="G1965" i="5"/>
  <c r="F1965" i="5"/>
  <c r="E1965" i="5"/>
  <c r="D1965" i="5"/>
  <c r="C1965" i="5"/>
  <c r="B1965" i="5"/>
  <c r="T1964" i="5"/>
  <c r="S1964" i="5"/>
  <c r="R1964" i="5"/>
  <c r="Q1964" i="5"/>
  <c r="P1964" i="5"/>
  <c r="O1964" i="5"/>
  <c r="N1964" i="5"/>
  <c r="M1964" i="5"/>
  <c r="L1964" i="5"/>
  <c r="K1964" i="5"/>
  <c r="J1964" i="5"/>
  <c r="I1964" i="5"/>
  <c r="H1964" i="5"/>
  <c r="G1964" i="5"/>
  <c r="F1964" i="5"/>
  <c r="E1964" i="5"/>
  <c r="D1964" i="5"/>
  <c r="C1964" i="5"/>
  <c r="B1964" i="5"/>
  <c r="T1963" i="5"/>
  <c r="S1963" i="5"/>
  <c r="R1963" i="5"/>
  <c r="Q1963" i="5"/>
  <c r="P1963" i="5"/>
  <c r="O1963" i="5"/>
  <c r="N1963" i="5"/>
  <c r="M1963" i="5"/>
  <c r="L1963" i="5"/>
  <c r="K1963" i="5"/>
  <c r="J1963" i="5"/>
  <c r="I1963" i="5"/>
  <c r="H1963" i="5"/>
  <c r="G1963" i="5"/>
  <c r="F1963" i="5"/>
  <c r="E1963" i="5"/>
  <c r="D1963" i="5"/>
  <c r="C1963" i="5"/>
  <c r="B1963" i="5"/>
  <c r="T1962" i="5"/>
  <c r="S1962" i="5"/>
  <c r="R1962" i="5"/>
  <c r="Q1962" i="5"/>
  <c r="P1962" i="5"/>
  <c r="O1962" i="5"/>
  <c r="N1962" i="5"/>
  <c r="M1962" i="5"/>
  <c r="L1962" i="5"/>
  <c r="K1962" i="5"/>
  <c r="J1962" i="5"/>
  <c r="I1962" i="5"/>
  <c r="H1962" i="5"/>
  <c r="G1962" i="5"/>
  <c r="F1962" i="5"/>
  <c r="E1962" i="5"/>
  <c r="D1962" i="5"/>
  <c r="C1962" i="5"/>
  <c r="B1962" i="5"/>
  <c r="T1961" i="5"/>
  <c r="S1961" i="5"/>
  <c r="R1961" i="5"/>
  <c r="Q1961" i="5"/>
  <c r="P1961" i="5"/>
  <c r="O1961" i="5"/>
  <c r="N1961" i="5"/>
  <c r="M1961" i="5"/>
  <c r="L1961" i="5"/>
  <c r="K1961" i="5"/>
  <c r="J1961" i="5"/>
  <c r="I1961" i="5"/>
  <c r="H1961" i="5"/>
  <c r="G1961" i="5"/>
  <c r="F1961" i="5"/>
  <c r="E1961" i="5"/>
  <c r="D1961" i="5"/>
  <c r="C1961" i="5"/>
  <c r="B1961" i="5"/>
  <c r="T1960" i="5"/>
  <c r="S1960" i="5"/>
  <c r="R1960" i="5"/>
  <c r="Q1960" i="5"/>
  <c r="P1960" i="5"/>
  <c r="O1960" i="5"/>
  <c r="N1960" i="5"/>
  <c r="M1960" i="5"/>
  <c r="L1960" i="5"/>
  <c r="K1960" i="5"/>
  <c r="J1960" i="5"/>
  <c r="I1960" i="5"/>
  <c r="H1960" i="5"/>
  <c r="G1960" i="5"/>
  <c r="F1960" i="5"/>
  <c r="E1960" i="5"/>
  <c r="D1960" i="5"/>
  <c r="C1960" i="5"/>
  <c r="B1960" i="5"/>
  <c r="T1959" i="5"/>
  <c r="S1959" i="5"/>
  <c r="R1959" i="5"/>
  <c r="Q1959" i="5"/>
  <c r="P1959" i="5"/>
  <c r="O1959" i="5"/>
  <c r="N1959" i="5"/>
  <c r="M1959" i="5"/>
  <c r="L1959" i="5"/>
  <c r="K1959" i="5"/>
  <c r="J1959" i="5"/>
  <c r="I1959" i="5"/>
  <c r="H1959" i="5"/>
  <c r="G1959" i="5"/>
  <c r="F1959" i="5"/>
  <c r="E1959" i="5"/>
  <c r="D1959" i="5"/>
  <c r="C1959" i="5"/>
  <c r="B1959" i="5"/>
  <c r="T1958" i="5"/>
  <c r="S1958" i="5"/>
  <c r="R1958" i="5"/>
  <c r="Q1958" i="5"/>
  <c r="P1958" i="5"/>
  <c r="O1958" i="5"/>
  <c r="N1958" i="5"/>
  <c r="M1958" i="5"/>
  <c r="L1958" i="5"/>
  <c r="K1958" i="5"/>
  <c r="J1958" i="5"/>
  <c r="I1958" i="5"/>
  <c r="H1958" i="5"/>
  <c r="G1958" i="5"/>
  <c r="F1958" i="5"/>
  <c r="E1958" i="5"/>
  <c r="D1958" i="5"/>
  <c r="C1958" i="5"/>
  <c r="B1958" i="5"/>
  <c r="T1957" i="5"/>
  <c r="S1957" i="5"/>
  <c r="R1957" i="5"/>
  <c r="Q1957" i="5"/>
  <c r="P1957" i="5"/>
  <c r="O1957" i="5"/>
  <c r="N1957" i="5"/>
  <c r="M1957" i="5"/>
  <c r="L1957" i="5"/>
  <c r="K1957" i="5"/>
  <c r="J1957" i="5"/>
  <c r="I1957" i="5"/>
  <c r="H1957" i="5"/>
  <c r="G1957" i="5"/>
  <c r="F1957" i="5"/>
  <c r="E1957" i="5"/>
  <c r="D1957" i="5"/>
  <c r="C1957" i="5"/>
  <c r="B1957" i="5"/>
  <c r="T1956" i="5"/>
  <c r="S1956" i="5"/>
  <c r="R1956" i="5"/>
  <c r="Q1956" i="5"/>
  <c r="P1956" i="5"/>
  <c r="O1956" i="5"/>
  <c r="N1956" i="5"/>
  <c r="M1956" i="5"/>
  <c r="L1956" i="5"/>
  <c r="K1956" i="5"/>
  <c r="J1956" i="5"/>
  <c r="I1956" i="5"/>
  <c r="H1956" i="5"/>
  <c r="G1956" i="5"/>
  <c r="F1956" i="5"/>
  <c r="E1956" i="5"/>
  <c r="D1956" i="5"/>
  <c r="C1956" i="5"/>
  <c r="B1956" i="5"/>
  <c r="T1955" i="5"/>
  <c r="S1955" i="5"/>
  <c r="R1955" i="5"/>
  <c r="Q1955" i="5"/>
  <c r="P1955" i="5"/>
  <c r="O1955" i="5"/>
  <c r="N1955" i="5"/>
  <c r="M1955" i="5"/>
  <c r="L1955" i="5"/>
  <c r="K1955" i="5"/>
  <c r="J1955" i="5"/>
  <c r="I1955" i="5"/>
  <c r="H1955" i="5"/>
  <c r="G1955" i="5"/>
  <c r="F1955" i="5"/>
  <c r="E1955" i="5"/>
  <c r="D1955" i="5"/>
  <c r="C1955" i="5"/>
  <c r="B1955" i="5"/>
  <c r="T1954" i="5"/>
  <c r="S1954" i="5"/>
  <c r="R1954" i="5"/>
  <c r="Q1954" i="5"/>
  <c r="P1954" i="5"/>
  <c r="O1954" i="5"/>
  <c r="N1954" i="5"/>
  <c r="M1954" i="5"/>
  <c r="L1954" i="5"/>
  <c r="K1954" i="5"/>
  <c r="J1954" i="5"/>
  <c r="I1954" i="5"/>
  <c r="H1954" i="5"/>
  <c r="G1954" i="5"/>
  <c r="F1954" i="5"/>
  <c r="E1954" i="5"/>
  <c r="D1954" i="5"/>
  <c r="C1954" i="5"/>
  <c r="B1954" i="5"/>
  <c r="T1953" i="5"/>
  <c r="S1953" i="5"/>
  <c r="R1953" i="5"/>
  <c r="Q1953" i="5"/>
  <c r="P1953" i="5"/>
  <c r="O1953" i="5"/>
  <c r="N1953" i="5"/>
  <c r="M1953" i="5"/>
  <c r="L1953" i="5"/>
  <c r="K1953" i="5"/>
  <c r="J1953" i="5"/>
  <c r="I1953" i="5"/>
  <c r="H1953" i="5"/>
  <c r="G1953" i="5"/>
  <c r="F1953" i="5"/>
  <c r="E1953" i="5"/>
  <c r="D1953" i="5"/>
  <c r="C1953" i="5"/>
  <c r="B1953" i="5"/>
  <c r="T1952" i="5"/>
  <c r="S1952" i="5"/>
  <c r="R1952" i="5"/>
  <c r="Q1952" i="5"/>
  <c r="P1952" i="5"/>
  <c r="O1952" i="5"/>
  <c r="N1952" i="5"/>
  <c r="M1952" i="5"/>
  <c r="L1952" i="5"/>
  <c r="K1952" i="5"/>
  <c r="J1952" i="5"/>
  <c r="I1952" i="5"/>
  <c r="H1952" i="5"/>
  <c r="G1952" i="5"/>
  <c r="F1952" i="5"/>
  <c r="E1952" i="5"/>
  <c r="D1952" i="5"/>
  <c r="C1952" i="5"/>
  <c r="B1952" i="5"/>
  <c r="T1951" i="5"/>
  <c r="S1951" i="5"/>
  <c r="R1951" i="5"/>
  <c r="Q1951" i="5"/>
  <c r="P1951" i="5"/>
  <c r="O1951" i="5"/>
  <c r="N1951" i="5"/>
  <c r="M1951" i="5"/>
  <c r="L1951" i="5"/>
  <c r="K1951" i="5"/>
  <c r="J1951" i="5"/>
  <c r="I1951" i="5"/>
  <c r="H1951" i="5"/>
  <c r="G1951" i="5"/>
  <c r="F1951" i="5"/>
  <c r="E1951" i="5"/>
  <c r="D1951" i="5"/>
  <c r="C1951" i="5"/>
  <c r="B1951" i="5"/>
  <c r="T1950" i="5"/>
  <c r="S1950" i="5"/>
  <c r="R1950" i="5"/>
  <c r="Q1950" i="5"/>
  <c r="P1950" i="5"/>
  <c r="O1950" i="5"/>
  <c r="N1950" i="5"/>
  <c r="M1950" i="5"/>
  <c r="L1950" i="5"/>
  <c r="K1950" i="5"/>
  <c r="J1950" i="5"/>
  <c r="I1950" i="5"/>
  <c r="H1950" i="5"/>
  <c r="G1950" i="5"/>
  <c r="F1950" i="5"/>
  <c r="E1950" i="5"/>
  <c r="D1950" i="5"/>
  <c r="C1950" i="5"/>
  <c r="B1950" i="5"/>
  <c r="T1949" i="5"/>
  <c r="S1949" i="5"/>
  <c r="R1949" i="5"/>
  <c r="Q1949" i="5"/>
  <c r="P1949" i="5"/>
  <c r="O1949" i="5"/>
  <c r="N1949" i="5"/>
  <c r="M1949" i="5"/>
  <c r="L1949" i="5"/>
  <c r="K1949" i="5"/>
  <c r="J1949" i="5"/>
  <c r="I1949" i="5"/>
  <c r="H1949" i="5"/>
  <c r="G1949" i="5"/>
  <c r="F1949" i="5"/>
  <c r="E1949" i="5"/>
  <c r="D1949" i="5"/>
  <c r="C1949" i="5"/>
  <c r="B1949" i="5"/>
  <c r="T1948" i="5"/>
  <c r="S1948" i="5"/>
  <c r="R1948" i="5"/>
  <c r="Q1948" i="5"/>
  <c r="P1948" i="5"/>
  <c r="O1948" i="5"/>
  <c r="N1948" i="5"/>
  <c r="M1948" i="5"/>
  <c r="L1948" i="5"/>
  <c r="K1948" i="5"/>
  <c r="J1948" i="5"/>
  <c r="I1948" i="5"/>
  <c r="H1948" i="5"/>
  <c r="G1948" i="5"/>
  <c r="F1948" i="5"/>
  <c r="E1948" i="5"/>
  <c r="D1948" i="5"/>
  <c r="C1948" i="5"/>
  <c r="B1948" i="5"/>
  <c r="T1947" i="5"/>
  <c r="S1947" i="5"/>
  <c r="R1947" i="5"/>
  <c r="Q1947" i="5"/>
  <c r="P1947" i="5"/>
  <c r="O1947" i="5"/>
  <c r="N1947" i="5"/>
  <c r="M1947" i="5"/>
  <c r="L1947" i="5"/>
  <c r="K1947" i="5"/>
  <c r="J1947" i="5"/>
  <c r="I1947" i="5"/>
  <c r="H1947" i="5"/>
  <c r="G1947" i="5"/>
  <c r="F1947" i="5"/>
  <c r="E1947" i="5"/>
  <c r="D1947" i="5"/>
  <c r="C1947" i="5"/>
  <c r="B1947" i="5"/>
  <c r="T1946" i="5"/>
  <c r="S1946" i="5"/>
  <c r="R1946" i="5"/>
  <c r="Q1946" i="5"/>
  <c r="P1946" i="5"/>
  <c r="O1946" i="5"/>
  <c r="N1946" i="5"/>
  <c r="M1946" i="5"/>
  <c r="L1946" i="5"/>
  <c r="K1946" i="5"/>
  <c r="J1946" i="5"/>
  <c r="I1946" i="5"/>
  <c r="H1946" i="5"/>
  <c r="G1946" i="5"/>
  <c r="F1946" i="5"/>
  <c r="E1946" i="5"/>
  <c r="D1946" i="5"/>
  <c r="C1946" i="5"/>
  <c r="B1946" i="5"/>
  <c r="T1945" i="5"/>
  <c r="S1945" i="5"/>
  <c r="R1945" i="5"/>
  <c r="Q1945" i="5"/>
  <c r="P1945" i="5"/>
  <c r="O1945" i="5"/>
  <c r="N1945" i="5"/>
  <c r="M1945" i="5"/>
  <c r="L1945" i="5"/>
  <c r="K1945" i="5"/>
  <c r="J1945" i="5"/>
  <c r="I1945" i="5"/>
  <c r="H1945" i="5"/>
  <c r="G1945" i="5"/>
  <c r="F1945" i="5"/>
  <c r="E1945" i="5"/>
  <c r="D1945" i="5"/>
  <c r="C1945" i="5"/>
  <c r="B1945" i="5"/>
  <c r="T1944" i="5"/>
  <c r="S1944" i="5"/>
  <c r="R1944" i="5"/>
  <c r="Q1944" i="5"/>
  <c r="P1944" i="5"/>
  <c r="O1944" i="5"/>
  <c r="N1944" i="5"/>
  <c r="M1944" i="5"/>
  <c r="L1944" i="5"/>
  <c r="K1944" i="5"/>
  <c r="J1944" i="5"/>
  <c r="I1944" i="5"/>
  <c r="H1944" i="5"/>
  <c r="G1944" i="5"/>
  <c r="F1944" i="5"/>
  <c r="E1944" i="5"/>
  <c r="D1944" i="5"/>
  <c r="C1944" i="5"/>
  <c r="B1944" i="5"/>
  <c r="T1943" i="5"/>
  <c r="S1943" i="5"/>
  <c r="R1943" i="5"/>
  <c r="Q1943" i="5"/>
  <c r="P1943" i="5"/>
  <c r="O1943" i="5"/>
  <c r="N1943" i="5"/>
  <c r="M1943" i="5"/>
  <c r="L1943" i="5"/>
  <c r="K1943" i="5"/>
  <c r="J1943" i="5"/>
  <c r="I1943" i="5"/>
  <c r="H1943" i="5"/>
  <c r="G1943" i="5"/>
  <c r="F1943" i="5"/>
  <c r="E1943" i="5"/>
  <c r="D1943" i="5"/>
  <c r="C1943" i="5"/>
  <c r="B1943" i="5"/>
  <c r="T1942" i="5"/>
  <c r="S1942" i="5"/>
  <c r="R1942" i="5"/>
  <c r="Q1942" i="5"/>
  <c r="P1942" i="5"/>
  <c r="O1942" i="5"/>
  <c r="N1942" i="5"/>
  <c r="M1942" i="5"/>
  <c r="L1942" i="5"/>
  <c r="K1942" i="5"/>
  <c r="J1942" i="5"/>
  <c r="I1942" i="5"/>
  <c r="H1942" i="5"/>
  <c r="G1942" i="5"/>
  <c r="F1942" i="5"/>
  <c r="E1942" i="5"/>
  <c r="D1942" i="5"/>
  <c r="C1942" i="5"/>
  <c r="B1942" i="5"/>
  <c r="T1941" i="5"/>
  <c r="S1941" i="5"/>
  <c r="R1941" i="5"/>
  <c r="Q1941" i="5"/>
  <c r="P1941" i="5"/>
  <c r="O1941" i="5"/>
  <c r="N1941" i="5"/>
  <c r="M1941" i="5"/>
  <c r="L1941" i="5"/>
  <c r="K1941" i="5"/>
  <c r="J1941" i="5"/>
  <c r="I1941" i="5"/>
  <c r="H1941" i="5"/>
  <c r="G1941" i="5"/>
  <c r="F1941" i="5"/>
  <c r="E1941" i="5"/>
  <c r="D1941" i="5"/>
  <c r="C1941" i="5"/>
  <c r="B1941" i="5"/>
  <c r="T1940" i="5"/>
  <c r="S1940" i="5"/>
  <c r="R1940" i="5"/>
  <c r="Q1940" i="5"/>
  <c r="P1940" i="5"/>
  <c r="O1940" i="5"/>
  <c r="N1940" i="5"/>
  <c r="M1940" i="5"/>
  <c r="L1940" i="5"/>
  <c r="K1940" i="5"/>
  <c r="J1940" i="5"/>
  <c r="I1940" i="5"/>
  <c r="H1940" i="5"/>
  <c r="G1940" i="5"/>
  <c r="F1940" i="5"/>
  <c r="E1940" i="5"/>
  <c r="D1940" i="5"/>
  <c r="C1940" i="5"/>
  <c r="B1940" i="5"/>
  <c r="T1939" i="5"/>
  <c r="S1939" i="5"/>
  <c r="R1939" i="5"/>
  <c r="Q1939" i="5"/>
  <c r="P1939" i="5"/>
  <c r="O1939" i="5"/>
  <c r="N1939" i="5"/>
  <c r="M1939" i="5"/>
  <c r="L1939" i="5"/>
  <c r="K1939" i="5"/>
  <c r="J1939" i="5"/>
  <c r="I1939" i="5"/>
  <c r="H1939" i="5"/>
  <c r="G1939" i="5"/>
  <c r="F1939" i="5"/>
  <c r="E1939" i="5"/>
  <c r="D1939" i="5"/>
  <c r="C1939" i="5"/>
  <c r="B1939" i="5"/>
  <c r="T1938" i="5"/>
  <c r="S1938" i="5"/>
  <c r="R1938" i="5"/>
  <c r="Q1938" i="5"/>
  <c r="P1938" i="5"/>
  <c r="O1938" i="5"/>
  <c r="N1938" i="5"/>
  <c r="M1938" i="5"/>
  <c r="L1938" i="5"/>
  <c r="K1938" i="5"/>
  <c r="J1938" i="5"/>
  <c r="I1938" i="5"/>
  <c r="H1938" i="5"/>
  <c r="G1938" i="5"/>
  <c r="F1938" i="5"/>
  <c r="E1938" i="5"/>
  <c r="D1938" i="5"/>
  <c r="C1938" i="5"/>
  <c r="B1938" i="5"/>
  <c r="T1937" i="5"/>
  <c r="S1937" i="5"/>
  <c r="R1937" i="5"/>
  <c r="Q1937" i="5"/>
  <c r="P1937" i="5"/>
  <c r="O1937" i="5"/>
  <c r="N1937" i="5"/>
  <c r="M1937" i="5"/>
  <c r="L1937" i="5"/>
  <c r="K1937" i="5"/>
  <c r="J1937" i="5"/>
  <c r="I1937" i="5"/>
  <c r="H1937" i="5"/>
  <c r="G1937" i="5"/>
  <c r="F1937" i="5"/>
  <c r="E1937" i="5"/>
  <c r="D1937" i="5"/>
  <c r="C1937" i="5"/>
  <c r="B1937" i="5"/>
  <c r="T1936" i="5"/>
  <c r="S1936" i="5"/>
  <c r="R1936" i="5"/>
  <c r="Q1936" i="5"/>
  <c r="P1936" i="5"/>
  <c r="O1936" i="5"/>
  <c r="N1936" i="5"/>
  <c r="M1936" i="5"/>
  <c r="L1936" i="5"/>
  <c r="K1936" i="5"/>
  <c r="J1936" i="5"/>
  <c r="I1936" i="5"/>
  <c r="H1936" i="5"/>
  <c r="G1936" i="5"/>
  <c r="F1936" i="5"/>
  <c r="E1936" i="5"/>
  <c r="D1936" i="5"/>
  <c r="C1936" i="5"/>
  <c r="B1936" i="5"/>
  <c r="T1935" i="5"/>
  <c r="S1935" i="5"/>
  <c r="R1935" i="5"/>
  <c r="Q1935" i="5"/>
  <c r="P1935" i="5"/>
  <c r="O1935" i="5"/>
  <c r="N1935" i="5"/>
  <c r="M1935" i="5"/>
  <c r="L1935" i="5"/>
  <c r="K1935" i="5"/>
  <c r="J1935" i="5"/>
  <c r="I1935" i="5"/>
  <c r="H1935" i="5"/>
  <c r="G1935" i="5"/>
  <c r="F1935" i="5"/>
  <c r="E1935" i="5"/>
  <c r="D1935" i="5"/>
  <c r="C1935" i="5"/>
  <c r="B1935" i="5"/>
  <c r="T1934" i="5"/>
  <c r="S1934" i="5"/>
  <c r="R1934" i="5"/>
  <c r="Q1934" i="5"/>
  <c r="P1934" i="5"/>
  <c r="O1934" i="5"/>
  <c r="N1934" i="5"/>
  <c r="M1934" i="5"/>
  <c r="L1934" i="5"/>
  <c r="K1934" i="5"/>
  <c r="J1934" i="5"/>
  <c r="I1934" i="5"/>
  <c r="H1934" i="5"/>
  <c r="G1934" i="5"/>
  <c r="F1934" i="5"/>
  <c r="E1934" i="5"/>
  <c r="D1934" i="5"/>
  <c r="C1934" i="5"/>
  <c r="B1934" i="5"/>
  <c r="T1933" i="5"/>
  <c r="S1933" i="5"/>
  <c r="R1933" i="5"/>
  <c r="Q1933" i="5"/>
  <c r="P1933" i="5"/>
  <c r="O1933" i="5"/>
  <c r="N1933" i="5"/>
  <c r="M1933" i="5"/>
  <c r="L1933" i="5"/>
  <c r="K1933" i="5"/>
  <c r="J1933" i="5"/>
  <c r="I1933" i="5"/>
  <c r="H1933" i="5"/>
  <c r="G1933" i="5"/>
  <c r="F1933" i="5"/>
  <c r="E1933" i="5"/>
  <c r="D1933" i="5"/>
  <c r="C1933" i="5"/>
  <c r="B1933" i="5"/>
  <c r="T1932" i="5"/>
  <c r="S1932" i="5"/>
  <c r="R1932" i="5"/>
  <c r="Q1932" i="5"/>
  <c r="P1932" i="5"/>
  <c r="O1932" i="5"/>
  <c r="N1932" i="5"/>
  <c r="M1932" i="5"/>
  <c r="L1932" i="5"/>
  <c r="K1932" i="5"/>
  <c r="J1932" i="5"/>
  <c r="I1932" i="5"/>
  <c r="H1932" i="5"/>
  <c r="G1932" i="5"/>
  <c r="F1932" i="5"/>
  <c r="E1932" i="5"/>
  <c r="D1932" i="5"/>
  <c r="C1932" i="5"/>
  <c r="B1932" i="5"/>
  <c r="T1931" i="5"/>
  <c r="S1931" i="5"/>
  <c r="R1931" i="5"/>
  <c r="Q1931" i="5"/>
  <c r="P1931" i="5"/>
  <c r="O1931" i="5"/>
  <c r="N1931" i="5"/>
  <c r="M1931" i="5"/>
  <c r="L1931" i="5"/>
  <c r="K1931" i="5"/>
  <c r="J1931" i="5"/>
  <c r="I1931" i="5"/>
  <c r="H1931" i="5"/>
  <c r="G1931" i="5"/>
  <c r="F1931" i="5"/>
  <c r="E1931" i="5"/>
  <c r="D1931" i="5"/>
  <c r="C1931" i="5"/>
  <c r="B1931" i="5"/>
  <c r="T1930" i="5"/>
  <c r="S1930" i="5"/>
  <c r="R1930" i="5"/>
  <c r="Q1930" i="5"/>
  <c r="P1930" i="5"/>
  <c r="O1930" i="5"/>
  <c r="N1930" i="5"/>
  <c r="M1930" i="5"/>
  <c r="L1930" i="5"/>
  <c r="K1930" i="5"/>
  <c r="J1930" i="5"/>
  <c r="I1930" i="5"/>
  <c r="H1930" i="5"/>
  <c r="G1930" i="5"/>
  <c r="F1930" i="5"/>
  <c r="E1930" i="5"/>
  <c r="D1930" i="5"/>
  <c r="C1930" i="5"/>
  <c r="B1930" i="5"/>
  <c r="T1929" i="5"/>
  <c r="S1929" i="5"/>
  <c r="R1929" i="5"/>
  <c r="Q1929" i="5"/>
  <c r="P1929" i="5"/>
  <c r="O1929" i="5"/>
  <c r="N1929" i="5"/>
  <c r="M1929" i="5"/>
  <c r="L1929" i="5"/>
  <c r="K1929" i="5"/>
  <c r="J1929" i="5"/>
  <c r="I1929" i="5"/>
  <c r="H1929" i="5"/>
  <c r="G1929" i="5"/>
  <c r="F1929" i="5"/>
  <c r="E1929" i="5"/>
  <c r="D1929" i="5"/>
  <c r="C1929" i="5"/>
  <c r="B1929" i="5"/>
  <c r="T1928" i="5"/>
  <c r="S1928" i="5"/>
  <c r="R1928" i="5"/>
  <c r="Q1928" i="5"/>
  <c r="P1928" i="5"/>
  <c r="O1928" i="5"/>
  <c r="N1928" i="5"/>
  <c r="M1928" i="5"/>
  <c r="L1928" i="5"/>
  <c r="K1928" i="5"/>
  <c r="J1928" i="5"/>
  <c r="I1928" i="5"/>
  <c r="H1928" i="5"/>
  <c r="G1928" i="5"/>
  <c r="F1928" i="5"/>
  <c r="E1928" i="5"/>
  <c r="D1928" i="5"/>
  <c r="C1928" i="5"/>
  <c r="B1928" i="5"/>
  <c r="T1927" i="5"/>
  <c r="S1927" i="5"/>
  <c r="R1927" i="5"/>
  <c r="Q1927" i="5"/>
  <c r="P1927" i="5"/>
  <c r="O1927" i="5"/>
  <c r="N1927" i="5"/>
  <c r="M1927" i="5"/>
  <c r="L1927" i="5"/>
  <c r="K1927" i="5"/>
  <c r="J1927" i="5"/>
  <c r="I1927" i="5"/>
  <c r="H1927" i="5"/>
  <c r="G1927" i="5"/>
  <c r="F1927" i="5"/>
  <c r="E1927" i="5"/>
  <c r="D1927" i="5"/>
  <c r="C1927" i="5"/>
  <c r="B1927" i="5"/>
  <c r="T1926" i="5"/>
  <c r="S1926" i="5"/>
  <c r="R1926" i="5"/>
  <c r="Q1926" i="5"/>
  <c r="P1926" i="5"/>
  <c r="O1926" i="5"/>
  <c r="N1926" i="5"/>
  <c r="M1926" i="5"/>
  <c r="L1926" i="5"/>
  <c r="K1926" i="5"/>
  <c r="J1926" i="5"/>
  <c r="I1926" i="5"/>
  <c r="H1926" i="5"/>
  <c r="G1926" i="5"/>
  <c r="F1926" i="5"/>
  <c r="E1926" i="5"/>
  <c r="D1926" i="5"/>
  <c r="C1926" i="5"/>
  <c r="B1926" i="5"/>
  <c r="T1925" i="5"/>
  <c r="S1925" i="5"/>
  <c r="R1925" i="5"/>
  <c r="Q1925" i="5"/>
  <c r="P1925" i="5"/>
  <c r="O1925" i="5"/>
  <c r="N1925" i="5"/>
  <c r="M1925" i="5"/>
  <c r="L1925" i="5"/>
  <c r="K1925" i="5"/>
  <c r="J1925" i="5"/>
  <c r="I1925" i="5"/>
  <c r="H1925" i="5"/>
  <c r="G1925" i="5"/>
  <c r="F1925" i="5"/>
  <c r="E1925" i="5"/>
  <c r="D1925" i="5"/>
  <c r="C1925" i="5"/>
  <c r="B1925" i="5"/>
  <c r="T1924" i="5"/>
  <c r="S1924" i="5"/>
  <c r="R1924" i="5"/>
  <c r="Q1924" i="5"/>
  <c r="P1924" i="5"/>
  <c r="O1924" i="5"/>
  <c r="N1924" i="5"/>
  <c r="M1924" i="5"/>
  <c r="L1924" i="5"/>
  <c r="K1924" i="5"/>
  <c r="J1924" i="5"/>
  <c r="I1924" i="5"/>
  <c r="H1924" i="5"/>
  <c r="G1924" i="5"/>
  <c r="F1924" i="5"/>
  <c r="E1924" i="5"/>
  <c r="D1924" i="5"/>
  <c r="C1924" i="5"/>
  <c r="B1924" i="5"/>
  <c r="T1923" i="5"/>
  <c r="S1923" i="5"/>
  <c r="R1923" i="5"/>
  <c r="Q1923" i="5"/>
  <c r="P1923" i="5"/>
  <c r="O1923" i="5"/>
  <c r="N1923" i="5"/>
  <c r="M1923" i="5"/>
  <c r="L1923" i="5"/>
  <c r="K1923" i="5"/>
  <c r="J1923" i="5"/>
  <c r="I1923" i="5"/>
  <c r="H1923" i="5"/>
  <c r="G1923" i="5"/>
  <c r="F1923" i="5"/>
  <c r="E1923" i="5"/>
  <c r="D1923" i="5"/>
  <c r="C1923" i="5"/>
  <c r="B1923" i="5"/>
  <c r="T1922" i="5"/>
  <c r="S1922" i="5"/>
  <c r="R1922" i="5"/>
  <c r="Q1922" i="5"/>
  <c r="P1922" i="5"/>
  <c r="O1922" i="5"/>
  <c r="N1922" i="5"/>
  <c r="M1922" i="5"/>
  <c r="L1922" i="5"/>
  <c r="K1922" i="5"/>
  <c r="J1922" i="5"/>
  <c r="I1922" i="5"/>
  <c r="H1922" i="5"/>
  <c r="G1922" i="5"/>
  <c r="F1922" i="5"/>
  <c r="E1922" i="5"/>
  <c r="D1922" i="5"/>
  <c r="C1922" i="5"/>
  <c r="B1922" i="5"/>
  <c r="T1921" i="5"/>
  <c r="S1921" i="5"/>
  <c r="R1921" i="5"/>
  <c r="Q1921" i="5"/>
  <c r="P1921" i="5"/>
  <c r="O1921" i="5"/>
  <c r="N1921" i="5"/>
  <c r="M1921" i="5"/>
  <c r="L1921" i="5"/>
  <c r="K1921" i="5"/>
  <c r="J1921" i="5"/>
  <c r="I1921" i="5"/>
  <c r="H1921" i="5"/>
  <c r="G1921" i="5"/>
  <c r="F1921" i="5"/>
  <c r="E1921" i="5"/>
  <c r="D1921" i="5"/>
  <c r="C1921" i="5"/>
  <c r="B1921" i="5"/>
  <c r="T1920" i="5"/>
  <c r="S1920" i="5"/>
  <c r="R1920" i="5"/>
  <c r="Q1920" i="5"/>
  <c r="P1920" i="5"/>
  <c r="O1920" i="5"/>
  <c r="N1920" i="5"/>
  <c r="M1920" i="5"/>
  <c r="L1920" i="5"/>
  <c r="K1920" i="5"/>
  <c r="J1920" i="5"/>
  <c r="I1920" i="5"/>
  <c r="H1920" i="5"/>
  <c r="G1920" i="5"/>
  <c r="F1920" i="5"/>
  <c r="E1920" i="5"/>
  <c r="D1920" i="5"/>
  <c r="C1920" i="5"/>
  <c r="B1920" i="5"/>
  <c r="T1919" i="5"/>
  <c r="S1919" i="5"/>
  <c r="R1919" i="5"/>
  <c r="Q1919" i="5"/>
  <c r="P1919" i="5"/>
  <c r="O1919" i="5"/>
  <c r="N1919" i="5"/>
  <c r="M1919" i="5"/>
  <c r="L1919" i="5"/>
  <c r="K1919" i="5"/>
  <c r="J1919" i="5"/>
  <c r="I1919" i="5"/>
  <c r="H1919" i="5"/>
  <c r="G1919" i="5"/>
  <c r="F1919" i="5"/>
  <c r="E1919" i="5"/>
  <c r="D1919" i="5"/>
  <c r="C1919" i="5"/>
  <c r="B1919" i="5"/>
  <c r="T1918" i="5"/>
  <c r="S1918" i="5"/>
  <c r="R1918" i="5"/>
  <c r="Q1918" i="5"/>
  <c r="P1918" i="5"/>
  <c r="O1918" i="5"/>
  <c r="N1918" i="5"/>
  <c r="M1918" i="5"/>
  <c r="L1918" i="5"/>
  <c r="K1918" i="5"/>
  <c r="J1918" i="5"/>
  <c r="I1918" i="5"/>
  <c r="H1918" i="5"/>
  <c r="G1918" i="5"/>
  <c r="F1918" i="5"/>
  <c r="E1918" i="5"/>
  <c r="D1918" i="5"/>
  <c r="C1918" i="5"/>
  <c r="B1918" i="5"/>
  <c r="T1917" i="5"/>
  <c r="S1917" i="5"/>
  <c r="R1917" i="5"/>
  <c r="Q1917" i="5"/>
  <c r="P1917" i="5"/>
  <c r="O1917" i="5"/>
  <c r="N1917" i="5"/>
  <c r="M1917" i="5"/>
  <c r="L1917" i="5"/>
  <c r="K1917" i="5"/>
  <c r="J1917" i="5"/>
  <c r="I1917" i="5"/>
  <c r="H1917" i="5"/>
  <c r="G1917" i="5"/>
  <c r="F1917" i="5"/>
  <c r="E1917" i="5"/>
  <c r="D1917" i="5"/>
  <c r="C1917" i="5"/>
  <c r="B1917" i="5"/>
  <c r="T1916" i="5"/>
  <c r="S1916" i="5"/>
  <c r="R1916" i="5"/>
  <c r="Q1916" i="5"/>
  <c r="P1916" i="5"/>
  <c r="O1916" i="5"/>
  <c r="N1916" i="5"/>
  <c r="M1916" i="5"/>
  <c r="L1916" i="5"/>
  <c r="K1916" i="5"/>
  <c r="J1916" i="5"/>
  <c r="I1916" i="5"/>
  <c r="H1916" i="5"/>
  <c r="G1916" i="5"/>
  <c r="F1916" i="5"/>
  <c r="E1916" i="5"/>
  <c r="D1916" i="5"/>
  <c r="C1916" i="5"/>
  <c r="B1916" i="5"/>
  <c r="T1915" i="5"/>
  <c r="S1915" i="5"/>
  <c r="R1915" i="5"/>
  <c r="Q1915" i="5"/>
  <c r="P1915" i="5"/>
  <c r="O1915" i="5"/>
  <c r="N1915" i="5"/>
  <c r="M1915" i="5"/>
  <c r="L1915" i="5"/>
  <c r="K1915" i="5"/>
  <c r="J1915" i="5"/>
  <c r="I1915" i="5"/>
  <c r="H1915" i="5"/>
  <c r="G1915" i="5"/>
  <c r="F1915" i="5"/>
  <c r="E1915" i="5"/>
  <c r="D1915" i="5"/>
  <c r="C1915" i="5"/>
  <c r="B1915" i="5"/>
  <c r="T1914" i="5"/>
  <c r="S1914" i="5"/>
  <c r="R1914" i="5"/>
  <c r="Q1914" i="5"/>
  <c r="P1914" i="5"/>
  <c r="O1914" i="5"/>
  <c r="N1914" i="5"/>
  <c r="M1914" i="5"/>
  <c r="L1914" i="5"/>
  <c r="K1914" i="5"/>
  <c r="J1914" i="5"/>
  <c r="I1914" i="5"/>
  <c r="H1914" i="5"/>
  <c r="G1914" i="5"/>
  <c r="F1914" i="5"/>
  <c r="E1914" i="5"/>
  <c r="D1914" i="5"/>
  <c r="C1914" i="5"/>
  <c r="B1914" i="5"/>
  <c r="T1913" i="5"/>
  <c r="S1913" i="5"/>
  <c r="R1913" i="5"/>
  <c r="Q1913" i="5"/>
  <c r="P1913" i="5"/>
  <c r="O1913" i="5"/>
  <c r="N1913" i="5"/>
  <c r="M1913" i="5"/>
  <c r="L1913" i="5"/>
  <c r="K1913" i="5"/>
  <c r="J1913" i="5"/>
  <c r="I1913" i="5"/>
  <c r="H1913" i="5"/>
  <c r="G1913" i="5"/>
  <c r="F1913" i="5"/>
  <c r="E1913" i="5"/>
  <c r="D1913" i="5"/>
  <c r="C1913" i="5"/>
  <c r="B1913" i="5"/>
  <c r="T1912" i="5"/>
  <c r="S1912" i="5"/>
  <c r="R1912" i="5"/>
  <c r="Q1912" i="5"/>
  <c r="P1912" i="5"/>
  <c r="O1912" i="5"/>
  <c r="N1912" i="5"/>
  <c r="M1912" i="5"/>
  <c r="L1912" i="5"/>
  <c r="K1912" i="5"/>
  <c r="J1912" i="5"/>
  <c r="I1912" i="5"/>
  <c r="H1912" i="5"/>
  <c r="G1912" i="5"/>
  <c r="F1912" i="5"/>
  <c r="E1912" i="5"/>
  <c r="D1912" i="5"/>
  <c r="C1912" i="5"/>
  <c r="B1912" i="5"/>
  <c r="T1911" i="5"/>
  <c r="S1911" i="5"/>
  <c r="R1911" i="5"/>
  <c r="Q1911" i="5"/>
  <c r="P1911" i="5"/>
  <c r="O1911" i="5"/>
  <c r="N1911" i="5"/>
  <c r="M1911" i="5"/>
  <c r="L1911" i="5"/>
  <c r="K1911" i="5"/>
  <c r="J1911" i="5"/>
  <c r="I1911" i="5"/>
  <c r="H1911" i="5"/>
  <c r="G1911" i="5"/>
  <c r="F1911" i="5"/>
  <c r="E1911" i="5"/>
  <c r="D1911" i="5"/>
  <c r="C1911" i="5"/>
  <c r="B1911" i="5"/>
  <c r="T1910" i="5"/>
  <c r="S1910" i="5"/>
  <c r="R1910" i="5"/>
  <c r="Q1910" i="5"/>
  <c r="P1910" i="5"/>
  <c r="O1910" i="5"/>
  <c r="N1910" i="5"/>
  <c r="M1910" i="5"/>
  <c r="L1910" i="5"/>
  <c r="K1910" i="5"/>
  <c r="J1910" i="5"/>
  <c r="I1910" i="5"/>
  <c r="H1910" i="5"/>
  <c r="G1910" i="5"/>
  <c r="F1910" i="5"/>
  <c r="E1910" i="5"/>
  <c r="D1910" i="5"/>
  <c r="C1910" i="5"/>
  <c r="B1910" i="5"/>
  <c r="T1909" i="5"/>
  <c r="S1909" i="5"/>
  <c r="R1909" i="5"/>
  <c r="Q1909" i="5"/>
  <c r="P1909" i="5"/>
  <c r="O1909" i="5"/>
  <c r="N1909" i="5"/>
  <c r="M1909" i="5"/>
  <c r="L1909" i="5"/>
  <c r="K1909" i="5"/>
  <c r="J1909" i="5"/>
  <c r="I1909" i="5"/>
  <c r="H1909" i="5"/>
  <c r="G1909" i="5"/>
  <c r="F1909" i="5"/>
  <c r="E1909" i="5"/>
  <c r="D1909" i="5"/>
  <c r="C1909" i="5"/>
  <c r="B1909" i="5"/>
  <c r="T1908" i="5"/>
  <c r="S1908" i="5"/>
  <c r="R1908" i="5"/>
  <c r="Q1908" i="5"/>
  <c r="P1908" i="5"/>
  <c r="O1908" i="5"/>
  <c r="N1908" i="5"/>
  <c r="M1908" i="5"/>
  <c r="L1908" i="5"/>
  <c r="K1908" i="5"/>
  <c r="J1908" i="5"/>
  <c r="I1908" i="5"/>
  <c r="H1908" i="5"/>
  <c r="G1908" i="5"/>
  <c r="F1908" i="5"/>
  <c r="E1908" i="5"/>
  <c r="D1908" i="5"/>
  <c r="C1908" i="5"/>
  <c r="B1908" i="5"/>
  <c r="T1907" i="5"/>
  <c r="S1907" i="5"/>
  <c r="R1907" i="5"/>
  <c r="Q1907" i="5"/>
  <c r="P1907" i="5"/>
  <c r="O1907" i="5"/>
  <c r="N1907" i="5"/>
  <c r="M1907" i="5"/>
  <c r="L1907" i="5"/>
  <c r="K1907" i="5"/>
  <c r="J1907" i="5"/>
  <c r="I1907" i="5"/>
  <c r="H1907" i="5"/>
  <c r="G1907" i="5"/>
  <c r="F1907" i="5"/>
  <c r="E1907" i="5"/>
  <c r="D1907" i="5"/>
  <c r="C1907" i="5"/>
  <c r="B1907" i="5"/>
  <c r="T1906" i="5"/>
  <c r="S1906" i="5"/>
  <c r="R1906" i="5"/>
  <c r="Q1906" i="5"/>
  <c r="P1906" i="5"/>
  <c r="O1906" i="5"/>
  <c r="N1906" i="5"/>
  <c r="M1906" i="5"/>
  <c r="L1906" i="5"/>
  <c r="K1906" i="5"/>
  <c r="J1906" i="5"/>
  <c r="I1906" i="5"/>
  <c r="H1906" i="5"/>
  <c r="G1906" i="5"/>
  <c r="F1906" i="5"/>
  <c r="E1906" i="5"/>
  <c r="D1906" i="5"/>
  <c r="C1906" i="5"/>
  <c r="B1906" i="5"/>
  <c r="T1905" i="5"/>
  <c r="S1905" i="5"/>
  <c r="R1905" i="5"/>
  <c r="Q1905" i="5"/>
  <c r="P1905" i="5"/>
  <c r="O1905" i="5"/>
  <c r="N1905" i="5"/>
  <c r="M1905" i="5"/>
  <c r="L1905" i="5"/>
  <c r="K1905" i="5"/>
  <c r="J1905" i="5"/>
  <c r="I1905" i="5"/>
  <c r="H1905" i="5"/>
  <c r="G1905" i="5"/>
  <c r="F1905" i="5"/>
  <c r="E1905" i="5"/>
  <c r="D1905" i="5"/>
  <c r="C1905" i="5"/>
  <c r="B1905" i="5"/>
  <c r="T1904" i="5"/>
  <c r="S1904" i="5"/>
  <c r="R1904" i="5"/>
  <c r="Q1904" i="5"/>
  <c r="P1904" i="5"/>
  <c r="O1904" i="5"/>
  <c r="N1904" i="5"/>
  <c r="M1904" i="5"/>
  <c r="L1904" i="5"/>
  <c r="K1904" i="5"/>
  <c r="J1904" i="5"/>
  <c r="I1904" i="5"/>
  <c r="H1904" i="5"/>
  <c r="G1904" i="5"/>
  <c r="F1904" i="5"/>
  <c r="E1904" i="5"/>
  <c r="D1904" i="5"/>
  <c r="C1904" i="5"/>
  <c r="B1904" i="5"/>
  <c r="T1903" i="5"/>
  <c r="S1903" i="5"/>
  <c r="R1903" i="5"/>
  <c r="Q1903" i="5"/>
  <c r="P1903" i="5"/>
  <c r="O1903" i="5"/>
  <c r="N1903" i="5"/>
  <c r="M1903" i="5"/>
  <c r="L1903" i="5"/>
  <c r="K1903" i="5"/>
  <c r="J1903" i="5"/>
  <c r="I1903" i="5"/>
  <c r="H1903" i="5"/>
  <c r="G1903" i="5"/>
  <c r="F1903" i="5"/>
  <c r="E1903" i="5"/>
  <c r="D1903" i="5"/>
  <c r="C1903" i="5"/>
  <c r="B1903" i="5"/>
  <c r="T1902" i="5"/>
  <c r="S1902" i="5"/>
  <c r="R1902" i="5"/>
  <c r="Q1902" i="5"/>
  <c r="P1902" i="5"/>
  <c r="O1902" i="5"/>
  <c r="N1902" i="5"/>
  <c r="M1902" i="5"/>
  <c r="L1902" i="5"/>
  <c r="K1902" i="5"/>
  <c r="J1902" i="5"/>
  <c r="I1902" i="5"/>
  <c r="H1902" i="5"/>
  <c r="G1902" i="5"/>
  <c r="F1902" i="5"/>
  <c r="E1902" i="5"/>
  <c r="D1902" i="5"/>
  <c r="C1902" i="5"/>
  <c r="B1902" i="5"/>
  <c r="T1901" i="5"/>
  <c r="S1901" i="5"/>
  <c r="R1901" i="5"/>
  <c r="Q1901" i="5"/>
  <c r="P1901" i="5"/>
  <c r="O1901" i="5"/>
  <c r="N1901" i="5"/>
  <c r="M1901" i="5"/>
  <c r="L1901" i="5"/>
  <c r="K1901" i="5"/>
  <c r="J1901" i="5"/>
  <c r="I1901" i="5"/>
  <c r="H1901" i="5"/>
  <c r="G1901" i="5"/>
  <c r="F1901" i="5"/>
  <c r="E1901" i="5"/>
  <c r="D1901" i="5"/>
  <c r="C1901" i="5"/>
  <c r="B1901" i="5"/>
  <c r="T1900" i="5"/>
  <c r="S1900" i="5"/>
  <c r="R1900" i="5"/>
  <c r="Q1900" i="5"/>
  <c r="P1900" i="5"/>
  <c r="O1900" i="5"/>
  <c r="N1900" i="5"/>
  <c r="M1900" i="5"/>
  <c r="L1900" i="5"/>
  <c r="K1900" i="5"/>
  <c r="J1900" i="5"/>
  <c r="I1900" i="5"/>
  <c r="H1900" i="5"/>
  <c r="G1900" i="5"/>
  <c r="F1900" i="5"/>
  <c r="E1900" i="5"/>
  <c r="D1900" i="5"/>
  <c r="C1900" i="5"/>
  <c r="B1900" i="5"/>
  <c r="T1899" i="5"/>
  <c r="S1899" i="5"/>
  <c r="R1899" i="5"/>
  <c r="Q1899" i="5"/>
  <c r="P1899" i="5"/>
  <c r="O1899" i="5"/>
  <c r="N1899" i="5"/>
  <c r="M1899" i="5"/>
  <c r="L1899" i="5"/>
  <c r="K1899" i="5"/>
  <c r="J1899" i="5"/>
  <c r="I1899" i="5"/>
  <c r="H1899" i="5"/>
  <c r="G1899" i="5"/>
  <c r="F1899" i="5"/>
  <c r="E1899" i="5"/>
  <c r="D1899" i="5"/>
  <c r="C1899" i="5"/>
  <c r="B1899" i="5"/>
  <c r="T1898" i="5"/>
  <c r="S1898" i="5"/>
  <c r="R1898" i="5"/>
  <c r="Q1898" i="5"/>
  <c r="P1898" i="5"/>
  <c r="O1898" i="5"/>
  <c r="N1898" i="5"/>
  <c r="M1898" i="5"/>
  <c r="L1898" i="5"/>
  <c r="K1898" i="5"/>
  <c r="J1898" i="5"/>
  <c r="I1898" i="5"/>
  <c r="H1898" i="5"/>
  <c r="G1898" i="5"/>
  <c r="F1898" i="5"/>
  <c r="E1898" i="5"/>
  <c r="D1898" i="5"/>
  <c r="C1898" i="5"/>
  <c r="B1898" i="5"/>
  <c r="T1897" i="5"/>
  <c r="S1897" i="5"/>
  <c r="R1897" i="5"/>
  <c r="Q1897" i="5"/>
  <c r="P1897" i="5"/>
  <c r="O1897" i="5"/>
  <c r="N1897" i="5"/>
  <c r="M1897" i="5"/>
  <c r="L1897" i="5"/>
  <c r="K1897" i="5"/>
  <c r="J1897" i="5"/>
  <c r="I1897" i="5"/>
  <c r="H1897" i="5"/>
  <c r="G1897" i="5"/>
  <c r="F1897" i="5"/>
  <c r="E1897" i="5"/>
  <c r="D1897" i="5"/>
  <c r="C1897" i="5"/>
  <c r="B1897" i="5"/>
  <c r="T1896" i="5"/>
  <c r="S1896" i="5"/>
  <c r="R1896" i="5"/>
  <c r="Q1896" i="5"/>
  <c r="P1896" i="5"/>
  <c r="O1896" i="5"/>
  <c r="N1896" i="5"/>
  <c r="M1896" i="5"/>
  <c r="L1896" i="5"/>
  <c r="K1896" i="5"/>
  <c r="J1896" i="5"/>
  <c r="I1896" i="5"/>
  <c r="H1896" i="5"/>
  <c r="G1896" i="5"/>
  <c r="F1896" i="5"/>
  <c r="E1896" i="5"/>
  <c r="D1896" i="5"/>
  <c r="C1896" i="5"/>
  <c r="B1896" i="5"/>
  <c r="T1895" i="5"/>
  <c r="S1895" i="5"/>
  <c r="R1895" i="5"/>
  <c r="Q1895" i="5"/>
  <c r="P1895" i="5"/>
  <c r="O1895" i="5"/>
  <c r="N1895" i="5"/>
  <c r="M1895" i="5"/>
  <c r="L1895" i="5"/>
  <c r="K1895" i="5"/>
  <c r="J1895" i="5"/>
  <c r="I1895" i="5"/>
  <c r="H1895" i="5"/>
  <c r="G1895" i="5"/>
  <c r="F1895" i="5"/>
  <c r="E1895" i="5"/>
  <c r="D1895" i="5"/>
  <c r="C1895" i="5"/>
  <c r="B1895" i="5"/>
  <c r="T1894" i="5"/>
  <c r="S1894" i="5"/>
  <c r="R1894" i="5"/>
  <c r="Q1894" i="5"/>
  <c r="P1894" i="5"/>
  <c r="O1894" i="5"/>
  <c r="N1894" i="5"/>
  <c r="M1894" i="5"/>
  <c r="L1894" i="5"/>
  <c r="K1894" i="5"/>
  <c r="J1894" i="5"/>
  <c r="I1894" i="5"/>
  <c r="H1894" i="5"/>
  <c r="G1894" i="5"/>
  <c r="F1894" i="5"/>
  <c r="E1894" i="5"/>
  <c r="D1894" i="5"/>
  <c r="C1894" i="5"/>
  <c r="B1894" i="5"/>
  <c r="T1893" i="5"/>
  <c r="S1893" i="5"/>
  <c r="R1893" i="5"/>
  <c r="Q1893" i="5"/>
  <c r="P1893" i="5"/>
  <c r="O1893" i="5"/>
  <c r="N1893" i="5"/>
  <c r="M1893" i="5"/>
  <c r="L1893" i="5"/>
  <c r="K1893" i="5"/>
  <c r="J1893" i="5"/>
  <c r="I1893" i="5"/>
  <c r="H1893" i="5"/>
  <c r="G1893" i="5"/>
  <c r="F1893" i="5"/>
  <c r="E1893" i="5"/>
  <c r="D1893" i="5"/>
  <c r="C1893" i="5"/>
  <c r="B1893" i="5"/>
  <c r="T1892" i="5"/>
  <c r="S1892" i="5"/>
  <c r="R1892" i="5"/>
  <c r="Q1892" i="5"/>
  <c r="P1892" i="5"/>
  <c r="O1892" i="5"/>
  <c r="N1892" i="5"/>
  <c r="M1892" i="5"/>
  <c r="L1892" i="5"/>
  <c r="K1892" i="5"/>
  <c r="J1892" i="5"/>
  <c r="I1892" i="5"/>
  <c r="H1892" i="5"/>
  <c r="G1892" i="5"/>
  <c r="F1892" i="5"/>
  <c r="E1892" i="5"/>
  <c r="D1892" i="5"/>
  <c r="C1892" i="5"/>
  <c r="B1892" i="5"/>
  <c r="T1891" i="5"/>
  <c r="S1891" i="5"/>
  <c r="R1891" i="5"/>
  <c r="Q1891" i="5"/>
  <c r="P1891" i="5"/>
  <c r="O1891" i="5"/>
  <c r="N1891" i="5"/>
  <c r="M1891" i="5"/>
  <c r="L1891" i="5"/>
  <c r="K1891" i="5"/>
  <c r="J1891" i="5"/>
  <c r="I1891" i="5"/>
  <c r="H1891" i="5"/>
  <c r="G1891" i="5"/>
  <c r="F1891" i="5"/>
  <c r="E1891" i="5"/>
  <c r="D1891" i="5"/>
  <c r="C1891" i="5"/>
  <c r="B1891" i="5"/>
  <c r="T1890" i="5"/>
  <c r="S1890" i="5"/>
  <c r="R1890" i="5"/>
  <c r="Q1890" i="5"/>
  <c r="P1890" i="5"/>
  <c r="O1890" i="5"/>
  <c r="N1890" i="5"/>
  <c r="M1890" i="5"/>
  <c r="L1890" i="5"/>
  <c r="K1890" i="5"/>
  <c r="J1890" i="5"/>
  <c r="I1890" i="5"/>
  <c r="H1890" i="5"/>
  <c r="G1890" i="5"/>
  <c r="F1890" i="5"/>
  <c r="E1890" i="5"/>
  <c r="D1890" i="5"/>
  <c r="C1890" i="5"/>
  <c r="B1890" i="5"/>
  <c r="T1889" i="5"/>
  <c r="S1889" i="5"/>
  <c r="R1889" i="5"/>
  <c r="Q1889" i="5"/>
  <c r="P1889" i="5"/>
  <c r="O1889" i="5"/>
  <c r="N1889" i="5"/>
  <c r="M1889" i="5"/>
  <c r="L1889" i="5"/>
  <c r="K1889" i="5"/>
  <c r="J1889" i="5"/>
  <c r="I1889" i="5"/>
  <c r="H1889" i="5"/>
  <c r="G1889" i="5"/>
  <c r="F1889" i="5"/>
  <c r="E1889" i="5"/>
  <c r="D1889" i="5"/>
  <c r="C1889" i="5"/>
  <c r="B1889" i="5"/>
  <c r="T1888" i="5"/>
  <c r="S1888" i="5"/>
  <c r="R1888" i="5"/>
  <c r="Q1888" i="5"/>
  <c r="P1888" i="5"/>
  <c r="O1888" i="5"/>
  <c r="N1888" i="5"/>
  <c r="M1888" i="5"/>
  <c r="L1888" i="5"/>
  <c r="K1888" i="5"/>
  <c r="J1888" i="5"/>
  <c r="I1888" i="5"/>
  <c r="H1888" i="5"/>
  <c r="G1888" i="5"/>
  <c r="F1888" i="5"/>
  <c r="E1888" i="5"/>
  <c r="D1888" i="5"/>
  <c r="C1888" i="5"/>
  <c r="B1888" i="5"/>
  <c r="T1887" i="5"/>
  <c r="S1887" i="5"/>
  <c r="R1887" i="5"/>
  <c r="Q1887" i="5"/>
  <c r="P1887" i="5"/>
  <c r="O1887" i="5"/>
  <c r="N1887" i="5"/>
  <c r="M1887" i="5"/>
  <c r="L1887" i="5"/>
  <c r="K1887" i="5"/>
  <c r="J1887" i="5"/>
  <c r="I1887" i="5"/>
  <c r="H1887" i="5"/>
  <c r="G1887" i="5"/>
  <c r="F1887" i="5"/>
  <c r="E1887" i="5"/>
  <c r="D1887" i="5"/>
  <c r="C1887" i="5"/>
  <c r="B1887" i="5"/>
  <c r="T1886" i="5"/>
  <c r="S1886" i="5"/>
  <c r="R1886" i="5"/>
  <c r="Q1886" i="5"/>
  <c r="P1886" i="5"/>
  <c r="O1886" i="5"/>
  <c r="N1886" i="5"/>
  <c r="M1886" i="5"/>
  <c r="L1886" i="5"/>
  <c r="K1886" i="5"/>
  <c r="J1886" i="5"/>
  <c r="I1886" i="5"/>
  <c r="H1886" i="5"/>
  <c r="G1886" i="5"/>
  <c r="F1886" i="5"/>
  <c r="E1886" i="5"/>
  <c r="D1886" i="5"/>
  <c r="C1886" i="5"/>
  <c r="B1886" i="5"/>
  <c r="T1885" i="5"/>
  <c r="S1885" i="5"/>
  <c r="R1885" i="5"/>
  <c r="Q1885" i="5"/>
  <c r="P1885" i="5"/>
  <c r="O1885" i="5"/>
  <c r="N1885" i="5"/>
  <c r="M1885" i="5"/>
  <c r="L1885" i="5"/>
  <c r="K1885" i="5"/>
  <c r="J1885" i="5"/>
  <c r="I1885" i="5"/>
  <c r="H1885" i="5"/>
  <c r="G1885" i="5"/>
  <c r="F1885" i="5"/>
  <c r="E1885" i="5"/>
  <c r="D1885" i="5"/>
  <c r="C1885" i="5"/>
  <c r="B1885" i="5"/>
  <c r="T1884" i="5"/>
  <c r="S1884" i="5"/>
  <c r="R1884" i="5"/>
  <c r="Q1884" i="5"/>
  <c r="P1884" i="5"/>
  <c r="O1884" i="5"/>
  <c r="N1884" i="5"/>
  <c r="M1884" i="5"/>
  <c r="L1884" i="5"/>
  <c r="K1884" i="5"/>
  <c r="J1884" i="5"/>
  <c r="I1884" i="5"/>
  <c r="H1884" i="5"/>
  <c r="G1884" i="5"/>
  <c r="F1884" i="5"/>
  <c r="E1884" i="5"/>
  <c r="D1884" i="5"/>
  <c r="C1884" i="5"/>
  <c r="B1884" i="5"/>
  <c r="T1883" i="5"/>
  <c r="S1883" i="5"/>
  <c r="R1883" i="5"/>
  <c r="Q1883" i="5"/>
  <c r="P1883" i="5"/>
  <c r="O1883" i="5"/>
  <c r="N1883" i="5"/>
  <c r="M1883" i="5"/>
  <c r="L1883" i="5"/>
  <c r="K1883" i="5"/>
  <c r="J1883" i="5"/>
  <c r="I1883" i="5"/>
  <c r="H1883" i="5"/>
  <c r="G1883" i="5"/>
  <c r="F1883" i="5"/>
  <c r="E1883" i="5"/>
  <c r="D1883" i="5"/>
  <c r="C1883" i="5"/>
  <c r="B1883" i="5"/>
  <c r="T1882" i="5"/>
  <c r="S1882" i="5"/>
  <c r="R1882" i="5"/>
  <c r="Q1882" i="5"/>
  <c r="P1882" i="5"/>
  <c r="O1882" i="5"/>
  <c r="N1882" i="5"/>
  <c r="M1882" i="5"/>
  <c r="L1882" i="5"/>
  <c r="K1882" i="5"/>
  <c r="J1882" i="5"/>
  <c r="I1882" i="5"/>
  <c r="H1882" i="5"/>
  <c r="G1882" i="5"/>
  <c r="F1882" i="5"/>
  <c r="E1882" i="5"/>
  <c r="D1882" i="5"/>
  <c r="C1882" i="5"/>
  <c r="B1882" i="5"/>
  <c r="T1881" i="5"/>
  <c r="S1881" i="5"/>
  <c r="R1881" i="5"/>
  <c r="Q1881" i="5"/>
  <c r="P1881" i="5"/>
  <c r="O1881" i="5"/>
  <c r="N1881" i="5"/>
  <c r="M1881" i="5"/>
  <c r="L1881" i="5"/>
  <c r="K1881" i="5"/>
  <c r="J1881" i="5"/>
  <c r="I1881" i="5"/>
  <c r="H1881" i="5"/>
  <c r="G1881" i="5"/>
  <c r="F1881" i="5"/>
  <c r="E1881" i="5"/>
  <c r="D1881" i="5"/>
  <c r="C1881" i="5"/>
  <c r="B1881" i="5"/>
  <c r="T1880" i="5"/>
  <c r="S1880" i="5"/>
  <c r="R1880" i="5"/>
  <c r="Q1880" i="5"/>
  <c r="P1880" i="5"/>
  <c r="O1880" i="5"/>
  <c r="N1880" i="5"/>
  <c r="M1880" i="5"/>
  <c r="L1880" i="5"/>
  <c r="K1880" i="5"/>
  <c r="J1880" i="5"/>
  <c r="I1880" i="5"/>
  <c r="H1880" i="5"/>
  <c r="G1880" i="5"/>
  <c r="F1880" i="5"/>
  <c r="E1880" i="5"/>
  <c r="D1880" i="5"/>
  <c r="C1880" i="5"/>
  <c r="B1880" i="5"/>
  <c r="T1879" i="5"/>
  <c r="S1879" i="5"/>
  <c r="R1879" i="5"/>
  <c r="Q1879" i="5"/>
  <c r="P1879" i="5"/>
  <c r="O1879" i="5"/>
  <c r="N1879" i="5"/>
  <c r="M1879" i="5"/>
  <c r="L1879" i="5"/>
  <c r="K1879" i="5"/>
  <c r="J1879" i="5"/>
  <c r="I1879" i="5"/>
  <c r="H1879" i="5"/>
  <c r="G1879" i="5"/>
  <c r="F1879" i="5"/>
  <c r="E1879" i="5"/>
  <c r="D1879" i="5"/>
  <c r="C1879" i="5"/>
  <c r="B1879" i="5"/>
  <c r="T1878" i="5"/>
  <c r="S1878" i="5"/>
  <c r="R1878" i="5"/>
  <c r="Q1878" i="5"/>
  <c r="P1878" i="5"/>
  <c r="O1878" i="5"/>
  <c r="N1878" i="5"/>
  <c r="M1878" i="5"/>
  <c r="L1878" i="5"/>
  <c r="K1878" i="5"/>
  <c r="J1878" i="5"/>
  <c r="I1878" i="5"/>
  <c r="H1878" i="5"/>
  <c r="G1878" i="5"/>
  <c r="F1878" i="5"/>
  <c r="E1878" i="5"/>
  <c r="D1878" i="5"/>
  <c r="C1878" i="5"/>
  <c r="B1878" i="5"/>
  <c r="T1877" i="5"/>
  <c r="S1877" i="5"/>
  <c r="R1877" i="5"/>
  <c r="Q1877" i="5"/>
  <c r="P1877" i="5"/>
  <c r="O1877" i="5"/>
  <c r="N1877" i="5"/>
  <c r="M1877" i="5"/>
  <c r="L1877" i="5"/>
  <c r="K1877" i="5"/>
  <c r="J1877" i="5"/>
  <c r="I1877" i="5"/>
  <c r="H1877" i="5"/>
  <c r="G1877" i="5"/>
  <c r="F1877" i="5"/>
  <c r="E1877" i="5"/>
  <c r="D1877" i="5"/>
  <c r="C1877" i="5"/>
  <c r="B1877" i="5"/>
  <c r="T1876" i="5"/>
  <c r="S1876" i="5"/>
  <c r="R1876" i="5"/>
  <c r="Q1876" i="5"/>
  <c r="P1876" i="5"/>
  <c r="O1876" i="5"/>
  <c r="N1876" i="5"/>
  <c r="M1876" i="5"/>
  <c r="L1876" i="5"/>
  <c r="K1876" i="5"/>
  <c r="J1876" i="5"/>
  <c r="I1876" i="5"/>
  <c r="H1876" i="5"/>
  <c r="G1876" i="5"/>
  <c r="F1876" i="5"/>
  <c r="E1876" i="5"/>
  <c r="D1876" i="5"/>
  <c r="C1876" i="5"/>
  <c r="B1876" i="5"/>
  <c r="T1875" i="5"/>
  <c r="S1875" i="5"/>
  <c r="R1875" i="5"/>
  <c r="Q1875" i="5"/>
  <c r="P1875" i="5"/>
  <c r="O1875" i="5"/>
  <c r="N1875" i="5"/>
  <c r="M1875" i="5"/>
  <c r="L1875" i="5"/>
  <c r="K1875" i="5"/>
  <c r="J1875" i="5"/>
  <c r="I1875" i="5"/>
  <c r="H1875" i="5"/>
  <c r="G1875" i="5"/>
  <c r="F1875" i="5"/>
  <c r="E1875" i="5"/>
  <c r="D1875" i="5"/>
  <c r="C1875" i="5"/>
  <c r="B1875" i="5"/>
  <c r="T1874" i="5"/>
  <c r="S1874" i="5"/>
  <c r="R1874" i="5"/>
  <c r="Q1874" i="5"/>
  <c r="P1874" i="5"/>
  <c r="O1874" i="5"/>
  <c r="N1874" i="5"/>
  <c r="M1874" i="5"/>
  <c r="L1874" i="5"/>
  <c r="K1874" i="5"/>
  <c r="J1874" i="5"/>
  <c r="I1874" i="5"/>
  <c r="H1874" i="5"/>
  <c r="G1874" i="5"/>
  <c r="F1874" i="5"/>
  <c r="E1874" i="5"/>
  <c r="D1874" i="5"/>
  <c r="C1874" i="5"/>
  <c r="B1874" i="5"/>
  <c r="T1873" i="5"/>
  <c r="S1873" i="5"/>
  <c r="R1873" i="5"/>
  <c r="Q1873" i="5"/>
  <c r="P1873" i="5"/>
  <c r="O1873" i="5"/>
  <c r="N1873" i="5"/>
  <c r="M1873" i="5"/>
  <c r="L1873" i="5"/>
  <c r="K1873" i="5"/>
  <c r="J1873" i="5"/>
  <c r="I1873" i="5"/>
  <c r="H1873" i="5"/>
  <c r="G1873" i="5"/>
  <c r="F1873" i="5"/>
  <c r="E1873" i="5"/>
  <c r="D1873" i="5"/>
  <c r="C1873" i="5"/>
  <c r="B1873" i="5"/>
  <c r="T1872" i="5"/>
  <c r="S1872" i="5"/>
  <c r="R1872" i="5"/>
  <c r="Q1872" i="5"/>
  <c r="P1872" i="5"/>
  <c r="O1872" i="5"/>
  <c r="N1872" i="5"/>
  <c r="M1872" i="5"/>
  <c r="L1872" i="5"/>
  <c r="K1872" i="5"/>
  <c r="J1872" i="5"/>
  <c r="I1872" i="5"/>
  <c r="H1872" i="5"/>
  <c r="G1872" i="5"/>
  <c r="F1872" i="5"/>
  <c r="E1872" i="5"/>
  <c r="D1872" i="5"/>
  <c r="C1872" i="5"/>
  <c r="B1872" i="5"/>
  <c r="T1871" i="5"/>
  <c r="S1871" i="5"/>
  <c r="R1871" i="5"/>
  <c r="Q1871" i="5"/>
  <c r="P1871" i="5"/>
  <c r="O1871" i="5"/>
  <c r="N1871" i="5"/>
  <c r="M1871" i="5"/>
  <c r="L1871" i="5"/>
  <c r="K1871" i="5"/>
  <c r="J1871" i="5"/>
  <c r="I1871" i="5"/>
  <c r="H1871" i="5"/>
  <c r="G1871" i="5"/>
  <c r="F1871" i="5"/>
  <c r="E1871" i="5"/>
  <c r="D1871" i="5"/>
  <c r="C1871" i="5"/>
  <c r="B1871" i="5"/>
  <c r="T1870" i="5"/>
  <c r="S1870" i="5"/>
  <c r="R1870" i="5"/>
  <c r="Q1870" i="5"/>
  <c r="P1870" i="5"/>
  <c r="O1870" i="5"/>
  <c r="N1870" i="5"/>
  <c r="M1870" i="5"/>
  <c r="L1870" i="5"/>
  <c r="K1870" i="5"/>
  <c r="J1870" i="5"/>
  <c r="I1870" i="5"/>
  <c r="H1870" i="5"/>
  <c r="G1870" i="5"/>
  <c r="F1870" i="5"/>
  <c r="E1870" i="5"/>
  <c r="D1870" i="5"/>
  <c r="C1870" i="5"/>
  <c r="B1870" i="5"/>
  <c r="T1869" i="5"/>
  <c r="S1869" i="5"/>
  <c r="R1869" i="5"/>
  <c r="Q1869" i="5"/>
  <c r="P1869" i="5"/>
  <c r="O1869" i="5"/>
  <c r="N1869" i="5"/>
  <c r="M1869" i="5"/>
  <c r="L1869" i="5"/>
  <c r="K1869" i="5"/>
  <c r="J1869" i="5"/>
  <c r="I1869" i="5"/>
  <c r="H1869" i="5"/>
  <c r="G1869" i="5"/>
  <c r="F1869" i="5"/>
  <c r="E1869" i="5"/>
  <c r="D1869" i="5"/>
  <c r="C1869" i="5"/>
  <c r="B1869" i="5"/>
  <c r="T1868" i="5"/>
  <c r="S1868" i="5"/>
  <c r="R1868" i="5"/>
  <c r="Q1868" i="5"/>
  <c r="P1868" i="5"/>
  <c r="O1868" i="5"/>
  <c r="N1868" i="5"/>
  <c r="M1868" i="5"/>
  <c r="L1868" i="5"/>
  <c r="K1868" i="5"/>
  <c r="J1868" i="5"/>
  <c r="I1868" i="5"/>
  <c r="H1868" i="5"/>
  <c r="G1868" i="5"/>
  <c r="F1868" i="5"/>
  <c r="E1868" i="5"/>
  <c r="D1868" i="5"/>
  <c r="C1868" i="5"/>
  <c r="B1868" i="5"/>
  <c r="T1867" i="5"/>
  <c r="S1867" i="5"/>
  <c r="R1867" i="5"/>
  <c r="Q1867" i="5"/>
  <c r="P1867" i="5"/>
  <c r="O1867" i="5"/>
  <c r="N1867" i="5"/>
  <c r="M1867" i="5"/>
  <c r="L1867" i="5"/>
  <c r="K1867" i="5"/>
  <c r="J1867" i="5"/>
  <c r="I1867" i="5"/>
  <c r="H1867" i="5"/>
  <c r="G1867" i="5"/>
  <c r="F1867" i="5"/>
  <c r="E1867" i="5"/>
  <c r="D1867" i="5"/>
  <c r="C1867" i="5"/>
  <c r="B1867" i="5"/>
  <c r="T1866" i="5"/>
  <c r="S1866" i="5"/>
  <c r="R1866" i="5"/>
  <c r="Q1866" i="5"/>
  <c r="P1866" i="5"/>
  <c r="O1866" i="5"/>
  <c r="N1866" i="5"/>
  <c r="M1866" i="5"/>
  <c r="L1866" i="5"/>
  <c r="K1866" i="5"/>
  <c r="J1866" i="5"/>
  <c r="I1866" i="5"/>
  <c r="H1866" i="5"/>
  <c r="G1866" i="5"/>
  <c r="F1866" i="5"/>
  <c r="E1866" i="5"/>
  <c r="D1866" i="5"/>
  <c r="C1866" i="5"/>
  <c r="B1866" i="5"/>
  <c r="T1865" i="5"/>
  <c r="S1865" i="5"/>
  <c r="R1865" i="5"/>
  <c r="Q1865" i="5"/>
  <c r="P1865" i="5"/>
  <c r="O1865" i="5"/>
  <c r="N1865" i="5"/>
  <c r="M1865" i="5"/>
  <c r="L1865" i="5"/>
  <c r="K1865" i="5"/>
  <c r="J1865" i="5"/>
  <c r="I1865" i="5"/>
  <c r="H1865" i="5"/>
  <c r="G1865" i="5"/>
  <c r="F1865" i="5"/>
  <c r="E1865" i="5"/>
  <c r="D1865" i="5"/>
  <c r="C1865" i="5"/>
  <c r="B1865" i="5"/>
  <c r="T1864" i="5"/>
  <c r="S1864" i="5"/>
  <c r="R1864" i="5"/>
  <c r="Q1864" i="5"/>
  <c r="P1864" i="5"/>
  <c r="O1864" i="5"/>
  <c r="N1864" i="5"/>
  <c r="M1864" i="5"/>
  <c r="L1864" i="5"/>
  <c r="K1864" i="5"/>
  <c r="J1864" i="5"/>
  <c r="I1864" i="5"/>
  <c r="H1864" i="5"/>
  <c r="G1864" i="5"/>
  <c r="F1864" i="5"/>
  <c r="E1864" i="5"/>
  <c r="D1864" i="5"/>
  <c r="C1864" i="5"/>
  <c r="B1864" i="5"/>
  <c r="T1863" i="5"/>
  <c r="S1863" i="5"/>
  <c r="R1863" i="5"/>
  <c r="Q1863" i="5"/>
  <c r="P1863" i="5"/>
  <c r="O1863" i="5"/>
  <c r="N1863" i="5"/>
  <c r="M1863" i="5"/>
  <c r="L1863" i="5"/>
  <c r="K1863" i="5"/>
  <c r="J1863" i="5"/>
  <c r="I1863" i="5"/>
  <c r="H1863" i="5"/>
  <c r="G1863" i="5"/>
  <c r="F1863" i="5"/>
  <c r="E1863" i="5"/>
  <c r="D1863" i="5"/>
  <c r="C1863" i="5"/>
  <c r="B1863" i="5"/>
  <c r="T1862" i="5"/>
  <c r="S1862" i="5"/>
  <c r="R1862" i="5"/>
  <c r="Q1862" i="5"/>
  <c r="P1862" i="5"/>
  <c r="O1862" i="5"/>
  <c r="N1862" i="5"/>
  <c r="M1862" i="5"/>
  <c r="L1862" i="5"/>
  <c r="K1862" i="5"/>
  <c r="J1862" i="5"/>
  <c r="I1862" i="5"/>
  <c r="H1862" i="5"/>
  <c r="G1862" i="5"/>
  <c r="F1862" i="5"/>
  <c r="E1862" i="5"/>
  <c r="D1862" i="5"/>
  <c r="C1862" i="5"/>
  <c r="B1862" i="5"/>
  <c r="T1861" i="5"/>
  <c r="S1861" i="5"/>
  <c r="R1861" i="5"/>
  <c r="Q1861" i="5"/>
  <c r="P1861" i="5"/>
  <c r="O1861" i="5"/>
  <c r="N1861" i="5"/>
  <c r="M1861" i="5"/>
  <c r="L1861" i="5"/>
  <c r="K1861" i="5"/>
  <c r="J1861" i="5"/>
  <c r="I1861" i="5"/>
  <c r="H1861" i="5"/>
  <c r="G1861" i="5"/>
  <c r="F1861" i="5"/>
  <c r="E1861" i="5"/>
  <c r="D1861" i="5"/>
  <c r="C1861" i="5"/>
  <c r="B1861" i="5"/>
  <c r="T1860" i="5"/>
  <c r="S1860" i="5"/>
  <c r="R1860" i="5"/>
  <c r="Q1860" i="5"/>
  <c r="P1860" i="5"/>
  <c r="O1860" i="5"/>
  <c r="N1860" i="5"/>
  <c r="M1860" i="5"/>
  <c r="L1860" i="5"/>
  <c r="K1860" i="5"/>
  <c r="J1860" i="5"/>
  <c r="I1860" i="5"/>
  <c r="H1860" i="5"/>
  <c r="G1860" i="5"/>
  <c r="F1860" i="5"/>
  <c r="E1860" i="5"/>
  <c r="D1860" i="5"/>
  <c r="C1860" i="5"/>
  <c r="B1860" i="5"/>
  <c r="T1859" i="5"/>
  <c r="S1859" i="5"/>
  <c r="R1859" i="5"/>
  <c r="Q1859" i="5"/>
  <c r="P1859" i="5"/>
  <c r="O1859" i="5"/>
  <c r="N1859" i="5"/>
  <c r="M1859" i="5"/>
  <c r="L1859" i="5"/>
  <c r="K1859" i="5"/>
  <c r="J1859" i="5"/>
  <c r="I1859" i="5"/>
  <c r="H1859" i="5"/>
  <c r="G1859" i="5"/>
  <c r="F1859" i="5"/>
  <c r="E1859" i="5"/>
  <c r="D1859" i="5"/>
  <c r="C1859" i="5"/>
  <c r="B1859" i="5"/>
  <c r="T1858" i="5"/>
  <c r="S1858" i="5"/>
  <c r="R1858" i="5"/>
  <c r="Q1858" i="5"/>
  <c r="P1858" i="5"/>
  <c r="O1858" i="5"/>
  <c r="N1858" i="5"/>
  <c r="M1858" i="5"/>
  <c r="L1858" i="5"/>
  <c r="K1858" i="5"/>
  <c r="J1858" i="5"/>
  <c r="I1858" i="5"/>
  <c r="H1858" i="5"/>
  <c r="G1858" i="5"/>
  <c r="F1858" i="5"/>
  <c r="E1858" i="5"/>
  <c r="D1858" i="5"/>
  <c r="C1858" i="5"/>
  <c r="B1858" i="5"/>
  <c r="T1857" i="5"/>
  <c r="S1857" i="5"/>
  <c r="R1857" i="5"/>
  <c r="Q1857" i="5"/>
  <c r="P1857" i="5"/>
  <c r="O1857" i="5"/>
  <c r="N1857" i="5"/>
  <c r="M1857" i="5"/>
  <c r="L1857" i="5"/>
  <c r="K1857" i="5"/>
  <c r="J1857" i="5"/>
  <c r="I1857" i="5"/>
  <c r="H1857" i="5"/>
  <c r="G1857" i="5"/>
  <c r="F1857" i="5"/>
  <c r="E1857" i="5"/>
  <c r="D1857" i="5"/>
  <c r="C1857" i="5"/>
  <c r="B1857" i="5"/>
  <c r="T1856" i="5"/>
  <c r="S1856" i="5"/>
  <c r="R1856" i="5"/>
  <c r="Q1856" i="5"/>
  <c r="P1856" i="5"/>
  <c r="O1856" i="5"/>
  <c r="N1856" i="5"/>
  <c r="M1856" i="5"/>
  <c r="L1856" i="5"/>
  <c r="K1856" i="5"/>
  <c r="J1856" i="5"/>
  <c r="I1856" i="5"/>
  <c r="H1856" i="5"/>
  <c r="G1856" i="5"/>
  <c r="F1856" i="5"/>
  <c r="E1856" i="5"/>
  <c r="D1856" i="5"/>
  <c r="C1856" i="5"/>
  <c r="B1856" i="5"/>
  <c r="T1855" i="5"/>
  <c r="S1855" i="5"/>
  <c r="R1855" i="5"/>
  <c r="Q1855" i="5"/>
  <c r="P1855" i="5"/>
  <c r="O1855" i="5"/>
  <c r="N1855" i="5"/>
  <c r="M1855" i="5"/>
  <c r="L1855" i="5"/>
  <c r="K1855" i="5"/>
  <c r="J1855" i="5"/>
  <c r="I1855" i="5"/>
  <c r="H1855" i="5"/>
  <c r="G1855" i="5"/>
  <c r="F1855" i="5"/>
  <c r="E1855" i="5"/>
  <c r="D1855" i="5"/>
  <c r="C1855" i="5"/>
  <c r="B1855" i="5"/>
  <c r="T1854" i="5"/>
  <c r="S1854" i="5"/>
  <c r="R1854" i="5"/>
  <c r="Q1854" i="5"/>
  <c r="P1854" i="5"/>
  <c r="O1854" i="5"/>
  <c r="N1854" i="5"/>
  <c r="M1854" i="5"/>
  <c r="L1854" i="5"/>
  <c r="K1854" i="5"/>
  <c r="J1854" i="5"/>
  <c r="I1854" i="5"/>
  <c r="H1854" i="5"/>
  <c r="G1854" i="5"/>
  <c r="F1854" i="5"/>
  <c r="E1854" i="5"/>
  <c r="D1854" i="5"/>
  <c r="C1854" i="5"/>
  <c r="B1854" i="5"/>
  <c r="T1853" i="5"/>
  <c r="S1853" i="5"/>
  <c r="R1853" i="5"/>
  <c r="Q1853" i="5"/>
  <c r="P1853" i="5"/>
  <c r="O1853" i="5"/>
  <c r="N1853" i="5"/>
  <c r="M1853" i="5"/>
  <c r="L1853" i="5"/>
  <c r="K1853" i="5"/>
  <c r="J1853" i="5"/>
  <c r="I1853" i="5"/>
  <c r="H1853" i="5"/>
  <c r="G1853" i="5"/>
  <c r="F1853" i="5"/>
  <c r="E1853" i="5"/>
  <c r="D1853" i="5"/>
  <c r="C1853" i="5"/>
  <c r="B1853" i="5"/>
  <c r="T1852" i="5"/>
  <c r="S1852" i="5"/>
  <c r="R1852" i="5"/>
  <c r="Q1852" i="5"/>
  <c r="P1852" i="5"/>
  <c r="O1852" i="5"/>
  <c r="N1852" i="5"/>
  <c r="M1852" i="5"/>
  <c r="L1852" i="5"/>
  <c r="K1852" i="5"/>
  <c r="J1852" i="5"/>
  <c r="I1852" i="5"/>
  <c r="H1852" i="5"/>
  <c r="G1852" i="5"/>
  <c r="F1852" i="5"/>
  <c r="E1852" i="5"/>
  <c r="D1852" i="5"/>
  <c r="C1852" i="5"/>
  <c r="B1852" i="5"/>
  <c r="T1851" i="5"/>
  <c r="S1851" i="5"/>
  <c r="R1851" i="5"/>
  <c r="Q1851" i="5"/>
  <c r="P1851" i="5"/>
  <c r="O1851" i="5"/>
  <c r="N1851" i="5"/>
  <c r="M1851" i="5"/>
  <c r="L1851" i="5"/>
  <c r="K1851" i="5"/>
  <c r="J1851" i="5"/>
  <c r="I1851" i="5"/>
  <c r="H1851" i="5"/>
  <c r="G1851" i="5"/>
  <c r="F1851" i="5"/>
  <c r="E1851" i="5"/>
  <c r="D1851" i="5"/>
  <c r="C1851" i="5"/>
  <c r="B1851" i="5"/>
  <c r="T1850" i="5"/>
  <c r="S1850" i="5"/>
  <c r="R1850" i="5"/>
  <c r="Q1850" i="5"/>
  <c r="P1850" i="5"/>
  <c r="O1850" i="5"/>
  <c r="N1850" i="5"/>
  <c r="M1850" i="5"/>
  <c r="L1850" i="5"/>
  <c r="K1850" i="5"/>
  <c r="J1850" i="5"/>
  <c r="I1850" i="5"/>
  <c r="H1850" i="5"/>
  <c r="G1850" i="5"/>
  <c r="F1850" i="5"/>
  <c r="E1850" i="5"/>
  <c r="D1850" i="5"/>
  <c r="C1850" i="5"/>
  <c r="B1850" i="5"/>
  <c r="T1849" i="5"/>
  <c r="S1849" i="5"/>
  <c r="R1849" i="5"/>
  <c r="Q1849" i="5"/>
  <c r="P1849" i="5"/>
  <c r="O1849" i="5"/>
  <c r="N1849" i="5"/>
  <c r="M1849" i="5"/>
  <c r="L1849" i="5"/>
  <c r="K1849" i="5"/>
  <c r="J1849" i="5"/>
  <c r="I1849" i="5"/>
  <c r="H1849" i="5"/>
  <c r="G1849" i="5"/>
  <c r="F1849" i="5"/>
  <c r="E1849" i="5"/>
  <c r="D1849" i="5"/>
  <c r="C1849" i="5"/>
  <c r="B1849" i="5"/>
  <c r="T1848" i="5"/>
  <c r="S1848" i="5"/>
  <c r="R1848" i="5"/>
  <c r="Q1848" i="5"/>
  <c r="P1848" i="5"/>
  <c r="O1848" i="5"/>
  <c r="N1848" i="5"/>
  <c r="M1848" i="5"/>
  <c r="L1848" i="5"/>
  <c r="K1848" i="5"/>
  <c r="J1848" i="5"/>
  <c r="I1848" i="5"/>
  <c r="H1848" i="5"/>
  <c r="G1848" i="5"/>
  <c r="F1848" i="5"/>
  <c r="E1848" i="5"/>
  <c r="D1848" i="5"/>
  <c r="C1848" i="5"/>
  <c r="B1848" i="5"/>
  <c r="T1847" i="5"/>
  <c r="S1847" i="5"/>
  <c r="R1847" i="5"/>
  <c r="Q1847" i="5"/>
  <c r="P1847" i="5"/>
  <c r="O1847" i="5"/>
  <c r="N1847" i="5"/>
  <c r="M1847" i="5"/>
  <c r="L1847" i="5"/>
  <c r="K1847" i="5"/>
  <c r="J1847" i="5"/>
  <c r="I1847" i="5"/>
  <c r="H1847" i="5"/>
  <c r="G1847" i="5"/>
  <c r="F1847" i="5"/>
  <c r="E1847" i="5"/>
  <c r="D1847" i="5"/>
  <c r="C1847" i="5"/>
  <c r="B1847" i="5"/>
  <c r="T1846" i="5"/>
  <c r="S1846" i="5"/>
  <c r="R1846" i="5"/>
  <c r="Q1846" i="5"/>
  <c r="P1846" i="5"/>
  <c r="O1846" i="5"/>
  <c r="N1846" i="5"/>
  <c r="M1846" i="5"/>
  <c r="L1846" i="5"/>
  <c r="K1846" i="5"/>
  <c r="J1846" i="5"/>
  <c r="I1846" i="5"/>
  <c r="H1846" i="5"/>
  <c r="G1846" i="5"/>
  <c r="F1846" i="5"/>
  <c r="E1846" i="5"/>
  <c r="D1846" i="5"/>
  <c r="C1846" i="5"/>
  <c r="B1846" i="5"/>
  <c r="T1845" i="5"/>
  <c r="S1845" i="5"/>
  <c r="R1845" i="5"/>
  <c r="Q1845" i="5"/>
  <c r="P1845" i="5"/>
  <c r="O1845" i="5"/>
  <c r="N1845" i="5"/>
  <c r="M1845" i="5"/>
  <c r="L1845" i="5"/>
  <c r="K1845" i="5"/>
  <c r="J1845" i="5"/>
  <c r="I1845" i="5"/>
  <c r="H1845" i="5"/>
  <c r="G1845" i="5"/>
  <c r="F1845" i="5"/>
  <c r="E1845" i="5"/>
  <c r="D1845" i="5"/>
  <c r="C1845" i="5"/>
  <c r="B1845" i="5"/>
  <c r="T1844" i="5"/>
  <c r="S1844" i="5"/>
  <c r="R1844" i="5"/>
  <c r="Q1844" i="5"/>
  <c r="P1844" i="5"/>
  <c r="O1844" i="5"/>
  <c r="N1844" i="5"/>
  <c r="M1844" i="5"/>
  <c r="L1844" i="5"/>
  <c r="K1844" i="5"/>
  <c r="J1844" i="5"/>
  <c r="I1844" i="5"/>
  <c r="H1844" i="5"/>
  <c r="G1844" i="5"/>
  <c r="F1844" i="5"/>
  <c r="E1844" i="5"/>
  <c r="D1844" i="5"/>
  <c r="C1844" i="5"/>
  <c r="B1844" i="5"/>
  <c r="T1843" i="5"/>
  <c r="S1843" i="5"/>
  <c r="R1843" i="5"/>
  <c r="Q1843" i="5"/>
  <c r="P1843" i="5"/>
  <c r="O1843" i="5"/>
  <c r="N1843" i="5"/>
  <c r="M1843" i="5"/>
  <c r="L1843" i="5"/>
  <c r="K1843" i="5"/>
  <c r="J1843" i="5"/>
  <c r="I1843" i="5"/>
  <c r="H1843" i="5"/>
  <c r="G1843" i="5"/>
  <c r="F1843" i="5"/>
  <c r="E1843" i="5"/>
  <c r="D1843" i="5"/>
  <c r="C1843" i="5"/>
  <c r="B1843" i="5"/>
  <c r="T1842" i="5"/>
  <c r="S1842" i="5"/>
  <c r="R1842" i="5"/>
  <c r="Q1842" i="5"/>
  <c r="P1842" i="5"/>
  <c r="O1842" i="5"/>
  <c r="N1842" i="5"/>
  <c r="M1842" i="5"/>
  <c r="L1842" i="5"/>
  <c r="K1842" i="5"/>
  <c r="J1842" i="5"/>
  <c r="I1842" i="5"/>
  <c r="H1842" i="5"/>
  <c r="G1842" i="5"/>
  <c r="F1842" i="5"/>
  <c r="E1842" i="5"/>
  <c r="D1842" i="5"/>
  <c r="C1842" i="5"/>
  <c r="B1842" i="5"/>
  <c r="T1841" i="5"/>
  <c r="S1841" i="5"/>
  <c r="R1841" i="5"/>
  <c r="Q1841" i="5"/>
  <c r="P1841" i="5"/>
  <c r="O1841" i="5"/>
  <c r="N1841" i="5"/>
  <c r="M1841" i="5"/>
  <c r="L1841" i="5"/>
  <c r="K1841" i="5"/>
  <c r="J1841" i="5"/>
  <c r="I1841" i="5"/>
  <c r="H1841" i="5"/>
  <c r="G1841" i="5"/>
  <c r="F1841" i="5"/>
  <c r="E1841" i="5"/>
  <c r="D1841" i="5"/>
  <c r="C1841" i="5"/>
  <c r="B1841" i="5"/>
  <c r="T1840" i="5"/>
  <c r="S1840" i="5"/>
  <c r="R1840" i="5"/>
  <c r="Q1840" i="5"/>
  <c r="P1840" i="5"/>
  <c r="O1840" i="5"/>
  <c r="N1840" i="5"/>
  <c r="M1840" i="5"/>
  <c r="L1840" i="5"/>
  <c r="K1840" i="5"/>
  <c r="J1840" i="5"/>
  <c r="I1840" i="5"/>
  <c r="H1840" i="5"/>
  <c r="G1840" i="5"/>
  <c r="F1840" i="5"/>
  <c r="E1840" i="5"/>
  <c r="D1840" i="5"/>
  <c r="C1840" i="5"/>
  <c r="B1840" i="5"/>
  <c r="T1839" i="5"/>
  <c r="S1839" i="5"/>
  <c r="R1839" i="5"/>
  <c r="Q1839" i="5"/>
  <c r="P1839" i="5"/>
  <c r="O1839" i="5"/>
  <c r="N1839" i="5"/>
  <c r="M1839" i="5"/>
  <c r="L1839" i="5"/>
  <c r="K1839" i="5"/>
  <c r="J1839" i="5"/>
  <c r="I1839" i="5"/>
  <c r="H1839" i="5"/>
  <c r="G1839" i="5"/>
  <c r="F1839" i="5"/>
  <c r="E1839" i="5"/>
  <c r="D1839" i="5"/>
  <c r="C1839" i="5"/>
  <c r="B1839" i="5"/>
  <c r="T1838" i="5"/>
  <c r="S1838" i="5"/>
  <c r="R1838" i="5"/>
  <c r="Q1838" i="5"/>
  <c r="P1838" i="5"/>
  <c r="O1838" i="5"/>
  <c r="N1838" i="5"/>
  <c r="M1838" i="5"/>
  <c r="L1838" i="5"/>
  <c r="K1838" i="5"/>
  <c r="J1838" i="5"/>
  <c r="I1838" i="5"/>
  <c r="H1838" i="5"/>
  <c r="G1838" i="5"/>
  <c r="F1838" i="5"/>
  <c r="E1838" i="5"/>
  <c r="D1838" i="5"/>
  <c r="C1838" i="5"/>
  <c r="B1838" i="5"/>
  <c r="T1837" i="5"/>
  <c r="S1837" i="5"/>
  <c r="R1837" i="5"/>
  <c r="Q1837" i="5"/>
  <c r="P1837" i="5"/>
  <c r="O1837" i="5"/>
  <c r="N1837" i="5"/>
  <c r="M1837" i="5"/>
  <c r="L1837" i="5"/>
  <c r="K1837" i="5"/>
  <c r="J1837" i="5"/>
  <c r="I1837" i="5"/>
  <c r="H1837" i="5"/>
  <c r="G1837" i="5"/>
  <c r="F1837" i="5"/>
  <c r="E1837" i="5"/>
  <c r="D1837" i="5"/>
  <c r="C1837" i="5"/>
  <c r="B1837" i="5"/>
  <c r="T1836" i="5"/>
  <c r="S1836" i="5"/>
  <c r="R1836" i="5"/>
  <c r="Q1836" i="5"/>
  <c r="P1836" i="5"/>
  <c r="O1836" i="5"/>
  <c r="N1836" i="5"/>
  <c r="M1836" i="5"/>
  <c r="L1836" i="5"/>
  <c r="K1836" i="5"/>
  <c r="J1836" i="5"/>
  <c r="I1836" i="5"/>
  <c r="H1836" i="5"/>
  <c r="G1836" i="5"/>
  <c r="F1836" i="5"/>
  <c r="E1836" i="5"/>
  <c r="D1836" i="5"/>
  <c r="C1836" i="5"/>
  <c r="B1836" i="5"/>
  <c r="T1835" i="5"/>
  <c r="S1835" i="5"/>
  <c r="R1835" i="5"/>
  <c r="Q1835" i="5"/>
  <c r="P1835" i="5"/>
  <c r="O1835" i="5"/>
  <c r="N1835" i="5"/>
  <c r="M1835" i="5"/>
  <c r="L1835" i="5"/>
  <c r="K1835" i="5"/>
  <c r="J1835" i="5"/>
  <c r="I1835" i="5"/>
  <c r="H1835" i="5"/>
  <c r="G1835" i="5"/>
  <c r="F1835" i="5"/>
  <c r="E1835" i="5"/>
  <c r="D1835" i="5"/>
  <c r="C1835" i="5"/>
  <c r="B1835" i="5"/>
  <c r="T1834" i="5"/>
  <c r="S1834" i="5"/>
  <c r="R1834" i="5"/>
  <c r="Q1834" i="5"/>
  <c r="P1834" i="5"/>
  <c r="O1834" i="5"/>
  <c r="N1834" i="5"/>
  <c r="M1834" i="5"/>
  <c r="L1834" i="5"/>
  <c r="K1834" i="5"/>
  <c r="J1834" i="5"/>
  <c r="I1834" i="5"/>
  <c r="H1834" i="5"/>
  <c r="G1834" i="5"/>
  <c r="F1834" i="5"/>
  <c r="E1834" i="5"/>
  <c r="D1834" i="5"/>
  <c r="C1834" i="5"/>
  <c r="B1834" i="5"/>
  <c r="T1833" i="5"/>
  <c r="S1833" i="5"/>
  <c r="R1833" i="5"/>
  <c r="Q1833" i="5"/>
  <c r="P1833" i="5"/>
  <c r="O1833" i="5"/>
  <c r="N1833" i="5"/>
  <c r="M1833" i="5"/>
  <c r="L1833" i="5"/>
  <c r="K1833" i="5"/>
  <c r="J1833" i="5"/>
  <c r="I1833" i="5"/>
  <c r="H1833" i="5"/>
  <c r="G1833" i="5"/>
  <c r="F1833" i="5"/>
  <c r="E1833" i="5"/>
  <c r="D1833" i="5"/>
  <c r="C1833" i="5"/>
  <c r="B1833" i="5"/>
  <c r="T1832" i="5"/>
  <c r="S1832" i="5"/>
  <c r="R1832" i="5"/>
  <c r="Q1832" i="5"/>
  <c r="P1832" i="5"/>
  <c r="O1832" i="5"/>
  <c r="N1832" i="5"/>
  <c r="M1832" i="5"/>
  <c r="L1832" i="5"/>
  <c r="K1832" i="5"/>
  <c r="J1832" i="5"/>
  <c r="I1832" i="5"/>
  <c r="H1832" i="5"/>
  <c r="G1832" i="5"/>
  <c r="F1832" i="5"/>
  <c r="E1832" i="5"/>
  <c r="D1832" i="5"/>
  <c r="C1832" i="5"/>
  <c r="B1832" i="5"/>
  <c r="T1831" i="5"/>
  <c r="S1831" i="5"/>
  <c r="R1831" i="5"/>
  <c r="Q1831" i="5"/>
  <c r="P1831" i="5"/>
  <c r="O1831" i="5"/>
  <c r="N1831" i="5"/>
  <c r="M1831" i="5"/>
  <c r="L1831" i="5"/>
  <c r="K1831" i="5"/>
  <c r="J1831" i="5"/>
  <c r="I1831" i="5"/>
  <c r="H1831" i="5"/>
  <c r="G1831" i="5"/>
  <c r="F1831" i="5"/>
  <c r="E1831" i="5"/>
  <c r="D1831" i="5"/>
  <c r="C1831" i="5"/>
  <c r="B1831" i="5"/>
  <c r="T1830" i="5"/>
  <c r="S1830" i="5"/>
  <c r="R1830" i="5"/>
  <c r="Q1830" i="5"/>
  <c r="P1830" i="5"/>
  <c r="O1830" i="5"/>
  <c r="N1830" i="5"/>
  <c r="M1830" i="5"/>
  <c r="L1830" i="5"/>
  <c r="K1830" i="5"/>
  <c r="J1830" i="5"/>
  <c r="I1830" i="5"/>
  <c r="H1830" i="5"/>
  <c r="G1830" i="5"/>
  <c r="F1830" i="5"/>
  <c r="E1830" i="5"/>
  <c r="D1830" i="5"/>
  <c r="C1830" i="5"/>
  <c r="B1830" i="5"/>
  <c r="T1829" i="5"/>
  <c r="S1829" i="5"/>
  <c r="R1829" i="5"/>
  <c r="Q1829" i="5"/>
  <c r="P1829" i="5"/>
  <c r="O1829" i="5"/>
  <c r="N1829" i="5"/>
  <c r="M1829" i="5"/>
  <c r="L1829" i="5"/>
  <c r="K1829" i="5"/>
  <c r="J1829" i="5"/>
  <c r="I1829" i="5"/>
  <c r="H1829" i="5"/>
  <c r="G1829" i="5"/>
  <c r="F1829" i="5"/>
  <c r="E1829" i="5"/>
  <c r="D1829" i="5"/>
  <c r="C1829" i="5"/>
  <c r="B1829" i="5"/>
  <c r="T1828" i="5"/>
  <c r="S1828" i="5"/>
  <c r="R1828" i="5"/>
  <c r="Q1828" i="5"/>
  <c r="P1828" i="5"/>
  <c r="O1828" i="5"/>
  <c r="N1828" i="5"/>
  <c r="M1828" i="5"/>
  <c r="L1828" i="5"/>
  <c r="K1828" i="5"/>
  <c r="J1828" i="5"/>
  <c r="I1828" i="5"/>
  <c r="H1828" i="5"/>
  <c r="G1828" i="5"/>
  <c r="F1828" i="5"/>
  <c r="E1828" i="5"/>
  <c r="D1828" i="5"/>
  <c r="C1828" i="5"/>
  <c r="B1828" i="5"/>
  <c r="T1827" i="5"/>
  <c r="S1827" i="5"/>
  <c r="R1827" i="5"/>
  <c r="Q1827" i="5"/>
  <c r="P1827" i="5"/>
  <c r="O1827" i="5"/>
  <c r="N1827" i="5"/>
  <c r="M1827" i="5"/>
  <c r="L1827" i="5"/>
  <c r="K1827" i="5"/>
  <c r="J1827" i="5"/>
  <c r="I1827" i="5"/>
  <c r="H1827" i="5"/>
  <c r="G1827" i="5"/>
  <c r="F1827" i="5"/>
  <c r="E1827" i="5"/>
  <c r="D1827" i="5"/>
  <c r="C1827" i="5"/>
  <c r="B1827" i="5"/>
  <c r="T1826" i="5"/>
  <c r="S1826" i="5"/>
  <c r="R1826" i="5"/>
  <c r="Q1826" i="5"/>
  <c r="P1826" i="5"/>
  <c r="O1826" i="5"/>
  <c r="N1826" i="5"/>
  <c r="M1826" i="5"/>
  <c r="L1826" i="5"/>
  <c r="K1826" i="5"/>
  <c r="J1826" i="5"/>
  <c r="I1826" i="5"/>
  <c r="H1826" i="5"/>
  <c r="G1826" i="5"/>
  <c r="F1826" i="5"/>
  <c r="E1826" i="5"/>
  <c r="D1826" i="5"/>
  <c r="C1826" i="5"/>
  <c r="B1826" i="5"/>
  <c r="T1825" i="5"/>
  <c r="S1825" i="5"/>
  <c r="R1825" i="5"/>
  <c r="Q1825" i="5"/>
  <c r="P1825" i="5"/>
  <c r="O1825" i="5"/>
  <c r="N1825" i="5"/>
  <c r="M1825" i="5"/>
  <c r="L1825" i="5"/>
  <c r="K1825" i="5"/>
  <c r="J1825" i="5"/>
  <c r="I1825" i="5"/>
  <c r="H1825" i="5"/>
  <c r="G1825" i="5"/>
  <c r="F1825" i="5"/>
  <c r="E1825" i="5"/>
  <c r="D1825" i="5"/>
  <c r="C1825" i="5"/>
  <c r="B1825" i="5"/>
  <c r="T1824" i="5"/>
  <c r="S1824" i="5"/>
  <c r="R1824" i="5"/>
  <c r="Q1824" i="5"/>
  <c r="P1824" i="5"/>
  <c r="O1824" i="5"/>
  <c r="N1824" i="5"/>
  <c r="M1824" i="5"/>
  <c r="L1824" i="5"/>
  <c r="K1824" i="5"/>
  <c r="J1824" i="5"/>
  <c r="I1824" i="5"/>
  <c r="H1824" i="5"/>
  <c r="G1824" i="5"/>
  <c r="F1824" i="5"/>
  <c r="E1824" i="5"/>
  <c r="D1824" i="5"/>
  <c r="C1824" i="5"/>
  <c r="B1824" i="5"/>
  <c r="T1823" i="5"/>
  <c r="S1823" i="5"/>
  <c r="R1823" i="5"/>
  <c r="Q1823" i="5"/>
  <c r="P1823" i="5"/>
  <c r="O1823" i="5"/>
  <c r="N1823" i="5"/>
  <c r="M1823" i="5"/>
  <c r="L1823" i="5"/>
  <c r="K1823" i="5"/>
  <c r="J1823" i="5"/>
  <c r="I1823" i="5"/>
  <c r="H1823" i="5"/>
  <c r="G1823" i="5"/>
  <c r="F1823" i="5"/>
  <c r="E1823" i="5"/>
  <c r="D1823" i="5"/>
  <c r="C1823" i="5"/>
  <c r="B1823" i="5"/>
  <c r="T1822" i="5"/>
  <c r="S1822" i="5"/>
  <c r="R1822" i="5"/>
  <c r="Q1822" i="5"/>
  <c r="P1822" i="5"/>
  <c r="O1822" i="5"/>
  <c r="N1822" i="5"/>
  <c r="M1822" i="5"/>
  <c r="L1822" i="5"/>
  <c r="K1822" i="5"/>
  <c r="J1822" i="5"/>
  <c r="I1822" i="5"/>
  <c r="H1822" i="5"/>
  <c r="G1822" i="5"/>
  <c r="F1822" i="5"/>
  <c r="E1822" i="5"/>
  <c r="D1822" i="5"/>
  <c r="C1822" i="5"/>
  <c r="B1822" i="5"/>
  <c r="T1821" i="5"/>
  <c r="S1821" i="5"/>
  <c r="R1821" i="5"/>
  <c r="Q1821" i="5"/>
  <c r="P1821" i="5"/>
  <c r="O1821" i="5"/>
  <c r="N1821" i="5"/>
  <c r="M1821" i="5"/>
  <c r="L1821" i="5"/>
  <c r="K1821" i="5"/>
  <c r="J1821" i="5"/>
  <c r="I1821" i="5"/>
  <c r="H1821" i="5"/>
  <c r="G1821" i="5"/>
  <c r="F1821" i="5"/>
  <c r="E1821" i="5"/>
  <c r="D1821" i="5"/>
  <c r="C1821" i="5"/>
  <c r="B1821" i="5"/>
  <c r="T1820" i="5"/>
  <c r="S1820" i="5"/>
  <c r="R1820" i="5"/>
  <c r="Q1820" i="5"/>
  <c r="P1820" i="5"/>
  <c r="O1820" i="5"/>
  <c r="N1820" i="5"/>
  <c r="M1820" i="5"/>
  <c r="L1820" i="5"/>
  <c r="K1820" i="5"/>
  <c r="J1820" i="5"/>
  <c r="I1820" i="5"/>
  <c r="H1820" i="5"/>
  <c r="G1820" i="5"/>
  <c r="F1820" i="5"/>
  <c r="E1820" i="5"/>
  <c r="D1820" i="5"/>
  <c r="C1820" i="5"/>
  <c r="B1820" i="5"/>
  <c r="T1819" i="5"/>
  <c r="S1819" i="5"/>
  <c r="R1819" i="5"/>
  <c r="Q1819" i="5"/>
  <c r="P1819" i="5"/>
  <c r="O1819" i="5"/>
  <c r="N1819" i="5"/>
  <c r="M1819" i="5"/>
  <c r="L1819" i="5"/>
  <c r="K1819" i="5"/>
  <c r="J1819" i="5"/>
  <c r="I1819" i="5"/>
  <c r="H1819" i="5"/>
  <c r="G1819" i="5"/>
  <c r="F1819" i="5"/>
  <c r="E1819" i="5"/>
  <c r="D1819" i="5"/>
  <c r="C1819" i="5"/>
  <c r="B1819" i="5"/>
  <c r="T1818" i="5"/>
  <c r="S1818" i="5"/>
  <c r="R1818" i="5"/>
  <c r="Q1818" i="5"/>
  <c r="P1818" i="5"/>
  <c r="O1818" i="5"/>
  <c r="N1818" i="5"/>
  <c r="M1818" i="5"/>
  <c r="L1818" i="5"/>
  <c r="K1818" i="5"/>
  <c r="J1818" i="5"/>
  <c r="I1818" i="5"/>
  <c r="H1818" i="5"/>
  <c r="G1818" i="5"/>
  <c r="F1818" i="5"/>
  <c r="E1818" i="5"/>
  <c r="D1818" i="5"/>
  <c r="C1818" i="5"/>
  <c r="B1818" i="5"/>
  <c r="T1817" i="5"/>
  <c r="S1817" i="5"/>
  <c r="R1817" i="5"/>
  <c r="Q1817" i="5"/>
  <c r="P1817" i="5"/>
  <c r="O1817" i="5"/>
  <c r="N1817" i="5"/>
  <c r="M1817" i="5"/>
  <c r="L1817" i="5"/>
  <c r="K1817" i="5"/>
  <c r="J1817" i="5"/>
  <c r="I1817" i="5"/>
  <c r="H1817" i="5"/>
  <c r="G1817" i="5"/>
  <c r="F1817" i="5"/>
  <c r="E1817" i="5"/>
  <c r="D1817" i="5"/>
  <c r="C1817" i="5"/>
  <c r="B1817" i="5"/>
  <c r="T1816" i="5"/>
  <c r="S1816" i="5"/>
  <c r="R1816" i="5"/>
  <c r="Q1816" i="5"/>
  <c r="P1816" i="5"/>
  <c r="O1816" i="5"/>
  <c r="N1816" i="5"/>
  <c r="M1816" i="5"/>
  <c r="L1816" i="5"/>
  <c r="K1816" i="5"/>
  <c r="J1816" i="5"/>
  <c r="I1816" i="5"/>
  <c r="H1816" i="5"/>
  <c r="G1816" i="5"/>
  <c r="F1816" i="5"/>
  <c r="E1816" i="5"/>
  <c r="D1816" i="5"/>
  <c r="C1816" i="5"/>
  <c r="B1816" i="5"/>
  <c r="T1815" i="5"/>
  <c r="S1815" i="5"/>
  <c r="R1815" i="5"/>
  <c r="Q1815" i="5"/>
  <c r="P1815" i="5"/>
  <c r="O1815" i="5"/>
  <c r="N1815" i="5"/>
  <c r="M1815" i="5"/>
  <c r="L1815" i="5"/>
  <c r="K1815" i="5"/>
  <c r="J1815" i="5"/>
  <c r="I1815" i="5"/>
  <c r="H1815" i="5"/>
  <c r="G1815" i="5"/>
  <c r="F1815" i="5"/>
  <c r="E1815" i="5"/>
  <c r="D1815" i="5"/>
  <c r="C1815" i="5"/>
  <c r="B1815" i="5"/>
  <c r="T1814" i="5"/>
  <c r="S1814" i="5"/>
  <c r="R1814" i="5"/>
  <c r="Q1814" i="5"/>
  <c r="P1814" i="5"/>
  <c r="O1814" i="5"/>
  <c r="N1814" i="5"/>
  <c r="M1814" i="5"/>
  <c r="L1814" i="5"/>
  <c r="K1814" i="5"/>
  <c r="J1814" i="5"/>
  <c r="I1814" i="5"/>
  <c r="H1814" i="5"/>
  <c r="G1814" i="5"/>
  <c r="F1814" i="5"/>
  <c r="E1814" i="5"/>
  <c r="D1814" i="5"/>
  <c r="C1814" i="5"/>
  <c r="B1814" i="5"/>
  <c r="T1813" i="5"/>
  <c r="S1813" i="5"/>
  <c r="R1813" i="5"/>
  <c r="Q1813" i="5"/>
  <c r="P1813" i="5"/>
  <c r="O1813" i="5"/>
  <c r="N1813" i="5"/>
  <c r="M1813" i="5"/>
  <c r="L1813" i="5"/>
  <c r="K1813" i="5"/>
  <c r="J1813" i="5"/>
  <c r="I1813" i="5"/>
  <c r="H1813" i="5"/>
  <c r="G1813" i="5"/>
  <c r="F1813" i="5"/>
  <c r="E1813" i="5"/>
  <c r="D1813" i="5"/>
  <c r="C1813" i="5"/>
  <c r="B1813" i="5"/>
  <c r="T1812" i="5"/>
  <c r="S1812" i="5"/>
  <c r="R1812" i="5"/>
  <c r="Q1812" i="5"/>
  <c r="P1812" i="5"/>
  <c r="O1812" i="5"/>
  <c r="N1812" i="5"/>
  <c r="M1812" i="5"/>
  <c r="L1812" i="5"/>
  <c r="K1812" i="5"/>
  <c r="J1812" i="5"/>
  <c r="I1812" i="5"/>
  <c r="H1812" i="5"/>
  <c r="G1812" i="5"/>
  <c r="F1812" i="5"/>
  <c r="E1812" i="5"/>
  <c r="D1812" i="5"/>
  <c r="C1812" i="5"/>
  <c r="B1812" i="5"/>
  <c r="T1811" i="5"/>
  <c r="S1811" i="5"/>
  <c r="R1811" i="5"/>
  <c r="Q1811" i="5"/>
  <c r="P1811" i="5"/>
  <c r="O1811" i="5"/>
  <c r="N1811" i="5"/>
  <c r="M1811" i="5"/>
  <c r="L1811" i="5"/>
  <c r="K1811" i="5"/>
  <c r="J1811" i="5"/>
  <c r="I1811" i="5"/>
  <c r="H1811" i="5"/>
  <c r="G1811" i="5"/>
  <c r="F1811" i="5"/>
  <c r="E1811" i="5"/>
  <c r="D1811" i="5"/>
  <c r="C1811" i="5"/>
  <c r="B1811" i="5"/>
  <c r="T1810" i="5"/>
  <c r="S1810" i="5"/>
  <c r="R1810" i="5"/>
  <c r="Q1810" i="5"/>
  <c r="P1810" i="5"/>
  <c r="O1810" i="5"/>
  <c r="N1810" i="5"/>
  <c r="M1810" i="5"/>
  <c r="L1810" i="5"/>
  <c r="K1810" i="5"/>
  <c r="J1810" i="5"/>
  <c r="I1810" i="5"/>
  <c r="H1810" i="5"/>
  <c r="G1810" i="5"/>
  <c r="F1810" i="5"/>
  <c r="E1810" i="5"/>
  <c r="D1810" i="5"/>
  <c r="C1810" i="5"/>
  <c r="B1810" i="5"/>
  <c r="T1809" i="5"/>
  <c r="S1809" i="5"/>
  <c r="R1809" i="5"/>
  <c r="Q1809" i="5"/>
  <c r="P1809" i="5"/>
  <c r="O1809" i="5"/>
  <c r="N1809" i="5"/>
  <c r="M1809" i="5"/>
  <c r="L1809" i="5"/>
  <c r="K1809" i="5"/>
  <c r="J1809" i="5"/>
  <c r="I1809" i="5"/>
  <c r="H1809" i="5"/>
  <c r="G1809" i="5"/>
  <c r="F1809" i="5"/>
  <c r="E1809" i="5"/>
  <c r="D1809" i="5"/>
  <c r="C1809" i="5"/>
  <c r="B1809" i="5"/>
  <c r="T1808" i="5"/>
  <c r="S1808" i="5"/>
  <c r="R1808" i="5"/>
  <c r="Q1808" i="5"/>
  <c r="P1808" i="5"/>
  <c r="O1808" i="5"/>
  <c r="N1808" i="5"/>
  <c r="M1808" i="5"/>
  <c r="L1808" i="5"/>
  <c r="K1808" i="5"/>
  <c r="J1808" i="5"/>
  <c r="I1808" i="5"/>
  <c r="H1808" i="5"/>
  <c r="G1808" i="5"/>
  <c r="F1808" i="5"/>
  <c r="E1808" i="5"/>
  <c r="D1808" i="5"/>
  <c r="C1808" i="5"/>
  <c r="B1808" i="5"/>
  <c r="T1807" i="5"/>
  <c r="S1807" i="5"/>
  <c r="R1807" i="5"/>
  <c r="Q1807" i="5"/>
  <c r="P1807" i="5"/>
  <c r="O1807" i="5"/>
  <c r="N1807" i="5"/>
  <c r="M1807" i="5"/>
  <c r="L1807" i="5"/>
  <c r="K1807" i="5"/>
  <c r="J1807" i="5"/>
  <c r="I1807" i="5"/>
  <c r="H1807" i="5"/>
  <c r="G1807" i="5"/>
  <c r="F1807" i="5"/>
  <c r="E1807" i="5"/>
  <c r="D1807" i="5"/>
  <c r="C1807" i="5"/>
  <c r="B1807" i="5"/>
  <c r="T1806" i="5"/>
  <c r="S1806" i="5"/>
  <c r="R1806" i="5"/>
  <c r="Q1806" i="5"/>
  <c r="P1806" i="5"/>
  <c r="O1806" i="5"/>
  <c r="N1806" i="5"/>
  <c r="M1806" i="5"/>
  <c r="L1806" i="5"/>
  <c r="K1806" i="5"/>
  <c r="J1806" i="5"/>
  <c r="I1806" i="5"/>
  <c r="H1806" i="5"/>
  <c r="G1806" i="5"/>
  <c r="F1806" i="5"/>
  <c r="E1806" i="5"/>
  <c r="D1806" i="5"/>
  <c r="C1806" i="5"/>
  <c r="B1806" i="5"/>
  <c r="T1805" i="5"/>
  <c r="S1805" i="5"/>
  <c r="R1805" i="5"/>
  <c r="Q1805" i="5"/>
  <c r="P1805" i="5"/>
  <c r="O1805" i="5"/>
  <c r="N1805" i="5"/>
  <c r="M1805" i="5"/>
  <c r="L1805" i="5"/>
  <c r="K1805" i="5"/>
  <c r="J1805" i="5"/>
  <c r="I1805" i="5"/>
  <c r="H1805" i="5"/>
  <c r="G1805" i="5"/>
  <c r="F1805" i="5"/>
  <c r="E1805" i="5"/>
  <c r="D1805" i="5"/>
  <c r="C1805" i="5"/>
  <c r="B1805" i="5"/>
  <c r="T1804" i="5"/>
  <c r="S1804" i="5"/>
  <c r="R1804" i="5"/>
  <c r="Q1804" i="5"/>
  <c r="P1804" i="5"/>
  <c r="O1804" i="5"/>
  <c r="N1804" i="5"/>
  <c r="M1804" i="5"/>
  <c r="L1804" i="5"/>
  <c r="K1804" i="5"/>
  <c r="J1804" i="5"/>
  <c r="I1804" i="5"/>
  <c r="H1804" i="5"/>
  <c r="G1804" i="5"/>
  <c r="F1804" i="5"/>
  <c r="E1804" i="5"/>
  <c r="D1804" i="5"/>
  <c r="C1804" i="5"/>
  <c r="B1804" i="5"/>
  <c r="T1803" i="5"/>
  <c r="S1803" i="5"/>
  <c r="R1803" i="5"/>
  <c r="Q1803" i="5"/>
  <c r="P1803" i="5"/>
  <c r="O1803" i="5"/>
  <c r="N1803" i="5"/>
  <c r="M1803" i="5"/>
  <c r="L1803" i="5"/>
  <c r="K1803" i="5"/>
  <c r="J1803" i="5"/>
  <c r="I1803" i="5"/>
  <c r="H1803" i="5"/>
  <c r="G1803" i="5"/>
  <c r="F1803" i="5"/>
  <c r="E1803" i="5"/>
  <c r="D1803" i="5"/>
  <c r="C1803" i="5"/>
  <c r="B1803" i="5"/>
  <c r="T1802" i="5"/>
  <c r="S1802" i="5"/>
  <c r="R1802" i="5"/>
  <c r="Q1802" i="5"/>
  <c r="P1802" i="5"/>
  <c r="O1802" i="5"/>
  <c r="N1802" i="5"/>
  <c r="M1802" i="5"/>
  <c r="L1802" i="5"/>
  <c r="K1802" i="5"/>
  <c r="J1802" i="5"/>
  <c r="I1802" i="5"/>
  <c r="H1802" i="5"/>
  <c r="G1802" i="5"/>
  <c r="F1802" i="5"/>
  <c r="E1802" i="5"/>
  <c r="D1802" i="5"/>
  <c r="C1802" i="5"/>
  <c r="B1802" i="5"/>
  <c r="T1801" i="5"/>
  <c r="S1801" i="5"/>
  <c r="R1801" i="5"/>
  <c r="Q1801" i="5"/>
  <c r="P1801" i="5"/>
  <c r="O1801" i="5"/>
  <c r="N1801" i="5"/>
  <c r="M1801" i="5"/>
  <c r="L1801" i="5"/>
  <c r="K1801" i="5"/>
  <c r="J1801" i="5"/>
  <c r="I1801" i="5"/>
  <c r="H1801" i="5"/>
  <c r="G1801" i="5"/>
  <c r="F1801" i="5"/>
  <c r="E1801" i="5"/>
  <c r="D1801" i="5"/>
  <c r="C1801" i="5"/>
  <c r="B1801" i="5"/>
  <c r="T1800" i="5"/>
  <c r="S1800" i="5"/>
  <c r="R1800" i="5"/>
  <c r="Q1800" i="5"/>
  <c r="P1800" i="5"/>
  <c r="O1800" i="5"/>
  <c r="N1800" i="5"/>
  <c r="M1800" i="5"/>
  <c r="L1800" i="5"/>
  <c r="K1800" i="5"/>
  <c r="J1800" i="5"/>
  <c r="I1800" i="5"/>
  <c r="H1800" i="5"/>
  <c r="G1800" i="5"/>
  <c r="F1800" i="5"/>
  <c r="E1800" i="5"/>
  <c r="D1800" i="5"/>
  <c r="C1800" i="5"/>
  <c r="B1800" i="5"/>
  <c r="T1799" i="5"/>
  <c r="S1799" i="5"/>
  <c r="R1799" i="5"/>
  <c r="Q1799" i="5"/>
  <c r="P1799" i="5"/>
  <c r="O1799" i="5"/>
  <c r="N1799" i="5"/>
  <c r="M1799" i="5"/>
  <c r="L1799" i="5"/>
  <c r="K1799" i="5"/>
  <c r="J1799" i="5"/>
  <c r="I1799" i="5"/>
  <c r="H1799" i="5"/>
  <c r="G1799" i="5"/>
  <c r="F1799" i="5"/>
  <c r="E1799" i="5"/>
  <c r="D1799" i="5"/>
  <c r="C1799" i="5"/>
  <c r="B1799" i="5"/>
  <c r="T1798" i="5"/>
  <c r="S1798" i="5"/>
  <c r="R1798" i="5"/>
  <c r="Q1798" i="5"/>
  <c r="P1798" i="5"/>
  <c r="O1798" i="5"/>
  <c r="N1798" i="5"/>
  <c r="M1798" i="5"/>
  <c r="L1798" i="5"/>
  <c r="K1798" i="5"/>
  <c r="J1798" i="5"/>
  <c r="I1798" i="5"/>
  <c r="H1798" i="5"/>
  <c r="G1798" i="5"/>
  <c r="F1798" i="5"/>
  <c r="E1798" i="5"/>
  <c r="D1798" i="5"/>
  <c r="C1798" i="5"/>
  <c r="B1798" i="5"/>
  <c r="T1797" i="5"/>
  <c r="S1797" i="5"/>
  <c r="R1797" i="5"/>
  <c r="Q1797" i="5"/>
  <c r="P1797" i="5"/>
  <c r="O1797" i="5"/>
  <c r="N1797" i="5"/>
  <c r="M1797" i="5"/>
  <c r="L1797" i="5"/>
  <c r="K1797" i="5"/>
  <c r="J1797" i="5"/>
  <c r="I1797" i="5"/>
  <c r="H1797" i="5"/>
  <c r="G1797" i="5"/>
  <c r="F1797" i="5"/>
  <c r="E1797" i="5"/>
  <c r="D1797" i="5"/>
  <c r="C1797" i="5"/>
  <c r="B1797" i="5"/>
  <c r="T1796" i="5"/>
  <c r="S1796" i="5"/>
  <c r="R1796" i="5"/>
  <c r="Q1796" i="5"/>
  <c r="P1796" i="5"/>
  <c r="O1796" i="5"/>
  <c r="N1796" i="5"/>
  <c r="M1796" i="5"/>
  <c r="L1796" i="5"/>
  <c r="K1796" i="5"/>
  <c r="J1796" i="5"/>
  <c r="I1796" i="5"/>
  <c r="H1796" i="5"/>
  <c r="G1796" i="5"/>
  <c r="F1796" i="5"/>
  <c r="E1796" i="5"/>
  <c r="D1796" i="5"/>
  <c r="C1796" i="5"/>
  <c r="B1796" i="5"/>
  <c r="T1795" i="5"/>
  <c r="S1795" i="5"/>
  <c r="R1795" i="5"/>
  <c r="Q1795" i="5"/>
  <c r="P1795" i="5"/>
  <c r="O1795" i="5"/>
  <c r="N1795" i="5"/>
  <c r="M1795" i="5"/>
  <c r="L1795" i="5"/>
  <c r="K1795" i="5"/>
  <c r="J1795" i="5"/>
  <c r="I1795" i="5"/>
  <c r="H1795" i="5"/>
  <c r="G1795" i="5"/>
  <c r="F1795" i="5"/>
  <c r="E1795" i="5"/>
  <c r="D1795" i="5"/>
  <c r="C1795" i="5"/>
  <c r="B1795" i="5"/>
  <c r="T1794" i="5"/>
  <c r="S1794" i="5"/>
  <c r="R1794" i="5"/>
  <c r="Q1794" i="5"/>
  <c r="P1794" i="5"/>
  <c r="O1794" i="5"/>
  <c r="N1794" i="5"/>
  <c r="M1794" i="5"/>
  <c r="L1794" i="5"/>
  <c r="K1794" i="5"/>
  <c r="J1794" i="5"/>
  <c r="I1794" i="5"/>
  <c r="H1794" i="5"/>
  <c r="G1794" i="5"/>
  <c r="F1794" i="5"/>
  <c r="E1794" i="5"/>
  <c r="D1794" i="5"/>
  <c r="C1794" i="5"/>
  <c r="B1794" i="5"/>
  <c r="T1793" i="5"/>
  <c r="S1793" i="5"/>
  <c r="R1793" i="5"/>
  <c r="Q1793" i="5"/>
  <c r="P1793" i="5"/>
  <c r="O1793" i="5"/>
  <c r="N1793" i="5"/>
  <c r="M1793" i="5"/>
  <c r="L1793" i="5"/>
  <c r="K1793" i="5"/>
  <c r="J1793" i="5"/>
  <c r="I1793" i="5"/>
  <c r="H1793" i="5"/>
  <c r="G1793" i="5"/>
  <c r="F1793" i="5"/>
  <c r="E1793" i="5"/>
  <c r="D1793" i="5"/>
  <c r="C1793" i="5"/>
  <c r="B1793" i="5"/>
  <c r="T1792" i="5"/>
  <c r="S1792" i="5"/>
  <c r="R1792" i="5"/>
  <c r="Q1792" i="5"/>
  <c r="P1792" i="5"/>
  <c r="O1792" i="5"/>
  <c r="N1792" i="5"/>
  <c r="M1792" i="5"/>
  <c r="L1792" i="5"/>
  <c r="K1792" i="5"/>
  <c r="J1792" i="5"/>
  <c r="I1792" i="5"/>
  <c r="H1792" i="5"/>
  <c r="G1792" i="5"/>
  <c r="F1792" i="5"/>
  <c r="E1792" i="5"/>
  <c r="D1792" i="5"/>
  <c r="C1792" i="5"/>
  <c r="B1792" i="5"/>
  <c r="T1791" i="5"/>
  <c r="S1791" i="5"/>
  <c r="R1791" i="5"/>
  <c r="Q1791" i="5"/>
  <c r="P1791" i="5"/>
  <c r="O1791" i="5"/>
  <c r="N1791" i="5"/>
  <c r="M1791" i="5"/>
  <c r="L1791" i="5"/>
  <c r="K1791" i="5"/>
  <c r="J1791" i="5"/>
  <c r="I1791" i="5"/>
  <c r="H1791" i="5"/>
  <c r="G1791" i="5"/>
  <c r="F1791" i="5"/>
  <c r="E1791" i="5"/>
  <c r="D1791" i="5"/>
  <c r="C1791" i="5"/>
  <c r="B1791" i="5"/>
  <c r="T1790" i="5"/>
  <c r="S1790" i="5"/>
  <c r="R1790" i="5"/>
  <c r="Q1790" i="5"/>
  <c r="P1790" i="5"/>
  <c r="O1790" i="5"/>
  <c r="N1790" i="5"/>
  <c r="M1790" i="5"/>
  <c r="L1790" i="5"/>
  <c r="K1790" i="5"/>
  <c r="J1790" i="5"/>
  <c r="I1790" i="5"/>
  <c r="H1790" i="5"/>
  <c r="G1790" i="5"/>
  <c r="F1790" i="5"/>
  <c r="E1790" i="5"/>
  <c r="D1790" i="5"/>
  <c r="C1790" i="5"/>
  <c r="B1790" i="5"/>
  <c r="T1789" i="5"/>
  <c r="S1789" i="5"/>
  <c r="R1789" i="5"/>
  <c r="Q1789" i="5"/>
  <c r="P1789" i="5"/>
  <c r="O1789" i="5"/>
  <c r="N1789" i="5"/>
  <c r="M1789" i="5"/>
  <c r="L1789" i="5"/>
  <c r="K1789" i="5"/>
  <c r="J1789" i="5"/>
  <c r="I1789" i="5"/>
  <c r="H1789" i="5"/>
  <c r="G1789" i="5"/>
  <c r="F1789" i="5"/>
  <c r="E1789" i="5"/>
  <c r="D1789" i="5"/>
  <c r="C1789" i="5"/>
  <c r="B1789" i="5"/>
  <c r="T1788" i="5"/>
  <c r="S1788" i="5"/>
  <c r="R1788" i="5"/>
  <c r="Q1788" i="5"/>
  <c r="P1788" i="5"/>
  <c r="O1788" i="5"/>
  <c r="N1788" i="5"/>
  <c r="M1788" i="5"/>
  <c r="L1788" i="5"/>
  <c r="K1788" i="5"/>
  <c r="J1788" i="5"/>
  <c r="I1788" i="5"/>
  <c r="H1788" i="5"/>
  <c r="G1788" i="5"/>
  <c r="F1788" i="5"/>
  <c r="E1788" i="5"/>
  <c r="D1788" i="5"/>
  <c r="C1788" i="5"/>
  <c r="B1788" i="5"/>
  <c r="T1787" i="5"/>
  <c r="S1787" i="5"/>
  <c r="R1787" i="5"/>
  <c r="Q1787" i="5"/>
  <c r="P1787" i="5"/>
  <c r="O1787" i="5"/>
  <c r="N1787" i="5"/>
  <c r="M1787" i="5"/>
  <c r="L1787" i="5"/>
  <c r="K1787" i="5"/>
  <c r="J1787" i="5"/>
  <c r="I1787" i="5"/>
  <c r="H1787" i="5"/>
  <c r="G1787" i="5"/>
  <c r="F1787" i="5"/>
  <c r="E1787" i="5"/>
  <c r="D1787" i="5"/>
  <c r="C1787" i="5"/>
  <c r="B1787" i="5"/>
  <c r="T1786" i="5"/>
  <c r="S1786" i="5"/>
  <c r="R1786" i="5"/>
  <c r="Q1786" i="5"/>
  <c r="P1786" i="5"/>
  <c r="O1786" i="5"/>
  <c r="N1786" i="5"/>
  <c r="M1786" i="5"/>
  <c r="L1786" i="5"/>
  <c r="K1786" i="5"/>
  <c r="J1786" i="5"/>
  <c r="I1786" i="5"/>
  <c r="H1786" i="5"/>
  <c r="G1786" i="5"/>
  <c r="F1786" i="5"/>
  <c r="E1786" i="5"/>
  <c r="D1786" i="5"/>
  <c r="C1786" i="5"/>
  <c r="B1786" i="5"/>
  <c r="T1785" i="5"/>
  <c r="S1785" i="5"/>
  <c r="R1785" i="5"/>
  <c r="Q1785" i="5"/>
  <c r="P1785" i="5"/>
  <c r="O1785" i="5"/>
  <c r="N1785" i="5"/>
  <c r="M1785" i="5"/>
  <c r="L1785" i="5"/>
  <c r="K1785" i="5"/>
  <c r="J1785" i="5"/>
  <c r="I1785" i="5"/>
  <c r="H1785" i="5"/>
  <c r="G1785" i="5"/>
  <c r="F1785" i="5"/>
  <c r="E1785" i="5"/>
  <c r="D1785" i="5"/>
  <c r="C1785" i="5"/>
  <c r="B1785" i="5"/>
  <c r="T1784" i="5"/>
  <c r="S1784" i="5"/>
  <c r="R1784" i="5"/>
  <c r="Q1784" i="5"/>
  <c r="P1784" i="5"/>
  <c r="O1784" i="5"/>
  <c r="N1784" i="5"/>
  <c r="M1784" i="5"/>
  <c r="L1784" i="5"/>
  <c r="K1784" i="5"/>
  <c r="J1784" i="5"/>
  <c r="I1784" i="5"/>
  <c r="H1784" i="5"/>
  <c r="G1784" i="5"/>
  <c r="F1784" i="5"/>
  <c r="E1784" i="5"/>
  <c r="D1784" i="5"/>
  <c r="C1784" i="5"/>
  <c r="B1784" i="5"/>
  <c r="T1783" i="5"/>
  <c r="S1783" i="5"/>
  <c r="R1783" i="5"/>
  <c r="Q1783" i="5"/>
  <c r="P1783" i="5"/>
  <c r="O1783" i="5"/>
  <c r="N1783" i="5"/>
  <c r="M1783" i="5"/>
  <c r="L1783" i="5"/>
  <c r="K1783" i="5"/>
  <c r="J1783" i="5"/>
  <c r="I1783" i="5"/>
  <c r="H1783" i="5"/>
  <c r="G1783" i="5"/>
  <c r="F1783" i="5"/>
  <c r="E1783" i="5"/>
  <c r="D1783" i="5"/>
  <c r="C1783" i="5"/>
  <c r="B1783" i="5"/>
  <c r="T1782" i="5"/>
  <c r="S1782" i="5"/>
  <c r="R1782" i="5"/>
  <c r="Q1782" i="5"/>
  <c r="P1782" i="5"/>
  <c r="O1782" i="5"/>
  <c r="N1782" i="5"/>
  <c r="M1782" i="5"/>
  <c r="L1782" i="5"/>
  <c r="K1782" i="5"/>
  <c r="J1782" i="5"/>
  <c r="I1782" i="5"/>
  <c r="H1782" i="5"/>
  <c r="G1782" i="5"/>
  <c r="F1782" i="5"/>
  <c r="E1782" i="5"/>
  <c r="D1782" i="5"/>
  <c r="C1782" i="5"/>
  <c r="B1782" i="5"/>
  <c r="T1781" i="5"/>
  <c r="S1781" i="5"/>
  <c r="R1781" i="5"/>
  <c r="Q1781" i="5"/>
  <c r="P1781" i="5"/>
  <c r="O1781" i="5"/>
  <c r="N1781" i="5"/>
  <c r="M1781" i="5"/>
  <c r="L1781" i="5"/>
  <c r="K1781" i="5"/>
  <c r="J1781" i="5"/>
  <c r="I1781" i="5"/>
  <c r="H1781" i="5"/>
  <c r="G1781" i="5"/>
  <c r="F1781" i="5"/>
  <c r="E1781" i="5"/>
  <c r="D1781" i="5"/>
  <c r="C1781" i="5"/>
  <c r="B1781" i="5"/>
  <c r="T1780" i="5"/>
  <c r="S1780" i="5"/>
  <c r="R1780" i="5"/>
  <c r="Q1780" i="5"/>
  <c r="P1780" i="5"/>
  <c r="O1780" i="5"/>
  <c r="N1780" i="5"/>
  <c r="M1780" i="5"/>
  <c r="L1780" i="5"/>
  <c r="K1780" i="5"/>
  <c r="J1780" i="5"/>
  <c r="I1780" i="5"/>
  <c r="H1780" i="5"/>
  <c r="G1780" i="5"/>
  <c r="F1780" i="5"/>
  <c r="E1780" i="5"/>
  <c r="D1780" i="5"/>
  <c r="C1780" i="5"/>
  <c r="B1780" i="5"/>
  <c r="T1779" i="5"/>
  <c r="S1779" i="5"/>
  <c r="R1779" i="5"/>
  <c r="Q1779" i="5"/>
  <c r="P1779" i="5"/>
  <c r="O1779" i="5"/>
  <c r="N1779" i="5"/>
  <c r="M1779" i="5"/>
  <c r="L1779" i="5"/>
  <c r="K1779" i="5"/>
  <c r="J1779" i="5"/>
  <c r="I1779" i="5"/>
  <c r="H1779" i="5"/>
  <c r="G1779" i="5"/>
  <c r="F1779" i="5"/>
  <c r="E1779" i="5"/>
  <c r="D1779" i="5"/>
  <c r="C1779" i="5"/>
  <c r="B1779" i="5"/>
  <c r="T1778" i="5"/>
  <c r="S1778" i="5"/>
  <c r="R1778" i="5"/>
  <c r="Q1778" i="5"/>
  <c r="P1778" i="5"/>
  <c r="O1778" i="5"/>
  <c r="N1778" i="5"/>
  <c r="M1778" i="5"/>
  <c r="L1778" i="5"/>
  <c r="K1778" i="5"/>
  <c r="J1778" i="5"/>
  <c r="I1778" i="5"/>
  <c r="H1778" i="5"/>
  <c r="G1778" i="5"/>
  <c r="F1778" i="5"/>
  <c r="E1778" i="5"/>
  <c r="D1778" i="5"/>
  <c r="C1778" i="5"/>
  <c r="B1778" i="5"/>
  <c r="T1777" i="5"/>
  <c r="S1777" i="5"/>
  <c r="R1777" i="5"/>
  <c r="Q1777" i="5"/>
  <c r="P1777" i="5"/>
  <c r="O1777" i="5"/>
  <c r="N1777" i="5"/>
  <c r="M1777" i="5"/>
  <c r="L1777" i="5"/>
  <c r="K1777" i="5"/>
  <c r="J1777" i="5"/>
  <c r="I1777" i="5"/>
  <c r="H1777" i="5"/>
  <c r="G1777" i="5"/>
  <c r="F1777" i="5"/>
  <c r="E1777" i="5"/>
  <c r="D1777" i="5"/>
  <c r="C1777" i="5"/>
  <c r="B1777" i="5"/>
  <c r="T1776" i="5"/>
  <c r="S1776" i="5"/>
  <c r="R1776" i="5"/>
  <c r="Q1776" i="5"/>
  <c r="P1776" i="5"/>
  <c r="O1776" i="5"/>
  <c r="N1776" i="5"/>
  <c r="M1776" i="5"/>
  <c r="L1776" i="5"/>
  <c r="K1776" i="5"/>
  <c r="J1776" i="5"/>
  <c r="I1776" i="5"/>
  <c r="H1776" i="5"/>
  <c r="G1776" i="5"/>
  <c r="F1776" i="5"/>
  <c r="E1776" i="5"/>
  <c r="D1776" i="5"/>
  <c r="C1776" i="5"/>
  <c r="B1776" i="5"/>
  <c r="T1775" i="5"/>
  <c r="S1775" i="5"/>
  <c r="R1775" i="5"/>
  <c r="Q1775" i="5"/>
  <c r="P1775" i="5"/>
  <c r="O1775" i="5"/>
  <c r="N1775" i="5"/>
  <c r="M1775" i="5"/>
  <c r="L1775" i="5"/>
  <c r="K1775" i="5"/>
  <c r="J1775" i="5"/>
  <c r="I1775" i="5"/>
  <c r="H1775" i="5"/>
  <c r="G1775" i="5"/>
  <c r="F1775" i="5"/>
  <c r="E1775" i="5"/>
  <c r="D1775" i="5"/>
  <c r="C1775" i="5"/>
  <c r="B1775" i="5"/>
  <c r="T1774" i="5"/>
  <c r="S1774" i="5"/>
  <c r="R1774" i="5"/>
  <c r="Q1774" i="5"/>
  <c r="P1774" i="5"/>
  <c r="O1774" i="5"/>
  <c r="N1774" i="5"/>
  <c r="M1774" i="5"/>
  <c r="L1774" i="5"/>
  <c r="K1774" i="5"/>
  <c r="J1774" i="5"/>
  <c r="I1774" i="5"/>
  <c r="H1774" i="5"/>
  <c r="G1774" i="5"/>
  <c r="F1774" i="5"/>
  <c r="E1774" i="5"/>
  <c r="D1774" i="5"/>
  <c r="C1774" i="5"/>
  <c r="B1774" i="5"/>
  <c r="T1773" i="5"/>
  <c r="S1773" i="5"/>
  <c r="R1773" i="5"/>
  <c r="Q1773" i="5"/>
  <c r="P1773" i="5"/>
  <c r="O1773" i="5"/>
  <c r="N1773" i="5"/>
  <c r="M1773" i="5"/>
  <c r="L1773" i="5"/>
  <c r="K1773" i="5"/>
  <c r="J1773" i="5"/>
  <c r="I1773" i="5"/>
  <c r="H1773" i="5"/>
  <c r="G1773" i="5"/>
  <c r="F1773" i="5"/>
  <c r="E1773" i="5"/>
  <c r="D1773" i="5"/>
  <c r="C1773" i="5"/>
  <c r="B1773" i="5"/>
  <c r="T1772" i="5"/>
  <c r="S1772" i="5"/>
  <c r="R1772" i="5"/>
  <c r="Q1772" i="5"/>
  <c r="P1772" i="5"/>
  <c r="O1772" i="5"/>
  <c r="N1772" i="5"/>
  <c r="M1772" i="5"/>
  <c r="L1772" i="5"/>
  <c r="K1772" i="5"/>
  <c r="J1772" i="5"/>
  <c r="I1772" i="5"/>
  <c r="H1772" i="5"/>
  <c r="G1772" i="5"/>
  <c r="F1772" i="5"/>
  <c r="E1772" i="5"/>
  <c r="D1772" i="5"/>
  <c r="C1772" i="5"/>
  <c r="B1772" i="5"/>
  <c r="T1771" i="5"/>
  <c r="S1771" i="5"/>
  <c r="R1771" i="5"/>
  <c r="Q1771" i="5"/>
  <c r="P1771" i="5"/>
  <c r="O1771" i="5"/>
  <c r="N1771" i="5"/>
  <c r="M1771" i="5"/>
  <c r="L1771" i="5"/>
  <c r="K1771" i="5"/>
  <c r="J1771" i="5"/>
  <c r="I1771" i="5"/>
  <c r="H1771" i="5"/>
  <c r="G1771" i="5"/>
  <c r="F1771" i="5"/>
  <c r="E1771" i="5"/>
  <c r="D1771" i="5"/>
  <c r="C1771" i="5"/>
  <c r="B1771" i="5"/>
  <c r="T1770" i="5"/>
  <c r="S1770" i="5"/>
  <c r="R1770" i="5"/>
  <c r="Q1770" i="5"/>
  <c r="P1770" i="5"/>
  <c r="O1770" i="5"/>
  <c r="N1770" i="5"/>
  <c r="M1770" i="5"/>
  <c r="L1770" i="5"/>
  <c r="K1770" i="5"/>
  <c r="J1770" i="5"/>
  <c r="I1770" i="5"/>
  <c r="H1770" i="5"/>
  <c r="G1770" i="5"/>
  <c r="F1770" i="5"/>
  <c r="E1770" i="5"/>
  <c r="D1770" i="5"/>
  <c r="C1770" i="5"/>
  <c r="B1770" i="5"/>
  <c r="T1769" i="5"/>
  <c r="S1769" i="5"/>
  <c r="R1769" i="5"/>
  <c r="Q1769" i="5"/>
  <c r="P1769" i="5"/>
  <c r="O1769" i="5"/>
  <c r="N1769" i="5"/>
  <c r="M1769" i="5"/>
  <c r="L1769" i="5"/>
  <c r="K1769" i="5"/>
  <c r="J1769" i="5"/>
  <c r="I1769" i="5"/>
  <c r="H1769" i="5"/>
  <c r="G1769" i="5"/>
  <c r="F1769" i="5"/>
  <c r="E1769" i="5"/>
  <c r="D1769" i="5"/>
  <c r="C1769" i="5"/>
  <c r="B1769" i="5"/>
  <c r="T1768" i="5"/>
  <c r="S1768" i="5"/>
  <c r="R1768" i="5"/>
  <c r="Q1768" i="5"/>
  <c r="P1768" i="5"/>
  <c r="O1768" i="5"/>
  <c r="N1768" i="5"/>
  <c r="M1768" i="5"/>
  <c r="L1768" i="5"/>
  <c r="K1768" i="5"/>
  <c r="J1768" i="5"/>
  <c r="I1768" i="5"/>
  <c r="H1768" i="5"/>
  <c r="G1768" i="5"/>
  <c r="F1768" i="5"/>
  <c r="E1768" i="5"/>
  <c r="D1768" i="5"/>
  <c r="C1768" i="5"/>
  <c r="B1768" i="5"/>
  <c r="T1767" i="5"/>
  <c r="S1767" i="5"/>
  <c r="R1767" i="5"/>
  <c r="Q1767" i="5"/>
  <c r="P1767" i="5"/>
  <c r="O1767" i="5"/>
  <c r="N1767" i="5"/>
  <c r="M1767" i="5"/>
  <c r="L1767" i="5"/>
  <c r="K1767" i="5"/>
  <c r="J1767" i="5"/>
  <c r="I1767" i="5"/>
  <c r="H1767" i="5"/>
  <c r="G1767" i="5"/>
  <c r="F1767" i="5"/>
  <c r="E1767" i="5"/>
  <c r="D1767" i="5"/>
  <c r="C1767" i="5"/>
  <c r="B1767" i="5"/>
  <c r="T1766" i="5"/>
  <c r="S1766" i="5"/>
  <c r="R1766" i="5"/>
  <c r="Q1766" i="5"/>
  <c r="P1766" i="5"/>
  <c r="O1766" i="5"/>
  <c r="N1766" i="5"/>
  <c r="M1766" i="5"/>
  <c r="L1766" i="5"/>
  <c r="K1766" i="5"/>
  <c r="J1766" i="5"/>
  <c r="I1766" i="5"/>
  <c r="H1766" i="5"/>
  <c r="G1766" i="5"/>
  <c r="F1766" i="5"/>
  <c r="E1766" i="5"/>
  <c r="D1766" i="5"/>
  <c r="C1766" i="5"/>
  <c r="B1766" i="5"/>
  <c r="T1765" i="5"/>
  <c r="S1765" i="5"/>
  <c r="R1765" i="5"/>
  <c r="Q1765" i="5"/>
  <c r="P1765" i="5"/>
  <c r="O1765" i="5"/>
  <c r="N1765" i="5"/>
  <c r="M1765" i="5"/>
  <c r="L1765" i="5"/>
  <c r="K1765" i="5"/>
  <c r="J1765" i="5"/>
  <c r="I1765" i="5"/>
  <c r="H1765" i="5"/>
  <c r="G1765" i="5"/>
  <c r="F1765" i="5"/>
  <c r="E1765" i="5"/>
  <c r="D1765" i="5"/>
  <c r="C1765" i="5"/>
  <c r="B1765" i="5"/>
  <c r="T1764" i="5"/>
  <c r="S1764" i="5"/>
  <c r="R1764" i="5"/>
  <c r="Q1764" i="5"/>
  <c r="P1764" i="5"/>
  <c r="O1764" i="5"/>
  <c r="N1764" i="5"/>
  <c r="M1764" i="5"/>
  <c r="L1764" i="5"/>
  <c r="K1764" i="5"/>
  <c r="J1764" i="5"/>
  <c r="I1764" i="5"/>
  <c r="H1764" i="5"/>
  <c r="G1764" i="5"/>
  <c r="F1764" i="5"/>
  <c r="E1764" i="5"/>
  <c r="D1764" i="5"/>
  <c r="C1764" i="5"/>
  <c r="B1764" i="5"/>
  <c r="T1763" i="5"/>
  <c r="S1763" i="5"/>
  <c r="R1763" i="5"/>
  <c r="Q1763" i="5"/>
  <c r="P1763" i="5"/>
  <c r="O1763" i="5"/>
  <c r="N1763" i="5"/>
  <c r="M1763" i="5"/>
  <c r="L1763" i="5"/>
  <c r="K1763" i="5"/>
  <c r="J1763" i="5"/>
  <c r="I1763" i="5"/>
  <c r="H1763" i="5"/>
  <c r="G1763" i="5"/>
  <c r="F1763" i="5"/>
  <c r="E1763" i="5"/>
  <c r="D1763" i="5"/>
  <c r="C1763" i="5"/>
  <c r="B1763" i="5"/>
  <c r="T1762" i="5"/>
  <c r="S1762" i="5"/>
  <c r="R1762" i="5"/>
  <c r="Q1762" i="5"/>
  <c r="P1762" i="5"/>
  <c r="O1762" i="5"/>
  <c r="N1762" i="5"/>
  <c r="M1762" i="5"/>
  <c r="L1762" i="5"/>
  <c r="K1762" i="5"/>
  <c r="J1762" i="5"/>
  <c r="I1762" i="5"/>
  <c r="H1762" i="5"/>
  <c r="G1762" i="5"/>
  <c r="F1762" i="5"/>
  <c r="E1762" i="5"/>
  <c r="D1762" i="5"/>
  <c r="C1762" i="5"/>
  <c r="B1762" i="5"/>
  <c r="T1761" i="5"/>
  <c r="S1761" i="5"/>
  <c r="R1761" i="5"/>
  <c r="Q1761" i="5"/>
  <c r="P1761" i="5"/>
  <c r="O1761" i="5"/>
  <c r="N1761" i="5"/>
  <c r="M1761" i="5"/>
  <c r="L1761" i="5"/>
  <c r="K1761" i="5"/>
  <c r="J1761" i="5"/>
  <c r="I1761" i="5"/>
  <c r="H1761" i="5"/>
  <c r="G1761" i="5"/>
  <c r="F1761" i="5"/>
  <c r="E1761" i="5"/>
  <c r="D1761" i="5"/>
  <c r="C1761" i="5"/>
  <c r="B1761" i="5"/>
  <c r="T1760" i="5"/>
  <c r="S1760" i="5"/>
  <c r="R1760" i="5"/>
  <c r="Q1760" i="5"/>
  <c r="P1760" i="5"/>
  <c r="O1760" i="5"/>
  <c r="N1760" i="5"/>
  <c r="M1760" i="5"/>
  <c r="L1760" i="5"/>
  <c r="K1760" i="5"/>
  <c r="J1760" i="5"/>
  <c r="I1760" i="5"/>
  <c r="H1760" i="5"/>
  <c r="G1760" i="5"/>
  <c r="F1760" i="5"/>
  <c r="E1760" i="5"/>
  <c r="D1760" i="5"/>
  <c r="C1760" i="5"/>
  <c r="B1760" i="5"/>
  <c r="T1759" i="5"/>
  <c r="S1759" i="5"/>
  <c r="R1759" i="5"/>
  <c r="Q1759" i="5"/>
  <c r="P1759" i="5"/>
  <c r="O1759" i="5"/>
  <c r="N1759" i="5"/>
  <c r="M1759" i="5"/>
  <c r="L1759" i="5"/>
  <c r="K1759" i="5"/>
  <c r="J1759" i="5"/>
  <c r="I1759" i="5"/>
  <c r="H1759" i="5"/>
  <c r="G1759" i="5"/>
  <c r="F1759" i="5"/>
  <c r="E1759" i="5"/>
  <c r="D1759" i="5"/>
  <c r="C1759" i="5"/>
  <c r="B1759" i="5"/>
  <c r="T1758" i="5"/>
  <c r="S1758" i="5"/>
  <c r="R1758" i="5"/>
  <c r="Q1758" i="5"/>
  <c r="P1758" i="5"/>
  <c r="O1758" i="5"/>
  <c r="N1758" i="5"/>
  <c r="M1758" i="5"/>
  <c r="L1758" i="5"/>
  <c r="K1758" i="5"/>
  <c r="J1758" i="5"/>
  <c r="I1758" i="5"/>
  <c r="H1758" i="5"/>
  <c r="G1758" i="5"/>
  <c r="F1758" i="5"/>
  <c r="E1758" i="5"/>
  <c r="D1758" i="5"/>
  <c r="C1758" i="5"/>
  <c r="B1758" i="5"/>
  <c r="T1757" i="5"/>
  <c r="S1757" i="5"/>
  <c r="R1757" i="5"/>
  <c r="Q1757" i="5"/>
  <c r="P1757" i="5"/>
  <c r="O1757" i="5"/>
  <c r="N1757" i="5"/>
  <c r="M1757" i="5"/>
  <c r="L1757" i="5"/>
  <c r="K1757" i="5"/>
  <c r="J1757" i="5"/>
  <c r="I1757" i="5"/>
  <c r="H1757" i="5"/>
  <c r="G1757" i="5"/>
  <c r="F1757" i="5"/>
  <c r="E1757" i="5"/>
  <c r="D1757" i="5"/>
  <c r="C1757" i="5"/>
  <c r="B1757" i="5"/>
  <c r="T1756" i="5"/>
  <c r="S1756" i="5"/>
  <c r="R1756" i="5"/>
  <c r="Q1756" i="5"/>
  <c r="P1756" i="5"/>
  <c r="O1756" i="5"/>
  <c r="N1756" i="5"/>
  <c r="M1756" i="5"/>
  <c r="L1756" i="5"/>
  <c r="K1756" i="5"/>
  <c r="J1756" i="5"/>
  <c r="I1756" i="5"/>
  <c r="H1756" i="5"/>
  <c r="G1756" i="5"/>
  <c r="F1756" i="5"/>
  <c r="E1756" i="5"/>
  <c r="D1756" i="5"/>
  <c r="C1756" i="5"/>
  <c r="B1756" i="5"/>
  <c r="T1755" i="5"/>
  <c r="S1755" i="5"/>
  <c r="R1755" i="5"/>
  <c r="Q1755" i="5"/>
  <c r="P1755" i="5"/>
  <c r="O1755" i="5"/>
  <c r="N1755" i="5"/>
  <c r="M1755" i="5"/>
  <c r="L1755" i="5"/>
  <c r="K1755" i="5"/>
  <c r="J1755" i="5"/>
  <c r="I1755" i="5"/>
  <c r="H1755" i="5"/>
  <c r="G1755" i="5"/>
  <c r="F1755" i="5"/>
  <c r="E1755" i="5"/>
  <c r="D1755" i="5"/>
  <c r="C1755" i="5"/>
  <c r="B1755" i="5"/>
  <c r="T1754" i="5"/>
  <c r="S1754" i="5"/>
  <c r="R1754" i="5"/>
  <c r="Q1754" i="5"/>
  <c r="P1754" i="5"/>
  <c r="O1754" i="5"/>
  <c r="N1754" i="5"/>
  <c r="M1754" i="5"/>
  <c r="L1754" i="5"/>
  <c r="K1754" i="5"/>
  <c r="J1754" i="5"/>
  <c r="I1754" i="5"/>
  <c r="H1754" i="5"/>
  <c r="G1754" i="5"/>
  <c r="F1754" i="5"/>
  <c r="E1754" i="5"/>
  <c r="D1754" i="5"/>
  <c r="C1754" i="5"/>
  <c r="B1754" i="5"/>
  <c r="T1753" i="5"/>
  <c r="S1753" i="5"/>
  <c r="R1753" i="5"/>
  <c r="Q1753" i="5"/>
  <c r="P1753" i="5"/>
  <c r="O1753" i="5"/>
  <c r="N1753" i="5"/>
  <c r="M1753" i="5"/>
  <c r="L1753" i="5"/>
  <c r="K1753" i="5"/>
  <c r="J1753" i="5"/>
  <c r="I1753" i="5"/>
  <c r="H1753" i="5"/>
  <c r="G1753" i="5"/>
  <c r="F1753" i="5"/>
  <c r="E1753" i="5"/>
  <c r="D1753" i="5"/>
  <c r="C1753" i="5"/>
  <c r="B1753" i="5"/>
  <c r="T1752" i="5"/>
  <c r="S1752" i="5"/>
  <c r="R1752" i="5"/>
  <c r="Q1752" i="5"/>
  <c r="P1752" i="5"/>
  <c r="O1752" i="5"/>
  <c r="N1752" i="5"/>
  <c r="M1752" i="5"/>
  <c r="L1752" i="5"/>
  <c r="K1752" i="5"/>
  <c r="J1752" i="5"/>
  <c r="I1752" i="5"/>
  <c r="H1752" i="5"/>
  <c r="G1752" i="5"/>
  <c r="F1752" i="5"/>
  <c r="E1752" i="5"/>
  <c r="D1752" i="5"/>
  <c r="C1752" i="5"/>
  <c r="B1752" i="5"/>
  <c r="T1751" i="5"/>
  <c r="S1751" i="5"/>
  <c r="R1751" i="5"/>
  <c r="Q1751" i="5"/>
  <c r="P1751" i="5"/>
  <c r="O1751" i="5"/>
  <c r="N1751" i="5"/>
  <c r="M1751" i="5"/>
  <c r="L1751" i="5"/>
  <c r="K1751" i="5"/>
  <c r="J1751" i="5"/>
  <c r="I1751" i="5"/>
  <c r="H1751" i="5"/>
  <c r="G1751" i="5"/>
  <c r="F1751" i="5"/>
  <c r="E1751" i="5"/>
  <c r="D1751" i="5"/>
  <c r="C1751" i="5"/>
  <c r="B1751" i="5"/>
  <c r="T1750" i="5"/>
  <c r="S1750" i="5"/>
  <c r="R1750" i="5"/>
  <c r="Q1750" i="5"/>
  <c r="P1750" i="5"/>
  <c r="O1750" i="5"/>
  <c r="N1750" i="5"/>
  <c r="M1750" i="5"/>
  <c r="L1750" i="5"/>
  <c r="K1750" i="5"/>
  <c r="J1750" i="5"/>
  <c r="I1750" i="5"/>
  <c r="H1750" i="5"/>
  <c r="G1750" i="5"/>
  <c r="F1750" i="5"/>
  <c r="E1750" i="5"/>
  <c r="D1750" i="5"/>
  <c r="C1750" i="5"/>
  <c r="B1750" i="5"/>
  <c r="T1749" i="5"/>
  <c r="S1749" i="5"/>
  <c r="R1749" i="5"/>
  <c r="Q1749" i="5"/>
  <c r="P1749" i="5"/>
  <c r="O1749" i="5"/>
  <c r="N1749" i="5"/>
  <c r="M1749" i="5"/>
  <c r="L1749" i="5"/>
  <c r="K1749" i="5"/>
  <c r="J1749" i="5"/>
  <c r="I1749" i="5"/>
  <c r="H1749" i="5"/>
  <c r="G1749" i="5"/>
  <c r="F1749" i="5"/>
  <c r="E1749" i="5"/>
  <c r="D1749" i="5"/>
  <c r="C1749" i="5"/>
  <c r="B1749" i="5"/>
  <c r="T1748" i="5"/>
  <c r="S1748" i="5"/>
  <c r="R1748" i="5"/>
  <c r="Q1748" i="5"/>
  <c r="P1748" i="5"/>
  <c r="O1748" i="5"/>
  <c r="N1748" i="5"/>
  <c r="M1748" i="5"/>
  <c r="L1748" i="5"/>
  <c r="K1748" i="5"/>
  <c r="J1748" i="5"/>
  <c r="I1748" i="5"/>
  <c r="H1748" i="5"/>
  <c r="G1748" i="5"/>
  <c r="F1748" i="5"/>
  <c r="E1748" i="5"/>
  <c r="D1748" i="5"/>
  <c r="C1748" i="5"/>
  <c r="B1748" i="5"/>
  <c r="T1747" i="5"/>
  <c r="S1747" i="5"/>
  <c r="R1747" i="5"/>
  <c r="Q1747" i="5"/>
  <c r="P1747" i="5"/>
  <c r="O1747" i="5"/>
  <c r="N1747" i="5"/>
  <c r="M1747" i="5"/>
  <c r="L1747" i="5"/>
  <c r="K1747" i="5"/>
  <c r="J1747" i="5"/>
  <c r="I1747" i="5"/>
  <c r="H1747" i="5"/>
  <c r="G1747" i="5"/>
  <c r="F1747" i="5"/>
  <c r="E1747" i="5"/>
  <c r="D1747" i="5"/>
  <c r="C1747" i="5"/>
  <c r="B1747" i="5"/>
  <c r="T1746" i="5"/>
  <c r="S1746" i="5"/>
  <c r="R1746" i="5"/>
  <c r="Q1746" i="5"/>
  <c r="P1746" i="5"/>
  <c r="O1746" i="5"/>
  <c r="N1746" i="5"/>
  <c r="M1746" i="5"/>
  <c r="L1746" i="5"/>
  <c r="K1746" i="5"/>
  <c r="J1746" i="5"/>
  <c r="I1746" i="5"/>
  <c r="H1746" i="5"/>
  <c r="G1746" i="5"/>
  <c r="F1746" i="5"/>
  <c r="E1746" i="5"/>
  <c r="D1746" i="5"/>
  <c r="C1746" i="5"/>
  <c r="B1746" i="5"/>
  <c r="T1745" i="5"/>
  <c r="S1745" i="5"/>
  <c r="R1745" i="5"/>
  <c r="Q1745" i="5"/>
  <c r="P1745" i="5"/>
  <c r="O1745" i="5"/>
  <c r="N1745" i="5"/>
  <c r="M1745" i="5"/>
  <c r="L1745" i="5"/>
  <c r="K1745" i="5"/>
  <c r="J1745" i="5"/>
  <c r="I1745" i="5"/>
  <c r="H1745" i="5"/>
  <c r="G1745" i="5"/>
  <c r="F1745" i="5"/>
  <c r="E1745" i="5"/>
  <c r="D1745" i="5"/>
  <c r="C1745" i="5"/>
  <c r="B1745" i="5"/>
  <c r="T1744" i="5"/>
  <c r="S1744" i="5"/>
  <c r="R1744" i="5"/>
  <c r="Q1744" i="5"/>
  <c r="P1744" i="5"/>
  <c r="O1744" i="5"/>
  <c r="N1744" i="5"/>
  <c r="M1744" i="5"/>
  <c r="L1744" i="5"/>
  <c r="K1744" i="5"/>
  <c r="J1744" i="5"/>
  <c r="I1744" i="5"/>
  <c r="H1744" i="5"/>
  <c r="G1744" i="5"/>
  <c r="F1744" i="5"/>
  <c r="E1744" i="5"/>
  <c r="D1744" i="5"/>
  <c r="C1744" i="5"/>
  <c r="B1744" i="5"/>
  <c r="T1743" i="5"/>
  <c r="S1743" i="5"/>
  <c r="R1743" i="5"/>
  <c r="Q1743" i="5"/>
  <c r="P1743" i="5"/>
  <c r="O1743" i="5"/>
  <c r="N1743" i="5"/>
  <c r="M1743" i="5"/>
  <c r="L1743" i="5"/>
  <c r="K1743" i="5"/>
  <c r="J1743" i="5"/>
  <c r="I1743" i="5"/>
  <c r="H1743" i="5"/>
  <c r="G1743" i="5"/>
  <c r="F1743" i="5"/>
  <c r="E1743" i="5"/>
  <c r="D1743" i="5"/>
  <c r="C1743" i="5"/>
  <c r="B1743" i="5"/>
  <c r="T1742" i="5"/>
  <c r="S1742" i="5"/>
  <c r="R1742" i="5"/>
  <c r="Q1742" i="5"/>
  <c r="P1742" i="5"/>
  <c r="O1742" i="5"/>
  <c r="N1742" i="5"/>
  <c r="M1742" i="5"/>
  <c r="L1742" i="5"/>
  <c r="K1742" i="5"/>
  <c r="J1742" i="5"/>
  <c r="I1742" i="5"/>
  <c r="H1742" i="5"/>
  <c r="G1742" i="5"/>
  <c r="F1742" i="5"/>
  <c r="E1742" i="5"/>
  <c r="D1742" i="5"/>
  <c r="C1742" i="5"/>
  <c r="B1742" i="5"/>
  <c r="T1741" i="5"/>
  <c r="S1741" i="5"/>
  <c r="R1741" i="5"/>
  <c r="Q1741" i="5"/>
  <c r="P1741" i="5"/>
  <c r="O1741" i="5"/>
  <c r="N1741" i="5"/>
  <c r="M1741" i="5"/>
  <c r="L1741" i="5"/>
  <c r="K1741" i="5"/>
  <c r="J1741" i="5"/>
  <c r="I1741" i="5"/>
  <c r="H1741" i="5"/>
  <c r="G1741" i="5"/>
  <c r="F1741" i="5"/>
  <c r="E1741" i="5"/>
  <c r="D1741" i="5"/>
  <c r="C1741" i="5"/>
  <c r="B1741" i="5"/>
  <c r="T1740" i="5"/>
  <c r="S1740" i="5"/>
  <c r="R1740" i="5"/>
  <c r="Q1740" i="5"/>
  <c r="P1740" i="5"/>
  <c r="O1740" i="5"/>
  <c r="N1740" i="5"/>
  <c r="M1740" i="5"/>
  <c r="L1740" i="5"/>
  <c r="K1740" i="5"/>
  <c r="J1740" i="5"/>
  <c r="I1740" i="5"/>
  <c r="H1740" i="5"/>
  <c r="G1740" i="5"/>
  <c r="F1740" i="5"/>
  <c r="E1740" i="5"/>
  <c r="D1740" i="5"/>
  <c r="C1740" i="5"/>
  <c r="B1740" i="5"/>
  <c r="T1739" i="5"/>
  <c r="S1739" i="5"/>
  <c r="R1739" i="5"/>
  <c r="Q1739" i="5"/>
  <c r="P1739" i="5"/>
  <c r="O1739" i="5"/>
  <c r="N1739" i="5"/>
  <c r="M1739" i="5"/>
  <c r="L1739" i="5"/>
  <c r="K1739" i="5"/>
  <c r="J1739" i="5"/>
  <c r="I1739" i="5"/>
  <c r="H1739" i="5"/>
  <c r="G1739" i="5"/>
  <c r="F1739" i="5"/>
  <c r="E1739" i="5"/>
  <c r="D1739" i="5"/>
  <c r="C1739" i="5"/>
  <c r="B1739" i="5"/>
  <c r="T1738" i="5"/>
  <c r="S1738" i="5"/>
  <c r="R1738" i="5"/>
  <c r="Q1738" i="5"/>
  <c r="P1738" i="5"/>
  <c r="O1738" i="5"/>
  <c r="N1738" i="5"/>
  <c r="M1738" i="5"/>
  <c r="L1738" i="5"/>
  <c r="K1738" i="5"/>
  <c r="J1738" i="5"/>
  <c r="I1738" i="5"/>
  <c r="H1738" i="5"/>
  <c r="G1738" i="5"/>
  <c r="F1738" i="5"/>
  <c r="E1738" i="5"/>
  <c r="D1738" i="5"/>
  <c r="C1738" i="5"/>
  <c r="B1738" i="5"/>
  <c r="T1737" i="5"/>
  <c r="S1737" i="5"/>
  <c r="R1737" i="5"/>
  <c r="Q1737" i="5"/>
  <c r="P1737" i="5"/>
  <c r="O1737" i="5"/>
  <c r="N1737" i="5"/>
  <c r="M1737" i="5"/>
  <c r="L1737" i="5"/>
  <c r="K1737" i="5"/>
  <c r="J1737" i="5"/>
  <c r="I1737" i="5"/>
  <c r="H1737" i="5"/>
  <c r="G1737" i="5"/>
  <c r="F1737" i="5"/>
  <c r="E1737" i="5"/>
  <c r="D1737" i="5"/>
  <c r="C1737" i="5"/>
  <c r="B1737" i="5"/>
  <c r="T1736" i="5"/>
  <c r="S1736" i="5"/>
  <c r="R1736" i="5"/>
  <c r="Q1736" i="5"/>
  <c r="P1736" i="5"/>
  <c r="O1736" i="5"/>
  <c r="N1736" i="5"/>
  <c r="M1736" i="5"/>
  <c r="L1736" i="5"/>
  <c r="K1736" i="5"/>
  <c r="J1736" i="5"/>
  <c r="I1736" i="5"/>
  <c r="H1736" i="5"/>
  <c r="G1736" i="5"/>
  <c r="F1736" i="5"/>
  <c r="E1736" i="5"/>
  <c r="D1736" i="5"/>
  <c r="C1736" i="5"/>
  <c r="B1736" i="5"/>
  <c r="T1735" i="5"/>
  <c r="S1735" i="5"/>
  <c r="R1735" i="5"/>
  <c r="Q1735" i="5"/>
  <c r="P1735" i="5"/>
  <c r="O1735" i="5"/>
  <c r="N1735" i="5"/>
  <c r="M1735" i="5"/>
  <c r="L1735" i="5"/>
  <c r="K1735" i="5"/>
  <c r="J1735" i="5"/>
  <c r="I1735" i="5"/>
  <c r="H1735" i="5"/>
  <c r="G1735" i="5"/>
  <c r="F1735" i="5"/>
  <c r="E1735" i="5"/>
  <c r="D1735" i="5"/>
  <c r="C1735" i="5"/>
  <c r="B1735" i="5"/>
  <c r="T1734" i="5"/>
  <c r="S1734" i="5"/>
  <c r="R1734" i="5"/>
  <c r="Q1734" i="5"/>
  <c r="P1734" i="5"/>
  <c r="O1734" i="5"/>
  <c r="N1734" i="5"/>
  <c r="M1734" i="5"/>
  <c r="L1734" i="5"/>
  <c r="K1734" i="5"/>
  <c r="J1734" i="5"/>
  <c r="I1734" i="5"/>
  <c r="H1734" i="5"/>
  <c r="G1734" i="5"/>
  <c r="F1734" i="5"/>
  <c r="E1734" i="5"/>
  <c r="D1734" i="5"/>
  <c r="C1734" i="5"/>
  <c r="B1734" i="5"/>
  <c r="T1733" i="5"/>
  <c r="S1733" i="5"/>
  <c r="R1733" i="5"/>
  <c r="Q1733" i="5"/>
  <c r="P1733" i="5"/>
  <c r="O1733" i="5"/>
  <c r="N1733" i="5"/>
  <c r="M1733" i="5"/>
  <c r="L1733" i="5"/>
  <c r="K1733" i="5"/>
  <c r="J1733" i="5"/>
  <c r="I1733" i="5"/>
  <c r="H1733" i="5"/>
  <c r="G1733" i="5"/>
  <c r="F1733" i="5"/>
  <c r="E1733" i="5"/>
  <c r="D1733" i="5"/>
  <c r="C1733" i="5"/>
  <c r="B1733" i="5"/>
  <c r="T1732" i="5"/>
  <c r="S1732" i="5"/>
  <c r="R1732" i="5"/>
  <c r="Q1732" i="5"/>
  <c r="P1732" i="5"/>
  <c r="O1732" i="5"/>
  <c r="N1732" i="5"/>
  <c r="M1732" i="5"/>
  <c r="L1732" i="5"/>
  <c r="K1732" i="5"/>
  <c r="J1732" i="5"/>
  <c r="I1732" i="5"/>
  <c r="H1732" i="5"/>
  <c r="G1732" i="5"/>
  <c r="F1732" i="5"/>
  <c r="E1732" i="5"/>
  <c r="D1732" i="5"/>
  <c r="C1732" i="5"/>
  <c r="B1732" i="5"/>
  <c r="T1731" i="5"/>
  <c r="S1731" i="5"/>
  <c r="R1731" i="5"/>
  <c r="Q1731" i="5"/>
  <c r="P1731" i="5"/>
  <c r="O1731" i="5"/>
  <c r="N1731" i="5"/>
  <c r="M1731" i="5"/>
  <c r="L1731" i="5"/>
  <c r="K1731" i="5"/>
  <c r="J1731" i="5"/>
  <c r="I1731" i="5"/>
  <c r="H1731" i="5"/>
  <c r="G1731" i="5"/>
  <c r="F1731" i="5"/>
  <c r="E1731" i="5"/>
  <c r="D1731" i="5"/>
  <c r="C1731" i="5"/>
  <c r="B1731" i="5"/>
  <c r="T1730" i="5"/>
  <c r="S1730" i="5"/>
  <c r="R1730" i="5"/>
  <c r="Q1730" i="5"/>
  <c r="P1730" i="5"/>
  <c r="O1730" i="5"/>
  <c r="N1730" i="5"/>
  <c r="M1730" i="5"/>
  <c r="L1730" i="5"/>
  <c r="K1730" i="5"/>
  <c r="J1730" i="5"/>
  <c r="I1730" i="5"/>
  <c r="H1730" i="5"/>
  <c r="G1730" i="5"/>
  <c r="F1730" i="5"/>
  <c r="E1730" i="5"/>
  <c r="D1730" i="5"/>
  <c r="C1730" i="5"/>
  <c r="B1730" i="5"/>
  <c r="T1729" i="5"/>
  <c r="S1729" i="5"/>
  <c r="R1729" i="5"/>
  <c r="Q1729" i="5"/>
  <c r="P1729" i="5"/>
  <c r="O1729" i="5"/>
  <c r="N1729" i="5"/>
  <c r="M1729" i="5"/>
  <c r="L1729" i="5"/>
  <c r="K1729" i="5"/>
  <c r="J1729" i="5"/>
  <c r="I1729" i="5"/>
  <c r="H1729" i="5"/>
  <c r="G1729" i="5"/>
  <c r="F1729" i="5"/>
  <c r="E1729" i="5"/>
  <c r="D1729" i="5"/>
  <c r="C1729" i="5"/>
  <c r="B1729" i="5"/>
  <c r="T1728" i="5"/>
  <c r="S1728" i="5"/>
  <c r="R1728" i="5"/>
  <c r="Q1728" i="5"/>
  <c r="P1728" i="5"/>
  <c r="O1728" i="5"/>
  <c r="N1728" i="5"/>
  <c r="M1728" i="5"/>
  <c r="L1728" i="5"/>
  <c r="K1728" i="5"/>
  <c r="J1728" i="5"/>
  <c r="I1728" i="5"/>
  <c r="H1728" i="5"/>
  <c r="G1728" i="5"/>
  <c r="F1728" i="5"/>
  <c r="E1728" i="5"/>
  <c r="D1728" i="5"/>
  <c r="C1728" i="5"/>
  <c r="B1728" i="5"/>
  <c r="T1727" i="5"/>
  <c r="S1727" i="5"/>
  <c r="R1727" i="5"/>
  <c r="Q1727" i="5"/>
  <c r="P1727" i="5"/>
  <c r="O1727" i="5"/>
  <c r="N1727" i="5"/>
  <c r="M1727" i="5"/>
  <c r="L1727" i="5"/>
  <c r="K1727" i="5"/>
  <c r="J1727" i="5"/>
  <c r="I1727" i="5"/>
  <c r="H1727" i="5"/>
  <c r="G1727" i="5"/>
  <c r="F1727" i="5"/>
  <c r="E1727" i="5"/>
  <c r="D1727" i="5"/>
  <c r="C1727" i="5"/>
  <c r="B1727" i="5"/>
  <c r="T1726" i="5"/>
  <c r="S1726" i="5"/>
  <c r="R1726" i="5"/>
  <c r="Q1726" i="5"/>
  <c r="P1726" i="5"/>
  <c r="O1726" i="5"/>
  <c r="N1726" i="5"/>
  <c r="M1726" i="5"/>
  <c r="L1726" i="5"/>
  <c r="K1726" i="5"/>
  <c r="J1726" i="5"/>
  <c r="I1726" i="5"/>
  <c r="H1726" i="5"/>
  <c r="G1726" i="5"/>
  <c r="F1726" i="5"/>
  <c r="E1726" i="5"/>
  <c r="D1726" i="5"/>
  <c r="C1726" i="5"/>
  <c r="B1726" i="5"/>
  <c r="T1725" i="5"/>
  <c r="S1725" i="5"/>
  <c r="R1725" i="5"/>
  <c r="Q1725" i="5"/>
  <c r="P1725" i="5"/>
  <c r="O1725" i="5"/>
  <c r="N1725" i="5"/>
  <c r="M1725" i="5"/>
  <c r="L1725" i="5"/>
  <c r="K1725" i="5"/>
  <c r="J1725" i="5"/>
  <c r="I1725" i="5"/>
  <c r="H1725" i="5"/>
  <c r="G1725" i="5"/>
  <c r="F1725" i="5"/>
  <c r="E1725" i="5"/>
  <c r="D1725" i="5"/>
  <c r="C1725" i="5"/>
  <c r="B1725" i="5"/>
  <c r="T1724" i="5"/>
  <c r="S1724" i="5"/>
  <c r="R1724" i="5"/>
  <c r="Q1724" i="5"/>
  <c r="P1724" i="5"/>
  <c r="O1724" i="5"/>
  <c r="N1724" i="5"/>
  <c r="M1724" i="5"/>
  <c r="L1724" i="5"/>
  <c r="K1724" i="5"/>
  <c r="J1724" i="5"/>
  <c r="I1724" i="5"/>
  <c r="H1724" i="5"/>
  <c r="G1724" i="5"/>
  <c r="F1724" i="5"/>
  <c r="E1724" i="5"/>
  <c r="D1724" i="5"/>
  <c r="C1724" i="5"/>
  <c r="B1724" i="5"/>
  <c r="T1723" i="5"/>
  <c r="S1723" i="5"/>
  <c r="R1723" i="5"/>
  <c r="Q1723" i="5"/>
  <c r="P1723" i="5"/>
  <c r="O1723" i="5"/>
  <c r="N1723" i="5"/>
  <c r="M1723" i="5"/>
  <c r="L1723" i="5"/>
  <c r="K1723" i="5"/>
  <c r="J1723" i="5"/>
  <c r="I1723" i="5"/>
  <c r="H1723" i="5"/>
  <c r="G1723" i="5"/>
  <c r="F1723" i="5"/>
  <c r="E1723" i="5"/>
  <c r="D1723" i="5"/>
  <c r="C1723" i="5"/>
  <c r="B1723" i="5"/>
  <c r="T1722" i="5"/>
  <c r="S1722" i="5"/>
  <c r="R1722" i="5"/>
  <c r="Q1722" i="5"/>
  <c r="P1722" i="5"/>
  <c r="O1722" i="5"/>
  <c r="N1722" i="5"/>
  <c r="M1722" i="5"/>
  <c r="L1722" i="5"/>
  <c r="K1722" i="5"/>
  <c r="J1722" i="5"/>
  <c r="I1722" i="5"/>
  <c r="H1722" i="5"/>
  <c r="G1722" i="5"/>
  <c r="F1722" i="5"/>
  <c r="E1722" i="5"/>
  <c r="D1722" i="5"/>
  <c r="C1722" i="5"/>
  <c r="B1722" i="5"/>
  <c r="T1721" i="5"/>
  <c r="S1721" i="5"/>
  <c r="R1721" i="5"/>
  <c r="Q1721" i="5"/>
  <c r="P1721" i="5"/>
  <c r="O1721" i="5"/>
  <c r="N1721" i="5"/>
  <c r="M1721" i="5"/>
  <c r="L1721" i="5"/>
  <c r="K1721" i="5"/>
  <c r="J1721" i="5"/>
  <c r="I1721" i="5"/>
  <c r="H1721" i="5"/>
  <c r="G1721" i="5"/>
  <c r="F1721" i="5"/>
  <c r="E1721" i="5"/>
  <c r="D1721" i="5"/>
  <c r="C1721" i="5"/>
  <c r="B1721" i="5"/>
  <c r="T1720" i="5"/>
  <c r="S1720" i="5"/>
  <c r="R1720" i="5"/>
  <c r="Q1720" i="5"/>
  <c r="P1720" i="5"/>
  <c r="O1720" i="5"/>
  <c r="N1720" i="5"/>
  <c r="M1720" i="5"/>
  <c r="L1720" i="5"/>
  <c r="K1720" i="5"/>
  <c r="J1720" i="5"/>
  <c r="I1720" i="5"/>
  <c r="H1720" i="5"/>
  <c r="G1720" i="5"/>
  <c r="F1720" i="5"/>
  <c r="E1720" i="5"/>
  <c r="D1720" i="5"/>
  <c r="C1720" i="5"/>
  <c r="B1720" i="5"/>
  <c r="T1719" i="5"/>
  <c r="S1719" i="5"/>
  <c r="R1719" i="5"/>
  <c r="Q1719" i="5"/>
  <c r="P1719" i="5"/>
  <c r="O1719" i="5"/>
  <c r="N1719" i="5"/>
  <c r="M1719" i="5"/>
  <c r="L1719" i="5"/>
  <c r="K1719" i="5"/>
  <c r="J1719" i="5"/>
  <c r="I1719" i="5"/>
  <c r="H1719" i="5"/>
  <c r="G1719" i="5"/>
  <c r="F1719" i="5"/>
  <c r="E1719" i="5"/>
  <c r="D1719" i="5"/>
  <c r="C1719" i="5"/>
  <c r="B1719" i="5"/>
  <c r="T1718" i="5"/>
  <c r="S1718" i="5"/>
  <c r="R1718" i="5"/>
  <c r="Q1718" i="5"/>
  <c r="P1718" i="5"/>
  <c r="O1718" i="5"/>
  <c r="N1718" i="5"/>
  <c r="M1718" i="5"/>
  <c r="L1718" i="5"/>
  <c r="K1718" i="5"/>
  <c r="J1718" i="5"/>
  <c r="I1718" i="5"/>
  <c r="H1718" i="5"/>
  <c r="G1718" i="5"/>
  <c r="F1718" i="5"/>
  <c r="E1718" i="5"/>
  <c r="D1718" i="5"/>
  <c r="C1718" i="5"/>
  <c r="B1718" i="5"/>
  <c r="T1717" i="5"/>
  <c r="S1717" i="5"/>
  <c r="R1717" i="5"/>
  <c r="Q1717" i="5"/>
  <c r="P1717" i="5"/>
  <c r="O1717" i="5"/>
  <c r="N1717" i="5"/>
  <c r="M1717" i="5"/>
  <c r="L1717" i="5"/>
  <c r="K1717" i="5"/>
  <c r="J1717" i="5"/>
  <c r="I1717" i="5"/>
  <c r="H1717" i="5"/>
  <c r="G1717" i="5"/>
  <c r="F1717" i="5"/>
  <c r="E1717" i="5"/>
  <c r="D1717" i="5"/>
  <c r="C1717" i="5"/>
  <c r="B1717" i="5"/>
  <c r="T1716" i="5"/>
  <c r="S1716" i="5"/>
  <c r="R1716" i="5"/>
  <c r="Q1716" i="5"/>
  <c r="P1716" i="5"/>
  <c r="O1716" i="5"/>
  <c r="N1716" i="5"/>
  <c r="M1716" i="5"/>
  <c r="L1716" i="5"/>
  <c r="K1716" i="5"/>
  <c r="J1716" i="5"/>
  <c r="I1716" i="5"/>
  <c r="H1716" i="5"/>
  <c r="G1716" i="5"/>
  <c r="F1716" i="5"/>
  <c r="E1716" i="5"/>
  <c r="D1716" i="5"/>
  <c r="C1716" i="5"/>
  <c r="B1716" i="5"/>
  <c r="T1715" i="5"/>
  <c r="S1715" i="5"/>
  <c r="R1715" i="5"/>
  <c r="Q1715" i="5"/>
  <c r="P1715" i="5"/>
  <c r="O1715" i="5"/>
  <c r="N1715" i="5"/>
  <c r="M1715" i="5"/>
  <c r="L1715" i="5"/>
  <c r="K1715" i="5"/>
  <c r="J1715" i="5"/>
  <c r="I1715" i="5"/>
  <c r="H1715" i="5"/>
  <c r="G1715" i="5"/>
  <c r="F1715" i="5"/>
  <c r="E1715" i="5"/>
  <c r="D1715" i="5"/>
  <c r="C1715" i="5"/>
  <c r="B1715" i="5"/>
  <c r="T1714" i="5"/>
  <c r="S1714" i="5"/>
  <c r="R1714" i="5"/>
  <c r="Q1714" i="5"/>
  <c r="P1714" i="5"/>
  <c r="O1714" i="5"/>
  <c r="N1714" i="5"/>
  <c r="M1714" i="5"/>
  <c r="L1714" i="5"/>
  <c r="K1714" i="5"/>
  <c r="J1714" i="5"/>
  <c r="I1714" i="5"/>
  <c r="H1714" i="5"/>
  <c r="G1714" i="5"/>
  <c r="F1714" i="5"/>
  <c r="E1714" i="5"/>
  <c r="D1714" i="5"/>
  <c r="C1714" i="5"/>
  <c r="B1714" i="5"/>
  <c r="T1713" i="5"/>
  <c r="S1713" i="5"/>
  <c r="R1713" i="5"/>
  <c r="Q1713" i="5"/>
  <c r="P1713" i="5"/>
  <c r="O1713" i="5"/>
  <c r="N1713" i="5"/>
  <c r="M1713" i="5"/>
  <c r="L1713" i="5"/>
  <c r="K1713" i="5"/>
  <c r="J1713" i="5"/>
  <c r="I1713" i="5"/>
  <c r="H1713" i="5"/>
  <c r="G1713" i="5"/>
  <c r="F1713" i="5"/>
  <c r="E1713" i="5"/>
  <c r="D1713" i="5"/>
  <c r="C1713" i="5"/>
  <c r="B1713" i="5"/>
  <c r="T1712" i="5"/>
  <c r="S1712" i="5"/>
  <c r="R1712" i="5"/>
  <c r="Q1712" i="5"/>
  <c r="P1712" i="5"/>
  <c r="O1712" i="5"/>
  <c r="N1712" i="5"/>
  <c r="M1712" i="5"/>
  <c r="L1712" i="5"/>
  <c r="K1712" i="5"/>
  <c r="J1712" i="5"/>
  <c r="I1712" i="5"/>
  <c r="H1712" i="5"/>
  <c r="G1712" i="5"/>
  <c r="F1712" i="5"/>
  <c r="E1712" i="5"/>
  <c r="D1712" i="5"/>
  <c r="C1712" i="5"/>
  <c r="B1712" i="5"/>
  <c r="T1711" i="5"/>
  <c r="S1711" i="5"/>
  <c r="R1711" i="5"/>
  <c r="Q1711" i="5"/>
  <c r="P1711" i="5"/>
  <c r="O1711" i="5"/>
  <c r="N1711" i="5"/>
  <c r="M1711" i="5"/>
  <c r="L1711" i="5"/>
  <c r="K1711" i="5"/>
  <c r="J1711" i="5"/>
  <c r="I1711" i="5"/>
  <c r="H1711" i="5"/>
  <c r="G1711" i="5"/>
  <c r="F1711" i="5"/>
  <c r="E1711" i="5"/>
  <c r="D1711" i="5"/>
  <c r="C1711" i="5"/>
  <c r="B1711" i="5"/>
  <c r="T1710" i="5"/>
  <c r="S1710" i="5"/>
  <c r="R1710" i="5"/>
  <c r="Q1710" i="5"/>
  <c r="P1710" i="5"/>
  <c r="O1710" i="5"/>
  <c r="N1710" i="5"/>
  <c r="M1710" i="5"/>
  <c r="L1710" i="5"/>
  <c r="K1710" i="5"/>
  <c r="J1710" i="5"/>
  <c r="I1710" i="5"/>
  <c r="H1710" i="5"/>
  <c r="G1710" i="5"/>
  <c r="F1710" i="5"/>
  <c r="E1710" i="5"/>
  <c r="D1710" i="5"/>
  <c r="C1710" i="5"/>
  <c r="B1710" i="5"/>
  <c r="T1709" i="5"/>
  <c r="S1709" i="5"/>
  <c r="R1709" i="5"/>
  <c r="Q1709" i="5"/>
  <c r="P1709" i="5"/>
  <c r="O1709" i="5"/>
  <c r="N1709" i="5"/>
  <c r="M1709" i="5"/>
  <c r="L1709" i="5"/>
  <c r="K1709" i="5"/>
  <c r="J1709" i="5"/>
  <c r="I1709" i="5"/>
  <c r="H1709" i="5"/>
  <c r="G1709" i="5"/>
  <c r="F1709" i="5"/>
  <c r="E1709" i="5"/>
  <c r="D1709" i="5"/>
  <c r="C1709" i="5"/>
  <c r="B1709" i="5"/>
  <c r="T1708" i="5"/>
  <c r="S1708" i="5"/>
  <c r="R1708" i="5"/>
  <c r="Q1708" i="5"/>
  <c r="P1708" i="5"/>
  <c r="O1708" i="5"/>
  <c r="N1708" i="5"/>
  <c r="M1708" i="5"/>
  <c r="L1708" i="5"/>
  <c r="K1708" i="5"/>
  <c r="J1708" i="5"/>
  <c r="I1708" i="5"/>
  <c r="H1708" i="5"/>
  <c r="G1708" i="5"/>
  <c r="F1708" i="5"/>
  <c r="E1708" i="5"/>
  <c r="D1708" i="5"/>
  <c r="C1708" i="5"/>
  <c r="B1708" i="5"/>
  <c r="T1707" i="5"/>
  <c r="S1707" i="5"/>
  <c r="R1707" i="5"/>
  <c r="Q1707" i="5"/>
  <c r="P1707" i="5"/>
  <c r="O1707" i="5"/>
  <c r="N1707" i="5"/>
  <c r="M1707" i="5"/>
  <c r="L1707" i="5"/>
  <c r="K1707" i="5"/>
  <c r="J1707" i="5"/>
  <c r="I1707" i="5"/>
  <c r="H1707" i="5"/>
  <c r="G1707" i="5"/>
  <c r="F1707" i="5"/>
  <c r="E1707" i="5"/>
  <c r="D1707" i="5"/>
  <c r="C1707" i="5"/>
  <c r="B1707" i="5"/>
  <c r="T1706" i="5"/>
  <c r="S1706" i="5"/>
  <c r="R1706" i="5"/>
  <c r="Q1706" i="5"/>
  <c r="P1706" i="5"/>
  <c r="O1706" i="5"/>
  <c r="N1706" i="5"/>
  <c r="M1706" i="5"/>
  <c r="L1706" i="5"/>
  <c r="K1706" i="5"/>
  <c r="J1706" i="5"/>
  <c r="I1706" i="5"/>
  <c r="H1706" i="5"/>
  <c r="G1706" i="5"/>
  <c r="F1706" i="5"/>
  <c r="E1706" i="5"/>
  <c r="D1706" i="5"/>
  <c r="C1706" i="5"/>
  <c r="B1706" i="5"/>
  <c r="T1705" i="5"/>
  <c r="S1705" i="5"/>
  <c r="R1705" i="5"/>
  <c r="Q1705" i="5"/>
  <c r="P1705" i="5"/>
  <c r="O1705" i="5"/>
  <c r="N1705" i="5"/>
  <c r="M1705" i="5"/>
  <c r="L1705" i="5"/>
  <c r="K1705" i="5"/>
  <c r="J1705" i="5"/>
  <c r="I1705" i="5"/>
  <c r="H1705" i="5"/>
  <c r="G1705" i="5"/>
  <c r="F1705" i="5"/>
  <c r="E1705" i="5"/>
  <c r="D1705" i="5"/>
  <c r="C1705" i="5"/>
  <c r="B1705" i="5"/>
  <c r="T1704" i="5"/>
  <c r="S1704" i="5"/>
  <c r="R1704" i="5"/>
  <c r="Q1704" i="5"/>
  <c r="P1704" i="5"/>
  <c r="O1704" i="5"/>
  <c r="N1704" i="5"/>
  <c r="M1704" i="5"/>
  <c r="L1704" i="5"/>
  <c r="K1704" i="5"/>
  <c r="J1704" i="5"/>
  <c r="I1704" i="5"/>
  <c r="H1704" i="5"/>
  <c r="G1704" i="5"/>
  <c r="F1704" i="5"/>
  <c r="E1704" i="5"/>
  <c r="D1704" i="5"/>
  <c r="C1704" i="5"/>
  <c r="B1704" i="5"/>
  <c r="T1703" i="5"/>
  <c r="S1703" i="5"/>
  <c r="R1703" i="5"/>
  <c r="Q1703" i="5"/>
  <c r="P1703" i="5"/>
  <c r="O1703" i="5"/>
  <c r="N1703" i="5"/>
  <c r="M1703" i="5"/>
  <c r="L1703" i="5"/>
  <c r="K1703" i="5"/>
  <c r="J1703" i="5"/>
  <c r="I1703" i="5"/>
  <c r="H1703" i="5"/>
  <c r="G1703" i="5"/>
  <c r="F1703" i="5"/>
  <c r="E1703" i="5"/>
  <c r="D1703" i="5"/>
  <c r="C1703" i="5"/>
  <c r="B1703" i="5"/>
  <c r="T1702" i="5"/>
  <c r="S1702" i="5"/>
  <c r="R1702" i="5"/>
  <c r="Q1702" i="5"/>
  <c r="P1702" i="5"/>
  <c r="O1702" i="5"/>
  <c r="N1702" i="5"/>
  <c r="M1702" i="5"/>
  <c r="L1702" i="5"/>
  <c r="K1702" i="5"/>
  <c r="J1702" i="5"/>
  <c r="I1702" i="5"/>
  <c r="H1702" i="5"/>
  <c r="G1702" i="5"/>
  <c r="F1702" i="5"/>
  <c r="E1702" i="5"/>
  <c r="D1702" i="5"/>
  <c r="C1702" i="5"/>
  <c r="B1702" i="5"/>
  <c r="T1701" i="5"/>
  <c r="S1701" i="5"/>
  <c r="R1701" i="5"/>
  <c r="Q1701" i="5"/>
  <c r="P1701" i="5"/>
  <c r="O1701" i="5"/>
  <c r="N1701" i="5"/>
  <c r="M1701" i="5"/>
  <c r="L1701" i="5"/>
  <c r="K1701" i="5"/>
  <c r="J1701" i="5"/>
  <c r="I1701" i="5"/>
  <c r="H1701" i="5"/>
  <c r="G1701" i="5"/>
  <c r="F1701" i="5"/>
  <c r="E1701" i="5"/>
  <c r="D1701" i="5"/>
  <c r="C1701" i="5"/>
  <c r="B1701" i="5"/>
  <c r="T1700" i="5"/>
  <c r="S1700" i="5"/>
  <c r="R1700" i="5"/>
  <c r="Q1700" i="5"/>
  <c r="P1700" i="5"/>
  <c r="O1700" i="5"/>
  <c r="N1700" i="5"/>
  <c r="M1700" i="5"/>
  <c r="L1700" i="5"/>
  <c r="K1700" i="5"/>
  <c r="J1700" i="5"/>
  <c r="I1700" i="5"/>
  <c r="H1700" i="5"/>
  <c r="G1700" i="5"/>
  <c r="F1700" i="5"/>
  <c r="E1700" i="5"/>
  <c r="D1700" i="5"/>
  <c r="C1700" i="5"/>
  <c r="B1700" i="5"/>
  <c r="T1699" i="5"/>
  <c r="S1699" i="5"/>
  <c r="R1699" i="5"/>
  <c r="Q1699" i="5"/>
  <c r="P1699" i="5"/>
  <c r="O1699" i="5"/>
  <c r="N1699" i="5"/>
  <c r="M1699" i="5"/>
  <c r="L1699" i="5"/>
  <c r="K1699" i="5"/>
  <c r="J1699" i="5"/>
  <c r="I1699" i="5"/>
  <c r="H1699" i="5"/>
  <c r="G1699" i="5"/>
  <c r="F1699" i="5"/>
  <c r="E1699" i="5"/>
  <c r="D1699" i="5"/>
  <c r="C1699" i="5"/>
  <c r="B1699" i="5"/>
  <c r="T1698" i="5"/>
  <c r="S1698" i="5"/>
  <c r="R1698" i="5"/>
  <c r="Q1698" i="5"/>
  <c r="P1698" i="5"/>
  <c r="O1698" i="5"/>
  <c r="N1698" i="5"/>
  <c r="M1698" i="5"/>
  <c r="L1698" i="5"/>
  <c r="K1698" i="5"/>
  <c r="J1698" i="5"/>
  <c r="I1698" i="5"/>
  <c r="H1698" i="5"/>
  <c r="G1698" i="5"/>
  <c r="F1698" i="5"/>
  <c r="E1698" i="5"/>
  <c r="D1698" i="5"/>
  <c r="C1698" i="5"/>
  <c r="B1698" i="5"/>
  <c r="T1697" i="5"/>
  <c r="S1697" i="5"/>
  <c r="R1697" i="5"/>
  <c r="Q1697" i="5"/>
  <c r="P1697" i="5"/>
  <c r="O1697" i="5"/>
  <c r="N1697" i="5"/>
  <c r="M1697" i="5"/>
  <c r="L1697" i="5"/>
  <c r="K1697" i="5"/>
  <c r="J1697" i="5"/>
  <c r="I1697" i="5"/>
  <c r="H1697" i="5"/>
  <c r="G1697" i="5"/>
  <c r="F1697" i="5"/>
  <c r="E1697" i="5"/>
  <c r="D1697" i="5"/>
  <c r="C1697" i="5"/>
  <c r="B1697" i="5"/>
  <c r="T1696" i="5"/>
  <c r="S1696" i="5"/>
  <c r="R1696" i="5"/>
  <c r="Q1696" i="5"/>
  <c r="P1696" i="5"/>
  <c r="O1696" i="5"/>
  <c r="N1696" i="5"/>
  <c r="M1696" i="5"/>
  <c r="L1696" i="5"/>
  <c r="K1696" i="5"/>
  <c r="J1696" i="5"/>
  <c r="I1696" i="5"/>
  <c r="H1696" i="5"/>
  <c r="G1696" i="5"/>
  <c r="F1696" i="5"/>
  <c r="E1696" i="5"/>
  <c r="D1696" i="5"/>
  <c r="C1696" i="5"/>
  <c r="B1696" i="5"/>
  <c r="T1695" i="5"/>
  <c r="S1695" i="5"/>
  <c r="R1695" i="5"/>
  <c r="Q1695" i="5"/>
  <c r="P1695" i="5"/>
  <c r="O1695" i="5"/>
  <c r="N1695" i="5"/>
  <c r="M1695" i="5"/>
  <c r="L1695" i="5"/>
  <c r="K1695" i="5"/>
  <c r="J1695" i="5"/>
  <c r="I1695" i="5"/>
  <c r="H1695" i="5"/>
  <c r="G1695" i="5"/>
  <c r="F1695" i="5"/>
  <c r="E1695" i="5"/>
  <c r="D1695" i="5"/>
  <c r="C1695" i="5"/>
  <c r="B1695" i="5"/>
  <c r="T1694" i="5"/>
  <c r="S1694" i="5"/>
  <c r="R1694" i="5"/>
  <c r="Q1694" i="5"/>
  <c r="P1694" i="5"/>
  <c r="O1694" i="5"/>
  <c r="N1694" i="5"/>
  <c r="M1694" i="5"/>
  <c r="L1694" i="5"/>
  <c r="K1694" i="5"/>
  <c r="J1694" i="5"/>
  <c r="I1694" i="5"/>
  <c r="H1694" i="5"/>
  <c r="G1694" i="5"/>
  <c r="F1694" i="5"/>
  <c r="E1694" i="5"/>
  <c r="D1694" i="5"/>
  <c r="C1694" i="5"/>
  <c r="B1694" i="5"/>
  <c r="T1693" i="5"/>
  <c r="S1693" i="5"/>
  <c r="R1693" i="5"/>
  <c r="Q1693" i="5"/>
  <c r="P1693" i="5"/>
  <c r="O1693" i="5"/>
  <c r="N1693" i="5"/>
  <c r="M1693" i="5"/>
  <c r="L1693" i="5"/>
  <c r="K1693" i="5"/>
  <c r="J1693" i="5"/>
  <c r="I1693" i="5"/>
  <c r="H1693" i="5"/>
  <c r="G1693" i="5"/>
  <c r="F1693" i="5"/>
  <c r="E1693" i="5"/>
  <c r="D1693" i="5"/>
  <c r="C1693" i="5"/>
  <c r="B1693" i="5"/>
  <c r="T1692" i="5"/>
  <c r="S1692" i="5"/>
  <c r="R1692" i="5"/>
  <c r="Q1692" i="5"/>
  <c r="P1692" i="5"/>
  <c r="O1692" i="5"/>
  <c r="N1692" i="5"/>
  <c r="M1692" i="5"/>
  <c r="L1692" i="5"/>
  <c r="K1692" i="5"/>
  <c r="J1692" i="5"/>
  <c r="I1692" i="5"/>
  <c r="H1692" i="5"/>
  <c r="G1692" i="5"/>
  <c r="F1692" i="5"/>
  <c r="E1692" i="5"/>
  <c r="D1692" i="5"/>
  <c r="C1692" i="5"/>
  <c r="B1692" i="5"/>
  <c r="T1691" i="5"/>
  <c r="S1691" i="5"/>
  <c r="R1691" i="5"/>
  <c r="Q1691" i="5"/>
  <c r="P1691" i="5"/>
  <c r="O1691" i="5"/>
  <c r="N1691" i="5"/>
  <c r="M1691" i="5"/>
  <c r="L1691" i="5"/>
  <c r="K1691" i="5"/>
  <c r="J1691" i="5"/>
  <c r="I1691" i="5"/>
  <c r="H1691" i="5"/>
  <c r="G1691" i="5"/>
  <c r="F1691" i="5"/>
  <c r="E1691" i="5"/>
  <c r="D1691" i="5"/>
  <c r="C1691" i="5"/>
  <c r="B1691" i="5"/>
  <c r="T1690" i="5"/>
  <c r="S1690" i="5"/>
  <c r="R1690" i="5"/>
  <c r="Q1690" i="5"/>
  <c r="P1690" i="5"/>
  <c r="O1690" i="5"/>
  <c r="N1690" i="5"/>
  <c r="M1690" i="5"/>
  <c r="L1690" i="5"/>
  <c r="K1690" i="5"/>
  <c r="J1690" i="5"/>
  <c r="I1690" i="5"/>
  <c r="H1690" i="5"/>
  <c r="G1690" i="5"/>
  <c r="F1690" i="5"/>
  <c r="E1690" i="5"/>
  <c r="D1690" i="5"/>
  <c r="C1690" i="5"/>
  <c r="B1690" i="5"/>
  <c r="T1689" i="5"/>
  <c r="S1689" i="5"/>
  <c r="R1689" i="5"/>
  <c r="Q1689" i="5"/>
  <c r="P1689" i="5"/>
  <c r="O1689" i="5"/>
  <c r="N1689" i="5"/>
  <c r="M1689" i="5"/>
  <c r="L1689" i="5"/>
  <c r="K1689" i="5"/>
  <c r="J1689" i="5"/>
  <c r="I1689" i="5"/>
  <c r="H1689" i="5"/>
  <c r="G1689" i="5"/>
  <c r="F1689" i="5"/>
  <c r="E1689" i="5"/>
  <c r="D1689" i="5"/>
  <c r="C1689" i="5"/>
  <c r="B1689" i="5"/>
  <c r="T1688" i="5"/>
  <c r="S1688" i="5"/>
  <c r="R1688" i="5"/>
  <c r="Q1688" i="5"/>
  <c r="P1688" i="5"/>
  <c r="O1688" i="5"/>
  <c r="N1688" i="5"/>
  <c r="M1688" i="5"/>
  <c r="L1688" i="5"/>
  <c r="K1688" i="5"/>
  <c r="J1688" i="5"/>
  <c r="I1688" i="5"/>
  <c r="H1688" i="5"/>
  <c r="G1688" i="5"/>
  <c r="F1688" i="5"/>
  <c r="E1688" i="5"/>
  <c r="D1688" i="5"/>
  <c r="C1688" i="5"/>
  <c r="B1688" i="5"/>
  <c r="T1687" i="5"/>
  <c r="S1687" i="5"/>
  <c r="R1687" i="5"/>
  <c r="Q1687" i="5"/>
  <c r="P1687" i="5"/>
  <c r="O1687" i="5"/>
  <c r="N1687" i="5"/>
  <c r="M1687" i="5"/>
  <c r="L1687" i="5"/>
  <c r="K1687" i="5"/>
  <c r="J1687" i="5"/>
  <c r="I1687" i="5"/>
  <c r="H1687" i="5"/>
  <c r="G1687" i="5"/>
  <c r="F1687" i="5"/>
  <c r="E1687" i="5"/>
  <c r="D1687" i="5"/>
  <c r="C1687" i="5"/>
  <c r="B1687" i="5"/>
  <c r="T1686" i="5"/>
  <c r="S1686" i="5"/>
  <c r="R1686" i="5"/>
  <c r="Q1686" i="5"/>
  <c r="P1686" i="5"/>
  <c r="O1686" i="5"/>
  <c r="N1686" i="5"/>
  <c r="M1686" i="5"/>
  <c r="L1686" i="5"/>
  <c r="K1686" i="5"/>
  <c r="J1686" i="5"/>
  <c r="I1686" i="5"/>
  <c r="H1686" i="5"/>
  <c r="G1686" i="5"/>
  <c r="F1686" i="5"/>
  <c r="E1686" i="5"/>
  <c r="D1686" i="5"/>
  <c r="C1686" i="5"/>
  <c r="B1686" i="5"/>
  <c r="T1685" i="5"/>
  <c r="S1685" i="5"/>
  <c r="R1685" i="5"/>
  <c r="Q1685" i="5"/>
  <c r="P1685" i="5"/>
  <c r="O1685" i="5"/>
  <c r="N1685" i="5"/>
  <c r="M1685" i="5"/>
  <c r="L1685" i="5"/>
  <c r="K1685" i="5"/>
  <c r="J1685" i="5"/>
  <c r="I1685" i="5"/>
  <c r="H1685" i="5"/>
  <c r="G1685" i="5"/>
  <c r="F1685" i="5"/>
  <c r="E1685" i="5"/>
  <c r="D1685" i="5"/>
  <c r="C1685" i="5"/>
  <c r="B1685" i="5"/>
  <c r="T1684" i="5"/>
  <c r="S1684" i="5"/>
  <c r="R1684" i="5"/>
  <c r="Q1684" i="5"/>
  <c r="P1684" i="5"/>
  <c r="O1684" i="5"/>
  <c r="N1684" i="5"/>
  <c r="M1684" i="5"/>
  <c r="L1684" i="5"/>
  <c r="K1684" i="5"/>
  <c r="J1684" i="5"/>
  <c r="I1684" i="5"/>
  <c r="H1684" i="5"/>
  <c r="G1684" i="5"/>
  <c r="F1684" i="5"/>
  <c r="E1684" i="5"/>
  <c r="D1684" i="5"/>
  <c r="C1684" i="5"/>
  <c r="B1684" i="5"/>
  <c r="T1683" i="5"/>
  <c r="S1683" i="5"/>
  <c r="R1683" i="5"/>
  <c r="Q1683" i="5"/>
  <c r="P1683" i="5"/>
  <c r="O1683" i="5"/>
  <c r="N1683" i="5"/>
  <c r="M1683" i="5"/>
  <c r="L1683" i="5"/>
  <c r="K1683" i="5"/>
  <c r="J1683" i="5"/>
  <c r="I1683" i="5"/>
  <c r="H1683" i="5"/>
  <c r="G1683" i="5"/>
  <c r="F1683" i="5"/>
  <c r="E1683" i="5"/>
  <c r="D1683" i="5"/>
  <c r="C1683" i="5"/>
  <c r="B1683" i="5"/>
  <c r="T1682" i="5"/>
  <c r="S1682" i="5"/>
  <c r="R1682" i="5"/>
  <c r="Q1682" i="5"/>
  <c r="P1682" i="5"/>
  <c r="O1682" i="5"/>
  <c r="N1682" i="5"/>
  <c r="M1682" i="5"/>
  <c r="L1682" i="5"/>
  <c r="K1682" i="5"/>
  <c r="J1682" i="5"/>
  <c r="I1682" i="5"/>
  <c r="H1682" i="5"/>
  <c r="G1682" i="5"/>
  <c r="F1682" i="5"/>
  <c r="E1682" i="5"/>
  <c r="D1682" i="5"/>
  <c r="C1682" i="5"/>
  <c r="B1682" i="5"/>
  <c r="T1681" i="5"/>
  <c r="S1681" i="5"/>
  <c r="R1681" i="5"/>
  <c r="Q1681" i="5"/>
  <c r="P1681" i="5"/>
  <c r="O1681" i="5"/>
  <c r="N1681" i="5"/>
  <c r="M1681" i="5"/>
  <c r="L1681" i="5"/>
  <c r="K1681" i="5"/>
  <c r="J1681" i="5"/>
  <c r="I1681" i="5"/>
  <c r="H1681" i="5"/>
  <c r="G1681" i="5"/>
  <c r="F1681" i="5"/>
  <c r="E1681" i="5"/>
  <c r="D1681" i="5"/>
  <c r="C1681" i="5"/>
  <c r="B1681" i="5"/>
  <c r="T1680" i="5"/>
  <c r="S1680" i="5"/>
  <c r="R1680" i="5"/>
  <c r="Q1680" i="5"/>
  <c r="P1680" i="5"/>
  <c r="O1680" i="5"/>
  <c r="N1680" i="5"/>
  <c r="M1680" i="5"/>
  <c r="L1680" i="5"/>
  <c r="K1680" i="5"/>
  <c r="J1680" i="5"/>
  <c r="I1680" i="5"/>
  <c r="H1680" i="5"/>
  <c r="G1680" i="5"/>
  <c r="F1680" i="5"/>
  <c r="E1680" i="5"/>
  <c r="D1680" i="5"/>
  <c r="C1680" i="5"/>
  <c r="B1680" i="5"/>
  <c r="T1679" i="5"/>
  <c r="S1679" i="5"/>
  <c r="R1679" i="5"/>
  <c r="Q1679" i="5"/>
  <c r="P1679" i="5"/>
  <c r="O1679" i="5"/>
  <c r="N1679" i="5"/>
  <c r="M1679" i="5"/>
  <c r="L1679" i="5"/>
  <c r="K1679" i="5"/>
  <c r="J1679" i="5"/>
  <c r="I1679" i="5"/>
  <c r="H1679" i="5"/>
  <c r="G1679" i="5"/>
  <c r="F1679" i="5"/>
  <c r="E1679" i="5"/>
  <c r="D1679" i="5"/>
  <c r="C1679" i="5"/>
  <c r="B1679" i="5"/>
  <c r="T1678" i="5"/>
  <c r="S1678" i="5"/>
  <c r="R1678" i="5"/>
  <c r="Q1678" i="5"/>
  <c r="P1678" i="5"/>
  <c r="O1678" i="5"/>
  <c r="N1678" i="5"/>
  <c r="M1678" i="5"/>
  <c r="L1678" i="5"/>
  <c r="K1678" i="5"/>
  <c r="J1678" i="5"/>
  <c r="I1678" i="5"/>
  <c r="H1678" i="5"/>
  <c r="G1678" i="5"/>
  <c r="F1678" i="5"/>
  <c r="E1678" i="5"/>
  <c r="D1678" i="5"/>
  <c r="C1678" i="5"/>
  <c r="B1678" i="5"/>
  <c r="T1677" i="5"/>
  <c r="S1677" i="5"/>
  <c r="R1677" i="5"/>
  <c r="Q1677" i="5"/>
  <c r="P1677" i="5"/>
  <c r="O1677" i="5"/>
  <c r="N1677" i="5"/>
  <c r="M1677" i="5"/>
  <c r="L1677" i="5"/>
  <c r="K1677" i="5"/>
  <c r="J1677" i="5"/>
  <c r="I1677" i="5"/>
  <c r="H1677" i="5"/>
  <c r="G1677" i="5"/>
  <c r="F1677" i="5"/>
  <c r="E1677" i="5"/>
  <c r="D1677" i="5"/>
  <c r="C1677" i="5"/>
  <c r="B1677" i="5"/>
  <c r="T1676" i="5"/>
  <c r="S1676" i="5"/>
  <c r="R1676" i="5"/>
  <c r="Q1676" i="5"/>
  <c r="P1676" i="5"/>
  <c r="O1676" i="5"/>
  <c r="N1676" i="5"/>
  <c r="M1676" i="5"/>
  <c r="L1676" i="5"/>
  <c r="K1676" i="5"/>
  <c r="J1676" i="5"/>
  <c r="I1676" i="5"/>
  <c r="H1676" i="5"/>
  <c r="G1676" i="5"/>
  <c r="F1676" i="5"/>
  <c r="E1676" i="5"/>
  <c r="D1676" i="5"/>
  <c r="C1676" i="5"/>
  <c r="B1676" i="5"/>
  <c r="T1675" i="5"/>
  <c r="S1675" i="5"/>
  <c r="R1675" i="5"/>
  <c r="Q1675" i="5"/>
  <c r="P1675" i="5"/>
  <c r="O1675" i="5"/>
  <c r="N1675" i="5"/>
  <c r="M1675" i="5"/>
  <c r="L1675" i="5"/>
  <c r="K1675" i="5"/>
  <c r="J1675" i="5"/>
  <c r="I1675" i="5"/>
  <c r="H1675" i="5"/>
  <c r="G1675" i="5"/>
  <c r="F1675" i="5"/>
  <c r="E1675" i="5"/>
  <c r="D1675" i="5"/>
  <c r="C1675" i="5"/>
  <c r="B1675" i="5"/>
  <c r="T1674" i="5"/>
  <c r="S1674" i="5"/>
  <c r="R1674" i="5"/>
  <c r="Q1674" i="5"/>
  <c r="P1674" i="5"/>
  <c r="O1674" i="5"/>
  <c r="N1674" i="5"/>
  <c r="M1674" i="5"/>
  <c r="L1674" i="5"/>
  <c r="K1674" i="5"/>
  <c r="J1674" i="5"/>
  <c r="I1674" i="5"/>
  <c r="H1674" i="5"/>
  <c r="G1674" i="5"/>
  <c r="F1674" i="5"/>
  <c r="E1674" i="5"/>
  <c r="D1674" i="5"/>
  <c r="C1674" i="5"/>
  <c r="B1674" i="5"/>
  <c r="T1673" i="5"/>
  <c r="S1673" i="5"/>
  <c r="R1673" i="5"/>
  <c r="Q1673" i="5"/>
  <c r="P1673" i="5"/>
  <c r="O1673" i="5"/>
  <c r="N1673" i="5"/>
  <c r="M1673" i="5"/>
  <c r="L1673" i="5"/>
  <c r="K1673" i="5"/>
  <c r="J1673" i="5"/>
  <c r="I1673" i="5"/>
  <c r="H1673" i="5"/>
  <c r="G1673" i="5"/>
  <c r="F1673" i="5"/>
  <c r="E1673" i="5"/>
  <c r="D1673" i="5"/>
  <c r="C1673" i="5"/>
  <c r="B1673" i="5"/>
  <c r="T1672" i="5"/>
  <c r="S1672" i="5"/>
  <c r="R1672" i="5"/>
  <c r="Q1672" i="5"/>
  <c r="P1672" i="5"/>
  <c r="O1672" i="5"/>
  <c r="N1672" i="5"/>
  <c r="M1672" i="5"/>
  <c r="L1672" i="5"/>
  <c r="K1672" i="5"/>
  <c r="J1672" i="5"/>
  <c r="I1672" i="5"/>
  <c r="H1672" i="5"/>
  <c r="G1672" i="5"/>
  <c r="F1672" i="5"/>
  <c r="E1672" i="5"/>
  <c r="D1672" i="5"/>
  <c r="C1672" i="5"/>
  <c r="B1672" i="5"/>
  <c r="T1671" i="5"/>
  <c r="S1671" i="5"/>
  <c r="R1671" i="5"/>
  <c r="Q1671" i="5"/>
  <c r="P1671" i="5"/>
  <c r="O1671" i="5"/>
  <c r="N1671" i="5"/>
  <c r="M1671" i="5"/>
  <c r="L1671" i="5"/>
  <c r="K1671" i="5"/>
  <c r="J1671" i="5"/>
  <c r="I1671" i="5"/>
  <c r="H1671" i="5"/>
  <c r="G1671" i="5"/>
  <c r="F1671" i="5"/>
  <c r="E1671" i="5"/>
  <c r="D1671" i="5"/>
  <c r="C1671" i="5"/>
  <c r="B1671" i="5"/>
  <c r="T1670" i="5"/>
  <c r="S1670" i="5"/>
  <c r="R1670" i="5"/>
  <c r="Q1670" i="5"/>
  <c r="P1670" i="5"/>
  <c r="O1670" i="5"/>
  <c r="N1670" i="5"/>
  <c r="M1670" i="5"/>
  <c r="L1670" i="5"/>
  <c r="K1670" i="5"/>
  <c r="J1670" i="5"/>
  <c r="I1670" i="5"/>
  <c r="H1670" i="5"/>
  <c r="G1670" i="5"/>
  <c r="F1670" i="5"/>
  <c r="E1670" i="5"/>
  <c r="D1670" i="5"/>
  <c r="C1670" i="5"/>
  <c r="B1670" i="5"/>
  <c r="T1669" i="5"/>
  <c r="S1669" i="5"/>
  <c r="R1669" i="5"/>
  <c r="Q1669" i="5"/>
  <c r="P1669" i="5"/>
  <c r="O1669" i="5"/>
  <c r="N1669" i="5"/>
  <c r="M1669" i="5"/>
  <c r="L1669" i="5"/>
  <c r="K1669" i="5"/>
  <c r="J1669" i="5"/>
  <c r="I1669" i="5"/>
  <c r="H1669" i="5"/>
  <c r="G1669" i="5"/>
  <c r="F1669" i="5"/>
  <c r="E1669" i="5"/>
  <c r="D1669" i="5"/>
  <c r="C1669" i="5"/>
  <c r="B1669" i="5"/>
  <c r="T1668" i="5"/>
  <c r="S1668" i="5"/>
  <c r="R1668" i="5"/>
  <c r="Q1668" i="5"/>
  <c r="P1668" i="5"/>
  <c r="O1668" i="5"/>
  <c r="N1668" i="5"/>
  <c r="M1668" i="5"/>
  <c r="L1668" i="5"/>
  <c r="K1668" i="5"/>
  <c r="J1668" i="5"/>
  <c r="I1668" i="5"/>
  <c r="H1668" i="5"/>
  <c r="G1668" i="5"/>
  <c r="F1668" i="5"/>
  <c r="E1668" i="5"/>
  <c r="D1668" i="5"/>
  <c r="C1668" i="5"/>
  <c r="B1668" i="5"/>
  <c r="T1667" i="5"/>
  <c r="S1667" i="5"/>
  <c r="R1667" i="5"/>
  <c r="Q1667" i="5"/>
  <c r="P1667" i="5"/>
  <c r="O1667" i="5"/>
  <c r="N1667" i="5"/>
  <c r="M1667" i="5"/>
  <c r="L1667" i="5"/>
  <c r="K1667" i="5"/>
  <c r="J1667" i="5"/>
  <c r="I1667" i="5"/>
  <c r="H1667" i="5"/>
  <c r="G1667" i="5"/>
  <c r="F1667" i="5"/>
  <c r="E1667" i="5"/>
  <c r="D1667" i="5"/>
  <c r="C1667" i="5"/>
  <c r="B1667" i="5"/>
  <c r="T1666" i="5"/>
  <c r="S1666" i="5"/>
  <c r="R1666" i="5"/>
  <c r="Q1666" i="5"/>
  <c r="P1666" i="5"/>
  <c r="O1666" i="5"/>
  <c r="N1666" i="5"/>
  <c r="M1666" i="5"/>
  <c r="L1666" i="5"/>
  <c r="K1666" i="5"/>
  <c r="J1666" i="5"/>
  <c r="I1666" i="5"/>
  <c r="H1666" i="5"/>
  <c r="G1666" i="5"/>
  <c r="F1666" i="5"/>
  <c r="E1666" i="5"/>
  <c r="D1666" i="5"/>
  <c r="C1666" i="5"/>
  <c r="B1666" i="5"/>
  <c r="T1665" i="5"/>
  <c r="S1665" i="5"/>
  <c r="R1665" i="5"/>
  <c r="Q1665" i="5"/>
  <c r="P1665" i="5"/>
  <c r="O1665" i="5"/>
  <c r="N1665" i="5"/>
  <c r="M1665" i="5"/>
  <c r="L1665" i="5"/>
  <c r="K1665" i="5"/>
  <c r="J1665" i="5"/>
  <c r="I1665" i="5"/>
  <c r="H1665" i="5"/>
  <c r="G1665" i="5"/>
  <c r="F1665" i="5"/>
  <c r="E1665" i="5"/>
  <c r="D1665" i="5"/>
  <c r="C1665" i="5"/>
  <c r="B1665" i="5"/>
  <c r="T1664" i="5"/>
  <c r="S1664" i="5"/>
  <c r="R1664" i="5"/>
  <c r="Q1664" i="5"/>
  <c r="P1664" i="5"/>
  <c r="O1664" i="5"/>
  <c r="N1664" i="5"/>
  <c r="M1664" i="5"/>
  <c r="L1664" i="5"/>
  <c r="K1664" i="5"/>
  <c r="J1664" i="5"/>
  <c r="I1664" i="5"/>
  <c r="H1664" i="5"/>
  <c r="G1664" i="5"/>
  <c r="F1664" i="5"/>
  <c r="E1664" i="5"/>
  <c r="D1664" i="5"/>
  <c r="C1664" i="5"/>
  <c r="B1664" i="5"/>
  <c r="T1663" i="5"/>
  <c r="S1663" i="5"/>
  <c r="R1663" i="5"/>
  <c r="Q1663" i="5"/>
  <c r="P1663" i="5"/>
  <c r="O1663" i="5"/>
  <c r="N1663" i="5"/>
  <c r="M1663" i="5"/>
  <c r="L1663" i="5"/>
  <c r="K1663" i="5"/>
  <c r="J1663" i="5"/>
  <c r="I1663" i="5"/>
  <c r="H1663" i="5"/>
  <c r="G1663" i="5"/>
  <c r="F1663" i="5"/>
  <c r="E1663" i="5"/>
  <c r="D1663" i="5"/>
  <c r="C1663" i="5"/>
  <c r="B1663" i="5"/>
  <c r="T1662" i="5"/>
  <c r="S1662" i="5"/>
  <c r="R1662" i="5"/>
  <c r="Q1662" i="5"/>
  <c r="P1662" i="5"/>
  <c r="O1662" i="5"/>
  <c r="N1662" i="5"/>
  <c r="M1662" i="5"/>
  <c r="L1662" i="5"/>
  <c r="K1662" i="5"/>
  <c r="J1662" i="5"/>
  <c r="I1662" i="5"/>
  <c r="H1662" i="5"/>
  <c r="G1662" i="5"/>
  <c r="F1662" i="5"/>
  <c r="E1662" i="5"/>
  <c r="D1662" i="5"/>
  <c r="C1662" i="5"/>
  <c r="B1662" i="5"/>
  <c r="T1661" i="5"/>
  <c r="S1661" i="5"/>
  <c r="R1661" i="5"/>
  <c r="Q1661" i="5"/>
  <c r="P1661" i="5"/>
  <c r="O1661" i="5"/>
  <c r="N1661" i="5"/>
  <c r="M1661" i="5"/>
  <c r="L1661" i="5"/>
  <c r="K1661" i="5"/>
  <c r="J1661" i="5"/>
  <c r="I1661" i="5"/>
  <c r="H1661" i="5"/>
  <c r="G1661" i="5"/>
  <c r="F1661" i="5"/>
  <c r="E1661" i="5"/>
  <c r="D1661" i="5"/>
  <c r="C1661" i="5"/>
  <c r="B1661" i="5"/>
  <c r="T1660" i="5"/>
  <c r="S1660" i="5"/>
  <c r="R1660" i="5"/>
  <c r="Q1660" i="5"/>
  <c r="P1660" i="5"/>
  <c r="O1660" i="5"/>
  <c r="N1660" i="5"/>
  <c r="M1660" i="5"/>
  <c r="L1660" i="5"/>
  <c r="K1660" i="5"/>
  <c r="J1660" i="5"/>
  <c r="I1660" i="5"/>
  <c r="H1660" i="5"/>
  <c r="G1660" i="5"/>
  <c r="F1660" i="5"/>
  <c r="E1660" i="5"/>
  <c r="D1660" i="5"/>
  <c r="C1660" i="5"/>
  <c r="B1660" i="5"/>
  <c r="T1659" i="5"/>
  <c r="S1659" i="5"/>
  <c r="R1659" i="5"/>
  <c r="Q1659" i="5"/>
  <c r="P1659" i="5"/>
  <c r="O1659" i="5"/>
  <c r="N1659" i="5"/>
  <c r="M1659" i="5"/>
  <c r="L1659" i="5"/>
  <c r="K1659" i="5"/>
  <c r="J1659" i="5"/>
  <c r="I1659" i="5"/>
  <c r="H1659" i="5"/>
  <c r="G1659" i="5"/>
  <c r="F1659" i="5"/>
  <c r="E1659" i="5"/>
  <c r="D1659" i="5"/>
  <c r="C1659" i="5"/>
  <c r="B1659" i="5"/>
  <c r="T1658" i="5"/>
  <c r="S1658" i="5"/>
  <c r="R1658" i="5"/>
  <c r="Q1658" i="5"/>
  <c r="P1658" i="5"/>
  <c r="O1658" i="5"/>
  <c r="N1658" i="5"/>
  <c r="M1658" i="5"/>
  <c r="L1658" i="5"/>
  <c r="K1658" i="5"/>
  <c r="J1658" i="5"/>
  <c r="I1658" i="5"/>
  <c r="H1658" i="5"/>
  <c r="G1658" i="5"/>
  <c r="F1658" i="5"/>
  <c r="E1658" i="5"/>
  <c r="D1658" i="5"/>
  <c r="C1658" i="5"/>
  <c r="B1658" i="5"/>
  <c r="T1657" i="5"/>
  <c r="S1657" i="5"/>
  <c r="R1657" i="5"/>
  <c r="Q1657" i="5"/>
  <c r="P1657" i="5"/>
  <c r="O1657" i="5"/>
  <c r="N1657" i="5"/>
  <c r="M1657" i="5"/>
  <c r="L1657" i="5"/>
  <c r="K1657" i="5"/>
  <c r="J1657" i="5"/>
  <c r="I1657" i="5"/>
  <c r="H1657" i="5"/>
  <c r="G1657" i="5"/>
  <c r="F1657" i="5"/>
  <c r="E1657" i="5"/>
  <c r="D1657" i="5"/>
  <c r="C1657" i="5"/>
  <c r="B1657" i="5"/>
  <c r="T1656" i="5"/>
  <c r="S1656" i="5"/>
  <c r="R1656" i="5"/>
  <c r="Q1656" i="5"/>
  <c r="P1656" i="5"/>
  <c r="O1656" i="5"/>
  <c r="N1656" i="5"/>
  <c r="M1656" i="5"/>
  <c r="L1656" i="5"/>
  <c r="K1656" i="5"/>
  <c r="J1656" i="5"/>
  <c r="I1656" i="5"/>
  <c r="H1656" i="5"/>
  <c r="G1656" i="5"/>
  <c r="F1656" i="5"/>
  <c r="E1656" i="5"/>
  <c r="D1656" i="5"/>
  <c r="C1656" i="5"/>
  <c r="B1656" i="5"/>
  <c r="T1655" i="5"/>
  <c r="S1655" i="5"/>
  <c r="R1655" i="5"/>
  <c r="Q1655" i="5"/>
  <c r="P1655" i="5"/>
  <c r="O1655" i="5"/>
  <c r="N1655" i="5"/>
  <c r="M1655" i="5"/>
  <c r="L1655" i="5"/>
  <c r="K1655" i="5"/>
  <c r="J1655" i="5"/>
  <c r="I1655" i="5"/>
  <c r="H1655" i="5"/>
  <c r="G1655" i="5"/>
  <c r="F1655" i="5"/>
  <c r="E1655" i="5"/>
  <c r="D1655" i="5"/>
  <c r="C1655" i="5"/>
  <c r="B1655" i="5"/>
  <c r="T1654" i="5"/>
  <c r="S1654" i="5"/>
  <c r="R1654" i="5"/>
  <c r="Q1654" i="5"/>
  <c r="P1654" i="5"/>
  <c r="O1654" i="5"/>
  <c r="N1654" i="5"/>
  <c r="M1654" i="5"/>
  <c r="L1654" i="5"/>
  <c r="K1654" i="5"/>
  <c r="J1654" i="5"/>
  <c r="I1654" i="5"/>
  <c r="H1654" i="5"/>
  <c r="G1654" i="5"/>
  <c r="F1654" i="5"/>
  <c r="E1654" i="5"/>
  <c r="D1654" i="5"/>
  <c r="C1654" i="5"/>
  <c r="B1654" i="5"/>
  <c r="T1653" i="5"/>
  <c r="S1653" i="5"/>
  <c r="R1653" i="5"/>
  <c r="Q1653" i="5"/>
  <c r="P1653" i="5"/>
  <c r="O1653" i="5"/>
  <c r="N1653" i="5"/>
  <c r="M1653" i="5"/>
  <c r="L1653" i="5"/>
  <c r="K1653" i="5"/>
  <c r="J1653" i="5"/>
  <c r="I1653" i="5"/>
  <c r="H1653" i="5"/>
  <c r="G1653" i="5"/>
  <c r="F1653" i="5"/>
  <c r="E1653" i="5"/>
  <c r="D1653" i="5"/>
  <c r="C1653" i="5"/>
  <c r="B1653" i="5"/>
  <c r="T1652" i="5"/>
  <c r="S1652" i="5"/>
  <c r="R1652" i="5"/>
  <c r="Q1652" i="5"/>
  <c r="P1652" i="5"/>
  <c r="O1652" i="5"/>
  <c r="N1652" i="5"/>
  <c r="M1652" i="5"/>
  <c r="L1652" i="5"/>
  <c r="K1652" i="5"/>
  <c r="J1652" i="5"/>
  <c r="I1652" i="5"/>
  <c r="H1652" i="5"/>
  <c r="G1652" i="5"/>
  <c r="F1652" i="5"/>
  <c r="E1652" i="5"/>
  <c r="D1652" i="5"/>
  <c r="C1652" i="5"/>
  <c r="B1652" i="5"/>
  <c r="T1651" i="5"/>
  <c r="S1651" i="5"/>
  <c r="R1651" i="5"/>
  <c r="Q1651" i="5"/>
  <c r="P1651" i="5"/>
  <c r="O1651" i="5"/>
  <c r="N1651" i="5"/>
  <c r="M1651" i="5"/>
  <c r="L1651" i="5"/>
  <c r="K1651" i="5"/>
  <c r="J1651" i="5"/>
  <c r="I1651" i="5"/>
  <c r="H1651" i="5"/>
  <c r="G1651" i="5"/>
  <c r="F1651" i="5"/>
  <c r="E1651" i="5"/>
  <c r="D1651" i="5"/>
  <c r="C1651" i="5"/>
  <c r="B1651" i="5"/>
  <c r="T1650" i="5"/>
  <c r="S1650" i="5"/>
  <c r="R1650" i="5"/>
  <c r="Q1650" i="5"/>
  <c r="P1650" i="5"/>
  <c r="O1650" i="5"/>
  <c r="N1650" i="5"/>
  <c r="M1650" i="5"/>
  <c r="L1650" i="5"/>
  <c r="K1650" i="5"/>
  <c r="J1650" i="5"/>
  <c r="I1650" i="5"/>
  <c r="H1650" i="5"/>
  <c r="G1650" i="5"/>
  <c r="F1650" i="5"/>
  <c r="E1650" i="5"/>
  <c r="D1650" i="5"/>
  <c r="C1650" i="5"/>
  <c r="B1650" i="5"/>
  <c r="T1649" i="5"/>
  <c r="S1649" i="5"/>
  <c r="R1649" i="5"/>
  <c r="Q1649" i="5"/>
  <c r="P1649" i="5"/>
  <c r="O1649" i="5"/>
  <c r="N1649" i="5"/>
  <c r="M1649" i="5"/>
  <c r="L1649" i="5"/>
  <c r="K1649" i="5"/>
  <c r="J1649" i="5"/>
  <c r="I1649" i="5"/>
  <c r="H1649" i="5"/>
  <c r="G1649" i="5"/>
  <c r="F1649" i="5"/>
  <c r="E1649" i="5"/>
  <c r="D1649" i="5"/>
  <c r="C1649" i="5"/>
  <c r="B1649" i="5"/>
  <c r="T1648" i="5"/>
  <c r="S1648" i="5"/>
  <c r="R1648" i="5"/>
  <c r="Q1648" i="5"/>
  <c r="P1648" i="5"/>
  <c r="O1648" i="5"/>
  <c r="N1648" i="5"/>
  <c r="M1648" i="5"/>
  <c r="L1648" i="5"/>
  <c r="K1648" i="5"/>
  <c r="J1648" i="5"/>
  <c r="I1648" i="5"/>
  <c r="H1648" i="5"/>
  <c r="G1648" i="5"/>
  <c r="F1648" i="5"/>
  <c r="E1648" i="5"/>
  <c r="D1648" i="5"/>
  <c r="C1648" i="5"/>
  <c r="B1648" i="5"/>
  <c r="T1647" i="5"/>
  <c r="S1647" i="5"/>
  <c r="R1647" i="5"/>
  <c r="Q1647" i="5"/>
  <c r="P1647" i="5"/>
  <c r="O1647" i="5"/>
  <c r="N1647" i="5"/>
  <c r="M1647" i="5"/>
  <c r="L1647" i="5"/>
  <c r="K1647" i="5"/>
  <c r="J1647" i="5"/>
  <c r="I1647" i="5"/>
  <c r="H1647" i="5"/>
  <c r="G1647" i="5"/>
  <c r="F1647" i="5"/>
  <c r="E1647" i="5"/>
  <c r="D1647" i="5"/>
  <c r="C1647" i="5"/>
  <c r="B1647" i="5"/>
  <c r="T1646" i="5"/>
  <c r="S1646" i="5"/>
  <c r="R1646" i="5"/>
  <c r="Q1646" i="5"/>
  <c r="P1646" i="5"/>
  <c r="O1646" i="5"/>
  <c r="N1646" i="5"/>
  <c r="M1646" i="5"/>
  <c r="L1646" i="5"/>
  <c r="K1646" i="5"/>
  <c r="J1646" i="5"/>
  <c r="I1646" i="5"/>
  <c r="H1646" i="5"/>
  <c r="G1646" i="5"/>
  <c r="F1646" i="5"/>
  <c r="E1646" i="5"/>
  <c r="D1646" i="5"/>
  <c r="C1646" i="5"/>
  <c r="B1646" i="5"/>
  <c r="T1645" i="5"/>
  <c r="S1645" i="5"/>
  <c r="R1645" i="5"/>
  <c r="Q1645" i="5"/>
  <c r="P1645" i="5"/>
  <c r="O1645" i="5"/>
  <c r="N1645" i="5"/>
  <c r="M1645" i="5"/>
  <c r="L1645" i="5"/>
  <c r="K1645" i="5"/>
  <c r="J1645" i="5"/>
  <c r="I1645" i="5"/>
  <c r="H1645" i="5"/>
  <c r="G1645" i="5"/>
  <c r="F1645" i="5"/>
  <c r="E1645" i="5"/>
  <c r="D1645" i="5"/>
  <c r="C1645" i="5"/>
  <c r="B1645" i="5"/>
  <c r="T1644" i="5"/>
  <c r="S1644" i="5"/>
  <c r="R1644" i="5"/>
  <c r="Q1644" i="5"/>
  <c r="P1644" i="5"/>
  <c r="O1644" i="5"/>
  <c r="N1644" i="5"/>
  <c r="M1644" i="5"/>
  <c r="L1644" i="5"/>
  <c r="K1644" i="5"/>
  <c r="J1644" i="5"/>
  <c r="I1644" i="5"/>
  <c r="H1644" i="5"/>
  <c r="G1644" i="5"/>
  <c r="F1644" i="5"/>
  <c r="E1644" i="5"/>
  <c r="D1644" i="5"/>
  <c r="C1644" i="5"/>
  <c r="B1644" i="5"/>
  <c r="T1643" i="5"/>
  <c r="S1643" i="5"/>
  <c r="R1643" i="5"/>
  <c r="Q1643" i="5"/>
  <c r="P1643" i="5"/>
  <c r="O1643" i="5"/>
  <c r="N1643" i="5"/>
  <c r="M1643" i="5"/>
  <c r="L1643" i="5"/>
  <c r="K1643" i="5"/>
  <c r="J1643" i="5"/>
  <c r="I1643" i="5"/>
  <c r="H1643" i="5"/>
  <c r="G1643" i="5"/>
  <c r="F1643" i="5"/>
  <c r="E1643" i="5"/>
  <c r="D1643" i="5"/>
  <c r="C1643" i="5"/>
  <c r="B1643" i="5"/>
  <c r="T1642" i="5"/>
  <c r="S1642" i="5"/>
  <c r="R1642" i="5"/>
  <c r="Q1642" i="5"/>
  <c r="P1642" i="5"/>
  <c r="O1642" i="5"/>
  <c r="N1642" i="5"/>
  <c r="M1642" i="5"/>
  <c r="L1642" i="5"/>
  <c r="K1642" i="5"/>
  <c r="J1642" i="5"/>
  <c r="I1642" i="5"/>
  <c r="H1642" i="5"/>
  <c r="G1642" i="5"/>
  <c r="F1642" i="5"/>
  <c r="E1642" i="5"/>
  <c r="D1642" i="5"/>
  <c r="C1642" i="5"/>
  <c r="B1642" i="5"/>
  <c r="T1641" i="5"/>
  <c r="S1641" i="5"/>
  <c r="R1641" i="5"/>
  <c r="Q1641" i="5"/>
  <c r="P1641" i="5"/>
  <c r="O1641" i="5"/>
  <c r="N1641" i="5"/>
  <c r="M1641" i="5"/>
  <c r="L1641" i="5"/>
  <c r="K1641" i="5"/>
  <c r="J1641" i="5"/>
  <c r="I1641" i="5"/>
  <c r="H1641" i="5"/>
  <c r="G1641" i="5"/>
  <c r="F1641" i="5"/>
  <c r="E1641" i="5"/>
  <c r="D1641" i="5"/>
  <c r="C1641" i="5"/>
  <c r="B1641" i="5"/>
  <c r="T1640" i="5"/>
  <c r="S1640" i="5"/>
  <c r="R1640" i="5"/>
  <c r="Q1640" i="5"/>
  <c r="P1640" i="5"/>
  <c r="O1640" i="5"/>
  <c r="N1640" i="5"/>
  <c r="M1640" i="5"/>
  <c r="L1640" i="5"/>
  <c r="K1640" i="5"/>
  <c r="J1640" i="5"/>
  <c r="I1640" i="5"/>
  <c r="H1640" i="5"/>
  <c r="G1640" i="5"/>
  <c r="F1640" i="5"/>
  <c r="E1640" i="5"/>
  <c r="D1640" i="5"/>
  <c r="C1640" i="5"/>
  <c r="B1640" i="5"/>
  <c r="T1639" i="5"/>
  <c r="S1639" i="5"/>
  <c r="R1639" i="5"/>
  <c r="Q1639" i="5"/>
  <c r="P1639" i="5"/>
  <c r="O1639" i="5"/>
  <c r="N1639" i="5"/>
  <c r="M1639" i="5"/>
  <c r="L1639" i="5"/>
  <c r="K1639" i="5"/>
  <c r="J1639" i="5"/>
  <c r="I1639" i="5"/>
  <c r="H1639" i="5"/>
  <c r="G1639" i="5"/>
  <c r="F1639" i="5"/>
  <c r="E1639" i="5"/>
  <c r="D1639" i="5"/>
  <c r="C1639" i="5"/>
  <c r="B1639" i="5"/>
  <c r="T1638" i="5"/>
  <c r="S1638" i="5"/>
  <c r="R1638" i="5"/>
  <c r="Q1638" i="5"/>
  <c r="P1638" i="5"/>
  <c r="O1638" i="5"/>
  <c r="N1638" i="5"/>
  <c r="M1638" i="5"/>
  <c r="L1638" i="5"/>
  <c r="K1638" i="5"/>
  <c r="J1638" i="5"/>
  <c r="I1638" i="5"/>
  <c r="H1638" i="5"/>
  <c r="G1638" i="5"/>
  <c r="F1638" i="5"/>
  <c r="E1638" i="5"/>
  <c r="D1638" i="5"/>
  <c r="C1638" i="5"/>
  <c r="B1638" i="5"/>
  <c r="T1637" i="5"/>
  <c r="S1637" i="5"/>
  <c r="R1637" i="5"/>
  <c r="Q1637" i="5"/>
  <c r="P1637" i="5"/>
  <c r="O1637" i="5"/>
  <c r="N1637" i="5"/>
  <c r="M1637" i="5"/>
  <c r="L1637" i="5"/>
  <c r="K1637" i="5"/>
  <c r="J1637" i="5"/>
  <c r="I1637" i="5"/>
  <c r="H1637" i="5"/>
  <c r="G1637" i="5"/>
  <c r="F1637" i="5"/>
  <c r="E1637" i="5"/>
  <c r="D1637" i="5"/>
  <c r="C1637" i="5"/>
  <c r="B1637" i="5"/>
  <c r="T1636" i="5"/>
  <c r="S1636" i="5"/>
  <c r="R1636" i="5"/>
  <c r="Q1636" i="5"/>
  <c r="P1636" i="5"/>
  <c r="O1636" i="5"/>
  <c r="N1636" i="5"/>
  <c r="M1636" i="5"/>
  <c r="L1636" i="5"/>
  <c r="K1636" i="5"/>
  <c r="J1636" i="5"/>
  <c r="I1636" i="5"/>
  <c r="H1636" i="5"/>
  <c r="G1636" i="5"/>
  <c r="F1636" i="5"/>
  <c r="E1636" i="5"/>
  <c r="D1636" i="5"/>
  <c r="C1636" i="5"/>
  <c r="B1636" i="5"/>
  <c r="T1635" i="5"/>
  <c r="S1635" i="5"/>
  <c r="R1635" i="5"/>
  <c r="Q1635" i="5"/>
  <c r="P1635" i="5"/>
  <c r="O1635" i="5"/>
  <c r="N1635" i="5"/>
  <c r="M1635" i="5"/>
  <c r="L1635" i="5"/>
  <c r="K1635" i="5"/>
  <c r="J1635" i="5"/>
  <c r="I1635" i="5"/>
  <c r="H1635" i="5"/>
  <c r="G1635" i="5"/>
  <c r="F1635" i="5"/>
  <c r="E1635" i="5"/>
  <c r="D1635" i="5"/>
  <c r="C1635" i="5"/>
  <c r="B1635" i="5"/>
  <c r="T1634" i="5"/>
  <c r="S1634" i="5"/>
  <c r="R1634" i="5"/>
  <c r="Q1634" i="5"/>
  <c r="P1634" i="5"/>
  <c r="O1634" i="5"/>
  <c r="N1634" i="5"/>
  <c r="M1634" i="5"/>
  <c r="L1634" i="5"/>
  <c r="K1634" i="5"/>
  <c r="J1634" i="5"/>
  <c r="I1634" i="5"/>
  <c r="H1634" i="5"/>
  <c r="G1634" i="5"/>
  <c r="F1634" i="5"/>
  <c r="E1634" i="5"/>
  <c r="D1634" i="5"/>
  <c r="C1634" i="5"/>
  <c r="B1634" i="5"/>
  <c r="T1633" i="5"/>
  <c r="S1633" i="5"/>
  <c r="R1633" i="5"/>
  <c r="Q1633" i="5"/>
  <c r="P1633" i="5"/>
  <c r="O1633" i="5"/>
  <c r="N1633" i="5"/>
  <c r="M1633" i="5"/>
  <c r="L1633" i="5"/>
  <c r="K1633" i="5"/>
  <c r="J1633" i="5"/>
  <c r="I1633" i="5"/>
  <c r="H1633" i="5"/>
  <c r="G1633" i="5"/>
  <c r="F1633" i="5"/>
  <c r="E1633" i="5"/>
  <c r="D1633" i="5"/>
  <c r="C1633" i="5"/>
  <c r="B1633" i="5"/>
  <c r="T1632" i="5"/>
  <c r="S1632" i="5"/>
  <c r="R1632" i="5"/>
  <c r="Q1632" i="5"/>
  <c r="P1632" i="5"/>
  <c r="O1632" i="5"/>
  <c r="N1632" i="5"/>
  <c r="M1632" i="5"/>
  <c r="L1632" i="5"/>
  <c r="K1632" i="5"/>
  <c r="J1632" i="5"/>
  <c r="I1632" i="5"/>
  <c r="H1632" i="5"/>
  <c r="G1632" i="5"/>
  <c r="F1632" i="5"/>
  <c r="E1632" i="5"/>
  <c r="D1632" i="5"/>
  <c r="C1632" i="5"/>
  <c r="B1632" i="5"/>
  <c r="T1631" i="5"/>
  <c r="S1631" i="5"/>
  <c r="R1631" i="5"/>
  <c r="Q1631" i="5"/>
  <c r="P1631" i="5"/>
  <c r="O1631" i="5"/>
  <c r="N1631" i="5"/>
  <c r="M1631" i="5"/>
  <c r="L1631" i="5"/>
  <c r="K1631" i="5"/>
  <c r="J1631" i="5"/>
  <c r="I1631" i="5"/>
  <c r="H1631" i="5"/>
  <c r="G1631" i="5"/>
  <c r="F1631" i="5"/>
  <c r="E1631" i="5"/>
  <c r="D1631" i="5"/>
  <c r="C1631" i="5"/>
  <c r="B1631" i="5"/>
  <c r="T1630" i="5"/>
  <c r="S1630" i="5"/>
  <c r="R1630" i="5"/>
  <c r="Q1630" i="5"/>
  <c r="P1630" i="5"/>
  <c r="O1630" i="5"/>
  <c r="N1630" i="5"/>
  <c r="M1630" i="5"/>
  <c r="L1630" i="5"/>
  <c r="K1630" i="5"/>
  <c r="J1630" i="5"/>
  <c r="I1630" i="5"/>
  <c r="H1630" i="5"/>
  <c r="G1630" i="5"/>
  <c r="F1630" i="5"/>
  <c r="E1630" i="5"/>
  <c r="D1630" i="5"/>
  <c r="C1630" i="5"/>
  <c r="B1630" i="5"/>
  <c r="T1629" i="5"/>
  <c r="S1629" i="5"/>
  <c r="R1629" i="5"/>
  <c r="Q1629" i="5"/>
  <c r="P1629" i="5"/>
  <c r="O1629" i="5"/>
  <c r="N1629" i="5"/>
  <c r="M1629" i="5"/>
  <c r="L1629" i="5"/>
  <c r="K1629" i="5"/>
  <c r="J1629" i="5"/>
  <c r="I1629" i="5"/>
  <c r="H1629" i="5"/>
  <c r="G1629" i="5"/>
  <c r="F1629" i="5"/>
  <c r="E1629" i="5"/>
  <c r="D1629" i="5"/>
  <c r="C1629" i="5"/>
  <c r="B1629" i="5"/>
  <c r="T1628" i="5"/>
  <c r="S1628" i="5"/>
  <c r="R1628" i="5"/>
  <c r="Q1628" i="5"/>
  <c r="P1628" i="5"/>
  <c r="O1628" i="5"/>
  <c r="N1628" i="5"/>
  <c r="M1628" i="5"/>
  <c r="L1628" i="5"/>
  <c r="K1628" i="5"/>
  <c r="J1628" i="5"/>
  <c r="I1628" i="5"/>
  <c r="H1628" i="5"/>
  <c r="G1628" i="5"/>
  <c r="F1628" i="5"/>
  <c r="E1628" i="5"/>
  <c r="D1628" i="5"/>
  <c r="C1628" i="5"/>
  <c r="B1628" i="5"/>
  <c r="T1627" i="5"/>
  <c r="S1627" i="5"/>
  <c r="R1627" i="5"/>
  <c r="Q1627" i="5"/>
  <c r="P1627" i="5"/>
  <c r="O1627" i="5"/>
  <c r="N1627" i="5"/>
  <c r="M1627" i="5"/>
  <c r="L1627" i="5"/>
  <c r="K1627" i="5"/>
  <c r="J1627" i="5"/>
  <c r="I1627" i="5"/>
  <c r="H1627" i="5"/>
  <c r="G1627" i="5"/>
  <c r="F1627" i="5"/>
  <c r="E1627" i="5"/>
  <c r="D1627" i="5"/>
  <c r="C1627" i="5"/>
  <c r="B1627" i="5"/>
  <c r="T1626" i="5"/>
  <c r="S1626" i="5"/>
  <c r="R1626" i="5"/>
  <c r="Q1626" i="5"/>
  <c r="P1626" i="5"/>
  <c r="O1626" i="5"/>
  <c r="N1626" i="5"/>
  <c r="M1626" i="5"/>
  <c r="L1626" i="5"/>
  <c r="K1626" i="5"/>
  <c r="J1626" i="5"/>
  <c r="I1626" i="5"/>
  <c r="H1626" i="5"/>
  <c r="G1626" i="5"/>
  <c r="F1626" i="5"/>
  <c r="E1626" i="5"/>
  <c r="D1626" i="5"/>
  <c r="C1626" i="5"/>
  <c r="B1626" i="5"/>
  <c r="T1625" i="5"/>
  <c r="S1625" i="5"/>
  <c r="R1625" i="5"/>
  <c r="Q1625" i="5"/>
  <c r="P1625" i="5"/>
  <c r="O1625" i="5"/>
  <c r="N1625" i="5"/>
  <c r="M1625" i="5"/>
  <c r="L1625" i="5"/>
  <c r="K1625" i="5"/>
  <c r="J1625" i="5"/>
  <c r="I1625" i="5"/>
  <c r="H1625" i="5"/>
  <c r="G1625" i="5"/>
  <c r="F1625" i="5"/>
  <c r="E1625" i="5"/>
  <c r="D1625" i="5"/>
  <c r="C1625" i="5"/>
  <c r="B1625" i="5"/>
  <c r="T1624" i="5"/>
  <c r="S1624" i="5"/>
  <c r="R1624" i="5"/>
  <c r="Q1624" i="5"/>
  <c r="P1624" i="5"/>
  <c r="O1624" i="5"/>
  <c r="N1624" i="5"/>
  <c r="M1624" i="5"/>
  <c r="L1624" i="5"/>
  <c r="K1624" i="5"/>
  <c r="J1624" i="5"/>
  <c r="I1624" i="5"/>
  <c r="H1624" i="5"/>
  <c r="G1624" i="5"/>
  <c r="F1624" i="5"/>
  <c r="E1624" i="5"/>
  <c r="D1624" i="5"/>
  <c r="C1624" i="5"/>
  <c r="B1624" i="5"/>
  <c r="T1623" i="5"/>
  <c r="S1623" i="5"/>
  <c r="R1623" i="5"/>
  <c r="Q1623" i="5"/>
  <c r="P1623" i="5"/>
  <c r="O1623" i="5"/>
  <c r="N1623" i="5"/>
  <c r="M1623" i="5"/>
  <c r="L1623" i="5"/>
  <c r="K1623" i="5"/>
  <c r="J1623" i="5"/>
  <c r="I1623" i="5"/>
  <c r="H1623" i="5"/>
  <c r="G1623" i="5"/>
  <c r="F1623" i="5"/>
  <c r="E1623" i="5"/>
  <c r="D1623" i="5"/>
  <c r="C1623" i="5"/>
  <c r="B1623" i="5"/>
  <c r="T1622" i="5"/>
  <c r="S1622" i="5"/>
  <c r="R1622" i="5"/>
  <c r="Q1622" i="5"/>
  <c r="P1622" i="5"/>
  <c r="O1622" i="5"/>
  <c r="N1622" i="5"/>
  <c r="M1622" i="5"/>
  <c r="L1622" i="5"/>
  <c r="K1622" i="5"/>
  <c r="J1622" i="5"/>
  <c r="I1622" i="5"/>
  <c r="H1622" i="5"/>
  <c r="G1622" i="5"/>
  <c r="F1622" i="5"/>
  <c r="E1622" i="5"/>
  <c r="D1622" i="5"/>
  <c r="C1622" i="5"/>
  <c r="B1622" i="5"/>
  <c r="T1621" i="5"/>
  <c r="S1621" i="5"/>
  <c r="R1621" i="5"/>
  <c r="Q1621" i="5"/>
  <c r="P1621" i="5"/>
  <c r="O1621" i="5"/>
  <c r="N1621" i="5"/>
  <c r="M1621" i="5"/>
  <c r="L1621" i="5"/>
  <c r="K1621" i="5"/>
  <c r="J1621" i="5"/>
  <c r="I1621" i="5"/>
  <c r="H1621" i="5"/>
  <c r="G1621" i="5"/>
  <c r="F1621" i="5"/>
  <c r="E1621" i="5"/>
  <c r="D1621" i="5"/>
  <c r="C1621" i="5"/>
  <c r="B1621" i="5"/>
  <c r="T1620" i="5"/>
  <c r="S1620" i="5"/>
  <c r="R1620" i="5"/>
  <c r="Q1620" i="5"/>
  <c r="P1620" i="5"/>
  <c r="O1620" i="5"/>
  <c r="N1620" i="5"/>
  <c r="M1620" i="5"/>
  <c r="L1620" i="5"/>
  <c r="K1620" i="5"/>
  <c r="J1620" i="5"/>
  <c r="I1620" i="5"/>
  <c r="H1620" i="5"/>
  <c r="G1620" i="5"/>
  <c r="F1620" i="5"/>
  <c r="E1620" i="5"/>
  <c r="D1620" i="5"/>
  <c r="C1620" i="5"/>
  <c r="B1620" i="5"/>
  <c r="T1619" i="5"/>
  <c r="S1619" i="5"/>
  <c r="R1619" i="5"/>
  <c r="Q1619" i="5"/>
  <c r="P1619" i="5"/>
  <c r="O1619" i="5"/>
  <c r="N1619" i="5"/>
  <c r="M1619" i="5"/>
  <c r="L1619" i="5"/>
  <c r="K1619" i="5"/>
  <c r="J1619" i="5"/>
  <c r="I1619" i="5"/>
  <c r="H1619" i="5"/>
  <c r="G1619" i="5"/>
  <c r="F1619" i="5"/>
  <c r="E1619" i="5"/>
  <c r="D1619" i="5"/>
  <c r="C1619" i="5"/>
  <c r="B1619" i="5"/>
  <c r="T1618" i="5"/>
  <c r="S1618" i="5"/>
  <c r="R1618" i="5"/>
  <c r="Q1618" i="5"/>
  <c r="P1618" i="5"/>
  <c r="O1618" i="5"/>
  <c r="N1618" i="5"/>
  <c r="M1618" i="5"/>
  <c r="L1618" i="5"/>
  <c r="K1618" i="5"/>
  <c r="J1618" i="5"/>
  <c r="I1618" i="5"/>
  <c r="H1618" i="5"/>
  <c r="G1618" i="5"/>
  <c r="F1618" i="5"/>
  <c r="E1618" i="5"/>
  <c r="D1618" i="5"/>
  <c r="C1618" i="5"/>
  <c r="B1618" i="5"/>
  <c r="T1617" i="5"/>
  <c r="S1617" i="5"/>
  <c r="R1617" i="5"/>
  <c r="Q1617" i="5"/>
  <c r="P1617" i="5"/>
  <c r="O1617" i="5"/>
  <c r="N1617" i="5"/>
  <c r="M1617" i="5"/>
  <c r="L1617" i="5"/>
  <c r="K1617" i="5"/>
  <c r="J1617" i="5"/>
  <c r="I1617" i="5"/>
  <c r="H1617" i="5"/>
  <c r="G1617" i="5"/>
  <c r="F1617" i="5"/>
  <c r="E1617" i="5"/>
  <c r="D1617" i="5"/>
  <c r="C1617" i="5"/>
  <c r="B1617" i="5"/>
  <c r="T1616" i="5"/>
  <c r="S1616" i="5"/>
  <c r="R1616" i="5"/>
  <c r="Q1616" i="5"/>
  <c r="P1616" i="5"/>
  <c r="O1616" i="5"/>
  <c r="N1616" i="5"/>
  <c r="M1616" i="5"/>
  <c r="L1616" i="5"/>
  <c r="K1616" i="5"/>
  <c r="J1616" i="5"/>
  <c r="I1616" i="5"/>
  <c r="H1616" i="5"/>
  <c r="G1616" i="5"/>
  <c r="F1616" i="5"/>
  <c r="E1616" i="5"/>
  <c r="D1616" i="5"/>
  <c r="C1616" i="5"/>
  <c r="B1616" i="5"/>
  <c r="T1615" i="5"/>
  <c r="S1615" i="5"/>
  <c r="R1615" i="5"/>
  <c r="Q1615" i="5"/>
  <c r="P1615" i="5"/>
  <c r="O1615" i="5"/>
  <c r="N1615" i="5"/>
  <c r="M1615" i="5"/>
  <c r="L1615" i="5"/>
  <c r="K1615" i="5"/>
  <c r="J1615" i="5"/>
  <c r="I1615" i="5"/>
  <c r="H1615" i="5"/>
  <c r="G1615" i="5"/>
  <c r="F1615" i="5"/>
  <c r="E1615" i="5"/>
  <c r="D1615" i="5"/>
  <c r="C1615" i="5"/>
  <c r="B1615" i="5"/>
  <c r="T1614" i="5"/>
  <c r="S1614" i="5"/>
  <c r="R1614" i="5"/>
  <c r="Q1614" i="5"/>
  <c r="P1614" i="5"/>
  <c r="O1614" i="5"/>
  <c r="N1614" i="5"/>
  <c r="M1614" i="5"/>
  <c r="L1614" i="5"/>
  <c r="K1614" i="5"/>
  <c r="J1614" i="5"/>
  <c r="I1614" i="5"/>
  <c r="H1614" i="5"/>
  <c r="G1614" i="5"/>
  <c r="F1614" i="5"/>
  <c r="E1614" i="5"/>
  <c r="D1614" i="5"/>
  <c r="C1614" i="5"/>
  <c r="B1614" i="5"/>
  <c r="T1613" i="5"/>
  <c r="S1613" i="5"/>
  <c r="R1613" i="5"/>
  <c r="Q1613" i="5"/>
  <c r="P1613" i="5"/>
  <c r="O1613" i="5"/>
  <c r="N1613" i="5"/>
  <c r="M1613" i="5"/>
  <c r="L1613" i="5"/>
  <c r="K1613" i="5"/>
  <c r="J1613" i="5"/>
  <c r="I1613" i="5"/>
  <c r="H1613" i="5"/>
  <c r="G1613" i="5"/>
  <c r="F1613" i="5"/>
  <c r="E1613" i="5"/>
  <c r="D1613" i="5"/>
  <c r="C1613" i="5"/>
  <c r="B1613" i="5"/>
  <c r="T1612" i="5"/>
  <c r="S1612" i="5"/>
  <c r="R1612" i="5"/>
  <c r="Q1612" i="5"/>
  <c r="P1612" i="5"/>
  <c r="O1612" i="5"/>
  <c r="N1612" i="5"/>
  <c r="M1612" i="5"/>
  <c r="L1612" i="5"/>
  <c r="K1612" i="5"/>
  <c r="J1612" i="5"/>
  <c r="I1612" i="5"/>
  <c r="H1612" i="5"/>
  <c r="G1612" i="5"/>
  <c r="F1612" i="5"/>
  <c r="E1612" i="5"/>
  <c r="D1612" i="5"/>
  <c r="C1612" i="5"/>
  <c r="B1612" i="5"/>
  <c r="T1611" i="5"/>
  <c r="S1611" i="5"/>
  <c r="R1611" i="5"/>
  <c r="Q1611" i="5"/>
  <c r="P1611" i="5"/>
  <c r="O1611" i="5"/>
  <c r="N1611" i="5"/>
  <c r="M1611" i="5"/>
  <c r="L1611" i="5"/>
  <c r="K1611" i="5"/>
  <c r="J1611" i="5"/>
  <c r="I1611" i="5"/>
  <c r="H1611" i="5"/>
  <c r="G1611" i="5"/>
  <c r="F1611" i="5"/>
  <c r="E1611" i="5"/>
  <c r="D1611" i="5"/>
  <c r="C1611" i="5"/>
  <c r="B1611" i="5"/>
  <c r="T1610" i="5"/>
  <c r="S1610" i="5"/>
  <c r="R1610" i="5"/>
  <c r="Q1610" i="5"/>
  <c r="P1610" i="5"/>
  <c r="O1610" i="5"/>
  <c r="N1610" i="5"/>
  <c r="M1610" i="5"/>
  <c r="L1610" i="5"/>
  <c r="K1610" i="5"/>
  <c r="J1610" i="5"/>
  <c r="I1610" i="5"/>
  <c r="H1610" i="5"/>
  <c r="G1610" i="5"/>
  <c r="F1610" i="5"/>
  <c r="E1610" i="5"/>
  <c r="D1610" i="5"/>
  <c r="C1610" i="5"/>
  <c r="B1610" i="5"/>
  <c r="T1609" i="5"/>
  <c r="S1609" i="5"/>
  <c r="R1609" i="5"/>
  <c r="Q1609" i="5"/>
  <c r="P1609" i="5"/>
  <c r="O1609" i="5"/>
  <c r="N1609" i="5"/>
  <c r="M1609" i="5"/>
  <c r="L1609" i="5"/>
  <c r="K1609" i="5"/>
  <c r="J1609" i="5"/>
  <c r="I1609" i="5"/>
  <c r="H1609" i="5"/>
  <c r="G1609" i="5"/>
  <c r="F1609" i="5"/>
  <c r="E1609" i="5"/>
  <c r="D1609" i="5"/>
  <c r="C1609" i="5"/>
  <c r="B1609" i="5"/>
  <c r="T1608" i="5"/>
  <c r="S1608" i="5"/>
  <c r="R1608" i="5"/>
  <c r="Q1608" i="5"/>
  <c r="P1608" i="5"/>
  <c r="O1608" i="5"/>
  <c r="N1608" i="5"/>
  <c r="M1608" i="5"/>
  <c r="L1608" i="5"/>
  <c r="K1608" i="5"/>
  <c r="J1608" i="5"/>
  <c r="I1608" i="5"/>
  <c r="H1608" i="5"/>
  <c r="G1608" i="5"/>
  <c r="F1608" i="5"/>
  <c r="E1608" i="5"/>
  <c r="D1608" i="5"/>
  <c r="C1608" i="5"/>
  <c r="B1608" i="5"/>
  <c r="T1607" i="5"/>
  <c r="S1607" i="5"/>
  <c r="R1607" i="5"/>
  <c r="Q1607" i="5"/>
  <c r="P1607" i="5"/>
  <c r="O1607" i="5"/>
  <c r="N1607" i="5"/>
  <c r="M1607" i="5"/>
  <c r="L1607" i="5"/>
  <c r="K1607" i="5"/>
  <c r="J1607" i="5"/>
  <c r="I1607" i="5"/>
  <c r="H1607" i="5"/>
  <c r="G1607" i="5"/>
  <c r="F1607" i="5"/>
  <c r="E1607" i="5"/>
  <c r="D1607" i="5"/>
  <c r="C1607" i="5"/>
  <c r="B1607" i="5"/>
  <c r="T1606" i="5"/>
  <c r="S1606" i="5"/>
  <c r="R1606" i="5"/>
  <c r="Q1606" i="5"/>
  <c r="P1606" i="5"/>
  <c r="O1606" i="5"/>
  <c r="N1606" i="5"/>
  <c r="M1606" i="5"/>
  <c r="L1606" i="5"/>
  <c r="K1606" i="5"/>
  <c r="J1606" i="5"/>
  <c r="I1606" i="5"/>
  <c r="H1606" i="5"/>
  <c r="G1606" i="5"/>
  <c r="F1606" i="5"/>
  <c r="E1606" i="5"/>
  <c r="D1606" i="5"/>
  <c r="C1606" i="5"/>
  <c r="B1606" i="5"/>
  <c r="T1605" i="5"/>
  <c r="S1605" i="5"/>
  <c r="R1605" i="5"/>
  <c r="Q1605" i="5"/>
  <c r="P1605" i="5"/>
  <c r="O1605" i="5"/>
  <c r="N1605" i="5"/>
  <c r="M1605" i="5"/>
  <c r="L1605" i="5"/>
  <c r="K1605" i="5"/>
  <c r="J1605" i="5"/>
  <c r="I1605" i="5"/>
  <c r="H1605" i="5"/>
  <c r="G1605" i="5"/>
  <c r="F1605" i="5"/>
  <c r="E1605" i="5"/>
  <c r="D1605" i="5"/>
  <c r="C1605" i="5"/>
  <c r="B1605" i="5"/>
  <c r="T1604" i="5"/>
  <c r="S1604" i="5"/>
  <c r="R1604" i="5"/>
  <c r="Q1604" i="5"/>
  <c r="P1604" i="5"/>
  <c r="O1604" i="5"/>
  <c r="N1604" i="5"/>
  <c r="M1604" i="5"/>
  <c r="L1604" i="5"/>
  <c r="K1604" i="5"/>
  <c r="J1604" i="5"/>
  <c r="I1604" i="5"/>
  <c r="H1604" i="5"/>
  <c r="G1604" i="5"/>
  <c r="F1604" i="5"/>
  <c r="E1604" i="5"/>
  <c r="D1604" i="5"/>
  <c r="C1604" i="5"/>
  <c r="B1604" i="5"/>
  <c r="T1603" i="5"/>
  <c r="S1603" i="5"/>
  <c r="R1603" i="5"/>
  <c r="Q1603" i="5"/>
  <c r="P1603" i="5"/>
  <c r="O1603" i="5"/>
  <c r="N1603" i="5"/>
  <c r="M1603" i="5"/>
  <c r="L1603" i="5"/>
  <c r="K1603" i="5"/>
  <c r="J1603" i="5"/>
  <c r="I1603" i="5"/>
  <c r="H1603" i="5"/>
  <c r="G1603" i="5"/>
  <c r="F1603" i="5"/>
  <c r="E1603" i="5"/>
  <c r="D1603" i="5"/>
  <c r="C1603" i="5"/>
  <c r="B1603" i="5"/>
  <c r="T1602" i="5"/>
  <c r="S1602" i="5"/>
  <c r="R1602" i="5"/>
  <c r="Q1602" i="5"/>
  <c r="P1602" i="5"/>
  <c r="O1602" i="5"/>
  <c r="N1602" i="5"/>
  <c r="M1602" i="5"/>
  <c r="L1602" i="5"/>
  <c r="K1602" i="5"/>
  <c r="J1602" i="5"/>
  <c r="I1602" i="5"/>
  <c r="H1602" i="5"/>
  <c r="G1602" i="5"/>
  <c r="F1602" i="5"/>
  <c r="E1602" i="5"/>
  <c r="D1602" i="5"/>
  <c r="C1602" i="5"/>
  <c r="B1602" i="5"/>
  <c r="T1601" i="5"/>
  <c r="S1601" i="5"/>
  <c r="R1601" i="5"/>
  <c r="Q1601" i="5"/>
  <c r="P1601" i="5"/>
  <c r="O1601" i="5"/>
  <c r="N1601" i="5"/>
  <c r="M1601" i="5"/>
  <c r="L1601" i="5"/>
  <c r="K1601" i="5"/>
  <c r="J1601" i="5"/>
  <c r="I1601" i="5"/>
  <c r="H1601" i="5"/>
  <c r="G1601" i="5"/>
  <c r="F1601" i="5"/>
  <c r="E1601" i="5"/>
  <c r="D1601" i="5"/>
  <c r="C1601" i="5"/>
  <c r="B1601" i="5"/>
  <c r="T1600" i="5"/>
  <c r="S1600" i="5"/>
  <c r="R1600" i="5"/>
  <c r="Q1600" i="5"/>
  <c r="P1600" i="5"/>
  <c r="O1600" i="5"/>
  <c r="N1600" i="5"/>
  <c r="M1600" i="5"/>
  <c r="L1600" i="5"/>
  <c r="K1600" i="5"/>
  <c r="J1600" i="5"/>
  <c r="I1600" i="5"/>
  <c r="H1600" i="5"/>
  <c r="G1600" i="5"/>
  <c r="F1600" i="5"/>
  <c r="E1600" i="5"/>
  <c r="D1600" i="5"/>
  <c r="C1600" i="5"/>
  <c r="B1600" i="5"/>
  <c r="T1599" i="5"/>
  <c r="S1599" i="5"/>
  <c r="R1599" i="5"/>
  <c r="Q1599" i="5"/>
  <c r="P1599" i="5"/>
  <c r="O1599" i="5"/>
  <c r="N1599" i="5"/>
  <c r="M1599" i="5"/>
  <c r="L1599" i="5"/>
  <c r="K1599" i="5"/>
  <c r="J1599" i="5"/>
  <c r="I1599" i="5"/>
  <c r="H1599" i="5"/>
  <c r="G1599" i="5"/>
  <c r="F1599" i="5"/>
  <c r="E1599" i="5"/>
  <c r="D1599" i="5"/>
  <c r="C1599" i="5"/>
  <c r="B1599" i="5"/>
  <c r="T1598" i="5"/>
  <c r="S1598" i="5"/>
  <c r="R1598" i="5"/>
  <c r="Q1598" i="5"/>
  <c r="P1598" i="5"/>
  <c r="O1598" i="5"/>
  <c r="N1598" i="5"/>
  <c r="M1598" i="5"/>
  <c r="L1598" i="5"/>
  <c r="K1598" i="5"/>
  <c r="J1598" i="5"/>
  <c r="I1598" i="5"/>
  <c r="H1598" i="5"/>
  <c r="G1598" i="5"/>
  <c r="F1598" i="5"/>
  <c r="E1598" i="5"/>
  <c r="D1598" i="5"/>
  <c r="C1598" i="5"/>
  <c r="B1598" i="5"/>
  <c r="T1597" i="5"/>
  <c r="S1597" i="5"/>
  <c r="R1597" i="5"/>
  <c r="Q1597" i="5"/>
  <c r="P1597" i="5"/>
  <c r="O1597" i="5"/>
  <c r="N1597" i="5"/>
  <c r="M1597" i="5"/>
  <c r="L1597" i="5"/>
  <c r="K1597" i="5"/>
  <c r="J1597" i="5"/>
  <c r="I1597" i="5"/>
  <c r="H1597" i="5"/>
  <c r="G1597" i="5"/>
  <c r="F1597" i="5"/>
  <c r="E1597" i="5"/>
  <c r="D1597" i="5"/>
  <c r="C1597" i="5"/>
  <c r="B1597" i="5"/>
  <c r="T1596" i="5"/>
  <c r="S1596" i="5"/>
  <c r="R1596" i="5"/>
  <c r="Q1596" i="5"/>
  <c r="P1596" i="5"/>
  <c r="O1596" i="5"/>
  <c r="N1596" i="5"/>
  <c r="M1596" i="5"/>
  <c r="L1596" i="5"/>
  <c r="K1596" i="5"/>
  <c r="J1596" i="5"/>
  <c r="I1596" i="5"/>
  <c r="H1596" i="5"/>
  <c r="G1596" i="5"/>
  <c r="F1596" i="5"/>
  <c r="E1596" i="5"/>
  <c r="D1596" i="5"/>
  <c r="C1596" i="5"/>
  <c r="B1596" i="5"/>
  <c r="T1595" i="5"/>
  <c r="S1595" i="5"/>
  <c r="R1595" i="5"/>
  <c r="Q1595" i="5"/>
  <c r="P1595" i="5"/>
  <c r="O1595" i="5"/>
  <c r="N1595" i="5"/>
  <c r="M1595" i="5"/>
  <c r="L1595" i="5"/>
  <c r="K1595" i="5"/>
  <c r="J1595" i="5"/>
  <c r="I1595" i="5"/>
  <c r="H1595" i="5"/>
  <c r="G1595" i="5"/>
  <c r="F1595" i="5"/>
  <c r="E1595" i="5"/>
  <c r="D1595" i="5"/>
  <c r="C1595" i="5"/>
  <c r="B1595" i="5"/>
  <c r="T1594" i="5"/>
  <c r="S1594" i="5"/>
  <c r="R1594" i="5"/>
  <c r="Q1594" i="5"/>
  <c r="P1594" i="5"/>
  <c r="O1594" i="5"/>
  <c r="N1594" i="5"/>
  <c r="M1594" i="5"/>
  <c r="L1594" i="5"/>
  <c r="K1594" i="5"/>
  <c r="J1594" i="5"/>
  <c r="I1594" i="5"/>
  <c r="H1594" i="5"/>
  <c r="G1594" i="5"/>
  <c r="F1594" i="5"/>
  <c r="E1594" i="5"/>
  <c r="D1594" i="5"/>
  <c r="C1594" i="5"/>
  <c r="B1594" i="5"/>
  <c r="T1593" i="5"/>
  <c r="S1593" i="5"/>
  <c r="R1593" i="5"/>
  <c r="Q1593" i="5"/>
  <c r="P1593" i="5"/>
  <c r="O1593" i="5"/>
  <c r="N1593" i="5"/>
  <c r="M1593" i="5"/>
  <c r="L1593" i="5"/>
  <c r="K1593" i="5"/>
  <c r="J1593" i="5"/>
  <c r="I1593" i="5"/>
  <c r="H1593" i="5"/>
  <c r="G1593" i="5"/>
  <c r="F1593" i="5"/>
  <c r="E1593" i="5"/>
  <c r="D1593" i="5"/>
  <c r="C1593" i="5"/>
  <c r="B1593" i="5"/>
  <c r="T1592" i="5"/>
  <c r="S1592" i="5"/>
  <c r="R1592" i="5"/>
  <c r="Q1592" i="5"/>
  <c r="P1592" i="5"/>
  <c r="O1592" i="5"/>
  <c r="N1592" i="5"/>
  <c r="M1592" i="5"/>
  <c r="L1592" i="5"/>
  <c r="K1592" i="5"/>
  <c r="J1592" i="5"/>
  <c r="I1592" i="5"/>
  <c r="H1592" i="5"/>
  <c r="G1592" i="5"/>
  <c r="F1592" i="5"/>
  <c r="E1592" i="5"/>
  <c r="D1592" i="5"/>
  <c r="C1592" i="5"/>
  <c r="B1592" i="5"/>
  <c r="T1591" i="5"/>
  <c r="S1591" i="5"/>
  <c r="R1591" i="5"/>
  <c r="Q1591" i="5"/>
  <c r="P1591" i="5"/>
  <c r="O1591" i="5"/>
  <c r="N1591" i="5"/>
  <c r="M1591" i="5"/>
  <c r="L1591" i="5"/>
  <c r="K1591" i="5"/>
  <c r="J1591" i="5"/>
  <c r="I1591" i="5"/>
  <c r="H1591" i="5"/>
  <c r="G1591" i="5"/>
  <c r="F1591" i="5"/>
  <c r="E1591" i="5"/>
  <c r="D1591" i="5"/>
  <c r="C1591" i="5"/>
  <c r="B1591" i="5"/>
  <c r="T1590" i="5"/>
  <c r="S1590" i="5"/>
  <c r="R1590" i="5"/>
  <c r="Q1590" i="5"/>
  <c r="P1590" i="5"/>
  <c r="O1590" i="5"/>
  <c r="N1590" i="5"/>
  <c r="M1590" i="5"/>
  <c r="L1590" i="5"/>
  <c r="K1590" i="5"/>
  <c r="J1590" i="5"/>
  <c r="I1590" i="5"/>
  <c r="H1590" i="5"/>
  <c r="G1590" i="5"/>
  <c r="F1590" i="5"/>
  <c r="E1590" i="5"/>
  <c r="D1590" i="5"/>
  <c r="C1590" i="5"/>
  <c r="B1590" i="5"/>
  <c r="T1589" i="5"/>
  <c r="S1589" i="5"/>
  <c r="R1589" i="5"/>
  <c r="Q1589" i="5"/>
  <c r="P1589" i="5"/>
  <c r="O1589" i="5"/>
  <c r="N1589" i="5"/>
  <c r="M1589" i="5"/>
  <c r="L1589" i="5"/>
  <c r="K1589" i="5"/>
  <c r="J1589" i="5"/>
  <c r="I1589" i="5"/>
  <c r="H1589" i="5"/>
  <c r="G1589" i="5"/>
  <c r="F1589" i="5"/>
  <c r="E1589" i="5"/>
  <c r="D1589" i="5"/>
  <c r="C1589" i="5"/>
  <c r="B1589" i="5"/>
  <c r="T1588" i="5"/>
  <c r="S1588" i="5"/>
  <c r="R1588" i="5"/>
  <c r="Q1588" i="5"/>
  <c r="P1588" i="5"/>
  <c r="O1588" i="5"/>
  <c r="N1588" i="5"/>
  <c r="M1588" i="5"/>
  <c r="L1588" i="5"/>
  <c r="K1588" i="5"/>
  <c r="J1588" i="5"/>
  <c r="I1588" i="5"/>
  <c r="H1588" i="5"/>
  <c r="G1588" i="5"/>
  <c r="F1588" i="5"/>
  <c r="E1588" i="5"/>
  <c r="D1588" i="5"/>
  <c r="C1588" i="5"/>
  <c r="B1588" i="5"/>
  <c r="T1587" i="5"/>
  <c r="S1587" i="5"/>
  <c r="R1587" i="5"/>
  <c r="Q1587" i="5"/>
  <c r="P1587" i="5"/>
  <c r="O1587" i="5"/>
  <c r="N1587" i="5"/>
  <c r="M1587" i="5"/>
  <c r="L1587" i="5"/>
  <c r="K1587" i="5"/>
  <c r="J1587" i="5"/>
  <c r="I1587" i="5"/>
  <c r="H1587" i="5"/>
  <c r="G1587" i="5"/>
  <c r="F1587" i="5"/>
  <c r="E1587" i="5"/>
  <c r="D1587" i="5"/>
  <c r="C1587" i="5"/>
  <c r="B1587" i="5"/>
  <c r="T1586" i="5"/>
  <c r="S1586" i="5"/>
  <c r="R1586" i="5"/>
  <c r="Q1586" i="5"/>
  <c r="P1586" i="5"/>
  <c r="O1586" i="5"/>
  <c r="N1586" i="5"/>
  <c r="M1586" i="5"/>
  <c r="L1586" i="5"/>
  <c r="K1586" i="5"/>
  <c r="J1586" i="5"/>
  <c r="I1586" i="5"/>
  <c r="H1586" i="5"/>
  <c r="G1586" i="5"/>
  <c r="F1586" i="5"/>
  <c r="E1586" i="5"/>
  <c r="D1586" i="5"/>
  <c r="C1586" i="5"/>
  <c r="B1586" i="5"/>
  <c r="T1585" i="5"/>
  <c r="S1585" i="5"/>
  <c r="R1585" i="5"/>
  <c r="Q1585" i="5"/>
  <c r="P1585" i="5"/>
  <c r="O1585" i="5"/>
  <c r="N1585" i="5"/>
  <c r="M1585" i="5"/>
  <c r="L1585" i="5"/>
  <c r="K1585" i="5"/>
  <c r="J1585" i="5"/>
  <c r="I1585" i="5"/>
  <c r="H1585" i="5"/>
  <c r="G1585" i="5"/>
  <c r="F1585" i="5"/>
  <c r="E1585" i="5"/>
  <c r="D1585" i="5"/>
  <c r="C1585" i="5"/>
  <c r="B1585" i="5"/>
  <c r="T1584" i="5"/>
  <c r="S1584" i="5"/>
  <c r="R1584" i="5"/>
  <c r="Q1584" i="5"/>
  <c r="P1584" i="5"/>
  <c r="O1584" i="5"/>
  <c r="N1584" i="5"/>
  <c r="M1584" i="5"/>
  <c r="L1584" i="5"/>
  <c r="K1584" i="5"/>
  <c r="J1584" i="5"/>
  <c r="I1584" i="5"/>
  <c r="H1584" i="5"/>
  <c r="G1584" i="5"/>
  <c r="F1584" i="5"/>
  <c r="E1584" i="5"/>
  <c r="D1584" i="5"/>
  <c r="C1584" i="5"/>
  <c r="B1584" i="5"/>
  <c r="T1583" i="5"/>
  <c r="S1583" i="5"/>
  <c r="R1583" i="5"/>
  <c r="Q1583" i="5"/>
  <c r="P1583" i="5"/>
  <c r="O1583" i="5"/>
  <c r="N1583" i="5"/>
  <c r="M1583" i="5"/>
  <c r="L1583" i="5"/>
  <c r="K1583" i="5"/>
  <c r="J1583" i="5"/>
  <c r="I1583" i="5"/>
  <c r="H1583" i="5"/>
  <c r="G1583" i="5"/>
  <c r="F1583" i="5"/>
  <c r="E1583" i="5"/>
  <c r="D1583" i="5"/>
  <c r="C1583" i="5"/>
  <c r="B1583" i="5"/>
  <c r="T1582" i="5"/>
  <c r="S1582" i="5"/>
  <c r="R1582" i="5"/>
  <c r="Q1582" i="5"/>
  <c r="P1582" i="5"/>
  <c r="O1582" i="5"/>
  <c r="N1582" i="5"/>
  <c r="M1582" i="5"/>
  <c r="L1582" i="5"/>
  <c r="K1582" i="5"/>
  <c r="J1582" i="5"/>
  <c r="I1582" i="5"/>
  <c r="H1582" i="5"/>
  <c r="G1582" i="5"/>
  <c r="F1582" i="5"/>
  <c r="E1582" i="5"/>
  <c r="D1582" i="5"/>
  <c r="C1582" i="5"/>
  <c r="B1582" i="5"/>
  <c r="T1581" i="5"/>
  <c r="S1581" i="5"/>
  <c r="R1581" i="5"/>
  <c r="Q1581" i="5"/>
  <c r="P1581" i="5"/>
  <c r="O1581" i="5"/>
  <c r="N1581" i="5"/>
  <c r="M1581" i="5"/>
  <c r="L1581" i="5"/>
  <c r="K1581" i="5"/>
  <c r="J1581" i="5"/>
  <c r="I1581" i="5"/>
  <c r="H1581" i="5"/>
  <c r="G1581" i="5"/>
  <c r="F1581" i="5"/>
  <c r="E1581" i="5"/>
  <c r="D1581" i="5"/>
  <c r="C1581" i="5"/>
  <c r="B1581" i="5"/>
  <c r="T1580" i="5"/>
  <c r="S1580" i="5"/>
  <c r="R1580" i="5"/>
  <c r="Q1580" i="5"/>
  <c r="P1580" i="5"/>
  <c r="O1580" i="5"/>
  <c r="N1580" i="5"/>
  <c r="M1580" i="5"/>
  <c r="L1580" i="5"/>
  <c r="K1580" i="5"/>
  <c r="J1580" i="5"/>
  <c r="I1580" i="5"/>
  <c r="H1580" i="5"/>
  <c r="G1580" i="5"/>
  <c r="F1580" i="5"/>
  <c r="E1580" i="5"/>
  <c r="D1580" i="5"/>
  <c r="C1580" i="5"/>
  <c r="B1580" i="5"/>
  <c r="T1579" i="5"/>
  <c r="S1579" i="5"/>
  <c r="R1579" i="5"/>
  <c r="Q1579" i="5"/>
  <c r="P1579" i="5"/>
  <c r="O1579" i="5"/>
  <c r="N1579" i="5"/>
  <c r="M1579" i="5"/>
  <c r="L1579" i="5"/>
  <c r="K1579" i="5"/>
  <c r="J1579" i="5"/>
  <c r="I1579" i="5"/>
  <c r="H1579" i="5"/>
  <c r="G1579" i="5"/>
  <c r="F1579" i="5"/>
  <c r="E1579" i="5"/>
  <c r="D1579" i="5"/>
  <c r="C1579" i="5"/>
  <c r="B1579" i="5"/>
  <c r="T1578" i="5"/>
  <c r="S1578" i="5"/>
  <c r="R1578" i="5"/>
  <c r="Q1578" i="5"/>
  <c r="P1578" i="5"/>
  <c r="O1578" i="5"/>
  <c r="N1578" i="5"/>
  <c r="M1578" i="5"/>
  <c r="L1578" i="5"/>
  <c r="K1578" i="5"/>
  <c r="J1578" i="5"/>
  <c r="I1578" i="5"/>
  <c r="H1578" i="5"/>
  <c r="G1578" i="5"/>
  <c r="F1578" i="5"/>
  <c r="E1578" i="5"/>
  <c r="D1578" i="5"/>
  <c r="C1578" i="5"/>
  <c r="B1578" i="5"/>
  <c r="T1577" i="5"/>
  <c r="S1577" i="5"/>
  <c r="R1577" i="5"/>
  <c r="Q1577" i="5"/>
  <c r="P1577" i="5"/>
  <c r="O1577" i="5"/>
  <c r="N1577" i="5"/>
  <c r="M1577" i="5"/>
  <c r="L1577" i="5"/>
  <c r="K1577" i="5"/>
  <c r="J1577" i="5"/>
  <c r="I1577" i="5"/>
  <c r="H1577" i="5"/>
  <c r="G1577" i="5"/>
  <c r="F1577" i="5"/>
  <c r="E1577" i="5"/>
  <c r="D1577" i="5"/>
  <c r="C1577" i="5"/>
  <c r="B1577" i="5"/>
  <c r="T1576" i="5"/>
  <c r="S1576" i="5"/>
  <c r="R1576" i="5"/>
  <c r="Q1576" i="5"/>
  <c r="P1576" i="5"/>
  <c r="O1576" i="5"/>
  <c r="N1576" i="5"/>
  <c r="M1576" i="5"/>
  <c r="L1576" i="5"/>
  <c r="K1576" i="5"/>
  <c r="J1576" i="5"/>
  <c r="I1576" i="5"/>
  <c r="H1576" i="5"/>
  <c r="G1576" i="5"/>
  <c r="F1576" i="5"/>
  <c r="E1576" i="5"/>
  <c r="D1576" i="5"/>
  <c r="C1576" i="5"/>
  <c r="B1576" i="5"/>
  <c r="T1575" i="5"/>
  <c r="S1575" i="5"/>
  <c r="R1575" i="5"/>
  <c r="Q1575" i="5"/>
  <c r="P1575" i="5"/>
  <c r="O1575" i="5"/>
  <c r="N1575" i="5"/>
  <c r="M1575" i="5"/>
  <c r="L1575" i="5"/>
  <c r="K1575" i="5"/>
  <c r="J1575" i="5"/>
  <c r="I1575" i="5"/>
  <c r="H1575" i="5"/>
  <c r="G1575" i="5"/>
  <c r="F1575" i="5"/>
  <c r="E1575" i="5"/>
  <c r="D1575" i="5"/>
  <c r="C1575" i="5"/>
  <c r="B1575" i="5"/>
  <c r="T1574" i="5"/>
  <c r="S1574" i="5"/>
  <c r="R1574" i="5"/>
  <c r="Q1574" i="5"/>
  <c r="P1574" i="5"/>
  <c r="O1574" i="5"/>
  <c r="N1574" i="5"/>
  <c r="M1574" i="5"/>
  <c r="L1574" i="5"/>
  <c r="K1574" i="5"/>
  <c r="J1574" i="5"/>
  <c r="I1574" i="5"/>
  <c r="H1574" i="5"/>
  <c r="G1574" i="5"/>
  <c r="F1574" i="5"/>
  <c r="E1574" i="5"/>
  <c r="D1574" i="5"/>
  <c r="C1574" i="5"/>
  <c r="B1574" i="5"/>
  <c r="T1573" i="5"/>
  <c r="S1573" i="5"/>
  <c r="R1573" i="5"/>
  <c r="Q1573" i="5"/>
  <c r="P1573" i="5"/>
  <c r="O1573" i="5"/>
  <c r="N1573" i="5"/>
  <c r="M1573" i="5"/>
  <c r="L1573" i="5"/>
  <c r="K1573" i="5"/>
  <c r="J1573" i="5"/>
  <c r="I1573" i="5"/>
  <c r="H1573" i="5"/>
  <c r="G1573" i="5"/>
  <c r="F1573" i="5"/>
  <c r="E1573" i="5"/>
  <c r="D1573" i="5"/>
  <c r="C1573" i="5"/>
  <c r="B1573" i="5"/>
  <c r="T1572" i="5"/>
  <c r="S1572" i="5"/>
  <c r="R1572" i="5"/>
  <c r="Q1572" i="5"/>
  <c r="P1572" i="5"/>
  <c r="O1572" i="5"/>
  <c r="N1572" i="5"/>
  <c r="M1572" i="5"/>
  <c r="L1572" i="5"/>
  <c r="K1572" i="5"/>
  <c r="J1572" i="5"/>
  <c r="I1572" i="5"/>
  <c r="H1572" i="5"/>
  <c r="G1572" i="5"/>
  <c r="F1572" i="5"/>
  <c r="E1572" i="5"/>
  <c r="D1572" i="5"/>
  <c r="C1572" i="5"/>
  <c r="B1572" i="5"/>
  <c r="T1571" i="5"/>
  <c r="S1571" i="5"/>
  <c r="R1571" i="5"/>
  <c r="Q1571" i="5"/>
  <c r="P1571" i="5"/>
  <c r="O1571" i="5"/>
  <c r="N1571" i="5"/>
  <c r="M1571" i="5"/>
  <c r="L1571" i="5"/>
  <c r="K1571" i="5"/>
  <c r="J1571" i="5"/>
  <c r="I1571" i="5"/>
  <c r="H1571" i="5"/>
  <c r="G1571" i="5"/>
  <c r="F1571" i="5"/>
  <c r="E1571" i="5"/>
  <c r="D1571" i="5"/>
  <c r="C1571" i="5"/>
  <c r="B1571" i="5"/>
  <c r="T1570" i="5"/>
  <c r="S1570" i="5"/>
  <c r="R1570" i="5"/>
  <c r="Q1570" i="5"/>
  <c r="P1570" i="5"/>
  <c r="O1570" i="5"/>
  <c r="N1570" i="5"/>
  <c r="M1570" i="5"/>
  <c r="L1570" i="5"/>
  <c r="K1570" i="5"/>
  <c r="J1570" i="5"/>
  <c r="I1570" i="5"/>
  <c r="H1570" i="5"/>
  <c r="G1570" i="5"/>
  <c r="F1570" i="5"/>
  <c r="E1570" i="5"/>
  <c r="D1570" i="5"/>
  <c r="C1570" i="5"/>
  <c r="B1570" i="5"/>
  <c r="T1569" i="5"/>
  <c r="S1569" i="5"/>
  <c r="R1569" i="5"/>
  <c r="Q1569" i="5"/>
  <c r="P1569" i="5"/>
  <c r="O1569" i="5"/>
  <c r="N1569" i="5"/>
  <c r="M1569" i="5"/>
  <c r="L1569" i="5"/>
  <c r="K1569" i="5"/>
  <c r="J1569" i="5"/>
  <c r="I1569" i="5"/>
  <c r="H1569" i="5"/>
  <c r="G1569" i="5"/>
  <c r="F1569" i="5"/>
  <c r="E1569" i="5"/>
  <c r="D1569" i="5"/>
  <c r="C1569" i="5"/>
  <c r="B1569" i="5"/>
  <c r="T1568" i="5"/>
  <c r="S1568" i="5"/>
  <c r="R1568" i="5"/>
  <c r="Q1568" i="5"/>
  <c r="P1568" i="5"/>
  <c r="O1568" i="5"/>
  <c r="N1568" i="5"/>
  <c r="M1568" i="5"/>
  <c r="L1568" i="5"/>
  <c r="K1568" i="5"/>
  <c r="J1568" i="5"/>
  <c r="I1568" i="5"/>
  <c r="H1568" i="5"/>
  <c r="G1568" i="5"/>
  <c r="F1568" i="5"/>
  <c r="E1568" i="5"/>
  <c r="D1568" i="5"/>
  <c r="C1568" i="5"/>
  <c r="B1568" i="5"/>
  <c r="T1567" i="5"/>
  <c r="S1567" i="5"/>
  <c r="R1567" i="5"/>
  <c r="Q1567" i="5"/>
  <c r="P1567" i="5"/>
  <c r="O1567" i="5"/>
  <c r="N1567" i="5"/>
  <c r="M1567" i="5"/>
  <c r="L1567" i="5"/>
  <c r="K1567" i="5"/>
  <c r="J1567" i="5"/>
  <c r="I1567" i="5"/>
  <c r="H1567" i="5"/>
  <c r="G1567" i="5"/>
  <c r="F1567" i="5"/>
  <c r="E1567" i="5"/>
  <c r="D1567" i="5"/>
  <c r="C1567" i="5"/>
  <c r="B1567" i="5"/>
  <c r="T1566" i="5"/>
  <c r="S1566" i="5"/>
  <c r="R1566" i="5"/>
  <c r="Q1566" i="5"/>
  <c r="P1566" i="5"/>
  <c r="O1566" i="5"/>
  <c r="N1566" i="5"/>
  <c r="M1566" i="5"/>
  <c r="L1566" i="5"/>
  <c r="K1566" i="5"/>
  <c r="J1566" i="5"/>
  <c r="I1566" i="5"/>
  <c r="H1566" i="5"/>
  <c r="G1566" i="5"/>
  <c r="F1566" i="5"/>
  <c r="E1566" i="5"/>
  <c r="D1566" i="5"/>
  <c r="C1566" i="5"/>
  <c r="B1566" i="5"/>
  <c r="T1565" i="5"/>
  <c r="S1565" i="5"/>
  <c r="R1565" i="5"/>
  <c r="Q1565" i="5"/>
  <c r="P1565" i="5"/>
  <c r="O1565" i="5"/>
  <c r="N1565" i="5"/>
  <c r="M1565" i="5"/>
  <c r="L1565" i="5"/>
  <c r="K1565" i="5"/>
  <c r="J1565" i="5"/>
  <c r="I1565" i="5"/>
  <c r="H1565" i="5"/>
  <c r="G1565" i="5"/>
  <c r="F1565" i="5"/>
  <c r="E1565" i="5"/>
  <c r="D1565" i="5"/>
  <c r="C1565" i="5"/>
  <c r="B1565" i="5"/>
  <c r="T1564" i="5"/>
  <c r="S1564" i="5"/>
  <c r="R1564" i="5"/>
  <c r="Q1564" i="5"/>
  <c r="P1564" i="5"/>
  <c r="O1564" i="5"/>
  <c r="N1564" i="5"/>
  <c r="M1564" i="5"/>
  <c r="L1564" i="5"/>
  <c r="K1564" i="5"/>
  <c r="J1564" i="5"/>
  <c r="I1564" i="5"/>
  <c r="H1564" i="5"/>
  <c r="G1564" i="5"/>
  <c r="F1564" i="5"/>
  <c r="E1564" i="5"/>
  <c r="D1564" i="5"/>
  <c r="C1564" i="5"/>
  <c r="B1564" i="5"/>
  <c r="T1563" i="5"/>
  <c r="S1563" i="5"/>
  <c r="R1563" i="5"/>
  <c r="Q1563" i="5"/>
  <c r="P1563" i="5"/>
  <c r="O1563" i="5"/>
  <c r="N1563" i="5"/>
  <c r="M1563" i="5"/>
  <c r="L1563" i="5"/>
  <c r="K1563" i="5"/>
  <c r="J1563" i="5"/>
  <c r="I1563" i="5"/>
  <c r="H1563" i="5"/>
  <c r="G1563" i="5"/>
  <c r="F1563" i="5"/>
  <c r="E1563" i="5"/>
  <c r="D1563" i="5"/>
  <c r="C1563" i="5"/>
  <c r="B1563" i="5"/>
  <c r="T1562" i="5"/>
  <c r="S1562" i="5"/>
  <c r="R1562" i="5"/>
  <c r="Q1562" i="5"/>
  <c r="P1562" i="5"/>
  <c r="O1562" i="5"/>
  <c r="N1562" i="5"/>
  <c r="M1562" i="5"/>
  <c r="L1562" i="5"/>
  <c r="K1562" i="5"/>
  <c r="J1562" i="5"/>
  <c r="I1562" i="5"/>
  <c r="H1562" i="5"/>
  <c r="G1562" i="5"/>
  <c r="F1562" i="5"/>
  <c r="E1562" i="5"/>
  <c r="D1562" i="5"/>
  <c r="C1562" i="5"/>
  <c r="B1562" i="5"/>
  <c r="T1561" i="5"/>
  <c r="S1561" i="5"/>
  <c r="R1561" i="5"/>
  <c r="Q1561" i="5"/>
  <c r="P1561" i="5"/>
  <c r="O1561" i="5"/>
  <c r="N1561" i="5"/>
  <c r="M1561" i="5"/>
  <c r="L1561" i="5"/>
  <c r="K1561" i="5"/>
  <c r="J1561" i="5"/>
  <c r="I1561" i="5"/>
  <c r="H1561" i="5"/>
  <c r="G1561" i="5"/>
  <c r="F1561" i="5"/>
  <c r="E1561" i="5"/>
  <c r="D1561" i="5"/>
  <c r="C1561" i="5"/>
  <c r="B1561" i="5"/>
  <c r="T1560" i="5"/>
  <c r="S1560" i="5"/>
  <c r="R1560" i="5"/>
  <c r="Q1560" i="5"/>
  <c r="P1560" i="5"/>
  <c r="O1560" i="5"/>
  <c r="N1560" i="5"/>
  <c r="M1560" i="5"/>
  <c r="L1560" i="5"/>
  <c r="K1560" i="5"/>
  <c r="J1560" i="5"/>
  <c r="I1560" i="5"/>
  <c r="H1560" i="5"/>
  <c r="G1560" i="5"/>
  <c r="F1560" i="5"/>
  <c r="E1560" i="5"/>
  <c r="D1560" i="5"/>
  <c r="C1560" i="5"/>
  <c r="B1560" i="5"/>
  <c r="T1559" i="5"/>
  <c r="S1559" i="5"/>
  <c r="R1559" i="5"/>
  <c r="Q1559" i="5"/>
  <c r="P1559" i="5"/>
  <c r="O1559" i="5"/>
  <c r="N1559" i="5"/>
  <c r="M1559" i="5"/>
  <c r="L1559" i="5"/>
  <c r="K1559" i="5"/>
  <c r="J1559" i="5"/>
  <c r="I1559" i="5"/>
  <c r="H1559" i="5"/>
  <c r="G1559" i="5"/>
  <c r="F1559" i="5"/>
  <c r="E1559" i="5"/>
  <c r="D1559" i="5"/>
  <c r="C1559" i="5"/>
  <c r="B1559" i="5"/>
  <c r="T1558" i="5"/>
  <c r="S1558" i="5"/>
  <c r="R1558" i="5"/>
  <c r="Q1558" i="5"/>
  <c r="P1558" i="5"/>
  <c r="O1558" i="5"/>
  <c r="N1558" i="5"/>
  <c r="M1558" i="5"/>
  <c r="L1558" i="5"/>
  <c r="K1558" i="5"/>
  <c r="J1558" i="5"/>
  <c r="I1558" i="5"/>
  <c r="H1558" i="5"/>
  <c r="G1558" i="5"/>
  <c r="F1558" i="5"/>
  <c r="E1558" i="5"/>
  <c r="D1558" i="5"/>
  <c r="C1558" i="5"/>
  <c r="B1558" i="5"/>
  <c r="T1557" i="5"/>
  <c r="S1557" i="5"/>
  <c r="R1557" i="5"/>
  <c r="Q1557" i="5"/>
  <c r="P1557" i="5"/>
  <c r="O1557" i="5"/>
  <c r="N1557" i="5"/>
  <c r="M1557" i="5"/>
  <c r="L1557" i="5"/>
  <c r="K1557" i="5"/>
  <c r="J1557" i="5"/>
  <c r="I1557" i="5"/>
  <c r="H1557" i="5"/>
  <c r="G1557" i="5"/>
  <c r="F1557" i="5"/>
  <c r="E1557" i="5"/>
  <c r="D1557" i="5"/>
  <c r="C1557" i="5"/>
  <c r="B1557" i="5"/>
  <c r="T1556" i="5"/>
  <c r="S1556" i="5"/>
  <c r="R1556" i="5"/>
  <c r="Q1556" i="5"/>
  <c r="P1556" i="5"/>
  <c r="O1556" i="5"/>
  <c r="N1556" i="5"/>
  <c r="M1556" i="5"/>
  <c r="L1556" i="5"/>
  <c r="K1556" i="5"/>
  <c r="J1556" i="5"/>
  <c r="I1556" i="5"/>
  <c r="H1556" i="5"/>
  <c r="G1556" i="5"/>
  <c r="F1556" i="5"/>
  <c r="E1556" i="5"/>
  <c r="D1556" i="5"/>
  <c r="C1556" i="5"/>
  <c r="B1556" i="5"/>
  <c r="T1555" i="5"/>
  <c r="S1555" i="5"/>
  <c r="R1555" i="5"/>
  <c r="Q1555" i="5"/>
  <c r="P1555" i="5"/>
  <c r="O1555" i="5"/>
  <c r="N1555" i="5"/>
  <c r="M1555" i="5"/>
  <c r="L1555" i="5"/>
  <c r="K1555" i="5"/>
  <c r="J1555" i="5"/>
  <c r="I1555" i="5"/>
  <c r="H1555" i="5"/>
  <c r="G1555" i="5"/>
  <c r="F1555" i="5"/>
  <c r="E1555" i="5"/>
  <c r="D1555" i="5"/>
  <c r="C1555" i="5"/>
  <c r="B1555" i="5"/>
  <c r="T1554" i="5"/>
  <c r="S1554" i="5"/>
  <c r="R1554" i="5"/>
  <c r="Q1554" i="5"/>
  <c r="P1554" i="5"/>
  <c r="O1554" i="5"/>
  <c r="N1554" i="5"/>
  <c r="M1554" i="5"/>
  <c r="L1554" i="5"/>
  <c r="K1554" i="5"/>
  <c r="J1554" i="5"/>
  <c r="I1554" i="5"/>
  <c r="H1554" i="5"/>
  <c r="G1554" i="5"/>
  <c r="F1554" i="5"/>
  <c r="E1554" i="5"/>
  <c r="D1554" i="5"/>
  <c r="C1554" i="5"/>
  <c r="B1554" i="5"/>
  <c r="T1553" i="5"/>
  <c r="S1553" i="5"/>
  <c r="R1553" i="5"/>
  <c r="Q1553" i="5"/>
  <c r="P1553" i="5"/>
  <c r="O1553" i="5"/>
  <c r="N1553" i="5"/>
  <c r="M1553" i="5"/>
  <c r="L1553" i="5"/>
  <c r="K1553" i="5"/>
  <c r="J1553" i="5"/>
  <c r="I1553" i="5"/>
  <c r="H1553" i="5"/>
  <c r="G1553" i="5"/>
  <c r="F1553" i="5"/>
  <c r="E1553" i="5"/>
  <c r="D1553" i="5"/>
  <c r="C1553" i="5"/>
  <c r="B1553" i="5"/>
  <c r="T1552" i="5"/>
  <c r="S1552" i="5"/>
  <c r="R1552" i="5"/>
  <c r="Q1552" i="5"/>
  <c r="P1552" i="5"/>
  <c r="O1552" i="5"/>
  <c r="N1552" i="5"/>
  <c r="M1552" i="5"/>
  <c r="L1552" i="5"/>
  <c r="K1552" i="5"/>
  <c r="J1552" i="5"/>
  <c r="I1552" i="5"/>
  <c r="H1552" i="5"/>
  <c r="G1552" i="5"/>
  <c r="F1552" i="5"/>
  <c r="E1552" i="5"/>
  <c r="D1552" i="5"/>
  <c r="C1552" i="5"/>
  <c r="B1552" i="5"/>
  <c r="T1551" i="5"/>
  <c r="S1551" i="5"/>
  <c r="R1551" i="5"/>
  <c r="Q1551" i="5"/>
  <c r="P1551" i="5"/>
  <c r="O1551" i="5"/>
  <c r="N1551" i="5"/>
  <c r="M1551" i="5"/>
  <c r="L1551" i="5"/>
  <c r="K1551" i="5"/>
  <c r="J1551" i="5"/>
  <c r="I1551" i="5"/>
  <c r="H1551" i="5"/>
  <c r="G1551" i="5"/>
  <c r="F1551" i="5"/>
  <c r="E1551" i="5"/>
  <c r="D1551" i="5"/>
  <c r="C1551" i="5"/>
  <c r="B1551" i="5"/>
  <c r="T1550" i="5"/>
  <c r="S1550" i="5"/>
  <c r="R1550" i="5"/>
  <c r="Q1550" i="5"/>
  <c r="P1550" i="5"/>
  <c r="O1550" i="5"/>
  <c r="N1550" i="5"/>
  <c r="M1550" i="5"/>
  <c r="L1550" i="5"/>
  <c r="K1550" i="5"/>
  <c r="J1550" i="5"/>
  <c r="I1550" i="5"/>
  <c r="H1550" i="5"/>
  <c r="G1550" i="5"/>
  <c r="F1550" i="5"/>
  <c r="E1550" i="5"/>
  <c r="D1550" i="5"/>
  <c r="C1550" i="5"/>
  <c r="B1550" i="5"/>
  <c r="T1549" i="5"/>
  <c r="S1549" i="5"/>
  <c r="R1549" i="5"/>
  <c r="Q1549" i="5"/>
  <c r="P1549" i="5"/>
  <c r="O1549" i="5"/>
  <c r="N1549" i="5"/>
  <c r="M1549" i="5"/>
  <c r="L1549" i="5"/>
  <c r="K1549" i="5"/>
  <c r="J1549" i="5"/>
  <c r="I1549" i="5"/>
  <c r="H1549" i="5"/>
  <c r="G1549" i="5"/>
  <c r="F1549" i="5"/>
  <c r="E1549" i="5"/>
  <c r="D1549" i="5"/>
  <c r="C1549" i="5"/>
  <c r="B1549" i="5"/>
  <c r="T1548" i="5"/>
  <c r="S1548" i="5"/>
  <c r="R1548" i="5"/>
  <c r="Q1548" i="5"/>
  <c r="P1548" i="5"/>
  <c r="O1548" i="5"/>
  <c r="N1548" i="5"/>
  <c r="M1548" i="5"/>
  <c r="L1548" i="5"/>
  <c r="K1548" i="5"/>
  <c r="J1548" i="5"/>
  <c r="I1548" i="5"/>
  <c r="H1548" i="5"/>
  <c r="G1548" i="5"/>
  <c r="F1548" i="5"/>
  <c r="E1548" i="5"/>
  <c r="D1548" i="5"/>
  <c r="C1548" i="5"/>
  <c r="B1548" i="5"/>
  <c r="T1547" i="5"/>
  <c r="S1547" i="5"/>
  <c r="R1547" i="5"/>
  <c r="Q1547" i="5"/>
  <c r="P1547" i="5"/>
  <c r="O1547" i="5"/>
  <c r="N1547" i="5"/>
  <c r="M1547" i="5"/>
  <c r="L1547" i="5"/>
  <c r="K1547" i="5"/>
  <c r="J1547" i="5"/>
  <c r="I1547" i="5"/>
  <c r="H1547" i="5"/>
  <c r="G1547" i="5"/>
  <c r="F1547" i="5"/>
  <c r="E1547" i="5"/>
  <c r="D1547" i="5"/>
  <c r="C1547" i="5"/>
  <c r="B1547" i="5"/>
  <c r="T1546" i="5"/>
  <c r="S1546" i="5"/>
  <c r="R1546" i="5"/>
  <c r="Q1546" i="5"/>
  <c r="P1546" i="5"/>
  <c r="O1546" i="5"/>
  <c r="N1546" i="5"/>
  <c r="M1546" i="5"/>
  <c r="L1546" i="5"/>
  <c r="K1546" i="5"/>
  <c r="J1546" i="5"/>
  <c r="I1546" i="5"/>
  <c r="H1546" i="5"/>
  <c r="G1546" i="5"/>
  <c r="F1546" i="5"/>
  <c r="E1546" i="5"/>
  <c r="D1546" i="5"/>
  <c r="C1546" i="5"/>
  <c r="B1546" i="5"/>
  <c r="T1545" i="5"/>
  <c r="S1545" i="5"/>
  <c r="R1545" i="5"/>
  <c r="Q1545" i="5"/>
  <c r="P1545" i="5"/>
  <c r="O1545" i="5"/>
  <c r="N1545" i="5"/>
  <c r="M1545" i="5"/>
  <c r="L1545" i="5"/>
  <c r="K1545" i="5"/>
  <c r="J1545" i="5"/>
  <c r="I1545" i="5"/>
  <c r="H1545" i="5"/>
  <c r="G1545" i="5"/>
  <c r="F1545" i="5"/>
  <c r="E1545" i="5"/>
  <c r="D1545" i="5"/>
  <c r="C1545" i="5"/>
  <c r="B1545" i="5"/>
  <c r="T1544" i="5"/>
  <c r="S1544" i="5"/>
  <c r="R1544" i="5"/>
  <c r="Q1544" i="5"/>
  <c r="P1544" i="5"/>
  <c r="O1544" i="5"/>
  <c r="N1544" i="5"/>
  <c r="M1544" i="5"/>
  <c r="L1544" i="5"/>
  <c r="K1544" i="5"/>
  <c r="J1544" i="5"/>
  <c r="I1544" i="5"/>
  <c r="H1544" i="5"/>
  <c r="G1544" i="5"/>
  <c r="F1544" i="5"/>
  <c r="E1544" i="5"/>
  <c r="D1544" i="5"/>
  <c r="C1544" i="5"/>
  <c r="B1544" i="5"/>
  <c r="T1543" i="5"/>
  <c r="S1543" i="5"/>
  <c r="R1543" i="5"/>
  <c r="Q1543" i="5"/>
  <c r="P1543" i="5"/>
  <c r="O1543" i="5"/>
  <c r="N1543" i="5"/>
  <c r="M1543" i="5"/>
  <c r="L1543" i="5"/>
  <c r="K1543" i="5"/>
  <c r="J1543" i="5"/>
  <c r="I1543" i="5"/>
  <c r="H1543" i="5"/>
  <c r="G1543" i="5"/>
  <c r="F1543" i="5"/>
  <c r="E1543" i="5"/>
  <c r="D1543" i="5"/>
  <c r="C1543" i="5"/>
  <c r="B1543" i="5"/>
  <c r="T1542" i="5"/>
  <c r="S1542" i="5"/>
  <c r="R1542" i="5"/>
  <c r="Q1542" i="5"/>
  <c r="P1542" i="5"/>
  <c r="O1542" i="5"/>
  <c r="N1542" i="5"/>
  <c r="M1542" i="5"/>
  <c r="L1542" i="5"/>
  <c r="K1542" i="5"/>
  <c r="J1542" i="5"/>
  <c r="I1542" i="5"/>
  <c r="H1542" i="5"/>
  <c r="G1542" i="5"/>
  <c r="F1542" i="5"/>
  <c r="E1542" i="5"/>
  <c r="D1542" i="5"/>
  <c r="C1542" i="5"/>
  <c r="B1542" i="5"/>
  <c r="T1541" i="5"/>
  <c r="S1541" i="5"/>
  <c r="R1541" i="5"/>
  <c r="Q1541" i="5"/>
  <c r="P1541" i="5"/>
  <c r="O1541" i="5"/>
  <c r="N1541" i="5"/>
  <c r="M1541" i="5"/>
  <c r="L1541" i="5"/>
  <c r="K1541" i="5"/>
  <c r="J1541" i="5"/>
  <c r="I1541" i="5"/>
  <c r="H1541" i="5"/>
  <c r="G1541" i="5"/>
  <c r="F1541" i="5"/>
  <c r="E1541" i="5"/>
  <c r="D1541" i="5"/>
  <c r="C1541" i="5"/>
  <c r="B1541" i="5"/>
  <c r="T1540" i="5"/>
  <c r="S1540" i="5"/>
  <c r="R1540" i="5"/>
  <c r="Q1540" i="5"/>
  <c r="P1540" i="5"/>
  <c r="O1540" i="5"/>
  <c r="N1540" i="5"/>
  <c r="M1540" i="5"/>
  <c r="L1540" i="5"/>
  <c r="K1540" i="5"/>
  <c r="J1540" i="5"/>
  <c r="I1540" i="5"/>
  <c r="H1540" i="5"/>
  <c r="G1540" i="5"/>
  <c r="F1540" i="5"/>
  <c r="E1540" i="5"/>
  <c r="D1540" i="5"/>
  <c r="C1540" i="5"/>
  <c r="B1540" i="5"/>
  <c r="T1539" i="5"/>
  <c r="S1539" i="5"/>
  <c r="R1539" i="5"/>
  <c r="Q1539" i="5"/>
  <c r="P1539" i="5"/>
  <c r="O1539" i="5"/>
  <c r="N1539" i="5"/>
  <c r="M1539" i="5"/>
  <c r="L1539" i="5"/>
  <c r="K1539" i="5"/>
  <c r="J1539" i="5"/>
  <c r="I1539" i="5"/>
  <c r="H1539" i="5"/>
  <c r="G1539" i="5"/>
  <c r="F1539" i="5"/>
  <c r="E1539" i="5"/>
  <c r="D1539" i="5"/>
  <c r="C1539" i="5"/>
  <c r="B1539" i="5"/>
  <c r="T1538" i="5"/>
  <c r="S1538" i="5"/>
  <c r="R1538" i="5"/>
  <c r="Q1538" i="5"/>
  <c r="P1538" i="5"/>
  <c r="O1538" i="5"/>
  <c r="N1538" i="5"/>
  <c r="M1538" i="5"/>
  <c r="L1538" i="5"/>
  <c r="K1538" i="5"/>
  <c r="J1538" i="5"/>
  <c r="I1538" i="5"/>
  <c r="H1538" i="5"/>
  <c r="G1538" i="5"/>
  <c r="F1538" i="5"/>
  <c r="E1538" i="5"/>
  <c r="D1538" i="5"/>
  <c r="C1538" i="5"/>
  <c r="B1538" i="5"/>
  <c r="T1537" i="5"/>
  <c r="S1537" i="5"/>
  <c r="R1537" i="5"/>
  <c r="Q1537" i="5"/>
  <c r="P1537" i="5"/>
  <c r="O1537" i="5"/>
  <c r="N1537" i="5"/>
  <c r="M1537" i="5"/>
  <c r="L1537" i="5"/>
  <c r="K1537" i="5"/>
  <c r="J1537" i="5"/>
  <c r="I1537" i="5"/>
  <c r="H1537" i="5"/>
  <c r="G1537" i="5"/>
  <c r="F1537" i="5"/>
  <c r="E1537" i="5"/>
  <c r="D1537" i="5"/>
  <c r="C1537" i="5"/>
  <c r="B1537" i="5"/>
  <c r="T1536" i="5"/>
  <c r="S1536" i="5"/>
  <c r="R1536" i="5"/>
  <c r="Q1536" i="5"/>
  <c r="P1536" i="5"/>
  <c r="O1536" i="5"/>
  <c r="N1536" i="5"/>
  <c r="M1536" i="5"/>
  <c r="L1536" i="5"/>
  <c r="K1536" i="5"/>
  <c r="J1536" i="5"/>
  <c r="I1536" i="5"/>
  <c r="H1536" i="5"/>
  <c r="G1536" i="5"/>
  <c r="F1536" i="5"/>
  <c r="E1536" i="5"/>
  <c r="D1536" i="5"/>
  <c r="C1536" i="5"/>
  <c r="B1536" i="5"/>
  <c r="T1535" i="5"/>
  <c r="S1535" i="5"/>
  <c r="R1535" i="5"/>
  <c r="Q1535" i="5"/>
  <c r="P1535" i="5"/>
  <c r="O1535" i="5"/>
  <c r="N1535" i="5"/>
  <c r="M1535" i="5"/>
  <c r="L1535" i="5"/>
  <c r="K1535" i="5"/>
  <c r="J1535" i="5"/>
  <c r="I1535" i="5"/>
  <c r="H1535" i="5"/>
  <c r="G1535" i="5"/>
  <c r="F1535" i="5"/>
  <c r="E1535" i="5"/>
  <c r="D1535" i="5"/>
  <c r="C1535" i="5"/>
  <c r="B1535" i="5"/>
  <c r="T1534" i="5"/>
  <c r="S1534" i="5"/>
  <c r="R1534" i="5"/>
  <c r="Q1534" i="5"/>
  <c r="P1534" i="5"/>
  <c r="O1534" i="5"/>
  <c r="N1534" i="5"/>
  <c r="M1534" i="5"/>
  <c r="L1534" i="5"/>
  <c r="K1534" i="5"/>
  <c r="J1534" i="5"/>
  <c r="I1534" i="5"/>
  <c r="H1534" i="5"/>
  <c r="G1534" i="5"/>
  <c r="F1534" i="5"/>
  <c r="E1534" i="5"/>
  <c r="D1534" i="5"/>
  <c r="C1534" i="5"/>
  <c r="B1534" i="5"/>
  <c r="T1533" i="5"/>
  <c r="S1533" i="5"/>
  <c r="R1533" i="5"/>
  <c r="Q1533" i="5"/>
  <c r="P1533" i="5"/>
  <c r="O1533" i="5"/>
  <c r="N1533" i="5"/>
  <c r="M1533" i="5"/>
  <c r="L1533" i="5"/>
  <c r="K1533" i="5"/>
  <c r="J1533" i="5"/>
  <c r="I1533" i="5"/>
  <c r="H1533" i="5"/>
  <c r="G1533" i="5"/>
  <c r="F1533" i="5"/>
  <c r="E1533" i="5"/>
  <c r="D1533" i="5"/>
  <c r="C1533" i="5"/>
  <c r="B1533" i="5"/>
  <c r="T1532" i="5"/>
  <c r="S1532" i="5"/>
  <c r="R1532" i="5"/>
  <c r="Q1532" i="5"/>
  <c r="P1532" i="5"/>
  <c r="O1532" i="5"/>
  <c r="N1532" i="5"/>
  <c r="M1532" i="5"/>
  <c r="L1532" i="5"/>
  <c r="K1532" i="5"/>
  <c r="J1532" i="5"/>
  <c r="I1532" i="5"/>
  <c r="H1532" i="5"/>
  <c r="G1532" i="5"/>
  <c r="F1532" i="5"/>
  <c r="E1532" i="5"/>
  <c r="D1532" i="5"/>
  <c r="C1532" i="5"/>
  <c r="B1532" i="5"/>
  <c r="T1531" i="5"/>
  <c r="S1531" i="5"/>
  <c r="R1531" i="5"/>
  <c r="Q1531" i="5"/>
  <c r="P1531" i="5"/>
  <c r="O1531" i="5"/>
  <c r="N1531" i="5"/>
  <c r="M1531" i="5"/>
  <c r="L1531" i="5"/>
  <c r="K1531" i="5"/>
  <c r="J1531" i="5"/>
  <c r="I1531" i="5"/>
  <c r="H1531" i="5"/>
  <c r="G1531" i="5"/>
  <c r="F1531" i="5"/>
  <c r="E1531" i="5"/>
  <c r="D1531" i="5"/>
  <c r="C1531" i="5"/>
  <c r="B1531" i="5"/>
  <c r="T1530" i="5"/>
  <c r="S1530" i="5"/>
  <c r="R1530" i="5"/>
  <c r="Q1530" i="5"/>
  <c r="P1530" i="5"/>
  <c r="O1530" i="5"/>
  <c r="N1530" i="5"/>
  <c r="M1530" i="5"/>
  <c r="L1530" i="5"/>
  <c r="K1530" i="5"/>
  <c r="J1530" i="5"/>
  <c r="I1530" i="5"/>
  <c r="H1530" i="5"/>
  <c r="G1530" i="5"/>
  <c r="F1530" i="5"/>
  <c r="E1530" i="5"/>
  <c r="D1530" i="5"/>
  <c r="C1530" i="5"/>
  <c r="B1530" i="5"/>
  <c r="T1529" i="5"/>
  <c r="S1529" i="5"/>
  <c r="R1529" i="5"/>
  <c r="Q1529" i="5"/>
  <c r="P1529" i="5"/>
  <c r="O1529" i="5"/>
  <c r="N1529" i="5"/>
  <c r="M1529" i="5"/>
  <c r="L1529" i="5"/>
  <c r="K1529" i="5"/>
  <c r="J1529" i="5"/>
  <c r="I1529" i="5"/>
  <c r="H1529" i="5"/>
  <c r="G1529" i="5"/>
  <c r="F1529" i="5"/>
  <c r="E1529" i="5"/>
  <c r="D1529" i="5"/>
  <c r="C1529" i="5"/>
  <c r="B1529" i="5"/>
  <c r="T1528" i="5"/>
  <c r="S1528" i="5"/>
  <c r="R1528" i="5"/>
  <c r="Q1528" i="5"/>
  <c r="P1528" i="5"/>
  <c r="O1528" i="5"/>
  <c r="N1528" i="5"/>
  <c r="M1528" i="5"/>
  <c r="L1528" i="5"/>
  <c r="K1528" i="5"/>
  <c r="J1528" i="5"/>
  <c r="I1528" i="5"/>
  <c r="H1528" i="5"/>
  <c r="G1528" i="5"/>
  <c r="F1528" i="5"/>
  <c r="E1528" i="5"/>
  <c r="D1528" i="5"/>
  <c r="C1528" i="5"/>
  <c r="B1528" i="5"/>
  <c r="T1527" i="5"/>
  <c r="S1527" i="5"/>
  <c r="R1527" i="5"/>
  <c r="Q1527" i="5"/>
  <c r="P1527" i="5"/>
  <c r="O1527" i="5"/>
  <c r="N1527" i="5"/>
  <c r="M1527" i="5"/>
  <c r="L1527" i="5"/>
  <c r="K1527" i="5"/>
  <c r="J1527" i="5"/>
  <c r="I1527" i="5"/>
  <c r="H1527" i="5"/>
  <c r="G1527" i="5"/>
  <c r="F1527" i="5"/>
  <c r="E1527" i="5"/>
  <c r="D1527" i="5"/>
  <c r="C1527" i="5"/>
  <c r="B1527" i="5"/>
  <c r="T1526" i="5"/>
  <c r="S1526" i="5"/>
  <c r="R1526" i="5"/>
  <c r="Q1526" i="5"/>
  <c r="P1526" i="5"/>
  <c r="O1526" i="5"/>
  <c r="N1526" i="5"/>
  <c r="M1526" i="5"/>
  <c r="L1526" i="5"/>
  <c r="K1526" i="5"/>
  <c r="J1526" i="5"/>
  <c r="I1526" i="5"/>
  <c r="H1526" i="5"/>
  <c r="G1526" i="5"/>
  <c r="F1526" i="5"/>
  <c r="E1526" i="5"/>
  <c r="D1526" i="5"/>
  <c r="C1526" i="5"/>
  <c r="B1526" i="5"/>
  <c r="T1525" i="5"/>
  <c r="S1525" i="5"/>
  <c r="R1525" i="5"/>
  <c r="Q1525" i="5"/>
  <c r="P1525" i="5"/>
  <c r="O1525" i="5"/>
  <c r="N1525" i="5"/>
  <c r="M1525" i="5"/>
  <c r="L1525" i="5"/>
  <c r="K1525" i="5"/>
  <c r="J1525" i="5"/>
  <c r="I1525" i="5"/>
  <c r="H1525" i="5"/>
  <c r="G1525" i="5"/>
  <c r="F1525" i="5"/>
  <c r="E1525" i="5"/>
  <c r="D1525" i="5"/>
  <c r="C1525" i="5"/>
  <c r="B1525" i="5"/>
  <c r="T1524" i="5"/>
  <c r="S1524" i="5"/>
  <c r="R1524" i="5"/>
  <c r="Q1524" i="5"/>
  <c r="P1524" i="5"/>
  <c r="O1524" i="5"/>
  <c r="N1524" i="5"/>
  <c r="M1524" i="5"/>
  <c r="L1524" i="5"/>
  <c r="K1524" i="5"/>
  <c r="J1524" i="5"/>
  <c r="I1524" i="5"/>
  <c r="H1524" i="5"/>
  <c r="G1524" i="5"/>
  <c r="F1524" i="5"/>
  <c r="E1524" i="5"/>
  <c r="D1524" i="5"/>
  <c r="C1524" i="5"/>
  <c r="B1524" i="5"/>
  <c r="T1523" i="5"/>
  <c r="S1523" i="5"/>
  <c r="R1523" i="5"/>
  <c r="Q1523" i="5"/>
  <c r="P1523" i="5"/>
  <c r="O1523" i="5"/>
  <c r="N1523" i="5"/>
  <c r="M1523" i="5"/>
  <c r="L1523" i="5"/>
  <c r="K1523" i="5"/>
  <c r="J1523" i="5"/>
  <c r="I1523" i="5"/>
  <c r="H1523" i="5"/>
  <c r="G1523" i="5"/>
  <c r="F1523" i="5"/>
  <c r="E1523" i="5"/>
  <c r="D1523" i="5"/>
  <c r="C1523" i="5"/>
  <c r="B1523" i="5"/>
  <c r="T1522" i="5"/>
  <c r="S1522" i="5"/>
  <c r="R1522" i="5"/>
  <c r="Q1522" i="5"/>
  <c r="P1522" i="5"/>
  <c r="O1522" i="5"/>
  <c r="N1522" i="5"/>
  <c r="M1522" i="5"/>
  <c r="L1522" i="5"/>
  <c r="K1522" i="5"/>
  <c r="J1522" i="5"/>
  <c r="I1522" i="5"/>
  <c r="H1522" i="5"/>
  <c r="G1522" i="5"/>
  <c r="F1522" i="5"/>
  <c r="E1522" i="5"/>
  <c r="D1522" i="5"/>
  <c r="C1522" i="5"/>
  <c r="B1522" i="5"/>
  <c r="T1521" i="5"/>
  <c r="S1521" i="5"/>
  <c r="R1521" i="5"/>
  <c r="Q1521" i="5"/>
  <c r="P1521" i="5"/>
  <c r="O1521" i="5"/>
  <c r="N1521" i="5"/>
  <c r="M1521" i="5"/>
  <c r="L1521" i="5"/>
  <c r="K1521" i="5"/>
  <c r="J1521" i="5"/>
  <c r="I1521" i="5"/>
  <c r="H1521" i="5"/>
  <c r="G1521" i="5"/>
  <c r="F1521" i="5"/>
  <c r="E1521" i="5"/>
  <c r="D1521" i="5"/>
  <c r="C1521" i="5"/>
  <c r="B1521" i="5"/>
  <c r="T1520" i="5"/>
  <c r="S1520" i="5"/>
  <c r="R1520" i="5"/>
  <c r="Q1520" i="5"/>
  <c r="P1520" i="5"/>
  <c r="O1520" i="5"/>
  <c r="N1520" i="5"/>
  <c r="M1520" i="5"/>
  <c r="L1520" i="5"/>
  <c r="K1520" i="5"/>
  <c r="J1520" i="5"/>
  <c r="I1520" i="5"/>
  <c r="H1520" i="5"/>
  <c r="G1520" i="5"/>
  <c r="F1520" i="5"/>
  <c r="E1520" i="5"/>
  <c r="D1520" i="5"/>
  <c r="C1520" i="5"/>
  <c r="B1520" i="5"/>
  <c r="T1519" i="5"/>
  <c r="S1519" i="5"/>
  <c r="R1519" i="5"/>
  <c r="Q1519" i="5"/>
  <c r="P1519" i="5"/>
  <c r="O1519" i="5"/>
  <c r="N1519" i="5"/>
  <c r="M1519" i="5"/>
  <c r="L1519" i="5"/>
  <c r="K1519" i="5"/>
  <c r="J1519" i="5"/>
  <c r="I1519" i="5"/>
  <c r="H1519" i="5"/>
  <c r="G1519" i="5"/>
  <c r="F1519" i="5"/>
  <c r="E1519" i="5"/>
  <c r="D1519" i="5"/>
  <c r="C1519" i="5"/>
  <c r="B1519" i="5"/>
  <c r="T1518" i="5"/>
  <c r="S1518" i="5"/>
  <c r="R1518" i="5"/>
  <c r="Q1518" i="5"/>
  <c r="P1518" i="5"/>
  <c r="O1518" i="5"/>
  <c r="N1518" i="5"/>
  <c r="M1518" i="5"/>
  <c r="L1518" i="5"/>
  <c r="K1518" i="5"/>
  <c r="J1518" i="5"/>
  <c r="I1518" i="5"/>
  <c r="H1518" i="5"/>
  <c r="G1518" i="5"/>
  <c r="F1518" i="5"/>
  <c r="E1518" i="5"/>
  <c r="D1518" i="5"/>
  <c r="C1518" i="5"/>
  <c r="B1518" i="5"/>
  <c r="T1517" i="5"/>
  <c r="S1517" i="5"/>
  <c r="R1517" i="5"/>
  <c r="Q1517" i="5"/>
  <c r="P1517" i="5"/>
  <c r="O1517" i="5"/>
  <c r="N1517" i="5"/>
  <c r="M1517" i="5"/>
  <c r="L1517" i="5"/>
  <c r="K1517" i="5"/>
  <c r="J1517" i="5"/>
  <c r="I1517" i="5"/>
  <c r="H1517" i="5"/>
  <c r="G1517" i="5"/>
  <c r="F1517" i="5"/>
  <c r="E1517" i="5"/>
  <c r="D1517" i="5"/>
  <c r="C1517" i="5"/>
  <c r="B1517" i="5"/>
  <c r="T1516" i="5"/>
  <c r="S1516" i="5"/>
  <c r="R1516" i="5"/>
  <c r="Q1516" i="5"/>
  <c r="P1516" i="5"/>
  <c r="O1516" i="5"/>
  <c r="N1516" i="5"/>
  <c r="M1516" i="5"/>
  <c r="L1516" i="5"/>
  <c r="K1516" i="5"/>
  <c r="J1516" i="5"/>
  <c r="I1516" i="5"/>
  <c r="H1516" i="5"/>
  <c r="G1516" i="5"/>
  <c r="F1516" i="5"/>
  <c r="E1516" i="5"/>
  <c r="D1516" i="5"/>
  <c r="C1516" i="5"/>
  <c r="B1516" i="5"/>
  <c r="T1515" i="5"/>
  <c r="S1515" i="5"/>
  <c r="R1515" i="5"/>
  <c r="Q1515" i="5"/>
  <c r="P1515" i="5"/>
  <c r="O1515" i="5"/>
  <c r="N1515" i="5"/>
  <c r="M1515" i="5"/>
  <c r="L1515" i="5"/>
  <c r="K1515" i="5"/>
  <c r="J1515" i="5"/>
  <c r="I1515" i="5"/>
  <c r="H1515" i="5"/>
  <c r="G1515" i="5"/>
  <c r="F1515" i="5"/>
  <c r="E1515" i="5"/>
  <c r="D1515" i="5"/>
  <c r="C1515" i="5"/>
  <c r="B1515" i="5"/>
  <c r="T1514" i="5"/>
  <c r="S1514" i="5"/>
  <c r="R1514" i="5"/>
  <c r="Q1514" i="5"/>
  <c r="P1514" i="5"/>
  <c r="O1514" i="5"/>
  <c r="N1514" i="5"/>
  <c r="M1514" i="5"/>
  <c r="L1514" i="5"/>
  <c r="K1514" i="5"/>
  <c r="J1514" i="5"/>
  <c r="I1514" i="5"/>
  <c r="H1514" i="5"/>
  <c r="G1514" i="5"/>
  <c r="F1514" i="5"/>
  <c r="E1514" i="5"/>
  <c r="D1514" i="5"/>
  <c r="C1514" i="5"/>
  <c r="B1514" i="5"/>
  <c r="T1513" i="5"/>
  <c r="S1513" i="5"/>
  <c r="R1513" i="5"/>
  <c r="Q1513" i="5"/>
  <c r="P1513" i="5"/>
  <c r="O1513" i="5"/>
  <c r="N1513" i="5"/>
  <c r="M1513" i="5"/>
  <c r="L1513" i="5"/>
  <c r="K1513" i="5"/>
  <c r="J1513" i="5"/>
  <c r="I1513" i="5"/>
  <c r="H1513" i="5"/>
  <c r="G1513" i="5"/>
  <c r="F1513" i="5"/>
  <c r="E1513" i="5"/>
  <c r="D1513" i="5"/>
  <c r="C1513" i="5"/>
  <c r="B1513" i="5"/>
  <c r="T1512" i="5"/>
  <c r="S1512" i="5"/>
  <c r="R1512" i="5"/>
  <c r="Q1512" i="5"/>
  <c r="P1512" i="5"/>
  <c r="O1512" i="5"/>
  <c r="N1512" i="5"/>
  <c r="M1512" i="5"/>
  <c r="L1512" i="5"/>
  <c r="K1512" i="5"/>
  <c r="J1512" i="5"/>
  <c r="I1512" i="5"/>
  <c r="H1512" i="5"/>
  <c r="G1512" i="5"/>
  <c r="F1512" i="5"/>
  <c r="E1512" i="5"/>
  <c r="D1512" i="5"/>
  <c r="C1512" i="5"/>
  <c r="B1512" i="5"/>
  <c r="T1511" i="5"/>
  <c r="S1511" i="5"/>
  <c r="R1511" i="5"/>
  <c r="Q1511" i="5"/>
  <c r="P1511" i="5"/>
  <c r="O1511" i="5"/>
  <c r="N1511" i="5"/>
  <c r="M1511" i="5"/>
  <c r="L1511" i="5"/>
  <c r="K1511" i="5"/>
  <c r="J1511" i="5"/>
  <c r="I1511" i="5"/>
  <c r="H1511" i="5"/>
  <c r="G1511" i="5"/>
  <c r="F1511" i="5"/>
  <c r="E1511" i="5"/>
  <c r="D1511" i="5"/>
  <c r="C1511" i="5"/>
  <c r="B1511" i="5"/>
  <c r="T1510" i="5"/>
  <c r="S1510" i="5"/>
  <c r="R1510" i="5"/>
  <c r="Q1510" i="5"/>
  <c r="P1510" i="5"/>
  <c r="O1510" i="5"/>
  <c r="N1510" i="5"/>
  <c r="M1510" i="5"/>
  <c r="L1510" i="5"/>
  <c r="K1510" i="5"/>
  <c r="J1510" i="5"/>
  <c r="I1510" i="5"/>
  <c r="H1510" i="5"/>
  <c r="G1510" i="5"/>
  <c r="F1510" i="5"/>
  <c r="E1510" i="5"/>
  <c r="D1510" i="5"/>
  <c r="C1510" i="5"/>
  <c r="B1510" i="5"/>
  <c r="T1509" i="5"/>
  <c r="S1509" i="5"/>
  <c r="R1509" i="5"/>
  <c r="Q1509" i="5"/>
  <c r="P1509" i="5"/>
  <c r="O1509" i="5"/>
  <c r="N1509" i="5"/>
  <c r="M1509" i="5"/>
  <c r="L1509" i="5"/>
  <c r="K1509" i="5"/>
  <c r="J1509" i="5"/>
  <c r="I1509" i="5"/>
  <c r="H1509" i="5"/>
  <c r="G1509" i="5"/>
  <c r="F1509" i="5"/>
  <c r="E1509" i="5"/>
  <c r="D1509" i="5"/>
  <c r="C1509" i="5"/>
  <c r="B1509" i="5"/>
  <c r="T1508" i="5"/>
  <c r="S1508" i="5"/>
  <c r="R1508" i="5"/>
  <c r="Q1508" i="5"/>
  <c r="P1508" i="5"/>
  <c r="O1508" i="5"/>
  <c r="N1508" i="5"/>
  <c r="M1508" i="5"/>
  <c r="L1508" i="5"/>
  <c r="K1508" i="5"/>
  <c r="J1508" i="5"/>
  <c r="I1508" i="5"/>
  <c r="H1508" i="5"/>
  <c r="G1508" i="5"/>
  <c r="F1508" i="5"/>
  <c r="E1508" i="5"/>
  <c r="D1508" i="5"/>
  <c r="C1508" i="5"/>
  <c r="B1508" i="5"/>
  <c r="T1507" i="5"/>
  <c r="S1507" i="5"/>
  <c r="R1507" i="5"/>
  <c r="Q1507" i="5"/>
  <c r="P1507" i="5"/>
  <c r="O1507" i="5"/>
  <c r="N1507" i="5"/>
  <c r="M1507" i="5"/>
  <c r="L1507" i="5"/>
  <c r="K1507" i="5"/>
  <c r="J1507" i="5"/>
  <c r="I1507" i="5"/>
  <c r="H1507" i="5"/>
  <c r="G1507" i="5"/>
  <c r="F1507" i="5"/>
  <c r="E1507" i="5"/>
  <c r="D1507" i="5"/>
  <c r="C1507" i="5"/>
  <c r="B1507" i="5"/>
  <c r="T1506" i="5"/>
  <c r="S1506" i="5"/>
  <c r="R1506" i="5"/>
  <c r="Q1506" i="5"/>
  <c r="P1506" i="5"/>
  <c r="O1506" i="5"/>
  <c r="N1506" i="5"/>
  <c r="M1506" i="5"/>
  <c r="L1506" i="5"/>
  <c r="K1506" i="5"/>
  <c r="J1506" i="5"/>
  <c r="I1506" i="5"/>
  <c r="H1506" i="5"/>
  <c r="G1506" i="5"/>
  <c r="F1506" i="5"/>
  <c r="E1506" i="5"/>
  <c r="D1506" i="5"/>
  <c r="C1506" i="5"/>
  <c r="B1506" i="5"/>
  <c r="T1505" i="5"/>
  <c r="S1505" i="5"/>
  <c r="R1505" i="5"/>
  <c r="Q1505" i="5"/>
  <c r="P1505" i="5"/>
  <c r="O1505" i="5"/>
  <c r="N1505" i="5"/>
  <c r="M1505" i="5"/>
  <c r="L1505" i="5"/>
  <c r="K1505" i="5"/>
  <c r="J1505" i="5"/>
  <c r="I1505" i="5"/>
  <c r="H1505" i="5"/>
  <c r="G1505" i="5"/>
  <c r="F1505" i="5"/>
  <c r="E1505" i="5"/>
  <c r="D1505" i="5"/>
  <c r="C1505" i="5"/>
  <c r="B1505" i="5"/>
  <c r="T1504" i="5"/>
  <c r="S1504" i="5"/>
  <c r="R1504" i="5"/>
  <c r="Q1504" i="5"/>
  <c r="P1504" i="5"/>
  <c r="O1504" i="5"/>
  <c r="N1504" i="5"/>
  <c r="M1504" i="5"/>
  <c r="L1504" i="5"/>
  <c r="K1504" i="5"/>
  <c r="J1504" i="5"/>
  <c r="I1504" i="5"/>
  <c r="H1504" i="5"/>
  <c r="G1504" i="5"/>
  <c r="F1504" i="5"/>
  <c r="E1504" i="5"/>
  <c r="D1504" i="5"/>
  <c r="C1504" i="5"/>
  <c r="B1504" i="5"/>
  <c r="T1503" i="5"/>
  <c r="S1503" i="5"/>
  <c r="R1503" i="5"/>
  <c r="Q1503" i="5"/>
  <c r="P1503" i="5"/>
  <c r="O1503" i="5"/>
  <c r="N1503" i="5"/>
  <c r="M1503" i="5"/>
  <c r="L1503" i="5"/>
  <c r="K1503" i="5"/>
  <c r="J1503" i="5"/>
  <c r="I1503" i="5"/>
  <c r="H1503" i="5"/>
  <c r="G1503" i="5"/>
  <c r="F1503" i="5"/>
  <c r="E1503" i="5"/>
  <c r="D1503" i="5"/>
  <c r="C1503" i="5"/>
  <c r="B1503" i="5"/>
  <c r="T1502" i="5"/>
  <c r="S1502" i="5"/>
  <c r="R1502" i="5"/>
  <c r="Q1502" i="5"/>
  <c r="P1502" i="5"/>
  <c r="O1502" i="5"/>
  <c r="N1502" i="5"/>
  <c r="M1502" i="5"/>
  <c r="L1502" i="5"/>
  <c r="K1502" i="5"/>
  <c r="J1502" i="5"/>
  <c r="I1502" i="5"/>
  <c r="H1502" i="5"/>
  <c r="G1502" i="5"/>
  <c r="F1502" i="5"/>
  <c r="E1502" i="5"/>
  <c r="D1502" i="5"/>
  <c r="C1502" i="5"/>
  <c r="B1502" i="5"/>
  <c r="T1501" i="5"/>
  <c r="S1501" i="5"/>
  <c r="R1501" i="5"/>
  <c r="Q1501" i="5"/>
  <c r="P1501" i="5"/>
  <c r="O1501" i="5"/>
  <c r="N1501" i="5"/>
  <c r="M1501" i="5"/>
  <c r="L1501" i="5"/>
  <c r="K1501" i="5"/>
  <c r="J1501" i="5"/>
  <c r="I1501" i="5"/>
  <c r="H1501" i="5"/>
  <c r="G1501" i="5"/>
  <c r="F1501" i="5"/>
  <c r="E1501" i="5"/>
  <c r="D1501" i="5"/>
  <c r="C1501" i="5"/>
  <c r="B1501" i="5"/>
  <c r="T1500" i="5"/>
  <c r="S1500" i="5"/>
  <c r="R1500" i="5"/>
  <c r="Q1500" i="5"/>
  <c r="P1500" i="5"/>
  <c r="O1500" i="5"/>
  <c r="N1500" i="5"/>
  <c r="M1500" i="5"/>
  <c r="L1500" i="5"/>
  <c r="K1500" i="5"/>
  <c r="J1500" i="5"/>
  <c r="I1500" i="5"/>
  <c r="H1500" i="5"/>
  <c r="G1500" i="5"/>
  <c r="F1500" i="5"/>
  <c r="E1500" i="5"/>
  <c r="D1500" i="5"/>
  <c r="C1500" i="5"/>
  <c r="B1500" i="5"/>
  <c r="T1499" i="5"/>
  <c r="S1499" i="5"/>
  <c r="R1499" i="5"/>
  <c r="Q1499" i="5"/>
  <c r="P1499" i="5"/>
  <c r="O1499" i="5"/>
  <c r="N1499" i="5"/>
  <c r="M1499" i="5"/>
  <c r="L1499" i="5"/>
  <c r="K1499" i="5"/>
  <c r="J1499" i="5"/>
  <c r="I1499" i="5"/>
  <c r="H1499" i="5"/>
  <c r="G1499" i="5"/>
  <c r="F1499" i="5"/>
  <c r="E1499" i="5"/>
  <c r="D1499" i="5"/>
  <c r="C1499" i="5"/>
  <c r="B1499" i="5"/>
  <c r="T1498" i="5"/>
  <c r="S1498" i="5"/>
  <c r="R1498" i="5"/>
  <c r="Q1498" i="5"/>
  <c r="P1498" i="5"/>
  <c r="O1498" i="5"/>
  <c r="N1498" i="5"/>
  <c r="M1498" i="5"/>
  <c r="L1498" i="5"/>
  <c r="K1498" i="5"/>
  <c r="J1498" i="5"/>
  <c r="I1498" i="5"/>
  <c r="H1498" i="5"/>
  <c r="G1498" i="5"/>
  <c r="F1498" i="5"/>
  <c r="E1498" i="5"/>
  <c r="D1498" i="5"/>
  <c r="C1498" i="5"/>
  <c r="B1498" i="5"/>
  <c r="T1497" i="5"/>
  <c r="S1497" i="5"/>
  <c r="R1497" i="5"/>
  <c r="Q1497" i="5"/>
  <c r="P1497" i="5"/>
  <c r="O1497" i="5"/>
  <c r="N1497" i="5"/>
  <c r="M1497" i="5"/>
  <c r="L1497" i="5"/>
  <c r="K1497" i="5"/>
  <c r="J1497" i="5"/>
  <c r="I1497" i="5"/>
  <c r="H1497" i="5"/>
  <c r="G1497" i="5"/>
  <c r="F1497" i="5"/>
  <c r="E1497" i="5"/>
  <c r="D1497" i="5"/>
  <c r="C1497" i="5"/>
  <c r="B1497" i="5"/>
  <c r="T1496" i="5"/>
  <c r="S1496" i="5"/>
  <c r="R1496" i="5"/>
  <c r="Q1496" i="5"/>
  <c r="P1496" i="5"/>
  <c r="O1496" i="5"/>
  <c r="N1496" i="5"/>
  <c r="M1496" i="5"/>
  <c r="L1496" i="5"/>
  <c r="K1496" i="5"/>
  <c r="J1496" i="5"/>
  <c r="I1496" i="5"/>
  <c r="H1496" i="5"/>
  <c r="G1496" i="5"/>
  <c r="F1496" i="5"/>
  <c r="E1496" i="5"/>
  <c r="D1496" i="5"/>
  <c r="C1496" i="5"/>
  <c r="B1496" i="5"/>
  <c r="T1495" i="5"/>
  <c r="S1495" i="5"/>
  <c r="R1495" i="5"/>
  <c r="Q1495" i="5"/>
  <c r="P1495" i="5"/>
  <c r="O1495" i="5"/>
  <c r="N1495" i="5"/>
  <c r="M1495" i="5"/>
  <c r="L1495" i="5"/>
  <c r="K1495" i="5"/>
  <c r="J1495" i="5"/>
  <c r="I1495" i="5"/>
  <c r="H1495" i="5"/>
  <c r="G1495" i="5"/>
  <c r="F1495" i="5"/>
  <c r="E1495" i="5"/>
  <c r="D1495" i="5"/>
  <c r="C1495" i="5"/>
  <c r="B1495" i="5"/>
  <c r="T1494" i="5"/>
  <c r="S1494" i="5"/>
  <c r="R1494" i="5"/>
  <c r="Q1494" i="5"/>
  <c r="P1494" i="5"/>
  <c r="O1494" i="5"/>
  <c r="N1494" i="5"/>
  <c r="M1494" i="5"/>
  <c r="L1494" i="5"/>
  <c r="K1494" i="5"/>
  <c r="J1494" i="5"/>
  <c r="I1494" i="5"/>
  <c r="H1494" i="5"/>
  <c r="G1494" i="5"/>
  <c r="F1494" i="5"/>
  <c r="E1494" i="5"/>
  <c r="D1494" i="5"/>
  <c r="C1494" i="5"/>
  <c r="B1494" i="5"/>
  <c r="T1493" i="5"/>
  <c r="S1493" i="5"/>
  <c r="R1493" i="5"/>
  <c r="Q1493" i="5"/>
  <c r="P1493" i="5"/>
  <c r="O1493" i="5"/>
  <c r="N1493" i="5"/>
  <c r="M1493" i="5"/>
  <c r="L1493" i="5"/>
  <c r="K1493" i="5"/>
  <c r="J1493" i="5"/>
  <c r="I1493" i="5"/>
  <c r="H1493" i="5"/>
  <c r="G1493" i="5"/>
  <c r="F1493" i="5"/>
  <c r="E1493" i="5"/>
  <c r="D1493" i="5"/>
  <c r="C1493" i="5"/>
  <c r="B1493" i="5"/>
  <c r="T1492" i="5"/>
  <c r="S1492" i="5"/>
  <c r="R1492" i="5"/>
  <c r="Q1492" i="5"/>
  <c r="P1492" i="5"/>
  <c r="O1492" i="5"/>
  <c r="N1492" i="5"/>
  <c r="M1492" i="5"/>
  <c r="L1492" i="5"/>
  <c r="K1492" i="5"/>
  <c r="J1492" i="5"/>
  <c r="I1492" i="5"/>
  <c r="H1492" i="5"/>
  <c r="G1492" i="5"/>
  <c r="F1492" i="5"/>
  <c r="E1492" i="5"/>
  <c r="D1492" i="5"/>
  <c r="C1492" i="5"/>
  <c r="B1492" i="5"/>
  <c r="T1491" i="5"/>
  <c r="S1491" i="5"/>
  <c r="R1491" i="5"/>
  <c r="Q1491" i="5"/>
  <c r="P1491" i="5"/>
  <c r="O1491" i="5"/>
  <c r="N1491" i="5"/>
  <c r="M1491" i="5"/>
  <c r="L1491" i="5"/>
  <c r="K1491" i="5"/>
  <c r="J1491" i="5"/>
  <c r="I1491" i="5"/>
  <c r="H1491" i="5"/>
  <c r="G1491" i="5"/>
  <c r="F1491" i="5"/>
  <c r="E1491" i="5"/>
  <c r="D1491" i="5"/>
  <c r="C1491" i="5"/>
  <c r="B1491" i="5"/>
  <c r="T1490" i="5"/>
  <c r="S1490" i="5"/>
  <c r="R1490" i="5"/>
  <c r="Q1490" i="5"/>
  <c r="P1490" i="5"/>
  <c r="O1490" i="5"/>
  <c r="N1490" i="5"/>
  <c r="M1490" i="5"/>
  <c r="L1490" i="5"/>
  <c r="K1490" i="5"/>
  <c r="J1490" i="5"/>
  <c r="I1490" i="5"/>
  <c r="H1490" i="5"/>
  <c r="G1490" i="5"/>
  <c r="F1490" i="5"/>
  <c r="E1490" i="5"/>
  <c r="D1490" i="5"/>
  <c r="C1490" i="5"/>
  <c r="B1490" i="5"/>
  <c r="T1489" i="5"/>
  <c r="S1489" i="5"/>
  <c r="R1489" i="5"/>
  <c r="Q1489" i="5"/>
  <c r="P1489" i="5"/>
  <c r="O1489" i="5"/>
  <c r="N1489" i="5"/>
  <c r="M1489" i="5"/>
  <c r="L1489" i="5"/>
  <c r="K1489" i="5"/>
  <c r="J1489" i="5"/>
  <c r="I1489" i="5"/>
  <c r="H1489" i="5"/>
  <c r="G1489" i="5"/>
  <c r="F1489" i="5"/>
  <c r="E1489" i="5"/>
  <c r="D1489" i="5"/>
  <c r="C1489" i="5"/>
  <c r="B1489" i="5"/>
  <c r="T1488" i="5"/>
  <c r="S1488" i="5"/>
  <c r="R1488" i="5"/>
  <c r="Q1488" i="5"/>
  <c r="P1488" i="5"/>
  <c r="O1488" i="5"/>
  <c r="N1488" i="5"/>
  <c r="M1488" i="5"/>
  <c r="L1488" i="5"/>
  <c r="K1488" i="5"/>
  <c r="J1488" i="5"/>
  <c r="I1488" i="5"/>
  <c r="H1488" i="5"/>
  <c r="G1488" i="5"/>
  <c r="F1488" i="5"/>
  <c r="E1488" i="5"/>
  <c r="D1488" i="5"/>
  <c r="C1488" i="5"/>
  <c r="B1488" i="5"/>
  <c r="T1487" i="5"/>
  <c r="S1487" i="5"/>
  <c r="R1487" i="5"/>
  <c r="Q1487" i="5"/>
  <c r="P1487" i="5"/>
  <c r="O1487" i="5"/>
  <c r="N1487" i="5"/>
  <c r="M1487" i="5"/>
  <c r="L1487" i="5"/>
  <c r="K1487" i="5"/>
  <c r="J1487" i="5"/>
  <c r="I1487" i="5"/>
  <c r="H1487" i="5"/>
  <c r="G1487" i="5"/>
  <c r="F1487" i="5"/>
  <c r="E1487" i="5"/>
  <c r="D1487" i="5"/>
  <c r="C1487" i="5"/>
  <c r="B1487" i="5"/>
  <c r="T1486" i="5"/>
  <c r="S1486" i="5"/>
  <c r="R1486" i="5"/>
  <c r="Q1486" i="5"/>
  <c r="P1486" i="5"/>
  <c r="O1486" i="5"/>
  <c r="N1486" i="5"/>
  <c r="M1486" i="5"/>
  <c r="L1486" i="5"/>
  <c r="K1486" i="5"/>
  <c r="J1486" i="5"/>
  <c r="I1486" i="5"/>
  <c r="H1486" i="5"/>
  <c r="G1486" i="5"/>
  <c r="F1486" i="5"/>
  <c r="E1486" i="5"/>
  <c r="D1486" i="5"/>
  <c r="C1486" i="5"/>
  <c r="B1486" i="5"/>
  <c r="T1485" i="5"/>
  <c r="S1485" i="5"/>
  <c r="R1485" i="5"/>
  <c r="Q1485" i="5"/>
  <c r="P1485" i="5"/>
  <c r="O1485" i="5"/>
  <c r="N1485" i="5"/>
  <c r="M1485" i="5"/>
  <c r="L1485" i="5"/>
  <c r="K1485" i="5"/>
  <c r="J1485" i="5"/>
  <c r="I1485" i="5"/>
  <c r="H1485" i="5"/>
  <c r="G1485" i="5"/>
  <c r="F1485" i="5"/>
  <c r="E1485" i="5"/>
  <c r="D1485" i="5"/>
  <c r="C1485" i="5"/>
  <c r="B1485" i="5"/>
  <c r="T1484" i="5"/>
  <c r="S1484" i="5"/>
  <c r="R1484" i="5"/>
  <c r="Q1484" i="5"/>
  <c r="P1484" i="5"/>
  <c r="O1484" i="5"/>
  <c r="N1484" i="5"/>
  <c r="M1484" i="5"/>
  <c r="L1484" i="5"/>
  <c r="K1484" i="5"/>
  <c r="J1484" i="5"/>
  <c r="I1484" i="5"/>
  <c r="H1484" i="5"/>
  <c r="G1484" i="5"/>
  <c r="F1484" i="5"/>
  <c r="E1484" i="5"/>
  <c r="D1484" i="5"/>
  <c r="C1484" i="5"/>
  <c r="B1484" i="5"/>
  <c r="T1483" i="5"/>
  <c r="S1483" i="5"/>
  <c r="R1483" i="5"/>
  <c r="Q1483" i="5"/>
  <c r="P1483" i="5"/>
  <c r="O1483" i="5"/>
  <c r="N1483" i="5"/>
  <c r="M1483" i="5"/>
  <c r="L1483" i="5"/>
  <c r="K1483" i="5"/>
  <c r="J1483" i="5"/>
  <c r="I1483" i="5"/>
  <c r="H1483" i="5"/>
  <c r="G1483" i="5"/>
  <c r="F1483" i="5"/>
  <c r="E1483" i="5"/>
  <c r="D1483" i="5"/>
  <c r="C1483" i="5"/>
  <c r="B1483" i="5"/>
  <c r="T1482" i="5"/>
  <c r="S1482" i="5"/>
  <c r="R1482" i="5"/>
  <c r="Q1482" i="5"/>
  <c r="P1482" i="5"/>
  <c r="O1482" i="5"/>
  <c r="N1482" i="5"/>
  <c r="M1482" i="5"/>
  <c r="L1482" i="5"/>
  <c r="K1482" i="5"/>
  <c r="J1482" i="5"/>
  <c r="I1482" i="5"/>
  <c r="H1482" i="5"/>
  <c r="G1482" i="5"/>
  <c r="F1482" i="5"/>
  <c r="E1482" i="5"/>
  <c r="D1482" i="5"/>
  <c r="C1482" i="5"/>
  <c r="B1482" i="5"/>
  <c r="T1481" i="5"/>
  <c r="S1481" i="5"/>
  <c r="R1481" i="5"/>
  <c r="Q1481" i="5"/>
  <c r="P1481" i="5"/>
  <c r="O1481" i="5"/>
  <c r="N1481" i="5"/>
  <c r="M1481" i="5"/>
  <c r="L1481" i="5"/>
  <c r="K1481" i="5"/>
  <c r="J1481" i="5"/>
  <c r="I1481" i="5"/>
  <c r="H1481" i="5"/>
  <c r="G1481" i="5"/>
  <c r="F1481" i="5"/>
  <c r="E1481" i="5"/>
  <c r="D1481" i="5"/>
  <c r="C1481" i="5"/>
  <c r="B1481" i="5"/>
  <c r="T1480" i="5"/>
  <c r="S1480" i="5"/>
  <c r="R1480" i="5"/>
  <c r="Q1480" i="5"/>
  <c r="P1480" i="5"/>
  <c r="O1480" i="5"/>
  <c r="N1480" i="5"/>
  <c r="M1480" i="5"/>
  <c r="L1480" i="5"/>
  <c r="K1480" i="5"/>
  <c r="J1480" i="5"/>
  <c r="I1480" i="5"/>
  <c r="H1480" i="5"/>
  <c r="G1480" i="5"/>
  <c r="F1480" i="5"/>
  <c r="E1480" i="5"/>
  <c r="D1480" i="5"/>
  <c r="C1480" i="5"/>
  <c r="B1480" i="5"/>
  <c r="T1479" i="5"/>
  <c r="S1479" i="5"/>
  <c r="R1479" i="5"/>
  <c r="Q1479" i="5"/>
  <c r="P1479" i="5"/>
  <c r="O1479" i="5"/>
  <c r="N1479" i="5"/>
  <c r="M1479" i="5"/>
  <c r="L1479" i="5"/>
  <c r="K1479" i="5"/>
  <c r="J1479" i="5"/>
  <c r="I1479" i="5"/>
  <c r="H1479" i="5"/>
  <c r="G1479" i="5"/>
  <c r="F1479" i="5"/>
  <c r="E1479" i="5"/>
  <c r="D1479" i="5"/>
  <c r="C1479" i="5"/>
  <c r="B1479" i="5"/>
  <c r="T1478" i="5"/>
  <c r="S1478" i="5"/>
  <c r="R1478" i="5"/>
  <c r="Q1478" i="5"/>
  <c r="P1478" i="5"/>
  <c r="O1478" i="5"/>
  <c r="N1478" i="5"/>
  <c r="M1478" i="5"/>
  <c r="L1478" i="5"/>
  <c r="K1478" i="5"/>
  <c r="J1478" i="5"/>
  <c r="I1478" i="5"/>
  <c r="H1478" i="5"/>
  <c r="G1478" i="5"/>
  <c r="F1478" i="5"/>
  <c r="E1478" i="5"/>
  <c r="D1478" i="5"/>
  <c r="C1478" i="5"/>
  <c r="B1478" i="5"/>
  <c r="T1477" i="5"/>
  <c r="S1477" i="5"/>
  <c r="R1477" i="5"/>
  <c r="Q1477" i="5"/>
  <c r="P1477" i="5"/>
  <c r="O1477" i="5"/>
  <c r="N1477" i="5"/>
  <c r="M1477" i="5"/>
  <c r="L1477" i="5"/>
  <c r="K1477" i="5"/>
  <c r="J1477" i="5"/>
  <c r="I1477" i="5"/>
  <c r="H1477" i="5"/>
  <c r="G1477" i="5"/>
  <c r="F1477" i="5"/>
  <c r="E1477" i="5"/>
  <c r="D1477" i="5"/>
  <c r="C1477" i="5"/>
  <c r="B1477" i="5"/>
  <c r="T1476" i="5"/>
  <c r="S1476" i="5"/>
  <c r="R1476" i="5"/>
  <c r="Q1476" i="5"/>
  <c r="P1476" i="5"/>
  <c r="O1476" i="5"/>
  <c r="N1476" i="5"/>
  <c r="M1476" i="5"/>
  <c r="L1476" i="5"/>
  <c r="K1476" i="5"/>
  <c r="J1476" i="5"/>
  <c r="I1476" i="5"/>
  <c r="H1476" i="5"/>
  <c r="G1476" i="5"/>
  <c r="F1476" i="5"/>
  <c r="E1476" i="5"/>
  <c r="D1476" i="5"/>
  <c r="C1476" i="5"/>
  <c r="B1476" i="5"/>
  <c r="T1475" i="5"/>
  <c r="S1475" i="5"/>
  <c r="R1475" i="5"/>
  <c r="Q1475" i="5"/>
  <c r="P1475" i="5"/>
  <c r="O1475" i="5"/>
  <c r="N1475" i="5"/>
  <c r="M1475" i="5"/>
  <c r="L1475" i="5"/>
  <c r="K1475" i="5"/>
  <c r="J1475" i="5"/>
  <c r="I1475" i="5"/>
  <c r="H1475" i="5"/>
  <c r="G1475" i="5"/>
  <c r="F1475" i="5"/>
  <c r="E1475" i="5"/>
  <c r="D1475" i="5"/>
  <c r="C1475" i="5"/>
  <c r="B1475" i="5"/>
  <c r="T1474" i="5"/>
  <c r="S1474" i="5"/>
  <c r="R1474" i="5"/>
  <c r="Q1474" i="5"/>
  <c r="P1474" i="5"/>
  <c r="O1474" i="5"/>
  <c r="N1474" i="5"/>
  <c r="M1474" i="5"/>
  <c r="L1474" i="5"/>
  <c r="K1474" i="5"/>
  <c r="J1474" i="5"/>
  <c r="I1474" i="5"/>
  <c r="H1474" i="5"/>
  <c r="G1474" i="5"/>
  <c r="F1474" i="5"/>
  <c r="E1474" i="5"/>
  <c r="D1474" i="5"/>
  <c r="C1474" i="5"/>
  <c r="B1474" i="5"/>
  <c r="T1473" i="5"/>
  <c r="S1473" i="5"/>
  <c r="R1473" i="5"/>
  <c r="Q1473" i="5"/>
  <c r="P1473" i="5"/>
  <c r="O1473" i="5"/>
  <c r="N1473" i="5"/>
  <c r="M1473" i="5"/>
  <c r="L1473" i="5"/>
  <c r="K1473" i="5"/>
  <c r="J1473" i="5"/>
  <c r="I1473" i="5"/>
  <c r="H1473" i="5"/>
  <c r="G1473" i="5"/>
  <c r="F1473" i="5"/>
  <c r="E1473" i="5"/>
  <c r="D1473" i="5"/>
  <c r="C1473" i="5"/>
  <c r="B1473" i="5"/>
  <c r="T1472" i="5"/>
  <c r="S1472" i="5"/>
  <c r="R1472" i="5"/>
  <c r="Q1472" i="5"/>
  <c r="P1472" i="5"/>
  <c r="O1472" i="5"/>
  <c r="N1472" i="5"/>
  <c r="M1472" i="5"/>
  <c r="L1472" i="5"/>
  <c r="K1472" i="5"/>
  <c r="J1472" i="5"/>
  <c r="I1472" i="5"/>
  <c r="H1472" i="5"/>
  <c r="G1472" i="5"/>
  <c r="F1472" i="5"/>
  <c r="E1472" i="5"/>
  <c r="D1472" i="5"/>
  <c r="C1472" i="5"/>
  <c r="B1472" i="5"/>
  <c r="T1471" i="5"/>
  <c r="S1471" i="5"/>
  <c r="R1471" i="5"/>
  <c r="Q1471" i="5"/>
  <c r="P1471" i="5"/>
  <c r="O1471" i="5"/>
  <c r="N1471" i="5"/>
  <c r="M1471" i="5"/>
  <c r="L1471" i="5"/>
  <c r="K1471" i="5"/>
  <c r="J1471" i="5"/>
  <c r="I1471" i="5"/>
  <c r="H1471" i="5"/>
  <c r="G1471" i="5"/>
  <c r="F1471" i="5"/>
  <c r="E1471" i="5"/>
  <c r="D1471" i="5"/>
  <c r="C1471" i="5"/>
  <c r="B1471" i="5"/>
  <c r="T1470" i="5"/>
  <c r="S1470" i="5"/>
  <c r="R1470" i="5"/>
  <c r="Q1470" i="5"/>
  <c r="P1470" i="5"/>
  <c r="O1470" i="5"/>
  <c r="N1470" i="5"/>
  <c r="M1470" i="5"/>
  <c r="L1470" i="5"/>
  <c r="K1470" i="5"/>
  <c r="J1470" i="5"/>
  <c r="I1470" i="5"/>
  <c r="H1470" i="5"/>
  <c r="G1470" i="5"/>
  <c r="F1470" i="5"/>
  <c r="E1470" i="5"/>
  <c r="D1470" i="5"/>
  <c r="C1470" i="5"/>
  <c r="B1470" i="5"/>
  <c r="T1469" i="5"/>
  <c r="S1469" i="5"/>
  <c r="R1469" i="5"/>
  <c r="Q1469" i="5"/>
  <c r="P1469" i="5"/>
  <c r="O1469" i="5"/>
  <c r="N1469" i="5"/>
  <c r="M1469" i="5"/>
  <c r="L1469" i="5"/>
  <c r="K1469" i="5"/>
  <c r="J1469" i="5"/>
  <c r="I1469" i="5"/>
  <c r="H1469" i="5"/>
  <c r="G1469" i="5"/>
  <c r="F1469" i="5"/>
  <c r="E1469" i="5"/>
  <c r="D1469" i="5"/>
  <c r="C1469" i="5"/>
  <c r="B1469" i="5"/>
  <c r="T1468" i="5"/>
  <c r="S1468" i="5"/>
  <c r="R1468" i="5"/>
  <c r="Q1468" i="5"/>
  <c r="P1468" i="5"/>
  <c r="O1468" i="5"/>
  <c r="N1468" i="5"/>
  <c r="M1468" i="5"/>
  <c r="L1468" i="5"/>
  <c r="K1468" i="5"/>
  <c r="J1468" i="5"/>
  <c r="I1468" i="5"/>
  <c r="H1468" i="5"/>
  <c r="G1468" i="5"/>
  <c r="F1468" i="5"/>
  <c r="E1468" i="5"/>
  <c r="D1468" i="5"/>
  <c r="C1468" i="5"/>
  <c r="B1468" i="5"/>
  <c r="T1467" i="5"/>
  <c r="S1467" i="5"/>
  <c r="R1467" i="5"/>
  <c r="Q1467" i="5"/>
  <c r="P1467" i="5"/>
  <c r="O1467" i="5"/>
  <c r="N1467" i="5"/>
  <c r="M1467" i="5"/>
  <c r="L1467" i="5"/>
  <c r="K1467" i="5"/>
  <c r="J1467" i="5"/>
  <c r="I1467" i="5"/>
  <c r="H1467" i="5"/>
  <c r="G1467" i="5"/>
  <c r="F1467" i="5"/>
  <c r="E1467" i="5"/>
  <c r="D1467" i="5"/>
  <c r="C1467" i="5"/>
  <c r="B1467" i="5"/>
  <c r="T1466" i="5"/>
  <c r="S1466" i="5"/>
  <c r="R1466" i="5"/>
  <c r="Q1466" i="5"/>
  <c r="P1466" i="5"/>
  <c r="O1466" i="5"/>
  <c r="N1466" i="5"/>
  <c r="M1466" i="5"/>
  <c r="L1466" i="5"/>
  <c r="K1466" i="5"/>
  <c r="J1466" i="5"/>
  <c r="I1466" i="5"/>
  <c r="H1466" i="5"/>
  <c r="G1466" i="5"/>
  <c r="F1466" i="5"/>
  <c r="E1466" i="5"/>
  <c r="D1466" i="5"/>
  <c r="C1466" i="5"/>
  <c r="B1466" i="5"/>
  <c r="T1465" i="5"/>
  <c r="S1465" i="5"/>
  <c r="R1465" i="5"/>
  <c r="Q1465" i="5"/>
  <c r="P1465" i="5"/>
  <c r="O1465" i="5"/>
  <c r="N1465" i="5"/>
  <c r="M1465" i="5"/>
  <c r="L1465" i="5"/>
  <c r="K1465" i="5"/>
  <c r="J1465" i="5"/>
  <c r="I1465" i="5"/>
  <c r="H1465" i="5"/>
  <c r="G1465" i="5"/>
  <c r="F1465" i="5"/>
  <c r="E1465" i="5"/>
  <c r="D1465" i="5"/>
  <c r="C1465" i="5"/>
  <c r="B1465" i="5"/>
  <c r="T1464" i="5"/>
  <c r="S1464" i="5"/>
  <c r="R1464" i="5"/>
  <c r="Q1464" i="5"/>
  <c r="P1464" i="5"/>
  <c r="O1464" i="5"/>
  <c r="N1464" i="5"/>
  <c r="M1464" i="5"/>
  <c r="L1464" i="5"/>
  <c r="K1464" i="5"/>
  <c r="J1464" i="5"/>
  <c r="I1464" i="5"/>
  <c r="H1464" i="5"/>
  <c r="G1464" i="5"/>
  <c r="F1464" i="5"/>
  <c r="E1464" i="5"/>
  <c r="D1464" i="5"/>
  <c r="C1464" i="5"/>
  <c r="B1464" i="5"/>
  <c r="T1463" i="5"/>
  <c r="S1463" i="5"/>
  <c r="R1463" i="5"/>
  <c r="Q1463" i="5"/>
  <c r="P1463" i="5"/>
  <c r="O1463" i="5"/>
  <c r="N1463" i="5"/>
  <c r="M1463" i="5"/>
  <c r="L1463" i="5"/>
  <c r="K1463" i="5"/>
  <c r="J1463" i="5"/>
  <c r="I1463" i="5"/>
  <c r="H1463" i="5"/>
  <c r="G1463" i="5"/>
  <c r="F1463" i="5"/>
  <c r="E1463" i="5"/>
  <c r="D1463" i="5"/>
  <c r="C1463" i="5"/>
  <c r="B1463" i="5"/>
  <c r="T1462" i="5"/>
  <c r="S1462" i="5"/>
  <c r="R1462" i="5"/>
  <c r="Q1462" i="5"/>
  <c r="P1462" i="5"/>
  <c r="O1462" i="5"/>
  <c r="N1462" i="5"/>
  <c r="M1462" i="5"/>
  <c r="L1462" i="5"/>
  <c r="K1462" i="5"/>
  <c r="J1462" i="5"/>
  <c r="I1462" i="5"/>
  <c r="H1462" i="5"/>
  <c r="G1462" i="5"/>
  <c r="F1462" i="5"/>
  <c r="E1462" i="5"/>
  <c r="D1462" i="5"/>
  <c r="C1462" i="5"/>
  <c r="B1462" i="5"/>
  <c r="T1461" i="5"/>
  <c r="S1461" i="5"/>
  <c r="R1461" i="5"/>
  <c r="Q1461" i="5"/>
  <c r="P1461" i="5"/>
  <c r="O1461" i="5"/>
  <c r="N1461" i="5"/>
  <c r="M1461" i="5"/>
  <c r="L1461" i="5"/>
  <c r="K1461" i="5"/>
  <c r="J1461" i="5"/>
  <c r="I1461" i="5"/>
  <c r="H1461" i="5"/>
  <c r="G1461" i="5"/>
  <c r="F1461" i="5"/>
  <c r="E1461" i="5"/>
  <c r="D1461" i="5"/>
  <c r="C1461" i="5"/>
  <c r="B1461" i="5"/>
  <c r="T1460" i="5"/>
  <c r="S1460" i="5"/>
  <c r="R1460" i="5"/>
  <c r="Q1460" i="5"/>
  <c r="P1460" i="5"/>
  <c r="O1460" i="5"/>
  <c r="N1460" i="5"/>
  <c r="M1460" i="5"/>
  <c r="L1460" i="5"/>
  <c r="K1460" i="5"/>
  <c r="J1460" i="5"/>
  <c r="I1460" i="5"/>
  <c r="H1460" i="5"/>
  <c r="G1460" i="5"/>
  <c r="F1460" i="5"/>
  <c r="E1460" i="5"/>
  <c r="D1460" i="5"/>
  <c r="C1460" i="5"/>
  <c r="B1460" i="5"/>
  <c r="T1459" i="5"/>
  <c r="S1459" i="5"/>
  <c r="R1459" i="5"/>
  <c r="Q1459" i="5"/>
  <c r="P1459" i="5"/>
  <c r="O1459" i="5"/>
  <c r="N1459" i="5"/>
  <c r="M1459" i="5"/>
  <c r="L1459" i="5"/>
  <c r="K1459" i="5"/>
  <c r="J1459" i="5"/>
  <c r="I1459" i="5"/>
  <c r="H1459" i="5"/>
  <c r="G1459" i="5"/>
  <c r="F1459" i="5"/>
  <c r="E1459" i="5"/>
  <c r="D1459" i="5"/>
  <c r="C1459" i="5"/>
  <c r="B1459" i="5"/>
  <c r="T1458" i="5"/>
  <c r="S1458" i="5"/>
  <c r="R1458" i="5"/>
  <c r="Q1458" i="5"/>
  <c r="P1458" i="5"/>
  <c r="O1458" i="5"/>
  <c r="N1458" i="5"/>
  <c r="M1458" i="5"/>
  <c r="L1458" i="5"/>
  <c r="K1458" i="5"/>
  <c r="J1458" i="5"/>
  <c r="I1458" i="5"/>
  <c r="H1458" i="5"/>
  <c r="G1458" i="5"/>
  <c r="F1458" i="5"/>
  <c r="E1458" i="5"/>
  <c r="D1458" i="5"/>
  <c r="C1458" i="5"/>
  <c r="B1458" i="5"/>
  <c r="T1457" i="5"/>
  <c r="S1457" i="5"/>
  <c r="R1457" i="5"/>
  <c r="Q1457" i="5"/>
  <c r="P1457" i="5"/>
  <c r="O1457" i="5"/>
  <c r="N1457" i="5"/>
  <c r="M1457" i="5"/>
  <c r="L1457" i="5"/>
  <c r="K1457" i="5"/>
  <c r="J1457" i="5"/>
  <c r="I1457" i="5"/>
  <c r="H1457" i="5"/>
  <c r="G1457" i="5"/>
  <c r="F1457" i="5"/>
  <c r="E1457" i="5"/>
  <c r="D1457" i="5"/>
  <c r="C1457" i="5"/>
  <c r="B1457" i="5"/>
  <c r="T1456" i="5"/>
  <c r="S1456" i="5"/>
  <c r="R1456" i="5"/>
  <c r="Q1456" i="5"/>
  <c r="P1456" i="5"/>
  <c r="O1456" i="5"/>
  <c r="N1456" i="5"/>
  <c r="M1456" i="5"/>
  <c r="L1456" i="5"/>
  <c r="K1456" i="5"/>
  <c r="J1456" i="5"/>
  <c r="I1456" i="5"/>
  <c r="H1456" i="5"/>
  <c r="G1456" i="5"/>
  <c r="F1456" i="5"/>
  <c r="E1456" i="5"/>
  <c r="D1456" i="5"/>
  <c r="C1456" i="5"/>
  <c r="B1456" i="5"/>
  <c r="T1455" i="5"/>
  <c r="S1455" i="5"/>
  <c r="R1455" i="5"/>
  <c r="Q1455" i="5"/>
  <c r="P1455" i="5"/>
  <c r="O1455" i="5"/>
  <c r="N1455" i="5"/>
  <c r="M1455" i="5"/>
  <c r="L1455" i="5"/>
  <c r="K1455" i="5"/>
  <c r="J1455" i="5"/>
  <c r="I1455" i="5"/>
  <c r="H1455" i="5"/>
  <c r="G1455" i="5"/>
  <c r="F1455" i="5"/>
  <c r="E1455" i="5"/>
  <c r="D1455" i="5"/>
  <c r="C1455" i="5"/>
  <c r="B1455" i="5"/>
  <c r="T1454" i="5"/>
  <c r="S1454" i="5"/>
  <c r="R1454" i="5"/>
  <c r="Q1454" i="5"/>
  <c r="P1454" i="5"/>
  <c r="O1454" i="5"/>
  <c r="N1454" i="5"/>
  <c r="M1454" i="5"/>
  <c r="L1454" i="5"/>
  <c r="K1454" i="5"/>
  <c r="J1454" i="5"/>
  <c r="I1454" i="5"/>
  <c r="H1454" i="5"/>
  <c r="G1454" i="5"/>
  <c r="F1454" i="5"/>
  <c r="E1454" i="5"/>
  <c r="D1454" i="5"/>
  <c r="C1454" i="5"/>
  <c r="B1454" i="5"/>
  <c r="T1453" i="5"/>
  <c r="S1453" i="5"/>
  <c r="R1453" i="5"/>
  <c r="Q1453" i="5"/>
  <c r="P1453" i="5"/>
  <c r="O1453" i="5"/>
  <c r="N1453" i="5"/>
  <c r="M1453" i="5"/>
  <c r="L1453" i="5"/>
  <c r="K1453" i="5"/>
  <c r="J1453" i="5"/>
  <c r="I1453" i="5"/>
  <c r="H1453" i="5"/>
  <c r="G1453" i="5"/>
  <c r="F1453" i="5"/>
  <c r="E1453" i="5"/>
  <c r="D1453" i="5"/>
  <c r="C1453" i="5"/>
  <c r="B1453" i="5"/>
  <c r="T1452" i="5"/>
  <c r="S1452" i="5"/>
  <c r="R1452" i="5"/>
  <c r="Q1452" i="5"/>
  <c r="P1452" i="5"/>
  <c r="O1452" i="5"/>
  <c r="N1452" i="5"/>
  <c r="M1452" i="5"/>
  <c r="L1452" i="5"/>
  <c r="K1452" i="5"/>
  <c r="J1452" i="5"/>
  <c r="I1452" i="5"/>
  <c r="H1452" i="5"/>
  <c r="G1452" i="5"/>
  <c r="F1452" i="5"/>
  <c r="E1452" i="5"/>
  <c r="D1452" i="5"/>
  <c r="C1452" i="5"/>
  <c r="B1452" i="5"/>
  <c r="T1451" i="5"/>
  <c r="S1451" i="5"/>
  <c r="R1451" i="5"/>
  <c r="Q1451" i="5"/>
  <c r="P1451" i="5"/>
  <c r="O1451" i="5"/>
  <c r="N1451" i="5"/>
  <c r="M1451" i="5"/>
  <c r="L1451" i="5"/>
  <c r="K1451" i="5"/>
  <c r="J1451" i="5"/>
  <c r="I1451" i="5"/>
  <c r="H1451" i="5"/>
  <c r="G1451" i="5"/>
  <c r="F1451" i="5"/>
  <c r="E1451" i="5"/>
  <c r="D1451" i="5"/>
  <c r="C1451" i="5"/>
  <c r="B1451" i="5"/>
  <c r="T1450" i="5"/>
  <c r="S1450" i="5"/>
  <c r="R1450" i="5"/>
  <c r="Q1450" i="5"/>
  <c r="P1450" i="5"/>
  <c r="O1450" i="5"/>
  <c r="N1450" i="5"/>
  <c r="M1450" i="5"/>
  <c r="L1450" i="5"/>
  <c r="K1450" i="5"/>
  <c r="J1450" i="5"/>
  <c r="I1450" i="5"/>
  <c r="H1450" i="5"/>
  <c r="G1450" i="5"/>
  <c r="F1450" i="5"/>
  <c r="E1450" i="5"/>
  <c r="D1450" i="5"/>
  <c r="C1450" i="5"/>
  <c r="B1450" i="5"/>
  <c r="T1449" i="5"/>
  <c r="S1449" i="5"/>
  <c r="R1449" i="5"/>
  <c r="Q1449" i="5"/>
  <c r="P1449" i="5"/>
  <c r="O1449" i="5"/>
  <c r="N1449" i="5"/>
  <c r="M1449" i="5"/>
  <c r="L1449" i="5"/>
  <c r="K1449" i="5"/>
  <c r="J1449" i="5"/>
  <c r="I1449" i="5"/>
  <c r="H1449" i="5"/>
  <c r="G1449" i="5"/>
  <c r="F1449" i="5"/>
  <c r="E1449" i="5"/>
  <c r="D1449" i="5"/>
  <c r="C1449" i="5"/>
  <c r="B1449" i="5"/>
  <c r="T1448" i="5"/>
  <c r="S1448" i="5"/>
  <c r="R1448" i="5"/>
  <c r="Q1448" i="5"/>
  <c r="P1448" i="5"/>
  <c r="O1448" i="5"/>
  <c r="N1448" i="5"/>
  <c r="M1448" i="5"/>
  <c r="L1448" i="5"/>
  <c r="K1448" i="5"/>
  <c r="J1448" i="5"/>
  <c r="I1448" i="5"/>
  <c r="H1448" i="5"/>
  <c r="G1448" i="5"/>
  <c r="F1448" i="5"/>
  <c r="E1448" i="5"/>
  <c r="D1448" i="5"/>
  <c r="C1448" i="5"/>
  <c r="B1448" i="5"/>
  <c r="T1447" i="5"/>
  <c r="S1447" i="5"/>
  <c r="R1447" i="5"/>
  <c r="Q1447" i="5"/>
  <c r="P1447" i="5"/>
  <c r="O1447" i="5"/>
  <c r="N1447" i="5"/>
  <c r="M1447" i="5"/>
  <c r="L1447" i="5"/>
  <c r="K1447" i="5"/>
  <c r="J1447" i="5"/>
  <c r="I1447" i="5"/>
  <c r="H1447" i="5"/>
  <c r="G1447" i="5"/>
  <c r="F1447" i="5"/>
  <c r="E1447" i="5"/>
  <c r="D1447" i="5"/>
  <c r="C1447" i="5"/>
  <c r="B1447" i="5"/>
  <c r="T1446" i="5"/>
  <c r="S1446" i="5"/>
  <c r="R1446" i="5"/>
  <c r="Q1446" i="5"/>
  <c r="P1446" i="5"/>
  <c r="O1446" i="5"/>
  <c r="N1446" i="5"/>
  <c r="M1446" i="5"/>
  <c r="L1446" i="5"/>
  <c r="K1446" i="5"/>
  <c r="J1446" i="5"/>
  <c r="I1446" i="5"/>
  <c r="H1446" i="5"/>
  <c r="G1446" i="5"/>
  <c r="F1446" i="5"/>
  <c r="E1446" i="5"/>
  <c r="D1446" i="5"/>
  <c r="C1446" i="5"/>
  <c r="B1446" i="5"/>
  <c r="T1445" i="5"/>
  <c r="S1445" i="5"/>
  <c r="R1445" i="5"/>
  <c r="Q1445" i="5"/>
  <c r="P1445" i="5"/>
  <c r="O1445" i="5"/>
  <c r="N1445" i="5"/>
  <c r="M1445" i="5"/>
  <c r="L1445" i="5"/>
  <c r="K1445" i="5"/>
  <c r="J1445" i="5"/>
  <c r="I1445" i="5"/>
  <c r="H1445" i="5"/>
  <c r="G1445" i="5"/>
  <c r="F1445" i="5"/>
  <c r="E1445" i="5"/>
  <c r="D1445" i="5"/>
  <c r="C1445" i="5"/>
  <c r="B1445" i="5"/>
  <c r="T1444" i="5"/>
  <c r="S1444" i="5"/>
  <c r="R1444" i="5"/>
  <c r="Q1444" i="5"/>
  <c r="P1444" i="5"/>
  <c r="O1444" i="5"/>
  <c r="N1444" i="5"/>
  <c r="M1444" i="5"/>
  <c r="L1444" i="5"/>
  <c r="K1444" i="5"/>
  <c r="J1444" i="5"/>
  <c r="I1444" i="5"/>
  <c r="H1444" i="5"/>
  <c r="G1444" i="5"/>
  <c r="F1444" i="5"/>
  <c r="E1444" i="5"/>
  <c r="D1444" i="5"/>
  <c r="C1444" i="5"/>
  <c r="B1444" i="5"/>
  <c r="T1443" i="5"/>
  <c r="S1443" i="5"/>
  <c r="R1443" i="5"/>
  <c r="Q1443" i="5"/>
  <c r="P1443" i="5"/>
  <c r="O1443" i="5"/>
  <c r="N1443" i="5"/>
  <c r="M1443" i="5"/>
  <c r="L1443" i="5"/>
  <c r="K1443" i="5"/>
  <c r="J1443" i="5"/>
  <c r="I1443" i="5"/>
  <c r="H1443" i="5"/>
  <c r="G1443" i="5"/>
  <c r="F1443" i="5"/>
  <c r="E1443" i="5"/>
  <c r="D1443" i="5"/>
  <c r="C1443" i="5"/>
  <c r="B1443" i="5"/>
  <c r="T1442" i="5"/>
  <c r="S1442" i="5"/>
  <c r="R1442" i="5"/>
  <c r="Q1442" i="5"/>
  <c r="P1442" i="5"/>
  <c r="O1442" i="5"/>
  <c r="N1442" i="5"/>
  <c r="M1442" i="5"/>
  <c r="L1442" i="5"/>
  <c r="K1442" i="5"/>
  <c r="J1442" i="5"/>
  <c r="I1442" i="5"/>
  <c r="H1442" i="5"/>
  <c r="G1442" i="5"/>
  <c r="F1442" i="5"/>
  <c r="E1442" i="5"/>
  <c r="D1442" i="5"/>
  <c r="C1442" i="5"/>
  <c r="B1442" i="5"/>
  <c r="T1441" i="5"/>
  <c r="S1441" i="5"/>
  <c r="R1441" i="5"/>
  <c r="Q1441" i="5"/>
  <c r="P1441" i="5"/>
  <c r="O1441" i="5"/>
  <c r="N1441" i="5"/>
  <c r="M1441" i="5"/>
  <c r="L1441" i="5"/>
  <c r="K1441" i="5"/>
  <c r="J1441" i="5"/>
  <c r="I1441" i="5"/>
  <c r="H1441" i="5"/>
  <c r="G1441" i="5"/>
  <c r="F1441" i="5"/>
  <c r="E1441" i="5"/>
  <c r="D1441" i="5"/>
  <c r="C1441" i="5"/>
  <c r="B1441" i="5"/>
  <c r="T1440" i="5"/>
  <c r="S1440" i="5"/>
  <c r="R1440" i="5"/>
  <c r="Q1440" i="5"/>
  <c r="P1440" i="5"/>
  <c r="O1440" i="5"/>
  <c r="N1440" i="5"/>
  <c r="M1440" i="5"/>
  <c r="L1440" i="5"/>
  <c r="K1440" i="5"/>
  <c r="J1440" i="5"/>
  <c r="I1440" i="5"/>
  <c r="H1440" i="5"/>
  <c r="G1440" i="5"/>
  <c r="F1440" i="5"/>
  <c r="E1440" i="5"/>
  <c r="D1440" i="5"/>
  <c r="C1440" i="5"/>
  <c r="B1440" i="5"/>
  <c r="T1439" i="5"/>
  <c r="S1439" i="5"/>
  <c r="R1439" i="5"/>
  <c r="Q1439" i="5"/>
  <c r="P1439" i="5"/>
  <c r="O1439" i="5"/>
  <c r="N1439" i="5"/>
  <c r="M1439" i="5"/>
  <c r="L1439" i="5"/>
  <c r="K1439" i="5"/>
  <c r="J1439" i="5"/>
  <c r="I1439" i="5"/>
  <c r="H1439" i="5"/>
  <c r="G1439" i="5"/>
  <c r="F1439" i="5"/>
  <c r="E1439" i="5"/>
  <c r="D1439" i="5"/>
  <c r="C1439" i="5"/>
  <c r="B1439" i="5"/>
  <c r="T1438" i="5"/>
  <c r="S1438" i="5"/>
  <c r="R1438" i="5"/>
  <c r="Q1438" i="5"/>
  <c r="P1438" i="5"/>
  <c r="O1438" i="5"/>
  <c r="N1438" i="5"/>
  <c r="M1438" i="5"/>
  <c r="L1438" i="5"/>
  <c r="K1438" i="5"/>
  <c r="J1438" i="5"/>
  <c r="I1438" i="5"/>
  <c r="H1438" i="5"/>
  <c r="G1438" i="5"/>
  <c r="F1438" i="5"/>
  <c r="E1438" i="5"/>
  <c r="D1438" i="5"/>
  <c r="C1438" i="5"/>
  <c r="B1438" i="5"/>
  <c r="T1437" i="5"/>
  <c r="S1437" i="5"/>
  <c r="R1437" i="5"/>
  <c r="Q1437" i="5"/>
  <c r="P1437" i="5"/>
  <c r="O1437" i="5"/>
  <c r="N1437" i="5"/>
  <c r="M1437" i="5"/>
  <c r="L1437" i="5"/>
  <c r="K1437" i="5"/>
  <c r="J1437" i="5"/>
  <c r="I1437" i="5"/>
  <c r="H1437" i="5"/>
  <c r="G1437" i="5"/>
  <c r="F1437" i="5"/>
  <c r="E1437" i="5"/>
  <c r="D1437" i="5"/>
  <c r="C1437" i="5"/>
  <c r="B1437" i="5"/>
  <c r="T1436" i="5"/>
  <c r="S1436" i="5"/>
  <c r="R1436" i="5"/>
  <c r="Q1436" i="5"/>
  <c r="P1436" i="5"/>
  <c r="O1436" i="5"/>
  <c r="N1436" i="5"/>
  <c r="M1436" i="5"/>
  <c r="L1436" i="5"/>
  <c r="K1436" i="5"/>
  <c r="J1436" i="5"/>
  <c r="I1436" i="5"/>
  <c r="H1436" i="5"/>
  <c r="G1436" i="5"/>
  <c r="F1436" i="5"/>
  <c r="E1436" i="5"/>
  <c r="D1436" i="5"/>
  <c r="C1436" i="5"/>
  <c r="B1436" i="5"/>
  <c r="T1435" i="5"/>
  <c r="S1435" i="5"/>
  <c r="R1435" i="5"/>
  <c r="Q1435" i="5"/>
  <c r="P1435" i="5"/>
  <c r="O1435" i="5"/>
  <c r="N1435" i="5"/>
  <c r="M1435" i="5"/>
  <c r="L1435" i="5"/>
  <c r="K1435" i="5"/>
  <c r="J1435" i="5"/>
  <c r="I1435" i="5"/>
  <c r="H1435" i="5"/>
  <c r="G1435" i="5"/>
  <c r="F1435" i="5"/>
  <c r="E1435" i="5"/>
  <c r="D1435" i="5"/>
  <c r="C1435" i="5"/>
  <c r="B1435" i="5"/>
  <c r="T1434" i="5"/>
  <c r="S1434" i="5"/>
  <c r="R1434" i="5"/>
  <c r="Q1434" i="5"/>
  <c r="P1434" i="5"/>
  <c r="O1434" i="5"/>
  <c r="N1434" i="5"/>
  <c r="M1434" i="5"/>
  <c r="L1434" i="5"/>
  <c r="K1434" i="5"/>
  <c r="J1434" i="5"/>
  <c r="I1434" i="5"/>
  <c r="H1434" i="5"/>
  <c r="G1434" i="5"/>
  <c r="F1434" i="5"/>
  <c r="E1434" i="5"/>
  <c r="D1434" i="5"/>
  <c r="C1434" i="5"/>
  <c r="B1434" i="5"/>
  <c r="T1433" i="5"/>
  <c r="S1433" i="5"/>
  <c r="R1433" i="5"/>
  <c r="Q1433" i="5"/>
  <c r="P1433" i="5"/>
  <c r="O1433" i="5"/>
  <c r="N1433" i="5"/>
  <c r="M1433" i="5"/>
  <c r="L1433" i="5"/>
  <c r="K1433" i="5"/>
  <c r="J1433" i="5"/>
  <c r="I1433" i="5"/>
  <c r="H1433" i="5"/>
  <c r="G1433" i="5"/>
  <c r="F1433" i="5"/>
  <c r="E1433" i="5"/>
  <c r="D1433" i="5"/>
  <c r="C1433" i="5"/>
  <c r="B1433" i="5"/>
  <c r="T1432" i="5"/>
  <c r="S1432" i="5"/>
  <c r="R1432" i="5"/>
  <c r="Q1432" i="5"/>
  <c r="P1432" i="5"/>
  <c r="O1432" i="5"/>
  <c r="N1432" i="5"/>
  <c r="M1432" i="5"/>
  <c r="L1432" i="5"/>
  <c r="K1432" i="5"/>
  <c r="J1432" i="5"/>
  <c r="I1432" i="5"/>
  <c r="H1432" i="5"/>
  <c r="G1432" i="5"/>
  <c r="F1432" i="5"/>
  <c r="E1432" i="5"/>
  <c r="D1432" i="5"/>
  <c r="C1432" i="5"/>
  <c r="B1432" i="5"/>
  <c r="T1431" i="5"/>
  <c r="S1431" i="5"/>
  <c r="R1431" i="5"/>
  <c r="Q1431" i="5"/>
  <c r="P1431" i="5"/>
  <c r="O1431" i="5"/>
  <c r="N1431" i="5"/>
  <c r="M1431" i="5"/>
  <c r="L1431" i="5"/>
  <c r="K1431" i="5"/>
  <c r="J1431" i="5"/>
  <c r="I1431" i="5"/>
  <c r="H1431" i="5"/>
  <c r="G1431" i="5"/>
  <c r="F1431" i="5"/>
  <c r="E1431" i="5"/>
  <c r="D1431" i="5"/>
  <c r="C1431" i="5"/>
  <c r="B1431" i="5"/>
  <c r="T1430" i="5"/>
  <c r="S1430" i="5"/>
  <c r="R1430" i="5"/>
  <c r="Q1430" i="5"/>
  <c r="P1430" i="5"/>
  <c r="O1430" i="5"/>
  <c r="N1430" i="5"/>
  <c r="M1430" i="5"/>
  <c r="L1430" i="5"/>
  <c r="K1430" i="5"/>
  <c r="J1430" i="5"/>
  <c r="I1430" i="5"/>
  <c r="H1430" i="5"/>
  <c r="G1430" i="5"/>
  <c r="F1430" i="5"/>
  <c r="E1430" i="5"/>
  <c r="D1430" i="5"/>
  <c r="C1430" i="5"/>
  <c r="B1430" i="5"/>
  <c r="T1429" i="5"/>
  <c r="S1429" i="5"/>
  <c r="R1429" i="5"/>
  <c r="Q1429" i="5"/>
  <c r="P1429" i="5"/>
  <c r="O1429" i="5"/>
  <c r="N1429" i="5"/>
  <c r="M1429" i="5"/>
  <c r="L1429" i="5"/>
  <c r="K1429" i="5"/>
  <c r="J1429" i="5"/>
  <c r="I1429" i="5"/>
  <c r="H1429" i="5"/>
  <c r="G1429" i="5"/>
  <c r="F1429" i="5"/>
  <c r="E1429" i="5"/>
  <c r="D1429" i="5"/>
  <c r="C1429" i="5"/>
  <c r="B1429" i="5"/>
  <c r="T1428" i="5"/>
  <c r="S1428" i="5"/>
  <c r="R1428" i="5"/>
  <c r="Q1428" i="5"/>
  <c r="P1428" i="5"/>
  <c r="O1428" i="5"/>
  <c r="N1428" i="5"/>
  <c r="M1428" i="5"/>
  <c r="L1428" i="5"/>
  <c r="K1428" i="5"/>
  <c r="J1428" i="5"/>
  <c r="I1428" i="5"/>
  <c r="H1428" i="5"/>
  <c r="G1428" i="5"/>
  <c r="F1428" i="5"/>
  <c r="E1428" i="5"/>
  <c r="D1428" i="5"/>
  <c r="C1428" i="5"/>
  <c r="B1428" i="5"/>
  <c r="T1427" i="5"/>
  <c r="S1427" i="5"/>
  <c r="R1427" i="5"/>
  <c r="Q1427" i="5"/>
  <c r="P1427" i="5"/>
  <c r="O1427" i="5"/>
  <c r="N1427" i="5"/>
  <c r="M1427" i="5"/>
  <c r="L1427" i="5"/>
  <c r="K1427" i="5"/>
  <c r="J1427" i="5"/>
  <c r="I1427" i="5"/>
  <c r="H1427" i="5"/>
  <c r="G1427" i="5"/>
  <c r="F1427" i="5"/>
  <c r="E1427" i="5"/>
  <c r="D1427" i="5"/>
  <c r="C1427" i="5"/>
  <c r="B1427" i="5"/>
  <c r="T1426" i="5"/>
  <c r="S1426" i="5"/>
  <c r="R1426" i="5"/>
  <c r="Q1426" i="5"/>
  <c r="P1426" i="5"/>
  <c r="O1426" i="5"/>
  <c r="N1426" i="5"/>
  <c r="M1426" i="5"/>
  <c r="L1426" i="5"/>
  <c r="K1426" i="5"/>
  <c r="J1426" i="5"/>
  <c r="I1426" i="5"/>
  <c r="H1426" i="5"/>
  <c r="G1426" i="5"/>
  <c r="F1426" i="5"/>
  <c r="E1426" i="5"/>
  <c r="D1426" i="5"/>
  <c r="C1426" i="5"/>
  <c r="B1426" i="5"/>
  <c r="T1425" i="5"/>
  <c r="S1425" i="5"/>
  <c r="R1425" i="5"/>
  <c r="Q1425" i="5"/>
  <c r="P1425" i="5"/>
  <c r="O1425" i="5"/>
  <c r="N1425" i="5"/>
  <c r="M1425" i="5"/>
  <c r="L1425" i="5"/>
  <c r="K1425" i="5"/>
  <c r="J1425" i="5"/>
  <c r="I1425" i="5"/>
  <c r="H1425" i="5"/>
  <c r="G1425" i="5"/>
  <c r="F1425" i="5"/>
  <c r="E1425" i="5"/>
  <c r="D1425" i="5"/>
  <c r="C1425" i="5"/>
  <c r="B1425" i="5"/>
  <c r="T1424" i="5"/>
  <c r="S1424" i="5"/>
  <c r="R1424" i="5"/>
  <c r="Q1424" i="5"/>
  <c r="P1424" i="5"/>
  <c r="O1424" i="5"/>
  <c r="N1424" i="5"/>
  <c r="M1424" i="5"/>
  <c r="L1424" i="5"/>
  <c r="K1424" i="5"/>
  <c r="J1424" i="5"/>
  <c r="I1424" i="5"/>
  <c r="H1424" i="5"/>
  <c r="G1424" i="5"/>
  <c r="F1424" i="5"/>
  <c r="E1424" i="5"/>
  <c r="D1424" i="5"/>
  <c r="C1424" i="5"/>
  <c r="B1424" i="5"/>
  <c r="T1423" i="5"/>
  <c r="S1423" i="5"/>
  <c r="R1423" i="5"/>
  <c r="Q1423" i="5"/>
  <c r="P1423" i="5"/>
  <c r="O1423" i="5"/>
  <c r="N1423" i="5"/>
  <c r="M1423" i="5"/>
  <c r="L1423" i="5"/>
  <c r="K1423" i="5"/>
  <c r="J1423" i="5"/>
  <c r="I1423" i="5"/>
  <c r="H1423" i="5"/>
  <c r="G1423" i="5"/>
  <c r="F1423" i="5"/>
  <c r="E1423" i="5"/>
  <c r="D1423" i="5"/>
  <c r="C1423" i="5"/>
  <c r="B1423" i="5"/>
  <c r="T1422" i="5"/>
  <c r="S1422" i="5"/>
  <c r="R1422" i="5"/>
  <c r="Q1422" i="5"/>
  <c r="P1422" i="5"/>
  <c r="O1422" i="5"/>
  <c r="N1422" i="5"/>
  <c r="M1422" i="5"/>
  <c r="L1422" i="5"/>
  <c r="K1422" i="5"/>
  <c r="J1422" i="5"/>
  <c r="I1422" i="5"/>
  <c r="H1422" i="5"/>
  <c r="G1422" i="5"/>
  <c r="F1422" i="5"/>
  <c r="E1422" i="5"/>
  <c r="D1422" i="5"/>
  <c r="C1422" i="5"/>
  <c r="B1422" i="5"/>
  <c r="T1421" i="5"/>
  <c r="S1421" i="5"/>
  <c r="R1421" i="5"/>
  <c r="Q1421" i="5"/>
  <c r="P1421" i="5"/>
  <c r="O1421" i="5"/>
  <c r="N1421" i="5"/>
  <c r="M1421" i="5"/>
  <c r="L1421" i="5"/>
  <c r="K1421" i="5"/>
  <c r="J1421" i="5"/>
  <c r="I1421" i="5"/>
  <c r="H1421" i="5"/>
  <c r="G1421" i="5"/>
  <c r="F1421" i="5"/>
  <c r="E1421" i="5"/>
  <c r="D1421" i="5"/>
  <c r="C1421" i="5"/>
  <c r="B1421" i="5"/>
  <c r="T1420" i="5"/>
  <c r="S1420" i="5"/>
  <c r="R1420" i="5"/>
  <c r="Q1420" i="5"/>
  <c r="P1420" i="5"/>
  <c r="O1420" i="5"/>
  <c r="N1420" i="5"/>
  <c r="M1420" i="5"/>
  <c r="L1420" i="5"/>
  <c r="K1420" i="5"/>
  <c r="J1420" i="5"/>
  <c r="I1420" i="5"/>
  <c r="H1420" i="5"/>
  <c r="G1420" i="5"/>
  <c r="F1420" i="5"/>
  <c r="E1420" i="5"/>
  <c r="D1420" i="5"/>
  <c r="C1420" i="5"/>
  <c r="B1420" i="5"/>
  <c r="T1419" i="5"/>
  <c r="S1419" i="5"/>
  <c r="R1419" i="5"/>
  <c r="Q1419" i="5"/>
  <c r="P1419" i="5"/>
  <c r="O1419" i="5"/>
  <c r="N1419" i="5"/>
  <c r="M1419" i="5"/>
  <c r="L1419" i="5"/>
  <c r="K1419" i="5"/>
  <c r="J1419" i="5"/>
  <c r="I1419" i="5"/>
  <c r="H1419" i="5"/>
  <c r="G1419" i="5"/>
  <c r="F1419" i="5"/>
  <c r="E1419" i="5"/>
  <c r="D1419" i="5"/>
  <c r="C1419" i="5"/>
  <c r="B1419" i="5"/>
  <c r="T1418" i="5"/>
  <c r="S1418" i="5"/>
  <c r="R1418" i="5"/>
  <c r="Q1418" i="5"/>
  <c r="P1418" i="5"/>
  <c r="O1418" i="5"/>
  <c r="N1418" i="5"/>
  <c r="M1418" i="5"/>
  <c r="L1418" i="5"/>
  <c r="K1418" i="5"/>
  <c r="J1418" i="5"/>
  <c r="I1418" i="5"/>
  <c r="H1418" i="5"/>
  <c r="G1418" i="5"/>
  <c r="F1418" i="5"/>
  <c r="E1418" i="5"/>
  <c r="D1418" i="5"/>
  <c r="C1418" i="5"/>
  <c r="B1418" i="5"/>
  <c r="T1417" i="5"/>
  <c r="S1417" i="5"/>
  <c r="R1417" i="5"/>
  <c r="Q1417" i="5"/>
  <c r="P1417" i="5"/>
  <c r="O1417" i="5"/>
  <c r="N1417" i="5"/>
  <c r="M1417" i="5"/>
  <c r="L1417" i="5"/>
  <c r="K1417" i="5"/>
  <c r="J1417" i="5"/>
  <c r="I1417" i="5"/>
  <c r="H1417" i="5"/>
  <c r="G1417" i="5"/>
  <c r="F1417" i="5"/>
  <c r="E1417" i="5"/>
  <c r="D1417" i="5"/>
  <c r="C1417" i="5"/>
  <c r="B1417" i="5"/>
  <c r="T1416" i="5"/>
  <c r="S1416" i="5"/>
  <c r="R1416" i="5"/>
  <c r="Q1416" i="5"/>
  <c r="P1416" i="5"/>
  <c r="O1416" i="5"/>
  <c r="N1416" i="5"/>
  <c r="M1416" i="5"/>
  <c r="L1416" i="5"/>
  <c r="K1416" i="5"/>
  <c r="J1416" i="5"/>
  <c r="I1416" i="5"/>
  <c r="H1416" i="5"/>
  <c r="G1416" i="5"/>
  <c r="F1416" i="5"/>
  <c r="E1416" i="5"/>
  <c r="D1416" i="5"/>
  <c r="C1416" i="5"/>
  <c r="B1416" i="5"/>
  <c r="T1415" i="5"/>
  <c r="S1415" i="5"/>
  <c r="R1415" i="5"/>
  <c r="Q1415" i="5"/>
  <c r="P1415" i="5"/>
  <c r="O1415" i="5"/>
  <c r="N1415" i="5"/>
  <c r="M1415" i="5"/>
  <c r="L1415" i="5"/>
  <c r="K1415" i="5"/>
  <c r="J1415" i="5"/>
  <c r="I1415" i="5"/>
  <c r="H1415" i="5"/>
  <c r="G1415" i="5"/>
  <c r="F1415" i="5"/>
  <c r="E1415" i="5"/>
  <c r="D1415" i="5"/>
  <c r="C1415" i="5"/>
  <c r="B1415" i="5"/>
  <c r="T1414" i="5"/>
  <c r="S1414" i="5"/>
  <c r="R1414" i="5"/>
  <c r="Q1414" i="5"/>
  <c r="P1414" i="5"/>
  <c r="O1414" i="5"/>
  <c r="N1414" i="5"/>
  <c r="M1414" i="5"/>
  <c r="L1414" i="5"/>
  <c r="K1414" i="5"/>
  <c r="J1414" i="5"/>
  <c r="I1414" i="5"/>
  <c r="H1414" i="5"/>
  <c r="G1414" i="5"/>
  <c r="F1414" i="5"/>
  <c r="E1414" i="5"/>
  <c r="D1414" i="5"/>
  <c r="C1414" i="5"/>
  <c r="B1414" i="5"/>
  <c r="T1413" i="5"/>
  <c r="S1413" i="5"/>
  <c r="R1413" i="5"/>
  <c r="Q1413" i="5"/>
  <c r="P1413" i="5"/>
  <c r="O1413" i="5"/>
  <c r="N1413" i="5"/>
  <c r="M1413" i="5"/>
  <c r="L1413" i="5"/>
  <c r="K1413" i="5"/>
  <c r="J1413" i="5"/>
  <c r="I1413" i="5"/>
  <c r="H1413" i="5"/>
  <c r="G1413" i="5"/>
  <c r="F1413" i="5"/>
  <c r="E1413" i="5"/>
  <c r="D1413" i="5"/>
  <c r="C1413" i="5"/>
  <c r="B1413" i="5"/>
  <c r="T1412" i="5"/>
  <c r="S1412" i="5"/>
  <c r="R1412" i="5"/>
  <c r="Q1412" i="5"/>
  <c r="P1412" i="5"/>
  <c r="O1412" i="5"/>
  <c r="N1412" i="5"/>
  <c r="M1412" i="5"/>
  <c r="L1412" i="5"/>
  <c r="K1412" i="5"/>
  <c r="J1412" i="5"/>
  <c r="I1412" i="5"/>
  <c r="H1412" i="5"/>
  <c r="G1412" i="5"/>
  <c r="F1412" i="5"/>
  <c r="E1412" i="5"/>
  <c r="D1412" i="5"/>
  <c r="C1412" i="5"/>
  <c r="B1412" i="5"/>
  <c r="T1411" i="5"/>
  <c r="S1411" i="5"/>
  <c r="R1411" i="5"/>
  <c r="Q1411" i="5"/>
  <c r="P1411" i="5"/>
  <c r="O1411" i="5"/>
  <c r="N1411" i="5"/>
  <c r="M1411" i="5"/>
  <c r="L1411" i="5"/>
  <c r="K1411" i="5"/>
  <c r="J1411" i="5"/>
  <c r="I1411" i="5"/>
  <c r="H1411" i="5"/>
  <c r="G1411" i="5"/>
  <c r="F1411" i="5"/>
  <c r="E1411" i="5"/>
  <c r="D1411" i="5"/>
  <c r="C1411" i="5"/>
  <c r="B1411" i="5"/>
  <c r="T1410" i="5"/>
  <c r="S1410" i="5"/>
  <c r="R1410" i="5"/>
  <c r="Q1410" i="5"/>
  <c r="P1410" i="5"/>
  <c r="O1410" i="5"/>
  <c r="N1410" i="5"/>
  <c r="M1410" i="5"/>
  <c r="L1410" i="5"/>
  <c r="K1410" i="5"/>
  <c r="J1410" i="5"/>
  <c r="I1410" i="5"/>
  <c r="H1410" i="5"/>
  <c r="G1410" i="5"/>
  <c r="F1410" i="5"/>
  <c r="E1410" i="5"/>
  <c r="D1410" i="5"/>
  <c r="C1410" i="5"/>
  <c r="B1410" i="5"/>
  <c r="T1409" i="5"/>
  <c r="S1409" i="5"/>
  <c r="R1409" i="5"/>
  <c r="Q1409" i="5"/>
  <c r="P1409" i="5"/>
  <c r="O1409" i="5"/>
  <c r="N1409" i="5"/>
  <c r="M1409" i="5"/>
  <c r="L1409" i="5"/>
  <c r="K1409" i="5"/>
  <c r="J1409" i="5"/>
  <c r="I1409" i="5"/>
  <c r="H1409" i="5"/>
  <c r="G1409" i="5"/>
  <c r="F1409" i="5"/>
  <c r="E1409" i="5"/>
  <c r="D1409" i="5"/>
  <c r="C1409" i="5"/>
  <c r="B1409" i="5"/>
  <c r="T1408" i="5"/>
  <c r="S1408" i="5"/>
  <c r="R1408" i="5"/>
  <c r="Q1408" i="5"/>
  <c r="P1408" i="5"/>
  <c r="O1408" i="5"/>
  <c r="N1408" i="5"/>
  <c r="M1408" i="5"/>
  <c r="L1408" i="5"/>
  <c r="K1408" i="5"/>
  <c r="J1408" i="5"/>
  <c r="I1408" i="5"/>
  <c r="H1408" i="5"/>
  <c r="G1408" i="5"/>
  <c r="F1408" i="5"/>
  <c r="E1408" i="5"/>
  <c r="D1408" i="5"/>
  <c r="C1408" i="5"/>
  <c r="B1408" i="5"/>
  <c r="T1407" i="5"/>
  <c r="S1407" i="5"/>
  <c r="R1407" i="5"/>
  <c r="Q1407" i="5"/>
  <c r="P1407" i="5"/>
  <c r="O1407" i="5"/>
  <c r="N1407" i="5"/>
  <c r="M1407" i="5"/>
  <c r="L1407" i="5"/>
  <c r="K1407" i="5"/>
  <c r="J1407" i="5"/>
  <c r="I1407" i="5"/>
  <c r="H1407" i="5"/>
  <c r="G1407" i="5"/>
  <c r="F1407" i="5"/>
  <c r="E1407" i="5"/>
  <c r="D1407" i="5"/>
  <c r="C1407" i="5"/>
  <c r="B1407" i="5"/>
  <c r="T1406" i="5"/>
  <c r="S1406" i="5"/>
  <c r="R1406" i="5"/>
  <c r="Q1406" i="5"/>
  <c r="P1406" i="5"/>
  <c r="O1406" i="5"/>
  <c r="N1406" i="5"/>
  <c r="M1406" i="5"/>
  <c r="L1406" i="5"/>
  <c r="K1406" i="5"/>
  <c r="J1406" i="5"/>
  <c r="I1406" i="5"/>
  <c r="H1406" i="5"/>
  <c r="G1406" i="5"/>
  <c r="F1406" i="5"/>
  <c r="E1406" i="5"/>
  <c r="D1406" i="5"/>
  <c r="C1406" i="5"/>
  <c r="B1406" i="5"/>
  <c r="T1405" i="5"/>
  <c r="S1405" i="5"/>
  <c r="R1405" i="5"/>
  <c r="Q1405" i="5"/>
  <c r="P1405" i="5"/>
  <c r="O1405" i="5"/>
  <c r="N1405" i="5"/>
  <c r="M1405" i="5"/>
  <c r="L1405" i="5"/>
  <c r="K1405" i="5"/>
  <c r="J1405" i="5"/>
  <c r="I1405" i="5"/>
  <c r="H1405" i="5"/>
  <c r="G1405" i="5"/>
  <c r="F1405" i="5"/>
  <c r="E1405" i="5"/>
  <c r="D1405" i="5"/>
  <c r="C1405" i="5"/>
  <c r="B1405" i="5"/>
  <c r="T1404" i="5"/>
  <c r="S1404" i="5"/>
  <c r="R1404" i="5"/>
  <c r="Q1404" i="5"/>
  <c r="P1404" i="5"/>
  <c r="O1404" i="5"/>
  <c r="N1404" i="5"/>
  <c r="M1404" i="5"/>
  <c r="L1404" i="5"/>
  <c r="K1404" i="5"/>
  <c r="J1404" i="5"/>
  <c r="I1404" i="5"/>
  <c r="H1404" i="5"/>
  <c r="G1404" i="5"/>
  <c r="F1404" i="5"/>
  <c r="E1404" i="5"/>
  <c r="D1404" i="5"/>
  <c r="C1404" i="5"/>
  <c r="B1404" i="5"/>
  <c r="T1403" i="5"/>
  <c r="S1403" i="5"/>
  <c r="R1403" i="5"/>
  <c r="Q1403" i="5"/>
  <c r="P1403" i="5"/>
  <c r="O1403" i="5"/>
  <c r="N1403" i="5"/>
  <c r="M1403" i="5"/>
  <c r="L1403" i="5"/>
  <c r="K1403" i="5"/>
  <c r="J1403" i="5"/>
  <c r="I1403" i="5"/>
  <c r="H1403" i="5"/>
  <c r="G1403" i="5"/>
  <c r="F1403" i="5"/>
  <c r="E1403" i="5"/>
  <c r="D1403" i="5"/>
  <c r="C1403" i="5"/>
  <c r="B1403" i="5"/>
  <c r="T1402" i="5"/>
  <c r="S1402" i="5"/>
  <c r="R1402" i="5"/>
  <c r="Q1402" i="5"/>
  <c r="P1402" i="5"/>
  <c r="O1402" i="5"/>
  <c r="N1402" i="5"/>
  <c r="M1402" i="5"/>
  <c r="L1402" i="5"/>
  <c r="K1402" i="5"/>
  <c r="J1402" i="5"/>
  <c r="I1402" i="5"/>
  <c r="H1402" i="5"/>
  <c r="G1402" i="5"/>
  <c r="F1402" i="5"/>
  <c r="E1402" i="5"/>
  <c r="D1402" i="5"/>
  <c r="C1402" i="5"/>
  <c r="B1402" i="5"/>
  <c r="T1401" i="5"/>
  <c r="S1401" i="5"/>
  <c r="R1401" i="5"/>
  <c r="Q1401" i="5"/>
  <c r="P1401" i="5"/>
  <c r="O1401" i="5"/>
  <c r="N1401" i="5"/>
  <c r="M1401" i="5"/>
  <c r="L1401" i="5"/>
  <c r="K1401" i="5"/>
  <c r="J1401" i="5"/>
  <c r="I1401" i="5"/>
  <c r="H1401" i="5"/>
  <c r="G1401" i="5"/>
  <c r="F1401" i="5"/>
  <c r="E1401" i="5"/>
  <c r="D1401" i="5"/>
  <c r="C1401" i="5"/>
  <c r="B1401" i="5"/>
  <c r="T1400" i="5"/>
  <c r="S1400" i="5"/>
  <c r="R1400" i="5"/>
  <c r="Q1400" i="5"/>
  <c r="P1400" i="5"/>
  <c r="O1400" i="5"/>
  <c r="N1400" i="5"/>
  <c r="M1400" i="5"/>
  <c r="L1400" i="5"/>
  <c r="K1400" i="5"/>
  <c r="J1400" i="5"/>
  <c r="I1400" i="5"/>
  <c r="H1400" i="5"/>
  <c r="G1400" i="5"/>
  <c r="F1400" i="5"/>
  <c r="E1400" i="5"/>
  <c r="D1400" i="5"/>
  <c r="C1400" i="5"/>
  <c r="B1400" i="5"/>
  <c r="T1399" i="5"/>
  <c r="S1399" i="5"/>
  <c r="R1399" i="5"/>
  <c r="Q1399" i="5"/>
  <c r="P1399" i="5"/>
  <c r="O1399" i="5"/>
  <c r="N1399" i="5"/>
  <c r="M1399" i="5"/>
  <c r="L1399" i="5"/>
  <c r="K1399" i="5"/>
  <c r="J1399" i="5"/>
  <c r="I1399" i="5"/>
  <c r="H1399" i="5"/>
  <c r="G1399" i="5"/>
  <c r="F1399" i="5"/>
  <c r="E1399" i="5"/>
  <c r="D1399" i="5"/>
  <c r="C1399" i="5"/>
  <c r="B1399" i="5"/>
  <c r="T1398" i="5"/>
  <c r="S1398" i="5"/>
  <c r="R1398" i="5"/>
  <c r="Q1398" i="5"/>
  <c r="P1398" i="5"/>
  <c r="O1398" i="5"/>
  <c r="N1398" i="5"/>
  <c r="M1398" i="5"/>
  <c r="L1398" i="5"/>
  <c r="K1398" i="5"/>
  <c r="J1398" i="5"/>
  <c r="I1398" i="5"/>
  <c r="H1398" i="5"/>
  <c r="G1398" i="5"/>
  <c r="F1398" i="5"/>
  <c r="E1398" i="5"/>
  <c r="D1398" i="5"/>
  <c r="C1398" i="5"/>
  <c r="B1398" i="5"/>
  <c r="T1397" i="5"/>
  <c r="S1397" i="5"/>
  <c r="R1397" i="5"/>
  <c r="Q1397" i="5"/>
  <c r="P1397" i="5"/>
  <c r="O1397" i="5"/>
  <c r="N1397" i="5"/>
  <c r="M1397" i="5"/>
  <c r="L1397" i="5"/>
  <c r="K1397" i="5"/>
  <c r="J1397" i="5"/>
  <c r="I1397" i="5"/>
  <c r="H1397" i="5"/>
  <c r="G1397" i="5"/>
  <c r="F1397" i="5"/>
  <c r="E1397" i="5"/>
  <c r="D1397" i="5"/>
  <c r="C1397" i="5"/>
  <c r="B1397" i="5"/>
  <c r="T1396" i="5"/>
  <c r="S1396" i="5"/>
  <c r="R1396" i="5"/>
  <c r="Q1396" i="5"/>
  <c r="P1396" i="5"/>
  <c r="O1396" i="5"/>
  <c r="N1396" i="5"/>
  <c r="M1396" i="5"/>
  <c r="L1396" i="5"/>
  <c r="K1396" i="5"/>
  <c r="J1396" i="5"/>
  <c r="I1396" i="5"/>
  <c r="H1396" i="5"/>
  <c r="G1396" i="5"/>
  <c r="F1396" i="5"/>
  <c r="E1396" i="5"/>
  <c r="D1396" i="5"/>
  <c r="C1396" i="5"/>
  <c r="B1396" i="5"/>
  <c r="T1395" i="5"/>
  <c r="S1395" i="5"/>
  <c r="R1395" i="5"/>
  <c r="Q1395" i="5"/>
  <c r="P1395" i="5"/>
  <c r="O1395" i="5"/>
  <c r="N1395" i="5"/>
  <c r="M1395" i="5"/>
  <c r="L1395" i="5"/>
  <c r="K1395" i="5"/>
  <c r="J1395" i="5"/>
  <c r="I1395" i="5"/>
  <c r="H1395" i="5"/>
  <c r="G1395" i="5"/>
  <c r="F1395" i="5"/>
  <c r="E1395" i="5"/>
  <c r="D1395" i="5"/>
  <c r="C1395" i="5"/>
  <c r="B1395" i="5"/>
  <c r="T1394" i="5"/>
  <c r="S1394" i="5"/>
  <c r="R1394" i="5"/>
  <c r="Q1394" i="5"/>
  <c r="P1394" i="5"/>
  <c r="O1394" i="5"/>
  <c r="N1394" i="5"/>
  <c r="M1394" i="5"/>
  <c r="L1394" i="5"/>
  <c r="K1394" i="5"/>
  <c r="J1394" i="5"/>
  <c r="I1394" i="5"/>
  <c r="H1394" i="5"/>
  <c r="G1394" i="5"/>
  <c r="F1394" i="5"/>
  <c r="E1394" i="5"/>
  <c r="D1394" i="5"/>
  <c r="C1394" i="5"/>
  <c r="B1394" i="5"/>
  <c r="T1393" i="5"/>
  <c r="S1393" i="5"/>
  <c r="R1393" i="5"/>
  <c r="Q1393" i="5"/>
  <c r="P1393" i="5"/>
  <c r="O1393" i="5"/>
  <c r="N1393" i="5"/>
  <c r="M1393" i="5"/>
  <c r="L1393" i="5"/>
  <c r="K1393" i="5"/>
  <c r="J1393" i="5"/>
  <c r="I1393" i="5"/>
  <c r="H1393" i="5"/>
  <c r="G1393" i="5"/>
  <c r="F1393" i="5"/>
  <c r="E1393" i="5"/>
  <c r="D1393" i="5"/>
  <c r="C1393" i="5"/>
  <c r="B1393" i="5"/>
  <c r="T1392" i="5"/>
  <c r="S1392" i="5"/>
  <c r="R1392" i="5"/>
  <c r="Q1392" i="5"/>
  <c r="P1392" i="5"/>
  <c r="O1392" i="5"/>
  <c r="N1392" i="5"/>
  <c r="M1392" i="5"/>
  <c r="L1392" i="5"/>
  <c r="K1392" i="5"/>
  <c r="J1392" i="5"/>
  <c r="I1392" i="5"/>
  <c r="H1392" i="5"/>
  <c r="G1392" i="5"/>
  <c r="F1392" i="5"/>
  <c r="E1392" i="5"/>
  <c r="D1392" i="5"/>
  <c r="C1392" i="5"/>
  <c r="B1392" i="5"/>
  <c r="T1391" i="5"/>
  <c r="S1391" i="5"/>
  <c r="R1391" i="5"/>
  <c r="Q1391" i="5"/>
  <c r="P1391" i="5"/>
  <c r="O1391" i="5"/>
  <c r="N1391" i="5"/>
  <c r="M1391" i="5"/>
  <c r="L1391" i="5"/>
  <c r="K1391" i="5"/>
  <c r="J1391" i="5"/>
  <c r="I1391" i="5"/>
  <c r="H1391" i="5"/>
  <c r="G1391" i="5"/>
  <c r="F1391" i="5"/>
  <c r="E1391" i="5"/>
  <c r="D1391" i="5"/>
  <c r="C1391" i="5"/>
  <c r="B1391" i="5"/>
  <c r="T1390" i="5"/>
  <c r="S1390" i="5"/>
  <c r="R1390" i="5"/>
  <c r="Q1390" i="5"/>
  <c r="P1390" i="5"/>
  <c r="O1390" i="5"/>
  <c r="N1390" i="5"/>
  <c r="M1390" i="5"/>
  <c r="L1390" i="5"/>
  <c r="K1390" i="5"/>
  <c r="J1390" i="5"/>
  <c r="I1390" i="5"/>
  <c r="H1390" i="5"/>
  <c r="G1390" i="5"/>
  <c r="F1390" i="5"/>
  <c r="E1390" i="5"/>
  <c r="D1390" i="5"/>
  <c r="C1390" i="5"/>
  <c r="B1390" i="5"/>
  <c r="T1389" i="5"/>
  <c r="S1389" i="5"/>
  <c r="R1389" i="5"/>
  <c r="Q1389" i="5"/>
  <c r="P1389" i="5"/>
  <c r="O1389" i="5"/>
  <c r="N1389" i="5"/>
  <c r="M1389" i="5"/>
  <c r="L1389" i="5"/>
  <c r="K1389" i="5"/>
  <c r="J1389" i="5"/>
  <c r="I1389" i="5"/>
  <c r="H1389" i="5"/>
  <c r="G1389" i="5"/>
  <c r="F1389" i="5"/>
  <c r="E1389" i="5"/>
  <c r="D1389" i="5"/>
  <c r="C1389" i="5"/>
  <c r="B1389" i="5"/>
  <c r="T1388" i="5"/>
  <c r="S1388" i="5"/>
  <c r="R1388" i="5"/>
  <c r="Q1388" i="5"/>
  <c r="P1388" i="5"/>
  <c r="O1388" i="5"/>
  <c r="N1388" i="5"/>
  <c r="M1388" i="5"/>
  <c r="L1388" i="5"/>
  <c r="K1388" i="5"/>
  <c r="J1388" i="5"/>
  <c r="I1388" i="5"/>
  <c r="H1388" i="5"/>
  <c r="G1388" i="5"/>
  <c r="F1388" i="5"/>
  <c r="E1388" i="5"/>
  <c r="D1388" i="5"/>
  <c r="C1388" i="5"/>
  <c r="B1388" i="5"/>
  <c r="T1387" i="5"/>
  <c r="S1387" i="5"/>
  <c r="R1387" i="5"/>
  <c r="Q1387" i="5"/>
  <c r="P1387" i="5"/>
  <c r="O1387" i="5"/>
  <c r="N1387" i="5"/>
  <c r="M1387" i="5"/>
  <c r="L1387" i="5"/>
  <c r="K1387" i="5"/>
  <c r="J1387" i="5"/>
  <c r="I1387" i="5"/>
  <c r="H1387" i="5"/>
  <c r="G1387" i="5"/>
  <c r="F1387" i="5"/>
  <c r="E1387" i="5"/>
  <c r="D1387" i="5"/>
  <c r="C1387" i="5"/>
  <c r="B1387" i="5"/>
  <c r="T1386" i="5"/>
  <c r="S1386" i="5"/>
  <c r="R1386" i="5"/>
  <c r="Q1386" i="5"/>
  <c r="P1386" i="5"/>
  <c r="O1386" i="5"/>
  <c r="N1386" i="5"/>
  <c r="M1386" i="5"/>
  <c r="L1386" i="5"/>
  <c r="K1386" i="5"/>
  <c r="J1386" i="5"/>
  <c r="I1386" i="5"/>
  <c r="H1386" i="5"/>
  <c r="G1386" i="5"/>
  <c r="F1386" i="5"/>
  <c r="E1386" i="5"/>
  <c r="D1386" i="5"/>
  <c r="C1386" i="5"/>
  <c r="B1386" i="5"/>
  <c r="T1385" i="5"/>
  <c r="S1385" i="5"/>
  <c r="R1385" i="5"/>
  <c r="Q1385" i="5"/>
  <c r="P1385" i="5"/>
  <c r="O1385" i="5"/>
  <c r="N1385" i="5"/>
  <c r="M1385" i="5"/>
  <c r="L1385" i="5"/>
  <c r="K1385" i="5"/>
  <c r="J1385" i="5"/>
  <c r="I1385" i="5"/>
  <c r="H1385" i="5"/>
  <c r="G1385" i="5"/>
  <c r="F1385" i="5"/>
  <c r="E1385" i="5"/>
  <c r="D1385" i="5"/>
  <c r="C1385" i="5"/>
  <c r="B1385" i="5"/>
  <c r="T1384" i="5"/>
  <c r="S1384" i="5"/>
  <c r="R1384" i="5"/>
  <c r="Q1384" i="5"/>
  <c r="P1384" i="5"/>
  <c r="O1384" i="5"/>
  <c r="N1384" i="5"/>
  <c r="M1384" i="5"/>
  <c r="L1384" i="5"/>
  <c r="K1384" i="5"/>
  <c r="J1384" i="5"/>
  <c r="I1384" i="5"/>
  <c r="H1384" i="5"/>
  <c r="G1384" i="5"/>
  <c r="F1384" i="5"/>
  <c r="E1384" i="5"/>
  <c r="D1384" i="5"/>
  <c r="C1384" i="5"/>
  <c r="B1384" i="5"/>
  <c r="T1383" i="5"/>
  <c r="S1383" i="5"/>
  <c r="R1383" i="5"/>
  <c r="Q1383" i="5"/>
  <c r="P1383" i="5"/>
  <c r="O1383" i="5"/>
  <c r="N1383" i="5"/>
  <c r="M1383" i="5"/>
  <c r="L1383" i="5"/>
  <c r="K1383" i="5"/>
  <c r="J1383" i="5"/>
  <c r="I1383" i="5"/>
  <c r="H1383" i="5"/>
  <c r="G1383" i="5"/>
  <c r="F1383" i="5"/>
  <c r="E1383" i="5"/>
  <c r="D1383" i="5"/>
  <c r="C1383" i="5"/>
  <c r="B1383" i="5"/>
  <c r="T1382" i="5"/>
  <c r="S1382" i="5"/>
  <c r="R1382" i="5"/>
  <c r="Q1382" i="5"/>
  <c r="P1382" i="5"/>
  <c r="O1382" i="5"/>
  <c r="N1382" i="5"/>
  <c r="M1382" i="5"/>
  <c r="L1382" i="5"/>
  <c r="K1382" i="5"/>
  <c r="J1382" i="5"/>
  <c r="I1382" i="5"/>
  <c r="H1382" i="5"/>
  <c r="G1382" i="5"/>
  <c r="F1382" i="5"/>
  <c r="E1382" i="5"/>
  <c r="D1382" i="5"/>
  <c r="C1382" i="5"/>
  <c r="B1382" i="5"/>
  <c r="T1381" i="5"/>
  <c r="S1381" i="5"/>
  <c r="R1381" i="5"/>
  <c r="Q1381" i="5"/>
  <c r="P1381" i="5"/>
  <c r="O1381" i="5"/>
  <c r="N1381" i="5"/>
  <c r="M1381" i="5"/>
  <c r="L1381" i="5"/>
  <c r="K1381" i="5"/>
  <c r="J1381" i="5"/>
  <c r="I1381" i="5"/>
  <c r="H1381" i="5"/>
  <c r="G1381" i="5"/>
  <c r="F1381" i="5"/>
  <c r="E1381" i="5"/>
  <c r="D1381" i="5"/>
  <c r="C1381" i="5"/>
  <c r="B1381" i="5"/>
  <c r="T1380" i="5"/>
  <c r="S1380" i="5"/>
  <c r="R1380" i="5"/>
  <c r="Q1380" i="5"/>
  <c r="P1380" i="5"/>
  <c r="O1380" i="5"/>
  <c r="N1380" i="5"/>
  <c r="M1380" i="5"/>
  <c r="L1380" i="5"/>
  <c r="K1380" i="5"/>
  <c r="J1380" i="5"/>
  <c r="I1380" i="5"/>
  <c r="H1380" i="5"/>
  <c r="G1380" i="5"/>
  <c r="F1380" i="5"/>
  <c r="E1380" i="5"/>
  <c r="D1380" i="5"/>
  <c r="C1380" i="5"/>
  <c r="B1380" i="5"/>
  <c r="T1379" i="5"/>
  <c r="S1379" i="5"/>
  <c r="R1379" i="5"/>
  <c r="Q1379" i="5"/>
  <c r="P1379" i="5"/>
  <c r="O1379" i="5"/>
  <c r="N1379" i="5"/>
  <c r="M1379" i="5"/>
  <c r="L1379" i="5"/>
  <c r="K1379" i="5"/>
  <c r="J1379" i="5"/>
  <c r="I1379" i="5"/>
  <c r="H1379" i="5"/>
  <c r="G1379" i="5"/>
  <c r="F1379" i="5"/>
  <c r="E1379" i="5"/>
  <c r="D1379" i="5"/>
  <c r="C1379" i="5"/>
  <c r="B1379" i="5"/>
  <c r="T1378" i="5"/>
  <c r="S1378" i="5"/>
  <c r="R1378" i="5"/>
  <c r="Q1378" i="5"/>
  <c r="P1378" i="5"/>
  <c r="O1378" i="5"/>
  <c r="N1378" i="5"/>
  <c r="M1378" i="5"/>
  <c r="L1378" i="5"/>
  <c r="K1378" i="5"/>
  <c r="J1378" i="5"/>
  <c r="I1378" i="5"/>
  <c r="H1378" i="5"/>
  <c r="G1378" i="5"/>
  <c r="F1378" i="5"/>
  <c r="E1378" i="5"/>
  <c r="D1378" i="5"/>
  <c r="C1378" i="5"/>
  <c r="B1378" i="5"/>
  <c r="T1377" i="5"/>
  <c r="S1377" i="5"/>
  <c r="R1377" i="5"/>
  <c r="Q1377" i="5"/>
  <c r="P1377" i="5"/>
  <c r="O1377" i="5"/>
  <c r="N1377" i="5"/>
  <c r="M1377" i="5"/>
  <c r="L1377" i="5"/>
  <c r="K1377" i="5"/>
  <c r="J1377" i="5"/>
  <c r="I1377" i="5"/>
  <c r="H1377" i="5"/>
  <c r="G1377" i="5"/>
  <c r="F1377" i="5"/>
  <c r="E1377" i="5"/>
  <c r="D1377" i="5"/>
  <c r="C1377" i="5"/>
  <c r="B1377" i="5"/>
  <c r="T1376" i="5"/>
  <c r="S1376" i="5"/>
  <c r="R1376" i="5"/>
  <c r="Q1376" i="5"/>
  <c r="P1376" i="5"/>
  <c r="O1376" i="5"/>
  <c r="N1376" i="5"/>
  <c r="M1376" i="5"/>
  <c r="L1376" i="5"/>
  <c r="K1376" i="5"/>
  <c r="J1376" i="5"/>
  <c r="I1376" i="5"/>
  <c r="H1376" i="5"/>
  <c r="G1376" i="5"/>
  <c r="F1376" i="5"/>
  <c r="E1376" i="5"/>
  <c r="D1376" i="5"/>
  <c r="C1376" i="5"/>
  <c r="B1376" i="5"/>
  <c r="T1375" i="5"/>
  <c r="S1375" i="5"/>
  <c r="R1375" i="5"/>
  <c r="Q1375" i="5"/>
  <c r="P1375" i="5"/>
  <c r="O1375" i="5"/>
  <c r="N1375" i="5"/>
  <c r="M1375" i="5"/>
  <c r="L1375" i="5"/>
  <c r="K1375" i="5"/>
  <c r="J1375" i="5"/>
  <c r="I1375" i="5"/>
  <c r="H1375" i="5"/>
  <c r="G1375" i="5"/>
  <c r="F1375" i="5"/>
  <c r="E1375" i="5"/>
  <c r="D1375" i="5"/>
  <c r="C1375" i="5"/>
  <c r="B1375" i="5"/>
  <c r="T1374" i="5"/>
  <c r="S1374" i="5"/>
  <c r="R1374" i="5"/>
  <c r="Q1374" i="5"/>
  <c r="P1374" i="5"/>
  <c r="O1374" i="5"/>
  <c r="N1374" i="5"/>
  <c r="M1374" i="5"/>
  <c r="L1374" i="5"/>
  <c r="K1374" i="5"/>
  <c r="J1374" i="5"/>
  <c r="I1374" i="5"/>
  <c r="H1374" i="5"/>
  <c r="G1374" i="5"/>
  <c r="F1374" i="5"/>
  <c r="E1374" i="5"/>
  <c r="D1374" i="5"/>
  <c r="C1374" i="5"/>
  <c r="B1374" i="5"/>
  <c r="T1373" i="5"/>
  <c r="S1373" i="5"/>
  <c r="R1373" i="5"/>
  <c r="Q1373" i="5"/>
  <c r="P1373" i="5"/>
  <c r="O1373" i="5"/>
  <c r="N1373" i="5"/>
  <c r="M1373" i="5"/>
  <c r="L1373" i="5"/>
  <c r="K1373" i="5"/>
  <c r="J1373" i="5"/>
  <c r="I1373" i="5"/>
  <c r="H1373" i="5"/>
  <c r="G1373" i="5"/>
  <c r="F1373" i="5"/>
  <c r="E1373" i="5"/>
  <c r="D1373" i="5"/>
  <c r="C1373" i="5"/>
  <c r="B1373" i="5"/>
  <c r="T1372" i="5"/>
  <c r="S1372" i="5"/>
  <c r="R1372" i="5"/>
  <c r="Q1372" i="5"/>
  <c r="P1372" i="5"/>
  <c r="O1372" i="5"/>
  <c r="N1372" i="5"/>
  <c r="M1372" i="5"/>
  <c r="L1372" i="5"/>
  <c r="K1372" i="5"/>
  <c r="J1372" i="5"/>
  <c r="I1372" i="5"/>
  <c r="H1372" i="5"/>
  <c r="G1372" i="5"/>
  <c r="F1372" i="5"/>
  <c r="E1372" i="5"/>
  <c r="D1372" i="5"/>
  <c r="C1372" i="5"/>
  <c r="B1372" i="5"/>
  <c r="T1371" i="5"/>
  <c r="S1371" i="5"/>
  <c r="R1371" i="5"/>
  <c r="Q1371" i="5"/>
  <c r="P1371" i="5"/>
  <c r="O1371" i="5"/>
  <c r="N1371" i="5"/>
  <c r="M1371" i="5"/>
  <c r="L1371" i="5"/>
  <c r="K1371" i="5"/>
  <c r="J1371" i="5"/>
  <c r="I1371" i="5"/>
  <c r="H1371" i="5"/>
  <c r="G1371" i="5"/>
  <c r="F1371" i="5"/>
  <c r="E1371" i="5"/>
  <c r="D1371" i="5"/>
  <c r="C1371" i="5"/>
  <c r="B1371" i="5"/>
  <c r="T1370" i="5"/>
  <c r="S1370" i="5"/>
  <c r="R1370" i="5"/>
  <c r="Q1370" i="5"/>
  <c r="P1370" i="5"/>
  <c r="O1370" i="5"/>
  <c r="N1370" i="5"/>
  <c r="M1370" i="5"/>
  <c r="L1370" i="5"/>
  <c r="K1370" i="5"/>
  <c r="J1370" i="5"/>
  <c r="I1370" i="5"/>
  <c r="H1370" i="5"/>
  <c r="G1370" i="5"/>
  <c r="F1370" i="5"/>
  <c r="E1370" i="5"/>
  <c r="D1370" i="5"/>
  <c r="C1370" i="5"/>
  <c r="B1370" i="5"/>
  <c r="T1369" i="5"/>
  <c r="S1369" i="5"/>
  <c r="R1369" i="5"/>
  <c r="Q1369" i="5"/>
  <c r="P1369" i="5"/>
  <c r="O1369" i="5"/>
  <c r="N1369" i="5"/>
  <c r="M1369" i="5"/>
  <c r="L1369" i="5"/>
  <c r="K1369" i="5"/>
  <c r="J1369" i="5"/>
  <c r="I1369" i="5"/>
  <c r="H1369" i="5"/>
  <c r="G1369" i="5"/>
  <c r="F1369" i="5"/>
  <c r="E1369" i="5"/>
  <c r="D1369" i="5"/>
  <c r="C1369" i="5"/>
  <c r="B1369" i="5"/>
  <c r="T1368" i="5"/>
  <c r="S1368" i="5"/>
  <c r="R1368" i="5"/>
  <c r="Q1368" i="5"/>
  <c r="P1368" i="5"/>
  <c r="O1368" i="5"/>
  <c r="N1368" i="5"/>
  <c r="M1368" i="5"/>
  <c r="L1368" i="5"/>
  <c r="K1368" i="5"/>
  <c r="J1368" i="5"/>
  <c r="I1368" i="5"/>
  <c r="H1368" i="5"/>
  <c r="G1368" i="5"/>
  <c r="F1368" i="5"/>
  <c r="E1368" i="5"/>
  <c r="D1368" i="5"/>
  <c r="C1368" i="5"/>
  <c r="B1368" i="5"/>
  <c r="T1367" i="5"/>
  <c r="S1367" i="5"/>
  <c r="R1367" i="5"/>
  <c r="Q1367" i="5"/>
  <c r="P1367" i="5"/>
  <c r="O1367" i="5"/>
  <c r="N1367" i="5"/>
  <c r="M1367" i="5"/>
  <c r="L1367" i="5"/>
  <c r="K1367" i="5"/>
  <c r="J1367" i="5"/>
  <c r="I1367" i="5"/>
  <c r="H1367" i="5"/>
  <c r="G1367" i="5"/>
  <c r="F1367" i="5"/>
  <c r="E1367" i="5"/>
  <c r="D1367" i="5"/>
  <c r="C1367" i="5"/>
  <c r="B1367" i="5"/>
  <c r="T1366" i="5"/>
  <c r="S1366" i="5"/>
  <c r="R1366" i="5"/>
  <c r="Q1366" i="5"/>
  <c r="P1366" i="5"/>
  <c r="O1366" i="5"/>
  <c r="N1366" i="5"/>
  <c r="M1366" i="5"/>
  <c r="L1366" i="5"/>
  <c r="K1366" i="5"/>
  <c r="J1366" i="5"/>
  <c r="I1366" i="5"/>
  <c r="H1366" i="5"/>
  <c r="G1366" i="5"/>
  <c r="F1366" i="5"/>
  <c r="E1366" i="5"/>
  <c r="D1366" i="5"/>
  <c r="C1366" i="5"/>
  <c r="B1366" i="5"/>
  <c r="T1365" i="5"/>
  <c r="S1365" i="5"/>
  <c r="R1365" i="5"/>
  <c r="Q1365" i="5"/>
  <c r="P1365" i="5"/>
  <c r="O1365" i="5"/>
  <c r="N1365" i="5"/>
  <c r="M1365" i="5"/>
  <c r="L1365" i="5"/>
  <c r="K1365" i="5"/>
  <c r="J1365" i="5"/>
  <c r="I1365" i="5"/>
  <c r="H1365" i="5"/>
  <c r="G1365" i="5"/>
  <c r="F1365" i="5"/>
  <c r="E1365" i="5"/>
  <c r="D1365" i="5"/>
  <c r="C1365" i="5"/>
  <c r="B1365" i="5"/>
  <c r="T1364" i="5"/>
  <c r="S1364" i="5"/>
  <c r="R1364" i="5"/>
  <c r="Q1364" i="5"/>
  <c r="P1364" i="5"/>
  <c r="O1364" i="5"/>
  <c r="N1364" i="5"/>
  <c r="M1364" i="5"/>
  <c r="L1364" i="5"/>
  <c r="K1364" i="5"/>
  <c r="J1364" i="5"/>
  <c r="I1364" i="5"/>
  <c r="H1364" i="5"/>
  <c r="G1364" i="5"/>
  <c r="F1364" i="5"/>
  <c r="E1364" i="5"/>
  <c r="D1364" i="5"/>
  <c r="C1364" i="5"/>
  <c r="B1364" i="5"/>
  <c r="T1363" i="5"/>
  <c r="S1363" i="5"/>
  <c r="R1363" i="5"/>
  <c r="Q1363" i="5"/>
  <c r="P1363" i="5"/>
  <c r="O1363" i="5"/>
  <c r="N1363" i="5"/>
  <c r="M1363" i="5"/>
  <c r="L1363" i="5"/>
  <c r="K1363" i="5"/>
  <c r="J1363" i="5"/>
  <c r="I1363" i="5"/>
  <c r="H1363" i="5"/>
  <c r="G1363" i="5"/>
  <c r="F1363" i="5"/>
  <c r="E1363" i="5"/>
  <c r="D1363" i="5"/>
  <c r="C1363" i="5"/>
  <c r="B1363" i="5"/>
  <c r="T1362" i="5"/>
  <c r="S1362" i="5"/>
  <c r="R1362" i="5"/>
  <c r="Q1362" i="5"/>
  <c r="P1362" i="5"/>
  <c r="O1362" i="5"/>
  <c r="N1362" i="5"/>
  <c r="M1362" i="5"/>
  <c r="L1362" i="5"/>
  <c r="K1362" i="5"/>
  <c r="J1362" i="5"/>
  <c r="I1362" i="5"/>
  <c r="H1362" i="5"/>
  <c r="G1362" i="5"/>
  <c r="F1362" i="5"/>
  <c r="E1362" i="5"/>
  <c r="D1362" i="5"/>
  <c r="C1362" i="5"/>
  <c r="B1362" i="5"/>
  <c r="T1361" i="5"/>
  <c r="S1361" i="5"/>
  <c r="R1361" i="5"/>
  <c r="Q1361" i="5"/>
  <c r="P1361" i="5"/>
  <c r="O1361" i="5"/>
  <c r="N1361" i="5"/>
  <c r="M1361" i="5"/>
  <c r="L1361" i="5"/>
  <c r="K1361" i="5"/>
  <c r="J1361" i="5"/>
  <c r="I1361" i="5"/>
  <c r="H1361" i="5"/>
  <c r="G1361" i="5"/>
  <c r="F1361" i="5"/>
  <c r="E1361" i="5"/>
  <c r="D1361" i="5"/>
  <c r="C1361" i="5"/>
  <c r="B1361" i="5"/>
  <c r="T1360" i="5"/>
  <c r="S1360" i="5"/>
  <c r="R1360" i="5"/>
  <c r="Q1360" i="5"/>
  <c r="P1360" i="5"/>
  <c r="O1360" i="5"/>
  <c r="N1360" i="5"/>
  <c r="M1360" i="5"/>
  <c r="L1360" i="5"/>
  <c r="K1360" i="5"/>
  <c r="J1360" i="5"/>
  <c r="I1360" i="5"/>
  <c r="H1360" i="5"/>
  <c r="G1360" i="5"/>
  <c r="F1360" i="5"/>
  <c r="E1360" i="5"/>
  <c r="D1360" i="5"/>
  <c r="C1360" i="5"/>
  <c r="B1360" i="5"/>
  <c r="T1359" i="5"/>
  <c r="S1359" i="5"/>
  <c r="R1359" i="5"/>
  <c r="Q1359" i="5"/>
  <c r="P1359" i="5"/>
  <c r="O1359" i="5"/>
  <c r="N1359" i="5"/>
  <c r="M1359" i="5"/>
  <c r="L1359" i="5"/>
  <c r="K1359" i="5"/>
  <c r="J1359" i="5"/>
  <c r="I1359" i="5"/>
  <c r="H1359" i="5"/>
  <c r="G1359" i="5"/>
  <c r="F1359" i="5"/>
  <c r="E1359" i="5"/>
  <c r="D1359" i="5"/>
  <c r="C1359" i="5"/>
  <c r="B1359" i="5"/>
  <c r="T1358" i="5"/>
  <c r="S1358" i="5"/>
  <c r="R1358" i="5"/>
  <c r="Q1358" i="5"/>
  <c r="P1358" i="5"/>
  <c r="O1358" i="5"/>
  <c r="N1358" i="5"/>
  <c r="M1358" i="5"/>
  <c r="L1358" i="5"/>
  <c r="K1358" i="5"/>
  <c r="J1358" i="5"/>
  <c r="I1358" i="5"/>
  <c r="H1358" i="5"/>
  <c r="G1358" i="5"/>
  <c r="F1358" i="5"/>
  <c r="E1358" i="5"/>
  <c r="D1358" i="5"/>
  <c r="C1358" i="5"/>
  <c r="B1358" i="5"/>
  <c r="T1357" i="5"/>
  <c r="S1357" i="5"/>
  <c r="R1357" i="5"/>
  <c r="Q1357" i="5"/>
  <c r="P1357" i="5"/>
  <c r="O1357" i="5"/>
  <c r="N1357" i="5"/>
  <c r="M1357" i="5"/>
  <c r="L1357" i="5"/>
  <c r="K1357" i="5"/>
  <c r="J1357" i="5"/>
  <c r="I1357" i="5"/>
  <c r="H1357" i="5"/>
  <c r="G1357" i="5"/>
  <c r="F1357" i="5"/>
  <c r="E1357" i="5"/>
  <c r="D1357" i="5"/>
  <c r="C1357" i="5"/>
  <c r="B1357" i="5"/>
  <c r="T1356" i="5"/>
  <c r="S1356" i="5"/>
  <c r="R1356" i="5"/>
  <c r="Q1356" i="5"/>
  <c r="P1356" i="5"/>
  <c r="O1356" i="5"/>
  <c r="N1356" i="5"/>
  <c r="M1356" i="5"/>
  <c r="L1356" i="5"/>
  <c r="K1356" i="5"/>
  <c r="J1356" i="5"/>
  <c r="I1356" i="5"/>
  <c r="H1356" i="5"/>
  <c r="G1356" i="5"/>
  <c r="F1356" i="5"/>
  <c r="E1356" i="5"/>
  <c r="D1356" i="5"/>
  <c r="C1356" i="5"/>
  <c r="B1356" i="5"/>
  <c r="T1355" i="5"/>
  <c r="S1355" i="5"/>
  <c r="R1355" i="5"/>
  <c r="Q1355" i="5"/>
  <c r="P1355" i="5"/>
  <c r="O1355" i="5"/>
  <c r="N1355" i="5"/>
  <c r="M1355" i="5"/>
  <c r="L1355" i="5"/>
  <c r="K1355" i="5"/>
  <c r="J1355" i="5"/>
  <c r="I1355" i="5"/>
  <c r="H1355" i="5"/>
  <c r="G1355" i="5"/>
  <c r="F1355" i="5"/>
  <c r="E1355" i="5"/>
  <c r="D1355" i="5"/>
  <c r="C1355" i="5"/>
  <c r="B1355" i="5"/>
  <c r="T1354" i="5"/>
  <c r="S1354" i="5"/>
  <c r="R1354" i="5"/>
  <c r="Q1354" i="5"/>
  <c r="P1354" i="5"/>
  <c r="O1354" i="5"/>
  <c r="N1354" i="5"/>
  <c r="M1354" i="5"/>
  <c r="L1354" i="5"/>
  <c r="K1354" i="5"/>
  <c r="J1354" i="5"/>
  <c r="I1354" i="5"/>
  <c r="H1354" i="5"/>
  <c r="G1354" i="5"/>
  <c r="F1354" i="5"/>
  <c r="E1354" i="5"/>
  <c r="D1354" i="5"/>
  <c r="C1354" i="5"/>
  <c r="B1354" i="5"/>
  <c r="T1353" i="5"/>
  <c r="S1353" i="5"/>
  <c r="R1353" i="5"/>
  <c r="Q1353" i="5"/>
  <c r="P1353" i="5"/>
  <c r="O1353" i="5"/>
  <c r="N1353" i="5"/>
  <c r="M1353" i="5"/>
  <c r="L1353" i="5"/>
  <c r="K1353" i="5"/>
  <c r="J1353" i="5"/>
  <c r="I1353" i="5"/>
  <c r="H1353" i="5"/>
  <c r="G1353" i="5"/>
  <c r="F1353" i="5"/>
  <c r="E1353" i="5"/>
  <c r="D1353" i="5"/>
  <c r="C1353" i="5"/>
  <c r="B1353" i="5"/>
  <c r="T1352" i="5"/>
  <c r="S1352" i="5"/>
  <c r="R1352" i="5"/>
  <c r="Q1352" i="5"/>
  <c r="P1352" i="5"/>
  <c r="O1352" i="5"/>
  <c r="N1352" i="5"/>
  <c r="M1352" i="5"/>
  <c r="L1352" i="5"/>
  <c r="K1352" i="5"/>
  <c r="J1352" i="5"/>
  <c r="I1352" i="5"/>
  <c r="H1352" i="5"/>
  <c r="G1352" i="5"/>
  <c r="F1352" i="5"/>
  <c r="E1352" i="5"/>
  <c r="D1352" i="5"/>
  <c r="C1352" i="5"/>
  <c r="B1352" i="5"/>
  <c r="T1351" i="5"/>
  <c r="S1351" i="5"/>
  <c r="R1351" i="5"/>
  <c r="Q1351" i="5"/>
  <c r="P1351" i="5"/>
  <c r="O1351" i="5"/>
  <c r="N1351" i="5"/>
  <c r="M1351" i="5"/>
  <c r="L1351" i="5"/>
  <c r="K1351" i="5"/>
  <c r="J1351" i="5"/>
  <c r="I1351" i="5"/>
  <c r="H1351" i="5"/>
  <c r="G1351" i="5"/>
  <c r="F1351" i="5"/>
  <c r="E1351" i="5"/>
  <c r="D1351" i="5"/>
  <c r="C1351" i="5"/>
  <c r="B1351" i="5"/>
  <c r="T1350" i="5"/>
  <c r="S1350" i="5"/>
  <c r="R1350" i="5"/>
  <c r="Q1350" i="5"/>
  <c r="P1350" i="5"/>
  <c r="O1350" i="5"/>
  <c r="N1350" i="5"/>
  <c r="M1350" i="5"/>
  <c r="L1350" i="5"/>
  <c r="K1350" i="5"/>
  <c r="J1350" i="5"/>
  <c r="I1350" i="5"/>
  <c r="H1350" i="5"/>
  <c r="G1350" i="5"/>
  <c r="F1350" i="5"/>
  <c r="E1350" i="5"/>
  <c r="D1350" i="5"/>
  <c r="C1350" i="5"/>
  <c r="B1350" i="5"/>
  <c r="T1349" i="5"/>
  <c r="S1349" i="5"/>
  <c r="R1349" i="5"/>
  <c r="Q1349" i="5"/>
  <c r="P1349" i="5"/>
  <c r="O1349" i="5"/>
  <c r="N1349" i="5"/>
  <c r="M1349" i="5"/>
  <c r="L1349" i="5"/>
  <c r="K1349" i="5"/>
  <c r="J1349" i="5"/>
  <c r="I1349" i="5"/>
  <c r="H1349" i="5"/>
  <c r="G1349" i="5"/>
  <c r="F1349" i="5"/>
  <c r="E1349" i="5"/>
  <c r="D1349" i="5"/>
  <c r="C1349" i="5"/>
  <c r="B1349" i="5"/>
  <c r="T1348" i="5"/>
  <c r="S1348" i="5"/>
  <c r="R1348" i="5"/>
  <c r="Q1348" i="5"/>
  <c r="P1348" i="5"/>
  <c r="O1348" i="5"/>
  <c r="N1348" i="5"/>
  <c r="M1348" i="5"/>
  <c r="L1348" i="5"/>
  <c r="K1348" i="5"/>
  <c r="J1348" i="5"/>
  <c r="I1348" i="5"/>
  <c r="H1348" i="5"/>
  <c r="G1348" i="5"/>
  <c r="F1348" i="5"/>
  <c r="E1348" i="5"/>
  <c r="D1348" i="5"/>
  <c r="C1348" i="5"/>
  <c r="B1348" i="5"/>
  <c r="T1347" i="5"/>
  <c r="S1347" i="5"/>
  <c r="R1347" i="5"/>
  <c r="Q1347" i="5"/>
  <c r="P1347" i="5"/>
  <c r="O1347" i="5"/>
  <c r="N1347" i="5"/>
  <c r="M1347" i="5"/>
  <c r="L1347" i="5"/>
  <c r="K1347" i="5"/>
  <c r="J1347" i="5"/>
  <c r="I1347" i="5"/>
  <c r="H1347" i="5"/>
  <c r="G1347" i="5"/>
  <c r="F1347" i="5"/>
  <c r="E1347" i="5"/>
  <c r="D1347" i="5"/>
  <c r="C1347" i="5"/>
  <c r="B1347" i="5"/>
  <c r="T1346" i="5"/>
  <c r="S1346" i="5"/>
  <c r="R1346" i="5"/>
  <c r="Q1346" i="5"/>
  <c r="P1346" i="5"/>
  <c r="O1346" i="5"/>
  <c r="N1346" i="5"/>
  <c r="M1346" i="5"/>
  <c r="L1346" i="5"/>
  <c r="K1346" i="5"/>
  <c r="J1346" i="5"/>
  <c r="I1346" i="5"/>
  <c r="H1346" i="5"/>
  <c r="G1346" i="5"/>
  <c r="F1346" i="5"/>
  <c r="E1346" i="5"/>
  <c r="D1346" i="5"/>
  <c r="C1346" i="5"/>
  <c r="B1346" i="5"/>
  <c r="T1345" i="5"/>
  <c r="S1345" i="5"/>
  <c r="R1345" i="5"/>
  <c r="Q1345" i="5"/>
  <c r="P1345" i="5"/>
  <c r="O1345" i="5"/>
  <c r="N1345" i="5"/>
  <c r="M1345" i="5"/>
  <c r="L1345" i="5"/>
  <c r="K1345" i="5"/>
  <c r="J1345" i="5"/>
  <c r="I1345" i="5"/>
  <c r="H1345" i="5"/>
  <c r="G1345" i="5"/>
  <c r="F1345" i="5"/>
  <c r="E1345" i="5"/>
  <c r="D1345" i="5"/>
  <c r="C1345" i="5"/>
  <c r="B1345" i="5"/>
  <c r="T1344" i="5"/>
  <c r="S1344" i="5"/>
  <c r="R1344" i="5"/>
  <c r="Q1344" i="5"/>
  <c r="P1344" i="5"/>
  <c r="O1344" i="5"/>
  <c r="N1344" i="5"/>
  <c r="M1344" i="5"/>
  <c r="L1344" i="5"/>
  <c r="K1344" i="5"/>
  <c r="J1344" i="5"/>
  <c r="I1344" i="5"/>
  <c r="H1344" i="5"/>
  <c r="G1344" i="5"/>
  <c r="F1344" i="5"/>
  <c r="E1344" i="5"/>
  <c r="D1344" i="5"/>
  <c r="C1344" i="5"/>
  <c r="B1344" i="5"/>
  <c r="T1343" i="5"/>
  <c r="S1343" i="5"/>
  <c r="R1343" i="5"/>
  <c r="Q1343" i="5"/>
  <c r="P1343" i="5"/>
  <c r="O1343" i="5"/>
  <c r="N1343" i="5"/>
  <c r="M1343" i="5"/>
  <c r="L1343" i="5"/>
  <c r="K1343" i="5"/>
  <c r="J1343" i="5"/>
  <c r="I1343" i="5"/>
  <c r="H1343" i="5"/>
  <c r="G1343" i="5"/>
  <c r="F1343" i="5"/>
  <c r="E1343" i="5"/>
  <c r="D1343" i="5"/>
  <c r="C1343" i="5"/>
  <c r="B1343" i="5"/>
  <c r="T1342" i="5"/>
  <c r="S1342" i="5"/>
  <c r="R1342" i="5"/>
  <c r="Q1342" i="5"/>
  <c r="P1342" i="5"/>
  <c r="O1342" i="5"/>
  <c r="N1342" i="5"/>
  <c r="M1342" i="5"/>
  <c r="L1342" i="5"/>
  <c r="K1342" i="5"/>
  <c r="J1342" i="5"/>
  <c r="I1342" i="5"/>
  <c r="H1342" i="5"/>
  <c r="G1342" i="5"/>
  <c r="F1342" i="5"/>
  <c r="E1342" i="5"/>
  <c r="D1342" i="5"/>
  <c r="C1342" i="5"/>
  <c r="B1342" i="5"/>
  <c r="T1341" i="5"/>
  <c r="S1341" i="5"/>
  <c r="R1341" i="5"/>
  <c r="Q1341" i="5"/>
  <c r="P1341" i="5"/>
  <c r="O1341" i="5"/>
  <c r="N1341" i="5"/>
  <c r="M1341" i="5"/>
  <c r="L1341" i="5"/>
  <c r="K1341" i="5"/>
  <c r="J1341" i="5"/>
  <c r="I1341" i="5"/>
  <c r="H1341" i="5"/>
  <c r="G1341" i="5"/>
  <c r="F1341" i="5"/>
  <c r="E1341" i="5"/>
  <c r="D1341" i="5"/>
  <c r="C1341" i="5"/>
  <c r="B1341" i="5"/>
  <c r="T1340" i="5"/>
  <c r="S1340" i="5"/>
  <c r="R1340" i="5"/>
  <c r="Q1340" i="5"/>
  <c r="P1340" i="5"/>
  <c r="O1340" i="5"/>
  <c r="N1340" i="5"/>
  <c r="M1340" i="5"/>
  <c r="L1340" i="5"/>
  <c r="K1340" i="5"/>
  <c r="J1340" i="5"/>
  <c r="I1340" i="5"/>
  <c r="H1340" i="5"/>
  <c r="G1340" i="5"/>
  <c r="F1340" i="5"/>
  <c r="E1340" i="5"/>
  <c r="D1340" i="5"/>
  <c r="C1340" i="5"/>
  <c r="B1340" i="5"/>
  <c r="T1339" i="5"/>
  <c r="S1339" i="5"/>
  <c r="R1339" i="5"/>
  <c r="Q1339" i="5"/>
  <c r="P1339" i="5"/>
  <c r="O1339" i="5"/>
  <c r="N1339" i="5"/>
  <c r="M1339" i="5"/>
  <c r="L1339" i="5"/>
  <c r="K1339" i="5"/>
  <c r="J1339" i="5"/>
  <c r="I1339" i="5"/>
  <c r="H1339" i="5"/>
  <c r="G1339" i="5"/>
  <c r="F1339" i="5"/>
  <c r="E1339" i="5"/>
  <c r="D1339" i="5"/>
  <c r="C1339" i="5"/>
  <c r="B1339" i="5"/>
  <c r="T1338" i="5"/>
  <c r="S1338" i="5"/>
  <c r="R1338" i="5"/>
  <c r="Q1338" i="5"/>
  <c r="P1338" i="5"/>
  <c r="O1338" i="5"/>
  <c r="N1338" i="5"/>
  <c r="M1338" i="5"/>
  <c r="L1338" i="5"/>
  <c r="K1338" i="5"/>
  <c r="J1338" i="5"/>
  <c r="I1338" i="5"/>
  <c r="H1338" i="5"/>
  <c r="G1338" i="5"/>
  <c r="F1338" i="5"/>
  <c r="E1338" i="5"/>
  <c r="D1338" i="5"/>
  <c r="C1338" i="5"/>
  <c r="B1338" i="5"/>
  <c r="T1337" i="5"/>
  <c r="S1337" i="5"/>
  <c r="R1337" i="5"/>
  <c r="Q1337" i="5"/>
  <c r="P1337" i="5"/>
  <c r="O1337" i="5"/>
  <c r="N1337" i="5"/>
  <c r="M1337" i="5"/>
  <c r="L1337" i="5"/>
  <c r="K1337" i="5"/>
  <c r="J1337" i="5"/>
  <c r="I1337" i="5"/>
  <c r="H1337" i="5"/>
  <c r="G1337" i="5"/>
  <c r="F1337" i="5"/>
  <c r="E1337" i="5"/>
  <c r="D1337" i="5"/>
  <c r="C1337" i="5"/>
  <c r="B1337" i="5"/>
  <c r="T1336" i="5"/>
  <c r="S1336" i="5"/>
  <c r="R1336" i="5"/>
  <c r="Q1336" i="5"/>
  <c r="P1336" i="5"/>
  <c r="O1336" i="5"/>
  <c r="N1336" i="5"/>
  <c r="M1336" i="5"/>
  <c r="L1336" i="5"/>
  <c r="K1336" i="5"/>
  <c r="J1336" i="5"/>
  <c r="I1336" i="5"/>
  <c r="H1336" i="5"/>
  <c r="G1336" i="5"/>
  <c r="F1336" i="5"/>
  <c r="E1336" i="5"/>
  <c r="D1336" i="5"/>
  <c r="C1336" i="5"/>
  <c r="B1336" i="5"/>
  <c r="T1335" i="5"/>
  <c r="S1335" i="5"/>
  <c r="R1335" i="5"/>
  <c r="Q1335" i="5"/>
  <c r="P1335" i="5"/>
  <c r="O1335" i="5"/>
  <c r="N1335" i="5"/>
  <c r="M1335" i="5"/>
  <c r="L1335" i="5"/>
  <c r="K1335" i="5"/>
  <c r="J1335" i="5"/>
  <c r="I1335" i="5"/>
  <c r="H1335" i="5"/>
  <c r="G1335" i="5"/>
  <c r="F1335" i="5"/>
  <c r="E1335" i="5"/>
  <c r="D1335" i="5"/>
  <c r="C1335" i="5"/>
  <c r="B1335" i="5"/>
  <c r="T1334" i="5"/>
  <c r="S1334" i="5"/>
  <c r="R1334" i="5"/>
  <c r="Q1334" i="5"/>
  <c r="P1334" i="5"/>
  <c r="O1334" i="5"/>
  <c r="N1334" i="5"/>
  <c r="M1334" i="5"/>
  <c r="L1334" i="5"/>
  <c r="K1334" i="5"/>
  <c r="J1334" i="5"/>
  <c r="I1334" i="5"/>
  <c r="H1334" i="5"/>
  <c r="G1334" i="5"/>
  <c r="F1334" i="5"/>
  <c r="E1334" i="5"/>
  <c r="D1334" i="5"/>
  <c r="C1334" i="5"/>
  <c r="B1334" i="5"/>
  <c r="T1333" i="5"/>
  <c r="S1333" i="5"/>
  <c r="R1333" i="5"/>
  <c r="Q1333" i="5"/>
  <c r="P1333" i="5"/>
  <c r="O1333" i="5"/>
  <c r="N1333" i="5"/>
  <c r="M1333" i="5"/>
  <c r="L1333" i="5"/>
  <c r="K1333" i="5"/>
  <c r="J1333" i="5"/>
  <c r="I1333" i="5"/>
  <c r="H1333" i="5"/>
  <c r="G1333" i="5"/>
  <c r="F1333" i="5"/>
  <c r="E1333" i="5"/>
  <c r="D1333" i="5"/>
  <c r="C1333" i="5"/>
  <c r="B1333" i="5"/>
  <c r="T1332" i="5"/>
  <c r="S1332" i="5"/>
  <c r="R1332" i="5"/>
  <c r="Q1332" i="5"/>
  <c r="P1332" i="5"/>
  <c r="O1332" i="5"/>
  <c r="N1332" i="5"/>
  <c r="M1332" i="5"/>
  <c r="L1332" i="5"/>
  <c r="K1332" i="5"/>
  <c r="J1332" i="5"/>
  <c r="I1332" i="5"/>
  <c r="H1332" i="5"/>
  <c r="G1332" i="5"/>
  <c r="F1332" i="5"/>
  <c r="E1332" i="5"/>
  <c r="D1332" i="5"/>
  <c r="C1332" i="5"/>
  <c r="B1332" i="5"/>
  <c r="T1331" i="5"/>
  <c r="S1331" i="5"/>
  <c r="R1331" i="5"/>
  <c r="Q1331" i="5"/>
  <c r="P1331" i="5"/>
  <c r="O1331" i="5"/>
  <c r="N1331" i="5"/>
  <c r="M1331" i="5"/>
  <c r="L1331" i="5"/>
  <c r="K1331" i="5"/>
  <c r="J1331" i="5"/>
  <c r="I1331" i="5"/>
  <c r="H1331" i="5"/>
  <c r="G1331" i="5"/>
  <c r="F1331" i="5"/>
  <c r="E1331" i="5"/>
  <c r="D1331" i="5"/>
  <c r="C1331" i="5"/>
  <c r="B1331" i="5"/>
  <c r="T1330" i="5"/>
  <c r="S1330" i="5"/>
  <c r="R1330" i="5"/>
  <c r="Q1330" i="5"/>
  <c r="P1330" i="5"/>
  <c r="O1330" i="5"/>
  <c r="N1330" i="5"/>
  <c r="M1330" i="5"/>
  <c r="L1330" i="5"/>
  <c r="K1330" i="5"/>
  <c r="J1330" i="5"/>
  <c r="I1330" i="5"/>
  <c r="H1330" i="5"/>
  <c r="G1330" i="5"/>
  <c r="F1330" i="5"/>
  <c r="E1330" i="5"/>
  <c r="D1330" i="5"/>
  <c r="C1330" i="5"/>
  <c r="B1330" i="5"/>
  <c r="T1329" i="5"/>
  <c r="S1329" i="5"/>
  <c r="R1329" i="5"/>
  <c r="Q1329" i="5"/>
  <c r="P1329" i="5"/>
  <c r="O1329" i="5"/>
  <c r="N1329" i="5"/>
  <c r="M1329" i="5"/>
  <c r="L1329" i="5"/>
  <c r="K1329" i="5"/>
  <c r="J1329" i="5"/>
  <c r="I1329" i="5"/>
  <c r="H1329" i="5"/>
  <c r="G1329" i="5"/>
  <c r="F1329" i="5"/>
  <c r="E1329" i="5"/>
  <c r="D1329" i="5"/>
  <c r="C1329" i="5"/>
  <c r="B1329" i="5"/>
  <c r="T1328" i="5"/>
  <c r="S1328" i="5"/>
  <c r="R1328" i="5"/>
  <c r="Q1328" i="5"/>
  <c r="P1328" i="5"/>
  <c r="O1328" i="5"/>
  <c r="N1328" i="5"/>
  <c r="M1328" i="5"/>
  <c r="L1328" i="5"/>
  <c r="K1328" i="5"/>
  <c r="J1328" i="5"/>
  <c r="I1328" i="5"/>
  <c r="H1328" i="5"/>
  <c r="G1328" i="5"/>
  <c r="F1328" i="5"/>
  <c r="E1328" i="5"/>
  <c r="D1328" i="5"/>
  <c r="C1328" i="5"/>
  <c r="B1328" i="5"/>
  <c r="T1327" i="5"/>
  <c r="S1327" i="5"/>
  <c r="R1327" i="5"/>
  <c r="Q1327" i="5"/>
  <c r="P1327" i="5"/>
  <c r="O1327" i="5"/>
  <c r="N1327" i="5"/>
  <c r="M1327" i="5"/>
  <c r="L1327" i="5"/>
  <c r="K1327" i="5"/>
  <c r="J1327" i="5"/>
  <c r="I1327" i="5"/>
  <c r="H1327" i="5"/>
  <c r="G1327" i="5"/>
  <c r="F1327" i="5"/>
  <c r="E1327" i="5"/>
  <c r="D1327" i="5"/>
  <c r="C1327" i="5"/>
  <c r="B1327" i="5"/>
  <c r="T1326" i="5"/>
  <c r="S1326" i="5"/>
  <c r="R1326" i="5"/>
  <c r="Q1326" i="5"/>
  <c r="P1326" i="5"/>
  <c r="O1326" i="5"/>
  <c r="N1326" i="5"/>
  <c r="M1326" i="5"/>
  <c r="L1326" i="5"/>
  <c r="K1326" i="5"/>
  <c r="J1326" i="5"/>
  <c r="I1326" i="5"/>
  <c r="H1326" i="5"/>
  <c r="G1326" i="5"/>
  <c r="F1326" i="5"/>
  <c r="E1326" i="5"/>
  <c r="D1326" i="5"/>
  <c r="C1326" i="5"/>
  <c r="B1326" i="5"/>
  <c r="T1325" i="5"/>
  <c r="S1325" i="5"/>
  <c r="R1325" i="5"/>
  <c r="Q1325" i="5"/>
  <c r="P1325" i="5"/>
  <c r="O1325" i="5"/>
  <c r="N1325" i="5"/>
  <c r="M1325" i="5"/>
  <c r="L1325" i="5"/>
  <c r="K1325" i="5"/>
  <c r="J1325" i="5"/>
  <c r="I1325" i="5"/>
  <c r="H1325" i="5"/>
  <c r="G1325" i="5"/>
  <c r="F1325" i="5"/>
  <c r="E1325" i="5"/>
  <c r="D1325" i="5"/>
  <c r="C1325" i="5"/>
  <c r="B1325" i="5"/>
  <c r="T1324" i="5"/>
  <c r="S1324" i="5"/>
  <c r="R1324" i="5"/>
  <c r="Q1324" i="5"/>
  <c r="P1324" i="5"/>
  <c r="O1324" i="5"/>
  <c r="N1324" i="5"/>
  <c r="M1324" i="5"/>
  <c r="L1324" i="5"/>
  <c r="K1324" i="5"/>
  <c r="J1324" i="5"/>
  <c r="I1324" i="5"/>
  <c r="H1324" i="5"/>
  <c r="G1324" i="5"/>
  <c r="F1324" i="5"/>
  <c r="E1324" i="5"/>
  <c r="D1324" i="5"/>
  <c r="C1324" i="5"/>
  <c r="B1324" i="5"/>
  <c r="T1323" i="5"/>
  <c r="S1323" i="5"/>
  <c r="R1323" i="5"/>
  <c r="Q1323" i="5"/>
  <c r="P1323" i="5"/>
  <c r="O1323" i="5"/>
  <c r="N1323" i="5"/>
  <c r="M1323" i="5"/>
  <c r="L1323" i="5"/>
  <c r="K1323" i="5"/>
  <c r="J1323" i="5"/>
  <c r="I1323" i="5"/>
  <c r="H1323" i="5"/>
  <c r="G1323" i="5"/>
  <c r="F1323" i="5"/>
  <c r="E1323" i="5"/>
  <c r="D1323" i="5"/>
  <c r="C1323" i="5"/>
  <c r="B1323" i="5"/>
  <c r="T1322" i="5"/>
  <c r="S1322" i="5"/>
  <c r="R1322" i="5"/>
  <c r="Q1322" i="5"/>
  <c r="P1322" i="5"/>
  <c r="O1322" i="5"/>
  <c r="N1322" i="5"/>
  <c r="M1322" i="5"/>
  <c r="L1322" i="5"/>
  <c r="K1322" i="5"/>
  <c r="J1322" i="5"/>
  <c r="I1322" i="5"/>
  <c r="H1322" i="5"/>
  <c r="G1322" i="5"/>
  <c r="F1322" i="5"/>
  <c r="E1322" i="5"/>
  <c r="D1322" i="5"/>
  <c r="C1322" i="5"/>
  <c r="B1322" i="5"/>
  <c r="T1321" i="5"/>
  <c r="S1321" i="5"/>
  <c r="R1321" i="5"/>
  <c r="Q1321" i="5"/>
  <c r="P1321" i="5"/>
  <c r="O1321" i="5"/>
  <c r="N1321" i="5"/>
  <c r="M1321" i="5"/>
  <c r="L1321" i="5"/>
  <c r="K1321" i="5"/>
  <c r="J1321" i="5"/>
  <c r="I1321" i="5"/>
  <c r="H1321" i="5"/>
  <c r="G1321" i="5"/>
  <c r="F1321" i="5"/>
  <c r="E1321" i="5"/>
  <c r="D1321" i="5"/>
  <c r="C1321" i="5"/>
  <c r="B1321" i="5"/>
  <c r="T1320" i="5"/>
  <c r="S1320" i="5"/>
  <c r="R1320" i="5"/>
  <c r="Q1320" i="5"/>
  <c r="P1320" i="5"/>
  <c r="O1320" i="5"/>
  <c r="N1320" i="5"/>
  <c r="M1320" i="5"/>
  <c r="L1320" i="5"/>
  <c r="K1320" i="5"/>
  <c r="J1320" i="5"/>
  <c r="I1320" i="5"/>
  <c r="H1320" i="5"/>
  <c r="G1320" i="5"/>
  <c r="F1320" i="5"/>
  <c r="E1320" i="5"/>
  <c r="D1320" i="5"/>
  <c r="C1320" i="5"/>
  <c r="B1320" i="5"/>
  <c r="T1319" i="5"/>
  <c r="S1319" i="5"/>
  <c r="R1319" i="5"/>
  <c r="Q1319" i="5"/>
  <c r="P1319" i="5"/>
  <c r="O1319" i="5"/>
  <c r="N1319" i="5"/>
  <c r="M1319" i="5"/>
  <c r="L1319" i="5"/>
  <c r="K1319" i="5"/>
  <c r="J1319" i="5"/>
  <c r="I1319" i="5"/>
  <c r="H1319" i="5"/>
  <c r="G1319" i="5"/>
  <c r="F1319" i="5"/>
  <c r="E1319" i="5"/>
  <c r="D1319" i="5"/>
  <c r="C1319" i="5"/>
  <c r="B1319" i="5"/>
  <c r="T1318" i="5"/>
  <c r="S1318" i="5"/>
  <c r="R1318" i="5"/>
  <c r="Q1318" i="5"/>
  <c r="P1318" i="5"/>
  <c r="O1318" i="5"/>
  <c r="N1318" i="5"/>
  <c r="M1318" i="5"/>
  <c r="L1318" i="5"/>
  <c r="K1318" i="5"/>
  <c r="J1318" i="5"/>
  <c r="I1318" i="5"/>
  <c r="H1318" i="5"/>
  <c r="G1318" i="5"/>
  <c r="F1318" i="5"/>
  <c r="E1318" i="5"/>
  <c r="D1318" i="5"/>
  <c r="C1318" i="5"/>
  <c r="B1318" i="5"/>
  <c r="T1317" i="5"/>
  <c r="S1317" i="5"/>
  <c r="R1317" i="5"/>
  <c r="Q1317" i="5"/>
  <c r="P1317" i="5"/>
  <c r="O1317" i="5"/>
  <c r="N1317" i="5"/>
  <c r="M1317" i="5"/>
  <c r="L1317" i="5"/>
  <c r="K1317" i="5"/>
  <c r="J1317" i="5"/>
  <c r="I1317" i="5"/>
  <c r="H1317" i="5"/>
  <c r="G1317" i="5"/>
  <c r="F1317" i="5"/>
  <c r="E1317" i="5"/>
  <c r="D1317" i="5"/>
  <c r="C1317" i="5"/>
  <c r="B1317" i="5"/>
  <c r="T1316" i="5"/>
  <c r="S1316" i="5"/>
  <c r="R1316" i="5"/>
  <c r="Q1316" i="5"/>
  <c r="P1316" i="5"/>
  <c r="O1316" i="5"/>
  <c r="N1316" i="5"/>
  <c r="M1316" i="5"/>
  <c r="L1316" i="5"/>
  <c r="K1316" i="5"/>
  <c r="J1316" i="5"/>
  <c r="I1316" i="5"/>
  <c r="H1316" i="5"/>
  <c r="G1316" i="5"/>
  <c r="F1316" i="5"/>
  <c r="E1316" i="5"/>
  <c r="D1316" i="5"/>
  <c r="C1316" i="5"/>
  <c r="B1316" i="5"/>
  <c r="T1315" i="5"/>
  <c r="S1315" i="5"/>
  <c r="R1315" i="5"/>
  <c r="Q1315" i="5"/>
  <c r="P1315" i="5"/>
  <c r="O1315" i="5"/>
  <c r="N1315" i="5"/>
  <c r="M1315" i="5"/>
  <c r="L1315" i="5"/>
  <c r="K1315" i="5"/>
  <c r="J1315" i="5"/>
  <c r="I1315" i="5"/>
  <c r="H1315" i="5"/>
  <c r="G1315" i="5"/>
  <c r="F1315" i="5"/>
  <c r="E1315" i="5"/>
  <c r="D1315" i="5"/>
  <c r="C1315" i="5"/>
  <c r="B1315" i="5"/>
  <c r="T1314" i="5"/>
  <c r="S1314" i="5"/>
  <c r="R1314" i="5"/>
  <c r="Q1314" i="5"/>
  <c r="P1314" i="5"/>
  <c r="O1314" i="5"/>
  <c r="N1314" i="5"/>
  <c r="M1314" i="5"/>
  <c r="L1314" i="5"/>
  <c r="K1314" i="5"/>
  <c r="J1314" i="5"/>
  <c r="I1314" i="5"/>
  <c r="H1314" i="5"/>
  <c r="G1314" i="5"/>
  <c r="F1314" i="5"/>
  <c r="E1314" i="5"/>
  <c r="D1314" i="5"/>
  <c r="C1314" i="5"/>
  <c r="B1314" i="5"/>
  <c r="T1313" i="5"/>
  <c r="S1313" i="5"/>
  <c r="R1313" i="5"/>
  <c r="Q1313" i="5"/>
  <c r="P1313" i="5"/>
  <c r="O1313" i="5"/>
  <c r="N1313" i="5"/>
  <c r="M1313" i="5"/>
  <c r="L1313" i="5"/>
  <c r="K1313" i="5"/>
  <c r="J1313" i="5"/>
  <c r="I1313" i="5"/>
  <c r="H1313" i="5"/>
  <c r="G1313" i="5"/>
  <c r="F1313" i="5"/>
  <c r="E1313" i="5"/>
  <c r="D1313" i="5"/>
  <c r="C1313" i="5"/>
  <c r="B1313" i="5"/>
  <c r="T1312" i="5"/>
  <c r="S1312" i="5"/>
  <c r="R1312" i="5"/>
  <c r="Q1312" i="5"/>
  <c r="P1312" i="5"/>
  <c r="O1312" i="5"/>
  <c r="N1312" i="5"/>
  <c r="M1312" i="5"/>
  <c r="L1312" i="5"/>
  <c r="K1312" i="5"/>
  <c r="J1312" i="5"/>
  <c r="I1312" i="5"/>
  <c r="H1312" i="5"/>
  <c r="G1312" i="5"/>
  <c r="F1312" i="5"/>
  <c r="E1312" i="5"/>
  <c r="D1312" i="5"/>
  <c r="C1312" i="5"/>
  <c r="B1312" i="5"/>
  <c r="T1311" i="5"/>
  <c r="S1311" i="5"/>
  <c r="R1311" i="5"/>
  <c r="Q1311" i="5"/>
  <c r="P1311" i="5"/>
  <c r="O1311" i="5"/>
  <c r="N1311" i="5"/>
  <c r="M1311" i="5"/>
  <c r="L1311" i="5"/>
  <c r="K1311" i="5"/>
  <c r="J1311" i="5"/>
  <c r="I1311" i="5"/>
  <c r="H1311" i="5"/>
  <c r="G1311" i="5"/>
  <c r="F1311" i="5"/>
  <c r="E1311" i="5"/>
  <c r="D1311" i="5"/>
  <c r="C1311" i="5"/>
  <c r="B1311" i="5"/>
  <c r="T1310" i="5"/>
  <c r="S1310" i="5"/>
  <c r="R1310" i="5"/>
  <c r="Q1310" i="5"/>
  <c r="P1310" i="5"/>
  <c r="O1310" i="5"/>
  <c r="N1310" i="5"/>
  <c r="M1310" i="5"/>
  <c r="L1310" i="5"/>
  <c r="K1310" i="5"/>
  <c r="J1310" i="5"/>
  <c r="I1310" i="5"/>
  <c r="H1310" i="5"/>
  <c r="G1310" i="5"/>
  <c r="F1310" i="5"/>
  <c r="E1310" i="5"/>
  <c r="D1310" i="5"/>
  <c r="C1310" i="5"/>
  <c r="B1310" i="5"/>
  <c r="T1309" i="5"/>
  <c r="S1309" i="5"/>
  <c r="R1309" i="5"/>
  <c r="Q1309" i="5"/>
  <c r="P1309" i="5"/>
  <c r="O1309" i="5"/>
  <c r="N1309" i="5"/>
  <c r="M1309" i="5"/>
  <c r="L1309" i="5"/>
  <c r="K1309" i="5"/>
  <c r="J1309" i="5"/>
  <c r="I1309" i="5"/>
  <c r="H1309" i="5"/>
  <c r="G1309" i="5"/>
  <c r="F1309" i="5"/>
  <c r="E1309" i="5"/>
  <c r="D1309" i="5"/>
  <c r="C1309" i="5"/>
  <c r="B1309" i="5"/>
  <c r="T1308" i="5"/>
  <c r="S1308" i="5"/>
  <c r="R1308" i="5"/>
  <c r="Q1308" i="5"/>
  <c r="P1308" i="5"/>
  <c r="O1308" i="5"/>
  <c r="N1308" i="5"/>
  <c r="M1308" i="5"/>
  <c r="L1308" i="5"/>
  <c r="K1308" i="5"/>
  <c r="J1308" i="5"/>
  <c r="I1308" i="5"/>
  <c r="H1308" i="5"/>
  <c r="G1308" i="5"/>
  <c r="F1308" i="5"/>
  <c r="E1308" i="5"/>
  <c r="D1308" i="5"/>
  <c r="C1308" i="5"/>
  <c r="B1308" i="5"/>
  <c r="T1307" i="5"/>
  <c r="S1307" i="5"/>
  <c r="R1307" i="5"/>
  <c r="Q1307" i="5"/>
  <c r="P1307" i="5"/>
  <c r="O1307" i="5"/>
  <c r="N1307" i="5"/>
  <c r="M1307" i="5"/>
  <c r="L1307" i="5"/>
  <c r="K1307" i="5"/>
  <c r="J1307" i="5"/>
  <c r="I1307" i="5"/>
  <c r="H1307" i="5"/>
  <c r="G1307" i="5"/>
  <c r="F1307" i="5"/>
  <c r="E1307" i="5"/>
  <c r="D1307" i="5"/>
  <c r="C1307" i="5"/>
  <c r="B1307" i="5"/>
  <c r="T1306" i="5"/>
  <c r="S1306" i="5"/>
  <c r="R1306" i="5"/>
  <c r="Q1306" i="5"/>
  <c r="P1306" i="5"/>
  <c r="O1306" i="5"/>
  <c r="N1306" i="5"/>
  <c r="M1306" i="5"/>
  <c r="L1306" i="5"/>
  <c r="K1306" i="5"/>
  <c r="J1306" i="5"/>
  <c r="I1306" i="5"/>
  <c r="H1306" i="5"/>
  <c r="G1306" i="5"/>
  <c r="F1306" i="5"/>
  <c r="E1306" i="5"/>
  <c r="D1306" i="5"/>
  <c r="C1306" i="5"/>
  <c r="B1306" i="5"/>
  <c r="T1305" i="5"/>
  <c r="S1305" i="5"/>
  <c r="R1305" i="5"/>
  <c r="Q1305" i="5"/>
  <c r="P1305" i="5"/>
  <c r="O1305" i="5"/>
  <c r="N1305" i="5"/>
  <c r="M1305" i="5"/>
  <c r="L1305" i="5"/>
  <c r="K1305" i="5"/>
  <c r="J1305" i="5"/>
  <c r="I1305" i="5"/>
  <c r="H1305" i="5"/>
  <c r="G1305" i="5"/>
  <c r="F1305" i="5"/>
  <c r="E1305" i="5"/>
  <c r="D1305" i="5"/>
  <c r="C1305" i="5"/>
  <c r="B1305" i="5"/>
  <c r="T1304" i="5"/>
  <c r="S1304" i="5"/>
  <c r="R1304" i="5"/>
  <c r="Q1304" i="5"/>
  <c r="P1304" i="5"/>
  <c r="O1304" i="5"/>
  <c r="N1304" i="5"/>
  <c r="M1304" i="5"/>
  <c r="L1304" i="5"/>
  <c r="K1304" i="5"/>
  <c r="J1304" i="5"/>
  <c r="I1304" i="5"/>
  <c r="H1304" i="5"/>
  <c r="G1304" i="5"/>
  <c r="F1304" i="5"/>
  <c r="E1304" i="5"/>
  <c r="D1304" i="5"/>
  <c r="C1304" i="5"/>
  <c r="B1304" i="5"/>
  <c r="T1303" i="5"/>
  <c r="S1303" i="5"/>
  <c r="R1303" i="5"/>
  <c r="Q1303" i="5"/>
  <c r="P1303" i="5"/>
  <c r="O1303" i="5"/>
  <c r="N1303" i="5"/>
  <c r="M1303" i="5"/>
  <c r="L1303" i="5"/>
  <c r="K1303" i="5"/>
  <c r="J1303" i="5"/>
  <c r="I1303" i="5"/>
  <c r="H1303" i="5"/>
  <c r="G1303" i="5"/>
  <c r="F1303" i="5"/>
  <c r="E1303" i="5"/>
  <c r="D1303" i="5"/>
  <c r="C1303" i="5"/>
  <c r="B1303" i="5"/>
  <c r="T1302" i="5"/>
  <c r="S1302" i="5"/>
  <c r="R1302" i="5"/>
  <c r="Q1302" i="5"/>
  <c r="P1302" i="5"/>
  <c r="O1302" i="5"/>
  <c r="N1302" i="5"/>
  <c r="M1302" i="5"/>
  <c r="L1302" i="5"/>
  <c r="K1302" i="5"/>
  <c r="J1302" i="5"/>
  <c r="I1302" i="5"/>
  <c r="H1302" i="5"/>
  <c r="G1302" i="5"/>
  <c r="F1302" i="5"/>
  <c r="E1302" i="5"/>
  <c r="D1302" i="5"/>
  <c r="C1302" i="5"/>
  <c r="B1302" i="5"/>
  <c r="T1301" i="5"/>
  <c r="S1301" i="5"/>
  <c r="R1301" i="5"/>
  <c r="Q1301" i="5"/>
  <c r="P1301" i="5"/>
  <c r="O1301" i="5"/>
  <c r="N1301" i="5"/>
  <c r="M1301" i="5"/>
  <c r="L1301" i="5"/>
  <c r="K1301" i="5"/>
  <c r="J1301" i="5"/>
  <c r="I1301" i="5"/>
  <c r="H1301" i="5"/>
  <c r="G1301" i="5"/>
  <c r="F1301" i="5"/>
  <c r="E1301" i="5"/>
  <c r="D1301" i="5"/>
  <c r="C1301" i="5"/>
  <c r="B1301" i="5"/>
  <c r="T1300" i="5"/>
  <c r="S1300" i="5"/>
  <c r="R1300" i="5"/>
  <c r="Q1300" i="5"/>
  <c r="P1300" i="5"/>
  <c r="O1300" i="5"/>
  <c r="N1300" i="5"/>
  <c r="M1300" i="5"/>
  <c r="L1300" i="5"/>
  <c r="K1300" i="5"/>
  <c r="J1300" i="5"/>
  <c r="I1300" i="5"/>
  <c r="H1300" i="5"/>
  <c r="G1300" i="5"/>
  <c r="F1300" i="5"/>
  <c r="E1300" i="5"/>
  <c r="D1300" i="5"/>
  <c r="C1300" i="5"/>
  <c r="B1300" i="5"/>
  <c r="T1299" i="5"/>
  <c r="S1299" i="5"/>
  <c r="R1299" i="5"/>
  <c r="Q1299" i="5"/>
  <c r="P1299" i="5"/>
  <c r="O1299" i="5"/>
  <c r="N1299" i="5"/>
  <c r="M1299" i="5"/>
  <c r="L1299" i="5"/>
  <c r="K1299" i="5"/>
  <c r="J1299" i="5"/>
  <c r="I1299" i="5"/>
  <c r="H1299" i="5"/>
  <c r="G1299" i="5"/>
  <c r="F1299" i="5"/>
  <c r="E1299" i="5"/>
  <c r="D1299" i="5"/>
  <c r="C1299" i="5"/>
  <c r="B1299" i="5"/>
  <c r="T1298" i="5"/>
  <c r="S1298" i="5"/>
  <c r="R1298" i="5"/>
  <c r="Q1298" i="5"/>
  <c r="P1298" i="5"/>
  <c r="O1298" i="5"/>
  <c r="N1298" i="5"/>
  <c r="M1298" i="5"/>
  <c r="L1298" i="5"/>
  <c r="K1298" i="5"/>
  <c r="J1298" i="5"/>
  <c r="I1298" i="5"/>
  <c r="H1298" i="5"/>
  <c r="G1298" i="5"/>
  <c r="F1298" i="5"/>
  <c r="E1298" i="5"/>
  <c r="D1298" i="5"/>
  <c r="C1298" i="5"/>
  <c r="B1298" i="5"/>
  <c r="T1297" i="5"/>
  <c r="S1297" i="5"/>
  <c r="R1297" i="5"/>
  <c r="Q1297" i="5"/>
  <c r="P1297" i="5"/>
  <c r="O1297" i="5"/>
  <c r="N1297" i="5"/>
  <c r="M1297" i="5"/>
  <c r="L1297" i="5"/>
  <c r="K1297" i="5"/>
  <c r="J1297" i="5"/>
  <c r="I1297" i="5"/>
  <c r="H1297" i="5"/>
  <c r="G1297" i="5"/>
  <c r="F1297" i="5"/>
  <c r="E1297" i="5"/>
  <c r="D1297" i="5"/>
  <c r="C1297" i="5"/>
  <c r="B1297" i="5"/>
  <c r="T1296" i="5"/>
  <c r="S1296" i="5"/>
  <c r="R1296" i="5"/>
  <c r="Q1296" i="5"/>
  <c r="P1296" i="5"/>
  <c r="O1296" i="5"/>
  <c r="N1296" i="5"/>
  <c r="M1296" i="5"/>
  <c r="L1296" i="5"/>
  <c r="K1296" i="5"/>
  <c r="J1296" i="5"/>
  <c r="I1296" i="5"/>
  <c r="H1296" i="5"/>
  <c r="G1296" i="5"/>
  <c r="F1296" i="5"/>
  <c r="E1296" i="5"/>
  <c r="D1296" i="5"/>
  <c r="C1296" i="5"/>
  <c r="B1296" i="5"/>
  <c r="T1295" i="5"/>
  <c r="S1295" i="5"/>
  <c r="R1295" i="5"/>
  <c r="Q1295" i="5"/>
  <c r="P1295" i="5"/>
  <c r="O1295" i="5"/>
  <c r="N1295" i="5"/>
  <c r="M1295" i="5"/>
  <c r="L1295" i="5"/>
  <c r="K1295" i="5"/>
  <c r="J1295" i="5"/>
  <c r="I1295" i="5"/>
  <c r="H1295" i="5"/>
  <c r="G1295" i="5"/>
  <c r="F1295" i="5"/>
  <c r="E1295" i="5"/>
  <c r="D1295" i="5"/>
  <c r="C1295" i="5"/>
  <c r="B1295" i="5"/>
  <c r="T1294" i="5"/>
  <c r="S1294" i="5"/>
  <c r="R1294" i="5"/>
  <c r="Q1294" i="5"/>
  <c r="P1294" i="5"/>
  <c r="O1294" i="5"/>
  <c r="N1294" i="5"/>
  <c r="M1294" i="5"/>
  <c r="L1294" i="5"/>
  <c r="K1294" i="5"/>
  <c r="J1294" i="5"/>
  <c r="I1294" i="5"/>
  <c r="H1294" i="5"/>
  <c r="G1294" i="5"/>
  <c r="F1294" i="5"/>
  <c r="E1294" i="5"/>
  <c r="D1294" i="5"/>
  <c r="C1294" i="5"/>
  <c r="B1294" i="5"/>
  <c r="T1293" i="5"/>
  <c r="S1293" i="5"/>
  <c r="R1293" i="5"/>
  <c r="Q1293" i="5"/>
  <c r="P1293" i="5"/>
  <c r="O1293" i="5"/>
  <c r="N1293" i="5"/>
  <c r="M1293" i="5"/>
  <c r="L1293" i="5"/>
  <c r="K1293" i="5"/>
  <c r="J1293" i="5"/>
  <c r="I1293" i="5"/>
  <c r="H1293" i="5"/>
  <c r="G1293" i="5"/>
  <c r="F1293" i="5"/>
  <c r="E1293" i="5"/>
  <c r="D1293" i="5"/>
  <c r="C1293" i="5"/>
  <c r="B1293" i="5"/>
  <c r="T1292" i="5"/>
  <c r="S1292" i="5"/>
  <c r="R1292" i="5"/>
  <c r="Q1292" i="5"/>
  <c r="P1292" i="5"/>
  <c r="O1292" i="5"/>
  <c r="N1292" i="5"/>
  <c r="M1292" i="5"/>
  <c r="L1292" i="5"/>
  <c r="K1292" i="5"/>
  <c r="J1292" i="5"/>
  <c r="I1292" i="5"/>
  <c r="H1292" i="5"/>
  <c r="G1292" i="5"/>
  <c r="F1292" i="5"/>
  <c r="E1292" i="5"/>
  <c r="D1292" i="5"/>
  <c r="C1292" i="5"/>
  <c r="B1292" i="5"/>
  <c r="T1291" i="5"/>
  <c r="S1291" i="5"/>
  <c r="R1291" i="5"/>
  <c r="Q1291" i="5"/>
  <c r="P1291" i="5"/>
  <c r="O1291" i="5"/>
  <c r="N1291" i="5"/>
  <c r="M1291" i="5"/>
  <c r="L1291" i="5"/>
  <c r="K1291" i="5"/>
  <c r="J1291" i="5"/>
  <c r="I1291" i="5"/>
  <c r="H1291" i="5"/>
  <c r="G1291" i="5"/>
  <c r="F1291" i="5"/>
  <c r="E1291" i="5"/>
  <c r="D1291" i="5"/>
  <c r="C1291" i="5"/>
  <c r="B1291" i="5"/>
  <c r="T1290" i="5"/>
  <c r="S1290" i="5"/>
  <c r="R1290" i="5"/>
  <c r="Q1290" i="5"/>
  <c r="P1290" i="5"/>
  <c r="O1290" i="5"/>
  <c r="N1290" i="5"/>
  <c r="M1290" i="5"/>
  <c r="L1290" i="5"/>
  <c r="K1290" i="5"/>
  <c r="J1290" i="5"/>
  <c r="I1290" i="5"/>
  <c r="H1290" i="5"/>
  <c r="G1290" i="5"/>
  <c r="F1290" i="5"/>
  <c r="E1290" i="5"/>
  <c r="D1290" i="5"/>
  <c r="C1290" i="5"/>
  <c r="B1290" i="5"/>
  <c r="T1289" i="5"/>
  <c r="S1289" i="5"/>
  <c r="R1289" i="5"/>
  <c r="Q1289" i="5"/>
  <c r="P1289" i="5"/>
  <c r="O1289" i="5"/>
  <c r="N1289" i="5"/>
  <c r="M1289" i="5"/>
  <c r="L1289" i="5"/>
  <c r="K1289" i="5"/>
  <c r="J1289" i="5"/>
  <c r="I1289" i="5"/>
  <c r="H1289" i="5"/>
  <c r="G1289" i="5"/>
  <c r="F1289" i="5"/>
  <c r="E1289" i="5"/>
  <c r="D1289" i="5"/>
  <c r="C1289" i="5"/>
  <c r="B1289" i="5"/>
  <c r="T1288" i="5"/>
  <c r="S1288" i="5"/>
  <c r="R1288" i="5"/>
  <c r="Q1288" i="5"/>
  <c r="P1288" i="5"/>
  <c r="O1288" i="5"/>
  <c r="N1288" i="5"/>
  <c r="M1288" i="5"/>
  <c r="L1288" i="5"/>
  <c r="K1288" i="5"/>
  <c r="J1288" i="5"/>
  <c r="I1288" i="5"/>
  <c r="H1288" i="5"/>
  <c r="G1288" i="5"/>
  <c r="F1288" i="5"/>
  <c r="E1288" i="5"/>
  <c r="D1288" i="5"/>
  <c r="C1288" i="5"/>
  <c r="B1288" i="5"/>
  <c r="T1287" i="5"/>
  <c r="S1287" i="5"/>
  <c r="R1287" i="5"/>
  <c r="Q1287" i="5"/>
  <c r="P1287" i="5"/>
  <c r="O1287" i="5"/>
  <c r="N1287" i="5"/>
  <c r="M1287" i="5"/>
  <c r="L1287" i="5"/>
  <c r="K1287" i="5"/>
  <c r="J1287" i="5"/>
  <c r="I1287" i="5"/>
  <c r="H1287" i="5"/>
  <c r="G1287" i="5"/>
  <c r="F1287" i="5"/>
  <c r="E1287" i="5"/>
  <c r="D1287" i="5"/>
  <c r="C1287" i="5"/>
  <c r="B1287" i="5"/>
  <c r="T1286" i="5"/>
  <c r="S1286" i="5"/>
  <c r="R1286" i="5"/>
  <c r="Q1286" i="5"/>
  <c r="P1286" i="5"/>
  <c r="O1286" i="5"/>
  <c r="N1286" i="5"/>
  <c r="M1286" i="5"/>
  <c r="L1286" i="5"/>
  <c r="K1286" i="5"/>
  <c r="J1286" i="5"/>
  <c r="I1286" i="5"/>
  <c r="H1286" i="5"/>
  <c r="G1286" i="5"/>
  <c r="F1286" i="5"/>
  <c r="E1286" i="5"/>
  <c r="D1286" i="5"/>
  <c r="C1286" i="5"/>
  <c r="B1286" i="5"/>
  <c r="T1285" i="5"/>
  <c r="S1285" i="5"/>
  <c r="R1285" i="5"/>
  <c r="Q1285" i="5"/>
  <c r="P1285" i="5"/>
  <c r="O1285" i="5"/>
  <c r="N1285" i="5"/>
  <c r="M1285" i="5"/>
  <c r="L1285" i="5"/>
  <c r="K1285" i="5"/>
  <c r="J1285" i="5"/>
  <c r="I1285" i="5"/>
  <c r="H1285" i="5"/>
  <c r="G1285" i="5"/>
  <c r="F1285" i="5"/>
  <c r="E1285" i="5"/>
  <c r="D1285" i="5"/>
  <c r="C1285" i="5"/>
  <c r="B1285" i="5"/>
  <c r="T1284" i="5"/>
  <c r="S1284" i="5"/>
  <c r="R1284" i="5"/>
  <c r="Q1284" i="5"/>
  <c r="P1284" i="5"/>
  <c r="O1284" i="5"/>
  <c r="N1284" i="5"/>
  <c r="M1284" i="5"/>
  <c r="L1284" i="5"/>
  <c r="K1284" i="5"/>
  <c r="J1284" i="5"/>
  <c r="I1284" i="5"/>
  <c r="H1284" i="5"/>
  <c r="G1284" i="5"/>
  <c r="F1284" i="5"/>
  <c r="E1284" i="5"/>
  <c r="D1284" i="5"/>
  <c r="C1284" i="5"/>
  <c r="B1284" i="5"/>
  <c r="T1283" i="5"/>
  <c r="S1283" i="5"/>
  <c r="R1283" i="5"/>
  <c r="Q1283" i="5"/>
  <c r="P1283" i="5"/>
  <c r="O1283" i="5"/>
  <c r="N1283" i="5"/>
  <c r="M1283" i="5"/>
  <c r="L1283" i="5"/>
  <c r="K1283" i="5"/>
  <c r="J1283" i="5"/>
  <c r="I1283" i="5"/>
  <c r="H1283" i="5"/>
  <c r="G1283" i="5"/>
  <c r="F1283" i="5"/>
  <c r="E1283" i="5"/>
  <c r="D1283" i="5"/>
  <c r="C1283" i="5"/>
  <c r="B1283" i="5"/>
  <c r="T1282" i="5"/>
  <c r="S1282" i="5"/>
  <c r="R1282" i="5"/>
  <c r="Q1282" i="5"/>
  <c r="P1282" i="5"/>
  <c r="O1282" i="5"/>
  <c r="N1282" i="5"/>
  <c r="M1282" i="5"/>
  <c r="L1282" i="5"/>
  <c r="K1282" i="5"/>
  <c r="J1282" i="5"/>
  <c r="I1282" i="5"/>
  <c r="H1282" i="5"/>
  <c r="G1282" i="5"/>
  <c r="F1282" i="5"/>
  <c r="E1282" i="5"/>
  <c r="D1282" i="5"/>
  <c r="C1282" i="5"/>
  <c r="B1282" i="5"/>
  <c r="T1281" i="5"/>
  <c r="S1281" i="5"/>
  <c r="R1281" i="5"/>
  <c r="Q1281" i="5"/>
  <c r="P1281" i="5"/>
  <c r="O1281" i="5"/>
  <c r="N1281" i="5"/>
  <c r="M1281" i="5"/>
  <c r="L1281" i="5"/>
  <c r="K1281" i="5"/>
  <c r="J1281" i="5"/>
  <c r="I1281" i="5"/>
  <c r="H1281" i="5"/>
  <c r="G1281" i="5"/>
  <c r="F1281" i="5"/>
  <c r="E1281" i="5"/>
  <c r="D1281" i="5"/>
  <c r="C1281" i="5"/>
  <c r="B1281" i="5"/>
  <c r="T1280" i="5"/>
  <c r="S1280" i="5"/>
  <c r="R1280" i="5"/>
  <c r="Q1280" i="5"/>
  <c r="P1280" i="5"/>
  <c r="O1280" i="5"/>
  <c r="N1280" i="5"/>
  <c r="M1280" i="5"/>
  <c r="L1280" i="5"/>
  <c r="K1280" i="5"/>
  <c r="J1280" i="5"/>
  <c r="I1280" i="5"/>
  <c r="H1280" i="5"/>
  <c r="G1280" i="5"/>
  <c r="F1280" i="5"/>
  <c r="E1280" i="5"/>
  <c r="D1280" i="5"/>
  <c r="C1280" i="5"/>
  <c r="B1280" i="5"/>
  <c r="T1279" i="5"/>
  <c r="S1279" i="5"/>
  <c r="R1279" i="5"/>
  <c r="Q1279" i="5"/>
  <c r="P1279" i="5"/>
  <c r="O1279" i="5"/>
  <c r="N1279" i="5"/>
  <c r="M1279" i="5"/>
  <c r="L1279" i="5"/>
  <c r="K1279" i="5"/>
  <c r="J1279" i="5"/>
  <c r="I1279" i="5"/>
  <c r="H1279" i="5"/>
  <c r="G1279" i="5"/>
  <c r="F1279" i="5"/>
  <c r="E1279" i="5"/>
  <c r="D1279" i="5"/>
  <c r="C1279" i="5"/>
  <c r="B1279" i="5"/>
  <c r="T1278" i="5"/>
  <c r="S1278" i="5"/>
  <c r="R1278" i="5"/>
  <c r="Q1278" i="5"/>
  <c r="P1278" i="5"/>
  <c r="O1278" i="5"/>
  <c r="N1278" i="5"/>
  <c r="M1278" i="5"/>
  <c r="L1278" i="5"/>
  <c r="K1278" i="5"/>
  <c r="J1278" i="5"/>
  <c r="I1278" i="5"/>
  <c r="H1278" i="5"/>
  <c r="G1278" i="5"/>
  <c r="F1278" i="5"/>
  <c r="E1278" i="5"/>
  <c r="D1278" i="5"/>
  <c r="C1278" i="5"/>
  <c r="B1278" i="5"/>
  <c r="T1277" i="5"/>
  <c r="S1277" i="5"/>
  <c r="R1277" i="5"/>
  <c r="Q1277" i="5"/>
  <c r="P1277" i="5"/>
  <c r="O1277" i="5"/>
  <c r="N1277" i="5"/>
  <c r="M1277" i="5"/>
  <c r="L1277" i="5"/>
  <c r="K1277" i="5"/>
  <c r="J1277" i="5"/>
  <c r="I1277" i="5"/>
  <c r="H1277" i="5"/>
  <c r="G1277" i="5"/>
  <c r="F1277" i="5"/>
  <c r="E1277" i="5"/>
  <c r="D1277" i="5"/>
  <c r="C1277" i="5"/>
  <c r="B1277" i="5"/>
  <c r="T1276" i="5"/>
  <c r="S1276" i="5"/>
  <c r="R1276" i="5"/>
  <c r="Q1276" i="5"/>
  <c r="P1276" i="5"/>
  <c r="O1276" i="5"/>
  <c r="N1276" i="5"/>
  <c r="M1276" i="5"/>
  <c r="L1276" i="5"/>
  <c r="K1276" i="5"/>
  <c r="J1276" i="5"/>
  <c r="I1276" i="5"/>
  <c r="H1276" i="5"/>
  <c r="G1276" i="5"/>
  <c r="F1276" i="5"/>
  <c r="E1276" i="5"/>
  <c r="D1276" i="5"/>
  <c r="C1276" i="5"/>
  <c r="B1276" i="5"/>
  <c r="T1275" i="5"/>
  <c r="S1275" i="5"/>
  <c r="R1275" i="5"/>
  <c r="Q1275" i="5"/>
  <c r="P1275" i="5"/>
  <c r="O1275" i="5"/>
  <c r="N1275" i="5"/>
  <c r="M1275" i="5"/>
  <c r="L1275" i="5"/>
  <c r="K1275" i="5"/>
  <c r="J1275" i="5"/>
  <c r="I1275" i="5"/>
  <c r="H1275" i="5"/>
  <c r="G1275" i="5"/>
  <c r="F1275" i="5"/>
  <c r="E1275" i="5"/>
  <c r="D1275" i="5"/>
  <c r="C1275" i="5"/>
  <c r="B1275" i="5"/>
  <c r="T1274" i="5"/>
  <c r="S1274" i="5"/>
  <c r="R1274" i="5"/>
  <c r="Q1274" i="5"/>
  <c r="P1274" i="5"/>
  <c r="O1274" i="5"/>
  <c r="N1274" i="5"/>
  <c r="M1274" i="5"/>
  <c r="L1274" i="5"/>
  <c r="K1274" i="5"/>
  <c r="J1274" i="5"/>
  <c r="I1274" i="5"/>
  <c r="H1274" i="5"/>
  <c r="G1274" i="5"/>
  <c r="F1274" i="5"/>
  <c r="E1274" i="5"/>
  <c r="D1274" i="5"/>
  <c r="C1274" i="5"/>
  <c r="B1274" i="5"/>
  <c r="T1273" i="5"/>
  <c r="S1273" i="5"/>
  <c r="R1273" i="5"/>
  <c r="Q1273" i="5"/>
  <c r="P1273" i="5"/>
  <c r="O1273" i="5"/>
  <c r="N1273" i="5"/>
  <c r="M1273" i="5"/>
  <c r="L1273" i="5"/>
  <c r="K1273" i="5"/>
  <c r="J1273" i="5"/>
  <c r="I1273" i="5"/>
  <c r="H1273" i="5"/>
  <c r="G1273" i="5"/>
  <c r="F1273" i="5"/>
  <c r="E1273" i="5"/>
  <c r="D1273" i="5"/>
  <c r="C1273" i="5"/>
  <c r="B1273" i="5"/>
  <c r="T1272" i="5"/>
  <c r="S1272" i="5"/>
  <c r="R1272" i="5"/>
  <c r="Q1272" i="5"/>
  <c r="P1272" i="5"/>
  <c r="O1272" i="5"/>
  <c r="N1272" i="5"/>
  <c r="M1272" i="5"/>
  <c r="L1272" i="5"/>
  <c r="K1272" i="5"/>
  <c r="J1272" i="5"/>
  <c r="I1272" i="5"/>
  <c r="H1272" i="5"/>
  <c r="G1272" i="5"/>
  <c r="F1272" i="5"/>
  <c r="E1272" i="5"/>
  <c r="D1272" i="5"/>
  <c r="C1272" i="5"/>
  <c r="B1272" i="5"/>
  <c r="T1271" i="5"/>
  <c r="S1271" i="5"/>
  <c r="R1271" i="5"/>
  <c r="Q1271" i="5"/>
  <c r="P1271" i="5"/>
  <c r="O1271" i="5"/>
  <c r="N1271" i="5"/>
  <c r="M1271" i="5"/>
  <c r="L1271" i="5"/>
  <c r="K1271" i="5"/>
  <c r="J1271" i="5"/>
  <c r="I1271" i="5"/>
  <c r="H1271" i="5"/>
  <c r="G1271" i="5"/>
  <c r="F1271" i="5"/>
  <c r="E1271" i="5"/>
  <c r="D1271" i="5"/>
  <c r="C1271" i="5"/>
  <c r="B1271" i="5"/>
  <c r="T1270" i="5"/>
  <c r="S1270" i="5"/>
  <c r="R1270" i="5"/>
  <c r="Q1270" i="5"/>
  <c r="P1270" i="5"/>
  <c r="O1270" i="5"/>
  <c r="N1270" i="5"/>
  <c r="M1270" i="5"/>
  <c r="L1270" i="5"/>
  <c r="K1270" i="5"/>
  <c r="J1270" i="5"/>
  <c r="I1270" i="5"/>
  <c r="H1270" i="5"/>
  <c r="G1270" i="5"/>
  <c r="F1270" i="5"/>
  <c r="E1270" i="5"/>
  <c r="D1270" i="5"/>
  <c r="C1270" i="5"/>
  <c r="B1270" i="5"/>
  <c r="T1269" i="5"/>
  <c r="S1269" i="5"/>
  <c r="R1269" i="5"/>
  <c r="Q1269" i="5"/>
  <c r="P1269" i="5"/>
  <c r="O1269" i="5"/>
  <c r="N1269" i="5"/>
  <c r="M1269" i="5"/>
  <c r="L1269" i="5"/>
  <c r="K1269" i="5"/>
  <c r="J1269" i="5"/>
  <c r="I1269" i="5"/>
  <c r="H1269" i="5"/>
  <c r="G1269" i="5"/>
  <c r="F1269" i="5"/>
  <c r="E1269" i="5"/>
  <c r="D1269" i="5"/>
  <c r="C1269" i="5"/>
  <c r="B1269" i="5"/>
  <c r="T1268" i="5"/>
  <c r="S1268" i="5"/>
  <c r="R1268" i="5"/>
  <c r="Q1268" i="5"/>
  <c r="P1268" i="5"/>
  <c r="O1268" i="5"/>
  <c r="N1268" i="5"/>
  <c r="M1268" i="5"/>
  <c r="L1268" i="5"/>
  <c r="K1268" i="5"/>
  <c r="J1268" i="5"/>
  <c r="I1268" i="5"/>
  <c r="H1268" i="5"/>
  <c r="G1268" i="5"/>
  <c r="F1268" i="5"/>
  <c r="E1268" i="5"/>
  <c r="D1268" i="5"/>
  <c r="C1268" i="5"/>
  <c r="B1268" i="5"/>
  <c r="T1267" i="5"/>
  <c r="S1267" i="5"/>
  <c r="R1267" i="5"/>
  <c r="Q1267" i="5"/>
  <c r="P1267" i="5"/>
  <c r="O1267" i="5"/>
  <c r="N1267" i="5"/>
  <c r="M1267" i="5"/>
  <c r="L1267" i="5"/>
  <c r="K1267" i="5"/>
  <c r="J1267" i="5"/>
  <c r="I1267" i="5"/>
  <c r="H1267" i="5"/>
  <c r="G1267" i="5"/>
  <c r="F1267" i="5"/>
  <c r="E1267" i="5"/>
  <c r="D1267" i="5"/>
  <c r="C1267" i="5"/>
  <c r="B1267" i="5"/>
  <c r="T1266" i="5"/>
  <c r="S1266" i="5"/>
  <c r="R1266" i="5"/>
  <c r="Q1266" i="5"/>
  <c r="P1266" i="5"/>
  <c r="O1266" i="5"/>
  <c r="N1266" i="5"/>
  <c r="M1266" i="5"/>
  <c r="L1266" i="5"/>
  <c r="K1266" i="5"/>
  <c r="J1266" i="5"/>
  <c r="I1266" i="5"/>
  <c r="H1266" i="5"/>
  <c r="G1266" i="5"/>
  <c r="F1266" i="5"/>
  <c r="E1266" i="5"/>
  <c r="D1266" i="5"/>
  <c r="C1266" i="5"/>
  <c r="B1266" i="5"/>
  <c r="T1265" i="5"/>
  <c r="S1265" i="5"/>
  <c r="R1265" i="5"/>
  <c r="Q1265" i="5"/>
  <c r="P1265" i="5"/>
  <c r="O1265" i="5"/>
  <c r="N1265" i="5"/>
  <c r="M1265" i="5"/>
  <c r="L1265" i="5"/>
  <c r="K1265" i="5"/>
  <c r="J1265" i="5"/>
  <c r="I1265" i="5"/>
  <c r="H1265" i="5"/>
  <c r="G1265" i="5"/>
  <c r="F1265" i="5"/>
  <c r="E1265" i="5"/>
  <c r="D1265" i="5"/>
  <c r="C1265" i="5"/>
  <c r="B1265" i="5"/>
  <c r="T1264" i="5"/>
  <c r="S1264" i="5"/>
  <c r="R1264" i="5"/>
  <c r="Q1264" i="5"/>
  <c r="P1264" i="5"/>
  <c r="O1264" i="5"/>
  <c r="N1264" i="5"/>
  <c r="M1264" i="5"/>
  <c r="L1264" i="5"/>
  <c r="K1264" i="5"/>
  <c r="J1264" i="5"/>
  <c r="I1264" i="5"/>
  <c r="H1264" i="5"/>
  <c r="G1264" i="5"/>
  <c r="F1264" i="5"/>
  <c r="E1264" i="5"/>
  <c r="D1264" i="5"/>
  <c r="C1264" i="5"/>
  <c r="B1264" i="5"/>
  <c r="T1263" i="5"/>
  <c r="S1263" i="5"/>
  <c r="R1263" i="5"/>
  <c r="Q1263" i="5"/>
  <c r="P1263" i="5"/>
  <c r="O1263" i="5"/>
  <c r="N1263" i="5"/>
  <c r="M1263" i="5"/>
  <c r="L1263" i="5"/>
  <c r="K1263" i="5"/>
  <c r="J1263" i="5"/>
  <c r="I1263" i="5"/>
  <c r="H1263" i="5"/>
  <c r="G1263" i="5"/>
  <c r="F1263" i="5"/>
  <c r="E1263" i="5"/>
  <c r="D1263" i="5"/>
  <c r="C1263" i="5"/>
  <c r="B1263" i="5"/>
  <c r="T1262" i="5"/>
  <c r="S1262" i="5"/>
  <c r="R1262" i="5"/>
  <c r="Q1262" i="5"/>
  <c r="P1262" i="5"/>
  <c r="O1262" i="5"/>
  <c r="N1262" i="5"/>
  <c r="M1262" i="5"/>
  <c r="L1262" i="5"/>
  <c r="K1262" i="5"/>
  <c r="J1262" i="5"/>
  <c r="I1262" i="5"/>
  <c r="H1262" i="5"/>
  <c r="G1262" i="5"/>
  <c r="F1262" i="5"/>
  <c r="E1262" i="5"/>
  <c r="D1262" i="5"/>
  <c r="C1262" i="5"/>
  <c r="B1262" i="5"/>
  <c r="T1261" i="5"/>
  <c r="S1261" i="5"/>
  <c r="R1261" i="5"/>
  <c r="Q1261" i="5"/>
  <c r="P1261" i="5"/>
  <c r="O1261" i="5"/>
  <c r="N1261" i="5"/>
  <c r="M1261" i="5"/>
  <c r="L1261" i="5"/>
  <c r="K1261" i="5"/>
  <c r="J1261" i="5"/>
  <c r="I1261" i="5"/>
  <c r="H1261" i="5"/>
  <c r="G1261" i="5"/>
  <c r="F1261" i="5"/>
  <c r="E1261" i="5"/>
  <c r="D1261" i="5"/>
  <c r="C1261" i="5"/>
  <c r="B1261" i="5"/>
  <c r="T1260" i="5"/>
  <c r="S1260" i="5"/>
  <c r="R1260" i="5"/>
  <c r="Q1260" i="5"/>
  <c r="P1260" i="5"/>
  <c r="O1260" i="5"/>
  <c r="N1260" i="5"/>
  <c r="M1260" i="5"/>
  <c r="L1260" i="5"/>
  <c r="K1260" i="5"/>
  <c r="J1260" i="5"/>
  <c r="I1260" i="5"/>
  <c r="H1260" i="5"/>
  <c r="G1260" i="5"/>
  <c r="F1260" i="5"/>
  <c r="E1260" i="5"/>
  <c r="D1260" i="5"/>
  <c r="C1260" i="5"/>
  <c r="B1260" i="5"/>
  <c r="T1259" i="5"/>
  <c r="S1259" i="5"/>
  <c r="R1259" i="5"/>
  <c r="Q1259" i="5"/>
  <c r="P1259" i="5"/>
  <c r="O1259" i="5"/>
  <c r="N1259" i="5"/>
  <c r="M1259" i="5"/>
  <c r="L1259" i="5"/>
  <c r="K1259" i="5"/>
  <c r="J1259" i="5"/>
  <c r="I1259" i="5"/>
  <c r="H1259" i="5"/>
  <c r="G1259" i="5"/>
  <c r="F1259" i="5"/>
  <c r="E1259" i="5"/>
  <c r="D1259" i="5"/>
  <c r="C1259" i="5"/>
  <c r="B1259" i="5"/>
  <c r="T1258" i="5"/>
  <c r="S1258" i="5"/>
  <c r="R1258" i="5"/>
  <c r="Q1258" i="5"/>
  <c r="P1258" i="5"/>
  <c r="O1258" i="5"/>
  <c r="N1258" i="5"/>
  <c r="M1258" i="5"/>
  <c r="L1258" i="5"/>
  <c r="K1258" i="5"/>
  <c r="J1258" i="5"/>
  <c r="I1258" i="5"/>
  <c r="H1258" i="5"/>
  <c r="G1258" i="5"/>
  <c r="F1258" i="5"/>
  <c r="E1258" i="5"/>
  <c r="D1258" i="5"/>
  <c r="C1258" i="5"/>
  <c r="B1258" i="5"/>
  <c r="T1257" i="5"/>
  <c r="S1257" i="5"/>
  <c r="R1257" i="5"/>
  <c r="Q1257" i="5"/>
  <c r="P1257" i="5"/>
  <c r="O1257" i="5"/>
  <c r="N1257" i="5"/>
  <c r="M1257" i="5"/>
  <c r="L1257" i="5"/>
  <c r="K1257" i="5"/>
  <c r="J1257" i="5"/>
  <c r="I1257" i="5"/>
  <c r="H1257" i="5"/>
  <c r="G1257" i="5"/>
  <c r="F1257" i="5"/>
  <c r="E1257" i="5"/>
  <c r="D1257" i="5"/>
  <c r="C1257" i="5"/>
  <c r="B1257" i="5"/>
  <c r="T1256" i="5"/>
  <c r="S1256" i="5"/>
  <c r="R1256" i="5"/>
  <c r="Q1256" i="5"/>
  <c r="P1256" i="5"/>
  <c r="O1256" i="5"/>
  <c r="N1256" i="5"/>
  <c r="M1256" i="5"/>
  <c r="L1256" i="5"/>
  <c r="K1256" i="5"/>
  <c r="J1256" i="5"/>
  <c r="I1256" i="5"/>
  <c r="H1256" i="5"/>
  <c r="G1256" i="5"/>
  <c r="F1256" i="5"/>
  <c r="E1256" i="5"/>
  <c r="D1256" i="5"/>
  <c r="C1256" i="5"/>
  <c r="B1256" i="5"/>
  <c r="T1255" i="5"/>
  <c r="S1255" i="5"/>
  <c r="R1255" i="5"/>
  <c r="Q1255" i="5"/>
  <c r="P1255" i="5"/>
  <c r="O1255" i="5"/>
  <c r="N1255" i="5"/>
  <c r="M1255" i="5"/>
  <c r="L1255" i="5"/>
  <c r="K1255" i="5"/>
  <c r="J1255" i="5"/>
  <c r="I1255" i="5"/>
  <c r="H1255" i="5"/>
  <c r="G1255" i="5"/>
  <c r="F1255" i="5"/>
  <c r="E1255" i="5"/>
  <c r="D1255" i="5"/>
  <c r="C1255" i="5"/>
  <c r="B1255" i="5"/>
  <c r="T1254" i="5"/>
  <c r="S1254" i="5"/>
  <c r="R1254" i="5"/>
  <c r="Q1254" i="5"/>
  <c r="P1254" i="5"/>
  <c r="O1254" i="5"/>
  <c r="N1254" i="5"/>
  <c r="M1254" i="5"/>
  <c r="L1254" i="5"/>
  <c r="K1254" i="5"/>
  <c r="J1254" i="5"/>
  <c r="I1254" i="5"/>
  <c r="H1254" i="5"/>
  <c r="G1254" i="5"/>
  <c r="F1254" i="5"/>
  <c r="E1254" i="5"/>
  <c r="D1254" i="5"/>
  <c r="C1254" i="5"/>
  <c r="B1254" i="5"/>
  <c r="T1253" i="5"/>
  <c r="S1253" i="5"/>
  <c r="R1253" i="5"/>
  <c r="Q1253" i="5"/>
  <c r="P1253" i="5"/>
  <c r="O1253" i="5"/>
  <c r="N1253" i="5"/>
  <c r="M1253" i="5"/>
  <c r="L1253" i="5"/>
  <c r="K1253" i="5"/>
  <c r="J1253" i="5"/>
  <c r="I1253" i="5"/>
  <c r="H1253" i="5"/>
  <c r="G1253" i="5"/>
  <c r="F1253" i="5"/>
  <c r="E1253" i="5"/>
  <c r="D1253" i="5"/>
  <c r="C1253" i="5"/>
  <c r="B1253" i="5"/>
  <c r="T1252" i="5"/>
  <c r="S1252" i="5"/>
  <c r="R1252" i="5"/>
  <c r="Q1252" i="5"/>
  <c r="P1252" i="5"/>
  <c r="O1252" i="5"/>
  <c r="N1252" i="5"/>
  <c r="M1252" i="5"/>
  <c r="L1252" i="5"/>
  <c r="K1252" i="5"/>
  <c r="J1252" i="5"/>
  <c r="I1252" i="5"/>
  <c r="H1252" i="5"/>
  <c r="G1252" i="5"/>
  <c r="F1252" i="5"/>
  <c r="E1252" i="5"/>
  <c r="D1252" i="5"/>
  <c r="C1252" i="5"/>
  <c r="B1252" i="5"/>
  <c r="T1251" i="5"/>
  <c r="S1251" i="5"/>
  <c r="R1251" i="5"/>
  <c r="Q1251" i="5"/>
  <c r="P1251" i="5"/>
  <c r="O1251" i="5"/>
  <c r="N1251" i="5"/>
  <c r="M1251" i="5"/>
  <c r="L1251" i="5"/>
  <c r="K1251" i="5"/>
  <c r="J1251" i="5"/>
  <c r="I1251" i="5"/>
  <c r="H1251" i="5"/>
  <c r="G1251" i="5"/>
  <c r="F1251" i="5"/>
  <c r="E1251" i="5"/>
  <c r="D1251" i="5"/>
  <c r="C1251" i="5"/>
  <c r="B1251" i="5"/>
  <c r="T1250" i="5"/>
  <c r="S1250" i="5"/>
  <c r="R1250" i="5"/>
  <c r="Q1250" i="5"/>
  <c r="P1250" i="5"/>
  <c r="O1250" i="5"/>
  <c r="N1250" i="5"/>
  <c r="M1250" i="5"/>
  <c r="L1250" i="5"/>
  <c r="K1250" i="5"/>
  <c r="J1250" i="5"/>
  <c r="I1250" i="5"/>
  <c r="H1250" i="5"/>
  <c r="G1250" i="5"/>
  <c r="F1250" i="5"/>
  <c r="E1250" i="5"/>
  <c r="D1250" i="5"/>
  <c r="C1250" i="5"/>
  <c r="B1250" i="5"/>
  <c r="T1249" i="5"/>
  <c r="S1249" i="5"/>
  <c r="R1249" i="5"/>
  <c r="Q1249" i="5"/>
  <c r="P1249" i="5"/>
  <c r="O1249" i="5"/>
  <c r="N1249" i="5"/>
  <c r="M1249" i="5"/>
  <c r="L1249" i="5"/>
  <c r="K1249" i="5"/>
  <c r="J1249" i="5"/>
  <c r="I1249" i="5"/>
  <c r="H1249" i="5"/>
  <c r="G1249" i="5"/>
  <c r="F1249" i="5"/>
  <c r="E1249" i="5"/>
  <c r="D1249" i="5"/>
  <c r="C1249" i="5"/>
  <c r="B1249" i="5"/>
  <c r="T1248" i="5"/>
  <c r="S1248" i="5"/>
  <c r="R1248" i="5"/>
  <c r="Q1248" i="5"/>
  <c r="P1248" i="5"/>
  <c r="O1248" i="5"/>
  <c r="N1248" i="5"/>
  <c r="M1248" i="5"/>
  <c r="L1248" i="5"/>
  <c r="K1248" i="5"/>
  <c r="J1248" i="5"/>
  <c r="I1248" i="5"/>
  <c r="H1248" i="5"/>
  <c r="G1248" i="5"/>
  <c r="F1248" i="5"/>
  <c r="E1248" i="5"/>
  <c r="D1248" i="5"/>
  <c r="C1248" i="5"/>
  <c r="B1248" i="5"/>
  <c r="T1247" i="5"/>
  <c r="S1247" i="5"/>
  <c r="R1247" i="5"/>
  <c r="Q1247" i="5"/>
  <c r="P1247" i="5"/>
  <c r="O1247" i="5"/>
  <c r="N1247" i="5"/>
  <c r="M1247" i="5"/>
  <c r="L1247" i="5"/>
  <c r="K1247" i="5"/>
  <c r="J1247" i="5"/>
  <c r="I1247" i="5"/>
  <c r="H1247" i="5"/>
  <c r="G1247" i="5"/>
  <c r="F1247" i="5"/>
  <c r="E1247" i="5"/>
  <c r="D1247" i="5"/>
  <c r="C1247" i="5"/>
  <c r="B1247" i="5"/>
  <c r="T1246" i="5"/>
  <c r="S1246" i="5"/>
  <c r="R1246" i="5"/>
  <c r="Q1246" i="5"/>
  <c r="P1246" i="5"/>
  <c r="O1246" i="5"/>
  <c r="N1246" i="5"/>
  <c r="M1246" i="5"/>
  <c r="L1246" i="5"/>
  <c r="K1246" i="5"/>
  <c r="J1246" i="5"/>
  <c r="I1246" i="5"/>
  <c r="H1246" i="5"/>
  <c r="G1246" i="5"/>
  <c r="F1246" i="5"/>
  <c r="E1246" i="5"/>
  <c r="D1246" i="5"/>
  <c r="C1246" i="5"/>
  <c r="B1246" i="5"/>
  <c r="T1245" i="5"/>
  <c r="S1245" i="5"/>
  <c r="R1245" i="5"/>
  <c r="Q1245" i="5"/>
  <c r="P1245" i="5"/>
  <c r="O1245" i="5"/>
  <c r="N1245" i="5"/>
  <c r="M1245" i="5"/>
  <c r="L1245" i="5"/>
  <c r="K1245" i="5"/>
  <c r="J1245" i="5"/>
  <c r="I1245" i="5"/>
  <c r="H1245" i="5"/>
  <c r="G1245" i="5"/>
  <c r="F1245" i="5"/>
  <c r="E1245" i="5"/>
  <c r="D1245" i="5"/>
  <c r="C1245" i="5"/>
  <c r="B1245" i="5"/>
  <c r="T1244" i="5"/>
  <c r="S1244" i="5"/>
  <c r="R1244" i="5"/>
  <c r="Q1244" i="5"/>
  <c r="P1244" i="5"/>
  <c r="O1244" i="5"/>
  <c r="N1244" i="5"/>
  <c r="M1244" i="5"/>
  <c r="L1244" i="5"/>
  <c r="K1244" i="5"/>
  <c r="J1244" i="5"/>
  <c r="I1244" i="5"/>
  <c r="H1244" i="5"/>
  <c r="G1244" i="5"/>
  <c r="F1244" i="5"/>
  <c r="E1244" i="5"/>
  <c r="D1244" i="5"/>
  <c r="C1244" i="5"/>
  <c r="B1244" i="5"/>
  <c r="T1243" i="5"/>
  <c r="S1243" i="5"/>
  <c r="R1243" i="5"/>
  <c r="Q1243" i="5"/>
  <c r="P1243" i="5"/>
  <c r="O1243" i="5"/>
  <c r="N1243" i="5"/>
  <c r="M1243" i="5"/>
  <c r="L1243" i="5"/>
  <c r="K1243" i="5"/>
  <c r="J1243" i="5"/>
  <c r="I1243" i="5"/>
  <c r="H1243" i="5"/>
  <c r="G1243" i="5"/>
  <c r="F1243" i="5"/>
  <c r="E1243" i="5"/>
  <c r="D1243" i="5"/>
  <c r="C1243" i="5"/>
  <c r="B1243" i="5"/>
  <c r="T1242" i="5"/>
  <c r="S1242" i="5"/>
  <c r="R1242" i="5"/>
  <c r="Q1242" i="5"/>
  <c r="P1242" i="5"/>
  <c r="O1242" i="5"/>
  <c r="N1242" i="5"/>
  <c r="M1242" i="5"/>
  <c r="L1242" i="5"/>
  <c r="K1242" i="5"/>
  <c r="J1242" i="5"/>
  <c r="I1242" i="5"/>
  <c r="H1242" i="5"/>
  <c r="G1242" i="5"/>
  <c r="F1242" i="5"/>
  <c r="E1242" i="5"/>
  <c r="D1242" i="5"/>
  <c r="C1242" i="5"/>
  <c r="B1242" i="5"/>
  <c r="T1241" i="5"/>
  <c r="S1241" i="5"/>
  <c r="R1241" i="5"/>
  <c r="Q1241" i="5"/>
  <c r="P1241" i="5"/>
  <c r="O1241" i="5"/>
  <c r="N1241" i="5"/>
  <c r="M1241" i="5"/>
  <c r="L1241" i="5"/>
  <c r="K1241" i="5"/>
  <c r="J1241" i="5"/>
  <c r="I1241" i="5"/>
  <c r="H1241" i="5"/>
  <c r="G1241" i="5"/>
  <c r="F1241" i="5"/>
  <c r="E1241" i="5"/>
  <c r="D1241" i="5"/>
  <c r="C1241" i="5"/>
  <c r="B1241" i="5"/>
  <c r="T1240" i="5"/>
  <c r="S1240" i="5"/>
  <c r="R1240" i="5"/>
  <c r="Q1240" i="5"/>
  <c r="P1240" i="5"/>
  <c r="O1240" i="5"/>
  <c r="N1240" i="5"/>
  <c r="M1240" i="5"/>
  <c r="L1240" i="5"/>
  <c r="K1240" i="5"/>
  <c r="J1240" i="5"/>
  <c r="I1240" i="5"/>
  <c r="H1240" i="5"/>
  <c r="G1240" i="5"/>
  <c r="F1240" i="5"/>
  <c r="E1240" i="5"/>
  <c r="D1240" i="5"/>
  <c r="C1240" i="5"/>
  <c r="B1240" i="5"/>
  <c r="T1239" i="5"/>
  <c r="S1239" i="5"/>
  <c r="R1239" i="5"/>
  <c r="Q1239" i="5"/>
  <c r="P1239" i="5"/>
  <c r="O1239" i="5"/>
  <c r="N1239" i="5"/>
  <c r="M1239" i="5"/>
  <c r="L1239" i="5"/>
  <c r="K1239" i="5"/>
  <c r="J1239" i="5"/>
  <c r="I1239" i="5"/>
  <c r="H1239" i="5"/>
  <c r="G1239" i="5"/>
  <c r="F1239" i="5"/>
  <c r="E1239" i="5"/>
  <c r="D1239" i="5"/>
  <c r="C1239" i="5"/>
  <c r="B1239" i="5"/>
  <c r="T1238" i="5"/>
  <c r="S1238" i="5"/>
  <c r="R1238" i="5"/>
  <c r="Q1238" i="5"/>
  <c r="P1238" i="5"/>
  <c r="O1238" i="5"/>
  <c r="N1238" i="5"/>
  <c r="M1238" i="5"/>
  <c r="L1238" i="5"/>
  <c r="K1238" i="5"/>
  <c r="J1238" i="5"/>
  <c r="I1238" i="5"/>
  <c r="H1238" i="5"/>
  <c r="G1238" i="5"/>
  <c r="F1238" i="5"/>
  <c r="E1238" i="5"/>
  <c r="D1238" i="5"/>
  <c r="C1238" i="5"/>
  <c r="B1238" i="5"/>
  <c r="T1237" i="5"/>
  <c r="S1237" i="5"/>
  <c r="R1237" i="5"/>
  <c r="Q1237" i="5"/>
  <c r="P1237" i="5"/>
  <c r="O1237" i="5"/>
  <c r="N1237" i="5"/>
  <c r="M1237" i="5"/>
  <c r="L1237" i="5"/>
  <c r="K1237" i="5"/>
  <c r="J1237" i="5"/>
  <c r="I1237" i="5"/>
  <c r="H1237" i="5"/>
  <c r="G1237" i="5"/>
  <c r="F1237" i="5"/>
  <c r="E1237" i="5"/>
  <c r="D1237" i="5"/>
  <c r="C1237" i="5"/>
  <c r="B1237" i="5"/>
  <c r="T1236" i="5"/>
  <c r="S1236" i="5"/>
  <c r="R1236" i="5"/>
  <c r="Q1236" i="5"/>
  <c r="P1236" i="5"/>
  <c r="O1236" i="5"/>
  <c r="N1236" i="5"/>
  <c r="M1236" i="5"/>
  <c r="L1236" i="5"/>
  <c r="K1236" i="5"/>
  <c r="J1236" i="5"/>
  <c r="I1236" i="5"/>
  <c r="H1236" i="5"/>
  <c r="G1236" i="5"/>
  <c r="F1236" i="5"/>
  <c r="E1236" i="5"/>
  <c r="D1236" i="5"/>
  <c r="C1236" i="5"/>
  <c r="B1236" i="5"/>
  <c r="T1235" i="5"/>
  <c r="S1235" i="5"/>
  <c r="R1235" i="5"/>
  <c r="Q1235" i="5"/>
  <c r="P1235" i="5"/>
  <c r="O1235" i="5"/>
  <c r="N1235" i="5"/>
  <c r="M1235" i="5"/>
  <c r="L1235" i="5"/>
  <c r="K1235" i="5"/>
  <c r="J1235" i="5"/>
  <c r="I1235" i="5"/>
  <c r="H1235" i="5"/>
  <c r="G1235" i="5"/>
  <c r="F1235" i="5"/>
  <c r="E1235" i="5"/>
  <c r="D1235" i="5"/>
  <c r="C1235" i="5"/>
  <c r="B1235" i="5"/>
  <c r="T1234" i="5"/>
  <c r="S1234" i="5"/>
  <c r="R1234" i="5"/>
  <c r="Q1234" i="5"/>
  <c r="P1234" i="5"/>
  <c r="O1234" i="5"/>
  <c r="N1234" i="5"/>
  <c r="M1234" i="5"/>
  <c r="L1234" i="5"/>
  <c r="K1234" i="5"/>
  <c r="J1234" i="5"/>
  <c r="I1234" i="5"/>
  <c r="H1234" i="5"/>
  <c r="G1234" i="5"/>
  <c r="F1234" i="5"/>
  <c r="E1234" i="5"/>
  <c r="D1234" i="5"/>
  <c r="C1234" i="5"/>
  <c r="B1234" i="5"/>
  <c r="T1233" i="5"/>
  <c r="S1233" i="5"/>
  <c r="R1233" i="5"/>
  <c r="Q1233" i="5"/>
  <c r="P1233" i="5"/>
  <c r="O1233" i="5"/>
  <c r="N1233" i="5"/>
  <c r="M1233" i="5"/>
  <c r="L1233" i="5"/>
  <c r="K1233" i="5"/>
  <c r="J1233" i="5"/>
  <c r="I1233" i="5"/>
  <c r="H1233" i="5"/>
  <c r="G1233" i="5"/>
  <c r="F1233" i="5"/>
  <c r="E1233" i="5"/>
  <c r="D1233" i="5"/>
  <c r="C1233" i="5"/>
  <c r="B1233" i="5"/>
  <c r="T1232" i="5"/>
  <c r="S1232" i="5"/>
  <c r="R1232" i="5"/>
  <c r="Q1232" i="5"/>
  <c r="P1232" i="5"/>
  <c r="O1232" i="5"/>
  <c r="N1232" i="5"/>
  <c r="M1232" i="5"/>
  <c r="L1232" i="5"/>
  <c r="K1232" i="5"/>
  <c r="J1232" i="5"/>
  <c r="I1232" i="5"/>
  <c r="H1232" i="5"/>
  <c r="G1232" i="5"/>
  <c r="F1232" i="5"/>
  <c r="E1232" i="5"/>
  <c r="D1232" i="5"/>
  <c r="C1232" i="5"/>
  <c r="B1232" i="5"/>
  <c r="T1231" i="5"/>
  <c r="S1231" i="5"/>
  <c r="R1231" i="5"/>
  <c r="Q1231" i="5"/>
  <c r="P1231" i="5"/>
  <c r="O1231" i="5"/>
  <c r="N1231" i="5"/>
  <c r="M1231" i="5"/>
  <c r="L1231" i="5"/>
  <c r="K1231" i="5"/>
  <c r="J1231" i="5"/>
  <c r="I1231" i="5"/>
  <c r="H1231" i="5"/>
  <c r="G1231" i="5"/>
  <c r="F1231" i="5"/>
  <c r="E1231" i="5"/>
  <c r="D1231" i="5"/>
  <c r="C1231" i="5"/>
  <c r="B1231" i="5"/>
  <c r="T1230" i="5"/>
  <c r="S1230" i="5"/>
  <c r="R1230" i="5"/>
  <c r="Q1230" i="5"/>
  <c r="P1230" i="5"/>
  <c r="O1230" i="5"/>
  <c r="N1230" i="5"/>
  <c r="M1230" i="5"/>
  <c r="L1230" i="5"/>
  <c r="K1230" i="5"/>
  <c r="J1230" i="5"/>
  <c r="I1230" i="5"/>
  <c r="H1230" i="5"/>
  <c r="G1230" i="5"/>
  <c r="F1230" i="5"/>
  <c r="E1230" i="5"/>
  <c r="D1230" i="5"/>
  <c r="C1230" i="5"/>
  <c r="B1230" i="5"/>
  <c r="T1229" i="5"/>
  <c r="S1229" i="5"/>
  <c r="R1229" i="5"/>
  <c r="Q1229" i="5"/>
  <c r="P1229" i="5"/>
  <c r="O1229" i="5"/>
  <c r="N1229" i="5"/>
  <c r="M1229" i="5"/>
  <c r="L1229" i="5"/>
  <c r="K1229" i="5"/>
  <c r="J1229" i="5"/>
  <c r="I1229" i="5"/>
  <c r="H1229" i="5"/>
  <c r="G1229" i="5"/>
  <c r="F1229" i="5"/>
  <c r="E1229" i="5"/>
  <c r="D1229" i="5"/>
  <c r="C1229" i="5"/>
  <c r="B1229" i="5"/>
  <c r="T1228" i="5"/>
  <c r="S1228" i="5"/>
  <c r="R1228" i="5"/>
  <c r="Q1228" i="5"/>
  <c r="P1228" i="5"/>
  <c r="O1228" i="5"/>
  <c r="N1228" i="5"/>
  <c r="M1228" i="5"/>
  <c r="L1228" i="5"/>
  <c r="K1228" i="5"/>
  <c r="J1228" i="5"/>
  <c r="I1228" i="5"/>
  <c r="H1228" i="5"/>
  <c r="G1228" i="5"/>
  <c r="F1228" i="5"/>
  <c r="E1228" i="5"/>
  <c r="D1228" i="5"/>
  <c r="C1228" i="5"/>
  <c r="B1228" i="5"/>
  <c r="T1227" i="5"/>
  <c r="S1227" i="5"/>
  <c r="R1227" i="5"/>
  <c r="Q1227" i="5"/>
  <c r="P1227" i="5"/>
  <c r="O1227" i="5"/>
  <c r="N1227" i="5"/>
  <c r="M1227" i="5"/>
  <c r="L1227" i="5"/>
  <c r="K1227" i="5"/>
  <c r="J1227" i="5"/>
  <c r="I1227" i="5"/>
  <c r="H1227" i="5"/>
  <c r="G1227" i="5"/>
  <c r="F1227" i="5"/>
  <c r="E1227" i="5"/>
  <c r="D1227" i="5"/>
  <c r="C1227" i="5"/>
  <c r="B1227" i="5"/>
  <c r="T1226" i="5"/>
  <c r="S1226" i="5"/>
  <c r="R1226" i="5"/>
  <c r="Q1226" i="5"/>
  <c r="P1226" i="5"/>
  <c r="O1226" i="5"/>
  <c r="N1226" i="5"/>
  <c r="M1226" i="5"/>
  <c r="L1226" i="5"/>
  <c r="K1226" i="5"/>
  <c r="J1226" i="5"/>
  <c r="I1226" i="5"/>
  <c r="H1226" i="5"/>
  <c r="G1226" i="5"/>
  <c r="F1226" i="5"/>
  <c r="E1226" i="5"/>
  <c r="D1226" i="5"/>
  <c r="C1226" i="5"/>
  <c r="B1226" i="5"/>
  <c r="T1225" i="5"/>
  <c r="S1225" i="5"/>
  <c r="R1225" i="5"/>
  <c r="Q1225" i="5"/>
  <c r="P1225" i="5"/>
  <c r="O1225" i="5"/>
  <c r="N1225" i="5"/>
  <c r="M1225" i="5"/>
  <c r="L1225" i="5"/>
  <c r="K1225" i="5"/>
  <c r="J1225" i="5"/>
  <c r="I1225" i="5"/>
  <c r="H1225" i="5"/>
  <c r="G1225" i="5"/>
  <c r="F1225" i="5"/>
  <c r="E1225" i="5"/>
  <c r="D1225" i="5"/>
  <c r="C1225" i="5"/>
  <c r="B1225" i="5"/>
  <c r="T1224" i="5"/>
  <c r="S1224" i="5"/>
  <c r="R1224" i="5"/>
  <c r="Q1224" i="5"/>
  <c r="P1224" i="5"/>
  <c r="O1224" i="5"/>
  <c r="N1224" i="5"/>
  <c r="M1224" i="5"/>
  <c r="L1224" i="5"/>
  <c r="K1224" i="5"/>
  <c r="J1224" i="5"/>
  <c r="I1224" i="5"/>
  <c r="H1224" i="5"/>
  <c r="G1224" i="5"/>
  <c r="F1224" i="5"/>
  <c r="E1224" i="5"/>
  <c r="D1224" i="5"/>
  <c r="C1224" i="5"/>
  <c r="B1224" i="5"/>
  <c r="T1223" i="5"/>
  <c r="S1223" i="5"/>
  <c r="R1223" i="5"/>
  <c r="Q1223" i="5"/>
  <c r="P1223" i="5"/>
  <c r="O1223" i="5"/>
  <c r="N1223" i="5"/>
  <c r="M1223" i="5"/>
  <c r="L1223" i="5"/>
  <c r="K1223" i="5"/>
  <c r="J1223" i="5"/>
  <c r="I1223" i="5"/>
  <c r="H1223" i="5"/>
  <c r="G1223" i="5"/>
  <c r="F1223" i="5"/>
  <c r="E1223" i="5"/>
  <c r="D1223" i="5"/>
  <c r="C1223" i="5"/>
  <c r="B1223" i="5"/>
  <c r="T1222" i="5"/>
  <c r="S1222" i="5"/>
  <c r="R1222" i="5"/>
  <c r="Q1222" i="5"/>
  <c r="P1222" i="5"/>
  <c r="O1222" i="5"/>
  <c r="N1222" i="5"/>
  <c r="M1222" i="5"/>
  <c r="L1222" i="5"/>
  <c r="K1222" i="5"/>
  <c r="J1222" i="5"/>
  <c r="I1222" i="5"/>
  <c r="H1222" i="5"/>
  <c r="G1222" i="5"/>
  <c r="F1222" i="5"/>
  <c r="E1222" i="5"/>
  <c r="D1222" i="5"/>
  <c r="C1222" i="5"/>
  <c r="B1222" i="5"/>
  <c r="T1221" i="5"/>
  <c r="S1221" i="5"/>
  <c r="R1221" i="5"/>
  <c r="Q1221" i="5"/>
  <c r="P1221" i="5"/>
  <c r="O1221" i="5"/>
  <c r="N1221" i="5"/>
  <c r="M1221" i="5"/>
  <c r="L1221" i="5"/>
  <c r="K1221" i="5"/>
  <c r="J1221" i="5"/>
  <c r="I1221" i="5"/>
  <c r="H1221" i="5"/>
  <c r="G1221" i="5"/>
  <c r="F1221" i="5"/>
  <c r="E1221" i="5"/>
  <c r="D1221" i="5"/>
  <c r="C1221" i="5"/>
  <c r="B1221" i="5"/>
  <c r="T1220" i="5"/>
  <c r="S1220" i="5"/>
  <c r="R1220" i="5"/>
  <c r="Q1220" i="5"/>
  <c r="P1220" i="5"/>
  <c r="O1220" i="5"/>
  <c r="N1220" i="5"/>
  <c r="M1220" i="5"/>
  <c r="L1220" i="5"/>
  <c r="K1220" i="5"/>
  <c r="J1220" i="5"/>
  <c r="I1220" i="5"/>
  <c r="H1220" i="5"/>
  <c r="G1220" i="5"/>
  <c r="F1220" i="5"/>
  <c r="E1220" i="5"/>
  <c r="D1220" i="5"/>
  <c r="C1220" i="5"/>
  <c r="B1220" i="5"/>
  <c r="T1219" i="5"/>
  <c r="S1219" i="5"/>
  <c r="R1219" i="5"/>
  <c r="Q1219" i="5"/>
  <c r="P1219" i="5"/>
  <c r="O1219" i="5"/>
  <c r="N1219" i="5"/>
  <c r="M1219" i="5"/>
  <c r="L1219" i="5"/>
  <c r="K1219" i="5"/>
  <c r="J1219" i="5"/>
  <c r="I1219" i="5"/>
  <c r="H1219" i="5"/>
  <c r="G1219" i="5"/>
  <c r="F1219" i="5"/>
  <c r="E1219" i="5"/>
  <c r="D1219" i="5"/>
  <c r="C1219" i="5"/>
  <c r="B1219" i="5"/>
  <c r="T1218" i="5"/>
  <c r="S1218" i="5"/>
  <c r="R1218" i="5"/>
  <c r="Q1218" i="5"/>
  <c r="P1218" i="5"/>
  <c r="O1218" i="5"/>
  <c r="N1218" i="5"/>
  <c r="M1218" i="5"/>
  <c r="L1218" i="5"/>
  <c r="K1218" i="5"/>
  <c r="J1218" i="5"/>
  <c r="I1218" i="5"/>
  <c r="H1218" i="5"/>
  <c r="G1218" i="5"/>
  <c r="F1218" i="5"/>
  <c r="E1218" i="5"/>
  <c r="D1218" i="5"/>
  <c r="C1218" i="5"/>
  <c r="B1218" i="5"/>
  <c r="T1217" i="5"/>
  <c r="S1217" i="5"/>
  <c r="R1217" i="5"/>
  <c r="Q1217" i="5"/>
  <c r="P1217" i="5"/>
  <c r="O1217" i="5"/>
  <c r="N1217" i="5"/>
  <c r="M1217" i="5"/>
  <c r="L1217" i="5"/>
  <c r="K1217" i="5"/>
  <c r="J1217" i="5"/>
  <c r="I1217" i="5"/>
  <c r="H1217" i="5"/>
  <c r="G1217" i="5"/>
  <c r="F1217" i="5"/>
  <c r="E1217" i="5"/>
  <c r="D1217" i="5"/>
  <c r="C1217" i="5"/>
  <c r="B1217" i="5"/>
  <c r="T1216" i="5"/>
  <c r="S1216" i="5"/>
  <c r="R1216" i="5"/>
  <c r="Q1216" i="5"/>
  <c r="P1216" i="5"/>
  <c r="O1216" i="5"/>
  <c r="N1216" i="5"/>
  <c r="M1216" i="5"/>
  <c r="L1216" i="5"/>
  <c r="K1216" i="5"/>
  <c r="J1216" i="5"/>
  <c r="I1216" i="5"/>
  <c r="H1216" i="5"/>
  <c r="G1216" i="5"/>
  <c r="F1216" i="5"/>
  <c r="E1216" i="5"/>
  <c r="D1216" i="5"/>
  <c r="C1216" i="5"/>
  <c r="B1216" i="5"/>
  <c r="T1215" i="5"/>
  <c r="S1215" i="5"/>
  <c r="R1215" i="5"/>
  <c r="Q1215" i="5"/>
  <c r="P1215" i="5"/>
  <c r="O1215" i="5"/>
  <c r="N1215" i="5"/>
  <c r="M1215" i="5"/>
  <c r="L1215" i="5"/>
  <c r="K1215" i="5"/>
  <c r="J1215" i="5"/>
  <c r="I1215" i="5"/>
  <c r="H1215" i="5"/>
  <c r="G1215" i="5"/>
  <c r="F1215" i="5"/>
  <c r="E1215" i="5"/>
  <c r="D1215" i="5"/>
  <c r="C1215" i="5"/>
  <c r="B1215" i="5"/>
  <c r="T1214" i="5"/>
  <c r="S1214" i="5"/>
  <c r="R1214" i="5"/>
  <c r="Q1214" i="5"/>
  <c r="P1214" i="5"/>
  <c r="O1214" i="5"/>
  <c r="N1214" i="5"/>
  <c r="M1214" i="5"/>
  <c r="L1214" i="5"/>
  <c r="K1214" i="5"/>
  <c r="J1214" i="5"/>
  <c r="I1214" i="5"/>
  <c r="H1214" i="5"/>
  <c r="G1214" i="5"/>
  <c r="F1214" i="5"/>
  <c r="E1214" i="5"/>
  <c r="D1214" i="5"/>
  <c r="C1214" i="5"/>
  <c r="B1214" i="5"/>
  <c r="T1213" i="5"/>
  <c r="S1213" i="5"/>
  <c r="R1213" i="5"/>
  <c r="Q1213" i="5"/>
  <c r="P1213" i="5"/>
  <c r="O1213" i="5"/>
  <c r="N1213" i="5"/>
  <c r="M1213" i="5"/>
  <c r="L1213" i="5"/>
  <c r="K1213" i="5"/>
  <c r="J1213" i="5"/>
  <c r="I1213" i="5"/>
  <c r="H1213" i="5"/>
  <c r="G1213" i="5"/>
  <c r="F1213" i="5"/>
  <c r="E1213" i="5"/>
  <c r="D1213" i="5"/>
  <c r="C1213" i="5"/>
  <c r="B1213" i="5"/>
  <c r="T1212" i="5"/>
  <c r="S1212" i="5"/>
  <c r="R1212" i="5"/>
  <c r="Q1212" i="5"/>
  <c r="P1212" i="5"/>
  <c r="O1212" i="5"/>
  <c r="N1212" i="5"/>
  <c r="M1212" i="5"/>
  <c r="L1212" i="5"/>
  <c r="K1212" i="5"/>
  <c r="J1212" i="5"/>
  <c r="I1212" i="5"/>
  <c r="H1212" i="5"/>
  <c r="G1212" i="5"/>
  <c r="F1212" i="5"/>
  <c r="E1212" i="5"/>
  <c r="D1212" i="5"/>
  <c r="C1212" i="5"/>
  <c r="B1212" i="5"/>
  <c r="T1211" i="5"/>
  <c r="S1211" i="5"/>
  <c r="R1211" i="5"/>
  <c r="Q1211" i="5"/>
  <c r="P1211" i="5"/>
  <c r="O1211" i="5"/>
  <c r="N1211" i="5"/>
  <c r="M1211" i="5"/>
  <c r="L1211" i="5"/>
  <c r="K1211" i="5"/>
  <c r="J1211" i="5"/>
  <c r="I1211" i="5"/>
  <c r="H1211" i="5"/>
  <c r="G1211" i="5"/>
  <c r="F1211" i="5"/>
  <c r="E1211" i="5"/>
  <c r="D1211" i="5"/>
  <c r="C1211" i="5"/>
  <c r="B1211" i="5"/>
  <c r="T1210" i="5"/>
  <c r="S1210" i="5"/>
  <c r="R1210" i="5"/>
  <c r="Q1210" i="5"/>
  <c r="P1210" i="5"/>
  <c r="O1210" i="5"/>
  <c r="N1210" i="5"/>
  <c r="M1210" i="5"/>
  <c r="L1210" i="5"/>
  <c r="K1210" i="5"/>
  <c r="J1210" i="5"/>
  <c r="I1210" i="5"/>
  <c r="H1210" i="5"/>
  <c r="G1210" i="5"/>
  <c r="F1210" i="5"/>
  <c r="E1210" i="5"/>
  <c r="D1210" i="5"/>
  <c r="C1210" i="5"/>
  <c r="B1210" i="5"/>
  <c r="T1209" i="5"/>
  <c r="S1209" i="5"/>
  <c r="R1209" i="5"/>
  <c r="Q1209" i="5"/>
  <c r="P1209" i="5"/>
  <c r="O1209" i="5"/>
  <c r="N1209" i="5"/>
  <c r="M1209" i="5"/>
  <c r="L1209" i="5"/>
  <c r="K1209" i="5"/>
  <c r="J1209" i="5"/>
  <c r="I1209" i="5"/>
  <c r="H1209" i="5"/>
  <c r="G1209" i="5"/>
  <c r="F1209" i="5"/>
  <c r="E1209" i="5"/>
  <c r="D1209" i="5"/>
  <c r="C1209" i="5"/>
  <c r="B1209" i="5"/>
  <c r="T1208" i="5"/>
  <c r="S1208" i="5"/>
  <c r="R1208" i="5"/>
  <c r="Q1208" i="5"/>
  <c r="P1208" i="5"/>
  <c r="O1208" i="5"/>
  <c r="N1208" i="5"/>
  <c r="M1208" i="5"/>
  <c r="L1208" i="5"/>
  <c r="K1208" i="5"/>
  <c r="J1208" i="5"/>
  <c r="I1208" i="5"/>
  <c r="H1208" i="5"/>
  <c r="G1208" i="5"/>
  <c r="F1208" i="5"/>
  <c r="E1208" i="5"/>
  <c r="D1208" i="5"/>
  <c r="C1208" i="5"/>
  <c r="B1208" i="5"/>
  <c r="T1207" i="5"/>
  <c r="S1207" i="5"/>
  <c r="R1207" i="5"/>
  <c r="Q1207" i="5"/>
  <c r="P1207" i="5"/>
  <c r="O1207" i="5"/>
  <c r="N1207" i="5"/>
  <c r="M1207" i="5"/>
  <c r="L1207" i="5"/>
  <c r="K1207" i="5"/>
  <c r="J1207" i="5"/>
  <c r="I1207" i="5"/>
  <c r="H1207" i="5"/>
  <c r="G1207" i="5"/>
  <c r="F1207" i="5"/>
  <c r="E1207" i="5"/>
  <c r="D1207" i="5"/>
  <c r="C1207" i="5"/>
  <c r="B1207" i="5"/>
  <c r="T1206" i="5"/>
  <c r="S1206" i="5"/>
  <c r="R1206" i="5"/>
  <c r="Q1206" i="5"/>
  <c r="P1206" i="5"/>
  <c r="O1206" i="5"/>
  <c r="N1206" i="5"/>
  <c r="M1206" i="5"/>
  <c r="L1206" i="5"/>
  <c r="K1206" i="5"/>
  <c r="J1206" i="5"/>
  <c r="I1206" i="5"/>
  <c r="H1206" i="5"/>
  <c r="G1206" i="5"/>
  <c r="F1206" i="5"/>
  <c r="E1206" i="5"/>
  <c r="D1206" i="5"/>
  <c r="C1206" i="5"/>
  <c r="B1206" i="5"/>
  <c r="T1205" i="5"/>
  <c r="S1205" i="5"/>
  <c r="R1205" i="5"/>
  <c r="Q1205" i="5"/>
  <c r="P1205" i="5"/>
  <c r="O1205" i="5"/>
  <c r="N1205" i="5"/>
  <c r="M1205" i="5"/>
  <c r="L1205" i="5"/>
  <c r="K1205" i="5"/>
  <c r="J1205" i="5"/>
  <c r="I1205" i="5"/>
  <c r="H1205" i="5"/>
  <c r="G1205" i="5"/>
  <c r="F1205" i="5"/>
  <c r="E1205" i="5"/>
  <c r="D1205" i="5"/>
  <c r="C1205" i="5"/>
  <c r="B1205" i="5"/>
  <c r="T1204" i="5"/>
  <c r="S1204" i="5"/>
  <c r="R1204" i="5"/>
  <c r="Q1204" i="5"/>
  <c r="P1204" i="5"/>
  <c r="O1204" i="5"/>
  <c r="N1204" i="5"/>
  <c r="M1204" i="5"/>
  <c r="L1204" i="5"/>
  <c r="K1204" i="5"/>
  <c r="J1204" i="5"/>
  <c r="I1204" i="5"/>
  <c r="H1204" i="5"/>
  <c r="G1204" i="5"/>
  <c r="F1204" i="5"/>
  <c r="E1204" i="5"/>
  <c r="D1204" i="5"/>
  <c r="C1204" i="5"/>
  <c r="B1204" i="5"/>
  <c r="T1203" i="5"/>
  <c r="S1203" i="5"/>
  <c r="R1203" i="5"/>
  <c r="Q1203" i="5"/>
  <c r="P1203" i="5"/>
  <c r="O1203" i="5"/>
  <c r="N1203" i="5"/>
  <c r="M1203" i="5"/>
  <c r="L1203" i="5"/>
  <c r="K1203" i="5"/>
  <c r="J1203" i="5"/>
  <c r="I1203" i="5"/>
  <c r="H1203" i="5"/>
  <c r="G1203" i="5"/>
  <c r="F1203" i="5"/>
  <c r="E1203" i="5"/>
  <c r="D1203" i="5"/>
  <c r="C1203" i="5"/>
  <c r="B1203" i="5"/>
  <c r="T1202" i="5"/>
  <c r="S1202" i="5"/>
  <c r="R1202" i="5"/>
  <c r="Q1202" i="5"/>
  <c r="P1202" i="5"/>
  <c r="O1202" i="5"/>
  <c r="N1202" i="5"/>
  <c r="M1202" i="5"/>
  <c r="L1202" i="5"/>
  <c r="K1202" i="5"/>
  <c r="J1202" i="5"/>
  <c r="I1202" i="5"/>
  <c r="H1202" i="5"/>
  <c r="G1202" i="5"/>
  <c r="F1202" i="5"/>
  <c r="E1202" i="5"/>
  <c r="D1202" i="5"/>
  <c r="C1202" i="5"/>
  <c r="B1202" i="5"/>
  <c r="T1201" i="5"/>
  <c r="S1201" i="5"/>
  <c r="R1201" i="5"/>
  <c r="Q1201" i="5"/>
  <c r="P1201" i="5"/>
  <c r="O1201" i="5"/>
  <c r="N1201" i="5"/>
  <c r="M1201" i="5"/>
  <c r="L1201" i="5"/>
  <c r="K1201" i="5"/>
  <c r="J1201" i="5"/>
  <c r="I1201" i="5"/>
  <c r="H1201" i="5"/>
  <c r="G1201" i="5"/>
  <c r="F1201" i="5"/>
  <c r="E1201" i="5"/>
  <c r="D1201" i="5"/>
  <c r="C1201" i="5"/>
  <c r="B1201" i="5"/>
  <c r="T1200" i="5"/>
  <c r="S1200" i="5"/>
  <c r="R1200" i="5"/>
  <c r="Q1200" i="5"/>
  <c r="P1200" i="5"/>
  <c r="O1200" i="5"/>
  <c r="N1200" i="5"/>
  <c r="M1200" i="5"/>
  <c r="L1200" i="5"/>
  <c r="K1200" i="5"/>
  <c r="J1200" i="5"/>
  <c r="I1200" i="5"/>
  <c r="H1200" i="5"/>
  <c r="G1200" i="5"/>
  <c r="F1200" i="5"/>
  <c r="E1200" i="5"/>
  <c r="D1200" i="5"/>
  <c r="C1200" i="5"/>
  <c r="B1200" i="5"/>
  <c r="T1199" i="5"/>
  <c r="S1199" i="5"/>
  <c r="R1199" i="5"/>
  <c r="Q1199" i="5"/>
  <c r="P1199" i="5"/>
  <c r="O1199" i="5"/>
  <c r="N1199" i="5"/>
  <c r="M1199" i="5"/>
  <c r="L1199" i="5"/>
  <c r="K1199" i="5"/>
  <c r="J1199" i="5"/>
  <c r="I1199" i="5"/>
  <c r="H1199" i="5"/>
  <c r="G1199" i="5"/>
  <c r="F1199" i="5"/>
  <c r="E1199" i="5"/>
  <c r="D1199" i="5"/>
  <c r="C1199" i="5"/>
  <c r="B1199" i="5"/>
  <c r="T1198" i="5"/>
  <c r="S1198" i="5"/>
  <c r="R1198" i="5"/>
  <c r="Q1198" i="5"/>
  <c r="P1198" i="5"/>
  <c r="O1198" i="5"/>
  <c r="N1198" i="5"/>
  <c r="M1198" i="5"/>
  <c r="L1198" i="5"/>
  <c r="K1198" i="5"/>
  <c r="J1198" i="5"/>
  <c r="I1198" i="5"/>
  <c r="H1198" i="5"/>
  <c r="G1198" i="5"/>
  <c r="F1198" i="5"/>
  <c r="E1198" i="5"/>
  <c r="D1198" i="5"/>
  <c r="C1198" i="5"/>
  <c r="B1198" i="5"/>
  <c r="T1197" i="5"/>
  <c r="S1197" i="5"/>
  <c r="R1197" i="5"/>
  <c r="Q1197" i="5"/>
  <c r="P1197" i="5"/>
  <c r="O1197" i="5"/>
  <c r="N1197" i="5"/>
  <c r="M1197" i="5"/>
  <c r="L1197" i="5"/>
  <c r="K1197" i="5"/>
  <c r="J1197" i="5"/>
  <c r="I1197" i="5"/>
  <c r="H1197" i="5"/>
  <c r="G1197" i="5"/>
  <c r="F1197" i="5"/>
  <c r="E1197" i="5"/>
  <c r="D1197" i="5"/>
  <c r="C1197" i="5"/>
  <c r="B1197" i="5"/>
  <c r="T1196" i="5"/>
  <c r="S1196" i="5"/>
  <c r="R1196" i="5"/>
  <c r="Q1196" i="5"/>
  <c r="P1196" i="5"/>
  <c r="O1196" i="5"/>
  <c r="N1196" i="5"/>
  <c r="M1196" i="5"/>
  <c r="L1196" i="5"/>
  <c r="K1196" i="5"/>
  <c r="J1196" i="5"/>
  <c r="I1196" i="5"/>
  <c r="H1196" i="5"/>
  <c r="G1196" i="5"/>
  <c r="F1196" i="5"/>
  <c r="E1196" i="5"/>
  <c r="D1196" i="5"/>
  <c r="C1196" i="5"/>
  <c r="B1196" i="5"/>
  <c r="T1195" i="5"/>
  <c r="S1195" i="5"/>
  <c r="R1195" i="5"/>
  <c r="Q1195" i="5"/>
  <c r="P1195" i="5"/>
  <c r="O1195" i="5"/>
  <c r="N1195" i="5"/>
  <c r="M1195" i="5"/>
  <c r="L1195" i="5"/>
  <c r="K1195" i="5"/>
  <c r="J1195" i="5"/>
  <c r="I1195" i="5"/>
  <c r="H1195" i="5"/>
  <c r="G1195" i="5"/>
  <c r="F1195" i="5"/>
  <c r="E1195" i="5"/>
  <c r="D1195" i="5"/>
  <c r="C1195" i="5"/>
  <c r="B1195" i="5"/>
  <c r="T1194" i="5"/>
  <c r="S1194" i="5"/>
  <c r="R1194" i="5"/>
  <c r="Q1194" i="5"/>
  <c r="P1194" i="5"/>
  <c r="O1194" i="5"/>
  <c r="N1194" i="5"/>
  <c r="M1194" i="5"/>
  <c r="L1194" i="5"/>
  <c r="K1194" i="5"/>
  <c r="J1194" i="5"/>
  <c r="I1194" i="5"/>
  <c r="H1194" i="5"/>
  <c r="G1194" i="5"/>
  <c r="F1194" i="5"/>
  <c r="E1194" i="5"/>
  <c r="D1194" i="5"/>
  <c r="C1194" i="5"/>
  <c r="B1194" i="5"/>
  <c r="T1193" i="5"/>
  <c r="S1193" i="5"/>
  <c r="R1193" i="5"/>
  <c r="Q1193" i="5"/>
  <c r="P1193" i="5"/>
  <c r="O1193" i="5"/>
  <c r="N1193" i="5"/>
  <c r="M1193" i="5"/>
  <c r="L1193" i="5"/>
  <c r="K1193" i="5"/>
  <c r="J1193" i="5"/>
  <c r="I1193" i="5"/>
  <c r="H1193" i="5"/>
  <c r="G1193" i="5"/>
  <c r="F1193" i="5"/>
  <c r="E1193" i="5"/>
  <c r="D1193" i="5"/>
  <c r="C1193" i="5"/>
  <c r="B1193" i="5"/>
  <c r="T1192" i="5"/>
  <c r="S1192" i="5"/>
  <c r="R1192" i="5"/>
  <c r="Q1192" i="5"/>
  <c r="P1192" i="5"/>
  <c r="O1192" i="5"/>
  <c r="N1192" i="5"/>
  <c r="M1192" i="5"/>
  <c r="L1192" i="5"/>
  <c r="K1192" i="5"/>
  <c r="J1192" i="5"/>
  <c r="I1192" i="5"/>
  <c r="H1192" i="5"/>
  <c r="G1192" i="5"/>
  <c r="F1192" i="5"/>
  <c r="E1192" i="5"/>
  <c r="D1192" i="5"/>
  <c r="C1192" i="5"/>
  <c r="B1192" i="5"/>
  <c r="T1191" i="5"/>
  <c r="S1191" i="5"/>
  <c r="R1191" i="5"/>
  <c r="Q1191" i="5"/>
  <c r="P1191" i="5"/>
  <c r="O1191" i="5"/>
  <c r="N1191" i="5"/>
  <c r="M1191" i="5"/>
  <c r="L1191" i="5"/>
  <c r="K1191" i="5"/>
  <c r="J1191" i="5"/>
  <c r="I1191" i="5"/>
  <c r="H1191" i="5"/>
  <c r="G1191" i="5"/>
  <c r="F1191" i="5"/>
  <c r="E1191" i="5"/>
  <c r="D1191" i="5"/>
  <c r="C1191" i="5"/>
  <c r="B1191" i="5"/>
  <c r="T1190" i="5"/>
  <c r="S1190" i="5"/>
  <c r="R1190" i="5"/>
  <c r="Q1190" i="5"/>
  <c r="P1190" i="5"/>
  <c r="O1190" i="5"/>
  <c r="N1190" i="5"/>
  <c r="M1190" i="5"/>
  <c r="L1190" i="5"/>
  <c r="K1190" i="5"/>
  <c r="J1190" i="5"/>
  <c r="I1190" i="5"/>
  <c r="H1190" i="5"/>
  <c r="G1190" i="5"/>
  <c r="F1190" i="5"/>
  <c r="E1190" i="5"/>
  <c r="D1190" i="5"/>
  <c r="C1190" i="5"/>
  <c r="B1190" i="5"/>
  <c r="T1189" i="5"/>
  <c r="S1189" i="5"/>
  <c r="R1189" i="5"/>
  <c r="Q1189" i="5"/>
  <c r="P1189" i="5"/>
  <c r="O1189" i="5"/>
  <c r="N1189" i="5"/>
  <c r="M1189" i="5"/>
  <c r="L1189" i="5"/>
  <c r="K1189" i="5"/>
  <c r="J1189" i="5"/>
  <c r="I1189" i="5"/>
  <c r="H1189" i="5"/>
  <c r="G1189" i="5"/>
  <c r="F1189" i="5"/>
  <c r="E1189" i="5"/>
  <c r="D1189" i="5"/>
  <c r="C1189" i="5"/>
  <c r="B1189" i="5"/>
  <c r="T1188" i="5"/>
  <c r="S1188" i="5"/>
  <c r="R1188" i="5"/>
  <c r="Q1188" i="5"/>
  <c r="P1188" i="5"/>
  <c r="O1188" i="5"/>
  <c r="N1188" i="5"/>
  <c r="M1188" i="5"/>
  <c r="L1188" i="5"/>
  <c r="K1188" i="5"/>
  <c r="J1188" i="5"/>
  <c r="I1188" i="5"/>
  <c r="H1188" i="5"/>
  <c r="G1188" i="5"/>
  <c r="F1188" i="5"/>
  <c r="E1188" i="5"/>
  <c r="D1188" i="5"/>
  <c r="C1188" i="5"/>
  <c r="B1188" i="5"/>
  <c r="T1187" i="5"/>
  <c r="S1187" i="5"/>
  <c r="R1187" i="5"/>
  <c r="Q1187" i="5"/>
  <c r="P1187" i="5"/>
  <c r="O1187" i="5"/>
  <c r="N1187" i="5"/>
  <c r="M1187" i="5"/>
  <c r="L1187" i="5"/>
  <c r="K1187" i="5"/>
  <c r="J1187" i="5"/>
  <c r="I1187" i="5"/>
  <c r="H1187" i="5"/>
  <c r="G1187" i="5"/>
  <c r="F1187" i="5"/>
  <c r="E1187" i="5"/>
  <c r="D1187" i="5"/>
  <c r="C1187" i="5"/>
  <c r="B1187" i="5"/>
  <c r="T1186" i="5"/>
  <c r="S1186" i="5"/>
  <c r="R1186" i="5"/>
  <c r="Q1186" i="5"/>
  <c r="P1186" i="5"/>
  <c r="O1186" i="5"/>
  <c r="N1186" i="5"/>
  <c r="M1186" i="5"/>
  <c r="L1186" i="5"/>
  <c r="K1186" i="5"/>
  <c r="J1186" i="5"/>
  <c r="I1186" i="5"/>
  <c r="H1186" i="5"/>
  <c r="G1186" i="5"/>
  <c r="F1186" i="5"/>
  <c r="E1186" i="5"/>
  <c r="D1186" i="5"/>
  <c r="C1186" i="5"/>
  <c r="B1186" i="5"/>
  <c r="T1185" i="5"/>
  <c r="S1185" i="5"/>
  <c r="R1185" i="5"/>
  <c r="Q1185" i="5"/>
  <c r="P1185" i="5"/>
  <c r="O1185" i="5"/>
  <c r="N1185" i="5"/>
  <c r="M1185" i="5"/>
  <c r="L1185" i="5"/>
  <c r="K1185" i="5"/>
  <c r="J1185" i="5"/>
  <c r="I1185" i="5"/>
  <c r="H1185" i="5"/>
  <c r="G1185" i="5"/>
  <c r="F1185" i="5"/>
  <c r="E1185" i="5"/>
  <c r="D1185" i="5"/>
  <c r="C1185" i="5"/>
  <c r="B1185" i="5"/>
  <c r="T1184" i="5"/>
  <c r="S1184" i="5"/>
  <c r="R1184" i="5"/>
  <c r="Q1184" i="5"/>
  <c r="P1184" i="5"/>
  <c r="O1184" i="5"/>
  <c r="N1184" i="5"/>
  <c r="M1184" i="5"/>
  <c r="L1184" i="5"/>
  <c r="K1184" i="5"/>
  <c r="J1184" i="5"/>
  <c r="I1184" i="5"/>
  <c r="H1184" i="5"/>
  <c r="G1184" i="5"/>
  <c r="F1184" i="5"/>
  <c r="E1184" i="5"/>
  <c r="D1184" i="5"/>
  <c r="C1184" i="5"/>
  <c r="B1184" i="5"/>
  <c r="T1183" i="5"/>
  <c r="S1183" i="5"/>
  <c r="R1183" i="5"/>
  <c r="Q1183" i="5"/>
  <c r="P1183" i="5"/>
  <c r="O1183" i="5"/>
  <c r="N1183" i="5"/>
  <c r="M1183" i="5"/>
  <c r="L1183" i="5"/>
  <c r="K1183" i="5"/>
  <c r="J1183" i="5"/>
  <c r="I1183" i="5"/>
  <c r="H1183" i="5"/>
  <c r="G1183" i="5"/>
  <c r="F1183" i="5"/>
  <c r="E1183" i="5"/>
  <c r="D1183" i="5"/>
  <c r="C1183" i="5"/>
  <c r="B1183" i="5"/>
  <c r="T1182" i="5"/>
  <c r="S1182" i="5"/>
  <c r="R1182" i="5"/>
  <c r="Q1182" i="5"/>
  <c r="P1182" i="5"/>
  <c r="O1182" i="5"/>
  <c r="N1182" i="5"/>
  <c r="M1182" i="5"/>
  <c r="L1182" i="5"/>
  <c r="K1182" i="5"/>
  <c r="J1182" i="5"/>
  <c r="I1182" i="5"/>
  <c r="H1182" i="5"/>
  <c r="G1182" i="5"/>
  <c r="F1182" i="5"/>
  <c r="E1182" i="5"/>
  <c r="D1182" i="5"/>
  <c r="C1182" i="5"/>
  <c r="B1182" i="5"/>
  <c r="T1181" i="5"/>
  <c r="S1181" i="5"/>
  <c r="R1181" i="5"/>
  <c r="Q1181" i="5"/>
  <c r="P1181" i="5"/>
  <c r="O1181" i="5"/>
  <c r="N1181" i="5"/>
  <c r="M1181" i="5"/>
  <c r="L1181" i="5"/>
  <c r="K1181" i="5"/>
  <c r="J1181" i="5"/>
  <c r="I1181" i="5"/>
  <c r="H1181" i="5"/>
  <c r="G1181" i="5"/>
  <c r="F1181" i="5"/>
  <c r="E1181" i="5"/>
  <c r="D1181" i="5"/>
  <c r="C1181" i="5"/>
  <c r="B1181" i="5"/>
  <c r="T1180" i="5"/>
  <c r="S1180" i="5"/>
  <c r="R1180" i="5"/>
  <c r="Q1180" i="5"/>
  <c r="P1180" i="5"/>
  <c r="O1180" i="5"/>
  <c r="N1180" i="5"/>
  <c r="M1180" i="5"/>
  <c r="L1180" i="5"/>
  <c r="K1180" i="5"/>
  <c r="J1180" i="5"/>
  <c r="I1180" i="5"/>
  <c r="H1180" i="5"/>
  <c r="G1180" i="5"/>
  <c r="F1180" i="5"/>
  <c r="E1180" i="5"/>
  <c r="D1180" i="5"/>
  <c r="C1180" i="5"/>
  <c r="B1180" i="5"/>
  <c r="T1179" i="5"/>
  <c r="S1179" i="5"/>
  <c r="R1179" i="5"/>
  <c r="Q1179" i="5"/>
  <c r="P1179" i="5"/>
  <c r="O1179" i="5"/>
  <c r="N1179" i="5"/>
  <c r="M1179" i="5"/>
  <c r="L1179" i="5"/>
  <c r="K1179" i="5"/>
  <c r="J1179" i="5"/>
  <c r="I1179" i="5"/>
  <c r="H1179" i="5"/>
  <c r="G1179" i="5"/>
  <c r="F1179" i="5"/>
  <c r="E1179" i="5"/>
  <c r="D1179" i="5"/>
  <c r="C1179" i="5"/>
  <c r="B1179" i="5"/>
  <c r="T1178" i="5"/>
  <c r="S1178" i="5"/>
  <c r="R1178" i="5"/>
  <c r="Q1178" i="5"/>
  <c r="P1178" i="5"/>
  <c r="O1178" i="5"/>
  <c r="N1178" i="5"/>
  <c r="M1178" i="5"/>
  <c r="L1178" i="5"/>
  <c r="K1178" i="5"/>
  <c r="J1178" i="5"/>
  <c r="I1178" i="5"/>
  <c r="H1178" i="5"/>
  <c r="G1178" i="5"/>
  <c r="F1178" i="5"/>
  <c r="E1178" i="5"/>
  <c r="D1178" i="5"/>
  <c r="C1178" i="5"/>
  <c r="B1178" i="5"/>
  <c r="T1177" i="5"/>
  <c r="S1177" i="5"/>
  <c r="R1177" i="5"/>
  <c r="Q1177" i="5"/>
  <c r="P1177" i="5"/>
  <c r="O1177" i="5"/>
  <c r="N1177" i="5"/>
  <c r="M1177" i="5"/>
  <c r="L1177" i="5"/>
  <c r="K1177" i="5"/>
  <c r="J1177" i="5"/>
  <c r="I1177" i="5"/>
  <c r="H1177" i="5"/>
  <c r="G1177" i="5"/>
  <c r="F1177" i="5"/>
  <c r="E1177" i="5"/>
  <c r="D1177" i="5"/>
  <c r="C1177" i="5"/>
  <c r="B1177" i="5"/>
  <c r="T1176" i="5"/>
  <c r="S1176" i="5"/>
  <c r="R1176" i="5"/>
  <c r="Q1176" i="5"/>
  <c r="P1176" i="5"/>
  <c r="O1176" i="5"/>
  <c r="N1176" i="5"/>
  <c r="M1176" i="5"/>
  <c r="L1176" i="5"/>
  <c r="K1176" i="5"/>
  <c r="J1176" i="5"/>
  <c r="I1176" i="5"/>
  <c r="H1176" i="5"/>
  <c r="G1176" i="5"/>
  <c r="F1176" i="5"/>
  <c r="E1176" i="5"/>
  <c r="D1176" i="5"/>
  <c r="C1176" i="5"/>
  <c r="B1176" i="5"/>
  <c r="T1175" i="5"/>
  <c r="S1175" i="5"/>
  <c r="R1175" i="5"/>
  <c r="Q1175" i="5"/>
  <c r="P1175" i="5"/>
  <c r="O1175" i="5"/>
  <c r="N1175" i="5"/>
  <c r="M1175" i="5"/>
  <c r="L1175" i="5"/>
  <c r="K1175" i="5"/>
  <c r="J1175" i="5"/>
  <c r="I1175" i="5"/>
  <c r="H1175" i="5"/>
  <c r="G1175" i="5"/>
  <c r="F1175" i="5"/>
  <c r="E1175" i="5"/>
  <c r="D1175" i="5"/>
  <c r="C1175" i="5"/>
  <c r="B1175" i="5"/>
  <c r="T1174" i="5"/>
  <c r="S1174" i="5"/>
  <c r="R1174" i="5"/>
  <c r="Q1174" i="5"/>
  <c r="P1174" i="5"/>
  <c r="O1174" i="5"/>
  <c r="N1174" i="5"/>
  <c r="M1174" i="5"/>
  <c r="L1174" i="5"/>
  <c r="K1174" i="5"/>
  <c r="J1174" i="5"/>
  <c r="I1174" i="5"/>
  <c r="H1174" i="5"/>
  <c r="G1174" i="5"/>
  <c r="F1174" i="5"/>
  <c r="E1174" i="5"/>
  <c r="D1174" i="5"/>
  <c r="C1174" i="5"/>
  <c r="B1174" i="5"/>
  <c r="T1173" i="5"/>
  <c r="S1173" i="5"/>
  <c r="R1173" i="5"/>
  <c r="Q1173" i="5"/>
  <c r="P1173" i="5"/>
  <c r="O1173" i="5"/>
  <c r="N1173" i="5"/>
  <c r="M1173" i="5"/>
  <c r="L1173" i="5"/>
  <c r="K1173" i="5"/>
  <c r="J1173" i="5"/>
  <c r="I1173" i="5"/>
  <c r="H1173" i="5"/>
  <c r="G1173" i="5"/>
  <c r="F1173" i="5"/>
  <c r="E1173" i="5"/>
  <c r="D1173" i="5"/>
  <c r="C1173" i="5"/>
  <c r="B1173" i="5"/>
  <c r="T1172" i="5"/>
  <c r="S1172" i="5"/>
  <c r="R1172" i="5"/>
  <c r="Q1172" i="5"/>
  <c r="P1172" i="5"/>
  <c r="O1172" i="5"/>
  <c r="N1172" i="5"/>
  <c r="M1172" i="5"/>
  <c r="L1172" i="5"/>
  <c r="K1172" i="5"/>
  <c r="J1172" i="5"/>
  <c r="I1172" i="5"/>
  <c r="H1172" i="5"/>
  <c r="G1172" i="5"/>
  <c r="F1172" i="5"/>
  <c r="E1172" i="5"/>
  <c r="D1172" i="5"/>
  <c r="C1172" i="5"/>
  <c r="B1172" i="5"/>
  <c r="T1171" i="5"/>
  <c r="S1171" i="5"/>
  <c r="R1171" i="5"/>
  <c r="Q1171" i="5"/>
  <c r="P1171" i="5"/>
  <c r="O1171" i="5"/>
  <c r="N1171" i="5"/>
  <c r="M1171" i="5"/>
  <c r="L1171" i="5"/>
  <c r="K1171" i="5"/>
  <c r="J1171" i="5"/>
  <c r="I1171" i="5"/>
  <c r="H1171" i="5"/>
  <c r="G1171" i="5"/>
  <c r="F1171" i="5"/>
  <c r="E1171" i="5"/>
  <c r="D1171" i="5"/>
  <c r="C1171" i="5"/>
  <c r="B1171" i="5"/>
  <c r="T1170" i="5"/>
  <c r="S1170" i="5"/>
  <c r="R1170" i="5"/>
  <c r="Q1170" i="5"/>
  <c r="P1170" i="5"/>
  <c r="O1170" i="5"/>
  <c r="N1170" i="5"/>
  <c r="M1170" i="5"/>
  <c r="L1170" i="5"/>
  <c r="K1170" i="5"/>
  <c r="J1170" i="5"/>
  <c r="I1170" i="5"/>
  <c r="H1170" i="5"/>
  <c r="G1170" i="5"/>
  <c r="F1170" i="5"/>
  <c r="E1170" i="5"/>
  <c r="D1170" i="5"/>
  <c r="C1170" i="5"/>
  <c r="B1170" i="5"/>
  <c r="T1169" i="5"/>
  <c r="S1169" i="5"/>
  <c r="R1169" i="5"/>
  <c r="Q1169" i="5"/>
  <c r="P1169" i="5"/>
  <c r="O1169" i="5"/>
  <c r="N1169" i="5"/>
  <c r="M1169" i="5"/>
  <c r="L1169" i="5"/>
  <c r="K1169" i="5"/>
  <c r="J1169" i="5"/>
  <c r="I1169" i="5"/>
  <c r="H1169" i="5"/>
  <c r="G1169" i="5"/>
  <c r="F1169" i="5"/>
  <c r="E1169" i="5"/>
  <c r="D1169" i="5"/>
  <c r="C1169" i="5"/>
  <c r="B1169" i="5"/>
  <c r="T1168" i="5"/>
  <c r="S1168" i="5"/>
  <c r="R1168" i="5"/>
  <c r="Q1168" i="5"/>
  <c r="P1168" i="5"/>
  <c r="O1168" i="5"/>
  <c r="N1168" i="5"/>
  <c r="M1168" i="5"/>
  <c r="L1168" i="5"/>
  <c r="K1168" i="5"/>
  <c r="J1168" i="5"/>
  <c r="I1168" i="5"/>
  <c r="H1168" i="5"/>
  <c r="G1168" i="5"/>
  <c r="F1168" i="5"/>
  <c r="E1168" i="5"/>
  <c r="D1168" i="5"/>
  <c r="C1168" i="5"/>
  <c r="B1168" i="5"/>
  <c r="T1167" i="5"/>
  <c r="S1167" i="5"/>
  <c r="R1167" i="5"/>
  <c r="Q1167" i="5"/>
  <c r="P1167" i="5"/>
  <c r="O1167" i="5"/>
  <c r="N1167" i="5"/>
  <c r="M1167" i="5"/>
  <c r="L1167" i="5"/>
  <c r="K1167" i="5"/>
  <c r="J1167" i="5"/>
  <c r="I1167" i="5"/>
  <c r="H1167" i="5"/>
  <c r="G1167" i="5"/>
  <c r="F1167" i="5"/>
  <c r="E1167" i="5"/>
  <c r="D1167" i="5"/>
  <c r="C1167" i="5"/>
  <c r="B1167" i="5"/>
  <c r="T1166" i="5"/>
  <c r="S1166" i="5"/>
  <c r="R1166" i="5"/>
  <c r="Q1166" i="5"/>
  <c r="P1166" i="5"/>
  <c r="O1166" i="5"/>
  <c r="N1166" i="5"/>
  <c r="M1166" i="5"/>
  <c r="L1166" i="5"/>
  <c r="K1166" i="5"/>
  <c r="J1166" i="5"/>
  <c r="I1166" i="5"/>
  <c r="H1166" i="5"/>
  <c r="G1166" i="5"/>
  <c r="F1166" i="5"/>
  <c r="E1166" i="5"/>
  <c r="D1166" i="5"/>
  <c r="C1166" i="5"/>
  <c r="B1166" i="5"/>
  <c r="T1165" i="5"/>
  <c r="S1165" i="5"/>
  <c r="R1165" i="5"/>
  <c r="Q1165" i="5"/>
  <c r="P1165" i="5"/>
  <c r="O1165" i="5"/>
  <c r="N1165" i="5"/>
  <c r="M1165" i="5"/>
  <c r="L1165" i="5"/>
  <c r="K1165" i="5"/>
  <c r="J1165" i="5"/>
  <c r="I1165" i="5"/>
  <c r="H1165" i="5"/>
  <c r="G1165" i="5"/>
  <c r="F1165" i="5"/>
  <c r="E1165" i="5"/>
  <c r="D1165" i="5"/>
  <c r="C1165" i="5"/>
  <c r="B1165" i="5"/>
  <c r="T1164" i="5"/>
  <c r="S1164" i="5"/>
  <c r="R1164" i="5"/>
  <c r="Q1164" i="5"/>
  <c r="P1164" i="5"/>
  <c r="O1164" i="5"/>
  <c r="N1164" i="5"/>
  <c r="M1164" i="5"/>
  <c r="L1164" i="5"/>
  <c r="K1164" i="5"/>
  <c r="J1164" i="5"/>
  <c r="I1164" i="5"/>
  <c r="H1164" i="5"/>
  <c r="G1164" i="5"/>
  <c r="F1164" i="5"/>
  <c r="E1164" i="5"/>
  <c r="D1164" i="5"/>
  <c r="C1164" i="5"/>
  <c r="B1164" i="5"/>
  <c r="T1163" i="5"/>
  <c r="S1163" i="5"/>
  <c r="R1163" i="5"/>
  <c r="Q1163" i="5"/>
  <c r="P1163" i="5"/>
  <c r="O1163" i="5"/>
  <c r="N1163" i="5"/>
  <c r="M1163" i="5"/>
  <c r="L1163" i="5"/>
  <c r="K1163" i="5"/>
  <c r="J1163" i="5"/>
  <c r="I1163" i="5"/>
  <c r="H1163" i="5"/>
  <c r="G1163" i="5"/>
  <c r="F1163" i="5"/>
  <c r="E1163" i="5"/>
  <c r="D1163" i="5"/>
  <c r="C1163" i="5"/>
  <c r="B1163" i="5"/>
  <c r="T1162" i="5"/>
  <c r="S1162" i="5"/>
  <c r="R1162" i="5"/>
  <c r="Q1162" i="5"/>
  <c r="P1162" i="5"/>
  <c r="O1162" i="5"/>
  <c r="N1162" i="5"/>
  <c r="M1162" i="5"/>
  <c r="L1162" i="5"/>
  <c r="K1162" i="5"/>
  <c r="J1162" i="5"/>
  <c r="I1162" i="5"/>
  <c r="H1162" i="5"/>
  <c r="G1162" i="5"/>
  <c r="F1162" i="5"/>
  <c r="E1162" i="5"/>
  <c r="D1162" i="5"/>
  <c r="C1162" i="5"/>
  <c r="B1162" i="5"/>
  <c r="T1161" i="5"/>
  <c r="S1161" i="5"/>
  <c r="R1161" i="5"/>
  <c r="Q1161" i="5"/>
  <c r="P1161" i="5"/>
  <c r="O1161" i="5"/>
  <c r="N1161" i="5"/>
  <c r="M1161" i="5"/>
  <c r="L1161" i="5"/>
  <c r="K1161" i="5"/>
  <c r="J1161" i="5"/>
  <c r="I1161" i="5"/>
  <c r="H1161" i="5"/>
  <c r="G1161" i="5"/>
  <c r="F1161" i="5"/>
  <c r="E1161" i="5"/>
  <c r="D1161" i="5"/>
  <c r="C1161" i="5"/>
  <c r="B1161" i="5"/>
  <c r="T1160" i="5"/>
  <c r="S1160" i="5"/>
  <c r="R1160" i="5"/>
  <c r="Q1160" i="5"/>
  <c r="P1160" i="5"/>
  <c r="O1160" i="5"/>
  <c r="N1160" i="5"/>
  <c r="M1160" i="5"/>
  <c r="L1160" i="5"/>
  <c r="K1160" i="5"/>
  <c r="J1160" i="5"/>
  <c r="I1160" i="5"/>
  <c r="H1160" i="5"/>
  <c r="G1160" i="5"/>
  <c r="F1160" i="5"/>
  <c r="E1160" i="5"/>
  <c r="D1160" i="5"/>
  <c r="C1160" i="5"/>
  <c r="B1160" i="5"/>
  <c r="T1159" i="5"/>
  <c r="S1159" i="5"/>
  <c r="R1159" i="5"/>
  <c r="Q1159" i="5"/>
  <c r="P1159" i="5"/>
  <c r="O1159" i="5"/>
  <c r="N1159" i="5"/>
  <c r="M1159" i="5"/>
  <c r="L1159" i="5"/>
  <c r="K1159" i="5"/>
  <c r="J1159" i="5"/>
  <c r="I1159" i="5"/>
  <c r="H1159" i="5"/>
  <c r="G1159" i="5"/>
  <c r="F1159" i="5"/>
  <c r="E1159" i="5"/>
  <c r="D1159" i="5"/>
  <c r="C1159" i="5"/>
  <c r="B1159" i="5"/>
  <c r="T1158" i="5"/>
  <c r="S1158" i="5"/>
  <c r="R1158" i="5"/>
  <c r="Q1158" i="5"/>
  <c r="P1158" i="5"/>
  <c r="O1158" i="5"/>
  <c r="N1158" i="5"/>
  <c r="M1158" i="5"/>
  <c r="L1158" i="5"/>
  <c r="K1158" i="5"/>
  <c r="J1158" i="5"/>
  <c r="I1158" i="5"/>
  <c r="H1158" i="5"/>
  <c r="G1158" i="5"/>
  <c r="F1158" i="5"/>
  <c r="E1158" i="5"/>
  <c r="D1158" i="5"/>
  <c r="C1158" i="5"/>
  <c r="B1158" i="5"/>
  <c r="T1157" i="5"/>
  <c r="S1157" i="5"/>
  <c r="R1157" i="5"/>
  <c r="Q1157" i="5"/>
  <c r="P1157" i="5"/>
  <c r="O1157" i="5"/>
  <c r="N1157" i="5"/>
  <c r="M1157" i="5"/>
  <c r="L1157" i="5"/>
  <c r="K1157" i="5"/>
  <c r="J1157" i="5"/>
  <c r="I1157" i="5"/>
  <c r="H1157" i="5"/>
  <c r="G1157" i="5"/>
  <c r="F1157" i="5"/>
  <c r="E1157" i="5"/>
  <c r="D1157" i="5"/>
  <c r="C1157" i="5"/>
  <c r="B1157" i="5"/>
  <c r="T1156" i="5"/>
  <c r="S1156" i="5"/>
  <c r="R1156" i="5"/>
  <c r="Q1156" i="5"/>
  <c r="P1156" i="5"/>
  <c r="O1156" i="5"/>
  <c r="N1156" i="5"/>
  <c r="M1156" i="5"/>
  <c r="L1156" i="5"/>
  <c r="K1156" i="5"/>
  <c r="J1156" i="5"/>
  <c r="I1156" i="5"/>
  <c r="H1156" i="5"/>
  <c r="G1156" i="5"/>
  <c r="F1156" i="5"/>
  <c r="E1156" i="5"/>
  <c r="D1156" i="5"/>
  <c r="C1156" i="5"/>
  <c r="B1156" i="5"/>
  <c r="T1155" i="5"/>
  <c r="S1155" i="5"/>
  <c r="R1155" i="5"/>
  <c r="Q1155" i="5"/>
  <c r="P1155" i="5"/>
  <c r="O1155" i="5"/>
  <c r="N1155" i="5"/>
  <c r="M1155" i="5"/>
  <c r="L1155" i="5"/>
  <c r="K1155" i="5"/>
  <c r="J1155" i="5"/>
  <c r="I1155" i="5"/>
  <c r="H1155" i="5"/>
  <c r="G1155" i="5"/>
  <c r="F1155" i="5"/>
  <c r="E1155" i="5"/>
  <c r="D1155" i="5"/>
  <c r="C1155" i="5"/>
  <c r="B1155" i="5"/>
  <c r="T1154" i="5"/>
  <c r="S1154" i="5"/>
  <c r="R1154" i="5"/>
  <c r="Q1154" i="5"/>
  <c r="P1154" i="5"/>
  <c r="O1154" i="5"/>
  <c r="N1154" i="5"/>
  <c r="M1154" i="5"/>
  <c r="L1154" i="5"/>
  <c r="K1154" i="5"/>
  <c r="J1154" i="5"/>
  <c r="I1154" i="5"/>
  <c r="H1154" i="5"/>
  <c r="G1154" i="5"/>
  <c r="F1154" i="5"/>
  <c r="E1154" i="5"/>
  <c r="D1154" i="5"/>
  <c r="C1154" i="5"/>
  <c r="B1154" i="5"/>
  <c r="T1153" i="5"/>
  <c r="S1153" i="5"/>
  <c r="R1153" i="5"/>
  <c r="Q1153" i="5"/>
  <c r="P1153" i="5"/>
  <c r="O1153" i="5"/>
  <c r="N1153" i="5"/>
  <c r="M1153" i="5"/>
  <c r="L1153" i="5"/>
  <c r="K1153" i="5"/>
  <c r="J1153" i="5"/>
  <c r="I1153" i="5"/>
  <c r="H1153" i="5"/>
  <c r="G1153" i="5"/>
  <c r="F1153" i="5"/>
  <c r="E1153" i="5"/>
  <c r="D1153" i="5"/>
  <c r="C1153" i="5"/>
  <c r="B1153" i="5"/>
  <c r="T1152" i="5"/>
  <c r="S1152" i="5"/>
  <c r="R1152" i="5"/>
  <c r="Q1152" i="5"/>
  <c r="P1152" i="5"/>
  <c r="O1152" i="5"/>
  <c r="N1152" i="5"/>
  <c r="M1152" i="5"/>
  <c r="L1152" i="5"/>
  <c r="K1152" i="5"/>
  <c r="J1152" i="5"/>
  <c r="I1152" i="5"/>
  <c r="H1152" i="5"/>
  <c r="G1152" i="5"/>
  <c r="F1152" i="5"/>
  <c r="E1152" i="5"/>
  <c r="D1152" i="5"/>
  <c r="C1152" i="5"/>
  <c r="B1152" i="5"/>
  <c r="T1151" i="5"/>
  <c r="S1151" i="5"/>
  <c r="R1151" i="5"/>
  <c r="Q1151" i="5"/>
  <c r="P1151" i="5"/>
  <c r="O1151" i="5"/>
  <c r="N1151" i="5"/>
  <c r="M1151" i="5"/>
  <c r="L1151" i="5"/>
  <c r="K1151" i="5"/>
  <c r="J1151" i="5"/>
  <c r="I1151" i="5"/>
  <c r="H1151" i="5"/>
  <c r="G1151" i="5"/>
  <c r="F1151" i="5"/>
  <c r="E1151" i="5"/>
  <c r="D1151" i="5"/>
  <c r="C1151" i="5"/>
  <c r="B1151" i="5"/>
  <c r="T1150" i="5"/>
  <c r="S1150" i="5"/>
  <c r="R1150" i="5"/>
  <c r="Q1150" i="5"/>
  <c r="P1150" i="5"/>
  <c r="O1150" i="5"/>
  <c r="N1150" i="5"/>
  <c r="M1150" i="5"/>
  <c r="L1150" i="5"/>
  <c r="K1150" i="5"/>
  <c r="J1150" i="5"/>
  <c r="I1150" i="5"/>
  <c r="H1150" i="5"/>
  <c r="G1150" i="5"/>
  <c r="F1150" i="5"/>
  <c r="E1150" i="5"/>
  <c r="D1150" i="5"/>
  <c r="C1150" i="5"/>
  <c r="B1150" i="5"/>
  <c r="T1149" i="5"/>
  <c r="S1149" i="5"/>
  <c r="R1149" i="5"/>
  <c r="Q1149" i="5"/>
  <c r="P1149" i="5"/>
  <c r="O1149" i="5"/>
  <c r="N1149" i="5"/>
  <c r="M1149" i="5"/>
  <c r="L1149" i="5"/>
  <c r="K1149" i="5"/>
  <c r="J1149" i="5"/>
  <c r="I1149" i="5"/>
  <c r="H1149" i="5"/>
  <c r="G1149" i="5"/>
  <c r="F1149" i="5"/>
  <c r="E1149" i="5"/>
  <c r="D1149" i="5"/>
  <c r="C1149" i="5"/>
  <c r="B1149" i="5"/>
  <c r="T1148" i="5"/>
  <c r="S1148" i="5"/>
  <c r="R1148" i="5"/>
  <c r="Q1148" i="5"/>
  <c r="P1148" i="5"/>
  <c r="O1148" i="5"/>
  <c r="N1148" i="5"/>
  <c r="M1148" i="5"/>
  <c r="L1148" i="5"/>
  <c r="K1148" i="5"/>
  <c r="J1148" i="5"/>
  <c r="I1148" i="5"/>
  <c r="H1148" i="5"/>
  <c r="G1148" i="5"/>
  <c r="F1148" i="5"/>
  <c r="E1148" i="5"/>
  <c r="D1148" i="5"/>
  <c r="C1148" i="5"/>
  <c r="B1148" i="5"/>
  <c r="T1147" i="5"/>
  <c r="S1147" i="5"/>
  <c r="R1147" i="5"/>
  <c r="Q1147" i="5"/>
  <c r="P1147" i="5"/>
  <c r="O1147" i="5"/>
  <c r="N1147" i="5"/>
  <c r="M1147" i="5"/>
  <c r="L1147" i="5"/>
  <c r="K1147" i="5"/>
  <c r="J1147" i="5"/>
  <c r="I1147" i="5"/>
  <c r="H1147" i="5"/>
  <c r="G1147" i="5"/>
  <c r="F1147" i="5"/>
  <c r="E1147" i="5"/>
  <c r="D1147" i="5"/>
  <c r="C1147" i="5"/>
  <c r="B1147" i="5"/>
  <c r="T1146" i="5"/>
  <c r="S1146" i="5"/>
  <c r="R1146" i="5"/>
  <c r="Q1146" i="5"/>
  <c r="P1146" i="5"/>
  <c r="O1146" i="5"/>
  <c r="N1146" i="5"/>
  <c r="M1146" i="5"/>
  <c r="L1146" i="5"/>
  <c r="K1146" i="5"/>
  <c r="J1146" i="5"/>
  <c r="I1146" i="5"/>
  <c r="H1146" i="5"/>
  <c r="G1146" i="5"/>
  <c r="F1146" i="5"/>
  <c r="E1146" i="5"/>
  <c r="D1146" i="5"/>
  <c r="C1146" i="5"/>
  <c r="B1146" i="5"/>
  <c r="T1145" i="5"/>
  <c r="S1145" i="5"/>
  <c r="R1145" i="5"/>
  <c r="Q1145" i="5"/>
  <c r="P1145" i="5"/>
  <c r="O1145" i="5"/>
  <c r="N1145" i="5"/>
  <c r="M1145" i="5"/>
  <c r="L1145" i="5"/>
  <c r="K1145" i="5"/>
  <c r="J1145" i="5"/>
  <c r="I1145" i="5"/>
  <c r="H1145" i="5"/>
  <c r="G1145" i="5"/>
  <c r="F1145" i="5"/>
  <c r="E1145" i="5"/>
  <c r="D1145" i="5"/>
  <c r="C1145" i="5"/>
  <c r="B1145" i="5"/>
  <c r="T1144" i="5"/>
  <c r="S1144" i="5"/>
  <c r="R1144" i="5"/>
  <c r="Q1144" i="5"/>
  <c r="P1144" i="5"/>
  <c r="O1144" i="5"/>
  <c r="N1144" i="5"/>
  <c r="M1144" i="5"/>
  <c r="L1144" i="5"/>
  <c r="K1144" i="5"/>
  <c r="J1144" i="5"/>
  <c r="I1144" i="5"/>
  <c r="H1144" i="5"/>
  <c r="G1144" i="5"/>
  <c r="F1144" i="5"/>
  <c r="E1144" i="5"/>
  <c r="D1144" i="5"/>
  <c r="C1144" i="5"/>
  <c r="B1144" i="5"/>
  <c r="T1143" i="5"/>
  <c r="S1143" i="5"/>
  <c r="R1143" i="5"/>
  <c r="Q1143" i="5"/>
  <c r="P1143" i="5"/>
  <c r="O1143" i="5"/>
  <c r="N1143" i="5"/>
  <c r="M1143" i="5"/>
  <c r="L1143" i="5"/>
  <c r="K1143" i="5"/>
  <c r="J1143" i="5"/>
  <c r="I1143" i="5"/>
  <c r="H1143" i="5"/>
  <c r="G1143" i="5"/>
  <c r="F1143" i="5"/>
  <c r="E1143" i="5"/>
  <c r="D1143" i="5"/>
  <c r="C1143" i="5"/>
  <c r="B1143" i="5"/>
  <c r="T1142" i="5"/>
  <c r="S1142" i="5"/>
  <c r="R1142" i="5"/>
  <c r="Q1142" i="5"/>
  <c r="P1142" i="5"/>
  <c r="O1142" i="5"/>
  <c r="N1142" i="5"/>
  <c r="M1142" i="5"/>
  <c r="L1142" i="5"/>
  <c r="K1142" i="5"/>
  <c r="J1142" i="5"/>
  <c r="I1142" i="5"/>
  <c r="H1142" i="5"/>
  <c r="G1142" i="5"/>
  <c r="F1142" i="5"/>
  <c r="E1142" i="5"/>
  <c r="D1142" i="5"/>
  <c r="C1142" i="5"/>
  <c r="B1142" i="5"/>
  <c r="T1141" i="5"/>
  <c r="S1141" i="5"/>
  <c r="R1141" i="5"/>
  <c r="Q1141" i="5"/>
  <c r="P1141" i="5"/>
  <c r="O1141" i="5"/>
  <c r="N1141" i="5"/>
  <c r="M1141" i="5"/>
  <c r="L1141" i="5"/>
  <c r="K1141" i="5"/>
  <c r="J1141" i="5"/>
  <c r="I1141" i="5"/>
  <c r="H1141" i="5"/>
  <c r="G1141" i="5"/>
  <c r="F1141" i="5"/>
  <c r="E1141" i="5"/>
  <c r="D1141" i="5"/>
  <c r="C1141" i="5"/>
  <c r="B1141" i="5"/>
  <c r="T1140" i="5"/>
  <c r="S1140" i="5"/>
  <c r="R1140" i="5"/>
  <c r="Q1140" i="5"/>
  <c r="P1140" i="5"/>
  <c r="O1140" i="5"/>
  <c r="N1140" i="5"/>
  <c r="M1140" i="5"/>
  <c r="L1140" i="5"/>
  <c r="K1140" i="5"/>
  <c r="J1140" i="5"/>
  <c r="I1140" i="5"/>
  <c r="H1140" i="5"/>
  <c r="G1140" i="5"/>
  <c r="F1140" i="5"/>
  <c r="E1140" i="5"/>
  <c r="D1140" i="5"/>
  <c r="C1140" i="5"/>
  <c r="B1140" i="5"/>
  <c r="T1139" i="5"/>
  <c r="S1139" i="5"/>
  <c r="R1139" i="5"/>
  <c r="Q1139" i="5"/>
  <c r="P1139" i="5"/>
  <c r="O1139" i="5"/>
  <c r="N1139" i="5"/>
  <c r="M1139" i="5"/>
  <c r="L1139" i="5"/>
  <c r="K1139" i="5"/>
  <c r="J1139" i="5"/>
  <c r="I1139" i="5"/>
  <c r="H1139" i="5"/>
  <c r="G1139" i="5"/>
  <c r="F1139" i="5"/>
  <c r="E1139" i="5"/>
  <c r="D1139" i="5"/>
  <c r="C1139" i="5"/>
  <c r="B1139" i="5"/>
  <c r="T1138" i="5"/>
  <c r="S1138" i="5"/>
  <c r="R1138" i="5"/>
  <c r="Q1138" i="5"/>
  <c r="P1138" i="5"/>
  <c r="O1138" i="5"/>
  <c r="N1138" i="5"/>
  <c r="M1138" i="5"/>
  <c r="L1138" i="5"/>
  <c r="K1138" i="5"/>
  <c r="J1138" i="5"/>
  <c r="I1138" i="5"/>
  <c r="H1138" i="5"/>
  <c r="G1138" i="5"/>
  <c r="F1138" i="5"/>
  <c r="E1138" i="5"/>
  <c r="D1138" i="5"/>
  <c r="C1138" i="5"/>
  <c r="B1138" i="5"/>
  <c r="T1137" i="5"/>
  <c r="S1137" i="5"/>
  <c r="R1137" i="5"/>
  <c r="Q1137" i="5"/>
  <c r="P1137" i="5"/>
  <c r="O1137" i="5"/>
  <c r="N1137" i="5"/>
  <c r="M1137" i="5"/>
  <c r="L1137" i="5"/>
  <c r="K1137" i="5"/>
  <c r="J1137" i="5"/>
  <c r="I1137" i="5"/>
  <c r="H1137" i="5"/>
  <c r="G1137" i="5"/>
  <c r="F1137" i="5"/>
  <c r="E1137" i="5"/>
  <c r="D1137" i="5"/>
  <c r="C1137" i="5"/>
  <c r="B1137" i="5"/>
  <c r="T1136" i="5"/>
  <c r="S1136" i="5"/>
  <c r="R1136" i="5"/>
  <c r="Q1136" i="5"/>
  <c r="P1136" i="5"/>
  <c r="O1136" i="5"/>
  <c r="N1136" i="5"/>
  <c r="M1136" i="5"/>
  <c r="L1136" i="5"/>
  <c r="K1136" i="5"/>
  <c r="J1136" i="5"/>
  <c r="I1136" i="5"/>
  <c r="H1136" i="5"/>
  <c r="G1136" i="5"/>
  <c r="F1136" i="5"/>
  <c r="E1136" i="5"/>
  <c r="D1136" i="5"/>
  <c r="C1136" i="5"/>
  <c r="B1136" i="5"/>
  <c r="T1135" i="5"/>
  <c r="S1135" i="5"/>
  <c r="R1135" i="5"/>
  <c r="Q1135" i="5"/>
  <c r="P1135" i="5"/>
  <c r="O1135" i="5"/>
  <c r="N1135" i="5"/>
  <c r="M1135" i="5"/>
  <c r="L1135" i="5"/>
  <c r="K1135" i="5"/>
  <c r="J1135" i="5"/>
  <c r="I1135" i="5"/>
  <c r="H1135" i="5"/>
  <c r="G1135" i="5"/>
  <c r="F1135" i="5"/>
  <c r="E1135" i="5"/>
  <c r="D1135" i="5"/>
  <c r="C1135" i="5"/>
  <c r="B1135" i="5"/>
  <c r="T1134" i="5"/>
  <c r="S1134" i="5"/>
  <c r="R1134" i="5"/>
  <c r="Q1134" i="5"/>
  <c r="P1134" i="5"/>
  <c r="O1134" i="5"/>
  <c r="N1134" i="5"/>
  <c r="M1134" i="5"/>
  <c r="L1134" i="5"/>
  <c r="K1134" i="5"/>
  <c r="J1134" i="5"/>
  <c r="I1134" i="5"/>
  <c r="H1134" i="5"/>
  <c r="G1134" i="5"/>
  <c r="F1134" i="5"/>
  <c r="E1134" i="5"/>
  <c r="D1134" i="5"/>
  <c r="C1134" i="5"/>
  <c r="B1134" i="5"/>
  <c r="T1133" i="5"/>
  <c r="S1133" i="5"/>
  <c r="R1133" i="5"/>
  <c r="Q1133" i="5"/>
  <c r="P1133" i="5"/>
  <c r="O1133" i="5"/>
  <c r="N1133" i="5"/>
  <c r="M1133" i="5"/>
  <c r="L1133" i="5"/>
  <c r="K1133" i="5"/>
  <c r="J1133" i="5"/>
  <c r="I1133" i="5"/>
  <c r="H1133" i="5"/>
  <c r="G1133" i="5"/>
  <c r="F1133" i="5"/>
  <c r="E1133" i="5"/>
  <c r="D1133" i="5"/>
  <c r="C1133" i="5"/>
  <c r="B1133" i="5"/>
  <c r="T1132" i="5"/>
  <c r="S1132" i="5"/>
  <c r="R1132" i="5"/>
  <c r="Q1132" i="5"/>
  <c r="P1132" i="5"/>
  <c r="O1132" i="5"/>
  <c r="N1132" i="5"/>
  <c r="M1132" i="5"/>
  <c r="L1132" i="5"/>
  <c r="K1132" i="5"/>
  <c r="J1132" i="5"/>
  <c r="I1132" i="5"/>
  <c r="H1132" i="5"/>
  <c r="G1132" i="5"/>
  <c r="F1132" i="5"/>
  <c r="E1132" i="5"/>
  <c r="D1132" i="5"/>
  <c r="C1132" i="5"/>
  <c r="B1132" i="5"/>
  <c r="T1131" i="5"/>
  <c r="S1131" i="5"/>
  <c r="R1131" i="5"/>
  <c r="Q1131" i="5"/>
  <c r="P1131" i="5"/>
  <c r="O1131" i="5"/>
  <c r="N1131" i="5"/>
  <c r="M1131" i="5"/>
  <c r="L1131" i="5"/>
  <c r="K1131" i="5"/>
  <c r="J1131" i="5"/>
  <c r="I1131" i="5"/>
  <c r="H1131" i="5"/>
  <c r="G1131" i="5"/>
  <c r="F1131" i="5"/>
  <c r="E1131" i="5"/>
  <c r="D1131" i="5"/>
  <c r="C1131" i="5"/>
  <c r="B1131" i="5"/>
  <c r="T1130" i="5"/>
  <c r="S1130" i="5"/>
  <c r="R1130" i="5"/>
  <c r="Q1130" i="5"/>
  <c r="P1130" i="5"/>
  <c r="O1130" i="5"/>
  <c r="N1130" i="5"/>
  <c r="M1130" i="5"/>
  <c r="L1130" i="5"/>
  <c r="K1130" i="5"/>
  <c r="J1130" i="5"/>
  <c r="I1130" i="5"/>
  <c r="H1130" i="5"/>
  <c r="G1130" i="5"/>
  <c r="F1130" i="5"/>
  <c r="E1130" i="5"/>
  <c r="D1130" i="5"/>
  <c r="C1130" i="5"/>
  <c r="B1130" i="5"/>
  <c r="T1129" i="5"/>
  <c r="S1129" i="5"/>
  <c r="R1129" i="5"/>
  <c r="Q1129" i="5"/>
  <c r="P1129" i="5"/>
  <c r="O1129" i="5"/>
  <c r="N1129" i="5"/>
  <c r="M1129" i="5"/>
  <c r="L1129" i="5"/>
  <c r="K1129" i="5"/>
  <c r="J1129" i="5"/>
  <c r="I1129" i="5"/>
  <c r="H1129" i="5"/>
  <c r="G1129" i="5"/>
  <c r="F1129" i="5"/>
  <c r="E1129" i="5"/>
  <c r="D1129" i="5"/>
  <c r="C1129" i="5"/>
  <c r="B1129" i="5"/>
  <c r="T1128" i="5"/>
  <c r="S1128" i="5"/>
  <c r="R1128" i="5"/>
  <c r="Q1128" i="5"/>
  <c r="P1128" i="5"/>
  <c r="O1128" i="5"/>
  <c r="N1128" i="5"/>
  <c r="M1128" i="5"/>
  <c r="L1128" i="5"/>
  <c r="K1128" i="5"/>
  <c r="J1128" i="5"/>
  <c r="I1128" i="5"/>
  <c r="H1128" i="5"/>
  <c r="G1128" i="5"/>
  <c r="F1128" i="5"/>
  <c r="E1128" i="5"/>
  <c r="D1128" i="5"/>
  <c r="C1128" i="5"/>
  <c r="B1128" i="5"/>
  <c r="T1127" i="5"/>
  <c r="S1127" i="5"/>
  <c r="R1127" i="5"/>
  <c r="Q1127" i="5"/>
  <c r="P1127" i="5"/>
  <c r="O1127" i="5"/>
  <c r="N1127" i="5"/>
  <c r="M1127" i="5"/>
  <c r="L1127" i="5"/>
  <c r="K1127" i="5"/>
  <c r="J1127" i="5"/>
  <c r="I1127" i="5"/>
  <c r="H1127" i="5"/>
  <c r="G1127" i="5"/>
  <c r="F1127" i="5"/>
  <c r="E1127" i="5"/>
  <c r="D1127" i="5"/>
  <c r="C1127" i="5"/>
  <c r="B1127" i="5"/>
  <c r="T1126" i="5"/>
  <c r="S1126" i="5"/>
  <c r="R1126" i="5"/>
  <c r="Q1126" i="5"/>
  <c r="P1126" i="5"/>
  <c r="O1126" i="5"/>
  <c r="N1126" i="5"/>
  <c r="M1126" i="5"/>
  <c r="L1126" i="5"/>
  <c r="K1126" i="5"/>
  <c r="J1126" i="5"/>
  <c r="I1126" i="5"/>
  <c r="H1126" i="5"/>
  <c r="G1126" i="5"/>
  <c r="F1126" i="5"/>
  <c r="E1126" i="5"/>
  <c r="D1126" i="5"/>
  <c r="C1126" i="5"/>
  <c r="B1126" i="5"/>
  <c r="T1125" i="5"/>
  <c r="S1125" i="5"/>
  <c r="R1125" i="5"/>
  <c r="Q1125" i="5"/>
  <c r="P1125" i="5"/>
  <c r="O1125" i="5"/>
  <c r="N1125" i="5"/>
  <c r="M1125" i="5"/>
  <c r="L1125" i="5"/>
  <c r="K1125" i="5"/>
  <c r="J1125" i="5"/>
  <c r="I1125" i="5"/>
  <c r="H1125" i="5"/>
  <c r="G1125" i="5"/>
  <c r="F1125" i="5"/>
  <c r="E1125" i="5"/>
  <c r="D1125" i="5"/>
  <c r="C1125" i="5"/>
  <c r="B1125" i="5"/>
  <c r="T1124" i="5"/>
  <c r="S1124" i="5"/>
  <c r="R1124" i="5"/>
  <c r="Q1124" i="5"/>
  <c r="P1124" i="5"/>
  <c r="O1124" i="5"/>
  <c r="N1124" i="5"/>
  <c r="M1124" i="5"/>
  <c r="L1124" i="5"/>
  <c r="K1124" i="5"/>
  <c r="J1124" i="5"/>
  <c r="I1124" i="5"/>
  <c r="H1124" i="5"/>
  <c r="G1124" i="5"/>
  <c r="F1124" i="5"/>
  <c r="E1124" i="5"/>
  <c r="D1124" i="5"/>
  <c r="C1124" i="5"/>
  <c r="B1124" i="5"/>
  <c r="T1123" i="5"/>
  <c r="S1123" i="5"/>
  <c r="R1123" i="5"/>
  <c r="Q1123" i="5"/>
  <c r="P1123" i="5"/>
  <c r="O1123" i="5"/>
  <c r="N1123" i="5"/>
  <c r="M1123" i="5"/>
  <c r="L1123" i="5"/>
  <c r="K1123" i="5"/>
  <c r="J1123" i="5"/>
  <c r="I1123" i="5"/>
  <c r="H1123" i="5"/>
  <c r="G1123" i="5"/>
  <c r="F1123" i="5"/>
  <c r="E1123" i="5"/>
  <c r="D1123" i="5"/>
  <c r="C1123" i="5"/>
  <c r="B1123" i="5"/>
  <c r="T1122" i="5"/>
  <c r="S1122" i="5"/>
  <c r="R1122" i="5"/>
  <c r="Q1122" i="5"/>
  <c r="P1122" i="5"/>
  <c r="O1122" i="5"/>
  <c r="N1122" i="5"/>
  <c r="M1122" i="5"/>
  <c r="L1122" i="5"/>
  <c r="K1122" i="5"/>
  <c r="J1122" i="5"/>
  <c r="I1122" i="5"/>
  <c r="H1122" i="5"/>
  <c r="G1122" i="5"/>
  <c r="F1122" i="5"/>
  <c r="E1122" i="5"/>
  <c r="D1122" i="5"/>
  <c r="C1122" i="5"/>
  <c r="B1122" i="5"/>
  <c r="T1121" i="5"/>
  <c r="S1121" i="5"/>
  <c r="R1121" i="5"/>
  <c r="Q1121" i="5"/>
  <c r="P1121" i="5"/>
  <c r="O1121" i="5"/>
  <c r="N1121" i="5"/>
  <c r="M1121" i="5"/>
  <c r="L1121" i="5"/>
  <c r="K1121" i="5"/>
  <c r="J1121" i="5"/>
  <c r="I1121" i="5"/>
  <c r="H1121" i="5"/>
  <c r="G1121" i="5"/>
  <c r="F1121" i="5"/>
  <c r="E1121" i="5"/>
  <c r="D1121" i="5"/>
  <c r="C1121" i="5"/>
  <c r="B1121" i="5"/>
  <c r="T1120" i="5"/>
  <c r="S1120" i="5"/>
  <c r="R1120" i="5"/>
  <c r="Q1120" i="5"/>
  <c r="P1120" i="5"/>
  <c r="O1120" i="5"/>
  <c r="N1120" i="5"/>
  <c r="M1120" i="5"/>
  <c r="L1120" i="5"/>
  <c r="K1120" i="5"/>
  <c r="J1120" i="5"/>
  <c r="I1120" i="5"/>
  <c r="H1120" i="5"/>
  <c r="G1120" i="5"/>
  <c r="F1120" i="5"/>
  <c r="E1120" i="5"/>
  <c r="D1120" i="5"/>
  <c r="C1120" i="5"/>
  <c r="B1120" i="5"/>
  <c r="T1119" i="5"/>
  <c r="S1119" i="5"/>
  <c r="R1119" i="5"/>
  <c r="Q1119" i="5"/>
  <c r="P1119" i="5"/>
  <c r="O1119" i="5"/>
  <c r="N1119" i="5"/>
  <c r="M1119" i="5"/>
  <c r="L1119" i="5"/>
  <c r="K1119" i="5"/>
  <c r="J1119" i="5"/>
  <c r="I1119" i="5"/>
  <c r="H1119" i="5"/>
  <c r="G1119" i="5"/>
  <c r="F1119" i="5"/>
  <c r="E1119" i="5"/>
  <c r="D1119" i="5"/>
  <c r="C1119" i="5"/>
  <c r="B1119" i="5"/>
  <c r="T1118" i="5"/>
  <c r="S1118" i="5"/>
  <c r="R1118" i="5"/>
  <c r="Q1118" i="5"/>
  <c r="P1118" i="5"/>
  <c r="O1118" i="5"/>
  <c r="N1118" i="5"/>
  <c r="M1118" i="5"/>
  <c r="L1118" i="5"/>
  <c r="K1118" i="5"/>
  <c r="J1118" i="5"/>
  <c r="I1118" i="5"/>
  <c r="H1118" i="5"/>
  <c r="G1118" i="5"/>
  <c r="F1118" i="5"/>
  <c r="E1118" i="5"/>
  <c r="D1118" i="5"/>
  <c r="C1118" i="5"/>
  <c r="B1118" i="5"/>
  <c r="T1117" i="5"/>
  <c r="S1117" i="5"/>
  <c r="R1117" i="5"/>
  <c r="Q1117" i="5"/>
  <c r="P1117" i="5"/>
  <c r="O1117" i="5"/>
  <c r="N1117" i="5"/>
  <c r="M1117" i="5"/>
  <c r="L1117" i="5"/>
  <c r="K1117" i="5"/>
  <c r="J1117" i="5"/>
  <c r="I1117" i="5"/>
  <c r="H1117" i="5"/>
  <c r="G1117" i="5"/>
  <c r="F1117" i="5"/>
  <c r="E1117" i="5"/>
  <c r="D1117" i="5"/>
  <c r="C1117" i="5"/>
  <c r="B1117" i="5"/>
  <c r="T1116" i="5"/>
  <c r="S1116" i="5"/>
  <c r="R1116" i="5"/>
  <c r="Q1116" i="5"/>
  <c r="P1116" i="5"/>
  <c r="O1116" i="5"/>
  <c r="N1116" i="5"/>
  <c r="M1116" i="5"/>
  <c r="L1116" i="5"/>
  <c r="K1116" i="5"/>
  <c r="J1116" i="5"/>
  <c r="I1116" i="5"/>
  <c r="H1116" i="5"/>
  <c r="G1116" i="5"/>
  <c r="F1116" i="5"/>
  <c r="E1116" i="5"/>
  <c r="D1116" i="5"/>
  <c r="C1116" i="5"/>
  <c r="B1116" i="5"/>
  <c r="T1115" i="5"/>
  <c r="S1115" i="5"/>
  <c r="R1115" i="5"/>
  <c r="Q1115" i="5"/>
  <c r="P1115" i="5"/>
  <c r="O1115" i="5"/>
  <c r="N1115" i="5"/>
  <c r="M1115" i="5"/>
  <c r="L1115" i="5"/>
  <c r="K1115" i="5"/>
  <c r="J1115" i="5"/>
  <c r="I1115" i="5"/>
  <c r="H1115" i="5"/>
  <c r="G1115" i="5"/>
  <c r="F1115" i="5"/>
  <c r="E1115" i="5"/>
  <c r="D1115" i="5"/>
  <c r="C1115" i="5"/>
  <c r="B1115" i="5"/>
  <c r="T1114" i="5"/>
  <c r="S1114" i="5"/>
  <c r="R1114" i="5"/>
  <c r="Q1114" i="5"/>
  <c r="P1114" i="5"/>
  <c r="O1114" i="5"/>
  <c r="N1114" i="5"/>
  <c r="M1114" i="5"/>
  <c r="L1114" i="5"/>
  <c r="K1114" i="5"/>
  <c r="J1114" i="5"/>
  <c r="I1114" i="5"/>
  <c r="H1114" i="5"/>
  <c r="G1114" i="5"/>
  <c r="F1114" i="5"/>
  <c r="E1114" i="5"/>
  <c r="D1114" i="5"/>
  <c r="C1114" i="5"/>
  <c r="B1114" i="5"/>
  <c r="T1113" i="5"/>
  <c r="S1113" i="5"/>
  <c r="R1113" i="5"/>
  <c r="Q1113" i="5"/>
  <c r="P1113" i="5"/>
  <c r="O1113" i="5"/>
  <c r="N1113" i="5"/>
  <c r="M1113" i="5"/>
  <c r="L1113" i="5"/>
  <c r="K1113" i="5"/>
  <c r="J1113" i="5"/>
  <c r="I1113" i="5"/>
  <c r="H1113" i="5"/>
  <c r="G1113" i="5"/>
  <c r="F1113" i="5"/>
  <c r="E1113" i="5"/>
  <c r="D1113" i="5"/>
  <c r="C1113" i="5"/>
  <c r="B1113" i="5"/>
  <c r="T1112" i="5"/>
  <c r="S1112" i="5"/>
  <c r="R1112" i="5"/>
  <c r="Q1112" i="5"/>
  <c r="P1112" i="5"/>
  <c r="O1112" i="5"/>
  <c r="N1112" i="5"/>
  <c r="M1112" i="5"/>
  <c r="L1112" i="5"/>
  <c r="K1112" i="5"/>
  <c r="J1112" i="5"/>
  <c r="I1112" i="5"/>
  <c r="H1112" i="5"/>
  <c r="G1112" i="5"/>
  <c r="F1112" i="5"/>
  <c r="E1112" i="5"/>
  <c r="D1112" i="5"/>
  <c r="C1112" i="5"/>
  <c r="B1112" i="5"/>
  <c r="T1111" i="5"/>
  <c r="S1111" i="5"/>
  <c r="R1111" i="5"/>
  <c r="Q1111" i="5"/>
  <c r="P1111" i="5"/>
  <c r="O1111" i="5"/>
  <c r="N1111" i="5"/>
  <c r="M1111" i="5"/>
  <c r="L1111" i="5"/>
  <c r="K1111" i="5"/>
  <c r="J1111" i="5"/>
  <c r="I1111" i="5"/>
  <c r="H1111" i="5"/>
  <c r="G1111" i="5"/>
  <c r="F1111" i="5"/>
  <c r="E1111" i="5"/>
  <c r="D1111" i="5"/>
  <c r="C1111" i="5"/>
  <c r="B1111" i="5"/>
  <c r="T1110" i="5"/>
  <c r="S1110" i="5"/>
  <c r="R1110" i="5"/>
  <c r="Q1110" i="5"/>
  <c r="P1110" i="5"/>
  <c r="O1110" i="5"/>
  <c r="N1110" i="5"/>
  <c r="M1110" i="5"/>
  <c r="L1110" i="5"/>
  <c r="K1110" i="5"/>
  <c r="J1110" i="5"/>
  <c r="I1110" i="5"/>
  <c r="H1110" i="5"/>
  <c r="G1110" i="5"/>
  <c r="F1110" i="5"/>
  <c r="E1110" i="5"/>
  <c r="D1110" i="5"/>
  <c r="C1110" i="5"/>
  <c r="B1110" i="5"/>
  <c r="T1109" i="5"/>
  <c r="S1109" i="5"/>
  <c r="R1109" i="5"/>
  <c r="Q1109" i="5"/>
  <c r="P1109" i="5"/>
  <c r="O1109" i="5"/>
  <c r="N1109" i="5"/>
  <c r="M1109" i="5"/>
  <c r="L1109" i="5"/>
  <c r="K1109" i="5"/>
  <c r="J1109" i="5"/>
  <c r="I1109" i="5"/>
  <c r="H1109" i="5"/>
  <c r="G1109" i="5"/>
  <c r="F1109" i="5"/>
  <c r="E1109" i="5"/>
  <c r="D1109" i="5"/>
  <c r="C1109" i="5"/>
  <c r="B1109" i="5"/>
  <c r="T1108" i="5"/>
  <c r="S1108" i="5"/>
  <c r="R1108" i="5"/>
  <c r="Q1108" i="5"/>
  <c r="P1108" i="5"/>
  <c r="O1108" i="5"/>
  <c r="N1108" i="5"/>
  <c r="M1108" i="5"/>
  <c r="L1108" i="5"/>
  <c r="K1108" i="5"/>
  <c r="J1108" i="5"/>
  <c r="I1108" i="5"/>
  <c r="H1108" i="5"/>
  <c r="G1108" i="5"/>
  <c r="F1108" i="5"/>
  <c r="E1108" i="5"/>
  <c r="D1108" i="5"/>
  <c r="C1108" i="5"/>
  <c r="B1108" i="5"/>
  <c r="T1107" i="5"/>
  <c r="S1107" i="5"/>
  <c r="R1107" i="5"/>
  <c r="Q1107" i="5"/>
  <c r="P1107" i="5"/>
  <c r="O1107" i="5"/>
  <c r="N1107" i="5"/>
  <c r="M1107" i="5"/>
  <c r="L1107" i="5"/>
  <c r="K1107" i="5"/>
  <c r="J1107" i="5"/>
  <c r="I1107" i="5"/>
  <c r="H1107" i="5"/>
  <c r="G1107" i="5"/>
  <c r="F1107" i="5"/>
  <c r="E1107" i="5"/>
  <c r="D1107" i="5"/>
  <c r="C1107" i="5"/>
  <c r="B1107" i="5"/>
  <c r="T1106" i="5"/>
  <c r="S1106" i="5"/>
  <c r="R1106" i="5"/>
  <c r="Q1106" i="5"/>
  <c r="P1106" i="5"/>
  <c r="O1106" i="5"/>
  <c r="N1106" i="5"/>
  <c r="M1106" i="5"/>
  <c r="L1106" i="5"/>
  <c r="K1106" i="5"/>
  <c r="J1106" i="5"/>
  <c r="I1106" i="5"/>
  <c r="H1106" i="5"/>
  <c r="G1106" i="5"/>
  <c r="F1106" i="5"/>
  <c r="E1106" i="5"/>
  <c r="D1106" i="5"/>
  <c r="C1106" i="5"/>
  <c r="B1106" i="5"/>
  <c r="T1105" i="5"/>
  <c r="S1105" i="5"/>
  <c r="R1105" i="5"/>
  <c r="Q1105" i="5"/>
  <c r="P1105" i="5"/>
  <c r="O1105" i="5"/>
  <c r="N1105" i="5"/>
  <c r="M1105" i="5"/>
  <c r="L1105" i="5"/>
  <c r="K1105" i="5"/>
  <c r="J1105" i="5"/>
  <c r="I1105" i="5"/>
  <c r="H1105" i="5"/>
  <c r="G1105" i="5"/>
  <c r="F1105" i="5"/>
  <c r="E1105" i="5"/>
  <c r="D1105" i="5"/>
  <c r="C1105" i="5"/>
  <c r="B1105" i="5"/>
  <c r="T1104" i="5"/>
  <c r="S1104" i="5"/>
  <c r="R1104" i="5"/>
  <c r="Q1104" i="5"/>
  <c r="P1104" i="5"/>
  <c r="O1104" i="5"/>
  <c r="N1104" i="5"/>
  <c r="M1104" i="5"/>
  <c r="L1104" i="5"/>
  <c r="K1104" i="5"/>
  <c r="J1104" i="5"/>
  <c r="I1104" i="5"/>
  <c r="H1104" i="5"/>
  <c r="G1104" i="5"/>
  <c r="F1104" i="5"/>
  <c r="E1104" i="5"/>
  <c r="D1104" i="5"/>
  <c r="C1104" i="5"/>
  <c r="B1104" i="5"/>
  <c r="T1103" i="5"/>
  <c r="S1103" i="5"/>
  <c r="R1103" i="5"/>
  <c r="Q1103" i="5"/>
  <c r="P1103" i="5"/>
  <c r="O1103" i="5"/>
  <c r="N1103" i="5"/>
  <c r="M1103" i="5"/>
  <c r="L1103" i="5"/>
  <c r="K1103" i="5"/>
  <c r="J1103" i="5"/>
  <c r="I1103" i="5"/>
  <c r="H1103" i="5"/>
  <c r="G1103" i="5"/>
  <c r="F1103" i="5"/>
  <c r="E1103" i="5"/>
  <c r="D1103" i="5"/>
  <c r="C1103" i="5"/>
  <c r="B1103" i="5"/>
  <c r="T1102" i="5"/>
  <c r="S1102" i="5"/>
  <c r="R1102" i="5"/>
  <c r="Q1102" i="5"/>
  <c r="P1102" i="5"/>
  <c r="O1102" i="5"/>
  <c r="N1102" i="5"/>
  <c r="M1102" i="5"/>
  <c r="L1102" i="5"/>
  <c r="K1102" i="5"/>
  <c r="J1102" i="5"/>
  <c r="I1102" i="5"/>
  <c r="H1102" i="5"/>
  <c r="G1102" i="5"/>
  <c r="F1102" i="5"/>
  <c r="E1102" i="5"/>
  <c r="D1102" i="5"/>
  <c r="C1102" i="5"/>
  <c r="B1102" i="5"/>
  <c r="T1101" i="5"/>
  <c r="S1101" i="5"/>
  <c r="R1101" i="5"/>
  <c r="Q1101" i="5"/>
  <c r="P1101" i="5"/>
  <c r="O1101" i="5"/>
  <c r="N1101" i="5"/>
  <c r="M1101" i="5"/>
  <c r="L1101" i="5"/>
  <c r="K1101" i="5"/>
  <c r="J1101" i="5"/>
  <c r="I1101" i="5"/>
  <c r="H1101" i="5"/>
  <c r="G1101" i="5"/>
  <c r="F1101" i="5"/>
  <c r="E1101" i="5"/>
  <c r="D1101" i="5"/>
  <c r="C1101" i="5"/>
  <c r="B1101" i="5"/>
  <c r="T1100" i="5"/>
  <c r="S1100" i="5"/>
  <c r="R1100" i="5"/>
  <c r="Q1100" i="5"/>
  <c r="P1100" i="5"/>
  <c r="O1100" i="5"/>
  <c r="N1100" i="5"/>
  <c r="M1100" i="5"/>
  <c r="L1100" i="5"/>
  <c r="K1100" i="5"/>
  <c r="J1100" i="5"/>
  <c r="I1100" i="5"/>
  <c r="H1100" i="5"/>
  <c r="G1100" i="5"/>
  <c r="F1100" i="5"/>
  <c r="E1100" i="5"/>
  <c r="D1100" i="5"/>
  <c r="C1100" i="5"/>
  <c r="B1100" i="5"/>
  <c r="T1099" i="5"/>
  <c r="S1099" i="5"/>
  <c r="R1099" i="5"/>
  <c r="Q1099" i="5"/>
  <c r="P1099" i="5"/>
  <c r="O1099" i="5"/>
  <c r="N1099" i="5"/>
  <c r="M1099" i="5"/>
  <c r="L1099" i="5"/>
  <c r="K1099" i="5"/>
  <c r="J1099" i="5"/>
  <c r="I1099" i="5"/>
  <c r="H1099" i="5"/>
  <c r="G1099" i="5"/>
  <c r="F1099" i="5"/>
  <c r="E1099" i="5"/>
  <c r="D1099" i="5"/>
  <c r="C1099" i="5"/>
  <c r="B1099" i="5"/>
  <c r="T1098" i="5"/>
  <c r="S1098" i="5"/>
  <c r="R1098" i="5"/>
  <c r="Q1098" i="5"/>
  <c r="P1098" i="5"/>
  <c r="O1098" i="5"/>
  <c r="N1098" i="5"/>
  <c r="M1098" i="5"/>
  <c r="L1098" i="5"/>
  <c r="K1098" i="5"/>
  <c r="J1098" i="5"/>
  <c r="I1098" i="5"/>
  <c r="H1098" i="5"/>
  <c r="G1098" i="5"/>
  <c r="F1098" i="5"/>
  <c r="E1098" i="5"/>
  <c r="D1098" i="5"/>
  <c r="C1098" i="5"/>
  <c r="B1098" i="5"/>
  <c r="T1097" i="5"/>
  <c r="S1097" i="5"/>
  <c r="R1097" i="5"/>
  <c r="Q1097" i="5"/>
  <c r="P1097" i="5"/>
  <c r="O1097" i="5"/>
  <c r="N1097" i="5"/>
  <c r="M1097" i="5"/>
  <c r="L1097" i="5"/>
  <c r="K1097" i="5"/>
  <c r="J1097" i="5"/>
  <c r="I1097" i="5"/>
  <c r="H1097" i="5"/>
  <c r="G1097" i="5"/>
  <c r="F1097" i="5"/>
  <c r="E1097" i="5"/>
  <c r="D1097" i="5"/>
  <c r="C1097" i="5"/>
  <c r="B1097" i="5"/>
  <c r="T1096" i="5"/>
  <c r="S1096" i="5"/>
  <c r="R1096" i="5"/>
  <c r="Q1096" i="5"/>
  <c r="P1096" i="5"/>
  <c r="O1096" i="5"/>
  <c r="N1096" i="5"/>
  <c r="M1096" i="5"/>
  <c r="L1096" i="5"/>
  <c r="K1096" i="5"/>
  <c r="J1096" i="5"/>
  <c r="I1096" i="5"/>
  <c r="H1096" i="5"/>
  <c r="G1096" i="5"/>
  <c r="F1096" i="5"/>
  <c r="E1096" i="5"/>
  <c r="D1096" i="5"/>
  <c r="C1096" i="5"/>
  <c r="B1096" i="5"/>
  <c r="T1095" i="5"/>
  <c r="S1095" i="5"/>
  <c r="R1095" i="5"/>
  <c r="Q1095" i="5"/>
  <c r="P1095" i="5"/>
  <c r="O1095" i="5"/>
  <c r="N1095" i="5"/>
  <c r="M1095" i="5"/>
  <c r="L1095" i="5"/>
  <c r="K1095" i="5"/>
  <c r="J1095" i="5"/>
  <c r="I1095" i="5"/>
  <c r="H1095" i="5"/>
  <c r="G1095" i="5"/>
  <c r="F1095" i="5"/>
  <c r="E1095" i="5"/>
  <c r="D1095" i="5"/>
  <c r="C1095" i="5"/>
  <c r="B1095" i="5"/>
  <c r="T1094" i="5"/>
  <c r="S1094" i="5"/>
  <c r="R1094" i="5"/>
  <c r="Q1094" i="5"/>
  <c r="P1094" i="5"/>
  <c r="O1094" i="5"/>
  <c r="N1094" i="5"/>
  <c r="M1094" i="5"/>
  <c r="L1094" i="5"/>
  <c r="K1094" i="5"/>
  <c r="J1094" i="5"/>
  <c r="I1094" i="5"/>
  <c r="H1094" i="5"/>
  <c r="G1094" i="5"/>
  <c r="F1094" i="5"/>
  <c r="E1094" i="5"/>
  <c r="D1094" i="5"/>
  <c r="C1094" i="5"/>
  <c r="B1094" i="5"/>
  <c r="T1093" i="5"/>
  <c r="S1093" i="5"/>
  <c r="R1093" i="5"/>
  <c r="Q1093" i="5"/>
  <c r="P1093" i="5"/>
  <c r="O1093" i="5"/>
  <c r="N1093" i="5"/>
  <c r="M1093" i="5"/>
  <c r="L1093" i="5"/>
  <c r="K1093" i="5"/>
  <c r="J1093" i="5"/>
  <c r="I1093" i="5"/>
  <c r="H1093" i="5"/>
  <c r="G1093" i="5"/>
  <c r="F1093" i="5"/>
  <c r="E1093" i="5"/>
  <c r="D1093" i="5"/>
  <c r="C1093" i="5"/>
  <c r="B1093" i="5"/>
  <c r="T1092" i="5"/>
  <c r="S1092" i="5"/>
  <c r="R1092" i="5"/>
  <c r="Q1092" i="5"/>
  <c r="P1092" i="5"/>
  <c r="O1092" i="5"/>
  <c r="N1092" i="5"/>
  <c r="M1092" i="5"/>
  <c r="L1092" i="5"/>
  <c r="K1092" i="5"/>
  <c r="J1092" i="5"/>
  <c r="I1092" i="5"/>
  <c r="H1092" i="5"/>
  <c r="G1092" i="5"/>
  <c r="F1092" i="5"/>
  <c r="E1092" i="5"/>
  <c r="D1092" i="5"/>
  <c r="C1092" i="5"/>
  <c r="B1092" i="5"/>
  <c r="T1091" i="5"/>
  <c r="S1091" i="5"/>
  <c r="R1091" i="5"/>
  <c r="Q1091" i="5"/>
  <c r="P1091" i="5"/>
  <c r="O1091" i="5"/>
  <c r="N1091" i="5"/>
  <c r="M1091" i="5"/>
  <c r="L1091" i="5"/>
  <c r="K1091" i="5"/>
  <c r="J1091" i="5"/>
  <c r="I1091" i="5"/>
  <c r="H1091" i="5"/>
  <c r="G1091" i="5"/>
  <c r="F1091" i="5"/>
  <c r="E1091" i="5"/>
  <c r="D1091" i="5"/>
  <c r="C1091" i="5"/>
  <c r="B1091" i="5"/>
  <c r="T1090" i="5"/>
  <c r="S1090" i="5"/>
  <c r="R1090" i="5"/>
  <c r="Q1090" i="5"/>
  <c r="P1090" i="5"/>
  <c r="O1090" i="5"/>
  <c r="N1090" i="5"/>
  <c r="M1090" i="5"/>
  <c r="L1090" i="5"/>
  <c r="K1090" i="5"/>
  <c r="J1090" i="5"/>
  <c r="I1090" i="5"/>
  <c r="H1090" i="5"/>
  <c r="G1090" i="5"/>
  <c r="F1090" i="5"/>
  <c r="E1090" i="5"/>
  <c r="D1090" i="5"/>
  <c r="C1090" i="5"/>
  <c r="B1090" i="5"/>
  <c r="T1089" i="5"/>
  <c r="S1089" i="5"/>
  <c r="R1089" i="5"/>
  <c r="Q1089" i="5"/>
  <c r="P1089" i="5"/>
  <c r="O1089" i="5"/>
  <c r="N1089" i="5"/>
  <c r="M1089" i="5"/>
  <c r="L1089" i="5"/>
  <c r="K1089" i="5"/>
  <c r="J1089" i="5"/>
  <c r="I1089" i="5"/>
  <c r="H1089" i="5"/>
  <c r="G1089" i="5"/>
  <c r="F1089" i="5"/>
  <c r="E1089" i="5"/>
  <c r="D1089" i="5"/>
  <c r="C1089" i="5"/>
  <c r="B1089" i="5"/>
  <c r="T1088" i="5"/>
  <c r="S1088" i="5"/>
  <c r="R1088" i="5"/>
  <c r="Q1088" i="5"/>
  <c r="P1088" i="5"/>
  <c r="O1088" i="5"/>
  <c r="N1088" i="5"/>
  <c r="M1088" i="5"/>
  <c r="L1088" i="5"/>
  <c r="K1088" i="5"/>
  <c r="J1088" i="5"/>
  <c r="I1088" i="5"/>
  <c r="H1088" i="5"/>
  <c r="G1088" i="5"/>
  <c r="F1088" i="5"/>
  <c r="E1088" i="5"/>
  <c r="D1088" i="5"/>
  <c r="C1088" i="5"/>
  <c r="B1088" i="5"/>
  <c r="T1087" i="5"/>
  <c r="S1087" i="5"/>
  <c r="R1087" i="5"/>
  <c r="Q1087" i="5"/>
  <c r="P1087" i="5"/>
  <c r="O1087" i="5"/>
  <c r="N1087" i="5"/>
  <c r="M1087" i="5"/>
  <c r="L1087" i="5"/>
  <c r="K1087" i="5"/>
  <c r="J1087" i="5"/>
  <c r="I1087" i="5"/>
  <c r="H1087" i="5"/>
  <c r="G1087" i="5"/>
  <c r="F1087" i="5"/>
  <c r="E1087" i="5"/>
  <c r="D1087" i="5"/>
  <c r="C1087" i="5"/>
  <c r="B1087" i="5"/>
  <c r="T1086" i="5"/>
  <c r="S1086" i="5"/>
  <c r="R1086" i="5"/>
  <c r="Q1086" i="5"/>
  <c r="P1086" i="5"/>
  <c r="O1086" i="5"/>
  <c r="N1086" i="5"/>
  <c r="M1086" i="5"/>
  <c r="L1086" i="5"/>
  <c r="K1086" i="5"/>
  <c r="J1086" i="5"/>
  <c r="I1086" i="5"/>
  <c r="H1086" i="5"/>
  <c r="G1086" i="5"/>
  <c r="F1086" i="5"/>
  <c r="E1086" i="5"/>
  <c r="D1086" i="5"/>
  <c r="C1086" i="5"/>
  <c r="B1086" i="5"/>
  <c r="T1085" i="5"/>
  <c r="S1085" i="5"/>
  <c r="R1085" i="5"/>
  <c r="Q1085" i="5"/>
  <c r="P1085" i="5"/>
  <c r="O1085" i="5"/>
  <c r="N1085" i="5"/>
  <c r="M1085" i="5"/>
  <c r="L1085" i="5"/>
  <c r="K1085" i="5"/>
  <c r="J1085" i="5"/>
  <c r="I1085" i="5"/>
  <c r="H1085" i="5"/>
  <c r="G1085" i="5"/>
  <c r="F1085" i="5"/>
  <c r="E1085" i="5"/>
  <c r="D1085" i="5"/>
  <c r="C1085" i="5"/>
  <c r="B1085" i="5"/>
  <c r="T1084" i="5"/>
  <c r="S1084" i="5"/>
  <c r="R1084" i="5"/>
  <c r="Q1084" i="5"/>
  <c r="P1084" i="5"/>
  <c r="O1084" i="5"/>
  <c r="N1084" i="5"/>
  <c r="M1084" i="5"/>
  <c r="L1084" i="5"/>
  <c r="K1084" i="5"/>
  <c r="J1084" i="5"/>
  <c r="I1084" i="5"/>
  <c r="H1084" i="5"/>
  <c r="G1084" i="5"/>
  <c r="F1084" i="5"/>
  <c r="E1084" i="5"/>
  <c r="D1084" i="5"/>
  <c r="C1084" i="5"/>
  <c r="B1084" i="5"/>
  <c r="T1083" i="5"/>
  <c r="S1083" i="5"/>
  <c r="R1083" i="5"/>
  <c r="Q1083" i="5"/>
  <c r="P1083" i="5"/>
  <c r="O1083" i="5"/>
  <c r="N1083" i="5"/>
  <c r="M1083" i="5"/>
  <c r="L1083" i="5"/>
  <c r="K1083" i="5"/>
  <c r="J1083" i="5"/>
  <c r="I1083" i="5"/>
  <c r="H1083" i="5"/>
  <c r="G1083" i="5"/>
  <c r="F1083" i="5"/>
  <c r="E1083" i="5"/>
  <c r="D1083" i="5"/>
  <c r="C1083" i="5"/>
  <c r="B1083" i="5"/>
  <c r="T1082" i="5"/>
  <c r="S1082" i="5"/>
  <c r="R1082" i="5"/>
  <c r="Q1082" i="5"/>
  <c r="P1082" i="5"/>
  <c r="O1082" i="5"/>
  <c r="N1082" i="5"/>
  <c r="M1082" i="5"/>
  <c r="L1082" i="5"/>
  <c r="K1082" i="5"/>
  <c r="J1082" i="5"/>
  <c r="I1082" i="5"/>
  <c r="H1082" i="5"/>
  <c r="G1082" i="5"/>
  <c r="F1082" i="5"/>
  <c r="E1082" i="5"/>
  <c r="D1082" i="5"/>
  <c r="C1082" i="5"/>
  <c r="B1082" i="5"/>
  <c r="T1081" i="5"/>
  <c r="S1081" i="5"/>
  <c r="R1081" i="5"/>
  <c r="Q1081" i="5"/>
  <c r="P1081" i="5"/>
  <c r="O1081" i="5"/>
  <c r="N1081" i="5"/>
  <c r="M1081" i="5"/>
  <c r="L1081" i="5"/>
  <c r="K1081" i="5"/>
  <c r="J1081" i="5"/>
  <c r="I1081" i="5"/>
  <c r="H1081" i="5"/>
  <c r="G1081" i="5"/>
  <c r="F1081" i="5"/>
  <c r="E1081" i="5"/>
  <c r="D1081" i="5"/>
  <c r="C1081" i="5"/>
  <c r="B1081" i="5"/>
  <c r="T1080" i="5"/>
  <c r="S1080" i="5"/>
  <c r="R1080" i="5"/>
  <c r="Q1080" i="5"/>
  <c r="P1080" i="5"/>
  <c r="O1080" i="5"/>
  <c r="N1080" i="5"/>
  <c r="M1080" i="5"/>
  <c r="L1080" i="5"/>
  <c r="K1080" i="5"/>
  <c r="J1080" i="5"/>
  <c r="I1080" i="5"/>
  <c r="H1080" i="5"/>
  <c r="G1080" i="5"/>
  <c r="F1080" i="5"/>
  <c r="E1080" i="5"/>
  <c r="D1080" i="5"/>
  <c r="C1080" i="5"/>
  <c r="B1080" i="5"/>
  <c r="T1079" i="5"/>
  <c r="S1079" i="5"/>
  <c r="R1079" i="5"/>
  <c r="Q1079" i="5"/>
  <c r="P1079" i="5"/>
  <c r="O1079" i="5"/>
  <c r="N1079" i="5"/>
  <c r="M1079" i="5"/>
  <c r="L1079" i="5"/>
  <c r="K1079" i="5"/>
  <c r="J1079" i="5"/>
  <c r="I1079" i="5"/>
  <c r="H1079" i="5"/>
  <c r="G1079" i="5"/>
  <c r="F1079" i="5"/>
  <c r="E1079" i="5"/>
  <c r="D1079" i="5"/>
  <c r="C1079" i="5"/>
  <c r="B1079" i="5"/>
  <c r="T1078" i="5"/>
  <c r="S1078" i="5"/>
  <c r="R1078" i="5"/>
  <c r="Q1078" i="5"/>
  <c r="P1078" i="5"/>
  <c r="O1078" i="5"/>
  <c r="N1078" i="5"/>
  <c r="M1078" i="5"/>
  <c r="L1078" i="5"/>
  <c r="K1078" i="5"/>
  <c r="J1078" i="5"/>
  <c r="I1078" i="5"/>
  <c r="H1078" i="5"/>
  <c r="G1078" i="5"/>
  <c r="F1078" i="5"/>
  <c r="E1078" i="5"/>
  <c r="D1078" i="5"/>
  <c r="C1078" i="5"/>
  <c r="B1078" i="5"/>
  <c r="T1077" i="5"/>
  <c r="S1077" i="5"/>
  <c r="R1077" i="5"/>
  <c r="Q1077" i="5"/>
  <c r="P1077" i="5"/>
  <c r="O1077" i="5"/>
  <c r="N1077" i="5"/>
  <c r="M1077" i="5"/>
  <c r="L1077" i="5"/>
  <c r="K1077" i="5"/>
  <c r="J1077" i="5"/>
  <c r="I1077" i="5"/>
  <c r="H1077" i="5"/>
  <c r="G1077" i="5"/>
  <c r="F1077" i="5"/>
  <c r="E1077" i="5"/>
  <c r="D1077" i="5"/>
  <c r="C1077" i="5"/>
  <c r="B1077" i="5"/>
  <c r="T1076" i="5"/>
  <c r="S1076" i="5"/>
  <c r="R1076" i="5"/>
  <c r="Q1076" i="5"/>
  <c r="P1076" i="5"/>
  <c r="O1076" i="5"/>
  <c r="N1076" i="5"/>
  <c r="M1076" i="5"/>
  <c r="L1076" i="5"/>
  <c r="K1076" i="5"/>
  <c r="J1076" i="5"/>
  <c r="I1076" i="5"/>
  <c r="H1076" i="5"/>
  <c r="G1076" i="5"/>
  <c r="F1076" i="5"/>
  <c r="E1076" i="5"/>
  <c r="D1076" i="5"/>
  <c r="C1076" i="5"/>
  <c r="B1076" i="5"/>
  <c r="T1075" i="5"/>
  <c r="S1075" i="5"/>
  <c r="R1075" i="5"/>
  <c r="Q1075" i="5"/>
  <c r="P1075" i="5"/>
  <c r="O1075" i="5"/>
  <c r="N1075" i="5"/>
  <c r="M1075" i="5"/>
  <c r="L1075" i="5"/>
  <c r="K1075" i="5"/>
  <c r="J1075" i="5"/>
  <c r="I1075" i="5"/>
  <c r="H1075" i="5"/>
  <c r="G1075" i="5"/>
  <c r="F1075" i="5"/>
  <c r="E1075" i="5"/>
  <c r="D1075" i="5"/>
  <c r="C1075" i="5"/>
  <c r="B1075" i="5"/>
  <c r="T1074" i="5"/>
  <c r="S1074" i="5"/>
  <c r="R1074" i="5"/>
  <c r="Q1074" i="5"/>
  <c r="P1074" i="5"/>
  <c r="O1074" i="5"/>
  <c r="N1074" i="5"/>
  <c r="M1074" i="5"/>
  <c r="L1074" i="5"/>
  <c r="K1074" i="5"/>
  <c r="J1074" i="5"/>
  <c r="I1074" i="5"/>
  <c r="H1074" i="5"/>
  <c r="G1074" i="5"/>
  <c r="F1074" i="5"/>
  <c r="E1074" i="5"/>
  <c r="D1074" i="5"/>
  <c r="C1074" i="5"/>
  <c r="B1074" i="5"/>
  <c r="T1073" i="5"/>
  <c r="S1073" i="5"/>
  <c r="R1073" i="5"/>
  <c r="Q1073" i="5"/>
  <c r="P1073" i="5"/>
  <c r="O1073" i="5"/>
  <c r="N1073" i="5"/>
  <c r="M1073" i="5"/>
  <c r="L1073" i="5"/>
  <c r="K1073" i="5"/>
  <c r="J1073" i="5"/>
  <c r="I1073" i="5"/>
  <c r="H1073" i="5"/>
  <c r="G1073" i="5"/>
  <c r="F1073" i="5"/>
  <c r="E1073" i="5"/>
  <c r="D1073" i="5"/>
  <c r="C1073" i="5"/>
  <c r="B1073" i="5"/>
  <c r="T1072" i="5"/>
  <c r="S1072" i="5"/>
  <c r="R1072" i="5"/>
  <c r="Q1072" i="5"/>
  <c r="P1072" i="5"/>
  <c r="O1072" i="5"/>
  <c r="N1072" i="5"/>
  <c r="M1072" i="5"/>
  <c r="L1072" i="5"/>
  <c r="K1072" i="5"/>
  <c r="J1072" i="5"/>
  <c r="I1072" i="5"/>
  <c r="H1072" i="5"/>
  <c r="G1072" i="5"/>
  <c r="F1072" i="5"/>
  <c r="E1072" i="5"/>
  <c r="D1072" i="5"/>
  <c r="C1072" i="5"/>
  <c r="B1072" i="5"/>
  <c r="T1071" i="5"/>
  <c r="S1071" i="5"/>
  <c r="R1071" i="5"/>
  <c r="Q1071" i="5"/>
  <c r="P1071" i="5"/>
  <c r="O1071" i="5"/>
  <c r="N1071" i="5"/>
  <c r="M1071" i="5"/>
  <c r="L1071" i="5"/>
  <c r="K1071" i="5"/>
  <c r="J1071" i="5"/>
  <c r="I1071" i="5"/>
  <c r="H1071" i="5"/>
  <c r="G1071" i="5"/>
  <c r="F1071" i="5"/>
  <c r="E1071" i="5"/>
  <c r="D1071" i="5"/>
  <c r="C1071" i="5"/>
  <c r="B1071" i="5"/>
  <c r="T1070" i="5"/>
  <c r="S1070" i="5"/>
  <c r="R1070" i="5"/>
  <c r="Q1070" i="5"/>
  <c r="P1070" i="5"/>
  <c r="O1070" i="5"/>
  <c r="N1070" i="5"/>
  <c r="M1070" i="5"/>
  <c r="L1070" i="5"/>
  <c r="K1070" i="5"/>
  <c r="J1070" i="5"/>
  <c r="I1070" i="5"/>
  <c r="H1070" i="5"/>
  <c r="G1070" i="5"/>
  <c r="F1070" i="5"/>
  <c r="E1070" i="5"/>
  <c r="D1070" i="5"/>
  <c r="C1070" i="5"/>
  <c r="B1070" i="5"/>
  <c r="T1069" i="5"/>
  <c r="S1069" i="5"/>
  <c r="R1069" i="5"/>
  <c r="Q1069" i="5"/>
  <c r="P1069" i="5"/>
  <c r="O1069" i="5"/>
  <c r="N1069" i="5"/>
  <c r="M1069" i="5"/>
  <c r="L1069" i="5"/>
  <c r="K1069" i="5"/>
  <c r="J1069" i="5"/>
  <c r="I1069" i="5"/>
  <c r="H1069" i="5"/>
  <c r="G1069" i="5"/>
  <c r="F1069" i="5"/>
  <c r="E1069" i="5"/>
  <c r="D1069" i="5"/>
  <c r="C1069" i="5"/>
  <c r="B1069" i="5"/>
  <c r="T1068" i="5"/>
  <c r="S1068" i="5"/>
  <c r="R1068" i="5"/>
  <c r="Q1068" i="5"/>
  <c r="P1068" i="5"/>
  <c r="O1068" i="5"/>
  <c r="N1068" i="5"/>
  <c r="M1068" i="5"/>
  <c r="L1068" i="5"/>
  <c r="K1068" i="5"/>
  <c r="J1068" i="5"/>
  <c r="I1068" i="5"/>
  <c r="H1068" i="5"/>
  <c r="G1068" i="5"/>
  <c r="F1068" i="5"/>
  <c r="E1068" i="5"/>
  <c r="D1068" i="5"/>
  <c r="C1068" i="5"/>
  <c r="B1068" i="5"/>
  <c r="T1067" i="5"/>
  <c r="S1067" i="5"/>
  <c r="R1067" i="5"/>
  <c r="Q1067" i="5"/>
  <c r="P1067" i="5"/>
  <c r="O1067" i="5"/>
  <c r="N1067" i="5"/>
  <c r="M1067" i="5"/>
  <c r="L1067" i="5"/>
  <c r="K1067" i="5"/>
  <c r="J1067" i="5"/>
  <c r="I1067" i="5"/>
  <c r="H1067" i="5"/>
  <c r="G1067" i="5"/>
  <c r="F1067" i="5"/>
  <c r="E1067" i="5"/>
  <c r="D1067" i="5"/>
  <c r="C1067" i="5"/>
  <c r="B1067" i="5"/>
  <c r="T1066" i="5"/>
  <c r="S1066" i="5"/>
  <c r="R1066" i="5"/>
  <c r="Q1066" i="5"/>
  <c r="P1066" i="5"/>
  <c r="O1066" i="5"/>
  <c r="N1066" i="5"/>
  <c r="M1066" i="5"/>
  <c r="L1066" i="5"/>
  <c r="K1066" i="5"/>
  <c r="J1066" i="5"/>
  <c r="I1066" i="5"/>
  <c r="H1066" i="5"/>
  <c r="G1066" i="5"/>
  <c r="F1066" i="5"/>
  <c r="E1066" i="5"/>
  <c r="D1066" i="5"/>
  <c r="C1066" i="5"/>
  <c r="B1066" i="5"/>
  <c r="T1065" i="5"/>
  <c r="S1065" i="5"/>
  <c r="R1065" i="5"/>
  <c r="Q1065" i="5"/>
  <c r="P1065" i="5"/>
  <c r="O1065" i="5"/>
  <c r="N1065" i="5"/>
  <c r="M1065" i="5"/>
  <c r="L1065" i="5"/>
  <c r="K1065" i="5"/>
  <c r="J1065" i="5"/>
  <c r="I1065" i="5"/>
  <c r="H1065" i="5"/>
  <c r="G1065" i="5"/>
  <c r="F1065" i="5"/>
  <c r="E1065" i="5"/>
  <c r="D1065" i="5"/>
  <c r="C1065" i="5"/>
  <c r="B1065" i="5"/>
  <c r="T1064" i="5"/>
  <c r="S1064" i="5"/>
  <c r="R1064" i="5"/>
  <c r="Q1064" i="5"/>
  <c r="P1064" i="5"/>
  <c r="O1064" i="5"/>
  <c r="N1064" i="5"/>
  <c r="M1064" i="5"/>
  <c r="L1064" i="5"/>
  <c r="K1064" i="5"/>
  <c r="J1064" i="5"/>
  <c r="I1064" i="5"/>
  <c r="H1064" i="5"/>
  <c r="G1064" i="5"/>
  <c r="F1064" i="5"/>
  <c r="E1064" i="5"/>
  <c r="D1064" i="5"/>
  <c r="C1064" i="5"/>
  <c r="B1064" i="5"/>
  <c r="T1063" i="5"/>
  <c r="S1063" i="5"/>
  <c r="R1063" i="5"/>
  <c r="Q1063" i="5"/>
  <c r="P1063" i="5"/>
  <c r="O1063" i="5"/>
  <c r="N1063" i="5"/>
  <c r="M1063" i="5"/>
  <c r="L1063" i="5"/>
  <c r="K1063" i="5"/>
  <c r="J1063" i="5"/>
  <c r="I1063" i="5"/>
  <c r="H1063" i="5"/>
  <c r="G1063" i="5"/>
  <c r="F1063" i="5"/>
  <c r="E1063" i="5"/>
  <c r="D1063" i="5"/>
  <c r="C1063" i="5"/>
  <c r="B1063" i="5"/>
  <c r="T1062" i="5"/>
  <c r="S1062" i="5"/>
  <c r="R1062" i="5"/>
  <c r="Q1062" i="5"/>
  <c r="P1062" i="5"/>
  <c r="O1062" i="5"/>
  <c r="N1062" i="5"/>
  <c r="M1062" i="5"/>
  <c r="L1062" i="5"/>
  <c r="K1062" i="5"/>
  <c r="J1062" i="5"/>
  <c r="I1062" i="5"/>
  <c r="H1062" i="5"/>
  <c r="G1062" i="5"/>
  <c r="F1062" i="5"/>
  <c r="E1062" i="5"/>
  <c r="D1062" i="5"/>
  <c r="C1062" i="5"/>
  <c r="B1062" i="5"/>
  <c r="T1061" i="5"/>
  <c r="S1061" i="5"/>
  <c r="R1061" i="5"/>
  <c r="Q1061" i="5"/>
  <c r="P1061" i="5"/>
  <c r="O1061" i="5"/>
  <c r="N1061" i="5"/>
  <c r="M1061" i="5"/>
  <c r="L1061" i="5"/>
  <c r="K1061" i="5"/>
  <c r="J1061" i="5"/>
  <c r="I1061" i="5"/>
  <c r="H1061" i="5"/>
  <c r="G1061" i="5"/>
  <c r="F1061" i="5"/>
  <c r="E1061" i="5"/>
  <c r="D1061" i="5"/>
  <c r="C1061" i="5"/>
  <c r="B1061" i="5"/>
  <c r="T1060" i="5"/>
  <c r="S1060" i="5"/>
  <c r="R1060" i="5"/>
  <c r="Q1060" i="5"/>
  <c r="P1060" i="5"/>
  <c r="O1060" i="5"/>
  <c r="N1060" i="5"/>
  <c r="M1060" i="5"/>
  <c r="L1060" i="5"/>
  <c r="K1060" i="5"/>
  <c r="J1060" i="5"/>
  <c r="I1060" i="5"/>
  <c r="H1060" i="5"/>
  <c r="G1060" i="5"/>
  <c r="F1060" i="5"/>
  <c r="E1060" i="5"/>
  <c r="D1060" i="5"/>
  <c r="C1060" i="5"/>
  <c r="B1060" i="5"/>
  <c r="T1059" i="5"/>
  <c r="S1059" i="5"/>
  <c r="R1059" i="5"/>
  <c r="Q1059" i="5"/>
  <c r="P1059" i="5"/>
  <c r="O1059" i="5"/>
  <c r="N1059" i="5"/>
  <c r="M1059" i="5"/>
  <c r="L1059" i="5"/>
  <c r="K1059" i="5"/>
  <c r="J1059" i="5"/>
  <c r="I1059" i="5"/>
  <c r="H1059" i="5"/>
  <c r="G1059" i="5"/>
  <c r="F1059" i="5"/>
  <c r="E1059" i="5"/>
  <c r="D1059" i="5"/>
  <c r="C1059" i="5"/>
  <c r="B1059" i="5"/>
  <c r="T1058" i="5"/>
  <c r="S1058" i="5"/>
  <c r="R1058" i="5"/>
  <c r="Q1058" i="5"/>
  <c r="P1058" i="5"/>
  <c r="O1058" i="5"/>
  <c r="N1058" i="5"/>
  <c r="M1058" i="5"/>
  <c r="L1058" i="5"/>
  <c r="K1058" i="5"/>
  <c r="J1058" i="5"/>
  <c r="I1058" i="5"/>
  <c r="H1058" i="5"/>
  <c r="G1058" i="5"/>
  <c r="F1058" i="5"/>
  <c r="E1058" i="5"/>
  <c r="D1058" i="5"/>
  <c r="C1058" i="5"/>
  <c r="B1058" i="5"/>
  <c r="T1057" i="5"/>
  <c r="S1057" i="5"/>
  <c r="R1057" i="5"/>
  <c r="Q1057" i="5"/>
  <c r="P1057" i="5"/>
  <c r="O1057" i="5"/>
  <c r="N1057" i="5"/>
  <c r="M1057" i="5"/>
  <c r="L1057" i="5"/>
  <c r="K1057" i="5"/>
  <c r="J1057" i="5"/>
  <c r="I1057" i="5"/>
  <c r="H1057" i="5"/>
  <c r="G1057" i="5"/>
  <c r="F1057" i="5"/>
  <c r="E1057" i="5"/>
  <c r="D1057" i="5"/>
  <c r="C1057" i="5"/>
  <c r="B1057" i="5"/>
  <c r="T1056" i="5"/>
  <c r="S1056" i="5"/>
  <c r="R1056" i="5"/>
  <c r="Q1056" i="5"/>
  <c r="P1056" i="5"/>
  <c r="O1056" i="5"/>
  <c r="N1056" i="5"/>
  <c r="M1056" i="5"/>
  <c r="L1056" i="5"/>
  <c r="K1056" i="5"/>
  <c r="J1056" i="5"/>
  <c r="I1056" i="5"/>
  <c r="H1056" i="5"/>
  <c r="G1056" i="5"/>
  <c r="F1056" i="5"/>
  <c r="E1056" i="5"/>
  <c r="D1056" i="5"/>
  <c r="C1056" i="5"/>
  <c r="B1056" i="5"/>
  <c r="T1055" i="5"/>
  <c r="S1055" i="5"/>
  <c r="R1055" i="5"/>
  <c r="Q1055" i="5"/>
  <c r="P1055" i="5"/>
  <c r="O1055" i="5"/>
  <c r="N1055" i="5"/>
  <c r="M1055" i="5"/>
  <c r="L1055" i="5"/>
  <c r="K1055" i="5"/>
  <c r="J1055" i="5"/>
  <c r="I1055" i="5"/>
  <c r="H1055" i="5"/>
  <c r="G1055" i="5"/>
  <c r="F1055" i="5"/>
  <c r="E1055" i="5"/>
  <c r="D1055" i="5"/>
  <c r="C1055" i="5"/>
  <c r="B1055" i="5"/>
  <c r="T1054" i="5"/>
  <c r="S1054" i="5"/>
  <c r="R1054" i="5"/>
  <c r="Q1054" i="5"/>
  <c r="P1054" i="5"/>
  <c r="O1054" i="5"/>
  <c r="N1054" i="5"/>
  <c r="M1054" i="5"/>
  <c r="L1054" i="5"/>
  <c r="K1054" i="5"/>
  <c r="J1054" i="5"/>
  <c r="I1054" i="5"/>
  <c r="H1054" i="5"/>
  <c r="G1054" i="5"/>
  <c r="F1054" i="5"/>
  <c r="E1054" i="5"/>
  <c r="D1054" i="5"/>
  <c r="C1054" i="5"/>
  <c r="B1054" i="5"/>
  <c r="T1053" i="5"/>
  <c r="S1053" i="5"/>
  <c r="R1053" i="5"/>
  <c r="Q1053" i="5"/>
  <c r="P1053" i="5"/>
  <c r="O1053" i="5"/>
  <c r="N1053" i="5"/>
  <c r="M1053" i="5"/>
  <c r="L1053" i="5"/>
  <c r="K1053" i="5"/>
  <c r="J1053" i="5"/>
  <c r="I1053" i="5"/>
  <c r="H1053" i="5"/>
  <c r="G1053" i="5"/>
  <c r="F1053" i="5"/>
  <c r="E1053" i="5"/>
  <c r="D1053" i="5"/>
  <c r="C1053" i="5"/>
  <c r="B1053" i="5"/>
  <c r="T1052" i="5"/>
  <c r="S1052" i="5"/>
  <c r="R1052" i="5"/>
  <c r="Q1052" i="5"/>
  <c r="P1052" i="5"/>
  <c r="O1052" i="5"/>
  <c r="N1052" i="5"/>
  <c r="M1052" i="5"/>
  <c r="L1052" i="5"/>
  <c r="K1052" i="5"/>
  <c r="J1052" i="5"/>
  <c r="I1052" i="5"/>
  <c r="H1052" i="5"/>
  <c r="G1052" i="5"/>
  <c r="F1052" i="5"/>
  <c r="E1052" i="5"/>
  <c r="D1052" i="5"/>
  <c r="C1052" i="5"/>
  <c r="B1052" i="5"/>
  <c r="T1051" i="5"/>
  <c r="S1051" i="5"/>
  <c r="R1051" i="5"/>
  <c r="Q1051" i="5"/>
  <c r="P1051" i="5"/>
  <c r="O1051" i="5"/>
  <c r="N1051" i="5"/>
  <c r="M1051" i="5"/>
  <c r="L1051" i="5"/>
  <c r="K1051" i="5"/>
  <c r="J1051" i="5"/>
  <c r="I1051" i="5"/>
  <c r="H1051" i="5"/>
  <c r="G1051" i="5"/>
  <c r="F1051" i="5"/>
  <c r="E1051" i="5"/>
  <c r="D1051" i="5"/>
  <c r="C1051" i="5"/>
  <c r="B1051" i="5"/>
  <c r="T1050" i="5"/>
  <c r="S1050" i="5"/>
  <c r="R1050" i="5"/>
  <c r="Q1050" i="5"/>
  <c r="P1050" i="5"/>
  <c r="O1050" i="5"/>
  <c r="N1050" i="5"/>
  <c r="M1050" i="5"/>
  <c r="L1050" i="5"/>
  <c r="K1050" i="5"/>
  <c r="J1050" i="5"/>
  <c r="I1050" i="5"/>
  <c r="H1050" i="5"/>
  <c r="G1050" i="5"/>
  <c r="F1050" i="5"/>
  <c r="E1050" i="5"/>
  <c r="D1050" i="5"/>
  <c r="C1050" i="5"/>
  <c r="B1050" i="5"/>
  <c r="T1049" i="5"/>
  <c r="S1049" i="5"/>
  <c r="R1049" i="5"/>
  <c r="Q1049" i="5"/>
  <c r="P1049" i="5"/>
  <c r="O1049" i="5"/>
  <c r="N1049" i="5"/>
  <c r="M1049" i="5"/>
  <c r="L1049" i="5"/>
  <c r="K1049" i="5"/>
  <c r="J1049" i="5"/>
  <c r="I1049" i="5"/>
  <c r="H1049" i="5"/>
  <c r="G1049" i="5"/>
  <c r="F1049" i="5"/>
  <c r="E1049" i="5"/>
  <c r="D1049" i="5"/>
  <c r="C1049" i="5"/>
  <c r="B1049" i="5"/>
  <c r="T1048" i="5"/>
  <c r="S1048" i="5"/>
  <c r="R1048" i="5"/>
  <c r="Q1048" i="5"/>
  <c r="P1048" i="5"/>
  <c r="O1048" i="5"/>
  <c r="N1048" i="5"/>
  <c r="M1048" i="5"/>
  <c r="L1048" i="5"/>
  <c r="K1048" i="5"/>
  <c r="J1048" i="5"/>
  <c r="I1048" i="5"/>
  <c r="H1048" i="5"/>
  <c r="G1048" i="5"/>
  <c r="F1048" i="5"/>
  <c r="E1048" i="5"/>
  <c r="D1048" i="5"/>
  <c r="C1048" i="5"/>
  <c r="B1048" i="5"/>
  <c r="T1047" i="5"/>
  <c r="S1047" i="5"/>
  <c r="R1047" i="5"/>
  <c r="Q1047" i="5"/>
  <c r="P1047" i="5"/>
  <c r="O1047" i="5"/>
  <c r="N1047" i="5"/>
  <c r="M1047" i="5"/>
  <c r="L1047" i="5"/>
  <c r="K1047" i="5"/>
  <c r="J1047" i="5"/>
  <c r="I1047" i="5"/>
  <c r="H1047" i="5"/>
  <c r="G1047" i="5"/>
  <c r="F1047" i="5"/>
  <c r="E1047" i="5"/>
  <c r="D1047" i="5"/>
  <c r="C1047" i="5"/>
  <c r="B1047" i="5"/>
  <c r="T1046" i="5"/>
  <c r="S1046" i="5"/>
  <c r="R1046" i="5"/>
  <c r="Q1046" i="5"/>
  <c r="P1046" i="5"/>
  <c r="O1046" i="5"/>
  <c r="N1046" i="5"/>
  <c r="M1046" i="5"/>
  <c r="L1046" i="5"/>
  <c r="K1046" i="5"/>
  <c r="J1046" i="5"/>
  <c r="I1046" i="5"/>
  <c r="H1046" i="5"/>
  <c r="G1046" i="5"/>
  <c r="F1046" i="5"/>
  <c r="E1046" i="5"/>
  <c r="D1046" i="5"/>
  <c r="C1046" i="5"/>
  <c r="B1046" i="5"/>
  <c r="T1045" i="5"/>
  <c r="S1045" i="5"/>
  <c r="R1045" i="5"/>
  <c r="Q1045" i="5"/>
  <c r="P1045" i="5"/>
  <c r="O1045" i="5"/>
  <c r="N1045" i="5"/>
  <c r="M1045" i="5"/>
  <c r="L1045" i="5"/>
  <c r="K1045" i="5"/>
  <c r="J1045" i="5"/>
  <c r="I1045" i="5"/>
  <c r="H1045" i="5"/>
  <c r="G1045" i="5"/>
  <c r="F1045" i="5"/>
  <c r="E1045" i="5"/>
  <c r="D1045" i="5"/>
  <c r="C1045" i="5"/>
  <c r="B1045" i="5"/>
  <c r="T1044" i="5"/>
  <c r="S1044" i="5"/>
  <c r="R1044" i="5"/>
  <c r="Q1044" i="5"/>
  <c r="P1044" i="5"/>
  <c r="O1044" i="5"/>
  <c r="N1044" i="5"/>
  <c r="M1044" i="5"/>
  <c r="L1044" i="5"/>
  <c r="K1044" i="5"/>
  <c r="J1044" i="5"/>
  <c r="I1044" i="5"/>
  <c r="H1044" i="5"/>
  <c r="G1044" i="5"/>
  <c r="F1044" i="5"/>
  <c r="E1044" i="5"/>
  <c r="D1044" i="5"/>
  <c r="C1044" i="5"/>
  <c r="B1044" i="5"/>
  <c r="T1043" i="5"/>
  <c r="S1043" i="5"/>
  <c r="R1043" i="5"/>
  <c r="Q1043" i="5"/>
  <c r="P1043" i="5"/>
  <c r="O1043" i="5"/>
  <c r="N1043" i="5"/>
  <c r="M1043" i="5"/>
  <c r="L1043" i="5"/>
  <c r="K1043" i="5"/>
  <c r="J1043" i="5"/>
  <c r="I1043" i="5"/>
  <c r="H1043" i="5"/>
  <c r="G1043" i="5"/>
  <c r="F1043" i="5"/>
  <c r="E1043" i="5"/>
  <c r="D1043" i="5"/>
  <c r="C1043" i="5"/>
  <c r="B1043" i="5"/>
  <c r="T1042" i="5"/>
  <c r="S1042" i="5"/>
  <c r="R1042" i="5"/>
  <c r="Q1042" i="5"/>
  <c r="P1042" i="5"/>
  <c r="O1042" i="5"/>
  <c r="N1042" i="5"/>
  <c r="M1042" i="5"/>
  <c r="L1042" i="5"/>
  <c r="K1042" i="5"/>
  <c r="J1042" i="5"/>
  <c r="I1042" i="5"/>
  <c r="H1042" i="5"/>
  <c r="G1042" i="5"/>
  <c r="F1042" i="5"/>
  <c r="E1042" i="5"/>
  <c r="D1042" i="5"/>
  <c r="C1042" i="5"/>
  <c r="B1042" i="5"/>
  <c r="T1041" i="5"/>
  <c r="S1041" i="5"/>
  <c r="R1041" i="5"/>
  <c r="Q1041" i="5"/>
  <c r="P1041" i="5"/>
  <c r="O1041" i="5"/>
  <c r="N1041" i="5"/>
  <c r="M1041" i="5"/>
  <c r="L1041" i="5"/>
  <c r="K1041" i="5"/>
  <c r="J1041" i="5"/>
  <c r="I1041" i="5"/>
  <c r="H1041" i="5"/>
  <c r="G1041" i="5"/>
  <c r="F1041" i="5"/>
  <c r="E1041" i="5"/>
  <c r="D1041" i="5"/>
  <c r="C1041" i="5"/>
  <c r="B1041" i="5"/>
  <c r="T1040" i="5"/>
  <c r="S1040" i="5"/>
  <c r="R1040" i="5"/>
  <c r="Q1040" i="5"/>
  <c r="P1040" i="5"/>
  <c r="O1040" i="5"/>
  <c r="N1040" i="5"/>
  <c r="M1040" i="5"/>
  <c r="L1040" i="5"/>
  <c r="K1040" i="5"/>
  <c r="J1040" i="5"/>
  <c r="I1040" i="5"/>
  <c r="H1040" i="5"/>
  <c r="G1040" i="5"/>
  <c r="F1040" i="5"/>
  <c r="E1040" i="5"/>
  <c r="D1040" i="5"/>
  <c r="C1040" i="5"/>
  <c r="B1040" i="5"/>
  <c r="T1039" i="5"/>
  <c r="S1039" i="5"/>
  <c r="R1039" i="5"/>
  <c r="Q1039" i="5"/>
  <c r="P1039" i="5"/>
  <c r="O1039" i="5"/>
  <c r="N1039" i="5"/>
  <c r="M1039" i="5"/>
  <c r="L1039" i="5"/>
  <c r="K1039" i="5"/>
  <c r="J1039" i="5"/>
  <c r="I1039" i="5"/>
  <c r="H1039" i="5"/>
  <c r="G1039" i="5"/>
  <c r="F1039" i="5"/>
  <c r="E1039" i="5"/>
  <c r="D1039" i="5"/>
  <c r="C1039" i="5"/>
  <c r="B1039" i="5"/>
  <c r="T1038" i="5"/>
  <c r="S1038" i="5"/>
  <c r="R1038" i="5"/>
  <c r="Q1038" i="5"/>
  <c r="P1038" i="5"/>
  <c r="O1038" i="5"/>
  <c r="N1038" i="5"/>
  <c r="M1038" i="5"/>
  <c r="L1038" i="5"/>
  <c r="K1038" i="5"/>
  <c r="J1038" i="5"/>
  <c r="I1038" i="5"/>
  <c r="H1038" i="5"/>
  <c r="G1038" i="5"/>
  <c r="F1038" i="5"/>
  <c r="E1038" i="5"/>
  <c r="D1038" i="5"/>
  <c r="C1038" i="5"/>
  <c r="B1038" i="5"/>
  <c r="T1037" i="5"/>
  <c r="S1037" i="5"/>
  <c r="R1037" i="5"/>
  <c r="Q1037" i="5"/>
  <c r="P1037" i="5"/>
  <c r="O1037" i="5"/>
  <c r="N1037" i="5"/>
  <c r="M1037" i="5"/>
  <c r="L1037" i="5"/>
  <c r="K1037" i="5"/>
  <c r="J1037" i="5"/>
  <c r="I1037" i="5"/>
  <c r="H1037" i="5"/>
  <c r="G1037" i="5"/>
  <c r="F1037" i="5"/>
  <c r="E1037" i="5"/>
  <c r="D1037" i="5"/>
  <c r="C1037" i="5"/>
  <c r="B1037" i="5"/>
  <c r="T1036" i="5"/>
  <c r="S1036" i="5"/>
  <c r="R1036" i="5"/>
  <c r="Q1036" i="5"/>
  <c r="P1036" i="5"/>
  <c r="O1036" i="5"/>
  <c r="N1036" i="5"/>
  <c r="M1036" i="5"/>
  <c r="L1036" i="5"/>
  <c r="K1036" i="5"/>
  <c r="J1036" i="5"/>
  <c r="I1036" i="5"/>
  <c r="H1036" i="5"/>
  <c r="G1036" i="5"/>
  <c r="F1036" i="5"/>
  <c r="E1036" i="5"/>
  <c r="D1036" i="5"/>
  <c r="C1036" i="5"/>
  <c r="B1036" i="5"/>
  <c r="T1035" i="5"/>
  <c r="S1035" i="5"/>
  <c r="R1035" i="5"/>
  <c r="Q1035" i="5"/>
  <c r="P1035" i="5"/>
  <c r="O1035" i="5"/>
  <c r="N1035" i="5"/>
  <c r="M1035" i="5"/>
  <c r="L1035" i="5"/>
  <c r="K1035" i="5"/>
  <c r="J1035" i="5"/>
  <c r="I1035" i="5"/>
  <c r="H1035" i="5"/>
  <c r="G1035" i="5"/>
  <c r="F1035" i="5"/>
  <c r="E1035" i="5"/>
  <c r="D1035" i="5"/>
  <c r="C1035" i="5"/>
  <c r="B1035" i="5"/>
  <c r="T1034" i="5"/>
  <c r="S1034" i="5"/>
  <c r="R1034" i="5"/>
  <c r="Q1034" i="5"/>
  <c r="P1034" i="5"/>
  <c r="O1034" i="5"/>
  <c r="N1034" i="5"/>
  <c r="M1034" i="5"/>
  <c r="L1034" i="5"/>
  <c r="K1034" i="5"/>
  <c r="J1034" i="5"/>
  <c r="I1034" i="5"/>
  <c r="H1034" i="5"/>
  <c r="G1034" i="5"/>
  <c r="F1034" i="5"/>
  <c r="E1034" i="5"/>
  <c r="D1034" i="5"/>
  <c r="C1034" i="5"/>
  <c r="B1034" i="5"/>
  <c r="T1033" i="5"/>
  <c r="S1033" i="5"/>
  <c r="R1033" i="5"/>
  <c r="Q1033" i="5"/>
  <c r="P1033" i="5"/>
  <c r="O1033" i="5"/>
  <c r="N1033" i="5"/>
  <c r="M1033" i="5"/>
  <c r="L1033" i="5"/>
  <c r="K1033" i="5"/>
  <c r="J1033" i="5"/>
  <c r="I1033" i="5"/>
  <c r="H1033" i="5"/>
  <c r="G1033" i="5"/>
  <c r="F1033" i="5"/>
  <c r="E1033" i="5"/>
  <c r="D1033" i="5"/>
  <c r="C1033" i="5"/>
  <c r="B1033" i="5"/>
  <c r="T1032" i="5"/>
  <c r="S1032" i="5"/>
  <c r="R1032" i="5"/>
  <c r="Q1032" i="5"/>
  <c r="P1032" i="5"/>
  <c r="O1032" i="5"/>
  <c r="N1032" i="5"/>
  <c r="M1032" i="5"/>
  <c r="L1032" i="5"/>
  <c r="K1032" i="5"/>
  <c r="J1032" i="5"/>
  <c r="I1032" i="5"/>
  <c r="H1032" i="5"/>
  <c r="G1032" i="5"/>
  <c r="F1032" i="5"/>
  <c r="E1032" i="5"/>
  <c r="D1032" i="5"/>
  <c r="C1032" i="5"/>
  <c r="B1032" i="5"/>
  <c r="T1031" i="5"/>
  <c r="S1031" i="5"/>
  <c r="R1031" i="5"/>
  <c r="Q1031" i="5"/>
  <c r="P1031" i="5"/>
  <c r="O1031" i="5"/>
  <c r="N1031" i="5"/>
  <c r="M1031" i="5"/>
  <c r="L1031" i="5"/>
  <c r="K1031" i="5"/>
  <c r="J1031" i="5"/>
  <c r="I1031" i="5"/>
  <c r="H1031" i="5"/>
  <c r="G1031" i="5"/>
  <c r="F1031" i="5"/>
  <c r="E1031" i="5"/>
  <c r="D1031" i="5"/>
  <c r="C1031" i="5"/>
  <c r="B1031" i="5"/>
  <c r="T1030" i="5"/>
  <c r="S1030" i="5"/>
  <c r="R1030" i="5"/>
  <c r="Q1030" i="5"/>
  <c r="P1030" i="5"/>
  <c r="O1030" i="5"/>
  <c r="N1030" i="5"/>
  <c r="M1030" i="5"/>
  <c r="L1030" i="5"/>
  <c r="K1030" i="5"/>
  <c r="J1030" i="5"/>
  <c r="I1030" i="5"/>
  <c r="H1030" i="5"/>
  <c r="G1030" i="5"/>
  <c r="F1030" i="5"/>
  <c r="E1030" i="5"/>
  <c r="D1030" i="5"/>
  <c r="C1030" i="5"/>
  <c r="B1030" i="5"/>
  <c r="T1029" i="5"/>
  <c r="S1029" i="5"/>
  <c r="R1029" i="5"/>
  <c r="Q1029" i="5"/>
  <c r="P1029" i="5"/>
  <c r="O1029" i="5"/>
  <c r="N1029" i="5"/>
  <c r="M1029" i="5"/>
  <c r="L1029" i="5"/>
  <c r="K1029" i="5"/>
  <c r="J1029" i="5"/>
  <c r="I1029" i="5"/>
  <c r="H1029" i="5"/>
  <c r="G1029" i="5"/>
  <c r="F1029" i="5"/>
  <c r="E1029" i="5"/>
  <c r="D1029" i="5"/>
  <c r="C1029" i="5"/>
  <c r="B1029" i="5"/>
  <c r="T1028" i="5"/>
  <c r="S1028" i="5"/>
  <c r="R1028" i="5"/>
  <c r="Q1028" i="5"/>
  <c r="P1028" i="5"/>
  <c r="O1028" i="5"/>
  <c r="N1028" i="5"/>
  <c r="M1028" i="5"/>
  <c r="L1028" i="5"/>
  <c r="K1028" i="5"/>
  <c r="J1028" i="5"/>
  <c r="I1028" i="5"/>
  <c r="H1028" i="5"/>
  <c r="G1028" i="5"/>
  <c r="F1028" i="5"/>
  <c r="E1028" i="5"/>
  <c r="D1028" i="5"/>
  <c r="C1028" i="5"/>
  <c r="B1028" i="5"/>
  <c r="T1027" i="5"/>
  <c r="S1027" i="5"/>
  <c r="R1027" i="5"/>
  <c r="Q1027" i="5"/>
  <c r="P1027" i="5"/>
  <c r="O1027" i="5"/>
  <c r="N1027" i="5"/>
  <c r="M1027" i="5"/>
  <c r="L1027" i="5"/>
  <c r="K1027" i="5"/>
  <c r="J1027" i="5"/>
  <c r="I1027" i="5"/>
  <c r="H1027" i="5"/>
  <c r="G1027" i="5"/>
  <c r="F1027" i="5"/>
  <c r="E1027" i="5"/>
  <c r="D1027" i="5"/>
  <c r="C1027" i="5"/>
  <c r="B1027" i="5"/>
  <c r="T1026" i="5"/>
  <c r="S1026" i="5"/>
  <c r="R1026" i="5"/>
  <c r="Q1026" i="5"/>
  <c r="P1026" i="5"/>
  <c r="O1026" i="5"/>
  <c r="N1026" i="5"/>
  <c r="M1026" i="5"/>
  <c r="L1026" i="5"/>
  <c r="K1026" i="5"/>
  <c r="J1026" i="5"/>
  <c r="I1026" i="5"/>
  <c r="H1026" i="5"/>
  <c r="G1026" i="5"/>
  <c r="F1026" i="5"/>
  <c r="E1026" i="5"/>
  <c r="D1026" i="5"/>
  <c r="C1026" i="5"/>
  <c r="B1026" i="5"/>
  <c r="T1025" i="5"/>
  <c r="S1025" i="5"/>
  <c r="R1025" i="5"/>
  <c r="Q1025" i="5"/>
  <c r="P1025" i="5"/>
  <c r="O1025" i="5"/>
  <c r="N1025" i="5"/>
  <c r="M1025" i="5"/>
  <c r="L1025" i="5"/>
  <c r="K1025" i="5"/>
  <c r="J1025" i="5"/>
  <c r="I1025" i="5"/>
  <c r="H1025" i="5"/>
  <c r="G1025" i="5"/>
  <c r="F1025" i="5"/>
  <c r="E1025" i="5"/>
  <c r="D1025" i="5"/>
  <c r="C1025" i="5"/>
  <c r="B1025" i="5"/>
  <c r="T1024" i="5"/>
  <c r="S1024" i="5"/>
  <c r="R1024" i="5"/>
  <c r="Q1024" i="5"/>
  <c r="P1024" i="5"/>
  <c r="O1024" i="5"/>
  <c r="N1024" i="5"/>
  <c r="M1024" i="5"/>
  <c r="L1024" i="5"/>
  <c r="K1024" i="5"/>
  <c r="J1024" i="5"/>
  <c r="I1024" i="5"/>
  <c r="H1024" i="5"/>
  <c r="G1024" i="5"/>
  <c r="F1024" i="5"/>
  <c r="E1024" i="5"/>
  <c r="D1024" i="5"/>
  <c r="C1024" i="5"/>
  <c r="B1024" i="5"/>
  <c r="T1023" i="5"/>
  <c r="S1023" i="5"/>
  <c r="R1023" i="5"/>
  <c r="Q1023" i="5"/>
  <c r="P1023" i="5"/>
  <c r="O1023" i="5"/>
  <c r="N1023" i="5"/>
  <c r="M1023" i="5"/>
  <c r="L1023" i="5"/>
  <c r="K1023" i="5"/>
  <c r="J1023" i="5"/>
  <c r="I1023" i="5"/>
  <c r="H1023" i="5"/>
  <c r="G1023" i="5"/>
  <c r="F1023" i="5"/>
  <c r="E1023" i="5"/>
  <c r="D1023" i="5"/>
  <c r="C1023" i="5"/>
  <c r="B1023" i="5"/>
  <c r="T1022" i="5"/>
  <c r="S1022" i="5"/>
  <c r="R1022" i="5"/>
  <c r="Q1022" i="5"/>
  <c r="P1022" i="5"/>
  <c r="O1022" i="5"/>
  <c r="N1022" i="5"/>
  <c r="M1022" i="5"/>
  <c r="L1022" i="5"/>
  <c r="K1022" i="5"/>
  <c r="J1022" i="5"/>
  <c r="I1022" i="5"/>
  <c r="H1022" i="5"/>
  <c r="G1022" i="5"/>
  <c r="F1022" i="5"/>
  <c r="E1022" i="5"/>
  <c r="D1022" i="5"/>
  <c r="C1022" i="5"/>
  <c r="B1022" i="5"/>
  <c r="T1021" i="5"/>
  <c r="S1021" i="5"/>
  <c r="R1021" i="5"/>
  <c r="Q1021" i="5"/>
  <c r="P1021" i="5"/>
  <c r="O1021" i="5"/>
  <c r="N1021" i="5"/>
  <c r="M1021" i="5"/>
  <c r="L1021" i="5"/>
  <c r="K1021" i="5"/>
  <c r="J1021" i="5"/>
  <c r="I1021" i="5"/>
  <c r="H1021" i="5"/>
  <c r="G1021" i="5"/>
  <c r="F1021" i="5"/>
  <c r="E1021" i="5"/>
  <c r="D1021" i="5"/>
  <c r="C1021" i="5"/>
  <c r="B1021" i="5"/>
  <c r="T1020" i="5"/>
  <c r="S1020" i="5"/>
  <c r="R1020" i="5"/>
  <c r="Q1020" i="5"/>
  <c r="P1020" i="5"/>
  <c r="O1020" i="5"/>
  <c r="N1020" i="5"/>
  <c r="M1020" i="5"/>
  <c r="L1020" i="5"/>
  <c r="K1020" i="5"/>
  <c r="J1020" i="5"/>
  <c r="I1020" i="5"/>
  <c r="H1020" i="5"/>
  <c r="G1020" i="5"/>
  <c r="F1020" i="5"/>
  <c r="E1020" i="5"/>
  <c r="D1020" i="5"/>
  <c r="C1020" i="5"/>
  <c r="B1020" i="5"/>
  <c r="T1019" i="5"/>
  <c r="S1019" i="5"/>
  <c r="R1019" i="5"/>
  <c r="Q1019" i="5"/>
  <c r="P1019" i="5"/>
  <c r="O1019" i="5"/>
  <c r="N1019" i="5"/>
  <c r="M1019" i="5"/>
  <c r="L1019" i="5"/>
  <c r="K1019" i="5"/>
  <c r="J1019" i="5"/>
  <c r="I1019" i="5"/>
  <c r="H1019" i="5"/>
  <c r="G1019" i="5"/>
  <c r="F1019" i="5"/>
  <c r="E1019" i="5"/>
  <c r="D1019" i="5"/>
  <c r="C1019" i="5"/>
  <c r="B1019" i="5"/>
  <c r="T1018" i="5"/>
  <c r="S1018" i="5"/>
  <c r="R1018" i="5"/>
  <c r="Q1018" i="5"/>
  <c r="P1018" i="5"/>
  <c r="O1018" i="5"/>
  <c r="N1018" i="5"/>
  <c r="M1018" i="5"/>
  <c r="L1018" i="5"/>
  <c r="K1018" i="5"/>
  <c r="J1018" i="5"/>
  <c r="I1018" i="5"/>
  <c r="H1018" i="5"/>
  <c r="G1018" i="5"/>
  <c r="F1018" i="5"/>
  <c r="E1018" i="5"/>
  <c r="D1018" i="5"/>
  <c r="C1018" i="5"/>
  <c r="B1018" i="5"/>
  <c r="T1017" i="5"/>
  <c r="S1017" i="5"/>
  <c r="R1017" i="5"/>
  <c r="Q1017" i="5"/>
  <c r="P1017" i="5"/>
  <c r="O1017" i="5"/>
  <c r="N1017" i="5"/>
  <c r="M1017" i="5"/>
  <c r="L1017" i="5"/>
  <c r="K1017" i="5"/>
  <c r="J1017" i="5"/>
  <c r="I1017" i="5"/>
  <c r="H1017" i="5"/>
  <c r="G1017" i="5"/>
  <c r="F1017" i="5"/>
  <c r="E1017" i="5"/>
  <c r="D1017" i="5"/>
  <c r="C1017" i="5"/>
  <c r="B1017" i="5"/>
  <c r="T1016" i="5"/>
  <c r="S1016" i="5"/>
  <c r="R1016" i="5"/>
  <c r="Q1016" i="5"/>
  <c r="P1016" i="5"/>
  <c r="O1016" i="5"/>
  <c r="N1016" i="5"/>
  <c r="M1016" i="5"/>
  <c r="L1016" i="5"/>
  <c r="K1016" i="5"/>
  <c r="J1016" i="5"/>
  <c r="I1016" i="5"/>
  <c r="H1016" i="5"/>
  <c r="G1016" i="5"/>
  <c r="F1016" i="5"/>
  <c r="E1016" i="5"/>
  <c r="D1016" i="5"/>
  <c r="C1016" i="5"/>
  <c r="B1016" i="5"/>
  <c r="T1015" i="5"/>
  <c r="S1015" i="5"/>
  <c r="R1015" i="5"/>
  <c r="Q1015" i="5"/>
  <c r="P1015" i="5"/>
  <c r="O1015" i="5"/>
  <c r="N1015" i="5"/>
  <c r="M1015" i="5"/>
  <c r="L1015" i="5"/>
  <c r="K1015" i="5"/>
  <c r="J1015" i="5"/>
  <c r="I1015" i="5"/>
  <c r="H1015" i="5"/>
  <c r="G1015" i="5"/>
  <c r="F1015" i="5"/>
  <c r="E1015" i="5"/>
  <c r="D1015" i="5"/>
  <c r="C1015" i="5"/>
  <c r="B1015" i="5"/>
  <c r="T1014" i="5"/>
  <c r="S1014" i="5"/>
  <c r="R1014" i="5"/>
  <c r="Q1014" i="5"/>
  <c r="P1014" i="5"/>
  <c r="O1014" i="5"/>
  <c r="N1014" i="5"/>
  <c r="M1014" i="5"/>
  <c r="L1014" i="5"/>
  <c r="K1014" i="5"/>
  <c r="J1014" i="5"/>
  <c r="I1014" i="5"/>
  <c r="H1014" i="5"/>
  <c r="G1014" i="5"/>
  <c r="F1014" i="5"/>
  <c r="E1014" i="5"/>
  <c r="D1014" i="5"/>
  <c r="C1014" i="5"/>
  <c r="B1014" i="5"/>
  <c r="T1013" i="5"/>
  <c r="S1013" i="5"/>
  <c r="R1013" i="5"/>
  <c r="Q1013" i="5"/>
  <c r="P1013" i="5"/>
  <c r="O1013" i="5"/>
  <c r="N1013" i="5"/>
  <c r="M1013" i="5"/>
  <c r="L1013" i="5"/>
  <c r="K1013" i="5"/>
  <c r="J1013" i="5"/>
  <c r="I1013" i="5"/>
  <c r="H1013" i="5"/>
  <c r="G1013" i="5"/>
  <c r="F1013" i="5"/>
  <c r="E1013" i="5"/>
  <c r="D1013" i="5"/>
  <c r="C1013" i="5"/>
  <c r="B1013" i="5"/>
  <c r="T1012" i="5"/>
  <c r="S1012" i="5"/>
  <c r="R1012" i="5"/>
  <c r="Q1012" i="5"/>
  <c r="P1012" i="5"/>
  <c r="O1012" i="5"/>
  <c r="N1012" i="5"/>
  <c r="M1012" i="5"/>
  <c r="L1012" i="5"/>
  <c r="K1012" i="5"/>
  <c r="J1012" i="5"/>
  <c r="I1012" i="5"/>
  <c r="H1012" i="5"/>
  <c r="G1012" i="5"/>
  <c r="F1012" i="5"/>
  <c r="E1012" i="5"/>
  <c r="D1012" i="5"/>
  <c r="C1012" i="5"/>
  <c r="B1012" i="5"/>
  <c r="T1011" i="5"/>
  <c r="S1011" i="5"/>
  <c r="R1011" i="5"/>
  <c r="Q1011" i="5"/>
  <c r="P1011" i="5"/>
  <c r="O1011" i="5"/>
  <c r="N1011" i="5"/>
  <c r="M1011" i="5"/>
  <c r="L1011" i="5"/>
  <c r="K1011" i="5"/>
  <c r="J1011" i="5"/>
  <c r="I1011" i="5"/>
  <c r="H1011" i="5"/>
  <c r="G1011" i="5"/>
  <c r="F1011" i="5"/>
  <c r="E1011" i="5"/>
  <c r="D1011" i="5"/>
  <c r="C1011" i="5"/>
  <c r="B1011" i="5"/>
  <c r="T1010" i="5"/>
  <c r="S1010" i="5"/>
  <c r="R1010" i="5"/>
  <c r="Q1010" i="5"/>
  <c r="P1010" i="5"/>
  <c r="O1010" i="5"/>
  <c r="N1010" i="5"/>
  <c r="M1010" i="5"/>
  <c r="L1010" i="5"/>
  <c r="K1010" i="5"/>
  <c r="J1010" i="5"/>
  <c r="I1010" i="5"/>
  <c r="H1010" i="5"/>
  <c r="G1010" i="5"/>
  <c r="F1010" i="5"/>
  <c r="E1010" i="5"/>
  <c r="D1010" i="5"/>
  <c r="C1010" i="5"/>
  <c r="B1010" i="5"/>
  <c r="T1009" i="5"/>
  <c r="S1009" i="5"/>
  <c r="R1009" i="5"/>
  <c r="Q1009" i="5"/>
  <c r="P1009" i="5"/>
  <c r="O1009" i="5"/>
  <c r="N1009" i="5"/>
  <c r="M1009" i="5"/>
  <c r="L1009" i="5"/>
  <c r="K1009" i="5"/>
  <c r="J1009" i="5"/>
  <c r="I1009" i="5"/>
  <c r="H1009" i="5"/>
  <c r="G1009" i="5"/>
  <c r="F1009" i="5"/>
  <c r="E1009" i="5"/>
  <c r="D1009" i="5"/>
  <c r="C1009" i="5"/>
  <c r="B1009" i="5"/>
  <c r="T1008" i="5"/>
  <c r="S1008" i="5"/>
  <c r="R1008" i="5"/>
  <c r="Q1008" i="5"/>
  <c r="P1008" i="5"/>
  <c r="O1008" i="5"/>
  <c r="N1008" i="5"/>
  <c r="M1008" i="5"/>
  <c r="L1008" i="5"/>
  <c r="K1008" i="5"/>
  <c r="J1008" i="5"/>
  <c r="I1008" i="5"/>
  <c r="H1008" i="5"/>
  <c r="G1008" i="5"/>
  <c r="F1008" i="5"/>
  <c r="E1008" i="5"/>
  <c r="D1008" i="5"/>
  <c r="C1008" i="5"/>
  <c r="B1008" i="5"/>
  <c r="T1007" i="5"/>
  <c r="S1007" i="5"/>
  <c r="R1007" i="5"/>
  <c r="Q1007" i="5"/>
  <c r="P1007" i="5"/>
  <c r="O1007" i="5"/>
  <c r="N1007" i="5"/>
  <c r="M1007" i="5"/>
  <c r="L1007" i="5"/>
  <c r="K1007" i="5"/>
  <c r="J1007" i="5"/>
  <c r="I1007" i="5"/>
  <c r="H1007" i="5"/>
  <c r="G1007" i="5"/>
  <c r="F1007" i="5"/>
  <c r="E1007" i="5"/>
  <c r="D1007" i="5"/>
  <c r="C1007" i="5"/>
  <c r="B1007" i="5"/>
  <c r="T1006" i="5"/>
  <c r="S1006" i="5"/>
  <c r="R1006" i="5"/>
  <c r="Q1006" i="5"/>
  <c r="P1006" i="5"/>
  <c r="O1006" i="5"/>
  <c r="N1006" i="5"/>
  <c r="M1006" i="5"/>
  <c r="L1006" i="5"/>
  <c r="K1006" i="5"/>
  <c r="J1006" i="5"/>
  <c r="I1006" i="5"/>
  <c r="H1006" i="5"/>
  <c r="G1006" i="5"/>
  <c r="F1006" i="5"/>
  <c r="E1006" i="5"/>
  <c r="D1006" i="5"/>
  <c r="C1006" i="5"/>
  <c r="B1006" i="5"/>
  <c r="T1005" i="5"/>
  <c r="S1005" i="5"/>
  <c r="R1005" i="5"/>
  <c r="Q1005" i="5"/>
  <c r="P1005" i="5"/>
  <c r="O1005" i="5"/>
  <c r="N1005" i="5"/>
  <c r="M1005" i="5"/>
  <c r="L1005" i="5"/>
  <c r="K1005" i="5"/>
  <c r="J1005" i="5"/>
  <c r="I1005" i="5"/>
  <c r="H1005" i="5"/>
  <c r="G1005" i="5"/>
  <c r="F1005" i="5"/>
  <c r="E1005" i="5"/>
  <c r="D1005" i="5"/>
  <c r="C1005" i="5"/>
  <c r="B1005" i="5"/>
  <c r="T1004" i="5"/>
  <c r="S1004" i="5"/>
  <c r="R1004" i="5"/>
  <c r="Q1004" i="5"/>
  <c r="P1004" i="5"/>
  <c r="O1004" i="5"/>
  <c r="N1004" i="5"/>
  <c r="M1004" i="5"/>
  <c r="L1004" i="5"/>
  <c r="K1004" i="5"/>
  <c r="J1004" i="5"/>
  <c r="I1004" i="5"/>
  <c r="H1004" i="5"/>
  <c r="G1004" i="5"/>
  <c r="F1004" i="5"/>
  <c r="E1004" i="5"/>
  <c r="D1004" i="5"/>
  <c r="C1004" i="5"/>
  <c r="B1004" i="5"/>
  <c r="T1003" i="5"/>
  <c r="S1003" i="5"/>
  <c r="R1003" i="5"/>
  <c r="Q1003" i="5"/>
  <c r="P1003" i="5"/>
  <c r="O1003" i="5"/>
  <c r="N1003" i="5"/>
  <c r="M1003" i="5"/>
  <c r="L1003" i="5"/>
  <c r="K1003" i="5"/>
  <c r="J1003" i="5"/>
  <c r="I1003" i="5"/>
  <c r="H1003" i="5"/>
  <c r="G1003" i="5"/>
  <c r="F1003" i="5"/>
  <c r="E1003" i="5"/>
  <c r="D1003" i="5"/>
  <c r="C1003" i="5"/>
  <c r="B1003" i="5"/>
  <c r="T1002" i="5"/>
  <c r="S1002" i="5"/>
  <c r="R1002" i="5"/>
  <c r="Q1002" i="5"/>
  <c r="P1002" i="5"/>
  <c r="O1002" i="5"/>
  <c r="N1002" i="5"/>
  <c r="M1002" i="5"/>
  <c r="L1002" i="5"/>
  <c r="K1002" i="5"/>
  <c r="J1002" i="5"/>
  <c r="I1002" i="5"/>
  <c r="H1002" i="5"/>
  <c r="G1002" i="5"/>
  <c r="F1002" i="5"/>
  <c r="E1002" i="5"/>
  <c r="D1002" i="5"/>
  <c r="C1002" i="5"/>
  <c r="B1002" i="5"/>
  <c r="T1001" i="5"/>
  <c r="S1001" i="5"/>
  <c r="R1001" i="5"/>
  <c r="Q1001" i="5"/>
  <c r="P1001" i="5"/>
  <c r="O1001" i="5"/>
  <c r="N1001" i="5"/>
  <c r="M1001" i="5"/>
  <c r="L1001" i="5"/>
  <c r="K1001" i="5"/>
  <c r="J1001" i="5"/>
  <c r="I1001" i="5"/>
  <c r="H1001" i="5"/>
  <c r="G1001" i="5"/>
  <c r="F1001" i="5"/>
  <c r="E1001" i="5"/>
  <c r="D1001" i="5"/>
  <c r="C1001" i="5"/>
  <c r="B1001" i="5"/>
  <c r="T1000" i="5"/>
  <c r="S1000" i="5"/>
  <c r="R1000" i="5"/>
  <c r="Q1000" i="5"/>
  <c r="P1000" i="5"/>
  <c r="O1000" i="5"/>
  <c r="N1000" i="5"/>
  <c r="M1000" i="5"/>
  <c r="L1000" i="5"/>
  <c r="K1000" i="5"/>
  <c r="J1000" i="5"/>
  <c r="I1000" i="5"/>
  <c r="H1000" i="5"/>
  <c r="G1000" i="5"/>
  <c r="F1000" i="5"/>
  <c r="E1000" i="5"/>
  <c r="D1000" i="5"/>
  <c r="C1000" i="5"/>
  <c r="B1000" i="5"/>
  <c r="T999" i="5"/>
  <c r="S999" i="5"/>
  <c r="R999" i="5"/>
  <c r="Q999" i="5"/>
  <c r="P999" i="5"/>
  <c r="O999" i="5"/>
  <c r="N999" i="5"/>
  <c r="M999" i="5"/>
  <c r="L999" i="5"/>
  <c r="K999" i="5"/>
  <c r="J999" i="5"/>
  <c r="I999" i="5"/>
  <c r="H999" i="5"/>
  <c r="G999" i="5"/>
  <c r="F999" i="5"/>
  <c r="E999" i="5"/>
  <c r="D999" i="5"/>
  <c r="C999" i="5"/>
  <c r="B999" i="5"/>
  <c r="T998" i="5"/>
  <c r="S998" i="5"/>
  <c r="R998" i="5"/>
  <c r="Q998" i="5"/>
  <c r="P998" i="5"/>
  <c r="O998" i="5"/>
  <c r="N998" i="5"/>
  <c r="M998" i="5"/>
  <c r="L998" i="5"/>
  <c r="K998" i="5"/>
  <c r="J998" i="5"/>
  <c r="I998" i="5"/>
  <c r="H998" i="5"/>
  <c r="G998" i="5"/>
  <c r="F998" i="5"/>
  <c r="E998" i="5"/>
  <c r="D998" i="5"/>
  <c r="C998" i="5"/>
  <c r="B998" i="5"/>
  <c r="T997" i="5"/>
  <c r="S997" i="5"/>
  <c r="R997" i="5"/>
  <c r="Q997" i="5"/>
  <c r="P997" i="5"/>
  <c r="O997" i="5"/>
  <c r="N997" i="5"/>
  <c r="M997" i="5"/>
  <c r="L997" i="5"/>
  <c r="K997" i="5"/>
  <c r="J997" i="5"/>
  <c r="I997" i="5"/>
  <c r="H997" i="5"/>
  <c r="G997" i="5"/>
  <c r="F997" i="5"/>
  <c r="E997" i="5"/>
  <c r="D997" i="5"/>
  <c r="C997" i="5"/>
  <c r="B997" i="5"/>
  <c r="T996" i="5"/>
  <c r="S996" i="5"/>
  <c r="R996" i="5"/>
  <c r="Q996" i="5"/>
  <c r="P996" i="5"/>
  <c r="O996" i="5"/>
  <c r="N996" i="5"/>
  <c r="M996" i="5"/>
  <c r="L996" i="5"/>
  <c r="K996" i="5"/>
  <c r="J996" i="5"/>
  <c r="I996" i="5"/>
  <c r="H996" i="5"/>
  <c r="G996" i="5"/>
  <c r="F996" i="5"/>
  <c r="E996" i="5"/>
  <c r="D996" i="5"/>
  <c r="C996" i="5"/>
  <c r="B996" i="5"/>
  <c r="T995" i="5"/>
  <c r="S995" i="5"/>
  <c r="R995" i="5"/>
  <c r="Q995" i="5"/>
  <c r="P995" i="5"/>
  <c r="O995" i="5"/>
  <c r="N995" i="5"/>
  <c r="M995" i="5"/>
  <c r="L995" i="5"/>
  <c r="K995" i="5"/>
  <c r="J995" i="5"/>
  <c r="I995" i="5"/>
  <c r="H995" i="5"/>
  <c r="G995" i="5"/>
  <c r="F995" i="5"/>
  <c r="E995" i="5"/>
  <c r="D995" i="5"/>
  <c r="C995" i="5"/>
  <c r="B995" i="5"/>
  <c r="T994" i="5"/>
  <c r="S994" i="5"/>
  <c r="R994" i="5"/>
  <c r="Q994" i="5"/>
  <c r="P994" i="5"/>
  <c r="O994" i="5"/>
  <c r="N994" i="5"/>
  <c r="M994" i="5"/>
  <c r="L994" i="5"/>
  <c r="K994" i="5"/>
  <c r="J994" i="5"/>
  <c r="I994" i="5"/>
  <c r="H994" i="5"/>
  <c r="G994" i="5"/>
  <c r="F994" i="5"/>
  <c r="E994" i="5"/>
  <c r="D994" i="5"/>
  <c r="C994" i="5"/>
  <c r="B994" i="5"/>
  <c r="T993" i="5"/>
  <c r="S993" i="5"/>
  <c r="R993" i="5"/>
  <c r="Q993" i="5"/>
  <c r="P993" i="5"/>
  <c r="O993" i="5"/>
  <c r="N993" i="5"/>
  <c r="M993" i="5"/>
  <c r="L993" i="5"/>
  <c r="K993" i="5"/>
  <c r="J993" i="5"/>
  <c r="I993" i="5"/>
  <c r="H993" i="5"/>
  <c r="G993" i="5"/>
  <c r="F993" i="5"/>
  <c r="E993" i="5"/>
  <c r="D993" i="5"/>
  <c r="C993" i="5"/>
  <c r="B993" i="5"/>
  <c r="T992" i="5"/>
  <c r="S992" i="5"/>
  <c r="R992" i="5"/>
  <c r="Q992" i="5"/>
  <c r="P992" i="5"/>
  <c r="O992" i="5"/>
  <c r="N992" i="5"/>
  <c r="M992" i="5"/>
  <c r="L992" i="5"/>
  <c r="K992" i="5"/>
  <c r="J992" i="5"/>
  <c r="I992" i="5"/>
  <c r="H992" i="5"/>
  <c r="G992" i="5"/>
  <c r="F992" i="5"/>
  <c r="E992" i="5"/>
  <c r="D992" i="5"/>
  <c r="C992" i="5"/>
  <c r="B992" i="5"/>
  <c r="T991" i="5"/>
  <c r="S991" i="5"/>
  <c r="R991" i="5"/>
  <c r="Q991" i="5"/>
  <c r="P991" i="5"/>
  <c r="O991" i="5"/>
  <c r="N991" i="5"/>
  <c r="M991" i="5"/>
  <c r="L991" i="5"/>
  <c r="K991" i="5"/>
  <c r="J991" i="5"/>
  <c r="I991" i="5"/>
  <c r="H991" i="5"/>
  <c r="G991" i="5"/>
  <c r="F991" i="5"/>
  <c r="E991" i="5"/>
  <c r="D991" i="5"/>
  <c r="C991" i="5"/>
  <c r="B991" i="5"/>
  <c r="T990" i="5"/>
  <c r="S990" i="5"/>
  <c r="R990" i="5"/>
  <c r="Q990" i="5"/>
  <c r="P990" i="5"/>
  <c r="O990" i="5"/>
  <c r="N990" i="5"/>
  <c r="M990" i="5"/>
  <c r="L990" i="5"/>
  <c r="K990" i="5"/>
  <c r="J990" i="5"/>
  <c r="I990" i="5"/>
  <c r="H990" i="5"/>
  <c r="G990" i="5"/>
  <c r="F990" i="5"/>
  <c r="E990" i="5"/>
  <c r="D990" i="5"/>
  <c r="C990" i="5"/>
  <c r="B990" i="5"/>
  <c r="T989" i="5"/>
  <c r="S989" i="5"/>
  <c r="R989" i="5"/>
  <c r="Q989" i="5"/>
  <c r="P989" i="5"/>
  <c r="O989" i="5"/>
  <c r="N989" i="5"/>
  <c r="M989" i="5"/>
  <c r="L989" i="5"/>
  <c r="K989" i="5"/>
  <c r="J989" i="5"/>
  <c r="I989" i="5"/>
  <c r="H989" i="5"/>
  <c r="G989" i="5"/>
  <c r="F989" i="5"/>
  <c r="E989" i="5"/>
  <c r="D989" i="5"/>
  <c r="C989" i="5"/>
  <c r="B989" i="5"/>
  <c r="T988" i="5"/>
  <c r="S988" i="5"/>
  <c r="R988" i="5"/>
  <c r="Q988" i="5"/>
  <c r="P988" i="5"/>
  <c r="O988" i="5"/>
  <c r="N988" i="5"/>
  <c r="M988" i="5"/>
  <c r="L988" i="5"/>
  <c r="K988" i="5"/>
  <c r="J988" i="5"/>
  <c r="I988" i="5"/>
  <c r="H988" i="5"/>
  <c r="G988" i="5"/>
  <c r="F988" i="5"/>
  <c r="E988" i="5"/>
  <c r="D988" i="5"/>
  <c r="C988" i="5"/>
  <c r="B988" i="5"/>
  <c r="T987" i="5"/>
  <c r="S987" i="5"/>
  <c r="R987" i="5"/>
  <c r="Q987" i="5"/>
  <c r="P987" i="5"/>
  <c r="O987" i="5"/>
  <c r="N987" i="5"/>
  <c r="M987" i="5"/>
  <c r="L987" i="5"/>
  <c r="K987" i="5"/>
  <c r="J987" i="5"/>
  <c r="I987" i="5"/>
  <c r="H987" i="5"/>
  <c r="G987" i="5"/>
  <c r="F987" i="5"/>
  <c r="E987" i="5"/>
  <c r="D987" i="5"/>
  <c r="C987" i="5"/>
  <c r="B987" i="5"/>
  <c r="T986" i="5"/>
  <c r="S986" i="5"/>
  <c r="R986" i="5"/>
  <c r="Q986" i="5"/>
  <c r="P986" i="5"/>
  <c r="O986" i="5"/>
  <c r="N986" i="5"/>
  <c r="M986" i="5"/>
  <c r="L986" i="5"/>
  <c r="K986" i="5"/>
  <c r="J986" i="5"/>
  <c r="I986" i="5"/>
  <c r="H986" i="5"/>
  <c r="G986" i="5"/>
  <c r="F986" i="5"/>
  <c r="E986" i="5"/>
  <c r="D986" i="5"/>
  <c r="C986" i="5"/>
  <c r="B986" i="5"/>
  <c r="T985" i="5"/>
  <c r="S985" i="5"/>
  <c r="R985" i="5"/>
  <c r="Q985" i="5"/>
  <c r="P985" i="5"/>
  <c r="O985" i="5"/>
  <c r="N985" i="5"/>
  <c r="M985" i="5"/>
  <c r="L985" i="5"/>
  <c r="K985" i="5"/>
  <c r="J985" i="5"/>
  <c r="I985" i="5"/>
  <c r="H985" i="5"/>
  <c r="G985" i="5"/>
  <c r="F985" i="5"/>
  <c r="E985" i="5"/>
  <c r="D985" i="5"/>
  <c r="C985" i="5"/>
  <c r="B985" i="5"/>
  <c r="T984" i="5"/>
  <c r="S984" i="5"/>
  <c r="R984" i="5"/>
  <c r="Q984" i="5"/>
  <c r="P984" i="5"/>
  <c r="O984" i="5"/>
  <c r="N984" i="5"/>
  <c r="M984" i="5"/>
  <c r="L984" i="5"/>
  <c r="K984" i="5"/>
  <c r="J984" i="5"/>
  <c r="I984" i="5"/>
  <c r="H984" i="5"/>
  <c r="G984" i="5"/>
  <c r="F984" i="5"/>
  <c r="E984" i="5"/>
  <c r="D984" i="5"/>
  <c r="C984" i="5"/>
  <c r="B984" i="5"/>
  <c r="T983" i="5"/>
  <c r="S983" i="5"/>
  <c r="R983" i="5"/>
  <c r="Q983" i="5"/>
  <c r="P983" i="5"/>
  <c r="O983" i="5"/>
  <c r="N983" i="5"/>
  <c r="M983" i="5"/>
  <c r="L983" i="5"/>
  <c r="K983" i="5"/>
  <c r="J983" i="5"/>
  <c r="I983" i="5"/>
  <c r="H983" i="5"/>
  <c r="G983" i="5"/>
  <c r="F983" i="5"/>
  <c r="E983" i="5"/>
  <c r="D983" i="5"/>
  <c r="C983" i="5"/>
  <c r="B983" i="5"/>
  <c r="T982" i="5"/>
  <c r="S982" i="5"/>
  <c r="R982" i="5"/>
  <c r="Q982" i="5"/>
  <c r="P982" i="5"/>
  <c r="O982" i="5"/>
  <c r="N982" i="5"/>
  <c r="M982" i="5"/>
  <c r="L982" i="5"/>
  <c r="K982" i="5"/>
  <c r="J982" i="5"/>
  <c r="I982" i="5"/>
  <c r="H982" i="5"/>
  <c r="G982" i="5"/>
  <c r="F982" i="5"/>
  <c r="E982" i="5"/>
  <c r="D982" i="5"/>
  <c r="C982" i="5"/>
  <c r="B982" i="5"/>
  <c r="T981" i="5"/>
  <c r="S981" i="5"/>
  <c r="R981" i="5"/>
  <c r="Q981" i="5"/>
  <c r="P981" i="5"/>
  <c r="O981" i="5"/>
  <c r="N981" i="5"/>
  <c r="M981" i="5"/>
  <c r="L981" i="5"/>
  <c r="K981" i="5"/>
  <c r="J981" i="5"/>
  <c r="I981" i="5"/>
  <c r="H981" i="5"/>
  <c r="G981" i="5"/>
  <c r="F981" i="5"/>
  <c r="E981" i="5"/>
  <c r="D981" i="5"/>
  <c r="C981" i="5"/>
  <c r="B981" i="5"/>
  <c r="T980" i="5"/>
  <c r="S980" i="5"/>
  <c r="R980" i="5"/>
  <c r="Q980" i="5"/>
  <c r="P980" i="5"/>
  <c r="O980" i="5"/>
  <c r="N980" i="5"/>
  <c r="M980" i="5"/>
  <c r="L980" i="5"/>
  <c r="K980" i="5"/>
  <c r="J980" i="5"/>
  <c r="I980" i="5"/>
  <c r="H980" i="5"/>
  <c r="G980" i="5"/>
  <c r="F980" i="5"/>
  <c r="E980" i="5"/>
  <c r="D980" i="5"/>
  <c r="C980" i="5"/>
  <c r="B980" i="5"/>
  <c r="T979" i="5"/>
  <c r="S979" i="5"/>
  <c r="R979" i="5"/>
  <c r="Q979" i="5"/>
  <c r="P979" i="5"/>
  <c r="O979" i="5"/>
  <c r="N979" i="5"/>
  <c r="M979" i="5"/>
  <c r="L979" i="5"/>
  <c r="K979" i="5"/>
  <c r="J979" i="5"/>
  <c r="I979" i="5"/>
  <c r="H979" i="5"/>
  <c r="G979" i="5"/>
  <c r="F979" i="5"/>
  <c r="E979" i="5"/>
  <c r="D979" i="5"/>
  <c r="C979" i="5"/>
  <c r="B979" i="5"/>
  <c r="T978" i="5"/>
  <c r="S978" i="5"/>
  <c r="R978" i="5"/>
  <c r="Q978" i="5"/>
  <c r="P978" i="5"/>
  <c r="O978" i="5"/>
  <c r="N978" i="5"/>
  <c r="M978" i="5"/>
  <c r="L978" i="5"/>
  <c r="K978" i="5"/>
  <c r="J978" i="5"/>
  <c r="I978" i="5"/>
  <c r="H978" i="5"/>
  <c r="G978" i="5"/>
  <c r="F978" i="5"/>
  <c r="E978" i="5"/>
  <c r="D978" i="5"/>
  <c r="C978" i="5"/>
  <c r="B978" i="5"/>
  <c r="T977" i="5"/>
  <c r="S977" i="5"/>
  <c r="R977" i="5"/>
  <c r="Q977" i="5"/>
  <c r="P977" i="5"/>
  <c r="O977" i="5"/>
  <c r="N977" i="5"/>
  <c r="M977" i="5"/>
  <c r="L977" i="5"/>
  <c r="K977" i="5"/>
  <c r="J977" i="5"/>
  <c r="I977" i="5"/>
  <c r="H977" i="5"/>
  <c r="G977" i="5"/>
  <c r="F977" i="5"/>
  <c r="E977" i="5"/>
  <c r="D977" i="5"/>
  <c r="C977" i="5"/>
  <c r="B977" i="5"/>
  <c r="T976" i="5"/>
  <c r="S976" i="5"/>
  <c r="R976" i="5"/>
  <c r="Q976" i="5"/>
  <c r="P976" i="5"/>
  <c r="O976" i="5"/>
  <c r="N976" i="5"/>
  <c r="M976" i="5"/>
  <c r="L976" i="5"/>
  <c r="K976" i="5"/>
  <c r="J976" i="5"/>
  <c r="I976" i="5"/>
  <c r="H976" i="5"/>
  <c r="G976" i="5"/>
  <c r="F976" i="5"/>
  <c r="E976" i="5"/>
  <c r="D976" i="5"/>
  <c r="C976" i="5"/>
  <c r="B976" i="5"/>
  <c r="T975" i="5"/>
  <c r="S975" i="5"/>
  <c r="R975" i="5"/>
  <c r="Q975" i="5"/>
  <c r="P975" i="5"/>
  <c r="O975" i="5"/>
  <c r="N975" i="5"/>
  <c r="M975" i="5"/>
  <c r="L975" i="5"/>
  <c r="K975" i="5"/>
  <c r="J975" i="5"/>
  <c r="I975" i="5"/>
  <c r="H975" i="5"/>
  <c r="G975" i="5"/>
  <c r="F975" i="5"/>
  <c r="E975" i="5"/>
  <c r="D975" i="5"/>
  <c r="C975" i="5"/>
  <c r="B975" i="5"/>
  <c r="T974" i="5"/>
  <c r="S974" i="5"/>
  <c r="R974" i="5"/>
  <c r="Q974" i="5"/>
  <c r="P974" i="5"/>
  <c r="O974" i="5"/>
  <c r="N974" i="5"/>
  <c r="M974" i="5"/>
  <c r="L974" i="5"/>
  <c r="K974" i="5"/>
  <c r="J974" i="5"/>
  <c r="I974" i="5"/>
  <c r="H974" i="5"/>
  <c r="G974" i="5"/>
  <c r="F974" i="5"/>
  <c r="E974" i="5"/>
  <c r="D974" i="5"/>
  <c r="C974" i="5"/>
  <c r="B974" i="5"/>
  <c r="T973" i="5"/>
  <c r="S973" i="5"/>
  <c r="R973" i="5"/>
  <c r="Q973" i="5"/>
  <c r="P973" i="5"/>
  <c r="O973" i="5"/>
  <c r="N973" i="5"/>
  <c r="M973" i="5"/>
  <c r="L973" i="5"/>
  <c r="K973" i="5"/>
  <c r="J973" i="5"/>
  <c r="I973" i="5"/>
  <c r="H973" i="5"/>
  <c r="G973" i="5"/>
  <c r="F973" i="5"/>
  <c r="E973" i="5"/>
  <c r="D973" i="5"/>
  <c r="C973" i="5"/>
  <c r="B973" i="5"/>
  <c r="T972" i="5"/>
  <c r="S972" i="5"/>
  <c r="R972" i="5"/>
  <c r="Q972" i="5"/>
  <c r="P972" i="5"/>
  <c r="O972" i="5"/>
  <c r="N972" i="5"/>
  <c r="M972" i="5"/>
  <c r="L972" i="5"/>
  <c r="K972" i="5"/>
  <c r="J972" i="5"/>
  <c r="I972" i="5"/>
  <c r="H972" i="5"/>
  <c r="G972" i="5"/>
  <c r="F972" i="5"/>
  <c r="E972" i="5"/>
  <c r="D972" i="5"/>
  <c r="C972" i="5"/>
  <c r="B972" i="5"/>
  <c r="T971" i="5"/>
  <c r="S971" i="5"/>
  <c r="R971" i="5"/>
  <c r="Q971" i="5"/>
  <c r="P971" i="5"/>
  <c r="O971" i="5"/>
  <c r="N971" i="5"/>
  <c r="M971" i="5"/>
  <c r="L971" i="5"/>
  <c r="K971" i="5"/>
  <c r="J971" i="5"/>
  <c r="I971" i="5"/>
  <c r="H971" i="5"/>
  <c r="G971" i="5"/>
  <c r="F971" i="5"/>
  <c r="E971" i="5"/>
  <c r="D971" i="5"/>
  <c r="C971" i="5"/>
  <c r="B971" i="5"/>
  <c r="T970" i="5"/>
  <c r="S970" i="5"/>
  <c r="R970" i="5"/>
  <c r="Q970" i="5"/>
  <c r="P970" i="5"/>
  <c r="O970" i="5"/>
  <c r="N970" i="5"/>
  <c r="M970" i="5"/>
  <c r="L970" i="5"/>
  <c r="K970" i="5"/>
  <c r="J970" i="5"/>
  <c r="I970" i="5"/>
  <c r="H970" i="5"/>
  <c r="G970" i="5"/>
  <c r="F970" i="5"/>
  <c r="E970" i="5"/>
  <c r="D970" i="5"/>
  <c r="C970" i="5"/>
  <c r="B970" i="5"/>
  <c r="T969" i="5"/>
  <c r="S969" i="5"/>
  <c r="R969" i="5"/>
  <c r="Q969" i="5"/>
  <c r="P969" i="5"/>
  <c r="O969" i="5"/>
  <c r="N969" i="5"/>
  <c r="M969" i="5"/>
  <c r="L969" i="5"/>
  <c r="K969" i="5"/>
  <c r="J969" i="5"/>
  <c r="I969" i="5"/>
  <c r="H969" i="5"/>
  <c r="G969" i="5"/>
  <c r="F969" i="5"/>
  <c r="E969" i="5"/>
  <c r="D969" i="5"/>
  <c r="C969" i="5"/>
  <c r="B969" i="5"/>
  <c r="T968" i="5"/>
  <c r="S968" i="5"/>
  <c r="R968" i="5"/>
  <c r="Q968" i="5"/>
  <c r="P968" i="5"/>
  <c r="O968" i="5"/>
  <c r="N968" i="5"/>
  <c r="M968" i="5"/>
  <c r="L968" i="5"/>
  <c r="K968" i="5"/>
  <c r="J968" i="5"/>
  <c r="I968" i="5"/>
  <c r="H968" i="5"/>
  <c r="G968" i="5"/>
  <c r="F968" i="5"/>
  <c r="E968" i="5"/>
  <c r="D968" i="5"/>
  <c r="C968" i="5"/>
  <c r="B968" i="5"/>
  <c r="T967" i="5"/>
  <c r="S967" i="5"/>
  <c r="R967" i="5"/>
  <c r="Q967" i="5"/>
  <c r="P967" i="5"/>
  <c r="O967" i="5"/>
  <c r="N967" i="5"/>
  <c r="M967" i="5"/>
  <c r="L967" i="5"/>
  <c r="K967" i="5"/>
  <c r="J967" i="5"/>
  <c r="I967" i="5"/>
  <c r="H967" i="5"/>
  <c r="G967" i="5"/>
  <c r="F967" i="5"/>
  <c r="E967" i="5"/>
  <c r="D967" i="5"/>
  <c r="C967" i="5"/>
  <c r="B967" i="5"/>
  <c r="T966" i="5"/>
  <c r="S966" i="5"/>
  <c r="R966" i="5"/>
  <c r="Q966" i="5"/>
  <c r="P966" i="5"/>
  <c r="O966" i="5"/>
  <c r="N966" i="5"/>
  <c r="M966" i="5"/>
  <c r="L966" i="5"/>
  <c r="K966" i="5"/>
  <c r="J966" i="5"/>
  <c r="I966" i="5"/>
  <c r="H966" i="5"/>
  <c r="G966" i="5"/>
  <c r="F966" i="5"/>
  <c r="E966" i="5"/>
  <c r="D966" i="5"/>
  <c r="C966" i="5"/>
  <c r="B966" i="5"/>
  <c r="T965" i="5"/>
  <c r="S965" i="5"/>
  <c r="R965" i="5"/>
  <c r="Q965" i="5"/>
  <c r="P965" i="5"/>
  <c r="O965" i="5"/>
  <c r="N965" i="5"/>
  <c r="M965" i="5"/>
  <c r="L965" i="5"/>
  <c r="K965" i="5"/>
  <c r="J965" i="5"/>
  <c r="I965" i="5"/>
  <c r="H965" i="5"/>
  <c r="G965" i="5"/>
  <c r="F965" i="5"/>
  <c r="E965" i="5"/>
  <c r="D965" i="5"/>
  <c r="C965" i="5"/>
  <c r="B965" i="5"/>
  <c r="T964" i="5"/>
  <c r="S964" i="5"/>
  <c r="R964" i="5"/>
  <c r="Q964" i="5"/>
  <c r="P964" i="5"/>
  <c r="O964" i="5"/>
  <c r="N964" i="5"/>
  <c r="M964" i="5"/>
  <c r="L964" i="5"/>
  <c r="K964" i="5"/>
  <c r="J964" i="5"/>
  <c r="I964" i="5"/>
  <c r="H964" i="5"/>
  <c r="G964" i="5"/>
  <c r="F964" i="5"/>
  <c r="E964" i="5"/>
  <c r="D964" i="5"/>
  <c r="C964" i="5"/>
  <c r="B964" i="5"/>
  <c r="T963" i="5"/>
  <c r="S963" i="5"/>
  <c r="R963" i="5"/>
  <c r="Q963" i="5"/>
  <c r="P963" i="5"/>
  <c r="O963" i="5"/>
  <c r="N963" i="5"/>
  <c r="M963" i="5"/>
  <c r="L963" i="5"/>
  <c r="K963" i="5"/>
  <c r="J963" i="5"/>
  <c r="I963" i="5"/>
  <c r="H963" i="5"/>
  <c r="G963" i="5"/>
  <c r="F963" i="5"/>
  <c r="E963" i="5"/>
  <c r="D963" i="5"/>
  <c r="C963" i="5"/>
  <c r="B963" i="5"/>
  <c r="T962" i="5"/>
  <c r="S962" i="5"/>
  <c r="R962" i="5"/>
  <c r="Q962" i="5"/>
  <c r="P962" i="5"/>
  <c r="O962" i="5"/>
  <c r="N962" i="5"/>
  <c r="M962" i="5"/>
  <c r="L962" i="5"/>
  <c r="K962" i="5"/>
  <c r="J962" i="5"/>
  <c r="I962" i="5"/>
  <c r="H962" i="5"/>
  <c r="G962" i="5"/>
  <c r="F962" i="5"/>
  <c r="E962" i="5"/>
  <c r="D962" i="5"/>
  <c r="C962" i="5"/>
  <c r="B962" i="5"/>
  <c r="T961" i="5"/>
  <c r="S961" i="5"/>
  <c r="R961" i="5"/>
  <c r="Q961" i="5"/>
  <c r="P961" i="5"/>
  <c r="O961" i="5"/>
  <c r="N961" i="5"/>
  <c r="M961" i="5"/>
  <c r="L961" i="5"/>
  <c r="K961" i="5"/>
  <c r="J961" i="5"/>
  <c r="I961" i="5"/>
  <c r="H961" i="5"/>
  <c r="G961" i="5"/>
  <c r="F961" i="5"/>
  <c r="E961" i="5"/>
  <c r="D961" i="5"/>
  <c r="C961" i="5"/>
  <c r="B961" i="5"/>
  <c r="T960" i="5"/>
  <c r="S960" i="5"/>
  <c r="R960" i="5"/>
  <c r="Q960" i="5"/>
  <c r="P960" i="5"/>
  <c r="O960" i="5"/>
  <c r="N960" i="5"/>
  <c r="M960" i="5"/>
  <c r="L960" i="5"/>
  <c r="K960" i="5"/>
  <c r="J960" i="5"/>
  <c r="I960" i="5"/>
  <c r="H960" i="5"/>
  <c r="G960" i="5"/>
  <c r="F960" i="5"/>
  <c r="E960" i="5"/>
  <c r="D960" i="5"/>
  <c r="C960" i="5"/>
  <c r="B960" i="5"/>
  <c r="T959" i="5"/>
  <c r="S959" i="5"/>
  <c r="R959" i="5"/>
  <c r="Q959" i="5"/>
  <c r="P959" i="5"/>
  <c r="O959" i="5"/>
  <c r="N959" i="5"/>
  <c r="M959" i="5"/>
  <c r="L959" i="5"/>
  <c r="K959" i="5"/>
  <c r="J959" i="5"/>
  <c r="I959" i="5"/>
  <c r="H959" i="5"/>
  <c r="G959" i="5"/>
  <c r="F959" i="5"/>
  <c r="E959" i="5"/>
  <c r="D959" i="5"/>
  <c r="C959" i="5"/>
  <c r="B959" i="5"/>
  <c r="T958" i="5"/>
  <c r="S958" i="5"/>
  <c r="R958" i="5"/>
  <c r="Q958" i="5"/>
  <c r="P958" i="5"/>
  <c r="O958" i="5"/>
  <c r="N958" i="5"/>
  <c r="M958" i="5"/>
  <c r="L958" i="5"/>
  <c r="K958" i="5"/>
  <c r="J958" i="5"/>
  <c r="I958" i="5"/>
  <c r="H958" i="5"/>
  <c r="G958" i="5"/>
  <c r="F958" i="5"/>
  <c r="E958" i="5"/>
  <c r="D958" i="5"/>
  <c r="C958" i="5"/>
  <c r="B958" i="5"/>
  <c r="T957" i="5"/>
  <c r="S957" i="5"/>
  <c r="R957" i="5"/>
  <c r="Q957" i="5"/>
  <c r="P957" i="5"/>
  <c r="O957" i="5"/>
  <c r="N957" i="5"/>
  <c r="M957" i="5"/>
  <c r="L957" i="5"/>
  <c r="K957" i="5"/>
  <c r="J957" i="5"/>
  <c r="I957" i="5"/>
  <c r="H957" i="5"/>
  <c r="G957" i="5"/>
  <c r="F957" i="5"/>
  <c r="E957" i="5"/>
  <c r="D957" i="5"/>
  <c r="C957" i="5"/>
  <c r="B957" i="5"/>
  <c r="T956" i="5"/>
  <c r="S956" i="5"/>
  <c r="R956" i="5"/>
  <c r="Q956" i="5"/>
  <c r="P956" i="5"/>
  <c r="O956" i="5"/>
  <c r="N956" i="5"/>
  <c r="M956" i="5"/>
  <c r="L956" i="5"/>
  <c r="K956" i="5"/>
  <c r="J956" i="5"/>
  <c r="I956" i="5"/>
  <c r="H956" i="5"/>
  <c r="G956" i="5"/>
  <c r="F956" i="5"/>
  <c r="E956" i="5"/>
  <c r="D956" i="5"/>
  <c r="C956" i="5"/>
  <c r="B956" i="5"/>
  <c r="T955" i="5"/>
  <c r="S955" i="5"/>
  <c r="R955" i="5"/>
  <c r="Q955" i="5"/>
  <c r="P955" i="5"/>
  <c r="O955" i="5"/>
  <c r="N955" i="5"/>
  <c r="M955" i="5"/>
  <c r="L955" i="5"/>
  <c r="K955" i="5"/>
  <c r="J955" i="5"/>
  <c r="I955" i="5"/>
  <c r="H955" i="5"/>
  <c r="G955" i="5"/>
  <c r="F955" i="5"/>
  <c r="E955" i="5"/>
  <c r="D955" i="5"/>
  <c r="C955" i="5"/>
  <c r="B955" i="5"/>
  <c r="T954" i="5"/>
  <c r="S954" i="5"/>
  <c r="R954" i="5"/>
  <c r="Q954" i="5"/>
  <c r="P954" i="5"/>
  <c r="O954" i="5"/>
  <c r="N954" i="5"/>
  <c r="M954" i="5"/>
  <c r="L954" i="5"/>
  <c r="K954" i="5"/>
  <c r="J954" i="5"/>
  <c r="I954" i="5"/>
  <c r="H954" i="5"/>
  <c r="G954" i="5"/>
  <c r="F954" i="5"/>
  <c r="E954" i="5"/>
  <c r="D954" i="5"/>
  <c r="C954" i="5"/>
  <c r="B954" i="5"/>
  <c r="T953" i="5"/>
  <c r="S953" i="5"/>
  <c r="R953" i="5"/>
  <c r="Q953" i="5"/>
  <c r="P953" i="5"/>
  <c r="O953" i="5"/>
  <c r="N953" i="5"/>
  <c r="M953" i="5"/>
  <c r="L953" i="5"/>
  <c r="K953" i="5"/>
  <c r="J953" i="5"/>
  <c r="I953" i="5"/>
  <c r="H953" i="5"/>
  <c r="G953" i="5"/>
  <c r="F953" i="5"/>
  <c r="E953" i="5"/>
  <c r="D953" i="5"/>
  <c r="C953" i="5"/>
  <c r="B953" i="5"/>
  <c r="T952" i="5"/>
  <c r="S952" i="5"/>
  <c r="R952" i="5"/>
  <c r="Q952" i="5"/>
  <c r="P952" i="5"/>
  <c r="O952" i="5"/>
  <c r="N952" i="5"/>
  <c r="M952" i="5"/>
  <c r="L952" i="5"/>
  <c r="K952" i="5"/>
  <c r="J952" i="5"/>
  <c r="I952" i="5"/>
  <c r="H952" i="5"/>
  <c r="G952" i="5"/>
  <c r="F952" i="5"/>
  <c r="E952" i="5"/>
  <c r="D952" i="5"/>
  <c r="C952" i="5"/>
  <c r="B952" i="5"/>
  <c r="T951" i="5"/>
  <c r="S951" i="5"/>
  <c r="R951" i="5"/>
  <c r="Q951" i="5"/>
  <c r="P951" i="5"/>
  <c r="O951" i="5"/>
  <c r="N951" i="5"/>
  <c r="M951" i="5"/>
  <c r="L951" i="5"/>
  <c r="K951" i="5"/>
  <c r="J951" i="5"/>
  <c r="I951" i="5"/>
  <c r="H951" i="5"/>
  <c r="G951" i="5"/>
  <c r="F951" i="5"/>
  <c r="E951" i="5"/>
  <c r="D951" i="5"/>
  <c r="C951" i="5"/>
  <c r="B951" i="5"/>
  <c r="T950" i="5"/>
  <c r="S950" i="5"/>
  <c r="R950" i="5"/>
  <c r="Q950" i="5"/>
  <c r="P950" i="5"/>
  <c r="O950" i="5"/>
  <c r="N950" i="5"/>
  <c r="M950" i="5"/>
  <c r="L950" i="5"/>
  <c r="K950" i="5"/>
  <c r="J950" i="5"/>
  <c r="I950" i="5"/>
  <c r="H950" i="5"/>
  <c r="G950" i="5"/>
  <c r="F950" i="5"/>
  <c r="E950" i="5"/>
  <c r="D950" i="5"/>
  <c r="C950" i="5"/>
  <c r="B950" i="5"/>
  <c r="T949" i="5"/>
  <c r="S949" i="5"/>
  <c r="R949" i="5"/>
  <c r="Q949" i="5"/>
  <c r="P949" i="5"/>
  <c r="O949" i="5"/>
  <c r="N949" i="5"/>
  <c r="M949" i="5"/>
  <c r="L949" i="5"/>
  <c r="K949" i="5"/>
  <c r="J949" i="5"/>
  <c r="I949" i="5"/>
  <c r="H949" i="5"/>
  <c r="G949" i="5"/>
  <c r="F949" i="5"/>
  <c r="E949" i="5"/>
  <c r="D949" i="5"/>
  <c r="C949" i="5"/>
  <c r="B949" i="5"/>
  <c r="T948" i="5"/>
  <c r="S948" i="5"/>
  <c r="R948" i="5"/>
  <c r="Q948" i="5"/>
  <c r="P948" i="5"/>
  <c r="O948" i="5"/>
  <c r="N948" i="5"/>
  <c r="M948" i="5"/>
  <c r="L948" i="5"/>
  <c r="K948" i="5"/>
  <c r="J948" i="5"/>
  <c r="I948" i="5"/>
  <c r="H948" i="5"/>
  <c r="G948" i="5"/>
  <c r="F948" i="5"/>
  <c r="E948" i="5"/>
  <c r="D948" i="5"/>
  <c r="C948" i="5"/>
  <c r="B948" i="5"/>
  <c r="T947" i="5"/>
  <c r="S947" i="5"/>
  <c r="R947" i="5"/>
  <c r="Q947" i="5"/>
  <c r="P947" i="5"/>
  <c r="O947" i="5"/>
  <c r="N947" i="5"/>
  <c r="M947" i="5"/>
  <c r="L947" i="5"/>
  <c r="K947" i="5"/>
  <c r="J947" i="5"/>
  <c r="I947" i="5"/>
  <c r="H947" i="5"/>
  <c r="G947" i="5"/>
  <c r="F947" i="5"/>
  <c r="E947" i="5"/>
  <c r="D947" i="5"/>
  <c r="C947" i="5"/>
  <c r="B947" i="5"/>
  <c r="T946" i="5"/>
  <c r="S946" i="5"/>
  <c r="R946" i="5"/>
  <c r="Q946" i="5"/>
  <c r="P946" i="5"/>
  <c r="O946" i="5"/>
  <c r="N946" i="5"/>
  <c r="M946" i="5"/>
  <c r="L946" i="5"/>
  <c r="K946" i="5"/>
  <c r="J946" i="5"/>
  <c r="I946" i="5"/>
  <c r="H946" i="5"/>
  <c r="G946" i="5"/>
  <c r="F946" i="5"/>
  <c r="E946" i="5"/>
  <c r="D946" i="5"/>
  <c r="C946" i="5"/>
  <c r="B946" i="5"/>
  <c r="T945" i="5"/>
  <c r="S945" i="5"/>
  <c r="R945" i="5"/>
  <c r="Q945" i="5"/>
  <c r="P945" i="5"/>
  <c r="O945" i="5"/>
  <c r="N945" i="5"/>
  <c r="M945" i="5"/>
  <c r="L945" i="5"/>
  <c r="K945" i="5"/>
  <c r="J945" i="5"/>
  <c r="I945" i="5"/>
  <c r="H945" i="5"/>
  <c r="G945" i="5"/>
  <c r="F945" i="5"/>
  <c r="E945" i="5"/>
  <c r="D945" i="5"/>
  <c r="C945" i="5"/>
  <c r="B945" i="5"/>
  <c r="T944" i="5"/>
  <c r="S944" i="5"/>
  <c r="R944" i="5"/>
  <c r="Q944" i="5"/>
  <c r="P944" i="5"/>
  <c r="O944" i="5"/>
  <c r="N944" i="5"/>
  <c r="M944" i="5"/>
  <c r="L944" i="5"/>
  <c r="K944" i="5"/>
  <c r="J944" i="5"/>
  <c r="I944" i="5"/>
  <c r="H944" i="5"/>
  <c r="G944" i="5"/>
  <c r="F944" i="5"/>
  <c r="E944" i="5"/>
  <c r="D944" i="5"/>
  <c r="C944" i="5"/>
  <c r="B944" i="5"/>
  <c r="T943" i="5"/>
  <c r="S943" i="5"/>
  <c r="R943" i="5"/>
  <c r="Q943" i="5"/>
  <c r="P943" i="5"/>
  <c r="O943" i="5"/>
  <c r="N943" i="5"/>
  <c r="M943" i="5"/>
  <c r="L943" i="5"/>
  <c r="K943" i="5"/>
  <c r="J943" i="5"/>
  <c r="I943" i="5"/>
  <c r="H943" i="5"/>
  <c r="G943" i="5"/>
  <c r="F943" i="5"/>
  <c r="E943" i="5"/>
  <c r="D943" i="5"/>
  <c r="C943" i="5"/>
  <c r="B943" i="5"/>
  <c r="T942" i="5"/>
  <c r="S942" i="5"/>
  <c r="R942" i="5"/>
  <c r="Q942" i="5"/>
  <c r="P942" i="5"/>
  <c r="O942" i="5"/>
  <c r="N942" i="5"/>
  <c r="M942" i="5"/>
  <c r="L942" i="5"/>
  <c r="K942" i="5"/>
  <c r="J942" i="5"/>
  <c r="I942" i="5"/>
  <c r="H942" i="5"/>
  <c r="G942" i="5"/>
  <c r="F942" i="5"/>
  <c r="E942" i="5"/>
  <c r="D942" i="5"/>
  <c r="C942" i="5"/>
  <c r="B942" i="5"/>
  <c r="T941" i="5"/>
  <c r="S941" i="5"/>
  <c r="R941" i="5"/>
  <c r="Q941" i="5"/>
  <c r="P941" i="5"/>
  <c r="O941" i="5"/>
  <c r="N941" i="5"/>
  <c r="M941" i="5"/>
  <c r="L941" i="5"/>
  <c r="K941" i="5"/>
  <c r="J941" i="5"/>
  <c r="I941" i="5"/>
  <c r="H941" i="5"/>
  <c r="G941" i="5"/>
  <c r="F941" i="5"/>
  <c r="E941" i="5"/>
  <c r="D941" i="5"/>
  <c r="C941" i="5"/>
  <c r="B941" i="5"/>
  <c r="T940" i="5"/>
  <c r="S940" i="5"/>
  <c r="R940" i="5"/>
  <c r="Q940" i="5"/>
  <c r="P940" i="5"/>
  <c r="O940" i="5"/>
  <c r="N940" i="5"/>
  <c r="M940" i="5"/>
  <c r="L940" i="5"/>
  <c r="K940" i="5"/>
  <c r="J940" i="5"/>
  <c r="I940" i="5"/>
  <c r="H940" i="5"/>
  <c r="G940" i="5"/>
  <c r="F940" i="5"/>
  <c r="E940" i="5"/>
  <c r="D940" i="5"/>
  <c r="C940" i="5"/>
  <c r="B940" i="5"/>
  <c r="T939" i="5"/>
  <c r="S939" i="5"/>
  <c r="R939" i="5"/>
  <c r="Q939" i="5"/>
  <c r="P939" i="5"/>
  <c r="O939" i="5"/>
  <c r="N939" i="5"/>
  <c r="M939" i="5"/>
  <c r="L939" i="5"/>
  <c r="K939" i="5"/>
  <c r="J939" i="5"/>
  <c r="I939" i="5"/>
  <c r="H939" i="5"/>
  <c r="G939" i="5"/>
  <c r="F939" i="5"/>
  <c r="E939" i="5"/>
  <c r="D939" i="5"/>
  <c r="C939" i="5"/>
  <c r="B939" i="5"/>
  <c r="T938" i="5"/>
  <c r="S938" i="5"/>
  <c r="R938" i="5"/>
  <c r="Q938" i="5"/>
  <c r="P938" i="5"/>
  <c r="O938" i="5"/>
  <c r="N938" i="5"/>
  <c r="M938" i="5"/>
  <c r="L938" i="5"/>
  <c r="K938" i="5"/>
  <c r="J938" i="5"/>
  <c r="I938" i="5"/>
  <c r="H938" i="5"/>
  <c r="G938" i="5"/>
  <c r="F938" i="5"/>
  <c r="E938" i="5"/>
  <c r="D938" i="5"/>
  <c r="C938" i="5"/>
  <c r="B938" i="5"/>
  <c r="T937" i="5"/>
  <c r="S937" i="5"/>
  <c r="R937" i="5"/>
  <c r="Q937" i="5"/>
  <c r="P937" i="5"/>
  <c r="O937" i="5"/>
  <c r="N937" i="5"/>
  <c r="M937" i="5"/>
  <c r="L937" i="5"/>
  <c r="K937" i="5"/>
  <c r="J937" i="5"/>
  <c r="I937" i="5"/>
  <c r="H937" i="5"/>
  <c r="G937" i="5"/>
  <c r="F937" i="5"/>
  <c r="E937" i="5"/>
  <c r="D937" i="5"/>
  <c r="C937" i="5"/>
  <c r="B937" i="5"/>
  <c r="T936" i="5"/>
  <c r="S936" i="5"/>
  <c r="R936" i="5"/>
  <c r="Q936" i="5"/>
  <c r="P936" i="5"/>
  <c r="O936" i="5"/>
  <c r="N936" i="5"/>
  <c r="M936" i="5"/>
  <c r="L936" i="5"/>
  <c r="K936" i="5"/>
  <c r="J936" i="5"/>
  <c r="I936" i="5"/>
  <c r="H936" i="5"/>
  <c r="G936" i="5"/>
  <c r="F936" i="5"/>
  <c r="E936" i="5"/>
  <c r="D936" i="5"/>
  <c r="C936" i="5"/>
  <c r="B936" i="5"/>
  <c r="T935" i="5"/>
  <c r="S935" i="5"/>
  <c r="R935" i="5"/>
  <c r="Q935" i="5"/>
  <c r="P935" i="5"/>
  <c r="O935" i="5"/>
  <c r="N935" i="5"/>
  <c r="M935" i="5"/>
  <c r="L935" i="5"/>
  <c r="K935" i="5"/>
  <c r="J935" i="5"/>
  <c r="I935" i="5"/>
  <c r="H935" i="5"/>
  <c r="G935" i="5"/>
  <c r="F935" i="5"/>
  <c r="E935" i="5"/>
  <c r="D935" i="5"/>
  <c r="C935" i="5"/>
  <c r="B935" i="5"/>
  <c r="T934" i="5"/>
  <c r="S934" i="5"/>
  <c r="R934" i="5"/>
  <c r="Q934" i="5"/>
  <c r="P934" i="5"/>
  <c r="O934" i="5"/>
  <c r="N934" i="5"/>
  <c r="M934" i="5"/>
  <c r="L934" i="5"/>
  <c r="K934" i="5"/>
  <c r="J934" i="5"/>
  <c r="I934" i="5"/>
  <c r="H934" i="5"/>
  <c r="G934" i="5"/>
  <c r="F934" i="5"/>
  <c r="E934" i="5"/>
  <c r="D934" i="5"/>
  <c r="C934" i="5"/>
  <c r="B934" i="5"/>
  <c r="T933" i="5"/>
  <c r="S933" i="5"/>
  <c r="R933" i="5"/>
  <c r="Q933" i="5"/>
  <c r="P933" i="5"/>
  <c r="O933" i="5"/>
  <c r="N933" i="5"/>
  <c r="M933" i="5"/>
  <c r="L933" i="5"/>
  <c r="K933" i="5"/>
  <c r="J933" i="5"/>
  <c r="I933" i="5"/>
  <c r="H933" i="5"/>
  <c r="G933" i="5"/>
  <c r="F933" i="5"/>
  <c r="E933" i="5"/>
  <c r="D933" i="5"/>
  <c r="C933" i="5"/>
  <c r="B933" i="5"/>
  <c r="T932" i="5"/>
  <c r="S932" i="5"/>
  <c r="R932" i="5"/>
  <c r="Q932" i="5"/>
  <c r="P932" i="5"/>
  <c r="O932" i="5"/>
  <c r="N932" i="5"/>
  <c r="M932" i="5"/>
  <c r="L932" i="5"/>
  <c r="K932" i="5"/>
  <c r="J932" i="5"/>
  <c r="I932" i="5"/>
  <c r="H932" i="5"/>
  <c r="G932" i="5"/>
  <c r="F932" i="5"/>
  <c r="E932" i="5"/>
  <c r="D932" i="5"/>
  <c r="C932" i="5"/>
  <c r="B932" i="5"/>
  <c r="T931" i="5"/>
  <c r="S931" i="5"/>
  <c r="R931" i="5"/>
  <c r="Q931" i="5"/>
  <c r="P931" i="5"/>
  <c r="O931" i="5"/>
  <c r="N931" i="5"/>
  <c r="M931" i="5"/>
  <c r="L931" i="5"/>
  <c r="K931" i="5"/>
  <c r="J931" i="5"/>
  <c r="I931" i="5"/>
  <c r="H931" i="5"/>
  <c r="G931" i="5"/>
  <c r="F931" i="5"/>
  <c r="E931" i="5"/>
  <c r="D931" i="5"/>
  <c r="C931" i="5"/>
  <c r="B931" i="5"/>
  <c r="T930" i="5"/>
  <c r="S930" i="5"/>
  <c r="R930" i="5"/>
  <c r="Q930" i="5"/>
  <c r="P930" i="5"/>
  <c r="O930" i="5"/>
  <c r="N930" i="5"/>
  <c r="M930" i="5"/>
  <c r="L930" i="5"/>
  <c r="K930" i="5"/>
  <c r="J930" i="5"/>
  <c r="I930" i="5"/>
  <c r="H930" i="5"/>
  <c r="G930" i="5"/>
  <c r="F930" i="5"/>
  <c r="E930" i="5"/>
  <c r="D930" i="5"/>
  <c r="C930" i="5"/>
  <c r="B930" i="5"/>
  <c r="T929" i="5"/>
  <c r="S929" i="5"/>
  <c r="R929" i="5"/>
  <c r="Q929" i="5"/>
  <c r="P929" i="5"/>
  <c r="O929" i="5"/>
  <c r="N929" i="5"/>
  <c r="M929" i="5"/>
  <c r="L929" i="5"/>
  <c r="K929" i="5"/>
  <c r="J929" i="5"/>
  <c r="I929" i="5"/>
  <c r="H929" i="5"/>
  <c r="G929" i="5"/>
  <c r="F929" i="5"/>
  <c r="E929" i="5"/>
  <c r="D929" i="5"/>
  <c r="C929" i="5"/>
  <c r="B929" i="5"/>
  <c r="T928" i="5"/>
  <c r="S928" i="5"/>
  <c r="R928" i="5"/>
  <c r="Q928" i="5"/>
  <c r="P928" i="5"/>
  <c r="O928" i="5"/>
  <c r="N928" i="5"/>
  <c r="M928" i="5"/>
  <c r="L928" i="5"/>
  <c r="K928" i="5"/>
  <c r="J928" i="5"/>
  <c r="I928" i="5"/>
  <c r="H928" i="5"/>
  <c r="G928" i="5"/>
  <c r="F928" i="5"/>
  <c r="E928" i="5"/>
  <c r="D928" i="5"/>
  <c r="C928" i="5"/>
  <c r="B928" i="5"/>
  <c r="T927" i="5"/>
  <c r="S927" i="5"/>
  <c r="R927" i="5"/>
  <c r="Q927" i="5"/>
  <c r="P927" i="5"/>
  <c r="O927" i="5"/>
  <c r="N927" i="5"/>
  <c r="M927" i="5"/>
  <c r="L927" i="5"/>
  <c r="K927" i="5"/>
  <c r="J927" i="5"/>
  <c r="I927" i="5"/>
  <c r="H927" i="5"/>
  <c r="G927" i="5"/>
  <c r="F927" i="5"/>
  <c r="E927" i="5"/>
  <c r="D927" i="5"/>
  <c r="C927" i="5"/>
  <c r="B927" i="5"/>
  <c r="T926" i="5"/>
  <c r="S926" i="5"/>
  <c r="R926" i="5"/>
  <c r="Q926" i="5"/>
  <c r="P926" i="5"/>
  <c r="O926" i="5"/>
  <c r="N926" i="5"/>
  <c r="M926" i="5"/>
  <c r="L926" i="5"/>
  <c r="K926" i="5"/>
  <c r="J926" i="5"/>
  <c r="I926" i="5"/>
  <c r="H926" i="5"/>
  <c r="G926" i="5"/>
  <c r="F926" i="5"/>
  <c r="E926" i="5"/>
  <c r="D926" i="5"/>
  <c r="C926" i="5"/>
  <c r="B926" i="5"/>
  <c r="T925" i="5"/>
  <c r="S925" i="5"/>
  <c r="R925" i="5"/>
  <c r="Q925" i="5"/>
  <c r="P925" i="5"/>
  <c r="O925" i="5"/>
  <c r="N925" i="5"/>
  <c r="M925" i="5"/>
  <c r="L925" i="5"/>
  <c r="K925" i="5"/>
  <c r="J925" i="5"/>
  <c r="I925" i="5"/>
  <c r="H925" i="5"/>
  <c r="G925" i="5"/>
  <c r="F925" i="5"/>
  <c r="E925" i="5"/>
  <c r="D925" i="5"/>
  <c r="C925" i="5"/>
  <c r="B925" i="5"/>
  <c r="T924" i="5"/>
  <c r="S924" i="5"/>
  <c r="R924" i="5"/>
  <c r="Q924" i="5"/>
  <c r="P924" i="5"/>
  <c r="O924" i="5"/>
  <c r="N924" i="5"/>
  <c r="M924" i="5"/>
  <c r="L924" i="5"/>
  <c r="K924" i="5"/>
  <c r="J924" i="5"/>
  <c r="I924" i="5"/>
  <c r="H924" i="5"/>
  <c r="G924" i="5"/>
  <c r="F924" i="5"/>
  <c r="E924" i="5"/>
  <c r="D924" i="5"/>
  <c r="C924" i="5"/>
  <c r="B924" i="5"/>
  <c r="T923" i="5"/>
  <c r="S923" i="5"/>
  <c r="R923" i="5"/>
  <c r="Q923" i="5"/>
  <c r="P923" i="5"/>
  <c r="O923" i="5"/>
  <c r="N923" i="5"/>
  <c r="M923" i="5"/>
  <c r="L923" i="5"/>
  <c r="K923" i="5"/>
  <c r="J923" i="5"/>
  <c r="I923" i="5"/>
  <c r="H923" i="5"/>
  <c r="G923" i="5"/>
  <c r="F923" i="5"/>
  <c r="E923" i="5"/>
  <c r="D923" i="5"/>
  <c r="C923" i="5"/>
  <c r="B923" i="5"/>
  <c r="T922" i="5"/>
  <c r="S922" i="5"/>
  <c r="R922" i="5"/>
  <c r="Q922" i="5"/>
  <c r="P922" i="5"/>
  <c r="O922" i="5"/>
  <c r="N922" i="5"/>
  <c r="M922" i="5"/>
  <c r="L922" i="5"/>
  <c r="K922" i="5"/>
  <c r="J922" i="5"/>
  <c r="I922" i="5"/>
  <c r="H922" i="5"/>
  <c r="G922" i="5"/>
  <c r="F922" i="5"/>
  <c r="E922" i="5"/>
  <c r="D922" i="5"/>
  <c r="C922" i="5"/>
  <c r="B922" i="5"/>
  <c r="T921" i="5"/>
  <c r="S921" i="5"/>
  <c r="R921" i="5"/>
  <c r="Q921" i="5"/>
  <c r="P921" i="5"/>
  <c r="O921" i="5"/>
  <c r="N921" i="5"/>
  <c r="M921" i="5"/>
  <c r="L921" i="5"/>
  <c r="K921" i="5"/>
  <c r="J921" i="5"/>
  <c r="I921" i="5"/>
  <c r="H921" i="5"/>
  <c r="G921" i="5"/>
  <c r="F921" i="5"/>
  <c r="E921" i="5"/>
  <c r="D921" i="5"/>
  <c r="C921" i="5"/>
  <c r="B921" i="5"/>
  <c r="T920" i="5"/>
  <c r="S920" i="5"/>
  <c r="R920" i="5"/>
  <c r="Q920" i="5"/>
  <c r="P920" i="5"/>
  <c r="O920" i="5"/>
  <c r="N920" i="5"/>
  <c r="M920" i="5"/>
  <c r="L920" i="5"/>
  <c r="K920" i="5"/>
  <c r="J920" i="5"/>
  <c r="I920" i="5"/>
  <c r="H920" i="5"/>
  <c r="G920" i="5"/>
  <c r="F920" i="5"/>
  <c r="E920" i="5"/>
  <c r="D920" i="5"/>
  <c r="C920" i="5"/>
  <c r="B920" i="5"/>
  <c r="T919" i="5"/>
  <c r="S919" i="5"/>
  <c r="R919" i="5"/>
  <c r="Q919" i="5"/>
  <c r="P919" i="5"/>
  <c r="O919" i="5"/>
  <c r="N919" i="5"/>
  <c r="M919" i="5"/>
  <c r="L919" i="5"/>
  <c r="K919" i="5"/>
  <c r="J919" i="5"/>
  <c r="I919" i="5"/>
  <c r="H919" i="5"/>
  <c r="G919" i="5"/>
  <c r="F919" i="5"/>
  <c r="E919" i="5"/>
  <c r="D919" i="5"/>
  <c r="C919" i="5"/>
  <c r="B919" i="5"/>
  <c r="T918" i="5"/>
  <c r="S918" i="5"/>
  <c r="R918" i="5"/>
  <c r="Q918" i="5"/>
  <c r="P918" i="5"/>
  <c r="O918" i="5"/>
  <c r="N918" i="5"/>
  <c r="M918" i="5"/>
  <c r="L918" i="5"/>
  <c r="K918" i="5"/>
  <c r="J918" i="5"/>
  <c r="I918" i="5"/>
  <c r="H918" i="5"/>
  <c r="G918" i="5"/>
  <c r="F918" i="5"/>
  <c r="E918" i="5"/>
  <c r="D918" i="5"/>
  <c r="C918" i="5"/>
  <c r="B918" i="5"/>
  <c r="T917" i="5"/>
  <c r="S917" i="5"/>
  <c r="R917" i="5"/>
  <c r="Q917" i="5"/>
  <c r="P917" i="5"/>
  <c r="O917" i="5"/>
  <c r="N917" i="5"/>
  <c r="M917" i="5"/>
  <c r="L917" i="5"/>
  <c r="K917" i="5"/>
  <c r="J917" i="5"/>
  <c r="I917" i="5"/>
  <c r="H917" i="5"/>
  <c r="G917" i="5"/>
  <c r="F917" i="5"/>
  <c r="E917" i="5"/>
  <c r="D917" i="5"/>
  <c r="C917" i="5"/>
  <c r="B917" i="5"/>
  <c r="T916" i="5"/>
  <c r="S916" i="5"/>
  <c r="R916" i="5"/>
  <c r="Q916" i="5"/>
  <c r="P916" i="5"/>
  <c r="O916" i="5"/>
  <c r="N916" i="5"/>
  <c r="M916" i="5"/>
  <c r="L916" i="5"/>
  <c r="K916" i="5"/>
  <c r="J916" i="5"/>
  <c r="I916" i="5"/>
  <c r="H916" i="5"/>
  <c r="G916" i="5"/>
  <c r="F916" i="5"/>
  <c r="E916" i="5"/>
  <c r="D916" i="5"/>
  <c r="C916" i="5"/>
  <c r="B916" i="5"/>
  <c r="T915" i="5"/>
  <c r="S915" i="5"/>
  <c r="R915" i="5"/>
  <c r="Q915" i="5"/>
  <c r="P915" i="5"/>
  <c r="O915" i="5"/>
  <c r="N915" i="5"/>
  <c r="M915" i="5"/>
  <c r="L915" i="5"/>
  <c r="K915" i="5"/>
  <c r="J915" i="5"/>
  <c r="I915" i="5"/>
  <c r="H915" i="5"/>
  <c r="G915" i="5"/>
  <c r="F915" i="5"/>
  <c r="E915" i="5"/>
  <c r="D915" i="5"/>
  <c r="C915" i="5"/>
  <c r="B915" i="5"/>
  <c r="T914" i="5"/>
  <c r="S914" i="5"/>
  <c r="R914" i="5"/>
  <c r="Q914" i="5"/>
  <c r="P914" i="5"/>
  <c r="O914" i="5"/>
  <c r="N914" i="5"/>
  <c r="M914" i="5"/>
  <c r="L914" i="5"/>
  <c r="K914" i="5"/>
  <c r="J914" i="5"/>
  <c r="I914" i="5"/>
  <c r="H914" i="5"/>
  <c r="G914" i="5"/>
  <c r="F914" i="5"/>
  <c r="E914" i="5"/>
  <c r="D914" i="5"/>
  <c r="C914" i="5"/>
  <c r="B914" i="5"/>
  <c r="T913" i="5"/>
  <c r="S913" i="5"/>
  <c r="R913" i="5"/>
  <c r="Q913" i="5"/>
  <c r="P913" i="5"/>
  <c r="O913" i="5"/>
  <c r="N913" i="5"/>
  <c r="M913" i="5"/>
  <c r="L913" i="5"/>
  <c r="K913" i="5"/>
  <c r="J913" i="5"/>
  <c r="I913" i="5"/>
  <c r="H913" i="5"/>
  <c r="G913" i="5"/>
  <c r="F913" i="5"/>
  <c r="E913" i="5"/>
  <c r="D913" i="5"/>
  <c r="C913" i="5"/>
  <c r="B913" i="5"/>
  <c r="T912" i="5"/>
  <c r="S912" i="5"/>
  <c r="R912" i="5"/>
  <c r="Q912" i="5"/>
  <c r="P912" i="5"/>
  <c r="O912" i="5"/>
  <c r="N912" i="5"/>
  <c r="M912" i="5"/>
  <c r="L912" i="5"/>
  <c r="K912" i="5"/>
  <c r="J912" i="5"/>
  <c r="I912" i="5"/>
  <c r="H912" i="5"/>
  <c r="G912" i="5"/>
  <c r="F912" i="5"/>
  <c r="E912" i="5"/>
  <c r="D912" i="5"/>
  <c r="C912" i="5"/>
  <c r="B912" i="5"/>
  <c r="T911" i="5"/>
  <c r="S911" i="5"/>
  <c r="R911" i="5"/>
  <c r="Q911" i="5"/>
  <c r="P911" i="5"/>
  <c r="O911" i="5"/>
  <c r="N911" i="5"/>
  <c r="M911" i="5"/>
  <c r="L911" i="5"/>
  <c r="K911" i="5"/>
  <c r="J911" i="5"/>
  <c r="I911" i="5"/>
  <c r="H911" i="5"/>
  <c r="G911" i="5"/>
  <c r="F911" i="5"/>
  <c r="E911" i="5"/>
  <c r="D911" i="5"/>
  <c r="C911" i="5"/>
  <c r="B911" i="5"/>
  <c r="T910" i="5"/>
  <c r="S910" i="5"/>
  <c r="R910" i="5"/>
  <c r="Q910" i="5"/>
  <c r="P910" i="5"/>
  <c r="O910" i="5"/>
  <c r="N910" i="5"/>
  <c r="M910" i="5"/>
  <c r="L910" i="5"/>
  <c r="K910" i="5"/>
  <c r="J910" i="5"/>
  <c r="I910" i="5"/>
  <c r="H910" i="5"/>
  <c r="G910" i="5"/>
  <c r="F910" i="5"/>
  <c r="E910" i="5"/>
  <c r="D910" i="5"/>
  <c r="C910" i="5"/>
  <c r="B910" i="5"/>
  <c r="T909" i="5"/>
  <c r="S909" i="5"/>
  <c r="R909" i="5"/>
  <c r="Q909" i="5"/>
  <c r="P909" i="5"/>
  <c r="O909" i="5"/>
  <c r="N909" i="5"/>
  <c r="M909" i="5"/>
  <c r="L909" i="5"/>
  <c r="K909" i="5"/>
  <c r="J909" i="5"/>
  <c r="I909" i="5"/>
  <c r="H909" i="5"/>
  <c r="G909" i="5"/>
  <c r="F909" i="5"/>
  <c r="E909" i="5"/>
  <c r="D909" i="5"/>
  <c r="C909" i="5"/>
  <c r="B909" i="5"/>
  <c r="T908" i="5"/>
  <c r="S908" i="5"/>
  <c r="R908" i="5"/>
  <c r="Q908" i="5"/>
  <c r="P908" i="5"/>
  <c r="O908" i="5"/>
  <c r="N908" i="5"/>
  <c r="M908" i="5"/>
  <c r="L908" i="5"/>
  <c r="K908" i="5"/>
  <c r="J908" i="5"/>
  <c r="I908" i="5"/>
  <c r="H908" i="5"/>
  <c r="G908" i="5"/>
  <c r="F908" i="5"/>
  <c r="E908" i="5"/>
  <c r="D908" i="5"/>
  <c r="C908" i="5"/>
  <c r="B908" i="5"/>
  <c r="T907" i="5"/>
  <c r="S907" i="5"/>
  <c r="R907" i="5"/>
  <c r="Q907" i="5"/>
  <c r="P907" i="5"/>
  <c r="O907" i="5"/>
  <c r="N907" i="5"/>
  <c r="M907" i="5"/>
  <c r="L907" i="5"/>
  <c r="K907" i="5"/>
  <c r="J907" i="5"/>
  <c r="I907" i="5"/>
  <c r="H907" i="5"/>
  <c r="G907" i="5"/>
  <c r="F907" i="5"/>
  <c r="E907" i="5"/>
  <c r="D907" i="5"/>
  <c r="C907" i="5"/>
  <c r="B907" i="5"/>
  <c r="T906" i="5"/>
  <c r="S906" i="5"/>
  <c r="R906" i="5"/>
  <c r="Q906" i="5"/>
  <c r="P906" i="5"/>
  <c r="O906" i="5"/>
  <c r="N906" i="5"/>
  <c r="M906" i="5"/>
  <c r="L906" i="5"/>
  <c r="K906" i="5"/>
  <c r="J906" i="5"/>
  <c r="I906" i="5"/>
  <c r="H906" i="5"/>
  <c r="G906" i="5"/>
  <c r="F906" i="5"/>
  <c r="E906" i="5"/>
  <c r="D906" i="5"/>
  <c r="C906" i="5"/>
  <c r="B906" i="5"/>
  <c r="T905" i="5"/>
  <c r="S905" i="5"/>
  <c r="R905" i="5"/>
  <c r="Q905" i="5"/>
  <c r="P905" i="5"/>
  <c r="O905" i="5"/>
  <c r="N905" i="5"/>
  <c r="M905" i="5"/>
  <c r="L905" i="5"/>
  <c r="K905" i="5"/>
  <c r="J905" i="5"/>
  <c r="I905" i="5"/>
  <c r="H905" i="5"/>
  <c r="G905" i="5"/>
  <c r="F905" i="5"/>
  <c r="E905" i="5"/>
  <c r="D905" i="5"/>
  <c r="C905" i="5"/>
  <c r="B905" i="5"/>
  <c r="T904" i="5"/>
  <c r="S904" i="5"/>
  <c r="R904" i="5"/>
  <c r="Q904" i="5"/>
  <c r="P904" i="5"/>
  <c r="O904" i="5"/>
  <c r="N904" i="5"/>
  <c r="M904" i="5"/>
  <c r="L904" i="5"/>
  <c r="K904" i="5"/>
  <c r="J904" i="5"/>
  <c r="I904" i="5"/>
  <c r="H904" i="5"/>
  <c r="G904" i="5"/>
  <c r="F904" i="5"/>
  <c r="E904" i="5"/>
  <c r="D904" i="5"/>
  <c r="C904" i="5"/>
  <c r="B904" i="5"/>
  <c r="T903" i="5"/>
  <c r="S903" i="5"/>
  <c r="R903" i="5"/>
  <c r="Q903" i="5"/>
  <c r="P903" i="5"/>
  <c r="O903" i="5"/>
  <c r="N903" i="5"/>
  <c r="M903" i="5"/>
  <c r="L903" i="5"/>
  <c r="K903" i="5"/>
  <c r="J903" i="5"/>
  <c r="I903" i="5"/>
  <c r="H903" i="5"/>
  <c r="G903" i="5"/>
  <c r="F903" i="5"/>
  <c r="E903" i="5"/>
  <c r="D903" i="5"/>
  <c r="C903" i="5"/>
  <c r="B903" i="5"/>
  <c r="T902" i="5"/>
  <c r="S902" i="5"/>
  <c r="R902" i="5"/>
  <c r="Q902" i="5"/>
  <c r="P902" i="5"/>
  <c r="O902" i="5"/>
  <c r="N902" i="5"/>
  <c r="M902" i="5"/>
  <c r="L902" i="5"/>
  <c r="K902" i="5"/>
  <c r="J902" i="5"/>
  <c r="I902" i="5"/>
  <c r="H902" i="5"/>
  <c r="G902" i="5"/>
  <c r="F902" i="5"/>
  <c r="E902" i="5"/>
  <c r="D902" i="5"/>
  <c r="C902" i="5"/>
  <c r="B902" i="5"/>
  <c r="T901" i="5"/>
  <c r="S901" i="5"/>
  <c r="R901" i="5"/>
  <c r="Q901" i="5"/>
  <c r="P901" i="5"/>
  <c r="O901" i="5"/>
  <c r="N901" i="5"/>
  <c r="M901" i="5"/>
  <c r="L901" i="5"/>
  <c r="K901" i="5"/>
  <c r="J901" i="5"/>
  <c r="I901" i="5"/>
  <c r="H901" i="5"/>
  <c r="G901" i="5"/>
  <c r="F901" i="5"/>
  <c r="E901" i="5"/>
  <c r="D901" i="5"/>
  <c r="C901" i="5"/>
  <c r="B901" i="5"/>
  <c r="T900" i="5"/>
  <c r="S900" i="5"/>
  <c r="R900" i="5"/>
  <c r="Q900" i="5"/>
  <c r="P900" i="5"/>
  <c r="O900" i="5"/>
  <c r="N900" i="5"/>
  <c r="M900" i="5"/>
  <c r="L900" i="5"/>
  <c r="K900" i="5"/>
  <c r="J900" i="5"/>
  <c r="I900" i="5"/>
  <c r="H900" i="5"/>
  <c r="G900" i="5"/>
  <c r="F900" i="5"/>
  <c r="E900" i="5"/>
  <c r="D900" i="5"/>
  <c r="C900" i="5"/>
  <c r="B900" i="5"/>
  <c r="T899" i="5"/>
  <c r="S899" i="5"/>
  <c r="R899" i="5"/>
  <c r="Q899" i="5"/>
  <c r="P899" i="5"/>
  <c r="O899" i="5"/>
  <c r="N899" i="5"/>
  <c r="M899" i="5"/>
  <c r="L899" i="5"/>
  <c r="K899" i="5"/>
  <c r="J899" i="5"/>
  <c r="I899" i="5"/>
  <c r="H899" i="5"/>
  <c r="G899" i="5"/>
  <c r="F899" i="5"/>
  <c r="E899" i="5"/>
  <c r="D899" i="5"/>
  <c r="C899" i="5"/>
  <c r="B899" i="5"/>
  <c r="T898" i="5"/>
  <c r="S898" i="5"/>
  <c r="R898" i="5"/>
  <c r="Q898" i="5"/>
  <c r="P898" i="5"/>
  <c r="O898" i="5"/>
  <c r="N898" i="5"/>
  <c r="M898" i="5"/>
  <c r="L898" i="5"/>
  <c r="K898" i="5"/>
  <c r="J898" i="5"/>
  <c r="I898" i="5"/>
  <c r="H898" i="5"/>
  <c r="G898" i="5"/>
  <c r="F898" i="5"/>
  <c r="E898" i="5"/>
  <c r="D898" i="5"/>
  <c r="C898" i="5"/>
  <c r="B898" i="5"/>
  <c r="T897" i="5"/>
  <c r="S897" i="5"/>
  <c r="R897" i="5"/>
  <c r="Q897" i="5"/>
  <c r="P897" i="5"/>
  <c r="O897" i="5"/>
  <c r="N897" i="5"/>
  <c r="M897" i="5"/>
  <c r="L897" i="5"/>
  <c r="K897" i="5"/>
  <c r="J897" i="5"/>
  <c r="I897" i="5"/>
  <c r="H897" i="5"/>
  <c r="G897" i="5"/>
  <c r="F897" i="5"/>
  <c r="E897" i="5"/>
  <c r="D897" i="5"/>
  <c r="C897" i="5"/>
  <c r="B897" i="5"/>
  <c r="T896" i="5"/>
  <c r="S896" i="5"/>
  <c r="R896" i="5"/>
  <c r="Q896" i="5"/>
  <c r="P896" i="5"/>
  <c r="O896" i="5"/>
  <c r="N896" i="5"/>
  <c r="M896" i="5"/>
  <c r="L896" i="5"/>
  <c r="K896" i="5"/>
  <c r="J896" i="5"/>
  <c r="I896" i="5"/>
  <c r="H896" i="5"/>
  <c r="G896" i="5"/>
  <c r="F896" i="5"/>
  <c r="E896" i="5"/>
  <c r="D896" i="5"/>
  <c r="C896" i="5"/>
  <c r="B896" i="5"/>
  <c r="T895" i="5"/>
  <c r="S895" i="5"/>
  <c r="R895" i="5"/>
  <c r="Q895" i="5"/>
  <c r="P895" i="5"/>
  <c r="O895" i="5"/>
  <c r="N895" i="5"/>
  <c r="M895" i="5"/>
  <c r="L895" i="5"/>
  <c r="K895" i="5"/>
  <c r="J895" i="5"/>
  <c r="I895" i="5"/>
  <c r="H895" i="5"/>
  <c r="G895" i="5"/>
  <c r="F895" i="5"/>
  <c r="E895" i="5"/>
  <c r="D895" i="5"/>
  <c r="C895" i="5"/>
  <c r="B895" i="5"/>
  <c r="T894" i="5"/>
  <c r="S894" i="5"/>
  <c r="R894" i="5"/>
  <c r="Q894" i="5"/>
  <c r="P894" i="5"/>
  <c r="O894" i="5"/>
  <c r="N894" i="5"/>
  <c r="M894" i="5"/>
  <c r="L894" i="5"/>
  <c r="K894" i="5"/>
  <c r="J894" i="5"/>
  <c r="I894" i="5"/>
  <c r="H894" i="5"/>
  <c r="G894" i="5"/>
  <c r="F894" i="5"/>
  <c r="E894" i="5"/>
  <c r="D894" i="5"/>
  <c r="C894" i="5"/>
  <c r="B894" i="5"/>
  <c r="T893" i="5"/>
  <c r="S893" i="5"/>
  <c r="R893" i="5"/>
  <c r="Q893" i="5"/>
  <c r="P893" i="5"/>
  <c r="O893" i="5"/>
  <c r="N893" i="5"/>
  <c r="M893" i="5"/>
  <c r="L893" i="5"/>
  <c r="K893" i="5"/>
  <c r="J893" i="5"/>
  <c r="I893" i="5"/>
  <c r="H893" i="5"/>
  <c r="G893" i="5"/>
  <c r="F893" i="5"/>
  <c r="E893" i="5"/>
  <c r="D893" i="5"/>
  <c r="C893" i="5"/>
  <c r="B893" i="5"/>
  <c r="T892" i="5"/>
  <c r="S892" i="5"/>
  <c r="R892" i="5"/>
  <c r="Q892" i="5"/>
  <c r="P892" i="5"/>
  <c r="O892" i="5"/>
  <c r="N892" i="5"/>
  <c r="M892" i="5"/>
  <c r="L892" i="5"/>
  <c r="K892" i="5"/>
  <c r="J892" i="5"/>
  <c r="I892" i="5"/>
  <c r="H892" i="5"/>
  <c r="G892" i="5"/>
  <c r="F892" i="5"/>
  <c r="E892" i="5"/>
  <c r="D892" i="5"/>
  <c r="C892" i="5"/>
  <c r="B892" i="5"/>
  <c r="T891" i="5"/>
  <c r="S891" i="5"/>
  <c r="R891" i="5"/>
  <c r="Q891" i="5"/>
  <c r="P891" i="5"/>
  <c r="O891" i="5"/>
  <c r="N891" i="5"/>
  <c r="M891" i="5"/>
  <c r="L891" i="5"/>
  <c r="K891" i="5"/>
  <c r="J891" i="5"/>
  <c r="I891" i="5"/>
  <c r="H891" i="5"/>
  <c r="G891" i="5"/>
  <c r="F891" i="5"/>
  <c r="E891" i="5"/>
  <c r="D891" i="5"/>
  <c r="C891" i="5"/>
  <c r="B891" i="5"/>
  <c r="T890" i="5"/>
  <c r="S890" i="5"/>
  <c r="R890" i="5"/>
  <c r="Q890" i="5"/>
  <c r="P890" i="5"/>
  <c r="O890" i="5"/>
  <c r="N890" i="5"/>
  <c r="M890" i="5"/>
  <c r="L890" i="5"/>
  <c r="K890" i="5"/>
  <c r="J890" i="5"/>
  <c r="I890" i="5"/>
  <c r="H890" i="5"/>
  <c r="G890" i="5"/>
  <c r="F890" i="5"/>
  <c r="E890" i="5"/>
  <c r="D890" i="5"/>
  <c r="C890" i="5"/>
  <c r="B890" i="5"/>
  <c r="T889" i="5"/>
  <c r="S889" i="5"/>
  <c r="R889" i="5"/>
  <c r="Q889" i="5"/>
  <c r="P889" i="5"/>
  <c r="O889" i="5"/>
  <c r="N889" i="5"/>
  <c r="M889" i="5"/>
  <c r="L889" i="5"/>
  <c r="K889" i="5"/>
  <c r="J889" i="5"/>
  <c r="I889" i="5"/>
  <c r="H889" i="5"/>
  <c r="G889" i="5"/>
  <c r="F889" i="5"/>
  <c r="E889" i="5"/>
  <c r="D889" i="5"/>
  <c r="C889" i="5"/>
  <c r="B889" i="5"/>
  <c r="T888" i="5"/>
  <c r="S888" i="5"/>
  <c r="R888" i="5"/>
  <c r="Q888" i="5"/>
  <c r="P888" i="5"/>
  <c r="O888" i="5"/>
  <c r="N888" i="5"/>
  <c r="M888" i="5"/>
  <c r="L888" i="5"/>
  <c r="K888" i="5"/>
  <c r="J888" i="5"/>
  <c r="I888" i="5"/>
  <c r="H888" i="5"/>
  <c r="G888" i="5"/>
  <c r="F888" i="5"/>
  <c r="E888" i="5"/>
  <c r="D888" i="5"/>
  <c r="C888" i="5"/>
  <c r="B888" i="5"/>
  <c r="T887" i="5"/>
  <c r="S887" i="5"/>
  <c r="R887" i="5"/>
  <c r="Q887" i="5"/>
  <c r="P887" i="5"/>
  <c r="O887" i="5"/>
  <c r="N887" i="5"/>
  <c r="M887" i="5"/>
  <c r="L887" i="5"/>
  <c r="K887" i="5"/>
  <c r="J887" i="5"/>
  <c r="I887" i="5"/>
  <c r="H887" i="5"/>
  <c r="G887" i="5"/>
  <c r="F887" i="5"/>
  <c r="E887" i="5"/>
  <c r="D887" i="5"/>
  <c r="C887" i="5"/>
  <c r="B887" i="5"/>
  <c r="T886" i="5"/>
  <c r="S886" i="5"/>
  <c r="R886" i="5"/>
  <c r="Q886" i="5"/>
  <c r="P886" i="5"/>
  <c r="O886" i="5"/>
  <c r="N886" i="5"/>
  <c r="M886" i="5"/>
  <c r="L886" i="5"/>
  <c r="K886" i="5"/>
  <c r="J886" i="5"/>
  <c r="I886" i="5"/>
  <c r="H886" i="5"/>
  <c r="G886" i="5"/>
  <c r="F886" i="5"/>
  <c r="E886" i="5"/>
  <c r="D886" i="5"/>
  <c r="C886" i="5"/>
  <c r="B886" i="5"/>
  <c r="T885" i="5"/>
  <c r="S885" i="5"/>
  <c r="R885" i="5"/>
  <c r="Q885" i="5"/>
  <c r="P885" i="5"/>
  <c r="O885" i="5"/>
  <c r="N885" i="5"/>
  <c r="M885" i="5"/>
  <c r="L885" i="5"/>
  <c r="K885" i="5"/>
  <c r="J885" i="5"/>
  <c r="I885" i="5"/>
  <c r="H885" i="5"/>
  <c r="G885" i="5"/>
  <c r="F885" i="5"/>
  <c r="E885" i="5"/>
  <c r="D885" i="5"/>
  <c r="C885" i="5"/>
  <c r="B885" i="5"/>
  <c r="T884" i="5"/>
  <c r="S884" i="5"/>
  <c r="R884" i="5"/>
  <c r="Q884" i="5"/>
  <c r="P884" i="5"/>
  <c r="O884" i="5"/>
  <c r="N884" i="5"/>
  <c r="M884" i="5"/>
  <c r="L884" i="5"/>
  <c r="K884" i="5"/>
  <c r="J884" i="5"/>
  <c r="I884" i="5"/>
  <c r="H884" i="5"/>
  <c r="G884" i="5"/>
  <c r="F884" i="5"/>
  <c r="E884" i="5"/>
  <c r="D884" i="5"/>
  <c r="C884" i="5"/>
  <c r="B884" i="5"/>
  <c r="T883" i="5"/>
  <c r="S883" i="5"/>
  <c r="R883" i="5"/>
  <c r="Q883" i="5"/>
  <c r="P883" i="5"/>
  <c r="O883" i="5"/>
  <c r="N883" i="5"/>
  <c r="M883" i="5"/>
  <c r="L883" i="5"/>
  <c r="K883" i="5"/>
  <c r="J883" i="5"/>
  <c r="I883" i="5"/>
  <c r="H883" i="5"/>
  <c r="G883" i="5"/>
  <c r="F883" i="5"/>
  <c r="E883" i="5"/>
  <c r="D883" i="5"/>
  <c r="C883" i="5"/>
  <c r="B883" i="5"/>
  <c r="T882" i="5"/>
  <c r="S882" i="5"/>
  <c r="R882" i="5"/>
  <c r="Q882" i="5"/>
  <c r="P882" i="5"/>
  <c r="O882" i="5"/>
  <c r="N882" i="5"/>
  <c r="M882" i="5"/>
  <c r="L882" i="5"/>
  <c r="K882" i="5"/>
  <c r="J882" i="5"/>
  <c r="I882" i="5"/>
  <c r="H882" i="5"/>
  <c r="G882" i="5"/>
  <c r="F882" i="5"/>
  <c r="E882" i="5"/>
  <c r="D882" i="5"/>
  <c r="C882" i="5"/>
  <c r="B882" i="5"/>
  <c r="T881" i="5"/>
  <c r="S881" i="5"/>
  <c r="R881" i="5"/>
  <c r="Q881" i="5"/>
  <c r="P881" i="5"/>
  <c r="O881" i="5"/>
  <c r="N881" i="5"/>
  <c r="M881" i="5"/>
  <c r="L881" i="5"/>
  <c r="K881" i="5"/>
  <c r="J881" i="5"/>
  <c r="I881" i="5"/>
  <c r="H881" i="5"/>
  <c r="G881" i="5"/>
  <c r="F881" i="5"/>
  <c r="E881" i="5"/>
  <c r="D881" i="5"/>
  <c r="C881" i="5"/>
  <c r="B881" i="5"/>
  <c r="T880" i="5"/>
  <c r="S880" i="5"/>
  <c r="R880" i="5"/>
  <c r="Q880" i="5"/>
  <c r="P880" i="5"/>
  <c r="O880" i="5"/>
  <c r="N880" i="5"/>
  <c r="M880" i="5"/>
  <c r="L880" i="5"/>
  <c r="K880" i="5"/>
  <c r="J880" i="5"/>
  <c r="I880" i="5"/>
  <c r="H880" i="5"/>
  <c r="G880" i="5"/>
  <c r="F880" i="5"/>
  <c r="E880" i="5"/>
  <c r="D880" i="5"/>
  <c r="C880" i="5"/>
  <c r="B880" i="5"/>
  <c r="T879" i="5"/>
  <c r="S879" i="5"/>
  <c r="R879" i="5"/>
  <c r="Q879" i="5"/>
  <c r="P879" i="5"/>
  <c r="O879" i="5"/>
  <c r="N879" i="5"/>
  <c r="M879" i="5"/>
  <c r="L879" i="5"/>
  <c r="K879" i="5"/>
  <c r="J879" i="5"/>
  <c r="I879" i="5"/>
  <c r="H879" i="5"/>
  <c r="G879" i="5"/>
  <c r="F879" i="5"/>
  <c r="E879" i="5"/>
  <c r="D879" i="5"/>
  <c r="C879" i="5"/>
  <c r="B879" i="5"/>
  <c r="T878" i="5"/>
  <c r="S878" i="5"/>
  <c r="R878" i="5"/>
  <c r="Q878" i="5"/>
  <c r="P878" i="5"/>
  <c r="O878" i="5"/>
  <c r="N878" i="5"/>
  <c r="M878" i="5"/>
  <c r="L878" i="5"/>
  <c r="K878" i="5"/>
  <c r="J878" i="5"/>
  <c r="I878" i="5"/>
  <c r="H878" i="5"/>
  <c r="G878" i="5"/>
  <c r="F878" i="5"/>
  <c r="E878" i="5"/>
  <c r="D878" i="5"/>
  <c r="C878" i="5"/>
  <c r="B878" i="5"/>
  <c r="T877" i="5"/>
  <c r="S877" i="5"/>
  <c r="R877" i="5"/>
  <c r="Q877" i="5"/>
  <c r="P877" i="5"/>
  <c r="O877" i="5"/>
  <c r="N877" i="5"/>
  <c r="M877" i="5"/>
  <c r="L877" i="5"/>
  <c r="K877" i="5"/>
  <c r="J877" i="5"/>
  <c r="I877" i="5"/>
  <c r="H877" i="5"/>
  <c r="G877" i="5"/>
  <c r="F877" i="5"/>
  <c r="E877" i="5"/>
  <c r="D877" i="5"/>
  <c r="C877" i="5"/>
  <c r="B877" i="5"/>
  <c r="T876" i="5"/>
  <c r="S876" i="5"/>
  <c r="R876" i="5"/>
  <c r="Q876" i="5"/>
  <c r="P876" i="5"/>
  <c r="O876" i="5"/>
  <c r="N876" i="5"/>
  <c r="M876" i="5"/>
  <c r="L876" i="5"/>
  <c r="K876" i="5"/>
  <c r="J876" i="5"/>
  <c r="I876" i="5"/>
  <c r="H876" i="5"/>
  <c r="G876" i="5"/>
  <c r="F876" i="5"/>
  <c r="E876" i="5"/>
  <c r="D876" i="5"/>
  <c r="C876" i="5"/>
  <c r="B876" i="5"/>
  <c r="T875" i="5"/>
  <c r="S875" i="5"/>
  <c r="R875" i="5"/>
  <c r="Q875" i="5"/>
  <c r="P875" i="5"/>
  <c r="O875" i="5"/>
  <c r="N875" i="5"/>
  <c r="M875" i="5"/>
  <c r="L875" i="5"/>
  <c r="K875" i="5"/>
  <c r="J875" i="5"/>
  <c r="I875" i="5"/>
  <c r="H875" i="5"/>
  <c r="G875" i="5"/>
  <c r="F875" i="5"/>
  <c r="E875" i="5"/>
  <c r="D875" i="5"/>
  <c r="C875" i="5"/>
  <c r="B875" i="5"/>
  <c r="T874" i="5"/>
  <c r="S874" i="5"/>
  <c r="R874" i="5"/>
  <c r="Q874" i="5"/>
  <c r="P874" i="5"/>
  <c r="O874" i="5"/>
  <c r="N874" i="5"/>
  <c r="M874" i="5"/>
  <c r="L874" i="5"/>
  <c r="K874" i="5"/>
  <c r="J874" i="5"/>
  <c r="I874" i="5"/>
  <c r="H874" i="5"/>
  <c r="G874" i="5"/>
  <c r="F874" i="5"/>
  <c r="E874" i="5"/>
  <c r="D874" i="5"/>
  <c r="C874" i="5"/>
  <c r="B874" i="5"/>
  <c r="T873" i="5"/>
  <c r="S873" i="5"/>
  <c r="R873" i="5"/>
  <c r="Q873" i="5"/>
  <c r="P873" i="5"/>
  <c r="O873" i="5"/>
  <c r="N873" i="5"/>
  <c r="M873" i="5"/>
  <c r="L873" i="5"/>
  <c r="K873" i="5"/>
  <c r="J873" i="5"/>
  <c r="I873" i="5"/>
  <c r="H873" i="5"/>
  <c r="G873" i="5"/>
  <c r="F873" i="5"/>
  <c r="E873" i="5"/>
  <c r="D873" i="5"/>
  <c r="C873" i="5"/>
  <c r="B873" i="5"/>
  <c r="T872" i="5"/>
  <c r="S872" i="5"/>
  <c r="R872" i="5"/>
  <c r="Q872" i="5"/>
  <c r="P872" i="5"/>
  <c r="O872" i="5"/>
  <c r="N872" i="5"/>
  <c r="M872" i="5"/>
  <c r="L872" i="5"/>
  <c r="K872" i="5"/>
  <c r="J872" i="5"/>
  <c r="I872" i="5"/>
  <c r="H872" i="5"/>
  <c r="G872" i="5"/>
  <c r="F872" i="5"/>
  <c r="E872" i="5"/>
  <c r="D872" i="5"/>
  <c r="C872" i="5"/>
  <c r="B872" i="5"/>
  <c r="T871" i="5"/>
  <c r="S871" i="5"/>
  <c r="R871" i="5"/>
  <c r="Q871" i="5"/>
  <c r="P871" i="5"/>
  <c r="O871" i="5"/>
  <c r="N871" i="5"/>
  <c r="M871" i="5"/>
  <c r="L871" i="5"/>
  <c r="K871" i="5"/>
  <c r="J871" i="5"/>
  <c r="I871" i="5"/>
  <c r="H871" i="5"/>
  <c r="G871" i="5"/>
  <c r="F871" i="5"/>
  <c r="E871" i="5"/>
  <c r="D871" i="5"/>
  <c r="C871" i="5"/>
  <c r="B871" i="5"/>
  <c r="T870" i="5"/>
  <c r="S870" i="5"/>
  <c r="R870" i="5"/>
  <c r="Q870" i="5"/>
  <c r="P870" i="5"/>
  <c r="O870" i="5"/>
  <c r="N870" i="5"/>
  <c r="M870" i="5"/>
  <c r="L870" i="5"/>
  <c r="K870" i="5"/>
  <c r="J870" i="5"/>
  <c r="I870" i="5"/>
  <c r="H870" i="5"/>
  <c r="G870" i="5"/>
  <c r="F870" i="5"/>
  <c r="E870" i="5"/>
  <c r="D870" i="5"/>
  <c r="C870" i="5"/>
  <c r="B870" i="5"/>
  <c r="T869" i="5"/>
  <c r="S869" i="5"/>
  <c r="R869" i="5"/>
  <c r="Q869" i="5"/>
  <c r="P869" i="5"/>
  <c r="O869" i="5"/>
  <c r="N869" i="5"/>
  <c r="M869" i="5"/>
  <c r="L869" i="5"/>
  <c r="K869" i="5"/>
  <c r="J869" i="5"/>
  <c r="I869" i="5"/>
  <c r="H869" i="5"/>
  <c r="G869" i="5"/>
  <c r="F869" i="5"/>
  <c r="E869" i="5"/>
  <c r="D869" i="5"/>
  <c r="C869" i="5"/>
  <c r="B869" i="5"/>
  <c r="T868" i="5"/>
  <c r="S868" i="5"/>
  <c r="R868" i="5"/>
  <c r="Q868" i="5"/>
  <c r="P868" i="5"/>
  <c r="O868" i="5"/>
  <c r="N868" i="5"/>
  <c r="M868" i="5"/>
  <c r="L868" i="5"/>
  <c r="K868" i="5"/>
  <c r="J868" i="5"/>
  <c r="I868" i="5"/>
  <c r="H868" i="5"/>
  <c r="G868" i="5"/>
  <c r="F868" i="5"/>
  <c r="E868" i="5"/>
  <c r="D868" i="5"/>
  <c r="C868" i="5"/>
  <c r="B868" i="5"/>
  <c r="T867" i="5"/>
  <c r="S867" i="5"/>
  <c r="R867" i="5"/>
  <c r="Q867" i="5"/>
  <c r="P867" i="5"/>
  <c r="O867" i="5"/>
  <c r="N867" i="5"/>
  <c r="M867" i="5"/>
  <c r="L867" i="5"/>
  <c r="K867" i="5"/>
  <c r="J867" i="5"/>
  <c r="I867" i="5"/>
  <c r="H867" i="5"/>
  <c r="G867" i="5"/>
  <c r="F867" i="5"/>
  <c r="E867" i="5"/>
  <c r="D867" i="5"/>
  <c r="C867" i="5"/>
  <c r="B867" i="5"/>
  <c r="T866" i="5"/>
  <c r="S866" i="5"/>
  <c r="R866" i="5"/>
  <c r="Q866" i="5"/>
  <c r="P866" i="5"/>
  <c r="O866" i="5"/>
  <c r="N866" i="5"/>
  <c r="M866" i="5"/>
  <c r="L866" i="5"/>
  <c r="K866" i="5"/>
  <c r="J866" i="5"/>
  <c r="I866" i="5"/>
  <c r="H866" i="5"/>
  <c r="G866" i="5"/>
  <c r="F866" i="5"/>
  <c r="E866" i="5"/>
  <c r="D866" i="5"/>
  <c r="C866" i="5"/>
  <c r="B866" i="5"/>
  <c r="T865" i="5"/>
  <c r="S865" i="5"/>
  <c r="R865" i="5"/>
  <c r="Q865" i="5"/>
  <c r="P865" i="5"/>
  <c r="O865" i="5"/>
  <c r="N865" i="5"/>
  <c r="M865" i="5"/>
  <c r="L865" i="5"/>
  <c r="K865" i="5"/>
  <c r="J865" i="5"/>
  <c r="I865" i="5"/>
  <c r="H865" i="5"/>
  <c r="G865" i="5"/>
  <c r="F865" i="5"/>
  <c r="E865" i="5"/>
  <c r="D865" i="5"/>
  <c r="C865" i="5"/>
  <c r="B865" i="5"/>
  <c r="T864" i="5"/>
  <c r="S864" i="5"/>
  <c r="R864" i="5"/>
  <c r="Q864" i="5"/>
  <c r="P864" i="5"/>
  <c r="O864" i="5"/>
  <c r="N864" i="5"/>
  <c r="M864" i="5"/>
  <c r="L864" i="5"/>
  <c r="K864" i="5"/>
  <c r="J864" i="5"/>
  <c r="I864" i="5"/>
  <c r="H864" i="5"/>
  <c r="G864" i="5"/>
  <c r="F864" i="5"/>
  <c r="E864" i="5"/>
  <c r="D864" i="5"/>
  <c r="C864" i="5"/>
  <c r="B864" i="5"/>
  <c r="T863" i="5"/>
  <c r="S863" i="5"/>
  <c r="R863" i="5"/>
  <c r="Q863" i="5"/>
  <c r="P863" i="5"/>
  <c r="O863" i="5"/>
  <c r="N863" i="5"/>
  <c r="M863" i="5"/>
  <c r="L863" i="5"/>
  <c r="K863" i="5"/>
  <c r="J863" i="5"/>
  <c r="I863" i="5"/>
  <c r="H863" i="5"/>
  <c r="G863" i="5"/>
  <c r="F863" i="5"/>
  <c r="E863" i="5"/>
  <c r="D863" i="5"/>
  <c r="C863" i="5"/>
  <c r="B863" i="5"/>
  <c r="T862" i="5"/>
  <c r="S862" i="5"/>
  <c r="R862" i="5"/>
  <c r="Q862" i="5"/>
  <c r="P862" i="5"/>
  <c r="O862" i="5"/>
  <c r="N862" i="5"/>
  <c r="M862" i="5"/>
  <c r="L862" i="5"/>
  <c r="K862" i="5"/>
  <c r="J862" i="5"/>
  <c r="I862" i="5"/>
  <c r="H862" i="5"/>
  <c r="G862" i="5"/>
  <c r="F862" i="5"/>
  <c r="E862" i="5"/>
  <c r="D862" i="5"/>
  <c r="C862" i="5"/>
  <c r="B862" i="5"/>
  <c r="T861" i="5"/>
  <c r="S861" i="5"/>
  <c r="R861" i="5"/>
  <c r="Q861" i="5"/>
  <c r="P861" i="5"/>
  <c r="O861" i="5"/>
  <c r="N861" i="5"/>
  <c r="M861" i="5"/>
  <c r="L861" i="5"/>
  <c r="K861" i="5"/>
  <c r="J861" i="5"/>
  <c r="I861" i="5"/>
  <c r="H861" i="5"/>
  <c r="G861" i="5"/>
  <c r="F861" i="5"/>
  <c r="E861" i="5"/>
  <c r="D861" i="5"/>
  <c r="C861" i="5"/>
  <c r="B861" i="5"/>
  <c r="T860" i="5"/>
  <c r="S860" i="5"/>
  <c r="R860" i="5"/>
  <c r="Q860" i="5"/>
  <c r="P860" i="5"/>
  <c r="O860" i="5"/>
  <c r="N860" i="5"/>
  <c r="M860" i="5"/>
  <c r="L860" i="5"/>
  <c r="K860" i="5"/>
  <c r="J860" i="5"/>
  <c r="I860" i="5"/>
  <c r="H860" i="5"/>
  <c r="G860" i="5"/>
  <c r="F860" i="5"/>
  <c r="E860" i="5"/>
  <c r="D860" i="5"/>
  <c r="C860" i="5"/>
  <c r="B860" i="5"/>
  <c r="T859" i="5"/>
  <c r="S859" i="5"/>
  <c r="R859" i="5"/>
  <c r="Q859" i="5"/>
  <c r="P859" i="5"/>
  <c r="O859" i="5"/>
  <c r="N859" i="5"/>
  <c r="M859" i="5"/>
  <c r="L859" i="5"/>
  <c r="K859" i="5"/>
  <c r="J859" i="5"/>
  <c r="I859" i="5"/>
  <c r="H859" i="5"/>
  <c r="G859" i="5"/>
  <c r="F859" i="5"/>
  <c r="E859" i="5"/>
  <c r="D859" i="5"/>
  <c r="C859" i="5"/>
  <c r="B859" i="5"/>
  <c r="T858" i="5"/>
  <c r="S858" i="5"/>
  <c r="R858" i="5"/>
  <c r="Q858" i="5"/>
  <c r="P858" i="5"/>
  <c r="O858" i="5"/>
  <c r="N858" i="5"/>
  <c r="M858" i="5"/>
  <c r="L858" i="5"/>
  <c r="K858" i="5"/>
  <c r="J858" i="5"/>
  <c r="I858" i="5"/>
  <c r="H858" i="5"/>
  <c r="G858" i="5"/>
  <c r="F858" i="5"/>
  <c r="E858" i="5"/>
  <c r="D858" i="5"/>
  <c r="C858" i="5"/>
  <c r="B858" i="5"/>
  <c r="T857" i="5"/>
  <c r="S857" i="5"/>
  <c r="R857" i="5"/>
  <c r="Q857" i="5"/>
  <c r="P857" i="5"/>
  <c r="O857" i="5"/>
  <c r="N857" i="5"/>
  <c r="M857" i="5"/>
  <c r="L857" i="5"/>
  <c r="K857" i="5"/>
  <c r="J857" i="5"/>
  <c r="I857" i="5"/>
  <c r="H857" i="5"/>
  <c r="G857" i="5"/>
  <c r="F857" i="5"/>
  <c r="E857" i="5"/>
  <c r="D857" i="5"/>
  <c r="C857" i="5"/>
  <c r="B857" i="5"/>
  <c r="T856" i="5"/>
  <c r="S856" i="5"/>
  <c r="R856" i="5"/>
  <c r="Q856" i="5"/>
  <c r="P856" i="5"/>
  <c r="O856" i="5"/>
  <c r="N856" i="5"/>
  <c r="M856" i="5"/>
  <c r="L856" i="5"/>
  <c r="K856" i="5"/>
  <c r="J856" i="5"/>
  <c r="I856" i="5"/>
  <c r="H856" i="5"/>
  <c r="G856" i="5"/>
  <c r="F856" i="5"/>
  <c r="E856" i="5"/>
  <c r="D856" i="5"/>
  <c r="C856" i="5"/>
  <c r="B856" i="5"/>
  <c r="T855" i="5"/>
  <c r="S855" i="5"/>
  <c r="R855" i="5"/>
  <c r="Q855" i="5"/>
  <c r="P855" i="5"/>
  <c r="O855" i="5"/>
  <c r="N855" i="5"/>
  <c r="M855" i="5"/>
  <c r="L855" i="5"/>
  <c r="K855" i="5"/>
  <c r="J855" i="5"/>
  <c r="I855" i="5"/>
  <c r="H855" i="5"/>
  <c r="G855" i="5"/>
  <c r="F855" i="5"/>
  <c r="E855" i="5"/>
  <c r="D855" i="5"/>
  <c r="C855" i="5"/>
  <c r="B855" i="5"/>
  <c r="T854" i="5"/>
  <c r="S854" i="5"/>
  <c r="R854" i="5"/>
  <c r="Q854" i="5"/>
  <c r="P854" i="5"/>
  <c r="O854" i="5"/>
  <c r="N854" i="5"/>
  <c r="M854" i="5"/>
  <c r="L854" i="5"/>
  <c r="K854" i="5"/>
  <c r="J854" i="5"/>
  <c r="I854" i="5"/>
  <c r="H854" i="5"/>
  <c r="G854" i="5"/>
  <c r="F854" i="5"/>
  <c r="E854" i="5"/>
  <c r="D854" i="5"/>
  <c r="C854" i="5"/>
  <c r="B854" i="5"/>
  <c r="T853" i="5"/>
  <c r="S853" i="5"/>
  <c r="R853" i="5"/>
  <c r="Q853" i="5"/>
  <c r="P853" i="5"/>
  <c r="O853" i="5"/>
  <c r="N853" i="5"/>
  <c r="M853" i="5"/>
  <c r="L853" i="5"/>
  <c r="K853" i="5"/>
  <c r="J853" i="5"/>
  <c r="I853" i="5"/>
  <c r="H853" i="5"/>
  <c r="G853" i="5"/>
  <c r="F853" i="5"/>
  <c r="E853" i="5"/>
  <c r="D853" i="5"/>
  <c r="C853" i="5"/>
  <c r="B853" i="5"/>
  <c r="T852" i="5"/>
  <c r="S852" i="5"/>
  <c r="R852" i="5"/>
  <c r="Q852" i="5"/>
  <c r="P852" i="5"/>
  <c r="O852" i="5"/>
  <c r="N852" i="5"/>
  <c r="M852" i="5"/>
  <c r="L852" i="5"/>
  <c r="K852" i="5"/>
  <c r="J852" i="5"/>
  <c r="I852" i="5"/>
  <c r="H852" i="5"/>
  <c r="G852" i="5"/>
  <c r="F852" i="5"/>
  <c r="E852" i="5"/>
  <c r="D852" i="5"/>
  <c r="C852" i="5"/>
  <c r="B852" i="5"/>
  <c r="T851" i="5"/>
  <c r="S851" i="5"/>
  <c r="R851" i="5"/>
  <c r="Q851" i="5"/>
  <c r="P851" i="5"/>
  <c r="O851" i="5"/>
  <c r="N851" i="5"/>
  <c r="M851" i="5"/>
  <c r="L851" i="5"/>
  <c r="K851" i="5"/>
  <c r="J851" i="5"/>
  <c r="I851" i="5"/>
  <c r="H851" i="5"/>
  <c r="G851" i="5"/>
  <c r="F851" i="5"/>
  <c r="E851" i="5"/>
  <c r="D851" i="5"/>
  <c r="C851" i="5"/>
  <c r="B851" i="5"/>
  <c r="T850" i="5"/>
  <c r="S850" i="5"/>
  <c r="R850" i="5"/>
  <c r="Q850" i="5"/>
  <c r="P850" i="5"/>
  <c r="O850" i="5"/>
  <c r="N850" i="5"/>
  <c r="M850" i="5"/>
  <c r="L850" i="5"/>
  <c r="K850" i="5"/>
  <c r="J850" i="5"/>
  <c r="I850" i="5"/>
  <c r="H850" i="5"/>
  <c r="G850" i="5"/>
  <c r="F850" i="5"/>
  <c r="E850" i="5"/>
  <c r="D850" i="5"/>
  <c r="C850" i="5"/>
  <c r="B850" i="5"/>
  <c r="T849" i="5"/>
  <c r="S849" i="5"/>
  <c r="R849" i="5"/>
  <c r="Q849" i="5"/>
  <c r="P849" i="5"/>
  <c r="O849" i="5"/>
  <c r="N849" i="5"/>
  <c r="M849" i="5"/>
  <c r="L849" i="5"/>
  <c r="K849" i="5"/>
  <c r="J849" i="5"/>
  <c r="I849" i="5"/>
  <c r="H849" i="5"/>
  <c r="G849" i="5"/>
  <c r="F849" i="5"/>
  <c r="E849" i="5"/>
  <c r="D849" i="5"/>
  <c r="C849" i="5"/>
  <c r="B849" i="5"/>
  <c r="T848" i="5"/>
  <c r="S848" i="5"/>
  <c r="R848" i="5"/>
  <c r="Q848" i="5"/>
  <c r="P848" i="5"/>
  <c r="O848" i="5"/>
  <c r="N848" i="5"/>
  <c r="M848" i="5"/>
  <c r="L848" i="5"/>
  <c r="K848" i="5"/>
  <c r="J848" i="5"/>
  <c r="I848" i="5"/>
  <c r="H848" i="5"/>
  <c r="G848" i="5"/>
  <c r="F848" i="5"/>
  <c r="E848" i="5"/>
  <c r="D848" i="5"/>
  <c r="C848" i="5"/>
  <c r="B848" i="5"/>
  <c r="T847" i="5"/>
  <c r="S847" i="5"/>
  <c r="R847" i="5"/>
  <c r="Q847" i="5"/>
  <c r="P847" i="5"/>
  <c r="O847" i="5"/>
  <c r="N847" i="5"/>
  <c r="M847" i="5"/>
  <c r="L847" i="5"/>
  <c r="K847" i="5"/>
  <c r="J847" i="5"/>
  <c r="I847" i="5"/>
  <c r="H847" i="5"/>
  <c r="G847" i="5"/>
  <c r="F847" i="5"/>
  <c r="E847" i="5"/>
  <c r="D847" i="5"/>
  <c r="C847" i="5"/>
  <c r="B847" i="5"/>
  <c r="T846" i="5"/>
  <c r="S846" i="5"/>
  <c r="R846" i="5"/>
  <c r="Q846" i="5"/>
  <c r="P846" i="5"/>
  <c r="O846" i="5"/>
  <c r="N846" i="5"/>
  <c r="M846" i="5"/>
  <c r="L846" i="5"/>
  <c r="K846" i="5"/>
  <c r="J846" i="5"/>
  <c r="I846" i="5"/>
  <c r="H846" i="5"/>
  <c r="G846" i="5"/>
  <c r="F846" i="5"/>
  <c r="E846" i="5"/>
  <c r="D846" i="5"/>
  <c r="C846" i="5"/>
  <c r="B846" i="5"/>
  <c r="T845" i="5"/>
  <c r="S845" i="5"/>
  <c r="R845" i="5"/>
  <c r="Q845" i="5"/>
  <c r="P845" i="5"/>
  <c r="O845" i="5"/>
  <c r="N845" i="5"/>
  <c r="M845" i="5"/>
  <c r="L845" i="5"/>
  <c r="K845" i="5"/>
  <c r="J845" i="5"/>
  <c r="I845" i="5"/>
  <c r="H845" i="5"/>
  <c r="G845" i="5"/>
  <c r="F845" i="5"/>
  <c r="E845" i="5"/>
  <c r="D845" i="5"/>
  <c r="C845" i="5"/>
  <c r="B845" i="5"/>
  <c r="T844" i="5"/>
  <c r="S844" i="5"/>
  <c r="R844" i="5"/>
  <c r="Q844" i="5"/>
  <c r="P844" i="5"/>
  <c r="O844" i="5"/>
  <c r="N844" i="5"/>
  <c r="M844" i="5"/>
  <c r="L844" i="5"/>
  <c r="K844" i="5"/>
  <c r="J844" i="5"/>
  <c r="I844" i="5"/>
  <c r="H844" i="5"/>
  <c r="G844" i="5"/>
  <c r="F844" i="5"/>
  <c r="E844" i="5"/>
  <c r="D844" i="5"/>
  <c r="C844" i="5"/>
  <c r="B844" i="5"/>
  <c r="T843" i="5"/>
  <c r="S843" i="5"/>
  <c r="R843" i="5"/>
  <c r="Q843" i="5"/>
  <c r="P843" i="5"/>
  <c r="O843" i="5"/>
  <c r="N843" i="5"/>
  <c r="M843" i="5"/>
  <c r="L843" i="5"/>
  <c r="K843" i="5"/>
  <c r="J843" i="5"/>
  <c r="I843" i="5"/>
  <c r="H843" i="5"/>
  <c r="G843" i="5"/>
  <c r="F843" i="5"/>
  <c r="E843" i="5"/>
  <c r="D843" i="5"/>
  <c r="C843" i="5"/>
  <c r="B843" i="5"/>
  <c r="T842" i="5"/>
  <c r="S842" i="5"/>
  <c r="R842" i="5"/>
  <c r="Q842" i="5"/>
  <c r="P842" i="5"/>
  <c r="O842" i="5"/>
  <c r="N842" i="5"/>
  <c r="M842" i="5"/>
  <c r="L842" i="5"/>
  <c r="K842" i="5"/>
  <c r="J842" i="5"/>
  <c r="I842" i="5"/>
  <c r="H842" i="5"/>
  <c r="G842" i="5"/>
  <c r="F842" i="5"/>
  <c r="E842" i="5"/>
  <c r="D842" i="5"/>
  <c r="C842" i="5"/>
  <c r="B842" i="5"/>
  <c r="T841" i="5"/>
  <c r="S841" i="5"/>
  <c r="R841" i="5"/>
  <c r="Q841" i="5"/>
  <c r="P841" i="5"/>
  <c r="O841" i="5"/>
  <c r="N841" i="5"/>
  <c r="M841" i="5"/>
  <c r="L841" i="5"/>
  <c r="K841" i="5"/>
  <c r="J841" i="5"/>
  <c r="I841" i="5"/>
  <c r="H841" i="5"/>
  <c r="G841" i="5"/>
  <c r="F841" i="5"/>
  <c r="E841" i="5"/>
  <c r="D841" i="5"/>
  <c r="C841" i="5"/>
  <c r="B841" i="5"/>
  <c r="T840" i="5"/>
  <c r="S840" i="5"/>
  <c r="R840" i="5"/>
  <c r="Q840" i="5"/>
  <c r="P840" i="5"/>
  <c r="O840" i="5"/>
  <c r="N840" i="5"/>
  <c r="M840" i="5"/>
  <c r="L840" i="5"/>
  <c r="K840" i="5"/>
  <c r="J840" i="5"/>
  <c r="I840" i="5"/>
  <c r="H840" i="5"/>
  <c r="G840" i="5"/>
  <c r="F840" i="5"/>
  <c r="E840" i="5"/>
  <c r="D840" i="5"/>
  <c r="C840" i="5"/>
  <c r="B840" i="5"/>
  <c r="T839" i="5"/>
  <c r="S839" i="5"/>
  <c r="R839" i="5"/>
  <c r="Q839" i="5"/>
  <c r="P839" i="5"/>
  <c r="O839" i="5"/>
  <c r="N839" i="5"/>
  <c r="M839" i="5"/>
  <c r="L839" i="5"/>
  <c r="K839" i="5"/>
  <c r="J839" i="5"/>
  <c r="I839" i="5"/>
  <c r="H839" i="5"/>
  <c r="G839" i="5"/>
  <c r="F839" i="5"/>
  <c r="E839" i="5"/>
  <c r="D839" i="5"/>
  <c r="C839" i="5"/>
  <c r="B839" i="5"/>
  <c r="T838" i="5"/>
  <c r="S838" i="5"/>
  <c r="R838" i="5"/>
  <c r="Q838" i="5"/>
  <c r="P838" i="5"/>
  <c r="O838" i="5"/>
  <c r="N838" i="5"/>
  <c r="M838" i="5"/>
  <c r="L838" i="5"/>
  <c r="K838" i="5"/>
  <c r="J838" i="5"/>
  <c r="I838" i="5"/>
  <c r="H838" i="5"/>
  <c r="G838" i="5"/>
  <c r="F838" i="5"/>
  <c r="E838" i="5"/>
  <c r="D838" i="5"/>
  <c r="C838" i="5"/>
  <c r="B838" i="5"/>
  <c r="T837" i="5"/>
  <c r="S837" i="5"/>
  <c r="R837" i="5"/>
  <c r="Q837" i="5"/>
  <c r="P837" i="5"/>
  <c r="O837" i="5"/>
  <c r="N837" i="5"/>
  <c r="M837" i="5"/>
  <c r="L837" i="5"/>
  <c r="K837" i="5"/>
  <c r="J837" i="5"/>
  <c r="I837" i="5"/>
  <c r="H837" i="5"/>
  <c r="G837" i="5"/>
  <c r="F837" i="5"/>
  <c r="E837" i="5"/>
  <c r="D837" i="5"/>
  <c r="C837" i="5"/>
  <c r="B837" i="5"/>
  <c r="T836" i="5"/>
  <c r="S836" i="5"/>
  <c r="R836" i="5"/>
  <c r="Q836" i="5"/>
  <c r="P836" i="5"/>
  <c r="O836" i="5"/>
  <c r="N836" i="5"/>
  <c r="M836" i="5"/>
  <c r="L836" i="5"/>
  <c r="K836" i="5"/>
  <c r="J836" i="5"/>
  <c r="I836" i="5"/>
  <c r="H836" i="5"/>
  <c r="G836" i="5"/>
  <c r="F836" i="5"/>
  <c r="E836" i="5"/>
  <c r="D836" i="5"/>
  <c r="C836" i="5"/>
  <c r="B836" i="5"/>
  <c r="T835" i="5"/>
  <c r="S835" i="5"/>
  <c r="R835" i="5"/>
  <c r="Q835" i="5"/>
  <c r="P835" i="5"/>
  <c r="O835" i="5"/>
  <c r="N835" i="5"/>
  <c r="M835" i="5"/>
  <c r="L835" i="5"/>
  <c r="K835" i="5"/>
  <c r="J835" i="5"/>
  <c r="I835" i="5"/>
  <c r="H835" i="5"/>
  <c r="G835" i="5"/>
  <c r="F835" i="5"/>
  <c r="E835" i="5"/>
  <c r="D835" i="5"/>
  <c r="C835" i="5"/>
  <c r="B835" i="5"/>
  <c r="T834" i="5"/>
  <c r="S834" i="5"/>
  <c r="R834" i="5"/>
  <c r="Q834" i="5"/>
  <c r="P834" i="5"/>
  <c r="O834" i="5"/>
  <c r="N834" i="5"/>
  <c r="M834" i="5"/>
  <c r="L834" i="5"/>
  <c r="K834" i="5"/>
  <c r="J834" i="5"/>
  <c r="I834" i="5"/>
  <c r="H834" i="5"/>
  <c r="G834" i="5"/>
  <c r="F834" i="5"/>
  <c r="E834" i="5"/>
  <c r="D834" i="5"/>
  <c r="C834" i="5"/>
  <c r="B834" i="5"/>
  <c r="T833" i="5"/>
  <c r="S833" i="5"/>
  <c r="R833" i="5"/>
  <c r="Q833" i="5"/>
  <c r="P833" i="5"/>
  <c r="O833" i="5"/>
  <c r="N833" i="5"/>
  <c r="M833" i="5"/>
  <c r="L833" i="5"/>
  <c r="K833" i="5"/>
  <c r="J833" i="5"/>
  <c r="I833" i="5"/>
  <c r="H833" i="5"/>
  <c r="G833" i="5"/>
  <c r="F833" i="5"/>
  <c r="E833" i="5"/>
  <c r="D833" i="5"/>
  <c r="C833" i="5"/>
  <c r="B833" i="5"/>
  <c r="T832" i="5"/>
  <c r="S832" i="5"/>
  <c r="R832" i="5"/>
  <c r="Q832" i="5"/>
  <c r="P832" i="5"/>
  <c r="O832" i="5"/>
  <c r="N832" i="5"/>
  <c r="M832" i="5"/>
  <c r="L832" i="5"/>
  <c r="K832" i="5"/>
  <c r="J832" i="5"/>
  <c r="I832" i="5"/>
  <c r="H832" i="5"/>
  <c r="G832" i="5"/>
  <c r="F832" i="5"/>
  <c r="E832" i="5"/>
  <c r="D832" i="5"/>
  <c r="C832" i="5"/>
  <c r="B832" i="5"/>
  <c r="T831" i="5"/>
  <c r="S831" i="5"/>
  <c r="R831" i="5"/>
  <c r="Q831" i="5"/>
  <c r="P831" i="5"/>
  <c r="O831" i="5"/>
  <c r="N831" i="5"/>
  <c r="M831" i="5"/>
  <c r="L831" i="5"/>
  <c r="K831" i="5"/>
  <c r="J831" i="5"/>
  <c r="I831" i="5"/>
  <c r="H831" i="5"/>
  <c r="G831" i="5"/>
  <c r="F831" i="5"/>
  <c r="E831" i="5"/>
  <c r="D831" i="5"/>
  <c r="C831" i="5"/>
  <c r="B831" i="5"/>
  <c r="T830" i="5"/>
  <c r="S830" i="5"/>
  <c r="R830" i="5"/>
  <c r="Q830" i="5"/>
  <c r="P830" i="5"/>
  <c r="O830" i="5"/>
  <c r="N830" i="5"/>
  <c r="M830" i="5"/>
  <c r="L830" i="5"/>
  <c r="K830" i="5"/>
  <c r="J830" i="5"/>
  <c r="I830" i="5"/>
  <c r="H830" i="5"/>
  <c r="G830" i="5"/>
  <c r="F830" i="5"/>
  <c r="E830" i="5"/>
  <c r="D830" i="5"/>
  <c r="C830" i="5"/>
  <c r="B830" i="5"/>
  <c r="T829" i="5"/>
  <c r="S829" i="5"/>
  <c r="R829" i="5"/>
  <c r="Q829" i="5"/>
  <c r="P829" i="5"/>
  <c r="O829" i="5"/>
  <c r="N829" i="5"/>
  <c r="M829" i="5"/>
  <c r="L829" i="5"/>
  <c r="K829" i="5"/>
  <c r="J829" i="5"/>
  <c r="I829" i="5"/>
  <c r="H829" i="5"/>
  <c r="G829" i="5"/>
  <c r="F829" i="5"/>
  <c r="E829" i="5"/>
  <c r="D829" i="5"/>
  <c r="C829" i="5"/>
  <c r="B829" i="5"/>
  <c r="T828" i="5"/>
  <c r="S828" i="5"/>
  <c r="R828" i="5"/>
  <c r="Q828" i="5"/>
  <c r="P828" i="5"/>
  <c r="O828" i="5"/>
  <c r="N828" i="5"/>
  <c r="M828" i="5"/>
  <c r="L828" i="5"/>
  <c r="K828" i="5"/>
  <c r="J828" i="5"/>
  <c r="I828" i="5"/>
  <c r="H828" i="5"/>
  <c r="G828" i="5"/>
  <c r="F828" i="5"/>
  <c r="E828" i="5"/>
  <c r="D828" i="5"/>
  <c r="C828" i="5"/>
  <c r="B828" i="5"/>
  <c r="T827" i="5"/>
  <c r="S827" i="5"/>
  <c r="R827" i="5"/>
  <c r="Q827" i="5"/>
  <c r="P827" i="5"/>
  <c r="O827" i="5"/>
  <c r="N827" i="5"/>
  <c r="M827" i="5"/>
  <c r="L827" i="5"/>
  <c r="K827" i="5"/>
  <c r="J827" i="5"/>
  <c r="I827" i="5"/>
  <c r="H827" i="5"/>
  <c r="G827" i="5"/>
  <c r="F827" i="5"/>
  <c r="E827" i="5"/>
  <c r="D827" i="5"/>
  <c r="C827" i="5"/>
  <c r="B827" i="5"/>
  <c r="T826" i="5"/>
  <c r="S826" i="5"/>
  <c r="R826" i="5"/>
  <c r="Q826" i="5"/>
  <c r="P826" i="5"/>
  <c r="O826" i="5"/>
  <c r="N826" i="5"/>
  <c r="M826" i="5"/>
  <c r="L826" i="5"/>
  <c r="K826" i="5"/>
  <c r="J826" i="5"/>
  <c r="I826" i="5"/>
  <c r="H826" i="5"/>
  <c r="G826" i="5"/>
  <c r="F826" i="5"/>
  <c r="E826" i="5"/>
  <c r="D826" i="5"/>
  <c r="C826" i="5"/>
  <c r="B826" i="5"/>
  <c r="T825" i="5"/>
  <c r="S825" i="5"/>
  <c r="R825" i="5"/>
  <c r="Q825" i="5"/>
  <c r="P825" i="5"/>
  <c r="O825" i="5"/>
  <c r="N825" i="5"/>
  <c r="M825" i="5"/>
  <c r="L825" i="5"/>
  <c r="K825" i="5"/>
  <c r="J825" i="5"/>
  <c r="I825" i="5"/>
  <c r="H825" i="5"/>
  <c r="G825" i="5"/>
  <c r="F825" i="5"/>
  <c r="E825" i="5"/>
  <c r="D825" i="5"/>
  <c r="C825" i="5"/>
  <c r="B825" i="5"/>
  <c r="T824" i="5"/>
  <c r="S824" i="5"/>
  <c r="R824" i="5"/>
  <c r="Q824" i="5"/>
  <c r="P824" i="5"/>
  <c r="O824" i="5"/>
  <c r="N824" i="5"/>
  <c r="M824" i="5"/>
  <c r="L824" i="5"/>
  <c r="K824" i="5"/>
  <c r="J824" i="5"/>
  <c r="I824" i="5"/>
  <c r="H824" i="5"/>
  <c r="G824" i="5"/>
  <c r="F824" i="5"/>
  <c r="E824" i="5"/>
  <c r="D824" i="5"/>
  <c r="C824" i="5"/>
  <c r="B824" i="5"/>
  <c r="T823" i="5"/>
  <c r="S823" i="5"/>
  <c r="R823" i="5"/>
  <c r="Q823" i="5"/>
  <c r="P823" i="5"/>
  <c r="O823" i="5"/>
  <c r="N823" i="5"/>
  <c r="M823" i="5"/>
  <c r="L823" i="5"/>
  <c r="K823" i="5"/>
  <c r="J823" i="5"/>
  <c r="I823" i="5"/>
  <c r="H823" i="5"/>
  <c r="G823" i="5"/>
  <c r="F823" i="5"/>
  <c r="E823" i="5"/>
  <c r="D823" i="5"/>
  <c r="C823" i="5"/>
  <c r="B823" i="5"/>
  <c r="T822" i="5"/>
  <c r="S822" i="5"/>
  <c r="R822" i="5"/>
  <c r="Q822" i="5"/>
  <c r="P822" i="5"/>
  <c r="O822" i="5"/>
  <c r="N822" i="5"/>
  <c r="M822" i="5"/>
  <c r="L822" i="5"/>
  <c r="K822" i="5"/>
  <c r="J822" i="5"/>
  <c r="I822" i="5"/>
  <c r="H822" i="5"/>
  <c r="G822" i="5"/>
  <c r="F822" i="5"/>
  <c r="E822" i="5"/>
  <c r="D822" i="5"/>
  <c r="C822" i="5"/>
  <c r="B822" i="5"/>
  <c r="T821" i="5"/>
  <c r="S821" i="5"/>
  <c r="R821" i="5"/>
  <c r="Q821" i="5"/>
  <c r="P821" i="5"/>
  <c r="O821" i="5"/>
  <c r="N821" i="5"/>
  <c r="M821" i="5"/>
  <c r="L821" i="5"/>
  <c r="K821" i="5"/>
  <c r="J821" i="5"/>
  <c r="I821" i="5"/>
  <c r="H821" i="5"/>
  <c r="G821" i="5"/>
  <c r="F821" i="5"/>
  <c r="E821" i="5"/>
  <c r="D821" i="5"/>
  <c r="C821" i="5"/>
  <c r="B821" i="5"/>
  <c r="T820" i="5"/>
  <c r="S820" i="5"/>
  <c r="R820" i="5"/>
  <c r="Q820" i="5"/>
  <c r="P820" i="5"/>
  <c r="O820" i="5"/>
  <c r="N820" i="5"/>
  <c r="M820" i="5"/>
  <c r="L820" i="5"/>
  <c r="K820" i="5"/>
  <c r="J820" i="5"/>
  <c r="I820" i="5"/>
  <c r="H820" i="5"/>
  <c r="G820" i="5"/>
  <c r="F820" i="5"/>
  <c r="E820" i="5"/>
  <c r="D820" i="5"/>
  <c r="C820" i="5"/>
  <c r="B820" i="5"/>
  <c r="T819" i="5"/>
  <c r="S819" i="5"/>
  <c r="R819" i="5"/>
  <c r="Q819" i="5"/>
  <c r="P819" i="5"/>
  <c r="O819" i="5"/>
  <c r="N819" i="5"/>
  <c r="M819" i="5"/>
  <c r="L819" i="5"/>
  <c r="K819" i="5"/>
  <c r="J819" i="5"/>
  <c r="I819" i="5"/>
  <c r="H819" i="5"/>
  <c r="G819" i="5"/>
  <c r="F819" i="5"/>
  <c r="E819" i="5"/>
  <c r="D819" i="5"/>
  <c r="C819" i="5"/>
  <c r="B819" i="5"/>
  <c r="T818" i="5"/>
  <c r="S818" i="5"/>
  <c r="R818" i="5"/>
  <c r="Q818" i="5"/>
  <c r="P818" i="5"/>
  <c r="O818" i="5"/>
  <c r="N818" i="5"/>
  <c r="M818" i="5"/>
  <c r="L818" i="5"/>
  <c r="K818" i="5"/>
  <c r="J818" i="5"/>
  <c r="I818" i="5"/>
  <c r="H818" i="5"/>
  <c r="G818" i="5"/>
  <c r="F818" i="5"/>
  <c r="E818" i="5"/>
  <c r="D818" i="5"/>
  <c r="C818" i="5"/>
  <c r="B818" i="5"/>
  <c r="T817" i="5"/>
  <c r="S817" i="5"/>
  <c r="R817" i="5"/>
  <c r="Q817" i="5"/>
  <c r="P817" i="5"/>
  <c r="O817" i="5"/>
  <c r="N817" i="5"/>
  <c r="M817" i="5"/>
  <c r="L817" i="5"/>
  <c r="K817" i="5"/>
  <c r="J817" i="5"/>
  <c r="I817" i="5"/>
  <c r="H817" i="5"/>
  <c r="G817" i="5"/>
  <c r="F817" i="5"/>
  <c r="E817" i="5"/>
  <c r="D817" i="5"/>
  <c r="C817" i="5"/>
  <c r="B817" i="5"/>
  <c r="T816" i="5"/>
  <c r="S816" i="5"/>
  <c r="R816" i="5"/>
  <c r="Q816" i="5"/>
  <c r="P816" i="5"/>
  <c r="O816" i="5"/>
  <c r="N816" i="5"/>
  <c r="M816" i="5"/>
  <c r="L816" i="5"/>
  <c r="K816" i="5"/>
  <c r="J816" i="5"/>
  <c r="I816" i="5"/>
  <c r="H816" i="5"/>
  <c r="G816" i="5"/>
  <c r="F816" i="5"/>
  <c r="E816" i="5"/>
  <c r="D816" i="5"/>
  <c r="C816" i="5"/>
  <c r="B816" i="5"/>
  <c r="T815" i="5"/>
  <c r="S815" i="5"/>
  <c r="R815" i="5"/>
  <c r="Q815" i="5"/>
  <c r="P815" i="5"/>
  <c r="O815" i="5"/>
  <c r="N815" i="5"/>
  <c r="M815" i="5"/>
  <c r="L815" i="5"/>
  <c r="K815" i="5"/>
  <c r="J815" i="5"/>
  <c r="I815" i="5"/>
  <c r="H815" i="5"/>
  <c r="G815" i="5"/>
  <c r="F815" i="5"/>
  <c r="E815" i="5"/>
  <c r="D815" i="5"/>
  <c r="C815" i="5"/>
  <c r="B815" i="5"/>
  <c r="T814" i="5"/>
  <c r="S814" i="5"/>
  <c r="R814" i="5"/>
  <c r="Q814" i="5"/>
  <c r="P814" i="5"/>
  <c r="O814" i="5"/>
  <c r="N814" i="5"/>
  <c r="M814" i="5"/>
  <c r="L814" i="5"/>
  <c r="K814" i="5"/>
  <c r="J814" i="5"/>
  <c r="I814" i="5"/>
  <c r="H814" i="5"/>
  <c r="G814" i="5"/>
  <c r="F814" i="5"/>
  <c r="E814" i="5"/>
  <c r="D814" i="5"/>
  <c r="C814" i="5"/>
  <c r="B814" i="5"/>
  <c r="T813" i="5"/>
  <c r="S813" i="5"/>
  <c r="R813" i="5"/>
  <c r="Q813" i="5"/>
  <c r="P813" i="5"/>
  <c r="O813" i="5"/>
  <c r="N813" i="5"/>
  <c r="M813" i="5"/>
  <c r="L813" i="5"/>
  <c r="K813" i="5"/>
  <c r="J813" i="5"/>
  <c r="I813" i="5"/>
  <c r="H813" i="5"/>
  <c r="G813" i="5"/>
  <c r="F813" i="5"/>
  <c r="E813" i="5"/>
  <c r="D813" i="5"/>
  <c r="C813" i="5"/>
  <c r="B813" i="5"/>
  <c r="T812" i="5"/>
  <c r="S812" i="5"/>
  <c r="R812" i="5"/>
  <c r="Q812" i="5"/>
  <c r="P812" i="5"/>
  <c r="O812" i="5"/>
  <c r="N812" i="5"/>
  <c r="M812" i="5"/>
  <c r="L812" i="5"/>
  <c r="K812" i="5"/>
  <c r="J812" i="5"/>
  <c r="I812" i="5"/>
  <c r="H812" i="5"/>
  <c r="G812" i="5"/>
  <c r="F812" i="5"/>
  <c r="E812" i="5"/>
  <c r="D812" i="5"/>
  <c r="C812" i="5"/>
  <c r="B812" i="5"/>
  <c r="T811" i="5"/>
  <c r="S811" i="5"/>
  <c r="R811" i="5"/>
  <c r="Q811" i="5"/>
  <c r="P811" i="5"/>
  <c r="O811" i="5"/>
  <c r="N811" i="5"/>
  <c r="M811" i="5"/>
  <c r="L811" i="5"/>
  <c r="K811" i="5"/>
  <c r="J811" i="5"/>
  <c r="I811" i="5"/>
  <c r="H811" i="5"/>
  <c r="G811" i="5"/>
  <c r="F811" i="5"/>
  <c r="E811" i="5"/>
  <c r="D811" i="5"/>
  <c r="C811" i="5"/>
  <c r="B811" i="5"/>
  <c r="T810" i="5"/>
  <c r="S810" i="5"/>
  <c r="R810" i="5"/>
  <c r="Q810" i="5"/>
  <c r="P810" i="5"/>
  <c r="O810" i="5"/>
  <c r="N810" i="5"/>
  <c r="M810" i="5"/>
  <c r="L810" i="5"/>
  <c r="K810" i="5"/>
  <c r="J810" i="5"/>
  <c r="I810" i="5"/>
  <c r="H810" i="5"/>
  <c r="G810" i="5"/>
  <c r="F810" i="5"/>
  <c r="E810" i="5"/>
  <c r="D810" i="5"/>
  <c r="C810" i="5"/>
  <c r="B810" i="5"/>
  <c r="T809" i="5"/>
  <c r="S809" i="5"/>
  <c r="R809" i="5"/>
  <c r="Q809" i="5"/>
  <c r="P809" i="5"/>
  <c r="O809" i="5"/>
  <c r="N809" i="5"/>
  <c r="M809" i="5"/>
  <c r="L809" i="5"/>
  <c r="K809" i="5"/>
  <c r="J809" i="5"/>
  <c r="I809" i="5"/>
  <c r="H809" i="5"/>
  <c r="G809" i="5"/>
  <c r="F809" i="5"/>
  <c r="E809" i="5"/>
  <c r="D809" i="5"/>
  <c r="C809" i="5"/>
  <c r="B809" i="5"/>
  <c r="T808" i="5"/>
  <c r="S808" i="5"/>
  <c r="R808" i="5"/>
  <c r="Q808" i="5"/>
  <c r="P808" i="5"/>
  <c r="O808" i="5"/>
  <c r="N808" i="5"/>
  <c r="M808" i="5"/>
  <c r="L808" i="5"/>
  <c r="K808" i="5"/>
  <c r="J808" i="5"/>
  <c r="I808" i="5"/>
  <c r="H808" i="5"/>
  <c r="G808" i="5"/>
  <c r="F808" i="5"/>
  <c r="E808" i="5"/>
  <c r="D808" i="5"/>
  <c r="C808" i="5"/>
  <c r="B808" i="5"/>
  <c r="T807" i="5"/>
  <c r="S807" i="5"/>
  <c r="R807" i="5"/>
  <c r="Q807" i="5"/>
  <c r="P807" i="5"/>
  <c r="O807" i="5"/>
  <c r="N807" i="5"/>
  <c r="M807" i="5"/>
  <c r="L807" i="5"/>
  <c r="K807" i="5"/>
  <c r="J807" i="5"/>
  <c r="I807" i="5"/>
  <c r="H807" i="5"/>
  <c r="G807" i="5"/>
  <c r="F807" i="5"/>
  <c r="E807" i="5"/>
  <c r="D807" i="5"/>
  <c r="C807" i="5"/>
  <c r="B807" i="5"/>
  <c r="T806" i="5"/>
  <c r="S806" i="5"/>
  <c r="R806" i="5"/>
  <c r="Q806" i="5"/>
  <c r="P806" i="5"/>
  <c r="O806" i="5"/>
  <c r="N806" i="5"/>
  <c r="M806" i="5"/>
  <c r="L806" i="5"/>
  <c r="K806" i="5"/>
  <c r="J806" i="5"/>
  <c r="I806" i="5"/>
  <c r="H806" i="5"/>
  <c r="G806" i="5"/>
  <c r="F806" i="5"/>
  <c r="E806" i="5"/>
  <c r="D806" i="5"/>
  <c r="C806" i="5"/>
  <c r="B806" i="5"/>
  <c r="T805" i="5"/>
  <c r="S805" i="5"/>
  <c r="R805" i="5"/>
  <c r="Q805" i="5"/>
  <c r="P805" i="5"/>
  <c r="O805" i="5"/>
  <c r="N805" i="5"/>
  <c r="M805" i="5"/>
  <c r="L805" i="5"/>
  <c r="K805" i="5"/>
  <c r="J805" i="5"/>
  <c r="I805" i="5"/>
  <c r="H805" i="5"/>
  <c r="G805" i="5"/>
  <c r="F805" i="5"/>
  <c r="E805" i="5"/>
  <c r="D805" i="5"/>
  <c r="C805" i="5"/>
  <c r="B805" i="5"/>
  <c r="T804" i="5"/>
  <c r="S804" i="5"/>
  <c r="R804" i="5"/>
  <c r="Q804" i="5"/>
  <c r="P804" i="5"/>
  <c r="O804" i="5"/>
  <c r="N804" i="5"/>
  <c r="M804" i="5"/>
  <c r="L804" i="5"/>
  <c r="K804" i="5"/>
  <c r="J804" i="5"/>
  <c r="I804" i="5"/>
  <c r="H804" i="5"/>
  <c r="G804" i="5"/>
  <c r="F804" i="5"/>
  <c r="E804" i="5"/>
  <c r="D804" i="5"/>
  <c r="C804" i="5"/>
  <c r="B804" i="5"/>
  <c r="T803" i="5"/>
  <c r="S803" i="5"/>
  <c r="R803" i="5"/>
  <c r="Q803" i="5"/>
  <c r="P803" i="5"/>
  <c r="O803" i="5"/>
  <c r="N803" i="5"/>
  <c r="M803" i="5"/>
  <c r="L803" i="5"/>
  <c r="K803" i="5"/>
  <c r="J803" i="5"/>
  <c r="I803" i="5"/>
  <c r="H803" i="5"/>
  <c r="G803" i="5"/>
  <c r="F803" i="5"/>
  <c r="E803" i="5"/>
  <c r="D803" i="5"/>
  <c r="C803" i="5"/>
  <c r="B803" i="5"/>
  <c r="T802" i="5"/>
  <c r="S802" i="5"/>
  <c r="R802" i="5"/>
  <c r="Q802" i="5"/>
  <c r="P802" i="5"/>
  <c r="O802" i="5"/>
  <c r="N802" i="5"/>
  <c r="M802" i="5"/>
  <c r="L802" i="5"/>
  <c r="K802" i="5"/>
  <c r="J802" i="5"/>
  <c r="I802" i="5"/>
  <c r="H802" i="5"/>
  <c r="G802" i="5"/>
  <c r="F802" i="5"/>
  <c r="E802" i="5"/>
  <c r="D802" i="5"/>
  <c r="C802" i="5"/>
  <c r="B802" i="5"/>
  <c r="T801" i="5"/>
  <c r="S801" i="5"/>
  <c r="R801" i="5"/>
  <c r="Q801" i="5"/>
  <c r="P801" i="5"/>
  <c r="O801" i="5"/>
  <c r="N801" i="5"/>
  <c r="M801" i="5"/>
  <c r="L801" i="5"/>
  <c r="K801" i="5"/>
  <c r="J801" i="5"/>
  <c r="I801" i="5"/>
  <c r="H801" i="5"/>
  <c r="G801" i="5"/>
  <c r="F801" i="5"/>
  <c r="E801" i="5"/>
  <c r="D801" i="5"/>
  <c r="C801" i="5"/>
  <c r="B801" i="5"/>
  <c r="T800" i="5"/>
  <c r="S800" i="5"/>
  <c r="R800" i="5"/>
  <c r="Q800" i="5"/>
  <c r="P800" i="5"/>
  <c r="O800" i="5"/>
  <c r="N800" i="5"/>
  <c r="M800" i="5"/>
  <c r="L800" i="5"/>
  <c r="K800" i="5"/>
  <c r="J800" i="5"/>
  <c r="I800" i="5"/>
  <c r="H800" i="5"/>
  <c r="G800" i="5"/>
  <c r="F800" i="5"/>
  <c r="E800" i="5"/>
  <c r="D800" i="5"/>
  <c r="C800" i="5"/>
  <c r="B800" i="5"/>
  <c r="T799" i="5"/>
  <c r="S799" i="5"/>
  <c r="R799" i="5"/>
  <c r="Q799" i="5"/>
  <c r="P799" i="5"/>
  <c r="O799" i="5"/>
  <c r="N799" i="5"/>
  <c r="M799" i="5"/>
  <c r="L799" i="5"/>
  <c r="K799" i="5"/>
  <c r="J799" i="5"/>
  <c r="I799" i="5"/>
  <c r="H799" i="5"/>
  <c r="G799" i="5"/>
  <c r="F799" i="5"/>
  <c r="E799" i="5"/>
  <c r="D799" i="5"/>
  <c r="C799" i="5"/>
  <c r="B799" i="5"/>
  <c r="T798" i="5"/>
  <c r="S798" i="5"/>
  <c r="R798" i="5"/>
  <c r="Q798" i="5"/>
  <c r="P798" i="5"/>
  <c r="O798" i="5"/>
  <c r="N798" i="5"/>
  <c r="M798" i="5"/>
  <c r="L798" i="5"/>
  <c r="K798" i="5"/>
  <c r="J798" i="5"/>
  <c r="I798" i="5"/>
  <c r="H798" i="5"/>
  <c r="G798" i="5"/>
  <c r="F798" i="5"/>
  <c r="E798" i="5"/>
  <c r="D798" i="5"/>
  <c r="C798" i="5"/>
  <c r="B798" i="5"/>
  <c r="T797" i="5"/>
  <c r="S797" i="5"/>
  <c r="R797" i="5"/>
  <c r="Q797" i="5"/>
  <c r="P797" i="5"/>
  <c r="O797" i="5"/>
  <c r="N797" i="5"/>
  <c r="M797" i="5"/>
  <c r="L797" i="5"/>
  <c r="K797" i="5"/>
  <c r="J797" i="5"/>
  <c r="I797" i="5"/>
  <c r="H797" i="5"/>
  <c r="G797" i="5"/>
  <c r="F797" i="5"/>
  <c r="E797" i="5"/>
  <c r="D797" i="5"/>
  <c r="C797" i="5"/>
  <c r="B797" i="5"/>
  <c r="T796" i="5"/>
  <c r="S796" i="5"/>
  <c r="R796" i="5"/>
  <c r="Q796" i="5"/>
  <c r="P796" i="5"/>
  <c r="O796" i="5"/>
  <c r="N796" i="5"/>
  <c r="M796" i="5"/>
  <c r="L796" i="5"/>
  <c r="K796" i="5"/>
  <c r="J796" i="5"/>
  <c r="I796" i="5"/>
  <c r="H796" i="5"/>
  <c r="G796" i="5"/>
  <c r="F796" i="5"/>
  <c r="E796" i="5"/>
  <c r="D796" i="5"/>
  <c r="C796" i="5"/>
  <c r="B796" i="5"/>
  <c r="T795" i="5"/>
  <c r="S795" i="5"/>
  <c r="R795" i="5"/>
  <c r="Q795" i="5"/>
  <c r="P795" i="5"/>
  <c r="O795" i="5"/>
  <c r="N795" i="5"/>
  <c r="M795" i="5"/>
  <c r="L795" i="5"/>
  <c r="K795" i="5"/>
  <c r="J795" i="5"/>
  <c r="I795" i="5"/>
  <c r="H795" i="5"/>
  <c r="G795" i="5"/>
  <c r="F795" i="5"/>
  <c r="E795" i="5"/>
  <c r="D795" i="5"/>
  <c r="C795" i="5"/>
  <c r="B795" i="5"/>
  <c r="T794" i="5"/>
  <c r="S794" i="5"/>
  <c r="R794" i="5"/>
  <c r="Q794" i="5"/>
  <c r="P794" i="5"/>
  <c r="O794" i="5"/>
  <c r="N794" i="5"/>
  <c r="M794" i="5"/>
  <c r="L794" i="5"/>
  <c r="K794" i="5"/>
  <c r="J794" i="5"/>
  <c r="I794" i="5"/>
  <c r="H794" i="5"/>
  <c r="G794" i="5"/>
  <c r="F794" i="5"/>
  <c r="E794" i="5"/>
  <c r="D794" i="5"/>
  <c r="C794" i="5"/>
  <c r="B794" i="5"/>
  <c r="T793" i="5"/>
  <c r="S793" i="5"/>
  <c r="R793" i="5"/>
  <c r="Q793" i="5"/>
  <c r="P793" i="5"/>
  <c r="O793" i="5"/>
  <c r="N793" i="5"/>
  <c r="M793" i="5"/>
  <c r="L793" i="5"/>
  <c r="K793" i="5"/>
  <c r="J793" i="5"/>
  <c r="I793" i="5"/>
  <c r="H793" i="5"/>
  <c r="G793" i="5"/>
  <c r="F793" i="5"/>
  <c r="E793" i="5"/>
  <c r="D793" i="5"/>
  <c r="C793" i="5"/>
  <c r="B793" i="5"/>
  <c r="T792" i="5"/>
  <c r="S792" i="5"/>
  <c r="R792" i="5"/>
  <c r="Q792" i="5"/>
  <c r="P792" i="5"/>
  <c r="O792" i="5"/>
  <c r="N792" i="5"/>
  <c r="M792" i="5"/>
  <c r="L792" i="5"/>
  <c r="K792" i="5"/>
  <c r="J792" i="5"/>
  <c r="I792" i="5"/>
  <c r="H792" i="5"/>
  <c r="G792" i="5"/>
  <c r="F792" i="5"/>
  <c r="E792" i="5"/>
  <c r="D792" i="5"/>
  <c r="C792" i="5"/>
  <c r="B792" i="5"/>
  <c r="T791" i="5"/>
  <c r="S791" i="5"/>
  <c r="R791" i="5"/>
  <c r="Q791" i="5"/>
  <c r="P791" i="5"/>
  <c r="O791" i="5"/>
  <c r="N791" i="5"/>
  <c r="M791" i="5"/>
  <c r="L791" i="5"/>
  <c r="K791" i="5"/>
  <c r="J791" i="5"/>
  <c r="I791" i="5"/>
  <c r="H791" i="5"/>
  <c r="G791" i="5"/>
  <c r="F791" i="5"/>
  <c r="E791" i="5"/>
  <c r="D791" i="5"/>
  <c r="C791" i="5"/>
  <c r="B791" i="5"/>
  <c r="T790" i="5"/>
  <c r="S790" i="5"/>
  <c r="R790" i="5"/>
  <c r="Q790" i="5"/>
  <c r="P790" i="5"/>
  <c r="O790" i="5"/>
  <c r="N790" i="5"/>
  <c r="M790" i="5"/>
  <c r="L790" i="5"/>
  <c r="K790" i="5"/>
  <c r="J790" i="5"/>
  <c r="I790" i="5"/>
  <c r="H790" i="5"/>
  <c r="G790" i="5"/>
  <c r="F790" i="5"/>
  <c r="E790" i="5"/>
  <c r="D790" i="5"/>
  <c r="C790" i="5"/>
  <c r="B790" i="5"/>
  <c r="T789" i="5"/>
  <c r="S789" i="5"/>
  <c r="R789" i="5"/>
  <c r="Q789" i="5"/>
  <c r="P789" i="5"/>
  <c r="O789" i="5"/>
  <c r="N789" i="5"/>
  <c r="M789" i="5"/>
  <c r="L789" i="5"/>
  <c r="K789" i="5"/>
  <c r="J789" i="5"/>
  <c r="I789" i="5"/>
  <c r="H789" i="5"/>
  <c r="G789" i="5"/>
  <c r="F789" i="5"/>
  <c r="E789" i="5"/>
  <c r="D789" i="5"/>
  <c r="C789" i="5"/>
  <c r="B789" i="5"/>
  <c r="T788" i="5"/>
  <c r="S788" i="5"/>
  <c r="R788" i="5"/>
  <c r="Q788" i="5"/>
  <c r="P788" i="5"/>
  <c r="O788" i="5"/>
  <c r="N788" i="5"/>
  <c r="M788" i="5"/>
  <c r="L788" i="5"/>
  <c r="K788" i="5"/>
  <c r="J788" i="5"/>
  <c r="I788" i="5"/>
  <c r="H788" i="5"/>
  <c r="G788" i="5"/>
  <c r="F788" i="5"/>
  <c r="E788" i="5"/>
  <c r="D788" i="5"/>
  <c r="C788" i="5"/>
  <c r="B788" i="5"/>
  <c r="T787" i="5"/>
  <c r="S787" i="5"/>
  <c r="R787" i="5"/>
  <c r="Q787" i="5"/>
  <c r="P787" i="5"/>
  <c r="O787" i="5"/>
  <c r="N787" i="5"/>
  <c r="M787" i="5"/>
  <c r="L787" i="5"/>
  <c r="K787" i="5"/>
  <c r="J787" i="5"/>
  <c r="I787" i="5"/>
  <c r="H787" i="5"/>
  <c r="G787" i="5"/>
  <c r="F787" i="5"/>
  <c r="E787" i="5"/>
  <c r="D787" i="5"/>
  <c r="C787" i="5"/>
  <c r="B787" i="5"/>
  <c r="T786" i="5"/>
  <c r="S786" i="5"/>
  <c r="R786" i="5"/>
  <c r="Q786" i="5"/>
  <c r="P786" i="5"/>
  <c r="O786" i="5"/>
  <c r="N786" i="5"/>
  <c r="M786" i="5"/>
  <c r="L786" i="5"/>
  <c r="K786" i="5"/>
  <c r="J786" i="5"/>
  <c r="I786" i="5"/>
  <c r="H786" i="5"/>
  <c r="G786" i="5"/>
  <c r="F786" i="5"/>
  <c r="E786" i="5"/>
  <c r="D786" i="5"/>
  <c r="C786" i="5"/>
  <c r="B786" i="5"/>
  <c r="T785" i="5"/>
  <c r="S785" i="5"/>
  <c r="R785" i="5"/>
  <c r="Q785" i="5"/>
  <c r="P785" i="5"/>
  <c r="O785" i="5"/>
  <c r="N785" i="5"/>
  <c r="M785" i="5"/>
  <c r="L785" i="5"/>
  <c r="K785" i="5"/>
  <c r="J785" i="5"/>
  <c r="I785" i="5"/>
  <c r="H785" i="5"/>
  <c r="G785" i="5"/>
  <c r="F785" i="5"/>
  <c r="E785" i="5"/>
  <c r="D785" i="5"/>
  <c r="C785" i="5"/>
  <c r="B785" i="5"/>
  <c r="T784" i="5"/>
  <c r="S784" i="5"/>
  <c r="R784" i="5"/>
  <c r="Q784" i="5"/>
  <c r="P784" i="5"/>
  <c r="O784" i="5"/>
  <c r="N784" i="5"/>
  <c r="M784" i="5"/>
  <c r="L784" i="5"/>
  <c r="K784" i="5"/>
  <c r="J784" i="5"/>
  <c r="I784" i="5"/>
  <c r="H784" i="5"/>
  <c r="G784" i="5"/>
  <c r="F784" i="5"/>
  <c r="E784" i="5"/>
  <c r="D784" i="5"/>
  <c r="C784" i="5"/>
  <c r="B784" i="5"/>
  <c r="T783" i="5"/>
  <c r="S783" i="5"/>
  <c r="R783" i="5"/>
  <c r="Q783" i="5"/>
  <c r="P783" i="5"/>
  <c r="O783" i="5"/>
  <c r="N783" i="5"/>
  <c r="M783" i="5"/>
  <c r="L783" i="5"/>
  <c r="K783" i="5"/>
  <c r="J783" i="5"/>
  <c r="I783" i="5"/>
  <c r="H783" i="5"/>
  <c r="G783" i="5"/>
  <c r="F783" i="5"/>
  <c r="E783" i="5"/>
  <c r="D783" i="5"/>
  <c r="C783" i="5"/>
  <c r="B783" i="5"/>
  <c r="T782" i="5"/>
  <c r="S782" i="5"/>
  <c r="R782" i="5"/>
  <c r="Q782" i="5"/>
  <c r="P782" i="5"/>
  <c r="O782" i="5"/>
  <c r="N782" i="5"/>
  <c r="M782" i="5"/>
  <c r="L782" i="5"/>
  <c r="K782" i="5"/>
  <c r="J782" i="5"/>
  <c r="I782" i="5"/>
  <c r="H782" i="5"/>
  <c r="G782" i="5"/>
  <c r="F782" i="5"/>
  <c r="E782" i="5"/>
  <c r="D782" i="5"/>
  <c r="C782" i="5"/>
  <c r="B782" i="5"/>
  <c r="T781" i="5"/>
  <c r="S781" i="5"/>
  <c r="R781" i="5"/>
  <c r="Q781" i="5"/>
  <c r="P781" i="5"/>
  <c r="O781" i="5"/>
  <c r="N781" i="5"/>
  <c r="M781" i="5"/>
  <c r="L781" i="5"/>
  <c r="K781" i="5"/>
  <c r="J781" i="5"/>
  <c r="I781" i="5"/>
  <c r="H781" i="5"/>
  <c r="G781" i="5"/>
  <c r="F781" i="5"/>
  <c r="E781" i="5"/>
  <c r="D781" i="5"/>
  <c r="C781" i="5"/>
  <c r="B781" i="5"/>
  <c r="T780" i="5"/>
  <c r="S780" i="5"/>
  <c r="R780" i="5"/>
  <c r="Q780" i="5"/>
  <c r="P780" i="5"/>
  <c r="O780" i="5"/>
  <c r="N780" i="5"/>
  <c r="M780" i="5"/>
  <c r="L780" i="5"/>
  <c r="K780" i="5"/>
  <c r="J780" i="5"/>
  <c r="I780" i="5"/>
  <c r="H780" i="5"/>
  <c r="G780" i="5"/>
  <c r="F780" i="5"/>
  <c r="E780" i="5"/>
  <c r="D780" i="5"/>
  <c r="C780" i="5"/>
  <c r="B780" i="5"/>
  <c r="T779" i="5"/>
  <c r="S779" i="5"/>
  <c r="R779" i="5"/>
  <c r="Q779" i="5"/>
  <c r="P779" i="5"/>
  <c r="O779" i="5"/>
  <c r="N779" i="5"/>
  <c r="M779" i="5"/>
  <c r="L779" i="5"/>
  <c r="K779" i="5"/>
  <c r="J779" i="5"/>
  <c r="I779" i="5"/>
  <c r="H779" i="5"/>
  <c r="G779" i="5"/>
  <c r="F779" i="5"/>
  <c r="E779" i="5"/>
  <c r="D779" i="5"/>
  <c r="C779" i="5"/>
  <c r="B779" i="5"/>
  <c r="T778" i="5"/>
  <c r="S778" i="5"/>
  <c r="R778" i="5"/>
  <c r="Q778" i="5"/>
  <c r="P778" i="5"/>
  <c r="O778" i="5"/>
  <c r="N778" i="5"/>
  <c r="M778" i="5"/>
  <c r="L778" i="5"/>
  <c r="K778" i="5"/>
  <c r="J778" i="5"/>
  <c r="I778" i="5"/>
  <c r="H778" i="5"/>
  <c r="G778" i="5"/>
  <c r="F778" i="5"/>
  <c r="E778" i="5"/>
  <c r="D778" i="5"/>
  <c r="C778" i="5"/>
  <c r="B778" i="5"/>
  <c r="T777" i="5"/>
  <c r="S777" i="5"/>
  <c r="R777" i="5"/>
  <c r="Q777" i="5"/>
  <c r="P777" i="5"/>
  <c r="O777" i="5"/>
  <c r="N777" i="5"/>
  <c r="M777" i="5"/>
  <c r="L777" i="5"/>
  <c r="K777" i="5"/>
  <c r="J777" i="5"/>
  <c r="I777" i="5"/>
  <c r="H777" i="5"/>
  <c r="G777" i="5"/>
  <c r="F777" i="5"/>
  <c r="E777" i="5"/>
  <c r="D777" i="5"/>
  <c r="C777" i="5"/>
  <c r="B777" i="5"/>
  <c r="T776" i="5"/>
  <c r="S776" i="5"/>
  <c r="R776" i="5"/>
  <c r="Q776" i="5"/>
  <c r="P776" i="5"/>
  <c r="O776" i="5"/>
  <c r="N776" i="5"/>
  <c r="M776" i="5"/>
  <c r="L776" i="5"/>
  <c r="K776" i="5"/>
  <c r="J776" i="5"/>
  <c r="I776" i="5"/>
  <c r="H776" i="5"/>
  <c r="G776" i="5"/>
  <c r="F776" i="5"/>
  <c r="E776" i="5"/>
  <c r="D776" i="5"/>
  <c r="C776" i="5"/>
  <c r="B776" i="5"/>
  <c r="T775" i="5"/>
  <c r="S775" i="5"/>
  <c r="R775" i="5"/>
  <c r="Q775" i="5"/>
  <c r="P775" i="5"/>
  <c r="O775" i="5"/>
  <c r="N775" i="5"/>
  <c r="M775" i="5"/>
  <c r="L775" i="5"/>
  <c r="K775" i="5"/>
  <c r="J775" i="5"/>
  <c r="I775" i="5"/>
  <c r="H775" i="5"/>
  <c r="G775" i="5"/>
  <c r="F775" i="5"/>
  <c r="E775" i="5"/>
  <c r="D775" i="5"/>
  <c r="C775" i="5"/>
  <c r="B775" i="5"/>
  <c r="T774" i="5"/>
  <c r="S774" i="5"/>
  <c r="R774" i="5"/>
  <c r="Q774" i="5"/>
  <c r="P774" i="5"/>
  <c r="O774" i="5"/>
  <c r="N774" i="5"/>
  <c r="M774" i="5"/>
  <c r="L774" i="5"/>
  <c r="K774" i="5"/>
  <c r="J774" i="5"/>
  <c r="I774" i="5"/>
  <c r="H774" i="5"/>
  <c r="G774" i="5"/>
  <c r="F774" i="5"/>
  <c r="E774" i="5"/>
  <c r="D774" i="5"/>
  <c r="C774" i="5"/>
  <c r="B774" i="5"/>
  <c r="T773" i="5"/>
  <c r="S773" i="5"/>
  <c r="R773" i="5"/>
  <c r="Q773" i="5"/>
  <c r="P773" i="5"/>
  <c r="O773" i="5"/>
  <c r="N773" i="5"/>
  <c r="M773" i="5"/>
  <c r="L773" i="5"/>
  <c r="K773" i="5"/>
  <c r="J773" i="5"/>
  <c r="I773" i="5"/>
  <c r="H773" i="5"/>
  <c r="G773" i="5"/>
  <c r="F773" i="5"/>
  <c r="E773" i="5"/>
  <c r="D773" i="5"/>
  <c r="C773" i="5"/>
  <c r="B773" i="5"/>
  <c r="T772" i="5"/>
  <c r="S772" i="5"/>
  <c r="R772" i="5"/>
  <c r="Q772" i="5"/>
  <c r="P772" i="5"/>
  <c r="O772" i="5"/>
  <c r="N772" i="5"/>
  <c r="M772" i="5"/>
  <c r="L772" i="5"/>
  <c r="K772" i="5"/>
  <c r="J772" i="5"/>
  <c r="I772" i="5"/>
  <c r="H772" i="5"/>
  <c r="G772" i="5"/>
  <c r="F772" i="5"/>
  <c r="E772" i="5"/>
  <c r="D772" i="5"/>
  <c r="C772" i="5"/>
  <c r="B772" i="5"/>
  <c r="T771" i="5"/>
  <c r="S771" i="5"/>
  <c r="R771" i="5"/>
  <c r="Q771" i="5"/>
  <c r="P771" i="5"/>
  <c r="O771" i="5"/>
  <c r="N771" i="5"/>
  <c r="M771" i="5"/>
  <c r="L771" i="5"/>
  <c r="K771" i="5"/>
  <c r="J771" i="5"/>
  <c r="I771" i="5"/>
  <c r="H771" i="5"/>
  <c r="G771" i="5"/>
  <c r="F771" i="5"/>
  <c r="E771" i="5"/>
  <c r="D771" i="5"/>
  <c r="C771" i="5"/>
  <c r="B771" i="5"/>
  <c r="T770" i="5"/>
  <c r="S770" i="5"/>
  <c r="R770" i="5"/>
  <c r="Q770" i="5"/>
  <c r="P770" i="5"/>
  <c r="O770" i="5"/>
  <c r="N770" i="5"/>
  <c r="M770" i="5"/>
  <c r="L770" i="5"/>
  <c r="K770" i="5"/>
  <c r="J770" i="5"/>
  <c r="I770" i="5"/>
  <c r="H770" i="5"/>
  <c r="G770" i="5"/>
  <c r="F770" i="5"/>
  <c r="E770" i="5"/>
  <c r="D770" i="5"/>
  <c r="C770" i="5"/>
  <c r="B770" i="5"/>
  <c r="T769" i="5"/>
  <c r="S769" i="5"/>
  <c r="R769" i="5"/>
  <c r="Q769" i="5"/>
  <c r="P769" i="5"/>
  <c r="O769" i="5"/>
  <c r="N769" i="5"/>
  <c r="M769" i="5"/>
  <c r="L769" i="5"/>
  <c r="K769" i="5"/>
  <c r="J769" i="5"/>
  <c r="I769" i="5"/>
  <c r="H769" i="5"/>
  <c r="G769" i="5"/>
  <c r="F769" i="5"/>
  <c r="E769" i="5"/>
  <c r="D769" i="5"/>
  <c r="C769" i="5"/>
  <c r="B769" i="5"/>
  <c r="T768" i="5"/>
  <c r="S768" i="5"/>
  <c r="R768" i="5"/>
  <c r="Q768" i="5"/>
  <c r="P768" i="5"/>
  <c r="O768" i="5"/>
  <c r="N768" i="5"/>
  <c r="M768" i="5"/>
  <c r="L768" i="5"/>
  <c r="K768" i="5"/>
  <c r="J768" i="5"/>
  <c r="I768" i="5"/>
  <c r="H768" i="5"/>
  <c r="G768" i="5"/>
  <c r="F768" i="5"/>
  <c r="E768" i="5"/>
  <c r="D768" i="5"/>
  <c r="C768" i="5"/>
  <c r="B768" i="5"/>
  <c r="T767" i="5"/>
  <c r="S767" i="5"/>
  <c r="R767" i="5"/>
  <c r="Q767" i="5"/>
  <c r="P767" i="5"/>
  <c r="O767" i="5"/>
  <c r="N767" i="5"/>
  <c r="M767" i="5"/>
  <c r="L767" i="5"/>
  <c r="K767" i="5"/>
  <c r="J767" i="5"/>
  <c r="I767" i="5"/>
  <c r="H767" i="5"/>
  <c r="G767" i="5"/>
  <c r="F767" i="5"/>
  <c r="E767" i="5"/>
  <c r="D767" i="5"/>
  <c r="C767" i="5"/>
  <c r="B767" i="5"/>
  <c r="T766" i="5"/>
  <c r="S766" i="5"/>
  <c r="R766" i="5"/>
  <c r="Q766" i="5"/>
  <c r="P766" i="5"/>
  <c r="O766" i="5"/>
  <c r="N766" i="5"/>
  <c r="M766" i="5"/>
  <c r="L766" i="5"/>
  <c r="K766" i="5"/>
  <c r="J766" i="5"/>
  <c r="I766" i="5"/>
  <c r="H766" i="5"/>
  <c r="G766" i="5"/>
  <c r="F766" i="5"/>
  <c r="E766" i="5"/>
  <c r="D766" i="5"/>
  <c r="C766" i="5"/>
  <c r="B766" i="5"/>
  <c r="T765" i="5"/>
  <c r="S765" i="5"/>
  <c r="R765" i="5"/>
  <c r="Q765" i="5"/>
  <c r="P765" i="5"/>
  <c r="O765" i="5"/>
  <c r="N765" i="5"/>
  <c r="M765" i="5"/>
  <c r="L765" i="5"/>
  <c r="K765" i="5"/>
  <c r="J765" i="5"/>
  <c r="I765" i="5"/>
  <c r="H765" i="5"/>
  <c r="G765" i="5"/>
  <c r="F765" i="5"/>
  <c r="E765" i="5"/>
  <c r="D765" i="5"/>
  <c r="C765" i="5"/>
  <c r="B765" i="5"/>
  <c r="T764" i="5"/>
  <c r="S764" i="5"/>
  <c r="R764" i="5"/>
  <c r="Q764" i="5"/>
  <c r="P764" i="5"/>
  <c r="O764" i="5"/>
  <c r="N764" i="5"/>
  <c r="M764" i="5"/>
  <c r="L764" i="5"/>
  <c r="K764" i="5"/>
  <c r="J764" i="5"/>
  <c r="I764" i="5"/>
  <c r="H764" i="5"/>
  <c r="G764" i="5"/>
  <c r="F764" i="5"/>
  <c r="E764" i="5"/>
  <c r="D764" i="5"/>
  <c r="C764" i="5"/>
  <c r="B764" i="5"/>
  <c r="T763" i="5"/>
  <c r="S763" i="5"/>
  <c r="R763" i="5"/>
  <c r="Q763" i="5"/>
  <c r="P763" i="5"/>
  <c r="O763" i="5"/>
  <c r="N763" i="5"/>
  <c r="M763" i="5"/>
  <c r="L763" i="5"/>
  <c r="K763" i="5"/>
  <c r="J763" i="5"/>
  <c r="I763" i="5"/>
  <c r="H763" i="5"/>
  <c r="G763" i="5"/>
  <c r="F763" i="5"/>
  <c r="E763" i="5"/>
  <c r="D763" i="5"/>
  <c r="C763" i="5"/>
  <c r="B763" i="5"/>
  <c r="T762" i="5"/>
  <c r="S762" i="5"/>
  <c r="R762" i="5"/>
  <c r="Q762" i="5"/>
  <c r="P762" i="5"/>
  <c r="O762" i="5"/>
  <c r="N762" i="5"/>
  <c r="M762" i="5"/>
  <c r="L762" i="5"/>
  <c r="K762" i="5"/>
  <c r="J762" i="5"/>
  <c r="I762" i="5"/>
  <c r="H762" i="5"/>
  <c r="G762" i="5"/>
  <c r="F762" i="5"/>
  <c r="E762" i="5"/>
  <c r="D762" i="5"/>
  <c r="C762" i="5"/>
  <c r="B762" i="5"/>
  <c r="T761" i="5"/>
  <c r="S761" i="5"/>
  <c r="R761" i="5"/>
  <c r="Q761" i="5"/>
  <c r="P761" i="5"/>
  <c r="O761" i="5"/>
  <c r="N761" i="5"/>
  <c r="M761" i="5"/>
  <c r="L761" i="5"/>
  <c r="K761" i="5"/>
  <c r="J761" i="5"/>
  <c r="I761" i="5"/>
  <c r="H761" i="5"/>
  <c r="G761" i="5"/>
  <c r="F761" i="5"/>
  <c r="E761" i="5"/>
  <c r="D761" i="5"/>
  <c r="C761" i="5"/>
  <c r="B761" i="5"/>
  <c r="T760" i="5"/>
  <c r="S760" i="5"/>
  <c r="R760" i="5"/>
  <c r="Q760" i="5"/>
  <c r="P760" i="5"/>
  <c r="O760" i="5"/>
  <c r="N760" i="5"/>
  <c r="M760" i="5"/>
  <c r="L760" i="5"/>
  <c r="K760" i="5"/>
  <c r="J760" i="5"/>
  <c r="I760" i="5"/>
  <c r="H760" i="5"/>
  <c r="G760" i="5"/>
  <c r="F760" i="5"/>
  <c r="E760" i="5"/>
  <c r="D760" i="5"/>
  <c r="C760" i="5"/>
  <c r="B760" i="5"/>
  <c r="T759" i="5"/>
  <c r="S759" i="5"/>
  <c r="R759" i="5"/>
  <c r="Q759" i="5"/>
  <c r="P759" i="5"/>
  <c r="O759" i="5"/>
  <c r="N759" i="5"/>
  <c r="M759" i="5"/>
  <c r="L759" i="5"/>
  <c r="K759" i="5"/>
  <c r="J759" i="5"/>
  <c r="I759" i="5"/>
  <c r="H759" i="5"/>
  <c r="G759" i="5"/>
  <c r="F759" i="5"/>
  <c r="E759" i="5"/>
  <c r="D759" i="5"/>
  <c r="C759" i="5"/>
  <c r="B759" i="5"/>
  <c r="T758" i="5"/>
  <c r="S758" i="5"/>
  <c r="R758" i="5"/>
  <c r="Q758" i="5"/>
  <c r="P758" i="5"/>
  <c r="O758" i="5"/>
  <c r="N758" i="5"/>
  <c r="M758" i="5"/>
  <c r="L758" i="5"/>
  <c r="K758" i="5"/>
  <c r="J758" i="5"/>
  <c r="I758" i="5"/>
  <c r="H758" i="5"/>
  <c r="G758" i="5"/>
  <c r="F758" i="5"/>
  <c r="E758" i="5"/>
  <c r="D758" i="5"/>
  <c r="C758" i="5"/>
  <c r="B758" i="5"/>
  <c r="T757" i="5"/>
  <c r="S757" i="5"/>
  <c r="R757" i="5"/>
  <c r="Q757" i="5"/>
  <c r="P757" i="5"/>
  <c r="O757" i="5"/>
  <c r="N757" i="5"/>
  <c r="M757" i="5"/>
  <c r="L757" i="5"/>
  <c r="K757" i="5"/>
  <c r="J757" i="5"/>
  <c r="I757" i="5"/>
  <c r="H757" i="5"/>
  <c r="G757" i="5"/>
  <c r="F757" i="5"/>
  <c r="E757" i="5"/>
  <c r="D757" i="5"/>
  <c r="C757" i="5"/>
  <c r="B757" i="5"/>
  <c r="T756" i="5"/>
  <c r="S756" i="5"/>
  <c r="R756" i="5"/>
  <c r="Q756" i="5"/>
  <c r="P756" i="5"/>
  <c r="O756" i="5"/>
  <c r="N756" i="5"/>
  <c r="M756" i="5"/>
  <c r="L756" i="5"/>
  <c r="K756" i="5"/>
  <c r="J756" i="5"/>
  <c r="I756" i="5"/>
  <c r="H756" i="5"/>
  <c r="G756" i="5"/>
  <c r="F756" i="5"/>
  <c r="E756" i="5"/>
  <c r="D756" i="5"/>
  <c r="C756" i="5"/>
  <c r="B756" i="5"/>
  <c r="T755" i="5"/>
  <c r="S755" i="5"/>
  <c r="R755" i="5"/>
  <c r="Q755" i="5"/>
  <c r="P755" i="5"/>
  <c r="O755" i="5"/>
  <c r="N755" i="5"/>
  <c r="M755" i="5"/>
  <c r="L755" i="5"/>
  <c r="K755" i="5"/>
  <c r="J755" i="5"/>
  <c r="I755" i="5"/>
  <c r="H755" i="5"/>
  <c r="G755" i="5"/>
  <c r="F755" i="5"/>
  <c r="E755" i="5"/>
  <c r="D755" i="5"/>
  <c r="C755" i="5"/>
  <c r="B755" i="5"/>
  <c r="T754" i="5"/>
  <c r="S754" i="5"/>
  <c r="R754" i="5"/>
  <c r="Q754" i="5"/>
  <c r="P754" i="5"/>
  <c r="O754" i="5"/>
  <c r="N754" i="5"/>
  <c r="M754" i="5"/>
  <c r="L754" i="5"/>
  <c r="K754" i="5"/>
  <c r="J754" i="5"/>
  <c r="I754" i="5"/>
  <c r="H754" i="5"/>
  <c r="G754" i="5"/>
  <c r="F754" i="5"/>
  <c r="E754" i="5"/>
  <c r="D754" i="5"/>
  <c r="C754" i="5"/>
  <c r="B754" i="5"/>
  <c r="T753" i="5"/>
  <c r="S753" i="5"/>
  <c r="R753" i="5"/>
  <c r="Q753" i="5"/>
  <c r="P753" i="5"/>
  <c r="O753" i="5"/>
  <c r="N753" i="5"/>
  <c r="M753" i="5"/>
  <c r="L753" i="5"/>
  <c r="K753" i="5"/>
  <c r="J753" i="5"/>
  <c r="I753" i="5"/>
  <c r="H753" i="5"/>
  <c r="G753" i="5"/>
  <c r="F753" i="5"/>
  <c r="E753" i="5"/>
  <c r="D753" i="5"/>
  <c r="C753" i="5"/>
  <c r="B753" i="5"/>
  <c r="T752" i="5"/>
  <c r="S752" i="5"/>
  <c r="R752" i="5"/>
  <c r="Q752" i="5"/>
  <c r="P752" i="5"/>
  <c r="O752" i="5"/>
  <c r="N752" i="5"/>
  <c r="M752" i="5"/>
  <c r="L752" i="5"/>
  <c r="K752" i="5"/>
  <c r="J752" i="5"/>
  <c r="I752" i="5"/>
  <c r="H752" i="5"/>
  <c r="G752" i="5"/>
  <c r="F752" i="5"/>
  <c r="E752" i="5"/>
  <c r="D752" i="5"/>
  <c r="C752" i="5"/>
  <c r="B752" i="5"/>
  <c r="T751" i="5"/>
  <c r="S751" i="5"/>
  <c r="R751" i="5"/>
  <c r="Q751" i="5"/>
  <c r="P751" i="5"/>
  <c r="O751" i="5"/>
  <c r="N751" i="5"/>
  <c r="M751" i="5"/>
  <c r="L751" i="5"/>
  <c r="K751" i="5"/>
  <c r="J751" i="5"/>
  <c r="I751" i="5"/>
  <c r="H751" i="5"/>
  <c r="G751" i="5"/>
  <c r="F751" i="5"/>
  <c r="E751" i="5"/>
  <c r="D751" i="5"/>
  <c r="C751" i="5"/>
  <c r="B751" i="5"/>
  <c r="T750" i="5"/>
  <c r="S750" i="5"/>
  <c r="R750" i="5"/>
  <c r="Q750" i="5"/>
  <c r="P750" i="5"/>
  <c r="O750" i="5"/>
  <c r="N750" i="5"/>
  <c r="M750" i="5"/>
  <c r="L750" i="5"/>
  <c r="K750" i="5"/>
  <c r="J750" i="5"/>
  <c r="I750" i="5"/>
  <c r="H750" i="5"/>
  <c r="G750" i="5"/>
  <c r="F750" i="5"/>
  <c r="E750" i="5"/>
  <c r="D750" i="5"/>
  <c r="C750" i="5"/>
  <c r="B750" i="5"/>
  <c r="T749" i="5"/>
  <c r="S749" i="5"/>
  <c r="R749" i="5"/>
  <c r="Q749" i="5"/>
  <c r="P749" i="5"/>
  <c r="O749" i="5"/>
  <c r="N749" i="5"/>
  <c r="M749" i="5"/>
  <c r="L749" i="5"/>
  <c r="K749" i="5"/>
  <c r="J749" i="5"/>
  <c r="I749" i="5"/>
  <c r="H749" i="5"/>
  <c r="G749" i="5"/>
  <c r="F749" i="5"/>
  <c r="E749" i="5"/>
  <c r="D749" i="5"/>
  <c r="C749" i="5"/>
  <c r="B749" i="5"/>
  <c r="T748" i="5"/>
  <c r="S748" i="5"/>
  <c r="R748" i="5"/>
  <c r="Q748" i="5"/>
  <c r="P748" i="5"/>
  <c r="O748" i="5"/>
  <c r="N748" i="5"/>
  <c r="M748" i="5"/>
  <c r="L748" i="5"/>
  <c r="K748" i="5"/>
  <c r="J748" i="5"/>
  <c r="I748" i="5"/>
  <c r="H748" i="5"/>
  <c r="G748" i="5"/>
  <c r="F748" i="5"/>
  <c r="E748" i="5"/>
  <c r="D748" i="5"/>
  <c r="C748" i="5"/>
  <c r="B748" i="5"/>
  <c r="T747" i="5"/>
  <c r="S747" i="5"/>
  <c r="R747" i="5"/>
  <c r="Q747" i="5"/>
  <c r="P747" i="5"/>
  <c r="O747" i="5"/>
  <c r="N747" i="5"/>
  <c r="M747" i="5"/>
  <c r="L747" i="5"/>
  <c r="K747" i="5"/>
  <c r="J747" i="5"/>
  <c r="I747" i="5"/>
  <c r="H747" i="5"/>
  <c r="G747" i="5"/>
  <c r="F747" i="5"/>
  <c r="E747" i="5"/>
  <c r="D747" i="5"/>
  <c r="C747" i="5"/>
  <c r="B747" i="5"/>
  <c r="T746" i="5"/>
  <c r="S746" i="5"/>
  <c r="R746" i="5"/>
  <c r="Q746" i="5"/>
  <c r="P746" i="5"/>
  <c r="O746" i="5"/>
  <c r="N746" i="5"/>
  <c r="M746" i="5"/>
  <c r="L746" i="5"/>
  <c r="K746" i="5"/>
  <c r="J746" i="5"/>
  <c r="I746" i="5"/>
  <c r="H746" i="5"/>
  <c r="G746" i="5"/>
  <c r="F746" i="5"/>
  <c r="E746" i="5"/>
  <c r="D746" i="5"/>
  <c r="C746" i="5"/>
  <c r="B746" i="5"/>
  <c r="T745" i="5"/>
  <c r="S745" i="5"/>
  <c r="R745" i="5"/>
  <c r="Q745" i="5"/>
  <c r="P745" i="5"/>
  <c r="O745" i="5"/>
  <c r="N745" i="5"/>
  <c r="M745" i="5"/>
  <c r="L745" i="5"/>
  <c r="K745" i="5"/>
  <c r="J745" i="5"/>
  <c r="I745" i="5"/>
  <c r="H745" i="5"/>
  <c r="G745" i="5"/>
  <c r="F745" i="5"/>
  <c r="E745" i="5"/>
  <c r="D745" i="5"/>
  <c r="C745" i="5"/>
  <c r="B745" i="5"/>
  <c r="T744" i="5"/>
  <c r="S744" i="5"/>
  <c r="R744" i="5"/>
  <c r="Q744" i="5"/>
  <c r="P744" i="5"/>
  <c r="O744" i="5"/>
  <c r="N744" i="5"/>
  <c r="M744" i="5"/>
  <c r="L744" i="5"/>
  <c r="K744" i="5"/>
  <c r="J744" i="5"/>
  <c r="I744" i="5"/>
  <c r="H744" i="5"/>
  <c r="G744" i="5"/>
  <c r="F744" i="5"/>
  <c r="E744" i="5"/>
  <c r="D744" i="5"/>
  <c r="C744" i="5"/>
  <c r="B744" i="5"/>
  <c r="T743" i="5"/>
  <c r="S743" i="5"/>
  <c r="R743" i="5"/>
  <c r="Q743" i="5"/>
  <c r="P743" i="5"/>
  <c r="O743" i="5"/>
  <c r="N743" i="5"/>
  <c r="M743" i="5"/>
  <c r="L743" i="5"/>
  <c r="K743" i="5"/>
  <c r="J743" i="5"/>
  <c r="I743" i="5"/>
  <c r="H743" i="5"/>
  <c r="G743" i="5"/>
  <c r="F743" i="5"/>
  <c r="E743" i="5"/>
  <c r="D743" i="5"/>
  <c r="C743" i="5"/>
  <c r="B743" i="5"/>
  <c r="T742" i="5"/>
  <c r="S742" i="5"/>
  <c r="R742" i="5"/>
  <c r="Q742" i="5"/>
  <c r="P742" i="5"/>
  <c r="O742" i="5"/>
  <c r="N742" i="5"/>
  <c r="M742" i="5"/>
  <c r="L742" i="5"/>
  <c r="K742" i="5"/>
  <c r="J742" i="5"/>
  <c r="I742" i="5"/>
  <c r="H742" i="5"/>
  <c r="G742" i="5"/>
  <c r="F742" i="5"/>
  <c r="E742" i="5"/>
  <c r="D742" i="5"/>
  <c r="C742" i="5"/>
  <c r="B742" i="5"/>
  <c r="T741" i="5"/>
  <c r="S741" i="5"/>
  <c r="R741" i="5"/>
  <c r="Q741" i="5"/>
  <c r="P741" i="5"/>
  <c r="O741" i="5"/>
  <c r="N741" i="5"/>
  <c r="M741" i="5"/>
  <c r="L741" i="5"/>
  <c r="K741" i="5"/>
  <c r="J741" i="5"/>
  <c r="I741" i="5"/>
  <c r="H741" i="5"/>
  <c r="G741" i="5"/>
  <c r="F741" i="5"/>
  <c r="E741" i="5"/>
  <c r="D741" i="5"/>
  <c r="C741" i="5"/>
  <c r="B741" i="5"/>
  <c r="T740" i="5"/>
  <c r="S740" i="5"/>
  <c r="R740" i="5"/>
  <c r="Q740" i="5"/>
  <c r="P740" i="5"/>
  <c r="O740" i="5"/>
  <c r="N740" i="5"/>
  <c r="M740" i="5"/>
  <c r="L740" i="5"/>
  <c r="K740" i="5"/>
  <c r="J740" i="5"/>
  <c r="I740" i="5"/>
  <c r="H740" i="5"/>
  <c r="G740" i="5"/>
  <c r="F740" i="5"/>
  <c r="E740" i="5"/>
  <c r="D740" i="5"/>
  <c r="C740" i="5"/>
  <c r="B740" i="5"/>
  <c r="T739" i="5"/>
  <c r="S739" i="5"/>
  <c r="R739" i="5"/>
  <c r="Q739" i="5"/>
  <c r="P739" i="5"/>
  <c r="O739" i="5"/>
  <c r="N739" i="5"/>
  <c r="M739" i="5"/>
  <c r="L739" i="5"/>
  <c r="K739" i="5"/>
  <c r="J739" i="5"/>
  <c r="I739" i="5"/>
  <c r="H739" i="5"/>
  <c r="G739" i="5"/>
  <c r="F739" i="5"/>
  <c r="E739" i="5"/>
  <c r="D739" i="5"/>
  <c r="C739" i="5"/>
  <c r="B739" i="5"/>
  <c r="T738" i="5"/>
  <c r="S738" i="5"/>
  <c r="R738" i="5"/>
  <c r="Q738" i="5"/>
  <c r="P738" i="5"/>
  <c r="O738" i="5"/>
  <c r="N738" i="5"/>
  <c r="M738" i="5"/>
  <c r="L738" i="5"/>
  <c r="K738" i="5"/>
  <c r="J738" i="5"/>
  <c r="I738" i="5"/>
  <c r="H738" i="5"/>
  <c r="G738" i="5"/>
  <c r="F738" i="5"/>
  <c r="E738" i="5"/>
  <c r="D738" i="5"/>
  <c r="C738" i="5"/>
  <c r="B738" i="5"/>
  <c r="T737" i="5"/>
  <c r="S737" i="5"/>
  <c r="R737" i="5"/>
  <c r="Q737" i="5"/>
  <c r="P737" i="5"/>
  <c r="O737" i="5"/>
  <c r="N737" i="5"/>
  <c r="M737" i="5"/>
  <c r="L737" i="5"/>
  <c r="K737" i="5"/>
  <c r="J737" i="5"/>
  <c r="I737" i="5"/>
  <c r="H737" i="5"/>
  <c r="G737" i="5"/>
  <c r="F737" i="5"/>
  <c r="E737" i="5"/>
  <c r="D737" i="5"/>
  <c r="C737" i="5"/>
  <c r="B737" i="5"/>
  <c r="T736" i="5"/>
  <c r="S736" i="5"/>
  <c r="R736" i="5"/>
  <c r="Q736" i="5"/>
  <c r="P736" i="5"/>
  <c r="O736" i="5"/>
  <c r="N736" i="5"/>
  <c r="M736" i="5"/>
  <c r="L736" i="5"/>
  <c r="K736" i="5"/>
  <c r="J736" i="5"/>
  <c r="I736" i="5"/>
  <c r="H736" i="5"/>
  <c r="G736" i="5"/>
  <c r="F736" i="5"/>
  <c r="E736" i="5"/>
  <c r="D736" i="5"/>
  <c r="C736" i="5"/>
  <c r="B736" i="5"/>
  <c r="T735" i="5"/>
  <c r="S735" i="5"/>
  <c r="R735" i="5"/>
  <c r="Q735" i="5"/>
  <c r="P735" i="5"/>
  <c r="O735" i="5"/>
  <c r="N735" i="5"/>
  <c r="M735" i="5"/>
  <c r="L735" i="5"/>
  <c r="K735" i="5"/>
  <c r="J735" i="5"/>
  <c r="I735" i="5"/>
  <c r="H735" i="5"/>
  <c r="G735" i="5"/>
  <c r="F735" i="5"/>
  <c r="E735" i="5"/>
  <c r="D735" i="5"/>
  <c r="C735" i="5"/>
  <c r="B735" i="5"/>
  <c r="T734" i="5"/>
  <c r="S734" i="5"/>
  <c r="R734" i="5"/>
  <c r="Q734" i="5"/>
  <c r="P734" i="5"/>
  <c r="O734" i="5"/>
  <c r="N734" i="5"/>
  <c r="M734" i="5"/>
  <c r="L734" i="5"/>
  <c r="K734" i="5"/>
  <c r="J734" i="5"/>
  <c r="I734" i="5"/>
  <c r="H734" i="5"/>
  <c r="G734" i="5"/>
  <c r="F734" i="5"/>
  <c r="E734" i="5"/>
  <c r="D734" i="5"/>
  <c r="C734" i="5"/>
  <c r="B734" i="5"/>
  <c r="T733" i="5"/>
  <c r="S733" i="5"/>
  <c r="R733" i="5"/>
  <c r="Q733" i="5"/>
  <c r="P733" i="5"/>
  <c r="O733" i="5"/>
  <c r="N733" i="5"/>
  <c r="M733" i="5"/>
  <c r="L733" i="5"/>
  <c r="K733" i="5"/>
  <c r="J733" i="5"/>
  <c r="I733" i="5"/>
  <c r="H733" i="5"/>
  <c r="G733" i="5"/>
  <c r="F733" i="5"/>
  <c r="E733" i="5"/>
  <c r="D733" i="5"/>
  <c r="C733" i="5"/>
  <c r="B733" i="5"/>
  <c r="T732" i="5"/>
  <c r="S732" i="5"/>
  <c r="R732" i="5"/>
  <c r="Q732" i="5"/>
  <c r="P732" i="5"/>
  <c r="O732" i="5"/>
  <c r="N732" i="5"/>
  <c r="M732" i="5"/>
  <c r="L732" i="5"/>
  <c r="K732" i="5"/>
  <c r="J732" i="5"/>
  <c r="I732" i="5"/>
  <c r="H732" i="5"/>
  <c r="G732" i="5"/>
  <c r="F732" i="5"/>
  <c r="E732" i="5"/>
  <c r="D732" i="5"/>
  <c r="C732" i="5"/>
  <c r="B732" i="5"/>
  <c r="T731" i="5"/>
  <c r="S731" i="5"/>
  <c r="R731" i="5"/>
  <c r="Q731" i="5"/>
  <c r="P731" i="5"/>
  <c r="O731" i="5"/>
  <c r="N731" i="5"/>
  <c r="M731" i="5"/>
  <c r="L731" i="5"/>
  <c r="K731" i="5"/>
  <c r="J731" i="5"/>
  <c r="I731" i="5"/>
  <c r="H731" i="5"/>
  <c r="G731" i="5"/>
  <c r="F731" i="5"/>
  <c r="E731" i="5"/>
  <c r="D731" i="5"/>
  <c r="C731" i="5"/>
  <c r="B731" i="5"/>
  <c r="T730" i="5"/>
  <c r="S730" i="5"/>
  <c r="R730" i="5"/>
  <c r="Q730" i="5"/>
  <c r="P730" i="5"/>
  <c r="O730" i="5"/>
  <c r="N730" i="5"/>
  <c r="M730" i="5"/>
  <c r="L730" i="5"/>
  <c r="K730" i="5"/>
  <c r="J730" i="5"/>
  <c r="I730" i="5"/>
  <c r="H730" i="5"/>
  <c r="G730" i="5"/>
  <c r="F730" i="5"/>
  <c r="E730" i="5"/>
  <c r="D730" i="5"/>
  <c r="C730" i="5"/>
  <c r="B730" i="5"/>
  <c r="T729" i="5"/>
  <c r="S729" i="5"/>
  <c r="R729" i="5"/>
  <c r="Q729" i="5"/>
  <c r="P729" i="5"/>
  <c r="O729" i="5"/>
  <c r="N729" i="5"/>
  <c r="M729" i="5"/>
  <c r="L729" i="5"/>
  <c r="K729" i="5"/>
  <c r="J729" i="5"/>
  <c r="I729" i="5"/>
  <c r="H729" i="5"/>
  <c r="G729" i="5"/>
  <c r="F729" i="5"/>
  <c r="E729" i="5"/>
  <c r="D729" i="5"/>
  <c r="C729" i="5"/>
  <c r="B729" i="5"/>
  <c r="T728" i="5"/>
  <c r="S728" i="5"/>
  <c r="R728" i="5"/>
  <c r="Q728" i="5"/>
  <c r="P728" i="5"/>
  <c r="O728" i="5"/>
  <c r="N728" i="5"/>
  <c r="M728" i="5"/>
  <c r="L728" i="5"/>
  <c r="K728" i="5"/>
  <c r="J728" i="5"/>
  <c r="I728" i="5"/>
  <c r="H728" i="5"/>
  <c r="G728" i="5"/>
  <c r="F728" i="5"/>
  <c r="E728" i="5"/>
  <c r="D728" i="5"/>
  <c r="C728" i="5"/>
  <c r="B728" i="5"/>
  <c r="T727" i="5"/>
  <c r="S727" i="5"/>
  <c r="R727" i="5"/>
  <c r="Q727" i="5"/>
  <c r="P727" i="5"/>
  <c r="O727" i="5"/>
  <c r="N727" i="5"/>
  <c r="M727" i="5"/>
  <c r="L727" i="5"/>
  <c r="K727" i="5"/>
  <c r="J727" i="5"/>
  <c r="I727" i="5"/>
  <c r="H727" i="5"/>
  <c r="G727" i="5"/>
  <c r="F727" i="5"/>
  <c r="E727" i="5"/>
  <c r="D727" i="5"/>
  <c r="C727" i="5"/>
  <c r="B727" i="5"/>
  <c r="T726" i="5"/>
  <c r="S726" i="5"/>
  <c r="R726" i="5"/>
  <c r="Q726" i="5"/>
  <c r="P726" i="5"/>
  <c r="O726" i="5"/>
  <c r="N726" i="5"/>
  <c r="M726" i="5"/>
  <c r="L726" i="5"/>
  <c r="K726" i="5"/>
  <c r="J726" i="5"/>
  <c r="I726" i="5"/>
  <c r="H726" i="5"/>
  <c r="G726" i="5"/>
  <c r="F726" i="5"/>
  <c r="E726" i="5"/>
  <c r="D726" i="5"/>
  <c r="C726" i="5"/>
  <c r="B726" i="5"/>
  <c r="T725" i="5"/>
  <c r="S725" i="5"/>
  <c r="R725" i="5"/>
  <c r="Q725" i="5"/>
  <c r="P725" i="5"/>
  <c r="O725" i="5"/>
  <c r="N725" i="5"/>
  <c r="M725" i="5"/>
  <c r="L725" i="5"/>
  <c r="K725" i="5"/>
  <c r="J725" i="5"/>
  <c r="I725" i="5"/>
  <c r="H725" i="5"/>
  <c r="G725" i="5"/>
  <c r="F725" i="5"/>
  <c r="E725" i="5"/>
  <c r="D725" i="5"/>
  <c r="C725" i="5"/>
  <c r="B725" i="5"/>
  <c r="T724" i="5"/>
  <c r="S724" i="5"/>
  <c r="R724" i="5"/>
  <c r="Q724" i="5"/>
  <c r="P724" i="5"/>
  <c r="O724" i="5"/>
  <c r="N724" i="5"/>
  <c r="M724" i="5"/>
  <c r="L724" i="5"/>
  <c r="K724" i="5"/>
  <c r="J724" i="5"/>
  <c r="I724" i="5"/>
  <c r="H724" i="5"/>
  <c r="G724" i="5"/>
  <c r="F724" i="5"/>
  <c r="E724" i="5"/>
  <c r="D724" i="5"/>
  <c r="C724" i="5"/>
  <c r="B724" i="5"/>
  <c r="T723" i="5"/>
  <c r="S723" i="5"/>
  <c r="R723" i="5"/>
  <c r="Q723" i="5"/>
  <c r="P723" i="5"/>
  <c r="O723" i="5"/>
  <c r="N723" i="5"/>
  <c r="M723" i="5"/>
  <c r="L723" i="5"/>
  <c r="K723" i="5"/>
  <c r="J723" i="5"/>
  <c r="I723" i="5"/>
  <c r="H723" i="5"/>
  <c r="G723" i="5"/>
  <c r="F723" i="5"/>
  <c r="E723" i="5"/>
  <c r="D723" i="5"/>
  <c r="C723" i="5"/>
  <c r="B723" i="5"/>
  <c r="T722" i="5"/>
  <c r="S722" i="5"/>
  <c r="R722" i="5"/>
  <c r="Q722" i="5"/>
  <c r="P722" i="5"/>
  <c r="O722" i="5"/>
  <c r="N722" i="5"/>
  <c r="M722" i="5"/>
  <c r="L722" i="5"/>
  <c r="K722" i="5"/>
  <c r="J722" i="5"/>
  <c r="I722" i="5"/>
  <c r="H722" i="5"/>
  <c r="G722" i="5"/>
  <c r="F722" i="5"/>
  <c r="E722" i="5"/>
  <c r="D722" i="5"/>
  <c r="C722" i="5"/>
  <c r="B722" i="5"/>
  <c r="T721" i="5"/>
  <c r="S721" i="5"/>
  <c r="R721" i="5"/>
  <c r="Q721" i="5"/>
  <c r="P721" i="5"/>
  <c r="O721" i="5"/>
  <c r="N721" i="5"/>
  <c r="M721" i="5"/>
  <c r="L721" i="5"/>
  <c r="K721" i="5"/>
  <c r="J721" i="5"/>
  <c r="I721" i="5"/>
  <c r="H721" i="5"/>
  <c r="G721" i="5"/>
  <c r="F721" i="5"/>
  <c r="E721" i="5"/>
  <c r="D721" i="5"/>
  <c r="C721" i="5"/>
  <c r="B721" i="5"/>
  <c r="T720" i="5"/>
  <c r="S720" i="5"/>
  <c r="R720" i="5"/>
  <c r="Q720" i="5"/>
  <c r="P720" i="5"/>
  <c r="O720" i="5"/>
  <c r="N720" i="5"/>
  <c r="M720" i="5"/>
  <c r="L720" i="5"/>
  <c r="K720" i="5"/>
  <c r="J720" i="5"/>
  <c r="I720" i="5"/>
  <c r="H720" i="5"/>
  <c r="G720" i="5"/>
  <c r="F720" i="5"/>
  <c r="E720" i="5"/>
  <c r="D720" i="5"/>
  <c r="C720" i="5"/>
  <c r="B720" i="5"/>
  <c r="T719" i="5"/>
  <c r="S719" i="5"/>
  <c r="R719" i="5"/>
  <c r="Q719" i="5"/>
  <c r="P719" i="5"/>
  <c r="O719" i="5"/>
  <c r="N719" i="5"/>
  <c r="M719" i="5"/>
  <c r="L719" i="5"/>
  <c r="K719" i="5"/>
  <c r="J719" i="5"/>
  <c r="I719" i="5"/>
  <c r="H719" i="5"/>
  <c r="G719" i="5"/>
  <c r="F719" i="5"/>
  <c r="E719" i="5"/>
  <c r="D719" i="5"/>
  <c r="C719" i="5"/>
  <c r="B719" i="5"/>
  <c r="T718" i="5"/>
  <c r="S718" i="5"/>
  <c r="R718" i="5"/>
  <c r="Q718" i="5"/>
  <c r="P718" i="5"/>
  <c r="O718" i="5"/>
  <c r="N718" i="5"/>
  <c r="M718" i="5"/>
  <c r="L718" i="5"/>
  <c r="K718" i="5"/>
  <c r="J718" i="5"/>
  <c r="I718" i="5"/>
  <c r="H718" i="5"/>
  <c r="G718" i="5"/>
  <c r="F718" i="5"/>
  <c r="E718" i="5"/>
  <c r="D718" i="5"/>
  <c r="C718" i="5"/>
  <c r="B718" i="5"/>
  <c r="T717" i="5"/>
  <c r="S717" i="5"/>
  <c r="R717" i="5"/>
  <c r="Q717" i="5"/>
  <c r="P717" i="5"/>
  <c r="O717" i="5"/>
  <c r="N717" i="5"/>
  <c r="M717" i="5"/>
  <c r="L717" i="5"/>
  <c r="K717" i="5"/>
  <c r="J717" i="5"/>
  <c r="I717" i="5"/>
  <c r="H717" i="5"/>
  <c r="G717" i="5"/>
  <c r="F717" i="5"/>
  <c r="E717" i="5"/>
  <c r="D717" i="5"/>
  <c r="C717" i="5"/>
  <c r="B717" i="5"/>
  <c r="T716" i="5"/>
  <c r="S716" i="5"/>
  <c r="R716" i="5"/>
  <c r="Q716" i="5"/>
  <c r="P716" i="5"/>
  <c r="O716" i="5"/>
  <c r="N716" i="5"/>
  <c r="M716" i="5"/>
  <c r="L716" i="5"/>
  <c r="K716" i="5"/>
  <c r="J716" i="5"/>
  <c r="I716" i="5"/>
  <c r="H716" i="5"/>
  <c r="G716" i="5"/>
  <c r="F716" i="5"/>
  <c r="E716" i="5"/>
  <c r="D716" i="5"/>
  <c r="C716" i="5"/>
  <c r="B716" i="5"/>
  <c r="T715" i="5"/>
  <c r="S715" i="5"/>
  <c r="R715" i="5"/>
  <c r="Q715" i="5"/>
  <c r="P715" i="5"/>
  <c r="O715" i="5"/>
  <c r="N715" i="5"/>
  <c r="M715" i="5"/>
  <c r="L715" i="5"/>
  <c r="K715" i="5"/>
  <c r="J715" i="5"/>
  <c r="I715" i="5"/>
  <c r="H715" i="5"/>
  <c r="G715" i="5"/>
  <c r="F715" i="5"/>
  <c r="E715" i="5"/>
  <c r="D715" i="5"/>
  <c r="C715" i="5"/>
  <c r="B715" i="5"/>
  <c r="T714" i="5"/>
  <c r="S714" i="5"/>
  <c r="R714" i="5"/>
  <c r="Q714" i="5"/>
  <c r="P714" i="5"/>
  <c r="O714" i="5"/>
  <c r="N714" i="5"/>
  <c r="M714" i="5"/>
  <c r="L714" i="5"/>
  <c r="K714" i="5"/>
  <c r="J714" i="5"/>
  <c r="I714" i="5"/>
  <c r="H714" i="5"/>
  <c r="G714" i="5"/>
  <c r="F714" i="5"/>
  <c r="E714" i="5"/>
  <c r="D714" i="5"/>
  <c r="C714" i="5"/>
  <c r="B714" i="5"/>
  <c r="T713" i="5"/>
  <c r="S713" i="5"/>
  <c r="R713" i="5"/>
  <c r="Q713" i="5"/>
  <c r="P713" i="5"/>
  <c r="O713" i="5"/>
  <c r="N713" i="5"/>
  <c r="M713" i="5"/>
  <c r="L713" i="5"/>
  <c r="K713" i="5"/>
  <c r="J713" i="5"/>
  <c r="I713" i="5"/>
  <c r="H713" i="5"/>
  <c r="G713" i="5"/>
  <c r="F713" i="5"/>
  <c r="E713" i="5"/>
  <c r="D713" i="5"/>
  <c r="C713" i="5"/>
  <c r="B713" i="5"/>
  <c r="T712" i="5"/>
  <c r="S712" i="5"/>
  <c r="R712" i="5"/>
  <c r="Q712" i="5"/>
  <c r="P712" i="5"/>
  <c r="O712" i="5"/>
  <c r="N712" i="5"/>
  <c r="M712" i="5"/>
  <c r="L712" i="5"/>
  <c r="K712" i="5"/>
  <c r="J712" i="5"/>
  <c r="I712" i="5"/>
  <c r="H712" i="5"/>
  <c r="G712" i="5"/>
  <c r="F712" i="5"/>
  <c r="E712" i="5"/>
  <c r="D712" i="5"/>
  <c r="C712" i="5"/>
  <c r="B712" i="5"/>
  <c r="T711" i="5"/>
  <c r="S711" i="5"/>
  <c r="R711" i="5"/>
  <c r="Q711" i="5"/>
  <c r="P711" i="5"/>
  <c r="O711" i="5"/>
  <c r="N711" i="5"/>
  <c r="M711" i="5"/>
  <c r="L711" i="5"/>
  <c r="K711" i="5"/>
  <c r="J711" i="5"/>
  <c r="I711" i="5"/>
  <c r="H711" i="5"/>
  <c r="G711" i="5"/>
  <c r="F711" i="5"/>
  <c r="E711" i="5"/>
  <c r="D711" i="5"/>
  <c r="C711" i="5"/>
  <c r="B711" i="5"/>
  <c r="T710" i="5"/>
  <c r="S710" i="5"/>
  <c r="R710" i="5"/>
  <c r="Q710" i="5"/>
  <c r="P710" i="5"/>
  <c r="O710" i="5"/>
  <c r="N710" i="5"/>
  <c r="M710" i="5"/>
  <c r="L710" i="5"/>
  <c r="K710" i="5"/>
  <c r="J710" i="5"/>
  <c r="I710" i="5"/>
  <c r="H710" i="5"/>
  <c r="G710" i="5"/>
  <c r="F710" i="5"/>
  <c r="E710" i="5"/>
  <c r="D710" i="5"/>
  <c r="C710" i="5"/>
  <c r="B710" i="5"/>
  <c r="T709" i="5"/>
  <c r="S709" i="5"/>
  <c r="R709" i="5"/>
  <c r="Q709" i="5"/>
  <c r="P709" i="5"/>
  <c r="O709" i="5"/>
  <c r="N709" i="5"/>
  <c r="M709" i="5"/>
  <c r="L709" i="5"/>
  <c r="K709" i="5"/>
  <c r="J709" i="5"/>
  <c r="I709" i="5"/>
  <c r="H709" i="5"/>
  <c r="G709" i="5"/>
  <c r="F709" i="5"/>
  <c r="E709" i="5"/>
  <c r="D709" i="5"/>
  <c r="C709" i="5"/>
  <c r="B709" i="5"/>
  <c r="T708" i="5"/>
  <c r="S708" i="5"/>
  <c r="R708" i="5"/>
  <c r="Q708" i="5"/>
  <c r="P708" i="5"/>
  <c r="O708" i="5"/>
  <c r="N708" i="5"/>
  <c r="M708" i="5"/>
  <c r="L708" i="5"/>
  <c r="K708" i="5"/>
  <c r="J708" i="5"/>
  <c r="I708" i="5"/>
  <c r="H708" i="5"/>
  <c r="G708" i="5"/>
  <c r="F708" i="5"/>
  <c r="E708" i="5"/>
  <c r="D708" i="5"/>
  <c r="C708" i="5"/>
  <c r="B708" i="5"/>
  <c r="T707" i="5"/>
  <c r="S707" i="5"/>
  <c r="R707" i="5"/>
  <c r="Q707" i="5"/>
  <c r="P707" i="5"/>
  <c r="O707" i="5"/>
  <c r="N707" i="5"/>
  <c r="M707" i="5"/>
  <c r="L707" i="5"/>
  <c r="K707" i="5"/>
  <c r="J707" i="5"/>
  <c r="I707" i="5"/>
  <c r="H707" i="5"/>
  <c r="G707" i="5"/>
  <c r="F707" i="5"/>
  <c r="E707" i="5"/>
  <c r="D707" i="5"/>
  <c r="C707" i="5"/>
  <c r="B707" i="5"/>
  <c r="T706" i="5"/>
  <c r="S706" i="5"/>
  <c r="R706" i="5"/>
  <c r="Q706" i="5"/>
  <c r="P706" i="5"/>
  <c r="O706" i="5"/>
  <c r="N706" i="5"/>
  <c r="M706" i="5"/>
  <c r="L706" i="5"/>
  <c r="K706" i="5"/>
  <c r="J706" i="5"/>
  <c r="I706" i="5"/>
  <c r="H706" i="5"/>
  <c r="G706" i="5"/>
  <c r="F706" i="5"/>
  <c r="E706" i="5"/>
  <c r="D706" i="5"/>
  <c r="C706" i="5"/>
  <c r="B706" i="5"/>
  <c r="T705" i="5"/>
  <c r="S705" i="5"/>
  <c r="R705" i="5"/>
  <c r="Q705" i="5"/>
  <c r="P705" i="5"/>
  <c r="O705" i="5"/>
  <c r="N705" i="5"/>
  <c r="M705" i="5"/>
  <c r="L705" i="5"/>
  <c r="K705" i="5"/>
  <c r="J705" i="5"/>
  <c r="I705" i="5"/>
  <c r="H705" i="5"/>
  <c r="G705" i="5"/>
  <c r="F705" i="5"/>
  <c r="E705" i="5"/>
  <c r="D705" i="5"/>
  <c r="C705" i="5"/>
  <c r="B705" i="5"/>
  <c r="T704" i="5"/>
  <c r="S704" i="5"/>
  <c r="R704" i="5"/>
  <c r="Q704" i="5"/>
  <c r="P704" i="5"/>
  <c r="O704" i="5"/>
  <c r="N704" i="5"/>
  <c r="M704" i="5"/>
  <c r="L704" i="5"/>
  <c r="K704" i="5"/>
  <c r="J704" i="5"/>
  <c r="I704" i="5"/>
  <c r="H704" i="5"/>
  <c r="G704" i="5"/>
  <c r="F704" i="5"/>
  <c r="E704" i="5"/>
  <c r="D704" i="5"/>
  <c r="C704" i="5"/>
  <c r="B704" i="5"/>
  <c r="T703" i="5"/>
  <c r="S703" i="5"/>
  <c r="R703" i="5"/>
  <c r="Q703" i="5"/>
  <c r="P703" i="5"/>
  <c r="O703" i="5"/>
  <c r="N703" i="5"/>
  <c r="M703" i="5"/>
  <c r="L703" i="5"/>
  <c r="K703" i="5"/>
  <c r="J703" i="5"/>
  <c r="I703" i="5"/>
  <c r="H703" i="5"/>
  <c r="G703" i="5"/>
  <c r="F703" i="5"/>
  <c r="E703" i="5"/>
  <c r="D703" i="5"/>
  <c r="C703" i="5"/>
  <c r="B703" i="5"/>
  <c r="T702" i="5"/>
  <c r="S702" i="5"/>
  <c r="R702" i="5"/>
  <c r="Q702" i="5"/>
  <c r="P702" i="5"/>
  <c r="O702" i="5"/>
  <c r="N702" i="5"/>
  <c r="M702" i="5"/>
  <c r="L702" i="5"/>
  <c r="K702" i="5"/>
  <c r="J702" i="5"/>
  <c r="I702" i="5"/>
  <c r="H702" i="5"/>
  <c r="G702" i="5"/>
  <c r="F702" i="5"/>
  <c r="E702" i="5"/>
  <c r="D702" i="5"/>
  <c r="C702" i="5"/>
  <c r="B702" i="5"/>
  <c r="T701" i="5"/>
  <c r="S701" i="5"/>
  <c r="R701" i="5"/>
  <c r="Q701" i="5"/>
  <c r="P701" i="5"/>
  <c r="O701" i="5"/>
  <c r="N701" i="5"/>
  <c r="M701" i="5"/>
  <c r="L701" i="5"/>
  <c r="K701" i="5"/>
  <c r="J701" i="5"/>
  <c r="I701" i="5"/>
  <c r="H701" i="5"/>
  <c r="G701" i="5"/>
  <c r="F701" i="5"/>
  <c r="E701" i="5"/>
  <c r="D701" i="5"/>
  <c r="C701" i="5"/>
  <c r="B701" i="5"/>
  <c r="T700" i="5"/>
  <c r="S700" i="5"/>
  <c r="R700" i="5"/>
  <c r="Q700" i="5"/>
  <c r="P700" i="5"/>
  <c r="O700" i="5"/>
  <c r="N700" i="5"/>
  <c r="M700" i="5"/>
  <c r="L700" i="5"/>
  <c r="K700" i="5"/>
  <c r="J700" i="5"/>
  <c r="I700" i="5"/>
  <c r="H700" i="5"/>
  <c r="G700" i="5"/>
  <c r="F700" i="5"/>
  <c r="E700" i="5"/>
  <c r="D700" i="5"/>
  <c r="C700" i="5"/>
  <c r="B700" i="5"/>
  <c r="T699" i="5"/>
  <c r="S699" i="5"/>
  <c r="R699" i="5"/>
  <c r="Q699" i="5"/>
  <c r="P699" i="5"/>
  <c r="O699" i="5"/>
  <c r="N699" i="5"/>
  <c r="M699" i="5"/>
  <c r="L699" i="5"/>
  <c r="K699" i="5"/>
  <c r="J699" i="5"/>
  <c r="I699" i="5"/>
  <c r="H699" i="5"/>
  <c r="G699" i="5"/>
  <c r="F699" i="5"/>
  <c r="E699" i="5"/>
  <c r="D699" i="5"/>
  <c r="C699" i="5"/>
  <c r="B699" i="5"/>
  <c r="T698" i="5"/>
  <c r="S698" i="5"/>
  <c r="R698" i="5"/>
  <c r="Q698" i="5"/>
  <c r="P698" i="5"/>
  <c r="O698" i="5"/>
  <c r="N698" i="5"/>
  <c r="M698" i="5"/>
  <c r="L698" i="5"/>
  <c r="K698" i="5"/>
  <c r="J698" i="5"/>
  <c r="I698" i="5"/>
  <c r="H698" i="5"/>
  <c r="G698" i="5"/>
  <c r="F698" i="5"/>
  <c r="E698" i="5"/>
  <c r="D698" i="5"/>
  <c r="C698" i="5"/>
  <c r="B698" i="5"/>
  <c r="T697" i="5"/>
  <c r="S697" i="5"/>
  <c r="R697" i="5"/>
  <c r="Q697" i="5"/>
  <c r="P697" i="5"/>
  <c r="O697" i="5"/>
  <c r="N697" i="5"/>
  <c r="M697" i="5"/>
  <c r="L697" i="5"/>
  <c r="K697" i="5"/>
  <c r="J697" i="5"/>
  <c r="I697" i="5"/>
  <c r="H697" i="5"/>
  <c r="G697" i="5"/>
  <c r="F697" i="5"/>
  <c r="E697" i="5"/>
  <c r="D697" i="5"/>
  <c r="C697" i="5"/>
  <c r="B697" i="5"/>
  <c r="T696" i="5"/>
  <c r="S696" i="5"/>
  <c r="R696" i="5"/>
  <c r="Q696" i="5"/>
  <c r="P696" i="5"/>
  <c r="O696" i="5"/>
  <c r="N696" i="5"/>
  <c r="M696" i="5"/>
  <c r="L696" i="5"/>
  <c r="K696" i="5"/>
  <c r="J696" i="5"/>
  <c r="I696" i="5"/>
  <c r="H696" i="5"/>
  <c r="G696" i="5"/>
  <c r="F696" i="5"/>
  <c r="E696" i="5"/>
  <c r="D696" i="5"/>
  <c r="C696" i="5"/>
  <c r="B696" i="5"/>
  <c r="T695" i="5"/>
  <c r="S695" i="5"/>
  <c r="R695" i="5"/>
  <c r="Q695" i="5"/>
  <c r="P695" i="5"/>
  <c r="O695" i="5"/>
  <c r="N695" i="5"/>
  <c r="M695" i="5"/>
  <c r="L695" i="5"/>
  <c r="K695" i="5"/>
  <c r="J695" i="5"/>
  <c r="I695" i="5"/>
  <c r="H695" i="5"/>
  <c r="G695" i="5"/>
  <c r="F695" i="5"/>
  <c r="E695" i="5"/>
  <c r="D695" i="5"/>
  <c r="C695" i="5"/>
  <c r="B695" i="5"/>
  <c r="T694" i="5"/>
  <c r="S694" i="5"/>
  <c r="R694" i="5"/>
  <c r="Q694" i="5"/>
  <c r="P694" i="5"/>
  <c r="O694" i="5"/>
  <c r="N694" i="5"/>
  <c r="M694" i="5"/>
  <c r="L694" i="5"/>
  <c r="K694" i="5"/>
  <c r="J694" i="5"/>
  <c r="I694" i="5"/>
  <c r="H694" i="5"/>
  <c r="G694" i="5"/>
  <c r="F694" i="5"/>
  <c r="E694" i="5"/>
  <c r="D694" i="5"/>
  <c r="C694" i="5"/>
  <c r="B694" i="5"/>
  <c r="T693" i="5"/>
  <c r="S693" i="5"/>
  <c r="R693" i="5"/>
  <c r="Q693" i="5"/>
  <c r="P693" i="5"/>
  <c r="O693" i="5"/>
  <c r="N693" i="5"/>
  <c r="M693" i="5"/>
  <c r="L693" i="5"/>
  <c r="K693" i="5"/>
  <c r="J693" i="5"/>
  <c r="I693" i="5"/>
  <c r="H693" i="5"/>
  <c r="G693" i="5"/>
  <c r="F693" i="5"/>
  <c r="E693" i="5"/>
  <c r="D693" i="5"/>
  <c r="C693" i="5"/>
  <c r="B693" i="5"/>
  <c r="T692" i="5"/>
  <c r="S692" i="5"/>
  <c r="R692" i="5"/>
  <c r="Q692" i="5"/>
  <c r="P692" i="5"/>
  <c r="O692" i="5"/>
  <c r="N692" i="5"/>
  <c r="M692" i="5"/>
  <c r="L692" i="5"/>
  <c r="K692" i="5"/>
  <c r="J692" i="5"/>
  <c r="I692" i="5"/>
  <c r="H692" i="5"/>
  <c r="G692" i="5"/>
  <c r="F692" i="5"/>
  <c r="E692" i="5"/>
  <c r="D692" i="5"/>
  <c r="C692" i="5"/>
  <c r="B692" i="5"/>
  <c r="T691" i="5"/>
  <c r="S691" i="5"/>
  <c r="R691" i="5"/>
  <c r="Q691" i="5"/>
  <c r="P691" i="5"/>
  <c r="O691" i="5"/>
  <c r="N691" i="5"/>
  <c r="M691" i="5"/>
  <c r="L691" i="5"/>
  <c r="K691" i="5"/>
  <c r="J691" i="5"/>
  <c r="I691" i="5"/>
  <c r="H691" i="5"/>
  <c r="G691" i="5"/>
  <c r="F691" i="5"/>
  <c r="E691" i="5"/>
  <c r="D691" i="5"/>
  <c r="C691" i="5"/>
  <c r="B691" i="5"/>
  <c r="T690" i="5"/>
  <c r="S690" i="5"/>
  <c r="R690" i="5"/>
  <c r="Q690" i="5"/>
  <c r="P690" i="5"/>
  <c r="O690" i="5"/>
  <c r="N690" i="5"/>
  <c r="M690" i="5"/>
  <c r="L690" i="5"/>
  <c r="K690" i="5"/>
  <c r="J690" i="5"/>
  <c r="I690" i="5"/>
  <c r="H690" i="5"/>
  <c r="G690" i="5"/>
  <c r="F690" i="5"/>
  <c r="E690" i="5"/>
  <c r="D690" i="5"/>
  <c r="C690" i="5"/>
  <c r="B690" i="5"/>
  <c r="T689" i="5"/>
  <c r="S689" i="5"/>
  <c r="R689" i="5"/>
  <c r="Q689" i="5"/>
  <c r="P689" i="5"/>
  <c r="O689" i="5"/>
  <c r="N689" i="5"/>
  <c r="M689" i="5"/>
  <c r="L689" i="5"/>
  <c r="K689" i="5"/>
  <c r="J689" i="5"/>
  <c r="I689" i="5"/>
  <c r="H689" i="5"/>
  <c r="G689" i="5"/>
  <c r="F689" i="5"/>
  <c r="E689" i="5"/>
  <c r="D689" i="5"/>
  <c r="C689" i="5"/>
  <c r="B689" i="5"/>
  <c r="T688" i="5"/>
  <c r="S688" i="5"/>
  <c r="R688" i="5"/>
  <c r="Q688" i="5"/>
  <c r="P688" i="5"/>
  <c r="O688" i="5"/>
  <c r="N688" i="5"/>
  <c r="M688" i="5"/>
  <c r="L688" i="5"/>
  <c r="K688" i="5"/>
  <c r="J688" i="5"/>
  <c r="I688" i="5"/>
  <c r="H688" i="5"/>
  <c r="G688" i="5"/>
  <c r="F688" i="5"/>
  <c r="E688" i="5"/>
  <c r="D688" i="5"/>
  <c r="C688" i="5"/>
  <c r="B688" i="5"/>
  <c r="T687" i="5"/>
  <c r="S687" i="5"/>
  <c r="R687" i="5"/>
  <c r="Q687" i="5"/>
  <c r="P687" i="5"/>
  <c r="O687" i="5"/>
  <c r="N687" i="5"/>
  <c r="M687" i="5"/>
  <c r="L687" i="5"/>
  <c r="K687" i="5"/>
  <c r="J687" i="5"/>
  <c r="I687" i="5"/>
  <c r="H687" i="5"/>
  <c r="G687" i="5"/>
  <c r="F687" i="5"/>
  <c r="E687" i="5"/>
  <c r="D687" i="5"/>
  <c r="C687" i="5"/>
  <c r="B687" i="5"/>
  <c r="T686" i="5"/>
  <c r="S686" i="5"/>
  <c r="R686" i="5"/>
  <c r="Q686" i="5"/>
  <c r="P686" i="5"/>
  <c r="O686" i="5"/>
  <c r="N686" i="5"/>
  <c r="M686" i="5"/>
  <c r="L686" i="5"/>
  <c r="K686" i="5"/>
  <c r="J686" i="5"/>
  <c r="I686" i="5"/>
  <c r="H686" i="5"/>
  <c r="G686" i="5"/>
  <c r="F686" i="5"/>
  <c r="E686" i="5"/>
  <c r="D686" i="5"/>
  <c r="C686" i="5"/>
  <c r="B686" i="5"/>
  <c r="T685" i="5"/>
  <c r="S685" i="5"/>
  <c r="R685" i="5"/>
  <c r="Q685" i="5"/>
  <c r="P685" i="5"/>
  <c r="O685" i="5"/>
  <c r="N685" i="5"/>
  <c r="M685" i="5"/>
  <c r="L685" i="5"/>
  <c r="K685" i="5"/>
  <c r="J685" i="5"/>
  <c r="I685" i="5"/>
  <c r="H685" i="5"/>
  <c r="G685" i="5"/>
  <c r="F685" i="5"/>
  <c r="E685" i="5"/>
  <c r="D685" i="5"/>
  <c r="C685" i="5"/>
  <c r="B685" i="5"/>
  <c r="T684" i="5"/>
  <c r="S684" i="5"/>
  <c r="R684" i="5"/>
  <c r="Q684" i="5"/>
  <c r="P684" i="5"/>
  <c r="O684" i="5"/>
  <c r="N684" i="5"/>
  <c r="M684" i="5"/>
  <c r="L684" i="5"/>
  <c r="K684" i="5"/>
  <c r="J684" i="5"/>
  <c r="I684" i="5"/>
  <c r="H684" i="5"/>
  <c r="G684" i="5"/>
  <c r="F684" i="5"/>
  <c r="E684" i="5"/>
  <c r="D684" i="5"/>
  <c r="C684" i="5"/>
  <c r="B684" i="5"/>
  <c r="T683" i="5"/>
  <c r="S683" i="5"/>
  <c r="R683" i="5"/>
  <c r="Q683" i="5"/>
  <c r="P683" i="5"/>
  <c r="O683" i="5"/>
  <c r="N683" i="5"/>
  <c r="M683" i="5"/>
  <c r="L683" i="5"/>
  <c r="K683" i="5"/>
  <c r="J683" i="5"/>
  <c r="I683" i="5"/>
  <c r="H683" i="5"/>
  <c r="G683" i="5"/>
  <c r="F683" i="5"/>
  <c r="E683" i="5"/>
  <c r="D683" i="5"/>
  <c r="C683" i="5"/>
  <c r="B683" i="5"/>
  <c r="T682" i="5"/>
  <c r="S682" i="5"/>
  <c r="R682" i="5"/>
  <c r="Q682" i="5"/>
  <c r="P682" i="5"/>
  <c r="O682" i="5"/>
  <c r="N682" i="5"/>
  <c r="M682" i="5"/>
  <c r="L682" i="5"/>
  <c r="K682" i="5"/>
  <c r="J682" i="5"/>
  <c r="I682" i="5"/>
  <c r="H682" i="5"/>
  <c r="G682" i="5"/>
  <c r="F682" i="5"/>
  <c r="E682" i="5"/>
  <c r="D682" i="5"/>
  <c r="C682" i="5"/>
  <c r="B682" i="5"/>
  <c r="T681" i="5"/>
  <c r="S681" i="5"/>
  <c r="R681" i="5"/>
  <c r="Q681" i="5"/>
  <c r="P681" i="5"/>
  <c r="O681" i="5"/>
  <c r="N681" i="5"/>
  <c r="M681" i="5"/>
  <c r="L681" i="5"/>
  <c r="K681" i="5"/>
  <c r="J681" i="5"/>
  <c r="I681" i="5"/>
  <c r="H681" i="5"/>
  <c r="G681" i="5"/>
  <c r="F681" i="5"/>
  <c r="E681" i="5"/>
  <c r="D681" i="5"/>
  <c r="C681" i="5"/>
  <c r="B681" i="5"/>
  <c r="T680" i="5"/>
  <c r="S680" i="5"/>
  <c r="R680" i="5"/>
  <c r="Q680" i="5"/>
  <c r="P680" i="5"/>
  <c r="O680" i="5"/>
  <c r="N680" i="5"/>
  <c r="M680" i="5"/>
  <c r="L680" i="5"/>
  <c r="K680" i="5"/>
  <c r="J680" i="5"/>
  <c r="I680" i="5"/>
  <c r="H680" i="5"/>
  <c r="G680" i="5"/>
  <c r="F680" i="5"/>
  <c r="E680" i="5"/>
  <c r="D680" i="5"/>
  <c r="C680" i="5"/>
  <c r="B680" i="5"/>
  <c r="T679" i="5"/>
  <c r="S679" i="5"/>
  <c r="R679" i="5"/>
  <c r="Q679" i="5"/>
  <c r="P679" i="5"/>
  <c r="O679" i="5"/>
  <c r="N679" i="5"/>
  <c r="M679" i="5"/>
  <c r="L679" i="5"/>
  <c r="K679" i="5"/>
  <c r="J679" i="5"/>
  <c r="I679" i="5"/>
  <c r="H679" i="5"/>
  <c r="G679" i="5"/>
  <c r="F679" i="5"/>
  <c r="E679" i="5"/>
  <c r="D679" i="5"/>
  <c r="C679" i="5"/>
  <c r="B679" i="5"/>
  <c r="T678" i="5"/>
  <c r="S678" i="5"/>
  <c r="R678" i="5"/>
  <c r="Q678" i="5"/>
  <c r="P678" i="5"/>
  <c r="O678" i="5"/>
  <c r="N678" i="5"/>
  <c r="M678" i="5"/>
  <c r="L678" i="5"/>
  <c r="K678" i="5"/>
  <c r="J678" i="5"/>
  <c r="I678" i="5"/>
  <c r="H678" i="5"/>
  <c r="G678" i="5"/>
  <c r="F678" i="5"/>
  <c r="E678" i="5"/>
  <c r="D678" i="5"/>
  <c r="C678" i="5"/>
  <c r="B678" i="5"/>
  <c r="T677" i="5"/>
  <c r="S677" i="5"/>
  <c r="R677" i="5"/>
  <c r="Q677" i="5"/>
  <c r="P677" i="5"/>
  <c r="O677" i="5"/>
  <c r="N677" i="5"/>
  <c r="M677" i="5"/>
  <c r="L677" i="5"/>
  <c r="K677" i="5"/>
  <c r="J677" i="5"/>
  <c r="I677" i="5"/>
  <c r="H677" i="5"/>
  <c r="G677" i="5"/>
  <c r="F677" i="5"/>
  <c r="E677" i="5"/>
  <c r="D677" i="5"/>
  <c r="C677" i="5"/>
  <c r="B677" i="5"/>
  <c r="T676" i="5"/>
  <c r="S676" i="5"/>
  <c r="R676" i="5"/>
  <c r="Q676" i="5"/>
  <c r="P676" i="5"/>
  <c r="O676" i="5"/>
  <c r="N676" i="5"/>
  <c r="M676" i="5"/>
  <c r="L676" i="5"/>
  <c r="K676" i="5"/>
  <c r="J676" i="5"/>
  <c r="I676" i="5"/>
  <c r="H676" i="5"/>
  <c r="G676" i="5"/>
  <c r="F676" i="5"/>
  <c r="E676" i="5"/>
  <c r="D676" i="5"/>
  <c r="C676" i="5"/>
  <c r="B676" i="5"/>
  <c r="T675" i="5"/>
  <c r="S675" i="5"/>
  <c r="R675" i="5"/>
  <c r="Q675" i="5"/>
  <c r="P675" i="5"/>
  <c r="O675" i="5"/>
  <c r="N675" i="5"/>
  <c r="M675" i="5"/>
  <c r="L675" i="5"/>
  <c r="K675" i="5"/>
  <c r="J675" i="5"/>
  <c r="I675" i="5"/>
  <c r="H675" i="5"/>
  <c r="G675" i="5"/>
  <c r="F675" i="5"/>
  <c r="E675" i="5"/>
  <c r="D675" i="5"/>
  <c r="C675" i="5"/>
  <c r="B675" i="5"/>
  <c r="T674" i="5"/>
  <c r="S674" i="5"/>
  <c r="R674" i="5"/>
  <c r="Q674" i="5"/>
  <c r="P674" i="5"/>
  <c r="O674" i="5"/>
  <c r="N674" i="5"/>
  <c r="M674" i="5"/>
  <c r="L674" i="5"/>
  <c r="K674" i="5"/>
  <c r="J674" i="5"/>
  <c r="I674" i="5"/>
  <c r="H674" i="5"/>
  <c r="G674" i="5"/>
  <c r="F674" i="5"/>
  <c r="E674" i="5"/>
  <c r="D674" i="5"/>
  <c r="C674" i="5"/>
  <c r="B674" i="5"/>
  <c r="T673" i="5"/>
  <c r="S673" i="5"/>
  <c r="R673" i="5"/>
  <c r="Q673" i="5"/>
  <c r="P673" i="5"/>
  <c r="O673" i="5"/>
  <c r="N673" i="5"/>
  <c r="M673" i="5"/>
  <c r="L673" i="5"/>
  <c r="K673" i="5"/>
  <c r="J673" i="5"/>
  <c r="I673" i="5"/>
  <c r="H673" i="5"/>
  <c r="G673" i="5"/>
  <c r="F673" i="5"/>
  <c r="E673" i="5"/>
  <c r="D673" i="5"/>
  <c r="C673" i="5"/>
  <c r="B673" i="5"/>
  <c r="T672" i="5"/>
  <c r="S672" i="5"/>
  <c r="R672" i="5"/>
  <c r="Q672" i="5"/>
  <c r="P672" i="5"/>
  <c r="O672" i="5"/>
  <c r="N672" i="5"/>
  <c r="M672" i="5"/>
  <c r="L672" i="5"/>
  <c r="K672" i="5"/>
  <c r="J672" i="5"/>
  <c r="I672" i="5"/>
  <c r="H672" i="5"/>
  <c r="G672" i="5"/>
  <c r="F672" i="5"/>
  <c r="E672" i="5"/>
  <c r="D672" i="5"/>
  <c r="C672" i="5"/>
  <c r="B672" i="5"/>
  <c r="T671" i="5"/>
  <c r="S671" i="5"/>
  <c r="R671" i="5"/>
  <c r="Q671" i="5"/>
  <c r="P671" i="5"/>
  <c r="O671" i="5"/>
  <c r="N671" i="5"/>
  <c r="M671" i="5"/>
  <c r="L671" i="5"/>
  <c r="K671" i="5"/>
  <c r="J671" i="5"/>
  <c r="I671" i="5"/>
  <c r="H671" i="5"/>
  <c r="G671" i="5"/>
  <c r="F671" i="5"/>
  <c r="E671" i="5"/>
  <c r="D671" i="5"/>
  <c r="C671" i="5"/>
  <c r="B671" i="5"/>
  <c r="T670" i="5"/>
  <c r="S670" i="5"/>
  <c r="R670" i="5"/>
  <c r="Q670" i="5"/>
  <c r="P670" i="5"/>
  <c r="O670" i="5"/>
  <c r="N670" i="5"/>
  <c r="M670" i="5"/>
  <c r="L670" i="5"/>
  <c r="K670" i="5"/>
  <c r="J670" i="5"/>
  <c r="I670" i="5"/>
  <c r="H670" i="5"/>
  <c r="G670" i="5"/>
  <c r="F670" i="5"/>
  <c r="E670" i="5"/>
  <c r="D670" i="5"/>
  <c r="C670" i="5"/>
  <c r="B670" i="5"/>
  <c r="T669" i="5"/>
  <c r="S669" i="5"/>
  <c r="R669" i="5"/>
  <c r="Q669" i="5"/>
  <c r="P669" i="5"/>
  <c r="O669" i="5"/>
  <c r="N669" i="5"/>
  <c r="M669" i="5"/>
  <c r="L669" i="5"/>
  <c r="K669" i="5"/>
  <c r="J669" i="5"/>
  <c r="I669" i="5"/>
  <c r="H669" i="5"/>
  <c r="G669" i="5"/>
  <c r="F669" i="5"/>
  <c r="E669" i="5"/>
  <c r="D669" i="5"/>
  <c r="C669" i="5"/>
  <c r="B669" i="5"/>
  <c r="T668" i="5"/>
  <c r="S668" i="5"/>
  <c r="R668" i="5"/>
  <c r="Q668" i="5"/>
  <c r="P668" i="5"/>
  <c r="O668" i="5"/>
  <c r="N668" i="5"/>
  <c r="M668" i="5"/>
  <c r="L668" i="5"/>
  <c r="K668" i="5"/>
  <c r="J668" i="5"/>
  <c r="I668" i="5"/>
  <c r="H668" i="5"/>
  <c r="G668" i="5"/>
  <c r="F668" i="5"/>
  <c r="E668" i="5"/>
  <c r="D668" i="5"/>
  <c r="C668" i="5"/>
  <c r="B668" i="5"/>
  <c r="T667" i="5"/>
  <c r="S667" i="5"/>
  <c r="R667" i="5"/>
  <c r="Q667" i="5"/>
  <c r="P667" i="5"/>
  <c r="O667" i="5"/>
  <c r="N667" i="5"/>
  <c r="M667" i="5"/>
  <c r="L667" i="5"/>
  <c r="K667" i="5"/>
  <c r="J667" i="5"/>
  <c r="I667" i="5"/>
  <c r="H667" i="5"/>
  <c r="G667" i="5"/>
  <c r="F667" i="5"/>
  <c r="E667" i="5"/>
  <c r="D667" i="5"/>
  <c r="C667" i="5"/>
  <c r="B667" i="5"/>
  <c r="T666" i="5"/>
  <c r="S666" i="5"/>
  <c r="R666" i="5"/>
  <c r="Q666" i="5"/>
  <c r="P666" i="5"/>
  <c r="O666" i="5"/>
  <c r="N666" i="5"/>
  <c r="M666" i="5"/>
  <c r="L666" i="5"/>
  <c r="K666" i="5"/>
  <c r="J666" i="5"/>
  <c r="I666" i="5"/>
  <c r="H666" i="5"/>
  <c r="G666" i="5"/>
  <c r="F666" i="5"/>
  <c r="E666" i="5"/>
  <c r="D666" i="5"/>
  <c r="C666" i="5"/>
  <c r="B666" i="5"/>
  <c r="T665" i="5"/>
  <c r="S665" i="5"/>
  <c r="R665" i="5"/>
  <c r="Q665" i="5"/>
  <c r="P665" i="5"/>
  <c r="O665" i="5"/>
  <c r="N665" i="5"/>
  <c r="M665" i="5"/>
  <c r="L665" i="5"/>
  <c r="K665" i="5"/>
  <c r="J665" i="5"/>
  <c r="I665" i="5"/>
  <c r="H665" i="5"/>
  <c r="G665" i="5"/>
  <c r="F665" i="5"/>
  <c r="E665" i="5"/>
  <c r="D665" i="5"/>
  <c r="C665" i="5"/>
  <c r="B665" i="5"/>
  <c r="T664" i="5"/>
  <c r="S664" i="5"/>
  <c r="R664" i="5"/>
  <c r="Q664" i="5"/>
  <c r="P664" i="5"/>
  <c r="O664" i="5"/>
  <c r="N664" i="5"/>
  <c r="M664" i="5"/>
  <c r="L664" i="5"/>
  <c r="K664" i="5"/>
  <c r="J664" i="5"/>
  <c r="I664" i="5"/>
  <c r="H664" i="5"/>
  <c r="G664" i="5"/>
  <c r="F664" i="5"/>
  <c r="E664" i="5"/>
  <c r="D664" i="5"/>
  <c r="C664" i="5"/>
  <c r="B664" i="5"/>
  <c r="T663" i="5"/>
  <c r="S663" i="5"/>
  <c r="R663" i="5"/>
  <c r="Q663" i="5"/>
  <c r="P663" i="5"/>
  <c r="O663" i="5"/>
  <c r="N663" i="5"/>
  <c r="M663" i="5"/>
  <c r="L663" i="5"/>
  <c r="K663" i="5"/>
  <c r="J663" i="5"/>
  <c r="I663" i="5"/>
  <c r="H663" i="5"/>
  <c r="G663" i="5"/>
  <c r="F663" i="5"/>
  <c r="E663" i="5"/>
  <c r="D663" i="5"/>
  <c r="C663" i="5"/>
  <c r="B663" i="5"/>
  <c r="T662" i="5"/>
  <c r="S662" i="5"/>
  <c r="R662" i="5"/>
  <c r="Q662" i="5"/>
  <c r="P662" i="5"/>
  <c r="O662" i="5"/>
  <c r="N662" i="5"/>
  <c r="M662" i="5"/>
  <c r="L662" i="5"/>
  <c r="K662" i="5"/>
  <c r="J662" i="5"/>
  <c r="I662" i="5"/>
  <c r="H662" i="5"/>
  <c r="G662" i="5"/>
  <c r="F662" i="5"/>
  <c r="E662" i="5"/>
  <c r="D662" i="5"/>
  <c r="C662" i="5"/>
  <c r="B662" i="5"/>
  <c r="T661" i="5"/>
  <c r="S661" i="5"/>
  <c r="R661" i="5"/>
  <c r="Q661" i="5"/>
  <c r="P661" i="5"/>
  <c r="O661" i="5"/>
  <c r="N661" i="5"/>
  <c r="M661" i="5"/>
  <c r="L661" i="5"/>
  <c r="K661" i="5"/>
  <c r="J661" i="5"/>
  <c r="I661" i="5"/>
  <c r="H661" i="5"/>
  <c r="G661" i="5"/>
  <c r="F661" i="5"/>
  <c r="E661" i="5"/>
  <c r="D661" i="5"/>
  <c r="C661" i="5"/>
  <c r="B661" i="5"/>
  <c r="T660" i="5"/>
  <c r="S660" i="5"/>
  <c r="R660" i="5"/>
  <c r="Q660" i="5"/>
  <c r="P660" i="5"/>
  <c r="O660" i="5"/>
  <c r="N660" i="5"/>
  <c r="M660" i="5"/>
  <c r="L660" i="5"/>
  <c r="K660" i="5"/>
  <c r="J660" i="5"/>
  <c r="I660" i="5"/>
  <c r="H660" i="5"/>
  <c r="G660" i="5"/>
  <c r="F660" i="5"/>
  <c r="E660" i="5"/>
  <c r="D660" i="5"/>
  <c r="C660" i="5"/>
  <c r="B660" i="5"/>
  <c r="T659" i="5"/>
  <c r="S659" i="5"/>
  <c r="R659" i="5"/>
  <c r="Q659" i="5"/>
  <c r="P659" i="5"/>
  <c r="O659" i="5"/>
  <c r="N659" i="5"/>
  <c r="M659" i="5"/>
  <c r="L659" i="5"/>
  <c r="K659" i="5"/>
  <c r="J659" i="5"/>
  <c r="I659" i="5"/>
  <c r="H659" i="5"/>
  <c r="G659" i="5"/>
  <c r="F659" i="5"/>
  <c r="E659" i="5"/>
  <c r="D659" i="5"/>
  <c r="C659" i="5"/>
  <c r="B659" i="5"/>
  <c r="T658" i="5"/>
  <c r="S658" i="5"/>
  <c r="R658" i="5"/>
  <c r="Q658" i="5"/>
  <c r="P658" i="5"/>
  <c r="O658" i="5"/>
  <c r="N658" i="5"/>
  <c r="M658" i="5"/>
  <c r="L658" i="5"/>
  <c r="K658" i="5"/>
  <c r="J658" i="5"/>
  <c r="I658" i="5"/>
  <c r="H658" i="5"/>
  <c r="G658" i="5"/>
  <c r="F658" i="5"/>
  <c r="E658" i="5"/>
  <c r="D658" i="5"/>
  <c r="C658" i="5"/>
  <c r="B658" i="5"/>
  <c r="T657" i="5"/>
  <c r="S657" i="5"/>
  <c r="R657" i="5"/>
  <c r="Q657" i="5"/>
  <c r="P657" i="5"/>
  <c r="O657" i="5"/>
  <c r="N657" i="5"/>
  <c r="M657" i="5"/>
  <c r="L657" i="5"/>
  <c r="K657" i="5"/>
  <c r="J657" i="5"/>
  <c r="I657" i="5"/>
  <c r="H657" i="5"/>
  <c r="G657" i="5"/>
  <c r="F657" i="5"/>
  <c r="E657" i="5"/>
  <c r="D657" i="5"/>
  <c r="C657" i="5"/>
  <c r="B657" i="5"/>
  <c r="T656" i="5"/>
  <c r="S656" i="5"/>
  <c r="R656" i="5"/>
  <c r="Q656" i="5"/>
  <c r="P656" i="5"/>
  <c r="O656" i="5"/>
  <c r="N656" i="5"/>
  <c r="M656" i="5"/>
  <c r="L656" i="5"/>
  <c r="K656" i="5"/>
  <c r="J656" i="5"/>
  <c r="I656" i="5"/>
  <c r="H656" i="5"/>
  <c r="G656" i="5"/>
  <c r="F656" i="5"/>
  <c r="E656" i="5"/>
  <c r="D656" i="5"/>
  <c r="C656" i="5"/>
  <c r="B656" i="5"/>
  <c r="T655" i="5"/>
  <c r="S655" i="5"/>
  <c r="R655" i="5"/>
  <c r="Q655" i="5"/>
  <c r="P655" i="5"/>
  <c r="O655" i="5"/>
  <c r="N655" i="5"/>
  <c r="M655" i="5"/>
  <c r="L655" i="5"/>
  <c r="K655" i="5"/>
  <c r="J655" i="5"/>
  <c r="I655" i="5"/>
  <c r="H655" i="5"/>
  <c r="G655" i="5"/>
  <c r="F655" i="5"/>
  <c r="E655" i="5"/>
  <c r="D655" i="5"/>
  <c r="C655" i="5"/>
  <c r="B655" i="5"/>
  <c r="T654" i="5"/>
  <c r="S654" i="5"/>
  <c r="R654" i="5"/>
  <c r="Q654" i="5"/>
  <c r="P654" i="5"/>
  <c r="O654" i="5"/>
  <c r="N654" i="5"/>
  <c r="M654" i="5"/>
  <c r="L654" i="5"/>
  <c r="K654" i="5"/>
  <c r="J654" i="5"/>
  <c r="I654" i="5"/>
  <c r="H654" i="5"/>
  <c r="G654" i="5"/>
  <c r="F654" i="5"/>
  <c r="E654" i="5"/>
  <c r="D654" i="5"/>
  <c r="C654" i="5"/>
  <c r="B654" i="5"/>
  <c r="T653" i="5"/>
  <c r="S653" i="5"/>
  <c r="R653" i="5"/>
  <c r="Q653" i="5"/>
  <c r="P653" i="5"/>
  <c r="O653" i="5"/>
  <c r="N653" i="5"/>
  <c r="M653" i="5"/>
  <c r="L653" i="5"/>
  <c r="K653" i="5"/>
  <c r="J653" i="5"/>
  <c r="I653" i="5"/>
  <c r="H653" i="5"/>
  <c r="G653" i="5"/>
  <c r="F653" i="5"/>
  <c r="E653" i="5"/>
  <c r="D653" i="5"/>
  <c r="C653" i="5"/>
  <c r="B653" i="5"/>
  <c r="T652" i="5"/>
  <c r="S652" i="5"/>
  <c r="R652" i="5"/>
  <c r="Q652" i="5"/>
  <c r="P652" i="5"/>
  <c r="O652" i="5"/>
  <c r="N652" i="5"/>
  <c r="M652" i="5"/>
  <c r="L652" i="5"/>
  <c r="K652" i="5"/>
  <c r="J652" i="5"/>
  <c r="I652" i="5"/>
  <c r="H652" i="5"/>
  <c r="G652" i="5"/>
  <c r="F652" i="5"/>
  <c r="E652" i="5"/>
  <c r="D652" i="5"/>
  <c r="C652" i="5"/>
  <c r="B652" i="5"/>
  <c r="T651" i="5"/>
  <c r="S651" i="5"/>
  <c r="R651" i="5"/>
  <c r="Q651" i="5"/>
  <c r="P651" i="5"/>
  <c r="O651" i="5"/>
  <c r="N651" i="5"/>
  <c r="M651" i="5"/>
  <c r="L651" i="5"/>
  <c r="K651" i="5"/>
  <c r="J651" i="5"/>
  <c r="I651" i="5"/>
  <c r="H651" i="5"/>
  <c r="G651" i="5"/>
  <c r="F651" i="5"/>
  <c r="E651" i="5"/>
  <c r="D651" i="5"/>
  <c r="C651" i="5"/>
  <c r="B651" i="5"/>
  <c r="T650" i="5"/>
  <c r="S650" i="5"/>
  <c r="R650" i="5"/>
  <c r="Q650" i="5"/>
  <c r="P650" i="5"/>
  <c r="O650" i="5"/>
  <c r="N650" i="5"/>
  <c r="M650" i="5"/>
  <c r="L650" i="5"/>
  <c r="K650" i="5"/>
  <c r="J650" i="5"/>
  <c r="I650" i="5"/>
  <c r="H650" i="5"/>
  <c r="G650" i="5"/>
  <c r="F650" i="5"/>
  <c r="E650" i="5"/>
  <c r="D650" i="5"/>
  <c r="C650" i="5"/>
  <c r="B650" i="5"/>
  <c r="T649" i="5"/>
  <c r="S649" i="5"/>
  <c r="R649" i="5"/>
  <c r="Q649" i="5"/>
  <c r="P649" i="5"/>
  <c r="O649" i="5"/>
  <c r="N649" i="5"/>
  <c r="M649" i="5"/>
  <c r="L649" i="5"/>
  <c r="K649" i="5"/>
  <c r="J649" i="5"/>
  <c r="I649" i="5"/>
  <c r="H649" i="5"/>
  <c r="G649" i="5"/>
  <c r="F649" i="5"/>
  <c r="E649" i="5"/>
  <c r="D649" i="5"/>
  <c r="C649" i="5"/>
  <c r="B649" i="5"/>
  <c r="T648" i="5"/>
  <c r="S648" i="5"/>
  <c r="R648" i="5"/>
  <c r="Q648" i="5"/>
  <c r="P648" i="5"/>
  <c r="O648" i="5"/>
  <c r="N648" i="5"/>
  <c r="M648" i="5"/>
  <c r="L648" i="5"/>
  <c r="K648" i="5"/>
  <c r="J648" i="5"/>
  <c r="I648" i="5"/>
  <c r="H648" i="5"/>
  <c r="G648" i="5"/>
  <c r="F648" i="5"/>
  <c r="E648" i="5"/>
  <c r="D648" i="5"/>
  <c r="C648" i="5"/>
  <c r="B648" i="5"/>
  <c r="T647" i="5"/>
  <c r="S647" i="5"/>
  <c r="R647" i="5"/>
  <c r="Q647" i="5"/>
  <c r="P647" i="5"/>
  <c r="O647" i="5"/>
  <c r="N647" i="5"/>
  <c r="M647" i="5"/>
  <c r="L647" i="5"/>
  <c r="K647" i="5"/>
  <c r="J647" i="5"/>
  <c r="I647" i="5"/>
  <c r="H647" i="5"/>
  <c r="G647" i="5"/>
  <c r="F647" i="5"/>
  <c r="E647" i="5"/>
  <c r="D647" i="5"/>
  <c r="C647" i="5"/>
  <c r="B647" i="5"/>
  <c r="T646" i="5"/>
  <c r="S646" i="5"/>
  <c r="R646" i="5"/>
  <c r="Q646" i="5"/>
  <c r="P646" i="5"/>
  <c r="O646" i="5"/>
  <c r="N646" i="5"/>
  <c r="M646" i="5"/>
  <c r="L646" i="5"/>
  <c r="K646" i="5"/>
  <c r="J646" i="5"/>
  <c r="I646" i="5"/>
  <c r="H646" i="5"/>
  <c r="G646" i="5"/>
  <c r="F646" i="5"/>
  <c r="E646" i="5"/>
  <c r="D646" i="5"/>
  <c r="C646" i="5"/>
  <c r="B646" i="5"/>
  <c r="T645" i="5"/>
  <c r="S645" i="5"/>
  <c r="R645" i="5"/>
  <c r="Q645" i="5"/>
  <c r="P645" i="5"/>
  <c r="O645" i="5"/>
  <c r="N645" i="5"/>
  <c r="M645" i="5"/>
  <c r="L645" i="5"/>
  <c r="K645" i="5"/>
  <c r="J645" i="5"/>
  <c r="I645" i="5"/>
  <c r="H645" i="5"/>
  <c r="G645" i="5"/>
  <c r="F645" i="5"/>
  <c r="E645" i="5"/>
  <c r="D645" i="5"/>
  <c r="C645" i="5"/>
  <c r="B645" i="5"/>
  <c r="T644" i="5"/>
  <c r="S644" i="5"/>
  <c r="R644" i="5"/>
  <c r="Q644" i="5"/>
  <c r="P644" i="5"/>
  <c r="O644" i="5"/>
  <c r="N644" i="5"/>
  <c r="M644" i="5"/>
  <c r="L644" i="5"/>
  <c r="K644" i="5"/>
  <c r="J644" i="5"/>
  <c r="I644" i="5"/>
  <c r="H644" i="5"/>
  <c r="G644" i="5"/>
  <c r="F644" i="5"/>
  <c r="E644" i="5"/>
  <c r="D644" i="5"/>
  <c r="C644" i="5"/>
  <c r="B644" i="5"/>
  <c r="T643" i="5"/>
  <c r="S643" i="5"/>
  <c r="R643" i="5"/>
  <c r="Q643" i="5"/>
  <c r="P643" i="5"/>
  <c r="O643" i="5"/>
  <c r="N643" i="5"/>
  <c r="M643" i="5"/>
  <c r="L643" i="5"/>
  <c r="K643" i="5"/>
  <c r="J643" i="5"/>
  <c r="I643" i="5"/>
  <c r="H643" i="5"/>
  <c r="G643" i="5"/>
  <c r="F643" i="5"/>
  <c r="E643" i="5"/>
  <c r="D643" i="5"/>
  <c r="C643" i="5"/>
  <c r="B643" i="5"/>
  <c r="T642" i="5"/>
  <c r="S642" i="5"/>
  <c r="R642" i="5"/>
  <c r="Q642" i="5"/>
  <c r="P642" i="5"/>
  <c r="O642" i="5"/>
  <c r="N642" i="5"/>
  <c r="M642" i="5"/>
  <c r="L642" i="5"/>
  <c r="K642" i="5"/>
  <c r="J642" i="5"/>
  <c r="I642" i="5"/>
  <c r="H642" i="5"/>
  <c r="G642" i="5"/>
  <c r="F642" i="5"/>
  <c r="E642" i="5"/>
  <c r="D642" i="5"/>
  <c r="C642" i="5"/>
  <c r="B642" i="5"/>
  <c r="T641" i="5"/>
  <c r="S641" i="5"/>
  <c r="R641" i="5"/>
  <c r="Q641" i="5"/>
  <c r="P641" i="5"/>
  <c r="O641" i="5"/>
  <c r="N641" i="5"/>
  <c r="M641" i="5"/>
  <c r="L641" i="5"/>
  <c r="K641" i="5"/>
  <c r="J641" i="5"/>
  <c r="I641" i="5"/>
  <c r="H641" i="5"/>
  <c r="G641" i="5"/>
  <c r="F641" i="5"/>
  <c r="E641" i="5"/>
  <c r="D641" i="5"/>
  <c r="C641" i="5"/>
  <c r="B641" i="5"/>
  <c r="T640" i="5"/>
  <c r="S640" i="5"/>
  <c r="R640" i="5"/>
  <c r="Q640" i="5"/>
  <c r="P640" i="5"/>
  <c r="O640" i="5"/>
  <c r="N640" i="5"/>
  <c r="M640" i="5"/>
  <c r="L640" i="5"/>
  <c r="K640" i="5"/>
  <c r="J640" i="5"/>
  <c r="I640" i="5"/>
  <c r="H640" i="5"/>
  <c r="G640" i="5"/>
  <c r="F640" i="5"/>
  <c r="E640" i="5"/>
  <c r="D640" i="5"/>
  <c r="C640" i="5"/>
  <c r="B640" i="5"/>
  <c r="T639" i="5"/>
  <c r="S639" i="5"/>
  <c r="R639" i="5"/>
  <c r="Q639" i="5"/>
  <c r="P639" i="5"/>
  <c r="O639" i="5"/>
  <c r="N639" i="5"/>
  <c r="M639" i="5"/>
  <c r="L639" i="5"/>
  <c r="K639" i="5"/>
  <c r="J639" i="5"/>
  <c r="I639" i="5"/>
  <c r="H639" i="5"/>
  <c r="G639" i="5"/>
  <c r="F639" i="5"/>
  <c r="E639" i="5"/>
  <c r="D639" i="5"/>
  <c r="C639" i="5"/>
  <c r="B639" i="5"/>
  <c r="T638" i="5"/>
  <c r="S638" i="5"/>
  <c r="R638" i="5"/>
  <c r="Q638" i="5"/>
  <c r="P638" i="5"/>
  <c r="O638" i="5"/>
  <c r="N638" i="5"/>
  <c r="M638" i="5"/>
  <c r="L638" i="5"/>
  <c r="K638" i="5"/>
  <c r="J638" i="5"/>
  <c r="I638" i="5"/>
  <c r="H638" i="5"/>
  <c r="G638" i="5"/>
  <c r="F638" i="5"/>
  <c r="E638" i="5"/>
  <c r="D638" i="5"/>
  <c r="C638" i="5"/>
  <c r="B638" i="5"/>
  <c r="T637" i="5"/>
  <c r="S637" i="5"/>
  <c r="R637" i="5"/>
  <c r="Q637" i="5"/>
  <c r="P637" i="5"/>
  <c r="O637" i="5"/>
  <c r="N637" i="5"/>
  <c r="M637" i="5"/>
  <c r="L637" i="5"/>
  <c r="K637" i="5"/>
  <c r="J637" i="5"/>
  <c r="I637" i="5"/>
  <c r="H637" i="5"/>
  <c r="G637" i="5"/>
  <c r="F637" i="5"/>
  <c r="E637" i="5"/>
  <c r="D637" i="5"/>
  <c r="C637" i="5"/>
  <c r="B637" i="5"/>
  <c r="T636" i="5"/>
  <c r="S636" i="5"/>
  <c r="R636" i="5"/>
  <c r="Q636" i="5"/>
  <c r="P636" i="5"/>
  <c r="O636" i="5"/>
  <c r="N636" i="5"/>
  <c r="M636" i="5"/>
  <c r="L636" i="5"/>
  <c r="K636" i="5"/>
  <c r="J636" i="5"/>
  <c r="I636" i="5"/>
  <c r="H636" i="5"/>
  <c r="G636" i="5"/>
  <c r="F636" i="5"/>
  <c r="E636" i="5"/>
  <c r="D636" i="5"/>
  <c r="C636" i="5"/>
  <c r="B636" i="5"/>
  <c r="T635" i="5"/>
  <c r="S635" i="5"/>
  <c r="R635" i="5"/>
  <c r="Q635" i="5"/>
  <c r="P635" i="5"/>
  <c r="O635" i="5"/>
  <c r="N635" i="5"/>
  <c r="M635" i="5"/>
  <c r="L635" i="5"/>
  <c r="K635" i="5"/>
  <c r="J635" i="5"/>
  <c r="I635" i="5"/>
  <c r="H635" i="5"/>
  <c r="G635" i="5"/>
  <c r="F635" i="5"/>
  <c r="E635" i="5"/>
  <c r="D635" i="5"/>
  <c r="C635" i="5"/>
  <c r="B635" i="5"/>
  <c r="T634" i="5"/>
  <c r="S634" i="5"/>
  <c r="R634" i="5"/>
  <c r="Q634" i="5"/>
  <c r="P634" i="5"/>
  <c r="O634" i="5"/>
  <c r="N634" i="5"/>
  <c r="M634" i="5"/>
  <c r="L634" i="5"/>
  <c r="K634" i="5"/>
  <c r="J634" i="5"/>
  <c r="I634" i="5"/>
  <c r="H634" i="5"/>
  <c r="G634" i="5"/>
  <c r="F634" i="5"/>
  <c r="E634" i="5"/>
  <c r="D634" i="5"/>
  <c r="C634" i="5"/>
  <c r="B634" i="5"/>
  <c r="T633" i="5"/>
  <c r="S633" i="5"/>
  <c r="R633" i="5"/>
  <c r="Q633" i="5"/>
  <c r="P633" i="5"/>
  <c r="O633" i="5"/>
  <c r="N633" i="5"/>
  <c r="M633" i="5"/>
  <c r="L633" i="5"/>
  <c r="K633" i="5"/>
  <c r="J633" i="5"/>
  <c r="I633" i="5"/>
  <c r="H633" i="5"/>
  <c r="G633" i="5"/>
  <c r="F633" i="5"/>
  <c r="E633" i="5"/>
  <c r="D633" i="5"/>
  <c r="C633" i="5"/>
  <c r="B633" i="5"/>
  <c r="T632" i="5"/>
  <c r="S632" i="5"/>
  <c r="R632" i="5"/>
  <c r="Q632" i="5"/>
  <c r="P632" i="5"/>
  <c r="O632" i="5"/>
  <c r="N632" i="5"/>
  <c r="M632" i="5"/>
  <c r="L632" i="5"/>
  <c r="K632" i="5"/>
  <c r="J632" i="5"/>
  <c r="I632" i="5"/>
  <c r="H632" i="5"/>
  <c r="G632" i="5"/>
  <c r="F632" i="5"/>
  <c r="E632" i="5"/>
  <c r="D632" i="5"/>
  <c r="C632" i="5"/>
  <c r="B632" i="5"/>
  <c r="T631" i="5"/>
  <c r="S631" i="5"/>
  <c r="R631" i="5"/>
  <c r="Q631" i="5"/>
  <c r="P631" i="5"/>
  <c r="O631" i="5"/>
  <c r="N631" i="5"/>
  <c r="M631" i="5"/>
  <c r="L631" i="5"/>
  <c r="K631" i="5"/>
  <c r="J631" i="5"/>
  <c r="I631" i="5"/>
  <c r="H631" i="5"/>
  <c r="G631" i="5"/>
  <c r="F631" i="5"/>
  <c r="E631" i="5"/>
  <c r="D631" i="5"/>
  <c r="C631" i="5"/>
  <c r="B631" i="5"/>
  <c r="T630" i="5"/>
  <c r="S630" i="5"/>
  <c r="R630" i="5"/>
  <c r="Q630" i="5"/>
  <c r="P630" i="5"/>
  <c r="O630" i="5"/>
  <c r="N630" i="5"/>
  <c r="M630" i="5"/>
  <c r="L630" i="5"/>
  <c r="K630" i="5"/>
  <c r="J630" i="5"/>
  <c r="I630" i="5"/>
  <c r="H630" i="5"/>
  <c r="G630" i="5"/>
  <c r="F630" i="5"/>
  <c r="E630" i="5"/>
  <c r="D630" i="5"/>
  <c r="C630" i="5"/>
  <c r="B630" i="5"/>
  <c r="T629" i="5"/>
  <c r="S629" i="5"/>
  <c r="R629" i="5"/>
  <c r="Q629" i="5"/>
  <c r="P629" i="5"/>
  <c r="O629" i="5"/>
  <c r="N629" i="5"/>
  <c r="M629" i="5"/>
  <c r="L629" i="5"/>
  <c r="K629" i="5"/>
  <c r="J629" i="5"/>
  <c r="I629" i="5"/>
  <c r="H629" i="5"/>
  <c r="G629" i="5"/>
  <c r="F629" i="5"/>
  <c r="E629" i="5"/>
  <c r="D629" i="5"/>
  <c r="C629" i="5"/>
  <c r="B629" i="5"/>
  <c r="T628" i="5"/>
  <c r="S628" i="5"/>
  <c r="R628" i="5"/>
  <c r="Q628" i="5"/>
  <c r="P628" i="5"/>
  <c r="O628" i="5"/>
  <c r="N628" i="5"/>
  <c r="M628" i="5"/>
  <c r="L628" i="5"/>
  <c r="K628" i="5"/>
  <c r="J628" i="5"/>
  <c r="I628" i="5"/>
  <c r="H628" i="5"/>
  <c r="G628" i="5"/>
  <c r="F628" i="5"/>
  <c r="E628" i="5"/>
  <c r="D628" i="5"/>
  <c r="C628" i="5"/>
  <c r="B628" i="5"/>
  <c r="T627" i="5"/>
  <c r="S627" i="5"/>
  <c r="R627" i="5"/>
  <c r="Q627" i="5"/>
  <c r="P627" i="5"/>
  <c r="O627" i="5"/>
  <c r="N627" i="5"/>
  <c r="M627" i="5"/>
  <c r="L627" i="5"/>
  <c r="K627" i="5"/>
  <c r="J627" i="5"/>
  <c r="I627" i="5"/>
  <c r="H627" i="5"/>
  <c r="G627" i="5"/>
  <c r="F627" i="5"/>
  <c r="E627" i="5"/>
  <c r="D627" i="5"/>
  <c r="C627" i="5"/>
  <c r="B627" i="5"/>
  <c r="T626" i="5"/>
  <c r="S626" i="5"/>
  <c r="R626" i="5"/>
  <c r="Q626" i="5"/>
  <c r="P626" i="5"/>
  <c r="O626" i="5"/>
  <c r="N626" i="5"/>
  <c r="M626" i="5"/>
  <c r="L626" i="5"/>
  <c r="K626" i="5"/>
  <c r="J626" i="5"/>
  <c r="I626" i="5"/>
  <c r="H626" i="5"/>
  <c r="G626" i="5"/>
  <c r="F626" i="5"/>
  <c r="E626" i="5"/>
  <c r="D626" i="5"/>
  <c r="C626" i="5"/>
  <c r="B626" i="5"/>
  <c r="T625" i="5"/>
  <c r="S625" i="5"/>
  <c r="R625" i="5"/>
  <c r="Q625" i="5"/>
  <c r="P625" i="5"/>
  <c r="O625" i="5"/>
  <c r="N625" i="5"/>
  <c r="M625" i="5"/>
  <c r="L625" i="5"/>
  <c r="K625" i="5"/>
  <c r="J625" i="5"/>
  <c r="I625" i="5"/>
  <c r="H625" i="5"/>
  <c r="G625" i="5"/>
  <c r="F625" i="5"/>
  <c r="E625" i="5"/>
  <c r="D625" i="5"/>
  <c r="C625" i="5"/>
  <c r="B625" i="5"/>
  <c r="T624" i="5"/>
  <c r="S624" i="5"/>
  <c r="R624" i="5"/>
  <c r="Q624" i="5"/>
  <c r="P624" i="5"/>
  <c r="O624" i="5"/>
  <c r="N624" i="5"/>
  <c r="M624" i="5"/>
  <c r="L624" i="5"/>
  <c r="K624" i="5"/>
  <c r="J624" i="5"/>
  <c r="I624" i="5"/>
  <c r="H624" i="5"/>
  <c r="G624" i="5"/>
  <c r="F624" i="5"/>
  <c r="E624" i="5"/>
  <c r="D624" i="5"/>
  <c r="C624" i="5"/>
  <c r="B624" i="5"/>
  <c r="T623" i="5"/>
  <c r="S623" i="5"/>
  <c r="R623" i="5"/>
  <c r="Q623" i="5"/>
  <c r="P623" i="5"/>
  <c r="O623" i="5"/>
  <c r="N623" i="5"/>
  <c r="M623" i="5"/>
  <c r="L623" i="5"/>
  <c r="K623" i="5"/>
  <c r="J623" i="5"/>
  <c r="I623" i="5"/>
  <c r="H623" i="5"/>
  <c r="G623" i="5"/>
  <c r="F623" i="5"/>
  <c r="E623" i="5"/>
  <c r="D623" i="5"/>
  <c r="C623" i="5"/>
  <c r="B623" i="5"/>
  <c r="T622" i="5"/>
  <c r="S622" i="5"/>
  <c r="R622" i="5"/>
  <c r="Q622" i="5"/>
  <c r="P622" i="5"/>
  <c r="O622" i="5"/>
  <c r="N622" i="5"/>
  <c r="M622" i="5"/>
  <c r="L622" i="5"/>
  <c r="K622" i="5"/>
  <c r="J622" i="5"/>
  <c r="I622" i="5"/>
  <c r="H622" i="5"/>
  <c r="G622" i="5"/>
  <c r="F622" i="5"/>
  <c r="E622" i="5"/>
  <c r="D622" i="5"/>
  <c r="C622" i="5"/>
  <c r="B622" i="5"/>
  <c r="T621" i="5"/>
  <c r="S621" i="5"/>
  <c r="R621" i="5"/>
  <c r="Q621" i="5"/>
  <c r="P621" i="5"/>
  <c r="O621" i="5"/>
  <c r="N621" i="5"/>
  <c r="M621" i="5"/>
  <c r="L621" i="5"/>
  <c r="K621" i="5"/>
  <c r="J621" i="5"/>
  <c r="I621" i="5"/>
  <c r="H621" i="5"/>
  <c r="G621" i="5"/>
  <c r="F621" i="5"/>
  <c r="E621" i="5"/>
  <c r="D621" i="5"/>
  <c r="C621" i="5"/>
  <c r="B621" i="5"/>
  <c r="T620" i="5"/>
  <c r="S620" i="5"/>
  <c r="R620" i="5"/>
  <c r="Q620" i="5"/>
  <c r="P620" i="5"/>
  <c r="O620" i="5"/>
  <c r="N620" i="5"/>
  <c r="M620" i="5"/>
  <c r="L620" i="5"/>
  <c r="K620" i="5"/>
  <c r="J620" i="5"/>
  <c r="I620" i="5"/>
  <c r="H620" i="5"/>
  <c r="G620" i="5"/>
  <c r="F620" i="5"/>
  <c r="E620" i="5"/>
  <c r="D620" i="5"/>
  <c r="C620" i="5"/>
  <c r="B620" i="5"/>
  <c r="T619" i="5"/>
  <c r="S619" i="5"/>
  <c r="R619" i="5"/>
  <c r="Q619" i="5"/>
  <c r="P619" i="5"/>
  <c r="O619" i="5"/>
  <c r="N619" i="5"/>
  <c r="M619" i="5"/>
  <c r="L619" i="5"/>
  <c r="K619" i="5"/>
  <c r="J619" i="5"/>
  <c r="I619" i="5"/>
  <c r="H619" i="5"/>
  <c r="G619" i="5"/>
  <c r="F619" i="5"/>
  <c r="E619" i="5"/>
  <c r="D619" i="5"/>
  <c r="C619" i="5"/>
  <c r="B619" i="5"/>
  <c r="T618" i="5"/>
  <c r="S618" i="5"/>
  <c r="R618" i="5"/>
  <c r="Q618" i="5"/>
  <c r="P618" i="5"/>
  <c r="O618" i="5"/>
  <c r="N618" i="5"/>
  <c r="M618" i="5"/>
  <c r="L618" i="5"/>
  <c r="K618" i="5"/>
  <c r="J618" i="5"/>
  <c r="I618" i="5"/>
  <c r="H618" i="5"/>
  <c r="G618" i="5"/>
  <c r="F618" i="5"/>
  <c r="E618" i="5"/>
  <c r="D618" i="5"/>
  <c r="C618" i="5"/>
  <c r="B618" i="5"/>
  <c r="T617" i="5"/>
  <c r="S617" i="5"/>
  <c r="R617" i="5"/>
  <c r="Q617" i="5"/>
  <c r="P617" i="5"/>
  <c r="O617" i="5"/>
  <c r="N617" i="5"/>
  <c r="M617" i="5"/>
  <c r="L617" i="5"/>
  <c r="K617" i="5"/>
  <c r="J617" i="5"/>
  <c r="I617" i="5"/>
  <c r="H617" i="5"/>
  <c r="G617" i="5"/>
  <c r="F617" i="5"/>
  <c r="E617" i="5"/>
  <c r="D617" i="5"/>
  <c r="C617" i="5"/>
  <c r="B617" i="5"/>
  <c r="T616" i="5"/>
  <c r="S616" i="5"/>
  <c r="R616" i="5"/>
  <c r="Q616" i="5"/>
  <c r="P616" i="5"/>
  <c r="O616" i="5"/>
  <c r="N616" i="5"/>
  <c r="M616" i="5"/>
  <c r="L616" i="5"/>
  <c r="K616" i="5"/>
  <c r="J616" i="5"/>
  <c r="I616" i="5"/>
  <c r="H616" i="5"/>
  <c r="G616" i="5"/>
  <c r="F616" i="5"/>
  <c r="E616" i="5"/>
  <c r="D616" i="5"/>
  <c r="C616" i="5"/>
  <c r="B616" i="5"/>
  <c r="T615" i="5"/>
  <c r="S615" i="5"/>
  <c r="R615" i="5"/>
  <c r="Q615" i="5"/>
  <c r="P615" i="5"/>
  <c r="O615" i="5"/>
  <c r="N615" i="5"/>
  <c r="M615" i="5"/>
  <c r="L615" i="5"/>
  <c r="K615" i="5"/>
  <c r="J615" i="5"/>
  <c r="I615" i="5"/>
  <c r="H615" i="5"/>
  <c r="G615" i="5"/>
  <c r="F615" i="5"/>
  <c r="E615" i="5"/>
  <c r="D615" i="5"/>
  <c r="C615" i="5"/>
  <c r="B615" i="5"/>
  <c r="T614" i="5"/>
  <c r="S614" i="5"/>
  <c r="R614" i="5"/>
  <c r="Q614" i="5"/>
  <c r="P614" i="5"/>
  <c r="O614" i="5"/>
  <c r="N614" i="5"/>
  <c r="M614" i="5"/>
  <c r="L614" i="5"/>
  <c r="K614" i="5"/>
  <c r="J614" i="5"/>
  <c r="I614" i="5"/>
  <c r="H614" i="5"/>
  <c r="G614" i="5"/>
  <c r="F614" i="5"/>
  <c r="E614" i="5"/>
  <c r="D614" i="5"/>
  <c r="C614" i="5"/>
  <c r="B614" i="5"/>
  <c r="T613" i="5"/>
  <c r="S613" i="5"/>
  <c r="R613" i="5"/>
  <c r="Q613" i="5"/>
  <c r="P613" i="5"/>
  <c r="O613" i="5"/>
  <c r="N613" i="5"/>
  <c r="M613" i="5"/>
  <c r="L613" i="5"/>
  <c r="K613" i="5"/>
  <c r="J613" i="5"/>
  <c r="I613" i="5"/>
  <c r="H613" i="5"/>
  <c r="G613" i="5"/>
  <c r="F613" i="5"/>
  <c r="E613" i="5"/>
  <c r="D613" i="5"/>
  <c r="C613" i="5"/>
  <c r="B613" i="5"/>
  <c r="T612" i="5"/>
  <c r="S612" i="5"/>
  <c r="R612" i="5"/>
  <c r="Q612" i="5"/>
  <c r="P612" i="5"/>
  <c r="O612" i="5"/>
  <c r="N612" i="5"/>
  <c r="M612" i="5"/>
  <c r="L612" i="5"/>
  <c r="K612" i="5"/>
  <c r="J612" i="5"/>
  <c r="I612" i="5"/>
  <c r="H612" i="5"/>
  <c r="G612" i="5"/>
  <c r="F612" i="5"/>
  <c r="E612" i="5"/>
  <c r="D612" i="5"/>
  <c r="C612" i="5"/>
  <c r="B612" i="5"/>
  <c r="T611" i="5"/>
  <c r="S611" i="5"/>
  <c r="R611" i="5"/>
  <c r="Q611" i="5"/>
  <c r="P611" i="5"/>
  <c r="O611" i="5"/>
  <c r="N611" i="5"/>
  <c r="M611" i="5"/>
  <c r="L611" i="5"/>
  <c r="K611" i="5"/>
  <c r="J611" i="5"/>
  <c r="I611" i="5"/>
  <c r="H611" i="5"/>
  <c r="G611" i="5"/>
  <c r="F611" i="5"/>
  <c r="E611" i="5"/>
  <c r="D611" i="5"/>
  <c r="C611" i="5"/>
  <c r="B611" i="5"/>
  <c r="T610" i="5"/>
  <c r="S610" i="5"/>
  <c r="R610" i="5"/>
  <c r="Q610" i="5"/>
  <c r="P610" i="5"/>
  <c r="O610" i="5"/>
  <c r="N610" i="5"/>
  <c r="M610" i="5"/>
  <c r="L610" i="5"/>
  <c r="K610" i="5"/>
  <c r="J610" i="5"/>
  <c r="I610" i="5"/>
  <c r="H610" i="5"/>
  <c r="G610" i="5"/>
  <c r="F610" i="5"/>
  <c r="E610" i="5"/>
  <c r="D610" i="5"/>
  <c r="C610" i="5"/>
  <c r="B610" i="5"/>
  <c r="T609" i="5"/>
  <c r="S609" i="5"/>
  <c r="R609" i="5"/>
  <c r="Q609" i="5"/>
  <c r="P609" i="5"/>
  <c r="O609" i="5"/>
  <c r="N609" i="5"/>
  <c r="M609" i="5"/>
  <c r="L609" i="5"/>
  <c r="K609" i="5"/>
  <c r="J609" i="5"/>
  <c r="I609" i="5"/>
  <c r="H609" i="5"/>
  <c r="G609" i="5"/>
  <c r="F609" i="5"/>
  <c r="E609" i="5"/>
  <c r="D609" i="5"/>
  <c r="C609" i="5"/>
  <c r="B609" i="5"/>
  <c r="T608" i="5"/>
  <c r="S608" i="5"/>
  <c r="R608" i="5"/>
  <c r="Q608" i="5"/>
  <c r="P608" i="5"/>
  <c r="O608" i="5"/>
  <c r="N608" i="5"/>
  <c r="M608" i="5"/>
  <c r="L608" i="5"/>
  <c r="K608" i="5"/>
  <c r="J608" i="5"/>
  <c r="I608" i="5"/>
  <c r="H608" i="5"/>
  <c r="G608" i="5"/>
  <c r="F608" i="5"/>
  <c r="E608" i="5"/>
  <c r="D608" i="5"/>
  <c r="C608" i="5"/>
  <c r="B608" i="5"/>
  <c r="T607" i="5"/>
  <c r="S607" i="5"/>
  <c r="R607" i="5"/>
  <c r="Q607" i="5"/>
  <c r="P607" i="5"/>
  <c r="O607" i="5"/>
  <c r="N607" i="5"/>
  <c r="M607" i="5"/>
  <c r="L607" i="5"/>
  <c r="K607" i="5"/>
  <c r="J607" i="5"/>
  <c r="I607" i="5"/>
  <c r="H607" i="5"/>
  <c r="G607" i="5"/>
  <c r="F607" i="5"/>
  <c r="E607" i="5"/>
  <c r="D607" i="5"/>
  <c r="C607" i="5"/>
  <c r="B607" i="5"/>
  <c r="T606" i="5"/>
  <c r="S606" i="5"/>
  <c r="R606" i="5"/>
  <c r="Q606" i="5"/>
  <c r="P606" i="5"/>
  <c r="O606" i="5"/>
  <c r="N606" i="5"/>
  <c r="M606" i="5"/>
  <c r="L606" i="5"/>
  <c r="K606" i="5"/>
  <c r="J606" i="5"/>
  <c r="I606" i="5"/>
  <c r="H606" i="5"/>
  <c r="G606" i="5"/>
  <c r="F606" i="5"/>
  <c r="E606" i="5"/>
  <c r="D606" i="5"/>
  <c r="C606" i="5"/>
  <c r="B606" i="5"/>
  <c r="T605" i="5"/>
  <c r="S605" i="5"/>
  <c r="R605" i="5"/>
  <c r="Q605" i="5"/>
  <c r="P605" i="5"/>
  <c r="O605" i="5"/>
  <c r="N605" i="5"/>
  <c r="M605" i="5"/>
  <c r="L605" i="5"/>
  <c r="K605" i="5"/>
  <c r="J605" i="5"/>
  <c r="I605" i="5"/>
  <c r="H605" i="5"/>
  <c r="G605" i="5"/>
  <c r="F605" i="5"/>
  <c r="E605" i="5"/>
  <c r="D605" i="5"/>
  <c r="C605" i="5"/>
  <c r="B605" i="5"/>
  <c r="T604" i="5"/>
  <c r="S604" i="5"/>
  <c r="R604" i="5"/>
  <c r="Q604" i="5"/>
  <c r="P604" i="5"/>
  <c r="O604" i="5"/>
  <c r="N604" i="5"/>
  <c r="M604" i="5"/>
  <c r="L604" i="5"/>
  <c r="K604" i="5"/>
  <c r="J604" i="5"/>
  <c r="I604" i="5"/>
  <c r="H604" i="5"/>
  <c r="G604" i="5"/>
  <c r="F604" i="5"/>
  <c r="E604" i="5"/>
  <c r="D604" i="5"/>
  <c r="C604" i="5"/>
  <c r="B604" i="5"/>
  <c r="T603" i="5"/>
  <c r="S603" i="5"/>
  <c r="R603" i="5"/>
  <c r="Q603" i="5"/>
  <c r="P603" i="5"/>
  <c r="O603" i="5"/>
  <c r="N603" i="5"/>
  <c r="M603" i="5"/>
  <c r="L603" i="5"/>
  <c r="K603" i="5"/>
  <c r="J603" i="5"/>
  <c r="I603" i="5"/>
  <c r="H603" i="5"/>
  <c r="G603" i="5"/>
  <c r="F603" i="5"/>
  <c r="E603" i="5"/>
  <c r="D603" i="5"/>
  <c r="C603" i="5"/>
  <c r="B603" i="5"/>
  <c r="T602" i="5"/>
  <c r="S602" i="5"/>
  <c r="R602" i="5"/>
  <c r="Q602" i="5"/>
  <c r="P602" i="5"/>
  <c r="O602" i="5"/>
  <c r="N602" i="5"/>
  <c r="M602" i="5"/>
  <c r="L602" i="5"/>
  <c r="K602" i="5"/>
  <c r="J602" i="5"/>
  <c r="I602" i="5"/>
  <c r="H602" i="5"/>
  <c r="G602" i="5"/>
  <c r="F602" i="5"/>
  <c r="E602" i="5"/>
  <c r="D602" i="5"/>
  <c r="C602" i="5"/>
  <c r="B602" i="5"/>
  <c r="T601" i="5"/>
  <c r="S601" i="5"/>
  <c r="R601" i="5"/>
  <c r="Q601" i="5"/>
  <c r="P601" i="5"/>
  <c r="O601" i="5"/>
  <c r="N601" i="5"/>
  <c r="M601" i="5"/>
  <c r="L601" i="5"/>
  <c r="K601" i="5"/>
  <c r="J601" i="5"/>
  <c r="I601" i="5"/>
  <c r="H601" i="5"/>
  <c r="G601" i="5"/>
  <c r="F601" i="5"/>
  <c r="E601" i="5"/>
  <c r="D601" i="5"/>
  <c r="C601" i="5"/>
  <c r="B601" i="5"/>
  <c r="T600" i="5"/>
  <c r="S600" i="5"/>
  <c r="R600" i="5"/>
  <c r="Q600" i="5"/>
  <c r="P600" i="5"/>
  <c r="O600" i="5"/>
  <c r="N600" i="5"/>
  <c r="M600" i="5"/>
  <c r="L600" i="5"/>
  <c r="K600" i="5"/>
  <c r="J600" i="5"/>
  <c r="I600" i="5"/>
  <c r="H600" i="5"/>
  <c r="G600" i="5"/>
  <c r="F600" i="5"/>
  <c r="E600" i="5"/>
  <c r="D600" i="5"/>
  <c r="C600" i="5"/>
  <c r="B600" i="5"/>
  <c r="T599" i="5"/>
  <c r="S599" i="5"/>
  <c r="R599" i="5"/>
  <c r="Q599" i="5"/>
  <c r="P599" i="5"/>
  <c r="O599" i="5"/>
  <c r="N599" i="5"/>
  <c r="M599" i="5"/>
  <c r="L599" i="5"/>
  <c r="K599" i="5"/>
  <c r="J599" i="5"/>
  <c r="I599" i="5"/>
  <c r="H599" i="5"/>
  <c r="G599" i="5"/>
  <c r="F599" i="5"/>
  <c r="E599" i="5"/>
  <c r="D599" i="5"/>
  <c r="C599" i="5"/>
  <c r="B599" i="5"/>
  <c r="T598" i="5"/>
  <c r="S598" i="5"/>
  <c r="R598" i="5"/>
  <c r="Q598" i="5"/>
  <c r="P598" i="5"/>
  <c r="O598" i="5"/>
  <c r="N598" i="5"/>
  <c r="M598" i="5"/>
  <c r="L598" i="5"/>
  <c r="K598" i="5"/>
  <c r="J598" i="5"/>
  <c r="I598" i="5"/>
  <c r="H598" i="5"/>
  <c r="G598" i="5"/>
  <c r="F598" i="5"/>
  <c r="E598" i="5"/>
  <c r="D598" i="5"/>
  <c r="C598" i="5"/>
  <c r="B598" i="5"/>
  <c r="T597" i="5"/>
  <c r="S597" i="5"/>
  <c r="R597" i="5"/>
  <c r="Q597" i="5"/>
  <c r="P597" i="5"/>
  <c r="O597" i="5"/>
  <c r="N597" i="5"/>
  <c r="M597" i="5"/>
  <c r="L597" i="5"/>
  <c r="K597" i="5"/>
  <c r="J597" i="5"/>
  <c r="I597" i="5"/>
  <c r="H597" i="5"/>
  <c r="G597" i="5"/>
  <c r="F597" i="5"/>
  <c r="E597" i="5"/>
  <c r="D597" i="5"/>
  <c r="C597" i="5"/>
  <c r="B597" i="5"/>
  <c r="T596" i="5"/>
  <c r="S596" i="5"/>
  <c r="R596" i="5"/>
  <c r="Q596" i="5"/>
  <c r="P596" i="5"/>
  <c r="O596" i="5"/>
  <c r="N596" i="5"/>
  <c r="M596" i="5"/>
  <c r="L596" i="5"/>
  <c r="K596" i="5"/>
  <c r="J596" i="5"/>
  <c r="I596" i="5"/>
  <c r="H596" i="5"/>
  <c r="G596" i="5"/>
  <c r="F596" i="5"/>
  <c r="E596" i="5"/>
  <c r="D596" i="5"/>
  <c r="C596" i="5"/>
  <c r="B596" i="5"/>
  <c r="T595" i="5"/>
  <c r="S595" i="5"/>
  <c r="R595" i="5"/>
  <c r="Q595" i="5"/>
  <c r="P595" i="5"/>
  <c r="O595" i="5"/>
  <c r="N595" i="5"/>
  <c r="M595" i="5"/>
  <c r="L595" i="5"/>
  <c r="K595" i="5"/>
  <c r="J595" i="5"/>
  <c r="I595" i="5"/>
  <c r="H595" i="5"/>
  <c r="G595" i="5"/>
  <c r="F595" i="5"/>
  <c r="E595" i="5"/>
  <c r="D595" i="5"/>
  <c r="C595" i="5"/>
  <c r="B595" i="5"/>
  <c r="T594" i="5"/>
  <c r="S594" i="5"/>
  <c r="R594" i="5"/>
  <c r="Q594" i="5"/>
  <c r="P594" i="5"/>
  <c r="O594" i="5"/>
  <c r="N594" i="5"/>
  <c r="M594" i="5"/>
  <c r="L594" i="5"/>
  <c r="K594" i="5"/>
  <c r="J594" i="5"/>
  <c r="I594" i="5"/>
  <c r="H594" i="5"/>
  <c r="G594" i="5"/>
  <c r="F594" i="5"/>
  <c r="E594" i="5"/>
  <c r="D594" i="5"/>
  <c r="C594" i="5"/>
  <c r="B594" i="5"/>
  <c r="T593" i="5"/>
  <c r="S593" i="5"/>
  <c r="R593" i="5"/>
  <c r="Q593" i="5"/>
  <c r="P593" i="5"/>
  <c r="O593" i="5"/>
  <c r="N593" i="5"/>
  <c r="M593" i="5"/>
  <c r="L593" i="5"/>
  <c r="K593" i="5"/>
  <c r="J593" i="5"/>
  <c r="I593" i="5"/>
  <c r="H593" i="5"/>
  <c r="G593" i="5"/>
  <c r="F593" i="5"/>
  <c r="E593" i="5"/>
  <c r="D593" i="5"/>
  <c r="C593" i="5"/>
  <c r="B593" i="5"/>
  <c r="T592" i="5"/>
  <c r="S592" i="5"/>
  <c r="R592" i="5"/>
  <c r="Q592" i="5"/>
  <c r="P592" i="5"/>
  <c r="O592" i="5"/>
  <c r="N592" i="5"/>
  <c r="M592" i="5"/>
  <c r="L592" i="5"/>
  <c r="K592" i="5"/>
  <c r="J592" i="5"/>
  <c r="I592" i="5"/>
  <c r="H592" i="5"/>
  <c r="G592" i="5"/>
  <c r="F592" i="5"/>
  <c r="E592" i="5"/>
  <c r="D592" i="5"/>
  <c r="C592" i="5"/>
  <c r="B592" i="5"/>
  <c r="T591" i="5"/>
  <c r="S591" i="5"/>
  <c r="R591" i="5"/>
  <c r="Q591" i="5"/>
  <c r="P591" i="5"/>
  <c r="O591" i="5"/>
  <c r="N591" i="5"/>
  <c r="M591" i="5"/>
  <c r="L591" i="5"/>
  <c r="K591" i="5"/>
  <c r="J591" i="5"/>
  <c r="I591" i="5"/>
  <c r="H591" i="5"/>
  <c r="G591" i="5"/>
  <c r="F591" i="5"/>
  <c r="E591" i="5"/>
  <c r="D591" i="5"/>
  <c r="C591" i="5"/>
  <c r="B591" i="5"/>
  <c r="T590" i="5"/>
  <c r="S590" i="5"/>
  <c r="R590" i="5"/>
  <c r="Q590" i="5"/>
  <c r="P590" i="5"/>
  <c r="O590" i="5"/>
  <c r="N590" i="5"/>
  <c r="M590" i="5"/>
  <c r="L590" i="5"/>
  <c r="K590" i="5"/>
  <c r="J590" i="5"/>
  <c r="I590" i="5"/>
  <c r="H590" i="5"/>
  <c r="G590" i="5"/>
  <c r="F590" i="5"/>
  <c r="E590" i="5"/>
  <c r="D590" i="5"/>
  <c r="C590" i="5"/>
  <c r="B590" i="5"/>
  <c r="T589" i="5"/>
  <c r="S589" i="5"/>
  <c r="R589" i="5"/>
  <c r="Q589" i="5"/>
  <c r="P589" i="5"/>
  <c r="O589" i="5"/>
  <c r="N589" i="5"/>
  <c r="M589" i="5"/>
  <c r="L589" i="5"/>
  <c r="K589" i="5"/>
  <c r="J589" i="5"/>
  <c r="I589" i="5"/>
  <c r="H589" i="5"/>
  <c r="G589" i="5"/>
  <c r="F589" i="5"/>
  <c r="E589" i="5"/>
  <c r="D589" i="5"/>
  <c r="C589" i="5"/>
  <c r="B589" i="5"/>
  <c r="T588" i="5"/>
  <c r="S588" i="5"/>
  <c r="R588" i="5"/>
  <c r="Q588" i="5"/>
  <c r="P588" i="5"/>
  <c r="O588" i="5"/>
  <c r="N588" i="5"/>
  <c r="M588" i="5"/>
  <c r="L588" i="5"/>
  <c r="K588" i="5"/>
  <c r="J588" i="5"/>
  <c r="I588" i="5"/>
  <c r="H588" i="5"/>
  <c r="G588" i="5"/>
  <c r="F588" i="5"/>
  <c r="E588" i="5"/>
  <c r="D588" i="5"/>
  <c r="C588" i="5"/>
  <c r="B588" i="5"/>
  <c r="T587" i="5"/>
  <c r="S587" i="5"/>
  <c r="R587" i="5"/>
  <c r="Q587" i="5"/>
  <c r="P587" i="5"/>
  <c r="O587" i="5"/>
  <c r="N587" i="5"/>
  <c r="M587" i="5"/>
  <c r="L587" i="5"/>
  <c r="K587" i="5"/>
  <c r="J587" i="5"/>
  <c r="I587" i="5"/>
  <c r="H587" i="5"/>
  <c r="G587" i="5"/>
  <c r="F587" i="5"/>
  <c r="E587" i="5"/>
  <c r="D587" i="5"/>
  <c r="C587" i="5"/>
  <c r="B587" i="5"/>
  <c r="T586" i="5"/>
  <c r="S586" i="5"/>
  <c r="R586" i="5"/>
  <c r="Q586" i="5"/>
  <c r="P586" i="5"/>
  <c r="O586" i="5"/>
  <c r="N586" i="5"/>
  <c r="M586" i="5"/>
  <c r="L586" i="5"/>
  <c r="K586" i="5"/>
  <c r="J586" i="5"/>
  <c r="I586" i="5"/>
  <c r="H586" i="5"/>
  <c r="G586" i="5"/>
  <c r="F586" i="5"/>
  <c r="E586" i="5"/>
  <c r="D586" i="5"/>
  <c r="C586" i="5"/>
  <c r="B586" i="5"/>
  <c r="T585" i="5"/>
  <c r="S585" i="5"/>
  <c r="R585" i="5"/>
  <c r="Q585" i="5"/>
  <c r="P585" i="5"/>
  <c r="O585" i="5"/>
  <c r="N585" i="5"/>
  <c r="M585" i="5"/>
  <c r="L585" i="5"/>
  <c r="K585" i="5"/>
  <c r="J585" i="5"/>
  <c r="I585" i="5"/>
  <c r="H585" i="5"/>
  <c r="G585" i="5"/>
  <c r="F585" i="5"/>
  <c r="E585" i="5"/>
  <c r="D585" i="5"/>
  <c r="C585" i="5"/>
  <c r="B585" i="5"/>
  <c r="T584" i="5"/>
  <c r="S584" i="5"/>
  <c r="R584" i="5"/>
  <c r="Q584" i="5"/>
  <c r="P584" i="5"/>
  <c r="O584" i="5"/>
  <c r="N584" i="5"/>
  <c r="M584" i="5"/>
  <c r="L584" i="5"/>
  <c r="K584" i="5"/>
  <c r="J584" i="5"/>
  <c r="I584" i="5"/>
  <c r="H584" i="5"/>
  <c r="G584" i="5"/>
  <c r="F584" i="5"/>
  <c r="E584" i="5"/>
  <c r="D584" i="5"/>
  <c r="C584" i="5"/>
  <c r="B584" i="5"/>
  <c r="T583" i="5"/>
  <c r="S583" i="5"/>
  <c r="R583" i="5"/>
  <c r="Q583" i="5"/>
  <c r="P583" i="5"/>
  <c r="O583" i="5"/>
  <c r="N583" i="5"/>
  <c r="M583" i="5"/>
  <c r="L583" i="5"/>
  <c r="K583" i="5"/>
  <c r="J583" i="5"/>
  <c r="I583" i="5"/>
  <c r="H583" i="5"/>
  <c r="G583" i="5"/>
  <c r="F583" i="5"/>
  <c r="E583" i="5"/>
  <c r="D583" i="5"/>
  <c r="C583" i="5"/>
  <c r="B583" i="5"/>
  <c r="T582" i="5"/>
  <c r="S582" i="5"/>
  <c r="R582" i="5"/>
  <c r="Q582" i="5"/>
  <c r="P582" i="5"/>
  <c r="O582" i="5"/>
  <c r="N582" i="5"/>
  <c r="M582" i="5"/>
  <c r="L582" i="5"/>
  <c r="K582" i="5"/>
  <c r="J582" i="5"/>
  <c r="I582" i="5"/>
  <c r="H582" i="5"/>
  <c r="G582" i="5"/>
  <c r="F582" i="5"/>
  <c r="E582" i="5"/>
  <c r="D582" i="5"/>
  <c r="C582" i="5"/>
  <c r="B582" i="5"/>
  <c r="T581" i="5"/>
  <c r="S581" i="5"/>
  <c r="R581" i="5"/>
  <c r="Q581" i="5"/>
  <c r="P581" i="5"/>
  <c r="O581" i="5"/>
  <c r="N581" i="5"/>
  <c r="M581" i="5"/>
  <c r="L581" i="5"/>
  <c r="K581" i="5"/>
  <c r="J581" i="5"/>
  <c r="I581" i="5"/>
  <c r="H581" i="5"/>
  <c r="G581" i="5"/>
  <c r="F581" i="5"/>
  <c r="E581" i="5"/>
  <c r="D581" i="5"/>
  <c r="C581" i="5"/>
  <c r="B581" i="5"/>
  <c r="T580" i="5"/>
  <c r="S580" i="5"/>
  <c r="R580" i="5"/>
  <c r="Q580" i="5"/>
  <c r="P580" i="5"/>
  <c r="O580" i="5"/>
  <c r="N580" i="5"/>
  <c r="M580" i="5"/>
  <c r="L580" i="5"/>
  <c r="K580" i="5"/>
  <c r="J580" i="5"/>
  <c r="I580" i="5"/>
  <c r="H580" i="5"/>
  <c r="G580" i="5"/>
  <c r="F580" i="5"/>
  <c r="E580" i="5"/>
  <c r="D580" i="5"/>
  <c r="C580" i="5"/>
  <c r="B580" i="5"/>
  <c r="T579" i="5"/>
  <c r="S579" i="5"/>
  <c r="R579" i="5"/>
  <c r="Q579" i="5"/>
  <c r="P579" i="5"/>
  <c r="O579" i="5"/>
  <c r="N579" i="5"/>
  <c r="M579" i="5"/>
  <c r="L579" i="5"/>
  <c r="K579" i="5"/>
  <c r="J579" i="5"/>
  <c r="I579" i="5"/>
  <c r="H579" i="5"/>
  <c r="G579" i="5"/>
  <c r="F579" i="5"/>
  <c r="E579" i="5"/>
  <c r="D579" i="5"/>
  <c r="C579" i="5"/>
  <c r="B579" i="5"/>
  <c r="T578" i="5"/>
  <c r="S578" i="5"/>
  <c r="R578" i="5"/>
  <c r="Q578" i="5"/>
  <c r="P578" i="5"/>
  <c r="O578" i="5"/>
  <c r="N578" i="5"/>
  <c r="M578" i="5"/>
  <c r="L578" i="5"/>
  <c r="K578" i="5"/>
  <c r="J578" i="5"/>
  <c r="I578" i="5"/>
  <c r="H578" i="5"/>
  <c r="G578" i="5"/>
  <c r="F578" i="5"/>
  <c r="E578" i="5"/>
  <c r="D578" i="5"/>
  <c r="C578" i="5"/>
  <c r="B578" i="5"/>
  <c r="T577" i="5"/>
  <c r="S577" i="5"/>
  <c r="R577" i="5"/>
  <c r="Q577" i="5"/>
  <c r="P577" i="5"/>
  <c r="O577" i="5"/>
  <c r="N577" i="5"/>
  <c r="M577" i="5"/>
  <c r="L577" i="5"/>
  <c r="K577" i="5"/>
  <c r="J577" i="5"/>
  <c r="I577" i="5"/>
  <c r="H577" i="5"/>
  <c r="G577" i="5"/>
  <c r="F577" i="5"/>
  <c r="E577" i="5"/>
  <c r="D577" i="5"/>
  <c r="C577" i="5"/>
  <c r="B577" i="5"/>
  <c r="T576" i="5"/>
  <c r="S576" i="5"/>
  <c r="R576" i="5"/>
  <c r="Q576" i="5"/>
  <c r="P576" i="5"/>
  <c r="O576" i="5"/>
  <c r="N576" i="5"/>
  <c r="M576" i="5"/>
  <c r="L576" i="5"/>
  <c r="K576" i="5"/>
  <c r="J576" i="5"/>
  <c r="I576" i="5"/>
  <c r="H576" i="5"/>
  <c r="G576" i="5"/>
  <c r="F576" i="5"/>
  <c r="E576" i="5"/>
  <c r="D576" i="5"/>
  <c r="C576" i="5"/>
  <c r="B576" i="5"/>
  <c r="T575" i="5"/>
  <c r="S575" i="5"/>
  <c r="R575" i="5"/>
  <c r="Q575" i="5"/>
  <c r="P575" i="5"/>
  <c r="O575" i="5"/>
  <c r="N575" i="5"/>
  <c r="M575" i="5"/>
  <c r="L575" i="5"/>
  <c r="K575" i="5"/>
  <c r="J575" i="5"/>
  <c r="I575" i="5"/>
  <c r="H575" i="5"/>
  <c r="G575" i="5"/>
  <c r="F575" i="5"/>
  <c r="E575" i="5"/>
  <c r="D575" i="5"/>
  <c r="C575" i="5"/>
  <c r="B575" i="5"/>
  <c r="T574" i="5"/>
  <c r="S574" i="5"/>
  <c r="R574" i="5"/>
  <c r="Q574" i="5"/>
  <c r="P574" i="5"/>
  <c r="O574" i="5"/>
  <c r="N574" i="5"/>
  <c r="M574" i="5"/>
  <c r="L574" i="5"/>
  <c r="K574" i="5"/>
  <c r="J574" i="5"/>
  <c r="I574" i="5"/>
  <c r="H574" i="5"/>
  <c r="G574" i="5"/>
  <c r="F574" i="5"/>
  <c r="E574" i="5"/>
  <c r="D574" i="5"/>
  <c r="C574" i="5"/>
  <c r="B574" i="5"/>
  <c r="T573" i="5"/>
  <c r="S573" i="5"/>
  <c r="R573" i="5"/>
  <c r="Q573" i="5"/>
  <c r="P573" i="5"/>
  <c r="O573" i="5"/>
  <c r="N573" i="5"/>
  <c r="M573" i="5"/>
  <c r="L573" i="5"/>
  <c r="K573" i="5"/>
  <c r="J573" i="5"/>
  <c r="I573" i="5"/>
  <c r="H573" i="5"/>
  <c r="G573" i="5"/>
  <c r="F573" i="5"/>
  <c r="E573" i="5"/>
  <c r="D573" i="5"/>
  <c r="C573" i="5"/>
  <c r="B573" i="5"/>
  <c r="T572" i="5"/>
  <c r="S572" i="5"/>
  <c r="R572" i="5"/>
  <c r="Q572" i="5"/>
  <c r="P572" i="5"/>
  <c r="O572" i="5"/>
  <c r="N572" i="5"/>
  <c r="M572" i="5"/>
  <c r="L572" i="5"/>
  <c r="K572" i="5"/>
  <c r="J572" i="5"/>
  <c r="I572" i="5"/>
  <c r="H572" i="5"/>
  <c r="G572" i="5"/>
  <c r="F572" i="5"/>
  <c r="E572" i="5"/>
  <c r="D572" i="5"/>
  <c r="C572" i="5"/>
  <c r="B572" i="5"/>
  <c r="T571" i="5"/>
  <c r="S571" i="5"/>
  <c r="R571" i="5"/>
  <c r="Q571" i="5"/>
  <c r="P571" i="5"/>
  <c r="O571" i="5"/>
  <c r="N571" i="5"/>
  <c r="M571" i="5"/>
  <c r="L571" i="5"/>
  <c r="K571" i="5"/>
  <c r="J571" i="5"/>
  <c r="I571" i="5"/>
  <c r="H571" i="5"/>
  <c r="G571" i="5"/>
  <c r="F571" i="5"/>
  <c r="E571" i="5"/>
  <c r="D571" i="5"/>
  <c r="C571" i="5"/>
  <c r="B571" i="5"/>
  <c r="T570" i="5"/>
  <c r="S570" i="5"/>
  <c r="R570" i="5"/>
  <c r="Q570" i="5"/>
  <c r="P570" i="5"/>
  <c r="O570" i="5"/>
  <c r="N570" i="5"/>
  <c r="M570" i="5"/>
  <c r="L570" i="5"/>
  <c r="K570" i="5"/>
  <c r="J570" i="5"/>
  <c r="I570" i="5"/>
  <c r="H570" i="5"/>
  <c r="G570" i="5"/>
  <c r="F570" i="5"/>
  <c r="E570" i="5"/>
  <c r="D570" i="5"/>
  <c r="C570" i="5"/>
  <c r="B570" i="5"/>
  <c r="T569" i="5"/>
  <c r="S569" i="5"/>
  <c r="R569" i="5"/>
  <c r="Q569" i="5"/>
  <c r="P569" i="5"/>
  <c r="O569" i="5"/>
  <c r="N569" i="5"/>
  <c r="M569" i="5"/>
  <c r="L569" i="5"/>
  <c r="K569" i="5"/>
  <c r="J569" i="5"/>
  <c r="I569" i="5"/>
  <c r="H569" i="5"/>
  <c r="G569" i="5"/>
  <c r="F569" i="5"/>
  <c r="E569" i="5"/>
  <c r="D569" i="5"/>
  <c r="C569" i="5"/>
  <c r="B569" i="5"/>
  <c r="T568" i="5"/>
  <c r="S568" i="5"/>
  <c r="R568" i="5"/>
  <c r="Q568" i="5"/>
  <c r="P568" i="5"/>
  <c r="O568" i="5"/>
  <c r="N568" i="5"/>
  <c r="M568" i="5"/>
  <c r="L568" i="5"/>
  <c r="K568" i="5"/>
  <c r="J568" i="5"/>
  <c r="I568" i="5"/>
  <c r="H568" i="5"/>
  <c r="G568" i="5"/>
  <c r="F568" i="5"/>
  <c r="E568" i="5"/>
  <c r="D568" i="5"/>
  <c r="C568" i="5"/>
  <c r="B568" i="5"/>
  <c r="T567" i="5"/>
  <c r="S567" i="5"/>
  <c r="R567" i="5"/>
  <c r="Q567" i="5"/>
  <c r="P567" i="5"/>
  <c r="O567" i="5"/>
  <c r="N567" i="5"/>
  <c r="M567" i="5"/>
  <c r="L567" i="5"/>
  <c r="K567" i="5"/>
  <c r="J567" i="5"/>
  <c r="I567" i="5"/>
  <c r="H567" i="5"/>
  <c r="G567" i="5"/>
  <c r="F567" i="5"/>
  <c r="E567" i="5"/>
  <c r="D567" i="5"/>
  <c r="C567" i="5"/>
  <c r="B567" i="5"/>
  <c r="T566" i="5"/>
  <c r="S566" i="5"/>
  <c r="R566" i="5"/>
  <c r="Q566" i="5"/>
  <c r="P566" i="5"/>
  <c r="O566" i="5"/>
  <c r="N566" i="5"/>
  <c r="M566" i="5"/>
  <c r="L566" i="5"/>
  <c r="K566" i="5"/>
  <c r="J566" i="5"/>
  <c r="I566" i="5"/>
  <c r="H566" i="5"/>
  <c r="G566" i="5"/>
  <c r="F566" i="5"/>
  <c r="E566" i="5"/>
  <c r="D566" i="5"/>
  <c r="C566" i="5"/>
  <c r="B566" i="5"/>
  <c r="T565" i="5"/>
  <c r="S565" i="5"/>
  <c r="R565" i="5"/>
  <c r="Q565" i="5"/>
  <c r="P565" i="5"/>
  <c r="O565" i="5"/>
  <c r="N565" i="5"/>
  <c r="M565" i="5"/>
  <c r="L565" i="5"/>
  <c r="K565" i="5"/>
  <c r="J565" i="5"/>
  <c r="I565" i="5"/>
  <c r="H565" i="5"/>
  <c r="G565" i="5"/>
  <c r="F565" i="5"/>
  <c r="E565" i="5"/>
  <c r="D565" i="5"/>
  <c r="C565" i="5"/>
  <c r="B565" i="5"/>
  <c r="T564" i="5"/>
  <c r="S564" i="5"/>
  <c r="R564" i="5"/>
  <c r="Q564" i="5"/>
  <c r="P564" i="5"/>
  <c r="O564" i="5"/>
  <c r="N564" i="5"/>
  <c r="M564" i="5"/>
  <c r="L564" i="5"/>
  <c r="K564" i="5"/>
  <c r="J564" i="5"/>
  <c r="I564" i="5"/>
  <c r="H564" i="5"/>
  <c r="G564" i="5"/>
  <c r="F564" i="5"/>
  <c r="E564" i="5"/>
  <c r="D564" i="5"/>
  <c r="C564" i="5"/>
  <c r="B564" i="5"/>
  <c r="T563" i="5"/>
  <c r="S563" i="5"/>
  <c r="R563" i="5"/>
  <c r="Q563" i="5"/>
  <c r="P563" i="5"/>
  <c r="O563" i="5"/>
  <c r="N563" i="5"/>
  <c r="M563" i="5"/>
  <c r="L563" i="5"/>
  <c r="K563" i="5"/>
  <c r="J563" i="5"/>
  <c r="I563" i="5"/>
  <c r="H563" i="5"/>
  <c r="G563" i="5"/>
  <c r="F563" i="5"/>
  <c r="E563" i="5"/>
  <c r="D563" i="5"/>
  <c r="C563" i="5"/>
  <c r="B563" i="5"/>
  <c r="T562" i="5"/>
  <c r="S562" i="5"/>
  <c r="R562" i="5"/>
  <c r="Q562" i="5"/>
  <c r="P562" i="5"/>
  <c r="O562" i="5"/>
  <c r="N562" i="5"/>
  <c r="M562" i="5"/>
  <c r="L562" i="5"/>
  <c r="K562" i="5"/>
  <c r="J562" i="5"/>
  <c r="I562" i="5"/>
  <c r="H562" i="5"/>
  <c r="G562" i="5"/>
  <c r="F562" i="5"/>
  <c r="E562" i="5"/>
  <c r="D562" i="5"/>
  <c r="C562" i="5"/>
  <c r="B562" i="5"/>
  <c r="T561" i="5"/>
  <c r="S561" i="5"/>
  <c r="R561" i="5"/>
  <c r="Q561" i="5"/>
  <c r="P561" i="5"/>
  <c r="O561" i="5"/>
  <c r="N561" i="5"/>
  <c r="M561" i="5"/>
  <c r="L561" i="5"/>
  <c r="K561" i="5"/>
  <c r="J561" i="5"/>
  <c r="I561" i="5"/>
  <c r="H561" i="5"/>
  <c r="G561" i="5"/>
  <c r="F561" i="5"/>
  <c r="E561" i="5"/>
  <c r="D561" i="5"/>
  <c r="C561" i="5"/>
  <c r="B561" i="5"/>
  <c r="T560" i="5"/>
  <c r="S560" i="5"/>
  <c r="R560" i="5"/>
  <c r="Q560" i="5"/>
  <c r="P560" i="5"/>
  <c r="O560" i="5"/>
  <c r="N560" i="5"/>
  <c r="M560" i="5"/>
  <c r="L560" i="5"/>
  <c r="K560" i="5"/>
  <c r="J560" i="5"/>
  <c r="I560" i="5"/>
  <c r="H560" i="5"/>
  <c r="G560" i="5"/>
  <c r="F560" i="5"/>
  <c r="E560" i="5"/>
  <c r="D560" i="5"/>
  <c r="C560" i="5"/>
  <c r="B560" i="5"/>
  <c r="T559" i="5"/>
  <c r="S559" i="5"/>
  <c r="R559" i="5"/>
  <c r="Q559" i="5"/>
  <c r="P559" i="5"/>
  <c r="O559" i="5"/>
  <c r="N559" i="5"/>
  <c r="M559" i="5"/>
  <c r="L559" i="5"/>
  <c r="K559" i="5"/>
  <c r="J559" i="5"/>
  <c r="I559" i="5"/>
  <c r="H559" i="5"/>
  <c r="G559" i="5"/>
  <c r="F559" i="5"/>
  <c r="E559" i="5"/>
  <c r="D559" i="5"/>
  <c r="C559" i="5"/>
  <c r="B559" i="5"/>
  <c r="T558" i="5"/>
  <c r="S558" i="5"/>
  <c r="R558" i="5"/>
  <c r="Q558" i="5"/>
  <c r="P558" i="5"/>
  <c r="O558" i="5"/>
  <c r="N558" i="5"/>
  <c r="M558" i="5"/>
  <c r="L558" i="5"/>
  <c r="K558" i="5"/>
  <c r="J558" i="5"/>
  <c r="I558" i="5"/>
  <c r="H558" i="5"/>
  <c r="G558" i="5"/>
  <c r="F558" i="5"/>
  <c r="E558" i="5"/>
  <c r="D558" i="5"/>
  <c r="C558" i="5"/>
  <c r="B558" i="5"/>
  <c r="T557" i="5"/>
  <c r="S557" i="5"/>
  <c r="R557" i="5"/>
  <c r="Q557" i="5"/>
  <c r="P557" i="5"/>
  <c r="O557" i="5"/>
  <c r="N557" i="5"/>
  <c r="M557" i="5"/>
  <c r="L557" i="5"/>
  <c r="K557" i="5"/>
  <c r="J557" i="5"/>
  <c r="I557" i="5"/>
  <c r="H557" i="5"/>
  <c r="G557" i="5"/>
  <c r="F557" i="5"/>
  <c r="E557" i="5"/>
  <c r="D557" i="5"/>
  <c r="C557" i="5"/>
  <c r="B557" i="5"/>
  <c r="T556" i="5"/>
  <c r="S556" i="5"/>
  <c r="R556" i="5"/>
  <c r="Q556" i="5"/>
  <c r="P556" i="5"/>
  <c r="O556" i="5"/>
  <c r="N556" i="5"/>
  <c r="M556" i="5"/>
  <c r="L556" i="5"/>
  <c r="K556" i="5"/>
  <c r="J556" i="5"/>
  <c r="I556" i="5"/>
  <c r="H556" i="5"/>
  <c r="G556" i="5"/>
  <c r="F556" i="5"/>
  <c r="E556" i="5"/>
  <c r="D556" i="5"/>
  <c r="C556" i="5"/>
  <c r="B556" i="5"/>
  <c r="T555" i="5"/>
  <c r="S555" i="5"/>
  <c r="R555" i="5"/>
  <c r="Q555" i="5"/>
  <c r="P555" i="5"/>
  <c r="O555" i="5"/>
  <c r="N555" i="5"/>
  <c r="M555" i="5"/>
  <c r="L555" i="5"/>
  <c r="K555" i="5"/>
  <c r="J555" i="5"/>
  <c r="I555" i="5"/>
  <c r="H555" i="5"/>
  <c r="G555" i="5"/>
  <c r="F555" i="5"/>
  <c r="E555" i="5"/>
  <c r="D555" i="5"/>
  <c r="C555" i="5"/>
  <c r="B555" i="5"/>
  <c r="T554" i="5"/>
  <c r="S554" i="5"/>
  <c r="R554" i="5"/>
  <c r="Q554" i="5"/>
  <c r="P554" i="5"/>
  <c r="O554" i="5"/>
  <c r="N554" i="5"/>
  <c r="M554" i="5"/>
  <c r="L554" i="5"/>
  <c r="K554" i="5"/>
  <c r="J554" i="5"/>
  <c r="I554" i="5"/>
  <c r="H554" i="5"/>
  <c r="G554" i="5"/>
  <c r="F554" i="5"/>
  <c r="E554" i="5"/>
  <c r="D554" i="5"/>
  <c r="C554" i="5"/>
  <c r="B554" i="5"/>
  <c r="T553" i="5"/>
  <c r="S553" i="5"/>
  <c r="R553" i="5"/>
  <c r="Q553" i="5"/>
  <c r="P553" i="5"/>
  <c r="O553" i="5"/>
  <c r="N553" i="5"/>
  <c r="M553" i="5"/>
  <c r="L553" i="5"/>
  <c r="K553" i="5"/>
  <c r="J553" i="5"/>
  <c r="I553" i="5"/>
  <c r="H553" i="5"/>
  <c r="G553" i="5"/>
  <c r="F553" i="5"/>
  <c r="E553" i="5"/>
  <c r="D553" i="5"/>
  <c r="C553" i="5"/>
  <c r="B553" i="5"/>
  <c r="T552" i="5"/>
  <c r="S552" i="5"/>
  <c r="R552" i="5"/>
  <c r="Q552" i="5"/>
  <c r="P552" i="5"/>
  <c r="O552" i="5"/>
  <c r="N552" i="5"/>
  <c r="M552" i="5"/>
  <c r="L552" i="5"/>
  <c r="K552" i="5"/>
  <c r="J552" i="5"/>
  <c r="I552" i="5"/>
  <c r="H552" i="5"/>
  <c r="G552" i="5"/>
  <c r="F552" i="5"/>
  <c r="E552" i="5"/>
  <c r="D552" i="5"/>
  <c r="C552" i="5"/>
  <c r="B552" i="5"/>
  <c r="T551" i="5"/>
  <c r="S551" i="5"/>
  <c r="R551" i="5"/>
  <c r="Q551" i="5"/>
  <c r="P551" i="5"/>
  <c r="O551" i="5"/>
  <c r="N551" i="5"/>
  <c r="M551" i="5"/>
  <c r="L551" i="5"/>
  <c r="K551" i="5"/>
  <c r="J551" i="5"/>
  <c r="I551" i="5"/>
  <c r="H551" i="5"/>
  <c r="G551" i="5"/>
  <c r="F551" i="5"/>
  <c r="E551" i="5"/>
  <c r="D551" i="5"/>
  <c r="C551" i="5"/>
  <c r="B551" i="5"/>
  <c r="T550" i="5"/>
  <c r="S550" i="5"/>
  <c r="R550" i="5"/>
  <c r="Q550" i="5"/>
  <c r="P550" i="5"/>
  <c r="O550" i="5"/>
  <c r="N550" i="5"/>
  <c r="M550" i="5"/>
  <c r="L550" i="5"/>
  <c r="K550" i="5"/>
  <c r="J550" i="5"/>
  <c r="I550" i="5"/>
  <c r="H550" i="5"/>
  <c r="G550" i="5"/>
  <c r="F550" i="5"/>
  <c r="E550" i="5"/>
  <c r="D550" i="5"/>
  <c r="C550" i="5"/>
  <c r="B550" i="5"/>
  <c r="T549" i="5"/>
  <c r="S549" i="5"/>
  <c r="R549" i="5"/>
  <c r="Q549" i="5"/>
  <c r="P549" i="5"/>
  <c r="O549" i="5"/>
  <c r="N549" i="5"/>
  <c r="M549" i="5"/>
  <c r="L549" i="5"/>
  <c r="K549" i="5"/>
  <c r="J549" i="5"/>
  <c r="I549" i="5"/>
  <c r="H549" i="5"/>
  <c r="G549" i="5"/>
  <c r="F549" i="5"/>
  <c r="E549" i="5"/>
  <c r="D549" i="5"/>
  <c r="C549" i="5"/>
  <c r="B549" i="5"/>
  <c r="T548" i="5"/>
  <c r="S548" i="5"/>
  <c r="R548" i="5"/>
  <c r="Q548" i="5"/>
  <c r="P548" i="5"/>
  <c r="O548" i="5"/>
  <c r="N548" i="5"/>
  <c r="M548" i="5"/>
  <c r="L548" i="5"/>
  <c r="K548" i="5"/>
  <c r="J548" i="5"/>
  <c r="I548" i="5"/>
  <c r="H548" i="5"/>
  <c r="G548" i="5"/>
  <c r="F548" i="5"/>
  <c r="E548" i="5"/>
  <c r="D548" i="5"/>
  <c r="C548" i="5"/>
  <c r="B548" i="5"/>
  <c r="T547" i="5"/>
  <c r="S547" i="5"/>
  <c r="R547" i="5"/>
  <c r="Q547" i="5"/>
  <c r="P547" i="5"/>
  <c r="O547" i="5"/>
  <c r="N547" i="5"/>
  <c r="M547" i="5"/>
  <c r="L547" i="5"/>
  <c r="K547" i="5"/>
  <c r="J547" i="5"/>
  <c r="I547" i="5"/>
  <c r="H547" i="5"/>
  <c r="G547" i="5"/>
  <c r="F547" i="5"/>
  <c r="E547" i="5"/>
  <c r="D547" i="5"/>
  <c r="C547" i="5"/>
  <c r="B547" i="5"/>
  <c r="T546" i="5"/>
  <c r="S546" i="5"/>
  <c r="R546" i="5"/>
  <c r="Q546" i="5"/>
  <c r="P546" i="5"/>
  <c r="O546" i="5"/>
  <c r="N546" i="5"/>
  <c r="M546" i="5"/>
  <c r="L546" i="5"/>
  <c r="K546" i="5"/>
  <c r="J546" i="5"/>
  <c r="I546" i="5"/>
  <c r="H546" i="5"/>
  <c r="G546" i="5"/>
  <c r="F546" i="5"/>
  <c r="E546" i="5"/>
  <c r="D546" i="5"/>
  <c r="C546" i="5"/>
  <c r="B546" i="5"/>
  <c r="T545" i="5"/>
  <c r="S545" i="5"/>
  <c r="R545" i="5"/>
  <c r="Q545" i="5"/>
  <c r="P545" i="5"/>
  <c r="O545" i="5"/>
  <c r="N545" i="5"/>
  <c r="M545" i="5"/>
  <c r="L545" i="5"/>
  <c r="K545" i="5"/>
  <c r="J545" i="5"/>
  <c r="I545" i="5"/>
  <c r="H545" i="5"/>
  <c r="G545" i="5"/>
  <c r="F545" i="5"/>
  <c r="E545" i="5"/>
  <c r="D545" i="5"/>
  <c r="C545" i="5"/>
  <c r="B545" i="5"/>
  <c r="T544" i="5"/>
  <c r="S544" i="5"/>
  <c r="R544" i="5"/>
  <c r="Q544" i="5"/>
  <c r="P544" i="5"/>
  <c r="O544" i="5"/>
  <c r="N544" i="5"/>
  <c r="M544" i="5"/>
  <c r="L544" i="5"/>
  <c r="K544" i="5"/>
  <c r="J544" i="5"/>
  <c r="I544" i="5"/>
  <c r="H544" i="5"/>
  <c r="G544" i="5"/>
  <c r="F544" i="5"/>
  <c r="E544" i="5"/>
  <c r="D544" i="5"/>
  <c r="C544" i="5"/>
  <c r="B544" i="5"/>
  <c r="T543" i="5"/>
  <c r="S543" i="5"/>
  <c r="R543" i="5"/>
  <c r="Q543" i="5"/>
  <c r="P543" i="5"/>
  <c r="O543" i="5"/>
  <c r="N543" i="5"/>
  <c r="M543" i="5"/>
  <c r="L543" i="5"/>
  <c r="K543" i="5"/>
  <c r="J543" i="5"/>
  <c r="I543" i="5"/>
  <c r="H543" i="5"/>
  <c r="G543" i="5"/>
  <c r="F543" i="5"/>
  <c r="E543" i="5"/>
  <c r="D543" i="5"/>
  <c r="C543" i="5"/>
  <c r="B543" i="5"/>
  <c r="T542" i="5"/>
  <c r="S542" i="5"/>
  <c r="R542" i="5"/>
  <c r="Q542" i="5"/>
  <c r="P542" i="5"/>
  <c r="O542" i="5"/>
  <c r="N542" i="5"/>
  <c r="M542" i="5"/>
  <c r="L542" i="5"/>
  <c r="K542" i="5"/>
  <c r="J542" i="5"/>
  <c r="I542" i="5"/>
  <c r="H542" i="5"/>
  <c r="G542" i="5"/>
  <c r="F542" i="5"/>
  <c r="E542" i="5"/>
  <c r="D542" i="5"/>
  <c r="C542" i="5"/>
  <c r="B542" i="5"/>
  <c r="T541" i="5"/>
  <c r="S541" i="5"/>
  <c r="R541" i="5"/>
  <c r="Q541" i="5"/>
  <c r="P541" i="5"/>
  <c r="O541" i="5"/>
  <c r="N541" i="5"/>
  <c r="M541" i="5"/>
  <c r="L541" i="5"/>
  <c r="K541" i="5"/>
  <c r="J541" i="5"/>
  <c r="I541" i="5"/>
  <c r="H541" i="5"/>
  <c r="G541" i="5"/>
  <c r="F541" i="5"/>
  <c r="E541" i="5"/>
  <c r="D541" i="5"/>
  <c r="C541" i="5"/>
  <c r="B541" i="5"/>
  <c r="T540" i="5"/>
  <c r="S540" i="5"/>
  <c r="R540" i="5"/>
  <c r="Q540" i="5"/>
  <c r="P540" i="5"/>
  <c r="O540" i="5"/>
  <c r="N540" i="5"/>
  <c r="M540" i="5"/>
  <c r="L540" i="5"/>
  <c r="K540" i="5"/>
  <c r="J540" i="5"/>
  <c r="I540" i="5"/>
  <c r="H540" i="5"/>
  <c r="G540" i="5"/>
  <c r="F540" i="5"/>
  <c r="E540" i="5"/>
  <c r="D540" i="5"/>
  <c r="C540" i="5"/>
  <c r="B540" i="5"/>
  <c r="T539" i="5"/>
  <c r="S539" i="5"/>
  <c r="R539" i="5"/>
  <c r="Q539" i="5"/>
  <c r="P539" i="5"/>
  <c r="O539" i="5"/>
  <c r="N539" i="5"/>
  <c r="M539" i="5"/>
  <c r="L539" i="5"/>
  <c r="K539" i="5"/>
  <c r="J539" i="5"/>
  <c r="I539" i="5"/>
  <c r="H539" i="5"/>
  <c r="G539" i="5"/>
  <c r="F539" i="5"/>
  <c r="E539" i="5"/>
  <c r="D539" i="5"/>
  <c r="C539" i="5"/>
  <c r="B539" i="5"/>
  <c r="T538" i="5"/>
  <c r="S538" i="5"/>
  <c r="R538" i="5"/>
  <c r="Q538" i="5"/>
  <c r="P538" i="5"/>
  <c r="O538" i="5"/>
  <c r="N538" i="5"/>
  <c r="M538" i="5"/>
  <c r="L538" i="5"/>
  <c r="K538" i="5"/>
  <c r="J538" i="5"/>
  <c r="I538" i="5"/>
  <c r="H538" i="5"/>
  <c r="G538" i="5"/>
  <c r="F538" i="5"/>
  <c r="E538" i="5"/>
  <c r="D538" i="5"/>
  <c r="C538" i="5"/>
  <c r="B538" i="5"/>
  <c r="T537" i="5"/>
  <c r="S537" i="5"/>
  <c r="R537" i="5"/>
  <c r="Q537" i="5"/>
  <c r="P537" i="5"/>
  <c r="O537" i="5"/>
  <c r="N537" i="5"/>
  <c r="M537" i="5"/>
  <c r="L537" i="5"/>
  <c r="K537" i="5"/>
  <c r="J537" i="5"/>
  <c r="I537" i="5"/>
  <c r="H537" i="5"/>
  <c r="G537" i="5"/>
  <c r="F537" i="5"/>
  <c r="E537" i="5"/>
  <c r="D537" i="5"/>
  <c r="C537" i="5"/>
  <c r="B537" i="5"/>
  <c r="T536" i="5"/>
  <c r="S536" i="5"/>
  <c r="R536" i="5"/>
  <c r="Q536" i="5"/>
  <c r="P536" i="5"/>
  <c r="O536" i="5"/>
  <c r="N536" i="5"/>
  <c r="M536" i="5"/>
  <c r="L536" i="5"/>
  <c r="K536" i="5"/>
  <c r="J536" i="5"/>
  <c r="I536" i="5"/>
  <c r="H536" i="5"/>
  <c r="G536" i="5"/>
  <c r="F536" i="5"/>
  <c r="E536" i="5"/>
  <c r="D536" i="5"/>
  <c r="C536" i="5"/>
  <c r="B536" i="5"/>
  <c r="T535" i="5"/>
  <c r="S535" i="5"/>
  <c r="R535" i="5"/>
  <c r="Q535" i="5"/>
  <c r="P535" i="5"/>
  <c r="O535" i="5"/>
  <c r="N535" i="5"/>
  <c r="M535" i="5"/>
  <c r="L535" i="5"/>
  <c r="K535" i="5"/>
  <c r="J535" i="5"/>
  <c r="I535" i="5"/>
  <c r="H535" i="5"/>
  <c r="G535" i="5"/>
  <c r="F535" i="5"/>
  <c r="E535" i="5"/>
  <c r="D535" i="5"/>
  <c r="C535" i="5"/>
  <c r="B535" i="5"/>
  <c r="T534" i="5"/>
  <c r="S534" i="5"/>
  <c r="R534" i="5"/>
  <c r="Q534" i="5"/>
  <c r="P534" i="5"/>
  <c r="O534" i="5"/>
  <c r="N534" i="5"/>
  <c r="M534" i="5"/>
  <c r="L534" i="5"/>
  <c r="K534" i="5"/>
  <c r="J534" i="5"/>
  <c r="I534" i="5"/>
  <c r="H534" i="5"/>
  <c r="G534" i="5"/>
  <c r="F534" i="5"/>
  <c r="E534" i="5"/>
  <c r="D534" i="5"/>
  <c r="C534" i="5"/>
  <c r="B534" i="5"/>
  <c r="T533" i="5"/>
  <c r="S533" i="5"/>
  <c r="R533" i="5"/>
  <c r="Q533" i="5"/>
  <c r="P533" i="5"/>
  <c r="O533" i="5"/>
  <c r="N533" i="5"/>
  <c r="M533" i="5"/>
  <c r="L533" i="5"/>
  <c r="K533" i="5"/>
  <c r="J533" i="5"/>
  <c r="I533" i="5"/>
  <c r="H533" i="5"/>
  <c r="G533" i="5"/>
  <c r="F533" i="5"/>
  <c r="E533" i="5"/>
  <c r="D533" i="5"/>
  <c r="C533" i="5"/>
  <c r="B533" i="5"/>
  <c r="T532" i="5"/>
  <c r="S532" i="5"/>
  <c r="R532" i="5"/>
  <c r="Q532" i="5"/>
  <c r="P532" i="5"/>
  <c r="O532" i="5"/>
  <c r="N532" i="5"/>
  <c r="M532" i="5"/>
  <c r="L532" i="5"/>
  <c r="K532" i="5"/>
  <c r="J532" i="5"/>
  <c r="I532" i="5"/>
  <c r="H532" i="5"/>
  <c r="G532" i="5"/>
  <c r="F532" i="5"/>
  <c r="E532" i="5"/>
  <c r="D532" i="5"/>
  <c r="C532" i="5"/>
  <c r="B532" i="5"/>
  <c r="T531" i="5"/>
  <c r="S531" i="5"/>
  <c r="R531" i="5"/>
  <c r="Q531" i="5"/>
  <c r="P531" i="5"/>
  <c r="O531" i="5"/>
  <c r="N531" i="5"/>
  <c r="M531" i="5"/>
  <c r="L531" i="5"/>
  <c r="K531" i="5"/>
  <c r="J531" i="5"/>
  <c r="I531" i="5"/>
  <c r="H531" i="5"/>
  <c r="G531" i="5"/>
  <c r="F531" i="5"/>
  <c r="E531" i="5"/>
  <c r="D531" i="5"/>
  <c r="C531" i="5"/>
  <c r="B531" i="5"/>
  <c r="T530" i="5"/>
  <c r="S530" i="5"/>
  <c r="R530" i="5"/>
  <c r="Q530" i="5"/>
  <c r="P530" i="5"/>
  <c r="O530" i="5"/>
  <c r="N530" i="5"/>
  <c r="M530" i="5"/>
  <c r="L530" i="5"/>
  <c r="K530" i="5"/>
  <c r="J530" i="5"/>
  <c r="I530" i="5"/>
  <c r="H530" i="5"/>
  <c r="G530" i="5"/>
  <c r="F530" i="5"/>
  <c r="E530" i="5"/>
  <c r="D530" i="5"/>
  <c r="C530" i="5"/>
  <c r="B530" i="5"/>
  <c r="T529" i="5"/>
  <c r="S529" i="5"/>
  <c r="R529" i="5"/>
  <c r="Q529" i="5"/>
  <c r="P529" i="5"/>
  <c r="O529" i="5"/>
  <c r="N529" i="5"/>
  <c r="M529" i="5"/>
  <c r="L529" i="5"/>
  <c r="K529" i="5"/>
  <c r="J529" i="5"/>
  <c r="I529" i="5"/>
  <c r="H529" i="5"/>
  <c r="G529" i="5"/>
  <c r="F529" i="5"/>
  <c r="E529" i="5"/>
  <c r="D529" i="5"/>
  <c r="C529" i="5"/>
  <c r="B529" i="5"/>
  <c r="T528" i="5"/>
  <c r="S528" i="5"/>
  <c r="R528" i="5"/>
  <c r="Q528" i="5"/>
  <c r="P528" i="5"/>
  <c r="O528" i="5"/>
  <c r="N528" i="5"/>
  <c r="M528" i="5"/>
  <c r="L528" i="5"/>
  <c r="K528" i="5"/>
  <c r="J528" i="5"/>
  <c r="I528" i="5"/>
  <c r="H528" i="5"/>
  <c r="G528" i="5"/>
  <c r="F528" i="5"/>
  <c r="E528" i="5"/>
  <c r="D528" i="5"/>
  <c r="C528" i="5"/>
  <c r="B528" i="5"/>
  <c r="T527" i="5"/>
  <c r="S527" i="5"/>
  <c r="R527" i="5"/>
  <c r="Q527" i="5"/>
  <c r="P527" i="5"/>
  <c r="O527" i="5"/>
  <c r="N527" i="5"/>
  <c r="M527" i="5"/>
  <c r="L527" i="5"/>
  <c r="K527" i="5"/>
  <c r="J527" i="5"/>
  <c r="I527" i="5"/>
  <c r="H527" i="5"/>
  <c r="G527" i="5"/>
  <c r="F527" i="5"/>
  <c r="E527" i="5"/>
  <c r="D527" i="5"/>
  <c r="C527" i="5"/>
  <c r="B527" i="5"/>
  <c r="T526" i="5"/>
  <c r="S526" i="5"/>
  <c r="R526" i="5"/>
  <c r="Q526" i="5"/>
  <c r="P526" i="5"/>
  <c r="O526" i="5"/>
  <c r="N526" i="5"/>
  <c r="M526" i="5"/>
  <c r="L526" i="5"/>
  <c r="K526" i="5"/>
  <c r="J526" i="5"/>
  <c r="I526" i="5"/>
  <c r="H526" i="5"/>
  <c r="G526" i="5"/>
  <c r="F526" i="5"/>
  <c r="E526" i="5"/>
  <c r="D526" i="5"/>
  <c r="C526" i="5"/>
  <c r="B526" i="5"/>
  <c r="T525" i="5"/>
  <c r="S525" i="5"/>
  <c r="R525" i="5"/>
  <c r="Q525" i="5"/>
  <c r="P525" i="5"/>
  <c r="O525" i="5"/>
  <c r="N525" i="5"/>
  <c r="M525" i="5"/>
  <c r="L525" i="5"/>
  <c r="K525" i="5"/>
  <c r="J525" i="5"/>
  <c r="I525" i="5"/>
  <c r="H525" i="5"/>
  <c r="G525" i="5"/>
  <c r="F525" i="5"/>
  <c r="E525" i="5"/>
  <c r="D525" i="5"/>
  <c r="C525" i="5"/>
  <c r="B525" i="5"/>
  <c r="T524" i="5"/>
  <c r="S524" i="5"/>
  <c r="R524" i="5"/>
  <c r="Q524" i="5"/>
  <c r="P524" i="5"/>
  <c r="O524" i="5"/>
  <c r="N524" i="5"/>
  <c r="M524" i="5"/>
  <c r="L524" i="5"/>
  <c r="K524" i="5"/>
  <c r="J524" i="5"/>
  <c r="I524" i="5"/>
  <c r="H524" i="5"/>
  <c r="G524" i="5"/>
  <c r="F524" i="5"/>
  <c r="E524" i="5"/>
  <c r="D524" i="5"/>
  <c r="C524" i="5"/>
  <c r="B524" i="5"/>
  <c r="T523" i="5"/>
  <c r="S523" i="5"/>
  <c r="R523" i="5"/>
  <c r="Q523" i="5"/>
  <c r="P523" i="5"/>
  <c r="O523" i="5"/>
  <c r="N523" i="5"/>
  <c r="M523" i="5"/>
  <c r="L523" i="5"/>
  <c r="K523" i="5"/>
  <c r="J523" i="5"/>
  <c r="I523" i="5"/>
  <c r="H523" i="5"/>
  <c r="G523" i="5"/>
  <c r="F523" i="5"/>
  <c r="E523" i="5"/>
  <c r="D523" i="5"/>
  <c r="C523" i="5"/>
  <c r="B523" i="5"/>
  <c r="T522" i="5"/>
  <c r="S522" i="5"/>
  <c r="R522" i="5"/>
  <c r="Q522" i="5"/>
  <c r="P522" i="5"/>
  <c r="O522" i="5"/>
  <c r="N522" i="5"/>
  <c r="M522" i="5"/>
  <c r="L522" i="5"/>
  <c r="K522" i="5"/>
  <c r="J522" i="5"/>
  <c r="I522" i="5"/>
  <c r="H522" i="5"/>
  <c r="G522" i="5"/>
  <c r="F522" i="5"/>
  <c r="E522" i="5"/>
  <c r="D522" i="5"/>
  <c r="C522" i="5"/>
  <c r="B522" i="5"/>
  <c r="T521" i="5"/>
  <c r="S521" i="5"/>
  <c r="R521" i="5"/>
  <c r="Q521" i="5"/>
  <c r="P521" i="5"/>
  <c r="O521" i="5"/>
  <c r="N521" i="5"/>
  <c r="M521" i="5"/>
  <c r="L521" i="5"/>
  <c r="K521" i="5"/>
  <c r="J521" i="5"/>
  <c r="I521" i="5"/>
  <c r="H521" i="5"/>
  <c r="G521" i="5"/>
  <c r="F521" i="5"/>
  <c r="E521" i="5"/>
  <c r="D521" i="5"/>
  <c r="C521" i="5"/>
  <c r="B521" i="5"/>
  <c r="T520" i="5"/>
  <c r="S520" i="5"/>
  <c r="R520" i="5"/>
  <c r="Q520" i="5"/>
  <c r="P520" i="5"/>
  <c r="O520" i="5"/>
  <c r="N520" i="5"/>
  <c r="M520" i="5"/>
  <c r="L520" i="5"/>
  <c r="K520" i="5"/>
  <c r="J520" i="5"/>
  <c r="I520" i="5"/>
  <c r="H520" i="5"/>
  <c r="G520" i="5"/>
  <c r="F520" i="5"/>
  <c r="E520" i="5"/>
  <c r="D520" i="5"/>
  <c r="C520" i="5"/>
  <c r="B520" i="5"/>
  <c r="T519" i="5"/>
  <c r="S519" i="5"/>
  <c r="R519" i="5"/>
  <c r="Q519" i="5"/>
  <c r="P519" i="5"/>
  <c r="O519" i="5"/>
  <c r="N519" i="5"/>
  <c r="M519" i="5"/>
  <c r="L519" i="5"/>
  <c r="K519" i="5"/>
  <c r="J519" i="5"/>
  <c r="I519" i="5"/>
  <c r="H519" i="5"/>
  <c r="G519" i="5"/>
  <c r="F519" i="5"/>
  <c r="E519" i="5"/>
  <c r="D519" i="5"/>
  <c r="C519" i="5"/>
  <c r="B519" i="5"/>
  <c r="T518" i="5"/>
  <c r="S518" i="5"/>
  <c r="R518" i="5"/>
  <c r="Q518" i="5"/>
  <c r="P518" i="5"/>
  <c r="O518" i="5"/>
  <c r="N518" i="5"/>
  <c r="M518" i="5"/>
  <c r="L518" i="5"/>
  <c r="K518" i="5"/>
  <c r="J518" i="5"/>
  <c r="I518" i="5"/>
  <c r="H518" i="5"/>
  <c r="G518" i="5"/>
  <c r="F518" i="5"/>
  <c r="E518" i="5"/>
  <c r="D518" i="5"/>
  <c r="C518" i="5"/>
  <c r="B518" i="5"/>
  <c r="T517" i="5"/>
  <c r="S517" i="5"/>
  <c r="R517" i="5"/>
  <c r="Q517" i="5"/>
  <c r="P517" i="5"/>
  <c r="O517" i="5"/>
  <c r="N517" i="5"/>
  <c r="M517" i="5"/>
  <c r="L517" i="5"/>
  <c r="K517" i="5"/>
  <c r="J517" i="5"/>
  <c r="I517" i="5"/>
  <c r="H517" i="5"/>
  <c r="G517" i="5"/>
  <c r="F517" i="5"/>
  <c r="E517" i="5"/>
  <c r="D517" i="5"/>
  <c r="C517" i="5"/>
  <c r="B517" i="5"/>
  <c r="T516" i="5"/>
  <c r="S516" i="5"/>
  <c r="R516" i="5"/>
  <c r="Q516" i="5"/>
  <c r="P516" i="5"/>
  <c r="O516" i="5"/>
  <c r="N516" i="5"/>
  <c r="M516" i="5"/>
  <c r="L516" i="5"/>
  <c r="K516" i="5"/>
  <c r="J516" i="5"/>
  <c r="I516" i="5"/>
  <c r="H516" i="5"/>
  <c r="G516" i="5"/>
  <c r="F516" i="5"/>
  <c r="E516" i="5"/>
  <c r="D516" i="5"/>
  <c r="C516" i="5"/>
  <c r="B516" i="5"/>
  <c r="T515" i="5"/>
  <c r="S515" i="5"/>
  <c r="R515" i="5"/>
  <c r="Q515" i="5"/>
  <c r="P515" i="5"/>
  <c r="O515" i="5"/>
  <c r="N515" i="5"/>
  <c r="M515" i="5"/>
  <c r="L515" i="5"/>
  <c r="K515" i="5"/>
  <c r="J515" i="5"/>
  <c r="I515" i="5"/>
  <c r="H515" i="5"/>
  <c r="G515" i="5"/>
  <c r="F515" i="5"/>
  <c r="E515" i="5"/>
  <c r="D515" i="5"/>
  <c r="C515" i="5"/>
  <c r="B515" i="5"/>
  <c r="T514" i="5"/>
  <c r="S514" i="5"/>
  <c r="R514" i="5"/>
  <c r="Q514" i="5"/>
  <c r="P514" i="5"/>
  <c r="O514" i="5"/>
  <c r="N514" i="5"/>
  <c r="M514" i="5"/>
  <c r="L514" i="5"/>
  <c r="K514" i="5"/>
  <c r="J514" i="5"/>
  <c r="I514" i="5"/>
  <c r="H514" i="5"/>
  <c r="G514" i="5"/>
  <c r="F514" i="5"/>
  <c r="E514" i="5"/>
  <c r="D514" i="5"/>
  <c r="C514" i="5"/>
  <c r="B514" i="5"/>
  <c r="T513" i="5"/>
  <c r="S513" i="5"/>
  <c r="R513" i="5"/>
  <c r="Q513" i="5"/>
  <c r="P513" i="5"/>
  <c r="O513" i="5"/>
  <c r="N513" i="5"/>
  <c r="M513" i="5"/>
  <c r="L513" i="5"/>
  <c r="K513" i="5"/>
  <c r="J513" i="5"/>
  <c r="I513" i="5"/>
  <c r="H513" i="5"/>
  <c r="G513" i="5"/>
  <c r="F513" i="5"/>
  <c r="E513" i="5"/>
  <c r="D513" i="5"/>
  <c r="C513" i="5"/>
  <c r="B513" i="5"/>
  <c r="T512" i="5"/>
  <c r="S512" i="5"/>
  <c r="R512" i="5"/>
  <c r="Q512" i="5"/>
  <c r="P512" i="5"/>
  <c r="O512" i="5"/>
  <c r="N512" i="5"/>
  <c r="M512" i="5"/>
  <c r="L512" i="5"/>
  <c r="K512" i="5"/>
  <c r="J512" i="5"/>
  <c r="I512" i="5"/>
  <c r="H512" i="5"/>
  <c r="G512" i="5"/>
  <c r="F512" i="5"/>
  <c r="E512" i="5"/>
  <c r="D512" i="5"/>
  <c r="C512" i="5"/>
  <c r="B512" i="5"/>
  <c r="T511" i="5"/>
  <c r="S511" i="5"/>
  <c r="R511" i="5"/>
  <c r="Q511" i="5"/>
  <c r="P511" i="5"/>
  <c r="O511" i="5"/>
  <c r="N511" i="5"/>
  <c r="M511" i="5"/>
  <c r="L511" i="5"/>
  <c r="K511" i="5"/>
  <c r="J511" i="5"/>
  <c r="I511" i="5"/>
  <c r="H511" i="5"/>
  <c r="G511" i="5"/>
  <c r="F511" i="5"/>
  <c r="E511" i="5"/>
  <c r="D511" i="5"/>
  <c r="C511" i="5"/>
  <c r="B511" i="5"/>
  <c r="T510" i="5"/>
  <c r="S510" i="5"/>
  <c r="R510" i="5"/>
  <c r="Q510" i="5"/>
  <c r="P510" i="5"/>
  <c r="O510" i="5"/>
  <c r="N510" i="5"/>
  <c r="M510" i="5"/>
  <c r="L510" i="5"/>
  <c r="K510" i="5"/>
  <c r="J510" i="5"/>
  <c r="I510" i="5"/>
  <c r="H510" i="5"/>
  <c r="G510" i="5"/>
  <c r="F510" i="5"/>
  <c r="E510" i="5"/>
  <c r="D510" i="5"/>
  <c r="C510" i="5"/>
  <c r="B510" i="5"/>
  <c r="T509" i="5"/>
  <c r="S509" i="5"/>
  <c r="R509" i="5"/>
  <c r="Q509" i="5"/>
  <c r="P509" i="5"/>
  <c r="O509" i="5"/>
  <c r="N509" i="5"/>
  <c r="M509" i="5"/>
  <c r="L509" i="5"/>
  <c r="K509" i="5"/>
  <c r="J509" i="5"/>
  <c r="I509" i="5"/>
  <c r="H509" i="5"/>
  <c r="G509" i="5"/>
  <c r="F509" i="5"/>
  <c r="E509" i="5"/>
  <c r="D509" i="5"/>
  <c r="C509" i="5"/>
  <c r="B509" i="5"/>
  <c r="T508" i="5"/>
  <c r="S508" i="5"/>
  <c r="R508" i="5"/>
  <c r="Q508" i="5"/>
  <c r="P508" i="5"/>
  <c r="O508" i="5"/>
  <c r="N508" i="5"/>
  <c r="M508" i="5"/>
  <c r="L508" i="5"/>
  <c r="K508" i="5"/>
  <c r="J508" i="5"/>
  <c r="I508" i="5"/>
  <c r="H508" i="5"/>
  <c r="G508" i="5"/>
  <c r="F508" i="5"/>
  <c r="E508" i="5"/>
  <c r="D508" i="5"/>
  <c r="C508" i="5"/>
  <c r="B508" i="5"/>
  <c r="T507" i="5"/>
  <c r="S507" i="5"/>
  <c r="R507" i="5"/>
  <c r="Q507" i="5"/>
  <c r="P507" i="5"/>
  <c r="O507" i="5"/>
  <c r="N507" i="5"/>
  <c r="M507" i="5"/>
  <c r="L507" i="5"/>
  <c r="K507" i="5"/>
  <c r="J507" i="5"/>
  <c r="I507" i="5"/>
  <c r="H507" i="5"/>
  <c r="G507" i="5"/>
  <c r="F507" i="5"/>
  <c r="E507" i="5"/>
  <c r="D507" i="5"/>
  <c r="C507" i="5"/>
  <c r="B507" i="5"/>
  <c r="T506" i="5"/>
  <c r="S506" i="5"/>
  <c r="R506" i="5"/>
  <c r="Q506" i="5"/>
  <c r="P506" i="5"/>
  <c r="O506" i="5"/>
  <c r="N506" i="5"/>
  <c r="M506" i="5"/>
  <c r="L506" i="5"/>
  <c r="K506" i="5"/>
  <c r="J506" i="5"/>
  <c r="I506" i="5"/>
  <c r="H506" i="5"/>
  <c r="G506" i="5"/>
  <c r="F506" i="5"/>
  <c r="E506" i="5"/>
  <c r="D506" i="5"/>
  <c r="C506" i="5"/>
  <c r="B506" i="5"/>
  <c r="T505" i="5"/>
  <c r="S505" i="5"/>
  <c r="R505" i="5"/>
  <c r="Q505" i="5"/>
  <c r="P505" i="5"/>
  <c r="O505" i="5"/>
  <c r="N505" i="5"/>
  <c r="M505" i="5"/>
  <c r="L505" i="5"/>
  <c r="K505" i="5"/>
  <c r="J505" i="5"/>
  <c r="I505" i="5"/>
  <c r="H505" i="5"/>
  <c r="G505" i="5"/>
  <c r="F505" i="5"/>
  <c r="E505" i="5"/>
  <c r="D505" i="5"/>
  <c r="C505" i="5"/>
  <c r="B505" i="5"/>
  <c r="T504" i="5"/>
  <c r="S504" i="5"/>
  <c r="R504" i="5"/>
  <c r="Q504" i="5"/>
  <c r="P504" i="5"/>
  <c r="O504" i="5"/>
  <c r="N504" i="5"/>
  <c r="M504" i="5"/>
  <c r="L504" i="5"/>
  <c r="K504" i="5"/>
  <c r="J504" i="5"/>
  <c r="I504" i="5"/>
  <c r="H504" i="5"/>
  <c r="G504" i="5"/>
  <c r="F504" i="5"/>
  <c r="E504" i="5"/>
  <c r="D504" i="5"/>
  <c r="C504" i="5"/>
  <c r="B504" i="5"/>
  <c r="T503" i="5"/>
  <c r="S503" i="5"/>
  <c r="R503" i="5"/>
  <c r="Q503" i="5"/>
  <c r="P503" i="5"/>
  <c r="O503" i="5"/>
  <c r="N503" i="5"/>
  <c r="M503" i="5"/>
  <c r="L503" i="5"/>
  <c r="K503" i="5"/>
  <c r="J503" i="5"/>
  <c r="I503" i="5"/>
  <c r="H503" i="5"/>
  <c r="G503" i="5"/>
  <c r="F503" i="5"/>
  <c r="E503" i="5"/>
  <c r="D503" i="5"/>
  <c r="C503" i="5"/>
  <c r="B503" i="5"/>
  <c r="T502" i="5"/>
  <c r="S502" i="5"/>
  <c r="R502" i="5"/>
  <c r="Q502" i="5"/>
  <c r="P502" i="5"/>
  <c r="O502" i="5"/>
  <c r="N502" i="5"/>
  <c r="M502" i="5"/>
  <c r="L502" i="5"/>
  <c r="K502" i="5"/>
  <c r="J502" i="5"/>
  <c r="I502" i="5"/>
  <c r="H502" i="5"/>
  <c r="G502" i="5"/>
  <c r="F502" i="5"/>
  <c r="E502" i="5"/>
  <c r="D502" i="5"/>
  <c r="C502" i="5"/>
  <c r="B502" i="5"/>
  <c r="T501" i="5"/>
  <c r="S501" i="5"/>
  <c r="R501" i="5"/>
  <c r="Q501" i="5"/>
  <c r="P501" i="5"/>
  <c r="O501" i="5"/>
  <c r="N501" i="5"/>
  <c r="M501" i="5"/>
  <c r="L501" i="5"/>
  <c r="K501" i="5"/>
  <c r="J501" i="5"/>
  <c r="I501" i="5"/>
  <c r="H501" i="5"/>
  <c r="G501" i="5"/>
  <c r="F501" i="5"/>
  <c r="E501" i="5"/>
  <c r="D501" i="5"/>
  <c r="C501" i="5"/>
  <c r="B501" i="5"/>
  <c r="T500" i="5"/>
  <c r="S500" i="5"/>
  <c r="R500" i="5"/>
  <c r="Q500" i="5"/>
  <c r="P500" i="5"/>
  <c r="O500" i="5"/>
  <c r="N500" i="5"/>
  <c r="M500" i="5"/>
  <c r="L500" i="5"/>
  <c r="K500" i="5"/>
  <c r="J500" i="5"/>
  <c r="I500" i="5"/>
  <c r="H500" i="5"/>
  <c r="G500" i="5"/>
  <c r="F500" i="5"/>
  <c r="E500" i="5"/>
  <c r="D500" i="5"/>
  <c r="C500" i="5"/>
  <c r="B500" i="5"/>
  <c r="T499" i="5"/>
  <c r="S499" i="5"/>
  <c r="R499" i="5"/>
  <c r="Q499" i="5"/>
  <c r="P499" i="5"/>
  <c r="O499" i="5"/>
  <c r="N499" i="5"/>
  <c r="M499" i="5"/>
  <c r="L499" i="5"/>
  <c r="K499" i="5"/>
  <c r="J499" i="5"/>
  <c r="I499" i="5"/>
  <c r="H499" i="5"/>
  <c r="G499" i="5"/>
  <c r="F499" i="5"/>
  <c r="E499" i="5"/>
  <c r="D499" i="5"/>
  <c r="C499" i="5"/>
  <c r="B499" i="5"/>
  <c r="T498" i="5"/>
  <c r="S498" i="5"/>
  <c r="R498" i="5"/>
  <c r="Q498" i="5"/>
  <c r="P498" i="5"/>
  <c r="O498" i="5"/>
  <c r="N498" i="5"/>
  <c r="M498" i="5"/>
  <c r="L498" i="5"/>
  <c r="K498" i="5"/>
  <c r="J498" i="5"/>
  <c r="I498" i="5"/>
  <c r="H498" i="5"/>
  <c r="G498" i="5"/>
  <c r="F498" i="5"/>
  <c r="E498" i="5"/>
  <c r="D498" i="5"/>
  <c r="C498" i="5"/>
  <c r="B498" i="5"/>
  <c r="T497" i="5"/>
  <c r="S497" i="5"/>
  <c r="R497" i="5"/>
  <c r="Q497" i="5"/>
  <c r="P497" i="5"/>
  <c r="O497" i="5"/>
  <c r="N497" i="5"/>
  <c r="M497" i="5"/>
  <c r="L497" i="5"/>
  <c r="K497" i="5"/>
  <c r="J497" i="5"/>
  <c r="I497" i="5"/>
  <c r="H497" i="5"/>
  <c r="G497" i="5"/>
  <c r="F497" i="5"/>
  <c r="E497" i="5"/>
  <c r="D497" i="5"/>
  <c r="C497" i="5"/>
  <c r="B497" i="5"/>
  <c r="T496" i="5"/>
  <c r="S496" i="5"/>
  <c r="R496" i="5"/>
  <c r="Q496" i="5"/>
  <c r="P496" i="5"/>
  <c r="O496" i="5"/>
  <c r="N496" i="5"/>
  <c r="M496" i="5"/>
  <c r="L496" i="5"/>
  <c r="K496" i="5"/>
  <c r="J496" i="5"/>
  <c r="I496" i="5"/>
  <c r="H496" i="5"/>
  <c r="G496" i="5"/>
  <c r="F496" i="5"/>
  <c r="E496" i="5"/>
  <c r="D496" i="5"/>
  <c r="C496" i="5"/>
  <c r="B496" i="5"/>
  <c r="T495" i="5"/>
  <c r="S495" i="5"/>
  <c r="R495" i="5"/>
  <c r="Q495" i="5"/>
  <c r="P495" i="5"/>
  <c r="O495" i="5"/>
  <c r="N495" i="5"/>
  <c r="M495" i="5"/>
  <c r="L495" i="5"/>
  <c r="K495" i="5"/>
  <c r="J495" i="5"/>
  <c r="I495" i="5"/>
  <c r="H495" i="5"/>
  <c r="G495" i="5"/>
  <c r="F495" i="5"/>
  <c r="E495" i="5"/>
  <c r="D495" i="5"/>
  <c r="C495" i="5"/>
  <c r="B495" i="5"/>
  <c r="T494" i="5"/>
  <c r="S494" i="5"/>
  <c r="R494" i="5"/>
  <c r="Q494" i="5"/>
  <c r="P494" i="5"/>
  <c r="O494" i="5"/>
  <c r="N494" i="5"/>
  <c r="M494" i="5"/>
  <c r="L494" i="5"/>
  <c r="K494" i="5"/>
  <c r="J494" i="5"/>
  <c r="I494" i="5"/>
  <c r="H494" i="5"/>
  <c r="G494" i="5"/>
  <c r="F494" i="5"/>
  <c r="E494" i="5"/>
  <c r="D494" i="5"/>
  <c r="C494" i="5"/>
  <c r="B494" i="5"/>
  <c r="T493" i="5"/>
  <c r="S493" i="5"/>
  <c r="R493" i="5"/>
  <c r="Q493" i="5"/>
  <c r="P493" i="5"/>
  <c r="O493" i="5"/>
  <c r="N493" i="5"/>
  <c r="M493" i="5"/>
  <c r="L493" i="5"/>
  <c r="K493" i="5"/>
  <c r="J493" i="5"/>
  <c r="I493" i="5"/>
  <c r="H493" i="5"/>
  <c r="G493" i="5"/>
  <c r="F493" i="5"/>
  <c r="E493" i="5"/>
  <c r="D493" i="5"/>
  <c r="C493" i="5"/>
  <c r="B493" i="5"/>
  <c r="T492" i="5"/>
  <c r="S492" i="5"/>
  <c r="R492" i="5"/>
  <c r="Q492" i="5"/>
  <c r="P492" i="5"/>
  <c r="O492" i="5"/>
  <c r="N492" i="5"/>
  <c r="M492" i="5"/>
  <c r="L492" i="5"/>
  <c r="K492" i="5"/>
  <c r="J492" i="5"/>
  <c r="I492" i="5"/>
  <c r="H492" i="5"/>
  <c r="G492" i="5"/>
  <c r="F492" i="5"/>
  <c r="E492" i="5"/>
  <c r="D492" i="5"/>
  <c r="C492" i="5"/>
  <c r="B492" i="5"/>
  <c r="T491" i="5"/>
  <c r="S491" i="5"/>
  <c r="R491" i="5"/>
  <c r="Q491" i="5"/>
  <c r="P491" i="5"/>
  <c r="O491" i="5"/>
  <c r="N491" i="5"/>
  <c r="M491" i="5"/>
  <c r="L491" i="5"/>
  <c r="K491" i="5"/>
  <c r="J491" i="5"/>
  <c r="I491" i="5"/>
  <c r="H491" i="5"/>
  <c r="G491" i="5"/>
  <c r="F491" i="5"/>
  <c r="E491" i="5"/>
  <c r="D491" i="5"/>
  <c r="C491" i="5"/>
  <c r="B491" i="5"/>
  <c r="T490" i="5"/>
  <c r="S490" i="5"/>
  <c r="R490" i="5"/>
  <c r="Q490" i="5"/>
  <c r="P490" i="5"/>
  <c r="O490" i="5"/>
  <c r="N490" i="5"/>
  <c r="M490" i="5"/>
  <c r="L490" i="5"/>
  <c r="K490" i="5"/>
  <c r="J490" i="5"/>
  <c r="I490" i="5"/>
  <c r="H490" i="5"/>
  <c r="G490" i="5"/>
  <c r="F490" i="5"/>
  <c r="E490" i="5"/>
  <c r="D490" i="5"/>
  <c r="C490" i="5"/>
  <c r="B490" i="5"/>
  <c r="T489" i="5"/>
  <c r="S489" i="5"/>
  <c r="R489" i="5"/>
  <c r="Q489" i="5"/>
  <c r="P489" i="5"/>
  <c r="O489" i="5"/>
  <c r="N489" i="5"/>
  <c r="M489" i="5"/>
  <c r="L489" i="5"/>
  <c r="K489" i="5"/>
  <c r="J489" i="5"/>
  <c r="I489" i="5"/>
  <c r="H489" i="5"/>
  <c r="G489" i="5"/>
  <c r="F489" i="5"/>
  <c r="E489" i="5"/>
  <c r="D489" i="5"/>
  <c r="C489" i="5"/>
  <c r="B489" i="5"/>
  <c r="T488" i="5"/>
  <c r="S488" i="5"/>
  <c r="R488" i="5"/>
  <c r="Q488" i="5"/>
  <c r="P488" i="5"/>
  <c r="O488" i="5"/>
  <c r="N488" i="5"/>
  <c r="M488" i="5"/>
  <c r="L488" i="5"/>
  <c r="K488" i="5"/>
  <c r="J488" i="5"/>
  <c r="I488" i="5"/>
  <c r="H488" i="5"/>
  <c r="G488" i="5"/>
  <c r="F488" i="5"/>
  <c r="E488" i="5"/>
  <c r="D488" i="5"/>
  <c r="C488" i="5"/>
  <c r="B488" i="5"/>
  <c r="T487" i="5"/>
  <c r="S487" i="5"/>
  <c r="R487" i="5"/>
  <c r="Q487" i="5"/>
  <c r="P487" i="5"/>
  <c r="O487" i="5"/>
  <c r="N487" i="5"/>
  <c r="M487" i="5"/>
  <c r="L487" i="5"/>
  <c r="K487" i="5"/>
  <c r="J487" i="5"/>
  <c r="I487" i="5"/>
  <c r="H487" i="5"/>
  <c r="G487" i="5"/>
  <c r="F487" i="5"/>
  <c r="E487" i="5"/>
  <c r="D487" i="5"/>
  <c r="C487" i="5"/>
  <c r="B487" i="5"/>
  <c r="T486" i="5"/>
  <c r="S486" i="5"/>
  <c r="R486" i="5"/>
  <c r="Q486" i="5"/>
  <c r="P486" i="5"/>
  <c r="O486" i="5"/>
  <c r="N486" i="5"/>
  <c r="M486" i="5"/>
  <c r="L486" i="5"/>
  <c r="K486" i="5"/>
  <c r="J486" i="5"/>
  <c r="I486" i="5"/>
  <c r="H486" i="5"/>
  <c r="G486" i="5"/>
  <c r="F486" i="5"/>
  <c r="E486" i="5"/>
  <c r="D486" i="5"/>
  <c r="C486" i="5"/>
  <c r="B486" i="5"/>
  <c r="T485" i="5"/>
  <c r="S485" i="5"/>
  <c r="R485" i="5"/>
  <c r="Q485" i="5"/>
  <c r="P485" i="5"/>
  <c r="O485" i="5"/>
  <c r="N485" i="5"/>
  <c r="M485" i="5"/>
  <c r="L485" i="5"/>
  <c r="K485" i="5"/>
  <c r="J485" i="5"/>
  <c r="I485" i="5"/>
  <c r="H485" i="5"/>
  <c r="G485" i="5"/>
  <c r="F485" i="5"/>
  <c r="E485" i="5"/>
  <c r="D485" i="5"/>
  <c r="C485" i="5"/>
  <c r="B485" i="5"/>
  <c r="T484" i="5"/>
  <c r="S484" i="5"/>
  <c r="R484" i="5"/>
  <c r="Q484" i="5"/>
  <c r="P484" i="5"/>
  <c r="O484" i="5"/>
  <c r="N484" i="5"/>
  <c r="M484" i="5"/>
  <c r="L484" i="5"/>
  <c r="K484" i="5"/>
  <c r="J484" i="5"/>
  <c r="I484" i="5"/>
  <c r="H484" i="5"/>
  <c r="G484" i="5"/>
  <c r="F484" i="5"/>
  <c r="E484" i="5"/>
  <c r="D484" i="5"/>
  <c r="C484" i="5"/>
  <c r="B484" i="5"/>
  <c r="T483" i="5"/>
  <c r="S483" i="5"/>
  <c r="R483" i="5"/>
  <c r="Q483" i="5"/>
  <c r="P483" i="5"/>
  <c r="O483" i="5"/>
  <c r="N483" i="5"/>
  <c r="M483" i="5"/>
  <c r="L483" i="5"/>
  <c r="K483" i="5"/>
  <c r="J483" i="5"/>
  <c r="I483" i="5"/>
  <c r="H483" i="5"/>
  <c r="G483" i="5"/>
  <c r="F483" i="5"/>
  <c r="E483" i="5"/>
  <c r="D483" i="5"/>
  <c r="C483" i="5"/>
  <c r="B483" i="5"/>
  <c r="T482" i="5"/>
  <c r="S482" i="5"/>
  <c r="R482" i="5"/>
  <c r="Q482" i="5"/>
  <c r="P482" i="5"/>
  <c r="O482" i="5"/>
  <c r="N482" i="5"/>
  <c r="M482" i="5"/>
  <c r="L482" i="5"/>
  <c r="K482" i="5"/>
  <c r="J482" i="5"/>
  <c r="I482" i="5"/>
  <c r="H482" i="5"/>
  <c r="G482" i="5"/>
  <c r="F482" i="5"/>
  <c r="E482" i="5"/>
  <c r="D482" i="5"/>
  <c r="C482" i="5"/>
  <c r="B482" i="5"/>
  <c r="T481" i="5"/>
  <c r="S481" i="5"/>
  <c r="R481" i="5"/>
  <c r="Q481" i="5"/>
  <c r="P481" i="5"/>
  <c r="O481" i="5"/>
  <c r="N481" i="5"/>
  <c r="M481" i="5"/>
  <c r="L481" i="5"/>
  <c r="K481" i="5"/>
  <c r="J481" i="5"/>
  <c r="I481" i="5"/>
  <c r="H481" i="5"/>
  <c r="G481" i="5"/>
  <c r="F481" i="5"/>
  <c r="E481" i="5"/>
  <c r="D481" i="5"/>
  <c r="C481" i="5"/>
  <c r="B481" i="5"/>
  <c r="T480" i="5"/>
  <c r="S480" i="5"/>
  <c r="R480" i="5"/>
  <c r="Q480" i="5"/>
  <c r="P480" i="5"/>
  <c r="O480" i="5"/>
  <c r="N480" i="5"/>
  <c r="M480" i="5"/>
  <c r="L480" i="5"/>
  <c r="K480" i="5"/>
  <c r="J480" i="5"/>
  <c r="I480" i="5"/>
  <c r="H480" i="5"/>
  <c r="G480" i="5"/>
  <c r="F480" i="5"/>
  <c r="E480" i="5"/>
  <c r="D480" i="5"/>
  <c r="C480" i="5"/>
  <c r="B480" i="5"/>
  <c r="T479" i="5"/>
  <c r="S479" i="5"/>
  <c r="R479" i="5"/>
  <c r="Q479" i="5"/>
  <c r="P479" i="5"/>
  <c r="O479" i="5"/>
  <c r="N479" i="5"/>
  <c r="M479" i="5"/>
  <c r="L479" i="5"/>
  <c r="K479" i="5"/>
  <c r="J479" i="5"/>
  <c r="I479" i="5"/>
  <c r="H479" i="5"/>
  <c r="G479" i="5"/>
  <c r="F479" i="5"/>
  <c r="E479" i="5"/>
  <c r="D479" i="5"/>
  <c r="C479" i="5"/>
  <c r="B479" i="5"/>
  <c r="T478" i="5"/>
  <c r="S478" i="5"/>
  <c r="R478" i="5"/>
  <c r="Q478" i="5"/>
  <c r="P478" i="5"/>
  <c r="O478" i="5"/>
  <c r="N478" i="5"/>
  <c r="M478" i="5"/>
  <c r="L478" i="5"/>
  <c r="K478" i="5"/>
  <c r="J478" i="5"/>
  <c r="I478" i="5"/>
  <c r="H478" i="5"/>
  <c r="G478" i="5"/>
  <c r="F478" i="5"/>
  <c r="E478" i="5"/>
  <c r="D478" i="5"/>
  <c r="C478" i="5"/>
  <c r="B478" i="5"/>
  <c r="T477" i="5"/>
  <c r="S477" i="5"/>
  <c r="R477" i="5"/>
  <c r="Q477" i="5"/>
  <c r="P477" i="5"/>
  <c r="O477" i="5"/>
  <c r="N477" i="5"/>
  <c r="M477" i="5"/>
  <c r="L477" i="5"/>
  <c r="K477" i="5"/>
  <c r="J477" i="5"/>
  <c r="I477" i="5"/>
  <c r="H477" i="5"/>
  <c r="G477" i="5"/>
  <c r="F477" i="5"/>
  <c r="E477" i="5"/>
  <c r="D477" i="5"/>
  <c r="C477" i="5"/>
  <c r="B477" i="5"/>
  <c r="T476" i="5"/>
  <c r="S476" i="5"/>
  <c r="R476" i="5"/>
  <c r="Q476" i="5"/>
  <c r="P476" i="5"/>
  <c r="O476" i="5"/>
  <c r="N476" i="5"/>
  <c r="M476" i="5"/>
  <c r="L476" i="5"/>
  <c r="K476" i="5"/>
  <c r="J476" i="5"/>
  <c r="I476" i="5"/>
  <c r="H476" i="5"/>
  <c r="G476" i="5"/>
  <c r="F476" i="5"/>
  <c r="E476" i="5"/>
  <c r="D476" i="5"/>
  <c r="C476" i="5"/>
  <c r="B476" i="5"/>
  <c r="T475" i="5"/>
  <c r="S475" i="5"/>
  <c r="R475" i="5"/>
  <c r="Q475" i="5"/>
  <c r="P475" i="5"/>
  <c r="O475" i="5"/>
  <c r="N475" i="5"/>
  <c r="M475" i="5"/>
  <c r="L475" i="5"/>
  <c r="K475" i="5"/>
  <c r="J475" i="5"/>
  <c r="I475" i="5"/>
  <c r="H475" i="5"/>
  <c r="G475" i="5"/>
  <c r="F475" i="5"/>
  <c r="E475" i="5"/>
  <c r="D475" i="5"/>
  <c r="C475" i="5"/>
  <c r="B475" i="5"/>
  <c r="T474" i="5"/>
  <c r="S474" i="5"/>
  <c r="R474" i="5"/>
  <c r="Q474" i="5"/>
  <c r="P474" i="5"/>
  <c r="O474" i="5"/>
  <c r="N474" i="5"/>
  <c r="M474" i="5"/>
  <c r="L474" i="5"/>
  <c r="K474" i="5"/>
  <c r="J474" i="5"/>
  <c r="I474" i="5"/>
  <c r="H474" i="5"/>
  <c r="G474" i="5"/>
  <c r="F474" i="5"/>
  <c r="E474" i="5"/>
  <c r="D474" i="5"/>
  <c r="C474" i="5"/>
  <c r="B474" i="5"/>
  <c r="T473" i="5"/>
  <c r="S473" i="5"/>
  <c r="R473" i="5"/>
  <c r="Q473" i="5"/>
  <c r="P473" i="5"/>
  <c r="O473" i="5"/>
  <c r="N473" i="5"/>
  <c r="M473" i="5"/>
  <c r="L473" i="5"/>
  <c r="K473" i="5"/>
  <c r="J473" i="5"/>
  <c r="I473" i="5"/>
  <c r="H473" i="5"/>
  <c r="G473" i="5"/>
  <c r="F473" i="5"/>
  <c r="E473" i="5"/>
  <c r="D473" i="5"/>
  <c r="C473" i="5"/>
  <c r="B473" i="5"/>
  <c r="T472" i="5"/>
  <c r="S472" i="5"/>
  <c r="R472" i="5"/>
  <c r="Q472" i="5"/>
  <c r="P472" i="5"/>
  <c r="O472" i="5"/>
  <c r="N472" i="5"/>
  <c r="M472" i="5"/>
  <c r="L472" i="5"/>
  <c r="K472" i="5"/>
  <c r="J472" i="5"/>
  <c r="I472" i="5"/>
  <c r="H472" i="5"/>
  <c r="G472" i="5"/>
  <c r="F472" i="5"/>
  <c r="E472" i="5"/>
  <c r="D472" i="5"/>
  <c r="C472" i="5"/>
  <c r="B472" i="5"/>
  <c r="T471" i="5"/>
  <c r="S471" i="5"/>
  <c r="R471" i="5"/>
  <c r="Q471" i="5"/>
  <c r="P471" i="5"/>
  <c r="O471" i="5"/>
  <c r="N471" i="5"/>
  <c r="M471" i="5"/>
  <c r="L471" i="5"/>
  <c r="K471" i="5"/>
  <c r="J471" i="5"/>
  <c r="I471" i="5"/>
  <c r="H471" i="5"/>
  <c r="G471" i="5"/>
  <c r="F471" i="5"/>
  <c r="E471" i="5"/>
  <c r="D471" i="5"/>
  <c r="C471" i="5"/>
  <c r="B471" i="5"/>
  <c r="T470" i="5"/>
  <c r="S470" i="5"/>
  <c r="R470" i="5"/>
  <c r="Q470" i="5"/>
  <c r="P470" i="5"/>
  <c r="O470" i="5"/>
  <c r="N470" i="5"/>
  <c r="M470" i="5"/>
  <c r="L470" i="5"/>
  <c r="K470" i="5"/>
  <c r="J470" i="5"/>
  <c r="I470" i="5"/>
  <c r="H470" i="5"/>
  <c r="G470" i="5"/>
  <c r="F470" i="5"/>
  <c r="E470" i="5"/>
  <c r="D470" i="5"/>
  <c r="C470" i="5"/>
  <c r="B470" i="5"/>
  <c r="T469" i="5"/>
  <c r="S469" i="5"/>
  <c r="R469" i="5"/>
  <c r="Q469" i="5"/>
  <c r="P469" i="5"/>
  <c r="O469" i="5"/>
  <c r="N469" i="5"/>
  <c r="M469" i="5"/>
  <c r="L469" i="5"/>
  <c r="K469" i="5"/>
  <c r="J469" i="5"/>
  <c r="I469" i="5"/>
  <c r="H469" i="5"/>
  <c r="G469" i="5"/>
  <c r="F469" i="5"/>
  <c r="E469" i="5"/>
  <c r="D469" i="5"/>
  <c r="C469" i="5"/>
  <c r="B469" i="5"/>
  <c r="T468" i="5"/>
  <c r="S468" i="5"/>
  <c r="R468" i="5"/>
  <c r="Q468" i="5"/>
  <c r="P468" i="5"/>
  <c r="O468" i="5"/>
  <c r="N468" i="5"/>
  <c r="M468" i="5"/>
  <c r="L468" i="5"/>
  <c r="K468" i="5"/>
  <c r="J468" i="5"/>
  <c r="I468" i="5"/>
  <c r="H468" i="5"/>
  <c r="G468" i="5"/>
  <c r="F468" i="5"/>
  <c r="E468" i="5"/>
  <c r="D468" i="5"/>
  <c r="C468" i="5"/>
  <c r="B468" i="5"/>
  <c r="T467" i="5"/>
  <c r="S467" i="5"/>
  <c r="R467" i="5"/>
  <c r="Q467" i="5"/>
  <c r="P467" i="5"/>
  <c r="O467" i="5"/>
  <c r="N467" i="5"/>
  <c r="M467" i="5"/>
  <c r="L467" i="5"/>
  <c r="K467" i="5"/>
  <c r="J467" i="5"/>
  <c r="I467" i="5"/>
  <c r="H467" i="5"/>
  <c r="G467" i="5"/>
  <c r="F467" i="5"/>
  <c r="E467" i="5"/>
  <c r="D467" i="5"/>
  <c r="C467" i="5"/>
  <c r="B467" i="5"/>
  <c r="T466" i="5"/>
  <c r="S466" i="5"/>
  <c r="R466" i="5"/>
  <c r="Q466" i="5"/>
  <c r="P466" i="5"/>
  <c r="O466" i="5"/>
  <c r="N466" i="5"/>
  <c r="M466" i="5"/>
  <c r="L466" i="5"/>
  <c r="K466" i="5"/>
  <c r="J466" i="5"/>
  <c r="I466" i="5"/>
  <c r="H466" i="5"/>
  <c r="G466" i="5"/>
  <c r="F466" i="5"/>
  <c r="E466" i="5"/>
  <c r="D466" i="5"/>
  <c r="C466" i="5"/>
  <c r="B466" i="5"/>
  <c r="T465" i="5"/>
  <c r="S465" i="5"/>
  <c r="R465" i="5"/>
  <c r="Q465" i="5"/>
  <c r="P465" i="5"/>
  <c r="O465" i="5"/>
  <c r="N465" i="5"/>
  <c r="M465" i="5"/>
  <c r="L465" i="5"/>
  <c r="K465" i="5"/>
  <c r="J465" i="5"/>
  <c r="I465" i="5"/>
  <c r="H465" i="5"/>
  <c r="G465" i="5"/>
  <c r="F465" i="5"/>
  <c r="E465" i="5"/>
  <c r="D465" i="5"/>
  <c r="C465" i="5"/>
  <c r="B465" i="5"/>
  <c r="T464" i="5"/>
  <c r="S464" i="5"/>
  <c r="R464" i="5"/>
  <c r="Q464" i="5"/>
  <c r="P464" i="5"/>
  <c r="O464" i="5"/>
  <c r="N464" i="5"/>
  <c r="M464" i="5"/>
  <c r="L464" i="5"/>
  <c r="K464" i="5"/>
  <c r="J464" i="5"/>
  <c r="I464" i="5"/>
  <c r="H464" i="5"/>
  <c r="G464" i="5"/>
  <c r="F464" i="5"/>
  <c r="E464" i="5"/>
  <c r="D464" i="5"/>
  <c r="C464" i="5"/>
  <c r="B464" i="5"/>
  <c r="T463" i="5"/>
  <c r="S463" i="5"/>
  <c r="R463" i="5"/>
  <c r="Q463" i="5"/>
  <c r="P463" i="5"/>
  <c r="O463" i="5"/>
  <c r="N463" i="5"/>
  <c r="M463" i="5"/>
  <c r="L463" i="5"/>
  <c r="K463" i="5"/>
  <c r="J463" i="5"/>
  <c r="I463" i="5"/>
  <c r="H463" i="5"/>
  <c r="G463" i="5"/>
  <c r="F463" i="5"/>
  <c r="E463" i="5"/>
  <c r="D463" i="5"/>
  <c r="C463" i="5"/>
  <c r="B463" i="5"/>
  <c r="T462" i="5"/>
  <c r="S462" i="5"/>
  <c r="R462" i="5"/>
  <c r="Q462" i="5"/>
  <c r="P462" i="5"/>
  <c r="O462" i="5"/>
  <c r="N462" i="5"/>
  <c r="M462" i="5"/>
  <c r="L462" i="5"/>
  <c r="K462" i="5"/>
  <c r="J462" i="5"/>
  <c r="I462" i="5"/>
  <c r="H462" i="5"/>
  <c r="G462" i="5"/>
  <c r="F462" i="5"/>
  <c r="E462" i="5"/>
  <c r="D462" i="5"/>
  <c r="C462" i="5"/>
  <c r="B462" i="5"/>
  <c r="T461" i="5"/>
  <c r="S461" i="5"/>
  <c r="R461" i="5"/>
  <c r="Q461" i="5"/>
  <c r="P461" i="5"/>
  <c r="O461" i="5"/>
  <c r="N461" i="5"/>
  <c r="M461" i="5"/>
  <c r="L461" i="5"/>
  <c r="K461" i="5"/>
  <c r="J461" i="5"/>
  <c r="I461" i="5"/>
  <c r="H461" i="5"/>
  <c r="G461" i="5"/>
  <c r="F461" i="5"/>
  <c r="E461" i="5"/>
  <c r="D461" i="5"/>
  <c r="C461" i="5"/>
  <c r="B461" i="5"/>
  <c r="T460" i="5"/>
  <c r="S460" i="5"/>
  <c r="R460" i="5"/>
  <c r="Q460" i="5"/>
  <c r="P460" i="5"/>
  <c r="O460" i="5"/>
  <c r="N460" i="5"/>
  <c r="M460" i="5"/>
  <c r="L460" i="5"/>
  <c r="K460" i="5"/>
  <c r="J460" i="5"/>
  <c r="I460" i="5"/>
  <c r="H460" i="5"/>
  <c r="G460" i="5"/>
  <c r="F460" i="5"/>
  <c r="E460" i="5"/>
  <c r="D460" i="5"/>
  <c r="C460" i="5"/>
  <c r="B460" i="5"/>
  <c r="T459" i="5"/>
  <c r="S459" i="5"/>
  <c r="R459" i="5"/>
  <c r="Q459" i="5"/>
  <c r="P459" i="5"/>
  <c r="O459" i="5"/>
  <c r="N459" i="5"/>
  <c r="M459" i="5"/>
  <c r="L459" i="5"/>
  <c r="K459" i="5"/>
  <c r="J459" i="5"/>
  <c r="I459" i="5"/>
  <c r="H459" i="5"/>
  <c r="G459" i="5"/>
  <c r="F459" i="5"/>
  <c r="E459" i="5"/>
  <c r="D459" i="5"/>
  <c r="C459" i="5"/>
  <c r="B459" i="5"/>
  <c r="T458" i="5"/>
  <c r="S458" i="5"/>
  <c r="R458" i="5"/>
  <c r="Q458" i="5"/>
  <c r="P458" i="5"/>
  <c r="O458" i="5"/>
  <c r="N458" i="5"/>
  <c r="M458" i="5"/>
  <c r="L458" i="5"/>
  <c r="K458" i="5"/>
  <c r="J458" i="5"/>
  <c r="I458" i="5"/>
  <c r="H458" i="5"/>
  <c r="G458" i="5"/>
  <c r="F458" i="5"/>
  <c r="E458" i="5"/>
  <c r="D458" i="5"/>
  <c r="C458" i="5"/>
  <c r="B458" i="5"/>
  <c r="T457" i="5"/>
  <c r="S457" i="5"/>
  <c r="R457" i="5"/>
  <c r="Q457" i="5"/>
  <c r="P457" i="5"/>
  <c r="O457" i="5"/>
  <c r="N457" i="5"/>
  <c r="M457" i="5"/>
  <c r="L457" i="5"/>
  <c r="K457" i="5"/>
  <c r="J457" i="5"/>
  <c r="I457" i="5"/>
  <c r="H457" i="5"/>
  <c r="G457" i="5"/>
  <c r="F457" i="5"/>
  <c r="E457" i="5"/>
  <c r="D457" i="5"/>
  <c r="C457" i="5"/>
  <c r="B457" i="5"/>
  <c r="T456" i="5"/>
  <c r="S456" i="5"/>
  <c r="R456" i="5"/>
  <c r="Q456" i="5"/>
  <c r="P456" i="5"/>
  <c r="O456" i="5"/>
  <c r="N456" i="5"/>
  <c r="M456" i="5"/>
  <c r="L456" i="5"/>
  <c r="K456" i="5"/>
  <c r="J456" i="5"/>
  <c r="I456" i="5"/>
  <c r="H456" i="5"/>
  <c r="G456" i="5"/>
  <c r="F456" i="5"/>
  <c r="E456" i="5"/>
  <c r="D456" i="5"/>
  <c r="C456" i="5"/>
  <c r="B456" i="5"/>
  <c r="T455" i="5"/>
  <c r="S455" i="5"/>
  <c r="R455" i="5"/>
  <c r="Q455" i="5"/>
  <c r="P455" i="5"/>
  <c r="O455" i="5"/>
  <c r="N455" i="5"/>
  <c r="M455" i="5"/>
  <c r="L455" i="5"/>
  <c r="K455" i="5"/>
  <c r="J455" i="5"/>
  <c r="I455" i="5"/>
  <c r="H455" i="5"/>
  <c r="G455" i="5"/>
  <c r="F455" i="5"/>
  <c r="E455" i="5"/>
  <c r="D455" i="5"/>
  <c r="C455" i="5"/>
  <c r="B455" i="5"/>
  <c r="T454" i="5"/>
  <c r="S454" i="5"/>
  <c r="R454" i="5"/>
  <c r="Q454" i="5"/>
  <c r="P454" i="5"/>
  <c r="O454" i="5"/>
  <c r="N454" i="5"/>
  <c r="M454" i="5"/>
  <c r="L454" i="5"/>
  <c r="K454" i="5"/>
  <c r="J454" i="5"/>
  <c r="I454" i="5"/>
  <c r="H454" i="5"/>
  <c r="G454" i="5"/>
  <c r="F454" i="5"/>
  <c r="E454" i="5"/>
  <c r="D454" i="5"/>
  <c r="C454" i="5"/>
  <c r="B454" i="5"/>
  <c r="T453" i="5"/>
  <c r="S453" i="5"/>
  <c r="R453" i="5"/>
  <c r="Q453" i="5"/>
  <c r="P453" i="5"/>
  <c r="O453" i="5"/>
  <c r="N453" i="5"/>
  <c r="M453" i="5"/>
  <c r="L453" i="5"/>
  <c r="K453" i="5"/>
  <c r="J453" i="5"/>
  <c r="I453" i="5"/>
  <c r="H453" i="5"/>
  <c r="G453" i="5"/>
  <c r="F453" i="5"/>
  <c r="E453" i="5"/>
  <c r="D453" i="5"/>
  <c r="C453" i="5"/>
  <c r="B453" i="5"/>
  <c r="T452" i="5"/>
  <c r="S452" i="5"/>
  <c r="R452" i="5"/>
  <c r="Q452" i="5"/>
  <c r="P452" i="5"/>
  <c r="O452" i="5"/>
  <c r="N452" i="5"/>
  <c r="M452" i="5"/>
  <c r="L452" i="5"/>
  <c r="K452" i="5"/>
  <c r="J452" i="5"/>
  <c r="I452" i="5"/>
  <c r="H452" i="5"/>
  <c r="G452" i="5"/>
  <c r="F452" i="5"/>
  <c r="E452" i="5"/>
  <c r="D452" i="5"/>
  <c r="C452" i="5"/>
  <c r="B452" i="5"/>
  <c r="T451" i="5"/>
  <c r="S451" i="5"/>
  <c r="R451" i="5"/>
  <c r="Q451" i="5"/>
  <c r="P451" i="5"/>
  <c r="O451" i="5"/>
  <c r="N451" i="5"/>
  <c r="M451" i="5"/>
  <c r="L451" i="5"/>
  <c r="K451" i="5"/>
  <c r="J451" i="5"/>
  <c r="I451" i="5"/>
  <c r="H451" i="5"/>
  <c r="G451" i="5"/>
  <c r="F451" i="5"/>
  <c r="E451" i="5"/>
  <c r="D451" i="5"/>
  <c r="C451" i="5"/>
  <c r="B451" i="5"/>
  <c r="T450" i="5"/>
  <c r="S450" i="5"/>
  <c r="R450" i="5"/>
  <c r="Q450" i="5"/>
  <c r="P450" i="5"/>
  <c r="O450" i="5"/>
  <c r="N450" i="5"/>
  <c r="M450" i="5"/>
  <c r="L450" i="5"/>
  <c r="K450" i="5"/>
  <c r="J450" i="5"/>
  <c r="I450" i="5"/>
  <c r="H450" i="5"/>
  <c r="G450" i="5"/>
  <c r="F450" i="5"/>
  <c r="E450" i="5"/>
  <c r="D450" i="5"/>
  <c r="C450" i="5"/>
  <c r="B450" i="5"/>
  <c r="T449" i="5"/>
  <c r="S449" i="5"/>
  <c r="R449" i="5"/>
  <c r="Q449" i="5"/>
  <c r="P449" i="5"/>
  <c r="O449" i="5"/>
  <c r="N449" i="5"/>
  <c r="M449" i="5"/>
  <c r="L449" i="5"/>
  <c r="K449" i="5"/>
  <c r="J449" i="5"/>
  <c r="I449" i="5"/>
  <c r="H449" i="5"/>
  <c r="G449" i="5"/>
  <c r="F449" i="5"/>
  <c r="E449" i="5"/>
  <c r="D449" i="5"/>
  <c r="C449" i="5"/>
  <c r="B449" i="5"/>
  <c r="T448" i="5"/>
  <c r="S448" i="5"/>
  <c r="R448" i="5"/>
  <c r="Q448" i="5"/>
  <c r="P448" i="5"/>
  <c r="O448" i="5"/>
  <c r="N448" i="5"/>
  <c r="M448" i="5"/>
  <c r="L448" i="5"/>
  <c r="K448" i="5"/>
  <c r="J448" i="5"/>
  <c r="I448" i="5"/>
  <c r="H448" i="5"/>
  <c r="G448" i="5"/>
  <c r="F448" i="5"/>
  <c r="E448" i="5"/>
  <c r="D448" i="5"/>
  <c r="C448" i="5"/>
  <c r="B448" i="5"/>
  <c r="T447" i="5"/>
  <c r="S447" i="5"/>
  <c r="R447" i="5"/>
  <c r="Q447" i="5"/>
  <c r="P447" i="5"/>
  <c r="O447" i="5"/>
  <c r="N447" i="5"/>
  <c r="M447" i="5"/>
  <c r="L447" i="5"/>
  <c r="K447" i="5"/>
  <c r="J447" i="5"/>
  <c r="I447" i="5"/>
  <c r="H447" i="5"/>
  <c r="G447" i="5"/>
  <c r="F447" i="5"/>
  <c r="E447" i="5"/>
  <c r="D447" i="5"/>
  <c r="C447" i="5"/>
  <c r="B447" i="5"/>
  <c r="T446" i="5"/>
  <c r="S446" i="5"/>
  <c r="R446" i="5"/>
  <c r="Q446" i="5"/>
  <c r="P446" i="5"/>
  <c r="O446" i="5"/>
  <c r="N446" i="5"/>
  <c r="M446" i="5"/>
  <c r="L446" i="5"/>
  <c r="K446" i="5"/>
  <c r="J446" i="5"/>
  <c r="I446" i="5"/>
  <c r="H446" i="5"/>
  <c r="G446" i="5"/>
  <c r="F446" i="5"/>
  <c r="E446" i="5"/>
  <c r="D446" i="5"/>
  <c r="C446" i="5"/>
  <c r="B446" i="5"/>
  <c r="T445" i="5"/>
  <c r="S445" i="5"/>
  <c r="R445" i="5"/>
  <c r="Q445" i="5"/>
  <c r="P445" i="5"/>
  <c r="O445" i="5"/>
  <c r="N445" i="5"/>
  <c r="M445" i="5"/>
  <c r="L445" i="5"/>
  <c r="K445" i="5"/>
  <c r="J445" i="5"/>
  <c r="I445" i="5"/>
  <c r="H445" i="5"/>
  <c r="G445" i="5"/>
  <c r="F445" i="5"/>
  <c r="E445" i="5"/>
  <c r="D445" i="5"/>
  <c r="C445" i="5"/>
  <c r="B445" i="5"/>
  <c r="T444" i="5"/>
  <c r="S444" i="5"/>
  <c r="R444" i="5"/>
  <c r="Q444" i="5"/>
  <c r="P444" i="5"/>
  <c r="O444" i="5"/>
  <c r="N444" i="5"/>
  <c r="M444" i="5"/>
  <c r="L444" i="5"/>
  <c r="K444" i="5"/>
  <c r="J444" i="5"/>
  <c r="I444" i="5"/>
  <c r="H444" i="5"/>
  <c r="G444" i="5"/>
  <c r="F444" i="5"/>
  <c r="E444" i="5"/>
  <c r="D444" i="5"/>
  <c r="C444" i="5"/>
  <c r="B444" i="5"/>
  <c r="T443" i="5"/>
  <c r="S443" i="5"/>
  <c r="R443" i="5"/>
  <c r="Q443" i="5"/>
  <c r="P443" i="5"/>
  <c r="O443" i="5"/>
  <c r="N443" i="5"/>
  <c r="M443" i="5"/>
  <c r="L443" i="5"/>
  <c r="K443" i="5"/>
  <c r="J443" i="5"/>
  <c r="I443" i="5"/>
  <c r="H443" i="5"/>
  <c r="G443" i="5"/>
  <c r="F443" i="5"/>
  <c r="E443" i="5"/>
  <c r="D443" i="5"/>
  <c r="C443" i="5"/>
  <c r="B443" i="5"/>
  <c r="T442" i="5"/>
  <c r="S442" i="5"/>
  <c r="R442" i="5"/>
  <c r="Q442" i="5"/>
  <c r="P442" i="5"/>
  <c r="O442" i="5"/>
  <c r="N442" i="5"/>
  <c r="M442" i="5"/>
  <c r="L442" i="5"/>
  <c r="K442" i="5"/>
  <c r="J442" i="5"/>
  <c r="I442" i="5"/>
  <c r="H442" i="5"/>
  <c r="G442" i="5"/>
  <c r="F442" i="5"/>
  <c r="E442" i="5"/>
  <c r="D442" i="5"/>
  <c r="C442" i="5"/>
  <c r="B442" i="5"/>
  <c r="T441" i="5"/>
  <c r="S441" i="5"/>
  <c r="R441" i="5"/>
  <c r="Q441" i="5"/>
  <c r="P441" i="5"/>
  <c r="O441" i="5"/>
  <c r="N441" i="5"/>
  <c r="M441" i="5"/>
  <c r="L441" i="5"/>
  <c r="K441" i="5"/>
  <c r="J441" i="5"/>
  <c r="I441" i="5"/>
  <c r="H441" i="5"/>
  <c r="G441" i="5"/>
  <c r="F441" i="5"/>
  <c r="E441" i="5"/>
  <c r="D441" i="5"/>
  <c r="C441" i="5"/>
  <c r="B441" i="5"/>
  <c r="T440" i="5"/>
  <c r="S440" i="5"/>
  <c r="R440" i="5"/>
  <c r="Q440" i="5"/>
  <c r="P440" i="5"/>
  <c r="O440" i="5"/>
  <c r="N440" i="5"/>
  <c r="M440" i="5"/>
  <c r="L440" i="5"/>
  <c r="K440" i="5"/>
  <c r="J440" i="5"/>
  <c r="I440" i="5"/>
  <c r="H440" i="5"/>
  <c r="G440" i="5"/>
  <c r="F440" i="5"/>
  <c r="E440" i="5"/>
  <c r="D440" i="5"/>
  <c r="C440" i="5"/>
  <c r="B440" i="5"/>
  <c r="T439" i="5"/>
  <c r="S439" i="5"/>
  <c r="R439" i="5"/>
  <c r="Q439" i="5"/>
  <c r="P439" i="5"/>
  <c r="O439" i="5"/>
  <c r="N439" i="5"/>
  <c r="M439" i="5"/>
  <c r="L439" i="5"/>
  <c r="K439" i="5"/>
  <c r="J439" i="5"/>
  <c r="I439" i="5"/>
  <c r="H439" i="5"/>
  <c r="G439" i="5"/>
  <c r="F439" i="5"/>
  <c r="E439" i="5"/>
  <c r="D439" i="5"/>
  <c r="C439" i="5"/>
  <c r="B439" i="5"/>
  <c r="T438" i="5"/>
  <c r="S438" i="5"/>
  <c r="R438" i="5"/>
  <c r="Q438" i="5"/>
  <c r="P438" i="5"/>
  <c r="O438" i="5"/>
  <c r="N438" i="5"/>
  <c r="M438" i="5"/>
  <c r="L438" i="5"/>
  <c r="K438" i="5"/>
  <c r="J438" i="5"/>
  <c r="I438" i="5"/>
  <c r="H438" i="5"/>
  <c r="G438" i="5"/>
  <c r="F438" i="5"/>
  <c r="E438" i="5"/>
  <c r="D438" i="5"/>
  <c r="C438" i="5"/>
  <c r="B438" i="5"/>
  <c r="T437" i="5"/>
  <c r="S437" i="5"/>
  <c r="R437" i="5"/>
  <c r="Q437" i="5"/>
  <c r="P437" i="5"/>
  <c r="O437" i="5"/>
  <c r="N437" i="5"/>
  <c r="M437" i="5"/>
  <c r="L437" i="5"/>
  <c r="K437" i="5"/>
  <c r="J437" i="5"/>
  <c r="I437" i="5"/>
  <c r="H437" i="5"/>
  <c r="G437" i="5"/>
  <c r="F437" i="5"/>
  <c r="E437" i="5"/>
  <c r="D437" i="5"/>
  <c r="C437" i="5"/>
  <c r="B437" i="5"/>
  <c r="T436" i="5"/>
  <c r="S436" i="5"/>
  <c r="R436" i="5"/>
  <c r="Q436" i="5"/>
  <c r="P436" i="5"/>
  <c r="O436" i="5"/>
  <c r="N436" i="5"/>
  <c r="M436" i="5"/>
  <c r="L436" i="5"/>
  <c r="K436" i="5"/>
  <c r="J436" i="5"/>
  <c r="I436" i="5"/>
  <c r="H436" i="5"/>
  <c r="G436" i="5"/>
  <c r="F436" i="5"/>
  <c r="E436" i="5"/>
  <c r="D436" i="5"/>
  <c r="C436" i="5"/>
  <c r="B436" i="5"/>
  <c r="T435" i="5"/>
  <c r="S435" i="5"/>
  <c r="R435" i="5"/>
  <c r="Q435" i="5"/>
  <c r="P435" i="5"/>
  <c r="O435" i="5"/>
  <c r="N435" i="5"/>
  <c r="M435" i="5"/>
  <c r="L435" i="5"/>
  <c r="K435" i="5"/>
  <c r="J435" i="5"/>
  <c r="I435" i="5"/>
  <c r="H435" i="5"/>
  <c r="G435" i="5"/>
  <c r="F435" i="5"/>
  <c r="E435" i="5"/>
  <c r="D435" i="5"/>
  <c r="C435" i="5"/>
  <c r="B435" i="5"/>
  <c r="T434" i="5"/>
  <c r="S434" i="5"/>
  <c r="R434" i="5"/>
  <c r="Q434" i="5"/>
  <c r="P434" i="5"/>
  <c r="O434" i="5"/>
  <c r="N434" i="5"/>
  <c r="M434" i="5"/>
  <c r="L434" i="5"/>
  <c r="K434" i="5"/>
  <c r="J434" i="5"/>
  <c r="I434" i="5"/>
  <c r="H434" i="5"/>
  <c r="G434" i="5"/>
  <c r="F434" i="5"/>
  <c r="E434" i="5"/>
  <c r="D434" i="5"/>
  <c r="C434" i="5"/>
  <c r="B434" i="5"/>
  <c r="T433" i="5"/>
  <c r="S433" i="5"/>
  <c r="R433" i="5"/>
  <c r="Q433" i="5"/>
  <c r="P433" i="5"/>
  <c r="O433" i="5"/>
  <c r="N433" i="5"/>
  <c r="M433" i="5"/>
  <c r="L433" i="5"/>
  <c r="K433" i="5"/>
  <c r="J433" i="5"/>
  <c r="I433" i="5"/>
  <c r="H433" i="5"/>
  <c r="G433" i="5"/>
  <c r="F433" i="5"/>
  <c r="E433" i="5"/>
  <c r="D433" i="5"/>
  <c r="C433" i="5"/>
  <c r="B433" i="5"/>
  <c r="T432" i="5"/>
  <c r="S432" i="5"/>
  <c r="R432" i="5"/>
  <c r="Q432" i="5"/>
  <c r="P432" i="5"/>
  <c r="O432" i="5"/>
  <c r="N432" i="5"/>
  <c r="M432" i="5"/>
  <c r="L432" i="5"/>
  <c r="K432" i="5"/>
  <c r="J432" i="5"/>
  <c r="I432" i="5"/>
  <c r="H432" i="5"/>
  <c r="G432" i="5"/>
  <c r="F432" i="5"/>
  <c r="E432" i="5"/>
  <c r="D432" i="5"/>
  <c r="C432" i="5"/>
  <c r="B432" i="5"/>
  <c r="T431" i="5"/>
  <c r="S431" i="5"/>
  <c r="R431" i="5"/>
  <c r="Q431" i="5"/>
  <c r="P431" i="5"/>
  <c r="O431" i="5"/>
  <c r="N431" i="5"/>
  <c r="M431" i="5"/>
  <c r="L431" i="5"/>
  <c r="K431" i="5"/>
  <c r="J431" i="5"/>
  <c r="I431" i="5"/>
  <c r="H431" i="5"/>
  <c r="G431" i="5"/>
  <c r="F431" i="5"/>
  <c r="E431" i="5"/>
  <c r="D431" i="5"/>
  <c r="C431" i="5"/>
  <c r="B431" i="5"/>
  <c r="T430" i="5"/>
  <c r="S430" i="5"/>
  <c r="R430" i="5"/>
  <c r="Q430" i="5"/>
  <c r="P430" i="5"/>
  <c r="O430" i="5"/>
  <c r="N430" i="5"/>
  <c r="M430" i="5"/>
  <c r="L430" i="5"/>
  <c r="K430" i="5"/>
  <c r="J430" i="5"/>
  <c r="I430" i="5"/>
  <c r="H430" i="5"/>
  <c r="G430" i="5"/>
  <c r="F430" i="5"/>
  <c r="E430" i="5"/>
  <c r="D430" i="5"/>
  <c r="C430" i="5"/>
  <c r="B430" i="5"/>
  <c r="T429" i="5"/>
  <c r="S429" i="5"/>
  <c r="R429" i="5"/>
  <c r="Q429" i="5"/>
  <c r="P429" i="5"/>
  <c r="O429" i="5"/>
  <c r="N429" i="5"/>
  <c r="M429" i="5"/>
  <c r="L429" i="5"/>
  <c r="K429" i="5"/>
  <c r="J429" i="5"/>
  <c r="I429" i="5"/>
  <c r="H429" i="5"/>
  <c r="G429" i="5"/>
  <c r="F429" i="5"/>
  <c r="E429" i="5"/>
  <c r="D429" i="5"/>
  <c r="C429" i="5"/>
  <c r="B429" i="5"/>
  <c r="T428" i="5"/>
  <c r="S428" i="5"/>
  <c r="R428" i="5"/>
  <c r="Q428" i="5"/>
  <c r="P428" i="5"/>
  <c r="O428" i="5"/>
  <c r="N428" i="5"/>
  <c r="M428" i="5"/>
  <c r="L428" i="5"/>
  <c r="K428" i="5"/>
  <c r="J428" i="5"/>
  <c r="I428" i="5"/>
  <c r="H428" i="5"/>
  <c r="G428" i="5"/>
  <c r="F428" i="5"/>
  <c r="E428" i="5"/>
  <c r="D428" i="5"/>
  <c r="C428" i="5"/>
  <c r="B428" i="5"/>
  <c r="T427" i="5"/>
  <c r="S427" i="5"/>
  <c r="R427" i="5"/>
  <c r="Q427" i="5"/>
  <c r="P427" i="5"/>
  <c r="O427" i="5"/>
  <c r="N427" i="5"/>
  <c r="M427" i="5"/>
  <c r="L427" i="5"/>
  <c r="K427" i="5"/>
  <c r="J427" i="5"/>
  <c r="I427" i="5"/>
  <c r="H427" i="5"/>
  <c r="G427" i="5"/>
  <c r="F427" i="5"/>
  <c r="E427" i="5"/>
  <c r="D427" i="5"/>
  <c r="C427" i="5"/>
  <c r="B427" i="5"/>
  <c r="T426" i="5"/>
  <c r="S426" i="5"/>
  <c r="R426" i="5"/>
  <c r="Q426" i="5"/>
  <c r="P426" i="5"/>
  <c r="O426" i="5"/>
  <c r="N426" i="5"/>
  <c r="M426" i="5"/>
  <c r="L426" i="5"/>
  <c r="K426" i="5"/>
  <c r="J426" i="5"/>
  <c r="I426" i="5"/>
  <c r="H426" i="5"/>
  <c r="G426" i="5"/>
  <c r="F426" i="5"/>
  <c r="E426" i="5"/>
  <c r="D426" i="5"/>
  <c r="C426" i="5"/>
  <c r="B426" i="5"/>
  <c r="T425" i="5"/>
  <c r="S425" i="5"/>
  <c r="R425" i="5"/>
  <c r="Q425" i="5"/>
  <c r="P425" i="5"/>
  <c r="O425" i="5"/>
  <c r="N425" i="5"/>
  <c r="M425" i="5"/>
  <c r="L425" i="5"/>
  <c r="K425" i="5"/>
  <c r="J425" i="5"/>
  <c r="I425" i="5"/>
  <c r="H425" i="5"/>
  <c r="G425" i="5"/>
  <c r="F425" i="5"/>
  <c r="E425" i="5"/>
  <c r="D425" i="5"/>
  <c r="C425" i="5"/>
  <c r="B425" i="5"/>
  <c r="T424" i="5"/>
  <c r="S424" i="5"/>
  <c r="R424" i="5"/>
  <c r="Q424" i="5"/>
  <c r="P424" i="5"/>
  <c r="O424" i="5"/>
  <c r="N424" i="5"/>
  <c r="M424" i="5"/>
  <c r="L424" i="5"/>
  <c r="K424" i="5"/>
  <c r="J424" i="5"/>
  <c r="I424" i="5"/>
  <c r="H424" i="5"/>
  <c r="G424" i="5"/>
  <c r="F424" i="5"/>
  <c r="E424" i="5"/>
  <c r="D424" i="5"/>
  <c r="C424" i="5"/>
  <c r="B424" i="5"/>
  <c r="T423" i="5"/>
  <c r="S423" i="5"/>
  <c r="R423" i="5"/>
  <c r="Q423" i="5"/>
  <c r="P423" i="5"/>
  <c r="O423" i="5"/>
  <c r="N423" i="5"/>
  <c r="M423" i="5"/>
  <c r="L423" i="5"/>
  <c r="K423" i="5"/>
  <c r="J423" i="5"/>
  <c r="I423" i="5"/>
  <c r="H423" i="5"/>
  <c r="G423" i="5"/>
  <c r="F423" i="5"/>
  <c r="E423" i="5"/>
  <c r="D423" i="5"/>
  <c r="C423" i="5"/>
  <c r="B423" i="5"/>
  <c r="T422" i="5"/>
  <c r="S422" i="5"/>
  <c r="R422" i="5"/>
  <c r="Q422" i="5"/>
  <c r="P422" i="5"/>
  <c r="O422" i="5"/>
  <c r="N422" i="5"/>
  <c r="M422" i="5"/>
  <c r="L422" i="5"/>
  <c r="K422" i="5"/>
  <c r="J422" i="5"/>
  <c r="I422" i="5"/>
  <c r="H422" i="5"/>
  <c r="G422" i="5"/>
  <c r="F422" i="5"/>
  <c r="E422" i="5"/>
  <c r="D422" i="5"/>
  <c r="C422" i="5"/>
  <c r="B422" i="5"/>
  <c r="T421" i="5"/>
  <c r="S421" i="5"/>
  <c r="R421" i="5"/>
  <c r="Q421" i="5"/>
  <c r="P421" i="5"/>
  <c r="O421" i="5"/>
  <c r="N421" i="5"/>
  <c r="M421" i="5"/>
  <c r="L421" i="5"/>
  <c r="K421" i="5"/>
  <c r="J421" i="5"/>
  <c r="I421" i="5"/>
  <c r="H421" i="5"/>
  <c r="G421" i="5"/>
  <c r="F421" i="5"/>
  <c r="E421" i="5"/>
  <c r="D421" i="5"/>
  <c r="C421" i="5"/>
  <c r="B421" i="5"/>
  <c r="T420" i="5"/>
  <c r="S420" i="5"/>
  <c r="R420" i="5"/>
  <c r="Q420" i="5"/>
  <c r="P420" i="5"/>
  <c r="O420" i="5"/>
  <c r="N420" i="5"/>
  <c r="M420" i="5"/>
  <c r="L420" i="5"/>
  <c r="K420" i="5"/>
  <c r="J420" i="5"/>
  <c r="I420" i="5"/>
  <c r="H420" i="5"/>
  <c r="G420" i="5"/>
  <c r="F420" i="5"/>
  <c r="E420" i="5"/>
  <c r="D420" i="5"/>
  <c r="C420" i="5"/>
  <c r="B420" i="5"/>
  <c r="T419" i="5"/>
  <c r="S419" i="5"/>
  <c r="R419" i="5"/>
  <c r="Q419" i="5"/>
  <c r="P419" i="5"/>
  <c r="O419" i="5"/>
  <c r="N419" i="5"/>
  <c r="M419" i="5"/>
  <c r="L419" i="5"/>
  <c r="K419" i="5"/>
  <c r="J419" i="5"/>
  <c r="I419" i="5"/>
  <c r="H419" i="5"/>
  <c r="G419" i="5"/>
  <c r="F419" i="5"/>
  <c r="E419" i="5"/>
  <c r="D419" i="5"/>
  <c r="C419" i="5"/>
  <c r="B419" i="5"/>
  <c r="T418" i="5"/>
  <c r="S418" i="5"/>
  <c r="R418" i="5"/>
  <c r="Q418" i="5"/>
  <c r="P418" i="5"/>
  <c r="O418" i="5"/>
  <c r="N418" i="5"/>
  <c r="M418" i="5"/>
  <c r="L418" i="5"/>
  <c r="K418" i="5"/>
  <c r="J418" i="5"/>
  <c r="I418" i="5"/>
  <c r="H418" i="5"/>
  <c r="G418" i="5"/>
  <c r="F418" i="5"/>
  <c r="E418" i="5"/>
  <c r="D418" i="5"/>
  <c r="C418" i="5"/>
  <c r="B418" i="5"/>
  <c r="T417" i="5"/>
  <c r="S417" i="5"/>
  <c r="R417" i="5"/>
  <c r="Q417" i="5"/>
  <c r="P417" i="5"/>
  <c r="O417" i="5"/>
  <c r="N417" i="5"/>
  <c r="M417" i="5"/>
  <c r="L417" i="5"/>
  <c r="K417" i="5"/>
  <c r="J417" i="5"/>
  <c r="I417" i="5"/>
  <c r="H417" i="5"/>
  <c r="G417" i="5"/>
  <c r="F417" i="5"/>
  <c r="E417" i="5"/>
  <c r="D417" i="5"/>
  <c r="C417" i="5"/>
  <c r="B417" i="5"/>
  <c r="T416" i="5"/>
  <c r="S416" i="5"/>
  <c r="R416" i="5"/>
  <c r="Q416" i="5"/>
  <c r="P416" i="5"/>
  <c r="O416" i="5"/>
  <c r="N416" i="5"/>
  <c r="M416" i="5"/>
  <c r="L416" i="5"/>
  <c r="K416" i="5"/>
  <c r="J416" i="5"/>
  <c r="I416" i="5"/>
  <c r="H416" i="5"/>
  <c r="G416" i="5"/>
  <c r="F416" i="5"/>
  <c r="E416" i="5"/>
  <c r="D416" i="5"/>
  <c r="C416" i="5"/>
  <c r="B416" i="5"/>
  <c r="T415" i="5"/>
  <c r="S415" i="5"/>
  <c r="R415" i="5"/>
  <c r="Q415" i="5"/>
  <c r="P415" i="5"/>
  <c r="O415" i="5"/>
  <c r="N415" i="5"/>
  <c r="M415" i="5"/>
  <c r="L415" i="5"/>
  <c r="K415" i="5"/>
  <c r="J415" i="5"/>
  <c r="I415" i="5"/>
  <c r="H415" i="5"/>
  <c r="G415" i="5"/>
  <c r="F415" i="5"/>
  <c r="E415" i="5"/>
  <c r="D415" i="5"/>
  <c r="C415" i="5"/>
  <c r="B415" i="5"/>
  <c r="T414" i="5"/>
  <c r="S414" i="5"/>
  <c r="R414" i="5"/>
  <c r="Q414" i="5"/>
  <c r="P414" i="5"/>
  <c r="O414" i="5"/>
  <c r="N414" i="5"/>
  <c r="M414" i="5"/>
  <c r="L414" i="5"/>
  <c r="K414" i="5"/>
  <c r="J414" i="5"/>
  <c r="I414" i="5"/>
  <c r="H414" i="5"/>
  <c r="G414" i="5"/>
  <c r="F414" i="5"/>
  <c r="E414" i="5"/>
  <c r="D414" i="5"/>
  <c r="C414" i="5"/>
  <c r="B414" i="5"/>
  <c r="T413" i="5"/>
  <c r="S413" i="5"/>
  <c r="R413" i="5"/>
  <c r="Q413" i="5"/>
  <c r="P413" i="5"/>
  <c r="O413" i="5"/>
  <c r="N413" i="5"/>
  <c r="M413" i="5"/>
  <c r="L413" i="5"/>
  <c r="K413" i="5"/>
  <c r="J413" i="5"/>
  <c r="I413" i="5"/>
  <c r="H413" i="5"/>
  <c r="G413" i="5"/>
  <c r="F413" i="5"/>
  <c r="E413" i="5"/>
  <c r="D413" i="5"/>
  <c r="C413" i="5"/>
  <c r="B413" i="5"/>
  <c r="T412" i="5"/>
  <c r="S412" i="5"/>
  <c r="R412" i="5"/>
  <c r="Q412" i="5"/>
  <c r="P412" i="5"/>
  <c r="O412" i="5"/>
  <c r="N412" i="5"/>
  <c r="M412" i="5"/>
  <c r="L412" i="5"/>
  <c r="K412" i="5"/>
  <c r="J412" i="5"/>
  <c r="I412" i="5"/>
  <c r="H412" i="5"/>
  <c r="G412" i="5"/>
  <c r="F412" i="5"/>
  <c r="E412" i="5"/>
  <c r="D412" i="5"/>
  <c r="C412" i="5"/>
  <c r="B412" i="5"/>
  <c r="T411" i="5"/>
  <c r="S411" i="5"/>
  <c r="R411" i="5"/>
  <c r="Q411" i="5"/>
  <c r="P411" i="5"/>
  <c r="O411" i="5"/>
  <c r="N411" i="5"/>
  <c r="M411" i="5"/>
  <c r="L411" i="5"/>
  <c r="K411" i="5"/>
  <c r="J411" i="5"/>
  <c r="I411" i="5"/>
  <c r="H411" i="5"/>
  <c r="G411" i="5"/>
  <c r="F411" i="5"/>
  <c r="E411" i="5"/>
  <c r="D411" i="5"/>
  <c r="C411" i="5"/>
  <c r="B411" i="5"/>
  <c r="T410" i="5"/>
  <c r="S410" i="5"/>
  <c r="R410" i="5"/>
  <c r="Q410" i="5"/>
  <c r="P410" i="5"/>
  <c r="O410" i="5"/>
  <c r="N410" i="5"/>
  <c r="M410" i="5"/>
  <c r="L410" i="5"/>
  <c r="K410" i="5"/>
  <c r="J410" i="5"/>
  <c r="I410" i="5"/>
  <c r="H410" i="5"/>
  <c r="G410" i="5"/>
  <c r="F410" i="5"/>
  <c r="E410" i="5"/>
  <c r="D410" i="5"/>
  <c r="C410" i="5"/>
  <c r="B410" i="5"/>
  <c r="T409" i="5"/>
  <c r="S409" i="5"/>
  <c r="R409" i="5"/>
  <c r="Q409" i="5"/>
  <c r="P409" i="5"/>
  <c r="O409" i="5"/>
  <c r="N409" i="5"/>
  <c r="M409" i="5"/>
  <c r="L409" i="5"/>
  <c r="K409" i="5"/>
  <c r="J409" i="5"/>
  <c r="I409" i="5"/>
  <c r="H409" i="5"/>
  <c r="G409" i="5"/>
  <c r="F409" i="5"/>
  <c r="E409" i="5"/>
  <c r="D409" i="5"/>
  <c r="C409" i="5"/>
  <c r="B409" i="5"/>
  <c r="T408" i="5"/>
  <c r="S408" i="5"/>
  <c r="R408" i="5"/>
  <c r="Q408" i="5"/>
  <c r="P408" i="5"/>
  <c r="O408" i="5"/>
  <c r="N408" i="5"/>
  <c r="M408" i="5"/>
  <c r="L408" i="5"/>
  <c r="K408" i="5"/>
  <c r="J408" i="5"/>
  <c r="I408" i="5"/>
  <c r="H408" i="5"/>
  <c r="G408" i="5"/>
  <c r="F408" i="5"/>
  <c r="E408" i="5"/>
  <c r="D408" i="5"/>
  <c r="C408" i="5"/>
  <c r="B408" i="5"/>
  <c r="T407" i="5"/>
  <c r="S407" i="5"/>
  <c r="R407" i="5"/>
  <c r="Q407" i="5"/>
  <c r="P407" i="5"/>
  <c r="O407" i="5"/>
  <c r="N407" i="5"/>
  <c r="M407" i="5"/>
  <c r="L407" i="5"/>
  <c r="K407" i="5"/>
  <c r="J407" i="5"/>
  <c r="I407" i="5"/>
  <c r="H407" i="5"/>
  <c r="G407" i="5"/>
  <c r="F407" i="5"/>
  <c r="E407" i="5"/>
  <c r="D407" i="5"/>
  <c r="C407" i="5"/>
  <c r="B407" i="5"/>
  <c r="T406" i="5"/>
  <c r="S406" i="5"/>
  <c r="R406" i="5"/>
  <c r="Q406" i="5"/>
  <c r="P406" i="5"/>
  <c r="O406" i="5"/>
  <c r="N406" i="5"/>
  <c r="M406" i="5"/>
  <c r="L406" i="5"/>
  <c r="K406" i="5"/>
  <c r="J406" i="5"/>
  <c r="I406" i="5"/>
  <c r="H406" i="5"/>
  <c r="G406" i="5"/>
  <c r="F406" i="5"/>
  <c r="E406" i="5"/>
  <c r="D406" i="5"/>
  <c r="C406" i="5"/>
  <c r="B406" i="5"/>
  <c r="T405" i="5"/>
  <c r="S405" i="5"/>
  <c r="R405" i="5"/>
  <c r="Q405" i="5"/>
  <c r="P405" i="5"/>
  <c r="O405" i="5"/>
  <c r="N405" i="5"/>
  <c r="M405" i="5"/>
  <c r="L405" i="5"/>
  <c r="K405" i="5"/>
  <c r="J405" i="5"/>
  <c r="I405" i="5"/>
  <c r="H405" i="5"/>
  <c r="G405" i="5"/>
  <c r="F405" i="5"/>
  <c r="E405" i="5"/>
  <c r="D405" i="5"/>
  <c r="C405" i="5"/>
  <c r="B405" i="5"/>
  <c r="T404" i="5"/>
  <c r="S404" i="5"/>
  <c r="R404" i="5"/>
  <c r="Q404" i="5"/>
  <c r="P404" i="5"/>
  <c r="O404" i="5"/>
  <c r="N404" i="5"/>
  <c r="M404" i="5"/>
  <c r="L404" i="5"/>
  <c r="K404" i="5"/>
  <c r="J404" i="5"/>
  <c r="I404" i="5"/>
  <c r="H404" i="5"/>
  <c r="G404" i="5"/>
  <c r="F404" i="5"/>
  <c r="E404" i="5"/>
  <c r="D404" i="5"/>
  <c r="C404" i="5"/>
  <c r="B404" i="5"/>
  <c r="T403" i="5"/>
  <c r="S403" i="5"/>
  <c r="R403" i="5"/>
  <c r="Q403" i="5"/>
  <c r="P403" i="5"/>
  <c r="O403" i="5"/>
  <c r="N403" i="5"/>
  <c r="M403" i="5"/>
  <c r="L403" i="5"/>
  <c r="K403" i="5"/>
  <c r="J403" i="5"/>
  <c r="I403" i="5"/>
  <c r="H403" i="5"/>
  <c r="G403" i="5"/>
  <c r="F403" i="5"/>
  <c r="E403" i="5"/>
  <c r="D403" i="5"/>
  <c r="C403" i="5"/>
  <c r="B403" i="5"/>
  <c r="T402" i="5"/>
  <c r="S402" i="5"/>
  <c r="R402" i="5"/>
  <c r="Q402" i="5"/>
  <c r="P402" i="5"/>
  <c r="O402" i="5"/>
  <c r="N402" i="5"/>
  <c r="M402" i="5"/>
  <c r="L402" i="5"/>
  <c r="K402" i="5"/>
  <c r="J402" i="5"/>
  <c r="I402" i="5"/>
  <c r="H402" i="5"/>
  <c r="G402" i="5"/>
  <c r="F402" i="5"/>
  <c r="E402" i="5"/>
  <c r="D402" i="5"/>
  <c r="C402" i="5"/>
  <c r="B402" i="5"/>
  <c r="T401" i="5"/>
  <c r="S401" i="5"/>
  <c r="R401" i="5"/>
  <c r="Q401" i="5"/>
  <c r="P401" i="5"/>
  <c r="O401" i="5"/>
  <c r="N401" i="5"/>
  <c r="M401" i="5"/>
  <c r="L401" i="5"/>
  <c r="K401" i="5"/>
  <c r="J401" i="5"/>
  <c r="I401" i="5"/>
  <c r="H401" i="5"/>
  <c r="G401" i="5"/>
  <c r="F401" i="5"/>
  <c r="E401" i="5"/>
  <c r="D401" i="5"/>
  <c r="C401" i="5"/>
  <c r="B401" i="5"/>
  <c r="T400" i="5"/>
  <c r="S400" i="5"/>
  <c r="R400" i="5"/>
  <c r="Q400" i="5"/>
  <c r="P400" i="5"/>
  <c r="O400" i="5"/>
  <c r="N400" i="5"/>
  <c r="M400" i="5"/>
  <c r="L400" i="5"/>
  <c r="K400" i="5"/>
  <c r="J400" i="5"/>
  <c r="I400" i="5"/>
  <c r="H400" i="5"/>
  <c r="G400" i="5"/>
  <c r="F400" i="5"/>
  <c r="E400" i="5"/>
  <c r="D400" i="5"/>
  <c r="C400" i="5"/>
  <c r="B400" i="5"/>
  <c r="T399" i="5"/>
  <c r="S399" i="5"/>
  <c r="R399" i="5"/>
  <c r="Q399" i="5"/>
  <c r="P399" i="5"/>
  <c r="O399" i="5"/>
  <c r="N399" i="5"/>
  <c r="M399" i="5"/>
  <c r="L399" i="5"/>
  <c r="K399" i="5"/>
  <c r="J399" i="5"/>
  <c r="I399" i="5"/>
  <c r="H399" i="5"/>
  <c r="G399" i="5"/>
  <c r="F399" i="5"/>
  <c r="E399" i="5"/>
  <c r="D399" i="5"/>
  <c r="C399" i="5"/>
  <c r="B399" i="5"/>
  <c r="T398" i="5"/>
  <c r="S398" i="5"/>
  <c r="R398" i="5"/>
  <c r="Q398" i="5"/>
  <c r="P398" i="5"/>
  <c r="O398" i="5"/>
  <c r="N398" i="5"/>
  <c r="M398" i="5"/>
  <c r="L398" i="5"/>
  <c r="K398" i="5"/>
  <c r="J398" i="5"/>
  <c r="I398" i="5"/>
  <c r="H398" i="5"/>
  <c r="G398" i="5"/>
  <c r="F398" i="5"/>
  <c r="E398" i="5"/>
  <c r="D398" i="5"/>
  <c r="C398" i="5"/>
  <c r="B398" i="5"/>
  <c r="T397" i="5"/>
  <c r="S397" i="5"/>
  <c r="R397" i="5"/>
  <c r="Q397" i="5"/>
  <c r="P397" i="5"/>
  <c r="O397" i="5"/>
  <c r="N397" i="5"/>
  <c r="M397" i="5"/>
  <c r="L397" i="5"/>
  <c r="K397" i="5"/>
  <c r="J397" i="5"/>
  <c r="I397" i="5"/>
  <c r="H397" i="5"/>
  <c r="G397" i="5"/>
  <c r="F397" i="5"/>
  <c r="E397" i="5"/>
  <c r="D397" i="5"/>
  <c r="C397" i="5"/>
  <c r="B397" i="5"/>
  <c r="T396" i="5"/>
  <c r="S396" i="5"/>
  <c r="R396" i="5"/>
  <c r="Q396" i="5"/>
  <c r="P396" i="5"/>
  <c r="O396" i="5"/>
  <c r="N396" i="5"/>
  <c r="M396" i="5"/>
  <c r="L396" i="5"/>
  <c r="K396" i="5"/>
  <c r="J396" i="5"/>
  <c r="I396" i="5"/>
  <c r="H396" i="5"/>
  <c r="G396" i="5"/>
  <c r="F396" i="5"/>
  <c r="E396" i="5"/>
  <c r="D396" i="5"/>
  <c r="C396" i="5"/>
  <c r="B396" i="5"/>
  <c r="T395" i="5"/>
  <c r="S395" i="5"/>
  <c r="R395" i="5"/>
  <c r="Q395" i="5"/>
  <c r="P395" i="5"/>
  <c r="O395" i="5"/>
  <c r="N395" i="5"/>
  <c r="M395" i="5"/>
  <c r="L395" i="5"/>
  <c r="K395" i="5"/>
  <c r="J395" i="5"/>
  <c r="I395" i="5"/>
  <c r="H395" i="5"/>
  <c r="G395" i="5"/>
  <c r="F395" i="5"/>
  <c r="E395" i="5"/>
  <c r="D395" i="5"/>
  <c r="C395" i="5"/>
  <c r="B395" i="5"/>
  <c r="T394" i="5"/>
  <c r="S394" i="5"/>
  <c r="R394" i="5"/>
  <c r="Q394" i="5"/>
  <c r="P394" i="5"/>
  <c r="O394" i="5"/>
  <c r="N394" i="5"/>
  <c r="M394" i="5"/>
  <c r="L394" i="5"/>
  <c r="K394" i="5"/>
  <c r="J394" i="5"/>
  <c r="I394" i="5"/>
  <c r="H394" i="5"/>
  <c r="G394" i="5"/>
  <c r="F394" i="5"/>
  <c r="E394" i="5"/>
  <c r="D394" i="5"/>
  <c r="C394" i="5"/>
  <c r="B394" i="5"/>
  <c r="T393" i="5"/>
  <c r="S393" i="5"/>
  <c r="R393" i="5"/>
  <c r="Q393" i="5"/>
  <c r="P393" i="5"/>
  <c r="O393" i="5"/>
  <c r="N393" i="5"/>
  <c r="M393" i="5"/>
  <c r="L393" i="5"/>
  <c r="K393" i="5"/>
  <c r="J393" i="5"/>
  <c r="I393" i="5"/>
  <c r="H393" i="5"/>
  <c r="G393" i="5"/>
  <c r="F393" i="5"/>
  <c r="E393" i="5"/>
  <c r="D393" i="5"/>
  <c r="C393" i="5"/>
  <c r="B393" i="5"/>
  <c r="T392" i="5"/>
  <c r="S392" i="5"/>
  <c r="R392" i="5"/>
  <c r="Q392" i="5"/>
  <c r="P392" i="5"/>
  <c r="O392" i="5"/>
  <c r="N392" i="5"/>
  <c r="M392" i="5"/>
  <c r="L392" i="5"/>
  <c r="K392" i="5"/>
  <c r="J392" i="5"/>
  <c r="I392" i="5"/>
  <c r="H392" i="5"/>
  <c r="G392" i="5"/>
  <c r="F392" i="5"/>
  <c r="E392" i="5"/>
  <c r="D392" i="5"/>
  <c r="C392" i="5"/>
  <c r="B392" i="5"/>
  <c r="T391" i="5"/>
  <c r="S391" i="5"/>
  <c r="R391" i="5"/>
  <c r="Q391" i="5"/>
  <c r="P391" i="5"/>
  <c r="O391" i="5"/>
  <c r="N391" i="5"/>
  <c r="M391" i="5"/>
  <c r="L391" i="5"/>
  <c r="K391" i="5"/>
  <c r="J391" i="5"/>
  <c r="I391" i="5"/>
  <c r="H391" i="5"/>
  <c r="G391" i="5"/>
  <c r="F391" i="5"/>
  <c r="E391" i="5"/>
  <c r="D391" i="5"/>
  <c r="C391" i="5"/>
  <c r="B391" i="5"/>
  <c r="T390" i="5"/>
  <c r="S390" i="5"/>
  <c r="R390" i="5"/>
  <c r="Q390" i="5"/>
  <c r="P390" i="5"/>
  <c r="O390" i="5"/>
  <c r="N390" i="5"/>
  <c r="M390" i="5"/>
  <c r="L390" i="5"/>
  <c r="K390" i="5"/>
  <c r="J390" i="5"/>
  <c r="I390" i="5"/>
  <c r="H390" i="5"/>
  <c r="G390" i="5"/>
  <c r="F390" i="5"/>
  <c r="E390" i="5"/>
  <c r="D390" i="5"/>
  <c r="C390" i="5"/>
  <c r="B390" i="5"/>
  <c r="T389" i="5"/>
  <c r="S389" i="5"/>
  <c r="R389" i="5"/>
  <c r="Q389" i="5"/>
  <c r="P389" i="5"/>
  <c r="O389" i="5"/>
  <c r="N389" i="5"/>
  <c r="M389" i="5"/>
  <c r="L389" i="5"/>
  <c r="K389" i="5"/>
  <c r="J389" i="5"/>
  <c r="I389" i="5"/>
  <c r="H389" i="5"/>
  <c r="G389" i="5"/>
  <c r="F389" i="5"/>
  <c r="E389" i="5"/>
  <c r="D389" i="5"/>
  <c r="C389" i="5"/>
  <c r="B389" i="5"/>
  <c r="T388" i="5"/>
  <c r="S388" i="5"/>
  <c r="R388" i="5"/>
  <c r="Q388" i="5"/>
  <c r="P388" i="5"/>
  <c r="O388" i="5"/>
  <c r="N388" i="5"/>
  <c r="M388" i="5"/>
  <c r="L388" i="5"/>
  <c r="K388" i="5"/>
  <c r="J388" i="5"/>
  <c r="I388" i="5"/>
  <c r="H388" i="5"/>
  <c r="G388" i="5"/>
  <c r="F388" i="5"/>
  <c r="E388" i="5"/>
  <c r="D388" i="5"/>
  <c r="C388" i="5"/>
  <c r="B388" i="5"/>
  <c r="T387" i="5"/>
  <c r="S387" i="5"/>
  <c r="R387" i="5"/>
  <c r="Q387" i="5"/>
  <c r="P387" i="5"/>
  <c r="O387" i="5"/>
  <c r="N387" i="5"/>
  <c r="M387" i="5"/>
  <c r="L387" i="5"/>
  <c r="K387" i="5"/>
  <c r="J387" i="5"/>
  <c r="I387" i="5"/>
  <c r="H387" i="5"/>
  <c r="G387" i="5"/>
  <c r="F387" i="5"/>
  <c r="E387" i="5"/>
  <c r="D387" i="5"/>
  <c r="C387" i="5"/>
  <c r="B387" i="5"/>
  <c r="T386" i="5"/>
  <c r="S386" i="5"/>
  <c r="R386" i="5"/>
  <c r="Q386" i="5"/>
  <c r="P386" i="5"/>
  <c r="O386" i="5"/>
  <c r="N386" i="5"/>
  <c r="M386" i="5"/>
  <c r="L386" i="5"/>
  <c r="K386" i="5"/>
  <c r="J386" i="5"/>
  <c r="I386" i="5"/>
  <c r="H386" i="5"/>
  <c r="G386" i="5"/>
  <c r="F386" i="5"/>
  <c r="E386" i="5"/>
  <c r="D386" i="5"/>
  <c r="C386" i="5"/>
  <c r="B386" i="5"/>
  <c r="T385" i="5"/>
  <c r="S385" i="5"/>
  <c r="R385" i="5"/>
  <c r="Q385" i="5"/>
  <c r="P385" i="5"/>
  <c r="O385" i="5"/>
  <c r="N385" i="5"/>
  <c r="M385" i="5"/>
  <c r="L385" i="5"/>
  <c r="K385" i="5"/>
  <c r="J385" i="5"/>
  <c r="I385" i="5"/>
  <c r="H385" i="5"/>
  <c r="G385" i="5"/>
  <c r="F385" i="5"/>
  <c r="E385" i="5"/>
  <c r="D385" i="5"/>
  <c r="C385" i="5"/>
  <c r="B385" i="5"/>
  <c r="T384" i="5"/>
  <c r="S384" i="5"/>
  <c r="R384" i="5"/>
  <c r="Q384" i="5"/>
  <c r="P384" i="5"/>
  <c r="O384" i="5"/>
  <c r="N384" i="5"/>
  <c r="M384" i="5"/>
  <c r="L384" i="5"/>
  <c r="K384" i="5"/>
  <c r="J384" i="5"/>
  <c r="I384" i="5"/>
  <c r="H384" i="5"/>
  <c r="G384" i="5"/>
  <c r="F384" i="5"/>
  <c r="E384" i="5"/>
  <c r="D384" i="5"/>
  <c r="C384" i="5"/>
  <c r="B384" i="5"/>
  <c r="T383" i="5"/>
  <c r="S383" i="5"/>
  <c r="R383" i="5"/>
  <c r="Q383" i="5"/>
  <c r="P383" i="5"/>
  <c r="O383" i="5"/>
  <c r="N383" i="5"/>
  <c r="M383" i="5"/>
  <c r="L383" i="5"/>
  <c r="K383" i="5"/>
  <c r="J383" i="5"/>
  <c r="I383" i="5"/>
  <c r="H383" i="5"/>
  <c r="G383" i="5"/>
  <c r="F383" i="5"/>
  <c r="E383" i="5"/>
  <c r="D383" i="5"/>
  <c r="C383" i="5"/>
  <c r="B383" i="5"/>
  <c r="T382" i="5"/>
  <c r="S382" i="5"/>
  <c r="R382" i="5"/>
  <c r="Q382" i="5"/>
  <c r="P382" i="5"/>
  <c r="O382" i="5"/>
  <c r="N382" i="5"/>
  <c r="M382" i="5"/>
  <c r="L382" i="5"/>
  <c r="K382" i="5"/>
  <c r="J382" i="5"/>
  <c r="I382" i="5"/>
  <c r="H382" i="5"/>
  <c r="G382" i="5"/>
  <c r="F382" i="5"/>
  <c r="E382" i="5"/>
  <c r="D382" i="5"/>
  <c r="C382" i="5"/>
  <c r="B382" i="5"/>
  <c r="T381" i="5"/>
  <c r="S381" i="5"/>
  <c r="R381" i="5"/>
  <c r="Q381" i="5"/>
  <c r="P381" i="5"/>
  <c r="O381" i="5"/>
  <c r="N381" i="5"/>
  <c r="M381" i="5"/>
  <c r="L381" i="5"/>
  <c r="K381" i="5"/>
  <c r="J381" i="5"/>
  <c r="I381" i="5"/>
  <c r="H381" i="5"/>
  <c r="G381" i="5"/>
  <c r="F381" i="5"/>
  <c r="E381" i="5"/>
  <c r="D381" i="5"/>
  <c r="C381" i="5"/>
  <c r="B381" i="5"/>
  <c r="T380" i="5"/>
  <c r="S380" i="5"/>
  <c r="R380" i="5"/>
  <c r="Q380" i="5"/>
  <c r="P380" i="5"/>
  <c r="O380" i="5"/>
  <c r="N380" i="5"/>
  <c r="M380" i="5"/>
  <c r="L380" i="5"/>
  <c r="K380" i="5"/>
  <c r="J380" i="5"/>
  <c r="I380" i="5"/>
  <c r="H380" i="5"/>
  <c r="G380" i="5"/>
  <c r="F380" i="5"/>
  <c r="E380" i="5"/>
  <c r="D380" i="5"/>
  <c r="C380" i="5"/>
  <c r="B380" i="5"/>
  <c r="T379" i="5"/>
  <c r="S379" i="5"/>
  <c r="R379" i="5"/>
  <c r="Q379" i="5"/>
  <c r="P379" i="5"/>
  <c r="O379" i="5"/>
  <c r="N379" i="5"/>
  <c r="M379" i="5"/>
  <c r="L379" i="5"/>
  <c r="K379" i="5"/>
  <c r="J379" i="5"/>
  <c r="I379" i="5"/>
  <c r="H379" i="5"/>
  <c r="G379" i="5"/>
  <c r="F379" i="5"/>
  <c r="E379" i="5"/>
  <c r="D379" i="5"/>
  <c r="C379" i="5"/>
  <c r="B379" i="5"/>
  <c r="T378" i="5"/>
  <c r="S378" i="5"/>
  <c r="R378" i="5"/>
  <c r="Q378" i="5"/>
  <c r="P378" i="5"/>
  <c r="O378" i="5"/>
  <c r="N378" i="5"/>
  <c r="M378" i="5"/>
  <c r="L378" i="5"/>
  <c r="K378" i="5"/>
  <c r="J378" i="5"/>
  <c r="I378" i="5"/>
  <c r="H378" i="5"/>
  <c r="G378" i="5"/>
  <c r="F378" i="5"/>
  <c r="E378" i="5"/>
  <c r="D378" i="5"/>
  <c r="C378" i="5"/>
  <c r="B378" i="5"/>
  <c r="T377" i="5"/>
  <c r="S377" i="5"/>
  <c r="R377" i="5"/>
  <c r="Q377" i="5"/>
  <c r="P377" i="5"/>
  <c r="O377" i="5"/>
  <c r="N377" i="5"/>
  <c r="M377" i="5"/>
  <c r="L377" i="5"/>
  <c r="K377" i="5"/>
  <c r="J377" i="5"/>
  <c r="I377" i="5"/>
  <c r="H377" i="5"/>
  <c r="G377" i="5"/>
  <c r="F377" i="5"/>
  <c r="E377" i="5"/>
  <c r="D377" i="5"/>
  <c r="C377" i="5"/>
  <c r="B377" i="5"/>
  <c r="T376" i="5"/>
  <c r="S376" i="5"/>
  <c r="R376" i="5"/>
  <c r="Q376" i="5"/>
  <c r="P376" i="5"/>
  <c r="O376" i="5"/>
  <c r="N376" i="5"/>
  <c r="M376" i="5"/>
  <c r="L376" i="5"/>
  <c r="K376" i="5"/>
  <c r="J376" i="5"/>
  <c r="I376" i="5"/>
  <c r="H376" i="5"/>
  <c r="G376" i="5"/>
  <c r="F376" i="5"/>
  <c r="E376" i="5"/>
  <c r="D376" i="5"/>
  <c r="C376" i="5"/>
  <c r="B376" i="5"/>
  <c r="T375" i="5"/>
  <c r="S375" i="5"/>
  <c r="R375" i="5"/>
  <c r="Q375" i="5"/>
  <c r="P375" i="5"/>
  <c r="O375" i="5"/>
  <c r="N375" i="5"/>
  <c r="M375" i="5"/>
  <c r="L375" i="5"/>
  <c r="K375" i="5"/>
  <c r="J375" i="5"/>
  <c r="I375" i="5"/>
  <c r="H375" i="5"/>
  <c r="G375" i="5"/>
  <c r="F375" i="5"/>
  <c r="E375" i="5"/>
  <c r="D375" i="5"/>
  <c r="C375" i="5"/>
  <c r="B375" i="5"/>
  <c r="T374" i="5"/>
  <c r="S374" i="5"/>
  <c r="R374" i="5"/>
  <c r="Q374" i="5"/>
  <c r="P374" i="5"/>
  <c r="O374" i="5"/>
  <c r="N374" i="5"/>
  <c r="M374" i="5"/>
  <c r="L374" i="5"/>
  <c r="K374" i="5"/>
  <c r="J374" i="5"/>
  <c r="I374" i="5"/>
  <c r="H374" i="5"/>
  <c r="G374" i="5"/>
  <c r="F374" i="5"/>
  <c r="E374" i="5"/>
  <c r="D374" i="5"/>
  <c r="C374" i="5"/>
  <c r="B374" i="5"/>
  <c r="T373" i="5"/>
  <c r="S373" i="5"/>
  <c r="R373" i="5"/>
  <c r="Q373" i="5"/>
  <c r="P373" i="5"/>
  <c r="O373" i="5"/>
  <c r="N373" i="5"/>
  <c r="M373" i="5"/>
  <c r="L373" i="5"/>
  <c r="K373" i="5"/>
  <c r="J373" i="5"/>
  <c r="I373" i="5"/>
  <c r="H373" i="5"/>
  <c r="G373" i="5"/>
  <c r="F373" i="5"/>
  <c r="E373" i="5"/>
  <c r="D373" i="5"/>
  <c r="C373" i="5"/>
  <c r="B373" i="5"/>
  <c r="T372" i="5"/>
  <c r="S372" i="5"/>
  <c r="R372" i="5"/>
  <c r="Q372" i="5"/>
  <c r="P372" i="5"/>
  <c r="O372" i="5"/>
  <c r="N372" i="5"/>
  <c r="M372" i="5"/>
  <c r="L372" i="5"/>
  <c r="K372" i="5"/>
  <c r="J372" i="5"/>
  <c r="I372" i="5"/>
  <c r="H372" i="5"/>
  <c r="G372" i="5"/>
  <c r="F372" i="5"/>
  <c r="E372" i="5"/>
  <c r="D372" i="5"/>
  <c r="C372" i="5"/>
  <c r="B372" i="5"/>
  <c r="T371" i="5"/>
  <c r="S371" i="5"/>
  <c r="R371" i="5"/>
  <c r="Q371" i="5"/>
  <c r="P371" i="5"/>
  <c r="O371" i="5"/>
  <c r="N371" i="5"/>
  <c r="M371" i="5"/>
  <c r="L371" i="5"/>
  <c r="K371" i="5"/>
  <c r="J371" i="5"/>
  <c r="I371" i="5"/>
  <c r="H371" i="5"/>
  <c r="G371" i="5"/>
  <c r="F371" i="5"/>
  <c r="E371" i="5"/>
  <c r="D371" i="5"/>
  <c r="C371" i="5"/>
  <c r="B371" i="5"/>
  <c r="T370" i="5"/>
  <c r="S370" i="5"/>
  <c r="R370" i="5"/>
  <c r="Q370" i="5"/>
  <c r="P370" i="5"/>
  <c r="O370" i="5"/>
  <c r="N370" i="5"/>
  <c r="M370" i="5"/>
  <c r="L370" i="5"/>
  <c r="K370" i="5"/>
  <c r="J370" i="5"/>
  <c r="I370" i="5"/>
  <c r="H370" i="5"/>
  <c r="G370" i="5"/>
  <c r="F370" i="5"/>
  <c r="E370" i="5"/>
  <c r="D370" i="5"/>
  <c r="C370" i="5"/>
  <c r="B370" i="5"/>
  <c r="T369" i="5"/>
  <c r="S369" i="5"/>
  <c r="R369" i="5"/>
  <c r="Q369" i="5"/>
  <c r="P369" i="5"/>
  <c r="O369" i="5"/>
  <c r="N369" i="5"/>
  <c r="M369" i="5"/>
  <c r="L369" i="5"/>
  <c r="K369" i="5"/>
  <c r="J369" i="5"/>
  <c r="I369" i="5"/>
  <c r="H369" i="5"/>
  <c r="G369" i="5"/>
  <c r="F369" i="5"/>
  <c r="E369" i="5"/>
  <c r="D369" i="5"/>
  <c r="C369" i="5"/>
  <c r="B369" i="5"/>
  <c r="T368" i="5"/>
  <c r="S368" i="5"/>
  <c r="R368" i="5"/>
  <c r="Q368" i="5"/>
  <c r="P368" i="5"/>
  <c r="O368" i="5"/>
  <c r="N368" i="5"/>
  <c r="M368" i="5"/>
  <c r="L368" i="5"/>
  <c r="K368" i="5"/>
  <c r="J368" i="5"/>
  <c r="I368" i="5"/>
  <c r="H368" i="5"/>
  <c r="G368" i="5"/>
  <c r="F368" i="5"/>
  <c r="E368" i="5"/>
  <c r="D368" i="5"/>
  <c r="C368" i="5"/>
  <c r="B368" i="5"/>
  <c r="T367" i="5"/>
  <c r="S367" i="5"/>
  <c r="R367" i="5"/>
  <c r="Q367" i="5"/>
  <c r="P367" i="5"/>
  <c r="O367" i="5"/>
  <c r="N367" i="5"/>
  <c r="M367" i="5"/>
  <c r="L367" i="5"/>
  <c r="K367" i="5"/>
  <c r="J367" i="5"/>
  <c r="I367" i="5"/>
  <c r="H367" i="5"/>
  <c r="G367" i="5"/>
  <c r="F367" i="5"/>
  <c r="E367" i="5"/>
  <c r="D367" i="5"/>
  <c r="C367" i="5"/>
  <c r="B367" i="5"/>
  <c r="T366" i="5"/>
  <c r="S366" i="5"/>
  <c r="R366" i="5"/>
  <c r="Q366" i="5"/>
  <c r="P366" i="5"/>
  <c r="O366" i="5"/>
  <c r="N366" i="5"/>
  <c r="M366" i="5"/>
  <c r="L366" i="5"/>
  <c r="K366" i="5"/>
  <c r="J366" i="5"/>
  <c r="I366" i="5"/>
  <c r="H366" i="5"/>
  <c r="G366" i="5"/>
  <c r="F366" i="5"/>
  <c r="E366" i="5"/>
  <c r="D366" i="5"/>
  <c r="C366" i="5"/>
  <c r="B366" i="5"/>
  <c r="T365" i="5"/>
  <c r="S365" i="5"/>
  <c r="R365" i="5"/>
  <c r="Q365" i="5"/>
  <c r="P365" i="5"/>
  <c r="O365" i="5"/>
  <c r="N365" i="5"/>
  <c r="M365" i="5"/>
  <c r="L365" i="5"/>
  <c r="K365" i="5"/>
  <c r="J365" i="5"/>
  <c r="I365" i="5"/>
  <c r="H365" i="5"/>
  <c r="G365" i="5"/>
  <c r="F365" i="5"/>
  <c r="E365" i="5"/>
  <c r="D365" i="5"/>
  <c r="C365" i="5"/>
  <c r="B365" i="5"/>
  <c r="T364" i="5"/>
  <c r="S364" i="5"/>
  <c r="R364" i="5"/>
  <c r="Q364" i="5"/>
  <c r="P364" i="5"/>
  <c r="O364" i="5"/>
  <c r="N364" i="5"/>
  <c r="M364" i="5"/>
  <c r="L364" i="5"/>
  <c r="K364" i="5"/>
  <c r="J364" i="5"/>
  <c r="I364" i="5"/>
  <c r="H364" i="5"/>
  <c r="G364" i="5"/>
  <c r="F364" i="5"/>
  <c r="E364" i="5"/>
  <c r="D364" i="5"/>
  <c r="C364" i="5"/>
  <c r="B364" i="5"/>
  <c r="T363" i="5"/>
  <c r="S363" i="5"/>
  <c r="R363" i="5"/>
  <c r="Q363" i="5"/>
  <c r="P363" i="5"/>
  <c r="O363" i="5"/>
  <c r="N363" i="5"/>
  <c r="M363" i="5"/>
  <c r="L363" i="5"/>
  <c r="K363" i="5"/>
  <c r="J363" i="5"/>
  <c r="I363" i="5"/>
  <c r="H363" i="5"/>
  <c r="G363" i="5"/>
  <c r="F363" i="5"/>
  <c r="E363" i="5"/>
  <c r="D363" i="5"/>
  <c r="C363" i="5"/>
  <c r="B363" i="5"/>
  <c r="T362" i="5"/>
  <c r="S362" i="5"/>
  <c r="R362" i="5"/>
  <c r="Q362" i="5"/>
  <c r="P362" i="5"/>
  <c r="O362" i="5"/>
  <c r="N362" i="5"/>
  <c r="M362" i="5"/>
  <c r="L362" i="5"/>
  <c r="K362" i="5"/>
  <c r="J362" i="5"/>
  <c r="I362" i="5"/>
  <c r="H362" i="5"/>
  <c r="G362" i="5"/>
  <c r="F362" i="5"/>
  <c r="E362" i="5"/>
  <c r="D362" i="5"/>
  <c r="C362" i="5"/>
  <c r="B362" i="5"/>
  <c r="T361" i="5"/>
  <c r="S361" i="5"/>
  <c r="R361" i="5"/>
  <c r="Q361" i="5"/>
  <c r="P361" i="5"/>
  <c r="O361" i="5"/>
  <c r="N361" i="5"/>
  <c r="M361" i="5"/>
  <c r="L361" i="5"/>
  <c r="K361" i="5"/>
  <c r="J361" i="5"/>
  <c r="I361" i="5"/>
  <c r="H361" i="5"/>
  <c r="G361" i="5"/>
  <c r="F361" i="5"/>
  <c r="E361" i="5"/>
  <c r="D361" i="5"/>
  <c r="C361" i="5"/>
  <c r="B361" i="5"/>
  <c r="T360" i="5"/>
  <c r="S360" i="5"/>
  <c r="R360" i="5"/>
  <c r="Q360" i="5"/>
  <c r="P360" i="5"/>
  <c r="O360" i="5"/>
  <c r="N360" i="5"/>
  <c r="M360" i="5"/>
  <c r="L360" i="5"/>
  <c r="K360" i="5"/>
  <c r="J360" i="5"/>
  <c r="I360" i="5"/>
  <c r="H360" i="5"/>
  <c r="G360" i="5"/>
  <c r="F360" i="5"/>
  <c r="E360" i="5"/>
  <c r="D360" i="5"/>
  <c r="C360" i="5"/>
  <c r="B360" i="5"/>
  <c r="T359" i="5"/>
  <c r="S359" i="5"/>
  <c r="R359" i="5"/>
  <c r="Q359" i="5"/>
  <c r="P359" i="5"/>
  <c r="O359" i="5"/>
  <c r="N359" i="5"/>
  <c r="M359" i="5"/>
  <c r="L359" i="5"/>
  <c r="K359" i="5"/>
  <c r="J359" i="5"/>
  <c r="I359" i="5"/>
  <c r="H359" i="5"/>
  <c r="G359" i="5"/>
  <c r="F359" i="5"/>
  <c r="E359" i="5"/>
  <c r="D359" i="5"/>
  <c r="C359" i="5"/>
  <c r="B359" i="5"/>
  <c r="T358" i="5"/>
  <c r="S358" i="5"/>
  <c r="R358" i="5"/>
  <c r="Q358" i="5"/>
  <c r="P358" i="5"/>
  <c r="O358" i="5"/>
  <c r="N358" i="5"/>
  <c r="M358" i="5"/>
  <c r="L358" i="5"/>
  <c r="K358" i="5"/>
  <c r="J358" i="5"/>
  <c r="I358" i="5"/>
  <c r="H358" i="5"/>
  <c r="G358" i="5"/>
  <c r="F358" i="5"/>
  <c r="E358" i="5"/>
  <c r="D358" i="5"/>
  <c r="C358" i="5"/>
  <c r="B358" i="5"/>
  <c r="T357" i="5"/>
  <c r="S357" i="5"/>
  <c r="R357" i="5"/>
  <c r="Q357" i="5"/>
  <c r="P357" i="5"/>
  <c r="O357" i="5"/>
  <c r="N357" i="5"/>
  <c r="M357" i="5"/>
  <c r="L357" i="5"/>
  <c r="K357" i="5"/>
  <c r="J357" i="5"/>
  <c r="I357" i="5"/>
  <c r="H357" i="5"/>
  <c r="G357" i="5"/>
  <c r="F357" i="5"/>
  <c r="E357" i="5"/>
  <c r="D357" i="5"/>
  <c r="C357" i="5"/>
  <c r="B357" i="5"/>
  <c r="T356" i="5"/>
  <c r="S356" i="5"/>
  <c r="R356" i="5"/>
  <c r="Q356" i="5"/>
  <c r="P356" i="5"/>
  <c r="O356" i="5"/>
  <c r="N356" i="5"/>
  <c r="M356" i="5"/>
  <c r="L356" i="5"/>
  <c r="K356" i="5"/>
  <c r="J356" i="5"/>
  <c r="I356" i="5"/>
  <c r="H356" i="5"/>
  <c r="G356" i="5"/>
  <c r="F356" i="5"/>
  <c r="E356" i="5"/>
  <c r="D356" i="5"/>
  <c r="C356" i="5"/>
  <c r="B356" i="5"/>
  <c r="T355" i="5"/>
  <c r="S355" i="5"/>
  <c r="R355" i="5"/>
  <c r="Q355" i="5"/>
  <c r="P355" i="5"/>
  <c r="O355" i="5"/>
  <c r="N355" i="5"/>
  <c r="M355" i="5"/>
  <c r="L355" i="5"/>
  <c r="K355" i="5"/>
  <c r="J355" i="5"/>
  <c r="I355" i="5"/>
  <c r="H355" i="5"/>
  <c r="G355" i="5"/>
  <c r="F355" i="5"/>
  <c r="E355" i="5"/>
  <c r="D355" i="5"/>
  <c r="C355" i="5"/>
  <c r="B355" i="5"/>
  <c r="T354" i="5"/>
  <c r="S354" i="5"/>
  <c r="R354" i="5"/>
  <c r="Q354" i="5"/>
  <c r="P354" i="5"/>
  <c r="O354" i="5"/>
  <c r="N354" i="5"/>
  <c r="M354" i="5"/>
  <c r="L354" i="5"/>
  <c r="K354" i="5"/>
  <c r="J354" i="5"/>
  <c r="I354" i="5"/>
  <c r="H354" i="5"/>
  <c r="G354" i="5"/>
  <c r="F354" i="5"/>
  <c r="E354" i="5"/>
  <c r="D354" i="5"/>
  <c r="C354" i="5"/>
  <c r="B354" i="5"/>
  <c r="T353" i="5"/>
  <c r="S353" i="5"/>
  <c r="R353" i="5"/>
  <c r="Q353" i="5"/>
  <c r="P353" i="5"/>
  <c r="O353" i="5"/>
  <c r="N353" i="5"/>
  <c r="M353" i="5"/>
  <c r="L353" i="5"/>
  <c r="K353" i="5"/>
  <c r="J353" i="5"/>
  <c r="I353" i="5"/>
  <c r="H353" i="5"/>
  <c r="G353" i="5"/>
  <c r="F353" i="5"/>
  <c r="E353" i="5"/>
  <c r="D353" i="5"/>
  <c r="C353" i="5"/>
  <c r="B353" i="5"/>
  <c r="T352" i="5"/>
  <c r="S352" i="5"/>
  <c r="R352" i="5"/>
  <c r="Q352" i="5"/>
  <c r="P352" i="5"/>
  <c r="O352" i="5"/>
  <c r="N352" i="5"/>
  <c r="M352" i="5"/>
  <c r="L352" i="5"/>
  <c r="K352" i="5"/>
  <c r="J352" i="5"/>
  <c r="I352" i="5"/>
  <c r="H352" i="5"/>
  <c r="G352" i="5"/>
  <c r="F352" i="5"/>
  <c r="E352" i="5"/>
  <c r="D352" i="5"/>
  <c r="C352" i="5"/>
  <c r="B352" i="5"/>
  <c r="T351" i="5"/>
  <c r="S351" i="5"/>
  <c r="R351" i="5"/>
  <c r="Q351" i="5"/>
  <c r="P351" i="5"/>
  <c r="O351" i="5"/>
  <c r="N351" i="5"/>
  <c r="M351" i="5"/>
  <c r="L351" i="5"/>
  <c r="K351" i="5"/>
  <c r="J351" i="5"/>
  <c r="I351" i="5"/>
  <c r="H351" i="5"/>
  <c r="G351" i="5"/>
  <c r="F351" i="5"/>
  <c r="E351" i="5"/>
  <c r="D351" i="5"/>
  <c r="C351" i="5"/>
  <c r="B351" i="5"/>
  <c r="T350" i="5"/>
  <c r="S350" i="5"/>
  <c r="R350" i="5"/>
  <c r="Q350" i="5"/>
  <c r="P350" i="5"/>
  <c r="O350" i="5"/>
  <c r="N350" i="5"/>
  <c r="M350" i="5"/>
  <c r="L350" i="5"/>
  <c r="K350" i="5"/>
  <c r="J350" i="5"/>
  <c r="I350" i="5"/>
  <c r="H350" i="5"/>
  <c r="G350" i="5"/>
  <c r="F350" i="5"/>
  <c r="E350" i="5"/>
  <c r="D350" i="5"/>
  <c r="C350" i="5"/>
  <c r="B350" i="5"/>
  <c r="T349" i="5"/>
  <c r="S349" i="5"/>
  <c r="R349" i="5"/>
  <c r="Q349" i="5"/>
  <c r="P349" i="5"/>
  <c r="O349" i="5"/>
  <c r="N349" i="5"/>
  <c r="M349" i="5"/>
  <c r="L349" i="5"/>
  <c r="K349" i="5"/>
  <c r="J349" i="5"/>
  <c r="I349" i="5"/>
  <c r="H349" i="5"/>
  <c r="G349" i="5"/>
  <c r="F349" i="5"/>
  <c r="E349" i="5"/>
  <c r="D349" i="5"/>
  <c r="C349" i="5"/>
  <c r="B349" i="5"/>
  <c r="T348" i="5"/>
  <c r="S348" i="5"/>
  <c r="R348" i="5"/>
  <c r="Q348" i="5"/>
  <c r="P348" i="5"/>
  <c r="O348" i="5"/>
  <c r="N348" i="5"/>
  <c r="M348" i="5"/>
  <c r="L348" i="5"/>
  <c r="K348" i="5"/>
  <c r="J348" i="5"/>
  <c r="I348" i="5"/>
  <c r="H348" i="5"/>
  <c r="G348" i="5"/>
  <c r="F348" i="5"/>
  <c r="E348" i="5"/>
  <c r="D348" i="5"/>
  <c r="C348" i="5"/>
  <c r="B348" i="5"/>
  <c r="T347" i="5"/>
  <c r="S347" i="5"/>
  <c r="R347" i="5"/>
  <c r="Q347" i="5"/>
  <c r="P347" i="5"/>
  <c r="O347" i="5"/>
  <c r="N347" i="5"/>
  <c r="M347" i="5"/>
  <c r="L347" i="5"/>
  <c r="K347" i="5"/>
  <c r="J347" i="5"/>
  <c r="I347" i="5"/>
  <c r="H347" i="5"/>
  <c r="G347" i="5"/>
  <c r="F347" i="5"/>
  <c r="E347" i="5"/>
  <c r="D347" i="5"/>
  <c r="C347" i="5"/>
  <c r="B347" i="5"/>
  <c r="T346" i="5"/>
  <c r="S346" i="5"/>
  <c r="R346" i="5"/>
  <c r="Q346" i="5"/>
  <c r="P346" i="5"/>
  <c r="O346" i="5"/>
  <c r="N346" i="5"/>
  <c r="M346" i="5"/>
  <c r="L346" i="5"/>
  <c r="K346" i="5"/>
  <c r="J346" i="5"/>
  <c r="I346" i="5"/>
  <c r="H346" i="5"/>
  <c r="G346" i="5"/>
  <c r="F346" i="5"/>
  <c r="E346" i="5"/>
  <c r="D346" i="5"/>
  <c r="C346" i="5"/>
  <c r="B346" i="5"/>
  <c r="T345" i="5"/>
  <c r="S345" i="5"/>
  <c r="R345" i="5"/>
  <c r="Q345" i="5"/>
  <c r="P345" i="5"/>
  <c r="O345" i="5"/>
  <c r="N345" i="5"/>
  <c r="M345" i="5"/>
  <c r="L345" i="5"/>
  <c r="K345" i="5"/>
  <c r="J345" i="5"/>
  <c r="I345" i="5"/>
  <c r="H345" i="5"/>
  <c r="G345" i="5"/>
  <c r="F345" i="5"/>
  <c r="E345" i="5"/>
  <c r="D345" i="5"/>
  <c r="C345" i="5"/>
  <c r="B345" i="5"/>
  <c r="T344" i="5"/>
  <c r="S344" i="5"/>
  <c r="R344" i="5"/>
  <c r="Q344" i="5"/>
  <c r="P344" i="5"/>
  <c r="O344" i="5"/>
  <c r="N344" i="5"/>
  <c r="M344" i="5"/>
  <c r="L344" i="5"/>
  <c r="K344" i="5"/>
  <c r="J344" i="5"/>
  <c r="I344" i="5"/>
  <c r="H344" i="5"/>
  <c r="G344" i="5"/>
  <c r="F344" i="5"/>
  <c r="E344" i="5"/>
  <c r="D344" i="5"/>
  <c r="C344" i="5"/>
  <c r="B344" i="5"/>
  <c r="T343" i="5"/>
  <c r="S343" i="5"/>
  <c r="R343" i="5"/>
  <c r="Q343" i="5"/>
  <c r="P343" i="5"/>
  <c r="O343" i="5"/>
  <c r="N343" i="5"/>
  <c r="M343" i="5"/>
  <c r="L343" i="5"/>
  <c r="K343" i="5"/>
  <c r="J343" i="5"/>
  <c r="I343" i="5"/>
  <c r="H343" i="5"/>
  <c r="G343" i="5"/>
  <c r="F343" i="5"/>
  <c r="E343" i="5"/>
  <c r="D343" i="5"/>
  <c r="C343" i="5"/>
  <c r="B343" i="5"/>
  <c r="T342" i="5"/>
  <c r="S342" i="5"/>
  <c r="R342" i="5"/>
  <c r="Q342" i="5"/>
  <c r="P342" i="5"/>
  <c r="O342" i="5"/>
  <c r="N342" i="5"/>
  <c r="M342" i="5"/>
  <c r="L342" i="5"/>
  <c r="K342" i="5"/>
  <c r="J342" i="5"/>
  <c r="I342" i="5"/>
  <c r="H342" i="5"/>
  <c r="G342" i="5"/>
  <c r="F342" i="5"/>
  <c r="E342" i="5"/>
  <c r="D342" i="5"/>
  <c r="C342" i="5"/>
  <c r="B342" i="5"/>
  <c r="T341" i="5"/>
  <c r="S341" i="5"/>
  <c r="R341" i="5"/>
  <c r="Q341" i="5"/>
  <c r="P341" i="5"/>
  <c r="O341" i="5"/>
  <c r="N341" i="5"/>
  <c r="M341" i="5"/>
  <c r="L341" i="5"/>
  <c r="K341" i="5"/>
  <c r="J341" i="5"/>
  <c r="I341" i="5"/>
  <c r="H341" i="5"/>
  <c r="G341" i="5"/>
  <c r="F341" i="5"/>
  <c r="E341" i="5"/>
  <c r="D341" i="5"/>
  <c r="C341" i="5"/>
  <c r="B341" i="5"/>
  <c r="T340" i="5"/>
  <c r="S340" i="5"/>
  <c r="R340" i="5"/>
  <c r="Q340" i="5"/>
  <c r="P340" i="5"/>
  <c r="O340" i="5"/>
  <c r="N340" i="5"/>
  <c r="M340" i="5"/>
  <c r="L340" i="5"/>
  <c r="K340" i="5"/>
  <c r="J340" i="5"/>
  <c r="I340" i="5"/>
  <c r="H340" i="5"/>
  <c r="G340" i="5"/>
  <c r="F340" i="5"/>
  <c r="E340" i="5"/>
  <c r="D340" i="5"/>
  <c r="C340" i="5"/>
  <c r="B340" i="5"/>
  <c r="T339" i="5"/>
  <c r="S339" i="5"/>
  <c r="R339" i="5"/>
  <c r="Q339" i="5"/>
  <c r="P339" i="5"/>
  <c r="O339" i="5"/>
  <c r="N339" i="5"/>
  <c r="M339" i="5"/>
  <c r="L339" i="5"/>
  <c r="K339" i="5"/>
  <c r="J339" i="5"/>
  <c r="I339" i="5"/>
  <c r="H339" i="5"/>
  <c r="G339" i="5"/>
  <c r="F339" i="5"/>
  <c r="E339" i="5"/>
  <c r="D339" i="5"/>
  <c r="C339" i="5"/>
  <c r="B339" i="5"/>
  <c r="T338" i="5"/>
  <c r="S338" i="5"/>
  <c r="R338" i="5"/>
  <c r="Q338" i="5"/>
  <c r="P338" i="5"/>
  <c r="O338" i="5"/>
  <c r="N338" i="5"/>
  <c r="M338" i="5"/>
  <c r="L338" i="5"/>
  <c r="K338" i="5"/>
  <c r="J338" i="5"/>
  <c r="I338" i="5"/>
  <c r="H338" i="5"/>
  <c r="G338" i="5"/>
  <c r="F338" i="5"/>
  <c r="E338" i="5"/>
  <c r="D338" i="5"/>
  <c r="C338" i="5"/>
  <c r="B338" i="5"/>
  <c r="T337" i="5"/>
  <c r="S337" i="5"/>
  <c r="R337" i="5"/>
  <c r="Q337" i="5"/>
  <c r="P337" i="5"/>
  <c r="O337" i="5"/>
  <c r="N337" i="5"/>
  <c r="M337" i="5"/>
  <c r="L337" i="5"/>
  <c r="K337" i="5"/>
  <c r="J337" i="5"/>
  <c r="I337" i="5"/>
  <c r="H337" i="5"/>
  <c r="G337" i="5"/>
  <c r="F337" i="5"/>
  <c r="E337" i="5"/>
  <c r="D337" i="5"/>
  <c r="C337" i="5"/>
  <c r="B337" i="5"/>
  <c r="T336" i="5"/>
  <c r="S336" i="5"/>
  <c r="R336" i="5"/>
  <c r="Q336" i="5"/>
  <c r="P336" i="5"/>
  <c r="O336" i="5"/>
  <c r="N336" i="5"/>
  <c r="M336" i="5"/>
  <c r="L336" i="5"/>
  <c r="K336" i="5"/>
  <c r="J336" i="5"/>
  <c r="I336" i="5"/>
  <c r="H336" i="5"/>
  <c r="G336" i="5"/>
  <c r="F336" i="5"/>
  <c r="E336" i="5"/>
  <c r="D336" i="5"/>
  <c r="C336" i="5"/>
  <c r="B336" i="5"/>
  <c r="T335" i="5"/>
  <c r="S335" i="5"/>
  <c r="R335" i="5"/>
  <c r="Q335" i="5"/>
  <c r="P335" i="5"/>
  <c r="O335" i="5"/>
  <c r="N335" i="5"/>
  <c r="M335" i="5"/>
  <c r="L335" i="5"/>
  <c r="K335" i="5"/>
  <c r="J335" i="5"/>
  <c r="I335" i="5"/>
  <c r="H335" i="5"/>
  <c r="G335" i="5"/>
  <c r="F335" i="5"/>
  <c r="E335" i="5"/>
  <c r="D335" i="5"/>
  <c r="C335" i="5"/>
  <c r="B335" i="5"/>
  <c r="T334" i="5"/>
  <c r="S334" i="5"/>
  <c r="R334" i="5"/>
  <c r="Q334" i="5"/>
  <c r="P334" i="5"/>
  <c r="O334" i="5"/>
  <c r="N334" i="5"/>
  <c r="M334" i="5"/>
  <c r="L334" i="5"/>
  <c r="K334" i="5"/>
  <c r="J334" i="5"/>
  <c r="I334" i="5"/>
  <c r="H334" i="5"/>
  <c r="G334" i="5"/>
  <c r="F334" i="5"/>
  <c r="E334" i="5"/>
  <c r="D334" i="5"/>
  <c r="C334" i="5"/>
  <c r="B334" i="5"/>
  <c r="T333" i="5"/>
  <c r="S333" i="5"/>
  <c r="R333" i="5"/>
  <c r="Q333" i="5"/>
  <c r="P333" i="5"/>
  <c r="O333" i="5"/>
  <c r="N333" i="5"/>
  <c r="M333" i="5"/>
  <c r="L333" i="5"/>
  <c r="K333" i="5"/>
  <c r="J333" i="5"/>
  <c r="I333" i="5"/>
  <c r="H333" i="5"/>
  <c r="G333" i="5"/>
  <c r="F333" i="5"/>
  <c r="E333" i="5"/>
  <c r="D333" i="5"/>
  <c r="C333" i="5"/>
  <c r="B333" i="5"/>
  <c r="T332" i="5"/>
  <c r="S332" i="5"/>
  <c r="R332" i="5"/>
  <c r="Q332" i="5"/>
  <c r="P332" i="5"/>
  <c r="O332" i="5"/>
  <c r="N332" i="5"/>
  <c r="M332" i="5"/>
  <c r="L332" i="5"/>
  <c r="K332" i="5"/>
  <c r="J332" i="5"/>
  <c r="I332" i="5"/>
  <c r="H332" i="5"/>
  <c r="G332" i="5"/>
  <c r="F332" i="5"/>
  <c r="E332" i="5"/>
  <c r="D332" i="5"/>
  <c r="C332" i="5"/>
  <c r="B332" i="5"/>
  <c r="T331" i="5"/>
  <c r="S331" i="5"/>
  <c r="R331" i="5"/>
  <c r="Q331" i="5"/>
  <c r="P331" i="5"/>
  <c r="O331" i="5"/>
  <c r="N331" i="5"/>
  <c r="M331" i="5"/>
  <c r="L331" i="5"/>
  <c r="K331" i="5"/>
  <c r="J331" i="5"/>
  <c r="I331" i="5"/>
  <c r="H331" i="5"/>
  <c r="G331" i="5"/>
  <c r="F331" i="5"/>
  <c r="E331" i="5"/>
  <c r="D331" i="5"/>
  <c r="C331" i="5"/>
  <c r="B331" i="5"/>
  <c r="T330" i="5"/>
  <c r="S330" i="5"/>
  <c r="R330" i="5"/>
  <c r="Q330" i="5"/>
  <c r="P330" i="5"/>
  <c r="O330" i="5"/>
  <c r="N330" i="5"/>
  <c r="M330" i="5"/>
  <c r="L330" i="5"/>
  <c r="K330" i="5"/>
  <c r="J330" i="5"/>
  <c r="I330" i="5"/>
  <c r="H330" i="5"/>
  <c r="G330" i="5"/>
  <c r="F330" i="5"/>
  <c r="E330" i="5"/>
  <c r="D330" i="5"/>
  <c r="C330" i="5"/>
  <c r="B330" i="5"/>
  <c r="T329" i="5"/>
  <c r="S329" i="5"/>
  <c r="R329" i="5"/>
  <c r="Q329" i="5"/>
  <c r="P329" i="5"/>
  <c r="O329" i="5"/>
  <c r="N329" i="5"/>
  <c r="M329" i="5"/>
  <c r="L329" i="5"/>
  <c r="K329" i="5"/>
  <c r="J329" i="5"/>
  <c r="I329" i="5"/>
  <c r="H329" i="5"/>
  <c r="G329" i="5"/>
  <c r="F329" i="5"/>
  <c r="E329" i="5"/>
  <c r="D329" i="5"/>
  <c r="C329" i="5"/>
  <c r="B329" i="5"/>
  <c r="T328" i="5"/>
  <c r="S328" i="5"/>
  <c r="R328" i="5"/>
  <c r="Q328" i="5"/>
  <c r="P328" i="5"/>
  <c r="O328" i="5"/>
  <c r="N328" i="5"/>
  <c r="M328" i="5"/>
  <c r="L328" i="5"/>
  <c r="K328" i="5"/>
  <c r="J328" i="5"/>
  <c r="I328" i="5"/>
  <c r="H328" i="5"/>
  <c r="G328" i="5"/>
  <c r="F328" i="5"/>
  <c r="E328" i="5"/>
  <c r="D328" i="5"/>
  <c r="C328" i="5"/>
  <c r="B328" i="5"/>
  <c r="T327" i="5"/>
  <c r="S327" i="5"/>
  <c r="R327" i="5"/>
  <c r="Q327" i="5"/>
  <c r="P327" i="5"/>
  <c r="O327" i="5"/>
  <c r="N327" i="5"/>
  <c r="M327" i="5"/>
  <c r="L327" i="5"/>
  <c r="K327" i="5"/>
  <c r="J327" i="5"/>
  <c r="I327" i="5"/>
  <c r="H327" i="5"/>
  <c r="G327" i="5"/>
  <c r="F327" i="5"/>
  <c r="E327" i="5"/>
  <c r="D327" i="5"/>
  <c r="C327" i="5"/>
  <c r="B327" i="5"/>
  <c r="T326" i="5"/>
  <c r="S326" i="5"/>
  <c r="R326" i="5"/>
  <c r="Q326" i="5"/>
  <c r="P326" i="5"/>
  <c r="O326" i="5"/>
  <c r="N326" i="5"/>
  <c r="M326" i="5"/>
  <c r="L326" i="5"/>
  <c r="K326" i="5"/>
  <c r="J326" i="5"/>
  <c r="I326" i="5"/>
  <c r="H326" i="5"/>
  <c r="G326" i="5"/>
  <c r="F326" i="5"/>
  <c r="E326" i="5"/>
  <c r="D326" i="5"/>
  <c r="C326" i="5"/>
  <c r="B326" i="5"/>
  <c r="T325" i="5"/>
  <c r="S325" i="5"/>
  <c r="R325" i="5"/>
  <c r="Q325" i="5"/>
  <c r="P325" i="5"/>
  <c r="O325" i="5"/>
  <c r="N325" i="5"/>
  <c r="M325" i="5"/>
  <c r="L325" i="5"/>
  <c r="K325" i="5"/>
  <c r="J325" i="5"/>
  <c r="I325" i="5"/>
  <c r="H325" i="5"/>
  <c r="G325" i="5"/>
  <c r="F325" i="5"/>
  <c r="E325" i="5"/>
  <c r="D325" i="5"/>
  <c r="C325" i="5"/>
  <c r="B325" i="5"/>
  <c r="T324" i="5"/>
  <c r="S324" i="5"/>
  <c r="R324" i="5"/>
  <c r="Q324" i="5"/>
  <c r="P324" i="5"/>
  <c r="O324" i="5"/>
  <c r="N324" i="5"/>
  <c r="M324" i="5"/>
  <c r="L324" i="5"/>
  <c r="K324" i="5"/>
  <c r="J324" i="5"/>
  <c r="I324" i="5"/>
  <c r="H324" i="5"/>
  <c r="G324" i="5"/>
  <c r="F324" i="5"/>
  <c r="E324" i="5"/>
  <c r="D324" i="5"/>
  <c r="C324" i="5"/>
  <c r="B324" i="5"/>
  <c r="T323" i="5"/>
  <c r="S323" i="5"/>
  <c r="R323" i="5"/>
  <c r="Q323" i="5"/>
  <c r="P323" i="5"/>
  <c r="O323" i="5"/>
  <c r="N323" i="5"/>
  <c r="M323" i="5"/>
  <c r="L323" i="5"/>
  <c r="K323" i="5"/>
  <c r="J323" i="5"/>
  <c r="I323" i="5"/>
  <c r="H323" i="5"/>
  <c r="G323" i="5"/>
  <c r="F323" i="5"/>
  <c r="E323" i="5"/>
  <c r="D323" i="5"/>
  <c r="C323" i="5"/>
  <c r="B323" i="5"/>
  <c r="T322" i="5"/>
  <c r="S322" i="5"/>
  <c r="R322" i="5"/>
  <c r="Q322" i="5"/>
  <c r="P322" i="5"/>
  <c r="O322" i="5"/>
  <c r="N322" i="5"/>
  <c r="M322" i="5"/>
  <c r="L322" i="5"/>
  <c r="K322" i="5"/>
  <c r="J322" i="5"/>
  <c r="I322" i="5"/>
  <c r="H322" i="5"/>
  <c r="G322" i="5"/>
  <c r="F322" i="5"/>
  <c r="E322" i="5"/>
  <c r="D322" i="5"/>
  <c r="C322" i="5"/>
  <c r="B322" i="5"/>
  <c r="T321" i="5"/>
  <c r="S321" i="5"/>
  <c r="R321" i="5"/>
  <c r="Q321" i="5"/>
  <c r="P321" i="5"/>
  <c r="O321" i="5"/>
  <c r="N321" i="5"/>
  <c r="M321" i="5"/>
  <c r="L321" i="5"/>
  <c r="K321" i="5"/>
  <c r="J321" i="5"/>
  <c r="I321" i="5"/>
  <c r="H321" i="5"/>
  <c r="G321" i="5"/>
  <c r="F321" i="5"/>
  <c r="E321" i="5"/>
  <c r="D321" i="5"/>
  <c r="C321" i="5"/>
  <c r="B321" i="5"/>
  <c r="T320" i="5"/>
  <c r="S320" i="5"/>
  <c r="R320" i="5"/>
  <c r="Q320" i="5"/>
  <c r="P320" i="5"/>
  <c r="O320" i="5"/>
  <c r="N320" i="5"/>
  <c r="M320" i="5"/>
  <c r="L320" i="5"/>
  <c r="K320" i="5"/>
  <c r="J320" i="5"/>
  <c r="I320" i="5"/>
  <c r="H320" i="5"/>
  <c r="G320" i="5"/>
  <c r="F320" i="5"/>
  <c r="E320" i="5"/>
  <c r="D320" i="5"/>
  <c r="C320" i="5"/>
  <c r="B320" i="5"/>
  <c r="T319" i="5"/>
  <c r="S319" i="5"/>
  <c r="R319" i="5"/>
  <c r="Q319" i="5"/>
  <c r="P319" i="5"/>
  <c r="O319" i="5"/>
  <c r="N319" i="5"/>
  <c r="M319" i="5"/>
  <c r="L319" i="5"/>
  <c r="K319" i="5"/>
  <c r="J319" i="5"/>
  <c r="I319" i="5"/>
  <c r="H319" i="5"/>
  <c r="G319" i="5"/>
  <c r="F319" i="5"/>
  <c r="E319" i="5"/>
  <c r="D319" i="5"/>
  <c r="C319" i="5"/>
  <c r="B319" i="5"/>
  <c r="T318" i="5"/>
  <c r="S318" i="5"/>
  <c r="R318" i="5"/>
  <c r="Q318" i="5"/>
  <c r="P318" i="5"/>
  <c r="O318" i="5"/>
  <c r="N318" i="5"/>
  <c r="M318" i="5"/>
  <c r="L318" i="5"/>
  <c r="K318" i="5"/>
  <c r="J318" i="5"/>
  <c r="I318" i="5"/>
  <c r="H318" i="5"/>
  <c r="G318" i="5"/>
  <c r="F318" i="5"/>
  <c r="E318" i="5"/>
  <c r="D318" i="5"/>
  <c r="C318" i="5"/>
  <c r="B318" i="5"/>
  <c r="T317" i="5"/>
  <c r="S317" i="5"/>
  <c r="R317" i="5"/>
  <c r="Q317" i="5"/>
  <c r="P317" i="5"/>
  <c r="O317" i="5"/>
  <c r="N317" i="5"/>
  <c r="M317" i="5"/>
  <c r="L317" i="5"/>
  <c r="K317" i="5"/>
  <c r="J317" i="5"/>
  <c r="I317" i="5"/>
  <c r="H317" i="5"/>
  <c r="G317" i="5"/>
  <c r="F317" i="5"/>
  <c r="E317" i="5"/>
  <c r="D317" i="5"/>
  <c r="C317" i="5"/>
  <c r="B317" i="5"/>
  <c r="T316" i="5"/>
  <c r="S316" i="5"/>
  <c r="R316" i="5"/>
  <c r="Q316" i="5"/>
  <c r="P316" i="5"/>
  <c r="O316" i="5"/>
  <c r="N316" i="5"/>
  <c r="M316" i="5"/>
  <c r="L316" i="5"/>
  <c r="K316" i="5"/>
  <c r="J316" i="5"/>
  <c r="I316" i="5"/>
  <c r="H316" i="5"/>
  <c r="G316" i="5"/>
  <c r="F316" i="5"/>
  <c r="E316" i="5"/>
  <c r="D316" i="5"/>
  <c r="C316" i="5"/>
  <c r="B316" i="5"/>
  <c r="T315" i="5"/>
  <c r="S315" i="5"/>
  <c r="R315" i="5"/>
  <c r="Q315" i="5"/>
  <c r="P315" i="5"/>
  <c r="O315" i="5"/>
  <c r="N315" i="5"/>
  <c r="M315" i="5"/>
  <c r="L315" i="5"/>
  <c r="K315" i="5"/>
  <c r="J315" i="5"/>
  <c r="I315" i="5"/>
  <c r="H315" i="5"/>
  <c r="G315" i="5"/>
  <c r="F315" i="5"/>
  <c r="E315" i="5"/>
  <c r="D315" i="5"/>
  <c r="C315" i="5"/>
  <c r="B315" i="5"/>
  <c r="T314" i="5"/>
  <c r="S314" i="5"/>
  <c r="R314" i="5"/>
  <c r="Q314" i="5"/>
  <c r="P314" i="5"/>
  <c r="O314" i="5"/>
  <c r="N314" i="5"/>
  <c r="M314" i="5"/>
  <c r="L314" i="5"/>
  <c r="K314" i="5"/>
  <c r="J314" i="5"/>
  <c r="I314" i="5"/>
  <c r="H314" i="5"/>
  <c r="G314" i="5"/>
  <c r="F314" i="5"/>
  <c r="E314" i="5"/>
  <c r="D314" i="5"/>
  <c r="C314" i="5"/>
  <c r="B314" i="5"/>
  <c r="T313" i="5"/>
  <c r="S313" i="5"/>
  <c r="R313" i="5"/>
  <c r="Q313" i="5"/>
  <c r="P313" i="5"/>
  <c r="O313" i="5"/>
  <c r="N313" i="5"/>
  <c r="M313" i="5"/>
  <c r="L313" i="5"/>
  <c r="K313" i="5"/>
  <c r="J313" i="5"/>
  <c r="I313" i="5"/>
  <c r="H313" i="5"/>
  <c r="G313" i="5"/>
  <c r="F313" i="5"/>
  <c r="E313" i="5"/>
  <c r="D313" i="5"/>
  <c r="C313" i="5"/>
  <c r="B313" i="5"/>
  <c r="T312" i="5"/>
  <c r="S312" i="5"/>
  <c r="R312" i="5"/>
  <c r="Q312" i="5"/>
  <c r="P312" i="5"/>
  <c r="O312" i="5"/>
  <c r="N312" i="5"/>
  <c r="M312" i="5"/>
  <c r="L312" i="5"/>
  <c r="K312" i="5"/>
  <c r="J312" i="5"/>
  <c r="I312" i="5"/>
  <c r="H312" i="5"/>
  <c r="G312" i="5"/>
  <c r="F312" i="5"/>
  <c r="E312" i="5"/>
  <c r="D312" i="5"/>
  <c r="C312" i="5"/>
  <c r="B312" i="5"/>
  <c r="T311" i="5"/>
  <c r="S311" i="5"/>
  <c r="R311" i="5"/>
  <c r="Q311" i="5"/>
  <c r="P311" i="5"/>
  <c r="O311" i="5"/>
  <c r="N311" i="5"/>
  <c r="M311" i="5"/>
  <c r="L311" i="5"/>
  <c r="K311" i="5"/>
  <c r="J311" i="5"/>
  <c r="I311" i="5"/>
  <c r="H311" i="5"/>
  <c r="G311" i="5"/>
  <c r="F311" i="5"/>
  <c r="E311" i="5"/>
  <c r="D311" i="5"/>
  <c r="C311" i="5"/>
  <c r="B311" i="5"/>
  <c r="T310" i="5"/>
  <c r="S310" i="5"/>
  <c r="R310" i="5"/>
  <c r="Q310" i="5"/>
  <c r="P310" i="5"/>
  <c r="O310" i="5"/>
  <c r="N310" i="5"/>
  <c r="M310" i="5"/>
  <c r="L310" i="5"/>
  <c r="K310" i="5"/>
  <c r="J310" i="5"/>
  <c r="I310" i="5"/>
  <c r="H310" i="5"/>
  <c r="G310" i="5"/>
  <c r="F310" i="5"/>
  <c r="E310" i="5"/>
  <c r="D310" i="5"/>
  <c r="C310" i="5"/>
  <c r="B310" i="5"/>
  <c r="T309" i="5"/>
  <c r="S309" i="5"/>
  <c r="R309" i="5"/>
  <c r="Q309" i="5"/>
  <c r="P309" i="5"/>
  <c r="O309" i="5"/>
  <c r="N309" i="5"/>
  <c r="M309" i="5"/>
  <c r="L309" i="5"/>
  <c r="K309" i="5"/>
  <c r="J309" i="5"/>
  <c r="I309" i="5"/>
  <c r="H309" i="5"/>
  <c r="G309" i="5"/>
  <c r="F309" i="5"/>
  <c r="E309" i="5"/>
  <c r="D309" i="5"/>
  <c r="C309" i="5"/>
  <c r="B309" i="5"/>
  <c r="T308" i="5"/>
  <c r="S308" i="5"/>
  <c r="R308" i="5"/>
  <c r="Q308" i="5"/>
  <c r="P308" i="5"/>
  <c r="O308" i="5"/>
  <c r="N308" i="5"/>
  <c r="M308" i="5"/>
  <c r="L308" i="5"/>
  <c r="K308" i="5"/>
  <c r="J308" i="5"/>
  <c r="I308" i="5"/>
  <c r="H308" i="5"/>
  <c r="G308" i="5"/>
  <c r="F308" i="5"/>
  <c r="E308" i="5"/>
  <c r="D308" i="5"/>
  <c r="C308" i="5"/>
  <c r="B308" i="5"/>
  <c r="T307" i="5"/>
  <c r="S307" i="5"/>
  <c r="R307" i="5"/>
  <c r="Q307" i="5"/>
  <c r="P307" i="5"/>
  <c r="O307" i="5"/>
  <c r="N307" i="5"/>
  <c r="M307" i="5"/>
  <c r="L307" i="5"/>
  <c r="K307" i="5"/>
  <c r="J307" i="5"/>
  <c r="I307" i="5"/>
  <c r="H307" i="5"/>
  <c r="G307" i="5"/>
  <c r="F307" i="5"/>
  <c r="E307" i="5"/>
  <c r="D307" i="5"/>
  <c r="C307" i="5"/>
  <c r="B307" i="5"/>
  <c r="T306" i="5"/>
  <c r="S306" i="5"/>
  <c r="R306" i="5"/>
  <c r="Q306" i="5"/>
  <c r="P306" i="5"/>
  <c r="O306" i="5"/>
  <c r="N306" i="5"/>
  <c r="M306" i="5"/>
  <c r="L306" i="5"/>
  <c r="K306" i="5"/>
  <c r="J306" i="5"/>
  <c r="I306" i="5"/>
  <c r="H306" i="5"/>
  <c r="G306" i="5"/>
  <c r="F306" i="5"/>
  <c r="E306" i="5"/>
  <c r="D306" i="5"/>
  <c r="C306" i="5"/>
  <c r="B306" i="5"/>
  <c r="T305" i="5"/>
  <c r="S305" i="5"/>
  <c r="R305" i="5"/>
  <c r="Q305" i="5"/>
  <c r="P305" i="5"/>
  <c r="O305" i="5"/>
  <c r="N305" i="5"/>
  <c r="M305" i="5"/>
  <c r="L305" i="5"/>
  <c r="K305" i="5"/>
  <c r="J305" i="5"/>
  <c r="I305" i="5"/>
  <c r="H305" i="5"/>
  <c r="G305" i="5"/>
  <c r="F305" i="5"/>
  <c r="E305" i="5"/>
  <c r="D305" i="5"/>
  <c r="C305" i="5"/>
  <c r="B305" i="5"/>
  <c r="T304" i="5"/>
  <c r="S304" i="5"/>
  <c r="R304" i="5"/>
  <c r="Q304" i="5"/>
  <c r="P304" i="5"/>
  <c r="O304" i="5"/>
  <c r="N304" i="5"/>
  <c r="M304" i="5"/>
  <c r="L304" i="5"/>
  <c r="K304" i="5"/>
  <c r="J304" i="5"/>
  <c r="I304" i="5"/>
  <c r="H304" i="5"/>
  <c r="G304" i="5"/>
  <c r="F304" i="5"/>
  <c r="E304" i="5"/>
  <c r="D304" i="5"/>
  <c r="C304" i="5"/>
  <c r="B304" i="5"/>
  <c r="T303" i="5"/>
  <c r="S303" i="5"/>
  <c r="R303" i="5"/>
  <c r="Q303" i="5"/>
  <c r="P303" i="5"/>
  <c r="O303" i="5"/>
  <c r="N303" i="5"/>
  <c r="M303" i="5"/>
  <c r="L303" i="5"/>
  <c r="K303" i="5"/>
  <c r="J303" i="5"/>
  <c r="I303" i="5"/>
  <c r="H303" i="5"/>
  <c r="G303" i="5"/>
  <c r="F303" i="5"/>
  <c r="E303" i="5"/>
  <c r="D303" i="5"/>
  <c r="C303" i="5"/>
  <c r="B303" i="5"/>
  <c r="T302" i="5"/>
  <c r="S302" i="5"/>
  <c r="R302" i="5"/>
  <c r="Q302" i="5"/>
  <c r="P302" i="5"/>
  <c r="O302" i="5"/>
  <c r="N302" i="5"/>
  <c r="M302" i="5"/>
  <c r="L302" i="5"/>
  <c r="K302" i="5"/>
  <c r="J302" i="5"/>
  <c r="I302" i="5"/>
  <c r="H302" i="5"/>
  <c r="G302" i="5"/>
  <c r="F302" i="5"/>
  <c r="E302" i="5"/>
  <c r="D302" i="5"/>
  <c r="C302" i="5"/>
  <c r="B302" i="5"/>
  <c r="T301" i="5"/>
  <c r="S301" i="5"/>
  <c r="R301" i="5"/>
  <c r="Q301" i="5"/>
  <c r="P301" i="5"/>
  <c r="O301" i="5"/>
  <c r="N301" i="5"/>
  <c r="M301" i="5"/>
  <c r="L301" i="5"/>
  <c r="K301" i="5"/>
  <c r="J301" i="5"/>
  <c r="I301" i="5"/>
  <c r="H301" i="5"/>
  <c r="G301" i="5"/>
  <c r="F301" i="5"/>
  <c r="E301" i="5"/>
  <c r="D301" i="5"/>
  <c r="C301" i="5"/>
  <c r="B301" i="5"/>
  <c r="T300" i="5"/>
  <c r="S300" i="5"/>
  <c r="R300" i="5"/>
  <c r="Q300" i="5"/>
  <c r="P300" i="5"/>
  <c r="O300" i="5"/>
  <c r="N300" i="5"/>
  <c r="M300" i="5"/>
  <c r="L300" i="5"/>
  <c r="K300" i="5"/>
  <c r="J300" i="5"/>
  <c r="I300" i="5"/>
  <c r="H300" i="5"/>
  <c r="G300" i="5"/>
  <c r="F300" i="5"/>
  <c r="E300" i="5"/>
  <c r="D300" i="5"/>
  <c r="C300" i="5"/>
  <c r="B300" i="5"/>
  <c r="T299" i="5"/>
  <c r="S299" i="5"/>
  <c r="R299" i="5"/>
  <c r="Q299" i="5"/>
  <c r="P299" i="5"/>
  <c r="O299" i="5"/>
  <c r="N299" i="5"/>
  <c r="M299" i="5"/>
  <c r="L299" i="5"/>
  <c r="K299" i="5"/>
  <c r="J299" i="5"/>
  <c r="I299" i="5"/>
  <c r="H299" i="5"/>
  <c r="G299" i="5"/>
  <c r="F299" i="5"/>
  <c r="E299" i="5"/>
  <c r="D299" i="5"/>
  <c r="C299" i="5"/>
  <c r="B299" i="5"/>
  <c r="T298" i="5"/>
  <c r="S298" i="5"/>
  <c r="R298" i="5"/>
  <c r="Q298" i="5"/>
  <c r="P298" i="5"/>
  <c r="O298" i="5"/>
  <c r="N298" i="5"/>
  <c r="M298" i="5"/>
  <c r="L298" i="5"/>
  <c r="K298" i="5"/>
  <c r="J298" i="5"/>
  <c r="I298" i="5"/>
  <c r="H298" i="5"/>
  <c r="G298" i="5"/>
  <c r="F298" i="5"/>
  <c r="E298" i="5"/>
  <c r="D298" i="5"/>
  <c r="C298" i="5"/>
  <c r="B298" i="5"/>
  <c r="T297" i="5"/>
  <c r="S297" i="5"/>
  <c r="R297" i="5"/>
  <c r="Q297" i="5"/>
  <c r="P297" i="5"/>
  <c r="O297" i="5"/>
  <c r="N297" i="5"/>
  <c r="M297" i="5"/>
  <c r="L297" i="5"/>
  <c r="K297" i="5"/>
  <c r="J297" i="5"/>
  <c r="I297" i="5"/>
  <c r="H297" i="5"/>
  <c r="G297" i="5"/>
  <c r="F297" i="5"/>
  <c r="E297" i="5"/>
  <c r="D297" i="5"/>
  <c r="C297" i="5"/>
  <c r="B297" i="5"/>
  <c r="T296" i="5"/>
  <c r="S296" i="5"/>
  <c r="R296" i="5"/>
  <c r="Q296" i="5"/>
  <c r="P296" i="5"/>
  <c r="O296" i="5"/>
  <c r="N296" i="5"/>
  <c r="M296" i="5"/>
  <c r="L296" i="5"/>
  <c r="K296" i="5"/>
  <c r="J296" i="5"/>
  <c r="I296" i="5"/>
  <c r="H296" i="5"/>
  <c r="G296" i="5"/>
  <c r="F296" i="5"/>
  <c r="E296" i="5"/>
  <c r="D296" i="5"/>
  <c r="C296" i="5"/>
  <c r="B296" i="5"/>
  <c r="T295" i="5"/>
  <c r="S295" i="5"/>
  <c r="R295" i="5"/>
  <c r="Q295" i="5"/>
  <c r="P295" i="5"/>
  <c r="O295" i="5"/>
  <c r="N295" i="5"/>
  <c r="M295" i="5"/>
  <c r="L295" i="5"/>
  <c r="K295" i="5"/>
  <c r="J295" i="5"/>
  <c r="I295" i="5"/>
  <c r="H295" i="5"/>
  <c r="G295" i="5"/>
  <c r="F295" i="5"/>
  <c r="E295" i="5"/>
  <c r="D295" i="5"/>
  <c r="C295" i="5"/>
  <c r="B295" i="5"/>
  <c r="T294" i="5"/>
  <c r="S294" i="5"/>
  <c r="R294" i="5"/>
  <c r="Q294" i="5"/>
  <c r="P294" i="5"/>
  <c r="O294" i="5"/>
  <c r="N294" i="5"/>
  <c r="M294" i="5"/>
  <c r="L294" i="5"/>
  <c r="K294" i="5"/>
  <c r="J294" i="5"/>
  <c r="I294" i="5"/>
  <c r="H294" i="5"/>
  <c r="G294" i="5"/>
  <c r="F294" i="5"/>
  <c r="E294" i="5"/>
  <c r="D294" i="5"/>
  <c r="C294" i="5"/>
  <c r="B294" i="5"/>
  <c r="T293" i="5"/>
  <c r="S293" i="5"/>
  <c r="R293" i="5"/>
  <c r="Q293" i="5"/>
  <c r="P293" i="5"/>
  <c r="O293" i="5"/>
  <c r="N293" i="5"/>
  <c r="M293" i="5"/>
  <c r="L293" i="5"/>
  <c r="K293" i="5"/>
  <c r="J293" i="5"/>
  <c r="I293" i="5"/>
  <c r="H293" i="5"/>
  <c r="G293" i="5"/>
  <c r="F293" i="5"/>
  <c r="E293" i="5"/>
  <c r="D293" i="5"/>
  <c r="C293" i="5"/>
  <c r="B293" i="5"/>
  <c r="T292" i="5"/>
  <c r="S292" i="5"/>
  <c r="R292" i="5"/>
  <c r="Q292" i="5"/>
  <c r="P292" i="5"/>
  <c r="O292" i="5"/>
  <c r="N292" i="5"/>
  <c r="M292" i="5"/>
  <c r="L292" i="5"/>
  <c r="K292" i="5"/>
  <c r="J292" i="5"/>
  <c r="I292" i="5"/>
  <c r="H292" i="5"/>
  <c r="G292" i="5"/>
  <c r="F292" i="5"/>
  <c r="E292" i="5"/>
  <c r="D292" i="5"/>
  <c r="C292" i="5"/>
  <c r="B292" i="5"/>
  <c r="T291" i="5"/>
  <c r="S291" i="5"/>
  <c r="R291" i="5"/>
  <c r="Q291" i="5"/>
  <c r="P291" i="5"/>
  <c r="O291" i="5"/>
  <c r="N291" i="5"/>
  <c r="M291" i="5"/>
  <c r="L291" i="5"/>
  <c r="K291" i="5"/>
  <c r="J291" i="5"/>
  <c r="I291" i="5"/>
  <c r="H291" i="5"/>
  <c r="G291" i="5"/>
  <c r="F291" i="5"/>
  <c r="E291" i="5"/>
  <c r="D291" i="5"/>
  <c r="C291" i="5"/>
  <c r="B291" i="5"/>
  <c r="T290" i="5"/>
  <c r="S290" i="5"/>
  <c r="R290" i="5"/>
  <c r="Q290" i="5"/>
  <c r="P290" i="5"/>
  <c r="O290" i="5"/>
  <c r="N290" i="5"/>
  <c r="M290" i="5"/>
  <c r="L290" i="5"/>
  <c r="K290" i="5"/>
  <c r="J290" i="5"/>
  <c r="I290" i="5"/>
  <c r="H290" i="5"/>
  <c r="G290" i="5"/>
  <c r="F290" i="5"/>
  <c r="E290" i="5"/>
  <c r="D290" i="5"/>
  <c r="C290" i="5"/>
  <c r="B290" i="5"/>
  <c r="T289" i="5"/>
  <c r="S289" i="5"/>
  <c r="R289" i="5"/>
  <c r="Q289" i="5"/>
  <c r="P289" i="5"/>
  <c r="O289" i="5"/>
  <c r="N289" i="5"/>
  <c r="M289" i="5"/>
  <c r="L289" i="5"/>
  <c r="K289" i="5"/>
  <c r="J289" i="5"/>
  <c r="I289" i="5"/>
  <c r="H289" i="5"/>
  <c r="G289" i="5"/>
  <c r="F289" i="5"/>
  <c r="E289" i="5"/>
  <c r="D289" i="5"/>
  <c r="C289" i="5"/>
  <c r="B289" i="5"/>
  <c r="T288" i="5"/>
  <c r="S288" i="5"/>
  <c r="R288" i="5"/>
  <c r="Q288" i="5"/>
  <c r="P288" i="5"/>
  <c r="O288" i="5"/>
  <c r="N288" i="5"/>
  <c r="M288" i="5"/>
  <c r="L288" i="5"/>
  <c r="K288" i="5"/>
  <c r="J288" i="5"/>
  <c r="I288" i="5"/>
  <c r="H288" i="5"/>
  <c r="G288" i="5"/>
  <c r="F288" i="5"/>
  <c r="E288" i="5"/>
  <c r="D288" i="5"/>
  <c r="C288" i="5"/>
  <c r="B288" i="5"/>
  <c r="T287" i="5"/>
  <c r="S287" i="5"/>
  <c r="R287" i="5"/>
  <c r="Q287" i="5"/>
  <c r="P287" i="5"/>
  <c r="O287" i="5"/>
  <c r="N287" i="5"/>
  <c r="M287" i="5"/>
  <c r="L287" i="5"/>
  <c r="K287" i="5"/>
  <c r="J287" i="5"/>
  <c r="I287" i="5"/>
  <c r="H287" i="5"/>
  <c r="G287" i="5"/>
  <c r="F287" i="5"/>
  <c r="E287" i="5"/>
  <c r="D287" i="5"/>
  <c r="C287" i="5"/>
  <c r="B287" i="5"/>
  <c r="T286" i="5"/>
  <c r="S286" i="5"/>
  <c r="R286" i="5"/>
  <c r="Q286" i="5"/>
  <c r="P286" i="5"/>
  <c r="O286" i="5"/>
  <c r="N286" i="5"/>
  <c r="M286" i="5"/>
  <c r="L286" i="5"/>
  <c r="K286" i="5"/>
  <c r="J286" i="5"/>
  <c r="I286" i="5"/>
  <c r="H286" i="5"/>
  <c r="G286" i="5"/>
  <c r="F286" i="5"/>
  <c r="E286" i="5"/>
  <c r="D286" i="5"/>
  <c r="C286" i="5"/>
  <c r="B286" i="5"/>
  <c r="T285" i="5"/>
  <c r="S285" i="5"/>
  <c r="R285" i="5"/>
  <c r="Q285" i="5"/>
  <c r="P285" i="5"/>
  <c r="O285" i="5"/>
  <c r="N285" i="5"/>
  <c r="M285" i="5"/>
  <c r="L285" i="5"/>
  <c r="K285" i="5"/>
  <c r="J285" i="5"/>
  <c r="I285" i="5"/>
  <c r="H285" i="5"/>
  <c r="G285" i="5"/>
  <c r="F285" i="5"/>
  <c r="E285" i="5"/>
  <c r="D285" i="5"/>
  <c r="C285" i="5"/>
  <c r="B285" i="5"/>
  <c r="T284" i="5"/>
  <c r="S284" i="5"/>
  <c r="R284" i="5"/>
  <c r="Q284" i="5"/>
  <c r="P284" i="5"/>
  <c r="O284" i="5"/>
  <c r="N284" i="5"/>
  <c r="M284" i="5"/>
  <c r="L284" i="5"/>
  <c r="K284" i="5"/>
  <c r="J284" i="5"/>
  <c r="I284" i="5"/>
  <c r="H284" i="5"/>
  <c r="G284" i="5"/>
  <c r="F284" i="5"/>
  <c r="E284" i="5"/>
  <c r="D284" i="5"/>
  <c r="C284" i="5"/>
  <c r="B284" i="5"/>
  <c r="T283" i="5"/>
  <c r="S283" i="5"/>
  <c r="R283" i="5"/>
  <c r="Q283" i="5"/>
  <c r="P283" i="5"/>
  <c r="O283" i="5"/>
  <c r="N283" i="5"/>
  <c r="M283" i="5"/>
  <c r="L283" i="5"/>
  <c r="K283" i="5"/>
  <c r="J283" i="5"/>
  <c r="I283" i="5"/>
  <c r="H283" i="5"/>
  <c r="G283" i="5"/>
  <c r="F283" i="5"/>
  <c r="E283" i="5"/>
  <c r="D283" i="5"/>
  <c r="C283" i="5"/>
  <c r="B283" i="5"/>
  <c r="T282" i="5"/>
  <c r="S282" i="5"/>
  <c r="R282" i="5"/>
  <c r="Q282" i="5"/>
  <c r="P282" i="5"/>
  <c r="O282" i="5"/>
  <c r="N282" i="5"/>
  <c r="M282" i="5"/>
  <c r="L282" i="5"/>
  <c r="K282" i="5"/>
  <c r="J282" i="5"/>
  <c r="I282" i="5"/>
  <c r="H282" i="5"/>
  <c r="G282" i="5"/>
  <c r="F282" i="5"/>
  <c r="E282" i="5"/>
  <c r="D282" i="5"/>
  <c r="C282" i="5"/>
  <c r="B282" i="5"/>
  <c r="T281" i="5"/>
  <c r="S281" i="5"/>
  <c r="R281" i="5"/>
  <c r="Q281" i="5"/>
  <c r="P281" i="5"/>
  <c r="O281" i="5"/>
  <c r="N281" i="5"/>
  <c r="M281" i="5"/>
  <c r="L281" i="5"/>
  <c r="K281" i="5"/>
  <c r="J281" i="5"/>
  <c r="I281" i="5"/>
  <c r="H281" i="5"/>
  <c r="G281" i="5"/>
  <c r="F281" i="5"/>
  <c r="E281" i="5"/>
  <c r="D281" i="5"/>
  <c r="C281" i="5"/>
  <c r="B281" i="5"/>
  <c r="T280" i="5"/>
  <c r="S280" i="5"/>
  <c r="R280" i="5"/>
  <c r="Q280" i="5"/>
  <c r="P280" i="5"/>
  <c r="O280" i="5"/>
  <c r="N280" i="5"/>
  <c r="M280" i="5"/>
  <c r="L280" i="5"/>
  <c r="K280" i="5"/>
  <c r="J280" i="5"/>
  <c r="I280" i="5"/>
  <c r="H280" i="5"/>
  <c r="G280" i="5"/>
  <c r="F280" i="5"/>
  <c r="E280" i="5"/>
  <c r="D280" i="5"/>
  <c r="C280" i="5"/>
  <c r="B280" i="5"/>
  <c r="T279" i="5"/>
  <c r="S279" i="5"/>
  <c r="R279" i="5"/>
  <c r="Q279" i="5"/>
  <c r="P279" i="5"/>
  <c r="O279" i="5"/>
  <c r="N279" i="5"/>
  <c r="M279" i="5"/>
  <c r="L279" i="5"/>
  <c r="K279" i="5"/>
  <c r="J279" i="5"/>
  <c r="I279" i="5"/>
  <c r="H279" i="5"/>
  <c r="G279" i="5"/>
  <c r="F279" i="5"/>
  <c r="E279" i="5"/>
  <c r="D279" i="5"/>
  <c r="C279" i="5"/>
  <c r="B279" i="5"/>
  <c r="T278" i="5"/>
  <c r="S278" i="5"/>
  <c r="R278" i="5"/>
  <c r="Q278" i="5"/>
  <c r="P278" i="5"/>
  <c r="O278" i="5"/>
  <c r="N278" i="5"/>
  <c r="M278" i="5"/>
  <c r="L278" i="5"/>
  <c r="K278" i="5"/>
  <c r="J278" i="5"/>
  <c r="I278" i="5"/>
  <c r="H278" i="5"/>
  <c r="G278" i="5"/>
  <c r="F278" i="5"/>
  <c r="E278" i="5"/>
  <c r="D278" i="5"/>
  <c r="C278" i="5"/>
  <c r="B278" i="5"/>
  <c r="T277" i="5"/>
  <c r="S277" i="5"/>
  <c r="R277" i="5"/>
  <c r="Q277" i="5"/>
  <c r="P277" i="5"/>
  <c r="O277" i="5"/>
  <c r="N277" i="5"/>
  <c r="M277" i="5"/>
  <c r="L277" i="5"/>
  <c r="K277" i="5"/>
  <c r="J277" i="5"/>
  <c r="I277" i="5"/>
  <c r="H277" i="5"/>
  <c r="G277" i="5"/>
  <c r="F277" i="5"/>
  <c r="E277" i="5"/>
  <c r="D277" i="5"/>
  <c r="C277" i="5"/>
  <c r="B277" i="5"/>
  <c r="T276" i="5"/>
  <c r="S276" i="5"/>
  <c r="R276" i="5"/>
  <c r="Q276" i="5"/>
  <c r="P276" i="5"/>
  <c r="O276" i="5"/>
  <c r="N276" i="5"/>
  <c r="M276" i="5"/>
  <c r="L276" i="5"/>
  <c r="K276" i="5"/>
  <c r="J276" i="5"/>
  <c r="I276" i="5"/>
  <c r="H276" i="5"/>
  <c r="G276" i="5"/>
  <c r="F276" i="5"/>
  <c r="E276" i="5"/>
  <c r="D276" i="5"/>
  <c r="C276" i="5"/>
  <c r="B276" i="5"/>
  <c r="T275" i="5"/>
  <c r="S275" i="5"/>
  <c r="R275" i="5"/>
  <c r="Q275" i="5"/>
  <c r="P275" i="5"/>
  <c r="O275" i="5"/>
  <c r="N275" i="5"/>
  <c r="M275" i="5"/>
  <c r="L275" i="5"/>
  <c r="K275" i="5"/>
  <c r="J275" i="5"/>
  <c r="I275" i="5"/>
  <c r="H275" i="5"/>
  <c r="G275" i="5"/>
  <c r="F275" i="5"/>
  <c r="E275" i="5"/>
  <c r="D275" i="5"/>
  <c r="C275" i="5"/>
  <c r="B275" i="5"/>
  <c r="T274" i="5"/>
  <c r="S274" i="5"/>
  <c r="R274" i="5"/>
  <c r="Q274" i="5"/>
  <c r="P274" i="5"/>
  <c r="O274" i="5"/>
  <c r="N274" i="5"/>
  <c r="M274" i="5"/>
  <c r="L274" i="5"/>
  <c r="K274" i="5"/>
  <c r="J274" i="5"/>
  <c r="I274" i="5"/>
  <c r="H274" i="5"/>
  <c r="G274" i="5"/>
  <c r="F274" i="5"/>
  <c r="E274" i="5"/>
  <c r="D274" i="5"/>
  <c r="C274" i="5"/>
  <c r="B274" i="5"/>
  <c r="T273" i="5"/>
  <c r="S273" i="5"/>
  <c r="R273" i="5"/>
  <c r="Q273" i="5"/>
  <c r="P273" i="5"/>
  <c r="O273" i="5"/>
  <c r="N273" i="5"/>
  <c r="M273" i="5"/>
  <c r="L273" i="5"/>
  <c r="K273" i="5"/>
  <c r="J273" i="5"/>
  <c r="I273" i="5"/>
  <c r="H273" i="5"/>
  <c r="G273" i="5"/>
  <c r="F273" i="5"/>
  <c r="E273" i="5"/>
  <c r="D273" i="5"/>
  <c r="C273" i="5"/>
  <c r="B273" i="5"/>
  <c r="T272" i="5"/>
  <c r="S272" i="5"/>
  <c r="R272" i="5"/>
  <c r="Q272" i="5"/>
  <c r="P272" i="5"/>
  <c r="O272" i="5"/>
  <c r="N272" i="5"/>
  <c r="M272" i="5"/>
  <c r="L272" i="5"/>
  <c r="K272" i="5"/>
  <c r="J272" i="5"/>
  <c r="I272" i="5"/>
  <c r="H272" i="5"/>
  <c r="G272" i="5"/>
  <c r="F272" i="5"/>
  <c r="E272" i="5"/>
  <c r="D272" i="5"/>
  <c r="C272" i="5"/>
  <c r="B272" i="5"/>
  <c r="T271" i="5"/>
  <c r="S271" i="5"/>
  <c r="R271" i="5"/>
  <c r="Q271" i="5"/>
  <c r="P271" i="5"/>
  <c r="O271" i="5"/>
  <c r="N271" i="5"/>
  <c r="M271" i="5"/>
  <c r="L271" i="5"/>
  <c r="K271" i="5"/>
  <c r="J271" i="5"/>
  <c r="I271" i="5"/>
  <c r="H271" i="5"/>
  <c r="G271" i="5"/>
  <c r="F271" i="5"/>
  <c r="E271" i="5"/>
  <c r="D271" i="5"/>
  <c r="C271" i="5"/>
  <c r="B271" i="5"/>
  <c r="T270" i="5"/>
  <c r="S270" i="5"/>
  <c r="R270" i="5"/>
  <c r="Q270" i="5"/>
  <c r="P270" i="5"/>
  <c r="O270" i="5"/>
  <c r="N270" i="5"/>
  <c r="M270" i="5"/>
  <c r="L270" i="5"/>
  <c r="K270" i="5"/>
  <c r="J270" i="5"/>
  <c r="I270" i="5"/>
  <c r="H270" i="5"/>
  <c r="G270" i="5"/>
  <c r="F270" i="5"/>
  <c r="E270" i="5"/>
  <c r="D270" i="5"/>
  <c r="C270" i="5"/>
  <c r="B270" i="5"/>
  <c r="T269" i="5"/>
  <c r="S269" i="5"/>
  <c r="R269" i="5"/>
  <c r="Q269" i="5"/>
  <c r="P269" i="5"/>
  <c r="O269" i="5"/>
  <c r="N269" i="5"/>
  <c r="M269" i="5"/>
  <c r="L269" i="5"/>
  <c r="K269" i="5"/>
  <c r="J269" i="5"/>
  <c r="I269" i="5"/>
  <c r="H269" i="5"/>
  <c r="G269" i="5"/>
  <c r="F269" i="5"/>
  <c r="E269" i="5"/>
  <c r="D269" i="5"/>
  <c r="C269" i="5"/>
  <c r="B269" i="5"/>
  <c r="T268" i="5"/>
  <c r="S268" i="5"/>
  <c r="R268" i="5"/>
  <c r="Q268" i="5"/>
  <c r="P268" i="5"/>
  <c r="O268" i="5"/>
  <c r="N268" i="5"/>
  <c r="M268" i="5"/>
  <c r="L268" i="5"/>
  <c r="K268" i="5"/>
  <c r="J268" i="5"/>
  <c r="I268" i="5"/>
  <c r="H268" i="5"/>
  <c r="G268" i="5"/>
  <c r="F268" i="5"/>
  <c r="E268" i="5"/>
  <c r="D268" i="5"/>
  <c r="C268" i="5"/>
  <c r="B268" i="5"/>
  <c r="T267" i="5"/>
  <c r="S267" i="5"/>
  <c r="R267" i="5"/>
  <c r="Q267" i="5"/>
  <c r="P267" i="5"/>
  <c r="O267" i="5"/>
  <c r="N267" i="5"/>
  <c r="M267" i="5"/>
  <c r="L267" i="5"/>
  <c r="K267" i="5"/>
  <c r="J267" i="5"/>
  <c r="I267" i="5"/>
  <c r="H267" i="5"/>
  <c r="G267" i="5"/>
  <c r="F267" i="5"/>
  <c r="E267" i="5"/>
  <c r="D267" i="5"/>
  <c r="C267" i="5"/>
  <c r="B267" i="5"/>
  <c r="T266" i="5"/>
  <c r="S266" i="5"/>
  <c r="R266" i="5"/>
  <c r="Q266" i="5"/>
  <c r="P266" i="5"/>
  <c r="O266" i="5"/>
  <c r="N266" i="5"/>
  <c r="M266" i="5"/>
  <c r="L266" i="5"/>
  <c r="K266" i="5"/>
  <c r="J266" i="5"/>
  <c r="I266" i="5"/>
  <c r="H266" i="5"/>
  <c r="G266" i="5"/>
  <c r="F266" i="5"/>
  <c r="E266" i="5"/>
  <c r="D266" i="5"/>
  <c r="C266" i="5"/>
  <c r="B266" i="5"/>
  <c r="T265" i="5"/>
  <c r="S265" i="5"/>
  <c r="R265" i="5"/>
  <c r="Q265" i="5"/>
  <c r="P265" i="5"/>
  <c r="O265" i="5"/>
  <c r="N265" i="5"/>
  <c r="M265" i="5"/>
  <c r="L265" i="5"/>
  <c r="K265" i="5"/>
  <c r="J265" i="5"/>
  <c r="I265" i="5"/>
  <c r="H265" i="5"/>
  <c r="G265" i="5"/>
  <c r="F265" i="5"/>
  <c r="E265" i="5"/>
  <c r="D265" i="5"/>
  <c r="C265" i="5"/>
  <c r="B265" i="5"/>
  <c r="T264" i="5"/>
  <c r="S264" i="5"/>
  <c r="R264" i="5"/>
  <c r="Q264" i="5"/>
  <c r="P264" i="5"/>
  <c r="O264" i="5"/>
  <c r="N264" i="5"/>
  <c r="M264" i="5"/>
  <c r="L264" i="5"/>
  <c r="K264" i="5"/>
  <c r="J264" i="5"/>
  <c r="I264" i="5"/>
  <c r="H264" i="5"/>
  <c r="G264" i="5"/>
  <c r="F264" i="5"/>
  <c r="E264" i="5"/>
  <c r="D264" i="5"/>
  <c r="C264" i="5"/>
  <c r="B264" i="5"/>
  <c r="T263" i="5"/>
  <c r="S263" i="5"/>
  <c r="R263" i="5"/>
  <c r="Q263" i="5"/>
  <c r="P263" i="5"/>
  <c r="O263" i="5"/>
  <c r="N263" i="5"/>
  <c r="M263" i="5"/>
  <c r="L263" i="5"/>
  <c r="K263" i="5"/>
  <c r="J263" i="5"/>
  <c r="I263" i="5"/>
  <c r="H263" i="5"/>
  <c r="G263" i="5"/>
  <c r="F263" i="5"/>
  <c r="E263" i="5"/>
  <c r="D263" i="5"/>
  <c r="C263" i="5"/>
  <c r="B263" i="5"/>
  <c r="T262" i="5"/>
  <c r="S262" i="5"/>
  <c r="R262" i="5"/>
  <c r="Q262" i="5"/>
  <c r="P262" i="5"/>
  <c r="O262" i="5"/>
  <c r="N262" i="5"/>
  <c r="M262" i="5"/>
  <c r="L262" i="5"/>
  <c r="K262" i="5"/>
  <c r="J262" i="5"/>
  <c r="I262" i="5"/>
  <c r="H262" i="5"/>
  <c r="G262" i="5"/>
  <c r="F262" i="5"/>
  <c r="E262" i="5"/>
  <c r="D262" i="5"/>
  <c r="C262" i="5"/>
  <c r="B262" i="5"/>
  <c r="T261" i="5"/>
  <c r="S261" i="5"/>
  <c r="R261" i="5"/>
  <c r="Q261" i="5"/>
  <c r="P261" i="5"/>
  <c r="O261" i="5"/>
  <c r="N261" i="5"/>
  <c r="M261" i="5"/>
  <c r="L261" i="5"/>
  <c r="K261" i="5"/>
  <c r="J261" i="5"/>
  <c r="I261" i="5"/>
  <c r="H261" i="5"/>
  <c r="G261" i="5"/>
  <c r="F261" i="5"/>
  <c r="E261" i="5"/>
  <c r="D261" i="5"/>
  <c r="C261" i="5"/>
  <c r="B261" i="5"/>
  <c r="T260" i="5"/>
  <c r="S260" i="5"/>
  <c r="R260" i="5"/>
  <c r="Q260" i="5"/>
  <c r="P260" i="5"/>
  <c r="O260" i="5"/>
  <c r="N260" i="5"/>
  <c r="M260" i="5"/>
  <c r="L260" i="5"/>
  <c r="K260" i="5"/>
  <c r="J260" i="5"/>
  <c r="I260" i="5"/>
  <c r="H260" i="5"/>
  <c r="G260" i="5"/>
  <c r="F260" i="5"/>
  <c r="E260" i="5"/>
  <c r="D260" i="5"/>
  <c r="C260" i="5"/>
  <c r="B260" i="5"/>
  <c r="T259" i="5"/>
  <c r="S259" i="5"/>
  <c r="R259" i="5"/>
  <c r="Q259" i="5"/>
  <c r="P259" i="5"/>
  <c r="O259" i="5"/>
  <c r="N259" i="5"/>
  <c r="M259" i="5"/>
  <c r="L259" i="5"/>
  <c r="K259" i="5"/>
  <c r="J259" i="5"/>
  <c r="I259" i="5"/>
  <c r="H259" i="5"/>
  <c r="G259" i="5"/>
  <c r="F259" i="5"/>
  <c r="E259" i="5"/>
  <c r="D259" i="5"/>
  <c r="C259" i="5"/>
  <c r="B259" i="5"/>
  <c r="T258" i="5"/>
  <c r="S258" i="5"/>
  <c r="R258" i="5"/>
  <c r="Q258" i="5"/>
  <c r="P258" i="5"/>
  <c r="O258" i="5"/>
  <c r="N258" i="5"/>
  <c r="M258" i="5"/>
  <c r="L258" i="5"/>
  <c r="K258" i="5"/>
  <c r="J258" i="5"/>
  <c r="I258" i="5"/>
  <c r="H258" i="5"/>
  <c r="G258" i="5"/>
  <c r="F258" i="5"/>
  <c r="E258" i="5"/>
  <c r="D258" i="5"/>
  <c r="C258" i="5"/>
  <c r="B258" i="5"/>
  <c r="T257" i="5"/>
  <c r="S257" i="5"/>
  <c r="R257" i="5"/>
  <c r="Q257" i="5"/>
  <c r="P257" i="5"/>
  <c r="O257" i="5"/>
  <c r="N257" i="5"/>
  <c r="M257" i="5"/>
  <c r="L257" i="5"/>
  <c r="K257" i="5"/>
  <c r="J257" i="5"/>
  <c r="I257" i="5"/>
  <c r="H257" i="5"/>
  <c r="G257" i="5"/>
  <c r="F257" i="5"/>
  <c r="E257" i="5"/>
  <c r="D257" i="5"/>
  <c r="C257" i="5"/>
  <c r="B257" i="5"/>
  <c r="T256" i="5"/>
  <c r="S256" i="5"/>
  <c r="R256" i="5"/>
  <c r="Q256" i="5"/>
  <c r="P256" i="5"/>
  <c r="O256" i="5"/>
  <c r="N256" i="5"/>
  <c r="M256" i="5"/>
  <c r="L256" i="5"/>
  <c r="K256" i="5"/>
  <c r="J256" i="5"/>
  <c r="I256" i="5"/>
  <c r="H256" i="5"/>
  <c r="G256" i="5"/>
  <c r="F256" i="5"/>
  <c r="E256" i="5"/>
  <c r="D256" i="5"/>
  <c r="C256" i="5"/>
  <c r="B256" i="5"/>
  <c r="T255" i="5"/>
  <c r="S255" i="5"/>
  <c r="R255" i="5"/>
  <c r="Q255" i="5"/>
  <c r="P255" i="5"/>
  <c r="O255" i="5"/>
  <c r="N255" i="5"/>
  <c r="M255" i="5"/>
  <c r="L255" i="5"/>
  <c r="K255" i="5"/>
  <c r="J255" i="5"/>
  <c r="I255" i="5"/>
  <c r="H255" i="5"/>
  <c r="G255" i="5"/>
  <c r="F255" i="5"/>
  <c r="E255" i="5"/>
  <c r="D255" i="5"/>
  <c r="C255" i="5"/>
  <c r="B255" i="5"/>
  <c r="T254" i="5"/>
  <c r="S254" i="5"/>
  <c r="R254" i="5"/>
  <c r="Q254" i="5"/>
  <c r="P254" i="5"/>
  <c r="O254" i="5"/>
  <c r="N254" i="5"/>
  <c r="M254" i="5"/>
  <c r="L254" i="5"/>
  <c r="K254" i="5"/>
  <c r="J254" i="5"/>
  <c r="I254" i="5"/>
  <c r="H254" i="5"/>
  <c r="G254" i="5"/>
  <c r="F254" i="5"/>
  <c r="E254" i="5"/>
  <c r="D254" i="5"/>
  <c r="C254" i="5"/>
  <c r="B254" i="5"/>
  <c r="T253" i="5"/>
  <c r="S253" i="5"/>
  <c r="R253" i="5"/>
  <c r="Q253" i="5"/>
  <c r="P253" i="5"/>
  <c r="O253" i="5"/>
  <c r="N253" i="5"/>
  <c r="M253" i="5"/>
  <c r="L253" i="5"/>
  <c r="K253" i="5"/>
  <c r="J253" i="5"/>
  <c r="I253" i="5"/>
  <c r="H253" i="5"/>
  <c r="G253" i="5"/>
  <c r="F253" i="5"/>
  <c r="E253" i="5"/>
  <c r="D253" i="5"/>
  <c r="C253" i="5"/>
  <c r="B253" i="5"/>
  <c r="T252" i="5"/>
  <c r="S252" i="5"/>
  <c r="R252" i="5"/>
  <c r="Q252" i="5"/>
  <c r="P252" i="5"/>
  <c r="O252" i="5"/>
  <c r="N252" i="5"/>
  <c r="M252" i="5"/>
  <c r="L252" i="5"/>
  <c r="K252" i="5"/>
  <c r="J252" i="5"/>
  <c r="I252" i="5"/>
  <c r="H252" i="5"/>
  <c r="G252" i="5"/>
  <c r="F252" i="5"/>
  <c r="E252" i="5"/>
  <c r="D252" i="5"/>
  <c r="C252" i="5"/>
  <c r="B252" i="5"/>
  <c r="T251" i="5"/>
  <c r="S251" i="5"/>
  <c r="R251" i="5"/>
  <c r="Q251" i="5"/>
  <c r="P251" i="5"/>
  <c r="O251" i="5"/>
  <c r="N251" i="5"/>
  <c r="M251" i="5"/>
  <c r="L251" i="5"/>
  <c r="K251" i="5"/>
  <c r="J251" i="5"/>
  <c r="I251" i="5"/>
  <c r="H251" i="5"/>
  <c r="G251" i="5"/>
  <c r="F251" i="5"/>
  <c r="E251" i="5"/>
  <c r="D251" i="5"/>
  <c r="C251" i="5"/>
  <c r="B251" i="5"/>
  <c r="T250" i="5"/>
  <c r="S250" i="5"/>
  <c r="R250" i="5"/>
  <c r="Q250" i="5"/>
  <c r="P250" i="5"/>
  <c r="O250" i="5"/>
  <c r="N250" i="5"/>
  <c r="M250" i="5"/>
  <c r="L250" i="5"/>
  <c r="K250" i="5"/>
  <c r="J250" i="5"/>
  <c r="I250" i="5"/>
  <c r="H250" i="5"/>
  <c r="G250" i="5"/>
  <c r="F250" i="5"/>
  <c r="E250" i="5"/>
  <c r="D250" i="5"/>
  <c r="C250" i="5"/>
  <c r="B250" i="5"/>
  <c r="T249" i="5"/>
  <c r="S249" i="5"/>
  <c r="R249" i="5"/>
  <c r="Q249" i="5"/>
  <c r="P249" i="5"/>
  <c r="O249" i="5"/>
  <c r="N249" i="5"/>
  <c r="M249" i="5"/>
  <c r="L249" i="5"/>
  <c r="K249" i="5"/>
  <c r="J249" i="5"/>
  <c r="I249" i="5"/>
  <c r="H249" i="5"/>
  <c r="G249" i="5"/>
  <c r="F249" i="5"/>
  <c r="E249" i="5"/>
  <c r="D249" i="5"/>
  <c r="C249" i="5"/>
  <c r="B249" i="5"/>
  <c r="T248" i="5"/>
  <c r="S248" i="5"/>
  <c r="R248" i="5"/>
  <c r="Q248" i="5"/>
  <c r="P248" i="5"/>
  <c r="O248" i="5"/>
  <c r="N248" i="5"/>
  <c r="M248" i="5"/>
  <c r="L248" i="5"/>
  <c r="K248" i="5"/>
  <c r="J248" i="5"/>
  <c r="I248" i="5"/>
  <c r="H248" i="5"/>
  <c r="G248" i="5"/>
  <c r="F248" i="5"/>
  <c r="E248" i="5"/>
  <c r="D248" i="5"/>
  <c r="C248" i="5"/>
  <c r="B248" i="5"/>
  <c r="T247" i="5"/>
  <c r="S247" i="5"/>
  <c r="R247" i="5"/>
  <c r="Q247" i="5"/>
  <c r="P247" i="5"/>
  <c r="O247" i="5"/>
  <c r="N247" i="5"/>
  <c r="M247" i="5"/>
  <c r="L247" i="5"/>
  <c r="K247" i="5"/>
  <c r="J247" i="5"/>
  <c r="I247" i="5"/>
  <c r="H247" i="5"/>
  <c r="G247" i="5"/>
  <c r="F247" i="5"/>
  <c r="E247" i="5"/>
  <c r="D247" i="5"/>
  <c r="C247" i="5"/>
  <c r="B247" i="5"/>
  <c r="T246" i="5"/>
  <c r="S246" i="5"/>
  <c r="R246" i="5"/>
  <c r="Q246" i="5"/>
  <c r="P246" i="5"/>
  <c r="O246" i="5"/>
  <c r="N246" i="5"/>
  <c r="M246" i="5"/>
  <c r="L246" i="5"/>
  <c r="K246" i="5"/>
  <c r="J246" i="5"/>
  <c r="I246" i="5"/>
  <c r="H246" i="5"/>
  <c r="G246" i="5"/>
  <c r="F246" i="5"/>
  <c r="E246" i="5"/>
  <c r="D246" i="5"/>
  <c r="C246" i="5"/>
  <c r="B246" i="5"/>
  <c r="T245" i="5"/>
  <c r="S245" i="5"/>
  <c r="R245" i="5"/>
  <c r="Q245" i="5"/>
  <c r="P245" i="5"/>
  <c r="O245" i="5"/>
  <c r="N245" i="5"/>
  <c r="M245" i="5"/>
  <c r="L245" i="5"/>
  <c r="K245" i="5"/>
  <c r="J245" i="5"/>
  <c r="I245" i="5"/>
  <c r="H245" i="5"/>
  <c r="G245" i="5"/>
  <c r="F245" i="5"/>
  <c r="E245" i="5"/>
  <c r="D245" i="5"/>
  <c r="C245" i="5"/>
  <c r="B245" i="5"/>
  <c r="T244" i="5"/>
  <c r="S244" i="5"/>
  <c r="R244" i="5"/>
  <c r="Q244" i="5"/>
  <c r="P244" i="5"/>
  <c r="O244" i="5"/>
  <c r="N244" i="5"/>
  <c r="M244" i="5"/>
  <c r="L244" i="5"/>
  <c r="K244" i="5"/>
  <c r="J244" i="5"/>
  <c r="I244" i="5"/>
  <c r="H244" i="5"/>
  <c r="G244" i="5"/>
  <c r="F244" i="5"/>
  <c r="E244" i="5"/>
  <c r="D244" i="5"/>
  <c r="C244" i="5"/>
  <c r="B244" i="5"/>
  <c r="T243" i="5"/>
  <c r="S243" i="5"/>
  <c r="R243" i="5"/>
  <c r="Q243" i="5"/>
  <c r="P243" i="5"/>
  <c r="O243" i="5"/>
  <c r="N243" i="5"/>
  <c r="M243" i="5"/>
  <c r="L243" i="5"/>
  <c r="K243" i="5"/>
  <c r="J243" i="5"/>
  <c r="I243" i="5"/>
  <c r="H243" i="5"/>
  <c r="G243" i="5"/>
  <c r="F243" i="5"/>
  <c r="E243" i="5"/>
  <c r="D243" i="5"/>
  <c r="C243" i="5"/>
  <c r="B243" i="5"/>
  <c r="T242" i="5"/>
  <c r="S242" i="5"/>
  <c r="R242" i="5"/>
  <c r="Q242" i="5"/>
  <c r="P242" i="5"/>
  <c r="O242" i="5"/>
  <c r="N242" i="5"/>
  <c r="M242" i="5"/>
  <c r="L242" i="5"/>
  <c r="K242" i="5"/>
  <c r="J242" i="5"/>
  <c r="I242" i="5"/>
  <c r="H242" i="5"/>
  <c r="G242" i="5"/>
  <c r="F242" i="5"/>
  <c r="E242" i="5"/>
  <c r="D242" i="5"/>
  <c r="C242" i="5"/>
  <c r="B242" i="5"/>
  <c r="T241" i="5"/>
  <c r="S241" i="5"/>
  <c r="R241" i="5"/>
  <c r="Q241" i="5"/>
  <c r="P241" i="5"/>
  <c r="O241" i="5"/>
  <c r="N241" i="5"/>
  <c r="M241" i="5"/>
  <c r="L241" i="5"/>
  <c r="K241" i="5"/>
  <c r="J241" i="5"/>
  <c r="I241" i="5"/>
  <c r="H241" i="5"/>
  <c r="G241" i="5"/>
  <c r="F241" i="5"/>
  <c r="E241" i="5"/>
  <c r="D241" i="5"/>
  <c r="C241" i="5"/>
  <c r="B241" i="5"/>
  <c r="T240" i="5"/>
  <c r="S240" i="5"/>
  <c r="R240" i="5"/>
  <c r="Q240" i="5"/>
  <c r="P240" i="5"/>
  <c r="O240" i="5"/>
  <c r="N240" i="5"/>
  <c r="M240" i="5"/>
  <c r="L240" i="5"/>
  <c r="K240" i="5"/>
  <c r="J240" i="5"/>
  <c r="I240" i="5"/>
  <c r="H240" i="5"/>
  <c r="G240" i="5"/>
  <c r="F240" i="5"/>
  <c r="E240" i="5"/>
  <c r="D240" i="5"/>
  <c r="C240" i="5"/>
  <c r="B240" i="5"/>
  <c r="T239" i="5"/>
  <c r="S239" i="5"/>
  <c r="R239" i="5"/>
  <c r="Q239" i="5"/>
  <c r="P239" i="5"/>
  <c r="O239" i="5"/>
  <c r="N239" i="5"/>
  <c r="M239" i="5"/>
  <c r="L239" i="5"/>
  <c r="K239" i="5"/>
  <c r="J239" i="5"/>
  <c r="I239" i="5"/>
  <c r="H239" i="5"/>
  <c r="G239" i="5"/>
  <c r="F239" i="5"/>
  <c r="E239" i="5"/>
  <c r="D239" i="5"/>
  <c r="C239" i="5"/>
  <c r="B239" i="5"/>
  <c r="T238" i="5"/>
  <c r="S238" i="5"/>
  <c r="R238" i="5"/>
  <c r="Q238" i="5"/>
  <c r="P238" i="5"/>
  <c r="O238" i="5"/>
  <c r="N238" i="5"/>
  <c r="M238" i="5"/>
  <c r="L238" i="5"/>
  <c r="K238" i="5"/>
  <c r="J238" i="5"/>
  <c r="I238" i="5"/>
  <c r="H238" i="5"/>
  <c r="G238" i="5"/>
  <c r="F238" i="5"/>
  <c r="E238" i="5"/>
  <c r="D238" i="5"/>
  <c r="C238" i="5"/>
  <c r="B238" i="5"/>
  <c r="T237" i="5"/>
  <c r="S237" i="5"/>
  <c r="R237" i="5"/>
  <c r="Q237" i="5"/>
  <c r="P237" i="5"/>
  <c r="O237" i="5"/>
  <c r="N237" i="5"/>
  <c r="M237" i="5"/>
  <c r="L237" i="5"/>
  <c r="K237" i="5"/>
  <c r="J237" i="5"/>
  <c r="I237" i="5"/>
  <c r="H237" i="5"/>
  <c r="G237" i="5"/>
  <c r="F237" i="5"/>
  <c r="E237" i="5"/>
  <c r="D237" i="5"/>
  <c r="C237" i="5"/>
  <c r="B237" i="5"/>
  <c r="T236" i="5"/>
  <c r="S236" i="5"/>
  <c r="R236" i="5"/>
  <c r="Q236" i="5"/>
  <c r="P236" i="5"/>
  <c r="O236" i="5"/>
  <c r="N236" i="5"/>
  <c r="M236" i="5"/>
  <c r="L236" i="5"/>
  <c r="K236" i="5"/>
  <c r="J236" i="5"/>
  <c r="I236" i="5"/>
  <c r="H236" i="5"/>
  <c r="G236" i="5"/>
  <c r="F236" i="5"/>
  <c r="E236" i="5"/>
  <c r="D236" i="5"/>
  <c r="C236" i="5"/>
  <c r="B236" i="5"/>
  <c r="T235" i="5"/>
  <c r="S235" i="5"/>
  <c r="R235" i="5"/>
  <c r="Q235" i="5"/>
  <c r="P235" i="5"/>
  <c r="O235" i="5"/>
  <c r="N235" i="5"/>
  <c r="M235" i="5"/>
  <c r="L235" i="5"/>
  <c r="K235" i="5"/>
  <c r="J235" i="5"/>
  <c r="I235" i="5"/>
  <c r="H235" i="5"/>
  <c r="G235" i="5"/>
  <c r="F235" i="5"/>
  <c r="E235" i="5"/>
  <c r="D235" i="5"/>
  <c r="C235" i="5"/>
  <c r="B235" i="5"/>
  <c r="T234" i="5"/>
  <c r="S234" i="5"/>
  <c r="R234" i="5"/>
  <c r="Q234" i="5"/>
  <c r="P234" i="5"/>
  <c r="O234" i="5"/>
  <c r="N234" i="5"/>
  <c r="M234" i="5"/>
  <c r="L234" i="5"/>
  <c r="K234" i="5"/>
  <c r="J234" i="5"/>
  <c r="I234" i="5"/>
  <c r="H234" i="5"/>
  <c r="G234" i="5"/>
  <c r="F234" i="5"/>
  <c r="E234" i="5"/>
  <c r="D234" i="5"/>
  <c r="C234" i="5"/>
  <c r="B234" i="5"/>
  <c r="T233" i="5"/>
  <c r="S233" i="5"/>
  <c r="R233" i="5"/>
  <c r="Q233" i="5"/>
  <c r="P233" i="5"/>
  <c r="O233" i="5"/>
  <c r="N233" i="5"/>
  <c r="M233" i="5"/>
  <c r="L233" i="5"/>
  <c r="K233" i="5"/>
  <c r="J233" i="5"/>
  <c r="I233" i="5"/>
  <c r="H233" i="5"/>
  <c r="G233" i="5"/>
  <c r="F233" i="5"/>
  <c r="E233" i="5"/>
  <c r="D233" i="5"/>
  <c r="C233" i="5"/>
  <c r="B233" i="5"/>
  <c r="T232" i="5"/>
  <c r="S232" i="5"/>
  <c r="R232" i="5"/>
  <c r="Q232" i="5"/>
  <c r="P232" i="5"/>
  <c r="O232" i="5"/>
  <c r="N232" i="5"/>
  <c r="M232" i="5"/>
  <c r="L232" i="5"/>
  <c r="K232" i="5"/>
  <c r="J232" i="5"/>
  <c r="I232" i="5"/>
  <c r="H232" i="5"/>
  <c r="G232" i="5"/>
  <c r="F232" i="5"/>
  <c r="E232" i="5"/>
  <c r="D232" i="5"/>
  <c r="C232" i="5"/>
  <c r="B232" i="5"/>
  <c r="T231" i="5"/>
  <c r="S231" i="5"/>
  <c r="R231" i="5"/>
  <c r="Q231" i="5"/>
  <c r="P231" i="5"/>
  <c r="O231" i="5"/>
  <c r="N231" i="5"/>
  <c r="M231" i="5"/>
  <c r="L231" i="5"/>
  <c r="K231" i="5"/>
  <c r="J231" i="5"/>
  <c r="I231" i="5"/>
  <c r="H231" i="5"/>
  <c r="G231" i="5"/>
  <c r="F231" i="5"/>
  <c r="E231" i="5"/>
  <c r="D231" i="5"/>
  <c r="C231" i="5"/>
  <c r="B231" i="5"/>
  <c r="T230" i="5"/>
  <c r="S230" i="5"/>
  <c r="R230" i="5"/>
  <c r="Q230" i="5"/>
  <c r="P230" i="5"/>
  <c r="O230" i="5"/>
  <c r="N230" i="5"/>
  <c r="M230" i="5"/>
  <c r="L230" i="5"/>
  <c r="K230" i="5"/>
  <c r="J230" i="5"/>
  <c r="I230" i="5"/>
  <c r="H230" i="5"/>
  <c r="G230" i="5"/>
  <c r="F230" i="5"/>
  <c r="E230" i="5"/>
  <c r="D230" i="5"/>
  <c r="C230" i="5"/>
  <c r="B230" i="5"/>
  <c r="T229" i="5"/>
  <c r="S229" i="5"/>
  <c r="R229" i="5"/>
  <c r="Q229" i="5"/>
  <c r="P229" i="5"/>
  <c r="O229" i="5"/>
  <c r="N229" i="5"/>
  <c r="M229" i="5"/>
  <c r="L229" i="5"/>
  <c r="K229" i="5"/>
  <c r="J229" i="5"/>
  <c r="I229" i="5"/>
  <c r="H229" i="5"/>
  <c r="G229" i="5"/>
  <c r="F229" i="5"/>
  <c r="E229" i="5"/>
  <c r="D229" i="5"/>
  <c r="C229" i="5"/>
  <c r="B229" i="5"/>
  <c r="T228" i="5"/>
  <c r="S228" i="5"/>
  <c r="R228" i="5"/>
  <c r="Q228" i="5"/>
  <c r="P228" i="5"/>
  <c r="O228" i="5"/>
  <c r="N228" i="5"/>
  <c r="M228" i="5"/>
  <c r="L228" i="5"/>
  <c r="K228" i="5"/>
  <c r="J228" i="5"/>
  <c r="I228" i="5"/>
  <c r="H228" i="5"/>
  <c r="G228" i="5"/>
  <c r="F228" i="5"/>
  <c r="E228" i="5"/>
  <c r="D228" i="5"/>
  <c r="C228" i="5"/>
  <c r="B228" i="5"/>
  <c r="T227" i="5"/>
  <c r="S227" i="5"/>
  <c r="R227" i="5"/>
  <c r="Q227" i="5"/>
  <c r="P227" i="5"/>
  <c r="O227" i="5"/>
  <c r="N227" i="5"/>
  <c r="M227" i="5"/>
  <c r="L227" i="5"/>
  <c r="K227" i="5"/>
  <c r="J227" i="5"/>
  <c r="I227" i="5"/>
  <c r="H227" i="5"/>
  <c r="G227" i="5"/>
  <c r="F227" i="5"/>
  <c r="E227" i="5"/>
  <c r="D227" i="5"/>
  <c r="C227" i="5"/>
  <c r="B227" i="5"/>
  <c r="T226" i="5"/>
  <c r="S226" i="5"/>
  <c r="R226" i="5"/>
  <c r="Q226" i="5"/>
  <c r="P226" i="5"/>
  <c r="O226" i="5"/>
  <c r="N226" i="5"/>
  <c r="M226" i="5"/>
  <c r="L226" i="5"/>
  <c r="K226" i="5"/>
  <c r="J226" i="5"/>
  <c r="I226" i="5"/>
  <c r="H226" i="5"/>
  <c r="G226" i="5"/>
  <c r="F226" i="5"/>
  <c r="E226" i="5"/>
  <c r="D226" i="5"/>
  <c r="C226" i="5"/>
  <c r="B226" i="5"/>
  <c r="T225" i="5"/>
  <c r="S225" i="5"/>
  <c r="R225" i="5"/>
  <c r="Q225" i="5"/>
  <c r="P225" i="5"/>
  <c r="O225" i="5"/>
  <c r="N225" i="5"/>
  <c r="M225" i="5"/>
  <c r="L225" i="5"/>
  <c r="K225" i="5"/>
  <c r="J225" i="5"/>
  <c r="I225" i="5"/>
  <c r="H225" i="5"/>
  <c r="G225" i="5"/>
  <c r="F225" i="5"/>
  <c r="E225" i="5"/>
  <c r="D225" i="5"/>
  <c r="C225" i="5"/>
  <c r="B225" i="5"/>
  <c r="T224" i="5"/>
  <c r="S224" i="5"/>
  <c r="R224" i="5"/>
  <c r="Q224" i="5"/>
  <c r="P224" i="5"/>
  <c r="O224" i="5"/>
  <c r="N224" i="5"/>
  <c r="M224" i="5"/>
  <c r="L224" i="5"/>
  <c r="K224" i="5"/>
  <c r="J224" i="5"/>
  <c r="I224" i="5"/>
  <c r="H224" i="5"/>
  <c r="G224" i="5"/>
  <c r="F224" i="5"/>
  <c r="E224" i="5"/>
  <c r="D224" i="5"/>
  <c r="C224" i="5"/>
  <c r="B224" i="5"/>
  <c r="T223" i="5"/>
  <c r="S223" i="5"/>
  <c r="R223" i="5"/>
  <c r="Q223" i="5"/>
  <c r="P223" i="5"/>
  <c r="O223" i="5"/>
  <c r="N223" i="5"/>
  <c r="M223" i="5"/>
  <c r="L223" i="5"/>
  <c r="K223" i="5"/>
  <c r="J223" i="5"/>
  <c r="I223" i="5"/>
  <c r="H223" i="5"/>
  <c r="G223" i="5"/>
  <c r="F223" i="5"/>
  <c r="E223" i="5"/>
  <c r="D223" i="5"/>
  <c r="C223" i="5"/>
  <c r="B223" i="5"/>
  <c r="T222" i="5"/>
  <c r="S222" i="5"/>
  <c r="R222" i="5"/>
  <c r="Q222" i="5"/>
  <c r="P222" i="5"/>
  <c r="O222" i="5"/>
  <c r="N222" i="5"/>
  <c r="M222" i="5"/>
  <c r="L222" i="5"/>
  <c r="K222" i="5"/>
  <c r="J222" i="5"/>
  <c r="I222" i="5"/>
  <c r="H222" i="5"/>
  <c r="G222" i="5"/>
  <c r="F222" i="5"/>
  <c r="E222" i="5"/>
  <c r="D222" i="5"/>
  <c r="C222" i="5"/>
  <c r="B222" i="5"/>
  <c r="T221" i="5"/>
  <c r="S221" i="5"/>
  <c r="R221" i="5"/>
  <c r="Q221" i="5"/>
  <c r="P221" i="5"/>
  <c r="O221" i="5"/>
  <c r="N221" i="5"/>
  <c r="M221" i="5"/>
  <c r="L221" i="5"/>
  <c r="K221" i="5"/>
  <c r="J221" i="5"/>
  <c r="I221" i="5"/>
  <c r="H221" i="5"/>
  <c r="G221" i="5"/>
  <c r="F221" i="5"/>
  <c r="E221" i="5"/>
  <c r="D221" i="5"/>
  <c r="C221" i="5"/>
  <c r="B221" i="5"/>
  <c r="T220" i="5"/>
  <c r="S220" i="5"/>
  <c r="R220" i="5"/>
  <c r="Q220" i="5"/>
  <c r="P220" i="5"/>
  <c r="O220" i="5"/>
  <c r="N220" i="5"/>
  <c r="M220" i="5"/>
  <c r="L220" i="5"/>
  <c r="K220" i="5"/>
  <c r="J220" i="5"/>
  <c r="I220" i="5"/>
  <c r="H220" i="5"/>
  <c r="G220" i="5"/>
  <c r="F220" i="5"/>
  <c r="E220" i="5"/>
  <c r="D220" i="5"/>
  <c r="C220" i="5"/>
  <c r="B220" i="5"/>
  <c r="T219" i="5"/>
  <c r="S219" i="5"/>
  <c r="R219" i="5"/>
  <c r="Q219" i="5"/>
  <c r="P219" i="5"/>
  <c r="O219" i="5"/>
  <c r="N219" i="5"/>
  <c r="M219" i="5"/>
  <c r="L219" i="5"/>
  <c r="K219" i="5"/>
  <c r="J219" i="5"/>
  <c r="I219" i="5"/>
  <c r="H219" i="5"/>
  <c r="G219" i="5"/>
  <c r="F219" i="5"/>
  <c r="E219" i="5"/>
  <c r="D219" i="5"/>
  <c r="C219" i="5"/>
  <c r="B219" i="5"/>
  <c r="T218" i="5"/>
  <c r="S218" i="5"/>
  <c r="R218" i="5"/>
  <c r="Q218" i="5"/>
  <c r="P218" i="5"/>
  <c r="O218" i="5"/>
  <c r="N218" i="5"/>
  <c r="M218" i="5"/>
  <c r="L218" i="5"/>
  <c r="K218" i="5"/>
  <c r="J218" i="5"/>
  <c r="I218" i="5"/>
  <c r="H218" i="5"/>
  <c r="G218" i="5"/>
  <c r="F218" i="5"/>
  <c r="E218" i="5"/>
  <c r="D218" i="5"/>
  <c r="C218" i="5"/>
  <c r="B218" i="5"/>
  <c r="T217" i="5"/>
  <c r="S217" i="5"/>
  <c r="R217" i="5"/>
  <c r="Q217" i="5"/>
  <c r="P217" i="5"/>
  <c r="O217" i="5"/>
  <c r="N217" i="5"/>
  <c r="M217" i="5"/>
  <c r="L217" i="5"/>
  <c r="K217" i="5"/>
  <c r="J217" i="5"/>
  <c r="I217" i="5"/>
  <c r="H217" i="5"/>
  <c r="G217" i="5"/>
  <c r="F217" i="5"/>
  <c r="E217" i="5"/>
  <c r="D217" i="5"/>
  <c r="C217" i="5"/>
  <c r="B217" i="5"/>
  <c r="T216" i="5"/>
  <c r="S216" i="5"/>
  <c r="R216" i="5"/>
  <c r="Q216" i="5"/>
  <c r="P216" i="5"/>
  <c r="O216" i="5"/>
  <c r="N216" i="5"/>
  <c r="M216" i="5"/>
  <c r="L216" i="5"/>
  <c r="K216" i="5"/>
  <c r="J216" i="5"/>
  <c r="I216" i="5"/>
  <c r="H216" i="5"/>
  <c r="G216" i="5"/>
  <c r="F216" i="5"/>
  <c r="E216" i="5"/>
  <c r="D216" i="5"/>
  <c r="C216" i="5"/>
  <c r="B216" i="5"/>
  <c r="T215" i="5"/>
  <c r="S215" i="5"/>
  <c r="R215" i="5"/>
  <c r="Q215" i="5"/>
  <c r="P215" i="5"/>
  <c r="O215" i="5"/>
  <c r="N215" i="5"/>
  <c r="M215" i="5"/>
  <c r="L215" i="5"/>
  <c r="K215" i="5"/>
  <c r="J215" i="5"/>
  <c r="I215" i="5"/>
  <c r="H215" i="5"/>
  <c r="G215" i="5"/>
  <c r="F215" i="5"/>
  <c r="E215" i="5"/>
  <c r="D215" i="5"/>
  <c r="C215" i="5"/>
  <c r="B215" i="5"/>
  <c r="T214" i="5"/>
  <c r="S214" i="5"/>
  <c r="R214" i="5"/>
  <c r="Q214" i="5"/>
  <c r="P214" i="5"/>
  <c r="O214" i="5"/>
  <c r="N214" i="5"/>
  <c r="M214" i="5"/>
  <c r="L214" i="5"/>
  <c r="K214" i="5"/>
  <c r="J214" i="5"/>
  <c r="I214" i="5"/>
  <c r="H214" i="5"/>
  <c r="G214" i="5"/>
  <c r="F214" i="5"/>
  <c r="E214" i="5"/>
  <c r="D214" i="5"/>
  <c r="C214" i="5"/>
  <c r="B214" i="5"/>
  <c r="T213" i="5"/>
  <c r="S213" i="5"/>
  <c r="R213" i="5"/>
  <c r="Q213" i="5"/>
  <c r="P213" i="5"/>
  <c r="O213" i="5"/>
  <c r="N213" i="5"/>
  <c r="M213" i="5"/>
  <c r="L213" i="5"/>
  <c r="K213" i="5"/>
  <c r="J213" i="5"/>
  <c r="I213" i="5"/>
  <c r="H213" i="5"/>
  <c r="G213" i="5"/>
  <c r="F213" i="5"/>
  <c r="E213" i="5"/>
  <c r="D213" i="5"/>
  <c r="C213" i="5"/>
  <c r="B213" i="5"/>
  <c r="T212" i="5"/>
  <c r="S212" i="5"/>
  <c r="R212" i="5"/>
  <c r="Q212" i="5"/>
  <c r="P212" i="5"/>
  <c r="O212" i="5"/>
  <c r="N212" i="5"/>
  <c r="M212" i="5"/>
  <c r="L212" i="5"/>
  <c r="K212" i="5"/>
  <c r="J212" i="5"/>
  <c r="I212" i="5"/>
  <c r="H212" i="5"/>
  <c r="G212" i="5"/>
  <c r="F212" i="5"/>
  <c r="E212" i="5"/>
  <c r="D212" i="5"/>
  <c r="C212" i="5"/>
  <c r="B212" i="5"/>
  <c r="T211" i="5"/>
  <c r="S211" i="5"/>
  <c r="R211" i="5"/>
  <c r="Q211" i="5"/>
  <c r="P211" i="5"/>
  <c r="O211" i="5"/>
  <c r="N211" i="5"/>
  <c r="M211" i="5"/>
  <c r="L211" i="5"/>
  <c r="K211" i="5"/>
  <c r="J211" i="5"/>
  <c r="I211" i="5"/>
  <c r="H211" i="5"/>
  <c r="G211" i="5"/>
  <c r="F211" i="5"/>
  <c r="E211" i="5"/>
  <c r="D211" i="5"/>
  <c r="C211" i="5"/>
  <c r="B211" i="5"/>
  <c r="T210" i="5"/>
  <c r="S210" i="5"/>
  <c r="R210" i="5"/>
  <c r="Q210" i="5"/>
  <c r="P210" i="5"/>
  <c r="O210" i="5"/>
  <c r="N210" i="5"/>
  <c r="M210" i="5"/>
  <c r="L210" i="5"/>
  <c r="K210" i="5"/>
  <c r="J210" i="5"/>
  <c r="I210" i="5"/>
  <c r="H210" i="5"/>
  <c r="G210" i="5"/>
  <c r="F210" i="5"/>
  <c r="E210" i="5"/>
  <c r="D210" i="5"/>
  <c r="C210" i="5"/>
  <c r="B210" i="5"/>
  <c r="T209" i="5"/>
  <c r="S209" i="5"/>
  <c r="R209" i="5"/>
  <c r="Q209" i="5"/>
  <c r="P209" i="5"/>
  <c r="O209" i="5"/>
  <c r="N209" i="5"/>
  <c r="M209" i="5"/>
  <c r="L209" i="5"/>
  <c r="K209" i="5"/>
  <c r="J209" i="5"/>
  <c r="I209" i="5"/>
  <c r="H209" i="5"/>
  <c r="G209" i="5"/>
  <c r="F209" i="5"/>
  <c r="E209" i="5"/>
  <c r="D209" i="5"/>
  <c r="C209" i="5"/>
  <c r="B209" i="5"/>
  <c r="T208" i="5"/>
  <c r="S208" i="5"/>
  <c r="R208" i="5"/>
  <c r="Q208" i="5"/>
  <c r="P208" i="5"/>
  <c r="O208" i="5"/>
  <c r="N208" i="5"/>
  <c r="M208" i="5"/>
  <c r="L208" i="5"/>
  <c r="K208" i="5"/>
  <c r="J208" i="5"/>
  <c r="I208" i="5"/>
  <c r="H208" i="5"/>
  <c r="G208" i="5"/>
  <c r="F208" i="5"/>
  <c r="E208" i="5"/>
  <c r="D208" i="5"/>
  <c r="C208" i="5"/>
  <c r="B208" i="5"/>
  <c r="T207" i="5"/>
  <c r="S207" i="5"/>
  <c r="R207" i="5"/>
  <c r="Q207" i="5"/>
  <c r="P207" i="5"/>
  <c r="O207" i="5"/>
  <c r="N207" i="5"/>
  <c r="M207" i="5"/>
  <c r="L207" i="5"/>
  <c r="K207" i="5"/>
  <c r="J207" i="5"/>
  <c r="I207" i="5"/>
  <c r="H207" i="5"/>
  <c r="G207" i="5"/>
  <c r="F207" i="5"/>
  <c r="E207" i="5"/>
  <c r="D207" i="5"/>
  <c r="C207" i="5"/>
  <c r="B207" i="5"/>
  <c r="T206" i="5"/>
  <c r="S206" i="5"/>
  <c r="R206" i="5"/>
  <c r="Q206" i="5"/>
  <c r="P206" i="5"/>
  <c r="O206" i="5"/>
  <c r="N206" i="5"/>
  <c r="M206" i="5"/>
  <c r="L206" i="5"/>
  <c r="K206" i="5"/>
  <c r="J206" i="5"/>
  <c r="I206" i="5"/>
  <c r="H206" i="5"/>
  <c r="G206" i="5"/>
  <c r="F206" i="5"/>
  <c r="E206" i="5"/>
  <c r="D206" i="5"/>
  <c r="C206" i="5"/>
  <c r="B206" i="5"/>
  <c r="T205" i="5"/>
  <c r="S205" i="5"/>
  <c r="R205" i="5"/>
  <c r="Q205" i="5"/>
  <c r="P205" i="5"/>
  <c r="O205" i="5"/>
  <c r="N205" i="5"/>
  <c r="M205" i="5"/>
  <c r="L205" i="5"/>
  <c r="K205" i="5"/>
  <c r="J205" i="5"/>
  <c r="I205" i="5"/>
  <c r="H205" i="5"/>
  <c r="G205" i="5"/>
  <c r="F205" i="5"/>
  <c r="E205" i="5"/>
  <c r="D205" i="5"/>
  <c r="C205" i="5"/>
  <c r="B205" i="5"/>
  <c r="T204" i="5"/>
  <c r="S204" i="5"/>
  <c r="R204" i="5"/>
  <c r="Q204" i="5"/>
  <c r="P204" i="5"/>
  <c r="O204" i="5"/>
  <c r="N204" i="5"/>
  <c r="M204" i="5"/>
  <c r="L204" i="5"/>
  <c r="K204" i="5"/>
  <c r="J204" i="5"/>
  <c r="I204" i="5"/>
  <c r="H204" i="5"/>
  <c r="G204" i="5"/>
  <c r="F204" i="5"/>
  <c r="E204" i="5"/>
  <c r="D204" i="5"/>
  <c r="C204" i="5"/>
  <c r="B204" i="5"/>
  <c r="T203" i="5"/>
  <c r="S203" i="5"/>
  <c r="R203" i="5"/>
  <c r="Q203" i="5"/>
  <c r="P203" i="5"/>
  <c r="O203" i="5"/>
  <c r="N203" i="5"/>
  <c r="M203" i="5"/>
  <c r="L203" i="5"/>
  <c r="K203" i="5"/>
  <c r="J203" i="5"/>
  <c r="I203" i="5"/>
  <c r="H203" i="5"/>
  <c r="G203" i="5"/>
  <c r="F203" i="5"/>
  <c r="E203" i="5"/>
  <c r="D203" i="5"/>
  <c r="C203" i="5"/>
  <c r="B203" i="5"/>
  <c r="T202" i="5"/>
  <c r="S202" i="5"/>
  <c r="R202" i="5"/>
  <c r="Q202" i="5"/>
  <c r="P202" i="5"/>
  <c r="O202" i="5"/>
  <c r="N202" i="5"/>
  <c r="M202" i="5"/>
  <c r="L202" i="5"/>
  <c r="K202" i="5"/>
  <c r="J202" i="5"/>
  <c r="I202" i="5"/>
  <c r="H202" i="5"/>
  <c r="G202" i="5"/>
  <c r="F202" i="5"/>
  <c r="E202" i="5"/>
  <c r="D202" i="5"/>
  <c r="C202" i="5"/>
  <c r="B202" i="5"/>
  <c r="T201" i="5"/>
  <c r="S201" i="5"/>
  <c r="R201" i="5"/>
  <c r="Q201" i="5"/>
  <c r="P201" i="5"/>
  <c r="O201" i="5"/>
  <c r="N201" i="5"/>
  <c r="M201" i="5"/>
  <c r="L201" i="5"/>
  <c r="K201" i="5"/>
  <c r="J201" i="5"/>
  <c r="I201" i="5"/>
  <c r="H201" i="5"/>
  <c r="G201" i="5"/>
  <c r="F201" i="5"/>
  <c r="E201" i="5"/>
  <c r="D201" i="5"/>
  <c r="C201" i="5"/>
  <c r="B201" i="5"/>
  <c r="T200" i="5"/>
  <c r="S200" i="5"/>
  <c r="R200" i="5"/>
  <c r="Q200" i="5"/>
  <c r="P200" i="5"/>
  <c r="O200" i="5"/>
  <c r="N200" i="5"/>
  <c r="M200" i="5"/>
  <c r="L200" i="5"/>
  <c r="K200" i="5"/>
  <c r="J200" i="5"/>
  <c r="I200" i="5"/>
  <c r="H200" i="5"/>
  <c r="G200" i="5"/>
  <c r="F200" i="5"/>
  <c r="E200" i="5"/>
  <c r="D200" i="5"/>
  <c r="C200" i="5"/>
  <c r="B200" i="5"/>
  <c r="T199" i="5"/>
  <c r="S199" i="5"/>
  <c r="R199" i="5"/>
  <c r="Q199" i="5"/>
  <c r="P199" i="5"/>
  <c r="O199" i="5"/>
  <c r="N199" i="5"/>
  <c r="M199" i="5"/>
  <c r="L199" i="5"/>
  <c r="K199" i="5"/>
  <c r="J199" i="5"/>
  <c r="I199" i="5"/>
  <c r="H199" i="5"/>
  <c r="G199" i="5"/>
  <c r="F199" i="5"/>
  <c r="E199" i="5"/>
  <c r="D199" i="5"/>
  <c r="C199" i="5"/>
  <c r="B199" i="5"/>
  <c r="T198" i="5"/>
  <c r="S198" i="5"/>
  <c r="R198" i="5"/>
  <c r="Q198" i="5"/>
  <c r="P198" i="5"/>
  <c r="O198" i="5"/>
  <c r="N198" i="5"/>
  <c r="M198" i="5"/>
  <c r="L198" i="5"/>
  <c r="K198" i="5"/>
  <c r="J198" i="5"/>
  <c r="I198" i="5"/>
  <c r="H198" i="5"/>
  <c r="G198" i="5"/>
  <c r="F198" i="5"/>
  <c r="E198" i="5"/>
  <c r="D198" i="5"/>
  <c r="C198" i="5"/>
  <c r="B198" i="5"/>
  <c r="T197" i="5"/>
  <c r="S197" i="5"/>
  <c r="R197" i="5"/>
  <c r="Q197" i="5"/>
  <c r="P197" i="5"/>
  <c r="O197" i="5"/>
  <c r="N197" i="5"/>
  <c r="M197" i="5"/>
  <c r="L197" i="5"/>
  <c r="K197" i="5"/>
  <c r="J197" i="5"/>
  <c r="I197" i="5"/>
  <c r="H197" i="5"/>
  <c r="G197" i="5"/>
  <c r="F197" i="5"/>
  <c r="E197" i="5"/>
  <c r="D197" i="5"/>
  <c r="C197" i="5"/>
  <c r="B197" i="5"/>
  <c r="T196" i="5"/>
  <c r="S196" i="5"/>
  <c r="R196" i="5"/>
  <c r="Q196" i="5"/>
  <c r="P196" i="5"/>
  <c r="O196" i="5"/>
  <c r="N196" i="5"/>
  <c r="M196" i="5"/>
  <c r="L196" i="5"/>
  <c r="K196" i="5"/>
  <c r="J196" i="5"/>
  <c r="I196" i="5"/>
  <c r="H196" i="5"/>
  <c r="G196" i="5"/>
  <c r="F196" i="5"/>
  <c r="E196" i="5"/>
  <c r="D196" i="5"/>
  <c r="C196" i="5"/>
  <c r="B196" i="5"/>
  <c r="T195" i="5"/>
  <c r="S195" i="5"/>
  <c r="R195" i="5"/>
  <c r="Q195" i="5"/>
  <c r="P195" i="5"/>
  <c r="O195" i="5"/>
  <c r="N195" i="5"/>
  <c r="M195" i="5"/>
  <c r="L195" i="5"/>
  <c r="K195" i="5"/>
  <c r="J195" i="5"/>
  <c r="I195" i="5"/>
  <c r="H195" i="5"/>
  <c r="G195" i="5"/>
  <c r="F195" i="5"/>
  <c r="E195" i="5"/>
  <c r="D195" i="5"/>
  <c r="C195" i="5"/>
  <c r="B195" i="5"/>
  <c r="T194" i="5"/>
  <c r="S194" i="5"/>
  <c r="R194" i="5"/>
  <c r="Q194" i="5"/>
  <c r="P194" i="5"/>
  <c r="O194" i="5"/>
  <c r="N194" i="5"/>
  <c r="M194" i="5"/>
  <c r="L194" i="5"/>
  <c r="K194" i="5"/>
  <c r="J194" i="5"/>
  <c r="I194" i="5"/>
  <c r="H194" i="5"/>
  <c r="G194" i="5"/>
  <c r="F194" i="5"/>
  <c r="E194" i="5"/>
  <c r="D194" i="5"/>
  <c r="C194" i="5"/>
  <c r="B194" i="5"/>
  <c r="T193" i="5"/>
  <c r="S193" i="5"/>
  <c r="R193" i="5"/>
  <c r="Q193" i="5"/>
  <c r="P193" i="5"/>
  <c r="O193" i="5"/>
  <c r="N193" i="5"/>
  <c r="M193" i="5"/>
  <c r="L193" i="5"/>
  <c r="K193" i="5"/>
  <c r="J193" i="5"/>
  <c r="I193" i="5"/>
  <c r="H193" i="5"/>
  <c r="G193" i="5"/>
  <c r="F193" i="5"/>
  <c r="E193" i="5"/>
  <c r="D193" i="5"/>
  <c r="C193" i="5"/>
  <c r="B193" i="5"/>
  <c r="T192" i="5"/>
  <c r="S192" i="5"/>
  <c r="R192" i="5"/>
  <c r="Q192" i="5"/>
  <c r="P192" i="5"/>
  <c r="O192" i="5"/>
  <c r="N192" i="5"/>
  <c r="M192" i="5"/>
  <c r="L192" i="5"/>
  <c r="K192" i="5"/>
  <c r="J192" i="5"/>
  <c r="I192" i="5"/>
  <c r="H192" i="5"/>
  <c r="G192" i="5"/>
  <c r="F192" i="5"/>
  <c r="E192" i="5"/>
  <c r="D192" i="5"/>
  <c r="C192" i="5"/>
  <c r="B192" i="5"/>
  <c r="T191" i="5"/>
  <c r="S191" i="5"/>
  <c r="R191" i="5"/>
  <c r="Q191" i="5"/>
  <c r="P191" i="5"/>
  <c r="O191" i="5"/>
  <c r="N191" i="5"/>
  <c r="M191" i="5"/>
  <c r="L191" i="5"/>
  <c r="K191" i="5"/>
  <c r="J191" i="5"/>
  <c r="I191" i="5"/>
  <c r="H191" i="5"/>
  <c r="G191" i="5"/>
  <c r="F191" i="5"/>
  <c r="E191" i="5"/>
  <c r="D191" i="5"/>
  <c r="C191" i="5"/>
  <c r="B191" i="5"/>
  <c r="T190" i="5"/>
  <c r="S190" i="5"/>
  <c r="R190" i="5"/>
  <c r="Q190" i="5"/>
  <c r="P190" i="5"/>
  <c r="O190" i="5"/>
  <c r="N190" i="5"/>
  <c r="M190" i="5"/>
  <c r="L190" i="5"/>
  <c r="K190" i="5"/>
  <c r="J190" i="5"/>
  <c r="I190" i="5"/>
  <c r="H190" i="5"/>
  <c r="G190" i="5"/>
  <c r="F190" i="5"/>
  <c r="E190" i="5"/>
  <c r="D190" i="5"/>
  <c r="C190" i="5"/>
  <c r="B190" i="5"/>
  <c r="T189" i="5"/>
  <c r="S189" i="5"/>
  <c r="R189" i="5"/>
  <c r="Q189" i="5"/>
  <c r="P189" i="5"/>
  <c r="O189" i="5"/>
  <c r="N189" i="5"/>
  <c r="M189" i="5"/>
  <c r="L189" i="5"/>
  <c r="K189" i="5"/>
  <c r="J189" i="5"/>
  <c r="I189" i="5"/>
  <c r="H189" i="5"/>
  <c r="G189" i="5"/>
  <c r="F189" i="5"/>
  <c r="E189" i="5"/>
  <c r="D189" i="5"/>
  <c r="C189" i="5"/>
  <c r="B189" i="5"/>
  <c r="T188" i="5"/>
  <c r="S188" i="5"/>
  <c r="R188" i="5"/>
  <c r="Q188" i="5"/>
  <c r="P188" i="5"/>
  <c r="O188" i="5"/>
  <c r="N188" i="5"/>
  <c r="M188" i="5"/>
  <c r="L188" i="5"/>
  <c r="K188" i="5"/>
  <c r="J188" i="5"/>
  <c r="I188" i="5"/>
  <c r="H188" i="5"/>
  <c r="G188" i="5"/>
  <c r="F188" i="5"/>
  <c r="E188" i="5"/>
  <c r="D188" i="5"/>
  <c r="C188" i="5"/>
  <c r="B188" i="5"/>
  <c r="T187" i="5"/>
  <c r="S187" i="5"/>
  <c r="R187" i="5"/>
  <c r="Q187" i="5"/>
  <c r="P187" i="5"/>
  <c r="O187" i="5"/>
  <c r="N187" i="5"/>
  <c r="M187" i="5"/>
  <c r="L187" i="5"/>
  <c r="K187" i="5"/>
  <c r="J187" i="5"/>
  <c r="I187" i="5"/>
  <c r="H187" i="5"/>
  <c r="G187" i="5"/>
  <c r="F187" i="5"/>
  <c r="E187" i="5"/>
  <c r="D187" i="5"/>
  <c r="C187" i="5"/>
  <c r="B187" i="5"/>
  <c r="T186" i="5"/>
  <c r="S186" i="5"/>
  <c r="R186" i="5"/>
  <c r="Q186" i="5"/>
  <c r="P186" i="5"/>
  <c r="O186" i="5"/>
  <c r="N186" i="5"/>
  <c r="M186" i="5"/>
  <c r="L186" i="5"/>
  <c r="K186" i="5"/>
  <c r="J186" i="5"/>
  <c r="I186" i="5"/>
  <c r="H186" i="5"/>
  <c r="G186" i="5"/>
  <c r="F186" i="5"/>
  <c r="E186" i="5"/>
  <c r="D186" i="5"/>
  <c r="C186" i="5"/>
  <c r="B186" i="5"/>
  <c r="T185" i="5"/>
  <c r="S185" i="5"/>
  <c r="R185" i="5"/>
  <c r="Q185" i="5"/>
  <c r="P185" i="5"/>
  <c r="O185" i="5"/>
  <c r="N185" i="5"/>
  <c r="M185" i="5"/>
  <c r="L185" i="5"/>
  <c r="K185" i="5"/>
  <c r="J185" i="5"/>
  <c r="I185" i="5"/>
  <c r="H185" i="5"/>
  <c r="G185" i="5"/>
  <c r="F185" i="5"/>
  <c r="E185" i="5"/>
  <c r="D185" i="5"/>
  <c r="C185" i="5"/>
  <c r="B185" i="5"/>
  <c r="T184" i="5"/>
  <c r="S184" i="5"/>
  <c r="R184" i="5"/>
  <c r="Q184" i="5"/>
  <c r="P184" i="5"/>
  <c r="O184" i="5"/>
  <c r="N184" i="5"/>
  <c r="M184" i="5"/>
  <c r="L184" i="5"/>
  <c r="K184" i="5"/>
  <c r="J184" i="5"/>
  <c r="I184" i="5"/>
  <c r="H184" i="5"/>
  <c r="G184" i="5"/>
  <c r="F184" i="5"/>
  <c r="E184" i="5"/>
  <c r="D184" i="5"/>
  <c r="C184" i="5"/>
  <c r="B184" i="5"/>
  <c r="T183" i="5"/>
  <c r="S183" i="5"/>
  <c r="R183" i="5"/>
  <c r="Q183" i="5"/>
  <c r="P183" i="5"/>
  <c r="O183" i="5"/>
  <c r="N183" i="5"/>
  <c r="M183" i="5"/>
  <c r="L183" i="5"/>
  <c r="K183" i="5"/>
  <c r="J183" i="5"/>
  <c r="I183" i="5"/>
  <c r="H183" i="5"/>
  <c r="G183" i="5"/>
  <c r="F183" i="5"/>
  <c r="E183" i="5"/>
  <c r="D183" i="5"/>
  <c r="C183" i="5"/>
  <c r="B183" i="5"/>
  <c r="T182" i="5"/>
  <c r="S182" i="5"/>
  <c r="R182" i="5"/>
  <c r="Q182" i="5"/>
  <c r="P182" i="5"/>
  <c r="O182" i="5"/>
  <c r="N182" i="5"/>
  <c r="M182" i="5"/>
  <c r="L182" i="5"/>
  <c r="K182" i="5"/>
  <c r="J182" i="5"/>
  <c r="I182" i="5"/>
  <c r="H182" i="5"/>
  <c r="G182" i="5"/>
  <c r="F182" i="5"/>
  <c r="E182" i="5"/>
  <c r="D182" i="5"/>
  <c r="C182" i="5"/>
  <c r="B182" i="5"/>
  <c r="T181" i="5"/>
  <c r="S181" i="5"/>
  <c r="R181" i="5"/>
  <c r="Q181" i="5"/>
  <c r="P181" i="5"/>
  <c r="O181" i="5"/>
  <c r="N181" i="5"/>
  <c r="M181" i="5"/>
  <c r="L181" i="5"/>
  <c r="K181" i="5"/>
  <c r="J181" i="5"/>
  <c r="I181" i="5"/>
  <c r="H181" i="5"/>
  <c r="G181" i="5"/>
  <c r="F181" i="5"/>
  <c r="E181" i="5"/>
  <c r="D181" i="5"/>
  <c r="C181" i="5"/>
  <c r="B181" i="5"/>
  <c r="T180" i="5"/>
  <c r="S180" i="5"/>
  <c r="R180" i="5"/>
  <c r="Q180" i="5"/>
  <c r="P180" i="5"/>
  <c r="O180" i="5"/>
  <c r="N180" i="5"/>
  <c r="M180" i="5"/>
  <c r="L180" i="5"/>
  <c r="K180" i="5"/>
  <c r="J180" i="5"/>
  <c r="I180" i="5"/>
  <c r="H180" i="5"/>
  <c r="G180" i="5"/>
  <c r="F180" i="5"/>
  <c r="E180" i="5"/>
  <c r="D180" i="5"/>
  <c r="C180" i="5"/>
  <c r="B180" i="5"/>
  <c r="T179" i="5"/>
  <c r="S179" i="5"/>
  <c r="R179" i="5"/>
  <c r="Q179" i="5"/>
  <c r="P179" i="5"/>
  <c r="O179" i="5"/>
  <c r="N179" i="5"/>
  <c r="M179" i="5"/>
  <c r="L179" i="5"/>
  <c r="K179" i="5"/>
  <c r="J179" i="5"/>
  <c r="I179" i="5"/>
  <c r="H179" i="5"/>
  <c r="G179" i="5"/>
  <c r="F179" i="5"/>
  <c r="E179" i="5"/>
  <c r="D179" i="5"/>
  <c r="C179" i="5"/>
  <c r="B179" i="5"/>
  <c r="T178" i="5"/>
  <c r="S178" i="5"/>
  <c r="R178" i="5"/>
  <c r="Q178" i="5"/>
  <c r="P178" i="5"/>
  <c r="O178" i="5"/>
  <c r="N178" i="5"/>
  <c r="M178" i="5"/>
  <c r="L178" i="5"/>
  <c r="K178" i="5"/>
  <c r="J178" i="5"/>
  <c r="I178" i="5"/>
  <c r="H178" i="5"/>
  <c r="G178" i="5"/>
  <c r="F178" i="5"/>
  <c r="E178" i="5"/>
  <c r="D178" i="5"/>
  <c r="C178" i="5"/>
  <c r="B178" i="5"/>
  <c r="T177" i="5"/>
  <c r="S177" i="5"/>
  <c r="R177" i="5"/>
  <c r="Q177" i="5"/>
  <c r="P177" i="5"/>
  <c r="O177" i="5"/>
  <c r="N177" i="5"/>
  <c r="M177" i="5"/>
  <c r="L177" i="5"/>
  <c r="K177" i="5"/>
  <c r="J177" i="5"/>
  <c r="I177" i="5"/>
  <c r="H177" i="5"/>
  <c r="G177" i="5"/>
  <c r="F177" i="5"/>
  <c r="E177" i="5"/>
  <c r="D177" i="5"/>
  <c r="C177" i="5"/>
  <c r="B177" i="5"/>
  <c r="T176" i="5"/>
  <c r="S176" i="5"/>
  <c r="R176" i="5"/>
  <c r="Q176" i="5"/>
  <c r="P176" i="5"/>
  <c r="O176" i="5"/>
  <c r="N176" i="5"/>
  <c r="M176" i="5"/>
  <c r="L176" i="5"/>
  <c r="K176" i="5"/>
  <c r="J176" i="5"/>
  <c r="I176" i="5"/>
  <c r="H176" i="5"/>
  <c r="G176" i="5"/>
  <c r="F176" i="5"/>
  <c r="E176" i="5"/>
  <c r="D176" i="5"/>
  <c r="C176" i="5"/>
  <c r="B176" i="5"/>
  <c r="T175" i="5"/>
  <c r="S175" i="5"/>
  <c r="R175" i="5"/>
  <c r="Q175" i="5"/>
  <c r="P175" i="5"/>
  <c r="O175" i="5"/>
  <c r="N175" i="5"/>
  <c r="M175" i="5"/>
  <c r="L175" i="5"/>
  <c r="K175" i="5"/>
  <c r="J175" i="5"/>
  <c r="I175" i="5"/>
  <c r="H175" i="5"/>
  <c r="G175" i="5"/>
  <c r="F175" i="5"/>
  <c r="E175" i="5"/>
  <c r="D175" i="5"/>
  <c r="C175" i="5"/>
  <c r="B175" i="5"/>
  <c r="T174" i="5"/>
  <c r="S174" i="5"/>
  <c r="R174" i="5"/>
  <c r="Q174" i="5"/>
  <c r="P174" i="5"/>
  <c r="O174" i="5"/>
  <c r="N174" i="5"/>
  <c r="M174" i="5"/>
  <c r="L174" i="5"/>
  <c r="K174" i="5"/>
  <c r="J174" i="5"/>
  <c r="I174" i="5"/>
  <c r="H174" i="5"/>
  <c r="G174" i="5"/>
  <c r="F174" i="5"/>
  <c r="E174" i="5"/>
  <c r="D174" i="5"/>
  <c r="C174" i="5"/>
  <c r="B174" i="5"/>
  <c r="T173" i="5"/>
  <c r="S173" i="5"/>
  <c r="R173" i="5"/>
  <c r="Q173" i="5"/>
  <c r="P173" i="5"/>
  <c r="O173" i="5"/>
  <c r="N173" i="5"/>
  <c r="M173" i="5"/>
  <c r="L173" i="5"/>
  <c r="K173" i="5"/>
  <c r="J173" i="5"/>
  <c r="I173" i="5"/>
  <c r="H173" i="5"/>
  <c r="G173" i="5"/>
  <c r="F173" i="5"/>
  <c r="E173" i="5"/>
  <c r="D173" i="5"/>
  <c r="C173" i="5"/>
  <c r="B173" i="5"/>
  <c r="T172" i="5"/>
  <c r="S172" i="5"/>
  <c r="R172" i="5"/>
  <c r="Q172" i="5"/>
  <c r="P172" i="5"/>
  <c r="O172" i="5"/>
  <c r="N172" i="5"/>
  <c r="M172" i="5"/>
  <c r="L172" i="5"/>
  <c r="K172" i="5"/>
  <c r="J172" i="5"/>
  <c r="I172" i="5"/>
  <c r="H172" i="5"/>
  <c r="G172" i="5"/>
  <c r="F172" i="5"/>
  <c r="E172" i="5"/>
  <c r="D172" i="5"/>
  <c r="C172" i="5"/>
  <c r="B172" i="5"/>
  <c r="T171" i="5"/>
  <c r="S171" i="5"/>
  <c r="R171" i="5"/>
  <c r="Q171" i="5"/>
  <c r="P171" i="5"/>
  <c r="O171" i="5"/>
  <c r="N171" i="5"/>
  <c r="M171" i="5"/>
  <c r="L171" i="5"/>
  <c r="K171" i="5"/>
  <c r="J171" i="5"/>
  <c r="I171" i="5"/>
  <c r="H171" i="5"/>
  <c r="G171" i="5"/>
  <c r="F171" i="5"/>
  <c r="E171" i="5"/>
  <c r="D171" i="5"/>
  <c r="C171" i="5"/>
  <c r="B171" i="5"/>
  <c r="T170" i="5"/>
  <c r="S170" i="5"/>
  <c r="R170" i="5"/>
  <c r="Q170" i="5"/>
  <c r="P170" i="5"/>
  <c r="O170" i="5"/>
  <c r="N170" i="5"/>
  <c r="M170" i="5"/>
  <c r="L170" i="5"/>
  <c r="K170" i="5"/>
  <c r="J170" i="5"/>
  <c r="I170" i="5"/>
  <c r="H170" i="5"/>
  <c r="G170" i="5"/>
  <c r="F170" i="5"/>
  <c r="E170" i="5"/>
  <c r="D170" i="5"/>
  <c r="C170" i="5"/>
  <c r="B170" i="5"/>
  <c r="T169" i="5"/>
  <c r="S169" i="5"/>
  <c r="R169" i="5"/>
  <c r="Q169" i="5"/>
  <c r="P169" i="5"/>
  <c r="O169" i="5"/>
  <c r="N169" i="5"/>
  <c r="M169" i="5"/>
  <c r="L169" i="5"/>
  <c r="K169" i="5"/>
  <c r="J169" i="5"/>
  <c r="I169" i="5"/>
  <c r="H169" i="5"/>
  <c r="G169" i="5"/>
  <c r="F169" i="5"/>
  <c r="E169" i="5"/>
  <c r="D169" i="5"/>
  <c r="C169" i="5"/>
  <c r="B169" i="5"/>
  <c r="T168" i="5"/>
  <c r="S168" i="5"/>
  <c r="R168" i="5"/>
  <c r="Q168" i="5"/>
  <c r="P168" i="5"/>
  <c r="O168" i="5"/>
  <c r="N168" i="5"/>
  <c r="M168" i="5"/>
  <c r="L168" i="5"/>
  <c r="K168" i="5"/>
  <c r="J168" i="5"/>
  <c r="I168" i="5"/>
  <c r="H168" i="5"/>
  <c r="G168" i="5"/>
  <c r="F168" i="5"/>
  <c r="E168" i="5"/>
  <c r="D168" i="5"/>
  <c r="C168" i="5"/>
  <c r="B168" i="5"/>
  <c r="T167" i="5"/>
  <c r="S167" i="5"/>
  <c r="R167" i="5"/>
  <c r="Q167" i="5"/>
  <c r="P167" i="5"/>
  <c r="O167" i="5"/>
  <c r="N167" i="5"/>
  <c r="M167" i="5"/>
  <c r="L167" i="5"/>
  <c r="K167" i="5"/>
  <c r="J167" i="5"/>
  <c r="I167" i="5"/>
  <c r="H167" i="5"/>
  <c r="G167" i="5"/>
  <c r="F167" i="5"/>
  <c r="E167" i="5"/>
  <c r="D167" i="5"/>
  <c r="C167" i="5"/>
  <c r="B167" i="5"/>
  <c r="T166" i="5"/>
  <c r="S166" i="5"/>
  <c r="R166" i="5"/>
  <c r="Q166" i="5"/>
  <c r="P166" i="5"/>
  <c r="O166" i="5"/>
  <c r="N166" i="5"/>
  <c r="M166" i="5"/>
  <c r="L166" i="5"/>
  <c r="K166" i="5"/>
  <c r="J166" i="5"/>
  <c r="I166" i="5"/>
  <c r="H166" i="5"/>
  <c r="G166" i="5"/>
  <c r="F166" i="5"/>
  <c r="E166" i="5"/>
  <c r="D166" i="5"/>
  <c r="C166" i="5"/>
  <c r="B166" i="5"/>
  <c r="T165" i="5"/>
  <c r="S165" i="5"/>
  <c r="R165" i="5"/>
  <c r="Q165" i="5"/>
  <c r="P165" i="5"/>
  <c r="O165" i="5"/>
  <c r="N165" i="5"/>
  <c r="M165" i="5"/>
  <c r="L165" i="5"/>
  <c r="K165" i="5"/>
  <c r="J165" i="5"/>
  <c r="I165" i="5"/>
  <c r="H165" i="5"/>
  <c r="G165" i="5"/>
  <c r="F165" i="5"/>
  <c r="E165" i="5"/>
  <c r="D165" i="5"/>
  <c r="C165" i="5"/>
  <c r="B165" i="5"/>
  <c r="T164" i="5"/>
  <c r="S164" i="5"/>
  <c r="R164" i="5"/>
  <c r="Q164" i="5"/>
  <c r="P164" i="5"/>
  <c r="O164" i="5"/>
  <c r="N164" i="5"/>
  <c r="M164" i="5"/>
  <c r="L164" i="5"/>
  <c r="K164" i="5"/>
  <c r="J164" i="5"/>
  <c r="I164" i="5"/>
  <c r="H164" i="5"/>
  <c r="G164" i="5"/>
  <c r="F164" i="5"/>
  <c r="E164" i="5"/>
  <c r="D164" i="5"/>
  <c r="C164" i="5"/>
  <c r="B164" i="5"/>
  <c r="T163" i="5"/>
  <c r="S163" i="5"/>
  <c r="R163" i="5"/>
  <c r="Q163" i="5"/>
  <c r="P163" i="5"/>
  <c r="O163" i="5"/>
  <c r="N163" i="5"/>
  <c r="M163" i="5"/>
  <c r="L163" i="5"/>
  <c r="K163" i="5"/>
  <c r="J163" i="5"/>
  <c r="I163" i="5"/>
  <c r="H163" i="5"/>
  <c r="G163" i="5"/>
  <c r="F163" i="5"/>
  <c r="E163" i="5"/>
  <c r="D163" i="5"/>
  <c r="C163" i="5"/>
  <c r="B163" i="5"/>
  <c r="T162" i="5"/>
  <c r="S162" i="5"/>
  <c r="R162" i="5"/>
  <c r="Q162" i="5"/>
  <c r="P162" i="5"/>
  <c r="O162" i="5"/>
  <c r="N162" i="5"/>
  <c r="M162" i="5"/>
  <c r="L162" i="5"/>
  <c r="K162" i="5"/>
  <c r="J162" i="5"/>
  <c r="I162" i="5"/>
  <c r="H162" i="5"/>
  <c r="G162" i="5"/>
  <c r="F162" i="5"/>
  <c r="E162" i="5"/>
  <c r="D162" i="5"/>
  <c r="C162" i="5"/>
  <c r="B162" i="5"/>
  <c r="T161" i="5"/>
  <c r="S161" i="5"/>
  <c r="R161" i="5"/>
  <c r="Q161" i="5"/>
  <c r="P161" i="5"/>
  <c r="O161" i="5"/>
  <c r="N161" i="5"/>
  <c r="M161" i="5"/>
  <c r="L161" i="5"/>
  <c r="K161" i="5"/>
  <c r="J161" i="5"/>
  <c r="I161" i="5"/>
  <c r="H161" i="5"/>
  <c r="G161" i="5"/>
  <c r="F161" i="5"/>
  <c r="E161" i="5"/>
  <c r="D161" i="5"/>
  <c r="C161" i="5"/>
  <c r="B161" i="5"/>
  <c r="T160" i="5"/>
  <c r="S160" i="5"/>
  <c r="R160" i="5"/>
  <c r="Q160" i="5"/>
  <c r="P160" i="5"/>
  <c r="O160" i="5"/>
  <c r="N160" i="5"/>
  <c r="M160" i="5"/>
  <c r="L160" i="5"/>
  <c r="K160" i="5"/>
  <c r="J160" i="5"/>
  <c r="I160" i="5"/>
  <c r="H160" i="5"/>
  <c r="G160" i="5"/>
  <c r="F160" i="5"/>
  <c r="E160" i="5"/>
  <c r="D160" i="5"/>
  <c r="C160" i="5"/>
  <c r="B160" i="5"/>
  <c r="T159" i="5"/>
  <c r="S159" i="5"/>
  <c r="R159" i="5"/>
  <c r="Q159" i="5"/>
  <c r="P159" i="5"/>
  <c r="O159" i="5"/>
  <c r="N159" i="5"/>
  <c r="M159" i="5"/>
  <c r="L159" i="5"/>
  <c r="K159" i="5"/>
  <c r="J159" i="5"/>
  <c r="I159" i="5"/>
  <c r="H159" i="5"/>
  <c r="G159" i="5"/>
  <c r="F159" i="5"/>
  <c r="E159" i="5"/>
  <c r="D159" i="5"/>
  <c r="C159" i="5"/>
  <c r="B159" i="5"/>
  <c r="T158" i="5"/>
  <c r="S158" i="5"/>
  <c r="R158" i="5"/>
  <c r="Q158" i="5"/>
  <c r="P158" i="5"/>
  <c r="O158" i="5"/>
  <c r="N158" i="5"/>
  <c r="M158" i="5"/>
  <c r="L158" i="5"/>
  <c r="K158" i="5"/>
  <c r="J158" i="5"/>
  <c r="I158" i="5"/>
  <c r="H158" i="5"/>
  <c r="G158" i="5"/>
  <c r="F158" i="5"/>
  <c r="E158" i="5"/>
  <c r="D158" i="5"/>
  <c r="C158" i="5"/>
  <c r="B158" i="5"/>
  <c r="T157" i="5"/>
  <c r="S157" i="5"/>
  <c r="R157" i="5"/>
  <c r="Q157" i="5"/>
  <c r="P157" i="5"/>
  <c r="O157" i="5"/>
  <c r="N157" i="5"/>
  <c r="M157" i="5"/>
  <c r="L157" i="5"/>
  <c r="K157" i="5"/>
  <c r="J157" i="5"/>
  <c r="I157" i="5"/>
  <c r="H157" i="5"/>
  <c r="G157" i="5"/>
  <c r="F157" i="5"/>
  <c r="E157" i="5"/>
  <c r="D157" i="5"/>
  <c r="C157" i="5"/>
  <c r="B157" i="5"/>
  <c r="T156" i="5"/>
  <c r="S156" i="5"/>
  <c r="R156" i="5"/>
  <c r="Q156" i="5"/>
  <c r="P156" i="5"/>
  <c r="O156" i="5"/>
  <c r="N156" i="5"/>
  <c r="M156" i="5"/>
  <c r="L156" i="5"/>
  <c r="K156" i="5"/>
  <c r="J156" i="5"/>
  <c r="I156" i="5"/>
  <c r="H156" i="5"/>
  <c r="G156" i="5"/>
  <c r="F156" i="5"/>
  <c r="E156" i="5"/>
  <c r="D156" i="5"/>
  <c r="C156" i="5"/>
  <c r="B156" i="5"/>
  <c r="T155" i="5"/>
  <c r="S155" i="5"/>
  <c r="R155" i="5"/>
  <c r="Q155" i="5"/>
  <c r="P155" i="5"/>
  <c r="O155" i="5"/>
  <c r="N155" i="5"/>
  <c r="M155" i="5"/>
  <c r="L155" i="5"/>
  <c r="K155" i="5"/>
  <c r="J155" i="5"/>
  <c r="I155" i="5"/>
  <c r="H155" i="5"/>
  <c r="G155" i="5"/>
  <c r="F155" i="5"/>
  <c r="E155" i="5"/>
  <c r="D155" i="5"/>
  <c r="C155" i="5"/>
  <c r="B155" i="5"/>
  <c r="T154" i="5"/>
  <c r="S154" i="5"/>
  <c r="R154" i="5"/>
  <c r="Q154" i="5"/>
  <c r="P154" i="5"/>
  <c r="O154" i="5"/>
  <c r="N154" i="5"/>
  <c r="M154" i="5"/>
  <c r="L154" i="5"/>
  <c r="K154" i="5"/>
  <c r="J154" i="5"/>
  <c r="I154" i="5"/>
  <c r="H154" i="5"/>
  <c r="G154" i="5"/>
  <c r="F154" i="5"/>
  <c r="E154" i="5"/>
  <c r="D154" i="5"/>
  <c r="C154" i="5"/>
  <c r="B154" i="5"/>
  <c r="T153" i="5"/>
  <c r="S153" i="5"/>
  <c r="R153" i="5"/>
  <c r="Q153" i="5"/>
  <c r="P153" i="5"/>
  <c r="O153" i="5"/>
  <c r="N153" i="5"/>
  <c r="M153" i="5"/>
  <c r="L153" i="5"/>
  <c r="K153" i="5"/>
  <c r="J153" i="5"/>
  <c r="I153" i="5"/>
  <c r="H153" i="5"/>
  <c r="G153" i="5"/>
  <c r="F153" i="5"/>
  <c r="E153" i="5"/>
  <c r="D153" i="5"/>
  <c r="C153" i="5"/>
  <c r="B153" i="5"/>
  <c r="T152" i="5"/>
  <c r="S152" i="5"/>
  <c r="R152" i="5"/>
  <c r="Q152" i="5"/>
  <c r="P152" i="5"/>
  <c r="O152" i="5"/>
  <c r="N152" i="5"/>
  <c r="M152" i="5"/>
  <c r="L152" i="5"/>
  <c r="K152" i="5"/>
  <c r="J152" i="5"/>
  <c r="I152" i="5"/>
  <c r="H152" i="5"/>
  <c r="G152" i="5"/>
  <c r="F152" i="5"/>
  <c r="E152" i="5"/>
  <c r="D152" i="5"/>
  <c r="C152" i="5"/>
  <c r="B152" i="5"/>
  <c r="T151" i="5"/>
  <c r="S151" i="5"/>
  <c r="R151" i="5"/>
  <c r="Q151" i="5"/>
  <c r="P151" i="5"/>
  <c r="O151" i="5"/>
  <c r="N151" i="5"/>
  <c r="M151" i="5"/>
  <c r="L151" i="5"/>
  <c r="K151" i="5"/>
  <c r="J151" i="5"/>
  <c r="I151" i="5"/>
  <c r="H151" i="5"/>
  <c r="G151" i="5"/>
  <c r="F151" i="5"/>
  <c r="E151" i="5"/>
  <c r="D151" i="5"/>
  <c r="C151" i="5"/>
  <c r="B151" i="5"/>
  <c r="T150" i="5"/>
  <c r="S150" i="5"/>
  <c r="R150" i="5"/>
  <c r="Q150" i="5"/>
  <c r="P150" i="5"/>
  <c r="O150" i="5"/>
  <c r="N150" i="5"/>
  <c r="M150" i="5"/>
  <c r="L150" i="5"/>
  <c r="K150" i="5"/>
  <c r="J150" i="5"/>
  <c r="I150" i="5"/>
  <c r="H150" i="5"/>
  <c r="G150" i="5"/>
  <c r="F150" i="5"/>
  <c r="E150" i="5"/>
  <c r="D150" i="5"/>
  <c r="C150" i="5"/>
  <c r="B150" i="5"/>
  <c r="T149" i="5"/>
  <c r="S149" i="5"/>
  <c r="R149" i="5"/>
  <c r="Q149" i="5"/>
  <c r="P149" i="5"/>
  <c r="O149" i="5"/>
  <c r="N149" i="5"/>
  <c r="M149" i="5"/>
  <c r="L149" i="5"/>
  <c r="K149" i="5"/>
  <c r="J149" i="5"/>
  <c r="I149" i="5"/>
  <c r="H149" i="5"/>
  <c r="G149" i="5"/>
  <c r="F149" i="5"/>
  <c r="E149" i="5"/>
  <c r="D149" i="5"/>
  <c r="C149" i="5"/>
  <c r="B149" i="5"/>
  <c r="T148" i="5"/>
  <c r="S148" i="5"/>
  <c r="R148" i="5"/>
  <c r="Q148" i="5"/>
  <c r="P148" i="5"/>
  <c r="O148" i="5"/>
  <c r="N148" i="5"/>
  <c r="M148" i="5"/>
  <c r="L148" i="5"/>
  <c r="K148" i="5"/>
  <c r="J148" i="5"/>
  <c r="I148" i="5"/>
  <c r="H148" i="5"/>
  <c r="G148" i="5"/>
  <c r="F148" i="5"/>
  <c r="E148" i="5"/>
  <c r="D148" i="5"/>
  <c r="C148" i="5"/>
  <c r="B148" i="5"/>
  <c r="T147" i="5"/>
  <c r="S147" i="5"/>
  <c r="R147" i="5"/>
  <c r="Q147" i="5"/>
  <c r="P147" i="5"/>
  <c r="O147" i="5"/>
  <c r="N147" i="5"/>
  <c r="M147" i="5"/>
  <c r="L147" i="5"/>
  <c r="K147" i="5"/>
  <c r="J147" i="5"/>
  <c r="I147" i="5"/>
  <c r="H147" i="5"/>
  <c r="G147" i="5"/>
  <c r="F147" i="5"/>
  <c r="E147" i="5"/>
  <c r="D147" i="5"/>
  <c r="C147" i="5"/>
  <c r="B147" i="5"/>
  <c r="T146" i="5"/>
  <c r="S146" i="5"/>
  <c r="R146" i="5"/>
  <c r="Q146" i="5"/>
  <c r="P146" i="5"/>
  <c r="O146" i="5"/>
  <c r="N146" i="5"/>
  <c r="M146" i="5"/>
  <c r="L146" i="5"/>
  <c r="K146" i="5"/>
  <c r="J146" i="5"/>
  <c r="I146" i="5"/>
  <c r="H146" i="5"/>
  <c r="G146" i="5"/>
  <c r="F146" i="5"/>
  <c r="E146" i="5"/>
  <c r="D146" i="5"/>
  <c r="C146" i="5"/>
  <c r="B146" i="5"/>
  <c r="T145" i="5"/>
  <c r="S145" i="5"/>
  <c r="R145" i="5"/>
  <c r="Q145" i="5"/>
  <c r="P145" i="5"/>
  <c r="O145" i="5"/>
  <c r="N145" i="5"/>
  <c r="M145" i="5"/>
  <c r="L145" i="5"/>
  <c r="K145" i="5"/>
  <c r="J145" i="5"/>
  <c r="I145" i="5"/>
  <c r="H145" i="5"/>
  <c r="G145" i="5"/>
  <c r="F145" i="5"/>
  <c r="E145" i="5"/>
  <c r="D145" i="5"/>
  <c r="C145" i="5"/>
  <c r="B145" i="5"/>
  <c r="T144" i="5"/>
  <c r="S144" i="5"/>
  <c r="R144" i="5"/>
  <c r="Q144" i="5"/>
  <c r="P144" i="5"/>
  <c r="O144" i="5"/>
  <c r="N144" i="5"/>
  <c r="M144" i="5"/>
  <c r="L144" i="5"/>
  <c r="K144" i="5"/>
  <c r="J144" i="5"/>
  <c r="I144" i="5"/>
  <c r="H144" i="5"/>
  <c r="G144" i="5"/>
  <c r="F144" i="5"/>
  <c r="E144" i="5"/>
  <c r="D144" i="5"/>
  <c r="C144" i="5"/>
  <c r="B144" i="5"/>
  <c r="T143" i="5"/>
  <c r="S143" i="5"/>
  <c r="R143" i="5"/>
  <c r="Q143" i="5"/>
  <c r="P143" i="5"/>
  <c r="O143" i="5"/>
  <c r="N143" i="5"/>
  <c r="M143" i="5"/>
  <c r="L143" i="5"/>
  <c r="K143" i="5"/>
  <c r="J143" i="5"/>
  <c r="I143" i="5"/>
  <c r="H143" i="5"/>
  <c r="G143" i="5"/>
  <c r="F143" i="5"/>
  <c r="E143" i="5"/>
  <c r="D143" i="5"/>
  <c r="C143" i="5"/>
  <c r="B143" i="5"/>
  <c r="T142" i="5"/>
  <c r="S142" i="5"/>
  <c r="R142" i="5"/>
  <c r="Q142" i="5"/>
  <c r="P142" i="5"/>
  <c r="O142" i="5"/>
  <c r="N142" i="5"/>
  <c r="M142" i="5"/>
  <c r="L142" i="5"/>
  <c r="K142" i="5"/>
  <c r="J142" i="5"/>
  <c r="I142" i="5"/>
  <c r="H142" i="5"/>
  <c r="G142" i="5"/>
  <c r="F142" i="5"/>
  <c r="E142" i="5"/>
  <c r="D142" i="5"/>
  <c r="C142" i="5"/>
  <c r="B142" i="5"/>
  <c r="T141" i="5"/>
  <c r="S141" i="5"/>
  <c r="R141" i="5"/>
  <c r="Q141" i="5"/>
  <c r="P141" i="5"/>
  <c r="O141" i="5"/>
  <c r="N141" i="5"/>
  <c r="M141" i="5"/>
  <c r="L141" i="5"/>
  <c r="K141" i="5"/>
  <c r="J141" i="5"/>
  <c r="I141" i="5"/>
  <c r="H141" i="5"/>
  <c r="G141" i="5"/>
  <c r="F141" i="5"/>
  <c r="E141" i="5"/>
  <c r="D141" i="5"/>
  <c r="C141" i="5"/>
  <c r="B141" i="5"/>
  <c r="T140" i="5"/>
  <c r="S140" i="5"/>
  <c r="R140" i="5"/>
  <c r="Q140" i="5"/>
  <c r="P140" i="5"/>
  <c r="O140" i="5"/>
  <c r="N140" i="5"/>
  <c r="M140" i="5"/>
  <c r="L140" i="5"/>
  <c r="K140" i="5"/>
  <c r="J140" i="5"/>
  <c r="I140" i="5"/>
  <c r="H140" i="5"/>
  <c r="G140" i="5"/>
  <c r="F140" i="5"/>
  <c r="E140" i="5"/>
  <c r="D140" i="5"/>
  <c r="C140" i="5"/>
  <c r="B140" i="5"/>
  <c r="T139" i="5"/>
  <c r="S139" i="5"/>
  <c r="R139" i="5"/>
  <c r="Q139" i="5"/>
  <c r="P139" i="5"/>
  <c r="O139" i="5"/>
  <c r="N139" i="5"/>
  <c r="M139" i="5"/>
  <c r="L139" i="5"/>
  <c r="K139" i="5"/>
  <c r="J139" i="5"/>
  <c r="I139" i="5"/>
  <c r="H139" i="5"/>
  <c r="G139" i="5"/>
  <c r="F139" i="5"/>
  <c r="E139" i="5"/>
  <c r="D139" i="5"/>
  <c r="C139" i="5"/>
  <c r="B139" i="5"/>
  <c r="T138" i="5"/>
  <c r="S138" i="5"/>
  <c r="R138" i="5"/>
  <c r="Q138" i="5"/>
  <c r="P138" i="5"/>
  <c r="O138" i="5"/>
  <c r="N138" i="5"/>
  <c r="M138" i="5"/>
  <c r="L138" i="5"/>
  <c r="K138" i="5"/>
  <c r="J138" i="5"/>
  <c r="I138" i="5"/>
  <c r="H138" i="5"/>
  <c r="G138" i="5"/>
  <c r="F138" i="5"/>
  <c r="E138" i="5"/>
  <c r="D138" i="5"/>
  <c r="C138" i="5"/>
  <c r="B138" i="5"/>
  <c r="T137" i="5"/>
  <c r="S137" i="5"/>
  <c r="R137" i="5"/>
  <c r="Q137" i="5"/>
  <c r="P137" i="5"/>
  <c r="O137" i="5"/>
  <c r="N137" i="5"/>
  <c r="M137" i="5"/>
  <c r="L137" i="5"/>
  <c r="K137" i="5"/>
  <c r="J137" i="5"/>
  <c r="I137" i="5"/>
  <c r="H137" i="5"/>
  <c r="G137" i="5"/>
  <c r="F137" i="5"/>
  <c r="E137" i="5"/>
  <c r="D137" i="5"/>
  <c r="C137" i="5"/>
  <c r="B137" i="5"/>
  <c r="T136" i="5"/>
  <c r="S136" i="5"/>
  <c r="R136" i="5"/>
  <c r="Q136" i="5"/>
  <c r="P136" i="5"/>
  <c r="O136" i="5"/>
  <c r="N136" i="5"/>
  <c r="M136" i="5"/>
  <c r="L136" i="5"/>
  <c r="K136" i="5"/>
  <c r="J136" i="5"/>
  <c r="I136" i="5"/>
  <c r="H136" i="5"/>
  <c r="G136" i="5"/>
  <c r="F136" i="5"/>
  <c r="E136" i="5"/>
  <c r="D136" i="5"/>
  <c r="C136" i="5"/>
  <c r="B136" i="5"/>
  <c r="T135" i="5"/>
  <c r="S135" i="5"/>
  <c r="R135" i="5"/>
  <c r="Q135" i="5"/>
  <c r="P135" i="5"/>
  <c r="O135" i="5"/>
  <c r="N135" i="5"/>
  <c r="M135" i="5"/>
  <c r="L135" i="5"/>
  <c r="K135" i="5"/>
  <c r="J135" i="5"/>
  <c r="I135" i="5"/>
  <c r="H135" i="5"/>
  <c r="G135" i="5"/>
  <c r="F135" i="5"/>
  <c r="E135" i="5"/>
  <c r="D135" i="5"/>
  <c r="C135" i="5"/>
  <c r="B135" i="5"/>
  <c r="T134" i="5"/>
  <c r="S134" i="5"/>
  <c r="R134" i="5"/>
  <c r="Q134" i="5"/>
  <c r="P134" i="5"/>
  <c r="O134" i="5"/>
  <c r="N134" i="5"/>
  <c r="M134" i="5"/>
  <c r="L134" i="5"/>
  <c r="K134" i="5"/>
  <c r="J134" i="5"/>
  <c r="I134" i="5"/>
  <c r="H134" i="5"/>
  <c r="G134" i="5"/>
  <c r="F134" i="5"/>
  <c r="E134" i="5"/>
  <c r="D134" i="5"/>
  <c r="C134" i="5"/>
  <c r="B134" i="5"/>
  <c r="T133" i="5"/>
  <c r="S133" i="5"/>
  <c r="R133" i="5"/>
  <c r="Q133" i="5"/>
  <c r="P133" i="5"/>
  <c r="O133" i="5"/>
  <c r="N133" i="5"/>
  <c r="M133" i="5"/>
  <c r="L133" i="5"/>
  <c r="K133" i="5"/>
  <c r="J133" i="5"/>
  <c r="I133" i="5"/>
  <c r="H133" i="5"/>
  <c r="G133" i="5"/>
  <c r="F133" i="5"/>
  <c r="E133" i="5"/>
  <c r="D133" i="5"/>
  <c r="C133" i="5"/>
  <c r="B133" i="5"/>
  <c r="T132" i="5"/>
  <c r="S132" i="5"/>
  <c r="R132" i="5"/>
  <c r="Q132" i="5"/>
  <c r="P132" i="5"/>
  <c r="O132" i="5"/>
  <c r="N132" i="5"/>
  <c r="M132" i="5"/>
  <c r="L132" i="5"/>
  <c r="K132" i="5"/>
  <c r="J132" i="5"/>
  <c r="I132" i="5"/>
  <c r="H132" i="5"/>
  <c r="G132" i="5"/>
  <c r="F132" i="5"/>
  <c r="E132" i="5"/>
  <c r="D132" i="5"/>
  <c r="C132" i="5"/>
  <c r="B132" i="5"/>
  <c r="T131" i="5"/>
  <c r="S131" i="5"/>
  <c r="R131" i="5"/>
  <c r="Q131" i="5"/>
  <c r="P131" i="5"/>
  <c r="O131" i="5"/>
  <c r="N131" i="5"/>
  <c r="M131" i="5"/>
  <c r="L131" i="5"/>
  <c r="K131" i="5"/>
  <c r="J131" i="5"/>
  <c r="I131" i="5"/>
  <c r="H131" i="5"/>
  <c r="G131" i="5"/>
  <c r="F131" i="5"/>
  <c r="E131" i="5"/>
  <c r="D131" i="5"/>
  <c r="C131" i="5"/>
  <c r="B131" i="5"/>
  <c r="T130" i="5"/>
  <c r="S130" i="5"/>
  <c r="R130" i="5"/>
  <c r="Q130" i="5"/>
  <c r="P130" i="5"/>
  <c r="O130" i="5"/>
  <c r="N130" i="5"/>
  <c r="M130" i="5"/>
  <c r="L130" i="5"/>
  <c r="K130" i="5"/>
  <c r="J130" i="5"/>
  <c r="I130" i="5"/>
  <c r="H130" i="5"/>
  <c r="G130" i="5"/>
  <c r="F130" i="5"/>
  <c r="E130" i="5"/>
  <c r="D130" i="5"/>
  <c r="C130" i="5"/>
  <c r="B130" i="5"/>
  <c r="T129" i="5"/>
  <c r="S129" i="5"/>
  <c r="R129" i="5"/>
  <c r="Q129" i="5"/>
  <c r="P129" i="5"/>
  <c r="O129" i="5"/>
  <c r="N129" i="5"/>
  <c r="M129" i="5"/>
  <c r="L129" i="5"/>
  <c r="K129" i="5"/>
  <c r="J129" i="5"/>
  <c r="I129" i="5"/>
  <c r="H129" i="5"/>
  <c r="G129" i="5"/>
  <c r="F129" i="5"/>
  <c r="E129" i="5"/>
  <c r="D129" i="5"/>
  <c r="C129" i="5"/>
  <c r="B129" i="5"/>
  <c r="T128" i="5"/>
  <c r="S128" i="5"/>
  <c r="R128" i="5"/>
  <c r="Q128" i="5"/>
  <c r="P128" i="5"/>
  <c r="O128" i="5"/>
  <c r="N128" i="5"/>
  <c r="M128" i="5"/>
  <c r="L128" i="5"/>
  <c r="K128" i="5"/>
  <c r="J128" i="5"/>
  <c r="I128" i="5"/>
  <c r="H128" i="5"/>
  <c r="G128" i="5"/>
  <c r="F128" i="5"/>
  <c r="E128" i="5"/>
  <c r="D128" i="5"/>
  <c r="C128" i="5"/>
  <c r="B128" i="5"/>
  <c r="T127" i="5"/>
  <c r="S127" i="5"/>
  <c r="R127" i="5"/>
  <c r="Q127" i="5"/>
  <c r="P127" i="5"/>
  <c r="O127" i="5"/>
  <c r="N127" i="5"/>
  <c r="M127" i="5"/>
  <c r="L127" i="5"/>
  <c r="K127" i="5"/>
  <c r="J127" i="5"/>
  <c r="I127" i="5"/>
  <c r="H127" i="5"/>
  <c r="G127" i="5"/>
  <c r="F127" i="5"/>
  <c r="E127" i="5"/>
  <c r="D127" i="5"/>
  <c r="C127" i="5"/>
  <c r="B127" i="5"/>
  <c r="T126" i="5"/>
  <c r="S126" i="5"/>
  <c r="R126" i="5"/>
  <c r="Q126" i="5"/>
  <c r="P126" i="5"/>
  <c r="O126" i="5"/>
  <c r="N126" i="5"/>
  <c r="M126" i="5"/>
  <c r="L126" i="5"/>
  <c r="K126" i="5"/>
  <c r="J126" i="5"/>
  <c r="I126" i="5"/>
  <c r="H126" i="5"/>
  <c r="G126" i="5"/>
  <c r="F126" i="5"/>
  <c r="E126" i="5"/>
  <c r="D126" i="5"/>
  <c r="C126" i="5"/>
  <c r="B126" i="5"/>
  <c r="T125" i="5"/>
  <c r="S125" i="5"/>
  <c r="R125" i="5"/>
  <c r="Q125" i="5"/>
  <c r="P125" i="5"/>
  <c r="O125" i="5"/>
  <c r="N125" i="5"/>
  <c r="M125" i="5"/>
  <c r="L125" i="5"/>
  <c r="K125" i="5"/>
  <c r="J125" i="5"/>
  <c r="I125" i="5"/>
  <c r="H125" i="5"/>
  <c r="G125" i="5"/>
  <c r="F125" i="5"/>
  <c r="E125" i="5"/>
  <c r="D125" i="5"/>
  <c r="C125" i="5"/>
  <c r="B125" i="5"/>
  <c r="T124" i="5"/>
  <c r="S124" i="5"/>
  <c r="R124" i="5"/>
  <c r="Q124" i="5"/>
  <c r="P124" i="5"/>
  <c r="O124" i="5"/>
  <c r="N124" i="5"/>
  <c r="M124" i="5"/>
  <c r="L124" i="5"/>
  <c r="K124" i="5"/>
  <c r="J124" i="5"/>
  <c r="I124" i="5"/>
  <c r="H124" i="5"/>
  <c r="G124" i="5"/>
  <c r="F124" i="5"/>
  <c r="E124" i="5"/>
  <c r="D124" i="5"/>
  <c r="C124" i="5"/>
  <c r="B124" i="5"/>
  <c r="T123" i="5"/>
  <c r="S123" i="5"/>
  <c r="R123" i="5"/>
  <c r="Q123" i="5"/>
  <c r="P123" i="5"/>
  <c r="O123" i="5"/>
  <c r="N123" i="5"/>
  <c r="M123" i="5"/>
  <c r="L123" i="5"/>
  <c r="K123" i="5"/>
  <c r="J123" i="5"/>
  <c r="I123" i="5"/>
  <c r="H123" i="5"/>
  <c r="G123" i="5"/>
  <c r="F123" i="5"/>
  <c r="E123" i="5"/>
  <c r="D123" i="5"/>
  <c r="C123" i="5"/>
  <c r="B123" i="5"/>
  <c r="T122" i="5"/>
  <c r="S122" i="5"/>
  <c r="R122" i="5"/>
  <c r="Q122" i="5"/>
  <c r="P122" i="5"/>
  <c r="O122" i="5"/>
  <c r="N122" i="5"/>
  <c r="M122" i="5"/>
  <c r="L122" i="5"/>
  <c r="K122" i="5"/>
  <c r="J122" i="5"/>
  <c r="I122" i="5"/>
  <c r="H122" i="5"/>
  <c r="G122" i="5"/>
  <c r="F122" i="5"/>
  <c r="E122" i="5"/>
  <c r="D122" i="5"/>
  <c r="C122" i="5"/>
  <c r="B122" i="5"/>
  <c r="T121" i="5"/>
  <c r="S121" i="5"/>
  <c r="R121" i="5"/>
  <c r="Q121" i="5"/>
  <c r="P121" i="5"/>
  <c r="O121" i="5"/>
  <c r="N121" i="5"/>
  <c r="M121" i="5"/>
  <c r="L121" i="5"/>
  <c r="K121" i="5"/>
  <c r="J121" i="5"/>
  <c r="I121" i="5"/>
  <c r="H121" i="5"/>
  <c r="G121" i="5"/>
  <c r="F121" i="5"/>
  <c r="E121" i="5"/>
  <c r="D121" i="5"/>
  <c r="C121" i="5"/>
  <c r="B121" i="5"/>
  <c r="T120" i="5"/>
  <c r="S120" i="5"/>
  <c r="R120" i="5"/>
  <c r="Q120" i="5"/>
  <c r="P120" i="5"/>
  <c r="O120" i="5"/>
  <c r="N120" i="5"/>
  <c r="M120" i="5"/>
  <c r="L120" i="5"/>
  <c r="K120" i="5"/>
  <c r="J120" i="5"/>
  <c r="I120" i="5"/>
  <c r="H120" i="5"/>
  <c r="G120" i="5"/>
  <c r="F120" i="5"/>
  <c r="E120" i="5"/>
  <c r="D120" i="5"/>
  <c r="C120" i="5"/>
  <c r="B120" i="5"/>
  <c r="T119" i="5"/>
  <c r="S119" i="5"/>
  <c r="R119" i="5"/>
  <c r="Q119" i="5"/>
  <c r="P119" i="5"/>
  <c r="O119" i="5"/>
  <c r="N119" i="5"/>
  <c r="M119" i="5"/>
  <c r="L119" i="5"/>
  <c r="K119" i="5"/>
  <c r="J119" i="5"/>
  <c r="I119" i="5"/>
  <c r="H119" i="5"/>
  <c r="G119" i="5"/>
  <c r="F119" i="5"/>
  <c r="E119" i="5"/>
  <c r="D119" i="5"/>
  <c r="C119" i="5"/>
  <c r="B119" i="5"/>
  <c r="T118" i="5"/>
  <c r="S118" i="5"/>
  <c r="R118" i="5"/>
  <c r="Q118" i="5"/>
  <c r="P118" i="5"/>
  <c r="O118" i="5"/>
  <c r="N118" i="5"/>
  <c r="M118" i="5"/>
  <c r="L118" i="5"/>
  <c r="K118" i="5"/>
  <c r="J118" i="5"/>
  <c r="I118" i="5"/>
  <c r="H118" i="5"/>
  <c r="G118" i="5"/>
  <c r="F118" i="5"/>
  <c r="E118" i="5"/>
  <c r="D118" i="5"/>
  <c r="C118" i="5"/>
  <c r="B118" i="5"/>
  <c r="T117" i="5"/>
  <c r="S117" i="5"/>
  <c r="R117" i="5"/>
  <c r="Q117" i="5"/>
  <c r="P117" i="5"/>
  <c r="O117" i="5"/>
  <c r="N117" i="5"/>
  <c r="M117" i="5"/>
  <c r="L117" i="5"/>
  <c r="K117" i="5"/>
  <c r="J117" i="5"/>
  <c r="I117" i="5"/>
  <c r="H117" i="5"/>
  <c r="G117" i="5"/>
  <c r="F117" i="5"/>
  <c r="E117" i="5"/>
  <c r="D117" i="5"/>
  <c r="C117" i="5"/>
  <c r="B117" i="5"/>
  <c r="T116" i="5"/>
  <c r="S116" i="5"/>
  <c r="R116" i="5"/>
  <c r="Q116" i="5"/>
  <c r="P116" i="5"/>
  <c r="O116" i="5"/>
  <c r="N116" i="5"/>
  <c r="M116" i="5"/>
  <c r="L116" i="5"/>
  <c r="K116" i="5"/>
  <c r="J116" i="5"/>
  <c r="I116" i="5"/>
  <c r="H116" i="5"/>
  <c r="G116" i="5"/>
  <c r="F116" i="5"/>
  <c r="E116" i="5"/>
  <c r="D116" i="5"/>
  <c r="C116" i="5"/>
  <c r="B116" i="5"/>
  <c r="T115" i="5"/>
  <c r="S115" i="5"/>
  <c r="R115" i="5"/>
  <c r="Q115" i="5"/>
  <c r="P115" i="5"/>
  <c r="O115" i="5"/>
  <c r="N115" i="5"/>
  <c r="M115" i="5"/>
  <c r="L115" i="5"/>
  <c r="K115" i="5"/>
  <c r="J115" i="5"/>
  <c r="I115" i="5"/>
  <c r="H115" i="5"/>
  <c r="G115" i="5"/>
  <c r="F115" i="5"/>
  <c r="E115" i="5"/>
  <c r="D115" i="5"/>
  <c r="C115" i="5"/>
  <c r="B115" i="5"/>
  <c r="T114" i="5"/>
  <c r="S114" i="5"/>
  <c r="R114" i="5"/>
  <c r="Q114" i="5"/>
  <c r="P114" i="5"/>
  <c r="O114" i="5"/>
  <c r="N114" i="5"/>
  <c r="M114" i="5"/>
  <c r="L114" i="5"/>
  <c r="K114" i="5"/>
  <c r="J114" i="5"/>
  <c r="I114" i="5"/>
  <c r="H114" i="5"/>
  <c r="G114" i="5"/>
  <c r="F114" i="5"/>
  <c r="E114" i="5"/>
  <c r="D114" i="5"/>
  <c r="C114" i="5"/>
  <c r="B114" i="5"/>
  <c r="T113" i="5"/>
  <c r="S113" i="5"/>
  <c r="R113" i="5"/>
  <c r="Q113" i="5"/>
  <c r="P113" i="5"/>
  <c r="O113" i="5"/>
  <c r="N113" i="5"/>
  <c r="M113" i="5"/>
  <c r="L113" i="5"/>
  <c r="K113" i="5"/>
  <c r="J113" i="5"/>
  <c r="I113" i="5"/>
  <c r="H113" i="5"/>
  <c r="G113" i="5"/>
  <c r="F113" i="5"/>
  <c r="E113" i="5"/>
  <c r="D113" i="5"/>
  <c r="C113" i="5"/>
  <c r="B113" i="5"/>
  <c r="T112" i="5"/>
  <c r="S112" i="5"/>
  <c r="R112" i="5"/>
  <c r="Q112" i="5"/>
  <c r="P112" i="5"/>
  <c r="O112" i="5"/>
  <c r="N112" i="5"/>
  <c r="M112" i="5"/>
  <c r="L112" i="5"/>
  <c r="K112" i="5"/>
  <c r="J112" i="5"/>
  <c r="I112" i="5"/>
  <c r="H112" i="5"/>
  <c r="G112" i="5"/>
  <c r="F112" i="5"/>
  <c r="E112" i="5"/>
  <c r="D112" i="5"/>
  <c r="C112" i="5"/>
  <c r="B112" i="5"/>
  <c r="T111" i="5"/>
  <c r="S111" i="5"/>
  <c r="R111" i="5"/>
  <c r="Q111" i="5"/>
  <c r="P111" i="5"/>
  <c r="O111" i="5"/>
  <c r="N111" i="5"/>
  <c r="M111" i="5"/>
  <c r="L111" i="5"/>
  <c r="K111" i="5"/>
  <c r="J111" i="5"/>
  <c r="I111" i="5"/>
  <c r="H111" i="5"/>
  <c r="G111" i="5"/>
  <c r="F111" i="5"/>
  <c r="E111" i="5"/>
  <c r="D111" i="5"/>
  <c r="C111" i="5"/>
  <c r="B111" i="5"/>
  <c r="T110" i="5"/>
  <c r="S110" i="5"/>
  <c r="R110" i="5"/>
  <c r="Q110" i="5"/>
  <c r="P110" i="5"/>
  <c r="O110" i="5"/>
  <c r="N110" i="5"/>
  <c r="M110" i="5"/>
  <c r="L110" i="5"/>
  <c r="K110" i="5"/>
  <c r="J110" i="5"/>
  <c r="I110" i="5"/>
  <c r="H110" i="5"/>
  <c r="G110" i="5"/>
  <c r="F110" i="5"/>
  <c r="E110" i="5"/>
  <c r="D110" i="5"/>
  <c r="C110" i="5"/>
  <c r="B110" i="5"/>
  <c r="T109" i="5"/>
  <c r="S109" i="5"/>
  <c r="R109" i="5"/>
  <c r="Q109" i="5"/>
  <c r="P109" i="5"/>
  <c r="O109" i="5"/>
  <c r="N109" i="5"/>
  <c r="M109" i="5"/>
  <c r="L109" i="5"/>
  <c r="K109" i="5"/>
  <c r="J109" i="5"/>
  <c r="I109" i="5"/>
  <c r="H109" i="5"/>
  <c r="G109" i="5"/>
  <c r="F109" i="5"/>
  <c r="E109" i="5"/>
  <c r="D109" i="5"/>
  <c r="C109" i="5"/>
  <c r="B109" i="5"/>
  <c r="T108" i="5"/>
  <c r="S108" i="5"/>
  <c r="R108" i="5"/>
  <c r="Q108" i="5"/>
  <c r="P108" i="5"/>
  <c r="O108" i="5"/>
  <c r="N108" i="5"/>
  <c r="M108" i="5"/>
  <c r="L108" i="5"/>
  <c r="K108" i="5"/>
  <c r="J108" i="5"/>
  <c r="I108" i="5"/>
  <c r="H108" i="5"/>
  <c r="G108" i="5"/>
  <c r="F108" i="5"/>
  <c r="E108" i="5"/>
  <c r="D108" i="5"/>
  <c r="C108" i="5"/>
  <c r="B108" i="5"/>
  <c r="T107" i="5"/>
  <c r="S107" i="5"/>
  <c r="R107" i="5"/>
  <c r="Q107" i="5"/>
  <c r="P107" i="5"/>
  <c r="O107" i="5"/>
  <c r="N107" i="5"/>
  <c r="M107" i="5"/>
  <c r="L107" i="5"/>
  <c r="K107" i="5"/>
  <c r="J107" i="5"/>
  <c r="I107" i="5"/>
  <c r="H107" i="5"/>
  <c r="G107" i="5"/>
  <c r="F107" i="5"/>
  <c r="E107" i="5"/>
  <c r="D107" i="5"/>
  <c r="C107" i="5"/>
  <c r="B107" i="5"/>
  <c r="T106" i="5"/>
  <c r="S106" i="5"/>
  <c r="R106" i="5"/>
  <c r="Q106" i="5"/>
  <c r="P106" i="5"/>
  <c r="O106" i="5"/>
  <c r="N106" i="5"/>
  <c r="M106" i="5"/>
  <c r="L106" i="5"/>
  <c r="K106" i="5"/>
  <c r="J106" i="5"/>
  <c r="I106" i="5"/>
  <c r="H106" i="5"/>
  <c r="G106" i="5"/>
  <c r="F106" i="5"/>
  <c r="E106" i="5"/>
  <c r="D106" i="5"/>
  <c r="C106" i="5"/>
  <c r="B106" i="5"/>
  <c r="T105" i="5"/>
  <c r="S105" i="5"/>
  <c r="R105" i="5"/>
  <c r="Q105" i="5"/>
  <c r="P105" i="5"/>
  <c r="O105" i="5"/>
  <c r="N105" i="5"/>
  <c r="M105" i="5"/>
  <c r="L105" i="5"/>
  <c r="K105" i="5"/>
  <c r="J105" i="5"/>
  <c r="I105" i="5"/>
  <c r="H105" i="5"/>
  <c r="G105" i="5"/>
  <c r="F105" i="5"/>
  <c r="E105" i="5"/>
  <c r="D105" i="5"/>
  <c r="C105" i="5"/>
  <c r="B105" i="5"/>
  <c r="T104" i="5"/>
  <c r="S104" i="5"/>
  <c r="R104" i="5"/>
  <c r="Q104" i="5"/>
  <c r="P104" i="5"/>
  <c r="O104" i="5"/>
  <c r="N104" i="5"/>
  <c r="M104" i="5"/>
  <c r="L104" i="5"/>
  <c r="K104" i="5"/>
  <c r="J104" i="5"/>
  <c r="I104" i="5"/>
  <c r="H104" i="5"/>
  <c r="G104" i="5"/>
  <c r="F104" i="5"/>
  <c r="E104" i="5"/>
  <c r="D104" i="5"/>
  <c r="C104" i="5"/>
  <c r="B104" i="5"/>
  <c r="T103" i="5"/>
  <c r="S103" i="5"/>
  <c r="R103" i="5"/>
  <c r="Q103" i="5"/>
  <c r="P103" i="5"/>
  <c r="O103" i="5"/>
  <c r="N103" i="5"/>
  <c r="M103" i="5"/>
  <c r="L103" i="5"/>
  <c r="K103" i="5"/>
  <c r="J103" i="5"/>
  <c r="I103" i="5"/>
  <c r="H103" i="5"/>
  <c r="G103" i="5"/>
  <c r="F103" i="5"/>
  <c r="E103" i="5"/>
  <c r="D103" i="5"/>
  <c r="C103" i="5"/>
  <c r="B103" i="5"/>
  <c r="T102" i="5"/>
  <c r="S102" i="5"/>
  <c r="R102" i="5"/>
  <c r="Q102" i="5"/>
  <c r="P102" i="5"/>
  <c r="O102" i="5"/>
  <c r="N102" i="5"/>
  <c r="M102" i="5"/>
  <c r="L102" i="5"/>
  <c r="K102" i="5"/>
  <c r="J102" i="5"/>
  <c r="I102" i="5"/>
  <c r="H102" i="5"/>
  <c r="G102" i="5"/>
  <c r="F102" i="5"/>
  <c r="E102" i="5"/>
  <c r="D102" i="5"/>
  <c r="C102" i="5"/>
  <c r="B102" i="5"/>
  <c r="T101" i="5"/>
  <c r="S101" i="5"/>
  <c r="R101" i="5"/>
  <c r="Q101" i="5"/>
  <c r="P101" i="5"/>
  <c r="O101" i="5"/>
  <c r="N101" i="5"/>
  <c r="M101" i="5"/>
  <c r="L101" i="5"/>
  <c r="K101" i="5"/>
  <c r="J101" i="5"/>
  <c r="I101" i="5"/>
  <c r="H101" i="5"/>
  <c r="G101" i="5"/>
  <c r="F101" i="5"/>
  <c r="E101" i="5"/>
  <c r="D101" i="5"/>
  <c r="C101" i="5"/>
  <c r="B101" i="5"/>
  <c r="T100" i="5"/>
  <c r="S100" i="5"/>
  <c r="R100" i="5"/>
  <c r="Q100" i="5"/>
  <c r="P100" i="5"/>
  <c r="O100" i="5"/>
  <c r="N100" i="5"/>
  <c r="M100" i="5"/>
  <c r="L100" i="5"/>
  <c r="K100" i="5"/>
  <c r="J100" i="5"/>
  <c r="I100" i="5"/>
  <c r="H100" i="5"/>
  <c r="G100" i="5"/>
  <c r="F100" i="5"/>
  <c r="E100" i="5"/>
  <c r="D100" i="5"/>
  <c r="C100" i="5"/>
  <c r="B100" i="5"/>
  <c r="T99" i="5"/>
  <c r="S99" i="5"/>
  <c r="R99" i="5"/>
  <c r="Q99" i="5"/>
  <c r="P99" i="5"/>
  <c r="O99" i="5"/>
  <c r="N99" i="5"/>
  <c r="M99" i="5"/>
  <c r="L99" i="5"/>
  <c r="K99" i="5"/>
  <c r="J99" i="5"/>
  <c r="I99" i="5"/>
  <c r="H99" i="5"/>
  <c r="G99" i="5"/>
  <c r="F99" i="5"/>
  <c r="E99" i="5"/>
  <c r="D99" i="5"/>
  <c r="C99" i="5"/>
  <c r="B99" i="5"/>
  <c r="T98" i="5"/>
  <c r="S98" i="5"/>
  <c r="R98" i="5"/>
  <c r="Q98" i="5"/>
  <c r="P98" i="5"/>
  <c r="O98" i="5"/>
  <c r="N98" i="5"/>
  <c r="M98" i="5"/>
  <c r="L98" i="5"/>
  <c r="K98" i="5"/>
  <c r="J98" i="5"/>
  <c r="I98" i="5"/>
  <c r="H98" i="5"/>
  <c r="G98" i="5"/>
  <c r="F98" i="5"/>
  <c r="E98" i="5"/>
  <c r="D98" i="5"/>
  <c r="C98" i="5"/>
  <c r="B98" i="5"/>
  <c r="T97" i="5"/>
  <c r="S97" i="5"/>
  <c r="R97" i="5"/>
  <c r="Q97" i="5"/>
  <c r="P97" i="5"/>
  <c r="O97" i="5"/>
  <c r="N97" i="5"/>
  <c r="M97" i="5"/>
  <c r="L97" i="5"/>
  <c r="K97" i="5"/>
  <c r="J97" i="5"/>
  <c r="I97" i="5"/>
  <c r="H97" i="5"/>
  <c r="G97" i="5"/>
  <c r="F97" i="5"/>
  <c r="E97" i="5"/>
  <c r="D97" i="5"/>
  <c r="C97" i="5"/>
  <c r="B97" i="5"/>
  <c r="T96" i="5"/>
  <c r="S96" i="5"/>
  <c r="R96" i="5"/>
  <c r="Q96" i="5"/>
  <c r="P96" i="5"/>
  <c r="O96" i="5"/>
  <c r="N96" i="5"/>
  <c r="M96" i="5"/>
  <c r="L96" i="5"/>
  <c r="K96" i="5"/>
  <c r="J96" i="5"/>
  <c r="I96" i="5"/>
  <c r="H96" i="5"/>
  <c r="G96" i="5"/>
  <c r="F96" i="5"/>
  <c r="E96" i="5"/>
  <c r="D96" i="5"/>
  <c r="C96" i="5"/>
  <c r="B96" i="5"/>
  <c r="T95" i="5"/>
  <c r="S95" i="5"/>
  <c r="R95" i="5"/>
  <c r="Q95" i="5"/>
  <c r="P95" i="5"/>
  <c r="O95" i="5"/>
  <c r="N95" i="5"/>
  <c r="M95" i="5"/>
  <c r="L95" i="5"/>
  <c r="K95" i="5"/>
  <c r="J95" i="5"/>
  <c r="I95" i="5"/>
  <c r="H95" i="5"/>
  <c r="G95" i="5"/>
  <c r="F95" i="5"/>
  <c r="E95" i="5"/>
  <c r="D95" i="5"/>
  <c r="C95" i="5"/>
  <c r="B95" i="5"/>
  <c r="T94" i="5"/>
  <c r="S94" i="5"/>
  <c r="R94" i="5"/>
  <c r="Q94" i="5"/>
  <c r="P94" i="5"/>
  <c r="O94" i="5"/>
  <c r="N94" i="5"/>
  <c r="M94" i="5"/>
  <c r="L94" i="5"/>
  <c r="K94" i="5"/>
  <c r="J94" i="5"/>
  <c r="I94" i="5"/>
  <c r="H94" i="5"/>
  <c r="G94" i="5"/>
  <c r="F94" i="5"/>
  <c r="E94" i="5"/>
  <c r="D94" i="5"/>
  <c r="C94" i="5"/>
  <c r="B94" i="5"/>
  <c r="T93" i="5"/>
  <c r="S93" i="5"/>
  <c r="R93" i="5"/>
  <c r="Q93" i="5"/>
  <c r="P93" i="5"/>
  <c r="O93" i="5"/>
  <c r="N93" i="5"/>
  <c r="M93" i="5"/>
  <c r="L93" i="5"/>
  <c r="K93" i="5"/>
  <c r="J93" i="5"/>
  <c r="I93" i="5"/>
  <c r="H93" i="5"/>
  <c r="G93" i="5"/>
  <c r="F93" i="5"/>
  <c r="E93" i="5"/>
  <c r="D93" i="5"/>
  <c r="C93" i="5"/>
  <c r="B93" i="5"/>
  <c r="T92" i="5"/>
  <c r="S92" i="5"/>
  <c r="R92" i="5"/>
  <c r="Q92" i="5"/>
  <c r="P92" i="5"/>
  <c r="O92" i="5"/>
  <c r="N92" i="5"/>
  <c r="M92" i="5"/>
  <c r="L92" i="5"/>
  <c r="K92" i="5"/>
  <c r="J92" i="5"/>
  <c r="I92" i="5"/>
  <c r="H92" i="5"/>
  <c r="G92" i="5"/>
  <c r="F92" i="5"/>
  <c r="E92" i="5"/>
  <c r="D92" i="5"/>
  <c r="C92" i="5"/>
  <c r="B92" i="5"/>
  <c r="T91" i="5"/>
  <c r="S91" i="5"/>
  <c r="R91" i="5"/>
  <c r="Q91" i="5"/>
  <c r="P91" i="5"/>
  <c r="O91" i="5"/>
  <c r="N91" i="5"/>
  <c r="M91" i="5"/>
  <c r="L91" i="5"/>
  <c r="K91" i="5"/>
  <c r="J91" i="5"/>
  <c r="I91" i="5"/>
  <c r="H91" i="5"/>
  <c r="G91" i="5"/>
  <c r="F91" i="5"/>
  <c r="E91" i="5"/>
  <c r="D91" i="5"/>
  <c r="C91" i="5"/>
  <c r="B91" i="5"/>
  <c r="T90" i="5"/>
  <c r="S90" i="5"/>
  <c r="R90" i="5"/>
  <c r="Q90" i="5"/>
  <c r="P90" i="5"/>
  <c r="O90" i="5"/>
  <c r="N90" i="5"/>
  <c r="M90" i="5"/>
  <c r="L90" i="5"/>
  <c r="K90" i="5"/>
  <c r="J90" i="5"/>
  <c r="I90" i="5"/>
  <c r="H90" i="5"/>
  <c r="G90" i="5"/>
  <c r="F90" i="5"/>
  <c r="E90" i="5"/>
  <c r="D90" i="5"/>
  <c r="C90" i="5"/>
  <c r="B90" i="5"/>
  <c r="T89" i="5"/>
  <c r="S89" i="5"/>
  <c r="R89" i="5"/>
  <c r="Q89" i="5"/>
  <c r="P89" i="5"/>
  <c r="O89" i="5"/>
  <c r="N89" i="5"/>
  <c r="M89" i="5"/>
  <c r="L89" i="5"/>
  <c r="K89" i="5"/>
  <c r="J89" i="5"/>
  <c r="I89" i="5"/>
  <c r="H89" i="5"/>
  <c r="G89" i="5"/>
  <c r="F89" i="5"/>
  <c r="E89" i="5"/>
  <c r="D89" i="5"/>
  <c r="C89" i="5"/>
  <c r="B89" i="5"/>
  <c r="T88" i="5"/>
  <c r="S88" i="5"/>
  <c r="R88" i="5"/>
  <c r="Q88" i="5"/>
  <c r="P88" i="5"/>
  <c r="O88" i="5"/>
  <c r="N88" i="5"/>
  <c r="M88" i="5"/>
  <c r="L88" i="5"/>
  <c r="K88" i="5"/>
  <c r="J88" i="5"/>
  <c r="I88" i="5"/>
  <c r="H88" i="5"/>
  <c r="G88" i="5"/>
  <c r="F88" i="5"/>
  <c r="E88" i="5"/>
  <c r="D88" i="5"/>
  <c r="C88" i="5"/>
  <c r="B88" i="5"/>
  <c r="T87" i="5"/>
  <c r="S87" i="5"/>
  <c r="R87" i="5"/>
  <c r="Q87" i="5"/>
  <c r="P87" i="5"/>
  <c r="O87" i="5"/>
  <c r="N87" i="5"/>
  <c r="M87" i="5"/>
  <c r="L87" i="5"/>
  <c r="K87" i="5"/>
  <c r="J87" i="5"/>
  <c r="I87" i="5"/>
  <c r="H87" i="5"/>
  <c r="G87" i="5"/>
  <c r="F87" i="5"/>
  <c r="E87" i="5"/>
  <c r="D87" i="5"/>
  <c r="C87" i="5"/>
  <c r="B87" i="5"/>
  <c r="T86" i="5"/>
  <c r="S86" i="5"/>
  <c r="R86" i="5"/>
  <c r="Q86" i="5"/>
  <c r="P86" i="5"/>
  <c r="O86" i="5"/>
  <c r="N86" i="5"/>
  <c r="M86" i="5"/>
  <c r="L86" i="5"/>
  <c r="K86" i="5"/>
  <c r="J86" i="5"/>
  <c r="I86" i="5"/>
  <c r="H86" i="5"/>
  <c r="G86" i="5"/>
  <c r="F86" i="5"/>
  <c r="E86" i="5"/>
  <c r="D86" i="5"/>
  <c r="C86" i="5"/>
  <c r="B86" i="5"/>
  <c r="T85" i="5"/>
  <c r="S85" i="5"/>
  <c r="R85" i="5"/>
  <c r="Q85" i="5"/>
  <c r="P85" i="5"/>
  <c r="O85" i="5"/>
  <c r="N85" i="5"/>
  <c r="M85" i="5"/>
  <c r="L85" i="5"/>
  <c r="K85" i="5"/>
  <c r="J85" i="5"/>
  <c r="I85" i="5"/>
  <c r="H85" i="5"/>
  <c r="G85" i="5"/>
  <c r="F85" i="5"/>
  <c r="E85" i="5"/>
  <c r="D85" i="5"/>
  <c r="C85" i="5"/>
  <c r="B85" i="5"/>
  <c r="T84" i="5"/>
  <c r="S84" i="5"/>
  <c r="R84" i="5"/>
  <c r="Q84" i="5"/>
  <c r="P84" i="5"/>
  <c r="O84" i="5"/>
  <c r="N84" i="5"/>
  <c r="M84" i="5"/>
  <c r="L84" i="5"/>
  <c r="K84" i="5"/>
  <c r="J84" i="5"/>
  <c r="I84" i="5"/>
  <c r="H84" i="5"/>
  <c r="G84" i="5"/>
  <c r="F84" i="5"/>
  <c r="E84" i="5"/>
  <c r="D84" i="5"/>
  <c r="C84" i="5"/>
  <c r="B84" i="5"/>
  <c r="T83" i="5"/>
  <c r="S83" i="5"/>
  <c r="R83" i="5"/>
  <c r="Q83" i="5"/>
  <c r="P83" i="5"/>
  <c r="O83" i="5"/>
  <c r="N83" i="5"/>
  <c r="M83" i="5"/>
  <c r="L83" i="5"/>
  <c r="K83" i="5"/>
  <c r="J83" i="5"/>
  <c r="I83" i="5"/>
  <c r="H83" i="5"/>
  <c r="G83" i="5"/>
  <c r="F83" i="5"/>
  <c r="E83" i="5"/>
  <c r="D83" i="5"/>
  <c r="C83" i="5"/>
  <c r="B83" i="5"/>
  <c r="T82" i="5"/>
  <c r="S82" i="5"/>
  <c r="R82" i="5"/>
  <c r="Q82" i="5"/>
  <c r="P82" i="5"/>
  <c r="O82" i="5"/>
  <c r="N82" i="5"/>
  <c r="M82" i="5"/>
  <c r="L82" i="5"/>
  <c r="K82" i="5"/>
  <c r="J82" i="5"/>
  <c r="I82" i="5"/>
  <c r="H82" i="5"/>
  <c r="G82" i="5"/>
  <c r="F82" i="5"/>
  <c r="E82" i="5"/>
  <c r="D82" i="5"/>
  <c r="C82" i="5"/>
  <c r="B82" i="5"/>
  <c r="T81" i="5"/>
  <c r="S81" i="5"/>
  <c r="R81" i="5"/>
  <c r="Q81" i="5"/>
  <c r="P81" i="5"/>
  <c r="O81" i="5"/>
  <c r="N81" i="5"/>
  <c r="M81" i="5"/>
  <c r="L81" i="5"/>
  <c r="K81" i="5"/>
  <c r="J81" i="5"/>
  <c r="I81" i="5"/>
  <c r="H81" i="5"/>
  <c r="G81" i="5"/>
  <c r="F81" i="5"/>
  <c r="E81" i="5"/>
  <c r="D81" i="5"/>
  <c r="C81" i="5"/>
  <c r="B81" i="5"/>
  <c r="T80" i="5"/>
  <c r="S80" i="5"/>
  <c r="R80" i="5"/>
  <c r="Q80" i="5"/>
  <c r="P80" i="5"/>
  <c r="O80" i="5"/>
  <c r="N80" i="5"/>
  <c r="M80" i="5"/>
  <c r="L80" i="5"/>
  <c r="K80" i="5"/>
  <c r="J80" i="5"/>
  <c r="I80" i="5"/>
  <c r="H80" i="5"/>
  <c r="G80" i="5"/>
  <c r="F80" i="5"/>
  <c r="E80" i="5"/>
  <c r="D80" i="5"/>
  <c r="C80" i="5"/>
  <c r="B80" i="5"/>
  <c r="T79" i="5"/>
  <c r="S79" i="5"/>
  <c r="R79" i="5"/>
  <c r="Q79" i="5"/>
  <c r="P79" i="5"/>
  <c r="O79" i="5"/>
  <c r="N79" i="5"/>
  <c r="M79" i="5"/>
  <c r="L79" i="5"/>
  <c r="K79" i="5"/>
  <c r="J79" i="5"/>
  <c r="I79" i="5"/>
  <c r="H79" i="5"/>
  <c r="G79" i="5"/>
  <c r="F79" i="5"/>
  <c r="E79" i="5"/>
  <c r="D79" i="5"/>
  <c r="C79" i="5"/>
  <c r="B79" i="5"/>
  <c r="T78" i="5"/>
  <c r="S78" i="5"/>
  <c r="R78" i="5"/>
  <c r="Q78" i="5"/>
  <c r="P78" i="5"/>
  <c r="O78" i="5"/>
  <c r="N78" i="5"/>
  <c r="M78" i="5"/>
  <c r="L78" i="5"/>
  <c r="K78" i="5"/>
  <c r="J78" i="5"/>
  <c r="I78" i="5"/>
  <c r="H78" i="5"/>
  <c r="G78" i="5"/>
  <c r="F78" i="5"/>
  <c r="E78" i="5"/>
  <c r="D78" i="5"/>
  <c r="C78" i="5"/>
  <c r="B78" i="5"/>
  <c r="T77" i="5"/>
  <c r="S77" i="5"/>
  <c r="R77" i="5"/>
  <c r="Q77" i="5"/>
  <c r="P77" i="5"/>
  <c r="O77" i="5"/>
  <c r="N77" i="5"/>
  <c r="M77" i="5"/>
  <c r="L77" i="5"/>
  <c r="K77" i="5"/>
  <c r="J77" i="5"/>
  <c r="I77" i="5"/>
  <c r="H77" i="5"/>
  <c r="G77" i="5"/>
  <c r="F77" i="5"/>
  <c r="E77" i="5"/>
  <c r="D77" i="5"/>
  <c r="C77" i="5"/>
  <c r="B77" i="5"/>
  <c r="T76" i="5"/>
  <c r="S76" i="5"/>
  <c r="R76" i="5"/>
  <c r="Q76" i="5"/>
  <c r="P76" i="5"/>
  <c r="O76" i="5"/>
  <c r="N76" i="5"/>
  <c r="M76" i="5"/>
  <c r="L76" i="5"/>
  <c r="K76" i="5"/>
  <c r="J76" i="5"/>
  <c r="I76" i="5"/>
  <c r="H76" i="5"/>
  <c r="G76" i="5"/>
  <c r="F76" i="5"/>
  <c r="E76" i="5"/>
  <c r="D76" i="5"/>
  <c r="C76" i="5"/>
  <c r="B76" i="5"/>
  <c r="T75" i="5"/>
  <c r="S75" i="5"/>
  <c r="R75" i="5"/>
  <c r="Q75" i="5"/>
  <c r="P75" i="5"/>
  <c r="O75" i="5"/>
  <c r="N75" i="5"/>
  <c r="M75" i="5"/>
  <c r="L75" i="5"/>
  <c r="K75" i="5"/>
  <c r="J75" i="5"/>
  <c r="I75" i="5"/>
  <c r="H75" i="5"/>
  <c r="G75" i="5"/>
  <c r="F75" i="5"/>
  <c r="E75" i="5"/>
  <c r="D75" i="5"/>
  <c r="C75" i="5"/>
  <c r="B75" i="5"/>
  <c r="T74" i="5"/>
  <c r="S74" i="5"/>
  <c r="R74" i="5"/>
  <c r="Q74" i="5"/>
  <c r="P74" i="5"/>
  <c r="O74" i="5"/>
  <c r="N74" i="5"/>
  <c r="M74" i="5"/>
  <c r="L74" i="5"/>
  <c r="K74" i="5"/>
  <c r="J74" i="5"/>
  <c r="I74" i="5"/>
  <c r="H74" i="5"/>
  <c r="G74" i="5"/>
  <c r="F74" i="5"/>
  <c r="E74" i="5"/>
  <c r="D74" i="5"/>
  <c r="C74" i="5"/>
  <c r="B74" i="5"/>
  <c r="T73" i="5"/>
  <c r="S73" i="5"/>
  <c r="R73" i="5"/>
  <c r="Q73" i="5"/>
  <c r="P73" i="5"/>
  <c r="O73" i="5"/>
  <c r="N73" i="5"/>
  <c r="M73" i="5"/>
  <c r="L73" i="5"/>
  <c r="K73" i="5"/>
  <c r="J73" i="5"/>
  <c r="I73" i="5"/>
  <c r="H73" i="5"/>
  <c r="G73" i="5"/>
  <c r="F73" i="5"/>
  <c r="E73" i="5"/>
  <c r="D73" i="5"/>
  <c r="C73" i="5"/>
  <c r="B73" i="5"/>
  <c r="T72" i="5"/>
  <c r="S72" i="5"/>
  <c r="R72" i="5"/>
  <c r="Q72" i="5"/>
  <c r="P72" i="5"/>
  <c r="O72" i="5"/>
  <c r="N72" i="5"/>
  <c r="M72" i="5"/>
  <c r="L72" i="5"/>
  <c r="K72" i="5"/>
  <c r="J72" i="5"/>
  <c r="I72" i="5"/>
  <c r="H72" i="5"/>
  <c r="G72" i="5"/>
  <c r="F72" i="5"/>
  <c r="E72" i="5"/>
  <c r="D72" i="5"/>
  <c r="C72" i="5"/>
  <c r="B72" i="5"/>
  <c r="T71" i="5"/>
  <c r="S71" i="5"/>
  <c r="R71" i="5"/>
  <c r="Q71" i="5"/>
  <c r="P71" i="5"/>
  <c r="O71" i="5"/>
  <c r="N71" i="5"/>
  <c r="M71" i="5"/>
  <c r="L71" i="5"/>
  <c r="K71" i="5"/>
  <c r="J71" i="5"/>
  <c r="I71" i="5"/>
  <c r="H71" i="5"/>
  <c r="G71" i="5"/>
  <c r="F71" i="5"/>
  <c r="E71" i="5"/>
  <c r="D71" i="5"/>
  <c r="C71" i="5"/>
  <c r="B71" i="5"/>
  <c r="T70" i="5"/>
  <c r="S70" i="5"/>
  <c r="R70" i="5"/>
  <c r="Q70" i="5"/>
  <c r="P70" i="5"/>
  <c r="O70" i="5"/>
  <c r="N70" i="5"/>
  <c r="M70" i="5"/>
  <c r="L70" i="5"/>
  <c r="K70" i="5"/>
  <c r="J70" i="5"/>
  <c r="I70" i="5"/>
  <c r="H70" i="5"/>
  <c r="G70" i="5"/>
  <c r="F70" i="5"/>
  <c r="E70" i="5"/>
  <c r="D70" i="5"/>
  <c r="C70" i="5"/>
  <c r="B70" i="5"/>
  <c r="T69" i="5"/>
  <c r="S69" i="5"/>
  <c r="R69" i="5"/>
  <c r="Q69" i="5"/>
  <c r="P69" i="5"/>
  <c r="O69" i="5"/>
  <c r="N69" i="5"/>
  <c r="M69" i="5"/>
  <c r="L69" i="5"/>
  <c r="K69" i="5"/>
  <c r="J69" i="5"/>
  <c r="I69" i="5"/>
  <c r="H69" i="5"/>
  <c r="G69" i="5"/>
  <c r="F69" i="5"/>
  <c r="E69" i="5"/>
  <c r="D69" i="5"/>
  <c r="C69" i="5"/>
  <c r="B69" i="5"/>
  <c r="T68" i="5"/>
  <c r="S68" i="5"/>
  <c r="R68" i="5"/>
  <c r="Q68" i="5"/>
  <c r="P68" i="5"/>
  <c r="O68" i="5"/>
  <c r="N68" i="5"/>
  <c r="M68" i="5"/>
  <c r="L68" i="5"/>
  <c r="K68" i="5"/>
  <c r="J68" i="5"/>
  <c r="I68" i="5"/>
  <c r="H68" i="5"/>
  <c r="G68" i="5"/>
  <c r="F68" i="5"/>
  <c r="E68" i="5"/>
  <c r="D68" i="5"/>
  <c r="C68" i="5"/>
  <c r="B68" i="5"/>
  <c r="T67" i="5"/>
  <c r="S67" i="5"/>
  <c r="R67" i="5"/>
  <c r="Q67" i="5"/>
  <c r="P67" i="5"/>
  <c r="O67" i="5"/>
  <c r="N67" i="5"/>
  <c r="M67" i="5"/>
  <c r="L67" i="5"/>
  <c r="K67" i="5"/>
  <c r="J67" i="5"/>
  <c r="I67" i="5"/>
  <c r="H67" i="5"/>
  <c r="G67" i="5"/>
  <c r="F67" i="5"/>
  <c r="E67" i="5"/>
  <c r="D67" i="5"/>
  <c r="C67" i="5"/>
  <c r="B67" i="5"/>
  <c r="T66" i="5"/>
  <c r="S66" i="5"/>
  <c r="R66" i="5"/>
  <c r="Q66" i="5"/>
  <c r="P66" i="5"/>
  <c r="O66" i="5"/>
  <c r="N66" i="5"/>
  <c r="M66" i="5"/>
  <c r="L66" i="5"/>
  <c r="K66" i="5"/>
  <c r="J66" i="5"/>
  <c r="I66" i="5"/>
  <c r="H66" i="5"/>
  <c r="G66" i="5"/>
  <c r="F66" i="5"/>
  <c r="E66" i="5"/>
  <c r="D66" i="5"/>
  <c r="C66" i="5"/>
  <c r="B66" i="5"/>
  <c r="T65" i="5"/>
  <c r="S65" i="5"/>
  <c r="R65" i="5"/>
  <c r="Q65" i="5"/>
  <c r="P65" i="5"/>
  <c r="O65" i="5"/>
  <c r="N65" i="5"/>
  <c r="M65" i="5"/>
  <c r="L65" i="5"/>
  <c r="K65" i="5"/>
  <c r="J65" i="5"/>
  <c r="I65" i="5"/>
  <c r="H65" i="5"/>
  <c r="G65" i="5"/>
  <c r="F65" i="5"/>
  <c r="E65" i="5"/>
  <c r="D65" i="5"/>
  <c r="C65" i="5"/>
  <c r="B65" i="5"/>
  <c r="T64" i="5"/>
  <c r="S64" i="5"/>
  <c r="R64" i="5"/>
  <c r="Q64" i="5"/>
  <c r="P64" i="5"/>
  <c r="O64" i="5"/>
  <c r="N64" i="5"/>
  <c r="M64" i="5"/>
  <c r="L64" i="5"/>
  <c r="K64" i="5"/>
  <c r="J64" i="5"/>
  <c r="I64" i="5"/>
  <c r="H64" i="5"/>
  <c r="G64" i="5"/>
  <c r="F64" i="5"/>
  <c r="E64" i="5"/>
  <c r="D64" i="5"/>
  <c r="C64" i="5"/>
  <c r="B64" i="5"/>
  <c r="T63" i="5"/>
  <c r="S63" i="5"/>
  <c r="R63" i="5"/>
  <c r="Q63" i="5"/>
  <c r="P63" i="5"/>
  <c r="O63" i="5"/>
  <c r="N63" i="5"/>
  <c r="M63" i="5"/>
  <c r="L63" i="5"/>
  <c r="K63" i="5"/>
  <c r="J63" i="5"/>
  <c r="I63" i="5"/>
  <c r="H63" i="5"/>
  <c r="G63" i="5"/>
  <c r="F63" i="5"/>
  <c r="E63" i="5"/>
  <c r="D63" i="5"/>
  <c r="C63" i="5"/>
  <c r="B63" i="5"/>
  <c r="T62" i="5"/>
  <c r="S62" i="5"/>
  <c r="R62" i="5"/>
  <c r="Q62" i="5"/>
  <c r="P62" i="5"/>
  <c r="O62" i="5"/>
  <c r="N62" i="5"/>
  <c r="M62" i="5"/>
  <c r="L62" i="5"/>
  <c r="K62" i="5"/>
  <c r="J62" i="5"/>
  <c r="I62" i="5"/>
  <c r="H62" i="5"/>
  <c r="G62" i="5"/>
  <c r="F62" i="5"/>
  <c r="E62" i="5"/>
  <c r="D62" i="5"/>
  <c r="C62" i="5"/>
  <c r="B62" i="5"/>
  <c r="T61" i="5"/>
  <c r="S61" i="5"/>
  <c r="R61" i="5"/>
  <c r="Q61" i="5"/>
  <c r="P61" i="5"/>
  <c r="O61" i="5"/>
  <c r="N61" i="5"/>
  <c r="M61" i="5"/>
  <c r="L61" i="5"/>
  <c r="K61" i="5"/>
  <c r="J61" i="5"/>
  <c r="I61" i="5"/>
  <c r="H61" i="5"/>
  <c r="G61" i="5"/>
  <c r="F61" i="5"/>
  <c r="E61" i="5"/>
  <c r="D61" i="5"/>
  <c r="C61" i="5"/>
  <c r="B61" i="5"/>
  <c r="T60" i="5"/>
  <c r="S60" i="5"/>
  <c r="R60" i="5"/>
  <c r="Q60" i="5"/>
  <c r="P60" i="5"/>
  <c r="O60" i="5"/>
  <c r="N60" i="5"/>
  <c r="M60" i="5"/>
  <c r="L60" i="5"/>
  <c r="K60" i="5"/>
  <c r="J60" i="5"/>
  <c r="I60" i="5"/>
  <c r="H60" i="5"/>
  <c r="G60" i="5"/>
  <c r="F60" i="5"/>
  <c r="E60" i="5"/>
  <c r="D60" i="5"/>
  <c r="C60" i="5"/>
  <c r="B60" i="5"/>
  <c r="T59" i="5"/>
  <c r="S59" i="5"/>
  <c r="R59" i="5"/>
  <c r="Q59" i="5"/>
  <c r="P59" i="5"/>
  <c r="O59" i="5"/>
  <c r="N59" i="5"/>
  <c r="M59" i="5"/>
  <c r="L59" i="5"/>
  <c r="K59" i="5"/>
  <c r="J59" i="5"/>
  <c r="I59" i="5"/>
  <c r="H59" i="5"/>
  <c r="G59" i="5"/>
  <c r="F59" i="5"/>
  <c r="E59" i="5"/>
  <c r="D59" i="5"/>
  <c r="C59" i="5"/>
  <c r="B59" i="5"/>
  <c r="T58" i="5"/>
  <c r="S58" i="5"/>
  <c r="R58" i="5"/>
  <c r="Q58" i="5"/>
  <c r="P58" i="5"/>
  <c r="O58" i="5"/>
  <c r="N58" i="5"/>
  <c r="M58" i="5"/>
  <c r="L58" i="5"/>
  <c r="K58" i="5"/>
  <c r="J58" i="5"/>
  <c r="I58" i="5"/>
  <c r="H58" i="5"/>
  <c r="G58" i="5"/>
  <c r="F58" i="5"/>
  <c r="E58" i="5"/>
  <c r="D58" i="5"/>
  <c r="C58" i="5"/>
  <c r="B58" i="5"/>
  <c r="T57" i="5"/>
  <c r="S57" i="5"/>
  <c r="R57" i="5"/>
  <c r="Q57" i="5"/>
  <c r="P57" i="5"/>
  <c r="O57" i="5"/>
  <c r="N57" i="5"/>
  <c r="M57" i="5"/>
  <c r="L57" i="5"/>
  <c r="K57" i="5"/>
  <c r="J57" i="5"/>
  <c r="I57" i="5"/>
  <c r="H57" i="5"/>
  <c r="G57" i="5"/>
  <c r="F57" i="5"/>
  <c r="E57" i="5"/>
  <c r="D57" i="5"/>
  <c r="C57" i="5"/>
  <c r="B57" i="5"/>
  <c r="T56" i="5"/>
  <c r="S56" i="5"/>
  <c r="R56" i="5"/>
  <c r="Q56" i="5"/>
  <c r="P56" i="5"/>
  <c r="O56" i="5"/>
  <c r="N56" i="5"/>
  <c r="M56" i="5"/>
  <c r="L56" i="5"/>
  <c r="K56" i="5"/>
  <c r="J56" i="5"/>
  <c r="I56" i="5"/>
  <c r="H56" i="5"/>
  <c r="G56" i="5"/>
  <c r="F56" i="5"/>
  <c r="E56" i="5"/>
  <c r="D56" i="5"/>
  <c r="C56" i="5"/>
  <c r="B56" i="5"/>
  <c r="T55" i="5"/>
  <c r="S55" i="5"/>
  <c r="R55" i="5"/>
  <c r="Q55" i="5"/>
  <c r="P55" i="5"/>
  <c r="O55" i="5"/>
  <c r="N55" i="5"/>
  <c r="M55" i="5"/>
  <c r="L55" i="5"/>
  <c r="K55" i="5"/>
  <c r="J55" i="5"/>
  <c r="I55" i="5"/>
  <c r="H55" i="5"/>
  <c r="G55" i="5"/>
  <c r="F55" i="5"/>
  <c r="E55" i="5"/>
  <c r="D55" i="5"/>
  <c r="C55" i="5"/>
  <c r="B55" i="5"/>
  <c r="T54" i="5"/>
  <c r="S54" i="5"/>
  <c r="R54" i="5"/>
  <c r="Q54" i="5"/>
  <c r="P54" i="5"/>
  <c r="O54" i="5"/>
  <c r="N54" i="5"/>
  <c r="M54" i="5"/>
  <c r="L54" i="5"/>
  <c r="K54" i="5"/>
  <c r="J54" i="5"/>
  <c r="I54" i="5"/>
  <c r="H54" i="5"/>
  <c r="G54" i="5"/>
  <c r="F54" i="5"/>
  <c r="E54" i="5"/>
  <c r="D54" i="5"/>
  <c r="C54" i="5"/>
  <c r="B54" i="5"/>
  <c r="T53" i="5"/>
  <c r="S53" i="5"/>
  <c r="R53" i="5"/>
  <c r="Q53" i="5"/>
  <c r="P53" i="5"/>
  <c r="O53" i="5"/>
  <c r="N53" i="5"/>
  <c r="M53" i="5"/>
  <c r="L53" i="5"/>
  <c r="K53" i="5"/>
  <c r="J53" i="5"/>
  <c r="I53" i="5"/>
  <c r="H53" i="5"/>
  <c r="G53" i="5"/>
  <c r="F53" i="5"/>
  <c r="E53" i="5"/>
  <c r="D53" i="5"/>
  <c r="C53" i="5"/>
  <c r="B53" i="5"/>
  <c r="T52" i="5"/>
  <c r="S52" i="5"/>
  <c r="R52" i="5"/>
  <c r="Q52" i="5"/>
  <c r="P52" i="5"/>
  <c r="O52" i="5"/>
  <c r="N52" i="5"/>
  <c r="M52" i="5"/>
  <c r="L52" i="5"/>
  <c r="K52" i="5"/>
  <c r="J52" i="5"/>
  <c r="I52" i="5"/>
  <c r="H52" i="5"/>
  <c r="G52" i="5"/>
  <c r="F52" i="5"/>
  <c r="E52" i="5"/>
  <c r="D52" i="5"/>
  <c r="C52" i="5"/>
  <c r="B52" i="5"/>
  <c r="T51" i="5"/>
  <c r="S51" i="5"/>
  <c r="R51" i="5"/>
  <c r="Q51" i="5"/>
  <c r="P51" i="5"/>
  <c r="O51" i="5"/>
  <c r="N51" i="5"/>
  <c r="M51" i="5"/>
  <c r="L51" i="5"/>
  <c r="K51" i="5"/>
  <c r="J51" i="5"/>
  <c r="I51" i="5"/>
  <c r="H51" i="5"/>
  <c r="G51" i="5"/>
  <c r="F51" i="5"/>
  <c r="E51" i="5"/>
  <c r="D51" i="5"/>
  <c r="C51" i="5"/>
  <c r="B51" i="5"/>
  <c r="T50" i="5"/>
  <c r="S50" i="5"/>
  <c r="R50" i="5"/>
  <c r="Q50" i="5"/>
  <c r="P50" i="5"/>
  <c r="O50" i="5"/>
  <c r="N50" i="5"/>
  <c r="M50" i="5"/>
  <c r="L50" i="5"/>
  <c r="K50" i="5"/>
  <c r="J50" i="5"/>
  <c r="I50" i="5"/>
  <c r="H50" i="5"/>
  <c r="G50" i="5"/>
  <c r="F50" i="5"/>
  <c r="E50" i="5"/>
  <c r="D50" i="5"/>
  <c r="C50" i="5"/>
  <c r="B50" i="5"/>
  <c r="T49" i="5"/>
  <c r="S49" i="5"/>
  <c r="R49" i="5"/>
  <c r="Q49" i="5"/>
  <c r="P49" i="5"/>
  <c r="O49" i="5"/>
  <c r="N49" i="5"/>
  <c r="M49" i="5"/>
  <c r="L49" i="5"/>
  <c r="K49" i="5"/>
  <c r="J49" i="5"/>
  <c r="I49" i="5"/>
  <c r="H49" i="5"/>
  <c r="G49" i="5"/>
  <c r="F49" i="5"/>
  <c r="E49" i="5"/>
  <c r="D49" i="5"/>
  <c r="C49" i="5"/>
  <c r="B49" i="5"/>
  <c r="T48" i="5"/>
  <c r="S48" i="5"/>
  <c r="R48" i="5"/>
  <c r="Q48" i="5"/>
  <c r="P48" i="5"/>
  <c r="O48" i="5"/>
  <c r="N48" i="5"/>
  <c r="M48" i="5"/>
  <c r="L48" i="5"/>
  <c r="K48" i="5"/>
  <c r="J48" i="5"/>
  <c r="I48" i="5"/>
  <c r="H48" i="5"/>
  <c r="G48" i="5"/>
  <c r="F48" i="5"/>
  <c r="E48" i="5"/>
  <c r="D48" i="5"/>
  <c r="C48" i="5"/>
  <c r="B48" i="5"/>
  <c r="T47" i="5"/>
  <c r="S47" i="5"/>
  <c r="R47" i="5"/>
  <c r="Q47" i="5"/>
  <c r="P47" i="5"/>
  <c r="O47" i="5"/>
  <c r="N47" i="5"/>
  <c r="M47" i="5"/>
  <c r="L47" i="5"/>
  <c r="K47" i="5"/>
  <c r="J47" i="5"/>
  <c r="I47" i="5"/>
  <c r="H47" i="5"/>
  <c r="G47" i="5"/>
  <c r="F47" i="5"/>
  <c r="E47" i="5"/>
  <c r="D47" i="5"/>
  <c r="C47" i="5"/>
  <c r="B47" i="5"/>
  <c r="T46" i="5"/>
  <c r="S46" i="5"/>
  <c r="R46" i="5"/>
  <c r="Q46" i="5"/>
  <c r="P46" i="5"/>
  <c r="O46" i="5"/>
  <c r="N46" i="5"/>
  <c r="M46" i="5"/>
  <c r="L46" i="5"/>
  <c r="K46" i="5"/>
  <c r="J46" i="5"/>
  <c r="I46" i="5"/>
  <c r="H46" i="5"/>
  <c r="G46" i="5"/>
  <c r="F46" i="5"/>
  <c r="E46" i="5"/>
  <c r="D46" i="5"/>
  <c r="C46" i="5"/>
  <c r="B46" i="5"/>
  <c r="T45" i="5"/>
  <c r="S45" i="5"/>
  <c r="R45" i="5"/>
  <c r="Q45" i="5"/>
  <c r="P45" i="5"/>
  <c r="O45" i="5"/>
  <c r="N45" i="5"/>
  <c r="M45" i="5"/>
  <c r="L45" i="5"/>
  <c r="K45" i="5"/>
  <c r="J45" i="5"/>
  <c r="I45" i="5"/>
  <c r="H45" i="5"/>
  <c r="G45" i="5"/>
  <c r="F45" i="5"/>
  <c r="E45" i="5"/>
  <c r="D45" i="5"/>
  <c r="C45" i="5"/>
  <c r="B45" i="5"/>
  <c r="T44" i="5"/>
  <c r="S44" i="5"/>
  <c r="R44" i="5"/>
  <c r="Q44" i="5"/>
  <c r="P44" i="5"/>
  <c r="O44" i="5"/>
  <c r="N44" i="5"/>
  <c r="M44" i="5"/>
  <c r="L44" i="5"/>
  <c r="K44" i="5"/>
  <c r="J44" i="5"/>
  <c r="I44" i="5"/>
  <c r="H44" i="5"/>
  <c r="G44" i="5"/>
  <c r="F44" i="5"/>
  <c r="E44" i="5"/>
  <c r="D44" i="5"/>
  <c r="C44" i="5"/>
  <c r="B44" i="5"/>
  <c r="T43" i="5"/>
  <c r="S43" i="5"/>
  <c r="R43" i="5"/>
  <c r="Q43" i="5"/>
  <c r="P43" i="5"/>
  <c r="O43" i="5"/>
  <c r="N43" i="5"/>
  <c r="M43" i="5"/>
  <c r="L43" i="5"/>
  <c r="K43" i="5"/>
  <c r="J43" i="5"/>
  <c r="I43" i="5"/>
  <c r="H43" i="5"/>
  <c r="G43" i="5"/>
  <c r="F43" i="5"/>
  <c r="E43" i="5"/>
  <c r="D43" i="5"/>
  <c r="C43" i="5"/>
  <c r="B43" i="5"/>
  <c r="T42" i="5"/>
  <c r="S42" i="5"/>
  <c r="R42" i="5"/>
  <c r="Q42" i="5"/>
  <c r="P42" i="5"/>
  <c r="O42" i="5"/>
  <c r="N42" i="5"/>
  <c r="M42" i="5"/>
  <c r="L42" i="5"/>
  <c r="K42" i="5"/>
  <c r="J42" i="5"/>
  <c r="I42" i="5"/>
  <c r="H42" i="5"/>
  <c r="G42" i="5"/>
  <c r="F42" i="5"/>
  <c r="E42" i="5"/>
  <c r="D42" i="5"/>
  <c r="C42" i="5"/>
  <c r="B42" i="5"/>
  <c r="T41" i="5"/>
  <c r="S41" i="5"/>
  <c r="R41" i="5"/>
  <c r="Q41" i="5"/>
  <c r="P41" i="5"/>
  <c r="O41" i="5"/>
  <c r="N41" i="5"/>
  <c r="M41" i="5"/>
  <c r="L41" i="5"/>
  <c r="K41" i="5"/>
  <c r="J41" i="5"/>
  <c r="I41" i="5"/>
  <c r="H41" i="5"/>
  <c r="G41" i="5"/>
  <c r="F41" i="5"/>
  <c r="E41" i="5"/>
  <c r="D41" i="5"/>
  <c r="C41" i="5"/>
  <c r="B41" i="5"/>
  <c r="T40" i="5"/>
  <c r="S40" i="5"/>
  <c r="R40" i="5"/>
  <c r="Q40" i="5"/>
  <c r="P40" i="5"/>
  <c r="O40" i="5"/>
  <c r="N40" i="5"/>
  <c r="M40" i="5"/>
  <c r="L40" i="5"/>
  <c r="K40" i="5"/>
  <c r="J40" i="5"/>
  <c r="I40" i="5"/>
  <c r="H40" i="5"/>
  <c r="G40" i="5"/>
  <c r="F40" i="5"/>
  <c r="E40" i="5"/>
  <c r="D40" i="5"/>
  <c r="C40" i="5"/>
  <c r="B40" i="5"/>
  <c r="T39" i="5"/>
  <c r="S39" i="5"/>
  <c r="R39" i="5"/>
  <c r="Q39" i="5"/>
  <c r="P39" i="5"/>
  <c r="O39" i="5"/>
  <c r="N39" i="5"/>
  <c r="M39" i="5"/>
  <c r="L39" i="5"/>
  <c r="K39" i="5"/>
  <c r="J39" i="5"/>
  <c r="I39" i="5"/>
  <c r="H39" i="5"/>
  <c r="G39" i="5"/>
  <c r="F39" i="5"/>
  <c r="E39" i="5"/>
  <c r="D39" i="5"/>
  <c r="C39" i="5"/>
  <c r="B39" i="5"/>
  <c r="T38" i="5"/>
  <c r="S38" i="5"/>
  <c r="R38" i="5"/>
  <c r="Q38" i="5"/>
  <c r="P38" i="5"/>
  <c r="O38" i="5"/>
  <c r="N38" i="5"/>
  <c r="M38" i="5"/>
  <c r="L38" i="5"/>
  <c r="K38" i="5"/>
  <c r="J38" i="5"/>
  <c r="I38" i="5"/>
  <c r="H38" i="5"/>
  <c r="G38" i="5"/>
  <c r="F38" i="5"/>
  <c r="E38" i="5"/>
  <c r="D38" i="5"/>
  <c r="C38" i="5"/>
  <c r="B38" i="5"/>
  <c r="T37" i="5"/>
  <c r="S37" i="5"/>
  <c r="R37" i="5"/>
  <c r="Q37" i="5"/>
  <c r="P37" i="5"/>
  <c r="O37" i="5"/>
  <c r="N37" i="5"/>
  <c r="M37" i="5"/>
  <c r="L37" i="5"/>
  <c r="K37" i="5"/>
  <c r="J37" i="5"/>
  <c r="I37" i="5"/>
  <c r="H37" i="5"/>
  <c r="G37" i="5"/>
  <c r="F37" i="5"/>
  <c r="E37" i="5"/>
  <c r="D37" i="5"/>
  <c r="C37" i="5"/>
  <c r="B37" i="5"/>
  <c r="T36" i="5"/>
  <c r="S36" i="5"/>
  <c r="R36" i="5"/>
  <c r="Q36" i="5"/>
  <c r="P36" i="5"/>
  <c r="O36" i="5"/>
  <c r="N36" i="5"/>
  <c r="M36" i="5"/>
  <c r="L36" i="5"/>
  <c r="K36" i="5"/>
  <c r="J36" i="5"/>
  <c r="I36" i="5"/>
  <c r="H36" i="5"/>
  <c r="G36" i="5"/>
  <c r="F36" i="5"/>
  <c r="E36" i="5"/>
  <c r="D36" i="5"/>
  <c r="C36" i="5"/>
  <c r="B36" i="5"/>
  <c r="T35" i="5"/>
  <c r="S35" i="5"/>
  <c r="R35" i="5"/>
  <c r="Q35" i="5"/>
  <c r="P35" i="5"/>
  <c r="O35" i="5"/>
  <c r="N35" i="5"/>
  <c r="M35" i="5"/>
  <c r="L35" i="5"/>
  <c r="K35" i="5"/>
  <c r="J35" i="5"/>
  <c r="I35" i="5"/>
  <c r="H35" i="5"/>
  <c r="G35" i="5"/>
  <c r="F35" i="5"/>
  <c r="E35" i="5"/>
  <c r="D35" i="5"/>
  <c r="C35" i="5"/>
  <c r="B35" i="5"/>
  <c r="T34" i="5"/>
  <c r="S34" i="5"/>
  <c r="R34" i="5"/>
  <c r="Q34" i="5"/>
  <c r="P34" i="5"/>
  <c r="O34" i="5"/>
  <c r="N34" i="5"/>
  <c r="M34" i="5"/>
  <c r="L34" i="5"/>
  <c r="K34" i="5"/>
  <c r="J34" i="5"/>
  <c r="I34" i="5"/>
  <c r="H34" i="5"/>
  <c r="G34" i="5"/>
  <c r="F34" i="5"/>
  <c r="E34" i="5"/>
  <c r="D34" i="5"/>
  <c r="C34" i="5"/>
  <c r="B34" i="5"/>
  <c r="T33" i="5"/>
  <c r="S33" i="5"/>
  <c r="R33" i="5"/>
  <c r="Q33" i="5"/>
  <c r="P33" i="5"/>
  <c r="O33" i="5"/>
  <c r="N33" i="5"/>
  <c r="M33" i="5"/>
  <c r="L33" i="5"/>
  <c r="K33" i="5"/>
  <c r="J33" i="5"/>
  <c r="I33" i="5"/>
  <c r="H33" i="5"/>
  <c r="G33" i="5"/>
  <c r="F33" i="5"/>
  <c r="E33" i="5"/>
  <c r="D33" i="5"/>
  <c r="C33" i="5"/>
  <c r="B33" i="5"/>
  <c r="T32" i="5"/>
  <c r="S32" i="5"/>
  <c r="R32" i="5"/>
  <c r="Q32" i="5"/>
  <c r="P32" i="5"/>
  <c r="O32" i="5"/>
  <c r="N32" i="5"/>
  <c r="M32" i="5"/>
  <c r="L32" i="5"/>
  <c r="K32" i="5"/>
  <c r="J32" i="5"/>
  <c r="I32" i="5"/>
  <c r="H32" i="5"/>
  <c r="G32" i="5"/>
  <c r="F32" i="5"/>
  <c r="E32" i="5"/>
  <c r="D32" i="5"/>
  <c r="C32" i="5"/>
  <c r="B32" i="5"/>
  <c r="T31" i="5"/>
  <c r="S31" i="5"/>
  <c r="R31" i="5"/>
  <c r="Q31" i="5"/>
  <c r="P31" i="5"/>
  <c r="O31" i="5"/>
  <c r="N31" i="5"/>
  <c r="M31" i="5"/>
  <c r="L31" i="5"/>
  <c r="K31" i="5"/>
  <c r="J31" i="5"/>
  <c r="I31" i="5"/>
  <c r="H31" i="5"/>
  <c r="G31" i="5"/>
  <c r="F31" i="5"/>
  <c r="E31" i="5"/>
  <c r="D31" i="5"/>
  <c r="C31" i="5"/>
  <c r="B31" i="5"/>
  <c r="T30" i="5"/>
  <c r="S30" i="5"/>
  <c r="R30" i="5"/>
  <c r="Q30" i="5"/>
  <c r="P30" i="5"/>
  <c r="O30" i="5"/>
  <c r="N30" i="5"/>
  <c r="M30" i="5"/>
  <c r="L30" i="5"/>
  <c r="K30" i="5"/>
  <c r="J30" i="5"/>
  <c r="I30" i="5"/>
  <c r="H30" i="5"/>
  <c r="G30" i="5"/>
  <c r="F30" i="5"/>
  <c r="E30" i="5"/>
  <c r="D30" i="5"/>
  <c r="C30" i="5"/>
  <c r="B30" i="5"/>
  <c r="T29" i="5"/>
  <c r="S29" i="5"/>
  <c r="R29" i="5"/>
  <c r="Q29" i="5"/>
  <c r="P29" i="5"/>
  <c r="O29" i="5"/>
  <c r="N29" i="5"/>
  <c r="M29" i="5"/>
  <c r="L29" i="5"/>
  <c r="K29" i="5"/>
  <c r="J29" i="5"/>
  <c r="I29" i="5"/>
  <c r="H29" i="5"/>
  <c r="G29" i="5"/>
  <c r="F29" i="5"/>
  <c r="E29" i="5"/>
  <c r="D29" i="5"/>
  <c r="C29" i="5"/>
  <c r="B29" i="5"/>
  <c r="T28" i="5"/>
  <c r="S28" i="5"/>
  <c r="R28" i="5"/>
  <c r="Q28" i="5"/>
  <c r="P28" i="5"/>
  <c r="O28" i="5"/>
  <c r="N28" i="5"/>
  <c r="M28" i="5"/>
  <c r="L28" i="5"/>
  <c r="K28" i="5"/>
  <c r="J28" i="5"/>
  <c r="I28" i="5"/>
  <c r="H28" i="5"/>
  <c r="G28" i="5"/>
  <c r="F28" i="5"/>
  <c r="E28" i="5"/>
  <c r="D28" i="5"/>
  <c r="C28" i="5"/>
  <c r="B28" i="5"/>
  <c r="T27" i="5"/>
  <c r="S27" i="5"/>
  <c r="R27" i="5"/>
  <c r="Q27" i="5"/>
  <c r="P27" i="5"/>
  <c r="O27" i="5"/>
  <c r="N27" i="5"/>
  <c r="M27" i="5"/>
  <c r="L27" i="5"/>
  <c r="K27" i="5"/>
  <c r="J27" i="5"/>
  <c r="I27" i="5"/>
  <c r="H27" i="5"/>
  <c r="G27" i="5"/>
  <c r="F27" i="5"/>
  <c r="E27" i="5"/>
  <c r="D27" i="5"/>
  <c r="C27" i="5"/>
  <c r="B27" i="5"/>
  <c r="T26" i="5"/>
  <c r="S26" i="5"/>
  <c r="R26" i="5"/>
  <c r="Q26" i="5"/>
  <c r="P26" i="5"/>
  <c r="O26" i="5"/>
  <c r="N26" i="5"/>
  <c r="M26" i="5"/>
  <c r="L26" i="5"/>
  <c r="K26" i="5"/>
  <c r="J26" i="5"/>
  <c r="I26" i="5"/>
  <c r="H26" i="5"/>
  <c r="G26" i="5"/>
  <c r="F26" i="5"/>
  <c r="E26" i="5"/>
  <c r="D26" i="5"/>
  <c r="C26" i="5"/>
  <c r="B26" i="5"/>
  <c r="T25" i="5"/>
  <c r="S25" i="5"/>
  <c r="R25" i="5"/>
  <c r="Q25" i="5"/>
  <c r="P25" i="5"/>
  <c r="O25" i="5"/>
  <c r="N25" i="5"/>
  <c r="M25" i="5"/>
  <c r="L25" i="5"/>
  <c r="K25" i="5"/>
  <c r="J25" i="5"/>
  <c r="I25" i="5"/>
  <c r="H25" i="5"/>
  <c r="G25" i="5"/>
  <c r="F25" i="5"/>
  <c r="E25" i="5"/>
  <c r="D25" i="5"/>
  <c r="C25" i="5"/>
  <c r="B25" i="5"/>
  <c r="T24" i="5"/>
  <c r="S24" i="5"/>
  <c r="R24" i="5"/>
  <c r="Q24" i="5"/>
  <c r="P24" i="5"/>
  <c r="O24" i="5"/>
  <c r="N24" i="5"/>
  <c r="M24" i="5"/>
  <c r="L24" i="5"/>
  <c r="K24" i="5"/>
  <c r="J24" i="5"/>
  <c r="I24" i="5"/>
  <c r="H24" i="5"/>
  <c r="G24" i="5"/>
  <c r="F24" i="5"/>
  <c r="E24" i="5"/>
  <c r="D24" i="5"/>
  <c r="C24" i="5"/>
  <c r="B24" i="5"/>
  <c r="T23" i="5"/>
  <c r="S23" i="5"/>
  <c r="R23" i="5"/>
  <c r="Q23" i="5"/>
  <c r="P23" i="5"/>
  <c r="O23" i="5"/>
  <c r="N23" i="5"/>
  <c r="M23" i="5"/>
  <c r="L23" i="5"/>
  <c r="K23" i="5"/>
  <c r="J23" i="5"/>
  <c r="I23" i="5"/>
  <c r="H23" i="5"/>
  <c r="G23" i="5"/>
  <c r="F23" i="5"/>
  <c r="E23" i="5"/>
  <c r="D23" i="5"/>
  <c r="C23" i="5"/>
  <c r="B23" i="5"/>
  <c r="T22" i="5"/>
  <c r="S22" i="5"/>
  <c r="R22" i="5"/>
  <c r="Q22" i="5"/>
  <c r="P22" i="5"/>
  <c r="O22" i="5"/>
  <c r="N22" i="5"/>
  <c r="M22" i="5"/>
  <c r="L22" i="5"/>
  <c r="K22" i="5"/>
  <c r="J22" i="5"/>
  <c r="I22" i="5"/>
  <c r="H22" i="5"/>
  <c r="G22" i="5"/>
  <c r="F22" i="5"/>
  <c r="E22" i="5"/>
  <c r="D22" i="5"/>
  <c r="C22" i="5"/>
  <c r="B22" i="5"/>
  <c r="T21" i="5"/>
  <c r="S21" i="5"/>
  <c r="R21" i="5"/>
  <c r="Q21" i="5"/>
  <c r="P21" i="5"/>
  <c r="O21" i="5"/>
  <c r="N21" i="5"/>
  <c r="M21" i="5"/>
  <c r="L21" i="5"/>
  <c r="K21" i="5"/>
  <c r="J21" i="5"/>
  <c r="I21" i="5"/>
  <c r="H21" i="5"/>
  <c r="G21" i="5"/>
  <c r="F21" i="5"/>
  <c r="E21" i="5"/>
  <c r="D21" i="5"/>
  <c r="C21" i="5"/>
  <c r="B21" i="5"/>
  <c r="T20" i="5"/>
  <c r="S20" i="5"/>
  <c r="R20" i="5"/>
  <c r="Q20" i="5"/>
  <c r="P20" i="5"/>
  <c r="O20" i="5"/>
  <c r="N20" i="5"/>
  <c r="M20" i="5"/>
  <c r="L20" i="5"/>
  <c r="K20" i="5"/>
  <c r="J20" i="5"/>
  <c r="I20" i="5"/>
  <c r="H20" i="5"/>
  <c r="G20" i="5"/>
  <c r="F20" i="5"/>
  <c r="E20" i="5"/>
  <c r="D20" i="5"/>
  <c r="C20" i="5"/>
  <c r="B20" i="5"/>
  <c r="T19" i="5"/>
  <c r="S19" i="5"/>
  <c r="R19" i="5"/>
  <c r="Q19" i="5"/>
  <c r="P19" i="5"/>
  <c r="O19" i="5"/>
  <c r="N19" i="5"/>
  <c r="M19" i="5"/>
  <c r="L19" i="5"/>
  <c r="K19" i="5"/>
  <c r="J19" i="5"/>
  <c r="I19" i="5"/>
  <c r="H19" i="5"/>
  <c r="G19" i="5"/>
  <c r="F19" i="5"/>
  <c r="E19" i="5"/>
  <c r="D19" i="5"/>
  <c r="C19" i="5"/>
  <c r="B19" i="5"/>
  <c r="T18" i="5"/>
  <c r="S18" i="5"/>
  <c r="R18" i="5"/>
  <c r="Q18" i="5"/>
  <c r="P18" i="5"/>
  <c r="O18" i="5"/>
  <c r="N18" i="5"/>
  <c r="M18" i="5"/>
  <c r="L18" i="5"/>
  <c r="K18" i="5"/>
  <c r="J18" i="5"/>
  <c r="I18" i="5"/>
  <c r="H18" i="5"/>
  <c r="G18" i="5"/>
  <c r="F18" i="5"/>
  <c r="E18" i="5"/>
  <c r="D18" i="5"/>
  <c r="C18" i="5"/>
  <c r="B18" i="5"/>
  <c r="T17" i="5"/>
  <c r="S17" i="5"/>
  <c r="R17" i="5"/>
  <c r="Q17" i="5"/>
  <c r="P17" i="5"/>
  <c r="O17" i="5"/>
  <c r="N17" i="5"/>
  <c r="M17" i="5"/>
  <c r="L17" i="5"/>
  <c r="K17" i="5"/>
  <c r="J17" i="5"/>
  <c r="I17" i="5"/>
  <c r="H17" i="5"/>
  <c r="G17" i="5"/>
  <c r="F17" i="5"/>
  <c r="E17" i="5"/>
  <c r="D17" i="5"/>
  <c r="C17" i="5"/>
  <c r="B17" i="5"/>
  <c r="T16" i="5"/>
  <c r="S16" i="5"/>
  <c r="R16" i="5"/>
  <c r="Q16" i="5"/>
  <c r="P16" i="5"/>
  <c r="O16" i="5"/>
  <c r="N16" i="5"/>
  <c r="M16" i="5"/>
  <c r="L16" i="5"/>
  <c r="K16" i="5"/>
  <c r="J16" i="5"/>
  <c r="I16" i="5"/>
  <c r="H16" i="5"/>
  <c r="G16" i="5"/>
  <c r="F16" i="5"/>
  <c r="E16" i="5"/>
  <c r="D16" i="5"/>
  <c r="C16" i="5"/>
  <c r="B16" i="5"/>
  <c r="T15" i="5"/>
  <c r="S15" i="5"/>
  <c r="R15" i="5"/>
  <c r="Q15" i="5"/>
  <c r="P15" i="5"/>
  <c r="O15" i="5"/>
  <c r="N15" i="5"/>
  <c r="M15" i="5"/>
  <c r="L15" i="5"/>
  <c r="K15" i="5"/>
  <c r="J15" i="5"/>
  <c r="I15" i="5"/>
  <c r="H15" i="5"/>
  <c r="G15" i="5"/>
  <c r="F15" i="5"/>
  <c r="E15" i="5"/>
  <c r="D15" i="5"/>
  <c r="C15" i="5"/>
  <c r="B15" i="5"/>
  <c r="T14" i="5"/>
  <c r="S14" i="5"/>
  <c r="R14" i="5"/>
  <c r="Q14" i="5"/>
  <c r="P14" i="5"/>
  <c r="O14" i="5"/>
  <c r="N14" i="5"/>
  <c r="M14" i="5"/>
  <c r="L14" i="5"/>
  <c r="K14" i="5"/>
  <c r="J14" i="5"/>
  <c r="I14" i="5"/>
  <c r="H14" i="5"/>
  <c r="G14" i="5"/>
  <c r="F14" i="5"/>
  <c r="E14" i="5"/>
  <c r="D14" i="5"/>
  <c r="C14" i="5"/>
  <c r="B14" i="5"/>
  <c r="T13" i="5"/>
  <c r="S13" i="5"/>
  <c r="R13" i="5"/>
  <c r="Q13" i="5"/>
  <c r="P13" i="5"/>
  <c r="O13" i="5"/>
  <c r="N13" i="5"/>
  <c r="M13" i="5"/>
  <c r="L13" i="5"/>
  <c r="K13" i="5"/>
  <c r="J13" i="5"/>
  <c r="I13" i="5"/>
  <c r="H13" i="5"/>
  <c r="G13" i="5"/>
  <c r="F13" i="5"/>
  <c r="E13" i="5"/>
  <c r="D13" i="5"/>
  <c r="C13" i="5"/>
  <c r="B13" i="5"/>
  <c r="T12" i="5"/>
  <c r="S12" i="5"/>
  <c r="R12" i="5"/>
  <c r="Q12" i="5"/>
  <c r="P12" i="5"/>
  <c r="O12" i="5"/>
  <c r="N12" i="5"/>
  <c r="M12" i="5"/>
  <c r="L12" i="5"/>
  <c r="K12" i="5"/>
  <c r="J12" i="5"/>
  <c r="I12" i="5"/>
  <c r="H12" i="5"/>
  <c r="G12" i="5"/>
  <c r="F12" i="5"/>
  <c r="E12" i="5"/>
  <c r="D12" i="5"/>
  <c r="C12" i="5"/>
  <c r="B12" i="5"/>
  <c r="T11" i="5"/>
  <c r="S11" i="5"/>
  <c r="R11" i="5"/>
  <c r="Q11" i="5"/>
  <c r="P11" i="5"/>
  <c r="O11" i="5"/>
  <c r="N11" i="5"/>
  <c r="M11" i="5"/>
  <c r="L11" i="5"/>
  <c r="K11" i="5"/>
  <c r="J11" i="5"/>
  <c r="I11" i="5"/>
  <c r="H11" i="5"/>
  <c r="G11" i="5"/>
  <c r="F11" i="5"/>
  <c r="E11" i="5"/>
  <c r="D11" i="5"/>
  <c r="C11" i="5"/>
  <c r="B11" i="5"/>
  <c r="T10" i="5"/>
  <c r="S10" i="5"/>
  <c r="R10" i="5"/>
  <c r="Q10" i="5"/>
  <c r="P10" i="5"/>
  <c r="O10" i="5"/>
  <c r="N10" i="5"/>
  <c r="M10" i="5"/>
  <c r="L10" i="5"/>
  <c r="K10" i="5"/>
  <c r="J10" i="5"/>
  <c r="I10" i="5"/>
  <c r="H10" i="5"/>
  <c r="G10" i="5"/>
  <c r="F10" i="5"/>
  <c r="E10" i="5"/>
  <c r="D10" i="5"/>
  <c r="C10" i="5"/>
  <c r="B10" i="5"/>
  <c r="T9" i="5"/>
  <c r="S9" i="5"/>
  <c r="R9" i="5"/>
  <c r="Q9" i="5"/>
  <c r="P9" i="5"/>
  <c r="O9" i="5"/>
  <c r="N9" i="5"/>
  <c r="M9" i="5"/>
  <c r="L9" i="5"/>
  <c r="K9" i="5"/>
  <c r="J9" i="5"/>
  <c r="I9" i="5"/>
  <c r="H9" i="5"/>
  <c r="G9" i="5"/>
  <c r="F9" i="5"/>
  <c r="E9" i="5"/>
  <c r="D9" i="5"/>
  <c r="C9" i="5"/>
  <c r="B9" i="5"/>
  <c r="T8" i="5"/>
  <c r="S8" i="5"/>
  <c r="R8" i="5"/>
  <c r="Q8" i="5"/>
  <c r="P8" i="5"/>
  <c r="O8" i="5"/>
  <c r="N8" i="5"/>
  <c r="M8" i="5"/>
  <c r="L8" i="5"/>
  <c r="K8" i="5"/>
  <c r="J8" i="5"/>
  <c r="I8" i="5"/>
  <c r="H8" i="5"/>
  <c r="G8" i="5"/>
  <c r="F8" i="5"/>
  <c r="E8" i="5"/>
  <c r="D8" i="5"/>
  <c r="C8" i="5"/>
  <c r="B8" i="5"/>
  <c r="T7" i="5"/>
  <c r="S7" i="5"/>
  <c r="R7" i="5"/>
  <c r="Q7" i="5"/>
  <c r="P7" i="5"/>
  <c r="O7" i="5"/>
  <c r="N7" i="5"/>
  <c r="M7" i="5"/>
  <c r="L7" i="5"/>
  <c r="K7" i="5"/>
  <c r="J7" i="5"/>
  <c r="I7" i="5"/>
  <c r="H7" i="5"/>
  <c r="G7" i="5"/>
  <c r="F7" i="5"/>
  <c r="E7" i="5"/>
  <c r="D7" i="5"/>
  <c r="C7" i="5"/>
  <c r="B7" i="5"/>
  <c r="T6" i="5"/>
  <c r="S6" i="5"/>
  <c r="R6" i="5"/>
  <c r="Q6" i="5"/>
  <c r="P6" i="5"/>
  <c r="O6" i="5"/>
  <c r="N6" i="5"/>
  <c r="M6" i="5"/>
  <c r="L6" i="5"/>
  <c r="K6" i="5"/>
  <c r="J6" i="5"/>
  <c r="I6" i="5"/>
  <c r="H6" i="5"/>
  <c r="G6" i="5"/>
  <c r="F6" i="5"/>
  <c r="E6" i="5"/>
  <c r="D6" i="5"/>
  <c r="C6" i="5"/>
  <c r="B6" i="5"/>
  <c r="T5" i="5"/>
  <c r="S5" i="5"/>
  <c r="R5" i="5"/>
  <c r="Q5" i="5"/>
  <c r="P5" i="5"/>
  <c r="O5" i="5"/>
  <c r="N5" i="5"/>
  <c r="M5" i="5"/>
  <c r="L5" i="5"/>
  <c r="K5" i="5"/>
  <c r="J5" i="5"/>
  <c r="I5" i="5"/>
  <c r="H5" i="5"/>
  <c r="G5" i="5"/>
  <c r="F5" i="5"/>
  <c r="E5" i="5"/>
  <c r="D5" i="5"/>
  <c r="C5" i="5"/>
  <c r="B5" i="5"/>
  <c r="T4" i="5"/>
  <c r="S4" i="5"/>
  <c r="R4" i="5"/>
  <c r="Q4" i="5"/>
  <c r="P4" i="5"/>
  <c r="O4" i="5"/>
  <c r="N4" i="5"/>
  <c r="M4" i="5"/>
  <c r="L4" i="5"/>
  <c r="K4" i="5"/>
  <c r="J4" i="5"/>
  <c r="I4" i="5"/>
  <c r="H4" i="5"/>
  <c r="G4" i="5"/>
  <c r="F4" i="5"/>
  <c r="E4" i="5"/>
  <c r="D4" i="5"/>
  <c r="C4" i="5"/>
  <c r="B4" i="5"/>
  <c r="T3" i="5"/>
  <c r="S3" i="5"/>
  <c r="R3" i="5"/>
  <c r="Q3" i="5"/>
  <c r="P3" i="5"/>
  <c r="O3" i="5"/>
  <c r="N3" i="5"/>
  <c r="M3" i="5"/>
  <c r="L3" i="5"/>
  <c r="K3" i="5"/>
  <c r="J3" i="5"/>
  <c r="I3" i="5"/>
  <c r="H3" i="5"/>
  <c r="G3" i="5"/>
  <c r="F3" i="5"/>
  <c r="E3" i="5"/>
  <c r="D3" i="5"/>
  <c r="C3" i="5"/>
  <c r="B3" i="5"/>
  <c r="T2" i="5"/>
  <c r="S2" i="5"/>
  <c r="R2" i="5"/>
  <c r="Q2" i="5"/>
  <c r="P2" i="5"/>
  <c r="O2" i="5"/>
  <c r="N2" i="5"/>
  <c r="M2" i="5"/>
  <c r="L2" i="5"/>
  <c r="K2" i="5"/>
  <c r="J2" i="5"/>
  <c r="I2" i="5"/>
  <c r="H2" i="5"/>
  <c r="G2" i="5"/>
  <c r="F2" i="5"/>
  <c r="E2" i="5"/>
  <c r="D2" i="5"/>
  <c r="C2" i="5"/>
  <c r="B2" i="5"/>
  <c r="AY4695" i="2"/>
  <c r="AV4695" i="2"/>
  <c r="AS4695" i="2"/>
  <c r="AY4694" i="2"/>
  <c r="AV4694" i="2"/>
  <c r="AS4694" i="2"/>
  <c r="AY4693" i="2"/>
  <c r="AV4693" i="2"/>
  <c r="AS4693" i="2"/>
  <c r="AY4692" i="2"/>
  <c r="AV4692" i="2"/>
  <c r="AS4692" i="2"/>
  <c r="AY4691" i="2"/>
  <c r="AV4691" i="2"/>
  <c r="AS4691" i="2"/>
  <c r="BB4690" i="2"/>
  <c r="AY4690" i="2"/>
  <c r="AV4690" i="2"/>
  <c r="AS4690" i="2"/>
  <c r="AL4690" i="2"/>
  <c r="AG4690" i="2"/>
  <c r="AF4690" i="2"/>
  <c r="Y4690" i="2"/>
  <c r="BB4689" i="2"/>
  <c r="AY4689" i="2"/>
  <c r="AV4689" i="2"/>
  <c r="AS4689" i="2"/>
  <c r="AL4689" i="2"/>
  <c r="AG4689" i="2"/>
  <c r="AF4689" i="2"/>
  <c r="Y4689" i="2"/>
  <c r="BB4688" i="2"/>
  <c r="AY4688" i="2"/>
  <c r="AV4688" i="2"/>
  <c r="AS4688" i="2"/>
  <c r="AL4688" i="2"/>
  <c r="AG4688" i="2"/>
  <c r="AF4688" i="2"/>
  <c r="Y4688" i="2"/>
  <c r="BB4687" i="2"/>
  <c r="AY4687" i="2"/>
  <c r="AV4687" i="2"/>
  <c r="AS4687" i="2"/>
  <c r="AL4687" i="2"/>
  <c r="AG4687" i="2"/>
  <c r="AF4687" i="2"/>
  <c r="Y4687" i="2"/>
  <c r="BB4686" i="2"/>
  <c r="AY4686" i="2"/>
  <c r="AV4686" i="2"/>
  <c r="AS4686" i="2"/>
  <c r="AL4686" i="2"/>
  <c r="AG4686" i="2"/>
  <c r="AF4686" i="2"/>
  <c r="Y4686" i="2"/>
  <c r="BB4685" i="2"/>
  <c r="AY4685" i="2"/>
  <c r="AV4685" i="2"/>
  <c r="AS4685" i="2"/>
  <c r="AL4685" i="2"/>
  <c r="AG4685" i="2"/>
  <c r="AF4685" i="2"/>
  <c r="Y4685" i="2"/>
  <c r="BB4684" i="2"/>
  <c r="AY4684" i="2"/>
  <c r="AV4684" i="2"/>
  <c r="AS4684" i="2"/>
  <c r="AL4684" i="2"/>
  <c r="AG4684" i="2"/>
  <c r="AF4684" i="2"/>
  <c r="Y4684" i="2"/>
  <c r="BB4683" i="2"/>
  <c r="AY4683" i="2"/>
  <c r="AV4683" i="2"/>
  <c r="AS4683" i="2"/>
  <c r="AL4683" i="2"/>
  <c r="AG4683" i="2"/>
  <c r="AF4683" i="2"/>
  <c r="Y4683" i="2"/>
  <c r="BB4682" i="2"/>
  <c r="AY4682" i="2"/>
  <c r="AV4682" i="2"/>
  <c r="AS4682" i="2"/>
  <c r="AL4682" i="2"/>
  <c r="AG4682" i="2"/>
  <c r="AF4682" i="2"/>
  <c r="Y4682" i="2"/>
  <c r="BB4681" i="2"/>
  <c r="AY4681" i="2"/>
  <c r="AV4681" i="2"/>
  <c r="AS4681" i="2"/>
  <c r="AL4681" i="2"/>
  <c r="AG4681" i="2"/>
  <c r="AF4681" i="2"/>
  <c r="Y4681" i="2"/>
  <c r="BB4680" i="2"/>
  <c r="AY4680" i="2"/>
  <c r="AV4680" i="2"/>
  <c r="AS4680" i="2"/>
  <c r="AL4680" i="2"/>
  <c r="AG4680" i="2"/>
  <c r="AF4680" i="2"/>
  <c r="Y4680" i="2"/>
  <c r="BB4679" i="2"/>
  <c r="AY4679" i="2"/>
  <c r="AV4679" i="2"/>
  <c r="AS4679" i="2"/>
  <c r="AL4679" i="2"/>
  <c r="AG4679" i="2"/>
  <c r="AF4679" i="2"/>
  <c r="Y4679" i="2"/>
  <c r="BB4678" i="2"/>
  <c r="AY4678" i="2"/>
  <c r="AV4678" i="2"/>
  <c r="AS4678" i="2"/>
  <c r="AL4678" i="2"/>
  <c r="AG4678" i="2"/>
  <c r="AF4678" i="2"/>
  <c r="Y4678" i="2"/>
  <c r="BB4677" i="2"/>
  <c r="AY4677" i="2"/>
  <c r="AV4677" i="2"/>
  <c r="AS4677" i="2"/>
  <c r="AL4677" i="2"/>
  <c r="AG4677" i="2"/>
  <c r="AF4677" i="2"/>
  <c r="Y4677" i="2"/>
  <c r="BB4676" i="2"/>
  <c r="AY4676" i="2"/>
  <c r="AV4676" i="2"/>
  <c r="AS4676" i="2"/>
  <c r="AL4676" i="2"/>
  <c r="AG4676" i="2"/>
  <c r="AF4676" i="2"/>
  <c r="Y4676" i="2"/>
  <c r="BB4675" i="2"/>
  <c r="AY4675" i="2"/>
  <c r="AV4675" i="2"/>
  <c r="AS4675" i="2"/>
  <c r="AL4675" i="2"/>
  <c r="AG4675" i="2"/>
  <c r="AF4675" i="2"/>
  <c r="Y4675" i="2"/>
  <c r="BB4674" i="2"/>
  <c r="AY4674" i="2"/>
  <c r="AV4674" i="2"/>
  <c r="AS4674" i="2"/>
  <c r="AL4674" i="2"/>
  <c r="AG4674" i="2"/>
  <c r="AF4674" i="2"/>
  <c r="Y4674" i="2"/>
  <c r="BB4673" i="2"/>
  <c r="AY4673" i="2"/>
  <c r="AV4673" i="2"/>
  <c r="AS4673" i="2"/>
  <c r="AL4673" i="2"/>
  <c r="AG4673" i="2"/>
  <c r="AF4673" i="2"/>
  <c r="Y4673" i="2"/>
  <c r="BB4672" i="2"/>
  <c r="AY4672" i="2"/>
  <c r="AV4672" i="2"/>
  <c r="AS4672" i="2"/>
  <c r="AL4672" i="2"/>
  <c r="AG4672" i="2"/>
  <c r="AF4672" i="2"/>
  <c r="Y4672" i="2"/>
  <c r="BB4671" i="2"/>
  <c r="AY4671" i="2"/>
  <c r="AV4671" i="2"/>
  <c r="AS4671" i="2"/>
  <c r="AL4671" i="2"/>
  <c r="AG4671" i="2"/>
  <c r="AF4671" i="2"/>
  <c r="Y4671" i="2"/>
  <c r="BB4670" i="2"/>
  <c r="AY4670" i="2"/>
  <c r="AV4670" i="2"/>
  <c r="AS4670" i="2"/>
  <c r="AL4670" i="2"/>
  <c r="AG4670" i="2"/>
  <c r="AF4670" i="2"/>
  <c r="Y4670" i="2"/>
  <c r="BB4669" i="2"/>
  <c r="AY4669" i="2"/>
  <c r="AV4669" i="2"/>
  <c r="AS4669" i="2"/>
  <c r="AL4669" i="2"/>
  <c r="AG4669" i="2"/>
  <c r="AF4669" i="2"/>
  <c r="Y4669" i="2"/>
  <c r="BB4668" i="2"/>
  <c r="AY4668" i="2"/>
  <c r="AV4668" i="2"/>
  <c r="AS4668" i="2"/>
  <c r="AL4668" i="2"/>
  <c r="AG4668" i="2"/>
  <c r="AF4668" i="2"/>
  <c r="Y4668" i="2"/>
  <c r="BB4667" i="2"/>
  <c r="AY4667" i="2"/>
  <c r="AV4667" i="2"/>
  <c r="AS4667" i="2"/>
  <c r="AL4667" i="2"/>
  <c r="AG4667" i="2"/>
  <c r="AF4667" i="2"/>
  <c r="Y4667" i="2"/>
  <c r="BB4666" i="2"/>
  <c r="AY4666" i="2"/>
  <c r="AV4666" i="2"/>
  <c r="AS4666" i="2"/>
  <c r="AL4666" i="2"/>
  <c r="AG4666" i="2"/>
  <c r="AF4666" i="2"/>
  <c r="Y4666" i="2"/>
  <c r="BB4665" i="2"/>
  <c r="AY4665" i="2"/>
  <c r="AV4665" i="2"/>
  <c r="AS4665" i="2"/>
  <c r="AL4665" i="2"/>
  <c r="AG4665" i="2"/>
  <c r="AF4665" i="2"/>
  <c r="Y4665" i="2"/>
  <c r="BB4664" i="2"/>
  <c r="AY4664" i="2"/>
  <c r="AV4664" i="2"/>
  <c r="AS4664" i="2"/>
  <c r="AL4664" i="2"/>
  <c r="AG4664" i="2"/>
  <c r="AF4664" i="2"/>
  <c r="Y4664" i="2"/>
  <c r="BB4663" i="2"/>
  <c r="AY4663" i="2"/>
  <c r="AV4663" i="2"/>
  <c r="AS4663" i="2"/>
  <c r="AL4663" i="2"/>
  <c r="AG4663" i="2"/>
  <c r="AF4663" i="2"/>
  <c r="Y4663" i="2"/>
  <c r="BB4662" i="2"/>
  <c r="AY4662" i="2"/>
  <c r="AV4662" i="2"/>
  <c r="AS4662" i="2"/>
  <c r="AL4662" i="2"/>
  <c r="AG4662" i="2"/>
  <c r="AF4662" i="2"/>
  <c r="Y4662" i="2"/>
  <c r="BB4661" i="2"/>
  <c r="AY4661" i="2"/>
  <c r="AV4661" i="2"/>
  <c r="AS4661" i="2"/>
  <c r="AL4661" i="2"/>
  <c r="AG4661" i="2"/>
  <c r="AF4661" i="2"/>
  <c r="Y4661" i="2"/>
  <c r="BB4660" i="2"/>
  <c r="AY4660" i="2"/>
  <c r="AV4660" i="2"/>
  <c r="AS4660" i="2"/>
  <c r="AL4660" i="2"/>
  <c r="AG4660" i="2"/>
  <c r="AF4660" i="2"/>
  <c r="Y4660" i="2"/>
  <c r="BB4659" i="2"/>
  <c r="AY4659" i="2"/>
  <c r="AV4659" i="2"/>
  <c r="AS4659" i="2"/>
  <c r="AL4659" i="2"/>
  <c r="AG4659" i="2"/>
  <c r="AF4659" i="2"/>
  <c r="Y4659" i="2"/>
  <c r="BB4658" i="2"/>
  <c r="AY4658" i="2"/>
  <c r="AV4658" i="2"/>
  <c r="AS4658" i="2"/>
  <c r="AL4658" i="2"/>
  <c r="AG4658" i="2"/>
  <c r="AF4658" i="2"/>
  <c r="Y4658" i="2"/>
  <c r="BB4657" i="2"/>
  <c r="AY4657" i="2"/>
  <c r="AV4657" i="2"/>
  <c r="AS4657" i="2"/>
  <c r="AL4657" i="2"/>
  <c r="AG4657" i="2"/>
  <c r="AF4657" i="2"/>
  <c r="Y4657" i="2"/>
  <c r="BB4656" i="2"/>
  <c r="AY4656" i="2"/>
  <c r="AV4656" i="2"/>
  <c r="AS4656" i="2"/>
  <c r="AL4656" i="2"/>
  <c r="AG4656" i="2"/>
  <c r="AF4656" i="2"/>
  <c r="Y4656" i="2"/>
  <c r="BB4655" i="2"/>
  <c r="AY4655" i="2"/>
  <c r="AV4655" i="2"/>
  <c r="AS4655" i="2"/>
  <c r="AL4655" i="2"/>
  <c r="AG4655" i="2"/>
  <c r="AF4655" i="2"/>
  <c r="Y4655" i="2"/>
  <c r="BB4654" i="2"/>
  <c r="AY4654" i="2"/>
  <c r="AV4654" i="2"/>
  <c r="AS4654" i="2"/>
  <c r="AL4654" i="2"/>
  <c r="AG4654" i="2"/>
  <c r="AF4654" i="2"/>
  <c r="Y4654" i="2"/>
  <c r="BB4653" i="2"/>
  <c r="AY4653" i="2"/>
  <c r="AV4653" i="2"/>
  <c r="AS4653" i="2"/>
  <c r="AL4653" i="2"/>
  <c r="AG4653" i="2"/>
  <c r="AF4653" i="2"/>
  <c r="Y4653" i="2"/>
  <c r="BB4652" i="2"/>
  <c r="AY4652" i="2"/>
  <c r="AV4652" i="2"/>
  <c r="AS4652" i="2"/>
  <c r="AL4652" i="2"/>
  <c r="AG4652" i="2"/>
  <c r="AF4652" i="2"/>
  <c r="Y4652" i="2"/>
  <c r="BB4651" i="2"/>
  <c r="AY4651" i="2"/>
  <c r="AV4651" i="2"/>
  <c r="AS4651" i="2"/>
  <c r="AL4651" i="2"/>
  <c r="AG4651" i="2"/>
  <c r="AF4651" i="2"/>
  <c r="Y4651" i="2"/>
  <c r="BB4650" i="2"/>
  <c r="AY4650" i="2"/>
  <c r="AV4650" i="2"/>
  <c r="AS4650" i="2"/>
  <c r="AL4650" i="2"/>
  <c r="AG4650" i="2"/>
  <c r="AF4650" i="2"/>
  <c r="Y4650" i="2"/>
  <c r="BB4649" i="2"/>
  <c r="AY4649" i="2"/>
  <c r="AV4649" i="2"/>
  <c r="AS4649" i="2"/>
  <c r="AL4649" i="2"/>
  <c r="AG4649" i="2"/>
  <c r="AF4649" i="2"/>
  <c r="Y4649" i="2"/>
  <c r="BB4648" i="2"/>
  <c r="AY4648" i="2"/>
  <c r="AV4648" i="2"/>
  <c r="AS4648" i="2"/>
  <c r="AL4648" i="2"/>
  <c r="AG4648" i="2"/>
  <c r="AF4648" i="2"/>
  <c r="Y4648" i="2"/>
  <c r="BB4647" i="2"/>
  <c r="AY4647" i="2"/>
  <c r="AV4647" i="2"/>
  <c r="AS4647" i="2"/>
  <c r="AL4647" i="2"/>
  <c r="AG4647" i="2"/>
  <c r="AF4647" i="2"/>
  <c r="Y4647" i="2"/>
  <c r="BB4646" i="2"/>
  <c r="AY4646" i="2"/>
  <c r="AV4646" i="2"/>
  <c r="AS4646" i="2"/>
  <c r="AL4646" i="2"/>
  <c r="AG4646" i="2"/>
  <c r="AF4646" i="2"/>
  <c r="Y4646" i="2"/>
  <c r="BB4645" i="2"/>
  <c r="AY4645" i="2"/>
  <c r="AV4645" i="2"/>
  <c r="AS4645" i="2"/>
  <c r="AL4645" i="2"/>
  <c r="AG4645" i="2"/>
  <c r="AF4645" i="2"/>
  <c r="Y4645" i="2"/>
  <c r="BB4644" i="2"/>
  <c r="AY4644" i="2"/>
  <c r="AV4644" i="2"/>
  <c r="AS4644" i="2"/>
  <c r="AL4644" i="2"/>
  <c r="AG4644" i="2"/>
  <c r="AF4644" i="2"/>
  <c r="Y4644" i="2"/>
  <c r="BB4643" i="2"/>
  <c r="AY4643" i="2"/>
  <c r="AV4643" i="2"/>
  <c r="AS4643" i="2"/>
  <c r="AL4643" i="2"/>
  <c r="AG4643" i="2"/>
  <c r="AF4643" i="2"/>
  <c r="Y4643" i="2"/>
  <c r="BB4642" i="2"/>
  <c r="AY4642" i="2"/>
  <c r="AV4642" i="2"/>
  <c r="AS4642" i="2"/>
  <c r="AL4642" i="2"/>
  <c r="AG4642" i="2"/>
  <c r="AF4642" i="2"/>
  <c r="Y4642" i="2"/>
  <c r="BB4641" i="2"/>
  <c r="AY4641" i="2"/>
  <c r="AV4641" i="2"/>
  <c r="AS4641" i="2"/>
  <c r="AL4641" i="2"/>
  <c r="AG4641" i="2"/>
  <c r="AF4641" i="2"/>
  <c r="Y4641" i="2"/>
  <c r="BB4640" i="2"/>
  <c r="AY4640" i="2"/>
  <c r="AV4640" i="2"/>
  <c r="AS4640" i="2"/>
  <c r="AL4640" i="2"/>
  <c r="AG4640" i="2"/>
  <c r="AF4640" i="2"/>
  <c r="Y4640" i="2"/>
  <c r="BB4639" i="2"/>
  <c r="AY4639" i="2"/>
  <c r="AV4639" i="2"/>
  <c r="AS4639" i="2"/>
  <c r="AL4639" i="2"/>
  <c r="AG4639" i="2"/>
  <c r="AF4639" i="2"/>
  <c r="Y4639" i="2"/>
  <c r="BB4638" i="2"/>
  <c r="AY4638" i="2"/>
  <c r="AV4638" i="2"/>
  <c r="AS4638" i="2"/>
  <c r="AL4638" i="2"/>
  <c r="AG4638" i="2"/>
  <c r="AF4638" i="2"/>
  <c r="Y4638" i="2"/>
  <c r="BB4637" i="2"/>
  <c r="AY4637" i="2"/>
  <c r="AV4637" i="2"/>
  <c r="AS4637" i="2"/>
  <c r="AL4637" i="2"/>
  <c r="AG4637" i="2"/>
  <c r="AF4637" i="2"/>
  <c r="Y4637" i="2"/>
  <c r="BB4636" i="2"/>
  <c r="AY4636" i="2"/>
  <c r="AV4636" i="2"/>
  <c r="AS4636" i="2"/>
  <c r="AL4636" i="2"/>
  <c r="AG4636" i="2"/>
  <c r="AF4636" i="2"/>
  <c r="Y4636" i="2"/>
  <c r="BB4635" i="2"/>
  <c r="AY4635" i="2"/>
  <c r="AV4635" i="2"/>
  <c r="AS4635" i="2"/>
  <c r="AL4635" i="2"/>
  <c r="AG4635" i="2"/>
  <c r="AF4635" i="2"/>
  <c r="Y4635" i="2"/>
  <c r="BB4634" i="2"/>
  <c r="AY4634" i="2"/>
  <c r="AV4634" i="2"/>
  <c r="AS4634" i="2"/>
  <c r="AL4634" i="2"/>
  <c r="AG4634" i="2"/>
  <c r="AF4634" i="2"/>
  <c r="Y4634" i="2"/>
  <c r="BB4633" i="2"/>
  <c r="AY4633" i="2"/>
  <c r="AV4633" i="2"/>
  <c r="AS4633" i="2"/>
  <c r="AL4633" i="2"/>
  <c r="AG4633" i="2"/>
  <c r="AF4633" i="2"/>
  <c r="Y4633" i="2"/>
  <c r="BB4632" i="2"/>
  <c r="AY4632" i="2"/>
  <c r="AV4632" i="2"/>
  <c r="AS4632" i="2"/>
  <c r="AL4632" i="2"/>
  <c r="AG4632" i="2"/>
  <c r="AF4632" i="2"/>
  <c r="Y4632" i="2"/>
  <c r="BB4631" i="2"/>
  <c r="AY4631" i="2"/>
  <c r="AV4631" i="2"/>
  <c r="AS4631" i="2"/>
  <c r="AL4631" i="2"/>
  <c r="AG4631" i="2"/>
  <c r="AF4631" i="2"/>
  <c r="Y4631" i="2"/>
  <c r="BB4630" i="2"/>
  <c r="AY4630" i="2"/>
  <c r="AV4630" i="2"/>
  <c r="AS4630" i="2"/>
  <c r="AL4630" i="2"/>
  <c r="AG4630" i="2"/>
  <c r="AF4630" i="2"/>
  <c r="Y4630" i="2"/>
  <c r="BB4629" i="2"/>
  <c r="AY4629" i="2"/>
  <c r="AV4629" i="2"/>
  <c r="AS4629" i="2"/>
  <c r="AL4629" i="2"/>
  <c r="AG4629" i="2"/>
  <c r="AF4629" i="2"/>
  <c r="Y4629" i="2"/>
  <c r="BB4628" i="2"/>
  <c r="AY4628" i="2"/>
  <c r="AV4628" i="2"/>
  <c r="AS4628" i="2"/>
  <c r="AL4628" i="2"/>
  <c r="AG4628" i="2"/>
  <c r="AF4628" i="2"/>
  <c r="Y4628" i="2"/>
  <c r="BB4627" i="2"/>
  <c r="AY4627" i="2"/>
  <c r="AV4627" i="2"/>
  <c r="AS4627" i="2"/>
  <c r="AL4627" i="2"/>
  <c r="AG4627" i="2"/>
  <c r="AF4627" i="2"/>
  <c r="Y4627" i="2"/>
  <c r="BB4626" i="2"/>
  <c r="AY4626" i="2"/>
  <c r="AV4626" i="2"/>
  <c r="AS4626" i="2"/>
  <c r="AL4626" i="2"/>
  <c r="AG4626" i="2"/>
  <c r="AF4626" i="2"/>
  <c r="Y4626" i="2"/>
  <c r="BB4625" i="2"/>
  <c r="AY4625" i="2"/>
  <c r="AV4625" i="2"/>
  <c r="AS4625" i="2"/>
  <c r="AL4625" i="2"/>
  <c r="AG4625" i="2"/>
  <c r="AF4625" i="2"/>
  <c r="Y4625" i="2"/>
  <c r="BB4624" i="2"/>
  <c r="AY4624" i="2"/>
  <c r="AV4624" i="2"/>
  <c r="AS4624" i="2"/>
  <c r="AL4624" i="2"/>
  <c r="AG4624" i="2"/>
  <c r="AF4624" i="2"/>
  <c r="Y4624" i="2"/>
  <c r="BB4623" i="2"/>
  <c r="AY4623" i="2"/>
  <c r="AV4623" i="2"/>
  <c r="AS4623" i="2"/>
  <c r="AL4623" i="2"/>
  <c r="AG4623" i="2"/>
  <c r="AF4623" i="2"/>
  <c r="Y4623" i="2"/>
  <c r="BB4622" i="2"/>
  <c r="AY4622" i="2"/>
  <c r="AV4622" i="2"/>
  <c r="AS4622" i="2"/>
  <c r="AL4622" i="2"/>
  <c r="AG4622" i="2"/>
  <c r="AF4622" i="2"/>
  <c r="Y4622" i="2"/>
  <c r="BB4621" i="2"/>
  <c r="AY4621" i="2"/>
  <c r="AV4621" i="2"/>
  <c r="AS4621" i="2"/>
  <c r="AL4621" i="2"/>
  <c r="AG4621" i="2"/>
  <c r="AF4621" i="2"/>
  <c r="Y4621" i="2"/>
  <c r="BB4620" i="2"/>
  <c r="AY4620" i="2"/>
  <c r="AV4620" i="2"/>
  <c r="AS4620" i="2"/>
  <c r="AL4620" i="2"/>
  <c r="AG4620" i="2"/>
  <c r="AF4620" i="2"/>
  <c r="Y4620" i="2"/>
  <c r="BB4619" i="2"/>
  <c r="AY4619" i="2"/>
  <c r="AV4619" i="2"/>
  <c r="AS4619" i="2"/>
  <c r="AL4619" i="2"/>
  <c r="AG4619" i="2"/>
  <c r="AF4619" i="2"/>
  <c r="Y4619" i="2"/>
  <c r="BB4618" i="2"/>
  <c r="AY4618" i="2"/>
  <c r="AV4618" i="2"/>
  <c r="AS4618" i="2"/>
  <c r="AL4618" i="2"/>
  <c r="AG4618" i="2"/>
  <c r="AF4618" i="2"/>
  <c r="Y4618" i="2"/>
  <c r="BB4617" i="2"/>
  <c r="AY4617" i="2"/>
  <c r="AV4617" i="2"/>
  <c r="AS4617" i="2"/>
  <c r="AL4617" i="2"/>
  <c r="AG4617" i="2"/>
  <c r="AF4617" i="2"/>
  <c r="Y4617" i="2"/>
  <c r="BB4616" i="2"/>
  <c r="AY4616" i="2"/>
  <c r="AV4616" i="2"/>
  <c r="AS4616" i="2"/>
  <c r="AL4616" i="2"/>
  <c r="AG4616" i="2"/>
  <c r="AF4616" i="2"/>
  <c r="Y4616" i="2"/>
  <c r="BB4615" i="2"/>
  <c r="AY4615" i="2"/>
  <c r="AV4615" i="2"/>
  <c r="AS4615" i="2"/>
  <c r="AL4615" i="2"/>
  <c r="AG4615" i="2"/>
  <c r="AF4615" i="2"/>
  <c r="Y4615" i="2"/>
  <c r="BB4614" i="2"/>
  <c r="AY4614" i="2"/>
  <c r="AV4614" i="2"/>
  <c r="AS4614" i="2"/>
  <c r="AL4614" i="2"/>
  <c r="AG4614" i="2"/>
  <c r="AF4614" i="2"/>
  <c r="Y4614" i="2"/>
  <c r="BB4613" i="2"/>
  <c r="AY4613" i="2"/>
  <c r="AV4613" i="2"/>
  <c r="AS4613" i="2"/>
  <c r="AL4613" i="2"/>
  <c r="AG4613" i="2"/>
  <c r="AF4613" i="2"/>
  <c r="Y4613" i="2"/>
  <c r="BB4612" i="2"/>
  <c r="AY4612" i="2"/>
  <c r="AV4612" i="2"/>
  <c r="AS4612" i="2"/>
  <c r="AL4612" i="2"/>
  <c r="AG4612" i="2"/>
  <c r="AF4612" i="2"/>
  <c r="Y4612" i="2"/>
  <c r="BB4611" i="2"/>
  <c r="AY4611" i="2"/>
  <c r="AV4611" i="2"/>
  <c r="AS4611" i="2"/>
  <c r="AL4611" i="2"/>
  <c r="AG4611" i="2"/>
  <c r="AF4611" i="2"/>
  <c r="Y4611" i="2"/>
  <c r="BB4610" i="2"/>
  <c r="AY4610" i="2"/>
  <c r="AV4610" i="2"/>
  <c r="AS4610" i="2"/>
  <c r="AL4610" i="2"/>
  <c r="AG4610" i="2"/>
  <c r="AF4610" i="2"/>
  <c r="Y4610" i="2"/>
  <c r="BB4609" i="2"/>
  <c r="AY4609" i="2"/>
  <c r="AV4609" i="2"/>
  <c r="AS4609" i="2"/>
  <c r="AL4609" i="2"/>
  <c r="AG4609" i="2"/>
  <c r="AF4609" i="2"/>
  <c r="Y4609" i="2"/>
  <c r="BB4608" i="2"/>
  <c r="AY4608" i="2"/>
  <c r="AV4608" i="2"/>
  <c r="AS4608" i="2"/>
  <c r="AL4608" i="2"/>
  <c r="AG4608" i="2"/>
  <c r="AF4608" i="2"/>
  <c r="Y4608" i="2"/>
  <c r="BB4607" i="2"/>
  <c r="AY4607" i="2"/>
  <c r="AV4607" i="2"/>
  <c r="AS4607" i="2"/>
  <c r="AL4607" i="2"/>
  <c r="AG4607" i="2"/>
  <c r="AF4607" i="2"/>
  <c r="Y4607" i="2"/>
  <c r="BB4606" i="2"/>
  <c r="AY4606" i="2"/>
  <c r="AV4606" i="2"/>
  <c r="AS4606" i="2"/>
  <c r="AL4606" i="2"/>
  <c r="AG4606" i="2"/>
  <c r="AF4606" i="2"/>
  <c r="Y4606" i="2"/>
  <c r="BB4605" i="2"/>
  <c r="AY4605" i="2"/>
  <c r="AV4605" i="2"/>
  <c r="AS4605" i="2"/>
  <c r="AL4605" i="2"/>
  <c r="AG4605" i="2"/>
  <c r="AF4605" i="2"/>
  <c r="Y4605" i="2"/>
  <c r="BB4604" i="2"/>
  <c r="AY4604" i="2"/>
  <c r="AV4604" i="2"/>
  <c r="AS4604" i="2"/>
  <c r="AL4604" i="2"/>
  <c r="AG4604" i="2"/>
  <c r="AF4604" i="2"/>
  <c r="Y4604" i="2"/>
  <c r="BB4603" i="2"/>
  <c r="AY4603" i="2"/>
  <c r="AV4603" i="2"/>
  <c r="AS4603" i="2"/>
  <c r="AL4603" i="2"/>
  <c r="AG4603" i="2"/>
  <c r="AF4603" i="2"/>
  <c r="Y4603" i="2"/>
  <c r="BB4602" i="2"/>
  <c r="AY4602" i="2"/>
  <c r="AV4602" i="2"/>
  <c r="AS4602" i="2"/>
  <c r="AL4602" i="2"/>
  <c r="AG4602" i="2"/>
  <c r="AF4602" i="2"/>
  <c r="Y4602" i="2"/>
  <c r="BB4601" i="2"/>
  <c r="AY4601" i="2"/>
  <c r="AV4601" i="2"/>
  <c r="AS4601" i="2"/>
  <c r="AL4601" i="2"/>
  <c r="AG4601" i="2"/>
  <c r="AF4601" i="2"/>
  <c r="Y4601" i="2"/>
  <c r="BB4600" i="2"/>
  <c r="AY4600" i="2"/>
  <c r="AV4600" i="2"/>
  <c r="AS4600" i="2"/>
  <c r="AL4600" i="2"/>
  <c r="AG4600" i="2"/>
  <c r="AF4600" i="2"/>
  <c r="Y4600" i="2"/>
  <c r="BB4599" i="2"/>
  <c r="AY4599" i="2"/>
  <c r="AV4599" i="2"/>
  <c r="AS4599" i="2"/>
  <c r="AL4599" i="2"/>
  <c r="AG4599" i="2"/>
  <c r="AF4599" i="2"/>
  <c r="Y4599" i="2"/>
  <c r="BB4598" i="2"/>
  <c r="AY4598" i="2"/>
  <c r="AV4598" i="2"/>
  <c r="AS4598" i="2"/>
  <c r="AL4598" i="2"/>
  <c r="AG4598" i="2"/>
  <c r="AF4598" i="2"/>
  <c r="Y4598" i="2"/>
  <c r="BB4597" i="2"/>
  <c r="AY4597" i="2"/>
  <c r="AV4597" i="2"/>
  <c r="AS4597" i="2"/>
  <c r="AL4597" i="2"/>
  <c r="AG4597" i="2"/>
  <c r="AF4597" i="2"/>
  <c r="Y4597" i="2"/>
  <c r="BB4596" i="2"/>
  <c r="AY4596" i="2"/>
  <c r="AV4596" i="2"/>
  <c r="AS4596" i="2"/>
  <c r="AL4596" i="2"/>
  <c r="AG4596" i="2"/>
  <c r="AF4596" i="2"/>
  <c r="Y4596" i="2"/>
  <c r="BB4595" i="2"/>
  <c r="AY4595" i="2"/>
  <c r="AV4595" i="2"/>
  <c r="AS4595" i="2"/>
  <c r="AL4595" i="2"/>
  <c r="AG4595" i="2"/>
  <c r="AF4595" i="2"/>
  <c r="Y4595" i="2"/>
  <c r="BB4594" i="2"/>
  <c r="AY4594" i="2"/>
  <c r="AV4594" i="2"/>
  <c r="AS4594" i="2"/>
  <c r="AL4594" i="2"/>
  <c r="AG4594" i="2"/>
  <c r="AF4594" i="2"/>
  <c r="Y4594" i="2"/>
  <c r="BB4593" i="2"/>
  <c r="AY4593" i="2"/>
  <c r="AV4593" i="2"/>
  <c r="AS4593" i="2"/>
  <c r="AL4593" i="2"/>
  <c r="AG4593" i="2"/>
  <c r="AF4593" i="2"/>
  <c r="Y4593" i="2"/>
  <c r="BB4592" i="2"/>
  <c r="AY4592" i="2"/>
  <c r="AV4592" i="2"/>
  <c r="AS4592" i="2"/>
  <c r="AL4592" i="2"/>
  <c r="AG4592" i="2"/>
  <c r="AF4592" i="2"/>
  <c r="Y4592" i="2"/>
  <c r="BB4591" i="2"/>
  <c r="AY4591" i="2"/>
  <c r="AV4591" i="2"/>
  <c r="AS4591" i="2"/>
  <c r="AL4591" i="2"/>
  <c r="AG4591" i="2"/>
  <c r="AF4591" i="2"/>
  <c r="Y4591" i="2"/>
  <c r="BB4590" i="2"/>
  <c r="AY4590" i="2"/>
  <c r="AV4590" i="2"/>
  <c r="AS4590" i="2"/>
  <c r="AL4590" i="2"/>
  <c r="AG4590" i="2"/>
  <c r="AF4590" i="2"/>
  <c r="Y4590" i="2"/>
  <c r="BB4589" i="2"/>
  <c r="AY4589" i="2"/>
  <c r="AV4589" i="2"/>
  <c r="AS4589" i="2"/>
  <c r="AL4589" i="2"/>
  <c r="AG4589" i="2"/>
  <c r="AF4589" i="2"/>
  <c r="Y4589" i="2"/>
  <c r="BB4588" i="2"/>
  <c r="AY4588" i="2"/>
  <c r="AV4588" i="2"/>
  <c r="AS4588" i="2"/>
  <c r="AL4588" i="2"/>
  <c r="AG4588" i="2"/>
  <c r="AF4588" i="2"/>
  <c r="Y4588" i="2"/>
  <c r="BB4587" i="2"/>
  <c r="AY4587" i="2"/>
  <c r="AV4587" i="2"/>
  <c r="AS4587" i="2"/>
  <c r="AL4587" i="2"/>
  <c r="AG4587" i="2"/>
  <c r="AF4587" i="2"/>
  <c r="Y4587" i="2"/>
  <c r="BB4586" i="2"/>
  <c r="AY4586" i="2"/>
  <c r="AV4586" i="2"/>
  <c r="AS4586" i="2"/>
  <c r="AL4586" i="2"/>
  <c r="AG4586" i="2"/>
  <c r="AF4586" i="2"/>
  <c r="Y4586" i="2"/>
  <c r="BB4585" i="2"/>
  <c r="AY4585" i="2"/>
  <c r="AV4585" i="2"/>
  <c r="AS4585" i="2"/>
  <c r="AL4585" i="2"/>
  <c r="AG4585" i="2"/>
  <c r="AF4585" i="2"/>
  <c r="Y4585" i="2"/>
  <c r="BB4584" i="2"/>
  <c r="AY4584" i="2"/>
  <c r="AV4584" i="2"/>
  <c r="AS4584" i="2"/>
  <c r="AL4584" i="2"/>
  <c r="AG4584" i="2"/>
  <c r="AF4584" i="2"/>
  <c r="Y4584" i="2"/>
  <c r="BB4583" i="2"/>
  <c r="AY4583" i="2"/>
  <c r="AV4583" i="2"/>
  <c r="AS4583" i="2"/>
  <c r="AL4583" i="2"/>
  <c r="AG4583" i="2"/>
  <c r="AF4583" i="2"/>
  <c r="Y4583" i="2"/>
  <c r="BB4582" i="2"/>
  <c r="AY4582" i="2"/>
  <c r="AV4582" i="2"/>
  <c r="AS4582" i="2"/>
  <c r="AL4582" i="2"/>
  <c r="AG4582" i="2"/>
  <c r="AF4582" i="2"/>
  <c r="Y4582" i="2"/>
  <c r="BB4581" i="2"/>
  <c r="AY4581" i="2"/>
  <c r="AV4581" i="2"/>
  <c r="AS4581" i="2"/>
  <c r="AL4581" i="2"/>
  <c r="AG4581" i="2"/>
  <c r="AF4581" i="2"/>
  <c r="Y4581" i="2"/>
  <c r="BB4580" i="2"/>
  <c r="AY4580" i="2"/>
  <c r="AV4580" i="2"/>
  <c r="AS4580" i="2"/>
  <c r="AL4580" i="2"/>
  <c r="AG4580" i="2"/>
  <c r="AF4580" i="2"/>
  <c r="Y4580" i="2"/>
  <c r="BB4579" i="2"/>
  <c r="AY4579" i="2"/>
  <c r="AV4579" i="2"/>
  <c r="AS4579" i="2"/>
  <c r="AL4579" i="2"/>
  <c r="AG4579" i="2"/>
  <c r="AF4579" i="2"/>
  <c r="Y4579" i="2"/>
  <c r="BB4578" i="2"/>
  <c r="AY4578" i="2"/>
  <c r="AV4578" i="2"/>
  <c r="AS4578" i="2"/>
  <c r="AL4578" i="2"/>
  <c r="AG4578" i="2"/>
  <c r="AF4578" i="2"/>
  <c r="Y4578" i="2"/>
  <c r="BB4577" i="2"/>
  <c r="AY4577" i="2"/>
  <c r="AV4577" i="2"/>
  <c r="AS4577" i="2"/>
  <c r="AL4577" i="2"/>
  <c r="AG4577" i="2"/>
  <c r="AF4577" i="2"/>
  <c r="Y4577" i="2"/>
  <c r="BB4576" i="2"/>
  <c r="AY4576" i="2"/>
  <c r="AV4576" i="2"/>
  <c r="AS4576" i="2"/>
  <c r="AL4576" i="2"/>
  <c r="AG4576" i="2"/>
  <c r="AF4576" i="2"/>
  <c r="Y4576" i="2"/>
  <c r="BB4575" i="2"/>
  <c r="AY4575" i="2"/>
  <c r="AV4575" i="2"/>
  <c r="AS4575" i="2"/>
  <c r="AL4575" i="2"/>
  <c r="AG4575" i="2"/>
  <c r="AF4575" i="2"/>
  <c r="Y4575" i="2"/>
  <c r="BB4574" i="2"/>
  <c r="AY4574" i="2"/>
  <c r="AV4574" i="2"/>
  <c r="AS4574" i="2"/>
  <c r="AL4574" i="2"/>
  <c r="AG4574" i="2"/>
  <c r="AF4574" i="2"/>
  <c r="Y4574" i="2"/>
  <c r="BB4573" i="2"/>
  <c r="AY4573" i="2"/>
  <c r="AV4573" i="2"/>
  <c r="AS4573" i="2"/>
  <c r="AL4573" i="2"/>
  <c r="AG4573" i="2"/>
  <c r="AF4573" i="2"/>
  <c r="Y4573" i="2"/>
  <c r="BB4572" i="2"/>
  <c r="AY4572" i="2"/>
  <c r="AV4572" i="2"/>
  <c r="AS4572" i="2"/>
  <c r="AL4572" i="2"/>
  <c r="AG4572" i="2"/>
  <c r="AF4572" i="2"/>
  <c r="Y4572" i="2"/>
  <c r="BB4571" i="2"/>
  <c r="AY4571" i="2"/>
  <c r="AV4571" i="2"/>
  <c r="AS4571" i="2"/>
  <c r="AL4571" i="2"/>
  <c r="AG4571" i="2"/>
  <c r="AF4571" i="2"/>
  <c r="Y4571" i="2"/>
  <c r="BB4570" i="2"/>
  <c r="AY4570" i="2"/>
  <c r="AV4570" i="2"/>
  <c r="AS4570" i="2"/>
  <c r="AL4570" i="2"/>
  <c r="AG4570" i="2"/>
  <c r="AF4570" i="2"/>
  <c r="Y4570" i="2"/>
  <c r="BB4569" i="2"/>
  <c r="AY4569" i="2"/>
  <c r="AV4569" i="2"/>
  <c r="AS4569" i="2"/>
  <c r="AL4569" i="2"/>
  <c r="AG4569" i="2"/>
  <c r="AF4569" i="2"/>
  <c r="Y4569" i="2"/>
  <c r="BB4568" i="2"/>
  <c r="AY4568" i="2"/>
  <c r="AV4568" i="2"/>
  <c r="AS4568" i="2"/>
  <c r="AL4568" i="2"/>
  <c r="AG4568" i="2"/>
  <c r="AF4568" i="2"/>
  <c r="Y4568" i="2"/>
  <c r="BB4567" i="2"/>
  <c r="AY4567" i="2"/>
  <c r="AV4567" i="2"/>
  <c r="AS4567" i="2"/>
  <c r="AL4567" i="2"/>
  <c r="AG4567" i="2"/>
  <c r="AF4567" i="2"/>
  <c r="Y4567" i="2"/>
  <c r="BB4566" i="2"/>
  <c r="AY4566" i="2"/>
  <c r="AV4566" i="2"/>
  <c r="AS4566" i="2"/>
  <c r="AL4566" i="2"/>
  <c r="AG4566" i="2"/>
  <c r="AF4566" i="2"/>
  <c r="Y4566" i="2"/>
  <c r="BB4565" i="2"/>
  <c r="AY4565" i="2"/>
  <c r="AV4565" i="2"/>
  <c r="AS4565" i="2"/>
  <c r="AL4565" i="2"/>
  <c r="AG4565" i="2"/>
  <c r="AF4565" i="2"/>
  <c r="Y4565" i="2"/>
  <c r="BB4564" i="2"/>
  <c r="AY4564" i="2"/>
  <c r="AV4564" i="2"/>
  <c r="AS4564" i="2"/>
  <c r="AL4564" i="2"/>
  <c r="AG4564" i="2"/>
  <c r="AF4564" i="2"/>
  <c r="Y4564" i="2"/>
  <c r="BB4563" i="2"/>
  <c r="AY4563" i="2"/>
  <c r="AV4563" i="2"/>
  <c r="AS4563" i="2"/>
  <c r="AL4563" i="2"/>
  <c r="AG4563" i="2"/>
  <c r="AF4563" i="2"/>
  <c r="Y4563" i="2"/>
  <c r="BB4562" i="2"/>
  <c r="AY4562" i="2"/>
  <c r="AV4562" i="2"/>
  <c r="AS4562" i="2"/>
  <c r="AL4562" i="2"/>
  <c r="AG4562" i="2"/>
  <c r="AF4562" i="2"/>
  <c r="Y4562" i="2"/>
  <c r="BB4561" i="2"/>
  <c r="AY4561" i="2"/>
  <c r="AV4561" i="2"/>
  <c r="AS4561" i="2"/>
  <c r="AL4561" i="2"/>
  <c r="AG4561" i="2"/>
  <c r="AF4561" i="2"/>
  <c r="Y4561" i="2"/>
  <c r="BB4560" i="2"/>
  <c r="AY4560" i="2"/>
  <c r="AV4560" i="2"/>
  <c r="AS4560" i="2"/>
  <c r="AL4560" i="2"/>
  <c r="AG4560" i="2"/>
  <c r="AF4560" i="2"/>
  <c r="Y4560" i="2"/>
  <c r="BB4559" i="2"/>
  <c r="AY4559" i="2"/>
  <c r="AV4559" i="2"/>
  <c r="AS4559" i="2"/>
  <c r="AL4559" i="2"/>
  <c r="AG4559" i="2"/>
  <c r="AF4559" i="2"/>
  <c r="Y4559" i="2"/>
  <c r="BB4558" i="2"/>
  <c r="AY4558" i="2"/>
  <c r="AV4558" i="2"/>
  <c r="AS4558" i="2"/>
  <c r="AL4558" i="2"/>
  <c r="AG4558" i="2"/>
  <c r="AF4558" i="2"/>
  <c r="Y4558" i="2"/>
  <c r="BB4557" i="2"/>
  <c r="AY4557" i="2"/>
  <c r="AV4557" i="2"/>
  <c r="AS4557" i="2"/>
  <c r="AL4557" i="2"/>
  <c r="AG4557" i="2"/>
  <c r="AF4557" i="2"/>
  <c r="Y4557" i="2"/>
  <c r="BB4556" i="2"/>
  <c r="AY4556" i="2"/>
  <c r="AV4556" i="2"/>
  <c r="AS4556" i="2"/>
  <c r="AL4556" i="2"/>
  <c r="AG4556" i="2"/>
  <c r="AF4556" i="2"/>
  <c r="Y4556" i="2"/>
  <c r="BB4555" i="2"/>
  <c r="AY4555" i="2"/>
  <c r="AV4555" i="2"/>
  <c r="AS4555" i="2"/>
  <c r="AL4555" i="2"/>
  <c r="AG4555" i="2"/>
  <c r="AF4555" i="2"/>
  <c r="Y4555" i="2"/>
  <c r="BB4554" i="2"/>
  <c r="AY4554" i="2"/>
  <c r="AV4554" i="2"/>
  <c r="AS4554" i="2"/>
  <c r="AL4554" i="2"/>
  <c r="AG4554" i="2"/>
  <c r="AF4554" i="2"/>
  <c r="Y4554" i="2"/>
  <c r="BB4553" i="2"/>
  <c r="AY4553" i="2"/>
  <c r="AV4553" i="2"/>
  <c r="AS4553" i="2"/>
  <c r="AL4553" i="2"/>
  <c r="AG4553" i="2"/>
  <c r="AF4553" i="2"/>
  <c r="Y4553" i="2"/>
  <c r="BB4552" i="2"/>
  <c r="AY4552" i="2"/>
  <c r="AV4552" i="2"/>
  <c r="AS4552" i="2"/>
  <c r="AL4552" i="2"/>
  <c r="AG4552" i="2"/>
  <c r="AF4552" i="2"/>
  <c r="Y4552" i="2"/>
  <c r="BB4551" i="2"/>
  <c r="AY4551" i="2"/>
  <c r="AV4551" i="2"/>
  <c r="AS4551" i="2"/>
  <c r="AL4551" i="2"/>
  <c r="AG4551" i="2"/>
  <c r="AF4551" i="2"/>
  <c r="Y4551" i="2"/>
  <c r="BB4550" i="2"/>
  <c r="AY4550" i="2"/>
  <c r="AV4550" i="2"/>
  <c r="AS4550" i="2"/>
  <c r="AL4550" i="2"/>
  <c r="AG4550" i="2"/>
  <c r="AF4550" i="2"/>
  <c r="Y4550" i="2"/>
  <c r="BB4549" i="2"/>
  <c r="AY4549" i="2"/>
  <c r="AV4549" i="2"/>
  <c r="AS4549" i="2"/>
  <c r="AL4549" i="2"/>
  <c r="AG4549" i="2"/>
  <c r="AF4549" i="2"/>
  <c r="Y4549" i="2"/>
  <c r="BB4548" i="2"/>
  <c r="AY4548" i="2"/>
  <c r="AV4548" i="2"/>
  <c r="AS4548" i="2"/>
  <c r="AL4548" i="2"/>
  <c r="AG4548" i="2"/>
  <c r="AF4548" i="2"/>
  <c r="Y4548" i="2"/>
  <c r="BB4547" i="2"/>
  <c r="AY4547" i="2"/>
  <c r="AV4547" i="2"/>
  <c r="AS4547" i="2"/>
  <c r="AL4547" i="2"/>
  <c r="AG4547" i="2"/>
  <c r="AF4547" i="2"/>
  <c r="Y4547" i="2"/>
  <c r="BB4546" i="2"/>
  <c r="AY4546" i="2"/>
  <c r="AV4546" i="2"/>
  <c r="AS4546" i="2"/>
  <c r="AL4546" i="2"/>
  <c r="AG4546" i="2"/>
  <c r="AF4546" i="2"/>
  <c r="Y4546" i="2"/>
  <c r="BB4545" i="2"/>
  <c r="AY4545" i="2"/>
  <c r="AV4545" i="2"/>
  <c r="AS4545" i="2"/>
  <c r="AL4545" i="2"/>
  <c r="AG4545" i="2"/>
  <c r="AF4545" i="2"/>
  <c r="Y4545" i="2"/>
  <c r="BB4544" i="2"/>
  <c r="AY4544" i="2"/>
  <c r="AV4544" i="2"/>
  <c r="AS4544" i="2"/>
  <c r="AL4544" i="2"/>
  <c r="AG4544" i="2"/>
  <c r="AF4544" i="2"/>
  <c r="Y4544" i="2"/>
  <c r="BB4543" i="2"/>
  <c r="AY4543" i="2"/>
  <c r="AV4543" i="2"/>
  <c r="AS4543" i="2"/>
  <c r="AL4543" i="2"/>
  <c r="AG4543" i="2"/>
  <c r="AF4543" i="2"/>
  <c r="Y4543" i="2"/>
  <c r="BB4542" i="2"/>
  <c r="AY4542" i="2"/>
  <c r="AV4542" i="2"/>
  <c r="AS4542" i="2"/>
  <c r="AL4542" i="2"/>
  <c r="AG4542" i="2"/>
  <c r="AF4542" i="2"/>
  <c r="Y4542" i="2"/>
  <c r="BB4541" i="2"/>
  <c r="AY4541" i="2"/>
  <c r="AV4541" i="2"/>
  <c r="AS4541" i="2"/>
  <c r="AL4541" i="2"/>
  <c r="AG4541" i="2"/>
  <c r="AF4541" i="2"/>
  <c r="Y4541" i="2"/>
  <c r="BB4540" i="2"/>
  <c r="AY4540" i="2"/>
  <c r="AV4540" i="2"/>
  <c r="AS4540" i="2"/>
  <c r="AL4540" i="2"/>
  <c r="AG4540" i="2"/>
  <c r="AF4540" i="2"/>
  <c r="Y4540" i="2"/>
  <c r="BB4539" i="2"/>
  <c r="AY4539" i="2"/>
  <c r="AV4539" i="2"/>
  <c r="AS4539" i="2"/>
  <c r="AL4539" i="2"/>
  <c r="AG4539" i="2"/>
  <c r="AF4539" i="2"/>
  <c r="Y4539" i="2"/>
  <c r="BB4538" i="2"/>
  <c r="AY4538" i="2"/>
  <c r="AV4538" i="2"/>
  <c r="AS4538" i="2"/>
  <c r="AL4538" i="2"/>
  <c r="AG4538" i="2"/>
  <c r="AF4538" i="2"/>
  <c r="Y4538" i="2"/>
  <c r="BB4537" i="2"/>
  <c r="AY4537" i="2"/>
  <c r="AV4537" i="2"/>
  <c r="AS4537" i="2"/>
  <c r="AL4537" i="2"/>
  <c r="AG4537" i="2"/>
  <c r="AF4537" i="2"/>
  <c r="Y4537" i="2"/>
  <c r="BB4536" i="2"/>
  <c r="AY4536" i="2"/>
  <c r="AV4536" i="2"/>
  <c r="AS4536" i="2"/>
  <c r="AL4536" i="2"/>
  <c r="AG4536" i="2"/>
  <c r="AF4536" i="2"/>
  <c r="Y4536" i="2"/>
  <c r="BB4535" i="2"/>
  <c r="AY4535" i="2"/>
  <c r="AV4535" i="2"/>
  <c r="AS4535" i="2"/>
  <c r="AL4535" i="2"/>
  <c r="AG4535" i="2"/>
  <c r="AF4535" i="2"/>
  <c r="Y4535" i="2"/>
  <c r="BB4534" i="2"/>
  <c r="AY4534" i="2"/>
  <c r="AV4534" i="2"/>
  <c r="AS4534" i="2"/>
  <c r="AL4534" i="2"/>
  <c r="AG4534" i="2"/>
  <c r="AF4534" i="2"/>
  <c r="Y4534" i="2"/>
  <c r="BB4533" i="2"/>
  <c r="AY4533" i="2"/>
  <c r="AV4533" i="2"/>
  <c r="AS4533" i="2"/>
  <c r="AL4533" i="2"/>
  <c r="AG4533" i="2"/>
  <c r="AF4533" i="2"/>
  <c r="Y4533" i="2"/>
  <c r="BB4532" i="2"/>
  <c r="AY4532" i="2"/>
  <c r="AV4532" i="2"/>
  <c r="AS4532" i="2"/>
  <c r="AL4532" i="2"/>
  <c r="AG4532" i="2"/>
  <c r="AF4532" i="2"/>
  <c r="Y4532" i="2"/>
  <c r="BB4531" i="2"/>
  <c r="AY4531" i="2"/>
  <c r="AV4531" i="2"/>
  <c r="AS4531" i="2"/>
  <c r="AL4531" i="2"/>
  <c r="AG4531" i="2"/>
  <c r="AF4531" i="2"/>
  <c r="Y4531" i="2"/>
  <c r="BB4530" i="2"/>
  <c r="AY4530" i="2"/>
  <c r="AV4530" i="2"/>
  <c r="AS4530" i="2"/>
  <c r="AL4530" i="2"/>
  <c r="AG4530" i="2"/>
  <c r="AF4530" i="2"/>
  <c r="Y4530" i="2"/>
  <c r="BB4529" i="2"/>
  <c r="AY4529" i="2"/>
  <c r="AV4529" i="2"/>
  <c r="AS4529" i="2"/>
  <c r="AL4529" i="2"/>
  <c r="AG4529" i="2"/>
  <c r="AF4529" i="2"/>
  <c r="Y4529" i="2"/>
  <c r="BB4528" i="2"/>
  <c r="AY4528" i="2"/>
  <c r="AV4528" i="2"/>
  <c r="AS4528" i="2"/>
  <c r="AL4528" i="2"/>
  <c r="AG4528" i="2"/>
  <c r="AF4528" i="2"/>
  <c r="Y4528" i="2"/>
  <c r="BB4527" i="2"/>
  <c r="AY4527" i="2"/>
  <c r="AV4527" i="2"/>
  <c r="AS4527" i="2"/>
  <c r="AL4527" i="2"/>
  <c r="AG4527" i="2"/>
  <c r="AF4527" i="2"/>
  <c r="Y4527" i="2"/>
  <c r="BB4526" i="2"/>
  <c r="AY4526" i="2"/>
  <c r="AV4526" i="2"/>
  <c r="AS4526" i="2"/>
  <c r="AL4526" i="2"/>
  <c r="AG4526" i="2"/>
  <c r="AF4526" i="2"/>
  <c r="Y4526" i="2"/>
  <c r="BB4525" i="2"/>
  <c r="AY4525" i="2"/>
  <c r="AV4525" i="2"/>
  <c r="AS4525" i="2"/>
  <c r="AL4525" i="2"/>
  <c r="AG4525" i="2"/>
  <c r="AF4525" i="2"/>
  <c r="Y4525" i="2"/>
  <c r="BB4524" i="2"/>
  <c r="AY4524" i="2"/>
  <c r="AV4524" i="2"/>
  <c r="AS4524" i="2"/>
  <c r="AL4524" i="2"/>
  <c r="AG4524" i="2"/>
  <c r="AF4524" i="2"/>
  <c r="Y4524" i="2"/>
  <c r="BB4523" i="2"/>
  <c r="AY4523" i="2"/>
  <c r="AV4523" i="2"/>
  <c r="AS4523" i="2"/>
  <c r="AL4523" i="2"/>
  <c r="AG4523" i="2"/>
  <c r="AF4523" i="2"/>
  <c r="Y4523" i="2"/>
  <c r="BB4522" i="2"/>
  <c r="AY4522" i="2"/>
  <c r="AV4522" i="2"/>
  <c r="AS4522" i="2"/>
  <c r="AL4522" i="2"/>
  <c r="AG4522" i="2"/>
  <c r="AF4522" i="2"/>
  <c r="Y4522" i="2"/>
  <c r="BB4521" i="2"/>
  <c r="AY4521" i="2"/>
  <c r="AV4521" i="2"/>
  <c r="AS4521" i="2"/>
  <c r="AL4521" i="2"/>
  <c r="AG4521" i="2"/>
  <c r="AF4521" i="2"/>
  <c r="Y4521" i="2"/>
  <c r="BB4520" i="2"/>
  <c r="AY4520" i="2"/>
  <c r="AV4520" i="2"/>
  <c r="AS4520" i="2"/>
  <c r="AL4520" i="2"/>
  <c r="AG4520" i="2"/>
  <c r="AF4520" i="2"/>
  <c r="Y4520" i="2"/>
  <c r="BB4519" i="2"/>
  <c r="AY4519" i="2"/>
  <c r="AV4519" i="2"/>
  <c r="AS4519" i="2"/>
  <c r="AL4519" i="2"/>
  <c r="AG4519" i="2"/>
  <c r="AF4519" i="2"/>
  <c r="Y4519" i="2"/>
  <c r="BB4518" i="2"/>
  <c r="AY4518" i="2"/>
  <c r="AV4518" i="2"/>
  <c r="AS4518" i="2"/>
  <c r="AL4518" i="2"/>
  <c r="AG4518" i="2"/>
  <c r="AF4518" i="2"/>
  <c r="Y4518" i="2"/>
  <c r="BB4517" i="2"/>
  <c r="AY4517" i="2"/>
  <c r="AV4517" i="2"/>
  <c r="AS4517" i="2"/>
  <c r="AL4517" i="2"/>
  <c r="AG4517" i="2"/>
  <c r="AF4517" i="2"/>
  <c r="Y4517" i="2"/>
  <c r="BB4516" i="2"/>
  <c r="AY4516" i="2"/>
  <c r="AV4516" i="2"/>
  <c r="AS4516" i="2"/>
  <c r="AL4516" i="2"/>
  <c r="AG4516" i="2"/>
  <c r="AF4516" i="2"/>
  <c r="Y4516" i="2"/>
  <c r="BB4515" i="2"/>
  <c r="AY4515" i="2"/>
  <c r="AV4515" i="2"/>
  <c r="AS4515" i="2"/>
  <c r="AL4515" i="2"/>
  <c r="AG4515" i="2"/>
  <c r="AF4515" i="2"/>
  <c r="Y4515" i="2"/>
  <c r="BB4514" i="2"/>
  <c r="AY4514" i="2"/>
  <c r="AV4514" i="2"/>
  <c r="AS4514" i="2"/>
  <c r="AL4514" i="2"/>
  <c r="AG4514" i="2"/>
  <c r="AF4514" i="2"/>
  <c r="Y4514" i="2"/>
  <c r="BB4513" i="2"/>
  <c r="AY4513" i="2"/>
  <c r="AV4513" i="2"/>
  <c r="AS4513" i="2"/>
  <c r="AL4513" i="2"/>
  <c r="AG4513" i="2"/>
  <c r="AF4513" i="2"/>
  <c r="Y4513" i="2"/>
  <c r="BB4512" i="2"/>
  <c r="AY4512" i="2"/>
  <c r="AV4512" i="2"/>
  <c r="AS4512" i="2"/>
  <c r="AL4512" i="2"/>
  <c r="AG4512" i="2"/>
  <c r="AF4512" i="2"/>
  <c r="Y4512" i="2"/>
  <c r="BB4511" i="2"/>
  <c r="AY4511" i="2"/>
  <c r="AV4511" i="2"/>
  <c r="AS4511" i="2"/>
  <c r="AL4511" i="2"/>
  <c r="AG4511" i="2"/>
  <c r="AF4511" i="2"/>
  <c r="Y4511" i="2"/>
  <c r="BB4510" i="2"/>
  <c r="AY4510" i="2"/>
  <c r="AV4510" i="2"/>
  <c r="AS4510" i="2"/>
  <c r="AL4510" i="2"/>
  <c r="AG4510" i="2"/>
  <c r="AF4510" i="2"/>
  <c r="Y4510" i="2"/>
  <c r="BB4509" i="2"/>
  <c r="AY4509" i="2"/>
  <c r="AV4509" i="2"/>
  <c r="AS4509" i="2"/>
  <c r="AL4509" i="2"/>
  <c r="AG4509" i="2"/>
  <c r="AF4509" i="2"/>
  <c r="Y4509" i="2"/>
  <c r="BB4508" i="2"/>
  <c r="AY4508" i="2"/>
  <c r="AV4508" i="2"/>
  <c r="AS4508" i="2"/>
  <c r="AL4508" i="2"/>
  <c r="AG4508" i="2"/>
  <c r="AF4508" i="2"/>
  <c r="Y4508" i="2"/>
  <c r="BB4507" i="2"/>
  <c r="AY4507" i="2"/>
  <c r="AV4507" i="2"/>
  <c r="AS4507" i="2"/>
  <c r="AL4507" i="2"/>
  <c r="AG4507" i="2"/>
  <c r="AF4507" i="2"/>
  <c r="Y4507" i="2"/>
  <c r="BB4506" i="2"/>
  <c r="AY4506" i="2"/>
  <c r="AV4506" i="2"/>
  <c r="AS4506" i="2"/>
  <c r="AL4506" i="2"/>
  <c r="AG4506" i="2"/>
  <c r="AF4506" i="2"/>
  <c r="Y4506" i="2"/>
  <c r="BB4505" i="2"/>
  <c r="AY4505" i="2"/>
  <c r="AV4505" i="2"/>
  <c r="AS4505" i="2"/>
  <c r="AL4505" i="2"/>
  <c r="AG4505" i="2"/>
  <c r="AF4505" i="2"/>
  <c r="Y4505" i="2"/>
  <c r="BB4504" i="2"/>
  <c r="AY4504" i="2"/>
  <c r="AV4504" i="2"/>
  <c r="AS4504" i="2"/>
  <c r="AL4504" i="2"/>
  <c r="AG4504" i="2"/>
  <c r="AF4504" i="2"/>
  <c r="Y4504" i="2"/>
  <c r="BB4503" i="2"/>
  <c r="AY4503" i="2"/>
  <c r="AV4503" i="2"/>
  <c r="AS4503" i="2"/>
  <c r="AL4503" i="2"/>
  <c r="AG4503" i="2"/>
  <c r="AF4503" i="2"/>
  <c r="Y4503" i="2"/>
  <c r="BB4502" i="2"/>
  <c r="AY4502" i="2"/>
  <c r="AV4502" i="2"/>
  <c r="AS4502" i="2"/>
  <c r="AL4502" i="2"/>
  <c r="AG4502" i="2"/>
  <c r="AF4502" i="2"/>
  <c r="Y4502" i="2"/>
  <c r="BB4501" i="2"/>
  <c r="AY4501" i="2"/>
  <c r="AV4501" i="2"/>
  <c r="AS4501" i="2"/>
  <c r="AL4501" i="2"/>
  <c r="AG4501" i="2"/>
  <c r="AF4501" i="2"/>
  <c r="Y4501" i="2"/>
  <c r="BB4500" i="2"/>
  <c r="AY4500" i="2"/>
  <c r="AV4500" i="2"/>
  <c r="AS4500" i="2"/>
  <c r="AL4500" i="2"/>
  <c r="AG4500" i="2"/>
  <c r="AF4500" i="2"/>
  <c r="Y4500" i="2"/>
  <c r="BB4499" i="2"/>
  <c r="AY4499" i="2"/>
  <c r="AV4499" i="2"/>
  <c r="AS4499" i="2"/>
  <c r="AL4499" i="2"/>
  <c r="AG4499" i="2"/>
  <c r="AF4499" i="2"/>
  <c r="Y4499" i="2"/>
  <c r="BB4498" i="2"/>
  <c r="AY4498" i="2"/>
  <c r="AV4498" i="2"/>
  <c r="AS4498" i="2"/>
  <c r="AL4498" i="2"/>
  <c r="AG4498" i="2"/>
  <c r="AF4498" i="2"/>
  <c r="Y4498" i="2"/>
  <c r="BB4497" i="2"/>
  <c r="AY4497" i="2"/>
  <c r="AV4497" i="2"/>
  <c r="AS4497" i="2"/>
  <c r="AL4497" i="2"/>
  <c r="AG4497" i="2"/>
  <c r="AF4497" i="2"/>
  <c r="Y4497" i="2"/>
  <c r="BB4496" i="2"/>
  <c r="AY4496" i="2"/>
  <c r="AV4496" i="2"/>
  <c r="AS4496" i="2"/>
  <c r="AL4496" i="2"/>
  <c r="AG4496" i="2"/>
  <c r="AF4496" i="2"/>
  <c r="Y4496" i="2"/>
  <c r="BB4495" i="2"/>
  <c r="AY4495" i="2"/>
  <c r="AV4495" i="2"/>
  <c r="AS4495" i="2"/>
  <c r="AL4495" i="2"/>
  <c r="AG4495" i="2"/>
  <c r="AF4495" i="2"/>
  <c r="Y4495" i="2"/>
  <c r="BB4494" i="2"/>
  <c r="AY4494" i="2"/>
  <c r="AV4494" i="2"/>
  <c r="AS4494" i="2"/>
  <c r="AL4494" i="2"/>
  <c r="AG4494" i="2"/>
  <c r="AF4494" i="2"/>
  <c r="Y4494" i="2"/>
  <c r="BB4493" i="2"/>
  <c r="AY4493" i="2"/>
  <c r="AV4493" i="2"/>
  <c r="AS4493" i="2"/>
  <c r="AL4493" i="2"/>
  <c r="AG4493" i="2"/>
  <c r="AF4493" i="2"/>
  <c r="Y4493" i="2"/>
  <c r="BB4492" i="2"/>
  <c r="AY4492" i="2"/>
  <c r="AV4492" i="2"/>
  <c r="AS4492" i="2"/>
  <c r="AL4492" i="2"/>
  <c r="AG4492" i="2"/>
  <c r="AF4492" i="2"/>
  <c r="Y4492" i="2"/>
  <c r="BB4491" i="2"/>
  <c r="AY4491" i="2"/>
  <c r="AV4491" i="2"/>
  <c r="AS4491" i="2"/>
  <c r="AL4491" i="2"/>
  <c r="AG4491" i="2"/>
  <c r="AF4491" i="2"/>
  <c r="Y4491" i="2"/>
  <c r="BB4490" i="2"/>
  <c r="AY4490" i="2"/>
  <c r="AV4490" i="2"/>
  <c r="AS4490" i="2"/>
  <c r="AL4490" i="2"/>
  <c r="AG4490" i="2"/>
  <c r="AF4490" i="2"/>
  <c r="Y4490" i="2"/>
  <c r="BB4489" i="2"/>
  <c r="AY4489" i="2"/>
  <c r="AV4489" i="2"/>
  <c r="AS4489" i="2"/>
  <c r="AL4489" i="2"/>
  <c r="AG4489" i="2"/>
  <c r="AF4489" i="2"/>
  <c r="Y4489" i="2"/>
  <c r="BB4488" i="2"/>
  <c r="AY4488" i="2"/>
  <c r="AV4488" i="2"/>
  <c r="AS4488" i="2"/>
  <c r="AL4488" i="2"/>
  <c r="AG4488" i="2"/>
  <c r="AF4488" i="2"/>
  <c r="Y4488" i="2"/>
  <c r="BB4487" i="2"/>
  <c r="AY4487" i="2"/>
  <c r="AV4487" i="2"/>
  <c r="AS4487" i="2"/>
  <c r="AL4487" i="2"/>
  <c r="AG4487" i="2"/>
  <c r="AF4487" i="2"/>
  <c r="Y4487" i="2"/>
  <c r="BB4486" i="2"/>
  <c r="AY4486" i="2"/>
  <c r="AV4486" i="2"/>
  <c r="AS4486" i="2"/>
  <c r="AL4486" i="2"/>
  <c r="AG4486" i="2"/>
  <c r="AF4486" i="2"/>
  <c r="Y4486" i="2"/>
  <c r="BB4485" i="2"/>
  <c r="AY4485" i="2"/>
  <c r="AV4485" i="2"/>
  <c r="AS4485" i="2"/>
  <c r="AL4485" i="2"/>
  <c r="AG4485" i="2"/>
  <c r="AF4485" i="2"/>
  <c r="Y4485" i="2"/>
  <c r="BB4484" i="2"/>
  <c r="AY4484" i="2"/>
  <c r="AV4484" i="2"/>
  <c r="AS4484" i="2"/>
  <c r="AL4484" i="2"/>
  <c r="AG4484" i="2"/>
  <c r="AF4484" i="2"/>
  <c r="Y4484" i="2"/>
  <c r="BB4483" i="2"/>
  <c r="AY4483" i="2"/>
  <c r="AV4483" i="2"/>
  <c r="AS4483" i="2"/>
  <c r="AL4483" i="2"/>
  <c r="AG4483" i="2"/>
  <c r="AF4483" i="2"/>
  <c r="Y4483" i="2"/>
  <c r="BB4482" i="2"/>
  <c r="AY4482" i="2"/>
  <c r="AV4482" i="2"/>
  <c r="AS4482" i="2"/>
  <c r="AL4482" i="2"/>
  <c r="AG4482" i="2"/>
  <c r="AF4482" i="2"/>
  <c r="Y4482" i="2"/>
  <c r="BB4481" i="2"/>
  <c r="AY4481" i="2"/>
  <c r="AV4481" i="2"/>
  <c r="AS4481" i="2"/>
  <c r="AL4481" i="2"/>
  <c r="AG4481" i="2"/>
  <c r="AF4481" i="2"/>
  <c r="Y4481" i="2"/>
  <c r="BB4480" i="2"/>
  <c r="AY4480" i="2"/>
  <c r="AV4480" i="2"/>
  <c r="AS4480" i="2"/>
  <c r="AL4480" i="2"/>
  <c r="AG4480" i="2"/>
  <c r="AF4480" i="2"/>
  <c r="Y4480" i="2"/>
  <c r="BB4479" i="2"/>
  <c r="AY4479" i="2"/>
  <c r="AV4479" i="2"/>
  <c r="AS4479" i="2"/>
  <c r="AL4479" i="2"/>
  <c r="AG4479" i="2"/>
  <c r="AF4479" i="2"/>
  <c r="Y4479" i="2"/>
  <c r="BB4478" i="2"/>
  <c r="AY4478" i="2"/>
  <c r="AV4478" i="2"/>
  <c r="AS4478" i="2"/>
  <c r="AL4478" i="2"/>
  <c r="AG4478" i="2"/>
  <c r="AF4478" i="2"/>
  <c r="Y4478" i="2"/>
  <c r="BB4477" i="2"/>
  <c r="AY4477" i="2"/>
  <c r="AV4477" i="2"/>
  <c r="AS4477" i="2"/>
  <c r="AL4477" i="2"/>
  <c r="AG4477" i="2"/>
  <c r="AF4477" i="2"/>
  <c r="Y4477" i="2"/>
  <c r="BB4476" i="2"/>
  <c r="AY4476" i="2"/>
  <c r="AV4476" i="2"/>
  <c r="AS4476" i="2"/>
  <c r="AL4476" i="2"/>
  <c r="AG4476" i="2"/>
  <c r="AF4476" i="2"/>
  <c r="Y4476" i="2"/>
  <c r="BB4475" i="2"/>
  <c r="AY4475" i="2"/>
  <c r="AV4475" i="2"/>
  <c r="AS4475" i="2"/>
  <c r="AL4475" i="2"/>
  <c r="AG4475" i="2"/>
  <c r="AF4475" i="2"/>
  <c r="Y4475" i="2"/>
  <c r="BB4474" i="2"/>
  <c r="AY4474" i="2"/>
  <c r="AV4474" i="2"/>
  <c r="AS4474" i="2"/>
  <c r="AL4474" i="2"/>
  <c r="AG4474" i="2"/>
  <c r="AF4474" i="2"/>
  <c r="Y4474" i="2"/>
  <c r="BB4473" i="2"/>
  <c r="AY4473" i="2"/>
  <c r="AV4473" i="2"/>
  <c r="AS4473" i="2"/>
  <c r="AL4473" i="2"/>
  <c r="AG4473" i="2"/>
  <c r="AF4473" i="2"/>
  <c r="Y4473" i="2"/>
  <c r="BB4472" i="2"/>
  <c r="AY4472" i="2"/>
  <c r="AV4472" i="2"/>
  <c r="AS4472" i="2"/>
  <c r="AL4472" i="2"/>
  <c r="AG4472" i="2"/>
  <c r="AF4472" i="2"/>
  <c r="Y4472" i="2"/>
  <c r="BB4471" i="2"/>
  <c r="AY4471" i="2"/>
  <c r="AV4471" i="2"/>
  <c r="AS4471" i="2"/>
  <c r="AL4471" i="2"/>
  <c r="AG4471" i="2"/>
  <c r="AF4471" i="2"/>
  <c r="Y4471" i="2"/>
  <c r="BB4470" i="2"/>
  <c r="AY4470" i="2"/>
  <c r="AV4470" i="2"/>
  <c r="AS4470" i="2"/>
  <c r="AL4470" i="2"/>
  <c r="AG4470" i="2"/>
  <c r="AF4470" i="2"/>
  <c r="Y4470" i="2"/>
  <c r="BB4469" i="2"/>
  <c r="AY4469" i="2"/>
  <c r="AV4469" i="2"/>
  <c r="AS4469" i="2"/>
  <c r="AL4469" i="2"/>
  <c r="AG4469" i="2"/>
  <c r="AF4469" i="2"/>
  <c r="Y4469" i="2"/>
  <c r="BB4468" i="2"/>
  <c r="AY4468" i="2"/>
  <c r="AV4468" i="2"/>
  <c r="AS4468" i="2"/>
  <c r="AL4468" i="2"/>
  <c r="AG4468" i="2"/>
  <c r="AF4468" i="2"/>
  <c r="Y4468" i="2"/>
  <c r="BB4467" i="2"/>
  <c r="AY4467" i="2"/>
  <c r="AV4467" i="2"/>
  <c r="AS4467" i="2"/>
  <c r="AL4467" i="2"/>
  <c r="AG4467" i="2"/>
  <c r="AF4467" i="2"/>
  <c r="Y4467" i="2"/>
  <c r="BB4466" i="2"/>
  <c r="AY4466" i="2"/>
  <c r="AV4466" i="2"/>
  <c r="AS4466" i="2"/>
  <c r="AL4466" i="2"/>
  <c r="AG4466" i="2"/>
  <c r="AF4466" i="2"/>
  <c r="Y4466" i="2"/>
  <c r="BB4465" i="2"/>
  <c r="AY4465" i="2"/>
  <c r="AV4465" i="2"/>
  <c r="AS4465" i="2"/>
  <c r="AL4465" i="2"/>
  <c r="AG4465" i="2"/>
  <c r="AF4465" i="2"/>
  <c r="Y4465" i="2"/>
  <c r="BB4464" i="2"/>
  <c r="AY4464" i="2"/>
  <c r="AV4464" i="2"/>
  <c r="AS4464" i="2"/>
  <c r="AL4464" i="2"/>
  <c r="AG4464" i="2"/>
  <c r="AF4464" i="2"/>
  <c r="Y4464" i="2"/>
  <c r="BB4463" i="2"/>
  <c r="AY4463" i="2"/>
  <c r="AV4463" i="2"/>
  <c r="AS4463" i="2"/>
  <c r="AL4463" i="2"/>
  <c r="AG4463" i="2"/>
  <c r="AF4463" i="2"/>
  <c r="Y4463" i="2"/>
  <c r="BB4462" i="2"/>
  <c r="AY4462" i="2"/>
  <c r="AV4462" i="2"/>
  <c r="AS4462" i="2"/>
  <c r="AL4462" i="2"/>
  <c r="AG4462" i="2"/>
  <c r="AF4462" i="2"/>
  <c r="Y4462" i="2"/>
  <c r="BB4461" i="2"/>
  <c r="AY4461" i="2"/>
  <c r="AV4461" i="2"/>
  <c r="AS4461" i="2"/>
  <c r="AL4461" i="2"/>
  <c r="AG4461" i="2"/>
  <c r="AF4461" i="2"/>
  <c r="Y4461" i="2"/>
  <c r="BB4460" i="2"/>
  <c r="AY4460" i="2"/>
  <c r="AV4460" i="2"/>
  <c r="AS4460" i="2"/>
  <c r="AL4460" i="2"/>
  <c r="AG4460" i="2"/>
  <c r="AF4460" i="2"/>
  <c r="Y4460" i="2"/>
  <c r="BB4459" i="2"/>
  <c r="AY4459" i="2"/>
  <c r="AV4459" i="2"/>
  <c r="AS4459" i="2"/>
  <c r="AL4459" i="2"/>
  <c r="AG4459" i="2"/>
  <c r="AF4459" i="2"/>
  <c r="Y4459" i="2"/>
  <c r="BB4458" i="2"/>
  <c r="AY4458" i="2"/>
  <c r="AV4458" i="2"/>
  <c r="AS4458" i="2"/>
  <c r="AL4458" i="2"/>
  <c r="AG4458" i="2"/>
  <c r="AF4458" i="2"/>
  <c r="Y4458" i="2"/>
  <c r="BB4457" i="2"/>
  <c r="AY4457" i="2"/>
  <c r="AV4457" i="2"/>
  <c r="AS4457" i="2"/>
  <c r="AL4457" i="2"/>
  <c r="AG4457" i="2"/>
  <c r="AF4457" i="2"/>
  <c r="Y4457" i="2"/>
  <c r="BB4456" i="2"/>
  <c r="AY4456" i="2"/>
  <c r="AV4456" i="2"/>
  <c r="AS4456" i="2"/>
  <c r="AL4456" i="2"/>
  <c r="AG4456" i="2"/>
  <c r="AF4456" i="2"/>
  <c r="Y4456" i="2"/>
  <c r="BB4455" i="2"/>
  <c r="AY4455" i="2"/>
  <c r="AV4455" i="2"/>
  <c r="AS4455" i="2"/>
  <c r="AL4455" i="2"/>
  <c r="AG4455" i="2"/>
  <c r="AF4455" i="2"/>
  <c r="Y4455" i="2"/>
  <c r="BB4454" i="2"/>
  <c r="AY4454" i="2"/>
  <c r="AV4454" i="2"/>
  <c r="AS4454" i="2"/>
  <c r="AL4454" i="2"/>
  <c r="AG4454" i="2"/>
  <c r="AF4454" i="2"/>
  <c r="Y4454" i="2"/>
  <c r="BB4453" i="2"/>
  <c r="AY4453" i="2"/>
  <c r="AV4453" i="2"/>
  <c r="AS4453" i="2"/>
  <c r="AL4453" i="2"/>
  <c r="AG4453" i="2"/>
  <c r="AF4453" i="2"/>
  <c r="Y4453" i="2"/>
  <c r="BB4452" i="2"/>
  <c r="AY4452" i="2"/>
  <c r="AV4452" i="2"/>
  <c r="AS4452" i="2"/>
  <c r="AL4452" i="2"/>
  <c r="AG4452" i="2"/>
  <c r="AF4452" i="2"/>
  <c r="Y4452" i="2"/>
  <c r="BB4451" i="2"/>
  <c r="AY4451" i="2"/>
  <c r="AV4451" i="2"/>
  <c r="AS4451" i="2"/>
  <c r="AL4451" i="2"/>
  <c r="AG4451" i="2"/>
  <c r="AF4451" i="2"/>
  <c r="Y4451" i="2"/>
  <c r="BB4450" i="2"/>
  <c r="AY4450" i="2"/>
  <c r="AV4450" i="2"/>
  <c r="AS4450" i="2"/>
  <c r="AL4450" i="2"/>
  <c r="AG4450" i="2"/>
  <c r="AF4450" i="2"/>
  <c r="Y4450" i="2"/>
  <c r="BB4449" i="2"/>
  <c r="AY4449" i="2"/>
  <c r="AV4449" i="2"/>
  <c r="AS4449" i="2"/>
  <c r="AL4449" i="2"/>
  <c r="AG4449" i="2"/>
  <c r="AF4449" i="2"/>
  <c r="Y4449" i="2"/>
  <c r="BB4448" i="2"/>
  <c r="AY4448" i="2"/>
  <c r="AV4448" i="2"/>
  <c r="AS4448" i="2"/>
  <c r="AL4448" i="2"/>
  <c r="AG4448" i="2"/>
  <c r="AF4448" i="2"/>
  <c r="Y4448" i="2"/>
  <c r="BB4447" i="2"/>
  <c r="AY4447" i="2"/>
  <c r="AV4447" i="2"/>
  <c r="AS4447" i="2"/>
  <c r="AL4447" i="2"/>
  <c r="AG4447" i="2"/>
  <c r="AF4447" i="2"/>
  <c r="Y4447" i="2"/>
  <c r="BB4446" i="2"/>
  <c r="AY4446" i="2"/>
  <c r="AV4446" i="2"/>
  <c r="AS4446" i="2"/>
  <c r="AL4446" i="2"/>
  <c r="AG4446" i="2"/>
  <c r="AF4446" i="2"/>
  <c r="Y4446" i="2"/>
  <c r="BB4445" i="2"/>
  <c r="AY4445" i="2"/>
  <c r="AV4445" i="2"/>
  <c r="AS4445" i="2"/>
  <c r="AL4445" i="2"/>
  <c r="AG4445" i="2"/>
  <c r="AF4445" i="2"/>
  <c r="Y4445" i="2"/>
  <c r="BB4444" i="2"/>
  <c r="AY4444" i="2"/>
  <c r="AV4444" i="2"/>
  <c r="AS4444" i="2"/>
  <c r="AL4444" i="2"/>
  <c r="AG4444" i="2"/>
  <c r="AF4444" i="2"/>
  <c r="Y4444" i="2"/>
  <c r="BB4443" i="2"/>
  <c r="AY4443" i="2"/>
  <c r="AV4443" i="2"/>
  <c r="AS4443" i="2"/>
  <c r="AL4443" i="2"/>
  <c r="AG4443" i="2"/>
  <c r="AF4443" i="2"/>
  <c r="Y4443" i="2"/>
  <c r="BB4442" i="2"/>
  <c r="AY4442" i="2"/>
  <c r="AV4442" i="2"/>
  <c r="AS4442" i="2"/>
  <c r="AL4442" i="2"/>
  <c r="AG4442" i="2"/>
  <c r="AF4442" i="2"/>
  <c r="Y4442" i="2"/>
  <c r="BB4441" i="2"/>
  <c r="AY4441" i="2"/>
  <c r="AV4441" i="2"/>
  <c r="AS4441" i="2"/>
  <c r="AL4441" i="2"/>
  <c r="AG4441" i="2"/>
  <c r="AF4441" i="2"/>
  <c r="Y4441" i="2"/>
  <c r="BB4440" i="2"/>
  <c r="AY4440" i="2"/>
  <c r="AV4440" i="2"/>
  <c r="AS4440" i="2"/>
  <c r="AL4440" i="2"/>
  <c r="AG4440" i="2"/>
  <c r="AF4440" i="2"/>
  <c r="Y4440" i="2"/>
  <c r="BB4439" i="2"/>
  <c r="AY4439" i="2"/>
  <c r="AV4439" i="2"/>
  <c r="AS4439" i="2"/>
  <c r="AL4439" i="2"/>
  <c r="AG4439" i="2"/>
  <c r="AF4439" i="2"/>
  <c r="Y4439" i="2"/>
  <c r="BB4438" i="2"/>
  <c r="AY4438" i="2"/>
  <c r="AV4438" i="2"/>
  <c r="AS4438" i="2"/>
  <c r="AL4438" i="2"/>
  <c r="AG4438" i="2"/>
  <c r="AF4438" i="2"/>
  <c r="Y4438" i="2"/>
  <c r="BB4437" i="2"/>
  <c r="AY4437" i="2"/>
  <c r="AV4437" i="2"/>
  <c r="AS4437" i="2"/>
  <c r="AL4437" i="2"/>
  <c r="AG4437" i="2"/>
  <c r="AF4437" i="2"/>
  <c r="Y4437" i="2"/>
  <c r="BB4436" i="2"/>
  <c r="AY4436" i="2"/>
  <c r="AV4436" i="2"/>
  <c r="AS4436" i="2"/>
  <c r="AL4436" i="2"/>
  <c r="AG4436" i="2"/>
  <c r="AF4436" i="2"/>
  <c r="Y4436" i="2"/>
  <c r="BB4435" i="2"/>
  <c r="AY4435" i="2"/>
  <c r="AV4435" i="2"/>
  <c r="AS4435" i="2"/>
  <c r="AL4435" i="2"/>
  <c r="AG4435" i="2"/>
  <c r="AF4435" i="2"/>
  <c r="Y4435" i="2"/>
  <c r="BB4434" i="2"/>
  <c r="AY4434" i="2"/>
  <c r="AV4434" i="2"/>
  <c r="AS4434" i="2"/>
  <c r="AL4434" i="2"/>
  <c r="AG4434" i="2"/>
  <c r="AF4434" i="2"/>
  <c r="Y4434" i="2"/>
  <c r="BB4433" i="2"/>
  <c r="AY4433" i="2"/>
  <c r="AV4433" i="2"/>
  <c r="AS4433" i="2"/>
  <c r="AL4433" i="2"/>
  <c r="AG4433" i="2"/>
  <c r="AF4433" i="2"/>
  <c r="Y4433" i="2"/>
  <c r="BB4432" i="2"/>
  <c r="AY4432" i="2"/>
  <c r="AV4432" i="2"/>
  <c r="AS4432" i="2"/>
  <c r="AL4432" i="2"/>
  <c r="AG4432" i="2"/>
  <c r="AF4432" i="2"/>
  <c r="Y4432" i="2"/>
  <c r="BB4431" i="2"/>
  <c r="AY4431" i="2"/>
  <c r="AV4431" i="2"/>
  <c r="AS4431" i="2"/>
  <c r="AL4431" i="2"/>
  <c r="AG4431" i="2"/>
  <c r="AF4431" i="2"/>
  <c r="Y4431" i="2"/>
  <c r="BB4430" i="2"/>
  <c r="AY4430" i="2"/>
  <c r="AV4430" i="2"/>
  <c r="AS4430" i="2"/>
  <c r="AL4430" i="2"/>
  <c r="AG4430" i="2"/>
  <c r="AF4430" i="2"/>
  <c r="Y4430" i="2"/>
  <c r="BB4429" i="2"/>
  <c r="AY4429" i="2"/>
  <c r="AV4429" i="2"/>
  <c r="AS4429" i="2"/>
  <c r="AL4429" i="2"/>
  <c r="AG4429" i="2"/>
  <c r="AF4429" i="2"/>
  <c r="Y4429" i="2"/>
  <c r="BB4428" i="2"/>
  <c r="AY4428" i="2"/>
  <c r="AV4428" i="2"/>
  <c r="AS4428" i="2"/>
  <c r="AL4428" i="2"/>
  <c r="AG4428" i="2"/>
  <c r="AF4428" i="2"/>
  <c r="Y4428" i="2"/>
  <c r="BB4427" i="2"/>
  <c r="AY4427" i="2"/>
  <c r="AV4427" i="2"/>
  <c r="AS4427" i="2"/>
  <c r="AL4427" i="2"/>
  <c r="AG4427" i="2"/>
  <c r="AF4427" i="2"/>
  <c r="Y4427" i="2"/>
  <c r="BB4426" i="2"/>
  <c r="AY4426" i="2"/>
  <c r="AV4426" i="2"/>
  <c r="AS4426" i="2"/>
  <c r="AL4426" i="2"/>
  <c r="AG4426" i="2"/>
  <c r="AF4426" i="2"/>
  <c r="Y4426" i="2"/>
  <c r="BB4425" i="2"/>
  <c r="AY4425" i="2"/>
  <c r="AV4425" i="2"/>
  <c r="AS4425" i="2"/>
  <c r="AL4425" i="2"/>
  <c r="AG4425" i="2"/>
  <c r="AF4425" i="2"/>
  <c r="Y4425" i="2"/>
  <c r="BB4424" i="2"/>
  <c r="AY4424" i="2"/>
  <c r="AV4424" i="2"/>
  <c r="AS4424" i="2"/>
  <c r="AL4424" i="2"/>
  <c r="AG4424" i="2"/>
  <c r="AF4424" i="2"/>
  <c r="Y4424" i="2"/>
  <c r="BB4423" i="2"/>
  <c r="AY4423" i="2"/>
  <c r="AV4423" i="2"/>
  <c r="AS4423" i="2"/>
  <c r="AL4423" i="2"/>
  <c r="AG4423" i="2"/>
  <c r="AF4423" i="2"/>
  <c r="Y4423" i="2"/>
  <c r="BB4422" i="2"/>
  <c r="AY4422" i="2"/>
  <c r="AV4422" i="2"/>
  <c r="AS4422" i="2"/>
  <c r="AL4422" i="2"/>
  <c r="AG4422" i="2"/>
  <c r="AF4422" i="2"/>
  <c r="Y4422" i="2"/>
  <c r="BB4421" i="2"/>
  <c r="AY4421" i="2"/>
  <c r="AV4421" i="2"/>
  <c r="AS4421" i="2"/>
  <c r="AL4421" i="2"/>
  <c r="AG4421" i="2"/>
  <c r="AF4421" i="2"/>
  <c r="Y4421" i="2"/>
  <c r="BB4420" i="2"/>
  <c r="AY4420" i="2"/>
  <c r="AV4420" i="2"/>
  <c r="AS4420" i="2"/>
  <c r="AL4420" i="2"/>
  <c r="AG4420" i="2"/>
  <c r="AF4420" i="2"/>
  <c r="Y4420" i="2"/>
  <c r="BB4419" i="2"/>
  <c r="AY4419" i="2"/>
  <c r="AV4419" i="2"/>
  <c r="AS4419" i="2"/>
  <c r="AL4419" i="2"/>
  <c r="AG4419" i="2"/>
  <c r="AF4419" i="2"/>
  <c r="Y4419" i="2"/>
  <c r="BB4418" i="2"/>
  <c r="AY4418" i="2"/>
  <c r="AV4418" i="2"/>
  <c r="AS4418" i="2"/>
  <c r="AL4418" i="2"/>
  <c r="AG4418" i="2"/>
  <c r="AF4418" i="2"/>
  <c r="Y4418" i="2"/>
  <c r="BB4417" i="2"/>
  <c r="AY4417" i="2"/>
  <c r="AV4417" i="2"/>
  <c r="AS4417" i="2"/>
  <c r="AL4417" i="2"/>
  <c r="AG4417" i="2"/>
  <c r="AF4417" i="2"/>
  <c r="Y4417" i="2"/>
  <c r="BB4416" i="2"/>
  <c r="AY4416" i="2"/>
  <c r="AV4416" i="2"/>
  <c r="AS4416" i="2"/>
  <c r="AL4416" i="2"/>
  <c r="AG4416" i="2"/>
  <c r="AF4416" i="2"/>
  <c r="Y4416" i="2"/>
  <c r="BB4415" i="2"/>
  <c r="AY4415" i="2"/>
  <c r="AV4415" i="2"/>
  <c r="AS4415" i="2"/>
  <c r="AL4415" i="2"/>
  <c r="AG4415" i="2"/>
  <c r="AF4415" i="2"/>
  <c r="Y4415" i="2"/>
  <c r="BB4414" i="2"/>
  <c r="AY4414" i="2"/>
  <c r="AV4414" i="2"/>
  <c r="AS4414" i="2"/>
  <c r="AL4414" i="2"/>
  <c r="AG4414" i="2"/>
  <c r="AF4414" i="2"/>
  <c r="Y4414" i="2"/>
  <c r="BB4413" i="2"/>
  <c r="AY4413" i="2"/>
  <c r="AV4413" i="2"/>
  <c r="AS4413" i="2"/>
  <c r="AL4413" i="2"/>
  <c r="AG4413" i="2"/>
  <c r="AF4413" i="2"/>
  <c r="Y4413" i="2"/>
  <c r="BB4412" i="2"/>
  <c r="AY4412" i="2"/>
  <c r="AV4412" i="2"/>
  <c r="AS4412" i="2"/>
  <c r="AL4412" i="2"/>
  <c r="AG4412" i="2"/>
  <c r="AF4412" i="2"/>
  <c r="Y4412" i="2"/>
  <c r="BB4411" i="2"/>
  <c r="AY4411" i="2"/>
  <c r="AV4411" i="2"/>
  <c r="AS4411" i="2"/>
  <c r="AL4411" i="2"/>
  <c r="AG4411" i="2"/>
  <c r="AF4411" i="2"/>
  <c r="Y4411" i="2"/>
  <c r="BB4410" i="2"/>
  <c r="AY4410" i="2"/>
  <c r="AV4410" i="2"/>
  <c r="AS4410" i="2"/>
  <c r="AL4410" i="2"/>
  <c r="AG4410" i="2"/>
  <c r="AF4410" i="2"/>
  <c r="Y4410" i="2"/>
  <c r="BB4409" i="2"/>
  <c r="AY4409" i="2"/>
  <c r="AV4409" i="2"/>
  <c r="AS4409" i="2"/>
  <c r="AL4409" i="2"/>
  <c r="AG4409" i="2"/>
  <c r="AF4409" i="2"/>
  <c r="Y4409" i="2"/>
  <c r="BB4408" i="2"/>
  <c r="AY4408" i="2"/>
  <c r="AV4408" i="2"/>
  <c r="AS4408" i="2"/>
  <c r="AL4408" i="2"/>
  <c r="AG4408" i="2"/>
  <c r="AF4408" i="2"/>
  <c r="Y4408" i="2"/>
  <c r="BB4407" i="2"/>
  <c r="AY4407" i="2"/>
  <c r="AV4407" i="2"/>
  <c r="AS4407" i="2"/>
  <c r="AL4407" i="2"/>
  <c r="AG4407" i="2"/>
  <c r="AF4407" i="2"/>
  <c r="Y4407" i="2"/>
  <c r="BB4406" i="2"/>
  <c r="AY4406" i="2"/>
  <c r="AV4406" i="2"/>
  <c r="AS4406" i="2"/>
  <c r="AL4406" i="2"/>
  <c r="AG4406" i="2"/>
  <c r="AF4406" i="2"/>
  <c r="Y4406" i="2"/>
  <c r="BB4405" i="2"/>
  <c r="AY4405" i="2"/>
  <c r="AV4405" i="2"/>
  <c r="AS4405" i="2"/>
  <c r="AL4405" i="2"/>
  <c r="AG4405" i="2"/>
  <c r="AF4405" i="2"/>
  <c r="Y4405" i="2"/>
  <c r="BB4404" i="2"/>
  <c r="AY4404" i="2"/>
  <c r="AV4404" i="2"/>
  <c r="AS4404" i="2"/>
  <c r="AL4404" i="2"/>
  <c r="AG4404" i="2"/>
  <c r="AF4404" i="2"/>
  <c r="Y4404" i="2"/>
  <c r="BB4403" i="2"/>
  <c r="AY4403" i="2"/>
  <c r="AV4403" i="2"/>
  <c r="AS4403" i="2"/>
  <c r="AL4403" i="2"/>
  <c r="AG4403" i="2"/>
  <c r="AF4403" i="2"/>
  <c r="Y4403" i="2"/>
  <c r="BB4402" i="2"/>
  <c r="AY4402" i="2"/>
  <c r="AV4402" i="2"/>
  <c r="AS4402" i="2"/>
  <c r="AL4402" i="2"/>
  <c r="AG4402" i="2"/>
  <c r="AF4402" i="2"/>
  <c r="Y4402" i="2"/>
  <c r="BB4401" i="2"/>
  <c r="AY4401" i="2"/>
  <c r="AV4401" i="2"/>
  <c r="AS4401" i="2"/>
  <c r="AL4401" i="2"/>
  <c r="AG4401" i="2"/>
  <c r="AF4401" i="2"/>
  <c r="Y4401" i="2"/>
  <c r="BB4400" i="2"/>
  <c r="AY4400" i="2"/>
  <c r="AV4400" i="2"/>
  <c r="AS4400" i="2"/>
  <c r="AL4400" i="2"/>
  <c r="AG4400" i="2"/>
  <c r="AF4400" i="2"/>
  <c r="Y4400" i="2"/>
  <c r="BB4399" i="2"/>
  <c r="AY4399" i="2"/>
  <c r="AV4399" i="2"/>
  <c r="AS4399" i="2"/>
  <c r="AL4399" i="2"/>
  <c r="AG4399" i="2"/>
  <c r="AF4399" i="2"/>
  <c r="Y4399" i="2"/>
  <c r="BB4398" i="2"/>
  <c r="AY4398" i="2"/>
  <c r="AV4398" i="2"/>
  <c r="AS4398" i="2"/>
  <c r="AL4398" i="2"/>
  <c r="AG4398" i="2"/>
  <c r="AF4398" i="2"/>
  <c r="Y4398" i="2"/>
  <c r="BB4397" i="2"/>
  <c r="AY4397" i="2"/>
  <c r="AV4397" i="2"/>
  <c r="AS4397" i="2"/>
  <c r="AL4397" i="2"/>
  <c r="AG4397" i="2"/>
  <c r="AF4397" i="2"/>
  <c r="Y4397" i="2"/>
  <c r="BB4396" i="2"/>
  <c r="AY4396" i="2"/>
  <c r="AV4396" i="2"/>
  <c r="AS4396" i="2"/>
  <c r="AL4396" i="2"/>
  <c r="AG4396" i="2"/>
  <c r="AF4396" i="2"/>
  <c r="Y4396" i="2"/>
  <c r="BB4395" i="2"/>
  <c r="AY4395" i="2"/>
  <c r="AV4395" i="2"/>
  <c r="AS4395" i="2"/>
  <c r="AL4395" i="2"/>
  <c r="AG4395" i="2"/>
  <c r="AF4395" i="2"/>
  <c r="Y4395" i="2"/>
  <c r="BB4394" i="2"/>
  <c r="AY4394" i="2"/>
  <c r="AV4394" i="2"/>
  <c r="AS4394" i="2"/>
  <c r="AL4394" i="2"/>
  <c r="AG4394" i="2"/>
  <c r="AF4394" i="2"/>
  <c r="Y4394" i="2"/>
  <c r="BB4393" i="2"/>
  <c r="AY4393" i="2"/>
  <c r="AV4393" i="2"/>
  <c r="AS4393" i="2"/>
  <c r="AL4393" i="2"/>
  <c r="AG4393" i="2"/>
  <c r="AF4393" i="2"/>
  <c r="Y4393" i="2"/>
  <c r="BB4392" i="2"/>
  <c r="AY4392" i="2"/>
  <c r="AV4392" i="2"/>
  <c r="AS4392" i="2"/>
  <c r="AL4392" i="2"/>
  <c r="AG4392" i="2"/>
  <c r="AF4392" i="2"/>
  <c r="Y4392" i="2"/>
  <c r="BB4391" i="2"/>
  <c r="AY4391" i="2"/>
  <c r="AV4391" i="2"/>
  <c r="AS4391" i="2"/>
  <c r="AL4391" i="2"/>
  <c r="AG4391" i="2"/>
  <c r="AF4391" i="2"/>
  <c r="Y4391" i="2"/>
  <c r="BB4390" i="2"/>
  <c r="AY4390" i="2"/>
  <c r="AV4390" i="2"/>
  <c r="AS4390" i="2"/>
  <c r="AL4390" i="2"/>
  <c r="AG4390" i="2"/>
  <c r="AF4390" i="2"/>
  <c r="Y4390" i="2"/>
  <c r="BB4389" i="2"/>
  <c r="AY4389" i="2"/>
  <c r="AV4389" i="2"/>
  <c r="AS4389" i="2"/>
  <c r="AL4389" i="2"/>
  <c r="AG4389" i="2"/>
  <c r="AF4389" i="2"/>
  <c r="Y4389" i="2"/>
  <c r="BB4388" i="2"/>
  <c r="AY4388" i="2"/>
  <c r="AV4388" i="2"/>
  <c r="AS4388" i="2"/>
  <c r="AL4388" i="2"/>
  <c r="AG4388" i="2"/>
  <c r="AF4388" i="2"/>
  <c r="Y4388" i="2"/>
  <c r="BB4387" i="2"/>
  <c r="AY4387" i="2"/>
  <c r="AV4387" i="2"/>
  <c r="AS4387" i="2"/>
  <c r="AL4387" i="2"/>
  <c r="AG4387" i="2"/>
  <c r="AF4387" i="2"/>
  <c r="Y4387" i="2"/>
  <c r="BB4386" i="2"/>
  <c r="AY4386" i="2"/>
  <c r="AV4386" i="2"/>
  <c r="AS4386" i="2"/>
  <c r="AL4386" i="2"/>
  <c r="AG4386" i="2"/>
  <c r="AF4386" i="2"/>
  <c r="Y4386" i="2"/>
  <c r="BB4385" i="2"/>
  <c r="AY4385" i="2"/>
  <c r="AV4385" i="2"/>
  <c r="AS4385" i="2"/>
  <c r="AL4385" i="2"/>
  <c r="AG4385" i="2"/>
  <c r="AF4385" i="2"/>
  <c r="Y4385" i="2"/>
  <c r="BB4384" i="2"/>
  <c r="AY4384" i="2"/>
  <c r="AV4384" i="2"/>
  <c r="AS4384" i="2"/>
  <c r="AL4384" i="2"/>
  <c r="AG4384" i="2"/>
  <c r="AF4384" i="2"/>
  <c r="Y4384" i="2"/>
  <c r="BB4383" i="2"/>
  <c r="AY4383" i="2"/>
  <c r="AV4383" i="2"/>
  <c r="AS4383" i="2"/>
  <c r="AL4383" i="2"/>
  <c r="AG4383" i="2"/>
  <c r="AF4383" i="2"/>
  <c r="Y4383" i="2"/>
  <c r="BB4382" i="2"/>
  <c r="AY4382" i="2"/>
  <c r="AV4382" i="2"/>
  <c r="AS4382" i="2"/>
  <c r="AL4382" i="2"/>
  <c r="AG4382" i="2"/>
  <c r="AF4382" i="2"/>
  <c r="Y4382" i="2"/>
  <c r="BB4381" i="2"/>
  <c r="AY4381" i="2"/>
  <c r="AV4381" i="2"/>
  <c r="AS4381" i="2"/>
  <c r="AL4381" i="2"/>
  <c r="AG4381" i="2"/>
  <c r="AF4381" i="2"/>
  <c r="Y4381" i="2"/>
  <c r="BB4380" i="2"/>
  <c r="AY4380" i="2"/>
  <c r="AV4380" i="2"/>
  <c r="AS4380" i="2"/>
  <c r="AL4380" i="2"/>
  <c r="AG4380" i="2"/>
  <c r="AF4380" i="2"/>
  <c r="Y4380" i="2"/>
  <c r="BB4379" i="2"/>
  <c r="AY4379" i="2"/>
  <c r="AV4379" i="2"/>
  <c r="AS4379" i="2"/>
  <c r="AL4379" i="2"/>
  <c r="AG4379" i="2"/>
  <c r="AF4379" i="2"/>
  <c r="Y4379" i="2"/>
  <c r="BB4378" i="2"/>
  <c r="AY4378" i="2"/>
  <c r="AV4378" i="2"/>
  <c r="AS4378" i="2"/>
  <c r="AL4378" i="2"/>
  <c r="AG4378" i="2"/>
  <c r="AF4378" i="2"/>
  <c r="Y4378" i="2"/>
  <c r="BB4377" i="2"/>
  <c r="AY4377" i="2"/>
  <c r="AV4377" i="2"/>
  <c r="AS4377" i="2"/>
  <c r="AL4377" i="2"/>
  <c r="AG4377" i="2"/>
  <c r="AF4377" i="2"/>
  <c r="Y4377" i="2"/>
  <c r="BB4376" i="2"/>
  <c r="AY4376" i="2"/>
  <c r="AV4376" i="2"/>
  <c r="AS4376" i="2"/>
  <c r="AL4376" i="2"/>
  <c r="AG4376" i="2"/>
  <c r="AF4376" i="2"/>
  <c r="Y4376" i="2"/>
  <c r="BB4375" i="2"/>
  <c r="AY4375" i="2"/>
  <c r="AV4375" i="2"/>
  <c r="AS4375" i="2"/>
  <c r="AL4375" i="2"/>
  <c r="AG4375" i="2"/>
  <c r="AF4375" i="2"/>
  <c r="Y4375" i="2"/>
  <c r="BB4374" i="2"/>
  <c r="AY4374" i="2"/>
  <c r="AV4374" i="2"/>
  <c r="AS4374" i="2"/>
  <c r="AL4374" i="2"/>
  <c r="AG4374" i="2"/>
  <c r="AF4374" i="2"/>
  <c r="Y4374" i="2"/>
  <c r="BB4373" i="2"/>
  <c r="AY4373" i="2"/>
  <c r="AV4373" i="2"/>
  <c r="AS4373" i="2"/>
  <c r="AL4373" i="2"/>
  <c r="AG4373" i="2"/>
  <c r="AF4373" i="2"/>
  <c r="Y4373" i="2"/>
  <c r="BB4372" i="2"/>
  <c r="AY4372" i="2"/>
  <c r="AV4372" i="2"/>
  <c r="AS4372" i="2"/>
  <c r="AL4372" i="2"/>
  <c r="AG4372" i="2"/>
  <c r="AF4372" i="2"/>
  <c r="Y4372" i="2"/>
  <c r="BB4371" i="2"/>
  <c r="AY4371" i="2"/>
  <c r="AV4371" i="2"/>
  <c r="AS4371" i="2"/>
  <c r="AL4371" i="2"/>
  <c r="AG4371" i="2"/>
  <c r="AF4371" i="2"/>
  <c r="Y4371" i="2"/>
  <c r="BB4370" i="2"/>
  <c r="AY4370" i="2"/>
  <c r="AV4370" i="2"/>
  <c r="AS4370" i="2"/>
  <c r="AL4370" i="2"/>
  <c r="AG4370" i="2"/>
  <c r="AF4370" i="2"/>
  <c r="Y4370" i="2"/>
  <c r="BB4369" i="2"/>
  <c r="AY4369" i="2"/>
  <c r="AV4369" i="2"/>
  <c r="AS4369" i="2"/>
  <c r="AL4369" i="2"/>
  <c r="AG4369" i="2"/>
  <c r="AF4369" i="2"/>
  <c r="Y4369" i="2"/>
  <c r="BB4368" i="2"/>
  <c r="AY4368" i="2"/>
  <c r="AV4368" i="2"/>
  <c r="AS4368" i="2"/>
  <c r="AL4368" i="2"/>
  <c r="AG4368" i="2"/>
  <c r="AF4368" i="2"/>
  <c r="Y4368" i="2"/>
  <c r="BB4367" i="2"/>
  <c r="AY4367" i="2"/>
  <c r="AV4367" i="2"/>
  <c r="AS4367" i="2"/>
  <c r="AL4367" i="2"/>
  <c r="AG4367" i="2"/>
  <c r="AF4367" i="2"/>
  <c r="Y4367" i="2"/>
  <c r="BB4366" i="2"/>
  <c r="AY4366" i="2"/>
  <c r="AV4366" i="2"/>
  <c r="AS4366" i="2"/>
  <c r="AL4366" i="2"/>
  <c r="AG4366" i="2"/>
  <c r="AF4366" i="2"/>
  <c r="Y4366" i="2"/>
  <c r="BB4365" i="2"/>
  <c r="AY4365" i="2"/>
  <c r="AV4365" i="2"/>
  <c r="AS4365" i="2"/>
  <c r="AL4365" i="2"/>
  <c r="AG4365" i="2"/>
  <c r="AF4365" i="2"/>
  <c r="Y4365" i="2"/>
  <c r="BB4364" i="2"/>
  <c r="AY4364" i="2"/>
  <c r="AV4364" i="2"/>
  <c r="AS4364" i="2"/>
  <c r="AL4364" i="2"/>
  <c r="AG4364" i="2"/>
  <c r="AF4364" i="2"/>
  <c r="Y4364" i="2"/>
  <c r="BB4363" i="2"/>
  <c r="AY4363" i="2"/>
  <c r="AV4363" i="2"/>
  <c r="AS4363" i="2"/>
  <c r="AL4363" i="2"/>
  <c r="AG4363" i="2"/>
  <c r="AF4363" i="2"/>
  <c r="Y4363" i="2"/>
  <c r="BB4362" i="2"/>
  <c r="AY4362" i="2"/>
  <c r="AV4362" i="2"/>
  <c r="AS4362" i="2"/>
  <c r="AL4362" i="2"/>
  <c r="AG4362" i="2"/>
  <c r="AF4362" i="2"/>
  <c r="Y4362" i="2"/>
  <c r="BB4361" i="2"/>
  <c r="AY4361" i="2"/>
  <c r="AV4361" i="2"/>
  <c r="AS4361" i="2"/>
  <c r="AL4361" i="2"/>
  <c r="AG4361" i="2"/>
  <c r="AF4361" i="2"/>
  <c r="Y4361" i="2"/>
  <c r="BB4360" i="2"/>
  <c r="AY4360" i="2"/>
  <c r="AV4360" i="2"/>
  <c r="AS4360" i="2"/>
  <c r="AL4360" i="2"/>
  <c r="AG4360" i="2"/>
  <c r="AF4360" i="2"/>
  <c r="Y4360" i="2"/>
  <c r="BB4359" i="2"/>
  <c r="AY4359" i="2"/>
  <c r="AV4359" i="2"/>
  <c r="AS4359" i="2"/>
  <c r="AL4359" i="2"/>
  <c r="AG4359" i="2"/>
  <c r="AF4359" i="2"/>
  <c r="Y4359" i="2"/>
  <c r="BB4358" i="2"/>
  <c r="AY4358" i="2"/>
  <c r="AV4358" i="2"/>
  <c r="AS4358" i="2"/>
  <c r="AL4358" i="2"/>
  <c r="AG4358" i="2"/>
  <c r="AF4358" i="2"/>
  <c r="Y4358" i="2"/>
  <c r="BB4357" i="2"/>
  <c r="AY4357" i="2"/>
  <c r="AV4357" i="2"/>
  <c r="AS4357" i="2"/>
  <c r="AL4357" i="2"/>
  <c r="AG4357" i="2"/>
  <c r="AF4357" i="2"/>
  <c r="Y4357" i="2"/>
  <c r="BB4356" i="2"/>
  <c r="AY4356" i="2"/>
  <c r="AV4356" i="2"/>
  <c r="AS4356" i="2"/>
  <c r="AL4356" i="2"/>
  <c r="AG4356" i="2"/>
  <c r="AF4356" i="2"/>
  <c r="Y4356" i="2"/>
  <c r="BB4355" i="2"/>
  <c r="AY4355" i="2"/>
  <c r="AV4355" i="2"/>
  <c r="AS4355" i="2"/>
  <c r="AL4355" i="2"/>
  <c r="AG4355" i="2"/>
  <c r="AF4355" i="2"/>
  <c r="Y4355" i="2"/>
  <c r="BB4354" i="2"/>
  <c r="AY4354" i="2"/>
  <c r="AV4354" i="2"/>
  <c r="AS4354" i="2"/>
  <c r="AL4354" i="2"/>
  <c r="AG4354" i="2"/>
  <c r="AF4354" i="2"/>
  <c r="Y4354" i="2"/>
  <c r="BB4353" i="2"/>
  <c r="AY4353" i="2"/>
  <c r="AV4353" i="2"/>
  <c r="AS4353" i="2"/>
  <c r="AL4353" i="2"/>
  <c r="AG4353" i="2"/>
  <c r="AF4353" i="2"/>
  <c r="Y4353" i="2"/>
  <c r="BB4352" i="2"/>
  <c r="AY4352" i="2"/>
  <c r="AV4352" i="2"/>
  <c r="AS4352" i="2"/>
  <c r="AL4352" i="2"/>
  <c r="AG4352" i="2"/>
  <c r="AF4352" i="2"/>
  <c r="Y4352" i="2"/>
  <c r="BB4351" i="2"/>
  <c r="AY4351" i="2"/>
  <c r="AV4351" i="2"/>
  <c r="AS4351" i="2"/>
  <c r="AL4351" i="2"/>
  <c r="AG4351" i="2"/>
  <c r="AF4351" i="2"/>
  <c r="Y4351" i="2"/>
  <c r="BB4350" i="2"/>
  <c r="AY4350" i="2"/>
  <c r="AV4350" i="2"/>
  <c r="AS4350" i="2"/>
  <c r="AL4350" i="2"/>
  <c r="AG4350" i="2"/>
  <c r="AF4350" i="2"/>
  <c r="Y4350" i="2"/>
  <c r="BB4349" i="2"/>
  <c r="AY4349" i="2"/>
  <c r="AV4349" i="2"/>
  <c r="AS4349" i="2"/>
  <c r="AL4349" i="2"/>
  <c r="AG4349" i="2"/>
  <c r="AF4349" i="2"/>
  <c r="Y4349" i="2"/>
  <c r="BB4348" i="2"/>
  <c r="AY4348" i="2"/>
  <c r="AV4348" i="2"/>
  <c r="AS4348" i="2"/>
  <c r="AL4348" i="2"/>
  <c r="AG4348" i="2"/>
  <c r="AF4348" i="2"/>
  <c r="Y4348" i="2"/>
  <c r="BB4347" i="2"/>
  <c r="AY4347" i="2"/>
  <c r="AV4347" i="2"/>
  <c r="AS4347" i="2"/>
  <c r="AL4347" i="2"/>
  <c r="AG4347" i="2"/>
  <c r="AF4347" i="2"/>
  <c r="Y4347" i="2"/>
  <c r="BB4346" i="2"/>
  <c r="AY4346" i="2"/>
  <c r="AV4346" i="2"/>
  <c r="AS4346" i="2"/>
  <c r="AL4346" i="2"/>
  <c r="AG4346" i="2"/>
  <c r="AF4346" i="2"/>
  <c r="Y4346" i="2"/>
  <c r="BB4345" i="2"/>
  <c r="AY4345" i="2"/>
  <c r="AV4345" i="2"/>
  <c r="AS4345" i="2"/>
  <c r="AL4345" i="2"/>
  <c r="AG4345" i="2"/>
  <c r="AF4345" i="2"/>
  <c r="Y4345" i="2"/>
  <c r="BB4344" i="2"/>
  <c r="AY4344" i="2"/>
  <c r="AV4344" i="2"/>
  <c r="AS4344" i="2"/>
  <c r="AL4344" i="2"/>
  <c r="AG4344" i="2"/>
  <c r="AF4344" i="2"/>
  <c r="Y4344" i="2"/>
  <c r="BB4343" i="2"/>
  <c r="AY4343" i="2"/>
  <c r="AV4343" i="2"/>
  <c r="AS4343" i="2"/>
  <c r="AL4343" i="2"/>
  <c r="AG4343" i="2"/>
  <c r="AF4343" i="2"/>
  <c r="Y4343" i="2"/>
  <c r="BB4342" i="2"/>
  <c r="AY4342" i="2"/>
  <c r="AV4342" i="2"/>
  <c r="AS4342" i="2"/>
  <c r="AL4342" i="2"/>
  <c r="AG4342" i="2"/>
  <c r="AF4342" i="2"/>
  <c r="Y4342" i="2"/>
  <c r="BB4341" i="2"/>
  <c r="AY4341" i="2"/>
  <c r="AV4341" i="2"/>
  <c r="AS4341" i="2"/>
  <c r="AL4341" i="2"/>
  <c r="AG4341" i="2"/>
  <c r="AF4341" i="2"/>
  <c r="Y4341" i="2"/>
  <c r="BB4340" i="2"/>
  <c r="AY4340" i="2"/>
  <c r="AV4340" i="2"/>
  <c r="AS4340" i="2"/>
  <c r="AL4340" i="2"/>
  <c r="AG4340" i="2"/>
  <c r="AF4340" i="2"/>
  <c r="Y4340" i="2"/>
  <c r="BB4339" i="2"/>
  <c r="AY4339" i="2"/>
  <c r="AV4339" i="2"/>
  <c r="AS4339" i="2"/>
  <c r="AL4339" i="2"/>
  <c r="AG4339" i="2"/>
  <c r="AF4339" i="2"/>
  <c r="Y4339" i="2"/>
  <c r="BB4338" i="2"/>
  <c r="AY4338" i="2"/>
  <c r="AV4338" i="2"/>
  <c r="AS4338" i="2"/>
  <c r="AL4338" i="2"/>
  <c r="AG4338" i="2"/>
  <c r="AF4338" i="2"/>
  <c r="Y4338" i="2"/>
  <c r="BB4337" i="2"/>
  <c r="AY4337" i="2"/>
  <c r="AV4337" i="2"/>
  <c r="AS4337" i="2"/>
  <c r="AL4337" i="2"/>
  <c r="AG4337" i="2"/>
  <c r="AF4337" i="2"/>
  <c r="Y4337" i="2"/>
  <c r="BB4336" i="2"/>
  <c r="AY4336" i="2"/>
  <c r="AV4336" i="2"/>
  <c r="AS4336" i="2"/>
  <c r="AL4336" i="2"/>
  <c r="AG4336" i="2"/>
  <c r="AF4336" i="2"/>
  <c r="Y4336" i="2"/>
  <c r="BB4335" i="2"/>
  <c r="AY4335" i="2"/>
  <c r="AV4335" i="2"/>
  <c r="AS4335" i="2"/>
  <c r="AL4335" i="2"/>
  <c r="AG4335" i="2"/>
  <c r="AF4335" i="2"/>
  <c r="Y4335" i="2"/>
  <c r="BB4334" i="2"/>
  <c r="AY4334" i="2"/>
  <c r="AV4334" i="2"/>
  <c r="AS4334" i="2"/>
  <c r="AL4334" i="2"/>
  <c r="AG4334" i="2"/>
  <c r="AF4334" i="2"/>
  <c r="Y4334" i="2"/>
  <c r="BB4333" i="2"/>
  <c r="AY4333" i="2"/>
  <c r="AV4333" i="2"/>
  <c r="AS4333" i="2"/>
  <c r="AL4333" i="2"/>
  <c r="AG4333" i="2"/>
  <c r="AF4333" i="2"/>
  <c r="Y4333" i="2"/>
  <c r="BB4332" i="2"/>
  <c r="AY4332" i="2"/>
  <c r="AV4332" i="2"/>
  <c r="AS4332" i="2"/>
  <c r="AL4332" i="2"/>
  <c r="AG4332" i="2"/>
  <c r="AF4332" i="2"/>
  <c r="Y4332" i="2"/>
  <c r="BB4331" i="2"/>
  <c r="AY4331" i="2"/>
  <c r="AV4331" i="2"/>
  <c r="AS4331" i="2"/>
  <c r="AL4331" i="2"/>
  <c r="AG4331" i="2"/>
  <c r="AF4331" i="2"/>
  <c r="Y4331" i="2"/>
  <c r="BB4330" i="2"/>
  <c r="AY4330" i="2"/>
  <c r="AV4330" i="2"/>
  <c r="AS4330" i="2"/>
  <c r="AL4330" i="2"/>
  <c r="AG4330" i="2"/>
  <c r="AF4330" i="2"/>
  <c r="Y4330" i="2"/>
  <c r="BB4329" i="2"/>
  <c r="AY4329" i="2"/>
  <c r="AV4329" i="2"/>
  <c r="AS4329" i="2"/>
  <c r="AL4329" i="2"/>
  <c r="AG4329" i="2"/>
  <c r="AF4329" i="2"/>
  <c r="Y4329" i="2"/>
  <c r="BB4328" i="2"/>
  <c r="AY4328" i="2"/>
  <c r="AV4328" i="2"/>
  <c r="AS4328" i="2"/>
  <c r="AL4328" i="2"/>
  <c r="AG4328" i="2"/>
  <c r="AF4328" i="2"/>
  <c r="Y4328" i="2"/>
  <c r="BB4327" i="2"/>
  <c r="AY4327" i="2"/>
  <c r="AV4327" i="2"/>
  <c r="AS4327" i="2"/>
  <c r="AL4327" i="2"/>
  <c r="AG4327" i="2"/>
  <c r="AF4327" i="2"/>
  <c r="Y4327" i="2"/>
  <c r="BB4326" i="2"/>
  <c r="AY4326" i="2"/>
  <c r="AV4326" i="2"/>
  <c r="AS4326" i="2"/>
  <c r="AL4326" i="2"/>
  <c r="AG4326" i="2"/>
  <c r="AF4326" i="2"/>
  <c r="Y4326" i="2"/>
  <c r="BB4325" i="2"/>
  <c r="AY4325" i="2"/>
  <c r="AV4325" i="2"/>
  <c r="AS4325" i="2"/>
  <c r="AL4325" i="2"/>
  <c r="AG4325" i="2"/>
  <c r="AF4325" i="2"/>
  <c r="Y4325" i="2"/>
  <c r="BB4324" i="2"/>
  <c r="AY4324" i="2"/>
  <c r="AV4324" i="2"/>
  <c r="AS4324" i="2"/>
  <c r="AL4324" i="2"/>
  <c r="AG4324" i="2"/>
  <c r="AF4324" i="2"/>
  <c r="Y4324" i="2"/>
  <c r="BB4323" i="2"/>
  <c r="AY4323" i="2"/>
  <c r="AV4323" i="2"/>
  <c r="AS4323" i="2"/>
  <c r="AL4323" i="2"/>
  <c r="AG4323" i="2"/>
  <c r="AF4323" i="2"/>
  <c r="Y4323" i="2"/>
  <c r="BB4322" i="2"/>
  <c r="AY4322" i="2"/>
  <c r="AV4322" i="2"/>
  <c r="AS4322" i="2"/>
  <c r="AL4322" i="2"/>
  <c r="AG4322" i="2"/>
  <c r="AF4322" i="2"/>
  <c r="Y4322" i="2"/>
  <c r="BB4321" i="2"/>
  <c r="AY4321" i="2"/>
  <c r="AV4321" i="2"/>
  <c r="AS4321" i="2"/>
  <c r="AL4321" i="2"/>
  <c r="AG4321" i="2"/>
  <c r="AF4321" i="2"/>
  <c r="Y4321" i="2"/>
  <c r="BB4320" i="2"/>
  <c r="AY4320" i="2"/>
  <c r="AV4320" i="2"/>
  <c r="AS4320" i="2"/>
  <c r="AL4320" i="2"/>
  <c r="AG4320" i="2"/>
  <c r="AF4320" i="2"/>
  <c r="Y4320" i="2"/>
  <c r="BB4319" i="2"/>
  <c r="AY4319" i="2"/>
  <c r="AV4319" i="2"/>
  <c r="AS4319" i="2"/>
  <c r="AL4319" i="2"/>
  <c r="AG4319" i="2"/>
  <c r="AF4319" i="2"/>
  <c r="Y4319" i="2"/>
  <c r="BB4318" i="2"/>
  <c r="AY4318" i="2"/>
  <c r="AV4318" i="2"/>
  <c r="AS4318" i="2"/>
  <c r="AL4318" i="2"/>
  <c r="AG4318" i="2"/>
  <c r="AF4318" i="2"/>
  <c r="Y4318" i="2"/>
  <c r="BB4317" i="2"/>
  <c r="AY4317" i="2"/>
  <c r="AV4317" i="2"/>
  <c r="AS4317" i="2"/>
  <c r="AL4317" i="2"/>
  <c r="AG4317" i="2"/>
  <c r="AF4317" i="2"/>
  <c r="Y4317" i="2"/>
  <c r="BB4316" i="2"/>
  <c r="AY4316" i="2"/>
  <c r="AV4316" i="2"/>
  <c r="AS4316" i="2"/>
  <c r="AL4316" i="2"/>
  <c r="AG4316" i="2"/>
  <c r="AF4316" i="2"/>
  <c r="Y4316" i="2"/>
  <c r="BB4315" i="2"/>
  <c r="AY4315" i="2"/>
  <c r="AV4315" i="2"/>
  <c r="AS4315" i="2"/>
  <c r="AL4315" i="2"/>
  <c r="AG4315" i="2"/>
  <c r="AF4315" i="2"/>
  <c r="Y4315" i="2"/>
  <c r="BB4314" i="2"/>
  <c r="AY4314" i="2"/>
  <c r="AV4314" i="2"/>
  <c r="AS4314" i="2"/>
  <c r="AL4314" i="2"/>
  <c r="AG4314" i="2"/>
  <c r="AF4314" i="2"/>
  <c r="Y4314" i="2"/>
  <c r="BB4313" i="2"/>
  <c r="AY4313" i="2"/>
  <c r="AV4313" i="2"/>
  <c r="AS4313" i="2"/>
  <c r="AL4313" i="2"/>
  <c r="AG4313" i="2"/>
  <c r="AF4313" i="2"/>
  <c r="Y4313" i="2"/>
  <c r="BB4312" i="2"/>
  <c r="AY4312" i="2"/>
  <c r="AV4312" i="2"/>
  <c r="AS4312" i="2"/>
  <c r="AL4312" i="2"/>
  <c r="AG4312" i="2"/>
  <c r="AF4312" i="2"/>
  <c r="Y4312" i="2"/>
  <c r="BB4311" i="2"/>
  <c r="AY4311" i="2"/>
  <c r="AV4311" i="2"/>
  <c r="AS4311" i="2"/>
  <c r="AL4311" i="2"/>
  <c r="AG4311" i="2"/>
  <c r="AF4311" i="2"/>
  <c r="Y4311" i="2"/>
  <c r="BB4310" i="2"/>
  <c r="AY4310" i="2"/>
  <c r="AV4310" i="2"/>
  <c r="AS4310" i="2"/>
  <c r="AL4310" i="2"/>
  <c r="AG4310" i="2"/>
  <c r="AF4310" i="2"/>
  <c r="Y4310" i="2"/>
  <c r="BB4309" i="2"/>
  <c r="AY4309" i="2"/>
  <c r="AV4309" i="2"/>
  <c r="AS4309" i="2"/>
  <c r="AL4309" i="2"/>
  <c r="AG4309" i="2"/>
  <c r="AF4309" i="2"/>
  <c r="Y4309" i="2"/>
  <c r="BB4308" i="2"/>
  <c r="AY4308" i="2"/>
  <c r="AV4308" i="2"/>
  <c r="AS4308" i="2"/>
  <c r="AL4308" i="2"/>
  <c r="AG4308" i="2"/>
  <c r="AF4308" i="2"/>
  <c r="Y4308" i="2"/>
  <c r="BB4307" i="2"/>
  <c r="AY4307" i="2"/>
  <c r="AV4307" i="2"/>
  <c r="AS4307" i="2"/>
  <c r="AL4307" i="2"/>
  <c r="AG4307" i="2"/>
  <c r="AF4307" i="2"/>
  <c r="Y4307" i="2"/>
  <c r="BB4306" i="2"/>
  <c r="AY4306" i="2"/>
  <c r="AV4306" i="2"/>
  <c r="AS4306" i="2"/>
  <c r="AL4306" i="2"/>
  <c r="AG4306" i="2"/>
  <c r="AF4306" i="2"/>
  <c r="Y4306" i="2"/>
  <c r="BB4305" i="2"/>
  <c r="AY4305" i="2"/>
  <c r="AV4305" i="2"/>
  <c r="AS4305" i="2"/>
  <c r="AL4305" i="2"/>
  <c r="AG4305" i="2"/>
  <c r="AF4305" i="2"/>
  <c r="Y4305" i="2"/>
  <c r="BB4304" i="2"/>
  <c r="AY4304" i="2"/>
  <c r="AV4304" i="2"/>
  <c r="AS4304" i="2"/>
  <c r="AL4304" i="2"/>
  <c r="AG4304" i="2"/>
  <c r="AF4304" i="2"/>
  <c r="Y4304" i="2"/>
  <c r="BB4303" i="2"/>
  <c r="AY4303" i="2"/>
  <c r="AV4303" i="2"/>
  <c r="AS4303" i="2"/>
  <c r="AL4303" i="2"/>
  <c r="AG4303" i="2"/>
  <c r="AF4303" i="2"/>
  <c r="Y4303" i="2"/>
  <c r="BB4302" i="2"/>
  <c r="AY4302" i="2"/>
  <c r="AV4302" i="2"/>
  <c r="AS4302" i="2"/>
  <c r="AL4302" i="2"/>
  <c r="AG4302" i="2"/>
  <c r="AF4302" i="2"/>
  <c r="Y4302" i="2"/>
  <c r="BB4301" i="2"/>
  <c r="AY4301" i="2"/>
  <c r="AV4301" i="2"/>
  <c r="AS4301" i="2"/>
  <c r="AL4301" i="2"/>
  <c r="AG4301" i="2"/>
  <c r="AF4301" i="2"/>
  <c r="Y4301" i="2"/>
  <c r="BB4300" i="2"/>
  <c r="AY4300" i="2"/>
  <c r="AV4300" i="2"/>
  <c r="AS4300" i="2"/>
  <c r="AL4300" i="2"/>
  <c r="AG4300" i="2"/>
  <c r="AF4300" i="2"/>
  <c r="Y4300" i="2"/>
  <c r="BB4299" i="2"/>
  <c r="AY4299" i="2"/>
  <c r="AV4299" i="2"/>
  <c r="AS4299" i="2"/>
  <c r="AL4299" i="2"/>
  <c r="AG4299" i="2"/>
  <c r="AF4299" i="2"/>
  <c r="Y4299" i="2"/>
  <c r="BB4298" i="2"/>
  <c r="AY4298" i="2"/>
  <c r="AV4298" i="2"/>
  <c r="AS4298" i="2"/>
  <c r="AL4298" i="2"/>
  <c r="AG4298" i="2"/>
  <c r="AF4298" i="2"/>
  <c r="Y4298" i="2"/>
  <c r="BB4297" i="2"/>
  <c r="AY4297" i="2"/>
  <c r="AV4297" i="2"/>
  <c r="AS4297" i="2"/>
  <c r="AL4297" i="2"/>
  <c r="AG4297" i="2"/>
  <c r="AF4297" i="2"/>
  <c r="Y4297" i="2"/>
  <c r="BB4296" i="2"/>
  <c r="AY4296" i="2"/>
  <c r="AV4296" i="2"/>
  <c r="AS4296" i="2"/>
  <c r="AL4296" i="2"/>
  <c r="AG4296" i="2"/>
  <c r="AF4296" i="2"/>
  <c r="Y4296" i="2"/>
  <c r="BB4295" i="2"/>
  <c r="AY4295" i="2"/>
  <c r="AV4295" i="2"/>
  <c r="AS4295" i="2"/>
  <c r="AL4295" i="2"/>
  <c r="AG4295" i="2"/>
  <c r="AF4295" i="2"/>
  <c r="Y4295" i="2"/>
  <c r="BB4294" i="2"/>
  <c r="AY4294" i="2"/>
  <c r="AV4294" i="2"/>
  <c r="AS4294" i="2"/>
  <c r="AL4294" i="2"/>
  <c r="AG4294" i="2"/>
  <c r="AF4294" i="2"/>
  <c r="Y4294" i="2"/>
  <c r="BB4293" i="2"/>
  <c r="AY4293" i="2"/>
  <c r="AV4293" i="2"/>
  <c r="AS4293" i="2"/>
  <c r="AL4293" i="2"/>
  <c r="AG4293" i="2"/>
  <c r="AF4293" i="2"/>
  <c r="Y4293" i="2"/>
  <c r="BB4292" i="2"/>
  <c r="AY4292" i="2"/>
  <c r="AV4292" i="2"/>
  <c r="AS4292" i="2"/>
  <c r="AL4292" i="2"/>
  <c r="AG4292" i="2"/>
  <c r="AF4292" i="2"/>
  <c r="Y4292" i="2"/>
  <c r="BB4291" i="2"/>
  <c r="AY4291" i="2"/>
  <c r="AV4291" i="2"/>
  <c r="AS4291" i="2"/>
  <c r="AL4291" i="2"/>
  <c r="AG4291" i="2"/>
  <c r="AF4291" i="2"/>
  <c r="Y4291" i="2"/>
  <c r="BB4290" i="2"/>
  <c r="AY4290" i="2"/>
  <c r="AV4290" i="2"/>
  <c r="AS4290" i="2"/>
  <c r="AL4290" i="2"/>
  <c r="AG4290" i="2"/>
  <c r="AF4290" i="2"/>
  <c r="Y4290" i="2"/>
  <c r="BB4289" i="2"/>
  <c r="AY4289" i="2"/>
  <c r="AV4289" i="2"/>
  <c r="AS4289" i="2"/>
  <c r="AL4289" i="2"/>
  <c r="AG4289" i="2"/>
  <c r="AF4289" i="2"/>
  <c r="Y4289" i="2"/>
  <c r="BB4288" i="2"/>
  <c r="AY4288" i="2"/>
  <c r="AV4288" i="2"/>
  <c r="AS4288" i="2"/>
  <c r="AL4288" i="2"/>
  <c r="AG4288" i="2"/>
  <c r="AF4288" i="2"/>
  <c r="Y4288" i="2"/>
  <c r="BB4287" i="2"/>
  <c r="AY4287" i="2"/>
  <c r="AV4287" i="2"/>
  <c r="AS4287" i="2"/>
  <c r="AL4287" i="2"/>
  <c r="AG4287" i="2"/>
  <c r="AF4287" i="2"/>
  <c r="Y4287" i="2"/>
  <c r="BB4286" i="2"/>
  <c r="AY4286" i="2"/>
  <c r="AV4286" i="2"/>
  <c r="AS4286" i="2"/>
  <c r="AL4286" i="2"/>
  <c r="AG4286" i="2"/>
  <c r="AF4286" i="2"/>
  <c r="Y4286" i="2"/>
  <c r="BB4285" i="2"/>
  <c r="AY4285" i="2"/>
  <c r="AV4285" i="2"/>
  <c r="AS4285" i="2"/>
  <c r="AL4285" i="2"/>
  <c r="AG4285" i="2"/>
  <c r="AF4285" i="2"/>
  <c r="Y4285" i="2"/>
  <c r="BB4284" i="2"/>
  <c r="AY4284" i="2"/>
  <c r="AV4284" i="2"/>
  <c r="AS4284" i="2"/>
  <c r="AL4284" i="2"/>
  <c r="AG4284" i="2"/>
  <c r="AF4284" i="2"/>
  <c r="Y4284" i="2"/>
  <c r="BB4283" i="2"/>
  <c r="AY4283" i="2"/>
  <c r="AV4283" i="2"/>
  <c r="AS4283" i="2"/>
  <c r="AL4283" i="2"/>
  <c r="AG4283" i="2"/>
  <c r="AF4283" i="2"/>
  <c r="Y4283" i="2"/>
  <c r="BB4282" i="2"/>
  <c r="AY4282" i="2"/>
  <c r="AV4282" i="2"/>
  <c r="AS4282" i="2"/>
  <c r="AL4282" i="2"/>
  <c r="AG4282" i="2"/>
  <c r="AF4282" i="2"/>
  <c r="Y4282" i="2"/>
  <c r="BB4281" i="2"/>
  <c r="AY4281" i="2"/>
  <c r="AV4281" i="2"/>
  <c r="AS4281" i="2"/>
  <c r="AL4281" i="2"/>
  <c r="AG4281" i="2"/>
  <c r="AF4281" i="2"/>
  <c r="Y4281" i="2"/>
  <c r="BB4280" i="2"/>
  <c r="AY4280" i="2"/>
  <c r="AV4280" i="2"/>
  <c r="AS4280" i="2"/>
  <c r="AL4280" i="2"/>
  <c r="AG4280" i="2"/>
  <c r="AF4280" i="2"/>
  <c r="Y4280" i="2"/>
  <c r="BB4279" i="2"/>
  <c r="AY4279" i="2"/>
  <c r="AV4279" i="2"/>
  <c r="AS4279" i="2"/>
  <c r="AL4279" i="2"/>
  <c r="AG4279" i="2"/>
  <c r="AF4279" i="2"/>
  <c r="Y4279" i="2"/>
  <c r="BB4278" i="2"/>
  <c r="AY4278" i="2"/>
  <c r="AV4278" i="2"/>
  <c r="AS4278" i="2"/>
  <c r="AL4278" i="2"/>
  <c r="AG4278" i="2"/>
  <c r="AF4278" i="2"/>
  <c r="Y4278" i="2"/>
  <c r="BB4277" i="2"/>
  <c r="AY4277" i="2"/>
  <c r="AV4277" i="2"/>
  <c r="AS4277" i="2"/>
  <c r="AL4277" i="2"/>
  <c r="AG4277" i="2"/>
  <c r="AF4277" i="2"/>
  <c r="Y4277" i="2"/>
  <c r="BB4276" i="2"/>
  <c r="AY4276" i="2"/>
  <c r="AV4276" i="2"/>
  <c r="AS4276" i="2"/>
  <c r="AL4276" i="2"/>
  <c r="AG4276" i="2"/>
  <c r="AF4276" i="2"/>
  <c r="Y4276" i="2"/>
  <c r="BB4275" i="2"/>
  <c r="AY4275" i="2"/>
  <c r="AV4275" i="2"/>
  <c r="AS4275" i="2"/>
  <c r="AL4275" i="2"/>
  <c r="AG4275" i="2"/>
  <c r="AF4275" i="2"/>
  <c r="Y4275" i="2"/>
  <c r="BB4274" i="2"/>
  <c r="AY4274" i="2"/>
  <c r="AV4274" i="2"/>
  <c r="AS4274" i="2"/>
  <c r="AL4274" i="2"/>
  <c r="AG4274" i="2"/>
  <c r="AF4274" i="2"/>
  <c r="Y4274" i="2"/>
  <c r="BB4273" i="2"/>
  <c r="AY4273" i="2"/>
  <c r="AV4273" i="2"/>
  <c r="AS4273" i="2"/>
  <c r="AL4273" i="2"/>
  <c r="AG4273" i="2"/>
  <c r="AF4273" i="2"/>
  <c r="Y4273" i="2"/>
  <c r="BB4272" i="2"/>
  <c r="AY4272" i="2"/>
  <c r="AV4272" i="2"/>
  <c r="AS4272" i="2"/>
  <c r="AL4272" i="2"/>
  <c r="AG4272" i="2"/>
  <c r="AF4272" i="2"/>
  <c r="Y4272" i="2"/>
  <c r="BB4271" i="2"/>
  <c r="AY4271" i="2"/>
  <c r="AV4271" i="2"/>
  <c r="AS4271" i="2"/>
  <c r="AL4271" i="2"/>
  <c r="AG4271" i="2"/>
  <c r="AF4271" i="2"/>
  <c r="Y4271" i="2"/>
  <c r="BB4270" i="2"/>
  <c r="AY4270" i="2"/>
  <c r="AV4270" i="2"/>
  <c r="AS4270" i="2"/>
  <c r="AL4270" i="2"/>
  <c r="AG4270" i="2"/>
  <c r="AF4270" i="2"/>
  <c r="Y4270" i="2"/>
  <c r="BB4269" i="2"/>
  <c r="AY4269" i="2"/>
  <c r="AV4269" i="2"/>
  <c r="AS4269" i="2"/>
  <c r="AL4269" i="2"/>
  <c r="AG4269" i="2"/>
  <c r="AF4269" i="2"/>
  <c r="Y4269" i="2"/>
  <c r="BB4268" i="2"/>
  <c r="AY4268" i="2"/>
  <c r="AV4268" i="2"/>
  <c r="AS4268" i="2"/>
  <c r="AL4268" i="2"/>
  <c r="AG4268" i="2"/>
  <c r="AF4268" i="2"/>
  <c r="Y4268" i="2"/>
  <c r="BB4267" i="2"/>
  <c r="AY4267" i="2"/>
  <c r="AV4267" i="2"/>
  <c r="AS4267" i="2"/>
  <c r="AL4267" i="2"/>
  <c r="AG4267" i="2"/>
  <c r="AF4267" i="2"/>
  <c r="Y4267" i="2"/>
  <c r="BB4266" i="2"/>
  <c r="AY4266" i="2"/>
  <c r="AV4266" i="2"/>
  <c r="AS4266" i="2"/>
  <c r="AL4266" i="2"/>
  <c r="AG4266" i="2"/>
  <c r="AF4266" i="2"/>
  <c r="Y4266" i="2"/>
  <c r="BB4265" i="2"/>
  <c r="AY4265" i="2"/>
  <c r="AV4265" i="2"/>
  <c r="AS4265" i="2"/>
  <c r="AL4265" i="2"/>
  <c r="AG4265" i="2"/>
  <c r="AF4265" i="2"/>
  <c r="Y4265" i="2"/>
  <c r="BB4264" i="2"/>
  <c r="AY4264" i="2"/>
  <c r="AV4264" i="2"/>
  <c r="AS4264" i="2"/>
  <c r="AL4264" i="2"/>
  <c r="AG4264" i="2"/>
  <c r="AF4264" i="2"/>
  <c r="Y4264" i="2"/>
  <c r="BB4263" i="2"/>
  <c r="AY4263" i="2"/>
  <c r="AV4263" i="2"/>
  <c r="AS4263" i="2"/>
  <c r="AL4263" i="2"/>
  <c r="AG4263" i="2"/>
  <c r="AF4263" i="2"/>
  <c r="Y4263" i="2"/>
  <c r="BB4262" i="2"/>
  <c r="AY4262" i="2"/>
  <c r="AV4262" i="2"/>
  <c r="AS4262" i="2"/>
  <c r="AL4262" i="2"/>
  <c r="AG4262" i="2"/>
  <c r="AF4262" i="2"/>
  <c r="Y4262" i="2"/>
  <c r="BB4261" i="2"/>
  <c r="AY4261" i="2"/>
  <c r="AV4261" i="2"/>
  <c r="AS4261" i="2"/>
  <c r="AL4261" i="2"/>
  <c r="AG4261" i="2"/>
  <c r="AF4261" i="2"/>
  <c r="Y4261" i="2"/>
  <c r="BB4260" i="2"/>
  <c r="AY4260" i="2"/>
  <c r="AV4260" i="2"/>
  <c r="AS4260" i="2"/>
  <c r="AL4260" i="2"/>
  <c r="AG4260" i="2"/>
  <c r="AF4260" i="2"/>
  <c r="Y4260" i="2"/>
  <c r="BB4259" i="2"/>
  <c r="AY4259" i="2"/>
  <c r="AV4259" i="2"/>
  <c r="AS4259" i="2"/>
  <c r="AL4259" i="2"/>
  <c r="AG4259" i="2"/>
  <c r="AF4259" i="2"/>
  <c r="Y4259" i="2"/>
  <c r="BB4258" i="2"/>
  <c r="AY4258" i="2"/>
  <c r="AV4258" i="2"/>
  <c r="AS4258" i="2"/>
  <c r="AL4258" i="2"/>
  <c r="AG4258" i="2"/>
  <c r="AF4258" i="2"/>
  <c r="Y4258" i="2"/>
  <c r="BB4257" i="2"/>
  <c r="AY4257" i="2"/>
  <c r="AV4257" i="2"/>
  <c r="AS4257" i="2"/>
  <c r="AL4257" i="2"/>
  <c r="AG4257" i="2"/>
  <c r="AF4257" i="2"/>
  <c r="Y4257" i="2"/>
  <c r="BB4256" i="2"/>
  <c r="AY4256" i="2"/>
  <c r="AV4256" i="2"/>
  <c r="AS4256" i="2"/>
  <c r="AL4256" i="2"/>
  <c r="AG4256" i="2"/>
  <c r="AF4256" i="2"/>
  <c r="Y4256" i="2"/>
  <c r="BB4255" i="2"/>
  <c r="AY4255" i="2"/>
  <c r="AV4255" i="2"/>
  <c r="AS4255" i="2"/>
  <c r="AL4255" i="2"/>
  <c r="AG4255" i="2"/>
  <c r="AF4255" i="2"/>
  <c r="Y4255" i="2"/>
  <c r="BB4254" i="2"/>
  <c r="AY4254" i="2"/>
  <c r="AV4254" i="2"/>
  <c r="AS4254" i="2"/>
  <c r="AL4254" i="2"/>
  <c r="AG4254" i="2"/>
  <c r="AF4254" i="2"/>
  <c r="Y4254" i="2"/>
  <c r="BB4253" i="2"/>
  <c r="AY4253" i="2"/>
  <c r="AV4253" i="2"/>
  <c r="AS4253" i="2"/>
  <c r="AL4253" i="2"/>
  <c r="AG4253" i="2"/>
  <c r="AF4253" i="2"/>
  <c r="Y4253" i="2"/>
  <c r="BB4252" i="2"/>
  <c r="AY4252" i="2"/>
  <c r="AV4252" i="2"/>
  <c r="AS4252" i="2"/>
  <c r="AL4252" i="2"/>
  <c r="AG4252" i="2"/>
  <c r="AF4252" i="2"/>
  <c r="Y4252" i="2"/>
  <c r="BB4251" i="2"/>
  <c r="AY4251" i="2"/>
  <c r="AV4251" i="2"/>
  <c r="AS4251" i="2"/>
  <c r="AL4251" i="2"/>
  <c r="AG4251" i="2"/>
  <c r="AF4251" i="2"/>
  <c r="Y4251" i="2"/>
  <c r="BB4250" i="2"/>
  <c r="AY4250" i="2"/>
  <c r="AV4250" i="2"/>
  <c r="AS4250" i="2"/>
  <c r="AL4250" i="2"/>
  <c r="AG4250" i="2"/>
  <c r="AF4250" i="2"/>
  <c r="Y4250" i="2"/>
  <c r="BB4249" i="2"/>
  <c r="AY4249" i="2"/>
  <c r="AV4249" i="2"/>
  <c r="AS4249" i="2"/>
  <c r="AL4249" i="2"/>
  <c r="AG4249" i="2"/>
  <c r="AF4249" i="2"/>
  <c r="Y4249" i="2"/>
  <c r="BB4248" i="2"/>
  <c r="AY4248" i="2"/>
  <c r="AV4248" i="2"/>
  <c r="AS4248" i="2"/>
  <c r="AL4248" i="2"/>
  <c r="AG4248" i="2"/>
  <c r="AF4248" i="2"/>
  <c r="Y4248" i="2"/>
  <c r="BB4247" i="2"/>
  <c r="AY4247" i="2"/>
  <c r="AV4247" i="2"/>
  <c r="AS4247" i="2"/>
  <c r="AL4247" i="2"/>
  <c r="AG4247" i="2"/>
  <c r="AF4247" i="2"/>
  <c r="Y4247" i="2"/>
  <c r="BB4246" i="2"/>
  <c r="AY4246" i="2"/>
  <c r="AV4246" i="2"/>
  <c r="AS4246" i="2"/>
  <c r="AL4246" i="2"/>
  <c r="AG4246" i="2"/>
  <c r="AF4246" i="2"/>
  <c r="Y4246" i="2"/>
  <c r="BB4245" i="2"/>
  <c r="AY4245" i="2"/>
  <c r="AV4245" i="2"/>
  <c r="AS4245" i="2"/>
  <c r="AL4245" i="2"/>
  <c r="AG4245" i="2"/>
  <c r="AF4245" i="2"/>
  <c r="Y4245" i="2"/>
  <c r="BB4244" i="2"/>
  <c r="AY4244" i="2"/>
  <c r="AV4244" i="2"/>
  <c r="AS4244" i="2"/>
  <c r="AL4244" i="2"/>
  <c r="AG4244" i="2"/>
  <c r="AF4244" i="2"/>
  <c r="Y4244" i="2"/>
  <c r="BB4243" i="2"/>
  <c r="AY4243" i="2"/>
  <c r="AV4243" i="2"/>
  <c r="AS4243" i="2"/>
  <c r="AL4243" i="2"/>
  <c r="AG4243" i="2"/>
  <c r="AF4243" i="2"/>
  <c r="Y4243" i="2"/>
  <c r="BB4242" i="2"/>
  <c r="AY4242" i="2"/>
  <c r="AV4242" i="2"/>
  <c r="AS4242" i="2"/>
  <c r="AL4242" i="2"/>
  <c r="AG4242" i="2"/>
  <c r="AF4242" i="2"/>
  <c r="Y4242" i="2"/>
  <c r="BB4241" i="2"/>
  <c r="AY4241" i="2"/>
  <c r="AV4241" i="2"/>
  <c r="AS4241" i="2"/>
  <c r="AL4241" i="2"/>
  <c r="AG4241" i="2"/>
  <c r="AF4241" i="2"/>
  <c r="Y4241" i="2"/>
  <c r="BB4240" i="2"/>
  <c r="AY4240" i="2"/>
  <c r="AV4240" i="2"/>
  <c r="AS4240" i="2"/>
  <c r="AL4240" i="2"/>
  <c r="AG4240" i="2"/>
  <c r="AF4240" i="2"/>
  <c r="Y4240" i="2"/>
  <c r="BB4239" i="2"/>
  <c r="AY4239" i="2"/>
  <c r="AV4239" i="2"/>
  <c r="AS4239" i="2"/>
  <c r="AL4239" i="2"/>
  <c r="AG4239" i="2"/>
  <c r="AF4239" i="2"/>
  <c r="Y4239" i="2"/>
  <c r="BB4238" i="2"/>
  <c r="AY4238" i="2"/>
  <c r="AV4238" i="2"/>
  <c r="AS4238" i="2"/>
  <c r="AL4238" i="2"/>
  <c r="AG4238" i="2"/>
  <c r="AF4238" i="2"/>
  <c r="Y4238" i="2"/>
  <c r="BB4237" i="2"/>
  <c r="AY4237" i="2"/>
  <c r="AV4237" i="2"/>
  <c r="AS4237" i="2"/>
  <c r="AL4237" i="2"/>
  <c r="AG4237" i="2"/>
  <c r="AF4237" i="2"/>
  <c r="Y4237" i="2"/>
  <c r="BB4236" i="2"/>
  <c r="AY4236" i="2"/>
  <c r="AV4236" i="2"/>
  <c r="AS4236" i="2"/>
  <c r="AL4236" i="2"/>
  <c r="AG4236" i="2"/>
  <c r="AF4236" i="2"/>
  <c r="Y4236" i="2"/>
  <c r="BB4235" i="2"/>
  <c r="AY4235" i="2"/>
  <c r="AV4235" i="2"/>
  <c r="AS4235" i="2"/>
  <c r="AL4235" i="2"/>
  <c r="AG4235" i="2"/>
  <c r="AF4235" i="2"/>
  <c r="Y4235" i="2"/>
  <c r="BB4234" i="2"/>
  <c r="AY4234" i="2"/>
  <c r="AV4234" i="2"/>
  <c r="AS4234" i="2"/>
  <c r="AL4234" i="2"/>
  <c r="AG4234" i="2"/>
  <c r="AF4234" i="2"/>
  <c r="Y4234" i="2"/>
  <c r="BB4233" i="2"/>
  <c r="AY4233" i="2"/>
  <c r="AV4233" i="2"/>
  <c r="AS4233" i="2"/>
  <c r="AL4233" i="2"/>
  <c r="AG4233" i="2"/>
  <c r="AF4233" i="2"/>
  <c r="Y4233" i="2"/>
  <c r="BB4232" i="2"/>
  <c r="AY4232" i="2"/>
  <c r="AV4232" i="2"/>
  <c r="AS4232" i="2"/>
  <c r="AL4232" i="2"/>
  <c r="AG4232" i="2"/>
  <c r="AF4232" i="2"/>
  <c r="Y4232" i="2"/>
  <c r="BB4231" i="2"/>
  <c r="AY4231" i="2"/>
  <c r="AV4231" i="2"/>
  <c r="AS4231" i="2"/>
  <c r="AL4231" i="2"/>
  <c r="AG4231" i="2"/>
  <c r="AF4231" i="2"/>
  <c r="Y4231" i="2"/>
  <c r="BB4230" i="2"/>
  <c r="AY4230" i="2"/>
  <c r="AV4230" i="2"/>
  <c r="AS4230" i="2"/>
  <c r="AL4230" i="2"/>
  <c r="AG4230" i="2"/>
  <c r="AF4230" i="2"/>
  <c r="Y4230" i="2"/>
  <c r="BB4229" i="2"/>
  <c r="AY4229" i="2"/>
  <c r="AV4229" i="2"/>
  <c r="AS4229" i="2"/>
  <c r="AL4229" i="2"/>
  <c r="AG4229" i="2"/>
  <c r="AF4229" i="2"/>
  <c r="Y4229" i="2"/>
  <c r="BB4228" i="2"/>
  <c r="AY4228" i="2"/>
  <c r="AV4228" i="2"/>
  <c r="AS4228" i="2"/>
  <c r="AL4228" i="2"/>
  <c r="AG4228" i="2"/>
  <c r="AF4228" i="2"/>
  <c r="Y4228" i="2"/>
  <c r="BB4227" i="2"/>
  <c r="AY4227" i="2"/>
  <c r="AV4227" i="2"/>
  <c r="AS4227" i="2"/>
  <c r="AL4227" i="2"/>
  <c r="AG4227" i="2"/>
  <c r="AF4227" i="2"/>
  <c r="Y4227" i="2"/>
  <c r="BB4226" i="2"/>
  <c r="AY4226" i="2"/>
  <c r="AV4226" i="2"/>
  <c r="AS4226" i="2"/>
  <c r="AL4226" i="2"/>
  <c r="AG4226" i="2"/>
  <c r="AF4226" i="2"/>
  <c r="Y4226" i="2"/>
  <c r="BB4225" i="2"/>
  <c r="AY4225" i="2"/>
  <c r="AV4225" i="2"/>
  <c r="AS4225" i="2"/>
  <c r="AL4225" i="2"/>
  <c r="AG4225" i="2"/>
  <c r="AF4225" i="2"/>
  <c r="Y4225" i="2"/>
  <c r="BB4224" i="2"/>
  <c r="AY4224" i="2"/>
  <c r="AV4224" i="2"/>
  <c r="AS4224" i="2"/>
  <c r="AL4224" i="2"/>
  <c r="AG4224" i="2"/>
  <c r="AF4224" i="2"/>
  <c r="Y4224" i="2"/>
  <c r="BB4223" i="2"/>
  <c r="AY4223" i="2"/>
  <c r="AV4223" i="2"/>
  <c r="AS4223" i="2"/>
  <c r="AL4223" i="2"/>
  <c r="AG4223" i="2"/>
  <c r="AF4223" i="2"/>
  <c r="Y4223" i="2"/>
  <c r="BB4222" i="2"/>
  <c r="AY4222" i="2"/>
  <c r="AV4222" i="2"/>
  <c r="AS4222" i="2"/>
  <c r="AL4222" i="2"/>
  <c r="AG4222" i="2"/>
  <c r="AF4222" i="2"/>
  <c r="Y4222" i="2"/>
  <c r="BB4221" i="2"/>
  <c r="AY4221" i="2"/>
  <c r="AV4221" i="2"/>
  <c r="AS4221" i="2"/>
  <c r="AL4221" i="2"/>
  <c r="AG4221" i="2"/>
  <c r="AF4221" i="2"/>
  <c r="Y4221" i="2"/>
  <c r="BB4220" i="2"/>
  <c r="AY4220" i="2"/>
  <c r="AV4220" i="2"/>
  <c r="AS4220" i="2"/>
  <c r="AL4220" i="2"/>
  <c r="AG4220" i="2"/>
  <c r="AF4220" i="2"/>
  <c r="Y4220" i="2"/>
  <c r="BB4219" i="2"/>
  <c r="AY4219" i="2"/>
  <c r="AV4219" i="2"/>
  <c r="AS4219" i="2"/>
  <c r="AL4219" i="2"/>
  <c r="AG4219" i="2"/>
  <c r="AF4219" i="2"/>
  <c r="Y4219" i="2"/>
  <c r="BB4218" i="2"/>
  <c r="AY4218" i="2"/>
  <c r="AV4218" i="2"/>
  <c r="AS4218" i="2"/>
  <c r="AL4218" i="2"/>
  <c r="AG4218" i="2"/>
  <c r="AF4218" i="2"/>
  <c r="Y4218" i="2"/>
  <c r="BB4217" i="2"/>
  <c r="AY4217" i="2"/>
  <c r="AV4217" i="2"/>
  <c r="AS4217" i="2"/>
  <c r="AL4217" i="2"/>
  <c r="AG4217" i="2"/>
  <c r="AF4217" i="2"/>
  <c r="Y4217" i="2"/>
  <c r="BB4216" i="2"/>
  <c r="AY4216" i="2"/>
  <c r="AV4216" i="2"/>
  <c r="AS4216" i="2"/>
  <c r="AL4216" i="2"/>
  <c r="AG4216" i="2"/>
  <c r="AF4216" i="2"/>
  <c r="Y4216" i="2"/>
  <c r="BB4215" i="2"/>
  <c r="AY4215" i="2"/>
  <c r="AV4215" i="2"/>
  <c r="AS4215" i="2"/>
  <c r="AL4215" i="2"/>
  <c r="AG4215" i="2"/>
  <c r="AF4215" i="2"/>
  <c r="Y4215" i="2"/>
  <c r="BB4214" i="2"/>
  <c r="AY4214" i="2"/>
  <c r="AV4214" i="2"/>
  <c r="AS4214" i="2"/>
  <c r="AL4214" i="2"/>
  <c r="AG4214" i="2"/>
  <c r="AF4214" i="2"/>
  <c r="Y4214" i="2"/>
  <c r="BB4213" i="2"/>
  <c r="AY4213" i="2"/>
  <c r="AV4213" i="2"/>
  <c r="AS4213" i="2"/>
  <c r="AL4213" i="2"/>
  <c r="AG4213" i="2"/>
  <c r="AF4213" i="2"/>
  <c r="Y4213" i="2"/>
  <c r="BB4212" i="2"/>
  <c r="AY4212" i="2"/>
  <c r="AV4212" i="2"/>
  <c r="AS4212" i="2"/>
  <c r="AL4212" i="2"/>
  <c r="AG4212" i="2"/>
  <c r="AF4212" i="2"/>
  <c r="Y4212" i="2"/>
  <c r="BB4211" i="2"/>
  <c r="AY4211" i="2"/>
  <c r="AV4211" i="2"/>
  <c r="AS4211" i="2"/>
  <c r="AL4211" i="2"/>
  <c r="AG4211" i="2"/>
  <c r="AF4211" i="2"/>
  <c r="Y4211" i="2"/>
  <c r="BB4210" i="2"/>
  <c r="AY4210" i="2"/>
  <c r="AV4210" i="2"/>
  <c r="AS4210" i="2"/>
  <c r="AL4210" i="2"/>
  <c r="AG4210" i="2"/>
  <c r="AF4210" i="2"/>
  <c r="Y4210" i="2"/>
  <c r="BB4209" i="2"/>
  <c r="AY4209" i="2"/>
  <c r="AV4209" i="2"/>
  <c r="AS4209" i="2"/>
  <c r="AL4209" i="2"/>
  <c r="AG4209" i="2"/>
  <c r="AF4209" i="2"/>
  <c r="Y4209" i="2"/>
  <c r="BB4208" i="2"/>
  <c r="AY4208" i="2"/>
  <c r="AV4208" i="2"/>
  <c r="AS4208" i="2"/>
  <c r="AL4208" i="2"/>
  <c r="AG4208" i="2"/>
  <c r="AF4208" i="2"/>
  <c r="Y4208" i="2"/>
  <c r="BB4207" i="2"/>
  <c r="AY4207" i="2"/>
  <c r="AV4207" i="2"/>
  <c r="AS4207" i="2"/>
  <c r="AL4207" i="2"/>
  <c r="AG4207" i="2"/>
  <c r="AF4207" i="2"/>
  <c r="Y4207" i="2"/>
  <c r="BB4206" i="2"/>
  <c r="AY4206" i="2"/>
  <c r="AV4206" i="2"/>
  <c r="AS4206" i="2"/>
  <c r="AL4206" i="2"/>
  <c r="AG4206" i="2"/>
  <c r="AF4206" i="2"/>
  <c r="Y4206" i="2"/>
  <c r="BB4205" i="2"/>
  <c r="AY4205" i="2"/>
  <c r="AV4205" i="2"/>
  <c r="AS4205" i="2"/>
  <c r="AL4205" i="2"/>
  <c r="AG4205" i="2"/>
  <c r="AF4205" i="2"/>
  <c r="Y4205" i="2"/>
  <c r="BB4204" i="2"/>
  <c r="AY4204" i="2"/>
  <c r="AV4204" i="2"/>
  <c r="AS4204" i="2"/>
  <c r="AL4204" i="2"/>
  <c r="AG4204" i="2"/>
  <c r="AF4204" i="2"/>
  <c r="Y4204" i="2"/>
  <c r="BB4203" i="2"/>
  <c r="AY4203" i="2"/>
  <c r="AV4203" i="2"/>
  <c r="AS4203" i="2"/>
  <c r="AL4203" i="2"/>
  <c r="AG4203" i="2"/>
  <c r="AF4203" i="2"/>
  <c r="Y4203" i="2"/>
  <c r="BB4202" i="2"/>
  <c r="AY4202" i="2"/>
  <c r="AV4202" i="2"/>
  <c r="AS4202" i="2"/>
  <c r="AL4202" i="2"/>
  <c r="AG4202" i="2"/>
  <c r="AF4202" i="2"/>
  <c r="Y4202" i="2"/>
  <c r="BB4201" i="2"/>
  <c r="AY4201" i="2"/>
  <c r="AV4201" i="2"/>
  <c r="AS4201" i="2"/>
  <c r="AL4201" i="2"/>
  <c r="AG4201" i="2"/>
  <c r="AF4201" i="2"/>
  <c r="Y4201" i="2"/>
  <c r="BB4200" i="2"/>
  <c r="AY4200" i="2"/>
  <c r="AV4200" i="2"/>
  <c r="AS4200" i="2"/>
  <c r="AL4200" i="2"/>
  <c r="AG4200" i="2"/>
  <c r="AF4200" i="2"/>
  <c r="Y4200" i="2"/>
  <c r="BB4199" i="2"/>
  <c r="AY4199" i="2"/>
  <c r="AV4199" i="2"/>
  <c r="AS4199" i="2"/>
  <c r="AL4199" i="2"/>
  <c r="AG4199" i="2"/>
  <c r="AF4199" i="2"/>
  <c r="Y4199" i="2"/>
  <c r="BB4198" i="2"/>
  <c r="AY4198" i="2"/>
  <c r="AV4198" i="2"/>
  <c r="AS4198" i="2"/>
  <c r="AL4198" i="2"/>
  <c r="AG4198" i="2"/>
  <c r="AF4198" i="2"/>
  <c r="Y4198" i="2"/>
  <c r="BB4197" i="2"/>
  <c r="AY4197" i="2"/>
  <c r="AV4197" i="2"/>
  <c r="AS4197" i="2"/>
  <c r="AL4197" i="2"/>
  <c r="AG4197" i="2"/>
  <c r="AF4197" i="2"/>
  <c r="Y4197" i="2"/>
  <c r="BB4196" i="2"/>
  <c r="AY4196" i="2"/>
  <c r="AV4196" i="2"/>
  <c r="AS4196" i="2"/>
  <c r="AL4196" i="2"/>
  <c r="AG4196" i="2"/>
  <c r="AF4196" i="2"/>
  <c r="Y4196" i="2"/>
  <c r="BB4195" i="2"/>
  <c r="AY4195" i="2"/>
  <c r="AV4195" i="2"/>
  <c r="AS4195" i="2"/>
  <c r="AL4195" i="2"/>
  <c r="AG4195" i="2"/>
  <c r="AF4195" i="2"/>
  <c r="Y4195" i="2"/>
  <c r="BB4194" i="2"/>
  <c r="AY4194" i="2"/>
  <c r="AV4194" i="2"/>
  <c r="AS4194" i="2"/>
  <c r="AL4194" i="2"/>
  <c r="AG4194" i="2"/>
  <c r="AF4194" i="2"/>
  <c r="Y4194" i="2"/>
  <c r="BB4193" i="2"/>
  <c r="AY4193" i="2"/>
  <c r="AV4193" i="2"/>
  <c r="AS4193" i="2"/>
  <c r="AL4193" i="2"/>
  <c r="AG4193" i="2"/>
  <c r="AF4193" i="2"/>
  <c r="Y4193" i="2"/>
  <c r="BB4192" i="2"/>
  <c r="AY4192" i="2"/>
  <c r="AV4192" i="2"/>
  <c r="AS4192" i="2"/>
  <c r="AL4192" i="2"/>
  <c r="AG4192" i="2"/>
  <c r="AF4192" i="2"/>
  <c r="Y4192" i="2"/>
  <c r="BB4191" i="2"/>
  <c r="AY4191" i="2"/>
  <c r="AV4191" i="2"/>
  <c r="AS4191" i="2"/>
  <c r="AL4191" i="2"/>
  <c r="AG4191" i="2"/>
  <c r="AF4191" i="2"/>
  <c r="Y4191" i="2"/>
  <c r="BB4190" i="2"/>
  <c r="AY4190" i="2"/>
  <c r="AV4190" i="2"/>
  <c r="AS4190" i="2"/>
  <c r="AL4190" i="2"/>
  <c r="AG4190" i="2"/>
  <c r="AF4190" i="2"/>
  <c r="Y4190" i="2"/>
  <c r="BB4189" i="2"/>
  <c r="AY4189" i="2"/>
  <c r="AV4189" i="2"/>
  <c r="AS4189" i="2"/>
  <c r="AL4189" i="2"/>
  <c r="AG4189" i="2"/>
  <c r="AF4189" i="2"/>
  <c r="Y4189" i="2"/>
  <c r="BB4188" i="2"/>
  <c r="AY4188" i="2"/>
  <c r="AV4188" i="2"/>
  <c r="AS4188" i="2"/>
  <c r="AL4188" i="2"/>
  <c r="AG4188" i="2"/>
  <c r="AF4188" i="2"/>
  <c r="Y4188" i="2"/>
  <c r="BB4187" i="2"/>
  <c r="AY4187" i="2"/>
  <c r="AV4187" i="2"/>
  <c r="AS4187" i="2"/>
  <c r="AL4187" i="2"/>
  <c r="AG4187" i="2"/>
  <c r="AF4187" i="2"/>
  <c r="Y4187" i="2"/>
  <c r="BB4186" i="2"/>
  <c r="AY4186" i="2"/>
  <c r="AV4186" i="2"/>
  <c r="AS4186" i="2"/>
  <c r="AL4186" i="2"/>
  <c r="AG4186" i="2"/>
  <c r="AF4186" i="2"/>
  <c r="Y4186" i="2"/>
  <c r="BB4185" i="2"/>
  <c r="AY4185" i="2"/>
  <c r="AV4185" i="2"/>
  <c r="AS4185" i="2"/>
  <c r="AL4185" i="2"/>
  <c r="AG4185" i="2"/>
  <c r="AF4185" i="2"/>
  <c r="Y4185" i="2"/>
  <c r="BB4184" i="2"/>
  <c r="AY4184" i="2"/>
  <c r="AV4184" i="2"/>
  <c r="AS4184" i="2"/>
  <c r="AL4184" i="2"/>
  <c r="AG4184" i="2"/>
  <c r="AF4184" i="2"/>
  <c r="Y4184" i="2"/>
  <c r="BB4183" i="2"/>
  <c r="AY4183" i="2"/>
  <c r="AV4183" i="2"/>
  <c r="AS4183" i="2"/>
  <c r="AL4183" i="2"/>
  <c r="AG4183" i="2"/>
  <c r="AF4183" i="2"/>
  <c r="Y4183" i="2"/>
  <c r="BB4182" i="2"/>
  <c r="AY4182" i="2"/>
  <c r="AV4182" i="2"/>
  <c r="AS4182" i="2"/>
  <c r="AL4182" i="2"/>
  <c r="AG4182" i="2"/>
  <c r="AF4182" i="2"/>
  <c r="Y4182" i="2"/>
  <c r="BB4181" i="2"/>
  <c r="AY4181" i="2"/>
  <c r="AV4181" i="2"/>
  <c r="AS4181" i="2"/>
  <c r="AL4181" i="2"/>
  <c r="AG4181" i="2"/>
  <c r="AF4181" i="2"/>
  <c r="Y4181" i="2"/>
  <c r="BB4180" i="2"/>
  <c r="AY4180" i="2"/>
  <c r="AV4180" i="2"/>
  <c r="AS4180" i="2"/>
  <c r="AL4180" i="2"/>
  <c r="AG4180" i="2"/>
  <c r="AF4180" i="2"/>
  <c r="Y4180" i="2"/>
  <c r="BB4179" i="2"/>
  <c r="AY4179" i="2"/>
  <c r="AV4179" i="2"/>
  <c r="AS4179" i="2"/>
  <c r="AL4179" i="2"/>
  <c r="AG4179" i="2"/>
  <c r="AF4179" i="2"/>
  <c r="Y4179" i="2"/>
  <c r="BB4178" i="2"/>
  <c r="AY4178" i="2"/>
  <c r="AV4178" i="2"/>
  <c r="AS4178" i="2"/>
  <c r="AL4178" i="2"/>
  <c r="AG4178" i="2"/>
  <c r="AF4178" i="2"/>
  <c r="Y4178" i="2"/>
  <c r="BB4177" i="2"/>
  <c r="AY4177" i="2"/>
  <c r="AV4177" i="2"/>
  <c r="AS4177" i="2"/>
  <c r="AL4177" i="2"/>
  <c r="AG4177" i="2"/>
  <c r="AF4177" i="2"/>
  <c r="Y4177" i="2"/>
  <c r="BB4176" i="2"/>
  <c r="AY4176" i="2"/>
  <c r="AV4176" i="2"/>
  <c r="AS4176" i="2"/>
  <c r="AL4176" i="2"/>
  <c r="AG4176" i="2"/>
  <c r="AF4176" i="2"/>
  <c r="Y4176" i="2"/>
  <c r="BB4175" i="2"/>
  <c r="AY4175" i="2"/>
  <c r="AV4175" i="2"/>
  <c r="AS4175" i="2"/>
  <c r="AL4175" i="2"/>
  <c r="AG4175" i="2"/>
  <c r="AF4175" i="2"/>
  <c r="Y4175" i="2"/>
  <c r="BB4174" i="2"/>
  <c r="AY4174" i="2"/>
  <c r="AV4174" i="2"/>
  <c r="AS4174" i="2"/>
  <c r="AL4174" i="2"/>
  <c r="AG4174" i="2"/>
  <c r="AF4174" i="2"/>
  <c r="Y4174" i="2"/>
  <c r="BB4173" i="2"/>
  <c r="AY4173" i="2"/>
  <c r="AV4173" i="2"/>
  <c r="AS4173" i="2"/>
  <c r="AL4173" i="2"/>
  <c r="AG4173" i="2"/>
  <c r="AF4173" i="2"/>
  <c r="Y4173" i="2"/>
  <c r="BB4172" i="2"/>
  <c r="AY4172" i="2"/>
  <c r="AV4172" i="2"/>
  <c r="AS4172" i="2"/>
  <c r="AL4172" i="2"/>
  <c r="AG4172" i="2"/>
  <c r="AF4172" i="2"/>
  <c r="Y4172" i="2"/>
  <c r="BB4171" i="2"/>
  <c r="AY4171" i="2"/>
  <c r="AV4171" i="2"/>
  <c r="AS4171" i="2"/>
  <c r="AL4171" i="2"/>
  <c r="AG4171" i="2"/>
  <c r="AF4171" i="2"/>
  <c r="Y4171" i="2"/>
  <c r="BB4170" i="2"/>
  <c r="AY4170" i="2"/>
  <c r="AV4170" i="2"/>
  <c r="AS4170" i="2"/>
  <c r="AL4170" i="2"/>
  <c r="AG4170" i="2"/>
  <c r="AF4170" i="2"/>
  <c r="Y4170" i="2"/>
  <c r="BB4169" i="2"/>
  <c r="AY4169" i="2"/>
  <c r="AV4169" i="2"/>
  <c r="AS4169" i="2"/>
  <c r="AL4169" i="2"/>
  <c r="AG4169" i="2"/>
  <c r="AF4169" i="2"/>
  <c r="Y4169" i="2"/>
  <c r="BB4168" i="2"/>
  <c r="AY4168" i="2"/>
  <c r="AV4168" i="2"/>
  <c r="AS4168" i="2"/>
  <c r="AL4168" i="2"/>
  <c r="AG4168" i="2"/>
  <c r="AF4168" i="2"/>
  <c r="Y4168" i="2"/>
  <c r="BB4167" i="2"/>
  <c r="AY4167" i="2"/>
  <c r="AV4167" i="2"/>
  <c r="AS4167" i="2"/>
  <c r="AL4167" i="2"/>
  <c r="AG4167" i="2"/>
  <c r="AF4167" i="2"/>
  <c r="Y4167" i="2"/>
  <c r="BB4166" i="2"/>
  <c r="AY4166" i="2"/>
  <c r="AV4166" i="2"/>
  <c r="AS4166" i="2"/>
  <c r="AL4166" i="2"/>
  <c r="AG4166" i="2"/>
  <c r="AF4166" i="2"/>
  <c r="Y4166" i="2"/>
  <c r="BB4165" i="2"/>
  <c r="AY4165" i="2"/>
  <c r="AV4165" i="2"/>
  <c r="AS4165" i="2"/>
  <c r="AL4165" i="2"/>
  <c r="AG4165" i="2"/>
  <c r="AF4165" i="2"/>
  <c r="Y4165" i="2"/>
  <c r="BB4164" i="2"/>
  <c r="AY4164" i="2"/>
  <c r="AV4164" i="2"/>
  <c r="AS4164" i="2"/>
  <c r="AL4164" i="2"/>
  <c r="AG4164" i="2"/>
  <c r="AF4164" i="2"/>
  <c r="Y4164" i="2"/>
  <c r="BB4163" i="2"/>
  <c r="AY4163" i="2"/>
  <c r="AV4163" i="2"/>
  <c r="AS4163" i="2"/>
  <c r="AL4163" i="2"/>
  <c r="AG4163" i="2"/>
  <c r="AF4163" i="2"/>
  <c r="Y4163" i="2"/>
  <c r="BB4162" i="2"/>
  <c r="AY4162" i="2"/>
  <c r="AV4162" i="2"/>
  <c r="AS4162" i="2"/>
  <c r="AL4162" i="2"/>
  <c r="AG4162" i="2"/>
  <c r="AF4162" i="2"/>
  <c r="Y4162" i="2"/>
  <c r="BB4161" i="2"/>
  <c r="AY4161" i="2"/>
  <c r="AV4161" i="2"/>
  <c r="AS4161" i="2"/>
  <c r="AL4161" i="2"/>
  <c r="AG4161" i="2"/>
  <c r="AF4161" i="2"/>
  <c r="Y4161" i="2"/>
  <c r="BB4160" i="2"/>
  <c r="AY4160" i="2"/>
  <c r="AV4160" i="2"/>
  <c r="AS4160" i="2"/>
  <c r="AL4160" i="2"/>
  <c r="AG4160" i="2"/>
  <c r="AF4160" i="2"/>
  <c r="Y4160" i="2"/>
  <c r="BB4159" i="2"/>
  <c r="AY4159" i="2"/>
  <c r="AV4159" i="2"/>
  <c r="AS4159" i="2"/>
  <c r="AL4159" i="2"/>
  <c r="AG4159" i="2"/>
  <c r="AF4159" i="2"/>
  <c r="Y4159" i="2"/>
  <c r="BB4158" i="2"/>
  <c r="AY4158" i="2"/>
  <c r="AV4158" i="2"/>
  <c r="AS4158" i="2"/>
  <c r="AL4158" i="2"/>
  <c r="AG4158" i="2"/>
  <c r="AF4158" i="2"/>
  <c r="Y4158" i="2"/>
  <c r="BB4157" i="2"/>
  <c r="AY4157" i="2"/>
  <c r="AV4157" i="2"/>
  <c r="AS4157" i="2"/>
  <c r="AL4157" i="2"/>
  <c r="AG4157" i="2"/>
  <c r="AF4157" i="2"/>
  <c r="Y4157" i="2"/>
  <c r="BB4156" i="2"/>
  <c r="AY4156" i="2"/>
  <c r="AV4156" i="2"/>
  <c r="AS4156" i="2"/>
  <c r="AL4156" i="2"/>
  <c r="AG4156" i="2"/>
  <c r="AF4156" i="2"/>
  <c r="Y4156" i="2"/>
  <c r="BB4155" i="2"/>
  <c r="AY4155" i="2"/>
  <c r="AV4155" i="2"/>
  <c r="AS4155" i="2"/>
  <c r="AL4155" i="2"/>
  <c r="AG4155" i="2"/>
  <c r="AF4155" i="2"/>
  <c r="Y4155" i="2"/>
  <c r="BB4154" i="2"/>
  <c r="AY4154" i="2"/>
  <c r="AV4154" i="2"/>
  <c r="AS4154" i="2"/>
  <c r="AL4154" i="2"/>
  <c r="AG4154" i="2"/>
  <c r="AF4154" i="2"/>
  <c r="Y4154" i="2"/>
  <c r="BB4153" i="2"/>
  <c r="AY4153" i="2"/>
  <c r="AV4153" i="2"/>
  <c r="AS4153" i="2"/>
  <c r="AL4153" i="2"/>
  <c r="AG4153" i="2"/>
  <c r="AF4153" i="2"/>
  <c r="Y4153" i="2"/>
  <c r="BB4152" i="2"/>
  <c r="AY4152" i="2"/>
  <c r="AV4152" i="2"/>
  <c r="AS4152" i="2"/>
  <c r="AL4152" i="2"/>
  <c r="AG4152" i="2"/>
  <c r="AF4152" i="2"/>
  <c r="Y4152" i="2"/>
  <c r="BB4151" i="2"/>
  <c r="AY4151" i="2"/>
  <c r="AV4151" i="2"/>
  <c r="AS4151" i="2"/>
  <c r="AL4151" i="2"/>
  <c r="AG4151" i="2"/>
  <c r="AF4151" i="2"/>
  <c r="Y4151" i="2"/>
  <c r="BB4150" i="2"/>
  <c r="AY4150" i="2"/>
  <c r="AV4150" i="2"/>
  <c r="AS4150" i="2"/>
  <c r="AL4150" i="2"/>
  <c r="AG4150" i="2"/>
  <c r="AF4150" i="2"/>
  <c r="Y4150" i="2"/>
  <c r="BB4149" i="2"/>
  <c r="AY4149" i="2"/>
  <c r="AV4149" i="2"/>
  <c r="AS4149" i="2"/>
  <c r="AL4149" i="2"/>
  <c r="AG4149" i="2"/>
  <c r="AF4149" i="2"/>
  <c r="Y4149" i="2"/>
  <c r="BB4148" i="2"/>
  <c r="AY4148" i="2"/>
  <c r="AV4148" i="2"/>
  <c r="AS4148" i="2"/>
  <c r="AL4148" i="2"/>
  <c r="AG4148" i="2"/>
  <c r="AF4148" i="2"/>
  <c r="Y4148" i="2"/>
  <c r="BB4147" i="2"/>
  <c r="AY4147" i="2"/>
  <c r="AV4147" i="2"/>
  <c r="AS4147" i="2"/>
  <c r="AL4147" i="2"/>
  <c r="AG4147" i="2"/>
  <c r="AF4147" i="2"/>
  <c r="Y4147" i="2"/>
  <c r="BB4146" i="2"/>
  <c r="AY4146" i="2"/>
  <c r="AV4146" i="2"/>
  <c r="AS4146" i="2"/>
  <c r="AL4146" i="2"/>
  <c r="AG4146" i="2"/>
  <c r="AF4146" i="2"/>
  <c r="Y4146" i="2"/>
  <c r="BB4145" i="2"/>
  <c r="AY4145" i="2"/>
  <c r="AV4145" i="2"/>
  <c r="AS4145" i="2"/>
  <c r="AL4145" i="2"/>
  <c r="AG4145" i="2"/>
  <c r="AF4145" i="2"/>
  <c r="Y4145" i="2"/>
  <c r="BB4144" i="2"/>
  <c r="AY4144" i="2"/>
  <c r="AV4144" i="2"/>
  <c r="AS4144" i="2"/>
  <c r="AL4144" i="2"/>
  <c r="AG4144" i="2"/>
  <c r="AF4144" i="2"/>
  <c r="Y4144" i="2"/>
  <c r="BB4143" i="2"/>
  <c r="AY4143" i="2"/>
  <c r="AV4143" i="2"/>
  <c r="AS4143" i="2"/>
  <c r="AL4143" i="2"/>
  <c r="AG4143" i="2"/>
  <c r="AF4143" i="2"/>
  <c r="Y4143" i="2"/>
  <c r="BB4142" i="2"/>
  <c r="AY4142" i="2"/>
  <c r="AV4142" i="2"/>
  <c r="AS4142" i="2"/>
  <c r="AL4142" i="2"/>
  <c r="AG4142" i="2"/>
  <c r="AF4142" i="2"/>
  <c r="Y4142" i="2"/>
  <c r="BB4141" i="2"/>
  <c r="AY4141" i="2"/>
  <c r="AV4141" i="2"/>
  <c r="AS4141" i="2"/>
  <c r="AL4141" i="2"/>
  <c r="AG4141" i="2"/>
  <c r="AF4141" i="2"/>
  <c r="Y4141" i="2"/>
  <c r="BB4140" i="2"/>
  <c r="AY4140" i="2"/>
  <c r="AV4140" i="2"/>
  <c r="AS4140" i="2"/>
  <c r="AL4140" i="2"/>
  <c r="AG4140" i="2"/>
  <c r="AF4140" i="2"/>
  <c r="Y4140" i="2"/>
  <c r="BB4139" i="2"/>
  <c r="AY4139" i="2"/>
  <c r="AV4139" i="2"/>
  <c r="AS4139" i="2"/>
  <c r="AL4139" i="2"/>
  <c r="AG4139" i="2"/>
  <c r="AF4139" i="2"/>
  <c r="Y4139" i="2"/>
  <c r="BB4138" i="2"/>
  <c r="AY4138" i="2"/>
  <c r="AV4138" i="2"/>
  <c r="AS4138" i="2"/>
  <c r="AL4138" i="2"/>
  <c r="AG4138" i="2"/>
  <c r="AF4138" i="2"/>
  <c r="Y4138" i="2"/>
  <c r="BB4137" i="2"/>
  <c r="AY4137" i="2"/>
  <c r="AV4137" i="2"/>
  <c r="AS4137" i="2"/>
  <c r="AL4137" i="2"/>
  <c r="AG4137" i="2"/>
  <c r="AF4137" i="2"/>
  <c r="Y4137" i="2"/>
  <c r="BB4136" i="2"/>
  <c r="AY4136" i="2"/>
  <c r="AV4136" i="2"/>
  <c r="AS4136" i="2"/>
  <c r="AL4136" i="2"/>
  <c r="AG4136" i="2"/>
  <c r="AF4136" i="2"/>
  <c r="Y4136" i="2"/>
  <c r="BB4135" i="2"/>
  <c r="AY4135" i="2"/>
  <c r="AV4135" i="2"/>
  <c r="AS4135" i="2"/>
  <c r="AL4135" i="2"/>
  <c r="AG4135" i="2"/>
  <c r="AF4135" i="2"/>
  <c r="Y4135" i="2"/>
  <c r="BB4134" i="2"/>
  <c r="AY4134" i="2"/>
  <c r="AV4134" i="2"/>
  <c r="AS4134" i="2"/>
  <c r="AL4134" i="2"/>
  <c r="AG4134" i="2"/>
  <c r="AF4134" i="2"/>
  <c r="Y4134" i="2"/>
  <c r="BB4133" i="2"/>
  <c r="AY4133" i="2"/>
  <c r="AV4133" i="2"/>
  <c r="AS4133" i="2"/>
  <c r="AL4133" i="2"/>
  <c r="AG4133" i="2"/>
  <c r="AF4133" i="2"/>
  <c r="Y4133" i="2"/>
  <c r="BB4132" i="2"/>
  <c r="AY4132" i="2"/>
  <c r="AV4132" i="2"/>
  <c r="AS4132" i="2"/>
  <c r="AL4132" i="2"/>
  <c r="AG4132" i="2"/>
  <c r="AF4132" i="2"/>
  <c r="Y4132" i="2"/>
  <c r="BB4131" i="2"/>
  <c r="AY4131" i="2"/>
  <c r="AV4131" i="2"/>
  <c r="AS4131" i="2"/>
  <c r="AL4131" i="2"/>
  <c r="AG4131" i="2"/>
  <c r="AF4131" i="2"/>
  <c r="Y4131" i="2"/>
  <c r="BB4130" i="2"/>
  <c r="AY4130" i="2"/>
  <c r="AV4130" i="2"/>
  <c r="AS4130" i="2"/>
  <c r="AL4130" i="2"/>
  <c r="AG4130" i="2"/>
  <c r="AF4130" i="2"/>
  <c r="Y4130" i="2"/>
  <c r="BB4129" i="2"/>
  <c r="AY4129" i="2"/>
  <c r="AV4129" i="2"/>
  <c r="AS4129" i="2"/>
  <c r="AL4129" i="2"/>
  <c r="AG4129" i="2"/>
  <c r="AF4129" i="2"/>
  <c r="Y4129" i="2"/>
  <c r="BB4128" i="2"/>
  <c r="AY4128" i="2"/>
  <c r="AV4128" i="2"/>
  <c r="AS4128" i="2"/>
  <c r="AL4128" i="2"/>
  <c r="AG4128" i="2"/>
  <c r="AF4128" i="2"/>
  <c r="Y4128" i="2"/>
  <c r="BB4127" i="2"/>
  <c r="AY4127" i="2"/>
  <c r="AV4127" i="2"/>
  <c r="AS4127" i="2"/>
  <c r="AL4127" i="2"/>
  <c r="AG4127" i="2"/>
  <c r="AF4127" i="2"/>
  <c r="Y4127" i="2"/>
  <c r="BB4126" i="2"/>
  <c r="AY4126" i="2"/>
  <c r="AV4126" i="2"/>
  <c r="AS4126" i="2"/>
  <c r="AL4126" i="2"/>
  <c r="AG4126" i="2"/>
  <c r="AF4126" i="2"/>
  <c r="Y4126" i="2"/>
  <c r="BB4125" i="2"/>
  <c r="AY4125" i="2"/>
  <c r="AV4125" i="2"/>
  <c r="AS4125" i="2"/>
  <c r="AL4125" i="2"/>
  <c r="AG4125" i="2"/>
  <c r="AF4125" i="2"/>
  <c r="Y4125" i="2"/>
  <c r="BB4124" i="2"/>
  <c r="AY4124" i="2"/>
  <c r="AV4124" i="2"/>
  <c r="AS4124" i="2"/>
  <c r="AL4124" i="2"/>
  <c r="AG4124" i="2"/>
  <c r="AF4124" i="2"/>
  <c r="Y4124" i="2"/>
  <c r="BB4123" i="2"/>
  <c r="AY4123" i="2"/>
  <c r="AV4123" i="2"/>
  <c r="AS4123" i="2"/>
  <c r="AL4123" i="2"/>
  <c r="AG4123" i="2"/>
  <c r="AF4123" i="2"/>
  <c r="Y4123" i="2"/>
  <c r="BB4122" i="2"/>
  <c r="AY4122" i="2"/>
  <c r="AV4122" i="2"/>
  <c r="AS4122" i="2"/>
  <c r="AL4122" i="2"/>
  <c r="AG4122" i="2"/>
  <c r="AF4122" i="2"/>
  <c r="Y4122" i="2"/>
  <c r="BB4121" i="2"/>
  <c r="AY4121" i="2"/>
  <c r="AV4121" i="2"/>
  <c r="AS4121" i="2"/>
  <c r="AL4121" i="2"/>
  <c r="AG4121" i="2"/>
  <c r="AF4121" i="2"/>
  <c r="Y4121" i="2"/>
  <c r="BB4120" i="2"/>
  <c r="AY4120" i="2"/>
  <c r="AV4120" i="2"/>
  <c r="AS4120" i="2"/>
  <c r="AL4120" i="2"/>
  <c r="AG4120" i="2"/>
  <c r="AF4120" i="2"/>
  <c r="Y4120" i="2"/>
  <c r="BB4119" i="2"/>
  <c r="AY4119" i="2"/>
  <c r="AV4119" i="2"/>
  <c r="AS4119" i="2"/>
  <c r="AL4119" i="2"/>
  <c r="AG4119" i="2"/>
  <c r="AF4119" i="2"/>
  <c r="Y4119" i="2"/>
  <c r="BB4118" i="2"/>
  <c r="AY4118" i="2"/>
  <c r="AV4118" i="2"/>
  <c r="AS4118" i="2"/>
  <c r="AL4118" i="2"/>
  <c r="AG4118" i="2"/>
  <c r="AF4118" i="2"/>
  <c r="Y4118" i="2"/>
  <c r="BB4117" i="2"/>
  <c r="AY4117" i="2"/>
  <c r="AV4117" i="2"/>
  <c r="AS4117" i="2"/>
  <c r="AL4117" i="2"/>
  <c r="AG4117" i="2"/>
  <c r="AF4117" i="2"/>
  <c r="Y4117" i="2"/>
  <c r="BB4116" i="2"/>
  <c r="AY4116" i="2"/>
  <c r="AV4116" i="2"/>
  <c r="AS4116" i="2"/>
  <c r="AL4116" i="2"/>
  <c r="AG4116" i="2"/>
  <c r="AF4116" i="2"/>
  <c r="Y4116" i="2"/>
  <c r="BB4115" i="2"/>
  <c r="AY4115" i="2"/>
  <c r="AV4115" i="2"/>
  <c r="AS4115" i="2"/>
  <c r="AL4115" i="2"/>
  <c r="AG4115" i="2"/>
  <c r="AF4115" i="2"/>
  <c r="Y4115" i="2"/>
  <c r="BB4114" i="2"/>
  <c r="AY4114" i="2"/>
  <c r="AV4114" i="2"/>
  <c r="AS4114" i="2"/>
  <c r="AL4114" i="2"/>
  <c r="AG4114" i="2"/>
  <c r="AF4114" i="2"/>
  <c r="Y4114" i="2"/>
  <c r="BB4113" i="2"/>
  <c r="AY4113" i="2"/>
  <c r="AV4113" i="2"/>
  <c r="AS4113" i="2"/>
  <c r="AL4113" i="2"/>
  <c r="AG4113" i="2"/>
  <c r="AF4113" i="2"/>
  <c r="Y4113" i="2"/>
  <c r="BB4112" i="2"/>
  <c r="AY4112" i="2"/>
  <c r="AV4112" i="2"/>
  <c r="AS4112" i="2"/>
  <c r="AL4112" i="2"/>
  <c r="AG4112" i="2"/>
  <c r="AF4112" i="2"/>
  <c r="Y4112" i="2"/>
  <c r="BB4111" i="2"/>
  <c r="AY4111" i="2"/>
  <c r="AV4111" i="2"/>
  <c r="AS4111" i="2"/>
  <c r="AL4111" i="2"/>
  <c r="AG4111" i="2"/>
  <c r="AF4111" i="2"/>
  <c r="Y4111" i="2"/>
  <c r="BB4110" i="2"/>
  <c r="AY4110" i="2"/>
  <c r="AV4110" i="2"/>
  <c r="AS4110" i="2"/>
  <c r="AL4110" i="2"/>
  <c r="AG4110" i="2"/>
  <c r="AF4110" i="2"/>
  <c r="Y4110" i="2"/>
  <c r="BB4109" i="2"/>
  <c r="AY4109" i="2"/>
  <c r="AV4109" i="2"/>
  <c r="AS4109" i="2"/>
  <c r="AL4109" i="2"/>
  <c r="AG4109" i="2"/>
  <c r="AF4109" i="2"/>
  <c r="Y4109" i="2"/>
  <c r="BB4108" i="2"/>
  <c r="AY4108" i="2"/>
  <c r="AV4108" i="2"/>
  <c r="AS4108" i="2"/>
  <c r="AL4108" i="2"/>
  <c r="AG4108" i="2"/>
  <c r="AF4108" i="2"/>
  <c r="Y4108" i="2"/>
  <c r="BB4107" i="2"/>
  <c r="AY4107" i="2"/>
  <c r="AV4107" i="2"/>
  <c r="AS4107" i="2"/>
  <c r="AL4107" i="2"/>
  <c r="AG4107" i="2"/>
  <c r="AF4107" i="2"/>
  <c r="Y4107" i="2"/>
  <c r="BB4106" i="2"/>
  <c r="AY4106" i="2"/>
  <c r="AV4106" i="2"/>
  <c r="AS4106" i="2"/>
  <c r="AL4106" i="2"/>
  <c r="AG4106" i="2"/>
  <c r="AF4106" i="2"/>
  <c r="Y4106" i="2"/>
  <c r="BB4105" i="2"/>
  <c r="AY4105" i="2"/>
  <c r="AV4105" i="2"/>
  <c r="AS4105" i="2"/>
  <c r="AL4105" i="2"/>
  <c r="AG4105" i="2"/>
  <c r="AF4105" i="2"/>
  <c r="Y4105" i="2"/>
  <c r="BB4104" i="2"/>
  <c r="AY4104" i="2"/>
  <c r="AV4104" i="2"/>
  <c r="AS4104" i="2"/>
  <c r="AL4104" i="2"/>
  <c r="AG4104" i="2"/>
  <c r="AF4104" i="2"/>
  <c r="Y4104" i="2"/>
  <c r="BB4103" i="2"/>
  <c r="AY4103" i="2"/>
  <c r="AV4103" i="2"/>
  <c r="AS4103" i="2"/>
  <c r="AL4103" i="2"/>
  <c r="AG4103" i="2"/>
  <c r="AF4103" i="2"/>
  <c r="Y4103" i="2"/>
  <c r="BB4102" i="2"/>
  <c r="AY4102" i="2"/>
  <c r="AV4102" i="2"/>
  <c r="AS4102" i="2"/>
  <c r="AL4102" i="2"/>
  <c r="AG4102" i="2"/>
  <c r="AF4102" i="2"/>
  <c r="Y4102" i="2"/>
  <c r="BB4101" i="2"/>
  <c r="AY4101" i="2"/>
  <c r="AV4101" i="2"/>
  <c r="AS4101" i="2"/>
  <c r="AL4101" i="2"/>
  <c r="AG4101" i="2"/>
  <c r="AF4101" i="2"/>
  <c r="Y4101" i="2"/>
  <c r="BB4100" i="2"/>
  <c r="AY4100" i="2"/>
  <c r="AV4100" i="2"/>
  <c r="AS4100" i="2"/>
  <c r="AL4100" i="2"/>
  <c r="AG4100" i="2"/>
  <c r="AF4100" i="2"/>
  <c r="Y4100" i="2"/>
  <c r="BB4099" i="2"/>
  <c r="AY4099" i="2"/>
  <c r="AV4099" i="2"/>
  <c r="AS4099" i="2"/>
  <c r="AL4099" i="2"/>
  <c r="AG4099" i="2"/>
  <c r="AF4099" i="2"/>
  <c r="Y4099" i="2"/>
  <c r="BB4098" i="2"/>
  <c r="AY4098" i="2"/>
  <c r="AV4098" i="2"/>
  <c r="AS4098" i="2"/>
  <c r="AL4098" i="2"/>
  <c r="AG4098" i="2"/>
  <c r="AF4098" i="2"/>
  <c r="Y4098" i="2"/>
  <c r="BB4097" i="2"/>
  <c r="AY4097" i="2"/>
  <c r="AV4097" i="2"/>
  <c r="AS4097" i="2"/>
  <c r="AL4097" i="2"/>
  <c r="AG4097" i="2"/>
  <c r="AF4097" i="2"/>
  <c r="Y4097" i="2"/>
  <c r="BB4096" i="2"/>
  <c r="AY4096" i="2"/>
  <c r="AV4096" i="2"/>
  <c r="AS4096" i="2"/>
  <c r="AL4096" i="2"/>
  <c r="AG4096" i="2"/>
  <c r="AF4096" i="2"/>
  <c r="Y4096" i="2"/>
  <c r="BB4095" i="2"/>
  <c r="AY4095" i="2"/>
  <c r="AV4095" i="2"/>
  <c r="AS4095" i="2"/>
  <c r="AL4095" i="2"/>
  <c r="AG4095" i="2"/>
  <c r="AF4095" i="2"/>
  <c r="Y4095" i="2"/>
  <c r="BB4094" i="2"/>
  <c r="AY4094" i="2"/>
  <c r="AV4094" i="2"/>
  <c r="AS4094" i="2"/>
  <c r="AL4094" i="2"/>
  <c r="AG4094" i="2"/>
  <c r="AF4094" i="2"/>
  <c r="Y4094" i="2"/>
  <c r="BB4093" i="2"/>
  <c r="AY4093" i="2"/>
  <c r="AV4093" i="2"/>
  <c r="AS4093" i="2"/>
  <c r="AL4093" i="2"/>
  <c r="AG4093" i="2"/>
  <c r="AF4093" i="2"/>
  <c r="Y4093" i="2"/>
  <c r="BB4092" i="2"/>
  <c r="AY4092" i="2"/>
  <c r="AV4092" i="2"/>
  <c r="AS4092" i="2"/>
  <c r="AL4092" i="2"/>
  <c r="AG4092" i="2"/>
  <c r="AF4092" i="2"/>
  <c r="Y4092" i="2"/>
  <c r="BB4091" i="2"/>
  <c r="AY4091" i="2"/>
  <c r="AV4091" i="2"/>
  <c r="AS4091" i="2"/>
  <c r="AL4091" i="2"/>
  <c r="AG4091" i="2"/>
  <c r="AF4091" i="2"/>
  <c r="Y4091" i="2"/>
  <c r="BB4090" i="2"/>
  <c r="AY4090" i="2"/>
  <c r="AV4090" i="2"/>
  <c r="AS4090" i="2"/>
  <c r="AL4090" i="2"/>
  <c r="AG4090" i="2"/>
  <c r="AF4090" i="2"/>
  <c r="Y4090" i="2"/>
  <c r="BB4089" i="2"/>
  <c r="AY4089" i="2"/>
  <c r="AV4089" i="2"/>
  <c r="AS4089" i="2"/>
  <c r="AL4089" i="2"/>
  <c r="AG4089" i="2"/>
  <c r="AF4089" i="2"/>
  <c r="Y4089" i="2"/>
  <c r="BB4088" i="2"/>
  <c r="AY4088" i="2"/>
  <c r="AV4088" i="2"/>
  <c r="AS4088" i="2"/>
  <c r="AL4088" i="2"/>
  <c r="AG4088" i="2"/>
  <c r="AF4088" i="2"/>
  <c r="Y4088" i="2"/>
  <c r="BB4087" i="2"/>
  <c r="AY4087" i="2"/>
  <c r="AV4087" i="2"/>
  <c r="AS4087" i="2"/>
  <c r="AL4087" i="2"/>
  <c r="AG4087" i="2"/>
  <c r="AF4087" i="2"/>
  <c r="Y4087" i="2"/>
  <c r="BB4086" i="2"/>
  <c r="AY4086" i="2"/>
  <c r="AV4086" i="2"/>
  <c r="AS4086" i="2"/>
  <c r="AL4086" i="2"/>
  <c r="AG4086" i="2"/>
  <c r="AF4086" i="2"/>
  <c r="Y4086" i="2"/>
  <c r="BB4085" i="2"/>
  <c r="AY4085" i="2"/>
  <c r="AV4085" i="2"/>
  <c r="AS4085" i="2"/>
  <c r="AL4085" i="2"/>
  <c r="AG4085" i="2"/>
  <c r="AF4085" i="2"/>
  <c r="Y4085" i="2"/>
  <c r="BB4084" i="2"/>
  <c r="AY4084" i="2"/>
  <c r="AV4084" i="2"/>
  <c r="AS4084" i="2"/>
  <c r="AL4084" i="2"/>
  <c r="AG4084" i="2"/>
  <c r="AF4084" i="2"/>
  <c r="Y4084" i="2"/>
  <c r="BB4083" i="2"/>
  <c r="AY4083" i="2"/>
  <c r="AV4083" i="2"/>
  <c r="AS4083" i="2"/>
  <c r="AL4083" i="2"/>
  <c r="AG4083" i="2"/>
  <c r="AF4083" i="2"/>
  <c r="Y4083" i="2"/>
  <c r="BB4082" i="2"/>
  <c r="AY4082" i="2"/>
  <c r="AV4082" i="2"/>
  <c r="AS4082" i="2"/>
  <c r="AL4082" i="2"/>
  <c r="AG4082" i="2"/>
  <c r="AF4082" i="2"/>
  <c r="Y4082" i="2"/>
  <c r="BB4081" i="2"/>
  <c r="AY4081" i="2"/>
  <c r="AV4081" i="2"/>
  <c r="AS4081" i="2"/>
  <c r="AL4081" i="2"/>
  <c r="AG4081" i="2"/>
  <c r="AF4081" i="2"/>
  <c r="Y4081" i="2"/>
  <c r="BB4080" i="2"/>
  <c r="AY4080" i="2"/>
  <c r="AV4080" i="2"/>
  <c r="AS4080" i="2"/>
  <c r="AL4080" i="2"/>
  <c r="AG4080" i="2"/>
  <c r="AF4080" i="2"/>
  <c r="Y4080" i="2"/>
  <c r="BB4079" i="2"/>
  <c r="AY4079" i="2"/>
  <c r="AV4079" i="2"/>
  <c r="AS4079" i="2"/>
  <c r="AL4079" i="2"/>
  <c r="AG4079" i="2"/>
  <c r="AF4079" i="2"/>
  <c r="Y4079" i="2"/>
  <c r="BB4078" i="2"/>
  <c r="AY4078" i="2"/>
  <c r="AV4078" i="2"/>
  <c r="AS4078" i="2"/>
  <c r="AL4078" i="2"/>
  <c r="AG4078" i="2"/>
  <c r="AF4078" i="2"/>
  <c r="Y4078" i="2"/>
  <c r="BB4077" i="2"/>
  <c r="AY4077" i="2"/>
  <c r="AV4077" i="2"/>
  <c r="AS4077" i="2"/>
  <c r="AL4077" i="2"/>
  <c r="AG4077" i="2"/>
  <c r="AF4077" i="2"/>
  <c r="Y4077" i="2"/>
  <c r="BB4076" i="2"/>
  <c r="AY4076" i="2"/>
  <c r="AV4076" i="2"/>
  <c r="AS4076" i="2"/>
  <c r="AL4076" i="2"/>
  <c r="AG4076" i="2"/>
  <c r="AF4076" i="2"/>
  <c r="Y4076" i="2"/>
  <c r="BB4075" i="2"/>
  <c r="AY4075" i="2"/>
  <c r="AV4075" i="2"/>
  <c r="AS4075" i="2"/>
  <c r="AL4075" i="2"/>
  <c r="AG4075" i="2"/>
  <c r="AF4075" i="2"/>
  <c r="Y4075" i="2"/>
  <c r="BB4074" i="2"/>
  <c r="AY4074" i="2"/>
  <c r="AV4074" i="2"/>
  <c r="AS4074" i="2"/>
  <c r="AL4074" i="2"/>
  <c r="AG4074" i="2"/>
  <c r="AF4074" i="2"/>
  <c r="Y4074" i="2"/>
  <c r="BB4073" i="2"/>
  <c r="AY4073" i="2"/>
  <c r="AV4073" i="2"/>
  <c r="AS4073" i="2"/>
  <c r="AL4073" i="2"/>
  <c r="AG4073" i="2"/>
  <c r="AF4073" i="2"/>
  <c r="Y4073" i="2"/>
  <c r="BB4072" i="2"/>
  <c r="AY4072" i="2"/>
  <c r="AV4072" i="2"/>
  <c r="AS4072" i="2"/>
  <c r="AL4072" i="2"/>
  <c r="AG4072" i="2"/>
  <c r="AF4072" i="2"/>
  <c r="Y4072" i="2"/>
  <c r="BB4071" i="2"/>
  <c r="AY4071" i="2"/>
  <c r="AV4071" i="2"/>
  <c r="AS4071" i="2"/>
  <c r="AL4071" i="2"/>
  <c r="AG4071" i="2"/>
  <c r="AF4071" i="2"/>
  <c r="Y4071" i="2"/>
  <c r="BB4070" i="2"/>
  <c r="AY4070" i="2"/>
  <c r="AV4070" i="2"/>
  <c r="AS4070" i="2"/>
  <c r="AL4070" i="2"/>
  <c r="AG4070" i="2"/>
  <c r="AF4070" i="2"/>
  <c r="Y4070" i="2"/>
  <c r="BB4069" i="2"/>
  <c r="AY4069" i="2"/>
  <c r="AV4069" i="2"/>
  <c r="AS4069" i="2"/>
  <c r="AL4069" i="2"/>
  <c r="AG4069" i="2"/>
  <c r="AF4069" i="2"/>
  <c r="Y4069" i="2"/>
  <c r="BB4068" i="2"/>
  <c r="AY4068" i="2"/>
  <c r="AV4068" i="2"/>
  <c r="AS4068" i="2"/>
  <c r="AL4068" i="2"/>
  <c r="AG4068" i="2"/>
  <c r="AF4068" i="2"/>
  <c r="Y4068" i="2"/>
  <c r="BB4067" i="2"/>
  <c r="AY4067" i="2"/>
  <c r="AV4067" i="2"/>
  <c r="AS4067" i="2"/>
  <c r="AL4067" i="2"/>
  <c r="AG4067" i="2"/>
  <c r="AF4067" i="2"/>
  <c r="Y4067" i="2"/>
  <c r="BB4066" i="2"/>
  <c r="AY4066" i="2"/>
  <c r="AV4066" i="2"/>
  <c r="AS4066" i="2"/>
  <c r="AL4066" i="2"/>
  <c r="AG4066" i="2"/>
  <c r="AF4066" i="2"/>
  <c r="Y4066" i="2"/>
  <c r="BB4065" i="2"/>
  <c r="AY4065" i="2"/>
  <c r="AV4065" i="2"/>
  <c r="AS4065" i="2"/>
  <c r="AL4065" i="2"/>
  <c r="AG4065" i="2"/>
  <c r="AF4065" i="2"/>
  <c r="Y4065" i="2"/>
  <c r="BB4064" i="2"/>
  <c r="AY4064" i="2"/>
  <c r="AV4064" i="2"/>
  <c r="AS4064" i="2"/>
  <c r="AL4064" i="2"/>
  <c r="AG4064" i="2"/>
  <c r="AF4064" i="2"/>
  <c r="Y4064" i="2"/>
  <c r="BB4063" i="2"/>
  <c r="AY4063" i="2"/>
  <c r="AV4063" i="2"/>
  <c r="AS4063" i="2"/>
  <c r="AL4063" i="2"/>
  <c r="AG4063" i="2"/>
  <c r="AF4063" i="2"/>
  <c r="Y4063" i="2"/>
  <c r="BB4062" i="2"/>
  <c r="AY4062" i="2"/>
  <c r="AV4062" i="2"/>
  <c r="AS4062" i="2"/>
  <c r="AL4062" i="2"/>
  <c r="AG4062" i="2"/>
  <c r="AF4062" i="2"/>
  <c r="Y4062" i="2"/>
  <c r="BB4061" i="2"/>
  <c r="AY4061" i="2"/>
  <c r="AV4061" i="2"/>
  <c r="AS4061" i="2"/>
  <c r="AL4061" i="2"/>
  <c r="AG4061" i="2"/>
  <c r="AF4061" i="2"/>
  <c r="Y4061" i="2"/>
  <c r="BB4060" i="2"/>
  <c r="AY4060" i="2"/>
  <c r="AV4060" i="2"/>
  <c r="AS4060" i="2"/>
  <c r="AL4060" i="2"/>
  <c r="AG4060" i="2"/>
  <c r="AF4060" i="2"/>
  <c r="Y4060" i="2"/>
  <c r="BB4059" i="2"/>
  <c r="AY4059" i="2"/>
  <c r="AV4059" i="2"/>
  <c r="AS4059" i="2"/>
  <c r="AL4059" i="2"/>
  <c r="AG4059" i="2"/>
  <c r="AF4059" i="2"/>
  <c r="Y4059" i="2"/>
  <c r="BB4058" i="2"/>
  <c r="AY4058" i="2"/>
  <c r="AV4058" i="2"/>
  <c r="AS4058" i="2"/>
  <c r="AL4058" i="2"/>
  <c r="AG4058" i="2"/>
  <c r="AF4058" i="2"/>
  <c r="Y4058" i="2"/>
  <c r="BB4057" i="2"/>
  <c r="AY4057" i="2"/>
  <c r="AV4057" i="2"/>
  <c r="AS4057" i="2"/>
  <c r="AL4057" i="2"/>
  <c r="AG4057" i="2"/>
  <c r="AF4057" i="2"/>
  <c r="Y4057" i="2"/>
  <c r="BB4056" i="2"/>
  <c r="AY4056" i="2"/>
  <c r="AV4056" i="2"/>
  <c r="AS4056" i="2"/>
  <c r="AL4056" i="2"/>
  <c r="AG4056" i="2"/>
  <c r="AF4056" i="2"/>
  <c r="Y4056" i="2"/>
  <c r="BB4055" i="2"/>
  <c r="AY4055" i="2"/>
  <c r="AV4055" i="2"/>
  <c r="AS4055" i="2"/>
  <c r="AL4055" i="2"/>
  <c r="AG4055" i="2"/>
  <c r="AF4055" i="2"/>
  <c r="Y4055" i="2"/>
  <c r="BB4054" i="2"/>
  <c r="AY4054" i="2"/>
  <c r="AV4054" i="2"/>
  <c r="AS4054" i="2"/>
  <c r="AL4054" i="2"/>
  <c r="AG4054" i="2"/>
  <c r="AF4054" i="2"/>
  <c r="Y4054" i="2"/>
  <c r="BB4053" i="2"/>
  <c r="AY4053" i="2"/>
  <c r="AV4053" i="2"/>
  <c r="AS4053" i="2"/>
  <c r="AL4053" i="2"/>
  <c r="AG4053" i="2"/>
  <c r="AF4053" i="2"/>
  <c r="Y4053" i="2"/>
  <c r="BB4052" i="2"/>
  <c r="AY4052" i="2"/>
  <c r="AV4052" i="2"/>
  <c r="AS4052" i="2"/>
  <c r="AL4052" i="2"/>
  <c r="AG4052" i="2"/>
  <c r="AF4052" i="2"/>
  <c r="Y4052" i="2"/>
  <c r="BB4051" i="2"/>
  <c r="AY4051" i="2"/>
  <c r="AV4051" i="2"/>
  <c r="AS4051" i="2"/>
  <c r="AL4051" i="2"/>
  <c r="AG4051" i="2"/>
  <c r="AF4051" i="2"/>
  <c r="Y4051" i="2"/>
  <c r="BB4050" i="2"/>
  <c r="AY4050" i="2"/>
  <c r="AV4050" i="2"/>
  <c r="AS4050" i="2"/>
  <c r="AL4050" i="2"/>
  <c r="AG4050" i="2"/>
  <c r="AF4050" i="2"/>
  <c r="Y4050" i="2"/>
  <c r="BB4049" i="2"/>
  <c r="AY4049" i="2"/>
  <c r="AV4049" i="2"/>
  <c r="AS4049" i="2"/>
  <c r="AL4049" i="2"/>
  <c r="AG4049" i="2"/>
  <c r="AF4049" i="2"/>
  <c r="Y4049" i="2"/>
  <c r="BB4048" i="2"/>
  <c r="AY4048" i="2"/>
  <c r="AV4048" i="2"/>
  <c r="AS4048" i="2"/>
  <c r="AL4048" i="2"/>
  <c r="AG4048" i="2"/>
  <c r="AF4048" i="2"/>
  <c r="Y4048" i="2"/>
  <c r="BB4047" i="2"/>
  <c r="AY4047" i="2"/>
  <c r="AV4047" i="2"/>
  <c r="AS4047" i="2"/>
  <c r="AL4047" i="2"/>
  <c r="AG4047" i="2"/>
  <c r="AF4047" i="2"/>
  <c r="Y4047" i="2"/>
  <c r="BB4046" i="2"/>
  <c r="AY4046" i="2"/>
  <c r="AV4046" i="2"/>
  <c r="AS4046" i="2"/>
  <c r="AL4046" i="2"/>
  <c r="AG4046" i="2"/>
  <c r="AF4046" i="2"/>
  <c r="Y4046" i="2"/>
  <c r="BB4045" i="2"/>
  <c r="AY4045" i="2"/>
  <c r="AV4045" i="2"/>
  <c r="AS4045" i="2"/>
  <c r="AL4045" i="2"/>
  <c r="AG4045" i="2"/>
  <c r="AF4045" i="2"/>
  <c r="Y4045" i="2"/>
  <c r="BB4044" i="2"/>
  <c r="AY4044" i="2"/>
  <c r="AV4044" i="2"/>
  <c r="AS4044" i="2"/>
  <c r="AL4044" i="2"/>
  <c r="AG4044" i="2"/>
  <c r="AF4044" i="2"/>
  <c r="Y4044" i="2"/>
  <c r="BB4043" i="2"/>
  <c r="AY4043" i="2"/>
  <c r="AV4043" i="2"/>
  <c r="AS4043" i="2"/>
  <c r="AL4043" i="2"/>
  <c r="AG4043" i="2"/>
  <c r="AF4043" i="2"/>
  <c r="Y4043" i="2"/>
  <c r="BB4042" i="2"/>
  <c r="AY4042" i="2"/>
  <c r="AV4042" i="2"/>
  <c r="AS4042" i="2"/>
  <c r="AL4042" i="2"/>
  <c r="AG4042" i="2"/>
  <c r="AF4042" i="2"/>
  <c r="Y4042" i="2"/>
  <c r="BB4041" i="2"/>
  <c r="AY4041" i="2"/>
  <c r="AV4041" i="2"/>
  <c r="AS4041" i="2"/>
  <c r="AL4041" i="2"/>
  <c r="AG4041" i="2"/>
  <c r="AF4041" i="2"/>
  <c r="Y4041" i="2"/>
  <c r="BB4040" i="2"/>
  <c r="AY4040" i="2"/>
  <c r="AV4040" i="2"/>
  <c r="AS4040" i="2"/>
  <c r="AL4040" i="2"/>
  <c r="AG4040" i="2"/>
  <c r="AF4040" i="2"/>
  <c r="Y4040" i="2"/>
  <c r="BB4039" i="2"/>
  <c r="AY4039" i="2"/>
  <c r="AV4039" i="2"/>
  <c r="AS4039" i="2"/>
  <c r="AL4039" i="2"/>
  <c r="AG4039" i="2"/>
  <c r="AF4039" i="2"/>
  <c r="Y4039" i="2"/>
  <c r="BB4038" i="2"/>
  <c r="AY4038" i="2"/>
  <c r="AV4038" i="2"/>
  <c r="AS4038" i="2"/>
  <c r="AL4038" i="2"/>
  <c r="AG4038" i="2"/>
  <c r="AF4038" i="2"/>
  <c r="Y4038" i="2"/>
  <c r="BB4037" i="2"/>
  <c r="AY4037" i="2"/>
  <c r="AV4037" i="2"/>
  <c r="AS4037" i="2"/>
  <c r="AL4037" i="2"/>
  <c r="AG4037" i="2"/>
  <c r="AF4037" i="2"/>
  <c r="Y4037" i="2"/>
  <c r="BB4036" i="2"/>
  <c r="AY4036" i="2"/>
  <c r="AV4036" i="2"/>
  <c r="AS4036" i="2"/>
  <c r="AL4036" i="2"/>
  <c r="AG4036" i="2"/>
  <c r="AF4036" i="2"/>
  <c r="Y4036" i="2"/>
  <c r="BB4035" i="2"/>
  <c r="AY4035" i="2"/>
  <c r="AV4035" i="2"/>
  <c r="AS4035" i="2"/>
  <c r="AL4035" i="2"/>
  <c r="AG4035" i="2"/>
  <c r="AF4035" i="2"/>
  <c r="Y4035" i="2"/>
  <c r="BB4034" i="2"/>
  <c r="AY4034" i="2"/>
  <c r="AV4034" i="2"/>
  <c r="AS4034" i="2"/>
  <c r="AL4034" i="2"/>
  <c r="AG4034" i="2"/>
  <c r="AF4034" i="2"/>
  <c r="Y4034" i="2"/>
  <c r="BB4033" i="2"/>
  <c r="AY4033" i="2"/>
  <c r="AV4033" i="2"/>
  <c r="AS4033" i="2"/>
  <c r="AL4033" i="2"/>
  <c r="AG4033" i="2"/>
  <c r="AF4033" i="2"/>
  <c r="Y4033" i="2"/>
  <c r="BB4032" i="2"/>
  <c r="AY4032" i="2"/>
  <c r="AV4032" i="2"/>
  <c r="AS4032" i="2"/>
  <c r="AL4032" i="2"/>
  <c r="AG4032" i="2"/>
  <c r="AF4032" i="2"/>
  <c r="Y4032" i="2"/>
  <c r="BB4031" i="2"/>
  <c r="AY4031" i="2"/>
  <c r="AV4031" i="2"/>
  <c r="AS4031" i="2"/>
  <c r="AL4031" i="2"/>
  <c r="AG4031" i="2"/>
  <c r="AF4031" i="2"/>
  <c r="Y4031" i="2"/>
  <c r="BB4030" i="2"/>
  <c r="AY4030" i="2"/>
  <c r="AV4030" i="2"/>
  <c r="AS4030" i="2"/>
  <c r="AL4030" i="2"/>
  <c r="AG4030" i="2"/>
  <c r="AF4030" i="2"/>
  <c r="Y4030" i="2"/>
  <c r="BB4029" i="2"/>
  <c r="AY4029" i="2"/>
  <c r="AV4029" i="2"/>
  <c r="AS4029" i="2"/>
  <c r="AL4029" i="2"/>
  <c r="AG4029" i="2"/>
  <c r="AF4029" i="2"/>
  <c r="Y4029" i="2"/>
  <c r="BB4028" i="2"/>
  <c r="AY4028" i="2"/>
  <c r="AV4028" i="2"/>
  <c r="AS4028" i="2"/>
  <c r="AL4028" i="2"/>
  <c r="AG4028" i="2"/>
  <c r="AF4028" i="2"/>
  <c r="Y4028" i="2"/>
  <c r="BB4027" i="2"/>
  <c r="AY4027" i="2"/>
  <c r="AV4027" i="2"/>
  <c r="AS4027" i="2"/>
  <c r="AL4027" i="2"/>
  <c r="AG4027" i="2"/>
  <c r="AF4027" i="2"/>
  <c r="Y4027" i="2"/>
  <c r="BB4026" i="2"/>
  <c r="AY4026" i="2"/>
  <c r="AV4026" i="2"/>
  <c r="AS4026" i="2"/>
  <c r="AL4026" i="2"/>
  <c r="AG4026" i="2"/>
  <c r="AF4026" i="2"/>
  <c r="Y4026" i="2"/>
  <c r="BB4025" i="2"/>
  <c r="AY4025" i="2"/>
  <c r="AV4025" i="2"/>
  <c r="AS4025" i="2"/>
  <c r="AL4025" i="2"/>
  <c r="AG4025" i="2"/>
  <c r="AF4025" i="2"/>
  <c r="Y4025" i="2"/>
  <c r="BB4024" i="2"/>
  <c r="AY4024" i="2"/>
  <c r="AV4024" i="2"/>
  <c r="AS4024" i="2"/>
  <c r="AL4024" i="2"/>
  <c r="AG4024" i="2"/>
  <c r="AF4024" i="2"/>
  <c r="Y4024" i="2"/>
  <c r="BB4023" i="2"/>
  <c r="AY4023" i="2"/>
  <c r="AV4023" i="2"/>
  <c r="AS4023" i="2"/>
  <c r="AL4023" i="2"/>
  <c r="AG4023" i="2"/>
  <c r="AF4023" i="2"/>
  <c r="Y4023" i="2"/>
  <c r="BB4022" i="2"/>
  <c r="AY4022" i="2"/>
  <c r="AV4022" i="2"/>
  <c r="AS4022" i="2"/>
  <c r="AL4022" i="2"/>
  <c r="AG4022" i="2"/>
  <c r="AF4022" i="2"/>
  <c r="Y4022" i="2"/>
  <c r="BB4021" i="2"/>
  <c r="AY4021" i="2"/>
  <c r="AV4021" i="2"/>
  <c r="AS4021" i="2"/>
  <c r="AL4021" i="2"/>
  <c r="AG4021" i="2"/>
  <c r="AF4021" i="2"/>
  <c r="Y4021" i="2"/>
  <c r="BB4020" i="2"/>
  <c r="AY4020" i="2"/>
  <c r="AV4020" i="2"/>
  <c r="AS4020" i="2"/>
  <c r="AL4020" i="2"/>
  <c r="AG4020" i="2"/>
  <c r="AF4020" i="2"/>
  <c r="Y4020" i="2"/>
  <c r="BB4019" i="2"/>
  <c r="AY4019" i="2"/>
  <c r="AV4019" i="2"/>
  <c r="AS4019" i="2"/>
  <c r="AL4019" i="2"/>
  <c r="AG4019" i="2"/>
  <c r="AF4019" i="2"/>
  <c r="Y4019" i="2"/>
  <c r="BB4018" i="2"/>
  <c r="AY4018" i="2"/>
  <c r="AV4018" i="2"/>
  <c r="AS4018" i="2"/>
  <c r="AL4018" i="2"/>
  <c r="AG4018" i="2"/>
  <c r="AF4018" i="2"/>
  <c r="Y4018" i="2"/>
  <c r="BB4017" i="2"/>
  <c r="AY4017" i="2"/>
  <c r="AV4017" i="2"/>
  <c r="AS4017" i="2"/>
  <c r="AL4017" i="2"/>
  <c r="AG4017" i="2"/>
  <c r="AF4017" i="2"/>
  <c r="Y4017" i="2"/>
  <c r="BB4016" i="2"/>
  <c r="AY4016" i="2"/>
  <c r="AV4016" i="2"/>
  <c r="AS4016" i="2"/>
  <c r="AL4016" i="2"/>
  <c r="AG4016" i="2"/>
  <c r="AF4016" i="2"/>
  <c r="Y4016" i="2"/>
  <c r="BB4015" i="2"/>
  <c r="AY4015" i="2"/>
  <c r="AV4015" i="2"/>
  <c r="AS4015" i="2"/>
  <c r="AL4015" i="2"/>
  <c r="AG4015" i="2"/>
  <c r="AF4015" i="2"/>
  <c r="Y4015" i="2"/>
  <c r="BB4014" i="2"/>
  <c r="AY4014" i="2"/>
  <c r="AV4014" i="2"/>
  <c r="AS4014" i="2"/>
  <c r="AL4014" i="2"/>
  <c r="AG4014" i="2"/>
  <c r="AF4014" i="2"/>
  <c r="Y4014" i="2"/>
  <c r="BB4013" i="2"/>
  <c r="AY4013" i="2"/>
  <c r="AV4013" i="2"/>
  <c r="AS4013" i="2"/>
  <c r="AL4013" i="2"/>
  <c r="AG4013" i="2"/>
  <c r="AF4013" i="2"/>
  <c r="Y4013" i="2"/>
  <c r="BB4012" i="2"/>
  <c r="AY4012" i="2"/>
  <c r="AV4012" i="2"/>
  <c r="AS4012" i="2"/>
  <c r="AL4012" i="2"/>
  <c r="AG4012" i="2"/>
  <c r="AF4012" i="2"/>
  <c r="Y4012" i="2"/>
  <c r="BB4011" i="2"/>
  <c r="AY4011" i="2"/>
  <c r="AV4011" i="2"/>
  <c r="AS4011" i="2"/>
  <c r="AL4011" i="2"/>
  <c r="AG4011" i="2"/>
  <c r="AF4011" i="2"/>
  <c r="Y4011" i="2"/>
  <c r="BB4010" i="2"/>
  <c r="AY4010" i="2"/>
  <c r="AV4010" i="2"/>
  <c r="AS4010" i="2"/>
  <c r="AL4010" i="2"/>
  <c r="AG4010" i="2"/>
  <c r="AF4010" i="2"/>
  <c r="Y4010" i="2"/>
  <c r="BB4009" i="2"/>
  <c r="AY4009" i="2"/>
  <c r="AV4009" i="2"/>
  <c r="AS4009" i="2"/>
  <c r="AL4009" i="2"/>
  <c r="AG4009" i="2"/>
  <c r="AF4009" i="2"/>
  <c r="Y4009" i="2"/>
  <c r="BB4008" i="2"/>
  <c r="AY4008" i="2"/>
  <c r="AV4008" i="2"/>
  <c r="AS4008" i="2"/>
  <c r="AL4008" i="2"/>
  <c r="AG4008" i="2"/>
  <c r="AF4008" i="2"/>
  <c r="Y4008" i="2"/>
  <c r="BB4007" i="2"/>
  <c r="AY4007" i="2"/>
  <c r="AV4007" i="2"/>
  <c r="AS4007" i="2"/>
  <c r="AL4007" i="2"/>
  <c r="AG4007" i="2"/>
  <c r="AF4007" i="2"/>
  <c r="Y4007" i="2"/>
  <c r="BB4006" i="2"/>
  <c r="AY4006" i="2"/>
  <c r="AV4006" i="2"/>
  <c r="AS4006" i="2"/>
  <c r="AL4006" i="2"/>
  <c r="AG4006" i="2"/>
  <c r="AF4006" i="2"/>
  <c r="Y4006" i="2"/>
  <c r="BB4005" i="2"/>
  <c r="AY4005" i="2"/>
  <c r="AV4005" i="2"/>
  <c r="AS4005" i="2"/>
  <c r="AL4005" i="2"/>
  <c r="AG4005" i="2"/>
  <c r="AF4005" i="2"/>
  <c r="Y4005" i="2"/>
  <c r="BB4004" i="2"/>
  <c r="AY4004" i="2"/>
  <c r="AV4004" i="2"/>
  <c r="AS4004" i="2"/>
  <c r="AL4004" i="2"/>
  <c r="AG4004" i="2"/>
  <c r="AF4004" i="2"/>
  <c r="Y4004" i="2"/>
  <c r="BB4003" i="2"/>
  <c r="AY4003" i="2"/>
  <c r="AV4003" i="2"/>
  <c r="AS4003" i="2"/>
  <c r="AL4003" i="2"/>
  <c r="AG4003" i="2"/>
  <c r="AF4003" i="2"/>
  <c r="Y4003" i="2"/>
  <c r="BB4002" i="2"/>
  <c r="AY4002" i="2"/>
  <c r="AV4002" i="2"/>
  <c r="AS4002" i="2"/>
  <c r="AL4002" i="2"/>
  <c r="AG4002" i="2"/>
  <c r="AF4002" i="2"/>
  <c r="Y4002" i="2"/>
  <c r="BB4001" i="2"/>
  <c r="AY4001" i="2"/>
  <c r="AV4001" i="2"/>
  <c r="AS4001" i="2"/>
  <c r="AL4001" i="2"/>
  <c r="AG4001" i="2"/>
  <c r="AF4001" i="2"/>
  <c r="Y4001" i="2"/>
  <c r="BB4000" i="2"/>
  <c r="AY4000" i="2"/>
  <c r="AV4000" i="2"/>
  <c r="AS4000" i="2"/>
  <c r="AL4000" i="2"/>
  <c r="AG4000" i="2"/>
  <c r="AF4000" i="2"/>
  <c r="Y4000" i="2"/>
  <c r="BB3999" i="2"/>
  <c r="AY3999" i="2"/>
  <c r="AV3999" i="2"/>
  <c r="AS3999" i="2"/>
  <c r="AL3999" i="2"/>
  <c r="AG3999" i="2"/>
  <c r="AF3999" i="2"/>
  <c r="Y3999" i="2"/>
  <c r="BB3998" i="2"/>
  <c r="AY3998" i="2"/>
  <c r="AV3998" i="2"/>
  <c r="AS3998" i="2"/>
  <c r="AL3998" i="2"/>
  <c r="AG3998" i="2"/>
  <c r="AF3998" i="2"/>
  <c r="Y3998" i="2"/>
  <c r="BB3997" i="2"/>
  <c r="AY3997" i="2"/>
  <c r="AV3997" i="2"/>
  <c r="AS3997" i="2"/>
  <c r="AL3997" i="2"/>
  <c r="AG3997" i="2"/>
  <c r="AF3997" i="2"/>
  <c r="Y3997" i="2"/>
  <c r="BB3996" i="2"/>
  <c r="AY3996" i="2"/>
  <c r="AV3996" i="2"/>
  <c r="AS3996" i="2"/>
  <c r="AL3996" i="2"/>
  <c r="AG3996" i="2"/>
  <c r="AF3996" i="2"/>
  <c r="Y3996" i="2"/>
  <c r="BB3995" i="2"/>
  <c r="AY3995" i="2"/>
  <c r="AV3995" i="2"/>
  <c r="AS3995" i="2"/>
  <c r="AL3995" i="2"/>
  <c r="AG3995" i="2"/>
  <c r="AF3995" i="2"/>
  <c r="Y3995" i="2"/>
  <c r="BB3994" i="2"/>
  <c r="AY3994" i="2"/>
  <c r="AV3994" i="2"/>
  <c r="AS3994" i="2"/>
  <c r="AL3994" i="2"/>
  <c r="AG3994" i="2"/>
  <c r="AF3994" i="2"/>
  <c r="Y3994" i="2"/>
  <c r="BB3993" i="2"/>
  <c r="AY3993" i="2"/>
  <c r="AV3993" i="2"/>
  <c r="AS3993" i="2"/>
  <c r="AL3993" i="2"/>
  <c r="AG3993" i="2"/>
  <c r="AF3993" i="2"/>
  <c r="Y3993" i="2"/>
  <c r="BB3992" i="2"/>
  <c r="AY3992" i="2"/>
  <c r="AV3992" i="2"/>
  <c r="AS3992" i="2"/>
  <c r="AL3992" i="2"/>
  <c r="AG3992" i="2"/>
  <c r="AF3992" i="2"/>
  <c r="Y3992" i="2"/>
  <c r="BB3991" i="2"/>
  <c r="AY3991" i="2"/>
  <c r="AV3991" i="2"/>
  <c r="AS3991" i="2"/>
  <c r="AL3991" i="2"/>
  <c r="AG3991" i="2"/>
  <c r="AF3991" i="2"/>
  <c r="Y3991" i="2"/>
  <c r="BB3990" i="2"/>
  <c r="AY3990" i="2"/>
  <c r="AV3990" i="2"/>
  <c r="AS3990" i="2"/>
  <c r="AL3990" i="2"/>
  <c r="AG3990" i="2"/>
  <c r="AF3990" i="2"/>
  <c r="Y3990" i="2"/>
  <c r="BB3989" i="2"/>
  <c r="AY3989" i="2"/>
  <c r="AV3989" i="2"/>
  <c r="AS3989" i="2"/>
  <c r="AL3989" i="2"/>
  <c r="AG3989" i="2"/>
  <c r="AF3989" i="2"/>
  <c r="Y3989" i="2"/>
  <c r="BB3988" i="2"/>
  <c r="AY3988" i="2"/>
  <c r="AV3988" i="2"/>
  <c r="AS3988" i="2"/>
  <c r="AL3988" i="2"/>
  <c r="AG3988" i="2"/>
  <c r="AF3988" i="2"/>
  <c r="Y3988" i="2"/>
  <c r="BB3987" i="2"/>
  <c r="AY3987" i="2"/>
  <c r="AV3987" i="2"/>
  <c r="AS3987" i="2"/>
  <c r="AL3987" i="2"/>
  <c r="AG3987" i="2"/>
  <c r="AF3987" i="2"/>
  <c r="Y3987" i="2"/>
  <c r="BB3986" i="2"/>
  <c r="AY3986" i="2"/>
  <c r="AV3986" i="2"/>
  <c r="AS3986" i="2"/>
  <c r="AL3986" i="2"/>
  <c r="AG3986" i="2"/>
  <c r="AF3986" i="2"/>
  <c r="Y3986" i="2"/>
  <c r="BB3985" i="2"/>
  <c r="AY3985" i="2"/>
  <c r="AV3985" i="2"/>
  <c r="AS3985" i="2"/>
  <c r="AL3985" i="2"/>
  <c r="AG3985" i="2"/>
  <c r="AF3985" i="2"/>
  <c r="Y3985" i="2"/>
  <c r="BB3984" i="2"/>
  <c r="AY3984" i="2"/>
  <c r="AV3984" i="2"/>
  <c r="AS3984" i="2"/>
  <c r="AL3984" i="2"/>
  <c r="AG3984" i="2"/>
  <c r="AF3984" i="2"/>
  <c r="Y3984" i="2"/>
  <c r="BB3983" i="2"/>
  <c r="AY3983" i="2"/>
  <c r="AV3983" i="2"/>
  <c r="AS3983" i="2"/>
  <c r="AL3983" i="2"/>
  <c r="AG3983" i="2"/>
  <c r="AF3983" i="2"/>
  <c r="Y3983" i="2"/>
  <c r="BB3982" i="2"/>
  <c r="AY3982" i="2"/>
  <c r="AV3982" i="2"/>
  <c r="AS3982" i="2"/>
  <c r="AL3982" i="2"/>
  <c r="AG3982" i="2"/>
  <c r="AF3982" i="2"/>
  <c r="Y3982" i="2"/>
  <c r="BB3981" i="2"/>
  <c r="AY3981" i="2"/>
  <c r="AV3981" i="2"/>
  <c r="AS3981" i="2"/>
  <c r="AL3981" i="2"/>
  <c r="AG3981" i="2"/>
  <c r="AF3981" i="2"/>
  <c r="Y3981" i="2"/>
  <c r="BB3980" i="2"/>
  <c r="AY3980" i="2"/>
  <c r="AV3980" i="2"/>
  <c r="AS3980" i="2"/>
  <c r="AL3980" i="2"/>
  <c r="AG3980" i="2"/>
  <c r="AF3980" i="2"/>
  <c r="Y3980" i="2"/>
  <c r="BB3979" i="2"/>
  <c r="AY3979" i="2"/>
  <c r="AV3979" i="2"/>
  <c r="AS3979" i="2"/>
  <c r="AL3979" i="2"/>
  <c r="AG3979" i="2"/>
  <c r="AF3979" i="2"/>
  <c r="Y3979" i="2"/>
  <c r="BB3978" i="2"/>
  <c r="AY3978" i="2"/>
  <c r="AV3978" i="2"/>
  <c r="AS3978" i="2"/>
  <c r="AL3978" i="2"/>
  <c r="AG3978" i="2"/>
  <c r="AF3978" i="2"/>
  <c r="Y3978" i="2"/>
  <c r="BB3977" i="2"/>
  <c r="AY3977" i="2"/>
  <c r="AV3977" i="2"/>
  <c r="AS3977" i="2"/>
  <c r="AL3977" i="2"/>
  <c r="AG3977" i="2"/>
  <c r="AF3977" i="2"/>
  <c r="Y3977" i="2"/>
  <c r="BB3976" i="2"/>
  <c r="AY3976" i="2"/>
  <c r="AV3976" i="2"/>
  <c r="AS3976" i="2"/>
  <c r="AL3976" i="2"/>
  <c r="AG3976" i="2"/>
  <c r="AF3976" i="2"/>
  <c r="Y3976" i="2"/>
  <c r="BB3975" i="2"/>
  <c r="AY3975" i="2"/>
  <c r="AV3975" i="2"/>
  <c r="AS3975" i="2"/>
  <c r="AL3975" i="2"/>
  <c r="AG3975" i="2"/>
  <c r="AF3975" i="2"/>
  <c r="Y3975" i="2"/>
  <c r="BB3974" i="2"/>
  <c r="AY3974" i="2"/>
  <c r="AV3974" i="2"/>
  <c r="AS3974" i="2"/>
  <c r="AL3974" i="2"/>
  <c r="AG3974" i="2"/>
  <c r="AF3974" i="2"/>
  <c r="Y3974" i="2"/>
  <c r="BB3973" i="2"/>
  <c r="AY3973" i="2"/>
  <c r="AV3973" i="2"/>
  <c r="AS3973" i="2"/>
  <c r="AL3973" i="2"/>
  <c r="AG3973" i="2"/>
  <c r="AF3973" i="2"/>
  <c r="Y3973" i="2"/>
  <c r="BB3972" i="2"/>
  <c r="AY3972" i="2"/>
  <c r="AV3972" i="2"/>
  <c r="AS3972" i="2"/>
  <c r="AL3972" i="2"/>
  <c r="AG3972" i="2"/>
  <c r="AF3972" i="2"/>
  <c r="Y3972" i="2"/>
  <c r="BB3971" i="2"/>
  <c r="AY3971" i="2"/>
  <c r="AV3971" i="2"/>
  <c r="AS3971" i="2"/>
  <c r="AL3971" i="2"/>
  <c r="AG3971" i="2"/>
  <c r="AF3971" i="2"/>
  <c r="Y3971" i="2"/>
  <c r="BB3970" i="2"/>
  <c r="AY3970" i="2"/>
  <c r="AV3970" i="2"/>
  <c r="AS3970" i="2"/>
  <c r="AL3970" i="2"/>
  <c r="AG3970" i="2"/>
  <c r="AF3970" i="2"/>
  <c r="Y3970" i="2"/>
  <c r="BB3969" i="2"/>
  <c r="AY3969" i="2"/>
  <c r="AV3969" i="2"/>
  <c r="AS3969" i="2"/>
  <c r="AL3969" i="2"/>
  <c r="AG3969" i="2"/>
  <c r="AF3969" i="2"/>
  <c r="Y3969" i="2"/>
  <c r="BB3968" i="2"/>
  <c r="AY3968" i="2"/>
  <c r="AV3968" i="2"/>
  <c r="AS3968" i="2"/>
  <c r="AL3968" i="2"/>
  <c r="AG3968" i="2"/>
  <c r="AF3968" i="2"/>
  <c r="Y3968" i="2"/>
  <c r="BB3967" i="2"/>
  <c r="AY3967" i="2"/>
  <c r="AV3967" i="2"/>
  <c r="AS3967" i="2"/>
  <c r="AL3967" i="2"/>
  <c r="AG3967" i="2"/>
  <c r="AF3967" i="2"/>
  <c r="Y3967" i="2"/>
  <c r="BB3966" i="2"/>
  <c r="AY3966" i="2"/>
  <c r="AV3966" i="2"/>
  <c r="AS3966" i="2"/>
  <c r="AL3966" i="2"/>
  <c r="AG3966" i="2"/>
  <c r="AF3966" i="2"/>
  <c r="Y3966" i="2"/>
  <c r="BB3965" i="2"/>
  <c r="AY3965" i="2"/>
  <c r="AV3965" i="2"/>
  <c r="AS3965" i="2"/>
  <c r="AL3965" i="2"/>
  <c r="AG3965" i="2"/>
  <c r="AF3965" i="2"/>
  <c r="Y3965" i="2"/>
  <c r="BB3964" i="2"/>
  <c r="AY3964" i="2"/>
  <c r="AV3964" i="2"/>
  <c r="AS3964" i="2"/>
  <c r="AL3964" i="2"/>
  <c r="AG3964" i="2"/>
  <c r="AF3964" i="2"/>
  <c r="Y3964" i="2"/>
  <c r="BB3963" i="2"/>
  <c r="AY3963" i="2"/>
  <c r="AV3963" i="2"/>
  <c r="AS3963" i="2"/>
  <c r="AL3963" i="2"/>
  <c r="AG3963" i="2"/>
  <c r="AF3963" i="2"/>
  <c r="Y3963" i="2"/>
  <c r="BB3962" i="2"/>
  <c r="AY3962" i="2"/>
  <c r="AV3962" i="2"/>
  <c r="AS3962" i="2"/>
  <c r="AL3962" i="2"/>
  <c r="AG3962" i="2"/>
  <c r="AF3962" i="2"/>
  <c r="Y3962" i="2"/>
  <c r="BB3961" i="2"/>
  <c r="AY3961" i="2"/>
  <c r="AV3961" i="2"/>
  <c r="AS3961" i="2"/>
  <c r="AL3961" i="2"/>
  <c r="AG3961" i="2"/>
  <c r="AF3961" i="2"/>
  <c r="Y3961" i="2"/>
  <c r="BB3960" i="2"/>
  <c r="AY3960" i="2"/>
  <c r="AV3960" i="2"/>
  <c r="AS3960" i="2"/>
  <c r="AL3960" i="2"/>
  <c r="AG3960" i="2"/>
  <c r="AF3960" i="2"/>
  <c r="Y3960" i="2"/>
  <c r="BB3959" i="2"/>
  <c r="AY3959" i="2"/>
  <c r="AV3959" i="2"/>
  <c r="AS3959" i="2"/>
  <c r="AL3959" i="2"/>
  <c r="AG3959" i="2"/>
  <c r="AF3959" i="2"/>
  <c r="Y3959" i="2"/>
  <c r="BB3958" i="2"/>
  <c r="AY3958" i="2"/>
  <c r="AV3958" i="2"/>
  <c r="AS3958" i="2"/>
  <c r="AL3958" i="2"/>
  <c r="AG3958" i="2"/>
  <c r="AF3958" i="2"/>
  <c r="Y3958" i="2"/>
  <c r="BB3957" i="2"/>
  <c r="AY3957" i="2"/>
  <c r="AV3957" i="2"/>
  <c r="AS3957" i="2"/>
  <c r="AL3957" i="2"/>
  <c r="AG3957" i="2"/>
  <c r="AF3957" i="2"/>
  <c r="Y3957" i="2"/>
  <c r="BB3956" i="2"/>
  <c r="AY3956" i="2"/>
  <c r="AV3956" i="2"/>
  <c r="AS3956" i="2"/>
  <c r="AL3956" i="2"/>
  <c r="AG3956" i="2"/>
  <c r="AF3956" i="2"/>
  <c r="Y3956" i="2"/>
  <c r="BB3955" i="2"/>
  <c r="AY3955" i="2"/>
  <c r="AV3955" i="2"/>
  <c r="AS3955" i="2"/>
  <c r="AL3955" i="2"/>
  <c r="AG3955" i="2"/>
  <c r="AF3955" i="2"/>
  <c r="Y3955" i="2"/>
  <c r="BB3954" i="2"/>
  <c r="AY3954" i="2"/>
  <c r="AV3954" i="2"/>
  <c r="AS3954" i="2"/>
  <c r="AL3954" i="2"/>
  <c r="AG3954" i="2"/>
  <c r="AF3954" i="2"/>
  <c r="Y3954" i="2"/>
  <c r="BB3953" i="2"/>
  <c r="AY3953" i="2"/>
  <c r="AV3953" i="2"/>
  <c r="AS3953" i="2"/>
  <c r="AL3953" i="2"/>
  <c r="AG3953" i="2"/>
  <c r="AF3953" i="2"/>
  <c r="Y3953" i="2"/>
  <c r="BB3952" i="2"/>
  <c r="AY3952" i="2"/>
  <c r="AV3952" i="2"/>
  <c r="AS3952" i="2"/>
  <c r="AL3952" i="2"/>
  <c r="AG3952" i="2"/>
  <c r="AF3952" i="2"/>
  <c r="Y3952" i="2"/>
  <c r="BB3951" i="2"/>
  <c r="AY3951" i="2"/>
  <c r="AV3951" i="2"/>
  <c r="AS3951" i="2"/>
  <c r="AL3951" i="2"/>
  <c r="AG3951" i="2"/>
  <c r="AF3951" i="2"/>
  <c r="Y3951" i="2"/>
  <c r="BB3950" i="2"/>
  <c r="AY3950" i="2"/>
  <c r="AV3950" i="2"/>
  <c r="AS3950" i="2"/>
  <c r="AL3950" i="2"/>
  <c r="AG3950" i="2"/>
  <c r="AF3950" i="2"/>
  <c r="Y3950" i="2"/>
  <c r="BB3949" i="2"/>
  <c r="AY3949" i="2"/>
  <c r="AV3949" i="2"/>
  <c r="AS3949" i="2"/>
  <c r="AL3949" i="2"/>
  <c r="AG3949" i="2"/>
  <c r="AF3949" i="2"/>
  <c r="Y3949" i="2"/>
  <c r="BB3948" i="2"/>
  <c r="AY3948" i="2"/>
  <c r="AV3948" i="2"/>
  <c r="AS3948" i="2"/>
  <c r="AL3948" i="2"/>
  <c r="AG3948" i="2"/>
  <c r="AF3948" i="2"/>
  <c r="Y3948" i="2"/>
  <c r="BB3947" i="2"/>
  <c r="AY3947" i="2"/>
  <c r="AV3947" i="2"/>
  <c r="AS3947" i="2"/>
  <c r="AL3947" i="2"/>
  <c r="AG3947" i="2"/>
  <c r="AF3947" i="2"/>
  <c r="Y3947" i="2"/>
  <c r="BB3946" i="2"/>
  <c r="AY3946" i="2"/>
  <c r="AV3946" i="2"/>
  <c r="AS3946" i="2"/>
  <c r="AL3946" i="2"/>
  <c r="AG3946" i="2"/>
  <c r="AF3946" i="2"/>
  <c r="Y3946" i="2"/>
  <c r="BB3945" i="2"/>
  <c r="AY3945" i="2"/>
  <c r="AV3945" i="2"/>
  <c r="AS3945" i="2"/>
  <c r="AL3945" i="2"/>
  <c r="AG3945" i="2"/>
  <c r="AF3945" i="2"/>
  <c r="Y3945" i="2"/>
  <c r="BB3944" i="2"/>
  <c r="AY3944" i="2"/>
  <c r="AV3944" i="2"/>
  <c r="AS3944" i="2"/>
  <c r="AL3944" i="2"/>
  <c r="AG3944" i="2"/>
  <c r="AF3944" i="2"/>
  <c r="Y3944" i="2"/>
  <c r="BB3943" i="2"/>
  <c r="AY3943" i="2"/>
  <c r="AV3943" i="2"/>
  <c r="AS3943" i="2"/>
  <c r="AL3943" i="2"/>
  <c r="AG3943" i="2"/>
  <c r="AF3943" i="2"/>
  <c r="Y3943" i="2"/>
  <c r="BB3942" i="2"/>
  <c r="AY3942" i="2"/>
  <c r="AV3942" i="2"/>
  <c r="AS3942" i="2"/>
  <c r="AL3942" i="2"/>
  <c r="AG3942" i="2"/>
  <c r="AF3942" i="2"/>
  <c r="Y3942" i="2"/>
  <c r="BB3941" i="2"/>
  <c r="AY3941" i="2"/>
  <c r="AV3941" i="2"/>
  <c r="AS3941" i="2"/>
  <c r="AL3941" i="2"/>
  <c r="AG3941" i="2"/>
  <c r="AF3941" i="2"/>
  <c r="Y3941" i="2"/>
  <c r="BB3940" i="2"/>
  <c r="AY3940" i="2"/>
  <c r="AV3940" i="2"/>
  <c r="AS3940" i="2"/>
  <c r="AL3940" i="2"/>
  <c r="AG3940" i="2"/>
  <c r="AF3940" i="2"/>
  <c r="Y3940" i="2"/>
  <c r="BB3939" i="2"/>
  <c r="AY3939" i="2"/>
  <c r="AV3939" i="2"/>
  <c r="AS3939" i="2"/>
  <c r="AL3939" i="2"/>
  <c r="AG3939" i="2"/>
  <c r="AF3939" i="2"/>
  <c r="Y3939" i="2"/>
  <c r="BB3938" i="2"/>
  <c r="AY3938" i="2"/>
  <c r="AV3938" i="2"/>
  <c r="AS3938" i="2"/>
  <c r="AL3938" i="2"/>
  <c r="AG3938" i="2"/>
  <c r="AF3938" i="2"/>
  <c r="Y3938" i="2"/>
  <c r="BB3937" i="2"/>
  <c r="AY3937" i="2"/>
  <c r="AV3937" i="2"/>
  <c r="AS3937" i="2"/>
  <c r="AL3937" i="2"/>
  <c r="AG3937" i="2"/>
  <c r="AF3937" i="2"/>
  <c r="Y3937" i="2"/>
  <c r="BB3936" i="2"/>
  <c r="AY3936" i="2"/>
  <c r="AV3936" i="2"/>
  <c r="AS3936" i="2"/>
  <c r="AL3936" i="2"/>
  <c r="AG3936" i="2"/>
  <c r="AF3936" i="2"/>
  <c r="Y3936" i="2"/>
  <c r="BB3935" i="2"/>
  <c r="AY3935" i="2"/>
  <c r="AV3935" i="2"/>
  <c r="AS3935" i="2"/>
  <c r="AL3935" i="2"/>
  <c r="AG3935" i="2"/>
  <c r="AF3935" i="2"/>
  <c r="Y3935" i="2"/>
  <c r="BB3934" i="2"/>
  <c r="AY3934" i="2"/>
  <c r="AV3934" i="2"/>
  <c r="AS3934" i="2"/>
  <c r="AL3934" i="2"/>
  <c r="AG3934" i="2"/>
  <c r="AF3934" i="2"/>
  <c r="Y3934" i="2"/>
  <c r="BB3933" i="2"/>
  <c r="AY3933" i="2"/>
  <c r="AV3933" i="2"/>
  <c r="AS3933" i="2"/>
  <c r="AL3933" i="2"/>
  <c r="AG3933" i="2"/>
  <c r="AF3933" i="2"/>
  <c r="Y3933" i="2"/>
  <c r="BB3932" i="2"/>
  <c r="AY3932" i="2"/>
  <c r="AV3932" i="2"/>
  <c r="AS3932" i="2"/>
  <c r="AL3932" i="2"/>
  <c r="AG3932" i="2"/>
  <c r="AF3932" i="2"/>
  <c r="Y3932" i="2"/>
  <c r="BB3931" i="2"/>
  <c r="AY3931" i="2"/>
  <c r="AV3931" i="2"/>
  <c r="AS3931" i="2"/>
  <c r="AL3931" i="2"/>
  <c r="AG3931" i="2"/>
  <c r="AF3931" i="2"/>
  <c r="Y3931" i="2"/>
  <c r="BB3930" i="2"/>
  <c r="AY3930" i="2"/>
  <c r="AV3930" i="2"/>
  <c r="AS3930" i="2"/>
  <c r="AL3930" i="2"/>
  <c r="AG3930" i="2"/>
  <c r="AF3930" i="2"/>
  <c r="Y3930" i="2"/>
  <c r="BB3929" i="2"/>
  <c r="AY3929" i="2"/>
  <c r="AV3929" i="2"/>
  <c r="AS3929" i="2"/>
  <c r="AL3929" i="2"/>
  <c r="AG3929" i="2"/>
  <c r="AF3929" i="2"/>
  <c r="Y3929" i="2"/>
  <c r="BB3928" i="2"/>
  <c r="AY3928" i="2"/>
  <c r="AV3928" i="2"/>
  <c r="AS3928" i="2"/>
  <c r="AL3928" i="2"/>
  <c r="AG3928" i="2"/>
  <c r="AF3928" i="2"/>
  <c r="Y3928" i="2"/>
  <c r="BB3927" i="2"/>
  <c r="AY3927" i="2"/>
  <c r="AV3927" i="2"/>
  <c r="AS3927" i="2"/>
  <c r="AL3927" i="2"/>
  <c r="AG3927" i="2"/>
  <c r="AF3927" i="2"/>
  <c r="Y3927" i="2"/>
  <c r="BB3926" i="2"/>
  <c r="AY3926" i="2"/>
  <c r="AV3926" i="2"/>
  <c r="AS3926" i="2"/>
  <c r="AL3926" i="2"/>
  <c r="AG3926" i="2"/>
  <c r="AF3926" i="2"/>
  <c r="Y3926" i="2"/>
  <c r="BB3925" i="2"/>
  <c r="AY3925" i="2"/>
  <c r="AV3925" i="2"/>
  <c r="AS3925" i="2"/>
  <c r="AL3925" i="2"/>
  <c r="AG3925" i="2"/>
  <c r="AF3925" i="2"/>
  <c r="Y3925" i="2"/>
  <c r="BB3924" i="2"/>
  <c r="AY3924" i="2"/>
  <c r="AV3924" i="2"/>
  <c r="AS3924" i="2"/>
  <c r="AL3924" i="2"/>
  <c r="AG3924" i="2"/>
  <c r="AF3924" i="2"/>
  <c r="Y3924" i="2"/>
  <c r="BB3923" i="2"/>
  <c r="AY3923" i="2"/>
  <c r="AV3923" i="2"/>
  <c r="AS3923" i="2"/>
  <c r="AL3923" i="2"/>
  <c r="AG3923" i="2"/>
  <c r="AF3923" i="2"/>
  <c r="Y3923" i="2"/>
  <c r="BB3922" i="2"/>
  <c r="AY3922" i="2"/>
  <c r="AV3922" i="2"/>
  <c r="AS3922" i="2"/>
  <c r="AL3922" i="2"/>
  <c r="AG3922" i="2"/>
  <c r="AF3922" i="2"/>
  <c r="Y3922" i="2"/>
  <c r="BB3921" i="2"/>
  <c r="AY3921" i="2"/>
  <c r="AV3921" i="2"/>
  <c r="AS3921" i="2"/>
  <c r="AL3921" i="2"/>
  <c r="AG3921" i="2"/>
  <c r="AF3921" i="2"/>
  <c r="Y3921" i="2"/>
  <c r="BB3920" i="2"/>
  <c r="AY3920" i="2"/>
  <c r="AV3920" i="2"/>
  <c r="AS3920" i="2"/>
  <c r="AL3920" i="2"/>
  <c r="AG3920" i="2"/>
  <c r="AF3920" i="2"/>
  <c r="Y3920" i="2"/>
  <c r="BB3919" i="2"/>
  <c r="AY3919" i="2"/>
  <c r="AV3919" i="2"/>
  <c r="AS3919" i="2"/>
  <c r="AL3919" i="2"/>
  <c r="AG3919" i="2"/>
  <c r="AF3919" i="2"/>
  <c r="Y3919" i="2"/>
  <c r="BB3918" i="2"/>
  <c r="AY3918" i="2"/>
  <c r="AV3918" i="2"/>
  <c r="AS3918" i="2"/>
  <c r="AL3918" i="2"/>
  <c r="AG3918" i="2"/>
  <c r="AF3918" i="2"/>
  <c r="Y3918" i="2"/>
  <c r="BB3917" i="2"/>
  <c r="AY3917" i="2"/>
  <c r="AV3917" i="2"/>
  <c r="AS3917" i="2"/>
  <c r="AL3917" i="2"/>
  <c r="AG3917" i="2"/>
  <c r="AF3917" i="2"/>
  <c r="Y3917" i="2"/>
  <c r="BB3916" i="2"/>
  <c r="AY3916" i="2"/>
  <c r="AV3916" i="2"/>
  <c r="AS3916" i="2"/>
  <c r="AL3916" i="2"/>
  <c r="AG3916" i="2"/>
  <c r="AF3916" i="2"/>
  <c r="Y3916" i="2"/>
  <c r="BB3915" i="2"/>
  <c r="AY3915" i="2"/>
  <c r="AV3915" i="2"/>
  <c r="AS3915" i="2"/>
  <c r="AL3915" i="2"/>
  <c r="AG3915" i="2"/>
  <c r="AF3915" i="2"/>
  <c r="Y3915" i="2"/>
  <c r="BB3914" i="2"/>
  <c r="AY3914" i="2"/>
  <c r="AV3914" i="2"/>
  <c r="AS3914" i="2"/>
  <c r="AL3914" i="2"/>
  <c r="AG3914" i="2"/>
  <c r="AF3914" i="2"/>
  <c r="Y3914" i="2"/>
  <c r="BB3913" i="2"/>
  <c r="AY3913" i="2"/>
  <c r="AV3913" i="2"/>
  <c r="AS3913" i="2"/>
  <c r="AL3913" i="2"/>
  <c r="AG3913" i="2"/>
  <c r="AF3913" i="2"/>
  <c r="Y3913" i="2"/>
  <c r="BB3912" i="2"/>
  <c r="AY3912" i="2"/>
  <c r="AV3912" i="2"/>
  <c r="AS3912" i="2"/>
  <c r="AL3912" i="2"/>
  <c r="AG3912" i="2"/>
  <c r="AF3912" i="2"/>
  <c r="Y3912" i="2"/>
  <c r="BB3911" i="2"/>
  <c r="AY3911" i="2"/>
  <c r="AV3911" i="2"/>
  <c r="AS3911" i="2"/>
  <c r="AL3911" i="2"/>
  <c r="AG3911" i="2"/>
  <c r="AF3911" i="2"/>
  <c r="Y3911" i="2"/>
  <c r="BB3910" i="2"/>
  <c r="AY3910" i="2"/>
  <c r="AV3910" i="2"/>
  <c r="AS3910" i="2"/>
  <c r="AL3910" i="2"/>
  <c r="AG3910" i="2"/>
  <c r="AF3910" i="2"/>
  <c r="Y3910" i="2"/>
  <c r="BB3909" i="2"/>
  <c r="AY3909" i="2"/>
  <c r="AV3909" i="2"/>
  <c r="AS3909" i="2"/>
  <c r="AL3909" i="2"/>
  <c r="AG3909" i="2"/>
  <c r="AF3909" i="2"/>
  <c r="Y3909" i="2"/>
  <c r="BB3908" i="2"/>
  <c r="AY3908" i="2"/>
  <c r="AV3908" i="2"/>
  <c r="AS3908" i="2"/>
  <c r="AL3908" i="2"/>
  <c r="AG3908" i="2"/>
  <c r="AF3908" i="2"/>
  <c r="Y3908" i="2"/>
  <c r="BB3907" i="2"/>
  <c r="AY3907" i="2"/>
  <c r="AV3907" i="2"/>
  <c r="AS3907" i="2"/>
  <c r="AL3907" i="2"/>
  <c r="AG3907" i="2"/>
  <c r="AF3907" i="2"/>
  <c r="Y3907" i="2"/>
  <c r="BB3906" i="2"/>
  <c r="AY3906" i="2"/>
  <c r="AV3906" i="2"/>
  <c r="AS3906" i="2"/>
  <c r="AL3906" i="2"/>
  <c r="AG3906" i="2"/>
  <c r="AF3906" i="2"/>
  <c r="Y3906" i="2"/>
  <c r="BB3905" i="2"/>
  <c r="AY3905" i="2"/>
  <c r="AV3905" i="2"/>
  <c r="AS3905" i="2"/>
  <c r="AL3905" i="2"/>
  <c r="AG3905" i="2"/>
  <c r="AF3905" i="2"/>
  <c r="Y3905" i="2"/>
  <c r="BB3904" i="2"/>
  <c r="AY3904" i="2"/>
  <c r="AV3904" i="2"/>
  <c r="AS3904" i="2"/>
  <c r="AL3904" i="2"/>
  <c r="AG3904" i="2"/>
  <c r="AF3904" i="2"/>
  <c r="Y3904" i="2"/>
  <c r="BB3903" i="2"/>
  <c r="AY3903" i="2"/>
  <c r="AV3903" i="2"/>
  <c r="AS3903" i="2"/>
  <c r="AL3903" i="2"/>
  <c r="AG3903" i="2"/>
  <c r="AF3903" i="2"/>
  <c r="Y3903" i="2"/>
  <c r="BB3902" i="2"/>
  <c r="AY3902" i="2"/>
  <c r="AV3902" i="2"/>
  <c r="AS3902" i="2"/>
  <c r="AL3902" i="2"/>
  <c r="AG3902" i="2"/>
  <c r="AF3902" i="2"/>
  <c r="Y3902" i="2"/>
  <c r="BB3901" i="2"/>
  <c r="AY3901" i="2"/>
  <c r="AV3901" i="2"/>
  <c r="AS3901" i="2"/>
  <c r="AL3901" i="2"/>
  <c r="AG3901" i="2"/>
  <c r="AF3901" i="2"/>
  <c r="Y3901" i="2"/>
  <c r="BB3900" i="2"/>
  <c r="AY3900" i="2"/>
  <c r="AV3900" i="2"/>
  <c r="AS3900" i="2"/>
  <c r="AL3900" i="2"/>
  <c r="AG3900" i="2"/>
  <c r="AF3900" i="2"/>
  <c r="Y3900" i="2"/>
  <c r="BB3899" i="2"/>
  <c r="AY3899" i="2"/>
  <c r="AV3899" i="2"/>
  <c r="AS3899" i="2"/>
  <c r="AL3899" i="2"/>
  <c r="AG3899" i="2"/>
  <c r="AF3899" i="2"/>
  <c r="Y3899" i="2"/>
  <c r="BB3898" i="2"/>
  <c r="AY3898" i="2"/>
  <c r="AV3898" i="2"/>
  <c r="AS3898" i="2"/>
  <c r="AL3898" i="2"/>
  <c r="AG3898" i="2"/>
  <c r="AF3898" i="2"/>
  <c r="Y3898" i="2"/>
  <c r="BB3897" i="2"/>
  <c r="AY3897" i="2"/>
  <c r="AV3897" i="2"/>
  <c r="AS3897" i="2"/>
  <c r="AL3897" i="2"/>
  <c r="AG3897" i="2"/>
  <c r="AF3897" i="2"/>
  <c r="Y3897" i="2"/>
  <c r="BB3896" i="2"/>
  <c r="AY3896" i="2"/>
  <c r="AV3896" i="2"/>
  <c r="AS3896" i="2"/>
  <c r="AL3896" i="2"/>
  <c r="AG3896" i="2"/>
  <c r="AF3896" i="2"/>
  <c r="Y3896" i="2"/>
  <c r="BB3895" i="2"/>
  <c r="AY3895" i="2"/>
  <c r="AV3895" i="2"/>
  <c r="AS3895" i="2"/>
  <c r="AL3895" i="2"/>
  <c r="AG3895" i="2"/>
  <c r="AF3895" i="2"/>
  <c r="Y3895" i="2"/>
  <c r="BB3894" i="2"/>
  <c r="AY3894" i="2"/>
  <c r="AV3894" i="2"/>
  <c r="AS3894" i="2"/>
  <c r="AL3894" i="2"/>
  <c r="AG3894" i="2"/>
  <c r="AF3894" i="2"/>
  <c r="Y3894" i="2"/>
  <c r="BB3893" i="2"/>
  <c r="AY3893" i="2"/>
  <c r="AV3893" i="2"/>
  <c r="AS3893" i="2"/>
  <c r="AL3893" i="2"/>
  <c r="AG3893" i="2"/>
  <c r="AF3893" i="2"/>
  <c r="Y3893" i="2"/>
  <c r="BB3892" i="2"/>
  <c r="AY3892" i="2"/>
  <c r="AV3892" i="2"/>
  <c r="AS3892" i="2"/>
  <c r="AL3892" i="2"/>
  <c r="AG3892" i="2"/>
  <c r="AF3892" i="2"/>
  <c r="Y3892" i="2"/>
  <c r="BB3891" i="2"/>
  <c r="AY3891" i="2"/>
  <c r="AV3891" i="2"/>
  <c r="AS3891" i="2"/>
  <c r="AL3891" i="2"/>
  <c r="AG3891" i="2"/>
  <c r="AF3891" i="2"/>
  <c r="Y3891" i="2"/>
  <c r="BB3890" i="2"/>
  <c r="AY3890" i="2"/>
  <c r="AV3890" i="2"/>
  <c r="AS3890" i="2"/>
  <c r="AL3890" i="2"/>
  <c r="AG3890" i="2"/>
  <c r="AF3890" i="2"/>
  <c r="Y3890" i="2"/>
  <c r="BB3889" i="2"/>
  <c r="AY3889" i="2"/>
  <c r="AV3889" i="2"/>
  <c r="AS3889" i="2"/>
  <c r="AL3889" i="2"/>
  <c r="AG3889" i="2"/>
  <c r="AF3889" i="2"/>
  <c r="Y3889" i="2"/>
  <c r="BB3888" i="2"/>
  <c r="AY3888" i="2"/>
  <c r="AV3888" i="2"/>
  <c r="AS3888" i="2"/>
  <c r="AL3888" i="2"/>
  <c r="AG3888" i="2"/>
  <c r="AF3888" i="2"/>
  <c r="Y3888" i="2"/>
  <c r="BB3887" i="2"/>
  <c r="AY3887" i="2"/>
  <c r="AV3887" i="2"/>
  <c r="AS3887" i="2"/>
  <c r="AL3887" i="2"/>
  <c r="AG3887" i="2"/>
  <c r="AF3887" i="2"/>
  <c r="Y3887" i="2"/>
  <c r="BB3886" i="2"/>
  <c r="AY3886" i="2"/>
  <c r="AV3886" i="2"/>
  <c r="AS3886" i="2"/>
  <c r="AL3886" i="2"/>
  <c r="AG3886" i="2"/>
  <c r="AF3886" i="2"/>
  <c r="Y3886" i="2"/>
  <c r="BB3885" i="2"/>
  <c r="AY3885" i="2"/>
  <c r="AV3885" i="2"/>
  <c r="AS3885" i="2"/>
  <c r="AL3885" i="2"/>
  <c r="AG3885" i="2"/>
  <c r="AF3885" i="2"/>
  <c r="Y3885" i="2"/>
  <c r="BB3884" i="2"/>
  <c r="AY3884" i="2"/>
  <c r="AV3884" i="2"/>
  <c r="AS3884" i="2"/>
  <c r="AL3884" i="2"/>
  <c r="AG3884" i="2"/>
  <c r="AF3884" i="2"/>
  <c r="Y3884" i="2"/>
  <c r="BB3883" i="2"/>
  <c r="AY3883" i="2"/>
  <c r="AV3883" i="2"/>
  <c r="AS3883" i="2"/>
  <c r="AL3883" i="2"/>
  <c r="AG3883" i="2"/>
  <c r="AF3883" i="2"/>
  <c r="Y3883" i="2"/>
  <c r="BB3882" i="2"/>
  <c r="AY3882" i="2"/>
  <c r="AV3882" i="2"/>
  <c r="AS3882" i="2"/>
  <c r="AL3882" i="2"/>
  <c r="AG3882" i="2"/>
  <c r="AF3882" i="2"/>
  <c r="Y3882" i="2"/>
  <c r="BB3881" i="2"/>
  <c r="AY3881" i="2"/>
  <c r="AV3881" i="2"/>
  <c r="AS3881" i="2"/>
  <c r="AL3881" i="2"/>
  <c r="AG3881" i="2"/>
  <c r="AF3881" i="2"/>
  <c r="Y3881" i="2"/>
  <c r="BB3880" i="2"/>
  <c r="AY3880" i="2"/>
  <c r="AV3880" i="2"/>
  <c r="AS3880" i="2"/>
  <c r="AL3880" i="2"/>
  <c r="AG3880" i="2"/>
  <c r="AF3880" i="2"/>
  <c r="Y3880" i="2"/>
  <c r="BB3879" i="2"/>
  <c r="AY3879" i="2"/>
  <c r="AV3879" i="2"/>
  <c r="AS3879" i="2"/>
  <c r="AL3879" i="2"/>
  <c r="AG3879" i="2"/>
  <c r="AF3879" i="2"/>
  <c r="Y3879" i="2"/>
  <c r="BB3878" i="2"/>
  <c r="AY3878" i="2"/>
  <c r="AV3878" i="2"/>
  <c r="AS3878" i="2"/>
  <c r="AL3878" i="2"/>
  <c r="AG3878" i="2"/>
  <c r="AF3878" i="2"/>
  <c r="Y3878" i="2"/>
  <c r="BB3877" i="2"/>
  <c r="AY3877" i="2"/>
  <c r="AV3877" i="2"/>
  <c r="AS3877" i="2"/>
  <c r="AL3877" i="2"/>
  <c r="AG3877" i="2"/>
  <c r="AF3877" i="2"/>
  <c r="Y3877" i="2"/>
  <c r="BB3876" i="2"/>
  <c r="AY3876" i="2"/>
  <c r="AV3876" i="2"/>
  <c r="AS3876" i="2"/>
  <c r="AL3876" i="2"/>
  <c r="AG3876" i="2"/>
  <c r="AF3876" i="2"/>
  <c r="Y3876" i="2"/>
  <c r="BB3875" i="2"/>
  <c r="AY3875" i="2"/>
  <c r="AV3875" i="2"/>
  <c r="AS3875" i="2"/>
  <c r="AL3875" i="2"/>
  <c r="AG3875" i="2"/>
  <c r="AF3875" i="2"/>
  <c r="Y3875" i="2"/>
  <c r="BB3874" i="2"/>
  <c r="AY3874" i="2"/>
  <c r="AV3874" i="2"/>
  <c r="AS3874" i="2"/>
  <c r="AL3874" i="2"/>
  <c r="AG3874" i="2"/>
  <c r="AF3874" i="2"/>
  <c r="Y3874" i="2"/>
  <c r="BB3873" i="2"/>
  <c r="AY3873" i="2"/>
  <c r="AV3873" i="2"/>
  <c r="AS3873" i="2"/>
  <c r="AL3873" i="2"/>
  <c r="AG3873" i="2"/>
  <c r="AF3873" i="2"/>
  <c r="Y3873" i="2"/>
  <c r="BB3872" i="2"/>
  <c r="AY3872" i="2"/>
  <c r="AV3872" i="2"/>
  <c r="AS3872" i="2"/>
  <c r="AL3872" i="2"/>
  <c r="AG3872" i="2"/>
  <c r="AF3872" i="2"/>
  <c r="Y3872" i="2"/>
  <c r="BB3871" i="2"/>
  <c r="AY3871" i="2"/>
  <c r="AV3871" i="2"/>
  <c r="AS3871" i="2"/>
  <c r="AL3871" i="2"/>
  <c r="AG3871" i="2"/>
  <c r="AF3871" i="2"/>
  <c r="Y3871" i="2"/>
  <c r="BB3870" i="2"/>
  <c r="AY3870" i="2"/>
  <c r="AV3870" i="2"/>
  <c r="AS3870" i="2"/>
  <c r="AL3870" i="2"/>
  <c r="AG3870" i="2"/>
  <c r="AF3870" i="2"/>
  <c r="Y3870" i="2"/>
  <c r="BB3869" i="2"/>
  <c r="AY3869" i="2"/>
  <c r="AV3869" i="2"/>
  <c r="AS3869" i="2"/>
  <c r="AL3869" i="2"/>
  <c r="AG3869" i="2"/>
  <c r="AF3869" i="2"/>
  <c r="Y3869" i="2"/>
  <c r="BB3868" i="2"/>
  <c r="AY3868" i="2"/>
  <c r="AV3868" i="2"/>
  <c r="AS3868" i="2"/>
  <c r="AL3868" i="2"/>
  <c r="AG3868" i="2"/>
  <c r="AF3868" i="2"/>
  <c r="Y3868" i="2"/>
  <c r="BB3867" i="2"/>
  <c r="AY3867" i="2"/>
  <c r="AV3867" i="2"/>
  <c r="AS3867" i="2"/>
  <c r="AL3867" i="2"/>
  <c r="AG3867" i="2"/>
  <c r="AF3867" i="2"/>
  <c r="Y3867" i="2"/>
  <c r="BB3866" i="2"/>
  <c r="AY3866" i="2"/>
  <c r="AV3866" i="2"/>
  <c r="AS3866" i="2"/>
  <c r="AL3866" i="2"/>
  <c r="AG3866" i="2"/>
  <c r="AF3866" i="2"/>
  <c r="Y3866" i="2"/>
  <c r="BB3865" i="2"/>
  <c r="AY3865" i="2"/>
  <c r="AV3865" i="2"/>
  <c r="AS3865" i="2"/>
  <c r="AL3865" i="2"/>
  <c r="AG3865" i="2"/>
  <c r="AF3865" i="2"/>
  <c r="Y3865" i="2"/>
  <c r="BB3864" i="2"/>
  <c r="AY3864" i="2"/>
  <c r="AV3864" i="2"/>
  <c r="AS3864" i="2"/>
  <c r="AL3864" i="2"/>
  <c r="AG3864" i="2"/>
  <c r="AF3864" i="2"/>
  <c r="Y3864" i="2"/>
  <c r="BB3863" i="2"/>
  <c r="AY3863" i="2"/>
  <c r="AV3863" i="2"/>
  <c r="AS3863" i="2"/>
  <c r="AL3863" i="2"/>
  <c r="AG3863" i="2"/>
  <c r="AF3863" i="2"/>
  <c r="Y3863" i="2"/>
  <c r="BB3862" i="2"/>
  <c r="AY3862" i="2"/>
  <c r="AV3862" i="2"/>
  <c r="AS3862" i="2"/>
  <c r="AL3862" i="2"/>
  <c r="AG3862" i="2"/>
  <c r="AF3862" i="2"/>
  <c r="Y3862" i="2"/>
  <c r="BB3861" i="2"/>
  <c r="AY3861" i="2"/>
  <c r="AV3861" i="2"/>
  <c r="AS3861" i="2"/>
  <c r="AL3861" i="2"/>
  <c r="AG3861" i="2"/>
  <c r="AF3861" i="2"/>
  <c r="Y3861" i="2"/>
  <c r="BB3860" i="2"/>
  <c r="AY3860" i="2"/>
  <c r="AV3860" i="2"/>
  <c r="AS3860" i="2"/>
  <c r="AL3860" i="2"/>
  <c r="AG3860" i="2"/>
  <c r="AF3860" i="2"/>
  <c r="Y3860" i="2"/>
  <c r="BB3859" i="2"/>
  <c r="AY3859" i="2"/>
  <c r="AV3859" i="2"/>
  <c r="AS3859" i="2"/>
  <c r="AL3859" i="2"/>
  <c r="AG3859" i="2"/>
  <c r="AF3859" i="2"/>
  <c r="Y3859" i="2"/>
  <c r="BB3858" i="2"/>
  <c r="AY3858" i="2"/>
  <c r="AV3858" i="2"/>
  <c r="AS3858" i="2"/>
  <c r="AL3858" i="2"/>
  <c r="AG3858" i="2"/>
  <c r="AF3858" i="2"/>
  <c r="Y3858" i="2"/>
  <c r="BB3857" i="2"/>
  <c r="AY3857" i="2"/>
  <c r="AV3857" i="2"/>
  <c r="AS3857" i="2"/>
  <c r="AL3857" i="2"/>
  <c r="AG3857" i="2"/>
  <c r="AF3857" i="2"/>
  <c r="Y3857" i="2"/>
  <c r="BB3856" i="2"/>
  <c r="AY3856" i="2"/>
  <c r="AV3856" i="2"/>
  <c r="AS3856" i="2"/>
  <c r="AL3856" i="2"/>
  <c r="AG3856" i="2"/>
  <c r="AF3856" i="2"/>
  <c r="Y3856" i="2"/>
  <c r="BB3855" i="2"/>
  <c r="AY3855" i="2"/>
  <c r="AV3855" i="2"/>
  <c r="AS3855" i="2"/>
  <c r="AL3855" i="2"/>
  <c r="AG3855" i="2"/>
  <c r="AF3855" i="2"/>
  <c r="Y3855" i="2"/>
  <c r="BB3854" i="2"/>
  <c r="AY3854" i="2"/>
  <c r="AV3854" i="2"/>
  <c r="AS3854" i="2"/>
  <c r="AL3854" i="2"/>
  <c r="AG3854" i="2"/>
  <c r="AF3854" i="2"/>
  <c r="Y3854" i="2"/>
  <c r="BB3853" i="2"/>
  <c r="AY3853" i="2"/>
  <c r="AV3853" i="2"/>
  <c r="AS3853" i="2"/>
  <c r="AL3853" i="2"/>
  <c r="AG3853" i="2"/>
  <c r="AF3853" i="2"/>
  <c r="Y3853" i="2"/>
  <c r="BB3852" i="2"/>
  <c r="AY3852" i="2"/>
  <c r="AV3852" i="2"/>
  <c r="AS3852" i="2"/>
  <c r="AL3852" i="2"/>
  <c r="AG3852" i="2"/>
  <c r="AF3852" i="2"/>
  <c r="Y3852" i="2"/>
  <c r="BB3851" i="2"/>
  <c r="AY3851" i="2"/>
  <c r="AV3851" i="2"/>
  <c r="AS3851" i="2"/>
  <c r="AL3851" i="2"/>
  <c r="AG3851" i="2"/>
  <c r="AF3851" i="2"/>
  <c r="Y3851" i="2"/>
  <c r="BB3850" i="2"/>
  <c r="AY3850" i="2"/>
  <c r="AV3850" i="2"/>
  <c r="AS3850" i="2"/>
  <c r="AL3850" i="2"/>
  <c r="AG3850" i="2"/>
  <c r="AF3850" i="2"/>
  <c r="Y3850" i="2"/>
  <c r="BB3849" i="2"/>
  <c r="AY3849" i="2"/>
  <c r="AV3849" i="2"/>
  <c r="AS3849" i="2"/>
  <c r="AL3849" i="2"/>
  <c r="AG3849" i="2"/>
  <c r="AF3849" i="2"/>
  <c r="Y3849" i="2"/>
  <c r="BB3848" i="2"/>
  <c r="AY3848" i="2"/>
  <c r="AV3848" i="2"/>
  <c r="AS3848" i="2"/>
  <c r="AL3848" i="2"/>
  <c r="AG3848" i="2"/>
  <c r="AF3848" i="2"/>
  <c r="Y3848" i="2"/>
  <c r="BB3847" i="2"/>
  <c r="AY3847" i="2"/>
  <c r="AV3847" i="2"/>
  <c r="AS3847" i="2"/>
  <c r="AL3847" i="2"/>
  <c r="AG3847" i="2"/>
  <c r="AF3847" i="2"/>
  <c r="Y3847" i="2"/>
  <c r="BB3846" i="2"/>
  <c r="AY3846" i="2"/>
  <c r="AV3846" i="2"/>
  <c r="AS3846" i="2"/>
  <c r="AL3846" i="2"/>
  <c r="AG3846" i="2"/>
  <c r="AF3846" i="2"/>
  <c r="Y3846" i="2"/>
  <c r="BB3845" i="2"/>
  <c r="AY3845" i="2"/>
  <c r="AV3845" i="2"/>
  <c r="AS3845" i="2"/>
  <c r="AL3845" i="2"/>
  <c r="AG3845" i="2"/>
  <c r="AF3845" i="2"/>
  <c r="Y3845" i="2"/>
  <c r="BB3844" i="2"/>
  <c r="AY3844" i="2"/>
  <c r="AV3844" i="2"/>
  <c r="AS3844" i="2"/>
  <c r="AL3844" i="2"/>
  <c r="AG3844" i="2"/>
  <c r="AF3844" i="2"/>
  <c r="Y3844" i="2"/>
  <c r="BB3843" i="2"/>
  <c r="AY3843" i="2"/>
  <c r="AV3843" i="2"/>
  <c r="AS3843" i="2"/>
  <c r="AL3843" i="2"/>
  <c r="AG3843" i="2"/>
  <c r="AF3843" i="2"/>
  <c r="Y3843" i="2"/>
  <c r="BB3842" i="2"/>
  <c r="AY3842" i="2"/>
  <c r="AV3842" i="2"/>
  <c r="AS3842" i="2"/>
  <c r="AL3842" i="2"/>
  <c r="AG3842" i="2"/>
  <c r="AF3842" i="2"/>
  <c r="Y3842" i="2"/>
  <c r="BB3841" i="2"/>
  <c r="AY3841" i="2"/>
  <c r="AV3841" i="2"/>
  <c r="AS3841" i="2"/>
  <c r="AL3841" i="2"/>
  <c r="AG3841" i="2"/>
  <c r="AF3841" i="2"/>
  <c r="Y3841" i="2"/>
  <c r="BB3840" i="2"/>
  <c r="AY3840" i="2"/>
  <c r="AV3840" i="2"/>
  <c r="AS3840" i="2"/>
  <c r="AL3840" i="2"/>
  <c r="AG3840" i="2"/>
  <c r="AF3840" i="2"/>
  <c r="Y3840" i="2"/>
  <c r="BB3839" i="2"/>
  <c r="AY3839" i="2"/>
  <c r="AV3839" i="2"/>
  <c r="AS3839" i="2"/>
  <c r="AL3839" i="2"/>
  <c r="AG3839" i="2"/>
  <c r="AF3839" i="2"/>
  <c r="Y3839" i="2"/>
  <c r="BB3838" i="2"/>
  <c r="AY3838" i="2"/>
  <c r="AV3838" i="2"/>
  <c r="AS3838" i="2"/>
  <c r="AL3838" i="2"/>
  <c r="AG3838" i="2"/>
  <c r="AF3838" i="2"/>
  <c r="Y3838" i="2"/>
  <c r="BB3837" i="2"/>
  <c r="AY3837" i="2"/>
  <c r="AV3837" i="2"/>
  <c r="AS3837" i="2"/>
  <c r="AL3837" i="2"/>
  <c r="AG3837" i="2"/>
  <c r="AF3837" i="2"/>
  <c r="Y3837" i="2"/>
  <c r="BB3836" i="2"/>
  <c r="AY3836" i="2"/>
  <c r="AV3836" i="2"/>
  <c r="AS3836" i="2"/>
  <c r="AL3836" i="2"/>
  <c r="AG3836" i="2"/>
  <c r="AF3836" i="2"/>
  <c r="Y3836" i="2"/>
  <c r="BB3835" i="2"/>
  <c r="AY3835" i="2"/>
  <c r="AV3835" i="2"/>
  <c r="AS3835" i="2"/>
  <c r="AL3835" i="2"/>
  <c r="AG3835" i="2"/>
  <c r="AF3835" i="2"/>
  <c r="Y3835" i="2"/>
  <c r="BB3834" i="2"/>
  <c r="AY3834" i="2"/>
  <c r="AV3834" i="2"/>
  <c r="AS3834" i="2"/>
  <c r="AL3834" i="2"/>
  <c r="AG3834" i="2"/>
  <c r="AF3834" i="2"/>
  <c r="Y3834" i="2"/>
  <c r="BB3833" i="2"/>
  <c r="AY3833" i="2"/>
  <c r="AV3833" i="2"/>
  <c r="AS3833" i="2"/>
  <c r="AL3833" i="2"/>
  <c r="AG3833" i="2"/>
  <c r="AF3833" i="2"/>
  <c r="Y3833" i="2"/>
  <c r="BB3832" i="2"/>
  <c r="AY3832" i="2"/>
  <c r="AV3832" i="2"/>
  <c r="AS3832" i="2"/>
  <c r="AL3832" i="2"/>
  <c r="AG3832" i="2"/>
  <c r="AF3832" i="2"/>
  <c r="Y3832" i="2"/>
  <c r="BB3831" i="2"/>
  <c r="AY3831" i="2"/>
  <c r="AV3831" i="2"/>
  <c r="AS3831" i="2"/>
  <c r="AL3831" i="2"/>
  <c r="AG3831" i="2"/>
  <c r="AF3831" i="2"/>
  <c r="Y3831" i="2"/>
  <c r="BB3830" i="2"/>
  <c r="AY3830" i="2"/>
  <c r="AV3830" i="2"/>
  <c r="AS3830" i="2"/>
  <c r="AL3830" i="2"/>
  <c r="AG3830" i="2"/>
  <c r="AF3830" i="2"/>
  <c r="Y3830" i="2"/>
  <c r="BB3829" i="2"/>
  <c r="AY3829" i="2"/>
  <c r="AV3829" i="2"/>
  <c r="AS3829" i="2"/>
  <c r="AL3829" i="2"/>
  <c r="AG3829" i="2"/>
  <c r="AF3829" i="2"/>
  <c r="Y3829" i="2"/>
  <c r="BB3828" i="2"/>
  <c r="AY3828" i="2"/>
  <c r="AV3828" i="2"/>
  <c r="AS3828" i="2"/>
  <c r="AL3828" i="2"/>
  <c r="AG3828" i="2"/>
  <c r="AF3828" i="2"/>
  <c r="Y3828" i="2"/>
  <c r="BB3827" i="2"/>
  <c r="AY3827" i="2"/>
  <c r="AV3827" i="2"/>
  <c r="AS3827" i="2"/>
  <c r="AL3827" i="2"/>
  <c r="AG3827" i="2"/>
  <c r="AF3827" i="2"/>
  <c r="Y3827" i="2"/>
  <c r="BB3826" i="2"/>
  <c r="AY3826" i="2"/>
  <c r="AV3826" i="2"/>
  <c r="AS3826" i="2"/>
  <c r="AL3826" i="2"/>
  <c r="AG3826" i="2"/>
  <c r="AF3826" i="2"/>
  <c r="Y3826" i="2"/>
  <c r="BB3825" i="2"/>
  <c r="AY3825" i="2"/>
  <c r="AV3825" i="2"/>
  <c r="AS3825" i="2"/>
  <c r="AL3825" i="2"/>
  <c r="AG3825" i="2"/>
  <c r="AF3825" i="2"/>
  <c r="Y3825" i="2"/>
  <c r="BB3824" i="2"/>
  <c r="AY3824" i="2"/>
  <c r="AV3824" i="2"/>
  <c r="AS3824" i="2"/>
  <c r="AL3824" i="2"/>
  <c r="AG3824" i="2"/>
  <c r="AF3824" i="2"/>
  <c r="Y3824" i="2"/>
  <c r="BB3823" i="2"/>
  <c r="AY3823" i="2"/>
  <c r="AV3823" i="2"/>
  <c r="AS3823" i="2"/>
  <c r="AL3823" i="2"/>
  <c r="AG3823" i="2"/>
  <c r="AF3823" i="2"/>
  <c r="Y3823" i="2"/>
  <c r="BB3822" i="2"/>
  <c r="AY3822" i="2"/>
  <c r="AV3822" i="2"/>
  <c r="AS3822" i="2"/>
  <c r="AL3822" i="2"/>
  <c r="AG3822" i="2"/>
  <c r="AF3822" i="2"/>
  <c r="Y3822" i="2"/>
  <c r="BB3821" i="2"/>
  <c r="AY3821" i="2"/>
  <c r="AV3821" i="2"/>
  <c r="AS3821" i="2"/>
  <c r="AL3821" i="2"/>
  <c r="AG3821" i="2"/>
  <c r="AF3821" i="2"/>
  <c r="Y3821" i="2"/>
  <c r="BB3820" i="2"/>
  <c r="AY3820" i="2"/>
  <c r="AV3820" i="2"/>
  <c r="AS3820" i="2"/>
  <c r="AL3820" i="2"/>
  <c r="AG3820" i="2"/>
  <c r="AF3820" i="2"/>
  <c r="Y3820" i="2"/>
  <c r="BB3819" i="2"/>
  <c r="AY3819" i="2"/>
  <c r="AV3819" i="2"/>
  <c r="AS3819" i="2"/>
  <c r="AL3819" i="2"/>
  <c r="AG3819" i="2"/>
  <c r="AF3819" i="2"/>
  <c r="Y3819" i="2"/>
  <c r="BB3818" i="2"/>
  <c r="AY3818" i="2"/>
  <c r="AV3818" i="2"/>
  <c r="AS3818" i="2"/>
  <c r="AL3818" i="2"/>
  <c r="AG3818" i="2"/>
  <c r="AF3818" i="2"/>
  <c r="Y3818" i="2"/>
  <c r="BB3817" i="2"/>
  <c r="AY3817" i="2"/>
  <c r="AV3817" i="2"/>
  <c r="AS3817" i="2"/>
  <c r="AL3817" i="2"/>
  <c r="AG3817" i="2"/>
  <c r="AF3817" i="2"/>
  <c r="Y3817" i="2"/>
  <c r="BB3816" i="2"/>
  <c r="AY3816" i="2"/>
  <c r="AV3816" i="2"/>
  <c r="AS3816" i="2"/>
  <c r="AL3816" i="2"/>
  <c r="AG3816" i="2"/>
  <c r="AF3816" i="2"/>
  <c r="Y3816" i="2"/>
  <c r="BB3815" i="2"/>
  <c r="AY3815" i="2"/>
  <c r="AV3815" i="2"/>
  <c r="AS3815" i="2"/>
  <c r="AL3815" i="2"/>
  <c r="AG3815" i="2"/>
  <c r="AF3815" i="2"/>
  <c r="Y3815" i="2"/>
  <c r="BB3814" i="2"/>
  <c r="AY3814" i="2"/>
  <c r="AV3814" i="2"/>
  <c r="AS3814" i="2"/>
  <c r="AL3814" i="2"/>
  <c r="AG3814" i="2"/>
  <c r="AF3814" i="2"/>
  <c r="Y3814" i="2"/>
  <c r="BB3813" i="2"/>
  <c r="AY3813" i="2"/>
  <c r="AV3813" i="2"/>
  <c r="AS3813" i="2"/>
  <c r="AL3813" i="2"/>
  <c r="AG3813" i="2"/>
  <c r="AF3813" i="2"/>
  <c r="Y3813" i="2"/>
  <c r="BB3812" i="2"/>
  <c r="AY3812" i="2"/>
  <c r="AV3812" i="2"/>
  <c r="AS3812" i="2"/>
  <c r="AL3812" i="2"/>
  <c r="AG3812" i="2"/>
  <c r="AF3812" i="2"/>
  <c r="Y3812" i="2"/>
  <c r="BB3811" i="2"/>
  <c r="AY3811" i="2"/>
  <c r="AV3811" i="2"/>
  <c r="AS3811" i="2"/>
  <c r="AL3811" i="2"/>
  <c r="AG3811" i="2"/>
  <c r="AF3811" i="2"/>
  <c r="Y3811" i="2"/>
  <c r="BB3810" i="2"/>
  <c r="AY3810" i="2"/>
  <c r="AV3810" i="2"/>
  <c r="AS3810" i="2"/>
  <c r="AL3810" i="2"/>
  <c r="AG3810" i="2"/>
  <c r="AF3810" i="2"/>
  <c r="Y3810" i="2"/>
  <c r="BB3809" i="2"/>
  <c r="AY3809" i="2"/>
  <c r="AV3809" i="2"/>
  <c r="AS3809" i="2"/>
  <c r="AL3809" i="2"/>
  <c r="AG3809" i="2"/>
  <c r="AF3809" i="2"/>
  <c r="Y3809" i="2"/>
  <c r="BB3808" i="2"/>
  <c r="AY3808" i="2"/>
  <c r="AV3808" i="2"/>
  <c r="AS3808" i="2"/>
  <c r="AL3808" i="2"/>
  <c r="AG3808" i="2"/>
  <c r="AF3808" i="2"/>
  <c r="Y3808" i="2"/>
  <c r="BB3807" i="2"/>
  <c r="AY3807" i="2"/>
  <c r="AV3807" i="2"/>
  <c r="AS3807" i="2"/>
  <c r="AL3807" i="2"/>
  <c r="AG3807" i="2"/>
  <c r="AF3807" i="2"/>
  <c r="Y3807" i="2"/>
  <c r="BB3806" i="2"/>
  <c r="AY3806" i="2"/>
  <c r="AV3806" i="2"/>
  <c r="AS3806" i="2"/>
  <c r="AL3806" i="2"/>
  <c r="AG3806" i="2"/>
  <c r="AF3806" i="2"/>
  <c r="Y3806" i="2"/>
  <c r="BB3805" i="2"/>
  <c r="AY3805" i="2"/>
  <c r="AV3805" i="2"/>
  <c r="AS3805" i="2"/>
  <c r="AL3805" i="2"/>
  <c r="AG3805" i="2"/>
  <c r="AF3805" i="2"/>
  <c r="Y3805" i="2"/>
  <c r="BB3804" i="2"/>
  <c r="AY3804" i="2"/>
  <c r="AV3804" i="2"/>
  <c r="AS3804" i="2"/>
  <c r="AL3804" i="2"/>
  <c r="AG3804" i="2"/>
  <c r="AF3804" i="2"/>
  <c r="Y3804" i="2"/>
  <c r="BB3803" i="2"/>
  <c r="AY3803" i="2"/>
  <c r="AV3803" i="2"/>
  <c r="AS3803" i="2"/>
  <c r="AL3803" i="2"/>
  <c r="AG3803" i="2"/>
  <c r="AF3803" i="2"/>
  <c r="Y3803" i="2"/>
  <c r="BB3802" i="2"/>
  <c r="AY3802" i="2"/>
  <c r="AV3802" i="2"/>
  <c r="AS3802" i="2"/>
  <c r="AL3802" i="2"/>
  <c r="AG3802" i="2"/>
  <c r="AF3802" i="2"/>
  <c r="Y3802" i="2"/>
  <c r="BB3801" i="2"/>
  <c r="AY3801" i="2"/>
  <c r="AV3801" i="2"/>
  <c r="AS3801" i="2"/>
  <c r="AL3801" i="2"/>
  <c r="AG3801" i="2"/>
  <c r="AF3801" i="2"/>
  <c r="Y3801" i="2"/>
  <c r="BB3800" i="2"/>
  <c r="AY3800" i="2"/>
  <c r="AV3800" i="2"/>
  <c r="AS3800" i="2"/>
  <c r="AL3800" i="2"/>
  <c r="AG3800" i="2"/>
  <c r="AF3800" i="2"/>
  <c r="Y3800" i="2"/>
  <c r="BB3799" i="2"/>
  <c r="AY3799" i="2"/>
  <c r="AV3799" i="2"/>
  <c r="AS3799" i="2"/>
  <c r="AL3799" i="2"/>
  <c r="AG3799" i="2"/>
  <c r="AF3799" i="2"/>
  <c r="Y3799" i="2"/>
  <c r="BB3798" i="2"/>
  <c r="AY3798" i="2"/>
  <c r="AV3798" i="2"/>
  <c r="AS3798" i="2"/>
  <c r="AL3798" i="2"/>
  <c r="AG3798" i="2"/>
  <c r="AF3798" i="2"/>
  <c r="Y3798" i="2"/>
  <c r="BB3797" i="2"/>
  <c r="AY3797" i="2"/>
  <c r="AV3797" i="2"/>
  <c r="AS3797" i="2"/>
  <c r="AL3797" i="2"/>
  <c r="AG3797" i="2"/>
  <c r="AF3797" i="2"/>
  <c r="Y3797" i="2"/>
  <c r="BB3796" i="2"/>
  <c r="AY3796" i="2"/>
  <c r="AV3796" i="2"/>
  <c r="AS3796" i="2"/>
  <c r="AL3796" i="2"/>
  <c r="AG3796" i="2"/>
  <c r="AF3796" i="2"/>
  <c r="Y3796" i="2"/>
  <c r="BB3795" i="2"/>
  <c r="AY3795" i="2"/>
  <c r="AV3795" i="2"/>
  <c r="AS3795" i="2"/>
  <c r="AL3795" i="2"/>
  <c r="AG3795" i="2"/>
  <c r="AF3795" i="2"/>
  <c r="Y3795" i="2"/>
  <c r="BB3794" i="2"/>
  <c r="AY3794" i="2"/>
  <c r="AV3794" i="2"/>
  <c r="AS3794" i="2"/>
  <c r="AL3794" i="2"/>
  <c r="AG3794" i="2"/>
  <c r="AF3794" i="2"/>
  <c r="Y3794" i="2"/>
  <c r="BB3793" i="2"/>
  <c r="AY3793" i="2"/>
  <c r="AV3793" i="2"/>
  <c r="AS3793" i="2"/>
  <c r="AL3793" i="2"/>
  <c r="AG3793" i="2"/>
  <c r="AF3793" i="2"/>
  <c r="Y3793" i="2"/>
  <c r="BB3792" i="2"/>
  <c r="AY3792" i="2"/>
  <c r="AV3792" i="2"/>
  <c r="AS3792" i="2"/>
  <c r="AL3792" i="2"/>
  <c r="AG3792" i="2"/>
  <c r="AF3792" i="2"/>
  <c r="Y3792" i="2"/>
  <c r="BB3791" i="2"/>
  <c r="AY3791" i="2"/>
  <c r="AV3791" i="2"/>
  <c r="AS3791" i="2"/>
  <c r="AL3791" i="2"/>
  <c r="AG3791" i="2"/>
  <c r="AF3791" i="2"/>
  <c r="Y3791" i="2"/>
  <c r="BB3790" i="2"/>
  <c r="AY3790" i="2"/>
  <c r="AV3790" i="2"/>
  <c r="AS3790" i="2"/>
  <c r="AL3790" i="2"/>
  <c r="AG3790" i="2"/>
  <c r="AF3790" i="2"/>
  <c r="Y3790" i="2"/>
  <c r="BB3789" i="2"/>
  <c r="AY3789" i="2"/>
  <c r="AV3789" i="2"/>
  <c r="AS3789" i="2"/>
  <c r="AL3789" i="2"/>
  <c r="AG3789" i="2"/>
  <c r="AF3789" i="2"/>
  <c r="Y3789" i="2"/>
  <c r="BB3788" i="2"/>
  <c r="AY3788" i="2"/>
  <c r="AV3788" i="2"/>
  <c r="AS3788" i="2"/>
  <c r="AL3788" i="2"/>
  <c r="AG3788" i="2"/>
  <c r="AF3788" i="2"/>
  <c r="Y3788" i="2"/>
  <c r="BB3787" i="2"/>
  <c r="AY3787" i="2"/>
  <c r="AV3787" i="2"/>
  <c r="AS3787" i="2"/>
  <c r="AL3787" i="2"/>
  <c r="AG3787" i="2"/>
  <c r="AF3787" i="2"/>
  <c r="Y3787" i="2"/>
  <c r="BB3786" i="2"/>
  <c r="AY3786" i="2"/>
  <c r="AV3786" i="2"/>
  <c r="AS3786" i="2"/>
  <c r="AL3786" i="2"/>
  <c r="AG3786" i="2"/>
  <c r="AF3786" i="2"/>
  <c r="Y3786" i="2"/>
  <c r="BB3785" i="2"/>
  <c r="AY3785" i="2"/>
  <c r="AV3785" i="2"/>
  <c r="AS3785" i="2"/>
  <c r="AL3785" i="2"/>
  <c r="AG3785" i="2"/>
  <c r="AF3785" i="2"/>
  <c r="Y3785" i="2"/>
  <c r="BB3784" i="2"/>
  <c r="AY3784" i="2"/>
  <c r="AV3784" i="2"/>
  <c r="AS3784" i="2"/>
  <c r="AL3784" i="2"/>
  <c r="AG3784" i="2"/>
  <c r="AF3784" i="2"/>
  <c r="Y3784" i="2"/>
  <c r="BB3783" i="2"/>
  <c r="AY3783" i="2"/>
  <c r="AV3783" i="2"/>
  <c r="AS3783" i="2"/>
  <c r="AL3783" i="2"/>
  <c r="AG3783" i="2"/>
  <c r="AF3783" i="2"/>
  <c r="Y3783" i="2"/>
  <c r="BB3782" i="2"/>
  <c r="AY3782" i="2"/>
  <c r="AV3782" i="2"/>
  <c r="AS3782" i="2"/>
  <c r="AL3782" i="2"/>
  <c r="AG3782" i="2"/>
  <c r="AF3782" i="2"/>
  <c r="Y3782" i="2"/>
  <c r="BB3781" i="2"/>
  <c r="AY3781" i="2"/>
  <c r="AV3781" i="2"/>
  <c r="AS3781" i="2"/>
  <c r="AL3781" i="2"/>
  <c r="AG3781" i="2"/>
  <c r="AF3781" i="2"/>
  <c r="Y3781" i="2"/>
  <c r="BB3780" i="2"/>
  <c r="AY3780" i="2"/>
  <c r="AV3780" i="2"/>
  <c r="AS3780" i="2"/>
  <c r="AL3780" i="2"/>
  <c r="AG3780" i="2"/>
  <c r="AF3780" i="2"/>
  <c r="Y3780" i="2"/>
  <c r="BB3779" i="2"/>
  <c r="AY3779" i="2"/>
  <c r="AV3779" i="2"/>
  <c r="AS3779" i="2"/>
  <c r="AL3779" i="2"/>
  <c r="AG3779" i="2"/>
  <c r="AF3779" i="2"/>
  <c r="Y3779" i="2"/>
  <c r="BB3778" i="2"/>
  <c r="AY3778" i="2"/>
  <c r="AV3778" i="2"/>
  <c r="AS3778" i="2"/>
  <c r="AL3778" i="2"/>
  <c r="AG3778" i="2"/>
  <c r="AF3778" i="2"/>
  <c r="Y3778" i="2"/>
  <c r="BB3777" i="2"/>
  <c r="AY3777" i="2"/>
  <c r="AV3777" i="2"/>
  <c r="AS3777" i="2"/>
  <c r="AL3777" i="2"/>
  <c r="AG3777" i="2"/>
  <c r="AF3777" i="2"/>
  <c r="Y3777" i="2"/>
  <c r="BB3776" i="2"/>
  <c r="AY3776" i="2"/>
  <c r="AV3776" i="2"/>
  <c r="AS3776" i="2"/>
  <c r="AL3776" i="2"/>
  <c r="AG3776" i="2"/>
  <c r="AF3776" i="2"/>
  <c r="Y3776" i="2"/>
  <c r="BB3775" i="2"/>
  <c r="AY3775" i="2"/>
  <c r="AV3775" i="2"/>
  <c r="AS3775" i="2"/>
  <c r="AL3775" i="2"/>
  <c r="AG3775" i="2"/>
  <c r="AF3775" i="2"/>
  <c r="Y3775" i="2"/>
  <c r="BB3774" i="2"/>
  <c r="AY3774" i="2"/>
  <c r="AV3774" i="2"/>
  <c r="AS3774" i="2"/>
  <c r="AL3774" i="2"/>
  <c r="AG3774" i="2"/>
  <c r="AF3774" i="2"/>
  <c r="Y3774" i="2"/>
  <c r="BB3773" i="2"/>
  <c r="AY3773" i="2"/>
  <c r="AV3773" i="2"/>
  <c r="AS3773" i="2"/>
  <c r="AL3773" i="2"/>
  <c r="AG3773" i="2"/>
  <c r="AF3773" i="2"/>
  <c r="Y3773" i="2"/>
  <c r="BB3772" i="2"/>
  <c r="AY3772" i="2"/>
  <c r="AV3772" i="2"/>
  <c r="AS3772" i="2"/>
  <c r="AL3772" i="2"/>
  <c r="AG3772" i="2"/>
  <c r="AF3772" i="2"/>
  <c r="Y3772" i="2"/>
  <c r="BB3771" i="2"/>
  <c r="AY3771" i="2"/>
  <c r="AV3771" i="2"/>
  <c r="AS3771" i="2"/>
  <c r="AL3771" i="2"/>
  <c r="AG3771" i="2"/>
  <c r="AF3771" i="2"/>
  <c r="Y3771" i="2"/>
  <c r="BB3770" i="2"/>
  <c r="AY3770" i="2"/>
  <c r="AV3770" i="2"/>
  <c r="AS3770" i="2"/>
  <c r="AL3770" i="2"/>
  <c r="AG3770" i="2"/>
  <c r="AF3770" i="2"/>
  <c r="Y3770" i="2"/>
  <c r="BB3769" i="2"/>
  <c r="AY3769" i="2"/>
  <c r="AV3769" i="2"/>
  <c r="AS3769" i="2"/>
  <c r="AL3769" i="2"/>
  <c r="AG3769" i="2"/>
  <c r="AF3769" i="2"/>
  <c r="Y3769" i="2"/>
  <c r="BB3768" i="2"/>
  <c r="AY3768" i="2"/>
  <c r="AV3768" i="2"/>
  <c r="AS3768" i="2"/>
  <c r="AL3768" i="2"/>
  <c r="AG3768" i="2"/>
  <c r="AF3768" i="2"/>
  <c r="Y3768" i="2"/>
  <c r="BB3767" i="2"/>
  <c r="AY3767" i="2"/>
  <c r="AV3767" i="2"/>
  <c r="AS3767" i="2"/>
  <c r="AL3767" i="2"/>
  <c r="AG3767" i="2"/>
  <c r="AF3767" i="2"/>
  <c r="Y3767" i="2"/>
  <c r="BB3766" i="2"/>
  <c r="AY3766" i="2"/>
  <c r="AV3766" i="2"/>
  <c r="AS3766" i="2"/>
  <c r="AL3766" i="2"/>
  <c r="AG3766" i="2"/>
  <c r="AF3766" i="2"/>
  <c r="Y3766" i="2"/>
  <c r="BB3765" i="2"/>
  <c r="AY3765" i="2"/>
  <c r="AV3765" i="2"/>
  <c r="AS3765" i="2"/>
  <c r="AL3765" i="2"/>
  <c r="AG3765" i="2"/>
  <c r="AF3765" i="2"/>
  <c r="Y3765" i="2"/>
  <c r="BB3764" i="2"/>
  <c r="AY3764" i="2"/>
  <c r="AV3764" i="2"/>
  <c r="AS3764" i="2"/>
  <c r="AL3764" i="2"/>
  <c r="AG3764" i="2"/>
  <c r="AF3764" i="2"/>
  <c r="Y3764" i="2"/>
  <c r="BB3763" i="2"/>
  <c r="AY3763" i="2"/>
  <c r="AV3763" i="2"/>
  <c r="AS3763" i="2"/>
  <c r="AL3763" i="2"/>
  <c r="AG3763" i="2"/>
  <c r="AF3763" i="2"/>
  <c r="Y3763" i="2"/>
  <c r="BB3762" i="2"/>
  <c r="AY3762" i="2"/>
  <c r="AV3762" i="2"/>
  <c r="AS3762" i="2"/>
  <c r="AL3762" i="2"/>
  <c r="AG3762" i="2"/>
  <c r="AF3762" i="2"/>
  <c r="Y3762" i="2"/>
  <c r="BB3761" i="2"/>
  <c r="AY3761" i="2"/>
  <c r="AV3761" i="2"/>
  <c r="AS3761" i="2"/>
  <c r="AL3761" i="2"/>
  <c r="AG3761" i="2"/>
  <c r="AF3761" i="2"/>
  <c r="Y3761" i="2"/>
  <c r="BB3760" i="2"/>
  <c r="AY3760" i="2"/>
  <c r="AV3760" i="2"/>
  <c r="AS3760" i="2"/>
  <c r="AL3760" i="2"/>
  <c r="AG3760" i="2"/>
  <c r="AF3760" i="2"/>
  <c r="Y3760" i="2"/>
  <c r="BB3759" i="2"/>
  <c r="AY3759" i="2"/>
  <c r="AV3759" i="2"/>
  <c r="AS3759" i="2"/>
  <c r="AL3759" i="2"/>
  <c r="AG3759" i="2"/>
  <c r="AF3759" i="2"/>
  <c r="Y3759" i="2"/>
  <c r="BB3758" i="2"/>
  <c r="AY3758" i="2"/>
  <c r="AV3758" i="2"/>
  <c r="AS3758" i="2"/>
  <c r="AL3758" i="2"/>
  <c r="AG3758" i="2"/>
  <c r="AF3758" i="2"/>
  <c r="Y3758" i="2"/>
  <c r="BB3757" i="2"/>
  <c r="AY3757" i="2"/>
  <c r="AV3757" i="2"/>
  <c r="AS3757" i="2"/>
  <c r="AL3757" i="2"/>
  <c r="AG3757" i="2"/>
  <c r="AF3757" i="2"/>
  <c r="Y3757" i="2"/>
  <c r="BB3756" i="2"/>
  <c r="AY3756" i="2"/>
  <c r="AV3756" i="2"/>
  <c r="AS3756" i="2"/>
  <c r="AL3756" i="2"/>
  <c r="AG3756" i="2"/>
  <c r="AF3756" i="2"/>
  <c r="Y3756" i="2"/>
  <c r="BB3755" i="2"/>
  <c r="AY3755" i="2"/>
  <c r="AV3755" i="2"/>
  <c r="AS3755" i="2"/>
  <c r="AL3755" i="2"/>
  <c r="AG3755" i="2"/>
  <c r="AF3755" i="2"/>
  <c r="Y3755" i="2"/>
  <c r="BB3754" i="2"/>
  <c r="AY3754" i="2"/>
  <c r="AV3754" i="2"/>
  <c r="AS3754" i="2"/>
  <c r="AL3754" i="2"/>
  <c r="AG3754" i="2"/>
  <c r="AF3754" i="2"/>
  <c r="Y3754" i="2"/>
  <c r="BB3753" i="2"/>
  <c r="AY3753" i="2"/>
  <c r="AV3753" i="2"/>
  <c r="AS3753" i="2"/>
  <c r="AL3753" i="2"/>
  <c r="AG3753" i="2"/>
  <c r="AF3753" i="2"/>
  <c r="Y3753" i="2"/>
  <c r="BB3752" i="2"/>
  <c r="AY3752" i="2"/>
  <c r="AV3752" i="2"/>
  <c r="AS3752" i="2"/>
  <c r="AL3752" i="2"/>
  <c r="AG3752" i="2"/>
  <c r="AF3752" i="2"/>
  <c r="Y3752" i="2"/>
  <c r="BB3751" i="2"/>
  <c r="AY3751" i="2"/>
  <c r="AV3751" i="2"/>
  <c r="AS3751" i="2"/>
  <c r="AL3751" i="2"/>
  <c r="AG3751" i="2"/>
  <c r="AF3751" i="2"/>
  <c r="Y3751" i="2"/>
  <c r="BB3750" i="2"/>
  <c r="AY3750" i="2"/>
  <c r="AV3750" i="2"/>
  <c r="AS3750" i="2"/>
  <c r="AL3750" i="2"/>
  <c r="AG3750" i="2"/>
  <c r="AF3750" i="2"/>
  <c r="Y3750" i="2"/>
  <c r="BB3749" i="2"/>
  <c r="AY3749" i="2"/>
  <c r="AV3749" i="2"/>
  <c r="AS3749" i="2"/>
  <c r="AL3749" i="2"/>
  <c r="AG3749" i="2"/>
  <c r="AF3749" i="2"/>
  <c r="Y3749" i="2"/>
  <c r="BB3748" i="2"/>
  <c r="AY3748" i="2"/>
  <c r="AV3748" i="2"/>
  <c r="AS3748" i="2"/>
  <c r="AL3748" i="2"/>
  <c r="AG3748" i="2"/>
  <c r="AF3748" i="2"/>
  <c r="Y3748" i="2"/>
  <c r="BB3747" i="2"/>
  <c r="AY3747" i="2"/>
  <c r="AV3747" i="2"/>
  <c r="AS3747" i="2"/>
  <c r="AL3747" i="2"/>
  <c r="AG3747" i="2"/>
  <c r="AF3747" i="2"/>
  <c r="Y3747" i="2"/>
  <c r="BB3746" i="2"/>
  <c r="AY3746" i="2"/>
  <c r="AV3746" i="2"/>
  <c r="AS3746" i="2"/>
  <c r="AL3746" i="2"/>
  <c r="AG3746" i="2"/>
  <c r="AF3746" i="2"/>
  <c r="Y3746" i="2"/>
  <c r="BB3745" i="2"/>
  <c r="AY3745" i="2"/>
  <c r="AV3745" i="2"/>
  <c r="AS3745" i="2"/>
  <c r="AL3745" i="2"/>
  <c r="AG3745" i="2"/>
  <c r="AF3745" i="2"/>
  <c r="Y3745" i="2"/>
  <c r="BB3744" i="2"/>
  <c r="AY3744" i="2"/>
  <c r="AV3744" i="2"/>
  <c r="AS3744" i="2"/>
  <c r="AL3744" i="2"/>
  <c r="AG3744" i="2"/>
  <c r="AF3744" i="2"/>
  <c r="Y3744" i="2"/>
  <c r="BB3743" i="2"/>
  <c r="AY3743" i="2"/>
  <c r="AV3743" i="2"/>
  <c r="AS3743" i="2"/>
  <c r="AL3743" i="2"/>
  <c r="AG3743" i="2"/>
  <c r="AF3743" i="2"/>
  <c r="Y3743" i="2"/>
  <c r="BB3742" i="2"/>
  <c r="AY3742" i="2"/>
  <c r="AV3742" i="2"/>
  <c r="AS3742" i="2"/>
  <c r="AL3742" i="2"/>
  <c r="AG3742" i="2"/>
  <c r="AF3742" i="2"/>
  <c r="Y3742" i="2"/>
  <c r="BB3741" i="2"/>
  <c r="AY3741" i="2"/>
  <c r="AV3741" i="2"/>
  <c r="AS3741" i="2"/>
  <c r="AL3741" i="2"/>
  <c r="AG3741" i="2"/>
  <c r="AF3741" i="2"/>
  <c r="Y3741" i="2"/>
  <c r="BB3740" i="2"/>
  <c r="AY3740" i="2"/>
  <c r="AV3740" i="2"/>
  <c r="AS3740" i="2"/>
  <c r="AL3740" i="2"/>
  <c r="AG3740" i="2"/>
  <c r="AF3740" i="2"/>
  <c r="Y3740" i="2"/>
  <c r="BB3739" i="2"/>
  <c r="AY3739" i="2"/>
  <c r="AV3739" i="2"/>
  <c r="AS3739" i="2"/>
  <c r="AL3739" i="2"/>
  <c r="AG3739" i="2"/>
  <c r="AF3739" i="2"/>
  <c r="Y3739" i="2"/>
  <c r="BB3738" i="2"/>
  <c r="AY3738" i="2"/>
  <c r="AV3738" i="2"/>
  <c r="AS3738" i="2"/>
  <c r="AL3738" i="2"/>
  <c r="AG3738" i="2"/>
  <c r="AF3738" i="2"/>
  <c r="Y3738" i="2"/>
  <c r="BB3737" i="2"/>
  <c r="AY3737" i="2"/>
  <c r="AV3737" i="2"/>
  <c r="AS3737" i="2"/>
  <c r="AL3737" i="2"/>
  <c r="AG3737" i="2"/>
  <c r="AF3737" i="2"/>
  <c r="Y3737" i="2"/>
  <c r="BB3736" i="2"/>
  <c r="AY3736" i="2"/>
  <c r="AV3736" i="2"/>
  <c r="AS3736" i="2"/>
  <c r="AL3736" i="2"/>
  <c r="AG3736" i="2"/>
  <c r="AF3736" i="2"/>
  <c r="Y3736" i="2"/>
  <c r="BB3735" i="2"/>
  <c r="AY3735" i="2"/>
  <c r="AV3735" i="2"/>
  <c r="AS3735" i="2"/>
  <c r="AL3735" i="2"/>
  <c r="AG3735" i="2"/>
  <c r="AF3735" i="2"/>
  <c r="Y3735" i="2"/>
  <c r="BB3734" i="2"/>
  <c r="AY3734" i="2"/>
  <c r="AV3734" i="2"/>
  <c r="AS3734" i="2"/>
  <c r="AL3734" i="2"/>
  <c r="AG3734" i="2"/>
  <c r="AF3734" i="2"/>
  <c r="Y3734" i="2"/>
  <c r="BB3733" i="2"/>
  <c r="AY3733" i="2"/>
  <c r="AV3733" i="2"/>
  <c r="AS3733" i="2"/>
  <c r="AL3733" i="2"/>
  <c r="AG3733" i="2"/>
  <c r="AF3733" i="2"/>
  <c r="Y3733" i="2"/>
  <c r="BB3732" i="2"/>
  <c r="AY3732" i="2"/>
  <c r="AV3732" i="2"/>
  <c r="AS3732" i="2"/>
  <c r="AL3732" i="2"/>
  <c r="AG3732" i="2"/>
  <c r="AF3732" i="2"/>
  <c r="Y3732" i="2"/>
  <c r="BB3731" i="2"/>
  <c r="AY3731" i="2"/>
  <c r="AV3731" i="2"/>
  <c r="AS3731" i="2"/>
  <c r="AL3731" i="2"/>
  <c r="AG3731" i="2"/>
  <c r="AF3731" i="2"/>
  <c r="Y3731" i="2"/>
  <c r="BB3730" i="2"/>
  <c r="AY3730" i="2"/>
  <c r="AV3730" i="2"/>
  <c r="AS3730" i="2"/>
  <c r="AL3730" i="2"/>
  <c r="AG3730" i="2"/>
  <c r="AF3730" i="2"/>
  <c r="Y3730" i="2"/>
  <c r="BB3729" i="2"/>
  <c r="AY3729" i="2"/>
  <c r="AV3729" i="2"/>
  <c r="AS3729" i="2"/>
  <c r="AL3729" i="2"/>
  <c r="AG3729" i="2"/>
  <c r="AF3729" i="2"/>
  <c r="Y3729" i="2"/>
  <c r="BB3728" i="2"/>
  <c r="AY3728" i="2"/>
  <c r="AV3728" i="2"/>
  <c r="AS3728" i="2"/>
  <c r="AL3728" i="2"/>
  <c r="AG3728" i="2"/>
  <c r="AF3728" i="2"/>
  <c r="Y3728" i="2"/>
  <c r="BB3727" i="2"/>
  <c r="AY3727" i="2"/>
  <c r="AV3727" i="2"/>
  <c r="AS3727" i="2"/>
  <c r="AL3727" i="2"/>
  <c r="AG3727" i="2"/>
  <c r="AF3727" i="2"/>
  <c r="Y3727" i="2"/>
  <c r="BB3726" i="2"/>
  <c r="AY3726" i="2"/>
  <c r="AV3726" i="2"/>
  <c r="AS3726" i="2"/>
  <c r="AL3726" i="2"/>
  <c r="AG3726" i="2"/>
  <c r="AF3726" i="2"/>
  <c r="Y3726" i="2"/>
  <c r="BB3725" i="2"/>
  <c r="AY3725" i="2"/>
  <c r="AV3725" i="2"/>
  <c r="AS3725" i="2"/>
  <c r="AL3725" i="2"/>
  <c r="AG3725" i="2"/>
  <c r="AF3725" i="2"/>
  <c r="Y3725" i="2"/>
  <c r="BB3724" i="2"/>
  <c r="AY3724" i="2"/>
  <c r="AV3724" i="2"/>
  <c r="AS3724" i="2"/>
  <c r="AL3724" i="2"/>
  <c r="AG3724" i="2"/>
  <c r="AF3724" i="2"/>
  <c r="Y3724" i="2"/>
  <c r="BB3723" i="2"/>
  <c r="AY3723" i="2"/>
  <c r="AV3723" i="2"/>
  <c r="AS3723" i="2"/>
  <c r="AL3723" i="2"/>
  <c r="AG3723" i="2"/>
  <c r="AF3723" i="2"/>
  <c r="Y3723" i="2"/>
  <c r="BB3722" i="2"/>
  <c r="AY3722" i="2"/>
  <c r="AV3722" i="2"/>
  <c r="AS3722" i="2"/>
  <c r="AL3722" i="2"/>
  <c r="AG3722" i="2"/>
  <c r="AF3722" i="2"/>
  <c r="Y3722" i="2"/>
  <c r="BB3721" i="2"/>
  <c r="AY3721" i="2"/>
  <c r="AV3721" i="2"/>
  <c r="AS3721" i="2"/>
  <c r="AL3721" i="2"/>
  <c r="AG3721" i="2"/>
  <c r="AF3721" i="2"/>
  <c r="Y3721" i="2"/>
  <c r="BB3720" i="2"/>
  <c r="AY3720" i="2"/>
  <c r="AV3720" i="2"/>
  <c r="AS3720" i="2"/>
  <c r="AL3720" i="2"/>
  <c r="AG3720" i="2"/>
  <c r="AF3720" i="2"/>
  <c r="Y3720" i="2"/>
  <c r="BB3719" i="2"/>
  <c r="AY3719" i="2"/>
  <c r="AV3719" i="2"/>
  <c r="AS3719" i="2"/>
  <c r="AL3719" i="2"/>
  <c r="AG3719" i="2"/>
  <c r="AF3719" i="2"/>
  <c r="Y3719" i="2"/>
  <c r="BB3718" i="2"/>
  <c r="AY3718" i="2"/>
  <c r="AV3718" i="2"/>
  <c r="AS3718" i="2"/>
  <c r="AL3718" i="2"/>
  <c r="AG3718" i="2"/>
  <c r="AF3718" i="2"/>
  <c r="Y3718" i="2"/>
  <c r="BB3717" i="2"/>
  <c r="AY3717" i="2"/>
  <c r="AV3717" i="2"/>
  <c r="AS3717" i="2"/>
  <c r="AL3717" i="2"/>
  <c r="AG3717" i="2"/>
  <c r="AF3717" i="2"/>
  <c r="Y3717" i="2"/>
  <c r="BB3716" i="2"/>
  <c r="AY3716" i="2"/>
  <c r="AV3716" i="2"/>
  <c r="AS3716" i="2"/>
  <c r="AL3716" i="2"/>
  <c r="AG3716" i="2"/>
  <c r="AF3716" i="2"/>
  <c r="Y3716" i="2"/>
  <c r="BB3715" i="2"/>
  <c r="AY3715" i="2"/>
  <c r="AV3715" i="2"/>
  <c r="AS3715" i="2"/>
  <c r="AL3715" i="2"/>
  <c r="AG3715" i="2"/>
  <c r="AF3715" i="2"/>
  <c r="Y3715" i="2"/>
  <c r="BB3714" i="2"/>
  <c r="AY3714" i="2"/>
  <c r="AV3714" i="2"/>
  <c r="AS3714" i="2"/>
  <c r="AL3714" i="2"/>
  <c r="AG3714" i="2"/>
  <c r="AF3714" i="2"/>
  <c r="Y3714" i="2"/>
  <c r="BB3713" i="2"/>
  <c r="AY3713" i="2"/>
  <c r="AV3713" i="2"/>
  <c r="AS3713" i="2"/>
  <c r="AL3713" i="2"/>
  <c r="AG3713" i="2"/>
  <c r="AF3713" i="2"/>
  <c r="Y3713" i="2"/>
  <c r="BB3712" i="2"/>
  <c r="AY3712" i="2"/>
  <c r="AV3712" i="2"/>
  <c r="AS3712" i="2"/>
  <c r="AL3712" i="2"/>
  <c r="AG3712" i="2"/>
  <c r="AF3712" i="2"/>
  <c r="Y3712" i="2"/>
  <c r="BB3711" i="2"/>
  <c r="AY3711" i="2"/>
  <c r="AV3711" i="2"/>
  <c r="AS3711" i="2"/>
  <c r="AL3711" i="2"/>
  <c r="AG3711" i="2"/>
  <c r="AF3711" i="2"/>
  <c r="Y3711" i="2"/>
  <c r="BB3710" i="2"/>
  <c r="AY3710" i="2"/>
  <c r="AV3710" i="2"/>
  <c r="AS3710" i="2"/>
  <c r="AL3710" i="2"/>
  <c r="AG3710" i="2"/>
  <c r="AF3710" i="2"/>
  <c r="Y3710" i="2"/>
  <c r="BB3709" i="2"/>
  <c r="AY3709" i="2"/>
  <c r="AV3709" i="2"/>
  <c r="AS3709" i="2"/>
  <c r="AL3709" i="2"/>
  <c r="AG3709" i="2"/>
  <c r="AF3709" i="2"/>
  <c r="Y3709" i="2"/>
  <c r="BB3708" i="2"/>
  <c r="AY3708" i="2"/>
  <c r="AV3708" i="2"/>
  <c r="AS3708" i="2"/>
  <c r="AL3708" i="2"/>
  <c r="AG3708" i="2"/>
  <c r="AF3708" i="2"/>
  <c r="Y3708" i="2"/>
  <c r="BB3707" i="2"/>
  <c r="AY3707" i="2"/>
  <c r="AV3707" i="2"/>
  <c r="AS3707" i="2"/>
  <c r="AL3707" i="2"/>
  <c r="AG3707" i="2"/>
  <c r="AF3707" i="2"/>
  <c r="Y3707" i="2"/>
  <c r="BB3706" i="2"/>
  <c r="AY3706" i="2"/>
  <c r="AV3706" i="2"/>
  <c r="AS3706" i="2"/>
  <c r="AL3706" i="2"/>
  <c r="AG3706" i="2"/>
  <c r="AF3706" i="2"/>
  <c r="Y3706" i="2"/>
  <c r="BB3705" i="2"/>
  <c r="AY3705" i="2"/>
  <c r="AV3705" i="2"/>
  <c r="AS3705" i="2"/>
  <c r="AL3705" i="2"/>
  <c r="AG3705" i="2"/>
  <c r="AF3705" i="2"/>
  <c r="Y3705" i="2"/>
  <c r="BB3704" i="2"/>
  <c r="AY3704" i="2"/>
  <c r="AV3704" i="2"/>
  <c r="AS3704" i="2"/>
  <c r="AL3704" i="2"/>
  <c r="AG3704" i="2"/>
  <c r="AF3704" i="2"/>
  <c r="Y3704" i="2"/>
  <c r="BB3703" i="2"/>
  <c r="AY3703" i="2"/>
  <c r="AV3703" i="2"/>
  <c r="AS3703" i="2"/>
  <c r="AL3703" i="2"/>
  <c r="AG3703" i="2"/>
  <c r="AF3703" i="2"/>
  <c r="Y3703" i="2"/>
  <c r="BB3702" i="2"/>
  <c r="AY3702" i="2"/>
  <c r="AV3702" i="2"/>
  <c r="AS3702" i="2"/>
  <c r="AL3702" i="2"/>
  <c r="AG3702" i="2"/>
  <c r="AF3702" i="2"/>
  <c r="Y3702" i="2"/>
  <c r="BB3701" i="2"/>
  <c r="AY3701" i="2"/>
  <c r="AV3701" i="2"/>
  <c r="AS3701" i="2"/>
  <c r="AL3701" i="2"/>
  <c r="AG3701" i="2"/>
  <c r="AF3701" i="2"/>
  <c r="Y3701" i="2"/>
  <c r="BB3700" i="2"/>
  <c r="AY3700" i="2"/>
  <c r="AV3700" i="2"/>
  <c r="AS3700" i="2"/>
  <c r="AL3700" i="2"/>
  <c r="AG3700" i="2"/>
  <c r="AF3700" i="2"/>
  <c r="Y3700" i="2"/>
  <c r="BB3699" i="2"/>
  <c r="AY3699" i="2"/>
  <c r="AV3699" i="2"/>
  <c r="AS3699" i="2"/>
  <c r="AL3699" i="2"/>
  <c r="AG3699" i="2"/>
  <c r="AF3699" i="2"/>
  <c r="Y3699" i="2"/>
  <c r="BB3698" i="2"/>
  <c r="AY3698" i="2"/>
  <c r="AV3698" i="2"/>
  <c r="AS3698" i="2"/>
  <c r="AL3698" i="2"/>
  <c r="AG3698" i="2"/>
  <c r="AF3698" i="2"/>
  <c r="Y3698" i="2"/>
  <c r="BB3697" i="2"/>
  <c r="AY3697" i="2"/>
  <c r="AV3697" i="2"/>
  <c r="AS3697" i="2"/>
  <c r="AL3697" i="2"/>
  <c r="AG3697" i="2"/>
  <c r="AF3697" i="2"/>
  <c r="Y3697" i="2"/>
  <c r="BB3696" i="2"/>
  <c r="AY3696" i="2"/>
  <c r="AV3696" i="2"/>
  <c r="AS3696" i="2"/>
  <c r="AL3696" i="2"/>
  <c r="AG3696" i="2"/>
  <c r="AF3696" i="2"/>
  <c r="Y3696" i="2"/>
  <c r="BB3695" i="2"/>
  <c r="AY3695" i="2"/>
  <c r="AV3695" i="2"/>
  <c r="AS3695" i="2"/>
  <c r="AL3695" i="2"/>
  <c r="AG3695" i="2"/>
  <c r="AF3695" i="2"/>
  <c r="Y3695" i="2"/>
  <c r="BB3694" i="2"/>
  <c r="AY3694" i="2"/>
  <c r="AV3694" i="2"/>
  <c r="AS3694" i="2"/>
  <c r="AL3694" i="2"/>
  <c r="AG3694" i="2"/>
  <c r="AF3694" i="2"/>
  <c r="Y3694" i="2"/>
  <c r="BB3693" i="2"/>
  <c r="AY3693" i="2"/>
  <c r="AV3693" i="2"/>
  <c r="AS3693" i="2"/>
  <c r="AL3693" i="2"/>
  <c r="AG3693" i="2"/>
  <c r="AF3693" i="2"/>
  <c r="Y3693" i="2"/>
  <c r="BB3692" i="2"/>
  <c r="AY3692" i="2"/>
  <c r="AV3692" i="2"/>
  <c r="AS3692" i="2"/>
  <c r="AL3692" i="2"/>
  <c r="AG3692" i="2"/>
  <c r="AF3692" i="2"/>
  <c r="Y3692" i="2"/>
  <c r="BB3691" i="2"/>
  <c r="AY3691" i="2"/>
  <c r="AV3691" i="2"/>
  <c r="AS3691" i="2"/>
  <c r="AL3691" i="2"/>
  <c r="AG3691" i="2"/>
  <c r="AF3691" i="2"/>
  <c r="Y3691" i="2"/>
  <c r="BB3690" i="2"/>
  <c r="AY3690" i="2"/>
  <c r="AV3690" i="2"/>
  <c r="AS3690" i="2"/>
  <c r="AL3690" i="2"/>
  <c r="AG3690" i="2"/>
  <c r="AF3690" i="2"/>
  <c r="Y3690" i="2"/>
  <c r="BB3689" i="2"/>
  <c r="AY3689" i="2"/>
  <c r="AV3689" i="2"/>
  <c r="AS3689" i="2"/>
  <c r="AL3689" i="2"/>
  <c r="AG3689" i="2"/>
  <c r="AF3689" i="2"/>
  <c r="Y3689" i="2"/>
  <c r="BB3688" i="2"/>
  <c r="AY3688" i="2"/>
  <c r="AV3688" i="2"/>
  <c r="AS3688" i="2"/>
  <c r="AL3688" i="2"/>
  <c r="AG3688" i="2"/>
  <c r="AF3688" i="2"/>
  <c r="Y3688" i="2"/>
  <c r="BB3687" i="2"/>
  <c r="AY3687" i="2"/>
  <c r="AV3687" i="2"/>
  <c r="AS3687" i="2"/>
  <c r="AL3687" i="2"/>
  <c r="AG3687" i="2"/>
  <c r="AF3687" i="2"/>
  <c r="Y3687" i="2"/>
  <c r="BB3686" i="2"/>
  <c r="AY3686" i="2"/>
  <c r="AV3686" i="2"/>
  <c r="AS3686" i="2"/>
  <c r="AL3686" i="2"/>
  <c r="AG3686" i="2"/>
  <c r="AF3686" i="2"/>
  <c r="Y3686" i="2"/>
  <c r="BB3685" i="2"/>
  <c r="AY3685" i="2"/>
  <c r="AV3685" i="2"/>
  <c r="AS3685" i="2"/>
  <c r="AL3685" i="2"/>
  <c r="AG3685" i="2"/>
  <c r="AF3685" i="2"/>
  <c r="Y3685" i="2"/>
  <c r="BB3684" i="2"/>
  <c r="AY3684" i="2"/>
  <c r="AV3684" i="2"/>
  <c r="AS3684" i="2"/>
  <c r="AL3684" i="2"/>
  <c r="AG3684" i="2"/>
  <c r="AF3684" i="2"/>
  <c r="Y3684" i="2"/>
  <c r="BB3683" i="2"/>
  <c r="AY3683" i="2"/>
  <c r="AV3683" i="2"/>
  <c r="AS3683" i="2"/>
  <c r="AL3683" i="2"/>
  <c r="AG3683" i="2"/>
  <c r="AF3683" i="2"/>
  <c r="Y3683" i="2"/>
  <c r="BB3682" i="2"/>
  <c r="AY3682" i="2"/>
  <c r="AV3682" i="2"/>
  <c r="AS3682" i="2"/>
  <c r="AL3682" i="2"/>
  <c r="AG3682" i="2"/>
  <c r="AF3682" i="2"/>
  <c r="Y3682" i="2"/>
  <c r="BB3681" i="2"/>
  <c r="AY3681" i="2"/>
  <c r="AV3681" i="2"/>
  <c r="AS3681" i="2"/>
  <c r="AL3681" i="2"/>
  <c r="AG3681" i="2"/>
  <c r="AF3681" i="2"/>
  <c r="Y3681" i="2"/>
  <c r="BB3680" i="2"/>
  <c r="AY3680" i="2"/>
  <c r="AV3680" i="2"/>
  <c r="AS3680" i="2"/>
  <c r="AL3680" i="2"/>
  <c r="AG3680" i="2"/>
  <c r="AF3680" i="2"/>
  <c r="Y3680" i="2"/>
  <c r="BB3679" i="2"/>
  <c r="AY3679" i="2"/>
  <c r="AV3679" i="2"/>
  <c r="AS3679" i="2"/>
  <c r="AL3679" i="2"/>
  <c r="AG3679" i="2"/>
  <c r="AF3679" i="2"/>
  <c r="Y3679" i="2"/>
  <c r="BB3678" i="2"/>
  <c r="AY3678" i="2"/>
  <c r="AV3678" i="2"/>
  <c r="AS3678" i="2"/>
  <c r="AL3678" i="2"/>
  <c r="AG3678" i="2"/>
  <c r="AF3678" i="2"/>
  <c r="Y3678" i="2"/>
  <c r="BB3677" i="2"/>
  <c r="AY3677" i="2"/>
  <c r="AV3677" i="2"/>
  <c r="AS3677" i="2"/>
  <c r="AL3677" i="2"/>
  <c r="AG3677" i="2"/>
  <c r="AF3677" i="2"/>
  <c r="Y3677" i="2"/>
  <c r="BB3676" i="2"/>
  <c r="AY3676" i="2"/>
  <c r="AV3676" i="2"/>
  <c r="AS3676" i="2"/>
  <c r="AL3676" i="2"/>
  <c r="AG3676" i="2"/>
  <c r="AF3676" i="2"/>
  <c r="Y3676" i="2"/>
  <c r="BB3675" i="2"/>
  <c r="AY3675" i="2"/>
  <c r="AV3675" i="2"/>
  <c r="AS3675" i="2"/>
  <c r="AL3675" i="2"/>
  <c r="AG3675" i="2"/>
  <c r="AF3675" i="2"/>
  <c r="Y3675" i="2"/>
  <c r="BB3674" i="2"/>
  <c r="AY3674" i="2"/>
  <c r="AV3674" i="2"/>
  <c r="AS3674" i="2"/>
  <c r="AL3674" i="2"/>
  <c r="AG3674" i="2"/>
  <c r="AF3674" i="2"/>
  <c r="Y3674" i="2"/>
  <c r="BB3673" i="2"/>
  <c r="AY3673" i="2"/>
  <c r="AV3673" i="2"/>
  <c r="AS3673" i="2"/>
  <c r="AL3673" i="2"/>
  <c r="AG3673" i="2"/>
  <c r="AF3673" i="2"/>
  <c r="Y3673" i="2"/>
  <c r="BB3672" i="2"/>
  <c r="AY3672" i="2"/>
  <c r="AV3672" i="2"/>
  <c r="AS3672" i="2"/>
  <c r="AL3672" i="2"/>
  <c r="AG3672" i="2"/>
  <c r="AF3672" i="2"/>
  <c r="Y3672" i="2"/>
  <c r="BB3671" i="2"/>
  <c r="AY3671" i="2"/>
  <c r="AV3671" i="2"/>
  <c r="AS3671" i="2"/>
  <c r="AL3671" i="2"/>
  <c r="AG3671" i="2"/>
  <c r="AF3671" i="2"/>
  <c r="Y3671" i="2"/>
  <c r="BB3670" i="2"/>
  <c r="AY3670" i="2"/>
  <c r="AV3670" i="2"/>
  <c r="AS3670" i="2"/>
  <c r="AL3670" i="2"/>
  <c r="AG3670" i="2"/>
  <c r="AF3670" i="2"/>
  <c r="Y3670" i="2"/>
  <c r="BB3669" i="2"/>
  <c r="AY3669" i="2"/>
  <c r="AV3669" i="2"/>
  <c r="AS3669" i="2"/>
  <c r="AL3669" i="2"/>
  <c r="AG3669" i="2"/>
  <c r="AF3669" i="2"/>
  <c r="Y3669" i="2"/>
  <c r="BB3668" i="2"/>
  <c r="AY3668" i="2"/>
  <c r="AV3668" i="2"/>
  <c r="AS3668" i="2"/>
  <c r="AL3668" i="2"/>
  <c r="AG3668" i="2"/>
  <c r="AF3668" i="2"/>
  <c r="Y3668" i="2"/>
  <c r="BB3667" i="2"/>
  <c r="AY3667" i="2"/>
  <c r="AV3667" i="2"/>
  <c r="AS3667" i="2"/>
  <c r="AL3667" i="2"/>
  <c r="AG3667" i="2"/>
  <c r="AF3667" i="2"/>
  <c r="Y3667" i="2"/>
  <c r="BB3666" i="2"/>
  <c r="AY3666" i="2"/>
  <c r="AV3666" i="2"/>
  <c r="AS3666" i="2"/>
  <c r="AL3666" i="2"/>
  <c r="AG3666" i="2"/>
  <c r="AF3666" i="2"/>
  <c r="Y3666" i="2"/>
  <c r="BB3665" i="2"/>
  <c r="AY3665" i="2"/>
  <c r="AV3665" i="2"/>
  <c r="AS3665" i="2"/>
  <c r="AL3665" i="2"/>
  <c r="AG3665" i="2"/>
  <c r="AF3665" i="2"/>
  <c r="Y3665" i="2"/>
  <c r="BB3664" i="2"/>
  <c r="AY3664" i="2"/>
  <c r="AV3664" i="2"/>
  <c r="AS3664" i="2"/>
  <c r="AL3664" i="2"/>
  <c r="AG3664" i="2"/>
  <c r="AF3664" i="2"/>
  <c r="Y3664" i="2"/>
  <c r="BB3663" i="2"/>
  <c r="AY3663" i="2"/>
  <c r="AV3663" i="2"/>
  <c r="AS3663" i="2"/>
  <c r="AL3663" i="2"/>
  <c r="AG3663" i="2"/>
  <c r="AF3663" i="2"/>
  <c r="Y3663" i="2"/>
  <c r="BB3662" i="2"/>
  <c r="AY3662" i="2"/>
  <c r="AV3662" i="2"/>
  <c r="AS3662" i="2"/>
  <c r="AL3662" i="2"/>
  <c r="AG3662" i="2"/>
  <c r="AF3662" i="2"/>
  <c r="Y3662" i="2"/>
  <c r="BB3661" i="2"/>
  <c r="AY3661" i="2"/>
  <c r="AV3661" i="2"/>
  <c r="AS3661" i="2"/>
  <c r="AL3661" i="2"/>
  <c r="AG3661" i="2"/>
  <c r="AF3661" i="2"/>
  <c r="Y3661" i="2"/>
  <c r="BB3660" i="2"/>
  <c r="AY3660" i="2"/>
  <c r="AV3660" i="2"/>
  <c r="AS3660" i="2"/>
  <c r="AL3660" i="2"/>
  <c r="AG3660" i="2"/>
  <c r="AF3660" i="2"/>
  <c r="Y3660" i="2"/>
  <c r="BB3659" i="2"/>
  <c r="AY3659" i="2"/>
  <c r="AV3659" i="2"/>
  <c r="AS3659" i="2"/>
  <c r="AL3659" i="2"/>
  <c r="AG3659" i="2"/>
  <c r="AF3659" i="2"/>
  <c r="Y3659" i="2"/>
  <c r="BB3658" i="2"/>
  <c r="AY3658" i="2"/>
  <c r="AV3658" i="2"/>
  <c r="AS3658" i="2"/>
  <c r="AL3658" i="2"/>
  <c r="AG3658" i="2"/>
  <c r="AF3658" i="2"/>
  <c r="Y3658" i="2"/>
  <c r="BB3657" i="2"/>
  <c r="AY3657" i="2"/>
  <c r="AV3657" i="2"/>
  <c r="AS3657" i="2"/>
  <c r="AL3657" i="2"/>
  <c r="AG3657" i="2"/>
  <c r="AF3657" i="2"/>
  <c r="Y3657" i="2"/>
  <c r="BB3656" i="2"/>
  <c r="AY3656" i="2"/>
  <c r="AV3656" i="2"/>
  <c r="AS3656" i="2"/>
  <c r="AL3656" i="2"/>
  <c r="AG3656" i="2"/>
  <c r="AF3656" i="2"/>
  <c r="Y3656" i="2"/>
  <c r="BB3655" i="2"/>
  <c r="AY3655" i="2"/>
  <c r="AV3655" i="2"/>
  <c r="AS3655" i="2"/>
  <c r="AL3655" i="2"/>
  <c r="AG3655" i="2"/>
  <c r="AF3655" i="2"/>
  <c r="Y3655" i="2"/>
  <c r="BB3654" i="2"/>
  <c r="AY3654" i="2"/>
  <c r="AV3654" i="2"/>
  <c r="AS3654" i="2"/>
  <c r="AL3654" i="2"/>
  <c r="AG3654" i="2"/>
  <c r="AF3654" i="2"/>
  <c r="Y3654" i="2"/>
  <c r="BB3653" i="2"/>
  <c r="AY3653" i="2"/>
  <c r="AV3653" i="2"/>
  <c r="AS3653" i="2"/>
  <c r="AL3653" i="2"/>
  <c r="AG3653" i="2"/>
  <c r="AF3653" i="2"/>
  <c r="Y3653" i="2"/>
  <c r="BB3652" i="2"/>
  <c r="AY3652" i="2"/>
  <c r="AV3652" i="2"/>
  <c r="AS3652" i="2"/>
  <c r="AL3652" i="2"/>
  <c r="AG3652" i="2"/>
  <c r="AF3652" i="2"/>
  <c r="Y3652" i="2"/>
  <c r="BB3651" i="2"/>
  <c r="AY3651" i="2"/>
  <c r="AV3651" i="2"/>
  <c r="AS3651" i="2"/>
  <c r="AL3651" i="2"/>
  <c r="AG3651" i="2"/>
  <c r="AF3651" i="2"/>
  <c r="Y3651" i="2"/>
  <c r="BB3650" i="2"/>
  <c r="AY3650" i="2"/>
  <c r="AV3650" i="2"/>
  <c r="AS3650" i="2"/>
  <c r="AL3650" i="2"/>
  <c r="AG3650" i="2"/>
  <c r="AF3650" i="2"/>
  <c r="Y3650" i="2"/>
  <c r="BB3649" i="2"/>
  <c r="AY3649" i="2"/>
  <c r="AV3649" i="2"/>
  <c r="AS3649" i="2"/>
  <c r="AL3649" i="2"/>
  <c r="AG3649" i="2"/>
  <c r="AF3649" i="2"/>
  <c r="Y3649" i="2"/>
  <c r="BB3648" i="2"/>
  <c r="AY3648" i="2"/>
  <c r="AV3648" i="2"/>
  <c r="AS3648" i="2"/>
  <c r="AL3648" i="2"/>
  <c r="AG3648" i="2"/>
  <c r="AF3648" i="2"/>
  <c r="Y3648" i="2"/>
  <c r="BB3647" i="2"/>
  <c r="AY3647" i="2"/>
  <c r="AV3647" i="2"/>
  <c r="AS3647" i="2"/>
  <c r="AL3647" i="2"/>
  <c r="AG3647" i="2"/>
  <c r="AF3647" i="2"/>
  <c r="Y3647" i="2"/>
  <c r="BB3646" i="2"/>
  <c r="AY3646" i="2"/>
  <c r="AV3646" i="2"/>
  <c r="AS3646" i="2"/>
  <c r="AL3646" i="2"/>
  <c r="AG3646" i="2"/>
  <c r="AF3646" i="2"/>
  <c r="Y3646" i="2"/>
  <c r="BB3645" i="2"/>
  <c r="AY3645" i="2"/>
  <c r="AV3645" i="2"/>
  <c r="AS3645" i="2"/>
  <c r="AL3645" i="2"/>
  <c r="AG3645" i="2"/>
  <c r="AF3645" i="2"/>
  <c r="Y3645" i="2"/>
  <c r="BB3644" i="2"/>
  <c r="AY3644" i="2"/>
  <c r="AV3644" i="2"/>
  <c r="AS3644" i="2"/>
  <c r="AL3644" i="2"/>
  <c r="AG3644" i="2"/>
  <c r="AF3644" i="2"/>
  <c r="Y3644" i="2"/>
  <c r="BB3643" i="2"/>
  <c r="AY3643" i="2"/>
  <c r="AV3643" i="2"/>
  <c r="AS3643" i="2"/>
  <c r="AL3643" i="2"/>
  <c r="AG3643" i="2"/>
  <c r="AF3643" i="2"/>
  <c r="Y3643" i="2"/>
  <c r="BB3642" i="2"/>
  <c r="AY3642" i="2"/>
  <c r="AV3642" i="2"/>
  <c r="AS3642" i="2"/>
  <c r="AL3642" i="2"/>
  <c r="AG3642" i="2"/>
  <c r="AF3642" i="2"/>
  <c r="Y3642" i="2"/>
  <c r="BB3641" i="2"/>
  <c r="AY3641" i="2"/>
  <c r="AV3641" i="2"/>
  <c r="AS3641" i="2"/>
  <c r="AL3641" i="2"/>
  <c r="AG3641" i="2"/>
  <c r="AF3641" i="2"/>
  <c r="Y3641" i="2"/>
  <c r="BB3640" i="2"/>
  <c r="AY3640" i="2"/>
  <c r="AV3640" i="2"/>
  <c r="AS3640" i="2"/>
  <c r="AL3640" i="2"/>
  <c r="AG3640" i="2"/>
  <c r="AF3640" i="2"/>
  <c r="Y3640" i="2"/>
  <c r="BB3639" i="2"/>
  <c r="AY3639" i="2"/>
  <c r="AV3639" i="2"/>
  <c r="AS3639" i="2"/>
  <c r="AL3639" i="2"/>
  <c r="AG3639" i="2"/>
  <c r="AF3639" i="2"/>
  <c r="Y3639" i="2"/>
  <c r="BB3638" i="2"/>
  <c r="AY3638" i="2"/>
  <c r="AV3638" i="2"/>
  <c r="AS3638" i="2"/>
  <c r="AL3638" i="2"/>
  <c r="AG3638" i="2"/>
  <c r="AF3638" i="2"/>
  <c r="Y3638" i="2"/>
  <c r="BB3637" i="2"/>
  <c r="AY3637" i="2"/>
  <c r="AV3637" i="2"/>
  <c r="AS3637" i="2"/>
  <c r="AL3637" i="2"/>
  <c r="AG3637" i="2"/>
  <c r="AF3637" i="2"/>
  <c r="Y3637" i="2"/>
  <c r="BB3636" i="2"/>
  <c r="AY3636" i="2"/>
  <c r="AV3636" i="2"/>
  <c r="AS3636" i="2"/>
  <c r="AL3636" i="2"/>
  <c r="AG3636" i="2"/>
  <c r="AF3636" i="2"/>
  <c r="Y3636" i="2"/>
  <c r="BB3635" i="2"/>
  <c r="AY3635" i="2"/>
  <c r="AV3635" i="2"/>
  <c r="AS3635" i="2"/>
  <c r="AL3635" i="2"/>
  <c r="AG3635" i="2"/>
  <c r="AF3635" i="2"/>
  <c r="Y3635" i="2"/>
  <c r="BB3634" i="2"/>
  <c r="AY3634" i="2"/>
  <c r="AV3634" i="2"/>
  <c r="AS3634" i="2"/>
  <c r="AL3634" i="2"/>
  <c r="AG3634" i="2"/>
  <c r="AF3634" i="2"/>
  <c r="Y3634" i="2"/>
  <c r="BB3633" i="2"/>
  <c r="AY3633" i="2"/>
  <c r="AV3633" i="2"/>
  <c r="AS3633" i="2"/>
  <c r="AL3633" i="2"/>
  <c r="AG3633" i="2"/>
  <c r="AF3633" i="2"/>
  <c r="Y3633" i="2"/>
  <c r="BB3632" i="2"/>
  <c r="AY3632" i="2"/>
  <c r="AV3632" i="2"/>
  <c r="AS3632" i="2"/>
  <c r="AL3632" i="2"/>
  <c r="AG3632" i="2"/>
  <c r="AF3632" i="2"/>
  <c r="Y3632" i="2"/>
  <c r="BB3631" i="2"/>
  <c r="AY3631" i="2"/>
  <c r="AV3631" i="2"/>
  <c r="AS3631" i="2"/>
  <c r="AL3631" i="2"/>
  <c r="AG3631" i="2"/>
  <c r="AF3631" i="2"/>
  <c r="Y3631" i="2"/>
  <c r="BB3630" i="2"/>
  <c r="AY3630" i="2"/>
  <c r="AV3630" i="2"/>
  <c r="AS3630" i="2"/>
  <c r="AL3630" i="2"/>
  <c r="AG3630" i="2"/>
  <c r="AF3630" i="2"/>
  <c r="Y3630" i="2"/>
  <c r="BB3629" i="2"/>
  <c r="AY3629" i="2"/>
  <c r="AV3629" i="2"/>
  <c r="AS3629" i="2"/>
  <c r="AL3629" i="2"/>
  <c r="AG3629" i="2"/>
  <c r="AF3629" i="2"/>
  <c r="Y3629" i="2"/>
  <c r="BB3628" i="2"/>
  <c r="AY3628" i="2"/>
  <c r="AV3628" i="2"/>
  <c r="AS3628" i="2"/>
  <c r="AL3628" i="2"/>
  <c r="AG3628" i="2"/>
  <c r="AF3628" i="2"/>
  <c r="Y3628" i="2"/>
  <c r="BB3627" i="2"/>
  <c r="AY3627" i="2"/>
  <c r="AV3627" i="2"/>
  <c r="AS3627" i="2"/>
  <c r="AL3627" i="2"/>
  <c r="AG3627" i="2"/>
  <c r="AF3627" i="2"/>
  <c r="Y3627" i="2"/>
  <c r="BB3626" i="2"/>
  <c r="AY3626" i="2"/>
  <c r="AV3626" i="2"/>
  <c r="AS3626" i="2"/>
  <c r="AL3626" i="2"/>
  <c r="AG3626" i="2"/>
  <c r="AF3626" i="2"/>
  <c r="Y3626" i="2"/>
  <c r="BB3625" i="2"/>
  <c r="AY3625" i="2"/>
  <c r="AV3625" i="2"/>
  <c r="AS3625" i="2"/>
  <c r="AL3625" i="2"/>
  <c r="AG3625" i="2"/>
  <c r="AF3625" i="2"/>
  <c r="Y3625" i="2"/>
  <c r="BB3624" i="2"/>
  <c r="AY3624" i="2"/>
  <c r="AV3624" i="2"/>
  <c r="AS3624" i="2"/>
  <c r="AL3624" i="2"/>
  <c r="AG3624" i="2"/>
  <c r="AF3624" i="2"/>
  <c r="Y3624" i="2"/>
  <c r="BB3623" i="2"/>
  <c r="AY3623" i="2"/>
  <c r="AV3623" i="2"/>
  <c r="AS3623" i="2"/>
  <c r="AL3623" i="2"/>
  <c r="AG3623" i="2"/>
  <c r="AF3623" i="2"/>
  <c r="Y3623" i="2"/>
  <c r="BB3622" i="2"/>
  <c r="AY3622" i="2"/>
  <c r="AV3622" i="2"/>
  <c r="AS3622" i="2"/>
  <c r="AL3622" i="2"/>
  <c r="AG3622" i="2"/>
  <c r="AF3622" i="2"/>
  <c r="Y3622" i="2"/>
  <c r="BB3621" i="2"/>
  <c r="AY3621" i="2"/>
  <c r="AV3621" i="2"/>
  <c r="AS3621" i="2"/>
  <c r="AL3621" i="2"/>
  <c r="AG3621" i="2"/>
  <c r="AF3621" i="2"/>
  <c r="Y3621" i="2"/>
  <c r="BB3620" i="2"/>
  <c r="AY3620" i="2"/>
  <c r="AV3620" i="2"/>
  <c r="AS3620" i="2"/>
  <c r="AL3620" i="2"/>
  <c r="AG3620" i="2"/>
  <c r="AF3620" i="2"/>
  <c r="Y3620" i="2"/>
  <c r="BB3619" i="2"/>
  <c r="AY3619" i="2"/>
  <c r="AV3619" i="2"/>
  <c r="AS3619" i="2"/>
  <c r="AL3619" i="2"/>
  <c r="AG3619" i="2"/>
  <c r="AF3619" i="2"/>
  <c r="Y3619" i="2"/>
  <c r="BB3618" i="2"/>
  <c r="AY3618" i="2"/>
  <c r="AV3618" i="2"/>
  <c r="AS3618" i="2"/>
  <c r="AL3618" i="2"/>
  <c r="AG3618" i="2"/>
  <c r="AF3618" i="2"/>
  <c r="Y3618" i="2"/>
  <c r="BB3617" i="2"/>
  <c r="AY3617" i="2"/>
  <c r="AV3617" i="2"/>
  <c r="AS3617" i="2"/>
  <c r="AL3617" i="2"/>
  <c r="AG3617" i="2"/>
  <c r="AF3617" i="2"/>
  <c r="Y3617" i="2"/>
  <c r="BB3616" i="2"/>
  <c r="AY3616" i="2"/>
  <c r="AV3616" i="2"/>
  <c r="AS3616" i="2"/>
  <c r="AL3616" i="2"/>
  <c r="AG3616" i="2"/>
  <c r="AF3616" i="2"/>
  <c r="Y3616" i="2"/>
  <c r="BB3615" i="2"/>
  <c r="AY3615" i="2"/>
  <c r="AV3615" i="2"/>
  <c r="AS3615" i="2"/>
  <c r="AL3615" i="2"/>
  <c r="AG3615" i="2"/>
  <c r="AF3615" i="2"/>
  <c r="Y3615" i="2"/>
  <c r="BB3614" i="2"/>
  <c r="AY3614" i="2"/>
  <c r="AV3614" i="2"/>
  <c r="AS3614" i="2"/>
  <c r="AL3614" i="2"/>
  <c r="AG3614" i="2"/>
  <c r="AF3614" i="2"/>
  <c r="Y3614" i="2"/>
  <c r="BB3613" i="2"/>
  <c r="AY3613" i="2"/>
  <c r="AV3613" i="2"/>
  <c r="AS3613" i="2"/>
  <c r="AL3613" i="2"/>
  <c r="AG3613" i="2"/>
  <c r="AF3613" i="2"/>
  <c r="Y3613" i="2"/>
  <c r="BB3612" i="2"/>
  <c r="AY3612" i="2"/>
  <c r="AV3612" i="2"/>
  <c r="AS3612" i="2"/>
  <c r="AL3612" i="2"/>
  <c r="AG3612" i="2"/>
  <c r="AF3612" i="2"/>
  <c r="Y3612" i="2"/>
  <c r="BB3611" i="2"/>
  <c r="AY3611" i="2"/>
  <c r="AV3611" i="2"/>
  <c r="AS3611" i="2"/>
  <c r="AL3611" i="2"/>
  <c r="AG3611" i="2"/>
  <c r="AF3611" i="2"/>
  <c r="Y3611" i="2"/>
  <c r="BB3610" i="2"/>
  <c r="AY3610" i="2"/>
  <c r="AV3610" i="2"/>
  <c r="AS3610" i="2"/>
  <c r="AL3610" i="2"/>
  <c r="AG3610" i="2"/>
  <c r="AF3610" i="2"/>
  <c r="Y3610" i="2"/>
  <c r="BB3609" i="2"/>
  <c r="AY3609" i="2"/>
  <c r="AV3609" i="2"/>
  <c r="AS3609" i="2"/>
  <c r="AL3609" i="2"/>
  <c r="AG3609" i="2"/>
  <c r="AF3609" i="2"/>
  <c r="Y3609" i="2"/>
  <c r="BB3608" i="2"/>
  <c r="AY3608" i="2"/>
  <c r="AV3608" i="2"/>
  <c r="AS3608" i="2"/>
  <c r="AL3608" i="2"/>
  <c r="AG3608" i="2"/>
  <c r="AF3608" i="2"/>
  <c r="Y3608" i="2"/>
  <c r="BB3607" i="2"/>
  <c r="AY3607" i="2"/>
  <c r="AV3607" i="2"/>
  <c r="AS3607" i="2"/>
  <c r="AL3607" i="2"/>
  <c r="AG3607" i="2"/>
  <c r="AF3607" i="2"/>
  <c r="Y3607" i="2"/>
  <c r="BB3606" i="2"/>
  <c r="AY3606" i="2"/>
  <c r="AV3606" i="2"/>
  <c r="AS3606" i="2"/>
  <c r="AL3606" i="2"/>
  <c r="AG3606" i="2"/>
  <c r="AF3606" i="2"/>
  <c r="Y3606" i="2"/>
  <c r="BB3605" i="2"/>
  <c r="AY3605" i="2"/>
  <c r="AV3605" i="2"/>
  <c r="AS3605" i="2"/>
  <c r="AL3605" i="2"/>
  <c r="AG3605" i="2"/>
  <c r="AF3605" i="2"/>
  <c r="Y3605" i="2"/>
  <c r="BB3604" i="2"/>
  <c r="AY3604" i="2"/>
  <c r="AV3604" i="2"/>
  <c r="AS3604" i="2"/>
  <c r="AL3604" i="2"/>
  <c r="AG3604" i="2"/>
  <c r="AF3604" i="2"/>
  <c r="Y3604" i="2"/>
  <c r="BB3603" i="2"/>
  <c r="AY3603" i="2"/>
  <c r="AV3603" i="2"/>
  <c r="AS3603" i="2"/>
  <c r="AL3603" i="2"/>
  <c r="AG3603" i="2"/>
  <c r="AF3603" i="2"/>
  <c r="Y3603" i="2"/>
  <c r="BB3602" i="2"/>
  <c r="AY3602" i="2"/>
  <c r="AV3602" i="2"/>
  <c r="AS3602" i="2"/>
  <c r="AL3602" i="2"/>
  <c r="AG3602" i="2"/>
  <c r="AF3602" i="2"/>
  <c r="Y3602" i="2"/>
  <c r="BB3601" i="2"/>
  <c r="AY3601" i="2"/>
  <c r="AV3601" i="2"/>
  <c r="AS3601" i="2"/>
  <c r="AL3601" i="2"/>
  <c r="AG3601" i="2"/>
  <c r="AF3601" i="2"/>
  <c r="Y3601" i="2"/>
  <c r="BB3600" i="2"/>
  <c r="AY3600" i="2"/>
  <c r="AV3600" i="2"/>
  <c r="AS3600" i="2"/>
  <c r="AL3600" i="2"/>
  <c r="AG3600" i="2"/>
  <c r="AF3600" i="2"/>
  <c r="Y3600" i="2"/>
  <c r="BB3599" i="2"/>
  <c r="AY3599" i="2"/>
  <c r="AV3599" i="2"/>
  <c r="AS3599" i="2"/>
  <c r="AL3599" i="2"/>
  <c r="AG3599" i="2"/>
  <c r="AF3599" i="2"/>
  <c r="Y3599" i="2"/>
  <c r="BB3598" i="2"/>
  <c r="AY3598" i="2"/>
  <c r="AV3598" i="2"/>
  <c r="AS3598" i="2"/>
  <c r="AL3598" i="2"/>
  <c r="AG3598" i="2"/>
  <c r="AF3598" i="2"/>
  <c r="Y3598" i="2"/>
  <c r="BB3597" i="2"/>
  <c r="AY3597" i="2"/>
  <c r="AV3597" i="2"/>
  <c r="AS3597" i="2"/>
  <c r="AL3597" i="2"/>
  <c r="AG3597" i="2"/>
  <c r="AF3597" i="2"/>
  <c r="Y3597" i="2"/>
  <c r="BB3596" i="2"/>
  <c r="AY3596" i="2"/>
  <c r="AV3596" i="2"/>
  <c r="AS3596" i="2"/>
  <c r="AL3596" i="2"/>
  <c r="AG3596" i="2"/>
  <c r="AF3596" i="2"/>
  <c r="Y3596" i="2"/>
  <c r="BB3595" i="2"/>
  <c r="AY3595" i="2"/>
  <c r="AV3595" i="2"/>
  <c r="AS3595" i="2"/>
  <c r="AL3595" i="2"/>
  <c r="AG3595" i="2"/>
  <c r="AF3595" i="2"/>
  <c r="Y3595" i="2"/>
  <c r="BB3594" i="2"/>
  <c r="AY3594" i="2"/>
  <c r="AV3594" i="2"/>
  <c r="AS3594" i="2"/>
  <c r="AL3594" i="2"/>
  <c r="AG3594" i="2"/>
  <c r="AF3594" i="2"/>
  <c r="Y3594" i="2"/>
  <c r="BB3593" i="2"/>
  <c r="AY3593" i="2"/>
  <c r="AV3593" i="2"/>
  <c r="AS3593" i="2"/>
  <c r="AL3593" i="2"/>
  <c r="AG3593" i="2"/>
  <c r="AF3593" i="2"/>
  <c r="Y3593" i="2"/>
  <c r="BB3592" i="2"/>
  <c r="AY3592" i="2"/>
  <c r="AV3592" i="2"/>
  <c r="AS3592" i="2"/>
  <c r="AL3592" i="2"/>
  <c r="AG3592" i="2"/>
  <c r="AF3592" i="2"/>
  <c r="Y3592" i="2"/>
  <c r="BB3591" i="2"/>
  <c r="AY3591" i="2"/>
  <c r="AV3591" i="2"/>
  <c r="AS3591" i="2"/>
  <c r="AL3591" i="2"/>
  <c r="AG3591" i="2"/>
  <c r="AF3591" i="2"/>
  <c r="Y3591" i="2"/>
  <c r="BB3590" i="2"/>
  <c r="AY3590" i="2"/>
  <c r="AV3590" i="2"/>
  <c r="AS3590" i="2"/>
  <c r="AL3590" i="2"/>
  <c r="AG3590" i="2"/>
  <c r="AF3590" i="2"/>
  <c r="Y3590" i="2"/>
  <c r="BB3589" i="2"/>
  <c r="AY3589" i="2"/>
  <c r="AV3589" i="2"/>
  <c r="AS3589" i="2"/>
  <c r="AL3589" i="2"/>
  <c r="AG3589" i="2"/>
  <c r="AF3589" i="2"/>
  <c r="Y3589" i="2"/>
  <c r="BB3588" i="2"/>
  <c r="AY3588" i="2"/>
  <c r="AV3588" i="2"/>
  <c r="AS3588" i="2"/>
  <c r="AL3588" i="2"/>
  <c r="AG3588" i="2"/>
  <c r="AF3588" i="2"/>
  <c r="Y3588" i="2"/>
  <c r="BB3587" i="2"/>
  <c r="AY3587" i="2"/>
  <c r="AV3587" i="2"/>
  <c r="AS3587" i="2"/>
  <c r="AL3587" i="2"/>
  <c r="AG3587" i="2"/>
  <c r="AF3587" i="2"/>
  <c r="Y3587" i="2"/>
  <c r="BB3586" i="2"/>
  <c r="AY3586" i="2"/>
  <c r="AV3586" i="2"/>
  <c r="AS3586" i="2"/>
  <c r="AL3586" i="2"/>
  <c r="AG3586" i="2"/>
  <c r="AF3586" i="2"/>
  <c r="Y3586" i="2"/>
  <c r="BB3585" i="2"/>
  <c r="AY3585" i="2"/>
  <c r="AV3585" i="2"/>
  <c r="AS3585" i="2"/>
  <c r="AL3585" i="2"/>
  <c r="AG3585" i="2"/>
  <c r="AF3585" i="2"/>
  <c r="Y3585" i="2"/>
  <c r="BB3584" i="2"/>
  <c r="AY3584" i="2"/>
  <c r="AV3584" i="2"/>
  <c r="AS3584" i="2"/>
  <c r="AL3584" i="2"/>
  <c r="AG3584" i="2"/>
  <c r="AF3584" i="2"/>
  <c r="Y3584" i="2"/>
  <c r="BB3583" i="2"/>
  <c r="AY3583" i="2"/>
  <c r="AV3583" i="2"/>
  <c r="AS3583" i="2"/>
  <c r="AL3583" i="2"/>
  <c r="AG3583" i="2"/>
  <c r="AF3583" i="2"/>
  <c r="Y3583" i="2"/>
  <c r="BB3582" i="2"/>
  <c r="AY3582" i="2"/>
  <c r="AV3582" i="2"/>
  <c r="AS3582" i="2"/>
  <c r="AL3582" i="2"/>
  <c r="AG3582" i="2"/>
  <c r="AF3582" i="2"/>
  <c r="Y3582" i="2"/>
  <c r="BB3581" i="2"/>
  <c r="AY3581" i="2"/>
  <c r="AV3581" i="2"/>
  <c r="AS3581" i="2"/>
  <c r="AL3581" i="2"/>
  <c r="AG3581" i="2"/>
  <c r="AF3581" i="2"/>
  <c r="Y3581" i="2"/>
  <c r="BB3580" i="2"/>
  <c r="AY3580" i="2"/>
  <c r="AV3580" i="2"/>
  <c r="AS3580" i="2"/>
  <c r="AL3580" i="2"/>
  <c r="AG3580" i="2"/>
  <c r="AF3580" i="2"/>
  <c r="Y3580" i="2"/>
  <c r="BB3579" i="2"/>
  <c r="AY3579" i="2"/>
  <c r="AV3579" i="2"/>
  <c r="AS3579" i="2"/>
  <c r="AL3579" i="2"/>
  <c r="AG3579" i="2"/>
  <c r="AF3579" i="2"/>
  <c r="Y3579" i="2"/>
  <c r="BB3578" i="2"/>
  <c r="AY3578" i="2"/>
  <c r="AV3578" i="2"/>
  <c r="AS3578" i="2"/>
  <c r="AL3578" i="2"/>
  <c r="AG3578" i="2"/>
  <c r="AF3578" i="2"/>
  <c r="Y3578" i="2"/>
  <c r="BB3577" i="2"/>
  <c r="AY3577" i="2"/>
  <c r="AV3577" i="2"/>
  <c r="AS3577" i="2"/>
  <c r="AL3577" i="2"/>
  <c r="AG3577" i="2"/>
  <c r="AF3577" i="2"/>
  <c r="Y3577" i="2"/>
  <c r="BB3576" i="2"/>
  <c r="AY3576" i="2"/>
  <c r="AV3576" i="2"/>
  <c r="AS3576" i="2"/>
  <c r="AL3576" i="2"/>
  <c r="AG3576" i="2"/>
  <c r="AF3576" i="2"/>
  <c r="Y3576" i="2"/>
  <c r="BB3575" i="2"/>
  <c r="AY3575" i="2"/>
  <c r="AV3575" i="2"/>
  <c r="AS3575" i="2"/>
  <c r="AL3575" i="2"/>
  <c r="AG3575" i="2"/>
  <c r="AF3575" i="2"/>
  <c r="Y3575" i="2"/>
  <c r="BB3574" i="2"/>
  <c r="AY3574" i="2"/>
  <c r="AV3574" i="2"/>
  <c r="AS3574" i="2"/>
  <c r="AL3574" i="2"/>
  <c r="AG3574" i="2"/>
  <c r="AF3574" i="2"/>
  <c r="Y3574" i="2"/>
  <c r="BB3573" i="2"/>
  <c r="AY3573" i="2"/>
  <c r="AV3573" i="2"/>
  <c r="AS3573" i="2"/>
  <c r="AL3573" i="2"/>
  <c r="AG3573" i="2"/>
  <c r="AF3573" i="2"/>
  <c r="Y3573" i="2"/>
  <c r="BB3572" i="2"/>
  <c r="AY3572" i="2"/>
  <c r="AV3572" i="2"/>
  <c r="AS3572" i="2"/>
  <c r="AL3572" i="2"/>
  <c r="AG3572" i="2"/>
  <c r="AF3572" i="2"/>
  <c r="Y3572" i="2"/>
  <c r="BB3571" i="2"/>
  <c r="AY3571" i="2"/>
  <c r="AV3571" i="2"/>
  <c r="AS3571" i="2"/>
  <c r="AL3571" i="2"/>
  <c r="AG3571" i="2"/>
  <c r="AF3571" i="2"/>
  <c r="Y3571" i="2"/>
  <c r="BB3570" i="2"/>
  <c r="AY3570" i="2"/>
  <c r="AV3570" i="2"/>
  <c r="AS3570" i="2"/>
  <c r="AL3570" i="2"/>
  <c r="AG3570" i="2"/>
  <c r="AF3570" i="2"/>
  <c r="Y3570" i="2"/>
  <c r="BB3569" i="2"/>
  <c r="AY3569" i="2"/>
  <c r="AV3569" i="2"/>
  <c r="AS3569" i="2"/>
  <c r="AL3569" i="2"/>
  <c r="AG3569" i="2"/>
  <c r="AF3569" i="2"/>
  <c r="Y3569" i="2"/>
  <c r="BB3568" i="2"/>
  <c r="AY3568" i="2"/>
  <c r="AV3568" i="2"/>
  <c r="AS3568" i="2"/>
  <c r="AL3568" i="2"/>
  <c r="AG3568" i="2"/>
  <c r="AF3568" i="2"/>
  <c r="Y3568" i="2"/>
  <c r="BB3567" i="2"/>
  <c r="AY3567" i="2"/>
  <c r="AV3567" i="2"/>
  <c r="AS3567" i="2"/>
  <c r="AL3567" i="2"/>
  <c r="AG3567" i="2"/>
  <c r="AF3567" i="2"/>
  <c r="Y3567" i="2"/>
  <c r="BB3566" i="2"/>
  <c r="AY3566" i="2"/>
  <c r="AV3566" i="2"/>
  <c r="AS3566" i="2"/>
  <c r="AL3566" i="2"/>
  <c r="AG3566" i="2"/>
  <c r="AF3566" i="2"/>
  <c r="Y3566" i="2"/>
  <c r="BB3565" i="2"/>
  <c r="AY3565" i="2"/>
  <c r="AV3565" i="2"/>
  <c r="AS3565" i="2"/>
  <c r="AL3565" i="2"/>
  <c r="AG3565" i="2"/>
  <c r="AF3565" i="2"/>
  <c r="Y3565" i="2"/>
  <c r="BB3564" i="2"/>
  <c r="AY3564" i="2"/>
  <c r="AV3564" i="2"/>
  <c r="AS3564" i="2"/>
  <c r="AL3564" i="2"/>
  <c r="AG3564" i="2"/>
  <c r="AF3564" i="2"/>
  <c r="Y3564" i="2"/>
  <c r="BB3563" i="2"/>
  <c r="AY3563" i="2"/>
  <c r="AV3563" i="2"/>
  <c r="AS3563" i="2"/>
  <c r="AL3563" i="2"/>
  <c r="AG3563" i="2"/>
  <c r="AF3563" i="2"/>
  <c r="Y3563" i="2"/>
  <c r="BB3562" i="2"/>
  <c r="AY3562" i="2"/>
  <c r="AV3562" i="2"/>
  <c r="AS3562" i="2"/>
  <c r="AL3562" i="2"/>
  <c r="AG3562" i="2"/>
  <c r="AF3562" i="2"/>
  <c r="Y3562" i="2"/>
  <c r="BB3561" i="2"/>
  <c r="AY3561" i="2"/>
  <c r="AV3561" i="2"/>
  <c r="AS3561" i="2"/>
  <c r="AL3561" i="2"/>
  <c r="AG3561" i="2"/>
  <c r="AF3561" i="2"/>
  <c r="Y3561" i="2"/>
  <c r="BB3560" i="2"/>
  <c r="AY3560" i="2"/>
  <c r="AV3560" i="2"/>
  <c r="AS3560" i="2"/>
  <c r="AL3560" i="2"/>
  <c r="AG3560" i="2"/>
  <c r="AF3560" i="2"/>
  <c r="Y3560" i="2"/>
  <c r="BB3559" i="2"/>
  <c r="AY3559" i="2"/>
  <c r="AV3559" i="2"/>
  <c r="AS3559" i="2"/>
  <c r="AL3559" i="2"/>
  <c r="AG3559" i="2"/>
  <c r="AF3559" i="2"/>
  <c r="Y3559" i="2"/>
  <c r="BB3558" i="2"/>
  <c r="AY3558" i="2"/>
  <c r="AV3558" i="2"/>
  <c r="AS3558" i="2"/>
  <c r="AL3558" i="2"/>
  <c r="AG3558" i="2"/>
  <c r="AF3558" i="2"/>
  <c r="Y3558" i="2"/>
  <c r="BB3557" i="2"/>
  <c r="AY3557" i="2"/>
  <c r="AV3557" i="2"/>
  <c r="AS3557" i="2"/>
  <c r="AL3557" i="2"/>
  <c r="AG3557" i="2"/>
  <c r="AF3557" i="2"/>
  <c r="Y3557" i="2"/>
  <c r="BB3556" i="2"/>
  <c r="AY3556" i="2"/>
  <c r="AV3556" i="2"/>
  <c r="AS3556" i="2"/>
  <c r="AL3556" i="2"/>
  <c r="AG3556" i="2"/>
  <c r="AF3556" i="2"/>
  <c r="Y3556" i="2"/>
  <c r="BB3555" i="2"/>
  <c r="AY3555" i="2"/>
  <c r="AV3555" i="2"/>
  <c r="AS3555" i="2"/>
  <c r="AL3555" i="2"/>
  <c r="AG3555" i="2"/>
  <c r="AF3555" i="2"/>
  <c r="Y3555" i="2"/>
  <c r="BB3554" i="2"/>
  <c r="AY3554" i="2"/>
  <c r="AV3554" i="2"/>
  <c r="AS3554" i="2"/>
  <c r="AL3554" i="2"/>
  <c r="AG3554" i="2"/>
  <c r="AF3554" i="2"/>
  <c r="Y3554" i="2"/>
  <c r="BB3553" i="2"/>
  <c r="AY3553" i="2"/>
  <c r="AV3553" i="2"/>
  <c r="AS3553" i="2"/>
  <c r="AL3553" i="2"/>
  <c r="AG3553" i="2"/>
  <c r="AF3553" i="2"/>
  <c r="Y3553" i="2"/>
  <c r="BB3552" i="2"/>
  <c r="AY3552" i="2"/>
  <c r="AV3552" i="2"/>
  <c r="AS3552" i="2"/>
  <c r="AL3552" i="2"/>
  <c r="AG3552" i="2"/>
  <c r="AF3552" i="2"/>
  <c r="Y3552" i="2"/>
  <c r="BB3551" i="2"/>
  <c r="AY3551" i="2"/>
  <c r="AV3551" i="2"/>
  <c r="AS3551" i="2"/>
  <c r="AL3551" i="2"/>
  <c r="AG3551" i="2"/>
  <c r="AF3551" i="2"/>
  <c r="Y3551" i="2"/>
  <c r="BB3550" i="2"/>
  <c r="AY3550" i="2"/>
  <c r="AV3550" i="2"/>
  <c r="AS3550" i="2"/>
  <c r="AL3550" i="2"/>
  <c r="AG3550" i="2"/>
  <c r="AF3550" i="2"/>
  <c r="Y3550" i="2"/>
  <c r="BB3549" i="2"/>
  <c r="AY3549" i="2"/>
  <c r="AV3549" i="2"/>
  <c r="AS3549" i="2"/>
  <c r="AL3549" i="2"/>
  <c r="AG3549" i="2"/>
  <c r="AF3549" i="2"/>
  <c r="Y3549" i="2"/>
  <c r="BB3548" i="2"/>
  <c r="AY3548" i="2"/>
  <c r="AV3548" i="2"/>
  <c r="AS3548" i="2"/>
  <c r="AL3548" i="2"/>
  <c r="AG3548" i="2"/>
  <c r="AF3548" i="2"/>
  <c r="Y3548" i="2"/>
  <c r="BB3547" i="2"/>
  <c r="AY3547" i="2"/>
  <c r="AV3547" i="2"/>
  <c r="AS3547" i="2"/>
  <c r="AL3547" i="2"/>
  <c r="AG3547" i="2"/>
  <c r="AF3547" i="2"/>
  <c r="Y3547" i="2"/>
  <c r="BB3546" i="2"/>
  <c r="AY3546" i="2"/>
  <c r="AV3546" i="2"/>
  <c r="AS3546" i="2"/>
  <c r="AL3546" i="2"/>
  <c r="AG3546" i="2"/>
  <c r="AF3546" i="2"/>
  <c r="Y3546" i="2"/>
  <c r="BB3545" i="2"/>
  <c r="AY3545" i="2"/>
  <c r="AV3545" i="2"/>
  <c r="AS3545" i="2"/>
  <c r="AL3545" i="2"/>
  <c r="AG3545" i="2"/>
  <c r="AF3545" i="2"/>
  <c r="Y3545" i="2"/>
  <c r="BB3544" i="2"/>
  <c r="AY3544" i="2"/>
  <c r="AV3544" i="2"/>
  <c r="AS3544" i="2"/>
  <c r="AL3544" i="2"/>
  <c r="AG3544" i="2"/>
  <c r="AF3544" i="2"/>
  <c r="Y3544" i="2"/>
  <c r="BB3543" i="2"/>
  <c r="AY3543" i="2"/>
  <c r="AV3543" i="2"/>
  <c r="AS3543" i="2"/>
  <c r="AL3543" i="2"/>
  <c r="AG3543" i="2"/>
  <c r="AF3543" i="2"/>
  <c r="Y3543" i="2"/>
  <c r="BB3542" i="2"/>
  <c r="AY3542" i="2"/>
  <c r="AV3542" i="2"/>
  <c r="AS3542" i="2"/>
  <c r="AL3542" i="2"/>
  <c r="AG3542" i="2"/>
  <c r="AF3542" i="2"/>
  <c r="Y3542" i="2"/>
  <c r="BB3541" i="2"/>
  <c r="AY3541" i="2"/>
  <c r="AV3541" i="2"/>
  <c r="AS3541" i="2"/>
  <c r="AL3541" i="2"/>
  <c r="AG3541" i="2"/>
  <c r="AF3541" i="2"/>
  <c r="Y3541" i="2"/>
  <c r="BB3540" i="2"/>
  <c r="AY3540" i="2"/>
  <c r="AV3540" i="2"/>
  <c r="AS3540" i="2"/>
  <c r="AL3540" i="2"/>
  <c r="AG3540" i="2"/>
  <c r="AF3540" i="2"/>
  <c r="Y3540" i="2"/>
  <c r="BB3539" i="2"/>
  <c r="AY3539" i="2"/>
  <c r="AV3539" i="2"/>
  <c r="AS3539" i="2"/>
  <c r="AL3539" i="2"/>
  <c r="AG3539" i="2"/>
  <c r="AF3539" i="2"/>
  <c r="Y3539" i="2"/>
  <c r="BB3538" i="2"/>
  <c r="AY3538" i="2"/>
  <c r="AV3538" i="2"/>
  <c r="AS3538" i="2"/>
  <c r="AL3538" i="2"/>
  <c r="AG3538" i="2"/>
  <c r="AF3538" i="2"/>
  <c r="Y3538" i="2"/>
  <c r="BB3537" i="2"/>
  <c r="AY3537" i="2"/>
  <c r="AV3537" i="2"/>
  <c r="AS3537" i="2"/>
  <c r="AL3537" i="2"/>
  <c r="AG3537" i="2"/>
  <c r="AF3537" i="2"/>
  <c r="Y3537" i="2"/>
  <c r="BB3536" i="2"/>
  <c r="AY3536" i="2"/>
  <c r="AV3536" i="2"/>
  <c r="AS3536" i="2"/>
  <c r="AL3536" i="2"/>
  <c r="AG3536" i="2"/>
  <c r="AF3536" i="2"/>
  <c r="Y3536" i="2"/>
  <c r="BB3535" i="2"/>
  <c r="AY3535" i="2"/>
  <c r="AV3535" i="2"/>
  <c r="AS3535" i="2"/>
  <c r="AL3535" i="2"/>
  <c r="AG3535" i="2"/>
  <c r="AF3535" i="2"/>
  <c r="Y3535" i="2"/>
  <c r="BB3534" i="2"/>
  <c r="AY3534" i="2"/>
  <c r="AV3534" i="2"/>
  <c r="AS3534" i="2"/>
  <c r="AL3534" i="2"/>
  <c r="AG3534" i="2"/>
  <c r="AF3534" i="2"/>
  <c r="Y3534" i="2"/>
  <c r="BB3533" i="2"/>
  <c r="AY3533" i="2"/>
  <c r="AV3533" i="2"/>
  <c r="AS3533" i="2"/>
  <c r="AL3533" i="2"/>
  <c r="AG3533" i="2"/>
  <c r="AF3533" i="2"/>
  <c r="Y3533" i="2"/>
  <c r="BB3532" i="2"/>
  <c r="AY3532" i="2"/>
  <c r="AV3532" i="2"/>
  <c r="AS3532" i="2"/>
  <c r="AL3532" i="2"/>
  <c r="AG3532" i="2"/>
  <c r="AF3532" i="2"/>
  <c r="Y3532" i="2"/>
  <c r="BB3531" i="2"/>
  <c r="AY3531" i="2"/>
  <c r="AV3531" i="2"/>
  <c r="AS3531" i="2"/>
  <c r="AL3531" i="2"/>
  <c r="AG3531" i="2"/>
  <c r="AF3531" i="2"/>
  <c r="Y3531" i="2"/>
  <c r="BB3530" i="2"/>
  <c r="AY3530" i="2"/>
  <c r="AV3530" i="2"/>
  <c r="AS3530" i="2"/>
  <c r="AL3530" i="2"/>
  <c r="AG3530" i="2"/>
  <c r="AF3530" i="2"/>
  <c r="Y3530" i="2"/>
  <c r="BB3529" i="2"/>
  <c r="AY3529" i="2"/>
  <c r="AV3529" i="2"/>
  <c r="AS3529" i="2"/>
  <c r="AL3529" i="2"/>
  <c r="AG3529" i="2"/>
  <c r="AF3529" i="2"/>
  <c r="Y3529" i="2"/>
  <c r="BB3528" i="2"/>
  <c r="AY3528" i="2"/>
  <c r="AV3528" i="2"/>
  <c r="AS3528" i="2"/>
  <c r="AL3528" i="2"/>
  <c r="AG3528" i="2"/>
  <c r="AF3528" i="2"/>
  <c r="Y3528" i="2"/>
  <c r="BB3527" i="2"/>
  <c r="AY3527" i="2"/>
  <c r="AV3527" i="2"/>
  <c r="AS3527" i="2"/>
  <c r="AL3527" i="2"/>
  <c r="AG3527" i="2"/>
  <c r="AF3527" i="2"/>
  <c r="Y3527" i="2"/>
  <c r="BB3526" i="2"/>
  <c r="AY3526" i="2"/>
  <c r="AV3526" i="2"/>
  <c r="AS3526" i="2"/>
  <c r="AL3526" i="2"/>
  <c r="AG3526" i="2"/>
  <c r="AF3526" i="2"/>
  <c r="Y3526" i="2"/>
  <c r="BB3525" i="2"/>
  <c r="AY3525" i="2"/>
  <c r="AV3525" i="2"/>
  <c r="AS3525" i="2"/>
  <c r="AL3525" i="2"/>
  <c r="AG3525" i="2"/>
  <c r="AF3525" i="2"/>
  <c r="Y3525" i="2"/>
  <c r="BB3524" i="2"/>
  <c r="AY3524" i="2"/>
  <c r="AV3524" i="2"/>
  <c r="AS3524" i="2"/>
  <c r="AL3524" i="2"/>
  <c r="AG3524" i="2"/>
  <c r="AF3524" i="2"/>
  <c r="Y3524" i="2"/>
  <c r="BB3523" i="2"/>
  <c r="AY3523" i="2"/>
  <c r="AV3523" i="2"/>
  <c r="AS3523" i="2"/>
  <c r="AL3523" i="2"/>
  <c r="AG3523" i="2"/>
  <c r="AF3523" i="2"/>
  <c r="Y3523" i="2"/>
  <c r="BB3522" i="2"/>
  <c r="AY3522" i="2"/>
  <c r="AV3522" i="2"/>
  <c r="AS3522" i="2"/>
  <c r="AL3522" i="2"/>
  <c r="AG3522" i="2"/>
  <c r="AF3522" i="2"/>
  <c r="Y3522" i="2"/>
  <c r="BB3521" i="2"/>
  <c r="AY3521" i="2"/>
  <c r="AV3521" i="2"/>
  <c r="AS3521" i="2"/>
  <c r="AL3521" i="2"/>
  <c r="AG3521" i="2"/>
  <c r="AF3521" i="2"/>
  <c r="Y3521" i="2"/>
  <c r="BB3520" i="2"/>
  <c r="AY3520" i="2"/>
  <c r="AV3520" i="2"/>
  <c r="AS3520" i="2"/>
  <c r="AL3520" i="2"/>
  <c r="AG3520" i="2"/>
  <c r="AF3520" i="2"/>
  <c r="Y3520" i="2"/>
  <c r="BB3519" i="2"/>
  <c r="AY3519" i="2"/>
  <c r="AV3519" i="2"/>
  <c r="AS3519" i="2"/>
  <c r="AL3519" i="2"/>
  <c r="AG3519" i="2"/>
  <c r="AF3519" i="2"/>
  <c r="Y3519" i="2"/>
  <c r="BB3518" i="2"/>
  <c r="AY3518" i="2"/>
  <c r="AV3518" i="2"/>
  <c r="AS3518" i="2"/>
  <c r="AL3518" i="2"/>
  <c r="AG3518" i="2"/>
  <c r="AF3518" i="2"/>
  <c r="Y3518" i="2"/>
  <c r="BB3517" i="2"/>
  <c r="AY3517" i="2"/>
  <c r="AV3517" i="2"/>
  <c r="AS3517" i="2"/>
  <c r="AL3517" i="2"/>
  <c r="AG3517" i="2"/>
  <c r="AF3517" i="2"/>
  <c r="Y3517" i="2"/>
  <c r="BB3516" i="2"/>
  <c r="AY3516" i="2"/>
  <c r="AV3516" i="2"/>
  <c r="AS3516" i="2"/>
  <c r="AL3516" i="2"/>
  <c r="AG3516" i="2"/>
  <c r="AF3516" i="2"/>
  <c r="Y3516" i="2"/>
  <c r="BB3515" i="2"/>
  <c r="AY3515" i="2"/>
  <c r="AV3515" i="2"/>
  <c r="AS3515" i="2"/>
  <c r="AL3515" i="2"/>
  <c r="AG3515" i="2"/>
  <c r="AF3515" i="2"/>
  <c r="Y3515" i="2"/>
  <c r="BB3514" i="2"/>
  <c r="AY3514" i="2"/>
  <c r="AV3514" i="2"/>
  <c r="AS3514" i="2"/>
  <c r="AL3514" i="2"/>
  <c r="AG3514" i="2"/>
  <c r="AF3514" i="2"/>
  <c r="Y3514" i="2"/>
  <c r="BB3513" i="2"/>
  <c r="AY3513" i="2"/>
  <c r="AV3513" i="2"/>
  <c r="AS3513" i="2"/>
  <c r="AL3513" i="2"/>
  <c r="AG3513" i="2"/>
  <c r="AF3513" i="2"/>
  <c r="Y3513" i="2"/>
  <c r="BB3512" i="2"/>
  <c r="AY3512" i="2"/>
  <c r="AV3512" i="2"/>
  <c r="AS3512" i="2"/>
  <c r="AL3512" i="2"/>
  <c r="AG3512" i="2"/>
  <c r="AF3512" i="2"/>
  <c r="Y3512" i="2"/>
  <c r="BB3511" i="2"/>
  <c r="AY3511" i="2"/>
  <c r="AV3511" i="2"/>
  <c r="AS3511" i="2"/>
  <c r="AL3511" i="2"/>
  <c r="AG3511" i="2"/>
  <c r="AF3511" i="2"/>
  <c r="Y3511" i="2"/>
  <c r="BB3510" i="2"/>
  <c r="AY3510" i="2"/>
  <c r="AV3510" i="2"/>
  <c r="AS3510" i="2"/>
  <c r="AL3510" i="2"/>
  <c r="AG3510" i="2"/>
  <c r="AF3510" i="2"/>
  <c r="Y3510" i="2"/>
  <c r="BB3509" i="2"/>
  <c r="AY3509" i="2"/>
  <c r="AV3509" i="2"/>
  <c r="AS3509" i="2"/>
  <c r="AL3509" i="2"/>
  <c r="AG3509" i="2"/>
  <c r="AF3509" i="2"/>
  <c r="Y3509" i="2"/>
  <c r="BB3508" i="2"/>
  <c r="AY3508" i="2"/>
  <c r="AV3508" i="2"/>
  <c r="AS3508" i="2"/>
  <c r="AL3508" i="2"/>
  <c r="AG3508" i="2"/>
  <c r="AF3508" i="2"/>
  <c r="Y3508" i="2"/>
  <c r="BB3507" i="2"/>
  <c r="AY3507" i="2"/>
  <c r="AV3507" i="2"/>
  <c r="AS3507" i="2"/>
  <c r="AL3507" i="2"/>
  <c r="AG3507" i="2"/>
  <c r="AF3507" i="2"/>
  <c r="Y3507" i="2"/>
  <c r="BB3506" i="2"/>
  <c r="AY3506" i="2"/>
  <c r="AV3506" i="2"/>
  <c r="AS3506" i="2"/>
  <c r="AL3506" i="2"/>
  <c r="AG3506" i="2"/>
  <c r="AF3506" i="2"/>
  <c r="Y3506" i="2"/>
  <c r="BB3505" i="2"/>
  <c r="AY3505" i="2"/>
  <c r="AV3505" i="2"/>
  <c r="AS3505" i="2"/>
  <c r="AL3505" i="2"/>
  <c r="AG3505" i="2"/>
  <c r="AF3505" i="2"/>
  <c r="Y3505" i="2"/>
  <c r="BB3504" i="2"/>
  <c r="AY3504" i="2"/>
  <c r="AV3504" i="2"/>
  <c r="AS3504" i="2"/>
  <c r="AL3504" i="2"/>
  <c r="AG3504" i="2"/>
  <c r="AF3504" i="2"/>
  <c r="Y3504" i="2"/>
  <c r="BB3503" i="2"/>
  <c r="AY3503" i="2"/>
  <c r="AV3503" i="2"/>
  <c r="AS3503" i="2"/>
  <c r="AL3503" i="2"/>
  <c r="AG3503" i="2"/>
  <c r="AF3503" i="2"/>
  <c r="Y3503" i="2"/>
  <c r="BB3502" i="2"/>
  <c r="AY3502" i="2"/>
  <c r="AV3502" i="2"/>
  <c r="AS3502" i="2"/>
  <c r="AL3502" i="2"/>
  <c r="AG3502" i="2"/>
  <c r="AF3502" i="2"/>
  <c r="Y3502" i="2"/>
  <c r="BB3501" i="2"/>
  <c r="AY3501" i="2"/>
  <c r="AV3501" i="2"/>
  <c r="AS3501" i="2"/>
  <c r="AL3501" i="2"/>
  <c r="AG3501" i="2"/>
  <c r="AF3501" i="2"/>
  <c r="Y3501" i="2"/>
  <c r="BB3500" i="2"/>
  <c r="AY3500" i="2"/>
  <c r="AV3500" i="2"/>
  <c r="AS3500" i="2"/>
  <c r="AL3500" i="2"/>
  <c r="AG3500" i="2"/>
  <c r="AF3500" i="2"/>
  <c r="Y3500" i="2"/>
  <c r="BB3499" i="2"/>
  <c r="AY3499" i="2"/>
  <c r="AV3499" i="2"/>
  <c r="AS3499" i="2"/>
  <c r="AL3499" i="2"/>
  <c r="AG3499" i="2"/>
  <c r="AF3499" i="2"/>
  <c r="Y3499" i="2"/>
  <c r="BB3498" i="2"/>
  <c r="AY3498" i="2"/>
  <c r="AV3498" i="2"/>
  <c r="AS3498" i="2"/>
  <c r="AL3498" i="2"/>
  <c r="AG3498" i="2"/>
  <c r="AF3498" i="2"/>
  <c r="Y3498" i="2"/>
  <c r="BB3497" i="2"/>
  <c r="AY3497" i="2"/>
  <c r="AV3497" i="2"/>
  <c r="AS3497" i="2"/>
  <c r="AL3497" i="2"/>
  <c r="AG3497" i="2"/>
  <c r="AF3497" i="2"/>
  <c r="Y3497" i="2"/>
  <c r="BB3496" i="2"/>
  <c r="AY3496" i="2"/>
  <c r="AV3496" i="2"/>
  <c r="AS3496" i="2"/>
  <c r="AL3496" i="2"/>
  <c r="AG3496" i="2"/>
  <c r="AF3496" i="2"/>
  <c r="Y3496" i="2"/>
  <c r="BB3495" i="2"/>
  <c r="AY3495" i="2"/>
  <c r="AV3495" i="2"/>
  <c r="AS3495" i="2"/>
  <c r="AL3495" i="2"/>
  <c r="AG3495" i="2"/>
  <c r="AF3495" i="2"/>
  <c r="Y3495" i="2"/>
  <c r="BB3494" i="2"/>
  <c r="AY3494" i="2"/>
  <c r="AV3494" i="2"/>
  <c r="AS3494" i="2"/>
  <c r="AL3494" i="2"/>
  <c r="AG3494" i="2"/>
  <c r="AF3494" i="2"/>
  <c r="Y3494" i="2"/>
  <c r="BB3493" i="2"/>
  <c r="AY3493" i="2"/>
  <c r="AV3493" i="2"/>
  <c r="AS3493" i="2"/>
  <c r="AL3493" i="2"/>
  <c r="AG3493" i="2"/>
  <c r="AF3493" i="2"/>
  <c r="Y3493" i="2"/>
  <c r="BB3492" i="2"/>
  <c r="AY3492" i="2"/>
  <c r="AV3492" i="2"/>
  <c r="AS3492" i="2"/>
  <c r="AL3492" i="2"/>
  <c r="AG3492" i="2"/>
  <c r="AF3492" i="2"/>
  <c r="Y3492" i="2"/>
  <c r="BB3491" i="2"/>
  <c r="AY3491" i="2"/>
  <c r="AV3491" i="2"/>
  <c r="AS3491" i="2"/>
  <c r="AL3491" i="2"/>
  <c r="AG3491" i="2"/>
  <c r="AF3491" i="2"/>
  <c r="Y3491" i="2"/>
  <c r="BB3490" i="2"/>
  <c r="AY3490" i="2"/>
  <c r="AV3490" i="2"/>
  <c r="AS3490" i="2"/>
  <c r="AL3490" i="2"/>
  <c r="AG3490" i="2"/>
  <c r="AF3490" i="2"/>
  <c r="Y3490" i="2"/>
  <c r="BB3489" i="2"/>
  <c r="AY3489" i="2"/>
  <c r="AV3489" i="2"/>
  <c r="AS3489" i="2"/>
  <c r="AL3489" i="2"/>
  <c r="AG3489" i="2"/>
  <c r="AF3489" i="2"/>
  <c r="Y3489" i="2"/>
  <c r="BB3488" i="2"/>
  <c r="AY3488" i="2"/>
  <c r="AV3488" i="2"/>
  <c r="AS3488" i="2"/>
  <c r="AL3488" i="2"/>
  <c r="AG3488" i="2"/>
  <c r="AF3488" i="2"/>
  <c r="Y3488" i="2"/>
  <c r="BB3487" i="2"/>
  <c r="AY3487" i="2"/>
  <c r="AV3487" i="2"/>
  <c r="AS3487" i="2"/>
  <c r="AL3487" i="2"/>
  <c r="AG3487" i="2"/>
  <c r="AF3487" i="2"/>
  <c r="Y3487" i="2"/>
  <c r="BB3486" i="2"/>
  <c r="AY3486" i="2"/>
  <c r="AV3486" i="2"/>
  <c r="AS3486" i="2"/>
  <c r="AL3486" i="2"/>
  <c r="AG3486" i="2"/>
  <c r="AF3486" i="2"/>
  <c r="Y3486" i="2"/>
  <c r="BB3485" i="2"/>
  <c r="AY3485" i="2"/>
  <c r="AV3485" i="2"/>
  <c r="AS3485" i="2"/>
  <c r="AL3485" i="2"/>
  <c r="AG3485" i="2"/>
  <c r="AF3485" i="2"/>
  <c r="Y3485" i="2"/>
  <c r="BB3484" i="2"/>
  <c r="AY3484" i="2"/>
  <c r="AV3484" i="2"/>
  <c r="AS3484" i="2"/>
  <c r="AL3484" i="2"/>
  <c r="AG3484" i="2"/>
  <c r="AF3484" i="2"/>
  <c r="Y3484" i="2"/>
  <c r="BB3483" i="2"/>
  <c r="AY3483" i="2"/>
  <c r="AV3483" i="2"/>
  <c r="AS3483" i="2"/>
  <c r="AL3483" i="2"/>
  <c r="AG3483" i="2"/>
  <c r="AF3483" i="2"/>
  <c r="Y3483" i="2"/>
  <c r="BB3482" i="2"/>
  <c r="AY3482" i="2"/>
  <c r="AV3482" i="2"/>
  <c r="AS3482" i="2"/>
  <c r="AL3482" i="2"/>
  <c r="AG3482" i="2"/>
  <c r="AF3482" i="2"/>
  <c r="Y3482" i="2"/>
  <c r="BB3481" i="2"/>
  <c r="AY3481" i="2"/>
  <c r="AV3481" i="2"/>
  <c r="AS3481" i="2"/>
  <c r="AL3481" i="2"/>
  <c r="AG3481" i="2"/>
  <c r="AF3481" i="2"/>
  <c r="Y3481" i="2"/>
  <c r="BB3480" i="2"/>
  <c r="AY3480" i="2"/>
  <c r="AV3480" i="2"/>
  <c r="AS3480" i="2"/>
  <c r="AL3480" i="2"/>
  <c r="AG3480" i="2"/>
  <c r="AF3480" i="2"/>
  <c r="Y3480" i="2"/>
  <c r="BB3479" i="2"/>
  <c r="AY3479" i="2"/>
  <c r="AV3479" i="2"/>
  <c r="AS3479" i="2"/>
  <c r="AL3479" i="2"/>
  <c r="AG3479" i="2"/>
  <c r="AF3479" i="2"/>
  <c r="Y3479" i="2"/>
  <c r="BB3478" i="2"/>
  <c r="AY3478" i="2"/>
  <c r="AV3478" i="2"/>
  <c r="AS3478" i="2"/>
  <c r="AL3478" i="2"/>
  <c r="AG3478" i="2"/>
  <c r="AF3478" i="2"/>
  <c r="Y3478" i="2"/>
  <c r="BB3477" i="2"/>
  <c r="AY3477" i="2"/>
  <c r="AV3477" i="2"/>
  <c r="AS3477" i="2"/>
  <c r="AL3477" i="2"/>
  <c r="AG3477" i="2"/>
  <c r="AF3477" i="2"/>
  <c r="Y3477" i="2"/>
  <c r="BB3476" i="2"/>
  <c r="AY3476" i="2"/>
  <c r="AV3476" i="2"/>
  <c r="AS3476" i="2"/>
  <c r="AL3476" i="2"/>
  <c r="AG3476" i="2"/>
  <c r="AF3476" i="2"/>
  <c r="Y3476" i="2"/>
  <c r="BB3475" i="2"/>
  <c r="AY3475" i="2"/>
  <c r="AV3475" i="2"/>
  <c r="AS3475" i="2"/>
  <c r="AL3475" i="2"/>
  <c r="AG3475" i="2"/>
  <c r="AF3475" i="2"/>
  <c r="Y3475" i="2"/>
  <c r="BB3474" i="2"/>
  <c r="AY3474" i="2"/>
  <c r="AV3474" i="2"/>
  <c r="AS3474" i="2"/>
  <c r="AL3474" i="2"/>
  <c r="AG3474" i="2"/>
  <c r="AF3474" i="2"/>
  <c r="Y3474" i="2"/>
  <c r="BB3473" i="2"/>
  <c r="AY3473" i="2"/>
  <c r="AV3473" i="2"/>
  <c r="AS3473" i="2"/>
  <c r="AL3473" i="2"/>
  <c r="AG3473" i="2"/>
  <c r="AF3473" i="2"/>
  <c r="Y3473" i="2"/>
  <c r="BB3472" i="2"/>
  <c r="AY3472" i="2"/>
  <c r="AV3472" i="2"/>
  <c r="AS3472" i="2"/>
  <c r="AL3472" i="2"/>
  <c r="AG3472" i="2"/>
  <c r="AF3472" i="2"/>
  <c r="Y3472" i="2"/>
  <c r="BB3471" i="2"/>
  <c r="AY3471" i="2"/>
  <c r="AV3471" i="2"/>
  <c r="AS3471" i="2"/>
  <c r="AL3471" i="2"/>
  <c r="AG3471" i="2"/>
  <c r="AF3471" i="2"/>
  <c r="Y3471" i="2"/>
  <c r="BB3470" i="2"/>
  <c r="AY3470" i="2"/>
  <c r="AV3470" i="2"/>
  <c r="AS3470" i="2"/>
  <c r="AL3470" i="2"/>
  <c r="AG3470" i="2"/>
  <c r="AF3470" i="2"/>
  <c r="Y3470" i="2"/>
  <c r="BB3469" i="2"/>
  <c r="AY3469" i="2"/>
  <c r="AV3469" i="2"/>
  <c r="AS3469" i="2"/>
  <c r="AL3469" i="2"/>
  <c r="AG3469" i="2"/>
  <c r="AF3469" i="2"/>
  <c r="Y3469" i="2"/>
  <c r="BB3468" i="2"/>
  <c r="AY3468" i="2"/>
  <c r="AV3468" i="2"/>
  <c r="AS3468" i="2"/>
  <c r="AL3468" i="2"/>
  <c r="AG3468" i="2"/>
  <c r="AF3468" i="2"/>
  <c r="Y3468" i="2"/>
  <c r="BB3467" i="2"/>
  <c r="AY3467" i="2"/>
  <c r="AV3467" i="2"/>
  <c r="AS3467" i="2"/>
  <c r="AL3467" i="2"/>
  <c r="AG3467" i="2"/>
  <c r="AF3467" i="2"/>
  <c r="Y3467" i="2"/>
  <c r="BB3466" i="2"/>
  <c r="AY3466" i="2"/>
  <c r="AV3466" i="2"/>
  <c r="AS3466" i="2"/>
  <c r="AL3466" i="2"/>
  <c r="AG3466" i="2"/>
  <c r="AF3466" i="2"/>
  <c r="Y3466" i="2"/>
  <c r="BB3465" i="2"/>
  <c r="AY3465" i="2"/>
  <c r="AV3465" i="2"/>
  <c r="AS3465" i="2"/>
  <c r="AL3465" i="2"/>
  <c r="AG3465" i="2"/>
  <c r="AF3465" i="2"/>
  <c r="Y3465" i="2"/>
  <c r="BB3464" i="2"/>
  <c r="AY3464" i="2"/>
  <c r="AV3464" i="2"/>
  <c r="AS3464" i="2"/>
  <c r="AL3464" i="2"/>
  <c r="AG3464" i="2"/>
  <c r="AF3464" i="2"/>
  <c r="Y3464" i="2"/>
  <c r="BB3463" i="2"/>
  <c r="AY3463" i="2"/>
  <c r="AV3463" i="2"/>
  <c r="AS3463" i="2"/>
  <c r="AL3463" i="2"/>
  <c r="AG3463" i="2"/>
  <c r="AF3463" i="2"/>
  <c r="Y3463" i="2"/>
  <c r="BB3462" i="2"/>
  <c r="AY3462" i="2"/>
  <c r="AV3462" i="2"/>
  <c r="AS3462" i="2"/>
  <c r="AL3462" i="2"/>
  <c r="AG3462" i="2"/>
  <c r="AF3462" i="2"/>
  <c r="Y3462" i="2"/>
  <c r="BB3461" i="2"/>
  <c r="AY3461" i="2"/>
  <c r="AV3461" i="2"/>
  <c r="AS3461" i="2"/>
  <c r="AL3461" i="2"/>
  <c r="AG3461" i="2"/>
  <c r="AF3461" i="2"/>
  <c r="Y3461" i="2"/>
  <c r="BB3460" i="2"/>
  <c r="AY3460" i="2"/>
  <c r="AV3460" i="2"/>
  <c r="AS3460" i="2"/>
  <c r="AL3460" i="2"/>
  <c r="AG3460" i="2"/>
  <c r="AF3460" i="2"/>
  <c r="Y3460" i="2"/>
  <c r="BB3459" i="2"/>
  <c r="AY3459" i="2"/>
  <c r="AV3459" i="2"/>
  <c r="AS3459" i="2"/>
  <c r="AL3459" i="2"/>
  <c r="AG3459" i="2"/>
  <c r="AF3459" i="2"/>
  <c r="Y3459" i="2"/>
  <c r="BB3458" i="2"/>
  <c r="AY3458" i="2"/>
  <c r="AV3458" i="2"/>
  <c r="AS3458" i="2"/>
  <c r="AL3458" i="2"/>
  <c r="AG3458" i="2"/>
  <c r="AF3458" i="2"/>
  <c r="Y3458" i="2"/>
  <c r="BB3457" i="2"/>
  <c r="AY3457" i="2"/>
  <c r="AV3457" i="2"/>
  <c r="AS3457" i="2"/>
  <c r="AL3457" i="2"/>
  <c r="AG3457" i="2"/>
  <c r="AF3457" i="2"/>
  <c r="Y3457" i="2"/>
  <c r="BB3456" i="2"/>
  <c r="AY3456" i="2"/>
  <c r="AV3456" i="2"/>
  <c r="AS3456" i="2"/>
  <c r="AL3456" i="2"/>
  <c r="AG3456" i="2"/>
  <c r="AF3456" i="2"/>
  <c r="Y3456" i="2"/>
  <c r="BB3455" i="2"/>
  <c r="AY3455" i="2"/>
  <c r="AV3455" i="2"/>
  <c r="AS3455" i="2"/>
  <c r="AL3455" i="2"/>
  <c r="AG3455" i="2"/>
  <c r="AF3455" i="2"/>
  <c r="Y3455" i="2"/>
  <c r="BB3454" i="2"/>
  <c r="AY3454" i="2"/>
  <c r="AV3454" i="2"/>
  <c r="AS3454" i="2"/>
  <c r="AL3454" i="2"/>
  <c r="AG3454" i="2"/>
  <c r="AF3454" i="2"/>
  <c r="Y3454" i="2"/>
  <c r="BB3453" i="2"/>
  <c r="AY3453" i="2"/>
  <c r="AV3453" i="2"/>
  <c r="AS3453" i="2"/>
  <c r="AL3453" i="2"/>
  <c r="AG3453" i="2"/>
  <c r="AF3453" i="2"/>
  <c r="Y3453" i="2"/>
  <c r="BB3452" i="2"/>
  <c r="AY3452" i="2"/>
  <c r="AV3452" i="2"/>
  <c r="AS3452" i="2"/>
  <c r="AL3452" i="2"/>
  <c r="AG3452" i="2"/>
  <c r="AF3452" i="2"/>
  <c r="Y3452" i="2"/>
  <c r="BB3451" i="2"/>
  <c r="AY3451" i="2"/>
  <c r="AV3451" i="2"/>
  <c r="AS3451" i="2"/>
  <c r="AL3451" i="2"/>
  <c r="AG3451" i="2"/>
  <c r="AF3451" i="2"/>
  <c r="Y3451" i="2"/>
  <c r="BB3450" i="2"/>
  <c r="AY3450" i="2"/>
  <c r="AV3450" i="2"/>
  <c r="AS3450" i="2"/>
  <c r="AL3450" i="2"/>
  <c r="AG3450" i="2"/>
  <c r="AF3450" i="2"/>
  <c r="Y3450" i="2"/>
  <c r="BB3449" i="2"/>
  <c r="AY3449" i="2"/>
  <c r="AV3449" i="2"/>
  <c r="AS3449" i="2"/>
  <c r="AL3449" i="2"/>
  <c r="AG3449" i="2"/>
  <c r="AF3449" i="2"/>
  <c r="Y3449" i="2"/>
  <c r="BB3448" i="2"/>
  <c r="AY3448" i="2"/>
  <c r="AV3448" i="2"/>
  <c r="AS3448" i="2"/>
  <c r="AL3448" i="2"/>
  <c r="AG3448" i="2"/>
  <c r="AF3448" i="2"/>
  <c r="Y3448" i="2"/>
  <c r="BB3447" i="2"/>
  <c r="AY3447" i="2"/>
  <c r="AV3447" i="2"/>
  <c r="AS3447" i="2"/>
  <c r="AL3447" i="2"/>
  <c r="AG3447" i="2"/>
  <c r="AF3447" i="2"/>
  <c r="Y3447" i="2"/>
  <c r="BB3446" i="2"/>
  <c r="AY3446" i="2"/>
  <c r="AV3446" i="2"/>
  <c r="AS3446" i="2"/>
  <c r="AL3446" i="2"/>
  <c r="AG3446" i="2"/>
  <c r="AF3446" i="2"/>
  <c r="Y3446" i="2"/>
  <c r="BB3445" i="2"/>
  <c r="AY3445" i="2"/>
  <c r="AV3445" i="2"/>
  <c r="AS3445" i="2"/>
  <c r="AL3445" i="2"/>
  <c r="AG3445" i="2"/>
  <c r="AF3445" i="2"/>
  <c r="Y3445" i="2"/>
  <c r="BB3444" i="2"/>
  <c r="AY3444" i="2"/>
  <c r="AV3444" i="2"/>
  <c r="AS3444" i="2"/>
  <c r="AL3444" i="2"/>
  <c r="AG3444" i="2"/>
  <c r="AF3444" i="2"/>
  <c r="Y3444" i="2"/>
  <c r="BB3443" i="2"/>
  <c r="AY3443" i="2"/>
  <c r="AV3443" i="2"/>
  <c r="AS3443" i="2"/>
  <c r="AL3443" i="2"/>
  <c r="AG3443" i="2"/>
  <c r="AF3443" i="2"/>
  <c r="Y3443" i="2"/>
  <c r="BB3442" i="2"/>
  <c r="AY3442" i="2"/>
  <c r="AV3442" i="2"/>
  <c r="AS3442" i="2"/>
  <c r="AL3442" i="2"/>
  <c r="AG3442" i="2"/>
  <c r="AF3442" i="2"/>
  <c r="Y3442" i="2"/>
  <c r="BB3441" i="2"/>
  <c r="AY3441" i="2"/>
  <c r="AV3441" i="2"/>
  <c r="AS3441" i="2"/>
  <c r="AL3441" i="2"/>
  <c r="AG3441" i="2"/>
  <c r="AF3441" i="2"/>
  <c r="Y3441" i="2"/>
  <c r="BB3440" i="2"/>
  <c r="AY3440" i="2"/>
  <c r="AV3440" i="2"/>
  <c r="AS3440" i="2"/>
  <c r="AL3440" i="2"/>
  <c r="AG3440" i="2"/>
  <c r="AF3440" i="2"/>
  <c r="Y3440" i="2"/>
  <c r="BB3439" i="2"/>
  <c r="AY3439" i="2"/>
  <c r="AV3439" i="2"/>
  <c r="AS3439" i="2"/>
  <c r="AL3439" i="2"/>
  <c r="AG3439" i="2"/>
  <c r="AF3439" i="2"/>
  <c r="Y3439" i="2"/>
  <c r="BB3438" i="2"/>
  <c r="AY3438" i="2"/>
  <c r="AV3438" i="2"/>
  <c r="AS3438" i="2"/>
  <c r="AL3438" i="2"/>
  <c r="AG3438" i="2"/>
  <c r="AF3438" i="2"/>
  <c r="Y3438" i="2"/>
  <c r="BB3437" i="2"/>
  <c r="AY3437" i="2"/>
  <c r="AV3437" i="2"/>
  <c r="AS3437" i="2"/>
  <c r="AL3437" i="2"/>
  <c r="AG3437" i="2"/>
  <c r="AF3437" i="2"/>
  <c r="Y3437" i="2"/>
  <c r="BB3436" i="2"/>
  <c r="AY3436" i="2"/>
  <c r="AV3436" i="2"/>
  <c r="AS3436" i="2"/>
  <c r="AL3436" i="2"/>
  <c r="AG3436" i="2"/>
  <c r="AF3436" i="2"/>
  <c r="Y3436" i="2"/>
  <c r="BB3435" i="2"/>
  <c r="AY3435" i="2"/>
  <c r="AV3435" i="2"/>
  <c r="AS3435" i="2"/>
  <c r="AL3435" i="2"/>
  <c r="AG3435" i="2"/>
  <c r="AF3435" i="2"/>
  <c r="Y3435" i="2"/>
  <c r="BB3434" i="2"/>
  <c r="AY3434" i="2"/>
  <c r="AV3434" i="2"/>
  <c r="AS3434" i="2"/>
  <c r="AL3434" i="2"/>
  <c r="AG3434" i="2"/>
  <c r="AF3434" i="2"/>
  <c r="Y3434" i="2"/>
  <c r="BB3433" i="2"/>
  <c r="AY3433" i="2"/>
  <c r="AV3433" i="2"/>
  <c r="AS3433" i="2"/>
  <c r="AL3433" i="2"/>
  <c r="AG3433" i="2"/>
  <c r="AF3433" i="2"/>
  <c r="Y3433" i="2"/>
  <c r="BB3432" i="2"/>
  <c r="AY3432" i="2"/>
  <c r="AV3432" i="2"/>
  <c r="AS3432" i="2"/>
  <c r="AL3432" i="2"/>
  <c r="AG3432" i="2"/>
  <c r="AF3432" i="2"/>
  <c r="Y3432" i="2"/>
  <c r="BB3431" i="2"/>
  <c r="AY3431" i="2"/>
  <c r="AV3431" i="2"/>
  <c r="AS3431" i="2"/>
  <c r="AL3431" i="2"/>
  <c r="AG3431" i="2"/>
  <c r="AF3431" i="2"/>
  <c r="Y3431" i="2"/>
  <c r="BB3430" i="2"/>
  <c r="AY3430" i="2"/>
  <c r="AV3430" i="2"/>
  <c r="AS3430" i="2"/>
  <c r="AL3430" i="2"/>
  <c r="AG3430" i="2"/>
  <c r="AF3430" i="2"/>
  <c r="Y3430" i="2"/>
  <c r="BB3429" i="2"/>
  <c r="AY3429" i="2"/>
  <c r="AV3429" i="2"/>
  <c r="AS3429" i="2"/>
  <c r="AL3429" i="2"/>
  <c r="AG3429" i="2"/>
  <c r="AF3429" i="2"/>
  <c r="Y3429" i="2"/>
  <c r="BB3428" i="2"/>
  <c r="AY3428" i="2"/>
  <c r="AV3428" i="2"/>
  <c r="AS3428" i="2"/>
  <c r="AL3428" i="2"/>
  <c r="AG3428" i="2"/>
  <c r="AF3428" i="2"/>
  <c r="Y3428" i="2"/>
  <c r="BB3427" i="2"/>
  <c r="AY3427" i="2"/>
  <c r="AV3427" i="2"/>
  <c r="AS3427" i="2"/>
  <c r="AL3427" i="2"/>
  <c r="AG3427" i="2"/>
  <c r="AF3427" i="2"/>
  <c r="Y3427" i="2"/>
  <c r="BB3426" i="2"/>
  <c r="AY3426" i="2"/>
  <c r="AV3426" i="2"/>
  <c r="AS3426" i="2"/>
  <c r="AL3426" i="2"/>
  <c r="AG3426" i="2"/>
  <c r="AF3426" i="2"/>
  <c r="Y3426" i="2"/>
  <c r="BB3425" i="2"/>
  <c r="AY3425" i="2"/>
  <c r="AV3425" i="2"/>
  <c r="AS3425" i="2"/>
  <c r="AL3425" i="2"/>
  <c r="AG3425" i="2"/>
  <c r="AF3425" i="2"/>
  <c r="Y3425" i="2"/>
  <c r="BB3424" i="2"/>
  <c r="AY3424" i="2"/>
  <c r="AV3424" i="2"/>
  <c r="AS3424" i="2"/>
  <c r="AL3424" i="2"/>
  <c r="AG3424" i="2"/>
  <c r="AF3424" i="2"/>
  <c r="Y3424" i="2"/>
  <c r="BB3423" i="2"/>
  <c r="AY3423" i="2"/>
  <c r="AV3423" i="2"/>
  <c r="AS3423" i="2"/>
  <c r="AL3423" i="2"/>
  <c r="AG3423" i="2"/>
  <c r="AF3423" i="2"/>
  <c r="Y3423" i="2"/>
  <c r="BB3422" i="2"/>
  <c r="AY3422" i="2"/>
  <c r="AV3422" i="2"/>
  <c r="AS3422" i="2"/>
  <c r="AL3422" i="2"/>
  <c r="AG3422" i="2"/>
  <c r="AF3422" i="2"/>
  <c r="Y3422" i="2"/>
  <c r="BB3421" i="2"/>
  <c r="AY3421" i="2"/>
  <c r="AV3421" i="2"/>
  <c r="AS3421" i="2"/>
  <c r="AL3421" i="2"/>
  <c r="AG3421" i="2"/>
  <c r="AF3421" i="2"/>
  <c r="Y3421" i="2"/>
  <c r="BB3420" i="2"/>
  <c r="AY3420" i="2"/>
  <c r="AV3420" i="2"/>
  <c r="AS3420" i="2"/>
  <c r="AL3420" i="2"/>
  <c r="AG3420" i="2"/>
  <c r="AF3420" i="2"/>
  <c r="Y3420" i="2"/>
  <c r="BB3419" i="2"/>
  <c r="AY3419" i="2"/>
  <c r="AV3419" i="2"/>
  <c r="AS3419" i="2"/>
  <c r="AL3419" i="2"/>
  <c r="AG3419" i="2"/>
  <c r="AF3419" i="2"/>
  <c r="Y3419" i="2"/>
  <c r="BB3418" i="2"/>
  <c r="AY3418" i="2"/>
  <c r="AV3418" i="2"/>
  <c r="AS3418" i="2"/>
  <c r="AL3418" i="2"/>
  <c r="AG3418" i="2"/>
  <c r="AF3418" i="2"/>
  <c r="Y3418" i="2"/>
  <c r="BB3417" i="2"/>
  <c r="AY3417" i="2"/>
  <c r="AV3417" i="2"/>
  <c r="AS3417" i="2"/>
  <c r="AL3417" i="2"/>
  <c r="AG3417" i="2"/>
  <c r="AF3417" i="2"/>
  <c r="Y3417" i="2"/>
  <c r="BB3416" i="2"/>
  <c r="AY3416" i="2"/>
  <c r="AV3416" i="2"/>
  <c r="AS3416" i="2"/>
  <c r="AL3416" i="2"/>
  <c r="AG3416" i="2"/>
  <c r="AF3416" i="2"/>
  <c r="Y3416" i="2"/>
  <c r="BB3415" i="2"/>
  <c r="AY3415" i="2"/>
  <c r="AV3415" i="2"/>
  <c r="AS3415" i="2"/>
  <c r="AL3415" i="2"/>
  <c r="AG3415" i="2"/>
  <c r="AF3415" i="2"/>
  <c r="Y3415" i="2"/>
  <c r="BB3414" i="2"/>
  <c r="AY3414" i="2"/>
  <c r="AV3414" i="2"/>
  <c r="AS3414" i="2"/>
  <c r="AL3414" i="2"/>
  <c r="AG3414" i="2"/>
  <c r="AF3414" i="2"/>
  <c r="Y3414" i="2"/>
  <c r="BB3413" i="2"/>
  <c r="AY3413" i="2"/>
  <c r="AV3413" i="2"/>
  <c r="AS3413" i="2"/>
  <c r="AL3413" i="2"/>
  <c r="AG3413" i="2"/>
  <c r="AF3413" i="2"/>
  <c r="Y3413" i="2"/>
  <c r="BB3412" i="2"/>
  <c r="AY3412" i="2"/>
  <c r="AV3412" i="2"/>
  <c r="AS3412" i="2"/>
  <c r="AL3412" i="2"/>
  <c r="AG3412" i="2"/>
  <c r="AF3412" i="2"/>
  <c r="Y3412" i="2"/>
  <c r="BB3411" i="2"/>
  <c r="AY3411" i="2"/>
  <c r="AV3411" i="2"/>
  <c r="AS3411" i="2"/>
  <c r="AL3411" i="2"/>
  <c r="AG3411" i="2"/>
  <c r="AF3411" i="2"/>
  <c r="Y3411" i="2"/>
  <c r="BB3410" i="2"/>
  <c r="AY3410" i="2"/>
  <c r="AV3410" i="2"/>
  <c r="AS3410" i="2"/>
  <c r="AL3410" i="2"/>
  <c r="AG3410" i="2"/>
  <c r="AF3410" i="2"/>
  <c r="Y3410" i="2"/>
  <c r="BB3409" i="2"/>
  <c r="AY3409" i="2"/>
  <c r="AV3409" i="2"/>
  <c r="AS3409" i="2"/>
  <c r="AL3409" i="2"/>
  <c r="AG3409" i="2"/>
  <c r="AF3409" i="2"/>
  <c r="Y3409" i="2"/>
  <c r="BB3408" i="2"/>
  <c r="AY3408" i="2"/>
  <c r="AV3408" i="2"/>
  <c r="AS3408" i="2"/>
  <c r="AL3408" i="2"/>
  <c r="AG3408" i="2"/>
  <c r="AF3408" i="2"/>
  <c r="Y3408" i="2"/>
  <c r="BB3407" i="2"/>
  <c r="AY3407" i="2"/>
  <c r="AV3407" i="2"/>
  <c r="AS3407" i="2"/>
  <c r="AL3407" i="2"/>
  <c r="AG3407" i="2"/>
  <c r="AF3407" i="2"/>
  <c r="Y3407" i="2"/>
  <c r="BB3406" i="2"/>
  <c r="AY3406" i="2"/>
  <c r="AV3406" i="2"/>
  <c r="AS3406" i="2"/>
  <c r="AL3406" i="2"/>
  <c r="AG3406" i="2"/>
  <c r="AF3406" i="2"/>
  <c r="Y3406" i="2"/>
  <c r="BB3405" i="2"/>
  <c r="AY3405" i="2"/>
  <c r="AV3405" i="2"/>
  <c r="AS3405" i="2"/>
  <c r="AL3405" i="2"/>
  <c r="AG3405" i="2"/>
  <c r="AF3405" i="2"/>
  <c r="Y3405" i="2"/>
  <c r="BB3404" i="2"/>
  <c r="AY3404" i="2"/>
  <c r="AV3404" i="2"/>
  <c r="AS3404" i="2"/>
  <c r="AL3404" i="2"/>
  <c r="AG3404" i="2"/>
  <c r="AF3404" i="2"/>
  <c r="Y3404" i="2"/>
  <c r="BB3403" i="2"/>
  <c r="AY3403" i="2"/>
  <c r="AV3403" i="2"/>
  <c r="AS3403" i="2"/>
  <c r="AL3403" i="2"/>
  <c r="AG3403" i="2"/>
  <c r="AF3403" i="2"/>
  <c r="Y3403" i="2"/>
  <c r="BB3402" i="2"/>
  <c r="AY3402" i="2"/>
  <c r="AV3402" i="2"/>
  <c r="AS3402" i="2"/>
  <c r="AL3402" i="2"/>
  <c r="AG3402" i="2"/>
  <c r="AF3402" i="2"/>
  <c r="Y3402" i="2"/>
  <c r="BB3401" i="2"/>
  <c r="AY3401" i="2"/>
  <c r="AV3401" i="2"/>
  <c r="AS3401" i="2"/>
  <c r="AL3401" i="2"/>
  <c r="AG3401" i="2"/>
  <c r="AF3401" i="2"/>
  <c r="Y3401" i="2"/>
  <c r="BB3400" i="2"/>
  <c r="AY3400" i="2"/>
  <c r="AV3400" i="2"/>
  <c r="AS3400" i="2"/>
  <c r="AL3400" i="2"/>
  <c r="AG3400" i="2"/>
  <c r="AF3400" i="2"/>
  <c r="Y3400" i="2"/>
  <c r="BB3399" i="2"/>
  <c r="AY3399" i="2"/>
  <c r="AV3399" i="2"/>
  <c r="AS3399" i="2"/>
  <c r="AL3399" i="2"/>
  <c r="AG3399" i="2"/>
  <c r="AF3399" i="2"/>
  <c r="Y3399" i="2"/>
  <c r="BB3398" i="2"/>
  <c r="AY3398" i="2"/>
  <c r="AV3398" i="2"/>
  <c r="AS3398" i="2"/>
  <c r="AL3398" i="2"/>
  <c r="AG3398" i="2"/>
  <c r="AF3398" i="2"/>
  <c r="Y3398" i="2"/>
  <c r="BB3397" i="2"/>
  <c r="AY3397" i="2"/>
  <c r="AV3397" i="2"/>
  <c r="AS3397" i="2"/>
  <c r="AL3397" i="2"/>
  <c r="AG3397" i="2"/>
  <c r="AF3397" i="2"/>
  <c r="Y3397" i="2"/>
  <c r="BB3396" i="2"/>
  <c r="AY3396" i="2"/>
  <c r="AV3396" i="2"/>
  <c r="AS3396" i="2"/>
  <c r="AL3396" i="2"/>
  <c r="AG3396" i="2"/>
  <c r="AF3396" i="2"/>
  <c r="Y3396" i="2"/>
  <c r="BB3395" i="2"/>
  <c r="AY3395" i="2"/>
  <c r="AV3395" i="2"/>
  <c r="AS3395" i="2"/>
  <c r="AL3395" i="2"/>
  <c r="AG3395" i="2"/>
  <c r="AF3395" i="2"/>
  <c r="Y3395" i="2"/>
  <c r="BB3394" i="2"/>
  <c r="AY3394" i="2"/>
  <c r="AV3394" i="2"/>
  <c r="AS3394" i="2"/>
  <c r="AL3394" i="2"/>
  <c r="AG3394" i="2"/>
  <c r="AF3394" i="2"/>
  <c r="Y3394" i="2"/>
  <c r="BB3393" i="2"/>
  <c r="AY3393" i="2"/>
  <c r="AV3393" i="2"/>
  <c r="AS3393" i="2"/>
  <c r="AL3393" i="2"/>
  <c r="AG3393" i="2"/>
  <c r="AF3393" i="2"/>
  <c r="Y3393" i="2"/>
  <c r="BB3392" i="2"/>
  <c r="AY3392" i="2"/>
  <c r="AV3392" i="2"/>
  <c r="AS3392" i="2"/>
  <c r="AL3392" i="2"/>
  <c r="AG3392" i="2"/>
  <c r="AF3392" i="2"/>
  <c r="Y3392" i="2"/>
  <c r="BB3391" i="2"/>
  <c r="AY3391" i="2"/>
  <c r="AV3391" i="2"/>
  <c r="AS3391" i="2"/>
  <c r="AL3391" i="2"/>
  <c r="AG3391" i="2"/>
  <c r="AF3391" i="2"/>
  <c r="Y3391" i="2"/>
  <c r="BB3390" i="2"/>
  <c r="AY3390" i="2"/>
  <c r="AV3390" i="2"/>
  <c r="AS3390" i="2"/>
  <c r="AL3390" i="2"/>
  <c r="AG3390" i="2"/>
  <c r="AF3390" i="2"/>
  <c r="Y3390" i="2"/>
  <c r="BB3389" i="2"/>
  <c r="AY3389" i="2"/>
  <c r="AV3389" i="2"/>
  <c r="AS3389" i="2"/>
  <c r="AL3389" i="2"/>
  <c r="AG3389" i="2"/>
  <c r="AF3389" i="2"/>
  <c r="Y3389" i="2"/>
  <c r="BB3388" i="2"/>
  <c r="AY3388" i="2"/>
  <c r="AV3388" i="2"/>
  <c r="AS3388" i="2"/>
  <c r="AL3388" i="2"/>
  <c r="AG3388" i="2"/>
  <c r="AF3388" i="2"/>
  <c r="Y3388" i="2"/>
  <c r="BB3387" i="2"/>
  <c r="AY3387" i="2"/>
  <c r="AV3387" i="2"/>
  <c r="AS3387" i="2"/>
  <c r="AL3387" i="2"/>
  <c r="AG3387" i="2"/>
  <c r="AF3387" i="2"/>
  <c r="Y3387" i="2"/>
  <c r="BB3386" i="2"/>
  <c r="AY3386" i="2"/>
  <c r="AV3386" i="2"/>
  <c r="AS3386" i="2"/>
  <c r="AL3386" i="2"/>
  <c r="AG3386" i="2"/>
  <c r="AF3386" i="2"/>
  <c r="Y3386" i="2"/>
  <c r="BB3385" i="2"/>
  <c r="AY3385" i="2"/>
  <c r="AV3385" i="2"/>
  <c r="AS3385" i="2"/>
  <c r="AL3385" i="2"/>
  <c r="AG3385" i="2"/>
  <c r="AF3385" i="2"/>
  <c r="Y3385" i="2"/>
  <c r="BB3384" i="2"/>
  <c r="AY3384" i="2"/>
  <c r="AV3384" i="2"/>
  <c r="AS3384" i="2"/>
  <c r="AL3384" i="2"/>
  <c r="AG3384" i="2"/>
  <c r="AF3384" i="2"/>
  <c r="Y3384" i="2"/>
  <c r="BB3383" i="2"/>
  <c r="AY3383" i="2"/>
  <c r="AV3383" i="2"/>
  <c r="AS3383" i="2"/>
  <c r="AL3383" i="2"/>
  <c r="AG3383" i="2"/>
  <c r="AF3383" i="2"/>
  <c r="Y3383" i="2"/>
  <c r="BB3382" i="2"/>
  <c r="AY3382" i="2"/>
  <c r="AV3382" i="2"/>
  <c r="AS3382" i="2"/>
  <c r="AL3382" i="2"/>
  <c r="AG3382" i="2"/>
  <c r="AF3382" i="2"/>
  <c r="Y3382" i="2"/>
  <c r="BB3381" i="2"/>
  <c r="AY3381" i="2"/>
  <c r="AV3381" i="2"/>
  <c r="AS3381" i="2"/>
  <c r="AL3381" i="2"/>
  <c r="AG3381" i="2"/>
  <c r="AF3381" i="2"/>
  <c r="Y3381" i="2"/>
  <c r="BB3380" i="2"/>
  <c r="AY3380" i="2"/>
  <c r="AV3380" i="2"/>
  <c r="AS3380" i="2"/>
  <c r="AL3380" i="2"/>
  <c r="AG3380" i="2"/>
  <c r="AF3380" i="2"/>
  <c r="Y3380" i="2"/>
  <c r="BB3379" i="2"/>
  <c r="AY3379" i="2"/>
  <c r="AV3379" i="2"/>
  <c r="AS3379" i="2"/>
  <c r="AL3379" i="2"/>
  <c r="AG3379" i="2"/>
  <c r="AF3379" i="2"/>
  <c r="Y3379" i="2"/>
  <c r="BB3378" i="2"/>
  <c r="AY3378" i="2"/>
  <c r="AV3378" i="2"/>
  <c r="AS3378" i="2"/>
  <c r="AL3378" i="2"/>
  <c r="AG3378" i="2"/>
  <c r="AF3378" i="2"/>
  <c r="Y3378" i="2"/>
  <c r="BB3377" i="2"/>
  <c r="AY3377" i="2"/>
  <c r="AV3377" i="2"/>
  <c r="AS3377" i="2"/>
  <c r="AL3377" i="2"/>
  <c r="AG3377" i="2"/>
  <c r="AF3377" i="2"/>
  <c r="Y3377" i="2"/>
  <c r="BB3376" i="2"/>
  <c r="AY3376" i="2"/>
  <c r="AV3376" i="2"/>
  <c r="AS3376" i="2"/>
  <c r="AL3376" i="2"/>
  <c r="AG3376" i="2"/>
  <c r="AF3376" i="2"/>
  <c r="Y3376" i="2"/>
  <c r="BB3375" i="2"/>
  <c r="AY3375" i="2"/>
  <c r="AV3375" i="2"/>
  <c r="AS3375" i="2"/>
  <c r="AL3375" i="2"/>
  <c r="AG3375" i="2"/>
  <c r="AF3375" i="2"/>
  <c r="Y3375" i="2"/>
  <c r="BB3374" i="2"/>
  <c r="AY3374" i="2"/>
  <c r="AV3374" i="2"/>
  <c r="AS3374" i="2"/>
  <c r="AL3374" i="2"/>
  <c r="AG3374" i="2"/>
  <c r="AF3374" i="2"/>
  <c r="Y3374" i="2"/>
  <c r="BB3373" i="2"/>
  <c r="AY3373" i="2"/>
  <c r="AV3373" i="2"/>
  <c r="AS3373" i="2"/>
  <c r="AL3373" i="2"/>
  <c r="AG3373" i="2"/>
  <c r="AF3373" i="2"/>
  <c r="Y3373" i="2"/>
  <c r="BB3372" i="2"/>
  <c r="AY3372" i="2"/>
  <c r="AV3372" i="2"/>
  <c r="AS3372" i="2"/>
  <c r="AL3372" i="2"/>
  <c r="AG3372" i="2"/>
  <c r="AF3372" i="2"/>
  <c r="Y3372" i="2"/>
  <c r="BB3371" i="2"/>
  <c r="AY3371" i="2"/>
  <c r="AV3371" i="2"/>
  <c r="AS3371" i="2"/>
  <c r="AL3371" i="2"/>
  <c r="AG3371" i="2"/>
  <c r="AF3371" i="2"/>
  <c r="Y3371" i="2"/>
  <c r="BB3370" i="2"/>
  <c r="AY3370" i="2"/>
  <c r="AV3370" i="2"/>
  <c r="AS3370" i="2"/>
  <c r="AL3370" i="2"/>
  <c r="AG3370" i="2"/>
  <c r="AF3370" i="2"/>
  <c r="Y3370" i="2"/>
  <c r="BB3369" i="2"/>
  <c r="AY3369" i="2"/>
  <c r="AV3369" i="2"/>
  <c r="AS3369" i="2"/>
  <c r="AL3369" i="2"/>
  <c r="AG3369" i="2"/>
  <c r="AF3369" i="2"/>
  <c r="Y3369" i="2"/>
  <c r="BB3368" i="2"/>
  <c r="AY3368" i="2"/>
  <c r="AV3368" i="2"/>
  <c r="AS3368" i="2"/>
  <c r="AL3368" i="2"/>
  <c r="AG3368" i="2"/>
  <c r="AF3368" i="2"/>
  <c r="Y3368" i="2"/>
  <c r="BB3367" i="2"/>
  <c r="AY3367" i="2"/>
  <c r="AV3367" i="2"/>
  <c r="AS3367" i="2"/>
  <c r="AL3367" i="2"/>
  <c r="AG3367" i="2"/>
  <c r="AF3367" i="2"/>
  <c r="Y3367" i="2"/>
  <c r="BB3366" i="2"/>
  <c r="AY3366" i="2"/>
  <c r="AV3366" i="2"/>
  <c r="AS3366" i="2"/>
  <c r="AL3366" i="2"/>
  <c r="AG3366" i="2"/>
  <c r="AF3366" i="2"/>
  <c r="Y3366" i="2"/>
  <c r="BB3365" i="2"/>
  <c r="AY3365" i="2"/>
  <c r="AV3365" i="2"/>
  <c r="AS3365" i="2"/>
  <c r="AL3365" i="2"/>
  <c r="AG3365" i="2"/>
  <c r="AF3365" i="2"/>
  <c r="Y3365" i="2"/>
  <c r="BB3364" i="2"/>
  <c r="AY3364" i="2"/>
  <c r="AV3364" i="2"/>
  <c r="AS3364" i="2"/>
  <c r="AL3364" i="2"/>
  <c r="AG3364" i="2"/>
  <c r="AF3364" i="2"/>
  <c r="Y3364" i="2"/>
  <c r="BB3363" i="2"/>
  <c r="AY3363" i="2"/>
  <c r="AV3363" i="2"/>
  <c r="AS3363" i="2"/>
  <c r="AL3363" i="2"/>
  <c r="AG3363" i="2"/>
  <c r="AF3363" i="2"/>
  <c r="Y3363" i="2"/>
  <c r="BB3362" i="2"/>
  <c r="AY3362" i="2"/>
  <c r="AV3362" i="2"/>
  <c r="AS3362" i="2"/>
  <c r="AL3362" i="2"/>
  <c r="AG3362" i="2"/>
  <c r="AF3362" i="2"/>
  <c r="Y3362" i="2"/>
  <c r="BB3361" i="2"/>
  <c r="AY3361" i="2"/>
  <c r="AV3361" i="2"/>
  <c r="AS3361" i="2"/>
  <c r="AL3361" i="2"/>
  <c r="AG3361" i="2"/>
  <c r="AF3361" i="2"/>
  <c r="Y3361" i="2"/>
  <c r="BB3360" i="2"/>
  <c r="AY3360" i="2"/>
  <c r="AV3360" i="2"/>
  <c r="AS3360" i="2"/>
  <c r="AL3360" i="2"/>
  <c r="AG3360" i="2"/>
  <c r="AF3360" i="2"/>
  <c r="Y3360" i="2"/>
  <c r="BB3359" i="2"/>
  <c r="AY3359" i="2"/>
  <c r="AV3359" i="2"/>
  <c r="AS3359" i="2"/>
  <c r="AL3359" i="2"/>
  <c r="AG3359" i="2"/>
  <c r="AF3359" i="2"/>
  <c r="Y3359" i="2"/>
  <c r="BB3358" i="2"/>
  <c r="AY3358" i="2"/>
  <c r="AV3358" i="2"/>
  <c r="AS3358" i="2"/>
  <c r="AL3358" i="2"/>
  <c r="AG3358" i="2"/>
  <c r="AF3358" i="2"/>
  <c r="Y3358" i="2"/>
  <c r="BB3357" i="2"/>
  <c r="AY3357" i="2"/>
  <c r="AV3357" i="2"/>
  <c r="AS3357" i="2"/>
  <c r="AL3357" i="2"/>
  <c r="AG3357" i="2"/>
  <c r="AF3357" i="2"/>
  <c r="Y3357" i="2"/>
  <c r="BB3356" i="2"/>
  <c r="AY3356" i="2"/>
  <c r="AV3356" i="2"/>
  <c r="AS3356" i="2"/>
  <c r="AL3356" i="2"/>
  <c r="AG3356" i="2"/>
  <c r="AF3356" i="2"/>
  <c r="Y3356" i="2"/>
  <c r="BB3355" i="2"/>
  <c r="AY3355" i="2"/>
  <c r="AV3355" i="2"/>
  <c r="AS3355" i="2"/>
  <c r="AL3355" i="2"/>
  <c r="AG3355" i="2"/>
  <c r="AF3355" i="2"/>
  <c r="Y3355" i="2"/>
  <c r="BB3354" i="2"/>
  <c r="AY3354" i="2"/>
  <c r="AV3354" i="2"/>
  <c r="AS3354" i="2"/>
  <c r="AL3354" i="2"/>
  <c r="AG3354" i="2"/>
  <c r="AF3354" i="2"/>
  <c r="Y3354" i="2"/>
  <c r="BB3353" i="2"/>
  <c r="AY3353" i="2"/>
  <c r="AV3353" i="2"/>
  <c r="AS3353" i="2"/>
  <c r="AL3353" i="2"/>
  <c r="AG3353" i="2"/>
  <c r="AF3353" i="2"/>
  <c r="Y3353" i="2"/>
  <c r="BB3352" i="2"/>
  <c r="AY3352" i="2"/>
  <c r="AV3352" i="2"/>
  <c r="AS3352" i="2"/>
  <c r="AL3352" i="2"/>
  <c r="AG3352" i="2"/>
  <c r="AF3352" i="2"/>
  <c r="Y3352" i="2"/>
  <c r="BB3351" i="2"/>
  <c r="AY3351" i="2"/>
  <c r="AV3351" i="2"/>
  <c r="AS3351" i="2"/>
  <c r="AL3351" i="2"/>
  <c r="AG3351" i="2"/>
  <c r="AF3351" i="2"/>
  <c r="Y3351" i="2"/>
  <c r="BB3350" i="2"/>
  <c r="AY3350" i="2"/>
  <c r="AV3350" i="2"/>
  <c r="AS3350" i="2"/>
  <c r="AL3350" i="2"/>
  <c r="AG3350" i="2"/>
  <c r="AF3350" i="2"/>
  <c r="Y3350" i="2"/>
  <c r="BB3349" i="2"/>
  <c r="AY3349" i="2"/>
  <c r="AV3349" i="2"/>
  <c r="AS3349" i="2"/>
  <c r="AL3349" i="2"/>
  <c r="AG3349" i="2"/>
  <c r="AF3349" i="2"/>
  <c r="Y3349" i="2"/>
  <c r="BB3348" i="2"/>
  <c r="AY3348" i="2"/>
  <c r="AV3348" i="2"/>
  <c r="AS3348" i="2"/>
  <c r="AL3348" i="2"/>
  <c r="AG3348" i="2"/>
  <c r="AF3348" i="2"/>
  <c r="Y3348" i="2"/>
  <c r="BB3347" i="2"/>
  <c r="AY3347" i="2"/>
  <c r="AV3347" i="2"/>
  <c r="AS3347" i="2"/>
  <c r="AL3347" i="2"/>
  <c r="AG3347" i="2"/>
  <c r="AF3347" i="2"/>
  <c r="Y3347" i="2"/>
  <c r="BB3346" i="2"/>
  <c r="AY3346" i="2"/>
  <c r="AV3346" i="2"/>
  <c r="AS3346" i="2"/>
  <c r="AL3346" i="2"/>
  <c r="AG3346" i="2"/>
  <c r="AF3346" i="2"/>
  <c r="Y3346" i="2"/>
  <c r="BB3345" i="2"/>
  <c r="AY3345" i="2"/>
  <c r="AV3345" i="2"/>
  <c r="AS3345" i="2"/>
  <c r="AL3345" i="2"/>
  <c r="AG3345" i="2"/>
  <c r="AF3345" i="2"/>
  <c r="Y3345" i="2"/>
  <c r="BB3344" i="2"/>
  <c r="AY3344" i="2"/>
  <c r="AV3344" i="2"/>
  <c r="AS3344" i="2"/>
  <c r="AL3344" i="2"/>
  <c r="AG3344" i="2"/>
  <c r="AF3344" i="2"/>
  <c r="Y3344" i="2"/>
  <c r="BB3343" i="2"/>
  <c r="AY3343" i="2"/>
  <c r="AV3343" i="2"/>
  <c r="AS3343" i="2"/>
  <c r="AL3343" i="2"/>
  <c r="AG3343" i="2"/>
  <c r="AF3343" i="2"/>
  <c r="Y3343" i="2"/>
  <c r="BB3342" i="2"/>
  <c r="AY3342" i="2"/>
  <c r="AV3342" i="2"/>
  <c r="AS3342" i="2"/>
  <c r="AL3342" i="2"/>
  <c r="AG3342" i="2"/>
  <c r="AF3342" i="2"/>
  <c r="Y3342" i="2"/>
  <c r="BB3341" i="2"/>
  <c r="AY3341" i="2"/>
  <c r="AV3341" i="2"/>
  <c r="AS3341" i="2"/>
  <c r="AL3341" i="2"/>
  <c r="AG3341" i="2"/>
  <c r="AF3341" i="2"/>
  <c r="Y3341" i="2"/>
  <c r="BB3340" i="2"/>
  <c r="AY3340" i="2"/>
  <c r="AV3340" i="2"/>
  <c r="AS3340" i="2"/>
  <c r="AL3340" i="2"/>
  <c r="AG3340" i="2"/>
  <c r="AF3340" i="2"/>
  <c r="Y3340" i="2"/>
  <c r="BB3339" i="2"/>
  <c r="AY3339" i="2"/>
  <c r="AV3339" i="2"/>
  <c r="AS3339" i="2"/>
  <c r="AL3339" i="2"/>
  <c r="AG3339" i="2"/>
  <c r="AF3339" i="2"/>
  <c r="Y3339" i="2"/>
  <c r="BB3338" i="2"/>
  <c r="AY3338" i="2"/>
  <c r="AV3338" i="2"/>
  <c r="AS3338" i="2"/>
  <c r="AL3338" i="2"/>
  <c r="AG3338" i="2"/>
  <c r="AF3338" i="2"/>
  <c r="Y3338" i="2"/>
  <c r="BB3337" i="2"/>
  <c r="AY3337" i="2"/>
  <c r="AV3337" i="2"/>
  <c r="AS3337" i="2"/>
  <c r="AL3337" i="2"/>
  <c r="AG3337" i="2"/>
  <c r="AF3337" i="2"/>
  <c r="Y3337" i="2"/>
  <c r="BB3336" i="2"/>
  <c r="AY3336" i="2"/>
  <c r="AV3336" i="2"/>
  <c r="AS3336" i="2"/>
  <c r="AL3336" i="2"/>
  <c r="AG3336" i="2"/>
  <c r="AF3336" i="2"/>
  <c r="Y3336" i="2"/>
  <c r="BB3335" i="2"/>
  <c r="AY3335" i="2"/>
  <c r="AV3335" i="2"/>
  <c r="AS3335" i="2"/>
  <c r="AL3335" i="2"/>
  <c r="AG3335" i="2"/>
  <c r="AF3335" i="2"/>
  <c r="Y3335" i="2"/>
  <c r="BB3334" i="2"/>
  <c r="AY3334" i="2"/>
  <c r="AV3334" i="2"/>
  <c r="AS3334" i="2"/>
  <c r="AL3334" i="2"/>
  <c r="AG3334" i="2"/>
  <c r="AF3334" i="2"/>
  <c r="Y3334" i="2"/>
  <c r="BB3333" i="2"/>
  <c r="AY3333" i="2"/>
  <c r="AV3333" i="2"/>
  <c r="AS3333" i="2"/>
  <c r="AL3333" i="2"/>
  <c r="AG3333" i="2"/>
  <c r="AF3333" i="2"/>
  <c r="Y3333" i="2"/>
  <c r="BB3332" i="2"/>
  <c r="AY3332" i="2"/>
  <c r="AV3332" i="2"/>
  <c r="AS3332" i="2"/>
  <c r="AL3332" i="2"/>
  <c r="AG3332" i="2"/>
  <c r="AF3332" i="2"/>
  <c r="Y3332" i="2"/>
  <c r="BB3331" i="2"/>
  <c r="AY3331" i="2"/>
  <c r="AV3331" i="2"/>
  <c r="AS3331" i="2"/>
  <c r="AL3331" i="2"/>
  <c r="AG3331" i="2"/>
  <c r="AF3331" i="2"/>
  <c r="Y3331" i="2"/>
  <c r="BB3330" i="2"/>
  <c r="AY3330" i="2"/>
  <c r="AV3330" i="2"/>
  <c r="AS3330" i="2"/>
  <c r="AL3330" i="2"/>
  <c r="AG3330" i="2"/>
  <c r="AF3330" i="2"/>
  <c r="Y3330" i="2"/>
  <c r="BB3329" i="2"/>
  <c r="AY3329" i="2"/>
  <c r="AV3329" i="2"/>
  <c r="AS3329" i="2"/>
  <c r="AL3329" i="2"/>
  <c r="AG3329" i="2"/>
  <c r="AF3329" i="2"/>
  <c r="Y3329" i="2"/>
  <c r="BB3328" i="2"/>
  <c r="AY3328" i="2"/>
  <c r="AV3328" i="2"/>
  <c r="AS3328" i="2"/>
  <c r="AL3328" i="2"/>
  <c r="AG3328" i="2"/>
  <c r="AF3328" i="2"/>
  <c r="Y3328" i="2"/>
  <c r="BB3327" i="2"/>
  <c r="AY3327" i="2"/>
  <c r="AV3327" i="2"/>
  <c r="AS3327" i="2"/>
  <c r="AL3327" i="2"/>
  <c r="AG3327" i="2"/>
  <c r="AF3327" i="2"/>
  <c r="Y3327" i="2"/>
  <c r="BB3326" i="2"/>
  <c r="AY3326" i="2"/>
  <c r="AV3326" i="2"/>
  <c r="AS3326" i="2"/>
  <c r="AL3326" i="2"/>
  <c r="AG3326" i="2"/>
  <c r="AF3326" i="2"/>
  <c r="Y3326" i="2"/>
  <c r="BB3325" i="2"/>
  <c r="AY3325" i="2"/>
  <c r="AV3325" i="2"/>
  <c r="AS3325" i="2"/>
  <c r="AL3325" i="2"/>
  <c r="AG3325" i="2"/>
  <c r="AF3325" i="2"/>
  <c r="Y3325" i="2"/>
  <c r="BB3324" i="2"/>
  <c r="AY3324" i="2"/>
  <c r="AV3324" i="2"/>
  <c r="AS3324" i="2"/>
  <c r="AL3324" i="2"/>
  <c r="AG3324" i="2"/>
  <c r="AF3324" i="2"/>
  <c r="Y3324" i="2"/>
  <c r="BB3323" i="2"/>
  <c r="AY3323" i="2"/>
  <c r="AV3323" i="2"/>
  <c r="AS3323" i="2"/>
  <c r="AL3323" i="2"/>
  <c r="AG3323" i="2"/>
  <c r="AF3323" i="2"/>
  <c r="Y3323" i="2"/>
  <c r="BB3322" i="2"/>
  <c r="AY3322" i="2"/>
  <c r="AV3322" i="2"/>
  <c r="AS3322" i="2"/>
  <c r="AL3322" i="2"/>
  <c r="AG3322" i="2"/>
  <c r="AF3322" i="2"/>
  <c r="Y3322" i="2"/>
  <c r="BB3321" i="2"/>
  <c r="AY3321" i="2"/>
  <c r="AV3321" i="2"/>
  <c r="AS3321" i="2"/>
  <c r="AL3321" i="2"/>
  <c r="AG3321" i="2"/>
  <c r="AF3321" i="2"/>
  <c r="Y3321" i="2"/>
  <c r="BB3320" i="2"/>
  <c r="AY3320" i="2"/>
  <c r="AV3320" i="2"/>
  <c r="AS3320" i="2"/>
  <c r="AL3320" i="2"/>
  <c r="AG3320" i="2"/>
  <c r="AF3320" i="2"/>
  <c r="Y3320" i="2"/>
  <c r="BB3319" i="2"/>
  <c r="AY3319" i="2"/>
  <c r="AV3319" i="2"/>
  <c r="AS3319" i="2"/>
  <c r="AL3319" i="2"/>
  <c r="AG3319" i="2"/>
  <c r="AF3319" i="2"/>
  <c r="Y3319" i="2"/>
  <c r="BB3318" i="2"/>
  <c r="AY3318" i="2"/>
  <c r="AV3318" i="2"/>
  <c r="AS3318" i="2"/>
  <c r="AL3318" i="2"/>
  <c r="AG3318" i="2"/>
  <c r="AF3318" i="2"/>
  <c r="Y3318" i="2"/>
  <c r="BB3317" i="2"/>
  <c r="AY3317" i="2"/>
  <c r="AV3317" i="2"/>
  <c r="AS3317" i="2"/>
  <c r="AL3317" i="2"/>
  <c r="AG3317" i="2"/>
  <c r="AF3317" i="2"/>
  <c r="Y3317" i="2"/>
  <c r="BB3316" i="2"/>
  <c r="AY3316" i="2"/>
  <c r="AV3316" i="2"/>
  <c r="AS3316" i="2"/>
  <c r="AL3316" i="2"/>
  <c r="AG3316" i="2"/>
  <c r="AF3316" i="2"/>
  <c r="Y3316" i="2"/>
  <c r="BB3315" i="2"/>
  <c r="AY3315" i="2"/>
  <c r="AV3315" i="2"/>
  <c r="AS3315" i="2"/>
  <c r="AL3315" i="2"/>
  <c r="AG3315" i="2"/>
  <c r="AF3315" i="2"/>
  <c r="Y3315" i="2"/>
  <c r="BB3314" i="2"/>
  <c r="AY3314" i="2"/>
  <c r="AV3314" i="2"/>
  <c r="AS3314" i="2"/>
  <c r="AL3314" i="2"/>
  <c r="AG3314" i="2"/>
  <c r="AF3314" i="2"/>
  <c r="Y3314" i="2"/>
  <c r="BB3313" i="2"/>
  <c r="AY3313" i="2"/>
  <c r="AV3313" i="2"/>
  <c r="AS3313" i="2"/>
  <c r="AL3313" i="2"/>
  <c r="AG3313" i="2"/>
  <c r="AF3313" i="2"/>
  <c r="Y3313" i="2"/>
  <c r="BB3312" i="2"/>
  <c r="AY3312" i="2"/>
  <c r="AV3312" i="2"/>
  <c r="AS3312" i="2"/>
  <c r="AL3312" i="2"/>
  <c r="AG3312" i="2"/>
  <c r="AF3312" i="2"/>
  <c r="Y3312" i="2"/>
  <c r="BB3311" i="2"/>
  <c r="AY3311" i="2"/>
  <c r="AV3311" i="2"/>
  <c r="AS3311" i="2"/>
  <c r="AL3311" i="2"/>
  <c r="AG3311" i="2"/>
  <c r="AF3311" i="2"/>
  <c r="Y3311" i="2"/>
  <c r="BB3310" i="2"/>
  <c r="AY3310" i="2"/>
  <c r="AV3310" i="2"/>
  <c r="AS3310" i="2"/>
  <c r="AL3310" i="2"/>
  <c r="AG3310" i="2"/>
  <c r="AF3310" i="2"/>
  <c r="Y3310" i="2"/>
  <c r="BB3309" i="2"/>
  <c r="AY3309" i="2"/>
  <c r="AV3309" i="2"/>
  <c r="AS3309" i="2"/>
  <c r="AL3309" i="2"/>
  <c r="AG3309" i="2"/>
  <c r="AF3309" i="2"/>
  <c r="Y3309" i="2"/>
  <c r="BB3308" i="2"/>
  <c r="AY3308" i="2"/>
  <c r="AV3308" i="2"/>
  <c r="AS3308" i="2"/>
  <c r="AL3308" i="2"/>
  <c r="AG3308" i="2"/>
  <c r="AF3308" i="2"/>
  <c r="Y3308" i="2"/>
  <c r="BB3307" i="2"/>
  <c r="AY3307" i="2"/>
  <c r="AV3307" i="2"/>
  <c r="AS3307" i="2"/>
  <c r="AL3307" i="2"/>
  <c r="AG3307" i="2"/>
  <c r="AF3307" i="2"/>
  <c r="Y3307" i="2"/>
  <c r="BB3306" i="2"/>
  <c r="AY3306" i="2"/>
  <c r="AV3306" i="2"/>
  <c r="AS3306" i="2"/>
  <c r="AL3306" i="2"/>
  <c r="AG3306" i="2"/>
  <c r="AF3306" i="2"/>
  <c r="Y3306" i="2"/>
  <c r="BB3305" i="2"/>
  <c r="AY3305" i="2"/>
  <c r="AV3305" i="2"/>
  <c r="AS3305" i="2"/>
  <c r="AL3305" i="2"/>
  <c r="AG3305" i="2"/>
  <c r="AF3305" i="2"/>
  <c r="Y3305" i="2"/>
  <c r="BB3304" i="2"/>
  <c r="AY3304" i="2"/>
  <c r="AV3304" i="2"/>
  <c r="AS3304" i="2"/>
  <c r="AL3304" i="2"/>
  <c r="AG3304" i="2"/>
  <c r="AF3304" i="2"/>
  <c r="Y3304" i="2"/>
  <c r="BB3303" i="2"/>
  <c r="AY3303" i="2"/>
  <c r="AV3303" i="2"/>
  <c r="AS3303" i="2"/>
  <c r="AL3303" i="2"/>
  <c r="AG3303" i="2"/>
  <c r="AF3303" i="2"/>
  <c r="Y3303" i="2"/>
  <c r="BB3302" i="2"/>
  <c r="AY3302" i="2"/>
  <c r="AV3302" i="2"/>
  <c r="AS3302" i="2"/>
  <c r="AL3302" i="2"/>
  <c r="AG3302" i="2"/>
  <c r="AF3302" i="2"/>
  <c r="Y3302" i="2"/>
  <c r="BB3301" i="2"/>
  <c r="AY3301" i="2"/>
  <c r="AV3301" i="2"/>
  <c r="AS3301" i="2"/>
  <c r="AL3301" i="2"/>
  <c r="AG3301" i="2"/>
  <c r="AF3301" i="2"/>
  <c r="Y3301" i="2"/>
  <c r="BB3300" i="2"/>
  <c r="AY3300" i="2"/>
  <c r="AV3300" i="2"/>
  <c r="AS3300" i="2"/>
  <c r="AL3300" i="2"/>
  <c r="AG3300" i="2"/>
  <c r="AF3300" i="2"/>
  <c r="Y3300" i="2"/>
  <c r="BB3299" i="2"/>
  <c r="AY3299" i="2"/>
  <c r="AV3299" i="2"/>
  <c r="AS3299" i="2"/>
  <c r="AL3299" i="2"/>
  <c r="AG3299" i="2"/>
  <c r="AF3299" i="2"/>
  <c r="Y3299" i="2"/>
  <c r="BB3298" i="2"/>
  <c r="AY3298" i="2"/>
  <c r="AV3298" i="2"/>
  <c r="AS3298" i="2"/>
  <c r="AL3298" i="2"/>
  <c r="AG3298" i="2"/>
  <c r="AF3298" i="2"/>
  <c r="Y3298" i="2"/>
  <c r="BB3297" i="2"/>
  <c r="AY3297" i="2"/>
  <c r="AV3297" i="2"/>
  <c r="AS3297" i="2"/>
  <c r="AL3297" i="2"/>
  <c r="AG3297" i="2"/>
  <c r="AF3297" i="2"/>
  <c r="Y3297" i="2"/>
  <c r="BB3296" i="2"/>
  <c r="AY3296" i="2"/>
  <c r="AV3296" i="2"/>
  <c r="AS3296" i="2"/>
  <c r="AL3296" i="2"/>
  <c r="AG3296" i="2"/>
  <c r="AF3296" i="2"/>
  <c r="Y3296" i="2"/>
  <c r="BB3295" i="2"/>
  <c r="AY3295" i="2"/>
  <c r="AV3295" i="2"/>
  <c r="AS3295" i="2"/>
  <c r="AL3295" i="2"/>
  <c r="AG3295" i="2"/>
  <c r="AF3295" i="2"/>
  <c r="Y3295" i="2"/>
  <c r="BB3294" i="2"/>
  <c r="AY3294" i="2"/>
  <c r="AV3294" i="2"/>
  <c r="AS3294" i="2"/>
  <c r="AL3294" i="2"/>
  <c r="AG3294" i="2"/>
  <c r="AF3294" i="2"/>
  <c r="Y3294" i="2"/>
  <c r="BB3293" i="2"/>
  <c r="AY3293" i="2"/>
  <c r="AV3293" i="2"/>
  <c r="AS3293" i="2"/>
  <c r="AL3293" i="2"/>
  <c r="AG3293" i="2"/>
  <c r="AF3293" i="2"/>
  <c r="Y3293" i="2"/>
  <c r="BB3292" i="2"/>
  <c r="AY3292" i="2"/>
  <c r="AV3292" i="2"/>
  <c r="AS3292" i="2"/>
  <c r="AL3292" i="2"/>
  <c r="AG3292" i="2"/>
  <c r="AF3292" i="2"/>
  <c r="Y3292" i="2"/>
  <c r="BB3291" i="2"/>
  <c r="AY3291" i="2"/>
  <c r="AV3291" i="2"/>
  <c r="AS3291" i="2"/>
  <c r="AL3291" i="2"/>
  <c r="AG3291" i="2"/>
  <c r="AF3291" i="2"/>
  <c r="Y3291" i="2"/>
  <c r="BB3290" i="2"/>
  <c r="AY3290" i="2"/>
  <c r="AV3290" i="2"/>
  <c r="AS3290" i="2"/>
  <c r="AL3290" i="2"/>
  <c r="AG3290" i="2"/>
  <c r="AF3290" i="2"/>
  <c r="Y3290" i="2"/>
  <c r="BB3289" i="2"/>
  <c r="AY3289" i="2"/>
  <c r="AV3289" i="2"/>
  <c r="AS3289" i="2"/>
  <c r="AL3289" i="2"/>
  <c r="AG3289" i="2"/>
  <c r="AF3289" i="2"/>
  <c r="Y3289" i="2"/>
  <c r="BB3288" i="2"/>
  <c r="AY3288" i="2"/>
  <c r="AV3288" i="2"/>
  <c r="AS3288" i="2"/>
  <c r="AL3288" i="2"/>
  <c r="AG3288" i="2"/>
  <c r="AF3288" i="2"/>
  <c r="Y3288" i="2"/>
  <c r="BB3287" i="2"/>
  <c r="AY3287" i="2"/>
  <c r="AV3287" i="2"/>
  <c r="AS3287" i="2"/>
  <c r="AL3287" i="2"/>
  <c r="AG3287" i="2"/>
  <c r="AF3287" i="2"/>
  <c r="Y3287" i="2"/>
  <c r="BB3286" i="2"/>
  <c r="AY3286" i="2"/>
  <c r="AV3286" i="2"/>
  <c r="AS3286" i="2"/>
  <c r="AL3286" i="2"/>
  <c r="AG3286" i="2"/>
  <c r="AF3286" i="2"/>
  <c r="Y3286" i="2"/>
  <c r="BB3285" i="2"/>
  <c r="AY3285" i="2"/>
  <c r="AV3285" i="2"/>
  <c r="AS3285" i="2"/>
  <c r="AL3285" i="2"/>
  <c r="AG3285" i="2"/>
  <c r="AF3285" i="2"/>
  <c r="Y3285" i="2"/>
  <c r="BB3284" i="2"/>
  <c r="AY3284" i="2"/>
  <c r="AV3284" i="2"/>
  <c r="AS3284" i="2"/>
  <c r="AL3284" i="2"/>
  <c r="AG3284" i="2"/>
  <c r="AF3284" i="2"/>
  <c r="Y3284" i="2"/>
  <c r="BB3283" i="2"/>
  <c r="AY3283" i="2"/>
  <c r="AV3283" i="2"/>
  <c r="AS3283" i="2"/>
  <c r="AL3283" i="2"/>
  <c r="AG3283" i="2"/>
  <c r="AF3283" i="2"/>
  <c r="Y3283" i="2"/>
  <c r="BB3282" i="2"/>
  <c r="AY3282" i="2"/>
  <c r="AV3282" i="2"/>
  <c r="AS3282" i="2"/>
  <c r="AL3282" i="2"/>
  <c r="AG3282" i="2"/>
  <c r="AF3282" i="2"/>
  <c r="Y3282" i="2"/>
  <c r="BB3281" i="2"/>
  <c r="AY3281" i="2"/>
  <c r="AV3281" i="2"/>
  <c r="AS3281" i="2"/>
  <c r="AL3281" i="2"/>
  <c r="AG3281" i="2"/>
  <c r="AF3281" i="2"/>
  <c r="Y3281" i="2"/>
  <c r="BB3280" i="2"/>
  <c r="AY3280" i="2"/>
  <c r="AV3280" i="2"/>
  <c r="AS3280" i="2"/>
  <c r="AL3280" i="2"/>
  <c r="AG3280" i="2"/>
  <c r="AF3280" i="2"/>
  <c r="Y3280" i="2"/>
  <c r="BB3279" i="2"/>
  <c r="AY3279" i="2"/>
  <c r="AV3279" i="2"/>
  <c r="AS3279" i="2"/>
  <c r="AL3279" i="2"/>
  <c r="AG3279" i="2"/>
  <c r="AF3279" i="2"/>
  <c r="Y3279" i="2"/>
  <c r="BB3278" i="2"/>
  <c r="AY3278" i="2"/>
  <c r="AV3278" i="2"/>
  <c r="AS3278" i="2"/>
  <c r="AL3278" i="2"/>
  <c r="AG3278" i="2"/>
  <c r="AF3278" i="2"/>
  <c r="Y3278" i="2"/>
  <c r="BB3277" i="2"/>
  <c r="AY3277" i="2"/>
  <c r="AV3277" i="2"/>
  <c r="AS3277" i="2"/>
  <c r="AL3277" i="2"/>
  <c r="AG3277" i="2"/>
  <c r="AF3277" i="2"/>
  <c r="Y3277" i="2"/>
  <c r="BB3276" i="2"/>
  <c r="AY3276" i="2"/>
  <c r="AV3276" i="2"/>
  <c r="AS3276" i="2"/>
  <c r="AL3276" i="2"/>
  <c r="AG3276" i="2"/>
  <c r="AF3276" i="2"/>
  <c r="Y3276" i="2"/>
  <c r="BB3275" i="2"/>
  <c r="AY3275" i="2"/>
  <c r="AV3275" i="2"/>
  <c r="AS3275" i="2"/>
  <c r="AL3275" i="2"/>
  <c r="AG3275" i="2"/>
  <c r="AF3275" i="2"/>
  <c r="Y3275" i="2"/>
  <c r="BB3274" i="2"/>
  <c r="AY3274" i="2"/>
  <c r="AV3274" i="2"/>
  <c r="AS3274" i="2"/>
  <c r="AL3274" i="2"/>
  <c r="AG3274" i="2"/>
  <c r="AF3274" i="2"/>
  <c r="Y3274" i="2"/>
  <c r="BB3273" i="2"/>
  <c r="AY3273" i="2"/>
  <c r="AV3273" i="2"/>
  <c r="AS3273" i="2"/>
  <c r="AL3273" i="2"/>
  <c r="AG3273" i="2"/>
  <c r="AF3273" i="2"/>
  <c r="Y3273" i="2"/>
  <c r="BB3272" i="2"/>
  <c r="AY3272" i="2"/>
  <c r="AV3272" i="2"/>
  <c r="AS3272" i="2"/>
  <c r="AL3272" i="2"/>
  <c r="AG3272" i="2"/>
  <c r="AF3272" i="2"/>
  <c r="Y3272" i="2"/>
  <c r="BB3271" i="2"/>
  <c r="AY3271" i="2"/>
  <c r="AV3271" i="2"/>
  <c r="AS3271" i="2"/>
  <c r="AL3271" i="2"/>
  <c r="AG3271" i="2"/>
  <c r="AF3271" i="2"/>
  <c r="Y3271" i="2"/>
  <c r="BB3270" i="2"/>
  <c r="AY3270" i="2"/>
  <c r="AV3270" i="2"/>
  <c r="AS3270" i="2"/>
  <c r="AL3270" i="2"/>
  <c r="AG3270" i="2"/>
  <c r="AF3270" i="2"/>
  <c r="Y3270" i="2"/>
  <c r="BB3269" i="2"/>
  <c r="AY3269" i="2"/>
  <c r="AV3269" i="2"/>
  <c r="AS3269" i="2"/>
  <c r="AL3269" i="2"/>
  <c r="AG3269" i="2"/>
  <c r="AF3269" i="2"/>
  <c r="Y3269" i="2"/>
  <c r="BB3268" i="2"/>
  <c r="AY3268" i="2"/>
  <c r="AV3268" i="2"/>
  <c r="AS3268" i="2"/>
  <c r="AL3268" i="2"/>
  <c r="AG3268" i="2"/>
  <c r="AF3268" i="2"/>
  <c r="Y3268" i="2"/>
  <c r="BB3267" i="2"/>
  <c r="AY3267" i="2"/>
  <c r="AV3267" i="2"/>
  <c r="AS3267" i="2"/>
  <c r="AL3267" i="2"/>
  <c r="AG3267" i="2"/>
  <c r="AF3267" i="2"/>
  <c r="Y3267" i="2"/>
  <c r="BB3266" i="2"/>
  <c r="AY3266" i="2"/>
  <c r="AV3266" i="2"/>
  <c r="AS3266" i="2"/>
  <c r="AL3266" i="2"/>
  <c r="AG3266" i="2"/>
  <c r="AF3266" i="2"/>
  <c r="Y3266" i="2"/>
  <c r="BB3265" i="2"/>
  <c r="AY3265" i="2"/>
  <c r="AV3265" i="2"/>
  <c r="AS3265" i="2"/>
  <c r="AL3265" i="2"/>
  <c r="AG3265" i="2"/>
  <c r="AF3265" i="2"/>
  <c r="Y3265" i="2"/>
  <c r="BB3264" i="2"/>
  <c r="AY3264" i="2"/>
  <c r="AV3264" i="2"/>
  <c r="AS3264" i="2"/>
  <c r="AL3264" i="2"/>
  <c r="AG3264" i="2"/>
  <c r="AF3264" i="2"/>
  <c r="Y3264" i="2"/>
  <c r="BB3263" i="2"/>
  <c r="AY3263" i="2"/>
  <c r="AV3263" i="2"/>
  <c r="AS3263" i="2"/>
  <c r="AL3263" i="2"/>
  <c r="AG3263" i="2"/>
  <c r="AF3263" i="2"/>
  <c r="Y3263" i="2"/>
  <c r="BB3262" i="2"/>
  <c r="AY3262" i="2"/>
  <c r="AV3262" i="2"/>
  <c r="AS3262" i="2"/>
  <c r="AL3262" i="2"/>
  <c r="AG3262" i="2"/>
  <c r="AF3262" i="2"/>
  <c r="Y3262" i="2"/>
  <c r="BB3261" i="2"/>
  <c r="AY3261" i="2"/>
  <c r="AV3261" i="2"/>
  <c r="AS3261" i="2"/>
  <c r="AL3261" i="2"/>
  <c r="AG3261" i="2"/>
  <c r="AF3261" i="2"/>
  <c r="Y3261" i="2"/>
  <c r="BB3260" i="2"/>
  <c r="AY3260" i="2"/>
  <c r="AV3260" i="2"/>
  <c r="AS3260" i="2"/>
  <c r="AL3260" i="2"/>
  <c r="AG3260" i="2"/>
  <c r="AF3260" i="2"/>
  <c r="Y3260" i="2"/>
  <c r="BB3259" i="2"/>
  <c r="AY3259" i="2"/>
  <c r="AV3259" i="2"/>
  <c r="AS3259" i="2"/>
  <c r="AL3259" i="2"/>
  <c r="AG3259" i="2"/>
  <c r="AF3259" i="2"/>
  <c r="Y3259" i="2"/>
  <c r="BB3258" i="2"/>
  <c r="AY3258" i="2"/>
  <c r="AV3258" i="2"/>
  <c r="AS3258" i="2"/>
  <c r="AL3258" i="2"/>
  <c r="AG3258" i="2"/>
  <c r="AF3258" i="2"/>
  <c r="Y3258" i="2"/>
  <c r="BB3257" i="2"/>
  <c r="AY3257" i="2"/>
  <c r="AV3257" i="2"/>
  <c r="AS3257" i="2"/>
  <c r="AL3257" i="2"/>
  <c r="AG3257" i="2"/>
  <c r="AF3257" i="2"/>
  <c r="Y3257" i="2"/>
  <c r="BB3256" i="2"/>
  <c r="AY3256" i="2"/>
  <c r="AV3256" i="2"/>
  <c r="AS3256" i="2"/>
  <c r="AL3256" i="2"/>
  <c r="AG3256" i="2"/>
  <c r="AF3256" i="2"/>
  <c r="Y3256" i="2"/>
  <c r="BB3255" i="2"/>
  <c r="AY3255" i="2"/>
  <c r="AV3255" i="2"/>
  <c r="AS3255" i="2"/>
  <c r="AL3255" i="2"/>
  <c r="AG3255" i="2"/>
  <c r="AF3255" i="2"/>
  <c r="Y3255" i="2"/>
  <c r="BB3254" i="2"/>
  <c r="AY3254" i="2"/>
  <c r="AV3254" i="2"/>
  <c r="AS3254" i="2"/>
  <c r="AL3254" i="2"/>
  <c r="AG3254" i="2"/>
  <c r="AF3254" i="2"/>
  <c r="Y3254" i="2"/>
  <c r="BB3253" i="2"/>
  <c r="AY3253" i="2"/>
  <c r="AV3253" i="2"/>
  <c r="AS3253" i="2"/>
  <c r="AL3253" i="2"/>
  <c r="AG3253" i="2"/>
  <c r="AF3253" i="2"/>
  <c r="Y3253" i="2"/>
  <c r="BB3252" i="2"/>
  <c r="AY3252" i="2"/>
  <c r="AV3252" i="2"/>
  <c r="AS3252" i="2"/>
  <c r="AL3252" i="2"/>
  <c r="AG3252" i="2"/>
  <c r="AF3252" i="2"/>
  <c r="Y3252" i="2"/>
  <c r="BB3251" i="2"/>
  <c r="AY3251" i="2"/>
  <c r="AV3251" i="2"/>
  <c r="AS3251" i="2"/>
  <c r="AL3251" i="2"/>
  <c r="AG3251" i="2"/>
  <c r="AF3251" i="2"/>
  <c r="Y3251" i="2"/>
  <c r="BB3250" i="2"/>
  <c r="AY3250" i="2"/>
  <c r="AV3250" i="2"/>
  <c r="AS3250" i="2"/>
  <c r="AL3250" i="2"/>
  <c r="AG3250" i="2"/>
  <c r="AF3250" i="2"/>
  <c r="Y3250" i="2"/>
  <c r="BB3249" i="2"/>
  <c r="AY3249" i="2"/>
  <c r="AV3249" i="2"/>
  <c r="AS3249" i="2"/>
  <c r="AL3249" i="2"/>
  <c r="AG3249" i="2"/>
  <c r="AF3249" i="2"/>
  <c r="Y3249" i="2"/>
  <c r="BB3248" i="2"/>
  <c r="AY3248" i="2"/>
  <c r="AV3248" i="2"/>
  <c r="AS3248" i="2"/>
  <c r="AL3248" i="2"/>
  <c r="AG3248" i="2"/>
  <c r="AF3248" i="2"/>
  <c r="Y3248" i="2"/>
  <c r="BB3247" i="2"/>
  <c r="AY3247" i="2"/>
  <c r="AV3247" i="2"/>
  <c r="AS3247" i="2"/>
  <c r="AL3247" i="2"/>
  <c r="AG3247" i="2"/>
  <c r="AF3247" i="2"/>
  <c r="Y3247" i="2"/>
  <c r="BB3246" i="2"/>
  <c r="AY3246" i="2"/>
  <c r="AV3246" i="2"/>
  <c r="AS3246" i="2"/>
  <c r="AL3246" i="2"/>
  <c r="AG3246" i="2"/>
  <c r="AF3246" i="2"/>
  <c r="Y3246" i="2"/>
  <c r="BB3245" i="2"/>
  <c r="AY3245" i="2"/>
  <c r="AV3245" i="2"/>
  <c r="AS3245" i="2"/>
  <c r="AL3245" i="2"/>
  <c r="AG3245" i="2"/>
  <c r="AF3245" i="2"/>
  <c r="Y3245" i="2"/>
  <c r="BB3244" i="2"/>
  <c r="AY3244" i="2"/>
  <c r="AV3244" i="2"/>
  <c r="AS3244" i="2"/>
  <c r="AL3244" i="2"/>
  <c r="AG3244" i="2"/>
  <c r="AF3244" i="2"/>
  <c r="Y3244" i="2"/>
  <c r="BB3243" i="2"/>
  <c r="AY3243" i="2"/>
  <c r="AV3243" i="2"/>
  <c r="AS3243" i="2"/>
  <c r="AL3243" i="2"/>
  <c r="AG3243" i="2"/>
  <c r="AF3243" i="2"/>
  <c r="Y3243" i="2"/>
  <c r="BB3242" i="2"/>
  <c r="AY3242" i="2"/>
  <c r="AV3242" i="2"/>
  <c r="AS3242" i="2"/>
  <c r="AL3242" i="2"/>
  <c r="AG3242" i="2"/>
  <c r="AF3242" i="2"/>
  <c r="Y3242" i="2"/>
  <c r="BB3241" i="2"/>
  <c r="AY3241" i="2"/>
  <c r="AV3241" i="2"/>
  <c r="AS3241" i="2"/>
  <c r="AL3241" i="2"/>
  <c r="AG3241" i="2"/>
  <c r="AF3241" i="2"/>
  <c r="Y3241" i="2"/>
  <c r="BB3240" i="2"/>
  <c r="AY3240" i="2"/>
  <c r="AV3240" i="2"/>
  <c r="AS3240" i="2"/>
  <c r="AL3240" i="2"/>
  <c r="AG3240" i="2"/>
  <c r="AF3240" i="2"/>
  <c r="Y3240" i="2"/>
  <c r="BB3239" i="2"/>
  <c r="AY3239" i="2"/>
  <c r="AV3239" i="2"/>
  <c r="AS3239" i="2"/>
  <c r="AL3239" i="2"/>
  <c r="AG3239" i="2"/>
  <c r="AF3239" i="2"/>
  <c r="Y3239" i="2"/>
  <c r="BB3238" i="2"/>
  <c r="AY3238" i="2"/>
  <c r="AV3238" i="2"/>
  <c r="AS3238" i="2"/>
  <c r="AL3238" i="2"/>
  <c r="AG3238" i="2"/>
  <c r="AF3238" i="2"/>
  <c r="Y3238" i="2"/>
  <c r="BB3237" i="2"/>
  <c r="AY3237" i="2"/>
  <c r="AV3237" i="2"/>
  <c r="AS3237" i="2"/>
  <c r="AL3237" i="2"/>
  <c r="AG3237" i="2"/>
  <c r="AF3237" i="2"/>
  <c r="Y3237" i="2"/>
  <c r="BB3236" i="2"/>
  <c r="AY3236" i="2"/>
  <c r="AV3236" i="2"/>
  <c r="AS3236" i="2"/>
  <c r="AL3236" i="2"/>
  <c r="AG3236" i="2"/>
  <c r="AF3236" i="2"/>
  <c r="Y3236" i="2"/>
  <c r="BB3235" i="2"/>
  <c r="AY3235" i="2"/>
  <c r="AV3235" i="2"/>
  <c r="AS3235" i="2"/>
  <c r="AL3235" i="2"/>
  <c r="AG3235" i="2"/>
  <c r="AF3235" i="2"/>
  <c r="Y3235" i="2"/>
  <c r="BB3234" i="2"/>
  <c r="AY3234" i="2"/>
  <c r="AV3234" i="2"/>
  <c r="AS3234" i="2"/>
  <c r="AL3234" i="2"/>
  <c r="AG3234" i="2"/>
  <c r="AF3234" i="2"/>
  <c r="Y3234" i="2"/>
  <c r="BB3233" i="2"/>
  <c r="AY3233" i="2"/>
  <c r="AV3233" i="2"/>
  <c r="AS3233" i="2"/>
  <c r="AL3233" i="2"/>
  <c r="AG3233" i="2"/>
  <c r="AF3233" i="2"/>
  <c r="Y3233" i="2"/>
  <c r="BB3232" i="2"/>
  <c r="AY3232" i="2"/>
  <c r="AV3232" i="2"/>
  <c r="AS3232" i="2"/>
  <c r="AL3232" i="2"/>
  <c r="AG3232" i="2"/>
  <c r="AF3232" i="2"/>
  <c r="Y3232" i="2"/>
  <c r="BB3231" i="2"/>
  <c r="AY3231" i="2"/>
  <c r="AV3231" i="2"/>
  <c r="AS3231" i="2"/>
  <c r="AL3231" i="2"/>
  <c r="AG3231" i="2"/>
  <c r="AF3231" i="2"/>
  <c r="Y3231" i="2"/>
  <c r="BB3230" i="2"/>
  <c r="AY3230" i="2"/>
  <c r="AV3230" i="2"/>
  <c r="AS3230" i="2"/>
  <c r="AL3230" i="2"/>
  <c r="AG3230" i="2"/>
  <c r="AF3230" i="2"/>
  <c r="Y3230" i="2"/>
  <c r="BB3229" i="2"/>
  <c r="AY3229" i="2"/>
  <c r="AV3229" i="2"/>
  <c r="AS3229" i="2"/>
  <c r="AL3229" i="2"/>
  <c r="AG3229" i="2"/>
  <c r="AF3229" i="2"/>
  <c r="Y3229" i="2"/>
  <c r="BB3228" i="2"/>
  <c r="AY3228" i="2"/>
  <c r="AV3228" i="2"/>
  <c r="AS3228" i="2"/>
  <c r="AL3228" i="2"/>
  <c r="AG3228" i="2"/>
  <c r="AF3228" i="2"/>
  <c r="Y3228" i="2"/>
  <c r="BB3227" i="2"/>
  <c r="AY3227" i="2"/>
  <c r="AV3227" i="2"/>
  <c r="AS3227" i="2"/>
  <c r="AL3227" i="2"/>
  <c r="AG3227" i="2"/>
  <c r="AF3227" i="2"/>
  <c r="Y3227" i="2"/>
  <c r="BB3226" i="2"/>
  <c r="AY3226" i="2"/>
  <c r="AV3226" i="2"/>
  <c r="AS3226" i="2"/>
  <c r="AL3226" i="2"/>
  <c r="AG3226" i="2"/>
  <c r="AF3226" i="2"/>
  <c r="Y3226" i="2"/>
  <c r="BB3225" i="2"/>
  <c r="AY3225" i="2"/>
  <c r="AV3225" i="2"/>
  <c r="AS3225" i="2"/>
  <c r="AL3225" i="2"/>
  <c r="AG3225" i="2"/>
  <c r="AF3225" i="2"/>
  <c r="Y3225" i="2"/>
  <c r="BB3224" i="2"/>
  <c r="AY3224" i="2"/>
  <c r="AV3224" i="2"/>
  <c r="AS3224" i="2"/>
  <c r="AL3224" i="2"/>
  <c r="AG3224" i="2"/>
  <c r="AF3224" i="2"/>
  <c r="Y3224" i="2"/>
  <c r="BB3223" i="2"/>
  <c r="AY3223" i="2"/>
  <c r="AV3223" i="2"/>
  <c r="AS3223" i="2"/>
  <c r="AL3223" i="2"/>
  <c r="AG3223" i="2"/>
  <c r="AF3223" i="2"/>
  <c r="Y3223" i="2"/>
  <c r="BB3222" i="2"/>
  <c r="AY3222" i="2"/>
  <c r="AV3222" i="2"/>
  <c r="AS3222" i="2"/>
  <c r="AL3222" i="2"/>
  <c r="AG3222" i="2"/>
  <c r="AF3222" i="2"/>
  <c r="Y3222" i="2"/>
  <c r="BB3221" i="2"/>
  <c r="AY3221" i="2"/>
  <c r="AV3221" i="2"/>
  <c r="AS3221" i="2"/>
  <c r="AL3221" i="2"/>
  <c r="AG3221" i="2"/>
  <c r="AF3221" i="2"/>
  <c r="Y3221" i="2"/>
  <c r="BB3220" i="2"/>
  <c r="AY3220" i="2"/>
  <c r="AV3220" i="2"/>
  <c r="AS3220" i="2"/>
  <c r="AL3220" i="2"/>
  <c r="AG3220" i="2"/>
  <c r="AF3220" i="2"/>
  <c r="Y3220" i="2"/>
  <c r="BB3219" i="2"/>
  <c r="AY3219" i="2"/>
  <c r="AV3219" i="2"/>
  <c r="AS3219" i="2"/>
  <c r="AL3219" i="2"/>
  <c r="AG3219" i="2"/>
  <c r="AF3219" i="2"/>
  <c r="Y3219" i="2"/>
  <c r="BB3218" i="2"/>
  <c r="AY3218" i="2"/>
  <c r="AV3218" i="2"/>
  <c r="AS3218" i="2"/>
  <c r="AL3218" i="2"/>
  <c r="AG3218" i="2"/>
  <c r="AF3218" i="2"/>
  <c r="Y3218" i="2"/>
  <c r="BB3217" i="2"/>
  <c r="AY3217" i="2"/>
  <c r="AV3217" i="2"/>
  <c r="AS3217" i="2"/>
  <c r="AL3217" i="2"/>
  <c r="AG3217" i="2"/>
  <c r="AF3217" i="2"/>
  <c r="Y3217" i="2"/>
  <c r="BB3216" i="2"/>
  <c r="AY3216" i="2"/>
  <c r="AV3216" i="2"/>
  <c r="AS3216" i="2"/>
  <c r="AL3216" i="2"/>
  <c r="AG3216" i="2"/>
  <c r="AF3216" i="2"/>
  <c r="Y3216" i="2"/>
  <c r="BB3215" i="2"/>
  <c r="AY3215" i="2"/>
  <c r="AV3215" i="2"/>
  <c r="AS3215" i="2"/>
  <c r="AL3215" i="2"/>
  <c r="AG3215" i="2"/>
  <c r="AF3215" i="2"/>
  <c r="Y3215" i="2"/>
  <c r="BB3214" i="2"/>
  <c r="AY3214" i="2"/>
  <c r="AV3214" i="2"/>
  <c r="AS3214" i="2"/>
  <c r="AL3214" i="2"/>
  <c r="AG3214" i="2"/>
  <c r="AF3214" i="2"/>
  <c r="Y3214" i="2"/>
  <c r="BB3213" i="2"/>
  <c r="AY3213" i="2"/>
  <c r="AV3213" i="2"/>
  <c r="AS3213" i="2"/>
  <c r="AL3213" i="2"/>
  <c r="AG3213" i="2"/>
  <c r="AF3213" i="2"/>
  <c r="Y3213" i="2"/>
  <c r="BB3212" i="2"/>
  <c r="AY3212" i="2"/>
  <c r="AV3212" i="2"/>
  <c r="AS3212" i="2"/>
  <c r="AL3212" i="2"/>
  <c r="AG3212" i="2"/>
  <c r="AF3212" i="2"/>
  <c r="Y3212" i="2"/>
  <c r="BB3211" i="2"/>
  <c r="AY3211" i="2"/>
  <c r="AV3211" i="2"/>
  <c r="AS3211" i="2"/>
  <c r="AL3211" i="2"/>
  <c r="AG3211" i="2"/>
  <c r="AF3211" i="2"/>
  <c r="Y3211" i="2"/>
  <c r="BB3210" i="2"/>
  <c r="AY3210" i="2"/>
  <c r="AV3210" i="2"/>
  <c r="AS3210" i="2"/>
  <c r="AL3210" i="2"/>
  <c r="AG3210" i="2"/>
  <c r="AF3210" i="2"/>
  <c r="Y3210" i="2"/>
  <c r="BB3209" i="2"/>
  <c r="AY3209" i="2"/>
  <c r="AV3209" i="2"/>
  <c r="AS3209" i="2"/>
  <c r="AL3209" i="2"/>
  <c r="AG3209" i="2"/>
  <c r="AF3209" i="2"/>
  <c r="Y3209" i="2"/>
  <c r="BB3208" i="2"/>
  <c r="AY3208" i="2"/>
  <c r="AV3208" i="2"/>
  <c r="AS3208" i="2"/>
  <c r="AL3208" i="2"/>
  <c r="AG3208" i="2"/>
  <c r="AF3208" i="2"/>
  <c r="Y3208" i="2"/>
  <c r="BB3207" i="2"/>
  <c r="AY3207" i="2"/>
  <c r="AV3207" i="2"/>
  <c r="AS3207" i="2"/>
  <c r="AL3207" i="2"/>
  <c r="AG3207" i="2"/>
  <c r="AF3207" i="2"/>
  <c r="Y3207" i="2"/>
  <c r="BB3206" i="2"/>
  <c r="AY3206" i="2"/>
  <c r="AV3206" i="2"/>
  <c r="AS3206" i="2"/>
  <c r="AL3206" i="2"/>
  <c r="AG3206" i="2"/>
  <c r="AF3206" i="2"/>
  <c r="Y3206" i="2"/>
  <c r="BB3205" i="2"/>
  <c r="AY3205" i="2"/>
  <c r="AV3205" i="2"/>
  <c r="AS3205" i="2"/>
  <c r="AL3205" i="2"/>
  <c r="AG3205" i="2"/>
  <c r="AF3205" i="2"/>
  <c r="Y3205" i="2"/>
  <c r="BB3204" i="2"/>
  <c r="AY3204" i="2"/>
  <c r="AV3204" i="2"/>
  <c r="AS3204" i="2"/>
  <c r="AL3204" i="2"/>
  <c r="AG3204" i="2"/>
  <c r="AF3204" i="2"/>
  <c r="Y3204" i="2"/>
  <c r="BB3203" i="2"/>
  <c r="AY3203" i="2"/>
  <c r="AV3203" i="2"/>
  <c r="AS3203" i="2"/>
  <c r="AL3203" i="2"/>
  <c r="AG3203" i="2"/>
  <c r="AF3203" i="2"/>
  <c r="Y3203" i="2"/>
  <c r="BB3202" i="2"/>
  <c r="AY3202" i="2"/>
  <c r="AV3202" i="2"/>
  <c r="AS3202" i="2"/>
  <c r="AL3202" i="2"/>
  <c r="AG3202" i="2"/>
  <c r="AF3202" i="2"/>
  <c r="Y3202" i="2"/>
  <c r="BB3201" i="2"/>
  <c r="AY3201" i="2"/>
  <c r="AV3201" i="2"/>
  <c r="AS3201" i="2"/>
  <c r="AL3201" i="2"/>
  <c r="AG3201" i="2"/>
  <c r="AF3201" i="2"/>
  <c r="Y3201" i="2"/>
  <c r="BB3200" i="2"/>
  <c r="AY3200" i="2"/>
  <c r="AV3200" i="2"/>
  <c r="AS3200" i="2"/>
  <c r="AL3200" i="2"/>
  <c r="AG3200" i="2"/>
  <c r="AF3200" i="2"/>
  <c r="Y3200" i="2"/>
  <c r="BB3199" i="2"/>
  <c r="AY3199" i="2"/>
  <c r="AV3199" i="2"/>
  <c r="AS3199" i="2"/>
  <c r="AL3199" i="2"/>
  <c r="AG3199" i="2"/>
  <c r="AF3199" i="2"/>
  <c r="Y3199" i="2"/>
  <c r="BB3198" i="2"/>
  <c r="AY3198" i="2"/>
  <c r="AV3198" i="2"/>
  <c r="AS3198" i="2"/>
  <c r="AL3198" i="2"/>
  <c r="AG3198" i="2"/>
  <c r="AF3198" i="2"/>
  <c r="Y3198" i="2"/>
  <c r="BB3197" i="2"/>
  <c r="AY3197" i="2"/>
  <c r="AV3197" i="2"/>
  <c r="AS3197" i="2"/>
  <c r="AL3197" i="2"/>
  <c r="AG3197" i="2"/>
  <c r="AF3197" i="2"/>
  <c r="Y3197" i="2"/>
  <c r="BB3196" i="2"/>
  <c r="AY3196" i="2"/>
  <c r="AV3196" i="2"/>
  <c r="AS3196" i="2"/>
  <c r="AL3196" i="2"/>
  <c r="AG3196" i="2"/>
  <c r="AF3196" i="2"/>
  <c r="Y3196" i="2"/>
  <c r="BB3195" i="2"/>
  <c r="AY3195" i="2"/>
  <c r="AV3195" i="2"/>
  <c r="AS3195" i="2"/>
  <c r="AL3195" i="2"/>
  <c r="AG3195" i="2"/>
  <c r="AF3195" i="2"/>
  <c r="Y3195" i="2"/>
  <c r="BB3194" i="2"/>
  <c r="AY3194" i="2"/>
  <c r="AV3194" i="2"/>
  <c r="AS3194" i="2"/>
  <c r="AL3194" i="2"/>
  <c r="AG3194" i="2"/>
  <c r="AF3194" i="2"/>
  <c r="Y3194" i="2"/>
  <c r="BB3193" i="2"/>
  <c r="AY3193" i="2"/>
  <c r="AV3193" i="2"/>
  <c r="AS3193" i="2"/>
  <c r="AL3193" i="2"/>
  <c r="AG3193" i="2"/>
  <c r="AF3193" i="2"/>
  <c r="Y3193" i="2"/>
  <c r="BB3192" i="2"/>
  <c r="AY3192" i="2"/>
  <c r="AV3192" i="2"/>
  <c r="AS3192" i="2"/>
  <c r="AL3192" i="2"/>
  <c r="AG3192" i="2"/>
  <c r="AF3192" i="2"/>
  <c r="Y3192" i="2"/>
  <c r="BB3191" i="2"/>
  <c r="AY3191" i="2"/>
  <c r="AV3191" i="2"/>
  <c r="AS3191" i="2"/>
  <c r="AL3191" i="2"/>
  <c r="AG3191" i="2"/>
  <c r="AF3191" i="2"/>
  <c r="Y3191" i="2"/>
  <c r="BB3190" i="2"/>
  <c r="AY3190" i="2"/>
  <c r="AV3190" i="2"/>
  <c r="AS3190" i="2"/>
  <c r="AL3190" i="2"/>
  <c r="AG3190" i="2"/>
  <c r="AF3190" i="2"/>
  <c r="Y3190" i="2"/>
  <c r="BB3189" i="2"/>
  <c r="AY3189" i="2"/>
  <c r="AV3189" i="2"/>
  <c r="AS3189" i="2"/>
  <c r="AL3189" i="2"/>
  <c r="AG3189" i="2"/>
  <c r="AF3189" i="2"/>
  <c r="Y3189" i="2"/>
  <c r="BB3188" i="2"/>
  <c r="AY3188" i="2"/>
  <c r="AV3188" i="2"/>
  <c r="AS3188" i="2"/>
  <c r="AL3188" i="2"/>
  <c r="AG3188" i="2"/>
  <c r="AF3188" i="2"/>
  <c r="Y3188" i="2"/>
  <c r="BB3187" i="2"/>
  <c r="AY3187" i="2"/>
  <c r="AV3187" i="2"/>
  <c r="AS3187" i="2"/>
  <c r="AL3187" i="2"/>
  <c r="AG3187" i="2"/>
  <c r="AF3187" i="2"/>
  <c r="Y3187" i="2"/>
  <c r="BB3186" i="2"/>
  <c r="AY3186" i="2"/>
  <c r="AV3186" i="2"/>
  <c r="AS3186" i="2"/>
  <c r="AL3186" i="2"/>
  <c r="AG3186" i="2"/>
  <c r="AF3186" i="2"/>
  <c r="Y3186" i="2"/>
  <c r="BB3185" i="2"/>
  <c r="AY3185" i="2"/>
  <c r="AV3185" i="2"/>
  <c r="AS3185" i="2"/>
  <c r="AL3185" i="2"/>
  <c r="AG3185" i="2"/>
  <c r="AF3185" i="2"/>
  <c r="Y3185" i="2"/>
  <c r="BB3184" i="2"/>
  <c r="AY3184" i="2"/>
  <c r="AV3184" i="2"/>
  <c r="AS3184" i="2"/>
  <c r="AL3184" i="2"/>
  <c r="AG3184" i="2"/>
  <c r="AF3184" i="2"/>
  <c r="Y3184" i="2"/>
  <c r="BB3183" i="2"/>
  <c r="AY3183" i="2"/>
  <c r="AV3183" i="2"/>
  <c r="AS3183" i="2"/>
  <c r="AL3183" i="2"/>
  <c r="AG3183" i="2"/>
  <c r="AF3183" i="2"/>
  <c r="Y3183" i="2"/>
  <c r="BB3182" i="2"/>
  <c r="AY3182" i="2"/>
  <c r="AV3182" i="2"/>
  <c r="AS3182" i="2"/>
  <c r="AL3182" i="2"/>
  <c r="AG3182" i="2"/>
  <c r="AF3182" i="2"/>
  <c r="Y3182" i="2"/>
  <c r="BB3181" i="2"/>
  <c r="AY3181" i="2"/>
  <c r="AV3181" i="2"/>
  <c r="AS3181" i="2"/>
  <c r="AL3181" i="2"/>
  <c r="AG3181" i="2"/>
  <c r="AF3181" i="2"/>
  <c r="Y3181" i="2"/>
  <c r="BB3180" i="2"/>
  <c r="AY3180" i="2"/>
  <c r="AV3180" i="2"/>
  <c r="AS3180" i="2"/>
  <c r="AL3180" i="2"/>
  <c r="AG3180" i="2"/>
  <c r="AF3180" i="2"/>
  <c r="Y3180" i="2"/>
  <c r="BB3179" i="2"/>
  <c r="AY3179" i="2"/>
  <c r="AV3179" i="2"/>
  <c r="AS3179" i="2"/>
  <c r="AL3179" i="2"/>
  <c r="AG3179" i="2"/>
  <c r="AF3179" i="2"/>
  <c r="Y3179" i="2"/>
  <c r="BB3178" i="2"/>
  <c r="AY3178" i="2"/>
  <c r="AV3178" i="2"/>
  <c r="AS3178" i="2"/>
  <c r="AL3178" i="2"/>
  <c r="AG3178" i="2"/>
  <c r="AF3178" i="2"/>
  <c r="Y3178" i="2"/>
  <c r="BB3177" i="2"/>
  <c r="AY3177" i="2"/>
  <c r="AV3177" i="2"/>
  <c r="AS3177" i="2"/>
  <c r="AL3177" i="2"/>
  <c r="AG3177" i="2"/>
  <c r="AF3177" i="2"/>
  <c r="Y3177" i="2"/>
  <c r="BB3176" i="2"/>
  <c r="AY3176" i="2"/>
  <c r="AV3176" i="2"/>
  <c r="AS3176" i="2"/>
  <c r="AL3176" i="2"/>
  <c r="AG3176" i="2"/>
  <c r="AF3176" i="2"/>
  <c r="Y3176" i="2"/>
  <c r="BB3175" i="2"/>
  <c r="AY3175" i="2"/>
  <c r="AV3175" i="2"/>
  <c r="AS3175" i="2"/>
  <c r="AL3175" i="2"/>
  <c r="AG3175" i="2"/>
  <c r="AF3175" i="2"/>
  <c r="Y3175" i="2"/>
  <c r="BB3174" i="2"/>
  <c r="AY3174" i="2"/>
  <c r="AV3174" i="2"/>
  <c r="AS3174" i="2"/>
  <c r="AL3174" i="2"/>
  <c r="AG3174" i="2"/>
  <c r="AF3174" i="2"/>
  <c r="Y3174" i="2"/>
  <c r="BB3173" i="2"/>
  <c r="AY3173" i="2"/>
  <c r="AV3173" i="2"/>
  <c r="AS3173" i="2"/>
  <c r="AL3173" i="2"/>
  <c r="AG3173" i="2"/>
  <c r="AF3173" i="2"/>
  <c r="Y3173" i="2"/>
  <c r="BB3172" i="2"/>
  <c r="AY3172" i="2"/>
  <c r="AV3172" i="2"/>
  <c r="AS3172" i="2"/>
  <c r="AL3172" i="2"/>
  <c r="AG3172" i="2"/>
  <c r="AF3172" i="2"/>
  <c r="Y3172" i="2"/>
  <c r="BB3171" i="2"/>
  <c r="AY3171" i="2"/>
  <c r="AV3171" i="2"/>
  <c r="AS3171" i="2"/>
  <c r="AL3171" i="2"/>
  <c r="AG3171" i="2"/>
  <c r="AF3171" i="2"/>
  <c r="Y3171" i="2"/>
  <c r="BB3170" i="2"/>
  <c r="AY3170" i="2"/>
  <c r="AV3170" i="2"/>
  <c r="AS3170" i="2"/>
  <c r="AL3170" i="2"/>
  <c r="AG3170" i="2"/>
  <c r="AF3170" i="2"/>
  <c r="Y3170" i="2"/>
  <c r="BB3169" i="2"/>
  <c r="AY3169" i="2"/>
  <c r="AV3169" i="2"/>
  <c r="AS3169" i="2"/>
  <c r="AL3169" i="2"/>
  <c r="AG3169" i="2"/>
  <c r="AF3169" i="2"/>
  <c r="Y3169" i="2"/>
  <c r="BB3168" i="2"/>
  <c r="AY3168" i="2"/>
  <c r="AV3168" i="2"/>
  <c r="AS3168" i="2"/>
  <c r="AL3168" i="2"/>
  <c r="AG3168" i="2"/>
  <c r="AF3168" i="2"/>
  <c r="Y3168" i="2"/>
  <c r="BB3167" i="2"/>
  <c r="AY3167" i="2"/>
  <c r="AV3167" i="2"/>
  <c r="AS3167" i="2"/>
  <c r="AL3167" i="2"/>
  <c r="AG3167" i="2"/>
  <c r="AF3167" i="2"/>
  <c r="Y3167" i="2"/>
  <c r="BB3166" i="2"/>
  <c r="AY3166" i="2"/>
  <c r="AV3166" i="2"/>
  <c r="AS3166" i="2"/>
  <c r="AL3166" i="2"/>
  <c r="AG3166" i="2"/>
  <c r="AF3166" i="2"/>
  <c r="Y3166" i="2"/>
  <c r="BB3165" i="2"/>
  <c r="AY3165" i="2"/>
  <c r="AV3165" i="2"/>
  <c r="AS3165" i="2"/>
  <c r="AL3165" i="2"/>
  <c r="AG3165" i="2"/>
  <c r="AF3165" i="2"/>
  <c r="Y3165" i="2"/>
  <c r="BB3164" i="2"/>
  <c r="AY3164" i="2"/>
  <c r="AV3164" i="2"/>
  <c r="AS3164" i="2"/>
  <c r="AL3164" i="2"/>
  <c r="AG3164" i="2"/>
  <c r="AF3164" i="2"/>
  <c r="Y3164" i="2"/>
  <c r="BB3163" i="2"/>
  <c r="AY3163" i="2"/>
  <c r="AV3163" i="2"/>
  <c r="AS3163" i="2"/>
  <c r="AL3163" i="2"/>
  <c r="AG3163" i="2"/>
  <c r="AF3163" i="2"/>
  <c r="Y3163" i="2"/>
  <c r="BB3162" i="2"/>
  <c r="AY3162" i="2"/>
  <c r="AV3162" i="2"/>
  <c r="AS3162" i="2"/>
  <c r="AL3162" i="2"/>
  <c r="AG3162" i="2"/>
  <c r="AF3162" i="2"/>
  <c r="Y3162" i="2"/>
  <c r="BB3161" i="2"/>
  <c r="AY3161" i="2"/>
  <c r="AV3161" i="2"/>
  <c r="AS3161" i="2"/>
  <c r="AL3161" i="2"/>
  <c r="AG3161" i="2"/>
  <c r="AF3161" i="2"/>
  <c r="Y3161" i="2"/>
  <c r="BB3160" i="2"/>
  <c r="AY3160" i="2"/>
  <c r="AV3160" i="2"/>
  <c r="AS3160" i="2"/>
  <c r="AL3160" i="2"/>
  <c r="AG3160" i="2"/>
  <c r="AF3160" i="2"/>
  <c r="Y3160" i="2"/>
  <c r="BB3159" i="2"/>
  <c r="AY3159" i="2"/>
  <c r="AV3159" i="2"/>
  <c r="AS3159" i="2"/>
  <c r="AL3159" i="2"/>
  <c r="AG3159" i="2"/>
  <c r="AF3159" i="2"/>
  <c r="Y3159" i="2"/>
  <c r="BB3158" i="2"/>
  <c r="AY3158" i="2"/>
  <c r="AV3158" i="2"/>
  <c r="AS3158" i="2"/>
  <c r="AL3158" i="2"/>
  <c r="AG3158" i="2"/>
  <c r="AF3158" i="2"/>
  <c r="Y3158" i="2"/>
  <c r="BB3157" i="2"/>
  <c r="AY3157" i="2"/>
  <c r="AV3157" i="2"/>
  <c r="AS3157" i="2"/>
  <c r="AL3157" i="2"/>
  <c r="AG3157" i="2"/>
  <c r="AF3157" i="2"/>
  <c r="Y3157" i="2"/>
  <c r="BB3156" i="2"/>
  <c r="AY3156" i="2"/>
  <c r="AV3156" i="2"/>
  <c r="AS3156" i="2"/>
  <c r="AL3156" i="2"/>
  <c r="AG3156" i="2"/>
  <c r="AF3156" i="2"/>
  <c r="Y3156" i="2"/>
  <c r="BB3155" i="2"/>
  <c r="AY3155" i="2"/>
  <c r="AV3155" i="2"/>
  <c r="AS3155" i="2"/>
  <c r="AL3155" i="2"/>
  <c r="AG3155" i="2"/>
  <c r="AF3155" i="2"/>
  <c r="Y3155" i="2"/>
  <c r="BB3154" i="2"/>
  <c r="AY3154" i="2"/>
  <c r="AV3154" i="2"/>
  <c r="AS3154" i="2"/>
  <c r="AL3154" i="2"/>
  <c r="AG3154" i="2"/>
  <c r="AF3154" i="2"/>
  <c r="Y3154" i="2"/>
  <c r="BB3153" i="2"/>
  <c r="AY3153" i="2"/>
  <c r="AV3153" i="2"/>
  <c r="AS3153" i="2"/>
  <c r="AL3153" i="2"/>
  <c r="AG3153" i="2"/>
  <c r="AF3153" i="2"/>
  <c r="Y3153" i="2"/>
  <c r="BB3152" i="2"/>
  <c r="AY3152" i="2"/>
  <c r="AV3152" i="2"/>
  <c r="AS3152" i="2"/>
  <c r="AL3152" i="2"/>
  <c r="AG3152" i="2"/>
  <c r="AF3152" i="2"/>
  <c r="Y3152" i="2"/>
  <c r="BB3151" i="2"/>
  <c r="AY3151" i="2"/>
  <c r="AV3151" i="2"/>
  <c r="AS3151" i="2"/>
  <c r="AL3151" i="2"/>
  <c r="AG3151" i="2"/>
  <c r="AF3151" i="2"/>
  <c r="Y3151" i="2"/>
  <c r="BB3150" i="2"/>
  <c r="AY3150" i="2"/>
  <c r="AV3150" i="2"/>
  <c r="AS3150" i="2"/>
  <c r="AL3150" i="2"/>
  <c r="AG3150" i="2"/>
  <c r="AF3150" i="2"/>
  <c r="Y3150" i="2"/>
  <c r="BB3149" i="2"/>
  <c r="AY3149" i="2"/>
  <c r="AV3149" i="2"/>
  <c r="AS3149" i="2"/>
  <c r="AL3149" i="2"/>
  <c r="AG3149" i="2"/>
  <c r="AF3149" i="2"/>
  <c r="Y3149" i="2"/>
  <c r="BB3148" i="2"/>
  <c r="AY3148" i="2"/>
  <c r="AV3148" i="2"/>
  <c r="AS3148" i="2"/>
  <c r="AL3148" i="2"/>
  <c r="AG3148" i="2"/>
  <c r="AF3148" i="2"/>
  <c r="Y3148" i="2"/>
  <c r="BB3147" i="2"/>
  <c r="AY3147" i="2"/>
  <c r="AV3147" i="2"/>
  <c r="AS3147" i="2"/>
  <c r="AL3147" i="2"/>
  <c r="AG3147" i="2"/>
  <c r="AF3147" i="2"/>
  <c r="Y3147" i="2"/>
  <c r="BB3146" i="2"/>
  <c r="AY3146" i="2"/>
  <c r="AV3146" i="2"/>
  <c r="AS3146" i="2"/>
  <c r="AL3146" i="2"/>
  <c r="AG3146" i="2"/>
  <c r="AF3146" i="2"/>
  <c r="Y3146" i="2"/>
  <c r="BB3145" i="2"/>
  <c r="AY3145" i="2"/>
  <c r="AV3145" i="2"/>
  <c r="AS3145" i="2"/>
  <c r="AL3145" i="2"/>
  <c r="AG3145" i="2"/>
  <c r="AF3145" i="2"/>
  <c r="Y3145" i="2"/>
  <c r="BB3144" i="2"/>
  <c r="AY3144" i="2"/>
  <c r="AV3144" i="2"/>
  <c r="AS3144" i="2"/>
  <c r="AL3144" i="2"/>
  <c r="AG3144" i="2"/>
  <c r="AF3144" i="2"/>
  <c r="Y3144" i="2"/>
  <c r="BB3143" i="2"/>
  <c r="AY3143" i="2"/>
  <c r="AV3143" i="2"/>
  <c r="AS3143" i="2"/>
  <c r="AL3143" i="2"/>
  <c r="AG3143" i="2"/>
  <c r="AF3143" i="2"/>
  <c r="Y3143" i="2"/>
  <c r="BB3142" i="2"/>
  <c r="AY3142" i="2"/>
  <c r="AV3142" i="2"/>
  <c r="AS3142" i="2"/>
  <c r="AL3142" i="2"/>
  <c r="AG3142" i="2"/>
  <c r="AF3142" i="2"/>
  <c r="Y3142" i="2"/>
  <c r="BB3141" i="2"/>
  <c r="AY3141" i="2"/>
  <c r="AV3141" i="2"/>
  <c r="AS3141" i="2"/>
  <c r="AL3141" i="2"/>
  <c r="AG3141" i="2"/>
  <c r="AF3141" i="2"/>
  <c r="Y3141" i="2"/>
  <c r="BB3140" i="2"/>
  <c r="AY3140" i="2"/>
  <c r="AV3140" i="2"/>
  <c r="AS3140" i="2"/>
  <c r="AL3140" i="2"/>
  <c r="AG3140" i="2"/>
  <c r="AF3140" i="2"/>
  <c r="Y3140" i="2"/>
  <c r="BB3139" i="2"/>
  <c r="AY3139" i="2"/>
  <c r="AV3139" i="2"/>
  <c r="AS3139" i="2"/>
  <c r="AL3139" i="2"/>
  <c r="AG3139" i="2"/>
  <c r="AF3139" i="2"/>
  <c r="Y3139" i="2"/>
  <c r="BB3138" i="2"/>
  <c r="AY3138" i="2"/>
  <c r="AV3138" i="2"/>
  <c r="AS3138" i="2"/>
  <c r="AL3138" i="2"/>
  <c r="AG3138" i="2"/>
  <c r="AF3138" i="2"/>
  <c r="Y3138" i="2"/>
  <c r="BB3137" i="2"/>
  <c r="AY3137" i="2"/>
  <c r="AV3137" i="2"/>
  <c r="AS3137" i="2"/>
  <c r="AL3137" i="2"/>
  <c r="AG3137" i="2"/>
  <c r="AF3137" i="2"/>
  <c r="Y3137" i="2"/>
  <c r="BB3136" i="2"/>
  <c r="AY3136" i="2"/>
  <c r="AV3136" i="2"/>
  <c r="AS3136" i="2"/>
  <c r="AL3136" i="2"/>
  <c r="AG3136" i="2"/>
  <c r="AF3136" i="2"/>
  <c r="Y3136" i="2"/>
  <c r="BB3135" i="2"/>
  <c r="AY3135" i="2"/>
  <c r="AV3135" i="2"/>
  <c r="AS3135" i="2"/>
  <c r="AL3135" i="2"/>
  <c r="AG3135" i="2"/>
  <c r="AF3135" i="2"/>
  <c r="Y3135" i="2"/>
  <c r="BB3134" i="2"/>
  <c r="AY3134" i="2"/>
  <c r="AV3134" i="2"/>
  <c r="AS3134" i="2"/>
  <c r="AL3134" i="2"/>
  <c r="AG3134" i="2"/>
  <c r="AF3134" i="2"/>
  <c r="Y3134" i="2"/>
  <c r="BB3133" i="2"/>
  <c r="AY3133" i="2"/>
  <c r="AV3133" i="2"/>
  <c r="AS3133" i="2"/>
  <c r="AL3133" i="2"/>
  <c r="AG3133" i="2"/>
  <c r="AF3133" i="2"/>
  <c r="Y3133" i="2"/>
  <c r="BB3132" i="2"/>
  <c r="AY3132" i="2"/>
  <c r="AV3132" i="2"/>
  <c r="AS3132" i="2"/>
  <c r="AL3132" i="2"/>
  <c r="AG3132" i="2"/>
  <c r="AF3132" i="2"/>
  <c r="Y3132" i="2"/>
  <c r="BB3131" i="2"/>
  <c r="AY3131" i="2"/>
  <c r="AV3131" i="2"/>
  <c r="AS3131" i="2"/>
  <c r="AL3131" i="2"/>
  <c r="AG3131" i="2"/>
  <c r="AF3131" i="2"/>
  <c r="Y3131" i="2"/>
  <c r="BB3130" i="2"/>
  <c r="AY3130" i="2"/>
  <c r="AV3130" i="2"/>
  <c r="AS3130" i="2"/>
  <c r="AL3130" i="2"/>
  <c r="AG3130" i="2"/>
  <c r="AF3130" i="2"/>
  <c r="Y3130" i="2"/>
  <c r="BB3129" i="2"/>
  <c r="AY3129" i="2"/>
  <c r="AV3129" i="2"/>
  <c r="AS3129" i="2"/>
  <c r="AL3129" i="2"/>
  <c r="AG3129" i="2"/>
  <c r="AF3129" i="2"/>
  <c r="Y3129" i="2"/>
  <c r="BB3128" i="2"/>
  <c r="AY3128" i="2"/>
  <c r="AV3128" i="2"/>
  <c r="AS3128" i="2"/>
  <c r="AL3128" i="2"/>
  <c r="AG3128" i="2"/>
  <c r="AF3128" i="2"/>
  <c r="Y3128" i="2"/>
  <c r="BB3127" i="2"/>
  <c r="AY3127" i="2"/>
  <c r="AV3127" i="2"/>
  <c r="AS3127" i="2"/>
  <c r="AL3127" i="2"/>
  <c r="AG3127" i="2"/>
  <c r="AF3127" i="2"/>
  <c r="Y3127" i="2"/>
  <c r="BB3126" i="2"/>
  <c r="AY3126" i="2"/>
  <c r="AV3126" i="2"/>
  <c r="AS3126" i="2"/>
  <c r="AL3126" i="2"/>
  <c r="AG3126" i="2"/>
  <c r="AF3126" i="2"/>
  <c r="Y3126" i="2"/>
  <c r="BB3125" i="2"/>
  <c r="AY3125" i="2"/>
  <c r="AV3125" i="2"/>
  <c r="AS3125" i="2"/>
  <c r="AL3125" i="2"/>
  <c r="AG3125" i="2"/>
  <c r="AF3125" i="2"/>
  <c r="Y3125" i="2"/>
  <c r="BB3124" i="2"/>
  <c r="AY3124" i="2"/>
  <c r="AV3124" i="2"/>
  <c r="AS3124" i="2"/>
  <c r="AL3124" i="2"/>
  <c r="AG3124" i="2"/>
  <c r="AF3124" i="2"/>
  <c r="Y3124" i="2"/>
  <c r="BB3123" i="2"/>
  <c r="AY3123" i="2"/>
  <c r="AV3123" i="2"/>
  <c r="AS3123" i="2"/>
  <c r="AL3123" i="2"/>
  <c r="AG3123" i="2"/>
  <c r="AF3123" i="2"/>
  <c r="Y3123" i="2"/>
  <c r="BB3122" i="2"/>
  <c r="AY3122" i="2"/>
  <c r="AV3122" i="2"/>
  <c r="AS3122" i="2"/>
  <c r="AL3122" i="2"/>
  <c r="AG3122" i="2"/>
  <c r="AF3122" i="2"/>
  <c r="Y3122" i="2"/>
  <c r="BB3121" i="2"/>
  <c r="AY3121" i="2"/>
  <c r="AV3121" i="2"/>
  <c r="AS3121" i="2"/>
  <c r="AL3121" i="2"/>
  <c r="AG3121" i="2"/>
  <c r="AF3121" i="2"/>
  <c r="Y3121" i="2"/>
  <c r="BB3120" i="2"/>
  <c r="AY3120" i="2"/>
  <c r="AV3120" i="2"/>
  <c r="AS3120" i="2"/>
  <c r="AL3120" i="2"/>
  <c r="AG3120" i="2"/>
  <c r="AF3120" i="2"/>
  <c r="Y3120" i="2"/>
  <c r="BB3119" i="2"/>
  <c r="AY3119" i="2"/>
  <c r="AV3119" i="2"/>
  <c r="AS3119" i="2"/>
  <c r="AL3119" i="2"/>
  <c r="AG3119" i="2"/>
  <c r="AF3119" i="2"/>
  <c r="Y3119" i="2"/>
  <c r="BB3118" i="2"/>
  <c r="AY3118" i="2"/>
  <c r="AV3118" i="2"/>
  <c r="AS3118" i="2"/>
  <c r="AL3118" i="2"/>
  <c r="AG3118" i="2"/>
  <c r="AF3118" i="2"/>
  <c r="Y3118" i="2"/>
  <c r="BB3117" i="2"/>
  <c r="AY3117" i="2"/>
  <c r="AV3117" i="2"/>
  <c r="AS3117" i="2"/>
  <c r="AL3117" i="2"/>
  <c r="AG3117" i="2"/>
  <c r="AF3117" i="2"/>
  <c r="Y3117" i="2"/>
  <c r="BB3116" i="2"/>
  <c r="AY3116" i="2"/>
  <c r="AV3116" i="2"/>
  <c r="AS3116" i="2"/>
  <c r="AL3116" i="2"/>
  <c r="AG3116" i="2"/>
  <c r="AF3116" i="2"/>
  <c r="Y3116" i="2"/>
  <c r="BB3115" i="2"/>
  <c r="AY3115" i="2"/>
  <c r="AV3115" i="2"/>
  <c r="AS3115" i="2"/>
  <c r="AL3115" i="2"/>
  <c r="AG3115" i="2"/>
  <c r="AF3115" i="2"/>
  <c r="Y3115" i="2"/>
  <c r="BB3114" i="2"/>
  <c r="AY3114" i="2"/>
  <c r="AV3114" i="2"/>
  <c r="AS3114" i="2"/>
  <c r="AL3114" i="2"/>
  <c r="AG3114" i="2"/>
  <c r="AF3114" i="2"/>
  <c r="Y3114" i="2"/>
  <c r="BB3113" i="2"/>
  <c r="AY3113" i="2"/>
  <c r="AV3113" i="2"/>
  <c r="AS3113" i="2"/>
  <c r="AL3113" i="2"/>
  <c r="AG3113" i="2"/>
  <c r="AF3113" i="2"/>
  <c r="Y3113" i="2"/>
  <c r="BB3112" i="2"/>
  <c r="AY3112" i="2"/>
  <c r="AV3112" i="2"/>
  <c r="AS3112" i="2"/>
  <c r="AL3112" i="2"/>
  <c r="AG3112" i="2"/>
  <c r="AF3112" i="2"/>
  <c r="Y3112" i="2"/>
  <c r="BB3111" i="2"/>
  <c r="AY3111" i="2"/>
  <c r="AV3111" i="2"/>
  <c r="AS3111" i="2"/>
  <c r="AL3111" i="2"/>
  <c r="AG3111" i="2"/>
  <c r="AF3111" i="2"/>
  <c r="Y3111" i="2"/>
  <c r="BB3110" i="2"/>
  <c r="AY3110" i="2"/>
  <c r="AV3110" i="2"/>
  <c r="AS3110" i="2"/>
  <c r="AL3110" i="2"/>
  <c r="AG3110" i="2"/>
  <c r="AF3110" i="2"/>
  <c r="Y3110" i="2"/>
  <c r="BB3109" i="2"/>
  <c r="AY3109" i="2"/>
  <c r="AV3109" i="2"/>
  <c r="AS3109" i="2"/>
  <c r="AL3109" i="2"/>
  <c r="AG3109" i="2"/>
  <c r="AF3109" i="2"/>
  <c r="Y3109" i="2"/>
  <c r="BB3108" i="2"/>
  <c r="AY3108" i="2"/>
  <c r="AV3108" i="2"/>
  <c r="AS3108" i="2"/>
  <c r="AL3108" i="2"/>
  <c r="AG3108" i="2"/>
  <c r="AF3108" i="2"/>
  <c r="Y3108" i="2"/>
  <c r="BB3107" i="2"/>
  <c r="AY3107" i="2"/>
  <c r="AV3107" i="2"/>
  <c r="AS3107" i="2"/>
  <c r="AL3107" i="2"/>
  <c r="AG3107" i="2"/>
  <c r="AF3107" i="2"/>
  <c r="Y3107" i="2"/>
  <c r="BB3106" i="2"/>
  <c r="AY3106" i="2"/>
  <c r="AV3106" i="2"/>
  <c r="AS3106" i="2"/>
  <c r="AL3106" i="2"/>
  <c r="AG3106" i="2"/>
  <c r="AF3106" i="2"/>
  <c r="Y3106" i="2"/>
  <c r="BB3105" i="2"/>
  <c r="AY3105" i="2"/>
  <c r="AV3105" i="2"/>
  <c r="AS3105" i="2"/>
  <c r="AL3105" i="2"/>
  <c r="AG3105" i="2"/>
  <c r="AF3105" i="2"/>
  <c r="Y3105" i="2"/>
  <c r="BB3104" i="2"/>
  <c r="AY3104" i="2"/>
  <c r="AV3104" i="2"/>
  <c r="AS3104" i="2"/>
  <c r="AL3104" i="2"/>
  <c r="AG3104" i="2"/>
  <c r="AF3104" i="2"/>
  <c r="Y3104" i="2"/>
  <c r="BB3103" i="2"/>
  <c r="AY3103" i="2"/>
  <c r="AV3103" i="2"/>
  <c r="AS3103" i="2"/>
  <c r="AL3103" i="2"/>
  <c r="AG3103" i="2"/>
  <c r="AF3103" i="2"/>
  <c r="Y3103" i="2"/>
  <c r="BB3102" i="2"/>
  <c r="AY3102" i="2"/>
  <c r="AV3102" i="2"/>
  <c r="AS3102" i="2"/>
  <c r="AL3102" i="2"/>
  <c r="AG3102" i="2"/>
  <c r="AF3102" i="2"/>
  <c r="Y3102" i="2"/>
  <c r="BB3101" i="2"/>
  <c r="AY3101" i="2"/>
  <c r="AV3101" i="2"/>
  <c r="AS3101" i="2"/>
  <c r="AL3101" i="2"/>
  <c r="AG3101" i="2"/>
  <c r="AF3101" i="2"/>
  <c r="Y3101" i="2"/>
  <c r="BB3100" i="2"/>
  <c r="AY3100" i="2"/>
  <c r="AV3100" i="2"/>
  <c r="AS3100" i="2"/>
  <c r="AL3100" i="2"/>
  <c r="AG3100" i="2"/>
  <c r="AF3100" i="2"/>
  <c r="Y3100" i="2"/>
  <c r="BB3099" i="2"/>
  <c r="AY3099" i="2"/>
  <c r="AV3099" i="2"/>
  <c r="AS3099" i="2"/>
  <c r="AL3099" i="2"/>
  <c r="AG3099" i="2"/>
  <c r="AF3099" i="2"/>
  <c r="Y3099" i="2"/>
  <c r="BB3098" i="2"/>
  <c r="AY3098" i="2"/>
  <c r="AV3098" i="2"/>
  <c r="AS3098" i="2"/>
  <c r="AL3098" i="2"/>
  <c r="AG3098" i="2"/>
  <c r="AF3098" i="2"/>
  <c r="Y3098" i="2"/>
  <c r="BB3097" i="2"/>
  <c r="AY3097" i="2"/>
  <c r="AV3097" i="2"/>
  <c r="AS3097" i="2"/>
  <c r="AL3097" i="2"/>
  <c r="AG3097" i="2"/>
  <c r="AF3097" i="2"/>
  <c r="Y3097" i="2"/>
  <c r="BB3096" i="2"/>
  <c r="AY3096" i="2"/>
  <c r="AV3096" i="2"/>
  <c r="AS3096" i="2"/>
  <c r="AL3096" i="2"/>
  <c r="AG3096" i="2"/>
  <c r="AF3096" i="2"/>
  <c r="Y3096" i="2"/>
  <c r="BB3095" i="2"/>
  <c r="AY3095" i="2"/>
  <c r="AV3095" i="2"/>
  <c r="AS3095" i="2"/>
  <c r="AL3095" i="2"/>
  <c r="AG3095" i="2"/>
  <c r="AF3095" i="2"/>
  <c r="Y3095" i="2"/>
  <c r="BB3094" i="2"/>
  <c r="AY3094" i="2"/>
  <c r="AV3094" i="2"/>
  <c r="AS3094" i="2"/>
  <c r="AL3094" i="2"/>
  <c r="AG3094" i="2"/>
  <c r="AF3094" i="2"/>
  <c r="Y3094" i="2"/>
  <c r="BB3093" i="2"/>
  <c r="AY3093" i="2"/>
  <c r="AV3093" i="2"/>
  <c r="AS3093" i="2"/>
  <c r="AL3093" i="2"/>
  <c r="AG3093" i="2"/>
  <c r="AF3093" i="2"/>
  <c r="Y3093" i="2"/>
  <c r="BB3092" i="2"/>
  <c r="AY3092" i="2"/>
  <c r="AV3092" i="2"/>
  <c r="AS3092" i="2"/>
  <c r="AL3092" i="2"/>
  <c r="AG3092" i="2"/>
  <c r="AF3092" i="2"/>
  <c r="Y3092" i="2"/>
  <c r="BB3091" i="2"/>
  <c r="AY3091" i="2"/>
  <c r="AV3091" i="2"/>
  <c r="AS3091" i="2"/>
  <c r="AL3091" i="2"/>
  <c r="AG3091" i="2"/>
  <c r="AF3091" i="2"/>
  <c r="Y3091" i="2"/>
  <c r="BB3090" i="2"/>
  <c r="AY3090" i="2"/>
  <c r="AV3090" i="2"/>
  <c r="AS3090" i="2"/>
  <c r="AL3090" i="2"/>
  <c r="AG3090" i="2"/>
  <c r="AF3090" i="2"/>
  <c r="Y3090" i="2"/>
  <c r="BB3089" i="2"/>
  <c r="AY3089" i="2"/>
  <c r="AV3089" i="2"/>
  <c r="AS3089" i="2"/>
  <c r="AL3089" i="2"/>
  <c r="AG3089" i="2"/>
  <c r="AF3089" i="2"/>
  <c r="Y3089" i="2"/>
  <c r="BB3088" i="2"/>
  <c r="AY3088" i="2"/>
  <c r="AV3088" i="2"/>
  <c r="AS3088" i="2"/>
  <c r="AL3088" i="2"/>
  <c r="AG3088" i="2"/>
  <c r="AF3088" i="2"/>
  <c r="Y3088" i="2"/>
  <c r="BB3087" i="2"/>
  <c r="AY3087" i="2"/>
  <c r="AV3087" i="2"/>
  <c r="AS3087" i="2"/>
  <c r="AL3087" i="2"/>
  <c r="AG3087" i="2"/>
  <c r="AF3087" i="2"/>
  <c r="Y3087" i="2"/>
  <c r="BB3086" i="2"/>
  <c r="AY3086" i="2"/>
  <c r="AV3086" i="2"/>
  <c r="AS3086" i="2"/>
  <c r="AL3086" i="2"/>
  <c r="AG3086" i="2"/>
  <c r="AF3086" i="2"/>
  <c r="Y3086" i="2"/>
  <c r="BB3085" i="2"/>
  <c r="AY3085" i="2"/>
  <c r="AV3085" i="2"/>
  <c r="AS3085" i="2"/>
  <c r="AL3085" i="2"/>
  <c r="AG3085" i="2"/>
  <c r="AF3085" i="2"/>
  <c r="Y3085" i="2"/>
  <c r="BB3084" i="2"/>
  <c r="AY3084" i="2"/>
  <c r="AV3084" i="2"/>
  <c r="AS3084" i="2"/>
  <c r="AL3084" i="2"/>
  <c r="AG3084" i="2"/>
  <c r="AF3084" i="2"/>
  <c r="Y3084" i="2"/>
  <c r="BB3083" i="2"/>
  <c r="AY3083" i="2"/>
  <c r="AV3083" i="2"/>
  <c r="AS3083" i="2"/>
  <c r="AL3083" i="2"/>
  <c r="AG3083" i="2"/>
  <c r="AF3083" i="2"/>
  <c r="Y3083" i="2"/>
  <c r="BB3082" i="2"/>
  <c r="AY3082" i="2"/>
  <c r="AV3082" i="2"/>
  <c r="AS3082" i="2"/>
  <c r="AL3082" i="2"/>
  <c r="AG3082" i="2"/>
  <c r="AF3082" i="2"/>
  <c r="Y3082" i="2"/>
  <c r="BB3081" i="2"/>
  <c r="AY3081" i="2"/>
  <c r="AV3081" i="2"/>
  <c r="AS3081" i="2"/>
  <c r="AL3081" i="2"/>
  <c r="AG3081" i="2"/>
  <c r="AF3081" i="2"/>
  <c r="Y3081" i="2"/>
  <c r="BB3080" i="2"/>
  <c r="AY3080" i="2"/>
  <c r="AV3080" i="2"/>
  <c r="AS3080" i="2"/>
  <c r="AL3080" i="2"/>
  <c r="AG3080" i="2"/>
  <c r="AF3080" i="2"/>
  <c r="Y3080" i="2"/>
  <c r="BB3079" i="2"/>
  <c r="AY3079" i="2"/>
  <c r="AV3079" i="2"/>
  <c r="AS3079" i="2"/>
  <c r="AL3079" i="2"/>
  <c r="AG3079" i="2"/>
  <c r="AF3079" i="2"/>
  <c r="Y3079" i="2"/>
  <c r="BB3078" i="2"/>
  <c r="AY3078" i="2"/>
  <c r="AV3078" i="2"/>
  <c r="AS3078" i="2"/>
  <c r="AL3078" i="2"/>
  <c r="AG3078" i="2"/>
  <c r="AF3078" i="2"/>
  <c r="Y3078" i="2"/>
  <c r="BB3077" i="2"/>
  <c r="AY3077" i="2"/>
  <c r="AV3077" i="2"/>
  <c r="AS3077" i="2"/>
  <c r="AL3077" i="2"/>
  <c r="AG3077" i="2"/>
  <c r="AF3077" i="2"/>
  <c r="Y3077" i="2"/>
  <c r="BB3076" i="2"/>
  <c r="AY3076" i="2"/>
  <c r="AV3076" i="2"/>
  <c r="AS3076" i="2"/>
  <c r="AL3076" i="2"/>
  <c r="AG3076" i="2"/>
  <c r="AF3076" i="2"/>
  <c r="Y3076" i="2"/>
  <c r="BB3075" i="2"/>
  <c r="AY3075" i="2"/>
  <c r="AV3075" i="2"/>
  <c r="AS3075" i="2"/>
  <c r="AL3075" i="2"/>
  <c r="AG3075" i="2"/>
  <c r="AF3075" i="2"/>
  <c r="Y3075" i="2"/>
  <c r="BB3074" i="2"/>
  <c r="AY3074" i="2"/>
  <c r="AV3074" i="2"/>
  <c r="AS3074" i="2"/>
  <c r="AL3074" i="2"/>
  <c r="AG3074" i="2"/>
  <c r="AF3074" i="2"/>
  <c r="Y3074" i="2"/>
  <c r="BB3073" i="2"/>
  <c r="AY3073" i="2"/>
  <c r="AV3073" i="2"/>
  <c r="AS3073" i="2"/>
  <c r="AL3073" i="2"/>
  <c r="AG3073" i="2"/>
  <c r="AF3073" i="2"/>
  <c r="Y3073" i="2"/>
  <c r="BB3072" i="2"/>
  <c r="AY3072" i="2"/>
  <c r="AV3072" i="2"/>
  <c r="AS3072" i="2"/>
  <c r="AL3072" i="2"/>
  <c r="AG3072" i="2"/>
  <c r="AF3072" i="2"/>
  <c r="Y3072" i="2"/>
  <c r="BB3071" i="2"/>
  <c r="AY3071" i="2"/>
  <c r="AV3071" i="2"/>
  <c r="AS3071" i="2"/>
  <c r="AL3071" i="2"/>
  <c r="AG3071" i="2"/>
  <c r="AF3071" i="2"/>
  <c r="Y3071" i="2"/>
  <c r="BB3070" i="2"/>
  <c r="AY3070" i="2"/>
  <c r="AV3070" i="2"/>
  <c r="AS3070" i="2"/>
  <c r="AL3070" i="2"/>
  <c r="AG3070" i="2"/>
  <c r="AF3070" i="2"/>
  <c r="Y3070" i="2"/>
  <c r="BB3069" i="2"/>
  <c r="AY3069" i="2"/>
  <c r="AV3069" i="2"/>
  <c r="AS3069" i="2"/>
  <c r="AL3069" i="2"/>
  <c r="AG3069" i="2"/>
  <c r="AF3069" i="2"/>
  <c r="Y3069" i="2"/>
  <c r="BB3068" i="2"/>
  <c r="AY3068" i="2"/>
  <c r="AV3068" i="2"/>
  <c r="AS3068" i="2"/>
  <c r="AL3068" i="2"/>
  <c r="AG3068" i="2"/>
  <c r="AF3068" i="2"/>
  <c r="Y3068" i="2"/>
  <c r="BB3067" i="2"/>
  <c r="AY3067" i="2"/>
  <c r="AV3067" i="2"/>
  <c r="AS3067" i="2"/>
  <c r="AL3067" i="2"/>
  <c r="AG3067" i="2"/>
  <c r="AF3067" i="2"/>
  <c r="Y3067" i="2"/>
  <c r="BB3066" i="2"/>
  <c r="AY3066" i="2"/>
  <c r="AV3066" i="2"/>
  <c r="AS3066" i="2"/>
  <c r="AL3066" i="2"/>
  <c r="AG3066" i="2"/>
  <c r="AF3066" i="2"/>
  <c r="Y3066" i="2"/>
  <c r="BB3065" i="2"/>
  <c r="AY3065" i="2"/>
  <c r="AV3065" i="2"/>
  <c r="AS3065" i="2"/>
  <c r="AL3065" i="2"/>
  <c r="AG3065" i="2"/>
  <c r="AF3065" i="2"/>
  <c r="Y3065" i="2"/>
  <c r="BB3064" i="2"/>
  <c r="AY3064" i="2"/>
  <c r="AV3064" i="2"/>
  <c r="AS3064" i="2"/>
  <c r="AL3064" i="2"/>
  <c r="AG3064" i="2"/>
  <c r="AF3064" i="2"/>
  <c r="Y3064" i="2"/>
  <c r="BB3063" i="2"/>
  <c r="AY3063" i="2"/>
  <c r="AV3063" i="2"/>
  <c r="AS3063" i="2"/>
  <c r="AL3063" i="2"/>
  <c r="AG3063" i="2"/>
  <c r="AF3063" i="2"/>
  <c r="Y3063" i="2"/>
  <c r="BB3062" i="2"/>
  <c r="AY3062" i="2"/>
  <c r="AV3062" i="2"/>
  <c r="AS3062" i="2"/>
  <c r="AL3062" i="2"/>
  <c r="AG3062" i="2"/>
  <c r="AF3062" i="2"/>
  <c r="Y3062" i="2"/>
  <c r="BB3061" i="2"/>
  <c r="AY3061" i="2"/>
  <c r="AV3061" i="2"/>
  <c r="AS3061" i="2"/>
  <c r="AL3061" i="2"/>
  <c r="AG3061" i="2"/>
  <c r="AF3061" i="2"/>
  <c r="Y3061" i="2"/>
  <c r="BB3060" i="2"/>
  <c r="AY3060" i="2"/>
  <c r="AV3060" i="2"/>
  <c r="AS3060" i="2"/>
  <c r="AL3060" i="2"/>
  <c r="AG3060" i="2"/>
  <c r="AF3060" i="2"/>
  <c r="Y3060" i="2"/>
  <c r="BB3059" i="2"/>
  <c r="AY3059" i="2"/>
  <c r="AV3059" i="2"/>
  <c r="AS3059" i="2"/>
  <c r="AL3059" i="2"/>
  <c r="AG3059" i="2"/>
  <c r="AF3059" i="2"/>
  <c r="Y3059" i="2"/>
  <c r="BB3058" i="2"/>
  <c r="AY3058" i="2"/>
  <c r="AV3058" i="2"/>
  <c r="AS3058" i="2"/>
  <c r="AL3058" i="2"/>
  <c r="AG3058" i="2"/>
  <c r="AF3058" i="2"/>
  <c r="Y3058" i="2"/>
  <c r="BB3057" i="2"/>
  <c r="AY3057" i="2"/>
  <c r="AV3057" i="2"/>
  <c r="AS3057" i="2"/>
  <c r="AL3057" i="2"/>
  <c r="AG3057" i="2"/>
  <c r="AF3057" i="2"/>
  <c r="Y3057" i="2"/>
  <c r="BB3056" i="2"/>
  <c r="AY3056" i="2"/>
  <c r="AV3056" i="2"/>
  <c r="AS3056" i="2"/>
  <c r="AL3056" i="2"/>
  <c r="AG3056" i="2"/>
  <c r="AF3056" i="2"/>
  <c r="Y3056" i="2"/>
  <c r="BB3055" i="2"/>
  <c r="AY3055" i="2"/>
  <c r="AV3055" i="2"/>
  <c r="AS3055" i="2"/>
  <c r="AL3055" i="2"/>
  <c r="AG3055" i="2"/>
  <c r="AF3055" i="2"/>
  <c r="Y3055" i="2"/>
  <c r="BB3054" i="2"/>
  <c r="AY3054" i="2"/>
  <c r="AV3054" i="2"/>
  <c r="AS3054" i="2"/>
  <c r="AL3054" i="2"/>
  <c r="AG3054" i="2"/>
  <c r="AF3054" i="2"/>
  <c r="Y3054" i="2"/>
  <c r="BB3053" i="2"/>
  <c r="AY3053" i="2"/>
  <c r="AV3053" i="2"/>
  <c r="AS3053" i="2"/>
  <c r="AL3053" i="2"/>
  <c r="AG3053" i="2"/>
  <c r="AF3053" i="2"/>
  <c r="Y3053" i="2"/>
  <c r="BB3052" i="2"/>
  <c r="AY3052" i="2"/>
  <c r="AV3052" i="2"/>
  <c r="AS3052" i="2"/>
  <c r="AL3052" i="2"/>
  <c r="AG3052" i="2"/>
  <c r="AF3052" i="2"/>
  <c r="Y3052" i="2"/>
  <c r="BB3051" i="2"/>
  <c r="AY3051" i="2"/>
  <c r="AV3051" i="2"/>
  <c r="AS3051" i="2"/>
  <c r="AL3051" i="2"/>
  <c r="AG3051" i="2"/>
  <c r="AF3051" i="2"/>
  <c r="Y3051" i="2"/>
  <c r="BB3050" i="2"/>
  <c r="AY3050" i="2"/>
  <c r="AV3050" i="2"/>
  <c r="AS3050" i="2"/>
  <c r="AL3050" i="2"/>
  <c r="AG3050" i="2"/>
  <c r="AF3050" i="2"/>
  <c r="Y3050" i="2"/>
  <c r="BB3049" i="2"/>
  <c r="AY3049" i="2"/>
  <c r="AV3049" i="2"/>
  <c r="AS3049" i="2"/>
  <c r="AL3049" i="2"/>
  <c r="AG3049" i="2"/>
  <c r="AF3049" i="2"/>
  <c r="Y3049" i="2"/>
  <c r="BB3048" i="2"/>
  <c r="AY3048" i="2"/>
  <c r="AV3048" i="2"/>
  <c r="AS3048" i="2"/>
  <c r="AL3048" i="2"/>
  <c r="AG3048" i="2"/>
  <c r="AF3048" i="2"/>
  <c r="Y3048" i="2"/>
  <c r="BB3047" i="2"/>
  <c r="AY3047" i="2"/>
  <c r="AV3047" i="2"/>
  <c r="AS3047" i="2"/>
  <c r="AL3047" i="2"/>
  <c r="AG3047" i="2"/>
  <c r="AF3047" i="2"/>
  <c r="Y3047" i="2"/>
  <c r="BB3046" i="2"/>
  <c r="AY3046" i="2"/>
  <c r="AV3046" i="2"/>
  <c r="AS3046" i="2"/>
  <c r="AL3046" i="2"/>
  <c r="AG3046" i="2"/>
  <c r="AF3046" i="2"/>
  <c r="Y3046" i="2"/>
  <c r="BB3045" i="2"/>
  <c r="AY3045" i="2"/>
  <c r="AV3045" i="2"/>
  <c r="AS3045" i="2"/>
  <c r="AL3045" i="2"/>
  <c r="AG3045" i="2"/>
  <c r="AF3045" i="2"/>
  <c r="Y3045" i="2"/>
  <c r="BB3044" i="2"/>
  <c r="AY3044" i="2"/>
  <c r="AV3044" i="2"/>
  <c r="AS3044" i="2"/>
  <c r="AL3044" i="2"/>
  <c r="AG3044" i="2"/>
  <c r="AF3044" i="2"/>
  <c r="Y3044" i="2"/>
  <c r="BB3043" i="2"/>
  <c r="AY3043" i="2"/>
  <c r="AV3043" i="2"/>
  <c r="AS3043" i="2"/>
  <c r="AL3043" i="2"/>
  <c r="AG3043" i="2"/>
  <c r="AF3043" i="2"/>
  <c r="Y3043" i="2"/>
  <c r="BB3042" i="2"/>
  <c r="AY3042" i="2"/>
  <c r="AV3042" i="2"/>
  <c r="AS3042" i="2"/>
  <c r="AL3042" i="2"/>
  <c r="AG3042" i="2"/>
  <c r="AF3042" i="2"/>
  <c r="Y3042" i="2"/>
  <c r="BB3041" i="2"/>
  <c r="AY3041" i="2"/>
  <c r="AV3041" i="2"/>
  <c r="AS3041" i="2"/>
  <c r="AL3041" i="2"/>
  <c r="AG3041" i="2"/>
  <c r="AF3041" i="2"/>
  <c r="Y3041" i="2"/>
  <c r="BB3040" i="2"/>
  <c r="AY3040" i="2"/>
  <c r="AV3040" i="2"/>
  <c r="AS3040" i="2"/>
  <c r="AL3040" i="2"/>
  <c r="AG3040" i="2"/>
  <c r="AF3040" i="2"/>
  <c r="Y3040" i="2"/>
  <c r="BB3039" i="2"/>
  <c r="AY3039" i="2"/>
  <c r="AV3039" i="2"/>
  <c r="AS3039" i="2"/>
  <c r="AL3039" i="2"/>
  <c r="AG3039" i="2"/>
  <c r="AF3039" i="2"/>
  <c r="Y3039" i="2"/>
  <c r="BB3038" i="2"/>
  <c r="AY3038" i="2"/>
  <c r="AV3038" i="2"/>
  <c r="AS3038" i="2"/>
  <c r="AL3038" i="2"/>
  <c r="AG3038" i="2"/>
  <c r="AF3038" i="2"/>
  <c r="Y3038" i="2"/>
  <c r="BB3037" i="2"/>
  <c r="AY3037" i="2"/>
  <c r="AV3037" i="2"/>
  <c r="AS3037" i="2"/>
  <c r="AL3037" i="2"/>
  <c r="AG3037" i="2"/>
  <c r="AF3037" i="2"/>
  <c r="Y3037" i="2"/>
  <c r="BB3036" i="2"/>
  <c r="AY3036" i="2"/>
  <c r="AV3036" i="2"/>
  <c r="AS3036" i="2"/>
  <c r="AL3036" i="2"/>
  <c r="AG3036" i="2"/>
  <c r="AF3036" i="2"/>
  <c r="Y3036" i="2"/>
  <c r="BB3035" i="2"/>
  <c r="AY3035" i="2"/>
  <c r="AV3035" i="2"/>
  <c r="AS3035" i="2"/>
  <c r="AL3035" i="2"/>
  <c r="AG3035" i="2"/>
  <c r="AF3035" i="2"/>
  <c r="Y3035" i="2"/>
  <c r="BB3034" i="2"/>
  <c r="AY3034" i="2"/>
  <c r="AV3034" i="2"/>
  <c r="AS3034" i="2"/>
  <c r="AL3034" i="2"/>
  <c r="AG3034" i="2"/>
  <c r="AF3034" i="2"/>
  <c r="Y3034" i="2"/>
  <c r="BB3033" i="2"/>
  <c r="AY3033" i="2"/>
  <c r="AV3033" i="2"/>
  <c r="AS3033" i="2"/>
  <c r="AL3033" i="2"/>
  <c r="AG3033" i="2"/>
  <c r="AF3033" i="2"/>
  <c r="Y3033" i="2"/>
  <c r="BB3032" i="2"/>
  <c r="AY3032" i="2"/>
  <c r="AV3032" i="2"/>
  <c r="AS3032" i="2"/>
  <c r="AL3032" i="2"/>
  <c r="AG3032" i="2"/>
  <c r="AF3032" i="2"/>
  <c r="Y3032" i="2"/>
  <c r="BB3031" i="2"/>
  <c r="AY3031" i="2"/>
  <c r="AV3031" i="2"/>
  <c r="AS3031" i="2"/>
  <c r="AL3031" i="2"/>
  <c r="AG3031" i="2"/>
  <c r="AF3031" i="2"/>
  <c r="Y3031" i="2"/>
  <c r="BB3030" i="2"/>
  <c r="AY3030" i="2"/>
  <c r="AV3030" i="2"/>
  <c r="AS3030" i="2"/>
  <c r="AL3030" i="2"/>
  <c r="AG3030" i="2"/>
  <c r="AF3030" i="2"/>
  <c r="Y3030" i="2"/>
  <c r="BB3029" i="2"/>
  <c r="AY3029" i="2"/>
  <c r="AV3029" i="2"/>
  <c r="AS3029" i="2"/>
  <c r="AL3029" i="2"/>
  <c r="AG3029" i="2"/>
  <c r="AF3029" i="2"/>
  <c r="Y3029" i="2"/>
  <c r="BB3028" i="2"/>
  <c r="AY3028" i="2"/>
  <c r="AV3028" i="2"/>
  <c r="AS3028" i="2"/>
  <c r="AL3028" i="2"/>
  <c r="AG3028" i="2"/>
  <c r="AF3028" i="2"/>
  <c r="Y3028" i="2"/>
  <c r="BB3027" i="2"/>
  <c r="AY3027" i="2"/>
  <c r="AV3027" i="2"/>
  <c r="AS3027" i="2"/>
  <c r="AL3027" i="2"/>
  <c r="AG3027" i="2"/>
  <c r="AF3027" i="2"/>
  <c r="Y3027" i="2"/>
  <c r="BB3026" i="2"/>
  <c r="AY3026" i="2"/>
  <c r="AV3026" i="2"/>
  <c r="AS3026" i="2"/>
  <c r="AL3026" i="2"/>
  <c r="AG3026" i="2"/>
  <c r="AF3026" i="2"/>
  <c r="Y3026" i="2"/>
  <c r="BB3025" i="2"/>
  <c r="AY3025" i="2"/>
  <c r="AV3025" i="2"/>
  <c r="AS3025" i="2"/>
  <c r="AL3025" i="2"/>
  <c r="AG3025" i="2"/>
  <c r="AF3025" i="2"/>
  <c r="Y3025" i="2"/>
  <c r="BB3024" i="2"/>
  <c r="AY3024" i="2"/>
  <c r="AV3024" i="2"/>
  <c r="AS3024" i="2"/>
  <c r="AL3024" i="2"/>
  <c r="AG3024" i="2"/>
  <c r="AF3024" i="2"/>
  <c r="Y3024" i="2"/>
  <c r="BB3023" i="2"/>
  <c r="AY3023" i="2"/>
  <c r="AV3023" i="2"/>
  <c r="AS3023" i="2"/>
  <c r="AL3023" i="2"/>
  <c r="AG3023" i="2"/>
  <c r="AF3023" i="2"/>
  <c r="Y3023" i="2"/>
  <c r="BB3022" i="2"/>
  <c r="AY3022" i="2"/>
  <c r="AV3022" i="2"/>
  <c r="AS3022" i="2"/>
  <c r="AL3022" i="2"/>
  <c r="AG3022" i="2"/>
  <c r="AF3022" i="2"/>
  <c r="Y3022" i="2"/>
  <c r="BB3021" i="2"/>
  <c r="AY3021" i="2"/>
  <c r="AV3021" i="2"/>
  <c r="AS3021" i="2"/>
  <c r="AL3021" i="2"/>
  <c r="AG3021" i="2"/>
  <c r="AF3021" i="2"/>
  <c r="Y3021" i="2"/>
  <c r="BB3020" i="2"/>
  <c r="AY3020" i="2"/>
  <c r="AV3020" i="2"/>
  <c r="AS3020" i="2"/>
  <c r="AL3020" i="2"/>
  <c r="AG3020" i="2"/>
  <c r="AF3020" i="2"/>
  <c r="Y3020" i="2"/>
  <c r="BB3019" i="2"/>
  <c r="AY3019" i="2"/>
  <c r="AV3019" i="2"/>
  <c r="AS3019" i="2"/>
  <c r="AL3019" i="2"/>
  <c r="AG3019" i="2"/>
  <c r="AF3019" i="2"/>
  <c r="Y3019" i="2"/>
  <c r="BB3018" i="2"/>
  <c r="AY3018" i="2"/>
  <c r="AV3018" i="2"/>
  <c r="AS3018" i="2"/>
  <c r="AL3018" i="2"/>
  <c r="AG3018" i="2"/>
  <c r="AF3018" i="2"/>
  <c r="Y3018" i="2"/>
  <c r="BB3017" i="2"/>
  <c r="AY3017" i="2"/>
  <c r="AV3017" i="2"/>
  <c r="AS3017" i="2"/>
  <c r="AL3017" i="2"/>
  <c r="AG3017" i="2"/>
  <c r="AF3017" i="2"/>
  <c r="Y3017" i="2"/>
  <c r="BB3016" i="2"/>
  <c r="AY3016" i="2"/>
  <c r="AV3016" i="2"/>
  <c r="AS3016" i="2"/>
  <c r="AL3016" i="2"/>
  <c r="AG3016" i="2"/>
  <c r="AF3016" i="2"/>
  <c r="Y3016" i="2"/>
  <c r="BB3015" i="2"/>
  <c r="AY3015" i="2"/>
  <c r="AV3015" i="2"/>
  <c r="AS3015" i="2"/>
  <c r="AL3015" i="2"/>
  <c r="AG3015" i="2"/>
  <c r="AF3015" i="2"/>
  <c r="Y3015" i="2"/>
  <c r="BB3014" i="2"/>
  <c r="AY3014" i="2"/>
  <c r="AV3014" i="2"/>
  <c r="AS3014" i="2"/>
  <c r="AL3014" i="2"/>
  <c r="AG3014" i="2"/>
  <c r="AF3014" i="2"/>
  <c r="Y3014" i="2"/>
  <c r="BB3013" i="2"/>
  <c r="AY3013" i="2"/>
  <c r="AV3013" i="2"/>
  <c r="AS3013" i="2"/>
  <c r="AL3013" i="2"/>
  <c r="AG3013" i="2"/>
  <c r="AF3013" i="2"/>
  <c r="Y3013" i="2"/>
  <c r="BB3012" i="2"/>
  <c r="AY3012" i="2"/>
  <c r="AV3012" i="2"/>
  <c r="AS3012" i="2"/>
  <c r="AL3012" i="2"/>
  <c r="AG3012" i="2"/>
  <c r="AF3012" i="2"/>
  <c r="Y3012" i="2"/>
  <c r="BB3011" i="2"/>
  <c r="AY3011" i="2"/>
  <c r="AV3011" i="2"/>
  <c r="AS3011" i="2"/>
  <c r="AL3011" i="2"/>
  <c r="AG3011" i="2"/>
  <c r="AF3011" i="2"/>
  <c r="Y3011" i="2"/>
  <c r="BB3010" i="2"/>
  <c r="AY3010" i="2"/>
  <c r="AV3010" i="2"/>
  <c r="AS3010" i="2"/>
  <c r="AL3010" i="2"/>
  <c r="AG3010" i="2"/>
  <c r="AF3010" i="2"/>
  <c r="Y3010" i="2"/>
  <c r="BB3009" i="2"/>
  <c r="AY3009" i="2"/>
  <c r="AV3009" i="2"/>
  <c r="AS3009" i="2"/>
  <c r="AL3009" i="2"/>
  <c r="AG3009" i="2"/>
  <c r="AF3009" i="2"/>
  <c r="Y3009" i="2"/>
  <c r="BB3008" i="2"/>
  <c r="AY3008" i="2"/>
  <c r="AV3008" i="2"/>
  <c r="AS3008" i="2"/>
  <c r="AL3008" i="2"/>
  <c r="AG3008" i="2"/>
  <c r="AF3008" i="2"/>
  <c r="Y3008" i="2"/>
  <c r="BB3007" i="2"/>
  <c r="AY3007" i="2"/>
  <c r="AV3007" i="2"/>
  <c r="AS3007" i="2"/>
  <c r="AL3007" i="2"/>
  <c r="AG3007" i="2"/>
  <c r="AF3007" i="2"/>
  <c r="Y3007" i="2"/>
  <c r="BB3006" i="2"/>
  <c r="AY3006" i="2"/>
  <c r="AV3006" i="2"/>
  <c r="AS3006" i="2"/>
  <c r="AL3006" i="2"/>
  <c r="AG3006" i="2"/>
  <c r="AF3006" i="2"/>
  <c r="Y3006" i="2"/>
  <c r="BB3005" i="2"/>
  <c r="AY3005" i="2"/>
  <c r="AV3005" i="2"/>
  <c r="AS3005" i="2"/>
  <c r="AL3005" i="2"/>
  <c r="AG3005" i="2"/>
  <c r="AF3005" i="2"/>
  <c r="Y3005" i="2"/>
  <c r="BB3004" i="2"/>
  <c r="AY3004" i="2"/>
  <c r="AV3004" i="2"/>
  <c r="AS3004" i="2"/>
  <c r="AL3004" i="2"/>
  <c r="AG3004" i="2"/>
  <c r="AF3004" i="2"/>
  <c r="Y3004" i="2"/>
  <c r="BB3003" i="2"/>
  <c r="AY3003" i="2"/>
  <c r="AV3003" i="2"/>
  <c r="AS3003" i="2"/>
  <c r="AL3003" i="2"/>
  <c r="AG3003" i="2"/>
  <c r="AF3003" i="2"/>
  <c r="Y3003" i="2"/>
  <c r="BB3002" i="2"/>
  <c r="AY3002" i="2"/>
  <c r="AV3002" i="2"/>
  <c r="AS3002" i="2"/>
  <c r="AL3002" i="2"/>
  <c r="AG3002" i="2"/>
  <c r="AF3002" i="2"/>
  <c r="Y3002" i="2"/>
  <c r="BB3001" i="2"/>
  <c r="AY3001" i="2"/>
  <c r="AV3001" i="2"/>
  <c r="AS3001" i="2"/>
  <c r="AL3001" i="2"/>
  <c r="AG3001" i="2"/>
  <c r="AF3001" i="2"/>
  <c r="Y3001" i="2"/>
  <c r="BB3000" i="2"/>
  <c r="AY3000" i="2"/>
  <c r="AV3000" i="2"/>
  <c r="AS3000" i="2"/>
  <c r="AL3000" i="2"/>
  <c r="AG3000" i="2"/>
  <c r="AF3000" i="2"/>
  <c r="Y3000" i="2"/>
  <c r="BB2999" i="2"/>
  <c r="AY2999" i="2"/>
  <c r="AV2999" i="2"/>
  <c r="AS2999" i="2"/>
  <c r="AL2999" i="2"/>
  <c r="AG2999" i="2"/>
  <c r="AF2999" i="2"/>
  <c r="Y2999" i="2"/>
  <c r="BB2998" i="2"/>
  <c r="AY2998" i="2"/>
  <c r="AV2998" i="2"/>
  <c r="AS2998" i="2"/>
  <c r="AL2998" i="2"/>
  <c r="AG2998" i="2"/>
  <c r="AF2998" i="2"/>
  <c r="Y2998" i="2"/>
  <c r="BB2997" i="2"/>
  <c r="AY2997" i="2"/>
  <c r="AV2997" i="2"/>
  <c r="AS2997" i="2"/>
  <c r="AL2997" i="2"/>
  <c r="AG2997" i="2"/>
  <c r="AF2997" i="2"/>
  <c r="Y2997" i="2"/>
  <c r="BB2996" i="2"/>
  <c r="AY2996" i="2"/>
  <c r="AV2996" i="2"/>
  <c r="AS2996" i="2"/>
  <c r="AL2996" i="2"/>
  <c r="AG2996" i="2"/>
  <c r="AF2996" i="2"/>
  <c r="Y2996" i="2"/>
  <c r="BB2995" i="2"/>
  <c r="AY2995" i="2"/>
  <c r="AV2995" i="2"/>
  <c r="AS2995" i="2"/>
  <c r="AL2995" i="2"/>
  <c r="AG2995" i="2"/>
  <c r="AF2995" i="2"/>
  <c r="Y2995" i="2"/>
  <c r="BB2994" i="2"/>
  <c r="AY2994" i="2"/>
  <c r="AV2994" i="2"/>
  <c r="AS2994" i="2"/>
  <c r="AL2994" i="2"/>
  <c r="AG2994" i="2"/>
  <c r="AF2994" i="2"/>
  <c r="Y2994" i="2"/>
  <c r="BB2993" i="2"/>
  <c r="AY2993" i="2"/>
  <c r="AV2993" i="2"/>
  <c r="AS2993" i="2"/>
  <c r="AL2993" i="2"/>
  <c r="AG2993" i="2"/>
  <c r="AF2993" i="2"/>
  <c r="Y2993" i="2"/>
  <c r="BB2992" i="2"/>
  <c r="AY2992" i="2"/>
  <c r="AV2992" i="2"/>
  <c r="AS2992" i="2"/>
  <c r="AL2992" i="2"/>
  <c r="AG2992" i="2"/>
  <c r="AF2992" i="2"/>
  <c r="Y2992" i="2"/>
  <c r="BB2991" i="2"/>
  <c r="AY2991" i="2"/>
  <c r="AV2991" i="2"/>
  <c r="AS2991" i="2"/>
  <c r="AL2991" i="2"/>
  <c r="AG2991" i="2"/>
  <c r="AF2991" i="2"/>
  <c r="Y2991" i="2"/>
  <c r="BB2990" i="2"/>
  <c r="AY2990" i="2"/>
  <c r="AV2990" i="2"/>
  <c r="AS2990" i="2"/>
  <c r="AL2990" i="2"/>
  <c r="AG2990" i="2"/>
  <c r="AF2990" i="2"/>
  <c r="Y2990" i="2"/>
  <c r="BB2989" i="2"/>
  <c r="AY2989" i="2"/>
  <c r="AV2989" i="2"/>
  <c r="AS2989" i="2"/>
  <c r="AL2989" i="2"/>
  <c r="AG2989" i="2"/>
  <c r="AF2989" i="2"/>
  <c r="Y2989" i="2"/>
  <c r="BB2988" i="2"/>
  <c r="AY2988" i="2"/>
  <c r="AV2988" i="2"/>
  <c r="AS2988" i="2"/>
  <c r="AL2988" i="2"/>
  <c r="AG2988" i="2"/>
  <c r="AF2988" i="2"/>
  <c r="Y2988" i="2"/>
  <c r="BB2987" i="2"/>
  <c r="AY2987" i="2"/>
  <c r="AV2987" i="2"/>
  <c r="AS2987" i="2"/>
  <c r="AL2987" i="2"/>
  <c r="AG2987" i="2"/>
  <c r="AF2987" i="2"/>
  <c r="Y2987" i="2"/>
  <c r="BB2986" i="2"/>
  <c r="AY2986" i="2"/>
  <c r="AV2986" i="2"/>
  <c r="AS2986" i="2"/>
  <c r="AL2986" i="2"/>
  <c r="AG2986" i="2"/>
  <c r="AF2986" i="2"/>
  <c r="Y2986" i="2"/>
  <c r="BB2985" i="2"/>
  <c r="AY2985" i="2"/>
  <c r="AV2985" i="2"/>
  <c r="AS2985" i="2"/>
  <c r="AL2985" i="2"/>
  <c r="AG2985" i="2"/>
  <c r="AF2985" i="2"/>
  <c r="Y2985" i="2"/>
  <c r="BB2984" i="2"/>
  <c r="AY2984" i="2"/>
  <c r="AV2984" i="2"/>
  <c r="AS2984" i="2"/>
  <c r="AL2984" i="2"/>
  <c r="AG2984" i="2"/>
  <c r="AF2984" i="2"/>
  <c r="Y2984" i="2"/>
  <c r="BB2983" i="2"/>
  <c r="AY2983" i="2"/>
  <c r="AV2983" i="2"/>
  <c r="AS2983" i="2"/>
  <c r="AL2983" i="2"/>
  <c r="AG2983" i="2"/>
  <c r="AF2983" i="2"/>
  <c r="Y2983" i="2"/>
  <c r="BB2982" i="2"/>
  <c r="AY2982" i="2"/>
  <c r="AV2982" i="2"/>
  <c r="AS2982" i="2"/>
  <c r="AL2982" i="2"/>
  <c r="AG2982" i="2"/>
  <c r="AF2982" i="2"/>
  <c r="Y2982" i="2"/>
  <c r="BB2981" i="2"/>
  <c r="AY2981" i="2"/>
  <c r="AV2981" i="2"/>
  <c r="AS2981" i="2"/>
  <c r="AL2981" i="2"/>
  <c r="AG2981" i="2"/>
  <c r="AF2981" i="2"/>
  <c r="Y2981" i="2"/>
  <c r="BB2980" i="2"/>
  <c r="AY2980" i="2"/>
  <c r="AV2980" i="2"/>
  <c r="AS2980" i="2"/>
  <c r="AL2980" i="2"/>
  <c r="AG2980" i="2"/>
  <c r="AF2980" i="2"/>
  <c r="Y2980" i="2"/>
  <c r="BB2979" i="2"/>
  <c r="AY2979" i="2"/>
  <c r="AV2979" i="2"/>
  <c r="AS2979" i="2"/>
  <c r="AL2979" i="2"/>
  <c r="AG2979" i="2"/>
  <c r="AF2979" i="2"/>
  <c r="Y2979" i="2"/>
  <c r="BB2978" i="2"/>
  <c r="AY2978" i="2"/>
  <c r="AV2978" i="2"/>
  <c r="AS2978" i="2"/>
  <c r="AL2978" i="2"/>
  <c r="AG2978" i="2"/>
  <c r="AF2978" i="2"/>
  <c r="Y2978" i="2"/>
  <c r="BB2977" i="2"/>
  <c r="AY2977" i="2"/>
  <c r="AV2977" i="2"/>
  <c r="AS2977" i="2"/>
  <c r="AL2977" i="2"/>
  <c r="AG2977" i="2"/>
  <c r="AF2977" i="2"/>
  <c r="Y2977" i="2"/>
  <c r="BB2976" i="2"/>
  <c r="AY2976" i="2"/>
  <c r="AV2976" i="2"/>
  <c r="AS2976" i="2"/>
  <c r="AL2976" i="2"/>
  <c r="AG2976" i="2"/>
  <c r="AF2976" i="2"/>
  <c r="Y2976" i="2"/>
  <c r="BB2975" i="2"/>
  <c r="AY2975" i="2"/>
  <c r="AV2975" i="2"/>
  <c r="AS2975" i="2"/>
  <c r="AL2975" i="2"/>
  <c r="AG2975" i="2"/>
  <c r="AF2975" i="2"/>
  <c r="Y2975" i="2"/>
  <c r="BB2974" i="2"/>
  <c r="AY2974" i="2"/>
  <c r="AV2974" i="2"/>
  <c r="AS2974" i="2"/>
  <c r="AL2974" i="2"/>
  <c r="AG2974" i="2"/>
  <c r="AF2974" i="2"/>
  <c r="Y2974" i="2"/>
  <c r="BB2973" i="2"/>
  <c r="AY2973" i="2"/>
  <c r="AV2973" i="2"/>
  <c r="AS2973" i="2"/>
  <c r="AL2973" i="2"/>
  <c r="AG2973" i="2"/>
  <c r="AF2973" i="2"/>
  <c r="Y2973" i="2"/>
  <c r="BB2972" i="2"/>
  <c r="AY2972" i="2"/>
  <c r="AV2972" i="2"/>
  <c r="AS2972" i="2"/>
  <c r="AL2972" i="2"/>
  <c r="AG2972" i="2"/>
  <c r="AF2972" i="2"/>
  <c r="Y2972" i="2"/>
  <c r="BB2971" i="2"/>
  <c r="AY2971" i="2"/>
  <c r="AV2971" i="2"/>
  <c r="AS2971" i="2"/>
  <c r="AL2971" i="2"/>
  <c r="AG2971" i="2"/>
  <c r="AF2971" i="2"/>
  <c r="Y2971" i="2"/>
  <c r="BB2970" i="2"/>
  <c r="AY2970" i="2"/>
  <c r="AV2970" i="2"/>
  <c r="AS2970" i="2"/>
  <c r="AL2970" i="2"/>
  <c r="AG2970" i="2"/>
  <c r="AF2970" i="2"/>
  <c r="Y2970" i="2"/>
  <c r="BB2969" i="2"/>
  <c r="AY2969" i="2"/>
  <c r="AV2969" i="2"/>
  <c r="AS2969" i="2"/>
  <c r="AL2969" i="2"/>
  <c r="AG2969" i="2"/>
  <c r="AF2969" i="2"/>
  <c r="Y2969" i="2"/>
  <c r="BB2968" i="2"/>
  <c r="AY2968" i="2"/>
  <c r="AV2968" i="2"/>
  <c r="AS2968" i="2"/>
  <c r="AL2968" i="2"/>
  <c r="AG2968" i="2"/>
  <c r="AF2968" i="2"/>
  <c r="Y2968" i="2"/>
  <c r="BB2967" i="2"/>
  <c r="AY2967" i="2"/>
  <c r="AV2967" i="2"/>
  <c r="AS2967" i="2"/>
  <c r="AL2967" i="2"/>
  <c r="AG2967" i="2"/>
  <c r="AF2967" i="2"/>
  <c r="Y2967" i="2"/>
  <c r="BB2966" i="2"/>
  <c r="AY2966" i="2"/>
  <c r="AV2966" i="2"/>
  <c r="AS2966" i="2"/>
  <c r="AL2966" i="2"/>
  <c r="AG2966" i="2"/>
  <c r="AF2966" i="2"/>
  <c r="Y2966" i="2"/>
  <c r="BB2965" i="2"/>
  <c r="AY2965" i="2"/>
  <c r="AV2965" i="2"/>
  <c r="AS2965" i="2"/>
  <c r="AL2965" i="2"/>
  <c r="AG2965" i="2"/>
  <c r="AF2965" i="2"/>
  <c r="Y2965" i="2"/>
  <c r="BB2964" i="2"/>
  <c r="AY2964" i="2"/>
  <c r="AV2964" i="2"/>
  <c r="AS2964" i="2"/>
  <c r="AL2964" i="2"/>
  <c r="AG2964" i="2"/>
  <c r="AF2964" i="2"/>
  <c r="Y2964" i="2"/>
  <c r="BB2963" i="2"/>
  <c r="AY2963" i="2"/>
  <c r="AV2963" i="2"/>
  <c r="AS2963" i="2"/>
  <c r="AL2963" i="2"/>
  <c r="AG2963" i="2"/>
  <c r="AF2963" i="2"/>
  <c r="Y2963" i="2"/>
  <c r="BB2962" i="2"/>
  <c r="AY2962" i="2"/>
  <c r="AV2962" i="2"/>
  <c r="AS2962" i="2"/>
  <c r="AL2962" i="2"/>
  <c r="AG2962" i="2"/>
  <c r="AF2962" i="2"/>
  <c r="Y2962" i="2"/>
  <c r="BB2961" i="2"/>
  <c r="AY2961" i="2"/>
  <c r="AV2961" i="2"/>
  <c r="AS2961" i="2"/>
  <c r="AL2961" i="2"/>
  <c r="AG2961" i="2"/>
  <c r="AF2961" i="2"/>
  <c r="Y2961" i="2"/>
  <c r="BB2960" i="2"/>
  <c r="AY2960" i="2"/>
  <c r="AV2960" i="2"/>
  <c r="AS2960" i="2"/>
  <c r="AL2960" i="2"/>
  <c r="AG2960" i="2"/>
  <c r="AF2960" i="2"/>
  <c r="Y2960" i="2"/>
  <c r="BB2959" i="2"/>
  <c r="AY2959" i="2"/>
  <c r="AV2959" i="2"/>
  <c r="AS2959" i="2"/>
  <c r="AL2959" i="2"/>
  <c r="AG2959" i="2"/>
  <c r="AF2959" i="2"/>
  <c r="Y2959" i="2"/>
  <c r="BB2958" i="2"/>
  <c r="AY2958" i="2"/>
  <c r="AV2958" i="2"/>
  <c r="AS2958" i="2"/>
  <c r="AL2958" i="2"/>
  <c r="AG2958" i="2"/>
  <c r="AF2958" i="2"/>
  <c r="Y2958" i="2"/>
  <c r="BB2957" i="2"/>
  <c r="AY2957" i="2"/>
  <c r="AV2957" i="2"/>
  <c r="AS2957" i="2"/>
  <c r="AL2957" i="2"/>
  <c r="AG2957" i="2"/>
  <c r="AF2957" i="2"/>
  <c r="Y2957" i="2"/>
  <c r="BB2956" i="2"/>
  <c r="AY2956" i="2"/>
  <c r="AV2956" i="2"/>
  <c r="AS2956" i="2"/>
  <c r="AL2956" i="2"/>
  <c r="AG2956" i="2"/>
  <c r="AF2956" i="2"/>
  <c r="Y2956" i="2"/>
  <c r="BB2955" i="2"/>
  <c r="AY2955" i="2"/>
  <c r="AV2955" i="2"/>
  <c r="AS2955" i="2"/>
  <c r="AL2955" i="2"/>
  <c r="AG2955" i="2"/>
  <c r="AF2955" i="2"/>
  <c r="Y2955" i="2"/>
  <c r="BB2954" i="2"/>
  <c r="AY2954" i="2"/>
  <c r="AV2954" i="2"/>
  <c r="AS2954" i="2"/>
  <c r="AL2954" i="2"/>
  <c r="AG2954" i="2"/>
  <c r="AF2954" i="2"/>
  <c r="Y2954" i="2"/>
  <c r="BB2953" i="2"/>
  <c r="AY2953" i="2"/>
  <c r="AV2953" i="2"/>
  <c r="AS2953" i="2"/>
  <c r="AL2953" i="2"/>
  <c r="AG2953" i="2"/>
  <c r="AF2953" i="2"/>
  <c r="Y2953" i="2"/>
  <c r="BB2952" i="2"/>
  <c r="AY2952" i="2"/>
  <c r="AV2952" i="2"/>
  <c r="AS2952" i="2"/>
  <c r="AL2952" i="2"/>
  <c r="AG2952" i="2"/>
  <c r="AF2952" i="2"/>
  <c r="Y2952" i="2"/>
  <c r="BB2951" i="2"/>
  <c r="AY2951" i="2"/>
  <c r="AV2951" i="2"/>
  <c r="AS2951" i="2"/>
  <c r="AL2951" i="2"/>
  <c r="AG2951" i="2"/>
  <c r="AF2951" i="2"/>
  <c r="Y2951" i="2"/>
  <c r="BB2950" i="2"/>
  <c r="AY2950" i="2"/>
  <c r="AV2950" i="2"/>
  <c r="AS2950" i="2"/>
  <c r="AL2950" i="2"/>
  <c r="AG2950" i="2"/>
  <c r="AF2950" i="2"/>
  <c r="Y2950" i="2"/>
  <c r="BB2949" i="2"/>
  <c r="AY2949" i="2"/>
  <c r="AV2949" i="2"/>
  <c r="AS2949" i="2"/>
  <c r="AL2949" i="2"/>
  <c r="AG2949" i="2"/>
  <c r="AF2949" i="2"/>
  <c r="Y2949" i="2"/>
  <c r="BB2948" i="2"/>
  <c r="AY2948" i="2"/>
  <c r="AV2948" i="2"/>
  <c r="AS2948" i="2"/>
  <c r="AL2948" i="2"/>
  <c r="AG2948" i="2"/>
  <c r="AF2948" i="2"/>
  <c r="Y2948" i="2"/>
  <c r="BB2947" i="2"/>
  <c r="AY2947" i="2"/>
  <c r="AV2947" i="2"/>
  <c r="AS2947" i="2"/>
  <c r="AL2947" i="2"/>
  <c r="AG2947" i="2"/>
  <c r="AF2947" i="2"/>
  <c r="Y2947" i="2"/>
  <c r="BB2946" i="2"/>
  <c r="AY2946" i="2"/>
  <c r="AV2946" i="2"/>
  <c r="AS2946" i="2"/>
  <c r="AL2946" i="2"/>
  <c r="AG2946" i="2"/>
  <c r="AF2946" i="2"/>
  <c r="Y2946" i="2"/>
  <c r="BB2945" i="2"/>
  <c r="AY2945" i="2"/>
  <c r="AV2945" i="2"/>
  <c r="AS2945" i="2"/>
  <c r="AL2945" i="2"/>
  <c r="AG2945" i="2"/>
  <c r="AF2945" i="2"/>
  <c r="Y2945" i="2"/>
  <c r="BB2944" i="2"/>
  <c r="AY2944" i="2"/>
  <c r="AV2944" i="2"/>
  <c r="AS2944" i="2"/>
  <c r="AL2944" i="2"/>
  <c r="AG2944" i="2"/>
  <c r="AF2944" i="2"/>
  <c r="Y2944" i="2"/>
  <c r="BB2943" i="2"/>
  <c r="AY2943" i="2"/>
  <c r="AV2943" i="2"/>
  <c r="AS2943" i="2"/>
  <c r="AL2943" i="2"/>
  <c r="AG2943" i="2"/>
  <c r="AF2943" i="2"/>
  <c r="Y2943" i="2"/>
  <c r="BB2942" i="2"/>
  <c r="AY2942" i="2"/>
  <c r="AV2942" i="2"/>
  <c r="AS2942" i="2"/>
  <c r="AL2942" i="2"/>
  <c r="AG2942" i="2"/>
  <c r="AF2942" i="2"/>
  <c r="Y2942" i="2"/>
  <c r="BB2941" i="2"/>
  <c r="AY2941" i="2"/>
  <c r="AV2941" i="2"/>
  <c r="AS2941" i="2"/>
  <c r="AL2941" i="2"/>
  <c r="AG2941" i="2"/>
  <c r="AF2941" i="2"/>
  <c r="Y2941" i="2"/>
  <c r="BB2940" i="2"/>
  <c r="AY2940" i="2"/>
  <c r="AV2940" i="2"/>
  <c r="AS2940" i="2"/>
  <c r="AL2940" i="2"/>
  <c r="AG2940" i="2"/>
  <c r="AF2940" i="2"/>
  <c r="Y2940" i="2"/>
  <c r="BB2939" i="2"/>
  <c r="AY2939" i="2"/>
  <c r="AV2939" i="2"/>
  <c r="AS2939" i="2"/>
  <c r="AL2939" i="2"/>
  <c r="AG2939" i="2"/>
  <c r="AF2939" i="2"/>
  <c r="Y2939" i="2"/>
  <c r="BB2938" i="2"/>
  <c r="AY2938" i="2"/>
  <c r="AV2938" i="2"/>
  <c r="AS2938" i="2"/>
  <c r="AL2938" i="2"/>
  <c r="AG2938" i="2"/>
  <c r="AF2938" i="2"/>
  <c r="Y2938" i="2"/>
  <c r="BB2937" i="2"/>
  <c r="AY2937" i="2"/>
  <c r="AV2937" i="2"/>
  <c r="AS2937" i="2"/>
  <c r="AL2937" i="2"/>
  <c r="AG2937" i="2"/>
  <c r="AF2937" i="2"/>
  <c r="Y2937" i="2"/>
  <c r="BB2936" i="2"/>
  <c r="AY2936" i="2"/>
  <c r="AV2936" i="2"/>
  <c r="AS2936" i="2"/>
  <c r="AL2936" i="2"/>
  <c r="AG2936" i="2"/>
  <c r="AF2936" i="2"/>
  <c r="Y2936" i="2"/>
  <c r="BB2935" i="2"/>
  <c r="AY2935" i="2"/>
  <c r="AV2935" i="2"/>
  <c r="AS2935" i="2"/>
  <c r="AL2935" i="2"/>
  <c r="AG2935" i="2"/>
  <c r="AF2935" i="2"/>
  <c r="Y2935" i="2"/>
  <c r="BB2934" i="2"/>
  <c r="AY2934" i="2"/>
  <c r="AV2934" i="2"/>
  <c r="AS2934" i="2"/>
  <c r="AL2934" i="2"/>
  <c r="AG2934" i="2"/>
  <c r="AF2934" i="2"/>
  <c r="Y2934" i="2"/>
  <c r="BB2933" i="2"/>
  <c r="AY2933" i="2"/>
  <c r="AV2933" i="2"/>
  <c r="AS2933" i="2"/>
  <c r="AL2933" i="2"/>
  <c r="AG2933" i="2"/>
  <c r="AF2933" i="2"/>
  <c r="Y2933" i="2"/>
  <c r="BB2932" i="2"/>
  <c r="AY2932" i="2"/>
  <c r="AV2932" i="2"/>
  <c r="AS2932" i="2"/>
  <c r="AL2932" i="2"/>
  <c r="AG2932" i="2"/>
  <c r="AF2932" i="2"/>
  <c r="Y2932" i="2"/>
  <c r="BB2931" i="2"/>
  <c r="AY2931" i="2"/>
  <c r="AV2931" i="2"/>
  <c r="AS2931" i="2"/>
  <c r="AL2931" i="2"/>
  <c r="AG2931" i="2"/>
  <c r="AF2931" i="2"/>
  <c r="Y2931" i="2"/>
  <c r="BB2930" i="2"/>
  <c r="AY2930" i="2"/>
  <c r="AV2930" i="2"/>
  <c r="AS2930" i="2"/>
  <c r="AL2930" i="2"/>
  <c r="AG2930" i="2"/>
  <c r="AF2930" i="2"/>
  <c r="Y2930" i="2"/>
  <c r="BB2929" i="2"/>
  <c r="AY2929" i="2"/>
  <c r="AV2929" i="2"/>
  <c r="AS2929" i="2"/>
  <c r="AL2929" i="2"/>
  <c r="AG2929" i="2"/>
  <c r="AF2929" i="2"/>
  <c r="Y2929" i="2"/>
  <c r="BB2928" i="2"/>
  <c r="AY2928" i="2"/>
  <c r="AV2928" i="2"/>
  <c r="AS2928" i="2"/>
  <c r="AL2928" i="2"/>
  <c r="AG2928" i="2"/>
  <c r="AF2928" i="2"/>
  <c r="Y2928" i="2"/>
  <c r="BB2927" i="2"/>
  <c r="AY2927" i="2"/>
  <c r="AV2927" i="2"/>
  <c r="AS2927" i="2"/>
  <c r="AL2927" i="2"/>
  <c r="AG2927" i="2"/>
  <c r="AF2927" i="2"/>
  <c r="Y2927" i="2"/>
  <c r="BB2926" i="2"/>
  <c r="AY2926" i="2"/>
  <c r="AV2926" i="2"/>
  <c r="AS2926" i="2"/>
  <c r="AL2926" i="2"/>
  <c r="AG2926" i="2"/>
  <c r="AF2926" i="2"/>
  <c r="Y2926" i="2"/>
  <c r="BB2925" i="2"/>
  <c r="AY2925" i="2"/>
  <c r="AV2925" i="2"/>
  <c r="AS2925" i="2"/>
  <c r="AL2925" i="2"/>
  <c r="AG2925" i="2"/>
  <c r="AF2925" i="2"/>
  <c r="Y2925" i="2"/>
  <c r="BB2924" i="2"/>
  <c r="AY2924" i="2"/>
  <c r="AV2924" i="2"/>
  <c r="AS2924" i="2"/>
  <c r="AL2924" i="2"/>
  <c r="AG2924" i="2"/>
  <c r="AF2924" i="2"/>
  <c r="Y2924" i="2"/>
  <c r="BB2923" i="2"/>
  <c r="AY2923" i="2"/>
  <c r="AV2923" i="2"/>
  <c r="AS2923" i="2"/>
  <c r="AL2923" i="2"/>
  <c r="AG2923" i="2"/>
  <c r="AF2923" i="2"/>
  <c r="Y2923" i="2"/>
  <c r="BB2922" i="2"/>
  <c r="AY2922" i="2"/>
  <c r="AV2922" i="2"/>
  <c r="AS2922" i="2"/>
  <c r="AL2922" i="2"/>
  <c r="AG2922" i="2"/>
  <c r="AF2922" i="2"/>
  <c r="Y2922" i="2"/>
  <c r="BB2921" i="2"/>
  <c r="AY2921" i="2"/>
  <c r="AV2921" i="2"/>
  <c r="AS2921" i="2"/>
  <c r="AL2921" i="2"/>
  <c r="AG2921" i="2"/>
  <c r="AF2921" i="2"/>
  <c r="Y2921" i="2"/>
  <c r="BB2920" i="2"/>
  <c r="AY2920" i="2"/>
  <c r="AV2920" i="2"/>
  <c r="AS2920" i="2"/>
  <c r="AL2920" i="2"/>
  <c r="AG2920" i="2"/>
  <c r="AF2920" i="2"/>
  <c r="Y2920" i="2"/>
  <c r="BB2919" i="2"/>
  <c r="AY2919" i="2"/>
  <c r="AV2919" i="2"/>
  <c r="AS2919" i="2"/>
  <c r="AL2919" i="2"/>
  <c r="AG2919" i="2"/>
  <c r="AF2919" i="2"/>
  <c r="Y2919" i="2"/>
  <c r="BB2918" i="2"/>
  <c r="AY2918" i="2"/>
  <c r="AV2918" i="2"/>
  <c r="AS2918" i="2"/>
  <c r="AL2918" i="2"/>
  <c r="AG2918" i="2"/>
  <c r="AF2918" i="2"/>
  <c r="Y2918" i="2"/>
  <c r="BB2917" i="2"/>
  <c r="AY2917" i="2"/>
  <c r="AV2917" i="2"/>
  <c r="AS2917" i="2"/>
  <c r="AL2917" i="2"/>
  <c r="AG2917" i="2"/>
  <c r="AF2917" i="2"/>
  <c r="Y2917" i="2"/>
  <c r="BB2916" i="2"/>
  <c r="AY2916" i="2"/>
  <c r="AV2916" i="2"/>
  <c r="AS2916" i="2"/>
  <c r="AL2916" i="2"/>
  <c r="AG2916" i="2"/>
  <c r="AF2916" i="2"/>
  <c r="Y2916" i="2"/>
  <c r="BB2915" i="2"/>
  <c r="AY2915" i="2"/>
  <c r="AV2915" i="2"/>
  <c r="AS2915" i="2"/>
  <c r="AL2915" i="2"/>
  <c r="AG2915" i="2"/>
  <c r="AF2915" i="2"/>
  <c r="Y2915" i="2"/>
  <c r="BB2914" i="2"/>
  <c r="AY2914" i="2"/>
  <c r="AV2914" i="2"/>
  <c r="AS2914" i="2"/>
  <c r="AL2914" i="2"/>
  <c r="AG2914" i="2"/>
  <c r="AF2914" i="2"/>
  <c r="Y2914" i="2"/>
  <c r="BB2913" i="2"/>
  <c r="AY2913" i="2"/>
  <c r="AV2913" i="2"/>
  <c r="AS2913" i="2"/>
  <c r="AL2913" i="2"/>
  <c r="AG2913" i="2"/>
  <c r="AF2913" i="2"/>
  <c r="Y2913" i="2"/>
  <c r="BB2912" i="2"/>
  <c r="AY2912" i="2"/>
  <c r="AV2912" i="2"/>
  <c r="AS2912" i="2"/>
  <c r="AL2912" i="2"/>
  <c r="AG2912" i="2"/>
  <c r="AF2912" i="2"/>
  <c r="Y2912" i="2"/>
  <c r="BB2911" i="2"/>
  <c r="AY2911" i="2"/>
  <c r="AV2911" i="2"/>
  <c r="AS2911" i="2"/>
  <c r="AL2911" i="2"/>
  <c r="AG2911" i="2"/>
  <c r="AF2911" i="2"/>
  <c r="Y2911" i="2"/>
  <c r="BB2910" i="2"/>
  <c r="AY2910" i="2"/>
  <c r="AV2910" i="2"/>
  <c r="AS2910" i="2"/>
  <c r="AL2910" i="2"/>
  <c r="AG2910" i="2"/>
  <c r="AF2910" i="2"/>
  <c r="Y2910" i="2"/>
  <c r="BB2909" i="2"/>
  <c r="AY2909" i="2"/>
  <c r="AV2909" i="2"/>
  <c r="AS2909" i="2"/>
  <c r="AL2909" i="2"/>
  <c r="AG2909" i="2"/>
  <c r="AF2909" i="2"/>
  <c r="Y2909" i="2"/>
  <c r="BB2908" i="2"/>
  <c r="AY2908" i="2"/>
  <c r="AV2908" i="2"/>
  <c r="AS2908" i="2"/>
  <c r="AL2908" i="2"/>
  <c r="AG2908" i="2"/>
  <c r="AF2908" i="2"/>
  <c r="Y2908" i="2"/>
  <c r="BB2907" i="2"/>
  <c r="AY2907" i="2"/>
  <c r="AV2907" i="2"/>
  <c r="AS2907" i="2"/>
  <c r="AL2907" i="2"/>
  <c r="AG2907" i="2"/>
  <c r="AF2907" i="2"/>
  <c r="Y2907" i="2"/>
  <c r="BB2906" i="2"/>
  <c r="AY2906" i="2"/>
  <c r="AV2906" i="2"/>
  <c r="AS2906" i="2"/>
  <c r="AL2906" i="2"/>
  <c r="AG2906" i="2"/>
  <c r="AF2906" i="2"/>
  <c r="Y2906" i="2"/>
  <c r="BB2905" i="2"/>
  <c r="AY2905" i="2"/>
  <c r="AV2905" i="2"/>
  <c r="AS2905" i="2"/>
  <c r="AL2905" i="2"/>
  <c r="AG2905" i="2"/>
  <c r="AF2905" i="2"/>
  <c r="Y2905" i="2"/>
  <c r="BB2904" i="2"/>
  <c r="AY2904" i="2"/>
  <c r="AV2904" i="2"/>
  <c r="AS2904" i="2"/>
  <c r="AL2904" i="2"/>
  <c r="AG2904" i="2"/>
  <c r="AF2904" i="2"/>
  <c r="Y2904" i="2"/>
  <c r="BB2903" i="2"/>
  <c r="AY2903" i="2"/>
  <c r="AV2903" i="2"/>
  <c r="AS2903" i="2"/>
  <c r="AL2903" i="2"/>
  <c r="AG2903" i="2"/>
  <c r="AF2903" i="2"/>
  <c r="Y2903" i="2"/>
  <c r="BB2902" i="2"/>
  <c r="AY2902" i="2"/>
  <c r="AV2902" i="2"/>
  <c r="AS2902" i="2"/>
  <c r="AL2902" i="2"/>
  <c r="AG2902" i="2"/>
  <c r="AF2902" i="2"/>
  <c r="Y2902" i="2"/>
  <c r="BB2901" i="2"/>
  <c r="AY2901" i="2"/>
  <c r="AV2901" i="2"/>
  <c r="AS2901" i="2"/>
  <c r="AL2901" i="2"/>
  <c r="AG2901" i="2"/>
  <c r="AF2901" i="2"/>
  <c r="Y2901" i="2"/>
  <c r="BB2900" i="2"/>
  <c r="AY2900" i="2"/>
  <c r="AV2900" i="2"/>
  <c r="AS2900" i="2"/>
  <c r="AL2900" i="2"/>
  <c r="AG2900" i="2"/>
  <c r="AF2900" i="2"/>
  <c r="Y2900" i="2"/>
  <c r="BB2899" i="2"/>
  <c r="AY2899" i="2"/>
  <c r="AV2899" i="2"/>
  <c r="AS2899" i="2"/>
  <c r="AL2899" i="2"/>
  <c r="AG2899" i="2"/>
  <c r="AF2899" i="2"/>
  <c r="Y2899" i="2"/>
  <c r="BB2898" i="2"/>
  <c r="AY2898" i="2"/>
  <c r="AV2898" i="2"/>
  <c r="AS2898" i="2"/>
  <c r="AL2898" i="2"/>
  <c r="AG2898" i="2"/>
  <c r="AF2898" i="2"/>
  <c r="Y2898" i="2"/>
  <c r="BB2897" i="2"/>
  <c r="AY2897" i="2"/>
  <c r="AV2897" i="2"/>
  <c r="AS2897" i="2"/>
  <c r="AL2897" i="2"/>
  <c r="AG2897" i="2"/>
  <c r="AF2897" i="2"/>
  <c r="Y2897" i="2"/>
  <c r="BB2896" i="2"/>
  <c r="AY2896" i="2"/>
  <c r="AV2896" i="2"/>
  <c r="AS2896" i="2"/>
  <c r="AL2896" i="2"/>
  <c r="AG2896" i="2"/>
  <c r="AF2896" i="2"/>
  <c r="Y2896" i="2"/>
  <c r="BB2895" i="2"/>
  <c r="AY2895" i="2"/>
  <c r="AV2895" i="2"/>
  <c r="AS2895" i="2"/>
  <c r="AL2895" i="2"/>
  <c r="AG2895" i="2"/>
  <c r="AF2895" i="2"/>
  <c r="Y2895" i="2"/>
  <c r="BB2894" i="2"/>
  <c r="AY2894" i="2"/>
  <c r="AV2894" i="2"/>
  <c r="AS2894" i="2"/>
  <c r="AL2894" i="2"/>
  <c r="AG2894" i="2"/>
  <c r="AF2894" i="2"/>
  <c r="Y2894" i="2"/>
  <c r="BB2893" i="2"/>
  <c r="AY2893" i="2"/>
  <c r="AV2893" i="2"/>
  <c r="AS2893" i="2"/>
  <c r="AL2893" i="2"/>
  <c r="AG2893" i="2"/>
  <c r="AF2893" i="2"/>
  <c r="Y2893" i="2"/>
  <c r="BB2892" i="2"/>
  <c r="AY2892" i="2"/>
  <c r="AV2892" i="2"/>
  <c r="AS2892" i="2"/>
  <c r="AL2892" i="2"/>
  <c r="AG2892" i="2"/>
  <c r="AF2892" i="2"/>
  <c r="Y2892" i="2"/>
  <c r="BB2891" i="2"/>
  <c r="AY2891" i="2"/>
  <c r="AV2891" i="2"/>
  <c r="AS2891" i="2"/>
  <c r="AL2891" i="2"/>
  <c r="AG2891" i="2"/>
  <c r="AF2891" i="2"/>
  <c r="Y2891" i="2"/>
  <c r="BB2890" i="2"/>
  <c r="AY2890" i="2"/>
  <c r="AV2890" i="2"/>
  <c r="AS2890" i="2"/>
  <c r="AL2890" i="2"/>
  <c r="AG2890" i="2"/>
  <c r="AF2890" i="2"/>
  <c r="Y2890" i="2"/>
  <c r="BB2889" i="2"/>
  <c r="AY2889" i="2"/>
  <c r="AV2889" i="2"/>
  <c r="AS2889" i="2"/>
  <c r="AL2889" i="2"/>
  <c r="AG2889" i="2"/>
  <c r="AF2889" i="2"/>
  <c r="Y2889" i="2"/>
  <c r="BB2888" i="2"/>
  <c r="AY2888" i="2"/>
  <c r="AV2888" i="2"/>
  <c r="AS2888" i="2"/>
  <c r="AL2888" i="2"/>
  <c r="AG2888" i="2"/>
  <c r="AF2888" i="2"/>
  <c r="Y2888" i="2"/>
  <c r="BB2887" i="2"/>
  <c r="AY2887" i="2"/>
  <c r="AV2887" i="2"/>
  <c r="AS2887" i="2"/>
  <c r="AL2887" i="2"/>
  <c r="AG2887" i="2"/>
  <c r="AF2887" i="2"/>
  <c r="Y2887" i="2"/>
  <c r="BB2886" i="2"/>
  <c r="AY2886" i="2"/>
  <c r="AV2886" i="2"/>
  <c r="AS2886" i="2"/>
  <c r="AL2886" i="2"/>
  <c r="AG2886" i="2"/>
  <c r="AF2886" i="2"/>
  <c r="Y2886" i="2"/>
  <c r="BB2885" i="2"/>
  <c r="AY2885" i="2"/>
  <c r="AV2885" i="2"/>
  <c r="AS2885" i="2"/>
  <c r="AL2885" i="2"/>
  <c r="AG2885" i="2"/>
  <c r="AF2885" i="2"/>
  <c r="Y2885" i="2"/>
  <c r="BB2884" i="2"/>
  <c r="AY2884" i="2"/>
  <c r="AV2884" i="2"/>
  <c r="AS2884" i="2"/>
  <c r="AL2884" i="2"/>
  <c r="AG2884" i="2"/>
  <c r="AF2884" i="2"/>
  <c r="Y2884" i="2"/>
  <c r="BB2883" i="2"/>
  <c r="AY2883" i="2"/>
  <c r="AV2883" i="2"/>
  <c r="AS2883" i="2"/>
  <c r="AL2883" i="2"/>
  <c r="AG2883" i="2"/>
  <c r="AF2883" i="2"/>
  <c r="Y2883" i="2"/>
  <c r="BB2882" i="2"/>
  <c r="AY2882" i="2"/>
  <c r="AV2882" i="2"/>
  <c r="AS2882" i="2"/>
  <c r="AL2882" i="2"/>
  <c r="AG2882" i="2"/>
  <c r="AF2882" i="2"/>
  <c r="Y2882" i="2"/>
  <c r="BB2881" i="2"/>
  <c r="AY2881" i="2"/>
  <c r="AV2881" i="2"/>
  <c r="AS2881" i="2"/>
  <c r="AL2881" i="2"/>
  <c r="AG2881" i="2"/>
  <c r="AF2881" i="2"/>
  <c r="Y2881" i="2"/>
  <c r="BB2880" i="2"/>
  <c r="AY2880" i="2"/>
  <c r="AV2880" i="2"/>
  <c r="AS2880" i="2"/>
  <c r="AL2880" i="2"/>
  <c r="AG2880" i="2"/>
  <c r="AF2880" i="2"/>
  <c r="Y2880" i="2"/>
  <c r="BB2879" i="2"/>
  <c r="AY2879" i="2"/>
  <c r="AV2879" i="2"/>
  <c r="AS2879" i="2"/>
  <c r="AL2879" i="2"/>
  <c r="AG2879" i="2"/>
  <c r="AF2879" i="2"/>
  <c r="Y2879" i="2"/>
  <c r="BB2878" i="2"/>
  <c r="AY2878" i="2"/>
  <c r="AV2878" i="2"/>
  <c r="AS2878" i="2"/>
  <c r="AL2878" i="2"/>
  <c r="AG2878" i="2"/>
  <c r="AF2878" i="2"/>
  <c r="Y2878" i="2"/>
  <c r="BB2877" i="2"/>
  <c r="AY2877" i="2"/>
  <c r="AV2877" i="2"/>
  <c r="AS2877" i="2"/>
  <c r="AL2877" i="2"/>
  <c r="AG2877" i="2"/>
  <c r="AF2877" i="2"/>
  <c r="Y2877" i="2"/>
  <c r="BB2876" i="2"/>
  <c r="AY2876" i="2"/>
  <c r="AV2876" i="2"/>
  <c r="AS2876" i="2"/>
  <c r="AL2876" i="2"/>
  <c r="AG2876" i="2"/>
  <c r="AF2876" i="2"/>
  <c r="Y2876" i="2"/>
  <c r="BB2875" i="2"/>
  <c r="AY2875" i="2"/>
  <c r="AV2875" i="2"/>
  <c r="AS2875" i="2"/>
  <c r="AL2875" i="2"/>
  <c r="AG2875" i="2"/>
  <c r="AF2875" i="2"/>
  <c r="Y2875" i="2"/>
  <c r="BB2874" i="2"/>
  <c r="AY2874" i="2"/>
  <c r="AV2874" i="2"/>
  <c r="AS2874" i="2"/>
  <c r="AL2874" i="2"/>
  <c r="AG2874" i="2"/>
  <c r="AF2874" i="2"/>
  <c r="Y2874" i="2"/>
  <c r="BB2873" i="2"/>
  <c r="AY2873" i="2"/>
  <c r="AV2873" i="2"/>
  <c r="AS2873" i="2"/>
  <c r="AL2873" i="2"/>
  <c r="AG2873" i="2"/>
  <c r="AF2873" i="2"/>
  <c r="Y2873" i="2"/>
  <c r="BB2872" i="2"/>
  <c r="AY2872" i="2"/>
  <c r="AV2872" i="2"/>
  <c r="AS2872" i="2"/>
  <c r="AL2872" i="2"/>
  <c r="AG2872" i="2"/>
  <c r="AF2872" i="2"/>
  <c r="Y2872" i="2"/>
  <c r="BB2871" i="2"/>
  <c r="AY2871" i="2"/>
  <c r="AV2871" i="2"/>
  <c r="AS2871" i="2"/>
  <c r="AL2871" i="2"/>
  <c r="AG2871" i="2"/>
  <c r="AF2871" i="2"/>
  <c r="Y2871" i="2"/>
  <c r="BB2870" i="2"/>
  <c r="AY2870" i="2"/>
  <c r="AV2870" i="2"/>
  <c r="AS2870" i="2"/>
  <c r="AL2870" i="2"/>
  <c r="AG2870" i="2"/>
  <c r="AF2870" i="2"/>
  <c r="Y2870" i="2"/>
  <c r="BB2869" i="2"/>
  <c r="AY2869" i="2"/>
  <c r="AV2869" i="2"/>
  <c r="AS2869" i="2"/>
  <c r="AL2869" i="2"/>
  <c r="AG2869" i="2"/>
  <c r="AF2869" i="2"/>
  <c r="Y2869" i="2"/>
  <c r="BB2868" i="2"/>
  <c r="AY2868" i="2"/>
  <c r="AV2868" i="2"/>
  <c r="AS2868" i="2"/>
  <c r="AL2868" i="2"/>
  <c r="AG2868" i="2"/>
  <c r="AF2868" i="2"/>
  <c r="Y2868" i="2"/>
  <c r="BB2867" i="2"/>
  <c r="AY2867" i="2"/>
  <c r="AV2867" i="2"/>
  <c r="AS2867" i="2"/>
  <c r="AL2867" i="2"/>
  <c r="AG2867" i="2"/>
  <c r="AF2867" i="2"/>
  <c r="Y2867" i="2"/>
  <c r="BB2866" i="2"/>
  <c r="AY2866" i="2"/>
  <c r="AV2866" i="2"/>
  <c r="AS2866" i="2"/>
  <c r="AL2866" i="2"/>
  <c r="AG2866" i="2"/>
  <c r="AF2866" i="2"/>
  <c r="Y2866" i="2"/>
  <c r="BB2865" i="2"/>
  <c r="AY2865" i="2"/>
  <c r="AV2865" i="2"/>
  <c r="AS2865" i="2"/>
  <c r="AL2865" i="2"/>
  <c r="AG2865" i="2"/>
  <c r="AF2865" i="2"/>
  <c r="Y2865" i="2"/>
  <c r="BB2864" i="2"/>
  <c r="AY2864" i="2"/>
  <c r="AV2864" i="2"/>
  <c r="AS2864" i="2"/>
  <c r="AL2864" i="2"/>
  <c r="AG2864" i="2"/>
  <c r="AF2864" i="2"/>
  <c r="Y2864" i="2"/>
  <c r="BB2863" i="2"/>
  <c r="AY2863" i="2"/>
  <c r="AV2863" i="2"/>
  <c r="AS2863" i="2"/>
  <c r="AL2863" i="2"/>
  <c r="AG2863" i="2"/>
  <c r="AF2863" i="2"/>
  <c r="Y2863" i="2"/>
  <c r="BB2862" i="2"/>
  <c r="AY2862" i="2"/>
  <c r="AV2862" i="2"/>
  <c r="AS2862" i="2"/>
  <c r="AL2862" i="2"/>
  <c r="AG2862" i="2"/>
  <c r="AF2862" i="2"/>
  <c r="Y2862" i="2"/>
  <c r="BB2861" i="2"/>
  <c r="AY2861" i="2"/>
  <c r="AV2861" i="2"/>
  <c r="AS2861" i="2"/>
  <c r="AL2861" i="2"/>
  <c r="AG2861" i="2"/>
  <c r="AF2861" i="2"/>
  <c r="Y2861" i="2"/>
  <c r="BB2860" i="2"/>
  <c r="AY2860" i="2"/>
  <c r="AV2860" i="2"/>
  <c r="AS2860" i="2"/>
  <c r="AL2860" i="2"/>
  <c r="AG2860" i="2"/>
  <c r="AF2860" i="2"/>
  <c r="Y2860" i="2"/>
  <c r="BB2859" i="2"/>
  <c r="AY2859" i="2"/>
  <c r="AV2859" i="2"/>
  <c r="AS2859" i="2"/>
  <c r="AL2859" i="2"/>
  <c r="AG2859" i="2"/>
  <c r="AF2859" i="2"/>
  <c r="Y2859" i="2"/>
  <c r="BB2858" i="2"/>
  <c r="AY2858" i="2"/>
  <c r="AV2858" i="2"/>
  <c r="AS2858" i="2"/>
  <c r="AL2858" i="2"/>
  <c r="AG2858" i="2"/>
  <c r="AF2858" i="2"/>
  <c r="Y2858" i="2"/>
  <c r="BB2857" i="2"/>
  <c r="AY2857" i="2"/>
  <c r="AV2857" i="2"/>
  <c r="AS2857" i="2"/>
  <c r="AL2857" i="2"/>
  <c r="AG2857" i="2"/>
  <c r="AF2857" i="2"/>
  <c r="Y2857" i="2"/>
  <c r="BB2856" i="2"/>
  <c r="AY2856" i="2"/>
  <c r="AV2856" i="2"/>
  <c r="AS2856" i="2"/>
  <c r="AL2856" i="2"/>
  <c r="AG2856" i="2"/>
  <c r="AF2856" i="2"/>
  <c r="Y2856" i="2"/>
  <c r="BB2855" i="2"/>
  <c r="AY2855" i="2"/>
  <c r="AV2855" i="2"/>
  <c r="AS2855" i="2"/>
  <c r="AL2855" i="2"/>
  <c r="AG2855" i="2"/>
  <c r="AF2855" i="2"/>
  <c r="Y2855" i="2"/>
  <c r="BB2854" i="2"/>
  <c r="AY2854" i="2"/>
  <c r="AV2854" i="2"/>
  <c r="AS2854" i="2"/>
  <c r="AL2854" i="2"/>
  <c r="AG2854" i="2"/>
  <c r="AF2854" i="2"/>
  <c r="Y2854" i="2"/>
  <c r="BB2853" i="2"/>
  <c r="AY2853" i="2"/>
  <c r="AV2853" i="2"/>
  <c r="AS2853" i="2"/>
  <c r="AL2853" i="2"/>
  <c r="AG2853" i="2"/>
  <c r="AF2853" i="2"/>
  <c r="Y2853" i="2"/>
  <c r="BB2852" i="2"/>
  <c r="AY2852" i="2"/>
  <c r="AV2852" i="2"/>
  <c r="AS2852" i="2"/>
  <c r="AL2852" i="2"/>
  <c r="AG2852" i="2"/>
  <c r="AF2852" i="2"/>
  <c r="Y2852" i="2"/>
  <c r="BB2851" i="2"/>
  <c r="AY2851" i="2"/>
  <c r="AV2851" i="2"/>
  <c r="AS2851" i="2"/>
  <c r="AL2851" i="2"/>
  <c r="AG2851" i="2"/>
  <c r="AF2851" i="2"/>
  <c r="Y2851" i="2"/>
  <c r="BB2850" i="2"/>
  <c r="AY2850" i="2"/>
  <c r="AV2850" i="2"/>
  <c r="AS2850" i="2"/>
  <c r="AL2850" i="2"/>
  <c r="AG2850" i="2"/>
  <c r="AF2850" i="2"/>
  <c r="Y2850" i="2"/>
  <c r="BB2849" i="2"/>
  <c r="AY2849" i="2"/>
  <c r="AV2849" i="2"/>
  <c r="AS2849" i="2"/>
  <c r="AL2849" i="2"/>
  <c r="AG2849" i="2"/>
  <c r="AF2849" i="2"/>
  <c r="Y2849" i="2"/>
  <c r="BB2848" i="2"/>
  <c r="AY2848" i="2"/>
  <c r="AV2848" i="2"/>
  <c r="AS2848" i="2"/>
  <c r="AL2848" i="2"/>
  <c r="AG2848" i="2"/>
  <c r="AF2848" i="2"/>
  <c r="Y2848" i="2"/>
  <c r="BB2847" i="2"/>
  <c r="AY2847" i="2"/>
  <c r="AV2847" i="2"/>
  <c r="AS2847" i="2"/>
  <c r="AL2847" i="2"/>
  <c r="AG2847" i="2"/>
  <c r="AF2847" i="2"/>
  <c r="Y2847" i="2"/>
  <c r="BB2846" i="2"/>
  <c r="AY2846" i="2"/>
  <c r="AV2846" i="2"/>
  <c r="AS2846" i="2"/>
  <c r="AL2846" i="2"/>
  <c r="AG2846" i="2"/>
  <c r="AF2846" i="2"/>
  <c r="Y2846" i="2"/>
  <c r="BB2845" i="2"/>
  <c r="AY2845" i="2"/>
  <c r="AV2845" i="2"/>
  <c r="AS2845" i="2"/>
  <c r="AL2845" i="2"/>
  <c r="AG2845" i="2"/>
  <c r="AF2845" i="2"/>
  <c r="Y2845" i="2"/>
  <c r="BB2844" i="2"/>
  <c r="AY2844" i="2"/>
  <c r="AV2844" i="2"/>
  <c r="AS2844" i="2"/>
  <c r="AL2844" i="2"/>
  <c r="AG2844" i="2"/>
  <c r="AF2844" i="2"/>
  <c r="Y2844" i="2"/>
  <c r="BB2843" i="2"/>
  <c r="AY2843" i="2"/>
  <c r="AV2843" i="2"/>
  <c r="AS2843" i="2"/>
  <c r="AL2843" i="2"/>
  <c r="AG2843" i="2"/>
  <c r="AF2843" i="2"/>
  <c r="Y2843" i="2"/>
  <c r="BB2842" i="2"/>
  <c r="AY2842" i="2"/>
  <c r="AV2842" i="2"/>
  <c r="AS2842" i="2"/>
  <c r="AL2842" i="2"/>
  <c r="AG2842" i="2"/>
  <c r="AF2842" i="2"/>
  <c r="Y2842" i="2"/>
  <c r="BB2841" i="2"/>
  <c r="AY2841" i="2"/>
  <c r="AV2841" i="2"/>
  <c r="AS2841" i="2"/>
  <c r="AL2841" i="2"/>
  <c r="AG2841" i="2"/>
  <c r="AF2841" i="2"/>
  <c r="Y2841" i="2"/>
  <c r="BB2840" i="2"/>
  <c r="AY2840" i="2"/>
  <c r="AV2840" i="2"/>
  <c r="AS2840" i="2"/>
  <c r="AL2840" i="2"/>
  <c r="AG2840" i="2"/>
  <c r="AF2840" i="2"/>
  <c r="Y2840" i="2"/>
  <c r="BB2839" i="2"/>
  <c r="AY2839" i="2"/>
  <c r="AV2839" i="2"/>
  <c r="AS2839" i="2"/>
  <c r="AL2839" i="2"/>
  <c r="AG2839" i="2"/>
  <c r="AF2839" i="2"/>
  <c r="Y2839" i="2"/>
  <c r="BB2838" i="2"/>
  <c r="AY2838" i="2"/>
  <c r="AV2838" i="2"/>
  <c r="AS2838" i="2"/>
  <c r="AL2838" i="2"/>
  <c r="AG2838" i="2"/>
  <c r="AF2838" i="2"/>
  <c r="Y2838" i="2"/>
  <c r="BB2837" i="2"/>
  <c r="AY2837" i="2"/>
  <c r="AV2837" i="2"/>
  <c r="AS2837" i="2"/>
  <c r="AL2837" i="2"/>
  <c r="AG2837" i="2"/>
  <c r="AF2837" i="2"/>
  <c r="Y2837" i="2"/>
  <c r="BB2836" i="2"/>
  <c r="AY2836" i="2"/>
  <c r="AV2836" i="2"/>
  <c r="AS2836" i="2"/>
  <c r="AL2836" i="2"/>
  <c r="AG2836" i="2"/>
  <c r="AF2836" i="2"/>
  <c r="Y2836" i="2"/>
  <c r="BB2835" i="2"/>
  <c r="AY2835" i="2"/>
  <c r="AV2835" i="2"/>
  <c r="AS2835" i="2"/>
  <c r="AL2835" i="2"/>
  <c r="AG2835" i="2"/>
  <c r="AF2835" i="2"/>
  <c r="Y2835" i="2"/>
  <c r="BB2834" i="2"/>
  <c r="AY2834" i="2"/>
  <c r="AV2834" i="2"/>
  <c r="AS2834" i="2"/>
  <c r="AL2834" i="2"/>
  <c r="AG2834" i="2"/>
  <c r="AF2834" i="2"/>
  <c r="Y2834" i="2"/>
  <c r="BB2833" i="2"/>
  <c r="AY2833" i="2"/>
  <c r="AV2833" i="2"/>
  <c r="AS2833" i="2"/>
  <c r="AL2833" i="2"/>
  <c r="AG2833" i="2"/>
  <c r="AF2833" i="2"/>
  <c r="Y2833" i="2"/>
  <c r="BB2832" i="2"/>
  <c r="AY2832" i="2"/>
  <c r="AV2832" i="2"/>
  <c r="AS2832" i="2"/>
  <c r="AL2832" i="2"/>
  <c r="AG2832" i="2"/>
  <c r="AF2832" i="2"/>
  <c r="Y2832" i="2"/>
  <c r="BB2831" i="2"/>
  <c r="AY2831" i="2"/>
  <c r="AV2831" i="2"/>
  <c r="AS2831" i="2"/>
  <c r="AL2831" i="2"/>
  <c r="AG2831" i="2"/>
  <c r="AF2831" i="2"/>
  <c r="Y2831" i="2"/>
  <c r="BB2830" i="2"/>
  <c r="AY2830" i="2"/>
  <c r="AV2830" i="2"/>
  <c r="AS2830" i="2"/>
  <c r="AL2830" i="2"/>
  <c r="AG2830" i="2"/>
  <c r="AF2830" i="2"/>
  <c r="Y2830" i="2"/>
  <c r="BB2829" i="2"/>
  <c r="AY2829" i="2"/>
  <c r="AV2829" i="2"/>
  <c r="AS2829" i="2"/>
  <c r="AL2829" i="2"/>
  <c r="AG2829" i="2"/>
  <c r="AF2829" i="2"/>
  <c r="Y2829" i="2"/>
  <c r="BB2828" i="2"/>
  <c r="AY2828" i="2"/>
  <c r="AV2828" i="2"/>
  <c r="AS2828" i="2"/>
  <c r="AL2828" i="2"/>
  <c r="AG2828" i="2"/>
  <c r="AF2828" i="2"/>
  <c r="Y2828" i="2"/>
  <c r="BB2827" i="2"/>
  <c r="AY2827" i="2"/>
  <c r="AV2827" i="2"/>
  <c r="AS2827" i="2"/>
  <c r="AL2827" i="2"/>
  <c r="AG2827" i="2"/>
  <c r="AF2827" i="2"/>
  <c r="Y2827" i="2"/>
  <c r="BB2826" i="2"/>
  <c r="AY2826" i="2"/>
  <c r="AV2826" i="2"/>
  <c r="AS2826" i="2"/>
  <c r="AL2826" i="2"/>
  <c r="AG2826" i="2"/>
  <c r="AF2826" i="2"/>
  <c r="Y2826" i="2"/>
  <c r="BB2825" i="2"/>
  <c r="AY2825" i="2"/>
  <c r="AV2825" i="2"/>
  <c r="AS2825" i="2"/>
  <c r="AL2825" i="2"/>
  <c r="AG2825" i="2"/>
  <c r="AF2825" i="2"/>
  <c r="Y2825" i="2"/>
  <c r="BB2824" i="2"/>
  <c r="AY2824" i="2"/>
  <c r="AV2824" i="2"/>
  <c r="AS2824" i="2"/>
  <c r="AL2824" i="2"/>
  <c r="AG2824" i="2"/>
  <c r="AF2824" i="2"/>
  <c r="Y2824" i="2"/>
  <c r="BB2823" i="2"/>
  <c r="AY2823" i="2"/>
  <c r="AV2823" i="2"/>
  <c r="AS2823" i="2"/>
  <c r="AL2823" i="2"/>
  <c r="AG2823" i="2"/>
  <c r="AF2823" i="2"/>
  <c r="Y2823" i="2"/>
  <c r="BB2822" i="2"/>
  <c r="AY2822" i="2"/>
  <c r="AV2822" i="2"/>
  <c r="AS2822" i="2"/>
  <c r="AL2822" i="2"/>
  <c r="AG2822" i="2"/>
  <c r="AF2822" i="2"/>
  <c r="Y2822" i="2"/>
  <c r="BB2821" i="2"/>
  <c r="AY2821" i="2"/>
  <c r="AV2821" i="2"/>
  <c r="AS2821" i="2"/>
  <c r="AL2821" i="2"/>
  <c r="AG2821" i="2"/>
  <c r="AF2821" i="2"/>
  <c r="Y2821" i="2"/>
  <c r="BB2820" i="2"/>
  <c r="AY2820" i="2"/>
  <c r="AV2820" i="2"/>
  <c r="AS2820" i="2"/>
  <c r="AL2820" i="2"/>
  <c r="AG2820" i="2"/>
  <c r="AF2820" i="2"/>
  <c r="Y2820" i="2"/>
  <c r="BB2819" i="2"/>
  <c r="AY2819" i="2"/>
  <c r="AV2819" i="2"/>
  <c r="AS2819" i="2"/>
  <c r="AL2819" i="2"/>
  <c r="AG2819" i="2"/>
  <c r="AF2819" i="2"/>
  <c r="Y2819" i="2"/>
  <c r="BB2818" i="2"/>
  <c r="AY2818" i="2"/>
  <c r="AV2818" i="2"/>
  <c r="AS2818" i="2"/>
  <c r="AL2818" i="2"/>
  <c r="AG2818" i="2"/>
  <c r="AF2818" i="2"/>
  <c r="Y2818" i="2"/>
  <c r="BB2817" i="2"/>
  <c r="AY2817" i="2"/>
  <c r="AV2817" i="2"/>
  <c r="AS2817" i="2"/>
  <c r="AL2817" i="2"/>
  <c r="AG2817" i="2"/>
  <c r="AF2817" i="2"/>
  <c r="Y2817" i="2"/>
  <c r="BB2816" i="2"/>
  <c r="AY2816" i="2"/>
  <c r="AV2816" i="2"/>
  <c r="AS2816" i="2"/>
  <c r="AL2816" i="2"/>
  <c r="AG2816" i="2"/>
  <c r="AF2816" i="2"/>
  <c r="Y2816" i="2"/>
  <c r="BB2815" i="2"/>
  <c r="AY2815" i="2"/>
  <c r="AV2815" i="2"/>
  <c r="AS2815" i="2"/>
  <c r="AL2815" i="2"/>
  <c r="AG2815" i="2"/>
  <c r="AF2815" i="2"/>
  <c r="Y2815" i="2"/>
  <c r="BB2814" i="2"/>
  <c r="AY2814" i="2"/>
  <c r="AV2814" i="2"/>
  <c r="AS2814" i="2"/>
  <c r="AL2814" i="2"/>
  <c r="AG2814" i="2"/>
  <c r="AF2814" i="2"/>
  <c r="Y2814" i="2"/>
  <c r="BB2813" i="2"/>
  <c r="AY2813" i="2"/>
  <c r="AV2813" i="2"/>
  <c r="AS2813" i="2"/>
  <c r="AL2813" i="2"/>
  <c r="AG2813" i="2"/>
  <c r="AF2813" i="2"/>
  <c r="Y2813" i="2"/>
  <c r="BB2812" i="2"/>
  <c r="AY2812" i="2"/>
  <c r="AV2812" i="2"/>
  <c r="AS2812" i="2"/>
  <c r="AL2812" i="2"/>
  <c r="AG2812" i="2"/>
  <c r="AF2812" i="2"/>
  <c r="Y2812" i="2"/>
  <c r="BB2811" i="2"/>
  <c r="AY2811" i="2"/>
  <c r="AV2811" i="2"/>
  <c r="AS2811" i="2"/>
  <c r="AL2811" i="2"/>
  <c r="AG2811" i="2"/>
  <c r="AF2811" i="2"/>
  <c r="Y2811" i="2"/>
  <c r="BB2810" i="2"/>
  <c r="AY2810" i="2"/>
  <c r="AV2810" i="2"/>
  <c r="AS2810" i="2"/>
  <c r="AL2810" i="2"/>
  <c r="AG2810" i="2"/>
  <c r="AF2810" i="2"/>
  <c r="Y2810" i="2"/>
  <c r="BB2809" i="2"/>
  <c r="AY2809" i="2"/>
  <c r="AV2809" i="2"/>
  <c r="AS2809" i="2"/>
  <c r="AL2809" i="2"/>
  <c r="AG2809" i="2"/>
  <c r="AF2809" i="2"/>
  <c r="Y2809" i="2"/>
  <c r="BB2808" i="2"/>
  <c r="AY2808" i="2"/>
  <c r="AV2808" i="2"/>
  <c r="AS2808" i="2"/>
  <c r="AL2808" i="2"/>
  <c r="AG2808" i="2"/>
  <c r="AF2808" i="2"/>
  <c r="Y2808" i="2"/>
  <c r="BB2807" i="2"/>
  <c r="AY2807" i="2"/>
  <c r="AV2807" i="2"/>
  <c r="AS2807" i="2"/>
  <c r="AL2807" i="2"/>
  <c r="AG2807" i="2"/>
  <c r="AF2807" i="2"/>
  <c r="Y2807" i="2"/>
  <c r="BB2806" i="2"/>
  <c r="AY2806" i="2"/>
  <c r="AV2806" i="2"/>
  <c r="AS2806" i="2"/>
  <c r="AL2806" i="2"/>
  <c r="AG2806" i="2"/>
  <c r="AF2806" i="2"/>
  <c r="Y2806" i="2"/>
  <c r="BB2805" i="2"/>
  <c r="AY2805" i="2"/>
  <c r="AV2805" i="2"/>
  <c r="AS2805" i="2"/>
  <c r="AL2805" i="2"/>
  <c r="AG2805" i="2"/>
  <c r="AF2805" i="2"/>
  <c r="Y2805" i="2"/>
  <c r="BB2804" i="2"/>
  <c r="AY2804" i="2"/>
  <c r="AV2804" i="2"/>
  <c r="AS2804" i="2"/>
  <c r="AL2804" i="2"/>
  <c r="AG2804" i="2"/>
  <c r="AF2804" i="2"/>
  <c r="Y2804" i="2"/>
  <c r="BB2803" i="2"/>
  <c r="AY2803" i="2"/>
  <c r="AV2803" i="2"/>
  <c r="AS2803" i="2"/>
  <c r="AL2803" i="2"/>
  <c r="AG2803" i="2"/>
  <c r="AF2803" i="2"/>
  <c r="Y2803" i="2"/>
  <c r="BB2802" i="2"/>
  <c r="AY2802" i="2"/>
  <c r="AV2802" i="2"/>
  <c r="AS2802" i="2"/>
  <c r="AL2802" i="2"/>
  <c r="AG2802" i="2"/>
  <c r="AF2802" i="2"/>
  <c r="Y2802" i="2"/>
  <c r="BB2801" i="2"/>
  <c r="AY2801" i="2"/>
  <c r="AV2801" i="2"/>
  <c r="AS2801" i="2"/>
  <c r="AL2801" i="2"/>
  <c r="AG2801" i="2"/>
  <c r="AF2801" i="2"/>
  <c r="Y2801" i="2"/>
  <c r="BB2800" i="2"/>
  <c r="AY2800" i="2"/>
  <c r="AV2800" i="2"/>
  <c r="AS2800" i="2"/>
  <c r="AL2800" i="2"/>
  <c r="AG2800" i="2"/>
  <c r="AF2800" i="2"/>
  <c r="Y2800" i="2"/>
  <c r="BB2799" i="2"/>
  <c r="AY2799" i="2"/>
  <c r="AV2799" i="2"/>
  <c r="AS2799" i="2"/>
  <c r="AL2799" i="2"/>
  <c r="AG2799" i="2"/>
  <c r="AF2799" i="2"/>
  <c r="Y2799" i="2"/>
  <c r="BB2798" i="2"/>
  <c r="AY2798" i="2"/>
  <c r="AV2798" i="2"/>
  <c r="AS2798" i="2"/>
  <c r="AL2798" i="2"/>
  <c r="AG2798" i="2"/>
  <c r="AF2798" i="2"/>
  <c r="Y2798" i="2"/>
  <c r="BB2797" i="2"/>
  <c r="AY2797" i="2"/>
  <c r="AV2797" i="2"/>
  <c r="AS2797" i="2"/>
  <c r="AL2797" i="2"/>
  <c r="AG2797" i="2"/>
  <c r="AF2797" i="2"/>
  <c r="Y2797" i="2"/>
  <c r="BB2796" i="2"/>
  <c r="AY2796" i="2"/>
  <c r="AV2796" i="2"/>
  <c r="AS2796" i="2"/>
  <c r="AL2796" i="2"/>
  <c r="AG2796" i="2"/>
  <c r="AF2796" i="2"/>
  <c r="Y2796" i="2"/>
  <c r="BB2795" i="2"/>
  <c r="AY2795" i="2"/>
  <c r="AV2795" i="2"/>
  <c r="AS2795" i="2"/>
  <c r="AL2795" i="2"/>
  <c r="AG2795" i="2"/>
  <c r="AF2795" i="2"/>
  <c r="Y2795" i="2"/>
  <c r="BB2794" i="2"/>
  <c r="AY2794" i="2"/>
  <c r="AV2794" i="2"/>
  <c r="AS2794" i="2"/>
  <c r="AL2794" i="2"/>
  <c r="AG2794" i="2"/>
  <c r="AF2794" i="2"/>
  <c r="Y2794" i="2"/>
  <c r="BB2793" i="2"/>
  <c r="AY2793" i="2"/>
  <c r="AV2793" i="2"/>
  <c r="AS2793" i="2"/>
  <c r="AL2793" i="2"/>
  <c r="AG2793" i="2"/>
  <c r="AF2793" i="2"/>
  <c r="Y2793" i="2"/>
  <c r="BB2792" i="2"/>
  <c r="AY2792" i="2"/>
  <c r="AV2792" i="2"/>
  <c r="AS2792" i="2"/>
  <c r="AL2792" i="2"/>
  <c r="AG2792" i="2"/>
  <c r="AF2792" i="2"/>
  <c r="Y2792" i="2"/>
  <c r="BB2791" i="2"/>
  <c r="AY2791" i="2"/>
  <c r="AV2791" i="2"/>
  <c r="AS2791" i="2"/>
  <c r="AL2791" i="2"/>
  <c r="AG2791" i="2"/>
  <c r="AF2791" i="2"/>
  <c r="Y2791" i="2"/>
  <c r="BB2790" i="2"/>
  <c r="AY2790" i="2"/>
  <c r="AV2790" i="2"/>
  <c r="AS2790" i="2"/>
  <c r="AL2790" i="2"/>
  <c r="AG2790" i="2"/>
  <c r="AF2790" i="2"/>
  <c r="Y2790" i="2"/>
  <c r="BB2789" i="2"/>
  <c r="AY2789" i="2"/>
  <c r="AV2789" i="2"/>
  <c r="AS2789" i="2"/>
  <c r="AL2789" i="2"/>
  <c r="AG2789" i="2"/>
  <c r="AF2789" i="2"/>
  <c r="Y2789" i="2"/>
  <c r="BB2788" i="2"/>
  <c r="AY2788" i="2"/>
  <c r="AV2788" i="2"/>
  <c r="AS2788" i="2"/>
  <c r="AL2788" i="2"/>
  <c r="AG2788" i="2"/>
  <c r="AF2788" i="2"/>
  <c r="Y2788" i="2"/>
  <c r="BB2787" i="2"/>
  <c r="AY2787" i="2"/>
  <c r="AV2787" i="2"/>
  <c r="AS2787" i="2"/>
  <c r="AL2787" i="2"/>
  <c r="AG2787" i="2"/>
  <c r="AF2787" i="2"/>
  <c r="Y2787" i="2"/>
  <c r="BB2786" i="2"/>
  <c r="AY2786" i="2"/>
  <c r="AV2786" i="2"/>
  <c r="AS2786" i="2"/>
  <c r="AL2786" i="2"/>
  <c r="AG2786" i="2"/>
  <c r="AF2786" i="2"/>
  <c r="Y2786" i="2"/>
  <c r="BB2785" i="2"/>
  <c r="AY2785" i="2"/>
  <c r="AV2785" i="2"/>
  <c r="AS2785" i="2"/>
  <c r="AL2785" i="2"/>
  <c r="AG2785" i="2"/>
  <c r="AF2785" i="2"/>
  <c r="Y2785" i="2"/>
  <c r="BB2784" i="2"/>
  <c r="AY2784" i="2"/>
  <c r="AV2784" i="2"/>
  <c r="AS2784" i="2"/>
  <c r="AL2784" i="2"/>
  <c r="AG2784" i="2"/>
  <c r="AF2784" i="2"/>
  <c r="Y2784" i="2"/>
  <c r="BB2783" i="2"/>
  <c r="AY2783" i="2"/>
  <c r="AV2783" i="2"/>
  <c r="AS2783" i="2"/>
  <c r="AL2783" i="2"/>
  <c r="AG2783" i="2"/>
  <c r="AF2783" i="2"/>
  <c r="Y2783" i="2"/>
  <c r="BB2782" i="2"/>
  <c r="AY2782" i="2"/>
  <c r="AV2782" i="2"/>
  <c r="AS2782" i="2"/>
  <c r="AL2782" i="2"/>
  <c r="AG2782" i="2"/>
  <c r="AF2782" i="2"/>
  <c r="Y2782" i="2"/>
  <c r="BB2781" i="2"/>
  <c r="AY2781" i="2"/>
  <c r="AV2781" i="2"/>
  <c r="AS2781" i="2"/>
  <c r="AL2781" i="2"/>
  <c r="AG2781" i="2"/>
  <c r="AF2781" i="2"/>
  <c r="Y2781" i="2"/>
  <c r="BB2780" i="2"/>
  <c r="AY2780" i="2"/>
  <c r="AV2780" i="2"/>
  <c r="AS2780" i="2"/>
  <c r="AL2780" i="2"/>
  <c r="AG2780" i="2"/>
  <c r="AF2780" i="2"/>
  <c r="Y2780" i="2"/>
  <c r="BB2779" i="2"/>
  <c r="AY2779" i="2"/>
  <c r="AV2779" i="2"/>
  <c r="AS2779" i="2"/>
  <c r="AL2779" i="2"/>
  <c r="AG2779" i="2"/>
  <c r="AF2779" i="2"/>
  <c r="Y2779" i="2"/>
  <c r="BB2778" i="2"/>
  <c r="AY2778" i="2"/>
  <c r="AV2778" i="2"/>
  <c r="AS2778" i="2"/>
  <c r="AL2778" i="2"/>
  <c r="AG2778" i="2"/>
  <c r="AF2778" i="2"/>
  <c r="Y2778" i="2"/>
  <c r="BB2777" i="2"/>
  <c r="AY2777" i="2"/>
  <c r="AV2777" i="2"/>
  <c r="AS2777" i="2"/>
  <c r="AL2777" i="2"/>
  <c r="AG2777" i="2"/>
  <c r="AF2777" i="2"/>
  <c r="Y2777" i="2"/>
  <c r="BB2776" i="2"/>
  <c r="AY2776" i="2"/>
  <c r="AV2776" i="2"/>
  <c r="AS2776" i="2"/>
  <c r="AL2776" i="2"/>
  <c r="AG2776" i="2"/>
  <c r="AF2776" i="2"/>
  <c r="Y2776" i="2"/>
  <c r="BB2775" i="2"/>
  <c r="AY2775" i="2"/>
  <c r="AV2775" i="2"/>
  <c r="AS2775" i="2"/>
  <c r="AL2775" i="2"/>
  <c r="AG2775" i="2"/>
  <c r="AF2775" i="2"/>
  <c r="Y2775" i="2"/>
  <c r="BB2774" i="2"/>
  <c r="AY2774" i="2"/>
  <c r="AV2774" i="2"/>
  <c r="AS2774" i="2"/>
  <c r="AL2774" i="2"/>
  <c r="AG2774" i="2"/>
  <c r="AF2774" i="2"/>
  <c r="Y2774" i="2"/>
  <c r="BB2773" i="2"/>
  <c r="AY2773" i="2"/>
  <c r="AV2773" i="2"/>
  <c r="AS2773" i="2"/>
  <c r="AL2773" i="2"/>
  <c r="AG2773" i="2"/>
  <c r="AF2773" i="2"/>
  <c r="Y2773" i="2"/>
  <c r="BB2772" i="2"/>
  <c r="AY2772" i="2"/>
  <c r="AV2772" i="2"/>
  <c r="AS2772" i="2"/>
  <c r="AL2772" i="2"/>
  <c r="AG2772" i="2"/>
  <c r="AF2772" i="2"/>
  <c r="Y2772" i="2"/>
  <c r="BB2771" i="2"/>
  <c r="AY2771" i="2"/>
  <c r="AV2771" i="2"/>
  <c r="AS2771" i="2"/>
  <c r="AL2771" i="2"/>
  <c r="AG2771" i="2"/>
  <c r="AF2771" i="2"/>
  <c r="Y2771" i="2"/>
  <c r="BB2770" i="2"/>
  <c r="AY2770" i="2"/>
  <c r="AV2770" i="2"/>
  <c r="AS2770" i="2"/>
  <c r="AL2770" i="2"/>
  <c r="AG2770" i="2"/>
  <c r="AF2770" i="2"/>
  <c r="Y2770" i="2"/>
  <c r="BB2769" i="2"/>
  <c r="AY2769" i="2"/>
  <c r="AV2769" i="2"/>
  <c r="AS2769" i="2"/>
  <c r="AL2769" i="2"/>
  <c r="AG2769" i="2"/>
  <c r="AF2769" i="2"/>
  <c r="Y2769" i="2"/>
  <c r="BB2768" i="2"/>
  <c r="AY2768" i="2"/>
  <c r="AV2768" i="2"/>
  <c r="AS2768" i="2"/>
  <c r="AL2768" i="2"/>
  <c r="AG2768" i="2"/>
  <c r="AF2768" i="2"/>
  <c r="Y2768" i="2"/>
  <c r="BB2767" i="2"/>
  <c r="AY2767" i="2"/>
  <c r="AV2767" i="2"/>
  <c r="AS2767" i="2"/>
  <c r="AL2767" i="2"/>
  <c r="AG2767" i="2"/>
  <c r="AF2767" i="2"/>
  <c r="Y2767" i="2"/>
  <c r="BB2766" i="2"/>
  <c r="AY2766" i="2"/>
  <c r="AV2766" i="2"/>
  <c r="AS2766" i="2"/>
  <c r="AL2766" i="2"/>
  <c r="AG2766" i="2"/>
  <c r="AF2766" i="2"/>
  <c r="Y2766" i="2"/>
  <c r="BB2765" i="2"/>
  <c r="AY2765" i="2"/>
  <c r="AV2765" i="2"/>
  <c r="AS2765" i="2"/>
  <c r="AL2765" i="2"/>
  <c r="AG2765" i="2"/>
  <c r="AF2765" i="2"/>
  <c r="Y2765" i="2"/>
  <c r="BB2764" i="2"/>
  <c r="AY2764" i="2"/>
  <c r="AV2764" i="2"/>
  <c r="AS2764" i="2"/>
  <c r="AL2764" i="2"/>
  <c r="AG2764" i="2"/>
  <c r="AF2764" i="2"/>
  <c r="Y2764" i="2"/>
  <c r="BB2763" i="2"/>
  <c r="AY2763" i="2"/>
  <c r="AV2763" i="2"/>
  <c r="AS2763" i="2"/>
  <c r="AL2763" i="2"/>
  <c r="AG2763" i="2"/>
  <c r="AF2763" i="2"/>
  <c r="Y2763" i="2"/>
  <c r="BB2762" i="2"/>
  <c r="AY2762" i="2"/>
  <c r="AV2762" i="2"/>
  <c r="AS2762" i="2"/>
  <c r="AL2762" i="2"/>
  <c r="AG2762" i="2"/>
  <c r="AF2762" i="2"/>
  <c r="Y2762" i="2"/>
  <c r="BB2761" i="2"/>
  <c r="AY2761" i="2"/>
  <c r="AV2761" i="2"/>
  <c r="AS2761" i="2"/>
  <c r="AL2761" i="2"/>
  <c r="AG2761" i="2"/>
  <c r="AF2761" i="2"/>
  <c r="Y2761" i="2"/>
  <c r="BB2760" i="2"/>
  <c r="AY2760" i="2"/>
  <c r="AV2760" i="2"/>
  <c r="AS2760" i="2"/>
  <c r="AL2760" i="2"/>
  <c r="AG2760" i="2"/>
  <c r="AF2760" i="2"/>
  <c r="Y2760" i="2"/>
  <c r="BB2759" i="2"/>
  <c r="AY2759" i="2"/>
  <c r="AV2759" i="2"/>
  <c r="AS2759" i="2"/>
  <c r="AL2759" i="2"/>
  <c r="AG2759" i="2"/>
  <c r="AF2759" i="2"/>
  <c r="Y2759" i="2"/>
  <c r="BB2758" i="2"/>
  <c r="AY2758" i="2"/>
  <c r="AV2758" i="2"/>
  <c r="AS2758" i="2"/>
  <c r="AL2758" i="2"/>
  <c r="AG2758" i="2"/>
  <c r="AF2758" i="2"/>
  <c r="Y2758" i="2"/>
  <c r="BB2757" i="2"/>
  <c r="AY2757" i="2"/>
  <c r="AV2757" i="2"/>
  <c r="AS2757" i="2"/>
  <c r="AL2757" i="2"/>
  <c r="AG2757" i="2"/>
  <c r="AF2757" i="2"/>
  <c r="Y2757" i="2"/>
  <c r="BB2756" i="2"/>
  <c r="AY2756" i="2"/>
  <c r="AV2756" i="2"/>
  <c r="AS2756" i="2"/>
  <c r="AL2756" i="2"/>
  <c r="AG2756" i="2"/>
  <c r="AF2756" i="2"/>
  <c r="Y2756" i="2"/>
  <c r="BB2755" i="2"/>
  <c r="AY2755" i="2"/>
  <c r="AV2755" i="2"/>
  <c r="AS2755" i="2"/>
  <c r="AL2755" i="2"/>
  <c r="AG2755" i="2"/>
  <c r="AF2755" i="2"/>
  <c r="Y2755" i="2"/>
  <c r="BB2754" i="2"/>
  <c r="AY2754" i="2"/>
  <c r="AV2754" i="2"/>
  <c r="AS2754" i="2"/>
  <c r="AL2754" i="2"/>
  <c r="AG2754" i="2"/>
  <c r="AF2754" i="2"/>
  <c r="Y2754" i="2"/>
  <c r="BB2753" i="2"/>
  <c r="AY2753" i="2"/>
  <c r="AV2753" i="2"/>
  <c r="AS2753" i="2"/>
  <c r="AL2753" i="2"/>
  <c r="AG2753" i="2"/>
  <c r="AF2753" i="2"/>
  <c r="Y2753" i="2"/>
  <c r="BB2752" i="2"/>
  <c r="AY2752" i="2"/>
  <c r="AV2752" i="2"/>
  <c r="AS2752" i="2"/>
  <c r="AL2752" i="2"/>
  <c r="AG2752" i="2"/>
  <c r="AF2752" i="2"/>
  <c r="Y2752" i="2"/>
  <c r="BB2751" i="2"/>
  <c r="AY2751" i="2"/>
  <c r="AV2751" i="2"/>
  <c r="AS2751" i="2"/>
  <c r="AL2751" i="2"/>
  <c r="AG2751" i="2"/>
  <c r="AF2751" i="2"/>
  <c r="Y2751" i="2"/>
  <c r="BB2750" i="2"/>
  <c r="AY2750" i="2"/>
  <c r="AV2750" i="2"/>
  <c r="AS2750" i="2"/>
  <c r="AL2750" i="2"/>
  <c r="AG2750" i="2"/>
  <c r="AF2750" i="2"/>
  <c r="Y2750" i="2"/>
  <c r="BB2749" i="2"/>
  <c r="AY2749" i="2"/>
  <c r="AV2749" i="2"/>
  <c r="AS2749" i="2"/>
  <c r="AL2749" i="2"/>
  <c r="AG2749" i="2"/>
  <c r="AF2749" i="2"/>
  <c r="Y2749" i="2"/>
  <c r="BB2748" i="2"/>
  <c r="AY2748" i="2"/>
  <c r="AV2748" i="2"/>
  <c r="AS2748" i="2"/>
  <c r="AL2748" i="2"/>
  <c r="AG2748" i="2"/>
  <c r="AF2748" i="2"/>
  <c r="Y2748" i="2"/>
  <c r="BB2747" i="2"/>
  <c r="AY2747" i="2"/>
  <c r="AV2747" i="2"/>
  <c r="AS2747" i="2"/>
  <c r="AL2747" i="2"/>
  <c r="AG2747" i="2"/>
  <c r="AF2747" i="2"/>
  <c r="Y2747" i="2"/>
  <c r="BB2746" i="2"/>
  <c r="AY2746" i="2"/>
  <c r="AV2746" i="2"/>
  <c r="AS2746" i="2"/>
  <c r="AL2746" i="2"/>
  <c r="AG2746" i="2"/>
  <c r="AF2746" i="2"/>
  <c r="Y2746" i="2"/>
  <c r="BB2745" i="2"/>
  <c r="AY2745" i="2"/>
  <c r="AV2745" i="2"/>
  <c r="AS2745" i="2"/>
  <c r="AL2745" i="2"/>
  <c r="AG2745" i="2"/>
  <c r="AF2745" i="2"/>
  <c r="Y2745" i="2"/>
  <c r="BB2744" i="2"/>
  <c r="AY2744" i="2"/>
  <c r="AV2744" i="2"/>
  <c r="AS2744" i="2"/>
  <c r="AL2744" i="2"/>
  <c r="AG2744" i="2"/>
  <c r="AF2744" i="2"/>
  <c r="Y2744" i="2"/>
  <c r="BB2743" i="2"/>
  <c r="AY2743" i="2"/>
  <c r="AV2743" i="2"/>
  <c r="AS2743" i="2"/>
  <c r="AL2743" i="2"/>
  <c r="AG2743" i="2"/>
  <c r="AF2743" i="2"/>
  <c r="Y2743" i="2"/>
  <c r="BB2742" i="2"/>
  <c r="AY2742" i="2"/>
  <c r="AV2742" i="2"/>
  <c r="AS2742" i="2"/>
  <c r="AL2742" i="2"/>
  <c r="AG2742" i="2"/>
  <c r="AF2742" i="2"/>
  <c r="Y2742" i="2"/>
  <c r="BB2741" i="2"/>
  <c r="AY2741" i="2"/>
  <c r="AV2741" i="2"/>
  <c r="AS2741" i="2"/>
  <c r="AL2741" i="2"/>
  <c r="AG2741" i="2"/>
  <c r="AF2741" i="2"/>
  <c r="Y2741" i="2"/>
  <c r="BB2740" i="2"/>
  <c r="AY2740" i="2"/>
  <c r="AV2740" i="2"/>
  <c r="AS2740" i="2"/>
  <c r="AL2740" i="2"/>
  <c r="AG2740" i="2"/>
  <c r="AF2740" i="2"/>
  <c r="Y2740" i="2"/>
  <c r="BB2739" i="2"/>
  <c r="AY2739" i="2"/>
  <c r="AV2739" i="2"/>
  <c r="AS2739" i="2"/>
  <c r="AL2739" i="2"/>
  <c r="AG2739" i="2"/>
  <c r="AF2739" i="2"/>
  <c r="Y2739" i="2"/>
  <c r="BB2738" i="2"/>
  <c r="AY2738" i="2"/>
  <c r="AV2738" i="2"/>
  <c r="AS2738" i="2"/>
  <c r="AL2738" i="2"/>
  <c r="AG2738" i="2"/>
  <c r="AF2738" i="2"/>
  <c r="Y2738" i="2"/>
  <c r="BB2737" i="2"/>
  <c r="AY2737" i="2"/>
  <c r="AV2737" i="2"/>
  <c r="AS2737" i="2"/>
  <c r="AL2737" i="2"/>
  <c r="AG2737" i="2"/>
  <c r="AF2737" i="2"/>
  <c r="Y2737" i="2"/>
  <c r="BB2736" i="2"/>
  <c r="AY2736" i="2"/>
  <c r="AV2736" i="2"/>
  <c r="AS2736" i="2"/>
  <c r="AL2736" i="2"/>
  <c r="AG2736" i="2"/>
  <c r="AF2736" i="2"/>
  <c r="Y2736" i="2"/>
  <c r="BB2735" i="2"/>
  <c r="AY2735" i="2"/>
  <c r="AV2735" i="2"/>
  <c r="AS2735" i="2"/>
  <c r="AL2735" i="2"/>
  <c r="AG2735" i="2"/>
  <c r="AF2735" i="2"/>
  <c r="Y2735" i="2"/>
  <c r="BB2734" i="2"/>
  <c r="AY2734" i="2"/>
  <c r="AV2734" i="2"/>
  <c r="AS2734" i="2"/>
  <c r="AL2734" i="2"/>
  <c r="AG2734" i="2"/>
  <c r="AF2734" i="2"/>
  <c r="Y2734" i="2"/>
  <c r="BB2733" i="2"/>
  <c r="AY2733" i="2"/>
  <c r="AV2733" i="2"/>
  <c r="AS2733" i="2"/>
  <c r="AL2733" i="2"/>
  <c r="AG2733" i="2"/>
  <c r="AF2733" i="2"/>
  <c r="Y2733" i="2"/>
  <c r="BB2732" i="2"/>
  <c r="AY2732" i="2"/>
  <c r="AV2732" i="2"/>
  <c r="AS2732" i="2"/>
  <c r="AL2732" i="2"/>
  <c r="AG2732" i="2"/>
  <c r="AF2732" i="2"/>
  <c r="Y2732" i="2"/>
  <c r="BB2731" i="2"/>
  <c r="AY2731" i="2"/>
  <c r="AV2731" i="2"/>
  <c r="AS2731" i="2"/>
  <c r="AL2731" i="2"/>
  <c r="AG2731" i="2"/>
  <c r="AF2731" i="2"/>
  <c r="Y2731" i="2"/>
  <c r="BB2730" i="2"/>
  <c r="AY2730" i="2"/>
  <c r="AV2730" i="2"/>
  <c r="AS2730" i="2"/>
  <c r="AL2730" i="2"/>
  <c r="AG2730" i="2"/>
  <c r="AF2730" i="2"/>
  <c r="Y2730" i="2"/>
  <c r="BB2729" i="2"/>
  <c r="AY2729" i="2"/>
  <c r="AV2729" i="2"/>
  <c r="AS2729" i="2"/>
  <c r="AL2729" i="2"/>
  <c r="AG2729" i="2"/>
  <c r="AF2729" i="2"/>
  <c r="Y2729" i="2"/>
  <c r="BB2728" i="2"/>
  <c r="AY2728" i="2"/>
  <c r="AV2728" i="2"/>
  <c r="AS2728" i="2"/>
  <c r="AL2728" i="2"/>
  <c r="AG2728" i="2"/>
  <c r="AF2728" i="2"/>
  <c r="Y2728" i="2"/>
  <c r="BB2727" i="2"/>
  <c r="AY2727" i="2"/>
  <c r="AV2727" i="2"/>
  <c r="AS2727" i="2"/>
  <c r="AL2727" i="2"/>
  <c r="AG2727" i="2"/>
  <c r="AF2727" i="2"/>
  <c r="Y2727" i="2"/>
  <c r="BB2726" i="2"/>
  <c r="AY2726" i="2"/>
  <c r="AV2726" i="2"/>
  <c r="AS2726" i="2"/>
  <c r="AL2726" i="2"/>
  <c r="AG2726" i="2"/>
  <c r="AF2726" i="2"/>
  <c r="Y2726" i="2"/>
  <c r="BB2725" i="2"/>
  <c r="AY2725" i="2"/>
  <c r="AV2725" i="2"/>
  <c r="AS2725" i="2"/>
  <c r="AL2725" i="2"/>
  <c r="AG2725" i="2"/>
  <c r="AF2725" i="2"/>
  <c r="Y2725" i="2"/>
  <c r="BB2724" i="2"/>
  <c r="AY2724" i="2"/>
  <c r="AV2724" i="2"/>
  <c r="AS2724" i="2"/>
  <c r="AL2724" i="2"/>
  <c r="AG2724" i="2"/>
  <c r="AF2724" i="2"/>
  <c r="Y2724" i="2"/>
  <c r="BB2723" i="2"/>
  <c r="AY2723" i="2"/>
  <c r="AV2723" i="2"/>
  <c r="AS2723" i="2"/>
  <c r="AL2723" i="2"/>
  <c r="AG2723" i="2"/>
  <c r="AF2723" i="2"/>
  <c r="Y2723" i="2"/>
  <c r="BB2722" i="2"/>
  <c r="AY2722" i="2"/>
  <c r="AV2722" i="2"/>
  <c r="AS2722" i="2"/>
  <c r="AL2722" i="2"/>
  <c r="AG2722" i="2"/>
  <c r="AF2722" i="2"/>
  <c r="Y2722" i="2"/>
  <c r="BB2721" i="2"/>
  <c r="AY2721" i="2"/>
  <c r="AV2721" i="2"/>
  <c r="AS2721" i="2"/>
  <c r="AL2721" i="2"/>
  <c r="AG2721" i="2"/>
  <c r="AF2721" i="2"/>
  <c r="Y2721" i="2"/>
  <c r="BB2720" i="2"/>
  <c r="AY2720" i="2"/>
  <c r="AV2720" i="2"/>
  <c r="AS2720" i="2"/>
  <c r="AL2720" i="2"/>
  <c r="AG2720" i="2"/>
  <c r="AF2720" i="2"/>
  <c r="Y2720" i="2"/>
  <c r="BB2719" i="2"/>
  <c r="AY2719" i="2"/>
  <c r="AV2719" i="2"/>
  <c r="AS2719" i="2"/>
  <c r="AL2719" i="2"/>
  <c r="AG2719" i="2"/>
  <c r="AF2719" i="2"/>
  <c r="Y2719" i="2"/>
  <c r="BB2718" i="2"/>
  <c r="AY2718" i="2"/>
  <c r="AV2718" i="2"/>
  <c r="AS2718" i="2"/>
  <c r="AL2718" i="2"/>
  <c r="AG2718" i="2"/>
  <c r="AF2718" i="2"/>
  <c r="Y2718" i="2"/>
  <c r="BB2717" i="2"/>
  <c r="AY2717" i="2"/>
  <c r="AV2717" i="2"/>
  <c r="AS2717" i="2"/>
  <c r="AL2717" i="2"/>
  <c r="AG2717" i="2"/>
  <c r="AF2717" i="2"/>
  <c r="Y2717" i="2"/>
  <c r="BB2716" i="2"/>
  <c r="AY2716" i="2"/>
  <c r="AV2716" i="2"/>
  <c r="AS2716" i="2"/>
  <c r="AL2716" i="2"/>
  <c r="AG2716" i="2"/>
  <c r="AF2716" i="2"/>
  <c r="Y2716" i="2"/>
  <c r="BB2715" i="2"/>
  <c r="AY2715" i="2"/>
  <c r="AV2715" i="2"/>
  <c r="AS2715" i="2"/>
  <c r="AL2715" i="2"/>
  <c r="AG2715" i="2"/>
  <c r="AF2715" i="2"/>
  <c r="Y2715" i="2"/>
  <c r="BB2714" i="2"/>
  <c r="AY2714" i="2"/>
  <c r="AV2714" i="2"/>
  <c r="AS2714" i="2"/>
  <c r="AL2714" i="2"/>
  <c r="AG2714" i="2"/>
  <c r="AF2714" i="2"/>
  <c r="Y2714" i="2"/>
  <c r="BB2713" i="2"/>
  <c r="AY2713" i="2"/>
  <c r="AV2713" i="2"/>
  <c r="AS2713" i="2"/>
  <c r="AL2713" i="2"/>
  <c r="AG2713" i="2"/>
  <c r="AF2713" i="2"/>
  <c r="Y2713" i="2"/>
  <c r="BB2712" i="2"/>
  <c r="AY2712" i="2"/>
  <c r="AV2712" i="2"/>
  <c r="AS2712" i="2"/>
  <c r="AL2712" i="2"/>
  <c r="AG2712" i="2"/>
  <c r="AF2712" i="2"/>
  <c r="Y2712" i="2"/>
  <c r="BB2711" i="2"/>
  <c r="AY2711" i="2"/>
  <c r="AV2711" i="2"/>
  <c r="AS2711" i="2"/>
  <c r="AL2711" i="2"/>
  <c r="AG2711" i="2"/>
  <c r="AF2711" i="2"/>
  <c r="Y2711" i="2"/>
  <c r="BB2710" i="2"/>
  <c r="AY2710" i="2"/>
  <c r="AV2710" i="2"/>
  <c r="AS2710" i="2"/>
  <c r="AL2710" i="2"/>
  <c r="AG2710" i="2"/>
  <c r="AF2710" i="2"/>
  <c r="Y2710" i="2"/>
  <c r="BB2709" i="2"/>
  <c r="AY2709" i="2"/>
  <c r="AV2709" i="2"/>
  <c r="AS2709" i="2"/>
  <c r="AL2709" i="2"/>
  <c r="AG2709" i="2"/>
  <c r="AF2709" i="2"/>
  <c r="Y2709" i="2"/>
  <c r="BB2708" i="2"/>
  <c r="AY2708" i="2"/>
  <c r="AV2708" i="2"/>
  <c r="AS2708" i="2"/>
  <c r="AL2708" i="2"/>
  <c r="AG2708" i="2"/>
  <c r="AF2708" i="2"/>
  <c r="Y2708" i="2"/>
  <c r="BB2707" i="2"/>
  <c r="AY2707" i="2"/>
  <c r="AV2707" i="2"/>
  <c r="AS2707" i="2"/>
  <c r="AL2707" i="2"/>
  <c r="AG2707" i="2"/>
  <c r="AF2707" i="2"/>
  <c r="Y2707" i="2"/>
  <c r="BB2706" i="2"/>
  <c r="AY2706" i="2"/>
  <c r="AV2706" i="2"/>
  <c r="AS2706" i="2"/>
  <c r="AL2706" i="2"/>
  <c r="AG2706" i="2"/>
  <c r="AF2706" i="2"/>
  <c r="Y2706" i="2"/>
  <c r="BB2705" i="2"/>
  <c r="AY2705" i="2"/>
  <c r="AV2705" i="2"/>
  <c r="AS2705" i="2"/>
  <c r="AL2705" i="2"/>
  <c r="AG2705" i="2"/>
  <c r="AF2705" i="2"/>
  <c r="Y2705" i="2"/>
  <c r="BB2704" i="2"/>
  <c r="AY2704" i="2"/>
  <c r="AV2704" i="2"/>
  <c r="AS2704" i="2"/>
  <c r="AL2704" i="2"/>
  <c r="AG2704" i="2"/>
  <c r="AF2704" i="2"/>
  <c r="Y2704" i="2"/>
  <c r="BB2703" i="2"/>
  <c r="AY2703" i="2"/>
  <c r="AV2703" i="2"/>
  <c r="AS2703" i="2"/>
  <c r="AL2703" i="2"/>
  <c r="AG2703" i="2"/>
  <c r="AF2703" i="2"/>
  <c r="Y2703" i="2"/>
  <c r="BB2702" i="2"/>
  <c r="AY2702" i="2"/>
  <c r="AV2702" i="2"/>
  <c r="AS2702" i="2"/>
  <c r="AL2702" i="2"/>
  <c r="AG2702" i="2"/>
  <c r="AF2702" i="2"/>
  <c r="Y2702" i="2"/>
  <c r="BB2701" i="2"/>
  <c r="AY2701" i="2"/>
  <c r="AV2701" i="2"/>
  <c r="AS2701" i="2"/>
  <c r="AL2701" i="2"/>
  <c r="AG2701" i="2"/>
  <c r="AF2701" i="2"/>
  <c r="Y2701" i="2"/>
  <c r="BB2700" i="2"/>
  <c r="AY2700" i="2"/>
  <c r="AV2700" i="2"/>
  <c r="AS2700" i="2"/>
  <c r="AL2700" i="2"/>
  <c r="AG2700" i="2"/>
  <c r="AF2700" i="2"/>
  <c r="Y2700" i="2"/>
  <c r="BB2699" i="2"/>
  <c r="AY2699" i="2"/>
  <c r="AV2699" i="2"/>
  <c r="AS2699" i="2"/>
  <c r="AL2699" i="2"/>
  <c r="AG2699" i="2"/>
  <c r="AF2699" i="2"/>
  <c r="Y2699" i="2"/>
  <c r="BB2698" i="2"/>
  <c r="AY2698" i="2"/>
  <c r="AV2698" i="2"/>
  <c r="AS2698" i="2"/>
  <c r="AL2698" i="2"/>
  <c r="AG2698" i="2"/>
  <c r="AF2698" i="2"/>
  <c r="Y2698" i="2"/>
  <c r="BB2697" i="2"/>
  <c r="AY2697" i="2"/>
  <c r="AV2697" i="2"/>
  <c r="AS2697" i="2"/>
  <c r="AL2697" i="2"/>
  <c r="AG2697" i="2"/>
  <c r="AF2697" i="2"/>
  <c r="Y2697" i="2"/>
  <c r="BB2696" i="2"/>
  <c r="AY2696" i="2"/>
  <c r="AV2696" i="2"/>
  <c r="AS2696" i="2"/>
  <c r="AL2696" i="2"/>
  <c r="AG2696" i="2"/>
  <c r="AF2696" i="2"/>
  <c r="Y2696" i="2"/>
  <c r="BB2695" i="2"/>
  <c r="AY2695" i="2"/>
  <c r="AV2695" i="2"/>
  <c r="AS2695" i="2"/>
  <c r="AL2695" i="2"/>
  <c r="AG2695" i="2"/>
  <c r="AF2695" i="2"/>
  <c r="Y2695" i="2"/>
  <c r="BB2694" i="2"/>
  <c r="AY2694" i="2"/>
  <c r="AV2694" i="2"/>
  <c r="AS2694" i="2"/>
  <c r="AL2694" i="2"/>
  <c r="AG2694" i="2"/>
  <c r="AF2694" i="2"/>
  <c r="Y2694" i="2"/>
  <c r="BB2693" i="2"/>
  <c r="AY2693" i="2"/>
  <c r="AV2693" i="2"/>
  <c r="AS2693" i="2"/>
  <c r="AL2693" i="2"/>
  <c r="AG2693" i="2"/>
  <c r="AF2693" i="2"/>
  <c r="Y2693" i="2"/>
  <c r="BB2692" i="2"/>
  <c r="AY2692" i="2"/>
  <c r="AV2692" i="2"/>
  <c r="AS2692" i="2"/>
  <c r="AL2692" i="2"/>
  <c r="AG2692" i="2"/>
  <c r="AF2692" i="2"/>
  <c r="Y2692" i="2"/>
  <c r="BB2691" i="2"/>
  <c r="AY2691" i="2"/>
  <c r="AV2691" i="2"/>
  <c r="AS2691" i="2"/>
  <c r="AL2691" i="2"/>
  <c r="AG2691" i="2"/>
  <c r="AF2691" i="2"/>
  <c r="Y2691" i="2"/>
  <c r="BB2690" i="2"/>
  <c r="AY2690" i="2"/>
  <c r="AV2690" i="2"/>
  <c r="AS2690" i="2"/>
  <c r="AL2690" i="2"/>
  <c r="AG2690" i="2"/>
  <c r="AF2690" i="2"/>
  <c r="Y2690" i="2"/>
  <c r="BB2689" i="2"/>
  <c r="AY2689" i="2"/>
  <c r="AV2689" i="2"/>
  <c r="AS2689" i="2"/>
  <c r="AL2689" i="2"/>
  <c r="AG2689" i="2"/>
  <c r="AF2689" i="2"/>
  <c r="Y2689" i="2"/>
  <c r="BB2688" i="2"/>
  <c r="AY2688" i="2"/>
  <c r="AV2688" i="2"/>
  <c r="AS2688" i="2"/>
  <c r="AL2688" i="2"/>
  <c r="AG2688" i="2"/>
  <c r="AF2688" i="2"/>
  <c r="Y2688" i="2"/>
  <c r="BB2687" i="2"/>
  <c r="AY2687" i="2"/>
  <c r="AV2687" i="2"/>
  <c r="AS2687" i="2"/>
  <c r="AL2687" i="2"/>
  <c r="AG2687" i="2"/>
  <c r="AF2687" i="2"/>
  <c r="Y2687" i="2"/>
  <c r="BB2686" i="2"/>
  <c r="AY2686" i="2"/>
  <c r="AV2686" i="2"/>
  <c r="AS2686" i="2"/>
  <c r="AL2686" i="2"/>
  <c r="AG2686" i="2"/>
  <c r="AF2686" i="2"/>
  <c r="Y2686" i="2"/>
  <c r="BB2685" i="2"/>
  <c r="AY2685" i="2"/>
  <c r="AV2685" i="2"/>
  <c r="AS2685" i="2"/>
  <c r="AL2685" i="2"/>
  <c r="AG2685" i="2"/>
  <c r="AF2685" i="2"/>
  <c r="Y2685" i="2"/>
  <c r="BB2684" i="2"/>
  <c r="AY2684" i="2"/>
  <c r="AV2684" i="2"/>
  <c r="AS2684" i="2"/>
  <c r="AL2684" i="2"/>
  <c r="AG2684" i="2"/>
  <c r="AF2684" i="2"/>
  <c r="Y2684" i="2"/>
  <c r="BB2683" i="2"/>
  <c r="AY2683" i="2"/>
  <c r="AV2683" i="2"/>
  <c r="AS2683" i="2"/>
  <c r="AL2683" i="2"/>
  <c r="AG2683" i="2"/>
  <c r="AF2683" i="2"/>
  <c r="Y2683" i="2"/>
  <c r="BB2682" i="2"/>
  <c r="AY2682" i="2"/>
  <c r="AV2682" i="2"/>
  <c r="AS2682" i="2"/>
  <c r="AL2682" i="2"/>
  <c r="AG2682" i="2"/>
  <c r="AF2682" i="2"/>
  <c r="Y2682" i="2"/>
  <c r="BB2681" i="2"/>
  <c r="AY2681" i="2"/>
  <c r="AV2681" i="2"/>
  <c r="AS2681" i="2"/>
  <c r="AL2681" i="2"/>
  <c r="AG2681" i="2"/>
  <c r="AF2681" i="2"/>
  <c r="Y2681" i="2"/>
  <c r="BB2680" i="2"/>
  <c r="AY2680" i="2"/>
  <c r="AV2680" i="2"/>
  <c r="AS2680" i="2"/>
  <c r="AL2680" i="2"/>
  <c r="AG2680" i="2"/>
  <c r="AF2680" i="2"/>
  <c r="Y2680" i="2"/>
  <c r="BB2679" i="2"/>
  <c r="AY2679" i="2"/>
  <c r="AV2679" i="2"/>
  <c r="AS2679" i="2"/>
  <c r="AL2679" i="2"/>
  <c r="AG2679" i="2"/>
  <c r="AF2679" i="2"/>
  <c r="Y2679" i="2"/>
  <c r="BB2678" i="2"/>
  <c r="AY2678" i="2"/>
  <c r="AV2678" i="2"/>
  <c r="AS2678" i="2"/>
  <c r="AL2678" i="2"/>
  <c r="AG2678" i="2"/>
  <c r="AF2678" i="2"/>
  <c r="Y2678" i="2"/>
  <c r="BB2677" i="2"/>
  <c r="AY2677" i="2"/>
  <c r="AV2677" i="2"/>
  <c r="AS2677" i="2"/>
  <c r="AL2677" i="2"/>
  <c r="AG2677" i="2"/>
  <c r="AF2677" i="2"/>
  <c r="Y2677" i="2"/>
  <c r="BB2676" i="2"/>
  <c r="AY2676" i="2"/>
  <c r="AV2676" i="2"/>
  <c r="AS2676" i="2"/>
  <c r="AL2676" i="2"/>
  <c r="AG2676" i="2"/>
  <c r="AF2676" i="2"/>
  <c r="Y2676" i="2"/>
  <c r="BB2675" i="2"/>
  <c r="AY2675" i="2"/>
  <c r="AV2675" i="2"/>
  <c r="AS2675" i="2"/>
  <c r="AL2675" i="2"/>
  <c r="AG2675" i="2"/>
  <c r="AF2675" i="2"/>
  <c r="Y2675" i="2"/>
  <c r="BB2674" i="2"/>
  <c r="AY2674" i="2"/>
  <c r="AV2674" i="2"/>
  <c r="AS2674" i="2"/>
  <c r="AL2674" i="2"/>
  <c r="AG2674" i="2"/>
  <c r="AF2674" i="2"/>
  <c r="Y2674" i="2"/>
  <c r="BB2673" i="2"/>
  <c r="AY2673" i="2"/>
  <c r="AV2673" i="2"/>
  <c r="AS2673" i="2"/>
  <c r="AL2673" i="2"/>
  <c r="AG2673" i="2"/>
  <c r="AF2673" i="2"/>
  <c r="Y2673" i="2"/>
  <c r="BB2672" i="2"/>
  <c r="AY2672" i="2"/>
  <c r="AV2672" i="2"/>
  <c r="AS2672" i="2"/>
  <c r="AL2672" i="2"/>
  <c r="AG2672" i="2"/>
  <c r="AF2672" i="2"/>
  <c r="Y2672" i="2"/>
  <c r="BB2671" i="2"/>
  <c r="AY2671" i="2"/>
  <c r="AV2671" i="2"/>
  <c r="AS2671" i="2"/>
  <c r="AL2671" i="2"/>
  <c r="AG2671" i="2"/>
  <c r="AF2671" i="2"/>
  <c r="Y2671" i="2"/>
  <c r="BB2670" i="2"/>
  <c r="AY2670" i="2"/>
  <c r="AV2670" i="2"/>
  <c r="AS2670" i="2"/>
  <c r="AL2670" i="2"/>
  <c r="AG2670" i="2"/>
  <c r="AF2670" i="2"/>
  <c r="Y2670" i="2"/>
  <c r="BB2669" i="2"/>
  <c r="AY2669" i="2"/>
  <c r="AV2669" i="2"/>
  <c r="AS2669" i="2"/>
  <c r="AL2669" i="2"/>
  <c r="AG2669" i="2"/>
  <c r="AF2669" i="2"/>
  <c r="Y2669" i="2"/>
  <c r="BB2668" i="2"/>
  <c r="AY2668" i="2"/>
  <c r="AV2668" i="2"/>
  <c r="AS2668" i="2"/>
  <c r="AL2668" i="2"/>
  <c r="AG2668" i="2"/>
  <c r="AF2668" i="2"/>
  <c r="Y2668" i="2"/>
  <c r="BB2667" i="2"/>
  <c r="AY2667" i="2"/>
  <c r="AV2667" i="2"/>
  <c r="AS2667" i="2"/>
  <c r="AL2667" i="2"/>
  <c r="AG2667" i="2"/>
  <c r="AF2667" i="2"/>
  <c r="Y2667" i="2"/>
  <c r="BB2666" i="2"/>
  <c r="AY2666" i="2"/>
  <c r="AV2666" i="2"/>
  <c r="AS2666" i="2"/>
  <c r="AL2666" i="2"/>
  <c r="AG2666" i="2"/>
  <c r="AF2666" i="2"/>
  <c r="Y2666" i="2"/>
  <c r="BB2665" i="2"/>
  <c r="AY2665" i="2"/>
  <c r="AV2665" i="2"/>
  <c r="AS2665" i="2"/>
  <c r="AL2665" i="2"/>
  <c r="AG2665" i="2"/>
  <c r="AF2665" i="2"/>
  <c r="Y2665" i="2"/>
  <c r="BB2664" i="2"/>
  <c r="AY2664" i="2"/>
  <c r="AV2664" i="2"/>
  <c r="AS2664" i="2"/>
  <c r="AL2664" i="2"/>
  <c r="AG2664" i="2"/>
  <c r="AF2664" i="2"/>
  <c r="Y2664" i="2"/>
  <c r="BB2663" i="2"/>
  <c r="AY2663" i="2"/>
  <c r="AV2663" i="2"/>
  <c r="AS2663" i="2"/>
  <c r="AL2663" i="2"/>
  <c r="AG2663" i="2"/>
  <c r="AF2663" i="2"/>
  <c r="Y2663" i="2"/>
  <c r="BB2662" i="2"/>
  <c r="AY2662" i="2"/>
  <c r="AV2662" i="2"/>
  <c r="AS2662" i="2"/>
  <c r="AL2662" i="2"/>
  <c r="AG2662" i="2"/>
  <c r="AF2662" i="2"/>
  <c r="Y2662" i="2"/>
  <c r="BB2661" i="2"/>
  <c r="AY2661" i="2"/>
  <c r="AV2661" i="2"/>
  <c r="AS2661" i="2"/>
  <c r="AL2661" i="2"/>
  <c r="AG2661" i="2"/>
  <c r="AF2661" i="2"/>
  <c r="Y2661" i="2"/>
  <c r="BB2660" i="2"/>
  <c r="AY2660" i="2"/>
  <c r="AV2660" i="2"/>
  <c r="AS2660" i="2"/>
  <c r="AL2660" i="2"/>
  <c r="AG2660" i="2"/>
  <c r="AF2660" i="2"/>
  <c r="Y2660" i="2"/>
  <c r="BB2659" i="2"/>
  <c r="AY2659" i="2"/>
  <c r="AV2659" i="2"/>
  <c r="AS2659" i="2"/>
  <c r="AL2659" i="2"/>
  <c r="AG2659" i="2"/>
  <c r="AF2659" i="2"/>
  <c r="Y2659" i="2"/>
  <c r="BB2658" i="2"/>
  <c r="AY2658" i="2"/>
  <c r="AV2658" i="2"/>
  <c r="AS2658" i="2"/>
  <c r="AL2658" i="2"/>
  <c r="AG2658" i="2"/>
  <c r="AF2658" i="2"/>
  <c r="Y2658" i="2"/>
  <c r="BB2657" i="2"/>
  <c r="AY2657" i="2"/>
  <c r="AV2657" i="2"/>
  <c r="AS2657" i="2"/>
  <c r="AL2657" i="2"/>
  <c r="AG2657" i="2"/>
  <c r="AF2657" i="2"/>
  <c r="Y2657" i="2"/>
  <c r="BB2656" i="2"/>
  <c r="AY2656" i="2"/>
  <c r="AV2656" i="2"/>
  <c r="AS2656" i="2"/>
  <c r="AL2656" i="2"/>
  <c r="AG2656" i="2"/>
  <c r="AF2656" i="2"/>
  <c r="Y2656" i="2"/>
  <c r="BB2655" i="2"/>
  <c r="AY2655" i="2"/>
  <c r="AV2655" i="2"/>
  <c r="AS2655" i="2"/>
  <c r="AL2655" i="2"/>
  <c r="AG2655" i="2"/>
  <c r="AF2655" i="2"/>
  <c r="Y2655" i="2"/>
  <c r="BB2654" i="2"/>
  <c r="AY2654" i="2"/>
  <c r="AV2654" i="2"/>
  <c r="AS2654" i="2"/>
  <c r="AL2654" i="2"/>
  <c r="AG2654" i="2"/>
  <c r="AF2654" i="2"/>
  <c r="Y2654" i="2"/>
  <c r="BB2653" i="2"/>
  <c r="AY2653" i="2"/>
  <c r="AV2653" i="2"/>
  <c r="AS2653" i="2"/>
  <c r="AL2653" i="2"/>
  <c r="AG2653" i="2"/>
  <c r="AF2653" i="2"/>
  <c r="Y2653" i="2"/>
  <c r="BB2652" i="2"/>
  <c r="AY2652" i="2"/>
  <c r="AV2652" i="2"/>
  <c r="AS2652" i="2"/>
  <c r="AL2652" i="2"/>
  <c r="AG2652" i="2"/>
  <c r="AF2652" i="2"/>
  <c r="Y2652" i="2"/>
  <c r="BB2651" i="2"/>
  <c r="AY2651" i="2"/>
  <c r="AV2651" i="2"/>
  <c r="AS2651" i="2"/>
  <c r="AL2651" i="2"/>
  <c r="AG2651" i="2"/>
  <c r="AF2651" i="2"/>
  <c r="Y2651" i="2"/>
  <c r="BB2650" i="2"/>
  <c r="AY2650" i="2"/>
  <c r="AV2650" i="2"/>
  <c r="AS2650" i="2"/>
  <c r="AL2650" i="2"/>
  <c r="AG2650" i="2"/>
  <c r="AF2650" i="2"/>
  <c r="Y2650" i="2"/>
  <c r="BB2649" i="2"/>
  <c r="AY2649" i="2"/>
  <c r="AV2649" i="2"/>
  <c r="AS2649" i="2"/>
  <c r="AL2649" i="2"/>
  <c r="AG2649" i="2"/>
  <c r="AF2649" i="2"/>
  <c r="Y2649" i="2"/>
  <c r="BB2648" i="2"/>
  <c r="AY2648" i="2"/>
  <c r="AV2648" i="2"/>
  <c r="AS2648" i="2"/>
  <c r="AL2648" i="2"/>
  <c r="AG2648" i="2"/>
  <c r="AF2648" i="2"/>
  <c r="Y2648" i="2"/>
  <c r="BB2647" i="2"/>
  <c r="AY2647" i="2"/>
  <c r="AV2647" i="2"/>
  <c r="AS2647" i="2"/>
  <c r="AL2647" i="2"/>
  <c r="AG2647" i="2"/>
  <c r="AF2647" i="2"/>
  <c r="Y2647" i="2"/>
  <c r="BB2646" i="2"/>
  <c r="AY2646" i="2"/>
  <c r="AV2646" i="2"/>
  <c r="AS2646" i="2"/>
  <c r="AL2646" i="2"/>
  <c r="AG2646" i="2"/>
  <c r="AF2646" i="2"/>
  <c r="Y2646" i="2"/>
  <c r="BB2645" i="2"/>
  <c r="AY2645" i="2"/>
  <c r="AV2645" i="2"/>
  <c r="AS2645" i="2"/>
  <c r="AL2645" i="2"/>
  <c r="AG2645" i="2"/>
  <c r="AF2645" i="2"/>
  <c r="Y2645" i="2"/>
  <c r="BB2644" i="2"/>
  <c r="AY2644" i="2"/>
  <c r="AV2644" i="2"/>
  <c r="AS2644" i="2"/>
  <c r="AL2644" i="2"/>
  <c r="AG2644" i="2"/>
  <c r="AF2644" i="2"/>
  <c r="Y2644" i="2"/>
  <c r="BB2643" i="2"/>
  <c r="AY2643" i="2"/>
  <c r="AV2643" i="2"/>
  <c r="AS2643" i="2"/>
  <c r="AL2643" i="2"/>
  <c r="AG2643" i="2"/>
  <c r="AF2643" i="2"/>
  <c r="Y2643" i="2"/>
  <c r="BB2642" i="2"/>
  <c r="AY2642" i="2"/>
  <c r="AV2642" i="2"/>
  <c r="AS2642" i="2"/>
  <c r="AL2642" i="2"/>
  <c r="AG2642" i="2"/>
  <c r="AF2642" i="2"/>
  <c r="Y2642" i="2"/>
  <c r="BB2641" i="2"/>
  <c r="AY2641" i="2"/>
  <c r="AV2641" i="2"/>
  <c r="AS2641" i="2"/>
  <c r="AL2641" i="2"/>
  <c r="AG2641" i="2"/>
  <c r="AF2641" i="2"/>
  <c r="Y2641" i="2"/>
  <c r="BB2640" i="2"/>
  <c r="AY2640" i="2"/>
  <c r="AV2640" i="2"/>
  <c r="AS2640" i="2"/>
  <c r="AL2640" i="2"/>
  <c r="AG2640" i="2"/>
  <c r="AF2640" i="2"/>
  <c r="Y2640" i="2"/>
  <c r="BB2639" i="2"/>
  <c r="AY2639" i="2"/>
  <c r="AV2639" i="2"/>
  <c r="AS2639" i="2"/>
  <c r="AL2639" i="2"/>
  <c r="AG2639" i="2"/>
  <c r="AF2639" i="2"/>
  <c r="Y2639" i="2"/>
  <c r="BB2638" i="2"/>
  <c r="AY2638" i="2"/>
  <c r="AV2638" i="2"/>
  <c r="AS2638" i="2"/>
  <c r="AL2638" i="2"/>
  <c r="AG2638" i="2"/>
  <c r="AF2638" i="2"/>
  <c r="Y2638" i="2"/>
  <c r="BB2637" i="2"/>
  <c r="AY2637" i="2"/>
  <c r="AV2637" i="2"/>
  <c r="AS2637" i="2"/>
  <c r="AL2637" i="2"/>
  <c r="AG2637" i="2"/>
  <c r="AF2637" i="2"/>
  <c r="Y2637" i="2"/>
  <c r="BB2636" i="2"/>
  <c r="AY2636" i="2"/>
  <c r="AV2636" i="2"/>
  <c r="AS2636" i="2"/>
  <c r="AL2636" i="2"/>
  <c r="AG2636" i="2"/>
  <c r="AF2636" i="2"/>
  <c r="Y2636" i="2"/>
  <c r="BB2635" i="2"/>
  <c r="AY2635" i="2"/>
  <c r="AV2635" i="2"/>
  <c r="AS2635" i="2"/>
  <c r="AL2635" i="2"/>
  <c r="AG2635" i="2"/>
  <c r="AF2635" i="2"/>
  <c r="Y2635" i="2"/>
  <c r="BB2634" i="2"/>
  <c r="AY2634" i="2"/>
  <c r="AV2634" i="2"/>
  <c r="AS2634" i="2"/>
  <c r="AL2634" i="2"/>
  <c r="AG2634" i="2"/>
  <c r="AF2634" i="2"/>
  <c r="Y2634" i="2"/>
  <c r="BB2633" i="2"/>
  <c r="AY2633" i="2"/>
  <c r="AV2633" i="2"/>
  <c r="AS2633" i="2"/>
  <c r="AL2633" i="2"/>
  <c r="AG2633" i="2"/>
  <c r="AF2633" i="2"/>
  <c r="Y2633" i="2"/>
  <c r="BB2632" i="2"/>
  <c r="AY2632" i="2"/>
  <c r="AV2632" i="2"/>
  <c r="AS2632" i="2"/>
  <c r="AL2632" i="2"/>
  <c r="AG2632" i="2"/>
  <c r="AF2632" i="2"/>
  <c r="Y2632" i="2"/>
  <c r="BB2631" i="2"/>
  <c r="AY2631" i="2"/>
  <c r="AV2631" i="2"/>
  <c r="AS2631" i="2"/>
  <c r="AL2631" i="2"/>
  <c r="AG2631" i="2"/>
  <c r="AF2631" i="2"/>
  <c r="Y2631" i="2"/>
  <c r="BB2630" i="2"/>
  <c r="AY2630" i="2"/>
  <c r="AV2630" i="2"/>
  <c r="AS2630" i="2"/>
  <c r="AL2630" i="2"/>
  <c r="AG2630" i="2"/>
  <c r="AF2630" i="2"/>
  <c r="Y2630" i="2"/>
  <c r="BB2629" i="2"/>
  <c r="AY2629" i="2"/>
  <c r="AV2629" i="2"/>
  <c r="AS2629" i="2"/>
  <c r="AL2629" i="2"/>
  <c r="AG2629" i="2"/>
  <c r="AF2629" i="2"/>
  <c r="Y2629" i="2"/>
  <c r="BB2628" i="2"/>
  <c r="AY2628" i="2"/>
  <c r="AV2628" i="2"/>
  <c r="AS2628" i="2"/>
  <c r="AL2628" i="2"/>
  <c r="AG2628" i="2"/>
  <c r="AF2628" i="2"/>
  <c r="Y2628" i="2"/>
  <c r="BB2627" i="2"/>
  <c r="AY2627" i="2"/>
  <c r="AV2627" i="2"/>
  <c r="AS2627" i="2"/>
  <c r="AL2627" i="2"/>
  <c r="AG2627" i="2"/>
  <c r="AF2627" i="2"/>
  <c r="Y2627" i="2"/>
  <c r="BB2626" i="2"/>
  <c r="AY2626" i="2"/>
  <c r="AV2626" i="2"/>
  <c r="AS2626" i="2"/>
  <c r="AL2626" i="2"/>
  <c r="AG2626" i="2"/>
  <c r="AF2626" i="2"/>
  <c r="Y2626" i="2"/>
  <c r="BB2625" i="2"/>
  <c r="AY2625" i="2"/>
  <c r="AV2625" i="2"/>
  <c r="AS2625" i="2"/>
  <c r="AL2625" i="2"/>
  <c r="AG2625" i="2"/>
  <c r="AF2625" i="2"/>
  <c r="Y2625" i="2"/>
  <c r="BB2624" i="2"/>
  <c r="AY2624" i="2"/>
  <c r="AV2624" i="2"/>
  <c r="AS2624" i="2"/>
  <c r="AL2624" i="2"/>
  <c r="AG2624" i="2"/>
  <c r="AF2624" i="2"/>
  <c r="Y2624" i="2"/>
  <c r="BB2623" i="2"/>
  <c r="AY2623" i="2"/>
  <c r="AV2623" i="2"/>
  <c r="AS2623" i="2"/>
  <c r="AL2623" i="2"/>
  <c r="AG2623" i="2"/>
  <c r="AF2623" i="2"/>
  <c r="Y2623" i="2"/>
  <c r="BB2622" i="2"/>
  <c r="AY2622" i="2"/>
  <c r="AV2622" i="2"/>
  <c r="AS2622" i="2"/>
  <c r="AL2622" i="2"/>
  <c r="AG2622" i="2"/>
  <c r="AF2622" i="2"/>
  <c r="Y2622" i="2"/>
  <c r="BB2621" i="2"/>
  <c r="AY2621" i="2"/>
  <c r="AV2621" i="2"/>
  <c r="AS2621" i="2"/>
  <c r="AL2621" i="2"/>
  <c r="AG2621" i="2"/>
  <c r="AF2621" i="2"/>
  <c r="Y2621" i="2"/>
  <c r="BB2620" i="2"/>
  <c r="AY2620" i="2"/>
  <c r="AV2620" i="2"/>
  <c r="AS2620" i="2"/>
  <c r="AL2620" i="2"/>
  <c r="AG2620" i="2"/>
  <c r="AF2620" i="2"/>
  <c r="Y2620" i="2"/>
  <c r="BB2619" i="2"/>
  <c r="AY2619" i="2"/>
  <c r="AV2619" i="2"/>
  <c r="AS2619" i="2"/>
  <c r="AL2619" i="2"/>
  <c r="AG2619" i="2"/>
  <c r="AF2619" i="2"/>
  <c r="Y2619" i="2"/>
  <c r="BB2618" i="2"/>
  <c r="AY2618" i="2"/>
  <c r="AV2618" i="2"/>
  <c r="AS2618" i="2"/>
  <c r="AL2618" i="2"/>
  <c r="AG2618" i="2"/>
  <c r="AF2618" i="2"/>
  <c r="Y2618" i="2"/>
  <c r="BB2617" i="2"/>
  <c r="AY2617" i="2"/>
  <c r="AV2617" i="2"/>
  <c r="AS2617" i="2"/>
  <c r="AL2617" i="2"/>
  <c r="AG2617" i="2"/>
  <c r="AF2617" i="2"/>
  <c r="Y2617" i="2"/>
  <c r="BB2616" i="2"/>
  <c r="AY2616" i="2"/>
  <c r="AV2616" i="2"/>
  <c r="AS2616" i="2"/>
  <c r="AL2616" i="2"/>
  <c r="AG2616" i="2"/>
  <c r="AF2616" i="2"/>
  <c r="Y2616" i="2"/>
  <c r="BB2615" i="2"/>
  <c r="AY2615" i="2"/>
  <c r="AV2615" i="2"/>
  <c r="AS2615" i="2"/>
  <c r="AL2615" i="2"/>
  <c r="AG2615" i="2"/>
  <c r="AF2615" i="2"/>
  <c r="Y2615" i="2"/>
  <c r="BB2614" i="2"/>
  <c r="AY2614" i="2"/>
  <c r="AV2614" i="2"/>
  <c r="AS2614" i="2"/>
  <c r="AL2614" i="2"/>
  <c r="AG2614" i="2"/>
  <c r="AF2614" i="2"/>
  <c r="Y2614" i="2"/>
  <c r="BB2613" i="2"/>
  <c r="AY2613" i="2"/>
  <c r="AV2613" i="2"/>
  <c r="AS2613" i="2"/>
  <c r="AL2613" i="2"/>
  <c r="AG2613" i="2"/>
  <c r="AF2613" i="2"/>
  <c r="Y2613" i="2"/>
  <c r="BB2612" i="2"/>
  <c r="AY2612" i="2"/>
  <c r="AV2612" i="2"/>
  <c r="AS2612" i="2"/>
  <c r="AL2612" i="2"/>
  <c r="AG2612" i="2"/>
  <c r="AF2612" i="2"/>
  <c r="Y2612" i="2"/>
  <c r="BB2611" i="2"/>
  <c r="AY2611" i="2"/>
  <c r="AV2611" i="2"/>
  <c r="AS2611" i="2"/>
  <c r="AL2611" i="2"/>
  <c r="AG2611" i="2"/>
  <c r="AF2611" i="2"/>
  <c r="Y2611" i="2"/>
  <c r="BB2610" i="2"/>
  <c r="AY2610" i="2"/>
  <c r="AV2610" i="2"/>
  <c r="AS2610" i="2"/>
  <c r="AL2610" i="2"/>
  <c r="AG2610" i="2"/>
  <c r="AF2610" i="2"/>
  <c r="Y2610" i="2"/>
  <c r="BB2609" i="2"/>
  <c r="AY2609" i="2"/>
  <c r="AV2609" i="2"/>
  <c r="AS2609" i="2"/>
  <c r="AL2609" i="2"/>
  <c r="AG2609" i="2"/>
  <c r="AF2609" i="2"/>
  <c r="Y2609" i="2"/>
  <c r="BB2608" i="2"/>
  <c r="AY2608" i="2"/>
  <c r="AV2608" i="2"/>
  <c r="AS2608" i="2"/>
  <c r="AL2608" i="2"/>
  <c r="AG2608" i="2"/>
  <c r="AF2608" i="2"/>
  <c r="Y2608" i="2"/>
  <c r="BB2607" i="2"/>
  <c r="AY2607" i="2"/>
  <c r="AV2607" i="2"/>
  <c r="AS2607" i="2"/>
  <c r="AL2607" i="2"/>
  <c r="AG2607" i="2"/>
  <c r="AF2607" i="2"/>
  <c r="Y2607" i="2"/>
  <c r="BB2606" i="2"/>
  <c r="AY2606" i="2"/>
  <c r="AV2606" i="2"/>
  <c r="AS2606" i="2"/>
  <c r="AL2606" i="2"/>
  <c r="AG2606" i="2"/>
  <c r="AF2606" i="2"/>
  <c r="Y2606" i="2"/>
  <c r="BB2605" i="2"/>
  <c r="AY2605" i="2"/>
  <c r="AV2605" i="2"/>
  <c r="AS2605" i="2"/>
  <c r="AL2605" i="2"/>
  <c r="AG2605" i="2"/>
  <c r="AF2605" i="2"/>
  <c r="Y2605" i="2"/>
  <c r="BB2604" i="2"/>
  <c r="AY2604" i="2"/>
  <c r="AV2604" i="2"/>
  <c r="AS2604" i="2"/>
  <c r="AL2604" i="2"/>
  <c r="AG2604" i="2"/>
  <c r="AF2604" i="2"/>
  <c r="Y2604" i="2"/>
  <c r="BB2603" i="2"/>
  <c r="AY2603" i="2"/>
  <c r="AV2603" i="2"/>
  <c r="AS2603" i="2"/>
  <c r="AL2603" i="2"/>
  <c r="AG2603" i="2"/>
  <c r="AF2603" i="2"/>
  <c r="Y2603" i="2"/>
  <c r="BB2602" i="2"/>
  <c r="AY2602" i="2"/>
  <c r="AV2602" i="2"/>
  <c r="AS2602" i="2"/>
  <c r="AL2602" i="2"/>
  <c r="AG2602" i="2"/>
  <c r="AF2602" i="2"/>
  <c r="Y2602" i="2"/>
  <c r="BB2601" i="2"/>
  <c r="AY2601" i="2"/>
  <c r="AV2601" i="2"/>
  <c r="AS2601" i="2"/>
  <c r="AL2601" i="2"/>
  <c r="AG2601" i="2"/>
  <c r="AF2601" i="2"/>
  <c r="Y2601" i="2"/>
  <c r="BB2600" i="2"/>
  <c r="AY2600" i="2"/>
  <c r="AV2600" i="2"/>
  <c r="AS2600" i="2"/>
  <c r="AL2600" i="2"/>
  <c r="AG2600" i="2"/>
  <c r="AF2600" i="2"/>
  <c r="Y2600" i="2"/>
  <c r="BB2599" i="2"/>
  <c r="AY2599" i="2"/>
  <c r="AV2599" i="2"/>
  <c r="AS2599" i="2"/>
  <c r="AL2599" i="2"/>
  <c r="AG2599" i="2"/>
  <c r="AF2599" i="2"/>
  <c r="Y2599" i="2"/>
  <c r="BB2598" i="2"/>
  <c r="AY2598" i="2"/>
  <c r="AV2598" i="2"/>
  <c r="AS2598" i="2"/>
  <c r="AL2598" i="2"/>
  <c r="AG2598" i="2"/>
  <c r="AF2598" i="2"/>
  <c r="Y2598" i="2"/>
  <c r="BB2597" i="2"/>
  <c r="AY2597" i="2"/>
  <c r="AV2597" i="2"/>
  <c r="AS2597" i="2"/>
  <c r="AL2597" i="2"/>
  <c r="AG2597" i="2"/>
  <c r="AF2597" i="2"/>
  <c r="Y2597" i="2"/>
  <c r="BB2596" i="2"/>
  <c r="AY2596" i="2"/>
  <c r="AV2596" i="2"/>
  <c r="AS2596" i="2"/>
  <c r="AL2596" i="2"/>
  <c r="AG2596" i="2"/>
  <c r="AF2596" i="2"/>
  <c r="Y2596" i="2"/>
  <c r="BB2595" i="2"/>
  <c r="AY2595" i="2"/>
  <c r="AV2595" i="2"/>
  <c r="AS2595" i="2"/>
  <c r="AL2595" i="2"/>
  <c r="AG2595" i="2"/>
  <c r="AF2595" i="2"/>
  <c r="Y2595" i="2"/>
  <c r="BB2594" i="2"/>
  <c r="AY2594" i="2"/>
  <c r="AV2594" i="2"/>
  <c r="AS2594" i="2"/>
  <c r="AL2594" i="2"/>
  <c r="AG2594" i="2"/>
  <c r="AF2594" i="2"/>
  <c r="Y2594" i="2"/>
  <c r="BB2593" i="2"/>
  <c r="AY2593" i="2"/>
  <c r="AV2593" i="2"/>
  <c r="AS2593" i="2"/>
  <c r="AL2593" i="2"/>
  <c r="AG2593" i="2"/>
  <c r="AF2593" i="2"/>
  <c r="Y2593" i="2"/>
  <c r="BB2592" i="2"/>
  <c r="AY2592" i="2"/>
  <c r="AV2592" i="2"/>
  <c r="AS2592" i="2"/>
  <c r="AL2592" i="2"/>
  <c r="AG2592" i="2"/>
  <c r="AF2592" i="2"/>
  <c r="Y2592" i="2"/>
  <c r="BB2591" i="2"/>
  <c r="AY2591" i="2"/>
  <c r="AV2591" i="2"/>
  <c r="AS2591" i="2"/>
  <c r="AL2591" i="2"/>
  <c r="AG2591" i="2"/>
  <c r="AF2591" i="2"/>
  <c r="Y2591" i="2"/>
  <c r="BB2590" i="2"/>
  <c r="AY2590" i="2"/>
  <c r="AV2590" i="2"/>
  <c r="AS2590" i="2"/>
  <c r="AL2590" i="2"/>
  <c r="AG2590" i="2"/>
  <c r="AF2590" i="2"/>
  <c r="Y2590" i="2"/>
  <c r="BB2589" i="2"/>
  <c r="AY2589" i="2"/>
  <c r="AV2589" i="2"/>
  <c r="AS2589" i="2"/>
  <c r="AL2589" i="2"/>
  <c r="AG2589" i="2"/>
  <c r="AF2589" i="2"/>
  <c r="Y2589" i="2"/>
  <c r="BB2588" i="2"/>
  <c r="AY2588" i="2"/>
  <c r="AV2588" i="2"/>
  <c r="AS2588" i="2"/>
  <c r="AL2588" i="2"/>
  <c r="AG2588" i="2"/>
  <c r="AF2588" i="2"/>
  <c r="Y2588" i="2"/>
  <c r="BB2587" i="2"/>
  <c r="AY2587" i="2"/>
  <c r="AV2587" i="2"/>
  <c r="AS2587" i="2"/>
  <c r="AL2587" i="2"/>
  <c r="AG2587" i="2"/>
  <c r="AF2587" i="2"/>
  <c r="Y2587" i="2"/>
  <c r="BB2586" i="2"/>
  <c r="AY2586" i="2"/>
  <c r="AV2586" i="2"/>
  <c r="AS2586" i="2"/>
  <c r="AL2586" i="2"/>
  <c r="AG2586" i="2"/>
  <c r="AF2586" i="2"/>
  <c r="Y2586" i="2"/>
  <c r="BB2585" i="2"/>
  <c r="AY2585" i="2"/>
  <c r="AV2585" i="2"/>
  <c r="AS2585" i="2"/>
  <c r="AL2585" i="2"/>
  <c r="AG2585" i="2"/>
  <c r="AF2585" i="2"/>
  <c r="Y2585" i="2"/>
  <c r="BB2584" i="2"/>
  <c r="AY2584" i="2"/>
  <c r="AV2584" i="2"/>
  <c r="AS2584" i="2"/>
  <c r="AL2584" i="2"/>
  <c r="AG2584" i="2"/>
  <c r="AF2584" i="2"/>
  <c r="Y2584" i="2"/>
  <c r="BB2583" i="2"/>
  <c r="AY2583" i="2"/>
  <c r="AV2583" i="2"/>
  <c r="AS2583" i="2"/>
  <c r="AL2583" i="2"/>
  <c r="AG2583" i="2"/>
  <c r="AF2583" i="2"/>
  <c r="Y2583" i="2"/>
  <c r="BB2582" i="2"/>
  <c r="AY2582" i="2"/>
  <c r="AV2582" i="2"/>
  <c r="AS2582" i="2"/>
  <c r="AL2582" i="2"/>
  <c r="AG2582" i="2"/>
  <c r="AF2582" i="2"/>
  <c r="Y2582" i="2"/>
  <c r="BB2581" i="2"/>
  <c r="AY2581" i="2"/>
  <c r="AV2581" i="2"/>
  <c r="AS2581" i="2"/>
  <c r="AL2581" i="2"/>
  <c r="AG2581" i="2"/>
  <c r="AF2581" i="2"/>
  <c r="Y2581" i="2"/>
  <c r="BB2580" i="2"/>
  <c r="AY2580" i="2"/>
  <c r="AV2580" i="2"/>
  <c r="AS2580" i="2"/>
  <c r="AL2580" i="2"/>
  <c r="AG2580" i="2"/>
  <c r="AF2580" i="2"/>
  <c r="Y2580" i="2"/>
  <c r="BB2579" i="2"/>
  <c r="AY2579" i="2"/>
  <c r="AV2579" i="2"/>
  <c r="AS2579" i="2"/>
  <c r="AL2579" i="2"/>
  <c r="AG2579" i="2"/>
  <c r="AF2579" i="2"/>
  <c r="Y2579" i="2"/>
  <c r="BB2578" i="2"/>
  <c r="AY2578" i="2"/>
  <c r="AV2578" i="2"/>
  <c r="AS2578" i="2"/>
  <c r="AL2578" i="2"/>
  <c r="AG2578" i="2"/>
  <c r="AF2578" i="2"/>
  <c r="Y2578" i="2"/>
  <c r="BB2577" i="2"/>
  <c r="AY2577" i="2"/>
  <c r="AV2577" i="2"/>
  <c r="AS2577" i="2"/>
  <c r="AL2577" i="2"/>
  <c r="AG2577" i="2"/>
  <c r="AF2577" i="2"/>
  <c r="Y2577" i="2"/>
  <c r="BB2576" i="2"/>
  <c r="AY2576" i="2"/>
  <c r="AV2576" i="2"/>
  <c r="AS2576" i="2"/>
  <c r="AL2576" i="2"/>
  <c r="AG2576" i="2"/>
  <c r="AF2576" i="2"/>
  <c r="Y2576" i="2"/>
  <c r="BB2575" i="2"/>
  <c r="AY2575" i="2"/>
  <c r="AV2575" i="2"/>
  <c r="AS2575" i="2"/>
  <c r="AL2575" i="2"/>
  <c r="AG2575" i="2"/>
  <c r="AF2575" i="2"/>
  <c r="Y2575" i="2"/>
  <c r="BB2574" i="2"/>
  <c r="AY2574" i="2"/>
  <c r="AV2574" i="2"/>
  <c r="AS2574" i="2"/>
  <c r="AL2574" i="2"/>
  <c r="AG2574" i="2"/>
  <c r="AF2574" i="2"/>
  <c r="Y2574" i="2"/>
  <c r="BB2573" i="2"/>
  <c r="AY2573" i="2"/>
  <c r="AV2573" i="2"/>
  <c r="AS2573" i="2"/>
  <c r="AL2573" i="2"/>
  <c r="AG2573" i="2"/>
  <c r="AF2573" i="2"/>
  <c r="Y2573" i="2"/>
  <c r="BB2572" i="2"/>
  <c r="AY2572" i="2"/>
  <c r="AV2572" i="2"/>
  <c r="AS2572" i="2"/>
  <c r="AL2572" i="2"/>
  <c r="AG2572" i="2"/>
  <c r="AF2572" i="2"/>
  <c r="Y2572" i="2"/>
  <c r="BB2571" i="2"/>
  <c r="AY2571" i="2"/>
  <c r="AV2571" i="2"/>
  <c r="AS2571" i="2"/>
  <c r="AL2571" i="2"/>
  <c r="AG2571" i="2"/>
  <c r="AF2571" i="2"/>
  <c r="Y2571" i="2"/>
  <c r="BB2570" i="2"/>
  <c r="AY2570" i="2"/>
  <c r="AV2570" i="2"/>
  <c r="AS2570" i="2"/>
  <c r="AL2570" i="2"/>
  <c r="AG2570" i="2"/>
  <c r="AF2570" i="2"/>
  <c r="Y2570" i="2"/>
  <c r="BB2569" i="2"/>
  <c r="AY2569" i="2"/>
  <c r="AV2569" i="2"/>
  <c r="AS2569" i="2"/>
  <c r="AL2569" i="2"/>
  <c r="AG2569" i="2"/>
  <c r="AF2569" i="2"/>
  <c r="Y2569" i="2"/>
  <c r="BB2568" i="2"/>
  <c r="AY2568" i="2"/>
  <c r="AV2568" i="2"/>
  <c r="AS2568" i="2"/>
  <c r="AL2568" i="2"/>
  <c r="AG2568" i="2"/>
  <c r="AF2568" i="2"/>
  <c r="Y2568" i="2"/>
  <c r="BB2567" i="2"/>
  <c r="AY2567" i="2"/>
  <c r="AV2567" i="2"/>
  <c r="AS2567" i="2"/>
  <c r="AL2567" i="2"/>
  <c r="AG2567" i="2"/>
  <c r="AF2567" i="2"/>
  <c r="Y2567" i="2"/>
  <c r="BB2566" i="2"/>
  <c r="AY2566" i="2"/>
  <c r="AV2566" i="2"/>
  <c r="AS2566" i="2"/>
  <c r="AL2566" i="2"/>
  <c r="AG2566" i="2"/>
  <c r="AF2566" i="2"/>
  <c r="Y2566" i="2"/>
  <c r="BB2565" i="2"/>
  <c r="AY2565" i="2"/>
  <c r="AV2565" i="2"/>
  <c r="AS2565" i="2"/>
  <c r="AL2565" i="2"/>
  <c r="AG2565" i="2"/>
  <c r="AF2565" i="2"/>
  <c r="Y2565" i="2"/>
  <c r="BB2564" i="2"/>
  <c r="AY2564" i="2"/>
  <c r="AV2564" i="2"/>
  <c r="AS2564" i="2"/>
  <c r="AL2564" i="2"/>
  <c r="AG2564" i="2"/>
  <c r="AF2564" i="2"/>
  <c r="Y2564" i="2"/>
  <c r="BB2563" i="2"/>
  <c r="AY2563" i="2"/>
  <c r="AV2563" i="2"/>
  <c r="AS2563" i="2"/>
  <c r="AL2563" i="2"/>
  <c r="AG2563" i="2"/>
  <c r="AF2563" i="2"/>
  <c r="Y2563" i="2"/>
  <c r="BB2562" i="2"/>
  <c r="AY2562" i="2"/>
  <c r="AV2562" i="2"/>
  <c r="AS2562" i="2"/>
  <c r="AL2562" i="2"/>
  <c r="AG2562" i="2"/>
  <c r="AF2562" i="2"/>
  <c r="Y2562" i="2"/>
  <c r="BB2561" i="2"/>
  <c r="AY2561" i="2"/>
  <c r="AV2561" i="2"/>
  <c r="AS2561" i="2"/>
  <c r="AL2561" i="2"/>
  <c r="AG2561" i="2"/>
  <c r="AF2561" i="2"/>
  <c r="Y2561" i="2"/>
  <c r="BB2560" i="2"/>
  <c r="AY2560" i="2"/>
  <c r="AV2560" i="2"/>
  <c r="AS2560" i="2"/>
  <c r="AL2560" i="2"/>
  <c r="AG2560" i="2"/>
  <c r="AF2560" i="2"/>
  <c r="Y2560" i="2"/>
  <c r="BB2559" i="2"/>
  <c r="AY2559" i="2"/>
  <c r="AV2559" i="2"/>
  <c r="AS2559" i="2"/>
  <c r="AL2559" i="2"/>
  <c r="AG2559" i="2"/>
  <c r="AF2559" i="2"/>
  <c r="Y2559" i="2"/>
  <c r="BB2558" i="2"/>
  <c r="AY2558" i="2"/>
  <c r="AV2558" i="2"/>
  <c r="AS2558" i="2"/>
  <c r="AL2558" i="2"/>
  <c r="AG2558" i="2"/>
  <c r="AF2558" i="2"/>
  <c r="Y2558" i="2"/>
  <c r="BB2557" i="2"/>
  <c r="AY2557" i="2"/>
  <c r="AV2557" i="2"/>
  <c r="AS2557" i="2"/>
  <c r="AL2557" i="2"/>
  <c r="AG2557" i="2"/>
  <c r="AF2557" i="2"/>
  <c r="Y2557" i="2"/>
  <c r="BB2556" i="2"/>
  <c r="AY2556" i="2"/>
  <c r="AV2556" i="2"/>
  <c r="AS2556" i="2"/>
  <c r="AL2556" i="2"/>
  <c r="AG2556" i="2"/>
  <c r="AF2556" i="2"/>
  <c r="Y2556" i="2"/>
  <c r="BB2555" i="2"/>
  <c r="AY2555" i="2"/>
  <c r="AV2555" i="2"/>
  <c r="AS2555" i="2"/>
  <c r="AL2555" i="2"/>
  <c r="AG2555" i="2"/>
  <c r="AF2555" i="2"/>
  <c r="Y2555" i="2"/>
  <c r="BB2554" i="2"/>
  <c r="AY2554" i="2"/>
  <c r="AV2554" i="2"/>
  <c r="AS2554" i="2"/>
  <c r="AL2554" i="2"/>
  <c r="AG2554" i="2"/>
  <c r="AF2554" i="2"/>
  <c r="Y2554" i="2"/>
  <c r="BB2553" i="2"/>
  <c r="AY2553" i="2"/>
  <c r="AV2553" i="2"/>
  <c r="AS2553" i="2"/>
  <c r="AL2553" i="2"/>
  <c r="AG2553" i="2"/>
  <c r="AF2553" i="2"/>
  <c r="Y2553" i="2"/>
  <c r="BB2552" i="2"/>
  <c r="AY2552" i="2"/>
  <c r="AV2552" i="2"/>
  <c r="AS2552" i="2"/>
  <c r="AL2552" i="2"/>
  <c r="AG2552" i="2"/>
  <c r="AF2552" i="2"/>
  <c r="Y2552" i="2"/>
  <c r="BB2551" i="2"/>
  <c r="AY2551" i="2"/>
  <c r="AV2551" i="2"/>
  <c r="AS2551" i="2"/>
  <c r="AL2551" i="2"/>
  <c r="AG2551" i="2"/>
  <c r="AF2551" i="2"/>
  <c r="Y2551" i="2"/>
  <c r="BB2550" i="2"/>
  <c r="AY2550" i="2"/>
  <c r="AV2550" i="2"/>
  <c r="AS2550" i="2"/>
  <c r="AL2550" i="2"/>
  <c r="AG2550" i="2"/>
  <c r="AF2550" i="2"/>
  <c r="Y2550" i="2"/>
  <c r="BB2549" i="2"/>
  <c r="AY2549" i="2"/>
  <c r="AV2549" i="2"/>
  <c r="AS2549" i="2"/>
  <c r="AL2549" i="2"/>
  <c r="AG2549" i="2"/>
  <c r="AF2549" i="2"/>
  <c r="Y2549" i="2"/>
  <c r="BB2548" i="2"/>
  <c r="AY2548" i="2"/>
  <c r="AV2548" i="2"/>
  <c r="AS2548" i="2"/>
  <c r="AL2548" i="2"/>
  <c r="AG2548" i="2"/>
  <c r="AF2548" i="2"/>
  <c r="Y2548" i="2"/>
  <c r="BB2547" i="2"/>
  <c r="AY2547" i="2"/>
  <c r="AV2547" i="2"/>
  <c r="AS2547" i="2"/>
  <c r="AL2547" i="2"/>
  <c r="AG2547" i="2"/>
  <c r="AF2547" i="2"/>
  <c r="Y2547" i="2"/>
  <c r="BB2546" i="2"/>
  <c r="AY2546" i="2"/>
  <c r="AV2546" i="2"/>
  <c r="AS2546" i="2"/>
  <c r="AL2546" i="2"/>
  <c r="AG2546" i="2"/>
  <c r="AF2546" i="2"/>
  <c r="Y2546" i="2"/>
  <c r="BB2545" i="2"/>
  <c r="AY2545" i="2"/>
  <c r="AV2545" i="2"/>
  <c r="AS2545" i="2"/>
  <c r="AL2545" i="2"/>
  <c r="AG2545" i="2"/>
  <c r="AF2545" i="2"/>
  <c r="Y2545" i="2"/>
  <c r="BB2544" i="2"/>
  <c r="AY2544" i="2"/>
  <c r="AV2544" i="2"/>
  <c r="AS2544" i="2"/>
  <c r="AL2544" i="2"/>
  <c r="AG2544" i="2"/>
  <c r="AF2544" i="2"/>
  <c r="Y2544" i="2"/>
  <c r="BB2543" i="2"/>
  <c r="AY2543" i="2"/>
  <c r="AV2543" i="2"/>
  <c r="AS2543" i="2"/>
  <c r="AL2543" i="2"/>
  <c r="AG2543" i="2"/>
  <c r="AF2543" i="2"/>
  <c r="Y2543" i="2"/>
  <c r="BB2542" i="2"/>
  <c r="AY2542" i="2"/>
  <c r="AV2542" i="2"/>
  <c r="AS2542" i="2"/>
  <c r="AL2542" i="2"/>
  <c r="AG2542" i="2"/>
  <c r="AF2542" i="2"/>
  <c r="Y2542" i="2"/>
  <c r="BB2541" i="2"/>
  <c r="AY2541" i="2"/>
  <c r="AV2541" i="2"/>
  <c r="AS2541" i="2"/>
  <c r="AL2541" i="2"/>
  <c r="AG2541" i="2"/>
  <c r="AF2541" i="2"/>
  <c r="Y2541" i="2"/>
  <c r="BB2540" i="2"/>
  <c r="AY2540" i="2"/>
  <c r="AV2540" i="2"/>
  <c r="AS2540" i="2"/>
  <c r="AL2540" i="2"/>
  <c r="AG2540" i="2"/>
  <c r="AF2540" i="2"/>
  <c r="Y2540" i="2"/>
  <c r="BB2539" i="2"/>
  <c r="AY2539" i="2"/>
  <c r="AV2539" i="2"/>
  <c r="AS2539" i="2"/>
  <c r="AL2539" i="2"/>
  <c r="AG2539" i="2"/>
  <c r="AF2539" i="2"/>
  <c r="Y2539" i="2"/>
  <c r="BB2538" i="2"/>
  <c r="AY2538" i="2"/>
  <c r="AV2538" i="2"/>
  <c r="AS2538" i="2"/>
  <c r="AL2538" i="2"/>
  <c r="AG2538" i="2"/>
  <c r="AF2538" i="2"/>
  <c r="Y2538" i="2"/>
  <c r="BB2537" i="2"/>
  <c r="AY2537" i="2"/>
  <c r="AV2537" i="2"/>
  <c r="AS2537" i="2"/>
  <c r="AL2537" i="2"/>
  <c r="AG2537" i="2"/>
  <c r="AF2537" i="2"/>
  <c r="Y2537" i="2"/>
  <c r="BB2536" i="2"/>
  <c r="AY2536" i="2"/>
  <c r="AV2536" i="2"/>
  <c r="AS2536" i="2"/>
  <c r="AL2536" i="2"/>
  <c r="AG2536" i="2"/>
  <c r="AF2536" i="2"/>
  <c r="Y2536" i="2"/>
  <c r="BB2535" i="2"/>
  <c r="AY2535" i="2"/>
  <c r="AV2535" i="2"/>
  <c r="AS2535" i="2"/>
  <c r="AL2535" i="2"/>
  <c r="AG2535" i="2"/>
  <c r="AF2535" i="2"/>
  <c r="Y2535" i="2"/>
  <c r="BB2534" i="2"/>
  <c r="AY2534" i="2"/>
  <c r="AV2534" i="2"/>
  <c r="AS2534" i="2"/>
  <c r="AL2534" i="2"/>
  <c r="AG2534" i="2"/>
  <c r="AF2534" i="2"/>
  <c r="Y2534" i="2"/>
  <c r="BB2533" i="2"/>
  <c r="AY2533" i="2"/>
  <c r="AV2533" i="2"/>
  <c r="AS2533" i="2"/>
  <c r="AL2533" i="2"/>
  <c r="AG2533" i="2"/>
  <c r="AF2533" i="2"/>
  <c r="Y2533" i="2"/>
  <c r="BB2532" i="2"/>
  <c r="AY2532" i="2"/>
  <c r="AV2532" i="2"/>
  <c r="AS2532" i="2"/>
  <c r="AL2532" i="2"/>
  <c r="AG2532" i="2"/>
  <c r="AF2532" i="2"/>
  <c r="Y2532" i="2"/>
  <c r="BB2531" i="2"/>
  <c r="AY2531" i="2"/>
  <c r="AV2531" i="2"/>
  <c r="AS2531" i="2"/>
  <c r="AL2531" i="2"/>
  <c r="AG2531" i="2"/>
  <c r="AF2531" i="2"/>
  <c r="Y2531" i="2"/>
  <c r="BB2530" i="2"/>
  <c r="AY2530" i="2"/>
  <c r="AV2530" i="2"/>
  <c r="AS2530" i="2"/>
  <c r="AL2530" i="2"/>
  <c r="AG2530" i="2"/>
  <c r="AF2530" i="2"/>
  <c r="Y2530" i="2"/>
  <c r="BB2529" i="2"/>
  <c r="AY2529" i="2"/>
  <c r="AV2529" i="2"/>
  <c r="AS2529" i="2"/>
  <c r="AL2529" i="2"/>
  <c r="AG2529" i="2"/>
  <c r="AF2529" i="2"/>
  <c r="Y2529" i="2"/>
  <c r="BB2528" i="2"/>
  <c r="AY2528" i="2"/>
  <c r="AV2528" i="2"/>
  <c r="AS2528" i="2"/>
  <c r="AL2528" i="2"/>
  <c r="AG2528" i="2"/>
  <c r="AF2528" i="2"/>
  <c r="Y2528" i="2"/>
  <c r="BB2527" i="2"/>
  <c r="AY2527" i="2"/>
  <c r="AV2527" i="2"/>
  <c r="AS2527" i="2"/>
  <c r="AL2527" i="2"/>
  <c r="AG2527" i="2"/>
  <c r="AF2527" i="2"/>
  <c r="Y2527" i="2"/>
  <c r="BB2526" i="2"/>
  <c r="AY2526" i="2"/>
  <c r="AV2526" i="2"/>
  <c r="AS2526" i="2"/>
  <c r="AL2526" i="2"/>
  <c r="AG2526" i="2"/>
  <c r="AF2526" i="2"/>
  <c r="Y2526" i="2"/>
  <c r="BB2525" i="2"/>
  <c r="AY2525" i="2"/>
  <c r="AV2525" i="2"/>
  <c r="AS2525" i="2"/>
  <c r="AL2525" i="2"/>
  <c r="AG2525" i="2"/>
  <c r="AF2525" i="2"/>
  <c r="Y2525" i="2"/>
  <c r="BB2524" i="2"/>
  <c r="AY2524" i="2"/>
  <c r="AV2524" i="2"/>
  <c r="AS2524" i="2"/>
  <c r="AL2524" i="2"/>
  <c r="AG2524" i="2"/>
  <c r="AF2524" i="2"/>
  <c r="Y2524" i="2"/>
  <c r="BB2523" i="2"/>
  <c r="AY2523" i="2"/>
  <c r="AV2523" i="2"/>
  <c r="AS2523" i="2"/>
  <c r="AL2523" i="2"/>
  <c r="AG2523" i="2"/>
  <c r="AF2523" i="2"/>
  <c r="Y2523" i="2"/>
  <c r="BB2522" i="2"/>
  <c r="AY2522" i="2"/>
  <c r="AV2522" i="2"/>
  <c r="AS2522" i="2"/>
  <c r="AL2522" i="2"/>
  <c r="AG2522" i="2"/>
  <c r="AF2522" i="2"/>
  <c r="Y2522" i="2"/>
  <c r="BB2521" i="2"/>
  <c r="AY2521" i="2"/>
  <c r="AV2521" i="2"/>
  <c r="AS2521" i="2"/>
  <c r="AL2521" i="2"/>
  <c r="AG2521" i="2"/>
  <c r="AF2521" i="2"/>
  <c r="Y2521" i="2"/>
  <c r="BB2520" i="2"/>
  <c r="AY2520" i="2"/>
  <c r="AV2520" i="2"/>
  <c r="AS2520" i="2"/>
  <c r="AL2520" i="2"/>
  <c r="AG2520" i="2"/>
  <c r="AF2520" i="2"/>
  <c r="Y2520" i="2"/>
  <c r="BB2519" i="2"/>
  <c r="AY2519" i="2"/>
  <c r="AV2519" i="2"/>
  <c r="AS2519" i="2"/>
  <c r="AL2519" i="2"/>
  <c r="AG2519" i="2"/>
  <c r="AF2519" i="2"/>
  <c r="Y2519" i="2"/>
  <c r="BB2518" i="2"/>
  <c r="AY2518" i="2"/>
  <c r="AV2518" i="2"/>
  <c r="AS2518" i="2"/>
  <c r="AL2518" i="2"/>
  <c r="AG2518" i="2"/>
  <c r="AF2518" i="2"/>
  <c r="Y2518" i="2"/>
  <c r="BB2517" i="2"/>
  <c r="AY2517" i="2"/>
  <c r="AV2517" i="2"/>
  <c r="AS2517" i="2"/>
  <c r="AL2517" i="2"/>
  <c r="AG2517" i="2"/>
  <c r="AF2517" i="2"/>
  <c r="Y2517" i="2"/>
  <c r="BB2516" i="2"/>
  <c r="AY2516" i="2"/>
  <c r="AV2516" i="2"/>
  <c r="AS2516" i="2"/>
  <c r="AL2516" i="2"/>
  <c r="AG2516" i="2"/>
  <c r="AF2516" i="2"/>
  <c r="Y2516" i="2"/>
  <c r="BB2515" i="2"/>
  <c r="AY2515" i="2"/>
  <c r="AV2515" i="2"/>
  <c r="AS2515" i="2"/>
  <c r="AL2515" i="2"/>
  <c r="AG2515" i="2"/>
  <c r="AF2515" i="2"/>
  <c r="Y2515" i="2"/>
  <c r="BB2514" i="2"/>
  <c r="AY2514" i="2"/>
  <c r="AV2514" i="2"/>
  <c r="AS2514" i="2"/>
  <c r="AL2514" i="2"/>
  <c r="AG2514" i="2"/>
  <c r="AF2514" i="2"/>
  <c r="Y2514" i="2"/>
  <c r="BB2513" i="2"/>
  <c r="AY2513" i="2"/>
  <c r="AV2513" i="2"/>
  <c r="AS2513" i="2"/>
  <c r="AL2513" i="2"/>
  <c r="AG2513" i="2"/>
  <c r="AF2513" i="2"/>
  <c r="Y2513" i="2"/>
  <c r="BB2512" i="2"/>
  <c r="AY2512" i="2"/>
  <c r="AV2512" i="2"/>
  <c r="AS2512" i="2"/>
  <c r="AL2512" i="2"/>
  <c r="AG2512" i="2"/>
  <c r="AF2512" i="2"/>
  <c r="Y2512" i="2"/>
  <c r="BB2511" i="2"/>
  <c r="AY2511" i="2"/>
  <c r="AV2511" i="2"/>
  <c r="AS2511" i="2"/>
  <c r="AL2511" i="2"/>
  <c r="AG2511" i="2"/>
  <c r="AF2511" i="2"/>
  <c r="Y2511" i="2"/>
  <c r="BB2510" i="2"/>
  <c r="AY2510" i="2"/>
  <c r="AV2510" i="2"/>
  <c r="AS2510" i="2"/>
  <c r="AL2510" i="2"/>
  <c r="AG2510" i="2"/>
  <c r="AF2510" i="2"/>
  <c r="Y2510" i="2"/>
  <c r="BB2509" i="2"/>
  <c r="AY2509" i="2"/>
  <c r="AV2509" i="2"/>
  <c r="AS2509" i="2"/>
  <c r="AL2509" i="2"/>
  <c r="AG2509" i="2"/>
  <c r="AF2509" i="2"/>
  <c r="Y2509" i="2"/>
  <c r="BB2508" i="2"/>
  <c r="AY2508" i="2"/>
  <c r="AV2508" i="2"/>
  <c r="AS2508" i="2"/>
  <c r="AL2508" i="2"/>
  <c r="AG2508" i="2"/>
  <c r="AF2508" i="2"/>
  <c r="Y2508" i="2"/>
  <c r="BB2507" i="2"/>
  <c r="AY2507" i="2"/>
  <c r="AV2507" i="2"/>
  <c r="AS2507" i="2"/>
  <c r="AL2507" i="2"/>
  <c r="AG2507" i="2"/>
  <c r="AF2507" i="2"/>
  <c r="Y2507" i="2"/>
  <c r="BB2506" i="2"/>
  <c r="AY2506" i="2"/>
  <c r="AV2506" i="2"/>
  <c r="AS2506" i="2"/>
  <c r="AL2506" i="2"/>
  <c r="AG2506" i="2"/>
  <c r="AF2506" i="2"/>
  <c r="Y2506" i="2"/>
  <c r="BB2505" i="2"/>
  <c r="AY2505" i="2"/>
  <c r="AV2505" i="2"/>
  <c r="AS2505" i="2"/>
  <c r="AL2505" i="2"/>
  <c r="AG2505" i="2"/>
  <c r="AF2505" i="2"/>
  <c r="Y2505" i="2"/>
  <c r="BB2504" i="2"/>
  <c r="AY2504" i="2"/>
  <c r="AV2504" i="2"/>
  <c r="AS2504" i="2"/>
  <c r="AL2504" i="2"/>
  <c r="AG2504" i="2"/>
  <c r="AF2504" i="2"/>
  <c r="Y2504" i="2"/>
  <c r="BB2503" i="2"/>
  <c r="AY2503" i="2"/>
  <c r="AV2503" i="2"/>
  <c r="AS2503" i="2"/>
  <c r="AL2503" i="2"/>
  <c r="AG2503" i="2"/>
  <c r="AF2503" i="2"/>
  <c r="Y2503" i="2"/>
  <c r="BB2502" i="2"/>
  <c r="AY2502" i="2"/>
  <c r="AV2502" i="2"/>
  <c r="AS2502" i="2"/>
  <c r="AL2502" i="2"/>
  <c r="AG2502" i="2"/>
  <c r="AF2502" i="2"/>
  <c r="Y2502" i="2"/>
  <c r="BB2501" i="2"/>
  <c r="AY2501" i="2"/>
  <c r="AV2501" i="2"/>
  <c r="AS2501" i="2"/>
  <c r="AL2501" i="2"/>
  <c r="AG2501" i="2"/>
  <c r="AF2501" i="2"/>
  <c r="Y2501" i="2"/>
  <c r="BB2500" i="2"/>
  <c r="AY2500" i="2"/>
  <c r="AV2500" i="2"/>
  <c r="AS2500" i="2"/>
  <c r="AL2500" i="2"/>
  <c r="AG2500" i="2"/>
  <c r="AF2500" i="2"/>
  <c r="Y2500" i="2"/>
  <c r="BB2499" i="2"/>
  <c r="AY2499" i="2"/>
  <c r="AV2499" i="2"/>
  <c r="AS2499" i="2"/>
  <c r="AL2499" i="2"/>
  <c r="AG2499" i="2"/>
  <c r="AF2499" i="2"/>
  <c r="Y2499" i="2"/>
  <c r="BB2498" i="2"/>
  <c r="AY2498" i="2"/>
  <c r="AV2498" i="2"/>
  <c r="AS2498" i="2"/>
  <c r="AL2498" i="2"/>
  <c r="AG2498" i="2"/>
  <c r="AF2498" i="2"/>
  <c r="Y2498" i="2"/>
  <c r="BB2497" i="2"/>
  <c r="AY2497" i="2"/>
  <c r="AV2497" i="2"/>
  <c r="AS2497" i="2"/>
  <c r="AL2497" i="2"/>
  <c r="AG2497" i="2"/>
  <c r="AF2497" i="2"/>
  <c r="Y2497" i="2"/>
  <c r="BB2496" i="2"/>
  <c r="AY2496" i="2"/>
  <c r="AV2496" i="2"/>
  <c r="AS2496" i="2"/>
  <c r="AL2496" i="2"/>
  <c r="AG2496" i="2"/>
  <c r="AF2496" i="2"/>
  <c r="Y2496" i="2"/>
  <c r="BB2495" i="2"/>
  <c r="AY2495" i="2"/>
  <c r="AV2495" i="2"/>
  <c r="AS2495" i="2"/>
  <c r="AL2495" i="2"/>
  <c r="AG2495" i="2"/>
  <c r="AF2495" i="2"/>
  <c r="Y2495" i="2"/>
  <c r="BB2494" i="2"/>
  <c r="AY2494" i="2"/>
  <c r="AV2494" i="2"/>
  <c r="AS2494" i="2"/>
  <c r="AL2494" i="2"/>
  <c r="AG2494" i="2"/>
  <c r="AF2494" i="2"/>
  <c r="Y2494" i="2"/>
  <c r="BB2493" i="2"/>
  <c r="AY2493" i="2"/>
  <c r="AV2493" i="2"/>
  <c r="AS2493" i="2"/>
  <c r="AL2493" i="2"/>
  <c r="AG2493" i="2"/>
  <c r="AF2493" i="2"/>
  <c r="Y2493" i="2"/>
  <c r="BB2492" i="2"/>
  <c r="AY2492" i="2"/>
  <c r="AV2492" i="2"/>
  <c r="AS2492" i="2"/>
  <c r="AL2492" i="2"/>
  <c r="AG2492" i="2"/>
  <c r="AF2492" i="2"/>
  <c r="Y2492" i="2"/>
  <c r="BB2491" i="2"/>
  <c r="AY2491" i="2"/>
  <c r="AV2491" i="2"/>
  <c r="AS2491" i="2"/>
  <c r="AL2491" i="2"/>
  <c r="AG2491" i="2"/>
  <c r="AF2491" i="2"/>
  <c r="Y2491" i="2"/>
  <c r="BB2490" i="2"/>
  <c r="AY2490" i="2"/>
  <c r="AV2490" i="2"/>
  <c r="AS2490" i="2"/>
  <c r="AL2490" i="2"/>
  <c r="AG2490" i="2"/>
  <c r="AF2490" i="2"/>
  <c r="Y2490" i="2"/>
  <c r="BB2489" i="2"/>
  <c r="AY2489" i="2"/>
  <c r="AV2489" i="2"/>
  <c r="AS2489" i="2"/>
  <c r="AL2489" i="2"/>
  <c r="AG2489" i="2"/>
  <c r="AF2489" i="2"/>
  <c r="Y2489" i="2"/>
  <c r="BB2488" i="2"/>
  <c r="AY2488" i="2"/>
  <c r="AV2488" i="2"/>
  <c r="AS2488" i="2"/>
  <c r="AL2488" i="2"/>
  <c r="AG2488" i="2"/>
  <c r="AF2488" i="2"/>
  <c r="Y2488" i="2"/>
  <c r="BB2487" i="2"/>
  <c r="AY2487" i="2"/>
  <c r="AV2487" i="2"/>
  <c r="AS2487" i="2"/>
  <c r="AL2487" i="2"/>
  <c r="AG2487" i="2"/>
  <c r="AF2487" i="2"/>
  <c r="Y2487" i="2"/>
  <c r="BB2486" i="2"/>
  <c r="AY2486" i="2"/>
  <c r="AV2486" i="2"/>
  <c r="AS2486" i="2"/>
  <c r="AL2486" i="2"/>
  <c r="AG2486" i="2"/>
  <c r="AF2486" i="2"/>
  <c r="Y2486" i="2"/>
  <c r="BB2485" i="2"/>
  <c r="AY2485" i="2"/>
  <c r="AV2485" i="2"/>
  <c r="AS2485" i="2"/>
  <c r="AL2485" i="2"/>
  <c r="AG2485" i="2"/>
  <c r="AF2485" i="2"/>
  <c r="Y2485" i="2"/>
  <c r="BB2484" i="2"/>
  <c r="AY2484" i="2"/>
  <c r="AV2484" i="2"/>
  <c r="AS2484" i="2"/>
  <c r="AL2484" i="2"/>
  <c r="AG2484" i="2"/>
  <c r="AF2484" i="2"/>
  <c r="Y2484" i="2"/>
  <c r="BB2483" i="2"/>
  <c r="AY2483" i="2"/>
  <c r="AV2483" i="2"/>
  <c r="AS2483" i="2"/>
  <c r="AL2483" i="2"/>
  <c r="AG2483" i="2"/>
  <c r="AF2483" i="2"/>
  <c r="Y2483" i="2"/>
  <c r="BB2482" i="2"/>
  <c r="AY2482" i="2"/>
  <c r="AV2482" i="2"/>
  <c r="AS2482" i="2"/>
  <c r="AL2482" i="2"/>
  <c r="AG2482" i="2"/>
  <c r="AF2482" i="2"/>
  <c r="Y2482" i="2"/>
  <c r="BB2481" i="2"/>
  <c r="AY2481" i="2"/>
  <c r="AV2481" i="2"/>
  <c r="AS2481" i="2"/>
  <c r="AL2481" i="2"/>
  <c r="AG2481" i="2"/>
  <c r="AF2481" i="2"/>
  <c r="Y2481" i="2"/>
  <c r="BB2480" i="2"/>
  <c r="AY2480" i="2"/>
  <c r="AV2480" i="2"/>
  <c r="AS2480" i="2"/>
  <c r="AL2480" i="2"/>
  <c r="AG2480" i="2"/>
  <c r="AF2480" i="2"/>
  <c r="Y2480" i="2"/>
  <c r="BB2479" i="2"/>
  <c r="AY2479" i="2"/>
  <c r="AV2479" i="2"/>
  <c r="AS2479" i="2"/>
  <c r="AL2479" i="2"/>
  <c r="AG2479" i="2"/>
  <c r="AF2479" i="2"/>
  <c r="Y2479" i="2"/>
  <c r="BB2478" i="2"/>
  <c r="AY2478" i="2"/>
  <c r="AV2478" i="2"/>
  <c r="AS2478" i="2"/>
  <c r="AL2478" i="2"/>
  <c r="AG2478" i="2"/>
  <c r="AF2478" i="2"/>
  <c r="Y2478" i="2"/>
  <c r="BB2477" i="2"/>
  <c r="AY2477" i="2"/>
  <c r="AV2477" i="2"/>
  <c r="AS2477" i="2"/>
  <c r="AL2477" i="2"/>
  <c r="AG2477" i="2"/>
  <c r="AF2477" i="2"/>
  <c r="Y2477" i="2"/>
  <c r="BB2476" i="2"/>
  <c r="AY2476" i="2"/>
  <c r="AV2476" i="2"/>
  <c r="AS2476" i="2"/>
  <c r="AL2476" i="2"/>
  <c r="AG2476" i="2"/>
  <c r="AF2476" i="2"/>
  <c r="Y2476" i="2"/>
  <c r="BB2475" i="2"/>
  <c r="AY2475" i="2"/>
  <c r="AV2475" i="2"/>
  <c r="AS2475" i="2"/>
  <c r="AL2475" i="2"/>
  <c r="AG2475" i="2"/>
  <c r="AF2475" i="2"/>
  <c r="Y2475" i="2"/>
  <c r="BB2474" i="2"/>
  <c r="AY2474" i="2"/>
  <c r="AV2474" i="2"/>
  <c r="AS2474" i="2"/>
  <c r="AL2474" i="2"/>
  <c r="AG2474" i="2"/>
  <c r="AF2474" i="2"/>
  <c r="Y2474" i="2"/>
  <c r="BB2473" i="2"/>
  <c r="AY2473" i="2"/>
  <c r="AV2473" i="2"/>
  <c r="AS2473" i="2"/>
  <c r="AL2473" i="2"/>
  <c r="AG2473" i="2"/>
  <c r="AF2473" i="2"/>
  <c r="Y2473" i="2"/>
  <c r="BB2472" i="2"/>
  <c r="AY2472" i="2"/>
  <c r="AV2472" i="2"/>
  <c r="AS2472" i="2"/>
  <c r="AL2472" i="2"/>
  <c r="AG2472" i="2"/>
  <c r="AF2472" i="2"/>
  <c r="Y2472" i="2"/>
  <c r="BB2471" i="2"/>
  <c r="AY2471" i="2"/>
  <c r="AV2471" i="2"/>
  <c r="AS2471" i="2"/>
  <c r="AL2471" i="2"/>
  <c r="AG2471" i="2"/>
  <c r="AF2471" i="2"/>
  <c r="Y2471" i="2"/>
  <c r="BB2470" i="2"/>
  <c r="AY2470" i="2"/>
  <c r="AV2470" i="2"/>
  <c r="AS2470" i="2"/>
  <c r="AL2470" i="2"/>
  <c r="AG2470" i="2"/>
  <c r="AF2470" i="2"/>
  <c r="Y2470" i="2"/>
  <c r="BB2469" i="2"/>
  <c r="AY2469" i="2"/>
  <c r="AV2469" i="2"/>
  <c r="AS2469" i="2"/>
  <c r="AL2469" i="2"/>
  <c r="AG2469" i="2"/>
  <c r="AF2469" i="2"/>
  <c r="Y2469" i="2"/>
  <c r="BB2468" i="2"/>
  <c r="AY2468" i="2"/>
  <c r="AV2468" i="2"/>
  <c r="AS2468" i="2"/>
  <c r="AL2468" i="2"/>
  <c r="AG2468" i="2"/>
  <c r="AF2468" i="2"/>
  <c r="Y2468" i="2"/>
  <c r="BB2467" i="2"/>
  <c r="AY2467" i="2"/>
  <c r="AV2467" i="2"/>
  <c r="AS2467" i="2"/>
  <c r="AL2467" i="2"/>
  <c r="AG2467" i="2"/>
  <c r="AF2467" i="2"/>
  <c r="Y2467" i="2"/>
  <c r="BB2466" i="2"/>
  <c r="AY2466" i="2"/>
  <c r="AV2466" i="2"/>
  <c r="AS2466" i="2"/>
  <c r="AL2466" i="2"/>
  <c r="AG2466" i="2"/>
  <c r="AF2466" i="2"/>
  <c r="Y2466" i="2"/>
  <c r="BB2465" i="2"/>
  <c r="AY2465" i="2"/>
  <c r="AV2465" i="2"/>
  <c r="AS2465" i="2"/>
  <c r="AL2465" i="2"/>
  <c r="AG2465" i="2"/>
  <c r="AF2465" i="2"/>
  <c r="Y2465" i="2"/>
  <c r="BB2464" i="2"/>
  <c r="AY2464" i="2"/>
  <c r="AV2464" i="2"/>
  <c r="AS2464" i="2"/>
  <c r="AL2464" i="2"/>
  <c r="AG2464" i="2"/>
  <c r="AF2464" i="2"/>
  <c r="Y2464" i="2"/>
  <c r="BB2463" i="2"/>
  <c r="AY2463" i="2"/>
  <c r="AV2463" i="2"/>
  <c r="AS2463" i="2"/>
  <c r="AL2463" i="2"/>
  <c r="AG2463" i="2"/>
  <c r="AF2463" i="2"/>
  <c r="Y2463" i="2"/>
  <c r="BB2462" i="2"/>
  <c r="AY2462" i="2"/>
  <c r="AV2462" i="2"/>
  <c r="AS2462" i="2"/>
  <c r="AL2462" i="2"/>
  <c r="AG2462" i="2"/>
  <c r="AF2462" i="2"/>
  <c r="Y2462" i="2"/>
  <c r="BB2461" i="2"/>
  <c r="AY2461" i="2"/>
  <c r="AV2461" i="2"/>
  <c r="AS2461" i="2"/>
  <c r="AL2461" i="2"/>
  <c r="AG2461" i="2"/>
  <c r="AF2461" i="2"/>
  <c r="Y2461" i="2"/>
  <c r="BB2460" i="2"/>
  <c r="AY2460" i="2"/>
  <c r="AV2460" i="2"/>
  <c r="AS2460" i="2"/>
  <c r="AL2460" i="2"/>
  <c r="AG2460" i="2"/>
  <c r="AF2460" i="2"/>
  <c r="Y2460" i="2"/>
  <c r="BB2459" i="2"/>
  <c r="AY2459" i="2"/>
  <c r="AV2459" i="2"/>
  <c r="AS2459" i="2"/>
  <c r="AL2459" i="2"/>
  <c r="AG2459" i="2"/>
  <c r="AF2459" i="2"/>
  <c r="Y2459" i="2"/>
  <c r="BB2458" i="2"/>
  <c r="AY2458" i="2"/>
  <c r="AV2458" i="2"/>
  <c r="AS2458" i="2"/>
  <c r="AL2458" i="2"/>
  <c r="AG2458" i="2"/>
  <c r="AF2458" i="2"/>
  <c r="Y2458" i="2"/>
  <c r="BB2457" i="2"/>
  <c r="AY2457" i="2"/>
  <c r="AV2457" i="2"/>
  <c r="AS2457" i="2"/>
  <c r="AL2457" i="2"/>
  <c r="AG2457" i="2"/>
  <c r="AF2457" i="2"/>
  <c r="Y2457" i="2"/>
  <c r="BB2456" i="2"/>
  <c r="AY2456" i="2"/>
  <c r="AV2456" i="2"/>
  <c r="AS2456" i="2"/>
  <c r="AL2456" i="2"/>
  <c r="AG2456" i="2"/>
  <c r="AF2456" i="2"/>
  <c r="Y2456" i="2"/>
  <c r="BB2455" i="2"/>
  <c r="AY2455" i="2"/>
  <c r="AV2455" i="2"/>
  <c r="AS2455" i="2"/>
  <c r="AL2455" i="2"/>
  <c r="AG2455" i="2"/>
  <c r="AF2455" i="2"/>
  <c r="Y2455" i="2"/>
  <c r="BB2454" i="2"/>
  <c r="AY2454" i="2"/>
  <c r="AV2454" i="2"/>
  <c r="AS2454" i="2"/>
  <c r="AL2454" i="2"/>
  <c r="AG2454" i="2"/>
  <c r="AF2454" i="2"/>
  <c r="Y2454" i="2"/>
  <c r="BB2453" i="2"/>
  <c r="AY2453" i="2"/>
  <c r="AV2453" i="2"/>
  <c r="AS2453" i="2"/>
  <c r="AL2453" i="2"/>
  <c r="AG2453" i="2"/>
  <c r="AF2453" i="2"/>
  <c r="Y2453" i="2"/>
  <c r="BB2452" i="2"/>
  <c r="AY2452" i="2"/>
  <c r="AV2452" i="2"/>
  <c r="AS2452" i="2"/>
  <c r="AL2452" i="2"/>
  <c r="AG2452" i="2"/>
  <c r="AF2452" i="2"/>
  <c r="Y2452" i="2"/>
  <c r="BB2451" i="2"/>
  <c r="AY2451" i="2"/>
  <c r="AV2451" i="2"/>
  <c r="AS2451" i="2"/>
  <c r="AL2451" i="2"/>
  <c r="AG2451" i="2"/>
  <c r="AF2451" i="2"/>
  <c r="Y2451" i="2"/>
  <c r="BB2450" i="2"/>
  <c r="AY2450" i="2"/>
  <c r="AV2450" i="2"/>
  <c r="AS2450" i="2"/>
  <c r="AL2450" i="2"/>
  <c r="AG2450" i="2"/>
  <c r="AF2450" i="2"/>
  <c r="Y2450" i="2"/>
  <c r="BB2449" i="2"/>
  <c r="AY2449" i="2"/>
  <c r="AV2449" i="2"/>
  <c r="AS2449" i="2"/>
  <c r="AL2449" i="2"/>
  <c r="AG2449" i="2"/>
  <c r="AF2449" i="2"/>
  <c r="Y2449" i="2"/>
  <c r="BB2448" i="2"/>
  <c r="AY2448" i="2"/>
  <c r="AV2448" i="2"/>
  <c r="AS2448" i="2"/>
  <c r="AL2448" i="2"/>
  <c r="AG2448" i="2"/>
  <c r="AF2448" i="2"/>
  <c r="Y2448" i="2"/>
  <c r="BB2447" i="2"/>
  <c r="AY2447" i="2"/>
  <c r="AV2447" i="2"/>
  <c r="AS2447" i="2"/>
  <c r="AL2447" i="2"/>
  <c r="AG2447" i="2"/>
  <c r="AF2447" i="2"/>
  <c r="Y2447" i="2"/>
  <c r="BB2446" i="2"/>
  <c r="AY2446" i="2"/>
  <c r="AV2446" i="2"/>
  <c r="AS2446" i="2"/>
  <c r="AL2446" i="2"/>
  <c r="AG2446" i="2"/>
  <c r="AF2446" i="2"/>
  <c r="Y2446" i="2"/>
  <c r="BB2445" i="2"/>
  <c r="AY2445" i="2"/>
  <c r="AV2445" i="2"/>
  <c r="AS2445" i="2"/>
  <c r="AL2445" i="2"/>
  <c r="AG2445" i="2"/>
  <c r="AF2445" i="2"/>
  <c r="Y2445" i="2"/>
  <c r="BB2444" i="2"/>
  <c r="AY2444" i="2"/>
  <c r="AV2444" i="2"/>
  <c r="AS2444" i="2"/>
  <c r="AL2444" i="2"/>
  <c r="AG2444" i="2"/>
  <c r="AF2444" i="2"/>
  <c r="Y2444" i="2"/>
  <c r="BB2443" i="2"/>
  <c r="AY2443" i="2"/>
  <c r="AV2443" i="2"/>
  <c r="AS2443" i="2"/>
  <c r="AL2443" i="2"/>
  <c r="AG2443" i="2"/>
  <c r="AF2443" i="2"/>
  <c r="Y2443" i="2"/>
  <c r="BB2442" i="2"/>
  <c r="AY2442" i="2"/>
  <c r="AV2442" i="2"/>
  <c r="AS2442" i="2"/>
  <c r="AL2442" i="2"/>
  <c r="AG2442" i="2"/>
  <c r="AF2442" i="2"/>
  <c r="Y2442" i="2"/>
  <c r="BB2441" i="2"/>
  <c r="AY2441" i="2"/>
  <c r="AV2441" i="2"/>
  <c r="AS2441" i="2"/>
  <c r="AL2441" i="2"/>
  <c r="AG2441" i="2"/>
  <c r="AF2441" i="2"/>
  <c r="Y2441" i="2"/>
  <c r="BB2440" i="2"/>
  <c r="AY2440" i="2"/>
  <c r="AV2440" i="2"/>
  <c r="AS2440" i="2"/>
  <c r="AL2440" i="2"/>
  <c r="AG2440" i="2"/>
  <c r="AF2440" i="2"/>
  <c r="Y2440" i="2"/>
  <c r="BB2439" i="2"/>
  <c r="AY2439" i="2"/>
  <c r="AV2439" i="2"/>
  <c r="AS2439" i="2"/>
  <c r="AL2439" i="2"/>
  <c r="AG2439" i="2"/>
  <c r="AF2439" i="2"/>
  <c r="Y2439" i="2"/>
  <c r="BB2438" i="2"/>
  <c r="AY2438" i="2"/>
  <c r="AV2438" i="2"/>
  <c r="AS2438" i="2"/>
  <c r="AL2438" i="2"/>
  <c r="AG2438" i="2"/>
  <c r="AF2438" i="2"/>
  <c r="Y2438" i="2"/>
  <c r="BB2437" i="2"/>
  <c r="AY2437" i="2"/>
  <c r="AV2437" i="2"/>
  <c r="AS2437" i="2"/>
  <c r="AL2437" i="2"/>
  <c r="AG2437" i="2"/>
  <c r="AF2437" i="2"/>
  <c r="Y2437" i="2"/>
  <c r="BB2436" i="2"/>
  <c r="AY2436" i="2"/>
  <c r="AV2436" i="2"/>
  <c r="AS2436" i="2"/>
  <c r="AL2436" i="2"/>
  <c r="AG2436" i="2"/>
  <c r="AF2436" i="2"/>
  <c r="Y2436" i="2"/>
  <c r="BB2435" i="2"/>
  <c r="AY2435" i="2"/>
  <c r="AV2435" i="2"/>
  <c r="AS2435" i="2"/>
  <c r="AL2435" i="2"/>
  <c r="AG2435" i="2"/>
  <c r="AF2435" i="2"/>
  <c r="Y2435" i="2"/>
  <c r="BB2434" i="2"/>
  <c r="AY2434" i="2"/>
  <c r="AV2434" i="2"/>
  <c r="AS2434" i="2"/>
  <c r="AL2434" i="2"/>
  <c r="AG2434" i="2"/>
  <c r="AF2434" i="2"/>
  <c r="Y2434" i="2"/>
  <c r="BB2433" i="2"/>
  <c r="AY2433" i="2"/>
  <c r="AV2433" i="2"/>
  <c r="AS2433" i="2"/>
  <c r="AL2433" i="2"/>
  <c r="AG2433" i="2"/>
  <c r="AF2433" i="2"/>
  <c r="Y2433" i="2"/>
  <c r="BB2432" i="2"/>
  <c r="AY2432" i="2"/>
  <c r="AV2432" i="2"/>
  <c r="AS2432" i="2"/>
  <c r="AL2432" i="2"/>
  <c r="AG2432" i="2"/>
  <c r="AF2432" i="2"/>
  <c r="Y2432" i="2"/>
  <c r="BB2431" i="2"/>
  <c r="AY2431" i="2"/>
  <c r="AV2431" i="2"/>
  <c r="AS2431" i="2"/>
  <c r="AL2431" i="2"/>
  <c r="AG2431" i="2"/>
  <c r="AF2431" i="2"/>
  <c r="Y2431" i="2"/>
  <c r="BB2430" i="2"/>
  <c r="AY2430" i="2"/>
  <c r="AV2430" i="2"/>
  <c r="AS2430" i="2"/>
  <c r="AL2430" i="2"/>
  <c r="AG2430" i="2"/>
  <c r="AF2430" i="2"/>
  <c r="Y2430" i="2"/>
  <c r="BB2429" i="2"/>
  <c r="AY2429" i="2"/>
  <c r="AV2429" i="2"/>
  <c r="AS2429" i="2"/>
  <c r="AL2429" i="2"/>
  <c r="AG2429" i="2"/>
  <c r="AF2429" i="2"/>
  <c r="Y2429" i="2"/>
  <c r="BB2428" i="2"/>
  <c r="AY2428" i="2"/>
  <c r="AV2428" i="2"/>
  <c r="AS2428" i="2"/>
  <c r="AL2428" i="2"/>
  <c r="AG2428" i="2"/>
  <c r="AF2428" i="2"/>
  <c r="Y2428" i="2"/>
  <c r="BB2427" i="2"/>
  <c r="AY2427" i="2"/>
  <c r="AV2427" i="2"/>
  <c r="AS2427" i="2"/>
  <c r="AL2427" i="2"/>
  <c r="AG2427" i="2"/>
  <c r="AF2427" i="2"/>
  <c r="Y2427" i="2"/>
  <c r="BB2426" i="2"/>
  <c r="AY2426" i="2"/>
  <c r="AV2426" i="2"/>
  <c r="AS2426" i="2"/>
  <c r="AL2426" i="2"/>
  <c r="AG2426" i="2"/>
  <c r="AF2426" i="2"/>
  <c r="Y2426" i="2"/>
  <c r="BB2425" i="2"/>
  <c r="AY2425" i="2"/>
  <c r="AV2425" i="2"/>
  <c r="AS2425" i="2"/>
  <c r="AL2425" i="2"/>
  <c r="AG2425" i="2"/>
  <c r="AF2425" i="2"/>
  <c r="Y2425" i="2"/>
  <c r="BB2424" i="2"/>
  <c r="AY2424" i="2"/>
  <c r="AV2424" i="2"/>
  <c r="AS2424" i="2"/>
  <c r="AL2424" i="2"/>
  <c r="AG2424" i="2"/>
  <c r="AF2424" i="2"/>
  <c r="Y2424" i="2"/>
  <c r="BB2423" i="2"/>
  <c r="AY2423" i="2"/>
  <c r="AV2423" i="2"/>
  <c r="AS2423" i="2"/>
  <c r="AL2423" i="2"/>
  <c r="AG2423" i="2"/>
  <c r="AF2423" i="2"/>
  <c r="Y2423" i="2"/>
  <c r="BB2422" i="2"/>
  <c r="AY2422" i="2"/>
  <c r="AV2422" i="2"/>
  <c r="AS2422" i="2"/>
  <c r="AL2422" i="2"/>
  <c r="AG2422" i="2"/>
  <c r="AF2422" i="2"/>
  <c r="Y2422" i="2"/>
  <c r="BB2421" i="2"/>
  <c r="AY2421" i="2"/>
  <c r="AV2421" i="2"/>
  <c r="AS2421" i="2"/>
  <c r="AL2421" i="2"/>
  <c r="AG2421" i="2"/>
  <c r="AF2421" i="2"/>
  <c r="Y2421" i="2"/>
  <c r="BB2420" i="2"/>
  <c r="AY2420" i="2"/>
  <c r="AV2420" i="2"/>
  <c r="AS2420" i="2"/>
  <c r="AL2420" i="2"/>
  <c r="AG2420" i="2"/>
  <c r="AF2420" i="2"/>
  <c r="Y2420" i="2"/>
  <c r="BB2419" i="2"/>
  <c r="AY2419" i="2"/>
  <c r="AV2419" i="2"/>
  <c r="AS2419" i="2"/>
  <c r="AL2419" i="2"/>
  <c r="AG2419" i="2"/>
  <c r="AF2419" i="2"/>
  <c r="Y2419" i="2"/>
  <c r="BB2418" i="2"/>
  <c r="AY2418" i="2"/>
  <c r="AV2418" i="2"/>
  <c r="AS2418" i="2"/>
  <c r="AL2418" i="2"/>
  <c r="AG2418" i="2"/>
  <c r="AF2418" i="2"/>
  <c r="Y2418" i="2"/>
  <c r="BB2417" i="2"/>
  <c r="AY2417" i="2"/>
  <c r="AV2417" i="2"/>
  <c r="AS2417" i="2"/>
  <c r="AL2417" i="2"/>
  <c r="AG2417" i="2"/>
  <c r="AF2417" i="2"/>
  <c r="Y2417" i="2"/>
  <c r="BB2416" i="2"/>
  <c r="AY2416" i="2"/>
  <c r="AV2416" i="2"/>
  <c r="AS2416" i="2"/>
  <c r="AL2416" i="2"/>
  <c r="AG2416" i="2"/>
  <c r="AF2416" i="2"/>
  <c r="Y2416" i="2"/>
  <c r="BB2415" i="2"/>
  <c r="AY2415" i="2"/>
  <c r="AV2415" i="2"/>
  <c r="AS2415" i="2"/>
  <c r="AL2415" i="2"/>
  <c r="AG2415" i="2"/>
  <c r="AF2415" i="2"/>
  <c r="Y2415" i="2"/>
  <c r="BB2414" i="2"/>
  <c r="AY2414" i="2"/>
  <c r="AV2414" i="2"/>
  <c r="AS2414" i="2"/>
  <c r="AL2414" i="2"/>
  <c r="AG2414" i="2"/>
  <c r="AF2414" i="2"/>
  <c r="Y2414" i="2"/>
  <c r="BB2413" i="2"/>
  <c r="AY2413" i="2"/>
  <c r="AV2413" i="2"/>
  <c r="AS2413" i="2"/>
  <c r="AL2413" i="2"/>
  <c r="AG2413" i="2"/>
  <c r="AF2413" i="2"/>
  <c r="Y2413" i="2"/>
  <c r="BB2412" i="2"/>
  <c r="AY2412" i="2"/>
  <c r="AV2412" i="2"/>
  <c r="AS2412" i="2"/>
  <c r="AL2412" i="2"/>
  <c r="AG2412" i="2"/>
  <c r="AF2412" i="2"/>
  <c r="Y2412" i="2"/>
  <c r="BB2411" i="2"/>
  <c r="AY2411" i="2"/>
  <c r="AV2411" i="2"/>
  <c r="AS2411" i="2"/>
  <c r="AL2411" i="2"/>
  <c r="AG2411" i="2"/>
  <c r="AF2411" i="2"/>
  <c r="Y2411" i="2"/>
  <c r="BB2410" i="2"/>
  <c r="AY2410" i="2"/>
  <c r="AV2410" i="2"/>
  <c r="AS2410" i="2"/>
  <c r="AL2410" i="2"/>
  <c r="AG2410" i="2"/>
  <c r="AF2410" i="2"/>
  <c r="Y2410" i="2"/>
  <c r="BB2409" i="2"/>
  <c r="AY2409" i="2"/>
  <c r="AV2409" i="2"/>
  <c r="AS2409" i="2"/>
  <c r="AL2409" i="2"/>
  <c r="AG2409" i="2"/>
  <c r="AF2409" i="2"/>
  <c r="Y2409" i="2"/>
  <c r="BB2408" i="2"/>
  <c r="AY2408" i="2"/>
  <c r="AV2408" i="2"/>
  <c r="AS2408" i="2"/>
  <c r="AL2408" i="2"/>
  <c r="AG2408" i="2"/>
  <c r="AF2408" i="2"/>
  <c r="Y2408" i="2"/>
  <c r="BB2407" i="2"/>
  <c r="AY2407" i="2"/>
  <c r="AV2407" i="2"/>
  <c r="AS2407" i="2"/>
  <c r="AL2407" i="2"/>
  <c r="AG2407" i="2"/>
  <c r="AF2407" i="2"/>
  <c r="Y2407" i="2"/>
  <c r="BB2406" i="2"/>
  <c r="AY2406" i="2"/>
  <c r="AV2406" i="2"/>
  <c r="AS2406" i="2"/>
  <c r="AL2406" i="2"/>
  <c r="AG2406" i="2"/>
  <c r="AF2406" i="2"/>
  <c r="Y2406" i="2"/>
  <c r="BB2405" i="2"/>
  <c r="AY2405" i="2"/>
  <c r="AV2405" i="2"/>
  <c r="AS2405" i="2"/>
  <c r="AL2405" i="2"/>
  <c r="AG2405" i="2"/>
  <c r="AF2405" i="2"/>
  <c r="Y2405" i="2"/>
  <c r="BB2404" i="2"/>
  <c r="AY2404" i="2"/>
  <c r="AV2404" i="2"/>
  <c r="AS2404" i="2"/>
  <c r="AL2404" i="2"/>
  <c r="AG2404" i="2"/>
  <c r="AF2404" i="2"/>
  <c r="Y2404" i="2"/>
  <c r="BB2403" i="2"/>
  <c r="AY2403" i="2"/>
  <c r="AV2403" i="2"/>
  <c r="AS2403" i="2"/>
  <c r="AL2403" i="2"/>
  <c r="AG2403" i="2"/>
  <c r="AF2403" i="2"/>
  <c r="Y2403" i="2"/>
  <c r="BB2402" i="2"/>
  <c r="AY2402" i="2"/>
  <c r="AV2402" i="2"/>
  <c r="AS2402" i="2"/>
  <c r="AL2402" i="2"/>
  <c r="AG2402" i="2"/>
  <c r="AF2402" i="2"/>
  <c r="Y2402" i="2"/>
  <c r="BB2401" i="2"/>
  <c r="AY2401" i="2"/>
  <c r="AV2401" i="2"/>
  <c r="AS2401" i="2"/>
  <c r="AL2401" i="2"/>
  <c r="AG2401" i="2"/>
  <c r="AF2401" i="2"/>
  <c r="Y2401" i="2"/>
  <c r="BB2400" i="2"/>
  <c r="AY2400" i="2"/>
  <c r="AV2400" i="2"/>
  <c r="AS2400" i="2"/>
  <c r="AL2400" i="2"/>
  <c r="AG2400" i="2"/>
  <c r="AF2400" i="2"/>
  <c r="Y2400" i="2"/>
  <c r="BB2399" i="2"/>
  <c r="AY2399" i="2"/>
  <c r="AV2399" i="2"/>
  <c r="AS2399" i="2"/>
  <c r="AL2399" i="2"/>
  <c r="AG2399" i="2"/>
  <c r="AF2399" i="2"/>
  <c r="Y2399" i="2"/>
  <c r="BB2398" i="2"/>
  <c r="AY2398" i="2"/>
  <c r="AV2398" i="2"/>
  <c r="AS2398" i="2"/>
  <c r="AL2398" i="2"/>
  <c r="AG2398" i="2"/>
  <c r="AF2398" i="2"/>
  <c r="Y2398" i="2"/>
  <c r="BB2397" i="2"/>
  <c r="AY2397" i="2"/>
  <c r="AV2397" i="2"/>
  <c r="AS2397" i="2"/>
  <c r="AL2397" i="2"/>
  <c r="AG2397" i="2"/>
  <c r="AF2397" i="2"/>
  <c r="Y2397" i="2"/>
  <c r="BB2396" i="2"/>
  <c r="AY2396" i="2"/>
  <c r="AV2396" i="2"/>
  <c r="AS2396" i="2"/>
  <c r="AL2396" i="2"/>
  <c r="AG2396" i="2"/>
  <c r="AF2396" i="2"/>
  <c r="Y2396" i="2"/>
  <c r="BB2395" i="2"/>
  <c r="AY2395" i="2"/>
  <c r="AV2395" i="2"/>
  <c r="AS2395" i="2"/>
  <c r="AL2395" i="2"/>
  <c r="AG2395" i="2"/>
  <c r="AF2395" i="2"/>
  <c r="Y2395" i="2"/>
  <c r="BB2394" i="2"/>
  <c r="AY2394" i="2"/>
  <c r="AV2394" i="2"/>
  <c r="AS2394" i="2"/>
  <c r="AL2394" i="2"/>
  <c r="AG2394" i="2"/>
  <c r="AF2394" i="2"/>
  <c r="Y2394" i="2"/>
  <c r="BB2393" i="2"/>
  <c r="AY2393" i="2"/>
  <c r="AV2393" i="2"/>
  <c r="AS2393" i="2"/>
  <c r="AL2393" i="2"/>
  <c r="AG2393" i="2"/>
  <c r="AF2393" i="2"/>
  <c r="Y2393" i="2"/>
  <c r="BB2392" i="2"/>
  <c r="AY2392" i="2"/>
  <c r="AV2392" i="2"/>
  <c r="AS2392" i="2"/>
  <c r="AL2392" i="2"/>
  <c r="AG2392" i="2"/>
  <c r="AF2392" i="2"/>
  <c r="Y2392" i="2"/>
  <c r="BB2391" i="2"/>
  <c r="AY2391" i="2"/>
  <c r="AV2391" i="2"/>
  <c r="AS2391" i="2"/>
  <c r="AL2391" i="2"/>
  <c r="AG2391" i="2"/>
  <c r="AF2391" i="2"/>
  <c r="Y2391" i="2"/>
  <c r="BB2390" i="2"/>
  <c r="AY2390" i="2"/>
  <c r="AV2390" i="2"/>
  <c r="AS2390" i="2"/>
  <c r="AL2390" i="2"/>
  <c r="AG2390" i="2"/>
  <c r="AF2390" i="2"/>
  <c r="Y2390" i="2"/>
  <c r="BB2389" i="2"/>
  <c r="AY2389" i="2"/>
  <c r="AV2389" i="2"/>
  <c r="AS2389" i="2"/>
  <c r="AL2389" i="2"/>
  <c r="AG2389" i="2"/>
  <c r="AF2389" i="2"/>
  <c r="Y2389" i="2"/>
  <c r="BB2388" i="2"/>
  <c r="AY2388" i="2"/>
  <c r="AV2388" i="2"/>
  <c r="AS2388" i="2"/>
  <c r="AL2388" i="2"/>
  <c r="AG2388" i="2"/>
  <c r="AF2388" i="2"/>
  <c r="Y2388" i="2"/>
  <c r="BB2387" i="2"/>
  <c r="AY2387" i="2"/>
  <c r="AV2387" i="2"/>
  <c r="AS2387" i="2"/>
  <c r="AL2387" i="2"/>
  <c r="AG2387" i="2"/>
  <c r="AF2387" i="2"/>
  <c r="Y2387" i="2"/>
  <c r="BB2386" i="2"/>
  <c r="AY2386" i="2"/>
  <c r="AV2386" i="2"/>
  <c r="AS2386" i="2"/>
  <c r="AL2386" i="2"/>
  <c r="AG2386" i="2"/>
  <c r="AF2386" i="2"/>
  <c r="Y2386" i="2"/>
  <c r="BB2385" i="2"/>
  <c r="AY2385" i="2"/>
  <c r="AV2385" i="2"/>
  <c r="AS2385" i="2"/>
  <c r="AL2385" i="2"/>
  <c r="AG2385" i="2"/>
  <c r="AF2385" i="2"/>
  <c r="Y2385" i="2"/>
  <c r="BB2384" i="2"/>
  <c r="AY2384" i="2"/>
  <c r="AV2384" i="2"/>
  <c r="AS2384" i="2"/>
  <c r="AL2384" i="2"/>
  <c r="AG2384" i="2"/>
  <c r="AF2384" i="2"/>
  <c r="Y2384" i="2"/>
  <c r="BB2383" i="2"/>
  <c r="AY2383" i="2"/>
  <c r="AV2383" i="2"/>
  <c r="AS2383" i="2"/>
  <c r="AL2383" i="2"/>
  <c r="AG2383" i="2"/>
  <c r="AF2383" i="2"/>
  <c r="Y2383" i="2"/>
  <c r="BB2382" i="2"/>
  <c r="AY2382" i="2"/>
  <c r="AV2382" i="2"/>
  <c r="AS2382" i="2"/>
  <c r="AL2382" i="2"/>
  <c r="AG2382" i="2"/>
  <c r="AF2382" i="2"/>
  <c r="Y2382" i="2"/>
  <c r="BB2381" i="2"/>
  <c r="AY2381" i="2"/>
  <c r="AV2381" i="2"/>
  <c r="AS2381" i="2"/>
  <c r="AL2381" i="2"/>
  <c r="AG2381" i="2"/>
  <c r="AF2381" i="2"/>
  <c r="Y2381" i="2"/>
  <c r="BB2380" i="2"/>
  <c r="AY2380" i="2"/>
  <c r="AV2380" i="2"/>
  <c r="AS2380" i="2"/>
  <c r="AL2380" i="2"/>
  <c r="AG2380" i="2"/>
  <c r="AF2380" i="2"/>
  <c r="Y2380" i="2"/>
  <c r="BB2379" i="2"/>
  <c r="AY2379" i="2"/>
  <c r="AV2379" i="2"/>
  <c r="AS2379" i="2"/>
  <c r="AL2379" i="2"/>
  <c r="AG2379" i="2"/>
  <c r="AF2379" i="2"/>
  <c r="Y2379" i="2"/>
  <c r="BB2378" i="2"/>
  <c r="AY2378" i="2"/>
  <c r="AV2378" i="2"/>
  <c r="AS2378" i="2"/>
  <c r="AL2378" i="2"/>
  <c r="AG2378" i="2"/>
  <c r="AF2378" i="2"/>
  <c r="Y2378" i="2"/>
  <c r="BB2377" i="2"/>
  <c r="AY2377" i="2"/>
  <c r="AV2377" i="2"/>
  <c r="AS2377" i="2"/>
  <c r="AL2377" i="2"/>
  <c r="AG2377" i="2"/>
  <c r="AF2377" i="2"/>
  <c r="Y2377" i="2"/>
  <c r="BB2376" i="2"/>
  <c r="AY2376" i="2"/>
  <c r="AV2376" i="2"/>
  <c r="AS2376" i="2"/>
  <c r="AL2376" i="2"/>
  <c r="AG2376" i="2"/>
  <c r="AF2376" i="2"/>
  <c r="Y2376" i="2"/>
  <c r="BB2375" i="2"/>
  <c r="AY2375" i="2"/>
  <c r="AV2375" i="2"/>
  <c r="AS2375" i="2"/>
  <c r="AL2375" i="2"/>
  <c r="AG2375" i="2"/>
  <c r="AF2375" i="2"/>
  <c r="Y2375" i="2"/>
  <c r="BB2374" i="2"/>
  <c r="AY2374" i="2"/>
  <c r="AV2374" i="2"/>
  <c r="AS2374" i="2"/>
  <c r="AL2374" i="2"/>
  <c r="AG2374" i="2"/>
  <c r="AF2374" i="2"/>
  <c r="Y2374" i="2"/>
  <c r="BB2373" i="2"/>
  <c r="AY2373" i="2"/>
  <c r="AV2373" i="2"/>
  <c r="AS2373" i="2"/>
  <c r="AL2373" i="2"/>
  <c r="AG2373" i="2"/>
  <c r="AF2373" i="2"/>
  <c r="Y2373" i="2"/>
  <c r="BB2372" i="2"/>
  <c r="AY2372" i="2"/>
  <c r="AV2372" i="2"/>
  <c r="AS2372" i="2"/>
  <c r="AL2372" i="2"/>
  <c r="AG2372" i="2"/>
  <c r="AF2372" i="2"/>
  <c r="Y2372" i="2"/>
  <c r="BB2371" i="2"/>
  <c r="AY2371" i="2"/>
  <c r="AV2371" i="2"/>
  <c r="AS2371" i="2"/>
  <c r="AL2371" i="2"/>
  <c r="AG2371" i="2"/>
  <c r="AF2371" i="2"/>
  <c r="Y2371" i="2"/>
  <c r="BB2370" i="2"/>
  <c r="AY2370" i="2"/>
  <c r="AV2370" i="2"/>
  <c r="AS2370" i="2"/>
  <c r="AL2370" i="2"/>
  <c r="AG2370" i="2"/>
  <c r="AF2370" i="2"/>
  <c r="Y2370" i="2"/>
  <c r="BB2369" i="2"/>
  <c r="AY2369" i="2"/>
  <c r="AV2369" i="2"/>
  <c r="AS2369" i="2"/>
  <c r="AL2369" i="2"/>
  <c r="AG2369" i="2"/>
  <c r="AF2369" i="2"/>
  <c r="Y2369" i="2"/>
  <c r="BB2368" i="2"/>
  <c r="AY2368" i="2"/>
  <c r="AV2368" i="2"/>
  <c r="AS2368" i="2"/>
  <c r="AL2368" i="2"/>
  <c r="AG2368" i="2"/>
  <c r="AF2368" i="2"/>
  <c r="Y2368" i="2"/>
  <c r="BB2367" i="2"/>
  <c r="AY2367" i="2"/>
  <c r="AV2367" i="2"/>
  <c r="AS2367" i="2"/>
  <c r="AL2367" i="2"/>
  <c r="AG2367" i="2"/>
  <c r="AF2367" i="2"/>
  <c r="Y2367" i="2"/>
  <c r="BB2366" i="2"/>
  <c r="AY2366" i="2"/>
  <c r="AV2366" i="2"/>
  <c r="AS2366" i="2"/>
  <c r="AL2366" i="2"/>
  <c r="AG2366" i="2"/>
  <c r="AF2366" i="2"/>
  <c r="Y2366" i="2"/>
  <c r="BB2365" i="2"/>
  <c r="AY2365" i="2"/>
  <c r="AV2365" i="2"/>
  <c r="AS2365" i="2"/>
  <c r="AL2365" i="2"/>
  <c r="AG2365" i="2"/>
  <c r="AF2365" i="2"/>
  <c r="Y2365" i="2"/>
  <c r="BB2364" i="2"/>
  <c r="AY2364" i="2"/>
  <c r="AV2364" i="2"/>
  <c r="AS2364" i="2"/>
  <c r="AL2364" i="2"/>
  <c r="AG2364" i="2"/>
  <c r="AF2364" i="2"/>
  <c r="Y2364" i="2"/>
  <c r="BB2363" i="2"/>
  <c r="AY2363" i="2"/>
  <c r="AV2363" i="2"/>
  <c r="AS2363" i="2"/>
  <c r="AL2363" i="2"/>
  <c r="AG2363" i="2"/>
  <c r="AF2363" i="2"/>
  <c r="Y2363" i="2"/>
  <c r="BB2362" i="2"/>
  <c r="AY2362" i="2"/>
  <c r="AV2362" i="2"/>
  <c r="AS2362" i="2"/>
  <c r="AL2362" i="2"/>
  <c r="AG2362" i="2"/>
  <c r="AF2362" i="2"/>
  <c r="Y2362" i="2"/>
  <c r="BB2361" i="2"/>
  <c r="AY2361" i="2"/>
  <c r="AV2361" i="2"/>
  <c r="AS2361" i="2"/>
  <c r="AL2361" i="2"/>
  <c r="AG2361" i="2"/>
  <c r="AF2361" i="2"/>
  <c r="Y2361" i="2"/>
  <c r="BB2360" i="2"/>
  <c r="AY2360" i="2"/>
  <c r="AV2360" i="2"/>
  <c r="AS2360" i="2"/>
  <c r="AL2360" i="2"/>
  <c r="AG2360" i="2"/>
  <c r="AF2360" i="2"/>
  <c r="Y2360" i="2"/>
  <c r="BB2359" i="2"/>
  <c r="AY2359" i="2"/>
  <c r="AV2359" i="2"/>
  <c r="AS2359" i="2"/>
  <c r="AL2359" i="2"/>
  <c r="AG2359" i="2"/>
  <c r="AF2359" i="2"/>
  <c r="Y2359" i="2"/>
  <c r="BB2358" i="2"/>
  <c r="AY2358" i="2"/>
  <c r="AV2358" i="2"/>
  <c r="AS2358" i="2"/>
  <c r="AL2358" i="2"/>
  <c r="AG2358" i="2"/>
  <c r="AF2358" i="2"/>
  <c r="Y2358" i="2"/>
  <c r="BB2357" i="2"/>
  <c r="AY2357" i="2"/>
  <c r="AV2357" i="2"/>
  <c r="AS2357" i="2"/>
  <c r="AL2357" i="2"/>
  <c r="AG2357" i="2"/>
  <c r="AF2357" i="2"/>
  <c r="Y2357" i="2"/>
  <c r="BB2356" i="2"/>
  <c r="AY2356" i="2"/>
  <c r="AV2356" i="2"/>
  <c r="AS2356" i="2"/>
  <c r="AL2356" i="2"/>
  <c r="AG2356" i="2"/>
  <c r="AF2356" i="2"/>
  <c r="Y2356" i="2"/>
  <c r="AF2348" i="2"/>
  <c r="AC2348" i="2"/>
  <c r="AF2347" i="2"/>
  <c r="AC2347" i="2"/>
  <c r="AF2346" i="2"/>
  <c r="AC2346" i="2"/>
  <c r="AF2345" i="2"/>
  <c r="AC2345" i="2"/>
  <c r="AJ2344" i="2"/>
  <c r="AF2344" i="2"/>
  <c r="AC2344" i="2"/>
  <c r="V2344" i="2"/>
  <c r="U2344" i="2"/>
  <c r="AJ2343" i="2"/>
  <c r="AF2343" i="2"/>
  <c r="AC2343" i="2"/>
  <c r="Z2343" i="2"/>
  <c r="V2343" i="2"/>
  <c r="U2343" i="2"/>
  <c r="AJ2342" i="2"/>
  <c r="AF2342" i="2"/>
  <c r="AC2342" i="2"/>
  <c r="Z2342" i="2"/>
  <c r="V2342" i="2"/>
  <c r="U2342" i="2"/>
  <c r="AJ2341" i="2"/>
  <c r="AF2341" i="2"/>
  <c r="AC2341" i="2"/>
  <c r="Z2341" i="2"/>
  <c r="V2341" i="2"/>
  <c r="U2341" i="2"/>
  <c r="AJ2340" i="2"/>
  <c r="AF2340" i="2"/>
  <c r="AC2340" i="2"/>
  <c r="Z2340" i="2"/>
  <c r="V2340" i="2"/>
  <c r="U2340" i="2"/>
  <c r="AJ2339" i="2"/>
  <c r="AF2339" i="2"/>
  <c r="AC2339" i="2"/>
  <c r="Z2339" i="2"/>
  <c r="V2339" i="2"/>
  <c r="U2339" i="2"/>
  <c r="AJ2338" i="2"/>
  <c r="AF2338" i="2"/>
  <c r="AC2338" i="2"/>
  <c r="Z2338" i="2"/>
  <c r="V2338" i="2"/>
  <c r="U2338" i="2"/>
  <c r="AJ2337" i="2"/>
  <c r="AF2337" i="2"/>
  <c r="AC2337" i="2"/>
  <c r="Z2337" i="2"/>
  <c r="V2337" i="2"/>
  <c r="U2337" i="2"/>
  <c r="AJ2336" i="2"/>
  <c r="AF2336" i="2"/>
  <c r="AC2336" i="2"/>
  <c r="Z2336" i="2"/>
  <c r="V2336" i="2"/>
  <c r="U2336" i="2"/>
  <c r="AJ2335" i="2"/>
  <c r="AF2335" i="2"/>
  <c r="AC2335" i="2"/>
  <c r="Z2335" i="2"/>
  <c r="V2335" i="2"/>
  <c r="U2335" i="2"/>
  <c r="AJ2334" i="2"/>
  <c r="AF2334" i="2"/>
  <c r="AC2334" i="2"/>
  <c r="Z2334" i="2"/>
  <c r="V2334" i="2"/>
  <c r="U2334" i="2"/>
  <c r="AJ2333" i="2"/>
  <c r="AF2333" i="2"/>
  <c r="AC2333" i="2"/>
  <c r="Z2333" i="2"/>
  <c r="V2333" i="2"/>
  <c r="U2333" i="2"/>
  <c r="AJ2332" i="2"/>
  <c r="AF2332" i="2"/>
  <c r="AC2332" i="2"/>
  <c r="Z2332" i="2"/>
  <c r="V2332" i="2"/>
  <c r="U2332" i="2"/>
  <c r="AJ2331" i="2"/>
  <c r="AF2331" i="2"/>
  <c r="AC2331" i="2"/>
  <c r="Z2331" i="2"/>
  <c r="V2331" i="2"/>
  <c r="U2331" i="2"/>
  <c r="AJ2330" i="2"/>
  <c r="AF2330" i="2"/>
  <c r="AC2330" i="2"/>
  <c r="Z2330" i="2"/>
  <c r="V2330" i="2"/>
  <c r="U2330" i="2"/>
  <c r="AJ2329" i="2"/>
  <c r="AF2329" i="2"/>
  <c r="AC2329" i="2"/>
  <c r="Z2329" i="2"/>
  <c r="V2329" i="2"/>
  <c r="U2329" i="2"/>
  <c r="AJ2328" i="2"/>
  <c r="AF2328" i="2"/>
  <c r="AC2328" i="2"/>
  <c r="Z2328" i="2"/>
  <c r="V2328" i="2"/>
  <c r="U2328" i="2"/>
  <c r="AJ2327" i="2"/>
  <c r="AF2327" i="2"/>
  <c r="AC2327" i="2"/>
  <c r="Z2327" i="2"/>
  <c r="V2327" i="2"/>
  <c r="U2327" i="2"/>
  <c r="AJ2326" i="2"/>
  <c r="AF2326" i="2"/>
  <c r="AC2326" i="2"/>
  <c r="Z2326" i="2"/>
  <c r="V2326" i="2"/>
  <c r="U2326" i="2"/>
  <c r="AJ2325" i="2"/>
  <c r="AF2325" i="2"/>
  <c r="AC2325" i="2"/>
  <c r="Z2325" i="2"/>
  <c r="V2325" i="2"/>
  <c r="U2325" i="2"/>
  <c r="AJ2324" i="2"/>
  <c r="AF2324" i="2"/>
  <c r="AC2324" i="2"/>
  <c r="Z2324" i="2"/>
  <c r="V2324" i="2"/>
  <c r="U2324" i="2"/>
  <c r="AJ2323" i="2"/>
  <c r="AF2323" i="2"/>
  <c r="AC2323" i="2"/>
  <c r="Z2323" i="2"/>
  <c r="V2323" i="2"/>
  <c r="U2323" i="2"/>
  <c r="AJ2322" i="2"/>
  <c r="AF2322" i="2"/>
  <c r="AC2322" i="2"/>
  <c r="Z2322" i="2"/>
  <c r="V2322" i="2"/>
  <c r="U2322" i="2"/>
  <c r="AJ2321" i="2"/>
  <c r="AF2321" i="2"/>
  <c r="AC2321" i="2"/>
  <c r="Z2321" i="2"/>
  <c r="V2321" i="2"/>
  <c r="U2321" i="2"/>
  <c r="AJ2320" i="2"/>
  <c r="AF2320" i="2"/>
  <c r="AC2320" i="2"/>
  <c r="Z2320" i="2"/>
  <c r="V2320" i="2"/>
  <c r="U2320" i="2"/>
  <c r="AJ2319" i="2"/>
  <c r="AF2319" i="2"/>
  <c r="AC2319" i="2"/>
  <c r="Z2319" i="2"/>
  <c r="V2319" i="2"/>
  <c r="U2319" i="2"/>
  <c r="AJ2318" i="2"/>
  <c r="AF2318" i="2"/>
  <c r="AC2318" i="2"/>
  <c r="Z2318" i="2"/>
  <c r="V2318" i="2"/>
  <c r="U2318" i="2"/>
  <c r="AJ2317" i="2"/>
  <c r="AF2317" i="2"/>
  <c r="AC2317" i="2"/>
  <c r="Z2317" i="2"/>
  <c r="V2317" i="2"/>
  <c r="U2317" i="2"/>
  <c r="AJ2316" i="2"/>
  <c r="AF2316" i="2"/>
  <c r="AC2316" i="2"/>
  <c r="Z2316" i="2"/>
  <c r="V2316" i="2"/>
  <c r="U2316" i="2"/>
  <c r="AJ2315" i="2"/>
  <c r="AF2315" i="2"/>
  <c r="AC2315" i="2"/>
  <c r="Z2315" i="2"/>
  <c r="V2315" i="2"/>
  <c r="U2315" i="2"/>
  <c r="AJ2314" i="2"/>
  <c r="AF2314" i="2"/>
  <c r="AC2314" i="2"/>
  <c r="Z2314" i="2"/>
  <c r="V2314" i="2"/>
  <c r="U2314" i="2"/>
  <c r="AJ2313" i="2"/>
  <c r="AF2313" i="2"/>
  <c r="AC2313" i="2"/>
  <c r="Z2313" i="2"/>
  <c r="V2313" i="2"/>
  <c r="U2313" i="2"/>
  <c r="AJ2312" i="2"/>
  <c r="AF2312" i="2"/>
  <c r="AC2312" i="2"/>
  <c r="Z2312" i="2"/>
  <c r="V2312" i="2"/>
  <c r="U2312" i="2"/>
  <c r="AJ2311" i="2"/>
  <c r="AF2311" i="2"/>
  <c r="AC2311" i="2"/>
  <c r="Z2311" i="2"/>
  <c r="V2311" i="2"/>
  <c r="U2311" i="2"/>
  <c r="AJ2310" i="2"/>
  <c r="AF2310" i="2"/>
  <c r="AC2310" i="2"/>
  <c r="Z2310" i="2"/>
  <c r="V2310" i="2"/>
  <c r="U2310" i="2"/>
  <c r="AJ2309" i="2"/>
  <c r="AF2309" i="2"/>
  <c r="AC2309" i="2"/>
  <c r="Z2309" i="2"/>
  <c r="V2309" i="2"/>
  <c r="U2309" i="2"/>
  <c r="AJ2308" i="2"/>
  <c r="AF2308" i="2"/>
  <c r="AC2308" i="2"/>
  <c r="Z2308" i="2"/>
  <c r="V2308" i="2"/>
  <c r="U2308" i="2"/>
  <c r="AJ2307" i="2"/>
  <c r="AF2307" i="2"/>
  <c r="AC2307" i="2"/>
  <c r="Z2307" i="2"/>
  <c r="V2307" i="2"/>
  <c r="U2307" i="2"/>
  <c r="AJ2306" i="2"/>
  <c r="AF2306" i="2"/>
  <c r="AC2306" i="2"/>
  <c r="Z2306" i="2"/>
  <c r="V2306" i="2"/>
  <c r="U2306" i="2"/>
  <c r="AJ2305" i="2"/>
  <c r="AF2305" i="2"/>
  <c r="AC2305" i="2"/>
  <c r="Z2305" i="2"/>
  <c r="V2305" i="2"/>
  <c r="U2305" i="2"/>
  <c r="AJ2304" i="2"/>
  <c r="AF2304" i="2"/>
  <c r="AC2304" i="2"/>
  <c r="Z2304" i="2"/>
  <c r="V2304" i="2"/>
  <c r="U2304" i="2"/>
  <c r="AJ2303" i="2"/>
  <c r="AF2303" i="2"/>
  <c r="AC2303" i="2"/>
  <c r="Z2303" i="2"/>
  <c r="V2303" i="2"/>
  <c r="U2303" i="2"/>
  <c r="AJ2302" i="2"/>
  <c r="AF2302" i="2"/>
  <c r="AC2302" i="2"/>
  <c r="Z2302" i="2"/>
  <c r="V2302" i="2"/>
  <c r="U2302" i="2"/>
  <c r="AJ2301" i="2"/>
  <c r="AF2301" i="2"/>
  <c r="AC2301" i="2"/>
  <c r="Z2301" i="2"/>
  <c r="V2301" i="2"/>
  <c r="U2301" i="2"/>
  <c r="AJ2300" i="2"/>
  <c r="AF2300" i="2"/>
  <c r="AC2300" i="2"/>
  <c r="Z2300" i="2"/>
  <c r="V2300" i="2"/>
  <c r="U2300" i="2"/>
  <c r="AJ2299" i="2"/>
  <c r="AF2299" i="2"/>
  <c r="AC2299" i="2"/>
  <c r="Z2299" i="2"/>
  <c r="V2299" i="2"/>
  <c r="U2299" i="2"/>
  <c r="AJ2298" i="2"/>
  <c r="AF2298" i="2"/>
  <c r="AC2298" i="2"/>
  <c r="Z2298" i="2"/>
  <c r="V2298" i="2"/>
  <c r="U2298" i="2"/>
  <c r="AJ2297" i="2"/>
  <c r="AF2297" i="2"/>
  <c r="AC2297" i="2"/>
  <c r="Z2297" i="2"/>
  <c r="V2297" i="2"/>
  <c r="U2297" i="2"/>
  <c r="AJ2296" i="2"/>
  <c r="AF2296" i="2"/>
  <c r="AC2296" i="2"/>
  <c r="Z2296" i="2"/>
  <c r="V2296" i="2"/>
  <c r="U2296" i="2"/>
  <c r="AJ2295" i="2"/>
  <c r="AF2295" i="2"/>
  <c r="AC2295" i="2"/>
  <c r="Z2295" i="2"/>
  <c r="V2295" i="2"/>
  <c r="U2295" i="2"/>
  <c r="AJ2294" i="2"/>
  <c r="AF2294" i="2"/>
  <c r="AC2294" i="2"/>
  <c r="Z2294" i="2"/>
  <c r="V2294" i="2"/>
  <c r="U2294" i="2"/>
  <c r="AJ2293" i="2"/>
  <c r="AF2293" i="2"/>
  <c r="AC2293" i="2"/>
  <c r="Z2293" i="2"/>
  <c r="V2293" i="2"/>
  <c r="U2293" i="2"/>
  <c r="AJ2292" i="2"/>
  <c r="AF2292" i="2"/>
  <c r="AC2292" i="2"/>
  <c r="Z2292" i="2"/>
  <c r="V2292" i="2"/>
  <c r="U2292" i="2"/>
  <c r="AJ2291" i="2"/>
  <c r="AF2291" i="2"/>
  <c r="AC2291" i="2"/>
  <c r="Z2291" i="2"/>
  <c r="V2291" i="2"/>
  <c r="U2291" i="2"/>
  <c r="AJ2290" i="2"/>
  <c r="AF2290" i="2"/>
  <c r="AC2290" i="2"/>
  <c r="Z2290" i="2"/>
  <c r="V2290" i="2"/>
  <c r="U2290" i="2"/>
  <c r="AJ2289" i="2"/>
  <c r="AF2289" i="2"/>
  <c r="AC2289" i="2"/>
  <c r="Z2289" i="2"/>
  <c r="V2289" i="2"/>
  <c r="U2289" i="2"/>
  <c r="AJ2288" i="2"/>
  <c r="AF2288" i="2"/>
  <c r="AC2288" i="2"/>
  <c r="Z2288" i="2"/>
  <c r="V2288" i="2"/>
  <c r="U2288" i="2"/>
  <c r="AJ2287" i="2"/>
  <c r="AF2287" i="2"/>
  <c r="AC2287" i="2"/>
  <c r="Z2287" i="2"/>
  <c r="V2287" i="2"/>
  <c r="U2287" i="2"/>
  <c r="AJ2286" i="2"/>
  <c r="AF2286" i="2"/>
  <c r="AC2286" i="2"/>
  <c r="Z2286" i="2"/>
  <c r="V2286" i="2"/>
  <c r="U2286" i="2"/>
  <c r="AJ2285" i="2"/>
  <c r="AF2285" i="2"/>
  <c r="AC2285" i="2"/>
  <c r="Z2285" i="2"/>
  <c r="V2285" i="2"/>
  <c r="U2285" i="2"/>
  <c r="AJ2284" i="2"/>
  <c r="AF2284" i="2"/>
  <c r="AC2284" i="2"/>
  <c r="Z2284" i="2"/>
  <c r="V2284" i="2"/>
  <c r="U2284" i="2"/>
  <c r="AJ2283" i="2"/>
  <c r="AF2283" i="2"/>
  <c r="AC2283" i="2"/>
  <c r="Z2283" i="2"/>
  <c r="V2283" i="2"/>
  <c r="U2283" i="2"/>
  <c r="AJ2282" i="2"/>
  <c r="AF2282" i="2"/>
  <c r="AC2282" i="2"/>
  <c r="Z2282" i="2"/>
  <c r="V2282" i="2"/>
  <c r="U2282" i="2"/>
  <c r="AJ2281" i="2"/>
  <c r="AF2281" i="2"/>
  <c r="AC2281" i="2"/>
  <c r="Z2281" i="2"/>
  <c r="V2281" i="2"/>
  <c r="U2281" i="2"/>
  <c r="AJ2280" i="2"/>
  <c r="AF2280" i="2"/>
  <c r="AC2280" i="2"/>
  <c r="Z2280" i="2"/>
  <c r="V2280" i="2"/>
  <c r="U2280" i="2"/>
  <c r="AJ2279" i="2"/>
  <c r="AF2279" i="2"/>
  <c r="AC2279" i="2"/>
  <c r="Z2279" i="2"/>
  <c r="V2279" i="2"/>
  <c r="U2279" i="2"/>
  <c r="AJ2278" i="2"/>
  <c r="AF2278" i="2"/>
  <c r="AC2278" i="2"/>
  <c r="Z2278" i="2"/>
  <c r="V2278" i="2"/>
  <c r="U2278" i="2"/>
  <c r="AJ2277" i="2"/>
  <c r="AF2277" i="2"/>
  <c r="AC2277" i="2"/>
  <c r="Z2277" i="2"/>
  <c r="V2277" i="2"/>
  <c r="U2277" i="2"/>
  <c r="AJ2276" i="2"/>
  <c r="AF2276" i="2"/>
  <c r="AC2276" i="2"/>
  <c r="Z2276" i="2"/>
  <c r="V2276" i="2"/>
  <c r="U2276" i="2"/>
  <c r="AJ2275" i="2"/>
  <c r="AF2275" i="2"/>
  <c r="AC2275" i="2"/>
  <c r="Z2275" i="2"/>
  <c r="V2275" i="2"/>
  <c r="U2275" i="2"/>
  <c r="AJ2274" i="2"/>
  <c r="AF2274" i="2"/>
  <c r="AC2274" i="2"/>
  <c r="Z2274" i="2"/>
  <c r="V2274" i="2"/>
  <c r="U2274" i="2"/>
  <c r="AJ2273" i="2"/>
  <c r="AF2273" i="2"/>
  <c r="AC2273" i="2"/>
  <c r="Z2273" i="2"/>
  <c r="V2273" i="2"/>
  <c r="U2273" i="2"/>
  <c r="AJ2272" i="2"/>
  <c r="AF2272" i="2"/>
  <c r="AC2272" i="2"/>
  <c r="Z2272" i="2"/>
  <c r="V2272" i="2"/>
  <c r="U2272" i="2"/>
  <c r="AJ2271" i="2"/>
  <c r="AF2271" i="2"/>
  <c r="AC2271" i="2"/>
  <c r="Z2271" i="2"/>
  <c r="V2271" i="2"/>
  <c r="U2271" i="2"/>
  <c r="AJ2270" i="2"/>
  <c r="AF2270" i="2"/>
  <c r="AC2270" i="2"/>
  <c r="Z2270" i="2"/>
  <c r="V2270" i="2"/>
  <c r="U2270" i="2"/>
  <c r="AJ2269" i="2"/>
  <c r="AF2269" i="2"/>
  <c r="AC2269" i="2"/>
  <c r="Z2269" i="2"/>
  <c r="V2269" i="2"/>
  <c r="U2269" i="2"/>
  <c r="AJ2268" i="2"/>
  <c r="AF2268" i="2"/>
  <c r="AC2268" i="2"/>
  <c r="Z2268" i="2"/>
  <c r="V2268" i="2"/>
  <c r="U2268" i="2"/>
  <c r="AJ2267" i="2"/>
  <c r="AF2267" i="2"/>
  <c r="AC2267" i="2"/>
  <c r="Z2267" i="2"/>
  <c r="V2267" i="2"/>
  <c r="U2267" i="2"/>
  <c r="AJ2266" i="2"/>
  <c r="AF2266" i="2"/>
  <c r="AC2266" i="2"/>
  <c r="Z2266" i="2"/>
  <c r="V2266" i="2"/>
  <c r="U2266" i="2"/>
  <c r="AJ2265" i="2"/>
  <c r="AF2265" i="2"/>
  <c r="AC2265" i="2"/>
  <c r="Z2265" i="2"/>
  <c r="V2265" i="2"/>
  <c r="U2265" i="2"/>
  <c r="AJ2264" i="2"/>
  <c r="AF2264" i="2"/>
  <c r="AC2264" i="2"/>
  <c r="Z2264" i="2"/>
  <c r="V2264" i="2"/>
  <c r="U2264" i="2"/>
  <c r="AJ2263" i="2"/>
  <c r="AF2263" i="2"/>
  <c r="AC2263" i="2"/>
  <c r="Z2263" i="2"/>
  <c r="V2263" i="2"/>
  <c r="U2263" i="2"/>
  <c r="AJ2262" i="2"/>
  <c r="AF2262" i="2"/>
  <c r="AC2262" i="2"/>
  <c r="Z2262" i="2"/>
  <c r="V2262" i="2"/>
  <c r="U2262" i="2"/>
  <c r="AJ2261" i="2"/>
  <c r="AF2261" i="2"/>
  <c r="AC2261" i="2"/>
  <c r="Z2261" i="2"/>
  <c r="V2261" i="2"/>
  <c r="U2261" i="2"/>
  <c r="AJ2260" i="2"/>
  <c r="AF2260" i="2"/>
  <c r="AC2260" i="2"/>
  <c r="Z2260" i="2"/>
  <c r="V2260" i="2"/>
  <c r="U2260" i="2"/>
  <c r="AJ2259" i="2"/>
  <c r="AF2259" i="2"/>
  <c r="AC2259" i="2"/>
  <c r="Z2259" i="2"/>
  <c r="V2259" i="2"/>
  <c r="U2259" i="2"/>
  <c r="AJ2258" i="2"/>
  <c r="AF2258" i="2"/>
  <c r="AC2258" i="2"/>
  <c r="Z2258" i="2"/>
  <c r="V2258" i="2"/>
  <c r="U2258" i="2"/>
  <c r="AJ2257" i="2"/>
  <c r="AF2257" i="2"/>
  <c r="AC2257" i="2"/>
  <c r="Z2257" i="2"/>
  <c r="V2257" i="2"/>
  <c r="U2257" i="2"/>
  <c r="AJ2256" i="2"/>
  <c r="AF2256" i="2"/>
  <c r="AC2256" i="2"/>
  <c r="Z2256" i="2"/>
  <c r="V2256" i="2"/>
  <c r="U2256" i="2"/>
  <c r="AJ2255" i="2"/>
  <c r="AF2255" i="2"/>
  <c r="AC2255" i="2"/>
  <c r="Z2255" i="2"/>
  <c r="V2255" i="2"/>
  <c r="U2255" i="2"/>
  <c r="AJ2254" i="2"/>
  <c r="AF2254" i="2"/>
  <c r="AC2254" i="2"/>
  <c r="Z2254" i="2"/>
  <c r="V2254" i="2"/>
  <c r="U2254" i="2"/>
  <c r="AJ2253" i="2"/>
  <c r="AF2253" i="2"/>
  <c r="AC2253" i="2"/>
  <c r="Z2253" i="2"/>
  <c r="V2253" i="2"/>
  <c r="U2253" i="2"/>
  <c r="AJ2252" i="2"/>
  <c r="AF2252" i="2"/>
  <c r="AC2252" i="2"/>
  <c r="Z2252" i="2"/>
  <c r="V2252" i="2"/>
  <c r="U2252" i="2"/>
  <c r="AJ2251" i="2"/>
  <c r="AF2251" i="2"/>
  <c r="AC2251" i="2"/>
  <c r="Z2251" i="2"/>
  <c r="V2251" i="2"/>
  <c r="U2251" i="2"/>
  <c r="AJ2250" i="2"/>
  <c r="AF2250" i="2"/>
  <c r="AC2250" i="2"/>
  <c r="Z2250" i="2"/>
  <c r="V2250" i="2"/>
  <c r="U2250" i="2"/>
  <c r="AJ2249" i="2"/>
  <c r="AF2249" i="2"/>
  <c r="AC2249" i="2"/>
  <c r="Z2249" i="2"/>
  <c r="V2249" i="2"/>
  <c r="U2249" i="2"/>
  <c r="AJ2248" i="2"/>
  <c r="AF2248" i="2"/>
  <c r="AC2248" i="2"/>
  <c r="Z2248" i="2"/>
  <c r="V2248" i="2"/>
  <c r="U2248" i="2"/>
  <c r="AJ2247" i="2"/>
  <c r="AF2247" i="2"/>
  <c r="AC2247" i="2"/>
  <c r="Z2247" i="2"/>
  <c r="V2247" i="2"/>
  <c r="U2247" i="2"/>
  <c r="AJ2246" i="2"/>
  <c r="AF2246" i="2"/>
  <c r="AC2246" i="2"/>
  <c r="Z2246" i="2"/>
  <c r="V2246" i="2"/>
  <c r="U2246" i="2"/>
  <c r="AJ2245" i="2"/>
  <c r="AF2245" i="2"/>
  <c r="AC2245" i="2"/>
  <c r="Z2245" i="2"/>
  <c r="V2245" i="2"/>
  <c r="U2245" i="2"/>
  <c r="AJ2244" i="2"/>
  <c r="AF2244" i="2"/>
  <c r="AC2244" i="2"/>
  <c r="Z2244" i="2"/>
  <c r="V2244" i="2"/>
  <c r="U2244" i="2"/>
  <c r="AJ2243" i="2"/>
  <c r="AF2243" i="2"/>
  <c r="AC2243" i="2"/>
  <c r="Z2243" i="2"/>
  <c r="V2243" i="2"/>
  <c r="U2243" i="2"/>
  <c r="AJ2242" i="2"/>
  <c r="AF2242" i="2"/>
  <c r="AC2242" i="2"/>
  <c r="Z2242" i="2"/>
  <c r="V2242" i="2"/>
  <c r="U2242" i="2"/>
  <c r="AJ2241" i="2"/>
  <c r="AF2241" i="2"/>
  <c r="AC2241" i="2"/>
  <c r="Z2241" i="2"/>
  <c r="V2241" i="2"/>
  <c r="U2241" i="2"/>
  <c r="AJ2240" i="2"/>
  <c r="AF2240" i="2"/>
  <c r="AC2240" i="2"/>
  <c r="Z2240" i="2"/>
  <c r="V2240" i="2"/>
  <c r="U2240" i="2"/>
  <c r="AJ2239" i="2"/>
  <c r="AF2239" i="2"/>
  <c r="AC2239" i="2"/>
  <c r="Z2239" i="2"/>
  <c r="V2239" i="2"/>
  <c r="U2239" i="2"/>
  <c r="AJ2238" i="2"/>
  <c r="AF2238" i="2"/>
  <c r="AC2238" i="2"/>
  <c r="Z2238" i="2"/>
  <c r="V2238" i="2"/>
  <c r="U2238" i="2"/>
  <c r="AJ2237" i="2"/>
  <c r="AF2237" i="2"/>
  <c r="AC2237" i="2"/>
  <c r="Z2237" i="2"/>
  <c r="V2237" i="2"/>
  <c r="U2237" i="2"/>
  <c r="AJ2236" i="2"/>
  <c r="AF2236" i="2"/>
  <c r="AC2236" i="2"/>
  <c r="Z2236" i="2"/>
  <c r="V2236" i="2"/>
  <c r="U2236" i="2"/>
  <c r="AJ2235" i="2"/>
  <c r="AF2235" i="2"/>
  <c r="AC2235" i="2"/>
  <c r="Z2235" i="2"/>
  <c r="V2235" i="2"/>
  <c r="U2235" i="2"/>
  <c r="AJ2234" i="2"/>
  <c r="AF2234" i="2"/>
  <c r="AC2234" i="2"/>
  <c r="Z2234" i="2"/>
  <c r="V2234" i="2"/>
  <c r="U2234" i="2"/>
  <c r="AJ2233" i="2"/>
  <c r="AF2233" i="2"/>
  <c r="AC2233" i="2"/>
  <c r="Z2233" i="2"/>
  <c r="V2233" i="2"/>
  <c r="U2233" i="2"/>
  <c r="AJ2232" i="2"/>
  <c r="AF2232" i="2"/>
  <c r="AC2232" i="2"/>
  <c r="Z2232" i="2"/>
  <c r="V2232" i="2"/>
  <c r="U2232" i="2"/>
  <c r="AJ2231" i="2"/>
  <c r="AF2231" i="2"/>
  <c r="AC2231" i="2"/>
  <c r="Z2231" i="2"/>
  <c r="V2231" i="2"/>
  <c r="U2231" i="2"/>
  <c r="AJ2230" i="2"/>
  <c r="AF2230" i="2"/>
  <c r="AC2230" i="2"/>
  <c r="Z2230" i="2"/>
  <c r="V2230" i="2"/>
  <c r="U2230" i="2"/>
  <c r="AJ2229" i="2"/>
  <c r="AF2229" i="2"/>
  <c r="AC2229" i="2"/>
  <c r="Z2229" i="2"/>
  <c r="V2229" i="2"/>
  <c r="U2229" i="2"/>
  <c r="AJ2228" i="2"/>
  <c r="AF2228" i="2"/>
  <c r="AC2228" i="2"/>
  <c r="Z2228" i="2"/>
  <c r="V2228" i="2"/>
  <c r="U2228" i="2"/>
  <c r="AJ2227" i="2"/>
  <c r="AF2227" i="2"/>
  <c r="AC2227" i="2"/>
  <c r="Z2227" i="2"/>
  <c r="V2227" i="2"/>
  <c r="U2227" i="2"/>
  <c r="AJ2226" i="2"/>
  <c r="AF2226" i="2"/>
  <c r="AC2226" i="2"/>
  <c r="Z2226" i="2"/>
  <c r="V2226" i="2"/>
  <c r="U2226" i="2"/>
  <c r="AJ2225" i="2"/>
  <c r="AF2225" i="2"/>
  <c r="AC2225" i="2"/>
  <c r="Z2225" i="2"/>
  <c r="V2225" i="2"/>
  <c r="U2225" i="2"/>
  <c r="AJ2224" i="2"/>
  <c r="AF2224" i="2"/>
  <c r="AC2224" i="2"/>
  <c r="Z2224" i="2"/>
  <c r="V2224" i="2"/>
  <c r="U2224" i="2"/>
  <c r="AJ2223" i="2"/>
  <c r="AF2223" i="2"/>
  <c r="AC2223" i="2"/>
  <c r="Z2223" i="2"/>
  <c r="V2223" i="2"/>
  <c r="U2223" i="2"/>
  <c r="AJ2222" i="2"/>
  <c r="AF2222" i="2"/>
  <c r="AC2222" i="2"/>
  <c r="Z2222" i="2"/>
  <c r="V2222" i="2"/>
  <c r="U2222" i="2"/>
  <c r="AJ2221" i="2"/>
  <c r="AF2221" i="2"/>
  <c r="AC2221" i="2"/>
  <c r="Z2221" i="2"/>
  <c r="V2221" i="2"/>
  <c r="U2221" i="2"/>
  <c r="AJ2220" i="2"/>
  <c r="AF2220" i="2"/>
  <c r="AC2220" i="2"/>
  <c r="Z2220" i="2"/>
  <c r="V2220" i="2"/>
  <c r="U2220" i="2"/>
  <c r="AJ2219" i="2"/>
  <c r="AF2219" i="2"/>
  <c r="AC2219" i="2"/>
  <c r="Z2219" i="2"/>
  <c r="V2219" i="2"/>
  <c r="U2219" i="2"/>
  <c r="AJ2218" i="2"/>
  <c r="AF2218" i="2"/>
  <c r="AC2218" i="2"/>
  <c r="Z2218" i="2"/>
  <c r="V2218" i="2"/>
  <c r="U2218" i="2"/>
  <c r="AJ2217" i="2"/>
  <c r="AF2217" i="2"/>
  <c r="AC2217" i="2"/>
  <c r="Z2217" i="2"/>
  <c r="V2217" i="2"/>
  <c r="U2217" i="2"/>
  <c r="AJ2216" i="2"/>
  <c r="AF2216" i="2"/>
  <c r="AC2216" i="2"/>
  <c r="Z2216" i="2"/>
  <c r="V2216" i="2"/>
  <c r="U2216" i="2"/>
  <c r="AJ2215" i="2"/>
  <c r="AF2215" i="2"/>
  <c r="AC2215" i="2"/>
  <c r="Z2215" i="2"/>
  <c r="V2215" i="2"/>
  <c r="U2215" i="2"/>
  <c r="AJ2214" i="2"/>
  <c r="AF2214" i="2"/>
  <c r="AC2214" i="2"/>
  <c r="Z2214" i="2"/>
  <c r="V2214" i="2"/>
  <c r="U2214" i="2"/>
  <c r="AJ2213" i="2"/>
  <c r="AF2213" i="2"/>
  <c r="AC2213" i="2"/>
  <c r="Z2213" i="2"/>
  <c r="V2213" i="2"/>
  <c r="U2213" i="2"/>
  <c r="AJ2212" i="2"/>
  <c r="AF2212" i="2"/>
  <c r="AC2212" i="2"/>
  <c r="Z2212" i="2"/>
  <c r="V2212" i="2"/>
  <c r="U2212" i="2"/>
  <c r="AJ2211" i="2"/>
  <c r="AF2211" i="2"/>
  <c r="AC2211" i="2"/>
  <c r="Z2211" i="2"/>
  <c r="V2211" i="2"/>
  <c r="U2211" i="2"/>
  <c r="AJ2210" i="2"/>
  <c r="AF2210" i="2"/>
  <c r="AC2210" i="2"/>
  <c r="Z2210" i="2"/>
  <c r="V2210" i="2"/>
  <c r="U2210" i="2"/>
  <c r="AJ2209" i="2"/>
  <c r="AF2209" i="2"/>
  <c r="AC2209" i="2"/>
  <c r="Z2209" i="2"/>
  <c r="V2209" i="2"/>
  <c r="U2209" i="2"/>
  <c r="AJ2208" i="2"/>
  <c r="AF2208" i="2"/>
  <c r="AC2208" i="2"/>
  <c r="Z2208" i="2"/>
  <c r="V2208" i="2"/>
  <c r="U2208" i="2"/>
  <c r="AJ2207" i="2"/>
  <c r="AF2207" i="2"/>
  <c r="AC2207" i="2"/>
  <c r="Z2207" i="2"/>
  <c r="V2207" i="2"/>
  <c r="U2207" i="2"/>
  <c r="AJ2206" i="2"/>
  <c r="AF2206" i="2"/>
  <c r="AC2206" i="2"/>
  <c r="Z2206" i="2"/>
  <c r="V2206" i="2"/>
  <c r="U2206" i="2"/>
  <c r="AJ2205" i="2"/>
  <c r="AF2205" i="2"/>
  <c r="AC2205" i="2"/>
  <c r="Z2205" i="2"/>
  <c r="V2205" i="2"/>
  <c r="U2205" i="2"/>
  <c r="AJ2204" i="2"/>
  <c r="AF2204" i="2"/>
  <c r="AC2204" i="2"/>
  <c r="Z2204" i="2"/>
  <c r="V2204" i="2"/>
  <c r="U2204" i="2"/>
  <c r="AJ2203" i="2"/>
  <c r="AF2203" i="2"/>
  <c r="AC2203" i="2"/>
  <c r="Z2203" i="2"/>
  <c r="V2203" i="2"/>
  <c r="U2203" i="2"/>
  <c r="AJ2202" i="2"/>
  <c r="AF2202" i="2"/>
  <c r="AC2202" i="2"/>
  <c r="Z2202" i="2"/>
  <c r="V2202" i="2"/>
  <c r="U2202" i="2"/>
  <c r="AJ2201" i="2"/>
  <c r="AF2201" i="2"/>
  <c r="AC2201" i="2"/>
  <c r="Z2201" i="2"/>
  <c r="V2201" i="2"/>
  <c r="U2201" i="2"/>
  <c r="AJ2200" i="2"/>
  <c r="AF2200" i="2"/>
  <c r="AC2200" i="2"/>
  <c r="Z2200" i="2"/>
  <c r="V2200" i="2"/>
  <c r="U2200" i="2"/>
  <c r="AJ2199" i="2"/>
  <c r="AF2199" i="2"/>
  <c r="AC2199" i="2"/>
  <c r="Z2199" i="2"/>
  <c r="V2199" i="2"/>
  <c r="U2199" i="2"/>
  <c r="AJ2198" i="2"/>
  <c r="AF2198" i="2"/>
  <c r="AC2198" i="2"/>
  <c r="Z2198" i="2"/>
  <c r="V2198" i="2"/>
  <c r="U2198" i="2"/>
  <c r="AJ2197" i="2"/>
  <c r="AF2197" i="2"/>
  <c r="AC2197" i="2"/>
  <c r="Z2197" i="2"/>
  <c r="V2197" i="2"/>
  <c r="U2197" i="2"/>
  <c r="AJ2196" i="2"/>
  <c r="AF2196" i="2"/>
  <c r="AC2196" i="2"/>
  <c r="Z2196" i="2"/>
  <c r="V2196" i="2"/>
  <c r="U2196" i="2"/>
  <c r="AJ2195" i="2"/>
  <c r="AF2195" i="2"/>
  <c r="AC2195" i="2"/>
  <c r="Z2195" i="2"/>
  <c r="V2195" i="2"/>
  <c r="U2195" i="2"/>
  <c r="AJ2194" i="2"/>
  <c r="AF2194" i="2"/>
  <c r="AC2194" i="2"/>
  <c r="Z2194" i="2"/>
  <c r="V2194" i="2"/>
  <c r="U2194" i="2"/>
  <c r="AJ2193" i="2"/>
  <c r="AF2193" i="2"/>
  <c r="AC2193" i="2"/>
  <c r="Z2193" i="2"/>
  <c r="V2193" i="2"/>
  <c r="U2193" i="2"/>
  <c r="AJ2192" i="2"/>
  <c r="AF2192" i="2"/>
  <c r="AC2192" i="2"/>
  <c r="Z2192" i="2"/>
  <c r="V2192" i="2"/>
  <c r="U2192" i="2"/>
  <c r="AJ2191" i="2"/>
  <c r="AF2191" i="2"/>
  <c r="AC2191" i="2"/>
  <c r="Z2191" i="2"/>
  <c r="V2191" i="2"/>
  <c r="U2191" i="2"/>
  <c r="AJ2190" i="2"/>
  <c r="AF2190" i="2"/>
  <c r="AC2190" i="2"/>
  <c r="Z2190" i="2"/>
  <c r="V2190" i="2"/>
  <c r="U2190" i="2"/>
  <c r="AJ2189" i="2"/>
  <c r="AF2189" i="2"/>
  <c r="AC2189" i="2"/>
  <c r="Z2189" i="2"/>
  <c r="V2189" i="2"/>
  <c r="U2189" i="2"/>
  <c r="AJ2188" i="2"/>
  <c r="AF2188" i="2"/>
  <c r="AC2188" i="2"/>
  <c r="Z2188" i="2"/>
  <c r="V2188" i="2"/>
  <c r="U2188" i="2"/>
  <c r="AJ2187" i="2"/>
  <c r="AF2187" i="2"/>
  <c r="AC2187" i="2"/>
  <c r="Z2187" i="2"/>
  <c r="V2187" i="2"/>
  <c r="U2187" i="2"/>
  <c r="AJ2186" i="2"/>
  <c r="AF2186" i="2"/>
  <c r="AC2186" i="2"/>
  <c r="Z2186" i="2"/>
  <c r="V2186" i="2"/>
  <c r="U2186" i="2"/>
  <c r="AJ2185" i="2"/>
  <c r="AF2185" i="2"/>
  <c r="AC2185" i="2"/>
  <c r="Z2185" i="2"/>
  <c r="V2185" i="2"/>
  <c r="U2185" i="2"/>
  <c r="AJ2184" i="2"/>
  <c r="AF2184" i="2"/>
  <c r="AC2184" i="2"/>
  <c r="Z2184" i="2"/>
  <c r="V2184" i="2"/>
  <c r="U2184" i="2"/>
  <c r="AJ2183" i="2"/>
  <c r="AF2183" i="2"/>
  <c r="AC2183" i="2"/>
  <c r="Z2183" i="2"/>
  <c r="V2183" i="2"/>
  <c r="U2183" i="2"/>
  <c r="AJ2182" i="2"/>
  <c r="AF2182" i="2"/>
  <c r="AC2182" i="2"/>
  <c r="Z2182" i="2"/>
  <c r="V2182" i="2"/>
  <c r="U2182" i="2"/>
  <c r="AJ2181" i="2"/>
  <c r="AF2181" i="2"/>
  <c r="AC2181" i="2"/>
  <c r="Z2181" i="2"/>
  <c r="V2181" i="2"/>
  <c r="U2181" i="2"/>
  <c r="AJ2180" i="2"/>
  <c r="AF2180" i="2"/>
  <c r="AC2180" i="2"/>
  <c r="Z2180" i="2"/>
  <c r="V2180" i="2"/>
  <c r="U2180" i="2"/>
  <c r="AJ2179" i="2"/>
  <c r="AF2179" i="2"/>
  <c r="AC2179" i="2"/>
  <c r="Z2179" i="2"/>
  <c r="V2179" i="2"/>
  <c r="U2179" i="2"/>
  <c r="AJ2178" i="2"/>
  <c r="AF2178" i="2"/>
  <c r="AC2178" i="2"/>
  <c r="Z2178" i="2"/>
  <c r="V2178" i="2"/>
  <c r="U2178" i="2"/>
  <c r="AJ2177" i="2"/>
  <c r="AF2177" i="2"/>
  <c r="AC2177" i="2"/>
  <c r="Z2177" i="2"/>
  <c r="V2177" i="2"/>
  <c r="U2177" i="2"/>
  <c r="AJ2176" i="2"/>
  <c r="AF2176" i="2"/>
  <c r="AC2176" i="2"/>
  <c r="Z2176" i="2"/>
  <c r="V2176" i="2"/>
  <c r="U2176" i="2"/>
  <c r="AJ2175" i="2"/>
  <c r="AF2175" i="2"/>
  <c r="AC2175" i="2"/>
  <c r="Z2175" i="2"/>
  <c r="V2175" i="2"/>
  <c r="U2175" i="2"/>
  <c r="AJ2174" i="2"/>
  <c r="AF2174" i="2"/>
  <c r="AC2174" i="2"/>
  <c r="Z2174" i="2"/>
  <c r="V2174" i="2"/>
  <c r="U2174" i="2"/>
  <c r="AJ2173" i="2"/>
  <c r="AF2173" i="2"/>
  <c r="AC2173" i="2"/>
  <c r="Z2173" i="2"/>
  <c r="V2173" i="2"/>
  <c r="U2173" i="2"/>
  <c r="AJ2172" i="2"/>
  <c r="AF2172" i="2"/>
  <c r="AC2172" i="2"/>
  <c r="Z2172" i="2"/>
  <c r="V2172" i="2"/>
  <c r="U2172" i="2"/>
  <c r="AJ2171" i="2"/>
  <c r="AF2171" i="2"/>
  <c r="AC2171" i="2"/>
  <c r="Z2171" i="2"/>
  <c r="V2171" i="2"/>
  <c r="U2171" i="2"/>
  <c r="AJ2170" i="2"/>
  <c r="AF2170" i="2"/>
  <c r="AC2170" i="2"/>
  <c r="Z2170" i="2"/>
  <c r="V2170" i="2"/>
  <c r="U2170" i="2"/>
  <c r="AJ2169" i="2"/>
  <c r="AF2169" i="2"/>
  <c r="AC2169" i="2"/>
  <c r="Z2169" i="2"/>
  <c r="V2169" i="2"/>
  <c r="U2169" i="2"/>
  <c r="AJ2168" i="2"/>
  <c r="AF2168" i="2"/>
  <c r="AC2168" i="2"/>
  <c r="Z2168" i="2"/>
  <c r="V2168" i="2"/>
  <c r="U2168" i="2"/>
  <c r="AJ2167" i="2"/>
  <c r="AF2167" i="2"/>
  <c r="AC2167" i="2"/>
  <c r="Z2167" i="2"/>
  <c r="V2167" i="2"/>
  <c r="U2167" i="2"/>
  <c r="AJ2166" i="2"/>
  <c r="AF2166" i="2"/>
  <c r="AC2166" i="2"/>
  <c r="Z2166" i="2"/>
  <c r="V2166" i="2"/>
  <c r="U2166" i="2"/>
  <c r="AJ2165" i="2"/>
  <c r="AF2165" i="2"/>
  <c r="AC2165" i="2"/>
  <c r="Z2165" i="2"/>
  <c r="V2165" i="2"/>
  <c r="U2165" i="2"/>
  <c r="AJ2164" i="2"/>
  <c r="AF2164" i="2"/>
  <c r="AC2164" i="2"/>
  <c r="Z2164" i="2"/>
  <c r="V2164" i="2"/>
  <c r="U2164" i="2"/>
  <c r="AJ2163" i="2"/>
  <c r="AF2163" i="2"/>
  <c r="AC2163" i="2"/>
  <c r="Z2163" i="2"/>
  <c r="V2163" i="2"/>
  <c r="U2163" i="2"/>
  <c r="AJ2162" i="2"/>
  <c r="AF2162" i="2"/>
  <c r="AC2162" i="2"/>
  <c r="Z2162" i="2"/>
  <c r="V2162" i="2"/>
  <c r="U2162" i="2"/>
  <c r="AJ2161" i="2"/>
  <c r="AF2161" i="2"/>
  <c r="AC2161" i="2"/>
  <c r="Z2161" i="2"/>
  <c r="V2161" i="2"/>
  <c r="U2161" i="2"/>
  <c r="AJ2160" i="2"/>
  <c r="AF2160" i="2"/>
  <c r="AC2160" i="2"/>
  <c r="Z2160" i="2"/>
  <c r="V2160" i="2"/>
  <c r="U2160" i="2"/>
  <c r="AJ2159" i="2"/>
  <c r="AF2159" i="2"/>
  <c r="AC2159" i="2"/>
  <c r="Z2159" i="2"/>
  <c r="V2159" i="2"/>
  <c r="U2159" i="2"/>
  <c r="AJ2158" i="2"/>
  <c r="AF2158" i="2"/>
  <c r="AC2158" i="2"/>
  <c r="Z2158" i="2"/>
  <c r="V2158" i="2"/>
  <c r="U2158" i="2"/>
  <c r="AJ2157" i="2"/>
  <c r="AF2157" i="2"/>
  <c r="AC2157" i="2"/>
  <c r="Z2157" i="2"/>
  <c r="V2157" i="2"/>
  <c r="U2157" i="2"/>
  <c r="AJ2156" i="2"/>
  <c r="AF2156" i="2"/>
  <c r="AC2156" i="2"/>
  <c r="Z2156" i="2"/>
  <c r="V2156" i="2"/>
  <c r="U2156" i="2"/>
  <c r="AJ2155" i="2"/>
  <c r="AF2155" i="2"/>
  <c r="AC2155" i="2"/>
  <c r="Z2155" i="2"/>
  <c r="V2155" i="2"/>
  <c r="U2155" i="2"/>
  <c r="AJ2154" i="2"/>
  <c r="AF2154" i="2"/>
  <c r="AC2154" i="2"/>
  <c r="Z2154" i="2"/>
  <c r="V2154" i="2"/>
  <c r="U2154" i="2"/>
  <c r="AJ2153" i="2"/>
  <c r="AF2153" i="2"/>
  <c r="AC2153" i="2"/>
  <c r="Z2153" i="2"/>
  <c r="V2153" i="2"/>
  <c r="U2153" i="2"/>
  <c r="AJ2152" i="2"/>
  <c r="AF2152" i="2"/>
  <c r="AC2152" i="2"/>
  <c r="Z2152" i="2"/>
  <c r="V2152" i="2"/>
  <c r="U2152" i="2"/>
  <c r="AJ2151" i="2"/>
  <c r="AF2151" i="2"/>
  <c r="AC2151" i="2"/>
  <c r="Z2151" i="2"/>
  <c r="V2151" i="2"/>
  <c r="U2151" i="2"/>
  <c r="AJ2150" i="2"/>
  <c r="AF2150" i="2"/>
  <c r="AC2150" i="2"/>
  <c r="Z2150" i="2"/>
  <c r="V2150" i="2"/>
  <c r="U2150" i="2"/>
  <c r="AJ2149" i="2"/>
  <c r="AF2149" i="2"/>
  <c r="AC2149" i="2"/>
  <c r="Z2149" i="2"/>
  <c r="V2149" i="2"/>
  <c r="U2149" i="2"/>
  <c r="AJ2148" i="2"/>
  <c r="AF2148" i="2"/>
  <c r="AC2148" i="2"/>
  <c r="Z2148" i="2"/>
  <c r="V2148" i="2"/>
  <c r="U2148" i="2"/>
  <c r="AJ2147" i="2"/>
  <c r="AF2147" i="2"/>
  <c r="AC2147" i="2"/>
  <c r="Z2147" i="2"/>
  <c r="V2147" i="2"/>
  <c r="U2147" i="2"/>
  <c r="AJ2146" i="2"/>
  <c r="AF2146" i="2"/>
  <c r="AC2146" i="2"/>
  <c r="Z2146" i="2"/>
  <c r="V2146" i="2"/>
  <c r="U2146" i="2"/>
  <c r="AJ2145" i="2"/>
  <c r="AF2145" i="2"/>
  <c r="AC2145" i="2"/>
  <c r="Z2145" i="2"/>
  <c r="V2145" i="2"/>
  <c r="U2145" i="2"/>
  <c r="AJ2144" i="2"/>
  <c r="AF2144" i="2"/>
  <c r="AC2144" i="2"/>
  <c r="Z2144" i="2"/>
  <c r="V2144" i="2"/>
  <c r="U2144" i="2"/>
  <c r="AJ2143" i="2"/>
  <c r="AF2143" i="2"/>
  <c r="AC2143" i="2"/>
  <c r="Z2143" i="2"/>
  <c r="V2143" i="2"/>
  <c r="U2143" i="2"/>
  <c r="AJ2142" i="2"/>
  <c r="AF2142" i="2"/>
  <c r="AC2142" i="2"/>
  <c r="Z2142" i="2"/>
  <c r="V2142" i="2"/>
  <c r="U2142" i="2"/>
  <c r="AJ2141" i="2"/>
  <c r="AF2141" i="2"/>
  <c r="AC2141" i="2"/>
  <c r="Z2141" i="2"/>
  <c r="V2141" i="2"/>
  <c r="U2141" i="2"/>
  <c r="AJ2140" i="2"/>
  <c r="AF2140" i="2"/>
  <c r="AC2140" i="2"/>
  <c r="Z2140" i="2"/>
  <c r="V2140" i="2"/>
  <c r="U2140" i="2"/>
  <c r="AJ2139" i="2"/>
  <c r="AF2139" i="2"/>
  <c r="AC2139" i="2"/>
  <c r="Z2139" i="2"/>
  <c r="V2139" i="2"/>
  <c r="U2139" i="2"/>
  <c r="AJ2138" i="2"/>
  <c r="AF2138" i="2"/>
  <c r="AC2138" i="2"/>
  <c r="Z2138" i="2"/>
  <c r="V2138" i="2"/>
  <c r="U2138" i="2"/>
  <c r="AJ2137" i="2"/>
  <c r="AF2137" i="2"/>
  <c r="AC2137" i="2"/>
  <c r="Z2137" i="2"/>
  <c r="V2137" i="2"/>
  <c r="U2137" i="2"/>
  <c r="AJ2136" i="2"/>
  <c r="AF2136" i="2"/>
  <c r="AC2136" i="2"/>
  <c r="Z2136" i="2"/>
  <c r="V2136" i="2"/>
  <c r="U2136" i="2"/>
  <c r="AJ2135" i="2"/>
  <c r="AF2135" i="2"/>
  <c r="AC2135" i="2"/>
  <c r="Z2135" i="2"/>
  <c r="V2135" i="2"/>
  <c r="U2135" i="2"/>
  <c r="AJ2134" i="2"/>
  <c r="AF2134" i="2"/>
  <c r="AC2134" i="2"/>
  <c r="Z2134" i="2"/>
  <c r="V2134" i="2"/>
  <c r="U2134" i="2"/>
  <c r="AJ2133" i="2"/>
  <c r="AF2133" i="2"/>
  <c r="AC2133" i="2"/>
  <c r="Z2133" i="2"/>
  <c r="V2133" i="2"/>
  <c r="U2133" i="2"/>
  <c r="AJ2132" i="2"/>
  <c r="AF2132" i="2"/>
  <c r="AC2132" i="2"/>
  <c r="Z2132" i="2"/>
  <c r="V2132" i="2"/>
  <c r="U2132" i="2"/>
  <c r="AJ2131" i="2"/>
  <c r="AF2131" i="2"/>
  <c r="AC2131" i="2"/>
  <c r="Z2131" i="2"/>
  <c r="V2131" i="2"/>
  <c r="U2131" i="2"/>
  <c r="AJ2130" i="2"/>
  <c r="AF2130" i="2"/>
  <c r="AC2130" i="2"/>
  <c r="Z2130" i="2"/>
  <c r="V2130" i="2"/>
  <c r="U2130" i="2"/>
  <c r="AJ2129" i="2"/>
  <c r="AF2129" i="2"/>
  <c r="AC2129" i="2"/>
  <c r="Z2129" i="2"/>
  <c r="V2129" i="2"/>
  <c r="U2129" i="2"/>
  <c r="AJ2128" i="2"/>
  <c r="AF2128" i="2"/>
  <c r="AC2128" i="2"/>
  <c r="Z2128" i="2"/>
  <c r="V2128" i="2"/>
  <c r="U2128" i="2"/>
  <c r="AJ2127" i="2"/>
  <c r="AF2127" i="2"/>
  <c r="AC2127" i="2"/>
  <c r="Z2127" i="2"/>
  <c r="V2127" i="2"/>
  <c r="U2127" i="2"/>
  <c r="AJ2126" i="2"/>
  <c r="AF2126" i="2"/>
  <c r="AC2126" i="2"/>
  <c r="Z2126" i="2"/>
  <c r="V2126" i="2"/>
  <c r="U2126" i="2"/>
  <c r="AJ2125" i="2"/>
  <c r="AF2125" i="2"/>
  <c r="AC2125" i="2"/>
  <c r="Z2125" i="2"/>
  <c r="V2125" i="2"/>
  <c r="U2125" i="2"/>
  <c r="AJ2124" i="2"/>
  <c r="AF2124" i="2"/>
  <c r="AC2124" i="2"/>
  <c r="Z2124" i="2"/>
  <c r="V2124" i="2"/>
  <c r="U2124" i="2"/>
  <c r="AJ2123" i="2"/>
  <c r="AF2123" i="2"/>
  <c r="AC2123" i="2"/>
  <c r="Z2123" i="2"/>
  <c r="V2123" i="2"/>
  <c r="U2123" i="2"/>
  <c r="AJ2122" i="2"/>
  <c r="AF2122" i="2"/>
  <c r="AC2122" i="2"/>
  <c r="Z2122" i="2"/>
  <c r="V2122" i="2"/>
  <c r="U2122" i="2"/>
  <c r="AJ2121" i="2"/>
  <c r="AF2121" i="2"/>
  <c r="AC2121" i="2"/>
  <c r="Z2121" i="2"/>
  <c r="V2121" i="2"/>
  <c r="U2121" i="2"/>
  <c r="AJ2120" i="2"/>
  <c r="AF2120" i="2"/>
  <c r="AC2120" i="2"/>
  <c r="Z2120" i="2"/>
  <c r="V2120" i="2"/>
  <c r="U2120" i="2"/>
  <c r="AJ2119" i="2"/>
  <c r="AF2119" i="2"/>
  <c r="AC2119" i="2"/>
  <c r="Z2119" i="2"/>
  <c r="V2119" i="2"/>
  <c r="U2119" i="2"/>
  <c r="AJ2118" i="2"/>
  <c r="AF2118" i="2"/>
  <c r="AC2118" i="2"/>
  <c r="Z2118" i="2"/>
  <c r="V2118" i="2"/>
  <c r="U2118" i="2"/>
  <c r="AJ2117" i="2"/>
  <c r="AF2117" i="2"/>
  <c r="AC2117" i="2"/>
  <c r="Z2117" i="2"/>
  <c r="V2117" i="2"/>
  <c r="U2117" i="2"/>
  <c r="AJ2116" i="2"/>
  <c r="AF2116" i="2"/>
  <c r="AC2116" i="2"/>
  <c r="Z2116" i="2"/>
  <c r="V2116" i="2"/>
  <c r="U2116" i="2"/>
  <c r="AJ2115" i="2"/>
  <c r="AF2115" i="2"/>
  <c r="AC2115" i="2"/>
  <c r="Z2115" i="2"/>
  <c r="V2115" i="2"/>
  <c r="U2115" i="2"/>
  <c r="AJ2114" i="2"/>
  <c r="AF2114" i="2"/>
  <c r="AC2114" i="2"/>
  <c r="Z2114" i="2"/>
  <c r="V2114" i="2"/>
  <c r="U2114" i="2"/>
  <c r="AJ2113" i="2"/>
  <c r="AF2113" i="2"/>
  <c r="AC2113" i="2"/>
  <c r="Z2113" i="2"/>
  <c r="V2113" i="2"/>
  <c r="U2113" i="2"/>
  <c r="AJ2112" i="2"/>
  <c r="AF2112" i="2"/>
  <c r="AC2112" i="2"/>
  <c r="Z2112" i="2"/>
  <c r="V2112" i="2"/>
  <c r="U2112" i="2"/>
  <c r="AJ2111" i="2"/>
  <c r="AF2111" i="2"/>
  <c r="AC2111" i="2"/>
  <c r="Z2111" i="2"/>
  <c r="V2111" i="2"/>
  <c r="U2111" i="2"/>
  <c r="AJ2110" i="2"/>
  <c r="AF2110" i="2"/>
  <c r="AC2110" i="2"/>
  <c r="Z2110" i="2"/>
  <c r="V2110" i="2"/>
  <c r="U2110" i="2"/>
  <c r="AJ2109" i="2"/>
  <c r="AF2109" i="2"/>
  <c r="AC2109" i="2"/>
  <c r="Z2109" i="2"/>
  <c r="V2109" i="2"/>
  <c r="U2109" i="2"/>
  <c r="AJ2108" i="2"/>
  <c r="AF2108" i="2"/>
  <c r="AC2108" i="2"/>
  <c r="Z2108" i="2"/>
  <c r="V2108" i="2"/>
  <c r="U2108" i="2"/>
  <c r="AJ2107" i="2"/>
  <c r="AF2107" i="2"/>
  <c r="AC2107" i="2"/>
  <c r="Z2107" i="2"/>
  <c r="V2107" i="2"/>
  <c r="U2107" i="2"/>
  <c r="AJ2106" i="2"/>
  <c r="AF2106" i="2"/>
  <c r="AC2106" i="2"/>
  <c r="Z2106" i="2"/>
  <c r="V2106" i="2"/>
  <c r="U2106" i="2"/>
  <c r="AJ2105" i="2"/>
  <c r="AF2105" i="2"/>
  <c r="AC2105" i="2"/>
  <c r="Z2105" i="2"/>
  <c r="V2105" i="2"/>
  <c r="U2105" i="2"/>
  <c r="AJ2104" i="2"/>
  <c r="AF2104" i="2"/>
  <c r="AC2104" i="2"/>
  <c r="Z2104" i="2"/>
  <c r="V2104" i="2"/>
  <c r="U2104" i="2"/>
  <c r="AJ2103" i="2"/>
  <c r="AF2103" i="2"/>
  <c r="AC2103" i="2"/>
  <c r="Z2103" i="2"/>
  <c r="V2103" i="2"/>
  <c r="U2103" i="2"/>
  <c r="AJ2102" i="2"/>
  <c r="AF2102" i="2"/>
  <c r="AC2102" i="2"/>
  <c r="Z2102" i="2"/>
  <c r="V2102" i="2"/>
  <c r="U2102" i="2"/>
  <c r="AJ2101" i="2"/>
  <c r="AF2101" i="2"/>
  <c r="AC2101" i="2"/>
  <c r="Z2101" i="2"/>
  <c r="V2101" i="2"/>
  <c r="U2101" i="2"/>
  <c r="AJ2100" i="2"/>
  <c r="AF2100" i="2"/>
  <c r="AC2100" i="2"/>
  <c r="Z2100" i="2"/>
  <c r="V2100" i="2"/>
  <c r="U2100" i="2"/>
  <c r="AJ2099" i="2"/>
  <c r="AF2099" i="2"/>
  <c r="AC2099" i="2"/>
  <c r="Z2099" i="2"/>
  <c r="V2099" i="2"/>
  <c r="U2099" i="2"/>
  <c r="AJ2098" i="2"/>
  <c r="AF2098" i="2"/>
  <c r="AC2098" i="2"/>
  <c r="Z2098" i="2"/>
  <c r="V2098" i="2"/>
  <c r="U2098" i="2"/>
  <c r="AJ2097" i="2"/>
  <c r="AF2097" i="2"/>
  <c r="AC2097" i="2"/>
  <c r="Z2097" i="2"/>
  <c r="V2097" i="2"/>
  <c r="U2097" i="2"/>
  <c r="AJ2096" i="2"/>
  <c r="AF2096" i="2"/>
  <c r="AC2096" i="2"/>
  <c r="Z2096" i="2"/>
  <c r="V2096" i="2"/>
  <c r="U2096" i="2"/>
  <c r="AJ2095" i="2"/>
  <c r="AF2095" i="2"/>
  <c r="AC2095" i="2"/>
  <c r="Z2095" i="2"/>
  <c r="V2095" i="2"/>
  <c r="U2095" i="2"/>
  <c r="AJ2094" i="2"/>
  <c r="AF2094" i="2"/>
  <c r="AC2094" i="2"/>
  <c r="Z2094" i="2"/>
  <c r="V2094" i="2"/>
  <c r="U2094" i="2"/>
  <c r="AJ2093" i="2"/>
  <c r="AF2093" i="2"/>
  <c r="AC2093" i="2"/>
  <c r="Z2093" i="2"/>
  <c r="V2093" i="2"/>
  <c r="U2093" i="2"/>
  <c r="AJ2092" i="2"/>
  <c r="AF2092" i="2"/>
  <c r="AC2092" i="2"/>
  <c r="Z2092" i="2"/>
  <c r="V2092" i="2"/>
  <c r="U2092" i="2"/>
  <c r="AJ2091" i="2"/>
  <c r="AF2091" i="2"/>
  <c r="AC2091" i="2"/>
  <c r="Z2091" i="2"/>
  <c r="V2091" i="2"/>
  <c r="U2091" i="2"/>
  <c r="AJ2090" i="2"/>
  <c r="AF2090" i="2"/>
  <c r="AC2090" i="2"/>
  <c r="Z2090" i="2"/>
  <c r="V2090" i="2"/>
  <c r="U2090" i="2"/>
  <c r="AJ2089" i="2"/>
  <c r="AF2089" i="2"/>
  <c r="AC2089" i="2"/>
  <c r="Z2089" i="2"/>
  <c r="V2089" i="2"/>
  <c r="U2089" i="2"/>
  <c r="AJ2088" i="2"/>
  <c r="AF2088" i="2"/>
  <c r="AC2088" i="2"/>
  <c r="Z2088" i="2"/>
  <c r="V2088" i="2"/>
  <c r="U2088" i="2"/>
  <c r="AJ2087" i="2"/>
  <c r="AF2087" i="2"/>
  <c r="AC2087" i="2"/>
  <c r="Z2087" i="2"/>
  <c r="V2087" i="2"/>
  <c r="U2087" i="2"/>
  <c r="AJ2086" i="2"/>
  <c r="AF2086" i="2"/>
  <c r="AC2086" i="2"/>
  <c r="Z2086" i="2"/>
  <c r="V2086" i="2"/>
  <c r="U2086" i="2"/>
  <c r="AJ2085" i="2"/>
  <c r="AF2085" i="2"/>
  <c r="AC2085" i="2"/>
  <c r="Z2085" i="2"/>
  <c r="V2085" i="2"/>
  <c r="U2085" i="2"/>
  <c r="AJ2084" i="2"/>
  <c r="AF2084" i="2"/>
  <c r="AC2084" i="2"/>
  <c r="Z2084" i="2"/>
  <c r="V2084" i="2"/>
  <c r="U2084" i="2"/>
  <c r="AJ2083" i="2"/>
  <c r="AF2083" i="2"/>
  <c r="AC2083" i="2"/>
  <c r="Z2083" i="2"/>
  <c r="V2083" i="2"/>
  <c r="U2083" i="2"/>
  <c r="AJ2082" i="2"/>
  <c r="AF2082" i="2"/>
  <c r="AC2082" i="2"/>
  <c r="Z2082" i="2"/>
  <c r="V2082" i="2"/>
  <c r="U2082" i="2"/>
  <c r="AJ2081" i="2"/>
  <c r="AF2081" i="2"/>
  <c r="AC2081" i="2"/>
  <c r="Z2081" i="2"/>
  <c r="V2081" i="2"/>
  <c r="U2081" i="2"/>
  <c r="AJ2080" i="2"/>
  <c r="AF2080" i="2"/>
  <c r="AC2080" i="2"/>
  <c r="Z2080" i="2"/>
  <c r="V2080" i="2"/>
  <c r="U2080" i="2"/>
  <c r="AJ2079" i="2"/>
  <c r="AF2079" i="2"/>
  <c r="AC2079" i="2"/>
  <c r="Z2079" i="2"/>
  <c r="V2079" i="2"/>
  <c r="U2079" i="2"/>
  <c r="AJ2078" i="2"/>
  <c r="AF2078" i="2"/>
  <c r="AC2078" i="2"/>
  <c r="Z2078" i="2"/>
  <c r="V2078" i="2"/>
  <c r="U2078" i="2"/>
  <c r="AJ2077" i="2"/>
  <c r="AF2077" i="2"/>
  <c r="AC2077" i="2"/>
  <c r="Z2077" i="2"/>
  <c r="V2077" i="2"/>
  <c r="U2077" i="2"/>
  <c r="AJ2076" i="2"/>
  <c r="AF2076" i="2"/>
  <c r="AC2076" i="2"/>
  <c r="Z2076" i="2"/>
  <c r="V2076" i="2"/>
  <c r="U2076" i="2"/>
  <c r="AJ2075" i="2"/>
  <c r="AF2075" i="2"/>
  <c r="AC2075" i="2"/>
  <c r="Z2075" i="2"/>
  <c r="V2075" i="2"/>
  <c r="U2075" i="2"/>
  <c r="AJ2074" i="2"/>
  <c r="AF2074" i="2"/>
  <c r="AC2074" i="2"/>
  <c r="Z2074" i="2"/>
  <c r="V2074" i="2"/>
  <c r="U2074" i="2"/>
  <c r="AJ2073" i="2"/>
  <c r="AF2073" i="2"/>
  <c r="AC2073" i="2"/>
  <c r="Z2073" i="2"/>
  <c r="V2073" i="2"/>
  <c r="U2073" i="2"/>
  <c r="AJ2072" i="2"/>
  <c r="AF2072" i="2"/>
  <c r="AC2072" i="2"/>
  <c r="Z2072" i="2"/>
  <c r="V2072" i="2"/>
  <c r="U2072" i="2"/>
  <c r="AJ2071" i="2"/>
  <c r="AF2071" i="2"/>
  <c r="AC2071" i="2"/>
  <c r="Z2071" i="2"/>
  <c r="V2071" i="2"/>
  <c r="U2071" i="2"/>
  <c r="AJ2070" i="2"/>
  <c r="AF2070" i="2"/>
  <c r="AC2070" i="2"/>
  <c r="Z2070" i="2"/>
  <c r="V2070" i="2"/>
  <c r="U2070" i="2"/>
  <c r="AJ2069" i="2"/>
  <c r="AF2069" i="2"/>
  <c r="AC2069" i="2"/>
  <c r="Z2069" i="2"/>
  <c r="V2069" i="2"/>
  <c r="U2069" i="2"/>
  <c r="AJ2068" i="2"/>
  <c r="AF2068" i="2"/>
  <c r="AC2068" i="2"/>
  <c r="Z2068" i="2"/>
  <c r="V2068" i="2"/>
  <c r="U2068" i="2"/>
  <c r="AJ2067" i="2"/>
  <c r="AF2067" i="2"/>
  <c r="AC2067" i="2"/>
  <c r="Z2067" i="2"/>
  <c r="V2067" i="2"/>
  <c r="U2067" i="2"/>
  <c r="AJ2066" i="2"/>
  <c r="AF2066" i="2"/>
  <c r="AC2066" i="2"/>
  <c r="Z2066" i="2"/>
  <c r="V2066" i="2"/>
  <c r="U2066" i="2"/>
  <c r="AJ2065" i="2"/>
  <c r="AF2065" i="2"/>
  <c r="AC2065" i="2"/>
  <c r="Z2065" i="2"/>
  <c r="V2065" i="2"/>
  <c r="U2065" i="2"/>
  <c r="AJ2064" i="2"/>
  <c r="AF2064" i="2"/>
  <c r="AC2064" i="2"/>
  <c r="Z2064" i="2"/>
  <c r="V2064" i="2"/>
  <c r="U2064" i="2"/>
  <c r="AJ2063" i="2"/>
  <c r="AF2063" i="2"/>
  <c r="AC2063" i="2"/>
  <c r="Z2063" i="2"/>
  <c r="V2063" i="2"/>
  <c r="U2063" i="2"/>
  <c r="AJ2062" i="2"/>
  <c r="AF2062" i="2"/>
  <c r="AC2062" i="2"/>
  <c r="Z2062" i="2"/>
  <c r="V2062" i="2"/>
  <c r="U2062" i="2"/>
  <c r="AJ2061" i="2"/>
  <c r="AF2061" i="2"/>
  <c r="AC2061" i="2"/>
  <c r="Z2061" i="2"/>
  <c r="V2061" i="2"/>
  <c r="U2061" i="2"/>
  <c r="AJ2060" i="2"/>
  <c r="AF2060" i="2"/>
  <c r="AC2060" i="2"/>
  <c r="Z2060" i="2"/>
  <c r="V2060" i="2"/>
  <c r="U2060" i="2"/>
  <c r="AJ2059" i="2"/>
  <c r="AF2059" i="2"/>
  <c r="AC2059" i="2"/>
  <c r="Z2059" i="2"/>
  <c r="V2059" i="2"/>
  <c r="U2059" i="2"/>
  <c r="AJ2058" i="2"/>
  <c r="AF2058" i="2"/>
  <c r="AC2058" i="2"/>
  <c r="Z2058" i="2"/>
  <c r="V2058" i="2"/>
  <c r="U2058" i="2"/>
  <c r="AJ2057" i="2"/>
  <c r="AF2057" i="2"/>
  <c r="AC2057" i="2"/>
  <c r="Z2057" i="2"/>
  <c r="V2057" i="2"/>
  <c r="U2057" i="2"/>
  <c r="AJ2056" i="2"/>
  <c r="AF2056" i="2"/>
  <c r="AC2056" i="2"/>
  <c r="Z2056" i="2"/>
  <c r="V2056" i="2"/>
  <c r="U2056" i="2"/>
  <c r="AJ2055" i="2"/>
  <c r="AF2055" i="2"/>
  <c r="AC2055" i="2"/>
  <c r="Z2055" i="2"/>
  <c r="V2055" i="2"/>
  <c r="U2055" i="2"/>
  <c r="AJ2054" i="2"/>
  <c r="AF2054" i="2"/>
  <c r="AC2054" i="2"/>
  <c r="Z2054" i="2"/>
  <c r="V2054" i="2"/>
  <c r="U2054" i="2"/>
  <c r="AJ2053" i="2"/>
  <c r="AF2053" i="2"/>
  <c r="AC2053" i="2"/>
  <c r="Z2053" i="2"/>
  <c r="V2053" i="2"/>
  <c r="U2053" i="2"/>
  <c r="AJ2052" i="2"/>
  <c r="AF2052" i="2"/>
  <c r="AC2052" i="2"/>
  <c r="Z2052" i="2"/>
  <c r="V2052" i="2"/>
  <c r="U2052" i="2"/>
  <c r="AJ2051" i="2"/>
  <c r="AF2051" i="2"/>
  <c r="AC2051" i="2"/>
  <c r="Z2051" i="2"/>
  <c r="V2051" i="2"/>
  <c r="U2051" i="2"/>
  <c r="AJ2050" i="2"/>
  <c r="AF2050" i="2"/>
  <c r="AC2050" i="2"/>
  <c r="Z2050" i="2"/>
  <c r="V2050" i="2"/>
  <c r="U2050" i="2"/>
  <c r="AJ2049" i="2"/>
  <c r="AF2049" i="2"/>
  <c r="AC2049" i="2"/>
  <c r="Z2049" i="2"/>
  <c r="V2049" i="2"/>
  <c r="U2049" i="2"/>
  <c r="AJ2048" i="2"/>
  <c r="AF2048" i="2"/>
  <c r="AC2048" i="2"/>
  <c r="Z2048" i="2"/>
  <c r="V2048" i="2"/>
  <c r="U2048" i="2"/>
  <c r="AJ2047" i="2"/>
  <c r="AF2047" i="2"/>
  <c r="AC2047" i="2"/>
  <c r="Z2047" i="2"/>
  <c r="V2047" i="2"/>
  <c r="U2047" i="2"/>
  <c r="AJ2046" i="2"/>
  <c r="AF2046" i="2"/>
  <c r="AC2046" i="2"/>
  <c r="Z2046" i="2"/>
  <c r="V2046" i="2"/>
  <c r="U2046" i="2"/>
  <c r="AJ2045" i="2"/>
  <c r="AF2045" i="2"/>
  <c r="AC2045" i="2"/>
  <c r="Z2045" i="2"/>
  <c r="V2045" i="2"/>
  <c r="U2045" i="2"/>
  <c r="AJ2044" i="2"/>
  <c r="AF2044" i="2"/>
  <c r="AC2044" i="2"/>
  <c r="Z2044" i="2"/>
  <c r="V2044" i="2"/>
  <c r="U2044" i="2"/>
  <c r="AJ2043" i="2"/>
  <c r="AF2043" i="2"/>
  <c r="AC2043" i="2"/>
  <c r="Z2043" i="2"/>
  <c r="V2043" i="2"/>
  <c r="U2043" i="2"/>
  <c r="AJ2042" i="2"/>
  <c r="AF2042" i="2"/>
  <c r="AC2042" i="2"/>
  <c r="Z2042" i="2"/>
  <c r="V2042" i="2"/>
  <c r="U2042" i="2"/>
  <c r="AJ2041" i="2"/>
  <c r="AF2041" i="2"/>
  <c r="AC2041" i="2"/>
  <c r="Z2041" i="2"/>
  <c r="V2041" i="2"/>
  <c r="U2041" i="2"/>
  <c r="AJ2040" i="2"/>
  <c r="AF2040" i="2"/>
  <c r="AC2040" i="2"/>
  <c r="Z2040" i="2"/>
  <c r="V2040" i="2"/>
  <c r="U2040" i="2"/>
  <c r="AJ2039" i="2"/>
  <c r="AF2039" i="2"/>
  <c r="AC2039" i="2"/>
  <c r="Z2039" i="2"/>
  <c r="V2039" i="2"/>
  <c r="U2039" i="2"/>
  <c r="AJ2038" i="2"/>
  <c r="AF2038" i="2"/>
  <c r="AC2038" i="2"/>
  <c r="Z2038" i="2"/>
  <c r="V2038" i="2"/>
  <c r="U2038" i="2"/>
  <c r="AJ2037" i="2"/>
  <c r="AF2037" i="2"/>
  <c r="AC2037" i="2"/>
  <c r="Z2037" i="2"/>
  <c r="V2037" i="2"/>
  <c r="U2037" i="2"/>
  <c r="AJ2036" i="2"/>
  <c r="AF2036" i="2"/>
  <c r="AC2036" i="2"/>
  <c r="Z2036" i="2"/>
  <c r="V2036" i="2"/>
  <c r="U2036" i="2"/>
  <c r="AJ2035" i="2"/>
  <c r="AF2035" i="2"/>
  <c r="AC2035" i="2"/>
  <c r="Z2035" i="2"/>
  <c r="V2035" i="2"/>
  <c r="U2035" i="2"/>
  <c r="AJ2034" i="2"/>
  <c r="AF2034" i="2"/>
  <c r="AC2034" i="2"/>
  <c r="Z2034" i="2"/>
  <c r="V2034" i="2"/>
  <c r="U2034" i="2"/>
  <c r="AJ2033" i="2"/>
  <c r="AF2033" i="2"/>
  <c r="AC2033" i="2"/>
  <c r="Z2033" i="2"/>
  <c r="V2033" i="2"/>
  <c r="U2033" i="2"/>
  <c r="AJ2032" i="2"/>
  <c r="AF2032" i="2"/>
  <c r="AC2032" i="2"/>
  <c r="Z2032" i="2"/>
  <c r="V2032" i="2"/>
  <c r="U2032" i="2"/>
  <c r="AJ2031" i="2"/>
  <c r="AF2031" i="2"/>
  <c r="AC2031" i="2"/>
  <c r="Z2031" i="2"/>
  <c r="V2031" i="2"/>
  <c r="U2031" i="2"/>
  <c r="AJ2030" i="2"/>
  <c r="AF2030" i="2"/>
  <c r="AC2030" i="2"/>
  <c r="Z2030" i="2"/>
  <c r="V2030" i="2"/>
  <c r="U2030" i="2"/>
  <c r="AJ2029" i="2"/>
  <c r="AF2029" i="2"/>
  <c r="AC2029" i="2"/>
  <c r="Z2029" i="2"/>
  <c r="V2029" i="2"/>
  <c r="U2029" i="2"/>
  <c r="AJ2028" i="2"/>
  <c r="AF2028" i="2"/>
  <c r="AC2028" i="2"/>
  <c r="Z2028" i="2"/>
  <c r="V2028" i="2"/>
  <c r="U2028" i="2"/>
  <c r="AJ2027" i="2"/>
  <c r="AF2027" i="2"/>
  <c r="AC2027" i="2"/>
  <c r="Z2027" i="2"/>
  <c r="V2027" i="2"/>
  <c r="U2027" i="2"/>
  <c r="AJ2026" i="2"/>
  <c r="AF2026" i="2"/>
  <c r="AC2026" i="2"/>
  <c r="Z2026" i="2"/>
  <c r="V2026" i="2"/>
  <c r="U2026" i="2"/>
  <c r="AJ2025" i="2"/>
  <c r="AF2025" i="2"/>
  <c r="AC2025" i="2"/>
  <c r="Z2025" i="2"/>
  <c r="V2025" i="2"/>
  <c r="U2025" i="2"/>
  <c r="AJ2024" i="2"/>
  <c r="AF2024" i="2"/>
  <c r="AC2024" i="2"/>
  <c r="Z2024" i="2"/>
  <c r="V2024" i="2"/>
  <c r="U2024" i="2"/>
  <c r="AJ2023" i="2"/>
  <c r="AF2023" i="2"/>
  <c r="AC2023" i="2"/>
  <c r="Z2023" i="2"/>
  <c r="V2023" i="2"/>
  <c r="U2023" i="2"/>
  <c r="AJ2022" i="2"/>
  <c r="AF2022" i="2"/>
  <c r="AC2022" i="2"/>
  <c r="Z2022" i="2"/>
  <c r="V2022" i="2"/>
  <c r="U2022" i="2"/>
  <c r="AJ2021" i="2"/>
  <c r="AF2021" i="2"/>
  <c r="AC2021" i="2"/>
  <c r="Z2021" i="2"/>
  <c r="V2021" i="2"/>
  <c r="U2021" i="2"/>
  <c r="AJ2020" i="2"/>
  <c r="AF2020" i="2"/>
  <c r="AC2020" i="2"/>
  <c r="Z2020" i="2"/>
  <c r="V2020" i="2"/>
  <c r="U2020" i="2"/>
  <c r="AJ2019" i="2"/>
  <c r="AF2019" i="2"/>
  <c r="AC2019" i="2"/>
  <c r="Z2019" i="2"/>
  <c r="V2019" i="2"/>
  <c r="U2019" i="2"/>
  <c r="AJ2018" i="2"/>
  <c r="AF2018" i="2"/>
  <c r="AC2018" i="2"/>
  <c r="Z2018" i="2"/>
  <c r="V2018" i="2"/>
  <c r="U2018" i="2"/>
  <c r="AJ2017" i="2"/>
  <c r="AF2017" i="2"/>
  <c r="AC2017" i="2"/>
  <c r="Z2017" i="2"/>
  <c r="V2017" i="2"/>
  <c r="U2017" i="2"/>
  <c r="AJ2016" i="2"/>
  <c r="AF2016" i="2"/>
  <c r="AC2016" i="2"/>
  <c r="Z2016" i="2"/>
  <c r="V2016" i="2"/>
  <c r="U2016" i="2"/>
  <c r="AJ2015" i="2"/>
  <c r="AF2015" i="2"/>
  <c r="AC2015" i="2"/>
  <c r="Z2015" i="2"/>
  <c r="V2015" i="2"/>
  <c r="U2015" i="2"/>
  <c r="AJ2014" i="2"/>
  <c r="AF2014" i="2"/>
  <c r="AC2014" i="2"/>
  <c r="Z2014" i="2"/>
  <c r="V2014" i="2"/>
  <c r="U2014" i="2"/>
  <c r="AJ2013" i="2"/>
  <c r="AF2013" i="2"/>
  <c r="AC2013" i="2"/>
  <c r="Z2013" i="2"/>
  <c r="V2013" i="2"/>
  <c r="U2013" i="2"/>
  <c r="AJ2012" i="2"/>
  <c r="AF2012" i="2"/>
  <c r="AC2012" i="2"/>
  <c r="Z2012" i="2"/>
  <c r="V2012" i="2"/>
  <c r="U2012" i="2"/>
  <c r="AJ2011" i="2"/>
  <c r="AF2011" i="2"/>
  <c r="AC2011" i="2"/>
  <c r="Z2011" i="2"/>
  <c r="V2011" i="2"/>
  <c r="U2011" i="2"/>
  <c r="AJ2010" i="2"/>
  <c r="AF2010" i="2"/>
  <c r="AC2010" i="2"/>
  <c r="Z2010" i="2"/>
  <c r="V2010" i="2"/>
  <c r="U2010" i="2"/>
  <c r="AJ2009" i="2"/>
  <c r="AF2009" i="2"/>
  <c r="AC2009" i="2"/>
  <c r="Z2009" i="2"/>
  <c r="V2009" i="2"/>
  <c r="U2009" i="2"/>
  <c r="AJ2008" i="2"/>
  <c r="AF2008" i="2"/>
  <c r="AC2008" i="2"/>
  <c r="Z2008" i="2"/>
  <c r="V2008" i="2"/>
  <c r="U2008" i="2"/>
  <c r="AJ2007" i="2"/>
  <c r="AF2007" i="2"/>
  <c r="AC2007" i="2"/>
  <c r="Z2007" i="2"/>
  <c r="V2007" i="2"/>
  <c r="U2007" i="2"/>
  <c r="AJ2006" i="2"/>
  <c r="AF2006" i="2"/>
  <c r="AC2006" i="2"/>
  <c r="Z2006" i="2"/>
  <c r="V2006" i="2"/>
  <c r="U2006" i="2"/>
  <c r="AJ2005" i="2"/>
  <c r="AF2005" i="2"/>
  <c r="AC2005" i="2"/>
  <c r="Z2005" i="2"/>
  <c r="V2005" i="2"/>
  <c r="U2005" i="2"/>
  <c r="AJ2004" i="2"/>
  <c r="AF2004" i="2"/>
  <c r="AC2004" i="2"/>
  <c r="Z2004" i="2"/>
  <c r="V2004" i="2"/>
  <c r="U2004" i="2"/>
  <c r="AJ2003" i="2"/>
  <c r="AF2003" i="2"/>
  <c r="AC2003" i="2"/>
  <c r="Z2003" i="2"/>
  <c r="V2003" i="2"/>
  <c r="U2003" i="2"/>
  <c r="AJ2002" i="2"/>
  <c r="AF2002" i="2"/>
  <c r="AC2002" i="2"/>
  <c r="Z2002" i="2"/>
  <c r="V2002" i="2"/>
  <c r="U2002" i="2"/>
  <c r="AJ2001" i="2"/>
  <c r="AF2001" i="2"/>
  <c r="AC2001" i="2"/>
  <c r="Z2001" i="2"/>
  <c r="V2001" i="2"/>
  <c r="U2001" i="2"/>
  <c r="AJ2000" i="2"/>
  <c r="AF2000" i="2"/>
  <c r="AC2000" i="2"/>
  <c r="Z2000" i="2"/>
  <c r="V2000" i="2"/>
  <c r="U2000" i="2"/>
  <c r="AJ1999" i="2"/>
  <c r="AF1999" i="2"/>
  <c r="AC1999" i="2"/>
  <c r="Z1999" i="2"/>
  <c r="V1999" i="2"/>
  <c r="U1999" i="2"/>
  <c r="AJ1998" i="2"/>
  <c r="AF1998" i="2"/>
  <c r="AC1998" i="2"/>
  <c r="Z1998" i="2"/>
  <c r="V1998" i="2"/>
  <c r="U1998" i="2"/>
  <c r="AJ1997" i="2"/>
  <c r="AF1997" i="2"/>
  <c r="AC1997" i="2"/>
  <c r="Z1997" i="2"/>
  <c r="V1997" i="2"/>
  <c r="U1997" i="2"/>
  <c r="AJ1996" i="2"/>
  <c r="AF1996" i="2"/>
  <c r="AC1996" i="2"/>
  <c r="Z1996" i="2"/>
  <c r="V1996" i="2"/>
  <c r="U1996" i="2"/>
  <c r="AJ1995" i="2"/>
  <c r="AF1995" i="2"/>
  <c r="AC1995" i="2"/>
  <c r="Z1995" i="2"/>
  <c r="V1995" i="2"/>
  <c r="U1995" i="2"/>
  <c r="AJ1994" i="2"/>
  <c r="AF1994" i="2"/>
  <c r="AC1994" i="2"/>
  <c r="Z1994" i="2"/>
  <c r="V1994" i="2"/>
  <c r="U1994" i="2"/>
  <c r="AJ1993" i="2"/>
  <c r="AF1993" i="2"/>
  <c r="AC1993" i="2"/>
  <c r="Z1993" i="2"/>
  <c r="V1993" i="2"/>
  <c r="U1993" i="2"/>
  <c r="AJ1992" i="2"/>
  <c r="AF1992" i="2"/>
  <c r="AC1992" i="2"/>
  <c r="Z1992" i="2"/>
  <c r="V1992" i="2"/>
  <c r="U1992" i="2"/>
  <c r="AJ1991" i="2"/>
  <c r="AF1991" i="2"/>
  <c r="AC1991" i="2"/>
  <c r="Z1991" i="2"/>
  <c r="V1991" i="2"/>
  <c r="U1991" i="2"/>
  <c r="AJ1990" i="2"/>
  <c r="AF1990" i="2"/>
  <c r="AC1990" i="2"/>
  <c r="Z1990" i="2"/>
  <c r="V1990" i="2"/>
  <c r="U1990" i="2"/>
  <c r="AJ1989" i="2"/>
  <c r="AF1989" i="2"/>
  <c r="AC1989" i="2"/>
  <c r="Z1989" i="2"/>
  <c r="V1989" i="2"/>
  <c r="U1989" i="2"/>
  <c r="AJ1988" i="2"/>
  <c r="AF1988" i="2"/>
  <c r="AC1988" i="2"/>
  <c r="Z1988" i="2"/>
  <c r="V1988" i="2"/>
  <c r="U1988" i="2"/>
  <c r="AJ1987" i="2"/>
  <c r="AF1987" i="2"/>
  <c r="AC1987" i="2"/>
  <c r="Z1987" i="2"/>
  <c r="V1987" i="2"/>
  <c r="U1987" i="2"/>
  <c r="AJ1986" i="2"/>
  <c r="AF1986" i="2"/>
  <c r="AC1986" i="2"/>
  <c r="Z1986" i="2"/>
  <c r="V1986" i="2"/>
  <c r="U1986" i="2"/>
  <c r="AJ1985" i="2"/>
  <c r="AF1985" i="2"/>
  <c r="AC1985" i="2"/>
  <c r="Z1985" i="2"/>
  <c r="V1985" i="2"/>
  <c r="U1985" i="2"/>
  <c r="AJ1984" i="2"/>
  <c r="AF1984" i="2"/>
  <c r="AC1984" i="2"/>
  <c r="Z1984" i="2"/>
  <c r="V1984" i="2"/>
  <c r="U1984" i="2"/>
  <c r="AJ1983" i="2"/>
  <c r="AF1983" i="2"/>
  <c r="AC1983" i="2"/>
  <c r="Z1983" i="2"/>
  <c r="V1983" i="2"/>
  <c r="U1983" i="2"/>
  <c r="AJ1982" i="2"/>
  <c r="AF1982" i="2"/>
  <c r="AC1982" i="2"/>
  <c r="Z1982" i="2"/>
  <c r="V1982" i="2"/>
  <c r="U1982" i="2"/>
  <c r="AJ1981" i="2"/>
  <c r="AF1981" i="2"/>
  <c r="AC1981" i="2"/>
  <c r="Z1981" i="2"/>
  <c r="V1981" i="2"/>
  <c r="U1981" i="2"/>
  <c r="AJ1980" i="2"/>
  <c r="AF1980" i="2"/>
  <c r="AC1980" i="2"/>
  <c r="Z1980" i="2"/>
  <c r="V1980" i="2"/>
  <c r="U1980" i="2"/>
  <c r="AJ1979" i="2"/>
  <c r="AF1979" i="2"/>
  <c r="AC1979" i="2"/>
  <c r="Z1979" i="2"/>
  <c r="V1979" i="2"/>
  <c r="U1979" i="2"/>
  <c r="AJ1978" i="2"/>
  <c r="AF1978" i="2"/>
  <c r="AC1978" i="2"/>
  <c r="Z1978" i="2"/>
  <c r="V1978" i="2"/>
  <c r="U1978" i="2"/>
  <c r="AJ1977" i="2"/>
  <c r="AF1977" i="2"/>
  <c r="AC1977" i="2"/>
  <c r="Z1977" i="2"/>
  <c r="V1977" i="2"/>
  <c r="U1977" i="2"/>
  <c r="AJ1976" i="2"/>
  <c r="AF1976" i="2"/>
  <c r="AC1976" i="2"/>
  <c r="Z1976" i="2"/>
  <c r="V1976" i="2"/>
  <c r="U1976" i="2"/>
  <c r="AJ1975" i="2"/>
  <c r="AF1975" i="2"/>
  <c r="AC1975" i="2"/>
  <c r="Z1975" i="2"/>
  <c r="V1975" i="2"/>
  <c r="U1975" i="2"/>
  <c r="AJ1974" i="2"/>
  <c r="AF1974" i="2"/>
  <c r="AC1974" i="2"/>
  <c r="Z1974" i="2"/>
  <c r="V1974" i="2"/>
  <c r="U1974" i="2"/>
  <c r="AJ1973" i="2"/>
  <c r="AF1973" i="2"/>
  <c r="AC1973" i="2"/>
  <c r="Z1973" i="2"/>
  <c r="V1973" i="2"/>
  <c r="U1973" i="2"/>
  <c r="AJ1972" i="2"/>
  <c r="AF1972" i="2"/>
  <c r="AC1972" i="2"/>
  <c r="Z1972" i="2"/>
  <c r="V1972" i="2"/>
  <c r="U1972" i="2"/>
  <c r="AJ1971" i="2"/>
  <c r="AF1971" i="2"/>
  <c r="AC1971" i="2"/>
  <c r="Z1971" i="2"/>
  <c r="V1971" i="2"/>
  <c r="U1971" i="2"/>
  <c r="AJ1970" i="2"/>
  <c r="AF1970" i="2"/>
  <c r="AC1970" i="2"/>
  <c r="Z1970" i="2"/>
  <c r="V1970" i="2"/>
  <c r="U1970" i="2"/>
  <c r="AJ1969" i="2"/>
  <c r="AF1969" i="2"/>
  <c r="AC1969" i="2"/>
  <c r="Z1969" i="2"/>
  <c r="V1969" i="2"/>
  <c r="U1969" i="2"/>
  <c r="AJ1968" i="2"/>
  <c r="AF1968" i="2"/>
  <c r="AC1968" i="2"/>
  <c r="Z1968" i="2"/>
  <c r="V1968" i="2"/>
  <c r="U1968" i="2"/>
  <c r="AJ1967" i="2"/>
  <c r="AF1967" i="2"/>
  <c r="AC1967" i="2"/>
  <c r="Z1967" i="2"/>
  <c r="V1967" i="2"/>
  <c r="U1967" i="2"/>
  <c r="AJ1966" i="2"/>
  <c r="AF1966" i="2"/>
  <c r="AC1966" i="2"/>
  <c r="Z1966" i="2"/>
  <c r="V1966" i="2"/>
  <c r="U1966" i="2"/>
  <c r="AJ1965" i="2"/>
  <c r="AF1965" i="2"/>
  <c r="AC1965" i="2"/>
  <c r="Z1965" i="2"/>
  <c r="V1965" i="2"/>
  <c r="U1965" i="2"/>
  <c r="AJ1964" i="2"/>
  <c r="AF1964" i="2"/>
  <c r="AC1964" i="2"/>
  <c r="Z1964" i="2"/>
  <c r="V1964" i="2"/>
  <c r="U1964" i="2"/>
  <c r="AJ1963" i="2"/>
  <c r="AF1963" i="2"/>
  <c r="AC1963" i="2"/>
  <c r="Z1963" i="2"/>
  <c r="V1963" i="2"/>
  <c r="U1963" i="2"/>
  <c r="AJ1962" i="2"/>
  <c r="AF1962" i="2"/>
  <c r="AC1962" i="2"/>
  <c r="Z1962" i="2"/>
  <c r="V1962" i="2"/>
  <c r="U1962" i="2"/>
  <c r="AJ1961" i="2"/>
  <c r="AF1961" i="2"/>
  <c r="AC1961" i="2"/>
  <c r="Z1961" i="2"/>
  <c r="V1961" i="2"/>
  <c r="U1961" i="2"/>
  <c r="AJ1960" i="2"/>
  <c r="AF1960" i="2"/>
  <c r="AC1960" i="2"/>
  <c r="Z1960" i="2"/>
  <c r="V1960" i="2"/>
  <c r="U1960" i="2"/>
  <c r="AJ1959" i="2"/>
  <c r="AF1959" i="2"/>
  <c r="AC1959" i="2"/>
  <c r="Z1959" i="2"/>
  <c r="V1959" i="2"/>
  <c r="U1959" i="2"/>
  <c r="AJ1958" i="2"/>
  <c r="AF1958" i="2"/>
  <c r="AC1958" i="2"/>
  <c r="Z1958" i="2"/>
  <c r="V1958" i="2"/>
  <c r="U1958" i="2"/>
  <c r="AJ1957" i="2"/>
  <c r="AF1957" i="2"/>
  <c r="AC1957" i="2"/>
  <c r="Z1957" i="2"/>
  <c r="V1957" i="2"/>
  <c r="U1957" i="2"/>
  <c r="AJ1956" i="2"/>
  <c r="AF1956" i="2"/>
  <c r="AC1956" i="2"/>
  <c r="Z1956" i="2"/>
  <c r="V1956" i="2"/>
  <c r="U1956" i="2"/>
  <c r="AJ1955" i="2"/>
  <c r="AF1955" i="2"/>
  <c r="AC1955" i="2"/>
  <c r="Z1955" i="2"/>
  <c r="V1955" i="2"/>
  <c r="U1955" i="2"/>
  <c r="AJ1954" i="2"/>
  <c r="AF1954" i="2"/>
  <c r="AC1954" i="2"/>
  <c r="Z1954" i="2"/>
  <c r="V1954" i="2"/>
  <c r="U1954" i="2"/>
  <c r="AJ1953" i="2"/>
  <c r="AF1953" i="2"/>
  <c r="AC1953" i="2"/>
  <c r="Z1953" i="2"/>
  <c r="V1953" i="2"/>
  <c r="U1953" i="2"/>
  <c r="AJ1952" i="2"/>
  <c r="AF1952" i="2"/>
  <c r="AC1952" i="2"/>
  <c r="Z1952" i="2"/>
  <c r="V1952" i="2"/>
  <c r="U1952" i="2"/>
  <c r="AJ1951" i="2"/>
  <c r="AF1951" i="2"/>
  <c r="AC1951" i="2"/>
  <c r="Z1951" i="2"/>
  <c r="V1951" i="2"/>
  <c r="U1951" i="2"/>
  <c r="AJ1950" i="2"/>
  <c r="AF1950" i="2"/>
  <c r="AC1950" i="2"/>
  <c r="Z1950" i="2"/>
  <c r="V1950" i="2"/>
  <c r="U1950" i="2"/>
  <c r="AJ1949" i="2"/>
  <c r="AF1949" i="2"/>
  <c r="AC1949" i="2"/>
  <c r="Z1949" i="2"/>
  <c r="V1949" i="2"/>
  <c r="U1949" i="2"/>
  <c r="AJ1948" i="2"/>
  <c r="AF1948" i="2"/>
  <c r="AC1948" i="2"/>
  <c r="Z1948" i="2"/>
  <c r="V1948" i="2"/>
  <c r="U1948" i="2"/>
  <c r="AJ1947" i="2"/>
  <c r="AF1947" i="2"/>
  <c r="AC1947" i="2"/>
  <c r="Z1947" i="2"/>
  <c r="V1947" i="2"/>
  <c r="U1947" i="2"/>
  <c r="AJ1946" i="2"/>
  <c r="AF1946" i="2"/>
  <c r="AC1946" i="2"/>
  <c r="Z1946" i="2"/>
  <c r="V1946" i="2"/>
  <c r="U1946" i="2"/>
  <c r="AJ1945" i="2"/>
  <c r="AF1945" i="2"/>
  <c r="AC1945" i="2"/>
  <c r="Z1945" i="2"/>
  <c r="V1945" i="2"/>
  <c r="U1945" i="2"/>
  <c r="AJ1944" i="2"/>
  <c r="AF1944" i="2"/>
  <c r="AC1944" i="2"/>
  <c r="Z1944" i="2"/>
  <c r="V1944" i="2"/>
  <c r="U1944" i="2"/>
  <c r="AJ1943" i="2"/>
  <c r="AF1943" i="2"/>
  <c r="AC1943" i="2"/>
  <c r="Z1943" i="2"/>
  <c r="V1943" i="2"/>
  <c r="U1943" i="2"/>
  <c r="AJ1942" i="2"/>
  <c r="AF1942" i="2"/>
  <c r="AC1942" i="2"/>
  <c r="Z1942" i="2"/>
  <c r="V1942" i="2"/>
  <c r="U1942" i="2"/>
  <c r="AJ1941" i="2"/>
  <c r="AF1941" i="2"/>
  <c r="AC1941" i="2"/>
  <c r="Z1941" i="2"/>
  <c r="V1941" i="2"/>
  <c r="U1941" i="2"/>
  <c r="AJ1940" i="2"/>
  <c r="AF1940" i="2"/>
  <c r="AC1940" i="2"/>
  <c r="Z1940" i="2"/>
  <c r="V1940" i="2"/>
  <c r="U1940" i="2"/>
  <c r="AJ1939" i="2"/>
  <c r="AF1939" i="2"/>
  <c r="AC1939" i="2"/>
  <c r="Z1939" i="2"/>
  <c r="V1939" i="2"/>
  <c r="U1939" i="2"/>
  <c r="AJ1938" i="2"/>
  <c r="AF1938" i="2"/>
  <c r="AC1938" i="2"/>
  <c r="Z1938" i="2"/>
  <c r="V1938" i="2"/>
  <c r="U1938" i="2"/>
  <c r="AJ1937" i="2"/>
  <c r="AF1937" i="2"/>
  <c r="AC1937" i="2"/>
  <c r="Z1937" i="2"/>
  <c r="V1937" i="2"/>
  <c r="U1937" i="2"/>
  <c r="AJ1936" i="2"/>
  <c r="AF1936" i="2"/>
  <c r="AC1936" i="2"/>
  <c r="Z1936" i="2"/>
  <c r="V1936" i="2"/>
  <c r="U1936" i="2"/>
  <c r="AJ1935" i="2"/>
  <c r="AF1935" i="2"/>
  <c r="AC1935" i="2"/>
  <c r="Z1935" i="2"/>
  <c r="V1935" i="2"/>
  <c r="U1935" i="2"/>
  <c r="AJ1934" i="2"/>
  <c r="AF1934" i="2"/>
  <c r="AC1934" i="2"/>
  <c r="Z1934" i="2"/>
  <c r="V1934" i="2"/>
  <c r="U1934" i="2"/>
  <c r="AJ1933" i="2"/>
  <c r="AF1933" i="2"/>
  <c r="AC1933" i="2"/>
  <c r="Z1933" i="2"/>
  <c r="V1933" i="2"/>
  <c r="U1933" i="2"/>
  <c r="AJ1932" i="2"/>
  <c r="AF1932" i="2"/>
  <c r="AC1932" i="2"/>
  <c r="Z1932" i="2"/>
  <c r="V1932" i="2"/>
  <c r="U1932" i="2"/>
  <c r="AJ1931" i="2"/>
  <c r="AF1931" i="2"/>
  <c r="AC1931" i="2"/>
  <c r="Z1931" i="2"/>
  <c r="V1931" i="2"/>
  <c r="U1931" i="2"/>
  <c r="AJ1930" i="2"/>
  <c r="AF1930" i="2"/>
  <c r="AC1930" i="2"/>
  <c r="Z1930" i="2"/>
  <c r="V1930" i="2"/>
  <c r="U1930" i="2"/>
  <c r="AJ1929" i="2"/>
  <c r="AF1929" i="2"/>
  <c r="AC1929" i="2"/>
  <c r="Z1929" i="2"/>
  <c r="V1929" i="2"/>
  <c r="U1929" i="2"/>
  <c r="AJ1928" i="2"/>
  <c r="AF1928" i="2"/>
  <c r="AC1928" i="2"/>
  <c r="Z1928" i="2"/>
  <c r="V1928" i="2"/>
  <c r="U1928" i="2"/>
  <c r="AJ1927" i="2"/>
  <c r="AF1927" i="2"/>
  <c r="AC1927" i="2"/>
  <c r="Z1927" i="2"/>
  <c r="V1927" i="2"/>
  <c r="U1927" i="2"/>
  <c r="AJ1926" i="2"/>
  <c r="AF1926" i="2"/>
  <c r="AC1926" i="2"/>
  <c r="Z1926" i="2"/>
  <c r="V1926" i="2"/>
  <c r="U1926" i="2"/>
  <c r="AJ1925" i="2"/>
  <c r="AF1925" i="2"/>
  <c r="AC1925" i="2"/>
  <c r="Z1925" i="2"/>
  <c r="V1925" i="2"/>
  <c r="U1925" i="2"/>
  <c r="AJ1924" i="2"/>
  <c r="AF1924" i="2"/>
  <c r="AC1924" i="2"/>
  <c r="Z1924" i="2"/>
  <c r="V1924" i="2"/>
  <c r="U1924" i="2"/>
  <c r="AJ1923" i="2"/>
  <c r="AF1923" i="2"/>
  <c r="AC1923" i="2"/>
  <c r="Z1923" i="2"/>
  <c r="V1923" i="2"/>
  <c r="U1923" i="2"/>
  <c r="AJ1922" i="2"/>
  <c r="AF1922" i="2"/>
  <c r="AC1922" i="2"/>
  <c r="Z1922" i="2"/>
  <c r="V1922" i="2"/>
  <c r="U1922" i="2"/>
  <c r="AJ1921" i="2"/>
  <c r="AF1921" i="2"/>
  <c r="AC1921" i="2"/>
  <c r="Z1921" i="2"/>
  <c r="V1921" i="2"/>
  <c r="U1921" i="2"/>
  <c r="AJ1920" i="2"/>
  <c r="AF1920" i="2"/>
  <c r="AC1920" i="2"/>
  <c r="Z1920" i="2"/>
  <c r="V1920" i="2"/>
  <c r="U1920" i="2"/>
  <c r="AJ1919" i="2"/>
  <c r="AF1919" i="2"/>
  <c r="AC1919" i="2"/>
  <c r="Z1919" i="2"/>
  <c r="V1919" i="2"/>
  <c r="U1919" i="2"/>
  <c r="AJ1918" i="2"/>
  <c r="AF1918" i="2"/>
  <c r="AC1918" i="2"/>
  <c r="Z1918" i="2"/>
  <c r="V1918" i="2"/>
  <c r="U1918" i="2"/>
  <c r="AJ1917" i="2"/>
  <c r="AF1917" i="2"/>
  <c r="AC1917" i="2"/>
  <c r="Z1917" i="2"/>
  <c r="V1917" i="2"/>
  <c r="U1917" i="2"/>
  <c r="AJ1916" i="2"/>
  <c r="AF1916" i="2"/>
  <c r="AC1916" i="2"/>
  <c r="Z1916" i="2"/>
  <c r="V1916" i="2"/>
  <c r="U1916" i="2"/>
  <c r="AJ1915" i="2"/>
  <c r="AF1915" i="2"/>
  <c r="AC1915" i="2"/>
  <c r="Z1915" i="2"/>
  <c r="V1915" i="2"/>
  <c r="U1915" i="2"/>
  <c r="AJ1914" i="2"/>
  <c r="AF1914" i="2"/>
  <c r="AC1914" i="2"/>
  <c r="Z1914" i="2"/>
  <c r="V1914" i="2"/>
  <c r="U1914" i="2"/>
  <c r="AJ1913" i="2"/>
  <c r="AF1913" i="2"/>
  <c r="AC1913" i="2"/>
  <c r="Z1913" i="2"/>
  <c r="V1913" i="2"/>
  <c r="U1913" i="2"/>
  <c r="AJ1912" i="2"/>
  <c r="AF1912" i="2"/>
  <c r="AC1912" i="2"/>
  <c r="Z1912" i="2"/>
  <c r="V1912" i="2"/>
  <c r="U1912" i="2"/>
  <c r="AJ1911" i="2"/>
  <c r="AF1911" i="2"/>
  <c r="AC1911" i="2"/>
  <c r="Z1911" i="2"/>
  <c r="V1911" i="2"/>
  <c r="U1911" i="2"/>
  <c r="AJ1910" i="2"/>
  <c r="AF1910" i="2"/>
  <c r="AC1910" i="2"/>
  <c r="Z1910" i="2"/>
  <c r="V1910" i="2"/>
  <c r="U1910" i="2"/>
  <c r="AJ1909" i="2"/>
  <c r="AF1909" i="2"/>
  <c r="AC1909" i="2"/>
  <c r="Z1909" i="2"/>
  <c r="V1909" i="2"/>
  <c r="U1909" i="2"/>
  <c r="AJ1908" i="2"/>
  <c r="AF1908" i="2"/>
  <c r="AC1908" i="2"/>
  <c r="Z1908" i="2"/>
  <c r="V1908" i="2"/>
  <c r="U1908" i="2"/>
  <c r="AJ1907" i="2"/>
  <c r="AF1907" i="2"/>
  <c r="AC1907" i="2"/>
  <c r="Z1907" i="2"/>
  <c r="V1907" i="2"/>
  <c r="U1907" i="2"/>
  <c r="AJ1906" i="2"/>
  <c r="AF1906" i="2"/>
  <c r="AC1906" i="2"/>
  <c r="Z1906" i="2"/>
  <c r="V1906" i="2"/>
  <c r="U1906" i="2"/>
  <c r="AJ1905" i="2"/>
  <c r="AF1905" i="2"/>
  <c r="AC1905" i="2"/>
  <c r="Z1905" i="2"/>
  <c r="V1905" i="2"/>
  <c r="U1905" i="2"/>
  <c r="AJ1904" i="2"/>
  <c r="AF1904" i="2"/>
  <c r="AC1904" i="2"/>
  <c r="Z1904" i="2"/>
  <c r="V1904" i="2"/>
  <c r="U1904" i="2"/>
  <c r="AJ1903" i="2"/>
  <c r="AF1903" i="2"/>
  <c r="AC1903" i="2"/>
  <c r="Z1903" i="2"/>
  <c r="V1903" i="2"/>
  <c r="U1903" i="2"/>
  <c r="AJ1902" i="2"/>
  <c r="AF1902" i="2"/>
  <c r="AC1902" i="2"/>
  <c r="Z1902" i="2"/>
  <c r="V1902" i="2"/>
  <c r="U1902" i="2"/>
  <c r="AJ1901" i="2"/>
  <c r="AF1901" i="2"/>
  <c r="AC1901" i="2"/>
  <c r="Z1901" i="2"/>
  <c r="V1901" i="2"/>
  <c r="U1901" i="2"/>
  <c r="AJ1900" i="2"/>
  <c r="AF1900" i="2"/>
  <c r="AC1900" i="2"/>
  <c r="Z1900" i="2"/>
  <c r="V1900" i="2"/>
  <c r="U1900" i="2"/>
  <c r="AJ1899" i="2"/>
  <c r="AF1899" i="2"/>
  <c r="AC1899" i="2"/>
  <c r="Z1899" i="2"/>
  <c r="V1899" i="2"/>
  <c r="U1899" i="2"/>
  <c r="AJ1898" i="2"/>
  <c r="AF1898" i="2"/>
  <c r="AC1898" i="2"/>
  <c r="Z1898" i="2"/>
  <c r="V1898" i="2"/>
  <c r="U1898" i="2"/>
  <c r="AJ1897" i="2"/>
  <c r="AF1897" i="2"/>
  <c r="AC1897" i="2"/>
  <c r="Z1897" i="2"/>
  <c r="V1897" i="2"/>
  <c r="U1897" i="2"/>
  <c r="AJ1896" i="2"/>
  <c r="AF1896" i="2"/>
  <c r="AC1896" i="2"/>
  <c r="Z1896" i="2"/>
  <c r="V1896" i="2"/>
  <c r="U1896" i="2"/>
  <c r="AJ1895" i="2"/>
  <c r="AF1895" i="2"/>
  <c r="AC1895" i="2"/>
  <c r="Z1895" i="2"/>
  <c r="V1895" i="2"/>
  <c r="U1895" i="2"/>
  <c r="AJ1894" i="2"/>
  <c r="AF1894" i="2"/>
  <c r="AC1894" i="2"/>
  <c r="Z1894" i="2"/>
  <c r="V1894" i="2"/>
  <c r="U1894" i="2"/>
  <c r="AJ1893" i="2"/>
  <c r="AF1893" i="2"/>
  <c r="AC1893" i="2"/>
  <c r="Z1893" i="2"/>
  <c r="V1893" i="2"/>
  <c r="U1893" i="2"/>
  <c r="AJ1892" i="2"/>
  <c r="AF1892" i="2"/>
  <c r="AC1892" i="2"/>
  <c r="Z1892" i="2"/>
  <c r="V1892" i="2"/>
  <c r="U1892" i="2"/>
  <c r="AJ1891" i="2"/>
  <c r="AF1891" i="2"/>
  <c r="AC1891" i="2"/>
  <c r="Z1891" i="2"/>
  <c r="V1891" i="2"/>
  <c r="U1891" i="2"/>
  <c r="AJ1890" i="2"/>
  <c r="AF1890" i="2"/>
  <c r="AC1890" i="2"/>
  <c r="Z1890" i="2"/>
  <c r="V1890" i="2"/>
  <c r="U1890" i="2"/>
  <c r="AJ1889" i="2"/>
  <c r="AF1889" i="2"/>
  <c r="AC1889" i="2"/>
  <c r="Z1889" i="2"/>
  <c r="V1889" i="2"/>
  <c r="U1889" i="2"/>
  <c r="AJ1888" i="2"/>
  <c r="AF1888" i="2"/>
  <c r="AC1888" i="2"/>
  <c r="Z1888" i="2"/>
  <c r="V1888" i="2"/>
  <c r="U1888" i="2"/>
  <c r="AJ1887" i="2"/>
  <c r="AF1887" i="2"/>
  <c r="AC1887" i="2"/>
  <c r="Z1887" i="2"/>
  <c r="V1887" i="2"/>
  <c r="U1887" i="2"/>
  <c r="AJ1886" i="2"/>
  <c r="AF1886" i="2"/>
  <c r="AC1886" i="2"/>
  <c r="Z1886" i="2"/>
  <c r="V1886" i="2"/>
  <c r="U1886" i="2"/>
  <c r="AJ1885" i="2"/>
  <c r="AF1885" i="2"/>
  <c r="AC1885" i="2"/>
  <c r="Z1885" i="2"/>
  <c r="V1885" i="2"/>
  <c r="U1885" i="2"/>
  <c r="AJ1884" i="2"/>
  <c r="AF1884" i="2"/>
  <c r="AC1884" i="2"/>
  <c r="Z1884" i="2"/>
  <c r="V1884" i="2"/>
  <c r="U1884" i="2"/>
  <c r="AJ1883" i="2"/>
  <c r="AF1883" i="2"/>
  <c r="AC1883" i="2"/>
  <c r="Z1883" i="2"/>
  <c r="V1883" i="2"/>
  <c r="U1883" i="2"/>
  <c r="AJ1882" i="2"/>
  <c r="AF1882" i="2"/>
  <c r="AC1882" i="2"/>
  <c r="Z1882" i="2"/>
  <c r="V1882" i="2"/>
  <c r="U1882" i="2"/>
  <c r="AJ1881" i="2"/>
  <c r="AF1881" i="2"/>
  <c r="AC1881" i="2"/>
  <c r="Z1881" i="2"/>
  <c r="V1881" i="2"/>
  <c r="U1881" i="2"/>
  <c r="AJ1880" i="2"/>
  <c r="AF1880" i="2"/>
  <c r="AC1880" i="2"/>
  <c r="Z1880" i="2"/>
  <c r="V1880" i="2"/>
  <c r="U1880" i="2"/>
  <c r="AJ1879" i="2"/>
  <c r="AF1879" i="2"/>
  <c r="AC1879" i="2"/>
  <c r="Z1879" i="2"/>
  <c r="V1879" i="2"/>
  <c r="U1879" i="2"/>
  <c r="AJ1878" i="2"/>
  <c r="AF1878" i="2"/>
  <c r="AC1878" i="2"/>
  <c r="Z1878" i="2"/>
  <c r="V1878" i="2"/>
  <c r="U1878" i="2"/>
  <c r="AJ1877" i="2"/>
  <c r="AF1877" i="2"/>
  <c r="AC1877" i="2"/>
  <c r="Z1877" i="2"/>
  <c r="V1877" i="2"/>
  <c r="U1877" i="2"/>
  <c r="AJ1876" i="2"/>
  <c r="AF1876" i="2"/>
  <c r="AC1876" i="2"/>
  <c r="Z1876" i="2"/>
  <c r="V1876" i="2"/>
  <c r="U1876" i="2"/>
  <c r="AJ1875" i="2"/>
  <c r="AF1875" i="2"/>
  <c r="AC1875" i="2"/>
  <c r="Z1875" i="2"/>
  <c r="V1875" i="2"/>
  <c r="U1875" i="2"/>
  <c r="AJ1874" i="2"/>
  <c r="AF1874" i="2"/>
  <c r="AC1874" i="2"/>
  <c r="Z1874" i="2"/>
  <c r="V1874" i="2"/>
  <c r="U1874" i="2"/>
  <c r="AJ1873" i="2"/>
  <c r="AF1873" i="2"/>
  <c r="AC1873" i="2"/>
  <c r="Z1873" i="2"/>
  <c r="V1873" i="2"/>
  <c r="U1873" i="2"/>
  <c r="AJ1872" i="2"/>
  <c r="AF1872" i="2"/>
  <c r="AC1872" i="2"/>
  <c r="Z1872" i="2"/>
  <c r="V1872" i="2"/>
  <c r="U1872" i="2"/>
  <c r="AJ1871" i="2"/>
  <c r="AF1871" i="2"/>
  <c r="AC1871" i="2"/>
  <c r="Z1871" i="2"/>
  <c r="V1871" i="2"/>
  <c r="U1871" i="2"/>
  <c r="AJ1870" i="2"/>
  <c r="AF1870" i="2"/>
  <c r="AC1870" i="2"/>
  <c r="Z1870" i="2"/>
  <c r="V1870" i="2"/>
  <c r="U1870" i="2"/>
  <c r="AJ1869" i="2"/>
  <c r="AF1869" i="2"/>
  <c r="AC1869" i="2"/>
  <c r="Z1869" i="2"/>
  <c r="V1869" i="2"/>
  <c r="U1869" i="2"/>
  <c r="AJ1868" i="2"/>
  <c r="AF1868" i="2"/>
  <c r="AC1868" i="2"/>
  <c r="Z1868" i="2"/>
  <c r="V1868" i="2"/>
  <c r="U1868" i="2"/>
  <c r="AJ1867" i="2"/>
  <c r="AF1867" i="2"/>
  <c r="AC1867" i="2"/>
  <c r="Z1867" i="2"/>
  <c r="V1867" i="2"/>
  <c r="U1867" i="2"/>
  <c r="AJ1866" i="2"/>
  <c r="AF1866" i="2"/>
  <c r="AC1866" i="2"/>
  <c r="Z1866" i="2"/>
  <c r="V1866" i="2"/>
  <c r="U1866" i="2"/>
  <c r="AJ1865" i="2"/>
  <c r="AF1865" i="2"/>
  <c r="AC1865" i="2"/>
  <c r="Z1865" i="2"/>
  <c r="V1865" i="2"/>
  <c r="U1865" i="2"/>
  <c r="AJ1864" i="2"/>
  <c r="AF1864" i="2"/>
  <c r="AC1864" i="2"/>
  <c r="Z1864" i="2"/>
  <c r="V1864" i="2"/>
  <c r="U1864" i="2"/>
  <c r="AJ1863" i="2"/>
  <c r="AF1863" i="2"/>
  <c r="AC1863" i="2"/>
  <c r="Z1863" i="2"/>
  <c r="V1863" i="2"/>
  <c r="U1863" i="2"/>
  <c r="AJ1862" i="2"/>
  <c r="AF1862" i="2"/>
  <c r="AC1862" i="2"/>
  <c r="Z1862" i="2"/>
  <c r="V1862" i="2"/>
  <c r="U1862" i="2"/>
  <c r="AJ1861" i="2"/>
  <c r="AF1861" i="2"/>
  <c r="AC1861" i="2"/>
  <c r="Z1861" i="2"/>
  <c r="V1861" i="2"/>
  <c r="U1861" i="2"/>
  <c r="AJ1860" i="2"/>
  <c r="AF1860" i="2"/>
  <c r="AC1860" i="2"/>
  <c r="Z1860" i="2"/>
  <c r="V1860" i="2"/>
  <c r="U1860" i="2"/>
  <c r="AJ1859" i="2"/>
  <c r="AF1859" i="2"/>
  <c r="AC1859" i="2"/>
  <c r="Z1859" i="2"/>
  <c r="V1859" i="2"/>
  <c r="U1859" i="2"/>
  <c r="AJ1858" i="2"/>
  <c r="AF1858" i="2"/>
  <c r="AC1858" i="2"/>
  <c r="Z1858" i="2"/>
  <c r="V1858" i="2"/>
  <c r="U1858" i="2"/>
  <c r="AJ1857" i="2"/>
  <c r="AF1857" i="2"/>
  <c r="AC1857" i="2"/>
  <c r="Z1857" i="2"/>
  <c r="V1857" i="2"/>
  <c r="U1857" i="2"/>
  <c r="AJ1856" i="2"/>
  <c r="AF1856" i="2"/>
  <c r="AC1856" i="2"/>
  <c r="Z1856" i="2"/>
  <c r="V1856" i="2"/>
  <c r="U1856" i="2"/>
  <c r="AJ1855" i="2"/>
  <c r="AF1855" i="2"/>
  <c r="AC1855" i="2"/>
  <c r="Z1855" i="2"/>
  <c r="V1855" i="2"/>
  <c r="U1855" i="2"/>
  <c r="AJ1854" i="2"/>
  <c r="AF1854" i="2"/>
  <c r="AC1854" i="2"/>
  <c r="Z1854" i="2"/>
  <c r="V1854" i="2"/>
  <c r="U1854" i="2"/>
  <c r="AJ1853" i="2"/>
  <c r="AF1853" i="2"/>
  <c r="AC1853" i="2"/>
  <c r="Z1853" i="2"/>
  <c r="V1853" i="2"/>
  <c r="U1853" i="2"/>
  <c r="AJ1852" i="2"/>
  <c r="AF1852" i="2"/>
  <c r="AC1852" i="2"/>
  <c r="Z1852" i="2"/>
  <c r="V1852" i="2"/>
  <c r="U1852" i="2"/>
  <c r="AJ1851" i="2"/>
  <c r="AF1851" i="2"/>
  <c r="AC1851" i="2"/>
  <c r="Z1851" i="2"/>
  <c r="V1851" i="2"/>
  <c r="U1851" i="2"/>
  <c r="AJ1850" i="2"/>
  <c r="AF1850" i="2"/>
  <c r="AC1850" i="2"/>
  <c r="Z1850" i="2"/>
  <c r="V1850" i="2"/>
  <c r="U1850" i="2"/>
  <c r="AJ1849" i="2"/>
  <c r="AF1849" i="2"/>
  <c r="AC1849" i="2"/>
  <c r="Z1849" i="2"/>
  <c r="V1849" i="2"/>
  <c r="U1849" i="2"/>
  <c r="AJ1848" i="2"/>
  <c r="AF1848" i="2"/>
  <c r="AC1848" i="2"/>
  <c r="Z1848" i="2"/>
  <c r="V1848" i="2"/>
  <c r="U1848" i="2"/>
  <c r="AJ1847" i="2"/>
  <c r="AF1847" i="2"/>
  <c r="AC1847" i="2"/>
  <c r="Z1847" i="2"/>
  <c r="V1847" i="2"/>
  <c r="U1847" i="2"/>
  <c r="AJ1846" i="2"/>
  <c r="AF1846" i="2"/>
  <c r="AC1846" i="2"/>
  <c r="Z1846" i="2"/>
  <c r="V1846" i="2"/>
  <c r="U1846" i="2"/>
  <c r="AJ1845" i="2"/>
  <c r="AF1845" i="2"/>
  <c r="AC1845" i="2"/>
  <c r="Z1845" i="2"/>
  <c r="V1845" i="2"/>
  <c r="U1845" i="2"/>
  <c r="AJ1844" i="2"/>
  <c r="AF1844" i="2"/>
  <c r="AC1844" i="2"/>
  <c r="Z1844" i="2"/>
  <c r="V1844" i="2"/>
  <c r="U1844" i="2"/>
  <c r="AJ1843" i="2"/>
  <c r="AF1843" i="2"/>
  <c r="AC1843" i="2"/>
  <c r="Z1843" i="2"/>
  <c r="V1843" i="2"/>
  <c r="U1843" i="2"/>
  <c r="AJ1842" i="2"/>
  <c r="AF1842" i="2"/>
  <c r="AC1842" i="2"/>
  <c r="Z1842" i="2"/>
  <c r="V1842" i="2"/>
  <c r="U1842" i="2"/>
  <c r="AJ1841" i="2"/>
  <c r="AF1841" i="2"/>
  <c r="AC1841" i="2"/>
  <c r="Z1841" i="2"/>
  <c r="V1841" i="2"/>
  <c r="U1841" i="2"/>
  <c r="AJ1840" i="2"/>
  <c r="AF1840" i="2"/>
  <c r="AC1840" i="2"/>
  <c r="Z1840" i="2"/>
  <c r="V1840" i="2"/>
  <c r="U1840" i="2"/>
  <c r="AJ1839" i="2"/>
  <c r="AF1839" i="2"/>
  <c r="AC1839" i="2"/>
  <c r="Z1839" i="2"/>
  <c r="V1839" i="2"/>
  <c r="U1839" i="2"/>
  <c r="AJ1838" i="2"/>
  <c r="AF1838" i="2"/>
  <c r="AC1838" i="2"/>
  <c r="Z1838" i="2"/>
  <c r="V1838" i="2"/>
  <c r="U1838" i="2"/>
  <c r="AJ1837" i="2"/>
  <c r="AF1837" i="2"/>
  <c r="AC1837" i="2"/>
  <c r="Z1837" i="2"/>
  <c r="V1837" i="2"/>
  <c r="U1837" i="2"/>
  <c r="AJ1836" i="2"/>
  <c r="AF1836" i="2"/>
  <c r="AC1836" i="2"/>
  <c r="Z1836" i="2"/>
  <c r="V1836" i="2"/>
  <c r="U1836" i="2"/>
  <c r="AJ1835" i="2"/>
  <c r="AF1835" i="2"/>
  <c r="AC1835" i="2"/>
  <c r="Z1835" i="2"/>
  <c r="V1835" i="2"/>
  <c r="U1835" i="2"/>
  <c r="AJ1834" i="2"/>
  <c r="AF1834" i="2"/>
  <c r="AC1834" i="2"/>
  <c r="Z1834" i="2"/>
  <c r="V1834" i="2"/>
  <c r="U1834" i="2"/>
  <c r="AJ1833" i="2"/>
  <c r="AF1833" i="2"/>
  <c r="AC1833" i="2"/>
  <c r="Z1833" i="2"/>
  <c r="V1833" i="2"/>
  <c r="U1833" i="2"/>
  <c r="AJ1832" i="2"/>
  <c r="AF1832" i="2"/>
  <c r="AC1832" i="2"/>
  <c r="Z1832" i="2"/>
  <c r="V1832" i="2"/>
  <c r="U1832" i="2"/>
  <c r="AJ1831" i="2"/>
  <c r="AF1831" i="2"/>
  <c r="AC1831" i="2"/>
  <c r="Z1831" i="2"/>
  <c r="V1831" i="2"/>
  <c r="U1831" i="2"/>
  <c r="AJ1830" i="2"/>
  <c r="AF1830" i="2"/>
  <c r="AC1830" i="2"/>
  <c r="Z1830" i="2"/>
  <c r="V1830" i="2"/>
  <c r="U1830" i="2"/>
  <c r="AJ1829" i="2"/>
  <c r="AF1829" i="2"/>
  <c r="AC1829" i="2"/>
  <c r="Z1829" i="2"/>
  <c r="V1829" i="2"/>
  <c r="U1829" i="2"/>
  <c r="AJ1828" i="2"/>
  <c r="AF1828" i="2"/>
  <c r="AC1828" i="2"/>
  <c r="Z1828" i="2"/>
  <c r="V1828" i="2"/>
  <c r="U1828" i="2"/>
  <c r="AJ1827" i="2"/>
  <c r="AF1827" i="2"/>
  <c r="AC1827" i="2"/>
  <c r="Z1827" i="2"/>
  <c r="V1827" i="2"/>
  <c r="U1827" i="2"/>
  <c r="AJ1826" i="2"/>
  <c r="AF1826" i="2"/>
  <c r="AC1826" i="2"/>
  <c r="Z1826" i="2"/>
  <c r="V1826" i="2"/>
  <c r="U1826" i="2"/>
  <c r="AJ1825" i="2"/>
  <c r="AF1825" i="2"/>
  <c r="AC1825" i="2"/>
  <c r="Z1825" i="2"/>
  <c r="V1825" i="2"/>
  <c r="U1825" i="2"/>
  <c r="AJ1824" i="2"/>
  <c r="AF1824" i="2"/>
  <c r="AC1824" i="2"/>
  <c r="Z1824" i="2"/>
  <c r="V1824" i="2"/>
  <c r="U1824" i="2"/>
  <c r="AJ1823" i="2"/>
  <c r="AF1823" i="2"/>
  <c r="AC1823" i="2"/>
  <c r="Z1823" i="2"/>
  <c r="V1823" i="2"/>
  <c r="U1823" i="2"/>
  <c r="AJ1822" i="2"/>
  <c r="AF1822" i="2"/>
  <c r="AC1822" i="2"/>
  <c r="Z1822" i="2"/>
  <c r="V1822" i="2"/>
  <c r="U1822" i="2"/>
  <c r="AJ1821" i="2"/>
  <c r="AF1821" i="2"/>
  <c r="AC1821" i="2"/>
  <c r="Z1821" i="2"/>
  <c r="V1821" i="2"/>
  <c r="U1821" i="2"/>
  <c r="AJ1820" i="2"/>
  <c r="AF1820" i="2"/>
  <c r="AC1820" i="2"/>
  <c r="Z1820" i="2"/>
  <c r="V1820" i="2"/>
  <c r="U1820" i="2"/>
  <c r="AJ1819" i="2"/>
  <c r="AF1819" i="2"/>
  <c r="AC1819" i="2"/>
  <c r="Z1819" i="2"/>
  <c r="V1819" i="2"/>
  <c r="U1819" i="2"/>
  <c r="AJ1818" i="2"/>
  <c r="AF1818" i="2"/>
  <c r="AC1818" i="2"/>
  <c r="Z1818" i="2"/>
  <c r="V1818" i="2"/>
  <c r="U1818" i="2"/>
  <c r="AJ1817" i="2"/>
  <c r="AF1817" i="2"/>
  <c r="AC1817" i="2"/>
  <c r="Z1817" i="2"/>
  <c r="V1817" i="2"/>
  <c r="U1817" i="2"/>
  <c r="AJ1816" i="2"/>
  <c r="AF1816" i="2"/>
  <c r="AC1816" i="2"/>
  <c r="Z1816" i="2"/>
  <c r="V1816" i="2"/>
  <c r="U1816" i="2"/>
  <c r="AJ1815" i="2"/>
  <c r="AF1815" i="2"/>
  <c r="AC1815" i="2"/>
  <c r="Z1815" i="2"/>
  <c r="V1815" i="2"/>
  <c r="U1815" i="2"/>
  <c r="AJ1814" i="2"/>
  <c r="AF1814" i="2"/>
  <c r="AC1814" i="2"/>
  <c r="Z1814" i="2"/>
  <c r="V1814" i="2"/>
  <c r="U1814" i="2"/>
  <c r="AJ1813" i="2"/>
  <c r="AF1813" i="2"/>
  <c r="AC1813" i="2"/>
  <c r="Z1813" i="2"/>
  <c r="V1813" i="2"/>
  <c r="U1813" i="2"/>
  <c r="AJ1812" i="2"/>
  <c r="AF1812" i="2"/>
  <c r="AC1812" i="2"/>
  <c r="Z1812" i="2"/>
  <c r="V1812" i="2"/>
  <c r="U1812" i="2"/>
  <c r="AJ1811" i="2"/>
  <c r="AF1811" i="2"/>
  <c r="AC1811" i="2"/>
  <c r="Z1811" i="2"/>
  <c r="V1811" i="2"/>
  <c r="U1811" i="2"/>
  <c r="AJ1810" i="2"/>
  <c r="AF1810" i="2"/>
  <c r="AC1810" i="2"/>
  <c r="Z1810" i="2"/>
  <c r="V1810" i="2"/>
  <c r="U1810" i="2"/>
  <c r="AJ1809" i="2"/>
  <c r="AF1809" i="2"/>
  <c r="AC1809" i="2"/>
  <c r="Z1809" i="2"/>
  <c r="V1809" i="2"/>
  <c r="U1809" i="2"/>
  <c r="AJ1808" i="2"/>
  <c r="AF1808" i="2"/>
  <c r="AC1808" i="2"/>
  <c r="Z1808" i="2"/>
  <c r="V1808" i="2"/>
  <c r="U1808" i="2"/>
  <c r="AJ1807" i="2"/>
  <c r="AF1807" i="2"/>
  <c r="AC1807" i="2"/>
  <c r="Z1807" i="2"/>
  <c r="V1807" i="2"/>
  <c r="U1807" i="2"/>
  <c r="AJ1806" i="2"/>
  <c r="AF1806" i="2"/>
  <c r="AC1806" i="2"/>
  <c r="Z1806" i="2"/>
  <c r="V1806" i="2"/>
  <c r="U1806" i="2"/>
  <c r="AJ1805" i="2"/>
  <c r="AF1805" i="2"/>
  <c r="AC1805" i="2"/>
  <c r="Z1805" i="2"/>
  <c r="V1805" i="2"/>
  <c r="U1805" i="2"/>
  <c r="AJ1804" i="2"/>
  <c r="AF1804" i="2"/>
  <c r="AC1804" i="2"/>
  <c r="Z1804" i="2"/>
  <c r="V1804" i="2"/>
  <c r="U1804" i="2"/>
  <c r="AJ1803" i="2"/>
  <c r="AF1803" i="2"/>
  <c r="AC1803" i="2"/>
  <c r="Z1803" i="2"/>
  <c r="V1803" i="2"/>
  <c r="U1803" i="2"/>
  <c r="AJ1802" i="2"/>
  <c r="AF1802" i="2"/>
  <c r="AC1802" i="2"/>
  <c r="Z1802" i="2"/>
  <c r="V1802" i="2"/>
  <c r="U1802" i="2"/>
  <c r="AJ1801" i="2"/>
  <c r="AF1801" i="2"/>
  <c r="AC1801" i="2"/>
  <c r="Z1801" i="2"/>
  <c r="V1801" i="2"/>
  <c r="U1801" i="2"/>
  <c r="AJ1800" i="2"/>
  <c r="AF1800" i="2"/>
  <c r="AC1800" i="2"/>
  <c r="Z1800" i="2"/>
  <c r="V1800" i="2"/>
  <c r="U1800" i="2"/>
  <c r="AJ1799" i="2"/>
  <c r="AF1799" i="2"/>
  <c r="AC1799" i="2"/>
  <c r="Z1799" i="2"/>
  <c r="V1799" i="2"/>
  <c r="U1799" i="2"/>
  <c r="AJ1798" i="2"/>
  <c r="AF1798" i="2"/>
  <c r="AC1798" i="2"/>
  <c r="Z1798" i="2"/>
  <c r="V1798" i="2"/>
  <c r="U1798" i="2"/>
  <c r="AJ1797" i="2"/>
  <c r="AF1797" i="2"/>
  <c r="AC1797" i="2"/>
  <c r="Z1797" i="2"/>
  <c r="V1797" i="2"/>
  <c r="U1797" i="2"/>
  <c r="AJ1796" i="2"/>
  <c r="AF1796" i="2"/>
  <c r="AC1796" i="2"/>
  <c r="Z1796" i="2"/>
  <c r="V1796" i="2"/>
  <c r="U1796" i="2"/>
  <c r="AJ1795" i="2"/>
  <c r="AF1795" i="2"/>
  <c r="AC1795" i="2"/>
  <c r="Z1795" i="2"/>
  <c r="V1795" i="2"/>
  <c r="U1795" i="2"/>
  <c r="AJ1794" i="2"/>
  <c r="AF1794" i="2"/>
  <c r="AC1794" i="2"/>
  <c r="Z1794" i="2"/>
  <c r="V1794" i="2"/>
  <c r="U1794" i="2"/>
  <c r="AJ1793" i="2"/>
  <c r="AF1793" i="2"/>
  <c r="AC1793" i="2"/>
  <c r="Z1793" i="2"/>
  <c r="V1793" i="2"/>
  <c r="U1793" i="2"/>
  <c r="AJ1792" i="2"/>
  <c r="AF1792" i="2"/>
  <c r="AC1792" i="2"/>
  <c r="Z1792" i="2"/>
  <c r="V1792" i="2"/>
  <c r="U1792" i="2"/>
  <c r="AJ1791" i="2"/>
  <c r="AF1791" i="2"/>
  <c r="AC1791" i="2"/>
  <c r="Z1791" i="2"/>
  <c r="V1791" i="2"/>
  <c r="U1791" i="2"/>
  <c r="AJ1790" i="2"/>
  <c r="AF1790" i="2"/>
  <c r="AC1790" i="2"/>
  <c r="Z1790" i="2"/>
  <c r="V1790" i="2"/>
  <c r="U1790" i="2"/>
  <c r="AJ1789" i="2"/>
  <c r="AF1789" i="2"/>
  <c r="AC1789" i="2"/>
  <c r="Z1789" i="2"/>
  <c r="V1789" i="2"/>
  <c r="U1789" i="2"/>
  <c r="AJ1788" i="2"/>
  <c r="AF1788" i="2"/>
  <c r="AC1788" i="2"/>
  <c r="Z1788" i="2"/>
  <c r="V1788" i="2"/>
  <c r="U1788" i="2"/>
  <c r="AJ1787" i="2"/>
  <c r="AF1787" i="2"/>
  <c r="AC1787" i="2"/>
  <c r="Z1787" i="2"/>
  <c r="V1787" i="2"/>
  <c r="U1787" i="2"/>
  <c r="AJ1786" i="2"/>
  <c r="AF1786" i="2"/>
  <c r="AC1786" i="2"/>
  <c r="Z1786" i="2"/>
  <c r="V1786" i="2"/>
  <c r="U1786" i="2"/>
  <c r="AJ1785" i="2"/>
  <c r="AF1785" i="2"/>
  <c r="AC1785" i="2"/>
  <c r="Z1785" i="2"/>
  <c r="V1785" i="2"/>
  <c r="U1785" i="2"/>
  <c r="AJ1784" i="2"/>
  <c r="AF1784" i="2"/>
  <c r="AC1784" i="2"/>
  <c r="Z1784" i="2"/>
  <c r="V1784" i="2"/>
  <c r="U1784" i="2"/>
  <c r="AJ1783" i="2"/>
  <c r="AF1783" i="2"/>
  <c r="AC1783" i="2"/>
  <c r="Z1783" i="2"/>
  <c r="V1783" i="2"/>
  <c r="U1783" i="2"/>
  <c r="AJ1782" i="2"/>
  <c r="AF1782" i="2"/>
  <c r="AC1782" i="2"/>
  <c r="Z1782" i="2"/>
  <c r="V1782" i="2"/>
  <c r="U1782" i="2"/>
  <c r="AJ1781" i="2"/>
  <c r="AF1781" i="2"/>
  <c r="AC1781" i="2"/>
  <c r="Z1781" i="2"/>
  <c r="V1781" i="2"/>
  <c r="U1781" i="2"/>
  <c r="AJ1780" i="2"/>
  <c r="AF1780" i="2"/>
  <c r="AC1780" i="2"/>
  <c r="Z1780" i="2"/>
  <c r="V1780" i="2"/>
  <c r="U1780" i="2"/>
  <c r="AJ1779" i="2"/>
  <c r="AF1779" i="2"/>
  <c r="AC1779" i="2"/>
  <c r="Z1779" i="2"/>
  <c r="V1779" i="2"/>
  <c r="U1779" i="2"/>
  <c r="AJ1778" i="2"/>
  <c r="AF1778" i="2"/>
  <c r="AC1778" i="2"/>
  <c r="Z1778" i="2"/>
  <c r="V1778" i="2"/>
  <c r="U1778" i="2"/>
  <c r="AJ1777" i="2"/>
  <c r="AF1777" i="2"/>
  <c r="AC1777" i="2"/>
  <c r="Z1777" i="2"/>
  <c r="V1777" i="2"/>
  <c r="U1777" i="2"/>
  <c r="AJ1776" i="2"/>
  <c r="AF1776" i="2"/>
  <c r="AC1776" i="2"/>
  <c r="Z1776" i="2"/>
  <c r="V1776" i="2"/>
  <c r="U1776" i="2"/>
  <c r="AJ1775" i="2"/>
  <c r="AF1775" i="2"/>
  <c r="AC1775" i="2"/>
  <c r="Z1775" i="2"/>
  <c r="V1775" i="2"/>
  <c r="U1775" i="2"/>
  <c r="AJ1774" i="2"/>
  <c r="AF1774" i="2"/>
  <c r="AC1774" i="2"/>
  <c r="Z1774" i="2"/>
  <c r="V1774" i="2"/>
  <c r="U1774" i="2"/>
  <c r="AJ1773" i="2"/>
  <c r="AF1773" i="2"/>
  <c r="AC1773" i="2"/>
  <c r="Z1773" i="2"/>
  <c r="V1773" i="2"/>
  <c r="U1773" i="2"/>
  <c r="AJ1772" i="2"/>
  <c r="AF1772" i="2"/>
  <c r="AC1772" i="2"/>
  <c r="Z1772" i="2"/>
  <c r="V1772" i="2"/>
  <c r="U1772" i="2"/>
  <c r="AJ1771" i="2"/>
  <c r="AF1771" i="2"/>
  <c r="AC1771" i="2"/>
  <c r="Z1771" i="2"/>
  <c r="V1771" i="2"/>
  <c r="U1771" i="2"/>
  <c r="AJ1770" i="2"/>
  <c r="AF1770" i="2"/>
  <c r="AC1770" i="2"/>
  <c r="Z1770" i="2"/>
  <c r="V1770" i="2"/>
  <c r="U1770" i="2"/>
  <c r="AJ1769" i="2"/>
  <c r="AF1769" i="2"/>
  <c r="AC1769" i="2"/>
  <c r="Z1769" i="2"/>
  <c r="V1769" i="2"/>
  <c r="U1769" i="2"/>
  <c r="AJ1768" i="2"/>
  <c r="AF1768" i="2"/>
  <c r="AC1768" i="2"/>
  <c r="Z1768" i="2"/>
  <c r="V1768" i="2"/>
  <c r="U1768" i="2"/>
  <c r="AJ1767" i="2"/>
  <c r="AF1767" i="2"/>
  <c r="AC1767" i="2"/>
  <c r="Z1767" i="2"/>
  <c r="V1767" i="2"/>
  <c r="U1767" i="2"/>
  <c r="AJ1766" i="2"/>
  <c r="AF1766" i="2"/>
  <c r="AC1766" i="2"/>
  <c r="Z1766" i="2"/>
  <c r="V1766" i="2"/>
  <c r="U1766" i="2"/>
  <c r="AJ1765" i="2"/>
  <c r="AF1765" i="2"/>
  <c r="AC1765" i="2"/>
  <c r="Z1765" i="2"/>
  <c r="V1765" i="2"/>
  <c r="U1765" i="2"/>
  <c r="AJ1764" i="2"/>
  <c r="AF1764" i="2"/>
  <c r="AC1764" i="2"/>
  <c r="Z1764" i="2"/>
  <c r="V1764" i="2"/>
  <c r="U1764" i="2"/>
  <c r="AJ1763" i="2"/>
  <c r="AF1763" i="2"/>
  <c r="AC1763" i="2"/>
  <c r="Z1763" i="2"/>
  <c r="V1763" i="2"/>
  <c r="U1763" i="2"/>
  <c r="AJ1762" i="2"/>
  <c r="AF1762" i="2"/>
  <c r="AC1762" i="2"/>
  <c r="Z1762" i="2"/>
  <c r="V1762" i="2"/>
  <c r="U1762" i="2"/>
  <c r="AJ1761" i="2"/>
  <c r="AF1761" i="2"/>
  <c r="AC1761" i="2"/>
  <c r="Z1761" i="2"/>
  <c r="V1761" i="2"/>
  <c r="U1761" i="2"/>
  <c r="AJ1760" i="2"/>
  <c r="AF1760" i="2"/>
  <c r="AC1760" i="2"/>
  <c r="Z1760" i="2"/>
  <c r="V1760" i="2"/>
  <c r="U1760" i="2"/>
  <c r="AJ1759" i="2"/>
  <c r="AF1759" i="2"/>
  <c r="AC1759" i="2"/>
  <c r="Z1759" i="2"/>
  <c r="V1759" i="2"/>
  <c r="U1759" i="2"/>
  <c r="AJ1758" i="2"/>
  <c r="AF1758" i="2"/>
  <c r="AC1758" i="2"/>
  <c r="Z1758" i="2"/>
  <c r="V1758" i="2"/>
  <c r="U1758" i="2"/>
  <c r="AJ1757" i="2"/>
  <c r="AF1757" i="2"/>
  <c r="AC1757" i="2"/>
  <c r="Z1757" i="2"/>
  <c r="V1757" i="2"/>
  <c r="U1757" i="2"/>
  <c r="AJ1756" i="2"/>
  <c r="AF1756" i="2"/>
  <c r="AC1756" i="2"/>
  <c r="Z1756" i="2"/>
  <c r="V1756" i="2"/>
  <c r="U1756" i="2"/>
  <c r="AJ1755" i="2"/>
  <c r="AF1755" i="2"/>
  <c r="AC1755" i="2"/>
  <c r="Z1755" i="2"/>
  <c r="V1755" i="2"/>
  <c r="U1755" i="2"/>
  <c r="AJ1754" i="2"/>
  <c r="AF1754" i="2"/>
  <c r="AC1754" i="2"/>
  <c r="Z1754" i="2"/>
  <c r="V1754" i="2"/>
  <c r="U1754" i="2"/>
  <c r="AJ1753" i="2"/>
  <c r="AF1753" i="2"/>
  <c r="AC1753" i="2"/>
  <c r="Z1753" i="2"/>
  <c r="V1753" i="2"/>
  <c r="U1753" i="2"/>
  <c r="AJ1752" i="2"/>
  <c r="AF1752" i="2"/>
  <c r="AC1752" i="2"/>
  <c r="Z1752" i="2"/>
  <c r="V1752" i="2"/>
  <c r="U1752" i="2"/>
  <c r="AJ1751" i="2"/>
  <c r="AF1751" i="2"/>
  <c r="AC1751" i="2"/>
  <c r="Z1751" i="2"/>
  <c r="V1751" i="2"/>
  <c r="U1751" i="2"/>
  <c r="AJ1750" i="2"/>
  <c r="AF1750" i="2"/>
  <c r="AC1750" i="2"/>
  <c r="Z1750" i="2"/>
  <c r="V1750" i="2"/>
  <c r="U1750" i="2"/>
  <c r="AJ1749" i="2"/>
  <c r="AF1749" i="2"/>
  <c r="AC1749" i="2"/>
  <c r="Z1749" i="2"/>
  <c r="V1749" i="2"/>
  <c r="U1749" i="2"/>
  <c r="AJ1748" i="2"/>
  <c r="AF1748" i="2"/>
  <c r="AC1748" i="2"/>
  <c r="Z1748" i="2"/>
  <c r="V1748" i="2"/>
  <c r="U1748" i="2"/>
  <c r="AJ1747" i="2"/>
  <c r="AF1747" i="2"/>
  <c r="AC1747" i="2"/>
  <c r="Z1747" i="2"/>
  <c r="V1747" i="2"/>
  <c r="U1747" i="2"/>
  <c r="AJ1746" i="2"/>
  <c r="AF1746" i="2"/>
  <c r="AC1746" i="2"/>
  <c r="Z1746" i="2"/>
  <c r="V1746" i="2"/>
  <c r="U1746" i="2"/>
  <c r="AJ1745" i="2"/>
  <c r="AF1745" i="2"/>
  <c r="AC1745" i="2"/>
  <c r="Z1745" i="2"/>
  <c r="V1745" i="2"/>
  <c r="U1745" i="2"/>
  <c r="AJ1744" i="2"/>
  <c r="AF1744" i="2"/>
  <c r="AC1744" i="2"/>
  <c r="Z1744" i="2"/>
  <c r="V1744" i="2"/>
  <c r="U1744" i="2"/>
  <c r="AJ1743" i="2"/>
  <c r="AF1743" i="2"/>
  <c r="AC1743" i="2"/>
  <c r="Z1743" i="2"/>
  <c r="V1743" i="2"/>
  <c r="U1743" i="2"/>
  <c r="AJ1742" i="2"/>
  <c r="AF1742" i="2"/>
  <c r="AC1742" i="2"/>
  <c r="Z1742" i="2"/>
  <c r="V1742" i="2"/>
  <c r="U1742" i="2"/>
  <c r="AJ1741" i="2"/>
  <c r="AF1741" i="2"/>
  <c r="AC1741" i="2"/>
  <c r="Z1741" i="2"/>
  <c r="V1741" i="2"/>
  <c r="U1741" i="2"/>
  <c r="AJ1740" i="2"/>
  <c r="AF1740" i="2"/>
  <c r="AC1740" i="2"/>
  <c r="Z1740" i="2"/>
  <c r="V1740" i="2"/>
  <c r="U1740" i="2"/>
  <c r="AJ1739" i="2"/>
  <c r="AF1739" i="2"/>
  <c r="AC1739" i="2"/>
  <c r="Z1739" i="2"/>
  <c r="V1739" i="2"/>
  <c r="U1739" i="2"/>
  <c r="AJ1738" i="2"/>
  <c r="AF1738" i="2"/>
  <c r="AC1738" i="2"/>
  <c r="Z1738" i="2"/>
  <c r="V1738" i="2"/>
  <c r="U1738" i="2"/>
  <c r="AJ1737" i="2"/>
  <c r="AF1737" i="2"/>
  <c r="AC1737" i="2"/>
  <c r="Z1737" i="2"/>
  <c r="V1737" i="2"/>
  <c r="U1737" i="2"/>
  <c r="AJ1736" i="2"/>
  <c r="AF1736" i="2"/>
  <c r="AC1736" i="2"/>
  <c r="Z1736" i="2"/>
  <c r="V1736" i="2"/>
  <c r="U1736" i="2"/>
  <c r="AJ1735" i="2"/>
  <c r="AF1735" i="2"/>
  <c r="AC1735" i="2"/>
  <c r="Z1735" i="2"/>
  <c r="V1735" i="2"/>
  <c r="U1735" i="2"/>
  <c r="AJ1734" i="2"/>
  <c r="AF1734" i="2"/>
  <c r="AC1734" i="2"/>
  <c r="Z1734" i="2"/>
  <c r="V1734" i="2"/>
  <c r="U1734" i="2"/>
  <c r="AJ1733" i="2"/>
  <c r="AF1733" i="2"/>
  <c r="AC1733" i="2"/>
  <c r="Z1733" i="2"/>
  <c r="V1733" i="2"/>
  <c r="U1733" i="2"/>
  <c r="AJ1732" i="2"/>
  <c r="AF1732" i="2"/>
  <c r="AC1732" i="2"/>
  <c r="Z1732" i="2"/>
  <c r="V1732" i="2"/>
  <c r="U1732" i="2"/>
  <c r="AJ1731" i="2"/>
  <c r="AF1731" i="2"/>
  <c r="AC1731" i="2"/>
  <c r="Z1731" i="2"/>
  <c r="V1731" i="2"/>
  <c r="U1731" i="2"/>
  <c r="AJ1730" i="2"/>
  <c r="AF1730" i="2"/>
  <c r="AC1730" i="2"/>
  <c r="Z1730" i="2"/>
  <c r="V1730" i="2"/>
  <c r="U1730" i="2"/>
  <c r="AJ1729" i="2"/>
  <c r="AF1729" i="2"/>
  <c r="AC1729" i="2"/>
  <c r="Z1729" i="2"/>
  <c r="V1729" i="2"/>
  <c r="U1729" i="2"/>
  <c r="AJ1728" i="2"/>
  <c r="AF1728" i="2"/>
  <c r="AC1728" i="2"/>
  <c r="Z1728" i="2"/>
  <c r="V1728" i="2"/>
  <c r="U1728" i="2"/>
  <c r="AJ1727" i="2"/>
  <c r="AF1727" i="2"/>
  <c r="AC1727" i="2"/>
  <c r="Z1727" i="2"/>
  <c r="V1727" i="2"/>
  <c r="U1727" i="2"/>
  <c r="AJ1726" i="2"/>
  <c r="AF1726" i="2"/>
  <c r="AC1726" i="2"/>
  <c r="Z1726" i="2"/>
  <c r="V1726" i="2"/>
  <c r="U1726" i="2"/>
  <c r="AJ1725" i="2"/>
  <c r="AF1725" i="2"/>
  <c r="AC1725" i="2"/>
  <c r="Z1725" i="2"/>
  <c r="V1725" i="2"/>
  <c r="U1725" i="2"/>
  <c r="AJ1724" i="2"/>
  <c r="AF1724" i="2"/>
  <c r="AC1724" i="2"/>
  <c r="Z1724" i="2"/>
  <c r="V1724" i="2"/>
  <c r="U1724" i="2"/>
  <c r="AJ1723" i="2"/>
  <c r="AF1723" i="2"/>
  <c r="AC1723" i="2"/>
  <c r="Z1723" i="2"/>
  <c r="V1723" i="2"/>
  <c r="U1723" i="2"/>
  <c r="AJ1722" i="2"/>
  <c r="AF1722" i="2"/>
  <c r="AC1722" i="2"/>
  <c r="Z1722" i="2"/>
  <c r="V1722" i="2"/>
  <c r="U1722" i="2"/>
  <c r="AJ1721" i="2"/>
  <c r="AF1721" i="2"/>
  <c r="AC1721" i="2"/>
  <c r="Z1721" i="2"/>
  <c r="V1721" i="2"/>
  <c r="U1721" i="2"/>
  <c r="AJ1720" i="2"/>
  <c r="AF1720" i="2"/>
  <c r="AC1720" i="2"/>
  <c r="Z1720" i="2"/>
  <c r="V1720" i="2"/>
  <c r="U1720" i="2"/>
  <c r="AJ1719" i="2"/>
  <c r="AF1719" i="2"/>
  <c r="AC1719" i="2"/>
  <c r="Z1719" i="2"/>
  <c r="V1719" i="2"/>
  <c r="U1719" i="2"/>
  <c r="AJ1718" i="2"/>
  <c r="AF1718" i="2"/>
  <c r="AC1718" i="2"/>
  <c r="Z1718" i="2"/>
  <c r="V1718" i="2"/>
  <c r="U1718" i="2"/>
  <c r="AJ1717" i="2"/>
  <c r="AF1717" i="2"/>
  <c r="AC1717" i="2"/>
  <c r="Z1717" i="2"/>
  <c r="V1717" i="2"/>
  <c r="U1717" i="2"/>
  <c r="AJ1716" i="2"/>
  <c r="AF1716" i="2"/>
  <c r="AC1716" i="2"/>
  <c r="Z1716" i="2"/>
  <c r="V1716" i="2"/>
  <c r="U1716" i="2"/>
  <c r="AJ1715" i="2"/>
  <c r="AF1715" i="2"/>
  <c r="AC1715" i="2"/>
  <c r="Z1715" i="2"/>
  <c r="V1715" i="2"/>
  <c r="U1715" i="2"/>
  <c r="AJ1714" i="2"/>
  <c r="AF1714" i="2"/>
  <c r="AC1714" i="2"/>
  <c r="Z1714" i="2"/>
  <c r="V1714" i="2"/>
  <c r="U1714" i="2"/>
  <c r="AJ1713" i="2"/>
  <c r="AF1713" i="2"/>
  <c r="AC1713" i="2"/>
  <c r="Z1713" i="2"/>
  <c r="V1713" i="2"/>
  <c r="U1713" i="2"/>
  <c r="AJ1712" i="2"/>
  <c r="AF1712" i="2"/>
  <c r="AC1712" i="2"/>
  <c r="Z1712" i="2"/>
  <c r="V1712" i="2"/>
  <c r="U1712" i="2"/>
  <c r="AJ1711" i="2"/>
  <c r="AF1711" i="2"/>
  <c r="AC1711" i="2"/>
  <c r="Z1711" i="2"/>
  <c r="V1711" i="2"/>
  <c r="U1711" i="2"/>
  <c r="AJ1710" i="2"/>
  <c r="AF1710" i="2"/>
  <c r="AC1710" i="2"/>
  <c r="Z1710" i="2"/>
  <c r="V1710" i="2"/>
  <c r="U1710" i="2"/>
  <c r="AJ1709" i="2"/>
  <c r="AF1709" i="2"/>
  <c r="AC1709" i="2"/>
  <c r="Z1709" i="2"/>
  <c r="V1709" i="2"/>
  <c r="U1709" i="2"/>
  <c r="AJ1708" i="2"/>
  <c r="AF1708" i="2"/>
  <c r="AC1708" i="2"/>
  <c r="Z1708" i="2"/>
  <c r="V1708" i="2"/>
  <c r="U1708" i="2"/>
  <c r="AJ1707" i="2"/>
  <c r="AF1707" i="2"/>
  <c r="AC1707" i="2"/>
  <c r="Z1707" i="2"/>
  <c r="V1707" i="2"/>
  <c r="U1707" i="2"/>
  <c r="AJ1706" i="2"/>
  <c r="AF1706" i="2"/>
  <c r="AC1706" i="2"/>
  <c r="Z1706" i="2"/>
  <c r="V1706" i="2"/>
  <c r="U1706" i="2"/>
  <c r="AJ1705" i="2"/>
  <c r="AF1705" i="2"/>
  <c r="AC1705" i="2"/>
  <c r="Z1705" i="2"/>
  <c r="V1705" i="2"/>
  <c r="U1705" i="2"/>
  <c r="AJ1704" i="2"/>
  <c r="AF1704" i="2"/>
  <c r="AC1704" i="2"/>
  <c r="Z1704" i="2"/>
  <c r="V1704" i="2"/>
  <c r="U1704" i="2"/>
  <c r="AJ1703" i="2"/>
  <c r="AF1703" i="2"/>
  <c r="AC1703" i="2"/>
  <c r="Z1703" i="2"/>
  <c r="V1703" i="2"/>
  <c r="U1703" i="2"/>
  <c r="AJ1702" i="2"/>
  <c r="AF1702" i="2"/>
  <c r="AC1702" i="2"/>
  <c r="Z1702" i="2"/>
  <c r="V1702" i="2"/>
  <c r="U1702" i="2"/>
  <c r="AJ1701" i="2"/>
  <c r="AF1701" i="2"/>
  <c r="AC1701" i="2"/>
  <c r="Z1701" i="2"/>
  <c r="V1701" i="2"/>
  <c r="U1701" i="2"/>
  <c r="AJ1700" i="2"/>
  <c r="AF1700" i="2"/>
  <c r="AC1700" i="2"/>
  <c r="Z1700" i="2"/>
  <c r="V1700" i="2"/>
  <c r="U1700" i="2"/>
  <c r="AJ1699" i="2"/>
  <c r="AF1699" i="2"/>
  <c r="AC1699" i="2"/>
  <c r="Z1699" i="2"/>
  <c r="V1699" i="2"/>
  <c r="U1699" i="2"/>
  <c r="AJ1698" i="2"/>
  <c r="AF1698" i="2"/>
  <c r="AC1698" i="2"/>
  <c r="Z1698" i="2"/>
  <c r="V1698" i="2"/>
  <c r="U1698" i="2"/>
  <c r="AJ1697" i="2"/>
  <c r="AF1697" i="2"/>
  <c r="AC1697" i="2"/>
  <c r="Z1697" i="2"/>
  <c r="V1697" i="2"/>
  <c r="U1697" i="2"/>
  <c r="AJ1696" i="2"/>
  <c r="AF1696" i="2"/>
  <c r="AC1696" i="2"/>
  <c r="Z1696" i="2"/>
  <c r="V1696" i="2"/>
  <c r="U1696" i="2"/>
  <c r="AJ1695" i="2"/>
  <c r="AF1695" i="2"/>
  <c r="AC1695" i="2"/>
  <c r="Z1695" i="2"/>
  <c r="V1695" i="2"/>
  <c r="U1695" i="2"/>
  <c r="AJ1694" i="2"/>
  <c r="AF1694" i="2"/>
  <c r="AC1694" i="2"/>
  <c r="Z1694" i="2"/>
  <c r="V1694" i="2"/>
  <c r="U1694" i="2"/>
  <c r="AJ1693" i="2"/>
  <c r="AF1693" i="2"/>
  <c r="AC1693" i="2"/>
  <c r="Z1693" i="2"/>
  <c r="V1693" i="2"/>
  <c r="U1693" i="2"/>
  <c r="AJ1692" i="2"/>
  <c r="AF1692" i="2"/>
  <c r="AC1692" i="2"/>
  <c r="Z1692" i="2"/>
  <c r="V1692" i="2"/>
  <c r="U1692" i="2"/>
  <c r="AJ1691" i="2"/>
  <c r="AF1691" i="2"/>
  <c r="AC1691" i="2"/>
  <c r="Z1691" i="2"/>
  <c r="V1691" i="2"/>
  <c r="U1691" i="2"/>
  <c r="AJ1690" i="2"/>
  <c r="AF1690" i="2"/>
  <c r="AC1690" i="2"/>
  <c r="Z1690" i="2"/>
  <c r="V1690" i="2"/>
  <c r="U1690" i="2"/>
  <c r="AJ1689" i="2"/>
  <c r="AF1689" i="2"/>
  <c r="AC1689" i="2"/>
  <c r="Z1689" i="2"/>
  <c r="V1689" i="2"/>
  <c r="U1689" i="2"/>
  <c r="AJ1688" i="2"/>
  <c r="AF1688" i="2"/>
  <c r="AC1688" i="2"/>
  <c r="Z1688" i="2"/>
  <c r="V1688" i="2"/>
  <c r="U1688" i="2"/>
  <c r="AJ1687" i="2"/>
  <c r="AF1687" i="2"/>
  <c r="AC1687" i="2"/>
  <c r="Z1687" i="2"/>
  <c r="V1687" i="2"/>
  <c r="U1687" i="2"/>
  <c r="AJ1686" i="2"/>
  <c r="AF1686" i="2"/>
  <c r="AC1686" i="2"/>
  <c r="Z1686" i="2"/>
  <c r="V1686" i="2"/>
  <c r="U1686" i="2"/>
  <c r="AJ1685" i="2"/>
  <c r="AF1685" i="2"/>
  <c r="AC1685" i="2"/>
  <c r="Z1685" i="2"/>
  <c r="V1685" i="2"/>
  <c r="U1685" i="2"/>
  <c r="AJ1684" i="2"/>
  <c r="AF1684" i="2"/>
  <c r="AC1684" i="2"/>
  <c r="Z1684" i="2"/>
  <c r="V1684" i="2"/>
  <c r="U1684" i="2"/>
  <c r="AJ1683" i="2"/>
  <c r="AF1683" i="2"/>
  <c r="AC1683" i="2"/>
  <c r="Z1683" i="2"/>
  <c r="V1683" i="2"/>
  <c r="U1683" i="2"/>
  <c r="AJ1682" i="2"/>
  <c r="AF1682" i="2"/>
  <c r="AC1682" i="2"/>
  <c r="Z1682" i="2"/>
  <c r="V1682" i="2"/>
  <c r="U1682" i="2"/>
  <c r="AJ1681" i="2"/>
  <c r="AF1681" i="2"/>
  <c r="AC1681" i="2"/>
  <c r="Z1681" i="2"/>
  <c r="V1681" i="2"/>
  <c r="U1681" i="2"/>
  <c r="AJ1680" i="2"/>
  <c r="AF1680" i="2"/>
  <c r="AC1680" i="2"/>
  <c r="Z1680" i="2"/>
  <c r="V1680" i="2"/>
  <c r="U1680" i="2"/>
  <c r="AJ1679" i="2"/>
  <c r="AF1679" i="2"/>
  <c r="AC1679" i="2"/>
  <c r="Z1679" i="2"/>
  <c r="V1679" i="2"/>
  <c r="U1679" i="2"/>
  <c r="AJ1678" i="2"/>
  <c r="AF1678" i="2"/>
  <c r="AC1678" i="2"/>
  <c r="Z1678" i="2"/>
  <c r="V1678" i="2"/>
  <c r="U1678" i="2"/>
  <c r="AJ1677" i="2"/>
  <c r="AF1677" i="2"/>
  <c r="AC1677" i="2"/>
  <c r="Z1677" i="2"/>
  <c r="V1677" i="2"/>
  <c r="U1677" i="2"/>
  <c r="AJ1676" i="2"/>
  <c r="AF1676" i="2"/>
  <c r="AC1676" i="2"/>
  <c r="Z1676" i="2"/>
  <c r="V1676" i="2"/>
  <c r="U1676" i="2"/>
  <c r="AJ1675" i="2"/>
  <c r="AF1675" i="2"/>
  <c r="AC1675" i="2"/>
  <c r="Z1675" i="2"/>
  <c r="V1675" i="2"/>
  <c r="U1675" i="2"/>
  <c r="AJ1674" i="2"/>
  <c r="AF1674" i="2"/>
  <c r="AC1674" i="2"/>
  <c r="Z1674" i="2"/>
  <c r="V1674" i="2"/>
  <c r="U1674" i="2"/>
  <c r="AJ1673" i="2"/>
  <c r="AF1673" i="2"/>
  <c r="AC1673" i="2"/>
  <c r="Z1673" i="2"/>
  <c r="V1673" i="2"/>
  <c r="U1673" i="2"/>
  <c r="AJ1672" i="2"/>
  <c r="AF1672" i="2"/>
  <c r="AC1672" i="2"/>
  <c r="Z1672" i="2"/>
  <c r="V1672" i="2"/>
  <c r="U1672" i="2"/>
  <c r="AJ1671" i="2"/>
  <c r="AF1671" i="2"/>
  <c r="AC1671" i="2"/>
  <c r="Z1671" i="2"/>
  <c r="V1671" i="2"/>
  <c r="U1671" i="2"/>
  <c r="AJ1670" i="2"/>
  <c r="AF1670" i="2"/>
  <c r="AC1670" i="2"/>
  <c r="Z1670" i="2"/>
  <c r="V1670" i="2"/>
  <c r="U1670" i="2"/>
  <c r="AJ1669" i="2"/>
  <c r="AF1669" i="2"/>
  <c r="AC1669" i="2"/>
  <c r="Z1669" i="2"/>
  <c r="V1669" i="2"/>
  <c r="U1669" i="2"/>
  <c r="AJ1668" i="2"/>
  <c r="AF1668" i="2"/>
  <c r="AC1668" i="2"/>
  <c r="Z1668" i="2"/>
  <c r="V1668" i="2"/>
  <c r="U1668" i="2"/>
  <c r="AJ1667" i="2"/>
  <c r="AF1667" i="2"/>
  <c r="AC1667" i="2"/>
  <c r="Z1667" i="2"/>
  <c r="V1667" i="2"/>
  <c r="U1667" i="2"/>
  <c r="AJ1666" i="2"/>
  <c r="AF1666" i="2"/>
  <c r="AC1666" i="2"/>
  <c r="Z1666" i="2"/>
  <c r="V1666" i="2"/>
  <c r="U1666" i="2"/>
  <c r="AJ1665" i="2"/>
  <c r="AF1665" i="2"/>
  <c r="AC1665" i="2"/>
  <c r="Z1665" i="2"/>
  <c r="V1665" i="2"/>
  <c r="U1665" i="2"/>
  <c r="AJ1664" i="2"/>
  <c r="AF1664" i="2"/>
  <c r="AC1664" i="2"/>
  <c r="Z1664" i="2"/>
  <c r="V1664" i="2"/>
  <c r="U1664" i="2"/>
  <c r="AJ1663" i="2"/>
  <c r="AF1663" i="2"/>
  <c r="AC1663" i="2"/>
  <c r="Z1663" i="2"/>
  <c r="V1663" i="2"/>
  <c r="U1663" i="2"/>
  <c r="AJ1662" i="2"/>
  <c r="AF1662" i="2"/>
  <c r="AC1662" i="2"/>
  <c r="Z1662" i="2"/>
  <c r="V1662" i="2"/>
  <c r="U1662" i="2"/>
  <c r="AJ1661" i="2"/>
  <c r="AF1661" i="2"/>
  <c r="AC1661" i="2"/>
  <c r="Z1661" i="2"/>
  <c r="V1661" i="2"/>
  <c r="U1661" i="2"/>
  <c r="AJ1660" i="2"/>
  <c r="AF1660" i="2"/>
  <c r="AC1660" i="2"/>
  <c r="Z1660" i="2"/>
  <c r="V1660" i="2"/>
  <c r="U1660" i="2"/>
  <c r="AJ1659" i="2"/>
  <c r="AF1659" i="2"/>
  <c r="AC1659" i="2"/>
  <c r="Z1659" i="2"/>
  <c r="V1659" i="2"/>
  <c r="U1659" i="2"/>
  <c r="AJ1658" i="2"/>
  <c r="AF1658" i="2"/>
  <c r="AC1658" i="2"/>
  <c r="Z1658" i="2"/>
  <c r="V1658" i="2"/>
  <c r="U1658" i="2"/>
  <c r="AJ1657" i="2"/>
  <c r="AF1657" i="2"/>
  <c r="AC1657" i="2"/>
  <c r="Z1657" i="2"/>
  <c r="V1657" i="2"/>
  <c r="U1657" i="2"/>
  <c r="AJ1656" i="2"/>
  <c r="AF1656" i="2"/>
  <c r="AC1656" i="2"/>
  <c r="Z1656" i="2"/>
  <c r="V1656" i="2"/>
  <c r="U1656" i="2"/>
  <c r="AJ1655" i="2"/>
  <c r="AF1655" i="2"/>
  <c r="AC1655" i="2"/>
  <c r="Z1655" i="2"/>
  <c r="V1655" i="2"/>
  <c r="U1655" i="2"/>
  <c r="AJ1654" i="2"/>
  <c r="AF1654" i="2"/>
  <c r="AC1654" i="2"/>
  <c r="Z1654" i="2"/>
  <c r="V1654" i="2"/>
  <c r="U1654" i="2"/>
  <c r="AJ1653" i="2"/>
  <c r="AF1653" i="2"/>
  <c r="AC1653" i="2"/>
  <c r="Z1653" i="2"/>
  <c r="V1653" i="2"/>
  <c r="U1653" i="2"/>
  <c r="AJ1652" i="2"/>
  <c r="AF1652" i="2"/>
  <c r="AC1652" i="2"/>
  <c r="Z1652" i="2"/>
  <c r="V1652" i="2"/>
  <c r="U1652" i="2"/>
  <c r="AJ1651" i="2"/>
  <c r="AF1651" i="2"/>
  <c r="AC1651" i="2"/>
  <c r="Z1651" i="2"/>
  <c r="V1651" i="2"/>
  <c r="U1651" i="2"/>
  <c r="AJ1650" i="2"/>
  <c r="AF1650" i="2"/>
  <c r="AC1650" i="2"/>
  <c r="Z1650" i="2"/>
  <c r="V1650" i="2"/>
  <c r="U1650" i="2"/>
  <c r="AJ1649" i="2"/>
  <c r="AF1649" i="2"/>
  <c r="AC1649" i="2"/>
  <c r="Z1649" i="2"/>
  <c r="V1649" i="2"/>
  <c r="U1649" i="2"/>
  <c r="AJ1648" i="2"/>
  <c r="AF1648" i="2"/>
  <c r="AC1648" i="2"/>
  <c r="Z1648" i="2"/>
  <c r="V1648" i="2"/>
  <c r="U1648" i="2"/>
  <c r="AJ1647" i="2"/>
  <c r="AF1647" i="2"/>
  <c r="AC1647" i="2"/>
  <c r="Z1647" i="2"/>
  <c r="V1647" i="2"/>
  <c r="U1647" i="2"/>
  <c r="AJ1646" i="2"/>
  <c r="AF1646" i="2"/>
  <c r="AC1646" i="2"/>
  <c r="Z1646" i="2"/>
  <c r="V1646" i="2"/>
  <c r="U1646" i="2"/>
  <c r="AJ1645" i="2"/>
  <c r="AF1645" i="2"/>
  <c r="AC1645" i="2"/>
  <c r="Z1645" i="2"/>
  <c r="V1645" i="2"/>
  <c r="U1645" i="2"/>
  <c r="AJ1644" i="2"/>
  <c r="AF1644" i="2"/>
  <c r="AC1644" i="2"/>
  <c r="Z1644" i="2"/>
  <c r="V1644" i="2"/>
  <c r="U1644" i="2"/>
  <c r="AJ1643" i="2"/>
  <c r="AF1643" i="2"/>
  <c r="AC1643" i="2"/>
  <c r="Z1643" i="2"/>
  <c r="V1643" i="2"/>
  <c r="U1643" i="2"/>
  <c r="AJ1642" i="2"/>
  <c r="AF1642" i="2"/>
  <c r="AC1642" i="2"/>
  <c r="Z1642" i="2"/>
  <c r="V1642" i="2"/>
  <c r="U1642" i="2"/>
  <c r="AJ1641" i="2"/>
  <c r="AF1641" i="2"/>
  <c r="AC1641" i="2"/>
  <c r="Z1641" i="2"/>
  <c r="V1641" i="2"/>
  <c r="U1641" i="2"/>
  <c r="AJ1640" i="2"/>
  <c r="AF1640" i="2"/>
  <c r="AC1640" i="2"/>
  <c r="Z1640" i="2"/>
  <c r="V1640" i="2"/>
  <c r="U1640" i="2"/>
  <c r="AJ1639" i="2"/>
  <c r="AF1639" i="2"/>
  <c r="AC1639" i="2"/>
  <c r="Z1639" i="2"/>
  <c r="V1639" i="2"/>
  <c r="U1639" i="2"/>
  <c r="AJ1638" i="2"/>
  <c r="AF1638" i="2"/>
  <c r="AC1638" i="2"/>
  <c r="Z1638" i="2"/>
  <c r="V1638" i="2"/>
  <c r="U1638" i="2"/>
  <c r="AJ1637" i="2"/>
  <c r="AF1637" i="2"/>
  <c r="AC1637" i="2"/>
  <c r="Z1637" i="2"/>
  <c r="V1637" i="2"/>
  <c r="U1637" i="2"/>
  <c r="AJ1636" i="2"/>
  <c r="AF1636" i="2"/>
  <c r="AC1636" i="2"/>
  <c r="Z1636" i="2"/>
  <c r="V1636" i="2"/>
  <c r="U1636" i="2"/>
  <c r="AJ1635" i="2"/>
  <c r="AF1635" i="2"/>
  <c r="AC1635" i="2"/>
  <c r="Z1635" i="2"/>
  <c r="V1635" i="2"/>
  <c r="U1635" i="2"/>
  <c r="AJ1634" i="2"/>
  <c r="AF1634" i="2"/>
  <c r="AC1634" i="2"/>
  <c r="Z1634" i="2"/>
  <c r="V1634" i="2"/>
  <c r="U1634" i="2"/>
  <c r="AJ1633" i="2"/>
  <c r="AF1633" i="2"/>
  <c r="AC1633" i="2"/>
  <c r="Z1633" i="2"/>
  <c r="V1633" i="2"/>
  <c r="U1633" i="2"/>
  <c r="AJ1632" i="2"/>
  <c r="AF1632" i="2"/>
  <c r="AC1632" i="2"/>
  <c r="Z1632" i="2"/>
  <c r="V1632" i="2"/>
  <c r="U1632" i="2"/>
  <c r="AJ1631" i="2"/>
  <c r="AF1631" i="2"/>
  <c r="AC1631" i="2"/>
  <c r="Z1631" i="2"/>
  <c r="V1631" i="2"/>
  <c r="U1631" i="2"/>
  <c r="AJ1630" i="2"/>
  <c r="AF1630" i="2"/>
  <c r="AC1630" i="2"/>
  <c r="Z1630" i="2"/>
  <c r="V1630" i="2"/>
  <c r="U1630" i="2"/>
  <c r="AJ1629" i="2"/>
  <c r="AF1629" i="2"/>
  <c r="AC1629" i="2"/>
  <c r="Z1629" i="2"/>
  <c r="V1629" i="2"/>
  <c r="U1629" i="2"/>
  <c r="AJ1628" i="2"/>
  <c r="AF1628" i="2"/>
  <c r="AC1628" i="2"/>
  <c r="Z1628" i="2"/>
  <c r="V1628" i="2"/>
  <c r="U1628" i="2"/>
  <c r="AJ1627" i="2"/>
  <c r="AF1627" i="2"/>
  <c r="AC1627" i="2"/>
  <c r="Z1627" i="2"/>
  <c r="V1627" i="2"/>
  <c r="U1627" i="2"/>
  <c r="AJ1626" i="2"/>
  <c r="AF1626" i="2"/>
  <c r="AC1626" i="2"/>
  <c r="Z1626" i="2"/>
  <c r="V1626" i="2"/>
  <c r="U1626" i="2"/>
  <c r="AJ1625" i="2"/>
  <c r="AF1625" i="2"/>
  <c r="AC1625" i="2"/>
  <c r="Z1625" i="2"/>
  <c r="V1625" i="2"/>
  <c r="U1625" i="2"/>
  <c r="AJ1624" i="2"/>
  <c r="AF1624" i="2"/>
  <c r="AC1624" i="2"/>
  <c r="Z1624" i="2"/>
  <c r="V1624" i="2"/>
  <c r="U1624" i="2"/>
  <c r="AJ1623" i="2"/>
  <c r="AF1623" i="2"/>
  <c r="AC1623" i="2"/>
  <c r="Z1623" i="2"/>
  <c r="V1623" i="2"/>
  <c r="U1623" i="2"/>
  <c r="AJ1622" i="2"/>
  <c r="AF1622" i="2"/>
  <c r="AC1622" i="2"/>
  <c r="Z1622" i="2"/>
  <c r="V1622" i="2"/>
  <c r="U1622" i="2"/>
  <c r="AJ1621" i="2"/>
  <c r="AF1621" i="2"/>
  <c r="AC1621" i="2"/>
  <c r="Z1621" i="2"/>
  <c r="V1621" i="2"/>
  <c r="U1621" i="2"/>
  <c r="AJ1620" i="2"/>
  <c r="AF1620" i="2"/>
  <c r="AC1620" i="2"/>
  <c r="Z1620" i="2"/>
  <c r="V1620" i="2"/>
  <c r="U1620" i="2"/>
  <c r="AJ1619" i="2"/>
  <c r="AF1619" i="2"/>
  <c r="AC1619" i="2"/>
  <c r="Z1619" i="2"/>
  <c r="V1619" i="2"/>
  <c r="U1619" i="2"/>
  <c r="AJ1618" i="2"/>
  <c r="AF1618" i="2"/>
  <c r="AC1618" i="2"/>
  <c r="Z1618" i="2"/>
  <c r="V1618" i="2"/>
  <c r="U1618" i="2"/>
  <c r="AJ1617" i="2"/>
  <c r="AF1617" i="2"/>
  <c r="AC1617" i="2"/>
  <c r="Z1617" i="2"/>
  <c r="V1617" i="2"/>
  <c r="U1617" i="2"/>
  <c r="AJ1616" i="2"/>
  <c r="AF1616" i="2"/>
  <c r="AC1616" i="2"/>
  <c r="Z1616" i="2"/>
  <c r="V1616" i="2"/>
  <c r="U1616" i="2"/>
  <c r="AJ1615" i="2"/>
  <c r="AF1615" i="2"/>
  <c r="AC1615" i="2"/>
  <c r="Z1615" i="2"/>
  <c r="V1615" i="2"/>
  <c r="U1615" i="2"/>
  <c r="AJ1614" i="2"/>
  <c r="AF1614" i="2"/>
  <c r="AC1614" i="2"/>
  <c r="Z1614" i="2"/>
  <c r="V1614" i="2"/>
  <c r="U1614" i="2"/>
  <c r="AJ1613" i="2"/>
  <c r="AF1613" i="2"/>
  <c r="AC1613" i="2"/>
  <c r="Z1613" i="2"/>
  <c r="V1613" i="2"/>
  <c r="U1613" i="2"/>
  <c r="AJ1612" i="2"/>
  <c r="AF1612" i="2"/>
  <c r="AC1612" i="2"/>
  <c r="Z1612" i="2"/>
  <c r="V1612" i="2"/>
  <c r="U1612" i="2"/>
  <c r="AJ1611" i="2"/>
  <c r="AF1611" i="2"/>
  <c r="AC1611" i="2"/>
  <c r="Z1611" i="2"/>
  <c r="V1611" i="2"/>
  <c r="U1611" i="2"/>
  <c r="AJ1610" i="2"/>
  <c r="AF1610" i="2"/>
  <c r="AC1610" i="2"/>
  <c r="Z1610" i="2"/>
  <c r="V1610" i="2"/>
  <c r="U1610" i="2"/>
  <c r="AJ1609" i="2"/>
  <c r="AF1609" i="2"/>
  <c r="AC1609" i="2"/>
  <c r="Z1609" i="2"/>
  <c r="V1609" i="2"/>
  <c r="U1609" i="2"/>
  <c r="AJ1608" i="2"/>
  <c r="AF1608" i="2"/>
  <c r="AC1608" i="2"/>
  <c r="Z1608" i="2"/>
  <c r="V1608" i="2"/>
  <c r="U1608" i="2"/>
  <c r="AJ1607" i="2"/>
  <c r="AF1607" i="2"/>
  <c r="AC1607" i="2"/>
  <c r="Z1607" i="2"/>
  <c r="V1607" i="2"/>
  <c r="U1607" i="2"/>
  <c r="AJ1606" i="2"/>
  <c r="AF1606" i="2"/>
  <c r="AC1606" i="2"/>
  <c r="Z1606" i="2"/>
  <c r="V1606" i="2"/>
  <c r="U1606" i="2"/>
  <c r="AJ1605" i="2"/>
  <c r="AF1605" i="2"/>
  <c r="AC1605" i="2"/>
  <c r="Z1605" i="2"/>
  <c r="V1605" i="2"/>
  <c r="U1605" i="2"/>
  <c r="AJ1604" i="2"/>
  <c r="AF1604" i="2"/>
  <c r="AC1604" i="2"/>
  <c r="Z1604" i="2"/>
  <c r="V1604" i="2"/>
  <c r="U1604" i="2"/>
  <c r="AJ1603" i="2"/>
  <c r="AF1603" i="2"/>
  <c r="AC1603" i="2"/>
  <c r="Z1603" i="2"/>
  <c r="V1603" i="2"/>
  <c r="U1603" i="2"/>
  <c r="AJ1602" i="2"/>
  <c r="AF1602" i="2"/>
  <c r="AC1602" i="2"/>
  <c r="Z1602" i="2"/>
  <c r="V1602" i="2"/>
  <c r="U1602" i="2"/>
  <c r="AJ1601" i="2"/>
  <c r="AF1601" i="2"/>
  <c r="AC1601" i="2"/>
  <c r="Z1601" i="2"/>
  <c r="V1601" i="2"/>
  <c r="U1601" i="2"/>
  <c r="AJ1600" i="2"/>
  <c r="AF1600" i="2"/>
  <c r="AC1600" i="2"/>
  <c r="Z1600" i="2"/>
  <c r="V1600" i="2"/>
  <c r="U1600" i="2"/>
  <c r="AJ1599" i="2"/>
  <c r="AF1599" i="2"/>
  <c r="AC1599" i="2"/>
  <c r="Z1599" i="2"/>
  <c r="V1599" i="2"/>
  <c r="U1599" i="2"/>
  <c r="AJ1598" i="2"/>
  <c r="AF1598" i="2"/>
  <c r="AC1598" i="2"/>
  <c r="Z1598" i="2"/>
  <c r="V1598" i="2"/>
  <c r="U1598" i="2"/>
  <c r="AJ1597" i="2"/>
  <c r="AF1597" i="2"/>
  <c r="AC1597" i="2"/>
  <c r="Z1597" i="2"/>
  <c r="V1597" i="2"/>
  <c r="U1597" i="2"/>
  <c r="AJ1596" i="2"/>
  <c r="AF1596" i="2"/>
  <c r="AC1596" i="2"/>
  <c r="Z1596" i="2"/>
  <c r="V1596" i="2"/>
  <c r="U1596" i="2"/>
  <c r="AJ1595" i="2"/>
  <c r="AF1595" i="2"/>
  <c r="AC1595" i="2"/>
  <c r="Z1595" i="2"/>
  <c r="V1595" i="2"/>
  <c r="U1595" i="2"/>
  <c r="AJ1594" i="2"/>
  <c r="AF1594" i="2"/>
  <c r="AC1594" i="2"/>
  <c r="Z1594" i="2"/>
  <c r="V1594" i="2"/>
  <c r="U1594" i="2"/>
  <c r="AJ1593" i="2"/>
  <c r="AF1593" i="2"/>
  <c r="AC1593" i="2"/>
  <c r="Z1593" i="2"/>
  <c r="V1593" i="2"/>
  <c r="U1593" i="2"/>
  <c r="AJ1592" i="2"/>
  <c r="AF1592" i="2"/>
  <c r="AC1592" i="2"/>
  <c r="Z1592" i="2"/>
  <c r="V1592" i="2"/>
  <c r="U1592" i="2"/>
  <c r="AJ1591" i="2"/>
  <c r="AF1591" i="2"/>
  <c r="AC1591" i="2"/>
  <c r="Z1591" i="2"/>
  <c r="V1591" i="2"/>
  <c r="U1591" i="2"/>
  <c r="AJ1590" i="2"/>
  <c r="AF1590" i="2"/>
  <c r="AC1590" i="2"/>
  <c r="Z1590" i="2"/>
  <c r="V1590" i="2"/>
  <c r="U1590" i="2"/>
  <c r="AJ1589" i="2"/>
  <c r="AF1589" i="2"/>
  <c r="AC1589" i="2"/>
  <c r="Z1589" i="2"/>
  <c r="V1589" i="2"/>
  <c r="U1589" i="2"/>
  <c r="AJ1588" i="2"/>
  <c r="AF1588" i="2"/>
  <c r="AC1588" i="2"/>
  <c r="Z1588" i="2"/>
  <c r="V1588" i="2"/>
  <c r="U1588" i="2"/>
  <c r="AJ1587" i="2"/>
  <c r="AF1587" i="2"/>
  <c r="AC1587" i="2"/>
  <c r="Z1587" i="2"/>
  <c r="V1587" i="2"/>
  <c r="U1587" i="2"/>
  <c r="AJ1586" i="2"/>
  <c r="AF1586" i="2"/>
  <c r="AC1586" i="2"/>
  <c r="Z1586" i="2"/>
  <c r="V1586" i="2"/>
  <c r="U1586" i="2"/>
  <c r="AJ1585" i="2"/>
  <c r="AF1585" i="2"/>
  <c r="AC1585" i="2"/>
  <c r="Z1585" i="2"/>
  <c r="V1585" i="2"/>
  <c r="U1585" i="2"/>
  <c r="AJ1584" i="2"/>
  <c r="AF1584" i="2"/>
  <c r="AC1584" i="2"/>
  <c r="Z1584" i="2"/>
  <c r="V1584" i="2"/>
  <c r="U1584" i="2"/>
  <c r="AJ1583" i="2"/>
  <c r="AF1583" i="2"/>
  <c r="AC1583" i="2"/>
  <c r="Z1583" i="2"/>
  <c r="V1583" i="2"/>
  <c r="U1583" i="2"/>
  <c r="AJ1582" i="2"/>
  <c r="AF1582" i="2"/>
  <c r="AC1582" i="2"/>
  <c r="Z1582" i="2"/>
  <c r="V1582" i="2"/>
  <c r="U1582" i="2"/>
  <c r="AJ1581" i="2"/>
  <c r="AF1581" i="2"/>
  <c r="AC1581" i="2"/>
  <c r="Z1581" i="2"/>
  <c r="V1581" i="2"/>
  <c r="U1581" i="2"/>
  <c r="AJ1580" i="2"/>
  <c r="AF1580" i="2"/>
  <c r="AC1580" i="2"/>
  <c r="Z1580" i="2"/>
  <c r="V1580" i="2"/>
  <c r="U1580" i="2"/>
  <c r="AJ1579" i="2"/>
  <c r="AF1579" i="2"/>
  <c r="AC1579" i="2"/>
  <c r="Z1579" i="2"/>
  <c r="V1579" i="2"/>
  <c r="U1579" i="2"/>
  <c r="AJ1578" i="2"/>
  <c r="AF1578" i="2"/>
  <c r="AC1578" i="2"/>
  <c r="Z1578" i="2"/>
  <c r="V1578" i="2"/>
  <c r="U1578" i="2"/>
  <c r="AJ1577" i="2"/>
  <c r="AF1577" i="2"/>
  <c r="AC1577" i="2"/>
  <c r="Z1577" i="2"/>
  <c r="V1577" i="2"/>
  <c r="U1577" i="2"/>
  <c r="AJ1576" i="2"/>
  <c r="AF1576" i="2"/>
  <c r="AC1576" i="2"/>
  <c r="Z1576" i="2"/>
  <c r="V1576" i="2"/>
  <c r="U1576" i="2"/>
  <c r="AJ1575" i="2"/>
  <c r="AF1575" i="2"/>
  <c r="AC1575" i="2"/>
  <c r="Z1575" i="2"/>
  <c r="V1575" i="2"/>
  <c r="U1575" i="2"/>
  <c r="AJ1574" i="2"/>
  <c r="AF1574" i="2"/>
  <c r="AC1574" i="2"/>
  <c r="Z1574" i="2"/>
  <c r="V1574" i="2"/>
  <c r="U1574" i="2"/>
  <c r="AJ1573" i="2"/>
  <c r="AF1573" i="2"/>
  <c r="AC1573" i="2"/>
  <c r="Z1573" i="2"/>
  <c r="V1573" i="2"/>
  <c r="U1573" i="2"/>
  <c r="AJ1572" i="2"/>
  <c r="AF1572" i="2"/>
  <c r="AC1572" i="2"/>
  <c r="Z1572" i="2"/>
  <c r="V1572" i="2"/>
  <c r="U1572" i="2"/>
  <c r="AJ1571" i="2"/>
  <c r="AF1571" i="2"/>
  <c r="AC1571" i="2"/>
  <c r="Z1571" i="2"/>
  <c r="V1571" i="2"/>
  <c r="U1571" i="2"/>
  <c r="AJ1570" i="2"/>
  <c r="AF1570" i="2"/>
  <c r="AC1570" i="2"/>
  <c r="Z1570" i="2"/>
  <c r="V1570" i="2"/>
  <c r="U1570" i="2"/>
  <c r="AJ1569" i="2"/>
  <c r="AF1569" i="2"/>
  <c r="AC1569" i="2"/>
  <c r="Z1569" i="2"/>
  <c r="V1569" i="2"/>
  <c r="U1569" i="2"/>
  <c r="AJ1568" i="2"/>
  <c r="AF1568" i="2"/>
  <c r="AC1568" i="2"/>
  <c r="Z1568" i="2"/>
  <c r="V1568" i="2"/>
  <c r="U1568" i="2"/>
  <c r="AJ1567" i="2"/>
  <c r="AF1567" i="2"/>
  <c r="AC1567" i="2"/>
  <c r="Z1567" i="2"/>
  <c r="V1567" i="2"/>
  <c r="U1567" i="2"/>
  <c r="AJ1566" i="2"/>
  <c r="AF1566" i="2"/>
  <c r="AC1566" i="2"/>
  <c r="Z1566" i="2"/>
  <c r="V1566" i="2"/>
  <c r="U1566" i="2"/>
  <c r="AJ1565" i="2"/>
  <c r="AF1565" i="2"/>
  <c r="AC1565" i="2"/>
  <c r="Z1565" i="2"/>
  <c r="V1565" i="2"/>
  <c r="U1565" i="2"/>
  <c r="AJ1564" i="2"/>
  <c r="AF1564" i="2"/>
  <c r="AC1564" i="2"/>
  <c r="Z1564" i="2"/>
  <c r="V1564" i="2"/>
  <c r="U1564" i="2"/>
  <c r="AJ1563" i="2"/>
  <c r="AF1563" i="2"/>
  <c r="AC1563" i="2"/>
  <c r="Z1563" i="2"/>
  <c r="V1563" i="2"/>
  <c r="U1563" i="2"/>
  <c r="AJ1562" i="2"/>
  <c r="AF1562" i="2"/>
  <c r="AC1562" i="2"/>
  <c r="Z1562" i="2"/>
  <c r="V1562" i="2"/>
  <c r="U1562" i="2"/>
  <c r="AJ1561" i="2"/>
  <c r="AF1561" i="2"/>
  <c r="AC1561" i="2"/>
  <c r="Z1561" i="2"/>
  <c r="V1561" i="2"/>
  <c r="U1561" i="2"/>
  <c r="AJ1560" i="2"/>
  <c r="AF1560" i="2"/>
  <c r="AC1560" i="2"/>
  <c r="Z1560" i="2"/>
  <c r="V1560" i="2"/>
  <c r="U1560" i="2"/>
  <c r="AJ1559" i="2"/>
  <c r="AF1559" i="2"/>
  <c r="AC1559" i="2"/>
  <c r="Z1559" i="2"/>
  <c r="V1559" i="2"/>
  <c r="U1559" i="2"/>
  <c r="AJ1558" i="2"/>
  <c r="AF1558" i="2"/>
  <c r="AC1558" i="2"/>
  <c r="Z1558" i="2"/>
  <c r="V1558" i="2"/>
  <c r="U1558" i="2"/>
  <c r="AJ1557" i="2"/>
  <c r="AF1557" i="2"/>
  <c r="AC1557" i="2"/>
  <c r="Z1557" i="2"/>
  <c r="V1557" i="2"/>
  <c r="U1557" i="2"/>
  <c r="AJ1556" i="2"/>
  <c r="AF1556" i="2"/>
  <c r="AC1556" i="2"/>
  <c r="Z1556" i="2"/>
  <c r="V1556" i="2"/>
  <c r="U1556" i="2"/>
  <c r="AJ1555" i="2"/>
  <c r="AF1555" i="2"/>
  <c r="AC1555" i="2"/>
  <c r="Z1555" i="2"/>
  <c r="V1555" i="2"/>
  <c r="U1555" i="2"/>
  <c r="AJ1554" i="2"/>
  <c r="AF1554" i="2"/>
  <c r="AC1554" i="2"/>
  <c r="Z1554" i="2"/>
  <c r="V1554" i="2"/>
  <c r="U1554" i="2"/>
  <c r="AJ1553" i="2"/>
  <c r="AF1553" i="2"/>
  <c r="AC1553" i="2"/>
  <c r="Z1553" i="2"/>
  <c r="V1553" i="2"/>
  <c r="U1553" i="2"/>
  <c r="AJ1552" i="2"/>
  <c r="AF1552" i="2"/>
  <c r="AC1552" i="2"/>
  <c r="Z1552" i="2"/>
  <c r="V1552" i="2"/>
  <c r="U1552" i="2"/>
  <c r="AJ1551" i="2"/>
  <c r="AF1551" i="2"/>
  <c r="AC1551" i="2"/>
  <c r="Z1551" i="2"/>
  <c r="V1551" i="2"/>
  <c r="U1551" i="2"/>
  <c r="AJ1550" i="2"/>
  <c r="AF1550" i="2"/>
  <c r="AC1550" i="2"/>
  <c r="Z1550" i="2"/>
  <c r="V1550" i="2"/>
  <c r="U1550" i="2"/>
  <c r="AJ1549" i="2"/>
  <c r="AF1549" i="2"/>
  <c r="AC1549" i="2"/>
  <c r="Z1549" i="2"/>
  <c r="V1549" i="2"/>
  <c r="U1549" i="2"/>
  <c r="AJ1548" i="2"/>
  <c r="AF1548" i="2"/>
  <c r="AC1548" i="2"/>
  <c r="Z1548" i="2"/>
  <c r="V1548" i="2"/>
  <c r="U1548" i="2"/>
  <c r="AJ1547" i="2"/>
  <c r="AF1547" i="2"/>
  <c r="AC1547" i="2"/>
  <c r="Z1547" i="2"/>
  <c r="V1547" i="2"/>
  <c r="U1547" i="2"/>
  <c r="AJ1546" i="2"/>
  <c r="AF1546" i="2"/>
  <c r="AC1546" i="2"/>
  <c r="Z1546" i="2"/>
  <c r="V1546" i="2"/>
  <c r="U1546" i="2"/>
  <c r="AJ1545" i="2"/>
  <c r="AF1545" i="2"/>
  <c r="AC1545" i="2"/>
  <c r="Z1545" i="2"/>
  <c r="V1545" i="2"/>
  <c r="U1545" i="2"/>
  <c r="AJ1544" i="2"/>
  <c r="AF1544" i="2"/>
  <c r="AC1544" i="2"/>
  <c r="Z1544" i="2"/>
  <c r="V1544" i="2"/>
  <c r="U1544" i="2"/>
  <c r="AJ1543" i="2"/>
  <c r="AF1543" i="2"/>
  <c r="AC1543" i="2"/>
  <c r="Z1543" i="2"/>
  <c r="V1543" i="2"/>
  <c r="U1543" i="2"/>
  <c r="AJ1542" i="2"/>
  <c r="AF1542" i="2"/>
  <c r="AC1542" i="2"/>
  <c r="Z1542" i="2"/>
  <c r="V1542" i="2"/>
  <c r="U1542" i="2"/>
  <c r="AJ1541" i="2"/>
  <c r="AF1541" i="2"/>
  <c r="AC1541" i="2"/>
  <c r="Z1541" i="2"/>
  <c r="V1541" i="2"/>
  <c r="U1541" i="2"/>
  <c r="AJ1540" i="2"/>
  <c r="AF1540" i="2"/>
  <c r="AC1540" i="2"/>
  <c r="Z1540" i="2"/>
  <c r="V1540" i="2"/>
  <c r="U1540" i="2"/>
  <c r="AJ1539" i="2"/>
  <c r="AF1539" i="2"/>
  <c r="AC1539" i="2"/>
  <c r="Z1539" i="2"/>
  <c r="V1539" i="2"/>
  <c r="U1539" i="2"/>
  <c r="AJ1538" i="2"/>
  <c r="AF1538" i="2"/>
  <c r="AC1538" i="2"/>
  <c r="Z1538" i="2"/>
  <c r="V1538" i="2"/>
  <c r="U1538" i="2"/>
  <c r="AJ1537" i="2"/>
  <c r="AF1537" i="2"/>
  <c r="AC1537" i="2"/>
  <c r="Z1537" i="2"/>
  <c r="V1537" i="2"/>
  <c r="U1537" i="2"/>
  <c r="AJ1536" i="2"/>
  <c r="AF1536" i="2"/>
  <c r="AC1536" i="2"/>
  <c r="Z1536" i="2"/>
  <c r="V1536" i="2"/>
  <c r="U1536" i="2"/>
  <c r="AJ1535" i="2"/>
  <c r="AF1535" i="2"/>
  <c r="AC1535" i="2"/>
  <c r="Z1535" i="2"/>
  <c r="V1535" i="2"/>
  <c r="U1535" i="2"/>
  <c r="AJ1534" i="2"/>
  <c r="AF1534" i="2"/>
  <c r="AC1534" i="2"/>
  <c r="Z1534" i="2"/>
  <c r="V1534" i="2"/>
  <c r="U1534" i="2"/>
  <c r="AJ1533" i="2"/>
  <c r="AF1533" i="2"/>
  <c r="AC1533" i="2"/>
  <c r="Z1533" i="2"/>
  <c r="V1533" i="2"/>
  <c r="U1533" i="2"/>
  <c r="AJ1532" i="2"/>
  <c r="AF1532" i="2"/>
  <c r="AC1532" i="2"/>
  <c r="Z1532" i="2"/>
  <c r="V1532" i="2"/>
  <c r="U1532" i="2"/>
  <c r="AJ1531" i="2"/>
  <c r="AF1531" i="2"/>
  <c r="AC1531" i="2"/>
  <c r="Z1531" i="2"/>
  <c r="V1531" i="2"/>
  <c r="U1531" i="2"/>
  <c r="AJ1530" i="2"/>
  <c r="AF1530" i="2"/>
  <c r="AC1530" i="2"/>
  <c r="Z1530" i="2"/>
  <c r="V1530" i="2"/>
  <c r="U1530" i="2"/>
  <c r="AJ1529" i="2"/>
  <c r="AF1529" i="2"/>
  <c r="AC1529" i="2"/>
  <c r="Z1529" i="2"/>
  <c r="V1529" i="2"/>
  <c r="U1529" i="2"/>
  <c r="AJ1528" i="2"/>
  <c r="AF1528" i="2"/>
  <c r="AC1528" i="2"/>
  <c r="Z1528" i="2"/>
  <c r="V1528" i="2"/>
  <c r="U1528" i="2"/>
  <c r="AJ1527" i="2"/>
  <c r="AF1527" i="2"/>
  <c r="AC1527" i="2"/>
  <c r="Z1527" i="2"/>
  <c r="V1527" i="2"/>
  <c r="U1527" i="2"/>
  <c r="AJ1526" i="2"/>
  <c r="AF1526" i="2"/>
  <c r="AC1526" i="2"/>
  <c r="Z1526" i="2"/>
  <c r="V1526" i="2"/>
  <c r="U1526" i="2"/>
  <c r="AJ1525" i="2"/>
  <c r="AF1525" i="2"/>
  <c r="AC1525" i="2"/>
  <c r="Z1525" i="2"/>
  <c r="V1525" i="2"/>
  <c r="U1525" i="2"/>
  <c r="AJ1524" i="2"/>
  <c r="AF1524" i="2"/>
  <c r="AC1524" i="2"/>
  <c r="Z1524" i="2"/>
  <c r="V1524" i="2"/>
  <c r="U1524" i="2"/>
  <c r="AJ1523" i="2"/>
  <c r="AF1523" i="2"/>
  <c r="AC1523" i="2"/>
  <c r="Z1523" i="2"/>
  <c r="V1523" i="2"/>
  <c r="U1523" i="2"/>
  <c r="AJ1522" i="2"/>
  <c r="AF1522" i="2"/>
  <c r="AC1522" i="2"/>
  <c r="Z1522" i="2"/>
  <c r="V1522" i="2"/>
  <c r="U1522" i="2"/>
  <c r="AJ1521" i="2"/>
  <c r="AF1521" i="2"/>
  <c r="AC1521" i="2"/>
  <c r="Z1521" i="2"/>
  <c r="V1521" i="2"/>
  <c r="U1521" i="2"/>
  <c r="AJ1520" i="2"/>
  <c r="AF1520" i="2"/>
  <c r="AC1520" i="2"/>
  <c r="Z1520" i="2"/>
  <c r="V1520" i="2"/>
  <c r="U1520" i="2"/>
  <c r="AJ1519" i="2"/>
  <c r="AF1519" i="2"/>
  <c r="AC1519" i="2"/>
  <c r="Z1519" i="2"/>
  <c r="V1519" i="2"/>
  <c r="U1519" i="2"/>
  <c r="AJ1518" i="2"/>
  <c r="AF1518" i="2"/>
  <c r="AC1518" i="2"/>
  <c r="Z1518" i="2"/>
  <c r="V1518" i="2"/>
  <c r="U1518" i="2"/>
  <c r="AJ1517" i="2"/>
  <c r="AF1517" i="2"/>
  <c r="AC1517" i="2"/>
  <c r="Z1517" i="2"/>
  <c r="V1517" i="2"/>
  <c r="U1517" i="2"/>
  <c r="AJ1516" i="2"/>
  <c r="AF1516" i="2"/>
  <c r="AC1516" i="2"/>
  <c r="Z1516" i="2"/>
  <c r="V1516" i="2"/>
  <c r="U1516" i="2"/>
  <c r="AJ1515" i="2"/>
  <c r="AF1515" i="2"/>
  <c r="AC1515" i="2"/>
  <c r="Z1515" i="2"/>
  <c r="V1515" i="2"/>
  <c r="U1515" i="2"/>
  <c r="AJ1514" i="2"/>
  <c r="AF1514" i="2"/>
  <c r="AC1514" i="2"/>
  <c r="Z1514" i="2"/>
  <c r="V1514" i="2"/>
  <c r="U1514" i="2"/>
  <c r="AJ1513" i="2"/>
  <c r="AF1513" i="2"/>
  <c r="AC1513" i="2"/>
  <c r="Z1513" i="2"/>
  <c r="V1513" i="2"/>
  <c r="U1513" i="2"/>
  <c r="AJ1512" i="2"/>
  <c r="AF1512" i="2"/>
  <c r="AC1512" i="2"/>
  <c r="Z1512" i="2"/>
  <c r="V1512" i="2"/>
  <c r="U1512" i="2"/>
  <c r="AJ1511" i="2"/>
  <c r="AF1511" i="2"/>
  <c r="AC1511" i="2"/>
  <c r="Z1511" i="2"/>
  <c r="V1511" i="2"/>
  <c r="U1511" i="2"/>
  <c r="AJ1510" i="2"/>
  <c r="AF1510" i="2"/>
  <c r="AC1510" i="2"/>
  <c r="Z1510" i="2"/>
  <c r="V1510" i="2"/>
  <c r="U1510" i="2"/>
  <c r="AJ1509" i="2"/>
  <c r="AF1509" i="2"/>
  <c r="AC1509" i="2"/>
  <c r="Z1509" i="2"/>
  <c r="V1509" i="2"/>
  <c r="U1509" i="2"/>
  <c r="AJ1508" i="2"/>
  <c r="AF1508" i="2"/>
  <c r="AC1508" i="2"/>
  <c r="Z1508" i="2"/>
  <c r="V1508" i="2"/>
  <c r="U1508" i="2"/>
  <c r="AJ1507" i="2"/>
  <c r="AF1507" i="2"/>
  <c r="AC1507" i="2"/>
  <c r="Z1507" i="2"/>
  <c r="V1507" i="2"/>
  <c r="U1507" i="2"/>
  <c r="AJ1506" i="2"/>
  <c r="AF1506" i="2"/>
  <c r="AC1506" i="2"/>
  <c r="Z1506" i="2"/>
  <c r="V1506" i="2"/>
  <c r="U1506" i="2"/>
  <c r="AJ1505" i="2"/>
  <c r="AF1505" i="2"/>
  <c r="AC1505" i="2"/>
  <c r="Z1505" i="2"/>
  <c r="V1505" i="2"/>
  <c r="U1505" i="2"/>
  <c r="AJ1504" i="2"/>
  <c r="AF1504" i="2"/>
  <c r="AC1504" i="2"/>
  <c r="Z1504" i="2"/>
  <c r="V1504" i="2"/>
  <c r="U1504" i="2"/>
  <c r="AJ1503" i="2"/>
  <c r="AF1503" i="2"/>
  <c r="AC1503" i="2"/>
  <c r="Z1503" i="2"/>
  <c r="V1503" i="2"/>
  <c r="U1503" i="2"/>
  <c r="AJ1502" i="2"/>
  <c r="AF1502" i="2"/>
  <c r="AC1502" i="2"/>
  <c r="Z1502" i="2"/>
  <c r="V1502" i="2"/>
  <c r="U1502" i="2"/>
  <c r="AJ1501" i="2"/>
  <c r="AF1501" i="2"/>
  <c r="AC1501" i="2"/>
  <c r="Z1501" i="2"/>
  <c r="V1501" i="2"/>
  <c r="U1501" i="2"/>
  <c r="AJ1500" i="2"/>
  <c r="AF1500" i="2"/>
  <c r="AC1500" i="2"/>
  <c r="Z1500" i="2"/>
  <c r="V1500" i="2"/>
  <c r="U1500" i="2"/>
  <c r="AJ1499" i="2"/>
  <c r="AF1499" i="2"/>
  <c r="AC1499" i="2"/>
  <c r="Z1499" i="2"/>
  <c r="V1499" i="2"/>
  <c r="U1499" i="2"/>
  <c r="AJ1498" i="2"/>
  <c r="AF1498" i="2"/>
  <c r="AC1498" i="2"/>
  <c r="Z1498" i="2"/>
  <c r="V1498" i="2"/>
  <c r="U1498" i="2"/>
  <c r="AJ1497" i="2"/>
  <c r="AF1497" i="2"/>
  <c r="AC1497" i="2"/>
  <c r="Z1497" i="2"/>
  <c r="V1497" i="2"/>
  <c r="U1497" i="2"/>
  <c r="AJ1496" i="2"/>
  <c r="AF1496" i="2"/>
  <c r="AC1496" i="2"/>
  <c r="Z1496" i="2"/>
  <c r="V1496" i="2"/>
  <c r="U1496" i="2"/>
  <c r="AJ1495" i="2"/>
  <c r="AF1495" i="2"/>
  <c r="AC1495" i="2"/>
  <c r="Z1495" i="2"/>
  <c r="V1495" i="2"/>
  <c r="U1495" i="2"/>
  <c r="AJ1494" i="2"/>
  <c r="AF1494" i="2"/>
  <c r="AC1494" i="2"/>
  <c r="Z1494" i="2"/>
  <c r="V1494" i="2"/>
  <c r="U1494" i="2"/>
  <c r="AJ1493" i="2"/>
  <c r="AF1493" i="2"/>
  <c r="AC1493" i="2"/>
  <c r="Z1493" i="2"/>
  <c r="V1493" i="2"/>
  <c r="U1493" i="2"/>
  <c r="AJ1492" i="2"/>
  <c r="AF1492" i="2"/>
  <c r="AC1492" i="2"/>
  <c r="Z1492" i="2"/>
  <c r="V1492" i="2"/>
  <c r="U1492" i="2"/>
  <c r="AJ1491" i="2"/>
  <c r="AF1491" i="2"/>
  <c r="AC1491" i="2"/>
  <c r="Z1491" i="2"/>
  <c r="V1491" i="2"/>
  <c r="U1491" i="2"/>
  <c r="AJ1490" i="2"/>
  <c r="AF1490" i="2"/>
  <c r="AC1490" i="2"/>
  <c r="Z1490" i="2"/>
  <c r="V1490" i="2"/>
  <c r="U1490" i="2"/>
  <c r="AJ1489" i="2"/>
  <c r="AF1489" i="2"/>
  <c r="AC1489" i="2"/>
  <c r="Z1489" i="2"/>
  <c r="V1489" i="2"/>
  <c r="U1489" i="2"/>
  <c r="AJ1488" i="2"/>
  <c r="AF1488" i="2"/>
  <c r="AC1488" i="2"/>
  <c r="Z1488" i="2"/>
  <c r="V1488" i="2"/>
  <c r="U1488" i="2"/>
  <c r="AJ1487" i="2"/>
  <c r="AF1487" i="2"/>
  <c r="AC1487" i="2"/>
  <c r="Z1487" i="2"/>
  <c r="V1487" i="2"/>
  <c r="U1487" i="2"/>
  <c r="AJ1486" i="2"/>
  <c r="AF1486" i="2"/>
  <c r="AC1486" i="2"/>
  <c r="Z1486" i="2"/>
  <c r="V1486" i="2"/>
  <c r="U1486" i="2"/>
  <c r="AJ1485" i="2"/>
  <c r="AF1485" i="2"/>
  <c r="AC1485" i="2"/>
  <c r="Z1485" i="2"/>
  <c r="V1485" i="2"/>
  <c r="U1485" i="2"/>
  <c r="AJ1484" i="2"/>
  <c r="AF1484" i="2"/>
  <c r="AC1484" i="2"/>
  <c r="Z1484" i="2"/>
  <c r="V1484" i="2"/>
  <c r="U1484" i="2"/>
  <c r="AJ1483" i="2"/>
  <c r="AF1483" i="2"/>
  <c r="AC1483" i="2"/>
  <c r="Z1483" i="2"/>
  <c r="V1483" i="2"/>
  <c r="U1483" i="2"/>
  <c r="AJ1482" i="2"/>
  <c r="AF1482" i="2"/>
  <c r="AC1482" i="2"/>
  <c r="Z1482" i="2"/>
  <c r="V1482" i="2"/>
  <c r="U1482" i="2"/>
  <c r="AJ1481" i="2"/>
  <c r="AF1481" i="2"/>
  <c r="AC1481" i="2"/>
  <c r="Z1481" i="2"/>
  <c r="V1481" i="2"/>
  <c r="U1481" i="2"/>
  <c r="AJ1480" i="2"/>
  <c r="AF1480" i="2"/>
  <c r="AC1480" i="2"/>
  <c r="Z1480" i="2"/>
  <c r="V1480" i="2"/>
  <c r="U1480" i="2"/>
  <c r="AJ1479" i="2"/>
  <c r="AF1479" i="2"/>
  <c r="AC1479" i="2"/>
  <c r="Z1479" i="2"/>
  <c r="V1479" i="2"/>
  <c r="U1479" i="2"/>
  <c r="AJ1478" i="2"/>
  <c r="AF1478" i="2"/>
  <c r="AC1478" i="2"/>
  <c r="Z1478" i="2"/>
  <c r="V1478" i="2"/>
  <c r="U1478" i="2"/>
  <c r="AJ1477" i="2"/>
  <c r="AF1477" i="2"/>
  <c r="AC1477" i="2"/>
  <c r="Z1477" i="2"/>
  <c r="V1477" i="2"/>
  <c r="U1477" i="2"/>
  <c r="AJ1476" i="2"/>
  <c r="AF1476" i="2"/>
  <c r="AC1476" i="2"/>
  <c r="Z1476" i="2"/>
  <c r="V1476" i="2"/>
  <c r="U1476" i="2"/>
  <c r="AJ1475" i="2"/>
  <c r="AF1475" i="2"/>
  <c r="AC1475" i="2"/>
  <c r="Z1475" i="2"/>
  <c r="V1475" i="2"/>
  <c r="U1475" i="2"/>
  <c r="AJ1474" i="2"/>
  <c r="AF1474" i="2"/>
  <c r="AC1474" i="2"/>
  <c r="Z1474" i="2"/>
  <c r="V1474" i="2"/>
  <c r="U1474" i="2"/>
  <c r="AJ1473" i="2"/>
  <c r="AF1473" i="2"/>
  <c r="AC1473" i="2"/>
  <c r="Z1473" i="2"/>
  <c r="V1473" i="2"/>
  <c r="U1473" i="2"/>
  <c r="AJ1472" i="2"/>
  <c r="AF1472" i="2"/>
  <c r="AC1472" i="2"/>
  <c r="Z1472" i="2"/>
  <c r="V1472" i="2"/>
  <c r="U1472" i="2"/>
  <c r="AJ1471" i="2"/>
  <c r="AF1471" i="2"/>
  <c r="AC1471" i="2"/>
  <c r="Z1471" i="2"/>
  <c r="V1471" i="2"/>
  <c r="U1471" i="2"/>
  <c r="AJ1470" i="2"/>
  <c r="AF1470" i="2"/>
  <c r="AC1470" i="2"/>
  <c r="Z1470" i="2"/>
  <c r="V1470" i="2"/>
  <c r="U1470" i="2"/>
  <c r="AJ1469" i="2"/>
  <c r="AF1469" i="2"/>
  <c r="AC1469" i="2"/>
  <c r="Z1469" i="2"/>
  <c r="V1469" i="2"/>
  <c r="U1469" i="2"/>
  <c r="AJ1468" i="2"/>
  <c r="AF1468" i="2"/>
  <c r="AC1468" i="2"/>
  <c r="Z1468" i="2"/>
  <c r="V1468" i="2"/>
  <c r="U1468" i="2"/>
  <c r="AJ1467" i="2"/>
  <c r="AF1467" i="2"/>
  <c r="AC1467" i="2"/>
  <c r="Z1467" i="2"/>
  <c r="V1467" i="2"/>
  <c r="U1467" i="2"/>
  <c r="AJ1466" i="2"/>
  <c r="AF1466" i="2"/>
  <c r="AC1466" i="2"/>
  <c r="Z1466" i="2"/>
  <c r="V1466" i="2"/>
  <c r="U1466" i="2"/>
  <c r="AJ1465" i="2"/>
  <c r="AF1465" i="2"/>
  <c r="AC1465" i="2"/>
  <c r="Z1465" i="2"/>
  <c r="V1465" i="2"/>
  <c r="U1465" i="2"/>
  <c r="AJ1464" i="2"/>
  <c r="AF1464" i="2"/>
  <c r="AC1464" i="2"/>
  <c r="Z1464" i="2"/>
  <c r="V1464" i="2"/>
  <c r="U1464" i="2"/>
  <c r="AJ1463" i="2"/>
  <c r="AF1463" i="2"/>
  <c r="AC1463" i="2"/>
  <c r="Z1463" i="2"/>
  <c r="V1463" i="2"/>
  <c r="U1463" i="2"/>
  <c r="AJ1462" i="2"/>
  <c r="AF1462" i="2"/>
  <c r="AC1462" i="2"/>
  <c r="Z1462" i="2"/>
  <c r="V1462" i="2"/>
  <c r="U1462" i="2"/>
  <c r="AJ1461" i="2"/>
  <c r="AF1461" i="2"/>
  <c r="AC1461" i="2"/>
  <c r="Z1461" i="2"/>
  <c r="V1461" i="2"/>
  <c r="U1461" i="2"/>
  <c r="AJ1460" i="2"/>
  <c r="AF1460" i="2"/>
  <c r="AC1460" i="2"/>
  <c r="Z1460" i="2"/>
  <c r="V1460" i="2"/>
  <c r="U1460" i="2"/>
  <c r="AJ1459" i="2"/>
  <c r="AF1459" i="2"/>
  <c r="AC1459" i="2"/>
  <c r="Z1459" i="2"/>
  <c r="V1459" i="2"/>
  <c r="U1459" i="2"/>
  <c r="AJ1458" i="2"/>
  <c r="AF1458" i="2"/>
  <c r="AC1458" i="2"/>
  <c r="Z1458" i="2"/>
  <c r="V1458" i="2"/>
  <c r="U1458" i="2"/>
  <c r="AJ1457" i="2"/>
  <c r="AF1457" i="2"/>
  <c r="AC1457" i="2"/>
  <c r="Z1457" i="2"/>
  <c r="V1457" i="2"/>
  <c r="U1457" i="2"/>
  <c r="AJ1456" i="2"/>
  <c r="AF1456" i="2"/>
  <c r="AC1456" i="2"/>
  <c r="Z1456" i="2"/>
  <c r="V1456" i="2"/>
  <c r="U1456" i="2"/>
  <c r="AJ1455" i="2"/>
  <c r="AF1455" i="2"/>
  <c r="AC1455" i="2"/>
  <c r="Z1455" i="2"/>
  <c r="V1455" i="2"/>
  <c r="U1455" i="2"/>
  <c r="AJ1454" i="2"/>
  <c r="AF1454" i="2"/>
  <c r="AC1454" i="2"/>
  <c r="Z1454" i="2"/>
  <c r="V1454" i="2"/>
  <c r="U1454" i="2"/>
  <c r="AJ1453" i="2"/>
  <c r="AF1453" i="2"/>
  <c r="AC1453" i="2"/>
  <c r="Z1453" i="2"/>
  <c r="V1453" i="2"/>
  <c r="U1453" i="2"/>
  <c r="AJ1452" i="2"/>
  <c r="AF1452" i="2"/>
  <c r="AC1452" i="2"/>
  <c r="Z1452" i="2"/>
  <c r="V1452" i="2"/>
  <c r="U1452" i="2"/>
  <c r="AJ1451" i="2"/>
  <c r="AF1451" i="2"/>
  <c r="AC1451" i="2"/>
  <c r="Z1451" i="2"/>
  <c r="V1451" i="2"/>
  <c r="U1451" i="2"/>
  <c r="AJ1450" i="2"/>
  <c r="AF1450" i="2"/>
  <c r="AC1450" i="2"/>
  <c r="Z1450" i="2"/>
  <c r="V1450" i="2"/>
  <c r="U1450" i="2"/>
  <c r="AJ1449" i="2"/>
  <c r="AF1449" i="2"/>
  <c r="AC1449" i="2"/>
  <c r="Z1449" i="2"/>
  <c r="V1449" i="2"/>
  <c r="U1449" i="2"/>
  <c r="AJ1448" i="2"/>
  <c r="AF1448" i="2"/>
  <c r="AC1448" i="2"/>
  <c r="Z1448" i="2"/>
  <c r="V1448" i="2"/>
  <c r="U1448" i="2"/>
  <c r="AJ1447" i="2"/>
  <c r="AF1447" i="2"/>
  <c r="AC1447" i="2"/>
  <c r="Z1447" i="2"/>
  <c r="V1447" i="2"/>
  <c r="U1447" i="2"/>
  <c r="AJ1446" i="2"/>
  <c r="AF1446" i="2"/>
  <c r="AC1446" i="2"/>
  <c r="Z1446" i="2"/>
  <c r="V1446" i="2"/>
  <c r="U1446" i="2"/>
  <c r="AJ1445" i="2"/>
  <c r="AF1445" i="2"/>
  <c r="AC1445" i="2"/>
  <c r="Z1445" i="2"/>
  <c r="V1445" i="2"/>
  <c r="U1445" i="2"/>
  <c r="AJ1444" i="2"/>
  <c r="AF1444" i="2"/>
  <c r="AC1444" i="2"/>
  <c r="Z1444" i="2"/>
  <c r="V1444" i="2"/>
  <c r="U1444" i="2"/>
  <c r="AJ1443" i="2"/>
  <c r="AF1443" i="2"/>
  <c r="AC1443" i="2"/>
  <c r="Z1443" i="2"/>
  <c r="V1443" i="2"/>
  <c r="U1443" i="2"/>
  <c r="AJ1442" i="2"/>
  <c r="AF1442" i="2"/>
  <c r="AC1442" i="2"/>
  <c r="Z1442" i="2"/>
  <c r="V1442" i="2"/>
  <c r="U1442" i="2"/>
  <c r="AJ1441" i="2"/>
  <c r="AF1441" i="2"/>
  <c r="AC1441" i="2"/>
  <c r="Z1441" i="2"/>
  <c r="V1441" i="2"/>
  <c r="U1441" i="2"/>
  <c r="AJ1440" i="2"/>
  <c r="AF1440" i="2"/>
  <c r="AC1440" i="2"/>
  <c r="Z1440" i="2"/>
  <c r="V1440" i="2"/>
  <c r="U1440" i="2"/>
  <c r="AJ1439" i="2"/>
  <c r="AF1439" i="2"/>
  <c r="AC1439" i="2"/>
  <c r="Z1439" i="2"/>
  <c r="V1439" i="2"/>
  <c r="U1439" i="2"/>
  <c r="AJ1438" i="2"/>
  <c r="AF1438" i="2"/>
  <c r="AC1438" i="2"/>
  <c r="Z1438" i="2"/>
  <c r="V1438" i="2"/>
  <c r="U1438" i="2"/>
  <c r="AJ1437" i="2"/>
  <c r="AF1437" i="2"/>
  <c r="AC1437" i="2"/>
  <c r="Z1437" i="2"/>
  <c r="V1437" i="2"/>
  <c r="U1437" i="2"/>
  <c r="AJ1436" i="2"/>
  <c r="AF1436" i="2"/>
  <c r="AC1436" i="2"/>
  <c r="Z1436" i="2"/>
  <c r="V1436" i="2"/>
  <c r="U1436" i="2"/>
  <c r="AJ1435" i="2"/>
  <c r="AF1435" i="2"/>
  <c r="AC1435" i="2"/>
  <c r="Z1435" i="2"/>
  <c r="V1435" i="2"/>
  <c r="U1435" i="2"/>
  <c r="AJ1434" i="2"/>
  <c r="AF1434" i="2"/>
  <c r="AC1434" i="2"/>
  <c r="Z1434" i="2"/>
  <c r="V1434" i="2"/>
  <c r="U1434" i="2"/>
  <c r="AJ1433" i="2"/>
  <c r="AF1433" i="2"/>
  <c r="AC1433" i="2"/>
  <c r="Z1433" i="2"/>
  <c r="V1433" i="2"/>
  <c r="U1433" i="2"/>
  <c r="AJ1432" i="2"/>
  <c r="AF1432" i="2"/>
  <c r="AC1432" i="2"/>
  <c r="Z1432" i="2"/>
  <c r="V1432" i="2"/>
  <c r="U1432" i="2"/>
  <c r="AJ1431" i="2"/>
  <c r="AF1431" i="2"/>
  <c r="AC1431" i="2"/>
  <c r="Z1431" i="2"/>
  <c r="V1431" i="2"/>
  <c r="U1431" i="2"/>
  <c r="AJ1430" i="2"/>
  <c r="AF1430" i="2"/>
  <c r="AC1430" i="2"/>
  <c r="Z1430" i="2"/>
  <c r="V1430" i="2"/>
  <c r="U1430" i="2"/>
  <c r="AJ1429" i="2"/>
  <c r="AF1429" i="2"/>
  <c r="AC1429" i="2"/>
  <c r="Z1429" i="2"/>
  <c r="V1429" i="2"/>
  <c r="U1429" i="2"/>
  <c r="AJ1428" i="2"/>
  <c r="AF1428" i="2"/>
  <c r="AC1428" i="2"/>
  <c r="Z1428" i="2"/>
  <c r="V1428" i="2"/>
  <c r="U1428" i="2"/>
  <c r="AJ1427" i="2"/>
  <c r="AF1427" i="2"/>
  <c r="AC1427" i="2"/>
  <c r="Z1427" i="2"/>
  <c r="V1427" i="2"/>
  <c r="U1427" i="2"/>
  <c r="AJ1426" i="2"/>
  <c r="AF1426" i="2"/>
  <c r="AC1426" i="2"/>
  <c r="Z1426" i="2"/>
  <c r="V1426" i="2"/>
  <c r="U1426" i="2"/>
  <c r="AJ1425" i="2"/>
  <c r="AF1425" i="2"/>
  <c r="AC1425" i="2"/>
  <c r="Z1425" i="2"/>
  <c r="V1425" i="2"/>
  <c r="U1425" i="2"/>
  <c r="AJ1424" i="2"/>
  <c r="AF1424" i="2"/>
  <c r="AC1424" i="2"/>
  <c r="Z1424" i="2"/>
  <c r="V1424" i="2"/>
  <c r="U1424" i="2"/>
  <c r="AJ1423" i="2"/>
  <c r="AF1423" i="2"/>
  <c r="AC1423" i="2"/>
  <c r="Z1423" i="2"/>
  <c r="V1423" i="2"/>
  <c r="U1423" i="2"/>
  <c r="AJ1422" i="2"/>
  <c r="AF1422" i="2"/>
  <c r="AC1422" i="2"/>
  <c r="Z1422" i="2"/>
  <c r="V1422" i="2"/>
  <c r="U1422" i="2"/>
  <c r="AJ1421" i="2"/>
  <c r="AF1421" i="2"/>
  <c r="AC1421" i="2"/>
  <c r="Z1421" i="2"/>
  <c r="V1421" i="2"/>
  <c r="U1421" i="2"/>
  <c r="AJ1420" i="2"/>
  <c r="AF1420" i="2"/>
  <c r="AC1420" i="2"/>
  <c r="Z1420" i="2"/>
  <c r="V1420" i="2"/>
  <c r="U1420" i="2"/>
  <c r="AJ1419" i="2"/>
  <c r="AF1419" i="2"/>
  <c r="AC1419" i="2"/>
  <c r="Z1419" i="2"/>
  <c r="V1419" i="2"/>
  <c r="U1419" i="2"/>
  <c r="AJ1418" i="2"/>
  <c r="AF1418" i="2"/>
  <c r="AC1418" i="2"/>
  <c r="Z1418" i="2"/>
  <c r="V1418" i="2"/>
  <c r="U1418" i="2"/>
  <c r="AJ1417" i="2"/>
  <c r="AF1417" i="2"/>
  <c r="AC1417" i="2"/>
  <c r="Z1417" i="2"/>
  <c r="V1417" i="2"/>
  <c r="U1417" i="2"/>
  <c r="AJ1416" i="2"/>
  <c r="AF1416" i="2"/>
  <c r="AC1416" i="2"/>
  <c r="Z1416" i="2"/>
  <c r="V1416" i="2"/>
  <c r="U1416" i="2"/>
  <c r="AJ1415" i="2"/>
  <c r="AF1415" i="2"/>
  <c r="AC1415" i="2"/>
  <c r="Z1415" i="2"/>
  <c r="V1415" i="2"/>
  <c r="U1415" i="2"/>
  <c r="AJ1414" i="2"/>
  <c r="AF1414" i="2"/>
  <c r="AC1414" i="2"/>
  <c r="Z1414" i="2"/>
  <c r="V1414" i="2"/>
  <c r="U1414" i="2"/>
  <c r="AJ1413" i="2"/>
  <c r="AF1413" i="2"/>
  <c r="AC1413" i="2"/>
  <c r="Z1413" i="2"/>
  <c r="V1413" i="2"/>
  <c r="U1413" i="2"/>
  <c r="AJ1412" i="2"/>
  <c r="AF1412" i="2"/>
  <c r="AC1412" i="2"/>
  <c r="Z1412" i="2"/>
  <c r="V1412" i="2"/>
  <c r="U1412" i="2"/>
  <c r="AJ1411" i="2"/>
  <c r="AF1411" i="2"/>
  <c r="AC1411" i="2"/>
  <c r="Z1411" i="2"/>
  <c r="V1411" i="2"/>
  <c r="U1411" i="2"/>
  <c r="AJ1410" i="2"/>
  <c r="AF1410" i="2"/>
  <c r="AC1410" i="2"/>
  <c r="Z1410" i="2"/>
  <c r="V1410" i="2"/>
  <c r="U1410" i="2"/>
  <c r="AJ1409" i="2"/>
  <c r="AF1409" i="2"/>
  <c r="AC1409" i="2"/>
  <c r="Z1409" i="2"/>
  <c r="V1409" i="2"/>
  <c r="U1409" i="2"/>
  <c r="AJ1408" i="2"/>
  <c r="AF1408" i="2"/>
  <c r="AC1408" i="2"/>
  <c r="Z1408" i="2"/>
  <c r="V1408" i="2"/>
  <c r="U1408" i="2"/>
  <c r="AJ1407" i="2"/>
  <c r="AF1407" i="2"/>
  <c r="AC1407" i="2"/>
  <c r="Z1407" i="2"/>
  <c r="V1407" i="2"/>
  <c r="U1407" i="2"/>
  <c r="AJ1406" i="2"/>
  <c r="AF1406" i="2"/>
  <c r="AC1406" i="2"/>
  <c r="Z1406" i="2"/>
  <c r="V1406" i="2"/>
  <c r="U1406" i="2"/>
  <c r="AJ1405" i="2"/>
  <c r="AF1405" i="2"/>
  <c r="AC1405" i="2"/>
  <c r="Z1405" i="2"/>
  <c r="V1405" i="2"/>
  <c r="U1405" i="2"/>
  <c r="AJ1404" i="2"/>
  <c r="AF1404" i="2"/>
  <c r="AC1404" i="2"/>
  <c r="Z1404" i="2"/>
  <c r="V1404" i="2"/>
  <c r="U1404" i="2"/>
  <c r="AJ1403" i="2"/>
  <c r="AF1403" i="2"/>
  <c r="AC1403" i="2"/>
  <c r="Z1403" i="2"/>
  <c r="V1403" i="2"/>
  <c r="U1403" i="2"/>
  <c r="AJ1402" i="2"/>
  <c r="AF1402" i="2"/>
  <c r="AC1402" i="2"/>
  <c r="Z1402" i="2"/>
  <c r="V1402" i="2"/>
  <c r="U1402" i="2"/>
  <c r="AJ1401" i="2"/>
  <c r="AF1401" i="2"/>
  <c r="AC1401" i="2"/>
  <c r="Z1401" i="2"/>
  <c r="V1401" i="2"/>
  <c r="U1401" i="2"/>
  <c r="AJ1400" i="2"/>
  <c r="AF1400" i="2"/>
  <c r="AC1400" i="2"/>
  <c r="Z1400" i="2"/>
  <c r="V1400" i="2"/>
  <c r="U1400" i="2"/>
  <c r="AJ1399" i="2"/>
  <c r="AF1399" i="2"/>
  <c r="AC1399" i="2"/>
  <c r="Z1399" i="2"/>
  <c r="V1399" i="2"/>
  <c r="U1399" i="2"/>
  <c r="AJ1398" i="2"/>
  <c r="AF1398" i="2"/>
  <c r="AC1398" i="2"/>
  <c r="Z1398" i="2"/>
  <c r="V1398" i="2"/>
  <c r="U1398" i="2"/>
  <c r="AJ1397" i="2"/>
  <c r="AF1397" i="2"/>
  <c r="AC1397" i="2"/>
  <c r="Z1397" i="2"/>
  <c r="V1397" i="2"/>
  <c r="U1397" i="2"/>
  <c r="AJ1396" i="2"/>
  <c r="AF1396" i="2"/>
  <c r="AC1396" i="2"/>
  <c r="Z1396" i="2"/>
  <c r="V1396" i="2"/>
  <c r="U1396" i="2"/>
  <c r="AJ1395" i="2"/>
  <c r="AF1395" i="2"/>
  <c r="AC1395" i="2"/>
  <c r="Z1395" i="2"/>
  <c r="V1395" i="2"/>
  <c r="U1395" i="2"/>
  <c r="AJ1394" i="2"/>
  <c r="AF1394" i="2"/>
  <c r="AC1394" i="2"/>
  <c r="Z1394" i="2"/>
  <c r="V1394" i="2"/>
  <c r="U1394" i="2"/>
  <c r="AJ1393" i="2"/>
  <c r="AF1393" i="2"/>
  <c r="AC1393" i="2"/>
  <c r="Z1393" i="2"/>
  <c r="V1393" i="2"/>
  <c r="U1393" i="2"/>
  <c r="AJ1392" i="2"/>
  <c r="AF1392" i="2"/>
  <c r="AC1392" i="2"/>
  <c r="Z1392" i="2"/>
  <c r="V1392" i="2"/>
  <c r="U1392" i="2"/>
  <c r="AJ1391" i="2"/>
  <c r="AF1391" i="2"/>
  <c r="AC1391" i="2"/>
  <c r="Z1391" i="2"/>
  <c r="V1391" i="2"/>
  <c r="U1391" i="2"/>
  <c r="AJ1390" i="2"/>
  <c r="AF1390" i="2"/>
  <c r="AC1390" i="2"/>
  <c r="Z1390" i="2"/>
  <c r="V1390" i="2"/>
  <c r="U1390" i="2"/>
  <c r="AJ1389" i="2"/>
  <c r="AF1389" i="2"/>
  <c r="AC1389" i="2"/>
  <c r="Z1389" i="2"/>
  <c r="V1389" i="2"/>
  <c r="U1389" i="2"/>
  <c r="AJ1388" i="2"/>
  <c r="AF1388" i="2"/>
  <c r="AC1388" i="2"/>
  <c r="Z1388" i="2"/>
  <c r="V1388" i="2"/>
  <c r="U1388" i="2"/>
  <c r="AJ1387" i="2"/>
  <c r="AF1387" i="2"/>
  <c r="AC1387" i="2"/>
  <c r="Z1387" i="2"/>
  <c r="V1387" i="2"/>
  <c r="U1387" i="2"/>
  <c r="AJ1386" i="2"/>
  <c r="AF1386" i="2"/>
  <c r="AC1386" i="2"/>
  <c r="Z1386" i="2"/>
  <c r="V1386" i="2"/>
  <c r="U1386" i="2"/>
  <c r="AJ1385" i="2"/>
  <c r="AF1385" i="2"/>
  <c r="AC1385" i="2"/>
  <c r="Z1385" i="2"/>
  <c r="V1385" i="2"/>
  <c r="U1385" i="2"/>
  <c r="AJ1384" i="2"/>
  <c r="AF1384" i="2"/>
  <c r="AC1384" i="2"/>
  <c r="Z1384" i="2"/>
  <c r="V1384" i="2"/>
  <c r="U1384" i="2"/>
  <c r="AJ1383" i="2"/>
  <c r="AF1383" i="2"/>
  <c r="AC1383" i="2"/>
  <c r="Z1383" i="2"/>
  <c r="V1383" i="2"/>
  <c r="U1383" i="2"/>
  <c r="AJ1382" i="2"/>
  <c r="AF1382" i="2"/>
  <c r="AC1382" i="2"/>
  <c r="Z1382" i="2"/>
  <c r="V1382" i="2"/>
  <c r="U1382" i="2"/>
  <c r="AJ1381" i="2"/>
  <c r="AF1381" i="2"/>
  <c r="AC1381" i="2"/>
  <c r="Z1381" i="2"/>
  <c r="V1381" i="2"/>
  <c r="U1381" i="2"/>
  <c r="AJ1380" i="2"/>
  <c r="AF1380" i="2"/>
  <c r="AC1380" i="2"/>
  <c r="Z1380" i="2"/>
  <c r="V1380" i="2"/>
  <c r="U1380" i="2"/>
  <c r="AJ1379" i="2"/>
  <c r="AF1379" i="2"/>
  <c r="AC1379" i="2"/>
  <c r="Z1379" i="2"/>
  <c r="V1379" i="2"/>
  <c r="U1379" i="2"/>
  <c r="AJ1378" i="2"/>
  <c r="AF1378" i="2"/>
  <c r="AC1378" i="2"/>
  <c r="Z1378" i="2"/>
  <c r="V1378" i="2"/>
  <c r="U1378" i="2"/>
  <c r="AJ1377" i="2"/>
  <c r="AF1377" i="2"/>
  <c r="AC1377" i="2"/>
  <c r="Z1377" i="2"/>
  <c r="V1377" i="2"/>
  <c r="U1377" i="2"/>
  <c r="AJ1376" i="2"/>
  <c r="AF1376" i="2"/>
  <c r="AC1376" i="2"/>
  <c r="Z1376" i="2"/>
  <c r="V1376" i="2"/>
  <c r="U1376" i="2"/>
  <c r="AJ1375" i="2"/>
  <c r="AF1375" i="2"/>
  <c r="AC1375" i="2"/>
  <c r="Z1375" i="2"/>
  <c r="V1375" i="2"/>
  <c r="U1375" i="2"/>
  <c r="AJ1374" i="2"/>
  <c r="AF1374" i="2"/>
  <c r="AC1374" i="2"/>
  <c r="Z1374" i="2"/>
  <c r="V1374" i="2"/>
  <c r="U1374" i="2"/>
  <c r="AJ1373" i="2"/>
  <c r="AF1373" i="2"/>
  <c r="AC1373" i="2"/>
  <c r="Z1373" i="2"/>
  <c r="V1373" i="2"/>
  <c r="U1373" i="2"/>
  <c r="AJ1372" i="2"/>
  <c r="AF1372" i="2"/>
  <c r="AC1372" i="2"/>
  <c r="Z1372" i="2"/>
  <c r="V1372" i="2"/>
  <c r="U1372" i="2"/>
  <c r="AJ1371" i="2"/>
  <c r="AF1371" i="2"/>
  <c r="AC1371" i="2"/>
  <c r="Z1371" i="2"/>
  <c r="V1371" i="2"/>
  <c r="U1371" i="2"/>
  <c r="AJ1370" i="2"/>
  <c r="AF1370" i="2"/>
  <c r="AC1370" i="2"/>
  <c r="Z1370" i="2"/>
  <c r="V1370" i="2"/>
  <c r="U1370" i="2"/>
  <c r="AJ1369" i="2"/>
  <c r="AF1369" i="2"/>
  <c r="AC1369" i="2"/>
  <c r="Z1369" i="2"/>
  <c r="V1369" i="2"/>
  <c r="U1369" i="2"/>
  <c r="AJ1368" i="2"/>
  <c r="AF1368" i="2"/>
  <c r="AC1368" i="2"/>
  <c r="Z1368" i="2"/>
  <c r="V1368" i="2"/>
  <c r="U1368" i="2"/>
  <c r="AJ1367" i="2"/>
  <c r="AF1367" i="2"/>
  <c r="AC1367" i="2"/>
  <c r="Z1367" i="2"/>
  <c r="V1367" i="2"/>
  <c r="U1367" i="2"/>
  <c r="AJ1366" i="2"/>
  <c r="AF1366" i="2"/>
  <c r="AC1366" i="2"/>
  <c r="Z1366" i="2"/>
  <c r="V1366" i="2"/>
  <c r="U1366" i="2"/>
  <c r="AJ1365" i="2"/>
  <c r="AF1365" i="2"/>
  <c r="AC1365" i="2"/>
  <c r="Z1365" i="2"/>
  <c r="V1365" i="2"/>
  <c r="U1365" i="2"/>
  <c r="AJ1364" i="2"/>
  <c r="AF1364" i="2"/>
  <c r="AC1364" i="2"/>
  <c r="Z1364" i="2"/>
  <c r="V1364" i="2"/>
  <c r="U1364" i="2"/>
  <c r="AJ1363" i="2"/>
  <c r="AF1363" i="2"/>
  <c r="AC1363" i="2"/>
  <c r="Z1363" i="2"/>
  <c r="V1363" i="2"/>
  <c r="U1363" i="2"/>
  <c r="AJ1362" i="2"/>
  <c r="AF1362" i="2"/>
  <c r="AC1362" i="2"/>
  <c r="Z1362" i="2"/>
  <c r="V1362" i="2"/>
  <c r="U1362" i="2"/>
  <c r="AJ1361" i="2"/>
  <c r="AF1361" i="2"/>
  <c r="AC1361" i="2"/>
  <c r="Z1361" i="2"/>
  <c r="V1361" i="2"/>
  <c r="U1361" i="2"/>
  <c r="AJ1360" i="2"/>
  <c r="AF1360" i="2"/>
  <c r="AC1360" i="2"/>
  <c r="Z1360" i="2"/>
  <c r="V1360" i="2"/>
  <c r="U1360" i="2"/>
  <c r="AJ1359" i="2"/>
  <c r="AF1359" i="2"/>
  <c r="AC1359" i="2"/>
  <c r="Z1359" i="2"/>
  <c r="V1359" i="2"/>
  <c r="U1359" i="2"/>
  <c r="AJ1358" i="2"/>
  <c r="AF1358" i="2"/>
  <c r="AC1358" i="2"/>
  <c r="Z1358" i="2"/>
  <c r="V1358" i="2"/>
  <c r="U1358" i="2"/>
  <c r="AJ1357" i="2"/>
  <c r="AF1357" i="2"/>
  <c r="AC1357" i="2"/>
  <c r="Z1357" i="2"/>
  <c r="V1357" i="2"/>
  <c r="U1357" i="2"/>
  <c r="AJ1356" i="2"/>
  <c r="AF1356" i="2"/>
  <c r="AC1356" i="2"/>
  <c r="Z1356" i="2"/>
  <c r="V1356" i="2"/>
  <c r="U1356" i="2"/>
  <c r="AJ1355" i="2"/>
  <c r="AF1355" i="2"/>
  <c r="AC1355" i="2"/>
  <c r="Z1355" i="2"/>
  <c r="V1355" i="2"/>
  <c r="U1355" i="2"/>
  <c r="AJ1354" i="2"/>
  <c r="AF1354" i="2"/>
  <c r="AC1354" i="2"/>
  <c r="Z1354" i="2"/>
  <c r="V1354" i="2"/>
  <c r="U1354" i="2"/>
  <c r="AJ1353" i="2"/>
  <c r="AF1353" i="2"/>
  <c r="AC1353" i="2"/>
  <c r="Z1353" i="2"/>
  <c r="V1353" i="2"/>
  <c r="U1353" i="2"/>
  <c r="AJ1352" i="2"/>
  <c r="AF1352" i="2"/>
  <c r="AC1352" i="2"/>
  <c r="Z1352" i="2"/>
  <c r="V1352" i="2"/>
  <c r="U1352" i="2"/>
  <c r="AJ1351" i="2"/>
  <c r="AF1351" i="2"/>
  <c r="AC1351" i="2"/>
  <c r="Z1351" i="2"/>
  <c r="V1351" i="2"/>
  <c r="U1351" i="2"/>
  <c r="AJ1350" i="2"/>
  <c r="AF1350" i="2"/>
  <c r="AC1350" i="2"/>
  <c r="Z1350" i="2"/>
  <c r="V1350" i="2"/>
  <c r="U1350" i="2"/>
  <c r="AJ1349" i="2"/>
  <c r="AF1349" i="2"/>
  <c r="AC1349" i="2"/>
  <c r="Z1349" i="2"/>
  <c r="V1349" i="2"/>
  <c r="U1349" i="2"/>
  <c r="AJ1348" i="2"/>
  <c r="AF1348" i="2"/>
  <c r="AC1348" i="2"/>
  <c r="Z1348" i="2"/>
  <c r="V1348" i="2"/>
  <c r="U1348" i="2"/>
  <c r="AJ1347" i="2"/>
  <c r="AF1347" i="2"/>
  <c r="AC1347" i="2"/>
  <c r="Z1347" i="2"/>
  <c r="V1347" i="2"/>
  <c r="U1347" i="2"/>
  <c r="AJ1346" i="2"/>
  <c r="AF1346" i="2"/>
  <c r="AC1346" i="2"/>
  <c r="Z1346" i="2"/>
  <c r="V1346" i="2"/>
  <c r="U1346" i="2"/>
  <c r="AJ1345" i="2"/>
  <c r="AF1345" i="2"/>
  <c r="AC1345" i="2"/>
  <c r="Z1345" i="2"/>
  <c r="V1345" i="2"/>
  <c r="U1345" i="2"/>
  <c r="AJ1344" i="2"/>
  <c r="AF1344" i="2"/>
  <c r="AC1344" i="2"/>
  <c r="Z1344" i="2"/>
  <c r="V1344" i="2"/>
  <c r="U1344" i="2"/>
  <c r="AJ1343" i="2"/>
  <c r="AF1343" i="2"/>
  <c r="AC1343" i="2"/>
  <c r="Z1343" i="2"/>
  <c r="V1343" i="2"/>
  <c r="U1343" i="2"/>
  <c r="AJ1342" i="2"/>
  <c r="AF1342" i="2"/>
  <c r="AC1342" i="2"/>
  <c r="Z1342" i="2"/>
  <c r="V1342" i="2"/>
  <c r="U1342" i="2"/>
  <c r="AJ1341" i="2"/>
  <c r="AF1341" i="2"/>
  <c r="AC1341" i="2"/>
  <c r="Z1341" i="2"/>
  <c r="V1341" i="2"/>
  <c r="U1341" i="2"/>
  <c r="AJ1340" i="2"/>
  <c r="AF1340" i="2"/>
  <c r="AC1340" i="2"/>
  <c r="Z1340" i="2"/>
  <c r="V1340" i="2"/>
  <c r="U1340" i="2"/>
  <c r="AJ1339" i="2"/>
  <c r="AF1339" i="2"/>
  <c r="AC1339" i="2"/>
  <c r="Z1339" i="2"/>
  <c r="V1339" i="2"/>
  <c r="U1339" i="2"/>
  <c r="AJ1338" i="2"/>
  <c r="AF1338" i="2"/>
  <c r="AC1338" i="2"/>
  <c r="Z1338" i="2"/>
  <c r="V1338" i="2"/>
  <c r="U1338" i="2"/>
  <c r="AJ1337" i="2"/>
  <c r="AF1337" i="2"/>
  <c r="AC1337" i="2"/>
  <c r="Z1337" i="2"/>
  <c r="V1337" i="2"/>
  <c r="U1337" i="2"/>
  <c r="AJ1336" i="2"/>
  <c r="AF1336" i="2"/>
  <c r="AC1336" i="2"/>
  <c r="Z1336" i="2"/>
  <c r="V1336" i="2"/>
  <c r="U1336" i="2"/>
  <c r="AJ1335" i="2"/>
  <c r="AF1335" i="2"/>
  <c r="AC1335" i="2"/>
  <c r="Z1335" i="2"/>
  <c r="V1335" i="2"/>
  <c r="U1335" i="2"/>
  <c r="AJ1334" i="2"/>
  <c r="AF1334" i="2"/>
  <c r="AC1334" i="2"/>
  <c r="Z1334" i="2"/>
  <c r="V1334" i="2"/>
  <c r="U1334" i="2"/>
  <c r="AJ1333" i="2"/>
  <c r="AF1333" i="2"/>
  <c r="AC1333" i="2"/>
  <c r="Z1333" i="2"/>
  <c r="V1333" i="2"/>
  <c r="U1333" i="2"/>
  <c r="AJ1332" i="2"/>
  <c r="AF1332" i="2"/>
  <c r="AC1332" i="2"/>
  <c r="Z1332" i="2"/>
  <c r="V1332" i="2"/>
  <c r="U1332" i="2"/>
  <c r="AJ1331" i="2"/>
  <c r="AF1331" i="2"/>
  <c r="AC1331" i="2"/>
  <c r="Z1331" i="2"/>
  <c r="V1331" i="2"/>
  <c r="U1331" i="2"/>
  <c r="AJ1330" i="2"/>
  <c r="AF1330" i="2"/>
  <c r="AC1330" i="2"/>
  <c r="Z1330" i="2"/>
  <c r="V1330" i="2"/>
  <c r="U1330" i="2"/>
  <c r="AJ1329" i="2"/>
  <c r="AF1329" i="2"/>
  <c r="AC1329" i="2"/>
  <c r="Z1329" i="2"/>
  <c r="V1329" i="2"/>
  <c r="U1329" i="2"/>
  <c r="AJ1328" i="2"/>
  <c r="AF1328" i="2"/>
  <c r="AC1328" i="2"/>
  <c r="Z1328" i="2"/>
  <c r="V1328" i="2"/>
  <c r="U1328" i="2"/>
  <c r="AJ1327" i="2"/>
  <c r="AF1327" i="2"/>
  <c r="AC1327" i="2"/>
  <c r="Z1327" i="2"/>
  <c r="V1327" i="2"/>
  <c r="U1327" i="2"/>
  <c r="AJ1326" i="2"/>
  <c r="AF1326" i="2"/>
  <c r="AC1326" i="2"/>
  <c r="Z1326" i="2"/>
  <c r="V1326" i="2"/>
  <c r="U1326" i="2"/>
  <c r="AJ1325" i="2"/>
  <c r="AF1325" i="2"/>
  <c r="AC1325" i="2"/>
  <c r="Z1325" i="2"/>
  <c r="V1325" i="2"/>
  <c r="U1325" i="2"/>
  <c r="AJ1324" i="2"/>
  <c r="AF1324" i="2"/>
  <c r="AC1324" i="2"/>
  <c r="Z1324" i="2"/>
  <c r="V1324" i="2"/>
  <c r="U1324" i="2"/>
  <c r="AJ1323" i="2"/>
  <c r="AF1323" i="2"/>
  <c r="AC1323" i="2"/>
  <c r="Z1323" i="2"/>
  <c r="V1323" i="2"/>
  <c r="U1323" i="2"/>
  <c r="AJ1322" i="2"/>
  <c r="AF1322" i="2"/>
  <c r="AC1322" i="2"/>
  <c r="Z1322" i="2"/>
  <c r="V1322" i="2"/>
  <c r="U1322" i="2"/>
  <c r="AJ1321" i="2"/>
  <c r="AF1321" i="2"/>
  <c r="AC1321" i="2"/>
  <c r="Z1321" i="2"/>
  <c r="V1321" i="2"/>
  <c r="U1321" i="2"/>
  <c r="AJ1320" i="2"/>
  <c r="AF1320" i="2"/>
  <c r="AC1320" i="2"/>
  <c r="Z1320" i="2"/>
  <c r="V1320" i="2"/>
  <c r="U1320" i="2"/>
  <c r="AJ1319" i="2"/>
  <c r="AF1319" i="2"/>
  <c r="AC1319" i="2"/>
  <c r="Z1319" i="2"/>
  <c r="V1319" i="2"/>
  <c r="U1319" i="2"/>
  <c r="AJ1318" i="2"/>
  <c r="AF1318" i="2"/>
  <c r="AC1318" i="2"/>
  <c r="Z1318" i="2"/>
  <c r="V1318" i="2"/>
  <c r="U1318" i="2"/>
  <c r="AJ1317" i="2"/>
  <c r="AF1317" i="2"/>
  <c r="AC1317" i="2"/>
  <c r="Z1317" i="2"/>
  <c r="V1317" i="2"/>
  <c r="U1317" i="2"/>
  <c r="AJ1316" i="2"/>
  <c r="AF1316" i="2"/>
  <c r="AC1316" i="2"/>
  <c r="Z1316" i="2"/>
  <c r="V1316" i="2"/>
  <c r="U1316" i="2"/>
  <c r="AJ1315" i="2"/>
  <c r="AF1315" i="2"/>
  <c r="AC1315" i="2"/>
  <c r="Z1315" i="2"/>
  <c r="V1315" i="2"/>
  <c r="U1315" i="2"/>
  <c r="AJ1314" i="2"/>
  <c r="AF1314" i="2"/>
  <c r="AC1314" i="2"/>
  <c r="Z1314" i="2"/>
  <c r="V1314" i="2"/>
  <c r="U1314" i="2"/>
  <c r="AJ1313" i="2"/>
  <c r="AF1313" i="2"/>
  <c r="AC1313" i="2"/>
  <c r="Z1313" i="2"/>
  <c r="V1313" i="2"/>
  <c r="U1313" i="2"/>
  <c r="AJ1312" i="2"/>
  <c r="AF1312" i="2"/>
  <c r="AC1312" i="2"/>
  <c r="Z1312" i="2"/>
  <c r="V1312" i="2"/>
  <c r="U1312" i="2"/>
  <c r="AJ1311" i="2"/>
  <c r="AF1311" i="2"/>
  <c r="AC1311" i="2"/>
  <c r="Z1311" i="2"/>
  <c r="V1311" i="2"/>
  <c r="U1311" i="2"/>
  <c r="AJ1310" i="2"/>
  <c r="AF1310" i="2"/>
  <c r="AC1310" i="2"/>
  <c r="Z1310" i="2"/>
  <c r="V1310" i="2"/>
  <c r="U1310" i="2"/>
  <c r="AJ1309" i="2"/>
  <c r="AF1309" i="2"/>
  <c r="AC1309" i="2"/>
  <c r="Z1309" i="2"/>
  <c r="V1309" i="2"/>
  <c r="U1309" i="2"/>
  <c r="AJ1308" i="2"/>
  <c r="AF1308" i="2"/>
  <c r="AC1308" i="2"/>
  <c r="Z1308" i="2"/>
  <c r="V1308" i="2"/>
  <c r="U1308" i="2"/>
  <c r="AJ1307" i="2"/>
  <c r="AF1307" i="2"/>
  <c r="AC1307" i="2"/>
  <c r="Z1307" i="2"/>
  <c r="V1307" i="2"/>
  <c r="U1307" i="2"/>
  <c r="AJ1306" i="2"/>
  <c r="AF1306" i="2"/>
  <c r="AC1306" i="2"/>
  <c r="Z1306" i="2"/>
  <c r="V1306" i="2"/>
  <c r="U1306" i="2"/>
  <c r="AJ1305" i="2"/>
  <c r="AF1305" i="2"/>
  <c r="AC1305" i="2"/>
  <c r="Z1305" i="2"/>
  <c r="V1305" i="2"/>
  <c r="U1305" i="2"/>
  <c r="AJ1304" i="2"/>
  <c r="AF1304" i="2"/>
  <c r="AC1304" i="2"/>
  <c r="Z1304" i="2"/>
  <c r="V1304" i="2"/>
  <c r="U1304" i="2"/>
  <c r="AJ1303" i="2"/>
  <c r="AF1303" i="2"/>
  <c r="AC1303" i="2"/>
  <c r="Z1303" i="2"/>
  <c r="V1303" i="2"/>
  <c r="U1303" i="2"/>
  <c r="AJ1302" i="2"/>
  <c r="AF1302" i="2"/>
  <c r="AC1302" i="2"/>
  <c r="Z1302" i="2"/>
  <c r="V1302" i="2"/>
  <c r="U1302" i="2"/>
  <c r="AJ1301" i="2"/>
  <c r="AF1301" i="2"/>
  <c r="AC1301" i="2"/>
  <c r="Z1301" i="2"/>
  <c r="V1301" i="2"/>
  <c r="U1301" i="2"/>
  <c r="AJ1300" i="2"/>
  <c r="AF1300" i="2"/>
  <c r="AC1300" i="2"/>
  <c r="Z1300" i="2"/>
  <c r="V1300" i="2"/>
  <c r="U1300" i="2"/>
  <c r="AJ1299" i="2"/>
  <c r="AF1299" i="2"/>
  <c r="AC1299" i="2"/>
  <c r="Z1299" i="2"/>
  <c r="V1299" i="2"/>
  <c r="U1299" i="2"/>
  <c r="AJ1298" i="2"/>
  <c r="AF1298" i="2"/>
  <c r="AC1298" i="2"/>
  <c r="Z1298" i="2"/>
  <c r="V1298" i="2"/>
  <c r="U1298" i="2"/>
  <c r="AJ1297" i="2"/>
  <c r="AF1297" i="2"/>
  <c r="AC1297" i="2"/>
  <c r="Z1297" i="2"/>
  <c r="V1297" i="2"/>
  <c r="U1297" i="2"/>
  <c r="AJ1296" i="2"/>
  <c r="AF1296" i="2"/>
  <c r="AC1296" i="2"/>
  <c r="Z1296" i="2"/>
  <c r="V1296" i="2"/>
  <c r="U1296" i="2"/>
  <c r="AJ1295" i="2"/>
  <c r="AF1295" i="2"/>
  <c r="AC1295" i="2"/>
  <c r="Z1295" i="2"/>
  <c r="V1295" i="2"/>
  <c r="U1295" i="2"/>
  <c r="AJ1294" i="2"/>
  <c r="AF1294" i="2"/>
  <c r="AC1294" i="2"/>
  <c r="Z1294" i="2"/>
  <c r="V1294" i="2"/>
  <c r="U1294" i="2"/>
  <c r="AJ1293" i="2"/>
  <c r="AF1293" i="2"/>
  <c r="AC1293" i="2"/>
  <c r="Z1293" i="2"/>
  <c r="V1293" i="2"/>
  <c r="U1293" i="2"/>
  <c r="AJ1292" i="2"/>
  <c r="AF1292" i="2"/>
  <c r="AC1292" i="2"/>
  <c r="Z1292" i="2"/>
  <c r="V1292" i="2"/>
  <c r="U1292" i="2"/>
  <c r="AJ1291" i="2"/>
  <c r="AF1291" i="2"/>
  <c r="AC1291" i="2"/>
  <c r="Z1291" i="2"/>
  <c r="V1291" i="2"/>
  <c r="U1291" i="2"/>
  <c r="AJ1290" i="2"/>
  <c r="AF1290" i="2"/>
  <c r="AC1290" i="2"/>
  <c r="Z1290" i="2"/>
  <c r="V1290" i="2"/>
  <c r="U1290" i="2"/>
  <c r="AJ1289" i="2"/>
  <c r="AF1289" i="2"/>
  <c r="AC1289" i="2"/>
  <c r="Z1289" i="2"/>
  <c r="V1289" i="2"/>
  <c r="U1289" i="2"/>
  <c r="AJ1288" i="2"/>
  <c r="AF1288" i="2"/>
  <c r="AC1288" i="2"/>
  <c r="Z1288" i="2"/>
  <c r="V1288" i="2"/>
  <c r="U1288" i="2"/>
  <c r="AJ1287" i="2"/>
  <c r="AF1287" i="2"/>
  <c r="AC1287" i="2"/>
  <c r="Z1287" i="2"/>
  <c r="V1287" i="2"/>
  <c r="U1287" i="2"/>
  <c r="AJ1286" i="2"/>
  <c r="AF1286" i="2"/>
  <c r="AC1286" i="2"/>
  <c r="Z1286" i="2"/>
  <c r="V1286" i="2"/>
  <c r="U1286" i="2"/>
  <c r="AJ1285" i="2"/>
  <c r="AF1285" i="2"/>
  <c r="AC1285" i="2"/>
  <c r="Z1285" i="2"/>
  <c r="V1285" i="2"/>
  <c r="U1285" i="2"/>
  <c r="AJ1284" i="2"/>
  <c r="AF1284" i="2"/>
  <c r="AC1284" i="2"/>
  <c r="Z1284" i="2"/>
  <c r="V1284" i="2"/>
  <c r="U1284" i="2"/>
  <c r="AJ1283" i="2"/>
  <c r="AF1283" i="2"/>
  <c r="AC1283" i="2"/>
  <c r="Z1283" i="2"/>
  <c r="V1283" i="2"/>
  <c r="U1283" i="2"/>
  <c r="AJ1282" i="2"/>
  <c r="AF1282" i="2"/>
  <c r="AC1282" i="2"/>
  <c r="Z1282" i="2"/>
  <c r="V1282" i="2"/>
  <c r="U1282" i="2"/>
  <c r="AJ1281" i="2"/>
  <c r="AF1281" i="2"/>
  <c r="AC1281" i="2"/>
  <c r="Z1281" i="2"/>
  <c r="V1281" i="2"/>
  <c r="U1281" i="2"/>
  <c r="AJ1280" i="2"/>
  <c r="AF1280" i="2"/>
  <c r="AC1280" i="2"/>
  <c r="Z1280" i="2"/>
  <c r="V1280" i="2"/>
  <c r="U1280" i="2"/>
  <c r="AJ1279" i="2"/>
  <c r="AF1279" i="2"/>
  <c r="AC1279" i="2"/>
  <c r="Z1279" i="2"/>
  <c r="V1279" i="2"/>
  <c r="U1279" i="2"/>
  <c r="AJ1278" i="2"/>
  <c r="AF1278" i="2"/>
  <c r="AC1278" i="2"/>
  <c r="Z1278" i="2"/>
  <c r="V1278" i="2"/>
  <c r="U1278" i="2"/>
  <c r="AJ1277" i="2"/>
  <c r="AF1277" i="2"/>
  <c r="AC1277" i="2"/>
  <c r="Z1277" i="2"/>
  <c r="V1277" i="2"/>
  <c r="U1277" i="2"/>
  <c r="AJ1276" i="2"/>
  <c r="AF1276" i="2"/>
  <c r="AC1276" i="2"/>
  <c r="Z1276" i="2"/>
  <c r="V1276" i="2"/>
  <c r="U1276" i="2"/>
  <c r="AJ1275" i="2"/>
  <c r="AF1275" i="2"/>
  <c r="AC1275" i="2"/>
  <c r="Z1275" i="2"/>
  <c r="V1275" i="2"/>
  <c r="U1275" i="2"/>
  <c r="AJ1274" i="2"/>
  <c r="AF1274" i="2"/>
  <c r="AC1274" i="2"/>
  <c r="Z1274" i="2"/>
  <c r="V1274" i="2"/>
  <c r="U1274" i="2"/>
  <c r="AJ1273" i="2"/>
  <c r="AF1273" i="2"/>
  <c r="AC1273" i="2"/>
  <c r="Z1273" i="2"/>
  <c r="V1273" i="2"/>
  <c r="U1273" i="2"/>
  <c r="AJ1272" i="2"/>
  <c r="AF1272" i="2"/>
  <c r="AC1272" i="2"/>
  <c r="Z1272" i="2"/>
  <c r="V1272" i="2"/>
  <c r="U1272" i="2"/>
  <c r="AJ1271" i="2"/>
  <c r="AF1271" i="2"/>
  <c r="AC1271" i="2"/>
  <c r="Z1271" i="2"/>
  <c r="V1271" i="2"/>
  <c r="U1271" i="2"/>
  <c r="AJ1270" i="2"/>
  <c r="AF1270" i="2"/>
  <c r="AC1270" i="2"/>
  <c r="Z1270" i="2"/>
  <c r="V1270" i="2"/>
  <c r="U1270" i="2"/>
  <c r="AJ1269" i="2"/>
  <c r="AF1269" i="2"/>
  <c r="AC1269" i="2"/>
  <c r="Z1269" i="2"/>
  <c r="V1269" i="2"/>
  <c r="U1269" i="2"/>
  <c r="AJ1268" i="2"/>
  <c r="AF1268" i="2"/>
  <c r="AC1268" i="2"/>
  <c r="Z1268" i="2"/>
  <c r="V1268" i="2"/>
  <c r="U1268" i="2"/>
  <c r="AJ1267" i="2"/>
  <c r="AF1267" i="2"/>
  <c r="AC1267" i="2"/>
  <c r="Z1267" i="2"/>
  <c r="V1267" i="2"/>
  <c r="U1267" i="2"/>
  <c r="AJ1266" i="2"/>
  <c r="AF1266" i="2"/>
  <c r="AC1266" i="2"/>
  <c r="Z1266" i="2"/>
  <c r="V1266" i="2"/>
  <c r="U1266" i="2"/>
  <c r="AJ1265" i="2"/>
  <c r="AF1265" i="2"/>
  <c r="AC1265" i="2"/>
  <c r="Z1265" i="2"/>
  <c r="V1265" i="2"/>
  <c r="U1265" i="2"/>
  <c r="AJ1264" i="2"/>
  <c r="AF1264" i="2"/>
  <c r="AC1264" i="2"/>
  <c r="Z1264" i="2"/>
  <c r="V1264" i="2"/>
  <c r="U1264" i="2"/>
  <c r="AJ1263" i="2"/>
  <c r="AF1263" i="2"/>
  <c r="AC1263" i="2"/>
  <c r="Z1263" i="2"/>
  <c r="V1263" i="2"/>
  <c r="U1263" i="2"/>
  <c r="AJ1262" i="2"/>
  <c r="AF1262" i="2"/>
  <c r="AC1262" i="2"/>
  <c r="Z1262" i="2"/>
  <c r="V1262" i="2"/>
  <c r="U1262" i="2"/>
  <c r="AJ1261" i="2"/>
  <c r="AF1261" i="2"/>
  <c r="AC1261" i="2"/>
  <c r="Z1261" i="2"/>
  <c r="V1261" i="2"/>
  <c r="U1261" i="2"/>
  <c r="AJ1260" i="2"/>
  <c r="AF1260" i="2"/>
  <c r="AC1260" i="2"/>
  <c r="Z1260" i="2"/>
  <c r="V1260" i="2"/>
  <c r="U1260" i="2"/>
  <c r="AJ1259" i="2"/>
  <c r="AF1259" i="2"/>
  <c r="AC1259" i="2"/>
  <c r="Z1259" i="2"/>
  <c r="V1259" i="2"/>
  <c r="U1259" i="2"/>
  <c r="AJ1258" i="2"/>
  <c r="AF1258" i="2"/>
  <c r="AC1258" i="2"/>
  <c r="Z1258" i="2"/>
  <c r="V1258" i="2"/>
  <c r="U1258" i="2"/>
  <c r="AJ1257" i="2"/>
  <c r="AF1257" i="2"/>
  <c r="AC1257" i="2"/>
  <c r="Z1257" i="2"/>
  <c r="V1257" i="2"/>
  <c r="U1257" i="2"/>
  <c r="AJ1256" i="2"/>
  <c r="AF1256" i="2"/>
  <c r="AC1256" i="2"/>
  <c r="Z1256" i="2"/>
  <c r="V1256" i="2"/>
  <c r="U1256" i="2"/>
  <c r="AJ1255" i="2"/>
  <c r="AF1255" i="2"/>
  <c r="AC1255" i="2"/>
  <c r="Z1255" i="2"/>
  <c r="V1255" i="2"/>
  <c r="U1255" i="2"/>
  <c r="AJ1254" i="2"/>
  <c r="AF1254" i="2"/>
  <c r="AC1254" i="2"/>
  <c r="Z1254" i="2"/>
  <c r="V1254" i="2"/>
  <c r="U1254" i="2"/>
  <c r="AJ1253" i="2"/>
  <c r="AF1253" i="2"/>
  <c r="AC1253" i="2"/>
  <c r="Z1253" i="2"/>
  <c r="V1253" i="2"/>
  <c r="U1253" i="2"/>
  <c r="AJ1252" i="2"/>
  <c r="AF1252" i="2"/>
  <c r="AC1252" i="2"/>
  <c r="Z1252" i="2"/>
  <c r="V1252" i="2"/>
  <c r="U1252" i="2"/>
  <c r="AJ1251" i="2"/>
  <c r="AF1251" i="2"/>
  <c r="AC1251" i="2"/>
  <c r="Z1251" i="2"/>
  <c r="V1251" i="2"/>
  <c r="U1251" i="2"/>
  <c r="AJ1250" i="2"/>
  <c r="AF1250" i="2"/>
  <c r="AC1250" i="2"/>
  <c r="Z1250" i="2"/>
  <c r="V1250" i="2"/>
  <c r="U1250" i="2"/>
  <c r="AJ1249" i="2"/>
  <c r="AF1249" i="2"/>
  <c r="AC1249" i="2"/>
  <c r="Z1249" i="2"/>
  <c r="V1249" i="2"/>
  <c r="U1249" i="2"/>
  <c r="AJ1248" i="2"/>
  <c r="AF1248" i="2"/>
  <c r="AC1248" i="2"/>
  <c r="Z1248" i="2"/>
  <c r="V1248" i="2"/>
  <c r="U1248" i="2"/>
  <c r="AJ1247" i="2"/>
  <c r="AF1247" i="2"/>
  <c r="AC1247" i="2"/>
  <c r="Z1247" i="2"/>
  <c r="V1247" i="2"/>
  <c r="U1247" i="2"/>
  <c r="AJ1246" i="2"/>
  <c r="AF1246" i="2"/>
  <c r="AC1246" i="2"/>
  <c r="Z1246" i="2"/>
  <c r="V1246" i="2"/>
  <c r="U1246" i="2"/>
  <c r="AJ1245" i="2"/>
  <c r="AF1245" i="2"/>
  <c r="AC1245" i="2"/>
  <c r="Z1245" i="2"/>
  <c r="V1245" i="2"/>
  <c r="U1245" i="2"/>
  <c r="AJ1244" i="2"/>
  <c r="AF1244" i="2"/>
  <c r="AC1244" i="2"/>
  <c r="Z1244" i="2"/>
  <c r="V1244" i="2"/>
  <c r="U1244" i="2"/>
  <c r="AJ1243" i="2"/>
  <c r="AF1243" i="2"/>
  <c r="AC1243" i="2"/>
  <c r="Z1243" i="2"/>
  <c r="V1243" i="2"/>
  <c r="U1243" i="2"/>
  <c r="AJ1242" i="2"/>
  <c r="AF1242" i="2"/>
  <c r="AC1242" i="2"/>
  <c r="Z1242" i="2"/>
  <c r="V1242" i="2"/>
  <c r="U1242" i="2"/>
  <c r="AJ1241" i="2"/>
  <c r="AF1241" i="2"/>
  <c r="AC1241" i="2"/>
  <c r="Z1241" i="2"/>
  <c r="V1241" i="2"/>
  <c r="U1241" i="2"/>
  <c r="AJ1240" i="2"/>
  <c r="AF1240" i="2"/>
  <c r="AC1240" i="2"/>
  <c r="Z1240" i="2"/>
  <c r="V1240" i="2"/>
  <c r="U1240" i="2"/>
  <c r="AJ1239" i="2"/>
  <c r="AF1239" i="2"/>
  <c r="AC1239" i="2"/>
  <c r="Z1239" i="2"/>
  <c r="V1239" i="2"/>
  <c r="U1239" i="2"/>
  <c r="AJ1238" i="2"/>
  <c r="AF1238" i="2"/>
  <c r="AC1238" i="2"/>
  <c r="Z1238" i="2"/>
  <c r="V1238" i="2"/>
  <c r="U1238" i="2"/>
  <c r="AJ1237" i="2"/>
  <c r="AF1237" i="2"/>
  <c r="AC1237" i="2"/>
  <c r="Z1237" i="2"/>
  <c r="V1237" i="2"/>
  <c r="U1237" i="2"/>
  <c r="AJ1236" i="2"/>
  <c r="AF1236" i="2"/>
  <c r="AC1236" i="2"/>
  <c r="Z1236" i="2"/>
  <c r="V1236" i="2"/>
  <c r="U1236" i="2"/>
  <c r="AJ1235" i="2"/>
  <c r="AF1235" i="2"/>
  <c r="AC1235" i="2"/>
  <c r="Z1235" i="2"/>
  <c r="V1235" i="2"/>
  <c r="U1235" i="2"/>
  <c r="AJ1234" i="2"/>
  <c r="AF1234" i="2"/>
  <c r="AC1234" i="2"/>
  <c r="Z1234" i="2"/>
  <c r="V1234" i="2"/>
  <c r="U1234" i="2"/>
  <c r="AJ1233" i="2"/>
  <c r="AF1233" i="2"/>
  <c r="AC1233" i="2"/>
  <c r="Z1233" i="2"/>
  <c r="V1233" i="2"/>
  <c r="U1233" i="2"/>
  <c r="AJ1232" i="2"/>
  <c r="AF1232" i="2"/>
  <c r="AC1232" i="2"/>
  <c r="Z1232" i="2"/>
  <c r="V1232" i="2"/>
  <c r="U1232" i="2"/>
  <c r="AJ1231" i="2"/>
  <c r="AF1231" i="2"/>
  <c r="AC1231" i="2"/>
  <c r="Z1231" i="2"/>
  <c r="V1231" i="2"/>
  <c r="U1231" i="2"/>
  <c r="AJ1230" i="2"/>
  <c r="AF1230" i="2"/>
  <c r="AC1230" i="2"/>
  <c r="Z1230" i="2"/>
  <c r="V1230" i="2"/>
  <c r="U1230" i="2"/>
  <c r="AJ1229" i="2"/>
  <c r="AF1229" i="2"/>
  <c r="AC1229" i="2"/>
  <c r="Z1229" i="2"/>
  <c r="V1229" i="2"/>
  <c r="U1229" i="2"/>
  <c r="AJ1228" i="2"/>
  <c r="AF1228" i="2"/>
  <c r="AC1228" i="2"/>
  <c r="Z1228" i="2"/>
  <c r="V1228" i="2"/>
  <c r="U1228" i="2"/>
  <c r="AJ1227" i="2"/>
  <c r="AF1227" i="2"/>
  <c r="AC1227" i="2"/>
  <c r="Z1227" i="2"/>
  <c r="V1227" i="2"/>
  <c r="U1227" i="2"/>
  <c r="AJ1226" i="2"/>
  <c r="AF1226" i="2"/>
  <c r="AC1226" i="2"/>
  <c r="Z1226" i="2"/>
  <c r="V1226" i="2"/>
  <c r="U1226" i="2"/>
  <c r="AJ1225" i="2"/>
  <c r="AF1225" i="2"/>
  <c r="AC1225" i="2"/>
  <c r="Z1225" i="2"/>
  <c r="V1225" i="2"/>
  <c r="U1225" i="2"/>
  <c r="AJ1224" i="2"/>
  <c r="AF1224" i="2"/>
  <c r="AC1224" i="2"/>
  <c r="Z1224" i="2"/>
  <c r="V1224" i="2"/>
  <c r="U1224" i="2"/>
  <c r="AJ1223" i="2"/>
  <c r="AF1223" i="2"/>
  <c r="AC1223" i="2"/>
  <c r="Z1223" i="2"/>
  <c r="V1223" i="2"/>
  <c r="U1223" i="2"/>
  <c r="AJ1222" i="2"/>
  <c r="AF1222" i="2"/>
  <c r="AC1222" i="2"/>
  <c r="Z1222" i="2"/>
  <c r="V1222" i="2"/>
  <c r="U1222" i="2"/>
  <c r="AJ1221" i="2"/>
  <c r="AF1221" i="2"/>
  <c r="AC1221" i="2"/>
  <c r="Z1221" i="2"/>
  <c r="V1221" i="2"/>
  <c r="U1221" i="2"/>
  <c r="AJ1220" i="2"/>
  <c r="AF1220" i="2"/>
  <c r="AC1220" i="2"/>
  <c r="Z1220" i="2"/>
  <c r="V1220" i="2"/>
  <c r="U1220" i="2"/>
  <c r="AJ1219" i="2"/>
  <c r="AF1219" i="2"/>
  <c r="AC1219" i="2"/>
  <c r="Z1219" i="2"/>
  <c r="V1219" i="2"/>
  <c r="U1219" i="2"/>
  <c r="AJ1218" i="2"/>
  <c r="AF1218" i="2"/>
  <c r="AC1218" i="2"/>
  <c r="Z1218" i="2"/>
  <c r="V1218" i="2"/>
  <c r="U1218" i="2"/>
  <c r="AJ1217" i="2"/>
  <c r="AF1217" i="2"/>
  <c r="AC1217" i="2"/>
  <c r="Z1217" i="2"/>
  <c r="V1217" i="2"/>
  <c r="U1217" i="2"/>
  <c r="AJ1216" i="2"/>
  <c r="AF1216" i="2"/>
  <c r="AC1216" i="2"/>
  <c r="Z1216" i="2"/>
  <c r="V1216" i="2"/>
  <c r="U1216" i="2"/>
  <c r="AJ1215" i="2"/>
  <c r="AF1215" i="2"/>
  <c r="AC1215" i="2"/>
  <c r="Z1215" i="2"/>
  <c r="V1215" i="2"/>
  <c r="U1215" i="2"/>
  <c r="AJ1214" i="2"/>
  <c r="AF1214" i="2"/>
  <c r="AC1214" i="2"/>
  <c r="Z1214" i="2"/>
  <c r="V1214" i="2"/>
  <c r="U1214" i="2"/>
  <c r="AJ1213" i="2"/>
  <c r="AF1213" i="2"/>
  <c r="AC1213" i="2"/>
  <c r="Z1213" i="2"/>
  <c r="V1213" i="2"/>
  <c r="U1213" i="2"/>
  <c r="AJ1212" i="2"/>
  <c r="AF1212" i="2"/>
  <c r="AC1212" i="2"/>
  <c r="Z1212" i="2"/>
  <c r="V1212" i="2"/>
  <c r="U1212" i="2"/>
  <c r="AJ1211" i="2"/>
  <c r="AF1211" i="2"/>
  <c r="AC1211" i="2"/>
  <c r="Z1211" i="2"/>
  <c r="V1211" i="2"/>
  <c r="U1211" i="2"/>
  <c r="AJ1210" i="2"/>
  <c r="AF1210" i="2"/>
  <c r="AC1210" i="2"/>
  <c r="Z1210" i="2"/>
  <c r="V1210" i="2"/>
  <c r="U1210" i="2"/>
  <c r="AJ1209" i="2"/>
  <c r="AF1209" i="2"/>
  <c r="AC1209" i="2"/>
  <c r="Z1209" i="2"/>
  <c r="V1209" i="2"/>
  <c r="U1209" i="2"/>
  <c r="AJ1208" i="2"/>
  <c r="AF1208" i="2"/>
  <c r="AC1208" i="2"/>
  <c r="Z1208" i="2"/>
  <c r="V1208" i="2"/>
  <c r="U1208" i="2"/>
  <c r="AJ1207" i="2"/>
  <c r="AF1207" i="2"/>
  <c r="AC1207" i="2"/>
  <c r="Z1207" i="2"/>
  <c r="V1207" i="2"/>
  <c r="U1207" i="2"/>
  <c r="AJ1206" i="2"/>
  <c r="AF1206" i="2"/>
  <c r="AC1206" i="2"/>
  <c r="Z1206" i="2"/>
  <c r="V1206" i="2"/>
  <c r="U1206" i="2"/>
  <c r="AJ1205" i="2"/>
  <c r="AF1205" i="2"/>
  <c r="AC1205" i="2"/>
  <c r="Z1205" i="2"/>
  <c r="V1205" i="2"/>
  <c r="U1205" i="2"/>
  <c r="AJ1204" i="2"/>
  <c r="AF1204" i="2"/>
  <c r="AC1204" i="2"/>
  <c r="Z1204" i="2"/>
  <c r="V1204" i="2"/>
  <c r="U1204" i="2"/>
  <c r="AJ1203" i="2"/>
  <c r="AF1203" i="2"/>
  <c r="AC1203" i="2"/>
  <c r="Z1203" i="2"/>
  <c r="V1203" i="2"/>
  <c r="U1203" i="2"/>
  <c r="AJ1202" i="2"/>
  <c r="AF1202" i="2"/>
  <c r="AC1202" i="2"/>
  <c r="Z1202" i="2"/>
  <c r="V1202" i="2"/>
  <c r="U1202" i="2"/>
  <c r="AJ1201" i="2"/>
  <c r="AF1201" i="2"/>
  <c r="AC1201" i="2"/>
  <c r="Z1201" i="2"/>
  <c r="V1201" i="2"/>
  <c r="U1201" i="2"/>
  <c r="AJ1200" i="2"/>
  <c r="AF1200" i="2"/>
  <c r="AC1200" i="2"/>
  <c r="Z1200" i="2"/>
  <c r="V1200" i="2"/>
  <c r="U1200" i="2"/>
  <c r="AJ1199" i="2"/>
  <c r="AF1199" i="2"/>
  <c r="AC1199" i="2"/>
  <c r="Z1199" i="2"/>
  <c r="V1199" i="2"/>
  <c r="U1199" i="2"/>
  <c r="AJ1198" i="2"/>
  <c r="AF1198" i="2"/>
  <c r="AC1198" i="2"/>
  <c r="Z1198" i="2"/>
  <c r="V1198" i="2"/>
  <c r="U1198" i="2"/>
  <c r="AJ1197" i="2"/>
  <c r="AF1197" i="2"/>
  <c r="AC1197" i="2"/>
  <c r="Z1197" i="2"/>
  <c r="V1197" i="2"/>
  <c r="U1197" i="2"/>
  <c r="AJ1196" i="2"/>
  <c r="AF1196" i="2"/>
  <c r="AC1196" i="2"/>
  <c r="Z1196" i="2"/>
  <c r="V1196" i="2"/>
  <c r="U1196" i="2"/>
  <c r="AJ1195" i="2"/>
  <c r="AF1195" i="2"/>
  <c r="AC1195" i="2"/>
  <c r="Z1195" i="2"/>
  <c r="V1195" i="2"/>
  <c r="U1195" i="2"/>
  <c r="AJ1194" i="2"/>
  <c r="AF1194" i="2"/>
  <c r="AC1194" i="2"/>
  <c r="Z1194" i="2"/>
  <c r="V1194" i="2"/>
  <c r="U1194" i="2"/>
  <c r="AJ1193" i="2"/>
  <c r="AF1193" i="2"/>
  <c r="AC1193" i="2"/>
  <c r="Z1193" i="2"/>
  <c r="V1193" i="2"/>
  <c r="U1193" i="2"/>
  <c r="AJ1192" i="2"/>
  <c r="AF1192" i="2"/>
  <c r="AC1192" i="2"/>
  <c r="Z1192" i="2"/>
  <c r="V1192" i="2"/>
  <c r="U1192" i="2"/>
  <c r="AJ1191" i="2"/>
  <c r="AF1191" i="2"/>
  <c r="AC1191" i="2"/>
  <c r="Z1191" i="2"/>
  <c r="V1191" i="2"/>
  <c r="U1191" i="2"/>
  <c r="AJ1190" i="2"/>
  <c r="AF1190" i="2"/>
  <c r="AC1190" i="2"/>
  <c r="Z1190" i="2"/>
  <c r="V1190" i="2"/>
  <c r="U1190" i="2"/>
  <c r="AJ1189" i="2"/>
  <c r="AF1189" i="2"/>
  <c r="AC1189" i="2"/>
  <c r="Z1189" i="2"/>
  <c r="V1189" i="2"/>
  <c r="U1189" i="2"/>
  <c r="AJ1188" i="2"/>
  <c r="AF1188" i="2"/>
  <c r="AC1188" i="2"/>
  <c r="Z1188" i="2"/>
  <c r="V1188" i="2"/>
  <c r="U1188" i="2"/>
  <c r="AJ1187" i="2"/>
  <c r="AF1187" i="2"/>
  <c r="AC1187" i="2"/>
  <c r="Z1187" i="2"/>
  <c r="V1187" i="2"/>
  <c r="U1187" i="2"/>
  <c r="AJ1186" i="2"/>
  <c r="AF1186" i="2"/>
  <c r="AC1186" i="2"/>
  <c r="Z1186" i="2"/>
  <c r="V1186" i="2"/>
  <c r="U1186" i="2"/>
  <c r="AJ1185" i="2"/>
  <c r="AF1185" i="2"/>
  <c r="AC1185" i="2"/>
  <c r="Z1185" i="2"/>
  <c r="V1185" i="2"/>
  <c r="U1185" i="2"/>
  <c r="AJ1184" i="2"/>
  <c r="AF1184" i="2"/>
  <c r="AC1184" i="2"/>
  <c r="Z1184" i="2"/>
  <c r="V1184" i="2"/>
  <c r="U1184" i="2"/>
  <c r="AJ1183" i="2"/>
  <c r="AF1183" i="2"/>
  <c r="AC1183" i="2"/>
  <c r="Z1183" i="2"/>
  <c r="V1183" i="2"/>
  <c r="U1183" i="2"/>
  <c r="AJ1182" i="2"/>
  <c r="AF1182" i="2"/>
  <c r="AC1182" i="2"/>
  <c r="Z1182" i="2"/>
  <c r="V1182" i="2"/>
  <c r="U1182" i="2"/>
  <c r="AJ1181" i="2"/>
  <c r="AF1181" i="2"/>
  <c r="AC1181" i="2"/>
  <c r="Z1181" i="2"/>
  <c r="V1181" i="2"/>
  <c r="U1181" i="2"/>
  <c r="AJ1180" i="2"/>
  <c r="AF1180" i="2"/>
  <c r="AC1180" i="2"/>
  <c r="Z1180" i="2"/>
  <c r="V1180" i="2"/>
  <c r="U1180" i="2"/>
  <c r="AJ1179" i="2"/>
  <c r="AF1179" i="2"/>
  <c r="AC1179" i="2"/>
  <c r="Z1179" i="2"/>
  <c r="V1179" i="2"/>
  <c r="U1179" i="2"/>
  <c r="AJ1178" i="2"/>
  <c r="AF1178" i="2"/>
  <c r="AC1178" i="2"/>
  <c r="Z1178" i="2"/>
  <c r="V1178" i="2"/>
  <c r="U1178" i="2"/>
  <c r="AJ1177" i="2"/>
  <c r="AF1177" i="2"/>
  <c r="AC1177" i="2"/>
  <c r="Z1177" i="2"/>
  <c r="V1177" i="2"/>
  <c r="U1177" i="2"/>
  <c r="AJ1176" i="2"/>
  <c r="AF1176" i="2"/>
  <c r="AC1176" i="2"/>
  <c r="Z1176" i="2"/>
  <c r="V1176" i="2"/>
  <c r="U1176" i="2"/>
  <c r="AJ1175" i="2"/>
  <c r="AF1175" i="2"/>
  <c r="AC1175" i="2"/>
  <c r="Z1175" i="2"/>
  <c r="V1175" i="2"/>
  <c r="U1175" i="2"/>
  <c r="AJ1174" i="2"/>
  <c r="AF1174" i="2"/>
  <c r="AC1174" i="2"/>
  <c r="Z1174" i="2"/>
  <c r="V1174" i="2"/>
  <c r="U1174" i="2"/>
  <c r="AJ1173" i="2"/>
  <c r="AF1173" i="2"/>
  <c r="AC1173" i="2"/>
  <c r="Z1173" i="2"/>
  <c r="V1173" i="2"/>
  <c r="U1173" i="2"/>
  <c r="AJ1172" i="2"/>
  <c r="AF1172" i="2"/>
  <c r="AC1172" i="2"/>
  <c r="Z1172" i="2"/>
  <c r="V1172" i="2"/>
  <c r="U1172" i="2"/>
  <c r="AJ1171" i="2"/>
  <c r="AF1171" i="2"/>
  <c r="AC1171" i="2"/>
  <c r="Z1171" i="2"/>
  <c r="V1171" i="2"/>
  <c r="U1171" i="2"/>
  <c r="AJ1170" i="2"/>
  <c r="AF1170" i="2"/>
  <c r="AC1170" i="2"/>
  <c r="Z1170" i="2"/>
  <c r="V1170" i="2"/>
  <c r="U1170" i="2"/>
  <c r="AJ1169" i="2"/>
  <c r="AF1169" i="2"/>
  <c r="AC1169" i="2"/>
  <c r="Z1169" i="2"/>
  <c r="V1169" i="2"/>
  <c r="U1169" i="2"/>
  <c r="AJ1168" i="2"/>
  <c r="AF1168" i="2"/>
  <c r="AC1168" i="2"/>
  <c r="Z1168" i="2"/>
  <c r="V1168" i="2"/>
  <c r="U1168" i="2"/>
  <c r="AJ1167" i="2"/>
  <c r="AF1167" i="2"/>
  <c r="AC1167" i="2"/>
  <c r="Z1167" i="2"/>
  <c r="V1167" i="2"/>
  <c r="U1167" i="2"/>
  <c r="AJ1166" i="2"/>
  <c r="AF1166" i="2"/>
  <c r="AC1166" i="2"/>
  <c r="Z1166" i="2"/>
  <c r="V1166" i="2"/>
  <c r="U1166" i="2"/>
  <c r="AJ1165" i="2"/>
  <c r="AF1165" i="2"/>
  <c r="AC1165" i="2"/>
  <c r="Z1165" i="2"/>
  <c r="V1165" i="2"/>
  <c r="U1165" i="2"/>
  <c r="AJ1164" i="2"/>
  <c r="AF1164" i="2"/>
  <c r="AC1164" i="2"/>
  <c r="Z1164" i="2"/>
  <c r="V1164" i="2"/>
  <c r="U1164" i="2"/>
  <c r="AJ1163" i="2"/>
  <c r="AF1163" i="2"/>
  <c r="AC1163" i="2"/>
  <c r="Z1163" i="2"/>
  <c r="V1163" i="2"/>
  <c r="U1163" i="2"/>
  <c r="AJ1162" i="2"/>
  <c r="AF1162" i="2"/>
  <c r="AC1162" i="2"/>
  <c r="Z1162" i="2"/>
  <c r="V1162" i="2"/>
  <c r="U1162" i="2"/>
  <c r="AJ1161" i="2"/>
  <c r="AF1161" i="2"/>
  <c r="AC1161" i="2"/>
  <c r="Z1161" i="2"/>
  <c r="V1161" i="2"/>
  <c r="U1161" i="2"/>
  <c r="AJ1160" i="2"/>
  <c r="AF1160" i="2"/>
  <c r="AC1160" i="2"/>
  <c r="Z1160" i="2"/>
  <c r="V1160" i="2"/>
  <c r="U1160" i="2"/>
  <c r="AJ1159" i="2"/>
  <c r="AF1159" i="2"/>
  <c r="AC1159" i="2"/>
  <c r="Z1159" i="2"/>
  <c r="V1159" i="2"/>
  <c r="U1159" i="2"/>
  <c r="AJ1158" i="2"/>
  <c r="AF1158" i="2"/>
  <c r="AC1158" i="2"/>
  <c r="Z1158" i="2"/>
  <c r="V1158" i="2"/>
  <c r="U1158" i="2"/>
  <c r="AJ1157" i="2"/>
  <c r="AF1157" i="2"/>
  <c r="AC1157" i="2"/>
  <c r="Z1157" i="2"/>
  <c r="V1157" i="2"/>
  <c r="U1157" i="2"/>
  <c r="AJ1156" i="2"/>
  <c r="AF1156" i="2"/>
  <c r="AC1156" i="2"/>
  <c r="Z1156" i="2"/>
  <c r="V1156" i="2"/>
  <c r="U1156" i="2"/>
  <c r="AJ1155" i="2"/>
  <c r="AF1155" i="2"/>
  <c r="AC1155" i="2"/>
  <c r="Z1155" i="2"/>
  <c r="V1155" i="2"/>
  <c r="U1155" i="2"/>
  <c r="AJ1154" i="2"/>
  <c r="AF1154" i="2"/>
  <c r="AC1154" i="2"/>
  <c r="Z1154" i="2"/>
  <c r="V1154" i="2"/>
  <c r="U1154" i="2"/>
  <c r="AJ1153" i="2"/>
  <c r="AF1153" i="2"/>
  <c r="AC1153" i="2"/>
  <c r="Z1153" i="2"/>
  <c r="V1153" i="2"/>
  <c r="U1153" i="2"/>
  <c r="AJ1152" i="2"/>
  <c r="AF1152" i="2"/>
  <c r="AC1152" i="2"/>
  <c r="Z1152" i="2"/>
  <c r="V1152" i="2"/>
  <c r="U1152" i="2"/>
  <c r="AJ1151" i="2"/>
  <c r="AF1151" i="2"/>
  <c r="AC1151" i="2"/>
  <c r="Z1151" i="2"/>
  <c r="V1151" i="2"/>
  <c r="U1151" i="2"/>
  <c r="AJ1150" i="2"/>
  <c r="AF1150" i="2"/>
  <c r="AC1150" i="2"/>
  <c r="Z1150" i="2"/>
  <c r="V1150" i="2"/>
  <c r="U1150" i="2"/>
  <c r="AJ1149" i="2"/>
  <c r="AF1149" i="2"/>
  <c r="AC1149" i="2"/>
  <c r="Z1149" i="2"/>
  <c r="V1149" i="2"/>
  <c r="U1149" i="2"/>
  <c r="AJ1148" i="2"/>
  <c r="AF1148" i="2"/>
  <c r="AC1148" i="2"/>
  <c r="Z1148" i="2"/>
  <c r="V1148" i="2"/>
  <c r="U1148" i="2"/>
  <c r="AJ1147" i="2"/>
  <c r="AF1147" i="2"/>
  <c r="AC1147" i="2"/>
  <c r="Z1147" i="2"/>
  <c r="V1147" i="2"/>
  <c r="U1147" i="2"/>
  <c r="AJ1146" i="2"/>
  <c r="AF1146" i="2"/>
  <c r="AC1146" i="2"/>
  <c r="Z1146" i="2"/>
  <c r="V1146" i="2"/>
  <c r="U1146" i="2"/>
  <c r="AJ1145" i="2"/>
  <c r="AF1145" i="2"/>
  <c r="AC1145" i="2"/>
  <c r="Z1145" i="2"/>
  <c r="V1145" i="2"/>
  <c r="U1145" i="2"/>
  <c r="AJ1144" i="2"/>
  <c r="AF1144" i="2"/>
  <c r="AC1144" i="2"/>
  <c r="Z1144" i="2"/>
  <c r="V1144" i="2"/>
  <c r="U1144" i="2"/>
  <c r="AJ1143" i="2"/>
  <c r="AF1143" i="2"/>
  <c r="AC1143" i="2"/>
  <c r="Z1143" i="2"/>
  <c r="V1143" i="2"/>
  <c r="U1143" i="2"/>
  <c r="AJ1142" i="2"/>
  <c r="AF1142" i="2"/>
  <c r="AC1142" i="2"/>
  <c r="Z1142" i="2"/>
  <c r="V1142" i="2"/>
  <c r="U1142" i="2"/>
  <c r="AJ1141" i="2"/>
  <c r="AF1141" i="2"/>
  <c r="AC1141" i="2"/>
  <c r="Z1141" i="2"/>
  <c r="V1141" i="2"/>
  <c r="U1141" i="2"/>
  <c r="AJ1140" i="2"/>
  <c r="AF1140" i="2"/>
  <c r="AC1140" i="2"/>
  <c r="Z1140" i="2"/>
  <c r="V1140" i="2"/>
  <c r="U1140" i="2"/>
  <c r="AJ1139" i="2"/>
  <c r="AF1139" i="2"/>
  <c r="AC1139" i="2"/>
  <c r="Z1139" i="2"/>
  <c r="V1139" i="2"/>
  <c r="U1139" i="2"/>
  <c r="AJ1138" i="2"/>
  <c r="AF1138" i="2"/>
  <c r="AC1138" i="2"/>
  <c r="Z1138" i="2"/>
  <c r="V1138" i="2"/>
  <c r="U1138" i="2"/>
  <c r="AJ1137" i="2"/>
  <c r="AF1137" i="2"/>
  <c r="AC1137" i="2"/>
  <c r="Z1137" i="2"/>
  <c r="V1137" i="2"/>
  <c r="U1137" i="2"/>
  <c r="AJ1136" i="2"/>
  <c r="AF1136" i="2"/>
  <c r="AC1136" i="2"/>
  <c r="Z1136" i="2"/>
  <c r="V1136" i="2"/>
  <c r="U1136" i="2"/>
  <c r="AJ1135" i="2"/>
  <c r="AF1135" i="2"/>
  <c r="AC1135" i="2"/>
  <c r="Z1135" i="2"/>
  <c r="V1135" i="2"/>
  <c r="U1135" i="2"/>
  <c r="AJ1134" i="2"/>
  <c r="AF1134" i="2"/>
  <c r="AC1134" i="2"/>
  <c r="Z1134" i="2"/>
  <c r="V1134" i="2"/>
  <c r="U1134" i="2"/>
  <c r="AJ1133" i="2"/>
  <c r="AF1133" i="2"/>
  <c r="AC1133" i="2"/>
  <c r="Z1133" i="2"/>
  <c r="V1133" i="2"/>
  <c r="U1133" i="2"/>
  <c r="AJ1132" i="2"/>
  <c r="AF1132" i="2"/>
  <c r="AC1132" i="2"/>
  <c r="Z1132" i="2"/>
  <c r="V1132" i="2"/>
  <c r="U1132" i="2"/>
  <c r="AJ1131" i="2"/>
  <c r="AF1131" i="2"/>
  <c r="AC1131" i="2"/>
  <c r="Z1131" i="2"/>
  <c r="V1131" i="2"/>
  <c r="U1131" i="2"/>
  <c r="AJ1130" i="2"/>
  <c r="AF1130" i="2"/>
  <c r="AC1130" i="2"/>
  <c r="Z1130" i="2"/>
  <c r="V1130" i="2"/>
  <c r="U1130" i="2"/>
  <c r="AJ1129" i="2"/>
  <c r="AF1129" i="2"/>
  <c r="AC1129" i="2"/>
  <c r="Z1129" i="2"/>
  <c r="V1129" i="2"/>
  <c r="U1129" i="2"/>
  <c r="AJ1128" i="2"/>
  <c r="AF1128" i="2"/>
  <c r="AC1128" i="2"/>
  <c r="Z1128" i="2"/>
  <c r="V1128" i="2"/>
  <c r="U1128" i="2"/>
  <c r="AJ1127" i="2"/>
  <c r="AF1127" i="2"/>
  <c r="AC1127" i="2"/>
  <c r="Z1127" i="2"/>
  <c r="V1127" i="2"/>
  <c r="U1127" i="2"/>
  <c r="AJ1126" i="2"/>
  <c r="AF1126" i="2"/>
  <c r="AC1126" i="2"/>
  <c r="Z1126" i="2"/>
  <c r="V1126" i="2"/>
  <c r="U1126" i="2"/>
  <c r="AJ1125" i="2"/>
  <c r="AF1125" i="2"/>
  <c r="AC1125" i="2"/>
  <c r="Z1125" i="2"/>
  <c r="V1125" i="2"/>
  <c r="U1125" i="2"/>
  <c r="AJ1124" i="2"/>
  <c r="AF1124" i="2"/>
  <c r="AC1124" i="2"/>
  <c r="Z1124" i="2"/>
  <c r="V1124" i="2"/>
  <c r="U1124" i="2"/>
  <c r="AJ1123" i="2"/>
  <c r="AF1123" i="2"/>
  <c r="AC1123" i="2"/>
  <c r="Z1123" i="2"/>
  <c r="V1123" i="2"/>
  <c r="U1123" i="2"/>
  <c r="AJ1122" i="2"/>
  <c r="AF1122" i="2"/>
  <c r="AC1122" i="2"/>
  <c r="Z1122" i="2"/>
  <c r="V1122" i="2"/>
  <c r="U1122" i="2"/>
  <c r="AJ1121" i="2"/>
  <c r="AF1121" i="2"/>
  <c r="AC1121" i="2"/>
  <c r="Z1121" i="2"/>
  <c r="V1121" i="2"/>
  <c r="U1121" i="2"/>
  <c r="AJ1120" i="2"/>
  <c r="AF1120" i="2"/>
  <c r="AC1120" i="2"/>
  <c r="Z1120" i="2"/>
  <c r="V1120" i="2"/>
  <c r="U1120" i="2"/>
  <c r="AJ1119" i="2"/>
  <c r="AF1119" i="2"/>
  <c r="AC1119" i="2"/>
  <c r="Z1119" i="2"/>
  <c r="V1119" i="2"/>
  <c r="U1119" i="2"/>
  <c r="AJ1118" i="2"/>
  <c r="AF1118" i="2"/>
  <c r="AC1118" i="2"/>
  <c r="Z1118" i="2"/>
  <c r="V1118" i="2"/>
  <c r="U1118" i="2"/>
  <c r="AJ1117" i="2"/>
  <c r="AF1117" i="2"/>
  <c r="AC1117" i="2"/>
  <c r="Z1117" i="2"/>
  <c r="V1117" i="2"/>
  <c r="U1117" i="2"/>
  <c r="AJ1116" i="2"/>
  <c r="AF1116" i="2"/>
  <c r="AC1116" i="2"/>
  <c r="Z1116" i="2"/>
  <c r="V1116" i="2"/>
  <c r="U1116" i="2"/>
  <c r="AJ1115" i="2"/>
  <c r="AF1115" i="2"/>
  <c r="AC1115" i="2"/>
  <c r="Z1115" i="2"/>
  <c r="V1115" i="2"/>
  <c r="U1115" i="2"/>
  <c r="AJ1114" i="2"/>
  <c r="AF1114" i="2"/>
  <c r="AC1114" i="2"/>
  <c r="Z1114" i="2"/>
  <c r="V1114" i="2"/>
  <c r="U1114" i="2"/>
  <c r="AJ1113" i="2"/>
  <c r="AF1113" i="2"/>
  <c r="AC1113" i="2"/>
  <c r="Z1113" i="2"/>
  <c r="V1113" i="2"/>
  <c r="U1113" i="2"/>
  <c r="AJ1112" i="2"/>
  <c r="AF1112" i="2"/>
  <c r="AC1112" i="2"/>
  <c r="Z1112" i="2"/>
  <c r="V1112" i="2"/>
  <c r="U1112" i="2"/>
  <c r="AJ1111" i="2"/>
  <c r="AF1111" i="2"/>
  <c r="AC1111" i="2"/>
  <c r="Z1111" i="2"/>
  <c r="V1111" i="2"/>
  <c r="U1111" i="2"/>
  <c r="AJ1110" i="2"/>
  <c r="AF1110" i="2"/>
  <c r="AC1110" i="2"/>
  <c r="Z1110" i="2"/>
  <c r="V1110" i="2"/>
  <c r="U1110" i="2"/>
  <c r="AJ1109" i="2"/>
  <c r="AF1109" i="2"/>
  <c r="AC1109" i="2"/>
  <c r="Z1109" i="2"/>
  <c r="V1109" i="2"/>
  <c r="U1109" i="2"/>
  <c r="AJ1108" i="2"/>
  <c r="AF1108" i="2"/>
  <c r="AC1108" i="2"/>
  <c r="Z1108" i="2"/>
  <c r="V1108" i="2"/>
  <c r="U1108" i="2"/>
  <c r="AJ1107" i="2"/>
  <c r="AF1107" i="2"/>
  <c r="AC1107" i="2"/>
  <c r="Z1107" i="2"/>
  <c r="V1107" i="2"/>
  <c r="U1107" i="2"/>
  <c r="AJ1106" i="2"/>
  <c r="AF1106" i="2"/>
  <c r="AC1106" i="2"/>
  <c r="Z1106" i="2"/>
  <c r="V1106" i="2"/>
  <c r="U1106" i="2"/>
  <c r="AJ1105" i="2"/>
  <c r="AF1105" i="2"/>
  <c r="AC1105" i="2"/>
  <c r="Z1105" i="2"/>
  <c r="V1105" i="2"/>
  <c r="U1105" i="2"/>
  <c r="AJ1104" i="2"/>
  <c r="AF1104" i="2"/>
  <c r="AC1104" i="2"/>
  <c r="Z1104" i="2"/>
  <c r="V1104" i="2"/>
  <c r="U1104" i="2"/>
  <c r="AJ1103" i="2"/>
  <c r="AF1103" i="2"/>
  <c r="AC1103" i="2"/>
  <c r="Z1103" i="2"/>
  <c r="V1103" i="2"/>
  <c r="U1103" i="2"/>
  <c r="AJ1102" i="2"/>
  <c r="AF1102" i="2"/>
  <c r="AC1102" i="2"/>
  <c r="Z1102" i="2"/>
  <c r="V1102" i="2"/>
  <c r="U1102" i="2"/>
  <c r="AJ1101" i="2"/>
  <c r="AF1101" i="2"/>
  <c r="AC1101" i="2"/>
  <c r="Z1101" i="2"/>
  <c r="V1101" i="2"/>
  <c r="U1101" i="2"/>
  <c r="AJ1100" i="2"/>
  <c r="AF1100" i="2"/>
  <c r="AC1100" i="2"/>
  <c r="Z1100" i="2"/>
  <c r="V1100" i="2"/>
  <c r="U1100" i="2"/>
  <c r="AJ1099" i="2"/>
  <c r="AF1099" i="2"/>
  <c r="AC1099" i="2"/>
  <c r="Z1099" i="2"/>
  <c r="V1099" i="2"/>
  <c r="U1099" i="2"/>
  <c r="AJ1098" i="2"/>
  <c r="AF1098" i="2"/>
  <c r="AC1098" i="2"/>
  <c r="Z1098" i="2"/>
  <c r="V1098" i="2"/>
  <c r="U1098" i="2"/>
  <c r="AJ1097" i="2"/>
  <c r="AF1097" i="2"/>
  <c r="AC1097" i="2"/>
  <c r="Z1097" i="2"/>
  <c r="V1097" i="2"/>
  <c r="U1097" i="2"/>
  <c r="AJ1096" i="2"/>
  <c r="AF1096" i="2"/>
  <c r="AC1096" i="2"/>
  <c r="Z1096" i="2"/>
  <c r="V1096" i="2"/>
  <c r="U1096" i="2"/>
  <c r="AJ1095" i="2"/>
  <c r="AF1095" i="2"/>
  <c r="AC1095" i="2"/>
  <c r="Z1095" i="2"/>
  <c r="V1095" i="2"/>
  <c r="U1095" i="2"/>
  <c r="AJ1094" i="2"/>
  <c r="AF1094" i="2"/>
  <c r="AC1094" i="2"/>
  <c r="Z1094" i="2"/>
  <c r="V1094" i="2"/>
  <c r="U1094" i="2"/>
  <c r="AJ1093" i="2"/>
  <c r="AF1093" i="2"/>
  <c r="AC1093" i="2"/>
  <c r="Z1093" i="2"/>
  <c r="V1093" i="2"/>
  <c r="U1093" i="2"/>
  <c r="AJ1092" i="2"/>
  <c r="AF1092" i="2"/>
  <c r="AC1092" i="2"/>
  <c r="Z1092" i="2"/>
  <c r="V1092" i="2"/>
  <c r="U1092" i="2"/>
  <c r="AJ1091" i="2"/>
  <c r="AF1091" i="2"/>
  <c r="AC1091" i="2"/>
  <c r="Z1091" i="2"/>
  <c r="V1091" i="2"/>
  <c r="U1091" i="2"/>
  <c r="AJ1090" i="2"/>
  <c r="AF1090" i="2"/>
  <c r="AC1090" i="2"/>
  <c r="Z1090" i="2"/>
  <c r="V1090" i="2"/>
  <c r="U1090" i="2"/>
  <c r="AJ1089" i="2"/>
  <c r="AF1089" i="2"/>
  <c r="AC1089" i="2"/>
  <c r="Z1089" i="2"/>
  <c r="V1089" i="2"/>
  <c r="U1089" i="2"/>
  <c r="AJ1088" i="2"/>
  <c r="AF1088" i="2"/>
  <c r="AC1088" i="2"/>
  <c r="Z1088" i="2"/>
  <c r="V1088" i="2"/>
  <c r="U1088" i="2"/>
  <c r="AJ1087" i="2"/>
  <c r="AF1087" i="2"/>
  <c r="AC1087" i="2"/>
  <c r="Z1087" i="2"/>
  <c r="V1087" i="2"/>
  <c r="U1087" i="2"/>
  <c r="AJ1086" i="2"/>
  <c r="AF1086" i="2"/>
  <c r="AC1086" i="2"/>
  <c r="Z1086" i="2"/>
  <c r="V1086" i="2"/>
  <c r="U1086" i="2"/>
  <c r="AJ1085" i="2"/>
  <c r="AF1085" i="2"/>
  <c r="AC1085" i="2"/>
  <c r="Z1085" i="2"/>
  <c r="V1085" i="2"/>
  <c r="U1085" i="2"/>
  <c r="AJ1084" i="2"/>
  <c r="AF1084" i="2"/>
  <c r="AC1084" i="2"/>
  <c r="Z1084" i="2"/>
  <c r="V1084" i="2"/>
  <c r="U1084" i="2"/>
  <c r="AJ1083" i="2"/>
  <c r="AF1083" i="2"/>
  <c r="AC1083" i="2"/>
  <c r="Z1083" i="2"/>
  <c r="V1083" i="2"/>
  <c r="U1083" i="2"/>
  <c r="AJ1082" i="2"/>
  <c r="AF1082" i="2"/>
  <c r="AC1082" i="2"/>
  <c r="Z1082" i="2"/>
  <c r="V1082" i="2"/>
  <c r="U1082" i="2"/>
  <c r="AJ1081" i="2"/>
  <c r="AF1081" i="2"/>
  <c r="AC1081" i="2"/>
  <c r="Z1081" i="2"/>
  <c r="V1081" i="2"/>
  <c r="U1081" i="2"/>
  <c r="AJ1080" i="2"/>
  <c r="AF1080" i="2"/>
  <c r="AC1080" i="2"/>
  <c r="Z1080" i="2"/>
  <c r="V1080" i="2"/>
  <c r="U1080" i="2"/>
  <c r="AJ1079" i="2"/>
  <c r="AF1079" i="2"/>
  <c r="AC1079" i="2"/>
  <c r="Z1079" i="2"/>
  <c r="V1079" i="2"/>
  <c r="U1079" i="2"/>
  <c r="AJ1078" i="2"/>
  <c r="AF1078" i="2"/>
  <c r="AC1078" i="2"/>
  <c r="Z1078" i="2"/>
  <c r="V1078" i="2"/>
  <c r="U1078" i="2"/>
  <c r="AJ1077" i="2"/>
  <c r="AF1077" i="2"/>
  <c r="AC1077" i="2"/>
  <c r="Z1077" i="2"/>
  <c r="V1077" i="2"/>
  <c r="U1077" i="2"/>
  <c r="AJ1076" i="2"/>
  <c r="AF1076" i="2"/>
  <c r="AC1076" i="2"/>
  <c r="Z1076" i="2"/>
  <c r="V1076" i="2"/>
  <c r="U1076" i="2"/>
  <c r="AJ1075" i="2"/>
  <c r="AF1075" i="2"/>
  <c r="AC1075" i="2"/>
  <c r="Z1075" i="2"/>
  <c r="V1075" i="2"/>
  <c r="U1075" i="2"/>
  <c r="AJ1074" i="2"/>
  <c r="AF1074" i="2"/>
  <c r="AC1074" i="2"/>
  <c r="Z1074" i="2"/>
  <c r="V1074" i="2"/>
  <c r="U1074" i="2"/>
  <c r="AJ1073" i="2"/>
  <c r="AF1073" i="2"/>
  <c r="AC1073" i="2"/>
  <c r="Z1073" i="2"/>
  <c r="V1073" i="2"/>
  <c r="U1073" i="2"/>
  <c r="AJ1072" i="2"/>
  <c r="AF1072" i="2"/>
  <c r="AC1072" i="2"/>
  <c r="Z1072" i="2"/>
  <c r="V1072" i="2"/>
  <c r="U1072" i="2"/>
  <c r="AJ1071" i="2"/>
  <c r="AF1071" i="2"/>
  <c r="AC1071" i="2"/>
  <c r="Z1071" i="2"/>
  <c r="V1071" i="2"/>
  <c r="U1071" i="2"/>
  <c r="AJ1070" i="2"/>
  <c r="AF1070" i="2"/>
  <c r="AC1070" i="2"/>
  <c r="Z1070" i="2"/>
  <c r="V1070" i="2"/>
  <c r="U1070" i="2"/>
  <c r="AJ1069" i="2"/>
  <c r="AF1069" i="2"/>
  <c r="AC1069" i="2"/>
  <c r="Z1069" i="2"/>
  <c r="V1069" i="2"/>
  <c r="U1069" i="2"/>
  <c r="AJ1068" i="2"/>
  <c r="AF1068" i="2"/>
  <c r="AC1068" i="2"/>
  <c r="Z1068" i="2"/>
  <c r="V1068" i="2"/>
  <c r="U1068" i="2"/>
  <c r="AJ1067" i="2"/>
  <c r="AF1067" i="2"/>
  <c r="AC1067" i="2"/>
  <c r="Z1067" i="2"/>
  <c r="V1067" i="2"/>
  <c r="U1067" i="2"/>
  <c r="AJ1066" i="2"/>
  <c r="AF1066" i="2"/>
  <c r="AC1066" i="2"/>
  <c r="Z1066" i="2"/>
  <c r="V1066" i="2"/>
  <c r="U1066" i="2"/>
  <c r="AJ1065" i="2"/>
  <c r="AF1065" i="2"/>
  <c r="AC1065" i="2"/>
  <c r="Z1065" i="2"/>
  <c r="V1065" i="2"/>
  <c r="U1065" i="2"/>
  <c r="AJ1064" i="2"/>
  <c r="AF1064" i="2"/>
  <c r="AC1064" i="2"/>
  <c r="Z1064" i="2"/>
  <c r="V1064" i="2"/>
  <c r="U1064" i="2"/>
  <c r="AJ1063" i="2"/>
  <c r="AF1063" i="2"/>
  <c r="AC1063" i="2"/>
  <c r="Z1063" i="2"/>
  <c r="V1063" i="2"/>
  <c r="U1063" i="2"/>
  <c r="AJ1062" i="2"/>
  <c r="AF1062" i="2"/>
  <c r="AC1062" i="2"/>
  <c r="Z1062" i="2"/>
  <c r="V1062" i="2"/>
  <c r="U1062" i="2"/>
  <c r="AJ1061" i="2"/>
  <c r="AF1061" i="2"/>
  <c r="AC1061" i="2"/>
  <c r="Z1061" i="2"/>
  <c r="V1061" i="2"/>
  <c r="U1061" i="2"/>
  <c r="AJ1060" i="2"/>
  <c r="AF1060" i="2"/>
  <c r="AC1060" i="2"/>
  <c r="Z1060" i="2"/>
  <c r="V1060" i="2"/>
  <c r="U1060" i="2"/>
  <c r="AJ1059" i="2"/>
  <c r="AF1059" i="2"/>
  <c r="AC1059" i="2"/>
  <c r="Z1059" i="2"/>
  <c r="V1059" i="2"/>
  <c r="U1059" i="2"/>
  <c r="AJ1058" i="2"/>
  <c r="AF1058" i="2"/>
  <c r="AC1058" i="2"/>
  <c r="Z1058" i="2"/>
  <c r="V1058" i="2"/>
  <c r="U1058" i="2"/>
  <c r="AJ1057" i="2"/>
  <c r="AF1057" i="2"/>
  <c r="AC1057" i="2"/>
  <c r="Z1057" i="2"/>
  <c r="V1057" i="2"/>
  <c r="U1057" i="2"/>
  <c r="AJ1056" i="2"/>
  <c r="AF1056" i="2"/>
  <c r="AC1056" i="2"/>
  <c r="Z1056" i="2"/>
  <c r="V1056" i="2"/>
  <c r="U1056" i="2"/>
  <c r="AJ1055" i="2"/>
  <c r="AF1055" i="2"/>
  <c r="AC1055" i="2"/>
  <c r="Z1055" i="2"/>
  <c r="V1055" i="2"/>
  <c r="U1055" i="2"/>
  <c r="AJ1054" i="2"/>
  <c r="AF1054" i="2"/>
  <c r="AC1054" i="2"/>
  <c r="Z1054" i="2"/>
  <c r="V1054" i="2"/>
  <c r="U1054" i="2"/>
  <c r="AJ1053" i="2"/>
  <c r="AF1053" i="2"/>
  <c r="AC1053" i="2"/>
  <c r="Z1053" i="2"/>
  <c r="V1053" i="2"/>
  <c r="U1053" i="2"/>
  <c r="AJ1052" i="2"/>
  <c r="AF1052" i="2"/>
  <c r="AC1052" i="2"/>
  <c r="Z1052" i="2"/>
  <c r="V1052" i="2"/>
  <c r="U1052" i="2"/>
  <c r="AJ1051" i="2"/>
  <c r="AF1051" i="2"/>
  <c r="AC1051" i="2"/>
  <c r="Z1051" i="2"/>
  <c r="V1051" i="2"/>
  <c r="U1051" i="2"/>
  <c r="AJ1050" i="2"/>
  <c r="AF1050" i="2"/>
  <c r="AC1050" i="2"/>
  <c r="Z1050" i="2"/>
  <c r="V1050" i="2"/>
  <c r="U1050" i="2"/>
  <c r="AJ1049" i="2"/>
  <c r="AF1049" i="2"/>
  <c r="AC1049" i="2"/>
  <c r="Z1049" i="2"/>
  <c r="V1049" i="2"/>
  <c r="U1049" i="2"/>
  <c r="AJ1048" i="2"/>
  <c r="AF1048" i="2"/>
  <c r="AC1048" i="2"/>
  <c r="Z1048" i="2"/>
  <c r="V1048" i="2"/>
  <c r="U1048" i="2"/>
  <c r="AJ1047" i="2"/>
  <c r="AF1047" i="2"/>
  <c r="AC1047" i="2"/>
  <c r="Z1047" i="2"/>
  <c r="V1047" i="2"/>
  <c r="U1047" i="2"/>
  <c r="AJ1046" i="2"/>
  <c r="AF1046" i="2"/>
  <c r="AC1046" i="2"/>
  <c r="Z1046" i="2"/>
  <c r="V1046" i="2"/>
  <c r="U1046" i="2"/>
  <c r="AJ1045" i="2"/>
  <c r="AF1045" i="2"/>
  <c r="AC1045" i="2"/>
  <c r="Z1045" i="2"/>
  <c r="V1045" i="2"/>
  <c r="U1045" i="2"/>
  <c r="AJ1044" i="2"/>
  <c r="AF1044" i="2"/>
  <c r="AC1044" i="2"/>
  <c r="Z1044" i="2"/>
  <c r="V1044" i="2"/>
  <c r="U1044" i="2"/>
  <c r="AJ1043" i="2"/>
  <c r="AF1043" i="2"/>
  <c r="AC1043" i="2"/>
  <c r="Z1043" i="2"/>
  <c r="V1043" i="2"/>
  <c r="U1043" i="2"/>
  <c r="AJ1042" i="2"/>
  <c r="AF1042" i="2"/>
  <c r="AC1042" i="2"/>
  <c r="Z1042" i="2"/>
  <c r="V1042" i="2"/>
  <c r="U1042" i="2"/>
  <c r="AJ1041" i="2"/>
  <c r="AF1041" i="2"/>
  <c r="AC1041" i="2"/>
  <c r="Z1041" i="2"/>
  <c r="V1041" i="2"/>
  <c r="U1041" i="2"/>
  <c r="AJ1040" i="2"/>
  <c r="AF1040" i="2"/>
  <c r="AC1040" i="2"/>
  <c r="Z1040" i="2"/>
  <c r="V1040" i="2"/>
  <c r="U1040" i="2"/>
  <c r="AJ1039" i="2"/>
  <c r="AF1039" i="2"/>
  <c r="AC1039" i="2"/>
  <c r="Z1039" i="2"/>
  <c r="V1039" i="2"/>
  <c r="U1039" i="2"/>
  <c r="AJ1038" i="2"/>
  <c r="AF1038" i="2"/>
  <c r="AC1038" i="2"/>
  <c r="Z1038" i="2"/>
  <c r="V1038" i="2"/>
  <c r="U1038" i="2"/>
  <c r="AJ1037" i="2"/>
  <c r="AF1037" i="2"/>
  <c r="AC1037" i="2"/>
  <c r="Z1037" i="2"/>
  <c r="V1037" i="2"/>
  <c r="U1037" i="2"/>
  <c r="AJ1036" i="2"/>
  <c r="AF1036" i="2"/>
  <c r="AC1036" i="2"/>
  <c r="Z1036" i="2"/>
  <c r="V1036" i="2"/>
  <c r="U1036" i="2"/>
  <c r="AJ1035" i="2"/>
  <c r="AF1035" i="2"/>
  <c r="AC1035" i="2"/>
  <c r="Z1035" i="2"/>
  <c r="V1035" i="2"/>
  <c r="U1035" i="2"/>
  <c r="AJ1034" i="2"/>
  <c r="AF1034" i="2"/>
  <c r="AC1034" i="2"/>
  <c r="Z1034" i="2"/>
  <c r="V1034" i="2"/>
  <c r="U1034" i="2"/>
  <c r="AJ1033" i="2"/>
  <c r="AF1033" i="2"/>
  <c r="AC1033" i="2"/>
  <c r="Z1033" i="2"/>
  <c r="V1033" i="2"/>
  <c r="U1033" i="2"/>
  <c r="AJ1032" i="2"/>
  <c r="AF1032" i="2"/>
  <c r="AC1032" i="2"/>
  <c r="Z1032" i="2"/>
  <c r="V1032" i="2"/>
  <c r="U1032" i="2"/>
  <c r="AJ1031" i="2"/>
  <c r="AF1031" i="2"/>
  <c r="AC1031" i="2"/>
  <c r="Z1031" i="2"/>
  <c r="V1031" i="2"/>
  <c r="U1031" i="2"/>
  <c r="AJ1030" i="2"/>
  <c r="AF1030" i="2"/>
  <c r="AC1030" i="2"/>
  <c r="Z1030" i="2"/>
  <c r="V1030" i="2"/>
  <c r="U1030" i="2"/>
  <c r="AJ1029" i="2"/>
  <c r="AF1029" i="2"/>
  <c r="AC1029" i="2"/>
  <c r="Z1029" i="2"/>
  <c r="V1029" i="2"/>
  <c r="U1029" i="2"/>
  <c r="AJ1028" i="2"/>
  <c r="AF1028" i="2"/>
  <c r="AC1028" i="2"/>
  <c r="Z1028" i="2"/>
  <c r="V1028" i="2"/>
  <c r="U1028" i="2"/>
  <c r="AJ1027" i="2"/>
  <c r="AF1027" i="2"/>
  <c r="AC1027" i="2"/>
  <c r="Z1027" i="2"/>
  <c r="V1027" i="2"/>
  <c r="U1027" i="2"/>
  <c r="AJ1026" i="2"/>
  <c r="AF1026" i="2"/>
  <c r="AC1026" i="2"/>
  <c r="Z1026" i="2"/>
  <c r="V1026" i="2"/>
  <c r="U1026" i="2"/>
  <c r="AJ1025" i="2"/>
  <c r="AF1025" i="2"/>
  <c r="AC1025" i="2"/>
  <c r="Z1025" i="2"/>
  <c r="V1025" i="2"/>
  <c r="U1025" i="2"/>
  <c r="AJ1024" i="2"/>
  <c r="AF1024" i="2"/>
  <c r="AC1024" i="2"/>
  <c r="Z1024" i="2"/>
  <c r="V1024" i="2"/>
  <c r="U1024" i="2"/>
  <c r="AJ1023" i="2"/>
  <c r="AF1023" i="2"/>
  <c r="AC1023" i="2"/>
  <c r="Z1023" i="2"/>
  <c r="V1023" i="2"/>
  <c r="U1023" i="2"/>
  <c r="AJ1022" i="2"/>
  <c r="AF1022" i="2"/>
  <c r="AC1022" i="2"/>
  <c r="Z1022" i="2"/>
  <c r="V1022" i="2"/>
  <c r="U1022" i="2"/>
  <c r="AJ1021" i="2"/>
  <c r="AF1021" i="2"/>
  <c r="AC1021" i="2"/>
  <c r="Z1021" i="2"/>
  <c r="V1021" i="2"/>
  <c r="U1021" i="2"/>
  <c r="AJ1020" i="2"/>
  <c r="AF1020" i="2"/>
  <c r="AC1020" i="2"/>
  <c r="Z1020" i="2"/>
  <c r="V1020" i="2"/>
  <c r="U1020" i="2"/>
  <c r="AJ1019" i="2"/>
  <c r="AF1019" i="2"/>
  <c r="AC1019" i="2"/>
  <c r="Z1019" i="2"/>
  <c r="V1019" i="2"/>
  <c r="U1019" i="2"/>
  <c r="AJ1018" i="2"/>
  <c r="AF1018" i="2"/>
  <c r="AC1018" i="2"/>
  <c r="Z1018" i="2"/>
  <c r="V1018" i="2"/>
  <c r="U1018" i="2"/>
  <c r="AJ1017" i="2"/>
  <c r="AF1017" i="2"/>
  <c r="AC1017" i="2"/>
  <c r="Z1017" i="2"/>
  <c r="V1017" i="2"/>
  <c r="U1017" i="2"/>
  <c r="AJ1016" i="2"/>
  <c r="AF1016" i="2"/>
  <c r="AC1016" i="2"/>
  <c r="Z1016" i="2"/>
  <c r="V1016" i="2"/>
  <c r="U1016" i="2"/>
  <c r="AJ1015" i="2"/>
  <c r="AF1015" i="2"/>
  <c r="AC1015" i="2"/>
  <c r="Z1015" i="2"/>
  <c r="V1015" i="2"/>
  <c r="U1015" i="2"/>
  <c r="AJ1014" i="2"/>
  <c r="AF1014" i="2"/>
  <c r="AC1014" i="2"/>
  <c r="Z1014" i="2"/>
  <c r="V1014" i="2"/>
  <c r="U1014" i="2"/>
  <c r="AJ1013" i="2"/>
  <c r="AF1013" i="2"/>
  <c r="AC1013" i="2"/>
  <c r="Z1013" i="2"/>
  <c r="V1013" i="2"/>
  <c r="U1013" i="2"/>
  <c r="AJ1012" i="2"/>
  <c r="AF1012" i="2"/>
  <c r="AC1012" i="2"/>
  <c r="Z1012" i="2"/>
  <c r="V1012" i="2"/>
  <c r="U1012" i="2"/>
  <c r="AJ1011" i="2"/>
  <c r="AF1011" i="2"/>
  <c r="AC1011" i="2"/>
  <c r="Z1011" i="2"/>
  <c r="V1011" i="2"/>
  <c r="U1011" i="2"/>
  <c r="AJ1010" i="2"/>
  <c r="AF1010" i="2"/>
  <c r="AC1010" i="2"/>
  <c r="Z1010" i="2"/>
  <c r="V1010" i="2"/>
  <c r="U1010" i="2"/>
  <c r="AJ1009" i="2"/>
  <c r="AF1009" i="2"/>
  <c r="AC1009" i="2"/>
  <c r="Z1009" i="2"/>
  <c r="V1009" i="2"/>
  <c r="U1009" i="2"/>
  <c r="AJ1008" i="2"/>
  <c r="AF1008" i="2"/>
  <c r="AC1008" i="2"/>
  <c r="Z1008" i="2"/>
  <c r="V1008" i="2"/>
  <c r="U1008" i="2"/>
  <c r="AJ1007" i="2"/>
  <c r="AF1007" i="2"/>
  <c r="AC1007" i="2"/>
  <c r="Z1007" i="2"/>
  <c r="V1007" i="2"/>
  <c r="U1007" i="2"/>
  <c r="AJ1006" i="2"/>
  <c r="AF1006" i="2"/>
  <c r="AC1006" i="2"/>
  <c r="Z1006" i="2"/>
  <c r="V1006" i="2"/>
  <c r="U1006" i="2"/>
  <c r="AJ1005" i="2"/>
  <c r="AF1005" i="2"/>
  <c r="AC1005" i="2"/>
  <c r="Z1005" i="2"/>
  <c r="V1005" i="2"/>
  <c r="U1005" i="2"/>
  <c r="AJ1004" i="2"/>
  <c r="AF1004" i="2"/>
  <c r="AC1004" i="2"/>
  <c r="Z1004" i="2"/>
  <c r="V1004" i="2"/>
  <c r="U1004" i="2"/>
  <c r="AJ1003" i="2"/>
  <c r="AF1003" i="2"/>
  <c r="AC1003" i="2"/>
  <c r="Z1003" i="2"/>
  <c r="V1003" i="2"/>
  <c r="U1003" i="2"/>
  <c r="AJ1002" i="2"/>
  <c r="AF1002" i="2"/>
  <c r="AC1002" i="2"/>
  <c r="Z1002" i="2"/>
  <c r="V1002" i="2"/>
  <c r="U1002" i="2"/>
  <c r="AJ1001" i="2"/>
  <c r="AF1001" i="2"/>
  <c r="AC1001" i="2"/>
  <c r="Z1001" i="2"/>
  <c r="V1001" i="2"/>
  <c r="U1001" i="2"/>
  <c r="AJ1000" i="2"/>
  <c r="AF1000" i="2"/>
  <c r="AC1000" i="2"/>
  <c r="Z1000" i="2"/>
  <c r="V1000" i="2"/>
  <c r="U1000" i="2"/>
  <c r="AJ999" i="2"/>
  <c r="AF999" i="2"/>
  <c r="AC999" i="2"/>
  <c r="Z999" i="2"/>
  <c r="V999" i="2"/>
  <c r="U999" i="2"/>
  <c r="AJ998" i="2"/>
  <c r="AF998" i="2"/>
  <c r="AC998" i="2"/>
  <c r="Z998" i="2"/>
  <c r="V998" i="2"/>
  <c r="U998" i="2"/>
  <c r="AJ997" i="2"/>
  <c r="AF997" i="2"/>
  <c r="AC997" i="2"/>
  <c r="Z997" i="2"/>
  <c r="V997" i="2"/>
  <c r="U997" i="2"/>
  <c r="AJ996" i="2"/>
  <c r="AF996" i="2"/>
  <c r="AC996" i="2"/>
  <c r="Z996" i="2"/>
  <c r="V996" i="2"/>
  <c r="U996" i="2"/>
  <c r="AJ995" i="2"/>
  <c r="AF995" i="2"/>
  <c r="AC995" i="2"/>
  <c r="Z995" i="2"/>
  <c r="V995" i="2"/>
  <c r="U995" i="2"/>
  <c r="AJ994" i="2"/>
  <c r="AF994" i="2"/>
  <c r="AC994" i="2"/>
  <c r="Z994" i="2"/>
  <c r="V994" i="2"/>
  <c r="U994" i="2"/>
  <c r="AJ993" i="2"/>
  <c r="AF993" i="2"/>
  <c r="AC993" i="2"/>
  <c r="Z993" i="2"/>
  <c r="V993" i="2"/>
  <c r="U993" i="2"/>
  <c r="AJ992" i="2"/>
  <c r="AF992" i="2"/>
  <c r="AC992" i="2"/>
  <c r="Z992" i="2"/>
  <c r="V992" i="2"/>
  <c r="U992" i="2"/>
  <c r="AJ991" i="2"/>
  <c r="AF991" i="2"/>
  <c r="AC991" i="2"/>
  <c r="Z991" i="2"/>
  <c r="V991" i="2"/>
  <c r="U991" i="2"/>
  <c r="AJ990" i="2"/>
  <c r="AF990" i="2"/>
  <c r="AC990" i="2"/>
  <c r="Z990" i="2"/>
  <c r="V990" i="2"/>
  <c r="U990" i="2"/>
  <c r="AJ989" i="2"/>
  <c r="AF989" i="2"/>
  <c r="AC989" i="2"/>
  <c r="Z989" i="2"/>
  <c r="V989" i="2"/>
  <c r="U989" i="2"/>
  <c r="AJ988" i="2"/>
  <c r="AF988" i="2"/>
  <c r="AC988" i="2"/>
  <c r="Z988" i="2"/>
  <c r="V988" i="2"/>
  <c r="U988" i="2"/>
  <c r="AJ987" i="2"/>
  <c r="AF987" i="2"/>
  <c r="AC987" i="2"/>
  <c r="Z987" i="2"/>
  <c r="V987" i="2"/>
  <c r="U987" i="2"/>
  <c r="AJ986" i="2"/>
  <c r="AF986" i="2"/>
  <c r="AC986" i="2"/>
  <c r="Z986" i="2"/>
  <c r="V986" i="2"/>
  <c r="U986" i="2"/>
  <c r="AJ985" i="2"/>
  <c r="AF985" i="2"/>
  <c r="AC985" i="2"/>
  <c r="Z985" i="2"/>
  <c r="V985" i="2"/>
  <c r="U985" i="2"/>
  <c r="AJ984" i="2"/>
  <c r="AF984" i="2"/>
  <c r="AC984" i="2"/>
  <c r="Z984" i="2"/>
  <c r="V984" i="2"/>
  <c r="U984" i="2"/>
  <c r="AJ983" i="2"/>
  <c r="AF983" i="2"/>
  <c r="AC983" i="2"/>
  <c r="Z983" i="2"/>
  <c r="V983" i="2"/>
  <c r="U983" i="2"/>
  <c r="AJ982" i="2"/>
  <c r="AF982" i="2"/>
  <c r="AC982" i="2"/>
  <c r="Z982" i="2"/>
  <c r="V982" i="2"/>
  <c r="U982" i="2"/>
  <c r="AJ981" i="2"/>
  <c r="AF981" i="2"/>
  <c r="AC981" i="2"/>
  <c r="Z981" i="2"/>
  <c r="V981" i="2"/>
  <c r="U981" i="2"/>
  <c r="AJ980" i="2"/>
  <c r="AF980" i="2"/>
  <c r="AC980" i="2"/>
  <c r="Z980" i="2"/>
  <c r="V980" i="2"/>
  <c r="U980" i="2"/>
  <c r="AJ979" i="2"/>
  <c r="AF979" i="2"/>
  <c r="AC979" i="2"/>
  <c r="Z979" i="2"/>
  <c r="V979" i="2"/>
  <c r="U979" i="2"/>
  <c r="AJ978" i="2"/>
  <c r="AF978" i="2"/>
  <c r="AC978" i="2"/>
  <c r="Z978" i="2"/>
  <c r="V978" i="2"/>
  <c r="U978" i="2"/>
  <c r="AJ977" i="2"/>
  <c r="AF977" i="2"/>
  <c r="AC977" i="2"/>
  <c r="Z977" i="2"/>
  <c r="V977" i="2"/>
  <c r="U977" i="2"/>
  <c r="AJ976" i="2"/>
  <c r="AF976" i="2"/>
  <c r="AC976" i="2"/>
  <c r="Z976" i="2"/>
  <c r="V976" i="2"/>
  <c r="U976" i="2"/>
  <c r="AJ975" i="2"/>
  <c r="AF975" i="2"/>
  <c r="AC975" i="2"/>
  <c r="Z975" i="2"/>
  <c r="V975" i="2"/>
  <c r="U975" i="2"/>
  <c r="AJ974" i="2"/>
  <c r="AF974" i="2"/>
  <c r="AC974" i="2"/>
  <c r="Z974" i="2"/>
  <c r="V974" i="2"/>
  <c r="U974" i="2"/>
  <c r="AJ973" i="2"/>
  <c r="AF973" i="2"/>
  <c r="AC973" i="2"/>
  <c r="Z973" i="2"/>
  <c r="V973" i="2"/>
  <c r="U973" i="2"/>
  <c r="AJ972" i="2"/>
  <c r="AF972" i="2"/>
  <c r="AC972" i="2"/>
  <c r="Z972" i="2"/>
  <c r="V972" i="2"/>
  <c r="U972" i="2"/>
  <c r="AJ971" i="2"/>
  <c r="AF971" i="2"/>
  <c r="AC971" i="2"/>
  <c r="Z971" i="2"/>
  <c r="V971" i="2"/>
  <c r="U971" i="2"/>
  <c r="AJ970" i="2"/>
  <c r="AF970" i="2"/>
  <c r="AC970" i="2"/>
  <c r="Z970" i="2"/>
  <c r="V970" i="2"/>
  <c r="U970" i="2"/>
  <c r="AJ969" i="2"/>
  <c r="AF969" i="2"/>
  <c r="AC969" i="2"/>
  <c r="Z969" i="2"/>
  <c r="V969" i="2"/>
  <c r="U969" i="2"/>
  <c r="AJ968" i="2"/>
  <c r="AF968" i="2"/>
  <c r="AC968" i="2"/>
  <c r="Z968" i="2"/>
  <c r="V968" i="2"/>
  <c r="U968" i="2"/>
  <c r="AJ967" i="2"/>
  <c r="AF967" i="2"/>
  <c r="AC967" i="2"/>
  <c r="Z967" i="2"/>
  <c r="V967" i="2"/>
  <c r="U967" i="2"/>
  <c r="AJ966" i="2"/>
  <c r="AF966" i="2"/>
  <c r="AC966" i="2"/>
  <c r="Z966" i="2"/>
  <c r="V966" i="2"/>
  <c r="U966" i="2"/>
  <c r="AJ965" i="2"/>
  <c r="AF965" i="2"/>
  <c r="AC965" i="2"/>
  <c r="Z965" i="2"/>
  <c r="V965" i="2"/>
  <c r="U965" i="2"/>
  <c r="AJ964" i="2"/>
  <c r="AF964" i="2"/>
  <c r="AC964" i="2"/>
  <c r="Z964" i="2"/>
  <c r="V964" i="2"/>
  <c r="U964" i="2"/>
  <c r="AJ963" i="2"/>
  <c r="AF963" i="2"/>
  <c r="AC963" i="2"/>
  <c r="Z963" i="2"/>
  <c r="V963" i="2"/>
  <c r="U963" i="2"/>
  <c r="AJ962" i="2"/>
  <c r="AF962" i="2"/>
  <c r="AC962" i="2"/>
  <c r="Z962" i="2"/>
  <c r="V962" i="2"/>
  <c r="U962" i="2"/>
  <c r="AJ961" i="2"/>
  <c r="AF961" i="2"/>
  <c r="AC961" i="2"/>
  <c r="Z961" i="2"/>
  <c r="V961" i="2"/>
  <c r="U961" i="2"/>
  <c r="AJ960" i="2"/>
  <c r="AF960" i="2"/>
  <c r="AC960" i="2"/>
  <c r="Z960" i="2"/>
  <c r="V960" i="2"/>
  <c r="U960" i="2"/>
  <c r="AJ959" i="2"/>
  <c r="AF959" i="2"/>
  <c r="AC959" i="2"/>
  <c r="Z959" i="2"/>
  <c r="V959" i="2"/>
  <c r="U959" i="2"/>
  <c r="AJ958" i="2"/>
  <c r="AF958" i="2"/>
  <c r="AC958" i="2"/>
  <c r="Z958" i="2"/>
  <c r="V958" i="2"/>
  <c r="U958" i="2"/>
  <c r="AJ957" i="2"/>
  <c r="AF957" i="2"/>
  <c r="AC957" i="2"/>
  <c r="Z957" i="2"/>
  <c r="V957" i="2"/>
  <c r="U957" i="2"/>
  <c r="AJ956" i="2"/>
  <c r="AF956" i="2"/>
  <c r="AC956" i="2"/>
  <c r="Z956" i="2"/>
  <c r="V956" i="2"/>
  <c r="U956" i="2"/>
  <c r="AJ955" i="2"/>
  <c r="AF955" i="2"/>
  <c r="AC955" i="2"/>
  <c r="Z955" i="2"/>
  <c r="V955" i="2"/>
  <c r="U955" i="2"/>
  <c r="AJ954" i="2"/>
  <c r="AF954" i="2"/>
  <c r="AC954" i="2"/>
  <c r="Z954" i="2"/>
  <c r="V954" i="2"/>
  <c r="U954" i="2"/>
  <c r="AJ953" i="2"/>
  <c r="AF953" i="2"/>
  <c r="AC953" i="2"/>
  <c r="Z953" i="2"/>
  <c r="V953" i="2"/>
  <c r="U953" i="2"/>
  <c r="AJ952" i="2"/>
  <c r="AF952" i="2"/>
  <c r="AC952" i="2"/>
  <c r="Z952" i="2"/>
  <c r="V952" i="2"/>
  <c r="U952" i="2"/>
  <c r="AJ951" i="2"/>
  <c r="AF951" i="2"/>
  <c r="AC951" i="2"/>
  <c r="Z951" i="2"/>
  <c r="V951" i="2"/>
  <c r="U951" i="2"/>
  <c r="AJ950" i="2"/>
  <c r="AF950" i="2"/>
  <c r="AC950" i="2"/>
  <c r="Z950" i="2"/>
  <c r="V950" i="2"/>
  <c r="U950" i="2"/>
  <c r="AJ949" i="2"/>
  <c r="AF949" i="2"/>
  <c r="AC949" i="2"/>
  <c r="Z949" i="2"/>
  <c r="V949" i="2"/>
  <c r="U949" i="2"/>
  <c r="AJ948" i="2"/>
  <c r="AF948" i="2"/>
  <c r="AC948" i="2"/>
  <c r="Z948" i="2"/>
  <c r="V948" i="2"/>
  <c r="U948" i="2"/>
  <c r="AJ947" i="2"/>
  <c r="AF947" i="2"/>
  <c r="AC947" i="2"/>
  <c r="Z947" i="2"/>
  <c r="V947" i="2"/>
  <c r="U947" i="2"/>
  <c r="AJ946" i="2"/>
  <c r="AF946" i="2"/>
  <c r="AC946" i="2"/>
  <c r="Z946" i="2"/>
  <c r="V946" i="2"/>
  <c r="U946" i="2"/>
  <c r="AJ945" i="2"/>
  <c r="AF945" i="2"/>
  <c r="AC945" i="2"/>
  <c r="Z945" i="2"/>
  <c r="V945" i="2"/>
  <c r="U945" i="2"/>
  <c r="AJ944" i="2"/>
  <c r="AF944" i="2"/>
  <c r="AC944" i="2"/>
  <c r="Z944" i="2"/>
  <c r="V944" i="2"/>
  <c r="U944" i="2"/>
  <c r="AJ943" i="2"/>
  <c r="AF943" i="2"/>
  <c r="AC943" i="2"/>
  <c r="Z943" i="2"/>
  <c r="V943" i="2"/>
  <c r="U943" i="2"/>
  <c r="AJ942" i="2"/>
  <c r="AF942" i="2"/>
  <c r="AC942" i="2"/>
  <c r="Z942" i="2"/>
  <c r="V942" i="2"/>
  <c r="U942" i="2"/>
  <c r="AJ941" i="2"/>
  <c r="AF941" i="2"/>
  <c r="AC941" i="2"/>
  <c r="Z941" i="2"/>
  <c r="V941" i="2"/>
  <c r="U941" i="2"/>
  <c r="AJ940" i="2"/>
  <c r="AF940" i="2"/>
  <c r="AC940" i="2"/>
  <c r="Z940" i="2"/>
  <c r="V940" i="2"/>
  <c r="U940" i="2"/>
  <c r="AJ939" i="2"/>
  <c r="AF939" i="2"/>
  <c r="AC939" i="2"/>
  <c r="Z939" i="2"/>
  <c r="V939" i="2"/>
  <c r="U939" i="2"/>
  <c r="AJ938" i="2"/>
  <c r="AF938" i="2"/>
  <c r="AC938" i="2"/>
  <c r="Z938" i="2"/>
  <c r="V938" i="2"/>
  <c r="U938" i="2"/>
  <c r="AJ937" i="2"/>
  <c r="AF937" i="2"/>
  <c r="AC937" i="2"/>
  <c r="Z937" i="2"/>
  <c r="V937" i="2"/>
  <c r="U937" i="2"/>
  <c r="AJ936" i="2"/>
  <c r="AF936" i="2"/>
  <c r="AC936" i="2"/>
  <c r="Z936" i="2"/>
  <c r="V936" i="2"/>
  <c r="U936" i="2"/>
  <c r="AJ935" i="2"/>
  <c r="AF935" i="2"/>
  <c r="AC935" i="2"/>
  <c r="Z935" i="2"/>
  <c r="V935" i="2"/>
  <c r="U935" i="2"/>
  <c r="AJ934" i="2"/>
  <c r="AF934" i="2"/>
  <c r="AC934" i="2"/>
  <c r="Z934" i="2"/>
  <c r="V934" i="2"/>
  <c r="U934" i="2"/>
  <c r="AJ933" i="2"/>
  <c r="AF933" i="2"/>
  <c r="AC933" i="2"/>
  <c r="Z933" i="2"/>
  <c r="V933" i="2"/>
  <c r="U933" i="2"/>
  <c r="AJ932" i="2"/>
  <c r="AF932" i="2"/>
  <c r="AC932" i="2"/>
  <c r="Z932" i="2"/>
  <c r="V932" i="2"/>
  <c r="U932" i="2"/>
  <c r="AJ931" i="2"/>
  <c r="AF931" i="2"/>
  <c r="AC931" i="2"/>
  <c r="Z931" i="2"/>
  <c r="V931" i="2"/>
  <c r="U931" i="2"/>
  <c r="AJ930" i="2"/>
  <c r="AF930" i="2"/>
  <c r="AC930" i="2"/>
  <c r="Z930" i="2"/>
  <c r="V930" i="2"/>
  <c r="U930" i="2"/>
  <c r="AJ929" i="2"/>
  <c r="AF929" i="2"/>
  <c r="AC929" i="2"/>
  <c r="Z929" i="2"/>
  <c r="V929" i="2"/>
  <c r="U929" i="2"/>
  <c r="AJ928" i="2"/>
  <c r="AF928" i="2"/>
  <c r="AC928" i="2"/>
  <c r="Z928" i="2"/>
  <c r="V928" i="2"/>
  <c r="U928" i="2"/>
  <c r="AJ927" i="2"/>
  <c r="AF927" i="2"/>
  <c r="AC927" i="2"/>
  <c r="Z927" i="2"/>
  <c r="V927" i="2"/>
  <c r="U927" i="2"/>
  <c r="AJ926" i="2"/>
  <c r="AF926" i="2"/>
  <c r="AC926" i="2"/>
  <c r="Z926" i="2"/>
  <c r="V926" i="2"/>
  <c r="U926" i="2"/>
  <c r="AJ925" i="2"/>
  <c r="AF925" i="2"/>
  <c r="AC925" i="2"/>
  <c r="Z925" i="2"/>
  <c r="V925" i="2"/>
  <c r="U925" i="2"/>
  <c r="AJ924" i="2"/>
  <c r="AF924" i="2"/>
  <c r="AC924" i="2"/>
  <c r="Z924" i="2"/>
  <c r="V924" i="2"/>
  <c r="U924" i="2"/>
  <c r="AJ923" i="2"/>
  <c r="AF923" i="2"/>
  <c r="AC923" i="2"/>
  <c r="Z923" i="2"/>
  <c r="V923" i="2"/>
  <c r="U923" i="2"/>
  <c r="AJ922" i="2"/>
  <c r="AF922" i="2"/>
  <c r="AC922" i="2"/>
  <c r="Z922" i="2"/>
  <c r="V922" i="2"/>
  <c r="U922" i="2"/>
  <c r="AJ921" i="2"/>
  <c r="AF921" i="2"/>
  <c r="AC921" i="2"/>
  <c r="Z921" i="2"/>
  <c r="V921" i="2"/>
  <c r="U921" i="2"/>
  <c r="AJ920" i="2"/>
  <c r="AF920" i="2"/>
  <c r="AC920" i="2"/>
  <c r="Z920" i="2"/>
  <c r="V920" i="2"/>
  <c r="U920" i="2"/>
  <c r="AJ919" i="2"/>
  <c r="AF919" i="2"/>
  <c r="AC919" i="2"/>
  <c r="Z919" i="2"/>
  <c r="V919" i="2"/>
  <c r="U919" i="2"/>
  <c r="AJ918" i="2"/>
  <c r="AF918" i="2"/>
  <c r="AC918" i="2"/>
  <c r="Z918" i="2"/>
  <c r="V918" i="2"/>
  <c r="U918" i="2"/>
  <c r="AJ917" i="2"/>
  <c r="AF917" i="2"/>
  <c r="AC917" i="2"/>
  <c r="Z917" i="2"/>
  <c r="V917" i="2"/>
  <c r="U917" i="2"/>
  <c r="AJ916" i="2"/>
  <c r="AF916" i="2"/>
  <c r="AC916" i="2"/>
  <c r="Z916" i="2"/>
  <c r="V916" i="2"/>
  <c r="U916" i="2"/>
  <c r="AJ915" i="2"/>
  <c r="AF915" i="2"/>
  <c r="AC915" i="2"/>
  <c r="Z915" i="2"/>
  <c r="V915" i="2"/>
  <c r="U915" i="2"/>
  <c r="AJ914" i="2"/>
  <c r="AF914" i="2"/>
  <c r="AC914" i="2"/>
  <c r="Z914" i="2"/>
  <c r="V914" i="2"/>
  <c r="U914" i="2"/>
  <c r="AJ913" i="2"/>
  <c r="AF913" i="2"/>
  <c r="AC913" i="2"/>
  <c r="Z913" i="2"/>
  <c r="V913" i="2"/>
  <c r="U913" i="2"/>
  <c r="AJ912" i="2"/>
  <c r="AF912" i="2"/>
  <c r="AC912" i="2"/>
  <c r="Z912" i="2"/>
  <c r="V912" i="2"/>
  <c r="U912" i="2"/>
  <c r="AJ911" i="2"/>
  <c r="AF911" i="2"/>
  <c r="AC911" i="2"/>
  <c r="Z911" i="2"/>
  <c r="V911" i="2"/>
  <c r="U911" i="2"/>
  <c r="AJ910" i="2"/>
  <c r="AF910" i="2"/>
  <c r="AC910" i="2"/>
  <c r="Z910" i="2"/>
  <c r="V910" i="2"/>
  <c r="U910" i="2"/>
  <c r="AJ909" i="2"/>
  <c r="AF909" i="2"/>
  <c r="AC909" i="2"/>
  <c r="Z909" i="2"/>
  <c r="V909" i="2"/>
  <c r="U909" i="2"/>
  <c r="AJ908" i="2"/>
  <c r="AF908" i="2"/>
  <c r="AC908" i="2"/>
  <c r="Z908" i="2"/>
  <c r="V908" i="2"/>
  <c r="U908" i="2"/>
  <c r="AJ907" i="2"/>
  <c r="AF907" i="2"/>
  <c r="AC907" i="2"/>
  <c r="Z907" i="2"/>
  <c r="V907" i="2"/>
  <c r="U907" i="2"/>
  <c r="AJ906" i="2"/>
  <c r="AF906" i="2"/>
  <c r="AC906" i="2"/>
  <c r="Z906" i="2"/>
  <c r="V906" i="2"/>
  <c r="U906" i="2"/>
  <c r="AJ905" i="2"/>
  <c r="AF905" i="2"/>
  <c r="AC905" i="2"/>
  <c r="Z905" i="2"/>
  <c r="V905" i="2"/>
  <c r="U905" i="2"/>
  <c r="AJ904" i="2"/>
  <c r="AF904" i="2"/>
  <c r="AC904" i="2"/>
  <c r="Z904" i="2"/>
  <c r="V904" i="2"/>
  <c r="U904" i="2"/>
  <c r="AJ903" i="2"/>
  <c r="AF903" i="2"/>
  <c r="AC903" i="2"/>
  <c r="Z903" i="2"/>
  <c r="V903" i="2"/>
  <c r="U903" i="2"/>
  <c r="AJ902" i="2"/>
  <c r="AF902" i="2"/>
  <c r="AC902" i="2"/>
  <c r="Z902" i="2"/>
  <c r="V902" i="2"/>
  <c r="U902" i="2"/>
  <c r="AJ901" i="2"/>
  <c r="AF901" i="2"/>
  <c r="AC901" i="2"/>
  <c r="Z901" i="2"/>
  <c r="V901" i="2"/>
  <c r="U901" i="2"/>
  <c r="AJ900" i="2"/>
  <c r="AF900" i="2"/>
  <c r="AC900" i="2"/>
  <c r="Z900" i="2"/>
  <c r="V900" i="2"/>
  <c r="U900" i="2"/>
  <c r="AJ899" i="2"/>
  <c r="AF899" i="2"/>
  <c r="AC899" i="2"/>
  <c r="Z899" i="2"/>
  <c r="V899" i="2"/>
  <c r="U899" i="2"/>
  <c r="AJ898" i="2"/>
  <c r="AF898" i="2"/>
  <c r="AC898" i="2"/>
  <c r="Z898" i="2"/>
  <c r="V898" i="2"/>
  <c r="U898" i="2"/>
  <c r="AJ897" i="2"/>
  <c r="AF897" i="2"/>
  <c r="AC897" i="2"/>
  <c r="Z897" i="2"/>
  <c r="V897" i="2"/>
  <c r="U897" i="2"/>
  <c r="AJ896" i="2"/>
  <c r="AF896" i="2"/>
  <c r="AC896" i="2"/>
  <c r="Z896" i="2"/>
  <c r="V896" i="2"/>
  <c r="U896" i="2"/>
  <c r="AJ895" i="2"/>
  <c r="AF895" i="2"/>
  <c r="AC895" i="2"/>
  <c r="Z895" i="2"/>
  <c r="V895" i="2"/>
  <c r="U895" i="2"/>
  <c r="AJ894" i="2"/>
  <c r="AF894" i="2"/>
  <c r="AC894" i="2"/>
  <c r="Z894" i="2"/>
  <c r="V894" i="2"/>
  <c r="U894" i="2"/>
  <c r="AJ893" i="2"/>
  <c r="AF893" i="2"/>
  <c r="AC893" i="2"/>
  <c r="Z893" i="2"/>
  <c r="V893" i="2"/>
  <c r="U893" i="2"/>
  <c r="AJ892" i="2"/>
  <c r="AF892" i="2"/>
  <c r="AC892" i="2"/>
  <c r="Z892" i="2"/>
  <c r="V892" i="2"/>
  <c r="U892" i="2"/>
  <c r="AJ891" i="2"/>
  <c r="AF891" i="2"/>
  <c r="AC891" i="2"/>
  <c r="Z891" i="2"/>
  <c r="V891" i="2"/>
  <c r="U891" i="2"/>
  <c r="AJ890" i="2"/>
  <c r="AF890" i="2"/>
  <c r="AC890" i="2"/>
  <c r="Z890" i="2"/>
  <c r="V890" i="2"/>
  <c r="U890" i="2"/>
  <c r="AJ889" i="2"/>
  <c r="AF889" i="2"/>
  <c r="AC889" i="2"/>
  <c r="Z889" i="2"/>
  <c r="V889" i="2"/>
  <c r="U889" i="2"/>
  <c r="AJ888" i="2"/>
  <c r="AF888" i="2"/>
  <c r="AC888" i="2"/>
  <c r="Z888" i="2"/>
  <c r="V888" i="2"/>
  <c r="U888" i="2"/>
  <c r="AJ887" i="2"/>
  <c r="AF887" i="2"/>
  <c r="AC887" i="2"/>
  <c r="Z887" i="2"/>
  <c r="V887" i="2"/>
  <c r="U887" i="2"/>
  <c r="AJ886" i="2"/>
  <c r="AF886" i="2"/>
  <c r="AC886" i="2"/>
  <c r="Z886" i="2"/>
  <c r="V886" i="2"/>
  <c r="U886" i="2"/>
  <c r="AJ885" i="2"/>
  <c r="AF885" i="2"/>
  <c r="AC885" i="2"/>
  <c r="Z885" i="2"/>
  <c r="V885" i="2"/>
  <c r="U885" i="2"/>
  <c r="AJ884" i="2"/>
  <c r="AF884" i="2"/>
  <c r="AC884" i="2"/>
  <c r="Z884" i="2"/>
  <c r="V884" i="2"/>
  <c r="U884" i="2"/>
  <c r="AJ883" i="2"/>
  <c r="AF883" i="2"/>
  <c r="AC883" i="2"/>
  <c r="Z883" i="2"/>
  <c r="V883" i="2"/>
  <c r="U883" i="2"/>
  <c r="AJ882" i="2"/>
  <c r="AF882" i="2"/>
  <c r="AC882" i="2"/>
  <c r="Z882" i="2"/>
  <c r="V882" i="2"/>
  <c r="U882" i="2"/>
  <c r="AJ881" i="2"/>
  <c r="AF881" i="2"/>
  <c r="AC881" i="2"/>
  <c r="Z881" i="2"/>
  <c r="V881" i="2"/>
  <c r="U881" i="2"/>
  <c r="AJ880" i="2"/>
  <c r="AF880" i="2"/>
  <c r="AC880" i="2"/>
  <c r="Z880" i="2"/>
  <c r="V880" i="2"/>
  <c r="U880" i="2"/>
  <c r="AJ879" i="2"/>
  <c r="AF879" i="2"/>
  <c r="AC879" i="2"/>
  <c r="Z879" i="2"/>
  <c r="V879" i="2"/>
  <c r="U879" i="2"/>
  <c r="AJ878" i="2"/>
  <c r="AF878" i="2"/>
  <c r="AC878" i="2"/>
  <c r="Z878" i="2"/>
  <c r="V878" i="2"/>
  <c r="U878" i="2"/>
  <c r="AJ877" i="2"/>
  <c r="AF877" i="2"/>
  <c r="AC877" i="2"/>
  <c r="Z877" i="2"/>
  <c r="V877" i="2"/>
  <c r="U877" i="2"/>
  <c r="AJ876" i="2"/>
  <c r="AF876" i="2"/>
  <c r="AC876" i="2"/>
  <c r="Z876" i="2"/>
  <c r="V876" i="2"/>
  <c r="U876" i="2"/>
  <c r="AJ875" i="2"/>
  <c r="AF875" i="2"/>
  <c r="AC875" i="2"/>
  <c r="Z875" i="2"/>
  <c r="V875" i="2"/>
  <c r="U875" i="2"/>
  <c r="AJ874" i="2"/>
  <c r="AF874" i="2"/>
  <c r="AC874" i="2"/>
  <c r="Z874" i="2"/>
  <c r="V874" i="2"/>
  <c r="U874" i="2"/>
  <c r="AJ873" i="2"/>
  <c r="AF873" i="2"/>
  <c r="AC873" i="2"/>
  <c r="Z873" i="2"/>
  <c r="V873" i="2"/>
  <c r="U873" i="2"/>
  <c r="AJ872" i="2"/>
  <c r="AF872" i="2"/>
  <c r="AC872" i="2"/>
  <c r="Z872" i="2"/>
  <c r="V872" i="2"/>
  <c r="U872" i="2"/>
  <c r="AJ871" i="2"/>
  <c r="AF871" i="2"/>
  <c r="AC871" i="2"/>
  <c r="Z871" i="2"/>
  <c r="V871" i="2"/>
  <c r="U871" i="2"/>
  <c r="AJ870" i="2"/>
  <c r="AF870" i="2"/>
  <c r="AC870" i="2"/>
  <c r="Z870" i="2"/>
  <c r="V870" i="2"/>
  <c r="U870" i="2"/>
  <c r="AJ869" i="2"/>
  <c r="AF869" i="2"/>
  <c r="AC869" i="2"/>
  <c r="Z869" i="2"/>
  <c r="V869" i="2"/>
  <c r="U869" i="2"/>
  <c r="AJ868" i="2"/>
  <c r="AF868" i="2"/>
  <c r="AC868" i="2"/>
  <c r="Z868" i="2"/>
  <c r="V868" i="2"/>
  <c r="U868" i="2"/>
  <c r="AJ867" i="2"/>
  <c r="AF867" i="2"/>
  <c r="AC867" i="2"/>
  <c r="Z867" i="2"/>
  <c r="V867" i="2"/>
  <c r="U867" i="2"/>
  <c r="AJ866" i="2"/>
  <c r="AF866" i="2"/>
  <c r="AC866" i="2"/>
  <c r="Z866" i="2"/>
  <c r="V866" i="2"/>
  <c r="U866" i="2"/>
  <c r="AJ865" i="2"/>
  <c r="AF865" i="2"/>
  <c r="AC865" i="2"/>
  <c r="Z865" i="2"/>
  <c r="V865" i="2"/>
  <c r="U865" i="2"/>
  <c r="AJ864" i="2"/>
  <c r="AF864" i="2"/>
  <c r="AC864" i="2"/>
  <c r="Z864" i="2"/>
  <c r="V864" i="2"/>
  <c r="U864" i="2"/>
  <c r="AJ863" i="2"/>
  <c r="AF863" i="2"/>
  <c r="AC863" i="2"/>
  <c r="Z863" i="2"/>
  <c r="V863" i="2"/>
  <c r="U863" i="2"/>
  <c r="AJ862" i="2"/>
  <c r="AF862" i="2"/>
  <c r="AC862" i="2"/>
  <c r="Z862" i="2"/>
  <c r="V862" i="2"/>
  <c r="U862" i="2"/>
  <c r="AJ861" i="2"/>
  <c r="AF861" i="2"/>
  <c r="AC861" i="2"/>
  <c r="Z861" i="2"/>
  <c r="V861" i="2"/>
  <c r="U861" i="2"/>
  <c r="AJ860" i="2"/>
  <c r="AF860" i="2"/>
  <c r="AC860" i="2"/>
  <c r="Z860" i="2"/>
  <c r="V860" i="2"/>
  <c r="U860" i="2"/>
  <c r="AJ859" i="2"/>
  <c r="AF859" i="2"/>
  <c r="AC859" i="2"/>
  <c r="Z859" i="2"/>
  <c r="V859" i="2"/>
  <c r="U859" i="2"/>
  <c r="AJ858" i="2"/>
  <c r="AF858" i="2"/>
  <c r="AC858" i="2"/>
  <c r="Z858" i="2"/>
  <c r="V858" i="2"/>
  <c r="U858" i="2"/>
  <c r="AJ857" i="2"/>
  <c r="AF857" i="2"/>
  <c r="AC857" i="2"/>
  <c r="Z857" i="2"/>
  <c r="V857" i="2"/>
  <c r="U857" i="2"/>
  <c r="AJ856" i="2"/>
  <c r="AF856" i="2"/>
  <c r="AC856" i="2"/>
  <c r="Z856" i="2"/>
  <c r="V856" i="2"/>
  <c r="U856" i="2"/>
  <c r="AJ855" i="2"/>
  <c r="AF855" i="2"/>
  <c r="AC855" i="2"/>
  <c r="Z855" i="2"/>
  <c r="V855" i="2"/>
  <c r="U855" i="2"/>
  <c r="AJ854" i="2"/>
  <c r="AF854" i="2"/>
  <c r="AC854" i="2"/>
  <c r="Z854" i="2"/>
  <c r="V854" i="2"/>
  <c r="U854" i="2"/>
  <c r="AJ853" i="2"/>
  <c r="AF853" i="2"/>
  <c r="AC853" i="2"/>
  <c r="Z853" i="2"/>
  <c r="V853" i="2"/>
  <c r="U853" i="2"/>
  <c r="AJ852" i="2"/>
  <c r="AF852" i="2"/>
  <c r="AC852" i="2"/>
  <c r="Z852" i="2"/>
  <c r="V852" i="2"/>
  <c r="U852" i="2"/>
  <c r="AJ851" i="2"/>
  <c r="AF851" i="2"/>
  <c r="AC851" i="2"/>
  <c r="Z851" i="2"/>
  <c r="V851" i="2"/>
  <c r="U851" i="2"/>
  <c r="AJ850" i="2"/>
  <c r="AF850" i="2"/>
  <c r="AC850" i="2"/>
  <c r="Z850" i="2"/>
  <c r="V850" i="2"/>
  <c r="U850" i="2"/>
  <c r="AJ849" i="2"/>
  <c r="AF849" i="2"/>
  <c r="AC849" i="2"/>
  <c r="Z849" i="2"/>
  <c r="V849" i="2"/>
  <c r="U849" i="2"/>
  <c r="AJ848" i="2"/>
  <c r="AF848" i="2"/>
  <c r="AC848" i="2"/>
  <c r="Z848" i="2"/>
  <c r="V848" i="2"/>
  <c r="U848" i="2"/>
  <c r="AJ847" i="2"/>
  <c r="AF847" i="2"/>
  <c r="AC847" i="2"/>
  <c r="Z847" i="2"/>
  <c r="V847" i="2"/>
  <c r="U847" i="2"/>
  <c r="AJ846" i="2"/>
  <c r="AF846" i="2"/>
  <c r="AC846" i="2"/>
  <c r="Z846" i="2"/>
  <c r="V846" i="2"/>
  <c r="U846" i="2"/>
  <c r="AJ845" i="2"/>
  <c r="AF845" i="2"/>
  <c r="AC845" i="2"/>
  <c r="Z845" i="2"/>
  <c r="V845" i="2"/>
  <c r="U845" i="2"/>
  <c r="AJ844" i="2"/>
  <c r="AF844" i="2"/>
  <c r="AC844" i="2"/>
  <c r="Z844" i="2"/>
  <c r="V844" i="2"/>
  <c r="U844" i="2"/>
  <c r="AJ843" i="2"/>
  <c r="AF843" i="2"/>
  <c r="AC843" i="2"/>
  <c r="Z843" i="2"/>
  <c r="V843" i="2"/>
  <c r="U843" i="2"/>
  <c r="AJ842" i="2"/>
  <c r="AF842" i="2"/>
  <c r="AC842" i="2"/>
  <c r="Z842" i="2"/>
  <c r="V842" i="2"/>
  <c r="U842" i="2"/>
  <c r="AJ841" i="2"/>
  <c r="AF841" i="2"/>
  <c r="AC841" i="2"/>
  <c r="Z841" i="2"/>
  <c r="V841" i="2"/>
  <c r="U841" i="2"/>
  <c r="AJ840" i="2"/>
  <c r="AF840" i="2"/>
  <c r="AC840" i="2"/>
  <c r="Z840" i="2"/>
  <c r="V840" i="2"/>
  <c r="U840" i="2"/>
  <c r="AJ839" i="2"/>
  <c r="AF839" i="2"/>
  <c r="AC839" i="2"/>
  <c r="Z839" i="2"/>
  <c r="V839" i="2"/>
  <c r="U839" i="2"/>
  <c r="AJ838" i="2"/>
  <c r="AF838" i="2"/>
  <c r="AC838" i="2"/>
  <c r="Z838" i="2"/>
  <c r="V838" i="2"/>
  <c r="U838" i="2"/>
  <c r="AJ837" i="2"/>
  <c r="AF837" i="2"/>
  <c r="AC837" i="2"/>
  <c r="Z837" i="2"/>
  <c r="V837" i="2"/>
  <c r="U837" i="2"/>
  <c r="AJ836" i="2"/>
  <c r="AF836" i="2"/>
  <c r="AC836" i="2"/>
  <c r="Z836" i="2"/>
  <c r="V836" i="2"/>
  <c r="U836" i="2"/>
  <c r="AJ835" i="2"/>
  <c r="AF835" i="2"/>
  <c r="AC835" i="2"/>
  <c r="Z835" i="2"/>
  <c r="V835" i="2"/>
  <c r="U835" i="2"/>
  <c r="AJ834" i="2"/>
  <c r="AF834" i="2"/>
  <c r="AC834" i="2"/>
  <c r="Z834" i="2"/>
  <c r="V834" i="2"/>
  <c r="U834" i="2"/>
  <c r="AJ833" i="2"/>
  <c r="AF833" i="2"/>
  <c r="AC833" i="2"/>
  <c r="Z833" i="2"/>
  <c r="V833" i="2"/>
  <c r="U833" i="2"/>
  <c r="AJ832" i="2"/>
  <c r="AF832" i="2"/>
  <c r="AC832" i="2"/>
  <c r="Z832" i="2"/>
  <c r="V832" i="2"/>
  <c r="U832" i="2"/>
  <c r="AJ831" i="2"/>
  <c r="AF831" i="2"/>
  <c r="AC831" i="2"/>
  <c r="Z831" i="2"/>
  <c r="V831" i="2"/>
  <c r="U831" i="2"/>
  <c r="AJ830" i="2"/>
  <c r="AF830" i="2"/>
  <c r="AC830" i="2"/>
  <c r="Z830" i="2"/>
  <c r="V830" i="2"/>
  <c r="U830" i="2"/>
  <c r="AJ829" i="2"/>
  <c r="AF829" i="2"/>
  <c r="AC829" i="2"/>
  <c r="Z829" i="2"/>
  <c r="V829" i="2"/>
  <c r="U829" i="2"/>
  <c r="AJ828" i="2"/>
  <c r="AF828" i="2"/>
  <c r="AC828" i="2"/>
  <c r="Z828" i="2"/>
  <c r="V828" i="2"/>
  <c r="U828" i="2"/>
  <c r="AJ827" i="2"/>
  <c r="AF827" i="2"/>
  <c r="AC827" i="2"/>
  <c r="Z827" i="2"/>
  <c r="V827" i="2"/>
  <c r="U827" i="2"/>
  <c r="AJ826" i="2"/>
  <c r="AF826" i="2"/>
  <c r="AC826" i="2"/>
  <c r="Z826" i="2"/>
  <c r="V826" i="2"/>
  <c r="U826" i="2"/>
  <c r="AJ825" i="2"/>
  <c r="AF825" i="2"/>
  <c r="AC825" i="2"/>
  <c r="Z825" i="2"/>
  <c r="V825" i="2"/>
  <c r="U825" i="2"/>
  <c r="AJ824" i="2"/>
  <c r="AF824" i="2"/>
  <c r="AC824" i="2"/>
  <c r="Z824" i="2"/>
  <c r="V824" i="2"/>
  <c r="U824" i="2"/>
  <c r="AJ823" i="2"/>
  <c r="AF823" i="2"/>
  <c r="AC823" i="2"/>
  <c r="Z823" i="2"/>
  <c r="V823" i="2"/>
  <c r="U823" i="2"/>
  <c r="AJ822" i="2"/>
  <c r="AF822" i="2"/>
  <c r="AC822" i="2"/>
  <c r="Z822" i="2"/>
  <c r="V822" i="2"/>
  <c r="U822" i="2"/>
  <c r="AJ821" i="2"/>
  <c r="AF821" i="2"/>
  <c r="AC821" i="2"/>
  <c r="Z821" i="2"/>
  <c r="V821" i="2"/>
  <c r="U821" i="2"/>
  <c r="AJ820" i="2"/>
  <c r="AF820" i="2"/>
  <c r="AC820" i="2"/>
  <c r="Z820" i="2"/>
  <c r="V820" i="2"/>
  <c r="U820" i="2"/>
  <c r="AJ819" i="2"/>
  <c r="AF819" i="2"/>
  <c r="AC819" i="2"/>
  <c r="Z819" i="2"/>
  <c r="V819" i="2"/>
  <c r="U819" i="2"/>
  <c r="AJ818" i="2"/>
  <c r="AF818" i="2"/>
  <c r="AC818" i="2"/>
  <c r="Z818" i="2"/>
  <c r="V818" i="2"/>
  <c r="U818" i="2"/>
  <c r="AJ817" i="2"/>
  <c r="AF817" i="2"/>
  <c r="AC817" i="2"/>
  <c r="Z817" i="2"/>
  <c r="V817" i="2"/>
  <c r="U817" i="2"/>
  <c r="AJ816" i="2"/>
  <c r="AF816" i="2"/>
  <c r="AC816" i="2"/>
  <c r="Z816" i="2"/>
  <c r="V816" i="2"/>
  <c r="U816" i="2"/>
  <c r="AJ815" i="2"/>
  <c r="AF815" i="2"/>
  <c r="AC815" i="2"/>
  <c r="Z815" i="2"/>
  <c r="V815" i="2"/>
  <c r="U815" i="2"/>
  <c r="AJ814" i="2"/>
  <c r="AF814" i="2"/>
  <c r="AC814" i="2"/>
  <c r="Z814" i="2"/>
  <c r="V814" i="2"/>
  <c r="U814" i="2"/>
  <c r="AJ813" i="2"/>
  <c r="AF813" i="2"/>
  <c r="AC813" i="2"/>
  <c r="Z813" i="2"/>
  <c r="V813" i="2"/>
  <c r="U813" i="2"/>
  <c r="AJ812" i="2"/>
  <c r="AF812" i="2"/>
  <c r="AC812" i="2"/>
  <c r="Z812" i="2"/>
  <c r="V812" i="2"/>
  <c r="U812" i="2"/>
  <c r="AJ811" i="2"/>
  <c r="AF811" i="2"/>
  <c r="AC811" i="2"/>
  <c r="Z811" i="2"/>
  <c r="V811" i="2"/>
  <c r="U811" i="2"/>
  <c r="AJ810" i="2"/>
  <c r="AF810" i="2"/>
  <c r="AC810" i="2"/>
  <c r="Z810" i="2"/>
  <c r="V810" i="2"/>
  <c r="U810" i="2"/>
  <c r="AJ809" i="2"/>
  <c r="AF809" i="2"/>
  <c r="AC809" i="2"/>
  <c r="Z809" i="2"/>
  <c r="V809" i="2"/>
  <c r="U809" i="2"/>
  <c r="AJ808" i="2"/>
  <c r="AF808" i="2"/>
  <c r="AC808" i="2"/>
  <c r="Z808" i="2"/>
  <c r="V808" i="2"/>
  <c r="U808" i="2"/>
  <c r="AJ807" i="2"/>
  <c r="AF807" i="2"/>
  <c r="AC807" i="2"/>
  <c r="Z807" i="2"/>
  <c r="V807" i="2"/>
  <c r="U807" i="2"/>
  <c r="AJ806" i="2"/>
  <c r="AF806" i="2"/>
  <c r="AC806" i="2"/>
  <c r="Z806" i="2"/>
  <c r="V806" i="2"/>
  <c r="U806" i="2"/>
  <c r="AJ805" i="2"/>
  <c r="AF805" i="2"/>
  <c r="AC805" i="2"/>
  <c r="Z805" i="2"/>
  <c r="V805" i="2"/>
  <c r="U805" i="2"/>
  <c r="AJ804" i="2"/>
  <c r="AF804" i="2"/>
  <c r="AC804" i="2"/>
  <c r="Z804" i="2"/>
  <c r="V804" i="2"/>
  <c r="U804" i="2"/>
  <c r="AJ803" i="2"/>
  <c r="AF803" i="2"/>
  <c r="AC803" i="2"/>
  <c r="Z803" i="2"/>
  <c r="V803" i="2"/>
  <c r="U803" i="2"/>
  <c r="AJ802" i="2"/>
  <c r="AF802" i="2"/>
  <c r="AC802" i="2"/>
  <c r="Z802" i="2"/>
  <c r="V802" i="2"/>
  <c r="U802" i="2"/>
  <c r="AJ801" i="2"/>
  <c r="AF801" i="2"/>
  <c r="AC801" i="2"/>
  <c r="Z801" i="2"/>
  <c r="V801" i="2"/>
  <c r="U801" i="2"/>
  <c r="AJ800" i="2"/>
  <c r="AF800" i="2"/>
  <c r="AC800" i="2"/>
  <c r="Z800" i="2"/>
  <c r="V800" i="2"/>
  <c r="U800" i="2"/>
  <c r="AJ799" i="2"/>
  <c r="AF799" i="2"/>
  <c r="AC799" i="2"/>
  <c r="Z799" i="2"/>
  <c r="V799" i="2"/>
  <c r="U799" i="2"/>
  <c r="AJ798" i="2"/>
  <c r="AF798" i="2"/>
  <c r="AC798" i="2"/>
  <c r="Z798" i="2"/>
  <c r="V798" i="2"/>
  <c r="U798" i="2"/>
  <c r="AJ797" i="2"/>
  <c r="AF797" i="2"/>
  <c r="AC797" i="2"/>
  <c r="Z797" i="2"/>
  <c r="V797" i="2"/>
  <c r="U797" i="2"/>
  <c r="AJ796" i="2"/>
  <c r="AF796" i="2"/>
  <c r="AC796" i="2"/>
  <c r="Z796" i="2"/>
  <c r="V796" i="2"/>
  <c r="U796" i="2"/>
  <c r="AJ795" i="2"/>
  <c r="AF795" i="2"/>
  <c r="AC795" i="2"/>
  <c r="Z795" i="2"/>
  <c r="V795" i="2"/>
  <c r="U795" i="2"/>
  <c r="AJ794" i="2"/>
  <c r="AF794" i="2"/>
  <c r="AC794" i="2"/>
  <c r="Z794" i="2"/>
  <c r="V794" i="2"/>
  <c r="U794" i="2"/>
  <c r="AJ793" i="2"/>
  <c r="AF793" i="2"/>
  <c r="AC793" i="2"/>
  <c r="Z793" i="2"/>
  <c r="V793" i="2"/>
  <c r="U793" i="2"/>
  <c r="AJ792" i="2"/>
  <c r="AF792" i="2"/>
  <c r="AC792" i="2"/>
  <c r="Z792" i="2"/>
  <c r="V792" i="2"/>
  <c r="U792" i="2"/>
  <c r="AJ791" i="2"/>
  <c r="AF791" i="2"/>
  <c r="AC791" i="2"/>
  <c r="Z791" i="2"/>
  <c r="V791" i="2"/>
  <c r="U791" i="2"/>
  <c r="AJ790" i="2"/>
  <c r="AF790" i="2"/>
  <c r="AC790" i="2"/>
  <c r="Z790" i="2"/>
  <c r="V790" i="2"/>
  <c r="U790" i="2"/>
  <c r="AJ789" i="2"/>
  <c r="AF789" i="2"/>
  <c r="AC789" i="2"/>
  <c r="Z789" i="2"/>
  <c r="V789" i="2"/>
  <c r="U789" i="2"/>
  <c r="AJ788" i="2"/>
  <c r="AF788" i="2"/>
  <c r="AC788" i="2"/>
  <c r="Z788" i="2"/>
  <c r="V788" i="2"/>
  <c r="U788" i="2"/>
  <c r="AJ787" i="2"/>
  <c r="AF787" i="2"/>
  <c r="AC787" i="2"/>
  <c r="Z787" i="2"/>
  <c r="V787" i="2"/>
  <c r="U787" i="2"/>
  <c r="AJ786" i="2"/>
  <c r="AF786" i="2"/>
  <c r="AC786" i="2"/>
  <c r="Z786" i="2"/>
  <c r="V786" i="2"/>
  <c r="U786" i="2"/>
  <c r="AJ785" i="2"/>
  <c r="AF785" i="2"/>
  <c r="AC785" i="2"/>
  <c r="Z785" i="2"/>
  <c r="V785" i="2"/>
  <c r="U785" i="2"/>
  <c r="AJ784" i="2"/>
  <c r="AF784" i="2"/>
  <c r="AC784" i="2"/>
  <c r="Z784" i="2"/>
  <c r="V784" i="2"/>
  <c r="U784" i="2"/>
  <c r="AJ783" i="2"/>
  <c r="AF783" i="2"/>
  <c r="AC783" i="2"/>
  <c r="Z783" i="2"/>
  <c r="V783" i="2"/>
  <c r="U783" i="2"/>
  <c r="AJ782" i="2"/>
  <c r="AF782" i="2"/>
  <c r="AC782" i="2"/>
  <c r="Z782" i="2"/>
  <c r="V782" i="2"/>
  <c r="U782" i="2"/>
  <c r="AJ781" i="2"/>
  <c r="AF781" i="2"/>
  <c r="AC781" i="2"/>
  <c r="Z781" i="2"/>
  <c r="V781" i="2"/>
  <c r="U781" i="2"/>
  <c r="AJ780" i="2"/>
  <c r="AF780" i="2"/>
  <c r="AC780" i="2"/>
  <c r="Z780" i="2"/>
  <c r="V780" i="2"/>
  <c r="U780" i="2"/>
  <c r="AJ779" i="2"/>
  <c r="AF779" i="2"/>
  <c r="AC779" i="2"/>
  <c r="Z779" i="2"/>
  <c r="V779" i="2"/>
  <c r="U779" i="2"/>
  <c r="AJ778" i="2"/>
  <c r="AF778" i="2"/>
  <c r="AC778" i="2"/>
  <c r="Z778" i="2"/>
  <c r="V778" i="2"/>
  <c r="U778" i="2"/>
  <c r="AJ777" i="2"/>
  <c r="AF777" i="2"/>
  <c r="AC777" i="2"/>
  <c r="Z777" i="2"/>
  <c r="V777" i="2"/>
  <c r="U777" i="2"/>
  <c r="AJ776" i="2"/>
  <c r="AF776" i="2"/>
  <c r="AC776" i="2"/>
  <c r="Z776" i="2"/>
  <c r="V776" i="2"/>
  <c r="U776" i="2"/>
  <c r="AJ775" i="2"/>
  <c r="AF775" i="2"/>
  <c r="AC775" i="2"/>
  <c r="Z775" i="2"/>
  <c r="V775" i="2"/>
  <c r="U775" i="2"/>
  <c r="AJ774" i="2"/>
  <c r="AF774" i="2"/>
  <c r="AC774" i="2"/>
  <c r="Z774" i="2"/>
  <c r="V774" i="2"/>
  <c r="U774" i="2"/>
  <c r="AJ773" i="2"/>
  <c r="AF773" i="2"/>
  <c r="AC773" i="2"/>
  <c r="Z773" i="2"/>
  <c r="V773" i="2"/>
  <c r="U773" i="2"/>
  <c r="AJ772" i="2"/>
  <c r="AF772" i="2"/>
  <c r="AC772" i="2"/>
  <c r="Z772" i="2"/>
  <c r="V772" i="2"/>
  <c r="U772" i="2"/>
  <c r="AJ771" i="2"/>
  <c r="AF771" i="2"/>
  <c r="AC771" i="2"/>
  <c r="Z771" i="2"/>
  <c r="V771" i="2"/>
  <c r="U771" i="2"/>
  <c r="AJ770" i="2"/>
  <c r="AF770" i="2"/>
  <c r="AC770" i="2"/>
  <c r="Z770" i="2"/>
  <c r="V770" i="2"/>
  <c r="U770" i="2"/>
  <c r="AJ769" i="2"/>
  <c r="AF769" i="2"/>
  <c r="AC769" i="2"/>
  <c r="Z769" i="2"/>
  <c r="V769" i="2"/>
  <c r="U769" i="2"/>
  <c r="AJ768" i="2"/>
  <c r="AF768" i="2"/>
  <c r="AC768" i="2"/>
  <c r="Z768" i="2"/>
  <c r="V768" i="2"/>
  <c r="U768" i="2"/>
  <c r="AJ767" i="2"/>
  <c r="AF767" i="2"/>
  <c r="AC767" i="2"/>
  <c r="Z767" i="2"/>
  <c r="V767" i="2"/>
  <c r="U767" i="2"/>
  <c r="AJ766" i="2"/>
  <c r="AF766" i="2"/>
  <c r="AC766" i="2"/>
  <c r="Z766" i="2"/>
  <c r="V766" i="2"/>
  <c r="U766" i="2"/>
  <c r="AJ765" i="2"/>
  <c r="AF765" i="2"/>
  <c r="AC765" i="2"/>
  <c r="Z765" i="2"/>
  <c r="V765" i="2"/>
  <c r="U765" i="2"/>
  <c r="AJ764" i="2"/>
  <c r="AF764" i="2"/>
  <c r="AC764" i="2"/>
  <c r="Z764" i="2"/>
  <c r="V764" i="2"/>
  <c r="U764" i="2"/>
  <c r="AJ763" i="2"/>
  <c r="AF763" i="2"/>
  <c r="AC763" i="2"/>
  <c r="Z763" i="2"/>
  <c r="V763" i="2"/>
  <c r="U763" i="2"/>
  <c r="AJ762" i="2"/>
  <c r="AF762" i="2"/>
  <c r="AC762" i="2"/>
  <c r="Z762" i="2"/>
  <c r="V762" i="2"/>
  <c r="U762" i="2"/>
  <c r="AJ761" i="2"/>
  <c r="AF761" i="2"/>
  <c r="AC761" i="2"/>
  <c r="Z761" i="2"/>
  <c r="V761" i="2"/>
  <c r="U761" i="2"/>
  <c r="AJ760" i="2"/>
  <c r="AF760" i="2"/>
  <c r="AC760" i="2"/>
  <c r="Z760" i="2"/>
  <c r="V760" i="2"/>
  <c r="U760" i="2"/>
  <c r="AJ759" i="2"/>
  <c r="AF759" i="2"/>
  <c r="AC759" i="2"/>
  <c r="Z759" i="2"/>
  <c r="V759" i="2"/>
  <c r="U759" i="2"/>
  <c r="AJ758" i="2"/>
  <c r="AF758" i="2"/>
  <c r="AC758" i="2"/>
  <c r="Z758" i="2"/>
  <c r="V758" i="2"/>
  <c r="U758" i="2"/>
  <c r="AJ757" i="2"/>
  <c r="AF757" i="2"/>
  <c r="AC757" i="2"/>
  <c r="Z757" i="2"/>
  <c r="V757" i="2"/>
  <c r="U757" i="2"/>
  <c r="AJ756" i="2"/>
  <c r="AF756" i="2"/>
  <c r="AC756" i="2"/>
  <c r="Z756" i="2"/>
  <c r="V756" i="2"/>
  <c r="U756" i="2"/>
  <c r="AJ755" i="2"/>
  <c r="AF755" i="2"/>
  <c r="AC755" i="2"/>
  <c r="Z755" i="2"/>
  <c r="V755" i="2"/>
  <c r="U755" i="2"/>
  <c r="AJ754" i="2"/>
  <c r="AF754" i="2"/>
  <c r="AC754" i="2"/>
  <c r="Z754" i="2"/>
  <c r="V754" i="2"/>
  <c r="U754" i="2"/>
  <c r="AJ753" i="2"/>
  <c r="AF753" i="2"/>
  <c r="AC753" i="2"/>
  <c r="Z753" i="2"/>
  <c r="V753" i="2"/>
  <c r="U753" i="2"/>
  <c r="AJ752" i="2"/>
  <c r="AF752" i="2"/>
  <c r="AC752" i="2"/>
  <c r="Z752" i="2"/>
  <c r="V752" i="2"/>
  <c r="U752" i="2"/>
  <c r="AJ751" i="2"/>
  <c r="AF751" i="2"/>
  <c r="AC751" i="2"/>
  <c r="Z751" i="2"/>
  <c r="V751" i="2"/>
  <c r="U751" i="2"/>
  <c r="AJ750" i="2"/>
  <c r="AF750" i="2"/>
  <c r="AC750" i="2"/>
  <c r="Z750" i="2"/>
  <c r="V750" i="2"/>
  <c r="U750" i="2"/>
  <c r="AJ749" i="2"/>
  <c r="AF749" i="2"/>
  <c r="AC749" i="2"/>
  <c r="Z749" i="2"/>
  <c r="V749" i="2"/>
  <c r="U749" i="2"/>
  <c r="AJ748" i="2"/>
  <c r="AF748" i="2"/>
  <c r="AC748" i="2"/>
  <c r="Z748" i="2"/>
  <c r="V748" i="2"/>
  <c r="U748" i="2"/>
  <c r="AJ747" i="2"/>
  <c r="AF747" i="2"/>
  <c r="AC747" i="2"/>
  <c r="Z747" i="2"/>
  <c r="V747" i="2"/>
  <c r="U747" i="2"/>
  <c r="AJ746" i="2"/>
  <c r="AF746" i="2"/>
  <c r="AC746" i="2"/>
  <c r="Z746" i="2"/>
  <c r="V746" i="2"/>
  <c r="U746" i="2"/>
  <c r="AJ745" i="2"/>
  <c r="AF745" i="2"/>
  <c r="AC745" i="2"/>
  <c r="Z745" i="2"/>
  <c r="V745" i="2"/>
  <c r="U745" i="2"/>
  <c r="AJ744" i="2"/>
  <c r="AF744" i="2"/>
  <c r="AC744" i="2"/>
  <c r="Z744" i="2"/>
  <c r="V744" i="2"/>
  <c r="U744" i="2"/>
  <c r="AJ743" i="2"/>
  <c r="AF743" i="2"/>
  <c r="AC743" i="2"/>
  <c r="Z743" i="2"/>
  <c r="V743" i="2"/>
  <c r="U743" i="2"/>
  <c r="AJ742" i="2"/>
  <c r="AF742" i="2"/>
  <c r="AC742" i="2"/>
  <c r="Z742" i="2"/>
  <c r="V742" i="2"/>
  <c r="U742" i="2"/>
  <c r="AJ741" i="2"/>
  <c r="AF741" i="2"/>
  <c r="AC741" i="2"/>
  <c r="Z741" i="2"/>
  <c r="V741" i="2"/>
  <c r="U741" i="2"/>
  <c r="AJ740" i="2"/>
  <c r="AF740" i="2"/>
  <c r="AC740" i="2"/>
  <c r="Z740" i="2"/>
  <c r="V740" i="2"/>
  <c r="U740" i="2"/>
  <c r="AJ739" i="2"/>
  <c r="AF739" i="2"/>
  <c r="AC739" i="2"/>
  <c r="Z739" i="2"/>
  <c r="V739" i="2"/>
  <c r="U739" i="2"/>
  <c r="AJ738" i="2"/>
  <c r="AF738" i="2"/>
  <c r="AC738" i="2"/>
  <c r="Z738" i="2"/>
  <c r="V738" i="2"/>
  <c r="U738" i="2"/>
  <c r="AJ737" i="2"/>
  <c r="AF737" i="2"/>
  <c r="AC737" i="2"/>
  <c r="Z737" i="2"/>
  <c r="V737" i="2"/>
  <c r="U737" i="2"/>
  <c r="AJ736" i="2"/>
  <c r="AF736" i="2"/>
  <c r="AC736" i="2"/>
  <c r="Z736" i="2"/>
  <c r="V736" i="2"/>
  <c r="U736" i="2"/>
  <c r="AJ735" i="2"/>
  <c r="AF735" i="2"/>
  <c r="AC735" i="2"/>
  <c r="Z735" i="2"/>
  <c r="V735" i="2"/>
  <c r="U735" i="2"/>
  <c r="AJ734" i="2"/>
  <c r="AF734" i="2"/>
  <c r="AC734" i="2"/>
  <c r="Z734" i="2"/>
  <c r="V734" i="2"/>
  <c r="U734" i="2"/>
  <c r="AJ733" i="2"/>
  <c r="AF733" i="2"/>
  <c r="AC733" i="2"/>
  <c r="Z733" i="2"/>
  <c r="V733" i="2"/>
  <c r="U733" i="2"/>
  <c r="AJ732" i="2"/>
  <c r="AF732" i="2"/>
  <c r="AC732" i="2"/>
  <c r="Z732" i="2"/>
  <c r="V732" i="2"/>
  <c r="U732" i="2"/>
  <c r="AJ731" i="2"/>
  <c r="AF731" i="2"/>
  <c r="AC731" i="2"/>
  <c r="Z731" i="2"/>
  <c r="V731" i="2"/>
  <c r="U731" i="2"/>
  <c r="AJ730" i="2"/>
  <c r="AF730" i="2"/>
  <c r="AC730" i="2"/>
  <c r="Z730" i="2"/>
  <c r="V730" i="2"/>
  <c r="U730" i="2"/>
  <c r="AJ729" i="2"/>
  <c r="AF729" i="2"/>
  <c r="AC729" i="2"/>
  <c r="Z729" i="2"/>
  <c r="V729" i="2"/>
  <c r="U729" i="2"/>
  <c r="AJ728" i="2"/>
  <c r="AF728" i="2"/>
  <c r="AC728" i="2"/>
  <c r="Z728" i="2"/>
  <c r="V728" i="2"/>
  <c r="U728" i="2"/>
  <c r="AJ727" i="2"/>
  <c r="AF727" i="2"/>
  <c r="AC727" i="2"/>
  <c r="Z727" i="2"/>
  <c r="V727" i="2"/>
  <c r="U727" i="2"/>
  <c r="AJ726" i="2"/>
  <c r="AF726" i="2"/>
  <c r="AC726" i="2"/>
  <c r="Z726" i="2"/>
  <c r="V726" i="2"/>
  <c r="U726" i="2"/>
  <c r="AJ725" i="2"/>
  <c r="AF725" i="2"/>
  <c r="AC725" i="2"/>
  <c r="Z725" i="2"/>
  <c r="V725" i="2"/>
  <c r="U725" i="2"/>
  <c r="AJ724" i="2"/>
  <c r="AF724" i="2"/>
  <c r="AC724" i="2"/>
  <c r="Z724" i="2"/>
  <c r="V724" i="2"/>
  <c r="U724" i="2"/>
  <c r="AJ723" i="2"/>
  <c r="AF723" i="2"/>
  <c r="AC723" i="2"/>
  <c r="Z723" i="2"/>
  <c r="V723" i="2"/>
  <c r="U723" i="2"/>
  <c r="AJ722" i="2"/>
  <c r="AF722" i="2"/>
  <c r="AC722" i="2"/>
  <c r="Z722" i="2"/>
  <c r="V722" i="2"/>
  <c r="U722" i="2"/>
  <c r="AJ721" i="2"/>
  <c r="AF721" i="2"/>
  <c r="AC721" i="2"/>
  <c r="Z721" i="2"/>
  <c r="V721" i="2"/>
  <c r="U721" i="2"/>
  <c r="AJ720" i="2"/>
  <c r="AF720" i="2"/>
  <c r="AC720" i="2"/>
  <c r="Z720" i="2"/>
  <c r="V720" i="2"/>
  <c r="U720" i="2"/>
  <c r="AJ719" i="2"/>
  <c r="AF719" i="2"/>
  <c r="AC719" i="2"/>
  <c r="Z719" i="2"/>
  <c r="V719" i="2"/>
  <c r="U719" i="2"/>
  <c r="AJ718" i="2"/>
  <c r="AF718" i="2"/>
  <c r="AC718" i="2"/>
  <c r="Z718" i="2"/>
  <c r="V718" i="2"/>
  <c r="U718" i="2"/>
  <c r="AJ717" i="2"/>
  <c r="AF717" i="2"/>
  <c r="AC717" i="2"/>
  <c r="Z717" i="2"/>
  <c r="V717" i="2"/>
  <c r="U717" i="2"/>
  <c r="AJ716" i="2"/>
  <c r="AF716" i="2"/>
  <c r="AC716" i="2"/>
  <c r="Z716" i="2"/>
  <c r="V716" i="2"/>
  <c r="U716" i="2"/>
  <c r="AJ715" i="2"/>
  <c r="AF715" i="2"/>
  <c r="AC715" i="2"/>
  <c r="Z715" i="2"/>
  <c r="V715" i="2"/>
  <c r="U715" i="2"/>
  <c r="AJ714" i="2"/>
  <c r="AF714" i="2"/>
  <c r="AC714" i="2"/>
  <c r="Z714" i="2"/>
  <c r="V714" i="2"/>
  <c r="U714" i="2"/>
  <c r="AJ713" i="2"/>
  <c r="AF713" i="2"/>
  <c r="AC713" i="2"/>
  <c r="Z713" i="2"/>
  <c r="V713" i="2"/>
  <c r="U713" i="2"/>
  <c r="AJ712" i="2"/>
  <c r="AF712" i="2"/>
  <c r="AC712" i="2"/>
  <c r="Z712" i="2"/>
  <c r="V712" i="2"/>
  <c r="U712" i="2"/>
  <c r="AJ711" i="2"/>
  <c r="AF711" i="2"/>
  <c r="AC711" i="2"/>
  <c r="Z711" i="2"/>
  <c r="V711" i="2"/>
  <c r="U711" i="2"/>
  <c r="AJ710" i="2"/>
  <c r="AF710" i="2"/>
  <c r="AC710" i="2"/>
  <c r="Z710" i="2"/>
  <c r="V710" i="2"/>
  <c r="U710" i="2"/>
  <c r="AJ709" i="2"/>
  <c r="AF709" i="2"/>
  <c r="AC709" i="2"/>
  <c r="Z709" i="2"/>
  <c r="V709" i="2"/>
  <c r="U709" i="2"/>
  <c r="AJ708" i="2"/>
  <c r="AF708" i="2"/>
  <c r="AC708" i="2"/>
  <c r="Z708" i="2"/>
  <c r="V708" i="2"/>
  <c r="U708" i="2"/>
  <c r="AJ707" i="2"/>
  <c r="AF707" i="2"/>
  <c r="AC707" i="2"/>
  <c r="Z707" i="2"/>
  <c r="V707" i="2"/>
  <c r="U707" i="2"/>
  <c r="AJ706" i="2"/>
  <c r="AF706" i="2"/>
  <c r="AC706" i="2"/>
  <c r="Z706" i="2"/>
  <c r="V706" i="2"/>
  <c r="U706" i="2"/>
  <c r="AJ705" i="2"/>
  <c r="AF705" i="2"/>
  <c r="AC705" i="2"/>
  <c r="Z705" i="2"/>
  <c r="V705" i="2"/>
  <c r="U705" i="2"/>
  <c r="AJ704" i="2"/>
  <c r="AF704" i="2"/>
  <c r="AC704" i="2"/>
  <c r="Z704" i="2"/>
  <c r="V704" i="2"/>
  <c r="U704" i="2"/>
  <c r="AJ703" i="2"/>
  <c r="AF703" i="2"/>
  <c r="AC703" i="2"/>
  <c r="Z703" i="2"/>
  <c r="V703" i="2"/>
  <c r="U703" i="2"/>
  <c r="AJ702" i="2"/>
  <c r="AF702" i="2"/>
  <c r="AC702" i="2"/>
  <c r="Z702" i="2"/>
  <c r="V702" i="2"/>
  <c r="U702" i="2"/>
  <c r="AJ701" i="2"/>
  <c r="AF701" i="2"/>
  <c r="AC701" i="2"/>
  <c r="Z701" i="2"/>
  <c r="V701" i="2"/>
  <c r="U701" i="2"/>
  <c r="AJ700" i="2"/>
  <c r="AF700" i="2"/>
  <c r="AC700" i="2"/>
  <c r="Z700" i="2"/>
  <c r="V700" i="2"/>
  <c r="U700" i="2"/>
  <c r="AJ699" i="2"/>
  <c r="AF699" i="2"/>
  <c r="AC699" i="2"/>
  <c r="Z699" i="2"/>
  <c r="V699" i="2"/>
  <c r="U699" i="2"/>
  <c r="AJ698" i="2"/>
  <c r="AF698" i="2"/>
  <c r="AC698" i="2"/>
  <c r="Z698" i="2"/>
  <c r="V698" i="2"/>
  <c r="U698" i="2"/>
  <c r="AJ697" i="2"/>
  <c r="AF697" i="2"/>
  <c r="AC697" i="2"/>
  <c r="Z697" i="2"/>
  <c r="V697" i="2"/>
  <c r="U697" i="2"/>
  <c r="AJ696" i="2"/>
  <c r="AF696" i="2"/>
  <c r="AC696" i="2"/>
  <c r="Z696" i="2"/>
  <c r="V696" i="2"/>
  <c r="U696" i="2"/>
  <c r="AJ695" i="2"/>
  <c r="AF695" i="2"/>
  <c r="AC695" i="2"/>
  <c r="Z695" i="2"/>
  <c r="V695" i="2"/>
  <c r="U695" i="2"/>
  <c r="AJ694" i="2"/>
  <c r="AF694" i="2"/>
  <c r="AC694" i="2"/>
  <c r="Z694" i="2"/>
  <c r="V694" i="2"/>
  <c r="U694" i="2"/>
  <c r="AJ693" i="2"/>
  <c r="AF693" i="2"/>
  <c r="AC693" i="2"/>
  <c r="Z693" i="2"/>
  <c r="V693" i="2"/>
  <c r="U693" i="2"/>
  <c r="AJ692" i="2"/>
  <c r="AF692" i="2"/>
  <c r="AC692" i="2"/>
  <c r="Z692" i="2"/>
  <c r="V692" i="2"/>
  <c r="U692" i="2"/>
  <c r="AJ691" i="2"/>
  <c r="AF691" i="2"/>
  <c r="AC691" i="2"/>
  <c r="Z691" i="2"/>
  <c r="V691" i="2"/>
  <c r="U691" i="2"/>
  <c r="AJ690" i="2"/>
  <c r="AF690" i="2"/>
  <c r="AC690" i="2"/>
  <c r="Z690" i="2"/>
  <c r="V690" i="2"/>
  <c r="U690" i="2"/>
  <c r="AJ689" i="2"/>
  <c r="AF689" i="2"/>
  <c r="AC689" i="2"/>
  <c r="Z689" i="2"/>
  <c r="V689" i="2"/>
  <c r="U689" i="2"/>
  <c r="AJ688" i="2"/>
  <c r="AF688" i="2"/>
  <c r="AC688" i="2"/>
  <c r="Z688" i="2"/>
  <c r="V688" i="2"/>
  <c r="U688" i="2"/>
  <c r="AJ687" i="2"/>
  <c r="AF687" i="2"/>
  <c r="AC687" i="2"/>
  <c r="Z687" i="2"/>
  <c r="V687" i="2"/>
  <c r="U687" i="2"/>
  <c r="AJ686" i="2"/>
  <c r="AF686" i="2"/>
  <c r="AC686" i="2"/>
  <c r="Z686" i="2"/>
  <c r="V686" i="2"/>
  <c r="U686" i="2"/>
  <c r="AJ685" i="2"/>
  <c r="AF685" i="2"/>
  <c r="AC685" i="2"/>
  <c r="Z685" i="2"/>
  <c r="V685" i="2"/>
  <c r="U685" i="2"/>
  <c r="AJ684" i="2"/>
  <c r="AF684" i="2"/>
  <c r="AC684" i="2"/>
  <c r="Z684" i="2"/>
  <c r="V684" i="2"/>
  <c r="U684" i="2"/>
  <c r="AJ683" i="2"/>
  <c r="AF683" i="2"/>
  <c r="AC683" i="2"/>
  <c r="Z683" i="2"/>
  <c r="V683" i="2"/>
  <c r="U683" i="2"/>
  <c r="AJ682" i="2"/>
  <c r="AF682" i="2"/>
  <c r="AC682" i="2"/>
  <c r="Z682" i="2"/>
  <c r="V682" i="2"/>
  <c r="U682" i="2"/>
  <c r="AJ681" i="2"/>
  <c r="AF681" i="2"/>
  <c r="AC681" i="2"/>
  <c r="Z681" i="2"/>
  <c r="V681" i="2"/>
  <c r="U681" i="2"/>
  <c r="AJ680" i="2"/>
  <c r="AF680" i="2"/>
  <c r="AC680" i="2"/>
  <c r="Z680" i="2"/>
  <c r="V680" i="2"/>
  <c r="U680" i="2"/>
  <c r="AJ679" i="2"/>
  <c r="AF679" i="2"/>
  <c r="AC679" i="2"/>
  <c r="Z679" i="2"/>
  <c r="V679" i="2"/>
  <c r="U679" i="2"/>
  <c r="AJ678" i="2"/>
  <c r="AF678" i="2"/>
  <c r="AC678" i="2"/>
  <c r="Z678" i="2"/>
  <c r="V678" i="2"/>
  <c r="U678" i="2"/>
  <c r="AJ677" i="2"/>
  <c r="AF677" i="2"/>
  <c r="AC677" i="2"/>
  <c r="Z677" i="2"/>
  <c r="V677" i="2"/>
  <c r="U677" i="2"/>
  <c r="AJ676" i="2"/>
  <c r="AF676" i="2"/>
  <c r="AC676" i="2"/>
  <c r="Z676" i="2"/>
  <c r="V676" i="2"/>
  <c r="U676" i="2"/>
  <c r="AJ675" i="2"/>
  <c r="AF675" i="2"/>
  <c r="AC675" i="2"/>
  <c r="Z675" i="2"/>
  <c r="V675" i="2"/>
  <c r="U675" i="2"/>
  <c r="AJ674" i="2"/>
  <c r="AF674" i="2"/>
  <c r="AC674" i="2"/>
  <c r="Z674" i="2"/>
  <c r="V674" i="2"/>
  <c r="U674" i="2"/>
  <c r="AJ673" i="2"/>
  <c r="AF673" i="2"/>
  <c r="AC673" i="2"/>
  <c r="Z673" i="2"/>
  <c r="V673" i="2"/>
  <c r="U673" i="2"/>
  <c r="AJ672" i="2"/>
  <c r="AF672" i="2"/>
  <c r="AC672" i="2"/>
  <c r="Z672" i="2"/>
  <c r="V672" i="2"/>
  <c r="U672" i="2"/>
  <c r="AJ671" i="2"/>
  <c r="AF671" i="2"/>
  <c r="AC671" i="2"/>
  <c r="Z671" i="2"/>
  <c r="V671" i="2"/>
  <c r="U671" i="2"/>
  <c r="AJ670" i="2"/>
  <c r="AF670" i="2"/>
  <c r="AC670" i="2"/>
  <c r="Z670" i="2"/>
  <c r="V670" i="2"/>
  <c r="U670" i="2"/>
  <c r="AJ669" i="2"/>
  <c r="AF669" i="2"/>
  <c r="AC669" i="2"/>
  <c r="Z669" i="2"/>
  <c r="V669" i="2"/>
  <c r="U669" i="2"/>
  <c r="AJ668" i="2"/>
  <c r="AF668" i="2"/>
  <c r="AC668" i="2"/>
  <c r="Z668" i="2"/>
  <c r="V668" i="2"/>
  <c r="U668" i="2"/>
  <c r="AJ667" i="2"/>
  <c r="AF667" i="2"/>
  <c r="AC667" i="2"/>
  <c r="Z667" i="2"/>
  <c r="V667" i="2"/>
  <c r="U667" i="2"/>
  <c r="AJ666" i="2"/>
  <c r="AF666" i="2"/>
  <c r="AC666" i="2"/>
  <c r="Z666" i="2"/>
  <c r="V666" i="2"/>
  <c r="U666" i="2"/>
  <c r="AJ665" i="2"/>
  <c r="AF665" i="2"/>
  <c r="AC665" i="2"/>
  <c r="Z665" i="2"/>
  <c r="V665" i="2"/>
  <c r="U665" i="2"/>
  <c r="AJ664" i="2"/>
  <c r="AF664" i="2"/>
  <c r="AC664" i="2"/>
  <c r="Z664" i="2"/>
  <c r="V664" i="2"/>
  <c r="U664" i="2"/>
  <c r="AJ663" i="2"/>
  <c r="AF663" i="2"/>
  <c r="AC663" i="2"/>
  <c r="Z663" i="2"/>
  <c r="V663" i="2"/>
  <c r="U663" i="2"/>
  <c r="AJ662" i="2"/>
  <c r="AF662" i="2"/>
  <c r="AC662" i="2"/>
  <c r="Z662" i="2"/>
  <c r="V662" i="2"/>
  <c r="U662" i="2"/>
  <c r="AJ661" i="2"/>
  <c r="AF661" i="2"/>
  <c r="AC661" i="2"/>
  <c r="Z661" i="2"/>
  <c r="V661" i="2"/>
  <c r="U661" i="2"/>
  <c r="AJ660" i="2"/>
  <c r="AF660" i="2"/>
  <c r="AC660" i="2"/>
  <c r="Z660" i="2"/>
  <c r="V660" i="2"/>
  <c r="U660" i="2"/>
  <c r="AJ659" i="2"/>
  <c r="AF659" i="2"/>
  <c r="AC659" i="2"/>
  <c r="Z659" i="2"/>
  <c r="V659" i="2"/>
  <c r="U659" i="2"/>
  <c r="AJ658" i="2"/>
  <c r="AF658" i="2"/>
  <c r="AC658" i="2"/>
  <c r="Z658" i="2"/>
  <c r="V658" i="2"/>
  <c r="U658" i="2"/>
  <c r="AJ657" i="2"/>
  <c r="AF657" i="2"/>
  <c r="AC657" i="2"/>
  <c r="Z657" i="2"/>
  <c r="V657" i="2"/>
  <c r="U657" i="2"/>
  <c r="AJ656" i="2"/>
  <c r="AF656" i="2"/>
  <c r="AC656" i="2"/>
  <c r="Z656" i="2"/>
  <c r="V656" i="2"/>
  <c r="U656" i="2"/>
  <c r="AJ655" i="2"/>
  <c r="AF655" i="2"/>
  <c r="AC655" i="2"/>
  <c r="Z655" i="2"/>
  <c r="V655" i="2"/>
  <c r="U655" i="2"/>
  <c r="AJ654" i="2"/>
  <c r="AF654" i="2"/>
  <c r="AC654" i="2"/>
  <c r="Z654" i="2"/>
  <c r="V654" i="2"/>
  <c r="U654" i="2"/>
  <c r="AJ653" i="2"/>
  <c r="AF653" i="2"/>
  <c r="AC653" i="2"/>
  <c r="Z653" i="2"/>
  <c r="V653" i="2"/>
  <c r="U653" i="2"/>
  <c r="AJ652" i="2"/>
  <c r="AF652" i="2"/>
  <c r="AC652" i="2"/>
  <c r="Z652" i="2"/>
  <c r="V652" i="2"/>
  <c r="U652" i="2"/>
  <c r="AJ651" i="2"/>
  <c r="AF651" i="2"/>
  <c r="AC651" i="2"/>
  <c r="Z651" i="2"/>
  <c r="V651" i="2"/>
  <c r="U651" i="2"/>
  <c r="AJ650" i="2"/>
  <c r="AF650" i="2"/>
  <c r="AC650" i="2"/>
  <c r="Z650" i="2"/>
  <c r="V650" i="2"/>
  <c r="U650" i="2"/>
  <c r="AJ649" i="2"/>
  <c r="AF649" i="2"/>
  <c r="AC649" i="2"/>
  <c r="Z649" i="2"/>
  <c r="V649" i="2"/>
  <c r="U649" i="2"/>
  <c r="AJ648" i="2"/>
  <c r="AF648" i="2"/>
  <c r="AC648" i="2"/>
  <c r="Z648" i="2"/>
  <c r="V648" i="2"/>
  <c r="U648" i="2"/>
  <c r="AJ647" i="2"/>
  <c r="AF647" i="2"/>
  <c r="AC647" i="2"/>
  <c r="Z647" i="2"/>
  <c r="V647" i="2"/>
  <c r="U647" i="2"/>
  <c r="AJ646" i="2"/>
  <c r="AF646" i="2"/>
  <c r="AC646" i="2"/>
  <c r="Z646" i="2"/>
  <c r="V646" i="2"/>
  <c r="U646" i="2"/>
  <c r="AJ645" i="2"/>
  <c r="AF645" i="2"/>
  <c r="AC645" i="2"/>
  <c r="Z645" i="2"/>
  <c r="V645" i="2"/>
  <c r="U645" i="2"/>
  <c r="AJ644" i="2"/>
  <c r="AF644" i="2"/>
  <c r="AC644" i="2"/>
  <c r="Z644" i="2"/>
  <c r="V644" i="2"/>
  <c r="U644" i="2"/>
  <c r="AJ643" i="2"/>
  <c r="AF643" i="2"/>
  <c r="AC643" i="2"/>
  <c r="V643" i="2"/>
  <c r="U643" i="2"/>
  <c r="AJ642" i="2"/>
  <c r="AF642" i="2"/>
  <c r="AC642" i="2"/>
  <c r="Z642" i="2"/>
  <c r="V642" i="2"/>
  <c r="U642" i="2"/>
  <c r="AJ641" i="2"/>
  <c r="AF641" i="2"/>
  <c r="AC641" i="2"/>
  <c r="Z641" i="2"/>
  <c r="V641" i="2"/>
  <c r="U641" i="2"/>
  <c r="AJ640" i="2"/>
  <c r="AF640" i="2"/>
  <c r="AC640" i="2"/>
  <c r="Z640" i="2"/>
  <c r="V640" i="2"/>
  <c r="U640" i="2"/>
  <c r="AJ639" i="2"/>
  <c r="AF639" i="2"/>
  <c r="AC639" i="2"/>
  <c r="Z639" i="2"/>
  <c r="V639" i="2"/>
  <c r="U639" i="2"/>
  <c r="AJ638" i="2"/>
  <c r="AF638" i="2"/>
  <c r="AC638" i="2"/>
  <c r="Z638" i="2"/>
  <c r="V638" i="2"/>
  <c r="U638" i="2"/>
  <c r="AJ637" i="2"/>
  <c r="AF637" i="2"/>
  <c r="AC637" i="2"/>
  <c r="Z637" i="2"/>
  <c r="V637" i="2"/>
  <c r="U637" i="2"/>
  <c r="AJ636" i="2"/>
  <c r="AF636" i="2"/>
  <c r="AC636" i="2"/>
  <c r="Z636" i="2"/>
  <c r="V636" i="2"/>
  <c r="U636" i="2"/>
  <c r="AJ635" i="2"/>
  <c r="AF635" i="2"/>
  <c r="AC635" i="2"/>
  <c r="Z635" i="2"/>
  <c r="V635" i="2"/>
  <c r="U635" i="2"/>
  <c r="AJ634" i="2"/>
  <c r="AF634" i="2"/>
  <c r="AC634" i="2"/>
  <c r="Z634" i="2"/>
  <c r="V634" i="2"/>
  <c r="U634" i="2"/>
  <c r="AJ633" i="2"/>
  <c r="AF633" i="2"/>
  <c r="AC633" i="2"/>
  <c r="Z633" i="2"/>
  <c r="V633" i="2"/>
  <c r="U633" i="2"/>
  <c r="AJ632" i="2"/>
  <c r="AF632" i="2"/>
  <c r="AC632" i="2"/>
  <c r="Z632" i="2"/>
  <c r="V632" i="2"/>
  <c r="U632" i="2"/>
  <c r="AJ631" i="2"/>
  <c r="AF631" i="2"/>
  <c r="AC631" i="2"/>
  <c r="Z631" i="2"/>
  <c r="V631" i="2"/>
  <c r="U631" i="2"/>
  <c r="AJ630" i="2"/>
  <c r="AF630" i="2"/>
  <c r="AC630" i="2"/>
  <c r="Z630" i="2"/>
  <c r="V630" i="2"/>
  <c r="U630" i="2"/>
  <c r="AJ629" i="2"/>
  <c r="AF629" i="2"/>
  <c r="AC629" i="2"/>
  <c r="Z629" i="2"/>
  <c r="V629" i="2"/>
  <c r="U629" i="2"/>
  <c r="AJ628" i="2"/>
  <c r="AF628" i="2"/>
  <c r="AC628" i="2"/>
  <c r="Z628" i="2"/>
  <c r="V628" i="2"/>
  <c r="U628" i="2"/>
  <c r="AJ627" i="2"/>
  <c r="AF627" i="2"/>
  <c r="AC627" i="2"/>
  <c r="Z627" i="2"/>
  <c r="V627" i="2"/>
  <c r="U627" i="2"/>
  <c r="AJ626" i="2"/>
  <c r="AF626" i="2"/>
  <c r="AC626" i="2"/>
  <c r="Z626" i="2"/>
  <c r="V626" i="2"/>
  <c r="U626" i="2"/>
  <c r="AJ625" i="2"/>
  <c r="AF625" i="2"/>
  <c r="AC625" i="2"/>
  <c r="Z625" i="2"/>
  <c r="V625" i="2"/>
  <c r="U625" i="2"/>
  <c r="AJ624" i="2"/>
  <c r="AF624" i="2"/>
  <c r="AC624" i="2"/>
  <c r="Z624" i="2"/>
  <c r="V624" i="2"/>
  <c r="U624" i="2"/>
  <c r="AJ623" i="2"/>
  <c r="AF623" i="2"/>
  <c r="AC623" i="2"/>
  <c r="Z623" i="2"/>
  <c r="V623" i="2"/>
  <c r="U623" i="2"/>
  <c r="AJ622" i="2"/>
  <c r="AF622" i="2"/>
  <c r="AC622" i="2"/>
  <c r="Z622" i="2"/>
  <c r="V622" i="2"/>
  <c r="U622" i="2"/>
  <c r="AJ621" i="2"/>
  <c r="AF621" i="2"/>
  <c r="AC621" i="2"/>
  <c r="Z621" i="2"/>
  <c r="V621" i="2"/>
  <c r="U621" i="2"/>
  <c r="AJ620" i="2"/>
  <c r="AF620" i="2"/>
  <c r="AC620" i="2"/>
  <c r="Z620" i="2"/>
  <c r="V620" i="2"/>
  <c r="U620" i="2"/>
  <c r="AJ619" i="2"/>
  <c r="AF619" i="2"/>
  <c r="AC619" i="2"/>
  <c r="Z619" i="2"/>
  <c r="V619" i="2"/>
  <c r="U619" i="2"/>
  <c r="AJ618" i="2"/>
  <c r="AF618" i="2"/>
  <c r="AC618" i="2"/>
  <c r="Z618" i="2"/>
  <c r="V618" i="2"/>
  <c r="U618" i="2"/>
  <c r="AJ617" i="2"/>
  <c r="AF617" i="2"/>
  <c r="AC617" i="2"/>
  <c r="Z617" i="2"/>
  <c r="V617" i="2"/>
  <c r="U617" i="2"/>
  <c r="AJ616" i="2"/>
  <c r="AF616" i="2"/>
  <c r="AC616" i="2"/>
  <c r="Z616" i="2"/>
  <c r="V616" i="2"/>
  <c r="U616" i="2"/>
  <c r="AJ615" i="2"/>
  <c r="AF615" i="2"/>
  <c r="AC615" i="2"/>
  <c r="Z615" i="2"/>
  <c r="V615" i="2"/>
  <c r="U615" i="2"/>
  <c r="AJ614" i="2"/>
  <c r="AF614" i="2"/>
  <c r="AC614" i="2"/>
  <c r="Z614" i="2"/>
  <c r="V614" i="2"/>
  <c r="U614" i="2"/>
  <c r="AJ613" i="2"/>
  <c r="AF613" i="2"/>
  <c r="AC613" i="2"/>
  <c r="Z613" i="2"/>
  <c r="V613" i="2"/>
  <c r="U613" i="2"/>
  <c r="AJ612" i="2"/>
  <c r="AF612" i="2"/>
  <c r="AC612" i="2"/>
  <c r="Z612" i="2"/>
  <c r="V612" i="2"/>
  <c r="U612" i="2"/>
  <c r="AJ611" i="2"/>
  <c r="AF611" i="2"/>
  <c r="AC611" i="2"/>
  <c r="Z611" i="2"/>
  <c r="V611" i="2"/>
  <c r="U611" i="2"/>
  <c r="AJ610" i="2"/>
  <c r="AF610" i="2"/>
  <c r="AC610" i="2"/>
  <c r="Z610" i="2"/>
  <c r="V610" i="2"/>
  <c r="U610" i="2"/>
  <c r="AJ609" i="2"/>
  <c r="AF609" i="2"/>
  <c r="AC609" i="2"/>
  <c r="Z609" i="2"/>
  <c r="V609" i="2"/>
  <c r="U609" i="2"/>
  <c r="AJ608" i="2"/>
  <c r="AF608" i="2"/>
  <c r="AC608" i="2"/>
  <c r="Z608" i="2"/>
  <c r="V608" i="2"/>
  <c r="U608" i="2"/>
  <c r="AJ607" i="2"/>
  <c r="AF607" i="2"/>
  <c r="AC607" i="2"/>
  <c r="Z607" i="2"/>
  <c r="V607" i="2"/>
  <c r="U607" i="2"/>
  <c r="AJ606" i="2"/>
  <c r="AF606" i="2"/>
  <c r="AC606" i="2"/>
  <c r="Z606" i="2"/>
  <c r="V606" i="2"/>
  <c r="U606" i="2"/>
  <c r="AJ605" i="2"/>
  <c r="AF605" i="2"/>
  <c r="AC605" i="2"/>
  <c r="Z605" i="2"/>
  <c r="V605" i="2"/>
  <c r="U605" i="2"/>
  <c r="AJ604" i="2"/>
  <c r="AF604" i="2"/>
  <c r="AC604" i="2"/>
  <c r="Z604" i="2"/>
  <c r="V604" i="2"/>
  <c r="U604" i="2"/>
  <c r="AJ603" i="2"/>
  <c r="AF603" i="2"/>
  <c r="AC603" i="2"/>
  <c r="Z603" i="2"/>
  <c r="V603" i="2"/>
  <c r="U603" i="2"/>
  <c r="AJ602" i="2"/>
  <c r="AF602" i="2"/>
  <c r="AC602" i="2"/>
  <c r="Z602" i="2"/>
  <c r="V602" i="2"/>
  <c r="U602" i="2"/>
  <c r="AJ601" i="2"/>
  <c r="AF601" i="2"/>
  <c r="AC601" i="2"/>
  <c r="Z601" i="2"/>
  <c r="V601" i="2"/>
  <c r="U601" i="2"/>
  <c r="AJ600" i="2"/>
  <c r="AF600" i="2"/>
  <c r="AC600" i="2"/>
  <c r="Z600" i="2"/>
  <c r="V600" i="2"/>
  <c r="U600" i="2"/>
  <c r="AJ599" i="2"/>
  <c r="AF599" i="2"/>
  <c r="AC599" i="2"/>
  <c r="Z599" i="2"/>
  <c r="V599" i="2"/>
  <c r="U599" i="2"/>
  <c r="AJ598" i="2"/>
  <c r="AF598" i="2"/>
  <c r="AC598" i="2"/>
  <c r="Z598" i="2"/>
  <c r="V598" i="2"/>
  <c r="U598" i="2"/>
  <c r="AJ597" i="2"/>
  <c r="AF597" i="2"/>
  <c r="AC597" i="2"/>
  <c r="Z597" i="2"/>
  <c r="V597" i="2"/>
  <c r="U597" i="2"/>
  <c r="AJ596" i="2"/>
  <c r="AF596" i="2"/>
  <c r="AC596" i="2"/>
  <c r="Z596" i="2"/>
  <c r="V596" i="2"/>
  <c r="U596" i="2"/>
  <c r="AJ595" i="2"/>
  <c r="AF595" i="2"/>
  <c r="AC595" i="2"/>
  <c r="Z595" i="2"/>
  <c r="V595" i="2"/>
  <c r="U595" i="2"/>
  <c r="AJ594" i="2"/>
  <c r="AF594" i="2"/>
  <c r="AC594" i="2"/>
  <c r="Z594" i="2"/>
  <c r="V594" i="2"/>
  <c r="U594" i="2"/>
  <c r="AJ593" i="2"/>
  <c r="AF593" i="2"/>
  <c r="AC593" i="2"/>
  <c r="Z593" i="2"/>
  <c r="V593" i="2"/>
  <c r="U593" i="2"/>
  <c r="AJ592" i="2"/>
  <c r="AF592" i="2"/>
  <c r="AC592" i="2"/>
  <c r="Z592" i="2"/>
  <c r="V592" i="2"/>
  <c r="U592" i="2"/>
  <c r="AJ591" i="2"/>
  <c r="AF591" i="2"/>
  <c r="AC591" i="2"/>
  <c r="Z591" i="2"/>
  <c r="V591" i="2"/>
  <c r="U591" i="2"/>
  <c r="AJ590" i="2"/>
  <c r="AF590" i="2"/>
  <c r="AC590" i="2"/>
  <c r="Z590" i="2"/>
  <c r="V590" i="2"/>
  <c r="U590" i="2"/>
  <c r="AJ589" i="2"/>
  <c r="AF589" i="2"/>
  <c r="AC589" i="2"/>
  <c r="Z589" i="2"/>
  <c r="V589" i="2"/>
  <c r="U589" i="2"/>
  <c r="AJ588" i="2"/>
  <c r="AF588" i="2"/>
  <c r="AC588" i="2"/>
  <c r="Z588" i="2"/>
  <c r="V588" i="2"/>
  <c r="U588" i="2"/>
  <c r="AJ587" i="2"/>
  <c r="AF587" i="2"/>
  <c r="AC587" i="2"/>
  <c r="Z587" i="2"/>
  <c r="V587" i="2"/>
  <c r="U587" i="2"/>
  <c r="AJ586" i="2"/>
  <c r="AF586" i="2"/>
  <c r="AC586" i="2"/>
  <c r="Z586" i="2"/>
  <c r="V586" i="2"/>
  <c r="U586" i="2"/>
  <c r="AJ585" i="2"/>
  <c r="AF585" i="2"/>
  <c r="AC585" i="2"/>
  <c r="Z585" i="2"/>
  <c r="V585" i="2"/>
  <c r="U585" i="2"/>
  <c r="AJ584" i="2"/>
  <c r="AF584" i="2"/>
  <c r="AC584" i="2"/>
  <c r="Z584" i="2"/>
  <c r="V584" i="2"/>
  <c r="U584" i="2"/>
  <c r="AJ583" i="2"/>
  <c r="AF583" i="2"/>
  <c r="AC583" i="2"/>
  <c r="Z583" i="2"/>
  <c r="V583" i="2"/>
  <c r="U583" i="2"/>
  <c r="AJ582" i="2"/>
  <c r="AF582" i="2"/>
  <c r="AC582" i="2"/>
  <c r="Z582" i="2"/>
  <c r="V582" i="2"/>
  <c r="U582" i="2"/>
  <c r="AJ581" i="2"/>
  <c r="AF581" i="2"/>
  <c r="AC581" i="2"/>
  <c r="Z581" i="2"/>
  <c r="V581" i="2"/>
  <c r="U581" i="2"/>
  <c r="AJ580" i="2"/>
  <c r="AF580" i="2"/>
  <c r="AC580" i="2"/>
  <c r="Z580" i="2"/>
  <c r="V580" i="2"/>
  <c r="U580" i="2"/>
  <c r="AJ579" i="2"/>
  <c r="AF579" i="2"/>
  <c r="AC579" i="2"/>
  <c r="Z579" i="2"/>
  <c r="V579" i="2"/>
  <c r="U579" i="2"/>
  <c r="AJ578" i="2"/>
  <c r="AF578" i="2"/>
  <c r="AC578" i="2"/>
  <c r="Z578" i="2"/>
  <c r="V578" i="2"/>
  <c r="U578" i="2"/>
  <c r="AJ577" i="2"/>
  <c r="AF577" i="2"/>
  <c r="AC577" i="2"/>
  <c r="Z577" i="2"/>
  <c r="V577" i="2"/>
  <c r="U577" i="2"/>
  <c r="AJ576" i="2"/>
  <c r="AF576" i="2"/>
  <c r="AC576" i="2"/>
  <c r="Z576" i="2"/>
  <c r="V576" i="2"/>
  <c r="U576" i="2"/>
  <c r="AJ575" i="2"/>
  <c r="AF575" i="2"/>
  <c r="AC575" i="2"/>
  <c r="Z575" i="2"/>
  <c r="V575" i="2"/>
  <c r="U575" i="2"/>
  <c r="AJ574" i="2"/>
  <c r="AF574" i="2"/>
  <c r="AC574" i="2"/>
  <c r="Z574" i="2"/>
  <c r="V574" i="2"/>
  <c r="U574" i="2"/>
  <c r="AJ573" i="2"/>
  <c r="AF573" i="2"/>
  <c r="AC573" i="2"/>
  <c r="Z573" i="2"/>
  <c r="V573" i="2"/>
  <c r="U573" i="2"/>
  <c r="AJ572" i="2"/>
  <c r="AF572" i="2"/>
  <c r="AC572" i="2"/>
  <c r="Z572" i="2"/>
  <c r="V572" i="2"/>
  <c r="U572" i="2"/>
  <c r="AJ571" i="2"/>
  <c r="AF571" i="2"/>
  <c r="AC571" i="2"/>
  <c r="Z571" i="2"/>
  <c r="V571" i="2"/>
  <c r="U571" i="2"/>
  <c r="AJ570" i="2"/>
  <c r="AF570" i="2"/>
  <c r="AC570" i="2"/>
  <c r="Z570" i="2"/>
  <c r="V570" i="2"/>
  <c r="U570" i="2"/>
  <c r="AJ569" i="2"/>
  <c r="AF569" i="2"/>
  <c r="AC569" i="2"/>
  <c r="Z569" i="2"/>
  <c r="V569" i="2"/>
  <c r="U569" i="2"/>
  <c r="AJ568" i="2"/>
  <c r="AF568" i="2"/>
  <c r="AC568" i="2"/>
  <c r="V568" i="2"/>
  <c r="U568" i="2"/>
  <c r="AJ567" i="2"/>
  <c r="AF567" i="2"/>
  <c r="AC567" i="2"/>
  <c r="Z567" i="2"/>
  <c r="V567" i="2"/>
  <c r="U567" i="2"/>
  <c r="AJ566" i="2"/>
  <c r="AF566" i="2"/>
  <c r="AC566" i="2"/>
  <c r="Z566" i="2"/>
  <c r="V566" i="2"/>
  <c r="U566" i="2"/>
  <c r="AJ565" i="2"/>
  <c r="AF565" i="2"/>
  <c r="AC565" i="2"/>
  <c r="Z565" i="2"/>
  <c r="V565" i="2"/>
  <c r="U565" i="2"/>
  <c r="AJ564" i="2"/>
  <c r="AF564" i="2"/>
  <c r="AC564" i="2"/>
  <c r="Z564" i="2"/>
  <c r="V564" i="2"/>
  <c r="U564" i="2"/>
  <c r="AJ563" i="2"/>
  <c r="AF563" i="2"/>
  <c r="AC563" i="2"/>
  <c r="Z563" i="2"/>
  <c r="V563" i="2"/>
  <c r="U563" i="2"/>
  <c r="AJ562" i="2"/>
  <c r="AF562" i="2"/>
  <c r="AC562" i="2"/>
  <c r="Z562" i="2"/>
  <c r="V562" i="2"/>
  <c r="U562" i="2"/>
  <c r="AJ561" i="2"/>
  <c r="AF561" i="2"/>
  <c r="AC561" i="2"/>
  <c r="Z561" i="2"/>
  <c r="V561" i="2"/>
  <c r="U561" i="2"/>
  <c r="AJ560" i="2"/>
  <c r="AF560" i="2"/>
  <c r="AC560" i="2"/>
  <c r="Z560" i="2"/>
  <c r="V560" i="2"/>
  <c r="U560" i="2"/>
  <c r="AJ559" i="2"/>
  <c r="AF559" i="2"/>
  <c r="AC559" i="2"/>
  <c r="Z559" i="2"/>
  <c r="V559" i="2"/>
  <c r="U559" i="2"/>
  <c r="AJ558" i="2"/>
  <c r="AF558" i="2"/>
  <c r="AC558" i="2"/>
  <c r="Z558" i="2"/>
  <c r="V558" i="2"/>
  <c r="U558" i="2"/>
  <c r="AJ557" i="2"/>
  <c r="AF557" i="2"/>
  <c r="AC557" i="2"/>
  <c r="Z557" i="2"/>
  <c r="V557" i="2"/>
  <c r="U557" i="2"/>
  <c r="AJ556" i="2"/>
  <c r="AF556" i="2"/>
  <c r="AC556" i="2"/>
  <c r="Z556" i="2"/>
  <c r="V556" i="2"/>
  <c r="U556" i="2"/>
  <c r="AJ555" i="2"/>
  <c r="AF555" i="2"/>
  <c r="AC555" i="2"/>
  <c r="Z555" i="2"/>
  <c r="V555" i="2"/>
  <c r="U555" i="2"/>
  <c r="AJ554" i="2"/>
  <c r="AF554" i="2"/>
  <c r="AC554" i="2"/>
  <c r="Z554" i="2"/>
  <c r="V554" i="2"/>
  <c r="U554" i="2"/>
  <c r="AJ553" i="2"/>
  <c r="AF553" i="2"/>
  <c r="AC553" i="2"/>
  <c r="Z553" i="2"/>
  <c r="V553" i="2"/>
  <c r="U553" i="2"/>
  <c r="AJ552" i="2"/>
  <c r="AF552" i="2"/>
  <c r="AC552" i="2"/>
  <c r="Z552" i="2"/>
  <c r="V552" i="2"/>
  <c r="U552" i="2"/>
  <c r="AJ551" i="2"/>
  <c r="AF551" i="2"/>
  <c r="AC551" i="2"/>
  <c r="Z551" i="2"/>
  <c r="V551" i="2"/>
  <c r="U551" i="2"/>
  <c r="AJ550" i="2"/>
  <c r="AF550" i="2"/>
  <c r="AC550" i="2"/>
  <c r="Z550" i="2"/>
  <c r="V550" i="2"/>
  <c r="U550" i="2"/>
  <c r="AJ549" i="2"/>
  <c r="AF549" i="2"/>
  <c r="AC549" i="2"/>
  <c r="Z549" i="2"/>
  <c r="V549" i="2"/>
  <c r="U549" i="2"/>
  <c r="AJ548" i="2"/>
  <c r="AF548" i="2"/>
  <c r="AC548" i="2"/>
  <c r="Z548" i="2"/>
  <c r="V548" i="2"/>
  <c r="U548" i="2"/>
  <c r="AJ547" i="2"/>
  <c r="AF547" i="2"/>
  <c r="AC547" i="2"/>
  <c r="Z547" i="2"/>
  <c r="V547" i="2"/>
  <c r="U547" i="2"/>
  <c r="AJ546" i="2"/>
  <c r="AF546" i="2"/>
  <c r="AC546" i="2"/>
  <c r="Z546" i="2"/>
  <c r="V546" i="2"/>
  <c r="U546" i="2"/>
  <c r="AJ545" i="2"/>
  <c r="AF545" i="2"/>
  <c r="AC545" i="2"/>
  <c r="Z545" i="2"/>
  <c r="V545" i="2"/>
  <c r="U545" i="2"/>
  <c r="AJ544" i="2"/>
  <c r="AF544" i="2"/>
  <c r="AC544" i="2"/>
  <c r="Z544" i="2"/>
  <c r="V544" i="2"/>
  <c r="U544" i="2"/>
  <c r="AJ543" i="2"/>
  <c r="AF543" i="2"/>
  <c r="AC543" i="2"/>
  <c r="Z543" i="2"/>
  <c r="V543" i="2"/>
  <c r="U543" i="2"/>
  <c r="AJ542" i="2"/>
  <c r="AF542" i="2"/>
  <c r="AC542" i="2"/>
  <c r="Z542" i="2"/>
  <c r="V542" i="2"/>
  <c r="U542" i="2"/>
  <c r="AJ541" i="2"/>
  <c r="AF541" i="2"/>
  <c r="AC541" i="2"/>
  <c r="Z541" i="2"/>
  <c r="V541" i="2"/>
  <c r="U541" i="2"/>
  <c r="AJ540" i="2"/>
  <c r="AF540" i="2"/>
  <c r="AC540" i="2"/>
  <c r="Z540" i="2"/>
  <c r="V540" i="2"/>
  <c r="U540" i="2"/>
  <c r="AJ539" i="2"/>
  <c r="AF539" i="2"/>
  <c r="AC539" i="2"/>
  <c r="Z539" i="2"/>
  <c r="V539" i="2"/>
  <c r="U539" i="2"/>
  <c r="AJ538" i="2"/>
  <c r="AF538" i="2"/>
  <c r="AC538" i="2"/>
  <c r="Z538" i="2"/>
  <c r="V538" i="2"/>
  <c r="U538" i="2"/>
  <c r="AJ537" i="2"/>
  <c r="AF537" i="2"/>
  <c r="AC537" i="2"/>
  <c r="Z537" i="2"/>
  <c r="V537" i="2"/>
  <c r="U537" i="2"/>
  <c r="AJ536" i="2"/>
  <c r="AF536" i="2"/>
  <c r="AC536" i="2"/>
  <c r="Z536" i="2"/>
  <c r="V536" i="2"/>
  <c r="U536" i="2"/>
  <c r="AJ535" i="2"/>
  <c r="AF535" i="2"/>
  <c r="AC535" i="2"/>
  <c r="Z535" i="2"/>
  <c r="V535" i="2"/>
  <c r="U535" i="2"/>
  <c r="AJ534" i="2"/>
  <c r="AF534" i="2"/>
  <c r="AC534" i="2"/>
  <c r="Z534" i="2"/>
  <c r="V534" i="2"/>
  <c r="U534" i="2"/>
  <c r="AJ533" i="2"/>
  <c r="AF533" i="2"/>
  <c r="AC533" i="2"/>
  <c r="Z533" i="2"/>
  <c r="V533" i="2"/>
  <c r="U533" i="2"/>
  <c r="AJ532" i="2"/>
  <c r="AF532" i="2"/>
  <c r="AC532" i="2"/>
  <c r="Z532" i="2"/>
  <c r="V532" i="2"/>
  <c r="U532" i="2"/>
  <c r="AJ531" i="2"/>
  <c r="AF531" i="2"/>
  <c r="AC531" i="2"/>
  <c r="Z531" i="2"/>
  <c r="V531" i="2"/>
  <c r="U531" i="2"/>
  <c r="AJ530" i="2"/>
  <c r="AF530" i="2"/>
  <c r="AC530" i="2"/>
  <c r="Z530" i="2"/>
  <c r="V530" i="2"/>
  <c r="U530" i="2"/>
  <c r="AJ529" i="2"/>
  <c r="AF529" i="2"/>
  <c r="AC529" i="2"/>
  <c r="Z529" i="2"/>
  <c r="V529" i="2"/>
  <c r="U529" i="2"/>
  <c r="AJ528" i="2"/>
  <c r="AF528" i="2"/>
  <c r="AC528" i="2"/>
  <c r="Z528" i="2"/>
  <c r="V528" i="2"/>
  <c r="U528" i="2"/>
  <c r="AJ527" i="2"/>
  <c r="AF527" i="2"/>
  <c r="AC527" i="2"/>
  <c r="Z527" i="2"/>
  <c r="V527" i="2"/>
  <c r="U527" i="2"/>
  <c r="AJ526" i="2"/>
  <c r="AF526" i="2"/>
  <c r="AC526" i="2"/>
  <c r="Z526" i="2"/>
  <c r="V526" i="2"/>
  <c r="U526" i="2"/>
  <c r="AJ525" i="2"/>
  <c r="AF525" i="2"/>
  <c r="AC525" i="2"/>
  <c r="Z525" i="2"/>
  <c r="V525" i="2"/>
  <c r="U525" i="2"/>
  <c r="AJ524" i="2"/>
  <c r="AF524" i="2"/>
  <c r="AC524" i="2"/>
  <c r="Z524" i="2"/>
  <c r="V524" i="2"/>
  <c r="U524" i="2"/>
  <c r="AJ523" i="2"/>
  <c r="AF523" i="2"/>
  <c r="AC523" i="2"/>
  <c r="Z523" i="2"/>
  <c r="V523" i="2"/>
  <c r="U523" i="2"/>
  <c r="AJ522" i="2"/>
  <c r="AF522" i="2"/>
  <c r="AC522" i="2"/>
  <c r="Z522" i="2"/>
  <c r="V522" i="2"/>
  <c r="U522" i="2"/>
  <c r="AJ521" i="2"/>
  <c r="AF521" i="2"/>
  <c r="AC521" i="2"/>
  <c r="Z521" i="2"/>
  <c r="V521" i="2"/>
  <c r="U521" i="2"/>
  <c r="AJ520" i="2"/>
  <c r="AF520" i="2"/>
  <c r="AC520" i="2"/>
  <c r="Z520" i="2"/>
  <c r="V520" i="2"/>
  <c r="U520" i="2"/>
  <c r="AJ519" i="2"/>
  <c r="AF519" i="2"/>
  <c r="AC519" i="2"/>
  <c r="Z519" i="2"/>
  <c r="V519" i="2"/>
  <c r="U519" i="2"/>
  <c r="AJ518" i="2"/>
  <c r="AF518" i="2"/>
  <c r="AC518" i="2"/>
  <c r="Z518" i="2"/>
  <c r="V518" i="2"/>
  <c r="U518" i="2"/>
  <c r="AJ517" i="2"/>
  <c r="AF517" i="2"/>
  <c r="AC517" i="2"/>
  <c r="Z517" i="2"/>
  <c r="V517" i="2"/>
  <c r="U517" i="2"/>
  <c r="AJ516" i="2"/>
  <c r="AF516" i="2"/>
  <c r="AC516" i="2"/>
  <c r="Z516" i="2"/>
  <c r="V516" i="2"/>
  <c r="U516" i="2"/>
  <c r="AJ515" i="2"/>
  <c r="AF515" i="2"/>
  <c r="AC515" i="2"/>
  <c r="Z515" i="2"/>
  <c r="V515" i="2"/>
  <c r="U515" i="2"/>
  <c r="AJ514" i="2"/>
  <c r="AF514" i="2"/>
  <c r="AC514" i="2"/>
  <c r="Z514" i="2"/>
  <c r="V514" i="2"/>
  <c r="U514" i="2"/>
  <c r="AJ513" i="2"/>
  <c r="AF513" i="2"/>
  <c r="AC513" i="2"/>
  <c r="Z513" i="2"/>
  <c r="V513" i="2"/>
  <c r="U513" i="2"/>
  <c r="AJ512" i="2"/>
  <c r="AF512" i="2"/>
  <c r="AC512" i="2"/>
  <c r="Z512" i="2"/>
  <c r="V512" i="2"/>
  <c r="U512" i="2"/>
  <c r="AJ511" i="2"/>
  <c r="AF511" i="2"/>
  <c r="AC511" i="2"/>
  <c r="Z511" i="2"/>
  <c r="V511" i="2"/>
  <c r="U511" i="2"/>
  <c r="AJ510" i="2"/>
  <c r="AF510" i="2"/>
  <c r="AC510" i="2"/>
  <c r="Z510" i="2"/>
  <c r="V510" i="2"/>
  <c r="U510" i="2"/>
  <c r="AJ509" i="2"/>
  <c r="AF509" i="2"/>
  <c r="AC509" i="2"/>
  <c r="Z509" i="2"/>
  <c r="V509" i="2"/>
  <c r="U509" i="2"/>
  <c r="AJ508" i="2"/>
  <c r="AF508" i="2"/>
  <c r="AC508" i="2"/>
  <c r="Z508" i="2"/>
  <c r="V508" i="2"/>
  <c r="U508" i="2"/>
  <c r="AJ507" i="2"/>
  <c r="AF507" i="2"/>
  <c r="AC507" i="2"/>
  <c r="Z507" i="2"/>
  <c r="V507" i="2"/>
  <c r="U507" i="2"/>
  <c r="AJ506" i="2"/>
  <c r="AF506" i="2"/>
  <c r="AC506" i="2"/>
  <c r="Z506" i="2"/>
  <c r="V506" i="2"/>
  <c r="U506" i="2"/>
  <c r="AJ505" i="2"/>
  <c r="AF505" i="2"/>
  <c r="AC505" i="2"/>
  <c r="Z505" i="2"/>
  <c r="V505" i="2"/>
  <c r="U505" i="2"/>
  <c r="AJ504" i="2"/>
  <c r="AF504" i="2"/>
  <c r="AC504" i="2"/>
  <c r="Z504" i="2"/>
  <c r="V504" i="2"/>
  <c r="U504" i="2"/>
  <c r="AJ503" i="2"/>
  <c r="AF503" i="2"/>
  <c r="AC503" i="2"/>
  <c r="Z503" i="2"/>
  <c r="V503" i="2"/>
  <c r="U503" i="2"/>
  <c r="AJ502" i="2"/>
  <c r="AF502" i="2"/>
  <c r="AC502" i="2"/>
  <c r="Z502" i="2"/>
  <c r="V502" i="2"/>
  <c r="U502" i="2"/>
  <c r="AJ501" i="2"/>
  <c r="AF501" i="2"/>
  <c r="AC501" i="2"/>
  <c r="Z501" i="2"/>
  <c r="V501" i="2"/>
  <c r="U501" i="2"/>
  <c r="AJ500" i="2"/>
  <c r="AF500" i="2"/>
  <c r="AC500" i="2"/>
  <c r="Z500" i="2"/>
  <c r="V500" i="2"/>
  <c r="U500" i="2"/>
  <c r="AJ499" i="2"/>
  <c r="AF499" i="2"/>
  <c r="AC499" i="2"/>
  <c r="Z499" i="2"/>
  <c r="V499" i="2"/>
  <c r="U499" i="2"/>
  <c r="AJ498" i="2"/>
  <c r="AF498" i="2"/>
  <c r="AC498" i="2"/>
  <c r="Z498" i="2"/>
  <c r="V498" i="2"/>
  <c r="U498" i="2"/>
  <c r="AJ497" i="2"/>
  <c r="AF497" i="2"/>
  <c r="AC497" i="2"/>
  <c r="Z497" i="2"/>
  <c r="V497" i="2"/>
  <c r="U497" i="2"/>
  <c r="AJ496" i="2"/>
  <c r="AF496" i="2"/>
  <c r="AC496" i="2"/>
  <c r="Z496" i="2"/>
  <c r="V496" i="2"/>
  <c r="U496" i="2"/>
  <c r="AJ495" i="2"/>
  <c r="AF495" i="2"/>
  <c r="AC495" i="2"/>
  <c r="Z495" i="2"/>
  <c r="V495" i="2"/>
  <c r="U495" i="2"/>
  <c r="AJ494" i="2"/>
  <c r="AF494" i="2"/>
  <c r="AC494" i="2"/>
  <c r="Z494" i="2"/>
  <c r="V494" i="2"/>
  <c r="U494" i="2"/>
  <c r="AJ493" i="2"/>
  <c r="AF493" i="2"/>
  <c r="AC493" i="2"/>
  <c r="Z493" i="2"/>
  <c r="V493" i="2"/>
  <c r="U493" i="2"/>
  <c r="AJ492" i="2"/>
  <c r="AF492" i="2"/>
  <c r="AC492" i="2"/>
  <c r="Z492" i="2"/>
  <c r="V492" i="2"/>
  <c r="U492" i="2"/>
  <c r="AJ491" i="2"/>
  <c r="AF491" i="2"/>
  <c r="AC491" i="2"/>
  <c r="Z491" i="2"/>
  <c r="V491" i="2"/>
  <c r="U491" i="2"/>
  <c r="AJ490" i="2"/>
  <c r="AF490" i="2"/>
  <c r="AC490" i="2"/>
  <c r="Z490" i="2"/>
  <c r="V490" i="2"/>
  <c r="U490" i="2"/>
  <c r="AJ489" i="2"/>
  <c r="AF489" i="2"/>
  <c r="AC489" i="2"/>
  <c r="Z489" i="2"/>
  <c r="V489" i="2"/>
  <c r="U489" i="2"/>
  <c r="AJ488" i="2"/>
  <c r="AF488" i="2"/>
  <c r="AC488" i="2"/>
  <c r="Z488" i="2"/>
  <c r="V488" i="2"/>
  <c r="U488" i="2"/>
  <c r="AJ487" i="2"/>
  <c r="AF487" i="2"/>
  <c r="AC487" i="2"/>
  <c r="Z487" i="2"/>
  <c r="V487" i="2"/>
  <c r="U487" i="2"/>
  <c r="AJ486" i="2"/>
  <c r="AF486" i="2"/>
  <c r="AC486" i="2"/>
  <c r="Z486" i="2"/>
  <c r="V486" i="2"/>
  <c r="U486" i="2"/>
  <c r="AJ485" i="2"/>
  <c r="AF485" i="2"/>
  <c r="AC485" i="2"/>
  <c r="Z485" i="2"/>
  <c r="V485" i="2"/>
  <c r="U485" i="2"/>
  <c r="AJ484" i="2"/>
  <c r="AF484" i="2"/>
  <c r="AC484" i="2"/>
  <c r="Z484" i="2"/>
  <c r="V484" i="2"/>
  <c r="U484" i="2"/>
  <c r="AJ483" i="2"/>
  <c r="AF483" i="2"/>
  <c r="AC483" i="2"/>
  <c r="Z483" i="2"/>
  <c r="V483" i="2"/>
  <c r="U483" i="2"/>
  <c r="AJ482" i="2"/>
  <c r="AF482" i="2"/>
  <c r="AC482" i="2"/>
  <c r="Z482" i="2"/>
  <c r="V482" i="2"/>
  <c r="U482" i="2"/>
  <c r="AJ481" i="2"/>
  <c r="AF481" i="2"/>
  <c r="AC481" i="2"/>
  <c r="Z481" i="2"/>
  <c r="V481" i="2"/>
  <c r="U481" i="2"/>
  <c r="AJ480" i="2"/>
  <c r="AF480" i="2"/>
  <c r="AC480" i="2"/>
  <c r="Z480" i="2"/>
  <c r="V480" i="2"/>
  <c r="U480" i="2"/>
  <c r="AJ479" i="2"/>
  <c r="AF479" i="2"/>
  <c r="AC479" i="2"/>
  <c r="Z479" i="2"/>
  <c r="V479" i="2"/>
  <c r="U479" i="2"/>
  <c r="AJ478" i="2"/>
  <c r="AF478" i="2"/>
  <c r="AC478" i="2"/>
  <c r="Z478" i="2"/>
  <c r="V478" i="2"/>
  <c r="U478" i="2"/>
  <c r="AJ477" i="2"/>
  <c r="AF477" i="2"/>
  <c r="AC477" i="2"/>
  <c r="Z477" i="2"/>
  <c r="V477" i="2"/>
  <c r="U477" i="2"/>
  <c r="AJ476" i="2"/>
  <c r="AF476" i="2"/>
  <c r="AC476" i="2"/>
  <c r="Z476" i="2"/>
  <c r="V476" i="2"/>
  <c r="U476" i="2"/>
  <c r="AJ475" i="2"/>
  <c r="AF475" i="2"/>
  <c r="AC475" i="2"/>
  <c r="Z475" i="2"/>
  <c r="V475" i="2"/>
  <c r="U475" i="2"/>
  <c r="AJ474" i="2"/>
  <c r="AF474" i="2"/>
  <c r="AC474" i="2"/>
  <c r="Z474" i="2"/>
  <c r="V474" i="2"/>
  <c r="U474" i="2"/>
  <c r="AJ473" i="2"/>
  <c r="AF473" i="2"/>
  <c r="AC473" i="2"/>
  <c r="Z473" i="2"/>
  <c r="V473" i="2"/>
  <c r="U473" i="2"/>
  <c r="AJ472" i="2"/>
  <c r="AF472" i="2"/>
  <c r="AC472" i="2"/>
  <c r="Z472" i="2"/>
  <c r="V472" i="2"/>
  <c r="U472" i="2"/>
  <c r="AJ471" i="2"/>
  <c r="AF471" i="2"/>
  <c r="AC471" i="2"/>
  <c r="Z471" i="2"/>
  <c r="V471" i="2"/>
  <c r="U471" i="2"/>
  <c r="AJ470" i="2"/>
  <c r="AF470" i="2"/>
  <c r="AC470" i="2"/>
  <c r="Z470" i="2"/>
  <c r="V470" i="2"/>
  <c r="U470" i="2"/>
  <c r="AJ469" i="2"/>
  <c r="AF469" i="2"/>
  <c r="AC469" i="2"/>
  <c r="Z469" i="2"/>
  <c r="V469" i="2"/>
  <c r="U469" i="2"/>
  <c r="AJ468" i="2"/>
  <c r="AF468" i="2"/>
  <c r="AC468" i="2"/>
  <c r="Z468" i="2"/>
  <c r="V468" i="2"/>
  <c r="U468" i="2"/>
  <c r="AJ467" i="2"/>
  <c r="AF467" i="2"/>
  <c r="AC467" i="2"/>
  <c r="Z467" i="2"/>
  <c r="V467" i="2"/>
  <c r="U467" i="2"/>
  <c r="AJ466" i="2"/>
  <c r="AF466" i="2"/>
  <c r="AC466" i="2"/>
  <c r="Z466" i="2"/>
  <c r="V466" i="2"/>
  <c r="U466" i="2"/>
  <c r="AJ465" i="2"/>
  <c r="AF465" i="2"/>
  <c r="AC465" i="2"/>
  <c r="Z465" i="2"/>
  <c r="V465" i="2"/>
  <c r="U465" i="2"/>
  <c r="AJ464" i="2"/>
  <c r="AF464" i="2"/>
  <c r="AC464" i="2"/>
  <c r="Z464" i="2"/>
  <c r="V464" i="2"/>
  <c r="U464" i="2"/>
  <c r="AJ463" i="2"/>
  <c r="AF463" i="2"/>
  <c r="AC463" i="2"/>
  <c r="Z463" i="2"/>
  <c r="V463" i="2"/>
  <c r="U463" i="2"/>
  <c r="AJ462" i="2"/>
  <c r="AF462" i="2"/>
  <c r="AC462" i="2"/>
  <c r="Z462" i="2"/>
  <c r="V462" i="2"/>
  <c r="U462" i="2"/>
  <c r="AJ461" i="2"/>
  <c r="AF461" i="2"/>
  <c r="AC461" i="2"/>
  <c r="Z461" i="2"/>
  <c r="V461" i="2"/>
  <c r="U461" i="2"/>
  <c r="AJ460" i="2"/>
  <c r="AF460" i="2"/>
  <c r="AC460" i="2"/>
  <c r="Z460" i="2"/>
  <c r="V460" i="2"/>
  <c r="U460" i="2"/>
  <c r="AJ459" i="2"/>
  <c r="AF459" i="2"/>
  <c r="AC459" i="2"/>
  <c r="Z459" i="2"/>
  <c r="V459" i="2"/>
  <c r="U459" i="2"/>
  <c r="AJ458" i="2"/>
  <c r="AF458" i="2"/>
  <c r="AC458" i="2"/>
  <c r="Z458" i="2"/>
  <c r="V458" i="2"/>
  <c r="U458" i="2"/>
  <c r="AJ457" i="2"/>
  <c r="AF457" i="2"/>
  <c r="AC457" i="2"/>
  <c r="Z457" i="2"/>
  <c r="V457" i="2"/>
  <c r="U457" i="2"/>
  <c r="AJ456" i="2"/>
  <c r="AF456" i="2"/>
  <c r="AC456" i="2"/>
  <c r="Z456" i="2"/>
  <c r="V456" i="2"/>
  <c r="U456" i="2"/>
  <c r="AJ455" i="2"/>
  <c r="AF455" i="2"/>
  <c r="AC455" i="2"/>
  <c r="Z455" i="2"/>
  <c r="V455" i="2"/>
  <c r="U455" i="2"/>
  <c r="AJ454" i="2"/>
  <c r="AF454" i="2"/>
  <c r="AC454" i="2"/>
  <c r="Z454" i="2"/>
  <c r="V454" i="2"/>
  <c r="U454" i="2"/>
  <c r="AJ453" i="2"/>
  <c r="AF453" i="2"/>
  <c r="AC453" i="2"/>
  <c r="Z453" i="2"/>
  <c r="V453" i="2"/>
  <c r="U453" i="2"/>
  <c r="AJ452" i="2"/>
  <c r="AF452" i="2"/>
  <c r="AC452" i="2"/>
  <c r="Z452" i="2"/>
  <c r="V452" i="2"/>
  <c r="U452" i="2"/>
  <c r="AJ451" i="2"/>
  <c r="AF451" i="2"/>
  <c r="AC451" i="2"/>
  <c r="Z451" i="2"/>
  <c r="V451" i="2"/>
  <c r="U451" i="2"/>
  <c r="AJ450" i="2"/>
  <c r="AF450" i="2"/>
  <c r="AC450" i="2"/>
  <c r="Z450" i="2"/>
  <c r="V450" i="2"/>
  <c r="U450" i="2"/>
  <c r="AJ449" i="2"/>
  <c r="AF449" i="2"/>
  <c r="AC449" i="2"/>
  <c r="Z449" i="2"/>
  <c r="V449" i="2"/>
  <c r="U449" i="2"/>
  <c r="AJ448" i="2"/>
  <c r="AF448" i="2"/>
  <c r="AC448" i="2"/>
  <c r="Z448" i="2"/>
  <c r="V448" i="2"/>
  <c r="U448" i="2"/>
  <c r="AJ447" i="2"/>
  <c r="AF447" i="2"/>
  <c r="AC447" i="2"/>
  <c r="Z447" i="2"/>
  <c r="V447" i="2"/>
  <c r="U447" i="2"/>
  <c r="AJ446" i="2"/>
  <c r="AF446" i="2"/>
  <c r="AC446" i="2"/>
  <c r="Z446" i="2"/>
  <c r="V446" i="2"/>
  <c r="U446" i="2"/>
  <c r="AJ445" i="2"/>
  <c r="AF445" i="2"/>
  <c r="AC445" i="2"/>
  <c r="Z445" i="2"/>
  <c r="V445" i="2"/>
  <c r="U445" i="2"/>
  <c r="AJ444" i="2"/>
  <c r="AF444" i="2"/>
  <c r="AC444" i="2"/>
  <c r="Z444" i="2"/>
  <c r="V444" i="2"/>
  <c r="U444" i="2"/>
  <c r="AJ443" i="2"/>
  <c r="AF443" i="2"/>
  <c r="AC443" i="2"/>
  <c r="Z443" i="2"/>
  <c r="V443" i="2"/>
  <c r="U443" i="2"/>
  <c r="AJ442" i="2"/>
  <c r="AF442" i="2"/>
  <c r="AC442" i="2"/>
  <c r="Z442" i="2"/>
  <c r="V442" i="2"/>
  <c r="U442" i="2"/>
  <c r="AJ441" i="2"/>
  <c r="AF441" i="2"/>
  <c r="AC441" i="2"/>
  <c r="Z441" i="2"/>
  <c r="V441" i="2"/>
  <c r="U441" i="2"/>
  <c r="AJ440" i="2"/>
  <c r="AF440" i="2"/>
  <c r="AC440" i="2"/>
  <c r="Z440" i="2"/>
  <c r="V440" i="2"/>
  <c r="U440" i="2"/>
  <c r="AJ439" i="2"/>
  <c r="AF439" i="2"/>
  <c r="AC439" i="2"/>
  <c r="Z439" i="2"/>
  <c r="V439" i="2"/>
  <c r="U439" i="2"/>
  <c r="AJ438" i="2"/>
  <c r="AF438" i="2"/>
  <c r="AC438" i="2"/>
  <c r="Z438" i="2"/>
  <c r="V438" i="2"/>
  <c r="U438" i="2"/>
  <c r="AJ437" i="2"/>
  <c r="AF437" i="2"/>
  <c r="AC437" i="2"/>
  <c r="Z437" i="2"/>
  <c r="V437" i="2"/>
  <c r="U437" i="2"/>
  <c r="AJ436" i="2"/>
  <c r="AF436" i="2"/>
  <c r="AC436" i="2"/>
  <c r="Z436" i="2"/>
  <c r="V436" i="2"/>
  <c r="U436" i="2"/>
  <c r="AJ435" i="2"/>
  <c r="AF435" i="2"/>
  <c r="AC435" i="2"/>
  <c r="Z435" i="2"/>
  <c r="V435" i="2"/>
  <c r="U435" i="2"/>
  <c r="AJ434" i="2"/>
  <c r="AF434" i="2"/>
  <c r="AC434" i="2"/>
  <c r="Z434" i="2"/>
  <c r="V434" i="2"/>
  <c r="U434" i="2"/>
  <c r="AJ433" i="2"/>
  <c r="AF433" i="2"/>
  <c r="AC433" i="2"/>
  <c r="Z433" i="2"/>
  <c r="V433" i="2"/>
  <c r="U433" i="2"/>
  <c r="AJ432" i="2"/>
  <c r="AF432" i="2"/>
  <c r="AC432" i="2"/>
  <c r="Z432" i="2"/>
  <c r="V432" i="2"/>
  <c r="U432" i="2"/>
  <c r="AJ431" i="2"/>
  <c r="AF431" i="2"/>
  <c r="AC431" i="2"/>
  <c r="Z431" i="2"/>
  <c r="V431" i="2"/>
  <c r="U431" i="2"/>
  <c r="AJ430" i="2"/>
  <c r="AF430" i="2"/>
  <c r="AC430" i="2"/>
  <c r="Z430" i="2"/>
  <c r="V430" i="2"/>
  <c r="U430" i="2"/>
  <c r="AJ429" i="2"/>
  <c r="AF429" i="2"/>
  <c r="AC429" i="2"/>
  <c r="Z429" i="2"/>
  <c r="V429" i="2"/>
  <c r="U429" i="2"/>
  <c r="AJ428" i="2"/>
  <c r="AF428" i="2"/>
  <c r="AC428" i="2"/>
  <c r="Z428" i="2"/>
  <c r="V428" i="2"/>
  <c r="U428" i="2"/>
  <c r="AJ427" i="2"/>
  <c r="AF427" i="2"/>
  <c r="AC427" i="2"/>
  <c r="Z427" i="2"/>
  <c r="V427" i="2"/>
  <c r="U427" i="2"/>
  <c r="AJ426" i="2"/>
  <c r="AF426" i="2"/>
  <c r="AC426" i="2"/>
  <c r="Z426" i="2"/>
  <c r="V426" i="2"/>
  <c r="U426" i="2"/>
  <c r="AJ425" i="2"/>
  <c r="AF425" i="2"/>
  <c r="AC425" i="2"/>
  <c r="Z425" i="2"/>
  <c r="V425" i="2"/>
  <c r="U425" i="2"/>
  <c r="AJ424" i="2"/>
  <c r="AF424" i="2"/>
  <c r="AC424" i="2"/>
  <c r="Z424" i="2"/>
  <c r="V424" i="2"/>
  <c r="U424" i="2"/>
  <c r="AJ423" i="2"/>
  <c r="AF423" i="2"/>
  <c r="AC423" i="2"/>
  <c r="Z423" i="2"/>
  <c r="V423" i="2"/>
  <c r="U423" i="2"/>
  <c r="AJ422" i="2"/>
  <c r="AF422" i="2"/>
  <c r="AC422" i="2"/>
  <c r="Z422" i="2"/>
  <c r="V422" i="2"/>
  <c r="U422" i="2"/>
  <c r="AJ421" i="2"/>
  <c r="AF421" i="2"/>
  <c r="AC421" i="2"/>
  <c r="Z421" i="2"/>
  <c r="V421" i="2"/>
  <c r="U421" i="2"/>
  <c r="AJ420" i="2"/>
  <c r="AF420" i="2"/>
  <c r="AC420" i="2"/>
  <c r="Z420" i="2"/>
  <c r="V420" i="2"/>
  <c r="U420" i="2"/>
  <c r="AJ419" i="2"/>
  <c r="AF419" i="2"/>
  <c r="AC419" i="2"/>
  <c r="Z419" i="2"/>
  <c r="V419" i="2"/>
  <c r="U419" i="2"/>
  <c r="AJ418" i="2"/>
  <c r="AF418" i="2"/>
  <c r="AC418" i="2"/>
  <c r="Z418" i="2"/>
  <c r="V418" i="2"/>
  <c r="U418" i="2"/>
  <c r="AJ417" i="2"/>
  <c r="AF417" i="2"/>
  <c r="AC417" i="2"/>
  <c r="Z417" i="2"/>
  <c r="V417" i="2"/>
  <c r="U417" i="2"/>
  <c r="AJ416" i="2"/>
  <c r="AF416" i="2"/>
  <c r="AC416" i="2"/>
  <c r="Z416" i="2"/>
  <c r="V416" i="2"/>
  <c r="U416" i="2"/>
  <c r="AJ415" i="2"/>
  <c r="AF415" i="2"/>
  <c r="AC415" i="2"/>
  <c r="Z415" i="2"/>
  <c r="V415" i="2"/>
  <c r="U415" i="2"/>
  <c r="AJ414" i="2"/>
  <c r="AF414" i="2"/>
  <c r="AC414" i="2"/>
  <c r="Z414" i="2"/>
  <c r="V414" i="2"/>
  <c r="U414" i="2"/>
  <c r="AJ413" i="2"/>
  <c r="AF413" i="2"/>
  <c r="AC413" i="2"/>
  <c r="Z413" i="2"/>
  <c r="V413" i="2"/>
  <c r="U413" i="2"/>
  <c r="AJ412" i="2"/>
  <c r="AF412" i="2"/>
  <c r="AC412" i="2"/>
  <c r="Z412" i="2"/>
  <c r="V412" i="2"/>
  <c r="U412" i="2"/>
  <c r="AJ411" i="2"/>
  <c r="AF411" i="2"/>
  <c r="AC411" i="2"/>
  <c r="Z411" i="2"/>
  <c r="V411" i="2"/>
  <c r="U411" i="2"/>
  <c r="AJ410" i="2"/>
  <c r="AF410" i="2"/>
  <c r="AC410" i="2"/>
  <c r="Z410" i="2"/>
  <c r="V410" i="2"/>
  <c r="U410" i="2"/>
  <c r="AJ409" i="2"/>
  <c r="AF409" i="2"/>
  <c r="AC409" i="2"/>
  <c r="Z409" i="2"/>
  <c r="V409" i="2"/>
  <c r="U409" i="2"/>
  <c r="AJ408" i="2"/>
  <c r="AF408" i="2"/>
  <c r="AC408" i="2"/>
  <c r="Z408" i="2"/>
  <c r="V408" i="2"/>
  <c r="U408" i="2"/>
  <c r="AJ407" i="2"/>
  <c r="AF407" i="2"/>
  <c r="AC407" i="2"/>
  <c r="Z407" i="2"/>
  <c r="V407" i="2"/>
  <c r="U407" i="2"/>
  <c r="AJ406" i="2"/>
  <c r="AF406" i="2"/>
  <c r="AC406" i="2"/>
  <c r="Z406" i="2"/>
  <c r="V406" i="2"/>
  <c r="U406" i="2"/>
  <c r="AJ405" i="2"/>
  <c r="AF405" i="2"/>
  <c r="AC405" i="2"/>
  <c r="Z405" i="2"/>
  <c r="V405" i="2"/>
  <c r="U405" i="2"/>
  <c r="AJ404" i="2"/>
  <c r="AF404" i="2"/>
  <c r="AC404" i="2"/>
  <c r="Z404" i="2"/>
  <c r="V404" i="2"/>
  <c r="U404" i="2"/>
  <c r="AJ403" i="2"/>
  <c r="AF403" i="2"/>
  <c r="AC403" i="2"/>
  <c r="Z403" i="2"/>
  <c r="V403" i="2"/>
  <c r="U403" i="2"/>
  <c r="AJ402" i="2"/>
  <c r="AF402" i="2"/>
  <c r="AC402" i="2"/>
  <c r="Z402" i="2"/>
  <c r="V402" i="2"/>
  <c r="U402" i="2"/>
  <c r="AJ401" i="2"/>
  <c r="AF401" i="2"/>
  <c r="AC401" i="2"/>
  <c r="Z401" i="2"/>
  <c r="V401" i="2"/>
  <c r="U401" i="2"/>
  <c r="AJ400" i="2"/>
  <c r="AF400" i="2"/>
  <c r="AC400" i="2"/>
  <c r="Z400" i="2"/>
  <c r="V400" i="2"/>
  <c r="U400" i="2"/>
  <c r="AJ399" i="2"/>
  <c r="AF399" i="2"/>
  <c r="AC399" i="2"/>
  <c r="Z399" i="2"/>
  <c r="V399" i="2"/>
  <c r="U399" i="2"/>
  <c r="AJ398" i="2"/>
  <c r="AF398" i="2"/>
  <c r="AC398" i="2"/>
  <c r="Z398" i="2"/>
  <c r="V398" i="2"/>
  <c r="U398" i="2"/>
  <c r="AJ397" i="2"/>
  <c r="AF397" i="2"/>
  <c r="AC397" i="2"/>
  <c r="Z397" i="2"/>
  <c r="V397" i="2"/>
  <c r="U397" i="2"/>
  <c r="AJ396" i="2"/>
  <c r="AF396" i="2"/>
  <c r="AC396" i="2"/>
  <c r="Z396" i="2"/>
  <c r="V396" i="2"/>
  <c r="U396" i="2"/>
  <c r="AJ395" i="2"/>
  <c r="AF395" i="2"/>
  <c r="AC395" i="2"/>
  <c r="Z395" i="2"/>
  <c r="V395" i="2"/>
  <c r="U395" i="2"/>
  <c r="AJ394" i="2"/>
  <c r="AF394" i="2"/>
  <c r="AC394" i="2"/>
  <c r="Z394" i="2"/>
  <c r="V394" i="2"/>
  <c r="U394" i="2"/>
  <c r="AJ393" i="2"/>
  <c r="AF393" i="2"/>
  <c r="AC393" i="2"/>
  <c r="Z393" i="2"/>
  <c r="V393" i="2"/>
  <c r="U393" i="2"/>
  <c r="AJ392" i="2"/>
  <c r="AF392" i="2"/>
  <c r="AC392" i="2"/>
  <c r="Z392" i="2"/>
  <c r="V392" i="2"/>
  <c r="U392" i="2"/>
  <c r="AJ391" i="2"/>
  <c r="AF391" i="2"/>
  <c r="AC391" i="2"/>
  <c r="Z391" i="2"/>
  <c r="V391" i="2"/>
  <c r="U391" i="2"/>
  <c r="AJ390" i="2"/>
  <c r="AF390" i="2"/>
  <c r="AC390" i="2"/>
  <c r="Z390" i="2"/>
  <c r="V390" i="2"/>
  <c r="U390" i="2"/>
  <c r="AJ389" i="2"/>
  <c r="AF389" i="2"/>
  <c r="AC389" i="2"/>
  <c r="Z389" i="2"/>
  <c r="V389" i="2"/>
  <c r="U389" i="2"/>
  <c r="AJ388" i="2"/>
  <c r="AF388" i="2"/>
  <c r="AC388" i="2"/>
  <c r="Z388" i="2"/>
  <c r="V388" i="2"/>
  <c r="U388" i="2"/>
  <c r="AJ387" i="2"/>
  <c r="AF387" i="2"/>
  <c r="AC387" i="2"/>
  <c r="Z387" i="2"/>
  <c r="V387" i="2"/>
  <c r="U387" i="2"/>
  <c r="AJ386" i="2"/>
  <c r="AF386" i="2"/>
  <c r="AC386" i="2"/>
  <c r="Z386" i="2"/>
  <c r="V386" i="2"/>
  <c r="U386" i="2"/>
  <c r="AJ385" i="2"/>
  <c r="AF385" i="2"/>
  <c r="AC385" i="2"/>
  <c r="Z385" i="2"/>
  <c r="V385" i="2"/>
  <c r="U385" i="2"/>
  <c r="AJ384" i="2"/>
  <c r="AF384" i="2"/>
  <c r="AC384" i="2"/>
  <c r="Z384" i="2"/>
  <c r="V384" i="2"/>
  <c r="U384" i="2"/>
  <c r="AJ383" i="2"/>
  <c r="AF383" i="2"/>
  <c r="AC383" i="2"/>
  <c r="Z383" i="2"/>
  <c r="V383" i="2"/>
  <c r="U383" i="2"/>
  <c r="AJ382" i="2"/>
  <c r="AF382" i="2"/>
  <c r="AC382" i="2"/>
  <c r="Z382" i="2"/>
  <c r="V382" i="2"/>
  <c r="U382" i="2"/>
  <c r="AJ381" i="2"/>
  <c r="AF381" i="2"/>
  <c r="AC381" i="2"/>
  <c r="Z381" i="2"/>
  <c r="V381" i="2"/>
  <c r="U381" i="2"/>
  <c r="AJ380" i="2"/>
  <c r="AF380" i="2"/>
  <c r="AC380" i="2"/>
  <c r="Z380" i="2"/>
  <c r="V380" i="2"/>
  <c r="U380" i="2"/>
  <c r="AJ379" i="2"/>
  <c r="AF379" i="2"/>
  <c r="AC379" i="2"/>
  <c r="Z379" i="2"/>
  <c r="V379" i="2"/>
  <c r="U379" i="2"/>
  <c r="AJ378" i="2"/>
  <c r="AF378" i="2"/>
  <c r="AC378" i="2"/>
  <c r="Z378" i="2"/>
  <c r="V378" i="2"/>
  <c r="U378" i="2"/>
  <c r="AJ377" i="2"/>
  <c r="AF377" i="2"/>
  <c r="AC377" i="2"/>
  <c r="Z377" i="2"/>
  <c r="V377" i="2"/>
  <c r="U377" i="2"/>
  <c r="AJ376" i="2"/>
  <c r="AF376" i="2"/>
  <c r="AC376" i="2"/>
  <c r="Z376" i="2"/>
  <c r="V376" i="2"/>
  <c r="U376" i="2"/>
  <c r="AJ375" i="2"/>
  <c r="AF375" i="2"/>
  <c r="AC375" i="2"/>
  <c r="Z375" i="2"/>
  <c r="V375" i="2"/>
  <c r="U375" i="2"/>
  <c r="AJ374" i="2"/>
  <c r="AF374" i="2"/>
  <c r="AC374" i="2"/>
  <c r="Z374" i="2"/>
  <c r="V374" i="2"/>
  <c r="U374" i="2"/>
  <c r="AJ373" i="2"/>
  <c r="AF373" i="2"/>
  <c r="AC373" i="2"/>
  <c r="Z373" i="2"/>
  <c r="V373" i="2"/>
  <c r="U373" i="2"/>
  <c r="AJ372" i="2"/>
  <c r="AF372" i="2"/>
  <c r="AC372" i="2"/>
  <c r="Z372" i="2"/>
  <c r="V372" i="2"/>
  <c r="U372" i="2"/>
  <c r="AJ371" i="2"/>
  <c r="AF371" i="2"/>
  <c r="AC371" i="2"/>
  <c r="Z371" i="2"/>
  <c r="V371" i="2"/>
  <c r="U371" i="2"/>
  <c r="AJ370" i="2"/>
  <c r="AF370" i="2"/>
  <c r="AC370" i="2"/>
  <c r="Z370" i="2"/>
  <c r="V370" i="2"/>
  <c r="U370" i="2"/>
  <c r="AJ369" i="2"/>
  <c r="AF369" i="2"/>
  <c r="AC369" i="2"/>
  <c r="Z369" i="2"/>
  <c r="V369" i="2"/>
  <c r="U369" i="2"/>
  <c r="AJ368" i="2"/>
  <c r="AF368" i="2"/>
  <c r="AC368" i="2"/>
  <c r="Z368" i="2"/>
  <c r="V368" i="2"/>
  <c r="U368" i="2"/>
  <c r="AJ367" i="2"/>
  <c r="AF367" i="2"/>
  <c r="AC367" i="2"/>
  <c r="Z367" i="2"/>
  <c r="V367" i="2"/>
  <c r="U367" i="2"/>
  <c r="AJ366" i="2"/>
  <c r="AF366" i="2"/>
  <c r="AC366" i="2"/>
  <c r="Z366" i="2"/>
  <c r="V366" i="2"/>
  <c r="U366" i="2"/>
  <c r="AJ365" i="2"/>
  <c r="AF365" i="2"/>
  <c r="AC365" i="2"/>
  <c r="Z365" i="2"/>
  <c r="V365" i="2"/>
  <c r="U365" i="2"/>
  <c r="AJ364" i="2"/>
  <c r="AF364" i="2"/>
  <c r="AC364" i="2"/>
  <c r="Z364" i="2"/>
  <c r="V364" i="2"/>
  <c r="U364" i="2"/>
  <c r="AJ363" i="2"/>
  <c r="AF363" i="2"/>
  <c r="AC363" i="2"/>
  <c r="Z363" i="2"/>
  <c r="V363" i="2"/>
  <c r="U363" i="2"/>
  <c r="AJ362" i="2"/>
  <c r="AF362" i="2"/>
  <c r="AC362" i="2"/>
  <c r="Z362" i="2"/>
  <c r="V362" i="2"/>
  <c r="U362" i="2"/>
  <c r="AJ361" i="2"/>
  <c r="AF361" i="2"/>
  <c r="AC361" i="2"/>
  <c r="Z361" i="2"/>
  <c r="V361" i="2"/>
  <c r="U361" i="2"/>
  <c r="AJ360" i="2"/>
  <c r="AF360" i="2"/>
  <c r="AC360" i="2"/>
  <c r="Z360" i="2"/>
  <c r="V360" i="2"/>
  <c r="U360" i="2"/>
  <c r="AJ359" i="2"/>
  <c r="AF359" i="2"/>
  <c r="AC359" i="2"/>
  <c r="Z359" i="2"/>
  <c r="V359" i="2"/>
  <c r="U359" i="2"/>
  <c r="AJ358" i="2"/>
  <c r="AF358" i="2"/>
  <c r="AC358" i="2"/>
  <c r="Z358" i="2"/>
  <c r="V358" i="2"/>
  <c r="U358" i="2"/>
  <c r="AJ357" i="2"/>
  <c r="AF357" i="2"/>
  <c r="AC357" i="2"/>
  <c r="Z357" i="2"/>
  <c r="V357" i="2"/>
  <c r="U357" i="2"/>
  <c r="AJ356" i="2"/>
  <c r="AF356" i="2"/>
  <c r="AC356" i="2"/>
  <c r="Z356" i="2"/>
  <c r="V356" i="2"/>
  <c r="U356" i="2"/>
  <c r="AJ355" i="2"/>
  <c r="AF355" i="2"/>
  <c r="AC355" i="2"/>
  <c r="Z355" i="2"/>
  <c r="V355" i="2"/>
  <c r="U355" i="2"/>
  <c r="AJ354" i="2"/>
  <c r="AF354" i="2"/>
  <c r="AC354" i="2"/>
  <c r="Z354" i="2"/>
  <c r="V354" i="2"/>
  <c r="U354" i="2"/>
  <c r="AJ353" i="2"/>
  <c r="AF353" i="2"/>
  <c r="AC353" i="2"/>
  <c r="Z353" i="2"/>
  <c r="V353" i="2"/>
  <c r="U353" i="2"/>
  <c r="AJ352" i="2"/>
  <c r="AF352" i="2"/>
  <c r="AC352" i="2"/>
  <c r="Z352" i="2"/>
  <c r="V352" i="2"/>
  <c r="U352" i="2"/>
  <c r="AJ351" i="2"/>
  <c r="AF351" i="2"/>
  <c r="AC351" i="2"/>
  <c r="Z351" i="2"/>
  <c r="V351" i="2"/>
  <c r="U351" i="2"/>
  <c r="AJ350" i="2"/>
  <c r="AF350" i="2"/>
  <c r="AC350" i="2"/>
  <c r="Z350" i="2"/>
  <c r="V350" i="2"/>
  <c r="U350" i="2"/>
  <c r="AJ349" i="2"/>
  <c r="AF349" i="2"/>
  <c r="AC349" i="2"/>
  <c r="Z349" i="2"/>
  <c r="V349" i="2"/>
  <c r="U349" i="2"/>
  <c r="AJ348" i="2"/>
  <c r="AF348" i="2"/>
  <c r="AC348" i="2"/>
  <c r="Z348" i="2"/>
  <c r="V348" i="2"/>
  <c r="U348" i="2"/>
  <c r="AJ347" i="2"/>
  <c r="AF347" i="2"/>
  <c r="AC347" i="2"/>
  <c r="Z347" i="2"/>
  <c r="V347" i="2"/>
  <c r="U347" i="2"/>
  <c r="AJ346" i="2"/>
  <c r="AF346" i="2"/>
  <c r="AC346" i="2"/>
  <c r="Z346" i="2"/>
  <c r="V346" i="2"/>
  <c r="U346" i="2"/>
  <c r="AJ345" i="2"/>
  <c r="AF345" i="2"/>
  <c r="AC345" i="2"/>
  <c r="Z345" i="2"/>
  <c r="V345" i="2"/>
  <c r="U345" i="2"/>
  <c r="AJ344" i="2"/>
  <c r="AF344" i="2"/>
  <c r="AC344" i="2"/>
  <c r="Z344" i="2"/>
  <c r="V344" i="2"/>
  <c r="U344" i="2"/>
  <c r="AJ343" i="2"/>
  <c r="AF343" i="2"/>
  <c r="AC343" i="2"/>
  <c r="Z343" i="2"/>
  <c r="V343" i="2"/>
  <c r="U343" i="2"/>
  <c r="AJ342" i="2"/>
  <c r="AF342" i="2"/>
  <c r="AC342" i="2"/>
  <c r="Z342" i="2"/>
  <c r="V342" i="2"/>
  <c r="U342" i="2"/>
  <c r="AJ341" i="2"/>
  <c r="AF341" i="2"/>
  <c r="AC341" i="2"/>
  <c r="Z341" i="2"/>
  <c r="V341" i="2"/>
  <c r="U341" i="2"/>
  <c r="AJ340" i="2"/>
  <c r="AF340" i="2"/>
  <c r="AC340" i="2"/>
  <c r="Z340" i="2"/>
  <c r="V340" i="2"/>
  <c r="U340" i="2"/>
  <c r="AJ339" i="2"/>
  <c r="AF339" i="2"/>
  <c r="AC339" i="2"/>
  <c r="Z339" i="2"/>
  <c r="V339" i="2"/>
  <c r="U339" i="2"/>
  <c r="AJ338" i="2"/>
  <c r="AF338" i="2"/>
  <c r="AC338" i="2"/>
  <c r="Z338" i="2"/>
  <c r="V338" i="2"/>
  <c r="U338" i="2"/>
  <c r="AJ337" i="2"/>
  <c r="AF337" i="2"/>
  <c r="AC337" i="2"/>
  <c r="Z337" i="2"/>
  <c r="V337" i="2"/>
  <c r="U337" i="2"/>
  <c r="AJ336" i="2"/>
  <c r="AF336" i="2"/>
  <c r="AC336" i="2"/>
  <c r="Z336" i="2"/>
  <c r="V336" i="2"/>
  <c r="U336" i="2"/>
  <c r="AJ335" i="2"/>
  <c r="AF335" i="2"/>
  <c r="AC335" i="2"/>
  <c r="Z335" i="2"/>
  <c r="V335" i="2"/>
  <c r="U335" i="2"/>
  <c r="AJ334" i="2"/>
  <c r="AF334" i="2"/>
  <c r="AC334" i="2"/>
  <c r="Z334" i="2"/>
  <c r="V334" i="2"/>
  <c r="U334" i="2"/>
  <c r="AJ333" i="2"/>
  <c r="AF333" i="2"/>
  <c r="AC333" i="2"/>
  <c r="Z333" i="2"/>
  <c r="V333" i="2"/>
  <c r="U333" i="2"/>
  <c r="AJ332" i="2"/>
  <c r="AF332" i="2"/>
  <c r="AC332" i="2"/>
  <c r="Z332" i="2"/>
  <c r="V332" i="2"/>
  <c r="U332" i="2"/>
  <c r="AJ331" i="2"/>
  <c r="AF331" i="2"/>
  <c r="AC331" i="2"/>
  <c r="Z331" i="2"/>
  <c r="V331" i="2"/>
  <c r="U331" i="2"/>
  <c r="AJ330" i="2"/>
  <c r="AF330" i="2"/>
  <c r="AC330" i="2"/>
  <c r="Z330" i="2"/>
  <c r="V330" i="2"/>
  <c r="U330" i="2"/>
  <c r="AJ329" i="2"/>
  <c r="AF329" i="2"/>
  <c r="AC329" i="2"/>
  <c r="Z329" i="2"/>
  <c r="V329" i="2"/>
  <c r="U329" i="2"/>
  <c r="AJ328" i="2"/>
  <c r="AF328" i="2"/>
  <c r="AC328" i="2"/>
  <c r="Z328" i="2"/>
  <c r="V328" i="2"/>
  <c r="U328" i="2"/>
  <c r="AJ327" i="2"/>
  <c r="AF327" i="2"/>
  <c r="AC327" i="2"/>
  <c r="Z327" i="2"/>
  <c r="V327" i="2"/>
  <c r="U327" i="2"/>
  <c r="AJ326" i="2"/>
  <c r="AF326" i="2"/>
  <c r="AC326" i="2"/>
  <c r="Z326" i="2"/>
  <c r="V326" i="2"/>
  <c r="U326" i="2"/>
  <c r="AJ325" i="2"/>
  <c r="AF325" i="2"/>
  <c r="AC325" i="2"/>
  <c r="Z325" i="2"/>
  <c r="V325" i="2"/>
  <c r="U325" i="2"/>
  <c r="AJ324" i="2"/>
  <c r="AF324" i="2"/>
  <c r="AC324" i="2"/>
  <c r="Z324" i="2"/>
  <c r="V324" i="2"/>
  <c r="U324" i="2"/>
  <c r="AJ323" i="2"/>
  <c r="AF323" i="2"/>
  <c r="AC323" i="2"/>
  <c r="Z323" i="2"/>
  <c r="V323" i="2"/>
  <c r="U323" i="2"/>
  <c r="AJ322" i="2"/>
  <c r="AF322" i="2"/>
  <c r="AC322" i="2"/>
  <c r="Z322" i="2"/>
  <c r="V322" i="2"/>
  <c r="U322" i="2"/>
  <c r="AJ321" i="2"/>
  <c r="AF321" i="2"/>
  <c r="AC321" i="2"/>
  <c r="Z321" i="2"/>
  <c r="V321" i="2"/>
  <c r="U321" i="2"/>
  <c r="AJ320" i="2"/>
  <c r="AF320" i="2"/>
  <c r="AC320" i="2"/>
  <c r="Z320" i="2"/>
  <c r="V320" i="2"/>
  <c r="U320" i="2"/>
  <c r="AJ319" i="2"/>
  <c r="AF319" i="2"/>
  <c r="AC319" i="2"/>
  <c r="Z319" i="2"/>
  <c r="V319" i="2"/>
  <c r="U319" i="2"/>
  <c r="AJ318" i="2"/>
  <c r="AF318" i="2"/>
  <c r="AC318" i="2"/>
  <c r="Z318" i="2"/>
  <c r="V318" i="2"/>
  <c r="U318" i="2"/>
  <c r="AJ317" i="2"/>
  <c r="AF317" i="2"/>
  <c r="AC317" i="2"/>
  <c r="Z317" i="2"/>
  <c r="V317" i="2"/>
  <c r="U317" i="2"/>
  <c r="AJ316" i="2"/>
  <c r="AF316" i="2"/>
  <c r="AC316" i="2"/>
  <c r="Z316" i="2"/>
  <c r="V316" i="2"/>
  <c r="U316" i="2"/>
  <c r="AJ315" i="2"/>
  <c r="AF315" i="2"/>
  <c r="AC315" i="2"/>
  <c r="Z315" i="2"/>
  <c r="V315" i="2"/>
  <c r="U315" i="2"/>
  <c r="AJ314" i="2"/>
  <c r="AF314" i="2"/>
  <c r="AC314" i="2"/>
  <c r="Z314" i="2"/>
  <c r="V314" i="2"/>
  <c r="U314" i="2"/>
  <c r="AJ313" i="2"/>
  <c r="AF313" i="2"/>
  <c r="AC313" i="2"/>
  <c r="Z313" i="2"/>
  <c r="V313" i="2"/>
  <c r="U313" i="2"/>
  <c r="AJ312" i="2"/>
  <c r="AF312" i="2"/>
  <c r="AC312" i="2"/>
  <c r="Z312" i="2"/>
  <c r="V312" i="2"/>
  <c r="U312" i="2"/>
  <c r="AJ311" i="2"/>
  <c r="AF311" i="2"/>
  <c r="AC311" i="2"/>
  <c r="Z311" i="2"/>
  <c r="V311" i="2"/>
  <c r="U311" i="2"/>
  <c r="AJ310" i="2"/>
  <c r="AF310" i="2"/>
  <c r="AC310" i="2"/>
  <c r="Z310" i="2"/>
  <c r="V310" i="2"/>
  <c r="U310" i="2"/>
  <c r="AJ309" i="2"/>
  <c r="AF309" i="2"/>
  <c r="AC309" i="2"/>
  <c r="Z309" i="2"/>
  <c r="V309" i="2"/>
  <c r="U309" i="2"/>
  <c r="AJ308" i="2"/>
  <c r="AF308" i="2"/>
  <c r="AC308" i="2"/>
  <c r="Z308" i="2"/>
  <c r="V308" i="2"/>
  <c r="U308" i="2"/>
  <c r="AJ307" i="2"/>
  <c r="AF307" i="2"/>
  <c r="AC307" i="2"/>
  <c r="Z307" i="2"/>
  <c r="V307" i="2"/>
  <c r="U307" i="2"/>
  <c r="AJ306" i="2"/>
  <c r="AF306" i="2"/>
  <c r="AC306" i="2"/>
  <c r="Z306" i="2"/>
  <c r="V306" i="2"/>
  <c r="U306" i="2"/>
  <c r="AJ305" i="2"/>
  <c r="AF305" i="2"/>
  <c r="AC305" i="2"/>
  <c r="Z305" i="2"/>
  <c r="V305" i="2"/>
  <c r="U305" i="2"/>
  <c r="AJ304" i="2"/>
  <c r="AF304" i="2"/>
  <c r="AC304" i="2"/>
  <c r="Z304" i="2"/>
  <c r="V304" i="2"/>
  <c r="U304" i="2"/>
  <c r="AJ303" i="2"/>
  <c r="AF303" i="2"/>
  <c r="AC303" i="2"/>
  <c r="Z303" i="2"/>
  <c r="V303" i="2"/>
  <c r="U303" i="2"/>
  <c r="AJ302" i="2"/>
  <c r="AF302" i="2"/>
  <c r="AC302" i="2"/>
  <c r="Z302" i="2"/>
  <c r="V302" i="2"/>
  <c r="U302" i="2"/>
  <c r="AJ301" i="2"/>
  <c r="AF301" i="2"/>
  <c r="AC301" i="2"/>
  <c r="Z301" i="2"/>
  <c r="V301" i="2"/>
  <c r="U301" i="2"/>
  <c r="AJ300" i="2"/>
  <c r="AF300" i="2"/>
  <c r="AC300" i="2"/>
  <c r="Z300" i="2"/>
  <c r="V300" i="2"/>
  <c r="U300" i="2"/>
  <c r="AJ299" i="2"/>
  <c r="AF299" i="2"/>
  <c r="AC299" i="2"/>
  <c r="Z299" i="2"/>
  <c r="V299" i="2"/>
  <c r="U299" i="2"/>
  <c r="AJ298" i="2"/>
  <c r="AF298" i="2"/>
  <c r="AC298" i="2"/>
  <c r="Z298" i="2"/>
  <c r="V298" i="2"/>
  <c r="U298" i="2"/>
  <c r="AJ297" i="2"/>
  <c r="AF297" i="2"/>
  <c r="AC297" i="2"/>
  <c r="Z297" i="2"/>
  <c r="V297" i="2"/>
  <c r="U297" i="2"/>
  <c r="AJ296" i="2"/>
  <c r="AF296" i="2"/>
  <c r="AC296" i="2"/>
  <c r="Z296" i="2"/>
  <c r="V296" i="2"/>
  <c r="U296" i="2"/>
  <c r="AJ295" i="2"/>
  <c r="AF295" i="2"/>
  <c r="AC295" i="2"/>
  <c r="Z295" i="2"/>
  <c r="V295" i="2"/>
  <c r="U295" i="2"/>
  <c r="AJ294" i="2"/>
  <c r="AF294" i="2"/>
  <c r="AC294" i="2"/>
  <c r="Z294" i="2"/>
  <c r="V294" i="2"/>
  <c r="U294" i="2"/>
  <c r="AJ293" i="2"/>
  <c r="AF293" i="2"/>
  <c r="AC293" i="2"/>
  <c r="Z293" i="2"/>
  <c r="V293" i="2"/>
  <c r="U293" i="2"/>
  <c r="AJ292" i="2"/>
  <c r="AF292" i="2"/>
  <c r="AC292" i="2"/>
  <c r="Z292" i="2"/>
  <c r="V292" i="2"/>
  <c r="U292" i="2"/>
  <c r="AJ291" i="2"/>
  <c r="AF291" i="2"/>
  <c r="AC291" i="2"/>
  <c r="Z291" i="2"/>
  <c r="V291" i="2"/>
  <c r="U291" i="2"/>
  <c r="AJ290" i="2"/>
  <c r="AF290" i="2"/>
  <c r="AC290" i="2"/>
  <c r="Z290" i="2"/>
  <c r="V290" i="2"/>
  <c r="U290" i="2"/>
  <c r="AJ289" i="2"/>
  <c r="AF289" i="2"/>
  <c r="AC289" i="2"/>
  <c r="Z289" i="2"/>
  <c r="V289" i="2"/>
  <c r="U289" i="2"/>
  <c r="AJ288" i="2"/>
  <c r="AF288" i="2"/>
  <c r="AC288" i="2"/>
  <c r="Z288" i="2"/>
  <c r="V288" i="2"/>
  <c r="U288" i="2"/>
  <c r="AJ287" i="2"/>
  <c r="AF287" i="2"/>
  <c r="AC287" i="2"/>
  <c r="Z287" i="2"/>
  <c r="V287" i="2"/>
  <c r="U287" i="2"/>
  <c r="AJ286" i="2"/>
  <c r="AF286" i="2"/>
  <c r="AC286" i="2"/>
  <c r="Z286" i="2"/>
  <c r="V286" i="2"/>
  <c r="U286" i="2"/>
  <c r="AJ285" i="2"/>
  <c r="AF285" i="2"/>
  <c r="AC285" i="2"/>
  <c r="Z285" i="2"/>
  <c r="V285" i="2"/>
  <c r="U285" i="2"/>
  <c r="AJ284" i="2"/>
  <c r="AF284" i="2"/>
  <c r="AC284" i="2"/>
  <c r="Z284" i="2"/>
  <c r="V284" i="2"/>
  <c r="U284" i="2"/>
  <c r="AJ283" i="2"/>
  <c r="AF283" i="2"/>
  <c r="AC283" i="2"/>
  <c r="Z283" i="2"/>
  <c r="V283" i="2"/>
  <c r="U283" i="2"/>
  <c r="AJ282" i="2"/>
  <c r="AF282" i="2"/>
  <c r="AC282" i="2"/>
  <c r="Z282" i="2"/>
  <c r="V282" i="2"/>
  <c r="U282" i="2"/>
  <c r="AJ281" i="2"/>
  <c r="AF281" i="2"/>
  <c r="AC281" i="2"/>
  <c r="Z281" i="2"/>
  <c r="V281" i="2"/>
  <c r="U281" i="2"/>
  <c r="AJ280" i="2"/>
  <c r="AF280" i="2"/>
  <c r="AC280" i="2"/>
  <c r="Z280" i="2"/>
  <c r="V280" i="2"/>
  <c r="U280" i="2"/>
  <c r="AJ279" i="2"/>
  <c r="AF279" i="2"/>
  <c r="AC279" i="2"/>
  <c r="Z279" i="2"/>
  <c r="V279" i="2"/>
  <c r="U279" i="2"/>
  <c r="AJ278" i="2"/>
  <c r="AF278" i="2"/>
  <c r="AC278" i="2"/>
  <c r="Z278" i="2"/>
  <c r="V278" i="2"/>
  <c r="U278" i="2"/>
  <c r="AJ277" i="2"/>
  <c r="AF277" i="2"/>
  <c r="AC277" i="2"/>
  <c r="Z277" i="2"/>
  <c r="V277" i="2"/>
  <c r="U277" i="2"/>
  <c r="AJ276" i="2"/>
  <c r="AF276" i="2"/>
  <c r="AC276" i="2"/>
  <c r="Z276" i="2"/>
  <c r="V276" i="2"/>
  <c r="U276" i="2"/>
  <c r="AJ275" i="2"/>
  <c r="AF275" i="2"/>
  <c r="AC275" i="2"/>
  <c r="Z275" i="2"/>
  <c r="V275" i="2"/>
  <c r="U275" i="2"/>
  <c r="AJ274" i="2"/>
  <c r="AF274" i="2"/>
  <c r="AC274" i="2"/>
  <c r="Z274" i="2"/>
  <c r="V274" i="2"/>
  <c r="U274" i="2"/>
  <c r="AJ273" i="2"/>
  <c r="AF273" i="2"/>
  <c r="AC273" i="2"/>
  <c r="Z273" i="2"/>
  <c r="V273" i="2"/>
  <c r="U273" i="2"/>
  <c r="AJ272" i="2"/>
  <c r="AF272" i="2"/>
  <c r="AC272" i="2"/>
  <c r="Z272" i="2"/>
  <c r="V272" i="2"/>
  <c r="U272" i="2"/>
  <c r="AJ271" i="2"/>
  <c r="AF271" i="2"/>
  <c r="AC271" i="2"/>
  <c r="Z271" i="2"/>
  <c r="V271" i="2"/>
  <c r="U271" i="2"/>
  <c r="AJ270" i="2"/>
  <c r="AF270" i="2"/>
  <c r="AC270" i="2"/>
  <c r="Z270" i="2"/>
  <c r="V270" i="2"/>
  <c r="U270" i="2"/>
  <c r="AJ269" i="2"/>
  <c r="AF269" i="2"/>
  <c r="AC269" i="2"/>
  <c r="Z269" i="2"/>
  <c r="V269" i="2"/>
  <c r="U269" i="2"/>
  <c r="AJ268" i="2"/>
  <c r="AF268" i="2"/>
  <c r="AC268" i="2"/>
  <c r="Z268" i="2"/>
  <c r="V268" i="2"/>
  <c r="U268" i="2"/>
  <c r="AJ267" i="2"/>
  <c r="AF267" i="2"/>
  <c r="AC267" i="2"/>
  <c r="Z267" i="2"/>
  <c r="V267" i="2"/>
  <c r="U267" i="2"/>
  <c r="AJ266" i="2"/>
  <c r="AF266" i="2"/>
  <c r="AC266" i="2"/>
  <c r="Z266" i="2"/>
  <c r="V266" i="2"/>
  <c r="U266" i="2"/>
  <c r="AJ265" i="2"/>
  <c r="AF265" i="2"/>
  <c r="AC265" i="2"/>
  <c r="Z265" i="2"/>
  <c r="V265" i="2"/>
  <c r="U265" i="2"/>
  <c r="AJ264" i="2"/>
  <c r="AF264" i="2"/>
  <c r="AC264" i="2"/>
  <c r="Z264" i="2"/>
  <c r="V264" i="2"/>
  <c r="U264" i="2"/>
  <c r="AJ263" i="2"/>
  <c r="AF263" i="2"/>
  <c r="AC263" i="2"/>
  <c r="Z263" i="2"/>
  <c r="V263" i="2"/>
  <c r="U263" i="2"/>
  <c r="AJ262" i="2"/>
  <c r="AF262" i="2"/>
  <c r="AC262" i="2"/>
  <c r="Z262" i="2"/>
  <c r="V262" i="2"/>
  <c r="U262" i="2"/>
  <c r="AJ261" i="2"/>
  <c r="AF261" i="2"/>
  <c r="AC261" i="2"/>
  <c r="Z261" i="2"/>
  <c r="V261" i="2"/>
  <c r="U261" i="2"/>
  <c r="AJ260" i="2"/>
  <c r="AF260" i="2"/>
  <c r="AC260" i="2"/>
  <c r="Z260" i="2"/>
  <c r="V260" i="2"/>
  <c r="U260" i="2"/>
  <c r="AJ259" i="2"/>
  <c r="AF259" i="2"/>
  <c r="AC259" i="2"/>
  <c r="Z259" i="2"/>
  <c r="V259" i="2"/>
  <c r="U259" i="2"/>
  <c r="AJ258" i="2"/>
  <c r="AF258" i="2"/>
  <c r="AC258" i="2"/>
  <c r="Z258" i="2"/>
  <c r="V258" i="2"/>
  <c r="U258" i="2"/>
  <c r="AJ257" i="2"/>
  <c r="AF257" i="2"/>
  <c r="AC257" i="2"/>
  <c r="Z257" i="2"/>
  <c r="V257" i="2"/>
  <c r="U257" i="2"/>
  <c r="AJ256" i="2"/>
  <c r="AF256" i="2"/>
  <c r="AC256" i="2"/>
  <c r="Z256" i="2"/>
  <c r="V256" i="2"/>
  <c r="U256" i="2"/>
  <c r="AJ255" i="2"/>
  <c r="AF255" i="2"/>
  <c r="AC255" i="2"/>
  <c r="Z255" i="2"/>
  <c r="V255" i="2"/>
  <c r="U255" i="2"/>
  <c r="AJ254" i="2"/>
  <c r="AF254" i="2"/>
  <c r="AC254" i="2"/>
  <c r="Z254" i="2"/>
  <c r="V254" i="2"/>
  <c r="U254" i="2"/>
  <c r="AJ253" i="2"/>
  <c r="AF253" i="2"/>
  <c r="AC253" i="2"/>
  <c r="Z253" i="2"/>
  <c r="V253" i="2"/>
  <c r="U253" i="2"/>
  <c r="AJ252" i="2"/>
  <c r="AF252" i="2"/>
  <c r="AC252" i="2"/>
  <c r="Z252" i="2"/>
  <c r="V252" i="2"/>
  <c r="U252" i="2"/>
  <c r="AJ251" i="2"/>
  <c r="AF251" i="2"/>
  <c r="AC251" i="2"/>
  <c r="Z251" i="2"/>
  <c r="V251" i="2"/>
  <c r="U251" i="2"/>
  <c r="AJ250" i="2"/>
  <c r="AF250" i="2"/>
  <c r="AC250" i="2"/>
  <c r="Z250" i="2"/>
  <c r="V250" i="2"/>
  <c r="U250" i="2"/>
  <c r="AJ249" i="2"/>
  <c r="AF249" i="2"/>
  <c r="AC249" i="2"/>
  <c r="Z249" i="2"/>
  <c r="V249" i="2"/>
  <c r="U249" i="2"/>
  <c r="AJ248" i="2"/>
  <c r="AF248" i="2"/>
  <c r="AC248" i="2"/>
  <c r="Z248" i="2"/>
  <c r="V248" i="2"/>
  <c r="U248" i="2"/>
  <c r="AJ247" i="2"/>
  <c r="AF247" i="2"/>
  <c r="AC247" i="2"/>
  <c r="Z247" i="2"/>
  <c r="V247" i="2"/>
  <c r="U247" i="2"/>
  <c r="AJ246" i="2"/>
  <c r="AF246" i="2"/>
  <c r="AC246" i="2"/>
  <c r="Z246" i="2"/>
  <c r="V246" i="2"/>
  <c r="U246" i="2"/>
  <c r="AJ245" i="2"/>
  <c r="AF245" i="2"/>
  <c r="AC245" i="2"/>
  <c r="Z245" i="2"/>
  <c r="V245" i="2"/>
  <c r="U245" i="2"/>
  <c r="AJ244" i="2"/>
  <c r="AF244" i="2"/>
  <c r="AC244" i="2"/>
  <c r="Z244" i="2"/>
  <c r="V244" i="2"/>
  <c r="U244" i="2"/>
  <c r="AJ243" i="2"/>
  <c r="AF243" i="2"/>
  <c r="AC243" i="2"/>
  <c r="Z243" i="2"/>
  <c r="V243" i="2"/>
  <c r="U243" i="2"/>
  <c r="AJ242" i="2"/>
  <c r="AF242" i="2"/>
  <c r="AC242" i="2"/>
  <c r="Z242" i="2"/>
  <c r="V242" i="2"/>
  <c r="U242" i="2"/>
  <c r="AJ241" i="2"/>
  <c r="AF241" i="2"/>
  <c r="AC241" i="2"/>
  <c r="Z241" i="2"/>
  <c r="V241" i="2"/>
  <c r="U241" i="2"/>
  <c r="AJ240" i="2"/>
  <c r="AF240" i="2"/>
  <c r="AC240" i="2"/>
  <c r="Z240" i="2"/>
  <c r="V240" i="2"/>
  <c r="U240" i="2"/>
  <c r="AJ239" i="2"/>
  <c r="AF239" i="2"/>
  <c r="AC239" i="2"/>
  <c r="Z239" i="2"/>
  <c r="V239" i="2"/>
  <c r="U239" i="2"/>
  <c r="AJ238" i="2"/>
  <c r="AF238" i="2"/>
  <c r="AC238" i="2"/>
  <c r="Z238" i="2"/>
  <c r="V238" i="2"/>
  <c r="U238" i="2"/>
  <c r="AJ237" i="2"/>
  <c r="AF237" i="2"/>
  <c r="AC237" i="2"/>
  <c r="Z237" i="2"/>
  <c r="V237" i="2"/>
  <c r="U237" i="2"/>
  <c r="AJ236" i="2"/>
  <c r="AF236" i="2"/>
  <c r="AC236" i="2"/>
  <c r="Z236" i="2"/>
  <c r="V236" i="2"/>
  <c r="U236" i="2"/>
  <c r="AJ235" i="2"/>
  <c r="AF235" i="2"/>
  <c r="AC235" i="2"/>
  <c r="Z235" i="2"/>
  <c r="V235" i="2"/>
  <c r="U235" i="2"/>
  <c r="AJ234" i="2"/>
  <c r="AF234" i="2"/>
  <c r="AC234" i="2"/>
  <c r="Z234" i="2"/>
  <c r="V234" i="2"/>
  <c r="U234" i="2"/>
  <c r="AJ233" i="2"/>
  <c r="AF233" i="2"/>
  <c r="AC233" i="2"/>
  <c r="Z233" i="2"/>
  <c r="V233" i="2"/>
  <c r="U233" i="2"/>
  <c r="AJ232" i="2"/>
  <c r="AF232" i="2"/>
  <c r="AC232" i="2"/>
  <c r="Z232" i="2"/>
  <c r="V232" i="2"/>
  <c r="U232" i="2"/>
  <c r="AJ231" i="2"/>
  <c r="AF231" i="2"/>
  <c r="AC231" i="2"/>
  <c r="Z231" i="2"/>
  <c r="V231" i="2"/>
  <c r="U231" i="2"/>
  <c r="AJ230" i="2"/>
  <c r="AF230" i="2"/>
  <c r="AC230" i="2"/>
  <c r="Z230" i="2"/>
  <c r="V230" i="2"/>
  <c r="U230" i="2"/>
  <c r="AJ229" i="2"/>
  <c r="AF229" i="2"/>
  <c r="AC229" i="2"/>
  <c r="Z229" i="2"/>
  <c r="V229" i="2"/>
  <c r="U229" i="2"/>
  <c r="AJ228" i="2"/>
  <c r="AF228" i="2"/>
  <c r="AC228" i="2"/>
  <c r="Z228" i="2"/>
  <c r="V228" i="2"/>
  <c r="U228" i="2"/>
  <c r="AJ227" i="2"/>
  <c r="AF227" i="2"/>
  <c r="AC227" i="2"/>
  <c r="Z227" i="2"/>
  <c r="V227" i="2"/>
  <c r="U227" i="2"/>
  <c r="AJ226" i="2"/>
  <c r="AF226" i="2"/>
  <c r="AC226" i="2"/>
  <c r="Z226" i="2"/>
  <c r="V226" i="2"/>
  <c r="U226" i="2"/>
  <c r="AJ225" i="2"/>
  <c r="AF225" i="2"/>
  <c r="AC225" i="2"/>
  <c r="Z225" i="2"/>
  <c r="V225" i="2"/>
  <c r="U225" i="2"/>
  <c r="AJ224" i="2"/>
  <c r="AF224" i="2"/>
  <c r="AC224" i="2"/>
  <c r="Z224" i="2"/>
  <c r="V224" i="2"/>
  <c r="U224" i="2"/>
  <c r="AJ223" i="2"/>
  <c r="AF223" i="2"/>
  <c r="AC223" i="2"/>
  <c r="Z223" i="2"/>
  <c r="V223" i="2"/>
  <c r="U223" i="2"/>
  <c r="AJ222" i="2"/>
  <c r="AF222" i="2"/>
  <c r="AC222" i="2"/>
  <c r="Z222" i="2"/>
  <c r="V222" i="2"/>
  <c r="U222" i="2"/>
  <c r="AJ221" i="2"/>
  <c r="AF221" i="2"/>
  <c r="AC221" i="2"/>
  <c r="Z221" i="2"/>
  <c r="V221" i="2"/>
  <c r="U221" i="2"/>
  <c r="AJ220" i="2"/>
  <c r="AF220" i="2"/>
  <c r="AC220" i="2"/>
  <c r="Z220" i="2"/>
  <c r="V220" i="2"/>
  <c r="U220" i="2"/>
  <c r="AJ219" i="2"/>
  <c r="AF219" i="2"/>
  <c r="AC219" i="2"/>
  <c r="Z219" i="2"/>
  <c r="V219" i="2"/>
  <c r="U219" i="2"/>
  <c r="AJ218" i="2"/>
  <c r="AF218" i="2"/>
  <c r="AC218" i="2"/>
  <c r="Z218" i="2"/>
  <c r="V218" i="2"/>
  <c r="U218" i="2"/>
  <c r="AJ217" i="2"/>
  <c r="AF217" i="2"/>
  <c r="AC217" i="2"/>
  <c r="Z217" i="2"/>
  <c r="V217" i="2"/>
  <c r="U217" i="2"/>
  <c r="AJ216" i="2"/>
  <c r="AF216" i="2"/>
  <c r="AC216" i="2"/>
  <c r="Z216" i="2"/>
  <c r="V216" i="2"/>
  <c r="U216" i="2"/>
  <c r="AJ215" i="2"/>
  <c r="AF215" i="2"/>
  <c r="AC215" i="2"/>
  <c r="Z215" i="2"/>
  <c r="V215" i="2"/>
  <c r="U215" i="2"/>
  <c r="AJ214" i="2"/>
  <c r="AF214" i="2"/>
  <c r="AC214" i="2"/>
  <c r="Z214" i="2"/>
  <c r="V214" i="2"/>
  <c r="U214" i="2"/>
  <c r="AJ213" i="2"/>
  <c r="AF213" i="2"/>
  <c r="AC213" i="2"/>
  <c r="Z213" i="2"/>
  <c r="V213" i="2"/>
  <c r="U213" i="2"/>
  <c r="AJ212" i="2"/>
  <c r="AF212" i="2"/>
  <c r="AC212" i="2"/>
  <c r="Z212" i="2"/>
  <c r="V212" i="2"/>
  <c r="U212" i="2"/>
  <c r="AJ211" i="2"/>
  <c r="AF211" i="2"/>
  <c r="AC211" i="2"/>
  <c r="Z211" i="2"/>
  <c r="V211" i="2"/>
  <c r="U211" i="2"/>
  <c r="AJ210" i="2"/>
  <c r="AF210" i="2"/>
  <c r="AC210" i="2"/>
  <c r="Z210" i="2"/>
  <c r="V210" i="2"/>
  <c r="U210" i="2"/>
  <c r="AJ209" i="2"/>
  <c r="AF209" i="2"/>
  <c r="AC209" i="2"/>
  <c r="Z209" i="2"/>
  <c r="V209" i="2"/>
  <c r="U209" i="2"/>
  <c r="AJ208" i="2"/>
  <c r="AF208" i="2"/>
  <c r="AC208" i="2"/>
  <c r="Z208" i="2"/>
  <c r="V208" i="2"/>
  <c r="U208" i="2"/>
  <c r="AJ207" i="2"/>
  <c r="AF207" i="2"/>
  <c r="AC207" i="2"/>
  <c r="Z207" i="2"/>
  <c r="V207" i="2"/>
  <c r="U207" i="2"/>
  <c r="AJ206" i="2"/>
  <c r="AF206" i="2"/>
  <c r="AC206" i="2"/>
  <c r="Z206" i="2"/>
  <c r="V206" i="2"/>
  <c r="U206" i="2"/>
  <c r="AJ205" i="2"/>
  <c r="AF205" i="2"/>
  <c r="AC205" i="2"/>
  <c r="Z205" i="2"/>
  <c r="V205" i="2"/>
  <c r="U205" i="2"/>
  <c r="AJ204" i="2"/>
  <c r="AF204" i="2"/>
  <c r="AC204" i="2"/>
  <c r="Z204" i="2"/>
  <c r="V204" i="2"/>
  <c r="U204" i="2"/>
  <c r="AJ203" i="2"/>
  <c r="AF203" i="2"/>
  <c r="AC203" i="2"/>
  <c r="Z203" i="2"/>
  <c r="V203" i="2"/>
  <c r="U203" i="2"/>
  <c r="AJ202" i="2"/>
  <c r="AF202" i="2"/>
  <c r="AC202" i="2"/>
  <c r="Z202" i="2"/>
  <c r="V202" i="2"/>
  <c r="U202" i="2"/>
  <c r="AJ201" i="2"/>
  <c r="AF201" i="2"/>
  <c r="AC201" i="2"/>
  <c r="Z201" i="2"/>
  <c r="V201" i="2"/>
  <c r="U201" i="2"/>
  <c r="AJ200" i="2"/>
  <c r="AF200" i="2"/>
  <c r="AC200" i="2"/>
  <c r="Z200" i="2"/>
  <c r="V200" i="2"/>
  <c r="U200" i="2"/>
  <c r="AJ199" i="2"/>
  <c r="AF199" i="2"/>
  <c r="AC199" i="2"/>
  <c r="Z199" i="2"/>
  <c r="V199" i="2"/>
  <c r="U199" i="2"/>
  <c r="AJ198" i="2"/>
  <c r="AF198" i="2"/>
  <c r="AC198" i="2"/>
  <c r="Z198" i="2"/>
  <c r="V198" i="2"/>
  <c r="U198" i="2"/>
  <c r="AJ197" i="2"/>
  <c r="AF197" i="2"/>
  <c r="AC197" i="2"/>
  <c r="Z197" i="2"/>
  <c r="V197" i="2"/>
  <c r="U197" i="2"/>
  <c r="AJ196" i="2"/>
  <c r="AF196" i="2"/>
  <c r="AC196" i="2"/>
  <c r="Z196" i="2"/>
  <c r="V196" i="2"/>
  <c r="U196" i="2"/>
  <c r="AJ195" i="2"/>
  <c r="AF195" i="2"/>
  <c r="AC195" i="2"/>
  <c r="Z195" i="2"/>
  <c r="V195" i="2"/>
  <c r="U195" i="2"/>
  <c r="AJ194" i="2"/>
  <c r="AF194" i="2"/>
  <c r="AC194" i="2"/>
  <c r="Z194" i="2"/>
  <c r="V194" i="2"/>
  <c r="U194" i="2"/>
  <c r="AJ193" i="2"/>
  <c r="AF193" i="2"/>
  <c r="AC193" i="2"/>
  <c r="Z193" i="2"/>
  <c r="V193" i="2"/>
  <c r="U193" i="2"/>
  <c r="AJ192" i="2"/>
  <c r="AF192" i="2"/>
  <c r="AC192" i="2"/>
  <c r="Z192" i="2"/>
  <c r="V192" i="2"/>
  <c r="U192" i="2"/>
  <c r="AJ191" i="2"/>
  <c r="AF191" i="2"/>
  <c r="AC191" i="2"/>
  <c r="Z191" i="2"/>
  <c r="V191" i="2"/>
  <c r="U191" i="2"/>
  <c r="AJ190" i="2"/>
  <c r="AF190" i="2"/>
  <c r="AC190" i="2"/>
  <c r="Z190" i="2"/>
  <c r="V190" i="2"/>
  <c r="U190" i="2"/>
  <c r="AJ189" i="2"/>
  <c r="AF189" i="2"/>
  <c r="AC189" i="2"/>
  <c r="Z189" i="2"/>
  <c r="V189" i="2"/>
  <c r="U189" i="2"/>
  <c r="AJ188" i="2"/>
  <c r="AF188" i="2"/>
  <c r="AC188" i="2"/>
  <c r="Z188" i="2"/>
  <c r="V188" i="2"/>
  <c r="U188" i="2"/>
  <c r="AJ187" i="2"/>
  <c r="AF187" i="2"/>
  <c r="AC187" i="2"/>
  <c r="Z187" i="2"/>
  <c r="V187" i="2"/>
  <c r="U187" i="2"/>
  <c r="AJ186" i="2"/>
  <c r="AF186" i="2"/>
  <c r="AC186" i="2"/>
  <c r="Z186" i="2"/>
  <c r="V186" i="2"/>
  <c r="U186" i="2"/>
  <c r="AJ185" i="2"/>
  <c r="AF185" i="2"/>
  <c r="AC185" i="2"/>
  <c r="Z185" i="2"/>
  <c r="V185" i="2"/>
  <c r="U185" i="2"/>
  <c r="AJ184" i="2"/>
  <c r="AF184" i="2"/>
  <c r="AC184" i="2"/>
  <c r="Z184" i="2"/>
  <c r="V184" i="2"/>
  <c r="U184" i="2"/>
  <c r="AJ183" i="2"/>
  <c r="AF183" i="2"/>
  <c r="AC183" i="2"/>
  <c r="Z183" i="2"/>
  <c r="V183" i="2"/>
  <c r="U183" i="2"/>
  <c r="AJ182" i="2"/>
  <c r="AF182" i="2"/>
  <c r="AC182" i="2"/>
  <c r="Z182" i="2"/>
  <c r="V182" i="2"/>
  <c r="U182" i="2"/>
  <c r="AJ181" i="2"/>
  <c r="AF181" i="2"/>
  <c r="AC181" i="2"/>
  <c r="Z181" i="2"/>
  <c r="V181" i="2"/>
  <c r="U181" i="2"/>
  <c r="AJ180" i="2"/>
  <c r="AF180" i="2"/>
  <c r="AC180" i="2"/>
  <c r="Z180" i="2"/>
  <c r="V180" i="2"/>
  <c r="U180" i="2"/>
  <c r="AJ179" i="2"/>
  <c r="AF179" i="2"/>
  <c r="AC179" i="2"/>
  <c r="Z179" i="2"/>
  <c r="V179" i="2"/>
  <c r="U179" i="2"/>
  <c r="AJ178" i="2"/>
  <c r="AF178" i="2"/>
  <c r="AC178" i="2"/>
  <c r="Z178" i="2"/>
  <c r="V178" i="2"/>
  <c r="U178" i="2"/>
  <c r="AJ177" i="2"/>
  <c r="AF177" i="2"/>
  <c r="AC177" i="2"/>
  <c r="Z177" i="2"/>
  <c r="V177" i="2"/>
  <c r="U177" i="2"/>
  <c r="AJ176" i="2"/>
  <c r="AF176" i="2"/>
  <c r="AC176" i="2"/>
  <c r="Z176" i="2"/>
  <c r="V176" i="2"/>
  <c r="U176" i="2"/>
  <c r="AJ175" i="2"/>
  <c r="AF175" i="2"/>
  <c r="AC175" i="2"/>
  <c r="Z175" i="2"/>
  <c r="V175" i="2"/>
  <c r="U175" i="2"/>
  <c r="AJ174" i="2"/>
  <c r="AF174" i="2"/>
  <c r="AC174" i="2"/>
  <c r="Z174" i="2"/>
  <c r="V174" i="2"/>
  <c r="U174" i="2"/>
  <c r="AJ173" i="2"/>
  <c r="AF173" i="2"/>
  <c r="AC173" i="2"/>
  <c r="Z173" i="2"/>
  <c r="V173" i="2"/>
  <c r="U173" i="2"/>
  <c r="AJ172" i="2"/>
  <c r="AF172" i="2"/>
  <c r="AC172" i="2"/>
  <c r="Z172" i="2"/>
  <c r="V172" i="2"/>
  <c r="U172" i="2"/>
  <c r="AJ171" i="2"/>
  <c r="AF171" i="2"/>
  <c r="AC171" i="2"/>
  <c r="Z171" i="2"/>
  <c r="V171" i="2"/>
  <c r="U171" i="2"/>
  <c r="AJ170" i="2"/>
  <c r="AF170" i="2"/>
  <c r="AC170" i="2"/>
  <c r="Z170" i="2"/>
  <c r="V170" i="2"/>
  <c r="U170" i="2"/>
  <c r="AJ169" i="2"/>
  <c r="AF169" i="2"/>
  <c r="AC169" i="2"/>
  <c r="Z169" i="2"/>
  <c r="V169" i="2"/>
  <c r="U169" i="2"/>
  <c r="AJ168" i="2"/>
  <c r="AF168" i="2"/>
  <c r="AC168" i="2"/>
  <c r="Z168" i="2"/>
  <c r="V168" i="2"/>
  <c r="U168" i="2"/>
  <c r="AJ167" i="2"/>
  <c r="AF167" i="2"/>
  <c r="AC167" i="2"/>
  <c r="Z167" i="2"/>
  <c r="V167" i="2"/>
  <c r="U167" i="2"/>
  <c r="AJ166" i="2"/>
  <c r="AF166" i="2"/>
  <c r="AC166" i="2"/>
  <c r="Z166" i="2"/>
  <c r="V166" i="2"/>
  <c r="U166" i="2"/>
  <c r="AJ165" i="2"/>
  <c r="AF165" i="2"/>
  <c r="AC165" i="2"/>
  <c r="Z165" i="2"/>
  <c r="V165" i="2"/>
  <c r="U165" i="2"/>
  <c r="AJ164" i="2"/>
  <c r="AF164" i="2"/>
  <c r="AC164" i="2"/>
  <c r="Z164" i="2"/>
  <c r="V164" i="2"/>
  <c r="U164" i="2"/>
  <c r="AJ163" i="2"/>
  <c r="AF163" i="2"/>
  <c r="AC163" i="2"/>
  <c r="Z163" i="2"/>
  <c r="V163" i="2"/>
  <c r="U163" i="2"/>
  <c r="AJ162" i="2"/>
  <c r="AF162" i="2"/>
  <c r="AC162" i="2"/>
  <c r="Z162" i="2"/>
  <c r="V162" i="2"/>
  <c r="U162" i="2"/>
  <c r="AJ161" i="2"/>
  <c r="AF161" i="2"/>
  <c r="AC161" i="2"/>
  <c r="Z161" i="2"/>
  <c r="V161" i="2"/>
  <c r="U161" i="2"/>
  <c r="AJ160" i="2"/>
  <c r="AF160" i="2"/>
  <c r="AC160" i="2"/>
  <c r="Z160" i="2"/>
  <c r="V160" i="2"/>
  <c r="U160" i="2"/>
  <c r="AJ159" i="2"/>
  <c r="AF159" i="2"/>
  <c r="AC159" i="2"/>
  <c r="Z159" i="2"/>
  <c r="V159" i="2"/>
  <c r="U159" i="2"/>
  <c r="AJ158" i="2"/>
  <c r="AF158" i="2"/>
  <c r="AC158" i="2"/>
  <c r="Z158" i="2"/>
  <c r="V158" i="2"/>
  <c r="U158" i="2"/>
  <c r="AJ157" i="2"/>
  <c r="AF157" i="2"/>
  <c r="AC157" i="2"/>
  <c r="Z157" i="2"/>
  <c r="V157" i="2"/>
  <c r="U157" i="2"/>
  <c r="AJ156" i="2"/>
  <c r="AF156" i="2"/>
  <c r="AC156" i="2"/>
  <c r="Z156" i="2"/>
  <c r="V156" i="2"/>
  <c r="U156" i="2"/>
  <c r="AJ155" i="2"/>
  <c r="AF155" i="2"/>
  <c r="AC155" i="2"/>
  <c r="Z155" i="2"/>
  <c r="V155" i="2"/>
  <c r="U155" i="2"/>
  <c r="AJ154" i="2"/>
  <c r="AF154" i="2"/>
  <c r="AC154" i="2"/>
  <c r="Z154" i="2"/>
  <c r="V154" i="2"/>
  <c r="U154" i="2"/>
  <c r="AJ153" i="2"/>
  <c r="AF153" i="2"/>
  <c r="AC153" i="2"/>
  <c r="Z153" i="2"/>
  <c r="V153" i="2"/>
  <c r="U153" i="2"/>
  <c r="AJ152" i="2"/>
  <c r="AF152" i="2"/>
  <c r="AC152" i="2"/>
  <c r="Z152" i="2"/>
  <c r="V152" i="2"/>
  <c r="U152" i="2"/>
  <c r="AJ151" i="2"/>
  <c r="AF151" i="2"/>
  <c r="AC151" i="2"/>
  <c r="Z151" i="2"/>
  <c r="V151" i="2"/>
  <c r="U151" i="2"/>
  <c r="AJ150" i="2"/>
  <c r="AF150" i="2"/>
  <c r="AC150" i="2"/>
  <c r="Z150" i="2"/>
  <c r="V150" i="2"/>
  <c r="U150" i="2"/>
  <c r="AJ149" i="2"/>
  <c r="AF149" i="2"/>
  <c r="AC149" i="2"/>
  <c r="Z149" i="2"/>
  <c r="V149" i="2"/>
  <c r="U149" i="2"/>
  <c r="AJ148" i="2"/>
  <c r="AF148" i="2"/>
  <c r="AC148" i="2"/>
  <c r="Z148" i="2"/>
  <c r="V148" i="2"/>
  <c r="U148" i="2"/>
  <c r="AJ147" i="2"/>
  <c r="AF147" i="2"/>
  <c r="AC147" i="2"/>
  <c r="Z147" i="2"/>
  <c r="V147" i="2"/>
  <c r="U147" i="2"/>
  <c r="AJ146" i="2"/>
  <c r="AF146" i="2"/>
  <c r="AC146" i="2"/>
  <c r="Z146" i="2"/>
  <c r="V146" i="2"/>
  <c r="U146" i="2"/>
  <c r="AJ145" i="2"/>
  <c r="AF145" i="2"/>
  <c r="AC145" i="2"/>
  <c r="Z145" i="2"/>
  <c r="V145" i="2"/>
  <c r="U145" i="2"/>
  <c r="AJ144" i="2"/>
  <c r="AF144" i="2"/>
  <c r="AC144" i="2"/>
  <c r="Z144" i="2"/>
  <c r="V144" i="2"/>
  <c r="U144" i="2"/>
  <c r="AJ143" i="2"/>
  <c r="AF143" i="2"/>
  <c r="AC143" i="2"/>
  <c r="Z143" i="2"/>
  <c r="V143" i="2"/>
  <c r="U143" i="2"/>
  <c r="AJ142" i="2"/>
  <c r="AF142" i="2"/>
  <c r="AC142" i="2"/>
  <c r="Z142" i="2"/>
  <c r="V142" i="2"/>
  <c r="U142" i="2"/>
  <c r="AJ141" i="2"/>
  <c r="AF141" i="2"/>
  <c r="AC141" i="2"/>
  <c r="Z141" i="2"/>
  <c r="V141" i="2"/>
  <c r="U141" i="2"/>
  <c r="AJ140" i="2"/>
  <c r="AF140" i="2"/>
  <c r="AC140" i="2"/>
  <c r="Z140" i="2"/>
  <c r="V140" i="2"/>
  <c r="U140" i="2"/>
  <c r="AJ139" i="2"/>
  <c r="AF139" i="2"/>
  <c r="AC139" i="2"/>
  <c r="Z139" i="2"/>
  <c r="V139" i="2"/>
  <c r="U139" i="2"/>
  <c r="AJ138" i="2"/>
  <c r="AF138" i="2"/>
  <c r="AC138" i="2"/>
  <c r="Z138" i="2"/>
  <c r="V138" i="2"/>
  <c r="U138" i="2"/>
  <c r="AJ137" i="2"/>
  <c r="AF137" i="2"/>
  <c r="AC137" i="2"/>
  <c r="Z137" i="2"/>
  <c r="V137" i="2"/>
  <c r="U137" i="2"/>
  <c r="AJ136" i="2"/>
  <c r="AF136" i="2"/>
  <c r="AC136" i="2"/>
  <c r="Z136" i="2"/>
  <c r="V136" i="2"/>
  <c r="U136" i="2"/>
  <c r="AJ135" i="2"/>
  <c r="AF135" i="2"/>
  <c r="AC135" i="2"/>
  <c r="Z135" i="2"/>
  <c r="V135" i="2"/>
  <c r="U135" i="2"/>
  <c r="AJ134" i="2"/>
  <c r="AF134" i="2"/>
  <c r="AC134" i="2"/>
  <c r="Z134" i="2"/>
  <c r="V134" i="2"/>
  <c r="U134" i="2"/>
  <c r="AJ133" i="2"/>
  <c r="AF133" i="2"/>
  <c r="AC133" i="2"/>
  <c r="Z133" i="2"/>
  <c r="V133" i="2"/>
  <c r="U133" i="2"/>
  <c r="AJ132" i="2"/>
  <c r="AF132" i="2"/>
  <c r="AC132" i="2"/>
  <c r="Z132" i="2"/>
  <c r="V132" i="2"/>
  <c r="U132" i="2"/>
  <c r="AJ131" i="2"/>
  <c r="AF131" i="2"/>
  <c r="AC131" i="2"/>
  <c r="Z131" i="2"/>
  <c r="V131" i="2"/>
  <c r="U131" i="2"/>
  <c r="AJ130" i="2"/>
  <c r="AF130" i="2"/>
  <c r="AC130" i="2"/>
  <c r="Z130" i="2"/>
  <c r="V130" i="2"/>
  <c r="U130" i="2"/>
  <c r="AJ129" i="2"/>
  <c r="AF129" i="2"/>
  <c r="AC129" i="2"/>
  <c r="Z129" i="2"/>
  <c r="V129" i="2"/>
  <c r="U129" i="2"/>
  <c r="AJ128" i="2"/>
  <c r="AF128" i="2"/>
  <c r="AC128" i="2"/>
  <c r="Z128" i="2"/>
  <c r="V128" i="2"/>
  <c r="U128" i="2"/>
  <c r="AJ127" i="2"/>
  <c r="AF127" i="2"/>
  <c r="AC127" i="2"/>
  <c r="Z127" i="2"/>
  <c r="V127" i="2"/>
  <c r="U127" i="2"/>
  <c r="AJ126" i="2"/>
  <c r="AF126" i="2"/>
  <c r="AC126" i="2"/>
  <c r="Z126" i="2"/>
  <c r="V126" i="2"/>
  <c r="U126" i="2"/>
  <c r="AJ125" i="2"/>
  <c r="AF125" i="2"/>
  <c r="AC125" i="2"/>
  <c r="Z125" i="2"/>
  <c r="V125" i="2"/>
  <c r="U125" i="2"/>
  <c r="AJ124" i="2"/>
  <c r="AF124" i="2"/>
  <c r="AC124" i="2"/>
  <c r="Z124" i="2"/>
  <c r="V124" i="2"/>
  <c r="U124" i="2"/>
  <c r="AJ123" i="2"/>
  <c r="AF123" i="2"/>
  <c r="AC123" i="2"/>
  <c r="Z123" i="2"/>
  <c r="V123" i="2"/>
  <c r="U123" i="2"/>
  <c r="AJ122" i="2"/>
  <c r="AF122" i="2"/>
  <c r="AC122" i="2"/>
  <c r="Z122" i="2"/>
  <c r="V122" i="2"/>
  <c r="U122" i="2"/>
  <c r="AJ121" i="2"/>
  <c r="AF121" i="2"/>
  <c r="AC121" i="2"/>
  <c r="Z121" i="2"/>
  <c r="V121" i="2"/>
  <c r="U121" i="2"/>
  <c r="AJ120" i="2"/>
  <c r="AF120" i="2"/>
  <c r="AC120" i="2"/>
  <c r="Z120" i="2"/>
  <c r="V120" i="2"/>
  <c r="U120" i="2"/>
  <c r="AJ119" i="2"/>
  <c r="AF119" i="2"/>
  <c r="AC119" i="2"/>
  <c r="Z119" i="2"/>
  <c r="V119" i="2"/>
  <c r="U119" i="2"/>
  <c r="AJ118" i="2"/>
  <c r="AF118" i="2"/>
  <c r="AC118" i="2"/>
  <c r="Z118" i="2"/>
  <c r="V118" i="2"/>
  <c r="U118" i="2"/>
  <c r="AJ117" i="2"/>
  <c r="AF117" i="2"/>
  <c r="AC117" i="2"/>
  <c r="Z117" i="2"/>
  <c r="V117" i="2"/>
  <c r="U117" i="2"/>
  <c r="AJ116" i="2"/>
  <c r="AF116" i="2"/>
  <c r="AC116" i="2"/>
  <c r="Z116" i="2"/>
  <c r="V116" i="2"/>
  <c r="U116" i="2"/>
  <c r="AJ115" i="2"/>
  <c r="AF115" i="2"/>
  <c r="AC115" i="2"/>
  <c r="Z115" i="2"/>
  <c r="V115" i="2"/>
  <c r="U115" i="2"/>
  <c r="AJ114" i="2"/>
  <c r="AF114" i="2"/>
  <c r="AC114" i="2"/>
  <c r="Z114" i="2"/>
  <c r="V114" i="2"/>
  <c r="U114" i="2"/>
  <c r="AJ113" i="2"/>
  <c r="AF113" i="2"/>
  <c r="AC113" i="2"/>
  <c r="Z113" i="2"/>
  <c r="V113" i="2"/>
  <c r="U113" i="2"/>
  <c r="AJ112" i="2"/>
  <c r="AF112" i="2"/>
  <c r="AC112" i="2"/>
  <c r="Z112" i="2"/>
  <c r="V112" i="2"/>
  <c r="U112" i="2"/>
  <c r="AJ111" i="2"/>
  <c r="AF111" i="2"/>
  <c r="AC111" i="2"/>
  <c r="Z111" i="2"/>
  <c r="V111" i="2"/>
  <c r="U111" i="2"/>
  <c r="AJ110" i="2"/>
  <c r="AF110" i="2"/>
  <c r="AC110" i="2"/>
  <c r="Z110" i="2"/>
  <c r="V110" i="2"/>
  <c r="U110" i="2"/>
  <c r="AJ109" i="2"/>
  <c r="AF109" i="2"/>
  <c r="AC109" i="2"/>
  <c r="Z109" i="2"/>
  <c r="V109" i="2"/>
  <c r="U109" i="2"/>
  <c r="AJ108" i="2"/>
  <c r="AF108" i="2"/>
  <c r="AC108" i="2"/>
  <c r="Z108" i="2"/>
  <c r="V108" i="2"/>
  <c r="U108" i="2"/>
  <c r="AJ107" i="2"/>
  <c r="AF107" i="2"/>
  <c r="AC107" i="2"/>
  <c r="Z107" i="2"/>
  <c r="V107" i="2"/>
  <c r="U107" i="2"/>
  <c r="AJ106" i="2"/>
  <c r="AF106" i="2"/>
  <c r="AC106" i="2"/>
  <c r="Z106" i="2"/>
  <c r="V106" i="2"/>
  <c r="U106" i="2"/>
  <c r="AJ105" i="2"/>
  <c r="AF105" i="2"/>
  <c r="AC105" i="2"/>
  <c r="Z105" i="2"/>
  <c r="V105" i="2"/>
  <c r="U105" i="2"/>
  <c r="AJ104" i="2"/>
  <c r="AF104" i="2"/>
  <c r="AC104" i="2"/>
  <c r="Z104" i="2"/>
  <c r="V104" i="2"/>
  <c r="U104" i="2"/>
  <c r="AJ103" i="2"/>
  <c r="AF103" i="2"/>
  <c r="AC103" i="2"/>
  <c r="Z103" i="2"/>
  <c r="V103" i="2"/>
  <c r="U103" i="2"/>
  <c r="AJ102" i="2"/>
  <c r="AF102" i="2"/>
  <c r="AC102" i="2"/>
  <c r="Z102" i="2"/>
  <c r="V102" i="2"/>
  <c r="U102" i="2"/>
  <c r="AJ101" i="2"/>
  <c r="AF101" i="2"/>
  <c r="AC101" i="2"/>
  <c r="Z101" i="2"/>
  <c r="V101" i="2"/>
  <c r="U101" i="2"/>
  <c r="AJ100" i="2"/>
  <c r="AF100" i="2"/>
  <c r="AC100" i="2"/>
  <c r="Z100" i="2"/>
  <c r="V100" i="2"/>
  <c r="U100" i="2"/>
  <c r="AJ99" i="2"/>
  <c r="AF99" i="2"/>
  <c r="AC99" i="2"/>
  <c r="Z99" i="2"/>
  <c r="V99" i="2"/>
  <c r="U99" i="2"/>
  <c r="AJ98" i="2"/>
  <c r="AF98" i="2"/>
  <c r="AC98" i="2"/>
  <c r="Z98" i="2"/>
  <c r="V98" i="2"/>
  <c r="U98" i="2"/>
  <c r="AJ97" i="2"/>
  <c r="AF97" i="2"/>
  <c r="AC97" i="2"/>
  <c r="Z97" i="2"/>
  <c r="V97" i="2"/>
  <c r="U97" i="2"/>
  <c r="AJ96" i="2"/>
  <c r="AF96" i="2"/>
  <c r="AC96" i="2"/>
  <c r="Z96" i="2"/>
  <c r="V96" i="2"/>
  <c r="U96" i="2"/>
  <c r="AJ95" i="2"/>
  <c r="AF95" i="2"/>
  <c r="AC95" i="2"/>
  <c r="Z95" i="2"/>
  <c r="V95" i="2"/>
  <c r="U95" i="2"/>
  <c r="AJ94" i="2"/>
  <c r="AF94" i="2"/>
  <c r="AC94" i="2"/>
  <c r="Z94" i="2"/>
  <c r="V94" i="2"/>
  <c r="U94" i="2"/>
  <c r="AJ93" i="2"/>
  <c r="AF93" i="2"/>
  <c r="AC93" i="2"/>
  <c r="Z93" i="2"/>
  <c r="V93" i="2"/>
  <c r="U93" i="2"/>
  <c r="AJ92" i="2"/>
  <c r="AF92" i="2"/>
  <c r="AC92" i="2"/>
  <c r="Z92" i="2"/>
  <c r="V92" i="2"/>
  <c r="U92" i="2"/>
  <c r="AJ91" i="2"/>
  <c r="AF91" i="2"/>
  <c r="AC91" i="2"/>
  <c r="Z91" i="2"/>
  <c r="V91" i="2"/>
  <c r="U91" i="2"/>
  <c r="AJ90" i="2"/>
  <c r="AF90" i="2"/>
  <c r="AC90" i="2"/>
  <c r="Z90" i="2"/>
  <c r="V90" i="2"/>
  <c r="U90" i="2"/>
  <c r="AJ89" i="2"/>
  <c r="AF89" i="2"/>
  <c r="AC89" i="2"/>
  <c r="Z89" i="2"/>
  <c r="V89" i="2"/>
  <c r="U89" i="2"/>
  <c r="AJ88" i="2"/>
  <c r="AF88" i="2"/>
  <c r="AC88" i="2"/>
  <c r="Z88" i="2"/>
  <c r="V88" i="2"/>
  <c r="U88" i="2"/>
  <c r="AJ87" i="2"/>
  <c r="AF87" i="2"/>
  <c r="AC87" i="2"/>
  <c r="Z87" i="2"/>
  <c r="V87" i="2"/>
  <c r="U87" i="2"/>
  <c r="AJ86" i="2"/>
  <c r="AF86" i="2"/>
  <c r="AC86" i="2"/>
  <c r="Z86" i="2"/>
  <c r="V86" i="2"/>
  <c r="U86" i="2"/>
  <c r="AJ85" i="2"/>
  <c r="AF85" i="2"/>
  <c r="AC85" i="2"/>
  <c r="Z85" i="2"/>
  <c r="V85" i="2"/>
  <c r="U85" i="2"/>
  <c r="AJ84" i="2"/>
  <c r="AF84" i="2"/>
  <c r="AC84" i="2"/>
  <c r="Z84" i="2"/>
  <c r="V84" i="2"/>
  <c r="U84" i="2"/>
  <c r="AJ83" i="2"/>
  <c r="AF83" i="2"/>
  <c r="AC83" i="2"/>
  <c r="Z83" i="2"/>
  <c r="V83" i="2"/>
  <c r="U83" i="2"/>
  <c r="AJ82" i="2"/>
  <c r="AF82" i="2"/>
  <c r="AC82" i="2"/>
  <c r="Z82" i="2"/>
  <c r="V82" i="2"/>
  <c r="U82" i="2"/>
  <c r="AJ81" i="2"/>
  <c r="AF81" i="2"/>
  <c r="AC81" i="2"/>
  <c r="Z81" i="2"/>
  <c r="V81" i="2"/>
  <c r="U81" i="2"/>
  <c r="AJ80" i="2"/>
  <c r="AF80" i="2"/>
  <c r="AC80" i="2"/>
  <c r="Z80" i="2"/>
  <c r="V80" i="2"/>
  <c r="U80" i="2"/>
  <c r="AJ79" i="2"/>
  <c r="AF79" i="2"/>
  <c r="AC79" i="2"/>
  <c r="Z79" i="2"/>
  <c r="V79" i="2"/>
  <c r="U79" i="2"/>
  <c r="AJ78" i="2"/>
  <c r="AF78" i="2"/>
  <c r="AC78" i="2"/>
  <c r="Z78" i="2"/>
  <c r="V78" i="2"/>
  <c r="U78" i="2"/>
  <c r="AJ77" i="2"/>
  <c r="AF77" i="2"/>
  <c r="AC77" i="2"/>
  <c r="Z77" i="2"/>
  <c r="V77" i="2"/>
  <c r="U77" i="2"/>
  <c r="AJ76" i="2"/>
  <c r="AF76" i="2"/>
  <c r="AC76" i="2"/>
  <c r="Z76" i="2"/>
  <c r="V76" i="2"/>
  <c r="U76" i="2"/>
  <c r="AJ75" i="2"/>
  <c r="AF75" i="2"/>
  <c r="AC75" i="2"/>
  <c r="Z75" i="2"/>
  <c r="V75" i="2"/>
  <c r="U75" i="2"/>
  <c r="AJ74" i="2"/>
  <c r="AF74" i="2"/>
  <c r="AC74" i="2"/>
  <c r="Z74" i="2"/>
  <c r="V74" i="2"/>
  <c r="U74" i="2"/>
  <c r="AJ73" i="2"/>
  <c r="AF73" i="2"/>
  <c r="AC73" i="2"/>
  <c r="Z73" i="2"/>
  <c r="V73" i="2"/>
  <c r="U73" i="2"/>
  <c r="AJ72" i="2"/>
  <c r="AF72" i="2"/>
  <c r="AC72" i="2"/>
  <c r="Z72" i="2"/>
  <c r="V72" i="2"/>
  <c r="U72" i="2"/>
  <c r="AJ71" i="2"/>
  <c r="AF71" i="2"/>
  <c r="AC71" i="2"/>
  <c r="Z71" i="2"/>
  <c r="V71" i="2"/>
  <c r="U71" i="2"/>
  <c r="AJ70" i="2"/>
  <c r="AF70" i="2"/>
  <c r="AC70" i="2"/>
  <c r="Z70" i="2"/>
  <c r="V70" i="2"/>
  <c r="U70" i="2"/>
  <c r="AJ69" i="2"/>
  <c r="AF69" i="2"/>
  <c r="AC69" i="2"/>
  <c r="Z69" i="2"/>
  <c r="V69" i="2"/>
  <c r="U69" i="2"/>
  <c r="AJ68" i="2"/>
  <c r="AF68" i="2"/>
  <c r="AC68" i="2"/>
  <c r="Z68" i="2"/>
  <c r="V68" i="2"/>
  <c r="U68" i="2"/>
  <c r="AJ67" i="2"/>
  <c r="AF67" i="2"/>
  <c r="AC67" i="2"/>
  <c r="Z67" i="2"/>
  <c r="V67" i="2"/>
  <c r="U67" i="2"/>
  <c r="AJ66" i="2"/>
  <c r="AF66" i="2"/>
  <c r="AC66" i="2"/>
  <c r="Z66" i="2"/>
  <c r="V66" i="2"/>
  <c r="U66" i="2"/>
  <c r="AJ65" i="2"/>
  <c r="AF65" i="2"/>
  <c r="AC65" i="2"/>
  <c r="Z65" i="2"/>
  <c r="V65" i="2"/>
  <c r="U65" i="2"/>
  <c r="AJ64" i="2"/>
  <c r="AF64" i="2"/>
  <c r="AC64" i="2"/>
  <c r="Z64" i="2"/>
  <c r="V64" i="2"/>
  <c r="U64" i="2"/>
  <c r="AJ63" i="2"/>
  <c r="AF63" i="2"/>
  <c r="AC63" i="2"/>
  <c r="Z63" i="2"/>
  <c r="V63" i="2"/>
  <c r="U63" i="2"/>
  <c r="AJ62" i="2"/>
  <c r="AF62" i="2"/>
  <c r="AC62" i="2"/>
  <c r="Z62" i="2"/>
  <c r="V62" i="2"/>
  <c r="U62" i="2"/>
  <c r="AJ61" i="2"/>
  <c r="AF61" i="2"/>
  <c r="AC61" i="2"/>
  <c r="Z61" i="2"/>
  <c r="V61" i="2"/>
  <c r="U61" i="2"/>
  <c r="AJ60" i="2"/>
  <c r="AF60" i="2"/>
  <c r="AC60" i="2"/>
  <c r="Z60" i="2"/>
  <c r="V60" i="2"/>
  <c r="U60" i="2"/>
  <c r="AJ59" i="2"/>
  <c r="AF59" i="2"/>
  <c r="AC59" i="2"/>
  <c r="Z59" i="2"/>
  <c r="V59" i="2"/>
  <c r="U59" i="2"/>
  <c r="AJ58" i="2"/>
  <c r="AF58" i="2"/>
  <c r="AC58" i="2"/>
  <c r="Z58" i="2"/>
  <c r="V58" i="2"/>
  <c r="U58" i="2"/>
  <c r="AJ57" i="2"/>
  <c r="AF57" i="2"/>
  <c r="AC57" i="2"/>
  <c r="Z57" i="2"/>
  <c r="V57" i="2"/>
  <c r="U57" i="2"/>
  <c r="AJ56" i="2"/>
  <c r="AF56" i="2"/>
  <c r="AC56" i="2"/>
  <c r="Z56" i="2"/>
  <c r="V56" i="2"/>
  <c r="U56" i="2"/>
  <c r="AJ55" i="2"/>
  <c r="AF55" i="2"/>
  <c r="AC55" i="2"/>
  <c r="Z55" i="2"/>
  <c r="V55" i="2"/>
  <c r="U55" i="2"/>
  <c r="AJ54" i="2"/>
  <c r="AF54" i="2"/>
  <c r="AC54" i="2"/>
  <c r="Z54" i="2"/>
  <c r="V54" i="2"/>
  <c r="U54" i="2"/>
  <c r="AJ53" i="2"/>
  <c r="AF53" i="2"/>
  <c r="AC53" i="2"/>
  <c r="Z53" i="2"/>
  <c r="V53" i="2"/>
  <c r="U53" i="2"/>
  <c r="AJ52" i="2"/>
  <c r="AF52" i="2"/>
  <c r="AC52" i="2"/>
  <c r="Z52" i="2"/>
  <c r="V52" i="2"/>
  <c r="U52" i="2"/>
  <c r="AJ51" i="2"/>
  <c r="AF51" i="2"/>
  <c r="AC51" i="2"/>
  <c r="Z51" i="2"/>
  <c r="V51" i="2"/>
  <c r="U51" i="2"/>
  <c r="AJ50" i="2"/>
  <c r="AF50" i="2"/>
  <c r="AC50" i="2"/>
  <c r="Z50" i="2"/>
  <c r="V50" i="2"/>
  <c r="U50" i="2"/>
  <c r="AJ49" i="2"/>
  <c r="AF49" i="2"/>
  <c r="AC49" i="2"/>
  <c r="Z49" i="2"/>
  <c r="V49" i="2"/>
  <c r="U49" i="2"/>
  <c r="AJ48" i="2"/>
  <c r="AF48" i="2"/>
  <c r="AC48" i="2"/>
  <c r="Z48" i="2"/>
  <c r="V48" i="2"/>
  <c r="U48" i="2"/>
  <c r="AJ47" i="2"/>
  <c r="AF47" i="2"/>
  <c r="AC47" i="2"/>
  <c r="Z47" i="2"/>
  <c r="V47" i="2"/>
  <c r="U47" i="2"/>
  <c r="AJ46" i="2"/>
  <c r="AF46" i="2"/>
  <c r="AC46" i="2"/>
  <c r="Z46" i="2"/>
  <c r="V46" i="2"/>
  <c r="U46" i="2"/>
  <c r="AJ45" i="2"/>
  <c r="AF45" i="2"/>
  <c r="AC45" i="2"/>
  <c r="Z45" i="2"/>
  <c r="V45" i="2"/>
  <c r="U45" i="2"/>
  <c r="AJ44" i="2"/>
  <c r="AF44" i="2"/>
  <c r="AC44" i="2"/>
  <c r="Z44" i="2"/>
  <c r="V44" i="2"/>
  <c r="U44" i="2"/>
  <c r="AJ43" i="2"/>
  <c r="AF43" i="2"/>
  <c r="AC43" i="2"/>
  <c r="Z43" i="2"/>
  <c r="V43" i="2"/>
  <c r="U43" i="2"/>
  <c r="AJ42" i="2"/>
  <c r="AF42" i="2"/>
  <c r="AC42" i="2"/>
  <c r="Z42" i="2"/>
  <c r="V42" i="2"/>
  <c r="U42" i="2"/>
  <c r="AJ41" i="2"/>
  <c r="AF41" i="2"/>
  <c r="AC41" i="2"/>
  <c r="Z41" i="2"/>
  <c r="V41" i="2"/>
  <c r="U41" i="2"/>
  <c r="AJ40" i="2"/>
  <c r="AF40" i="2"/>
  <c r="AC40" i="2"/>
  <c r="Z40" i="2"/>
  <c r="V40" i="2"/>
  <c r="U40" i="2"/>
  <c r="AJ39" i="2"/>
  <c r="AF39" i="2"/>
  <c r="AC39" i="2"/>
  <c r="Z39" i="2"/>
  <c r="V39" i="2"/>
  <c r="U39" i="2"/>
  <c r="AJ38" i="2"/>
  <c r="AF38" i="2"/>
  <c r="AC38" i="2"/>
  <c r="Z38" i="2"/>
  <c r="V38" i="2"/>
  <c r="U38" i="2"/>
  <c r="AJ37" i="2"/>
  <c r="AF37" i="2"/>
  <c r="AC37" i="2"/>
  <c r="Z37" i="2"/>
  <c r="V37" i="2"/>
  <c r="U37" i="2"/>
  <c r="AJ36" i="2"/>
  <c r="AF36" i="2"/>
  <c r="AC36" i="2"/>
  <c r="Z36" i="2"/>
  <c r="V36" i="2"/>
  <c r="U36" i="2"/>
  <c r="AJ35" i="2"/>
  <c r="AF35" i="2"/>
  <c r="AC35" i="2"/>
  <c r="Z35" i="2"/>
  <c r="V35" i="2"/>
  <c r="U35" i="2"/>
  <c r="AJ34" i="2"/>
  <c r="AF34" i="2"/>
  <c r="AC34" i="2"/>
  <c r="Z34" i="2"/>
  <c r="V34" i="2"/>
  <c r="U34" i="2"/>
  <c r="AJ33" i="2"/>
  <c r="AF33" i="2"/>
  <c r="AC33" i="2"/>
  <c r="Z33" i="2"/>
  <c r="V33" i="2"/>
  <c r="U33" i="2"/>
  <c r="AJ32" i="2"/>
  <c r="AF32" i="2"/>
  <c r="AC32" i="2"/>
  <c r="Z32" i="2"/>
  <c r="V32" i="2"/>
  <c r="U32" i="2"/>
  <c r="AJ31" i="2"/>
  <c r="AF31" i="2"/>
  <c r="AC31" i="2"/>
  <c r="Z31" i="2"/>
  <c r="V31" i="2"/>
  <c r="U31" i="2"/>
  <c r="AJ30" i="2"/>
  <c r="AF30" i="2"/>
  <c r="AC30" i="2"/>
  <c r="Z30" i="2"/>
  <c r="V30" i="2"/>
  <c r="U30" i="2"/>
  <c r="AJ29" i="2"/>
  <c r="AF29" i="2"/>
  <c r="AC29" i="2"/>
  <c r="Z29" i="2"/>
  <c r="V29" i="2"/>
  <c r="U29" i="2"/>
  <c r="AJ28" i="2"/>
  <c r="AF28" i="2"/>
  <c r="AC28" i="2"/>
  <c r="Z28" i="2"/>
  <c r="V28" i="2"/>
  <c r="U28" i="2"/>
  <c r="AJ27" i="2"/>
  <c r="AF27" i="2"/>
  <c r="AC27" i="2"/>
  <c r="Z27" i="2"/>
  <c r="V27" i="2"/>
  <c r="U27" i="2"/>
  <c r="AJ26" i="2"/>
  <c r="AC26" i="2"/>
  <c r="Z26" i="2"/>
  <c r="V26" i="2"/>
  <c r="U26" i="2"/>
  <c r="AJ25" i="2"/>
  <c r="AF25" i="2"/>
  <c r="AC25" i="2"/>
  <c r="Z25" i="2"/>
  <c r="V25" i="2"/>
  <c r="U25" i="2"/>
  <c r="AJ24" i="2"/>
  <c r="AF24" i="2"/>
  <c r="AC24" i="2"/>
  <c r="Z24" i="2"/>
  <c r="V24" i="2"/>
  <c r="U24" i="2"/>
  <c r="AJ23" i="2"/>
  <c r="AF23" i="2"/>
  <c r="AC23" i="2"/>
  <c r="Z23" i="2"/>
  <c r="V23" i="2"/>
  <c r="U23" i="2"/>
  <c r="AJ22" i="2"/>
  <c r="AF22" i="2"/>
  <c r="AC22" i="2"/>
  <c r="Z22" i="2"/>
  <c r="V22" i="2"/>
  <c r="U22" i="2"/>
  <c r="AJ21" i="2"/>
  <c r="AF21" i="2"/>
  <c r="AC21" i="2"/>
  <c r="Z21" i="2"/>
  <c r="V21" i="2"/>
  <c r="U21" i="2"/>
  <c r="AJ20" i="2"/>
  <c r="AF20" i="2"/>
  <c r="Z20" i="2"/>
  <c r="V20" i="2"/>
  <c r="U20" i="2"/>
  <c r="AJ19" i="2"/>
  <c r="AF19" i="2"/>
  <c r="AC19" i="2"/>
  <c r="Z19" i="2"/>
  <c r="V19" i="2"/>
  <c r="U19" i="2"/>
  <c r="AJ18" i="2"/>
  <c r="AF18" i="2"/>
  <c r="AC18" i="2"/>
  <c r="Z18" i="2"/>
  <c r="V18" i="2"/>
  <c r="U18" i="2"/>
  <c r="AJ17" i="2"/>
  <c r="AF17" i="2"/>
  <c r="AC17" i="2"/>
  <c r="Z17" i="2"/>
  <c r="V17" i="2"/>
  <c r="U17" i="2"/>
  <c r="AJ16" i="2"/>
  <c r="AF16" i="2"/>
  <c r="AC16" i="2"/>
  <c r="Z16" i="2"/>
  <c r="V16" i="2"/>
  <c r="U16" i="2"/>
  <c r="M16" i="2"/>
  <c r="AJ15" i="2"/>
  <c r="AF15" i="2"/>
  <c r="AC15" i="2"/>
  <c r="Z15" i="2"/>
  <c r="V15" i="2"/>
  <c r="U15" i="2"/>
  <c r="AJ14" i="2"/>
  <c r="AF14" i="2"/>
  <c r="AC14" i="2"/>
  <c r="Z14" i="2"/>
  <c r="V14" i="2"/>
  <c r="U14" i="2"/>
  <c r="M14" i="2"/>
  <c r="AJ13" i="2"/>
  <c r="AF13" i="2"/>
  <c r="AC13" i="2"/>
  <c r="Z13" i="2"/>
  <c r="V13" i="2"/>
  <c r="U13" i="2"/>
  <c r="AJ12" i="2"/>
  <c r="AF12" i="2"/>
  <c r="AC12" i="2"/>
  <c r="Z12" i="2"/>
  <c r="V12" i="2"/>
  <c r="U12" i="2"/>
  <c r="M12" i="2"/>
  <c r="AJ11" i="2"/>
  <c r="AF11" i="2"/>
  <c r="AC11" i="2"/>
  <c r="Z11" i="2"/>
  <c r="V11" i="2"/>
  <c r="U11" i="2"/>
  <c r="AJ10" i="2"/>
  <c r="AF10" i="2"/>
  <c r="AC10" i="2"/>
  <c r="Z10" i="2"/>
  <c r="V10" i="2"/>
  <c r="U10" i="2"/>
  <c r="M10" i="2"/>
  <c r="AJ9" i="2"/>
  <c r="AF9" i="2"/>
  <c r="AC9" i="2"/>
  <c r="Z9" i="2"/>
  <c r="V9" i="2"/>
  <c r="U9" i="2"/>
  <c r="AJ8" i="2"/>
  <c r="V8" i="2"/>
  <c r="U8" i="2"/>
  <c r="M8" i="2"/>
  <c r="AJ7" i="2"/>
  <c r="V7" i="2"/>
  <c r="U7" i="2"/>
  <c r="AJ6" i="2"/>
  <c r="AF6" i="2"/>
  <c r="AF26" i="2" s="1"/>
  <c r="AC6" i="2"/>
  <c r="AC20" i="2" s="1"/>
  <c r="Z6" i="2"/>
  <c r="Z643" i="2" s="1"/>
  <c r="V6" i="2"/>
  <c r="U6" i="2"/>
  <c r="M6" i="2"/>
  <c r="AJ5" i="2"/>
  <c r="V5" i="2"/>
  <c r="U5" i="2"/>
  <c r="M4" i="2"/>
  <c r="Z568" i="2" l="1"/>
</calcChain>
</file>

<file path=xl/sharedStrings.xml><?xml version="1.0" encoding="utf-8"?>
<sst xmlns="http://schemas.openxmlformats.org/spreadsheetml/2006/main" count="93486" uniqueCount="10484">
  <si>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</si>
  <si>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</si>
  <si>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</si>
  <si>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</si>
  <si>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</si>
  <si>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</si>
  <si>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</si>
  <si>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</si>
  <si>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</si>
  <si>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</si>
  <si>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</si>
  <si>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</si>
  <si>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</si>
  <si>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</si>
  <si>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</si>
  <si>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</si>
  <si>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</si>
  <si>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</si>
  <si>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</si>
  <si>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</si>
  <si>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</si>
  <si>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</si>
  <si>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</si>
  <si>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</si>
  <si>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</si>
  <si>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</si>
  <si>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</si>
  <si>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</si>
  <si>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</si>
  <si>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</si>
  <si>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</si>
  <si>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</si>
  <si>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</si>
  <si>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</si>
  <si>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</si>
  <si>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</si>
  <si>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</si>
  <si>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</si>
  <si>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</si>
  <si>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</si>
  <si>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</si>
  <si>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</si>
  <si>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</si>
  <si>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</si>
  <si>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</si>
  <si>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</si>
  <si>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</si>
  <si>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</si>
  <si>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</si>
  <si>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</si>
  <si>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</si>
  <si>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</si>
  <si>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</si>
  <si>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</si>
  <si>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</si>
  <si>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</si>
  <si>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</si>
  <si>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</si>
  <si>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</si>
  <si>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</si>
  <si>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</si>
  <si>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</si>
  <si>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</si>
  <si>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</si>
  <si>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</si>
  <si>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</si>
  <si>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</si>
  <si>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</si>
  <si>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</si>
  <si>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</si>
  <si>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</si>
  <si>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</si>
  <si>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</si>
  <si>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</si>
  <si>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</si>
  <si>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</si>
  <si>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</si>
  <si>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</si>
  <si>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</si>
  <si>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</si>
  <si>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</si>
  <si>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</si>
  <si>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</si>
  <si>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</si>
  <si>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</si>
  <si>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</si>
  <si>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</si>
  <si>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</si>
  <si>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</si>
  <si>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</si>
  <si>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</si>
  <si>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</si>
  <si>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</si>
  <si>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</si>
  <si>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</si>
  <si>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</si>
  <si>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</si>
  <si>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</si>
  <si>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</si>
  <si>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</si>
  <si>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</si>
  <si>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</si>
  <si>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</si>
  <si>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</si>
  <si>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</si>
  <si>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</si>
  <si>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</si>
  <si>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</si>
  <si>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</si>
  <si>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</si>
  <si>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</si>
  <si>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</si>
  <si>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</si>
  <si>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</si>
  <si>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</si>
  <si>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</si>
  <si>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</si>
  <si>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</si>
  <si>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</si>
  <si>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</si>
  <si>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</si>
  <si>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</si>
  <si>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</si>
  <si>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</si>
  <si>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</si>
  <si>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</si>
  <si>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</si>
  <si>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</si>
  <si>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</si>
  <si>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</si>
  <si>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</si>
  <si>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</si>
  <si>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</si>
  <si>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</si>
  <si>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</si>
  <si>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</si>
  <si>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</si>
  <si>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</si>
  <si>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</si>
  <si>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</si>
  <si>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</si>
  <si>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</si>
  <si>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</si>
  <si>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</si>
  <si>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</si>
  <si>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</si>
  <si>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</si>
  <si>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</si>
  <si>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</si>
  <si>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</si>
  <si>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</si>
  <si>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</si>
  <si>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</si>
  <si>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</si>
  <si>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</si>
  <si>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</si>
  <si>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</si>
  <si>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</si>
  <si>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</si>
  <si>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</si>
  <si>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</si>
  <si>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</si>
  <si>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</si>
  <si>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</si>
  <si>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</si>
  <si>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</si>
  <si>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</si>
  <si>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</si>
  <si>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</si>
  <si>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</si>
  <si>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</si>
  <si>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</si>
  <si>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</si>
  <si>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</si>
  <si>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</si>
  <si>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</si>
  <si>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</si>
  <si>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</si>
  <si>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</si>
  <si>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</si>
  <si>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</si>
  <si>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</si>
  <si>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</si>
  <si>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</si>
  <si>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</si>
  <si>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</si>
  <si>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</si>
  <si>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</si>
  <si>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</si>
  <si>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</si>
  <si>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</si>
  <si>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</si>
  <si>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</si>
  <si>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</si>
  <si>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</si>
  <si>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</si>
  <si>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</si>
  <si>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</si>
  <si>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</si>
  <si>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</si>
  <si>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</si>
  <si>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</si>
  <si>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</si>
  <si>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</si>
  <si>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</si>
  <si>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</si>
  <si>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</si>
  <si>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</si>
  <si>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</si>
  <si>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</si>
  <si>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</si>
  <si>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</si>
  <si>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</si>
  <si>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</si>
  <si>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</si>
  <si>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</si>
  <si>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</si>
  <si>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</si>
  <si>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</si>
  <si>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</si>
  <si>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</si>
  <si>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</si>
  <si>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</si>
  <si>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</si>
  <si>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</si>
  <si>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</si>
  <si>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</si>
  <si>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</si>
  <si>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</si>
  <si>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</si>
  <si>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</si>
  <si>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</si>
  <si>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</si>
  <si>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</si>
  <si>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</si>
  <si>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</si>
  <si>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</si>
  <si>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</si>
  <si>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</si>
  <si>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</si>
  <si>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</si>
  <si>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</si>
  <si>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</si>
  <si>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</si>
  <si>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</si>
  <si>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</si>
  <si>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</si>
  <si>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</si>
  <si>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</si>
  <si>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</si>
  <si>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</si>
  <si>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</si>
  <si>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</si>
  <si>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</si>
  <si>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</si>
  <si>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</si>
  <si>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</si>
  <si>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</si>
  <si>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</si>
  <si>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</si>
  <si>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</si>
  <si>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</si>
  <si>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</si>
  <si>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</si>
  <si>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</si>
  <si>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</si>
  <si>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</si>
  <si>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</si>
  <si>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</si>
  <si>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</si>
  <si>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</si>
  <si>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</si>
  <si>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</si>
  <si>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</si>
  <si>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</si>
  <si>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</si>
  <si>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</si>
  <si>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</si>
  <si>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</si>
  <si>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</si>
  <si>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</si>
  <si>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</si>
  <si>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</si>
  <si>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</si>
  <si>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</si>
  <si>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</si>
  <si>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</si>
  <si>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</si>
  <si>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</si>
  <si>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</si>
  <si>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</si>
  <si>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</si>
  <si>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</si>
  <si>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</si>
  <si>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</si>
  <si>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</si>
  <si>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</si>
  <si>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</si>
  <si>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</si>
  <si>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</si>
  <si>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</si>
  <si>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</si>
  <si>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</si>
  <si>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</si>
  <si>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</si>
  <si>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</si>
  <si>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</si>
  <si>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</si>
  <si>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</si>
  <si>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</si>
  <si>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</si>
  <si>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</si>
  <si>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</si>
  <si>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</si>
  <si>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</si>
  <si>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</si>
  <si>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</si>
  <si>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</si>
  <si>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</si>
  <si>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</si>
  <si>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</si>
  <si>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</si>
  <si>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</si>
  <si>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</si>
  <si>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</si>
  <si>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</si>
  <si>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</si>
  <si>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</si>
  <si>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</si>
  <si>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</si>
  <si>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</si>
  <si>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</si>
  <si>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</si>
  <si>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</si>
  <si>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</si>
  <si>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</si>
  <si>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</si>
  <si>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</si>
  <si>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</si>
  <si>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</si>
  <si>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</si>
  <si>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</si>
  <si>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</si>
  <si>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</si>
  <si>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</si>
  <si>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</si>
  <si>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</si>
  <si>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</si>
  <si>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</si>
  <si>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</si>
  <si>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</si>
  <si>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</si>
  <si>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</si>
  <si>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</si>
  <si>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</si>
  <si>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</si>
  <si>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</si>
  <si>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</si>
  <si>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</si>
  <si>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</si>
  <si>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</si>
  <si>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</si>
  <si>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</si>
  <si>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</si>
  <si>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</si>
  <si>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</si>
  <si>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</si>
  <si>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</si>
  <si>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</si>
  <si>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</si>
  <si>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</si>
  <si>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</si>
  <si>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</si>
  <si>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</si>
  <si>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</si>
  <si>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</si>
  <si>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</si>
  <si>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</si>
  <si>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</si>
  <si>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</si>
  <si>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</si>
  <si>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</si>
  <si>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</si>
  <si>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</si>
  <si>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</si>
  <si>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</si>
  <si>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</si>
  <si>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</si>
  <si>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</si>
  <si>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</si>
  <si>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</si>
  <si>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</si>
  <si>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</si>
  <si>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</si>
  <si>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</si>
  <si>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</si>
  <si>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</si>
  <si>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</si>
  <si>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</si>
  <si>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</si>
  <si>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</si>
  <si>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</si>
  <si>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</si>
  <si>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</si>
  <si>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</si>
  <si>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</si>
  <si>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</si>
  <si>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</si>
  <si>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</si>
  <si>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</si>
  <si>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</si>
  <si>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</si>
  <si>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</si>
  <si>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</si>
  <si>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</si>
  <si>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</si>
  <si>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</si>
  <si>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</si>
  <si>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</si>
  <si>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</si>
  <si>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</si>
  <si>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</si>
  <si>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</si>
  <si>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</si>
  <si>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</si>
  <si>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</si>
  <si>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</si>
  <si>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</si>
  <si>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</si>
  <si>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</si>
  <si>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</si>
  <si>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</si>
  <si>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</si>
  <si>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</si>
  <si>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</si>
  <si>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</si>
  <si>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</si>
  <si>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</si>
  <si>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</si>
  <si>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</si>
  <si>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</si>
  <si>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</si>
  <si>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</si>
  <si>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</si>
  <si>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</si>
  <si>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</si>
  <si>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</si>
  <si>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</si>
  <si>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</si>
  <si>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</si>
  <si>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</si>
  <si>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</si>
  <si>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</si>
  <si>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</si>
  <si>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</si>
  <si>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</si>
  <si>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</si>
  <si>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</si>
  <si>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</si>
  <si>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</si>
  <si>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</si>
  <si>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</si>
  <si>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</si>
  <si>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</si>
  <si>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</si>
  <si>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</si>
  <si>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</si>
  <si>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</si>
  <si>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</si>
  <si>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</si>
  <si>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</si>
  <si>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</si>
  <si>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</si>
  <si>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</si>
  <si>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</si>
  <si>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</si>
  <si>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</si>
  <si>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</si>
  <si>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</si>
  <si>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</si>
  <si>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</si>
  <si>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</si>
  <si>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</si>
  <si>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</si>
  <si>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</si>
  <si>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</si>
  <si>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</si>
  <si>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</si>
  <si>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</si>
  <si>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</si>
  <si>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</si>
  <si>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</si>
  <si>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</si>
  <si>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</si>
  <si>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</si>
  <si>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</si>
  <si>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</si>
  <si>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</si>
  <si>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</si>
  <si>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</si>
  <si>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</si>
  <si>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</si>
  <si>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</si>
  <si>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</si>
  <si>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</si>
  <si>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</si>
  <si>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</si>
  <si>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</si>
  <si>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</si>
  <si>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</si>
  <si>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</si>
  <si>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</si>
  <si>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</si>
  <si>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</si>
  <si>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</si>
  <si>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</si>
  <si>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</si>
  <si>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</si>
  <si>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</si>
  <si>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</si>
  <si>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</si>
  <si>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</si>
  <si>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</si>
  <si>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</si>
  <si>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</si>
  <si>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</si>
  <si>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</si>
  <si>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</si>
  <si>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</si>
  <si>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</si>
  <si>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</si>
  <si>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</si>
  <si>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</si>
  <si>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</si>
  <si>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</si>
  <si>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</si>
  <si>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</si>
  <si>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</si>
  <si>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</si>
  <si>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</si>
  <si>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</si>
  <si>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</si>
  <si>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</si>
  <si>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</si>
  <si>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</si>
  <si>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</si>
  <si>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</si>
  <si>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</si>
  <si>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</si>
  <si>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</si>
  <si>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</si>
  <si>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</si>
  <si>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</si>
  <si>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</si>
  <si>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</si>
  <si>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</si>
  <si>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</si>
  <si>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</si>
  <si>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</si>
  <si>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</si>
  <si>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</si>
  <si>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</si>
  <si>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</si>
  <si>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</si>
  <si>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</si>
  <si>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</si>
  <si>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</si>
  <si>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</si>
  <si>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</si>
  <si>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</si>
  <si>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</si>
  <si>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</si>
  <si>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</si>
  <si>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</si>
  <si>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</si>
  <si>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</si>
  <si>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</si>
  <si>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</si>
  <si>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</si>
  <si>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</si>
  <si>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</si>
  <si>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</si>
  <si>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</si>
  <si>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</si>
  <si>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</si>
  <si>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</si>
  <si>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</si>
  <si>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</si>
  <si>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</si>
  <si>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</si>
  <si>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</si>
  <si>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</si>
  <si>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</si>
  <si>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</si>
  <si>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</si>
  <si>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</si>
  <si>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</si>
  <si>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</si>
  <si>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</si>
  <si>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</si>
  <si>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</si>
  <si>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</si>
  <si>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</si>
  <si>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</si>
  <si>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</si>
  <si>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</si>
  <si>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</si>
  <si>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</si>
  <si>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</si>
  <si>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</si>
  <si>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</si>
  <si>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</si>
  <si>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</si>
  <si>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</si>
  <si>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</si>
  <si>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</si>
  <si>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</si>
  <si>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</si>
  <si>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</si>
  <si>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</si>
  <si>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</si>
  <si>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</si>
  <si>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</si>
  <si>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</si>
  <si>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</si>
  <si>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</si>
  <si>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</si>
  <si>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</si>
  <si>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</si>
  <si>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</si>
  <si>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</si>
  <si>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</si>
  <si>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</si>
  <si>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</si>
  <si>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</si>
  <si>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</si>
  <si>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</si>
  <si>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</si>
  <si>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</si>
  <si>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</si>
  <si>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</si>
  <si>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</si>
  <si>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</si>
  <si>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</si>
  <si>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</si>
  <si>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</si>
  <si>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</si>
  <si>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</si>
  <si>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</si>
  <si>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</si>
  <si>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</si>
  <si>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</si>
  <si>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</si>
  <si>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</si>
  <si>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</si>
  <si>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</si>
  <si>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</si>
  <si>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</si>
  <si>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</si>
  <si>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</si>
  <si>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</si>
  <si>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</si>
  <si>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</si>
  <si>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</si>
  <si>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</si>
  <si>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</si>
  <si>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</si>
  <si>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</si>
  <si>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</si>
  <si>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</si>
  <si>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</si>
  <si>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</si>
  <si>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</si>
  <si>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</si>
  <si>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</si>
  <si>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</si>
  <si>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</si>
  <si>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</si>
  <si>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</si>
  <si>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</si>
  <si>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</si>
  <si>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</si>
  <si>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</si>
  <si>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</si>
  <si>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</si>
  <si>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</si>
  <si>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</si>
  <si>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</si>
  <si>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</si>
  <si>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</si>
  <si>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</si>
  <si>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</si>
  <si>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</si>
  <si>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</si>
  <si>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</si>
  <si>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</si>
  <si>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</si>
  <si>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</si>
  <si>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</si>
  <si>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</si>
  <si>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</si>
  <si>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</si>
  <si>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</si>
  <si>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</si>
  <si>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</si>
  <si>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</si>
  <si>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</si>
  <si>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</si>
  <si>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</si>
  <si>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</si>
  <si>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</si>
  <si>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</si>
  <si>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</si>
  <si>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</si>
  <si>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</si>
  <si>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</si>
  <si>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</si>
  <si>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</si>
  <si>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</si>
  <si>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</si>
  <si>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</si>
  <si>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</si>
  <si>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</si>
  <si>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</si>
  <si>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</si>
  <si>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</si>
  <si>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</si>
  <si>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</si>
  <si>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</si>
  <si>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</si>
  <si>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</si>
  <si>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</si>
  <si>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</si>
  <si>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</si>
  <si>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</si>
  <si>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</si>
  <si>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</si>
  <si>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</si>
  <si>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</si>
  <si>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</si>
  <si>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</si>
  <si>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</si>
  <si>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</si>
  <si>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</si>
  <si>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</si>
  <si>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</si>
  <si>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</si>
  <si>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</si>
  <si>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</si>
  <si>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</si>
  <si>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</si>
  <si>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</si>
  <si>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</si>
  <si>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</si>
  <si>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</si>
  <si>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</si>
  <si>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</si>
  <si>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</si>
  <si>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</si>
  <si>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</si>
  <si>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</si>
  <si>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</si>
  <si>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</si>
  <si>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</si>
  <si>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</si>
  <si>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</si>
  <si>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</si>
  <si>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</si>
  <si>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</si>
  <si>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</si>
  <si>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</si>
  <si>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</si>
  <si>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</si>
  <si>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</si>
  <si>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</si>
  <si>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</si>
  <si>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</si>
  <si>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</si>
  <si>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</si>
  <si>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</si>
  <si>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</si>
  <si>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</si>
  <si>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</si>
  <si>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</si>
  <si>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</si>
  <si>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</si>
  <si>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</si>
  <si>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</si>
  <si>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</si>
  <si>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</si>
  <si>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</si>
  <si>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</si>
  <si>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</si>
  <si>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</si>
  <si>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</si>
  <si>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</si>
  <si>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</si>
  <si>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</si>
  <si>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</si>
  <si>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</si>
  <si>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</si>
  <si>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</si>
  <si>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</si>
  <si>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</si>
  <si>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</si>
  <si>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</si>
  <si>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</si>
  <si>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</si>
  <si>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</si>
  <si>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</si>
  <si>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</si>
  <si>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</si>
  <si>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</si>
  <si>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</si>
  <si>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</si>
  <si>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</si>
  <si>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</si>
  <si>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</si>
  <si>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</si>
  <si>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</si>
  <si>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</si>
  <si>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</si>
  <si>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</si>
  <si>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</si>
  <si>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</si>
  <si>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</si>
  <si>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</si>
  <si>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</si>
  <si>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</si>
  <si>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</si>
  <si>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</si>
  <si>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</si>
  <si>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</si>
  <si>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</si>
  <si>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</si>
  <si>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</si>
  <si>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</si>
  <si>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</si>
  <si>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</si>
  <si>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</si>
  <si>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</si>
  <si>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</si>
  <si>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</si>
  <si>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</si>
  <si>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</si>
  <si>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</si>
  <si>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</si>
  <si>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</si>
  <si>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</si>
  <si>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</si>
  <si>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</si>
  <si>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</si>
  <si>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</si>
  <si>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</si>
  <si>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</si>
  <si>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</si>
  <si>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</si>
  <si>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</si>
  <si>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</si>
  <si>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</si>
  <si>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</si>
  <si>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</si>
  <si>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</si>
  <si>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</si>
  <si>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</si>
  <si>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</si>
  <si>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</si>
  <si>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</si>
  <si>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</si>
  <si>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</si>
  <si>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</si>
  <si>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</si>
  <si>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</si>
  <si>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</si>
  <si>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</si>
  <si>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</si>
  <si>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</si>
  <si>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</si>
  <si>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</si>
  <si>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</si>
  <si>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</si>
  <si>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</si>
  <si>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</si>
  <si>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</si>
  <si>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</si>
  <si>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</si>
  <si>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</si>
  <si>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</si>
  <si>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</si>
  <si>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</si>
  <si>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</si>
  <si>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</si>
  <si>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</si>
  <si>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</si>
  <si>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</si>
  <si>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</si>
  <si>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</si>
  <si>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</si>
  <si>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</si>
  <si>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</si>
  <si>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</si>
  <si>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</si>
  <si>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</si>
  <si>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</si>
  <si>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</si>
  <si>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</si>
  <si>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</si>
  <si>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</si>
  <si>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</si>
  <si>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</si>
  <si>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</si>
  <si>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</si>
  <si>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</si>
  <si>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</si>
  <si>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</si>
  <si>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</si>
  <si>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</si>
  <si>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</si>
  <si>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</si>
  <si>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</si>
  <si>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</si>
  <si>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</si>
  <si>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</si>
  <si>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</si>
  <si>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</si>
  <si>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</si>
  <si>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</si>
  <si>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</si>
  <si>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</si>
  <si>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</si>
  <si>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</si>
  <si>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</si>
  <si>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</si>
  <si>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</si>
  <si>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</si>
  <si>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</si>
  <si>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</si>
  <si>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</si>
  <si>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</si>
  <si>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</si>
  <si>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</si>
  <si>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</si>
  <si>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</si>
  <si>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</si>
  <si>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</si>
  <si>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</si>
  <si>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</si>
  <si>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</si>
  <si>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</si>
  <si>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</si>
  <si>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</si>
  <si>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</si>
  <si>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</si>
  <si>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</si>
  <si>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</si>
  <si>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</si>
  <si>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</si>
  <si>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</si>
  <si>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</si>
  <si>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</si>
  <si>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</si>
  <si>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</si>
  <si>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</si>
  <si>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</si>
  <si>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</si>
  <si>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</si>
  <si>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</si>
  <si>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</si>
  <si>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</si>
  <si>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</si>
  <si>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</si>
  <si>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</si>
  <si>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</si>
  <si>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</si>
  <si>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</si>
  <si>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</si>
  <si>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</si>
  <si>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</si>
  <si>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</si>
  <si>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</si>
  <si>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</si>
  <si>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</si>
  <si>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</si>
  <si>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</si>
  <si>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</si>
  <si>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</si>
  <si>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</si>
  <si>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</si>
  <si>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</si>
  <si>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</si>
  <si>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</si>
  <si>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</si>
  <si>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</si>
  <si>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</si>
  <si>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</si>
  <si>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</si>
  <si>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</si>
  <si>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</si>
  <si>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</si>
  <si>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</si>
  <si>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</si>
  <si>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</si>
  <si>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</si>
  <si>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</si>
  <si>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</si>
  <si>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</si>
  <si>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</si>
  <si>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</si>
  <si>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</si>
  <si>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</si>
  <si>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</si>
  <si>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</si>
  <si>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</si>
  <si>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</si>
  <si>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</si>
  <si>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</si>
  <si>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</si>
  <si>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</si>
  <si>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</si>
  <si>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</si>
  <si>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</si>
  <si>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</si>
  <si>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</si>
  <si>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</si>
  <si>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</si>
  <si>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</si>
  <si>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</si>
  <si>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</si>
  <si>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</si>
  <si>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</si>
  <si>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</si>
  <si>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</si>
  <si>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</si>
  <si>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</si>
  <si>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</si>
  <si>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</si>
  <si>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</si>
  <si>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</si>
  <si>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</si>
  <si>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</si>
  <si>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</si>
  <si>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</si>
  <si>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</si>
  <si>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</si>
  <si>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</si>
  <si>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</si>
  <si>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</si>
  <si>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</si>
  <si>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</si>
  <si>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</si>
  <si>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</si>
  <si>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</si>
  <si>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</si>
  <si>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</si>
  <si>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</si>
  <si>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</si>
  <si>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</si>
  <si>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</si>
  <si>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</si>
  <si>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</si>
  <si>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</si>
  <si>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</si>
  <si>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</si>
  <si>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</si>
  <si>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</si>
  <si>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</si>
  <si>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</si>
  <si>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</si>
  <si>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</si>
  <si>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</si>
  <si>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</si>
  <si>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</si>
  <si>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</si>
  <si>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</si>
  <si>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</si>
  <si>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</si>
  <si>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</si>
  <si>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</si>
  <si>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</si>
  <si>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</si>
  <si>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</si>
  <si>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</si>
  <si>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</si>
  <si>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</si>
  <si>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</si>
  <si>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</si>
  <si>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</si>
  <si>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</si>
  <si>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</si>
  <si>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</si>
  <si>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</si>
  <si>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</si>
  <si>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</si>
  <si>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</si>
  <si>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</si>
  <si>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</si>
  <si>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</si>
  <si>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</si>
  <si>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</si>
  <si>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</si>
  <si>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</si>
  <si>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</si>
  <si>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</si>
  <si>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</si>
  <si>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</si>
  <si>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</si>
  <si>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</si>
  <si>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</si>
  <si>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</si>
  <si>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</si>
  <si>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</si>
  <si>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</si>
  <si>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</si>
  <si>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</si>
  <si>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</si>
  <si>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</si>
  <si>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</si>
  <si>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</si>
  <si>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</si>
  <si>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</si>
  <si>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</si>
  <si>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</si>
  <si>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</si>
  <si>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</si>
  <si>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</si>
  <si>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</si>
  <si>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</si>
  <si>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</si>
  <si>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</si>
  <si>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</si>
  <si>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</si>
  <si>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</si>
  <si>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</si>
  <si>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</si>
  <si>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</si>
  <si>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</si>
  <si>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</si>
  <si>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</si>
  <si>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</si>
  <si>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</si>
  <si>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</si>
  <si>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</si>
  <si>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</si>
  <si>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</si>
  <si>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</si>
  <si>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</si>
  <si>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</si>
  <si>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</si>
  <si>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</si>
  <si>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</si>
  <si>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</si>
  <si>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</si>
  <si>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</si>
  <si>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</si>
  <si>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</si>
  <si>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</si>
  <si>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</si>
  <si>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</si>
  <si>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</si>
  <si>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</si>
  <si>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</si>
  <si>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</si>
  <si>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</si>
  <si>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</si>
  <si>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</si>
  <si>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</si>
  <si>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</si>
  <si>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</si>
  <si>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</si>
  <si>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</si>
  <si>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</si>
  <si>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</si>
  <si>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</si>
  <si>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</si>
  <si>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</si>
  <si>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</si>
  <si>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</si>
  <si>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</si>
  <si>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</si>
  <si>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</si>
  <si>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</si>
  <si>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</si>
  <si>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</si>
  <si>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</si>
  <si>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</si>
  <si>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</si>
  <si>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</si>
  <si>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</si>
  <si>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</si>
  <si>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</si>
  <si>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</si>
  <si>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</si>
  <si>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</si>
  <si>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</si>
  <si>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</si>
  <si>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</si>
  <si>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</si>
  <si>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</si>
  <si>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</si>
  <si>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</si>
  <si>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</si>
  <si>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</si>
  <si>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</si>
  <si>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</si>
  <si>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</si>
  <si>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</si>
  <si>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</si>
  <si>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</si>
  <si>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</si>
  <si>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</si>
  <si>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</si>
  <si>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</si>
  <si>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</si>
  <si>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</si>
  <si>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</si>
  <si>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</si>
  <si>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</si>
  <si>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</si>
  <si>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</si>
  <si>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</si>
  <si>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</si>
  <si>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</si>
  <si>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</si>
  <si>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</si>
  <si>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</si>
  <si>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</si>
  <si>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</si>
  <si>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</si>
  <si>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</si>
  <si>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</si>
  <si>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</si>
  <si>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</si>
  <si>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</si>
  <si>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</si>
  <si>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</si>
  <si>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</si>
  <si>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</si>
  <si>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</si>
  <si>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</si>
  <si>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</si>
  <si>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</si>
  <si>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</si>
  <si>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</si>
  <si>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</si>
  <si>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</si>
  <si>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</si>
  <si>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</si>
  <si>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</si>
  <si>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</si>
  <si>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</si>
  <si>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</si>
  <si>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</si>
  <si>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</si>
  <si>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</si>
  <si>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</si>
  <si>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</si>
  <si>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</si>
  <si>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</si>
  <si>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</si>
  <si>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</si>
  <si>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</si>
  <si>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</si>
  <si>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</si>
  <si>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</si>
  <si>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</si>
  <si>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</si>
  <si>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</si>
  <si>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</si>
  <si>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</si>
  <si>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</si>
  <si>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</si>
  <si>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</si>
  <si>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</si>
  <si>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</si>
  <si>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</si>
  <si>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</si>
  <si>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</si>
  <si>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</si>
  <si>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</si>
  <si>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</si>
  <si>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</si>
  <si>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</si>
  <si>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</si>
  <si>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</si>
  <si>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</si>
  <si>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</si>
  <si>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</si>
  <si>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</si>
  <si>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</si>
  <si>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</si>
  <si>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</si>
  <si>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</si>
  <si>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</si>
  <si>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</si>
  <si>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</si>
  <si>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</si>
  <si>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</si>
  <si>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</si>
  <si>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</si>
  <si>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</si>
  <si>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</si>
  <si>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</si>
  <si>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</si>
  <si>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</si>
  <si>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</si>
  <si>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</si>
  <si>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</si>
  <si>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</si>
  <si>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</si>
  <si>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</si>
  <si>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</si>
  <si>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</si>
  <si>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</si>
  <si>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</si>
  <si>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</si>
  <si>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</si>
  <si>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</si>
  <si>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</si>
  <si>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</si>
  <si>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</si>
  <si>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</si>
  <si>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</si>
  <si>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</si>
  <si>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</si>
  <si>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</si>
  <si>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</si>
  <si>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</si>
  <si>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</si>
  <si>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</si>
  <si>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</si>
  <si>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</si>
  <si>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</si>
  <si>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</si>
  <si>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</si>
  <si>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</si>
  <si>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</si>
  <si>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</si>
  <si>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</si>
  <si>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</si>
  <si>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</si>
  <si>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</si>
  <si>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</si>
  <si>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</si>
  <si>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</si>
  <si>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</si>
  <si>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</si>
  <si>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</si>
  <si>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</si>
  <si>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</si>
  <si>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</si>
  <si>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</si>
  <si>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</si>
  <si>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</si>
  <si>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</si>
  <si>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</si>
  <si>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</si>
  <si>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</si>
  <si>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</si>
  <si>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</si>
  <si>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</si>
  <si>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</si>
  <si>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</si>
  <si>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</si>
  <si>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</si>
  <si>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</si>
  <si>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</si>
  <si>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</si>
  <si>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</si>
  <si>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</si>
  <si>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</si>
  <si>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</si>
  <si>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</si>
  <si>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</si>
  <si>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</si>
  <si>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</si>
  <si>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</si>
  <si>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</si>
  <si>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</si>
  <si>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</si>
  <si>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</si>
  <si>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</si>
  <si>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</si>
  <si>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</si>
  <si>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</si>
  <si>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</si>
  <si>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</si>
  <si>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</si>
  <si>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</si>
  <si>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</si>
  <si>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</si>
  <si>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</si>
  <si>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</si>
  <si>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</si>
  <si>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</si>
  <si>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</si>
  <si>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</si>
  <si>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</si>
  <si>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</si>
  <si>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</si>
  <si>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</si>
  <si>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</si>
  <si>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</si>
  <si>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</si>
  <si>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</si>
  <si>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</si>
  <si>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</si>
  <si>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</si>
  <si>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</si>
  <si>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</si>
  <si>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</si>
  <si>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</si>
  <si>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</si>
  <si>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</si>
  <si>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</si>
  <si>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</si>
  <si>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</si>
  <si>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</si>
  <si>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</si>
  <si>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</si>
  <si>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</si>
  <si>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</si>
  <si>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</si>
  <si>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</si>
  <si>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</si>
  <si>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</si>
  <si>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</si>
  <si>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</si>
  <si>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</si>
  <si>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</si>
  <si>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</si>
  <si>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</si>
  <si>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</si>
  <si>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</si>
  <si>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</si>
  <si>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</si>
  <si>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</si>
  <si>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</si>
  <si>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</si>
  <si>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</si>
  <si>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</si>
  <si>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</si>
  <si>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</si>
  <si>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</si>
  <si>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</si>
  <si>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</si>
  <si>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</si>
  <si>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</si>
  <si>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</si>
  <si>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</si>
  <si>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</si>
  <si>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</si>
  <si>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</si>
  <si>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</si>
  <si>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</si>
  <si>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</si>
  <si>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</si>
  <si>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</si>
  <si>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</si>
  <si>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</si>
  <si>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</si>
  <si>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</si>
  <si>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</si>
  <si>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</si>
  <si>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</si>
  <si>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</si>
  <si>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</si>
  <si>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</si>
  <si>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</si>
  <si>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</si>
  <si>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</si>
  <si>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</si>
  <si>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</si>
  <si>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</si>
  <si>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</si>
  <si>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</si>
  <si>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</si>
  <si>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</si>
  <si>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</si>
  <si>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</si>
  <si>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</si>
  <si>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</si>
  <si>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</si>
  <si>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</si>
  <si>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</si>
  <si>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</si>
  <si>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</si>
  <si>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</si>
  <si>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</si>
  <si>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</si>
  <si>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</si>
  <si>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</si>
  <si>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</si>
  <si>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</si>
  <si>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</si>
  <si>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</si>
  <si>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</si>
  <si>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</si>
  <si>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</si>
  <si>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</si>
  <si>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</si>
  <si>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</si>
  <si>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</si>
  <si>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</si>
  <si>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</si>
  <si>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</si>
  <si>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</si>
  <si>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</si>
  <si>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</si>
  <si>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</si>
  <si>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</si>
  <si>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</si>
  <si>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</si>
  <si>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</si>
  <si>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</si>
  <si>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</si>
  <si>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</si>
  <si>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</si>
  <si>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</si>
  <si>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</si>
  <si>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</si>
  <si>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</si>
  <si>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</si>
  <si>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</si>
  <si>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</si>
  <si>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</si>
  <si>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</si>
  <si>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</si>
  <si>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</si>
  <si>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</si>
  <si>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</si>
  <si>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</si>
  <si>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</si>
  <si>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</si>
  <si>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</si>
  <si>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</si>
  <si>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</si>
  <si>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</si>
  <si>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</si>
  <si>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</si>
  <si>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</si>
  <si>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</si>
  <si>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</si>
  <si>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</si>
  <si>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</si>
  <si>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</si>
  <si>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</si>
  <si>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</si>
  <si>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</si>
  <si>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</si>
  <si>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</si>
  <si>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</si>
  <si>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</si>
  <si>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</si>
  <si>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</si>
  <si>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</si>
  <si>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</si>
  <si>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</si>
  <si>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</si>
  <si>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</si>
  <si>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</si>
  <si>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</si>
  <si>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</si>
  <si>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</si>
  <si>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</si>
  <si>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</si>
  <si>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</si>
  <si>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</si>
  <si>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</si>
  <si>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</si>
  <si>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</si>
  <si>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</si>
  <si>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</si>
  <si>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</si>
  <si>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</si>
  <si>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</si>
  <si>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</si>
  <si>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</si>
  <si>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</si>
  <si>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</si>
  <si>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</si>
  <si>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</si>
  <si>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</si>
  <si>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</si>
  <si>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</si>
  <si>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</si>
  <si>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</si>
  <si>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</si>
  <si>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</si>
  <si>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</si>
  <si>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</si>
  <si>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</si>
  <si>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</si>
  <si>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</si>
  <si>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</si>
  <si>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</si>
  <si>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</si>
  <si>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</si>
  <si>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</si>
  <si>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</si>
  <si>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</si>
  <si>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</si>
  <si>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</si>
  <si>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</si>
  <si>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</si>
  <si>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</si>
  <si>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</si>
  <si>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</si>
  <si>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</si>
  <si>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</si>
  <si>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</si>
  <si>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</si>
  <si>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</si>
  <si>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</si>
  <si>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</si>
  <si>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</si>
  <si>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</si>
  <si>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</si>
  <si>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</si>
  <si>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</si>
  <si>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</si>
  <si>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</si>
  <si>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</si>
  <si>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</si>
  <si>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</si>
  <si>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</si>
  <si>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</si>
  <si>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</si>
  <si>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</si>
  <si>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</si>
  <si>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</si>
  <si>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</si>
  <si>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</si>
  <si>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</si>
  <si>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</si>
  <si>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</si>
  <si>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</si>
  <si>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</si>
  <si>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</si>
  <si>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</si>
  <si>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</si>
  <si>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</si>
  <si>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</si>
  <si>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</si>
  <si>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</si>
  <si>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</si>
  <si>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</si>
  <si>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</si>
  <si>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</si>
  <si>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</si>
  <si>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</si>
  <si>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</si>
  <si>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</si>
  <si>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</si>
  <si>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</si>
  <si>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</si>
  <si>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</si>
  <si>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</si>
  <si>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</si>
  <si>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</si>
  <si>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</si>
  <si>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</si>
  <si>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</si>
  <si>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</si>
  <si>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</si>
  <si>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</si>
  <si>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</si>
  <si>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</si>
  <si>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</si>
  <si>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</si>
  <si>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</si>
  <si>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</si>
  <si>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</si>
  <si>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</si>
  <si>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</si>
  <si>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</si>
  <si>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</si>
  <si>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</si>
  <si>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</si>
  <si>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</si>
  <si>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</si>
  <si>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</si>
  <si>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</si>
  <si>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</si>
  <si>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</si>
  <si>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</si>
  <si>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</si>
  <si>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</si>
  <si>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</si>
  <si>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</si>
  <si>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</si>
  <si>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</si>
  <si>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</si>
  <si>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</si>
  <si>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</si>
  <si>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</si>
  <si>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</si>
  <si>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</si>
  <si>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</si>
  <si>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</si>
  <si>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</si>
  <si>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</si>
  <si>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</si>
  <si>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</si>
  <si>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</si>
  <si>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</si>
  <si>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</si>
  <si>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</si>
  <si>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</si>
  <si>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</si>
  <si>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</si>
  <si>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</si>
  <si>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</si>
  <si>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</si>
  <si>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</si>
  <si>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</si>
  <si>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</si>
  <si>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</si>
  <si>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</si>
  <si>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</si>
  <si>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</si>
  <si>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</si>
  <si>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</si>
  <si>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</si>
  <si>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</si>
  <si>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</si>
  <si>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</si>
  <si>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</si>
  <si>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</si>
  <si>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</si>
  <si>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</si>
  <si>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</si>
  <si>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</si>
  <si>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</si>
  <si>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</si>
  <si>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</si>
  <si>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</si>
  <si>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</si>
  <si>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</si>
  <si>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</si>
  <si>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</si>
  <si>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</si>
  <si>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</si>
  <si>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</si>
  <si>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</si>
  <si>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</si>
  <si>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</si>
  <si>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</si>
  <si>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</si>
  <si>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</si>
  <si>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</si>
  <si>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</si>
  <si>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</si>
  <si>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</si>
  <si>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</si>
  <si>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</si>
  <si>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</si>
  <si>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</si>
  <si>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</si>
  <si>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</si>
  <si>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</si>
  <si>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</si>
  <si>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</si>
  <si>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</si>
  <si>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</si>
  <si>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</si>
  <si>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</si>
  <si>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</si>
  <si>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</si>
  <si>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</si>
  <si>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</si>
  <si>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</si>
  <si>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</si>
  <si>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</si>
  <si>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</si>
  <si>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</si>
  <si>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</si>
  <si>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</si>
  <si>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</si>
  <si>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</si>
  <si>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</si>
  <si>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</si>
  <si>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</si>
  <si>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</si>
  <si>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</si>
  <si>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</si>
  <si>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</si>
  <si>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</si>
  <si>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</si>
  <si>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</si>
  <si>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</si>
  <si>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</si>
  <si>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</si>
  <si>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</si>
  <si>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</si>
  <si>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</si>
  <si>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</si>
  <si>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</si>
  <si>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</si>
  <si>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</si>
  <si>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</si>
  <si>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</si>
  <si>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</si>
  <si>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</si>
  <si>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</si>
  <si>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</si>
  <si>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</si>
  <si>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</si>
  <si>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</si>
  <si>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</si>
  <si>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</si>
  <si>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</si>
  <si>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</si>
  <si>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</si>
  <si>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</si>
  <si>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</si>
  <si>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</si>
  <si>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</si>
  <si>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</si>
  <si>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</si>
  <si>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</si>
  <si>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</si>
  <si>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</si>
  <si>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</si>
  <si>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</si>
  <si>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</si>
  <si>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</si>
  <si>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</si>
  <si>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</si>
  <si>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</si>
  <si>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</si>
  <si>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</si>
  <si>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</si>
  <si>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</si>
  <si>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</si>
  <si>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</si>
  <si>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</si>
  <si>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</si>
  <si>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</si>
  <si>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</si>
  <si>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</si>
  <si>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</si>
  <si>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</si>
  <si>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</si>
  <si>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</si>
  <si>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</si>
  <si>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</si>
  <si>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</si>
  <si>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</si>
  <si>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</si>
  <si>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</si>
  <si>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</si>
  <si>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</si>
  <si>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</si>
  <si>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</si>
  <si>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</si>
  <si>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</si>
  <si>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</si>
  <si>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</si>
  <si>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</si>
  <si>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</si>
  <si>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</si>
  <si>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</si>
  <si>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</si>
  <si>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</si>
  <si>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</si>
  <si>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</si>
  <si>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</si>
  <si>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</si>
  <si>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</si>
  <si>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</si>
  <si>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</si>
  <si>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</si>
  <si>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</si>
  <si>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</si>
  <si>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</si>
  <si>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</si>
  <si>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</si>
  <si>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</si>
  <si>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</si>
  <si>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</si>
  <si>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</si>
  <si>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</si>
  <si>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</si>
  <si>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</si>
  <si>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</si>
  <si>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</si>
  <si>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</si>
  <si>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</si>
  <si>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</si>
  <si>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</si>
  <si>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</si>
  <si>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</si>
  <si>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</si>
  <si>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</si>
  <si>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</si>
  <si>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</si>
  <si>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</si>
  <si>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</si>
  <si>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</si>
  <si>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</si>
  <si>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</si>
  <si>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</si>
  <si>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</si>
  <si>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</si>
  <si>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</si>
  <si>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</si>
  <si>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</si>
  <si>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</si>
  <si>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</si>
  <si>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</si>
  <si>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</si>
  <si>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</si>
  <si>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</si>
  <si>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</si>
  <si>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</si>
  <si>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</si>
  <si>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</si>
  <si>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</si>
  <si>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</si>
  <si>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</si>
  <si>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</si>
  <si>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</si>
  <si>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</si>
  <si>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</si>
  <si>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</si>
  <si>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</si>
  <si>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</si>
  <si>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</si>
  <si>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</si>
  <si>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</si>
  <si>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</si>
  <si>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</si>
  <si>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</si>
  <si>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</si>
  <si>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</si>
  <si>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</si>
  <si>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</si>
  <si>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</si>
  <si>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</si>
  <si>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</si>
  <si>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</si>
  <si>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</si>
  <si>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</si>
  <si>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</si>
  <si>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</si>
  <si>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</si>
  <si>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</si>
  <si>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</si>
  <si>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</si>
  <si>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</si>
  <si>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</si>
  <si>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</si>
  <si>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</si>
  <si>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</si>
  <si>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</si>
  <si>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</si>
  <si>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</si>
  <si>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</si>
  <si>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</si>
  <si>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</si>
  <si>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</si>
  <si>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</si>
  <si>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</si>
  <si>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</si>
  <si>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</si>
  <si>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</si>
  <si>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</si>
  <si>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</si>
  <si>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</si>
  <si>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</si>
  <si>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</si>
  <si>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</si>
  <si>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</si>
  <si>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</si>
  <si>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</si>
  <si>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</si>
  <si>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</si>
  <si>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</si>
  <si>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</si>
  <si>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</si>
  <si>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</si>
  <si>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</si>
  <si>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</si>
  <si>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</si>
  <si>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</si>
  <si>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</si>
  <si>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</si>
  <si>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</si>
  <si>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</si>
  <si>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</si>
  <si>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</si>
  <si>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</si>
  <si>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</si>
  <si>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</si>
  <si>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</si>
  <si>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</si>
  <si>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</si>
  <si>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</si>
  <si>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</si>
  <si>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</si>
  <si>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</si>
  <si>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</si>
  <si>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</si>
  <si>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</si>
  <si>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</si>
  <si>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</si>
  <si>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</si>
  <si>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</si>
  <si>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</si>
  <si>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</si>
  <si>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</si>
  <si>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</si>
  <si>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</si>
  <si>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</si>
  <si>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</si>
  <si>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</si>
  <si>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</si>
  <si>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</si>
  <si>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</si>
  <si>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</si>
  <si>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</si>
  <si>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</si>
  <si>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</si>
  <si>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</si>
  <si>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</si>
  <si>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</si>
  <si>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</si>
  <si>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</si>
  <si>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</si>
  <si>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</si>
  <si>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</si>
  <si>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</si>
  <si>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</si>
  <si>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</si>
  <si>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</si>
  <si>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</si>
  <si>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</si>
  <si>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</si>
  <si>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</si>
  <si>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</si>
  <si>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</si>
  <si>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</si>
  <si>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</si>
  <si>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</si>
  <si>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</si>
  <si>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</si>
  <si>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</si>
  <si>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</si>
  <si>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</si>
  <si>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</si>
  <si>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</si>
  <si>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</si>
  <si>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</si>
  <si>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</si>
  <si>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</si>
  <si>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</si>
  <si>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</si>
  <si>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</si>
  <si>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</si>
  <si>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</si>
  <si>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</si>
  <si>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</si>
  <si>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</si>
  <si>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</si>
  <si>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</si>
  <si>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</si>
  <si>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</si>
  <si>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</si>
  <si>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</si>
  <si>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</si>
  <si>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</si>
  <si>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</si>
  <si>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</si>
  <si>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</si>
  <si>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</si>
  <si>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</si>
  <si>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</si>
  <si>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</si>
  <si>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</si>
  <si>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</si>
  <si>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</si>
  <si>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</si>
  <si>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</si>
  <si>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</si>
  <si>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</si>
  <si>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</si>
  <si>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</si>
  <si>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</si>
  <si>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</si>
  <si>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</si>
  <si>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</si>
  <si>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</si>
  <si>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</si>
  <si>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</si>
  <si>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</si>
  <si>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</si>
  <si>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</si>
  <si>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</si>
  <si>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</si>
  <si>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</si>
  <si>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</si>
  <si>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</si>
  <si>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</si>
  <si>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</si>
  <si>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</si>
  <si>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</si>
  <si>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</si>
  <si>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</si>
  <si>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</si>
  <si>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</si>
  <si>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</si>
  <si>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</si>
  <si>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</si>
  <si>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</si>
  <si>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</si>
  <si>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</si>
  <si>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</si>
  <si>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</si>
  <si>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</si>
  <si>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</si>
  <si>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</si>
  <si>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</si>
  <si>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</si>
  <si>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</si>
  <si>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</si>
  <si>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</si>
  <si>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</si>
  <si>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</si>
  <si>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</si>
  <si>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</si>
  <si>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</si>
  <si>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</si>
  <si>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</si>
  <si>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</si>
  <si>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</si>
  <si>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</si>
  <si>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</si>
  <si>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</si>
  <si>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</si>
  <si>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</si>
  <si>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</si>
  <si>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</si>
  <si>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</si>
  <si>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</si>
  <si>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</si>
  <si>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</si>
  <si>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</si>
  <si>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</si>
  <si>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</si>
  <si>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</si>
  <si>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</si>
  <si>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</si>
  <si>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</si>
  <si>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</si>
  <si>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</si>
  <si>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</si>
  <si>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</si>
  <si>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</si>
  <si>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</si>
  <si>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</si>
  <si>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</si>
  <si>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</si>
  <si>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</si>
  <si>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</si>
  <si>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</si>
  <si>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</si>
  <si>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</si>
  <si>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</si>
  <si>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</si>
  <si>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</si>
  <si>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</si>
  <si>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</si>
  <si>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</si>
  <si>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</si>
  <si>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</si>
  <si>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</si>
  <si>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</si>
  <si>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</si>
  <si>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</si>
  <si>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</si>
  <si>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</si>
  <si>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</si>
  <si>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</si>
  <si>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</si>
  <si>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</si>
  <si>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</si>
  <si>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</si>
  <si>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</si>
  <si>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</si>
  <si>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</si>
  <si>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</si>
  <si>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</si>
  <si>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</si>
  <si>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</si>
  <si>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</si>
  <si>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</si>
  <si>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</si>
  <si>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</si>
  <si>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</si>
  <si>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</si>
  <si>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</si>
  <si>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</si>
  <si>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</si>
  <si>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</si>
  <si>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</si>
  <si>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</si>
  <si>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</si>
  <si>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</si>
  <si>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</si>
  <si>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</si>
  <si>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</si>
  <si>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</si>
  <si>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</si>
  <si>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</si>
  <si>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</si>
  <si>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</si>
  <si>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</si>
  <si>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</si>
  <si>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</si>
  <si>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</si>
  <si>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</si>
  <si>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</si>
  <si>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</si>
  <si>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</si>
  <si>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</si>
  <si>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</si>
  <si>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</si>
  <si>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</si>
  <si>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</si>
  <si>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</si>
  <si>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</si>
  <si>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</si>
  <si>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</si>
  <si>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</si>
  <si>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</si>
  <si>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</si>
  <si>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</si>
  <si>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</si>
  <si>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</si>
  <si>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</si>
  <si>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</si>
  <si>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</si>
  <si>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</si>
  <si>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</si>
  <si>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</si>
  <si>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</si>
  <si>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</si>
  <si>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</si>
  <si>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</si>
  <si>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</si>
  <si>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</si>
  <si>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</si>
  <si>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</si>
  <si>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</si>
  <si>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</si>
  <si>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</si>
  <si>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</si>
  <si>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</si>
  <si>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</si>
  <si>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</si>
  <si>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</si>
  <si>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</si>
  <si>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</si>
  <si>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</si>
  <si>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</si>
  <si>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</si>
  <si>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</si>
  <si>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</si>
  <si>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</si>
  <si>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</si>
  <si>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</si>
  <si>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</si>
  <si>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</si>
  <si>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</si>
  <si>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</si>
  <si>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</si>
  <si>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</si>
  <si>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</si>
  <si>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</si>
  <si>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</si>
  <si>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</si>
  <si>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</si>
  <si>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</si>
  <si>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</si>
  <si>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</si>
  <si>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</si>
  <si>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</si>
  <si>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</si>
  <si>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</si>
  <si>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</si>
  <si>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</si>
  <si>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</si>
  <si>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</si>
  <si>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</si>
  <si>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</si>
  <si>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</si>
  <si>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</si>
  <si>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</si>
  <si>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</si>
  <si>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</si>
  <si>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</si>
  <si>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</si>
  <si>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</si>
  <si>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</si>
  <si>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</si>
  <si>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</si>
  <si>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</si>
  <si>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</si>
  <si>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</si>
  <si>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</si>
  <si>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</si>
  <si>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</si>
  <si>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</si>
  <si>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</si>
  <si>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</si>
  <si>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</si>
  <si>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</si>
  <si>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</si>
  <si>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</si>
  <si>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</si>
  <si>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</si>
  <si>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</si>
  <si>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</si>
  <si>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</si>
  <si>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</si>
  <si>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</si>
  <si>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</si>
  <si>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</si>
  <si>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</si>
  <si>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</si>
  <si>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</si>
  <si>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</si>
  <si>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</si>
  <si>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</si>
  <si>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</si>
  <si>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</si>
  <si>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</si>
  <si>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</si>
  <si>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</si>
  <si>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</si>
  <si>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</si>
  <si>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</si>
  <si>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</si>
  <si>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</si>
  <si>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</si>
  <si>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</si>
  <si>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</si>
  <si>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</si>
  <si>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</si>
  <si>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</si>
  <si>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</si>
  <si>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</si>
  <si>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</si>
  <si>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</si>
  <si>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</si>
  <si>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</si>
  <si>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</si>
  <si>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</si>
  <si>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</si>
  <si>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</si>
  <si>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</si>
  <si>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</si>
  <si>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</si>
  <si>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</si>
  <si>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</si>
  <si>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</si>
  <si>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</si>
  <si>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</si>
  <si>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</si>
  <si>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</si>
  <si>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</si>
  <si>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</si>
  <si>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</si>
  <si>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</si>
  <si>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</si>
  <si>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</si>
  <si>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</si>
  <si>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</si>
  <si>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</si>
  <si>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</si>
  <si>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</si>
  <si>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</si>
  <si>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</si>
  <si>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</si>
  <si>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</si>
  <si>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</si>
  <si>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</si>
  <si>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</si>
  <si>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</si>
  <si>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</si>
  <si>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</si>
  <si>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</si>
  <si>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</si>
  <si>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</si>
  <si>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</si>
  <si>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</si>
  <si>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</si>
  <si>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</si>
  <si>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</si>
  <si>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</si>
  <si>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</si>
  <si>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</si>
  <si>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</si>
  <si>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</si>
  <si>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</si>
  <si>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</si>
  <si>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</si>
  <si>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</si>
  <si>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</si>
  <si>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</si>
  <si>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</si>
  <si>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</si>
  <si>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</si>
  <si>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</si>
  <si>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</si>
  <si>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</si>
  <si>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</si>
  <si>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</si>
  <si>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</si>
  <si>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</si>
  <si>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</si>
  <si>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</si>
  <si>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</si>
  <si>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</si>
  <si>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</si>
  <si>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</si>
  <si>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</si>
  <si>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</si>
  <si>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</si>
  <si>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</si>
  <si>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</si>
  <si>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</si>
  <si>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</si>
  <si>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</si>
  <si>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</si>
  <si>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</si>
  <si>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</si>
  <si>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</si>
  <si>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</si>
  <si>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</si>
  <si>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</si>
  <si>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</si>
  <si>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</si>
  <si>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</si>
  <si>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</si>
  <si>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</si>
  <si>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</si>
  <si>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</si>
  <si>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</si>
  <si>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</si>
  <si>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</si>
  <si>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</si>
  <si>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</si>
  <si>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</si>
  <si>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</si>
  <si>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</si>
  <si>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</si>
  <si>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</si>
  <si>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</si>
  <si>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</si>
  <si>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</si>
  <si>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</si>
  <si>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</si>
  <si>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</si>
  <si>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</si>
  <si>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</si>
  <si>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</si>
  <si>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</si>
  <si>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</si>
  <si>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</si>
  <si>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</si>
  <si>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</si>
  <si>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</si>
  <si>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</si>
  <si>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</si>
  <si>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</si>
  <si>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</si>
  <si>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</si>
  <si>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</si>
  <si>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</si>
  <si>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</si>
  <si>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</si>
  <si>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</si>
  <si>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</si>
  <si>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</si>
  <si>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</si>
  <si>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</si>
  <si>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</si>
  <si>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</si>
  <si>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</si>
  <si>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</si>
  <si>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</si>
  <si>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</si>
  <si>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</si>
  <si>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</si>
  <si>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</si>
  <si>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</si>
  <si>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</si>
  <si>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</si>
  <si>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</si>
  <si>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</si>
  <si>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</si>
  <si>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</si>
  <si>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</si>
  <si>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</si>
  <si>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</si>
  <si>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</si>
  <si>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</si>
  <si>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</si>
  <si>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</si>
  <si>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</si>
  <si>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</si>
  <si>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</si>
  <si>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</si>
  <si>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</si>
  <si>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</si>
  <si>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</si>
  <si>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</si>
  <si>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</si>
  <si>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</si>
  <si>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</si>
  <si>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</si>
  <si>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</si>
  <si>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</si>
  <si>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</si>
  <si>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</si>
  <si>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</si>
  <si>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</si>
  <si>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</si>
  <si>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</si>
  <si>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</si>
  <si>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</si>
  <si>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</si>
  <si>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</si>
  <si>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</si>
  <si>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</si>
  <si>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</si>
  <si>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</si>
  <si>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</si>
  <si>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</si>
  <si>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</si>
  <si>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</si>
  <si>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</si>
  <si>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</si>
  <si>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</si>
  <si>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</si>
  <si>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</si>
  <si>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</si>
  <si>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</si>
  <si>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</si>
  <si>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</si>
  <si>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</si>
  <si>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</si>
  <si>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</si>
  <si>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</si>
  <si>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</si>
  <si>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</si>
  <si>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</si>
  <si>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</si>
  <si>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</si>
  <si>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</si>
  <si>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</si>
  <si>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</si>
  <si>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</si>
  <si>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</si>
  <si>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</si>
  <si>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</si>
  <si>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</si>
  <si>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</si>
  <si>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</si>
  <si>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</si>
  <si>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</si>
  <si>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</si>
  <si>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</si>
  <si>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</si>
  <si>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</si>
  <si>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</si>
  <si>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</si>
  <si>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</si>
  <si>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</si>
  <si>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</si>
  <si>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</si>
  <si>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</si>
  <si>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</si>
  <si>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</si>
  <si>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</si>
  <si>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</si>
  <si>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</si>
  <si>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</si>
  <si>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</si>
  <si>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</si>
  <si>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</si>
  <si>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</si>
  <si>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</si>
  <si>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</si>
  <si>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</si>
  <si>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</si>
  <si>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</si>
  <si>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</si>
  <si>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</si>
  <si>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</si>
  <si>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</si>
  <si>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</si>
  <si>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</si>
  <si>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</si>
  <si>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</si>
  <si>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</si>
  <si>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</si>
  <si>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</si>
  <si>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</si>
  <si>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</si>
  <si>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</si>
  <si>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</si>
  <si>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</si>
  <si>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</si>
  <si>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</si>
  <si>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</si>
  <si>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</si>
  <si>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</si>
  <si>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</si>
  <si>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</si>
  <si>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</si>
  <si>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</si>
  <si>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</si>
  <si>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</si>
  <si>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</si>
  <si>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</si>
  <si>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</si>
  <si>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</si>
  <si>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</si>
  <si>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</si>
  <si>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</si>
  <si>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</si>
  <si>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</si>
  <si>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</si>
  <si>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</si>
  <si>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</si>
  <si>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</si>
  <si>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</si>
  <si>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</si>
  <si>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</si>
  <si>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</si>
  <si>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</si>
  <si>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</si>
  <si>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</si>
  <si>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</si>
  <si>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</si>
  <si>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</si>
  <si>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</si>
  <si>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</si>
  <si>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</si>
  <si>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</si>
  <si>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</si>
  <si>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</si>
  <si>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</si>
  <si>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</si>
  <si>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</si>
  <si>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</si>
  <si>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</si>
  <si>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</si>
  <si>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</si>
  <si>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</si>
  <si>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</si>
  <si>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</si>
  <si>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</si>
  <si>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</si>
  <si>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</si>
  <si>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</si>
  <si>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</si>
  <si>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</si>
  <si>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</si>
  <si>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</si>
  <si>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</si>
  <si>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</si>
  <si>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</si>
  <si>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</si>
  <si>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</si>
  <si>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</si>
  <si>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</si>
  <si>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</si>
  <si>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</si>
  <si>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</si>
  <si>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</si>
  <si>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</si>
  <si>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</si>
  <si>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</si>
  <si>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</si>
  <si>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</si>
  <si>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</si>
  <si>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</si>
  <si>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</si>
  <si>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</si>
  <si>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</si>
  <si>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</si>
  <si>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</si>
  <si>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</si>
  <si>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</si>
  <si>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</si>
  <si>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</si>
  <si>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</si>
  <si>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</si>
  <si>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</si>
  <si>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</si>
  <si>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</si>
  <si>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</si>
  <si>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</si>
  <si>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</si>
  <si>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</si>
  <si>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</si>
  <si>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</si>
  <si>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</si>
  <si>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</si>
  <si>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</si>
  <si>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</si>
  <si>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</si>
  <si>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</si>
  <si>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</si>
  <si>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</si>
  <si>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</si>
  <si>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</si>
  <si>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</si>
  <si>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</si>
  <si>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</si>
  <si>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</si>
  <si>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</si>
  <si>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</si>
  <si>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</si>
  <si>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</si>
  <si>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</si>
  <si>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</si>
  <si>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</si>
  <si>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</si>
  <si>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</si>
  <si>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</si>
  <si>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</si>
  <si>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</si>
  <si>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</si>
  <si>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</si>
  <si>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</si>
  <si>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</si>
  <si>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</si>
  <si>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</si>
  <si>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</si>
  <si>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</si>
  <si>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</si>
  <si>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</si>
  <si>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</si>
  <si>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</si>
  <si>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</si>
  <si>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</si>
  <si>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</si>
  <si>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</si>
  <si>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</si>
  <si>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</si>
  <si>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</si>
  <si>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</si>
  <si>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</si>
  <si>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</si>
  <si>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</si>
  <si>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</si>
  <si>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</si>
  <si>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</si>
  <si>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</si>
  <si>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</si>
  <si>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</si>
  <si>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</si>
  <si>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</si>
  <si>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</si>
  <si>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</si>
  <si>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</si>
  <si>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</si>
  <si>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</si>
  <si>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</si>
  <si>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</si>
  <si>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</si>
  <si>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</si>
  <si>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</si>
  <si>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</si>
  <si>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</si>
  <si>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</si>
  <si>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</si>
  <si>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</si>
  <si>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</si>
  <si>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</si>
  <si>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</si>
  <si>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</si>
  <si>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</si>
  <si>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</si>
  <si>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</si>
  <si>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</si>
  <si>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</si>
  <si>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</si>
  <si>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</si>
  <si>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</si>
  <si>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</si>
  <si>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</si>
  <si>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</si>
  <si>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</si>
  <si>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</si>
  <si>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</si>
  <si>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</si>
  <si>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</si>
  <si>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</si>
  <si>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</si>
  <si>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</si>
  <si>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</si>
  <si>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</si>
  <si>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</si>
  <si>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</si>
  <si>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</si>
  <si>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</si>
  <si>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</si>
  <si>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</si>
  <si>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</si>
  <si>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</si>
  <si>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</si>
  <si>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</si>
  <si>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</si>
  <si>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</si>
  <si>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</si>
  <si>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</si>
  <si>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</si>
  <si>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</si>
  <si>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</si>
  <si>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</si>
  <si>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</si>
  <si>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</si>
  <si>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</si>
  <si>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</si>
  <si>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</si>
  <si>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</si>
  <si>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</si>
  <si>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</si>
  <si>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</si>
  <si>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</si>
  <si>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</si>
  <si>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</si>
  <si>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</si>
  <si>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</si>
  <si>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</si>
  <si>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</si>
  <si>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</si>
  <si>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</si>
  <si>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</si>
  <si>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</si>
  <si>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</si>
  <si>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</si>
  <si>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</si>
  <si>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</si>
  <si>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</si>
  <si>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</si>
  <si>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</si>
  <si>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</si>
  <si>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</si>
  <si>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</si>
  <si>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</si>
  <si>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</si>
  <si>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</si>
  <si>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</si>
  <si>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</si>
  <si>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</si>
  <si>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</si>
  <si>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</si>
  <si>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</si>
  <si>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</si>
  <si>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</si>
  <si>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</si>
  <si>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</si>
  <si>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</si>
  <si>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</si>
  <si>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</si>
  <si>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</si>
  <si>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</si>
  <si>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</si>
  <si>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</si>
  <si>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</si>
  <si>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</si>
  <si>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</si>
  <si>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</si>
  <si>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</si>
  <si>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</si>
  <si>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</si>
  <si>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</si>
  <si>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</si>
  <si>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</si>
  <si>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</si>
  <si>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</si>
  <si>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</si>
  <si>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</si>
  <si>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</si>
  <si>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</si>
  <si>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</si>
  <si>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</si>
  <si>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</si>
  <si>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</si>
  <si>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</si>
  <si>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</si>
  <si>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</si>
  <si>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</si>
  <si>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</si>
  <si>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</si>
  <si>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</si>
  <si>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</si>
  <si>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</si>
  <si>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</si>
  <si>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</si>
  <si>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</si>
  <si>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</si>
  <si>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</si>
  <si>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</si>
  <si>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</si>
  <si>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</si>
  <si>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</si>
  <si>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</si>
  <si>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</si>
  <si>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</si>
  <si>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</si>
  <si>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</si>
  <si>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</si>
  <si>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</si>
  <si>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</si>
  <si>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</si>
  <si>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</si>
  <si>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</si>
  <si>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</si>
  <si>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</si>
  <si>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</si>
  <si>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</si>
  <si>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</si>
  <si>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</si>
  <si>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</si>
  <si>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</si>
  <si>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</si>
  <si>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</si>
  <si>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</si>
  <si>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</si>
  <si>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</si>
  <si>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</si>
  <si>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</si>
  <si>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</si>
  <si>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</si>
  <si>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</si>
  <si>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</si>
  <si>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</si>
  <si>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</si>
  <si>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</si>
  <si>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</si>
  <si>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</si>
  <si>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</si>
  <si>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</si>
  <si>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</si>
  <si>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</si>
  <si>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</si>
  <si>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</si>
  <si>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</si>
  <si>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</si>
  <si>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</si>
  <si>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</si>
  <si>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</si>
  <si>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</si>
  <si>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</si>
  <si>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</si>
  <si>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</si>
  <si>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</si>
  <si>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</si>
  <si>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</si>
  <si>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</si>
  <si>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</si>
  <si>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</si>
  <si>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</si>
  <si>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</si>
  <si>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</si>
  <si>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</si>
  <si>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</si>
  <si>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</si>
  <si>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</si>
  <si>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</si>
  <si>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</si>
  <si>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</si>
  <si>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</si>
  <si>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</si>
  <si>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</si>
  <si>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</si>
  <si>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</si>
  <si>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</si>
  <si>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</si>
  <si>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</si>
  <si>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</si>
  <si>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</si>
  <si>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</si>
  <si>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</si>
  <si>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</si>
  <si>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</si>
  <si>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</si>
  <si>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</si>
  <si>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</si>
  <si>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</si>
  <si>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</si>
  <si>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</si>
  <si>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</si>
  <si>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</si>
  <si>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</si>
  <si>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</si>
  <si>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</si>
  <si>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</si>
  <si>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</si>
  <si>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</si>
  <si>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</si>
  <si>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</si>
  <si>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</si>
  <si>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</si>
  <si>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</si>
  <si>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</si>
  <si>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</si>
  <si>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</si>
  <si>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</si>
  <si>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</si>
  <si>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</si>
  <si>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</si>
  <si>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</si>
  <si>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</si>
  <si>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</si>
  <si>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</si>
  <si>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</si>
  <si>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</si>
  <si>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</si>
  <si>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</si>
  <si>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</si>
  <si>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</si>
  <si>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</si>
  <si>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</si>
  <si>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</si>
  <si>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</si>
  <si>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</si>
  <si>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</si>
  <si>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</si>
  <si>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</si>
  <si>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</si>
  <si>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</si>
  <si>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</si>
  <si>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</si>
  <si>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</si>
  <si>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</si>
  <si>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</si>
  <si>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</si>
  <si>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</si>
  <si>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</si>
  <si>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</si>
  <si>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</si>
  <si>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</si>
  <si>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</si>
  <si>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</si>
  <si>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</si>
  <si>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</si>
  <si>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</si>
  <si>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</si>
  <si>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</si>
  <si>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</si>
  <si>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</si>
  <si>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</si>
  <si>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</si>
  <si>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</si>
  <si>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</si>
  <si>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</si>
  <si>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</si>
  <si>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</si>
  <si>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</si>
  <si>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</si>
  <si>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</si>
  <si>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</si>
  <si>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</si>
  <si>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</si>
  <si>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</si>
  <si>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</si>
  <si>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</si>
  <si>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</si>
  <si>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</si>
  <si>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</si>
  <si>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</si>
  <si>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</si>
  <si>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</si>
  <si>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</si>
  <si>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</si>
  <si>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</si>
  <si>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</si>
  <si>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</si>
  <si>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</si>
  <si>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</si>
  <si>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</si>
  <si>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</si>
  <si>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</si>
  <si>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</si>
  <si>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</si>
  <si>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</si>
  <si>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</si>
  <si>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</si>
  <si>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</si>
  <si>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</si>
  <si>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</si>
  <si>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</si>
  <si>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</si>
  <si>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</si>
  <si>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</si>
  <si>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</si>
  <si>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</si>
  <si>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</si>
  <si>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</si>
  <si>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</si>
  <si>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</si>
  <si>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</si>
  <si>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</si>
  <si>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</si>
  <si>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</si>
  <si>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</si>
  <si>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</si>
  <si>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</si>
  <si>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</si>
  <si>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</si>
  <si>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</si>
  <si>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</si>
  <si>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</si>
  <si>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</si>
  <si>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</si>
  <si>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</si>
  <si>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</si>
  <si>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</si>
  <si>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</si>
  <si>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</si>
  <si>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</si>
  <si>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</si>
  <si>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</si>
  <si>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</si>
  <si>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</si>
  <si>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</si>
  <si>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</si>
  <si>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</si>
  <si>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</si>
  <si>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</si>
  <si>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</si>
  <si>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</si>
  <si>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</si>
  <si>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</si>
  <si>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</si>
  <si>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</si>
  <si>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</si>
  <si>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</si>
  <si>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</si>
  <si>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</si>
  <si>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</si>
  <si>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</si>
  <si>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</si>
  <si>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</si>
  <si>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</si>
  <si>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</si>
  <si>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</si>
  <si>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</si>
  <si>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</si>
  <si>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</si>
  <si>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</si>
  <si>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</si>
  <si>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</si>
  <si>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</si>
  <si>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</si>
  <si>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</si>
  <si>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</si>
  <si>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</si>
  <si>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</si>
  <si>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</si>
  <si>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</si>
  <si>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</si>
  <si>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</si>
  <si>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</si>
  <si>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</si>
  <si>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</si>
  <si>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</si>
  <si>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</si>
  <si>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</si>
  <si>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</si>
  <si>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</si>
  <si>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</si>
  <si>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</si>
  <si>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</si>
  <si>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</si>
  <si>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</si>
  <si>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</si>
  <si>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</si>
  <si>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</si>
  <si>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</si>
  <si>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</si>
  <si>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</si>
  <si>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</si>
  <si>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</si>
  <si>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</si>
  <si>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</si>
  <si>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</si>
  <si>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</si>
  <si>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</si>
  <si>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</si>
  <si>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</si>
  <si>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</si>
  <si>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</si>
  <si>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</si>
  <si>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</si>
  <si>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</si>
  <si>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</si>
  <si>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</si>
  <si>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</si>
  <si>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</si>
  <si>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</si>
  <si>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</si>
  <si>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</si>
  <si>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</si>
  <si>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</si>
  <si>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</si>
  <si>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</si>
  <si>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</si>
  <si>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</si>
  <si>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</si>
  <si>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</si>
  <si>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</si>
  <si>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</si>
  <si>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</si>
  <si>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</si>
  <si>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</si>
  <si>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</si>
  <si>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</si>
  <si>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</si>
  <si>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</si>
  <si>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</si>
  <si>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</si>
  <si>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</si>
  <si>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</si>
  <si>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</si>
  <si>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</si>
  <si>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</si>
  <si>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</si>
  <si>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</si>
  <si>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</si>
  <si>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</si>
  <si>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</si>
  <si>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</si>
  <si>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</si>
  <si>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</si>
  <si>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</si>
  <si>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</si>
  <si>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</si>
  <si>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</si>
  <si>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</si>
  <si>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</si>
  <si>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</si>
  <si>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</si>
  <si>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</si>
  <si>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</si>
  <si>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</si>
  <si>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</si>
  <si>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</si>
  <si>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</si>
  <si>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</si>
  <si>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</si>
  <si>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</si>
  <si>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</si>
  <si>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</si>
  <si>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</si>
  <si>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</si>
  <si>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</si>
  <si>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</si>
  <si>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</si>
  <si>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</si>
  <si>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</si>
  <si>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</si>
  <si>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</si>
  <si>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</si>
  <si>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</si>
  <si>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</si>
  <si>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</si>
  <si>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</si>
  <si>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</si>
  <si>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</si>
  <si>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</si>
  <si>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</si>
  <si>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</si>
  <si>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</si>
  <si>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</si>
  <si>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</si>
  <si>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</si>
  <si>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</si>
  <si>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</si>
  <si>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</si>
  <si>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</si>
  <si>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</si>
  <si>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</si>
  <si>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</si>
  <si>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</si>
  <si>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</si>
  <si>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</si>
  <si>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</si>
  <si>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</si>
  <si>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</si>
  <si>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</si>
  <si>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</si>
  <si>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</si>
  <si>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</si>
  <si>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</si>
  <si>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</si>
  <si>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</si>
  <si>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</si>
  <si>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</si>
  <si>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</si>
  <si>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</si>
  <si>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</si>
  <si>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</si>
  <si>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</si>
  <si>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</si>
  <si>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</si>
  <si>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</si>
  <si>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</si>
  <si>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</si>
  <si>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</si>
  <si>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</si>
  <si>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</si>
  <si>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</si>
  <si>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</si>
  <si>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</si>
  <si>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</si>
  <si>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</si>
  <si>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</si>
  <si>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</si>
  <si>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</si>
  <si>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</si>
  <si>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</si>
  <si>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</si>
  <si>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</si>
  <si>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</si>
  <si>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</si>
  <si>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</si>
  <si>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</si>
  <si>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</si>
  <si>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</si>
  <si>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</si>
  <si>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</si>
  <si>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</si>
  <si>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</si>
  <si>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</si>
  <si>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</si>
  <si>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</si>
  <si>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</si>
  <si>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</si>
  <si>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</si>
  <si>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</si>
  <si>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</si>
  <si>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</si>
  <si>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</si>
  <si>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</si>
  <si>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</si>
  <si>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</si>
  <si>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</si>
  <si>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</si>
  <si>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</si>
  <si>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</si>
  <si>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</si>
  <si>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</si>
  <si>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</si>
  <si>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</si>
  <si>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</si>
  <si>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</si>
  <si>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</si>
  <si>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</si>
  <si>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</si>
  <si>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</si>
  <si>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</si>
  <si>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</si>
  <si>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</si>
  <si>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</si>
  <si>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</si>
  <si>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</si>
  <si>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</si>
  <si>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</si>
  <si>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</si>
  <si>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</si>
  <si>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</si>
  <si>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</si>
  <si>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</si>
  <si>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</si>
  <si>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</si>
  <si>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</si>
  <si>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</si>
  <si>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</si>
  <si>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</si>
  <si>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</si>
  <si>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</si>
  <si>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</si>
  <si>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</si>
  <si>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</si>
  <si>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</si>
  <si>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</si>
  <si>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</si>
  <si>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</si>
  <si>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</si>
  <si>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</si>
  <si>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</si>
  <si>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</si>
  <si>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</si>
  <si>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</si>
  <si>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</si>
  <si>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</si>
  <si>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</si>
  <si>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</si>
  <si>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</si>
  <si>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</si>
  <si>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</si>
  <si>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</si>
  <si>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</si>
  <si>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</si>
  <si>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</si>
  <si>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</si>
  <si>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</si>
  <si>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</si>
  <si>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</si>
  <si>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</si>
  <si>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</si>
  <si>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</si>
  <si>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</si>
  <si>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</si>
  <si>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</si>
  <si>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</si>
  <si>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</si>
  <si>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</si>
  <si>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</si>
  <si>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</si>
  <si>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</si>
  <si>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</si>
  <si>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</si>
  <si>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</si>
  <si>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</si>
  <si>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</si>
  <si>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</si>
  <si>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</si>
  <si>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</si>
  <si>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</si>
  <si>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</si>
  <si>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</si>
  <si>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</si>
  <si>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</si>
  <si>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</si>
  <si>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</si>
  <si>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</si>
  <si>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</si>
  <si>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</si>
  <si>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</si>
  <si>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</si>
  <si>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</si>
  <si>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</si>
  <si>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</si>
  <si>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</si>
  <si>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</si>
  <si>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</si>
  <si>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</si>
  <si>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</si>
  <si>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</si>
  <si>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</si>
  <si>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</si>
  <si>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</si>
  <si>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</si>
  <si>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</si>
  <si>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</si>
  <si>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</si>
  <si>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</si>
  <si>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</si>
  <si>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</si>
  <si>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</si>
  <si>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</si>
  <si>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</si>
  <si>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</si>
  <si>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</si>
  <si>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</si>
  <si>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</si>
  <si>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</si>
  <si>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</si>
  <si>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</si>
  <si>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</si>
  <si>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</si>
  <si>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</si>
  <si>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</si>
  <si>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</si>
  <si>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</si>
  <si>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</si>
  <si>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</si>
  <si>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</si>
  <si>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</si>
  <si>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</si>
  <si>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</si>
  <si>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</si>
  <si>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</si>
  <si>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</si>
  <si>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</si>
  <si>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</si>
  <si>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</si>
  <si>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</si>
  <si>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</si>
  <si>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</si>
  <si>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</si>
  <si>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</si>
  <si>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</si>
  <si>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</si>
  <si>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</si>
  <si>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</si>
  <si>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</si>
  <si>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</si>
  <si>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</si>
  <si>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</si>
  <si>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</si>
  <si>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</si>
  <si>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</si>
  <si>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</si>
  <si>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</si>
  <si>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</si>
  <si>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</si>
  <si>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</si>
  <si>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</si>
  <si>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</si>
  <si>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</si>
  <si>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</si>
  <si>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</si>
  <si>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</si>
  <si>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</si>
  <si>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</si>
  <si>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</si>
  <si>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</si>
  <si>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</si>
  <si>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</si>
  <si>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</si>
  <si>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</si>
  <si>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</si>
  <si>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</si>
  <si>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</si>
  <si>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</si>
  <si>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</si>
  <si>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</si>
  <si>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</si>
  <si>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</si>
  <si>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</si>
  <si>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</si>
  <si>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</si>
  <si>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</si>
  <si>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</si>
  <si>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</si>
  <si>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</si>
  <si>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</si>
  <si>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</si>
  <si>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</si>
  <si>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</si>
  <si>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</si>
  <si>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</si>
  <si>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</si>
  <si>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</si>
  <si>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</si>
  <si>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</si>
  <si>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</si>
  <si>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</si>
  <si>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</si>
  <si>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</si>
  <si>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</si>
  <si>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</si>
  <si>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</si>
  <si>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</si>
  <si>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</si>
  <si>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</si>
  <si>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</si>
  <si>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</si>
  <si>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</si>
  <si>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</si>
  <si>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</si>
  <si>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</si>
  <si>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</si>
  <si>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</si>
  <si>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</si>
  <si>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</si>
  <si>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</si>
  <si>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</si>
  <si>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</si>
  <si>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</si>
  <si>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</si>
  <si>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</si>
  <si>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</si>
  <si>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</si>
  <si>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</si>
  <si>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</si>
  <si>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</si>
  <si>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</si>
  <si>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</si>
  <si>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</si>
  <si>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</si>
  <si>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</si>
  <si>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</si>
  <si>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</si>
  <si>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</si>
  <si>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</si>
  <si>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</si>
  <si>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</si>
  <si>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</si>
  <si>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</si>
  <si>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</si>
  <si>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</si>
  <si>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</si>
  <si>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</si>
  <si>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</si>
  <si>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</si>
  <si>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</si>
  <si>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</si>
  <si>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</si>
  <si>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</si>
  <si>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</si>
  <si>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</si>
  <si>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</si>
  <si>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</si>
  <si>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</si>
  <si>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</si>
  <si>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</si>
  <si>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</si>
  <si>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</si>
  <si>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</si>
  <si>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</si>
  <si>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</si>
  <si>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</si>
  <si>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</si>
  <si>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</si>
  <si>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</si>
  <si>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</si>
  <si>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</si>
  <si>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</si>
  <si>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</si>
  <si>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</si>
  <si>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</si>
  <si>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</si>
  <si>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</si>
  <si>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</si>
  <si>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</si>
  <si>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</si>
  <si>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</si>
  <si>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</si>
  <si>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</si>
  <si>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</si>
  <si>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</si>
  <si>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</si>
  <si>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</si>
  <si>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</si>
  <si>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</si>
  <si>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</si>
  <si>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</si>
  <si>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</si>
  <si>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</si>
  <si>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</si>
  <si>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</si>
  <si>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</si>
  <si>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</si>
  <si>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</si>
  <si>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</si>
  <si>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</si>
  <si>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</si>
  <si>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</si>
  <si>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</si>
  <si>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</si>
  <si>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</si>
  <si>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</si>
  <si>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</si>
  <si>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</si>
  <si>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</si>
  <si>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</si>
  <si>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</si>
  <si>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</si>
  <si>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</si>
  <si>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</si>
  <si>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</si>
  <si>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</si>
  <si>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</si>
  <si>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</si>
  <si>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</si>
  <si>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</si>
  <si>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</si>
  <si>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</si>
  <si>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</si>
  <si>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</si>
  <si>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</si>
  <si>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</si>
  <si>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</si>
  <si>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</si>
  <si>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</si>
  <si>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</si>
  <si>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</si>
  <si>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</si>
  <si>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</si>
  <si>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</si>
  <si>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</si>
  <si>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</si>
  <si>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</si>
  <si>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</si>
  <si>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</si>
  <si>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</si>
  <si>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</si>
  <si>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</si>
  <si>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</si>
  <si>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</si>
  <si>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</si>
  <si>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</si>
  <si>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</si>
  <si>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</si>
  <si>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</si>
  <si>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</si>
  <si>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</si>
  <si>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</si>
  <si>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</si>
  <si>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</si>
  <si>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</si>
  <si>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</si>
  <si>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</si>
  <si>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</si>
  <si>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</si>
  <si>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</si>
  <si>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</si>
  <si>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</si>
  <si>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</si>
  <si>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</si>
  <si>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</si>
  <si>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</si>
  <si>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</si>
  <si>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</si>
  <si>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</si>
  <si>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</si>
  <si>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</si>
  <si>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</si>
  <si>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</si>
  <si>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</si>
  <si>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</si>
  <si>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</si>
  <si>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</si>
  <si>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</si>
  <si>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</si>
  <si>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</si>
  <si>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</si>
  <si>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</si>
  <si>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</si>
  <si>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</si>
  <si>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</si>
  <si>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</si>
  <si>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</si>
  <si>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</si>
  <si>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</si>
  <si>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</si>
  <si>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</si>
  <si>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</si>
  <si>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</si>
  <si>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</si>
  <si>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</si>
  <si>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</si>
  <si>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</si>
  <si>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</si>
  <si>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</si>
  <si>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</si>
  <si>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</si>
  <si>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</si>
  <si>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</si>
  <si>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</si>
  <si>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</si>
  <si>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</si>
  <si>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</si>
  <si>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</si>
  <si>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</si>
  <si>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</si>
  <si>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</si>
  <si>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</si>
  <si>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</si>
  <si>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</si>
  <si>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</si>
  <si>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</si>
  <si>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</si>
  <si>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</si>
  <si>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</si>
  <si>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</si>
  <si>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</si>
  <si>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</si>
  <si>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</si>
  <si>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</si>
  <si>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</si>
  <si>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</si>
  <si>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</si>
  <si>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</si>
  <si>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</si>
  <si>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</si>
  <si>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</si>
  <si>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</si>
  <si>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</si>
  <si>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</si>
  <si>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</si>
  <si>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</si>
  <si>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</si>
  <si>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</si>
  <si>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</si>
  <si>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</si>
  <si>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</si>
  <si>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</si>
  <si>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</si>
  <si>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</si>
  <si>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</si>
  <si>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</si>
  <si>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</si>
  <si>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</si>
  <si>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</si>
  <si>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</si>
  <si>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</si>
  <si>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</si>
  <si>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</si>
  <si>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</si>
  <si>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</si>
  <si>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</si>
  <si>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</si>
  <si>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</si>
  <si>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</si>
  <si>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</si>
  <si>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</si>
  <si>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</si>
  <si>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</si>
  <si>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</si>
  <si>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</si>
  <si>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</si>
  <si>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</si>
  <si>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</si>
  <si>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</si>
  <si>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</si>
  <si>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</si>
  <si>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</si>
  <si>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</si>
  <si>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</si>
  <si>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</si>
  <si>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</si>
  <si>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</si>
  <si>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</si>
  <si>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</si>
  <si>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</si>
  <si>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</si>
  <si>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</si>
  <si>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</si>
  <si>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</si>
  <si>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</si>
  <si>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</si>
  <si>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</si>
  <si>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</si>
  <si>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</si>
  <si>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</si>
  <si>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</si>
  <si>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</si>
  <si>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</si>
  <si>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</si>
  <si>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</si>
  <si>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</si>
  <si>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</si>
  <si>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</si>
  <si>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</si>
  <si>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</si>
  <si>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</si>
  <si>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</si>
  <si>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</si>
  <si>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</si>
  <si>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</si>
  <si>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</si>
  <si>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</si>
  <si>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</si>
  <si>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</si>
  <si>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</si>
  <si>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</si>
  <si>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</si>
  <si>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</si>
  <si>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</si>
  <si>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</si>
  <si>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</si>
  <si>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</si>
  <si>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</si>
  <si>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</si>
  <si>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</si>
  <si>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</si>
  <si>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</si>
  <si>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</si>
  <si>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</si>
  <si>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</si>
  <si>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</si>
  <si>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</si>
  <si>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</si>
  <si>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</si>
  <si>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</si>
  <si>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</si>
  <si>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</si>
  <si>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</si>
  <si>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</si>
  <si>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</si>
  <si>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</si>
  <si>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</si>
  <si>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</si>
  <si>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</si>
  <si>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</si>
  <si>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</si>
  <si>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</si>
  <si>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</si>
  <si>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</si>
  <si>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</si>
  <si>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</si>
  <si>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</si>
  <si>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</si>
  <si>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</si>
  <si>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</si>
  <si>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</si>
  <si>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</si>
  <si>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</si>
  <si>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</si>
  <si>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</si>
  <si>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</si>
  <si>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</si>
  <si>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</si>
  <si>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</si>
  <si>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</si>
  <si>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</si>
  <si>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</si>
  <si>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</si>
  <si>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</si>
  <si>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</si>
  <si>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</si>
  <si>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</si>
  <si>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</si>
  <si>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</si>
  <si>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</si>
  <si>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</si>
  <si>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</si>
  <si>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</si>
  <si>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</si>
  <si>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</si>
  <si>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</si>
  <si>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</si>
  <si>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</si>
  <si>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</si>
  <si>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</si>
  <si>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</si>
  <si>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</si>
  <si>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</si>
  <si>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</si>
  <si>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</si>
  <si>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</si>
  <si>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</si>
  <si>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</si>
  <si>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</si>
  <si>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</si>
  <si>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</si>
  <si>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</si>
  <si>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</si>
  <si>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</si>
  <si>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</si>
  <si>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</si>
  <si>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</si>
  <si>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</si>
  <si>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</si>
  <si>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</si>
  <si>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</si>
  <si>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</si>
  <si>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</si>
  <si>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</si>
  <si>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</si>
  <si>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</si>
  <si>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</si>
  <si>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</si>
  <si>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</si>
  <si>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</si>
  <si>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</si>
  <si>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</si>
  <si>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</si>
  <si>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</si>
  <si>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</si>
  <si>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</si>
  <si>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</si>
  <si>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</si>
  <si>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</si>
  <si>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</si>
  <si>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</si>
  <si>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</si>
  <si>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</si>
  <si>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</si>
  <si>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</si>
  <si>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</si>
  <si>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</si>
  <si>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</si>
  <si>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</si>
  <si>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</si>
  <si>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</si>
  <si>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</si>
  <si>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</si>
  <si>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</si>
  <si>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</si>
  <si>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</si>
  <si>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</si>
  <si>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</si>
  <si>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</si>
  <si>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</si>
  <si>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</si>
  <si>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</si>
  <si>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</si>
  <si>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</si>
  <si>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</si>
  <si>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</si>
  <si>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</si>
  <si>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</si>
  <si>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</si>
  <si>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</si>
  <si>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</si>
  <si>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</si>
  <si>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</si>
  <si>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</si>
  <si>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</si>
  <si>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</si>
  <si>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</si>
  <si>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</si>
  <si>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</si>
  <si>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</si>
  <si>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</si>
  <si>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</si>
  <si>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</si>
  <si>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</si>
  <si>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</si>
  <si>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</si>
  <si>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</si>
  <si>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</si>
  <si>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</si>
  <si>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</si>
  <si>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</si>
  <si>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</si>
  <si>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</si>
  <si>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</si>
  <si>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</si>
  <si>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</si>
  <si>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</si>
  <si>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</si>
  <si>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</si>
  <si>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</si>
  <si>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</si>
  <si>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</si>
  <si>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</si>
  <si>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</si>
  <si>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</si>
  <si>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</si>
  <si>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</si>
  <si>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</si>
  <si>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</si>
  <si>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</si>
  <si>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</si>
  <si>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</si>
  <si>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</si>
  <si>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</si>
  <si>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</si>
  <si>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</si>
  <si>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</si>
  <si>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</si>
  <si>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</si>
  <si>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</si>
  <si>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</si>
  <si>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</si>
  <si>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</si>
  <si>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</si>
  <si>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</si>
  <si>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</si>
  <si>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</si>
  <si>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</si>
  <si>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</si>
  <si>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</si>
  <si>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</si>
  <si>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</si>
  <si>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</si>
  <si>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</si>
  <si>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</si>
  <si>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</si>
  <si>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</si>
  <si>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</si>
  <si>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</si>
  <si>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</si>
  <si>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</si>
  <si>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</si>
  <si>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</si>
  <si>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</si>
  <si>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</si>
  <si>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</si>
  <si>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</si>
  <si>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</si>
  <si>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</si>
  <si>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</si>
  <si>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</si>
  <si>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</si>
  <si>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</si>
  <si>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</si>
  <si>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</si>
  <si>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</si>
  <si>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</si>
  <si>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</si>
  <si>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</si>
  <si>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</si>
  <si>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</si>
  <si>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</si>
  <si>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</si>
  <si>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</si>
  <si>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</si>
  <si>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</si>
  <si>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</si>
  <si>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</si>
  <si>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</si>
  <si>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</si>
  <si>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</si>
  <si>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</si>
  <si>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</si>
  <si>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</si>
  <si>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</si>
  <si>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</si>
  <si>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</si>
  <si>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</si>
  <si>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</si>
  <si>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</si>
  <si>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</si>
  <si>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</si>
  <si>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</si>
  <si>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</si>
  <si>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</si>
  <si>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</si>
  <si>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</si>
  <si>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</si>
  <si>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</si>
  <si>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</si>
  <si>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</si>
  <si>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</si>
  <si>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</si>
  <si>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</si>
  <si>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</si>
  <si>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</si>
  <si>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</si>
  <si>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</si>
  <si>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</si>
  <si>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</si>
  <si>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</si>
  <si>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</si>
  <si>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</si>
  <si>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</si>
  <si>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</si>
  <si>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</si>
  <si>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</si>
  <si>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</si>
  <si>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</si>
  <si>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</si>
  <si>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</si>
  <si>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</si>
  <si>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</si>
  <si>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</si>
  <si>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</si>
  <si>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</si>
  <si>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</si>
  <si>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</si>
  <si>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</si>
  <si>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</si>
  <si>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</si>
  <si>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</si>
  <si>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</si>
  <si>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</si>
  <si>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</si>
  <si>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</si>
  <si>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</si>
  <si>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</si>
  <si>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</si>
  <si>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</si>
  <si>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</si>
  <si>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</si>
  <si>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</si>
  <si>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</si>
  <si>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</si>
  <si>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</si>
  <si>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</si>
  <si>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</si>
  <si>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</si>
  <si>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</si>
  <si>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</si>
  <si>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</si>
  <si>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</si>
  <si>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</si>
  <si>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</si>
  <si>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</si>
  <si>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</si>
  <si>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</si>
  <si>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</si>
  <si>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</si>
  <si>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</si>
  <si>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</si>
  <si>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</si>
  <si>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</si>
  <si>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</si>
  <si>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</si>
  <si>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</si>
  <si>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</si>
  <si>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</si>
  <si>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</si>
  <si>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</si>
  <si>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</si>
  <si>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</si>
  <si>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</si>
  <si>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</si>
  <si>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</si>
  <si>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</si>
  <si>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</si>
  <si>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</si>
  <si>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</si>
  <si>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</si>
  <si>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</si>
  <si>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</si>
  <si>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</si>
  <si>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</si>
  <si>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</si>
  <si>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</si>
  <si>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</si>
  <si>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</si>
  <si>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</si>
  <si>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</si>
  <si>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</si>
  <si>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</si>
  <si>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</si>
  <si>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</si>
  <si>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</si>
  <si>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</si>
  <si>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</si>
  <si>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</si>
  <si>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</si>
  <si>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</si>
  <si>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</si>
  <si>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</si>
  <si>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</si>
  <si>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</si>
  <si>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</si>
  <si>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</si>
  <si>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</si>
  <si>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</si>
  <si>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</si>
  <si>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</si>
  <si>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</si>
  <si>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</si>
  <si>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</si>
  <si>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</si>
  <si>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</si>
  <si>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</si>
  <si>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</si>
  <si>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</si>
  <si>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</si>
  <si>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</si>
  <si>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</si>
  <si>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</si>
  <si>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</si>
  <si>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</si>
  <si>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</si>
  <si>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</si>
  <si>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</si>
  <si>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</si>
  <si>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</si>
  <si>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</si>
  <si>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</si>
  <si>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</si>
  <si>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</si>
  <si>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</si>
  <si>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</si>
  <si>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</si>
  <si>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</si>
  <si>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</si>
  <si>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</si>
  <si>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</si>
  <si>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</si>
  <si>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</si>
  <si>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</si>
  <si>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</si>
  <si>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</si>
  <si>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</si>
  <si>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</si>
  <si>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</si>
  <si>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</si>
  <si>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</si>
  <si>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</si>
  <si>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</si>
  <si>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</si>
  <si>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</si>
  <si>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</si>
  <si>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</si>
  <si>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</si>
  <si>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</si>
  <si>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</si>
  <si>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</si>
  <si>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</si>
  <si>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</si>
  <si>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</si>
  <si>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</si>
  <si>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</si>
  <si>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</si>
  <si>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</si>
  <si>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</si>
  <si>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</si>
  <si>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</si>
  <si>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</si>
  <si>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</si>
  <si>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</si>
  <si>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</si>
  <si>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</si>
  <si>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</si>
  <si>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</si>
  <si>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</si>
  <si>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</si>
  <si>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</si>
  <si>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</si>
  <si>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</si>
  <si>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</si>
  <si>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</si>
  <si>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</si>
  <si>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</si>
  <si>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</si>
  <si>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</si>
  <si>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</si>
  <si>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</si>
  <si>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</si>
  <si>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</si>
  <si>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</si>
  <si>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</si>
  <si>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</si>
  <si>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</si>
  <si>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</si>
  <si>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</si>
  <si>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</si>
  <si>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</si>
  <si>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</si>
  <si>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</si>
  <si>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</si>
  <si>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</si>
  <si>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</si>
  <si>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</si>
  <si>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</si>
  <si>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</si>
  <si>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</si>
  <si>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</si>
  <si>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</si>
  <si>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</si>
  <si>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</si>
  <si>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</si>
  <si>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</si>
  <si>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</si>
  <si>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</si>
  <si>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</si>
  <si>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</si>
  <si>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</si>
  <si>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</si>
  <si>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</si>
  <si>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</si>
  <si>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</si>
  <si>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</si>
  <si>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</si>
  <si>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</si>
  <si>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</si>
  <si>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</si>
  <si>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</si>
  <si>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</si>
  <si>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</si>
  <si>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</si>
  <si>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</si>
  <si>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</si>
  <si>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</si>
  <si>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</si>
  <si>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</si>
  <si>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</si>
  <si>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</si>
  <si>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</si>
  <si>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</si>
  <si>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</si>
  <si>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</si>
  <si>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</si>
  <si>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</si>
  <si>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</si>
  <si>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</si>
  <si>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</si>
  <si>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</si>
  <si>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</si>
  <si>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</si>
  <si>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</si>
  <si>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</si>
  <si>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</si>
  <si>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</si>
  <si>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</si>
  <si>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</si>
  <si>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</si>
  <si>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</si>
  <si>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</si>
  <si>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</si>
  <si>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</si>
  <si>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</si>
  <si>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</si>
  <si>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</si>
  <si>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</si>
  <si>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</si>
  <si>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</si>
  <si>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</si>
  <si>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</si>
  <si>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</si>
  <si>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</si>
  <si>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</si>
  <si>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</si>
  <si>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</si>
  <si>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</si>
  <si>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</si>
  <si>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</si>
  <si>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</si>
  <si>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</si>
  <si>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</si>
  <si>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</si>
  <si>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</si>
  <si>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</si>
  <si>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</si>
  <si>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</si>
  <si>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</si>
  <si>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</si>
  <si>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</si>
  <si>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</si>
  <si>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</si>
  <si>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</si>
  <si>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</si>
  <si>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</si>
  <si>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</si>
  <si>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</si>
  <si>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</si>
  <si>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</si>
  <si>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</si>
  <si>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</si>
  <si>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</si>
  <si>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</si>
  <si>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</si>
  <si>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</si>
  <si>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</si>
  <si>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</si>
  <si>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</si>
  <si>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</si>
  <si>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</si>
  <si>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</si>
  <si>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</si>
  <si>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</si>
  <si>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</si>
  <si>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</si>
  <si>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</si>
  <si>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</si>
  <si>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</si>
  <si>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</si>
  <si>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</si>
  <si>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</si>
  <si>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</si>
  <si>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</si>
  <si>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</si>
  <si>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</si>
  <si>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</si>
  <si>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</si>
  <si>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</si>
  <si>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</si>
  <si>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</si>
  <si>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</si>
  <si>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</si>
  <si>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</si>
  <si>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</si>
  <si>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</si>
  <si>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</si>
  <si>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</si>
  <si>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</si>
  <si>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</si>
  <si>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</si>
  <si>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</si>
  <si>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</si>
  <si>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</si>
  <si>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</si>
  <si>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</si>
  <si>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</si>
  <si>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</si>
  <si>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</si>
  <si>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</si>
  <si>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</si>
  <si>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</si>
  <si>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</si>
  <si>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</si>
  <si>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</si>
  <si>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</si>
  <si>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</si>
  <si>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</si>
  <si>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</si>
  <si>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</si>
  <si>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</si>
  <si>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</si>
  <si>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</si>
  <si>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</si>
  <si>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</si>
  <si>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</si>
  <si>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</si>
  <si>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</si>
  <si>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</si>
  <si>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</si>
  <si>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</si>
  <si>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</si>
  <si>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</si>
  <si>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</si>
  <si>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</si>
  <si>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</si>
  <si>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</si>
  <si>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</si>
  <si>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</si>
  <si>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</si>
  <si>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</si>
  <si>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</si>
  <si>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</si>
  <si>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</si>
  <si>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</si>
  <si>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</si>
  <si>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</si>
  <si>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</si>
  <si>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</si>
  <si>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</si>
  <si>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</si>
  <si>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</si>
  <si>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</si>
  <si>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</si>
  <si>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</si>
  <si>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</si>
  <si>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</si>
  <si>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</si>
  <si>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</si>
  <si>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</si>
  <si>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</si>
  <si>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</si>
  <si>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</si>
  <si>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</si>
  <si>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</si>
  <si>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</si>
  <si>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</si>
  <si>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</si>
  <si>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</si>
  <si>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</si>
  <si>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</si>
  <si>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</si>
  <si>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</si>
  <si>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</si>
  <si>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</si>
  <si>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</si>
  <si>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</si>
  <si>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</si>
  <si>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</si>
  <si>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</si>
  <si>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</si>
  <si>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</si>
  <si>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</si>
  <si>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</si>
  <si>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</si>
  <si>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</si>
  <si>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</si>
  <si>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</si>
  <si>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</si>
  <si>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</si>
  <si>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</si>
  <si>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</si>
  <si>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</si>
  <si>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</si>
  <si>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</si>
  <si>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</si>
  <si>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</si>
  <si>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</si>
  <si>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</si>
  <si>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</si>
  <si>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</si>
  <si>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</si>
  <si>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</si>
  <si>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</si>
  <si>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</si>
  <si>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</si>
  <si>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</si>
  <si>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</si>
  <si>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</si>
  <si>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</si>
  <si>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</si>
  <si>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</si>
  <si>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</si>
  <si>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</si>
  <si>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</si>
  <si>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</si>
  <si>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</si>
  <si>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</si>
  <si>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</si>
  <si>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</si>
  <si>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</si>
  <si>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</si>
  <si>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</si>
  <si>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</si>
  <si>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</si>
  <si>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</si>
  <si>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</si>
  <si>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</si>
  <si>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</si>
  <si>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</si>
  <si>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</si>
  <si>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</si>
  <si>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</si>
  <si>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</si>
  <si>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</si>
  <si>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</si>
  <si>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</si>
  <si>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</si>
  <si>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</si>
  <si>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</si>
  <si>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</si>
  <si>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</si>
  <si>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</si>
  <si>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</si>
  <si>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</si>
  <si>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</si>
  <si>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</si>
  <si>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</si>
  <si>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</si>
  <si>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</si>
  <si>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</si>
  <si>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</si>
  <si>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</si>
  <si>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</si>
  <si>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</si>
  <si>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</si>
  <si>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</si>
  <si>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</si>
  <si>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</si>
  <si>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</si>
  <si>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</si>
  <si>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</si>
  <si>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</si>
  <si>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</si>
  <si>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</si>
  <si>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</si>
  <si>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</si>
  <si>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</si>
  <si>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</si>
  <si>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</si>
  <si>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</si>
  <si>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</si>
  <si>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</si>
  <si>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</si>
  <si>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</si>
  <si>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</si>
  <si>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</si>
  <si>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</si>
  <si>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</si>
  <si>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</si>
  <si>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</si>
  <si>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</si>
  <si>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</si>
  <si>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</si>
  <si>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</si>
  <si>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</si>
  <si>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</si>
  <si>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</si>
  <si>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</si>
  <si>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</si>
  <si>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</si>
  <si>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</si>
  <si>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</si>
  <si>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</si>
  <si>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</si>
  <si>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</si>
  <si>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</si>
  <si>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</si>
  <si>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</si>
  <si>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</si>
  <si>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</si>
  <si>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</si>
  <si>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</si>
  <si>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</si>
  <si>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</si>
  <si>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</si>
  <si>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</si>
  <si>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</si>
  <si>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</si>
  <si>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</si>
  <si>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</si>
  <si>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</si>
  <si>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</si>
  <si>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</si>
  <si>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</si>
  <si>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</si>
  <si>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</si>
  <si>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</si>
  <si>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</si>
  <si>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</si>
  <si>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</si>
  <si>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</si>
  <si>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</si>
  <si>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</si>
  <si>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</si>
  <si>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</si>
  <si>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</si>
  <si>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</si>
  <si>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</si>
  <si>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</si>
  <si>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</si>
  <si>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</si>
  <si>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</si>
  <si>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</si>
  <si>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</si>
  <si>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</si>
  <si>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</si>
  <si>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</si>
  <si>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</si>
  <si>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</si>
  <si>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</si>
  <si>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</si>
  <si>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</si>
  <si>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</si>
  <si>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</si>
  <si>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</si>
  <si>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</si>
  <si>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</si>
  <si>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</si>
  <si>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</si>
  <si>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</si>
  <si>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</si>
  <si>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1.DATA CLEANING</t>
  </si>
  <si>
    <t>Missing Values smoker</t>
  </si>
  <si>
    <t>Missing Customer Id</t>
  </si>
  <si>
    <t>Missing year</t>
  </si>
  <si>
    <t>Missing month</t>
  </si>
  <si>
    <t>Missing Hospital tier</t>
  </si>
  <si>
    <t>Missing city tier</t>
  </si>
  <si>
    <t>Missing  state</t>
  </si>
  <si>
    <t>Proper  Month</t>
  </si>
  <si>
    <t>Proper  Year</t>
  </si>
  <si>
    <t>Proper Smoker</t>
  </si>
  <si>
    <t>DATA TRANSFORMATION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</si>
  <si>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</si>
  <si>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</si>
  <si>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</si>
  <si>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</si>
  <si>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</si>
  <si>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</si>
  <si>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</si>
  <si>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</si>
  <si>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</si>
  <si>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</si>
  <si>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</si>
  <si>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</si>
  <si>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</si>
  <si>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</si>
  <si>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</si>
  <si>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</si>
  <si>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</si>
  <si>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</si>
  <si>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</si>
  <si>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</si>
  <si>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</si>
  <si>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</si>
  <si>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</si>
  <si>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</si>
  <si>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</si>
  <si>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</si>
  <si>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</si>
  <si>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</si>
  <si>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</si>
  <si>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</si>
  <si>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</si>
  <si>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</si>
  <si>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</si>
  <si>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</si>
  <si>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</si>
  <si>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</si>
  <si>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</si>
  <si>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</si>
  <si>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</si>
  <si>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</si>
  <si>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</si>
  <si>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</si>
  <si>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</si>
  <si>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</si>
  <si>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</si>
  <si>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</si>
  <si>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</si>
  <si>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</si>
  <si>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</si>
  <si>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</si>
  <si>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</si>
  <si>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</si>
  <si>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</si>
  <si>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</si>
  <si>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</si>
  <si>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</si>
  <si>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</si>
  <si>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</si>
  <si>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</si>
  <si>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</si>
  <si>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</si>
  <si>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</si>
  <si>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</si>
  <si>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</si>
  <si>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</si>
  <si>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</si>
  <si>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</si>
  <si>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</si>
  <si>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</si>
  <si>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</si>
  <si>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</si>
  <si>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</si>
  <si>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</si>
  <si>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</si>
  <si>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</si>
  <si>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</si>
  <si>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</si>
  <si>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</si>
  <si>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</si>
  <si>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</si>
  <si>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</si>
  <si>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</si>
  <si>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</si>
  <si>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</si>
  <si>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</si>
  <si>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</si>
  <si>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</si>
  <si>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</si>
  <si>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</si>
  <si>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</si>
  <si>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</si>
  <si>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</si>
  <si>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</si>
  <si>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</si>
  <si>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</si>
  <si>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</si>
  <si>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</si>
  <si>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</si>
  <si>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</si>
  <si>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</si>
  <si>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</si>
  <si>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</si>
  <si>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</si>
  <si>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</si>
  <si>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</si>
  <si>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</si>
  <si>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</si>
  <si>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</si>
  <si>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</si>
  <si>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</si>
  <si>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</si>
  <si>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</si>
  <si>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</si>
  <si>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</si>
  <si>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</si>
  <si>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</si>
  <si>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</si>
  <si>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</si>
  <si>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</si>
  <si>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</si>
  <si>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</si>
  <si>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</si>
  <si>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</si>
  <si>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</si>
  <si>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</si>
  <si>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</si>
  <si>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</si>
  <si>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</si>
  <si>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</si>
  <si>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</si>
  <si>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</si>
  <si>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</si>
  <si>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</si>
  <si>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</si>
  <si>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</si>
  <si>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</si>
  <si>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</si>
  <si>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</si>
  <si>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</si>
  <si>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</si>
  <si>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</si>
  <si>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</si>
  <si>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</si>
  <si>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</si>
  <si>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</si>
  <si>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</si>
  <si>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</si>
  <si>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</si>
  <si>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</si>
  <si>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</si>
  <si>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</si>
  <si>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</si>
  <si>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</si>
  <si>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</si>
  <si>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</si>
  <si>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</si>
  <si>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</si>
  <si>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</si>
  <si>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</si>
  <si>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</si>
  <si>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</si>
  <si>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</si>
  <si>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</si>
  <si>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</si>
  <si>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</si>
  <si>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</si>
  <si>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</si>
  <si>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</si>
  <si>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</si>
  <si>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</si>
  <si>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</si>
  <si>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</si>
  <si>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</si>
  <si>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</si>
  <si>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</si>
  <si>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</si>
  <si>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</si>
  <si>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</si>
  <si>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</si>
  <si>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</si>
  <si>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</si>
  <si>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</si>
  <si>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</si>
  <si>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</si>
  <si>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</si>
  <si>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</si>
  <si>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</si>
  <si>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</si>
  <si>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</si>
  <si>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</si>
  <si>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</si>
  <si>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</si>
  <si>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</si>
  <si>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</si>
  <si>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</si>
  <si>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</si>
  <si>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</si>
  <si>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</si>
  <si>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</si>
  <si>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</si>
  <si>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</si>
  <si>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</si>
  <si>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</si>
  <si>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</si>
  <si>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</si>
  <si>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</si>
  <si>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</si>
  <si>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</si>
  <si>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</si>
  <si>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</si>
  <si>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</si>
  <si>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</si>
  <si>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</si>
  <si>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</si>
  <si>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</si>
  <si>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</si>
  <si>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</si>
  <si>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</si>
  <si>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</si>
  <si>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</si>
  <si>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</si>
  <si>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</si>
  <si>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</si>
  <si>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</si>
  <si>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</si>
  <si>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</si>
  <si>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</si>
  <si>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</si>
  <si>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</si>
  <si>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</si>
  <si>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</si>
  <si>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</si>
  <si>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</si>
  <si>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</si>
  <si>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</si>
  <si>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</si>
  <si>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</si>
  <si>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</si>
  <si>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</si>
  <si>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</si>
  <si>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</si>
  <si>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</si>
  <si>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</si>
  <si>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</si>
  <si>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</si>
  <si>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</si>
  <si>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</si>
  <si>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</si>
  <si>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</si>
  <si>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</si>
  <si>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</si>
  <si>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</si>
  <si>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</si>
  <si>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</si>
  <si>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</si>
  <si>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</si>
  <si>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</si>
  <si>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</si>
  <si>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</si>
  <si>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</si>
  <si>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</si>
  <si>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</si>
  <si>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</si>
  <si>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</si>
  <si>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</si>
  <si>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</si>
  <si>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</si>
  <si>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</si>
  <si>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</si>
  <si>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</si>
  <si>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</si>
  <si>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</si>
  <si>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</si>
  <si>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</si>
  <si>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</si>
  <si>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</si>
  <si>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</si>
  <si>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</si>
  <si>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</si>
  <si>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</si>
  <si>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</si>
  <si>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</si>
  <si>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</si>
  <si>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</si>
  <si>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</si>
  <si>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</si>
  <si>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</si>
  <si>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</si>
  <si>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</si>
  <si>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</si>
  <si>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</si>
  <si>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</si>
  <si>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</si>
  <si>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</si>
  <si>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</si>
  <si>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</si>
  <si>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</si>
  <si>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</si>
  <si>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</si>
  <si>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</si>
  <si>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</si>
  <si>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</si>
  <si>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</si>
  <si>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</si>
  <si>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</si>
  <si>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</si>
  <si>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</si>
  <si>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</si>
  <si>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</si>
  <si>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</si>
  <si>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</si>
  <si>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</si>
  <si>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</si>
  <si>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</si>
  <si>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</si>
  <si>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</si>
  <si>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</si>
  <si>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</si>
  <si>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</si>
  <si>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</si>
  <si>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</si>
  <si>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</si>
  <si>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</si>
  <si>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</si>
  <si>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</si>
  <si>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</si>
  <si>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</si>
  <si>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</si>
  <si>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</si>
  <si>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</si>
  <si>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</si>
  <si>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</si>
  <si>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</si>
  <si>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</si>
  <si>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</si>
  <si>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</si>
  <si>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</si>
  <si>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</si>
  <si>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</si>
  <si>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</si>
  <si>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</si>
  <si>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</si>
  <si>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</si>
  <si>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</si>
  <si>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</si>
  <si>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</si>
  <si>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</si>
  <si>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</si>
  <si>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</si>
  <si>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</si>
  <si>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</si>
  <si>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</si>
  <si>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</si>
  <si>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</si>
  <si>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</si>
  <si>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</si>
  <si>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</si>
  <si>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</si>
  <si>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</si>
  <si>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</si>
  <si>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</si>
  <si>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</si>
  <si>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</si>
  <si>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</si>
  <si>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</si>
  <si>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</si>
  <si>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</si>
  <si>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</si>
  <si>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</si>
  <si>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</si>
  <si>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</si>
  <si>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</si>
  <si>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</si>
  <si>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</si>
  <si>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</si>
  <si>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</si>
  <si>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</si>
  <si>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</si>
  <si>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</si>
  <si>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</si>
  <si>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</si>
  <si>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</si>
  <si>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</si>
  <si>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</si>
  <si>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</si>
  <si>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</si>
  <si>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</si>
  <si>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</si>
  <si>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</si>
  <si>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</si>
  <si>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</si>
  <si>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</si>
  <si>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</si>
  <si>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</si>
  <si>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</si>
  <si>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</si>
  <si>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</si>
  <si>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</si>
  <si>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</si>
  <si>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</si>
  <si>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</si>
  <si>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</si>
  <si>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</si>
  <si>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</si>
  <si>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</si>
  <si>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</si>
  <si>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</si>
  <si>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</si>
  <si>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</si>
  <si>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</si>
  <si>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</si>
  <si>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</si>
  <si>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</si>
  <si>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</si>
  <si>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</si>
  <si>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</si>
  <si>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</si>
  <si>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</si>
  <si>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</si>
  <si>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</si>
  <si>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</si>
  <si>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</si>
  <si>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</si>
  <si>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</si>
  <si>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</si>
  <si>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</si>
  <si>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</si>
  <si>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</si>
  <si>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</si>
  <si>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</si>
  <si>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</si>
  <si>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</si>
  <si>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</si>
  <si>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</si>
  <si>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</si>
  <si>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</si>
  <si>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</si>
  <si>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</si>
  <si>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</si>
  <si>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</si>
  <si>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</si>
  <si>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</si>
  <si>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</si>
  <si>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</si>
  <si>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</si>
  <si>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</si>
  <si>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</si>
  <si>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</si>
  <si>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</si>
  <si>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</si>
  <si>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</si>
  <si>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</si>
  <si>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</si>
  <si>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</si>
  <si>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</si>
  <si>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</si>
  <si>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</si>
  <si>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</si>
  <si>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</si>
  <si>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</si>
  <si>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</si>
  <si>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</si>
  <si>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</si>
  <si>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</si>
  <si>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</si>
  <si>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</si>
  <si>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</si>
  <si>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</si>
  <si>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</si>
  <si>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</si>
  <si>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</si>
  <si>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</si>
  <si>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</si>
  <si>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</si>
  <si>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</si>
  <si>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</si>
  <si>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</si>
  <si>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</si>
  <si>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</si>
  <si>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</si>
  <si>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</si>
  <si>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</si>
  <si>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</si>
  <si>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</si>
  <si>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</si>
  <si>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</si>
  <si>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</si>
  <si>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</si>
  <si>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</si>
  <si>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</si>
  <si>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</si>
  <si>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</si>
  <si>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</si>
  <si>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</si>
  <si>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</si>
  <si>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</si>
  <si>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</si>
  <si>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</si>
  <si>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</si>
  <si>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</si>
  <si>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</si>
  <si>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</si>
  <si>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</si>
  <si>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</si>
  <si>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</si>
  <si>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</si>
  <si>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</si>
  <si>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</si>
  <si>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</si>
  <si>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</si>
  <si>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</si>
  <si>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</si>
  <si>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</si>
  <si>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</si>
  <si>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</si>
  <si>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</si>
  <si>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</si>
  <si>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</si>
  <si>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</si>
  <si>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</si>
  <si>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</si>
  <si>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</si>
  <si>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</si>
  <si>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</si>
  <si>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</si>
  <si>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</si>
  <si>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</si>
  <si>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</si>
  <si>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</si>
  <si>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</si>
  <si>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</si>
  <si>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</si>
  <si>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</si>
  <si>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</si>
  <si>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</si>
  <si>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</si>
  <si>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</si>
  <si>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</si>
  <si>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</si>
  <si>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</si>
  <si>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</si>
  <si>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</si>
  <si>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</si>
  <si>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</si>
  <si>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</si>
  <si>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</si>
  <si>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</si>
  <si>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</si>
  <si>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</si>
  <si>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</si>
  <si>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</si>
  <si>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</si>
  <si>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</si>
  <si>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</si>
  <si>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</si>
  <si>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</si>
  <si>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</si>
  <si>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</si>
  <si>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</si>
  <si>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</si>
  <si>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</si>
  <si>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</si>
  <si>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</si>
  <si>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</si>
  <si>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</si>
  <si>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</si>
  <si>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</si>
  <si>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</si>
  <si>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</si>
  <si>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</si>
  <si>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</si>
  <si>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</si>
  <si>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</si>
  <si>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</si>
  <si>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</si>
  <si>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</si>
  <si>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</si>
  <si>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</si>
  <si>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</si>
  <si>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</si>
  <si>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</si>
  <si>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</si>
  <si>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</si>
  <si>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</si>
  <si>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</si>
  <si>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</si>
  <si>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</si>
  <si>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</si>
  <si>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</si>
  <si>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</si>
  <si>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</si>
  <si>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</si>
  <si>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</si>
  <si>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</si>
  <si>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</si>
  <si>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</si>
  <si>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</si>
  <si>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</si>
  <si>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</si>
  <si>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</si>
  <si>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</si>
  <si>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</si>
  <si>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</si>
  <si>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</si>
  <si>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</si>
  <si>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</si>
  <si>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</si>
  <si>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</si>
  <si>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</si>
  <si>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</si>
  <si>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</si>
  <si>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</si>
  <si>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</si>
  <si>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</si>
  <si>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</si>
  <si>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</si>
  <si>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</si>
  <si>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</si>
  <si>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</si>
  <si>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</si>
  <si>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</si>
  <si>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</si>
  <si>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</si>
  <si>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</si>
  <si>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</si>
  <si>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</si>
  <si>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</si>
  <si>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</si>
  <si>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</si>
  <si>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</si>
  <si>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</si>
  <si>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</si>
  <si>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</si>
  <si>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</si>
  <si>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</si>
  <si>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</si>
  <si>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</si>
  <si>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</si>
  <si>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</si>
  <si>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</si>
  <si>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</si>
  <si>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</si>
  <si>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</si>
  <si>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</si>
  <si>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</si>
  <si>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</si>
  <si>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</si>
  <si>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</si>
  <si>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</si>
  <si>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</si>
  <si>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</si>
  <si>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</si>
  <si>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</si>
  <si>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</si>
  <si>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</si>
  <si>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</si>
  <si>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</si>
  <si>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</si>
  <si>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</si>
  <si>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</si>
  <si>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</si>
  <si>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</si>
  <si>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</si>
  <si>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</si>
  <si>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</si>
  <si>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</si>
  <si>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</si>
  <si>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</si>
  <si>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</si>
  <si>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</si>
  <si>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</si>
  <si>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</si>
  <si>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</si>
  <si>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</si>
  <si>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</si>
  <si>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</si>
  <si>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</si>
  <si>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</si>
  <si>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</si>
  <si>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</si>
  <si>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</si>
  <si>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</si>
  <si>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</si>
  <si>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</si>
  <si>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</si>
  <si>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</si>
  <si>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</si>
  <si>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</si>
  <si>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</si>
  <si>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</si>
  <si>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</si>
  <si>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</si>
  <si>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</si>
  <si>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</si>
  <si>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</si>
  <si>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</si>
  <si>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</si>
  <si>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</si>
  <si>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</si>
  <si>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</si>
  <si>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</si>
  <si>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</si>
  <si>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</si>
  <si>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</si>
  <si>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</si>
  <si>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</si>
  <si>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</si>
  <si>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</si>
  <si>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</si>
  <si>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</si>
  <si>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</si>
  <si>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</si>
  <si>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</si>
  <si>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</si>
  <si>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</si>
  <si>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</si>
  <si>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</si>
  <si>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</si>
  <si>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</si>
  <si>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</si>
  <si>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</si>
  <si>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</si>
  <si>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</si>
  <si>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</si>
  <si>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</si>
  <si>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</si>
  <si>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</si>
  <si>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</si>
  <si>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</si>
  <si>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</si>
  <si>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</si>
  <si>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</si>
  <si>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</si>
  <si>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</si>
  <si>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</si>
  <si>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</si>
  <si>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</si>
  <si>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</si>
  <si>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</si>
  <si>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</si>
  <si>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</si>
  <si>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</si>
  <si>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</si>
  <si>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</si>
  <si>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</si>
  <si>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</si>
  <si>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</si>
  <si>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</si>
  <si>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</si>
  <si>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</si>
  <si>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</si>
  <si>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</si>
  <si>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</si>
  <si>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</si>
  <si>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</si>
  <si>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</si>
  <si>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</si>
  <si>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</si>
  <si>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</si>
  <si>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</si>
  <si>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</si>
  <si>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</si>
  <si>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</si>
  <si>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</si>
  <si>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</si>
  <si>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</si>
  <si>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</si>
  <si>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</si>
  <si>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</si>
  <si>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</si>
  <si>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</si>
  <si>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</si>
  <si>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</si>
  <si>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</si>
  <si>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</si>
  <si>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</si>
  <si>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</si>
  <si>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</si>
  <si>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</si>
  <si>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</si>
  <si>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</si>
  <si>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</si>
  <si>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</si>
  <si>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</si>
  <si>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</si>
  <si>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</si>
  <si>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</si>
  <si>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</si>
  <si>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</si>
  <si>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</si>
  <si>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</si>
  <si>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</si>
  <si>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</si>
  <si>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</si>
  <si>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</si>
  <si>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</si>
  <si>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</si>
  <si>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</si>
  <si>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</si>
  <si>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</si>
  <si>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</si>
  <si>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</si>
  <si>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</si>
  <si>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</si>
  <si>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</si>
  <si>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</si>
  <si>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</si>
  <si>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</si>
  <si>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</si>
  <si>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</si>
  <si>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</si>
  <si>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</si>
  <si>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</si>
  <si>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</si>
  <si>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</si>
  <si>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</si>
  <si>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</si>
  <si>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</si>
  <si>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</si>
  <si>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</si>
  <si>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</si>
  <si>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</si>
  <si>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</si>
  <si>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</si>
  <si>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</si>
  <si>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</si>
  <si>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</si>
  <si>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</si>
  <si>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</si>
  <si>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</si>
  <si>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</si>
  <si>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</si>
  <si>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</si>
  <si>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</si>
  <si>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</si>
  <si>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</si>
  <si>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</si>
  <si>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</si>
  <si>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</si>
  <si>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</si>
  <si>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</si>
  <si>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</si>
  <si>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</si>
  <si>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</si>
  <si>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</si>
  <si>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</si>
  <si>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</si>
  <si>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</si>
  <si>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</si>
  <si>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</si>
  <si>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</si>
  <si>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</si>
  <si>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</si>
  <si>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</si>
  <si>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</si>
  <si>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</si>
  <si>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</si>
  <si>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</si>
  <si>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</si>
  <si>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</si>
  <si>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</si>
  <si>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</si>
  <si>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</si>
  <si>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</si>
  <si>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</si>
  <si>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</si>
  <si>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</si>
  <si>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</si>
  <si>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</si>
  <si>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</si>
  <si>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</si>
  <si>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</si>
  <si>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</si>
  <si>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</si>
  <si>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</si>
  <si>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</si>
  <si>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</si>
  <si>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</si>
  <si>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</si>
  <si>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</si>
  <si>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</si>
  <si>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</si>
  <si>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</si>
  <si>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</si>
  <si>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</si>
  <si>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</si>
  <si>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</si>
  <si>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</si>
  <si>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</si>
  <si>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</si>
  <si>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</si>
  <si>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</si>
  <si>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</si>
  <si>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</si>
  <si>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</si>
  <si>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</si>
  <si>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</si>
  <si>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</si>
  <si>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</si>
  <si>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</si>
  <si>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</si>
  <si>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</si>
  <si>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</si>
  <si>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</si>
  <si>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</si>
  <si>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</si>
  <si>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</si>
  <si>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</si>
  <si>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</si>
  <si>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</si>
  <si>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</si>
  <si>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</si>
  <si>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</si>
  <si>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</si>
  <si>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</si>
  <si>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</si>
  <si>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</si>
  <si>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</si>
  <si>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</si>
  <si>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</si>
  <si>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</si>
  <si>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</si>
  <si>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</si>
  <si>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</si>
  <si>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</si>
  <si>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</si>
  <si>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</si>
  <si>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</si>
  <si>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</si>
  <si>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</si>
  <si>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</si>
  <si>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</si>
  <si>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</si>
  <si>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</si>
  <si>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</si>
  <si>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</si>
  <si>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</si>
  <si>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</si>
  <si>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</si>
  <si>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</si>
  <si>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</si>
  <si>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</si>
  <si>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</si>
  <si>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</si>
  <si>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</si>
  <si>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</si>
  <si>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</si>
  <si>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</si>
  <si>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</si>
  <si>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</si>
  <si>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</si>
  <si>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</si>
  <si>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</si>
  <si>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</si>
  <si>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</si>
  <si>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</si>
  <si>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</si>
  <si>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</si>
  <si>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</si>
  <si>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</si>
  <si>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</si>
  <si>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</si>
  <si>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</si>
  <si>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</si>
  <si>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</si>
  <si>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</si>
  <si>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</si>
  <si>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</si>
  <si>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</si>
  <si>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</si>
  <si>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</si>
  <si>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</si>
  <si>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</si>
  <si>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</si>
  <si>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</si>
  <si>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</si>
  <si>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</si>
  <si>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</si>
  <si>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</si>
  <si>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</si>
  <si>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</si>
  <si>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</si>
  <si>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</si>
  <si>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</si>
  <si>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</si>
  <si>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</si>
  <si>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</si>
  <si>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</si>
  <si>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</si>
  <si>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</si>
  <si>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</si>
  <si>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</si>
  <si>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</si>
  <si>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</si>
  <si>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</si>
  <si>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</si>
  <si>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</si>
  <si>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</si>
  <si>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</si>
  <si>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</si>
  <si>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</si>
  <si>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</si>
  <si>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</si>
  <si>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</si>
  <si>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</si>
  <si>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</si>
  <si>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</si>
  <si>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</si>
  <si>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</si>
  <si>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</si>
  <si>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</si>
  <si>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</si>
  <si>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</si>
  <si>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</si>
  <si>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</si>
  <si>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</si>
  <si>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</si>
  <si>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</si>
  <si>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</si>
  <si>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</si>
  <si>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</si>
  <si>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</si>
  <si>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</si>
  <si>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</si>
  <si>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</si>
  <si>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</si>
  <si>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</si>
  <si>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</si>
  <si>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</si>
  <si>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</si>
  <si>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</si>
  <si>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</si>
  <si>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</si>
  <si>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</si>
  <si>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</si>
  <si>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</si>
  <si>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</si>
  <si>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</si>
  <si>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</si>
  <si>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</si>
  <si>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</si>
  <si>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</si>
  <si>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</si>
  <si>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</si>
  <si>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</si>
  <si>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</si>
  <si>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</si>
  <si>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</si>
  <si>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</si>
  <si>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</si>
  <si>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</si>
  <si>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</si>
  <si>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</si>
  <si>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</si>
  <si>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</si>
  <si>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</si>
  <si>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</si>
  <si>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</si>
  <si>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</si>
  <si>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</si>
  <si>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</si>
  <si>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</si>
  <si>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</si>
  <si>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</si>
  <si>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</si>
  <si>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</si>
  <si>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</si>
  <si>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</si>
  <si>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</si>
  <si>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</si>
  <si>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</si>
  <si>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</si>
  <si>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</si>
  <si>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</si>
  <si>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</si>
  <si>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</si>
  <si>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</si>
  <si>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</si>
  <si>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</si>
  <si>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</si>
  <si>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</si>
  <si>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</si>
  <si>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</si>
  <si>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</si>
  <si>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</si>
  <si>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</si>
  <si>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</si>
  <si>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</si>
  <si>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</si>
  <si>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</si>
  <si>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</si>
  <si>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</si>
  <si>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</si>
  <si>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</si>
  <si>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</si>
  <si>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</si>
  <si>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</si>
  <si>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</si>
  <si>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</si>
  <si>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</si>
  <si>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</si>
  <si>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</si>
  <si>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</si>
  <si>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</si>
  <si>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</si>
  <si>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</si>
  <si>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</si>
  <si>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</si>
  <si>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</si>
  <si>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</si>
  <si>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</si>
  <si>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</si>
  <si>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</si>
  <si>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</si>
  <si>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</si>
  <si>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</si>
  <si>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</si>
  <si>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</si>
  <si>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</si>
  <si>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</si>
  <si>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</si>
  <si>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</si>
  <si>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</si>
  <si>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</si>
  <si>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</si>
  <si>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</si>
  <si>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</si>
  <si>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</si>
  <si>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</si>
  <si>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</si>
  <si>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</si>
  <si>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</si>
  <si>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</si>
  <si>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</si>
  <si>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</si>
  <si>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</si>
  <si>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</si>
  <si>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</si>
  <si>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</si>
  <si>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</si>
  <si>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</si>
  <si>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</si>
  <si>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</si>
  <si>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</si>
  <si>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</si>
  <si>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</si>
  <si>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</si>
  <si>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</si>
  <si>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</si>
  <si>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</si>
  <si>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</si>
  <si>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</si>
  <si>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</si>
  <si>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</si>
  <si>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</si>
  <si>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</si>
  <si>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</si>
  <si>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</si>
  <si>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</si>
  <si>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</si>
  <si>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</si>
  <si>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</si>
  <si>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</si>
  <si>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</si>
  <si>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</si>
  <si>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</si>
  <si>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</si>
  <si>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</si>
  <si>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</si>
  <si>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</si>
  <si>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</si>
  <si>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</si>
  <si>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</si>
  <si>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</si>
  <si>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</si>
  <si>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</si>
  <si>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</si>
  <si>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</si>
  <si>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</si>
  <si>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</si>
  <si>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</si>
  <si>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</si>
  <si>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</si>
  <si>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</si>
  <si>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</si>
  <si>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</si>
  <si>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</si>
  <si>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</si>
  <si>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</si>
  <si>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</si>
  <si>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</si>
  <si>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</si>
  <si>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</si>
  <si>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</si>
  <si>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</si>
  <si>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</si>
  <si>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</si>
  <si>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</si>
  <si>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</si>
  <si>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</si>
  <si>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</si>
  <si>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</si>
  <si>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</si>
  <si>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</si>
  <si>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</si>
  <si>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</si>
  <si>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</si>
  <si>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</si>
  <si>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</si>
  <si>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</si>
  <si>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</si>
  <si>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</si>
  <si>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</si>
  <si>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</si>
  <si>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</si>
  <si>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</si>
  <si>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</si>
  <si>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</si>
  <si>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</si>
  <si>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</si>
  <si>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</si>
  <si>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</si>
  <si>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</si>
  <si>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</si>
  <si>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</si>
  <si>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</si>
  <si>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</si>
  <si>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</si>
  <si>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</si>
  <si>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</si>
  <si>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</si>
  <si>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</si>
  <si>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</si>
  <si>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</si>
  <si>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</si>
  <si>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</si>
  <si>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</si>
  <si>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</si>
  <si>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</si>
  <si>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</si>
  <si>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</si>
  <si>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</si>
  <si>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</si>
  <si>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</si>
  <si>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</si>
  <si>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</si>
  <si>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</si>
  <si>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</si>
  <si>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</si>
  <si>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</si>
  <si>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</si>
  <si>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</si>
  <si>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</si>
  <si>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</si>
  <si>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</si>
  <si>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</si>
  <si>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</si>
  <si>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</si>
  <si>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</si>
  <si>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</si>
  <si>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</si>
  <si>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</si>
  <si>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</si>
  <si>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</si>
  <si>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</si>
  <si>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</si>
  <si>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</si>
  <si>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</si>
  <si>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</si>
  <si>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</si>
  <si>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</si>
  <si>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</si>
  <si>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</si>
  <si>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</si>
  <si>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</si>
  <si>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</si>
  <si>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</si>
  <si>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</si>
  <si>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</si>
  <si>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</si>
  <si>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</si>
  <si>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</si>
  <si>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</si>
  <si>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</si>
  <si>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</si>
  <si>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</si>
  <si>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</si>
  <si>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</si>
  <si>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</si>
  <si>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</si>
  <si>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</si>
  <si>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</si>
  <si>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</si>
  <si>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</si>
  <si>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</si>
  <si>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</si>
  <si>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</si>
  <si>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</si>
  <si>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</si>
  <si>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</si>
  <si>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</si>
  <si>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</si>
  <si>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</si>
  <si>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</si>
  <si>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</si>
  <si>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</si>
  <si>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</si>
  <si>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</si>
  <si>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</si>
  <si>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</si>
  <si>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</si>
  <si>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</si>
  <si>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</si>
  <si>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</si>
  <si>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</si>
  <si>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</si>
  <si>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</si>
  <si>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</si>
  <si>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</si>
  <si>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</si>
  <si>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</si>
  <si>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</si>
  <si>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</si>
  <si>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</si>
  <si>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</si>
  <si>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</si>
  <si>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</si>
  <si>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</si>
  <si>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</si>
  <si>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</si>
  <si>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</si>
  <si>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</si>
  <si>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</si>
  <si>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</si>
  <si>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</si>
  <si>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</si>
  <si>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</si>
  <si>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</si>
  <si>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</si>
  <si>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</si>
  <si>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</si>
  <si>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</si>
  <si>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</si>
  <si>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</si>
  <si>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</si>
  <si>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</si>
  <si>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</si>
  <si>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</si>
  <si>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</si>
  <si>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</si>
  <si>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</si>
  <si>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</si>
  <si>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</si>
  <si>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</si>
  <si>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</si>
  <si>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</si>
  <si>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</si>
  <si>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</si>
  <si>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</si>
  <si>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</si>
  <si>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</si>
  <si>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</si>
  <si>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</si>
  <si>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</si>
  <si>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</si>
  <si>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</si>
  <si>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</si>
  <si>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</si>
  <si>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</si>
  <si>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</si>
  <si>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</si>
  <si>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</si>
  <si>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</si>
  <si>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</si>
  <si>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</si>
  <si>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</si>
  <si>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</si>
  <si>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</si>
  <si>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</si>
  <si>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</si>
  <si>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</si>
  <si>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</si>
  <si>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</si>
  <si>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</si>
  <si>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</si>
  <si>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</si>
  <si>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</si>
  <si>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</si>
  <si>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</si>
  <si>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</si>
  <si>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</si>
  <si>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</si>
  <si>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</si>
  <si>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</si>
  <si>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</si>
  <si>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</si>
  <si>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</si>
  <si>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</si>
  <si>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</si>
  <si>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</si>
  <si>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</si>
  <si>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</si>
  <si>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</si>
  <si>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</si>
  <si>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</si>
  <si>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</si>
  <si>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</si>
  <si>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</si>
  <si>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</si>
  <si>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</si>
  <si>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</si>
  <si>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</si>
  <si>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</si>
  <si>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</si>
  <si>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</si>
  <si>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</si>
  <si>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</si>
  <si>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</si>
  <si>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</si>
  <si>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</si>
  <si>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</si>
  <si>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</si>
  <si>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</si>
  <si>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</si>
  <si>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</si>
  <si>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</si>
  <si>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</si>
  <si>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</si>
  <si>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</si>
  <si>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</si>
  <si>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</si>
  <si>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</si>
  <si>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</si>
  <si>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</si>
  <si>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</si>
  <si>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</si>
  <si>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</si>
  <si>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</si>
  <si>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</si>
  <si>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</si>
  <si>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</si>
  <si>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</si>
  <si>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</si>
  <si>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</si>
  <si>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</si>
  <si>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</si>
  <si>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</si>
  <si>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</si>
  <si>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</si>
  <si>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</si>
  <si>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</si>
  <si>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</si>
  <si>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</si>
  <si>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</si>
  <si>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</si>
  <si>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</si>
  <si>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</si>
  <si>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</si>
  <si>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</si>
  <si>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</si>
  <si>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</si>
  <si>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</si>
  <si>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</si>
  <si>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</si>
  <si>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</si>
  <si>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</si>
  <si>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</si>
  <si>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</si>
  <si>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</si>
  <si>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</si>
  <si>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</si>
  <si>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</si>
  <si>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</si>
  <si>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</si>
  <si>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</si>
  <si>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</si>
  <si>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</si>
  <si>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</si>
  <si>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</si>
  <si>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</si>
  <si>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</si>
  <si>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</si>
  <si>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</si>
  <si>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</si>
  <si>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</si>
  <si>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</si>
  <si>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</si>
  <si>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</si>
  <si>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</si>
  <si>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</si>
  <si>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</si>
  <si>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</si>
  <si>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</si>
  <si>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</si>
  <si>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</si>
  <si>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</si>
  <si>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</si>
  <si>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</si>
  <si>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</si>
  <si>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</si>
  <si>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</si>
  <si>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</si>
  <si>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</si>
  <si>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</si>
  <si>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</si>
  <si>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</si>
  <si>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</si>
  <si>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</si>
  <si>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</si>
  <si>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</si>
  <si>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</si>
  <si>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</si>
  <si>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</si>
  <si>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</si>
  <si>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</si>
  <si>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</si>
  <si>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</si>
  <si>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</si>
  <si>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</si>
  <si>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</si>
  <si>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</si>
  <si>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</si>
  <si>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</si>
  <si>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</si>
  <si>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</si>
  <si>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</si>
  <si>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</si>
  <si>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</si>
  <si>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</si>
  <si>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</si>
  <si>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</si>
  <si>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</si>
  <si>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</si>
  <si>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</si>
  <si>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</si>
  <si>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</si>
  <si>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</si>
  <si>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</si>
  <si>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</si>
  <si>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</si>
  <si>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</si>
  <si>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</si>
  <si>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</si>
  <si>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</si>
  <si>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</si>
  <si>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</si>
  <si>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</si>
  <si>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</si>
  <si>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</si>
  <si>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</si>
  <si>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</si>
  <si>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</si>
  <si>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</si>
  <si>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</si>
  <si>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</si>
  <si>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</si>
  <si>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</si>
  <si>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</si>
  <si>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</si>
  <si>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</si>
  <si>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</si>
  <si>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</si>
  <si>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</si>
  <si>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</si>
  <si>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</si>
  <si>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</si>
  <si>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</si>
  <si>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</si>
  <si>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</si>
  <si>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</si>
  <si>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</si>
  <si>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</si>
  <si>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</si>
  <si>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</si>
  <si>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</si>
  <si>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</si>
  <si>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</si>
  <si>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</si>
  <si>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</si>
  <si>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</si>
  <si>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</si>
  <si>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</si>
  <si>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</si>
  <si>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</si>
  <si>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</si>
  <si>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</si>
  <si>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</si>
  <si>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</si>
  <si>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</si>
  <si>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</si>
  <si>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</si>
  <si>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</si>
  <si>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</si>
  <si>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</si>
  <si>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</si>
  <si>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</si>
  <si>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</si>
  <si>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</si>
  <si>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</si>
  <si>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</si>
  <si>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</si>
  <si>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</si>
  <si>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</si>
  <si>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</si>
  <si>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</si>
  <si>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</si>
  <si>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</si>
  <si>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</si>
  <si>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</si>
  <si>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</si>
  <si>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</si>
  <si>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</si>
  <si>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</si>
  <si>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</si>
  <si>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</si>
  <si>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</si>
  <si>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</si>
  <si>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</si>
  <si>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</si>
  <si>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</si>
  <si>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</si>
  <si>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</si>
  <si>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</si>
  <si>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</si>
  <si>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</si>
  <si>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</si>
  <si>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</si>
  <si>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</si>
  <si>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</si>
  <si>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</si>
  <si>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</si>
  <si>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</si>
  <si>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</si>
  <si>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</si>
  <si>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</si>
  <si>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</si>
  <si>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</si>
  <si>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</si>
  <si>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</si>
  <si>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</si>
  <si>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</si>
  <si>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</si>
  <si>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</si>
  <si>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</si>
  <si>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</si>
  <si>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</si>
  <si>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</si>
  <si>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</si>
  <si>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</si>
  <si>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</si>
  <si>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</si>
  <si>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</si>
  <si>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</si>
  <si>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</si>
  <si>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</si>
  <si>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</si>
  <si>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</si>
  <si>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</si>
  <si>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</si>
  <si>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</si>
  <si>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</si>
  <si>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</si>
  <si>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</si>
  <si>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</si>
  <si>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</si>
  <si>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</si>
  <si>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</si>
  <si>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</si>
  <si>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</si>
  <si>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</si>
  <si>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</si>
  <si>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</si>
  <si>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</si>
  <si>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</si>
  <si>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</si>
  <si>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</si>
  <si>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</si>
  <si>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</si>
  <si>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</si>
  <si>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</si>
  <si>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</si>
  <si>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</si>
  <si>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</si>
  <si>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</si>
  <si>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</si>
  <si>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</si>
  <si>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</si>
  <si>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</si>
  <si>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</si>
  <si>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</si>
  <si>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</si>
  <si>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</si>
  <si>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</si>
  <si>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</si>
  <si>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</si>
  <si>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</si>
  <si>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</si>
  <si>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</si>
  <si>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</si>
  <si>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</si>
  <si>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</si>
  <si>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</si>
  <si>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</si>
  <si>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</si>
  <si>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</si>
  <si>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</si>
  <si>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</si>
  <si>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</si>
  <si>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</si>
  <si>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</si>
  <si>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</si>
  <si>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</si>
  <si>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</si>
  <si>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</si>
  <si>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</si>
  <si>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</si>
  <si>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</si>
  <si>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</si>
  <si>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</si>
  <si>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</si>
  <si>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</si>
  <si>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</si>
  <si>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</si>
  <si>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</si>
  <si>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</si>
  <si>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</si>
  <si>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</si>
  <si>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</si>
  <si>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</si>
  <si>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</si>
  <si>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</si>
  <si>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</si>
  <si>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</si>
  <si>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</si>
  <si>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</si>
  <si>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</si>
  <si>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</si>
  <si>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</si>
  <si>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</si>
  <si>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</si>
  <si>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</si>
  <si>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</si>
  <si>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</si>
  <si>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</si>
  <si>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</si>
  <si>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</si>
  <si>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</si>
  <si>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</si>
  <si>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</si>
  <si>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</si>
  <si>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</si>
  <si>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</si>
  <si>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</si>
  <si>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</si>
  <si>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</si>
  <si>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</si>
  <si>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</si>
  <si>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</si>
  <si>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</si>
  <si>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</si>
  <si>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</si>
  <si>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</si>
  <si>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</si>
  <si>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</si>
  <si>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</si>
  <si>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</si>
  <si>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</si>
  <si>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</si>
  <si>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</si>
  <si>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</si>
  <si>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</si>
  <si>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</si>
  <si>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</si>
  <si>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</si>
  <si>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</si>
  <si>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</si>
  <si>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</si>
  <si>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</si>
  <si>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</si>
  <si>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</si>
  <si>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</si>
  <si>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</si>
  <si>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</si>
  <si>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</si>
  <si>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</si>
  <si>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</si>
  <si>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</si>
  <si>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</si>
  <si>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</si>
  <si>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</si>
  <si>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</si>
  <si>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</si>
  <si>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</si>
  <si>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</si>
  <si>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</si>
  <si>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</si>
  <si>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</si>
  <si>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</si>
  <si>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</si>
  <si>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</si>
  <si>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</si>
  <si>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</si>
  <si>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</si>
  <si>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</si>
  <si>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</si>
  <si>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</si>
  <si>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</si>
  <si>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</si>
  <si>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</si>
  <si>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</si>
  <si>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</si>
  <si>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</si>
  <si>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</si>
  <si>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</si>
  <si>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</si>
  <si>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</si>
  <si>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</si>
  <si>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</si>
  <si>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</si>
  <si>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</si>
  <si>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</si>
  <si>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</si>
  <si>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</si>
  <si>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</si>
  <si>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</si>
  <si>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</si>
  <si>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</si>
  <si>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</si>
  <si>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</si>
  <si>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</si>
  <si>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</si>
  <si>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</si>
  <si>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</si>
  <si>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</si>
  <si>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</si>
  <si>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</si>
  <si>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</si>
  <si>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</si>
  <si>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</si>
  <si>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</si>
  <si>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</si>
  <si>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</si>
  <si>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</si>
  <si>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</si>
  <si>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</si>
  <si>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</si>
  <si>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</si>
  <si>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</si>
  <si>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</si>
  <si>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</si>
  <si>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</si>
  <si>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</si>
  <si>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</si>
  <si>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</si>
  <si>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</si>
  <si>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</si>
  <si>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</si>
  <si>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</si>
  <si>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</si>
  <si>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</si>
  <si>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</si>
  <si>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</si>
  <si>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</si>
  <si>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</si>
  <si>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</si>
  <si>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</si>
  <si>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</si>
  <si>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</si>
  <si>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</si>
  <si>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</si>
  <si>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</si>
  <si>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</si>
  <si>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</si>
  <si>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</si>
  <si>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</si>
  <si>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</si>
  <si>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</si>
  <si>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</si>
  <si>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</si>
  <si>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</si>
  <si>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</si>
  <si>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</si>
  <si>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</si>
  <si>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</si>
  <si>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</si>
  <si>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</si>
  <si>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</si>
  <si>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</si>
  <si>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</si>
  <si>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</si>
  <si>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</si>
  <si>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</si>
  <si>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</si>
  <si>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</si>
  <si>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</si>
  <si>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</si>
  <si>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</si>
  <si>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</si>
  <si>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</si>
  <si>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</si>
  <si>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</si>
  <si>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</si>
  <si>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</si>
  <si>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</si>
  <si>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</si>
  <si>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</si>
  <si>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</si>
  <si>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</si>
  <si>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</si>
  <si>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</si>
  <si>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</si>
  <si>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</si>
  <si>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</si>
  <si>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</si>
  <si>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</si>
  <si>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</si>
  <si>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</si>
  <si>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</si>
  <si>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</si>
  <si>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</si>
  <si>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</si>
  <si>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</si>
  <si>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</si>
  <si>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</si>
  <si>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</si>
  <si>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</si>
  <si>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</si>
  <si>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</si>
  <si>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</si>
  <si>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</si>
  <si>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</si>
  <si>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</si>
  <si>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</si>
  <si>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</si>
  <si>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</si>
  <si>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</si>
  <si>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</si>
  <si>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</si>
  <si>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</si>
  <si>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</si>
  <si>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</si>
  <si>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</si>
  <si>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</si>
  <si>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</si>
  <si>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</si>
  <si>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</si>
  <si>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</si>
  <si>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</si>
  <si>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</si>
  <si>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</si>
  <si>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</si>
  <si>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</si>
  <si>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</si>
  <si>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</si>
  <si>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</si>
  <si>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</si>
  <si>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</si>
  <si>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</si>
  <si>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</si>
  <si>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</si>
  <si>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</si>
  <si>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</si>
  <si>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</si>
  <si>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</si>
  <si>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</si>
  <si>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</si>
  <si>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</si>
  <si>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</si>
  <si>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</si>
  <si>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</si>
  <si>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</si>
  <si>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</si>
  <si>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</si>
  <si>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</si>
  <si>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</si>
  <si>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</si>
  <si>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</si>
  <si>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</si>
  <si>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</si>
  <si>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</si>
  <si>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</si>
  <si>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</si>
  <si>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</si>
  <si>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</si>
  <si>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</si>
  <si>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</si>
  <si>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</si>
  <si>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</si>
  <si>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</si>
  <si>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</si>
  <si>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</si>
  <si>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</si>
  <si>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</si>
  <si>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</si>
  <si>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</si>
  <si>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</si>
  <si>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</si>
  <si>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</si>
  <si>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</si>
  <si>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</si>
  <si>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</si>
  <si>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</si>
  <si>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</si>
  <si>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</si>
  <si>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</si>
  <si>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</si>
  <si>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</si>
  <si>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</si>
  <si>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Mr</t>
  </si>
  <si>
    <t xml:space="preserve"> Sr</t>
  </si>
  <si>
    <t xml:space="preserve"> Mrs</t>
  </si>
  <si>
    <t xml:space="preserve"> Jr</t>
  </si>
  <si>
    <t xml:space="preserve"> III</t>
  </si>
  <si>
    <t>j</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</si>
  <si>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</si>
  <si>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</si>
  <si>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</si>
  <si>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</si>
  <si>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</si>
  <si>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</si>
  <si>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</si>
  <si>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</si>
  <si>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</si>
  <si>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</si>
  <si>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</si>
  <si>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</si>
  <si>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</si>
  <si>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</si>
  <si>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</si>
  <si>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</si>
  <si>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</si>
  <si>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</si>
  <si>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</si>
  <si>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</si>
  <si>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</si>
  <si>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</si>
  <si>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</si>
  <si>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</si>
  <si>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</si>
  <si>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</si>
  <si>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</si>
  <si>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</si>
  <si>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</si>
  <si>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</si>
  <si>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</si>
  <si>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</si>
  <si>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</si>
  <si>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</si>
  <si>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</si>
  <si>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</si>
  <si>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</si>
  <si>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</si>
  <si>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</si>
  <si>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</si>
  <si>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</si>
  <si>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</si>
  <si>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</si>
  <si>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</si>
  <si>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</si>
  <si>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</si>
  <si>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</si>
  <si>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</si>
  <si>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</si>
  <si>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</si>
  <si>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</si>
  <si>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</si>
  <si>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</si>
  <si>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</si>
  <si>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</si>
  <si>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</si>
  <si>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</si>
  <si>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</si>
  <si>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</si>
  <si>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</si>
  <si>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</si>
  <si>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</si>
  <si>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</si>
  <si>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</si>
  <si>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</si>
  <si>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</si>
  <si>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</si>
  <si>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</si>
  <si>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</si>
  <si>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</si>
  <si>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</si>
  <si>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</si>
  <si>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</si>
  <si>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</si>
  <si>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</si>
  <si>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</si>
  <si>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</si>
  <si>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</si>
  <si>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</si>
  <si>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</si>
  <si>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</si>
  <si>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</si>
  <si>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</si>
  <si>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</si>
  <si>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</si>
  <si>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</si>
  <si>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</si>
  <si>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</si>
  <si>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</si>
  <si>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</si>
  <si>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</si>
  <si>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</si>
  <si>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</si>
  <si>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</si>
  <si>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</si>
  <si>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</si>
  <si>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</si>
  <si>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</si>
  <si>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</si>
  <si>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</si>
  <si>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</si>
  <si>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</si>
  <si>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</si>
  <si>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</si>
  <si>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</si>
  <si>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</si>
  <si>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</si>
  <si>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</si>
  <si>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</si>
  <si>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</si>
  <si>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</si>
  <si>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</si>
  <si>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</si>
  <si>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</si>
  <si>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</si>
  <si>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</si>
  <si>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</si>
  <si>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</si>
  <si>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</si>
  <si>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</si>
  <si>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</si>
  <si>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</si>
  <si>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</si>
  <si>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</si>
  <si>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</si>
  <si>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</si>
  <si>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</si>
  <si>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</si>
  <si>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</si>
  <si>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</si>
  <si>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</si>
  <si>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</si>
  <si>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</si>
  <si>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</si>
  <si>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</si>
  <si>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</si>
  <si>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</si>
  <si>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</si>
  <si>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</si>
  <si>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</si>
  <si>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</si>
  <si>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</si>
  <si>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</si>
  <si>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</si>
  <si>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</si>
  <si>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</si>
  <si>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</si>
  <si>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</si>
  <si>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</si>
  <si>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</si>
  <si>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</si>
  <si>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</si>
  <si>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</si>
  <si>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</si>
  <si>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</si>
  <si>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</si>
  <si>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</si>
  <si>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</si>
  <si>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</si>
  <si>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</si>
  <si>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</si>
  <si>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</si>
  <si>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</si>
  <si>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</si>
  <si>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</si>
  <si>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</si>
  <si>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</si>
  <si>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</si>
  <si>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</si>
  <si>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</si>
  <si>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</si>
  <si>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</si>
  <si>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</si>
  <si>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</si>
  <si>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</si>
  <si>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</si>
  <si>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</si>
  <si>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</si>
  <si>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</si>
  <si>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</si>
  <si>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</si>
  <si>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</si>
  <si>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</si>
  <si>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</si>
  <si>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</si>
  <si>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</si>
  <si>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</si>
  <si>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</si>
  <si>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</si>
  <si>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</si>
  <si>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</si>
  <si>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</si>
  <si>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</si>
  <si>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</si>
  <si>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</si>
  <si>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</si>
  <si>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</si>
  <si>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</si>
  <si>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</si>
  <si>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</si>
  <si>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</si>
  <si>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</si>
  <si>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</si>
  <si>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</si>
  <si>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</si>
  <si>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</si>
  <si>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</si>
  <si>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</si>
  <si>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</si>
  <si>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</si>
  <si>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</si>
  <si>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</si>
  <si>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</si>
  <si>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</si>
  <si>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</si>
  <si>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</si>
  <si>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</si>
  <si>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</si>
  <si>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</si>
  <si>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</si>
  <si>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</si>
  <si>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</si>
  <si>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</si>
  <si>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</si>
  <si>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</si>
  <si>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</si>
  <si>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</si>
  <si>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</si>
  <si>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</si>
  <si>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</si>
  <si>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</si>
  <si>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</si>
  <si>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</si>
  <si>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</si>
  <si>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</si>
  <si>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</si>
  <si>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</si>
  <si>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</si>
  <si>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</si>
  <si>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</si>
  <si>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</si>
  <si>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</si>
  <si>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</si>
  <si>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</si>
  <si>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</si>
  <si>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</si>
  <si>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</si>
  <si>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</si>
  <si>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</si>
  <si>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</si>
  <si>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</si>
  <si>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</si>
  <si>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</si>
  <si>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</si>
  <si>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</si>
  <si>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</si>
  <si>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</si>
  <si>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</si>
  <si>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</si>
  <si>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</si>
  <si>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</si>
  <si>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</si>
  <si>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</si>
  <si>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</si>
  <si>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</si>
  <si>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</si>
  <si>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</si>
  <si>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</si>
  <si>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</si>
  <si>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</si>
  <si>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</si>
  <si>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</si>
  <si>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</si>
  <si>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</si>
  <si>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</si>
  <si>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</si>
  <si>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</si>
  <si>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</si>
  <si>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</si>
  <si>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</si>
  <si>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</si>
  <si>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</si>
  <si>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</si>
  <si>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</si>
  <si>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</si>
  <si>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</si>
  <si>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</si>
  <si>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</si>
  <si>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</si>
  <si>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</si>
  <si>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</si>
  <si>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</si>
  <si>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</si>
  <si>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</si>
  <si>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</si>
  <si>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</si>
  <si>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</si>
  <si>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</si>
  <si>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</si>
  <si>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</si>
  <si>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</si>
  <si>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</si>
  <si>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</si>
  <si>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</si>
  <si>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</si>
  <si>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</si>
  <si>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</si>
  <si>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</si>
  <si>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</si>
  <si>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</si>
  <si>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</si>
  <si>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</si>
  <si>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</si>
  <si>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</si>
  <si>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</si>
  <si>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</si>
  <si>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</si>
  <si>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</si>
  <si>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</si>
  <si>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</si>
  <si>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</si>
  <si>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</si>
  <si>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</si>
  <si>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</si>
  <si>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</si>
  <si>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</si>
  <si>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</si>
  <si>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</si>
  <si>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</si>
  <si>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</si>
  <si>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</si>
  <si>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</si>
  <si>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</si>
  <si>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</si>
  <si>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</si>
  <si>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</si>
  <si>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</si>
  <si>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</si>
  <si>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</si>
  <si>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</si>
  <si>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</si>
  <si>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</si>
  <si>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</si>
  <si>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</si>
  <si>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</si>
  <si>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</si>
  <si>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</si>
  <si>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</si>
  <si>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</si>
  <si>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</si>
  <si>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</si>
  <si>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</si>
  <si>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</si>
  <si>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</si>
  <si>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</si>
  <si>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</si>
  <si>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</si>
  <si>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</si>
  <si>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</si>
  <si>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</si>
  <si>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</si>
  <si>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</si>
  <si>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</si>
  <si>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</si>
  <si>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</si>
  <si>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</si>
  <si>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</si>
  <si>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</si>
  <si>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</si>
  <si>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</si>
  <si>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</si>
  <si>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</si>
  <si>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</si>
  <si>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</si>
  <si>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</si>
  <si>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</si>
  <si>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</si>
  <si>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</si>
  <si>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</si>
  <si>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</si>
  <si>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</si>
  <si>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</si>
  <si>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</si>
  <si>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</si>
  <si>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</si>
  <si>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</si>
  <si>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</si>
  <si>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</si>
  <si>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</si>
  <si>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</si>
  <si>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</si>
  <si>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</si>
  <si>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</si>
  <si>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</si>
  <si>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</si>
  <si>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</si>
  <si>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</si>
  <si>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</si>
  <si>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</si>
  <si>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</si>
  <si>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</si>
  <si>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</si>
  <si>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</si>
  <si>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</si>
  <si>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</si>
  <si>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</si>
  <si>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</si>
  <si>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</si>
  <si>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</si>
  <si>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</si>
  <si>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</si>
  <si>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</si>
  <si>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Laura E.</t>
  </si>
  <si>
    <t>Dan R.</t>
  </si>
  <si>
    <t>Katie</t>
  </si>
  <si>
    <t>Cathryn</t>
  </si>
  <si>
    <t>Shauna</t>
  </si>
  <si>
    <t>Terence</t>
  </si>
  <si>
    <t>Marisol</t>
  </si>
  <si>
    <t>Brett W</t>
  </si>
  <si>
    <t>Dylan J</t>
  </si>
  <si>
    <t>Brooke M.</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</si>
  <si>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</si>
  <si>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</si>
  <si>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</si>
  <si>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</si>
  <si>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</si>
  <si>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</si>
  <si>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</si>
  <si>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</si>
  <si>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</si>
  <si>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</si>
  <si>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</si>
  <si>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</si>
  <si>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</si>
  <si>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</si>
  <si>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</si>
  <si>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</si>
  <si>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</si>
  <si>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</si>
  <si>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</si>
  <si>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</si>
  <si>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</si>
  <si>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Jason R</t>
  </si>
  <si>
    <t>Yoshinori</t>
  </si>
  <si>
    <t>Adrienne G.</t>
  </si>
  <si>
    <t>Junyong</t>
  </si>
  <si>
    <t>Kristen A.</t>
  </si>
  <si>
    <t>Maria I.</t>
  </si>
  <si>
    <t>Jonathan</t>
  </si>
  <si>
    <t>Benjamina C</t>
  </si>
  <si>
    <t>Alison B</t>
  </si>
  <si>
    <t>Alexis N</t>
  </si>
  <si>
    <t>Shanda L</t>
  </si>
  <si>
    <t>Laurette</t>
  </si>
  <si>
    <t>Mary</t>
  </si>
  <si>
    <t>Kati A</t>
  </si>
  <si>
    <t>Greer D</t>
  </si>
  <si>
    <t>Brent</t>
  </si>
  <si>
    <t>Eugene M</t>
  </si>
  <si>
    <t>Erin D</t>
  </si>
  <si>
    <t>Kamilla</t>
  </si>
  <si>
    <t>Wayne I.</t>
  </si>
  <si>
    <t>Tracy L</t>
  </si>
  <si>
    <t>Greg D.</t>
  </si>
  <si>
    <t>Steven L.</t>
  </si>
  <si>
    <t>Gianfilippo</t>
  </si>
  <si>
    <t>Hector</t>
  </si>
  <si>
    <t>Mark W.</t>
  </si>
  <si>
    <t>Justin</t>
  </si>
  <si>
    <t>Erika M.</t>
  </si>
  <si>
    <t>Daniel G.</t>
  </si>
  <si>
    <t>Devin C.</t>
  </si>
  <si>
    <t>Louise A</t>
  </si>
  <si>
    <t>Jessica L</t>
  </si>
  <si>
    <t>Brad</t>
  </si>
  <si>
    <t>Margaret O</t>
  </si>
  <si>
    <t>Craig R.</t>
  </si>
  <si>
    <t>Simo</t>
  </si>
  <si>
    <t>Christopher J</t>
  </si>
  <si>
    <t>Mario Sr.</t>
  </si>
  <si>
    <t>Scott M</t>
  </si>
  <si>
    <t>Caitlin E.</t>
  </si>
  <si>
    <t>Zachary T</t>
  </si>
  <si>
    <t>Bethany N.</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</si>
  <si>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</si>
  <si>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</si>
  <si>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</si>
  <si>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</si>
  <si>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</si>
  <si>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</si>
  <si>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</si>
  <si>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</si>
  <si>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</si>
  <si>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</si>
  <si>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</si>
  <si>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</si>
  <si>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</si>
  <si>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</si>
  <si>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</si>
  <si>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</si>
  <si>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</si>
  <si>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</si>
  <si>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</si>
  <si>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</si>
  <si>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</si>
  <si>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Daniel M</t>
  </si>
  <si>
    <t>Hiruni</t>
  </si>
  <si>
    <t>Reina H.</t>
  </si>
  <si>
    <t>Kristi</t>
  </si>
  <si>
    <t>Meredith L.</t>
  </si>
  <si>
    <t>Jocelyn</t>
  </si>
  <si>
    <t>Margaret E</t>
  </si>
  <si>
    <t>Mario J.</t>
  </si>
  <si>
    <t>Carolina</t>
  </si>
  <si>
    <t>Kimberly D</t>
  </si>
  <si>
    <t>Marc-Olivier</t>
  </si>
  <si>
    <t>Russell J</t>
  </si>
  <si>
    <t>Karine</t>
  </si>
  <si>
    <t>Cheryl</t>
  </si>
  <si>
    <t>Allison M.</t>
  </si>
  <si>
    <t>Adriana</t>
  </si>
  <si>
    <t>Miranda J</t>
  </si>
  <si>
    <t>Roberto</t>
  </si>
  <si>
    <t>Tiffany</t>
  </si>
  <si>
    <t>Rich M</t>
  </si>
  <si>
    <t>Aaron C</t>
  </si>
  <si>
    <t>Maria M</t>
  </si>
  <si>
    <t>Daven W</t>
  </si>
  <si>
    <t>Hiroki</t>
  </si>
  <si>
    <t>Anders</t>
  </si>
  <si>
    <t>Candace N</t>
  </si>
  <si>
    <t>Bruno F.</t>
  </si>
  <si>
    <t>Meaghan J</t>
  </si>
  <si>
    <t>Rina</t>
  </si>
  <si>
    <t>Kristin P.</t>
  </si>
  <si>
    <t>Albert</t>
  </si>
  <si>
    <t>Amy B</t>
  </si>
  <si>
    <t>A Danielle</t>
  </si>
  <si>
    <t>Conrad F</t>
  </si>
  <si>
    <t>Josh</t>
  </si>
  <si>
    <t>Maxime</t>
  </si>
  <si>
    <t>Laura P.</t>
  </si>
  <si>
    <t>William D. Jr.</t>
  </si>
  <si>
    <t>Adam S</t>
  </si>
  <si>
    <t>Armando</t>
  </si>
  <si>
    <t>Dana</t>
  </si>
  <si>
    <t>Benjamin</t>
  </si>
  <si>
    <t>Tanya</t>
  </si>
  <si>
    <t>Tracy</t>
  </si>
  <si>
    <t>Emily S</t>
  </si>
  <si>
    <t>Kelly R</t>
  </si>
  <si>
    <t>Bruce A Jr.</t>
  </si>
  <si>
    <t>Cary J</t>
  </si>
  <si>
    <t>Michael E.</t>
  </si>
  <si>
    <t>Polly</t>
  </si>
  <si>
    <t>Mark H.</t>
  </si>
  <si>
    <t>Caroline S.</t>
  </si>
  <si>
    <t>Nuta</t>
  </si>
  <si>
    <t>Margie</t>
  </si>
  <si>
    <t>Diego J</t>
  </si>
  <si>
    <t>Enrique M Sr.</t>
  </si>
  <si>
    <t>Filip</t>
  </si>
  <si>
    <t>Rosemary E.</t>
  </si>
  <si>
    <t>Jennifer R.</t>
  </si>
  <si>
    <t>Lauren E</t>
  </si>
  <si>
    <t>Ashley M.</t>
  </si>
  <si>
    <t>Alison R.</t>
  </si>
  <si>
    <t>Madeleine</t>
  </si>
  <si>
    <t>Kimberly</t>
  </si>
  <si>
    <t>Jeremy J</t>
  </si>
  <si>
    <t>Tennille</t>
  </si>
  <si>
    <t>Justin E</t>
  </si>
  <si>
    <t>Shalane</t>
  </si>
  <si>
    <t>Jessica N.</t>
  </si>
  <si>
    <t>Melanie</t>
  </si>
  <si>
    <t>Ruth Angelica</t>
  </si>
  <si>
    <t>Una M</t>
  </si>
  <si>
    <t>Taralyn</t>
  </si>
  <si>
    <t>James A</t>
  </si>
  <si>
    <t>Ning</t>
  </si>
  <si>
    <t>Joel</t>
  </si>
  <si>
    <t>Brittney</t>
  </si>
  <si>
    <t>Koji</t>
  </si>
  <si>
    <t>Deedra G.</t>
  </si>
  <si>
    <t>Ann M.</t>
  </si>
  <si>
    <t>Sarah E</t>
  </si>
  <si>
    <t>Apryl J.</t>
  </si>
  <si>
    <t>Karl</t>
  </si>
  <si>
    <t>Will</t>
  </si>
  <si>
    <t>Bradley D</t>
  </si>
  <si>
    <t>Matthew W.</t>
  </si>
  <si>
    <t>Tom</t>
  </si>
  <si>
    <t>Wayne A.</t>
  </si>
  <si>
    <t>Nobuyori</t>
  </si>
  <si>
    <t>Marcos S</t>
  </si>
  <si>
    <t>Andy</t>
  </si>
  <si>
    <t>Marcus B</t>
  </si>
  <si>
    <t>Thomas K.</t>
  </si>
  <si>
    <t>Geoff</t>
  </si>
  <si>
    <t>Chris J.</t>
  </si>
  <si>
    <t>Kate A.</t>
  </si>
  <si>
    <t>Kelli</t>
  </si>
  <si>
    <t>Ryan K.</t>
  </si>
  <si>
    <t>Matthew J</t>
  </si>
  <si>
    <t>Antonia G</t>
  </si>
  <si>
    <t>Casondra L</t>
  </si>
  <si>
    <t>Wendy</t>
  </si>
  <si>
    <t>Laura F</t>
  </si>
  <si>
    <t>Amelia F.</t>
  </si>
  <si>
    <t>Amy L.</t>
  </si>
  <si>
    <t>Katie J</t>
  </si>
  <si>
    <t>Vanessa</t>
  </si>
  <si>
    <t>Natali N</t>
  </si>
  <si>
    <t>Beth</t>
  </si>
  <si>
    <t>Andee W.</t>
  </si>
  <si>
    <t>C Fred</t>
  </si>
  <si>
    <t>Patrick Sr.</t>
  </si>
  <si>
    <t>Kelly M.</t>
  </si>
  <si>
    <t>Keila L</t>
  </si>
  <si>
    <t>Zanae E</t>
  </si>
  <si>
    <t>Jason L.</t>
  </si>
  <si>
    <t>Benjamin J.</t>
  </si>
  <si>
    <t>Chad</t>
  </si>
  <si>
    <t>Matthew R</t>
  </si>
  <si>
    <t>Shaista S</t>
  </si>
  <si>
    <t>Julie A.</t>
  </si>
  <si>
    <t>Megumi</t>
  </si>
  <si>
    <t>Skylar</t>
  </si>
  <si>
    <t>Renee</t>
  </si>
  <si>
    <t>Nellie A.</t>
  </si>
  <si>
    <t>Tamara</t>
  </si>
  <si>
    <t>Aimee J.</t>
  </si>
  <si>
    <t>Suzanne</t>
  </si>
  <si>
    <t>Kristin A.</t>
  </si>
  <si>
    <t>Bronwyn</t>
  </si>
  <si>
    <t>Taylor J</t>
  </si>
  <si>
    <t>Joshua E.</t>
  </si>
  <si>
    <t>Andrew R</t>
  </si>
  <si>
    <t>Francisco J. Sr.</t>
  </si>
  <si>
    <t>Miles J.</t>
  </si>
  <si>
    <t>Justyna I.</t>
  </si>
  <si>
    <t>Lucille</t>
  </si>
  <si>
    <t>Jessica E.</t>
  </si>
  <si>
    <t>Emilie</t>
  </si>
  <si>
    <t>Caitlin B.</t>
  </si>
  <si>
    <t>Joseph W</t>
  </si>
  <si>
    <t>Wayne L.</t>
  </si>
  <si>
    <t>Floris</t>
  </si>
  <si>
    <t>Marc</t>
  </si>
  <si>
    <t>Aharon N</t>
  </si>
  <si>
    <t>Lawrence D.</t>
  </si>
  <si>
    <t>Malcolm</t>
  </si>
  <si>
    <t>Anna E.</t>
  </si>
  <si>
    <t>Chia J.</t>
  </si>
  <si>
    <t>Laura A</t>
  </si>
  <si>
    <t>Aditi</t>
  </si>
  <si>
    <t>Leah A.</t>
  </si>
  <si>
    <t>Marianne</t>
  </si>
  <si>
    <t>Carla</t>
  </si>
  <si>
    <t>Oksana</t>
  </si>
  <si>
    <t>Rebecca B.</t>
  </si>
  <si>
    <t>Maria A.</t>
  </si>
  <si>
    <t>Steve Jr.</t>
  </si>
  <si>
    <t>Dale</t>
  </si>
  <si>
    <t>Brittany A.</t>
  </si>
  <si>
    <t>Robert S</t>
  </si>
  <si>
    <t>Katlyn A.</t>
  </si>
  <si>
    <t>Morgan B.</t>
  </si>
  <si>
    <t>Silvana M.</t>
  </si>
  <si>
    <t>Natty</t>
  </si>
  <si>
    <t>Nicholas T</t>
  </si>
  <si>
    <t>Antony G</t>
  </si>
  <si>
    <t>Cassandra</t>
  </si>
  <si>
    <t>Rosemary C</t>
  </si>
  <si>
    <t>Carrie A.</t>
  </si>
  <si>
    <t>Gerardo Sr.</t>
  </si>
  <si>
    <t>Matthew R.</t>
  </si>
  <si>
    <t>Lisa B</t>
  </si>
  <si>
    <t>Allison M</t>
  </si>
  <si>
    <t>Philip J</t>
  </si>
  <si>
    <t>Jillian A.</t>
  </si>
  <si>
    <t>Megan E.</t>
  </si>
  <si>
    <t>Shannon J.</t>
  </si>
  <si>
    <t>Rachelle M</t>
  </si>
  <si>
    <t>Brandon F</t>
  </si>
  <si>
    <t>Danielle N</t>
  </si>
  <si>
    <t>Thomas J</t>
  </si>
  <si>
    <t>Garrett</t>
  </si>
  <si>
    <t>Daniel T.</t>
  </si>
  <si>
    <t>Deanne</t>
  </si>
  <si>
    <t>Jasmine P.</t>
  </si>
  <si>
    <t>Tracie</t>
  </si>
  <si>
    <t>Tristan D.</t>
  </si>
  <si>
    <t>Peiweng</t>
  </si>
  <si>
    <t>Theresa M.</t>
  </si>
  <si>
    <t>Daniel J</t>
  </si>
  <si>
    <t>Jose A.</t>
  </si>
  <si>
    <t>Jonathon M.</t>
  </si>
  <si>
    <t>Jenessa</t>
  </si>
  <si>
    <t>Ryan M.</t>
  </si>
  <si>
    <t>Amanda N.</t>
  </si>
  <si>
    <t>Teresa P.</t>
  </si>
  <si>
    <t>Dorian</t>
  </si>
  <si>
    <t>Aberu</t>
  </si>
  <si>
    <t>Anna E</t>
  </si>
  <si>
    <t>Tania K.</t>
  </si>
  <si>
    <t>Ashley E</t>
  </si>
  <si>
    <t>Valery L</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</si>
  <si>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</si>
  <si>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</si>
  <si>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</si>
  <si>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</si>
  <si>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</si>
  <si>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</si>
  <si>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</si>
  <si>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</si>
  <si>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</si>
  <si>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</si>
  <si>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</si>
  <si>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</si>
  <si>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</si>
  <si>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</si>
  <si>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</si>
  <si>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</si>
  <si>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</si>
  <si>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</si>
  <si>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Wesley</t>
  </si>
  <si>
    <t>Jamie L.</t>
  </si>
  <si>
    <t>Alexandra</t>
  </si>
  <si>
    <t>Austin T.</t>
  </si>
  <si>
    <t>Jamie T</t>
  </si>
  <si>
    <t>Matthew T.</t>
  </si>
  <si>
    <t>Gillian</t>
  </si>
  <si>
    <t>Lisa M</t>
  </si>
  <si>
    <t>Thomas A.</t>
  </si>
  <si>
    <t>Kevin J</t>
  </si>
  <si>
    <t>William H. III</t>
  </si>
  <si>
    <t>Gal</t>
  </si>
  <si>
    <t>Anton</t>
  </si>
  <si>
    <t>Yazmin</t>
  </si>
  <si>
    <t>Florian</t>
  </si>
  <si>
    <t>Karen L</t>
  </si>
  <si>
    <t>Claire</t>
  </si>
  <si>
    <t>Lynn M.</t>
  </si>
  <si>
    <t>Jennifer D</t>
  </si>
  <si>
    <t>Devon R.</t>
  </si>
  <si>
    <t>Elena</t>
  </si>
  <si>
    <t>Bert</t>
  </si>
  <si>
    <t>John P.</t>
  </si>
  <si>
    <t>Daniel P</t>
  </si>
  <si>
    <t>Paul A</t>
  </si>
  <si>
    <t>Milah B</t>
  </si>
  <si>
    <t>Annette M.</t>
  </si>
  <si>
    <t>Laura</t>
  </si>
  <si>
    <t>Tess A.</t>
  </si>
  <si>
    <t>William G.</t>
  </si>
  <si>
    <t>Paige</t>
  </si>
  <si>
    <t>Stephanie D</t>
  </si>
  <si>
    <t>Sara M.</t>
  </si>
  <si>
    <t>Scott A.</t>
  </si>
  <si>
    <t>Brian A.</t>
  </si>
  <si>
    <t>Kaitlin R.</t>
  </si>
  <si>
    <t>Mohammad</t>
  </si>
  <si>
    <t>Kelli M</t>
  </si>
  <si>
    <t>Gisele</t>
  </si>
  <si>
    <t>Myra L</t>
  </si>
  <si>
    <t>Melissa M.</t>
  </si>
  <si>
    <t>Eleanor F.</t>
  </si>
  <si>
    <t>Kenneth</t>
  </si>
  <si>
    <t>Robert G.</t>
  </si>
  <si>
    <t>Thomas C.</t>
  </si>
  <si>
    <t>Matthew J.</t>
  </si>
  <si>
    <t>Mallory D.</t>
  </si>
  <si>
    <t>Ariell</t>
  </si>
  <si>
    <t>Thomas B.</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</si>
  <si>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</si>
  <si>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</si>
  <si>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</si>
  <si>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</si>
  <si>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</si>
  <si>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</si>
  <si>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</si>
  <si>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</si>
  <si>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</si>
  <si>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</si>
  <si>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</si>
  <si>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</si>
  <si>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</si>
  <si>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</si>
  <si>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</si>
  <si>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</si>
  <si>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</si>
  <si>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</si>
  <si>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</si>
  <si>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</si>
  <si>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</si>
  <si>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</si>
  <si>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</si>
  <si>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</si>
  <si>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David W</t>
  </si>
  <si>
    <t>Grant</t>
  </si>
  <si>
    <t>Christina</t>
  </si>
  <si>
    <t>Sam L.</t>
  </si>
  <si>
    <t>Ethan</t>
  </si>
  <si>
    <t>Andrew W</t>
  </si>
  <si>
    <t>Mark G</t>
  </si>
  <si>
    <t>Kasey E.</t>
  </si>
  <si>
    <t>Kristin M</t>
  </si>
  <si>
    <t>Mary-Lynn B.</t>
  </si>
  <si>
    <t>Jeffrey A.</t>
  </si>
  <si>
    <t>Audrey</t>
  </si>
  <si>
    <t>Daniel S</t>
  </si>
  <si>
    <t>Marc C.</t>
  </si>
  <si>
    <t>Mark S</t>
  </si>
  <si>
    <t>Dara</t>
  </si>
  <si>
    <t>Rachelle R</t>
  </si>
  <si>
    <t>Brenda J</t>
  </si>
  <si>
    <t>Sylvain</t>
  </si>
  <si>
    <t>William R.</t>
  </si>
  <si>
    <t>Warren</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</si>
  <si>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</si>
  <si>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</si>
  <si>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</si>
  <si>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</si>
  <si>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</si>
  <si>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</si>
  <si>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</si>
  <si>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</si>
  <si>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</si>
  <si>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</si>
  <si>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</si>
  <si>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</si>
  <si>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</si>
  <si>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</si>
  <si>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</si>
  <si>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</si>
  <si>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</si>
  <si>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</si>
  <si>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</si>
  <si>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Casey M.</t>
  </si>
  <si>
    <t>Braulio</t>
  </si>
  <si>
    <t>Anne-Marie</t>
  </si>
  <si>
    <t>Samuel K.</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</si>
  <si>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</si>
  <si>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</si>
  <si>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</si>
  <si>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</si>
  <si>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</si>
  <si>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</si>
  <si>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</si>
  <si>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</si>
  <si>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</si>
  <si>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</si>
  <si>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</si>
  <si>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</si>
  <si>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</si>
  <si>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</si>
  <si>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</si>
  <si>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</si>
  <si>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</si>
  <si>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</si>
  <si>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</si>
  <si>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</si>
  <si>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</si>
  <si>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</si>
  <si>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</si>
  <si>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</si>
  <si>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</si>
  <si>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</si>
  <si>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</si>
  <si>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</si>
  <si>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</si>
  <si>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</si>
  <si>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</si>
  <si>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</si>
  <si>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</si>
  <si>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</si>
  <si>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</si>
  <si>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</si>
  <si>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</si>
  <si>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</si>
  <si>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</si>
  <si>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</si>
  <si>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</si>
  <si>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</si>
  <si>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</si>
  <si>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</si>
  <si>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</si>
  <si>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</si>
  <si>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</si>
  <si>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</si>
  <si>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</si>
  <si>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</si>
  <si>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</si>
  <si>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</si>
  <si>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</si>
  <si>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</si>
  <si>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</si>
  <si>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</si>
  <si>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</si>
  <si>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</si>
  <si>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</si>
  <si>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Jonathan P</t>
  </si>
  <si>
    <t>Dino</t>
  </si>
  <si>
    <t>Jan</t>
  </si>
  <si>
    <t>Jonathan E.</t>
  </si>
  <si>
    <t>Mark A</t>
  </si>
  <si>
    <t>Stan J</t>
  </si>
  <si>
    <t>Krysta</t>
  </si>
  <si>
    <t>Monica</t>
  </si>
  <si>
    <t>Kelly C</t>
  </si>
  <si>
    <t>James V</t>
  </si>
  <si>
    <t>Angie</t>
  </si>
  <si>
    <t>Sabina</t>
  </si>
  <si>
    <t>Amy C</t>
  </si>
  <si>
    <t>Victoria U</t>
  </si>
  <si>
    <t>Amelia B</t>
  </si>
  <si>
    <t>Jackie J</t>
  </si>
  <si>
    <t>Kerry</t>
  </si>
  <si>
    <t>Cindy G.</t>
  </si>
  <si>
    <t>Terry</t>
  </si>
  <si>
    <t>Patrick J</t>
  </si>
  <si>
    <t>Keara</t>
  </si>
  <si>
    <t>Bean K.</t>
  </si>
  <si>
    <t>Jan-Patrick</t>
  </si>
  <si>
    <t>Jesse J</t>
  </si>
  <si>
    <t>Lindsey M</t>
  </si>
  <si>
    <t>Marguerite K.</t>
  </si>
  <si>
    <t>Travis</t>
  </si>
  <si>
    <t>Ricky</t>
  </si>
  <si>
    <t>Charlie A</t>
  </si>
  <si>
    <t>Lauren C</t>
  </si>
  <si>
    <t>Erik R</t>
  </si>
  <si>
    <t>Thomas A</t>
  </si>
  <si>
    <t>Jean-Marc</t>
  </si>
  <si>
    <t>Kerry L</t>
  </si>
  <si>
    <t>Ulrich</t>
  </si>
  <si>
    <t>Justin P</t>
  </si>
  <si>
    <t>Hannah E.</t>
  </si>
  <si>
    <t>Joseph P</t>
  </si>
  <si>
    <t>Gina M</t>
  </si>
  <si>
    <t>Shantel C.</t>
  </si>
  <si>
    <t>Jessica R</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</si>
  <si>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</si>
  <si>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</si>
  <si>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</si>
  <si>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</si>
  <si>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</si>
  <si>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</si>
  <si>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</si>
  <si>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</si>
  <si>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</si>
  <si>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</si>
  <si>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</si>
  <si>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</si>
  <si>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</si>
  <si>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</si>
  <si>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</si>
  <si>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</si>
  <si>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</si>
  <si>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</si>
  <si>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</si>
  <si>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</si>
  <si>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</si>
  <si>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</si>
  <si>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</si>
  <si>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</si>
  <si>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</si>
  <si>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</si>
  <si>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</si>
  <si>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</si>
  <si>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</si>
  <si>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</si>
  <si>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</si>
  <si>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</si>
  <si>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</si>
  <si>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</si>
  <si>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</si>
  <si>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</si>
  <si>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</si>
  <si>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</si>
  <si>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</si>
  <si>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</si>
  <si>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</si>
  <si>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</si>
  <si>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</si>
  <si>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</si>
  <si>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</si>
  <si>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</si>
  <si>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</si>
  <si>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</si>
  <si>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</si>
  <si>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</si>
  <si>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</si>
  <si>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</si>
  <si>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</si>
  <si>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</si>
  <si>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</si>
  <si>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</si>
  <si>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</si>
  <si>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</si>
  <si>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</si>
  <si>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</si>
  <si>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</si>
  <si>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</si>
  <si>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</si>
  <si>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</si>
  <si>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</si>
  <si>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</si>
  <si>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</si>
  <si>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</si>
  <si>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</si>
  <si>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</si>
  <si>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</si>
  <si>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</si>
  <si>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</si>
  <si>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</si>
  <si>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</si>
  <si>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</si>
  <si>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</si>
  <si>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</si>
  <si>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</si>
  <si>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</si>
  <si>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</si>
  <si>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</si>
  <si>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</si>
  <si>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</si>
  <si>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</si>
  <si>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</si>
  <si>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</si>
  <si>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</si>
  <si>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</si>
  <si>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</si>
  <si>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</si>
  <si>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</si>
  <si>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</si>
  <si>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</si>
  <si>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</si>
  <si>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</si>
  <si>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</si>
  <si>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</si>
  <si>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</si>
  <si>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</si>
  <si>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</si>
  <si>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</si>
  <si>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</si>
  <si>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</si>
  <si>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</si>
  <si>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</si>
  <si>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</si>
  <si>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</si>
  <si>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</si>
  <si>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</si>
  <si>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</si>
  <si>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</si>
  <si>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</si>
  <si>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</si>
  <si>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</si>
  <si>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</si>
  <si>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</si>
  <si>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</si>
  <si>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</si>
  <si>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</si>
  <si>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</si>
  <si>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</si>
  <si>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</si>
  <si>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Paula</t>
  </si>
  <si>
    <t>Maria Isabel</t>
  </si>
  <si>
    <t>Arthur M.</t>
  </si>
  <si>
    <t>Joseph R.</t>
  </si>
  <si>
    <t>Sachiko</t>
  </si>
  <si>
    <t>Ruben</t>
  </si>
  <si>
    <t>Chatham</t>
  </si>
  <si>
    <t>Derek</t>
  </si>
  <si>
    <t>Kalvin J.</t>
  </si>
  <si>
    <t>Barbara G.</t>
  </si>
  <si>
    <t>Sunny S</t>
  </si>
  <si>
    <t>Scott M.</t>
  </si>
  <si>
    <t>Marisa A</t>
  </si>
  <si>
    <t>Amy L</t>
  </si>
  <si>
    <t>Jenna M</t>
  </si>
  <si>
    <t>Lyazid</t>
  </si>
  <si>
    <t>Lindsey A.</t>
  </si>
  <si>
    <t>Jennifer A</t>
  </si>
  <si>
    <t>Leif S.</t>
  </si>
  <si>
    <t>Stephanie A</t>
  </si>
  <si>
    <t>Bo</t>
  </si>
  <si>
    <t>Leah</t>
  </si>
  <si>
    <t>Kara Lynne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</si>
  <si>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</si>
  <si>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</si>
  <si>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</si>
  <si>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</si>
  <si>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</si>
  <si>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</si>
  <si>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</si>
  <si>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</si>
  <si>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</si>
  <si>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</si>
  <si>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</si>
  <si>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</si>
  <si>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</si>
  <si>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</si>
  <si>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</si>
  <si>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</si>
  <si>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</si>
  <si>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Nicholas C.</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</si>
  <si>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</si>
  <si>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</si>
  <si>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</si>
  <si>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</si>
  <si>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</si>
  <si>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</si>
  <si>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</si>
  <si>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</si>
  <si>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</si>
  <si>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</si>
  <si>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</si>
  <si>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</si>
  <si>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</si>
  <si>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</si>
  <si>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</si>
  <si>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</si>
  <si>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</si>
  <si>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</si>
  <si>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</si>
  <si>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</si>
  <si>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</si>
  <si>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</si>
  <si>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</si>
  <si>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</si>
  <si>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</si>
  <si>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</si>
  <si>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</si>
  <si>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</si>
  <si>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</si>
  <si>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</si>
  <si>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</si>
  <si>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</si>
  <si>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</si>
  <si>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</si>
  <si>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</si>
  <si>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</si>
  <si>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</si>
  <si>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</si>
  <si>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</si>
  <si>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</si>
  <si>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</si>
  <si>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</si>
  <si>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</si>
  <si>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</si>
  <si>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</si>
  <si>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</si>
  <si>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</si>
  <si>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Anabel</t>
  </si>
  <si>
    <t>Ian</t>
  </si>
  <si>
    <t>Richard J</t>
  </si>
  <si>
    <t>Jacqueline N.</t>
  </si>
  <si>
    <t>Cindy</t>
  </si>
  <si>
    <t>Marcia</t>
  </si>
  <si>
    <t>Samantha R.</t>
  </si>
  <si>
    <t>John P</t>
  </si>
  <si>
    <t>Isabelle</t>
  </si>
  <si>
    <t>Neil</t>
  </si>
  <si>
    <t>Nathan</t>
  </si>
  <si>
    <t>Grant A</t>
  </si>
  <si>
    <t>Jonathan C</t>
  </si>
  <si>
    <t>Rachael M.</t>
  </si>
  <si>
    <t>Pilar</t>
  </si>
  <si>
    <t>Kyle M</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</si>
  <si>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</si>
  <si>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</si>
  <si>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</si>
  <si>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</si>
  <si>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</si>
  <si>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</si>
  <si>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</si>
  <si>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</si>
  <si>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</si>
  <si>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</si>
  <si>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</si>
  <si>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</si>
  <si>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</si>
  <si>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</si>
  <si>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</si>
  <si>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</si>
  <si>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</si>
  <si>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</si>
  <si>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</si>
  <si>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</si>
  <si>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</si>
  <si>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</si>
  <si>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</si>
  <si>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</si>
  <si>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</si>
  <si>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</si>
  <si>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</si>
  <si>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</si>
  <si>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</si>
  <si>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</si>
  <si>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</si>
  <si>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</si>
  <si>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</si>
  <si>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</si>
  <si>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</si>
  <si>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</si>
  <si>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</si>
  <si>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</si>
  <si>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</si>
  <si>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</si>
  <si>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</si>
  <si>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</si>
  <si>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</si>
  <si>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</si>
  <si>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</si>
  <si>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</si>
  <si>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</si>
  <si>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</si>
  <si>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</si>
  <si>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</si>
  <si>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</si>
  <si>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</si>
  <si>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</si>
  <si>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</si>
  <si>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</si>
  <si>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</si>
  <si>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</si>
  <si>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</si>
  <si>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</si>
  <si>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</si>
  <si>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</si>
  <si>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</si>
  <si>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</si>
  <si>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</si>
  <si>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</si>
  <si>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</si>
  <si>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</si>
  <si>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</si>
  <si>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</si>
  <si>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</si>
  <si>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</si>
  <si>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</si>
  <si>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</si>
  <si>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</si>
  <si>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</si>
  <si>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</si>
  <si>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</si>
  <si>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</si>
  <si>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</si>
  <si>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</si>
  <si>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</si>
  <si>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</si>
  <si>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</si>
  <si>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</si>
  <si>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</si>
  <si>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</si>
  <si>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</si>
  <si>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</si>
  <si>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</si>
  <si>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</si>
  <si>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</si>
  <si>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</si>
  <si>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</si>
  <si>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</si>
  <si>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</si>
  <si>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</si>
  <si>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</si>
  <si>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</si>
  <si>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</si>
  <si>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</si>
  <si>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</si>
  <si>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Jay</t>
  </si>
  <si>
    <t>Shelley</t>
  </si>
  <si>
    <t>Jekaterina</t>
  </si>
  <si>
    <t>Pauline</t>
  </si>
  <si>
    <t>Aleah K</t>
  </si>
  <si>
    <t>Mare</t>
  </si>
  <si>
    <t>Amanda R</t>
  </si>
  <si>
    <t>Murray W.</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</si>
  <si>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</si>
  <si>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</si>
  <si>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</si>
  <si>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</si>
  <si>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</si>
  <si>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</si>
  <si>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</si>
  <si>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</si>
  <si>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</si>
  <si>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</si>
  <si>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</si>
  <si>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</si>
  <si>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</si>
  <si>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</si>
  <si>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</si>
  <si>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</si>
  <si>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</si>
  <si>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</si>
  <si>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</si>
  <si>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</si>
  <si>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</si>
  <si>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</si>
  <si>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</si>
  <si>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</si>
  <si>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</si>
  <si>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</si>
  <si>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</si>
  <si>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</si>
  <si>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</si>
  <si>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</si>
  <si>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</si>
  <si>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</si>
  <si>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</si>
  <si>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</si>
  <si>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</si>
  <si>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</si>
  <si>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</si>
  <si>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</si>
  <si>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</si>
  <si>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</si>
  <si>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</si>
  <si>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</si>
  <si>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</si>
  <si>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</si>
  <si>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</si>
  <si>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</si>
  <si>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</si>
  <si>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</si>
  <si>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</si>
  <si>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</si>
  <si>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</si>
  <si>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</si>
  <si>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</si>
  <si>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</si>
  <si>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</si>
  <si>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</si>
  <si>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</si>
  <si>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</si>
  <si>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</si>
  <si>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</si>
  <si>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</si>
  <si>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</si>
  <si>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</si>
  <si>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</si>
  <si>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</si>
  <si>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</si>
  <si>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</si>
  <si>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</si>
  <si>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</si>
  <si>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</si>
  <si>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</si>
  <si>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</si>
  <si>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</si>
  <si>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</si>
  <si>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</si>
  <si>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</si>
  <si>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</si>
  <si>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</si>
  <si>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</si>
  <si>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</si>
  <si>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</si>
  <si>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</si>
  <si>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</si>
  <si>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</si>
  <si>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</si>
  <si>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</si>
  <si>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</si>
  <si>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</si>
  <si>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</si>
  <si>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</si>
  <si>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</si>
  <si>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</si>
  <si>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</si>
  <si>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</si>
  <si>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</si>
  <si>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</si>
  <si>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</si>
  <si>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</si>
  <si>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</si>
  <si>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</si>
  <si>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</si>
  <si>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</si>
  <si>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</si>
  <si>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</si>
  <si>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</si>
  <si>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</si>
  <si>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</si>
  <si>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</si>
  <si>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</si>
  <si>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</si>
  <si>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</si>
  <si>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</si>
  <si>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</si>
  <si>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</si>
  <si>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</si>
  <si>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</si>
  <si>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</si>
  <si>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</si>
  <si>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</si>
  <si>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</si>
  <si>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</si>
  <si>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</si>
  <si>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</si>
  <si>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</si>
  <si>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</si>
  <si>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</si>
  <si>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</si>
  <si>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</si>
  <si>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</si>
  <si>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</si>
  <si>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</si>
  <si>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</si>
  <si>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</si>
  <si>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</si>
  <si>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</si>
  <si>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</si>
  <si>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</si>
  <si>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</si>
  <si>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</si>
  <si>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</si>
  <si>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</si>
  <si>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</si>
  <si>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</si>
  <si>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</si>
  <si>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</si>
  <si>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</si>
  <si>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</si>
  <si>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</si>
  <si>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</si>
  <si>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</si>
  <si>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</si>
  <si>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</si>
  <si>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</si>
  <si>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</si>
  <si>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</si>
  <si>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</si>
  <si>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</si>
  <si>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</si>
  <si>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</si>
  <si>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</si>
  <si>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</si>
  <si>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</si>
  <si>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</si>
  <si>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</si>
  <si>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</si>
  <si>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</si>
  <si>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</si>
  <si>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</si>
  <si>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</si>
  <si>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</si>
  <si>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</si>
  <si>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</si>
  <si>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</si>
  <si>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</si>
  <si>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</si>
  <si>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</si>
  <si>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</si>
  <si>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</si>
  <si>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</si>
  <si>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</si>
  <si>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</si>
  <si>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</si>
  <si>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</si>
  <si>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</si>
  <si>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</si>
  <si>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</si>
  <si>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</si>
  <si>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</si>
  <si>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</si>
  <si>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</si>
  <si>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</si>
  <si>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</si>
  <si>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</si>
  <si>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</si>
  <si>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</si>
  <si>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</si>
  <si>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</si>
  <si>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</si>
  <si>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</si>
  <si>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</si>
  <si>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</si>
  <si>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</si>
  <si>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</si>
  <si>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</si>
  <si>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</si>
  <si>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</si>
  <si>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</si>
  <si>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</si>
  <si>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</si>
  <si>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</si>
  <si>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</si>
  <si>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</si>
  <si>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</si>
  <si>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</si>
  <si>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</si>
  <si>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</si>
  <si>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</si>
  <si>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</si>
  <si>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</si>
  <si>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</si>
  <si>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</si>
  <si>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</si>
  <si>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</si>
  <si>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</si>
  <si>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</si>
  <si>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</si>
  <si>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</si>
  <si>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</si>
  <si>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</si>
  <si>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</si>
  <si>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</si>
  <si>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</si>
  <si>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</si>
  <si>
    <t>Tara R</t>
  </si>
  <si>
    <t>Anita L.</t>
  </si>
  <si>
    <t>Teiko</t>
  </si>
  <si>
    <t>Beth A</t>
  </si>
  <si>
    <t>Kelly J</t>
  </si>
  <si>
    <t>Megan C</t>
  </si>
  <si>
    <t>Aubri</t>
  </si>
  <si>
    <t>Kristina K</t>
  </si>
  <si>
    <t>Meghann R.</t>
  </si>
  <si>
    <t>Samantha A.</t>
  </si>
  <si>
    <t>Maya</t>
  </si>
  <si>
    <t>Hilda</t>
  </si>
  <si>
    <t>Sandra H</t>
  </si>
  <si>
    <t>Molly K.</t>
  </si>
  <si>
    <t>Daphne</t>
  </si>
  <si>
    <t>Jenny K.</t>
  </si>
  <si>
    <t>Brianne</t>
  </si>
  <si>
    <t>Sally</t>
  </si>
  <si>
    <t>Shannon L</t>
  </si>
  <si>
    <t>Jill M</t>
  </si>
  <si>
    <t>Kathryn E</t>
  </si>
  <si>
    <t>Jessie M.</t>
  </si>
  <si>
    <t>Heidi</t>
  </si>
  <si>
    <t>Karen L.</t>
  </si>
  <si>
    <t>Sheila</t>
  </si>
  <si>
    <t>Kulwinder</t>
  </si>
  <si>
    <t>Ilana</t>
  </si>
  <si>
    <t>Amy M</t>
  </si>
  <si>
    <t>Maggie M</t>
  </si>
  <si>
    <t>Michelle L.</t>
  </si>
  <si>
    <t>Ashley K</t>
  </si>
  <si>
    <t>Mayumi</t>
  </si>
  <si>
    <t>Erika</t>
  </si>
  <si>
    <t>Orla</t>
  </si>
  <si>
    <t>Kimberly M.</t>
  </si>
  <si>
    <t>Rhonda</t>
  </si>
  <si>
    <t>Alyssa</t>
  </si>
  <si>
    <t>Leah L.</t>
  </si>
  <si>
    <t>Ulrike</t>
  </si>
  <si>
    <t>Meghan E</t>
  </si>
  <si>
    <t>Jane R.</t>
  </si>
  <si>
    <t>Laura D</t>
  </si>
  <si>
    <t>Bettina</t>
  </si>
  <si>
    <t>Holli</t>
  </si>
  <si>
    <t>Heather C</t>
  </si>
  <si>
    <t>Annabelle M</t>
  </si>
  <si>
    <t>Courtney M.</t>
  </si>
  <si>
    <t>Krista</t>
  </si>
  <si>
    <t>Joanna G.</t>
  </si>
  <si>
    <t>Stefanie F.</t>
  </si>
  <si>
    <t>Kathya</t>
  </si>
  <si>
    <t>Brenn E.</t>
  </si>
  <si>
    <t>Candice</t>
  </si>
  <si>
    <t>Lisa K.</t>
  </si>
  <si>
    <t>Kristine</t>
  </si>
  <si>
    <t>Yoko</t>
  </si>
  <si>
    <t>Maria</t>
  </si>
  <si>
    <t>Sheridan H</t>
  </si>
  <si>
    <t>Laura J</t>
  </si>
  <si>
    <t>Jamie</t>
  </si>
  <si>
    <t>Rachelle L</t>
  </si>
  <si>
    <t>Nicole R.</t>
  </si>
  <si>
    <t>Sophia</t>
  </si>
  <si>
    <t>Haley R.</t>
  </si>
  <si>
    <t>Jamie A</t>
  </si>
  <si>
    <t>Kaitlin M</t>
  </si>
  <si>
    <t>Veronica</t>
  </si>
  <si>
    <t>Daniela</t>
  </si>
  <si>
    <t>Sarah M</t>
  </si>
  <si>
    <t>Kristin C</t>
  </si>
  <si>
    <t>Yuki</t>
  </si>
  <si>
    <t>Anne Hunter</t>
  </si>
  <si>
    <t>Gina</t>
  </si>
  <si>
    <t>Jessica L.</t>
  </si>
  <si>
    <t>Natascia</t>
  </si>
  <si>
    <t>Katena</t>
  </si>
  <si>
    <t>Colleen L.</t>
  </si>
  <si>
    <t>Robyn</t>
  </si>
  <si>
    <t>Laurie A</t>
  </si>
  <si>
    <t>Millicent M</t>
  </si>
  <si>
    <t>Rochelle</t>
  </si>
  <si>
    <t>Madeline E.</t>
  </si>
  <si>
    <t>Angela R.</t>
  </si>
  <si>
    <t>Allie</t>
  </si>
  <si>
    <t>Annika</t>
  </si>
  <si>
    <t>Kelly K</t>
  </si>
  <si>
    <t>Noel K.</t>
  </si>
  <si>
    <t>Sarah P.</t>
  </si>
  <si>
    <t>Kelli N</t>
  </si>
  <si>
    <t>Christie</t>
  </si>
  <si>
    <t>Katherine H.</t>
  </si>
  <si>
    <t>Bryn</t>
  </si>
  <si>
    <t>Meghan P.</t>
  </si>
  <si>
    <t>Chloe</t>
  </si>
  <si>
    <t>Kristen M</t>
  </si>
  <si>
    <t>Grace H</t>
  </si>
  <si>
    <t xml:space="preserve"> </t>
  </si>
  <si>
    <t>Mode</t>
  </si>
  <si>
    <t>Proper Hospital tier</t>
  </si>
  <si>
    <t>Proper City tier</t>
  </si>
  <si>
    <t>Proper Sate ID</t>
  </si>
  <si>
    <t>NumberOfMajorSurgeries2</t>
  </si>
  <si>
    <t>YES</t>
  </si>
  <si>
    <t>Smoker</t>
  </si>
  <si>
    <t>Proper Heart Issues</t>
  </si>
  <si>
    <t>Weight Status</t>
  </si>
  <si>
    <t>Date of Birth</t>
  </si>
  <si>
    <t>09-07-1992</t>
  </si>
  <si>
    <t>30-11-1992</t>
  </si>
  <si>
    <t>30-06-1993</t>
  </si>
  <si>
    <t>13-09-1992</t>
  </si>
  <si>
    <t>27-07-1998</t>
  </si>
  <si>
    <t>20-11-2001</t>
  </si>
  <si>
    <t>01-06-1993</t>
  </si>
  <si>
    <t>04-07-1995</t>
  </si>
  <si>
    <t>29-11-2002</t>
  </si>
  <si>
    <t>09-11-1997</t>
  </si>
  <si>
    <t>12-09-2001</t>
  </si>
  <si>
    <t>26-12-1999</t>
  </si>
  <si>
    <t>14-12-1999</t>
  </si>
  <si>
    <t>19-09-2002</t>
  </si>
  <si>
    <t>09-08-1993</t>
  </si>
  <si>
    <t>22-10-1996</t>
  </si>
  <si>
    <t>28-06-1993</t>
  </si>
  <si>
    <t>18-09-1996</t>
  </si>
  <si>
    <t>07-12-1995</t>
  </si>
  <si>
    <t>07-10-2004</t>
  </si>
  <si>
    <t>18-11-2000</t>
  </si>
  <si>
    <t>27-11-1993</t>
  </si>
  <si>
    <t>30-10-1994</t>
  </si>
  <si>
    <t>28-10-1995</t>
  </si>
  <si>
    <t>19-08-2001</t>
  </si>
  <si>
    <t>22-11-1994</t>
  </si>
  <si>
    <t>09-10-2000</t>
  </si>
  <si>
    <t>05-08-1999</t>
  </si>
  <si>
    <t>05-10-1995</t>
  </si>
  <si>
    <t>17-11-1994</t>
  </si>
  <si>
    <t>20-07-2002</t>
  </si>
  <si>
    <t>01-07-2002</t>
  </si>
  <si>
    <t>01-06-1995</t>
  </si>
  <si>
    <t>28-09-1993</t>
  </si>
  <si>
    <t>24-08-2004</t>
  </si>
  <si>
    <t>13-08-1997</t>
  </si>
  <si>
    <t>26-12-1998</t>
  </si>
  <si>
    <t>13-08-2002</t>
  </si>
  <si>
    <t>12-11-2004</t>
  </si>
  <si>
    <t>14-06-2004</t>
  </si>
  <si>
    <t>19-07-2002</t>
  </si>
  <si>
    <t>06-10-2004</t>
  </si>
  <si>
    <t>11-06-2004</t>
  </si>
  <si>
    <t>28-11-2004</t>
  </si>
  <si>
    <t>11-08-2002</t>
  </si>
  <si>
    <t>06-11-2004</t>
  </si>
  <si>
    <t>15-10-2004</t>
  </si>
  <si>
    <t>27-11-2004</t>
  </si>
  <si>
    <t>25-10-2001</t>
  </si>
  <si>
    <t>12-09-2004</t>
  </si>
  <si>
    <t>01-10-2002</t>
  </si>
  <si>
    <t>10-06-2004</t>
  </si>
  <si>
    <t>12-06-2003</t>
  </si>
  <si>
    <t>18-07-2004</t>
  </si>
  <si>
    <t>26-07-1994</t>
  </si>
  <si>
    <t>11-11-2004</t>
  </si>
  <si>
    <t>11-06-2002</t>
  </si>
  <si>
    <t>12-11-2001</t>
  </si>
  <si>
    <t>11-08-1996</t>
  </si>
  <si>
    <t>28-06-1997</t>
  </si>
  <si>
    <t>26-08-2002</t>
  </si>
  <si>
    <t>28-06-1999</t>
  </si>
  <si>
    <t>06-10-1992</t>
  </si>
  <si>
    <t>02-06-2004</t>
  </si>
  <si>
    <t>04-11-1996</t>
  </si>
  <si>
    <t>09-07-2004</t>
  </si>
  <si>
    <t>16-10-2004</t>
  </si>
  <si>
    <t>13-07-1998</t>
  </si>
  <si>
    <t>12-12-2002</t>
  </si>
  <si>
    <t>11-10-1998</t>
  </si>
  <si>
    <t>02-08-2003</t>
  </si>
  <si>
    <t>15-09-2003</t>
  </si>
  <si>
    <t>08-09-2003</t>
  </si>
  <si>
    <t>04-11-1997</t>
  </si>
  <si>
    <t>10-12-2003</t>
  </si>
  <si>
    <t>13-10-2003</t>
  </si>
  <si>
    <t>30-10-2003</t>
  </si>
  <si>
    <t>15-08-2003</t>
  </si>
  <si>
    <t>21-11-2003</t>
  </si>
  <si>
    <t>04-12-2002</t>
  </si>
  <si>
    <t>26-10-1997</t>
  </si>
  <si>
    <t>30-09-2004</t>
  </si>
  <si>
    <t>28-07-2004</t>
  </si>
  <si>
    <t>26-06-2000</t>
  </si>
  <si>
    <t>04-06-1998</t>
  </si>
  <si>
    <t>29-11-2001</t>
  </si>
  <si>
    <t>10-12-2002</t>
  </si>
  <si>
    <t>02-12-1999</t>
  </si>
  <si>
    <t>13-10-2002</t>
  </si>
  <si>
    <t>14-10-1999</t>
  </si>
  <si>
    <t>12-07-1998</t>
  </si>
  <si>
    <t>30-07-1995</t>
  </si>
  <si>
    <t>07-11-1997</t>
  </si>
  <si>
    <t>03-12-1998</t>
  </si>
  <si>
    <t>15-08-2002</t>
  </si>
  <si>
    <t>06-07-1999</t>
  </si>
  <si>
    <t>14-11-2002</t>
  </si>
  <si>
    <t>22-12-2002</t>
  </si>
  <si>
    <t>05-09-1998</t>
  </si>
  <si>
    <t>27-10-1997</t>
  </si>
  <si>
    <t>23-06-1996</t>
  </si>
  <si>
    <t>23-08-2001</t>
  </si>
  <si>
    <t>05-12-1997</t>
  </si>
  <si>
    <t>01-09-2000</t>
  </si>
  <si>
    <t>19-06-1997</t>
  </si>
  <si>
    <t>20-06-2003</t>
  </si>
  <si>
    <t>07-12-1998</t>
  </si>
  <si>
    <t>09-06-1997</t>
  </si>
  <si>
    <t>07-10-1995</t>
  </si>
  <si>
    <t>19-06-1998</t>
  </si>
  <si>
    <t>25-08-2001</t>
  </si>
  <si>
    <t>07-07-2001</t>
  </si>
  <si>
    <t>02-06-2001</t>
  </si>
  <si>
    <t>05-12-2001</t>
  </si>
  <si>
    <t>22-09-1992</t>
  </si>
  <si>
    <t>19-11-2004</t>
  </si>
  <si>
    <t>22-07-2004</t>
  </si>
  <si>
    <t>05-08-1995</t>
  </si>
  <si>
    <t>14-09-2003</t>
  </si>
  <si>
    <t>21-08-2004</t>
  </si>
  <si>
    <t>25-07-2004</t>
  </si>
  <si>
    <t>09-09-2003</t>
  </si>
  <si>
    <t>04-12-2003</t>
  </si>
  <si>
    <t>17-07-2003</t>
  </si>
  <si>
    <t>04-10-2004</t>
  </si>
  <si>
    <t>05-12-2004</t>
  </si>
  <si>
    <t>03-10-2003</t>
  </si>
  <si>
    <t>16-09-2003</t>
  </si>
  <si>
    <t>13-12-2004</t>
  </si>
  <si>
    <t>08-08-2004</t>
  </si>
  <si>
    <t>13-06-2004</t>
  </si>
  <si>
    <t>30-12-2003</t>
  </si>
  <si>
    <t>21-08-2003</t>
  </si>
  <si>
    <t>23-10-2000</t>
  </si>
  <si>
    <t>10-06-2000</t>
  </si>
  <si>
    <t>21-10-2000</t>
  </si>
  <si>
    <t>17-11-2004</t>
  </si>
  <si>
    <t>10-12-2004</t>
  </si>
  <si>
    <t>07-11-2004</t>
  </si>
  <si>
    <t>14-12-2004</t>
  </si>
  <si>
    <t>06-12-2004</t>
  </si>
  <si>
    <t>17-10-2004</t>
  </si>
  <si>
    <t>12-12-2004</t>
  </si>
  <si>
    <t>19-09-2004</t>
  </si>
  <si>
    <t>21-09-2004</t>
  </si>
  <si>
    <t>11-09-2004</t>
  </si>
  <si>
    <t>21-10-2004</t>
  </si>
  <si>
    <t>09-09-2004</t>
  </si>
  <si>
    <t>01-09-2003</t>
  </si>
  <si>
    <t>09-11-2003</t>
  </si>
  <si>
    <t>14-11-2003</t>
  </si>
  <si>
    <t>25-07-2003</t>
  </si>
  <si>
    <t>28-07-2003</t>
  </si>
  <si>
    <t>26-09-2003</t>
  </si>
  <si>
    <t>07-10-1998</t>
  </si>
  <si>
    <t>19-11-2003</t>
  </si>
  <si>
    <t>13-12-2002</t>
  </si>
  <si>
    <t>25-09-1999</t>
  </si>
  <si>
    <t>19-08-2004</t>
  </si>
  <si>
    <t>17-11-1999</t>
  </si>
  <si>
    <t>01-10-1999</t>
  </si>
  <si>
    <t>11-08-2003</t>
  </si>
  <si>
    <t>04-08-2003</t>
  </si>
  <si>
    <t>12-12-1999</t>
  </si>
  <si>
    <t>20-07-2003</t>
  </si>
  <si>
    <t>06-12-1994</t>
  </si>
  <si>
    <t>27-12-2004</t>
  </si>
  <si>
    <t>02-07-1996</t>
  </si>
  <si>
    <t>22-09-2002</t>
  </si>
  <si>
    <t>29-10-2002</t>
  </si>
  <si>
    <t>29-08-2002</t>
  </si>
  <si>
    <t>21-08-2002</t>
  </si>
  <si>
    <t>10-08-2001</t>
  </si>
  <si>
    <t>06-10-1994</t>
  </si>
  <si>
    <t>03-08-2001</t>
  </si>
  <si>
    <t>09-12-2001</t>
  </si>
  <si>
    <t>07-09-2002</t>
  </si>
  <si>
    <t>29-07-2002</t>
  </si>
  <si>
    <t>28-09-1998</t>
  </si>
  <si>
    <t>05-10-1998</t>
  </si>
  <si>
    <t>29-09-1998</t>
  </si>
  <si>
    <t>16-07-2002</t>
  </si>
  <si>
    <t>29-12-1998</t>
  </si>
  <si>
    <t>29-09-2002</t>
  </si>
  <si>
    <t>14-09-1998</t>
  </si>
  <si>
    <t>14-08-2001</t>
  </si>
  <si>
    <t>01-07-2001</t>
  </si>
  <si>
    <t>06-09-2001</t>
  </si>
  <si>
    <t>04-08-2001</t>
  </si>
  <si>
    <t>02-09-2000</t>
  </si>
  <si>
    <t>26-07-2000</t>
  </si>
  <si>
    <t>12-06-2004</t>
  </si>
  <si>
    <t>22-06-2001</t>
  </si>
  <si>
    <t>28-11-2001</t>
  </si>
  <si>
    <t>21-07-1989</t>
  </si>
  <si>
    <t>30-09-2003</t>
  </si>
  <si>
    <t>04-11-2004</t>
  </si>
  <si>
    <t>30-08-2003</t>
  </si>
  <si>
    <t>22-12-2003</t>
  </si>
  <si>
    <t>03-09-1997</t>
  </si>
  <si>
    <t>19-08-2003</t>
  </si>
  <si>
    <t>27-12-2000</t>
  </si>
  <si>
    <t>22-10-2000</t>
  </si>
  <si>
    <t>29-11-2000</t>
  </si>
  <si>
    <t>10-12-2000</t>
  </si>
  <si>
    <t>23-08-2000</t>
  </si>
  <si>
    <t>27-09-1994</t>
  </si>
  <si>
    <t>16-12-1991</t>
  </si>
  <si>
    <t>07-12-2004</t>
  </si>
  <si>
    <t>03-09-2004</t>
  </si>
  <si>
    <t>27-07-2004</t>
  </si>
  <si>
    <t>06-08-2004</t>
  </si>
  <si>
    <t>28-10-2004</t>
  </si>
  <si>
    <t>13-11-2004</t>
  </si>
  <si>
    <t>25-09-2004</t>
  </si>
  <si>
    <t>30-06-2000</t>
  </si>
  <si>
    <t>11-12-2000</t>
  </si>
  <si>
    <t>15-07-2002</t>
  </si>
  <si>
    <t>12-11-2002</t>
  </si>
  <si>
    <t>16-06-1991</t>
  </si>
  <si>
    <t>05-10-1989</t>
  </si>
  <si>
    <t>28-11-1996</t>
  </si>
  <si>
    <t>06-09-2004</t>
  </si>
  <si>
    <t>17-12-1996</t>
  </si>
  <si>
    <t>18-11-2003</t>
  </si>
  <si>
    <t>21-10-1998</t>
  </si>
  <si>
    <t>05-11-2002</t>
  </si>
  <si>
    <t>12-12-1988</t>
  </si>
  <si>
    <t>17-12-1999</t>
  </si>
  <si>
    <t>10-08-1999</t>
  </si>
  <si>
    <t>03-06-2001</t>
  </si>
  <si>
    <t>12-11-1999</t>
  </si>
  <si>
    <t>21-11-1999</t>
  </si>
  <si>
    <t>19-11-1998</t>
  </si>
  <si>
    <t>11-07-2002</t>
  </si>
  <si>
    <t>17-08-1998</t>
  </si>
  <si>
    <t>02-07-1998</t>
  </si>
  <si>
    <t>20-06-1998</t>
  </si>
  <si>
    <t>06-11-1995</t>
  </si>
  <si>
    <t>14-10-1995</t>
  </si>
  <si>
    <t>09-07-1995</t>
  </si>
  <si>
    <t>15-10-1995</t>
  </si>
  <si>
    <t>05-08-1991</t>
  </si>
  <si>
    <t>02-11-1997</t>
  </si>
  <si>
    <t>25-08-2000</t>
  </si>
  <si>
    <t>28-07-1997</t>
  </si>
  <si>
    <t>01-10-1990</t>
  </si>
  <si>
    <t>17-11-1991</t>
  </si>
  <si>
    <t>11-10-2002</t>
  </si>
  <si>
    <t>15-10-2001</t>
  </si>
  <si>
    <t>28-07-2001</t>
  </si>
  <si>
    <t>26-08-2001</t>
  </si>
  <si>
    <t>26-08-1997</t>
  </si>
  <si>
    <t>24-06-2000</t>
  </si>
  <si>
    <t>09-12-2000</t>
  </si>
  <si>
    <t>05-08-1996</t>
  </si>
  <si>
    <t>17-09-1994</t>
  </si>
  <si>
    <t>02-10-1994</t>
  </si>
  <si>
    <t>11-06-1999</t>
  </si>
  <si>
    <t>13-06-1996</t>
  </si>
  <si>
    <t>01-12-2003</t>
  </si>
  <si>
    <t>06-08-2003</t>
  </si>
  <si>
    <t>30-10-1997</t>
  </si>
  <si>
    <t>20-08-1988</t>
  </si>
  <si>
    <t>06-10-1997</t>
  </si>
  <si>
    <t>03-12-2003</t>
  </si>
  <si>
    <t>17-12-2000</t>
  </si>
  <si>
    <t>03-10-2000</t>
  </si>
  <si>
    <t>11-10-2000</t>
  </si>
  <si>
    <t>10-08-1997</t>
  </si>
  <si>
    <t>14-11-2004</t>
  </si>
  <si>
    <t>09-06-1999</t>
  </si>
  <si>
    <t>29-08-1999</t>
  </si>
  <si>
    <t>24-12-1999</t>
  </si>
  <si>
    <t>04-08-2004</t>
  </si>
  <si>
    <t>23-09-2003</t>
  </si>
  <si>
    <t>01-10-2000</t>
  </si>
  <si>
    <t>15-11-1998</t>
  </si>
  <si>
    <t>17-06-1998</t>
  </si>
  <si>
    <t>04-09-1998</t>
  </si>
  <si>
    <t>01-11-1993</t>
  </si>
  <si>
    <t>12-08-1993</t>
  </si>
  <si>
    <t>21-06-1996</t>
  </si>
  <si>
    <t>14-07-2000</t>
  </si>
  <si>
    <t>01-11-1999</t>
  </si>
  <si>
    <t>24-10-1996</t>
  </si>
  <si>
    <t>05-06-2003</t>
  </si>
  <si>
    <t>30-06-1996</t>
  </si>
  <si>
    <t>30-09-2002</t>
  </si>
  <si>
    <t>24-09-1995</t>
  </si>
  <si>
    <t>18-06-1987</t>
  </si>
  <si>
    <t>20-11-1991</t>
  </si>
  <si>
    <t>15-12-2002</t>
  </si>
  <si>
    <t>28-09-1988</t>
  </si>
  <si>
    <t>19-12-1997</t>
  </si>
  <si>
    <t>15-09-1998</t>
  </si>
  <si>
    <t>09-08-1998</t>
  </si>
  <si>
    <t>22-12-1997</t>
  </si>
  <si>
    <t>21-06-2002</t>
  </si>
  <si>
    <t>26-09-1994</t>
  </si>
  <si>
    <t>01-10-1989</t>
  </si>
  <si>
    <t>10-09-1995</t>
  </si>
  <si>
    <t>13-10-2001</t>
  </si>
  <si>
    <t>01-08-1987</t>
  </si>
  <si>
    <t>25-06-1999</t>
  </si>
  <si>
    <t>10-07-1994</t>
  </si>
  <si>
    <t>25-09-1993</t>
  </si>
  <si>
    <t>29-08-2001</t>
  </si>
  <si>
    <t>25-10-1994</t>
  </si>
  <si>
    <t>06-07-1994</t>
  </si>
  <si>
    <t>14-08-1996</t>
  </si>
  <si>
    <t>03-07-1996</t>
  </si>
  <si>
    <t>23-09-2000</t>
  </si>
  <si>
    <t>02-09-2001</t>
  </si>
  <si>
    <t>11-10-1996</t>
  </si>
  <si>
    <t>05-07-1997</t>
  </si>
  <si>
    <t>06-07-1997</t>
  </si>
  <si>
    <t>02-08-1997</t>
  </si>
  <si>
    <t>02-09-1997</t>
  </si>
  <si>
    <t>13-11-1991</t>
  </si>
  <si>
    <t>02-12-1994</t>
  </si>
  <si>
    <t>01-07-1994</t>
  </si>
  <si>
    <t>06-10-2001</t>
  </si>
  <si>
    <t>03-07-2003</t>
  </si>
  <si>
    <t>17-11-1996</t>
  </si>
  <si>
    <t>05-12-2003</t>
  </si>
  <si>
    <t>20-06-1997</t>
  </si>
  <si>
    <t>01-09-1991</t>
  </si>
  <si>
    <t>28-10-1993</t>
  </si>
  <si>
    <t>23-06-1995</t>
  </si>
  <si>
    <t>07-10-1993</t>
  </si>
  <si>
    <t>14-12-1996</t>
  </si>
  <si>
    <t>13-11-1996</t>
  </si>
  <si>
    <t>10-08-1996</t>
  </si>
  <si>
    <t>27-10-1996</t>
  </si>
  <si>
    <t>16-07-2004</t>
  </si>
  <si>
    <t>19-12-1996</t>
  </si>
  <si>
    <t>26-12-2001</t>
  </si>
  <si>
    <t>27-08-1986</t>
  </si>
  <si>
    <t>20-06-2000</t>
  </si>
  <si>
    <t>14-09-1987</t>
  </si>
  <si>
    <t>29-07-2003</t>
  </si>
  <si>
    <t>12-10-1993</t>
  </si>
  <si>
    <t>26-06-2004</t>
  </si>
  <si>
    <t>19-09-1996</t>
  </si>
  <si>
    <t>22-09-1999</t>
  </si>
  <si>
    <t>16-09-1998</t>
  </si>
  <si>
    <t>24-08-2003</t>
  </si>
  <si>
    <t>15-10-1988</t>
  </si>
  <si>
    <t>22-12-1992</t>
  </si>
  <si>
    <t>24-09-1994</t>
  </si>
  <si>
    <t>09-10-1995</t>
  </si>
  <si>
    <t>16-06-1995</t>
  </si>
  <si>
    <t>10-10-1981</t>
  </si>
  <si>
    <t>18-08-1988</t>
  </si>
  <si>
    <t>23-08-1995</t>
  </si>
  <si>
    <t>11-11-2001</t>
  </si>
  <si>
    <t>27-12-1986</t>
  </si>
  <si>
    <t>06-06-1999</t>
  </si>
  <si>
    <t>12-08-1999</t>
  </si>
  <si>
    <t>04-11-1988</t>
  </si>
  <si>
    <t>11-10-1990</t>
  </si>
  <si>
    <t>14-06-1985</t>
  </si>
  <si>
    <t>17-11-1992</t>
  </si>
  <si>
    <t>08-11-1990</t>
  </si>
  <si>
    <t>14-09-1992</t>
  </si>
  <si>
    <t>06-07-1984</t>
  </si>
  <si>
    <t>10-07-2003</t>
  </si>
  <si>
    <t>14-12-1981</t>
  </si>
  <si>
    <t>21-10-1995</t>
  </si>
  <si>
    <t>02-12-1989</t>
  </si>
  <si>
    <t>05-11-2004</t>
  </si>
  <si>
    <t>01-12-1986</t>
  </si>
  <si>
    <t>22-08-1994</t>
  </si>
  <si>
    <t>22-06-1993</t>
  </si>
  <si>
    <t>09-09-1986</t>
  </si>
  <si>
    <t>28-10-1991</t>
  </si>
  <si>
    <t>25-08-1991</t>
  </si>
  <si>
    <t>24-10-1991</t>
  </si>
  <si>
    <t>21-11-1994</t>
  </si>
  <si>
    <t>24-10-1987</t>
  </si>
  <si>
    <t>13-12-1981</t>
  </si>
  <si>
    <t>28-08-1988</t>
  </si>
  <si>
    <t>24-06-1999</t>
  </si>
  <si>
    <t>29-09-1981</t>
  </si>
  <si>
    <t>12-08-1994</t>
  </si>
  <si>
    <t>19-08-1991</t>
  </si>
  <si>
    <t>06-06-2001</t>
  </si>
  <si>
    <t>18-10-2001</t>
  </si>
  <si>
    <t>24-06-1990</t>
  </si>
  <si>
    <t>25-07-1991</t>
  </si>
  <si>
    <t>23-10-1996</t>
  </si>
  <si>
    <t>13-07-2004</t>
  </si>
  <si>
    <t>14-09-1993</t>
  </si>
  <si>
    <t>27-08-1981</t>
  </si>
  <si>
    <t>24-11-1997</t>
  </si>
  <si>
    <t>05-07-1985</t>
  </si>
  <si>
    <t>10-07-2000</t>
  </si>
  <si>
    <t>15-06-2002</t>
  </si>
  <si>
    <t>24-10-1988</t>
  </si>
  <si>
    <t>29-09-1993</t>
  </si>
  <si>
    <t>11-11-1993</t>
  </si>
  <si>
    <t>10-07-1999</t>
  </si>
  <si>
    <t>11-07-1995</t>
  </si>
  <si>
    <t>29-07-1990</t>
  </si>
  <si>
    <t>17-08-1996</t>
  </si>
  <si>
    <t>08-09-1996</t>
  </si>
  <si>
    <t>22-11-1990</t>
  </si>
  <si>
    <t>01-11-1990</t>
  </si>
  <si>
    <t>10-07-1989</t>
  </si>
  <si>
    <t>13-09-2000</t>
  </si>
  <si>
    <t>11-10-1992</t>
  </si>
  <si>
    <t>07-07-1984</t>
  </si>
  <si>
    <t>10-11-1983</t>
  </si>
  <si>
    <t>26-12-1993</t>
  </si>
  <si>
    <t>30-11-1988</t>
  </si>
  <si>
    <t>13-08-1993</t>
  </si>
  <si>
    <t>14-09-1995</t>
  </si>
  <si>
    <t>16-09-1983</t>
  </si>
  <si>
    <t>18-10-2002</t>
  </si>
  <si>
    <t>01-12-1990</t>
  </si>
  <si>
    <t>14-12-1990</t>
  </si>
  <si>
    <t>21-08-1994</t>
  </si>
  <si>
    <t>06-08-1991</t>
  </si>
  <si>
    <t>18-06-1992</t>
  </si>
  <si>
    <t>28-06-1992</t>
  </si>
  <si>
    <t>04-08-1992</t>
  </si>
  <si>
    <t>26-11-1998</t>
  </si>
  <si>
    <t>16-09-1984</t>
  </si>
  <si>
    <t>25-06-1989</t>
  </si>
  <si>
    <t>03-10-1995</t>
  </si>
  <si>
    <t>06-09-1997</t>
  </si>
  <si>
    <t>14-12-1998</t>
  </si>
  <si>
    <t>27-06-1992</t>
  </si>
  <si>
    <t>03-11-1991</t>
  </si>
  <si>
    <t>01-12-1991</t>
  </si>
  <si>
    <t>16-06-1982</t>
  </si>
  <si>
    <t>20-11-1983</t>
  </si>
  <si>
    <t>08-06-2003</t>
  </si>
  <si>
    <t>25-11-2000</t>
  </si>
  <si>
    <t>19-12-1988</t>
  </si>
  <si>
    <t>02-11-1994</t>
  </si>
  <si>
    <t>26-10-1994</t>
  </si>
  <si>
    <t>01-06-1991</t>
  </si>
  <si>
    <t>01-11-1994</t>
  </si>
  <si>
    <t>13-09-1991</t>
  </si>
  <si>
    <t>28-08-1990</t>
  </si>
  <si>
    <t>29-11-1997</t>
  </si>
  <si>
    <t>29-06-1982</t>
  </si>
  <si>
    <t>18-07-1988</t>
  </si>
  <si>
    <t>11-08-1986</t>
  </si>
  <si>
    <t>13-07-1986</t>
  </si>
  <si>
    <t>16-09-1988</t>
  </si>
  <si>
    <t>15-08-1992</t>
  </si>
  <si>
    <t>29-12-1994</t>
  </si>
  <si>
    <t>04-09-1993</t>
  </si>
  <si>
    <t>23-12-1993</t>
  </si>
  <si>
    <t>08-10-1994</t>
  </si>
  <si>
    <t>24-10-1994</t>
  </si>
  <si>
    <t>03-09-1991</t>
  </si>
  <si>
    <t>28-06-1994</t>
  </si>
  <si>
    <t>08-08-1990</t>
  </si>
  <si>
    <t>15-07-1990</t>
  </si>
  <si>
    <t>04-07-1991</t>
  </si>
  <si>
    <t>20-11-1999</t>
  </si>
  <si>
    <t>12-07-1992</t>
  </si>
  <si>
    <t>26-06-1988</t>
  </si>
  <si>
    <t>13-10-1997</t>
  </si>
  <si>
    <t>27-09-1982</t>
  </si>
  <si>
    <t>16-06-1980</t>
  </si>
  <si>
    <t>02-10-2003</t>
  </si>
  <si>
    <t>05-12-1987</t>
  </si>
  <si>
    <t>21-12-1988</t>
  </si>
  <si>
    <t>13-08-1992</t>
  </si>
  <si>
    <t>29-06-1993</t>
  </si>
  <si>
    <t>13-06-1988</t>
  </si>
  <si>
    <t>17-11-1990</t>
  </si>
  <si>
    <t>22-12-2004</t>
  </si>
  <si>
    <t>20-09-1990</t>
  </si>
  <si>
    <t>25-12-1996</t>
  </si>
  <si>
    <t>18-09-1989</t>
  </si>
  <si>
    <t>02-07-2000</t>
  </si>
  <si>
    <t>29-06-1998</t>
  </si>
  <si>
    <t>22-06-1985</t>
  </si>
  <si>
    <t>25-10-1996</t>
  </si>
  <si>
    <t>05-08-1990</t>
  </si>
  <si>
    <t>26-09-1990</t>
  </si>
  <si>
    <t>13-07-1990</t>
  </si>
  <si>
    <t>18-10-1979</t>
  </si>
  <si>
    <t>04-10-2003</t>
  </si>
  <si>
    <t>04-09-1990</t>
  </si>
  <si>
    <t>22-06-2003</t>
  </si>
  <si>
    <t>04-12-1977</t>
  </si>
  <si>
    <t>12-08-1981</t>
  </si>
  <si>
    <t>09-10-1992</t>
  </si>
  <si>
    <t>28-09-1992</t>
  </si>
  <si>
    <t>02-07-1980</t>
  </si>
  <si>
    <t>05-09-1986</t>
  </si>
  <si>
    <t>12-10-1991</t>
  </si>
  <si>
    <t>24-11-2004</t>
  </si>
  <si>
    <t>05-06-1987</t>
  </si>
  <si>
    <t>02-09-1987</t>
  </si>
  <si>
    <t>22-11-1987</t>
  </si>
  <si>
    <t>16-08-1992</t>
  </si>
  <si>
    <t>27-09-1987</t>
  </si>
  <si>
    <t>01-08-1989</t>
  </si>
  <si>
    <t>09-12-1989</t>
  </si>
  <si>
    <t>22-06-1987</t>
  </si>
  <si>
    <t>16-12-1989</t>
  </si>
  <si>
    <t>03-10-1978</t>
  </si>
  <si>
    <t>03-07-1981</t>
  </si>
  <si>
    <t>01-12-1995</t>
  </si>
  <si>
    <t>27-06-2002</t>
  </si>
  <si>
    <t>10-09-1992</t>
  </si>
  <si>
    <t>15-10-1984</t>
  </si>
  <si>
    <t>29-09-1995</t>
  </si>
  <si>
    <t>13-12-1979</t>
  </si>
  <si>
    <t>11-09-1974</t>
  </si>
  <si>
    <t>07-06-2001</t>
  </si>
  <si>
    <t>27-12-1995</t>
  </si>
  <si>
    <t>01-09-1989</t>
  </si>
  <si>
    <t>29-09-1997</t>
  </si>
  <si>
    <t>23-12-1986</t>
  </si>
  <si>
    <t>27-10-1986</t>
  </si>
  <si>
    <t>28-11-1990</t>
  </si>
  <si>
    <t>23-09-1988</t>
  </si>
  <si>
    <t>10-07-1993</t>
  </si>
  <si>
    <t>18-10-1981</t>
  </si>
  <si>
    <t>10-08-1993</t>
  </si>
  <si>
    <t>23-08-1991</t>
  </si>
  <si>
    <t>27-11-1991</t>
  </si>
  <si>
    <t>26-06-1974</t>
  </si>
  <si>
    <t>30-08-1991</t>
  </si>
  <si>
    <t>07-11-1973</t>
  </si>
  <si>
    <t>24-06-1988</t>
  </si>
  <si>
    <t>05-10-2001</t>
  </si>
  <si>
    <t>04-09-1988</t>
  </si>
  <si>
    <t>09-06-1977</t>
  </si>
  <si>
    <t>08-07-1988</t>
  </si>
  <si>
    <t>09-11-1988</t>
  </si>
  <si>
    <t>28-12-1985</t>
  </si>
  <si>
    <t>10-09-1991</t>
  </si>
  <si>
    <t>29-06-1986</t>
  </si>
  <si>
    <t>04-12-1997</t>
  </si>
  <si>
    <t>16-10-2001</t>
  </si>
  <si>
    <t>29-07-1997</t>
  </si>
  <si>
    <t>07-09-1980</t>
  </si>
  <si>
    <t>11-06-1993</t>
  </si>
  <si>
    <t>22-11-1978</t>
  </si>
  <si>
    <t>14-07-1997</t>
  </si>
  <si>
    <t>19-06-1999</t>
  </si>
  <si>
    <t>18-11-1987</t>
  </si>
  <si>
    <t>01-11-1988</t>
  </si>
  <si>
    <t>13-09-1987</t>
  </si>
  <si>
    <t>15-09-1988</t>
  </si>
  <si>
    <t>10-12-1993</t>
  </si>
  <si>
    <t>22-08-1984</t>
  </si>
  <si>
    <t>22-08-1990</t>
  </si>
  <si>
    <t>09-10-1990</t>
  </si>
  <si>
    <t>29-08-1991</t>
  </si>
  <si>
    <t>16-10-1984</t>
  </si>
  <si>
    <t>12-09-1979</t>
  </si>
  <si>
    <t>06-06-2004</t>
  </si>
  <si>
    <t>24-10-1983</t>
  </si>
  <si>
    <t>17-06-1993</t>
  </si>
  <si>
    <t>01-12-1999</t>
  </si>
  <si>
    <t>06-06-1995</t>
  </si>
  <si>
    <t>29-06-1987</t>
  </si>
  <si>
    <t>26-12-1987</t>
  </si>
  <si>
    <t>05-07-1987</t>
  </si>
  <si>
    <t>09-09-1987</t>
  </si>
  <si>
    <t>06-07-1990</t>
  </si>
  <si>
    <t>25-11-1989</t>
  </si>
  <si>
    <t>19-07-1989</t>
  </si>
  <si>
    <t>25-10-1986</t>
  </si>
  <si>
    <t>20-09-1986</t>
  </si>
  <si>
    <t>20-10-1986</t>
  </si>
  <si>
    <t>01-09-1987</t>
  </si>
  <si>
    <t>12-11-1974</t>
  </si>
  <si>
    <t>22-08-2004</t>
  </si>
  <si>
    <t>09-09-2000</t>
  </si>
  <si>
    <t>13-11-1994</t>
  </si>
  <si>
    <t>02-09-1974</t>
  </si>
  <si>
    <t>28-08-1991</t>
  </si>
  <si>
    <t>15-12-1972</t>
  </si>
  <si>
    <t>07-11-1989</t>
  </si>
  <si>
    <t>07-12-1994</t>
  </si>
  <si>
    <t>01-06-1986</t>
  </si>
  <si>
    <t>18-11-1989</t>
  </si>
  <si>
    <t>22-07-1986</t>
  </si>
  <si>
    <t>01-06-1984</t>
  </si>
  <si>
    <t>08-08-1988</t>
  </si>
  <si>
    <t>06-11-1989</t>
  </si>
  <si>
    <t>03-09-1984</t>
  </si>
  <si>
    <t>01-08-1984</t>
  </si>
  <si>
    <t>23-12-1985</t>
  </si>
  <si>
    <t>27-09-1975</t>
  </si>
  <si>
    <t>06-07-1991</t>
  </si>
  <si>
    <t>17-09-1992</t>
  </si>
  <si>
    <t>08-06-1978</t>
  </si>
  <si>
    <t>25-08-1982</t>
  </si>
  <si>
    <t>25-12-1986</t>
  </si>
  <si>
    <t>24-10-1973</t>
  </si>
  <si>
    <t>02-12-1986</t>
  </si>
  <si>
    <t>12-07-1986</t>
  </si>
  <si>
    <t>30-09-1986</t>
  </si>
  <si>
    <t>26-08-1984</t>
  </si>
  <si>
    <t>17-08-1984</t>
  </si>
  <si>
    <t>29-07-1988</t>
  </si>
  <si>
    <t>07-11-1981</t>
  </si>
  <si>
    <t>07-12-1980</t>
  </si>
  <si>
    <t>18-09-1974</t>
  </si>
  <si>
    <t>05-09-1985</t>
  </si>
  <si>
    <t>21-11-1986</t>
  </si>
  <si>
    <t>03-10-1983</t>
  </si>
  <si>
    <t>18-11-1988</t>
  </si>
  <si>
    <t>11-09-1978</t>
  </si>
  <si>
    <t>15-11-1994</t>
  </si>
  <si>
    <t>09-12-1987</t>
  </si>
  <si>
    <t>08-06-1983</t>
  </si>
  <si>
    <t>27-09-1978</t>
  </si>
  <si>
    <t>03-09-1983</t>
  </si>
  <si>
    <t>12-08-1984</t>
  </si>
  <si>
    <t>28-10-1972</t>
  </si>
  <si>
    <t>03-11-1992</t>
  </si>
  <si>
    <t>06-07-1974</t>
  </si>
  <si>
    <t>15-06-1981</t>
  </si>
  <si>
    <t>03-11-1993</t>
  </si>
  <si>
    <t>30-08-1981</t>
  </si>
  <si>
    <t>18-12-1971</t>
  </si>
  <si>
    <t>19-10-1987</t>
  </si>
  <si>
    <t>21-08-1972</t>
  </si>
  <si>
    <t>10-06-1993</t>
  </si>
  <si>
    <t>30-08-1983</t>
  </si>
  <si>
    <t>01-11-2004</t>
  </si>
  <si>
    <t>18-09-1980</t>
  </si>
  <si>
    <t>02-11-1972</t>
  </si>
  <si>
    <t>22-07-2002</t>
  </si>
  <si>
    <t>27-09-1971</t>
  </si>
  <si>
    <t>27-07-1987</t>
  </si>
  <si>
    <t>20-08-1995</t>
  </si>
  <si>
    <t>30-09-1987</t>
  </si>
  <si>
    <t>18-06-1985</t>
  </si>
  <si>
    <t>22-11-1984</t>
  </si>
  <si>
    <t>19-10-1993</t>
  </si>
  <si>
    <t>08-07-1982</t>
  </si>
  <si>
    <t>21-12-1982</t>
  </si>
  <si>
    <t>29-07-1987</t>
  </si>
  <si>
    <t>30-07-1994</t>
  </si>
  <si>
    <t>14-07-1987</t>
  </si>
  <si>
    <t>13-08-2003</t>
  </si>
  <si>
    <t>15-07-2004</t>
  </si>
  <si>
    <t>05-08-1980</t>
  </si>
  <si>
    <t>21-07-1980</t>
  </si>
  <si>
    <t>22-07-1989</t>
  </si>
  <si>
    <t>19-09-1984</t>
  </si>
  <si>
    <t>11-11-1984</t>
  </si>
  <si>
    <t>25-06-1970</t>
  </si>
  <si>
    <t>10-10-1980</t>
  </si>
  <si>
    <t>11-10-1974</t>
  </si>
  <si>
    <t>10-06-1988</t>
  </si>
  <si>
    <t>17-08-1974</t>
  </si>
  <si>
    <t>08-08-1980</t>
  </si>
  <si>
    <t>16-08-1989</t>
  </si>
  <si>
    <t>28-07-1996</t>
  </si>
  <si>
    <t>08-11-1994</t>
  </si>
  <si>
    <t>21-09-1984</t>
  </si>
  <si>
    <t>08-08-1979</t>
  </si>
  <si>
    <t>14-10-1984</t>
  </si>
  <si>
    <t>25-07-1984</t>
  </si>
  <si>
    <t>09-06-1970</t>
  </si>
  <si>
    <t>09-09-1995</t>
  </si>
  <si>
    <t>21-07-1985</t>
  </si>
  <si>
    <t>11-08-1983</t>
  </si>
  <si>
    <t>16-11-1983</t>
  </si>
  <si>
    <t>18-08-1990</t>
  </si>
  <si>
    <t>09-11-1969</t>
  </si>
  <si>
    <t>05-09-1978</t>
  </si>
  <si>
    <t>12-12-1976</t>
  </si>
  <si>
    <t>14-10-1970</t>
  </si>
  <si>
    <t>06-11-1973</t>
  </si>
  <si>
    <t>15-10-1985</t>
  </si>
  <si>
    <t>06-10-1984</t>
  </si>
  <si>
    <t>09-08-1985</t>
  </si>
  <si>
    <t>05-10-1970</t>
  </si>
  <si>
    <t>22-11-1981</t>
  </si>
  <si>
    <t>01-10-1981</t>
  </si>
  <si>
    <t>23-10-1988</t>
  </si>
  <si>
    <t>22-07-1985</t>
  </si>
  <si>
    <t>20-12-1985</t>
  </si>
  <si>
    <t>22-09-1985</t>
  </si>
  <si>
    <t>10-09-1999</t>
  </si>
  <si>
    <t>12-08-1992</t>
  </si>
  <si>
    <t>29-06-1972</t>
  </si>
  <si>
    <t>19-09-1978</t>
  </si>
  <si>
    <t>10-10-1979</t>
  </si>
  <si>
    <t>11-11-1972</t>
  </si>
  <si>
    <t>08-09-1972</t>
  </si>
  <si>
    <t>11-10-1970</t>
  </si>
  <si>
    <t>17-10-1995</t>
  </si>
  <si>
    <t>25-09-1984</t>
  </si>
  <si>
    <t>30-06-1981</t>
  </si>
  <si>
    <t>16-10-1993</t>
  </si>
  <si>
    <t>24-11-1981</t>
  </si>
  <si>
    <t>26-08-1981</t>
  </si>
  <si>
    <t>04-07-1996</t>
  </si>
  <si>
    <t>17-09-1974</t>
  </si>
  <si>
    <t>04-09-1969</t>
  </si>
  <si>
    <t>19-11-1985</t>
  </si>
  <si>
    <t>15-12-1985</t>
  </si>
  <si>
    <t>13-08-1990</t>
  </si>
  <si>
    <t>25-09-1986</t>
  </si>
  <si>
    <t>21-10-1983</t>
  </si>
  <si>
    <t>19-08-1983</t>
  </si>
  <si>
    <t>30-10-1980</t>
  </si>
  <si>
    <t>24-06-1989</t>
  </si>
  <si>
    <t>07-07-1996</t>
  </si>
  <si>
    <t>09-11-1970</t>
  </si>
  <si>
    <t>13-08-1984</t>
  </si>
  <si>
    <t>18-11-1976</t>
  </si>
  <si>
    <t>06-08-1982</t>
  </si>
  <si>
    <t>16-08-1997</t>
  </si>
  <si>
    <t>28-10-1982</t>
  </si>
  <si>
    <t>10-12-1985</t>
  </si>
  <si>
    <t>20-08-1970</t>
  </si>
  <si>
    <t>22-08-1971</t>
  </si>
  <si>
    <t>04-09-1987</t>
  </si>
  <si>
    <t>30-12-1976</t>
  </si>
  <si>
    <t>05-08-1975</t>
  </si>
  <si>
    <t>01-11-1984</t>
  </si>
  <si>
    <t>27-07-1981</t>
  </si>
  <si>
    <t>08-06-1980</t>
  </si>
  <si>
    <t>01-12-1970</t>
  </si>
  <si>
    <t>09-10-1982</t>
  </si>
  <si>
    <t>28-08-1982</t>
  </si>
  <si>
    <t>07-07-1994</t>
  </si>
  <si>
    <t>23-10-1976</t>
  </si>
  <si>
    <t>12-08-1982</t>
  </si>
  <si>
    <t>02-10-1982</t>
  </si>
  <si>
    <t>03-12-1969</t>
  </si>
  <si>
    <t>18-12-1986</t>
  </si>
  <si>
    <t>06-08-1989</t>
  </si>
  <si>
    <t>11-12-1968</t>
  </si>
  <si>
    <t>20-09-1984</t>
  </si>
  <si>
    <t>20-07-1981</t>
  </si>
  <si>
    <t>05-10-1984</t>
  </si>
  <si>
    <t>22-11-1982</t>
  </si>
  <si>
    <t>29-12-1982</t>
  </si>
  <si>
    <t>07-11-1982</t>
  </si>
  <si>
    <t>29-08-1973</t>
  </si>
  <si>
    <t>04-09-2003</t>
  </si>
  <si>
    <t>06-06-1990</t>
  </si>
  <si>
    <t>08-12-1984</t>
  </si>
  <si>
    <t>08-11-1970</t>
  </si>
  <si>
    <t>01-07-1984</t>
  </si>
  <si>
    <t>19-11-1989</t>
  </si>
  <si>
    <t>17-09-1981</t>
  </si>
  <si>
    <t>20-10-1989</t>
  </si>
  <si>
    <t>09-07-1985</t>
  </si>
  <si>
    <t>13-07-1968</t>
  </si>
  <si>
    <t>12-12-1971</t>
  </si>
  <si>
    <t>12-06-1983</t>
  </si>
  <si>
    <t>13-06-1994</t>
  </si>
  <si>
    <t>21-10-1978</t>
  </si>
  <si>
    <t>18-07-1968</t>
  </si>
  <si>
    <t>07-08-1986</t>
  </si>
  <si>
    <t>05-06-1986</t>
  </si>
  <si>
    <t>17-06-1970</t>
  </si>
  <si>
    <t>09-12-1966</t>
  </si>
  <si>
    <t>10-10-1988</t>
  </si>
  <si>
    <t>21-09-1981</t>
  </si>
  <si>
    <t>03-09-1981</t>
  </si>
  <si>
    <t>08-10-1981</t>
  </si>
  <si>
    <t>23-11-1980</t>
  </si>
  <si>
    <t>24-12-1985</t>
  </si>
  <si>
    <t>29-06-1991</t>
  </si>
  <si>
    <t>17-08-1975</t>
  </si>
  <si>
    <t>08-07-1994</t>
  </si>
  <si>
    <t>15-07-1979</t>
  </si>
  <si>
    <t>30-11-2000</t>
  </si>
  <si>
    <t>15-06-1977</t>
  </si>
  <si>
    <t>04-11-1979</t>
  </si>
  <si>
    <t>19-06-1981</t>
  </si>
  <si>
    <t>05-08-1978</t>
  </si>
  <si>
    <t>23-10-1969</t>
  </si>
  <si>
    <t>23-06-1981</t>
  </si>
  <si>
    <t>24-12-2004</t>
  </si>
  <si>
    <t>10-09-1985</t>
  </si>
  <si>
    <t>21-12-1989</t>
  </si>
  <si>
    <t>05-09-1984</t>
  </si>
  <si>
    <t>29-11-1978</t>
  </si>
  <si>
    <t>30-08-1980</t>
  </si>
  <si>
    <t>05-10-1980</t>
  </si>
  <si>
    <t>15-12-1978</t>
  </si>
  <si>
    <t>18-08-1980</t>
  </si>
  <si>
    <t>03-06-1975</t>
  </si>
  <si>
    <t>18-10-1982</t>
  </si>
  <si>
    <t>01-09-1982</t>
  </si>
  <si>
    <t>06-07-1969</t>
  </si>
  <si>
    <t>02-06-1978</t>
  </si>
  <si>
    <t>29-10-1995</t>
  </si>
  <si>
    <t>26-07-1980</t>
  </si>
  <si>
    <t>22-10-1980</t>
  </si>
  <si>
    <t>28-06-1980</t>
  </si>
  <si>
    <t>24-06-1978</t>
  </si>
  <si>
    <t>06-10-1982</t>
  </si>
  <si>
    <t>11-08-1987</t>
  </si>
  <si>
    <t>29-06-1968</t>
  </si>
  <si>
    <t>01-08-1993</t>
  </si>
  <si>
    <t>08-08-1999</t>
  </si>
  <si>
    <t>21-11-1984</t>
  </si>
  <si>
    <t>24-06-1976</t>
  </si>
  <si>
    <t>30-07-1978</t>
  </si>
  <si>
    <t>29-06-1984</t>
  </si>
  <si>
    <t>06-09-1978</t>
  </si>
  <si>
    <t>17-07-1981</t>
  </si>
  <si>
    <t>22-06-1980</t>
  </si>
  <si>
    <t>07-10-1980</t>
  </si>
  <si>
    <t>30-09-1980</t>
  </si>
  <si>
    <t>16-08-1982</t>
  </si>
  <si>
    <t>19-07-1975</t>
  </si>
  <si>
    <t>26-08-1968</t>
  </si>
  <si>
    <t>14-09-1982</t>
  </si>
  <si>
    <t>21-11-1983</t>
  </si>
  <si>
    <t>28-06-1991</t>
  </si>
  <si>
    <t>15-09-1977</t>
  </si>
  <si>
    <t>02-09-1986</t>
  </si>
  <si>
    <t>24-07-1982</t>
  </si>
  <si>
    <t>14-08-1981</t>
  </si>
  <si>
    <t>13-06-1981</t>
  </si>
  <si>
    <t>25-10-1973</t>
  </si>
  <si>
    <t>04-08-1981</t>
  </si>
  <si>
    <t>18-12-1976</t>
  </si>
  <si>
    <t>02-11-1985</t>
  </si>
  <si>
    <t>26-12-1966</t>
  </si>
  <si>
    <t>06-06-1965</t>
  </si>
  <si>
    <t>25-06-1965</t>
  </si>
  <si>
    <t>11-08-1972</t>
  </si>
  <si>
    <t>11-07-1965</t>
  </si>
  <si>
    <t>15-11-2004</t>
  </si>
  <si>
    <t>19-06-1979</t>
  </si>
  <si>
    <t>19-09-1979</t>
  </si>
  <si>
    <t>15-06-1986</t>
  </si>
  <si>
    <t>18-12-1977</t>
  </si>
  <si>
    <t>26-06-1979</t>
  </si>
  <si>
    <t>01-12-1977</t>
  </si>
  <si>
    <t>05-10-1993</t>
  </si>
  <si>
    <t>21-06-1983</t>
  </si>
  <si>
    <t>16-07-1981</t>
  </si>
  <si>
    <t>09-12-1965</t>
  </si>
  <si>
    <t>22-07-1993</t>
  </si>
  <si>
    <t>05-12-1965</t>
  </si>
  <si>
    <t>19-09-1983</t>
  </si>
  <si>
    <t>12-11-1978</t>
  </si>
  <si>
    <t>02-12-1978</t>
  </si>
  <si>
    <t>25-08-1977</t>
  </si>
  <si>
    <t>01-09-1979</t>
  </si>
  <si>
    <t>07-07-1980</t>
  </si>
  <si>
    <t>25-09-1977</t>
  </si>
  <si>
    <t>30-09-1977</t>
  </si>
  <si>
    <t>01-06-2001</t>
  </si>
  <si>
    <t>04-08-1967</t>
  </si>
  <si>
    <t>14-06-1996</t>
  </si>
  <si>
    <t>15-12-1988</t>
  </si>
  <si>
    <t>28-10-1997</t>
  </si>
  <si>
    <t>10-07-1983</t>
  </si>
  <si>
    <t>18-10-1978</t>
  </si>
  <si>
    <t>10-10-1976</t>
  </si>
  <si>
    <t>14-12-1978</t>
  </si>
  <si>
    <t>14-08-1994</t>
  </si>
  <si>
    <t>17-07-1967</t>
  </si>
  <si>
    <t>30-09-1997</t>
  </si>
  <si>
    <t>03-07-1968</t>
  </si>
  <si>
    <t>17-09-1996</t>
  </si>
  <si>
    <t>28-11-1978</t>
  </si>
  <si>
    <t>06-11-1978</t>
  </si>
  <si>
    <t>24-08-1978</t>
  </si>
  <si>
    <t>13-12-2001</t>
  </si>
  <si>
    <t>20-06-1980</t>
  </si>
  <si>
    <t>24-07-1980</t>
  </si>
  <si>
    <t>15-06-1999</t>
  </si>
  <si>
    <t>16-10-1980</t>
  </si>
  <si>
    <t>30-09-1998</t>
  </si>
  <si>
    <t>27-12-1965</t>
  </si>
  <si>
    <t>09-10-1976</t>
  </si>
  <si>
    <t>24-11-1996</t>
  </si>
  <si>
    <t>13-09-1995</t>
  </si>
  <si>
    <t>11-10-1971</t>
  </si>
  <si>
    <t>19-12-1981</t>
  </si>
  <si>
    <t>18-12-1982</t>
  </si>
  <si>
    <t>12-07-1987</t>
  </si>
  <si>
    <t>29-12-1978</t>
  </si>
  <si>
    <t>02-06-1979</t>
  </si>
  <si>
    <t>10-09-1980</t>
  </si>
  <si>
    <t>04-12-1978</t>
  </si>
  <si>
    <t>29-08-1977</t>
  </si>
  <si>
    <t>18-07-1965</t>
  </si>
  <si>
    <t>04-09-1978</t>
  </si>
  <si>
    <t>21-12-1997</t>
  </si>
  <si>
    <t>06-12-1974</t>
  </si>
  <si>
    <t>25-12-1999</t>
  </si>
  <si>
    <t>02-12-1997</t>
  </si>
  <si>
    <t>09-11-1974</t>
  </si>
  <si>
    <t>21-12-1991</t>
  </si>
  <si>
    <t>12-10-1989</t>
  </si>
  <si>
    <t>10-10-1962</t>
  </si>
  <si>
    <t>20-07-1977</t>
  </si>
  <si>
    <t>29-10-1987</t>
  </si>
  <si>
    <t>09-07-1966</t>
  </si>
  <si>
    <t>28-12-1981</t>
  </si>
  <si>
    <t>19-06-1970</t>
  </si>
  <si>
    <t>10-08-1975</t>
  </si>
  <si>
    <t>23-11-1972</t>
  </si>
  <si>
    <t>28-08-1983</t>
  </si>
  <si>
    <t>20-08-1983</t>
  </si>
  <si>
    <t>22-08-1962</t>
  </si>
  <si>
    <t>18-09-1995</t>
  </si>
  <si>
    <t>08-11-1980</t>
  </si>
  <si>
    <t>03-11-1989</t>
  </si>
  <si>
    <t>17-07-1978</t>
  </si>
  <si>
    <t>20-12-1976</t>
  </si>
  <si>
    <t>06-11-1977</t>
  </si>
  <si>
    <t>12-12-2003</t>
  </si>
  <si>
    <t>28-11-1985</t>
  </si>
  <si>
    <t>27-12-1982</t>
  </si>
  <si>
    <t>12-12-1970</t>
  </si>
  <si>
    <t>28-06-1975</t>
  </si>
  <si>
    <t>11-08-1965</t>
  </si>
  <si>
    <t>15-12-1975</t>
  </si>
  <si>
    <t>21-10-1965</t>
  </si>
  <si>
    <t>07-11-1993</t>
  </si>
  <si>
    <t>28-08-2001</t>
  </si>
  <si>
    <t>12-10-1994</t>
  </si>
  <si>
    <t>21-12-1975</t>
  </si>
  <si>
    <t>10-06-1967</t>
  </si>
  <si>
    <t>11-10-1973</t>
  </si>
  <si>
    <t>01-09-1978</t>
  </si>
  <si>
    <t>16-12-1973</t>
  </si>
  <si>
    <t>30-08-1973</t>
  </si>
  <si>
    <t>03-09-1973</t>
  </si>
  <si>
    <t>21-06-1990</t>
  </si>
  <si>
    <t>28-06-1982</t>
  </si>
  <si>
    <t>05-11-1963</t>
  </si>
  <si>
    <t>21-10-1997</t>
  </si>
  <si>
    <t>23-11-1962</t>
  </si>
  <si>
    <t>24-10-1978</t>
  </si>
  <si>
    <t>30-06-1978</t>
  </si>
  <si>
    <t>03-09-1976</t>
  </si>
  <si>
    <t>30-06-1976</t>
  </si>
  <si>
    <t>02-09-1976</t>
  </si>
  <si>
    <t>05-09-1964</t>
  </si>
  <si>
    <t>05-08-1974</t>
  </si>
  <si>
    <t>28-11-2000</t>
  </si>
  <si>
    <t>26-09-1974</t>
  </si>
  <si>
    <t>22-12-1974</t>
  </si>
  <si>
    <t>06-06-1974</t>
  </si>
  <si>
    <t>26-06-1978</t>
  </si>
  <si>
    <t>07-08-1979</t>
  </si>
  <si>
    <t>12-07-1976</t>
  </si>
  <si>
    <t>20-07-1976</t>
  </si>
  <si>
    <t>07-07-1976</t>
  </si>
  <si>
    <t>12-06-1976</t>
  </si>
  <si>
    <t>21-09-1963</t>
  </si>
  <si>
    <t>04-09-1971</t>
  </si>
  <si>
    <t>18-09-1971</t>
  </si>
  <si>
    <t>11-06-1979</t>
  </si>
  <si>
    <t>04-09-1977</t>
  </si>
  <si>
    <t>28-09-1975</t>
  </si>
  <si>
    <t>24-09-1963</t>
  </si>
  <si>
    <t>09-09-1972</t>
  </si>
  <si>
    <t>04-09-1972</t>
  </si>
  <si>
    <t>12-06-1966</t>
  </si>
  <si>
    <t>19-06-1984</t>
  </si>
  <si>
    <t>26-12-1972</t>
  </si>
  <si>
    <t>09-09-1992</t>
  </si>
  <si>
    <t>10-11-1993</t>
  </si>
  <si>
    <t>26-12-1977</t>
  </si>
  <si>
    <t>21-06-1977</t>
  </si>
  <si>
    <t>29-12-1977</t>
  </si>
  <si>
    <t>13-08-1979</t>
  </si>
  <si>
    <t>26-07-1977</t>
  </si>
  <si>
    <t>24-07-1983</t>
  </si>
  <si>
    <t>27-12-1981</t>
  </si>
  <si>
    <t>06-11-1975</t>
  </si>
  <si>
    <t>12-12-1983</t>
  </si>
  <si>
    <t>06-08-1975</t>
  </si>
  <si>
    <t>21-08-1975</t>
  </si>
  <si>
    <t>21-09-1988</t>
  </si>
  <si>
    <t>26-09-1975</t>
  </si>
  <si>
    <t>06-12-1982</t>
  </si>
  <si>
    <t>11-11-1987</t>
  </si>
  <si>
    <t>30-12-1983</t>
  </si>
  <si>
    <t>25-07-1983</t>
  </si>
  <si>
    <t>11-07-1973</t>
  </si>
  <si>
    <t>24-09-1977</t>
  </si>
  <si>
    <t>12-11-1977</t>
  </si>
  <si>
    <t>15-10-1977</t>
  </si>
  <si>
    <t>17-07-1979</t>
  </si>
  <si>
    <t>02-09-1977</t>
  </si>
  <si>
    <t>03-08-1975</t>
  </si>
  <si>
    <t>10-08-1969</t>
  </si>
  <si>
    <t>16-08-1974</t>
  </si>
  <si>
    <t>28-10-1980</t>
  </si>
  <si>
    <t>25-06-1973</t>
  </si>
  <si>
    <t>17-06-1976</t>
  </si>
  <si>
    <t>23-08-1999</t>
  </si>
  <si>
    <t>09-09-1969</t>
  </si>
  <si>
    <t>06-09-1974</t>
  </si>
  <si>
    <t>23-08-1971</t>
  </si>
  <si>
    <t>18-06-1971</t>
  </si>
  <si>
    <t>29-08-1965</t>
  </si>
  <si>
    <t>07-11-2001</t>
  </si>
  <si>
    <t>14-06-1976</t>
  </si>
  <si>
    <t>19-10-1976</t>
  </si>
  <si>
    <t>22-08-1988</t>
  </si>
  <si>
    <t>14-07-1976</t>
  </si>
  <si>
    <t>14-11-1972</t>
  </si>
  <si>
    <t>22-11-1972</t>
  </si>
  <si>
    <t>18-06-1974</t>
  </si>
  <si>
    <t>09-09-1973</t>
  </si>
  <si>
    <t>16-12-1978</t>
  </si>
  <si>
    <t>28-11-1997</t>
  </si>
  <si>
    <t>06-09-1967</t>
  </si>
  <si>
    <t>07-07-1975</t>
  </si>
  <si>
    <t>06-06-1972</t>
  </si>
  <si>
    <t>25-12-1976</t>
  </si>
  <si>
    <t>27-09-1992</t>
  </si>
  <si>
    <t>15-07-1983</t>
  </si>
  <si>
    <t>08-09-1974</t>
  </si>
  <si>
    <t>21-07-1974</t>
  </si>
  <si>
    <t>16-12-1979</t>
  </si>
  <si>
    <t>01-12-1993</t>
  </si>
  <si>
    <t>07-12-1972</t>
  </si>
  <si>
    <t>02-12-1972</t>
  </si>
  <si>
    <t>04-11-1977</t>
  </si>
  <si>
    <t>09-11-1965</t>
  </si>
  <si>
    <t>02-12-1977</t>
  </si>
  <si>
    <t>12-08-1970</t>
  </si>
  <si>
    <t>18-10-1970</t>
  </si>
  <si>
    <t>08-12-1982</t>
  </si>
  <si>
    <t>23-08-1990</t>
  </si>
  <si>
    <t>24-10-1970</t>
  </si>
  <si>
    <t>29-12-1971</t>
  </si>
  <si>
    <t>25-12-1973</t>
  </si>
  <si>
    <t>10-09-1976</t>
  </si>
  <si>
    <t>05-12-1981</t>
  </si>
  <si>
    <t>06-12-1975</t>
  </si>
  <si>
    <t>21-08-1974</t>
  </si>
  <si>
    <t>06-08-1971</t>
  </si>
  <si>
    <t>27-10-1973</t>
  </si>
  <si>
    <t>02-07-1971</t>
  </si>
  <si>
    <t>26-11-1969</t>
  </si>
  <si>
    <t>16-10-1973</t>
  </si>
  <si>
    <t>18-09-1973</t>
  </si>
  <si>
    <t>03-11-1976</t>
  </si>
  <si>
    <t>08-06-1963</t>
  </si>
  <si>
    <t>12-10-1977</t>
  </si>
  <si>
    <t>09-07-1988</t>
  </si>
  <si>
    <t>12-10-1996</t>
  </si>
  <si>
    <t>01-07-1988</t>
  </si>
  <si>
    <t>08-10-1971</t>
  </si>
  <si>
    <t>24-11-1969</t>
  </si>
  <si>
    <t>26-11-1971</t>
  </si>
  <si>
    <t>02-12-1975</t>
  </si>
  <si>
    <t>20-10-1971</t>
  </si>
  <si>
    <t>17-10-1976</t>
  </si>
  <si>
    <t>30-10-1976</t>
  </si>
  <si>
    <t>27-11-1974</t>
  </si>
  <si>
    <t>08-06-1974</t>
  </si>
  <si>
    <t>14-11-1987</t>
  </si>
  <si>
    <t>04-06-1969</t>
  </si>
  <si>
    <t>28-11-1976</t>
  </si>
  <si>
    <t>24-08-1969</t>
  </si>
  <si>
    <t>22-08-1992</t>
  </si>
  <si>
    <t>29-11-1971</t>
  </si>
  <si>
    <t>21-12-1973</t>
  </si>
  <si>
    <t>28-07-1975</t>
  </si>
  <si>
    <t>22-09-1972</t>
  </si>
  <si>
    <t>14-08-1974</t>
  </si>
  <si>
    <t>01-12-1973</t>
  </si>
  <si>
    <t>04-12-1966</t>
  </si>
  <si>
    <t>28-11-1973</t>
  </si>
  <si>
    <t>15-12-1964</t>
  </si>
  <si>
    <t>27-12-1972</t>
  </si>
  <si>
    <t>29-08-1982</t>
  </si>
  <si>
    <t>29-10-1975</t>
  </si>
  <si>
    <t>16-12-1970</t>
  </si>
  <si>
    <t>23-06-1998</t>
  </si>
  <si>
    <t>19-12-1979</t>
  </si>
  <si>
    <t>23-10-1972</t>
  </si>
  <si>
    <t>22-06-1968</t>
  </si>
  <si>
    <t>30-09-1970</t>
  </si>
  <si>
    <t>19-07-1971</t>
  </si>
  <si>
    <t>08-07-1974</t>
  </si>
  <si>
    <t>08-08-1981</t>
  </si>
  <si>
    <t>16-09-1966</t>
  </si>
  <si>
    <t>07-11-1964</t>
  </si>
  <si>
    <t>19-09-1977</t>
  </si>
  <si>
    <t>10-07-1972</t>
  </si>
  <si>
    <t>27-06-1975</t>
  </si>
  <si>
    <t>12-09-1970</t>
  </si>
  <si>
    <t>18-08-1970</t>
  </si>
  <si>
    <t>04-07-1970</t>
  </si>
  <si>
    <t>14-07-2001</t>
  </si>
  <si>
    <t>05-09-1965</t>
  </si>
  <si>
    <t>07-07-1973</t>
  </si>
  <si>
    <t>08-08-1996</t>
  </si>
  <si>
    <t>07-06-1977</t>
  </si>
  <si>
    <t>17-09-1973</t>
  </si>
  <si>
    <t>28-06-1972</t>
  </si>
  <si>
    <t>26-09-1972</t>
  </si>
  <si>
    <t>04-11-1968</t>
  </si>
  <si>
    <t>23-10-1971</t>
  </si>
  <si>
    <t>17-07-1971</t>
  </si>
  <si>
    <t>20-10-1969</t>
  </si>
  <si>
    <t>09-11-1971</t>
  </si>
  <si>
    <t>13-08-1969</t>
  </si>
  <si>
    <t>06-07-1998</t>
  </si>
  <si>
    <t>22-12-1971</t>
  </si>
  <si>
    <t>03-07-1971</t>
  </si>
  <si>
    <t>03-10-1971</t>
  </si>
  <si>
    <t>08-11-1971</t>
  </si>
  <si>
    <t>05-11-1966</t>
  </si>
  <si>
    <t>08-07-1996</t>
  </si>
  <si>
    <t>17-08-1962</t>
  </si>
  <si>
    <t>14-09-1972</t>
  </si>
  <si>
    <t>19-08-1985</t>
  </si>
  <si>
    <t>03-12-1983</t>
  </si>
  <si>
    <t>11-09-1964</t>
  </si>
  <si>
    <t>26-12-1971</t>
  </si>
  <si>
    <t>06-10-1971</t>
  </si>
  <si>
    <t>11-08-1970</t>
  </si>
  <si>
    <t>03-07-1988</t>
  </si>
  <si>
    <t>28-12-1979</t>
  </si>
  <si>
    <t>30-08-1974</t>
  </si>
  <si>
    <t>22-08-1969</t>
  </si>
  <si>
    <t>27-10-1969</t>
  </si>
  <si>
    <t>03-07-1969</t>
  </si>
  <si>
    <t>19-12-1976</t>
  </si>
  <si>
    <t>19-10-1972</t>
  </si>
  <si>
    <t>08-08-1972</t>
  </si>
  <si>
    <t>02-07-1975</t>
  </si>
  <si>
    <t>16-11-1972</t>
  </si>
  <si>
    <t>05-09-1997</t>
  </si>
  <si>
    <t>30-12-1974</t>
  </si>
  <si>
    <t>12-06-1981</t>
  </si>
  <si>
    <t>13-10-1973</t>
  </si>
  <si>
    <t>16-10-1985</t>
  </si>
  <si>
    <t>24-12-1970</t>
  </si>
  <si>
    <t>26-09-1967</t>
  </si>
  <si>
    <t>28-06-1967</t>
  </si>
  <si>
    <t>23-09-1968</t>
  </si>
  <si>
    <t>15-08-1975</t>
  </si>
  <si>
    <t>05-09-1973</t>
  </si>
  <si>
    <t>27-11-1973</t>
  </si>
  <si>
    <t>21-06-1970</t>
  </si>
  <si>
    <t>14-09-1988</t>
  </si>
  <si>
    <t>12-07-1962</t>
  </si>
  <si>
    <t>21-08-1991</t>
  </si>
  <si>
    <t>21-07-1982</t>
  </si>
  <si>
    <t>19-07-1968</t>
  </si>
  <si>
    <t>08-08-1973</t>
  </si>
  <si>
    <t>29-09-1974</t>
  </si>
  <si>
    <t>17-06-1969</t>
  </si>
  <si>
    <t>06-09-1971</t>
  </si>
  <si>
    <t>29-09-1973</t>
  </si>
  <si>
    <t>19-09-1973</t>
  </si>
  <si>
    <t>07-07-1969</t>
  </si>
  <si>
    <t>05-06-1975</t>
  </si>
  <si>
    <t>24-10-1980</t>
  </si>
  <si>
    <t>25-11-1979</t>
  </si>
  <si>
    <t>27-12-1968</t>
  </si>
  <si>
    <t>23-08-1968</t>
  </si>
  <si>
    <t>29-08-1968</t>
  </si>
  <si>
    <t>08-11-1968</t>
  </si>
  <si>
    <t>14-10-1964</t>
  </si>
  <si>
    <t>03-08-1976</t>
  </si>
  <si>
    <t>27-07-1964</t>
  </si>
  <si>
    <t>22-09-1969</t>
  </si>
  <si>
    <t>28-06-1987</t>
  </si>
  <si>
    <t>21-08-1978</t>
  </si>
  <si>
    <t>25-10-1977</t>
  </si>
  <si>
    <t>26-09-1971</t>
  </si>
  <si>
    <t>29-06-1971</t>
  </si>
  <si>
    <t>17-07-1969</t>
  </si>
  <si>
    <t>11-12-1966</t>
  </si>
  <si>
    <t>25-12-1969</t>
  </si>
  <si>
    <t>03-11-1966</t>
  </si>
  <si>
    <t>29-11-1967</t>
  </si>
  <si>
    <t>14-12-1972</t>
  </si>
  <si>
    <t>20-07-1966</t>
  </si>
  <si>
    <t>23-06-1967</t>
  </si>
  <si>
    <t>02-07-1966</t>
  </si>
  <si>
    <t>27-06-1965</t>
  </si>
  <si>
    <t>23-07-1992</t>
  </si>
  <si>
    <t>08-08-1964</t>
  </si>
  <si>
    <t>22-11-1976</t>
  </si>
  <si>
    <t>07-09-1962</t>
  </si>
  <si>
    <t>02-08-1977</t>
  </si>
  <si>
    <t>30-09-1976</t>
  </si>
  <si>
    <t>24-10-1972</t>
  </si>
  <si>
    <t>30-07-1967</t>
  </si>
  <si>
    <t>05-10-1967</t>
  </si>
  <si>
    <t>25-06-1992</t>
  </si>
  <si>
    <t>09-12-1974</t>
  </si>
  <si>
    <t>29-08-1986</t>
  </si>
  <si>
    <t>11-11-1967</t>
  </si>
  <si>
    <t>23-10-1967</t>
  </si>
  <si>
    <t>28-10-1970</t>
  </si>
  <si>
    <t>18-12-1970</t>
  </si>
  <si>
    <t>02-10-1967</t>
  </si>
  <si>
    <t>28-07-1968</t>
  </si>
  <si>
    <t>20-12-1971</t>
  </si>
  <si>
    <t>06-09-1994</t>
  </si>
  <si>
    <t>13-11-1968</t>
  </si>
  <si>
    <t>12-11-1968</t>
  </si>
  <si>
    <t>10-11-1969</t>
  </si>
  <si>
    <t>04-12-1965</t>
  </si>
  <si>
    <t>14-08-1969</t>
  </si>
  <si>
    <t>19-06-1965</t>
  </si>
  <si>
    <t>21-10-1973</t>
  </si>
  <si>
    <t>18-12-1965</t>
  </si>
  <si>
    <t>17-09-2000</t>
  </si>
  <si>
    <t>24-10-1968</t>
  </si>
  <si>
    <t>15-12-1974</t>
  </si>
  <si>
    <t>26-06-1991</t>
  </si>
  <si>
    <t>21-07-1996</t>
  </si>
  <si>
    <t>10-12-1974</t>
  </si>
  <si>
    <t>25-10-1989</t>
  </si>
  <si>
    <t>17-12-2001</t>
  </si>
  <si>
    <t>18-09-2000</t>
  </si>
  <si>
    <t>07-11-1966</t>
  </si>
  <si>
    <t>20-11-1966</t>
  </si>
  <si>
    <t>04-09-1967</t>
  </si>
  <si>
    <t>07-10-1972</t>
  </si>
  <si>
    <t>09-09-1966</t>
  </si>
  <si>
    <t>05-07-1966</t>
  </si>
  <si>
    <t>20-08-1980</t>
  </si>
  <si>
    <t>30-11-1969</t>
  </si>
  <si>
    <t>25-06-1969</t>
  </si>
  <si>
    <t>06-08-1966</t>
  </si>
  <si>
    <t>03-09-1972</t>
  </si>
  <si>
    <t>14-06-1970</t>
  </si>
  <si>
    <t>28-06-1976</t>
  </si>
  <si>
    <t>30-12-1969</t>
  </si>
  <si>
    <t>17-12-1989</t>
  </si>
  <si>
    <t>20-08-1969</t>
  </si>
  <si>
    <t>02-10-1981</t>
  </si>
  <si>
    <t>11-10-1969</t>
  </si>
  <si>
    <t>14-06-1967</t>
  </si>
  <si>
    <t>22-06-1970</t>
  </si>
  <si>
    <t>14-11-1988</t>
  </si>
  <si>
    <t>25-09-1972</t>
  </si>
  <si>
    <t>06-10-1968</t>
  </si>
  <si>
    <t>22-11-1963</t>
  </si>
  <si>
    <t>10-12-1995</t>
  </si>
  <si>
    <t>11-07-1963</t>
  </si>
  <si>
    <t>20-09-2002</t>
  </si>
  <si>
    <t>19-08-1989</t>
  </si>
  <si>
    <t>02-11-1968</t>
  </si>
  <si>
    <t>12-07-1964</t>
  </si>
  <si>
    <t>29-11-1965</t>
  </si>
  <si>
    <t>26-09-1965</t>
  </si>
  <si>
    <t>04-07-1964</t>
  </si>
  <si>
    <t>03-07-1964</t>
  </si>
  <si>
    <t>13-12-1964</t>
  </si>
  <si>
    <t>07-06-1979</t>
  </si>
  <si>
    <t>06-12-1972</t>
  </si>
  <si>
    <t>13-06-1964</t>
  </si>
  <si>
    <t>19-12-1967</t>
  </si>
  <si>
    <t>02-10-1970</t>
  </si>
  <si>
    <t>07-10-1970</t>
  </si>
  <si>
    <t>23-10-1983</t>
  </si>
  <si>
    <t>09-06-1985</t>
  </si>
  <si>
    <t>17-07-1980</t>
  </si>
  <si>
    <t>12-09-1971</t>
  </si>
  <si>
    <t>14-06-1966</t>
  </si>
  <si>
    <t>23-06-1965</t>
  </si>
  <si>
    <t>07-09-1966</t>
  </si>
  <si>
    <t>10-09-2004</t>
  </si>
  <si>
    <t>13-10-1970</t>
  </si>
  <si>
    <t>07-06-1983</t>
  </si>
  <si>
    <t>11-08-1969</t>
  </si>
  <si>
    <t>06-10-1989</t>
  </si>
  <si>
    <t>24-06-1968</t>
  </si>
  <si>
    <t>19-12-1971</t>
  </si>
  <si>
    <t>12-06-1988</t>
  </si>
  <si>
    <t>23-07-1970</t>
  </si>
  <si>
    <t>03-10-1965</t>
  </si>
  <si>
    <t>14-11-1968</t>
  </si>
  <si>
    <t>01-12-1971</t>
  </si>
  <si>
    <t>23-07-1973</t>
  </si>
  <si>
    <t>27-10-1965</t>
  </si>
  <si>
    <t>25-12-1965</t>
  </si>
  <si>
    <t>06-11-1965</t>
  </si>
  <si>
    <t>20-06-1964</t>
  </si>
  <si>
    <t>17-07-1986</t>
  </si>
  <si>
    <t>04-10-1966</t>
  </si>
  <si>
    <t>20-07-1994</t>
  </si>
  <si>
    <t>06-07-1966</t>
  </si>
  <si>
    <t>23-08-1966</t>
  </si>
  <si>
    <t>09-11-1966</t>
  </si>
  <si>
    <t>21-10-1982</t>
  </si>
  <si>
    <t>12-10-1969</t>
  </si>
  <si>
    <t>26-11-1984</t>
  </si>
  <si>
    <t>09-11-1964</t>
  </si>
  <si>
    <t>05-09-1988</t>
  </si>
  <si>
    <t>12-11-1969</t>
  </si>
  <si>
    <t>09-06-1963</t>
  </si>
  <si>
    <t>02-12-1964</t>
  </si>
  <si>
    <t>06-11-1979</t>
  </si>
  <si>
    <t>25-07-1966</t>
  </si>
  <si>
    <t>20-11-1982</t>
  </si>
  <si>
    <t>27-06-1964</t>
  </si>
  <si>
    <t>25-09-1965</t>
  </si>
  <si>
    <t>11-07-1964</t>
  </si>
  <si>
    <t>10-11-1965</t>
  </si>
  <si>
    <t>29-09-1964</t>
  </si>
  <si>
    <t>07-07-1974</t>
  </si>
  <si>
    <t>24-08-1967</t>
  </si>
  <si>
    <t>14-07-1967</t>
  </si>
  <si>
    <t>29-10-1967</t>
  </si>
  <si>
    <t>19-11-1964</t>
  </si>
  <si>
    <t>20-12-1964</t>
  </si>
  <si>
    <t>02-08-1964</t>
  </si>
  <si>
    <t>19-10-1991</t>
  </si>
  <si>
    <t>25-12-1964</t>
  </si>
  <si>
    <t>01-11-1965</t>
  </si>
  <si>
    <t>22-12-1967</t>
  </si>
  <si>
    <t>04-07-1983</t>
  </si>
  <si>
    <t>12-12-1993</t>
  </si>
  <si>
    <t>17-10-1982</t>
  </si>
  <si>
    <t>09-06-1965</t>
  </si>
  <si>
    <t>29-10-1965</t>
  </si>
  <si>
    <t>16-10-1979</t>
  </si>
  <si>
    <t>24-11-1966</t>
  </si>
  <si>
    <t>07-09-1986</t>
  </si>
  <si>
    <t>02-09-1984</t>
  </si>
  <si>
    <t>21-06-1968</t>
  </si>
  <si>
    <t>09-12-1968</t>
  </si>
  <si>
    <t>25-10-1968</t>
  </si>
  <si>
    <t>20-07-1963</t>
  </si>
  <si>
    <t>04-06-1963</t>
  </si>
  <si>
    <t>06-11-1991</t>
  </si>
  <si>
    <t>16-09-1974</t>
  </si>
  <si>
    <t>04-11-1962</t>
  </si>
  <si>
    <t>15-09-1962</t>
  </si>
  <si>
    <t>05-10-1987</t>
  </si>
  <si>
    <t>14-08-1977</t>
  </si>
  <si>
    <t>20-07-1964</t>
  </si>
  <si>
    <t>02-07-1964</t>
  </si>
  <si>
    <t>24-06-1964</t>
  </si>
  <si>
    <t>19-07-1963</t>
  </si>
  <si>
    <t>15-10-1964</t>
  </si>
  <si>
    <t>29-07-1966</t>
  </si>
  <si>
    <t>17-07-1963</t>
  </si>
  <si>
    <t>23-06-1974</t>
  </si>
  <si>
    <t>23-11-1989</t>
  </si>
  <si>
    <t>13-08-1986</t>
  </si>
  <si>
    <t>06-12-1966</t>
  </si>
  <si>
    <t>30-12-1967</t>
  </si>
  <si>
    <t>28-08-1967</t>
  </si>
  <si>
    <t>16-11-1966</t>
  </si>
  <si>
    <t>29-10-1990</t>
  </si>
  <si>
    <t>28-10-1963</t>
  </si>
  <si>
    <t>29-08-1963</t>
  </si>
  <si>
    <t>02-08-1963</t>
  </si>
  <si>
    <t>22-09-1963</t>
  </si>
  <si>
    <t>29-12-1966</t>
  </si>
  <si>
    <t>26-09-1962</t>
  </si>
  <si>
    <t>29-12-1989</t>
  </si>
  <si>
    <t>14-07-1979</t>
  </si>
  <si>
    <t>04-08-1964</t>
  </si>
  <si>
    <t>09-08-1995</t>
  </si>
  <si>
    <t>26-11-1968</t>
  </si>
  <si>
    <t>01-09-1967</t>
  </si>
  <si>
    <t>03-12-1968</t>
  </si>
  <si>
    <t>12-07-1966</t>
  </si>
  <si>
    <t>16-10-1962</t>
  </si>
  <si>
    <t>28-11-1961</t>
  </si>
  <si>
    <t>18-06-1970</t>
  </si>
  <si>
    <t>11-08-1988</t>
  </si>
  <si>
    <t>18-11-1998</t>
  </si>
  <si>
    <t>19-08-1963</t>
  </si>
  <si>
    <t>28-12-1970</t>
  </si>
  <si>
    <t>04-10-1965</t>
  </si>
  <si>
    <t>22-11-1962</t>
  </si>
  <si>
    <t>22-07-1962</t>
  </si>
  <si>
    <t>05-09-1972</t>
  </si>
  <si>
    <t>17-12-1966</t>
  </si>
  <si>
    <t>11-07-1962</t>
  </si>
  <si>
    <t>14-09-1965</t>
  </si>
  <si>
    <t>27-08-1962</t>
  </si>
  <si>
    <t>24-09-1974</t>
  </si>
  <si>
    <t>07-07-1992</t>
  </si>
  <si>
    <t>28-11-1964</t>
  </si>
  <si>
    <t>08-07-1970</t>
  </si>
  <si>
    <t>17-07-1988</t>
  </si>
  <si>
    <t>02-09-1962</t>
  </si>
  <si>
    <t>01-10-1962</t>
  </si>
  <si>
    <t>25-09-1975</t>
  </si>
  <si>
    <t>05-12-1963</t>
  </si>
  <si>
    <t>29-10-1983</t>
  </si>
  <si>
    <t>24-07-1978</t>
  </si>
  <si>
    <t>25-09-1967</t>
  </si>
  <si>
    <t>09-11-2004</t>
  </si>
  <si>
    <t>27-09-1993</t>
  </si>
  <si>
    <t>22-09-1973</t>
  </si>
  <si>
    <t>27-09-1963</t>
  </si>
  <si>
    <t>06-08-1984</t>
  </si>
  <si>
    <t>16-08-1963</t>
  </si>
  <si>
    <t>01-09-1963</t>
  </si>
  <si>
    <t>14-08-1963</t>
  </si>
  <si>
    <t>22-12-1966</t>
  </si>
  <si>
    <t>20-08-1961</t>
  </si>
  <si>
    <t>04-11-1960</t>
  </si>
  <si>
    <t>22-06-1960</t>
  </si>
  <si>
    <t>23-09-1960</t>
  </si>
  <si>
    <t>28-11-1960</t>
  </si>
  <si>
    <t>27-11-1979</t>
  </si>
  <si>
    <t>30-10-1981</t>
  </si>
  <si>
    <t>24-06-1962</t>
  </si>
  <si>
    <t>13-12-1969</t>
  </si>
  <si>
    <t>27-09-1972</t>
  </si>
  <si>
    <t>20-07-1962</t>
  </si>
  <si>
    <t>23-09-1964</t>
  </si>
  <si>
    <t>04-11-1965</t>
  </si>
  <si>
    <t>09-11-1961</t>
  </si>
  <si>
    <t>23-09-1969</t>
  </si>
  <si>
    <t>06-08-1967</t>
  </si>
  <si>
    <t>26-10-1985</t>
  </si>
  <si>
    <t>06-11-1961</t>
  </si>
  <si>
    <t>30-10-1971</t>
  </si>
  <si>
    <t>02-08-1962</t>
  </si>
  <si>
    <t>14-09-1963</t>
  </si>
  <si>
    <t>16-08-1999</t>
  </si>
  <si>
    <t>07-09-1961</t>
  </si>
  <si>
    <t>06-12-1961</t>
  </si>
  <si>
    <t>05-08-1962</t>
  </si>
  <si>
    <t>15-10-1982</t>
  </si>
  <si>
    <t>07-12-1962</t>
  </si>
  <si>
    <t>13-11-1965</t>
  </si>
  <si>
    <t>24-11-1962</t>
  </si>
  <si>
    <t>11-10-1962</t>
  </si>
  <si>
    <t>23-08-1976</t>
  </si>
  <si>
    <t>11-11-1960</t>
  </si>
  <si>
    <t>02-10-1990</t>
  </si>
  <si>
    <t>24-09-1964</t>
  </si>
  <si>
    <t>30-09-1979</t>
  </si>
  <si>
    <t>06-06-1984</t>
  </si>
  <si>
    <t>09-12-1959</t>
  </si>
  <si>
    <t>25-11-1959</t>
  </si>
  <si>
    <t>20-12-1959</t>
  </si>
  <si>
    <t>19-12-1992</t>
  </si>
  <si>
    <t>22-07-1961</t>
  </si>
  <si>
    <t>17-06-1994</t>
  </si>
  <si>
    <t>03-11-1961</t>
  </si>
  <si>
    <t>14-11-1966</t>
  </si>
  <si>
    <t>29-06-1975</t>
  </si>
  <si>
    <t>13-08-1960</t>
  </si>
  <si>
    <t>11-07-1960</t>
  </si>
  <si>
    <t>16-12-1960</t>
  </si>
  <si>
    <t>28-07-1960</t>
  </si>
  <si>
    <t>24-07-1960</t>
  </si>
  <si>
    <t>07-08-1975</t>
  </si>
  <si>
    <t>30-08-1990</t>
  </si>
  <si>
    <t>14-10-1963</t>
  </si>
  <si>
    <t>15-07-1968</t>
  </si>
  <si>
    <t>14-08-1992</t>
  </si>
  <si>
    <t>10-09-1964</t>
  </si>
  <si>
    <t>18-11-1961</t>
  </si>
  <si>
    <t>26-07-1969</t>
  </si>
  <si>
    <t>24-12-1961</t>
  </si>
  <si>
    <t>20-07-1984</t>
  </si>
  <si>
    <t>04-08-1963</t>
  </si>
  <si>
    <t>14-09-1985</t>
  </si>
  <si>
    <t>24-11-1986</t>
  </si>
  <si>
    <t>02-08-1981</t>
  </si>
  <si>
    <t>29-08-1985</t>
  </si>
  <si>
    <t>06-08-1959</t>
  </si>
  <si>
    <t>10-11-1966</t>
  </si>
  <si>
    <t>08-12-1986</t>
  </si>
  <si>
    <t>25-11-1958</t>
  </si>
  <si>
    <t>10-12-1958</t>
  </si>
  <si>
    <t>07-06-2003</t>
  </si>
  <si>
    <t>21-07-1960</t>
  </si>
  <si>
    <t>19-12-1978</t>
  </si>
  <si>
    <t>05-10-1959</t>
  </si>
  <si>
    <t>25-09-1985</t>
  </si>
  <si>
    <t>29-12-1959</t>
  </si>
  <si>
    <t>07-07-1959</t>
  </si>
  <si>
    <t>27-07-1962</t>
  </si>
  <si>
    <t>18-06-1960</t>
  </si>
  <si>
    <t>29-08-1959</t>
  </si>
  <si>
    <t>06-09-1959</t>
  </si>
  <si>
    <t>23-12-1963</t>
  </si>
  <si>
    <t>06-07-1963</t>
  </si>
  <si>
    <t>08-07-1963</t>
  </si>
  <si>
    <t>08-11-1960</t>
  </si>
  <si>
    <t>12-09-1991</t>
  </si>
  <si>
    <t>26-09-1976</t>
  </si>
  <si>
    <t>14-06-1961</t>
  </si>
  <si>
    <t>06-07-2004</t>
  </si>
  <si>
    <t>25-12-1968</t>
  </si>
  <si>
    <t>17-11-1983</t>
  </si>
  <si>
    <t>21-09-1958</t>
  </si>
  <si>
    <t>25-09-1961</t>
  </si>
  <si>
    <t>10-10-1959</t>
  </si>
  <si>
    <t>08-11-1959</t>
  </si>
  <si>
    <t>26-12-1974</t>
  </si>
  <si>
    <t>13-07-1972</t>
  </si>
  <si>
    <t>15-12-1968</t>
  </si>
  <si>
    <t>15-10-1958</t>
  </si>
  <si>
    <t>10-07-1958</t>
  </si>
  <si>
    <t>26-09-1969</t>
  </si>
  <si>
    <t>24-12-1959</t>
  </si>
  <si>
    <t>10-10-1967</t>
  </si>
  <si>
    <t>16-11-1988</t>
  </si>
  <si>
    <t>16-07-1963</t>
  </si>
  <si>
    <t>22-06-1965</t>
  </si>
  <si>
    <t>14-09-1958</t>
  </si>
  <si>
    <t>29-07-1958</t>
  </si>
  <si>
    <t>20-09-1958</t>
  </si>
  <si>
    <t>15-08-1967</t>
  </si>
  <si>
    <t>04-11-1967</t>
  </si>
  <si>
    <t>29-06-1959</t>
  </si>
  <si>
    <t>03-08-1959</t>
  </si>
  <si>
    <t>10-11-1996</t>
  </si>
  <si>
    <t>27-11-1976</t>
  </si>
  <si>
    <t>20-11-1959</t>
  </si>
  <si>
    <t>20-10-1979</t>
  </si>
  <si>
    <t>14-07-1989</t>
  </si>
  <si>
    <t>12-09-1998</t>
  </si>
  <si>
    <t>03-12-1962</t>
  </si>
  <si>
    <t>18-07-1967</t>
  </si>
  <si>
    <t>08-11-1965</t>
  </si>
  <si>
    <t>13-11-1981</t>
  </si>
  <si>
    <t>23-07-1958</t>
  </si>
  <si>
    <t>04-09-1982</t>
  </si>
  <si>
    <t>24-09-2002</t>
  </si>
  <si>
    <t>29-07-1962</t>
  </si>
  <si>
    <t>27-07-1965</t>
  </si>
  <si>
    <t>10-12-1975</t>
  </si>
  <si>
    <t>05-06-1981</t>
  </si>
  <si>
    <t>11-11-1970</t>
  </si>
  <si>
    <t>17-10-1958</t>
  </si>
  <si>
    <t>04-07-1981</t>
  </si>
  <si>
    <t>29-11-1962</t>
  </si>
  <si>
    <t>02-08-1995</t>
  </si>
  <si>
    <t>08-08-1960</t>
  </si>
  <si>
    <t>11-09-1970</t>
  </si>
  <si>
    <t>15-08-1971</t>
  </si>
  <si>
    <t>12-06-1968</t>
  </si>
  <si>
    <t>26-10-1975</t>
  </si>
  <si>
    <t>07-11-1972</t>
  </si>
  <si>
    <t>25-11-1971</t>
  </si>
  <si>
    <t>25-10-1962</t>
  </si>
  <si>
    <t>04-06-1959</t>
  </si>
  <si>
    <t>03-12-1959</t>
  </si>
  <si>
    <t>17-06-1962</t>
  </si>
  <si>
    <t>23-11-1978</t>
  </si>
  <si>
    <t>25-07-1960</t>
  </si>
  <si>
    <t>16-09-1969</t>
  </si>
  <si>
    <t>13-12-1963</t>
  </si>
  <si>
    <t>17-12-1988</t>
  </si>
  <si>
    <t>06-09-1962</t>
  </si>
  <si>
    <t>04-09-1964</t>
  </si>
  <si>
    <t>25-10-1990</t>
  </si>
  <si>
    <t>17-07-2004</t>
  </si>
  <si>
    <t>28-06-1974</t>
  </si>
  <si>
    <t>02-10-1959</t>
  </si>
  <si>
    <t>30-07-1974</t>
  </si>
  <si>
    <t>28-10-1965</t>
  </si>
  <si>
    <t>06-06-1960</t>
  </si>
  <si>
    <t>22-12-1988</t>
  </si>
  <si>
    <t>26-06-1973</t>
  </si>
  <si>
    <t>20-09-1976</t>
  </si>
  <si>
    <t>29-08-1974</t>
  </si>
  <si>
    <t>09-10-1997</t>
  </si>
  <si>
    <t>26-06-1984</t>
  </si>
  <si>
    <t>11-11-1982</t>
  </si>
  <si>
    <t>25-12-1962</t>
  </si>
  <si>
    <t>12-10-1980</t>
  </si>
  <si>
    <t>19-09-1980</t>
  </si>
  <si>
    <t>05-12-1988</t>
  </si>
  <si>
    <t>16-09-1978</t>
  </si>
  <si>
    <t>22-10-1958</t>
  </si>
  <si>
    <t>21-06-1958</t>
  </si>
  <si>
    <t>27-08-1985</t>
  </si>
  <si>
    <t>08-08-1993</t>
  </si>
  <si>
    <t>06-10-1987</t>
  </si>
  <si>
    <t>06-07-1982</t>
  </si>
  <si>
    <t>06-08-1988</t>
  </si>
  <si>
    <t>21-08-1988</t>
  </si>
  <si>
    <t>08-09-2002</t>
  </si>
  <si>
    <t>30-07-1972</t>
  </si>
  <si>
    <t>08-08-1969</t>
  </si>
  <si>
    <t>28-09-1995</t>
  </si>
  <si>
    <t>20-12-2003</t>
  </si>
  <si>
    <t>10-10-1958</t>
  </si>
  <si>
    <t>23-12-1995</t>
  </si>
  <si>
    <t>25-06-2001</t>
  </si>
  <si>
    <t>25-06-1963</t>
  </si>
  <si>
    <t>10-07-1970</t>
  </si>
  <si>
    <t>24-07-1975</t>
  </si>
  <si>
    <t>05-11-1993</t>
  </si>
  <si>
    <t>28-08-1974</t>
  </si>
  <si>
    <t>23-09-1989</t>
  </si>
  <si>
    <t>19-10-1995</t>
  </si>
  <si>
    <t>08-08-1974</t>
  </si>
  <si>
    <t>10-09-2003</t>
  </si>
  <si>
    <t>21-10-1968</t>
  </si>
  <si>
    <t>16-07-1980</t>
  </si>
  <si>
    <t>10-06-1996</t>
  </si>
  <si>
    <t>26-12-2003</t>
  </si>
  <si>
    <t>28-06-2002</t>
  </si>
  <si>
    <t>03-06-1998</t>
  </si>
  <si>
    <t>16-09-1965</t>
  </si>
  <si>
    <t>07-06-1964</t>
  </si>
  <si>
    <t>18-08-2004</t>
  </si>
  <si>
    <t>22-10-1982</t>
  </si>
  <si>
    <t>25-08-1975</t>
  </si>
  <si>
    <t>12-07-1963</t>
  </si>
  <si>
    <t>01-11-2003</t>
  </si>
  <si>
    <t>18-10-1992</t>
  </si>
  <si>
    <t>02-11-2003</t>
  </si>
  <si>
    <t>08-06-1971</t>
  </si>
  <si>
    <t>29-12-1990</t>
  </si>
  <si>
    <t>16-06-1965</t>
  </si>
  <si>
    <t>12-07-1968</t>
  </si>
  <si>
    <t>16-11-1963</t>
  </si>
  <si>
    <t>25-08-2002</t>
  </si>
  <si>
    <t>26-07-1970</t>
  </si>
  <si>
    <t>14-07-2003</t>
  </si>
  <si>
    <t>21-06-1966</t>
  </si>
  <si>
    <t>08-12-1963</t>
  </si>
  <si>
    <t>12-11-1979</t>
  </si>
  <si>
    <t>04-12-1989</t>
  </si>
  <si>
    <t>17-10-1977</t>
  </si>
  <si>
    <t>28-09-2001</t>
  </si>
  <si>
    <t>17-10-1965</t>
  </si>
  <si>
    <t>24-10-1999</t>
  </si>
  <si>
    <t>12-07-1993</t>
  </si>
  <si>
    <t>04-07-1963</t>
  </si>
  <si>
    <t>15-06-1997</t>
  </si>
  <si>
    <t>03-08-1995</t>
  </si>
  <si>
    <t>25-12-1992</t>
  </si>
  <si>
    <t>15-12-1999</t>
  </si>
  <si>
    <t>26-09-1964</t>
  </si>
  <si>
    <t>12-08-1986</t>
  </si>
  <si>
    <t>23-09-1998</t>
  </si>
  <si>
    <t>17-10-1970</t>
  </si>
  <si>
    <t>30-08-1967</t>
  </si>
  <si>
    <t>27-12-1992</t>
  </si>
  <si>
    <t>19-11-1979</t>
  </si>
  <si>
    <t>28-11-1995</t>
  </si>
  <si>
    <t>15-10-1979</t>
  </si>
  <si>
    <t>18-12-1962</t>
  </si>
  <si>
    <t>24-07-2003</t>
  </si>
  <si>
    <t>06-12-1963</t>
  </si>
  <si>
    <t>27-09-1995</t>
  </si>
  <si>
    <t>03-08-1969</t>
  </si>
  <si>
    <t>20-10-1963</t>
  </si>
  <si>
    <t>06-08-1998</t>
  </si>
  <si>
    <t>19-12-1983</t>
  </si>
  <si>
    <t>05-06-1989</t>
  </si>
  <si>
    <t>02-07-1979</t>
  </si>
  <si>
    <t>16-09-1991</t>
  </si>
  <si>
    <t>29-07-1967</t>
  </si>
  <si>
    <t>15-11-1966</t>
  </si>
  <si>
    <t>24-08-1991</t>
  </si>
  <si>
    <t>30-06-1987</t>
  </si>
  <si>
    <t>06-09-1993</t>
  </si>
  <si>
    <t>15-12-1982</t>
  </si>
  <si>
    <t>30-11-1987</t>
  </si>
  <si>
    <t>19-08-1992</t>
  </si>
  <si>
    <t>17-09-1985</t>
  </si>
  <si>
    <t>14-07-1963</t>
  </si>
  <si>
    <t>24-09-1978</t>
  </si>
  <si>
    <t>27-08-1994</t>
  </si>
  <si>
    <t>14-06-1972</t>
  </si>
  <si>
    <t>30-10-1979</t>
  </si>
  <si>
    <t>18-10-1997</t>
  </si>
  <si>
    <t>09-10-1980</t>
  </si>
  <si>
    <t>10-08-1966</t>
  </si>
  <si>
    <t>25-07-1988</t>
  </si>
  <si>
    <t>06-10-1983</t>
  </si>
  <si>
    <t>09-07-2002</t>
  </si>
  <si>
    <t>08-06-1994</t>
  </si>
  <si>
    <t>17-10-1987</t>
  </si>
  <si>
    <t>22-08-1966</t>
  </si>
  <si>
    <t>07-09-1993</t>
  </si>
  <si>
    <t>02-07-1962</t>
  </si>
  <si>
    <t>12-07-1985</t>
  </si>
  <si>
    <t>18-10-1962</t>
  </si>
  <si>
    <t>13-10-1969</t>
  </si>
  <si>
    <t>17-12-1967</t>
  </si>
  <si>
    <t>01-08-1965</t>
  </si>
  <si>
    <t>04-08-1986</t>
  </si>
  <si>
    <t>08-09-1967</t>
  </si>
  <si>
    <t>08-12-1975</t>
  </si>
  <si>
    <t>27-11-1987</t>
  </si>
  <si>
    <t>02-07-1983</t>
  </si>
  <si>
    <t>23-11-1977</t>
  </si>
  <si>
    <t>26-08-1969</t>
  </si>
  <si>
    <t>14-10-1974</t>
  </si>
  <si>
    <t>03-09-1974</t>
  </si>
  <si>
    <t>10-12-1980</t>
  </si>
  <si>
    <t>04-09-1980</t>
  </si>
  <si>
    <t>21-11-1990</t>
  </si>
  <si>
    <t>12-06-1999</t>
  </si>
  <si>
    <t>25-12-1983</t>
  </si>
  <si>
    <t>16-11-1962</t>
  </si>
  <si>
    <t>18-07-1976</t>
  </si>
  <si>
    <t>20-09-1979</t>
  </si>
  <si>
    <t>28-09-1979</t>
  </si>
  <si>
    <t>27-08-1963</t>
  </si>
  <si>
    <t>17-08-1979</t>
  </si>
  <si>
    <t>28-09-2003</t>
  </si>
  <si>
    <t>19-12-1975</t>
  </si>
  <si>
    <t>14-10-1989</t>
  </si>
  <si>
    <t>12-09-1980</t>
  </si>
  <si>
    <t>24-08-1965</t>
  </si>
  <si>
    <t>16-06-1971</t>
  </si>
  <si>
    <t>26-08-1999</t>
  </si>
  <si>
    <t>18-08-1966</t>
  </si>
  <si>
    <t>21-12-1983</t>
  </si>
  <si>
    <t>14-11-1979</t>
  </si>
  <si>
    <t>09-09-1975</t>
  </si>
  <si>
    <t>14-12-2003</t>
  </si>
  <si>
    <t>07-08-1997</t>
  </si>
  <si>
    <t>14-11-1969</t>
  </si>
  <si>
    <t>03-10-1994</t>
  </si>
  <si>
    <t>22-10-1973</t>
  </si>
  <si>
    <t>13-11-1975</t>
  </si>
  <si>
    <t>26-08-1983</t>
  </si>
  <si>
    <t>02-06-1974</t>
  </si>
  <si>
    <t>27-06-1973</t>
  </si>
  <si>
    <t>08-08-1970</t>
  </si>
  <si>
    <t>10-07-1971</t>
  </si>
  <si>
    <t>13-06-1973</t>
  </si>
  <si>
    <t>10-09-1974</t>
  </si>
  <si>
    <t>16-12-1964</t>
  </si>
  <si>
    <t>03-08-2004</t>
  </si>
  <si>
    <t>07-10-1999</t>
  </si>
  <si>
    <t>30-11-1970</t>
  </si>
  <si>
    <t>06-07-1968</t>
  </si>
  <si>
    <t>21-10-1961</t>
  </si>
  <si>
    <t>13-06-1975</t>
  </si>
  <si>
    <t>12-10-1976</t>
  </si>
  <si>
    <t>12-06-1970</t>
  </si>
  <si>
    <t>28-08-1996</t>
  </si>
  <si>
    <t>09-09-1994</t>
  </si>
  <si>
    <t>10-06-1995</t>
  </si>
  <si>
    <t>26-11-1970</t>
  </si>
  <si>
    <t>23-07-1969</t>
  </si>
  <si>
    <t>14-06-1987</t>
  </si>
  <si>
    <t>14-11-1975</t>
  </si>
  <si>
    <t>04-12-1995</t>
  </si>
  <si>
    <t>14-06-1998</t>
  </si>
  <si>
    <t>24-11-1998</t>
  </si>
  <si>
    <t>14-12-1975</t>
  </si>
  <si>
    <t>22-08-1968</t>
  </si>
  <si>
    <t>02-08-2001</t>
  </si>
  <si>
    <t>17-07-1972</t>
  </si>
  <si>
    <t>21-08-1963</t>
  </si>
  <si>
    <t>03-12-1970</t>
  </si>
  <si>
    <t>05-06-2001</t>
  </si>
  <si>
    <t>26-12-2000</t>
  </si>
  <si>
    <t>04-06-1975</t>
  </si>
  <si>
    <t>21-09-1974</t>
  </si>
  <si>
    <t>27-08-1970</t>
  </si>
  <si>
    <t>05-09-2004</t>
  </si>
  <si>
    <t>22-07-1988</t>
  </si>
  <si>
    <t>22-08-1991</t>
  </si>
  <si>
    <t>25-12-1958</t>
  </si>
  <si>
    <t>17-06-2002</t>
  </si>
  <si>
    <t>09-11-2000</t>
  </si>
  <si>
    <t>09-07-1960</t>
  </si>
  <si>
    <t>30-06-1958</t>
  </si>
  <si>
    <t>02-07-1994</t>
  </si>
  <si>
    <t>13-12-1990</t>
  </si>
  <si>
    <t>21-12-1965</t>
  </si>
  <si>
    <t>06-06-1968</t>
  </si>
  <si>
    <t>16-10-1969</t>
  </si>
  <si>
    <t>05-12-1985</t>
  </si>
  <si>
    <t>03-10-1981</t>
  </si>
  <si>
    <t>19-10-1965</t>
  </si>
  <si>
    <t>22-07-1984</t>
  </si>
  <si>
    <t>06-11-1985</t>
  </si>
  <si>
    <t>11-06-1992</t>
  </si>
  <si>
    <t>09-09-1997</t>
  </si>
  <si>
    <t>07-10-1997</t>
  </si>
  <si>
    <t>03-07-1992</t>
  </si>
  <si>
    <t>06-12-2002</t>
  </si>
  <si>
    <t>06-07-1960</t>
  </si>
  <si>
    <t>04-12-1985</t>
  </si>
  <si>
    <t>21-11-1989</t>
  </si>
  <si>
    <t>04-06-1991</t>
  </si>
  <si>
    <t>28-07-1961</t>
  </si>
  <si>
    <t>21-12-1999</t>
  </si>
  <si>
    <t>29-11-1985</t>
  </si>
  <si>
    <t>22-11-1960</t>
  </si>
  <si>
    <t>06-09-1999</t>
  </si>
  <si>
    <t>25-11-1963</t>
  </si>
  <si>
    <t>24-12-1990</t>
  </si>
  <si>
    <t>11-12-1982</t>
  </si>
  <si>
    <t>27-09-1985</t>
  </si>
  <si>
    <t>05-12-1990</t>
  </si>
  <si>
    <t>03-08-1961</t>
  </si>
  <si>
    <t>25-07-1962</t>
  </si>
  <si>
    <t>05-12-1959</t>
  </si>
  <si>
    <t>14-07-1980</t>
  </si>
  <si>
    <t>08-11-1976</t>
  </si>
  <si>
    <t>09-07-1969</t>
  </si>
  <si>
    <t>21-07-1978</t>
  </si>
  <si>
    <t>05-06-1958</t>
  </si>
  <si>
    <t>07-11-1985</t>
  </si>
  <si>
    <t>16-07-1987</t>
  </si>
  <si>
    <t>20-10-1959</t>
  </si>
  <si>
    <t>03-11-1975</t>
  </si>
  <si>
    <t>27-07-1993</t>
  </si>
  <si>
    <t>23-08-1973</t>
  </si>
  <si>
    <t>13-08-1981</t>
  </si>
  <si>
    <t>29-10-1982</t>
  </si>
  <si>
    <t>30-12-1989</t>
  </si>
  <si>
    <t>19-08-1975</t>
  </si>
  <si>
    <t>30-12-1988</t>
  </si>
  <si>
    <t>05-10-1991</t>
  </si>
  <si>
    <t>16-06-1967</t>
  </si>
  <si>
    <t>02-09-1979</t>
  </si>
  <si>
    <t>25-12-1971</t>
  </si>
  <si>
    <t>11-08-1958</t>
  </si>
  <si>
    <t>13-09-1963</t>
  </si>
  <si>
    <t>24-07-1972</t>
  </si>
  <si>
    <t>01-06-2004</t>
  </si>
  <si>
    <t>30-07-1969</t>
  </si>
  <si>
    <t>28-10-1998</t>
  </si>
  <si>
    <t>10-08-1986</t>
  </si>
  <si>
    <t>21-09-1999</t>
  </si>
  <si>
    <t>09-09-1961</t>
  </si>
  <si>
    <t>22-07-2000</t>
  </si>
  <si>
    <t>09-07-1968</t>
  </si>
  <si>
    <t>08-10-1974</t>
  </si>
  <si>
    <t>13-12-1960</t>
  </si>
  <si>
    <t>14-10-1977</t>
  </si>
  <si>
    <t>10-09-1984</t>
  </si>
  <si>
    <t>21-09-1972</t>
  </si>
  <si>
    <t>13-09-1993</t>
  </si>
  <si>
    <t>10-11-1978</t>
  </si>
  <si>
    <t>11-09-1969</t>
  </si>
  <si>
    <t>08-09-1994</t>
  </si>
  <si>
    <t>17-12-1975</t>
  </si>
  <si>
    <t>09-08-1976</t>
  </si>
  <si>
    <t>27-09-1981</t>
  </si>
  <si>
    <t>19-09-1976</t>
  </si>
  <si>
    <t>08-10-2003</t>
  </si>
  <si>
    <t>01-11-1968</t>
  </si>
  <si>
    <t>30-09-1990</t>
  </si>
  <si>
    <t>09-07-1990</t>
  </si>
  <si>
    <t>12-12-1980</t>
  </si>
  <si>
    <t>17-11-1981</t>
  </si>
  <si>
    <t>24-08-1971</t>
  </si>
  <si>
    <t>08-07-1995</t>
  </si>
  <si>
    <t>10-07-1967</t>
  </si>
  <si>
    <t>28-07-1994</t>
  </si>
  <si>
    <t>01-07-1962</t>
  </si>
  <si>
    <t>30-10-1969</t>
  </si>
  <si>
    <t>15-07-1985</t>
  </si>
  <si>
    <t>12-10-1990</t>
  </si>
  <si>
    <t>28-11-2003</t>
  </si>
  <si>
    <t>07-12-1985</t>
  </si>
  <si>
    <t>28-11-1993</t>
  </si>
  <si>
    <t>12-09-2003</t>
  </si>
  <si>
    <t>11-12-1962</t>
  </si>
  <si>
    <t>26-10-2000</t>
  </si>
  <si>
    <t>09-08-1997</t>
  </si>
  <si>
    <t>25-09-1994</t>
  </si>
  <si>
    <t>26-07-1972</t>
  </si>
  <si>
    <t>26-12-2002</t>
  </si>
  <si>
    <t>06-11-1999</t>
  </si>
  <si>
    <t>25-08-1971</t>
  </si>
  <si>
    <t>21-07-1975</t>
  </si>
  <si>
    <t>05-07-1962</t>
  </si>
  <si>
    <t>11-06-1998</t>
  </si>
  <si>
    <t>30-10-1995</t>
  </si>
  <si>
    <t>11-10-1986</t>
  </si>
  <si>
    <t>02-10-1983</t>
  </si>
  <si>
    <t>01-10-1984</t>
  </si>
  <si>
    <t>05-10-2003</t>
  </si>
  <si>
    <t>24-09-1990</t>
  </si>
  <si>
    <t>24-06-1998</t>
  </si>
  <si>
    <t>25-11-1976</t>
  </si>
  <si>
    <t>09-10-2004</t>
  </si>
  <si>
    <t>17-09-2003</t>
  </si>
  <si>
    <t>29-07-1983</t>
  </si>
  <si>
    <t>07-10-1967</t>
  </si>
  <si>
    <t>22-08-1998</t>
  </si>
  <si>
    <t>22-08-1997</t>
  </si>
  <si>
    <t>05-07-1982</t>
  </si>
  <si>
    <t>29-08-1975</t>
  </si>
  <si>
    <t>29-06-1977</t>
  </si>
  <si>
    <t>22-12-1998</t>
  </si>
  <si>
    <t>09-07-1997</t>
  </si>
  <si>
    <t>19-09-1988</t>
  </si>
  <si>
    <t>22-09-1971</t>
  </si>
  <si>
    <t>20-11-1988</t>
  </si>
  <si>
    <t>29-08-1964</t>
  </si>
  <si>
    <t>10-08-1971</t>
  </si>
  <si>
    <t>19-11-2000</t>
  </si>
  <si>
    <t>15-07-1974</t>
  </si>
  <si>
    <t>04-10-1976</t>
  </si>
  <si>
    <t>04-09-1999</t>
  </si>
  <si>
    <t>22-07-1963</t>
  </si>
  <si>
    <t>20-08-1996</t>
  </si>
  <si>
    <t>12-06-1997</t>
  </si>
  <si>
    <t>30-08-2004</t>
  </si>
  <si>
    <t>28-12-1993</t>
  </si>
  <si>
    <t>05-09-2003</t>
  </si>
  <si>
    <t>25-12-2004</t>
  </si>
  <si>
    <t>16-06-1992</t>
  </si>
  <si>
    <t>18-10-1967</t>
  </si>
  <si>
    <t>09-12-2003</t>
  </si>
  <si>
    <t>19-11-1962</t>
  </si>
  <si>
    <t>09-08-1973</t>
  </si>
  <si>
    <t>29-07-1961</t>
  </si>
  <si>
    <t>14-07-1970</t>
  </si>
  <si>
    <t>28-12-1965</t>
  </si>
  <si>
    <t>04-07-1992</t>
  </si>
  <si>
    <t>05-12-1972</t>
  </si>
  <si>
    <t>21-06-2003</t>
  </si>
  <si>
    <t>24-07-1963</t>
  </si>
  <si>
    <t>10-06-1991</t>
  </si>
  <si>
    <t>22-10-1968</t>
  </si>
  <si>
    <t>13-08-1977</t>
  </si>
  <si>
    <t>25-08-1992</t>
  </si>
  <si>
    <t>01-11-1991</t>
  </si>
  <si>
    <t>10-06-1989</t>
  </si>
  <si>
    <t>05-09-2000</t>
  </si>
  <si>
    <t>17-10-1990</t>
  </si>
  <si>
    <t>17-11-1985</t>
  </si>
  <si>
    <t>09-11-1975</t>
  </si>
  <si>
    <t>03-08-1979</t>
  </si>
  <si>
    <t>27-09-2002</t>
  </si>
  <si>
    <t>12-10-2000</t>
  </si>
  <si>
    <t>16-11-1990</t>
  </si>
  <si>
    <t>20-06-1982</t>
  </si>
  <si>
    <t>18-09-1976</t>
  </si>
  <si>
    <t>15-08-1986</t>
  </si>
  <si>
    <t>26-07-1983</t>
  </si>
  <si>
    <t>09-09-1979</t>
  </si>
  <si>
    <t>29-07-1998</t>
  </si>
  <si>
    <t>19-11-1972</t>
  </si>
  <si>
    <t>08-09-1989</t>
  </si>
  <si>
    <t>16-06-1964</t>
  </si>
  <si>
    <t>16-08-1980</t>
  </si>
  <si>
    <t>30-10-1989</t>
  </si>
  <si>
    <t>12-06-1980</t>
  </si>
  <si>
    <t>17-09-2002</t>
  </si>
  <si>
    <t>22-08-1970</t>
  </si>
  <si>
    <t>23-12-1971</t>
  </si>
  <si>
    <t>21-06-1986</t>
  </si>
  <si>
    <t>20-07-1986</t>
  </si>
  <si>
    <t>02-11-1991</t>
  </si>
  <si>
    <t>15-06-1976</t>
  </si>
  <si>
    <t>08-11-1991</t>
  </si>
  <si>
    <t>03-12-1979</t>
  </si>
  <si>
    <t>06-06-1964</t>
  </si>
  <si>
    <t>16-06-1987</t>
  </si>
  <si>
    <t>15-12-1976</t>
  </si>
  <si>
    <t>24-09-1980</t>
  </si>
  <si>
    <t>12-10-1978</t>
  </si>
  <si>
    <t>20-09-1985</t>
  </si>
  <si>
    <t>04-08-1982</t>
  </si>
  <si>
    <t>07-07-1962</t>
  </si>
  <si>
    <t>24-06-1966</t>
  </si>
  <si>
    <t>12-07-1978</t>
  </si>
  <si>
    <t>05-07-1981</t>
  </si>
  <si>
    <t>07-08-1995</t>
  </si>
  <si>
    <t>17-12-1977</t>
  </si>
  <si>
    <t>29-09-1968</t>
  </si>
  <si>
    <t>16-07-2003</t>
  </si>
  <si>
    <t>12-08-1977</t>
  </si>
  <si>
    <t>17-12-1973</t>
  </si>
  <si>
    <t>24-07-1987</t>
  </si>
  <si>
    <t>17-07-1985</t>
  </si>
  <si>
    <t>01-06-1983</t>
  </si>
  <si>
    <t>22-08-1985</t>
  </si>
  <si>
    <t>08-08-1987</t>
  </si>
  <si>
    <t>25-12-1982</t>
  </si>
  <si>
    <t>20-12-1978</t>
  </si>
  <si>
    <t>12-08-1966</t>
  </si>
  <si>
    <t>14-10-1983</t>
  </si>
  <si>
    <t>21-10-1985</t>
  </si>
  <si>
    <t>18-08-1979</t>
  </si>
  <si>
    <t>28-07-1981</t>
  </si>
  <si>
    <t>04-10-1981</t>
  </si>
  <si>
    <t>27-06-1977</t>
  </si>
  <si>
    <t>04-09-1962</t>
  </si>
  <si>
    <t>03-11-1985</t>
  </si>
  <si>
    <t>10-07-1975</t>
  </si>
  <si>
    <t>25-09-1970</t>
  </si>
  <si>
    <t>26-12-1976</t>
  </si>
  <si>
    <t>10-06-1972</t>
  </si>
  <si>
    <t>02-07-1999</t>
  </si>
  <si>
    <t>16-09-1979</t>
  </si>
  <si>
    <t>08-09-1983</t>
  </si>
  <si>
    <t>05-06-1974</t>
  </si>
  <si>
    <t>11-10-1979</t>
  </si>
  <si>
    <t>12-08-1972</t>
  </si>
  <si>
    <t>06-09-1972</t>
  </si>
  <si>
    <t>27-08-1977</t>
  </si>
  <si>
    <t>07-10-1964</t>
  </si>
  <si>
    <t>16-10-1971</t>
  </si>
  <si>
    <t>24-11-1974</t>
  </si>
  <si>
    <t>29-10-1976</t>
  </si>
  <si>
    <t>29-09-1975</t>
  </si>
  <si>
    <t>22-09-1962</t>
  </si>
  <si>
    <t>21-09-1966</t>
  </si>
  <si>
    <t>08-06-1972</t>
  </si>
  <si>
    <t>10-11-1984</t>
  </si>
  <si>
    <t>19-12-1968</t>
  </si>
  <si>
    <t>09-12-1997</t>
  </si>
  <si>
    <t>03-07-1979</t>
  </si>
  <si>
    <t>03-08-1968</t>
  </si>
  <si>
    <t>27-06-1967</t>
  </si>
  <si>
    <t>27-12-1979</t>
  </si>
  <si>
    <t>03-11-1971</t>
  </si>
  <si>
    <t>21-10-1977</t>
  </si>
  <si>
    <t>10-09-1972</t>
  </si>
  <si>
    <t>23-10-1975</t>
  </si>
  <si>
    <t>04-11-1978</t>
  </si>
  <si>
    <t>22-08-1965</t>
  </si>
  <si>
    <t>29-12-1986</t>
  </si>
  <si>
    <t>25-10-1966</t>
  </si>
  <si>
    <t>10-11-1980</t>
  </si>
  <si>
    <t>05-10-1966</t>
  </si>
  <si>
    <t>16-07-1988</t>
  </si>
  <si>
    <t>01-06-1975</t>
  </si>
  <si>
    <t>24-11-1968</t>
  </si>
  <si>
    <t>29-10-1971</t>
  </si>
  <si>
    <t>14-09-1967</t>
  </si>
  <si>
    <t>02-08-2000</t>
  </si>
  <si>
    <t>11-10-1993</t>
  </si>
  <si>
    <t>13-08-1971</t>
  </si>
  <si>
    <t>17-12-1962</t>
  </si>
  <si>
    <t>09-08-1974</t>
  </si>
  <si>
    <t>21-12-1960</t>
  </si>
  <si>
    <t>12-08-1979</t>
  </si>
  <si>
    <t>30-09-1985</t>
  </si>
  <si>
    <t>04-12-1962</t>
  </si>
  <si>
    <t>02-12-1976</t>
  </si>
  <si>
    <t>17-08-1978</t>
  </si>
  <si>
    <t>06-12-1971</t>
  </si>
  <si>
    <t>08-08-1961</t>
  </si>
  <si>
    <t>23-06-1969</t>
  </si>
  <si>
    <t>17-11-1960</t>
  </si>
  <si>
    <t>15-09-1958</t>
  </si>
  <si>
    <t>14-07-1959</t>
  </si>
  <si>
    <t>03-09-1958</t>
  </si>
  <si>
    <t>04-10-1959</t>
  </si>
  <si>
    <t>13-06-1961</t>
  </si>
  <si>
    <t>05-08-1963</t>
  </si>
  <si>
    <t>16-11-1958</t>
  </si>
  <si>
    <t>21-12-1961</t>
  </si>
  <si>
    <t>01-12-1968</t>
  </si>
  <si>
    <t>22-07-1959</t>
  </si>
  <si>
    <t>04-09-1963</t>
  </si>
  <si>
    <t>27-06-1958</t>
  </si>
  <si>
    <t>27-10-1994</t>
  </si>
  <si>
    <t>04-08-1962</t>
  </si>
  <si>
    <t>19-06-1989</t>
  </si>
  <si>
    <t>06-06-1991</t>
  </si>
  <si>
    <t>08-06-1977</t>
  </si>
  <si>
    <t>12-10-1968</t>
  </si>
  <si>
    <t>Age</t>
  </si>
  <si>
    <t>Charges $</t>
  </si>
  <si>
    <t>Diabetes Status</t>
  </si>
  <si>
    <t>Obesity</t>
  </si>
  <si>
    <t>Over weight</t>
  </si>
  <si>
    <t xml:space="preserve">Normal Weight 
</t>
  </si>
  <si>
    <t>Under weight</t>
  </si>
  <si>
    <t>Diabetes</t>
  </si>
  <si>
    <t>Prediabetes</t>
  </si>
  <si>
    <t>Normal</t>
  </si>
  <si>
    <t>Unknown</t>
  </si>
  <si>
    <t>Cancer History</t>
  </si>
  <si>
    <t>Number of Major Surgeries</t>
  </si>
  <si>
    <t>Charges</t>
  </si>
  <si>
    <t>Hospital Tier</t>
  </si>
  <si>
    <t>City Tier</t>
  </si>
  <si>
    <t>Month</t>
  </si>
  <si>
    <t>Date</t>
  </si>
  <si>
    <t>Year</t>
  </si>
  <si>
    <t>Row Labels</t>
  </si>
  <si>
    <t>Cancer History Status</t>
  </si>
  <si>
    <t>Customer Count</t>
  </si>
  <si>
    <t>Average of Charges</t>
  </si>
  <si>
    <t>Sum</t>
  </si>
  <si>
    <t>Average</t>
  </si>
  <si>
    <t>Running Total</t>
  </si>
  <si>
    <t>Count</t>
  </si>
  <si>
    <t>Sum of Charges</t>
  </si>
  <si>
    <t>Grand Total</t>
  </si>
  <si>
    <t>Count of Customer ID</t>
  </si>
  <si>
    <t>Count of Smoker</t>
  </si>
  <si>
    <t>Sum of Number of Major Surgeries</t>
  </si>
  <si>
    <t>Average of HBA1C</t>
  </si>
  <si>
    <t>Average of BMI</t>
  </si>
  <si>
    <t>Average of Age</t>
  </si>
  <si>
    <t>Total Customers</t>
  </si>
  <si>
    <t>Total hospitalisation count</t>
  </si>
  <si>
    <t>Total healthcare costs</t>
  </si>
  <si>
    <t xml:space="preserve">Average costs </t>
  </si>
  <si>
    <t>Smokers show a higher proportion of cancer history compared to non-smokers, indicating smoking as a major health risk factor.</t>
  </si>
  <si>
    <t>Obese and overweight patients incur significantly higher healthcare charges compared to normal weight individuals</t>
  </si>
  <si>
    <t>AI-Generated Healthcare Summary</t>
  </si>
  <si>
    <t>HealthCare Dynamic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</si>
</sst>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4"/>
      <name val="Calibri"/>
      <family val="2"/>
      <scheme val="minor"/>
    </font>
    <font>
      <b/>
      <sz val="11"/>
      <color rgb="FFFA7D00"/>
      <name val="Calibri"/>
      <family val="2"/>
      <scheme val="minor"/>
    </font>
    <font>
      <b/>
      <sz val="12"/>
      <color theme="2" tint="-0.89999084444715716"/>
      <name val="Berlin Sans FB Demi"/>
      <family val="2"/>
    </font>
    <font>
      <b/>
      <sz val="14"/>
      <color theme="1"/>
      <name val="Calibri"/>
      <family val="2"/>
      <scheme val="minor"/>
    </font>
    <font>
      <b/>
      <sz val="11"/>
      <color theme="1"/>
      <name val="Calibri"/>
      <family val="2"/>
      <scheme val="minor"/>
    </font>
    <font>
      <b/>
      <sz val="11"/>
      <color theme="6" tint="0.79998168889431442"/>
      <name val="Calibri"/>
      <family val="2"/>
      <scheme val="minor"/>
    </font>
    <font>
      <b/>
      <sz val="12"/>
      <color theme="6" tint="0.79998168889431442"/>
      <name val="Calibri"/>
      <family val="2"/>
      <scheme val="minor"/>
    </font>
    <font>
      <sz val="11"/>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sz val="18"/>
      <color theme="1"/>
      <name val="Calibri"/>
      <family val="2"/>
      <scheme val="minor"/>
    </font>
  </fonts>
  <fills count="1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00B050"/>
        <bgColor indexed="64"/>
      </patternFill>
    </fill>
    <fill>
      <patternFill patternType="solid">
        <fgColor rgb="FFFFFF00"/>
        <bgColor indexed="64"/>
      </patternFill>
    </fill>
    <fill>
      <patternFill patternType="solid">
        <fgColor rgb="FFF2F2F2"/>
      </patternFill>
    </fill>
    <fill>
      <patternFill patternType="solid">
        <fgColor theme="3" tint="0.39997558519241921"/>
        <bgColor indexed="64"/>
      </patternFill>
    </fill>
    <fill>
      <patternFill patternType="solid">
        <fgColor theme="5" tint="0.59999389629810485"/>
        <bgColor indexed="64"/>
      </patternFill>
    </fill>
    <fill>
      <patternFill patternType="solid">
        <fgColor theme="1"/>
        <bgColor indexed="64"/>
      </patternFill>
    </fill>
    <fill>
      <patternFill patternType="solid">
        <fgColor theme="0" tint="-0.14999847407452621"/>
        <bgColor theme="0" tint="-0.14999847407452621"/>
      </patternFill>
    </fill>
    <fill>
      <patternFill patternType="solid">
        <fgColor theme="5" tint="0.79998168889431442"/>
        <bgColor theme="5" tint="0.79998168889431442"/>
      </patternFill>
    </fill>
    <fill>
      <patternFill patternType="solid">
        <fgColor theme="0"/>
        <bgColor indexed="64"/>
      </patternFill>
    </fill>
    <fill>
      <patternFill patternType="solid">
        <fgColor theme="0"/>
        <bgColor theme="0" tint="-0.14999847407452621"/>
      </patternFill>
    </fill>
    <fill>
      <patternFill patternType="solid">
        <fgColor theme="0"/>
        <bgColor theme="5" tint="0.79998168889431442"/>
      </patternFill>
    </fill>
    <fill>
      <patternFill patternType="solid">
        <fgColor theme="1" tint="4.9989318521683403E-2"/>
        <bgColor indexed="64"/>
      </patternFill>
    </fill>
    <fill>
      <patternFill patternType="solid">
        <fgColor theme="5" tint="0.39997558519241921"/>
        <bgColor indexed="64"/>
      </patternFill>
    </fill>
    <fill>
      <patternFill patternType="solid">
        <fgColor theme="7" tint="0.39997558519241921"/>
        <bgColor indexed="64"/>
      </patternFill>
    </fill>
  </fills>
  <borders count="5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style="medium">
        <color indexed="64"/>
      </left>
      <right style="medium">
        <color indexed="64"/>
      </right>
      <top style="medium">
        <color indexed="64"/>
      </top>
      <bottom style="thin">
        <color theme="5" tint="0.39997558519241921"/>
      </bottom>
      <diagonal/>
    </border>
    <border>
      <left style="medium">
        <color indexed="64"/>
      </left>
      <right style="medium">
        <color indexed="64"/>
      </right>
      <top style="thin">
        <color theme="5" tint="0.39997558519241921"/>
      </top>
      <bottom style="thin">
        <color theme="5" tint="0.39997558519241921"/>
      </bottom>
      <diagonal/>
    </border>
    <border>
      <left style="medium">
        <color indexed="64"/>
      </left>
      <right style="medium">
        <color indexed="64"/>
      </right>
      <top style="thin">
        <color theme="5" tint="0.39997558519241921"/>
      </top>
      <bottom style="medium">
        <color indexed="64"/>
      </bottom>
      <diagonal/>
    </border>
    <border>
      <left/>
      <right style="medium">
        <color indexed="64"/>
      </right>
      <top style="medium">
        <color indexed="64"/>
      </top>
      <bottom style="thin">
        <color theme="5" tint="0.39997558519241921"/>
      </bottom>
      <diagonal/>
    </border>
    <border>
      <left style="medium">
        <color indexed="64"/>
      </left>
      <right style="medium">
        <color indexed="64"/>
      </right>
      <top/>
      <bottom style="thin">
        <color theme="5" tint="0.39997558519241921"/>
      </bottom>
      <diagonal/>
    </border>
    <border>
      <left/>
      <right/>
      <top/>
      <bottom style="thin">
        <color theme="5" tint="0.39997558519241921"/>
      </bottom>
      <diagonal/>
    </border>
    <border>
      <left style="medium">
        <color indexed="64"/>
      </left>
      <right/>
      <top style="thin">
        <color theme="1"/>
      </top>
      <bottom style="thin">
        <color theme="1"/>
      </bottom>
      <diagonal/>
    </border>
    <border>
      <left style="medium">
        <color indexed="64"/>
      </left>
      <right/>
      <top style="thin">
        <color theme="1"/>
      </top>
      <bottom style="medium">
        <color indexed="64"/>
      </bottom>
      <diagonal/>
    </border>
    <border>
      <left style="medium">
        <color indexed="64"/>
      </left>
      <right style="medium">
        <color indexed="64"/>
      </right>
      <top/>
      <bottom style="thin">
        <color theme="1"/>
      </bottom>
      <diagonal/>
    </border>
    <border>
      <left style="medium">
        <color indexed="64"/>
      </left>
      <right/>
      <top/>
      <bottom style="thin">
        <color theme="1"/>
      </bottom>
      <diagonal/>
    </border>
    <border>
      <left style="medium">
        <color indexed="64"/>
      </left>
      <right style="medium">
        <color indexed="64"/>
      </right>
      <top style="thin">
        <color theme="5" tint="0.39997558519241921"/>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xf numFmtId="0" fontId="6" fillId="7" borderId="12" applyNumberFormat="0" applyAlignment="0" applyProtection="0"/>
  </cellStyleXfs>
  <cellXfs count="14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15" xfId="0" applyBorder="1"/>
    <xf numFmtId="0" fontId="0" fillId="0" borderId="11" xfId="0" applyBorder="1"/>
    <xf numFmtId="0" fontId="2" fillId="3" borderId="16" xfId="0" applyFont="1" applyFill="1" applyBorder="1" applyAlignment="1">
      <alignment horizontal="center" vertical="center"/>
    </xf>
    <xf numFmtId="0" fontId="0" fillId="0" borderId="17" xfId="0" applyBorder="1"/>
    <xf numFmtId="0" fontId="0" fillId="0" borderId="18" xfId="0" applyBorder="1"/>
    <xf numFmtId="0" fontId="0" fillId="6" borderId="17" xfId="0" applyFill="1" applyBorder="1"/>
    <xf numFmtId="0" fontId="0" fillId="0" borderId="8" xfId="0" applyBorder="1"/>
    <xf numFmtId="0" fontId="7" fillId="8" borderId="19" xfId="0" applyFont="1" applyFill="1" applyBorder="1" applyAlignment="1">
      <alignment horizontal="center" vertical="center"/>
    </xf>
    <xf numFmtId="0" fontId="7" fillId="8" borderId="13" xfId="0" applyFont="1" applyFill="1" applyBorder="1" applyAlignment="1">
      <alignment horizontal="center" vertical="center"/>
    </xf>
    <xf numFmtId="0" fontId="1" fillId="0" borderId="14" xfId="1" applyBorder="1"/>
    <xf numFmtId="0" fontId="0" fillId="0" borderId="20" xfId="0" applyBorder="1" applyAlignment="1">
      <alignment horizontal="center"/>
    </xf>
    <xf numFmtId="0" fontId="0" fillId="6" borderId="0" xfId="0" applyFill="1"/>
    <xf numFmtId="0" fontId="9" fillId="9" borderId="13" xfId="0" applyFont="1" applyFill="1" applyBorder="1"/>
    <xf numFmtId="0" fontId="9" fillId="9" borderId="5" xfId="0" applyFont="1" applyFill="1" applyBorder="1"/>
    <xf numFmtId="0" fontId="9" fillId="0" borderId="20" xfId="0" applyFont="1" applyBorder="1" applyAlignment="1">
      <alignment horizontal="center"/>
    </xf>
    <xf numFmtId="0" fontId="9" fillId="0" borderId="0" xfId="0" applyFont="1" applyAlignment="1">
      <alignment horizontal="center"/>
    </xf>
    <xf numFmtId="0" fontId="11" fillId="10" borderId="12" xfId="2" applyFont="1" applyFill="1" applyAlignment="1">
      <alignment horizontal="center" vertical="center"/>
    </xf>
    <xf numFmtId="0" fontId="10" fillId="10" borderId="20" xfId="0" applyFont="1" applyFill="1"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7" xfId="0" applyBorder="1" applyAlignment="1">
      <alignment horizontal="left"/>
    </xf>
    <xf numFmtId="0" fontId="0" fillId="0" borderId="18" xfId="0" applyBorder="1" applyAlignment="1">
      <alignment horizontal="left"/>
    </xf>
    <xf numFmtId="0" fontId="0" fillId="11" borderId="21" xfId="0" applyFill="1" applyBorder="1"/>
    <xf numFmtId="0" fontId="0" fillId="0" borderId="21" xfId="0" applyBorder="1"/>
    <xf numFmtId="0" fontId="10" fillId="10" borderId="23" xfId="0" applyFont="1" applyFill="1" applyBorder="1" applyAlignment="1">
      <alignment horizontal="center" vertical="center"/>
    </xf>
    <xf numFmtId="0" fontId="0" fillId="12" borderId="24" xfId="0" applyFill="1" applyBorder="1" applyAlignment="1">
      <alignment horizontal="center"/>
    </xf>
    <xf numFmtId="0" fontId="0" fillId="0" borderId="24" xfId="0" applyBorder="1" applyAlignment="1">
      <alignment horizontal="center"/>
    </xf>
    <xf numFmtId="0" fontId="0" fillId="12" borderId="25" xfId="0" applyFill="1" applyBorder="1" applyAlignment="1">
      <alignment horizontal="center"/>
    </xf>
    <xf numFmtId="0" fontId="10" fillId="10" borderId="26" xfId="0" applyFont="1" applyFill="1" applyBorder="1" applyAlignment="1">
      <alignment horizontal="center" vertical="center"/>
    </xf>
    <xf numFmtId="0" fontId="0" fillId="0" borderId="0" xfId="0" applyAlignment="1">
      <alignment horizontal="center"/>
    </xf>
    <xf numFmtId="0" fontId="10" fillId="10" borderId="28" xfId="0" applyFont="1" applyFill="1" applyBorder="1" applyAlignment="1">
      <alignment horizontal="center" vertical="center"/>
    </xf>
    <xf numFmtId="0" fontId="3" fillId="2" borderId="16" xfId="0" applyFont="1" applyFill="1" applyBorder="1" applyAlignment="1">
      <alignment horizontal="center" vertical="center"/>
    </xf>
    <xf numFmtId="0" fontId="0" fillId="12" borderId="27" xfId="0" applyFill="1" applyBorder="1" applyAlignment="1">
      <alignment horizontal="center"/>
    </xf>
    <xf numFmtId="0" fontId="10" fillId="10" borderId="13" xfId="0" applyFont="1" applyFill="1" applyBorder="1" applyAlignment="1">
      <alignment horizontal="center" vertical="center"/>
    </xf>
    <xf numFmtId="0" fontId="0" fillId="11" borderId="29" xfId="0" applyFill="1" applyBorder="1"/>
    <xf numFmtId="0" fontId="0" fillId="0" borderId="29" xfId="0" applyBorder="1"/>
    <xf numFmtId="0" fontId="0" fillId="11" borderId="31" xfId="0" applyFill="1" applyBorder="1"/>
    <xf numFmtId="0" fontId="2" fillId="3" borderId="13" xfId="0" applyFont="1" applyFill="1" applyBorder="1" applyAlignment="1">
      <alignment horizontal="center" vertical="center"/>
    </xf>
    <xf numFmtId="0" fontId="0" fillId="11" borderId="32" xfId="0" applyFill="1" applyBorder="1"/>
    <xf numFmtId="0" fontId="0" fillId="12" borderId="33" xfId="0" applyFill="1" applyBorder="1" applyAlignment="1">
      <alignment horizontal="center"/>
    </xf>
    <xf numFmtId="0" fontId="0" fillId="0" borderId="27" xfId="0" applyBorder="1" applyAlignment="1">
      <alignment horizontal="center"/>
    </xf>
    <xf numFmtId="0" fontId="0" fillId="12" borderId="17" xfId="0" applyFill="1" applyBorder="1" applyAlignment="1">
      <alignment horizontal="center"/>
    </xf>
    <xf numFmtId="165" fontId="0" fillId="12" borderId="27" xfId="0" applyNumberFormat="1" applyFill="1" applyBorder="1" applyAlignment="1">
      <alignment horizontal="center"/>
    </xf>
    <xf numFmtId="165" fontId="0" fillId="0" borderId="24" xfId="0" applyNumberFormat="1" applyBorder="1" applyAlignment="1">
      <alignment horizontal="center"/>
    </xf>
    <xf numFmtId="165" fontId="0" fillId="12" borderId="24" xfId="0" applyNumberFormat="1" applyFill="1" applyBorder="1" applyAlignment="1">
      <alignment horizontal="center"/>
    </xf>
    <xf numFmtId="0" fontId="12" fillId="0" borderId="0" xfId="0" applyFont="1"/>
    <xf numFmtId="0" fontId="0" fillId="0" borderId="14" xfId="0" applyBorder="1"/>
    <xf numFmtId="0" fontId="0" fillId="0" borderId="9" xfId="0" applyBorder="1"/>
    <xf numFmtId="0" fontId="0" fillId="13" borderId="0" xfId="0" applyFill="1"/>
    <xf numFmtId="0" fontId="0" fillId="13" borderId="17" xfId="0" applyFill="1" applyBorder="1"/>
    <xf numFmtId="0" fontId="0" fillId="13" borderId="18" xfId="0" applyFill="1" applyBorder="1"/>
    <xf numFmtId="0" fontId="0" fillId="14" borderId="0" xfId="0" applyFill="1"/>
    <xf numFmtId="0" fontId="0" fillId="13" borderId="0" xfId="0" applyFill="1" applyAlignment="1">
      <alignment horizontal="center"/>
    </xf>
    <xf numFmtId="0" fontId="0" fillId="15" borderId="0" xfId="0" applyFill="1" applyAlignment="1">
      <alignment horizontal="center"/>
    </xf>
    <xf numFmtId="0" fontId="0" fillId="0" borderId="30" xfId="0" applyBorder="1"/>
    <xf numFmtId="0" fontId="0" fillId="0" borderId="22" xfId="0" applyBorder="1"/>
    <xf numFmtId="165" fontId="0" fillId="0" borderId="25" xfId="0" applyNumberFormat="1" applyBorder="1" applyAlignment="1">
      <alignment horizontal="center"/>
    </xf>
    <xf numFmtId="0" fontId="0" fillId="0" borderId="2" xfId="0" applyBorder="1"/>
    <xf numFmtId="165" fontId="0" fillId="0" borderId="2" xfId="0" applyNumberFormat="1" applyBorder="1"/>
    <xf numFmtId="0" fontId="0" fillId="0" borderId="1" xfId="0" applyBorder="1"/>
    <xf numFmtId="165" fontId="0" fillId="0" borderId="1" xfId="0" applyNumberFormat="1" applyBorder="1"/>
    <xf numFmtId="0" fontId="0" fillId="0" borderId="38" xfId="0" applyBorder="1"/>
    <xf numFmtId="0" fontId="0" fillId="0" borderId="40" xfId="0" applyBorder="1"/>
    <xf numFmtId="0" fontId="0" fillId="0" borderId="42" xfId="0" applyBorder="1"/>
    <xf numFmtId="0" fontId="0" fillId="0" borderId="43" xfId="0" applyBorder="1"/>
    <xf numFmtId="0" fontId="0" fillId="0" borderId="0" xfId="0" pivotButton="1"/>
    <xf numFmtId="0" fontId="0" fillId="0" borderId="0" xfId="0" applyAlignment="1">
      <alignment horizontal="left"/>
    </xf>
    <xf numFmtId="0" fontId="9" fillId="0" borderId="0" xfId="0" applyFont="1"/>
    <xf numFmtId="165" fontId="0" fillId="0" borderId="0" xfId="0" applyNumberFormat="1"/>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5" xfId="0" applyFont="1" applyFill="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0" fillId="0" borderId="6"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1" xfId="0" applyBorder="1" applyAlignment="1">
      <alignment horizont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9" fillId="0" borderId="0" xfId="0" applyNumberFormat="1" applyFont="1"/>
    <xf numFmtId="0" fontId="13" fillId="0" borderId="44" xfId="1" applyNumberFormat="1" applyFont="1" applyBorder="1"/>
    <xf numFmtId="165" fontId="9" fillId="0" borderId="0" xfId="0" applyNumberFormat="1" applyFont="1"/>
    <xf numFmtId="0" fontId="0" fillId="0" borderId="0" xfId="0" applyNumberFormat="1"/>
    <xf numFmtId="0" fontId="14" fillId="0" borderId="0" xfId="0" applyFont="1" applyAlignment="1">
      <alignment horizontal="center" vertical="center"/>
    </xf>
    <xf numFmtId="0" fontId="0" fillId="0" borderId="0" xfId="0" applyAlignment="1">
      <alignment horizontal="left" vertical="center"/>
    </xf>
    <xf numFmtId="0" fontId="0" fillId="0" borderId="0" xfId="0" applyBorder="1"/>
    <xf numFmtId="0" fontId="12" fillId="0" borderId="2" xfId="0" applyFont="1" applyBorder="1"/>
    <xf numFmtId="0" fontId="0" fillId="0" borderId="39" xfId="0" applyBorder="1"/>
    <xf numFmtId="0" fontId="0" fillId="0" borderId="41" xfId="0" applyBorder="1"/>
    <xf numFmtId="0" fontId="12" fillId="0" borderId="42" xfId="0" applyFont="1" applyBorder="1"/>
    <xf numFmtId="165" fontId="0" fillId="12" borderId="25" xfId="0" applyNumberFormat="1" applyFill="1" applyBorder="1" applyAlignment="1">
      <alignment horizontal="center"/>
    </xf>
    <xf numFmtId="165" fontId="0" fillId="12" borderId="2" xfId="0" applyNumberFormat="1" applyFill="1" applyBorder="1" applyAlignment="1">
      <alignment horizontal="center"/>
    </xf>
    <xf numFmtId="165" fontId="0" fillId="0" borderId="2" xfId="0" applyNumberFormat="1" applyBorder="1" applyAlignment="1">
      <alignment horizontal="center"/>
    </xf>
    <xf numFmtId="165" fontId="0" fillId="12" borderId="42" xfId="0" applyNumberFormat="1" applyFill="1" applyBorder="1" applyAlignment="1">
      <alignment horizontal="center"/>
    </xf>
    <xf numFmtId="0" fontId="0" fillId="0" borderId="37" xfId="0" applyBorder="1"/>
    <xf numFmtId="165" fontId="0" fillId="12" borderId="1" xfId="0" applyNumberFormat="1" applyFill="1" applyBorder="1" applyAlignment="1">
      <alignment horizontal="center"/>
    </xf>
    <xf numFmtId="0" fontId="8" fillId="0" borderId="0" xfId="0" applyFont="1" applyAlignment="1">
      <alignment horizontal="center" vertical="center"/>
    </xf>
    <xf numFmtId="0" fontId="15" fillId="0" borderId="0" xfId="0" applyFont="1" applyAlignment="1">
      <alignment horizontal="center" vertical="center"/>
    </xf>
    <xf numFmtId="0" fontId="15" fillId="0" borderId="0" xfId="0" applyFont="1" applyBorder="1" applyAlignment="1">
      <alignment horizontal="center" vertical="center"/>
    </xf>
    <xf numFmtId="0" fontId="16" fillId="0" borderId="0" xfId="0" applyFont="1" applyBorder="1" applyAlignment="1">
      <alignment horizontal="center" vertical="center"/>
    </xf>
    <xf numFmtId="0" fontId="1" fillId="0" borderId="48" xfId="1" applyBorder="1"/>
    <xf numFmtId="0" fontId="1" fillId="0" borderId="49" xfId="1" applyBorder="1"/>
    <xf numFmtId="0" fontId="0" fillId="0" borderId="50" xfId="0" applyBorder="1"/>
    <xf numFmtId="0" fontId="0" fillId="0" borderId="51" xfId="0" applyBorder="1"/>
    <xf numFmtId="0" fontId="1" fillId="0" borderId="55" xfId="1" applyBorder="1"/>
    <xf numFmtId="0" fontId="0" fillId="0" borderId="56" xfId="0" applyBorder="1"/>
    <xf numFmtId="165" fontId="0" fillId="0" borderId="56" xfId="0" applyNumberFormat="1" applyBorder="1"/>
    <xf numFmtId="0" fontId="0" fillId="0" borderId="57" xfId="0" applyBorder="1"/>
    <xf numFmtId="164" fontId="8" fillId="16" borderId="52" xfId="0" applyNumberFormat="1" applyFont="1" applyFill="1" applyBorder="1" applyAlignment="1">
      <alignment horizontal="center" vertical="center"/>
    </xf>
    <xf numFmtId="0" fontId="8" fillId="16" borderId="53" xfId="0" applyFont="1" applyFill="1" applyBorder="1" applyAlignment="1">
      <alignment horizontal="center" vertical="center"/>
    </xf>
    <xf numFmtId="0" fontId="8" fillId="16" borderId="54" xfId="0" applyFont="1" applyFill="1" applyBorder="1" applyAlignment="1">
      <alignment horizontal="center" vertical="center"/>
    </xf>
    <xf numFmtId="0" fontId="2" fillId="17" borderId="35" xfId="0" applyFont="1" applyFill="1" applyBorder="1" applyAlignment="1">
      <alignment horizontal="center" vertical="center"/>
    </xf>
    <xf numFmtId="0" fontId="0" fillId="17" borderId="34" xfId="0" applyFill="1" applyBorder="1"/>
    <xf numFmtId="0" fontId="10" fillId="17" borderId="34" xfId="0" applyFont="1" applyFill="1" applyBorder="1" applyAlignment="1">
      <alignment horizontal="center" vertical="center"/>
    </xf>
    <xf numFmtId="0" fontId="0" fillId="17" borderId="36" xfId="0" applyFill="1" applyBorder="1"/>
    <xf numFmtId="0" fontId="3" fillId="18" borderId="45" xfId="0" applyFont="1" applyFill="1" applyBorder="1" applyAlignment="1">
      <alignment horizontal="center" vertical="center"/>
    </xf>
    <xf numFmtId="0" fontId="3" fillId="18" borderId="46" xfId="0" applyFont="1" applyFill="1" applyBorder="1" applyAlignment="1">
      <alignment horizontal="center" vertical="center"/>
    </xf>
    <xf numFmtId="0" fontId="0" fillId="18" borderId="46" xfId="0" applyFill="1" applyBorder="1"/>
    <xf numFmtId="0" fontId="13" fillId="18" borderId="46" xfId="2" applyFont="1" applyFill="1" applyBorder="1" applyAlignment="1">
      <alignment horizontal="center" vertical="center"/>
    </xf>
    <xf numFmtId="0" fontId="0" fillId="18" borderId="47" xfId="0" applyFill="1" applyBorder="1"/>
  </cellXfs>
  <cellStyles count="3">
    <cellStyle name="Calculation" xfId="2" builtinId="22"/>
    <cellStyle name="Normal" xfId="0" builtinId="0"/>
    <cellStyle name="Normal 2" xfId="1" xr:uid="{00000000-0005-0000-0000-000002000000}"/>
  </cellStyles>
  <dxfs count="50">
    <dxf>
      <font>
        <b/>
        <i val="0"/>
        <strike val="0"/>
        <condense val="0"/>
        <extend val="0"/>
        <outline val="0"/>
        <shadow val="0"/>
        <u val="none"/>
        <vertAlign val="baseline"/>
        <sz val="14"/>
        <color theme="1"/>
        <name val="Calibri"/>
        <family val="2"/>
        <scheme val="minor"/>
      </font>
      <fill>
        <patternFill patternType="solid">
          <fgColor indexed="64"/>
          <bgColor theme="1"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409]#,##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medium">
          <color indexed="64"/>
        </left>
        <right style="medium">
          <color indexed="64"/>
        </right>
        <top style="thin">
          <color auto="1"/>
        </top>
        <bottom style="thin">
          <color auto="1"/>
        </bottom>
        <vertical/>
        <horizontal style="thin">
          <color auto="1"/>
        </horizontal>
      </border>
    </dxf>
    <dxf>
      <border diagonalUp="0" diagonalDown="0">
        <left style="medium">
          <color indexed="64"/>
        </left>
        <right style="medium">
          <color indexed="64"/>
        </right>
        <top style="medium">
          <color indexed="64"/>
        </top>
        <bottom style="medium">
          <color indexed="64"/>
        </bottom>
      </border>
    </dxf>
    <dxf>
      <border outline="0">
        <bottom style="thin">
          <color theme="5" tint="0.39997558519241921"/>
        </bottom>
      </border>
    </dxf>
    <dxf>
      <font>
        <b/>
        <i val="0"/>
        <strike val="0"/>
        <condense val="0"/>
        <extend val="0"/>
        <outline val="0"/>
        <shadow val="0"/>
        <u val="none"/>
        <vertAlign val="baseline"/>
        <sz val="11"/>
        <color theme="6" tint="0.79998168889431442"/>
        <name val="Calibri"/>
        <scheme val="minor"/>
      </font>
      <fill>
        <patternFill patternType="solid">
          <fgColor indexed="64"/>
          <bgColor theme="1"/>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alignment horizontal="center" textRotation="0" wrapText="0" indent="0" justifyLastLine="0" shrinkToFit="0" readingOrder="0"/>
      <border diagonalUp="0" diagonalDown="0">
        <left style="medium">
          <color indexed="64"/>
        </left>
        <right style="medium">
          <color indexed="64"/>
        </right>
        <top/>
        <bottom/>
        <vertical/>
        <horizontal/>
      </border>
    </dxf>
    <dxf>
      <alignment horizontal="left" vertical="bottom"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1"/>
        <color theme="6" tint="0.79998168889431442"/>
        <name val="Calibri"/>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font>
        <b/>
      </font>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bottom/>
        <vertical/>
        <horizontal/>
      </border>
    </dxf>
    <dxf>
      <font>
        <b/>
      </font>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bottom/>
        <vertical/>
        <horizontal/>
      </border>
    </dxf>
    <dxf>
      <border diagonalUp="0" diagonalDown="0">
        <left style="medium">
          <color indexed="64"/>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style="medium">
          <color indexed="64"/>
        </right>
        <top/>
        <bottom/>
        <vertical/>
        <horizontal/>
      </border>
    </dxf>
    <dxf>
      <border diagonalUp="0" diagonalDown="0">
        <left/>
        <right style="medium">
          <color indexed="64"/>
        </right>
        <top/>
        <bottom/>
        <vertical/>
        <horizontal/>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12"/>
        <color theme="6" tint="0.79998168889431442"/>
        <name val="Calibri"/>
        <scheme val="minor"/>
      </font>
      <fill>
        <patternFill patternType="solid">
          <fgColor indexed="64"/>
          <bgColor theme="1"/>
        </patternFill>
      </fill>
      <alignment horizontal="center" vertical="center" textRotation="0" wrapText="0" indent="0" justifyLastLine="0" shrinkToFit="0" readingOrder="0"/>
    </dxf>
    <dxf>
      <border diagonalUp="0" diagonalDown="0">
        <left style="medium">
          <color indexed="64"/>
        </left>
        <right style="medium">
          <color indexed="64"/>
        </right>
        <top style="medium">
          <color auto="1"/>
        </top>
        <bottom style="medium">
          <color auto="1"/>
        </bottom>
        <vertical/>
        <horizontal style="medium">
          <color auto="1"/>
        </horizontal>
      </border>
    </dxf>
    <dxf>
      <border diagonalUp="0" diagonalDown="0">
        <left/>
        <right style="medium">
          <color indexed="64"/>
        </right>
        <top/>
        <bottom/>
        <vertical/>
        <horizontal/>
      </border>
    </dxf>
    <dxf>
      <border outline="0">
        <left style="medium">
          <color indexed="64"/>
        </left>
        <right style="medium">
          <color indexed="64"/>
        </right>
        <top style="medium">
          <color indexed="64"/>
        </top>
      </border>
    </dxf>
    <dxf>
      <font>
        <strike val="0"/>
        <outline val="0"/>
        <shadow val="0"/>
        <u val="none"/>
        <vertAlign val="baseline"/>
        <sz val="12"/>
        <color theme="2" tint="-0.89999084444715716"/>
        <name val="Berlin Sans FB Demi"/>
        <scheme val="none"/>
      </font>
      <fill>
        <patternFill patternType="solid">
          <fgColor indexed="64"/>
          <bgColor theme="3" tint="0.39997558519241921"/>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(2)2.xlsx]Pie &amp; Donut Chart!PivotTable1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among Smokers vs Non-Smokers</a:t>
            </a:r>
          </a:p>
        </c:rich>
      </c:tx>
      <c:layout>
        <c:manualLayout>
          <c:xMode val="edge"/>
          <c:yMode val="edge"/>
          <c:x val="0.12598600174978128"/>
          <c:y val="2.9714997746493811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9155567243681966E-2"/>
              <c:y val="-0.1469919201276312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596604943046166E-2"/>
              <c:y val="0.1153525294632288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6.4178127046496392E-2"/>
                  <c:h val="4.6568627450980393E-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527094967745926"/>
          <c:y val="0.19609978899696362"/>
          <c:w val="0.60816929133858266"/>
          <c:h val="0.78053812792117561"/>
        </c:manualLayout>
      </c:layout>
      <c:pieChart>
        <c:varyColors val="1"/>
        <c:ser>
          <c:idx val="0"/>
          <c:order val="0"/>
          <c:tx>
            <c:strRef>
              <c:f>'Pie &amp; Donut Chart'!$B$3</c:f>
              <c:strCache>
                <c:ptCount val="1"/>
                <c:pt idx="0">
                  <c:v>Customer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5F5-41ED-ABAF-B02A700EE9D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F5-41ED-ABAF-B02A700EE9D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Chart'!$B$4:$B$5</c:f>
              <c:numCache>
                <c:formatCode>General</c:formatCode>
                <c:ptCount val="2"/>
                <c:pt idx="0">
                  <c:v>1944</c:v>
                </c:pt>
                <c:pt idx="1">
                  <c:v>391</c:v>
                </c:pt>
              </c:numCache>
            </c:numRef>
          </c:val>
          <c:extLst>
            <c:ext xmlns:c16="http://schemas.microsoft.com/office/drawing/2014/chart" uri="{C3380CC4-5D6E-409C-BE32-E72D297353CC}">
              <c16:uniqueId val="{00000000-E5F5-41ED-ABAF-B02A700EE9DA}"/>
            </c:ext>
          </c:extLst>
        </c:ser>
        <c:ser>
          <c:idx val="1"/>
          <c:order val="1"/>
          <c:tx>
            <c:strRef>
              <c:f>'Pie &amp; Donut Chart'!$C$3</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DCC-490B-8F38-4FABA6F4963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DCC-490B-8F38-4FABA6F496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Chart'!$C$4:$C$5</c:f>
              <c:numCache>
                <c:formatCode>General</c:formatCode>
                <c:ptCount val="2"/>
                <c:pt idx="0">
                  <c:v>1944</c:v>
                </c:pt>
                <c:pt idx="1">
                  <c:v>391</c:v>
                </c:pt>
              </c:numCache>
            </c:numRef>
          </c:val>
          <c:extLst>
            <c:ext xmlns:c16="http://schemas.microsoft.com/office/drawing/2014/chart" uri="{C3380CC4-5D6E-409C-BE32-E72D297353CC}">
              <c16:uniqueId val="{00000001-E5F5-41ED-ABAF-B02A700EE9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(2)2.xlsx]Pie &amp; Donut Chart!PivotTable1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 Smoker Vs Non Smoker</a:t>
            </a:r>
          </a:p>
        </c:rich>
      </c:tx>
      <c:layout>
        <c:manualLayout>
          <c:xMode val="edge"/>
          <c:yMode val="edge"/>
          <c:x val="0.21093675967613137"/>
          <c:y val="3.9402362840238188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483309042959261"/>
          <c:y val="0.15438791985341332"/>
          <c:w val="0.57514710213023768"/>
          <c:h val="0.79683474879414484"/>
        </c:manualLayout>
      </c:layout>
      <c:doughnutChart>
        <c:varyColors val="1"/>
        <c:ser>
          <c:idx val="0"/>
          <c:order val="0"/>
          <c:tx>
            <c:strRef>
              <c:f>'Pie &amp; Donut Chart'!$B$3</c:f>
              <c:strCache>
                <c:ptCount val="1"/>
                <c:pt idx="0">
                  <c:v>Customer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D2-4978-804D-99CE796BF8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D2-4978-804D-99CE796BF85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Chart'!$B$4:$B$5</c:f>
              <c:numCache>
                <c:formatCode>General</c:formatCode>
                <c:ptCount val="2"/>
                <c:pt idx="0">
                  <c:v>1944</c:v>
                </c:pt>
                <c:pt idx="1">
                  <c:v>391</c:v>
                </c:pt>
              </c:numCache>
            </c:numRef>
          </c:val>
          <c:extLst>
            <c:ext xmlns:c16="http://schemas.microsoft.com/office/drawing/2014/chart" uri="{C3380CC4-5D6E-409C-BE32-E72D297353CC}">
              <c16:uniqueId val="{00000000-A93F-43F8-A0B3-B348FE10FBB4}"/>
            </c:ext>
          </c:extLst>
        </c:ser>
        <c:ser>
          <c:idx val="1"/>
          <c:order val="1"/>
          <c:tx>
            <c:strRef>
              <c:f>'Pie &amp; Donut Chart'!$C$3</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D2-4978-804D-99CE796BF8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BD2-4978-804D-99CE796BF85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Chart'!$C$4:$C$5</c:f>
              <c:numCache>
                <c:formatCode>General</c:formatCode>
                <c:ptCount val="2"/>
                <c:pt idx="0">
                  <c:v>1944</c:v>
                </c:pt>
                <c:pt idx="1">
                  <c:v>391</c:v>
                </c:pt>
              </c:numCache>
            </c:numRef>
          </c:val>
          <c:extLst>
            <c:ext xmlns:c16="http://schemas.microsoft.com/office/drawing/2014/chart" uri="{C3380CC4-5D6E-409C-BE32-E72D297353CC}">
              <c16:uniqueId val="{00000001-A93F-43F8-A0B3-B348FE10FB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(2)2.xlsx]Column Chart!PivotTable2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Charges by Weight Status</a:t>
            </a:r>
          </a:p>
        </c:rich>
      </c:tx>
      <c:layout>
        <c:manualLayout>
          <c:xMode val="edge"/>
          <c:yMode val="edge"/>
          <c:x val="0.2640626122519204"/>
          <c:y val="1.6119969928382084E-3"/>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579047397636448E-3"/>
              <c:y val="-0.264656616415410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18689274578932"/>
              <c:y val="-0.365137962570542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15809479527182E-3"/>
              <c:y val="-0.30150753768844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07705192629815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'Column 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F0-46B8-997C-1525F055DF5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4F0-46B8-997C-1525F055DF5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F0-46B8-997C-1525F055DF5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4F0-46B8-997C-1525F055DF59}"/>
              </c:ext>
            </c:extLst>
          </c:dPt>
          <c:dLbls>
            <c:dLbl>
              <c:idx val="0"/>
              <c:layout>
                <c:manualLayout>
                  <c:x val="-1.9579047397636448E-3"/>
                  <c:y val="-0.264656616415410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F0-46B8-997C-1525F055DF59}"/>
                </c:ext>
              </c:extLst>
            </c:dLbl>
            <c:dLbl>
              <c:idx val="1"/>
              <c:layout>
                <c:manualLayout>
                  <c:x val="0.10418689274578932"/>
                  <c:y val="-0.365137962570542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F0-46B8-997C-1525F055DF59}"/>
                </c:ext>
              </c:extLst>
            </c:dLbl>
            <c:dLbl>
              <c:idx val="2"/>
              <c:layout>
                <c:manualLayout>
                  <c:x val="3.915809479527182E-3"/>
                  <c:y val="-0.30150753768844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F0-46B8-997C-1525F055DF59}"/>
                </c:ext>
              </c:extLst>
            </c:dLbl>
            <c:dLbl>
              <c:idx val="3"/>
              <c:layout>
                <c:manualLayout>
                  <c:x val="0"/>
                  <c:y val="-0.207705192629815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F0-46B8-997C-1525F055DF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'Column Chart'!$A$2:$A$5</c:f>
              <c:strCache>
                <c:ptCount val="4"/>
                <c:pt idx="0">
                  <c:v>Normal Weight 
</c:v>
                </c:pt>
                <c:pt idx="1">
                  <c:v>Obesity</c:v>
                </c:pt>
                <c:pt idx="2">
                  <c:v>Over weight</c:v>
                </c:pt>
                <c:pt idx="3">
                  <c:v>Under weight</c:v>
                </c:pt>
              </c:strCache>
            </c:strRef>
          </c:cat>
          <c:val>
            <c:numRef>
              <c:f>'Column Chart'!$B$2:$B$5</c:f>
              <c:numCache>
                <c:formatCode>General</c:formatCode>
                <c:ptCount val="4"/>
                <c:pt idx="0">
                  <c:v>9851.9153318077806</c:v>
                </c:pt>
                <c:pt idx="1">
                  <c:v>16661.463554463553</c:v>
                </c:pt>
                <c:pt idx="2">
                  <c:v>11435.419161676647</c:v>
                </c:pt>
                <c:pt idx="3">
                  <c:v>6899.335227272727</c:v>
                </c:pt>
              </c:numCache>
            </c:numRef>
          </c:val>
          <c:extLst>
            <c:ext xmlns:c16="http://schemas.microsoft.com/office/drawing/2014/chart" uri="{C3380CC4-5D6E-409C-BE32-E72D297353CC}">
              <c16:uniqueId val="{00000000-04F0-46B8-997C-1525F055DF59}"/>
            </c:ext>
          </c:extLst>
        </c:ser>
        <c:dLbls>
          <c:dLblPos val="ctr"/>
          <c:showLegendKey val="0"/>
          <c:showVal val="1"/>
          <c:showCatName val="0"/>
          <c:showSerName val="0"/>
          <c:showPercent val="0"/>
          <c:showBubbleSize val="0"/>
        </c:dLbls>
        <c:gapWidth val="150"/>
        <c:overlap val="100"/>
        <c:axId val="307754112"/>
        <c:axId val="307755648"/>
      </c:barChart>
      <c:catAx>
        <c:axId val="307754112"/>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07755648"/>
        <c:crosses val="autoZero"/>
        <c:auto val="1"/>
        <c:lblAlgn val="ctr"/>
        <c:lblOffset val="100"/>
        <c:noMultiLvlLbl val="0"/>
      </c:catAx>
      <c:valAx>
        <c:axId val="30775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7541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(2)2.xlsx]Count Of Cust&amp;Hospitalisation !PivotTable77</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Cust&amp;Hospitalisation '!$B$3</c:f>
              <c:strCache>
                <c:ptCount val="1"/>
                <c:pt idx="0">
                  <c:v>Count of Customer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Of Cust&amp;Hospitalisation '!$A$4:$A$7</c:f>
              <c:strCache>
                <c:ptCount val="3"/>
                <c:pt idx="0">
                  <c:v>Diabetes</c:v>
                </c:pt>
                <c:pt idx="1">
                  <c:v>Normal</c:v>
                </c:pt>
                <c:pt idx="2">
                  <c:v>Prediabetes</c:v>
                </c:pt>
              </c:strCache>
            </c:strRef>
          </c:cat>
          <c:val>
            <c:numRef>
              <c:f>'Count Of Cust&amp;Hospitalisation '!$B$4:$B$7</c:f>
              <c:numCache>
                <c:formatCode>General</c:formatCode>
                <c:ptCount val="3"/>
                <c:pt idx="0">
                  <c:v>784</c:v>
                </c:pt>
                <c:pt idx="1">
                  <c:v>1095</c:v>
                </c:pt>
                <c:pt idx="2">
                  <c:v>456</c:v>
                </c:pt>
              </c:numCache>
            </c:numRef>
          </c:val>
          <c:extLst>
            <c:ext xmlns:c16="http://schemas.microsoft.com/office/drawing/2014/chart" uri="{C3380CC4-5D6E-409C-BE32-E72D297353CC}">
              <c16:uniqueId val="{00000000-B629-4B38-8B27-AD527C315ADF}"/>
            </c:ext>
          </c:extLst>
        </c:ser>
        <c:ser>
          <c:idx val="1"/>
          <c:order val="1"/>
          <c:tx>
            <c:strRef>
              <c:f>'Count Of Cust&amp;Hospitalisation '!$C$3</c:f>
              <c:strCache>
                <c:ptCount val="1"/>
                <c:pt idx="0">
                  <c:v>Sum of Number of Major Surgeries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Of Cust&amp;Hospitalisation '!$A$4:$A$7</c:f>
              <c:strCache>
                <c:ptCount val="3"/>
                <c:pt idx="0">
                  <c:v>Diabetes</c:v>
                </c:pt>
                <c:pt idx="1">
                  <c:v>Normal</c:v>
                </c:pt>
                <c:pt idx="2">
                  <c:v>Prediabetes</c:v>
                </c:pt>
              </c:strCache>
            </c:strRef>
          </c:cat>
          <c:val>
            <c:numRef>
              <c:f>'Count Of Cust&amp;Hospitalisation '!$C$4:$C$7</c:f>
              <c:numCache>
                <c:formatCode>General</c:formatCode>
                <c:ptCount val="3"/>
                <c:pt idx="0">
                  <c:v>465</c:v>
                </c:pt>
                <c:pt idx="1">
                  <c:v>778</c:v>
                </c:pt>
                <c:pt idx="2">
                  <c:v>336</c:v>
                </c:pt>
              </c:numCache>
            </c:numRef>
          </c:val>
          <c:extLst>
            <c:ext xmlns:c16="http://schemas.microsoft.com/office/drawing/2014/chart" uri="{C3380CC4-5D6E-409C-BE32-E72D297353CC}">
              <c16:uniqueId val="{00000001-B629-4B38-8B27-AD527C315ADF}"/>
            </c:ext>
          </c:extLst>
        </c:ser>
        <c:dLbls>
          <c:showLegendKey val="0"/>
          <c:showVal val="0"/>
          <c:showCatName val="0"/>
          <c:showSerName val="0"/>
          <c:showPercent val="0"/>
          <c:showBubbleSize val="0"/>
        </c:dLbls>
        <c:gapWidth val="100"/>
        <c:overlap val="-24"/>
        <c:axId val="2084054560"/>
        <c:axId val="2084050240"/>
      </c:barChart>
      <c:catAx>
        <c:axId val="2084054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050240"/>
        <c:crosses val="autoZero"/>
        <c:auto val="1"/>
        <c:lblAlgn val="ctr"/>
        <c:lblOffset val="100"/>
        <c:noMultiLvlLbl val="0"/>
      </c:catAx>
      <c:valAx>
        <c:axId val="208405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05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(2)2.xlsx]healthcare costs!PivotTable87</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'healthcare costs'!$B$3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'healthcare costs'!$A$4:$A$8</c:f>
              <c:strCache>
                <c:ptCount val="4"/>
                <c:pt idx="0">
                  <c:v>Normal Weight 
</c:v>
                </c:pt>
                <c:pt idx="1">
                  <c:v>Obesity</c:v>
                </c:pt>
                <c:pt idx="2">
                  <c:v>Over weight</c:v>
                </c:pt>
                <c:pt idx="3">
                  <c:v>Under weight</c:v>
                </c:pt>
              </c:strCache>
            </c:strRef>
          </c:cat>
          <c:val>
            <c:numRef>
              <c:f>'healthcare costs'!$B$4:$B$8</c:f>
              <c:numCache>
                <c:formatCode>[$$-409]#,##0.00</c:formatCode>
                <c:ptCount val="4"/>
                <c:pt idx="0">
                  <c:v>4305287</c:v>
                </c:pt>
                <c:pt idx="1">
                  <c:v>20343647</c:v>
                </c:pt>
                <c:pt idx="2">
                  <c:v>5729145</c:v>
                </c:pt>
                <c:pt idx="3">
                  <c:v>1214283</c:v>
                </c:pt>
              </c:numCache>
            </c:numRef>
          </c:val>
          <c:extLst>
            <c:ext xmlns:c16="http://schemas.microsoft.com/office/drawing/2014/chart" uri="{C3380CC4-5D6E-409C-BE32-E72D297353CC}">
              <c16:uniqueId val="{00000000-343F-43B5-9140-18C4D3C516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(2)2.xlsx]Average costs  medical metrics !PivotTable96</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'Average costs  medical metrics '!$B$3</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costs  medical metrics '!$A$4:$A$8</c:f>
              <c:strCache>
                <c:ptCount val="4"/>
                <c:pt idx="0">
                  <c:v>Normal Weight 
</c:v>
                </c:pt>
                <c:pt idx="1">
                  <c:v>Obesity</c:v>
                </c:pt>
                <c:pt idx="2">
                  <c:v>Over weight</c:v>
                </c:pt>
                <c:pt idx="3">
                  <c:v>Under weight</c:v>
                </c:pt>
              </c:strCache>
            </c:strRef>
          </c:cat>
          <c:val>
            <c:numRef>
              <c:f>'Average costs  medical metrics '!$B$4:$B$8</c:f>
              <c:numCache>
                <c:formatCode>[$$-409]#,##0.00</c:formatCode>
                <c:ptCount val="4"/>
                <c:pt idx="0">
                  <c:v>9851.9153318077806</c:v>
                </c:pt>
                <c:pt idx="1">
                  <c:v>16661.463554463553</c:v>
                </c:pt>
                <c:pt idx="2">
                  <c:v>11435.419161676647</c:v>
                </c:pt>
                <c:pt idx="3">
                  <c:v>6899.335227272727</c:v>
                </c:pt>
              </c:numCache>
            </c:numRef>
          </c:val>
          <c:extLst>
            <c:ext xmlns:c16="http://schemas.microsoft.com/office/drawing/2014/chart" uri="{C3380CC4-5D6E-409C-BE32-E72D297353CC}">
              <c16:uniqueId val="{00000000-8FC0-4F7A-88B9-FDA4FF41C7F0}"/>
            </c:ext>
          </c:extLst>
        </c:ser>
        <c:ser>
          <c:idx val="1"/>
          <c:order val="1"/>
          <c:tx>
            <c:strRef>
              <c:f>'Average costs  medical metrics '!$C$3</c:f>
              <c:strCache>
                <c:ptCount val="1"/>
                <c:pt idx="0">
                  <c:v>Average of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costs  medical metrics '!$A$4:$A$8</c:f>
              <c:strCache>
                <c:ptCount val="4"/>
                <c:pt idx="0">
                  <c:v>Normal Weight 
</c:v>
                </c:pt>
                <c:pt idx="1">
                  <c:v>Obesity</c:v>
                </c:pt>
                <c:pt idx="2">
                  <c:v>Over weight</c:v>
                </c:pt>
                <c:pt idx="3">
                  <c:v>Under weight</c:v>
                </c:pt>
              </c:strCache>
            </c:strRef>
          </c:cat>
          <c:val>
            <c:numRef>
              <c:f>'Average costs  medical metrics '!$C$4:$C$8</c:f>
              <c:numCache>
                <c:formatCode>General</c:formatCode>
                <c:ptCount val="4"/>
                <c:pt idx="0">
                  <c:v>22.085057208237952</c:v>
                </c:pt>
                <c:pt idx="1">
                  <c:v>37.595536445536396</c:v>
                </c:pt>
                <c:pt idx="2">
                  <c:v>27.528363273453074</c:v>
                </c:pt>
                <c:pt idx="3">
                  <c:v>16.898323863636357</c:v>
                </c:pt>
              </c:numCache>
            </c:numRef>
          </c:val>
          <c:extLst>
            <c:ext xmlns:c16="http://schemas.microsoft.com/office/drawing/2014/chart" uri="{C3380CC4-5D6E-409C-BE32-E72D297353CC}">
              <c16:uniqueId val="{00000001-8FC0-4F7A-88B9-FDA4FF41C7F0}"/>
            </c:ext>
          </c:extLst>
        </c:ser>
        <c:ser>
          <c:idx val="2"/>
          <c:order val="2"/>
          <c:tx>
            <c:strRef>
              <c:f>'Average costs  medical metrics '!$D$3</c:f>
              <c:strCache>
                <c:ptCount val="1"/>
                <c:pt idx="0">
                  <c:v>Average of HBA1C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costs  medical metrics '!$A$4:$A$8</c:f>
              <c:strCache>
                <c:ptCount val="4"/>
                <c:pt idx="0">
                  <c:v>Normal Weight 
</c:v>
                </c:pt>
                <c:pt idx="1">
                  <c:v>Obesity</c:v>
                </c:pt>
                <c:pt idx="2">
                  <c:v>Over weight</c:v>
                </c:pt>
                <c:pt idx="3">
                  <c:v>Under weight</c:v>
                </c:pt>
              </c:strCache>
            </c:strRef>
          </c:cat>
          <c:val>
            <c:numRef>
              <c:f>'Average costs  medical metrics '!$D$4:$D$8</c:f>
              <c:numCache>
                <c:formatCode>General</c:formatCode>
                <c:ptCount val="4"/>
                <c:pt idx="0">
                  <c:v>6.4814416475972507</c:v>
                </c:pt>
                <c:pt idx="1">
                  <c:v>6.6199672399672318</c:v>
                </c:pt>
                <c:pt idx="2">
                  <c:v>6.5097005988023939</c:v>
                </c:pt>
                <c:pt idx="3">
                  <c:v>6.7342613636363637</c:v>
                </c:pt>
              </c:numCache>
            </c:numRef>
          </c:val>
          <c:extLst>
            <c:ext xmlns:c16="http://schemas.microsoft.com/office/drawing/2014/chart" uri="{C3380CC4-5D6E-409C-BE32-E72D297353CC}">
              <c16:uniqueId val="{00000004-8FC0-4F7A-88B9-FDA4FF41C7F0}"/>
            </c:ext>
          </c:extLst>
        </c:ser>
        <c:dLbls>
          <c:showLegendKey val="0"/>
          <c:showVal val="0"/>
          <c:showCatName val="0"/>
          <c:showSerName val="0"/>
          <c:showPercent val="0"/>
          <c:showBubbleSize val="0"/>
        </c:dLbls>
        <c:gapWidth val="150"/>
        <c:overlap val="100"/>
        <c:axId val="442416719"/>
        <c:axId val="442401839"/>
      </c:barChart>
      <c:catAx>
        <c:axId val="4424167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401839"/>
        <c:crosses val="autoZero"/>
        <c:auto val="1"/>
        <c:lblAlgn val="ctr"/>
        <c:lblOffset val="100"/>
        <c:noMultiLvlLbl val="0"/>
      </c:catAx>
      <c:valAx>
        <c:axId val="442401839"/>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41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(2)2.xlsx]Count Of Cust&amp;Hospitalisation !PivotTable77</c:name>
    <c:fmtId val="2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Cust&amp;Hospitalisation '!$B$3</c:f>
              <c:strCache>
                <c:ptCount val="1"/>
                <c:pt idx="0">
                  <c:v>Count of Customer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Of Cust&amp;Hospitalisation '!$A$4:$A$7</c:f>
              <c:strCache>
                <c:ptCount val="3"/>
                <c:pt idx="0">
                  <c:v>Diabetes</c:v>
                </c:pt>
                <c:pt idx="1">
                  <c:v>Normal</c:v>
                </c:pt>
                <c:pt idx="2">
                  <c:v>Prediabetes</c:v>
                </c:pt>
              </c:strCache>
            </c:strRef>
          </c:cat>
          <c:val>
            <c:numRef>
              <c:f>'Count Of Cust&amp;Hospitalisation '!$B$4:$B$7</c:f>
              <c:numCache>
                <c:formatCode>General</c:formatCode>
                <c:ptCount val="3"/>
                <c:pt idx="0">
                  <c:v>784</c:v>
                </c:pt>
                <c:pt idx="1">
                  <c:v>1095</c:v>
                </c:pt>
                <c:pt idx="2">
                  <c:v>456</c:v>
                </c:pt>
              </c:numCache>
            </c:numRef>
          </c:val>
          <c:extLst>
            <c:ext xmlns:c16="http://schemas.microsoft.com/office/drawing/2014/chart" uri="{C3380CC4-5D6E-409C-BE32-E72D297353CC}">
              <c16:uniqueId val="{00000000-B99A-4D6E-9E1A-F4FDE34BF1C2}"/>
            </c:ext>
          </c:extLst>
        </c:ser>
        <c:ser>
          <c:idx val="1"/>
          <c:order val="1"/>
          <c:tx>
            <c:strRef>
              <c:f>'Count Of Cust&amp;Hospitalisation '!$C$3</c:f>
              <c:strCache>
                <c:ptCount val="1"/>
                <c:pt idx="0">
                  <c:v>Sum of Number of Major Surgeries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Of Cust&amp;Hospitalisation '!$A$4:$A$7</c:f>
              <c:strCache>
                <c:ptCount val="3"/>
                <c:pt idx="0">
                  <c:v>Diabetes</c:v>
                </c:pt>
                <c:pt idx="1">
                  <c:v>Normal</c:v>
                </c:pt>
                <c:pt idx="2">
                  <c:v>Prediabetes</c:v>
                </c:pt>
              </c:strCache>
            </c:strRef>
          </c:cat>
          <c:val>
            <c:numRef>
              <c:f>'Count Of Cust&amp;Hospitalisation '!$C$4:$C$7</c:f>
              <c:numCache>
                <c:formatCode>General</c:formatCode>
                <c:ptCount val="3"/>
                <c:pt idx="0">
                  <c:v>465</c:v>
                </c:pt>
                <c:pt idx="1">
                  <c:v>778</c:v>
                </c:pt>
                <c:pt idx="2">
                  <c:v>336</c:v>
                </c:pt>
              </c:numCache>
            </c:numRef>
          </c:val>
          <c:extLst>
            <c:ext xmlns:c16="http://schemas.microsoft.com/office/drawing/2014/chart" uri="{C3380CC4-5D6E-409C-BE32-E72D297353CC}">
              <c16:uniqueId val="{00000001-B99A-4D6E-9E1A-F4FDE34BF1C2}"/>
            </c:ext>
          </c:extLst>
        </c:ser>
        <c:dLbls>
          <c:showLegendKey val="0"/>
          <c:showVal val="0"/>
          <c:showCatName val="0"/>
          <c:showSerName val="0"/>
          <c:showPercent val="0"/>
          <c:showBubbleSize val="0"/>
        </c:dLbls>
        <c:gapWidth val="100"/>
        <c:overlap val="-24"/>
        <c:axId val="2084054560"/>
        <c:axId val="2084050240"/>
      </c:barChart>
      <c:catAx>
        <c:axId val="2084054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050240"/>
        <c:crosses val="autoZero"/>
        <c:auto val="1"/>
        <c:lblAlgn val="ctr"/>
        <c:lblOffset val="100"/>
        <c:noMultiLvlLbl val="0"/>
      </c:catAx>
      <c:valAx>
        <c:axId val="208405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05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(2)2.xlsx]healthcare costs!PivotTable87</c:name>
    <c:fmtId val="1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'healthcare costs'!$B$3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0C-4AC6-AD05-28E1CAFC24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0C-4AC6-AD05-28E1CAFC24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0C-4AC6-AD05-28E1CAFC24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0C-4AC6-AD05-28E1CAFC24B7}"/>
              </c:ext>
            </c:extLst>
          </c:dPt>
          <c:cat>
            <c:strRef>
              <c:f>'healthcare costs'!$A$4:$A$8</c:f>
              <c:strCache>
                <c:ptCount val="4"/>
                <c:pt idx="0">
                  <c:v>Normal Weight 
</c:v>
                </c:pt>
                <c:pt idx="1">
                  <c:v>Obesity</c:v>
                </c:pt>
                <c:pt idx="2">
                  <c:v>Over weight</c:v>
                </c:pt>
                <c:pt idx="3">
                  <c:v>Under weight</c:v>
                </c:pt>
              </c:strCache>
            </c:strRef>
          </c:cat>
          <c:val>
            <c:numRef>
              <c:f>'healthcare costs'!$B$4:$B$8</c:f>
              <c:numCache>
                <c:formatCode>[$$-409]#,##0.00</c:formatCode>
                <c:ptCount val="4"/>
                <c:pt idx="0">
                  <c:v>4305287</c:v>
                </c:pt>
                <c:pt idx="1">
                  <c:v>20343647</c:v>
                </c:pt>
                <c:pt idx="2">
                  <c:v>5729145</c:v>
                </c:pt>
                <c:pt idx="3">
                  <c:v>1214283</c:v>
                </c:pt>
              </c:numCache>
            </c:numRef>
          </c:val>
          <c:extLst>
            <c:ext xmlns:c16="http://schemas.microsoft.com/office/drawing/2014/chart" uri="{C3380CC4-5D6E-409C-BE32-E72D297353CC}">
              <c16:uniqueId val="{00000008-080C-4AC6-AD05-28E1CAFC24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(2)2.xlsx]Average costs  medical metrics !PivotTable96</c:name>
    <c:fmtId val="3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'Average costs  medical metrics '!$B$3</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costs  medical metrics '!$A$4:$A$8</c:f>
              <c:strCache>
                <c:ptCount val="4"/>
                <c:pt idx="0">
                  <c:v>Normal Weight 
</c:v>
                </c:pt>
                <c:pt idx="1">
                  <c:v>Obesity</c:v>
                </c:pt>
                <c:pt idx="2">
                  <c:v>Over weight</c:v>
                </c:pt>
                <c:pt idx="3">
                  <c:v>Under weight</c:v>
                </c:pt>
              </c:strCache>
            </c:strRef>
          </c:cat>
          <c:val>
            <c:numRef>
              <c:f>'Average costs  medical metrics '!$B$4:$B$8</c:f>
              <c:numCache>
                <c:formatCode>[$$-409]#,##0.00</c:formatCode>
                <c:ptCount val="4"/>
                <c:pt idx="0">
                  <c:v>9851.9153318077806</c:v>
                </c:pt>
                <c:pt idx="1">
                  <c:v>16661.463554463553</c:v>
                </c:pt>
                <c:pt idx="2">
                  <c:v>11435.419161676647</c:v>
                </c:pt>
                <c:pt idx="3">
                  <c:v>6899.335227272727</c:v>
                </c:pt>
              </c:numCache>
            </c:numRef>
          </c:val>
          <c:extLst>
            <c:ext xmlns:c16="http://schemas.microsoft.com/office/drawing/2014/chart" uri="{C3380CC4-5D6E-409C-BE32-E72D297353CC}">
              <c16:uniqueId val="{00000000-8395-42C1-8BAA-AC882732909D}"/>
            </c:ext>
          </c:extLst>
        </c:ser>
        <c:ser>
          <c:idx val="1"/>
          <c:order val="1"/>
          <c:tx>
            <c:strRef>
              <c:f>'Average costs  medical metrics '!$C$3</c:f>
              <c:strCache>
                <c:ptCount val="1"/>
                <c:pt idx="0">
                  <c:v>Average of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costs  medical metrics '!$A$4:$A$8</c:f>
              <c:strCache>
                <c:ptCount val="4"/>
                <c:pt idx="0">
                  <c:v>Normal Weight 
</c:v>
                </c:pt>
                <c:pt idx="1">
                  <c:v>Obesity</c:v>
                </c:pt>
                <c:pt idx="2">
                  <c:v>Over weight</c:v>
                </c:pt>
                <c:pt idx="3">
                  <c:v>Under weight</c:v>
                </c:pt>
              </c:strCache>
            </c:strRef>
          </c:cat>
          <c:val>
            <c:numRef>
              <c:f>'Average costs  medical metrics '!$C$4:$C$8</c:f>
              <c:numCache>
                <c:formatCode>General</c:formatCode>
                <c:ptCount val="4"/>
                <c:pt idx="0">
                  <c:v>22.085057208237952</c:v>
                </c:pt>
                <c:pt idx="1">
                  <c:v>37.595536445536396</c:v>
                </c:pt>
                <c:pt idx="2">
                  <c:v>27.528363273453074</c:v>
                </c:pt>
                <c:pt idx="3">
                  <c:v>16.898323863636357</c:v>
                </c:pt>
              </c:numCache>
            </c:numRef>
          </c:val>
          <c:extLst>
            <c:ext xmlns:c16="http://schemas.microsoft.com/office/drawing/2014/chart" uri="{C3380CC4-5D6E-409C-BE32-E72D297353CC}">
              <c16:uniqueId val="{00000001-8395-42C1-8BAA-AC882732909D}"/>
            </c:ext>
          </c:extLst>
        </c:ser>
        <c:ser>
          <c:idx val="2"/>
          <c:order val="2"/>
          <c:tx>
            <c:strRef>
              <c:f>'Average costs  medical metrics '!$D$3</c:f>
              <c:strCache>
                <c:ptCount val="1"/>
                <c:pt idx="0">
                  <c:v>Average of HBA1C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costs  medical metrics '!$A$4:$A$8</c:f>
              <c:strCache>
                <c:ptCount val="4"/>
                <c:pt idx="0">
                  <c:v>Normal Weight 
</c:v>
                </c:pt>
                <c:pt idx="1">
                  <c:v>Obesity</c:v>
                </c:pt>
                <c:pt idx="2">
                  <c:v>Over weight</c:v>
                </c:pt>
                <c:pt idx="3">
                  <c:v>Under weight</c:v>
                </c:pt>
              </c:strCache>
            </c:strRef>
          </c:cat>
          <c:val>
            <c:numRef>
              <c:f>'Average costs  medical metrics '!$D$4:$D$8</c:f>
              <c:numCache>
                <c:formatCode>General</c:formatCode>
                <c:ptCount val="4"/>
                <c:pt idx="0">
                  <c:v>6.4814416475972507</c:v>
                </c:pt>
                <c:pt idx="1">
                  <c:v>6.6199672399672318</c:v>
                </c:pt>
                <c:pt idx="2">
                  <c:v>6.5097005988023939</c:v>
                </c:pt>
                <c:pt idx="3">
                  <c:v>6.7342613636363637</c:v>
                </c:pt>
              </c:numCache>
            </c:numRef>
          </c:val>
          <c:extLst>
            <c:ext xmlns:c16="http://schemas.microsoft.com/office/drawing/2014/chart" uri="{C3380CC4-5D6E-409C-BE32-E72D297353CC}">
              <c16:uniqueId val="{00000002-8395-42C1-8BAA-AC882732909D}"/>
            </c:ext>
          </c:extLst>
        </c:ser>
        <c:dLbls>
          <c:showLegendKey val="0"/>
          <c:showVal val="0"/>
          <c:showCatName val="0"/>
          <c:showSerName val="0"/>
          <c:showPercent val="0"/>
          <c:showBubbleSize val="0"/>
        </c:dLbls>
        <c:gapWidth val="150"/>
        <c:overlap val="100"/>
        <c:axId val="442416719"/>
        <c:axId val="442401839"/>
      </c:barChart>
      <c:catAx>
        <c:axId val="4424167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401839"/>
        <c:crosses val="autoZero"/>
        <c:auto val="1"/>
        <c:lblAlgn val="ctr"/>
        <c:lblOffset val="100"/>
        <c:noMultiLvlLbl val="0"/>
      </c:catAx>
      <c:valAx>
        <c:axId val="442401839"/>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41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(2)2.xlsx]Pie &amp; Donut Chart!PivotTable1</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among Smokers vs Non-Smokers</a:t>
            </a:r>
          </a:p>
        </c:rich>
      </c:tx>
      <c:layout>
        <c:manualLayout>
          <c:xMode val="edge"/>
          <c:yMode val="edge"/>
          <c:x val="0.12598600174978128"/>
          <c:y val="2.9714997746493811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9155567243681966E-2"/>
              <c:y val="-0.1469919201276312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596604943046166E-2"/>
              <c:y val="0.1153525294632288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6.4178127046496392E-2"/>
                  <c:h val="4.6568627450980393E-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527094967745926"/>
          <c:y val="0.19609978899696362"/>
          <c:w val="0.60816929133858266"/>
          <c:h val="0.78053812792117561"/>
        </c:manualLayout>
      </c:layout>
      <c:pieChart>
        <c:varyColors val="1"/>
        <c:ser>
          <c:idx val="0"/>
          <c:order val="0"/>
          <c:tx>
            <c:strRef>
              <c:f>'Pie &amp; Donut Chart'!$B$3</c:f>
              <c:strCache>
                <c:ptCount val="1"/>
                <c:pt idx="0">
                  <c:v>Customer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21B-4364-9B59-9D1F51E5554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21B-4364-9B59-9D1F51E5554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Chart'!$B$4:$B$5</c:f>
              <c:numCache>
                <c:formatCode>General</c:formatCode>
                <c:ptCount val="2"/>
                <c:pt idx="0">
                  <c:v>1944</c:v>
                </c:pt>
                <c:pt idx="1">
                  <c:v>391</c:v>
                </c:pt>
              </c:numCache>
            </c:numRef>
          </c:val>
          <c:extLst>
            <c:ext xmlns:c16="http://schemas.microsoft.com/office/drawing/2014/chart" uri="{C3380CC4-5D6E-409C-BE32-E72D297353CC}">
              <c16:uniqueId val="{00000004-F21B-4364-9B59-9D1F51E5554A}"/>
            </c:ext>
          </c:extLst>
        </c:ser>
        <c:ser>
          <c:idx val="1"/>
          <c:order val="1"/>
          <c:tx>
            <c:strRef>
              <c:f>'Pie &amp; Donut Chart'!$C$3</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21B-4364-9B59-9D1F51E5554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21B-4364-9B59-9D1F51E555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Chart'!$C$4:$C$5</c:f>
              <c:numCache>
                <c:formatCode>General</c:formatCode>
                <c:ptCount val="2"/>
                <c:pt idx="0">
                  <c:v>1944</c:v>
                </c:pt>
                <c:pt idx="1">
                  <c:v>391</c:v>
                </c:pt>
              </c:numCache>
            </c:numRef>
          </c:val>
          <c:extLst>
            <c:ext xmlns:c16="http://schemas.microsoft.com/office/drawing/2014/chart" uri="{C3380CC4-5D6E-409C-BE32-E72D297353CC}">
              <c16:uniqueId val="{00000009-F21B-4364-9B59-9D1F51E5554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(2)2.xlsx]Pie &amp; Donut Chart!PivotTable1</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 Smoker Vs Non Smoker</a:t>
            </a:r>
          </a:p>
        </c:rich>
      </c:tx>
      <c:layout>
        <c:manualLayout>
          <c:xMode val="edge"/>
          <c:yMode val="edge"/>
          <c:x val="0.14516358032465126"/>
          <c:y val="5.8772822888664346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483309042959261"/>
          <c:y val="0.15438791985341332"/>
          <c:w val="0.57514710213023768"/>
          <c:h val="0.79683474879414484"/>
        </c:manualLayout>
      </c:layout>
      <c:doughnutChart>
        <c:varyColors val="1"/>
        <c:ser>
          <c:idx val="0"/>
          <c:order val="0"/>
          <c:tx>
            <c:strRef>
              <c:f>'Pie &amp; Donut Chart'!$B$3</c:f>
              <c:strCache>
                <c:ptCount val="1"/>
                <c:pt idx="0">
                  <c:v>Customer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92-42E1-89CD-36EFF30CDAF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92-42E1-89CD-36EFF30CDAF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Chart'!$B$4:$B$5</c:f>
              <c:numCache>
                <c:formatCode>General</c:formatCode>
                <c:ptCount val="2"/>
                <c:pt idx="0">
                  <c:v>1944</c:v>
                </c:pt>
                <c:pt idx="1">
                  <c:v>391</c:v>
                </c:pt>
              </c:numCache>
            </c:numRef>
          </c:val>
          <c:extLst>
            <c:ext xmlns:c16="http://schemas.microsoft.com/office/drawing/2014/chart" uri="{C3380CC4-5D6E-409C-BE32-E72D297353CC}">
              <c16:uniqueId val="{00000004-2392-42E1-89CD-36EFF30CDAF2}"/>
            </c:ext>
          </c:extLst>
        </c:ser>
        <c:ser>
          <c:idx val="1"/>
          <c:order val="1"/>
          <c:tx>
            <c:strRef>
              <c:f>'Pie &amp; Donut Chart'!$C$3</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392-42E1-89CD-36EFF30CDAF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392-42E1-89CD-36EFF30CDAF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&amp; Donut Chart'!$A$4:$A$5</c:f>
              <c:strCache>
                <c:ptCount val="2"/>
                <c:pt idx="0">
                  <c:v>No</c:v>
                </c:pt>
                <c:pt idx="1">
                  <c:v>Yes</c:v>
                </c:pt>
              </c:strCache>
            </c:strRef>
          </c:cat>
          <c:val>
            <c:numRef>
              <c:f>'Pie &amp; Donut Chart'!$C$4:$C$5</c:f>
              <c:numCache>
                <c:formatCode>General</c:formatCode>
                <c:ptCount val="2"/>
                <c:pt idx="0">
                  <c:v>1944</c:v>
                </c:pt>
                <c:pt idx="1">
                  <c:v>391</c:v>
                </c:pt>
              </c:numCache>
            </c:numRef>
          </c:val>
          <c:extLst>
            <c:ext xmlns:c16="http://schemas.microsoft.com/office/drawing/2014/chart" uri="{C3380CC4-5D6E-409C-BE32-E72D297353CC}">
              <c16:uniqueId val="{00000009-2392-42E1-89CD-36EFF30CDA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healthcare (2)2.xlsx]Column Chart!PivotTable2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Charges by Weight Status</a:t>
            </a:r>
          </a:p>
        </c:rich>
      </c:tx>
      <c:layout>
        <c:manualLayout>
          <c:xMode val="edge"/>
          <c:yMode val="edge"/>
          <c:x val="0.2640626122519204"/>
          <c:y val="1.6119969928382084E-3"/>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579047397636448E-3"/>
              <c:y val="-0.264656616415410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18689274578932"/>
              <c:y val="-0.365137962570542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15809479527182E-3"/>
              <c:y val="-0.30150753768844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07705192629815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220077220076988E-3"/>
              <c:y val="-0.2666666666666667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296010296010296E-2"/>
              <c:y val="-0.306060606060606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480051480051478E-3"/>
              <c:y val="-0.2121212121212121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363636363636363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'Column 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7.7220077220076988E-3"/>
                  <c:y val="-0.266666666666666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28-4E36-9F95-3E567B512572}"/>
                </c:ext>
              </c:extLst>
            </c:dLbl>
            <c:dLbl>
              <c:idx val="1"/>
              <c:layout>
                <c:manualLayout>
                  <c:x val="0"/>
                  <c:y val="-0.336363636363636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28-4E36-9F95-3E567B512572}"/>
                </c:ext>
              </c:extLst>
            </c:dLbl>
            <c:dLbl>
              <c:idx val="2"/>
              <c:layout>
                <c:manualLayout>
                  <c:x val="-1.0296010296010296E-2"/>
                  <c:y val="-0.306060606060606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28-4E36-9F95-3E567B512572}"/>
                </c:ext>
              </c:extLst>
            </c:dLbl>
            <c:dLbl>
              <c:idx val="3"/>
              <c:layout>
                <c:manualLayout>
                  <c:x val="-5.1480051480051478E-3"/>
                  <c:y val="-0.212121212121212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28-4E36-9F95-3E567B51257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'Column Chart'!$A$2:$A$5</c:f>
              <c:strCache>
                <c:ptCount val="4"/>
                <c:pt idx="0">
                  <c:v>Normal Weight 
</c:v>
                </c:pt>
                <c:pt idx="1">
                  <c:v>Obesity</c:v>
                </c:pt>
                <c:pt idx="2">
                  <c:v>Over weight</c:v>
                </c:pt>
                <c:pt idx="3">
                  <c:v>Under weight</c:v>
                </c:pt>
              </c:strCache>
            </c:strRef>
          </c:cat>
          <c:val>
            <c:numRef>
              <c:f>'Column Chart'!$B$2:$B$5</c:f>
              <c:numCache>
                <c:formatCode>General</c:formatCode>
                <c:ptCount val="4"/>
                <c:pt idx="0">
                  <c:v>9851.9153318077806</c:v>
                </c:pt>
                <c:pt idx="1">
                  <c:v>16661.463554463553</c:v>
                </c:pt>
                <c:pt idx="2">
                  <c:v>11435.419161676647</c:v>
                </c:pt>
                <c:pt idx="3">
                  <c:v>6899.335227272727</c:v>
                </c:pt>
              </c:numCache>
            </c:numRef>
          </c:val>
          <c:extLst>
            <c:ext xmlns:c16="http://schemas.microsoft.com/office/drawing/2014/chart" uri="{C3380CC4-5D6E-409C-BE32-E72D297353CC}">
              <c16:uniqueId val="{00000000-D628-4E36-9F95-3E567B512572}"/>
            </c:ext>
          </c:extLst>
        </c:ser>
        <c:dLbls>
          <c:dLblPos val="ctr"/>
          <c:showLegendKey val="0"/>
          <c:showVal val="1"/>
          <c:showCatName val="0"/>
          <c:showSerName val="0"/>
          <c:showPercent val="0"/>
          <c:showBubbleSize val="0"/>
        </c:dLbls>
        <c:gapWidth val="150"/>
        <c:overlap val="100"/>
        <c:axId val="307754112"/>
        <c:axId val="307755648"/>
      </c:barChart>
      <c:catAx>
        <c:axId val="307754112"/>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07755648"/>
        <c:crosses val="autoZero"/>
        <c:auto val="1"/>
        <c:lblAlgn val="ctr"/>
        <c:lblOffset val="100"/>
        <c:noMultiLvlLbl val="0"/>
      </c:catAx>
      <c:valAx>
        <c:axId val="30775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7541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200024</xdr:colOff>
      <xdr:row>2</xdr:row>
      <xdr:rowOff>142875</xdr:rowOff>
    </xdr:from>
    <xdr:to>
      <xdr:col>9</xdr:col>
      <xdr:colOff>171449</xdr:colOff>
      <xdr:row>23</xdr:row>
      <xdr:rowOff>161925</xdr:rowOff>
    </xdr:to>
    <xdr:graphicFrame macro="">
      <xdr:nvGraphicFramePr>
        <xdr:cNvPr id="8" name="Chart 7" title="Cancer History Distribution: Smokers vs Non-Smokers">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xdr:colOff>
      <xdr:row>2</xdr:row>
      <xdr:rowOff>114300</xdr:rowOff>
    </xdr:from>
    <xdr:to>
      <xdr:col>18</xdr:col>
      <xdr:colOff>502155</xdr:colOff>
      <xdr:row>23</xdr:row>
      <xdr:rowOff>180975</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2</xdr:row>
      <xdr:rowOff>38100</xdr:rowOff>
    </xdr:from>
    <xdr:to>
      <xdr:col>14</xdr:col>
      <xdr:colOff>184150</xdr:colOff>
      <xdr:row>26</xdr:row>
      <xdr:rowOff>101600</xdr:rowOff>
    </xdr:to>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546100</xdr:colOff>
      <xdr:row>1</xdr:row>
      <xdr:rowOff>0</xdr:rowOff>
    </xdr:from>
    <xdr:to>
      <xdr:col>12</xdr:col>
      <xdr:colOff>501650</xdr:colOff>
      <xdr:row>22</xdr:row>
      <xdr:rowOff>82550</xdr:rowOff>
    </xdr:to>
    <xdr:graphicFrame macro="">
      <xdr:nvGraphicFramePr>
        <xdr:cNvPr id="6" name="Chart 5">
          <a:extLst>
            <a:ext uri="{FF2B5EF4-FFF2-40B4-BE49-F238E27FC236}">
              <a16:creationId xmlns:a16="http://schemas.microsoft.com/office/drawing/2014/main" id="{22905F12-6D0F-1F55-458A-7E9F906B7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101600</xdr:colOff>
      <xdr:row>1</xdr:row>
      <xdr:rowOff>152400</xdr:rowOff>
    </xdr:from>
    <xdr:to>
      <xdr:col>12</xdr:col>
      <xdr:colOff>228600</xdr:colOff>
      <xdr:row>17</xdr:row>
      <xdr:rowOff>177799</xdr:rowOff>
    </xdr:to>
    <xdr:graphicFrame macro="">
      <xdr:nvGraphicFramePr>
        <xdr:cNvPr id="6" name="Chart 5">
          <a:extLst>
            <a:ext uri="{FF2B5EF4-FFF2-40B4-BE49-F238E27FC236}">
              <a16:creationId xmlns:a16="http://schemas.microsoft.com/office/drawing/2014/main" id="{A4284EBB-B584-3A70-517E-0F8EB8DCF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476250</xdr:colOff>
      <xdr:row>1</xdr:row>
      <xdr:rowOff>161924</xdr:rowOff>
    </xdr:from>
    <xdr:to>
      <xdr:col>13</xdr:col>
      <xdr:colOff>88900</xdr:colOff>
      <xdr:row>18</xdr:row>
      <xdr:rowOff>12699</xdr:rowOff>
    </xdr:to>
    <xdr:graphicFrame macro="">
      <xdr:nvGraphicFramePr>
        <xdr:cNvPr id="5" name="Chart 4">
          <a:extLst>
            <a:ext uri="{FF2B5EF4-FFF2-40B4-BE49-F238E27FC236}">
              <a16:creationId xmlns:a16="http://schemas.microsoft.com/office/drawing/2014/main" id="{6C1BCE5E-6025-119C-4441-659EFAA97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330200</xdr:colOff>
      <xdr:row>23</xdr:row>
      <xdr:rowOff>82550</xdr:rowOff>
    </xdr:to>
    <xdr:graphicFrame macro="">
      <xdr:nvGraphicFramePr>
        <xdr:cNvPr id="3" name="Chart 2">
          <a:extLst>
            <a:ext uri="{FF2B5EF4-FFF2-40B4-BE49-F238E27FC236}">
              <a16:creationId xmlns:a16="http://schemas.microsoft.com/office/drawing/2014/main" id="{24F09F5B-6A96-423E-8ADB-608D4967D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323850</xdr:colOff>
      <xdr:row>2</xdr:row>
      <xdr:rowOff>0</xdr:rowOff>
    </xdr:from>
    <xdr:to>
      <xdr:col>19</xdr:col>
      <xdr:colOff>450850</xdr:colOff>
      <xdr:row>23</xdr:row>
      <xdr:rowOff>88900</xdr:rowOff>
    </xdr:to>
    <xdr:graphicFrame macro="">
      <xdr:nvGraphicFramePr>
        <xdr:cNvPr id="4" name="Chart 3">
          <a:extLst>
            <a:ext uri="{FF2B5EF4-FFF2-40B4-BE49-F238E27FC236}">
              <a16:creationId xmlns:a16="http://schemas.microsoft.com/office/drawing/2014/main" id="{AF079DEA-7D8C-47DA-8485-AA634D63A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23</xdr:row>
      <xdr:rowOff>76200</xdr:rowOff>
    </xdr:from>
    <xdr:to>
      <xdr:col>11</xdr:col>
      <xdr:colOff>412750</xdr:colOff>
      <xdr:row>39</xdr:row>
      <xdr:rowOff>101600</xdr:rowOff>
    </xdr:to>
    <xdr:graphicFrame macro="">
      <xdr:nvGraphicFramePr>
        <xdr:cNvPr id="5" name="Chart 4">
          <a:extLst>
            <a:ext uri="{FF2B5EF4-FFF2-40B4-BE49-F238E27FC236}">
              <a16:creationId xmlns:a16="http://schemas.microsoft.com/office/drawing/2014/main" id="{1EC71143-2047-4F25-9386-F07FDD23D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xdr:colOff>
      <xdr:row>3</xdr:row>
      <xdr:rowOff>152400</xdr:rowOff>
    </xdr:from>
    <xdr:to>
      <xdr:col>8</xdr:col>
      <xdr:colOff>419100</xdr:colOff>
      <xdr:row>25</xdr:row>
      <xdr:rowOff>19050</xdr:rowOff>
    </xdr:to>
    <xdr:graphicFrame macro="">
      <xdr:nvGraphicFramePr>
        <xdr:cNvPr id="13" name="Chart 12" title="Cancer History Distribution: Smokers vs Non-Smokers">
          <a:extLst>
            <a:ext uri="{FF2B5EF4-FFF2-40B4-BE49-F238E27FC236}">
              <a16:creationId xmlns:a16="http://schemas.microsoft.com/office/drawing/2014/main" id="{3D7E5658-FAA5-4074-9343-CD36A3C87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400050</xdr:colOff>
      <xdr:row>3</xdr:row>
      <xdr:rowOff>152400</xdr:rowOff>
    </xdr:from>
    <xdr:to>
      <xdr:col>20</xdr:col>
      <xdr:colOff>406905</xdr:colOff>
      <xdr:row>25</xdr:row>
      <xdr:rowOff>92075</xdr:rowOff>
    </xdr:to>
    <xdr:graphicFrame macro="">
      <xdr:nvGraphicFramePr>
        <xdr:cNvPr id="14" name="Chart 13">
          <a:extLst>
            <a:ext uri="{FF2B5EF4-FFF2-40B4-BE49-F238E27FC236}">
              <a16:creationId xmlns:a16="http://schemas.microsoft.com/office/drawing/2014/main" id="{1DCE90BD-2250-4255-A6F3-359927963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165100</xdr:rowOff>
    </xdr:from>
    <xdr:to>
      <xdr:col>0</xdr:col>
      <xdr:colOff>927100</xdr:colOff>
      <xdr:row>11</xdr:row>
      <xdr:rowOff>25400</xdr:rowOff>
    </xdr:to>
    <mc:AlternateContent xmlns:mc="http://schemas.openxmlformats.org/markup-compatibility/2006">
      <mc:Choice xmlns:a14="http://schemas.microsoft.com/office/drawing/2010/main" Requires="a14">
        <xdr:graphicFrame macro="">
          <xdr:nvGraphicFramePr>
            <xdr:cNvPr id="15" name="Weight Status">
              <a:extLst>
                <a:ext uri="{FF2B5EF4-FFF2-40B4-BE49-F238E27FC236}">
                  <a16:creationId xmlns:a16="http://schemas.microsoft.com/office/drawing/2014/main" id="{33627F62-CA64-408A-A91A-46CE7D99571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725394"/>
              <a:ext cx="927100" cy="1571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976032</xdr:colOff>
      <xdr:row>25</xdr:row>
      <xdr:rowOff>19050</xdr:rowOff>
    </xdr:from>
    <xdr:to>
      <xdr:col>9</xdr:col>
      <xdr:colOff>48932</xdr:colOff>
      <xdr:row>47</xdr:row>
      <xdr:rowOff>158750</xdr:rowOff>
    </xdr:to>
    <xdr:graphicFrame macro="">
      <xdr:nvGraphicFramePr>
        <xdr:cNvPr id="16" name="Chart 15">
          <a:extLst>
            <a:ext uri="{FF2B5EF4-FFF2-40B4-BE49-F238E27FC236}">
              <a16:creationId xmlns:a16="http://schemas.microsoft.com/office/drawing/2014/main" id="{EAA35C48-CBC2-482E-831B-439DDB2B9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11</xdr:row>
      <xdr:rowOff>146050</xdr:rowOff>
    </xdr:from>
    <xdr:to>
      <xdr:col>0</xdr:col>
      <xdr:colOff>946150</xdr:colOff>
      <xdr:row>25</xdr:row>
      <xdr:rowOff>130175</xdr:rowOff>
    </xdr:to>
    <mc:AlternateContent xmlns:mc="http://schemas.openxmlformats.org/markup-compatibility/2006">
      <mc:Choice xmlns:a14="http://schemas.microsoft.com/office/drawing/2010/main" Requires="a14">
        <xdr:graphicFrame macro="">
          <xdr:nvGraphicFramePr>
            <xdr:cNvPr id="17" name="Diabetes Status 1">
              <a:extLst>
                <a:ext uri="{FF2B5EF4-FFF2-40B4-BE49-F238E27FC236}">
                  <a16:creationId xmlns:a16="http://schemas.microsoft.com/office/drawing/2014/main" id="{8559EC19-1D89-434E-8468-B80E7FDC5B3A}"/>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0" y="2417109"/>
              <a:ext cx="946150" cy="2598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19.749180671293" createdVersion="4" refreshedVersion="8" minRefreshableVersion="3" recordCount="2335" xr:uid="{00000000-000A-0000-FFFF-FFFF04000000}">
  <cacheSource type="worksheet">
    <worksheetSource ref="A1:T2336" sheet="Healthcare"/>
  </cacheSource>
  <cacheFields count="20">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_x000a_"/>
        <s v="Under weight"/>
      </sharedItems>
    </cacheField>
    <cacheField name="Diabetes Status" numFmtId="0">
      <sharedItems count="3">
        <s v="Diabetes"/>
        <s v="Prediabetes"/>
        <s v="Normal"/>
      </sharedItems>
    </cacheField>
    <cacheField name="Date of Birth" numFmtId="0">
      <sharedItems/>
    </cacheField>
    <cacheField name="Charges" numFmtId="165">
      <sharedItems containsSemiMixedTypes="0" containsString="0" containsNumber="1" containsInteger="1" minValue="564" maxValue="63770"/>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Date" numFmtId="0">
      <sharedItems containsSemiMixedTypes="0" containsString="0" containsNumber="1" containsInteger="1" minValue="1" maxValue="30"/>
    </cacheField>
    <cacheField name="Month" numFmtId="0">
      <sharedItems/>
    </cacheField>
    <cacheField name="Year" numFmtId="0">
      <sharedItems containsSemiMixedTypes="0" containsString="0" containsNumber="1" containsInteger="1" minValue="1958" maxValue="2004"/>
    </cacheField>
  </cacheFields>
  <extLst>
    <ext xmlns:x14="http://schemas.microsoft.com/office/spreadsheetml/2009/9/main" uri="{725AE2AE-9491-48be-B2B4-4EB974FC3084}">
      <x14:pivotCacheDefinition pivotCacheId="18494916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641020023148" createdVersion="8" refreshedVersion="8" minRefreshableVersion="3" recordCount="2335" xr:uid="{DA1A439B-C005-4A5E-A8A4-88C71CD2CE3D}">
  <cacheSource type="worksheet">
    <worksheetSource ref="A1:T2336" sheet="Healthcare"/>
  </cacheSource>
  <cacheFields count="20">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_x000a_"/>
        <s v="Under weight"/>
      </sharedItems>
    </cacheField>
    <cacheField name="Diabetes Status" numFmtId="0">
      <sharedItems count="3">
        <s v="Diabetes"/>
        <s v="Prediabetes"/>
        <s v="Normal"/>
      </sharedItems>
    </cacheField>
    <cacheField name="Date of Birth" numFmtId="0">
      <sharedItems/>
    </cacheField>
    <cacheField name="Charges" numFmtId="165">
      <sharedItems containsSemiMixedTypes="0" containsString="0" containsNumber="1" containsInteger="1" minValue="564" maxValue="63770"/>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Date" numFmtId="0">
      <sharedItems containsSemiMixedTypes="0" containsString="0" containsNumber="1" containsInteger="1" minValue="1" maxValue="30"/>
    </cacheField>
    <cacheField name="Month" numFmtId="0">
      <sharedItems/>
    </cacheField>
    <cacheField name="Year" numFmtId="0">
      <sharedItems containsSemiMixedTypes="0" containsString="0" containsNumber="1" containsInteger="1" minValue="1958" maxValue="200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697618981481" createdVersion="8" refreshedVersion="8" minRefreshableVersion="3" recordCount="2335" xr:uid="{A68DB4F1-2311-4292-87A2-8BAC9F1D74FE}">
  <cacheSource type="worksheet">
    <worksheetSource ref="A1:T2336" sheet="Health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_x000a_"/>
        <s v="Under weight"/>
      </sharedItems>
    </cacheField>
    <cacheField name="Diabetes Status" numFmtId="0">
      <sharedItems count="3">
        <s v="Diabetes"/>
        <s v="Prediabetes"/>
        <s v="Normal"/>
      </sharedItems>
    </cacheField>
    <cacheField name="Date of Birth" numFmtId="0">
      <sharedItems/>
    </cacheField>
    <cacheField name="Charges" numFmtId="165">
      <sharedItems containsSemiMixedTypes="0" containsString="0" containsNumber="1" containsInteger="1" minValue="564" maxValue="63770"/>
    </cacheField>
    <cacheField name="Hospital Tier" numFmtId="0">
      <sharedItems count="3">
        <s v="tier - 1"/>
        <s v="tier - 2"/>
        <s v="tier - 3"/>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Date" numFmtId="0">
      <sharedItems containsSemiMixedTypes="0" containsString="0" containsNumber="1" containsInteger="1" minValue="1" maxValue="30"/>
    </cacheField>
    <cacheField name="Month" numFmtId="0">
      <sharedItems/>
    </cacheField>
    <cacheField name="Year" numFmtId="0">
      <sharedItems containsSemiMixedTypes="0" containsString="0" containsNumber="1" containsInteger="1" minValue="1958" maxValue="2004"/>
    </cacheField>
  </cacheFields>
  <extLst>
    <ext xmlns:x14="http://schemas.microsoft.com/office/spreadsheetml/2009/9/main" uri="{725AE2AE-9491-48be-B2B4-4EB974FC3084}">
      <x14:pivotCacheDefinition pivotCacheId="126852952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763172106483" createdVersion="8" refreshedVersion="8" minRefreshableVersion="3" recordCount="2335" xr:uid="{F547D236-36A1-42A2-8F1C-C31FFDEA8B27}">
  <cacheSource type="worksheet">
    <worksheetSource ref="A1:T2336" sheet="Healthcare"/>
  </cacheSource>
  <cacheFields count="20">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_x000a_"/>
        <s v="Under weight"/>
      </sharedItems>
    </cacheField>
    <cacheField name="Diabetes Status" numFmtId="0">
      <sharedItems count="3">
        <s v="Diabetes"/>
        <s v="Prediabetes"/>
        <s v="Normal"/>
      </sharedItems>
    </cacheField>
    <cacheField name="Date of Birth" numFmtId="0">
      <sharedItems/>
    </cacheField>
    <cacheField name="Charges" numFmtId="165">
      <sharedItems containsSemiMixedTypes="0" containsString="0" containsNumber="1" containsInteger="1" minValue="564" maxValue="63770"/>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Date" numFmtId="0">
      <sharedItems containsSemiMixedTypes="0" containsString="0" containsNumber="1" containsInteger="1" minValue="1" maxValue="30"/>
    </cacheField>
    <cacheField name="Month" numFmtId="0">
      <sharedItems/>
    </cacheField>
    <cacheField name="Year" numFmtId="0">
      <sharedItems containsSemiMixedTypes="0" containsString="0" containsNumber="1" containsInteger="1" minValue="1958" maxValue="2004"/>
    </cacheField>
  </cacheFields>
  <extLst>
    <ext xmlns:x14="http://schemas.microsoft.com/office/spreadsheetml/2009/9/main" uri="{725AE2AE-9491-48be-B2B4-4EB974FC3084}">
      <x14:pivotCacheDefinition pivotCacheId="67420205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766564699072" createdVersion="8" refreshedVersion="8" minRefreshableVersion="3" recordCount="2335" xr:uid="{972CB4E9-47D5-4A1D-8D58-9190E1CD4723}">
  <cacheSource type="worksheet">
    <worksheetSource ref="A1:T2336" sheet="Healthcare"/>
  </cacheSource>
  <cacheFields count="20">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_x000a_"/>
        <s v="Under weight"/>
      </sharedItems>
    </cacheField>
    <cacheField name="Diabetes Status" numFmtId="0">
      <sharedItems count="3">
        <s v="Diabetes"/>
        <s v="Prediabetes"/>
        <s v="Normal"/>
      </sharedItems>
    </cacheField>
    <cacheField name="Date of Birth" numFmtId="0">
      <sharedItems/>
    </cacheField>
    <cacheField name="Charges" numFmtId="165">
      <sharedItems containsSemiMixedTypes="0" containsString="0" containsNumber="1" containsInteger="1" minValue="564" maxValue="63770" count="2228">
        <n v="63770"/>
        <n v="62593"/>
        <n v="60021"/>
        <n v="58571"/>
        <n v="55135"/>
        <n v="52591"/>
        <n v="51195"/>
        <n v="49578"/>
        <n v="48970"/>
        <n v="48885"/>
        <n v="48824"/>
        <n v="48676"/>
        <n v="48674"/>
        <n v="48549"/>
        <n v="48518"/>
        <n v="48173"/>
        <n v="47928"/>
        <n v="47897"/>
        <n v="47496"/>
        <n v="47463"/>
        <n v="47404"/>
        <n v="47305"/>
        <n v="47291"/>
        <n v="47270"/>
        <n v="47056"/>
        <n v="46889"/>
        <n v="46718"/>
        <n v="46661"/>
        <n v="46599"/>
        <n v="46255"/>
        <n v="46201"/>
        <n v="46151"/>
        <n v="46131"/>
        <n v="46114"/>
        <n v="45863"/>
        <n v="45710"/>
        <n v="45702"/>
        <n v="45009"/>
        <n v="44641"/>
        <n v="44585"/>
        <n v="44501"/>
        <n v="44424"/>
        <n v="44400"/>
        <n v="44261"/>
        <n v="44203"/>
        <n v="43944"/>
        <n v="43921"/>
        <n v="43896"/>
        <n v="43817"/>
        <n v="43814"/>
        <n v="43753"/>
        <n v="43579"/>
        <n v="43254"/>
        <n v="43074"/>
        <n v="42983"/>
        <n v="42970"/>
        <n v="42857"/>
        <n v="42764"/>
        <n v="42761"/>
        <n v="42644"/>
        <n v="42560"/>
        <n v="42539"/>
        <n v="42479"/>
        <n v="42304"/>
        <n v="42211"/>
        <n v="42188"/>
        <n v="42125"/>
        <n v="42112"/>
        <n v="42000"/>
        <n v="41949"/>
        <n v="41919"/>
        <n v="41887"/>
        <n v="41795"/>
        <n v="41682"/>
        <n v="41676"/>
        <n v="41662"/>
        <n v="41636"/>
        <n v="41505"/>
        <n v="41352"/>
        <n v="41332"/>
        <n v="41272"/>
        <n v="41250"/>
        <n v="41192"/>
        <n v="41097"/>
        <n v="41055"/>
        <n v="41034"/>
        <n v="40974"/>
        <n v="40961"/>
        <n v="40941"/>
        <n v="40932"/>
        <n v="40904"/>
        <n v="40818"/>
        <n v="40721"/>
        <n v="40693"/>
        <n v="40591"/>
        <n v="40419"/>
        <n v="40374"/>
        <n v="40310"/>
        <n v="40284"/>
        <n v="40274"/>
        <n v="40209"/>
        <n v="40205"/>
        <n v="40182"/>
        <n v="40104"/>
        <n v="40069"/>
        <n v="40055"/>
        <n v="40003"/>
        <n v="39983"/>
        <n v="39963"/>
        <n v="39872"/>
        <n v="39866"/>
        <n v="39837"/>
        <n v="39774"/>
        <n v="39728"/>
        <n v="39726"/>
        <n v="39723"/>
        <n v="39722"/>
        <n v="39670"/>
        <n v="39612"/>
        <n v="39597"/>
        <n v="39556"/>
        <n v="39397"/>
        <n v="39353"/>
        <n v="39315"/>
        <n v="39241"/>
        <n v="39221"/>
        <n v="39125"/>
        <n v="39047"/>
        <n v="38999"/>
        <n v="38947"/>
        <n v="38933"/>
        <n v="38924"/>
        <n v="38893"/>
        <n v="38869"/>
        <n v="38837"/>
        <n v="38793"/>
        <n v="38746"/>
        <n v="38740"/>
        <n v="38711"/>
        <n v="38709"/>
        <n v="38652"/>
        <n v="38512"/>
        <n v="38415"/>
        <n v="38405"/>
        <n v="38390"/>
        <n v="38345"/>
        <n v="38313"/>
        <n v="38283"/>
        <n v="38246"/>
        <n v="38242"/>
        <n v="38237"/>
        <n v="38189"/>
        <n v="38126"/>
        <n v="37830"/>
        <n v="37801"/>
        <n v="37743"/>
        <n v="37735"/>
        <n v="37702"/>
        <n v="37675"/>
        <n v="37651"/>
        <n v="37608"/>
        <n v="37484"/>
        <n v="37465"/>
        <n v="37426"/>
        <n v="37277"/>
        <n v="37272"/>
        <n v="37270"/>
        <n v="37251"/>
        <n v="37165"/>
        <n v="37134"/>
        <n v="37079"/>
        <n v="37076"/>
        <n v="37041"/>
        <n v="36976"/>
        <n v="36950"/>
        <n v="36936"/>
        <n v="36923"/>
        <n v="36912"/>
        <n v="36911"/>
        <n v="36899"/>
        <n v="36890"/>
        <n v="36837"/>
        <n v="36795"/>
        <n v="36786"/>
        <n v="36580"/>
        <n v="36573"/>
        <n v="36542"/>
        <n v="36446"/>
        <n v="36398"/>
        <n v="36351"/>
        <n v="36332"/>
        <n v="36314"/>
        <n v="36308"/>
        <n v="36219"/>
        <n v="36198"/>
        <n v="36189"/>
        <n v="36183"/>
        <n v="36149"/>
        <n v="36125"/>
        <n v="36090"/>
        <n v="36085"/>
        <n v="36074"/>
        <n v="36021"/>
        <n v="35953"/>
        <n v="35883"/>
        <n v="35734"/>
        <n v="35711"/>
        <n v="35702"/>
        <n v="35596"/>
        <n v="35586"/>
        <n v="35583"/>
        <n v="35573"/>
        <n v="35548"/>
        <n v="35547"/>
        <n v="35517"/>
        <n v="35492"/>
        <n v="35346"/>
        <n v="35316"/>
        <n v="35302"/>
        <n v="35160"/>
        <n v="35148"/>
        <n v="35069"/>
        <n v="35051"/>
        <n v="35001"/>
        <n v="34980"/>
        <n v="34976"/>
        <n v="34941"/>
        <n v="34839"/>
        <n v="34829"/>
        <n v="34806"/>
        <n v="34780"/>
        <n v="34672"/>
        <n v="34618"/>
        <n v="34543"/>
        <n v="34473"/>
        <n v="34456"/>
        <n v="34440"/>
        <n v="34402"/>
        <n v="34307"/>
        <n v="34293"/>
        <n v="34289"/>
        <n v="34254"/>
        <n v="34218"/>
        <n v="34210"/>
        <n v="34205"/>
        <n v="34166"/>
        <n v="34085"/>
        <n v="34053"/>
        <n v="33975"/>
        <n v="33908"/>
        <n v="33901"/>
        <n v="33829"/>
        <n v="33753"/>
        <n v="33750"/>
        <n v="33733"/>
        <n v="33708"/>
        <n v="33612"/>
        <n v="33527"/>
        <n v="33476"/>
        <n v="33472"/>
        <n v="33451"/>
        <n v="33344"/>
        <n v="33308"/>
        <n v="33293"/>
        <n v="33121"/>
        <n v="33091"/>
        <n v="33075"/>
        <n v="33057"/>
        <n v="33025"/>
        <n v="33017"/>
        <n v="32948"/>
        <n v="32907"/>
        <n v="32828"/>
        <n v="32787"/>
        <n v="32765"/>
        <n v="32760"/>
        <n v="32734"/>
        <n v="32716"/>
        <n v="32686"/>
        <n v="32672"/>
        <n v="32548"/>
        <n v="32485"/>
        <n v="32462"/>
        <n v="32430"/>
        <n v="32429"/>
        <n v="32288"/>
        <n v="32260"/>
        <n v="32223"/>
        <n v="32193"/>
        <n v="32109"/>
        <n v="32086"/>
        <n v="31981"/>
        <n v="31897"/>
        <n v="31744"/>
        <n v="31737"/>
        <n v="31620"/>
        <n v="31592"/>
        <n v="31369"/>
        <n v="31328"/>
        <n v="31323"/>
        <n v="31235"/>
        <n v="31197"/>
        <n v="30942"/>
        <n v="30763"/>
        <n v="30724"/>
        <n v="30698"/>
        <n v="30626"/>
        <n v="30531"/>
        <n v="30457"/>
        <n v="30422"/>
        <n v="30410"/>
        <n v="30367"/>
        <n v="30328"/>
        <n v="30285"/>
        <n v="30260"/>
        <n v="30185"/>
        <n v="30167"/>
        <n v="30135"/>
        <n v="30096"/>
        <n v="30064"/>
        <n v="30027"/>
        <n v="29970"/>
        <n v="29934"/>
        <n v="29930"/>
        <n v="29899"/>
        <n v="29852"/>
        <n v="29819"/>
        <n v="29817"/>
        <n v="29761"/>
        <n v="29758"/>
        <n v="29623"/>
        <n v="29584"/>
        <n v="29523"/>
        <n v="29444"/>
        <n v="29353"/>
        <n v="29331"/>
        <n v="29228"/>
        <n v="29186"/>
        <n v="29160"/>
        <n v="29141"/>
        <n v="29115"/>
        <n v="29114"/>
        <n v="29008"/>
        <n v="28999"/>
        <n v="28950"/>
        <n v="28923"/>
        <n v="28869"/>
        <n v="28716"/>
        <n v="28543"/>
        <n v="28477"/>
        <n v="28469"/>
        <n v="28340"/>
        <n v="28302"/>
        <n v="28288"/>
        <n v="28245"/>
        <n v="28101"/>
        <n v="28007"/>
        <n v="27981"/>
        <n v="27941"/>
        <n v="27931"/>
        <n v="27926"/>
        <n v="27850"/>
        <n v="27809"/>
        <n v="27724"/>
        <n v="27696"/>
        <n v="27625"/>
        <n v="27619"/>
        <n v="27615"/>
        <n v="27599"/>
        <n v="27535"/>
        <n v="27534"/>
        <n v="27496"/>
        <n v="27433"/>
        <n v="27376"/>
        <n v="27346"/>
        <n v="27323"/>
        <n v="27237"/>
        <n v="27218"/>
        <n v="27118"/>
        <n v="27092"/>
        <n v="27081"/>
        <n v="27038"/>
        <n v="27001"/>
        <n v="26937"/>
        <n v="26928"/>
        <n v="26927"/>
        <n v="26913"/>
        <n v="26608"/>
        <n v="26479"/>
        <n v="26467"/>
        <n v="26392"/>
        <n v="26317"/>
        <n v="26237"/>
        <n v="26140"/>
        <n v="26126"/>
        <n v="26109"/>
        <n v="26027"/>
        <n v="26019"/>
        <n v="25993"/>
        <n v="25679"/>
        <n v="25657"/>
        <n v="25649"/>
        <n v="25517"/>
        <n v="25382"/>
        <n v="25333"/>
        <n v="25309"/>
        <n v="25127"/>
        <n v="25082"/>
        <n v="25076"/>
        <n v="24915"/>
        <n v="24873"/>
        <n v="24870"/>
        <n v="24863"/>
        <n v="24817"/>
        <n v="24795"/>
        <n v="24672"/>
        <n v="24667"/>
        <n v="24603"/>
        <n v="24536"/>
        <n v="24520"/>
        <n v="24513"/>
        <n v="24476"/>
        <n v="24394"/>
        <n v="24388"/>
        <n v="24294"/>
        <n v="24227"/>
        <n v="24181"/>
        <n v="24107"/>
        <n v="24060"/>
        <n v="23967"/>
        <n v="23888"/>
        <n v="23807"/>
        <n v="23568"/>
        <n v="23563"/>
        <n v="23401"/>
        <n v="23307"/>
        <n v="23289"/>
        <n v="23245"/>
        <n v="23241"/>
        <n v="23083"/>
        <n v="23065"/>
        <n v="23046"/>
        <n v="22494"/>
        <n v="22479"/>
        <n v="22462"/>
        <n v="22413"/>
        <n v="22396"/>
        <n v="22332"/>
        <n v="22218"/>
        <n v="22192"/>
        <n v="22144"/>
        <n v="22098"/>
        <n v="21984"/>
        <n v="21979"/>
        <n v="21882"/>
        <n v="21881"/>
        <n v="21797"/>
        <n v="21774"/>
        <n v="21771"/>
        <n v="21677"/>
        <n v="21661"/>
        <n v="21660"/>
        <n v="21595"/>
        <n v="21472"/>
        <n v="21349"/>
        <n v="21345"/>
        <n v="21259"/>
        <n v="21232"/>
        <n v="21224"/>
        <n v="21196"/>
        <n v="21099"/>
        <n v="21082"/>
        <n v="20893"/>
        <n v="20879"/>
        <n v="20781"/>
        <n v="20774"/>
        <n v="20746"/>
        <n v="20709"/>
        <n v="20630"/>
        <n v="20568"/>
        <n v="20463"/>
        <n v="20447"/>
        <n v="20421"/>
        <n v="20355"/>
        <n v="20297"/>
        <n v="20278"/>
        <n v="20254"/>
        <n v="20235"/>
        <n v="20178"/>
        <n v="20167"/>
        <n v="20149"/>
        <n v="20010"/>
        <n v="19995"/>
        <n v="19965"/>
        <n v="19933"/>
        <n v="19798"/>
        <n v="19749"/>
        <n v="19720"/>
        <n v="19673"/>
        <n v="19595"/>
        <n v="19551"/>
        <n v="19539"/>
        <n v="19522"/>
        <n v="19516"/>
        <n v="19497"/>
        <n v="19444"/>
        <n v="19442"/>
        <n v="19362"/>
        <n v="19350"/>
        <n v="19321"/>
        <n v="19260"/>
        <n v="19215"/>
        <n v="19200"/>
        <n v="19145"/>
        <n v="19108"/>
        <n v="19041"/>
        <n v="19023"/>
        <n v="18973"/>
        <n v="18963"/>
        <n v="18955"/>
        <n v="18933"/>
        <n v="18903"/>
        <n v="18883"/>
        <n v="18839"/>
        <n v="18816"/>
        <n v="18806"/>
        <n v="18805"/>
        <n v="18768"/>
        <n v="18766"/>
        <n v="18695"/>
        <n v="18683"/>
        <n v="18648"/>
        <n v="18608"/>
        <n v="18443"/>
        <n v="18328"/>
        <n v="18311"/>
        <n v="18259"/>
        <n v="18247"/>
        <n v="18223"/>
        <n v="18218"/>
        <n v="18208"/>
        <n v="18158"/>
        <n v="18034"/>
        <n v="18031"/>
        <n v="17942"/>
        <n v="17929"/>
        <n v="17905"/>
        <n v="17883"/>
        <n v="17879"/>
        <n v="17863"/>
        <n v="17833"/>
        <n v="17780"/>
        <n v="17778"/>
        <n v="17749"/>
        <n v="17663"/>
        <n v="17626"/>
        <n v="17585"/>
        <n v="17560"/>
        <n v="17557"/>
        <n v="17507"/>
        <n v="17506"/>
        <n v="17496"/>
        <n v="17480"/>
        <n v="17469"/>
        <n v="17362"/>
        <n v="17353"/>
        <n v="17338"/>
        <n v="17253"/>
        <n v="17180"/>
        <n v="17179"/>
        <n v="17175"/>
        <n v="17172"/>
        <n v="17128"/>
        <n v="17085"/>
        <n v="17081"/>
        <n v="17043"/>
        <n v="17016"/>
        <n v="16991"/>
        <n v="16921"/>
        <n v="16904"/>
        <n v="16885"/>
        <n v="16841"/>
        <n v="16796"/>
        <n v="16779"/>
        <n v="16776"/>
        <n v="16771"/>
        <n v="16658"/>
        <n v="16632"/>
        <n v="16602"/>
        <n v="16600"/>
        <n v="16588"/>
        <n v="16587"/>
        <n v="16578"/>
        <n v="16456"/>
        <n v="16451"/>
        <n v="16420"/>
        <n v="16351"/>
        <n v="16311"/>
        <n v="16298"/>
        <n v="16267"/>
        <n v="16233"/>
        <n v="16206"/>
        <n v="16199"/>
        <n v="16191"/>
        <n v="16152"/>
        <n v="16139"/>
        <n v="16123"/>
        <n v="16115"/>
        <n v="16098"/>
        <n v="16085"/>
        <n v="16069"/>
        <n v="16063"/>
        <n v="16059"/>
        <n v="15966"/>
        <n v="15965"/>
        <n v="15922"/>
        <n v="15841"/>
        <n v="15829"/>
        <n v="15821"/>
        <n v="15818"/>
        <n v="15747"/>
        <n v="15699"/>
        <n v="15670"/>
        <n v="15646"/>
        <n v="15612"/>
        <n v="15609"/>
        <n v="15557"/>
        <n v="15555"/>
        <n v="15532"/>
        <n v="15518"/>
        <n v="15450"/>
        <n v="15440"/>
        <n v="15378"/>
        <n v="15368"/>
        <n v="15364"/>
        <n v="15362"/>
        <n v="15359"/>
        <n v="15323"/>
        <n v="15261"/>
        <n v="15230"/>
        <n v="15208"/>
        <n v="15175"/>
        <n v="15170"/>
        <n v="15162"/>
        <n v="15161"/>
        <n v="15150"/>
        <n v="15123"/>
        <n v="15104"/>
        <n v="15090"/>
        <n v="15053"/>
        <n v="15039"/>
        <n v="15026"/>
        <n v="15020"/>
        <n v="15007"/>
        <n v="14988"/>
        <n v="14945"/>
        <n v="14927"/>
        <n v="14908"/>
        <n v="14902"/>
        <n v="14848"/>
        <n v="14844"/>
        <n v="14839"/>
        <n v="14819"/>
        <n v="14750"/>
        <n v="14738"/>
        <n v="14712"/>
        <n v="14697"/>
        <n v="14693"/>
        <n v="14666"/>
        <n v="14657"/>
        <n v="14640"/>
        <n v="14631"/>
        <n v="14612"/>
        <n v="14601"/>
        <n v="14591"/>
        <n v="14575"/>
        <n v="14572"/>
        <n v="14547"/>
        <n v="14507"/>
        <n v="14478"/>
        <n v="14475"/>
        <n v="14470"/>
        <n v="14456"/>
        <n v="14452"/>
        <n v="14450"/>
        <n v="14428"/>
        <n v="14427"/>
        <n v="14426"/>
        <n v="14418"/>
        <n v="14411"/>
        <n v="14395"/>
        <n v="14394"/>
        <n v="14383"/>
        <n v="14358"/>
        <n v="14355"/>
        <n v="14350"/>
        <n v="14338"/>
        <n v="14319"/>
        <n v="14314"/>
        <n v="14286"/>
        <n v="14283"/>
        <n v="14258"/>
        <n v="14257"/>
        <n v="14256"/>
        <n v="14255"/>
        <n v="14235"/>
        <n v="14211"/>
        <n v="14209"/>
        <n v="14194"/>
        <n v="14152"/>
        <n v="14133"/>
        <n v="14120"/>
        <n v="14098"/>
        <n v="14082"/>
        <n v="14043"/>
        <n v="14007"/>
        <n v="14001"/>
        <n v="13982"/>
        <n v="13979"/>
        <n v="13974"/>
        <n v="13938"/>
        <n v="13920"/>
        <n v="13888"/>
        <n v="13887"/>
        <n v="13886"/>
        <n v="13881"/>
        <n v="13875"/>
        <n v="13845"/>
        <n v="13831"/>
        <n v="13823"/>
        <n v="13819"/>
        <n v="13802"/>
        <n v="13770"/>
        <n v="13748"/>
        <n v="13747"/>
        <n v="13726"/>
        <n v="13725"/>
        <n v="13715"/>
        <n v="13686"/>
        <n v="13678"/>
        <n v="13638"/>
        <n v="13636"/>
        <n v="13622"/>
        <n v="13616"/>
        <n v="13607"/>
        <n v="13588"/>
        <n v="13566"/>
        <n v="13555"/>
        <n v="13511"/>
        <n v="13481"/>
        <n v="13472"/>
        <n v="13471"/>
        <n v="13466"/>
        <n v="13463"/>
        <n v="13458"/>
        <n v="13451"/>
        <n v="13441"/>
        <n v="13430"/>
        <n v="13429"/>
        <n v="13417"/>
        <n v="13415"/>
        <n v="13413"/>
        <n v="13405"/>
        <n v="13394"/>
        <n v="13391"/>
        <n v="13384"/>
        <n v="13377"/>
        <n v="13376"/>
        <n v="13361"/>
        <n v="13352"/>
        <n v="13334"/>
        <n v="13293"/>
        <n v="13229"/>
        <n v="13225"/>
        <n v="13224"/>
        <n v="13217"/>
        <n v="13214"/>
        <n v="13204"/>
        <n v="13144"/>
        <n v="13143"/>
        <n v="13130"/>
        <n v="13127"/>
        <n v="13117"/>
        <n v="13114"/>
        <n v="13113"/>
        <n v="13111"/>
        <n v="13102"/>
        <n v="13064"/>
        <n v="13051"/>
        <n v="13047"/>
        <n v="13044"/>
        <n v="13042"/>
        <n v="13024"/>
        <n v="13019"/>
        <n v="13012"/>
        <n v="13011"/>
        <n v="13008"/>
        <n v="13005"/>
        <n v="13003"/>
        <n v="12994"/>
        <n v="12983"/>
        <n v="12981"/>
        <n v="12979"/>
        <n v="12957"/>
        <n v="12950"/>
        <n v="12949"/>
        <n v="12929"/>
        <n v="12926"/>
        <n v="12914"/>
        <n v="12890"/>
        <n v="12870"/>
        <n v="12857"/>
        <n v="12852"/>
        <n v="12847"/>
        <n v="12829"/>
        <n v="12823"/>
        <n v="12815"/>
        <n v="12797"/>
        <n v="12788"/>
        <n v="12776"/>
        <n v="12770"/>
        <n v="12741"/>
        <n v="12731"/>
        <n v="12718"/>
        <n v="12713"/>
        <n v="12701"/>
        <n v="12700"/>
        <n v="12697"/>
        <n v="12649"/>
        <n v="12646"/>
        <n v="12645"/>
        <n v="12643"/>
        <n v="12640"/>
        <n v="12638"/>
        <n v="12630"/>
        <n v="12629"/>
        <n v="12625"/>
        <n v="12622"/>
        <n v="12610"/>
        <n v="12600"/>
        <n v="12593"/>
        <n v="12580"/>
        <n v="12574"/>
        <n v="12558"/>
        <n v="12524"/>
        <n v="12500"/>
        <n v="12495"/>
        <n v="12486"/>
        <n v="12480"/>
        <n v="12475"/>
        <n v="12452"/>
        <n v="12431"/>
        <n v="12408"/>
        <n v="12407"/>
        <n v="12405"/>
        <n v="12370"/>
        <n v="12364"/>
        <n v="12347"/>
        <n v="12334"/>
        <n v="12324"/>
        <n v="12300"/>
        <n v="12282"/>
        <n v="12270"/>
        <n v="12269"/>
        <n v="12266"/>
        <n v="12255"/>
        <n v="12254"/>
        <n v="12245"/>
        <n v="12238"/>
        <n v="12236"/>
        <n v="12234"/>
        <n v="12232"/>
        <n v="12224"/>
        <n v="12223"/>
        <n v="12219"/>
        <n v="12199"/>
        <n v="12148"/>
        <n v="12147"/>
        <n v="12143"/>
        <n v="12138"/>
        <n v="12131"/>
        <n v="12130"/>
        <n v="12125"/>
        <n v="12105"/>
        <n v="12097"/>
        <n v="12094"/>
        <n v="12091"/>
        <n v="12048"/>
        <n v="12044"/>
        <n v="12035"/>
        <n v="12032"/>
        <n v="12029"/>
        <n v="12001"/>
        <n v="11995"/>
        <n v="11988"/>
        <n v="11987"/>
        <n v="11947"/>
        <n v="11945"/>
        <n v="11942"/>
        <n v="11938"/>
        <n v="11931"/>
        <n v="11918"/>
        <n v="11884"/>
        <n v="11882"/>
        <n v="11881"/>
        <n v="11879"/>
        <n v="11859"/>
        <n v="11856"/>
        <n v="11848"/>
        <n v="11843"/>
        <n v="11842"/>
        <n v="11841"/>
        <n v="11837"/>
        <n v="11834"/>
        <n v="11831"/>
        <n v="11773"/>
        <n v="11763"/>
        <n v="11753"/>
        <n v="11744"/>
        <n v="11743"/>
        <n v="11742"/>
        <n v="11738"/>
        <n v="11736"/>
        <n v="11731"/>
        <n v="11730"/>
        <n v="11713"/>
        <n v="11697"/>
        <n v="11674"/>
        <n v="11658"/>
        <n v="11625"/>
        <n v="11603"/>
        <n v="11576"/>
        <n v="11566"/>
        <n v="11554"/>
        <n v="11553"/>
        <n v="11540"/>
        <n v="11538"/>
        <n v="11535"/>
        <n v="11530"/>
        <n v="11524"/>
        <n v="11520"/>
        <n v="11512"/>
        <n v="11498"/>
        <n v="11492"/>
        <n v="11488"/>
        <n v="11483"/>
        <n v="11478"/>
        <n v="11455"/>
        <n v="11454"/>
        <n v="11437"/>
        <n v="11436"/>
        <n v="11419"/>
        <n v="11412"/>
        <n v="11397"/>
        <n v="11394"/>
        <n v="11388"/>
        <n v="11381"/>
        <n v="11379"/>
        <n v="11369"/>
        <n v="11366"/>
        <n v="11363"/>
        <n v="11357"/>
        <n v="11353"/>
        <n v="11346"/>
        <n v="11344"/>
        <n v="11327"/>
        <n v="11321"/>
        <n v="11319"/>
        <n v="11312"/>
        <n v="11306"/>
        <n v="11299"/>
        <n v="11295"/>
        <n v="11289"/>
        <n v="11287"/>
        <n v="11272"/>
        <n v="11266"/>
        <n v="11265"/>
        <n v="11255"/>
        <n v="11253"/>
        <n v="11250"/>
        <n v="11244"/>
        <n v="11217"/>
        <n v="11188"/>
        <n v="11186"/>
        <n v="11165"/>
        <n v="11164"/>
        <n v="11151"/>
        <n v="11103"/>
        <n v="11094"/>
        <n v="11091"/>
        <n v="11086"/>
        <n v="11083"/>
        <n v="11073"/>
        <n v="11071"/>
        <n v="11069"/>
        <n v="11046"/>
        <n v="11038"/>
        <n v="11034"/>
        <n v="11029"/>
        <n v="11018"/>
        <n v="11015"/>
        <n v="11014"/>
        <n v="10992"/>
        <n v="10983"/>
        <n v="10977"/>
        <n v="10976"/>
        <n v="10965"/>
        <n v="10960"/>
        <n v="10959"/>
        <n v="10942"/>
        <n v="10929"/>
        <n v="10924"/>
        <n v="10887"/>
        <n v="10848"/>
        <n v="10825"/>
        <n v="10807"/>
        <n v="10797"/>
        <n v="10796"/>
        <n v="10792"/>
        <n v="10770"/>
        <n v="10749"/>
        <n v="10737"/>
        <n v="10720"/>
        <n v="10714"/>
        <n v="10704"/>
        <n v="10703"/>
        <n v="10698"/>
        <n v="10690"/>
        <n v="10677"/>
        <n v="10665"/>
        <n v="10628"/>
        <n v="10620"/>
        <n v="10617"/>
        <n v="10609"/>
        <n v="10602"/>
        <n v="10601"/>
        <n v="10595"/>
        <n v="10594"/>
        <n v="10580"/>
        <n v="10577"/>
        <n v="10565"/>
        <n v="10560"/>
        <n v="10546"/>
        <n v="10496"/>
        <n v="10494"/>
        <n v="10487"/>
        <n v="10465"/>
        <n v="10462"/>
        <n v="10459"/>
        <n v="10455"/>
        <n v="10451"/>
        <n v="10436"/>
        <n v="10435"/>
        <n v="10423"/>
        <n v="10420"/>
        <n v="10408"/>
        <n v="10407"/>
        <n v="10403"/>
        <n v="10381"/>
        <n v="10371"/>
        <n v="10357"/>
        <n v="10356"/>
        <n v="10352"/>
        <n v="10346"/>
        <n v="10339"/>
        <n v="10329"/>
        <n v="10325"/>
        <n v="10323"/>
        <n v="10316"/>
        <n v="10311"/>
        <n v="10308"/>
        <n v="10277"/>
        <n v="10274"/>
        <n v="10269"/>
        <n v="10264"/>
        <n v="10259"/>
        <n v="10232"/>
        <n v="10226"/>
        <n v="10215"/>
        <n v="10198"/>
        <n v="10192"/>
        <n v="10161"/>
        <n v="10157"/>
        <n v="10146"/>
        <n v="10141"/>
        <n v="10140"/>
        <n v="10118"/>
        <n v="10115"/>
        <n v="10107"/>
        <n v="10106"/>
        <n v="10097"/>
        <n v="10086"/>
        <n v="10072"/>
        <n v="10065"/>
        <n v="10043"/>
        <n v="10027"/>
        <n v="10011"/>
        <n v="9991"/>
        <n v="9964"/>
        <n v="9958"/>
        <n v="9933"/>
        <n v="9932"/>
        <n v="9931"/>
        <n v="9910"/>
        <n v="9908"/>
        <n v="9895"/>
        <n v="9890"/>
        <n v="9880"/>
        <n v="9878"/>
        <n v="9876"/>
        <n v="9873"/>
        <n v="9871"/>
        <n v="9870"/>
        <n v="9866"/>
        <n v="9863"/>
        <n v="9861"/>
        <n v="9855"/>
        <n v="9850"/>
        <n v="9844"/>
        <n v="9836"/>
        <n v="9819"/>
        <n v="9801"/>
        <n v="9789"/>
        <n v="9787"/>
        <n v="9778"/>
        <n v="9764"/>
        <n v="9753"/>
        <n v="9749"/>
        <n v="9725"/>
        <n v="9723"/>
        <n v="9716"/>
        <n v="9711"/>
        <n v="9705"/>
        <n v="9698"/>
        <n v="9684"/>
        <n v="9664"/>
        <n v="9654"/>
        <n v="9644"/>
        <n v="9635"/>
        <n v="9631"/>
        <n v="9630"/>
        <n v="9629"/>
        <n v="9626"/>
        <n v="9620"/>
        <n v="9619"/>
        <n v="9618"/>
        <n v="9598"/>
        <n v="9584"/>
        <n v="9583"/>
        <n v="9567"/>
        <n v="9563"/>
        <n v="9550"/>
        <n v="9542"/>
        <n v="9540"/>
        <n v="9539"/>
        <n v="9529"/>
        <n v="9508"/>
        <n v="9504"/>
        <n v="9501"/>
        <n v="9488"/>
        <n v="9454"/>
        <n v="9448"/>
        <n v="9447"/>
        <n v="9433"/>
        <n v="9415"/>
        <n v="9411"/>
        <n v="9391"/>
        <n v="9386"/>
        <n v="9381"/>
        <n v="9378"/>
        <n v="9377"/>
        <n v="9361"/>
        <n v="9344"/>
        <n v="9339"/>
        <n v="9320"/>
        <n v="9315"/>
        <n v="9311"/>
        <n v="9305"/>
        <n v="9302"/>
        <n v="9290"/>
        <n v="9288"/>
        <n v="9286"/>
        <n v="9284"/>
        <n v="9282"/>
        <n v="9265"/>
        <n v="9250"/>
        <n v="9248"/>
        <n v="9225"/>
        <n v="9222"/>
        <n v="9210"/>
        <n v="9194"/>
        <n v="9182"/>
        <n v="9174"/>
        <n v="9172"/>
        <n v="9160"/>
        <n v="9148"/>
        <n v="9145"/>
        <n v="9141"/>
        <n v="9102"/>
        <n v="9096"/>
        <n v="9095"/>
        <n v="9059"/>
        <n v="9048"/>
        <n v="9010"/>
        <n v="8998"/>
        <n v="8988"/>
        <n v="8978"/>
        <n v="8968"/>
        <n v="8966"/>
        <n v="8964"/>
        <n v="8955"/>
        <n v="8944"/>
        <n v="8932"/>
        <n v="8931"/>
        <n v="8908"/>
        <n v="8906"/>
        <n v="8891"/>
        <n v="8871"/>
        <n v="8835"/>
        <n v="8827"/>
        <n v="8825"/>
        <n v="8824"/>
        <n v="8823"/>
        <n v="8822"/>
        <n v="8800"/>
        <n v="8799"/>
        <n v="8782"/>
        <n v="8765"/>
        <n v="8760"/>
        <n v="8748"/>
        <n v="8733"/>
        <n v="8703"/>
        <n v="8702"/>
        <n v="8689"/>
        <n v="8671"/>
        <n v="8665"/>
        <n v="8628"/>
        <n v="8615"/>
        <n v="8606"/>
        <n v="8605"/>
        <n v="8604"/>
        <n v="8601"/>
        <n v="8597"/>
        <n v="8582"/>
        <n v="8573"/>
        <n v="8572"/>
        <n v="8570"/>
        <n v="8567"/>
        <n v="8557"/>
        <n v="8551"/>
        <n v="8548"/>
        <n v="8540"/>
        <n v="8538"/>
        <n v="8535"/>
        <n v="8528"/>
        <n v="8522"/>
        <n v="8520"/>
        <n v="8517"/>
        <n v="8516"/>
        <n v="8472"/>
        <n v="8466"/>
        <n v="8458"/>
        <n v="8451"/>
        <n v="8449"/>
        <n v="8444"/>
        <n v="8443"/>
        <n v="8440"/>
        <n v="8428"/>
        <n v="8413"/>
        <n v="8410"/>
        <n v="8400"/>
        <n v="8397"/>
        <n v="8356"/>
        <n v="8347"/>
        <n v="8343"/>
        <n v="8335"/>
        <n v="8334"/>
        <n v="8315"/>
        <n v="8311"/>
        <n v="8303"/>
        <n v="8284"/>
        <n v="8281"/>
        <n v="8278"/>
        <n v="8271"/>
        <n v="8269"/>
        <n v="8268"/>
        <n v="8252"/>
        <n v="8241"/>
        <n v="8233"/>
        <n v="8219"/>
        <n v="8211"/>
        <n v="8188"/>
        <n v="8183"/>
        <n v="8180"/>
        <n v="8178"/>
        <n v="8163"/>
        <n v="8158"/>
        <n v="8126"/>
        <n v="8124"/>
        <n v="8117"/>
        <n v="8116"/>
        <n v="8113"/>
        <n v="8091"/>
        <n v="8084"/>
        <n v="8082"/>
        <n v="8081"/>
        <n v="8077"/>
        <n v="8072"/>
        <n v="8068"/>
        <n v="8063"/>
        <n v="8062"/>
        <n v="8060"/>
        <n v="8059"/>
        <n v="8036"/>
        <n v="8028"/>
        <n v="8027"/>
        <n v="8023"/>
        <n v="8021"/>
        <n v="8017"/>
        <n v="8015"/>
        <n v="8005"/>
        <n v="7986"/>
        <n v="7980"/>
        <n v="7967"/>
        <n v="7958"/>
        <n v="7955"/>
        <n v="7954"/>
        <n v="7948"/>
        <n v="7935"/>
        <n v="7896"/>
        <n v="7852"/>
        <n v="7845"/>
        <n v="7824"/>
        <n v="7813"/>
        <n v="7804"/>
        <n v="7795"/>
        <n v="7790"/>
        <n v="7763"/>
        <n v="7749"/>
        <n v="7742"/>
        <n v="7740"/>
        <n v="7736"/>
        <n v="7732"/>
        <n v="7731"/>
        <n v="7730"/>
        <n v="7727"/>
        <n v="7685"/>
        <n v="7683"/>
        <n v="7681"/>
        <n v="7676"/>
        <n v="7671"/>
        <n v="7662"/>
        <n v="7658"/>
        <n v="7652"/>
        <n v="7651"/>
        <n v="7642"/>
        <n v="7640"/>
        <n v="7639"/>
        <n v="7637"/>
        <n v="7634"/>
        <n v="7627"/>
        <n v="7625"/>
        <n v="7624"/>
        <n v="7623"/>
        <n v="7610"/>
        <n v="7607"/>
        <n v="7586"/>
        <n v="7567"/>
        <n v="7539"/>
        <n v="7537"/>
        <n v="7532"/>
        <n v="7527"/>
        <n v="7518"/>
        <n v="7512"/>
        <n v="7504"/>
        <n v="7495"/>
        <n v="7487"/>
        <n v="7464"/>
        <n v="7450"/>
        <n v="7448"/>
        <n v="7446"/>
        <n v="7444"/>
        <n v="7442"/>
        <n v="7441"/>
        <n v="7421"/>
        <n v="7419"/>
        <n v="7404"/>
        <n v="7389"/>
        <n v="7372"/>
        <n v="7362"/>
        <n v="7358"/>
        <n v="7357"/>
        <n v="7349"/>
        <n v="7348"/>
        <n v="7346"/>
        <n v="7345"/>
        <n v="7340"/>
        <n v="7338"/>
        <n v="7325"/>
        <n v="7324"/>
        <n v="7323"/>
        <n v="7318"/>
        <n v="7305"/>
        <n v="7302"/>
        <n v="7282"/>
        <n v="7273"/>
        <n v="7266"/>
        <n v="7262"/>
        <n v="7257"/>
        <n v="7249"/>
        <n v="7244"/>
        <n v="7228"/>
        <n v="7223"/>
        <n v="7220"/>
        <n v="7209"/>
        <n v="7202"/>
        <n v="7197"/>
        <n v="7180"/>
        <n v="7176"/>
        <n v="7173"/>
        <n v="7162"/>
        <n v="7160"/>
        <n v="7154"/>
        <n v="7153"/>
        <n v="7151"/>
        <n v="7147"/>
        <n v="7145"/>
        <n v="7144"/>
        <n v="7134"/>
        <n v="7129"/>
        <n v="7125"/>
        <n v="7107"/>
        <n v="7097"/>
        <n v="7077"/>
        <n v="7054"/>
        <n v="7051"/>
        <n v="7050"/>
        <n v="7047"/>
        <n v="7046"/>
        <n v="7042"/>
        <n v="7033"/>
        <n v="7003"/>
        <n v="6990"/>
        <n v="6987"/>
        <n v="6986"/>
        <n v="6965"/>
        <n v="6951"/>
        <n v="6949"/>
        <n v="6941"/>
        <n v="6938"/>
        <n v="6933"/>
        <n v="6895"/>
        <n v="6878"/>
        <n v="6877"/>
        <n v="6876"/>
        <n v="6868"/>
        <n v="6863"/>
        <n v="6858"/>
        <n v="6849"/>
        <n v="6843"/>
        <n v="6842"/>
        <n v="6837"/>
        <n v="6828"/>
        <n v="6809"/>
        <n v="6799"/>
        <n v="6797"/>
        <n v="6782"/>
        <n v="6781"/>
        <n v="6776"/>
        <n v="6770"/>
        <n v="6753"/>
        <n v="6750"/>
        <n v="6749"/>
        <n v="6747"/>
        <n v="6739"/>
        <n v="6738"/>
        <n v="6721"/>
        <n v="6710"/>
        <n v="6706"/>
        <n v="6701"/>
        <n v="6686"/>
        <n v="6666"/>
        <n v="6665"/>
        <n v="6664"/>
        <n v="6654"/>
        <n v="6653"/>
        <n v="6651"/>
        <n v="6641"/>
        <n v="6639"/>
        <n v="6638"/>
        <n v="6630"/>
        <n v="6610"/>
        <n v="6600"/>
        <n v="6594"/>
        <n v="6572"/>
        <n v="6571"/>
        <n v="6555"/>
        <n v="6552"/>
        <n v="6548"/>
        <n v="6546"/>
        <n v="6537"/>
        <n v="6532"/>
        <n v="6529"/>
        <n v="6512"/>
        <n v="6500"/>
        <n v="6497"/>
        <n v="6482"/>
        <n v="6474"/>
        <n v="6473"/>
        <n v="6458"/>
        <n v="6456"/>
        <n v="6436"/>
        <n v="6423"/>
        <n v="6417"/>
        <n v="6414"/>
        <n v="6412"/>
        <n v="6407"/>
        <n v="6406"/>
        <n v="6402"/>
        <n v="6394"/>
        <n v="6390"/>
        <n v="6389"/>
        <n v="6374"/>
        <n v="6367"/>
        <n v="6361"/>
        <n v="6359"/>
        <n v="6356"/>
        <n v="6338"/>
        <n v="6336"/>
        <n v="6334"/>
        <n v="6314"/>
        <n v="6312"/>
        <n v="6311"/>
        <n v="6306"/>
        <n v="6302"/>
        <n v="6294"/>
        <n v="6290"/>
        <n v="6282"/>
        <n v="6276"/>
        <n v="6272"/>
        <n v="6269"/>
        <n v="6261"/>
        <n v="6255"/>
        <n v="6254"/>
        <n v="6250"/>
        <n v="6238"/>
        <n v="6237"/>
        <n v="6220"/>
        <n v="6209"/>
        <n v="6207"/>
        <n v="6204"/>
        <n v="6199"/>
        <n v="6196"/>
        <n v="6186"/>
        <n v="6185"/>
        <n v="6184"/>
        <n v="6183"/>
        <n v="6171"/>
        <n v="6160"/>
        <n v="6152"/>
        <n v="6147"/>
        <n v="6139"/>
        <n v="6129"/>
        <n v="6124"/>
        <n v="6117"/>
        <n v="6113"/>
        <n v="6112"/>
        <n v="6098"/>
        <n v="6082"/>
        <n v="6080"/>
        <n v="6074"/>
        <n v="6067"/>
        <n v="6064"/>
        <n v="6062"/>
        <n v="6059"/>
        <n v="5994"/>
        <n v="5990"/>
        <n v="5980"/>
        <n v="5977"/>
        <n v="5974"/>
        <n v="5972"/>
        <n v="5970"/>
        <n v="5967"/>
        <n v="5961"/>
        <n v="5957"/>
        <n v="5934"/>
        <n v="5928"/>
        <n v="5927"/>
        <n v="5920"/>
        <n v="5911"/>
        <n v="5877"/>
        <n v="5856"/>
        <n v="5847"/>
        <n v="5844"/>
        <n v="5837"/>
        <n v="5833"/>
        <n v="5817"/>
        <n v="5813"/>
        <n v="5807"/>
        <n v="5779"/>
        <n v="5757"/>
        <n v="5748"/>
        <n v="5742"/>
        <n v="5729"/>
        <n v="5720"/>
        <n v="5709"/>
        <n v="5700"/>
        <n v="5699"/>
        <n v="5693"/>
        <n v="5691"/>
        <n v="5679"/>
        <n v="5662"/>
        <n v="5650"/>
        <n v="5630"/>
        <n v="5615"/>
        <n v="5613"/>
        <n v="5595"/>
        <n v="5588"/>
        <n v="5584"/>
        <n v="5583"/>
        <n v="5576"/>
        <n v="5553"/>
        <n v="5540"/>
        <n v="5539"/>
        <n v="5503"/>
        <n v="5488"/>
        <n v="5484"/>
        <n v="5478"/>
        <n v="5472"/>
        <n v="5469"/>
        <n v="5467"/>
        <n v="5458"/>
        <n v="5439"/>
        <n v="5429"/>
        <n v="5425"/>
        <n v="5416"/>
        <n v="5412"/>
        <n v="5403"/>
        <n v="5401"/>
        <n v="5398"/>
        <n v="5396"/>
        <n v="5385"/>
        <n v="5384"/>
        <n v="5377"/>
        <n v="5375"/>
        <n v="5373"/>
        <n v="5365"/>
        <n v="5354"/>
        <n v="5345"/>
        <n v="5327"/>
        <n v="5326"/>
        <n v="5322"/>
        <n v="5312"/>
        <n v="5307"/>
        <n v="5294"/>
        <n v="5292"/>
        <n v="5276"/>
        <n v="5272"/>
        <n v="5268"/>
        <n v="5266"/>
        <n v="5261"/>
        <n v="5258"/>
        <n v="5254"/>
        <n v="5246"/>
        <n v="5245"/>
        <n v="5241"/>
        <n v="5228"/>
        <n v="5216"/>
        <n v="5213"/>
        <n v="5210"/>
        <n v="5208"/>
        <n v="5199"/>
        <n v="5196"/>
        <n v="5177"/>
        <n v="5167"/>
        <n v="5152"/>
        <n v="5149"/>
        <n v="5144"/>
        <n v="5138"/>
        <n v="5137"/>
        <n v="5125"/>
        <n v="5124"/>
        <n v="5117"/>
        <n v="5088"/>
        <n v="5080"/>
        <n v="5077"/>
        <n v="5060"/>
        <n v="5054"/>
        <n v="5045"/>
        <n v="5043"/>
        <n v="5039"/>
        <n v="5034"/>
        <n v="5031"/>
        <n v="5028"/>
        <n v="5012"/>
        <n v="5004"/>
        <n v="5003"/>
        <n v="4999"/>
        <n v="4992"/>
        <n v="4985"/>
        <n v="4950"/>
        <n v="4942"/>
        <n v="4935"/>
        <n v="4932"/>
        <n v="4923"/>
        <n v="4915"/>
        <n v="4912"/>
        <n v="4906"/>
        <n v="4895"/>
        <n v="4894"/>
        <n v="4890"/>
        <n v="4889"/>
        <n v="4884"/>
        <n v="4878"/>
        <n v="4860"/>
        <n v="4847"/>
        <n v="4845"/>
        <n v="4844"/>
        <n v="4841"/>
        <n v="4839"/>
        <n v="4838"/>
        <n v="4835"/>
        <n v="4831"/>
        <n v="4828"/>
        <n v="4827"/>
        <n v="4812"/>
        <n v="4796"/>
        <n v="4787"/>
        <n v="4780"/>
        <n v="4766"/>
        <n v="4762"/>
        <n v="4754"/>
        <n v="4751"/>
        <n v="4747"/>
        <n v="4746"/>
        <n v="4741"/>
        <n v="4738"/>
        <n v="4735"/>
        <n v="4729"/>
        <n v="4720"/>
        <n v="4718"/>
        <n v="4712"/>
        <n v="4699"/>
        <n v="4688"/>
        <n v="4686"/>
        <n v="4679"/>
        <n v="4674"/>
        <n v="4673"/>
        <n v="4671"/>
        <n v="4668"/>
        <n v="4661"/>
        <n v="4647"/>
        <n v="4618"/>
        <n v="4608"/>
        <n v="4571"/>
        <n v="4564"/>
        <n v="4563"/>
        <n v="4561"/>
        <n v="4544"/>
        <n v="4536"/>
        <n v="4529"/>
        <n v="4527"/>
        <n v="4519"/>
        <n v="4518"/>
        <n v="4516"/>
        <n v="4511"/>
        <n v="4505"/>
        <n v="4500"/>
        <n v="4489"/>
        <n v="4468"/>
        <n v="4467"/>
        <n v="4463"/>
        <n v="4454"/>
        <n v="4449"/>
        <n v="4441"/>
        <n v="4438"/>
        <n v="4435"/>
        <n v="4434"/>
        <n v="4433"/>
        <n v="4429"/>
        <n v="4421"/>
        <n v="4415"/>
        <n v="4402"/>
        <n v="4400"/>
        <n v="4397"/>
        <n v="4393"/>
        <n v="4392"/>
        <n v="4357"/>
        <n v="4351"/>
        <n v="4349"/>
        <n v="4347"/>
        <n v="4340"/>
        <n v="4338"/>
        <n v="4320"/>
        <n v="4296"/>
        <n v="4279"/>
        <n v="4266"/>
        <n v="4265"/>
        <n v="4261"/>
        <n v="4250"/>
        <n v="4244"/>
        <n v="4240"/>
        <n v="4237"/>
        <n v="4235"/>
        <n v="4189"/>
        <n v="4185"/>
        <n v="4163"/>
        <n v="4155"/>
        <n v="4151"/>
        <n v="4150"/>
        <n v="4138"/>
        <n v="4134"/>
        <n v="4077"/>
        <n v="4074"/>
        <n v="4071"/>
        <n v="4070"/>
        <n v="4059"/>
        <n v="4058"/>
        <n v="4048"/>
        <n v="4041"/>
        <n v="4040"/>
        <n v="4038"/>
        <n v="4032"/>
        <n v="4005"/>
        <n v="4002"/>
        <n v="3994"/>
        <n v="3990"/>
        <n v="3988"/>
        <n v="3982"/>
        <n v="3973"/>
        <n v="3956"/>
        <n v="3947"/>
        <n v="3944"/>
        <n v="3935"/>
        <n v="3932"/>
        <n v="3926"/>
        <n v="3910"/>
        <n v="3906"/>
        <n v="3902"/>
        <n v="3898"/>
        <n v="3889"/>
        <n v="3877"/>
        <n v="3876"/>
        <n v="3867"/>
        <n v="3861"/>
        <n v="3859"/>
        <n v="3858"/>
        <n v="3848"/>
        <n v="3797"/>
        <n v="3796"/>
        <n v="3794"/>
        <n v="3786"/>
        <n v="3773"/>
        <n v="3767"/>
        <n v="3761"/>
        <n v="3758"/>
        <n v="3757"/>
        <n v="3749"/>
        <n v="3736"/>
        <n v="3733"/>
        <n v="3732"/>
        <n v="3722"/>
        <n v="3704"/>
        <n v="3700"/>
        <n v="3693"/>
        <n v="3688"/>
        <n v="3679"/>
        <n v="3659"/>
        <n v="3653"/>
        <n v="3645"/>
        <n v="3622"/>
        <n v="3606"/>
        <n v="3604"/>
        <n v="3598"/>
        <n v="3594"/>
        <n v="3591"/>
        <n v="3589"/>
        <n v="3580"/>
        <n v="3578"/>
        <n v="3570"/>
        <n v="3563"/>
        <n v="3562"/>
        <n v="3559"/>
        <n v="3557"/>
        <n v="3554"/>
        <n v="3540"/>
        <n v="3539"/>
        <n v="3538"/>
        <n v="3501"/>
        <n v="3491"/>
        <n v="3484"/>
        <n v="3482"/>
        <n v="3471"/>
        <n v="3464"/>
        <n v="3454"/>
        <n v="3443"/>
        <n v="3437"/>
        <n v="3434"/>
        <n v="3410"/>
        <n v="3393"/>
        <n v="3392"/>
        <n v="3385"/>
        <n v="3379"/>
        <n v="3367"/>
        <n v="3353"/>
        <n v="3343"/>
        <n v="3310"/>
        <n v="3308"/>
        <n v="3301"/>
        <n v="3293"/>
        <n v="3280"/>
        <n v="3277"/>
        <n v="3269"/>
        <n v="3260"/>
        <n v="3238"/>
        <n v="3227"/>
        <n v="3214"/>
        <n v="3209"/>
        <n v="3206"/>
        <n v="3201"/>
        <n v="3181"/>
        <n v="3180"/>
        <n v="3177"/>
        <n v="3176"/>
        <n v="3172"/>
        <n v="3167"/>
        <n v="3162"/>
        <n v="3161"/>
        <n v="3128"/>
        <n v="3088"/>
        <n v="3077"/>
        <n v="3071"/>
        <n v="3065"/>
        <n v="3063"/>
        <n v="3056"/>
        <n v="3052"/>
        <n v="3046"/>
        <n v="3044"/>
        <n v="3022"/>
        <n v="3018"/>
        <n v="3012"/>
        <n v="2986"/>
        <n v="2980"/>
        <n v="2974"/>
        <n v="2943"/>
        <n v="2927"/>
        <n v="2914"/>
        <n v="2904"/>
        <n v="2903"/>
        <n v="2899"/>
        <n v="2897"/>
        <n v="2867"/>
        <n v="2866"/>
        <n v="2855"/>
        <n v="2851"/>
        <n v="2843"/>
        <n v="2820"/>
        <n v="2804"/>
        <n v="2801"/>
        <n v="2789"/>
        <n v="2775"/>
        <n v="2773"/>
        <n v="2759"/>
        <n v="2755"/>
        <n v="2742"/>
        <n v="2732"/>
        <n v="2730"/>
        <n v="2727"/>
        <n v="2726"/>
        <n v="2721"/>
        <n v="2719"/>
        <n v="2711"/>
        <n v="2709"/>
        <n v="2700"/>
        <n v="2690"/>
        <n v="2685"/>
        <n v="2681"/>
        <n v="2643"/>
        <n v="2639"/>
        <n v="2633"/>
        <n v="2598"/>
        <n v="2586"/>
        <n v="2585"/>
        <n v="2566"/>
        <n v="2546"/>
        <n v="2540"/>
        <n v="2534"/>
        <n v="2528"/>
        <n v="2523"/>
        <n v="2511"/>
        <n v="2501"/>
        <n v="2498"/>
        <n v="2497"/>
        <n v="2494"/>
        <n v="2484"/>
        <n v="2481"/>
        <n v="2473"/>
        <n v="2465"/>
        <n v="2460"/>
        <n v="2458"/>
        <n v="2457"/>
        <n v="2438"/>
        <n v="2417"/>
        <n v="2405"/>
        <n v="2396"/>
        <n v="2395"/>
        <n v="2373"/>
        <n v="2362"/>
        <n v="2353"/>
        <n v="2332"/>
        <n v="2323"/>
        <n v="2304"/>
        <n v="2302"/>
        <n v="2295"/>
        <n v="2278"/>
        <n v="2262"/>
        <n v="2257"/>
        <n v="2255"/>
        <n v="2251"/>
        <n v="2222"/>
        <n v="2219"/>
        <n v="2218"/>
        <n v="2217"/>
        <n v="2213"/>
        <n v="2211"/>
        <n v="2208"/>
        <n v="2206"/>
        <n v="2204"/>
        <n v="2203"/>
        <n v="2201"/>
        <n v="2198"/>
        <n v="2196"/>
        <n v="2193"/>
        <n v="2170"/>
        <n v="2167"/>
        <n v="2157"/>
        <n v="2156"/>
        <n v="2154"/>
        <n v="2150"/>
        <n v="2145"/>
        <n v="2138"/>
        <n v="2137"/>
        <n v="2135"/>
        <n v="2131"/>
        <n v="2128"/>
        <n v="2119"/>
        <n v="2117"/>
        <n v="2106"/>
        <n v="2104"/>
        <n v="2103"/>
        <n v="2102"/>
        <n v="2094"/>
        <n v="2055"/>
        <n v="2046"/>
        <n v="2027"/>
        <n v="2021"/>
        <n v="2020"/>
        <n v="2008"/>
        <n v="1987"/>
        <n v="1984"/>
        <n v="1982"/>
        <n v="1980"/>
        <n v="1978"/>
        <n v="1973"/>
        <n v="1970"/>
        <n v="1967"/>
        <n v="1965"/>
        <n v="1917"/>
        <n v="1910"/>
        <n v="1909"/>
        <n v="1906"/>
        <n v="1880"/>
        <n v="1878"/>
        <n v="1875"/>
        <n v="1866"/>
        <n v="1863"/>
        <n v="1851"/>
        <n v="1843"/>
        <n v="1837"/>
        <n v="1832"/>
        <n v="1827"/>
        <n v="1824"/>
        <n v="1823"/>
        <n v="1816"/>
        <n v="1770"/>
        <n v="1759"/>
        <n v="1757"/>
        <n v="1749"/>
        <n v="1744"/>
        <n v="1743"/>
        <n v="1737"/>
        <n v="1732"/>
        <n v="1729"/>
        <n v="1728"/>
        <n v="1726"/>
        <n v="1720"/>
        <n v="1719"/>
        <n v="1712"/>
        <n v="1711"/>
        <n v="1709"/>
        <n v="1708"/>
        <n v="1706"/>
        <n v="1705"/>
        <n v="1702"/>
        <n v="1695"/>
        <n v="1683"/>
        <n v="1675"/>
        <n v="1665"/>
        <n v="1646"/>
        <n v="1640"/>
        <n v="1636"/>
        <n v="1635"/>
        <n v="1634"/>
        <n v="1633"/>
        <n v="1632"/>
        <n v="1630"/>
        <n v="1628"/>
        <n v="1627"/>
        <n v="1625"/>
        <n v="1622"/>
        <n v="1621"/>
        <n v="1617"/>
        <n v="1616"/>
        <n v="1608"/>
        <n v="1567"/>
        <n v="1534"/>
        <n v="1532"/>
        <n v="1526"/>
        <n v="1515"/>
        <n v="1497"/>
        <n v="1493"/>
        <n v="1481"/>
        <n v="1477"/>
        <n v="1467"/>
        <n v="1445"/>
        <n v="1438"/>
        <n v="1422"/>
        <n v="1421"/>
        <n v="1417"/>
        <n v="1402"/>
        <n v="1400"/>
        <n v="1392"/>
        <n v="1390"/>
        <n v="1389"/>
        <n v="1382"/>
        <n v="1359"/>
        <n v="1341"/>
        <n v="1338"/>
        <n v="1333"/>
        <n v="1329"/>
        <n v="1315"/>
        <n v="1304"/>
        <n v="1293"/>
        <n v="1291"/>
        <n v="1286"/>
        <n v="1285"/>
        <n v="1283"/>
        <n v="1276"/>
        <n v="1267"/>
        <n v="1263"/>
        <n v="1262"/>
        <n v="1261"/>
        <n v="1256"/>
        <n v="1254"/>
        <n v="1253"/>
        <n v="1252"/>
        <n v="1243"/>
        <n v="1242"/>
        <n v="1241"/>
        <n v="1240"/>
        <n v="1237"/>
        <n v="1234"/>
        <n v="1228"/>
        <n v="1224"/>
        <n v="1220"/>
        <n v="1210"/>
        <n v="1201"/>
        <n v="1200"/>
        <n v="1191"/>
        <n v="1178"/>
        <n v="1167"/>
        <n v="1165"/>
        <n v="1163"/>
        <n v="1158"/>
        <n v="1149"/>
        <n v="1147"/>
        <n v="1142"/>
        <n v="1141"/>
        <n v="1137"/>
        <n v="1136"/>
        <n v="1135"/>
        <n v="1132"/>
        <n v="1122"/>
        <n v="1086"/>
        <n v="1082"/>
        <n v="1071"/>
        <n v="1070"/>
        <n v="1068"/>
        <n v="1056"/>
        <n v="1049"/>
        <n v="1047"/>
        <n v="1044"/>
        <n v="1034"/>
        <n v="1019"/>
        <n v="1012"/>
        <n v="1007"/>
        <n v="965"/>
        <n v="929"/>
        <n v="915"/>
        <n v="896"/>
        <n v="865"/>
        <n v="831"/>
        <n v="774"/>
        <n v="770"/>
        <n v="760"/>
        <n v="750"/>
        <n v="723"/>
        <n v="700"/>
        <n v="688"/>
        <n v="670"/>
        <n v="668"/>
        <n v="650"/>
        <n v="646"/>
        <n v="637"/>
        <n v="605"/>
        <n v="600"/>
        <n v="571"/>
        <n v="56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Date" numFmtId="0">
      <sharedItems containsSemiMixedTypes="0" containsString="0" containsNumber="1" containsInteger="1" minValue="1" maxValue="30"/>
    </cacheField>
    <cacheField name="Month" numFmtId="0">
      <sharedItems/>
    </cacheField>
    <cacheField name="Year" numFmtId="0">
      <sharedItems containsSemiMixedTypes="0" containsString="0" containsNumber="1" containsInteger="1" minValue="1958" maxValue="2004"/>
    </cacheField>
  </cacheFields>
  <extLst>
    <ext xmlns:x14="http://schemas.microsoft.com/office/spreadsheetml/2009/9/main" uri="{725AE2AE-9491-48be-B2B4-4EB974FC3084}">
      <x14:pivotCacheDefinition pivotCacheId="789430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n v="0"/>
    <x v="0"/>
    <x v="0"/>
    <x v="0"/>
    <s v="12-10-1968"/>
    <n v="63770"/>
    <s v="tier - 1"/>
    <s v="tier - 3"/>
    <s v="R1013"/>
    <n v="54"/>
    <n v="12"/>
    <s v="Oct"/>
    <n v="1968"/>
  </r>
  <r>
    <s v="Id2"/>
    <s v="Matthew D"/>
    <n v="30.36"/>
    <n v="5.77"/>
    <s v="No"/>
    <s v="No"/>
    <x v="0"/>
    <n v="0"/>
    <x v="0"/>
    <x v="0"/>
    <x v="1"/>
    <s v="08-06-1977"/>
    <n v="62593"/>
    <s v="tier - 2"/>
    <s v="tier - 3"/>
    <s v="R1013"/>
    <n v="46"/>
    <n v="8"/>
    <s v="Jun"/>
    <n v="1977"/>
  </r>
  <r>
    <s v="Id3"/>
    <s v="Phil"/>
    <n v="34.484999999999999"/>
    <n v="11.87"/>
    <s v="Yes"/>
    <s v="No"/>
    <x v="0"/>
    <n v="2"/>
    <x v="0"/>
    <x v="0"/>
    <x v="0"/>
    <s v="11-09-1970"/>
    <n v="60021"/>
    <s v="tier - 1"/>
    <s v="tier - 1"/>
    <s v="R1012"/>
    <n v="52"/>
    <n v="11"/>
    <s v="Sep"/>
    <n v="1970"/>
  </r>
  <r>
    <s v="Id4"/>
    <s v="Kelsey"/>
    <n v="38.094999999999999"/>
    <n v="6.05"/>
    <s v="No"/>
    <s v="No"/>
    <x v="0"/>
    <n v="0"/>
    <x v="0"/>
    <x v="0"/>
    <x v="1"/>
    <s v="06-06-1991"/>
    <n v="58571"/>
    <s v="tier - 1"/>
    <s v="tier - 3"/>
    <s v="R1024"/>
    <n v="32"/>
    <n v="6"/>
    <s v="Jun"/>
    <n v="1991"/>
  </r>
  <r>
    <s v="Id5"/>
    <s v="Kristyn"/>
    <n v="35.53"/>
    <n v="5.45"/>
    <s v="No"/>
    <s v="No"/>
    <x v="0"/>
    <n v="0"/>
    <x v="0"/>
    <x v="0"/>
    <x v="2"/>
    <s v="19-06-1989"/>
    <n v="55135"/>
    <s v="tier - 1"/>
    <s v="tier - 2"/>
    <s v="R1012"/>
    <n v="33"/>
    <n v="19"/>
    <s v="Jun"/>
    <n v="1989"/>
  </r>
  <r>
    <s v="Id6"/>
    <s v="Russell B."/>
    <n v="32.799999999999997"/>
    <n v="6.59"/>
    <s v="No"/>
    <s v="No"/>
    <x v="0"/>
    <n v="0"/>
    <x v="0"/>
    <x v="0"/>
    <x v="0"/>
    <s v="04-08-1962"/>
    <n v="52591"/>
    <s v="tier - 1"/>
    <s v="tier - 3"/>
    <s v="R1011"/>
    <n v="60"/>
    <n v="4"/>
    <s v="Aug"/>
    <n v="1962"/>
  </r>
  <r>
    <s v="Id7"/>
    <s v="Scott"/>
    <n v="36.4"/>
    <n v="6.07"/>
    <s v="No"/>
    <s v="No"/>
    <x v="0"/>
    <n v="0"/>
    <x v="0"/>
    <x v="0"/>
    <x v="1"/>
    <s v="27-10-1994"/>
    <n v="51195"/>
    <s v="tier - 1"/>
    <s v="tier - 3"/>
    <s v="R1011"/>
    <n v="28"/>
    <n v="27"/>
    <s v="Oct"/>
    <n v="1994"/>
  </r>
  <r>
    <s v="Id8"/>
    <s v="Stephen"/>
    <n v="36.96"/>
    <n v="7.93"/>
    <s v="No"/>
    <s v="No"/>
    <x v="0"/>
    <n v="3"/>
    <x v="0"/>
    <x v="0"/>
    <x v="0"/>
    <s v="27-06-1958"/>
    <n v="49578"/>
    <s v="tier - 2"/>
    <s v="tier - 2"/>
    <s v="R1013"/>
    <n v="64"/>
    <n v="27"/>
    <s v="Jun"/>
    <n v="1958"/>
  </r>
  <r>
    <s v="Id9"/>
    <s v="Patrick R."/>
    <n v="41.14"/>
    <n v="9.58"/>
    <s v="Yes"/>
    <s v="No"/>
    <x v="1"/>
    <n v="1"/>
    <x v="0"/>
    <x v="0"/>
    <x v="0"/>
    <s v="04-09-1963"/>
    <n v="48970"/>
    <s v="tier - 1"/>
    <s v="tier - 2"/>
    <s v="R1013"/>
    <n v="59"/>
    <n v="4"/>
    <s v="Sep"/>
    <n v="1963"/>
  </r>
  <r>
    <s v="Id10"/>
    <s v="Brooke N."/>
    <n v="38.06"/>
    <n v="10.79"/>
    <s v="No"/>
    <s v="No"/>
    <x v="0"/>
    <n v="0"/>
    <x v="0"/>
    <x v="0"/>
    <x v="0"/>
    <s v="29-12-1978"/>
    <n v="48885"/>
    <s v="tier - 1"/>
    <s v="tier - 2"/>
    <s v="R1013"/>
    <n v="44"/>
    <n v="29"/>
    <s v="Dec"/>
    <n v="1978"/>
  </r>
  <r>
    <s v="Id11"/>
    <s v="Paola Andrea"/>
    <n v="37.700000000000003"/>
    <n v="5.96"/>
    <s v="Yes"/>
    <s v="No"/>
    <x v="0"/>
    <n v="2"/>
    <x v="0"/>
    <x v="0"/>
    <x v="1"/>
    <s v="22-07-1959"/>
    <n v="48824"/>
    <s v="tier - 2"/>
    <s v="tier - 1"/>
    <s v="R1011"/>
    <n v="63"/>
    <n v="22"/>
    <s v="Jul"/>
    <n v="1959"/>
  </r>
  <r>
    <s v="Id12"/>
    <s v="David"/>
    <n v="42.13"/>
    <n v="11.9"/>
    <s v="No"/>
    <s v="No"/>
    <x v="0"/>
    <n v="0"/>
    <x v="0"/>
    <x v="0"/>
    <x v="0"/>
    <s v="27-10-1965"/>
    <n v="48676"/>
    <s v="tier - 1"/>
    <s v="tier - 2"/>
    <s v="R1013"/>
    <n v="57"/>
    <n v="27"/>
    <s v="Oct"/>
    <n v="1965"/>
  </r>
  <r>
    <s v="Id13"/>
    <s v="Wade"/>
    <n v="40.92"/>
    <n v="8.41"/>
    <s v="No"/>
    <s v="No"/>
    <x v="0"/>
    <n v="0"/>
    <x v="0"/>
    <x v="0"/>
    <x v="0"/>
    <s v="11-10-1962"/>
    <n v="48674"/>
    <s v="tier - 1"/>
    <s v="tier - 2"/>
    <s v="R1013"/>
    <n v="60"/>
    <n v="11"/>
    <s v="Oct"/>
    <n v="1962"/>
  </r>
  <r>
    <s v="Id14"/>
    <s v="Franklin"/>
    <n v="40.564999999999998"/>
    <n v="7.02"/>
    <s v="No"/>
    <s v="No"/>
    <x v="0"/>
    <n v="0"/>
    <x v="0"/>
    <x v="0"/>
    <x v="0"/>
    <s v="01-12-1968"/>
    <n v="48549"/>
    <s v="tier - 1"/>
    <s v="tier - 3"/>
    <s v="R1016"/>
    <n v="54"/>
    <n v="1"/>
    <s v="Dec"/>
    <n v="1968"/>
  </r>
  <r>
    <s v="Id15"/>
    <s v="Leilani M."/>
    <n v="36.384999999999998"/>
    <n v="7.59"/>
    <s v="Yes"/>
    <s v="No"/>
    <x v="0"/>
    <n v="2"/>
    <x v="0"/>
    <x v="0"/>
    <x v="0"/>
    <s v="21-12-1961"/>
    <n v="48518"/>
    <s v="tier - 1"/>
    <s v="tier - 3"/>
    <s v="R1024"/>
    <n v="61"/>
    <n v="21"/>
    <s v="Dec"/>
    <n v="1961"/>
  </r>
  <r>
    <s v="Id16"/>
    <s v="Philippe"/>
    <n v="39.9"/>
    <n v="11.32"/>
    <s v="No"/>
    <s v="No"/>
    <x v="0"/>
    <n v="0"/>
    <x v="0"/>
    <x v="0"/>
    <x v="0"/>
    <s v="27-08-1962"/>
    <n v="48173"/>
    <s v="tier - 1"/>
    <s v="tier - 3"/>
    <s v="R1011"/>
    <n v="60"/>
    <n v="27"/>
    <s v="Aug"/>
    <n v="1962"/>
  </r>
  <r>
    <s v="Id17"/>
    <s v="Jennifer A."/>
    <n v="33.799999999999997"/>
    <n v="7.67"/>
    <s v="No"/>
    <s v="No"/>
    <x v="0"/>
    <n v="3"/>
    <x v="0"/>
    <x v="0"/>
    <x v="0"/>
    <s v="16-11-1958"/>
    <n v="47928"/>
    <s v="tier - 2"/>
    <s v="tier - 3"/>
    <s v="R1011"/>
    <n v="64"/>
    <n v="16"/>
    <s v="Nov"/>
    <n v="1958"/>
  </r>
  <r>
    <s v="Id18"/>
    <s v="Christina M."/>
    <n v="36.765000000000001"/>
    <n v="7.29"/>
    <s v="Yes"/>
    <s v="No"/>
    <x v="1"/>
    <n v="1"/>
    <x v="0"/>
    <x v="0"/>
    <x v="0"/>
    <s v="05-08-1963"/>
    <n v="47897"/>
    <s v="tier - 1"/>
    <s v="tier - 3"/>
    <s v="R1024"/>
    <n v="59"/>
    <n v="5"/>
    <s v="Aug"/>
    <n v="1963"/>
  </r>
  <r>
    <s v="Id19"/>
    <s v="Said Sr."/>
    <n v="36.954999999999998"/>
    <n v="4.72"/>
    <s v="Yes"/>
    <s v="No"/>
    <x v="0"/>
    <n v="1"/>
    <x v="0"/>
    <x v="0"/>
    <x v="2"/>
    <s v="07-11-1964"/>
    <n v="47496"/>
    <s v="tier - 1"/>
    <s v="tier - 3"/>
    <s v="R1012"/>
    <n v="58"/>
    <n v="7"/>
    <s v="Nov"/>
    <n v="1964"/>
  </r>
  <r>
    <s v="Id20"/>
    <s v="John"/>
    <n v="42.9"/>
    <n v="11.41"/>
    <s v="No"/>
    <s v="No"/>
    <x v="0"/>
    <n v="0"/>
    <x v="0"/>
    <x v="0"/>
    <x v="0"/>
    <s v="27-09-1971"/>
    <n v="47463"/>
    <s v="tier - 1"/>
    <s v="tier - 2"/>
    <s v="R1013"/>
    <n v="51"/>
    <n v="27"/>
    <s v="Sep"/>
    <n v="1971"/>
  </r>
  <r>
    <s v="Id21"/>
    <s v="Myles"/>
    <n v="36.299999999999997"/>
    <n v="11.5"/>
    <s v="Yes"/>
    <s v="No"/>
    <x v="0"/>
    <n v="2"/>
    <x v="0"/>
    <x v="0"/>
    <x v="0"/>
    <s v="13-06-1961"/>
    <n v="47404"/>
    <s v="tier - 1"/>
    <s v="tier - 3"/>
    <s v="R1011"/>
    <n v="61"/>
    <n v="13"/>
    <s v="Jun"/>
    <n v="1961"/>
  </r>
  <r>
    <s v="Id22"/>
    <s v="Madelyn C"/>
    <n v="32.200000000000003"/>
    <n v="6.22"/>
    <s v="Yes"/>
    <s v="No"/>
    <x v="0"/>
    <n v="2"/>
    <x v="0"/>
    <x v="0"/>
    <x v="1"/>
    <s v="04-10-1959"/>
    <n v="47305"/>
    <s v="tier - 2"/>
    <s v="tier - 1"/>
    <s v="R1011"/>
    <n v="63"/>
    <n v="4"/>
    <s v="Oct"/>
    <n v="1959"/>
  </r>
  <r>
    <s v="Id23"/>
    <s v="Nicole"/>
    <n v="31.3"/>
    <n v="11.38"/>
    <s v="No"/>
    <s v="No"/>
    <x v="0"/>
    <n v="3"/>
    <x v="0"/>
    <x v="0"/>
    <x v="0"/>
    <s v="03-09-1958"/>
    <n v="47291"/>
    <s v="tier - 2"/>
    <s v="tier - 1"/>
    <s v="R1011"/>
    <n v="64"/>
    <n v="3"/>
    <s v="Sep"/>
    <n v="1958"/>
  </r>
  <r>
    <s v="Id24"/>
    <s v="Eric A."/>
    <n v="41.8"/>
    <n v="7.89"/>
    <s v="Yes"/>
    <s v="No"/>
    <x v="0"/>
    <n v="2"/>
    <x v="0"/>
    <x v="0"/>
    <x v="0"/>
    <s v="28-12-1970"/>
    <n v="47270"/>
    <s v="tier - 1"/>
    <s v="tier - 2"/>
    <s v="R1013"/>
    <n v="52"/>
    <n v="28"/>
    <s v="Dec"/>
    <n v="1970"/>
  </r>
  <r>
    <s v="Id25"/>
    <s v="Emiliano I."/>
    <n v="35.090000000000003"/>
    <n v="4.38"/>
    <s v="Yes"/>
    <s v="No"/>
    <x v="0"/>
    <n v="2"/>
    <x v="0"/>
    <x v="0"/>
    <x v="2"/>
    <s v="14-07-1959"/>
    <n v="47056"/>
    <s v="tier - 2"/>
    <s v="tier - 1"/>
    <s v="R1013"/>
    <n v="63"/>
    <n v="14"/>
    <s v="Jul"/>
    <n v="1959"/>
  </r>
  <r>
    <s v="Id26"/>
    <s v="Adam"/>
    <n v="33.880000000000003"/>
    <n v="7.01"/>
    <s v="No"/>
    <s v="No"/>
    <x v="0"/>
    <n v="3"/>
    <x v="0"/>
    <x v="0"/>
    <x v="0"/>
    <s v="15-09-1958"/>
    <n v="46889"/>
    <s v="tier - 2"/>
    <s v="tier - 3"/>
    <s v="R1013"/>
    <n v="64"/>
    <n v="15"/>
    <s v="Sep"/>
    <n v="1958"/>
  </r>
  <r>
    <s v="Id27"/>
    <s v="Zach"/>
    <n v="30.875"/>
    <n v="11.88"/>
    <s v="No"/>
    <s v="No"/>
    <x v="0"/>
    <n v="0"/>
    <x v="0"/>
    <x v="0"/>
    <x v="0"/>
    <s v="17-11-1960"/>
    <n v="46718"/>
    <s v="tier - 1"/>
    <s v="tier - 1"/>
    <s v="R1012"/>
    <n v="62"/>
    <n v="17"/>
    <s v="Nov"/>
    <n v="1960"/>
  </r>
  <r>
    <s v="Id28"/>
    <s v="Stephanie W."/>
    <n v="36.86"/>
    <n v="5.19"/>
    <s v="Yes"/>
    <s v="No"/>
    <x v="1"/>
    <n v="1"/>
    <x v="0"/>
    <x v="0"/>
    <x v="2"/>
    <s v="23-06-1969"/>
    <n v="46661"/>
    <s v="tier - 1"/>
    <s v="tier - 3"/>
    <s v="R1012"/>
    <n v="53"/>
    <n v="23"/>
    <s v="Jun"/>
    <n v="1969"/>
  </r>
  <r>
    <s v="Id29"/>
    <s v="Stephen"/>
    <n v="35.86"/>
    <n v="6.74"/>
    <s v="Yes"/>
    <s v="No"/>
    <x v="0"/>
    <n v="2"/>
    <x v="0"/>
    <x v="0"/>
    <x v="0"/>
    <s v="08-08-1961"/>
    <n v="46599"/>
    <s v="tier - 1"/>
    <s v="tier - 1"/>
    <s v="R1013"/>
    <n v="61"/>
    <n v="8"/>
    <s v="Aug"/>
    <n v="1961"/>
  </r>
  <r>
    <s v="Id30"/>
    <s v="Natalie"/>
    <n v="37.049999999999997"/>
    <n v="8.44"/>
    <s v="No"/>
    <s v="No"/>
    <x v="0"/>
    <n v="0"/>
    <x v="0"/>
    <x v="0"/>
    <x v="0"/>
    <s v="06-12-1971"/>
    <n v="46255"/>
    <s v="tier - 1"/>
    <s v="tier - 3"/>
    <s v="R1024"/>
    <n v="51"/>
    <n v="6"/>
    <s v="Dec"/>
    <n v="1971"/>
  </r>
  <r>
    <s v="Id31"/>
    <s v="Nicole J."/>
    <n v="43.89"/>
    <n v="8.7100000000000009"/>
    <s v="No"/>
    <s v="No"/>
    <x v="0"/>
    <n v="0"/>
    <x v="0"/>
    <x v="0"/>
    <x v="0"/>
    <s v="17-08-1978"/>
    <n v="46201"/>
    <s v="tier - 1"/>
    <s v="tier - 1"/>
    <s v="R1013"/>
    <n v="44"/>
    <n v="17"/>
    <s v="Aug"/>
    <n v="1978"/>
  </r>
  <r>
    <s v="Id32"/>
    <s v="Jefferson D"/>
    <n v="42.35"/>
    <n v="5.08"/>
    <s v="Yes"/>
    <s v="No"/>
    <x v="0"/>
    <n v="0"/>
    <x v="0"/>
    <x v="0"/>
    <x v="2"/>
    <s v="02-12-1976"/>
    <n v="46151"/>
    <s v="tier - 1"/>
    <s v="tier - 3"/>
    <s v="R1013"/>
    <n v="46"/>
    <n v="2"/>
    <s v="Dec"/>
    <n v="1976"/>
  </r>
  <r>
    <s v="Id33"/>
    <s v="Brendan D."/>
    <n v="31.35"/>
    <n v="6.86"/>
    <s v="No"/>
    <s v="No"/>
    <x v="0"/>
    <n v="0"/>
    <x v="0"/>
    <x v="0"/>
    <x v="0"/>
    <s v="04-12-1962"/>
    <n v="46131"/>
    <s v="tier - 1"/>
    <s v="tier - 1"/>
    <s v="R1012"/>
    <n v="60"/>
    <n v="4"/>
    <s v="Dec"/>
    <n v="1962"/>
  </r>
  <r>
    <s v="Id34"/>
    <s v="Courtney"/>
    <n v="47.6"/>
    <n v="5.95"/>
    <s v="Yes"/>
    <s v="No"/>
    <x v="0"/>
    <n v="0"/>
    <x v="0"/>
    <x v="0"/>
    <x v="1"/>
    <s v="30-09-1985"/>
    <n v="46114"/>
    <s v="tier - 2"/>
    <s v="tier - 3"/>
    <s v="R1011"/>
    <n v="37"/>
    <n v="30"/>
    <s v="Sep"/>
    <n v="1985"/>
  </r>
  <r>
    <s v="Id35"/>
    <s v="Sydney L."/>
    <n v="46.2"/>
    <n v="6.09"/>
    <s v="No"/>
    <s v="No"/>
    <x v="1"/>
    <n v="1"/>
    <x v="0"/>
    <x v="0"/>
    <x v="1"/>
    <s v="12-08-1979"/>
    <n v="45863"/>
    <s v="tier - 2"/>
    <s v="tier - 1"/>
    <s v="R1013"/>
    <n v="43"/>
    <n v="12"/>
    <s v="Aug"/>
    <n v="1979"/>
  </r>
  <r>
    <s v="Id36"/>
    <s v="Julien"/>
    <n v="32.015000000000001"/>
    <n v="11.75"/>
    <s v="No"/>
    <s v="No"/>
    <x v="0"/>
    <n v="0"/>
    <x v="0"/>
    <x v="0"/>
    <x v="0"/>
    <s v="21-12-1960"/>
    <n v="45710"/>
    <s v="tier - 2"/>
    <s v="tier - 2"/>
    <s v="R1016"/>
    <n v="62"/>
    <n v="21"/>
    <s v="Dec"/>
    <n v="1960"/>
  </r>
  <r>
    <s v="Id37"/>
    <s v="Ryan M"/>
    <n v="40.564999999999998"/>
    <n v="7.37"/>
    <s v="No"/>
    <s v="No"/>
    <x v="0"/>
    <n v="0"/>
    <x v="0"/>
    <x v="0"/>
    <x v="0"/>
    <s v="09-08-1974"/>
    <n v="45702"/>
    <s v="tier - 2"/>
    <s v="tier - 2"/>
    <s v="R1012"/>
    <n v="48"/>
    <n v="9"/>
    <s v="Aug"/>
    <n v="1974"/>
  </r>
  <r>
    <s v="Id38"/>
    <s v="Anna H."/>
    <n v="32.450000000000003"/>
    <n v="11.91"/>
    <s v="No"/>
    <s v="No"/>
    <x v="0"/>
    <n v="0"/>
    <x v="0"/>
    <x v="0"/>
    <x v="0"/>
    <s v="17-12-1962"/>
    <n v="45009"/>
    <s v="tier - 2"/>
    <s v="tier - 2"/>
    <s v="R1013"/>
    <n v="60"/>
    <n v="17"/>
    <s v="Dec"/>
    <n v="1962"/>
  </r>
  <r>
    <s v="Id39"/>
    <s v="Samantha"/>
    <n v="34.96"/>
    <n v="6.52"/>
    <s v="No"/>
    <s v="No"/>
    <x v="0"/>
    <n v="0"/>
    <x v="0"/>
    <x v="0"/>
    <x v="0"/>
    <s v="13-08-1971"/>
    <n v="44641"/>
    <s v="tier - 2"/>
    <s v="tier - 3"/>
    <s v="R1024"/>
    <n v="51"/>
    <n v="13"/>
    <s v="Aug"/>
    <n v="1971"/>
  </r>
  <r>
    <s v="Id40"/>
    <s v="Robert"/>
    <n v="35.5"/>
    <n v="5.14"/>
    <s v="No"/>
    <s v="No"/>
    <x v="1"/>
    <n v="1"/>
    <x v="0"/>
    <x v="0"/>
    <x v="2"/>
    <s v="11-10-1993"/>
    <n v="44585"/>
    <s v="tier - 2"/>
    <s v="tier - 2"/>
    <s v="R1011"/>
    <n v="29"/>
    <n v="11"/>
    <s v="Oct"/>
    <n v="1993"/>
  </r>
  <r>
    <s v="Id41"/>
    <s v="James R."/>
    <n v="52.58"/>
    <n v="4.1900000000000004"/>
    <s v="No"/>
    <s v="yes"/>
    <x v="0"/>
    <n v="1"/>
    <x v="0"/>
    <x v="0"/>
    <x v="2"/>
    <s v="02-08-2000"/>
    <n v="44501"/>
    <s v="tier - 2"/>
    <s v="tier - 3"/>
    <s v="R1013"/>
    <n v="22"/>
    <n v="2"/>
    <s v="Aug"/>
    <n v="2000"/>
  </r>
  <r>
    <s v="Id42"/>
    <s v="Roseann"/>
    <n v="35.200000000000003"/>
    <n v="11.68"/>
    <s v="Yes"/>
    <s v="No"/>
    <x v="0"/>
    <n v="0"/>
    <x v="0"/>
    <x v="0"/>
    <x v="0"/>
    <s v="14-09-1967"/>
    <n v="44424"/>
    <s v="tier - 2"/>
    <s v="tier - 3"/>
    <s v="R1013"/>
    <n v="55"/>
    <n v="14"/>
    <s v="Sep"/>
    <n v="1967"/>
  </r>
  <r>
    <s v="Id43"/>
    <s v="Nicole"/>
    <n v="38.06"/>
    <n v="6.98"/>
    <s v="No"/>
    <s v="No"/>
    <x v="0"/>
    <n v="0"/>
    <x v="0"/>
    <x v="0"/>
    <x v="0"/>
    <s v="29-10-1971"/>
    <n v="44400"/>
    <s v="tier - 2"/>
    <s v="tier - 2"/>
    <s v="R1013"/>
    <n v="51"/>
    <n v="29"/>
    <s v="Oct"/>
    <n v="1971"/>
  </r>
  <r>
    <s v="Id44"/>
    <s v="Spencer"/>
    <n v="34.21"/>
    <n v="8.34"/>
    <s v="No"/>
    <s v="No"/>
    <x v="0"/>
    <n v="0"/>
    <x v="0"/>
    <x v="0"/>
    <x v="0"/>
    <s v="24-11-1968"/>
    <n v="44261"/>
    <s v="tier - 2"/>
    <s v="tier - 1"/>
    <s v="R1013"/>
    <n v="54"/>
    <n v="24"/>
    <s v="Nov"/>
    <n v="1968"/>
  </r>
  <r>
    <s v="Id45"/>
    <s v="Eric W"/>
    <n v="38.94"/>
    <n v="8.49"/>
    <s v="Yes"/>
    <s v="No"/>
    <x v="0"/>
    <n v="1"/>
    <x v="0"/>
    <x v="0"/>
    <x v="0"/>
    <s v="01-06-1975"/>
    <n v="44203"/>
    <s v="tier - 2"/>
    <s v="tier - 2"/>
    <s v="R1013"/>
    <n v="48"/>
    <n v="1"/>
    <s v="Jun"/>
    <n v="1975"/>
  </r>
  <r>
    <s v="Id46"/>
    <s v="Brianna L"/>
    <n v="30.21"/>
    <n v="5.34"/>
    <s v="Yes"/>
    <s v="No"/>
    <x v="0"/>
    <n v="1"/>
    <x v="0"/>
    <x v="0"/>
    <x v="2"/>
    <s v="16-07-1988"/>
    <n v="43944"/>
    <s v="tier - 2"/>
    <s v="tier - 1"/>
    <s v="R1012"/>
    <n v="34"/>
    <n v="16"/>
    <s v="Jul"/>
    <n v="1988"/>
  </r>
  <r>
    <s v="Id47"/>
    <s v="Thomas J."/>
    <n v="33.630000000000003"/>
    <n v="4.43"/>
    <s v="Yes"/>
    <s v="No"/>
    <x v="0"/>
    <n v="2"/>
    <x v="0"/>
    <x v="0"/>
    <x v="2"/>
    <s v="05-10-1966"/>
    <n v="43921"/>
    <s v="tier - 2"/>
    <s v="tier - 2"/>
    <s v="R1012"/>
    <n v="56"/>
    <n v="5"/>
    <s v="Oct"/>
    <n v="1966"/>
  </r>
  <r>
    <s v="Id48"/>
    <s v="Melissa L"/>
    <n v="40.369999999999997"/>
    <n v="4.47"/>
    <s v="No"/>
    <s v="No"/>
    <x v="0"/>
    <n v="0"/>
    <x v="0"/>
    <x v="0"/>
    <x v="2"/>
    <s v="10-11-1980"/>
    <n v="43896"/>
    <s v="tier - 2"/>
    <s v="tier - 1"/>
    <s v="R1013"/>
    <n v="42"/>
    <n v="10"/>
    <s v="Nov"/>
    <n v="1980"/>
  </r>
  <r>
    <s v="Id49"/>
    <s v="Flavio"/>
    <n v="53.09"/>
    <n v="4.82"/>
    <s v="Yes"/>
    <s v="No"/>
    <x v="0"/>
    <n v="2"/>
    <x v="0"/>
    <x v="0"/>
    <x v="2"/>
    <s v="02-07-1966"/>
    <n v="43817"/>
    <s v="tier - 2"/>
    <s v="tier - 3"/>
    <s v="R1012"/>
    <n v="56"/>
    <n v="2"/>
    <s v="Jul"/>
    <n v="1966"/>
  </r>
  <r>
    <s v="Id50"/>
    <s v="Ryan"/>
    <n v="31.79"/>
    <n v="5.51"/>
    <s v="Yes"/>
    <s v="No"/>
    <x v="0"/>
    <n v="2"/>
    <x v="0"/>
    <x v="0"/>
    <x v="2"/>
    <s v="25-10-1966"/>
    <n v="43814"/>
    <s v="tier - 2"/>
    <s v="tier - 2"/>
    <s v="R1013"/>
    <n v="56"/>
    <n v="25"/>
    <s v="Oct"/>
    <n v="1966"/>
  </r>
  <r>
    <s v="Id51"/>
    <s v="Anthony J."/>
    <n v="41.895000000000003"/>
    <n v="10.87"/>
    <s v="Yes"/>
    <s v="No"/>
    <x v="0"/>
    <n v="1"/>
    <x v="0"/>
    <x v="0"/>
    <x v="0"/>
    <s v="29-12-1986"/>
    <n v="43753"/>
    <s v="tier - 2"/>
    <s v="tier - 1"/>
    <s v="R1015"/>
    <n v="36"/>
    <n v="29"/>
    <s v="Dec"/>
    <n v="1986"/>
  </r>
  <r>
    <s v="Id52"/>
    <s v="Alex"/>
    <n v="31.16"/>
    <n v="9.34"/>
    <s v="No"/>
    <s v="No"/>
    <x v="0"/>
    <n v="0"/>
    <x v="0"/>
    <x v="0"/>
    <x v="0"/>
    <s v="22-08-1965"/>
    <n v="43579"/>
    <s v="tier - 2"/>
    <s v="tier - 2"/>
    <s v="R1012"/>
    <n v="57"/>
    <n v="22"/>
    <s v="Aug"/>
    <n v="1965"/>
  </r>
  <r>
    <s v="Id53"/>
    <s v="David"/>
    <n v="34.104999999999997"/>
    <n v="5.03"/>
    <s v="Yes"/>
    <s v="No"/>
    <x v="1"/>
    <n v="1"/>
    <x v="0"/>
    <x v="0"/>
    <x v="2"/>
    <s v="03-12-1969"/>
    <n v="43254"/>
    <s v="tier - 2"/>
    <s v="tier - 2"/>
    <s v="R1016"/>
    <n v="53"/>
    <n v="3"/>
    <s v="Dec"/>
    <n v="1969"/>
  </r>
  <r>
    <s v="Id54"/>
    <s v="Andrew B"/>
    <n v="51.93"/>
    <n v="11.05"/>
    <s v="No"/>
    <s v="No"/>
    <x v="0"/>
    <n v="0"/>
    <x v="0"/>
    <x v="0"/>
    <x v="0"/>
    <s v="29-11-1965"/>
    <n v="43074"/>
    <s v="tier - 2"/>
    <s v="tier - 2"/>
    <s v="R1011"/>
    <n v="57"/>
    <n v="29"/>
    <s v="Nov"/>
    <n v="1965"/>
  </r>
  <r>
    <s v="Id55"/>
    <s v="Dara E"/>
    <n v="38.950000000000003"/>
    <n v="11.95"/>
    <s v="No"/>
    <s v="No"/>
    <x v="0"/>
    <n v="0"/>
    <x v="0"/>
    <x v="0"/>
    <x v="0"/>
    <s v="04-11-1978"/>
    <n v="42983"/>
    <s v="tier - 1"/>
    <s v="tier - 2"/>
    <s v="R1012"/>
    <n v="44"/>
    <n v="4"/>
    <s v="Nov"/>
    <n v="1978"/>
  </r>
  <r>
    <s v="Id56"/>
    <s v="Inna"/>
    <n v="36.630000000000003"/>
    <n v="7.72"/>
    <s v="Yes"/>
    <s v="No"/>
    <x v="0"/>
    <n v="1"/>
    <x v="0"/>
    <x v="0"/>
    <x v="0"/>
    <s v="23-10-1975"/>
    <n v="42970"/>
    <s v="tier - 1"/>
    <s v="tier - 3"/>
    <s v="R1013"/>
    <n v="47"/>
    <n v="23"/>
    <s v="Oct"/>
    <n v="1975"/>
  </r>
  <r>
    <s v="Id57"/>
    <s v="Ari"/>
    <n v="34.200000000000003"/>
    <n v="5.75"/>
    <s v="No"/>
    <s v="No"/>
    <x v="0"/>
    <n v="2"/>
    <x v="0"/>
    <x v="0"/>
    <x v="1"/>
    <s v="10-09-1972"/>
    <n v="42857"/>
    <s v="tier - 1"/>
    <s v="tier - 1"/>
    <s v="R1011"/>
    <n v="50"/>
    <n v="10"/>
    <s v="Sep"/>
    <n v="1972"/>
  </r>
  <r>
    <s v="Id58"/>
    <s v="Lindsey"/>
    <n v="50.63"/>
    <n v="11.89"/>
    <s v="No"/>
    <s v="No"/>
    <x v="0"/>
    <n v="0"/>
    <x v="0"/>
    <x v="0"/>
    <x v="0"/>
    <s v="29-10-1965"/>
    <n v="42764"/>
    <s v="tier - 1"/>
    <s v="tier - 2"/>
    <s v="R1011"/>
    <n v="57"/>
    <n v="29"/>
    <s v="Oct"/>
    <n v="1965"/>
  </r>
  <r>
    <s v="Id59"/>
    <s v="Kenny"/>
    <n v="36.479999999999997"/>
    <n v="6.2"/>
    <s v="No"/>
    <s v="No"/>
    <x v="0"/>
    <n v="0"/>
    <x v="0"/>
    <x v="0"/>
    <x v="1"/>
    <s v="21-10-1977"/>
    <n v="42761"/>
    <s v="tier - 1"/>
    <s v="tier - 2"/>
    <s v="R1012"/>
    <n v="45"/>
    <n v="21"/>
    <s v="Oct"/>
    <n v="1977"/>
  </r>
  <r>
    <s v="Id60"/>
    <s v="Louise"/>
    <n v="54.82"/>
    <n v="10.61"/>
    <s v="No"/>
    <s v="No"/>
    <x v="0"/>
    <n v="0"/>
    <x v="0"/>
    <x v="0"/>
    <x v="0"/>
    <s v="03-11-1971"/>
    <n v="42644"/>
    <s v="tier - 1"/>
    <s v="tier - 3"/>
    <s v="R1011"/>
    <n v="51"/>
    <n v="3"/>
    <s v="Nov"/>
    <n v="1971"/>
  </r>
  <r>
    <s v="Id61"/>
    <s v="Cameron"/>
    <n v="38.06"/>
    <n v="6.04"/>
    <s v="No"/>
    <s v="No"/>
    <x v="1"/>
    <n v="1"/>
    <x v="0"/>
    <x v="0"/>
    <x v="1"/>
    <s v="27-12-1979"/>
    <n v="42560"/>
    <s v="tier - 1"/>
    <s v="tier - 3"/>
    <s v="R1013"/>
    <n v="43"/>
    <n v="27"/>
    <s v="Dec"/>
    <n v="1979"/>
  </r>
  <r>
    <s v="Id62"/>
    <s v="Katie T."/>
    <n v="51.48"/>
    <n v="9.33"/>
    <s v="Yes"/>
    <s v="No"/>
    <x v="0"/>
    <n v="0"/>
    <x v="0"/>
    <x v="0"/>
    <x v="0"/>
    <s v="27-06-1967"/>
    <n v="42539"/>
    <s v="tier - 1"/>
    <s v="tier - 3"/>
    <s v="R1011"/>
    <n v="55"/>
    <n v="27"/>
    <s v="Jun"/>
    <n v="1967"/>
  </r>
  <r>
    <s v="Id63"/>
    <s v="Casey"/>
    <n v="52.06"/>
    <n v="11.47"/>
    <s v="No"/>
    <s v="No"/>
    <x v="0"/>
    <n v="0"/>
    <x v="0"/>
    <x v="0"/>
    <x v="0"/>
    <s v="03-08-1968"/>
    <n v="42479"/>
    <s v="tier - 1"/>
    <s v="tier - 2"/>
    <s v="R1011"/>
    <n v="54"/>
    <n v="3"/>
    <s v="Aug"/>
    <n v="1968"/>
  </r>
  <r>
    <s v="Id64"/>
    <s v="David"/>
    <n v="30.684999999999999"/>
    <n v="7.02"/>
    <s v="Yes"/>
    <s v="No"/>
    <x v="0"/>
    <n v="0"/>
    <x v="0"/>
    <x v="0"/>
    <x v="0"/>
    <s v="28-06-1967"/>
    <n v="42304"/>
    <s v="tier - 1"/>
    <s v="tier - 2"/>
    <s v="R1016"/>
    <n v="55"/>
    <n v="28"/>
    <s v="Jun"/>
    <n v="1967"/>
  </r>
  <r>
    <s v="Id65"/>
    <s v="Bryson C."/>
    <n v="36.08"/>
    <n v="8.8000000000000007"/>
    <s v="Yes"/>
    <s v="No"/>
    <x v="0"/>
    <n v="1"/>
    <x v="0"/>
    <x v="0"/>
    <x v="0"/>
    <s v="15-08-1975"/>
    <n v="42211"/>
    <s v="tier - 1"/>
    <s v="tier - 3"/>
    <s v="R1013"/>
    <n v="47"/>
    <n v="15"/>
    <s v="Aug"/>
    <n v="1975"/>
  </r>
  <r>
    <s v="Id66"/>
    <s v="Megan"/>
    <n v="54.99"/>
    <n v="8.68"/>
    <s v="No"/>
    <s v="No"/>
    <x v="0"/>
    <n v="2"/>
    <x v="0"/>
    <x v="0"/>
    <x v="0"/>
    <s v="18-09-1973"/>
    <n v="42188"/>
    <s v="tier - 1"/>
    <s v="tier - 1"/>
    <s v="R1011"/>
    <n v="49"/>
    <n v="18"/>
    <s v="Sep"/>
    <n v="1973"/>
  </r>
  <r>
    <s v="Id67"/>
    <s v="Daniel"/>
    <n v="35.97"/>
    <n v="6.12"/>
    <s v="No"/>
    <s v="No"/>
    <x v="1"/>
    <n v="1"/>
    <x v="0"/>
    <x v="0"/>
    <x v="1"/>
    <s v="03-07-1979"/>
    <n v="42125"/>
    <s v="tier - 1"/>
    <s v="tier - 1"/>
    <s v="R1013"/>
    <n v="43"/>
    <n v="3"/>
    <s v="Jul"/>
    <n v="1979"/>
  </r>
  <r>
    <s v="Id68"/>
    <s v="Steven M."/>
    <n v="45.54"/>
    <n v="5.4"/>
    <s v="Yes"/>
    <s v="No"/>
    <x v="1"/>
    <n v="1"/>
    <x v="0"/>
    <x v="0"/>
    <x v="2"/>
    <s v="09-12-1997"/>
    <n v="42112"/>
    <s v="tier - 1"/>
    <s v="tier - 3"/>
    <s v="R1013"/>
    <n v="25"/>
    <n v="9"/>
    <s v="Dec"/>
    <n v="1997"/>
  </r>
  <r>
    <s v="Id69"/>
    <s v="Jenna L."/>
    <n v="35.53"/>
    <n v="4.3600000000000003"/>
    <s v="Yes"/>
    <s v="No"/>
    <x v="0"/>
    <n v="0"/>
    <x v="0"/>
    <x v="0"/>
    <x v="2"/>
    <s v="28-11-1976"/>
    <n v="42112"/>
    <s v="tier - 1"/>
    <s v="tier - 1"/>
    <s v="R1024"/>
    <n v="46"/>
    <n v="28"/>
    <s v="Nov"/>
    <n v="1976"/>
  </r>
  <r>
    <s v="Id70"/>
    <s v="Freeman"/>
    <n v="30.8"/>
    <n v="9.77"/>
    <s v="No"/>
    <s v="No"/>
    <x v="0"/>
    <n v="0"/>
    <x v="0"/>
    <x v="0"/>
    <x v="0"/>
    <s v="19-12-1968"/>
    <n v="42000"/>
    <s v="tier - 1"/>
    <s v="tier - 3"/>
    <s v="R1013"/>
    <n v="54"/>
    <n v="19"/>
    <s v="Dec"/>
    <n v="1968"/>
  </r>
  <r>
    <s v="Id71"/>
    <s v="Jeff"/>
    <n v="38.39"/>
    <n v="4.25"/>
    <s v="No"/>
    <s v="No"/>
    <x v="0"/>
    <n v="1"/>
    <x v="0"/>
    <x v="0"/>
    <x v="2"/>
    <s v="10-11-1984"/>
    <n v="41949"/>
    <s v="tier - 1"/>
    <s v="tier - 1"/>
    <s v="R1013"/>
    <n v="38"/>
    <n v="10"/>
    <s v="Nov"/>
    <n v="1984"/>
  </r>
  <r>
    <s v="Id72"/>
    <s v="Elenilton V. Sr."/>
    <n v="32.299999999999997"/>
    <n v="4.76"/>
    <s v="No"/>
    <s v="No"/>
    <x v="0"/>
    <n v="2"/>
    <x v="0"/>
    <x v="0"/>
    <x v="2"/>
    <s v="08-06-1972"/>
    <n v="41919"/>
    <s v="tier - 1"/>
    <s v="tier - 1"/>
    <s v="R1016"/>
    <n v="51"/>
    <n v="8"/>
    <s v="Jun"/>
    <n v="1972"/>
  </r>
  <r>
    <s v="Id73"/>
    <s v="Maurya"/>
    <n v="48.8"/>
    <n v="6.22"/>
    <s v="Yes"/>
    <s v="No"/>
    <x v="0"/>
    <n v="2"/>
    <x v="0"/>
    <x v="0"/>
    <x v="1"/>
    <s v="21-09-1966"/>
    <n v="41887"/>
    <s v="tier - 1"/>
    <s v="tier - 3"/>
    <s v="R1011"/>
    <n v="56"/>
    <n v="21"/>
    <s v="Sep"/>
    <n v="1966"/>
  </r>
  <r>
    <s v="Id74"/>
    <s v="Samantha C"/>
    <n v="45.5"/>
    <n v="7.96"/>
    <s v="No"/>
    <s v="No"/>
    <x v="0"/>
    <n v="0"/>
    <x v="0"/>
    <x v="0"/>
    <x v="0"/>
    <s v="22-09-1962"/>
    <n v="41795"/>
    <s v="tier - 1"/>
    <s v="tier - 3"/>
    <s v="R1011"/>
    <n v="60"/>
    <n v="22"/>
    <s v="Sep"/>
    <n v="1962"/>
  </r>
  <r>
    <s v="Id75"/>
    <s v="Bethany A"/>
    <n v="53.61"/>
    <n v="10.92"/>
    <s v="Yes"/>
    <s v="No"/>
    <x v="0"/>
    <n v="1"/>
    <x v="0"/>
    <x v="0"/>
    <x v="0"/>
    <s v="29-09-1975"/>
    <n v="41682"/>
    <s v="tier - 1"/>
    <s v="tier - 1"/>
    <s v="R1011"/>
    <n v="47"/>
    <n v="29"/>
    <s v="Sep"/>
    <n v="1975"/>
  </r>
  <r>
    <s v="Id76"/>
    <s v="Yves"/>
    <n v="36.19"/>
    <n v="11.51"/>
    <s v="Yes"/>
    <s v="No"/>
    <x v="0"/>
    <n v="1"/>
    <x v="0"/>
    <x v="0"/>
    <x v="0"/>
    <s v="14-11-1975"/>
    <n v="41676"/>
    <s v="tier - 1"/>
    <s v="tier - 2"/>
    <s v="R1013"/>
    <n v="47"/>
    <n v="14"/>
    <s v="Nov"/>
    <n v="1975"/>
  </r>
  <r>
    <s v="Id77"/>
    <s v="Danielle"/>
    <n v="34.6"/>
    <n v="5.99"/>
    <s v="Yes"/>
    <s v="No"/>
    <x v="0"/>
    <n v="0"/>
    <x v="0"/>
    <x v="0"/>
    <x v="1"/>
    <s v="29-10-1976"/>
    <n v="41662"/>
    <s v="tier - 1"/>
    <s v="tier - 3"/>
    <s v="R1011"/>
    <n v="46"/>
    <n v="29"/>
    <s v="Oct"/>
    <n v="1976"/>
  </r>
  <r>
    <s v="Id78"/>
    <s v="Julia"/>
    <n v="54.12"/>
    <n v="11.57"/>
    <s v="No"/>
    <s v="No"/>
    <x v="0"/>
    <n v="0"/>
    <x v="0"/>
    <x v="0"/>
    <x v="0"/>
    <s v="24-11-1974"/>
    <n v="41636"/>
    <s v="tier - 1"/>
    <s v="tier - 1"/>
    <s v="R1011"/>
    <n v="48"/>
    <n v="24"/>
    <s v="Nov"/>
    <n v="1974"/>
  </r>
  <r>
    <s v="Id79"/>
    <s v="Joshua"/>
    <n v="48.82"/>
    <n v="6.67"/>
    <s v="Yes"/>
    <s v="No"/>
    <x v="0"/>
    <n v="0"/>
    <x v="0"/>
    <x v="0"/>
    <x v="0"/>
    <s v="22-12-1967"/>
    <n v="41505"/>
    <s v="tier - 1"/>
    <s v="tier - 2"/>
    <s v="R1011"/>
    <n v="55"/>
    <n v="22"/>
    <s v="Dec"/>
    <n v="1967"/>
  </r>
  <r>
    <s v="Id80"/>
    <s v="Jennifer"/>
    <n v="51.01"/>
    <n v="9.1999999999999993"/>
    <s v="No"/>
    <s v="No"/>
    <x v="0"/>
    <n v="0"/>
    <x v="0"/>
    <x v="0"/>
    <x v="0"/>
    <s v="16-10-1971"/>
    <n v="41352"/>
    <s v="tier - 1"/>
    <s v="tier - 2"/>
    <s v="R1011"/>
    <n v="51"/>
    <n v="16"/>
    <s v="Oct"/>
    <n v="1971"/>
  </r>
  <r>
    <s v="Id81"/>
    <s v="Gwen M."/>
    <n v="45.65"/>
    <n v="5.1100000000000003"/>
    <s v="Yes"/>
    <s v="No"/>
    <x v="0"/>
    <n v="1"/>
    <x v="0"/>
    <x v="0"/>
    <x v="2"/>
    <s v="07-10-1964"/>
    <n v="41332"/>
    <s v="tier - 1"/>
    <s v="tier - 2"/>
    <s v="R1011"/>
    <n v="58"/>
    <n v="7"/>
    <s v="Oct"/>
    <n v="1964"/>
  </r>
  <r>
    <s v="Id82"/>
    <s v="Patrick"/>
    <n v="52.9"/>
    <n v="5.34"/>
    <s v="No"/>
    <s v="No"/>
    <x v="0"/>
    <n v="0"/>
    <x v="0"/>
    <x v="0"/>
    <x v="2"/>
    <s v="27-08-1977"/>
    <n v="41272"/>
    <s v="tier - 1"/>
    <s v="tier - 2"/>
    <s v="R1011"/>
    <n v="45"/>
    <n v="27"/>
    <s v="Aug"/>
    <n v="1977"/>
  </r>
  <r>
    <s v="Id83"/>
    <s v="Kate"/>
    <n v="45.41"/>
    <n v="4.03"/>
    <s v="Yes"/>
    <s v="No"/>
    <x v="0"/>
    <n v="1"/>
    <x v="0"/>
    <x v="0"/>
    <x v="2"/>
    <s v="06-06-1964"/>
    <n v="41250"/>
    <s v="tier - 1"/>
    <s v="tier - 3"/>
    <s v="R1011"/>
    <n v="59"/>
    <n v="6"/>
    <s v="Jun"/>
    <n v="1964"/>
  </r>
  <r>
    <s v="Id84"/>
    <s v="Kevin"/>
    <n v="49.41"/>
    <n v="4.2300000000000004"/>
    <s v="Yes"/>
    <s v="No"/>
    <x v="1"/>
    <n v="1"/>
    <x v="0"/>
    <x v="0"/>
    <x v="2"/>
    <s v="08-08-1969"/>
    <n v="41192"/>
    <s v="tier - 1"/>
    <s v="tier - 2"/>
    <s v="R1011"/>
    <n v="53"/>
    <n v="8"/>
    <s v="Aug"/>
    <n v="1969"/>
  </r>
  <r>
    <s v="Id85"/>
    <s v="Stephen II"/>
    <n v="31.824999999999999"/>
    <n v="4.0599999999999996"/>
    <s v="No"/>
    <s v="No"/>
    <x v="0"/>
    <n v="2"/>
    <x v="0"/>
    <x v="0"/>
    <x v="2"/>
    <s v="06-09-1972"/>
    <n v="41097"/>
    <s v="tier - 1"/>
    <s v="tier - 3"/>
    <s v="R1016"/>
    <n v="50"/>
    <n v="6"/>
    <s v="Sep"/>
    <n v="1972"/>
  </r>
  <r>
    <s v="Id86"/>
    <s v="Philip"/>
    <n v="51.28"/>
    <n v="4.68"/>
    <s v="No"/>
    <s v="No"/>
    <x v="0"/>
    <n v="2"/>
    <x v="0"/>
    <x v="0"/>
    <x v="2"/>
    <s v="12-08-1972"/>
    <n v="41055"/>
    <s v="tier - 1"/>
    <s v="tier - 2"/>
    <s v="R1011"/>
    <n v="50"/>
    <n v="12"/>
    <s v="Aug"/>
    <n v="1972"/>
  </r>
  <r>
    <s v="Id87"/>
    <s v="Brett A"/>
    <n v="34.96"/>
    <n v="4.34"/>
    <s v="No"/>
    <s v="No"/>
    <x v="1"/>
    <n v="1"/>
    <x v="0"/>
    <x v="0"/>
    <x v="2"/>
    <s v="11-10-1979"/>
    <n v="41034"/>
    <s v="tier - 1"/>
    <s v="tier - 3"/>
    <s v="R1017"/>
    <n v="43"/>
    <n v="11"/>
    <s v="Oct"/>
    <n v="1979"/>
  </r>
  <r>
    <s v="Id88"/>
    <s v="Rebecca"/>
    <n v="33.11"/>
    <n v="10.51"/>
    <s v="No"/>
    <s v="No"/>
    <x v="0"/>
    <n v="0"/>
    <x v="0"/>
    <x v="0"/>
    <x v="0"/>
    <s v="05-06-1974"/>
    <n v="40974"/>
    <s v="tier - 1"/>
    <s v="tier - 2"/>
    <s v="R1013"/>
    <n v="49"/>
    <n v="5"/>
    <s v="Jun"/>
    <n v="1974"/>
  </r>
  <r>
    <s v="Id89"/>
    <s v="Kelley"/>
    <n v="54.74"/>
    <n v="5.84"/>
    <s v="Yes"/>
    <s v="No"/>
    <x v="1"/>
    <n v="1"/>
    <x v="0"/>
    <x v="0"/>
    <x v="1"/>
    <s v="08-09-1983"/>
    <n v="40961"/>
    <s v="tier - 1"/>
    <s v="tier - 2"/>
    <s v="R1011"/>
    <n v="39"/>
    <n v="8"/>
    <s v="Sep"/>
    <n v="1983"/>
  </r>
  <r>
    <s v="Id90"/>
    <s v="Abigail K"/>
    <n v="32.56"/>
    <n v="5.41"/>
    <s v="No"/>
    <s v="No"/>
    <x v="1"/>
    <n v="1"/>
    <x v="0"/>
    <x v="0"/>
    <x v="2"/>
    <s v="16-09-1979"/>
    <n v="40941"/>
    <s v="tier - 1"/>
    <s v="tier - 2"/>
    <s v="R1013"/>
    <n v="43"/>
    <n v="16"/>
    <s v="Sep"/>
    <n v="1979"/>
  </r>
  <r>
    <s v="Id91"/>
    <s v="Hope"/>
    <n v="39.049999999999997"/>
    <n v="6.06"/>
    <s v="No"/>
    <s v="No"/>
    <x v="0"/>
    <n v="1"/>
    <x v="0"/>
    <x v="0"/>
    <x v="1"/>
    <s v="04-08-1992"/>
    <n v="40932"/>
    <s v="tier - 1"/>
    <s v="tier - 2"/>
    <s v="R1013"/>
    <n v="30"/>
    <n v="4"/>
    <s v="Aug"/>
    <n v="1992"/>
  </r>
  <r>
    <s v="Id92"/>
    <s v="Elyse M."/>
    <n v="42.75"/>
    <n v="4.22"/>
    <s v="No"/>
    <s v="No"/>
    <x v="0"/>
    <n v="0"/>
    <x v="0"/>
    <x v="0"/>
    <x v="2"/>
    <s v="02-07-1999"/>
    <n v="40904"/>
    <s v="tier - 1"/>
    <s v="tier - 1"/>
    <s v="R1024"/>
    <n v="23"/>
    <n v="2"/>
    <s v="Jul"/>
    <n v="1999"/>
  </r>
  <r>
    <s v="Id93"/>
    <s v="Nicholas"/>
    <n v="50.58"/>
    <n v="5.12"/>
    <s v="No"/>
    <s v="No"/>
    <x v="0"/>
    <n v="2"/>
    <x v="0"/>
    <x v="0"/>
    <x v="2"/>
    <s v="10-06-1972"/>
    <n v="40818"/>
    <s v="tier - 1"/>
    <s v="tier - 3"/>
    <s v="R1011"/>
    <n v="50"/>
    <n v="10"/>
    <s v="Jun"/>
    <n v="1972"/>
  </r>
  <r>
    <s v="Id94"/>
    <s v="David"/>
    <n v="30.495000000000001"/>
    <n v="4.57"/>
    <s v="Yes"/>
    <s v="No"/>
    <x v="0"/>
    <n v="0"/>
    <x v="0"/>
    <x v="0"/>
    <x v="2"/>
    <s v="26-12-1976"/>
    <n v="40721"/>
    <s v="tier - 1"/>
    <s v="tier - 3"/>
    <s v="R1012"/>
    <n v="46"/>
    <n v="26"/>
    <s v="Dec"/>
    <n v="1976"/>
  </r>
  <r>
    <s v="Id95"/>
    <s v="Natalie"/>
    <n v="48.31"/>
    <n v="9.58"/>
    <s v="Yes"/>
    <s v="No"/>
    <x v="0"/>
    <n v="2"/>
    <x v="0"/>
    <x v="0"/>
    <x v="0"/>
    <s v="25-09-1970"/>
    <n v="40693"/>
    <s v="tier - 1"/>
    <s v="tier - 1"/>
    <s v="R1011"/>
    <n v="52"/>
    <n v="25"/>
    <s v="Sep"/>
    <n v="1970"/>
  </r>
  <r>
    <s v="Id96"/>
    <s v="Thomas"/>
    <n v="48.99"/>
    <n v="9.7799999999999994"/>
    <s v="Yes"/>
    <s v="No"/>
    <x v="0"/>
    <n v="1"/>
    <x v="0"/>
    <x v="0"/>
    <x v="0"/>
    <s v="10-07-1975"/>
    <n v="40591"/>
    <s v="tier - 1"/>
    <s v="tier - 3"/>
    <s v="R1012"/>
    <n v="47"/>
    <n v="10"/>
    <s v="Jul"/>
    <n v="1975"/>
  </r>
  <r>
    <s v="Id97"/>
    <s v="Pamela J."/>
    <n v="38.39"/>
    <n v="4.1100000000000003"/>
    <s v="Yes"/>
    <s v="No"/>
    <x v="0"/>
    <n v="0"/>
    <x v="0"/>
    <x v="0"/>
    <x v="2"/>
    <s v="03-11-1985"/>
    <n v="40419"/>
    <s v="tier - 1"/>
    <s v="tier - 2"/>
    <s v="R1013"/>
    <n v="37"/>
    <n v="3"/>
    <s v="Nov"/>
    <n v="1985"/>
  </r>
  <r>
    <s v="Id98"/>
    <s v="Jessica"/>
    <n v="44.34"/>
    <n v="4.0199999999999996"/>
    <s v="Yes"/>
    <s v="No"/>
    <x v="0"/>
    <n v="2"/>
    <x v="0"/>
    <x v="0"/>
    <x v="2"/>
    <s v="12-08-1966"/>
    <n v="40374"/>
    <s v="tier - 1"/>
    <s v="tier - 3"/>
    <s v="R1011"/>
    <n v="56"/>
    <n v="12"/>
    <s v="Aug"/>
    <n v="1966"/>
  </r>
  <r>
    <s v="Id99"/>
    <s v="Ron N"/>
    <n v="41.51"/>
    <n v="6.92"/>
    <s v="No"/>
    <s v="No"/>
    <x v="0"/>
    <n v="0"/>
    <x v="0"/>
    <x v="0"/>
    <x v="0"/>
    <s v="04-09-1962"/>
    <n v="40310"/>
    <s v="tier - 1"/>
    <s v="tier - 3"/>
    <s v="R1011"/>
    <n v="60"/>
    <n v="4"/>
    <s v="Sep"/>
    <n v="1962"/>
  </r>
  <r>
    <s v="Id100"/>
    <s v="Daniel"/>
    <n v="48.2"/>
    <n v="4.84"/>
    <s v="No"/>
    <s v="No"/>
    <x v="0"/>
    <n v="0"/>
    <x v="0"/>
    <x v="0"/>
    <x v="2"/>
    <s v="27-06-1977"/>
    <n v="40284"/>
    <s v="tier - 1"/>
    <s v="tier - 3"/>
    <s v="R1012"/>
    <n v="45"/>
    <n v="27"/>
    <s v="Jun"/>
    <n v="1977"/>
  </r>
  <r>
    <s v="Id101"/>
    <s v="Brian"/>
    <n v="35.75"/>
    <n v="8"/>
    <s v="Yes"/>
    <s v="No"/>
    <x v="0"/>
    <n v="0"/>
    <x v="0"/>
    <x v="0"/>
    <x v="0"/>
    <s v="04-10-1981"/>
    <n v="40274"/>
    <s v="tier - 1"/>
    <s v="tier - 3"/>
    <s v="R1013"/>
    <n v="41"/>
    <n v="4"/>
    <s v="Oct"/>
    <n v="1981"/>
  </r>
  <r>
    <s v="Id102"/>
    <s v="Sari"/>
    <n v="53.81"/>
    <n v="8.77"/>
    <s v="Yes"/>
    <s v="No"/>
    <x v="0"/>
    <n v="0"/>
    <x v="0"/>
    <x v="0"/>
    <x v="0"/>
    <s v="28-07-1981"/>
    <n v="40209"/>
    <s v="tier - 1"/>
    <s v="tier - 2"/>
    <s v="R1011"/>
    <n v="41"/>
    <n v="28"/>
    <s v="Jul"/>
    <n v="1981"/>
  </r>
  <r>
    <s v="Id103"/>
    <s v="Robert M."/>
    <n v="49.48"/>
    <n v="4.96"/>
    <s v="No"/>
    <s v="No"/>
    <x v="1"/>
    <n v="1"/>
    <x v="0"/>
    <x v="0"/>
    <x v="2"/>
    <s v="18-08-1979"/>
    <n v="40205"/>
    <s v="tier - 1"/>
    <s v="tier - 3"/>
    <s v="R1012"/>
    <n v="43"/>
    <n v="18"/>
    <s v="Aug"/>
    <n v="1979"/>
  </r>
  <r>
    <s v="Id104"/>
    <s v="Ricardo"/>
    <n v="34.1"/>
    <n v="4.43"/>
    <s v="Yes"/>
    <s v="No"/>
    <x v="0"/>
    <n v="0"/>
    <x v="0"/>
    <x v="0"/>
    <x v="2"/>
    <s v="21-10-1985"/>
    <n v="40182"/>
    <s v="tier - 1"/>
    <s v="tier - 2"/>
    <s v="R1011"/>
    <n v="37"/>
    <n v="21"/>
    <s v="Oct"/>
    <n v="1985"/>
  </r>
  <r>
    <s v="Id105"/>
    <s v="Gedion"/>
    <n v="35.299999999999997"/>
    <n v="5.82"/>
    <s v="Yes"/>
    <s v="No"/>
    <x v="1"/>
    <n v="1"/>
    <x v="0"/>
    <x v="0"/>
    <x v="1"/>
    <s v="14-10-1983"/>
    <n v="40104"/>
    <s v="tier - 1"/>
    <s v="tier - 2"/>
    <s v="R1011"/>
    <n v="39"/>
    <n v="14"/>
    <s v="Oct"/>
    <n v="1983"/>
  </r>
  <r>
    <s v="Id106"/>
    <s v="Mark"/>
    <n v="43.83"/>
    <n v="6.03"/>
    <s v="Yes"/>
    <s v="No"/>
    <x v="0"/>
    <n v="2"/>
    <x v="0"/>
    <x v="0"/>
    <x v="1"/>
    <s v="12-08-1966"/>
    <n v="40069"/>
    <s v="tier - 1"/>
    <s v="tier - 3"/>
    <s v="R1011"/>
    <n v="56"/>
    <n v="12"/>
    <s v="Aug"/>
    <n v="1966"/>
  </r>
  <r>
    <s v="Id107"/>
    <s v="Gamini P."/>
    <n v="50.07"/>
    <n v="9.27"/>
    <s v="No"/>
    <s v="No"/>
    <x v="0"/>
    <n v="0"/>
    <x v="0"/>
    <x v="0"/>
    <x v="0"/>
    <s v="20-12-1978"/>
    <n v="40055"/>
    <s v="tier - 1"/>
    <s v="tier - 3"/>
    <s v="R1011"/>
    <n v="44"/>
    <n v="20"/>
    <s v="Dec"/>
    <n v="1978"/>
  </r>
  <r>
    <s v="Id108"/>
    <s v="Emily J"/>
    <n v="32.774999999999999"/>
    <n v="5.53"/>
    <s v="No"/>
    <s v="No"/>
    <x v="0"/>
    <n v="0"/>
    <x v="0"/>
    <x v="0"/>
    <x v="2"/>
    <s v="25-12-1982"/>
    <n v="40003"/>
    <s v="tier - 1"/>
    <s v="tier - 1"/>
    <s v="R1012"/>
    <n v="40"/>
    <n v="25"/>
    <s v="Dec"/>
    <n v="1982"/>
  </r>
  <r>
    <s v="Id109"/>
    <s v="Amanda"/>
    <n v="34.104999999999997"/>
    <n v="5.07"/>
    <s v="No"/>
    <s v="No"/>
    <x v="0"/>
    <n v="1"/>
    <x v="0"/>
    <x v="0"/>
    <x v="2"/>
    <s v="08-08-1987"/>
    <n v="39983"/>
    <s v="tier - 2"/>
    <s v="tier - 3"/>
    <s v="R1012"/>
    <n v="35"/>
    <n v="8"/>
    <s v="Aug"/>
    <n v="1987"/>
  </r>
  <r>
    <s v="Id110"/>
    <s v="Nicholas"/>
    <n v="48.93"/>
    <n v="11.17"/>
    <s v="Yes"/>
    <s v="No"/>
    <x v="0"/>
    <n v="1"/>
    <x v="0"/>
    <x v="0"/>
    <x v="0"/>
    <s v="02-12-1975"/>
    <n v="39963"/>
    <s v="tier - 2"/>
    <s v="tier - 2"/>
    <s v="R1011"/>
    <n v="47"/>
    <n v="2"/>
    <s v="Dec"/>
    <n v="1975"/>
  </r>
  <r>
    <s v="Id111"/>
    <s v="Knox"/>
    <n v="37.07"/>
    <n v="6.14"/>
    <s v="Yes"/>
    <s v="No"/>
    <x v="0"/>
    <n v="0"/>
    <x v="0"/>
    <x v="0"/>
    <x v="1"/>
    <s v="22-08-1985"/>
    <n v="39872"/>
    <s v="tier - 1"/>
    <s v="tier - 2"/>
    <s v="R1013"/>
    <n v="37"/>
    <n v="22"/>
    <s v="Aug"/>
    <n v="1985"/>
  </r>
  <r>
    <s v="Id112"/>
    <s v="Yianna"/>
    <n v="51.51"/>
    <n v="6.26"/>
    <s v="Yes"/>
    <s v="No"/>
    <x v="1"/>
    <n v="1"/>
    <x v="0"/>
    <x v="0"/>
    <x v="1"/>
    <s v="01-06-1983"/>
    <n v="39866"/>
    <s v="tier - 2"/>
    <s v="tier - 2"/>
    <s v="R1011"/>
    <n v="40"/>
    <n v="1"/>
    <s v="Jun"/>
    <n v="1983"/>
  </r>
  <r>
    <s v="Id113"/>
    <s v="Roberta"/>
    <n v="34.799999999999997"/>
    <n v="4.72"/>
    <s v="Yes"/>
    <s v="No"/>
    <x v="0"/>
    <n v="0"/>
    <x v="0"/>
    <x v="0"/>
    <x v="2"/>
    <s v="17-07-1985"/>
    <n v="39837"/>
    <s v="tier - 2"/>
    <s v="tier - 1"/>
    <s v="R1011"/>
    <n v="37"/>
    <n v="17"/>
    <s v="Jul"/>
    <n v="1985"/>
  </r>
  <r>
    <s v="Id114"/>
    <s v="Benjamin P."/>
    <n v="36.67"/>
    <n v="5.18"/>
    <s v="No"/>
    <s v="No"/>
    <x v="0"/>
    <n v="1"/>
    <x v="0"/>
    <x v="0"/>
    <x v="2"/>
    <s v="24-07-1987"/>
    <n v="39774"/>
    <s v="tier - 1"/>
    <s v="tier - 1"/>
    <s v="R1014"/>
    <n v="35"/>
    <n v="24"/>
    <s v="Jul"/>
    <n v="1987"/>
  </r>
  <r>
    <s v="Id115"/>
    <s v="Craig"/>
    <n v="30.9"/>
    <n v="9.4"/>
    <s v="No"/>
    <s v="No"/>
    <x v="0"/>
    <n v="2"/>
    <x v="0"/>
    <x v="0"/>
    <x v="0"/>
    <s v="17-12-1973"/>
    <n v="39728"/>
    <s v="tier - 1"/>
    <s v="tier - 2"/>
    <s v="R1011"/>
    <n v="49"/>
    <n v="17"/>
    <s v="Dec"/>
    <n v="1973"/>
  </r>
  <r>
    <s v="Id116"/>
    <s v="Ann"/>
    <n v="30.495000000000001"/>
    <n v="6.29"/>
    <s v="No"/>
    <s v="No"/>
    <x v="0"/>
    <n v="0"/>
    <x v="0"/>
    <x v="0"/>
    <x v="1"/>
    <s v="12-08-1977"/>
    <n v="39726"/>
    <s v="tier - 2"/>
    <s v="tier - 1"/>
    <s v="R1012"/>
    <n v="45"/>
    <n v="12"/>
    <s v="Aug"/>
    <n v="1977"/>
  </r>
  <r>
    <s v="Id117"/>
    <s v="Jamie P"/>
    <n v="44.88"/>
    <n v="6.04"/>
    <s v="No"/>
    <s v="No"/>
    <x v="1"/>
    <n v="1"/>
    <x v="0"/>
    <x v="0"/>
    <x v="1"/>
    <s v="16-07-2003"/>
    <n v="39723"/>
    <s v="tier - 1"/>
    <s v="tier - 1"/>
    <s v="R1013"/>
    <n v="19"/>
    <n v="16"/>
    <s v="Jul"/>
    <n v="2003"/>
  </r>
  <r>
    <s v="Id118"/>
    <s v="John"/>
    <n v="44.32"/>
    <n v="10.55"/>
    <s v="No"/>
    <s v="No"/>
    <x v="0"/>
    <n v="0"/>
    <x v="0"/>
    <x v="0"/>
    <x v="0"/>
    <s v="29-09-1968"/>
    <n v="39722"/>
    <s v="tier - 2"/>
    <s v="tier - 2"/>
    <s v="R1011"/>
    <n v="54"/>
    <n v="29"/>
    <s v="Sep"/>
    <n v="1968"/>
  </r>
  <r>
    <s v="Id119"/>
    <s v="Charlie"/>
    <n v="46.39"/>
    <n v="5.09"/>
    <s v="No"/>
    <s v="No"/>
    <x v="0"/>
    <n v="0"/>
    <x v="0"/>
    <x v="0"/>
    <x v="2"/>
    <s v="17-12-1977"/>
    <n v="39670"/>
    <s v="tier - 2"/>
    <s v="tier - 1"/>
    <s v="R1012"/>
    <n v="45"/>
    <n v="17"/>
    <s v="Dec"/>
    <n v="1977"/>
  </r>
  <r>
    <s v="Id120"/>
    <s v="Meb"/>
    <n v="42.13"/>
    <n v="5.2"/>
    <s v="Yes"/>
    <s v="No"/>
    <x v="0"/>
    <n v="1"/>
    <x v="0"/>
    <x v="0"/>
    <x v="2"/>
    <s v="07-08-1995"/>
    <n v="39612"/>
    <s v="tier - 1"/>
    <s v="tier - 3"/>
    <s v="R1013"/>
    <n v="27"/>
    <n v="7"/>
    <s v="Aug"/>
    <n v="1995"/>
  </r>
  <r>
    <s v="Id121"/>
    <s v="Aaqib L."/>
    <n v="30.78"/>
    <n v="8.4499999999999993"/>
    <s v="Yes"/>
    <s v="No"/>
    <x v="0"/>
    <n v="0"/>
    <x v="0"/>
    <x v="0"/>
    <x v="0"/>
    <s v="05-07-1981"/>
    <n v="39597"/>
    <s v="tier - 1"/>
    <s v="tier - 2"/>
    <s v="R1017"/>
    <n v="41"/>
    <n v="5"/>
    <s v="Jul"/>
    <n v="1981"/>
  </r>
  <r>
    <s v="Id122"/>
    <s v="Craig A."/>
    <n v="31.35"/>
    <n v="9.5399999999999991"/>
    <s v="No"/>
    <s v="No"/>
    <x v="0"/>
    <n v="0"/>
    <x v="0"/>
    <x v="0"/>
    <x v="0"/>
    <s v="12-07-1978"/>
    <n v="39556"/>
    <s v="tier - 1"/>
    <s v="tier - 2"/>
    <s v="R1015"/>
    <n v="44"/>
    <n v="12"/>
    <s v="Jul"/>
    <n v="1978"/>
  </r>
  <r>
    <s v="Id123"/>
    <s v="Meredith"/>
    <n v="41.46"/>
    <n v="4.99"/>
    <s v="Yes"/>
    <s v="No"/>
    <x v="0"/>
    <n v="2"/>
    <x v="0"/>
    <x v="0"/>
    <x v="2"/>
    <s v="24-06-1966"/>
    <n v="39397"/>
    <s v="tier - 2"/>
    <s v="tier - 2"/>
    <s v="R1011"/>
    <n v="56"/>
    <n v="24"/>
    <s v="Jun"/>
    <n v="1966"/>
  </r>
  <r>
    <s v="Id124"/>
    <s v="Doug"/>
    <n v="48"/>
    <n v="10.54"/>
    <s v="No"/>
    <s v="No"/>
    <x v="0"/>
    <n v="0"/>
    <x v="0"/>
    <x v="0"/>
    <x v="0"/>
    <s v="05-08-1978"/>
    <n v="39353"/>
    <s v="tier - 2"/>
    <s v="tier - 3"/>
    <s v="R1011"/>
    <n v="44"/>
    <n v="5"/>
    <s v="Aug"/>
    <n v="1978"/>
  </r>
  <r>
    <s v="Id125"/>
    <s v="Elizabeth J."/>
    <n v="49.13"/>
    <n v="4.54"/>
    <s v="No"/>
    <s v="No"/>
    <x v="0"/>
    <n v="0"/>
    <x v="0"/>
    <x v="0"/>
    <x v="2"/>
    <s v="16-08-1982"/>
    <n v="39315"/>
    <s v="tier - 2"/>
    <s v="tier - 3"/>
    <s v="R1011"/>
    <n v="40"/>
    <n v="16"/>
    <s v="Aug"/>
    <n v="1982"/>
  </r>
  <r>
    <s v="Id126"/>
    <s v="Matthew P"/>
    <n v="37.799999999999997"/>
    <n v="6.29"/>
    <s v="No"/>
    <s v="No"/>
    <x v="0"/>
    <n v="1"/>
    <x v="0"/>
    <x v="0"/>
    <x v="1"/>
    <s v="30-11-1992"/>
    <n v="39241"/>
    <s v="tier - 1"/>
    <s v="tier - 3"/>
    <s v="R1011"/>
    <n v="30"/>
    <n v="30"/>
    <s v="Nov"/>
    <n v="1992"/>
  </r>
  <r>
    <s v="Id127"/>
    <s v="Guillermo Sr."/>
    <n v="38.299999999999997"/>
    <n v="9.51"/>
    <s v="No"/>
    <s v="No"/>
    <x v="0"/>
    <n v="0"/>
    <x v="0"/>
    <x v="0"/>
    <x v="0"/>
    <s v="07-07-1962"/>
    <n v="39221"/>
    <s v="tier - 2"/>
    <s v="tier - 1"/>
    <s v="R1011"/>
    <n v="60"/>
    <n v="7"/>
    <s v="Jul"/>
    <n v="1962"/>
  </r>
  <r>
    <s v="Id128"/>
    <s v="Ryan C"/>
    <n v="32.774999999999999"/>
    <n v="4.72"/>
    <s v="No"/>
    <s v="No"/>
    <x v="0"/>
    <n v="0"/>
    <x v="0"/>
    <x v="0"/>
    <x v="2"/>
    <s v="04-08-1982"/>
    <n v="39125"/>
    <s v="tier - 1"/>
    <s v="tier - 1"/>
    <s v="R1016"/>
    <n v="40"/>
    <n v="4"/>
    <s v="Aug"/>
    <n v="1982"/>
  </r>
  <r>
    <s v="Id129"/>
    <s v="Dane"/>
    <n v="34.200000000000003"/>
    <n v="5.91"/>
    <s v="Yes"/>
    <s v="No"/>
    <x v="0"/>
    <n v="0"/>
    <x v="0"/>
    <x v="0"/>
    <x v="1"/>
    <s v="20-09-1985"/>
    <n v="39047"/>
    <s v="tier - 1"/>
    <s v="tier - 3"/>
    <s v="R1017"/>
    <n v="37"/>
    <n v="20"/>
    <s v="Sep"/>
    <n v="1985"/>
  </r>
  <r>
    <s v="Id130"/>
    <s v="Jonas"/>
    <n v="30.2"/>
    <n v="9.58"/>
    <s v="No"/>
    <s v="No"/>
    <x v="0"/>
    <n v="0"/>
    <x v="0"/>
    <x v="0"/>
    <x v="0"/>
    <s v="12-10-1978"/>
    <n v="38999"/>
    <s v="tier - 1"/>
    <s v="tier - 1"/>
    <s v="R1011"/>
    <n v="44"/>
    <n v="12"/>
    <s v="Oct"/>
    <n v="1978"/>
  </r>
  <r>
    <s v="Id131"/>
    <s v="George E"/>
    <n v="48.32"/>
    <n v="5.77"/>
    <s v="No"/>
    <s v="No"/>
    <x v="0"/>
    <n v="0"/>
    <x v="0"/>
    <x v="0"/>
    <x v="1"/>
    <s v="24-09-1980"/>
    <n v="38947"/>
    <s v="tier - 2"/>
    <s v="tier - 3"/>
    <s v="R1011"/>
    <n v="42"/>
    <n v="24"/>
    <s v="Sep"/>
    <n v="1980"/>
  </r>
  <r>
    <s v="Id132"/>
    <s v="Sara S"/>
    <n v="44.86"/>
    <n v="4.38"/>
    <s v="Yes"/>
    <s v="No"/>
    <x v="0"/>
    <n v="0"/>
    <x v="0"/>
    <x v="0"/>
    <x v="2"/>
    <s v="15-12-1976"/>
    <n v="38933"/>
    <s v="tier - 2"/>
    <s v="tier - 3"/>
    <s v="R1011"/>
    <n v="46"/>
    <n v="15"/>
    <s v="Dec"/>
    <n v="1976"/>
  </r>
  <r>
    <s v="Id133"/>
    <s v="Nick"/>
    <n v="52.15"/>
    <n v="5.65"/>
    <s v="No"/>
    <s v="No"/>
    <x v="0"/>
    <n v="1"/>
    <x v="0"/>
    <x v="0"/>
    <x v="2"/>
    <s v="16-06-1987"/>
    <n v="38924"/>
    <s v="tier - 2"/>
    <s v="tier - 2"/>
    <s v="R1011"/>
    <n v="35"/>
    <n v="16"/>
    <s v="Jun"/>
    <n v="1987"/>
  </r>
  <r>
    <s v="Id134"/>
    <s v="Timothy"/>
    <n v="41.12"/>
    <n v="7.54"/>
    <s v="Yes"/>
    <s v="No"/>
    <x v="0"/>
    <n v="0"/>
    <x v="0"/>
    <x v="0"/>
    <x v="0"/>
    <s v="30-07-1967"/>
    <n v="38893"/>
    <s v="tier - 1"/>
    <s v="tier - 2"/>
    <s v="R1011"/>
    <n v="55"/>
    <n v="30"/>
    <s v="Jul"/>
    <n v="1967"/>
  </r>
  <r>
    <s v="Id135"/>
    <s v="Becky L"/>
    <n v="38.39"/>
    <n v="5.1100000000000003"/>
    <s v="Yes"/>
    <s v="No"/>
    <x v="0"/>
    <n v="1"/>
    <x v="0"/>
    <x v="0"/>
    <x v="2"/>
    <s v="06-06-1964"/>
    <n v="38869"/>
    <s v="tier - 2"/>
    <s v="tier - 2"/>
    <s v="R1011"/>
    <n v="59"/>
    <n v="6"/>
    <s v="Jun"/>
    <n v="1964"/>
  </r>
  <r>
    <s v="Id136"/>
    <s v="Steph K."/>
    <n v="46.85"/>
    <n v="4.25"/>
    <s v="No"/>
    <s v="No"/>
    <x v="1"/>
    <n v="1"/>
    <x v="0"/>
    <x v="0"/>
    <x v="2"/>
    <s v="03-12-1979"/>
    <n v="38837"/>
    <s v="tier - 2"/>
    <s v="tier - 1"/>
    <s v="R1011"/>
    <n v="43"/>
    <n v="3"/>
    <s v="Dec"/>
    <n v="1979"/>
  </r>
  <r>
    <s v="Id137"/>
    <s v="Kristine B."/>
    <n v="42.24"/>
    <n v="5.55"/>
    <s v="No"/>
    <s v="yes"/>
    <x v="0"/>
    <n v="1"/>
    <x v="0"/>
    <x v="0"/>
    <x v="2"/>
    <s v="05-12-2004"/>
    <n v="38793"/>
    <s v="tier - 2"/>
    <s v="tier - 2"/>
    <s v="R1013"/>
    <n v="18"/>
    <n v="5"/>
    <s v="Dec"/>
    <n v="2004"/>
  </r>
  <r>
    <s v="Id138"/>
    <s v="Taylor B"/>
    <n v="34.39"/>
    <n v="5.78"/>
    <s v="No"/>
    <s v="No"/>
    <x v="0"/>
    <n v="0"/>
    <x v="0"/>
    <x v="0"/>
    <x v="1"/>
    <s v="08-11-1991"/>
    <n v="38746"/>
    <s v="tier - 1"/>
    <s v="tier - 2"/>
    <s v="R1012"/>
    <n v="31"/>
    <n v="8"/>
    <s v="Nov"/>
    <n v="1991"/>
  </r>
  <r>
    <s v="Id139"/>
    <s v="William"/>
    <n v="42.89"/>
    <n v="5.28"/>
    <s v="Yes"/>
    <s v="No"/>
    <x v="0"/>
    <n v="0"/>
    <x v="0"/>
    <x v="0"/>
    <x v="2"/>
    <s v="15-06-1976"/>
    <n v="38740"/>
    <s v="tier - 2"/>
    <s v="tier - 2"/>
    <s v="R1012"/>
    <n v="46"/>
    <n v="15"/>
    <s v="Jun"/>
    <n v="1976"/>
  </r>
  <r>
    <s v="Id140"/>
    <s v="Sage"/>
    <n v="36.299999999999997"/>
    <n v="5.39"/>
    <s v="No"/>
    <s v="No"/>
    <x v="0"/>
    <n v="0"/>
    <x v="0"/>
    <x v="0"/>
    <x v="2"/>
    <s v="02-11-1991"/>
    <n v="38711"/>
    <s v="tier - 2"/>
    <s v="tier - 2"/>
    <s v="R1011"/>
    <n v="31"/>
    <n v="2"/>
    <s v="Nov"/>
    <n v="1991"/>
  </r>
  <r>
    <s v="Id141"/>
    <s v="Cole"/>
    <n v="35.200000000000003"/>
    <n v="8.01"/>
    <s v="Yes"/>
    <s v="No"/>
    <x v="0"/>
    <n v="1"/>
    <x v="0"/>
    <x v="0"/>
    <x v="0"/>
    <s v="20-07-1986"/>
    <n v="38709"/>
    <s v="tier - 1"/>
    <s v="tier - 3"/>
    <s v="R1013"/>
    <n v="36"/>
    <n v="20"/>
    <s v="Jul"/>
    <n v="1986"/>
  </r>
  <r>
    <s v="Id142"/>
    <s v="Jesse"/>
    <n v="53.62"/>
    <n v="5.21"/>
    <s v="No"/>
    <s v="No"/>
    <x v="0"/>
    <n v="0"/>
    <x v="0"/>
    <x v="0"/>
    <x v="2"/>
    <s v="13-07-1990"/>
    <n v="38652"/>
    <s v="tier - 2"/>
    <s v="tier - 2"/>
    <s v="R1011"/>
    <n v="32"/>
    <n v="13"/>
    <s v="Jul"/>
    <n v="1990"/>
  </r>
  <r>
    <s v="Id143"/>
    <s v="Tammi J."/>
    <n v="36.67"/>
    <n v="6.27"/>
    <s v="No"/>
    <s v="No"/>
    <x v="0"/>
    <n v="0"/>
    <x v="0"/>
    <x v="0"/>
    <x v="1"/>
    <s v="12-11-1999"/>
    <n v="38512"/>
    <s v="tier - 2"/>
    <s v="tier - 2"/>
    <s v="R1024"/>
    <n v="23"/>
    <n v="12"/>
    <s v="Nov"/>
    <n v="1999"/>
  </r>
  <r>
    <s v="Id144"/>
    <s v="Matthew S."/>
    <n v="33.4"/>
    <n v="10.73"/>
    <s v="Yes"/>
    <s v="No"/>
    <x v="0"/>
    <n v="1"/>
    <x v="0"/>
    <x v="0"/>
    <x v="0"/>
    <s v="21-06-1986"/>
    <n v="38415"/>
    <s v="tier - 1"/>
    <s v="tier - 2"/>
    <s v="R1011"/>
    <n v="36"/>
    <n v="21"/>
    <s v="Jun"/>
    <n v="1986"/>
  </r>
  <r>
    <s v="Id145"/>
    <s v="Eric"/>
    <n v="42.71"/>
    <n v="10.52"/>
    <s v="No"/>
    <s v="No"/>
    <x v="0"/>
    <n v="0"/>
    <x v="0"/>
    <x v="0"/>
    <x v="0"/>
    <s v="23-12-1971"/>
    <n v="38405"/>
    <s v="tier - 2"/>
    <s v="tier - 1"/>
    <s v="R1011"/>
    <n v="51"/>
    <n v="23"/>
    <s v="Dec"/>
    <n v="1971"/>
  </r>
  <r>
    <s v="Id146"/>
    <s v="Valeria R"/>
    <n v="41.52"/>
    <n v="11.82"/>
    <s v="Yes"/>
    <s v="No"/>
    <x v="0"/>
    <n v="2"/>
    <x v="0"/>
    <x v="0"/>
    <x v="0"/>
    <s v="22-08-1970"/>
    <n v="38390"/>
    <s v="tier - 2"/>
    <s v="tier - 3"/>
    <s v="R1011"/>
    <n v="52"/>
    <n v="22"/>
    <s v="Aug"/>
    <n v="1970"/>
  </r>
  <r>
    <s v="Id147"/>
    <s v="Michael P"/>
    <n v="39.4"/>
    <n v="6.76"/>
    <s v="No"/>
    <s v="No"/>
    <x v="0"/>
    <n v="0"/>
    <x v="0"/>
    <x v="0"/>
    <x v="0"/>
    <s v="17-09-2002"/>
    <n v="38345"/>
    <s v="tier - 1"/>
    <s v="tier - 3"/>
    <s v="R1011"/>
    <n v="20"/>
    <n v="17"/>
    <s v="Sep"/>
    <n v="2002"/>
  </r>
  <r>
    <s v="Id148"/>
    <s v="Rami"/>
    <n v="46.45"/>
    <n v="5.62"/>
    <s v="No"/>
    <s v="No"/>
    <x v="0"/>
    <n v="0"/>
    <x v="0"/>
    <x v="0"/>
    <x v="2"/>
    <s v="12-06-1980"/>
    <n v="38313"/>
    <s v="tier - 1"/>
    <s v="tier - 3"/>
    <s v="R1011"/>
    <n v="42"/>
    <n v="12"/>
    <s v="Jun"/>
    <n v="1980"/>
  </r>
  <r>
    <s v="Id149"/>
    <s v="Denis"/>
    <n v="35.75"/>
    <n v="4.1900000000000004"/>
    <s v="No"/>
    <s v="No"/>
    <x v="0"/>
    <n v="0"/>
    <x v="0"/>
    <x v="0"/>
    <x v="2"/>
    <s v="30-10-1989"/>
    <n v="38283"/>
    <s v="tier - 1"/>
    <s v="tier - 2"/>
    <s v="R1013"/>
    <n v="33"/>
    <n v="30"/>
    <s v="Oct"/>
    <n v="1989"/>
  </r>
  <r>
    <s v="Id150"/>
    <s v="Brian E"/>
    <n v="26.07"/>
    <n v="5.32"/>
    <s v="No"/>
    <s v="No"/>
    <x v="0"/>
    <n v="0"/>
    <x v="0"/>
    <x v="1"/>
    <x v="2"/>
    <s v="16-08-1980"/>
    <n v="38246"/>
    <s v="tier - 1"/>
    <s v="tier - 2"/>
    <s v="R1013"/>
    <n v="42"/>
    <n v="16"/>
    <s v="Aug"/>
    <n v="1980"/>
  </r>
  <r>
    <s v="Id151"/>
    <s v="Bonnie"/>
    <n v="36.54"/>
    <n v="4.46"/>
    <s v="Yes"/>
    <s v="No"/>
    <x v="0"/>
    <n v="1"/>
    <x v="0"/>
    <x v="0"/>
    <x v="2"/>
    <s v="16-06-1964"/>
    <n v="38242"/>
    <s v="tier - 2"/>
    <s v="tier - 3"/>
    <s v="R1011"/>
    <n v="58"/>
    <n v="16"/>
    <s v="Jun"/>
    <n v="1964"/>
  </r>
  <r>
    <s v="Id152"/>
    <s v="Michael P"/>
    <n v="51.64"/>
    <n v="5.65"/>
    <s v="No"/>
    <s v="No"/>
    <x v="0"/>
    <n v="0"/>
    <x v="0"/>
    <x v="0"/>
    <x v="2"/>
    <s v="08-09-1989"/>
    <n v="38237"/>
    <s v="tier - 2"/>
    <s v="tier - 3"/>
    <s v="R1011"/>
    <n v="33"/>
    <n v="8"/>
    <s v="Sep"/>
    <n v="1989"/>
  </r>
  <r>
    <s v="Id153"/>
    <s v="Paul"/>
    <n v="42.83"/>
    <n v="6.04"/>
    <s v="No"/>
    <s v="No"/>
    <x v="0"/>
    <n v="2"/>
    <x v="0"/>
    <x v="0"/>
    <x v="1"/>
    <s v="19-11-1972"/>
    <n v="38189"/>
    <s v="tier - 2"/>
    <s v="tier - 2"/>
    <s v="R1011"/>
    <n v="50"/>
    <n v="19"/>
    <s v="Nov"/>
    <n v="1972"/>
  </r>
  <r>
    <s v="Id154"/>
    <s v="Michael"/>
    <n v="40.15"/>
    <n v="5.76"/>
    <s v="No"/>
    <s v="No"/>
    <x v="0"/>
    <n v="1"/>
    <x v="0"/>
    <x v="0"/>
    <x v="1"/>
    <s v="29-07-1998"/>
    <n v="38126"/>
    <s v="tier - 1"/>
    <s v="tier - 3"/>
    <s v="R1013"/>
    <n v="24"/>
    <n v="29"/>
    <s v="Jul"/>
    <n v="1998"/>
  </r>
  <r>
    <s v="Id155"/>
    <s v="Samuel"/>
    <n v="27.8"/>
    <n v="4.3600000000000003"/>
    <s v="No"/>
    <s v="No"/>
    <x v="1"/>
    <n v="1"/>
    <x v="0"/>
    <x v="1"/>
    <x v="2"/>
    <s v="09-09-1979"/>
    <n v="37830"/>
    <s v="tier - 1"/>
    <s v="tier - 2"/>
    <s v="R1011"/>
    <n v="43"/>
    <n v="9"/>
    <s v="Sep"/>
    <n v="1979"/>
  </r>
  <r>
    <s v="Id156"/>
    <s v="Matthew"/>
    <n v="45.81"/>
    <n v="4.76"/>
    <s v="Yes"/>
    <s v="No"/>
    <x v="1"/>
    <n v="1"/>
    <x v="0"/>
    <x v="0"/>
    <x v="2"/>
    <s v="26-07-1983"/>
    <n v="37801"/>
    <s v="tier - 2"/>
    <s v="tier - 2"/>
    <s v="R1011"/>
    <n v="39"/>
    <n v="26"/>
    <s v="Jul"/>
    <n v="1983"/>
  </r>
  <r>
    <s v="Id157"/>
    <s v="Daniel"/>
    <n v="34.43"/>
    <n v="10.82"/>
    <s v="Yes"/>
    <s v="No"/>
    <x v="0"/>
    <n v="1"/>
    <x v="0"/>
    <x v="0"/>
    <x v="0"/>
    <s v="15-08-1986"/>
    <n v="37743"/>
    <s v="tier - 1"/>
    <s v="tier - 1"/>
    <s v="R1013"/>
    <n v="36"/>
    <n v="15"/>
    <s v="Aug"/>
    <n v="1986"/>
  </r>
  <r>
    <s v="Id158"/>
    <s v="Syndy"/>
    <n v="41.33"/>
    <n v="4.01"/>
    <s v="Yes"/>
    <s v="No"/>
    <x v="0"/>
    <n v="0"/>
    <x v="0"/>
    <x v="0"/>
    <x v="2"/>
    <s v="18-09-1976"/>
    <n v="37735"/>
    <s v="tier - 2"/>
    <s v="tier - 2"/>
    <s v="R1011"/>
    <n v="46"/>
    <n v="18"/>
    <s v="Sep"/>
    <n v="1976"/>
  </r>
  <r>
    <s v="Id159"/>
    <s v="Aleksandra"/>
    <n v="31.92"/>
    <n v="5.12"/>
    <s v="Yes"/>
    <s v="No"/>
    <x v="0"/>
    <n v="1"/>
    <x v="0"/>
    <x v="0"/>
    <x v="2"/>
    <s v="10-10-1988"/>
    <n v="37702"/>
    <s v="tier - 2"/>
    <s v="tier - 3"/>
    <s v="R1023"/>
    <n v="34"/>
    <n v="10"/>
    <s v="Oct"/>
    <n v="1988"/>
  </r>
  <r>
    <s v="Id160"/>
    <s v="Steeve T Sr."/>
    <n v="39.799999999999997"/>
    <n v="10.54"/>
    <s v="Yes"/>
    <s v="No"/>
    <x v="0"/>
    <n v="2"/>
    <x v="0"/>
    <x v="0"/>
    <x v="0"/>
    <s v="28-10-1970"/>
    <n v="37675"/>
    <s v="tier - 2"/>
    <s v="tier - 3"/>
    <s v="R1011"/>
    <n v="52"/>
    <n v="28"/>
    <s v="Oct"/>
    <n v="1970"/>
  </r>
  <r>
    <s v="Id161"/>
    <s v="Richard"/>
    <n v="42.82"/>
    <n v="4.21"/>
    <s v="No"/>
    <s v="No"/>
    <x v="0"/>
    <n v="0"/>
    <x v="0"/>
    <x v="0"/>
    <x v="2"/>
    <s v="20-06-1982"/>
    <n v="37651"/>
    <s v="tier - 2"/>
    <s v="tier - 2"/>
    <s v="R1012"/>
    <n v="40"/>
    <n v="20"/>
    <s v="Jun"/>
    <n v="1982"/>
  </r>
  <r>
    <s v="Id162"/>
    <s v="Aaron T"/>
    <n v="33.630000000000003"/>
    <n v="5.42"/>
    <s v="No"/>
    <s v="No"/>
    <x v="0"/>
    <n v="0"/>
    <x v="0"/>
    <x v="0"/>
    <x v="2"/>
    <s v="16-11-1990"/>
    <n v="37608"/>
    <s v="tier - 1"/>
    <s v="tier - 2"/>
    <s v="R1019"/>
    <n v="32"/>
    <n v="16"/>
    <s v="Nov"/>
    <n v="1990"/>
  </r>
  <r>
    <s v="Id163"/>
    <s v="Akira"/>
    <n v="37.07"/>
    <n v="4.28"/>
    <s v="No"/>
    <s v="yes"/>
    <x v="0"/>
    <n v="1"/>
    <x v="0"/>
    <x v="0"/>
    <x v="2"/>
    <s v="12-10-2000"/>
    <n v="37484"/>
    <s v="tier - 1"/>
    <s v="tier - 1"/>
    <s v="R1013"/>
    <n v="22"/>
    <n v="12"/>
    <s v="Oct"/>
    <n v="2000"/>
  </r>
  <r>
    <s v="Id164"/>
    <s v="Ben"/>
    <n v="35.625"/>
    <n v="8.9"/>
    <s v="No"/>
    <s v="No"/>
    <x v="0"/>
    <n v="0"/>
    <x v="0"/>
    <x v="0"/>
    <x v="0"/>
    <s v="27-09-2002"/>
    <n v="37465"/>
    <s v="tier - 1"/>
    <s v="tier - 2"/>
    <s v="R1012"/>
    <n v="20"/>
    <n v="27"/>
    <s v="Sep"/>
    <n v="2002"/>
  </r>
  <r>
    <s v="Id165"/>
    <s v="Jana"/>
    <n v="42.69"/>
    <n v="4.8899999999999997"/>
    <s v="No"/>
    <s v="No"/>
    <x v="1"/>
    <n v="1"/>
    <x v="0"/>
    <x v="0"/>
    <x v="2"/>
    <s v="03-08-1979"/>
    <n v="37426"/>
    <s v="tier - 2"/>
    <s v="tier - 1"/>
    <s v="R1011"/>
    <n v="43"/>
    <n v="3"/>
    <s v="Aug"/>
    <n v="1979"/>
  </r>
  <r>
    <s v="Id166"/>
    <s v="Jay T."/>
    <n v="37.869999999999997"/>
    <n v="4.29"/>
    <s v="Yes"/>
    <s v="No"/>
    <x v="1"/>
    <n v="1"/>
    <x v="0"/>
    <x v="0"/>
    <x v="2"/>
    <s v="30-10-1969"/>
    <n v="37277"/>
    <s v="tier - 1"/>
    <s v="tier - 3"/>
    <s v="R1011"/>
    <n v="53"/>
    <n v="30"/>
    <s v="Oct"/>
    <n v="1969"/>
  </r>
  <r>
    <s v="Id167"/>
    <s v="Marie-Helene"/>
    <n v="40.61"/>
    <n v="8"/>
    <s v="Yes"/>
    <s v="No"/>
    <x v="0"/>
    <n v="1"/>
    <x v="0"/>
    <x v="0"/>
    <x v="0"/>
    <s v="09-11-1975"/>
    <n v="37272"/>
    <s v="tier - 2"/>
    <s v="tier - 3"/>
    <s v="R1011"/>
    <n v="47"/>
    <n v="9"/>
    <s v="Nov"/>
    <n v="1975"/>
  </r>
  <r>
    <s v="Id168"/>
    <s v="Bret R"/>
    <n v="30.78"/>
    <n v="4.67"/>
    <s v="Yes"/>
    <s v="No"/>
    <x v="0"/>
    <n v="0"/>
    <x v="0"/>
    <x v="0"/>
    <x v="2"/>
    <s v="17-11-1985"/>
    <n v="37270"/>
    <s v="tier - 2"/>
    <s v="tier - 1"/>
    <s v="R1024"/>
    <n v="37"/>
    <n v="17"/>
    <s v="Nov"/>
    <n v="1985"/>
  </r>
  <r>
    <s v="Id169"/>
    <s v="Gardner L"/>
    <n v="49.49"/>
    <n v="4.5"/>
    <s v="No"/>
    <s v="No"/>
    <x v="0"/>
    <n v="0"/>
    <x v="0"/>
    <x v="0"/>
    <x v="2"/>
    <s v="17-10-1990"/>
    <n v="37251"/>
    <s v="tier - 2"/>
    <s v="tier - 2"/>
    <s v="R1011"/>
    <n v="32"/>
    <n v="17"/>
    <s v="Oct"/>
    <n v="1990"/>
  </r>
  <r>
    <s v="Id170"/>
    <s v="Bobby"/>
    <n v="37.619999999999997"/>
    <n v="6.32"/>
    <s v="Yes"/>
    <s v="yes"/>
    <x v="0"/>
    <n v="2"/>
    <x v="0"/>
    <x v="0"/>
    <x v="1"/>
    <s v="05-09-2000"/>
    <n v="37165"/>
    <s v="tier - 1"/>
    <s v="tier - 3"/>
    <s v="Unknown"/>
    <n v="22"/>
    <n v="5"/>
    <s v="Sep"/>
    <n v="2000"/>
  </r>
  <r>
    <s v="Id171"/>
    <s v="Natalie"/>
    <n v="36.08"/>
    <n v="6.1"/>
    <s v="Yes"/>
    <s v="No"/>
    <x v="0"/>
    <n v="1"/>
    <x v="0"/>
    <x v="0"/>
    <x v="1"/>
    <s v="30-10-1995"/>
    <n v="37134"/>
    <s v="tier - 2"/>
    <s v="tier - 2"/>
    <s v="R1013"/>
    <n v="27"/>
    <n v="30"/>
    <s v="Oct"/>
    <n v="1995"/>
  </r>
  <r>
    <s v="Id172"/>
    <s v="Lina"/>
    <n v="33.5"/>
    <n v="5.4"/>
    <s v="No"/>
    <s v="No"/>
    <x v="0"/>
    <n v="0"/>
    <x v="0"/>
    <x v="0"/>
    <x v="2"/>
    <s v="10-06-1989"/>
    <n v="37079"/>
    <s v="tier - 2"/>
    <s v="tier - 3"/>
    <s v="R1011"/>
    <n v="33"/>
    <n v="10"/>
    <s v="Jun"/>
    <n v="1989"/>
  </r>
  <r>
    <s v="Id173"/>
    <s v="Zebulon"/>
    <n v="47.46"/>
    <n v="6.24"/>
    <s v="Yes"/>
    <s v="No"/>
    <x v="0"/>
    <n v="1"/>
    <x v="0"/>
    <x v="0"/>
    <x v="1"/>
    <s v="17-12-1988"/>
    <n v="37076"/>
    <s v="tier - 2"/>
    <s v="tier - 1"/>
    <s v="R1011"/>
    <n v="34"/>
    <n v="17"/>
    <s v="Dec"/>
    <n v="1988"/>
  </r>
  <r>
    <s v="Id174"/>
    <s v="Amanda"/>
    <n v="49.24"/>
    <n v="4.45"/>
    <s v="No"/>
    <s v="No"/>
    <x v="0"/>
    <n v="0"/>
    <x v="0"/>
    <x v="0"/>
    <x v="2"/>
    <s v="01-11-1991"/>
    <n v="37041"/>
    <s v="tier - 2"/>
    <s v="tier - 2"/>
    <s v="R1011"/>
    <n v="31"/>
    <n v="1"/>
    <s v="Nov"/>
    <n v="1991"/>
  </r>
  <r>
    <s v="Id175"/>
    <s v="Greg"/>
    <n v="54.4"/>
    <n v="5.22"/>
    <s v="No"/>
    <s v="No"/>
    <x v="0"/>
    <n v="1"/>
    <x v="0"/>
    <x v="0"/>
    <x v="2"/>
    <s v="13-09-1992"/>
    <n v="36976"/>
    <s v="tier - 2"/>
    <s v="tier - 3"/>
    <s v="R1011"/>
    <n v="30"/>
    <n v="13"/>
    <s v="Sep"/>
    <n v="1992"/>
  </r>
  <r>
    <s v="Id176"/>
    <s v="John"/>
    <n v="35.53"/>
    <n v="4.6100000000000003"/>
    <s v="No"/>
    <s v="No"/>
    <x v="0"/>
    <n v="1"/>
    <x v="0"/>
    <x v="0"/>
    <x v="2"/>
    <s v="25-08-1992"/>
    <n v="36950"/>
    <s v="tier - 1"/>
    <s v="tier - 1"/>
    <s v="R1013"/>
    <n v="30"/>
    <n v="25"/>
    <s v="Aug"/>
    <n v="1992"/>
  </r>
  <r>
    <s v="Id177"/>
    <s v="Kelsey A."/>
    <n v="39.729999999999997"/>
    <n v="6.24"/>
    <s v="No"/>
    <s v="No"/>
    <x v="0"/>
    <n v="0"/>
    <x v="0"/>
    <x v="0"/>
    <x v="1"/>
    <s v="13-08-1977"/>
    <n v="36936"/>
    <s v="tier - 2"/>
    <s v="tier - 1"/>
    <s v="R1011"/>
    <n v="45"/>
    <n v="13"/>
    <s v="Aug"/>
    <n v="1977"/>
  </r>
  <r>
    <s v="Id178"/>
    <s v="Bronwen L"/>
    <n v="35.68"/>
    <n v="10.039999999999999"/>
    <s v="No"/>
    <s v="No"/>
    <x v="0"/>
    <n v="0"/>
    <x v="0"/>
    <x v="0"/>
    <x v="0"/>
    <s v="22-10-1968"/>
    <n v="36923"/>
    <s v="tier - 2"/>
    <s v="tier - 1"/>
    <s v="R1011"/>
    <n v="54"/>
    <n v="22"/>
    <s v="Oct"/>
    <n v="1968"/>
  </r>
  <r>
    <s v="Id179"/>
    <s v="Manuela"/>
    <n v="48.86"/>
    <n v="6.09"/>
    <s v="No"/>
    <s v="No"/>
    <x v="0"/>
    <n v="0"/>
    <x v="0"/>
    <x v="0"/>
    <x v="1"/>
    <s v="10-06-1991"/>
    <n v="36912"/>
    <s v="tier - 2"/>
    <s v="tier - 2"/>
    <s v="R1011"/>
    <n v="31"/>
    <n v="10"/>
    <s v="Jun"/>
    <n v="1991"/>
  </r>
  <r>
    <s v="Id180"/>
    <s v="Jennifer L"/>
    <n v="34.799999999999997"/>
    <n v="11.4"/>
    <s v="Yes"/>
    <s v="No"/>
    <x v="1"/>
    <n v="1"/>
    <x v="1"/>
    <x v="0"/>
    <x v="0"/>
    <s v="24-07-1963"/>
    <n v="36911"/>
    <s v="tier - 2"/>
    <s v="tier - 2"/>
    <s v="R1011"/>
    <n v="59"/>
    <n v="24"/>
    <s v="Jul"/>
    <n v="1963"/>
  </r>
  <r>
    <s v="Id181"/>
    <s v="Abby W."/>
    <n v="32.49"/>
    <n v="4.29"/>
    <s v="No"/>
    <s v="No"/>
    <x v="1"/>
    <n v="1"/>
    <x v="0"/>
    <x v="0"/>
    <x v="2"/>
    <s v="21-06-2003"/>
    <n v="36899"/>
    <s v="tier - 2"/>
    <s v="tier - 1"/>
    <s v="R1012"/>
    <n v="19"/>
    <n v="21"/>
    <s v="Jun"/>
    <n v="2003"/>
  </r>
  <r>
    <s v="Id182"/>
    <s v="Tyler"/>
    <n v="39"/>
    <n v="5.7"/>
    <s v="No"/>
    <s v="No"/>
    <x v="0"/>
    <n v="2"/>
    <x v="0"/>
    <x v="0"/>
    <x v="1"/>
    <s v="05-12-1972"/>
    <n v="36890"/>
    <s v="tier - 1"/>
    <s v="tier - 3"/>
    <s v="R1011"/>
    <n v="50"/>
    <n v="5"/>
    <s v="Dec"/>
    <n v="1972"/>
  </r>
  <r>
    <s v="Id183"/>
    <s v="Jeffrey"/>
    <n v="35.299999999999997"/>
    <n v="6.09"/>
    <s v="No"/>
    <s v="No"/>
    <x v="0"/>
    <n v="1"/>
    <x v="0"/>
    <x v="0"/>
    <x v="1"/>
    <s v="04-07-1992"/>
    <n v="36837"/>
    <s v="tier - 2"/>
    <s v="tier - 3"/>
    <s v="R1011"/>
    <n v="30"/>
    <n v="4"/>
    <s v="Jul"/>
    <n v="1992"/>
  </r>
  <r>
    <s v="Id184"/>
    <s v="Matthew F"/>
    <n v="33.42"/>
    <n v="10.67"/>
    <s v="No"/>
    <s v="No"/>
    <x v="0"/>
    <n v="0"/>
    <x v="0"/>
    <x v="0"/>
    <x v="0"/>
    <s v="28-12-1965"/>
    <n v="36795"/>
    <s v="tier - 2"/>
    <s v="tier - 1"/>
    <s v="R1011"/>
    <n v="57"/>
    <n v="28"/>
    <s v="Dec"/>
    <n v="1965"/>
  </r>
  <r>
    <s v="Id185"/>
    <s v="Ryan J."/>
    <n v="37.18"/>
    <n v="6.75"/>
    <s v="Yes"/>
    <s v="No"/>
    <x v="0"/>
    <n v="2"/>
    <x v="0"/>
    <x v="0"/>
    <x v="0"/>
    <s v="14-07-1970"/>
    <n v="36786"/>
    <s v="tier - 1"/>
    <s v="tier - 1"/>
    <s v="R1011"/>
    <n v="52"/>
    <n v="14"/>
    <s v="Jul"/>
    <n v="1970"/>
  </r>
  <r>
    <s v="Id186"/>
    <s v="Amy"/>
    <n v="33.33"/>
    <n v="9.26"/>
    <s v="Yes"/>
    <s v="No"/>
    <x v="0"/>
    <n v="2"/>
    <x v="1"/>
    <x v="0"/>
    <x v="0"/>
    <s v="29-07-1961"/>
    <n v="36580"/>
    <s v="tier - 2"/>
    <s v="tier - 2"/>
    <s v="R1013"/>
    <n v="61"/>
    <n v="29"/>
    <s v="Jul"/>
    <n v="1961"/>
  </r>
  <r>
    <s v="Id187"/>
    <s v="Andrew P"/>
    <n v="53.21"/>
    <n v="4.2699999999999996"/>
    <s v="No"/>
    <s v="No"/>
    <x v="0"/>
    <n v="1"/>
    <x v="0"/>
    <x v="0"/>
    <x v="2"/>
    <s v="09-10-1992"/>
    <n v="36573"/>
    <s v="tier - 1"/>
    <s v="tier - 2"/>
    <s v="R1011"/>
    <n v="30"/>
    <n v="9"/>
    <s v="Oct"/>
    <n v="1992"/>
  </r>
  <r>
    <s v="Id188"/>
    <s v="George M. V"/>
    <n v="38.729999999999997"/>
    <n v="11.51"/>
    <s v="No"/>
    <s v="No"/>
    <x v="0"/>
    <n v="2"/>
    <x v="0"/>
    <x v="0"/>
    <x v="0"/>
    <s v="09-08-1973"/>
    <n v="36542"/>
    <s v="tier - 2"/>
    <s v="tier - 3"/>
    <s v="R1011"/>
    <n v="49"/>
    <n v="9"/>
    <s v="Aug"/>
    <n v="1973"/>
  </r>
  <r>
    <s v="Id189"/>
    <s v="Sarah"/>
    <n v="29.73"/>
    <n v="7.22"/>
    <s v="No"/>
    <s v="No"/>
    <x v="0"/>
    <n v="0"/>
    <x v="0"/>
    <x v="1"/>
    <x v="0"/>
    <s v="19-11-1962"/>
    <n v="36446"/>
    <s v="tier - 2"/>
    <s v="tier - 2"/>
    <s v="R1011"/>
    <n v="60"/>
    <n v="19"/>
    <s v="Nov"/>
    <n v="1962"/>
  </r>
  <r>
    <s v="Id190"/>
    <s v="Lara"/>
    <n v="34.700000000000003"/>
    <n v="4.37"/>
    <s v="No"/>
    <s v="No"/>
    <x v="1"/>
    <n v="1"/>
    <x v="0"/>
    <x v="0"/>
    <x v="2"/>
    <s v="09-12-2003"/>
    <n v="36398"/>
    <s v="tier - 2"/>
    <s v="tier - 3"/>
    <s v="R1011"/>
    <n v="19"/>
    <n v="9"/>
    <s v="Dec"/>
    <n v="2003"/>
  </r>
  <r>
    <s v="Id191"/>
    <s v="Sebastien"/>
    <n v="38.28"/>
    <n v="11.56"/>
    <s v="Yes"/>
    <s v="No"/>
    <x v="0"/>
    <n v="1"/>
    <x v="0"/>
    <x v="0"/>
    <x v="0"/>
    <s v="05-06-1975"/>
    <n v="36351"/>
    <s v="tier - 1"/>
    <s v="tier - 2"/>
    <s v="R1011"/>
    <n v="48"/>
    <n v="5"/>
    <s v="Jun"/>
    <n v="1975"/>
  </r>
  <r>
    <s v="Id192"/>
    <s v="Padraig"/>
    <n v="33.57"/>
    <n v="8.82"/>
    <s v="Yes"/>
    <s v="No"/>
    <x v="0"/>
    <n v="0"/>
    <x v="0"/>
    <x v="0"/>
    <x v="0"/>
    <s v="18-10-1967"/>
    <n v="36332"/>
    <s v="tier - 1"/>
    <s v="tier - 3"/>
    <s v="R1011"/>
    <n v="55"/>
    <n v="18"/>
    <s v="Oct"/>
    <n v="1967"/>
  </r>
  <r>
    <s v="Id193"/>
    <s v="Heather"/>
    <n v="52.06"/>
    <n v="4.6900000000000004"/>
    <s v="No"/>
    <s v="No"/>
    <x v="0"/>
    <n v="1"/>
    <x v="0"/>
    <x v="0"/>
    <x v="2"/>
    <s v="16-06-1992"/>
    <n v="36314"/>
    <s v="tier - 2"/>
    <s v="tier - 2"/>
    <s v="R1011"/>
    <n v="30"/>
    <n v="16"/>
    <s v="Jun"/>
    <n v="1992"/>
  </r>
  <r>
    <s v="Id194"/>
    <s v="Jorge"/>
    <n v="38.17"/>
    <n v="4.53"/>
    <s v="No"/>
    <s v="yes"/>
    <x v="0"/>
    <n v="1"/>
    <x v="0"/>
    <x v="0"/>
    <x v="2"/>
    <s v="25-12-2004"/>
    <n v="36308"/>
    <s v="tier - 1"/>
    <s v="tier - 2"/>
    <s v="R1013"/>
    <n v="18"/>
    <n v="25"/>
    <s v="Dec"/>
    <n v="2004"/>
  </r>
  <r>
    <s v="Id195"/>
    <s v="Jack R"/>
    <n v="36.954999999999998"/>
    <n v="5.84"/>
    <s v="No"/>
    <s v="No"/>
    <x v="1"/>
    <n v="1"/>
    <x v="0"/>
    <x v="0"/>
    <x v="1"/>
    <s v="05-09-2003"/>
    <n v="36219"/>
    <s v="tier - 1"/>
    <s v="tier - 1"/>
    <s v="R1012"/>
    <n v="19"/>
    <n v="5"/>
    <s v="Sep"/>
    <n v="2003"/>
  </r>
  <r>
    <s v="Id196"/>
    <s v="Felix"/>
    <n v="34.4"/>
    <n v="4.9000000000000004"/>
    <s v="No"/>
    <s v="No"/>
    <x v="1"/>
    <n v="1"/>
    <x v="0"/>
    <x v="0"/>
    <x v="2"/>
    <s v="28-12-1993"/>
    <n v="36198"/>
    <s v="tier - 1"/>
    <s v="tier - 3"/>
    <s v="R1011"/>
    <n v="29"/>
    <n v="28"/>
    <s v="Dec"/>
    <n v="1993"/>
  </r>
  <r>
    <s v="Id197"/>
    <s v="Christopher C"/>
    <n v="31.73"/>
    <n v="4.3"/>
    <s v="No"/>
    <s v="No"/>
    <x v="0"/>
    <n v="0"/>
    <x v="0"/>
    <x v="0"/>
    <x v="2"/>
    <s v="01-10-1999"/>
    <n v="36189"/>
    <s v="tier - 1"/>
    <s v="tier - 3"/>
    <s v="R1016"/>
    <n v="23"/>
    <n v="1"/>
    <s v="Oct"/>
    <n v="1999"/>
  </r>
  <r>
    <s v="Id198"/>
    <s v="Jesse"/>
    <n v="36.64"/>
    <n v="11.34"/>
    <s v="No"/>
    <s v="No"/>
    <x v="0"/>
    <n v="0"/>
    <x v="0"/>
    <x v="0"/>
    <x v="0"/>
    <s v="06-12-1974"/>
    <n v="36183"/>
    <s v="tier - 2"/>
    <s v="tier - 3"/>
    <s v="R1012"/>
    <n v="48"/>
    <n v="6"/>
    <s v="Dec"/>
    <n v="1974"/>
  </r>
  <r>
    <s v="Id199"/>
    <s v="Jill"/>
    <n v="36.85"/>
    <n v="5.88"/>
    <s v="No"/>
    <s v="yes"/>
    <x v="0"/>
    <n v="1"/>
    <x v="0"/>
    <x v="0"/>
    <x v="1"/>
    <s v="30-08-2004"/>
    <n v="36149"/>
    <s v="tier - 2"/>
    <s v="tier - 2"/>
    <s v="R1013"/>
    <n v="18"/>
    <n v="30"/>
    <s v="Aug"/>
    <n v="2004"/>
  </r>
  <r>
    <s v="Id200"/>
    <s v="William"/>
    <n v="33.33"/>
    <n v="5.01"/>
    <s v="Yes"/>
    <s v="No"/>
    <x v="1"/>
    <n v="1"/>
    <x v="0"/>
    <x v="0"/>
    <x v="2"/>
    <s v="12-06-1997"/>
    <n v="36125"/>
    <s v="tier - 1"/>
    <s v="tier - 3"/>
    <s v="R1013"/>
    <n v="25"/>
    <n v="12"/>
    <s v="Jun"/>
    <n v="1997"/>
  </r>
  <r>
    <s v="Id201"/>
    <s v="Alejandro"/>
    <n v="39.14"/>
    <n v="4.4000000000000004"/>
    <s v="No"/>
    <s v="No"/>
    <x v="1"/>
    <n v="1"/>
    <x v="0"/>
    <x v="0"/>
    <x v="2"/>
    <s v="04-11-1979"/>
    <n v="36090"/>
    <s v="tier - 2"/>
    <s v="tier - 2"/>
    <s v="R1011"/>
    <n v="43"/>
    <n v="4"/>
    <s v="Nov"/>
    <n v="1979"/>
  </r>
  <r>
    <s v="Id202"/>
    <s v="Ian E."/>
    <n v="32.9"/>
    <n v="6.26"/>
    <s v="Yes"/>
    <s v="No"/>
    <x v="0"/>
    <n v="0"/>
    <x v="0"/>
    <x v="0"/>
    <x v="1"/>
    <s v="20-08-1996"/>
    <n v="36085"/>
    <s v="tier - 1"/>
    <s v="tier - 1"/>
    <s v="R1011"/>
    <n v="26"/>
    <n v="20"/>
    <s v="Aug"/>
    <n v="1996"/>
  </r>
  <r>
    <s v="Id203"/>
    <s v="Hector Sr."/>
    <n v="29.78"/>
    <n v="10.27"/>
    <s v="Yes"/>
    <s v="No"/>
    <x v="1"/>
    <n v="1"/>
    <x v="0"/>
    <x v="1"/>
    <x v="0"/>
    <s v="22-07-1963"/>
    <n v="36074"/>
    <s v="tier - 2"/>
    <s v="tier - 1"/>
    <s v="R1011"/>
    <n v="59"/>
    <n v="22"/>
    <s v="Jul"/>
    <n v="1963"/>
  </r>
  <r>
    <s v="Id204"/>
    <s v="Rebecca"/>
    <n v="32.78"/>
    <n v="5.27"/>
    <s v="No"/>
    <s v="No"/>
    <x v="0"/>
    <n v="0"/>
    <x v="0"/>
    <x v="0"/>
    <x v="2"/>
    <s v="04-09-1999"/>
    <n v="36021"/>
    <s v="tier - 2"/>
    <s v="tier - 3"/>
    <s v="R1013"/>
    <n v="23"/>
    <n v="4"/>
    <s v="Sep"/>
    <n v="1999"/>
  </r>
  <r>
    <s v="Id205"/>
    <s v="Matt"/>
    <n v="41.65"/>
    <n v="10.73"/>
    <s v="Yes"/>
    <s v="No"/>
    <x v="0"/>
    <n v="0"/>
    <x v="0"/>
    <x v="0"/>
    <x v="0"/>
    <s v="22-11-1981"/>
    <n v="35953"/>
    <s v="tier - 1"/>
    <s v="tier - 3"/>
    <s v="R1011"/>
    <n v="41"/>
    <n v="22"/>
    <s v="Nov"/>
    <n v="1981"/>
  </r>
  <r>
    <s v="Id206"/>
    <s v="Elizabeth H"/>
    <n v="50.79"/>
    <n v="4.45"/>
    <s v="No"/>
    <s v="No"/>
    <x v="0"/>
    <n v="1"/>
    <x v="0"/>
    <x v="0"/>
    <x v="2"/>
    <s v="18-06-1992"/>
    <n v="35883"/>
    <s v="tier - 2"/>
    <s v="tier - 1"/>
    <s v="R1011"/>
    <n v="30"/>
    <n v="18"/>
    <s v="Jun"/>
    <n v="1992"/>
  </r>
  <r>
    <s v="Id207"/>
    <s v="Grace"/>
    <n v="35.43"/>
    <n v="5.25"/>
    <s v="Yes"/>
    <s v="No"/>
    <x v="0"/>
    <n v="0"/>
    <x v="0"/>
    <x v="0"/>
    <x v="2"/>
    <s v="04-10-1976"/>
    <n v="35734"/>
    <s v="tier - 2"/>
    <s v="tier - 2"/>
    <s v="R1011"/>
    <n v="46"/>
    <n v="4"/>
    <s v="Oct"/>
    <n v="1976"/>
  </r>
  <r>
    <s v="Id208"/>
    <s v="Jaime"/>
    <n v="35.25"/>
    <n v="9.51"/>
    <s v="No"/>
    <s v="No"/>
    <x v="0"/>
    <n v="0"/>
    <x v="0"/>
    <x v="0"/>
    <x v="0"/>
    <s v="15-07-1974"/>
    <n v="35711"/>
    <s v="tier - 2"/>
    <s v="tier - 3"/>
    <s v="R1012"/>
    <n v="48"/>
    <n v="15"/>
    <s v="Jul"/>
    <n v="1974"/>
  </r>
  <r>
    <s v="Id209"/>
    <s v="Calesse"/>
    <n v="36.85"/>
    <n v="11.12"/>
    <s v="No"/>
    <s v="No"/>
    <x v="0"/>
    <n v="0"/>
    <x v="0"/>
    <x v="0"/>
    <x v="0"/>
    <s v="19-12-1978"/>
    <n v="35702"/>
    <s v="tier - 2"/>
    <s v="tier - 1"/>
    <s v="R1011"/>
    <n v="44"/>
    <n v="19"/>
    <s v="Dec"/>
    <n v="1978"/>
  </r>
  <r>
    <s v="Id210"/>
    <s v="Kate L"/>
    <n v="31.02"/>
    <n v="4.5599999999999996"/>
    <s v="No"/>
    <s v="yes"/>
    <x v="0"/>
    <n v="1"/>
    <x v="0"/>
    <x v="0"/>
    <x v="2"/>
    <s v="17-12-2000"/>
    <n v="35596"/>
    <s v="tier - 2"/>
    <s v="tier - 3"/>
    <s v="R1013"/>
    <n v="22"/>
    <n v="17"/>
    <s v="Dec"/>
    <n v="2000"/>
  </r>
  <r>
    <s v="Id211"/>
    <s v="Sergey"/>
    <n v="35.6"/>
    <n v="4.0199999999999996"/>
    <s v="Yes"/>
    <s v="yes"/>
    <x v="0"/>
    <n v="2"/>
    <x v="0"/>
    <x v="0"/>
    <x v="2"/>
    <s v="19-11-2000"/>
    <n v="35586"/>
    <s v="tier - 2"/>
    <s v="tier - 3"/>
    <s v="R1011"/>
    <n v="22"/>
    <n v="19"/>
    <s v="Nov"/>
    <n v="2000"/>
  </r>
  <r>
    <s v="Id212"/>
    <s v="Timothy V"/>
    <n v="34.39"/>
    <n v="8.7200000000000006"/>
    <s v="No"/>
    <s v="No"/>
    <x v="0"/>
    <n v="0"/>
    <x v="0"/>
    <x v="0"/>
    <x v="0"/>
    <s v="10-08-1971"/>
    <n v="35583"/>
    <s v="tier - 1"/>
    <s v="tier - 3"/>
    <s v="R1011"/>
    <n v="51"/>
    <n v="10"/>
    <s v="Aug"/>
    <n v="1971"/>
  </r>
  <r>
    <s v="Id213"/>
    <s v="Andrew S"/>
    <n v="29.06"/>
    <n v="6.25"/>
    <s v="Yes"/>
    <s v="No"/>
    <x v="0"/>
    <n v="1"/>
    <x v="0"/>
    <x v="1"/>
    <x v="1"/>
    <s v="29-08-1964"/>
    <n v="35573"/>
    <s v="tier - 2"/>
    <s v="tier - 1"/>
    <s v="R1011"/>
    <n v="58"/>
    <n v="29"/>
    <s v="Aug"/>
    <n v="1964"/>
  </r>
  <r>
    <s v="Id214"/>
    <s v="Matthew D"/>
    <n v="35.799999999999997"/>
    <n v="7.32"/>
    <s v="No"/>
    <s v="No"/>
    <x v="0"/>
    <n v="2"/>
    <x v="0"/>
    <x v="0"/>
    <x v="0"/>
    <s v="27-10-1973"/>
    <n v="35548"/>
    <s v="tier - 1"/>
    <s v="tier - 1"/>
    <s v="R1011"/>
    <n v="49"/>
    <n v="27"/>
    <s v="Oct"/>
    <n v="1973"/>
  </r>
  <r>
    <s v="Id215"/>
    <s v="Jessica"/>
    <n v="49.8"/>
    <n v="4.24"/>
    <s v="No"/>
    <s v="No"/>
    <x v="0"/>
    <n v="1"/>
    <x v="0"/>
    <x v="0"/>
    <x v="2"/>
    <s v="13-09-1992"/>
    <n v="35547"/>
    <s v="tier - 2"/>
    <s v="tier - 3"/>
    <s v="R1011"/>
    <n v="30"/>
    <n v="13"/>
    <s v="Sep"/>
    <n v="1992"/>
  </r>
  <r>
    <s v="Id216"/>
    <s v="Lawrence"/>
    <n v="35.71"/>
    <n v="6.84"/>
    <s v="No"/>
    <s v="No"/>
    <x v="0"/>
    <n v="2"/>
    <x v="0"/>
    <x v="0"/>
    <x v="0"/>
    <s v="16-12-1973"/>
    <n v="35517"/>
    <s v="tier - 2"/>
    <s v="tier - 2"/>
    <s v="R1011"/>
    <n v="49"/>
    <n v="16"/>
    <s v="Dec"/>
    <n v="1973"/>
  </r>
  <r>
    <s v="Id217"/>
    <s v="Alex"/>
    <n v="30.8"/>
    <n v="5.23"/>
    <s v="Yes"/>
    <s v="No"/>
    <x v="0"/>
    <n v="1"/>
    <x v="0"/>
    <x v="0"/>
    <x v="2"/>
    <s v="20-11-1988"/>
    <n v="35492"/>
    <s v="tier - 1"/>
    <s v="tier - 2"/>
    <s v="R1011"/>
    <n v="34"/>
    <n v="20"/>
    <s v="Nov"/>
    <n v="1988"/>
  </r>
  <r>
    <s v="Id218"/>
    <s v="Kevin"/>
    <n v="33.69"/>
    <n v="9.68"/>
    <s v="No"/>
    <s v="No"/>
    <x v="0"/>
    <n v="0"/>
    <x v="0"/>
    <x v="0"/>
    <x v="0"/>
    <s v="22-09-1971"/>
    <n v="35346"/>
    <s v="tier - 2"/>
    <s v="tier - 3"/>
    <s v="R1011"/>
    <n v="51"/>
    <n v="22"/>
    <s v="Sep"/>
    <n v="1971"/>
  </r>
  <r>
    <s v="Id219"/>
    <s v="Gavin M."/>
    <n v="42.27"/>
    <n v="6.05"/>
    <s v="Yes"/>
    <s v="No"/>
    <x v="0"/>
    <n v="1"/>
    <x v="0"/>
    <x v="0"/>
    <x v="1"/>
    <s v="19-09-1988"/>
    <n v="35316"/>
    <s v="tier - 2"/>
    <s v="tier - 1"/>
    <s v="R1011"/>
    <n v="34"/>
    <n v="19"/>
    <s v="Sep"/>
    <n v="1988"/>
  </r>
  <r>
    <s v="Id220"/>
    <s v="Rick E"/>
    <n v="53.25"/>
    <n v="6.11"/>
    <s v="Yes"/>
    <s v="No"/>
    <x v="1"/>
    <n v="1"/>
    <x v="0"/>
    <x v="0"/>
    <x v="1"/>
    <s v="09-07-1997"/>
    <n v="35302"/>
    <s v="tier - 1"/>
    <s v="tier - 2"/>
    <s v="R1011"/>
    <n v="25"/>
    <n v="9"/>
    <s v="Jul"/>
    <n v="1997"/>
  </r>
  <r>
    <s v="Id221"/>
    <s v="Andrea H."/>
    <n v="26.8"/>
    <n v="10.93"/>
    <s v="Yes"/>
    <s v="No"/>
    <x v="0"/>
    <n v="0"/>
    <x v="1"/>
    <x v="1"/>
    <x v="0"/>
    <s v="30-12-1967"/>
    <n v="35160"/>
    <s v="tier - 2"/>
    <s v="tier - 2"/>
    <s v="R1011"/>
    <n v="55"/>
    <n v="30"/>
    <s v="Dec"/>
    <n v="1967"/>
  </r>
  <r>
    <s v="Id222"/>
    <s v="Anthony S"/>
    <n v="28.5"/>
    <n v="5.12"/>
    <s v="No"/>
    <s v="No"/>
    <x v="0"/>
    <n v="1"/>
    <x v="0"/>
    <x v="1"/>
    <x v="2"/>
    <s v="22-12-1998"/>
    <n v="35148"/>
    <s v="tier - 1"/>
    <s v="tier - 1"/>
    <s v="R1016"/>
    <n v="24"/>
    <n v="22"/>
    <s v="Dec"/>
    <n v="1998"/>
  </r>
  <r>
    <s v="Id223"/>
    <s v="Erik"/>
    <n v="22.895"/>
    <n v="5.72"/>
    <s v="No"/>
    <s v="No"/>
    <x v="0"/>
    <n v="0"/>
    <x v="0"/>
    <x v="2"/>
    <x v="1"/>
    <s v="29-06-1977"/>
    <n v="35069"/>
    <s v="tier - 1"/>
    <s v="tier - 1"/>
    <s v="R1017"/>
    <n v="45"/>
    <n v="29"/>
    <s v="Jun"/>
    <n v="1977"/>
  </r>
  <r>
    <s v="Id224"/>
    <s v="Kiley D"/>
    <n v="34.06"/>
    <n v="11.83"/>
    <s v="Yes"/>
    <s v="No"/>
    <x v="0"/>
    <n v="1"/>
    <x v="0"/>
    <x v="0"/>
    <x v="0"/>
    <s v="29-08-1975"/>
    <n v="35051"/>
    <s v="tier - 2"/>
    <s v="tier - 1"/>
    <s v="R1011"/>
    <n v="47"/>
    <n v="29"/>
    <s v="Aug"/>
    <n v="1975"/>
  </r>
  <r>
    <s v="Id225"/>
    <s v="Jennifer"/>
    <n v="36.409999999999997"/>
    <n v="4.55"/>
    <s v="No"/>
    <s v="No"/>
    <x v="0"/>
    <n v="0"/>
    <x v="0"/>
    <x v="0"/>
    <x v="2"/>
    <s v="05-07-1982"/>
    <n v="35001"/>
    <s v="tier - 2"/>
    <s v="tier - 3"/>
    <s v="R1011"/>
    <n v="40"/>
    <n v="5"/>
    <s v="Jul"/>
    <n v="1982"/>
  </r>
  <r>
    <s v="Id226"/>
    <s v="Chris"/>
    <n v="52.3"/>
    <n v="4.87"/>
    <s v="Yes"/>
    <s v="No"/>
    <x v="1"/>
    <n v="1"/>
    <x v="0"/>
    <x v="0"/>
    <x v="2"/>
    <s v="22-08-1997"/>
    <n v="34980"/>
    <s v="tier - 2"/>
    <s v="tier - 2"/>
    <s v="R1011"/>
    <n v="25"/>
    <n v="22"/>
    <s v="Aug"/>
    <n v="1997"/>
  </r>
  <r>
    <s v="Id227"/>
    <s v="Marian M."/>
    <n v="52.66"/>
    <n v="4.45"/>
    <s v="No"/>
    <s v="No"/>
    <x v="0"/>
    <n v="1"/>
    <x v="0"/>
    <x v="0"/>
    <x v="2"/>
    <s v="22-08-1998"/>
    <n v="34976"/>
    <s v="tier - 2"/>
    <s v="tier - 1"/>
    <s v="R1011"/>
    <n v="24"/>
    <n v="22"/>
    <s v="Aug"/>
    <n v="1998"/>
  </r>
  <r>
    <s v="Id228"/>
    <s v="Jeremy"/>
    <n v="29.57"/>
    <n v="9.42"/>
    <s v="Yes"/>
    <s v="No"/>
    <x v="0"/>
    <n v="0"/>
    <x v="0"/>
    <x v="1"/>
    <x v="0"/>
    <s v="07-10-1967"/>
    <n v="34976"/>
    <s v="tier - 2"/>
    <s v="tier - 2"/>
    <s v="R1011"/>
    <n v="55"/>
    <n v="7"/>
    <s v="Oct"/>
    <n v="1967"/>
  </r>
  <r>
    <s v="Id229"/>
    <s v="Allison H"/>
    <n v="36.99"/>
    <n v="5.37"/>
    <s v="Yes"/>
    <s v="No"/>
    <x v="1"/>
    <n v="1"/>
    <x v="0"/>
    <x v="0"/>
    <x v="2"/>
    <s v="29-07-1983"/>
    <n v="34941"/>
    <s v="tier - 2"/>
    <s v="tier - 3"/>
    <s v="R1011"/>
    <n v="39"/>
    <n v="29"/>
    <s v="Jul"/>
    <n v="1983"/>
  </r>
  <r>
    <s v="Id230"/>
    <s v="Elizabeth"/>
    <n v="31.4"/>
    <n v="4.5999999999999996"/>
    <s v="Yes"/>
    <s v="No"/>
    <x v="0"/>
    <n v="1"/>
    <x v="0"/>
    <x v="0"/>
    <x v="2"/>
    <s v="17-10-1995"/>
    <n v="34839"/>
    <s v="tier - 2"/>
    <s v="tier - 3"/>
    <s v="R1011"/>
    <n v="27"/>
    <n v="17"/>
    <s v="Oct"/>
    <n v="1995"/>
  </r>
  <r>
    <s v="Id231"/>
    <s v="Andrew"/>
    <n v="34.9"/>
    <n v="6.22"/>
    <s v="No"/>
    <s v="No"/>
    <x v="1"/>
    <n v="1"/>
    <x v="0"/>
    <x v="0"/>
    <x v="1"/>
    <s v="17-09-2003"/>
    <n v="34829"/>
    <s v="tier - 1"/>
    <s v="tier - 3"/>
    <s v="R1011"/>
    <n v="19"/>
    <n v="17"/>
    <s v="Sep"/>
    <n v="2003"/>
  </r>
  <r>
    <s v="Id232"/>
    <s v="Anders J"/>
    <n v="31.13"/>
    <n v="4.5199999999999996"/>
    <s v="Yes"/>
    <s v="No"/>
    <x v="0"/>
    <n v="1"/>
    <x v="0"/>
    <x v="0"/>
    <x v="2"/>
    <s v="27-12-1995"/>
    <n v="34806"/>
    <s v="tier - 1"/>
    <s v="tier - 2"/>
    <s v="R1013"/>
    <n v="27"/>
    <n v="27"/>
    <s v="Dec"/>
    <n v="1995"/>
  </r>
  <r>
    <s v="Id233"/>
    <s v="Sean"/>
    <n v="34.799999999999997"/>
    <n v="6.18"/>
    <s v="No"/>
    <s v="No"/>
    <x v="1"/>
    <n v="1"/>
    <x v="0"/>
    <x v="0"/>
    <x v="1"/>
    <s v="03-07-2003"/>
    <n v="34780"/>
    <s v="tier - 1"/>
    <s v="tier - 2"/>
    <s v="R1011"/>
    <n v="19"/>
    <n v="3"/>
    <s v="Jul"/>
    <n v="2003"/>
  </r>
  <r>
    <s v="Id234"/>
    <s v="Brian M."/>
    <n v="31.68"/>
    <n v="4.4000000000000004"/>
    <s v="No"/>
    <s v="No"/>
    <x v="0"/>
    <n v="0"/>
    <x v="0"/>
    <x v="0"/>
    <x v="2"/>
    <s v="07-07-1994"/>
    <n v="34672"/>
    <s v="tier - 1"/>
    <s v="tier - 3"/>
    <s v="R1013"/>
    <n v="28"/>
    <n v="7"/>
    <s v="Jul"/>
    <n v="1994"/>
  </r>
  <r>
    <s v="Id235"/>
    <s v="Jeremy"/>
    <n v="33.534999999999997"/>
    <n v="6.23"/>
    <s v="No"/>
    <s v="yes"/>
    <x v="0"/>
    <n v="1"/>
    <x v="0"/>
    <x v="0"/>
    <x v="1"/>
    <s v="09-10-2004"/>
    <n v="34618"/>
    <s v="tier - 1"/>
    <s v="tier - 3"/>
    <s v="R1016"/>
    <n v="18"/>
    <n v="9"/>
    <s v="Oct"/>
    <n v="2004"/>
  </r>
  <r>
    <s v="Id236"/>
    <s v="Susannah"/>
    <n v="31.92"/>
    <n v="5.33"/>
    <s v="Yes"/>
    <s v="No"/>
    <x v="0"/>
    <n v="0"/>
    <x v="0"/>
    <x v="0"/>
    <x v="2"/>
    <s v="25-11-1976"/>
    <n v="34543"/>
    <s v="tier - 2"/>
    <s v="tier - 3"/>
    <s v="R1011"/>
    <n v="46"/>
    <n v="25"/>
    <s v="Nov"/>
    <n v="1976"/>
  </r>
  <r>
    <s v="Id237"/>
    <s v="Randy"/>
    <n v="32.700000000000003"/>
    <n v="4.09"/>
    <s v="No"/>
    <s v="No"/>
    <x v="0"/>
    <n v="1"/>
    <x v="0"/>
    <x v="0"/>
    <x v="2"/>
    <s v="24-06-1998"/>
    <n v="34473"/>
    <s v="tier - 1"/>
    <s v="tier - 3"/>
    <s v="R1011"/>
    <n v="24"/>
    <n v="24"/>
    <s v="Jun"/>
    <n v="1998"/>
  </r>
  <r>
    <s v="Id238"/>
    <s v="Leslie"/>
    <n v="41.25"/>
    <n v="5.19"/>
    <s v="No"/>
    <s v="No"/>
    <x v="0"/>
    <n v="0"/>
    <x v="0"/>
    <x v="0"/>
    <x v="2"/>
    <s v="24-09-1990"/>
    <n v="34456"/>
    <s v="tier - 1"/>
    <s v="tier - 2"/>
    <s v="R1011"/>
    <n v="32"/>
    <n v="24"/>
    <s v="Sep"/>
    <n v="1990"/>
  </r>
  <r>
    <s v="Id239"/>
    <s v="Brittany L."/>
    <n v="33.11"/>
    <n v="4.12"/>
    <s v="No"/>
    <s v="No"/>
    <x v="1"/>
    <n v="1"/>
    <x v="0"/>
    <x v="0"/>
    <x v="2"/>
    <s v="05-10-2003"/>
    <n v="34440"/>
    <s v="tier - 2"/>
    <s v="tier - 1"/>
    <s v="R1013"/>
    <n v="19"/>
    <n v="5"/>
    <s v="Oct"/>
    <n v="2003"/>
  </r>
  <r>
    <s v="Id240"/>
    <s v="Cassie J."/>
    <n v="36.159999999999997"/>
    <n v="5.0999999999999996"/>
    <s v="No"/>
    <s v="No"/>
    <x v="0"/>
    <n v="1"/>
    <x v="0"/>
    <x v="0"/>
    <x v="2"/>
    <s v="01-10-1984"/>
    <n v="34402"/>
    <s v="tier - 2"/>
    <s v="tier - 3"/>
    <s v="R1011"/>
    <n v="38"/>
    <n v="1"/>
    <s v="Oct"/>
    <n v="1984"/>
  </r>
  <r>
    <s v="Id241"/>
    <s v="Peter W"/>
    <n v="33.72"/>
    <n v="6.21"/>
    <s v="Yes"/>
    <s v="No"/>
    <x v="1"/>
    <n v="1"/>
    <x v="0"/>
    <x v="0"/>
    <x v="1"/>
    <s v="02-10-1983"/>
    <n v="34307"/>
    <s v="tier - 2"/>
    <s v="tier - 2"/>
    <s v="R1012"/>
    <n v="39"/>
    <n v="2"/>
    <s v="Oct"/>
    <n v="1983"/>
  </r>
  <r>
    <s v="Id242"/>
    <s v="Douglas"/>
    <n v="37.74"/>
    <n v="9.5299999999999994"/>
    <s v="Yes"/>
    <s v="No"/>
    <x v="0"/>
    <n v="1"/>
    <x v="0"/>
    <x v="0"/>
    <x v="0"/>
    <s v="11-10-1986"/>
    <n v="34293"/>
    <s v="tier - 1"/>
    <s v="tier - 2"/>
    <s v="R1011"/>
    <n v="36"/>
    <n v="11"/>
    <s v="Oct"/>
    <n v="1986"/>
  </r>
  <r>
    <s v="Id243"/>
    <s v="Dan"/>
    <n v="48.75"/>
    <n v="4.6399999999999997"/>
    <s v="Yes"/>
    <s v="No"/>
    <x v="0"/>
    <n v="1"/>
    <x v="0"/>
    <x v="0"/>
    <x v="2"/>
    <s v="30-10-1995"/>
    <n v="34289"/>
    <s v="tier - 1"/>
    <s v="tier - 1"/>
    <s v="R1011"/>
    <n v="27"/>
    <n v="30"/>
    <s v="Oct"/>
    <n v="1995"/>
  </r>
  <r>
    <s v="Id244"/>
    <s v="Dan M."/>
    <n v="31.065000000000001"/>
    <n v="5.05"/>
    <s v="No"/>
    <s v="No"/>
    <x v="0"/>
    <n v="1"/>
    <x v="0"/>
    <x v="0"/>
    <x v="2"/>
    <s v="11-06-1998"/>
    <n v="34254"/>
    <s v="tier - 1"/>
    <s v="tier - 3"/>
    <s v="R1019"/>
    <n v="24"/>
    <n v="11"/>
    <s v="Jun"/>
    <n v="1998"/>
  </r>
  <r>
    <s v="Id245"/>
    <s v="Eric L."/>
    <n v="23.55"/>
    <n v="10.38"/>
    <s v="No"/>
    <s v="No"/>
    <x v="0"/>
    <n v="0"/>
    <x v="0"/>
    <x v="2"/>
    <x v="0"/>
    <s v="05-07-1962"/>
    <n v="34218"/>
    <s v="tier - 1"/>
    <s v="tier - 1"/>
    <s v="R1011"/>
    <n v="60"/>
    <n v="5"/>
    <s v="Jul"/>
    <n v="1962"/>
  </r>
  <r>
    <s v="Id246"/>
    <s v="Les J"/>
    <n v="30.18"/>
    <n v="8.31"/>
    <s v="Yes"/>
    <s v="No"/>
    <x v="0"/>
    <n v="1"/>
    <x v="0"/>
    <x v="0"/>
    <x v="0"/>
    <s v="21-07-1975"/>
    <n v="34210"/>
    <s v="tier - 2"/>
    <s v="tier - 1"/>
    <s v="R1012"/>
    <n v="47"/>
    <n v="21"/>
    <s v="Jul"/>
    <n v="1975"/>
  </r>
  <r>
    <s v="Id247"/>
    <s v="Stephanie"/>
    <n v="29.94"/>
    <n v="7.59"/>
    <s v="No"/>
    <s v="No"/>
    <x v="0"/>
    <n v="0"/>
    <x v="0"/>
    <x v="1"/>
    <x v="0"/>
    <s v="25-08-1971"/>
    <n v="34205"/>
    <s v="tier - 2"/>
    <s v="tier - 2"/>
    <s v="R1011"/>
    <n v="51"/>
    <n v="25"/>
    <s v="Aug"/>
    <n v="1971"/>
  </r>
  <r>
    <s v="Id248"/>
    <s v="Melissa Y"/>
    <n v="31.4"/>
    <n v="5.49"/>
    <s v="No"/>
    <s v="No"/>
    <x v="0"/>
    <n v="0"/>
    <x v="0"/>
    <x v="0"/>
    <x v="2"/>
    <s v="06-11-1999"/>
    <n v="34166"/>
    <s v="tier - 2"/>
    <s v="tier - 3"/>
    <s v="R1011"/>
    <n v="23"/>
    <n v="6"/>
    <s v="Nov"/>
    <n v="1999"/>
  </r>
  <r>
    <s v="Id249"/>
    <s v="Ashley"/>
    <n v="53.06"/>
    <n v="11.68"/>
    <s v="No"/>
    <s v="No"/>
    <x v="0"/>
    <n v="0"/>
    <x v="0"/>
    <x v="0"/>
    <x v="0"/>
    <s v="26-12-2002"/>
    <n v="34085"/>
    <s v="tier - 2"/>
    <s v="tier - 3"/>
    <s v="R1011"/>
    <n v="20"/>
    <n v="26"/>
    <s v="Dec"/>
    <n v="2002"/>
  </r>
  <r>
    <s v="Id250"/>
    <s v="Stephanie M."/>
    <n v="30.25"/>
    <n v="4.1900000000000004"/>
    <s v="No"/>
    <s v="No"/>
    <x v="0"/>
    <n v="2"/>
    <x v="0"/>
    <x v="0"/>
    <x v="2"/>
    <s v="26-07-1972"/>
    <n v="34053"/>
    <s v="tier - 2"/>
    <s v="tier - 2"/>
    <s v="R1011"/>
    <n v="50"/>
    <n v="26"/>
    <s v="Jul"/>
    <n v="1972"/>
  </r>
  <r>
    <s v="Id251"/>
    <s v="Kylie"/>
    <n v="46.68"/>
    <n v="4.01"/>
    <s v="No"/>
    <s v="No"/>
    <x v="0"/>
    <n v="0"/>
    <x v="0"/>
    <x v="0"/>
    <x v="2"/>
    <s v="25-09-1994"/>
    <n v="33975"/>
    <s v="tier - 2"/>
    <s v="tier - 2"/>
    <s v="R1011"/>
    <n v="28"/>
    <n v="25"/>
    <s v="Sep"/>
    <n v="1994"/>
  </r>
  <r>
    <s v="Id252"/>
    <s v="Kelly"/>
    <n v="30.4"/>
    <n v="5.91"/>
    <s v="No"/>
    <s v="yes"/>
    <x v="0"/>
    <n v="2"/>
    <x v="0"/>
    <x v="0"/>
    <x v="1"/>
    <s v="27-12-2000"/>
    <n v="33908"/>
    <s v="tier - 2"/>
    <s v="tier - 2"/>
    <s v="R1012"/>
    <n v="22"/>
    <n v="27"/>
    <s v="Dec"/>
    <n v="2000"/>
  </r>
  <r>
    <s v="Id253"/>
    <s v="Carrie"/>
    <n v="30.2"/>
    <n v="4.47"/>
    <s v="Yes"/>
    <s v="No"/>
    <x v="1"/>
    <n v="1"/>
    <x v="0"/>
    <x v="0"/>
    <x v="2"/>
    <s v="09-08-1997"/>
    <n v="33901"/>
    <s v="tier - 2"/>
    <s v="tier - 3"/>
    <s v="R1011"/>
    <n v="25"/>
    <n v="9"/>
    <s v="Aug"/>
    <n v="1997"/>
  </r>
  <r>
    <s v="Id254"/>
    <s v="Alex"/>
    <n v="51.18"/>
    <n v="4.5599999999999996"/>
    <s v="Yes"/>
    <s v="yes"/>
    <x v="0"/>
    <n v="2"/>
    <x v="0"/>
    <x v="0"/>
    <x v="2"/>
    <s v="26-10-2000"/>
    <n v="33829"/>
    <s v="tier - 2"/>
    <s v="tier - 3"/>
    <s v="R1011"/>
    <n v="22"/>
    <n v="26"/>
    <s v="Oct"/>
    <n v="2000"/>
  </r>
  <r>
    <s v="Id255"/>
    <s v="Zach S"/>
    <n v="22.18"/>
    <n v="9.9"/>
    <s v="No"/>
    <s v="No"/>
    <x v="0"/>
    <n v="0"/>
    <x v="0"/>
    <x v="2"/>
    <x v="0"/>
    <s v="11-12-1962"/>
    <n v="33753"/>
    <s v="tier - 1"/>
    <s v="tier - 3"/>
    <s v="R1011"/>
    <n v="60"/>
    <n v="11"/>
    <s v="Dec"/>
    <n v="1962"/>
  </r>
  <r>
    <s v="Id256"/>
    <s v="Alan"/>
    <n v="31.92"/>
    <n v="5.1100000000000003"/>
    <s v="No"/>
    <s v="No"/>
    <x v="1"/>
    <n v="1"/>
    <x v="0"/>
    <x v="0"/>
    <x v="2"/>
    <s v="12-09-2003"/>
    <n v="33750"/>
    <s v="tier - 1"/>
    <s v="tier - 3"/>
    <s v="R1012"/>
    <n v="19"/>
    <n v="12"/>
    <s v="Sep"/>
    <n v="2003"/>
  </r>
  <r>
    <s v="Id257"/>
    <s v="Nate"/>
    <n v="31.73"/>
    <n v="5.73"/>
    <s v="No"/>
    <s v="yes"/>
    <x v="0"/>
    <n v="1"/>
    <x v="0"/>
    <x v="0"/>
    <x v="1"/>
    <s v="01-11-2004"/>
    <n v="33733"/>
    <s v="tier - 1"/>
    <s v="tier - 1"/>
    <s v="R1017"/>
    <n v="18"/>
    <n v="1"/>
    <s v="Nov"/>
    <n v="2004"/>
  </r>
  <r>
    <s v="Id258"/>
    <s v="Jesse G."/>
    <n v="45.52"/>
    <n v="6.04"/>
    <s v="No"/>
    <s v="No"/>
    <x v="1"/>
    <n v="1"/>
    <x v="0"/>
    <x v="0"/>
    <x v="1"/>
    <s v="28-11-1993"/>
    <n v="33708"/>
    <s v="tier - 2"/>
    <s v="tier - 2"/>
    <s v="R1011"/>
    <n v="29"/>
    <n v="28"/>
    <s v="Nov"/>
    <n v="1993"/>
  </r>
  <r>
    <s v="Id259"/>
    <s v="Jason"/>
    <n v="52.81"/>
    <n v="5.19"/>
    <s v="No"/>
    <s v="No"/>
    <x v="1"/>
    <n v="1"/>
    <x v="0"/>
    <x v="0"/>
    <x v="2"/>
    <s v="09-09-2003"/>
    <n v="33612"/>
    <s v="tier - 1"/>
    <s v="tier - 2"/>
    <s v="R1011"/>
    <n v="19"/>
    <n v="9"/>
    <s v="Sep"/>
    <n v="2003"/>
  </r>
  <r>
    <s v="Id260"/>
    <s v="Megan A."/>
    <n v="33.58"/>
    <n v="5.56"/>
    <s v="No"/>
    <s v="No"/>
    <x v="0"/>
    <n v="1"/>
    <x v="0"/>
    <x v="0"/>
    <x v="2"/>
    <s v="22-07-1984"/>
    <n v="33527"/>
    <s v="tier - 2"/>
    <s v="tier - 3"/>
    <s v="R1011"/>
    <n v="38"/>
    <n v="22"/>
    <s v="Jul"/>
    <n v="1984"/>
  </r>
  <r>
    <s v="Id261"/>
    <s v="Luke M"/>
    <n v="30.684999999999999"/>
    <n v="8.23"/>
    <s v="No"/>
    <s v="No"/>
    <x v="0"/>
    <n v="0"/>
    <x v="0"/>
    <x v="0"/>
    <x v="0"/>
    <s v="25-08-2002"/>
    <n v="33476"/>
    <s v="tier - 1"/>
    <s v="tier - 1"/>
    <s v="R1018"/>
    <n v="20"/>
    <n v="25"/>
    <s v="Aug"/>
    <n v="2002"/>
  </r>
  <r>
    <s v="Id262"/>
    <s v="Jacy D"/>
    <n v="37.524999999999999"/>
    <n v="9.0299999999999994"/>
    <s v="Yes"/>
    <s v="No"/>
    <x v="0"/>
    <n v="2"/>
    <x v="1"/>
    <x v="0"/>
    <x v="0"/>
    <s v="18-06-1970"/>
    <n v="33472"/>
    <s v="tier - 2"/>
    <s v="tier - 2"/>
    <s v="R1012"/>
    <n v="52"/>
    <n v="18"/>
    <s v="Jun"/>
    <n v="1970"/>
  </r>
  <r>
    <s v="Id263"/>
    <s v="Simon G."/>
    <n v="34.5"/>
    <n v="4.07"/>
    <s v="Yes"/>
    <s v="No"/>
    <x v="0"/>
    <n v="0"/>
    <x v="0"/>
    <x v="0"/>
    <x v="2"/>
    <s v="07-12-1985"/>
    <n v="33451"/>
    <s v="tier - 2"/>
    <s v="tier - 2"/>
    <s v="R1011"/>
    <n v="37"/>
    <n v="7"/>
    <s v="Dec"/>
    <n v="1985"/>
  </r>
  <r>
    <s v="Id264"/>
    <s v="Ainsley E."/>
    <n v="28.16"/>
    <n v="5.77"/>
    <s v="No"/>
    <s v="No"/>
    <x v="0"/>
    <n v="2"/>
    <x v="0"/>
    <x v="1"/>
    <x v="1"/>
    <s v="05-09-1972"/>
    <n v="33344"/>
    <s v="tier - 2"/>
    <s v="tier - 3"/>
    <s v="R1011"/>
    <n v="50"/>
    <n v="5"/>
    <s v="Sep"/>
    <n v="1972"/>
  </r>
  <r>
    <s v="Id265"/>
    <s v="Erica A."/>
    <n v="30.02"/>
    <n v="5.98"/>
    <s v="No"/>
    <s v="No"/>
    <x v="1"/>
    <n v="1"/>
    <x v="0"/>
    <x v="0"/>
    <x v="1"/>
    <s v="28-11-2003"/>
    <n v="33308"/>
    <s v="tier - 2"/>
    <s v="tier - 3"/>
    <s v="R1012"/>
    <n v="19"/>
    <n v="28"/>
    <s v="Nov"/>
    <n v="2003"/>
  </r>
  <r>
    <s v="Id266"/>
    <s v="Erik"/>
    <n v="37.82"/>
    <n v="6.01"/>
    <s v="No"/>
    <s v="No"/>
    <x v="0"/>
    <n v="0"/>
    <x v="0"/>
    <x v="0"/>
    <x v="1"/>
    <s v="12-10-1990"/>
    <n v="33293"/>
    <s v="tier - 2"/>
    <s v="tier - 1"/>
    <s v="R1011"/>
    <n v="32"/>
    <n v="12"/>
    <s v="Oct"/>
    <n v="1990"/>
  </r>
  <r>
    <s v="Id267"/>
    <s v="Erin C."/>
    <n v="33.14"/>
    <n v="5.67"/>
    <s v="Yes"/>
    <s v="No"/>
    <x v="0"/>
    <n v="0"/>
    <x v="0"/>
    <x v="0"/>
    <x v="2"/>
    <s v="15-07-1985"/>
    <n v="33121"/>
    <s v="tier - 2"/>
    <s v="tier - 1"/>
    <s v="R1011"/>
    <n v="37"/>
    <n v="15"/>
    <s v="Jul"/>
    <n v="1985"/>
  </r>
  <r>
    <s v="Id268"/>
    <s v="Adrienne"/>
    <n v="25.14"/>
    <n v="6.02"/>
    <s v="Yes"/>
    <s v="No"/>
    <x v="1"/>
    <n v="1"/>
    <x v="0"/>
    <x v="1"/>
    <x v="1"/>
    <s v="30-10-1969"/>
    <n v="33091"/>
    <s v="tier - 2"/>
    <s v="tier - 2"/>
    <s v="R1011"/>
    <n v="53"/>
    <n v="30"/>
    <s v="Oct"/>
    <n v="1969"/>
  </r>
  <r>
    <s v="Id269"/>
    <s v="Adam"/>
    <n v="20.18"/>
    <n v="11.19"/>
    <s v="No"/>
    <s v="No"/>
    <x v="0"/>
    <n v="0"/>
    <x v="0"/>
    <x v="2"/>
    <x v="0"/>
    <s v="01-07-1962"/>
    <n v="33075"/>
    <s v="tier - 1"/>
    <s v="tier - 2"/>
    <s v="R1011"/>
    <n v="60"/>
    <n v="1"/>
    <s v="Jul"/>
    <n v="1962"/>
  </r>
  <r>
    <s v="Id270"/>
    <s v="Yutaka"/>
    <n v="44.36"/>
    <n v="5.1100000000000003"/>
    <s v="No"/>
    <s v="No"/>
    <x v="0"/>
    <n v="0"/>
    <x v="0"/>
    <x v="0"/>
    <x v="2"/>
    <s v="28-07-1994"/>
    <n v="33057"/>
    <s v="tier - 1"/>
    <s v="tier - 2"/>
    <s v="R1011"/>
    <n v="28"/>
    <n v="28"/>
    <s v="Jul"/>
    <n v="1994"/>
  </r>
  <r>
    <s v="Id271"/>
    <s v="Tyler M"/>
    <n v="23.82"/>
    <n v="10.85"/>
    <s v="Yes"/>
    <s v="No"/>
    <x v="0"/>
    <n v="0"/>
    <x v="0"/>
    <x v="2"/>
    <x v="0"/>
    <s v="10-07-1967"/>
    <n v="33025"/>
    <s v="tier - 2"/>
    <s v="tier - 3"/>
    <s v="R1011"/>
    <n v="55"/>
    <n v="10"/>
    <s v="Jul"/>
    <n v="1967"/>
  </r>
  <r>
    <s v="Id272"/>
    <s v="Stephen"/>
    <n v="45"/>
    <n v="5.24"/>
    <s v="Yes"/>
    <s v="No"/>
    <x v="0"/>
    <n v="1"/>
    <x v="0"/>
    <x v="0"/>
    <x v="2"/>
    <s v="08-07-1995"/>
    <n v="33017"/>
    <s v="tier - 1"/>
    <s v="tier - 1"/>
    <s v="R1011"/>
    <n v="27"/>
    <n v="8"/>
    <s v="Jul"/>
    <n v="1995"/>
  </r>
  <r>
    <s v="Id273"/>
    <s v="Andrew B."/>
    <n v="26.62"/>
    <n v="10.08"/>
    <s v="No"/>
    <s v="No"/>
    <x v="0"/>
    <n v="0"/>
    <x v="0"/>
    <x v="1"/>
    <x v="0"/>
    <s v="24-08-1971"/>
    <n v="32948"/>
    <s v="tier - 2"/>
    <s v="tier - 1"/>
    <s v="R1011"/>
    <n v="51"/>
    <n v="24"/>
    <s v="Aug"/>
    <n v="1971"/>
  </r>
  <r>
    <s v="Id274"/>
    <s v="James"/>
    <n v="32.67"/>
    <n v="10.97"/>
    <s v="Yes"/>
    <s v="No"/>
    <x v="0"/>
    <n v="0"/>
    <x v="0"/>
    <x v="0"/>
    <x v="0"/>
    <s v="17-11-1981"/>
    <n v="32907"/>
    <s v="tier - 2"/>
    <s v="tier - 3"/>
    <s v="R1011"/>
    <n v="41"/>
    <n v="17"/>
    <s v="Nov"/>
    <n v="1981"/>
  </r>
  <r>
    <s v="Id275"/>
    <s v="Shawn P."/>
    <n v="44.44"/>
    <n v="4.9000000000000004"/>
    <s v="Yes"/>
    <s v="No"/>
    <x v="0"/>
    <n v="1"/>
    <x v="0"/>
    <x v="0"/>
    <x v="2"/>
    <s v="04-12-1995"/>
    <n v="32828"/>
    <s v="tier - 1"/>
    <s v="tier - 2"/>
    <s v="R1011"/>
    <n v="27"/>
    <n v="4"/>
    <s v="Dec"/>
    <n v="1995"/>
  </r>
  <r>
    <s v="Id276"/>
    <s v="Matt"/>
    <n v="28.31"/>
    <n v="5.33"/>
    <s v="No"/>
    <s v="No"/>
    <x v="0"/>
    <n v="0"/>
    <x v="0"/>
    <x v="1"/>
    <x v="2"/>
    <s v="12-12-1980"/>
    <n v="32787"/>
    <s v="tier - 1"/>
    <s v="tier - 3"/>
    <s v="R1012"/>
    <n v="42"/>
    <n v="12"/>
    <s v="Dec"/>
    <n v="1980"/>
  </r>
  <r>
    <s v="Id277"/>
    <s v="Nathaniel"/>
    <n v="25.05"/>
    <n v="4.6100000000000003"/>
    <s v="No"/>
    <s v="No"/>
    <x v="0"/>
    <n v="2"/>
    <x v="0"/>
    <x v="1"/>
    <x v="2"/>
    <s v="07-11-1972"/>
    <n v="32765"/>
    <s v="tier - 2"/>
    <s v="tier - 2"/>
    <s v="R1012"/>
    <n v="50"/>
    <n v="7"/>
    <s v="Nov"/>
    <n v="1972"/>
  </r>
  <r>
    <s v="Id278"/>
    <s v="Kevin D."/>
    <n v="28.34"/>
    <n v="8.18"/>
    <s v="No"/>
    <s v="No"/>
    <x v="0"/>
    <n v="0"/>
    <x v="0"/>
    <x v="1"/>
    <x v="0"/>
    <s v="06-12-1974"/>
    <n v="32760"/>
    <s v="tier - 1"/>
    <s v="tier - 1"/>
    <s v="R1011"/>
    <n v="48"/>
    <n v="6"/>
    <s v="Dec"/>
    <n v="1974"/>
  </r>
  <r>
    <s v="Id279"/>
    <s v="Joan"/>
    <n v="17.765000000000001"/>
    <n v="5.62"/>
    <s v="No"/>
    <s v="No"/>
    <x v="0"/>
    <n v="0"/>
    <x v="0"/>
    <x v="3"/>
    <x v="2"/>
    <s v="09-07-1990"/>
    <n v="32734"/>
    <s v="tier - 2"/>
    <s v="tier - 1"/>
    <s v="R1012"/>
    <n v="32"/>
    <n v="9"/>
    <s v="Jul"/>
    <n v="1990"/>
  </r>
  <r>
    <s v="Id280"/>
    <s v="Christopher A"/>
    <n v="36.119999999999997"/>
    <n v="5.82"/>
    <s v="No"/>
    <s v="No"/>
    <x v="0"/>
    <n v="0"/>
    <x v="0"/>
    <x v="0"/>
    <x v="1"/>
    <s v="30-09-1990"/>
    <n v="32716"/>
    <s v="tier - 1"/>
    <s v="tier - 2"/>
    <s v="R1011"/>
    <n v="32"/>
    <n v="30"/>
    <s v="Sep"/>
    <n v="1990"/>
  </r>
  <r>
    <s v="Id281"/>
    <s v="Kacy L."/>
    <n v="23.19"/>
    <n v="7.66"/>
    <s v="No"/>
    <s v="No"/>
    <x v="0"/>
    <n v="0"/>
    <x v="0"/>
    <x v="2"/>
    <x v="0"/>
    <s v="01-11-1968"/>
    <n v="32686"/>
    <s v="tier - 2"/>
    <s v="tier - 3"/>
    <s v="R1011"/>
    <n v="54"/>
    <n v="1"/>
    <s v="Nov"/>
    <n v="1968"/>
  </r>
  <r>
    <s v="Id282"/>
    <s v="Benjamin H."/>
    <n v="35.99"/>
    <n v="4.2300000000000004"/>
    <s v="No"/>
    <s v="No"/>
    <x v="0"/>
    <n v="0"/>
    <x v="0"/>
    <x v="0"/>
    <x v="2"/>
    <s v="13-07-1990"/>
    <n v="32672"/>
    <s v="tier - 1"/>
    <s v="tier - 1"/>
    <s v="R1011"/>
    <n v="32"/>
    <n v="13"/>
    <s v="Jul"/>
    <n v="1990"/>
  </r>
  <r>
    <s v="Id283"/>
    <s v="Xaviour J."/>
    <n v="30.25"/>
    <n v="5.58"/>
    <s v="No"/>
    <s v="No"/>
    <x v="1"/>
    <n v="1"/>
    <x v="0"/>
    <x v="0"/>
    <x v="2"/>
    <s v="08-10-2003"/>
    <n v="32548"/>
    <s v="tier - 1"/>
    <s v="tier - 2"/>
    <s v="R1013"/>
    <n v="19"/>
    <n v="8"/>
    <s v="Oct"/>
    <n v="2003"/>
  </r>
  <r>
    <s v="Id284"/>
    <s v="Michael T."/>
    <n v="26.24"/>
    <n v="6.26"/>
    <s v="Yes"/>
    <s v="No"/>
    <x v="0"/>
    <n v="0"/>
    <x v="0"/>
    <x v="1"/>
    <x v="1"/>
    <s v="19-09-1976"/>
    <n v="32485"/>
    <s v="tier - 2"/>
    <s v="tier - 1"/>
    <s v="R1011"/>
    <n v="46"/>
    <n v="19"/>
    <s v="Sep"/>
    <n v="1976"/>
  </r>
  <r>
    <s v="Id285"/>
    <s v="Bradley"/>
    <n v="31.36"/>
    <n v="10.6"/>
    <s v="Yes"/>
    <s v="No"/>
    <x v="0"/>
    <n v="0"/>
    <x v="0"/>
    <x v="0"/>
    <x v="0"/>
    <s v="27-09-1981"/>
    <n v="32462"/>
    <s v="tier - 2"/>
    <s v="tier - 2"/>
    <s v="R1011"/>
    <n v="41"/>
    <n v="27"/>
    <s v="Sep"/>
    <n v="1981"/>
  </r>
  <r>
    <s v="Id286"/>
    <s v="Andrea"/>
    <n v="25.69"/>
    <n v="4.78"/>
    <s v="Yes"/>
    <s v="No"/>
    <x v="0"/>
    <n v="0"/>
    <x v="0"/>
    <x v="1"/>
    <x v="2"/>
    <s v="09-08-1976"/>
    <n v="32430"/>
    <s v="tier - 2"/>
    <s v="tier - 3"/>
    <s v="R1011"/>
    <n v="46"/>
    <n v="9"/>
    <s v="Aug"/>
    <n v="1976"/>
  </r>
  <r>
    <s v="Id287"/>
    <s v="Nancy M"/>
    <n v="25.46"/>
    <n v="6.03"/>
    <s v="No"/>
    <s v="No"/>
    <x v="0"/>
    <n v="2"/>
    <x v="0"/>
    <x v="1"/>
    <x v="1"/>
    <s v="19-10-1972"/>
    <n v="32429"/>
    <s v="tier - 2"/>
    <s v="tier - 2"/>
    <s v="R1011"/>
    <n v="50"/>
    <n v="19"/>
    <s v="Oct"/>
    <n v="1972"/>
  </r>
  <r>
    <s v="Id288"/>
    <s v="Matt"/>
    <n v="31.83"/>
    <n v="11.55"/>
    <s v="Yes"/>
    <s v="No"/>
    <x v="0"/>
    <n v="1"/>
    <x v="0"/>
    <x v="0"/>
    <x v="0"/>
    <s v="02-12-1986"/>
    <n v="32288"/>
    <s v="tier - 2"/>
    <s v="tier - 2"/>
    <s v="R1011"/>
    <n v="36"/>
    <n v="2"/>
    <s v="Dec"/>
    <n v="1986"/>
  </r>
  <r>
    <s v="Id289"/>
    <s v="Lee"/>
    <n v="24.43"/>
    <n v="7.59"/>
    <s v="Yes"/>
    <s v="No"/>
    <x v="0"/>
    <n v="1"/>
    <x v="0"/>
    <x v="2"/>
    <x v="0"/>
    <s v="17-12-1975"/>
    <n v="32260"/>
    <s v="tier - 2"/>
    <s v="tier - 3"/>
    <s v="R1012"/>
    <n v="47"/>
    <n v="17"/>
    <s v="Dec"/>
    <n v="1975"/>
  </r>
  <r>
    <s v="Id290"/>
    <s v="Chris"/>
    <n v="41.9"/>
    <n v="4.26"/>
    <s v="No"/>
    <s v="No"/>
    <x v="0"/>
    <n v="0"/>
    <x v="0"/>
    <x v="0"/>
    <x v="2"/>
    <s v="08-09-1994"/>
    <n v="32223"/>
    <s v="tier - 2"/>
    <s v="tier - 1"/>
    <s v="R1011"/>
    <n v="28"/>
    <n v="8"/>
    <s v="Sep"/>
    <n v="1994"/>
  </r>
  <r>
    <s v="Id291"/>
    <s v="Erik T."/>
    <n v="22.88"/>
    <n v="5.9"/>
    <s v="Yes"/>
    <s v="No"/>
    <x v="1"/>
    <n v="1"/>
    <x v="0"/>
    <x v="2"/>
    <x v="1"/>
    <s v="11-09-1969"/>
    <n v="32193"/>
    <s v="tier - 1"/>
    <s v="tier - 2"/>
    <s v="R1011"/>
    <n v="53"/>
    <n v="11"/>
    <s v="Sep"/>
    <n v="1969"/>
  </r>
  <r>
    <s v="Id292"/>
    <s v="Rod W"/>
    <n v="29.734999999999999"/>
    <n v="7.79"/>
    <s v="No"/>
    <s v="No"/>
    <x v="0"/>
    <n v="0"/>
    <x v="1"/>
    <x v="1"/>
    <x v="0"/>
    <s v="10-11-1978"/>
    <n v="32109"/>
    <s v="tier - 1"/>
    <s v="tier - 3"/>
    <s v="R1017"/>
    <n v="44"/>
    <n v="10"/>
    <s v="Nov"/>
    <n v="1978"/>
  </r>
  <r>
    <s v="Id293"/>
    <s v="Joey"/>
    <n v="40.74"/>
    <n v="5.28"/>
    <s v="No"/>
    <s v="No"/>
    <x v="1"/>
    <n v="1"/>
    <x v="0"/>
    <x v="0"/>
    <x v="2"/>
    <s v="13-09-1993"/>
    <n v="32086"/>
    <s v="tier - 1"/>
    <s v="tier - 3"/>
    <s v="R1011"/>
    <n v="29"/>
    <n v="13"/>
    <s v="Sep"/>
    <n v="1993"/>
  </r>
  <r>
    <s v="Id294"/>
    <s v="Hillary L."/>
    <n v="24.14"/>
    <n v="5.87"/>
    <s v="No"/>
    <s v="No"/>
    <x v="0"/>
    <n v="2"/>
    <x v="0"/>
    <x v="2"/>
    <x v="1"/>
    <s v="21-09-1972"/>
    <n v="31981"/>
    <s v="tier - 2"/>
    <s v="tier - 1"/>
    <s v="R1011"/>
    <n v="50"/>
    <n v="21"/>
    <s v="Sep"/>
    <n v="1972"/>
  </r>
  <r>
    <s v="Id295"/>
    <s v="Eric J"/>
    <n v="25.15"/>
    <n v="9.08"/>
    <s v="Yes"/>
    <s v="No"/>
    <x v="0"/>
    <n v="1"/>
    <x v="0"/>
    <x v="1"/>
    <x v="0"/>
    <s v="25-09-1975"/>
    <n v="31897"/>
    <s v="tier - 2"/>
    <s v="tier - 3"/>
    <s v="R1011"/>
    <n v="47"/>
    <n v="25"/>
    <s v="Sep"/>
    <n v="1975"/>
  </r>
  <r>
    <s v="Id296"/>
    <s v="Nicolas"/>
    <n v="28.71"/>
    <n v="5.2"/>
    <s v="No"/>
    <s v="No"/>
    <x v="0"/>
    <n v="1"/>
    <x v="0"/>
    <x v="1"/>
    <x v="2"/>
    <s v="10-09-1984"/>
    <n v="31744"/>
    <s v="tier - 2"/>
    <s v="tier - 1"/>
    <s v="R1011"/>
    <n v="38"/>
    <n v="10"/>
    <s v="Sep"/>
    <n v="1984"/>
  </r>
  <r>
    <s v="Id297"/>
    <s v="Marcel"/>
    <n v="23"/>
    <n v="5.48"/>
    <s v="No"/>
    <s v="No"/>
    <x v="0"/>
    <n v="0"/>
    <x v="0"/>
    <x v="2"/>
    <x v="2"/>
    <s v="14-10-1977"/>
    <n v="31737"/>
    <s v="tier - 2"/>
    <s v="tier - 2"/>
    <s v="R1012"/>
    <n v="45"/>
    <n v="14"/>
    <s v="Oct"/>
    <n v="1977"/>
  </r>
  <r>
    <s v="Id298"/>
    <s v="Ashley N"/>
    <n v="36.86"/>
    <n v="11.95"/>
    <s v="No"/>
    <s v="No"/>
    <x v="0"/>
    <n v="0"/>
    <x v="1"/>
    <x v="0"/>
    <x v="0"/>
    <s v="13-12-1960"/>
    <n v="31620"/>
    <s v="tier - 2"/>
    <s v="tier - 1"/>
    <s v="R1024"/>
    <n v="62"/>
    <n v="13"/>
    <s v="Dec"/>
    <n v="1960"/>
  </r>
  <r>
    <s v="Id299"/>
    <s v="Evan D"/>
    <n v="24.25"/>
    <n v="8.6999999999999993"/>
    <s v="Yes"/>
    <s v="No"/>
    <x v="0"/>
    <n v="1"/>
    <x v="0"/>
    <x v="2"/>
    <x v="0"/>
    <s v="29-10-1975"/>
    <n v="31592"/>
    <s v="tier - 2"/>
    <s v="tier - 1"/>
    <s v="R1011"/>
    <n v="47"/>
    <n v="29"/>
    <s v="Oct"/>
    <n v="1975"/>
  </r>
  <r>
    <s v="Id300"/>
    <s v="Krisana"/>
    <n v="23.85"/>
    <n v="7.84"/>
    <s v="No"/>
    <s v="No"/>
    <x v="0"/>
    <n v="0"/>
    <x v="0"/>
    <x v="2"/>
    <x v="0"/>
    <s v="08-10-1974"/>
    <n v="31369"/>
    <s v="tier - 2"/>
    <s v="tier - 3"/>
    <s v="R1011"/>
    <n v="48"/>
    <n v="8"/>
    <s v="Oct"/>
    <n v="1974"/>
  </r>
  <r>
    <s v="Id301"/>
    <s v="Kyle"/>
    <n v="40.020000000000003"/>
    <n v="5.19"/>
    <s v="Yes"/>
    <s v="No"/>
    <x v="0"/>
    <n v="1"/>
    <x v="0"/>
    <x v="0"/>
    <x v="2"/>
    <s v="27-09-1995"/>
    <n v="31328"/>
    <s v="tier - 2"/>
    <s v="tier - 2"/>
    <s v="R1011"/>
    <n v="27"/>
    <n v="27"/>
    <s v="Sep"/>
    <n v="1995"/>
  </r>
  <r>
    <s v="Id302"/>
    <s v="Kate"/>
    <n v="19.170000000000002"/>
    <n v="8.41"/>
    <s v="No"/>
    <s v="No"/>
    <x v="0"/>
    <n v="0"/>
    <x v="0"/>
    <x v="2"/>
    <x v="0"/>
    <s v="09-07-1968"/>
    <n v="31323"/>
    <s v="tier - 2"/>
    <s v="tier - 1"/>
    <s v="R1011"/>
    <n v="54"/>
    <n v="9"/>
    <s v="Jul"/>
    <n v="1968"/>
  </r>
  <r>
    <s v="Id303"/>
    <s v="Martin A."/>
    <n v="43.53"/>
    <n v="5.86"/>
    <s v="Yes"/>
    <s v="yes"/>
    <x v="0"/>
    <n v="2"/>
    <x v="0"/>
    <x v="0"/>
    <x v="1"/>
    <s v="22-07-2000"/>
    <n v="31235"/>
    <s v="tier - 1"/>
    <s v="tier - 1"/>
    <s v="R1011"/>
    <n v="22"/>
    <n v="22"/>
    <s v="Jul"/>
    <n v="2000"/>
  </r>
  <r>
    <s v="Id304"/>
    <s v="Stacey"/>
    <n v="46.06"/>
    <n v="4.18"/>
    <s v="No"/>
    <s v="yes"/>
    <x v="0"/>
    <n v="1"/>
    <x v="0"/>
    <x v="0"/>
    <x v="2"/>
    <s v="09-11-2004"/>
    <n v="31197"/>
    <s v="tier - 2"/>
    <s v="tier - 1"/>
    <s v="R1011"/>
    <n v="18"/>
    <n v="9"/>
    <s v="Nov"/>
    <n v="2004"/>
  </r>
  <r>
    <s v="Id305"/>
    <s v="Christine"/>
    <n v="29.92"/>
    <n v="11.99"/>
    <s v="Yes"/>
    <s v="No"/>
    <x v="0"/>
    <n v="2"/>
    <x v="0"/>
    <x v="1"/>
    <x v="0"/>
    <s v="09-09-1961"/>
    <n v="30942"/>
    <s v="tier - 2"/>
    <s v="tier - 2"/>
    <s v="R1013"/>
    <n v="61"/>
    <n v="9"/>
    <s v="Sep"/>
    <n v="1961"/>
  </r>
  <r>
    <s v="Id306"/>
    <s v="Sarah C."/>
    <n v="28.46"/>
    <n v="4.8499999999999996"/>
    <s v="Yes"/>
    <s v="No"/>
    <x v="0"/>
    <n v="1"/>
    <x v="0"/>
    <x v="1"/>
    <x v="2"/>
    <s v="05-09-1988"/>
    <n v="30763"/>
    <s v="tier - 2"/>
    <s v="tier - 1"/>
    <s v="R1011"/>
    <n v="34"/>
    <n v="5"/>
    <s v="Sep"/>
    <n v="1988"/>
  </r>
  <r>
    <s v="Id307"/>
    <s v="Megan"/>
    <n v="24.56"/>
    <n v="6.18"/>
    <s v="Yes"/>
    <s v="No"/>
    <x v="1"/>
    <n v="1"/>
    <x v="0"/>
    <x v="2"/>
    <x v="1"/>
    <s v="21-12-1983"/>
    <n v="30724"/>
    <s v="tier - 2"/>
    <s v="tier - 3"/>
    <s v="R1011"/>
    <n v="39"/>
    <n v="21"/>
    <s v="Dec"/>
    <n v="1983"/>
  </r>
  <r>
    <s v="Id308"/>
    <s v="Jason W"/>
    <n v="41.19"/>
    <n v="6.37"/>
    <s v="No"/>
    <s v="No"/>
    <x v="0"/>
    <n v="0"/>
    <x v="0"/>
    <x v="0"/>
    <x v="1"/>
    <s v="21-09-1999"/>
    <n v="30698"/>
    <s v="tier - 1"/>
    <s v="tier - 2"/>
    <s v="R1011"/>
    <n v="23"/>
    <n v="21"/>
    <s v="Sep"/>
    <n v="1999"/>
  </r>
  <r>
    <s v="Id309"/>
    <s v="Michele"/>
    <n v="18.63"/>
    <n v="9.81"/>
    <s v="Yes"/>
    <s v="No"/>
    <x v="0"/>
    <n v="2"/>
    <x v="0"/>
    <x v="2"/>
    <x v="0"/>
    <s v="11-11-1970"/>
    <n v="30626"/>
    <s v="tier - 2"/>
    <s v="tier - 3"/>
    <s v="R1011"/>
    <n v="52"/>
    <n v="11"/>
    <s v="Nov"/>
    <n v="1970"/>
  </r>
  <r>
    <s v="Id310"/>
    <s v="Nikki"/>
    <n v="26.26"/>
    <n v="11.8"/>
    <s v="Yes"/>
    <s v="No"/>
    <x v="0"/>
    <n v="1"/>
    <x v="0"/>
    <x v="1"/>
    <x v="0"/>
    <s v="10-08-1986"/>
    <n v="30531"/>
    <s v="tier - 2"/>
    <s v="tier - 1"/>
    <s v="R1011"/>
    <n v="36"/>
    <n v="10"/>
    <s v="Aug"/>
    <n v="1986"/>
  </r>
  <r>
    <s v="Id311"/>
    <s v="Philip J."/>
    <n v="22.37"/>
    <n v="5.86"/>
    <s v="Yes"/>
    <s v="No"/>
    <x v="1"/>
    <n v="1"/>
    <x v="0"/>
    <x v="2"/>
    <x v="1"/>
    <s v="03-09-1983"/>
    <n v="30457"/>
    <s v="tier - 2"/>
    <s v="tier - 1"/>
    <s v="R1012"/>
    <n v="39"/>
    <n v="3"/>
    <s v="Sep"/>
    <n v="1983"/>
  </r>
  <r>
    <s v="Id312"/>
    <s v="Bryan L"/>
    <n v="39.619999999999997"/>
    <n v="4.28"/>
    <s v="No"/>
    <s v="No"/>
    <x v="0"/>
    <n v="1"/>
    <x v="0"/>
    <x v="0"/>
    <x v="2"/>
    <s v="28-10-1998"/>
    <n v="30422"/>
    <s v="tier - 2"/>
    <s v="tier - 3"/>
    <s v="R1011"/>
    <n v="24"/>
    <n v="28"/>
    <s v="Oct"/>
    <n v="1998"/>
  </r>
  <r>
    <s v="Id313"/>
    <s v="Timothy F"/>
    <n v="18.329999999999998"/>
    <n v="4.16"/>
    <s v="Yes"/>
    <s v="No"/>
    <x v="0"/>
    <n v="0"/>
    <x v="0"/>
    <x v="3"/>
    <x v="2"/>
    <s v="03-09-1976"/>
    <n v="30410"/>
    <s v="tier - 2"/>
    <s v="tier - 3"/>
    <s v="R1012"/>
    <n v="46"/>
    <n v="3"/>
    <s v="Sep"/>
    <n v="1976"/>
  </r>
  <r>
    <s v="Id314"/>
    <s v="Angielyn M"/>
    <n v="17.11"/>
    <n v="4.9800000000000004"/>
    <s v="Yes"/>
    <s v="No"/>
    <x v="1"/>
    <n v="1"/>
    <x v="0"/>
    <x v="3"/>
    <x v="2"/>
    <s v="30-07-1969"/>
    <n v="30367"/>
    <s v="tier - 2"/>
    <s v="tier - 2"/>
    <s v="R1011"/>
    <n v="53"/>
    <n v="30"/>
    <s v="Jul"/>
    <n v="1969"/>
  </r>
  <r>
    <s v="Id315"/>
    <s v="Jeanie M."/>
    <n v="43.5"/>
    <n v="6.38"/>
    <s v="No"/>
    <s v="yes"/>
    <x v="0"/>
    <n v="1"/>
    <x v="0"/>
    <x v="0"/>
    <x v="1"/>
    <s v="01-06-2004"/>
    <n v="30328"/>
    <s v="tier - 2"/>
    <s v="tier - 2"/>
    <s v="R1011"/>
    <n v="19"/>
    <n v="1"/>
    <s v="Jun"/>
    <n v="2004"/>
  </r>
  <r>
    <s v="Id316"/>
    <s v="Greg"/>
    <n v="25.364999999999998"/>
    <n v="5.19"/>
    <s v="No"/>
    <s v="No"/>
    <x v="0"/>
    <n v="2"/>
    <x v="1"/>
    <x v="1"/>
    <x v="2"/>
    <s v="24-07-1972"/>
    <n v="30285"/>
    <s v="tier - 1"/>
    <s v="tier - 1"/>
    <s v="R1012"/>
    <n v="50"/>
    <n v="24"/>
    <s v="Jul"/>
    <n v="1972"/>
  </r>
  <r>
    <s v="Id317"/>
    <s v="John"/>
    <n v="28.594999999999999"/>
    <n v="10.210000000000001"/>
    <s v="No"/>
    <s v="No"/>
    <x v="0"/>
    <n v="0"/>
    <x v="1"/>
    <x v="1"/>
    <x v="0"/>
    <s v="15-09-1962"/>
    <n v="30260"/>
    <s v="tier - 1"/>
    <s v="tier - 1"/>
    <s v="R1014"/>
    <n v="60"/>
    <n v="15"/>
    <s v="Sep"/>
    <n v="1962"/>
  </r>
  <r>
    <s v="Id318"/>
    <s v="Aliaksandr"/>
    <n v="29.83"/>
    <n v="9.6999999999999993"/>
    <s v="Yes"/>
    <s v="No"/>
    <x v="1"/>
    <n v="1"/>
    <x v="0"/>
    <x v="1"/>
    <x v="0"/>
    <s v="13-09-1963"/>
    <n v="30185"/>
    <s v="tier - 1"/>
    <s v="tier - 1"/>
    <s v="R1014"/>
    <n v="59"/>
    <n v="13"/>
    <s v="Sep"/>
    <n v="1963"/>
  </r>
  <r>
    <s v="Id319"/>
    <s v="Jason M."/>
    <n v="24.7"/>
    <n v="10.25"/>
    <s v="No"/>
    <s v="No"/>
    <x v="0"/>
    <n v="3"/>
    <x v="1"/>
    <x v="2"/>
    <x v="0"/>
    <s v="11-08-1958"/>
    <n v="30167"/>
    <s v="tier - 1"/>
    <s v="tier - 3"/>
    <s v="R1012"/>
    <n v="64"/>
    <n v="11"/>
    <s v="Aug"/>
    <n v="1958"/>
  </r>
  <r>
    <s v="Id320"/>
    <s v="Sheera K"/>
    <n v="17.940000000000001"/>
    <n v="9.77"/>
    <s v="No"/>
    <s v="No"/>
    <x v="0"/>
    <n v="0"/>
    <x v="0"/>
    <x v="3"/>
    <x v="0"/>
    <s v="25-12-1971"/>
    <n v="30135"/>
    <s v="tier - 2"/>
    <s v="tier - 3"/>
    <s v="R1011"/>
    <n v="51"/>
    <n v="25"/>
    <s v="Dec"/>
    <n v="1971"/>
  </r>
  <r>
    <s v="Id321"/>
    <s v="Janice"/>
    <n v="21.08"/>
    <n v="4.83"/>
    <s v="No"/>
    <s v="No"/>
    <x v="1"/>
    <n v="1"/>
    <x v="0"/>
    <x v="2"/>
    <x v="2"/>
    <s v="02-09-1979"/>
    <n v="30096"/>
    <s v="tier - 2"/>
    <s v="tier - 3"/>
    <s v="R1011"/>
    <n v="43"/>
    <n v="2"/>
    <s v="Sep"/>
    <n v="1979"/>
  </r>
  <r>
    <s v="Id322"/>
    <s v="Timothy G."/>
    <n v="37.715000000000003"/>
    <n v="10.86"/>
    <s v="Yes"/>
    <s v="No"/>
    <x v="0"/>
    <n v="0"/>
    <x v="1"/>
    <x v="0"/>
    <x v="0"/>
    <s v="16-06-1967"/>
    <n v="30064"/>
    <s v="tier - 1"/>
    <s v="tier - 1"/>
    <s v="R1012"/>
    <n v="55"/>
    <n v="16"/>
    <s v="Jun"/>
    <n v="1967"/>
  </r>
  <r>
    <s v="Id323"/>
    <s v="Alan R"/>
    <n v="22.39"/>
    <n v="9.5299999999999994"/>
    <s v="Yes"/>
    <s v="No"/>
    <x v="0"/>
    <n v="0"/>
    <x v="0"/>
    <x v="2"/>
    <x v="0"/>
    <s v="04-08-1981"/>
    <n v="30027"/>
    <s v="tier - 2"/>
    <s v="tier - 3"/>
    <s v="R1012"/>
    <n v="41"/>
    <n v="4"/>
    <s v="Aug"/>
    <n v="1981"/>
  </r>
  <r>
    <s v="Id324"/>
    <s v="Michael"/>
    <n v="28.78"/>
    <n v="5.68"/>
    <s v="No"/>
    <s v="No"/>
    <x v="0"/>
    <n v="0"/>
    <x v="0"/>
    <x v="1"/>
    <x v="2"/>
    <s v="05-10-1991"/>
    <n v="29970"/>
    <s v="tier - 1"/>
    <s v="tier - 1"/>
    <s v="R1011"/>
    <n v="31"/>
    <n v="5"/>
    <s v="Oct"/>
    <n v="1991"/>
  </r>
  <r>
    <s v="Id325"/>
    <s v="Marie-France"/>
    <n v="18.329999999999998"/>
    <n v="5.57"/>
    <s v="Yes"/>
    <s v="No"/>
    <x v="0"/>
    <n v="0"/>
    <x v="0"/>
    <x v="3"/>
    <x v="2"/>
    <s v="12-06-1976"/>
    <n v="29934"/>
    <s v="tier - 1"/>
    <s v="tier - 1"/>
    <s v="R1011"/>
    <n v="46"/>
    <n v="12"/>
    <s v="Jun"/>
    <n v="1976"/>
  </r>
  <r>
    <s v="Id326"/>
    <s v="Erik F."/>
    <n v="26.39"/>
    <n v="4.58"/>
    <s v="Yes"/>
    <s v="No"/>
    <x v="0"/>
    <n v="1"/>
    <x v="0"/>
    <x v="1"/>
    <x v="2"/>
    <s v="30-12-1988"/>
    <n v="29930"/>
    <s v="tier - 1"/>
    <s v="tier - 1"/>
    <s v="R1011"/>
    <n v="34"/>
    <n v="30"/>
    <s v="Dec"/>
    <n v="1988"/>
  </r>
  <r>
    <s v="Id327"/>
    <s v="Andrew"/>
    <n v="19.260000000000002"/>
    <n v="8.9600000000000009"/>
    <s v="Yes"/>
    <s v="No"/>
    <x v="0"/>
    <n v="1"/>
    <x v="0"/>
    <x v="2"/>
    <x v="0"/>
    <s v="19-08-1975"/>
    <n v="29899"/>
    <s v="tier - 1"/>
    <s v="tier - 3"/>
    <s v="R1011"/>
    <n v="47"/>
    <n v="19"/>
    <s v="Aug"/>
    <n v="1975"/>
  </r>
  <r>
    <s v="Id328"/>
    <s v="Anthony"/>
    <n v="26.92"/>
    <n v="6.09"/>
    <s v="No"/>
    <s v="No"/>
    <x v="0"/>
    <n v="0"/>
    <x v="0"/>
    <x v="1"/>
    <x v="1"/>
    <s v="30-12-1989"/>
    <n v="29852"/>
    <s v="tier - 1"/>
    <s v="tier - 3"/>
    <s v="R1011"/>
    <n v="33"/>
    <n v="30"/>
    <s v="Dec"/>
    <n v="1989"/>
  </r>
  <r>
    <s v="Id329"/>
    <s v="Chris"/>
    <n v="19.73"/>
    <n v="4.3600000000000003"/>
    <s v="No"/>
    <s v="No"/>
    <x v="0"/>
    <n v="0"/>
    <x v="0"/>
    <x v="2"/>
    <x v="2"/>
    <s v="29-10-1982"/>
    <n v="29819"/>
    <s v="tier - 1"/>
    <s v="tier - 1"/>
    <s v="R1012"/>
    <n v="40"/>
    <n v="29"/>
    <s v="Oct"/>
    <n v="1982"/>
  </r>
  <r>
    <s v="Id330"/>
    <s v="Yu"/>
    <n v="23.56"/>
    <n v="11.74"/>
    <s v="Yes"/>
    <s v="No"/>
    <x v="0"/>
    <n v="0"/>
    <x v="0"/>
    <x v="2"/>
    <x v="0"/>
    <s v="13-08-1981"/>
    <n v="29817"/>
    <s v="tier - 1"/>
    <s v="tier - 2"/>
    <s v="R1011"/>
    <n v="41"/>
    <n v="13"/>
    <s v="Aug"/>
    <n v="1981"/>
  </r>
  <r>
    <s v="Id331"/>
    <s v="Caleb N"/>
    <n v="37.67"/>
    <n v="5.89"/>
    <s v="No"/>
    <s v="No"/>
    <x v="0"/>
    <n v="1"/>
    <x v="0"/>
    <x v="0"/>
    <x v="1"/>
    <s v="20-06-1998"/>
    <n v="29761"/>
    <s v="tier - 1"/>
    <s v="tier - 2"/>
    <s v="R1011"/>
    <n v="24"/>
    <n v="20"/>
    <s v="Jun"/>
    <n v="1998"/>
  </r>
  <r>
    <s v="Id332"/>
    <s v="Jason M."/>
    <n v="18.73"/>
    <n v="10.64"/>
    <s v="No"/>
    <s v="No"/>
    <x v="0"/>
    <n v="2"/>
    <x v="0"/>
    <x v="2"/>
    <x v="0"/>
    <s v="23-08-1973"/>
    <n v="29758"/>
    <s v="tier - 1"/>
    <s v="tier - 3"/>
    <s v="R1011"/>
    <n v="49"/>
    <n v="23"/>
    <s v="Aug"/>
    <n v="1973"/>
  </r>
  <r>
    <s v="Id333"/>
    <s v="Angela R"/>
    <n v="33.090000000000003"/>
    <n v="6.06"/>
    <s v="No"/>
    <s v="No"/>
    <x v="1"/>
    <n v="1"/>
    <x v="0"/>
    <x v="0"/>
    <x v="1"/>
    <s v="27-07-1993"/>
    <n v="29623"/>
    <s v="tier - 1"/>
    <s v="tier - 1"/>
    <s v="R1011"/>
    <n v="29"/>
    <n v="27"/>
    <s v="Jul"/>
    <n v="1993"/>
  </r>
  <r>
    <s v="Id334"/>
    <s v="Keith J"/>
    <n v="18.329999999999998"/>
    <n v="7.46"/>
    <s v="Yes"/>
    <s v="No"/>
    <x v="0"/>
    <n v="1"/>
    <x v="0"/>
    <x v="3"/>
    <x v="0"/>
    <s v="03-11-1975"/>
    <n v="29584"/>
    <s v="tier - 1"/>
    <s v="tier - 1"/>
    <s v="R1011"/>
    <n v="47"/>
    <n v="3"/>
    <s v="Nov"/>
    <n v="1975"/>
  </r>
  <r>
    <s v="Id335"/>
    <s v="Emma"/>
    <n v="27.74"/>
    <n v="4.68"/>
    <s v="Yes"/>
    <s v="No"/>
    <x v="0"/>
    <n v="2"/>
    <x v="0"/>
    <x v="1"/>
    <x v="2"/>
    <s v="20-10-1959"/>
    <n v="29523"/>
    <s v="tier - 1"/>
    <s v="tier - 2"/>
    <s v="R1024"/>
    <n v="63"/>
    <n v="20"/>
    <s v="Oct"/>
    <n v="1959"/>
  </r>
  <r>
    <s v="Id336"/>
    <s v="Nathan A"/>
    <n v="24.2"/>
    <n v="6.15"/>
    <s v="No"/>
    <s v="No"/>
    <x v="0"/>
    <n v="1"/>
    <x v="0"/>
    <x v="2"/>
    <x v="1"/>
    <s v="16-07-1987"/>
    <n v="29444"/>
    <s v="tier - 1"/>
    <s v="tier - 1"/>
    <s v="R1011"/>
    <n v="35"/>
    <n v="16"/>
    <s v="Jul"/>
    <n v="1987"/>
  </r>
  <r>
    <s v="Id337"/>
    <s v="Kathryn"/>
    <n v="22.03"/>
    <n v="4.28"/>
    <s v="Yes"/>
    <s v="No"/>
    <x v="0"/>
    <n v="0"/>
    <x v="0"/>
    <x v="2"/>
    <x v="2"/>
    <s v="07-11-1985"/>
    <n v="29353"/>
    <s v="tier - 1"/>
    <s v="tier - 1"/>
    <s v="R1011"/>
    <n v="37"/>
    <n v="7"/>
    <s v="Nov"/>
    <n v="1985"/>
  </r>
  <r>
    <s v="Id338"/>
    <s v="Elizabeth H."/>
    <n v="26.885000000000002"/>
    <n v="9.86"/>
    <s v="No"/>
    <s v="No"/>
    <x v="0"/>
    <n v="3"/>
    <x v="0"/>
    <x v="1"/>
    <x v="0"/>
    <s v="05-06-1958"/>
    <n v="29331"/>
    <s v="tier - 1"/>
    <s v="tier - 2"/>
    <s v="R1012"/>
    <n v="65"/>
    <n v="5"/>
    <s v="Jun"/>
    <n v="1958"/>
  </r>
  <r>
    <s v="Id339"/>
    <s v="Ben"/>
    <n v="16.36"/>
    <n v="11.19"/>
    <s v="No"/>
    <s v="No"/>
    <x v="0"/>
    <n v="0"/>
    <x v="0"/>
    <x v="3"/>
    <x v="0"/>
    <s v="21-07-1978"/>
    <n v="29228"/>
    <s v="tier - 1"/>
    <s v="tier - 3"/>
    <s v="R1012"/>
    <n v="44"/>
    <n v="21"/>
    <s v="Jul"/>
    <n v="1978"/>
  </r>
  <r>
    <s v="Id340"/>
    <s v="Cheryl A"/>
    <n v="32.299999999999997"/>
    <n v="4.8899999999999997"/>
    <s v="Yes"/>
    <s v="No"/>
    <x v="1"/>
    <n v="1"/>
    <x v="1"/>
    <x v="0"/>
    <x v="2"/>
    <s v="09-07-1969"/>
    <n v="29186"/>
    <s v="tier - 1"/>
    <s v="tier - 3"/>
    <s v="R1024"/>
    <n v="53"/>
    <n v="9"/>
    <s v="Jul"/>
    <n v="1969"/>
  </r>
  <r>
    <s v="Id341"/>
    <s v="Kimberly A"/>
    <n v="16.05"/>
    <n v="4.3499999999999996"/>
    <s v="Yes"/>
    <s v="No"/>
    <x v="0"/>
    <n v="0"/>
    <x v="0"/>
    <x v="3"/>
    <x v="2"/>
    <s v="08-11-1976"/>
    <n v="29160"/>
    <s v="tier - 1"/>
    <s v="tier - 2"/>
    <s v="R1011"/>
    <n v="46"/>
    <n v="8"/>
    <s v="Nov"/>
    <n v="1976"/>
  </r>
  <r>
    <s v="Id342"/>
    <s v="Cynthia"/>
    <n v="29.07"/>
    <n v="8.66"/>
    <s v="Yes"/>
    <s v="No"/>
    <x v="0"/>
    <n v="2"/>
    <x v="0"/>
    <x v="1"/>
    <x v="0"/>
    <s v="24-12-1961"/>
    <n v="29141"/>
    <s v="tier - 1"/>
    <s v="tier - 3"/>
    <s v="R1012"/>
    <n v="61"/>
    <n v="24"/>
    <s v="Dec"/>
    <n v="1961"/>
  </r>
  <r>
    <s v="Id343"/>
    <s v="Jessica"/>
    <n v="17.43"/>
    <n v="8.64"/>
    <s v="No"/>
    <s v="No"/>
    <x v="0"/>
    <n v="0"/>
    <x v="0"/>
    <x v="3"/>
    <x v="0"/>
    <s v="29-11-1978"/>
    <n v="29115"/>
    <s v="tier - 1"/>
    <s v="tier - 1"/>
    <s v="R1011"/>
    <n v="44"/>
    <n v="29"/>
    <s v="Nov"/>
    <n v="1978"/>
  </r>
  <r>
    <s v="Id344"/>
    <s v="Bruce"/>
    <n v="19.329999999999998"/>
    <n v="4.2699999999999996"/>
    <s v="No"/>
    <s v="No"/>
    <x v="0"/>
    <n v="0"/>
    <x v="0"/>
    <x v="2"/>
    <x v="2"/>
    <s v="14-07-1980"/>
    <n v="29114"/>
    <s v="tier - 1"/>
    <s v="tier - 3"/>
    <s v="R1011"/>
    <n v="42"/>
    <n v="14"/>
    <s v="Jul"/>
    <n v="1980"/>
  </r>
  <r>
    <s v="Id345"/>
    <s v="Allison"/>
    <n v="30.52"/>
    <n v="4.21"/>
    <s v="No"/>
    <s v="No"/>
    <x v="0"/>
    <n v="1"/>
    <x v="0"/>
    <x v="0"/>
    <x v="2"/>
    <s v="07-07-1992"/>
    <n v="29008"/>
    <s v="tier - 1"/>
    <s v="tier - 3"/>
    <s v="R1011"/>
    <n v="30"/>
    <n v="7"/>
    <s v="Jul"/>
    <n v="1992"/>
  </r>
  <r>
    <s v="Id346"/>
    <s v="Alex"/>
    <n v="39.21"/>
    <n v="5.04"/>
    <s v="No"/>
    <s v="No"/>
    <x v="1"/>
    <n v="1"/>
    <x v="0"/>
    <x v="0"/>
    <x v="2"/>
    <s v="01-09-2003"/>
    <n v="28999"/>
    <s v="tier - 1"/>
    <s v="tier - 3"/>
    <s v="R1011"/>
    <n v="19"/>
    <n v="1"/>
    <s v="Sep"/>
    <n v="2003"/>
  </r>
  <r>
    <s v="Id347"/>
    <s v="Gabriela"/>
    <n v="26.98"/>
    <n v="5.21"/>
    <s v="Yes"/>
    <s v="No"/>
    <x v="0"/>
    <n v="2"/>
    <x v="0"/>
    <x v="1"/>
    <x v="2"/>
    <s v="05-12-1959"/>
    <n v="28950"/>
    <s v="tier - 1"/>
    <s v="tier - 1"/>
    <s v="R1012"/>
    <n v="63"/>
    <n v="5"/>
    <s v="Dec"/>
    <n v="1959"/>
  </r>
  <r>
    <s v="Id348"/>
    <s v="Sharon"/>
    <n v="25.84"/>
    <n v="8.83"/>
    <s v="No"/>
    <s v="No"/>
    <x v="0"/>
    <n v="0"/>
    <x v="1"/>
    <x v="1"/>
    <x v="0"/>
    <s v="25-07-1962"/>
    <n v="28923"/>
    <s v="tier - 1"/>
    <s v="tier - 1"/>
    <s v="R1012"/>
    <n v="60"/>
    <n v="25"/>
    <s v="Jul"/>
    <n v="1962"/>
  </r>
  <r>
    <s v="Id349"/>
    <s v="Jason A"/>
    <n v="28.31"/>
    <n v="8.4700000000000006"/>
    <s v="Yes"/>
    <s v="No"/>
    <x v="0"/>
    <n v="2"/>
    <x v="0"/>
    <x v="1"/>
    <x v="0"/>
    <s v="03-08-1961"/>
    <n v="28869"/>
    <s v="tier - 1"/>
    <s v="tier - 2"/>
    <s v="R1012"/>
    <n v="61"/>
    <n v="3"/>
    <s v="Aug"/>
    <n v="1961"/>
  </r>
  <r>
    <s v="Id350"/>
    <s v="Chelsey C."/>
    <n v="23.94"/>
    <n v="4.2"/>
    <s v="No"/>
    <s v="No"/>
    <x v="0"/>
    <n v="0"/>
    <x v="0"/>
    <x v="2"/>
    <x v="2"/>
    <s v="05-12-1990"/>
    <n v="28716"/>
    <s v="tier - 1"/>
    <s v="tier - 3"/>
    <s v="R1011"/>
    <n v="32"/>
    <n v="5"/>
    <s v="Dec"/>
    <n v="1990"/>
  </r>
  <r>
    <s v="Id351"/>
    <s v="Devon A."/>
    <n v="20.03"/>
    <n v="6.14"/>
    <s v="Yes"/>
    <s v="No"/>
    <x v="0"/>
    <n v="0"/>
    <x v="0"/>
    <x v="2"/>
    <x v="1"/>
    <s v="27-09-1985"/>
    <n v="28543"/>
    <s v="tier - 1"/>
    <s v="tier - 3"/>
    <s v="R1011"/>
    <n v="37"/>
    <n v="27"/>
    <s v="Sep"/>
    <n v="1985"/>
  </r>
  <r>
    <s v="Id352"/>
    <s v="Joni L"/>
    <n v="41.42"/>
    <n v="6.07"/>
    <s v="No"/>
    <s v="No"/>
    <x v="0"/>
    <n v="0"/>
    <x v="1"/>
    <x v="0"/>
    <x v="1"/>
    <s v="11-12-1982"/>
    <n v="28477"/>
    <s v="tier - 1"/>
    <s v="tier - 2"/>
    <s v="R1012"/>
    <n v="40"/>
    <n v="11"/>
    <s v="Dec"/>
    <n v="1982"/>
  </r>
  <r>
    <s v="Id353"/>
    <s v="Colin"/>
    <n v="36.67"/>
    <n v="10.210000000000001"/>
    <s v="No"/>
    <s v="No"/>
    <x v="0"/>
    <n v="0"/>
    <x v="1"/>
    <x v="0"/>
    <x v="0"/>
    <s v="16-09-1974"/>
    <n v="28469"/>
    <s v="tier - 1"/>
    <s v="tier - 1"/>
    <s v="R1012"/>
    <n v="48"/>
    <n v="16"/>
    <s v="Sep"/>
    <n v="1974"/>
  </r>
  <r>
    <s v="Id354"/>
    <s v="Rachael"/>
    <n v="27.645"/>
    <n v="4.6900000000000004"/>
    <s v="No"/>
    <s v="No"/>
    <x v="0"/>
    <n v="0"/>
    <x v="1"/>
    <x v="1"/>
    <x v="2"/>
    <s v="02-12-1977"/>
    <n v="28340"/>
    <s v="tier - 1"/>
    <s v="tier - 2"/>
    <s v="R1012"/>
    <n v="45"/>
    <n v="2"/>
    <s v="Dec"/>
    <n v="1977"/>
  </r>
  <r>
    <s v="Id355"/>
    <s v="Maricela"/>
    <n v="22.72"/>
    <n v="5.71"/>
    <s v="No"/>
    <s v="No"/>
    <x v="0"/>
    <n v="0"/>
    <x v="0"/>
    <x v="2"/>
    <x v="1"/>
    <s v="24-12-1990"/>
    <n v="28302"/>
    <s v="tier - 1"/>
    <s v="tier - 2"/>
    <s v="R1011"/>
    <n v="32"/>
    <n v="24"/>
    <s v="Dec"/>
    <n v="1990"/>
  </r>
  <r>
    <s v="Id356"/>
    <s v="Marie"/>
    <n v="36.520000000000003"/>
    <n v="9.07"/>
    <s v="Yes"/>
    <s v="No"/>
    <x v="1"/>
    <n v="1"/>
    <x v="1"/>
    <x v="0"/>
    <x v="0"/>
    <s v="25-11-1963"/>
    <n v="28288"/>
    <s v="tier - 1"/>
    <s v="tier - 1"/>
    <s v="R1013"/>
    <n v="59"/>
    <n v="25"/>
    <s v="Nov"/>
    <n v="1963"/>
  </r>
  <r>
    <s v="Id357"/>
    <s v="Frank"/>
    <n v="33.96"/>
    <n v="4.99"/>
    <s v="No"/>
    <s v="No"/>
    <x v="0"/>
    <n v="0"/>
    <x v="0"/>
    <x v="0"/>
    <x v="2"/>
    <s v="06-09-1999"/>
    <n v="28245"/>
    <s v="tier - 1"/>
    <s v="tier - 3"/>
    <s v="R1011"/>
    <n v="23"/>
    <n v="6"/>
    <s v="Sep"/>
    <n v="1999"/>
  </r>
  <r>
    <s v="Id358"/>
    <s v="Jeffry"/>
    <n v="26.695"/>
    <n v="8.31"/>
    <s v="No"/>
    <s v="No"/>
    <x v="0"/>
    <n v="0"/>
    <x v="0"/>
    <x v="1"/>
    <x v="0"/>
    <s v="22-11-1960"/>
    <n v="28101"/>
    <s v="tier - 1"/>
    <s v="tier - 2"/>
    <s v="R1019"/>
    <n v="62"/>
    <n v="22"/>
    <s v="Nov"/>
    <n v="1960"/>
  </r>
  <r>
    <s v="Id359"/>
    <s v="Mike"/>
    <n v="18.45"/>
    <n v="5.07"/>
    <s v="Yes"/>
    <s v="No"/>
    <x v="0"/>
    <n v="0"/>
    <x v="0"/>
    <x v="3"/>
    <x v="2"/>
    <s v="29-11-1985"/>
    <n v="28007"/>
    <s v="tier - 1"/>
    <s v="tier - 2"/>
    <s v="R1011"/>
    <n v="37"/>
    <n v="29"/>
    <s v="Nov"/>
    <n v="1985"/>
  </r>
  <r>
    <s v="Id360"/>
    <s v="Rick"/>
    <n v="33.18"/>
    <n v="4.79"/>
    <s v="No"/>
    <s v="No"/>
    <x v="0"/>
    <n v="0"/>
    <x v="0"/>
    <x v="0"/>
    <x v="2"/>
    <s v="21-12-1999"/>
    <n v="27981"/>
    <s v="tier - 1"/>
    <s v="tier - 1"/>
    <s v="R1011"/>
    <n v="23"/>
    <n v="21"/>
    <s v="Dec"/>
    <n v="1999"/>
  </r>
  <r>
    <s v="Id361"/>
    <s v="Pierre-Michel"/>
    <n v="36.1"/>
    <n v="11.39"/>
    <s v="Yes"/>
    <s v="No"/>
    <x v="0"/>
    <n v="2"/>
    <x v="1"/>
    <x v="0"/>
    <x v="0"/>
    <s v="28-07-1961"/>
    <n v="27941"/>
    <s v="tier - 1"/>
    <s v="tier - 3"/>
    <s v="R1011"/>
    <n v="61"/>
    <n v="28"/>
    <s v="Jul"/>
    <n v="1961"/>
  </r>
  <r>
    <s v="Id362"/>
    <s v="Daniel"/>
    <n v="22.77"/>
    <n v="6"/>
    <s v="No"/>
    <s v="No"/>
    <x v="0"/>
    <n v="0"/>
    <x v="0"/>
    <x v="2"/>
    <x v="1"/>
    <s v="04-06-1991"/>
    <n v="27931"/>
    <s v="tier - 1"/>
    <s v="tier - 3"/>
    <s v="R1011"/>
    <n v="32"/>
    <n v="4"/>
    <s v="Jun"/>
    <n v="1991"/>
  </r>
  <r>
    <s v="Id363"/>
    <s v="Brian L."/>
    <n v="21.24"/>
    <n v="5.13"/>
    <s v="No"/>
    <s v="No"/>
    <x v="0"/>
    <n v="0"/>
    <x v="0"/>
    <x v="2"/>
    <x v="2"/>
    <s v="21-11-1989"/>
    <n v="27926"/>
    <s v="tier - 1"/>
    <s v="tier - 2"/>
    <s v="R1011"/>
    <n v="33"/>
    <n v="21"/>
    <s v="Nov"/>
    <n v="1989"/>
  </r>
  <r>
    <s v="Id364"/>
    <s v="Morgan M."/>
    <n v="17.600000000000001"/>
    <n v="5.26"/>
    <s v="Yes"/>
    <s v="No"/>
    <x v="0"/>
    <n v="0"/>
    <x v="0"/>
    <x v="3"/>
    <x v="2"/>
    <s v="04-12-1985"/>
    <n v="27850"/>
    <s v="tier - 1"/>
    <s v="tier - 1"/>
    <s v="R1011"/>
    <n v="37"/>
    <n v="4"/>
    <s v="Dec"/>
    <n v="1985"/>
  </r>
  <r>
    <s v="Id365"/>
    <s v="Caroline"/>
    <n v="26.29"/>
    <n v="6.84"/>
    <s v="No"/>
    <s v="No"/>
    <x v="0"/>
    <n v="0"/>
    <x v="0"/>
    <x v="1"/>
    <x v="0"/>
    <s v="06-07-1960"/>
    <n v="27809"/>
    <s v="tier - 1"/>
    <s v="tier - 1"/>
    <s v="R1013"/>
    <n v="62"/>
    <n v="6"/>
    <s v="Jul"/>
    <n v="1960"/>
  </r>
  <r>
    <s v="Id366"/>
    <s v="Drew T."/>
    <n v="35.31"/>
    <n v="9.0399999999999991"/>
    <s v="No"/>
    <s v="No"/>
    <x v="0"/>
    <n v="0"/>
    <x v="1"/>
    <x v="0"/>
    <x v="0"/>
    <s v="06-12-2002"/>
    <n v="27724"/>
    <s v="tier - 1"/>
    <s v="tier - 3"/>
    <s v="R1013"/>
    <n v="20"/>
    <n v="6"/>
    <s v="Dec"/>
    <n v="2002"/>
  </r>
  <r>
    <s v="Id367"/>
    <s v="Austin W"/>
    <n v="27.04"/>
    <n v="4.0999999999999996"/>
    <s v="No"/>
    <s v="No"/>
    <x v="0"/>
    <n v="1"/>
    <x v="0"/>
    <x v="1"/>
    <x v="2"/>
    <s v="03-07-1992"/>
    <n v="27696"/>
    <s v="tier - 1"/>
    <s v="tier - 2"/>
    <s v="R1011"/>
    <n v="30"/>
    <n v="3"/>
    <s v="Jul"/>
    <n v="1992"/>
  </r>
  <r>
    <s v="Id368"/>
    <s v="Berenice"/>
    <n v="30.23"/>
    <n v="4.2300000000000004"/>
    <s v="Yes"/>
    <s v="No"/>
    <x v="1"/>
    <n v="1"/>
    <x v="0"/>
    <x v="0"/>
    <x v="2"/>
    <s v="07-10-1997"/>
    <n v="27625"/>
    <s v="tier - 1"/>
    <s v="tier - 1"/>
    <s v="R1011"/>
    <n v="25"/>
    <n v="7"/>
    <s v="Oct"/>
    <n v="1997"/>
  </r>
  <r>
    <s v="Id369"/>
    <s v="Kenneth A"/>
    <n v="30.6"/>
    <n v="6.48"/>
    <s v="Yes"/>
    <s v="No"/>
    <x v="1"/>
    <n v="1"/>
    <x v="0"/>
    <x v="0"/>
    <x v="1"/>
    <s v="09-09-1997"/>
    <n v="27619"/>
    <s v="tier - 2"/>
    <s v="tier - 3"/>
    <s v="R1011"/>
    <n v="25"/>
    <n v="9"/>
    <s v="Sep"/>
    <n v="1997"/>
  </r>
  <r>
    <s v="Id370"/>
    <s v="Miguel"/>
    <n v="26.8"/>
    <n v="5.53"/>
    <s v="No"/>
    <s v="No"/>
    <x v="0"/>
    <n v="1"/>
    <x v="0"/>
    <x v="1"/>
    <x v="2"/>
    <s v="11-06-1992"/>
    <n v="27615"/>
    <s v="tier - 2"/>
    <s v="tier - 3"/>
    <s v="R1011"/>
    <n v="30"/>
    <n v="11"/>
    <s v="Jun"/>
    <n v="1992"/>
  </r>
  <r>
    <s v="Id371"/>
    <s v="Hadley T."/>
    <n v="16.86"/>
    <n v="4.07"/>
    <s v="Yes"/>
    <s v="No"/>
    <x v="0"/>
    <n v="0"/>
    <x v="0"/>
    <x v="3"/>
    <x v="2"/>
    <s v="06-11-1985"/>
    <n v="27599"/>
    <s v="tier - 2"/>
    <s v="tier - 1"/>
    <s v="R1011"/>
    <n v="37"/>
    <n v="6"/>
    <s v="Nov"/>
    <n v="1985"/>
  </r>
  <r>
    <s v="Id372"/>
    <s v="Taylor"/>
    <n v="16.3"/>
    <n v="5.51"/>
    <s v="No"/>
    <s v="No"/>
    <x v="0"/>
    <n v="1"/>
    <x v="0"/>
    <x v="3"/>
    <x v="2"/>
    <s v="22-07-1984"/>
    <n v="27535"/>
    <s v="tier - 2"/>
    <s v="tier - 2"/>
    <s v="R1011"/>
    <n v="38"/>
    <n v="22"/>
    <s v="Jul"/>
    <n v="1984"/>
  </r>
  <r>
    <s v="Id373"/>
    <s v="Tenielle M"/>
    <n v="29.81"/>
    <n v="11.66"/>
    <s v="No"/>
    <s v="No"/>
    <x v="0"/>
    <n v="0"/>
    <x v="0"/>
    <x v="1"/>
    <x v="0"/>
    <s v="19-10-1965"/>
    <n v="27534"/>
    <s v="tier - 2"/>
    <s v="tier - 3"/>
    <s v="R1013"/>
    <n v="57"/>
    <n v="19"/>
    <s v="Oct"/>
    <n v="1965"/>
  </r>
  <r>
    <s v="Id374"/>
    <s v="Andrea"/>
    <n v="16.329999999999998"/>
    <n v="7.26"/>
    <s v="Yes"/>
    <s v="No"/>
    <x v="0"/>
    <n v="0"/>
    <x v="0"/>
    <x v="3"/>
    <x v="0"/>
    <s v="03-10-1981"/>
    <n v="27496"/>
    <s v="tier - 2"/>
    <s v="tier - 1"/>
    <s v="R1011"/>
    <n v="41"/>
    <n v="3"/>
    <s v="Oct"/>
    <n v="1981"/>
  </r>
  <r>
    <s v="Id375"/>
    <s v="Nora P"/>
    <n v="16.37"/>
    <n v="4.79"/>
    <s v="Yes"/>
    <s v="No"/>
    <x v="0"/>
    <n v="0"/>
    <x v="0"/>
    <x v="3"/>
    <x v="2"/>
    <s v="05-12-1985"/>
    <n v="27433"/>
    <s v="tier - 2"/>
    <s v="tier - 1"/>
    <s v="R1011"/>
    <n v="37"/>
    <n v="5"/>
    <s v="Dec"/>
    <n v="1985"/>
  </r>
  <r>
    <s v="Id376"/>
    <s v="Zachary"/>
    <n v="22.42"/>
    <n v="4.68"/>
    <s v="Yes"/>
    <s v="No"/>
    <x v="0"/>
    <n v="1"/>
    <x v="1"/>
    <x v="2"/>
    <x v="2"/>
    <s v="15-09-1988"/>
    <n v="27376"/>
    <s v="tier - 2"/>
    <s v="tier - 3"/>
    <s v="R1015"/>
    <n v="34"/>
    <n v="15"/>
    <s v="Sep"/>
    <n v="1988"/>
  </r>
  <r>
    <s v="Id377"/>
    <s v="Michael"/>
    <n v="31.35"/>
    <n v="4.33"/>
    <s v="Yes"/>
    <s v="No"/>
    <x v="1"/>
    <n v="1"/>
    <x v="1"/>
    <x v="0"/>
    <x v="2"/>
    <s v="16-10-1969"/>
    <n v="27346"/>
    <s v="tier - 2"/>
    <s v="tier - 2"/>
    <s v="R1013"/>
    <n v="53"/>
    <n v="16"/>
    <s v="Oct"/>
    <n v="1969"/>
  </r>
  <r>
    <s v="Id378"/>
    <s v="Alyssa K."/>
    <n v="31.9"/>
    <n v="11.89"/>
    <s v="No"/>
    <s v="No"/>
    <x v="0"/>
    <n v="0"/>
    <x v="1"/>
    <x v="0"/>
    <x v="0"/>
    <s v="06-06-1968"/>
    <n v="27323"/>
    <s v="tier - 2"/>
    <s v="tier - 2"/>
    <s v="R1013"/>
    <n v="55"/>
    <n v="6"/>
    <s v="Jun"/>
    <n v="1968"/>
  </r>
  <r>
    <s v="Id379"/>
    <s v="Heather"/>
    <n v="30.6"/>
    <n v="5.24"/>
    <s v="No"/>
    <s v="No"/>
    <x v="0"/>
    <n v="0"/>
    <x v="0"/>
    <x v="0"/>
    <x v="2"/>
    <s v="02-12-1999"/>
    <n v="27237"/>
    <s v="tier - 2"/>
    <s v="tier - 1"/>
    <s v="R1011"/>
    <n v="23"/>
    <n v="2"/>
    <s v="Dec"/>
    <n v="1999"/>
  </r>
  <r>
    <s v="Id380"/>
    <s v="Dante"/>
    <n v="28.975000000000001"/>
    <n v="7.63"/>
    <s v="No"/>
    <s v="No"/>
    <x v="0"/>
    <n v="0"/>
    <x v="0"/>
    <x v="1"/>
    <x v="0"/>
    <s v="21-12-1965"/>
    <n v="27218"/>
    <s v="tier - 2"/>
    <s v="tier - 1"/>
    <s v="R1017"/>
    <n v="57"/>
    <n v="21"/>
    <s v="Dec"/>
    <n v="1965"/>
  </r>
  <r>
    <s v="Id381"/>
    <s v="Sara E."/>
    <n v="24.86"/>
    <n v="8.92"/>
    <s v="Yes"/>
    <s v="No"/>
    <x v="0"/>
    <n v="2"/>
    <x v="1"/>
    <x v="2"/>
    <x v="0"/>
    <s v="02-10-1970"/>
    <n v="27118"/>
    <s v="tier - 2"/>
    <s v="tier - 2"/>
    <s v="R1013"/>
    <n v="52"/>
    <n v="2"/>
    <s v="Oct"/>
    <n v="1970"/>
  </r>
  <r>
    <s v="Id382"/>
    <s v="Scott"/>
    <n v="19.54"/>
    <n v="5.37"/>
    <s v="No"/>
    <s v="No"/>
    <x v="0"/>
    <n v="0"/>
    <x v="0"/>
    <x v="2"/>
    <x v="2"/>
    <s v="13-12-1990"/>
    <n v="27092"/>
    <s v="tier - 2"/>
    <s v="tier - 3"/>
    <s v="R1011"/>
    <n v="32"/>
    <n v="13"/>
    <s v="Dec"/>
    <n v="1990"/>
  </r>
  <r>
    <s v="Id383"/>
    <s v="Sean"/>
    <n v="26.74"/>
    <n v="4.3099999999999996"/>
    <s v="No"/>
    <s v="No"/>
    <x v="0"/>
    <n v="0"/>
    <x v="0"/>
    <x v="1"/>
    <x v="2"/>
    <s v="02-07-1994"/>
    <n v="27081"/>
    <s v="tier - 2"/>
    <s v="tier - 2"/>
    <s v="R1011"/>
    <n v="28"/>
    <n v="2"/>
    <s v="Jul"/>
    <n v="1994"/>
  </r>
  <r>
    <s v="Id384"/>
    <s v="Danielle"/>
    <n v="22.99"/>
    <n v="10.46"/>
    <s v="No"/>
    <s v="No"/>
    <x v="0"/>
    <n v="3"/>
    <x v="0"/>
    <x v="2"/>
    <x v="0"/>
    <s v="30-06-1958"/>
    <n v="27038"/>
    <s v="tier - 2"/>
    <s v="tier - 2"/>
    <s v="R1013"/>
    <n v="64"/>
    <n v="30"/>
    <s v="Jun"/>
    <n v="1958"/>
  </r>
  <r>
    <s v="Id385"/>
    <s v="Andrew D."/>
    <n v="31.46"/>
    <n v="7.39"/>
    <s v="No"/>
    <s v="No"/>
    <x v="0"/>
    <n v="0"/>
    <x v="1"/>
    <x v="0"/>
    <x v="0"/>
    <s v="09-07-1960"/>
    <n v="27001"/>
    <s v="tier - 2"/>
    <s v="tier - 2"/>
    <s v="R1013"/>
    <n v="62"/>
    <n v="9"/>
    <s v="Jul"/>
    <n v="1960"/>
  </r>
  <r>
    <s v="Id386"/>
    <s v="Joel D"/>
    <n v="30.86"/>
    <n v="6.18"/>
    <s v="No"/>
    <s v="yes"/>
    <x v="0"/>
    <n v="2"/>
    <x v="0"/>
    <x v="0"/>
    <x v="1"/>
    <s v="09-11-2000"/>
    <n v="26937"/>
    <s v="tier - 2"/>
    <s v="tier - 3"/>
    <s v="R1011"/>
    <n v="22"/>
    <n v="9"/>
    <s v="Nov"/>
    <n v="2000"/>
  </r>
  <r>
    <s v="Id387"/>
    <s v="Michelle"/>
    <n v="31.96"/>
    <n v="8.86"/>
    <s v="No"/>
    <s v="No"/>
    <x v="0"/>
    <n v="0"/>
    <x v="0"/>
    <x v="0"/>
    <x v="0"/>
    <s v="17-06-2002"/>
    <n v="26928"/>
    <s v="tier - 2"/>
    <s v="tier - 2"/>
    <s v="R1011"/>
    <n v="20"/>
    <n v="17"/>
    <s v="Jun"/>
    <n v="2002"/>
  </r>
  <r>
    <s v="Id388"/>
    <s v="Michael J."/>
    <n v="23.76"/>
    <n v="10.96"/>
    <s v="No"/>
    <s v="No"/>
    <x v="0"/>
    <n v="3"/>
    <x v="0"/>
    <x v="2"/>
    <x v="0"/>
    <s v="25-12-1958"/>
    <n v="26927"/>
    <s v="tier - 2"/>
    <s v="tier - 1"/>
    <s v="R1013"/>
    <n v="64"/>
    <n v="25"/>
    <s v="Dec"/>
    <n v="1958"/>
  </r>
  <r>
    <s v="Id389"/>
    <s v="Nikki"/>
    <n v="19.38"/>
    <n v="6.28"/>
    <s v="No"/>
    <s v="No"/>
    <x v="0"/>
    <n v="0"/>
    <x v="0"/>
    <x v="2"/>
    <x v="1"/>
    <s v="22-08-1991"/>
    <n v="26913"/>
    <s v="tier - 2"/>
    <s v="tier - 2"/>
    <s v="R1011"/>
    <n v="31"/>
    <n v="22"/>
    <s v="Aug"/>
    <n v="1991"/>
  </r>
  <r>
    <s v="Id390"/>
    <s v="Summer B."/>
    <n v="16.21"/>
    <n v="6.29"/>
    <s v="Yes"/>
    <s v="No"/>
    <x v="0"/>
    <n v="1"/>
    <x v="0"/>
    <x v="3"/>
    <x v="1"/>
    <s v="22-07-1988"/>
    <n v="26608"/>
    <s v="tier - 2"/>
    <s v="tier - 1"/>
    <s v="R1011"/>
    <n v="34"/>
    <n v="22"/>
    <s v="Jul"/>
    <n v="1988"/>
  </r>
  <r>
    <s v="Id391"/>
    <s v="Edward"/>
    <n v="32.54"/>
    <n v="4.0199999999999996"/>
    <s v="No"/>
    <s v="yes"/>
    <x v="0"/>
    <n v="1"/>
    <x v="0"/>
    <x v="0"/>
    <x v="2"/>
    <s v="05-09-2004"/>
    <n v="26479"/>
    <s v="tier - 2"/>
    <s v="tier - 2"/>
    <s v="R1011"/>
    <n v="18"/>
    <n v="5"/>
    <s v="Sep"/>
    <n v="2004"/>
  </r>
  <r>
    <s v="Id392"/>
    <s v="Ryan"/>
    <n v="36.765000000000001"/>
    <n v="11.95"/>
    <s v="Yes"/>
    <s v="No"/>
    <x v="0"/>
    <n v="2"/>
    <x v="1"/>
    <x v="0"/>
    <x v="0"/>
    <s v="27-08-1970"/>
    <n v="26467"/>
    <s v="tier - 2"/>
    <s v="tier - 3"/>
    <s v="R1012"/>
    <n v="52"/>
    <n v="27"/>
    <s v="Aug"/>
    <n v="1970"/>
  </r>
  <r>
    <s v="Id393"/>
    <s v="Kacee"/>
    <n v="35.909999999999997"/>
    <n v="8.7100000000000009"/>
    <s v="No"/>
    <s v="No"/>
    <x v="0"/>
    <n v="0"/>
    <x v="1"/>
    <x v="0"/>
    <x v="0"/>
    <s v="21-09-1974"/>
    <n v="26392"/>
    <s v="tier - 2"/>
    <s v="tier - 2"/>
    <s v="R1024"/>
    <n v="48"/>
    <n v="21"/>
    <s v="Sep"/>
    <n v="1974"/>
  </r>
  <r>
    <s v="Id394"/>
    <s v="Dave"/>
    <n v="32.06"/>
    <n v="4.67"/>
    <s v="No"/>
    <s v="yes"/>
    <x v="0"/>
    <n v="1"/>
    <x v="0"/>
    <x v="0"/>
    <x v="2"/>
    <s v="05-12-2004"/>
    <n v="26317"/>
    <s v="tier - 2"/>
    <s v="tier - 3"/>
    <s v="R1011"/>
    <n v="18"/>
    <n v="5"/>
    <s v="Dec"/>
    <n v="2004"/>
  </r>
  <r>
    <s v="Id395"/>
    <s v="Maryanna"/>
    <n v="24.1"/>
    <n v="11.14"/>
    <s v="Yes"/>
    <s v="No"/>
    <x v="0"/>
    <n v="1"/>
    <x v="1"/>
    <x v="2"/>
    <x v="0"/>
    <s v="04-06-1975"/>
    <n v="26237"/>
    <s v="tier - 2"/>
    <s v="tier - 1"/>
    <s v="R1011"/>
    <n v="48"/>
    <n v="4"/>
    <s v="Jun"/>
    <n v="1975"/>
  </r>
  <r>
    <s v="Id396"/>
    <s v="Jessica H."/>
    <n v="27.1"/>
    <n v="9.0500000000000007"/>
    <s v="No"/>
    <s v="No"/>
    <x v="0"/>
    <n v="2"/>
    <x v="1"/>
    <x v="1"/>
    <x v="0"/>
    <s v="07-07-1973"/>
    <n v="26140"/>
    <s v="tier - 2"/>
    <s v="tier - 3"/>
    <s v="R1011"/>
    <n v="49"/>
    <n v="7"/>
    <s v="Jul"/>
    <n v="1973"/>
  </r>
  <r>
    <s v="Id397"/>
    <s v="Deanna"/>
    <n v="24.42"/>
    <n v="11.31"/>
    <s v="No"/>
    <s v="No"/>
    <x v="0"/>
    <n v="0"/>
    <x v="0"/>
    <x v="2"/>
    <x v="0"/>
    <s v="11-10-2002"/>
    <n v="26126"/>
    <s v="tier - 2"/>
    <s v="tier - 1"/>
    <s v="R1013"/>
    <n v="20"/>
    <n v="11"/>
    <s v="Oct"/>
    <n v="2002"/>
  </r>
  <r>
    <s v="Id398"/>
    <s v="Peter"/>
    <n v="26.695"/>
    <n v="4.68"/>
    <s v="Yes"/>
    <s v="No"/>
    <x v="0"/>
    <n v="2"/>
    <x v="0"/>
    <x v="1"/>
    <x v="2"/>
    <s v="09-07-1966"/>
    <n v="26109"/>
    <s v="tier - 2"/>
    <s v="tier - 3"/>
    <s v="R1012"/>
    <n v="56"/>
    <n v="9"/>
    <s v="Jul"/>
    <n v="1966"/>
  </r>
  <r>
    <s v="Id399"/>
    <s v="Rebecca"/>
    <n v="27.79"/>
    <n v="6.05"/>
    <s v="Yes"/>
    <s v="yes"/>
    <x v="0"/>
    <n v="1"/>
    <x v="0"/>
    <x v="1"/>
    <x v="1"/>
    <s v="26-12-2000"/>
    <n v="26027"/>
    <s v="tier - 2"/>
    <s v="tier - 3"/>
    <s v="R1011"/>
    <n v="22"/>
    <n v="26"/>
    <s v="Dec"/>
    <n v="2000"/>
  </r>
  <r>
    <s v="Id400"/>
    <s v="Elizabeth M."/>
    <n v="32.68"/>
    <n v="4.68"/>
    <s v="Yes"/>
    <s v="No"/>
    <x v="0"/>
    <n v="0"/>
    <x v="1"/>
    <x v="0"/>
    <x v="2"/>
    <s v="05-06-2001"/>
    <n v="26019"/>
    <s v="tier - 2"/>
    <s v="tier - 2"/>
    <s v="R1012"/>
    <n v="22"/>
    <n v="5"/>
    <s v="Jun"/>
    <n v="2001"/>
  </r>
  <r>
    <s v="Id401"/>
    <s v="Gregory"/>
    <n v="26.4"/>
    <n v="9.5"/>
    <s v="Yes"/>
    <s v="No"/>
    <x v="0"/>
    <n v="2"/>
    <x v="1"/>
    <x v="1"/>
    <x v="0"/>
    <s v="03-12-1970"/>
    <n v="25993"/>
    <s v="tier - 2"/>
    <s v="tier - 2"/>
    <s v="R1013"/>
    <n v="52"/>
    <n v="3"/>
    <s v="Dec"/>
    <n v="1970"/>
  </r>
  <r>
    <s v="Id402"/>
    <s v="Sarah E."/>
    <n v="23.655000000000001"/>
    <n v="10.84"/>
    <s v="Yes"/>
    <s v="No"/>
    <x v="1"/>
    <n v="1"/>
    <x v="0"/>
    <x v="2"/>
    <x v="0"/>
    <s v="21-08-1963"/>
    <n v="25679"/>
    <s v="tier - 2"/>
    <s v="tier - 3"/>
    <s v="R1012"/>
    <n v="59"/>
    <n v="21"/>
    <s v="Aug"/>
    <n v="1963"/>
  </r>
  <r>
    <s v="Id403"/>
    <s v="Anne Elise"/>
    <n v="27.36"/>
    <n v="5.88"/>
    <s v="No"/>
    <s v="No"/>
    <x v="0"/>
    <n v="2"/>
    <x v="1"/>
    <x v="1"/>
    <x v="1"/>
    <s v="17-07-1972"/>
    <n v="25657"/>
    <s v="tier - 2"/>
    <s v="tier - 3"/>
    <s v="R1024"/>
    <n v="50"/>
    <n v="17"/>
    <s v="Jul"/>
    <n v="1972"/>
  </r>
  <r>
    <s v="Id404"/>
    <s v="Christopher R"/>
    <n v="27.82"/>
    <n v="5.24"/>
    <s v="Yes"/>
    <s v="No"/>
    <x v="0"/>
    <n v="0"/>
    <x v="0"/>
    <x v="1"/>
    <x v="2"/>
    <s v="02-08-2001"/>
    <n v="25649"/>
    <s v="tier - 2"/>
    <s v="tier - 1"/>
    <s v="R1011"/>
    <n v="21"/>
    <n v="2"/>
    <s v="Aug"/>
    <n v="2001"/>
  </r>
  <r>
    <s v="Id405"/>
    <s v="Elliot"/>
    <n v="25.46"/>
    <n v="11.75"/>
    <s v="No"/>
    <s v="No"/>
    <x v="0"/>
    <n v="0"/>
    <x v="1"/>
    <x v="1"/>
    <x v="0"/>
    <s v="11-12-1968"/>
    <n v="25517"/>
    <s v="tier - 2"/>
    <s v="tier - 3"/>
    <s v="R1017"/>
    <n v="54"/>
    <n v="11"/>
    <s v="Dec"/>
    <n v="1968"/>
  </r>
  <r>
    <s v="Id406"/>
    <s v="Christopher D."/>
    <n v="25.1"/>
    <n v="6.97"/>
    <s v="No"/>
    <s v="No"/>
    <x v="0"/>
    <n v="0"/>
    <x v="0"/>
    <x v="1"/>
    <x v="0"/>
    <s v="22-08-1968"/>
    <n v="25382"/>
    <s v="tier - 2"/>
    <s v="tier - 2"/>
    <s v="R1011"/>
    <n v="54"/>
    <n v="22"/>
    <s v="Aug"/>
    <n v="1968"/>
  </r>
  <r>
    <s v="Id407"/>
    <s v="Corey"/>
    <n v="32.11"/>
    <n v="4.76"/>
    <s v="No"/>
    <s v="No"/>
    <x v="0"/>
    <n v="2"/>
    <x v="1"/>
    <x v="0"/>
    <x v="2"/>
    <s v="26-09-1972"/>
    <n v="25333"/>
    <s v="tier - 2"/>
    <s v="tier - 2"/>
    <s v="R1017"/>
    <n v="50"/>
    <n v="26"/>
    <s v="Sep"/>
    <n v="1972"/>
  </r>
  <r>
    <s v="Id408"/>
    <s v="Patrick D."/>
    <n v="29.8"/>
    <n v="8.24"/>
    <s v="Yes"/>
    <s v="No"/>
    <x v="0"/>
    <n v="1"/>
    <x v="0"/>
    <x v="1"/>
    <x v="0"/>
    <s v="14-12-1975"/>
    <n v="25309"/>
    <s v="tier - 2"/>
    <s v="tier - 1"/>
    <s v="R1011"/>
    <n v="47"/>
    <n v="14"/>
    <s v="Dec"/>
    <n v="1975"/>
  </r>
  <r>
    <s v="Id409"/>
    <s v="Anthony D."/>
    <n v="24.01"/>
    <n v="4.76"/>
    <s v="No"/>
    <s v="No"/>
    <x v="0"/>
    <n v="1"/>
    <x v="0"/>
    <x v="2"/>
    <x v="2"/>
    <s v="24-11-1998"/>
    <n v="25127"/>
    <s v="tier - 2"/>
    <s v="tier - 3"/>
    <s v="R1011"/>
    <n v="24"/>
    <n v="24"/>
    <s v="Nov"/>
    <n v="1998"/>
  </r>
  <r>
    <s v="Id410"/>
    <s v="Melissa"/>
    <n v="23.21"/>
    <n v="6.03"/>
    <s v="No"/>
    <s v="No"/>
    <x v="0"/>
    <n v="1"/>
    <x v="1"/>
    <x v="2"/>
    <x v="1"/>
    <s v="14-06-1998"/>
    <n v="25082"/>
    <s v="tier - 2"/>
    <s v="tier - 2"/>
    <s v="R1013"/>
    <n v="24"/>
    <n v="14"/>
    <s v="Jun"/>
    <n v="1998"/>
  </r>
  <r>
    <s v="Id411"/>
    <s v="Raven"/>
    <n v="21.2"/>
    <n v="4.07"/>
    <s v="Yes"/>
    <s v="No"/>
    <x v="0"/>
    <n v="1"/>
    <x v="0"/>
    <x v="2"/>
    <x v="2"/>
    <s v="04-12-1995"/>
    <n v="25076"/>
    <s v="tier - 2"/>
    <s v="tier - 2"/>
    <s v="R1011"/>
    <n v="27"/>
    <n v="4"/>
    <s v="Dec"/>
    <n v="1995"/>
  </r>
  <r>
    <s v="Id412"/>
    <s v="Christopher"/>
    <n v="28.215"/>
    <n v="8.26"/>
    <s v="Yes"/>
    <s v="No"/>
    <x v="0"/>
    <n v="1"/>
    <x v="0"/>
    <x v="1"/>
    <x v="0"/>
    <s v="14-11-1975"/>
    <n v="24915"/>
    <s v="tier - 2"/>
    <s v="tier - 3"/>
    <s v="R1012"/>
    <n v="47"/>
    <n v="14"/>
    <s v="Nov"/>
    <n v="1975"/>
  </r>
  <r>
    <s v="Id413"/>
    <s v="Kendra A"/>
    <n v="38.094999999999999"/>
    <n v="4.76"/>
    <s v="No"/>
    <s v="No"/>
    <x v="0"/>
    <n v="1"/>
    <x v="1"/>
    <x v="0"/>
    <x v="2"/>
    <s v="14-06-1987"/>
    <n v="24915"/>
    <s v="tier - 2"/>
    <s v="tier - 1"/>
    <s v="R1024"/>
    <n v="35"/>
    <n v="14"/>
    <s v="Jun"/>
    <n v="1987"/>
  </r>
  <r>
    <s v="Id414"/>
    <s v="Jordan"/>
    <n v="22.61"/>
    <n v="6.13"/>
    <s v="Yes"/>
    <s v="No"/>
    <x v="1"/>
    <n v="1"/>
    <x v="0"/>
    <x v="2"/>
    <x v="1"/>
    <s v="23-07-1969"/>
    <n v="24873"/>
    <s v="tier - 2"/>
    <s v="tier - 1"/>
    <s v="R1024"/>
    <n v="53"/>
    <n v="23"/>
    <s v="Jul"/>
    <n v="1969"/>
  </r>
  <r>
    <s v="Id415"/>
    <s v="Nils"/>
    <n v="24.32"/>
    <n v="10.47"/>
    <s v="Yes"/>
    <s v="No"/>
    <x v="0"/>
    <n v="2"/>
    <x v="0"/>
    <x v="2"/>
    <x v="0"/>
    <s v="26-11-1970"/>
    <n v="24870"/>
    <s v="tier - 2"/>
    <s v="tier - 2"/>
    <s v="R1016"/>
    <n v="52"/>
    <n v="26"/>
    <s v="Nov"/>
    <n v="1970"/>
  </r>
  <r>
    <s v="Id416"/>
    <s v="Scott"/>
    <n v="20.96"/>
    <n v="4.04"/>
    <s v="Yes"/>
    <s v="No"/>
    <x v="0"/>
    <n v="1"/>
    <x v="0"/>
    <x v="2"/>
    <x v="2"/>
    <s v="10-06-1995"/>
    <n v="24863"/>
    <s v="tier - 2"/>
    <s v="tier - 3"/>
    <s v="R1011"/>
    <n v="27"/>
    <n v="10"/>
    <s v="Jun"/>
    <n v="1995"/>
  </r>
  <r>
    <s v="Id417"/>
    <s v="Angela"/>
    <n v="19.68"/>
    <n v="5.74"/>
    <s v="No"/>
    <s v="No"/>
    <x v="0"/>
    <n v="0"/>
    <x v="0"/>
    <x v="2"/>
    <x v="1"/>
    <s v="09-09-1994"/>
    <n v="24817"/>
    <s v="tier - 2"/>
    <s v="tier - 2"/>
    <s v="R1011"/>
    <n v="28"/>
    <n v="9"/>
    <s v="Sep"/>
    <n v="1994"/>
  </r>
  <r>
    <s v="Id418"/>
    <s v="Allison"/>
    <n v="18.100000000000001"/>
    <n v="6.33"/>
    <s v="No"/>
    <s v="No"/>
    <x v="0"/>
    <n v="1"/>
    <x v="0"/>
    <x v="3"/>
    <x v="1"/>
    <s v="11-10-1992"/>
    <n v="24795"/>
    <s v="tier - 2"/>
    <s v="tier - 3"/>
    <s v="R1011"/>
    <n v="30"/>
    <n v="11"/>
    <s v="Oct"/>
    <n v="1992"/>
  </r>
  <r>
    <s v="Id419"/>
    <s v="Caitlin O."/>
    <n v="29.64"/>
    <n v="4.28"/>
    <s v="Yes"/>
    <s v="No"/>
    <x v="0"/>
    <n v="0"/>
    <x v="1"/>
    <x v="1"/>
    <x v="2"/>
    <s v="28-08-1996"/>
    <n v="24672"/>
    <s v="tier - 2"/>
    <s v="tier - 1"/>
    <s v="R1024"/>
    <n v="26"/>
    <n v="28"/>
    <s v="Aug"/>
    <n v="1996"/>
  </r>
  <r>
    <s v="Id420"/>
    <s v="Tracy M"/>
    <n v="25.3"/>
    <n v="9.4700000000000006"/>
    <s v="Yes"/>
    <s v="No"/>
    <x v="0"/>
    <n v="2"/>
    <x v="0"/>
    <x v="1"/>
    <x v="0"/>
    <s v="12-06-1970"/>
    <n v="24667"/>
    <s v="tier - 2"/>
    <s v="tier - 3"/>
    <s v="R1013"/>
    <n v="52"/>
    <n v="12"/>
    <s v="Jun"/>
    <n v="1970"/>
  </r>
  <r>
    <s v="Id421"/>
    <s v="Dustin M."/>
    <n v="27.6"/>
    <n v="4.8499999999999996"/>
    <s v="Yes"/>
    <s v="No"/>
    <x v="0"/>
    <n v="0"/>
    <x v="1"/>
    <x v="1"/>
    <x v="2"/>
    <s v="12-10-1976"/>
    <n v="24603"/>
    <s v="tier - 2"/>
    <s v="tier - 2"/>
    <s v="R1011"/>
    <n v="46"/>
    <n v="12"/>
    <s v="Oct"/>
    <n v="1976"/>
  </r>
  <r>
    <s v="Id422"/>
    <s v="Jenny"/>
    <n v="27.645"/>
    <n v="11.03"/>
    <s v="Yes"/>
    <s v="No"/>
    <x v="0"/>
    <n v="1"/>
    <x v="0"/>
    <x v="1"/>
    <x v="0"/>
    <s v="13-06-1975"/>
    <n v="24536"/>
    <s v="tier - 2"/>
    <s v="tier - 2"/>
    <s v="R1012"/>
    <n v="47"/>
    <n v="13"/>
    <s v="Jun"/>
    <n v="1975"/>
  </r>
  <r>
    <s v="Id423"/>
    <s v="Emily"/>
    <n v="27.6"/>
    <n v="5.22"/>
    <s v="No"/>
    <s v="No"/>
    <x v="0"/>
    <n v="2"/>
    <x v="0"/>
    <x v="1"/>
    <x v="2"/>
    <s v="14-09-1972"/>
    <n v="24520"/>
    <s v="tier - 2"/>
    <s v="tier - 3"/>
    <s v="R1011"/>
    <n v="50"/>
    <n v="14"/>
    <s v="Sep"/>
    <n v="1972"/>
  </r>
  <r>
    <s v="Id424"/>
    <s v="Fabienne"/>
    <n v="25.08"/>
    <n v="9.52"/>
    <s v="Yes"/>
    <s v="No"/>
    <x v="0"/>
    <n v="2"/>
    <x v="1"/>
    <x v="1"/>
    <x v="0"/>
    <s v="21-10-1961"/>
    <n v="24513"/>
    <s v="tier - 2"/>
    <s v="tier - 2"/>
    <s v="R1013"/>
    <n v="61"/>
    <n v="21"/>
    <s v="Oct"/>
    <n v="1961"/>
  </r>
  <r>
    <s v="Id425"/>
    <s v="Jordan"/>
    <n v="30.02"/>
    <n v="11.09"/>
    <s v="No"/>
    <s v="No"/>
    <x v="0"/>
    <n v="0"/>
    <x v="1"/>
    <x v="0"/>
    <x v="0"/>
    <s v="06-07-1968"/>
    <n v="24476"/>
    <s v="tier - 2"/>
    <s v="tier - 2"/>
    <s v="R1012"/>
    <n v="54"/>
    <n v="6"/>
    <s v="Jul"/>
    <n v="1968"/>
  </r>
  <r>
    <s v="Id426"/>
    <s v="Matt"/>
    <n v="27.36"/>
    <n v="9.4499999999999993"/>
    <s v="Yes"/>
    <s v="No"/>
    <x v="0"/>
    <n v="2"/>
    <x v="0"/>
    <x v="1"/>
    <x v="0"/>
    <s v="30-11-1970"/>
    <n v="24394"/>
    <s v="tier - 2"/>
    <s v="tier - 3"/>
    <s v="R1012"/>
    <n v="52"/>
    <n v="30"/>
    <s v="Nov"/>
    <n v="1970"/>
  </r>
  <r>
    <s v="Id427"/>
    <s v="Taryn L"/>
    <n v="22.2"/>
    <n v="5.51"/>
    <s v="No"/>
    <s v="No"/>
    <x v="0"/>
    <n v="0"/>
    <x v="0"/>
    <x v="2"/>
    <x v="2"/>
    <s v="07-10-1999"/>
    <n v="24388"/>
    <s v="tier - 2"/>
    <s v="tier - 1"/>
    <s v="R1011"/>
    <n v="23"/>
    <n v="7"/>
    <s v="Oct"/>
    <n v="1999"/>
  </r>
  <r>
    <s v="Id428"/>
    <s v="Temima"/>
    <n v="25.71"/>
    <n v="4.18"/>
    <s v="No"/>
    <s v="yes"/>
    <x v="0"/>
    <n v="1"/>
    <x v="0"/>
    <x v="1"/>
    <x v="2"/>
    <s v="03-08-2004"/>
    <n v="24294"/>
    <s v="tier - 2"/>
    <s v="tier - 1"/>
    <s v="R1011"/>
    <n v="18"/>
    <n v="3"/>
    <s v="Aug"/>
    <n v="2004"/>
  </r>
  <r>
    <s v="Id429"/>
    <s v="Jennifer"/>
    <n v="41.91"/>
    <n v="5.98"/>
    <s v="Yes"/>
    <s v="No"/>
    <x v="0"/>
    <n v="1"/>
    <x v="1"/>
    <x v="0"/>
    <x v="1"/>
    <s v="16-12-1964"/>
    <n v="24227"/>
    <s v="tier - 2"/>
    <s v="tier - 1"/>
    <s v="R1013"/>
    <n v="58"/>
    <n v="16"/>
    <s v="Dec"/>
    <n v="1964"/>
  </r>
  <r>
    <s v="Id430"/>
    <s v="Serena M."/>
    <n v="25.85"/>
    <n v="10.16"/>
    <s v="No"/>
    <s v="No"/>
    <x v="0"/>
    <n v="0"/>
    <x v="0"/>
    <x v="1"/>
    <x v="0"/>
    <s v="10-09-1974"/>
    <n v="24181"/>
    <s v="tier - 2"/>
    <s v="tier - 1"/>
    <s v="R1013"/>
    <n v="48"/>
    <n v="10"/>
    <s v="Sep"/>
    <n v="1974"/>
  </r>
  <r>
    <s v="Id431"/>
    <s v="Victoria M."/>
    <n v="23.844999999999999"/>
    <n v="11.71"/>
    <s v="No"/>
    <s v="No"/>
    <x v="0"/>
    <n v="2"/>
    <x v="0"/>
    <x v="2"/>
    <x v="0"/>
    <s v="13-06-1973"/>
    <n v="24107"/>
    <s v="tier - 2"/>
    <s v="tier - 2"/>
    <s v="R1024"/>
    <n v="49"/>
    <n v="13"/>
    <s v="Jun"/>
    <n v="1973"/>
  </r>
  <r>
    <s v="Id432"/>
    <s v="Phoebe"/>
    <n v="30.59"/>
    <n v="5.23"/>
    <s v="No"/>
    <s v="No"/>
    <x v="1"/>
    <n v="1"/>
    <x v="1"/>
    <x v="0"/>
    <x v="2"/>
    <s v="30-12-2003"/>
    <n v="24060"/>
    <s v="tier - 2"/>
    <s v="tier - 2"/>
    <s v="R1012"/>
    <n v="19"/>
    <n v="30"/>
    <s v="Dec"/>
    <n v="2003"/>
  </r>
  <r>
    <s v="Id433"/>
    <s v="Corey"/>
    <n v="24.795000000000002"/>
    <n v="6.85"/>
    <s v="No"/>
    <s v="No"/>
    <x v="0"/>
    <n v="0"/>
    <x v="0"/>
    <x v="2"/>
    <x v="0"/>
    <s v="10-07-1971"/>
    <n v="23967"/>
    <s v="tier - 2"/>
    <s v="tier - 2"/>
    <s v="R1012"/>
    <n v="51"/>
    <n v="10"/>
    <s v="Jul"/>
    <n v="1971"/>
  </r>
  <r>
    <s v="Id434"/>
    <s v="Rebecca"/>
    <n v="24.13"/>
    <n v="7.05"/>
    <s v="Yes"/>
    <s v="No"/>
    <x v="0"/>
    <n v="2"/>
    <x v="0"/>
    <x v="2"/>
    <x v="0"/>
    <s v="08-08-1970"/>
    <n v="23888"/>
    <s v="tier - 2"/>
    <s v="tier - 3"/>
    <s v="R1012"/>
    <n v="52"/>
    <n v="8"/>
    <s v="Aug"/>
    <n v="1970"/>
  </r>
  <r>
    <s v="Id435"/>
    <s v="Nicholas D"/>
    <n v="25.84"/>
    <n v="11.64"/>
    <s v="No"/>
    <s v="No"/>
    <x v="0"/>
    <n v="2"/>
    <x v="0"/>
    <x v="1"/>
    <x v="0"/>
    <s v="27-06-1973"/>
    <n v="23807"/>
    <s v="tier - 2"/>
    <s v="tier - 3"/>
    <s v="R1012"/>
    <n v="49"/>
    <n v="27"/>
    <s v="Jun"/>
    <n v="1973"/>
  </r>
  <r>
    <s v="Id436"/>
    <s v="Christian"/>
    <n v="28"/>
    <n v="10.52"/>
    <s v="No"/>
    <s v="No"/>
    <x v="0"/>
    <n v="0"/>
    <x v="0"/>
    <x v="1"/>
    <x v="0"/>
    <s v="02-06-1974"/>
    <n v="23568"/>
    <s v="tier - 2"/>
    <s v="tier - 2"/>
    <s v="R1011"/>
    <n v="49"/>
    <n v="2"/>
    <s v="Jun"/>
    <n v="1974"/>
  </r>
  <r>
    <s v="Id437"/>
    <s v="Jonathon S."/>
    <n v="34.1"/>
    <n v="4.01"/>
    <s v="Yes"/>
    <s v="No"/>
    <x v="1"/>
    <n v="1"/>
    <x v="1"/>
    <x v="0"/>
    <x v="2"/>
    <s v="26-08-1983"/>
    <n v="23563"/>
    <s v="tier - 2"/>
    <s v="tier - 2"/>
    <s v="R1013"/>
    <n v="39"/>
    <n v="26"/>
    <s v="Aug"/>
    <n v="1983"/>
  </r>
  <r>
    <s v="Id438"/>
    <s v="Caroline"/>
    <n v="26.125"/>
    <n v="8.56"/>
    <s v="Yes"/>
    <s v="No"/>
    <x v="0"/>
    <n v="1"/>
    <x v="0"/>
    <x v="1"/>
    <x v="0"/>
    <s v="13-11-1975"/>
    <n v="23401"/>
    <s v="tier - 2"/>
    <s v="tier - 3"/>
    <s v="R1024"/>
    <n v="47"/>
    <n v="13"/>
    <s v="Nov"/>
    <n v="1975"/>
  </r>
  <r>
    <s v="Id439"/>
    <s v="Joshua D."/>
    <n v="25.6"/>
    <n v="10.5"/>
    <s v="No"/>
    <s v="No"/>
    <x v="0"/>
    <n v="2"/>
    <x v="0"/>
    <x v="1"/>
    <x v="0"/>
    <s v="22-10-1973"/>
    <n v="23307"/>
    <s v="tier - 2"/>
    <s v="tier - 2"/>
    <s v="R1011"/>
    <n v="49"/>
    <n v="22"/>
    <s v="Oct"/>
    <n v="1973"/>
  </r>
  <r>
    <s v="Id440"/>
    <s v="Nichole"/>
    <n v="24.32"/>
    <n v="6.39"/>
    <s v="No"/>
    <s v="No"/>
    <x v="0"/>
    <n v="0"/>
    <x v="1"/>
    <x v="2"/>
    <x v="1"/>
    <s v="03-10-1994"/>
    <n v="23289"/>
    <s v="tier - 2"/>
    <s v="tier - 3"/>
    <s v="R1024"/>
    <n v="28"/>
    <n v="3"/>
    <s v="Oct"/>
    <n v="1994"/>
  </r>
  <r>
    <s v="Id441"/>
    <s v="Denise M"/>
    <n v="22.88"/>
    <n v="5.71"/>
    <s v="Yes"/>
    <s v="No"/>
    <x v="1"/>
    <n v="1"/>
    <x v="0"/>
    <x v="2"/>
    <x v="1"/>
    <s v="14-11-1969"/>
    <n v="23245"/>
    <s v="tier - 2"/>
    <s v="tier - 3"/>
    <s v="R1013"/>
    <n v="53"/>
    <n v="14"/>
    <s v="Nov"/>
    <n v="1969"/>
  </r>
  <r>
    <s v="Id442"/>
    <s v="Peter R."/>
    <n v="24.984999999999999"/>
    <n v="4.43"/>
    <s v="Yes"/>
    <s v="No"/>
    <x v="1"/>
    <n v="1"/>
    <x v="1"/>
    <x v="2"/>
    <x v="2"/>
    <s v="07-08-1997"/>
    <n v="23241"/>
    <s v="tier - 2"/>
    <s v="tier - 3"/>
    <s v="R1018"/>
    <n v="25"/>
    <n v="7"/>
    <s v="Aug"/>
    <n v="1997"/>
  </r>
  <r>
    <s v="Id443"/>
    <s v="Johnson K"/>
    <n v="33.1"/>
    <n v="5.52"/>
    <s v="No"/>
    <s v="No"/>
    <x v="1"/>
    <n v="1"/>
    <x v="1"/>
    <x v="0"/>
    <x v="2"/>
    <s v="14-12-2003"/>
    <n v="23083"/>
    <s v="tier - 2"/>
    <s v="tier - 2"/>
    <s v="R1011"/>
    <n v="19"/>
    <n v="14"/>
    <s v="Dec"/>
    <n v="2003"/>
  </r>
  <r>
    <s v="Id444"/>
    <s v="Katherine"/>
    <n v="27.83"/>
    <n v="9.1999999999999993"/>
    <s v="Yes"/>
    <s v="No"/>
    <x v="0"/>
    <n v="1"/>
    <x v="0"/>
    <x v="1"/>
    <x v="0"/>
    <s v="09-09-1975"/>
    <n v="23065"/>
    <s v="tier - 2"/>
    <s v="tier - 2"/>
    <s v="R1013"/>
    <n v="47"/>
    <n v="9"/>
    <s v="Sep"/>
    <n v="1975"/>
  </r>
  <r>
    <s v="Id445"/>
    <s v="Lynda"/>
    <n v="30.875"/>
    <n v="10.97"/>
    <s v="Yes"/>
    <s v="No"/>
    <x v="0"/>
    <n v="2"/>
    <x v="1"/>
    <x v="0"/>
    <x v="0"/>
    <s v="09-11-1970"/>
    <n v="23046"/>
    <s v="tier - 2"/>
    <s v="tier - 2"/>
    <s v="R1024"/>
    <n v="52"/>
    <n v="9"/>
    <s v="Nov"/>
    <n v="1970"/>
  </r>
  <r>
    <s v="Id446"/>
    <s v="Anthony"/>
    <n v="27.265000000000001"/>
    <n v="4.25"/>
    <s v="No"/>
    <s v="No"/>
    <x v="1"/>
    <n v="1"/>
    <x v="1"/>
    <x v="1"/>
    <x v="2"/>
    <s v="25-07-2003"/>
    <n v="22494"/>
    <s v="tier - 2"/>
    <s v="tier - 1"/>
    <s v="R1012"/>
    <n v="19"/>
    <n v="25"/>
    <s v="Jul"/>
    <n v="2003"/>
  </r>
  <r>
    <s v="Id447"/>
    <s v="Linnea C."/>
    <n v="26.7"/>
    <n v="5.23"/>
    <s v="No"/>
    <s v="No"/>
    <x v="1"/>
    <n v="1"/>
    <x v="0"/>
    <x v="1"/>
    <x v="2"/>
    <s v="14-11-1979"/>
    <n v="22479"/>
    <s v="tier - 3"/>
    <s v="tier - 2"/>
    <s v="R1011"/>
    <n v="43"/>
    <n v="14"/>
    <s v="Nov"/>
    <n v="1979"/>
  </r>
  <r>
    <s v="Id448"/>
    <s v="Massimiliano A."/>
    <n v="29.925000000000001"/>
    <n v="5.96"/>
    <s v="Yes"/>
    <s v="No"/>
    <x v="1"/>
    <n v="1"/>
    <x v="0"/>
    <x v="1"/>
    <x v="1"/>
    <s v="21-12-1983"/>
    <n v="22462"/>
    <s v="tier - 3"/>
    <s v="tier - 1"/>
    <s v="R1019"/>
    <n v="39"/>
    <n v="21"/>
    <s v="Dec"/>
    <n v="1983"/>
  </r>
  <r>
    <s v="Id449"/>
    <s v="James M."/>
    <n v="19.95"/>
    <n v="4.29"/>
    <s v="Yes"/>
    <s v="No"/>
    <x v="0"/>
    <n v="2"/>
    <x v="0"/>
    <x v="2"/>
    <x v="2"/>
    <s v="18-08-1966"/>
    <n v="22413"/>
    <s v="tier - 3"/>
    <s v="tier - 3"/>
    <s v="R1014"/>
    <n v="56"/>
    <n v="18"/>
    <s v="Aug"/>
    <n v="1966"/>
  </r>
  <r>
    <s v="Id450"/>
    <s v="Lauren"/>
    <n v="24.225000000000001"/>
    <n v="4.09"/>
    <s v="No"/>
    <s v="No"/>
    <x v="0"/>
    <n v="0"/>
    <x v="1"/>
    <x v="2"/>
    <x v="2"/>
    <s v="26-08-1999"/>
    <n v="22396"/>
    <s v="tier - 3"/>
    <s v="tier - 2"/>
    <s v="R1024"/>
    <n v="23"/>
    <n v="26"/>
    <s v="Aug"/>
    <n v="1999"/>
  </r>
  <r>
    <s v="Id451"/>
    <s v="Michele V."/>
    <n v="28.12"/>
    <n v="4.88"/>
    <s v="No"/>
    <s v="No"/>
    <x v="0"/>
    <n v="0"/>
    <x v="0"/>
    <x v="1"/>
    <x v="2"/>
    <s v="27-12-1982"/>
    <n v="22332"/>
    <s v="tier - 2"/>
    <s v="tier - 3"/>
    <s v="R1024"/>
    <n v="40"/>
    <n v="27"/>
    <s v="Dec"/>
    <n v="1982"/>
  </r>
  <r>
    <s v="Id452"/>
    <s v="Xiao"/>
    <n v="23.21"/>
    <n v="6.76"/>
    <s v="No"/>
    <s v="No"/>
    <x v="0"/>
    <n v="0"/>
    <x v="0"/>
    <x v="2"/>
    <x v="0"/>
    <s v="16-06-1971"/>
    <n v="22218"/>
    <s v="tier - 2"/>
    <s v="tier - 3"/>
    <s v="R1013"/>
    <n v="51"/>
    <n v="16"/>
    <s v="Jun"/>
    <n v="1971"/>
  </r>
  <r>
    <s v="Id453"/>
    <s v="Harper L"/>
    <n v="23.98"/>
    <n v="10.67"/>
    <s v="No"/>
    <s v="No"/>
    <x v="0"/>
    <n v="0"/>
    <x v="1"/>
    <x v="2"/>
    <x v="0"/>
    <s v="24-08-1965"/>
    <n v="22192"/>
    <s v="tier - 3"/>
    <s v="tier - 1"/>
    <s v="R1013"/>
    <n v="57"/>
    <n v="24"/>
    <s v="Aug"/>
    <n v="1965"/>
  </r>
  <r>
    <s v="Id454"/>
    <s v="Nick"/>
    <n v="30"/>
    <n v="6.21"/>
    <s v="No"/>
    <s v="No"/>
    <x v="0"/>
    <n v="0"/>
    <x v="0"/>
    <x v="0"/>
    <x v="1"/>
    <s v="12-09-1980"/>
    <n v="22144"/>
    <s v="tier - 2"/>
    <s v="tier - 2"/>
    <s v="R1011"/>
    <n v="42"/>
    <n v="12"/>
    <s v="Sep"/>
    <n v="1980"/>
  </r>
  <r>
    <s v="Id455"/>
    <s v="Scott"/>
    <n v="17.350000000000001"/>
    <n v="5.03"/>
    <s v="Yes"/>
    <s v="No"/>
    <x v="0"/>
    <n v="0"/>
    <x v="0"/>
    <x v="3"/>
    <x v="2"/>
    <s v="28-08-2001"/>
    <n v="22098"/>
    <s v="tier - 3"/>
    <s v="tier - 1"/>
    <s v="R1011"/>
    <n v="21"/>
    <n v="28"/>
    <s v="Aug"/>
    <n v="2001"/>
  </r>
  <r>
    <s v="Id456"/>
    <s v="Wilson"/>
    <n v="22.704999999999998"/>
    <n v="5.27"/>
    <s v="No"/>
    <s v="No"/>
    <x v="0"/>
    <n v="0"/>
    <x v="1"/>
    <x v="2"/>
    <x v="2"/>
    <s v="14-10-1989"/>
    <n v="21984"/>
    <s v="tier - 3"/>
    <s v="tier - 1"/>
    <s v="R1012"/>
    <n v="33"/>
    <n v="14"/>
    <s v="Oct"/>
    <n v="1989"/>
  </r>
  <r>
    <s v="Id457"/>
    <s v="Lee"/>
    <n v="25.41"/>
    <n v="10.53"/>
    <s v="Yes"/>
    <s v="No"/>
    <x v="0"/>
    <n v="1"/>
    <x v="0"/>
    <x v="1"/>
    <x v="0"/>
    <s v="19-12-1975"/>
    <n v="21979"/>
    <s v="tier - 3"/>
    <s v="tier - 3"/>
    <s v="R1013"/>
    <n v="47"/>
    <n v="19"/>
    <s v="Dec"/>
    <n v="1975"/>
  </r>
  <r>
    <s v="Id458"/>
    <s v="Shizhong"/>
    <n v="18.23"/>
    <n v="5.78"/>
    <s v="No"/>
    <s v="No"/>
    <x v="1"/>
    <n v="1"/>
    <x v="0"/>
    <x v="3"/>
    <x v="1"/>
    <s v="28-09-2003"/>
    <n v="21882"/>
    <s v="tier - 2"/>
    <s v="tier - 1"/>
    <s v="R1011"/>
    <n v="19"/>
    <n v="28"/>
    <s v="Sep"/>
    <n v="2003"/>
  </r>
  <r>
    <s v="Id459"/>
    <s v="Marie-Claire"/>
    <n v="24.7"/>
    <n v="4.3600000000000003"/>
    <s v="No"/>
    <s v="No"/>
    <x v="1"/>
    <n v="1"/>
    <x v="0"/>
    <x v="2"/>
    <x v="2"/>
    <s v="17-08-1979"/>
    <n v="21881"/>
    <s v="tier - 3"/>
    <s v="tier - 1"/>
    <s v="R1012"/>
    <n v="43"/>
    <n v="17"/>
    <s v="Aug"/>
    <n v="1979"/>
  </r>
  <r>
    <s v="Id460"/>
    <s v="Todd J."/>
    <n v="37.4"/>
    <n v="9.7200000000000006"/>
    <s v="Yes"/>
    <s v="No"/>
    <x v="1"/>
    <n v="1"/>
    <x v="1"/>
    <x v="0"/>
    <x v="0"/>
    <s v="27-08-1963"/>
    <n v="21797"/>
    <s v="tier - 3"/>
    <s v="tier - 1"/>
    <s v="R1011"/>
    <n v="59"/>
    <n v="27"/>
    <s v="Aug"/>
    <n v="1963"/>
  </r>
  <r>
    <s v="Id461"/>
    <s v="Carolyn"/>
    <n v="26.885000000000002"/>
    <n v="5.18"/>
    <s v="No"/>
    <s v="No"/>
    <x v="1"/>
    <n v="1"/>
    <x v="0"/>
    <x v="1"/>
    <x v="2"/>
    <s v="28-09-1979"/>
    <n v="21774"/>
    <s v="tier - 3"/>
    <s v="tier - 2"/>
    <s v="R1012"/>
    <n v="43"/>
    <n v="28"/>
    <s v="Sep"/>
    <n v="1979"/>
  </r>
  <r>
    <s v="Id462"/>
    <s v="Lindsey"/>
    <n v="25.27"/>
    <n v="5.29"/>
    <s v="No"/>
    <s v="No"/>
    <x v="1"/>
    <n v="1"/>
    <x v="0"/>
    <x v="1"/>
    <x v="2"/>
    <s v="20-09-1979"/>
    <n v="21771"/>
    <s v="tier - 3"/>
    <s v="tier - 1"/>
    <s v="R1024"/>
    <n v="43"/>
    <n v="20"/>
    <s v="Sep"/>
    <n v="1979"/>
  </r>
  <r>
    <s v="Id463"/>
    <s v="Marissa D"/>
    <n v="23.655000000000001"/>
    <n v="4.8600000000000003"/>
    <s v="Yes"/>
    <s v="No"/>
    <x v="0"/>
    <n v="0"/>
    <x v="0"/>
    <x v="2"/>
    <x v="2"/>
    <s v="18-07-1976"/>
    <n v="21677"/>
    <s v="tier - 3"/>
    <s v="tier - 1"/>
    <s v="R1012"/>
    <n v="46"/>
    <n v="18"/>
    <s v="Jul"/>
    <n v="1976"/>
  </r>
  <r>
    <s v="Id464"/>
    <s v="Jean Luc"/>
    <n v="55.05"/>
    <n v="7.66"/>
    <s v="No"/>
    <s v="No"/>
    <x v="0"/>
    <n v="0"/>
    <x v="1"/>
    <x v="0"/>
    <x v="0"/>
    <s v="16-11-1962"/>
    <n v="21661"/>
    <s v="tier - 2"/>
    <s v="tier - 2"/>
    <s v="R1012"/>
    <n v="60"/>
    <n v="16"/>
    <s v="Nov"/>
    <n v="1962"/>
  </r>
  <r>
    <s v="Id465"/>
    <s v="Danielle"/>
    <n v="24.89"/>
    <n v="6.1"/>
    <s v="Yes"/>
    <s v="No"/>
    <x v="1"/>
    <n v="1"/>
    <x v="0"/>
    <x v="2"/>
    <x v="1"/>
    <s v="25-12-1983"/>
    <n v="21660"/>
    <s v="tier - 3"/>
    <s v="tier - 3"/>
    <s v="R1024"/>
    <n v="39"/>
    <n v="25"/>
    <s v="Dec"/>
    <n v="1983"/>
  </r>
  <r>
    <s v="Id466"/>
    <s v="Jim"/>
    <n v="18.715"/>
    <n v="4.4400000000000004"/>
    <s v="No"/>
    <s v="No"/>
    <x v="0"/>
    <n v="0"/>
    <x v="1"/>
    <x v="2"/>
    <x v="2"/>
    <s v="12-06-1999"/>
    <n v="21595"/>
    <s v="tier - 2"/>
    <s v="tier - 3"/>
    <s v="R1012"/>
    <n v="23"/>
    <n v="12"/>
    <s v="Jun"/>
    <n v="1999"/>
  </r>
  <r>
    <s v="Id467"/>
    <s v="Matthew T"/>
    <n v="28.12"/>
    <n v="6.15"/>
    <s v="No"/>
    <s v="No"/>
    <x v="0"/>
    <n v="0"/>
    <x v="0"/>
    <x v="1"/>
    <x v="1"/>
    <s v="21-11-1990"/>
    <n v="21472"/>
    <s v="tier - 2"/>
    <s v="tier - 2"/>
    <s v="R1012"/>
    <n v="32"/>
    <n v="21"/>
    <s v="Nov"/>
    <n v="1990"/>
  </r>
  <r>
    <s v="Id468"/>
    <s v="Rachel L."/>
    <n v="26.6"/>
    <n v="4.53"/>
    <s v="No"/>
    <s v="No"/>
    <x v="0"/>
    <n v="0"/>
    <x v="0"/>
    <x v="1"/>
    <x v="2"/>
    <s v="04-09-1980"/>
    <n v="21349"/>
    <s v="tier - 2"/>
    <s v="tier - 1"/>
    <s v="R1012"/>
    <n v="42"/>
    <n v="4"/>
    <s v="Sep"/>
    <n v="1980"/>
  </r>
  <r>
    <s v="Id469"/>
    <s v="Corina"/>
    <n v="30.114999999999998"/>
    <n v="5.48"/>
    <s v="No"/>
    <s v="yes"/>
    <x v="0"/>
    <n v="1"/>
    <x v="1"/>
    <x v="0"/>
    <x v="2"/>
    <s v="04-08-2004"/>
    <n v="21345"/>
    <s v="tier - 3"/>
    <s v="tier - 1"/>
    <s v="R1024"/>
    <n v="18"/>
    <n v="4"/>
    <s v="Aug"/>
    <n v="2004"/>
  </r>
  <r>
    <s v="Id470"/>
    <s v="Guannan"/>
    <n v="24.605"/>
    <n v="5.48"/>
    <s v="No"/>
    <s v="No"/>
    <x v="0"/>
    <n v="0"/>
    <x v="0"/>
    <x v="2"/>
    <x v="2"/>
    <s v="10-12-1980"/>
    <n v="21259"/>
    <s v="tier - 3"/>
    <s v="tier - 3"/>
    <s v="R1019"/>
    <n v="42"/>
    <n v="10"/>
    <s v="Dec"/>
    <n v="1980"/>
  </r>
  <r>
    <s v="Id471"/>
    <s v="Don"/>
    <n v="29.6"/>
    <n v="8.1"/>
    <s v="No"/>
    <s v="No"/>
    <x v="0"/>
    <n v="0"/>
    <x v="1"/>
    <x v="1"/>
    <x v="0"/>
    <s v="03-09-1974"/>
    <n v="21232"/>
    <s v="tier - 3"/>
    <s v="tier - 2"/>
    <s v="R1011"/>
    <n v="48"/>
    <n v="3"/>
    <s v="Sep"/>
    <n v="1974"/>
  </r>
  <r>
    <s v="Id472"/>
    <s v="Chris"/>
    <n v="24.42"/>
    <n v="7.16"/>
    <s v="No"/>
    <s v="No"/>
    <x v="0"/>
    <n v="0"/>
    <x v="0"/>
    <x v="2"/>
    <x v="0"/>
    <s v="14-10-1974"/>
    <n v="21224"/>
    <s v="tier - 3"/>
    <s v="tier - 2"/>
    <s v="R1013"/>
    <n v="48"/>
    <n v="14"/>
    <s v="Oct"/>
    <n v="1974"/>
  </r>
  <r>
    <s v="Id473"/>
    <s v="Gavin V."/>
    <n v="20.9"/>
    <n v="4.55"/>
    <s v="Yes"/>
    <s v="No"/>
    <x v="1"/>
    <n v="1"/>
    <x v="0"/>
    <x v="2"/>
    <x v="2"/>
    <s v="26-08-1969"/>
    <n v="21196"/>
    <s v="tier - 3"/>
    <s v="tier - 1"/>
    <s v="R1013"/>
    <n v="53"/>
    <n v="26"/>
    <s v="Aug"/>
    <n v="1969"/>
  </r>
  <r>
    <s v="Id474"/>
    <s v="David"/>
    <n v="22.895"/>
    <n v="6.03"/>
    <s v="No"/>
    <s v="No"/>
    <x v="0"/>
    <n v="0"/>
    <x v="0"/>
    <x v="2"/>
    <x v="1"/>
    <s v="23-11-1977"/>
    <n v="21099"/>
    <s v="tier - 3"/>
    <s v="tier - 3"/>
    <s v="R1012"/>
    <n v="45"/>
    <n v="23"/>
    <s v="Nov"/>
    <n v="1977"/>
  </r>
  <r>
    <s v="Id475"/>
    <s v="Jatin"/>
    <n v="28.3"/>
    <n v="5.47"/>
    <s v="Yes"/>
    <s v="No"/>
    <x v="1"/>
    <n v="1"/>
    <x v="0"/>
    <x v="1"/>
    <x v="2"/>
    <s v="02-07-1983"/>
    <n v="21082"/>
    <s v="tier - 3"/>
    <s v="tier - 2"/>
    <s v="R1011"/>
    <n v="39"/>
    <n v="2"/>
    <s v="Jul"/>
    <n v="1983"/>
  </r>
  <r>
    <s v="Id476"/>
    <s v="J P. II"/>
    <n v="54.3"/>
    <n v="4.1500000000000004"/>
    <s v="Yes"/>
    <s v="No"/>
    <x v="0"/>
    <n v="1"/>
    <x v="1"/>
    <x v="0"/>
    <x v="2"/>
    <s v="19-11-1964"/>
    <n v="20893"/>
    <s v="tier - 2"/>
    <s v="tier - 3"/>
    <s v="R1012"/>
    <n v="58"/>
    <n v="19"/>
    <s v="Nov"/>
    <n v="1964"/>
  </r>
  <r>
    <s v="Id477"/>
    <s v="Angela M."/>
    <n v="33.344999999999999"/>
    <n v="11.32"/>
    <s v="Yes"/>
    <s v="No"/>
    <x v="0"/>
    <n v="1"/>
    <x v="1"/>
    <x v="0"/>
    <x v="0"/>
    <s v="08-12-1975"/>
    <n v="20879"/>
    <s v="tier - 2"/>
    <s v="tier - 1"/>
    <s v="R1024"/>
    <n v="47"/>
    <n v="8"/>
    <s v="Dec"/>
    <n v="1975"/>
  </r>
  <r>
    <s v="Id478"/>
    <s v="Blake K."/>
    <n v="33"/>
    <n v="9.51"/>
    <s v="Yes"/>
    <s v="No"/>
    <x v="0"/>
    <n v="0"/>
    <x v="1"/>
    <x v="0"/>
    <x v="0"/>
    <s v="08-09-1967"/>
    <n v="20781"/>
    <s v="tier - 2"/>
    <s v="tier - 3"/>
    <s v="R1013"/>
    <n v="55"/>
    <n v="8"/>
    <s v="Sep"/>
    <n v="1967"/>
  </r>
  <r>
    <s v="Id479"/>
    <s v="Brian T."/>
    <n v="28.024999999999999"/>
    <n v="7.67"/>
    <s v="Yes"/>
    <s v="No"/>
    <x v="0"/>
    <n v="1"/>
    <x v="0"/>
    <x v="1"/>
    <x v="0"/>
    <s v="04-08-1986"/>
    <n v="20774"/>
    <s v="tier - 2"/>
    <s v="tier - 3"/>
    <s v="R1017"/>
    <n v="36"/>
    <n v="4"/>
    <s v="Aug"/>
    <n v="1986"/>
  </r>
  <r>
    <s v="Id480"/>
    <s v="Damon"/>
    <n v="28.69"/>
    <n v="6.23"/>
    <s v="No"/>
    <s v="No"/>
    <x v="0"/>
    <n v="1"/>
    <x v="0"/>
    <x v="1"/>
    <x v="1"/>
    <s v="14-09-1992"/>
    <n v="20746"/>
    <s v="tier - 3"/>
    <s v="tier - 1"/>
    <s v="R1012"/>
    <n v="30"/>
    <n v="14"/>
    <s v="Sep"/>
    <n v="1992"/>
  </r>
  <r>
    <s v="Id481"/>
    <s v="Jeffrey"/>
    <n v="40.28"/>
    <n v="8.9"/>
    <s v="No"/>
    <s v="No"/>
    <x v="0"/>
    <n v="0"/>
    <x v="1"/>
    <x v="0"/>
    <x v="0"/>
    <s v="01-08-1965"/>
    <n v="20709"/>
    <s v="tier - 3"/>
    <s v="tier - 2"/>
    <s v="R1019"/>
    <n v="57"/>
    <n v="1"/>
    <s v="Aug"/>
    <n v="1965"/>
  </r>
  <r>
    <s v="Id482"/>
    <s v="Malcolm J."/>
    <n v="37.299999999999997"/>
    <n v="7.79"/>
    <s v="Yes"/>
    <s v="No"/>
    <x v="0"/>
    <n v="0"/>
    <x v="1"/>
    <x v="0"/>
    <x v="0"/>
    <s v="17-12-1967"/>
    <n v="20630"/>
    <s v="tier - 2"/>
    <s v="tier - 3"/>
    <s v="R1011"/>
    <n v="55"/>
    <n v="17"/>
    <s v="Dec"/>
    <n v="1967"/>
  </r>
  <r>
    <s v="Id483"/>
    <s v="Margaret B."/>
    <n v="54.47"/>
    <n v="4.49"/>
    <s v="Yes"/>
    <s v="No"/>
    <x v="0"/>
    <n v="2"/>
    <x v="1"/>
    <x v="0"/>
    <x v="2"/>
    <s v="09-07-1966"/>
    <n v="20568"/>
    <s v="tier - 3"/>
    <s v="tier - 2"/>
    <s v="R1012"/>
    <n v="56"/>
    <n v="9"/>
    <s v="Jul"/>
    <n v="1966"/>
  </r>
  <r>
    <s v="Id484"/>
    <s v="Helen"/>
    <n v="38.06"/>
    <n v="5.24"/>
    <s v="Yes"/>
    <s v="No"/>
    <x v="1"/>
    <n v="1"/>
    <x v="1"/>
    <x v="0"/>
    <x v="2"/>
    <s v="13-10-1969"/>
    <n v="20463"/>
    <s v="tier - 2"/>
    <s v="tier - 2"/>
    <s v="R1013"/>
    <n v="53"/>
    <n v="13"/>
    <s v="Oct"/>
    <n v="1969"/>
  </r>
  <r>
    <s v="Id485"/>
    <s v="Matthew"/>
    <n v="51.47"/>
    <n v="9.6"/>
    <s v="No"/>
    <s v="No"/>
    <x v="0"/>
    <n v="0"/>
    <x v="1"/>
    <x v="0"/>
    <x v="0"/>
    <s v="18-10-1962"/>
    <n v="20447"/>
    <s v="tier - 2"/>
    <s v="tier - 1"/>
    <s v="R1012"/>
    <n v="60"/>
    <n v="18"/>
    <s v="Oct"/>
    <n v="1962"/>
  </r>
  <r>
    <s v="Id486"/>
    <s v="Jeff"/>
    <n v="29.8"/>
    <n v="5.78"/>
    <s v="Yes"/>
    <s v="No"/>
    <x v="0"/>
    <n v="0"/>
    <x v="1"/>
    <x v="1"/>
    <x v="1"/>
    <s v="12-07-1985"/>
    <n v="20421"/>
    <s v="tier - 3"/>
    <s v="tier - 2"/>
    <s v="R1011"/>
    <n v="37"/>
    <n v="12"/>
    <s v="Jul"/>
    <n v="1985"/>
  </r>
  <r>
    <s v="Id487"/>
    <s v="Tara R"/>
    <n v="49.77"/>
    <n v="7.02"/>
    <s v="No"/>
    <s v="No"/>
    <x v="0"/>
    <n v="0"/>
    <x v="1"/>
    <x v="0"/>
    <x v="0"/>
    <s v="02-07-1962"/>
    <n v="20355"/>
    <s v="tier - 3"/>
    <s v="tier - 2"/>
    <s v="R1026"/>
    <n v="60"/>
    <n v="2"/>
    <s v="Jul"/>
    <n v="1962"/>
  </r>
  <r>
    <s v="Id488"/>
    <s v="Kristin"/>
    <n v="25.555"/>
    <n v="4.09"/>
    <s v="Yes"/>
    <s v="No"/>
    <x v="0"/>
    <n v="0"/>
    <x v="0"/>
    <x v="1"/>
    <x v="2"/>
    <s v="17-09-1985"/>
    <n v="20297"/>
    <s v="tier - 3"/>
    <s v="tier - 1"/>
    <s v="R1024"/>
    <n v="37"/>
    <n v="17"/>
    <s v="Sep"/>
    <n v="1985"/>
  </r>
  <r>
    <s v="Id489"/>
    <s v="Timothy"/>
    <n v="29.64"/>
    <n v="4.93"/>
    <s v="No"/>
    <s v="No"/>
    <x v="1"/>
    <n v="1"/>
    <x v="1"/>
    <x v="1"/>
    <x v="2"/>
    <s v="07-09-1993"/>
    <n v="20278"/>
    <s v="tier - 3"/>
    <s v="tier - 3"/>
    <s v="R1016"/>
    <n v="29"/>
    <n v="7"/>
    <s v="Sep"/>
    <n v="1993"/>
  </r>
  <r>
    <s v="Id490"/>
    <s v="Scott"/>
    <n v="53.93"/>
    <n v="5.34"/>
    <s v="Yes"/>
    <s v="No"/>
    <x v="0"/>
    <n v="2"/>
    <x v="1"/>
    <x v="0"/>
    <x v="2"/>
    <s v="22-08-1966"/>
    <n v="20254"/>
    <s v="tier - 2"/>
    <s v="tier - 3"/>
    <s v="R1012"/>
    <n v="56"/>
    <n v="22"/>
    <s v="Aug"/>
    <n v="1966"/>
  </r>
  <r>
    <s v="Id491"/>
    <s v="Carly E"/>
    <n v="28.024999999999999"/>
    <n v="5.65"/>
    <s v="No"/>
    <s v="No"/>
    <x v="0"/>
    <n v="1"/>
    <x v="0"/>
    <x v="1"/>
    <x v="2"/>
    <s v="17-10-1987"/>
    <n v="20235"/>
    <s v="tier - 2"/>
    <s v="tier - 3"/>
    <s v="R1012"/>
    <n v="35"/>
    <n v="17"/>
    <s v="Oct"/>
    <n v="1987"/>
  </r>
  <r>
    <s v="Id492"/>
    <s v="Lisa"/>
    <n v="27.5"/>
    <n v="4.49"/>
    <s v="No"/>
    <s v="No"/>
    <x v="0"/>
    <n v="0"/>
    <x v="1"/>
    <x v="1"/>
    <x v="2"/>
    <s v="08-06-1994"/>
    <n v="20178"/>
    <s v="tier - 2"/>
    <s v="tier - 1"/>
    <s v="R1011"/>
    <n v="29"/>
    <n v="8"/>
    <s v="Jun"/>
    <n v="1994"/>
  </r>
  <r>
    <s v="Id493"/>
    <s v="Stacey"/>
    <n v="21.8"/>
    <n v="10.55"/>
    <s v="No"/>
    <s v="No"/>
    <x v="0"/>
    <n v="0"/>
    <x v="0"/>
    <x v="2"/>
    <x v="0"/>
    <s v="09-07-2002"/>
    <n v="20167"/>
    <s v="tier - 3"/>
    <s v="tier - 3"/>
    <s v="R1011"/>
    <n v="20"/>
    <n v="9"/>
    <s v="Jul"/>
    <n v="2002"/>
  </r>
  <r>
    <s v="Id494"/>
    <s v="Louis"/>
    <n v="26.41"/>
    <n v="4.92"/>
    <s v="Yes"/>
    <s v="No"/>
    <x v="1"/>
    <n v="1"/>
    <x v="0"/>
    <x v="1"/>
    <x v="2"/>
    <s v="06-10-1983"/>
    <n v="20149"/>
    <s v="tier - 2"/>
    <s v="tier - 1"/>
    <s v="R1016"/>
    <n v="39"/>
    <n v="6"/>
    <s v="Oct"/>
    <n v="1983"/>
  </r>
  <r>
    <s v="Id495"/>
    <s v="Brian R."/>
    <n v="27.835000000000001"/>
    <n v="5.9"/>
    <s v="Yes"/>
    <s v="No"/>
    <x v="0"/>
    <n v="1"/>
    <x v="0"/>
    <x v="1"/>
    <x v="1"/>
    <s v="25-07-1988"/>
    <n v="20010"/>
    <s v="tier - 2"/>
    <s v="tier - 1"/>
    <s v="R1012"/>
    <n v="34"/>
    <n v="25"/>
    <s v="Jul"/>
    <n v="1988"/>
  </r>
  <r>
    <s v="Id496"/>
    <s v="Jessica"/>
    <n v="51.74"/>
    <n v="4.9800000000000004"/>
    <s v="Yes"/>
    <s v="No"/>
    <x v="0"/>
    <n v="2"/>
    <x v="1"/>
    <x v="0"/>
    <x v="2"/>
    <s v="10-08-1966"/>
    <n v="19995"/>
    <s v="tier - 1"/>
    <s v="tier - 3"/>
    <s v="R1026"/>
    <n v="56"/>
    <n v="10"/>
    <s v="Aug"/>
    <n v="1966"/>
  </r>
  <r>
    <s v="Id497"/>
    <s v="Dawn M."/>
    <n v="23.37"/>
    <n v="5.8"/>
    <s v="No"/>
    <s v="No"/>
    <x v="0"/>
    <n v="0"/>
    <x v="0"/>
    <x v="2"/>
    <x v="1"/>
    <s v="09-10-1980"/>
    <n v="19965"/>
    <s v="tier - 1"/>
    <s v="tier - 2"/>
    <s v="R1024"/>
    <n v="42"/>
    <n v="9"/>
    <s v="Oct"/>
    <n v="1980"/>
  </r>
  <r>
    <s v="Id498"/>
    <s v="Chris"/>
    <n v="29.7"/>
    <n v="6.21"/>
    <s v="Yes"/>
    <s v="No"/>
    <x v="1"/>
    <n v="1"/>
    <x v="0"/>
    <x v="1"/>
    <x v="1"/>
    <s v="18-10-1997"/>
    <n v="19933"/>
    <s v="tier - 1"/>
    <s v="tier - 3"/>
    <s v="R1011"/>
    <n v="25"/>
    <n v="18"/>
    <s v="Oct"/>
    <n v="1997"/>
  </r>
  <r>
    <s v="Id499"/>
    <s v="Karen"/>
    <n v="20.045000000000002"/>
    <n v="6.17"/>
    <s v="No"/>
    <s v="No"/>
    <x v="1"/>
    <n v="1"/>
    <x v="0"/>
    <x v="2"/>
    <x v="1"/>
    <s v="30-10-1979"/>
    <n v="19798"/>
    <s v="tier - 1"/>
    <s v="tier - 1"/>
    <s v="R1024"/>
    <n v="43"/>
    <n v="30"/>
    <s v="Oct"/>
    <n v="1979"/>
  </r>
  <r>
    <s v="Id500"/>
    <s v="Jessica"/>
    <n v="27.83"/>
    <n v="5.36"/>
    <s v="No"/>
    <s v="No"/>
    <x v="0"/>
    <n v="2"/>
    <x v="1"/>
    <x v="1"/>
    <x v="2"/>
    <s v="14-06-1972"/>
    <n v="19749"/>
    <s v="tier - 1"/>
    <s v="tier - 3"/>
    <s v="R1013"/>
    <n v="50"/>
    <n v="14"/>
    <s v="Jun"/>
    <n v="1972"/>
  </r>
  <r>
    <s v="Id501"/>
    <s v="Mathieu"/>
    <n v="28.93"/>
    <n v="5.2"/>
    <s v="No"/>
    <s v="No"/>
    <x v="0"/>
    <n v="0"/>
    <x v="0"/>
    <x v="1"/>
    <x v="2"/>
    <s v="08-08-1990"/>
    <n v="19720"/>
    <s v="tier - 1"/>
    <s v="tier - 2"/>
    <s v="R1013"/>
    <n v="32"/>
    <n v="8"/>
    <s v="Aug"/>
    <n v="1990"/>
  </r>
  <r>
    <s v="Id502"/>
    <s v="Kam S."/>
    <n v="33.82"/>
    <n v="5.42"/>
    <s v="No"/>
    <s v="No"/>
    <x v="0"/>
    <n v="0"/>
    <x v="1"/>
    <x v="0"/>
    <x v="2"/>
    <s v="27-08-1994"/>
    <n v="19673"/>
    <s v="tier - 1"/>
    <s v="tier - 2"/>
    <s v="R1012"/>
    <n v="28"/>
    <n v="27"/>
    <s v="Aug"/>
    <n v="1994"/>
  </r>
  <r>
    <s v="Id503"/>
    <s v="Valerie A"/>
    <n v="20.234999999999999"/>
    <n v="6.84"/>
    <s v="No"/>
    <s v="No"/>
    <x v="0"/>
    <n v="0"/>
    <x v="0"/>
    <x v="2"/>
    <x v="0"/>
    <s v="24-09-1978"/>
    <n v="19595"/>
    <s v="tier - 1"/>
    <s v="tier - 1"/>
    <s v="R1024"/>
    <n v="44"/>
    <n v="24"/>
    <s v="Sep"/>
    <n v="1978"/>
  </r>
  <r>
    <s v="Id504"/>
    <s v="Freya R"/>
    <n v="49.2"/>
    <n v="10.9"/>
    <s v="Yes"/>
    <s v="No"/>
    <x v="1"/>
    <n v="1"/>
    <x v="1"/>
    <x v="0"/>
    <x v="0"/>
    <s v="14-07-1963"/>
    <n v="19551"/>
    <s v="tier - 1"/>
    <s v="tier - 3"/>
    <s v="R1012"/>
    <n v="59"/>
    <n v="14"/>
    <s v="Jul"/>
    <n v="1963"/>
  </r>
  <r>
    <s v="Id505"/>
    <s v="Jennifer"/>
    <n v="26.4"/>
    <n v="4.87"/>
    <s v="Yes"/>
    <s v="No"/>
    <x v="0"/>
    <n v="0"/>
    <x v="0"/>
    <x v="1"/>
    <x v="2"/>
    <s v="17-09-1985"/>
    <n v="19539"/>
    <s v="tier - 1"/>
    <s v="tier - 1"/>
    <s v="R1013"/>
    <n v="37"/>
    <n v="17"/>
    <s v="Sep"/>
    <n v="1985"/>
  </r>
  <r>
    <s v="Id506"/>
    <s v="Kara"/>
    <n v="28.38"/>
    <n v="6.07"/>
    <s v="No"/>
    <s v="No"/>
    <x v="0"/>
    <n v="1"/>
    <x v="0"/>
    <x v="1"/>
    <x v="1"/>
    <s v="19-08-1992"/>
    <n v="19522"/>
    <s v="tier - 1"/>
    <s v="tier - 2"/>
    <s v="R1013"/>
    <n v="30"/>
    <n v="19"/>
    <s v="Aug"/>
    <n v="1992"/>
  </r>
  <r>
    <s v="Id507"/>
    <s v="Bradley A."/>
    <n v="24.64"/>
    <n v="4.33"/>
    <s v="No"/>
    <s v="No"/>
    <x v="0"/>
    <n v="0"/>
    <x v="0"/>
    <x v="2"/>
    <x v="2"/>
    <s v="08-11-1980"/>
    <n v="19516"/>
    <s v="tier - 1"/>
    <s v="tier - 1"/>
    <s v="R1013"/>
    <n v="42"/>
    <n v="8"/>
    <s v="Nov"/>
    <n v="1980"/>
  </r>
  <r>
    <s v="Id508"/>
    <s v="Brendan"/>
    <n v="39.71"/>
    <n v="5.83"/>
    <s v="No"/>
    <s v="No"/>
    <x v="0"/>
    <n v="1"/>
    <x v="1"/>
    <x v="0"/>
    <x v="1"/>
    <s v="30-11-1987"/>
    <n v="19497"/>
    <s v="tier - 1"/>
    <s v="tier - 3"/>
    <s v="R1019"/>
    <n v="35"/>
    <n v="30"/>
    <s v="Nov"/>
    <n v="1987"/>
  </r>
  <r>
    <s v="Id509"/>
    <s v="Amber R"/>
    <n v="22.22"/>
    <n v="5.5"/>
    <s v="No"/>
    <s v="No"/>
    <x v="0"/>
    <n v="0"/>
    <x v="0"/>
    <x v="2"/>
    <x v="2"/>
    <s v="15-12-1982"/>
    <n v="19444"/>
    <s v="tier - 1"/>
    <s v="tier - 1"/>
    <s v="R1013"/>
    <n v="40"/>
    <n v="15"/>
    <s v="Dec"/>
    <n v="1982"/>
  </r>
  <r>
    <s v="Id510"/>
    <s v="Sean K"/>
    <n v="33.344999999999999"/>
    <n v="4.79"/>
    <s v="No"/>
    <s v="No"/>
    <x v="1"/>
    <n v="1"/>
    <x v="1"/>
    <x v="0"/>
    <x v="2"/>
    <s v="06-09-1993"/>
    <n v="19442"/>
    <s v="tier - 1"/>
    <s v="tier - 3"/>
    <s v="R1012"/>
    <n v="29"/>
    <n v="6"/>
    <s v="Sep"/>
    <n v="1993"/>
  </r>
  <r>
    <s v="Id511"/>
    <s v="Rick"/>
    <n v="24.42"/>
    <n v="5.81"/>
    <s v="No"/>
    <s v="No"/>
    <x v="0"/>
    <n v="1"/>
    <x v="0"/>
    <x v="2"/>
    <x v="1"/>
    <s v="30-06-1987"/>
    <n v="19362"/>
    <s v="tier - 1"/>
    <s v="tier - 3"/>
    <s v="R1013"/>
    <n v="35"/>
    <n v="30"/>
    <s v="Jun"/>
    <n v="1987"/>
  </r>
  <r>
    <s v="Id512"/>
    <s v="Matthew"/>
    <n v="29.81"/>
    <n v="5.58"/>
    <s v="No"/>
    <s v="No"/>
    <x v="0"/>
    <n v="0"/>
    <x v="0"/>
    <x v="1"/>
    <x v="2"/>
    <s v="24-08-1991"/>
    <n v="19350"/>
    <s v="tier - 1"/>
    <s v="tier - 3"/>
    <s v="R1013"/>
    <n v="31"/>
    <n v="24"/>
    <s v="Aug"/>
    <n v="1991"/>
  </r>
  <r>
    <s v="Id513"/>
    <s v="Brady"/>
    <n v="51.18"/>
    <n v="4.4000000000000004"/>
    <s v="Yes"/>
    <s v="No"/>
    <x v="0"/>
    <n v="2"/>
    <x v="1"/>
    <x v="0"/>
    <x v="2"/>
    <s v="15-11-1966"/>
    <n v="19321"/>
    <s v="tier - 1"/>
    <s v="tier - 1"/>
    <s v="R1012"/>
    <n v="56"/>
    <n v="15"/>
    <s v="Nov"/>
    <n v="1966"/>
  </r>
  <r>
    <s v="Id514"/>
    <s v="Kameko"/>
    <n v="51.37"/>
    <n v="8.18"/>
    <s v="Yes"/>
    <s v="No"/>
    <x v="0"/>
    <n v="0"/>
    <x v="1"/>
    <x v="0"/>
    <x v="0"/>
    <s v="29-07-1967"/>
    <n v="19260"/>
    <s v="tier - 1"/>
    <s v="tier - 1"/>
    <s v="R1012"/>
    <n v="55"/>
    <n v="29"/>
    <s v="Jul"/>
    <n v="1967"/>
  </r>
  <r>
    <s v="Id515"/>
    <s v="Jeremy A"/>
    <n v="36.19"/>
    <n v="5.52"/>
    <s v="Yes"/>
    <s v="No"/>
    <x v="0"/>
    <n v="0"/>
    <x v="1"/>
    <x v="0"/>
    <x v="2"/>
    <s v="28-12-1985"/>
    <n v="19215"/>
    <s v="tier - 1"/>
    <s v="tier - 3"/>
    <s v="R1013"/>
    <n v="37"/>
    <n v="28"/>
    <s v="Dec"/>
    <n v="1985"/>
  </r>
  <r>
    <s v="Id516"/>
    <s v="Daniel"/>
    <n v="25.9"/>
    <n v="4.84"/>
    <s v="No"/>
    <s v="No"/>
    <x v="0"/>
    <n v="0"/>
    <x v="0"/>
    <x v="1"/>
    <x v="2"/>
    <s v="16-09-1991"/>
    <n v="19200"/>
    <s v="tier - 1"/>
    <s v="tier - 3"/>
    <s v="R1011"/>
    <n v="31"/>
    <n v="16"/>
    <s v="Sep"/>
    <n v="1991"/>
  </r>
  <r>
    <s v="Id517"/>
    <s v="Amanda"/>
    <n v="35.72"/>
    <n v="4.08"/>
    <s v="No"/>
    <s v="No"/>
    <x v="1"/>
    <n v="1"/>
    <x v="1"/>
    <x v="0"/>
    <x v="2"/>
    <s v="02-07-1979"/>
    <n v="19145"/>
    <s v="tier - 1"/>
    <s v="tier - 1"/>
    <s v="R1024"/>
    <n v="43"/>
    <n v="2"/>
    <s v="Jul"/>
    <n v="1979"/>
  </r>
  <r>
    <s v="Id518"/>
    <s v="Karen"/>
    <n v="27.94"/>
    <n v="4.4800000000000004"/>
    <s v="No"/>
    <s v="No"/>
    <x v="1"/>
    <n v="1"/>
    <x v="0"/>
    <x v="1"/>
    <x v="2"/>
    <s v="28-09-1993"/>
    <n v="19108"/>
    <s v="tier - 1"/>
    <s v="tier - 2"/>
    <s v="R1013"/>
    <n v="29"/>
    <n v="28"/>
    <s v="Sep"/>
    <n v="1993"/>
  </r>
  <r>
    <s v="Id519"/>
    <s v="Gregory"/>
    <n v="27.1"/>
    <n v="5.73"/>
    <s v="No"/>
    <s v="No"/>
    <x v="0"/>
    <n v="0"/>
    <x v="0"/>
    <x v="1"/>
    <x v="1"/>
    <s v="05-06-1989"/>
    <n v="19041"/>
    <s v="tier - 1"/>
    <s v="tier - 3"/>
    <s v="R1011"/>
    <n v="34"/>
    <n v="5"/>
    <s v="Jun"/>
    <n v="1989"/>
  </r>
  <r>
    <s v="Id520"/>
    <s v="Sabine"/>
    <n v="18.3"/>
    <n v="5.46"/>
    <s v="Yes"/>
    <s v="No"/>
    <x v="1"/>
    <n v="1"/>
    <x v="0"/>
    <x v="3"/>
    <x v="2"/>
    <s v="19-12-1983"/>
    <n v="19023"/>
    <s v="tier - 1"/>
    <s v="tier - 3"/>
    <s v="R1011"/>
    <n v="39"/>
    <n v="19"/>
    <s v="Dec"/>
    <n v="1983"/>
  </r>
  <r>
    <s v="Id521"/>
    <s v="Joseph"/>
    <n v="25.3"/>
    <n v="5.0199999999999996"/>
    <s v="Yes"/>
    <s v="No"/>
    <x v="0"/>
    <n v="1"/>
    <x v="0"/>
    <x v="1"/>
    <x v="2"/>
    <s v="24-10-1988"/>
    <n v="18973"/>
    <s v="tier - 1"/>
    <s v="tier - 3"/>
    <s v="R1013"/>
    <n v="34"/>
    <n v="24"/>
    <s v="Oct"/>
    <n v="1988"/>
  </r>
  <r>
    <s v="Id522"/>
    <s v="Adam"/>
    <n v="38.83"/>
    <n v="6.36"/>
    <s v="No"/>
    <s v="No"/>
    <x v="0"/>
    <n v="1"/>
    <x v="1"/>
    <x v="0"/>
    <x v="1"/>
    <s v="30-11-1992"/>
    <n v="18963"/>
    <s v="tier - 1"/>
    <s v="tier - 1"/>
    <s v="R1013"/>
    <n v="30"/>
    <n v="30"/>
    <s v="Nov"/>
    <n v="1992"/>
  </r>
  <r>
    <s v="Id523"/>
    <s v="Karolyn A"/>
    <n v="27.6"/>
    <n v="5.36"/>
    <s v="No"/>
    <s v="No"/>
    <x v="0"/>
    <n v="1"/>
    <x v="1"/>
    <x v="1"/>
    <x v="2"/>
    <s v="06-08-1998"/>
    <n v="18955"/>
    <s v="tier - 1"/>
    <s v="tier - 3"/>
    <s v="R1011"/>
    <n v="24"/>
    <n v="6"/>
    <s v="Aug"/>
    <n v="1998"/>
  </r>
  <r>
    <s v="Id524"/>
    <s v="Anita L."/>
    <n v="46.4"/>
    <n v="8.3699999999999992"/>
    <s v="Yes"/>
    <s v="No"/>
    <x v="1"/>
    <n v="1"/>
    <x v="1"/>
    <x v="0"/>
    <x v="0"/>
    <s v="20-10-1963"/>
    <n v="18955"/>
    <s v="tier - 1"/>
    <s v="tier - 1"/>
    <s v="R1026"/>
    <n v="59"/>
    <n v="20"/>
    <s v="Oct"/>
    <n v="1963"/>
  </r>
  <r>
    <s v="Id525"/>
    <s v="Laura E."/>
    <n v="51.92"/>
    <n v="5.18"/>
    <s v="Yes"/>
    <s v="No"/>
    <x v="1"/>
    <n v="1"/>
    <x v="1"/>
    <x v="0"/>
    <x v="2"/>
    <s v="03-08-1969"/>
    <n v="18933"/>
    <s v="tier - 1"/>
    <s v="tier - 3"/>
    <s v="R1012"/>
    <n v="53"/>
    <n v="3"/>
    <s v="Aug"/>
    <n v="1969"/>
  </r>
  <r>
    <s v="Id526"/>
    <s v="Sarah"/>
    <n v="32.395000000000003"/>
    <n v="5.68"/>
    <s v="Yes"/>
    <s v="No"/>
    <x v="0"/>
    <n v="1"/>
    <x v="1"/>
    <x v="0"/>
    <x v="2"/>
    <s v="27-09-1995"/>
    <n v="18903"/>
    <s v="tier - 1"/>
    <s v="tier - 2"/>
    <s v="R1024"/>
    <n v="27"/>
    <n v="27"/>
    <s v="Sep"/>
    <n v="1995"/>
  </r>
  <r>
    <s v="Id527"/>
    <s v="Ashley E"/>
    <n v="46.19"/>
    <n v="7.31"/>
    <s v="Yes"/>
    <s v="No"/>
    <x v="1"/>
    <n v="1"/>
    <x v="1"/>
    <x v="0"/>
    <x v="0"/>
    <s v="06-12-1963"/>
    <n v="18883"/>
    <s v="tier - 1"/>
    <s v="tier - 1"/>
    <s v="R1026"/>
    <n v="59"/>
    <n v="6"/>
    <s v="Dec"/>
    <n v="1963"/>
  </r>
  <r>
    <s v="Id528"/>
    <s v="Lindsey"/>
    <n v="27.93"/>
    <n v="4.67"/>
    <s v="No"/>
    <s v="No"/>
    <x v="1"/>
    <n v="1"/>
    <x v="1"/>
    <x v="1"/>
    <x v="2"/>
    <s v="24-07-2003"/>
    <n v="18839"/>
    <s v="tier - 1"/>
    <s v="tier - 3"/>
    <s v="R1012"/>
    <n v="19"/>
    <n v="24"/>
    <s v="Jul"/>
    <n v="2003"/>
  </r>
  <r>
    <s v="Id529"/>
    <s v="Alan"/>
    <n v="45.62"/>
    <n v="6.87"/>
    <s v="No"/>
    <s v="No"/>
    <x v="0"/>
    <n v="0"/>
    <x v="1"/>
    <x v="0"/>
    <x v="0"/>
    <s v="18-12-1962"/>
    <n v="18816"/>
    <s v="tier - 1"/>
    <s v="tier - 1"/>
    <s v="R1023"/>
    <n v="60"/>
    <n v="18"/>
    <s v="Dec"/>
    <n v="1962"/>
  </r>
  <r>
    <s v="Id530"/>
    <s v="Dan R."/>
    <n v="35.31"/>
    <n v="5.87"/>
    <s v="No"/>
    <s v="No"/>
    <x v="1"/>
    <n v="1"/>
    <x v="1"/>
    <x v="0"/>
    <x v="1"/>
    <s v="15-10-1979"/>
    <n v="18806"/>
    <s v="tier - 1"/>
    <s v="tier - 2"/>
    <s v="R1013"/>
    <n v="43"/>
    <n v="15"/>
    <s v="Oct"/>
    <n v="1979"/>
  </r>
  <r>
    <s v="Id531"/>
    <s v="Katie"/>
    <n v="30.4"/>
    <n v="4.07"/>
    <s v="Yes"/>
    <s v="No"/>
    <x v="0"/>
    <n v="1"/>
    <x v="1"/>
    <x v="0"/>
    <x v="2"/>
    <s v="28-11-1995"/>
    <n v="18805"/>
    <s v="tier - 1"/>
    <s v="tier - 1"/>
    <s v="R1012"/>
    <n v="27"/>
    <n v="28"/>
    <s v="Nov"/>
    <n v="1995"/>
  </r>
  <r>
    <s v="Id532"/>
    <s v="Eric"/>
    <n v="20.13"/>
    <n v="6.47"/>
    <s v="No"/>
    <s v="No"/>
    <x v="1"/>
    <n v="1"/>
    <x v="0"/>
    <x v="2"/>
    <x v="1"/>
    <s v="19-11-1979"/>
    <n v="18768"/>
    <s v="tier - 1"/>
    <s v="tier - 1"/>
    <s v="R1013"/>
    <n v="43"/>
    <n v="19"/>
    <s v="Nov"/>
    <n v="1979"/>
  </r>
  <r>
    <s v="Id533"/>
    <s v="Cathryn"/>
    <n v="23.655000000000001"/>
    <n v="5.14"/>
    <s v="No"/>
    <s v="No"/>
    <x v="0"/>
    <n v="1"/>
    <x v="0"/>
    <x v="2"/>
    <x v="2"/>
    <s v="27-12-1992"/>
    <n v="18766"/>
    <s v="tier - 1"/>
    <s v="tier - 2"/>
    <s v="R1012"/>
    <n v="30"/>
    <n v="27"/>
    <s v="Dec"/>
    <n v="1992"/>
  </r>
  <r>
    <s v="Id534"/>
    <s v="Brendan"/>
    <n v="49.05"/>
    <n v="9.77"/>
    <s v="Yes"/>
    <s v="No"/>
    <x v="0"/>
    <n v="0"/>
    <x v="1"/>
    <x v="0"/>
    <x v="0"/>
    <s v="30-08-1967"/>
    <n v="18695"/>
    <s v="tier - 1"/>
    <s v="tier - 1"/>
    <s v="R1023"/>
    <n v="55"/>
    <n v="30"/>
    <s v="Aug"/>
    <n v="1967"/>
  </r>
  <r>
    <s v="Id535"/>
    <s v="Shauna"/>
    <n v="51.94"/>
    <n v="8.8000000000000007"/>
    <s v="Yes"/>
    <s v="No"/>
    <x v="0"/>
    <n v="2"/>
    <x v="1"/>
    <x v="0"/>
    <x v="0"/>
    <s v="17-10-1970"/>
    <n v="18683"/>
    <s v="tier - 1"/>
    <s v="tier - 3"/>
    <s v="R1012"/>
    <n v="52"/>
    <n v="17"/>
    <s v="Oct"/>
    <n v="1970"/>
  </r>
  <r>
    <s v="Id536"/>
    <s v="Terence"/>
    <n v="29.83"/>
    <n v="5.84"/>
    <s v="No"/>
    <s v="No"/>
    <x v="0"/>
    <n v="1"/>
    <x v="0"/>
    <x v="1"/>
    <x v="1"/>
    <s v="23-09-1998"/>
    <n v="18648"/>
    <s v="tier - 1"/>
    <s v="tier - 1"/>
    <s v="R1019"/>
    <n v="24"/>
    <n v="23"/>
    <s v="Sep"/>
    <n v="1998"/>
  </r>
  <r>
    <s v="Id537"/>
    <s v="Marisol"/>
    <n v="22.6"/>
    <n v="10.43"/>
    <s v="Yes"/>
    <s v="No"/>
    <x v="0"/>
    <n v="1"/>
    <x v="0"/>
    <x v="2"/>
    <x v="0"/>
    <s v="12-08-1986"/>
    <n v="18608"/>
    <s v="tier - 1"/>
    <s v="tier - 3"/>
    <s v="R1011"/>
    <n v="36"/>
    <n v="12"/>
    <s v="Aug"/>
    <n v="1986"/>
  </r>
  <r>
    <s v="Id538"/>
    <s v="Lindsay"/>
    <n v="46.69"/>
    <n v="4.25"/>
    <s v="Yes"/>
    <s v="No"/>
    <x v="0"/>
    <n v="1"/>
    <x v="1"/>
    <x v="0"/>
    <x v="2"/>
    <s v="26-09-1964"/>
    <n v="18443"/>
    <s v="tier - 1"/>
    <s v="tier - 2"/>
    <s v="R1012"/>
    <n v="58"/>
    <n v="26"/>
    <s v="Sep"/>
    <n v="1964"/>
  </r>
  <r>
    <s v="Id539"/>
    <s v="Katie"/>
    <n v="28.49"/>
    <n v="4.8899999999999997"/>
    <s v="No"/>
    <s v="No"/>
    <x v="0"/>
    <n v="0"/>
    <x v="0"/>
    <x v="1"/>
    <x v="2"/>
    <s v="15-12-1999"/>
    <n v="18328"/>
    <s v="tier - 1"/>
    <s v="tier - 2"/>
    <s v="R1013"/>
    <n v="23"/>
    <n v="15"/>
    <s v="Dec"/>
    <n v="1999"/>
  </r>
  <r>
    <s v="Id540"/>
    <s v="Daniel"/>
    <n v="28.5"/>
    <n v="5.55"/>
    <s v="Yes"/>
    <s v="No"/>
    <x v="0"/>
    <n v="1"/>
    <x v="0"/>
    <x v="1"/>
    <x v="2"/>
    <s v="04-07-1995"/>
    <n v="18311"/>
    <s v="tier - 1"/>
    <s v="tier - 3"/>
    <s v="R1012"/>
    <n v="27"/>
    <n v="4"/>
    <s v="Jul"/>
    <n v="1995"/>
  </r>
  <r>
    <s v="Id541"/>
    <s v="Brett W"/>
    <n v="24.4"/>
    <n v="4.5199999999999996"/>
    <s v="No"/>
    <s v="No"/>
    <x v="0"/>
    <n v="1"/>
    <x v="0"/>
    <x v="2"/>
    <x v="2"/>
    <s v="25-12-1992"/>
    <n v="18259"/>
    <s v="tier - 1"/>
    <s v="tier - 3"/>
    <s v="R1011"/>
    <n v="30"/>
    <n v="25"/>
    <s v="Dec"/>
    <n v="1992"/>
  </r>
  <r>
    <s v="Id542"/>
    <s v="Dylan J"/>
    <n v="29.15"/>
    <n v="4.45"/>
    <s v="Yes"/>
    <s v="No"/>
    <x v="0"/>
    <n v="1"/>
    <x v="0"/>
    <x v="1"/>
    <x v="2"/>
    <s v="03-08-1995"/>
    <n v="18247"/>
    <s v="tier - 1"/>
    <s v="tier - 1"/>
    <s v="R1013"/>
    <n v="27"/>
    <n v="3"/>
    <s v="Aug"/>
    <n v="1995"/>
  </r>
  <r>
    <s v="Id543"/>
    <s v="Elizabeth"/>
    <n v="27.28"/>
    <n v="4.72"/>
    <s v="No"/>
    <s v="yes"/>
    <x v="0"/>
    <n v="1"/>
    <x v="0"/>
    <x v="1"/>
    <x v="2"/>
    <s v="10-09-2004"/>
    <n v="18223"/>
    <s v="tier - 1"/>
    <s v="tier - 3"/>
    <s v="R1013"/>
    <n v="18"/>
    <n v="10"/>
    <s v="Sep"/>
    <n v="2004"/>
  </r>
  <r>
    <s v="Id544"/>
    <s v="Brooke M."/>
    <n v="32.229999999999997"/>
    <n v="4.6500000000000004"/>
    <s v="Yes"/>
    <s v="No"/>
    <x v="1"/>
    <n v="1"/>
    <x v="1"/>
    <x v="0"/>
    <x v="2"/>
    <s v="15-06-1997"/>
    <n v="18218"/>
    <s v="tier - 1"/>
    <s v="tier - 1"/>
    <s v="R1013"/>
    <n v="25"/>
    <n v="15"/>
    <s v="Jun"/>
    <n v="1997"/>
  </r>
  <r>
    <s v="Id545"/>
    <s v="Teiko"/>
    <n v="44.2"/>
    <n v="11.34"/>
    <s v="Yes"/>
    <s v="No"/>
    <x v="1"/>
    <n v="1"/>
    <x v="1"/>
    <x v="0"/>
    <x v="0"/>
    <s v="04-07-1963"/>
    <n v="18208"/>
    <s v="tier - 1"/>
    <s v="tier - 2"/>
    <s v="R1026"/>
    <n v="59"/>
    <n v="4"/>
    <s v="Jul"/>
    <n v="1963"/>
  </r>
  <r>
    <s v="Id546"/>
    <s v="Zachary"/>
    <n v="29.734999999999999"/>
    <n v="4.53"/>
    <s v="No"/>
    <s v="No"/>
    <x v="1"/>
    <n v="1"/>
    <x v="1"/>
    <x v="1"/>
    <x v="2"/>
    <s v="12-07-1993"/>
    <n v="18158"/>
    <s v="tier - 1"/>
    <s v="tier - 1"/>
    <s v="R1012"/>
    <n v="29"/>
    <n v="12"/>
    <s v="Jul"/>
    <n v="1993"/>
  </r>
  <r>
    <s v="Id547"/>
    <s v="Johannah"/>
    <n v="28.31"/>
    <n v="6.35"/>
    <s v="No"/>
    <s v="No"/>
    <x v="0"/>
    <n v="0"/>
    <x v="0"/>
    <x v="1"/>
    <x v="1"/>
    <s v="24-10-1999"/>
    <n v="18034"/>
    <s v="tier - 1"/>
    <s v="tier - 1"/>
    <s v="R1012"/>
    <n v="23"/>
    <n v="24"/>
    <s v="Oct"/>
    <n v="1999"/>
  </r>
  <r>
    <s v="Id548"/>
    <s v="Ryan A"/>
    <n v="46.62"/>
    <n v="8.51"/>
    <s v="No"/>
    <s v="No"/>
    <x v="0"/>
    <n v="0"/>
    <x v="1"/>
    <x v="0"/>
    <x v="0"/>
    <s v="17-10-1965"/>
    <n v="18031"/>
    <s v="tier - 1"/>
    <s v="tier - 2"/>
    <s v="R1012"/>
    <n v="57"/>
    <n v="17"/>
    <s v="Oct"/>
    <n v="1965"/>
  </r>
  <r>
    <s v="Id549"/>
    <s v="Andres Sr."/>
    <n v="51.75"/>
    <n v="8.59"/>
    <s v="Yes"/>
    <s v="No"/>
    <x v="0"/>
    <n v="1"/>
    <x v="1"/>
    <x v="0"/>
    <x v="0"/>
    <s v="27-06-1975"/>
    <n v="18031"/>
    <s v="tier - 1"/>
    <s v="tier - 3"/>
    <s v="R1023"/>
    <n v="47"/>
    <n v="27"/>
    <s v="Jun"/>
    <n v="1975"/>
  </r>
  <r>
    <s v="Id550"/>
    <s v="Bryan"/>
    <n v="25.7"/>
    <n v="4.13"/>
    <s v="Yes"/>
    <s v="No"/>
    <x v="0"/>
    <n v="0"/>
    <x v="0"/>
    <x v="1"/>
    <x v="2"/>
    <s v="28-09-2001"/>
    <n v="17942"/>
    <s v="tier - 1"/>
    <s v="tier - 2"/>
    <s v="R1011"/>
    <n v="21"/>
    <n v="28"/>
    <s v="Sep"/>
    <n v="2001"/>
  </r>
  <r>
    <s v="Id551"/>
    <s v="Lizette"/>
    <n v="31.79"/>
    <n v="4.55"/>
    <s v="No"/>
    <s v="No"/>
    <x v="0"/>
    <n v="0"/>
    <x v="1"/>
    <x v="0"/>
    <x v="2"/>
    <s v="17-10-1977"/>
    <n v="17929"/>
    <s v="tier - 1"/>
    <s v="tier - 2"/>
    <s v="R1013"/>
    <n v="45"/>
    <n v="17"/>
    <s v="Oct"/>
    <n v="1977"/>
  </r>
  <r>
    <s v="Id552"/>
    <s v="Don"/>
    <n v="24.795000000000002"/>
    <n v="4.5199999999999996"/>
    <s v="No"/>
    <s v="No"/>
    <x v="0"/>
    <n v="0"/>
    <x v="0"/>
    <x v="2"/>
    <x v="2"/>
    <s v="04-12-1989"/>
    <n v="17905"/>
    <s v="tier - 1"/>
    <s v="tier - 2"/>
    <s v="R1017"/>
    <n v="33"/>
    <n v="4"/>
    <s v="Dec"/>
    <n v="1989"/>
  </r>
  <r>
    <s v="Id553"/>
    <s v="Jeb"/>
    <n v="53.98"/>
    <n v="5.07"/>
    <s v="No"/>
    <s v="No"/>
    <x v="1"/>
    <n v="1"/>
    <x v="1"/>
    <x v="0"/>
    <x v="2"/>
    <s v="12-11-1979"/>
    <n v="17883"/>
    <s v="tier - 1"/>
    <s v="tier - 3"/>
    <s v="R1012"/>
    <n v="43"/>
    <n v="12"/>
    <s v="Nov"/>
    <n v="1979"/>
  </r>
  <r>
    <s v="Id554"/>
    <s v="Amy R."/>
    <n v="41.325000000000003"/>
    <n v="4.04"/>
    <s v="Yes"/>
    <s v="No"/>
    <x v="1"/>
    <n v="1"/>
    <x v="1"/>
    <x v="0"/>
    <x v="2"/>
    <s v="26-08-1997"/>
    <n v="17879"/>
    <s v="tier - 1"/>
    <s v="tier - 2"/>
    <s v="R1024"/>
    <n v="25"/>
    <n v="26"/>
    <s v="Aug"/>
    <n v="1997"/>
  </r>
  <r>
    <s v="Id555"/>
    <s v="Brian"/>
    <n v="51.65"/>
    <n v="5.3"/>
    <s v="Yes"/>
    <s v="No"/>
    <x v="0"/>
    <n v="0"/>
    <x v="1"/>
    <x v="0"/>
    <x v="2"/>
    <s v="12-12-1976"/>
    <n v="17863"/>
    <s v="tier - 1"/>
    <s v="tier - 2"/>
    <s v="R1012"/>
    <n v="46"/>
    <n v="12"/>
    <s v="Dec"/>
    <n v="1976"/>
  </r>
  <r>
    <s v="Id556"/>
    <s v="Mike G"/>
    <n v="44.52"/>
    <n v="8.64"/>
    <s v="Yes"/>
    <s v="No"/>
    <x v="1"/>
    <n v="1"/>
    <x v="1"/>
    <x v="0"/>
    <x v="0"/>
    <s v="08-12-1963"/>
    <n v="17833"/>
    <s v="tier - 1"/>
    <s v="tier - 2"/>
    <s v="R1012"/>
    <n v="59"/>
    <n v="8"/>
    <s v="Dec"/>
    <n v="1963"/>
  </r>
  <r>
    <s v="Id557"/>
    <s v="Simonezitrone Sr."/>
    <n v="53.29"/>
    <n v="4.03"/>
    <s v="No"/>
    <s v="No"/>
    <x v="1"/>
    <n v="1"/>
    <x v="1"/>
    <x v="0"/>
    <x v="2"/>
    <s v="10-10-1979"/>
    <n v="17780"/>
    <s v="tier - 1"/>
    <s v="tier - 2"/>
    <s v="R1012"/>
    <n v="43"/>
    <n v="10"/>
    <s v="Oct"/>
    <n v="1979"/>
  </r>
  <r>
    <s v="Id558"/>
    <s v="Nicholas"/>
    <n v="46.63"/>
    <n v="4.26"/>
    <s v="Yes"/>
    <s v="No"/>
    <x v="0"/>
    <n v="2"/>
    <x v="1"/>
    <x v="0"/>
    <x v="2"/>
    <s v="21-06-1966"/>
    <n v="17778"/>
    <s v="tier - 1"/>
    <s v="tier - 3"/>
    <s v="R1012"/>
    <n v="56"/>
    <n v="21"/>
    <s v="Jun"/>
    <n v="1966"/>
  </r>
  <r>
    <s v="Id559"/>
    <s v="Angela M"/>
    <n v="28.88"/>
    <n v="5.35"/>
    <s v="No"/>
    <s v="No"/>
    <x v="1"/>
    <n v="1"/>
    <x v="0"/>
    <x v="1"/>
    <x v="2"/>
    <s v="14-07-2003"/>
    <n v="17749"/>
    <s v="tier - 1"/>
    <s v="tier - 1"/>
    <s v="R1012"/>
    <n v="19"/>
    <n v="14"/>
    <s v="Jul"/>
    <n v="2003"/>
  </r>
  <r>
    <s v="Id560"/>
    <s v="Oz"/>
    <n v="23.98"/>
    <n v="4.9000000000000004"/>
    <s v="No"/>
    <s v="No"/>
    <x v="0"/>
    <n v="0"/>
    <x v="1"/>
    <x v="2"/>
    <x v="2"/>
    <s v="01-07-1994"/>
    <n v="17663"/>
    <s v="tier - 1"/>
    <s v="tier - 3"/>
    <s v="R1013"/>
    <n v="28"/>
    <n v="1"/>
    <s v="Jul"/>
    <n v="1994"/>
  </r>
  <r>
    <s v="Id561"/>
    <s v="Erin M."/>
    <n v="23.65"/>
    <n v="4.5"/>
    <s v="No"/>
    <s v="No"/>
    <x v="0"/>
    <n v="0"/>
    <x v="1"/>
    <x v="2"/>
    <x v="2"/>
    <s v="25-10-1990"/>
    <n v="17626"/>
    <s v="tier - 1"/>
    <s v="tier - 3"/>
    <s v="R1013"/>
    <n v="32"/>
    <n v="25"/>
    <s v="Oct"/>
    <n v="1990"/>
  </r>
  <r>
    <s v="Id562"/>
    <s v="Bobby E."/>
    <n v="49.09"/>
    <n v="8.3800000000000008"/>
    <s v="Yes"/>
    <s v="No"/>
    <x v="0"/>
    <n v="2"/>
    <x v="1"/>
    <x v="0"/>
    <x v="0"/>
    <s v="26-07-1970"/>
    <n v="17585"/>
    <s v="tier - 1"/>
    <s v="tier - 3"/>
    <s v="R1012"/>
    <n v="52"/>
    <n v="26"/>
    <s v="Jul"/>
    <n v="1970"/>
  </r>
  <r>
    <s v="Id563"/>
    <s v="Daniel P."/>
    <n v="28.024999999999999"/>
    <n v="7.03"/>
    <s v="No"/>
    <s v="No"/>
    <x v="0"/>
    <n v="0"/>
    <x v="0"/>
    <x v="1"/>
    <x v="0"/>
    <s v="25-08-2002"/>
    <n v="17560"/>
    <s v="tier - 1"/>
    <s v="tier - 1"/>
    <s v="R1012"/>
    <n v="20"/>
    <n v="25"/>
    <s v="Aug"/>
    <n v="2002"/>
  </r>
  <r>
    <s v="Id564"/>
    <s v="Marie E."/>
    <n v="43.32"/>
    <n v="8.75"/>
    <s v="Yes"/>
    <s v="No"/>
    <x v="1"/>
    <n v="1"/>
    <x v="1"/>
    <x v="0"/>
    <x v="0"/>
    <s v="16-11-1963"/>
    <n v="17557"/>
    <s v="tier - 1"/>
    <s v="tier - 2"/>
    <s v="R1012"/>
    <n v="59"/>
    <n v="16"/>
    <s v="Nov"/>
    <n v="1963"/>
  </r>
  <r>
    <s v="Id565"/>
    <s v="Katie"/>
    <n v="45.92"/>
    <n v="9.51"/>
    <s v="No"/>
    <s v="No"/>
    <x v="0"/>
    <n v="0"/>
    <x v="1"/>
    <x v="0"/>
    <x v="0"/>
    <s v="12-07-1968"/>
    <n v="17507"/>
    <s v="tier - 1"/>
    <s v="tier - 1"/>
    <s v="R1026"/>
    <n v="54"/>
    <n v="12"/>
    <s v="Jul"/>
    <n v="1968"/>
  </r>
  <r>
    <s v="Id566"/>
    <s v="Eric D"/>
    <n v="44.03"/>
    <n v="9.36"/>
    <s v="No"/>
    <s v="No"/>
    <x v="0"/>
    <n v="0"/>
    <x v="1"/>
    <x v="0"/>
    <x v="0"/>
    <s v="16-06-1965"/>
    <n v="17506"/>
    <s v="tier - 1"/>
    <s v="tier - 2"/>
    <s v="R1023"/>
    <n v="57"/>
    <n v="16"/>
    <s v="Jun"/>
    <n v="1965"/>
  </r>
  <r>
    <s v="Id567"/>
    <s v="Tara"/>
    <n v="24.6"/>
    <n v="4.8099999999999996"/>
    <s v="No"/>
    <s v="No"/>
    <x v="0"/>
    <n v="0"/>
    <x v="0"/>
    <x v="2"/>
    <x v="2"/>
    <s v="29-12-1990"/>
    <n v="17496"/>
    <s v="tier - 1"/>
    <s v="tier - 2"/>
    <s v="R1011"/>
    <n v="32"/>
    <n v="29"/>
    <s v="Dec"/>
    <n v="1990"/>
  </r>
  <r>
    <s v="Id568"/>
    <s v="Haley L"/>
    <n v="49.15"/>
    <n v="8.08"/>
    <s v="No"/>
    <s v="No"/>
    <x v="0"/>
    <n v="0"/>
    <x v="1"/>
    <x v="0"/>
    <x v="0"/>
    <s v="08-06-1971"/>
    <n v="17480"/>
    <s v="tier - 1"/>
    <s v="tier - 1"/>
    <s v="R1012"/>
    <n v="52"/>
    <n v="8"/>
    <s v="Jun"/>
    <n v="1971"/>
  </r>
  <r>
    <s v="Id569"/>
    <s v="Kayla B."/>
    <n v="28.31"/>
    <n v="6.29"/>
    <s v="No"/>
    <s v="No"/>
    <x v="1"/>
    <n v="1"/>
    <x v="0"/>
    <x v="1"/>
    <x v="1"/>
    <s v="02-11-2003"/>
    <n v="17469"/>
    <s v="tier - 2"/>
    <s v="tier - 1"/>
    <s v="R1012"/>
    <n v="19"/>
    <n v="2"/>
    <s v="Nov"/>
    <n v="2003"/>
  </r>
  <r>
    <s v="Id570"/>
    <s v="Mark D."/>
    <n v="22.99"/>
    <n v="6.29"/>
    <s v="No"/>
    <s v="No"/>
    <x v="0"/>
    <n v="1"/>
    <x v="0"/>
    <x v="2"/>
    <x v="1"/>
    <s v="18-10-1992"/>
    <n v="17362"/>
    <s v="tier - 2"/>
    <s v="tier - 1"/>
    <s v="R1012"/>
    <n v="30"/>
    <n v="18"/>
    <s v="Oct"/>
    <n v="1992"/>
  </r>
  <r>
    <s v="Id571"/>
    <s v="Patrick J."/>
    <n v="29.07"/>
    <n v="5.12"/>
    <s v="No"/>
    <s v="No"/>
    <x v="1"/>
    <n v="1"/>
    <x v="0"/>
    <x v="1"/>
    <x v="2"/>
    <s v="01-11-2003"/>
    <n v="17353"/>
    <s v="tier - 2"/>
    <s v="tier - 3"/>
    <s v="R1012"/>
    <n v="19"/>
    <n v="1"/>
    <s v="Nov"/>
    <n v="2003"/>
  </r>
  <r>
    <s v="Id572"/>
    <s v="Alejandro"/>
    <n v="42.02"/>
    <n v="9.9499999999999993"/>
    <s v="Yes"/>
    <s v="No"/>
    <x v="1"/>
    <n v="1"/>
    <x v="1"/>
    <x v="0"/>
    <x v="0"/>
    <s v="12-07-1963"/>
    <n v="17338"/>
    <s v="tier - 2"/>
    <s v="tier - 3"/>
    <s v="R1023"/>
    <n v="59"/>
    <n v="12"/>
    <s v="Jul"/>
    <n v="1963"/>
  </r>
  <r>
    <s v="Id573"/>
    <s v="Beth A"/>
    <n v="49.07"/>
    <n v="9.08"/>
    <s v="Yes"/>
    <s v="No"/>
    <x v="0"/>
    <n v="1"/>
    <x v="1"/>
    <x v="0"/>
    <x v="0"/>
    <s v="25-08-1975"/>
    <n v="17253"/>
    <s v="tier - 2"/>
    <s v="tier - 3"/>
    <s v="R1026"/>
    <n v="47"/>
    <n v="25"/>
    <s v="Aug"/>
    <n v="1975"/>
  </r>
  <r>
    <s v="Id574"/>
    <s v="Jason R"/>
    <n v="19.8"/>
    <n v="4.82"/>
    <s v="No"/>
    <s v="No"/>
    <x v="0"/>
    <n v="0"/>
    <x v="0"/>
    <x v="2"/>
    <x v="2"/>
    <s v="22-10-1982"/>
    <n v="17180"/>
    <s v="tier - 2"/>
    <s v="tier - 1"/>
    <s v="R1013"/>
    <n v="40"/>
    <n v="22"/>
    <s v="Oct"/>
    <n v="1982"/>
  </r>
  <r>
    <s v="Id575"/>
    <s v="Yoshinori"/>
    <n v="27.36"/>
    <n v="4.6500000000000004"/>
    <s v="No"/>
    <s v="yes"/>
    <x v="0"/>
    <n v="1"/>
    <x v="0"/>
    <x v="1"/>
    <x v="2"/>
    <s v="18-08-2004"/>
    <n v="17179"/>
    <s v="tier - 2"/>
    <s v="tier - 2"/>
    <s v="R1019"/>
    <n v="18"/>
    <n v="18"/>
    <s v="Aug"/>
    <n v="2004"/>
  </r>
  <r>
    <s v="Id576"/>
    <s v="Adrienne G."/>
    <n v="42.95"/>
    <n v="5.16"/>
    <s v="Yes"/>
    <s v="No"/>
    <x v="0"/>
    <n v="1"/>
    <x v="1"/>
    <x v="0"/>
    <x v="2"/>
    <s v="07-06-1964"/>
    <n v="17175"/>
    <s v="tier - 2"/>
    <s v="tier - 2"/>
    <s v="R1012"/>
    <n v="59"/>
    <n v="7"/>
    <s v="Jun"/>
    <n v="1964"/>
  </r>
  <r>
    <s v="Id577"/>
    <s v="Meredith"/>
    <n v="42.66"/>
    <n v="10.44"/>
    <s v="No"/>
    <s v="No"/>
    <x v="0"/>
    <n v="0"/>
    <x v="1"/>
    <x v="0"/>
    <x v="0"/>
    <s v="16-09-1965"/>
    <n v="17172"/>
    <s v="tier - 2"/>
    <s v="tier - 2"/>
    <s v="R1026"/>
    <n v="57"/>
    <n v="16"/>
    <s v="Sep"/>
    <n v="1965"/>
  </r>
  <r>
    <s v="Id578"/>
    <s v="Junyong"/>
    <n v="33.630000000000003"/>
    <n v="5.69"/>
    <s v="No"/>
    <s v="No"/>
    <x v="0"/>
    <n v="1"/>
    <x v="1"/>
    <x v="0"/>
    <x v="2"/>
    <s v="03-06-1998"/>
    <n v="17128"/>
    <s v="tier - 2"/>
    <s v="tier - 3"/>
    <s v="R1016"/>
    <n v="25"/>
    <n v="3"/>
    <s v="Jun"/>
    <n v="1998"/>
  </r>
  <r>
    <s v="Id579"/>
    <s v="Kristen A."/>
    <n v="26.84"/>
    <n v="6.5"/>
    <s v="No"/>
    <s v="No"/>
    <x v="0"/>
    <n v="0"/>
    <x v="0"/>
    <x v="1"/>
    <x v="0"/>
    <s v="28-06-2002"/>
    <n v="17085"/>
    <s v="tier - 2"/>
    <s v="tier - 3"/>
    <s v="R1013"/>
    <n v="20"/>
    <n v="28"/>
    <s v="Jun"/>
    <n v="2002"/>
  </r>
  <r>
    <s v="Id580"/>
    <s v="Maria I."/>
    <n v="28.3"/>
    <n v="5.73"/>
    <s v="No"/>
    <s v="No"/>
    <x v="1"/>
    <n v="1"/>
    <x v="0"/>
    <x v="1"/>
    <x v="1"/>
    <s v="26-12-2003"/>
    <n v="17081"/>
    <s v="tier - 2"/>
    <s v="tier - 2"/>
    <s v="R1011"/>
    <n v="19"/>
    <n v="26"/>
    <s v="Dec"/>
    <n v="2003"/>
  </r>
  <r>
    <s v="Id581"/>
    <s v="Jonathan"/>
    <n v="27.06"/>
    <n v="5.74"/>
    <s v="Yes"/>
    <s v="No"/>
    <x v="0"/>
    <n v="0"/>
    <x v="0"/>
    <x v="1"/>
    <x v="1"/>
    <s v="10-06-1996"/>
    <n v="17043"/>
    <s v="tier - 2"/>
    <s v="tier - 3"/>
    <s v="R1013"/>
    <n v="26"/>
    <n v="10"/>
    <s v="Jun"/>
    <n v="1996"/>
  </r>
  <r>
    <s v="Id582"/>
    <s v="Phil"/>
    <n v="47.13"/>
    <n v="8.6999999999999993"/>
    <s v="No"/>
    <s v="No"/>
    <x v="0"/>
    <n v="0"/>
    <x v="1"/>
    <x v="0"/>
    <x v="0"/>
    <s v="22-08-1971"/>
    <n v="17016"/>
    <s v="tier - 2"/>
    <s v="tier - 2"/>
    <s v="R1023"/>
    <n v="51"/>
    <n v="22"/>
    <s v="Aug"/>
    <n v="1971"/>
  </r>
  <r>
    <s v="Id583"/>
    <s v="Benjamina C"/>
    <n v="51.72"/>
    <n v="5.09"/>
    <s v="No"/>
    <s v="No"/>
    <x v="0"/>
    <n v="0"/>
    <x v="1"/>
    <x v="0"/>
    <x v="2"/>
    <s v="16-07-1980"/>
    <n v="16991"/>
    <s v="tier - 2"/>
    <s v="tier - 3"/>
    <s v="R1012"/>
    <n v="42"/>
    <n v="16"/>
    <s v="Jul"/>
    <n v="1980"/>
  </r>
  <r>
    <s v="Id584"/>
    <s v="Christopher"/>
    <n v="48.59"/>
    <n v="5.57"/>
    <s v="No"/>
    <s v="No"/>
    <x v="0"/>
    <n v="0"/>
    <x v="1"/>
    <x v="0"/>
    <x v="2"/>
    <s v="25-08-1977"/>
    <n v="16921"/>
    <s v="tier - 2"/>
    <s v="tier - 3"/>
    <s v="R1023"/>
    <n v="45"/>
    <n v="25"/>
    <s v="Aug"/>
    <n v="1977"/>
  </r>
  <r>
    <s v="Id585"/>
    <s v="Alison B"/>
    <n v="45.18"/>
    <n v="10.87"/>
    <s v="No"/>
    <s v="No"/>
    <x v="0"/>
    <n v="0"/>
    <x v="1"/>
    <x v="0"/>
    <x v="0"/>
    <s v="21-10-1968"/>
    <n v="16904"/>
    <s v="tier - 2"/>
    <s v="tier - 3"/>
    <s v="R1012"/>
    <n v="54"/>
    <n v="21"/>
    <s v="Oct"/>
    <n v="1968"/>
  </r>
  <r>
    <s v="Id586"/>
    <s v="Caroline"/>
    <n v="27.9"/>
    <n v="6.02"/>
    <s v="No"/>
    <s v="No"/>
    <x v="1"/>
    <n v="1"/>
    <x v="0"/>
    <x v="1"/>
    <x v="1"/>
    <s v="10-09-2003"/>
    <n v="16885"/>
    <s v="tier - 2"/>
    <s v="tier - 2"/>
    <s v="R1011"/>
    <n v="19"/>
    <n v="10"/>
    <s v="Sep"/>
    <n v="2003"/>
  </r>
  <r>
    <s v="Id587"/>
    <s v="Alexis N"/>
    <n v="51.33"/>
    <n v="7"/>
    <s v="No"/>
    <s v="No"/>
    <x v="0"/>
    <n v="0"/>
    <x v="1"/>
    <x v="0"/>
    <x v="0"/>
    <s v="08-08-1974"/>
    <n v="16841"/>
    <s v="tier - 2"/>
    <s v="tier - 3"/>
    <s v="R1011"/>
    <n v="48"/>
    <n v="8"/>
    <s v="Aug"/>
    <n v="1974"/>
  </r>
  <r>
    <s v="Id588"/>
    <s v="Shanda L"/>
    <n v="30.59"/>
    <n v="5.56"/>
    <s v="Yes"/>
    <s v="No"/>
    <x v="0"/>
    <n v="1"/>
    <x v="1"/>
    <x v="0"/>
    <x v="2"/>
    <s v="19-10-1995"/>
    <n v="16796"/>
    <s v="tier - 2"/>
    <s v="tier - 3"/>
    <s v="R1024"/>
    <n v="27"/>
    <n v="19"/>
    <s v="Oct"/>
    <n v="1995"/>
  </r>
  <r>
    <s v="Id589"/>
    <s v="Lacey"/>
    <n v="39.229999999999997"/>
    <n v="8.4499999999999993"/>
    <s v="No"/>
    <s v="No"/>
    <x v="0"/>
    <n v="0"/>
    <x v="1"/>
    <x v="0"/>
    <x v="0"/>
    <s v="29-07-1962"/>
    <n v="16779"/>
    <s v="tier - 2"/>
    <s v="tier - 2"/>
    <s v="R1026"/>
    <n v="60"/>
    <n v="29"/>
    <s v="Jul"/>
    <n v="1962"/>
  </r>
  <r>
    <s v="Id590"/>
    <s v="Laurette"/>
    <n v="19.094999999999999"/>
    <n v="6.19"/>
    <s v="No"/>
    <s v="No"/>
    <x v="0"/>
    <n v="0"/>
    <x v="0"/>
    <x v="2"/>
    <x v="1"/>
    <s v="23-09-1989"/>
    <n v="16776"/>
    <s v="tier - 2"/>
    <s v="tier - 2"/>
    <s v="R1024"/>
    <n v="33"/>
    <n v="23"/>
    <s v="Sep"/>
    <n v="1989"/>
  </r>
  <r>
    <s v="Id591"/>
    <s v="Jason"/>
    <n v="49.72"/>
    <n v="7.71"/>
    <s v="No"/>
    <s v="No"/>
    <x v="0"/>
    <n v="0"/>
    <x v="1"/>
    <x v="0"/>
    <x v="0"/>
    <s v="28-08-1974"/>
    <n v="16771"/>
    <s v="tier - 2"/>
    <s v="tier - 1"/>
    <s v="R1012"/>
    <n v="48"/>
    <n v="28"/>
    <s v="Aug"/>
    <n v="1974"/>
  </r>
  <r>
    <s v="Id592"/>
    <s v="Mary"/>
    <n v="21.754999999999999"/>
    <n v="4.63"/>
    <s v="No"/>
    <s v="No"/>
    <x v="1"/>
    <n v="1"/>
    <x v="0"/>
    <x v="2"/>
    <x v="2"/>
    <s v="05-11-1993"/>
    <n v="16658"/>
    <s v="tier - 2"/>
    <s v="tier - 1"/>
    <s v="R1024"/>
    <n v="29"/>
    <n v="5"/>
    <s v="Nov"/>
    <n v="1993"/>
  </r>
  <r>
    <s v="Id593"/>
    <s v="Kati A"/>
    <n v="48.39"/>
    <n v="4.6100000000000003"/>
    <s v="No"/>
    <s v="No"/>
    <x v="0"/>
    <n v="0"/>
    <x v="1"/>
    <x v="0"/>
    <x v="2"/>
    <s v="25-09-1977"/>
    <n v="16632"/>
    <s v="tier - 2"/>
    <s v="tier - 1"/>
    <s v="R1012"/>
    <n v="45"/>
    <n v="25"/>
    <s v="Sep"/>
    <n v="1977"/>
  </r>
  <r>
    <s v="Id594"/>
    <s v="Kelly J"/>
    <n v="47.15"/>
    <n v="9.5299999999999994"/>
    <s v="Yes"/>
    <s v="No"/>
    <x v="0"/>
    <n v="1"/>
    <x v="1"/>
    <x v="0"/>
    <x v="0"/>
    <s v="24-07-1975"/>
    <n v="16602"/>
    <s v="tier - 2"/>
    <s v="tier - 1"/>
    <s v="R1026"/>
    <n v="47"/>
    <n v="24"/>
    <s v="Jul"/>
    <n v="1975"/>
  </r>
  <r>
    <s v="Id595"/>
    <s v="Greer D"/>
    <n v="47.59"/>
    <n v="11.43"/>
    <s v="Yes"/>
    <s v="No"/>
    <x v="0"/>
    <n v="2"/>
    <x v="1"/>
    <x v="0"/>
    <x v="0"/>
    <s v="10-07-1970"/>
    <n v="16600"/>
    <s v="tier - 2"/>
    <s v="tier - 2"/>
    <s v="R1011"/>
    <n v="52"/>
    <n v="10"/>
    <s v="Jul"/>
    <n v="1970"/>
  </r>
  <r>
    <s v="Id596"/>
    <s v="Brent"/>
    <n v="39.81"/>
    <n v="7.65"/>
    <s v="Yes"/>
    <s v="No"/>
    <x v="1"/>
    <n v="1"/>
    <x v="1"/>
    <x v="0"/>
    <x v="0"/>
    <s v="25-06-1963"/>
    <n v="16588"/>
    <s v="tier - 2"/>
    <s v="tier - 2"/>
    <s v="R1023"/>
    <n v="59"/>
    <n v="25"/>
    <s v="Jun"/>
    <n v="1963"/>
  </r>
  <r>
    <s v="Id597"/>
    <s v="Eugene M"/>
    <n v="31.02"/>
    <n v="5.87"/>
    <s v="Yes"/>
    <s v="No"/>
    <x v="0"/>
    <n v="0"/>
    <x v="1"/>
    <x v="0"/>
    <x v="1"/>
    <s v="25-06-2001"/>
    <n v="16587"/>
    <s v="tier - 2"/>
    <s v="tier - 1"/>
    <s v="R1013"/>
    <n v="21"/>
    <n v="25"/>
    <s v="Jun"/>
    <n v="2001"/>
  </r>
  <r>
    <s v="Id598"/>
    <s v="Erin D"/>
    <n v="24.75"/>
    <n v="4.3600000000000003"/>
    <s v="Yes"/>
    <s v="No"/>
    <x v="0"/>
    <n v="1"/>
    <x v="0"/>
    <x v="2"/>
    <x v="2"/>
    <s v="23-12-1995"/>
    <n v="16578"/>
    <s v="tier - 2"/>
    <s v="tier - 1"/>
    <s v="R1013"/>
    <n v="27"/>
    <n v="23"/>
    <s v="Dec"/>
    <n v="1995"/>
  </r>
  <r>
    <s v="Id599"/>
    <s v="Kamilla"/>
    <n v="30.114999999999998"/>
    <n v="10.119999999999999"/>
    <s v="No"/>
    <s v="No"/>
    <x v="0"/>
    <n v="3"/>
    <x v="1"/>
    <x v="0"/>
    <x v="0"/>
    <s v="10-10-1958"/>
    <n v="16456"/>
    <s v="tier - 2"/>
    <s v="tier - 2"/>
    <s v="R1012"/>
    <n v="64"/>
    <n v="10"/>
    <s v="Oct"/>
    <n v="1958"/>
  </r>
  <r>
    <s v="Id600"/>
    <s v="Wayne I."/>
    <n v="26.03"/>
    <n v="4.01"/>
    <s v="No"/>
    <s v="No"/>
    <x v="1"/>
    <n v="1"/>
    <x v="0"/>
    <x v="1"/>
    <x v="2"/>
    <s v="20-12-2003"/>
    <n v="16451"/>
    <s v="tier - 2"/>
    <s v="tier - 1"/>
    <s v="R1012"/>
    <n v="19"/>
    <n v="20"/>
    <s v="Dec"/>
    <n v="2003"/>
  </r>
  <r>
    <s v="Id601"/>
    <s v="Tracy L"/>
    <n v="20.045000000000002"/>
    <n v="4.7699999999999996"/>
    <s v="Yes"/>
    <s v="No"/>
    <x v="0"/>
    <n v="1"/>
    <x v="0"/>
    <x v="2"/>
    <x v="2"/>
    <s v="28-09-1995"/>
    <n v="16420"/>
    <s v="tier - 2"/>
    <s v="tier - 3"/>
    <s v="R1012"/>
    <n v="27"/>
    <n v="28"/>
    <s v="Sep"/>
    <n v="1995"/>
  </r>
  <r>
    <s v="Id602"/>
    <s v="Heather"/>
    <n v="40.24"/>
    <n v="6.83"/>
    <s v="No"/>
    <s v="No"/>
    <x v="0"/>
    <n v="0"/>
    <x v="1"/>
    <x v="0"/>
    <x v="0"/>
    <s v="05-12-1965"/>
    <n v="16351"/>
    <s v="tier - 2"/>
    <s v="tier - 3"/>
    <s v="R1026"/>
    <n v="57"/>
    <n v="5"/>
    <s v="Dec"/>
    <n v="1965"/>
  </r>
  <r>
    <s v="Id603"/>
    <s v="Megan C"/>
    <n v="43.15"/>
    <n v="6.14"/>
    <s v="Yes"/>
    <s v="No"/>
    <x v="1"/>
    <n v="1"/>
    <x v="1"/>
    <x v="0"/>
    <x v="1"/>
    <s v="08-08-1969"/>
    <n v="16311"/>
    <s v="tier - 2"/>
    <s v="tier - 3"/>
    <s v="R1026"/>
    <n v="53"/>
    <n v="8"/>
    <s v="Aug"/>
    <n v="1969"/>
  </r>
  <r>
    <s v="Id604"/>
    <s v="Jonathan"/>
    <n v="27.7"/>
    <n v="5.6"/>
    <s v="No"/>
    <s v="No"/>
    <x v="1"/>
    <n v="1"/>
    <x v="0"/>
    <x v="1"/>
    <x v="2"/>
    <s v="24-08-2003"/>
    <n v="16298"/>
    <s v="tier - 2"/>
    <s v="tier - 3"/>
    <s v="R1011"/>
    <n v="19"/>
    <n v="24"/>
    <s v="Aug"/>
    <n v="2003"/>
  </r>
  <r>
    <s v="Id605"/>
    <s v="Greg D."/>
    <n v="45.68"/>
    <n v="4.8"/>
    <s v="No"/>
    <s v="No"/>
    <x v="0"/>
    <n v="2"/>
    <x v="1"/>
    <x v="0"/>
    <x v="2"/>
    <s v="30-07-1972"/>
    <n v="16267"/>
    <s v="tier - 2"/>
    <s v="tier - 2"/>
    <s v="R1023"/>
    <n v="50"/>
    <n v="30"/>
    <s v="Jul"/>
    <n v="1972"/>
  </r>
  <r>
    <s v="Id606"/>
    <s v="Steven L."/>
    <n v="27.3"/>
    <n v="11.89"/>
    <s v="No"/>
    <s v="No"/>
    <x v="0"/>
    <n v="0"/>
    <x v="0"/>
    <x v="1"/>
    <x v="0"/>
    <s v="08-09-2002"/>
    <n v="16233"/>
    <s v="tier - 2"/>
    <s v="tier - 1"/>
    <s v="R1011"/>
    <n v="20"/>
    <n v="8"/>
    <s v="Sep"/>
    <n v="2002"/>
  </r>
  <r>
    <s v="Id607"/>
    <s v="Gianfilippo"/>
    <n v="54.45"/>
    <n v="4.7300000000000004"/>
    <s v="Yes"/>
    <s v="No"/>
    <x v="0"/>
    <n v="1"/>
    <x v="1"/>
    <x v="0"/>
    <x v="2"/>
    <s v="21-08-1988"/>
    <n v="16206"/>
    <s v="tier - 2"/>
    <s v="tier - 1"/>
    <s v="R1012"/>
    <n v="34"/>
    <n v="21"/>
    <s v="Aug"/>
    <n v="1988"/>
  </r>
  <r>
    <s v="Id608"/>
    <s v="Hector"/>
    <n v="54.43"/>
    <n v="4.6100000000000003"/>
    <s v="Yes"/>
    <s v="No"/>
    <x v="0"/>
    <n v="1"/>
    <x v="1"/>
    <x v="0"/>
    <x v="2"/>
    <s v="06-08-1988"/>
    <n v="16199"/>
    <s v="tier - 2"/>
    <s v="tier - 2"/>
    <s v="R1012"/>
    <n v="34"/>
    <n v="6"/>
    <s v="Aug"/>
    <n v="1988"/>
  </r>
  <r>
    <s v="Id609"/>
    <s v="Mark W."/>
    <n v="48.01"/>
    <n v="7.3"/>
    <s v="No"/>
    <s v="No"/>
    <x v="0"/>
    <n v="0"/>
    <x v="1"/>
    <x v="0"/>
    <x v="0"/>
    <s v="11-09-1974"/>
    <n v="16191"/>
    <s v="tier - 2"/>
    <s v="tier - 3"/>
    <s v="R1012"/>
    <n v="48"/>
    <n v="11"/>
    <s v="Sep"/>
    <n v="1974"/>
  </r>
  <r>
    <s v="Id610"/>
    <s v="Aubri"/>
    <n v="48.32"/>
    <n v="5.88"/>
    <s v="No"/>
    <s v="No"/>
    <x v="0"/>
    <n v="0"/>
    <x v="1"/>
    <x v="0"/>
    <x v="1"/>
    <s v="06-07-1982"/>
    <n v="16152"/>
    <s v="tier - 2"/>
    <s v="tier - 1"/>
    <s v="R1026"/>
    <n v="40"/>
    <n v="6"/>
    <s v="Jul"/>
    <n v="1982"/>
  </r>
  <r>
    <s v="Id611"/>
    <s v="Justin"/>
    <n v="22.895"/>
    <n v="4.0599999999999996"/>
    <s v="No"/>
    <s v="No"/>
    <x v="1"/>
    <n v="1"/>
    <x v="0"/>
    <x v="2"/>
    <x v="2"/>
    <s v="12-12-1993"/>
    <n v="16139"/>
    <s v="tier - 2"/>
    <s v="tier - 3"/>
    <s v="R1017"/>
    <n v="29"/>
    <n v="12"/>
    <s v="Dec"/>
    <n v="1993"/>
  </r>
  <r>
    <s v="Id612"/>
    <s v="Megan A."/>
    <n v="54.85"/>
    <n v="4.9000000000000004"/>
    <s v="No"/>
    <s v="No"/>
    <x v="0"/>
    <n v="1"/>
    <x v="1"/>
    <x v="0"/>
    <x v="2"/>
    <s v="06-10-1987"/>
    <n v="16123"/>
    <s v="tier - 2"/>
    <s v="tier - 1"/>
    <s v="R1011"/>
    <n v="35"/>
    <n v="6"/>
    <s v="Oct"/>
    <n v="1987"/>
  </r>
  <r>
    <s v="Id613"/>
    <s v="Erika M."/>
    <n v="21.85"/>
    <n v="5.52"/>
    <s v="No"/>
    <s v="No"/>
    <x v="1"/>
    <n v="1"/>
    <x v="0"/>
    <x v="2"/>
    <x v="2"/>
    <s v="08-08-1993"/>
    <n v="16115"/>
    <s v="tier - 2"/>
    <s v="tier - 1"/>
    <s v="R1024"/>
    <n v="29"/>
    <n v="8"/>
    <s v="Aug"/>
    <n v="1993"/>
  </r>
  <r>
    <s v="Id614"/>
    <s v="Daniel G."/>
    <n v="51.86"/>
    <n v="5.2"/>
    <s v="Yes"/>
    <s v="No"/>
    <x v="0"/>
    <n v="0"/>
    <x v="1"/>
    <x v="0"/>
    <x v="2"/>
    <s v="27-08-1985"/>
    <n v="16098"/>
    <s v="tier - 2"/>
    <s v="tier - 3"/>
    <s v="R1012"/>
    <n v="37"/>
    <n v="27"/>
    <s v="Aug"/>
    <n v="1985"/>
  </r>
  <r>
    <s v="Id615"/>
    <s v="Devin C."/>
    <n v="39.049999999999997"/>
    <n v="7.59"/>
    <s v="No"/>
    <s v="No"/>
    <x v="0"/>
    <n v="3"/>
    <x v="1"/>
    <x v="0"/>
    <x v="0"/>
    <s v="21-06-1958"/>
    <n v="16085"/>
    <s v="tier - 2"/>
    <s v="tier - 2"/>
    <s v="R1013"/>
    <n v="64"/>
    <n v="21"/>
    <s v="Jun"/>
    <n v="1958"/>
  </r>
  <r>
    <s v="Id616"/>
    <s v="Louise A"/>
    <n v="31.824999999999999"/>
    <n v="8.2799999999999994"/>
    <s v="No"/>
    <s v="No"/>
    <x v="0"/>
    <n v="3"/>
    <x v="1"/>
    <x v="0"/>
    <x v="0"/>
    <s v="22-10-1958"/>
    <n v="16069"/>
    <s v="tier - 2"/>
    <s v="tier - 2"/>
    <s v="R1024"/>
    <n v="64"/>
    <n v="22"/>
    <s v="Oct"/>
    <n v="1958"/>
  </r>
  <r>
    <s v="Id617"/>
    <s v="Sarah"/>
    <n v="46.43"/>
    <n v="6.72"/>
    <s v="No"/>
    <s v="No"/>
    <x v="0"/>
    <n v="0"/>
    <x v="1"/>
    <x v="0"/>
    <x v="0"/>
    <s v="16-09-1978"/>
    <n v="16063"/>
    <s v="tier - 2"/>
    <s v="tier - 2"/>
    <s v="R1026"/>
    <n v="44"/>
    <n v="16"/>
    <s v="Sep"/>
    <n v="1978"/>
  </r>
  <r>
    <s v="Id618"/>
    <s v="Amy"/>
    <n v="53.63"/>
    <n v="5.47"/>
    <s v="Yes"/>
    <s v="No"/>
    <x v="0"/>
    <n v="1"/>
    <x v="1"/>
    <x v="0"/>
    <x v="2"/>
    <s v="05-12-1988"/>
    <n v="16059"/>
    <s v="tier - 2"/>
    <s v="tier - 3"/>
    <s v="R1012"/>
    <n v="34"/>
    <n v="5"/>
    <s v="Dec"/>
    <n v="1988"/>
  </r>
  <r>
    <s v="Id619"/>
    <s v="Brittany L."/>
    <n v="48.7"/>
    <n v="4.71"/>
    <s v="No"/>
    <s v="No"/>
    <x v="0"/>
    <n v="0"/>
    <x v="1"/>
    <x v="0"/>
    <x v="2"/>
    <s v="19-09-1980"/>
    <n v="15966"/>
    <s v="tier - 2"/>
    <s v="tier - 2"/>
    <s v="R1012"/>
    <n v="42"/>
    <n v="19"/>
    <s v="Sep"/>
    <n v="1980"/>
  </r>
  <r>
    <s v="Id620"/>
    <s v="Jessica L"/>
    <n v="48.81"/>
    <n v="5.49"/>
    <s v="No"/>
    <s v="No"/>
    <x v="0"/>
    <n v="0"/>
    <x v="1"/>
    <x v="0"/>
    <x v="2"/>
    <s v="24-07-1982"/>
    <n v="15965"/>
    <s v="tier - 2"/>
    <s v="tier - 1"/>
    <s v="R1012"/>
    <n v="40"/>
    <n v="24"/>
    <s v="Jul"/>
    <n v="1982"/>
  </r>
  <r>
    <s v="Id621"/>
    <s v="Kristina K"/>
    <n v="47.53"/>
    <n v="4.72"/>
    <s v="No"/>
    <s v="No"/>
    <x v="0"/>
    <n v="0"/>
    <x v="1"/>
    <x v="0"/>
    <x v="2"/>
    <s v="12-10-1980"/>
    <n v="15922"/>
    <s v="tier - 2"/>
    <s v="tier - 3"/>
    <s v="R1026"/>
    <n v="42"/>
    <n v="12"/>
    <s v="Oct"/>
    <n v="1980"/>
  </r>
  <r>
    <s v="Id622"/>
    <s v="Brad"/>
    <n v="36.85"/>
    <n v="6.7"/>
    <s v="No"/>
    <s v="No"/>
    <x v="0"/>
    <n v="0"/>
    <x v="1"/>
    <x v="0"/>
    <x v="0"/>
    <s v="25-12-1962"/>
    <n v="15841"/>
    <s v="tier - 2"/>
    <s v="tier - 1"/>
    <s v="R1022"/>
    <n v="60"/>
    <n v="25"/>
    <s v="Dec"/>
    <n v="1962"/>
  </r>
  <r>
    <s v="Id623"/>
    <s v="Margaret O"/>
    <n v="29.3"/>
    <n v="5.5"/>
    <s v="No"/>
    <s v="No"/>
    <x v="0"/>
    <n v="0"/>
    <x v="1"/>
    <x v="1"/>
    <x v="2"/>
    <s v="11-11-1982"/>
    <n v="15829"/>
    <s v="tier - 2"/>
    <s v="tier - 3"/>
    <s v="R1011"/>
    <n v="40"/>
    <n v="11"/>
    <s v="Nov"/>
    <n v="1982"/>
  </r>
  <r>
    <s v="Id624"/>
    <s v="Craig R."/>
    <n v="19.3"/>
    <n v="4.46"/>
    <s v="No"/>
    <s v="No"/>
    <x v="0"/>
    <n v="1"/>
    <x v="0"/>
    <x v="2"/>
    <x v="2"/>
    <s v="26-06-1984"/>
    <n v="15821"/>
    <s v="tier - 2"/>
    <s v="tier - 3"/>
    <s v="R1011"/>
    <n v="38"/>
    <n v="26"/>
    <s v="Jun"/>
    <n v="1984"/>
  </r>
  <r>
    <s v="Id625"/>
    <s v="Simo"/>
    <n v="24.13"/>
    <n v="5.29"/>
    <s v="Yes"/>
    <s v="No"/>
    <x v="1"/>
    <n v="1"/>
    <x v="0"/>
    <x v="2"/>
    <x v="2"/>
    <s v="09-10-1997"/>
    <n v="15818"/>
    <s v="tier - 2"/>
    <s v="tier - 2"/>
    <s v="R1012"/>
    <n v="25"/>
    <n v="9"/>
    <s v="Oct"/>
    <n v="1997"/>
  </r>
  <r>
    <s v="Id626"/>
    <s v="Christopher J"/>
    <n v="46.7"/>
    <n v="10.99"/>
    <s v="No"/>
    <s v="No"/>
    <x v="0"/>
    <n v="0"/>
    <x v="1"/>
    <x v="0"/>
    <x v="0"/>
    <s v="29-08-1974"/>
    <n v="15747"/>
    <s v="tier - 2"/>
    <s v="tier - 1"/>
    <s v="R1012"/>
    <n v="48"/>
    <n v="29"/>
    <s v="Aug"/>
    <n v="1974"/>
  </r>
  <r>
    <s v="Id627"/>
    <s v="Mario Sr."/>
    <n v="45.27"/>
    <n v="5.2"/>
    <s v="Yes"/>
    <s v="No"/>
    <x v="0"/>
    <n v="0"/>
    <x v="1"/>
    <x v="0"/>
    <x v="2"/>
    <s v="20-09-1976"/>
    <n v="15699"/>
    <s v="tier - 2"/>
    <s v="tier - 2"/>
    <s v="R1012"/>
    <n v="46"/>
    <n v="20"/>
    <s v="Sep"/>
    <n v="1976"/>
  </r>
  <r>
    <s v="Id628"/>
    <s v="Meghann R."/>
    <n v="44.29"/>
    <n v="9.66"/>
    <s v="No"/>
    <s v="No"/>
    <x v="0"/>
    <n v="2"/>
    <x v="1"/>
    <x v="0"/>
    <x v="0"/>
    <s v="26-06-1973"/>
    <n v="15670"/>
    <s v="tier - 2"/>
    <s v="tier - 2"/>
    <s v="R1026"/>
    <n v="49"/>
    <n v="26"/>
    <s v="Jun"/>
    <n v="1973"/>
  </r>
  <r>
    <s v="Id629"/>
    <s v="Scott M"/>
    <n v="54.59"/>
    <n v="4.22"/>
    <s v="Yes"/>
    <s v="No"/>
    <x v="0"/>
    <n v="1"/>
    <x v="1"/>
    <x v="0"/>
    <x v="2"/>
    <s v="22-12-1988"/>
    <n v="15646"/>
    <s v="tier - 2"/>
    <s v="tier - 2"/>
    <s v="R1011"/>
    <n v="34"/>
    <n v="22"/>
    <s v="Dec"/>
    <n v="1988"/>
  </r>
  <r>
    <s v="Id630"/>
    <s v="Caitlin E."/>
    <n v="32.965000000000003"/>
    <n v="11.78"/>
    <s v="No"/>
    <s v="No"/>
    <x v="0"/>
    <n v="0"/>
    <x v="1"/>
    <x v="0"/>
    <x v="0"/>
    <s v="06-06-1960"/>
    <n v="15612"/>
    <s v="tier - 2"/>
    <s v="tier - 2"/>
    <s v="R1012"/>
    <n v="63"/>
    <n v="6"/>
    <s v="Jun"/>
    <n v="1960"/>
  </r>
  <r>
    <s v="Id631"/>
    <s v="Samantha A."/>
    <n v="38.049999999999997"/>
    <n v="9.6199999999999992"/>
    <s v="No"/>
    <s v="No"/>
    <x v="0"/>
    <n v="0"/>
    <x v="1"/>
    <x v="0"/>
    <x v="0"/>
    <s v="28-10-1965"/>
    <n v="15609"/>
    <s v="tier - 2"/>
    <s v="tier - 2"/>
    <s v="R1026"/>
    <n v="57"/>
    <n v="28"/>
    <s v="Oct"/>
    <n v="1965"/>
  </r>
  <r>
    <s v="Id632"/>
    <s v="Erik"/>
    <n v="46.14"/>
    <n v="10.78"/>
    <s v="No"/>
    <s v="No"/>
    <x v="0"/>
    <n v="0"/>
    <x v="1"/>
    <x v="0"/>
    <x v="0"/>
    <s v="30-07-1974"/>
    <n v="15557"/>
    <s v="tier - 2"/>
    <s v="tier - 2"/>
    <s v="R1012"/>
    <n v="48"/>
    <n v="30"/>
    <s v="Jul"/>
    <n v="1974"/>
  </r>
  <r>
    <s v="Id633"/>
    <s v="Christopher"/>
    <n v="41.325000000000003"/>
    <n v="5.1100000000000003"/>
    <s v="Yes"/>
    <s v="No"/>
    <x v="0"/>
    <n v="2"/>
    <x v="1"/>
    <x v="0"/>
    <x v="2"/>
    <s v="02-10-1959"/>
    <n v="15555"/>
    <s v="tier - 2"/>
    <s v="tier - 3"/>
    <s v="R1012"/>
    <n v="63"/>
    <n v="2"/>
    <s v="Oct"/>
    <n v="1959"/>
  </r>
  <r>
    <s v="Id634"/>
    <s v="Maya"/>
    <n v="44.64"/>
    <n v="7.18"/>
    <s v="No"/>
    <s v="No"/>
    <x v="0"/>
    <n v="0"/>
    <x v="1"/>
    <x v="0"/>
    <x v="0"/>
    <s v="28-06-1974"/>
    <n v="15532"/>
    <s v="tier - 2"/>
    <s v="tier - 2"/>
    <s v="R1026"/>
    <n v="48"/>
    <n v="28"/>
    <s v="Jun"/>
    <n v="1974"/>
  </r>
  <r>
    <s v="Id635"/>
    <s v="Zachary T"/>
    <n v="25.175000000000001"/>
    <n v="4.96"/>
    <s v="No"/>
    <s v="yes"/>
    <x v="0"/>
    <n v="1"/>
    <x v="1"/>
    <x v="1"/>
    <x v="2"/>
    <s v="17-07-2004"/>
    <n v="15518"/>
    <s v="tier - 2"/>
    <s v="tier - 3"/>
    <s v="R1015"/>
    <n v="18"/>
    <n v="17"/>
    <s v="Jul"/>
    <n v="2004"/>
  </r>
  <r>
    <s v="Id636"/>
    <s v="Hilda"/>
    <n v="43.11"/>
    <n v="4.67"/>
    <s v="Yes"/>
    <s v="No"/>
    <x v="0"/>
    <n v="0"/>
    <x v="1"/>
    <x v="0"/>
    <x v="2"/>
    <s v="20-07-1976"/>
    <n v="15450"/>
    <s v="tier - 2"/>
    <s v="tier - 1"/>
    <s v="R1026"/>
    <n v="46"/>
    <n v="20"/>
    <s v="Jul"/>
    <n v="1976"/>
  </r>
  <r>
    <s v="Id637"/>
    <s v="Stephanie"/>
    <n v="53.32"/>
    <n v="5.0599999999999996"/>
    <s v="No"/>
    <s v="No"/>
    <x v="0"/>
    <n v="0"/>
    <x v="1"/>
    <x v="0"/>
    <x v="2"/>
    <s v="25-10-1990"/>
    <n v="15440"/>
    <s v="tier - 2"/>
    <s v="tier - 1"/>
    <s v="R1012"/>
    <n v="32"/>
    <n v="25"/>
    <s v="Oct"/>
    <n v="1990"/>
  </r>
  <r>
    <s v="Id638"/>
    <s v="Doug"/>
    <n v="38.04"/>
    <n v="5.0199999999999996"/>
    <s v="Yes"/>
    <s v="No"/>
    <x v="0"/>
    <n v="1"/>
    <x v="1"/>
    <x v="0"/>
    <x v="2"/>
    <s v="04-09-1964"/>
    <n v="15378"/>
    <s v="tier - 2"/>
    <s v="tier - 2"/>
    <s v="R1012"/>
    <n v="58"/>
    <n v="4"/>
    <s v="Sep"/>
    <n v="1964"/>
  </r>
  <r>
    <s v="Id639"/>
    <s v="Bethany N."/>
    <n v="37.9"/>
    <n v="7.76"/>
    <s v="No"/>
    <s v="No"/>
    <x v="0"/>
    <n v="0"/>
    <x v="1"/>
    <x v="0"/>
    <x v="0"/>
    <s v="06-09-1962"/>
    <n v="15368"/>
    <s v="tier - 2"/>
    <s v="tier - 2"/>
    <s v="R1011"/>
    <n v="60"/>
    <n v="6"/>
    <s v="Sep"/>
    <n v="1962"/>
  </r>
  <r>
    <s v="Id640"/>
    <s v="Sandra H"/>
    <n v="39.6"/>
    <n v="9.32"/>
    <s v="No"/>
    <s v="No"/>
    <x v="0"/>
    <n v="0"/>
    <x v="1"/>
    <x v="0"/>
    <x v="0"/>
    <s v="18-07-1968"/>
    <n v="15364"/>
    <s v="tier - 2"/>
    <s v="tier - 1"/>
    <s v="R1026"/>
    <n v="54"/>
    <n v="18"/>
    <s v="Jul"/>
    <n v="1968"/>
  </r>
  <r>
    <s v="Id641"/>
    <s v="Takuo"/>
    <n v="50.92"/>
    <n v="5.31"/>
    <s v="Yes"/>
    <s v="No"/>
    <x v="0"/>
    <n v="1"/>
    <x v="1"/>
    <x v="0"/>
    <x v="2"/>
    <s v="17-12-1988"/>
    <n v="15362"/>
    <s v="tier - 2"/>
    <s v="tier - 3"/>
    <s v="R1023"/>
    <n v="34"/>
    <n v="17"/>
    <s v="Dec"/>
    <n v="1988"/>
  </r>
  <r>
    <s v="Id642"/>
    <s v="Kelly A."/>
    <n v="21.85"/>
    <n v="5.56"/>
    <s v="Yes"/>
    <s v="No"/>
    <x v="0"/>
    <n v="0"/>
    <x v="0"/>
    <x v="2"/>
    <x v="2"/>
    <s v="14-07-2001"/>
    <n v="15359"/>
    <s v="tier - 2"/>
    <s v="tier - 3"/>
    <s v="R1024"/>
    <n v="21"/>
    <n v="14"/>
    <s v="Jul"/>
    <n v="2001"/>
  </r>
  <r>
    <s v="Id643"/>
    <s v="Scott"/>
    <n v="36.08"/>
    <n v="7.11"/>
    <s v="Yes"/>
    <s v="No"/>
    <x v="1"/>
    <n v="1"/>
    <x v="1"/>
    <x v="0"/>
    <x v="0"/>
    <s v="13-12-1963"/>
    <n v="15323"/>
    <s v="tier - 2"/>
    <s v="tier - 3"/>
    <s v="R1021"/>
    <n v="59"/>
    <n v="13"/>
    <s v="Dec"/>
    <n v="1963"/>
  </r>
  <r>
    <s v="Id644"/>
    <s v="Benoit"/>
    <n v="40.44"/>
    <n v="5.13"/>
    <s v="Yes"/>
    <s v="No"/>
    <x v="1"/>
    <n v="1"/>
    <x v="1"/>
    <x v="0"/>
    <x v="2"/>
    <s v="16-09-1969"/>
    <n v="15261"/>
    <s v="tier - 2"/>
    <s v="tier - 2"/>
    <s v="R1023"/>
    <n v="53"/>
    <n v="16"/>
    <s v="Sep"/>
    <n v="1969"/>
  </r>
  <r>
    <s v="Id645"/>
    <s v="Elizabeth M."/>
    <n v="38.094999999999999"/>
    <n v="10.199999999999999"/>
    <s v="No"/>
    <s v="No"/>
    <x v="0"/>
    <n v="0"/>
    <x v="1"/>
    <x v="0"/>
    <x v="0"/>
    <s v="25-07-1960"/>
    <n v="15230"/>
    <s v="tier - 2"/>
    <s v="tier - 2"/>
    <s v="R1024"/>
    <n v="62"/>
    <n v="25"/>
    <s v="Jul"/>
    <n v="1960"/>
  </r>
  <r>
    <s v="Id646"/>
    <s v="Jessica A."/>
    <n v="44.95"/>
    <n v="10.4"/>
    <s v="No"/>
    <s v="No"/>
    <x v="0"/>
    <n v="0"/>
    <x v="1"/>
    <x v="0"/>
    <x v="0"/>
    <s v="23-11-1978"/>
    <n v="15208"/>
    <s v="tier - 2"/>
    <s v="tier - 1"/>
    <s v="R1012"/>
    <n v="44"/>
    <n v="23"/>
    <s v="Nov"/>
    <n v="1978"/>
  </r>
  <r>
    <s v="Id647"/>
    <s v="Monica K"/>
    <n v="35.54"/>
    <n v="10.67"/>
    <s v="No"/>
    <s v="No"/>
    <x v="0"/>
    <n v="0"/>
    <x v="1"/>
    <x v="0"/>
    <x v="0"/>
    <s v="17-06-1962"/>
    <n v="15175"/>
    <s v="tier - 2"/>
    <s v="tier - 1"/>
    <s v="R1012"/>
    <n v="60"/>
    <n v="17"/>
    <s v="Jun"/>
    <n v="1962"/>
  </r>
  <r>
    <s v="Id648"/>
    <s v="Kevin L"/>
    <n v="39.799999999999997"/>
    <n v="4.6500000000000004"/>
    <s v="Yes"/>
    <s v="No"/>
    <x v="0"/>
    <n v="2"/>
    <x v="1"/>
    <x v="0"/>
    <x v="2"/>
    <s v="03-12-1959"/>
    <n v="15170"/>
    <s v="tier - 2"/>
    <s v="tier - 3"/>
    <s v="R1011"/>
    <n v="63"/>
    <n v="3"/>
    <s v="Dec"/>
    <n v="1959"/>
  </r>
  <r>
    <s v="Id649"/>
    <s v="Gregory"/>
    <n v="33.659999999999997"/>
    <n v="5.65"/>
    <s v="Yes"/>
    <s v="No"/>
    <x v="0"/>
    <n v="2"/>
    <x v="1"/>
    <x v="0"/>
    <x v="2"/>
    <s v="04-06-1959"/>
    <n v="15162"/>
    <s v="tier - 2"/>
    <s v="tier - 1"/>
    <s v="R1013"/>
    <n v="64"/>
    <n v="4"/>
    <s v="Jun"/>
    <n v="1959"/>
  </r>
  <r>
    <s v="Id650"/>
    <s v="Della"/>
    <n v="35.5"/>
    <n v="11.97"/>
    <s v="No"/>
    <s v="No"/>
    <x v="0"/>
    <n v="0"/>
    <x v="1"/>
    <x v="0"/>
    <x v="0"/>
    <s v="25-10-1962"/>
    <n v="15161"/>
    <s v="tier - 2"/>
    <s v="tier - 2"/>
    <s v="R1012"/>
    <n v="60"/>
    <n v="25"/>
    <s v="Oct"/>
    <n v="1962"/>
  </r>
  <r>
    <s v="Id651"/>
    <s v="David"/>
    <n v="41.63"/>
    <n v="6.71"/>
    <s v="No"/>
    <s v="No"/>
    <x v="0"/>
    <n v="0"/>
    <x v="1"/>
    <x v="0"/>
    <x v="0"/>
    <s v="25-11-1971"/>
    <n v="15150"/>
    <s v="tier - 2"/>
    <s v="tier - 1"/>
    <s v="R1023"/>
    <n v="51"/>
    <n v="25"/>
    <s v="Nov"/>
    <n v="1971"/>
  </r>
  <r>
    <s v="Id652"/>
    <s v="Victoria"/>
    <n v="46.49"/>
    <n v="11.92"/>
    <s v="No"/>
    <s v="No"/>
    <x v="0"/>
    <n v="0"/>
    <x v="1"/>
    <x v="0"/>
    <x v="0"/>
    <s v="05-09-1978"/>
    <n v="15123"/>
    <s v="tier - 2"/>
    <s v="tier - 1"/>
    <s v="R1011"/>
    <n v="44"/>
    <n v="5"/>
    <s v="Sep"/>
    <n v="1978"/>
  </r>
  <r>
    <s v="Id653"/>
    <s v="Tasos"/>
    <n v="43.29"/>
    <n v="5.35"/>
    <s v="No"/>
    <s v="No"/>
    <x v="0"/>
    <n v="2"/>
    <x v="1"/>
    <x v="0"/>
    <x v="2"/>
    <s v="07-11-1972"/>
    <n v="15104"/>
    <s v="tier - 2"/>
    <s v="tier - 1"/>
    <s v="R1012"/>
    <n v="50"/>
    <n v="7"/>
    <s v="Nov"/>
    <n v="1972"/>
  </r>
  <r>
    <s v="Id654"/>
    <s v="Thomas"/>
    <n v="43.08"/>
    <n v="8.9600000000000009"/>
    <s v="Yes"/>
    <s v="No"/>
    <x v="0"/>
    <n v="1"/>
    <x v="1"/>
    <x v="0"/>
    <x v="0"/>
    <s v="26-10-1975"/>
    <n v="15090"/>
    <s v="tier - 2"/>
    <s v="tier - 1"/>
    <s v="R1023"/>
    <n v="47"/>
    <n v="26"/>
    <s v="Oct"/>
    <n v="1975"/>
  </r>
  <r>
    <s v="Id655"/>
    <s v="Lukasz"/>
    <n v="39.07"/>
    <n v="11.93"/>
    <s v="No"/>
    <s v="No"/>
    <x v="0"/>
    <n v="0"/>
    <x v="1"/>
    <x v="0"/>
    <x v="0"/>
    <s v="12-06-1968"/>
    <n v="15053"/>
    <s v="tier - 2"/>
    <s v="tier - 2"/>
    <s v="R1022"/>
    <n v="54"/>
    <n v="12"/>
    <s v="Jun"/>
    <n v="1968"/>
  </r>
  <r>
    <s v="Id656"/>
    <s v="Matthew A."/>
    <n v="41.3"/>
    <n v="9.59"/>
    <s v="No"/>
    <s v="No"/>
    <x v="0"/>
    <n v="0"/>
    <x v="1"/>
    <x v="0"/>
    <x v="0"/>
    <s v="15-08-1971"/>
    <n v="15039"/>
    <s v="tier - 2"/>
    <s v="tier - 3"/>
    <s v="R1023"/>
    <n v="51"/>
    <n v="15"/>
    <s v="Aug"/>
    <n v="1971"/>
  </r>
  <r>
    <s v="Id657"/>
    <s v="Meta"/>
    <n v="42.95"/>
    <n v="11.88"/>
    <s v="Yes"/>
    <s v="No"/>
    <x v="0"/>
    <n v="2"/>
    <x v="1"/>
    <x v="0"/>
    <x v="0"/>
    <s v="11-09-1970"/>
    <n v="15026"/>
    <s v="tier - 2"/>
    <s v="tier - 3"/>
    <s v="R1011"/>
    <n v="52"/>
    <n v="11"/>
    <s v="Sep"/>
    <n v="1970"/>
  </r>
  <r>
    <s v="Id658"/>
    <s v="Rachel E"/>
    <n v="46.96"/>
    <n v="4.6399999999999997"/>
    <s v="No"/>
    <s v="No"/>
    <x v="1"/>
    <n v="1"/>
    <x v="1"/>
    <x v="0"/>
    <x v="2"/>
    <s v="25-11-1979"/>
    <n v="15026"/>
    <s v="tier - 2"/>
    <s v="tier - 1"/>
    <s v="R1011"/>
    <n v="43"/>
    <n v="25"/>
    <s v="Nov"/>
    <n v="1979"/>
  </r>
  <r>
    <s v="Id659"/>
    <s v="Angelica"/>
    <n v="30.495000000000001"/>
    <n v="9.5299999999999994"/>
    <s v="No"/>
    <s v="No"/>
    <x v="0"/>
    <n v="0"/>
    <x v="1"/>
    <x v="0"/>
    <x v="0"/>
    <s v="08-08-1960"/>
    <n v="15020"/>
    <s v="tier - 2"/>
    <s v="tier - 2"/>
    <s v="R1012"/>
    <n v="62"/>
    <n v="8"/>
    <s v="Aug"/>
    <n v="1960"/>
  </r>
  <r>
    <s v="Id660"/>
    <s v="Kathleen"/>
    <n v="17.954999999999998"/>
    <n v="5.29"/>
    <s v="Yes"/>
    <s v="No"/>
    <x v="0"/>
    <n v="1"/>
    <x v="0"/>
    <x v="3"/>
    <x v="2"/>
    <s v="02-08-1995"/>
    <n v="15007"/>
    <s v="tier - 2"/>
    <s v="tier - 2"/>
    <s v="R1024"/>
    <n v="27"/>
    <n v="2"/>
    <s v="Aug"/>
    <n v="1995"/>
  </r>
  <r>
    <s v="Id661"/>
    <s v="Gabriel D."/>
    <n v="25.6"/>
    <n v="10.95"/>
    <s v="No"/>
    <s v="No"/>
    <x v="0"/>
    <n v="3"/>
    <x v="1"/>
    <x v="1"/>
    <x v="0"/>
    <s v="29-07-1958"/>
    <n v="14988"/>
    <s v="tier - 2"/>
    <s v="tier - 3"/>
    <s v="R1011"/>
    <n v="64"/>
    <n v="29"/>
    <s v="Jul"/>
    <n v="1958"/>
  </r>
  <r>
    <s v="Id662"/>
    <s v="Jeff T"/>
    <n v="34.21"/>
    <n v="9.17"/>
    <s v="No"/>
    <s v="No"/>
    <x v="0"/>
    <n v="0"/>
    <x v="1"/>
    <x v="0"/>
    <x v="0"/>
    <s v="29-11-1962"/>
    <n v="14945"/>
    <s v="tier - 2"/>
    <s v="tier - 1"/>
    <s v="R1021"/>
    <n v="60"/>
    <n v="29"/>
    <s v="Nov"/>
    <n v="1962"/>
  </r>
  <r>
    <s v="Id663"/>
    <s v="Neil D"/>
    <n v="39.74"/>
    <n v="7.39"/>
    <s v="No"/>
    <s v="No"/>
    <x v="0"/>
    <n v="0"/>
    <x v="1"/>
    <x v="0"/>
    <x v="0"/>
    <s v="08-11-1968"/>
    <n v="14927"/>
    <s v="tier - 2"/>
    <s v="tier - 2"/>
    <s v="R1012"/>
    <n v="54"/>
    <n v="8"/>
    <s v="Nov"/>
    <n v="1968"/>
  </r>
  <r>
    <s v="Id664"/>
    <s v="Katherine L."/>
    <n v="49.53"/>
    <n v="9.1300000000000008"/>
    <s v="Yes"/>
    <s v="No"/>
    <x v="0"/>
    <n v="0"/>
    <x v="1"/>
    <x v="0"/>
    <x v="0"/>
    <s v="04-07-1981"/>
    <n v="14908"/>
    <s v="tier - 2"/>
    <s v="tier - 1"/>
    <s v="R1011"/>
    <n v="41"/>
    <n v="4"/>
    <s v="Jul"/>
    <n v="1981"/>
  </r>
  <r>
    <s v="Id665"/>
    <s v="Ariel E"/>
    <n v="39.33"/>
    <n v="10.4"/>
    <s v="No"/>
    <s v="No"/>
    <x v="0"/>
    <n v="3"/>
    <x v="1"/>
    <x v="0"/>
    <x v="0"/>
    <s v="17-10-1958"/>
    <n v="14902"/>
    <s v="tier - 2"/>
    <s v="tier - 2"/>
    <s v="R1024"/>
    <n v="64"/>
    <n v="17"/>
    <s v="Oct"/>
    <n v="1958"/>
  </r>
  <r>
    <s v="Id666"/>
    <s v="Christopher P"/>
    <n v="39.979999999999997"/>
    <n v="9.4600000000000009"/>
    <s v="Yes"/>
    <s v="No"/>
    <x v="0"/>
    <n v="2"/>
    <x v="1"/>
    <x v="0"/>
    <x v="0"/>
    <s v="11-11-1970"/>
    <n v="14848"/>
    <s v="tier - 2"/>
    <s v="tier - 2"/>
    <s v="R1023"/>
    <n v="52"/>
    <n v="11"/>
    <s v="Nov"/>
    <n v="1970"/>
  </r>
  <r>
    <s v="Id667"/>
    <s v="Erin M."/>
    <n v="46.51"/>
    <n v="8.69"/>
    <s v="Yes"/>
    <s v="No"/>
    <x v="0"/>
    <n v="0"/>
    <x v="1"/>
    <x v="0"/>
    <x v="0"/>
    <s v="05-06-1981"/>
    <n v="14844"/>
    <s v="tier - 2"/>
    <s v="tier - 3"/>
    <s v="R1026"/>
    <n v="42"/>
    <n v="5"/>
    <s v="Jun"/>
    <n v="1981"/>
  </r>
  <r>
    <s v="Id668"/>
    <s v="Molly K."/>
    <n v="43.58"/>
    <n v="4.2300000000000004"/>
    <s v="No"/>
    <s v="No"/>
    <x v="1"/>
    <n v="1"/>
    <x v="1"/>
    <x v="0"/>
    <x v="2"/>
    <s v="18-10-1979"/>
    <n v="14839"/>
    <s v="tier - 2"/>
    <s v="tier - 3"/>
    <s v="R1026"/>
    <n v="43"/>
    <n v="18"/>
    <s v="Oct"/>
    <n v="1979"/>
  </r>
  <r>
    <s v="Id669"/>
    <s v="Ryan J."/>
    <n v="42.28"/>
    <n v="9.16"/>
    <s v="Yes"/>
    <s v="No"/>
    <x v="0"/>
    <n v="1"/>
    <x v="1"/>
    <x v="0"/>
    <x v="0"/>
    <s v="10-12-1975"/>
    <n v="14819"/>
    <s v="tier - 2"/>
    <s v="tier - 3"/>
    <s v="R1023"/>
    <n v="47"/>
    <n v="10"/>
    <s v="Dec"/>
    <n v="1975"/>
  </r>
  <r>
    <s v="Id670"/>
    <s v="Jennifer"/>
    <n v="35.520000000000003"/>
    <n v="8.26"/>
    <s v="No"/>
    <s v="No"/>
    <x v="0"/>
    <n v="0"/>
    <x v="1"/>
    <x v="0"/>
    <x v="0"/>
    <s v="27-07-1965"/>
    <n v="14750"/>
    <s v="tier - 2"/>
    <s v="tier - 2"/>
    <s v="R1026"/>
    <n v="57"/>
    <n v="27"/>
    <s v="Jul"/>
    <n v="1965"/>
  </r>
  <r>
    <s v="Id671"/>
    <s v="Daniel M"/>
    <n v="33.6"/>
    <n v="11.25"/>
    <s v="No"/>
    <s v="No"/>
    <x v="0"/>
    <n v="0"/>
    <x v="1"/>
    <x v="0"/>
    <x v="0"/>
    <s v="29-07-1962"/>
    <n v="14738"/>
    <s v="tier - 2"/>
    <s v="tier - 3"/>
    <s v="R1021"/>
    <n v="60"/>
    <n v="29"/>
    <s v="Jul"/>
    <n v="1962"/>
  </r>
  <r>
    <s v="Id672"/>
    <s v="Hiruni"/>
    <n v="22.42"/>
    <n v="6.74"/>
    <s v="No"/>
    <s v="No"/>
    <x v="0"/>
    <n v="0"/>
    <x v="0"/>
    <x v="2"/>
    <x v="0"/>
    <s v="24-09-2002"/>
    <n v="14712"/>
    <s v="tier - 2"/>
    <s v="tier - 2"/>
    <s v="R1012"/>
    <n v="20"/>
    <n v="24"/>
    <s v="Sep"/>
    <n v="2002"/>
  </r>
  <r>
    <s v="Id673"/>
    <s v="Reina H."/>
    <n v="46.86"/>
    <n v="4.87"/>
    <s v="No"/>
    <s v="No"/>
    <x v="0"/>
    <n v="0"/>
    <x v="1"/>
    <x v="0"/>
    <x v="2"/>
    <s v="04-09-1982"/>
    <n v="14697"/>
    <s v="tier - 2"/>
    <s v="tier - 2"/>
    <s v="R1011"/>
    <n v="40"/>
    <n v="4"/>
    <s v="Sep"/>
    <n v="1982"/>
  </r>
  <r>
    <s v="Id674"/>
    <s v="Kristi"/>
    <n v="32.965000000000003"/>
    <n v="6.68"/>
    <s v="No"/>
    <s v="No"/>
    <x v="0"/>
    <n v="3"/>
    <x v="1"/>
    <x v="0"/>
    <x v="0"/>
    <s v="23-07-1958"/>
    <n v="14693"/>
    <s v="tier - 2"/>
    <s v="tier - 1"/>
    <s v="R1012"/>
    <n v="64"/>
    <n v="23"/>
    <s v="Jul"/>
    <n v="1958"/>
  </r>
  <r>
    <s v="Id675"/>
    <s v="Meredith L."/>
    <n v="39.340000000000003"/>
    <n v="5.0199999999999996"/>
    <s v="Yes"/>
    <s v="No"/>
    <x v="1"/>
    <n v="1"/>
    <x v="1"/>
    <x v="0"/>
    <x v="2"/>
    <s v="20-10-1969"/>
    <n v="14666"/>
    <s v="tier - 2"/>
    <s v="tier - 1"/>
    <s v="R1012"/>
    <n v="53"/>
    <n v="20"/>
    <s v="Oct"/>
    <n v="1969"/>
  </r>
  <r>
    <s v="Id676"/>
    <s v="Jocelyn"/>
    <n v="47"/>
    <n v="10.64"/>
    <s v="Yes"/>
    <s v="No"/>
    <x v="0"/>
    <n v="0"/>
    <x v="1"/>
    <x v="0"/>
    <x v="0"/>
    <s v="13-11-1981"/>
    <n v="14657"/>
    <s v="tier - 2"/>
    <s v="tier - 1"/>
    <s v="R1012"/>
    <n v="41"/>
    <n v="13"/>
    <s v="Nov"/>
    <n v="1981"/>
  </r>
  <r>
    <s v="Id677"/>
    <s v="Daphne"/>
    <n v="36.71"/>
    <n v="8.74"/>
    <s v="Yes"/>
    <s v="No"/>
    <x v="0"/>
    <n v="0"/>
    <x v="1"/>
    <x v="0"/>
    <x v="0"/>
    <s v="01-09-1967"/>
    <n v="14640"/>
    <s v="tier - 2"/>
    <s v="tier - 3"/>
    <s v="R1026"/>
    <n v="55"/>
    <n v="1"/>
    <s v="Sep"/>
    <n v="1967"/>
  </r>
  <r>
    <s v="Id678"/>
    <s v="Margaret E"/>
    <n v="53.48"/>
    <n v="5.64"/>
    <s v="No"/>
    <s v="No"/>
    <x v="0"/>
    <n v="0"/>
    <x v="1"/>
    <x v="0"/>
    <x v="2"/>
    <s v="21-08-1991"/>
    <n v="14631"/>
    <s v="tier - 2"/>
    <s v="tier - 3"/>
    <s v="R1011"/>
    <n v="31"/>
    <n v="21"/>
    <s v="Aug"/>
    <n v="1991"/>
  </r>
  <r>
    <s v="Id679"/>
    <s v="Mario J."/>
    <n v="35.5"/>
    <n v="10.37"/>
    <s v="No"/>
    <s v="No"/>
    <x v="0"/>
    <n v="0"/>
    <x v="1"/>
    <x v="0"/>
    <x v="0"/>
    <s v="08-11-1965"/>
    <n v="14612"/>
    <s v="tier - 2"/>
    <s v="tier - 3"/>
    <s v="R1021"/>
    <n v="57"/>
    <n v="8"/>
    <s v="Nov"/>
    <n v="1965"/>
  </r>
  <r>
    <s v="Id680"/>
    <s v="Peter"/>
    <n v="36.979999999999997"/>
    <n v="9.56"/>
    <s v="Yes"/>
    <s v="No"/>
    <x v="0"/>
    <n v="0"/>
    <x v="1"/>
    <x v="0"/>
    <x v="0"/>
    <s v="18-07-1967"/>
    <n v="14601"/>
    <s v="tier - 2"/>
    <s v="tier - 3"/>
    <s v="R1022"/>
    <n v="55"/>
    <n v="18"/>
    <s v="Jul"/>
    <n v="1967"/>
  </r>
  <r>
    <s v="Id681"/>
    <s v="Carolina"/>
    <n v="32.395000000000003"/>
    <n v="8.23"/>
    <s v="Yes"/>
    <s v="No"/>
    <x v="1"/>
    <n v="1"/>
    <x v="1"/>
    <x v="0"/>
    <x v="0"/>
    <s v="14-10-1963"/>
    <n v="14591"/>
    <s v="tier - 2"/>
    <s v="tier - 1"/>
    <s v="R1024"/>
    <n v="59"/>
    <n v="14"/>
    <s v="Oct"/>
    <n v="1963"/>
  </r>
  <r>
    <s v="Id682"/>
    <s v="Jenny K."/>
    <n v="32.729999999999997"/>
    <n v="7.03"/>
    <s v="No"/>
    <s v="No"/>
    <x v="0"/>
    <n v="0"/>
    <x v="1"/>
    <x v="0"/>
    <x v="0"/>
    <s v="03-12-1962"/>
    <n v="14575"/>
    <s v="tier - 2"/>
    <s v="tier - 1"/>
    <s v="R1025"/>
    <n v="60"/>
    <n v="3"/>
    <s v="Dec"/>
    <n v="1962"/>
  </r>
  <r>
    <s v="Id683"/>
    <s v="Jessica"/>
    <n v="20.52"/>
    <n v="5.45"/>
    <s v="No"/>
    <s v="No"/>
    <x v="0"/>
    <n v="1"/>
    <x v="0"/>
    <x v="2"/>
    <x v="2"/>
    <s v="12-09-1998"/>
    <n v="14572"/>
    <s v="tier - 2"/>
    <s v="tier - 1"/>
    <s v="R1024"/>
    <n v="24"/>
    <n v="12"/>
    <s v="Sep"/>
    <n v="1998"/>
  </r>
  <r>
    <s v="Id684"/>
    <s v="Kimberly D"/>
    <n v="51.72"/>
    <n v="5.76"/>
    <s v="No"/>
    <s v="No"/>
    <x v="0"/>
    <n v="0"/>
    <x v="1"/>
    <x v="0"/>
    <x v="1"/>
    <s v="14-07-1989"/>
    <n v="14547"/>
    <s v="tier - 2"/>
    <s v="tier - 3"/>
    <s v="R1011"/>
    <n v="33"/>
    <n v="14"/>
    <s v="Jul"/>
    <n v="1989"/>
  </r>
  <r>
    <s v="Id685"/>
    <s v="Marc-Olivier"/>
    <n v="50.2"/>
    <n v="5.4"/>
    <s v="No"/>
    <s v="No"/>
    <x v="0"/>
    <n v="0"/>
    <x v="1"/>
    <x v="0"/>
    <x v="2"/>
    <s v="22-07-1989"/>
    <n v="14507"/>
    <s v="tier - 2"/>
    <s v="tier - 3"/>
    <s v="R1012"/>
    <n v="33"/>
    <n v="22"/>
    <s v="Jul"/>
    <n v="1989"/>
  </r>
  <r>
    <s v="Id686"/>
    <s v="Russell J"/>
    <n v="25.52"/>
    <n v="6.35"/>
    <s v="No"/>
    <s v="No"/>
    <x v="1"/>
    <n v="1"/>
    <x v="1"/>
    <x v="1"/>
    <x v="1"/>
    <s v="20-10-1979"/>
    <n v="14478"/>
    <s v="tier - 2"/>
    <s v="tier - 2"/>
    <s v="R1013"/>
    <n v="43"/>
    <n v="20"/>
    <s v="Oct"/>
    <n v="1979"/>
  </r>
  <r>
    <s v="Id687"/>
    <s v="Karine"/>
    <n v="35.200000000000003"/>
    <n v="6.26"/>
    <s v="Yes"/>
    <s v="No"/>
    <x v="0"/>
    <n v="2"/>
    <x v="1"/>
    <x v="0"/>
    <x v="1"/>
    <s v="20-11-1959"/>
    <n v="14475"/>
    <s v="tier - 2"/>
    <s v="tier - 2"/>
    <s v="R1013"/>
    <n v="63"/>
    <n v="20"/>
    <s v="Nov"/>
    <n v="1959"/>
  </r>
  <r>
    <s v="Id688"/>
    <s v="Cheryl"/>
    <n v="41.26"/>
    <n v="5.97"/>
    <s v="Yes"/>
    <s v="No"/>
    <x v="0"/>
    <n v="0"/>
    <x v="1"/>
    <x v="0"/>
    <x v="1"/>
    <s v="27-11-1976"/>
    <n v="14470"/>
    <s v="tier - 2"/>
    <s v="tier - 3"/>
    <s v="R1012"/>
    <n v="46"/>
    <n v="27"/>
    <s v="Nov"/>
    <n v="1976"/>
  </r>
  <r>
    <s v="Id689"/>
    <s v="Allison M."/>
    <n v="17.195"/>
    <n v="5.29"/>
    <s v="Yes"/>
    <s v="No"/>
    <x v="0"/>
    <n v="0"/>
    <x v="0"/>
    <x v="3"/>
    <x v="2"/>
    <s v="10-11-1996"/>
    <n v="14456"/>
    <s v="tier - 2"/>
    <s v="tier - 3"/>
    <s v="R1024"/>
    <n v="26"/>
    <n v="10"/>
    <s v="Nov"/>
    <n v="1996"/>
  </r>
  <r>
    <s v="Id690"/>
    <s v="Adriana"/>
    <n v="23.085000000000001"/>
    <n v="4.2699999999999996"/>
    <s v="Yes"/>
    <s v="No"/>
    <x v="0"/>
    <n v="2"/>
    <x v="1"/>
    <x v="2"/>
    <x v="2"/>
    <s v="03-08-1959"/>
    <n v="14452"/>
    <s v="tier - 2"/>
    <s v="tier - 3"/>
    <s v="R1023"/>
    <n v="63"/>
    <n v="3"/>
    <s v="Aug"/>
    <n v="1959"/>
  </r>
  <r>
    <s v="Id691"/>
    <s v="Miranda J"/>
    <n v="21.66"/>
    <n v="5.2"/>
    <s v="Yes"/>
    <s v="No"/>
    <x v="0"/>
    <n v="2"/>
    <x v="1"/>
    <x v="2"/>
    <x v="2"/>
    <s v="29-06-1959"/>
    <n v="14450"/>
    <s v="tier - 2"/>
    <s v="tier - 1"/>
    <s v="R1024"/>
    <n v="63"/>
    <n v="29"/>
    <s v="Jun"/>
    <n v="1959"/>
  </r>
  <r>
    <s v="Id692"/>
    <s v="Roberto"/>
    <n v="36.47"/>
    <n v="8.23"/>
    <s v="Yes"/>
    <s v="No"/>
    <x v="0"/>
    <n v="0"/>
    <x v="1"/>
    <x v="0"/>
    <x v="0"/>
    <s v="04-11-1967"/>
    <n v="14428"/>
    <s v="tier - 2"/>
    <s v="tier - 2"/>
    <s v="R1021"/>
    <n v="55"/>
    <n v="4"/>
    <s v="Nov"/>
    <n v="1967"/>
  </r>
  <r>
    <s v="Id693"/>
    <s v="Rebecca B."/>
    <n v="36.08"/>
    <n v="10.33"/>
    <s v="Yes"/>
    <s v="No"/>
    <x v="0"/>
    <n v="0"/>
    <x v="1"/>
    <x v="0"/>
    <x v="0"/>
    <s v="15-08-1967"/>
    <n v="14427"/>
    <s v="tier - 2"/>
    <s v="tier - 2"/>
    <s v="R1026"/>
    <n v="55"/>
    <n v="15"/>
    <s v="Aug"/>
    <n v="1967"/>
  </r>
  <r>
    <s v="Id694"/>
    <s v="Tiffany"/>
    <n v="23.18"/>
    <n v="6.13"/>
    <s v="No"/>
    <s v="No"/>
    <x v="0"/>
    <n v="0"/>
    <x v="1"/>
    <x v="2"/>
    <x v="1"/>
    <s v="10-08-1999"/>
    <n v="14426"/>
    <s v="tier - 2"/>
    <s v="tier - 1"/>
    <s v="R1012"/>
    <n v="23"/>
    <n v="10"/>
    <s v="Aug"/>
    <n v="1999"/>
  </r>
  <r>
    <s v="Id695"/>
    <s v="Alexander"/>
    <n v="39.159999999999997"/>
    <n v="8.08"/>
    <s v="No"/>
    <s v="No"/>
    <x v="0"/>
    <n v="3"/>
    <x v="1"/>
    <x v="0"/>
    <x v="0"/>
    <s v="20-09-1958"/>
    <n v="14418"/>
    <s v="tier - 2"/>
    <s v="tier - 3"/>
    <s v="R1013"/>
    <n v="64"/>
    <n v="20"/>
    <s v="Sep"/>
    <n v="1958"/>
  </r>
  <r>
    <s v="Id696"/>
    <s v="Rich M"/>
    <n v="38.19"/>
    <n v="10.49"/>
    <s v="No"/>
    <s v="No"/>
    <x v="0"/>
    <n v="3"/>
    <x v="1"/>
    <x v="0"/>
    <x v="0"/>
    <s v="29-07-1958"/>
    <n v="14411"/>
    <s v="tier - 2"/>
    <s v="tier - 2"/>
    <s v="R1016"/>
    <n v="64"/>
    <n v="29"/>
    <s v="Jul"/>
    <n v="1958"/>
  </r>
  <r>
    <s v="Id697"/>
    <s v="Aaron C"/>
    <n v="26.41"/>
    <n v="8.11"/>
    <s v="No"/>
    <s v="No"/>
    <x v="0"/>
    <n v="3"/>
    <x v="1"/>
    <x v="1"/>
    <x v="0"/>
    <s v="14-09-1958"/>
    <n v="14395"/>
    <s v="tier - 2"/>
    <s v="tier - 1"/>
    <s v="R1018"/>
    <n v="64"/>
    <n v="14"/>
    <s v="Sep"/>
    <n v="1958"/>
  </r>
  <r>
    <s v="Id698"/>
    <s v="Kate"/>
    <n v="28.785"/>
    <n v="6.6"/>
    <s v="No"/>
    <s v="No"/>
    <x v="0"/>
    <n v="0"/>
    <x v="1"/>
    <x v="1"/>
    <x v="0"/>
    <s v="22-06-1965"/>
    <n v="14394"/>
    <s v="tier - 2"/>
    <s v="tier - 3"/>
    <s v="R1024"/>
    <n v="57"/>
    <n v="22"/>
    <s v="Jun"/>
    <n v="1965"/>
  </r>
  <r>
    <s v="Id699"/>
    <s v="Maria M"/>
    <n v="26.695"/>
    <n v="10.14"/>
    <s v="Yes"/>
    <s v="No"/>
    <x v="1"/>
    <n v="1"/>
    <x v="1"/>
    <x v="1"/>
    <x v="0"/>
    <s v="16-07-1963"/>
    <n v="14383"/>
    <s v="tier - 2"/>
    <s v="tier - 2"/>
    <s v="R1012"/>
    <n v="59"/>
    <n v="16"/>
    <s v="Jul"/>
    <n v="1963"/>
  </r>
  <r>
    <s v="Id700"/>
    <s v="Daven W"/>
    <n v="32.799999999999997"/>
    <n v="6.06"/>
    <s v="Yes"/>
    <s v="No"/>
    <x v="0"/>
    <n v="1"/>
    <x v="1"/>
    <x v="0"/>
    <x v="1"/>
    <s v="16-11-1988"/>
    <n v="14358"/>
    <s v="tier - 2"/>
    <s v="tier - 2"/>
    <s v="R1011"/>
    <n v="34"/>
    <n v="16"/>
    <s v="Nov"/>
    <n v="1988"/>
  </r>
  <r>
    <s v="Id701"/>
    <s v="Brianne"/>
    <n v="35.869999999999997"/>
    <n v="9.91"/>
    <s v="Yes"/>
    <s v="No"/>
    <x v="0"/>
    <n v="0"/>
    <x v="1"/>
    <x v="0"/>
    <x v="0"/>
    <s v="10-10-1967"/>
    <n v="14355"/>
    <s v="tier - 2"/>
    <s v="tier - 1"/>
    <s v="R1026"/>
    <n v="55"/>
    <n v="10"/>
    <s v="Oct"/>
    <n v="1967"/>
  </r>
  <r>
    <s v="Id702"/>
    <s v="Hiroki"/>
    <n v="21.66"/>
    <n v="4.1399999999999997"/>
    <s v="Yes"/>
    <s v="No"/>
    <x v="0"/>
    <n v="2"/>
    <x v="1"/>
    <x v="2"/>
    <x v="2"/>
    <s v="24-12-1959"/>
    <n v="14350"/>
    <s v="tier - 2"/>
    <s v="tier - 2"/>
    <s v="R1012"/>
    <n v="63"/>
    <n v="24"/>
    <s v="Dec"/>
    <n v="1959"/>
  </r>
  <r>
    <s v="Id703"/>
    <s v="Anders"/>
    <n v="37.72"/>
    <n v="4.38"/>
    <s v="Yes"/>
    <s v="No"/>
    <x v="1"/>
    <n v="1"/>
    <x v="1"/>
    <x v="0"/>
    <x v="2"/>
    <s v="26-09-1969"/>
    <n v="14338"/>
    <s v="tier - 2"/>
    <s v="tier - 3"/>
    <s v="R1022"/>
    <n v="53"/>
    <n v="26"/>
    <s v="Sep"/>
    <n v="1969"/>
  </r>
  <r>
    <s v="Id704"/>
    <s v="Danielle"/>
    <n v="39.700000000000003"/>
    <n v="9.83"/>
    <s v="No"/>
    <s v="No"/>
    <x v="0"/>
    <n v="3"/>
    <x v="1"/>
    <x v="0"/>
    <x v="0"/>
    <s v="10-07-1958"/>
    <n v="14319"/>
    <s v="tier - 2"/>
    <s v="tier - 2"/>
    <s v="R1011"/>
    <n v="64"/>
    <n v="10"/>
    <s v="Jul"/>
    <n v="1958"/>
  </r>
  <r>
    <s v="Id705"/>
    <s v="Candace N"/>
    <n v="35.97"/>
    <n v="11.08"/>
    <s v="No"/>
    <s v="No"/>
    <x v="0"/>
    <n v="3"/>
    <x v="1"/>
    <x v="0"/>
    <x v="0"/>
    <s v="15-10-1958"/>
    <n v="14314"/>
    <s v="tier - 2"/>
    <s v="tier - 3"/>
    <s v="R1013"/>
    <n v="64"/>
    <n v="15"/>
    <s v="Oct"/>
    <n v="1958"/>
  </r>
  <r>
    <s v="Id706"/>
    <s v="Bruno F."/>
    <n v="37.85"/>
    <n v="11.01"/>
    <s v="No"/>
    <s v="No"/>
    <x v="0"/>
    <n v="0"/>
    <x v="1"/>
    <x v="0"/>
    <x v="0"/>
    <s v="15-12-1968"/>
    <n v="14286"/>
    <s v="tier - 2"/>
    <s v="tier - 3"/>
    <s v="R1012"/>
    <n v="54"/>
    <n v="15"/>
    <s v="Dec"/>
    <n v="1968"/>
  </r>
  <r>
    <s v="Id707"/>
    <s v="Emily"/>
    <n v="21.66"/>
    <n v="4.37"/>
    <s v="No"/>
    <s v="yes"/>
    <x v="0"/>
    <n v="1"/>
    <x v="0"/>
    <x v="2"/>
    <x v="2"/>
    <s v="06-09-2004"/>
    <n v="14283"/>
    <s v="tier - 2"/>
    <s v="tier - 2"/>
    <s v="R1024"/>
    <n v="18"/>
    <n v="6"/>
    <s v="Sep"/>
    <n v="2004"/>
  </r>
  <r>
    <s v="Id708"/>
    <s v="Katie"/>
    <n v="39.369999999999997"/>
    <n v="5.91"/>
    <s v="No"/>
    <s v="No"/>
    <x v="0"/>
    <n v="2"/>
    <x v="1"/>
    <x v="0"/>
    <x v="1"/>
    <s v="13-07-1972"/>
    <n v="14258"/>
    <s v="tier - 2"/>
    <s v="tier - 2"/>
    <s v="R1026"/>
    <n v="50"/>
    <n v="13"/>
    <s v="Jul"/>
    <n v="1972"/>
  </r>
  <r>
    <s v="Id709"/>
    <s v="Sally"/>
    <n v="40.880000000000003"/>
    <n v="7.65"/>
    <s v="No"/>
    <s v="No"/>
    <x v="0"/>
    <n v="0"/>
    <x v="1"/>
    <x v="0"/>
    <x v="0"/>
    <s v="26-12-1974"/>
    <n v="14257"/>
    <s v="tier - 2"/>
    <s v="tier - 2"/>
    <s v="R1026"/>
    <n v="48"/>
    <n v="26"/>
    <s v="Dec"/>
    <n v="1974"/>
  </r>
  <r>
    <s v="Id710"/>
    <s v="Meaghan J"/>
    <n v="26.22"/>
    <n v="5.37"/>
    <s v="Yes"/>
    <s v="No"/>
    <x v="0"/>
    <n v="2"/>
    <x v="1"/>
    <x v="1"/>
    <x v="2"/>
    <s v="08-11-1959"/>
    <n v="14256"/>
    <s v="tier - 2"/>
    <s v="tier - 3"/>
    <s v="R1012"/>
    <n v="63"/>
    <n v="8"/>
    <s v="Nov"/>
    <n v="1959"/>
  </r>
  <r>
    <s v="Id711"/>
    <s v="Rina"/>
    <n v="25.08"/>
    <n v="5.75"/>
    <s v="Yes"/>
    <s v="No"/>
    <x v="0"/>
    <n v="2"/>
    <x v="1"/>
    <x v="1"/>
    <x v="1"/>
    <s v="10-10-1959"/>
    <n v="14255"/>
    <s v="tier - 2"/>
    <s v="tier - 1"/>
    <s v="R1012"/>
    <n v="63"/>
    <n v="10"/>
    <s v="Oct"/>
    <n v="1959"/>
  </r>
  <r>
    <s v="Id712"/>
    <s v="Kristin P."/>
    <n v="39.1"/>
    <n v="6.79"/>
    <s v="Yes"/>
    <s v="No"/>
    <x v="0"/>
    <n v="2"/>
    <x v="1"/>
    <x v="0"/>
    <x v="0"/>
    <s v="25-09-1961"/>
    <n v="14235"/>
    <s v="tier - 2"/>
    <s v="tier - 1"/>
    <s v="R1011"/>
    <n v="61"/>
    <n v="25"/>
    <s v="Sep"/>
    <n v="1961"/>
  </r>
  <r>
    <s v="Id713"/>
    <s v="Albert"/>
    <n v="37.905000000000001"/>
    <n v="7.03"/>
    <s v="No"/>
    <s v="No"/>
    <x v="0"/>
    <n v="3"/>
    <x v="1"/>
    <x v="0"/>
    <x v="0"/>
    <s v="21-09-1958"/>
    <n v="14211"/>
    <s v="tier - 2"/>
    <s v="tier - 2"/>
    <s v="R1012"/>
    <n v="64"/>
    <n v="21"/>
    <s v="Sep"/>
    <n v="1958"/>
  </r>
  <r>
    <s v="Id714"/>
    <s v="Ashley"/>
    <n v="43.35"/>
    <n v="5.41"/>
    <s v="Yes"/>
    <s v="No"/>
    <x v="1"/>
    <n v="1"/>
    <x v="1"/>
    <x v="0"/>
    <x v="2"/>
    <s v="17-11-1983"/>
    <n v="14209"/>
    <s v="tier - 2"/>
    <s v="tier - 1"/>
    <s v="R1026"/>
    <n v="39"/>
    <n v="17"/>
    <s v="Nov"/>
    <n v="1983"/>
  </r>
  <r>
    <s v="Id715"/>
    <s v="Shannon L"/>
    <n v="36.15"/>
    <n v="8.0500000000000007"/>
    <s v="No"/>
    <s v="No"/>
    <x v="0"/>
    <n v="0"/>
    <x v="1"/>
    <x v="0"/>
    <x v="0"/>
    <s v="25-12-1968"/>
    <n v="14194"/>
    <s v="tier - 2"/>
    <s v="tier - 1"/>
    <s v="R1026"/>
    <n v="54"/>
    <n v="25"/>
    <s v="Dec"/>
    <n v="1968"/>
  </r>
  <r>
    <s v="Id716"/>
    <s v="Amy B"/>
    <n v="44.98"/>
    <n v="5.94"/>
    <s v="No"/>
    <s v="No"/>
    <x v="0"/>
    <n v="1"/>
    <x v="1"/>
    <x v="0"/>
    <x v="1"/>
    <s v="07-07-1984"/>
    <n v="14152"/>
    <s v="tier - 2"/>
    <s v="tier - 1"/>
    <s v="R1012"/>
    <n v="38"/>
    <n v="7"/>
    <s v="Jul"/>
    <n v="1984"/>
  </r>
  <r>
    <s v="Id717"/>
    <s v="A Danielle"/>
    <n v="38.28"/>
    <n v="5.51"/>
    <s v="No"/>
    <s v="yes"/>
    <x v="0"/>
    <n v="1"/>
    <x v="1"/>
    <x v="0"/>
    <x v="2"/>
    <s v="06-07-2004"/>
    <n v="14133"/>
    <s v="tier - 2"/>
    <s v="tier - 3"/>
    <s v="R1013"/>
    <n v="18"/>
    <n v="6"/>
    <s v="Jul"/>
    <n v="2004"/>
  </r>
  <r>
    <s v="Id718"/>
    <s v="Conrad F"/>
    <n v="32.299999999999997"/>
    <n v="6.55"/>
    <s v="Yes"/>
    <s v="No"/>
    <x v="0"/>
    <n v="2"/>
    <x v="1"/>
    <x v="0"/>
    <x v="0"/>
    <s v="14-06-1961"/>
    <n v="14120"/>
    <s v="tier - 2"/>
    <s v="tier - 1"/>
    <s v="R1012"/>
    <n v="61"/>
    <n v="14"/>
    <s v="Jun"/>
    <n v="1961"/>
  </r>
  <r>
    <s v="Id719"/>
    <s v="Josh"/>
    <n v="39.51"/>
    <n v="5.79"/>
    <s v="Yes"/>
    <s v="No"/>
    <x v="0"/>
    <n v="0"/>
    <x v="1"/>
    <x v="0"/>
    <x v="1"/>
    <s v="26-09-1976"/>
    <n v="14098"/>
    <s v="tier - 2"/>
    <s v="tier - 3"/>
    <s v="R1023"/>
    <n v="46"/>
    <n v="26"/>
    <s v="Sep"/>
    <n v="1976"/>
  </r>
  <r>
    <s v="Id720"/>
    <s v="Maxime"/>
    <n v="50.46"/>
    <n v="4.5599999999999996"/>
    <s v="No"/>
    <s v="No"/>
    <x v="0"/>
    <n v="0"/>
    <x v="1"/>
    <x v="0"/>
    <x v="2"/>
    <s v="12-09-1991"/>
    <n v="14082"/>
    <s v="tier - 2"/>
    <s v="tier - 3"/>
    <s v="R1012"/>
    <n v="31"/>
    <n v="12"/>
    <s v="Sep"/>
    <n v="1991"/>
  </r>
  <r>
    <s v="Id721"/>
    <s v="Natalie"/>
    <n v="31.73"/>
    <n v="7"/>
    <s v="No"/>
    <s v="No"/>
    <x v="0"/>
    <n v="0"/>
    <x v="1"/>
    <x v="0"/>
    <x v="0"/>
    <s v="08-11-1960"/>
    <n v="14043"/>
    <s v="tier - 2"/>
    <s v="tier - 3"/>
    <s v="R1024"/>
    <n v="62"/>
    <n v="8"/>
    <s v="Nov"/>
    <n v="1960"/>
  </r>
  <r>
    <s v="Id722"/>
    <s v="Melissa"/>
    <n v="32.1"/>
    <n v="6.57"/>
    <s v="Yes"/>
    <s v="No"/>
    <x v="1"/>
    <n v="1"/>
    <x v="1"/>
    <x v="0"/>
    <x v="0"/>
    <s v="08-07-1963"/>
    <n v="14007"/>
    <s v="tier - 2"/>
    <s v="tier - 3"/>
    <s v="R1011"/>
    <n v="59"/>
    <n v="8"/>
    <s v="Jul"/>
    <n v="1963"/>
  </r>
  <r>
    <s v="Id723"/>
    <s v="Laura P."/>
    <n v="27.83"/>
    <n v="11.61"/>
    <s v="Yes"/>
    <s v="No"/>
    <x v="1"/>
    <n v="1"/>
    <x v="1"/>
    <x v="1"/>
    <x v="0"/>
    <s v="06-07-1963"/>
    <n v="14001"/>
    <s v="tier - 2"/>
    <s v="tier - 2"/>
    <s v="R1013"/>
    <n v="59"/>
    <n v="6"/>
    <s v="Jul"/>
    <n v="1963"/>
  </r>
  <r>
    <s v="Id724"/>
    <s v="Lisa"/>
    <n v="27.72"/>
    <n v="8.16"/>
    <s v="Yes"/>
    <s v="No"/>
    <x v="1"/>
    <n v="1"/>
    <x v="1"/>
    <x v="1"/>
    <x v="0"/>
    <s v="23-12-1963"/>
    <n v="14001"/>
    <s v="tier - 2"/>
    <s v="tier - 1"/>
    <s v="R1013"/>
    <n v="59"/>
    <n v="23"/>
    <s v="Dec"/>
    <n v="1963"/>
  </r>
  <r>
    <s v="Id725"/>
    <s v="William D. Jr."/>
    <n v="36.765000000000001"/>
    <n v="4.4800000000000004"/>
    <s v="Yes"/>
    <s v="No"/>
    <x v="0"/>
    <n v="2"/>
    <x v="1"/>
    <x v="0"/>
    <x v="2"/>
    <s v="06-09-1959"/>
    <n v="13982"/>
    <s v="tier - 2"/>
    <s v="tier - 1"/>
    <s v="R1016"/>
    <n v="63"/>
    <n v="6"/>
    <s v="Sep"/>
    <n v="1959"/>
  </r>
  <r>
    <s v="Id726"/>
    <s v="James"/>
    <n v="48.36"/>
    <n v="4.08"/>
    <s v="No"/>
    <s v="No"/>
    <x v="0"/>
    <n v="0"/>
    <x v="1"/>
    <x v="0"/>
    <x v="2"/>
    <s v="13-07-1990"/>
    <n v="13979"/>
    <s v="tier - 2"/>
    <s v="tier - 1"/>
    <s v="R1023"/>
    <n v="32"/>
    <n v="13"/>
    <s v="Jul"/>
    <n v="1990"/>
  </r>
  <r>
    <s v="Id727"/>
    <s v="John"/>
    <n v="31.445"/>
    <n v="4.4000000000000004"/>
    <s v="Yes"/>
    <s v="No"/>
    <x v="0"/>
    <n v="2"/>
    <x v="1"/>
    <x v="0"/>
    <x v="2"/>
    <s v="29-08-1959"/>
    <n v="13974"/>
    <s v="tier - 2"/>
    <s v="tier - 2"/>
    <s v="R1019"/>
    <n v="63"/>
    <n v="29"/>
    <s v="Aug"/>
    <n v="1959"/>
  </r>
  <r>
    <s v="Id728"/>
    <s v="Adam S"/>
    <n v="27.55"/>
    <n v="9.02"/>
    <s v="No"/>
    <s v="No"/>
    <x v="0"/>
    <n v="0"/>
    <x v="1"/>
    <x v="1"/>
    <x v="0"/>
    <s v="18-06-1960"/>
    <n v="13938"/>
    <s v="tier - 2"/>
    <s v="tier - 1"/>
    <s v="R1012"/>
    <n v="62"/>
    <n v="18"/>
    <s v="Jun"/>
    <n v="1960"/>
  </r>
  <r>
    <s v="Id729"/>
    <s v="Armando"/>
    <n v="33.11"/>
    <n v="8.06"/>
    <s v="No"/>
    <s v="No"/>
    <x v="0"/>
    <n v="0"/>
    <x v="1"/>
    <x v="0"/>
    <x v="0"/>
    <s v="27-07-1962"/>
    <n v="13920"/>
    <s v="tier - 2"/>
    <s v="tier - 2"/>
    <s v="R1013"/>
    <n v="60"/>
    <n v="27"/>
    <s v="Jul"/>
    <n v="1962"/>
  </r>
  <r>
    <s v="Id730"/>
    <s v="Dana"/>
    <n v="36.85"/>
    <n v="6.21"/>
    <s v="Yes"/>
    <s v="No"/>
    <x v="0"/>
    <n v="2"/>
    <x v="1"/>
    <x v="0"/>
    <x v="1"/>
    <s v="07-07-1959"/>
    <n v="13888"/>
    <s v="tier - 2"/>
    <s v="tier - 2"/>
    <s v="R1013"/>
    <n v="63"/>
    <n v="7"/>
    <s v="Jul"/>
    <n v="1959"/>
  </r>
  <r>
    <s v="Id731"/>
    <s v="Jennifer L"/>
    <n v="36.299999999999997"/>
    <n v="5.79"/>
    <s v="Yes"/>
    <s v="No"/>
    <x v="0"/>
    <n v="2"/>
    <x v="1"/>
    <x v="0"/>
    <x v="1"/>
    <s v="29-12-1959"/>
    <n v="13887"/>
    <s v="tier - 2"/>
    <s v="tier - 3"/>
    <s v="R1013"/>
    <n v="63"/>
    <n v="29"/>
    <s v="Dec"/>
    <n v="1959"/>
  </r>
  <r>
    <s v="Id732"/>
    <s v="Benjamin"/>
    <n v="45.34"/>
    <n v="5.69"/>
    <s v="Yes"/>
    <s v="No"/>
    <x v="0"/>
    <n v="0"/>
    <x v="1"/>
    <x v="0"/>
    <x v="2"/>
    <s v="25-09-1985"/>
    <n v="13886"/>
    <s v="tier - 2"/>
    <s v="tier - 2"/>
    <s v="R1012"/>
    <n v="37"/>
    <n v="25"/>
    <s v="Sep"/>
    <n v="1985"/>
  </r>
  <r>
    <s v="Id733"/>
    <s v="Tanya"/>
    <n v="31.8"/>
    <n v="5.36"/>
    <s v="Yes"/>
    <s v="No"/>
    <x v="0"/>
    <n v="2"/>
    <x v="1"/>
    <x v="0"/>
    <x v="2"/>
    <s v="05-10-1959"/>
    <n v="13881"/>
    <s v="tier - 2"/>
    <s v="tier - 2"/>
    <s v="R1011"/>
    <n v="63"/>
    <n v="5"/>
    <s v="Oct"/>
    <n v="1959"/>
  </r>
  <r>
    <s v="Id734"/>
    <s v="Tracy"/>
    <n v="41.02"/>
    <n v="11.37"/>
    <s v="No"/>
    <s v="No"/>
    <x v="0"/>
    <n v="0"/>
    <x v="1"/>
    <x v="0"/>
    <x v="0"/>
    <s v="19-12-1978"/>
    <n v="13875"/>
    <s v="tier - 2"/>
    <s v="tier - 1"/>
    <s v="R1012"/>
    <n v="44"/>
    <n v="19"/>
    <s v="Dec"/>
    <n v="1978"/>
  </r>
  <r>
    <s v="Id735"/>
    <s v="Emily S"/>
    <n v="32.68"/>
    <n v="11.87"/>
    <s v="No"/>
    <s v="No"/>
    <x v="0"/>
    <n v="0"/>
    <x v="1"/>
    <x v="0"/>
    <x v="0"/>
    <s v="21-07-1960"/>
    <n v="13845"/>
    <s v="tier - 2"/>
    <s v="tier - 2"/>
    <s v="R1012"/>
    <n v="62"/>
    <n v="21"/>
    <s v="Jul"/>
    <n v="1960"/>
  </r>
  <r>
    <s v="Id736"/>
    <s v="Kelly R"/>
    <n v="21.7"/>
    <n v="4.9000000000000004"/>
    <s v="No"/>
    <s v="No"/>
    <x v="1"/>
    <n v="1"/>
    <x v="0"/>
    <x v="2"/>
    <x v="2"/>
    <s v="07-06-2003"/>
    <n v="13845"/>
    <s v="tier - 2"/>
    <s v="tier - 1"/>
    <s v="R1011"/>
    <n v="20"/>
    <n v="7"/>
    <s v="Jun"/>
    <n v="2003"/>
  </r>
  <r>
    <s v="Id737"/>
    <s v="Kyle"/>
    <n v="40.479999999999997"/>
    <n v="6.7"/>
    <s v="No"/>
    <s v="No"/>
    <x v="0"/>
    <n v="3"/>
    <x v="1"/>
    <x v="0"/>
    <x v="0"/>
    <s v="10-12-1958"/>
    <n v="13831"/>
    <s v="tier - 3"/>
    <s v="tier - 1"/>
    <s v="R1013"/>
    <n v="64"/>
    <n v="10"/>
    <s v="Dec"/>
    <n v="1958"/>
  </r>
  <r>
    <s v="Id738"/>
    <s v="Bruce A Jr."/>
    <n v="34.5"/>
    <n v="10.3"/>
    <s v="No"/>
    <s v="No"/>
    <x v="0"/>
    <n v="3"/>
    <x v="1"/>
    <x v="0"/>
    <x v="0"/>
    <s v="25-11-1958"/>
    <n v="13823"/>
    <s v="tier - 3"/>
    <s v="tier - 3"/>
    <s v="R1011"/>
    <n v="64"/>
    <n v="25"/>
    <s v="Nov"/>
    <n v="1958"/>
  </r>
  <r>
    <s v="Id739"/>
    <s v="Cary J"/>
    <n v="45.9"/>
    <n v="11.14"/>
    <s v="Yes"/>
    <s v="No"/>
    <x v="0"/>
    <n v="1"/>
    <x v="1"/>
    <x v="0"/>
    <x v="0"/>
    <s v="08-12-1986"/>
    <n v="13819"/>
    <s v="tier - 3"/>
    <s v="tier - 2"/>
    <s v="R1012"/>
    <n v="36"/>
    <n v="8"/>
    <s v="Dec"/>
    <n v="1986"/>
  </r>
  <r>
    <s v="Id740"/>
    <s v="Jill M"/>
    <n v="33.479999999999997"/>
    <n v="4.74"/>
    <s v="Yes"/>
    <s v="No"/>
    <x v="0"/>
    <n v="2"/>
    <x v="1"/>
    <x v="0"/>
    <x v="2"/>
    <s v="10-11-1966"/>
    <n v="13802"/>
    <s v="tier - 3"/>
    <s v="tier - 3"/>
    <s v="R1026"/>
    <n v="56"/>
    <n v="10"/>
    <s v="Nov"/>
    <n v="1966"/>
  </r>
  <r>
    <s v="Id741"/>
    <s v="Chris"/>
    <n v="28.31"/>
    <n v="5.96"/>
    <s v="Yes"/>
    <s v="No"/>
    <x v="0"/>
    <n v="2"/>
    <x v="1"/>
    <x v="1"/>
    <x v="1"/>
    <s v="06-08-1959"/>
    <n v="13770"/>
    <s v="tier - 3"/>
    <s v="tier - 1"/>
    <s v="R1012"/>
    <n v="63"/>
    <n v="6"/>
    <s v="Aug"/>
    <n v="1959"/>
  </r>
  <r>
    <s v="Id742"/>
    <s v="Michael E."/>
    <n v="21.565000000000001"/>
    <n v="4.95"/>
    <s v="No"/>
    <s v="yes"/>
    <x v="0"/>
    <n v="1"/>
    <x v="0"/>
    <x v="2"/>
    <x v="2"/>
    <s v="16-07-2004"/>
    <n v="13748"/>
    <s v="tier - 3"/>
    <s v="tier - 2"/>
    <s v="R1018"/>
    <n v="18"/>
    <n v="16"/>
    <s v="Jul"/>
    <n v="2004"/>
  </r>
  <r>
    <s v="Id743"/>
    <s v="Lauren"/>
    <n v="35.590000000000003"/>
    <n v="5.21"/>
    <s v="Yes"/>
    <s v="No"/>
    <x v="1"/>
    <n v="1"/>
    <x v="1"/>
    <x v="0"/>
    <x v="2"/>
    <s v="23-10-1969"/>
    <n v="13747"/>
    <s v="tier - 3"/>
    <s v="tier - 2"/>
    <s v="R1026"/>
    <n v="53"/>
    <n v="23"/>
    <s v="Oct"/>
    <n v="1969"/>
  </r>
  <r>
    <s v="Id744"/>
    <s v="Kathryn E"/>
    <n v="43.44"/>
    <n v="4.8600000000000003"/>
    <s v="Yes"/>
    <s v="No"/>
    <x v="0"/>
    <n v="0"/>
    <x v="1"/>
    <x v="0"/>
    <x v="2"/>
    <s v="29-08-1985"/>
    <n v="13726"/>
    <s v="tier - 3"/>
    <s v="tier - 3"/>
    <s v="R1026"/>
    <n v="37"/>
    <n v="29"/>
    <s v="Aug"/>
    <n v="1985"/>
  </r>
  <r>
    <s v="Id745"/>
    <s v="Polly"/>
    <n v="21.754999999999999"/>
    <n v="7.79"/>
    <s v="Yes"/>
    <s v="No"/>
    <x v="0"/>
    <n v="0"/>
    <x v="1"/>
    <x v="2"/>
    <x v="0"/>
    <s v="02-08-1981"/>
    <n v="13725"/>
    <s v="tier - 3"/>
    <s v="tier - 2"/>
    <s v="R1024"/>
    <n v="41"/>
    <n v="2"/>
    <s v="Aug"/>
    <n v="1981"/>
  </r>
  <r>
    <s v="Id746"/>
    <s v="Mark H."/>
    <n v="44.55"/>
    <n v="7.12"/>
    <s v="Yes"/>
    <s v="No"/>
    <x v="0"/>
    <n v="1"/>
    <x v="1"/>
    <x v="0"/>
    <x v="0"/>
    <s v="24-11-1986"/>
    <n v="13715"/>
    <s v="tier - 3"/>
    <s v="tier - 2"/>
    <s v="R1023"/>
    <n v="36"/>
    <n v="24"/>
    <s v="Nov"/>
    <n v="1986"/>
  </r>
  <r>
    <s v="Id747"/>
    <s v="Jessie M."/>
    <n v="43.32"/>
    <n v="4.67"/>
    <s v="Yes"/>
    <s v="No"/>
    <x v="0"/>
    <n v="0"/>
    <x v="1"/>
    <x v="0"/>
    <x v="2"/>
    <s v="14-09-1985"/>
    <n v="13686"/>
    <s v="tier - 3"/>
    <s v="tier - 1"/>
    <s v="R1026"/>
    <n v="37"/>
    <n v="14"/>
    <s v="Sep"/>
    <n v="1985"/>
  </r>
  <r>
    <s v="Id748"/>
    <s v="Chris"/>
    <n v="31.23"/>
    <n v="9.1199999999999992"/>
    <s v="Yes"/>
    <s v="No"/>
    <x v="1"/>
    <n v="1"/>
    <x v="1"/>
    <x v="0"/>
    <x v="0"/>
    <s v="04-08-1963"/>
    <n v="13678"/>
    <s v="tier - 3"/>
    <s v="tier - 2"/>
    <s v="R1021"/>
    <n v="59"/>
    <n v="4"/>
    <s v="Aug"/>
    <n v="1963"/>
  </r>
  <r>
    <s v="Id749"/>
    <s v="Daniel"/>
    <n v="42.81"/>
    <n v="4.1500000000000004"/>
    <s v="No"/>
    <s v="No"/>
    <x v="0"/>
    <n v="1"/>
    <x v="1"/>
    <x v="0"/>
    <x v="2"/>
    <s v="20-07-1984"/>
    <n v="13638"/>
    <s v="tier - 3"/>
    <s v="tier - 3"/>
    <s v="R1023"/>
    <n v="38"/>
    <n v="20"/>
    <s v="Jul"/>
    <n v="1984"/>
  </r>
  <r>
    <s v="Id750"/>
    <s v="Megan"/>
    <n v="35.909999999999997"/>
    <n v="6.72"/>
    <s v="Yes"/>
    <s v="No"/>
    <x v="0"/>
    <n v="2"/>
    <x v="1"/>
    <x v="0"/>
    <x v="0"/>
    <s v="24-12-1961"/>
    <n v="13636"/>
    <s v="tier - 3"/>
    <s v="tier - 3"/>
    <s v="R1024"/>
    <n v="61"/>
    <n v="24"/>
    <s v="Dec"/>
    <n v="1961"/>
  </r>
  <r>
    <s v="Id751"/>
    <s v="Kevin"/>
    <n v="36.65"/>
    <n v="5.01"/>
    <s v="Yes"/>
    <s v="No"/>
    <x v="1"/>
    <n v="1"/>
    <x v="1"/>
    <x v="0"/>
    <x v="2"/>
    <s v="26-07-1969"/>
    <n v="13622"/>
    <s v="tier - 3"/>
    <s v="tier - 3"/>
    <s v="R1012"/>
    <n v="53"/>
    <n v="26"/>
    <s v="Jul"/>
    <n v="1969"/>
  </r>
  <r>
    <s v="Id752"/>
    <s v="Caroline S."/>
    <n v="22.04"/>
    <n v="10.9"/>
    <s v="Yes"/>
    <s v="No"/>
    <x v="0"/>
    <n v="2"/>
    <x v="1"/>
    <x v="2"/>
    <x v="0"/>
    <s v="18-11-1961"/>
    <n v="13616"/>
    <s v="tier - 3"/>
    <s v="tier - 3"/>
    <s v="R1024"/>
    <n v="61"/>
    <n v="18"/>
    <s v="Nov"/>
    <n v="1961"/>
  </r>
  <r>
    <s v="Id753"/>
    <s v="Nuta"/>
    <n v="31.824999999999999"/>
    <n v="5.52"/>
    <s v="Yes"/>
    <s v="No"/>
    <x v="0"/>
    <n v="1"/>
    <x v="1"/>
    <x v="0"/>
    <x v="2"/>
    <s v="10-09-1964"/>
    <n v="13607"/>
    <s v="tier - 3"/>
    <s v="tier - 1"/>
    <s v="R1024"/>
    <n v="58"/>
    <n v="10"/>
    <s v="Sep"/>
    <n v="1964"/>
  </r>
  <r>
    <s v="Id754"/>
    <s v="Margie"/>
    <n v="53.58"/>
    <n v="4.55"/>
    <s v="No"/>
    <s v="No"/>
    <x v="0"/>
    <n v="1"/>
    <x v="1"/>
    <x v="0"/>
    <x v="2"/>
    <s v="14-08-1992"/>
    <n v="13588"/>
    <s v="tier - 3"/>
    <s v="tier - 1"/>
    <s v="R1012"/>
    <n v="30"/>
    <n v="14"/>
    <s v="Aug"/>
    <n v="1992"/>
  </r>
  <r>
    <s v="Id755"/>
    <s v="Heidi"/>
    <n v="34.299999999999997"/>
    <n v="11.76"/>
    <s v="No"/>
    <s v="No"/>
    <x v="0"/>
    <n v="0"/>
    <x v="1"/>
    <x v="0"/>
    <x v="0"/>
    <s v="15-07-1968"/>
    <n v="13566"/>
    <s v="tier - 3"/>
    <s v="tier - 3"/>
    <s v="R1026"/>
    <n v="54"/>
    <n v="15"/>
    <s v="Jul"/>
    <n v="1968"/>
  </r>
  <r>
    <s v="Id756"/>
    <s v="Diego J"/>
    <n v="32.11"/>
    <n v="7.06"/>
    <s v="No"/>
    <s v="No"/>
    <x v="0"/>
    <n v="0"/>
    <x v="1"/>
    <x v="0"/>
    <x v="0"/>
    <s v="11-07-1960"/>
    <n v="13555"/>
    <s v="tier - 3"/>
    <s v="tier - 3"/>
    <s v="R1017"/>
    <n v="62"/>
    <n v="11"/>
    <s v="Jul"/>
    <n v="1960"/>
  </r>
  <r>
    <s v="Id757"/>
    <s v="Enrique M Sr."/>
    <n v="31.78"/>
    <n v="11.35"/>
    <s v="Yes"/>
    <s v="No"/>
    <x v="1"/>
    <n v="1"/>
    <x v="1"/>
    <x v="0"/>
    <x v="0"/>
    <s v="14-10-1963"/>
    <n v="13511"/>
    <s v="tier - 3"/>
    <s v="tier - 1"/>
    <s v="R1012"/>
    <n v="59"/>
    <n v="14"/>
    <s v="Oct"/>
    <n v="1963"/>
  </r>
  <r>
    <s v="Id758"/>
    <s v="Greg"/>
    <n v="46.89"/>
    <n v="5.52"/>
    <s v="No"/>
    <s v="No"/>
    <x v="0"/>
    <n v="0"/>
    <x v="1"/>
    <x v="0"/>
    <x v="2"/>
    <s v="30-08-1990"/>
    <n v="13481"/>
    <s v="tier - 3"/>
    <s v="tier - 2"/>
    <s v="R1023"/>
    <n v="32"/>
    <n v="30"/>
    <s v="Aug"/>
    <n v="1990"/>
  </r>
  <r>
    <s v="Id759"/>
    <s v="Filip"/>
    <n v="39.35"/>
    <n v="7.86"/>
    <s v="Yes"/>
    <s v="No"/>
    <x v="0"/>
    <n v="1"/>
    <x v="1"/>
    <x v="0"/>
    <x v="0"/>
    <s v="07-08-1975"/>
    <n v="13472"/>
    <s v="tier - 3"/>
    <s v="tier - 2"/>
    <s v="R1012"/>
    <n v="47"/>
    <n v="7"/>
    <s v="Aug"/>
    <n v="1975"/>
  </r>
  <r>
    <s v="Id760"/>
    <s v="Rosemary E."/>
    <n v="39.200000000000003"/>
    <n v="11.38"/>
    <s v="No"/>
    <s v="No"/>
    <x v="0"/>
    <n v="0"/>
    <x v="1"/>
    <x v="0"/>
    <x v="0"/>
    <s v="24-07-1960"/>
    <n v="13471"/>
    <s v="tier - 3"/>
    <s v="tier - 3"/>
    <s v="R1011"/>
    <n v="62"/>
    <n v="24"/>
    <s v="Jul"/>
    <n v="1960"/>
  </r>
  <r>
    <s v="Id761"/>
    <s v="Lisa"/>
    <n v="39.159999999999997"/>
    <n v="10.48"/>
    <s v="No"/>
    <s v="No"/>
    <x v="0"/>
    <n v="0"/>
    <x v="1"/>
    <x v="0"/>
    <x v="0"/>
    <s v="28-07-1960"/>
    <n v="13471"/>
    <s v="tier - 3"/>
    <s v="tier - 2"/>
    <s v="R1013"/>
    <n v="62"/>
    <n v="28"/>
    <s v="Jul"/>
    <n v="1960"/>
  </r>
  <r>
    <s v="Id762"/>
    <s v="Jason"/>
    <n v="44.1"/>
    <n v="5.04"/>
    <s v="Yes"/>
    <s v="No"/>
    <x v="0"/>
    <n v="0"/>
    <x v="1"/>
    <x v="0"/>
    <x v="2"/>
    <s v="19-08-1985"/>
    <n v="13466"/>
    <s v="tier - 3"/>
    <s v="tier - 1"/>
    <s v="R1012"/>
    <n v="37"/>
    <n v="19"/>
    <s v="Aug"/>
    <n v="1985"/>
  </r>
  <r>
    <s v="Id763"/>
    <s v="Courtney"/>
    <n v="33.200000000000003"/>
    <n v="9.06"/>
    <s v="No"/>
    <s v="No"/>
    <x v="0"/>
    <n v="0"/>
    <x v="1"/>
    <x v="0"/>
    <x v="0"/>
    <s v="16-12-1960"/>
    <n v="13463"/>
    <s v="tier - 3"/>
    <s v="tier - 2"/>
    <s v="R1011"/>
    <n v="62"/>
    <n v="16"/>
    <s v="Dec"/>
    <n v="1960"/>
  </r>
  <r>
    <s v="Id764"/>
    <s v="Jennifer R."/>
    <n v="29.92"/>
    <n v="11.07"/>
    <s v="No"/>
    <s v="No"/>
    <x v="0"/>
    <n v="0"/>
    <x v="1"/>
    <x v="1"/>
    <x v="0"/>
    <s v="11-07-1960"/>
    <n v="13458"/>
    <s v="tier - 3"/>
    <s v="tier - 1"/>
    <s v="R1013"/>
    <n v="62"/>
    <n v="11"/>
    <s v="Jul"/>
    <n v="1960"/>
  </r>
  <r>
    <s v="Id765"/>
    <s v="Lauren E"/>
    <n v="25"/>
    <n v="10.45"/>
    <s v="No"/>
    <s v="No"/>
    <x v="0"/>
    <n v="0"/>
    <x v="1"/>
    <x v="1"/>
    <x v="0"/>
    <s v="13-08-1960"/>
    <n v="13451"/>
    <s v="tier - 3"/>
    <s v="tier - 1"/>
    <s v="R1011"/>
    <n v="62"/>
    <n v="13"/>
    <s v="Aug"/>
    <n v="1960"/>
  </r>
  <r>
    <s v="Id766"/>
    <s v="Ashley M."/>
    <n v="38.869999999999997"/>
    <n v="8.6300000000000008"/>
    <s v="Yes"/>
    <s v="No"/>
    <x v="0"/>
    <n v="1"/>
    <x v="1"/>
    <x v="0"/>
    <x v="0"/>
    <s v="29-06-1975"/>
    <n v="13441"/>
    <s v="tier - 3"/>
    <s v="tier - 2"/>
    <s v="R1012"/>
    <n v="47"/>
    <n v="29"/>
    <s v="Jun"/>
    <n v="1975"/>
  </r>
  <r>
    <s v="Id767"/>
    <s v="Alison R."/>
    <n v="32.299999999999997"/>
    <n v="5.28"/>
    <s v="Yes"/>
    <s v="No"/>
    <x v="0"/>
    <n v="2"/>
    <x v="1"/>
    <x v="0"/>
    <x v="2"/>
    <s v="14-11-1966"/>
    <n v="13430"/>
    <s v="tier - 3"/>
    <s v="tier - 3"/>
    <s v="R1024"/>
    <n v="56"/>
    <n v="14"/>
    <s v="Nov"/>
    <n v="1966"/>
  </r>
  <r>
    <s v="Id768"/>
    <s v="Madeleine"/>
    <n v="31.16"/>
    <n v="7.49"/>
    <s v="Yes"/>
    <s v="No"/>
    <x v="0"/>
    <n v="2"/>
    <x v="1"/>
    <x v="0"/>
    <x v="0"/>
    <s v="03-11-1961"/>
    <n v="13429"/>
    <s v="tier - 3"/>
    <s v="tier - 3"/>
    <s v="R1012"/>
    <n v="61"/>
    <n v="3"/>
    <s v="Nov"/>
    <n v="1961"/>
  </r>
  <r>
    <s v="Id769"/>
    <s v="Stacey"/>
    <n v="54.59"/>
    <n v="4.2699999999999996"/>
    <s v="No"/>
    <s v="No"/>
    <x v="0"/>
    <n v="0"/>
    <x v="1"/>
    <x v="0"/>
    <x v="2"/>
    <s v="17-06-1994"/>
    <n v="13417"/>
    <s v="tier - 3"/>
    <s v="tier - 3"/>
    <s v="R1012"/>
    <n v="28"/>
    <n v="17"/>
    <s v="Jun"/>
    <n v="1994"/>
  </r>
  <r>
    <s v="Id770"/>
    <s v="Kimberly"/>
    <n v="21.09"/>
    <n v="9.2200000000000006"/>
    <s v="Yes"/>
    <s v="No"/>
    <x v="0"/>
    <n v="2"/>
    <x v="1"/>
    <x v="2"/>
    <x v="0"/>
    <s v="22-07-1961"/>
    <n v="13415"/>
    <s v="tier - 3"/>
    <s v="tier - 2"/>
    <s v="R1012"/>
    <n v="61"/>
    <n v="22"/>
    <s v="Jul"/>
    <n v="1961"/>
  </r>
  <r>
    <s v="Id771"/>
    <s v="Matthew D"/>
    <n v="52.41"/>
    <n v="5.99"/>
    <s v="No"/>
    <s v="No"/>
    <x v="0"/>
    <n v="1"/>
    <x v="1"/>
    <x v="0"/>
    <x v="1"/>
    <s v="19-12-1992"/>
    <n v="13413"/>
    <s v="tier - 3"/>
    <s v="tier - 3"/>
    <s v="R1023"/>
    <n v="30"/>
    <n v="19"/>
    <s v="Dec"/>
    <n v="1992"/>
  </r>
  <r>
    <s v="Id772"/>
    <s v="Michael"/>
    <n v="41.47"/>
    <n v="5.86"/>
    <s v="Yes"/>
    <s v="No"/>
    <x v="0"/>
    <n v="2"/>
    <x v="1"/>
    <x v="0"/>
    <x v="1"/>
    <s v="20-12-1959"/>
    <n v="13405"/>
    <s v="tier - 3"/>
    <s v="tier - 3"/>
    <s v="R1013"/>
    <n v="63"/>
    <n v="20"/>
    <s v="Dec"/>
    <n v="1959"/>
  </r>
  <r>
    <s v="Id773"/>
    <s v="Ben"/>
    <n v="33.1"/>
    <n v="5.19"/>
    <s v="Yes"/>
    <s v="No"/>
    <x v="0"/>
    <n v="2"/>
    <x v="1"/>
    <x v="0"/>
    <x v="2"/>
    <s v="25-11-1959"/>
    <n v="13394"/>
    <s v="tier - 3"/>
    <s v="tier - 1"/>
    <s v="R1011"/>
    <n v="63"/>
    <n v="25"/>
    <s v="Nov"/>
    <n v="1959"/>
  </r>
  <r>
    <s v="Id774"/>
    <s v="Chris"/>
    <n v="30.8"/>
    <n v="4.37"/>
    <s v="Yes"/>
    <s v="No"/>
    <x v="0"/>
    <n v="2"/>
    <x v="1"/>
    <x v="0"/>
    <x v="2"/>
    <s v="09-12-1959"/>
    <n v="13391"/>
    <s v="tier - 3"/>
    <s v="tier - 3"/>
    <s v="R1011"/>
    <n v="63"/>
    <n v="9"/>
    <s v="Dec"/>
    <n v="1959"/>
  </r>
  <r>
    <s v="Id775"/>
    <s v="Jeremy J"/>
    <n v="42.06"/>
    <n v="5.32"/>
    <s v="No"/>
    <s v="No"/>
    <x v="0"/>
    <n v="1"/>
    <x v="1"/>
    <x v="0"/>
    <x v="2"/>
    <s v="06-06-1984"/>
    <n v="13384"/>
    <s v="tier - 3"/>
    <s v="tier - 2"/>
    <s v="R1023"/>
    <n v="39"/>
    <n v="6"/>
    <s v="Jun"/>
    <n v="1984"/>
  </r>
  <r>
    <s v="Id776"/>
    <s v="Amy L."/>
    <n v="39.270000000000003"/>
    <n v="5.64"/>
    <s v="No"/>
    <s v="No"/>
    <x v="1"/>
    <n v="1"/>
    <x v="1"/>
    <x v="0"/>
    <x v="2"/>
    <s v="30-09-1979"/>
    <n v="13377"/>
    <s v="tier - 3"/>
    <s v="tier - 3"/>
    <s v="R1026"/>
    <n v="43"/>
    <n v="30"/>
    <s v="Sep"/>
    <n v="1979"/>
  </r>
  <r>
    <s v="Id777"/>
    <s v="Karen L."/>
    <n v="30.71"/>
    <n v="5.59"/>
    <s v="Yes"/>
    <s v="No"/>
    <x v="0"/>
    <n v="1"/>
    <x v="1"/>
    <x v="0"/>
    <x v="2"/>
    <s v="24-09-1964"/>
    <n v="13376"/>
    <s v="tier - 3"/>
    <s v="tier - 2"/>
    <s v="R1025"/>
    <n v="58"/>
    <n v="24"/>
    <s v="Sep"/>
    <n v="1964"/>
  </r>
  <r>
    <s v="Id778"/>
    <s v="Tennille"/>
    <n v="47.19"/>
    <n v="5.29"/>
    <s v="No"/>
    <s v="No"/>
    <x v="0"/>
    <n v="0"/>
    <x v="1"/>
    <x v="0"/>
    <x v="2"/>
    <s v="02-10-1990"/>
    <n v="13361"/>
    <s v="tier - 3"/>
    <s v="tier - 1"/>
    <s v="R1012"/>
    <n v="32"/>
    <n v="2"/>
    <s v="Oct"/>
    <n v="1990"/>
  </r>
  <r>
    <s v="Id779"/>
    <s v="Matt"/>
    <n v="30.02"/>
    <n v="6.65"/>
    <s v="No"/>
    <s v="No"/>
    <x v="0"/>
    <n v="0"/>
    <x v="1"/>
    <x v="0"/>
    <x v="0"/>
    <s v="11-11-1960"/>
    <n v="13352"/>
    <s v="tier - 3"/>
    <s v="tier - 1"/>
    <s v="R1012"/>
    <n v="62"/>
    <n v="11"/>
    <s v="Nov"/>
    <n v="1960"/>
  </r>
  <r>
    <s v="Id780"/>
    <s v="Emily"/>
    <n v="37.909999999999997"/>
    <n v="5.68"/>
    <s v="Yes"/>
    <s v="No"/>
    <x v="0"/>
    <n v="0"/>
    <x v="1"/>
    <x v="0"/>
    <x v="2"/>
    <s v="23-08-1976"/>
    <n v="13334"/>
    <s v="tier - 3"/>
    <s v="tier - 2"/>
    <s v="R1012"/>
    <n v="46"/>
    <n v="23"/>
    <s v="Aug"/>
    <n v="1976"/>
  </r>
  <r>
    <s v="Id781"/>
    <s v="Justin E"/>
    <n v="54.61"/>
    <n v="4.49"/>
    <s v="No"/>
    <s v="No"/>
    <x v="0"/>
    <n v="0"/>
    <x v="1"/>
    <x v="0"/>
    <x v="2"/>
    <s v="01-07-1994"/>
    <n v="13293"/>
    <s v="tier - 3"/>
    <s v="tier - 3"/>
    <s v="R1012"/>
    <n v="28"/>
    <n v="1"/>
    <s v="Jul"/>
    <n v="1994"/>
  </r>
  <r>
    <s v="Id782"/>
    <s v="Shalane"/>
    <n v="36.005000000000003"/>
    <n v="6.9"/>
    <s v="No"/>
    <s v="No"/>
    <x v="0"/>
    <n v="0"/>
    <x v="1"/>
    <x v="0"/>
    <x v="0"/>
    <s v="11-10-1962"/>
    <n v="13229"/>
    <s v="tier - 3"/>
    <s v="tier - 3"/>
    <s v="R1023"/>
    <n v="60"/>
    <n v="11"/>
    <s v="Oct"/>
    <n v="1962"/>
  </r>
  <r>
    <s v="Id783"/>
    <s v="Jessica N."/>
    <n v="28.7"/>
    <n v="11.52"/>
    <s v="No"/>
    <s v="No"/>
    <x v="0"/>
    <n v="0"/>
    <x v="1"/>
    <x v="1"/>
    <x v="0"/>
    <s v="24-11-1962"/>
    <n v="13225"/>
    <s v="tier - 3"/>
    <s v="tier - 2"/>
    <s v="R1011"/>
    <n v="60"/>
    <n v="24"/>
    <s v="Nov"/>
    <n v="1962"/>
  </r>
  <r>
    <s v="Id784"/>
    <s v="Melanie"/>
    <n v="34.295000000000002"/>
    <n v="11.24"/>
    <s v="No"/>
    <s v="No"/>
    <x v="0"/>
    <n v="0"/>
    <x v="1"/>
    <x v="0"/>
    <x v="0"/>
    <s v="13-11-1965"/>
    <n v="13224"/>
    <s v="tier - 3"/>
    <s v="tier - 3"/>
    <s v="R1024"/>
    <n v="57"/>
    <n v="13"/>
    <s v="Nov"/>
    <n v="1965"/>
  </r>
  <r>
    <s v="Id785"/>
    <s v="Ruth Angelica"/>
    <n v="27.55"/>
    <n v="10.98"/>
    <s v="No"/>
    <s v="No"/>
    <x v="0"/>
    <n v="0"/>
    <x v="1"/>
    <x v="1"/>
    <x v="0"/>
    <s v="07-12-1962"/>
    <n v="13217"/>
    <s v="tier - 3"/>
    <s v="tier - 1"/>
    <s v="R1024"/>
    <n v="60"/>
    <n v="7"/>
    <s v="Dec"/>
    <n v="1962"/>
  </r>
  <r>
    <s v="Id786"/>
    <s v="Una M"/>
    <n v="40.700000000000003"/>
    <n v="5.42"/>
    <s v="No"/>
    <s v="No"/>
    <x v="0"/>
    <n v="0"/>
    <x v="1"/>
    <x v="0"/>
    <x v="2"/>
    <s v="15-10-1982"/>
    <n v="13214"/>
    <s v="tier - 3"/>
    <s v="tier - 2"/>
    <s v="R1012"/>
    <n v="40"/>
    <n v="15"/>
    <s v="Oct"/>
    <n v="1982"/>
  </r>
  <r>
    <s v="Id787"/>
    <s v="Taralyn"/>
    <n v="18.335000000000001"/>
    <n v="10.97"/>
    <s v="No"/>
    <s v="No"/>
    <x v="0"/>
    <n v="0"/>
    <x v="1"/>
    <x v="3"/>
    <x v="0"/>
    <s v="05-08-1962"/>
    <n v="13204"/>
    <s v="tier - 3"/>
    <s v="tier - 1"/>
    <s v="R1024"/>
    <n v="60"/>
    <n v="5"/>
    <s v="Aug"/>
    <n v="1962"/>
  </r>
  <r>
    <s v="Id788"/>
    <s v="James A"/>
    <n v="33.914999999999999"/>
    <n v="9.56"/>
    <s v="Yes"/>
    <s v="No"/>
    <x v="0"/>
    <n v="2"/>
    <x v="1"/>
    <x v="0"/>
    <x v="0"/>
    <s v="06-12-1961"/>
    <n v="13144"/>
    <s v="tier - 3"/>
    <s v="tier - 2"/>
    <s v="R1016"/>
    <n v="61"/>
    <n v="6"/>
    <s v="Dec"/>
    <n v="1961"/>
  </r>
  <r>
    <s v="Id789"/>
    <s v="Ning"/>
    <n v="33.534999999999997"/>
    <n v="9.4"/>
    <s v="Yes"/>
    <s v="No"/>
    <x v="0"/>
    <n v="2"/>
    <x v="1"/>
    <x v="0"/>
    <x v="0"/>
    <s v="06-12-1961"/>
    <n v="13143"/>
    <s v="tier - 3"/>
    <s v="tier - 2"/>
    <s v="R1020"/>
    <n v="61"/>
    <n v="6"/>
    <s v="Dec"/>
    <n v="1961"/>
  </r>
  <r>
    <s v="Id790"/>
    <s v="Joel"/>
    <n v="23.655000000000001"/>
    <n v="8.48"/>
    <s v="Yes"/>
    <s v="No"/>
    <x v="0"/>
    <n v="2"/>
    <x v="1"/>
    <x v="2"/>
    <x v="0"/>
    <s v="07-09-1961"/>
    <n v="13130"/>
    <s v="tier - 3"/>
    <s v="tier - 2"/>
    <s v="R1017"/>
    <n v="61"/>
    <n v="7"/>
    <s v="Sep"/>
    <n v="1961"/>
  </r>
  <r>
    <s v="Id791"/>
    <s v="Pamela J."/>
    <n v="28"/>
    <n v="5.57"/>
    <s v="No"/>
    <s v="No"/>
    <x v="0"/>
    <n v="0"/>
    <x v="1"/>
    <x v="1"/>
    <x v="2"/>
    <s v="16-08-1999"/>
    <n v="13127"/>
    <s v="tier - 3"/>
    <s v="tier - 3"/>
    <s v="R1011"/>
    <n v="23"/>
    <n v="16"/>
    <s v="Aug"/>
    <n v="1999"/>
  </r>
  <r>
    <s v="Id792"/>
    <s v="Brittney"/>
    <n v="30.23"/>
    <n v="6.94"/>
    <s v="Yes"/>
    <s v="No"/>
    <x v="1"/>
    <n v="1"/>
    <x v="1"/>
    <x v="0"/>
    <x v="0"/>
    <s v="14-09-1963"/>
    <n v="13117"/>
    <s v="tier - 3"/>
    <s v="tier - 1"/>
    <s v="R1012"/>
    <n v="59"/>
    <n v="14"/>
    <s v="Sep"/>
    <n v="1963"/>
  </r>
  <r>
    <s v="Id793"/>
    <s v="Sheila"/>
    <n v="51.14"/>
    <n v="4.05"/>
    <s v="No"/>
    <s v="No"/>
    <x v="0"/>
    <n v="1"/>
    <x v="1"/>
    <x v="0"/>
    <x v="2"/>
    <s v="12-08-1992"/>
    <n v="13114"/>
    <s v="tier - 3"/>
    <s v="tier - 2"/>
    <s v="R1026"/>
    <n v="30"/>
    <n v="12"/>
    <s v="Aug"/>
    <n v="1992"/>
  </r>
  <r>
    <s v="Id794"/>
    <s v="Koji"/>
    <n v="24.32"/>
    <n v="10.220000000000001"/>
    <s v="No"/>
    <s v="No"/>
    <x v="0"/>
    <n v="0"/>
    <x v="1"/>
    <x v="2"/>
    <x v="0"/>
    <s v="02-08-1962"/>
    <n v="13113"/>
    <s v="tier - 3"/>
    <s v="tier - 3"/>
    <s v="R1012"/>
    <n v="60"/>
    <n v="2"/>
    <s v="Aug"/>
    <n v="1962"/>
  </r>
  <r>
    <s v="Id795"/>
    <s v="Sarah"/>
    <n v="38.06"/>
    <n v="9.24"/>
    <s v="No"/>
    <s v="No"/>
    <x v="0"/>
    <n v="0"/>
    <x v="1"/>
    <x v="0"/>
    <x v="0"/>
    <s v="30-10-1971"/>
    <n v="13111"/>
    <s v="tier - 3"/>
    <s v="tier - 2"/>
    <s v="R1011"/>
    <n v="51"/>
    <n v="30"/>
    <s v="Oct"/>
    <n v="1971"/>
  </r>
  <r>
    <s v="Id796"/>
    <s v="Colleen M"/>
    <n v="37.700000000000003"/>
    <n v="8.6"/>
    <s v="No"/>
    <s v="No"/>
    <x v="0"/>
    <n v="0"/>
    <x v="1"/>
    <x v="0"/>
    <x v="0"/>
    <s v="17-07-1978"/>
    <n v="13102"/>
    <s v="tier - 3"/>
    <s v="tier - 2"/>
    <s v="R1026"/>
    <n v="44"/>
    <n v="17"/>
    <s v="Jul"/>
    <n v="1978"/>
  </r>
  <r>
    <s v="Id797"/>
    <s v="Deedra G."/>
    <n v="44"/>
    <n v="9.32"/>
    <s v="Yes"/>
    <s v="No"/>
    <x v="0"/>
    <n v="2"/>
    <x v="1"/>
    <x v="0"/>
    <x v="0"/>
    <s v="06-11-1961"/>
    <n v="13064"/>
    <s v="tier - 3"/>
    <s v="tier - 2"/>
    <s v="R1011"/>
    <n v="61"/>
    <n v="6"/>
    <s v="Nov"/>
    <n v="1961"/>
  </r>
  <r>
    <s v="Id798"/>
    <s v="Kulwinder"/>
    <n v="41.45"/>
    <n v="6.12"/>
    <s v="Yes"/>
    <s v="No"/>
    <x v="0"/>
    <n v="0"/>
    <x v="1"/>
    <x v="0"/>
    <x v="1"/>
    <s v="26-10-1985"/>
    <n v="13051"/>
    <s v="tier - 3"/>
    <s v="tier - 1"/>
    <s v="R1026"/>
    <n v="37"/>
    <n v="26"/>
    <s v="Oct"/>
    <n v="1985"/>
  </r>
  <r>
    <s v="Id799"/>
    <s v="Ann M."/>
    <n v="25.364999999999998"/>
    <n v="9.19"/>
    <s v="Yes"/>
    <s v="No"/>
    <x v="0"/>
    <n v="0"/>
    <x v="1"/>
    <x v="1"/>
    <x v="0"/>
    <s v="06-08-1967"/>
    <n v="13047"/>
    <s v="tier - 3"/>
    <s v="tier - 3"/>
    <s v="R1024"/>
    <n v="55"/>
    <n v="6"/>
    <s v="Aug"/>
    <n v="1967"/>
  </r>
  <r>
    <s v="Id800"/>
    <s v="Sarah E"/>
    <n v="34.56"/>
    <n v="5.84"/>
    <s v="Yes"/>
    <s v="No"/>
    <x v="1"/>
    <n v="1"/>
    <x v="1"/>
    <x v="0"/>
    <x v="1"/>
    <s v="23-09-1969"/>
    <n v="13044"/>
    <s v="tier - 3"/>
    <s v="tier - 1"/>
    <s v="R1012"/>
    <n v="53"/>
    <n v="23"/>
    <s v="Sep"/>
    <n v="1969"/>
  </r>
  <r>
    <s v="Id801"/>
    <s v="Apryl J."/>
    <n v="28.2"/>
    <n v="7.19"/>
    <s v="Yes"/>
    <s v="No"/>
    <x v="0"/>
    <n v="2"/>
    <x v="1"/>
    <x v="1"/>
    <x v="0"/>
    <s v="09-11-1961"/>
    <n v="13042"/>
    <s v="tier - 3"/>
    <s v="tier - 1"/>
    <s v="R1011"/>
    <n v="61"/>
    <n v="9"/>
    <s v="Nov"/>
    <n v="1961"/>
  </r>
  <r>
    <s v="Id802"/>
    <s v="Ilana"/>
    <n v="30.43"/>
    <n v="9.39"/>
    <s v="No"/>
    <s v="No"/>
    <x v="0"/>
    <n v="0"/>
    <x v="1"/>
    <x v="0"/>
    <x v="0"/>
    <s v="04-11-1965"/>
    <n v="13024"/>
    <s v="tier - 3"/>
    <s v="tier - 2"/>
    <s v="R1025"/>
    <n v="57"/>
    <n v="4"/>
    <s v="Nov"/>
    <n v="1965"/>
  </r>
  <r>
    <s v="Id803"/>
    <s v="Katherine"/>
    <n v="32.395000000000003"/>
    <n v="4.2699999999999996"/>
    <s v="Yes"/>
    <s v="No"/>
    <x v="0"/>
    <n v="1"/>
    <x v="1"/>
    <x v="0"/>
    <x v="2"/>
    <s v="23-09-1964"/>
    <n v="13019"/>
    <s v="tier - 3"/>
    <s v="tier - 1"/>
    <s v="R1024"/>
    <n v="58"/>
    <n v="23"/>
    <s v="Sep"/>
    <n v="1964"/>
  </r>
  <r>
    <s v="Id804"/>
    <s v="Katherine"/>
    <n v="24.035"/>
    <n v="11.71"/>
    <s v="No"/>
    <s v="No"/>
    <x v="0"/>
    <n v="0"/>
    <x v="1"/>
    <x v="2"/>
    <x v="0"/>
    <s v="20-07-1962"/>
    <n v="13012"/>
    <s v="tier - 3"/>
    <s v="tier - 1"/>
    <s v="R1012"/>
    <n v="60"/>
    <n v="20"/>
    <s v="Jul"/>
    <n v="1962"/>
  </r>
  <r>
    <s v="Id805"/>
    <s v="Karl"/>
    <n v="37.119999999999997"/>
    <n v="5.29"/>
    <s v="No"/>
    <s v="No"/>
    <x v="0"/>
    <n v="2"/>
    <x v="1"/>
    <x v="0"/>
    <x v="2"/>
    <s v="27-09-1972"/>
    <n v="13011"/>
    <s v="tier - 3"/>
    <s v="tier - 2"/>
    <s v="R1012"/>
    <n v="50"/>
    <n v="27"/>
    <s v="Sep"/>
    <n v="1972"/>
  </r>
  <r>
    <s v="Id806"/>
    <s v="Stephen"/>
    <n v="34.840000000000003"/>
    <n v="6"/>
    <s v="Yes"/>
    <s v="No"/>
    <x v="1"/>
    <n v="1"/>
    <x v="1"/>
    <x v="0"/>
    <x v="1"/>
    <s v="13-12-1969"/>
    <n v="13008"/>
    <s v="tier - 3"/>
    <s v="tier - 3"/>
    <s v="R1012"/>
    <n v="53"/>
    <n v="13"/>
    <s v="Dec"/>
    <n v="1969"/>
  </r>
  <r>
    <s v="Id807"/>
    <s v="Will"/>
    <n v="29.53"/>
    <n v="10.64"/>
    <s v="No"/>
    <s v="No"/>
    <x v="0"/>
    <n v="0"/>
    <x v="1"/>
    <x v="1"/>
    <x v="0"/>
    <s v="24-06-1962"/>
    <n v="13005"/>
    <s v="tier - 3"/>
    <s v="tier - 1"/>
    <s v="R1012"/>
    <n v="60"/>
    <n v="24"/>
    <s v="Jun"/>
    <n v="1962"/>
  </r>
  <r>
    <s v="Id808"/>
    <s v="Bradley D"/>
    <n v="42.51"/>
    <n v="8.2100000000000009"/>
    <s v="Yes"/>
    <s v="No"/>
    <x v="0"/>
    <n v="0"/>
    <x v="1"/>
    <x v="0"/>
    <x v="0"/>
    <s v="30-10-1981"/>
    <n v="13003"/>
    <s v="tier - 3"/>
    <s v="tier - 1"/>
    <s v="R1012"/>
    <n v="41"/>
    <n v="30"/>
    <s v="Oct"/>
    <n v="1981"/>
  </r>
  <r>
    <s v="Id809"/>
    <s v="Amy M"/>
    <n v="38.14"/>
    <n v="5.58"/>
    <s v="No"/>
    <s v="No"/>
    <x v="1"/>
    <n v="1"/>
    <x v="1"/>
    <x v="0"/>
    <x v="2"/>
    <s v="27-11-1979"/>
    <n v="12994"/>
    <s v="tier - 3"/>
    <s v="tier - 2"/>
    <s v="R1026"/>
    <n v="43"/>
    <n v="27"/>
    <s v="Nov"/>
    <n v="1979"/>
  </r>
  <r>
    <s v="Id810"/>
    <s v="Matthew W."/>
    <n v="39.93"/>
    <n v="8.75"/>
    <s v="No"/>
    <s v="No"/>
    <x v="0"/>
    <n v="0"/>
    <x v="1"/>
    <x v="0"/>
    <x v="0"/>
    <s v="28-11-1960"/>
    <n v="12983"/>
    <s v="tier - 3"/>
    <s v="tier - 1"/>
    <s v="R1013"/>
    <n v="62"/>
    <n v="28"/>
    <s v="Nov"/>
    <n v="1960"/>
  </r>
  <r>
    <s v="Id811"/>
    <s v="Doug"/>
    <n v="38.83"/>
    <n v="11.86"/>
    <s v="No"/>
    <s v="No"/>
    <x v="0"/>
    <n v="0"/>
    <x v="1"/>
    <x v="0"/>
    <x v="0"/>
    <s v="23-09-1960"/>
    <n v="12981"/>
    <s v="tier - 3"/>
    <s v="tier - 3"/>
    <s v="R1013"/>
    <n v="62"/>
    <n v="23"/>
    <s v="Sep"/>
    <n v="1960"/>
  </r>
  <r>
    <s v="Id812"/>
    <s v="Tom"/>
    <n v="37.4"/>
    <n v="11.46"/>
    <s v="No"/>
    <s v="No"/>
    <x v="0"/>
    <n v="0"/>
    <x v="1"/>
    <x v="0"/>
    <x v="0"/>
    <s v="22-06-1960"/>
    <n v="12979"/>
    <s v="tier - 3"/>
    <s v="tier - 1"/>
    <s v="R1011"/>
    <n v="62"/>
    <n v="22"/>
    <s v="Jun"/>
    <n v="1960"/>
  </r>
  <r>
    <s v="Id813"/>
    <s v="Jonathan"/>
    <n v="21.4"/>
    <n v="9.0299999999999994"/>
    <s v="No"/>
    <s v="No"/>
    <x v="0"/>
    <n v="0"/>
    <x v="1"/>
    <x v="2"/>
    <x v="0"/>
    <s v="04-11-1960"/>
    <n v="12957"/>
    <s v="tier - 3"/>
    <s v="tier - 1"/>
    <s v="R1011"/>
    <n v="62"/>
    <n v="4"/>
    <s v="Nov"/>
    <n v="1960"/>
  </r>
  <r>
    <s v="Id814"/>
    <s v="Wayne A."/>
    <n v="38.380000000000003"/>
    <n v="8.26"/>
    <s v="Yes"/>
    <s v="No"/>
    <x v="0"/>
    <n v="2"/>
    <x v="1"/>
    <x v="0"/>
    <x v="0"/>
    <s v="20-08-1961"/>
    <n v="12950"/>
    <s v="tier - 3"/>
    <s v="tier - 1"/>
    <s v="R1012"/>
    <n v="61"/>
    <n v="20"/>
    <s v="Aug"/>
    <n v="1961"/>
  </r>
  <r>
    <s v="Id815"/>
    <s v="Nobuyori"/>
    <n v="33.659999999999997"/>
    <n v="5.42"/>
    <s v="Yes"/>
    <s v="No"/>
    <x v="0"/>
    <n v="2"/>
    <x v="1"/>
    <x v="0"/>
    <x v="2"/>
    <s v="22-12-1966"/>
    <n v="12949"/>
    <s v="tier - 3"/>
    <s v="tier - 3"/>
    <s v="R1013"/>
    <n v="56"/>
    <n v="22"/>
    <s v="Dec"/>
    <n v="1966"/>
  </r>
  <r>
    <s v="Id816"/>
    <s v="Rich"/>
    <n v="31.79"/>
    <n v="11.33"/>
    <s v="Yes"/>
    <s v="No"/>
    <x v="1"/>
    <n v="1"/>
    <x v="1"/>
    <x v="0"/>
    <x v="0"/>
    <s v="14-08-1963"/>
    <n v="12929"/>
    <s v="tier - 3"/>
    <s v="tier - 2"/>
    <s v="R1013"/>
    <n v="59"/>
    <n v="14"/>
    <s v="Aug"/>
    <n v="1963"/>
  </r>
  <r>
    <s v="Id817"/>
    <s v="Marcos S"/>
    <n v="29.7"/>
    <n v="7.69"/>
    <s v="Yes"/>
    <s v="No"/>
    <x v="1"/>
    <n v="1"/>
    <x v="1"/>
    <x v="1"/>
    <x v="0"/>
    <s v="01-09-1963"/>
    <n v="12926"/>
    <s v="tier - 3"/>
    <s v="tier - 2"/>
    <s v="R1013"/>
    <n v="59"/>
    <n v="1"/>
    <s v="Sep"/>
    <n v="1963"/>
  </r>
  <r>
    <s v="Id818"/>
    <s v="Dave"/>
    <n v="25.46"/>
    <n v="8.77"/>
    <s v="Yes"/>
    <s v="No"/>
    <x v="1"/>
    <n v="1"/>
    <x v="1"/>
    <x v="1"/>
    <x v="0"/>
    <s v="16-08-1963"/>
    <n v="12914"/>
    <s v="tier - 3"/>
    <s v="tier - 2"/>
    <s v="R1016"/>
    <n v="59"/>
    <n v="16"/>
    <s v="Aug"/>
    <n v="1963"/>
  </r>
  <r>
    <s v="Id819"/>
    <s v="Andy"/>
    <n v="39.14"/>
    <n v="4.91"/>
    <s v="No"/>
    <s v="yes"/>
    <x v="0"/>
    <n v="1"/>
    <x v="1"/>
    <x v="0"/>
    <x v="2"/>
    <s v="09-07-2004"/>
    <n v="12890"/>
    <s v="tier - 3"/>
    <s v="tier - 1"/>
    <s v="R1019"/>
    <n v="18"/>
    <n v="9"/>
    <s v="Jul"/>
    <n v="2004"/>
  </r>
  <r>
    <s v="Id820"/>
    <s v="Mary"/>
    <n v="41.2"/>
    <n v="4.95"/>
    <s v="No"/>
    <s v="No"/>
    <x v="0"/>
    <n v="1"/>
    <x v="1"/>
    <x v="0"/>
    <x v="2"/>
    <s v="06-08-1984"/>
    <n v="12870"/>
    <s v="tier - 3"/>
    <s v="tier - 3"/>
    <s v="R1012"/>
    <n v="38"/>
    <n v="6"/>
    <s v="Aug"/>
    <n v="1984"/>
  </r>
  <r>
    <s v="Id821"/>
    <s v="Marcus B"/>
    <n v="28.81"/>
    <n v="10.8"/>
    <s v="Yes"/>
    <s v="No"/>
    <x v="1"/>
    <n v="1"/>
    <x v="1"/>
    <x v="1"/>
    <x v="0"/>
    <s v="27-09-1963"/>
    <n v="12857"/>
    <s v="tier - 3"/>
    <s v="tier - 3"/>
    <s v="R1021"/>
    <n v="59"/>
    <n v="27"/>
    <s v="Sep"/>
    <n v="1963"/>
  </r>
  <r>
    <s v="Id822"/>
    <s v="Thomas K."/>
    <n v="37.409999999999997"/>
    <n v="7.21"/>
    <s v="No"/>
    <s v="No"/>
    <x v="0"/>
    <n v="2"/>
    <x v="1"/>
    <x v="0"/>
    <x v="0"/>
    <s v="22-09-1973"/>
    <n v="12852"/>
    <s v="tier - 3"/>
    <s v="tier - 1"/>
    <s v="R1012"/>
    <n v="49"/>
    <n v="22"/>
    <s v="Sep"/>
    <n v="1973"/>
  </r>
  <r>
    <s v="Id823"/>
    <s v="Robert"/>
    <n v="52.54"/>
    <n v="5.12"/>
    <s v="No"/>
    <s v="No"/>
    <x v="1"/>
    <n v="1"/>
    <x v="1"/>
    <x v="0"/>
    <x v="2"/>
    <s v="27-09-1993"/>
    <n v="12847"/>
    <s v="tier - 3"/>
    <s v="tier - 2"/>
    <s v="R1012"/>
    <n v="29"/>
    <n v="27"/>
    <s v="Sep"/>
    <n v="1993"/>
  </r>
  <r>
    <s v="Id824"/>
    <s v="Geoff"/>
    <n v="17.29"/>
    <n v="4.62"/>
    <s v="No"/>
    <s v="yes"/>
    <x v="0"/>
    <n v="1"/>
    <x v="0"/>
    <x v="3"/>
    <x v="2"/>
    <s v="09-11-2004"/>
    <n v="12829"/>
    <s v="tier - 3"/>
    <s v="tier - 3"/>
    <s v="R1016"/>
    <n v="18"/>
    <n v="9"/>
    <s v="Nov"/>
    <n v="2004"/>
  </r>
  <r>
    <s v="Id825"/>
    <s v="Chris J."/>
    <n v="31.74"/>
    <n v="7.68"/>
    <s v="Yes"/>
    <s v="No"/>
    <x v="0"/>
    <n v="0"/>
    <x v="1"/>
    <x v="0"/>
    <x v="0"/>
    <s v="25-09-1967"/>
    <n v="12823"/>
    <s v="tier - 3"/>
    <s v="tier - 3"/>
    <s v="R1021"/>
    <n v="55"/>
    <n v="25"/>
    <s v="Sep"/>
    <n v="1967"/>
  </r>
  <r>
    <s v="Id826"/>
    <s v="Kate A."/>
    <n v="26.504999999999999"/>
    <n v="6.79"/>
    <s v="Yes"/>
    <s v="No"/>
    <x v="1"/>
    <n v="1"/>
    <x v="1"/>
    <x v="1"/>
    <x v="0"/>
    <s v="20-07-1963"/>
    <n v="12815"/>
    <s v="tier - 3"/>
    <s v="tier - 3"/>
    <s v="R1024"/>
    <n v="59"/>
    <n v="20"/>
    <s v="Jul"/>
    <n v="1963"/>
  </r>
  <r>
    <s v="Id827"/>
    <s v="Kelli"/>
    <n v="36.479999999999997"/>
    <n v="11.09"/>
    <s v="No"/>
    <s v="No"/>
    <x v="0"/>
    <n v="0"/>
    <x v="1"/>
    <x v="0"/>
    <x v="0"/>
    <s v="24-07-1978"/>
    <n v="12797"/>
    <s v="tier - 3"/>
    <s v="tier - 1"/>
    <s v="R1024"/>
    <n v="44"/>
    <n v="24"/>
    <s v="Jul"/>
    <n v="1978"/>
  </r>
  <r>
    <s v="Id828"/>
    <s v="Maggie M"/>
    <n v="39.159999999999997"/>
    <n v="5.24"/>
    <s v="Yes"/>
    <s v="No"/>
    <x v="1"/>
    <n v="1"/>
    <x v="1"/>
    <x v="0"/>
    <x v="2"/>
    <s v="29-10-1983"/>
    <n v="12788"/>
    <s v="tier - 3"/>
    <s v="tier - 1"/>
    <s v="R1026"/>
    <n v="39"/>
    <n v="29"/>
    <s v="Oct"/>
    <n v="1983"/>
  </r>
  <r>
    <s v="Id829"/>
    <s v="Michelle L."/>
    <n v="28.22"/>
    <n v="7.51"/>
    <s v="Yes"/>
    <s v="No"/>
    <x v="1"/>
    <n v="1"/>
    <x v="1"/>
    <x v="1"/>
    <x v="0"/>
    <s v="05-12-1963"/>
    <n v="12788"/>
    <s v="tier - 3"/>
    <s v="tier - 3"/>
    <s v="R1025"/>
    <n v="59"/>
    <n v="5"/>
    <s v="Dec"/>
    <n v="1963"/>
  </r>
  <r>
    <s v="Id830"/>
    <s v="Ashley K"/>
    <n v="35"/>
    <n v="4.13"/>
    <s v="No"/>
    <s v="No"/>
    <x v="0"/>
    <n v="2"/>
    <x v="1"/>
    <x v="0"/>
    <x v="2"/>
    <s v="07-10-1972"/>
    <n v="12776"/>
    <s v="tier - 3"/>
    <s v="tier - 3"/>
    <s v="R1026"/>
    <n v="50"/>
    <n v="7"/>
    <s v="Oct"/>
    <n v="1972"/>
  </r>
  <r>
    <s v="Id831"/>
    <s v="Michael"/>
    <n v="36.24"/>
    <n v="8.3800000000000008"/>
    <s v="Yes"/>
    <s v="No"/>
    <x v="0"/>
    <n v="1"/>
    <x v="1"/>
    <x v="0"/>
    <x v="0"/>
    <s v="25-09-1975"/>
    <n v="12770"/>
    <s v="tier - 3"/>
    <s v="tier - 3"/>
    <s v="R1021"/>
    <n v="47"/>
    <n v="25"/>
    <s v="Sep"/>
    <n v="1975"/>
  </r>
  <r>
    <s v="Id832"/>
    <s v="Ryan K."/>
    <n v="36.954999999999998"/>
    <n v="8.07"/>
    <s v="No"/>
    <s v="No"/>
    <x v="0"/>
    <n v="0"/>
    <x v="1"/>
    <x v="0"/>
    <x v="0"/>
    <s v="01-10-1962"/>
    <n v="12741"/>
    <s v="tier - 3"/>
    <s v="tier - 1"/>
    <s v="R1017"/>
    <n v="60"/>
    <n v="1"/>
    <s v="Oct"/>
    <n v="1962"/>
  </r>
  <r>
    <s v="Id833"/>
    <s v="Matthew J"/>
    <n v="29.64"/>
    <n v="8.9499999999999993"/>
    <s v="No"/>
    <s v="No"/>
    <x v="0"/>
    <n v="0"/>
    <x v="1"/>
    <x v="1"/>
    <x v="0"/>
    <s v="02-09-1962"/>
    <n v="12731"/>
    <s v="tier - 3"/>
    <s v="tier - 3"/>
    <s v="R1016"/>
    <n v="60"/>
    <n v="2"/>
    <s v="Sep"/>
    <n v="1962"/>
  </r>
  <r>
    <s v="Id834"/>
    <s v="Karine"/>
    <n v="42.74"/>
    <n v="6.31"/>
    <s v="Yes"/>
    <s v="No"/>
    <x v="0"/>
    <n v="1"/>
    <x v="1"/>
    <x v="0"/>
    <x v="1"/>
    <s v="17-07-1988"/>
    <n v="12718"/>
    <s v="tier - 3"/>
    <s v="tier - 1"/>
    <s v="R1026"/>
    <n v="34"/>
    <n v="17"/>
    <s v="Jul"/>
    <n v="1988"/>
  </r>
  <r>
    <s v="Id835"/>
    <s v="Antonia G"/>
    <n v="36.130000000000003"/>
    <n v="7.19"/>
    <s v="Yes"/>
    <s v="No"/>
    <x v="0"/>
    <n v="2"/>
    <x v="1"/>
    <x v="0"/>
    <x v="0"/>
    <s v="08-07-1970"/>
    <n v="12713"/>
    <s v="tier - 3"/>
    <s v="tier - 1"/>
    <s v="R1011"/>
    <n v="52"/>
    <n v="8"/>
    <s v="Jul"/>
    <n v="1970"/>
  </r>
  <r>
    <s v="Id836"/>
    <s v="Casondra L"/>
    <n v="31.55"/>
    <n v="6.11"/>
    <s v="Yes"/>
    <s v="No"/>
    <x v="0"/>
    <n v="1"/>
    <x v="1"/>
    <x v="0"/>
    <x v="1"/>
    <s v="28-11-1964"/>
    <n v="12701"/>
    <s v="tier - 3"/>
    <s v="tier - 3"/>
    <s v="R1011"/>
    <n v="58"/>
    <n v="28"/>
    <s v="Nov"/>
    <n v="1964"/>
  </r>
  <r>
    <s v="Id837"/>
    <s v="Wendy"/>
    <n v="52.75"/>
    <n v="6.02"/>
    <s v="No"/>
    <s v="No"/>
    <x v="0"/>
    <n v="1"/>
    <x v="1"/>
    <x v="0"/>
    <x v="1"/>
    <s v="07-07-1992"/>
    <n v="12700"/>
    <s v="tier - 3"/>
    <s v="tier - 2"/>
    <s v="R1011"/>
    <n v="30"/>
    <n v="7"/>
    <s v="Jul"/>
    <n v="1992"/>
  </r>
  <r>
    <s v="Id838"/>
    <s v="Eric D"/>
    <n v="36.67"/>
    <n v="11.86"/>
    <s v="No"/>
    <s v="No"/>
    <x v="0"/>
    <n v="0"/>
    <x v="1"/>
    <x v="0"/>
    <x v="0"/>
    <s v="24-09-1974"/>
    <n v="12697"/>
    <s v="tier - 3"/>
    <s v="tier - 3"/>
    <s v="R1021"/>
    <n v="48"/>
    <n v="24"/>
    <s v="Sep"/>
    <n v="1974"/>
  </r>
  <r>
    <s v="Id839"/>
    <s v="Elizabeth"/>
    <n v="38.06"/>
    <n v="8.25"/>
    <s v="No"/>
    <s v="No"/>
    <x v="0"/>
    <n v="0"/>
    <x v="1"/>
    <x v="0"/>
    <x v="0"/>
    <s v="27-08-1962"/>
    <n v="12649"/>
    <s v="tier - 3"/>
    <s v="tier - 2"/>
    <s v="R1013"/>
    <n v="60"/>
    <n v="27"/>
    <s v="Aug"/>
    <n v="1962"/>
  </r>
  <r>
    <s v="Id840"/>
    <s v="Laura F"/>
    <n v="38"/>
    <n v="8.1300000000000008"/>
    <s v="No"/>
    <s v="No"/>
    <x v="0"/>
    <n v="0"/>
    <x v="1"/>
    <x v="0"/>
    <x v="0"/>
    <s v="14-09-1965"/>
    <n v="12646"/>
    <s v="tier - 3"/>
    <s v="tier - 2"/>
    <s v="R1011"/>
    <n v="57"/>
    <n v="14"/>
    <s v="Sep"/>
    <n v="1965"/>
  </r>
  <r>
    <s v="Id841"/>
    <s v="Amelia F."/>
    <n v="35.1"/>
    <n v="10.1"/>
    <s v="No"/>
    <s v="No"/>
    <x v="0"/>
    <n v="0"/>
    <x v="1"/>
    <x v="0"/>
    <x v="0"/>
    <s v="11-07-1962"/>
    <n v="12645"/>
    <s v="tier - 3"/>
    <s v="tier - 2"/>
    <s v="R1011"/>
    <n v="60"/>
    <n v="11"/>
    <s v="Jul"/>
    <n v="1962"/>
  </r>
  <r>
    <s v="Id842"/>
    <s v="Amy L."/>
    <n v="33.82"/>
    <n v="5.89"/>
    <s v="Yes"/>
    <s v="No"/>
    <x v="0"/>
    <n v="2"/>
    <x v="1"/>
    <x v="0"/>
    <x v="1"/>
    <s v="17-12-1966"/>
    <n v="12643"/>
    <s v="tier - 3"/>
    <s v="tier - 1"/>
    <s v="R1012"/>
    <n v="56"/>
    <n v="17"/>
    <s v="Dec"/>
    <n v="1966"/>
  </r>
  <r>
    <s v="Id843"/>
    <s v="Katie J"/>
    <n v="37.43"/>
    <n v="4.97"/>
    <s v="No"/>
    <s v="No"/>
    <x v="0"/>
    <n v="2"/>
    <x v="1"/>
    <x v="0"/>
    <x v="2"/>
    <s v="05-09-1972"/>
    <n v="12640"/>
    <s v="tier - 3"/>
    <s v="tier - 1"/>
    <s v="R1011"/>
    <n v="50"/>
    <n v="5"/>
    <s v="Sep"/>
    <n v="1972"/>
  </r>
  <r>
    <s v="Id844"/>
    <s v="Laura E."/>
    <n v="30.5"/>
    <n v="9.9"/>
    <s v="No"/>
    <s v="No"/>
    <x v="0"/>
    <n v="0"/>
    <x v="1"/>
    <x v="0"/>
    <x v="0"/>
    <s v="22-07-1962"/>
    <n v="12638"/>
    <s v="tier - 3"/>
    <s v="tier - 1"/>
    <s v="R1011"/>
    <n v="60"/>
    <n v="22"/>
    <s v="Jul"/>
    <n v="1962"/>
  </r>
  <r>
    <s v="Id845"/>
    <s v="Mayumi"/>
    <n v="24.53"/>
    <n v="9.0500000000000007"/>
    <s v="No"/>
    <s v="No"/>
    <x v="0"/>
    <n v="0"/>
    <x v="1"/>
    <x v="2"/>
    <x v="0"/>
    <s v="22-11-1962"/>
    <n v="12630"/>
    <s v="tier - 3"/>
    <s v="tier - 3"/>
    <s v="R1013"/>
    <n v="60"/>
    <n v="22"/>
    <s v="Nov"/>
    <n v="1962"/>
  </r>
  <r>
    <s v="Id846"/>
    <s v="Vanessa"/>
    <n v="25.74"/>
    <n v="10.93"/>
    <s v="No"/>
    <s v="No"/>
    <x v="0"/>
    <n v="0"/>
    <x v="1"/>
    <x v="1"/>
    <x v="0"/>
    <s v="04-10-1965"/>
    <n v="12629"/>
    <s v="tier - 3"/>
    <s v="tier - 1"/>
    <s v="R1013"/>
    <n v="57"/>
    <n v="4"/>
    <s v="Oct"/>
    <n v="1965"/>
  </r>
  <r>
    <s v="Id847"/>
    <s v="Natali N"/>
    <n v="34.08"/>
    <n v="7.58"/>
    <s v="Yes"/>
    <s v="No"/>
    <x v="0"/>
    <n v="2"/>
    <x v="1"/>
    <x v="0"/>
    <x v="0"/>
    <s v="28-12-1970"/>
    <n v="12625"/>
    <s v="tier - 3"/>
    <s v="tier - 1"/>
    <s v="R1012"/>
    <n v="52"/>
    <n v="28"/>
    <s v="Dec"/>
    <n v="1970"/>
  </r>
  <r>
    <s v="Id848"/>
    <s v="Beth"/>
    <n v="31.35"/>
    <n v="11"/>
    <s v="Yes"/>
    <s v="No"/>
    <x v="1"/>
    <n v="1"/>
    <x v="1"/>
    <x v="0"/>
    <x v="0"/>
    <s v="19-08-1963"/>
    <n v="12622"/>
    <s v="tier - 3"/>
    <s v="tier - 1"/>
    <s v="R1012"/>
    <n v="59"/>
    <n v="19"/>
    <s v="Aug"/>
    <n v="1963"/>
  </r>
  <r>
    <s v="Id849"/>
    <s v="Alex"/>
    <n v="26.79"/>
    <n v="5.0599999999999996"/>
    <s v="No"/>
    <s v="No"/>
    <x v="0"/>
    <n v="1"/>
    <x v="1"/>
    <x v="1"/>
    <x v="2"/>
    <s v="18-11-1998"/>
    <n v="12610"/>
    <s v="tier - 3"/>
    <s v="tier - 3"/>
    <s v="R1012"/>
    <n v="24"/>
    <n v="18"/>
    <s v="Nov"/>
    <n v="1998"/>
  </r>
  <r>
    <s v="Id850"/>
    <s v="Spencer"/>
    <n v="42.78"/>
    <n v="6.11"/>
    <s v="Yes"/>
    <s v="No"/>
    <x v="0"/>
    <n v="1"/>
    <x v="1"/>
    <x v="0"/>
    <x v="1"/>
    <s v="11-08-1988"/>
    <n v="12600"/>
    <s v="tier - 3"/>
    <s v="tier - 1"/>
    <s v="R1023"/>
    <n v="34"/>
    <n v="11"/>
    <s v="Aug"/>
    <n v="1988"/>
  </r>
  <r>
    <s v="Id851"/>
    <s v="Andee W."/>
    <n v="46.75"/>
    <n v="6.66"/>
    <s v="Yes"/>
    <s v="No"/>
    <x v="0"/>
    <n v="2"/>
    <x v="1"/>
    <x v="0"/>
    <x v="0"/>
    <s v="18-06-1970"/>
    <n v="12593"/>
    <s v="tier - 3"/>
    <s v="tier - 2"/>
    <s v="R1013"/>
    <n v="52"/>
    <n v="18"/>
    <s v="Jun"/>
    <n v="1970"/>
  </r>
  <r>
    <s v="Id852"/>
    <s v="Amy"/>
    <n v="32.15"/>
    <n v="4.0199999999999996"/>
    <s v="Yes"/>
    <s v="No"/>
    <x v="1"/>
    <n v="1"/>
    <x v="1"/>
    <x v="0"/>
    <x v="2"/>
    <s v="26-11-1969"/>
    <n v="12580"/>
    <s v="tier - 3"/>
    <s v="tier - 1"/>
    <s v="R1025"/>
    <n v="53"/>
    <n v="26"/>
    <s v="Nov"/>
    <n v="1969"/>
  </r>
  <r>
    <s v="Id853"/>
    <s v="Joshua"/>
    <n v="43.4"/>
    <n v="8.81"/>
    <s v="Yes"/>
    <s v="No"/>
    <x v="0"/>
    <n v="2"/>
    <x v="1"/>
    <x v="0"/>
    <x v="0"/>
    <s v="28-11-1961"/>
    <n v="12574"/>
    <s v="tier - 3"/>
    <s v="tier - 1"/>
    <s v="R1011"/>
    <n v="61"/>
    <n v="28"/>
    <s v="Nov"/>
    <n v="1961"/>
  </r>
  <r>
    <s v="Id854"/>
    <s v="C Fred"/>
    <n v="31.57"/>
    <n v="7.92"/>
    <s v="Yes"/>
    <s v="No"/>
    <x v="0"/>
    <n v="2"/>
    <x v="1"/>
    <x v="0"/>
    <x v="0"/>
    <s v="28-11-1961"/>
    <n v="12558"/>
    <s v="tier - 3"/>
    <s v="tier - 3"/>
    <s v="R1013"/>
    <n v="61"/>
    <n v="28"/>
    <s v="Nov"/>
    <n v="1961"/>
  </r>
  <r>
    <s v="Id855"/>
    <s v="Jeremy"/>
    <n v="24.32"/>
    <n v="7.48"/>
    <s v="No"/>
    <s v="No"/>
    <x v="0"/>
    <n v="0"/>
    <x v="1"/>
    <x v="2"/>
    <x v="0"/>
    <s v="16-10-1962"/>
    <n v="12524"/>
    <s v="tier - 3"/>
    <s v="tier - 3"/>
    <s v="R1012"/>
    <n v="60"/>
    <n v="16"/>
    <s v="Oct"/>
    <n v="1962"/>
  </r>
  <r>
    <s v="Id856"/>
    <s v="Patrick Sr."/>
    <n v="31.07"/>
    <n v="4.62"/>
    <s v="Yes"/>
    <s v="No"/>
    <x v="0"/>
    <n v="2"/>
    <x v="1"/>
    <x v="0"/>
    <x v="2"/>
    <s v="12-07-1966"/>
    <n v="12500"/>
    <s v="tier - 3"/>
    <s v="tier - 2"/>
    <s v="R1012"/>
    <n v="56"/>
    <n v="12"/>
    <s v="Jul"/>
    <n v="1966"/>
  </r>
  <r>
    <s v="Id857"/>
    <s v="Kelly M."/>
    <n v="35.814999999999998"/>
    <n v="8.4700000000000006"/>
    <s v="No"/>
    <s v="No"/>
    <x v="0"/>
    <n v="0"/>
    <x v="1"/>
    <x v="0"/>
    <x v="0"/>
    <s v="03-12-1968"/>
    <n v="12495"/>
    <s v="tier - 3"/>
    <s v="tier - 3"/>
    <s v="R1012"/>
    <n v="54"/>
    <n v="3"/>
    <s v="Dec"/>
    <n v="1968"/>
  </r>
  <r>
    <s v="Id858"/>
    <s v="Katherine"/>
    <n v="40.81"/>
    <n v="10.58"/>
    <s v="Yes"/>
    <s v="No"/>
    <x v="0"/>
    <n v="0"/>
    <x v="1"/>
    <x v="0"/>
    <x v="0"/>
    <s v="01-09-1967"/>
    <n v="12486"/>
    <s v="tier - 3"/>
    <s v="tier - 3"/>
    <s v="R1013"/>
    <n v="55"/>
    <n v="1"/>
    <s v="Sep"/>
    <n v="1967"/>
  </r>
  <r>
    <s v="Id859"/>
    <s v="Keila L"/>
    <n v="24.605"/>
    <n v="7.48"/>
    <s v="No"/>
    <s v="No"/>
    <x v="0"/>
    <n v="0"/>
    <x v="1"/>
    <x v="2"/>
    <x v="0"/>
    <s v="12-11-1968"/>
    <n v="12480"/>
    <s v="tier - 3"/>
    <s v="tier - 3"/>
    <s v="R1012"/>
    <n v="54"/>
    <n v="12"/>
    <s v="Nov"/>
    <n v="1968"/>
  </r>
  <r>
    <s v="Id860"/>
    <s v="Zanae E"/>
    <n v="21.47"/>
    <n v="7.82"/>
    <s v="No"/>
    <s v="No"/>
    <x v="0"/>
    <n v="0"/>
    <x v="1"/>
    <x v="2"/>
    <x v="0"/>
    <s v="26-11-1968"/>
    <n v="12475"/>
    <s v="tier - 3"/>
    <s v="tier - 1"/>
    <s v="R1012"/>
    <n v="54"/>
    <n v="26"/>
    <s v="Nov"/>
    <n v="1968"/>
  </r>
  <r>
    <s v="Id861"/>
    <s v="Alex"/>
    <n v="52.89"/>
    <n v="4.96"/>
    <s v="Yes"/>
    <s v="No"/>
    <x v="0"/>
    <n v="1"/>
    <x v="1"/>
    <x v="0"/>
    <x v="2"/>
    <s v="09-08-1995"/>
    <n v="12452"/>
    <s v="tier - 3"/>
    <s v="tier - 3"/>
    <s v="R1012"/>
    <n v="27"/>
    <n v="9"/>
    <s v="Aug"/>
    <n v="1995"/>
  </r>
  <r>
    <s v="Id862"/>
    <s v="Kathryn"/>
    <n v="32.965000000000003"/>
    <n v="6.15"/>
    <s v="Yes"/>
    <s v="No"/>
    <x v="0"/>
    <n v="1"/>
    <x v="1"/>
    <x v="0"/>
    <x v="1"/>
    <s v="04-08-1964"/>
    <n v="12431"/>
    <s v="tier - 3"/>
    <s v="tier - 3"/>
    <s v="R1024"/>
    <n v="58"/>
    <n v="4"/>
    <s v="Aug"/>
    <n v="1964"/>
  </r>
  <r>
    <s v="Id863"/>
    <s v="Jason L."/>
    <n v="36.799999999999997"/>
    <n v="4.62"/>
    <s v="No"/>
    <s v="No"/>
    <x v="1"/>
    <n v="1"/>
    <x v="1"/>
    <x v="0"/>
    <x v="2"/>
    <s v="14-07-1979"/>
    <n v="12408"/>
    <s v="tier - 3"/>
    <s v="tier - 1"/>
    <s v="R1022"/>
    <n v="43"/>
    <n v="14"/>
    <s v="Jul"/>
    <n v="1979"/>
  </r>
  <r>
    <s v="Id864"/>
    <s v="Benjamin J."/>
    <n v="34.299999999999997"/>
    <n v="4.87"/>
    <s v="No"/>
    <s v="No"/>
    <x v="0"/>
    <n v="2"/>
    <x v="1"/>
    <x v="0"/>
    <x v="2"/>
    <s v="21-08-1972"/>
    <n v="12407"/>
    <s v="tier - 3"/>
    <s v="tier - 2"/>
    <s v="R1021"/>
    <n v="50"/>
    <n v="21"/>
    <s v="Aug"/>
    <n v="1972"/>
  </r>
  <r>
    <s v="Id865"/>
    <s v="Steven M."/>
    <n v="35.244999999999997"/>
    <n v="4.63"/>
    <s v="No"/>
    <s v="No"/>
    <x v="0"/>
    <n v="0"/>
    <x v="1"/>
    <x v="0"/>
    <x v="2"/>
    <s v="29-12-1989"/>
    <n v="12405"/>
    <s v="tier - 3"/>
    <s v="tier - 3"/>
    <s v="R1016"/>
    <n v="33"/>
    <n v="29"/>
    <s v="Dec"/>
    <n v="1989"/>
  </r>
  <r>
    <s v="Id866"/>
    <s v="Erika"/>
    <n v="26.23"/>
    <n v="11.93"/>
    <s v="No"/>
    <s v="No"/>
    <x v="0"/>
    <n v="0"/>
    <x v="1"/>
    <x v="1"/>
    <x v="0"/>
    <s v="26-09-1962"/>
    <n v="12370"/>
    <s v="tier - 3"/>
    <s v="tier - 2"/>
    <s v="R1024"/>
    <n v="60"/>
    <n v="26"/>
    <s v="Sep"/>
    <n v="1962"/>
  </r>
  <r>
    <s v="Id867"/>
    <s v="Chad"/>
    <n v="36.1"/>
    <n v="5.65"/>
    <s v="Yes"/>
    <s v="No"/>
    <x v="0"/>
    <n v="2"/>
    <x v="1"/>
    <x v="0"/>
    <x v="2"/>
    <s v="29-12-1966"/>
    <n v="12364"/>
    <s v="tier - 3"/>
    <s v="tier - 3"/>
    <s v="R1011"/>
    <n v="56"/>
    <n v="29"/>
    <s v="Dec"/>
    <n v="1966"/>
  </r>
  <r>
    <s v="Id868"/>
    <s v="Mark"/>
    <n v="37.1"/>
    <n v="11.21"/>
    <s v="Yes"/>
    <s v="No"/>
    <x v="1"/>
    <n v="1"/>
    <x v="1"/>
    <x v="0"/>
    <x v="0"/>
    <s v="22-09-1963"/>
    <n v="12347"/>
    <s v="tier - 3"/>
    <s v="tier - 3"/>
    <s v="R1011"/>
    <n v="59"/>
    <n v="22"/>
    <s v="Sep"/>
    <n v="1963"/>
  </r>
  <r>
    <s v="Id869"/>
    <s v="David"/>
    <n v="27.5"/>
    <n v="10.62"/>
    <s v="Yes"/>
    <s v="No"/>
    <x v="1"/>
    <n v="1"/>
    <x v="1"/>
    <x v="1"/>
    <x v="0"/>
    <s v="02-08-1963"/>
    <n v="12334"/>
    <s v="tier - 3"/>
    <s v="tier - 2"/>
    <s v="R1011"/>
    <n v="59"/>
    <n v="2"/>
    <s v="Aug"/>
    <n v="1963"/>
  </r>
  <r>
    <s v="Id870"/>
    <s v="Matthew R"/>
    <n v="24.7"/>
    <n v="10.7"/>
    <s v="Yes"/>
    <s v="No"/>
    <x v="1"/>
    <n v="1"/>
    <x v="1"/>
    <x v="2"/>
    <x v="0"/>
    <s v="29-08-1963"/>
    <n v="12324"/>
    <s v="tier - 3"/>
    <s v="tier - 3"/>
    <s v="R1017"/>
    <n v="59"/>
    <n v="29"/>
    <s v="Aug"/>
    <n v="1963"/>
  </r>
  <r>
    <s v="Id871"/>
    <s v="Orla"/>
    <n v="26.78"/>
    <n v="10.02"/>
    <s v="Yes"/>
    <s v="No"/>
    <x v="1"/>
    <n v="1"/>
    <x v="1"/>
    <x v="1"/>
    <x v="0"/>
    <s v="28-10-1963"/>
    <n v="12300"/>
    <s v="tier - 3"/>
    <s v="tier - 1"/>
    <s v="R1025"/>
    <n v="59"/>
    <n v="28"/>
    <s v="Oct"/>
    <n v="1963"/>
  </r>
  <r>
    <s v="Id872"/>
    <s v="Shaista S"/>
    <n v="45.8"/>
    <n v="4.8499999999999996"/>
    <s v="No"/>
    <s v="No"/>
    <x v="0"/>
    <n v="0"/>
    <x v="1"/>
    <x v="0"/>
    <x v="2"/>
    <s v="29-10-1990"/>
    <n v="12282"/>
    <s v="tier - 3"/>
    <s v="tier - 1"/>
    <s v="R1011"/>
    <n v="32"/>
    <n v="29"/>
    <s v="Oct"/>
    <n v="1990"/>
  </r>
  <r>
    <s v="Id873"/>
    <s v="Emily"/>
    <n v="29"/>
    <n v="4.3899999999999997"/>
    <s v="Yes"/>
    <s v="No"/>
    <x v="0"/>
    <n v="2"/>
    <x v="1"/>
    <x v="1"/>
    <x v="2"/>
    <s v="16-11-1966"/>
    <n v="12282"/>
    <s v="tier - 3"/>
    <s v="tier - 1"/>
    <s v="R1025"/>
    <n v="56"/>
    <n v="16"/>
    <s v="Nov"/>
    <n v="1966"/>
  </r>
  <r>
    <s v="Id874"/>
    <s v="Julie A."/>
    <n v="33.534999999999997"/>
    <n v="8.24"/>
    <s v="Yes"/>
    <s v="No"/>
    <x v="0"/>
    <n v="0"/>
    <x v="1"/>
    <x v="0"/>
    <x v="0"/>
    <s v="28-08-1967"/>
    <n v="12270"/>
    <s v="tier - 3"/>
    <s v="tier - 2"/>
    <s v="R1012"/>
    <n v="55"/>
    <n v="28"/>
    <s v="Aug"/>
    <n v="1967"/>
  </r>
  <r>
    <s v="Id875"/>
    <s v="Megumi"/>
    <n v="32.774999999999999"/>
    <n v="9.77"/>
    <s v="Yes"/>
    <s v="No"/>
    <x v="0"/>
    <n v="0"/>
    <x v="1"/>
    <x v="0"/>
    <x v="0"/>
    <s v="30-12-1967"/>
    <n v="12269"/>
    <s v="tier - 3"/>
    <s v="tier - 1"/>
    <s v="R1012"/>
    <n v="55"/>
    <n v="30"/>
    <s v="Dec"/>
    <n v="1967"/>
  </r>
  <r>
    <s v="Id876"/>
    <s v="Skylar"/>
    <n v="37.51"/>
    <n v="5.5"/>
    <s v="Yes"/>
    <s v="No"/>
    <x v="0"/>
    <n v="2"/>
    <x v="1"/>
    <x v="0"/>
    <x v="2"/>
    <s v="06-12-1966"/>
    <n v="12266"/>
    <s v="tier - 3"/>
    <s v="tier - 3"/>
    <s v="R1013"/>
    <n v="56"/>
    <n v="6"/>
    <s v="Dec"/>
    <n v="1966"/>
  </r>
  <r>
    <s v="Id877"/>
    <s v="Victoria"/>
    <n v="39.86"/>
    <n v="11.84"/>
    <s v="Yes"/>
    <s v="No"/>
    <x v="0"/>
    <n v="1"/>
    <x v="1"/>
    <x v="0"/>
    <x v="0"/>
    <s v="13-08-1986"/>
    <n v="12255"/>
    <s v="tier - 3"/>
    <s v="tier - 2"/>
    <s v="R1026"/>
    <n v="36"/>
    <n v="13"/>
    <s v="Aug"/>
    <n v="1986"/>
  </r>
  <r>
    <s v="Id878"/>
    <s v="Amanda L"/>
    <n v="42.13"/>
    <n v="4.66"/>
    <s v="No"/>
    <s v="No"/>
    <x v="0"/>
    <n v="0"/>
    <x v="1"/>
    <x v="0"/>
    <x v="2"/>
    <s v="23-11-1989"/>
    <n v="12254"/>
    <s v="tier - 3"/>
    <s v="tier - 3"/>
    <s v="R1026"/>
    <n v="33"/>
    <n v="23"/>
    <s v="Nov"/>
    <n v="1989"/>
  </r>
  <r>
    <s v="Id879"/>
    <s v="Renee"/>
    <n v="35.99"/>
    <n v="11.11"/>
    <s v="No"/>
    <s v="No"/>
    <x v="0"/>
    <n v="0"/>
    <x v="1"/>
    <x v="0"/>
    <x v="0"/>
    <s v="23-06-1974"/>
    <n v="12245"/>
    <s v="tier - 3"/>
    <s v="tier - 1"/>
    <s v="R1012"/>
    <n v="48"/>
    <n v="23"/>
    <s v="Jun"/>
    <n v="1974"/>
  </r>
  <r>
    <s v="Id880"/>
    <s v="Nellie A."/>
    <n v="35.200000000000003"/>
    <n v="7.72"/>
    <s v="Yes"/>
    <s v="No"/>
    <x v="1"/>
    <n v="1"/>
    <x v="1"/>
    <x v="0"/>
    <x v="0"/>
    <s v="17-07-1963"/>
    <n v="12245"/>
    <s v="tier - 3"/>
    <s v="tier - 1"/>
    <s v="R1013"/>
    <n v="59"/>
    <n v="17"/>
    <s v="Jul"/>
    <n v="1963"/>
  </r>
  <r>
    <s v="Id881"/>
    <s v="Tamara"/>
    <n v="29.91"/>
    <n v="5.55"/>
    <s v="Yes"/>
    <s v="No"/>
    <x v="0"/>
    <n v="2"/>
    <x v="1"/>
    <x v="1"/>
    <x v="2"/>
    <s v="29-07-1966"/>
    <n v="12238"/>
    <s v="tier - 3"/>
    <s v="tier - 3"/>
    <s v="R1012"/>
    <n v="56"/>
    <n v="29"/>
    <s v="Jul"/>
    <n v="1966"/>
  </r>
  <r>
    <s v="Id882"/>
    <s v="Joan"/>
    <n v="36.479999999999997"/>
    <n v="5.05"/>
    <s v="Yes"/>
    <s v="No"/>
    <x v="0"/>
    <n v="1"/>
    <x v="1"/>
    <x v="0"/>
    <x v="2"/>
    <s v="15-10-1964"/>
    <n v="12236"/>
    <s v="tier - 3"/>
    <s v="tier - 3"/>
    <s v="R1012"/>
    <n v="58"/>
    <n v="15"/>
    <s v="Oct"/>
    <n v="1964"/>
  </r>
  <r>
    <s v="Id883"/>
    <s v="Aimee J."/>
    <n v="27.5"/>
    <n v="8.69"/>
    <s v="Yes"/>
    <s v="No"/>
    <x v="1"/>
    <n v="1"/>
    <x v="1"/>
    <x v="1"/>
    <x v="0"/>
    <s v="19-07-1963"/>
    <n v="12234"/>
    <s v="tier - 3"/>
    <s v="tier - 1"/>
    <s v="R1011"/>
    <n v="59"/>
    <n v="19"/>
    <s v="Jul"/>
    <n v="1963"/>
  </r>
  <r>
    <s v="Id884"/>
    <s v="Suzanne"/>
    <n v="33.44"/>
    <n v="5.9"/>
    <s v="Yes"/>
    <s v="No"/>
    <x v="0"/>
    <n v="1"/>
    <x v="1"/>
    <x v="0"/>
    <x v="1"/>
    <s v="24-06-1964"/>
    <n v="12232"/>
    <s v="tier - 3"/>
    <s v="tier - 3"/>
    <s v="R1012"/>
    <n v="58"/>
    <n v="24"/>
    <s v="Jun"/>
    <n v="1964"/>
  </r>
  <r>
    <s v="Id885"/>
    <s v="Kristin A."/>
    <n v="28.215"/>
    <n v="6.29"/>
    <s v="Yes"/>
    <s v="No"/>
    <x v="0"/>
    <n v="1"/>
    <x v="1"/>
    <x v="1"/>
    <x v="1"/>
    <s v="02-07-1964"/>
    <n v="12224"/>
    <s v="tier - 3"/>
    <s v="tier - 1"/>
    <s v="R1012"/>
    <n v="58"/>
    <n v="2"/>
    <s v="Jul"/>
    <n v="1964"/>
  </r>
  <r>
    <s v="Id886"/>
    <s v="Bronwyn"/>
    <n v="27.17"/>
    <n v="5.84"/>
    <s v="Yes"/>
    <s v="No"/>
    <x v="0"/>
    <n v="1"/>
    <x v="1"/>
    <x v="1"/>
    <x v="1"/>
    <s v="20-07-1964"/>
    <n v="12223"/>
    <s v="tier - 3"/>
    <s v="tier - 2"/>
    <s v="R1012"/>
    <n v="58"/>
    <n v="20"/>
    <s v="Jul"/>
    <n v="1964"/>
  </r>
  <r>
    <s v="Id887"/>
    <s v="Taylor J"/>
    <n v="35.380000000000003"/>
    <n v="6.12"/>
    <s v="No"/>
    <s v="No"/>
    <x v="0"/>
    <n v="0"/>
    <x v="1"/>
    <x v="0"/>
    <x v="1"/>
    <s v="14-08-1977"/>
    <n v="12219"/>
    <s v="tier - 3"/>
    <s v="tier - 1"/>
    <s v="R1012"/>
    <n v="45"/>
    <n v="14"/>
    <s v="Aug"/>
    <n v="1977"/>
  </r>
  <r>
    <s v="Id888"/>
    <s v="Kimberly M."/>
    <n v="43.48"/>
    <n v="6.24"/>
    <s v="No"/>
    <s v="No"/>
    <x v="0"/>
    <n v="0"/>
    <x v="1"/>
    <x v="0"/>
    <x v="1"/>
    <s v="29-08-1991"/>
    <n v="12199"/>
    <s v="tier - 3"/>
    <s v="tier - 3"/>
    <s v="R1026"/>
    <n v="31"/>
    <n v="29"/>
    <s v="Aug"/>
    <n v="1991"/>
  </r>
  <r>
    <s v="Id889"/>
    <s v="Joshua E."/>
    <n v="41.73"/>
    <n v="6.25"/>
    <s v="No"/>
    <s v="No"/>
    <x v="0"/>
    <n v="1"/>
    <x v="1"/>
    <x v="0"/>
    <x v="1"/>
    <s v="05-10-1987"/>
    <n v="12148"/>
    <s v="tier - 3"/>
    <s v="tier - 3"/>
    <s v="R1012"/>
    <n v="35"/>
    <n v="5"/>
    <s v="Oct"/>
    <n v="1987"/>
  </r>
  <r>
    <s v="Id890"/>
    <s v="Jeffrey"/>
    <n v="28.9"/>
    <n v="11.96"/>
    <s v="No"/>
    <s v="No"/>
    <x v="0"/>
    <n v="0"/>
    <x v="1"/>
    <x v="1"/>
    <x v="0"/>
    <s v="15-09-1962"/>
    <n v="12147"/>
    <s v="tier - 3"/>
    <s v="tier - 3"/>
    <s v="R1011"/>
    <n v="60"/>
    <n v="15"/>
    <s v="Sep"/>
    <n v="1962"/>
  </r>
  <r>
    <s v="Id891"/>
    <s v="Andrew R"/>
    <n v="25.74"/>
    <n v="7.69"/>
    <s v="No"/>
    <s v="No"/>
    <x v="0"/>
    <n v="0"/>
    <x v="1"/>
    <x v="1"/>
    <x v="0"/>
    <s v="04-11-1962"/>
    <n v="12143"/>
    <s v="tier - 3"/>
    <s v="tier - 2"/>
    <s v="R1013"/>
    <n v="60"/>
    <n v="4"/>
    <s v="Nov"/>
    <n v="1962"/>
  </r>
  <r>
    <s v="Id892"/>
    <s v="Francisco J. Sr."/>
    <n v="36.06"/>
    <n v="8.83"/>
    <s v="No"/>
    <s v="No"/>
    <x v="0"/>
    <n v="0"/>
    <x v="1"/>
    <x v="0"/>
    <x v="0"/>
    <s v="16-09-1974"/>
    <n v="12138"/>
    <s v="tier - 3"/>
    <s v="tier - 3"/>
    <s v="R1012"/>
    <n v="48"/>
    <n v="16"/>
    <s v="Sep"/>
    <n v="1974"/>
  </r>
  <r>
    <s v="Id893"/>
    <s v="Rhonda"/>
    <n v="43.28"/>
    <n v="4.41"/>
    <s v="No"/>
    <s v="No"/>
    <x v="0"/>
    <n v="0"/>
    <x v="1"/>
    <x v="0"/>
    <x v="2"/>
    <s v="06-11-1991"/>
    <n v="12131"/>
    <s v="tier - 3"/>
    <s v="tier - 3"/>
    <s v="R1026"/>
    <n v="31"/>
    <n v="6"/>
    <s v="Nov"/>
    <n v="1991"/>
  </r>
  <r>
    <s v="Id894"/>
    <s v="John"/>
    <n v="28.785"/>
    <n v="9.1"/>
    <s v="Yes"/>
    <s v="No"/>
    <x v="1"/>
    <n v="1"/>
    <x v="1"/>
    <x v="1"/>
    <x v="0"/>
    <s v="04-06-1963"/>
    <n v="12130"/>
    <s v="tier - 3"/>
    <s v="tier - 1"/>
    <s v="R1012"/>
    <n v="60"/>
    <n v="4"/>
    <s v="Jun"/>
    <n v="1963"/>
  </r>
  <r>
    <s v="Id895"/>
    <s v="Miles J."/>
    <n v="25.46"/>
    <n v="11.52"/>
    <s v="Yes"/>
    <s v="No"/>
    <x v="1"/>
    <n v="1"/>
    <x v="1"/>
    <x v="1"/>
    <x v="0"/>
    <s v="20-07-1963"/>
    <n v="12125"/>
    <s v="tier - 3"/>
    <s v="tier - 1"/>
    <s v="R1012"/>
    <n v="59"/>
    <n v="20"/>
    <s v="Jul"/>
    <n v="1963"/>
  </r>
  <r>
    <s v="Id896"/>
    <s v="Justyna I."/>
    <n v="30.8"/>
    <n v="10.95"/>
    <s v="No"/>
    <s v="No"/>
    <x v="0"/>
    <n v="0"/>
    <x v="1"/>
    <x v="0"/>
    <x v="0"/>
    <s v="25-10-1968"/>
    <n v="12105"/>
    <s v="tier - 3"/>
    <s v="tier - 3"/>
    <s v="R1011"/>
    <n v="54"/>
    <n v="25"/>
    <s v="Oct"/>
    <n v="1968"/>
  </r>
  <r>
    <s v="Id897"/>
    <s v="Lucille"/>
    <n v="28.88"/>
    <n v="11.5"/>
    <s v="No"/>
    <s v="No"/>
    <x v="0"/>
    <n v="0"/>
    <x v="1"/>
    <x v="1"/>
    <x v="0"/>
    <s v="09-12-1968"/>
    <n v="12097"/>
    <s v="tier - 3"/>
    <s v="tier - 1"/>
    <s v="R1024"/>
    <n v="54"/>
    <n v="9"/>
    <s v="Dec"/>
    <n v="1968"/>
  </r>
  <r>
    <s v="Id898"/>
    <s v="April"/>
    <n v="23"/>
    <n v="9.8800000000000008"/>
    <s v="No"/>
    <s v="No"/>
    <x v="0"/>
    <n v="0"/>
    <x v="1"/>
    <x v="2"/>
    <x v="0"/>
    <s v="21-06-1968"/>
    <n v="12094"/>
    <s v="tier - 3"/>
    <s v="tier - 3"/>
    <s v="R1011"/>
    <n v="54"/>
    <n v="21"/>
    <s v="Jun"/>
    <n v="1968"/>
  </r>
  <r>
    <s v="Id899"/>
    <s v="Robert"/>
    <n v="38.25"/>
    <n v="6.2"/>
    <s v="No"/>
    <s v="No"/>
    <x v="0"/>
    <n v="1"/>
    <x v="1"/>
    <x v="0"/>
    <x v="1"/>
    <s v="02-09-1984"/>
    <n v="12091"/>
    <s v="tier - 3"/>
    <s v="tier - 2"/>
    <s v="R1022"/>
    <n v="38"/>
    <n v="2"/>
    <s v="Sep"/>
    <n v="1984"/>
  </r>
  <r>
    <s v="Id900"/>
    <s v="Alyssa"/>
    <n v="39.25"/>
    <n v="8.41"/>
    <s v="Yes"/>
    <s v="No"/>
    <x v="0"/>
    <n v="1"/>
    <x v="1"/>
    <x v="0"/>
    <x v="0"/>
    <s v="07-09-1986"/>
    <n v="12048"/>
    <s v="tier - 3"/>
    <s v="tier - 2"/>
    <s v="R1026"/>
    <n v="36"/>
    <n v="7"/>
    <s v="Sep"/>
    <n v="1986"/>
  </r>
  <r>
    <s v="Id901"/>
    <s v="Jessica E."/>
    <n v="26.6"/>
    <n v="5.07"/>
    <s v="Yes"/>
    <s v="No"/>
    <x v="0"/>
    <n v="2"/>
    <x v="1"/>
    <x v="1"/>
    <x v="2"/>
    <s v="24-11-1966"/>
    <n v="12044"/>
    <s v="tier - 3"/>
    <s v="tier - 1"/>
    <s v="R1012"/>
    <n v="56"/>
    <n v="24"/>
    <s v="Nov"/>
    <n v="1966"/>
  </r>
  <r>
    <s v="Id902"/>
    <s v="Patrick J."/>
    <n v="35.700000000000003"/>
    <n v="4.0599999999999996"/>
    <s v="No"/>
    <s v="No"/>
    <x v="1"/>
    <n v="1"/>
    <x v="1"/>
    <x v="0"/>
    <x v="2"/>
    <s v="16-10-1979"/>
    <n v="12035"/>
    <s v="tier - 3"/>
    <s v="tier - 3"/>
    <s v="R1021"/>
    <n v="43"/>
    <n v="16"/>
    <s v="Oct"/>
    <n v="1979"/>
  </r>
  <r>
    <s v="Id903"/>
    <s v="Emilie"/>
    <n v="20.100000000000001"/>
    <n v="10.52"/>
    <s v="No"/>
    <s v="No"/>
    <x v="0"/>
    <n v="0"/>
    <x v="1"/>
    <x v="2"/>
    <x v="0"/>
    <s v="29-10-1965"/>
    <n v="12032"/>
    <s v="tier - 3"/>
    <s v="tier - 1"/>
    <s v="R1011"/>
    <n v="57"/>
    <n v="29"/>
    <s v="Oct"/>
    <n v="1965"/>
  </r>
  <r>
    <s v="Id904"/>
    <s v="Caitlin B."/>
    <n v="22.23"/>
    <n v="9.65"/>
    <s v="No"/>
    <s v="No"/>
    <x v="0"/>
    <n v="0"/>
    <x v="1"/>
    <x v="2"/>
    <x v="0"/>
    <s v="09-06-1965"/>
    <n v="12029"/>
    <s v="tier - 3"/>
    <s v="tier - 2"/>
    <s v="R1024"/>
    <n v="57"/>
    <n v="9"/>
    <s v="Jun"/>
    <n v="1965"/>
  </r>
  <r>
    <s v="Id905"/>
    <s v="Joseph W"/>
    <n v="36.47"/>
    <n v="6.21"/>
    <s v="No"/>
    <s v="No"/>
    <x v="0"/>
    <n v="0"/>
    <x v="1"/>
    <x v="0"/>
    <x v="1"/>
    <s v="17-10-1982"/>
    <n v="12001"/>
    <s v="tier - 3"/>
    <s v="tier - 3"/>
    <s v="R1021"/>
    <n v="40"/>
    <n v="17"/>
    <s v="Oct"/>
    <n v="1982"/>
  </r>
  <r>
    <s v="Id906"/>
    <s v="Wendy"/>
    <n v="49.64"/>
    <n v="4.76"/>
    <s v="No"/>
    <s v="No"/>
    <x v="1"/>
    <n v="1"/>
    <x v="1"/>
    <x v="0"/>
    <x v="2"/>
    <s v="12-12-1993"/>
    <n v="11995"/>
    <s v="tier - 3"/>
    <s v="tier - 2"/>
    <s v="R1012"/>
    <n v="29"/>
    <n v="12"/>
    <s v="Dec"/>
    <n v="1993"/>
  </r>
  <r>
    <s v="Id907"/>
    <s v="Leah L."/>
    <n v="36.799999999999997"/>
    <n v="5.73"/>
    <s v="Yes"/>
    <s v="No"/>
    <x v="1"/>
    <n v="1"/>
    <x v="1"/>
    <x v="0"/>
    <x v="1"/>
    <s v="04-07-1983"/>
    <n v="11988"/>
    <s v="tier - 3"/>
    <s v="tier - 2"/>
    <s v="R1026"/>
    <n v="39"/>
    <n v="4"/>
    <s v="Jul"/>
    <n v="1983"/>
  </r>
  <r>
    <s v="Id908"/>
    <s v="Wayne L."/>
    <n v="33.880000000000003"/>
    <n v="10.78"/>
    <s v="Yes"/>
    <s v="No"/>
    <x v="0"/>
    <n v="0"/>
    <x v="1"/>
    <x v="0"/>
    <x v="0"/>
    <s v="22-12-1967"/>
    <n v="11987"/>
    <s v="tier - 3"/>
    <s v="tier - 3"/>
    <s v="R1013"/>
    <n v="55"/>
    <n v="22"/>
    <s v="Dec"/>
    <n v="1967"/>
  </r>
  <r>
    <s v="Id909"/>
    <s v="Jason M."/>
    <n v="32.01"/>
    <n v="5.08"/>
    <s v="Yes"/>
    <s v="No"/>
    <x v="0"/>
    <n v="1"/>
    <x v="1"/>
    <x v="0"/>
    <x v="2"/>
    <s v="29-09-1964"/>
    <n v="11947"/>
    <s v="tier - 3"/>
    <s v="tier - 2"/>
    <s v="R1013"/>
    <n v="58"/>
    <n v="29"/>
    <s v="Sep"/>
    <n v="1964"/>
  </r>
  <r>
    <s v="Id910"/>
    <s v="Floris"/>
    <n v="33.630000000000003"/>
    <n v="11.39"/>
    <s v="No"/>
    <s v="No"/>
    <x v="0"/>
    <n v="0"/>
    <x v="1"/>
    <x v="0"/>
    <x v="0"/>
    <s v="01-11-1965"/>
    <n v="11945"/>
    <s v="tier - 3"/>
    <s v="tier - 2"/>
    <s v="R1012"/>
    <n v="57"/>
    <n v="1"/>
    <s v="Nov"/>
    <n v="1965"/>
  </r>
  <r>
    <s v="Id911"/>
    <s v="Marc"/>
    <n v="34.865000000000002"/>
    <n v="5.35"/>
    <s v="Yes"/>
    <s v="No"/>
    <x v="0"/>
    <n v="1"/>
    <x v="1"/>
    <x v="0"/>
    <x v="2"/>
    <s v="25-12-1964"/>
    <n v="11945"/>
    <s v="tier - 3"/>
    <s v="tier - 2"/>
    <s v="R1016"/>
    <n v="58"/>
    <n v="25"/>
    <s v="Dec"/>
    <n v="1964"/>
  </r>
  <r>
    <s v="Id912"/>
    <s v="Christopher"/>
    <n v="43.11"/>
    <n v="5.6"/>
    <s v="No"/>
    <s v="No"/>
    <x v="0"/>
    <n v="0"/>
    <x v="1"/>
    <x v="0"/>
    <x v="2"/>
    <s v="19-10-1991"/>
    <n v="11942"/>
    <s v="tier - 3"/>
    <s v="tier - 1"/>
    <s v="R1023"/>
    <n v="31"/>
    <n v="19"/>
    <s v="Oct"/>
    <n v="1991"/>
  </r>
  <r>
    <s v="Id913"/>
    <s v="Kevin"/>
    <n v="30.305"/>
    <n v="4.2699999999999996"/>
    <s v="Yes"/>
    <s v="No"/>
    <x v="0"/>
    <n v="1"/>
    <x v="1"/>
    <x v="0"/>
    <x v="2"/>
    <s v="02-08-1964"/>
    <n v="11938"/>
    <s v="tier - 3"/>
    <s v="tier - 3"/>
    <s v="R1019"/>
    <n v="58"/>
    <n v="2"/>
    <s v="Aug"/>
    <n v="1964"/>
  </r>
  <r>
    <s v="Id914"/>
    <s v="Aharon N"/>
    <n v="25.175000000000001"/>
    <n v="5.57"/>
    <s v="Yes"/>
    <s v="No"/>
    <x v="0"/>
    <n v="1"/>
    <x v="1"/>
    <x v="1"/>
    <x v="2"/>
    <s v="20-12-1964"/>
    <n v="11931"/>
    <s v="tier - 3"/>
    <s v="tier - 1"/>
    <s v="R1019"/>
    <n v="58"/>
    <n v="20"/>
    <s v="Dec"/>
    <n v="1964"/>
  </r>
  <r>
    <s v="Id915"/>
    <s v="Lawrence D."/>
    <n v="26.8"/>
    <n v="5.68"/>
    <s v="Yes"/>
    <s v="No"/>
    <x v="0"/>
    <n v="1"/>
    <x v="1"/>
    <x v="1"/>
    <x v="2"/>
    <s v="19-11-1964"/>
    <n v="11918"/>
    <s v="tier - 3"/>
    <s v="tier - 1"/>
    <s v="R1021"/>
    <n v="58"/>
    <n v="19"/>
    <s v="Nov"/>
    <n v="1964"/>
  </r>
  <r>
    <s v="Id916"/>
    <s v="Malcolm"/>
    <n v="21.78"/>
    <n v="5.3"/>
    <s v="No"/>
    <s v="yes"/>
    <x v="0"/>
    <n v="1"/>
    <x v="1"/>
    <x v="2"/>
    <x v="2"/>
    <s v="02-06-2004"/>
    <n v="11884"/>
    <s v="tier - 3"/>
    <s v="tier - 3"/>
    <s v="R1013"/>
    <n v="19"/>
    <n v="2"/>
    <s v="Jun"/>
    <n v="2004"/>
  </r>
  <r>
    <s v="Id917"/>
    <s v="Anna E."/>
    <n v="30.14"/>
    <n v="9.4499999999999993"/>
    <s v="Yes"/>
    <s v="No"/>
    <x v="0"/>
    <n v="0"/>
    <x v="1"/>
    <x v="0"/>
    <x v="0"/>
    <s v="29-10-1967"/>
    <n v="11882"/>
    <s v="tier - 3"/>
    <s v="tier - 1"/>
    <s v="R1013"/>
    <n v="55"/>
    <n v="29"/>
    <s v="Oct"/>
    <n v="1967"/>
  </r>
  <r>
    <s v="Id918"/>
    <s v="Jenny"/>
    <n v="29.7"/>
    <n v="6.79"/>
    <s v="Yes"/>
    <s v="No"/>
    <x v="0"/>
    <n v="0"/>
    <x v="1"/>
    <x v="1"/>
    <x v="0"/>
    <s v="14-07-1967"/>
    <n v="11881"/>
    <s v="tier - 3"/>
    <s v="tier - 2"/>
    <s v="R1011"/>
    <n v="55"/>
    <n v="14"/>
    <s v="Jul"/>
    <n v="1967"/>
  </r>
  <r>
    <s v="Id919"/>
    <s v="Melissa L"/>
    <n v="32.395000000000003"/>
    <n v="11.1"/>
    <s v="Yes"/>
    <s v="No"/>
    <x v="0"/>
    <n v="0"/>
    <x v="1"/>
    <x v="0"/>
    <x v="0"/>
    <s v="24-08-1967"/>
    <n v="11879"/>
    <s v="tier - 3"/>
    <s v="tier - 3"/>
    <s v="R1024"/>
    <n v="55"/>
    <n v="24"/>
    <s v="Aug"/>
    <n v="1967"/>
  </r>
  <r>
    <s v="Id920"/>
    <s v="Chia J."/>
    <n v="36.64"/>
    <n v="7.26"/>
    <s v="No"/>
    <s v="No"/>
    <x v="0"/>
    <n v="0"/>
    <x v="1"/>
    <x v="0"/>
    <x v="0"/>
    <s v="07-07-1974"/>
    <n v="11859"/>
    <s v="tier - 3"/>
    <s v="tier - 3"/>
    <s v="R1011"/>
    <n v="48"/>
    <n v="7"/>
    <s v="Jul"/>
    <n v="1974"/>
  </r>
  <r>
    <s v="Id921"/>
    <s v="Laura A"/>
    <n v="39.049999999999997"/>
    <n v="5.27"/>
    <s v="Yes"/>
    <s v="No"/>
    <x v="0"/>
    <n v="1"/>
    <x v="1"/>
    <x v="0"/>
    <x v="2"/>
    <s v="29-09-1964"/>
    <n v="11856"/>
    <s v="tier - 3"/>
    <s v="tier - 2"/>
    <s v="R1013"/>
    <n v="58"/>
    <n v="29"/>
    <s v="Sep"/>
    <n v="1964"/>
  </r>
  <r>
    <s v="Id922"/>
    <s v="Aditi"/>
    <n v="33.1"/>
    <n v="5.46"/>
    <s v="Yes"/>
    <s v="No"/>
    <x v="0"/>
    <n v="1"/>
    <x v="1"/>
    <x v="0"/>
    <x v="2"/>
    <s v="27-06-1964"/>
    <n v="11848"/>
    <s v="tier - 3"/>
    <s v="tier - 2"/>
    <s v="R1011"/>
    <n v="58"/>
    <n v="27"/>
    <s v="Jun"/>
    <n v="1964"/>
  </r>
  <r>
    <s v="Id923"/>
    <s v="Leah A."/>
    <n v="31.824999999999999"/>
    <n v="8.1300000000000008"/>
    <s v="No"/>
    <s v="No"/>
    <x v="0"/>
    <n v="0"/>
    <x v="1"/>
    <x v="0"/>
    <x v="0"/>
    <s v="10-11-1965"/>
    <n v="11843"/>
    <s v="tier - 3"/>
    <s v="tier - 3"/>
    <s v="R1012"/>
    <n v="57"/>
    <n v="10"/>
    <s v="Nov"/>
    <n v="1965"/>
  </r>
  <r>
    <s v="Id924"/>
    <s v="Marianne"/>
    <n v="29"/>
    <n v="4.25"/>
    <s v="Yes"/>
    <s v="No"/>
    <x v="0"/>
    <n v="1"/>
    <x v="1"/>
    <x v="1"/>
    <x v="2"/>
    <s v="11-07-1964"/>
    <n v="11842"/>
    <s v="tier - 3"/>
    <s v="tier - 2"/>
    <s v="R1011"/>
    <n v="58"/>
    <n v="11"/>
    <s v="Jul"/>
    <n v="1964"/>
  </r>
  <r>
    <s v="Id925"/>
    <s v="Carla"/>
    <n v="30.495000000000001"/>
    <n v="8.68"/>
    <s v="No"/>
    <s v="No"/>
    <x v="0"/>
    <n v="0"/>
    <x v="1"/>
    <x v="0"/>
    <x v="0"/>
    <s v="25-09-1965"/>
    <n v="11841"/>
    <s v="tier - 3"/>
    <s v="tier - 2"/>
    <s v="R1012"/>
    <n v="57"/>
    <n v="25"/>
    <s v="Sep"/>
    <n v="1965"/>
  </r>
  <r>
    <s v="Id926"/>
    <s v="Oksana"/>
    <n v="25.2"/>
    <n v="6.25"/>
    <s v="Yes"/>
    <s v="No"/>
    <x v="0"/>
    <n v="1"/>
    <x v="1"/>
    <x v="1"/>
    <x v="1"/>
    <s v="11-09-1964"/>
    <n v="11837"/>
    <s v="tier - 3"/>
    <s v="tier - 3"/>
    <s v="R1011"/>
    <n v="58"/>
    <n v="11"/>
    <s v="Sep"/>
    <n v="1964"/>
  </r>
  <r>
    <s v="Id927"/>
    <s v="Rebecca B."/>
    <n v="22.77"/>
    <n v="4.47"/>
    <s v="Yes"/>
    <s v="No"/>
    <x v="0"/>
    <n v="1"/>
    <x v="1"/>
    <x v="2"/>
    <x v="2"/>
    <s v="27-06-1964"/>
    <n v="11834"/>
    <s v="tier - 3"/>
    <s v="tier - 3"/>
    <s v="R1013"/>
    <n v="58"/>
    <n v="27"/>
    <s v="Jun"/>
    <n v="1964"/>
  </r>
  <r>
    <s v="Id928"/>
    <s v="Maria A."/>
    <n v="23.18"/>
    <n v="8.31"/>
    <s v="No"/>
    <s v="No"/>
    <x v="0"/>
    <n v="0"/>
    <x v="1"/>
    <x v="2"/>
    <x v="0"/>
    <s v="03-10-1965"/>
    <n v="11831"/>
    <s v="tier - 3"/>
    <s v="tier - 1"/>
    <s v="R1012"/>
    <n v="57"/>
    <n v="3"/>
    <s v="Oct"/>
    <n v="1965"/>
  </r>
  <r>
    <s v="Id929"/>
    <s v="Lisa M"/>
    <n v="35.409999999999997"/>
    <n v="5.68"/>
    <s v="No"/>
    <s v="No"/>
    <x v="0"/>
    <n v="0"/>
    <x v="1"/>
    <x v="0"/>
    <x v="2"/>
    <s v="20-11-1982"/>
    <n v="11773"/>
    <s v="tier - 3"/>
    <s v="tier - 3"/>
    <s v="R1026"/>
    <n v="40"/>
    <n v="20"/>
    <s v="Nov"/>
    <n v="1982"/>
  </r>
  <r>
    <s v="Id930"/>
    <s v="Steve Jr."/>
    <n v="32.11"/>
    <n v="4.75"/>
    <s v="Yes"/>
    <s v="No"/>
    <x v="0"/>
    <n v="2"/>
    <x v="1"/>
    <x v="0"/>
    <x v="2"/>
    <s v="25-07-1966"/>
    <n v="11763"/>
    <s v="tier - 3"/>
    <s v="tier - 3"/>
    <s v="R1016"/>
    <n v="56"/>
    <n v="25"/>
    <s v="Jul"/>
    <n v="1966"/>
  </r>
  <r>
    <s v="Id931"/>
    <s v="Tiffany"/>
    <n v="34.479999999999997"/>
    <n v="6.31"/>
    <s v="No"/>
    <s v="No"/>
    <x v="1"/>
    <n v="1"/>
    <x v="1"/>
    <x v="0"/>
    <x v="1"/>
    <s v="06-11-1979"/>
    <n v="11753"/>
    <s v="tier - 3"/>
    <s v="tier - 1"/>
    <s v="R1026"/>
    <n v="43"/>
    <n v="6"/>
    <s v="Nov"/>
    <n v="1979"/>
  </r>
  <r>
    <s v="Id932"/>
    <s v="Greg"/>
    <n v="34.39"/>
    <n v="6.28"/>
    <s v="Yes"/>
    <s v="No"/>
    <x v="0"/>
    <n v="1"/>
    <x v="1"/>
    <x v="0"/>
    <x v="1"/>
    <s v="02-12-1964"/>
    <n v="11744"/>
    <s v="tier - 3"/>
    <s v="tier - 1"/>
    <s v="R1012"/>
    <n v="58"/>
    <n v="2"/>
    <s v="Dec"/>
    <n v="1964"/>
  </r>
  <r>
    <s v="Id933"/>
    <s v="Dale"/>
    <n v="26.4"/>
    <n v="9.2899999999999991"/>
    <s v="Yes"/>
    <s v="No"/>
    <x v="1"/>
    <n v="1"/>
    <x v="1"/>
    <x v="1"/>
    <x v="0"/>
    <s v="09-06-1963"/>
    <n v="11743"/>
    <s v="tier - 3"/>
    <s v="tier - 3"/>
    <s v="R1013"/>
    <n v="59"/>
    <n v="9"/>
    <s v="Jun"/>
    <n v="1963"/>
  </r>
  <r>
    <s v="Id934"/>
    <s v="Brittany A."/>
    <n v="28.1"/>
    <n v="5.79"/>
    <s v="Yes"/>
    <s v="No"/>
    <x v="1"/>
    <n v="1"/>
    <x v="1"/>
    <x v="1"/>
    <x v="1"/>
    <s v="12-11-1969"/>
    <n v="11742"/>
    <s v="tier - 3"/>
    <s v="tier - 1"/>
    <s v="R1011"/>
    <n v="53"/>
    <n v="12"/>
    <s v="Nov"/>
    <n v="1969"/>
  </r>
  <r>
    <s v="Id935"/>
    <s v="Robert S"/>
    <n v="27"/>
    <n v="4.54"/>
    <s v="Yes"/>
    <s v="No"/>
    <x v="0"/>
    <n v="1"/>
    <x v="1"/>
    <x v="1"/>
    <x v="2"/>
    <s v="05-09-1988"/>
    <n v="11738"/>
    <s v="tier - 3"/>
    <s v="tier - 1"/>
    <s v="R1011"/>
    <n v="34"/>
    <n v="5"/>
    <s v="Sep"/>
    <n v="1988"/>
  </r>
  <r>
    <s v="Id936"/>
    <s v="Cameron"/>
    <n v="28.594999999999999"/>
    <n v="4.68"/>
    <s v="Yes"/>
    <s v="No"/>
    <x v="0"/>
    <n v="1"/>
    <x v="1"/>
    <x v="1"/>
    <x v="2"/>
    <s v="09-11-1964"/>
    <n v="11736"/>
    <s v="tier - 3"/>
    <s v="tier - 1"/>
    <s v="R1012"/>
    <n v="58"/>
    <n v="9"/>
    <s v="Nov"/>
    <n v="1964"/>
  </r>
  <r>
    <s v="Id937"/>
    <s v="Ulrike"/>
    <n v="36.799999999999997"/>
    <n v="5.88"/>
    <s v="No"/>
    <s v="No"/>
    <x v="0"/>
    <n v="1"/>
    <x v="1"/>
    <x v="0"/>
    <x v="1"/>
    <s v="26-11-1984"/>
    <n v="11731"/>
    <s v="tier - 3"/>
    <s v="tier - 3"/>
    <s v="R1026"/>
    <n v="38"/>
    <n v="26"/>
    <s v="Nov"/>
    <n v="1984"/>
  </r>
  <r>
    <s v="Id938"/>
    <s v="Katlyn A."/>
    <n v="23.75"/>
    <n v="5.42"/>
    <s v="Yes"/>
    <s v="No"/>
    <x v="1"/>
    <n v="1"/>
    <x v="1"/>
    <x v="2"/>
    <x v="2"/>
    <s v="12-10-1969"/>
    <n v="11730"/>
    <s v="tier - 3"/>
    <s v="tier - 1"/>
    <s v="R1024"/>
    <n v="53"/>
    <n v="12"/>
    <s v="Oct"/>
    <n v="1969"/>
  </r>
  <r>
    <s v="Id939"/>
    <s v="Morgan B."/>
    <n v="35.619999999999997"/>
    <n v="4.16"/>
    <s v="No"/>
    <s v="No"/>
    <x v="0"/>
    <n v="0"/>
    <x v="1"/>
    <x v="0"/>
    <x v="2"/>
    <s v="21-10-1982"/>
    <n v="11713"/>
    <s v="tier - 3"/>
    <s v="tier - 2"/>
    <s v="R1021"/>
    <n v="40"/>
    <n v="21"/>
    <s v="Oct"/>
    <n v="1982"/>
  </r>
  <r>
    <s v="Id940"/>
    <s v="Peter"/>
    <n v="30.69"/>
    <n v="7.05"/>
    <s v="Yes"/>
    <s v="No"/>
    <x v="0"/>
    <n v="2"/>
    <x v="1"/>
    <x v="0"/>
    <x v="0"/>
    <s v="01-12-1970"/>
    <n v="11697"/>
    <s v="tier - 3"/>
    <s v="tier - 1"/>
    <s v="R1021"/>
    <n v="52"/>
    <n v="1"/>
    <s v="Dec"/>
    <n v="1970"/>
  </r>
  <r>
    <s v="Id941"/>
    <s v="Chandler"/>
    <n v="35.799999999999997"/>
    <n v="5.63"/>
    <s v="Yes"/>
    <s v="No"/>
    <x v="0"/>
    <n v="2"/>
    <x v="1"/>
    <x v="0"/>
    <x v="2"/>
    <s v="09-11-1966"/>
    <n v="11674"/>
    <s v="tier - 3"/>
    <s v="tier - 1"/>
    <s v="R1011"/>
    <n v="56"/>
    <n v="9"/>
    <s v="Nov"/>
    <n v="1966"/>
  </r>
  <r>
    <s v="Id942"/>
    <s v="Silvana M."/>
    <n v="28.785"/>
    <n v="4.24"/>
    <s v="Yes"/>
    <s v="No"/>
    <x v="0"/>
    <n v="2"/>
    <x v="1"/>
    <x v="1"/>
    <x v="2"/>
    <s v="23-08-1966"/>
    <n v="11658"/>
    <s v="tier - 3"/>
    <s v="tier - 3"/>
    <s v="R1024"/>
    <n v="56"/>
    <n v="23"/>
    <s v="Aug"/>
    <n v="1966"/>
  </r>
  <r>
    <s v="Id943"/>
    <s v="Natty"/>
    <n v="28.594999999999999"/>
    <n v="4.96"/>
    <s v="Yes"/>
    <s v="No"/>
    <x v="0"/>
    <n v="2"/>
    <x v="1"/>
    <x v="1"/>
    <x v="2"/>
    <s v="06-07-1966"/>
    <n v="11658"/>
    <s v="tier - 3"/>
    <s v="tier - 1"/>
    <s v="R1024"/>
    <n v="56"/>
    <n v="6"/>
    <s v="Jul"/>
    <n v="1966"/>
  </r>
  <r>
    <s v="Id944"/>
    <s v="Nicholas T"/>
    <n v="48.75"/>
    <n v="4.34"/>
    <s v="No"/>
    <s v="No"/>
    <x v="0"/>
    <n v="0"/>
    <x v="1"/>
    <x v="0"/>
    <x v="2"/>
    <s v="20-07-1994"/>
    <n v="11658"/>
    <s v="tier - 3"/>
    <s v="tier - 2"/>
    <s v="R1023"/>
    <n v="28"/>
    <n v="20"/>
    <s v="Jul"/>
    <n v="1994"/>
  </r>
  <r>
    <s v="Id945"/>
    <s v="Rebecca"/>
    <n v="28.31"/>
    <n v="5.43"/>
    <s v="Yes"/>
    <s v="No"/>
    <x v="0"/>
    <n v="2"/>
    <x v="1"/>
    <x v="1"/>
    <x v="2"/>
    <s v="04-10-1966"/>
    <n v="11658"/>
    <s v="tier - 3"/>
    <s v="tier - 2"/>
    <s v="R1024"/>
    <n v="56"/>
    <n v="4"/>
    <s v="Oct"/>
    <n v="1966"/>
  </r>
  <r>
    <s v="Id946"/>
    <s v="John"/>
    <n v="38.39"/>
    <n v="8.33"/>
    <s v="Yes"/>
    <s v="No"/>
    <x v="0"/>
    <n v="1"/>
    <x v="1"/>
    <x v="0"/>
    <x v="0"/>
    <s v="17-07-1986"/>
    <n v="11625"/>
    <s v="tier - 3"/>
    <s v="tier - 3"/>
    <s v="R1022"/>
    <n v="36"/>
    <n v="17"/>
    <s v="Jul"/>
    <n v="1986"/>
  </r>
  <r>
    <s v="Id947"/>
    <s v="Antony G"/>
    <n v="25.87"/>
    <n v="5.63"/>
    <s v="Yes"/>
    <s v="No"/>
    <x v="0"/>
    <n v="1"/>
    <x v="1"/>
    <x v="1"/>
    <x v="2"/>
    <s v="20-06-1964"/>
    <n v="11603"/>
    <s v="tier - 3"/>
    <s v="tier - 1"/>
    <s v="R1020"/>
    <n v="58"/>
    <n v="20"/>
    <s v="Jun"/>
    <n v="1964"/>
  </r>
  <r>
    <s v="Id948"/>
    <s v="Eric"/>
    <n v="43.7"/>
    <n v="7.23"/>
    <s v="No"/>
    <s v="No"/>
    <x v="0"/>
    <n v="0"/>
    <x v="1"/>
    <x v="0"/>
    <x v="0"/>
    <s v="06-11-1965"/>
    <n v="11576"/>
    <s v="tier - 3"/>
    <s v="tier - 3"/>
    <s v="R1011"/>
    <n v="57"/>
    <n v="6"/>
    <s v="Nov"/>
    <n v="1965"/>
  </r>
  <r>
    <s v="Id949"/>
    <s v="Erik"/>
    <n v="40.945"/>
    <n v="10.57"/>
    <s v="No"/>
    <s v="No"/>
    <x v="0"/>
    <n v="0"/>
    <x v="1"/>
    <x v="0"/>
    <x v="0"/>
    <s v="25-12-1965"/>
    <n v="11566"/>
    <s v="tier - 3"/>
    <s v="tier - 3"/>
    <s v="R1016"/>
    <n v="57"/>
    <n v="25"/>
    <s v="Dec"/>
    <n v="1965"/>
  </r>
  <r>
    <s v="Id950"/>
    <s v="Matthew T"/>
    <n v="27.94"/>
    <n v="7.92"/>
    <s v="No"/>
    <s v="No"/>
    <x v="0"/>
    <n v="0"/>
    <x v="1"/>
    <x v="1"/>
    <x v="0"/>
    <s v="27-10-1965"/>
    <n v="11554"/>
    <s v="tier - 3"/>
    <s v="tier - 1"/>
    <s v="R1013"/>
    <n v="57"/>
    <n v="27"/>
    <s v="Oct"/>
    <n v="1965"/>
  </r>
  <r>
    <s v="Id951"/>
    <s v="Cassandra"/>
    <n v="31.9"/>
    <n v="10.119999999999999"/>
    <s v="No"/>
    <s v="No"/>
    <x v="0"/>
    <n v="2"/>
    <x v="1"/>
    <x v="0"/>
    <x v="0"/>
    <s v="23-07-1973"/>
    <n v="11553"/>
    <s v="tier - 3"/>
    <s v="tier - 2"/>
    <s v="R1011"/>
    <n v="49"/>
    <n v="23"/>
    <s v="Jul"/>
    <n v="1973"/>
  </r>
  <r>
    <s v="Id952"/>
    <s v="Rosemary C"/>
    <n v="31.64"/>
    <n v="7.91"/>
    <s v="No"/>
    <s v="No"/>
    <x v="0"/>
    <n v="0"/>
    <x v="1"/>
    <x v="0"/>
    <x v="0"/>
    <s v="01-12-1971"/>
    <n v="11540"/>
    <s v="tier - 3"/>
    <s v="tier - 1"/>
    <s v="R1012"/>
    <n v="51"/>
    <n v="1"/>
    <s v="Dec"/>
    <n v="1971"/>
  </r>
  <r>
    <s v="Id953"/>
    <s v="Carrie A."/>
    <n v="46.7"/>
    <n v="10.9"/>
    <s v="No"/>
    <s v="No"/>
    <x v="0"/>
    <n v="0"/>
    <x v="1"/>
    <x v="0"/>
    <x v="0"/>
    <s v="14-11-1968"/>
    <n v="11538"/>
    <s v="tier - 3"/>
    <s v="tier - 1"/>
    <s v="R1011"/>
    <n v="54"/>
    <n v="14"/>
    <s v="Nov"/>
    <n v="1968"/>
  </r>
  <r>
    <s v="Id954"/>
    <s v="Gerardo Sr."/>
    <n v="18.335000000000001"/>
    <n v="11.83"/>
    <s v="No"/>
    <s v="No"/>
    <x v="0"/>
    <n v="0"/>
    <x v="1"/>
    <x v="3"/>
    <x v="0"/>
    <s v="03-10-1965"/>
    <n v="11535"/>
    <s v="tier - 3"/>
    <s v="tier - 1"/>
    <s v="R1017"/>
    <n v="57"/>
    <n v="3"/>
    <s v="Oct"/>
    <n v="1965"/>
  </r>
  <r>
    <s v="Id955"/>
    <s v="Matthew R."/>
    <n v="31.24"/>
    <n v="7.42"/>
    <s v="Yes"/>
    <s v="No"/>
    <x v="0"/>
    <n v="2"/>
    <x v="1"/>
    <x v="0"/>
    <x v="0"/>
    <s v="23-07-1970"/>
    <n v="11530"/>
    <s v="tier - 3"/>
    <s v="tier - 1"/>
    <s v="R1012"/>
    <n v="52"/>
    <n v="23"/>
    <s v="Jul"/>
    <n v="1970"/>
  </r>
  <r>
    <s v="Id956"/>
    <s v="Meghan E"/>
    <n v="39.22"/>
    <n v="5.62"/>
    <s v="Yes"/>
    <s v="No"/>
    <x v="0"/>
    <n v="1"/>
    <x v="1"/>
    <x v="0"/>
    <x v="2"/>
    <s v="12-06-1988"/>
    <n v="11524"/>
    <s v="tier - 3"/>
    <s v="tier - 1"/>
    <s v="R1026"/>
    <n v="34"/>
    <n v="12"/>
    <s v="Jun"/>
    <n v="1988"/>
  </r>
  <r>
    <s v="Id957"/>
    <s v="Eric"/>
    <n v="24.414999999999999"/>
    <n v="7.16"/>
    <s v="No"/>
    <s v="No"/>
    <x v="0"/>
    <n v="0"/>
    <x v="1"/>
    <x v="2"/>
    <x v="0"/>
    <s v="19-12-1971"/>
    <n v="11520"/>
    <s v="tier - 3"/>
    <s v="tier - 1"/>
    <s v="R1012"/>
    <n v="51"/>
    <n v="19"/>
    <s v="Dec"/>
    <n v="1971"/>
  </r>
  <r>
    <s v="Id958"/>
    <s v="Lisa B"/>
    <n v="32.299999999999997"/>
    <n v="9.89"/>
    <s v="No"/>
    <s v="No"/>
    <x v="0"/>
    <n v="0"/>
    <x v="1"/>
    <x v="0"/>
    <x v="0"/>
    <s v="24-06-1968"/>
    <n v="11512"/>
    <s v="tier - 3"/>
    <s v="tier - 1"/>
    <s v="R1024"/>
    <n v="54"/>
    <n v="24"/>
    <s v="Jun"/>
    <n v="1968"/>
  </r>
  <r>
    <s v="Id959"/>
    <s v="Jane R."/>
    <n v="39.94"/>
    <n v="5.14"/>
    <s v="No"/>
    <s v="No"/>
    <x v="0"/>
    <n v="0"/>
    <x v="1"/>
    <x v="0"/>
    <x v="2"/>
    <s v="06-10-1989"/>
    <n v="11512"/>
    <s v="tier - 3"/>
    <s v="tier - 3"/>
    <s v="R1026"/>
    <n v="33"/>
    <n v="6"/>
    <s v="Oct"/>
    <n v="1989"/>
  </r>
  <r>
    <s v="Id960"/>
    <s v="Allison M"/>
    <n v="30"/>
    <n v="5.61"/>
    <s v="Yes"/>
    <s v="No"/>
    <x v="1"/>
    <n v="1"/>
    <x v="1"/>
    <x v="0"/>
    <x v="2"/>
    <s v="11-08-1969"/>
    <n v="11498"/>
    <s v="tier - 3"/>
    <s v="tier - 1"/>
    <s v="R1012"/>
    <n v="53"/>
    <n v="11"/>
    <s v="Aug"/>
    <n v="1969"/>
  </r>
  <r>
    <s v="Id961"/>
    <s v="Sarah E."/>
    <n v="35.340000000000003"/>
    <n v="5.51"/>
    <s v="Yes"/>
    <s v="No"/>
    <x v="1"/>
    <n v="1"/>
    <x v="1"/>
    <x v="0"/>
    <x v="2"/>
    <s v="07-06-1983"/>
    <n v="11492"/>
    <s v="tier - 3"/>
    <s v="tier - 3"/>
    <s v="R1026"/>
    <n v="40"/>
    <n v="7"/>
    <s v="Jun"/>
    <n v="1983"/>
  </r>
  <r>
    <s v="Id962"/>
    <s v="Philip J"/>
    <n v="32.204999999999998"/>
    <n v="8.3800000000000008"/>
    <s v="Yes"/>
    <s v="No"/>
    <x v="0"/>
    <n v="2"/>
    <x v="1"/>
    <x v="0"/>
    <x v="0"/>
    <s v="13-10-1970"/>
    <n v="11488"/>
    <s v="tier - 3"/>
    <s v="tier - 1"/>
    <s v="R1014"/>
    <n v="52"/>
    <n v="13"/>
    <s v="Oct"/>
    <n v="1970"/>
  </r>
  <r>
    <s v="Id963"/>
    <s v="Jillian A."/>
    <n v="33.880000000000003"/>
    <n v="4.68"/>
    <s v="No"/>
    <s v="yes"/>
    <x v="0"/>
    <n v="1"/>
    <x v="1"/>
    <x v="0"/>
    <x v="2"/>
    <s v="10-09-2004"/>
    <n v="11483"/>
    <s v="tier - 3"/>
    <s v="tier - 2"/>
    <s v="R1013"/>
    <n v="18"/>
    <n v="10"/>
    <s v="Sep"/>
    <n v="2004"/>
  </r>
  <r>
    <s v="Id964"/>
    <s v="Laura D"/>
    <n v="26.63"/>
    <n v="4.3600000000000003"/>
    <s v="Yes"/>
    <s v="No"/>
    <x v="0"/>
    <n v="2"/>
    <x v="1"/>
    <x v="1"/>
    <x v="2"/>
    <s v="07-09-1966"/>
    <n v="11478"/>
    <s v="tier - 3"/>
    <s v="tier - 2"/>
    <s v="R1025"/>
    <n v="56"/>
    <n v="7"/>
    <s v="Sep"/>
    <n v="1966"/>
  </r>
  <r>
    <s v="Id965"/>
    <s v="Megan E."/>
    <n v="28.7"/>
    <n v="7.74"/>
    <s v="No"/>
    <s v="No"/>
    <x v="0"/>
    <n v="0"/>
    <x v="1"/>
    <x v="1"/>
    <x v="0"/>
    <s v="23-06-1965"/>
    <n v="11455"/>
    <s v="tier - 3"/>
    <s v="tier - 2"/>
    <s v="R1011"/>
    <n v="57"/>
    <n v="23"/>
    <s v="Jun"/>
    <n v="1965"/>
  </r>
  <r>
    <s v="Id966"/>
    <s v="Shannon J."/>
    <n v="25.65"/>
    <n v="4.05"/>
    <s v="Yes"/>
    <s v="No"/>
    <x v="0"/>
    <n v="2"/>
    <x v="1"/>
    <x v="1"/>
    <x v="2"/>
    <s v="14-06-1966"/>
    <n v="11454"/>
    <s v="tier - 3"/>
    <s v="tier - 1"/>
    <s v="R1012"/>
    <n v="56"/>
    <n v="14"/>
    <s v="Jun"/>
    <n v="1966"/>
  </r>
  <r>
    <s v="Id967"/>
    <s v="Rachelle M"/>
    <n v="36.384999999999998"/>
    <n v="11.49"/>
    <s v="No"/>
    <s v="No"/>
    <x v="0"/>
    <n v="0"/>
    <x v="1"/>
    <x v="0"/>
    <x v="0"/>
    <s v="12-09-1971"/>
    <n v="11437"/>
    <s v="tier - 3"/>
    <s v="tier - 3"/>
    <s v="R1012"/>
    <n v="51"/>
    <n v="12"/>
    <s v="Sep"/>
    <n v="1971"/>
  </r>
  <r>
    <s v="Id968"/>
    <s v="Casey"/>
    <n v="34.69"/>
    <n v="5.65"/>
    <s v="No"/>
    <s v="No"/>
    <x v="0"/>
    <n v="0"/>
    <x v="1"/>
    <x v="0"/>
    <x v="2"/>
    <s v="17-07-1980"/>
    <n v="11436"/>
    <s v="tier - 3"/>
    <s v="tier - 3"/>
    <s v="R1021"/>
    <n v="42"/>
    <n v="17"/>
    <s v="Jul"/>
    <n v="1980"/>
  </r>
  <r>
    <s v="Id969"/>
    <s v="Jessica L"/>
    <n v="37.68"/>
    <n v="4.29"/>
    <s v="Yes"/>
    <s v="No"/>
    <x v="0"/>
    <n v="0"/>
    <x v="1"/>
    <x v="0"/>
    <x v="2"/>
    <s v="09-06-1985"/>
    <n v="11419"/>
    <s v="tier - 3"/>
    <s v="tier - 1"/>
    <s v="R1012"/>
    <n v="37"/>
    <n v="9"/>
    <s v="Jun"/>
    <n v="1985"/>
  </r>
  <r>
    <s v="Id970"/>
    <s v="Brandon F"/>
    <n v="35.49"/>
    <n v="4.74"/>
    <s v="Yes"/>
    <s v="No"/>
    <x v="1"/>
    <n v="1"/>
    <x v="1"/>
    <x v="0"/>
    <x v="2"/>
    <s v="23-10-1983"/>
    <n v="11412"/>
    <s v="tier - 3"/>
    <s v="tier - 1"/>
    <s v="R1021"/>
    <n v="39"/>
    <n v="23"/>
    <s v="Oct"/>
    <n v="1983"/>
  </r>
  <r>
    <s v="Id971"/>
    <s v="Melissa"/>
    <n v="44.7"/>
    <n v="7.6"/>
    <s v="Yes"/>
    <s v="No"/>
    <x v="0"/>
    <n v="2"/>
    <x v="1"/>
    <x v="0"/>
    <x v="0"/>
    <s v="07-10-1970"/>
    <n v="11412"/>
    <s v="tier - 3"/>
    <s v="tier - 2"/>
    <s v="R1011"/>
    <n v="52"/>
    <n v="7"/>
    <s v="Oct"/>
    <n v="1970"/>
  </r>
  <r>
    <s v="Id972"/>
    <s v="Danielle N"/>
    <n v="38.380000000000003"/>
    <n v="8.5"/>
    <s v="Yes"/>
    <s v="No"/>
    <x v="0"/>
    <n v="2"/>
    <x v="1"/>
    <x v="0"/>
    <x v="0"/>
    <s v="02-10-1970"/>
    <n v="11397"/>
    <s v="tier - 3"/>
    <s v="tier - 3"/>
    <s v="R1024"/>
    <n v="52"/>
    <n v="2"/>
    <s v="Oct"/>
    <n v="1970"/>
  </r>
  <r>
    <s v="Id973"/>
    <s v="Matthew"/>
    <n v="35.244999999999997"/>
    <n v="11.22"/>
    <s v="Yes"/>
    <s v="No"/>
    <x v="0"/>
    <n v="0"/>
    <x v="1"/>
    <x v="0"/>
    <x v="0"/>
    <s v="19-12-1967"/>
    <n v="11394"/>
    <s v="tier - 3"/>
    <s v="tier - 1"/>
    <s v="R1018"/>
    <n v="55"/>
    <n v="19"/>
    <s v="Dec"/>
    <n v="1967"/>
  </r>
  <r>
    <s v="Id974"/>
    <s v="Bettina"/>
    <n v="49.84"/>
    <n v="5.0999999999999996"/>
    <s v="Yes"/>
    <s v="No"/>
    <x v="1"/>
    <n v="1"/>
    <x v="1"/>
    <x v="0"/>
    <x v="2"/>
    <s v="28-07-1997"/>
    <n v="11388"/>
    <s v="tier - 3"/>
    <s v="tier - 2"/>
    <s v="R1026"/>
    <n v="25"/>
    <n v="28"/>
    <s v="Jul"/>
    <n v="1997"/>
  </r>
  <r>
    <s v="Id975"/>
    <s v="Alexander"/>
    <n v="49.06"/>
    <n v="5.43"/>
    <s v="Yes"/>
    <s v="No"/>
    <x v="0"/>
    <n v="1"/>
    <x v="1"/>
    <x v="0"/>
    <x v="2"/>
    <s v="13-06-1964"/>
    <n v="11381"/>
    <s v="tier - 3"/>
    <s v="tier - 2"/>
    <s v="R1013"/>
    <n v="58"/>
    <n v="13"/>
    <s v="Jun"/>
    <n v="1964"/>
  </r>
  <r>
    <s v="Id976"/>
    <s v="Holli"/>
    <n v="30.88"/>
    <n v="5.82"/>
    <s v="No"/>
    <s v="No"/>
    <x v="0"/>
    <n v="2"/>
    <x v="1"/>
    <x v="0"/>
    <x v="1"/>
    <s v="06-12-1972"/>
    <n v="11379"/>
    <s v="tier - 3"/>
    <s v="tier - 2"/>
    <s v="R1025"/>
    <n v="50"/>
    <n v="6"/>
    <s v="Dec"/>
    <n v="1972"/>
  </r>
  <r>
    <s v="Id977"/>
    <s v="Heather C"/>
    <n v="33.35"/>
    <n v="6.05"/>
    <s v="No"/>
    <s v="No"/>
    <x v="1"/>
    <n v="1"/>
    <x v="1"/>
    <x v="0"/>
    <x v="1"/>
    <s v="07-06-1979"/>
    <n v="11369"/>
    <s v="tier - 3"/>
    <s v="tier - 1"/>
    <s v="R1026"/>
    <n v="44"/>
    <n v="7"/>
    <s v="Jun"/>
    <n v="1979"/>
  </r>
  <r>
    <s v="Id978"/>
    <s v="Kyle"/>
    <n v="38"/>
    <n v="6.38"/>
    <s v="Yes"/>
    <s v="No"/>
    <x v="0"/>
    <n v="1"/>
    <x v="1"/>
    <x v="0"/>
    <x v="1"/>
    <s v="13-12-1964"/>
    <n v="11366"/>
    <s v="tier - 3"/>
    <s v="tier - 2"/>
    <s v="R1011"/>
    <n v="58"/>
    <n v="13"/>
    <s v="Dec"/>
    <n v="1964"/>
  </r>
  <r>
    <s v="Id979"/>
    <s v="Thomas J"/>
    <n v="36.08"/>
    <n v="5.73"/>
    <s v="Yes"/>
    <s v="No"/>
    <x v="0"/>
    <n v="1"/>
    <x v="1"/>
    <x v="0"/>
    <x v="1"/>
    <s v="03-07-1964"/>
    <n v="11363"/>
    <s v="tier - 3"/>
    <s v="tier - 1"/>
    <s v="R1013"/>
    <n v="58"/>
    <n v="3"/>
    <s v="Jul"/>
    <n v="1964"/>
  </r>
  <r>
    <s v="Id980"/>
    <s v="Chris"/>
    <n v="35.700000000000003"/>
    <n v="5.47"/>
    <s v="Yes"/>
    <s v="No"/>
    <x v="0"/>
    <n v="1"/>
    <x v="1"/>
    <x v="0"/>
    <x v="2"/>
    <s v="04-07-1964"/>
    <n v="11363"/>
    <s v="tier - 3"/>
    <s v="tier - 1"/>
    <s v="R1011"/>
    <n v="58"/>
    <n v="4"/>
    <s v="Jul"/>
    <n v="1964"/>
  </r>
  <r>
    <s v="Id981"/>
    <s v="Graham"/>
    <n v="34.01"/>
    <n v="11.3"/>
    <s v="No"/>
    <s v="No"/>
    <x v="0"/>
    <n v="0"/>
    <x v="1"/>
    <x v="0"/>
    <x v="0"/>
    <s v="26-09-1965"/>
    <n v="11357"/>
    <s v="tier - 3"/>
    <s v="tier - 3"/>
    <s v="R1012"/>
    <n v="57"/>
    <n v="26"/>
    <s v="Sep"/>
    <n v="1965"/>
  </r>
  <r>
    <s v="Id982"/>
    <s v="Garrett"/>
    <n v="31.54"/>
    <n v="6.72"/>
    <s v="No"/>
    <s v="No"/>
    <x v="0"/>
    <n v="0"/>
    <x v="1"/>
    <x v="0"/>
    <x v="0"/>
    <s v="29-11-1965"/>
    <n v="11353"/>
    <s v="tier - 3"/>
    <s v="tier - 1"/>
    <s v="R1012"/>
    <n v="57"/>
    <n v="29"/>
    <s v="Nov"/>
    <n v="1965"/>
  </r>
  <r>
    <s v="Id983"/>
    <s v="Andrew"/>
    <n v="23.3"/>
    <n v="5.36"/>
    <s v="Yes"/>
    <s v="No"/>
    <x v="0"/>
    <n v="1"/>
    <x v="1"/>
    <x v="2"/>
    <x v="2"/>
    <s v="12-07-1964"/>
    <n v="11346"/>
    <s v="tier - 3"/>
    <s v="tier - 3"/>
    <s v="R1011"/>
    <n v="58"/>
    <n v="12"/>
    <s v="Jul"/>
    <n v="1964"/>
  </r>
  <r>
    <s v="Id984"/>
    <s v="Annabelle M"/>
    <n v="27.75"/>
    <n v="9.8800000000000008"/>
    <s v="No"/>
    <s v="No"/>
    <x v="0"/>
    <n v="0"/>
    <x v="1"/>
    <x v="1"/>
    <x v="0"/>
    <s v="02-11-1968"/>
    <n v="11344"/>
    <s v="tier - 3"/>
    <s v="tier - 2"/>
    <s v="R1025"/>
    <n v="54"/>
    <n v="2"/>
    <s v="Nov"/>
    <n v="1968"/>
  </r>
  <r>
    <s v="Id985"/>
    <s v="Daniel T."/>
    <n v="42.46"/>
    <n v="4.1100000000000003"/>
    <s v="No"/>
    <s v="No"/>
    <x v="0"/>
    <n v="0"/>
    <x v="1"/>
    <x v="0"/>
    <x v="2"/>
    <s v="19-08-1989"/>
    <n v="11327"/>
    <s v="tier - 3"/>
    <s v="tier - 3"/>
    <s v="R1013"/>
    <n v="33"/>
    <n v="19"/>
    <s v="Aug"/>
    <n v="1989"/>
  </r>
  <r>
    <s v="Id986"/>
    <s v="Deanne"/>
    <n v="54.47"/>
    <n v="7.48"/>
    <s v="No"/>
    <s v="No"/>
    <x v="0"/>
    <n v="0"/>
    <x v="1"/>
    <x v="0"/>
    <x v="0"/>
    <s v="20-09-2002"/>
    <n v="11321"/>
    <s v="tier - 3"/>
    <s v="tier - 3"/>
    <s v="R1012"/>
    <n v="20"/>
    <n v="20"/>
    <s v="Sep"/>
    <n v="2002"/>
  </r>
  <r>
    <s v="Id987"/>
    <s v="Carrie"/>
    <n v="24.93"/>
    <n v="9.18"/>
    <s v="Yes"/>
    <s v="No"/>
    <x v="1"/>
    <n v="1"/>
    <x v="1"/>
    <x v="2"/>
    <x v="0"/>
    <s v="11-07-1963"/>
    <n v="11319"/>
    <s v="tier - 3"/>
    <s v="tier - 1"/>
    <s v="R1012"/>
    <n v="59"/>
    <n v="11"/>
    <s v="Jul"/>
    <n v="1963"/>
  </r>
  <r>
    <s v="Id988"/>
    <s v="Suzanne"/>
    <n v="48.12"/>
    <n v="4.51"/>
    <s v="Yes"/>
    <s v="No"/>
    <x v="0"/>
    <n v="1"/>
    <x v="1"/>
    <x v="0"/>
    <x v="2"/>
    <s v="10-12-1995"/>
    <n v="11319"/>
    <s v="tier - 3"/>
    <s v="tier - 2"/>
    <s v="R1026"/>
    <n v="27"/>
    <n v="10"/>
    <s v="Dec"/>
    <n v="1995"/>
  </r>
  <r>
    <s v="Id989"/>
    <s v="Jasmine P."/>
    <n v="24.91"/>
    <n v="7.33"/>
    <s v="Yes"/>
    <s v="No"/>
    <x v="1"/>
    <n v="1"/>
    <x v="1"/>
    <x v="2"/>
    <x v="0"/>
    <s v="22-11-1963"/>
    <n v="11312"/>
    <s v="tier - 3"/>
    <s v="tier - 3"/>
    <s v="R1012"/>
    <n v="59"/>
    <n v="22"/>
    <s v="Nov"/>
    <n v="1963"/>
  </r>
  <r>
    <s v="Id990"/>
    <s v="Jennifer"/>
    <n v="27.645"/>
    <n v="10.56"/>
    <s v="No"/>
    <s v="No"/>
    <x v="0"/>
    <n v="0"/>
    <x v="1"/>
    <x v="1"/>
    <x v="0"/>
    <s v="06-10-1968"/>
    <n v="11306"/>
    <s v="tier - 3"/>
    <s v="tier - 1"/>
    <s v="R1012"/>
    <n v="54"/>
    <n v="6"/>
    <s v="Oct"/>
    <n v="1968"/>
  </r>
  <r>
    <s v="Id991"/>
    <s v="Tracie"/>
    <n v="33.700000000000003"/>
    <n v="4.01"/>
    <s v="No"/>
    <s v="No"/>
    <x v="0"/>
    <n v="2"/>
    <x v="1"/>
    <x v="0"/>
    <x v="2"/>
    <s v="25-09-1972"/>
    <n v="11299"/>
    <s v="tier - 3"/>
    <s v="tier - 2"/>
    <s v="R1011"/>
    <n v="50"/>
    <n v="25"/>
    <s v="Sep"/>
    <n v="1972"/>
  </r>
  <r>
    <s v="Id992"/>
    <s v="Tristan D."/>
    <n v="38.93"/>
    <n v="5.64"/>
    <s v="Yes"/>
    <s v="No"/>
    <x v="0"/>
    <n v="1"/>
    <x v="1"/>
    <x v="0"/>
    <x v="2"/>
    <s v="14-11-1988"/>
    <n v="11295"/>
    <s v="tier - 3"/>
    <s v="tier - 1"/>
    <s v="R1022"/>
    <n v="34"/>
    <n v="14"/>
    <s v="Nov"/>
    <n v="1988"/>
  </r>
  <r>
    <s v="Id993"/>
    <s v="Peiweng"/>
    <n v="32.774999999999999"/>
    <n v="8.02"/>
    <s v="Yes"/>
    <s v="No"/>
    <x v="0"/>
    <n v="2"/>
    <x v="1"/>
    <x v="0"/>
    <x v="0"/>
    <s v="22-06-1970"/>
    <n v="11289"/>
    <s v="tier - 3"/>
    <s v="tier - 1"/>
    <s v="R1012"/>
    <n v="52"/>
    <n v="22"/>
    <s v="Jun"/>
    <n v="1970"/>
  </r>
  <r>
    <s v="Id994"/>
    <s v="Theresa M."/>
    <n v="29.83"/>
    <n v="7.2"/>
    <s v="Yes"/>
    <s v="No"/>
    <x v="0"/>
    <n v="0"/>
    <x v="1"/>
    <x v="1"/>
    <x v="0"/>
    <s v="14-06-1967"/>
    <n v="11287"/>
    <s v="tier - 3"/>
    <s v="tier - 3"/>
    <s v="R1024"/>
    <n v="55"/>
    <n v="14"/>
    <s v="Jun"/>
    <n v="1967"/>
  </r>
  <r>
    <s v="Id995"/>
    <s v="Daniel J"/>
    <n v="28.31"/>
    <n v="4.55"/>
    <s v="No"/>
    <s v="yes"/>
    <x v="0"/>
    <n v="1"/>
    <x v="1"/>
    <x v="1"/>
    <x v="2"/>
    <s v="04-10-2004"/>
    <n v="11272"/>
    <s v="tier - 3"/>
    <s v="tier - 2"/>
    <s v="R1019"/>
    <n v="18"/>
    <n v="4"/>
    <s v="Oct"/>
    <n v="2004"/>
  </r>
  <r>
    <s v="Id996"/>
    <s v="Courtney M."/>
    <n v="29.79"/>
    <n v="9.0299999999999994"/>
    <s v="No"/>
    <s v="No"/>
    <x v="0"/>
    <n v="0"/>
    <x v="1"/>
    <x v="1"/>
    <x v="0"/>
    <s v="26-12-1971"/>
    <n v="11266"/>
    <s v="tier - 3"/>
    <s v="tier - 1"/>
    <s v="R1025"/>
    <n v="51"/>
    <n v="26"/>
    <s v="Dec"/>
    <n v="1971"/>
  </r>
  <r>
    <s v="Id997"/>
    <s v="Jose A."/>
    <n v="36.6"/>
    <n v="5.2"/>
    <s v="Yes"/>
    <s v="No"/>
    <x v="1"/>
    <n v="1"/>
    <x v="1"/>
    <x v="0"/>
    <x v="2"/>
    <s v="11-10-1969"/>
    <n v="11265"/>
    <s v="tier - 3"/>
    <s v="tier - 2"/>
    <s v="R1011"/>
    <n v="53"/>
    <n v="11"/>
    <s v="Oct"/>
    <n v="1969"/>
  </r>
  <r>
    <s v="Id998"/>
    <s v="Lauren"/>
    <n v="35.93"/>
    <n v="8.3000000000000007"/>
    <s v="Yes"/>
    <s v="No"/>
    <x v="0"/>
    <n v="0"/>
    <x v="1"/>
    <x v="0"/>
    <x v="0"/>
    <s v="02-10-1981"/>
    <n v="11255"/>
    <s v="tier - 3"/>
    <s v="tier - 1"/>
    <s v="R1026"/>
    <n v="41"/>
    <n v="2"/>
    <s v="Oct"/>
    <n v="1981"/>
  </r>
  <r>
    <s v="Id999"/>
    <s v="Jonathon M."/>
    <n v="28.6"/>
    <n v="5.56"/>
    <s v="Yes"/>
    <s v="No"/>
    <x v="1"/>
    <n v="1"/>
    <x v="1"/>
    <x v="1"/>
    <x v="2"/>
    <s v="20-08-1969"/>
    <n v="11253"/>
    <s v="tier - 3"/>
    <s v="tier - 1"/>
    <s v="R1011"/>
    <n v="53"/>
    <n v="20"/>
    <s v="Aug"/>
    <n v="1969"/>
  </r>
  <r>
    <s v="Id1000"/>
    <s v="Stephanie A"/>
    <n v="39.17"/>
    <n v="4.1500000000000004"/>
    <s v="No"/>
    <s v="No"/>
    <x v="0"/>
    <n v="0"/>
    <x v="1"/>
    <x v="0"/>
    <x v="2"/>
    <s v="17-12-1989"/>
    <n v="11250"/>
    <s v="tier - 3"/>
    <s v="tier - 2"/>
    <s v="R1026"/>
    <n v="33"/>
    <n v="17"/>
    <s v="Dec"/>
    <n v="1989"/>
  </r>
  <r>
    <s v="Id1001"/>
    <s v="Patrick"/>
    <n v="26.41"/>
    <n v="5.99"/>
    <s v="Yes"/>
    <s v="No"/>
    <x v="1"/>
    <n v="1"/>
    <x v="1"/>
    <x v="1"/>
    <x v="1"/>
    <s v="30-12-1969"/>
    <n v="11244"/>
    <s v="tier - 3"/>
    <s v="tier - 1"/>
    <s v="R1016"/>
    <n v="53"/>
    <n v="30"/>
    <s v="Dec"/>
    <n v="1969"/>
  </r>
  <r>
    <s v="Id1002"/>
    <s v="Krista"/>
    <n v="30.63"/>
    <n v="5.8"/>
    <s v="Yes"/>
    <s v="No"/>
    <x v="0"/>
    <n v="0"/>
    <x v="1"/>
    <x v="0"/>
    <x v="1"/>
    <s v="28-06-1976"/>
    <n v="11217"/>
    <s v="tier - 3"/>
    <s v="tier - 2"/>
    <s v="R1025"/>
    <n v="46"/>
    <n v="28"/>
    <s v="Jun"/>
    <n v="1976"/>
  </r>
  <r>
    <s v="Id1003"/>
    <s v="Jenessa"/>
    <n v="31.73"/>
    <n v="7.32"/>
    <s v="Yes"/>
    <s v="No"/>
    <x v="0"/>
    <n v="2"/>
    <x v="1"/>
    <x v="0"/>
    <x v="0"/>
    <s v="14-06-1970"/>
    <n v="11188"/>
    <s v="tier - 3"/>
    <s v="tier - 2"/>
    <s v="R1012"/>
    <n v="52"/>
    <n v="14"/>
    <s v="Jun"/>
    <n v="1970"/>
  </r>
  <r>
    <s v="Id1004"/>
    <s v="Ryan M."/>
    <n v="30.7"/>
    <n v="5.16"/>
    <s v="No"/>
    <s v="No"/>
    <x v="0"/>
    <n v="2"/>
    <x v="1"/>
    <x v="0"/>
    <x v="2"/>
    <s v="03-09-1972"/>
    <n v="11186"/>
    <s v="tier - 3"/>
    <s v="tier - 2"/>
    <s v="R1021"/>
    <n v="50"/>
    <n v="3"/>
    <s v="Sep"/>
    <n v="1972"/>
  </r>
  <r>
    <s v="Id1005"/>
    <s v="Thomas"/>
    <n v="25.934999999999999"/>
    <n v="5.96"/>
    <s v="Yes"/>
    <s v="No"/>
    <x v="0"/>
    <n v="2"/>
    <x v="1"/>
    <x v="1"/>
    <x v="1"/>
    <s v="06-08-1966"/>
    <n v="11165"/>
    <s v="tier - 3"/>
    <s v="tier - 1"/>
    <s v="R1016"/>
    <n v="56"/>
    <n v="6"/>
    <s v="Aug"/>
    <n v="1966"/>
  </r>
  <r>
    <s v="Id1006"/>
    <s v="Amanda N."/>
    <n v="35.9"/>
    <n v="4.8499999999999996"/>
    <s v="Yes"/>
    <s v="No"/>
    <x v="1"/>
    <n v="1"/>
    <x v="1"/>
    <x v="0"/>
    <x v="2"/>
    <s v="25-06-1969"/>
    <n v="11164"/>
    <s v="tier - 3"/>
    <s v="tier - 2"/>
    <s v="R1011"/>
    <n v="53"/>
    <n v="25"/>
    <s v="Jun"/>
    <n v="1969"/>
  </r>
  <r>
    <s v="Id1007"/>
    <s v="Teresa P."/>
    <n v="26.7"/>
    <n v="5.09"/>
    <s v="Yes"/>
    <s v="No"/>
    <x v="1"/>
    <n v="1"/>
    <x v="1"/>
    <x v="1"/>
    <x v="2"/>
    <s v="30-11-1969"/>
    <n v="11151"/>
    <s v="tier - 3"/>
    <s v="tier - 2"/>
    <s v="R1011"/>
    <n v="53"/>
    <n v="30"/>
    <s v="Nov"/>
    <n v="1969"/>
  </r>
  <r>
    <s v="Id1008"/>
    <s v="Dorian"/>
    <n v="33.71"/>
    <n v="4.9400000000000004"/>
    <s v="No"/>
    <s v="No"/>
    <x v="0"/>
    <n v="0"/>
    <x v="1"/>
    <x v="0"/>
    <x v="2"/>
    <s v="20-08-1980"/>
    <n v="11103"/>
    <s v="tier - 3"/>
    <s v="tier - 1"/>
    <s v="R1021"/>
    <n v="42"/>
    <n v="20"/>
    <s v="Aug"/>
    <n v="1980"/>
  </r>
  <r>
    <s v="Id1009"/>
    <s v="Amy"/>
    <n v="41.91"/>
    <n v="4.92"/>
    <s v="Yes"/>
    <s v="No"/>
    <x v="0"/>
    <n v="2"/>
    <x v="1"/>
    <x v="0"/>
    <x v="2"/>
    <s v="05-07-1966"/>
    <n v="11094"/>
    <s v="tier - 3"/>
    <s v="tier - 1"/>
    <s v="R1013"/>
    <n v="56"/>
    <n v="5"/>
    <s v="Jul"/>
    <n v="1966"/>
  </r>
  <r>
    <s v="Id1010"/>
    <s v="Aberu"/>
    <n v="39.82"/>
    <n v="6.05"/>
    <s v="Yes"/>
    <s v="No"/>
    <x v="0"/>
    <n v="2"/>
    <x v="1"/>
    <x v="0"/>
    <x v="1"/>
    <s v="09-09-1966"/>
    <n v="11091"/>
    <s v="tier - 3"/>
    <s v="tier - 1"/>
    <s v="R1013"/>
    <n v="56"/>
    <n v="9"/>
    <s v="Sep"/>
    <n v="1966"/>
  </r>
  <r>
    <s v="Id1011"/>
    <s v="Ashley"/>
    <n v="28.12"/>
    <n v="4.67"/>
    <s v="No"/>
    <s v="No"/>
    <x v="0"/>
    <n v="2"/>
    <x v="1"/>
    <x v="1"/>
    <x v="2"/>
    <s v="07-10-1972"/>
    <n v="11086"/>
    <s v="tier - 3"/>
    <s v="tier - 2"/>
    <s v="R1012"/>
    <n v="50"/>
    <n v="7"/>
    <s v="Oct"/>
    <n v="1972"/>
  </r>
  <r>
    <s v="Id1012"/>
    <s v="Anna E"/>
    <n v="26.98"/>
    <n v="9.81"/>
    <s v="Yes"/>
    <s v="No"/>
    <x v="0"/>
    <n v="0"/>
    <x v="1"/>
    <x v="1"/>
    <x v="0"/>
    <s v="04-09-1967"/>
    <n v="11083"/>
    <s v="tier - 3"/>
    <s v="tier - 2"/>
    <s v="R1012"/>
    <n v="55"/>
    <n v="4"/>
    <s v="Sep"/>
    <n v="1967"/>
  </r>
  <r>
    <s v="Id1013"/>
    <s v="Tania K."/>
    <n v="27.2"/>
    <n v="6.06"/>
    <s v="Yes"/>
    <s v="No"/>
    <x v="0"/>
    <n v="2"/>
    <x v="1"/>
    <x v="1"/>
    <x v="1"/>
    <s v="20-11-1966"/>
    <n v="11073"/>
    <s v="tier - 3"/>
    <s v="tier - 3"/>
    <s v="R1011"/>
    <n v="56"/>
    <n v="20"/>
    <s v="Nov"/>
    <n v="1966"/>
  </r>
  <r>
    <s v="Id1014"/>
    <s v="Ashley E"/>
    <n v="25.3"/>
    <n v="5.19"/>
    <s v="Yes"/>
    <s v="No"/>
    <x v="0"/>
    <n v="2"/>
    <x v="1"/>
    <x v="1"/>
    <x v="2"/>
    <s v="07-11-1966"/>
    <n v="11071"/>
    <s v="tier - 3"/>
    <s v="tier - 3"/>
    <s v="R1011"/>
    <n v="56"/>
    <n v="7"/>
    <s v="Nov"/>
    <n v="1966"/>
  </r>
  <r>
    <s v="Id1015"/>
    <s v="Aleksandra"/>
    <n v="30.25"/>
    <n v="10.16"/>
    <s v="No"/>
    <s v="No"/>
    <x v="0"/>
    <n v="0"/>
    <x v="1"/>
    <x v="0"/>
    <x v="0"/>
    <s v="09-11-1971"/>
    <n v="11069"/>
    <s v="tier - 3"/>
    <s v="tier - 2"/>
    <s v="R1012"/>
    <n v="51"/>
    <n v="9"/>
    <s v="Nov"/>
    <n v="1971"/>
  </r>
  <r>
    <s v="Id1016"/>
    <s v="Valery L"/>
    <n v="54"/>
    <n v="4.68"/>
    <s v="Yes"/>
    <s v="yes"/>
    <x v="0"/>
    <n v="2"/>
    <x v="1"/>
    <x v="0"/>
    <x v="2"/>
    <s v="18-09-2000"/>
    <n v="11069"/>
    <s v="tier - 3"/>
    <s v="tier - 1"/>
    <s v="R1011"/>
    <n v="22"/>
    <n v="18"/>
    <s v="Sep"/>
    <n v="2000"/>
  </r>
  <r>
    <s v="Id1017"/>
    <s v="Joanna G."/>
    <n v="51.86"/>
    <n v="5.32"/>
    <s v="Yes"/>
    <s v="No"/>
    <x v="0"/>
    <n v="0"/>
    <x v="1"/>
    <x v="0"/>
    <x v="2"/>
    <s v="17-12-2001"/>
    <n v="11046"/>
    <s v="tier - 3"/>
    <s v="tier - 1"/>
    <s v="R1026"/>
    <n v="21"/>
    <n v="17"/>
    <s v="Dec"/>
    <n v="2001"/>
  </r>
  <r>
    <s v="Id1018"/>
    <s v="Stefanie F."/>
    <n v="31.39"/>
    <n v="6.99"/>
    <s v="No"/>
    <s v="No"/>
    <x v="0"/>
    <n v="0"/>
    <x v="1"/>
    <x v="0"/>
    <x v="0"/>
    <s v="30-08-1974"/>
    <n v="11038"/>
    <s v="tier - 3"/>
    <s v="tier - 2"/>
    <s v="R1025"/>
    <n v="48"/>
    <n v="30"/>
    <s v="Aug"/>
    <n v="1974"/>
  </r>
  <r>
    <s v="Id1019"/>
    <s v="Stephen"/>
    <n v="39.97"/>
    <n v="5.55"/>
    <s v="No"/>
    <s v="No"/>
    <x v="0"/>
    <n v="0"/>
    <x v="1"/>
    <x v="0"/>
    <x v="2"/>
    <s v="25-10-1989"/>
    <n v="11038"/>
    <s v="tier - 3"/>
    <s v="tier - 1"/>
    <s v="R1012"/>
    <n v="33"/>
    <n v="25"/>
    <s v="Oct"/>
    <n v="1989"/>
  </r>
  <r>
    <s v="Id1020"/>
    <s v="Liza J."/>
    <n v="41.23"/>
    <n v="6.94"/>
    <s v="No"/>
    <s v="No"/>
    <x v="0"/>
    <n v="0"/>
    <x v="1"/>
    <x v="0"/>
    <x v="0"/>
    <s v="10-12-1974"/>
    <n v="11034"/>
    <s v="tier - 3"/>
    <s v="tier - 3"/>
    <s v="R1012"/>
    <n v="48"/>
    <n v="10"/>
    <s v="Dec"/>
    <n v="1974"/>
  </r>
  <r>
    <s v="Id1021"/>
    <s v="Ian M."/>
    <n v="49.45"/>
    <n v="4.2"/>
    <s v="Yes"/>
    <s v="No"/>
    <x v="0"/>
    <n v="0"/>
    <x v="1"/>
    <x v="0"/>
    <x v="2"/>
    <s v="21-07-1996"/>
    <n v="11029"/>
    <s v="tier - 3"/>
    <s v="tier - 3"/>
    <s v="R1012"/>
    <n v="26"/>
    <n v="21"/>
    <s v="Jul"/>
    <n v="1996"/>
  </r>
  <r>
    <s v="Id1022"/>
    <s v="Claudia L."/>
    <n v="41.04"/>
    <n v="5.59"/>
    <s v="No"/>
    <s v="No"/>
    <x v="0"/>
    <n v="0"/>
    <x v="1"/>
    <x v="0"/>
    <x v="2"/>
    <s v="26-06-1991"/>
    <n v="11018"/>
    <s v="tier - 3"/>
    <s v="tier - 2"/>
    <s v="R1012"/>
    <n v="31"/>
    <n v="26"/>
    <s v="Jun"/>
    <n v="1991"/>
  </r>
  <r>
    <s v="Id1023"/>
    <s v="Jessica M"/>
    <n v="27.93"/>
    <n v="9.9600000000000009"/>
    <s v="No"/>
    <s v="No"/>
    <x v="0"/>
    <n v="0"/>
    <x v="1"/>
    <x v="1"/>
    <x v="0"/>
    <s v="15-12-1974"/>
    <n v="11015"/>
    <s v="tier - 3"/>
    <s v="tier - 1"/>
    <s v="R1012"/>
    <n v="48"/>
    <n v="15"/>
    <s v="Dec"/>
    <n v="1974"/>
  </r>
  <r>
    <s v="Id1024"/>
    <s v="Billy Jr."/>
    <n v="21.01"/>
    <n v="7.37"/>
    <s v="No"/>
    <s v="No"/>
    <x v="0"/>
    <n v="0"/>
    <x v="1"/>
    <x v="2"/>
    <x v="0"/>
    <s v="24-10-1968"/>
    <n v="11014"/>
    <s v="tier - 3"/>
    <s v="tier - 1"/>
    <s v="R1013"/>
    <n v="54"/>
    <n v="24"/>
    <s v="Oct"/>
    <n v="1968"/>
  </r>
  <r>
    <s v="Id1025"/>
    <s v="David"/>
    <n v="52.37"/>
    <n v="5.0599999999999996"/>
    <s v="Yes"/>
    <s v="yes"/>
    <x v="0"/>
    <n v="2"/>
    <x v="1"/>
    <x v="0"/>
    <x v="2"/>
    <s v="17-09-2000"/>
    <n v="10992"/>
    <s v="tier - 3"/>
    <s v="tier - 3"/>
    <s v="R1012"/>
    <n v="22"/>
    <n v="17"/>
    <s v="Sep"/>
    <n v="2000"/>
  </r>
  <r>
    <s v="Id1026"/>
    <s v="Tim"/>
    <n v="40.369999999999997"/>
    <n v="8.2100000000000009"/>
    <s v="No"/>
    <s v="No"/>
    <x v="0"/>
    <n v="0"/>
    <x v="1"/>
    <x v="0"/>
    <x v="0"/>
    <s v="18-12-1965"/>
    <n v="10983"/>
    <s v="tier - 3"/>
    <s v="tier - 3"/>
    <s v="R1013"/>
    <n v="57"/>
    <n v="18"/>
    <s v="Dec"/>
    <n v="1965"/>
  </r>
  <r>
    <s v="Id1027"/>
    <s v="Emma M"/>
    <n v="41.47"/>
    <n v="10.34"/>
    <s v="No"/>
    <s v="No"/>
    <x v="0"/>
    <n v="2"/>
    <x v="1"/>
    <x v="0"/>
    <x v="0"/>
    <s v="21-10-1973"/>
    <n v="10977"/>
    <s v="tier - 3"/>
    <s v="tier - 1"/>
    <s v="R1013"/>
    <n v="49"/>
    <n v="21"/>
    <s v="Oct"/>
    <n v="1973"/>
  </r>
  <r>
    <s v="Id1028"/>
    <s v="Tim"/>
    <n v="33.725000000000001"/>
    <n v="5.51"/>
    <s v="Yes"/>
    <s v="No"/>
    <x v="0"/>
    <n v="2"/>
    <x v="1"/>
    <x v="0"/>
    <x v="2"/>
    <s v="09-07-1966"/>
    <n v="10976"/>
    <s v="tier - 3"/>
    <s v="tier - 2"/>
    <s v="R1012"/>
    <n v="56"/>
    <n v="9"/>
    <s v="Jul"/>
    <n v="1966"/>
  </r>
  <r>
    <s v="Id1029"/>
    <s v="Patrick"/>
    <n v="28.1"/>
    <n v="11.2"/>
    <s v="No"/>
    <s v="No"/>
    <x v="0"/>
    <n v="0"/>
    <x v="1"/>
    <x v="1"/>
    <x v="0"/>
    <s v="19-06-1965"/>
    <n v="10965"/>
    <s v="tier - 3"/>
    <s v="tier - 2"/>
    <s v="R1011"/>
    <n v="57"/>
    <n v="19"/>
    <s v="Jun"/>
    <n v="1965"/>
  </r>
  <r>
    <s v="Id1030"/>
    <s v="Bridget K."/>
    <n v="37.43"/>
    <n v="4.3499999999999996"/>
    <s v="Yes"/>
    <s v="No"/>
    <x v="1"/>
    <n v="1"/>
    <x v="1"/>
    <x v="0"/>
    <x v="2"/>
    <s v="14-08-1969"/>
    <n v="10960"/>
    <s v="tier - 3"/>
    <s v="tier - 3"/>
    <s v="R1012"/>
    <n v="53"/>
    <n v="14"/>
    <s v="Aug"/>
    <n v="1969"/>
  </r>
  <r>
    <s v="Id1031"/>
    <s v="Gabriel"/>
    <n v="23.7"/>
    <n v="10.45"/>
    <s v="No"/>
    <s v="No"/>
    <x v="0"/>
    <n v="0"/>
    <x v="1"/>
    <x v="2"/>
    <x v="0"/>
    <s v="04-12-1965"/>
    <n v="10959"/>
    <s v="tier - 3"/>
    <s v="tier - 3"/>
    <s v="R1011"/>
    <n v="57"/>
    <n v="4"/>
    <s v="Dec"/>
    <n v="1965"/>
  </r>
  <r>
    <s v="Id1032"/>
    <s v="Natasha"/>
    <n v="24.795000000000002"/>
    <n v="4.07"/>
    <s v="Yes"/>
    <s v="No"/>
    <x v="1"/>
    <n v="1"/>
    <x v="1"/>
    <x v="2"/>
    <x v="2"/>
    <s v="10-11-1969"/>
    <n v="10942"/>
    <s v="tier - 3"/>
    <s v="tier - 3"/>
    <s v="R1012"/>
    <n v="53"/>
    <n v="10"/>
    <s v="Nov"/>
    <n v="1969"/>
  </r>
  <r>
    <s v="Id1033"/>
    <s v="Abby A."/>
    <n v="31.9"/>
    <n v="8.34"/>
    <s v="No"/>
    <s v="No"/>
    <x v="0"/>
    <n v="0"/>
    <x v="1"/>
    <x v="0"/>
    <x v="0"/>
    <s v="12-11-1968"/>
    <n v="10929"/>
    <s v="tier - 3"/>
    <s v="tier - 3"/>
    <s v="R1013"/>
    <n v="54"/>
    <n v="12"/>
    <s v="Nov"/>
    <n v="1968"/>
  </r>
  <r>
    <s v="Id1034"/>
    <s v="Michelle"/>
    <n v="32.68"/>
    <n v="7.41"/>
    <s v="No"/>
    <s v="No"/>
    <x v="0"/>
    <n v="0"/>
    <x v="1"/>
    <x v="0"/>
    <x v="0"/>
    <s v="13-11-1968"/>
    <n v="10924"/>
    <s v="tier - 3"/>
    <s v="tier - 1"/>
    <s v="R1024"/>
    <n v="54"/>
    <n v="13"/>
    <s v="Nov"/>
    <n v="1968"/>
  </r>
  <r>
    <s v="Id1035"/>
    <s v="Mckendree"/>
    <n v="47.13"/>
    <n v="4.3099999999999996"/>
    <s v="No"/>
    <s v="No"/>
    <x v="0"/>
    <n v="0"/>
    <x v="1"/>
    <x v="0"/>
    <x v="2"/>
    <s v="06-09-1994"/>
    <n v="10887"/>
    <s v="tier - 3"/>
    <s v="tier - 3"/>
    <s v="R1012"/>
    <n v="28"/>
    <n v="6"/>
    <s v="Sep"/>
    <n v="1994"/>
  </r>
  <r>
    <s v="Id1036"/>
    <s v="Tara"/>
    <n v="36.67"/>
    <n v="10.83"/>
    <s v="No"/>
    <s v="No"/>
    <x v="0"/>
    <n v="0"/>
    <x v="1"/>
    <x v="0"/>
    <x v="0"/>
    <s v="20-12-1971"/>
    <n v="10848"/>
    <s v="tier - 3"/>
    <s v="tier - 3"/>
    <s v="R1012"/>
    <n v="51"/>
    <n v="20"/>
    <s v="Dec"/>
    <n v="1971"/>
  </r>
  <r>
    <s v="Id1037"/>
    <s v="Daniel"/>
    <n v="33.630000000000003"/>
    <n v="11.31"/>
    <s v="No"/>
    <s v="No"/>
    <x v="0"/>
    <n v="0"/>
    <x v="1"/>
    <x v="0"/>
    <x v="0"/>
    <s v="28-07-1968"/>
    <n v="10825"/>
    <s v="tier - 3"/>
    <s v="tier - 3"/>
    <s v="R1012"/>
    <n v="54"/>
    <n v="28"/>
    <s v="Jul"/>
    <n v="1968"/>
  </r>
  <r>
    <s v="Id1038"/>
    <s v="Joshua P"/>
    <n v="32.67"/>
    <n v="11.81"/>
    <s v="Yes"/>
    <s v="No"/>
    <x v="0"/>
    <n v="0"/>
    <x v="1"/>
    <x v="0"/>
    <x v="0"/>
    <s v="02-10-1967"/>
    <n v="10807"/>
    <s v="tier - 3"/>
    <s v="tier - 2"/>
    <s v="R1013"/>
    <n v="55"/>
    <n v="2"/>
    <s v="Oct"/>
    <n v="1967"/>
  </r>
  <r>
    <s v="Id1039"/>
    <s v="Erin C"/>
    <n v="33.299999999999997"/>
    <n v="8.26"/>
    <s v="Yes"/>
    <s v="No"/>
    <x v="0"/>
    <n v="2"/>
    <x v="1"/>
    <x v="0"/>
    <x v="0"/>
    <s v="18-12-1970"/>
    <n v="10807"/>
    <s v="tier - 3"/>
    <s v="tier - 2"/>
    <s v="R1011"/>
    <n v="52"/>
    <n v="18"/>
    <s v="Dec"/>
    <n v="1970"/>
  </r>
  <r>
    <s v="Id1040"/>
    <s v="Shure"/>
    <n v="30.78"/>
    <n v="10.74"/>
    <s v="Yes"/>
    <s v="No"/>
    <x v="0"/>
    <n v="2"/>
    <x v="1"/>
    <x v="0"/>
    <x v="0"/>
    <s v="28-10-1970"/>
    <n v="10797"/>
    <s v="tier - 3"/>
    <s v="tier - 2"/>
    <s v="R1023"/>
    <n v="52"/>
    <n v="28"/>
    <s v="Oct"/>
    <n v="1970"/>
  </r>
  <r>
    <s v="Id1041"/>
    <s v="Richard"/>
    <n v="28.975000000000001"/>
    <n v="7.69"/>
    <s v="Yes"/>
    <s v="No"/>
    <x v="0"/>
    <n v="0"/>
    <x v="1"/>
    <x v="1"/>
    <x v="0"/>
    <s v="23-10-1967"/>
    <n v="10796"/>
    <s v="tier - 3"/>
    <s v="tier - 1"/>
    <s v="R1019"/>
    <n v="55"/>
    <n v="23"/>
    <s v="Oct"/>
    <n v="1967"/>
  </r>
  <r>
    <s v="Id1042"/>
    <s v="Brenda"/>
    <n v="33.4"/>
    <n v="4.84"/>
    <s v="No"/>
    <s v="No"/>
    <x v="0"/>
    <n v="0"/>
    <x v="1"/>
    <x v="0"/>
    <x v="2"/>
    <s v="24-12-1999"/>
    <n v="10796"/>
    <s v="tier - 3"/>
    <s v="tier - 1"/>
    <s v="R1011"/>
    <n v="23"/>
    <n v="24"/>
    <s v="Dec"/>
    <n v="1999"/>
  </r>
  <r>
    <s v="Id1043"/>
    <s v="Joseph M"/>
    <n v="21.5"/>
    <n v="9.77"/>
    <s v="Yes"/>
    <s v="No"/>
    <x v="0"/>
    <n v="0"/>
    <x v="1"/>
    <x v="2"/>
    <x v="0"/>
    <s v="11-11-1967"/>
    <n v="10792"/>
    <s v="tier - 3"/>
    <s v="tier - 2"/>
    <s v="R1011"/>
    <n v="55"/>
    <n v="11"/>
    <s v="Nov"/>
    <n v="1967"/>
  </r>
  <r>
    <s v="Id1044"/>
    <s v="Stephen J."/>
    <n v="38.14"/>
    <n v="5.84"/>
    <s v="No"/>
    <s v="No"/>
    <x v="0"/>
    <n v="0"/>
    <x v="1"/>
    <x v="0"/>
    <x v="1"/>
    <s v="25-11-1989"/>
    <n v="10770"/>
    <s v="tier - 3"/>
    <s v="tier - 2"/>
    <s v="R1022"/>
    <n v="33"/>
    <n v="25"/>
    <s v="Nov"/>
    <n v="1989"/>
  </r>
  <r>
    <s v="Id1045"/>
    <s v="Kathya"/>
    <n v="35.42"/>
    <n v="8.6999999999999993"/>
    <s v="Yes"/>
    <s v="No"/>
    <x v="0"/>
    <n v="1"/>
    <x v="1"/>
    <x v="0"/>
    <x v="0"/>
    <s v="29-08-1986"/>
    <n v="10749"/>
    <s v="tier - 3"/>
    <s v="tier - 1"/>
    <s v="R1026"/>
    <n v="36"/>
    <n v="29"/>
    <s v="Aug"/>
    <n v="1986"/>
  </r>
  <r>
    <s v="Id1046"/>
    <s v="Wesley"/>
    <n v="35.625"/>
    <n v="10.79"/>
    <s v="No"/>
    <s v="No"/>
    <x v="0"/>
    <n v="0"/>
    <x v="1"/>
    <x v="0"/>
    <x v="0"/>
    <s v="09-12-1974"/>
    <n v="10737"/>
    <s v="tier - 3"/>
    <s v="tier - 1"/>
    <s v="R1016"/>
    <n v="48"/>
    <n v="9"/>
    <s v="Dec"/>
    <n v="1974"/>
  </r>
  <r>
    <s v="Id1047"/>
    <s v="Tim"/>
    <n v="45.51"/>
    <n v="4.32"/>
    <s v="No"/>
    <s v="No"/>
    <x v="0"/>
    <n v="1"/>
    <x v="1"/>
    <x v="0"/>
    <x v="2"/>
    <s v="25-06-1992"/>
    <n v="10720"/>
    <s v="tier - 3"/>
    <s v="tier - 1"/>
    <s v="R1012"/>
    <n v="30"/>
    <n v="25"/>
    <s v="Jun"/>
    <n v="1992"/>
  </r>
  <r>
    <s v="Id1048"/>
    <s v="Jamie L."/>
    <n v="37.1"/>
    <n v="7.19"/>
    <s v="Yes"/>
    <s v="No"/>
    <x v="0"/>
    <n v="0"/>
    <x v="1"/>
    <x v="0"/>
    <x v="0"/>
    <s v="05-10-1967"/>
    <n v="10714"/>
    <s v="tier - 3"/>
    <s v="tier - 3"/>
    <s v="R1011"/>
    <n v="55"/>
    <n v="5"/>
    <s v="Oct"/>
    <n v="1967"/>
  </r>
  <r>
    <s v="Id1049"/>
    <s v="Alexandra"/>
    <n v="30.5"/>
    <n v="11.94"/>
    <s v="Yes"/>
    <s v="No"/>
    <x v="0"/>
    <n v="0"/>
    <x v="1"/>
    <x v="0"/>
    <x v="0"/>
    <s v="30-07-1967"/>
    <n v="10704"/>
    <s v="tier - 3"/>
    <s v="tier - 2"/>
    <s v="R1011"/>
    <n v="55"/>
    <n v="30"/>
    <s v="Jul"/>
    <n v="1967"/>
  </r>
  <r>
    <s v="Id1050"/>
    <s v="Tiffany"/>
    <n v="28.16"/>
    <n v="5.56"/>
    <s v="No"/>
    <s v="No"/>
    <x v="0"/>
    <n v="2"/>
    <x v="1"/>
    <x v="1"/>
    <x v="2"/>
    <s v="24-10-1972"/>
    <n v="10703"/>
    <s v="tier - 3"/>
    <s v="tier - 3"/>
    <s v="R1013"/>
    <n v="50"/>
    <n v="24"/>
    <s v="Oct"/>
    <n v="1972"/>
  </r>
  <r>
    <s v="Id1051"/>
    <s v="Rebecca J"/>
    <n v="29.1"/>
    <n v="5.64"/>
    <s v="Yes"/>
    <s v="No"/>
    <x v="0"/>
    <n v="0"/>
    <x v="1"/>
    <x v="1"/>
    <x v="2"/>
    <s v="30-09-1976"/>
    <n v="10698"/>
    <s v="tier - 3"/>
    <s v="tier - 1"/>
    <s v="R1025"/>
    <n v="46"/>
    <n v="30"/>
    <s v="Sep"/>
    <n v="1976"/>
  </r>
  <r>
    <s v="Id1052"/>
    <s v="Austin T."/>
    <n v="30.22"/>
    <n v="4.6500000000000004"/>
    <s v="No"/>
    <s v="No"/>
    <x v="0"/>
    <n v="0"/>
    <x v="1"/>
    <x v="0"/>
    <x v="2"/>
    <s v="02-08-1977"/>
    <n v="10690"/>
    <s v="tier - 3"/>
    <s v="tier - 2"/>
    <s v="R1021"/>
    <n v="45"/>
    <n v="2"/>
    <s v="Aug"/>
    <n v="1977"/>
  </r>
  <r>
    <s v="Id1053"/>
    <s v="Jamie T"/>
    <n v="24.29"/>
    <n v="9.0500000000000007"/>
    <s v="No"/>
    <s v="No"/>
    <x v="0"/>
    <n v="0"/>
    <x v="1"/>
    <x v="2"/>
    <x v="0"/>
    <s v="07-09-1962"/>
    <n v="10677"/>
    <s v="tier - 3"/>
    <s v="tier - 3"/>
    <s v="R1013"/>
    <n v="60"/>
    <n v="7"/>
    <s v="Sep"/>
    <n v="1962"/>
  </r>
  <r>
    <s v="Id1054"/>
    <s v="Matthew T."/>
    <n v="29.39"/>
    <n v="4.5199999999999996"/>
    <s v="Yes"/>
    <s v="No"/>
    <x v="0"/>
    <n v="0"/>
    <x v="1"/>
    <x v="1"/>
    <x v="2"/>
    <s v="22-11-1976"/>
    <n v="10665"/>
    <s v="tier - 3"/>
    <s v="tier - 2"/>
    <s v="R1021"/>
    <n v="46"/>
    <n v="22"/>
    <s v="Nov"/>
    <n v="1976"/>
  </r>
  <r>
    <s v="Id1055"/>
    <s v="Emily"/>
    <n v="25.66"/>
    <n v="4.62"/>
    <s v="Yes"/>
    <s v="No"/>
    <x v="0"/>
    <n v="1"/>
    <x v="1"/>
    <x v="1"/>
    <x v="2"/>
    <s v="08-08-1964"/>
    <n v="10628"/>
    <s v="tier - 3"/>
    <s v="tier - 3"/>
    <s v="R1013"/>
    <n v="58"/>
    <n v="8"/>
    <s v="Aug"/>
    <n v="1964"/>
  </r>
  <r>
    <s v="Id1056"/>
    <s v="Gillian"/>
    <n v="39.11"/>
    <n v="5.87"/>
    <s v="No"/>
    <s v="No"/>
    <x v="0"/>
    <n v="0"/>
    <x v="1"/>
    <x v="0"/>
    <x v="1"/>
    <s v="06-07-1990"/>
    <n v="10620"/>
    <s v="tier - 3"/>
    <s v="tier - 3"/>
    <s v="R1012"/>
    <n v="32"/>
    <n v="6"/>
    <s v="Jul"/>
    <n v="1990"/>
  </r>
  <r>
    <s v="Id1057"/>
    <s v="Brenn E."/>
    <n v="43.78"/>
    <n v="5.71"/>
    <s v="No"/>
    <s v="No"/>
    <x v="0"/>
    <n v="1"/>
    <x v="1"/>
    <x v="0"/>
    <x v="1"/>
    <s v="23-07-1992"/>
    <n v="10617"/>
    <s v="tier - 3"/>
    <s v="tier - 3"/>
    <s v="R1026"/>
    <n v="30"/>
    <n v="23"/>
    <s v="Jul"/>
    <n v="1992"/>
  </r>
  <r>
    <s v="Id1058"/>
    <s v="Lisa M"/>
    <n v="24.35"/>
    <n v="9.08"/>
    <s v="No"/>
    <s v="No"/>
    <x v="0"/>
    <n v="0"/>
    <x v="1"/>
    <x v="2"/>
    <x v="0"/>
    <s v="27-06-1965"/>
    <n v="10609"/>
    <s v="tier - 3"/>
    <s v="tier - 3"/>
    <s v="R1012"/>
    <n v="57"/>
    <n v="27"/>
    <s v="Jun"/>
    <n v="1965"/>
  </r>
  <r>
    <s v="Id1059"/>
    <s v="Matt"/>
    <n v="40.299999999999997"/>
    <n v="5.3"/>
    <s v="Yes"/>
    <s v="No"/>
    <x v="0"/>
    <n v="2"/>
    <x v="1"/>
    <x v="0"/>
    <x v="2"/>
    <s v="02-07-1966"/>
    <n v="10602"/>
    <s v="tier - 3"/>
    <s v="tier - 3"/>
    <s v="R1011"/>
    <n v="56"/>
    <n v="2"/>
    <s v="Jul"/>
    <n v="1966"/>
  </r>
  <r>
    <s v="Id1060"/>
    <s v="Thomas A."/>
    <n v="32.774999999999999"/>
    <n v="11.76"/>
    <s v="Yes"/>
    <s v="No"/>
    <x v="0"/>
    <n v="0"/>
    <x v="1"/>
    <x v="0"/>
    <x v="0"/>
    <s v="23-06-1967"/>
    <n v="10602"/>
    <s v="tier - 3"/>
    <s v="tier - 2"/>
    <s v="R1012"/>
    <n v="55"/>
    <n v="23"/>
    <s v="Jun"/>
    <n v="1967"/>
  </r>
  <r>
    <s v="Id1061"/>
    <s v="Kevin J"/>
    <n v="39.6"/>
    <n v="5.1100000000000003"/>
    <s v="Yes"/>
    <s v="No"/>
    <x v="0"/>
    <n v="2"/>
    <x v="1"/>
    <x v="0"/>
    <x v="2"/>
    <s v="20-07-1966"/>
    <n v="10601"/>
    <s v="tier - 3"/>
    <s v="tier - 2"/>
    <s v="R1011"/>
    <n v="56"/>
    <n v="20"/>
    <s v="Jul"/>
    <n v="1966"/>
  </r>
  <r>
    <s v="Id1062"/>
    <s v="William H. III"/>
    <n v="30.97"/>
    <n v="5.54"/>
    <s v="No"/>
    <s v="No"/>
    <x v="0"/>
    <n v="2"/>
    <x v="1"/>
    <x v="0"/>
    <x v="2"/>
    <s v="14-12-1972"/>
    <n v="10601"/>
    <s v="tier - 3"/>
    <s v="tier - 1"/>
    <s v="R1012"/>
    <n v="50"/>
    <n v="14"/>
    <s v="Dec"/>
    <n v="1972"/>
  </r>
  <r>
    <s v="Id1063"/>
    <s v="Gal"/>
    <n v="27.645"/>
    <n v="8.8699999999999992"/>
    <s v="Yes"/>
    <s v="No"/>
    <x v="0"/>
    <n v="0"/>
    <x v="1"/>
    <x v="1"/>
    <x v="0"/>
    <s v="29-11-1967"/>
    <n v="10595"/>
    <s v="tier - 3"/>
    <s v="tier - 1"/>
    <s v="R1012"/>
    <n v="55"/>
    <n v="29"/>
    <s v="Nov"/>
    <n v="1967"/>
  </r>
  <r>
    <s v="Id1064"/>
    <s v="Anton"/>
    <n v="34.43"/>
    <n v="5.96"/>
    <s v="Yes"/>
    <s v="No"/>
    <x v="0"/>
    <n v="2"/>
    <x v="1"/>
    <x v="0"/>
    <x v="1"/>
    <s v="03-11-1966"/>
    <n v="10594"/>
    <s v="tier - 3"/>
    <s v="tier - 3"/>
    <s v="R1013"/>
    <n v="56"/>
    <n v="3"/>
    <s v="Nov"/>
    <n v="1966"/>
  </r>
  <r>
    <s v="Id1065"/>
    <s v="Yazmin"/>
    <n v="39.6"/>
    <n v="4.4400000000000004"/>
    <s v="Yes"/>
    <s v="No"/>
    <x v="1"/>
    <n v="1"/>
    <x v="1"/>
    <x v="0"/>
    <x v="2"/>
    <s v="25-12-1969"/>
    <n v="10580"/>
    <s v="tier - 3"/>
    <s v="tier - 3"/>
    <s v="R1013"/>
    <n v="53"/>
    <n v="25"/>
    <s v="Dec"/>
    <n v="1969"/>
  </r>
  <r>
    <s v="Id1066"/>
    <s v="Florian"/>
    <n v="22.1"/>
    <n v="4.6500000000000004"/>
    <s v="Yes"/>
    <s v="No"/>
    <x v="0"/>
    <n v="2"/>
    <x v="1"/>
    <x v="2"/>
    <x v="2"/>
    <s v="11-12-1966"/>
    <n v="10577"/>
    <s v="tier - 3"/>
    <s v="tier - 3"/>
    <s v="R1011"/>
    <n v="56"/>
    <n v="11"/>
    <s v="Dec"/>
    <n v="1966"/>
  </r>
  <r>
    <s v="Id1067"/>
    <s v="Karen L"/>
    <n v="33.25"/>
    <n v="5.64"/>
    <s v="Yes"/>
    <s v="No"/>
    <x v="1"/>
    <n v="1"/>
    <x v="1"/>
    <x v="0"/>
    <x v="2"/>
    <s v="17-07-1969"/>
    <n v="10565"/>
    <s v="tier - 3"/>
    <s v="tier - 1"/>
    <s v="R1024"/>
    <n v="53"/>
    <n v="17"/>
    <s v="Jul"/>
    <n v="1969"/>
  </r>
  <r>
    <s v="Id1068"/>
    <s v="Scott"/>
    <n v="33.33"/>
    <n v="10.19"/>
    <s v="No"/>
    <s v="No"/>
    <x v="0"/>
    <n v="0"/>
    <x v="1"/>
    <x v="0"/>
    <x v="0"/>
    <s v="29-06-1971"/>
    <n v="10560"/>
    <s v="tier - 3"/>
    <s v="tier - 2"/>
    <s v="R1013"/>
    <n v="51"/>
    <n v="29"/>
    <s v="Jun"/>
    <n v="1971"/>
  </r>
  <r>
    <s v="Id1069"/>
    <s v="Claire"/>
    <n v="30.5"/>
    <n v="10.79"/>
    <s v="No"/>
    <s v="No"/>
    <x v="0"/>
    <n v="0"/>
    <x v="1"/>
    <x v="0"/>
    <x v="0"/>
    <s v="26-09-1971"/>
    <n v="10546"/>
    <s v="tier - 3"/>
    <s v="tier - 3"/>
    <s v="R1011"/>
    <n v="51"/>
    <n v="26"/>
    <s v="Sep"/>
    <n v="1971"/>
  </r>
  <r>
    <s v="Id1070"/>
    <s v="Lynn M."/>
    <n v="30.3"/>
    <n v="4.24"/>
    <s v="No"/>
    <s v="No"/>
    <x v="0"/>
    <n v="0"/>
    <x v="1"/>
    <x v="0"/>
    <x v="2"/>
    <s v="25-10-1977"/>
    <n v="10496"/>
    <s v="tier - 3"/>
    <s v="tier - 1"/>
    <s v="R1012"/>
    <n v="45"/>
    <n v="25"/>
    <s v="Oct"/>
    <n v="1977"/>
  </r>
  <r>
    <s v="Id1071"/>
    <s v="Sharon"/>
    <n v="26.22"/>
    <n v="5.83"/>
    <s v="No"/>
    <s v="No"/>
    <x v="0"/>
    <n v="2"/>
    <x v="1"/>
    <x v="1"/>
    <x v="1"/>
    <s v="19-10-1972"/>
    <n v="10494"/>
    <s v="tier - 3"/>
    <s v="tier - 1"/>
    <s v="R1012"/>
    <n v="50"/>
    <n v="19"/>
    <s v="Oct"/>
    <n v="1972"/>
  </r>
  <r>
    <s v="Id1072"/>
    <s v="Candice"/>
    <n v="29.99"/>
    <n v="11.85"/>
    <s v="No"/>
    <s v="No"/>
    <x v="0"/>
    <n v="0"/>
    <x v="1"/>
    <x v="1"/>
    <x v="0"/>
    <s v="21-08-1978"/>
    <n v="10487"/>
    <s v="tier - 3"/>
    <s v="tier - 3"/>
    <s v="R1025"/>
    <n v="44"/>
    <n v="21"/>
    <s v="Aug"/>
    <n v="1978"/>
  </r>
  <r>
    <s v="Id1073"/>
    <s v="Jennifer D"/>
    <n v="36.380000000000003"/>
    <n v="5.98"/>
    <s v="No"/>
    <s v="No"/>
    <x v="0"/>
    <n v="1"/>
    <x v="1"/>
    <x v="0"/>
    <x v="1"/>
    <s v="28-06-1987"/>
    <n v="10465"/>
    <s v="tier - 3"/>
    <s v="tier - 1"/>
    <s v="R1012"/>
    <n v="35"/>
    <n v="28"/>
    <s v="Jun"/>
    <n v="1987"/>
  </r>
  <r>
    <s v="Id1074"/>
    <s v="Eric"/>
    <n v="31.16"/>
    <n v="4.26"/>
    <s v="Yes"/>
    <s v="No"/>
    <x v="1"/>
    <n v="1"/>
    <x v="1"/>
    <x v="0"/>
    <x v="2"/>
    <s v="22-09-1969"/>
    <n v="10462"/>
    <s v="tier - 3"/>
    <s v="tier - 1"/>
    <s v="R1012"/>
    <n v="53"/>
    <n v="22"/>
    <s v="Sep"/>
    <n v="1969"/>
  </r>
  <r>
    <s v="Id1075"/>
    <s v="Bryan"/>
    <n v="25.55"/>
    <n v="4.96"/>
    <s v="Yes"/>
    <s v="No"/>
    <x v="0"/>
    <n v="1"/>
    <x v="1"/>
    <x v="1"/>
    <x v="2"/>
    <s v="27-07-1964"/>
    <n v="10459"/>
    <s v="tier - 3"/>
    <s v="tier - 1"/>
    <s v="R1013"/>
    <n v="58"/>
    <n v="27"/>
    <s v="Jul"/>
    <n v="1964"/>
  </r>
  <r>
    <s v="Id1076"/>
    <s v="Devon R."/>
    <n v="28.77"/>
    <n v="4"/>
    <s v="Yes"/>
    <s v="No"/>
    <x v="0"/>
    <n v="0"/>
    <x v="1"/>
    <x v="1"/>
    <x v="2"/>
    <s v="03-08-1976"/>
    <n v="10455"/>
    <s v="tier - 3"/>
    <s v="tier - 2"/>
    <s v="R1021"/>
    <n v="46"/>
    <n v="3"/>
    <s v="Aug"/>
    <n v="1976"/>
  </r>
  <r>
    <s v="Id1077"/>
    <s v="Elena"/>
    <n v="23.14"/>
    <n v="4.1500000000000004"/>
    <s v="Yes"/>
    <s v="No"/>
    <x v="0"/>
    <n v="1"/>
    <x v="1"/>
    <x v="2"/>
    <x v="2"/>
    <s v="14-10-1964"/>
    <n v="10455"/>
    <s v="tier - 3"/>
    <s v="tier - 1"/>
    <s v="R1012"/>
    <n v="58"/>
    <n v="14"/>
    <s v="Oct"/>
    <n v="1964"/>
  </r>
  <r>
    <s v="Id1078"/>
    <s v="Chris"/>
    <n v="39.6"/>
    <n v="11.36"/>
    <s v="No"/>
    <s v="No"/>
    <x v="0"/>
    <n v="0"/>
    <x v="1"/>
    <x v="0"/>
    <x v="0"/>
    <s v="08-11-1968"/>
    <n v="10451"/>
    <s v="tier - 3"/>
    <s v="tier - 1"/>
    <s v="R1011"/>
    <n v="54"/>
    <n v="8"/>
    <s v="Nov"/>
    <n v="1968"/>
  </r>
  <r>
    <s v="Id1079"/>
    <s v="Bert"/>
    <n v="29.2"/>
    <n v="7.53"/>
    <s v="No"/>
    <s v="No"/>
    <x v="0"/>
    <n v="0"/>
    <x v="1"/>
    <x v="1"/>
    <x v="0"/>
    <s v="29-08-1968"/>
    <n v="10436"/>
    <s v="tier - 3"/>
    <s v="tier - 3"/>
    <s v="R1011"/>
    <n v="54"/>
    <n v="29"/>
    <s v="Aug"/>
    <n v="1968"/>
  </r>
  <r>
    <s v="Id1080"/>
    <s v="John P."/>
    <n v="32.774999999999999"/>
    <n v="7.95"/>
    <s v="No"/>
    <s v="No"/>
    <x v="0"/>
    <n v="0"/>
    <x v="1"/>
    <x v="0"/>
    <x v="0"/>
    <s v="23-08-1968"/>
    <n v="10435"/>
    <s v="tier - 3"/>
    <s v="tier - 1"/>
    <s v="R1016"/>
    <n v="54"/>
    <n v="23"/>
    <s v="Aug"/>
    <n v="1968"/>
  </r>
  <r>
    <s v="Id1081"/>
    <s v="Daniel P"/>
    <n v="24.035"/>
    <n v="8.5"/>
    <s v="No"/>
    <s v="No"/>
    <x v="0"/>
    <n v="0"/>
    <x v="1"/>
    <x v="2"/>
    <x v="0"/>
    <s v="27-12-1968"/>
    <n v="10423"/>
    <s v="tier - 3"/>
    <s v="tier - 1"/>
    <s v="R1017"/>
    <n v="54"/>
    <n v="27"/>
    <s v="Dec"/>
    <n v="1968"/>
  </r>
  <r>
    <s v="Id1082"/>
    <s v="Lisa K."/>
    <n v="30.55"/>
    <n v="5.89"/>
    <s v="No"/>
    <s v="No"/>
    <x v="1"/>
    <n v="1"/>
    <x v="1"/>
    <x v="0"/>
    <x v="1"/>
    <s v="25-11-1979"/>
    <n v="10420"/>
    <s v="tier - 3"/>
    <s v="tier - 2"/>
    <s v="R1025"/>
    <n v="43"/>
    <n v="25"/>
    <s v="Nov"/>
    <n v="1979"/>
  </r>
  <r>
    <s v="Id1083"/>
    <s v="Kristine"/>
    <n v="28.81"/>
    <n v="8.76"/>
    <s v="No"/>
    <s v="No"/>
    <x v="0"/>
    <n v="2"/>
    <x v="1"/>
    <x v="1"/>
    <x v="0"/>
    <s v="11-10-1973"/>
    <n v="10420"/>
    <s v="tier - 3"/>
    <s v="tier - 2"/>
    <s v="R1025"/>
    <n v="49"/>
    <n v="11"/>
    <s v="Oct"/>
    <n v="1973"/>
  </r>
  <r>
    <s v="Id1084"/>
    <s v="Paul A"/>
    <n v="31.66"/>
    <n v="4.1100000000000003"/>
    <s v="No"/>
    <s v="No"/>
    <x v="0"/>
    <n v="0"/>
    <x v="1"/>
    <x v="0"/>
    <x v="2"/>
    <s v="24-10-1980"/>
    <n v="10408"/>
    <s v="tier - 3"/>
    <s v="tier - 1"/>
    <s v="R1021"/>
    <n v="42"/>
    <n v="24"/>
    <s v="Oct"/>
    <n v="1980"/>
  </r>
  <r>
    <s v="Id1085"/>
    <s v="Bryan"/>
    <n v="28.215"/>
    <n v="7.56"/>
    <s v="Yes"/>
    <s v="No"/>
    <x v="0"/>
    <n v="1"/>
    <x v="1"/>
    <x v="1"/>
    <x v="0"/>
    <s v="05-06-1975"/>
    <n v="10407"/>
    <s v="tier - 3"/>
    <s v="tier - 1"/>
    <s v="R1015"/>
    <n v="48"/>
    <n v="5"/>
    <s v="Jun"/>
    <n v="1975"/>
  </r>
  <r>
    <s v="Id1086"/>
    <s v="Chris"/>
    <n v="26.12"/>
    <n v="4.17"/>
    <s v="Yes"/>
    <s v="No"/>
    <x v="1"/>
    <n v="1"/>
    <x v="1"/>
    <x v="1"/>
    <x v="2"/>
    <s v="07-07-1969"/>
    <n v="10403"/>
    <s v="tier - 3"/>
    <s v="tier - 2"/>
    <s v="R1020"/>
    <n v="53"/>
    <n v="7"/>
    <s v="Jul"/>
    <n v="1969"/>
  </r>
  <r>
    <s v="Id1087"/>
    <s v="Milah B"/>
    <n v="36.630000000000003"/>
    <n v="11.42"/>
    <s v="No"/>
    <s v="No"/>
    <x v="0"/>
    <n v="2"/>
    <x v="1"/>
    <x v="0"/>
    <x v="0"/>
    <s v="19-09-1973"/>
    <n v="10381"/>
    <s v="tier - 3"/>
    <s v="tier - 3"/>
    <s v="R1013"/>
    <n v="49"/>
    <n v="19"/>
    <s v="Sep"/>
    <n v="1973"/>
  </r>
  <r>
    <s v="Id1088"/>
    <s v="Annette M."/>
    <n v="33.344999999999999"/>
    <n v="7.33"/>
    <s v="No"/>
    <s v="No"/>
    <x v="0"/>
    <n v="2"/>
    <x v="1"/>
    <x v="0"/>
    <x v="0"/>
    <s v="29-09-1973"/>
    <n v="10371"/>
    <s v="tier - 3"/>
    <s v="tier - 3"/>
    <s v="R1024"/>
    <n v="49"/>
    <n v="29"/>
    <s v="Sep"/>
    <n v="1973"/>
  </r>
  <r>
    <s v="Id1089"/>
    <s v="Yoko"/>
    <n v="27.11"/>
    <n v="6.7"/>
    <s v="No"/>
    <s v="No"/>
    <x v="0"/>
    <n v="0"/>
    <x v="1"/>
    <x v="1"/>
    <x v="0"/>
    <s v="06-09-1971"/>
    <n v="10357"/>
    <s v="tier - 3"/>
    <s v="tier - 1"/>
    <s v="R1025"/>
    <n v="51"/>
    <n v="6"/>
    <s v="Sep"/>
    <n v="1971"/>
  </r>
  <r>
    <s v="Id1090"/>
    <s v="Laura"/>
    <n v="26.6"/>
    <n v="5.27"/>
    <s v="Yes"/>
    <s v="No"/>
    <x v="1"/>
    <n v="1"/>
    <x v="1"/>
    <x v="1"/>
    <x v="2"/>
    <s v="17-06-1969"/>
    <n v="10356"/>
    <s v="tier - 3"/>
    <s v="tier - 1"/>
    <s v="R1012"/>
    <n v="53"/>
    <n v="17"/>
    <s v="Jun"/>
    <n v="1969"/>
  </r>
  <r>
    <s v="Id1091"/>
    <s v="Tess A."/>
    <n v="30.41"/>
    <n v="7.72"/>
    <s v="No"/>
    <s v="No"/>
    <x v="0"/>
    <n v="0"/>
    <x v="1"/>
    <x v="0"/>
    <x v="0"/>
    <s v="29-09-1974"/>
    <n v="10352"/>
    <s v="tier - 3"/>
    <s v="tier - 1"/>
    <s v="R1012"/>
    <n v="48"/>
    <n v="29"/>
    <s v="Sep"/>
    <n v="1974"/>
  </r>
  <r>
    <s v="Id1092"/>
    <s v="William G."/>
    <n v="28.98"/>
    <n v="8.68"/>
    <s v="No"/>
    <s v="No"/>
    <x v="0"/>
    <n v="2"/>
    <x v="1"/>
    <x v="1"/>
    <x v="0"/>
    <s v="08-08-1973"/>
    <n v="10346"/>
    <s v="tier - 3"/>
    <s v="tier - 2"/>
    <s v="R1021"/>
    <n v="49"/>
    <n v="8"/>
    <s v="Aug"/>
    <n v="1973"/>
  </r>
  <r>
    <s v="Id1093"/>
    <s v="Paige"/>
    <n v="31.24"/>
    <n v="9.8000000000000007"/>
    <s v="No"/>
    <s v="No"/>
    <x v="0"/>
    <n v="0"/>
    <x v="1"/>
    <x v="0"/>
    <x v="0"/>
    <s v="19-07-1968"/>
    <n v="10339"/>
    <s v="tier - 3"/>
    <s v="tier - 1"/>
    <s v="R1013"/>
    <n v="54"/>
    <n v="19"/>
    <s v="Jul"/>
    <n v="1968"/>
  </r>
  <r>
    <s v="Id1094"/>
    <s v="Matthew J"/>
    <n v="31.54"/>
    <n v="4.4400000000000004"/>
    <s v="No"/>
    <s v="No"/>
    <x v="0"/>
    <n v="0"/>
    <x v="1"/>
    <x v="0"/>
    <x v="2"/>
    <s v="21-07-1982"/>
    <n v="10329"/>
    <s v="tier - 3"/>
    <s v="tier - 1"/>
    <s v="R1021"/>
    <n v="40"/>
    <n v="21"/>
    <s v="Jul"/>
    <n v="1982"/>
  </r>
  <r>
    <s v="Id1095"/>
    <s v="Matthew"/>
    <n v="38.6"/>
    <n v="7.19"/>
    <s v="Yes"/>
    <s v="No"/>
    <x v="0"/>
    <n v="2"/>
    <x v="1"/>
    <x v="0"/>
    <x v="0"/>
    <s v="01-12-1970"/>
    <n v="10325"/>
    <s v="tier - 3"/>
    <s v="tier - 3"/>
    <s v="R1011"/>
    <n v="52"/>
    <n v="1"/>
    <s v="Dec"/>
    <n v="1970"/>
  </r>
  <r>
    <s v="Id1096"/>
    <s v="Maria"/>
    <n v="37.950000000000003"/>
    <n v="6.06"/>
    <s v="No"/>
    <s v="No"/>
    <x v="0"/>
    <n v="0"/>
    <x v="1"/>
    <x v="0"/>
    <x v="1"/>
    <s v="21-08-1991"/>
    <n v="10323"/>
    <s v="tier - 3"/>
    <s v="tier - 1"/>
    <s v="R1026"/>
    <n v="31"/>
    <n v="21"/>
    <s v="Aug"/>
    <n v="1991"/>
  </r>
  <r>
    <s v="Id1097"/>
    <s v="Stephanie D"/>
    <n v="38.97"/>
    <n v="5.12"/>
    <s v="No"/>
    <s v="No"/>
    <x v="0"/>
    <n v="0"/>
    <x v="1"/>
    <x v="0"/>
    <x v="2"/>
    <s v="17-11-1991"/>
    <n v="10316"/>
    <s v="tier - 3"/>
    <s v="tier - 2"/>
    <s v="R1012"/>
    <n v="31"/>
    <n v="17"/>
    <s v="Nov"/>
    <n v="1991"/>
  </r>
  <r>
    <s v="Id1098"/>
    <s v="Tiffany"/>
    <n v="21.2"/>
    <n v="10.72"/>
    <s v="No"/>
    <s v="No"/>
    <x v="0"/>
    <n v="0"/>
    <x v="1"/>
    <x v="2"/>
    <x v="0"/>
    <s v="12-07-1962"/>
    <n v="10311"/>
    <s v="tier - 3"/>
    <s v="tier - 3"/>
    <s v="R1012"/>
    <n v="60"/>
    <n v="12"/>
    <s v="Jul"/>
    <n v="1962"/>
  </r>
  <r>
    <s v="Id1099"/>
    <s v="Sara M."/>
    <n v="23.96"/>
    <n v="9.58"/>
    <s v="Yes"/>
    <s v="No"/>
    <x v="1"/>
    <n v="1"/>
    <x v="1"/>
    <x v="2"/>
    <x v="0"/>
    <s v="24-09-1963"/>
    <n v="10308"/>
    <s v="tier - 3"/>
    <s v="tier - 1"/>
    <s v="R1013"/>
    <n v="59"/>
    <n v="24"/>
    <s v="Sep"/>
    <n v="1963"/>
  </r>
  <r>
    <s v="Id1100"/>
    <s v="Scott A."/>
    <n v="35.93"/>
    <n v="6.4"/>
    <s v="Yes"/>
    <s v="No"/>
    <x v="0"/>
    <n v="1"/>
    <x v="1"/>
    <x v="0"/>
    <x v="1"/>
    <s v="14-09-1988"/>
    <n v="10277"/>
    <s v="tier - 3"/>
    <s v="tier - 1"/>
    <s v="R1021"/>
    <n v="34"/>
    <n v="14"/>
    <s v="Sep"/>
    <n v="1988"/>
  </r>
  <r>
    <s v="Id1101"/>
    <s v="Lauren"/>
    <n v="26.11"/>
    <n v="6.8"/>
    <s v="Yes"/>
    <s v="No"/>
    <x v="0"/>
    <n v="2"/>
    <x v="1"/>
    <x v="1"/>
    <x v="0"/>
    <s v="21-06-1970"/>
    <n v="10274"/>
    <s v="tier - 3"/>
    <s v="tier - 1"/>
    <s v="R1024"/>
    <n v="52"/>
    <n v="21"/>
    <s v="Jun"/>
    <n v="1970"/>
  </r>
  <r>
    <s v="Id1102"/>
    <s v="Scott"/>
    <n v="32.299999999999997"/>
    <n v="9.48"/>
    <s v="No"/>
    <s v="No"/>
    <x v="0"/>
    <n v="2"/>
    <x v="1"/>
    <x v="0"/>
    <x v="0"/>
    <s v="27-11-1973"/>
    <n v="10269"/>
    <s v="tier - 3"/>
    <s v="tier - 3"/>
    <s v="R1012"/>
    <n v="49"/>
    <n v="27"/>
    <s v="Nov"/>
    <n v="1973"/>
  </r>
  <r>
    <s v="Id1103"/>
    <s v="Brian A."/>
    <n v="28.69"/>
    <n v="7.45"/>
    <s v="No"/>
    <s v="No"/>
    <x v="0"/>
    <n v="2"/>
    <x v="1"/>
    <x v="1"/>
    <x v="0"/>
    <s v="05-09-1973"/>
    <n v="10264"/>
    <s v="tier - 3"/>
    <s v="tier - 2"/>
    <s v="R1012"/>
    <n v="49"/>
    <n v="5"/>
    <s v="Sep"/>
    <n v="1973"/>
  </r>
  <r>
    <s v="Id1104"/>
    <s v="Kaitlin R."/>
    <n v="31.28"/>
    <n v="6.94"/>
    <s v="Yes"/>
    <s v="No"/>
    <x v="0"/>
    <n v="1"/>
    <x v="1"/>
    <x v="0"/>
    <x v="0"/>
    <s v="15-08-1975"/>
    <n v="10259"/>
    <s v="tier - 3"/>
    <s v="tier - 2"/>
    <s v="R1011"/>
    <n v="47"/>
    <n v="15"/>
    <s v="Aug"/>
    <n v="1975"/>
  </r>
  <r>
    <s v="Id1105"/>
    <s v="Mohammad"/>
    <n v="30.21"/>
    <n v="7.83"/>
    <s v="No"/>
    <s v="No"/>
    <x v="0"/>
    <n v="0"/>
    <x v="1"/>
    <x v="0"/>
    <x v="0"/>
    <s v="23-09-1968"/>
    <n v="10232"/>
    <s v="tier - 3"/>
    <s v="tier - 1"/>
    <s v="R1012"/>
    <n v="54"/>
    <n v="23"/>
    <s v="Sep"/>
    <n v="1968"/>
  </r>
  <r>
    <s v="Id1106"/>
    <s v="Charlie"/>
    <n v="38.28"/>
    <n v="10.17"/>
    <s v="Yes"/>
    <s v="No"/>
    <x v="0"/>
    <n v="0"/>
    <x v="1"/>
    <x v="0"/>
    <x v="0"/>
    <s v="28-06-1967"/>
    <n v="10226"/>
    <s v="tier - 3"/>
    <s v="tier - 3"/>
    <s v="R1013"/>
    <n v="55"/>
    <n v="28"/>
    <s v="Jun"/>
    <n v="1967"/>
  </r>
  <r>
    <s v="Id1107"/>
    <s v="Brent"/>
    <n v="29.9"/>
    <n v="8.9600000000000009"/>
    <s v="Yes"/>
    <s v="No"/>
    <x v="0"/>
    <n v="0"/>
    <x v="1"/>
    <x v="1"/>
    <x v="0"/>
    <s v="26-09-1967"/>
    <n v="10215"/>
    <s v="tier - 3"/>
    <s v="tier - 2"/>
    <s v="R1011"/>
    <n v="55"/>
    <n v="26"/>
    <s v="Sep"/>
    <n v="1967"/>
  </r>
  <r>
    <s v="Id1108"/>
    <s v="Kelli M"/>
    <n v="23.18"/>
    <n v="6.96"/>
    <s v="Yes"/>
    <s v="No"/>
    <x v="0"/>
    <n v="2"/>
    <x v="1"/>
    <x v="2"/>
    <x v="0"/>
    <s v="24-12-1970"/>
    <n v="10198"/>
    <s v="tier - 3"/>
    <s v="tier - 1"/>
    <s v="R1024"/>
    <n v="52"/>
    <n v="24"/>
    <s v="Dec"/>
    <n v="1970"/>
  </r>
  <r>
    <s v="Id1109"/>
    <s v="Sheridan H"/>
    <n v="33.020000000000003"/>
    <n v="5.07"/>
    <s v="Yes"/>
    <s v="No"/>
    <x v="0"/>
    <n v="0"/>
    <x v="1"/>
    <x v="0"/>
    <x v="2"/>
    <s v="16-10-1985"/>
    <n v="10192"/>
    <s v="tier - 3"/>
    <s v="tier - 2"/>
    <s v="R1026"/>
    <n v="37"/>
    <n v="16"/>
    <s v="Oct"/>
    <n v="1985"/>
  </r>
  <r>
    <s v="Id1110"/>
    <s v="Sarah M."/>
    <n v="27.29"/>
    <n v="5.85"/>
    <s v="No"/>
    <s v="No"/>
    <x v="0"/>
    <n v="2"/>
    <x v="1"/>
    <x v="1"/>
    <x v="1"/>
    <s v="10-07-1972"/>
    <n v="10161"/>
    <s v="tier - 3"/>
    <s v="tier - 3"/>
    <s v="R1025"/>
    <n v="50"/>
    <n v="10"/>
    <s v="Jul"/>
    <n v="1972"/>
  </r>
  <r>
    <s v="Id1111"/>
    <s v="Jennifer"/>
    <n v="23.18"/>
    <n v="10.56"/>
    <s v="No"/>
    <s v="No"/>
    <x v="0"/>
    <n v="2"/>
    <x v="1"/>
    <x v="2"/>
    <x v="0"/>
    <s v="13-10-1973"/>
    <n v="10157"/>
    <s v="tier - 3"/>
    <s v="tier - 2"/>
    <s v="R1012"/>
    <n v="49"/>
    <n v="13"/>
    <s v="Oct"/>
    <n v="1973"/>
  </r>
  <r>
    <s v="Id1112"/>
    <s v="Laura J"/>
    <n v="32.659999999999997"/>
    <n v="8.92"/>
    <s v="Yes"/>
    <s v="No"/>
    <x v="0"/>
    <n v="0"/>
    <x v="1"/>
    <x v="0"/>
    <x v="0"/>
    <s v="12-06-1981"/>
    <n v="10146"/>
    <s v="tier - 3"/>
    <s v="tier - 1"/>
    <s v="R1025"/>
    <n v="41"/>
    <n v="12"/>
    <s v="Jun"/>
    <n v="1981"/>
  </r>
  <r>
    <s v="Id1113"/>
    <s v="Thomas"/>
    <n v="30.78"/>
    <n v="8.6300000000000008"/>
    <s v="No"/>
    <s v="No"/>
    <x v="0"/>
    <n v="0"/>
    <x v="1"/>
    <x v="0"/>
    <x v="0"/>
    <s v="30-12-1974"/>
    <n v="10141"/>
    <s v="tier - 3"/>
    <s v="tier - 1"/>
    <s v="R1016"/>
    <n v="48"/>
    <n v="30"/>
    <s v="Dec"/>
    <n v="1974"/>
  </r>
  <r>
    <s v="Id1114"/>
    <s v="Gisele"/>
    <n v="47.2"/>
    <n v="6.29"/>
    <s v="Yes"/>
    <s v="No"/>
    <x v="1"/>
    <n v="1"/>
    <x v="1"/>
    <x v="0"/>
    <x v="1"/>
    <s v="05-09-1997"/>
    <n v="10140"/>
    <s v="tier - 3"/>
    <s v="tier - 2"/>
    <s v="R1012"/>
    <n v="25"/>
    <n v="5"/>
    <s v="Sep"/>
    <n v="1997"/>
  </r>
  <r>
    <s v="Id1115"/>
    <s v="Myra L"/>
    <n v="31.6"/>
    <n v="5.75"/>
    <s v="No"/>
    <s v="No"/>
    <x v="0"/>
    <n v="2"/>
    <x v="1"/>
    <x v="0"/>
    <x v="1"/>
    <s v="16-11-1972"/>
    <n v="10118"/>
    <s v="tier - 3"/>
    <s v="tier - 3"/>
    <s v="R1011"/>
    <n v="50"/>
    <n v="16"/>
    <s v="Nov"/>
    <n v="1972"/>
  </r>
  <r>
    <s v="Id1116"/>
    <s v="Melissa M."/>
    <n v="33.914999999999999"/>
    <n v="6.66"/>
    <s v="Yes"/>
    <s v="No"/>
    <x v="0"/>
    <n v="1"/>
    <x v="1"/>
    <x v="0"/>
    <x v="0"/>
    <s v="02-07-1975"/>
    <n v="10115"/>
    <s v="tier - 3"/>
    <s v="tier - 3"/>
    <s v="R1012"/>
    <n v="47"/>
    <n v="2"/>
    <s v="Jul"/>
    <n v="1975"/>
  </r>
  <r>
    <s v="Id1117"/>
    <s v="Eleanor F."/>
    <n v="23.54"/>
    <n v="5.0999999999999996"/>
    <s v="No"/>
    <s v="No"/>
    <x v="0"/>
    <n v="2"/>
    <x v="1"/>
    <x v="2"/>
    <x v="2"/>
    <s v="08-08-1972"/>
    <n v="10107"/>
    <s v="tier - 3"/>
    <s v="tier - 1"/>
    <s v="R1013"/>
    <n v="50"/>
    <n v="8"/>
    <s v="Aug"/>
    <n v="1972"/>
  </r>
  <r>
    <s v="Id1118"/>
    <s v="Elizabeth"/>
    <n v="27.074999999999999"/>
    <n v="4.41"/>
    <s v="No"/>
    <s v="No"/>
    <x v="0"/>
    <n v="2"/>
    <x v="1"/>
    <x v="1"/>
    <x v="2"/>
    <s v="19-10-1972"/>
    <n v="10106"/>
    <s v="tier - 3"/>
    <s v="tier - 1"/>
    <s v="R1024"/>
    <n v="50"/>
    <n v="19"/>
    <s v="Oct"/>
    <n v="1972"/>
  </r>
  <r>
    <s v="Id1119"/>
    <s v="Kenneth"/>
    <n v="25.8"/>
    <n v="5.52"/>
    <s v="Yes"/>
    <s v="No"/>
    <x v="0"/>
    <n v="0"/>
    <x v="1"/>
    <x v="1"/>
    <x v="2"/>
    <s v="19-12-1976"/>
    <n v="10097"/>
    <s v="tier - 3"/>
    <s v="tier - 2"/>
    <s v="R1011"/>
    <n v="46"/>
    <n v="19"/>
    <s v="Dec"/>
    <n v="1976"/>
  </r>
  <r>
    <s v="Id1120"/>
    <s v="Robert G."/>
    <n v="36.1"/>
    <n v="4.62"/>
    <s v="Yes"/>
    <s v="No"/>
    <x v="1"/>
    <n v="1"/>
    <x v="1"/>
    <x v="0"/>
    <x v="2"/>
    <s v="03-07-1969"/>
    <n v="10086"/>
    <s v="tier - 3"/>
    <s v="tier - 3"/>
    <s v="R1011"/>
    <n v="53"/>
    <n v="3"/>
    <s v="Jul"/>
    <n v="1969"/>
  </r>
  <r>
    <s v="Id1121"/>
    <s v="Thomas C."/>
    <n v="30.495000000000001"/>
    <n v="5.74"/>
    <s v="Yes"/>
    <s v="No"/>
    <x v="1"/>
    <n v="1"/>
    <x v="1"/>
    <x v="0"/>
    <x v="1"/>
    <s v="27-10-1969"/>
    <n v="10072"/>
    <s v="tier - 3"/>
    <s v="tier - 1"/>
    <s v="R1017"/>
    <n v="53"/>
    <n v="27"/>
    <s v="Oct"/>
    <n v="1969"/>
  </r>
  <r>
    <s v="Id1122"/>
    <s v="Matthew J."/>
    <n v="21.4"/>
    <n v="6.3"/>
    <s v="Yes"/>
    <s v="No"/>
    <x v="1"/>
    <n v="1"/>
    <x v="1"/>
    <x v="2"/>
    <x v="1"/>
    <s v="22-08-1969"/>
    <n v="10065"/>
    <s v="tier - 3"/>
    <s v="tier - 2"/>
    <s v="R1011"/>
    <n v="53"/>
    <n v="22"/>
    <s v="Aug"/>
    <n v="1969"/>
  </r>
  <r>
    <s v="Id1123"/>
    <s v="Mallory D."/>
    <n v="32.299999999999997"/>
    <n v="10.27"/>
    <s v="No"/>
    <s v="No"/>
    <x v="0"/>
    <n v="0"/>
    <x v="1"/>
    <x v="0"/>
    <x v="0"/>
    <s v="30-08-1974"/>
    <n v="10043"/>
    <s v="tier - 3"/>
    <s v="tier - 2"/>
    <s v="R1024"/>
    <n v="48"/>
    <n v="30"/>
    <s v="Aug"/>
    <n v="1974"/>
  </r>
  <r>
    <s v="Id1124"/>
    <s v="Christopher D."/>
    <n v="29.78"/>
    <n v="5.85"/>
    <s v="No"/>
    <s v="No"/>
    <x v="1"/>
    <n v="1"/>
    <x v="1"/>
    <x v="1"/>
    <x v="1"/>
    <s v="28-12-1979"/>
    <n v="10027"/>
    <s v="tier - 3"/>
    <s v="tier - 1"/>
    <s v="R1021"/>
    <n v="43"/>
    <n v="28"/>
    <s v="Dec"/>
    <n v="1979"/>
  </r>
  <r>
    <s v="Id1125"/>
    <s v="Jamie"/>
    <n v="34.76"/>
    <n v="5.92"/>
    <s v="Yes"/>
    <s v="No"/>
    <x v="0"/>
    <n v="1"/>
    <x v="1"/>
    <x v="0"/>
    <x v="1"/>
    <s v="03-07-1988"/>
    <n v="10011"/>
    <s v="tier - 3"/>
    <s v="tier - 3"/>
    <s v="R1026"/>
    <n v="34"/>
    <n v="3"/>
    <s v="Jul"/>
    <n v="1988"/>
  </r>
  <r>
    <s v="Id1126"/>
    <s v="Ariell"/>
    <n v="18.335000000000001"/>
    <n v="10.01"/>
    <s v="Yes"/>
    <s v="No"/>
    <x v="0"/>
    <n v="2"/>
    <x v="1"/>
    <x v="3"/>
    <x v="0"/>
    <s v="11-08-1970"/>
    <n v="9991"/>
    <s v="tier - 2"/>
    <s v="tier - 3"/>
    <s v="R1012"/>
    <n v="52"/>
    <n v="11"/>
    <s v="Aug"/>
    <n v="1970"/>
  </r>
  <r>
    <s v="Id1127"/>
    <s v="Christopher"/>
    <n v="32.299999999999997"/>
    <n v="9.59"/>
    <s v="No"/>
    <s v="No"/>
    <x v="0"/>
    <n v="0"/>
    <x v="1"/>
    <x v="0"/>
    <x v="0"/>
    <s v="06-10-1971"/>
    <n v="9964"/>
    <s v="tier - 2"/>
    <s v="tier - 2"/>
    <s v="R1019"/>
    <n v="51"/>
    <n v="6"/>
    <s v="Oct"/>
    <n v="1971"/>
  </r>
  <r>
    <s v="Id1128"/>
    <s v="Ryan"/>
    <n v="27.74"/>
    <n v="10.37"/>
    <s v="No"/>
    <s v="No"/>
    <x v="0"/>
    <n v="0"/>
    <x v="1"/>
    <x v="1"/>
    <x v="0"/>
    <s v="26-12-1971"/>
    <n v="9958"/>
    <s v="tier - 2"/>
    <s v="tier - 3"/>
    <s v="R1018"/>
    <n v="51"/>
    <n v="26"/>
    <s v="Dec"/>
    <n v="1971"/>
  </r>
  <r>
    <s v="Id1129"/>
    <s v="Thomas B."/>
    <n v="24"/>
    <n v="4.01"/>
    <s v="Yes"/>
    <s v="No"/>
    <x v="0"/>
    <n v="1"/>
    <x v="1"/>
    <x v="2"/>
    <x v="2"/>
    <s v="11-09-1964"/>
    <n v="9933"/>
    <s v="tier - 3"/>
    <s v="tier - 3"/>
    <s v="R1013"/>
    <n v="58"/>
    <n v="11"/>
    <s v="Sep"/>
    <n v="1964"/>
  </r>
  <r>
    <s v="Id1130"/>
    <s v="Katie"/>
    <n v="31.78"/>
    <n v="4.24"/>
    <s v="Yes"/>
    <s v="No"/>
    <x v="1"/>
    <n v="1"/>
    <x v="1"/>
    <x v="0"/>
    <x v="2"/>
    <s v="03-12-1983"/>
    <n v="9932"/>
    <s v="tier - 2"/>
    <s v="tier - 2"/>
    <s v="R1012"/>
    <n v="39"/>
    <n v="3"/>
    <s v="Dec"/>
    <n v="1983"/>
  </r>
  <r>
    <s v="Id1131"/>
    <s v="Rachelle L"/>
    <n v="32.25"/>
    <n v="5.36"/>
    <s v="Yes"/>
    <s v="No"/>
    <x v="0"/>
    <n v="0"/>
    <x v="1"/>
    <x v="0"/>
    <x v="2"/>
    <s v="19-08-1985"/>
    <n v="9931"/>
    <s v="tier - 2"/>
    <s v="tier - 3"/>
    <s v="R1025"/>
    <n v="37"/>
    <n v="19"/>
    <s v="Aug"/>
    <n v="1985"/>
  </r>
  <r>
    <s v="Id1132"/>
    <s v="Colleen"/>
    <n v="30.114999999999998"/>
    <n v="4.99"/>
    <s v="No"/>
    <s v="No"/>
    <x v="0"/>
    <n v="2"/>
    <x v="1"/>
    <x v="0"/>
    <x v="2"/>
    <s v="14-09-1972"/>
    <n v="9910"/>
    <s v="tier - 2"/>
    <s v="tier - 3"/>
    <s v="R1012"/>
    <n v="50"/>
    <n v="14"/>
    <s v="Sep"/>
    <n v="1972"/>
  </r>
  <r>
    <s v="Id1133"/>
    <s v="Gregory A"/>
    <n v="22.41"/>
    <n v="8.68"/>
    <s v="No"/>
    <s v="No"/>
    <x v="0"/>
    <n v="0"/>
    <x v="1"/>
    <x v="2"/>
    <x v="0"/>
    <s v="17-08-1962"/>
    <n v="9908"/>
    <s v="tier - 3"/>
    <s v="tier - 2"/>
    <s v="R1013"/>
    <n v="60"/>
    <n v="17"/>
    <s v="Aug"/>
    <n v="1962"/>
  </r>
  <r>
    <s v="Id1134"/>
    <s v="Lara"/>
    <n v="45.72"/>
    <n v="4.2300000000000004"/>
    <s v="Yes"/>
    <s v="No"/>
    <x v="0"/>
    <n v="0"/>
    <x v="1"/>
    <x v="0"/>
    <x v="2"/>
    <s v="08-07-1996"/>
    <n v="9895"/>
    <s v="tier - 2"/>
    <s v="tier - 3"/>
    <s v="R1012"/>
    <n v="26"/>
    <n v="8"/>
    <s v="Jul"/>
    <n v="1996"/>
  </r>
  <r>
    <s v="Id1135"/>
    <s v="Megan"/>
    <n v="25"/>
    <n v="5.32"/>
    <s v="Yes"/>
    <s v="No"/>
    <x v="0"/>
    <n v="2"/>
    <x v="1"/>
    <x v="1"/>
    <x v="2"/>
    <s v="05-11-1966"/>
    <n v="9890"/>
    <s v="tier - 3"/>
    <s v="tier - 3"/>
    <s v="R1013"/>
    <n v="56"/>
    <n v="5"/>
    <s v="Nov"/>
    <n v="1966"/>
  </r>
  <r>
    <s v="Id1136"/>
    <s v="Sara"/>
    <n v="39.5"/>
    <n v="6.66"/>
    <s v="No"/>
    <s v="No"/>
    <x v="0"/>
    <n v="0"/>
    <x v="1"/>
    <x v="0"/>
    <x v="0"/>
    <s v="08-11-1971"/>
    <n v="9880"/>
    <s v="tier - 2"/>
    <s v="tier - 3"/>
    <s v="R1011"/>
    <n v="51"/>
    <n v="8"/>
    <s v="Nov"/>
    <n v="1971"/>
  </r>
  <r>
    <s v="Id1137"/>
    <s v="Lucie J."/>
    <n v="37.729999999999997"/>
    <n v="7.4"/>
    <s v="No"/>
    <s v="No"/>
    <x v="0"/>
    <n v="0"/>
    <x v="1"/>
    <x v="0"/>
    <x v="0"/>
    <s v="03-10-1971"/>
    <n v="9878"/>
    <s v="tier - 2"/>
    <s v="tier - 1"/>
    <s v="R1013"/>
    <n v="51"/>
    <n v="3"/>
    <s v="Oct"/>
    <n v="1971"/>
  </r>
  <r>
    <s v="Id1138"/>
    <s v="Elizabeth S."/>
    <n v="40.659999999999997"/>
    <n v="10.08"/>
    <s v="No"/>
    <s v="No"/>
    <x v="0"/>
    <n v="0"/>
    <x v="1"/>
    <x v="0"/>
    <x v="0"/>
    <s v="03-07-1971"/>
    <n v="9876"/>
    <s v="tier - 2"/>
    <s v="tier - 3"/>
    <s v="R1024"/>
    <n v="51"/>
    <n v="3"/>
    <s v="Jul"/>
    <n v="1971"/>
  </r>
  <r>
    <s v="Id1139"/>
    <s v="Carma S"/>
    <n v="34.200000000000003"/>
    <n v="8.58"/>
    <s v="No"/>
    <s v="No"/>
    <x v="0"/>
    <n v="0"/>
    <x v="1"/>
    <x v="0"/>
    <x v="0"/>
    <s v="22-12-1971"/>
    <n v="9873"/>
    <s v="tier - 2"/>
    <s v="tier - 2"/>
    <s v="R1011"/>
    <n v="51"/>
    <n v="22"/>
    <s v="Dec"/>
    <n v="1971"/>
  </r>
  <r>
    <s v="Id1140"/>
    <s v="Ryan"/>
    <n v="46.51"/>
    <n v="5.84"/>
    <s v="No"/>
    <s v="No"/>
    <x v="0"/>
    <n v="1"/>
    <x v="1"/>
    <x v="0"/>
    <x v="1"/>
    <s v="06-07-1998"/>
    <n v="9871"/>
    <s v="tier - 2"/>
    <s v="tier - 2"/>
    <s v="R1023"/>
    <n v="24"/>
    <n v="6"/>
    <s v="Jul"/>
    <n v="1998"/>
  </r>
  <r>
    <s v="Id1141"/>
    <s v="Daniel"/>
    <n v="28.88"/>
    <n v="4.8600000000000003"/>
    <s v="Yes"/>
    <s v="No"/>
    <x v="1"/>
    <n v="1"/>
    <x v="1"/>
    <x v="1"/>
    <x v="2"/>
    <s v="13-08-1969"/>
    <n v="9870"/>
    <s v="tier - 3"/>
    <s v="tier - 3"/>
    <s v="R1012"/>
    <n v="53"/>
    <n v="13"/>
    <s v="Aug"/>
    <n v="1969"/>
  </r>
  <r>
    <s v="Id1142"/>
    <s v="Sarah"/>
    <n v="33.914999999999999"/>
    <n v="11.52"/>
    <s v="No"/>
    <s v="No"/>
    <x v="0"/>
    <n v="0"/>
    <x v="1"/>
    <x v="0"/>
    <x v="0"/>
    <s v="09-11-1971"/>
    <n v="9866"/>
    <s v="tier - 2"/>
    <s v="tier - 3"/>
    <s v="R1024"/>
    <n v="51"/>
    <n v="9"/>
    <s v="Nov"/>
    <n v="1971"/>
  </r>
  <r>
    <s v="Id1143"/>
    <s v="Matthew J"/>
    <n v="24.32"/>
    <n v="6.15"/>
    <s v="Yes"/>
    <s v="No"/>
    <x v="1"/>
    <n v="1"/>
    <x v="1"/>
    <x v="2"/>
    <x v="1"/>
    <s v="20-10-1969"/>
    <n v="9863"/>
    <s v="tier - 3"/>
    <s v="tier - 3"/>
    <s v="R1012"/>
    <n v="53"/>
    <n v="20"/>
    <s v="Oct"/>
    <n v="1969"/>
  </r>
  <r>
    <s v="Id1144"/>
    <s v="Francesca"/>
    <n v="25.8"/>
    <n v="9.94"/>
    <s v="No"/>
    <s v="No"/>
    <x v="0"/>
    <n v="0"/>
    <x v="1"/>
    <x v="1"/>
    <x v="0"/>
    <s v="17-07-1971"/>
    <n v="9861"/>
    <s v="tier - 2"/>
    <s v="tier - 2"/>
    <s v="R1011"/>
    <n v="51"/>
    <n v="17"/>
    <s v="Jul"/>
    <n v="1971"/>
  </r>
  <r>
    <s v="Id1145"/>
    <s v="Nicole"/>
    <n v="21.56"/>
    <n v="10.56"/>
    <s v="No"/>
    <s v="No"/>
    <x v="0"/>
    <n v="0"/>
    <x v="1"/>
    <x v="2"/>
    <x v="0"/>
    <s v="23-10-1971"/>
    <n v="9855"/>
    <s v="tier - 2"/>
    <s v="tier - 3"/>
    <s v="R1013"/>
    <n v="51"/>
    <n v="23"/>
    <s v="Oct"/>
    <n v="1971"/>
  </r>
  <r>
    <s v="Id1146"/>
    <s v="Toshiyuki"/>
    <n v="31.6"/>
    <n v="6.79"/>
    <s v="No"/>
    <s v="No"/>
    <x v="0"/>
    <n v="0"/>
    <x v="1"/>
    <x v="0"/>
    <x v="0"/>
    <s v="04-11-1968"/>
    <n v="9850"/>
    <s v="tier - 3"/>
    <s v="tier - 3"/>
    <s v="R1011"/>
    <n v="54"/>
    <n v="4"/>
    <s v="Nov"/>
    <n v="1968"/>
  </r>
  <r>
    <s v="Id1147"/>
    <s v="Tom L."/>
    <n v="42.93"/>
    <n v="4.8"/>
    <s v="No"/>
    <s v="No"/>
    <x v="0"/>
    <n v="1"/>
    <x v="1"/>
    <x v="0"/>
    <x v="2"/>
    <s v="13-08-1992"/>
    <n v="9844"/>
    <s v="tier - 2"/>
    <s v="tier - 1"/>
    <s v="R1012"/>
    <n v="30"/>
    <n v="13"/>
    <s v="Aug"/>
    <n v="1992"/>
  </r>
  <r>
    <s v="Id1148"/>
    <s v="Brian"/>
    <n v="26.72"/>
    <n v="5.75"/>
    <s v="No"/>
    <s v="No"/>
    <x v="0"/>
    <n v="2"/>
    <x v="1"/>
    <x v="1"/>
    <x v="1"/>
    <s v="26-09-1972"/>
    <n v="9836"/>
    <s v="tier - 2"/>
    <s v="tier - 3"/>
    <s v="R1021"/>
    <n v="50"/>
    <n v="26"/>
    <s v="Sep"/>
    <n v="1972"/>
  </r>
  <r>
    <s v="Id1149"/>
    <s v="Matthew"/>
    <n v="26.67"/>
    <n v="5.81"/>
    <s v="No"/>
    <s v="No"/>
    <x v="0"/>
    <n v="2"/>
    <x v="1"/>
    <x v="1"/>
    <x v="1"/>
    <s v="28-06-1972"/>
    <n v="9819"/>
    <s v="tier - 2"/>
    <s v="tier - 2"/>
    <s v="R1021"/>
    <n v="50"/>
    <n v="28"/>
    <s v="Jun"/>
    <n v="1972"/>
  </r>
  <r>
    <s v="Id1150"/>
    <s v="Julee"/>
    <n v="42.68"/>
    <n v="9.2799999999999994"/>
    <s v="No"/>
    <s v="No"/>
    <x v="0"/>
    <n v="2"/>
    <x v="1"/>
    <x v="0"/>
    <x v="0"/>
    <s v="17-09-1973"/>
    <n v="9801"/>
    <s v="tier - 2"/>
    <s v="tier - 1"/>
    <s v="R1013"/>
    <n v="49"/>
    <n v="17"/>
    <s v="Sep"/>
    <n v="1973"/>
  </r>
  <r>
    <s v="Id1151"/>
    <s v="Christopher M."/>
    <n v="24.31"/>
    <n v="6.37"/>
    <s v="No"/>
    <s v="No"/>
    <x v="0"/>
    <n v="0"/>
    <x v="1"/>
    <x v="2"/>
    <x v="1"/>
    <s v="07-06-1977"/>
    <n v="9789"/>
    <s v="tier - 3"/>
    <s v="tier - 2"/>
    <s v="R1013"/>
    <n v="46"/>
    <n v="7"/>
    <s v="Jun"/>
    <n v="1977"/>
  </r>
  <r>
    <s v="Id1152"/>
    <s v="Ciaran"/>
    <n v="44.75"/>
    <n v="5.09"/>
    <s v="Yes"/>
    <s v="No"/>
    <x v="0"/>
    <n v="0"/>
    <x v="1"/>
    <x v="0"/>
    <x v="2"/>
    <s v="08-08-1996"/>
    <n v="9787"/>
    <s v="tier - 2"/>
    <s v="tier - 3"/>
    <s v="R1023"/>
    <n v="26"/>
    <n v="8"/>
    <s v="Aug"/>
    <n v="1996"/>
  </r>
  <r>
    <s v="Id1153"/>
    <s v="Kara"/>
    <n v="30.78"/>
    <n v="7.94"/>
    <s v="No"/>
    <s v="No"/>
    <x v="0"/>
    <n v="2"/>
    <x v="1"/>
    <x v="0"/>
    <x v="0"/>
    <s v="07-07-1973"/>
    <n v="9778"/>
    <s v="tier - 2"/>
    <s v="tier - 2"/>
    <s v="R1024"/>
    <n v="49"/>
    <n v="7"/>
    <s v="Jul"/>
    <n v="1973"/>
  </r>
  <r>
    <s v="Id1154"/>
    <s v="Makie"/>
    <n v="21.86"/>
    <n v="10.95"/>
    <s v="No"/>
    <s v="No"/>
    <x v="0"/>
    <n v="0"/>
    <x v="1"/>
    <x v="2"/>
    <x v="0"/>
    <s v="05-09-1965"/>
    <n v="9764"/>
    <s v="tier - 3"/>
    <s v="tier - 1"/>
    <s v="R1012"/>
    <n v="57"/>
    <n v="5"/>
    <s v="Sep"/>
    <n v="1965"/>
  </r>
  <r>
    <s v="Id1155"/>
    <s v="Emily E"/>
    <n v="49.09"/>
    <n v="6.3"/>
    <s v="Yes"/>
    <s v="No"/>
    <x v="0"/>
    <n v="0"/>
    <x v="1"/>
    <x v="0"/>
    <x v="1"/>
    <s v="14-07-2001"/>
    <n v="9753"/>
    <s v="tier - 2"/>
    <s v="tier - 2"/>
    <s v="R1012"/>
    <n v="21"/>
    <n v="14"/>
    <s v="Jul"/>
    <n v="2001"/>
  </r>
  <r>
    <s v="Id1156"/>
    <s v="Cary"/>
    <n v="47.74"/>
    <n v="8.0500000000000007"/>
    <s v="Yes"/>
    <s v="No"/>
    <x v="0"/>
    <n v="2"/>
    <x v="1"/>
    <x v="0"/>
    <x v="0"/>
    <s v="04-07-1970"/>
    <n v="9749"/>
    <s v="tier - 2"/>
    <s v="tier - 1"/>
    <s v="R1013"/>
    <n v="52"/>
    <n v="4"/>
    <s v="Jul"/>
    <n v="1970"/>
  </r>
  <r>
    <s v="Id1157"/>
    <s v="Steven"/>
    <n v="30.2"/>
    <n v="9.8800000000000008"/>
    <s v="Yes"/>
    <s v="No"/>
    <x v="0"/>
    <n v="2"/>
    <x v="1"/>
    <x v="0"/>
    <x v="0"/>
    <s v="18-08-1970"/>
    <n v="9725"/>
    <s v="tier - 3"/>
    <s v="tier - 1"/>
    <s v="R1011"/>
    <n v="52"/>
    <n v="18"/>
    <s v="Aug"/>
    <n v="1970"/>
  </r>
  <r>
    <s v="Id1158"/>
    <s v="Jose Antonio Sr."/>
    <n v="33.25"/>
    <n v="7.42"/>
    <s v="Yes"/>
    <s v="No"/>
    <x v="0"/>
    <n v="2"/>
    <x v="1"/>
    <x v="0"/>
    <x v="0"/>
    <s v="12-09-1970"/>
    <n v="9723"/>
    <s v="tier - 3"/>
    <s v="tier - 1"/>
    <s v="R1016"/>
    <n v="52"/>
    <n v="12"/>
    <s v="Sep"/>
    <n v="1970"/>
  </r>
  <r>
    <s v="Id1159"/>
    <s v="Tatiana"/>
    <n v="26.6"/>
    <n v="8.4499999999999993"/>
    <s v="Yes"/>
    <s v="No"/>
    <x v="0"/>
    <n v="1"/>
    <x v="1"/>
    <x v="1"/>
    <x v="0"/>
    <s v="27-06-1975"/>
    <n v="9716"/>
    <s v="tier - 2"/>
    <s v="tier - 1"/>
    <s v="R1024"/>
    <n v="47"/>
    <n v="27"/>
    <s v="Jun"/>
    <n v="1975"/>
  </r>
  <r>
    <s v="Id1160"/>
    <s v="Dan T."/>
    <n v="26.35"/>
    <n v="6.21"/>
    <s v="No"/>
    <s v="No"/>
    <x v="0"/>
    <n v="2"/>
    <x v="1"/>
    <x v="1"/>
    <x v="1"/>
    <s v="10-07-1972"/>
    <n v="9711"/>
    <s v="tier - 2"/>
    <s v="tier - 1"/>
    <s v="R1021"/>
    <n v="50"/>
    <n v="10"/>
    <s v="Jul"/>
    <n v="1972"/>
  </r>
  <r>
    <s v="Id1161"/>
    <s v="Liisa A."/>
    <n v="39.994999999999997"/>
    <n v="4.6500000000000004"/>
    <s v="No"/>
    <s v="No"/>
    <x v="0"/>
    <n v="0"/>
    <x v="1"/>
    <x v="0"/>
    <x v="2"/>
    <s v="19-09-1977"/>
    <n v="9705"/>
    <s v="tier - 2"/>
    <s v="tier - 3"/>
    <s v="R1024"/>
    <n v="45"/>
    <n v="19"/>
    <s v="Sep"/>
    <n v="1977"/>
  </r>
  <r>
    <s v="Id1162"/>
    <s v="Kathryn E."/>
    <n v="22.92"/>
    <n v="5.87"/>
    <s v="Yes"/>
    <s v="No"/>
    <x v="0"/>
    <n v="1"/>
    <x v="1"/>
    <x v="2"/>
    <x v="1"/>
    <s v="07-11-1964"/>
    <n v="9698"/>
    <s v="tier - 3"/>
    <s v="tier - 3"/>
    <s v="R1013"/>
    <n v="58"/>
    <n v="7"/>
    <s v="Nov"/>
    <n v="1964"/>
  </r>
  <r>
    <s v="Id1163"/>
    <s v="Maxwell"/>
    <n v="24.78"/>
    <n v="4.24"/>
    <s v="Yes"/>
    <s v="No"/>
    <x v="0"/>
    <n v="2"/>
    <x v="1"/>
    <x v="2"/>
    <x v="2"/>
    <s v="16-09-1966"/>
    <n v="9684"/>
    <s v="tier - 3"/>
    <s v="tier - 2"/>
    <s v="R1013"/>
    <n v="56"/>
    <n v="16"/>
    <s v="Sep"/>
    <n v="1966"/>
  </r>
  <r>
    <s v="Id1164"/>
    <s v="Pascale"/>
    <n v="34.07"/>
    <n v="7.81"/>
    <s v="Yes"/>
    <s v="No"/>
    <x v="0"/>
    <n v="0"/>
    <x v="1"/>
    <x v="0"/>
    <x v="0"/>
    <s v="08-08-1981"/>
    <n v="9664"/>
    <s v="tier - 2"/>
    <s v="tier - 3"/>
    <s v="R1011"/>
    <n v="41"/>
    <n v="8"/>
    <s v="Aug"/>
    <n v="1981"/>
  </r>
  <r>
    <s v="Id1165"/>
    <s v="Becca"/>
    <n v="30.14"/>
    <n v="9.85"/>
    <s v="No"/>
    <s v="No"/>
    <x v="0"/>
    <n v="0"/>
    <x v="1"/>
    <x v="0"/>
    <x v="0"/>
    <s v="08-07-1974"/>
    <n v="9654"/>
    <s v="tier - 2"/>
    <s v="tier - 2"/>
    <s v="R1011"/>
    <n v="48"/>
    <n v="8"/>
    <s v="Jul"/>
    <n v="1974"/>
  </r>
  <r>
    <s v="Id1166"/>
    <s v="Grace"/>
    <n v="18.05"/>
    <n v="6.94"/>
    <s v="No"/>
    <s v="No"/>
    <x v="0"/>
    <n v="0"/>
    <x v="1"/>
    <x v="3"/>
    <x v="0"/>
    <s v="19-07-1971"/>
    <n v="9644"/>
    <s v="tier - 2"/>
    <s v="tier - 1"/>
    <s v="R1012"/>
    <n v="51"/>
    <n v="19"/>
    <s v="Jul"/>
    <n v="1971"/>
  </r>
  <r>
    <s v="Id1167"/>
    <s v="Samantha"/>
    <n v="37.4"/>
    <n v="11.3"/>
    <s v="Yes"/>
    <s v="No"/>
    <x v="0"/>
    <n v="2"/>
    <x v="1"/>
    <x v="0"/>
    <x v="0"/>
    <s v="30-09-1970"/>
    <n v="9635"/>
    <s v="tier - 2"/>
    <s v="tier - 2"/>
    <s v="R1011"/>
    <n v="52"/>
    <n v="30"/>
    <s v="Sep"/>
    <n v="1970"/>
  </r>
  <r>
    <s v="Id1168"/>
    <s v="Nicole R."/>
    <n v="25.75"/>
    <n v="9.23"/>
    <s v="No"/>
    <s v="No"/>
    <x v="0"/>
    <n v="0"/>
    <x v="1"/>
    <x v="1"/>
    <x v="0"/>
    <s v="22-06-1968"/>
    <n v="9631"/>
    <s v="tier - 3"/>
    <s v="tier - 2"/>
    <s v="R1013"/>
    <n v="54"/>
    <n v="22"/>
    <s v="Jun"/>
    <n v="1968"/>
  </r>
  <r>
    <s v="Id1169"/>
    <s v="David W"/>
    <n v="32.299999999999997"/>
    <n v="4.37"/>
    <s v="No"/>
    <s v="No"/>
    <x v="0"/>
    <n v="2"/>
    <x v="1"/>
    <x v="0"/>
    <x v="2"/>
    <s v="23-10-1972"/>
    <n v="9630"/>
    <s v="tier - 2"/>
    <s v="tier - 2"/>
    <s v="R1011"/>
    <n v="50"/>
    <n v="23"/>
    <s v="Oct"/>
    <n v="1972"/>
  </r>
  <r>
    <s v="Id1170"/>
    <s v="Grant"/>
    <n v="28.61"/>
    <n v="5.76"/>
    <s v="No"/>
    <s v="No"/>
    <x v="1"/>
    <n v="1"/>
    <x v="1"/>
    <x v="1"/>
    <x v="1"/>
    <s v="19-12-1979"/>
    <n v="9630"/>
    <s v="tier - 2"/>
    <s v="tier - 2"/>
    <s v="R1021"/>
    <n v="43"/>
    <n v="19"/>
    <s v="Dec"/>
    <n v="1979"/>
  </r>
  <r>
    <s v="Id1171"/>
    <s v="Sophia"/>
    <n v="45.41"/>
    <n v="4.96"/>
    <s v="No"/>
    <s v="No"/>
    <x v="0"/>
    <n v="1"/>
    <x v="1"/>
    <x v="0"/>
    <x v="2"/>
    <s v="23-06-1998"/>
    <n v="9629"/>
    <s v="tier - 2"/>
    <s v="tier - 2"/>
    <s v="R1026"/>
    <n v="24"/>
    <n v="23"/>
    <s v="Jun"/>
    <n v="1998"/>
  </r>
  <r>
    <s v="Id1172"/>
    <s v="Christina"/>
    <n v="31.2"/>
    <n v="11.04"/>
    <s v="Yes"/>
    <s v="No"/>
    <x v="0"/>
    <n v="2"/>
    <x v="1"/>
    <x v="0"/>
    <x v="0"/>
    <s v="16-12-1970"/>
    <n v="9626"/>
    <s v="tier - 2"/>
    <s v="tier - 3"/>
    <s v="R1011"/>
    <n v="52"/>
    <n v="16"/>
    <s v="Dec"/>
    <n v="1970"/>
  </r>
  <r>
    <s v="Id1173"/>
    <s v="Sam L."/>
    <n v="29.83"/>
    <n v="7.81"/>
    <s v="Yes"/>
    <s v="No"/>
    <x v="0"/>
    <n v="1"/>
    <x v="1"/>
    <x v="1"/>
    <x v="0"/>
    <s v="29-10-1975"/>
    <n v="9620"/>
    <s v="tier - 3"/>
    <s v="tier - 3"/>
    <s v="R1012"/>
    <n v="47"/>
    <n v="29"/>
    <s v="Oct"/>
    <n v="1975"/>
  </r>
  <r>
    <s v="Id1174"/>
    <s v="Haley R."/>
    <n v="29.06"/>
    <n v="4.55"/>
    <s v="No"/>
    <s v="No"/>
    <x v="0"/>
    <n v="0"/>
    <x v="1"/>
    <x v="1"/>
    <x v="2"/>
    <s v="29-08-1982"/>
    <n v="9619"/>
    <s v="tier - 2"/>
    <s v="tier - 1"/>
    <s v="R1025"/>
    <n v="40"/>
    <n v="29"/>
    <s v="Aug"/>
    <n v="1982"/>
  </r>
  <r>
    <s v="Id1175"/>
    <s v="Ethan"/>
    <n v="27.454999999999998"/>
    <n v="6.13"/>
    <s v="No"/>
    <s v="No"/>
    <x v="0"/>
    <n v="2"/>
    <x v="1"/>
    <x v="1"/>
    <x v="1"/>
    <s v="27-12-1972"/>
    <n v="9618"/>
    <s v="tier - 3"/>
    <s v="tier - 3"/>
    <s v="R1016"/>
    <n v="50"/>
    <n v="27"/>
    <s v="Dec"/>
    <n v="1972"/>
  </r>
  <r>
    <s v="Id1176"/>
    <s v="Andrew W"/>
    <n v="23.01"/>
    <n v="6.04"/>
    <s v="Yes"/>
    <s v="No"/>
    <x v="0"/>
    <n v="1"/>
    <x v="1"/>
    <x v="2"/>
    <x v="1"/>
    <s v="15-12-1964"/>
    <n v="9598"/>
    <s v="tier - 3"/>
    <s v="tier - 3"/>
    <s v="R1013"/>
    <n v="58"/>
    <n v="15"/>
    <s v="Dec"/>
    <n v="1964"/>
  </r>
  <r>
    <s v="Id1177"/>
    <s v="Mark G"/>
    <n v="31.39"/>
    <n v="8.85"/>
    <s v="Yes"/>
    <s v="No"/>
    <x v="0"/>
    <n v="0"/>
    <x v="1"/>
    <x v="0"/>
    <x v="0"/>
    <s v="18-10-1981"/>
    <n v="9584"/>
    <s v="tier - 2"/>
    <s v="tier - 1"/>
    <s v="R1021"/>
    <n v="41"/>
    <n v="18"/>
    <s v="Oct"/>
    <n v="1981"/>
  </r>
  <r>
    <s v="Id1178"/>
    <s v="Kasey E."/>
    <n v="34.770000000000003"/>
    <n v="10.54"/>
    <s v="No"/>
    <s v="No"/>
    <x v="0"/>
    <n v="2"/>
    <x v="1"/>
    <x v="0"/>
    <x v="0"/>
    <s v="28-11-1973"/>
    <n v="9584"/>
    <s v="tier - 2"/>
    <s v="tier - 3"/>
    <s v="R1012"/>
    <n v="49"/>
    <n v="28"/>
    <s v="Nov"/>
    <n v="1973"/>
  </r>
  <r>
    <s v="Id1179"/>
    <s v="Jeff"/>
    <n v="24.48"/>
    <n v="4.37"/>
    <s v="Yes"/>
    <s v="No"/>
    <x v="0"/>
    <n v="2"/>
    <x v="1"/>
    <x v="2"/>
    <x v="2"/>
    <s v="04-12-1966"/>
    <n v="9583"/>
    <s v="tier - 3"/>
    <s v="tier - 2"/>
    <s v="R1013"/>
    <n v="56"/>
    <n v="4"/>
    <s v="Dec"/>
    <n v="1966"/>
  </r>
  <r>
    <s v="Id1180"/>
    <s v="Amy"/>
    <n v="22.61"/>
    <n v="9.6300000000000008"/>
    <s v="No"/>
    <s v="No"/>
    <x v="0"/>
    <n v="2"/>
    <x v="1"/>
    <x v="2"/>
    <x v="0"/>
    <s v="01-12-1973"/>
    <n v="9567"/>
    <s v="tier - 2"/>
    <s v="tier - 1"/>
    <s v="R1012"/>
    <n v="49"/>
    <n v="1"/>
    <s v="Dec"/>
    <n v="1973"/>
  </r>
  <r>
    <s v="Id1181"/>
    <s v="Adam"/>
    <n v="34.299999999999997"/>
    <n v="10.37"/>
    <s v="No"/>
    <s v="No"/>
    <x v="0"/>
    <n v="0"/>
    <x v="1"/>
    <x v="0"/>
    <x v="0"/>
    <s v="14-08-1974"/>
    <n v="9563"/>
    <s v="tier - 3"/>
    <s v="tier - 1"/>
    <s v="R1011"/>
    <n v="48"/>
    <n v="14"/>
    <s v="Aug"/>
    <n v="1974"/>
  </r>
  <r>
    <s v="Id1182"/>
    <s v="Kristin M"/>
    <n v="46.09"/>
    <n v="5.44"/>
    <s v="No"/>
    <s v="No"/>
    <x v="0"/>
    <n v="2"/>
    <x v="1"/>
    <x v="0"/>
    <x v="2"/>
    <s v="22-09-1972"/>
    <n v="9550"/>
    <s v="tier - 2"/>
    <s v="tier - 1"/>
    <s v="R1013"/>
    <n v="50"/>
    <n v="22"/>
    <s v="Sep"/>
    <n v="1972"/>
  </r>
  <r>
    <s v="Id1183"/>
    <s v="Mary-Lynn B."/>
    <n v="44.744999999999997"/>
    <n v="5.19"/>
    <s v="No"/>
    <s v="No"/>
    <x v="0"/>
    <n v="2"/>
    <x v="1"/>
    <x v="0"/>
    <x v="2"/>
    <s v="22-09-1972"/>
    <n v="9542"/>
    <s v="tier - 2"/>
    <s v="tier - 1"/>
    <s v="R1024"/>
    <n v="50"/>
    <n v="22"/>
    <s v="Sep"/>
    <n v="1972"/>
  </r>
  <r>
    <s v="Id1184"/>
    <s v="Jamie A"/>
    <n v="26.33"/>
    <n v="11.8"/>
    <s v="Yes"/>
    <s v="No"/>
    <x v="0"/>
    <n v="1"/>
    <x v="1"/>
    <x v="1"/>
    <x v="0"/>
    <s v="28-07-1975"/>
    <n v="9540"/>
    <s v="tier - 2"/>
    <s v="tier - 2"/>
    <s v="R1024"/>
    <n v="47"/>
    <n v="28"/>
    <s v="Jul"/>
    <n v="1975"/>
  </r>
  <r>
    <s v="Id1185"/>
    <s v="Jeffrey A."/>
    <n v="26.6"/>
    <n v="8.3800000000000008"/>
    <s v="No"/>
    <s v="No"/>
    <x v="0"/>
    <n v="2"/>
    <x v="1"/>
    <x v="1"/>
    <x v="0"/>
    <s v="21-12-1973"/>
    <n v="9539"/>
    <s v="tier - 2"/>
    <s v="tier - 3"/>
    <s v="R1021"/>
    <n v="49"/>
    <n v="21"/>
    <s v="Dec"/>
    <n v="1973"/>
  </r>
  <r>
    <s v="Id1186"/>
    <s v="Nicole"/>
    <n v="27.5"/>
    <n v="7.58"/>
    <s v="No"/>
    <s v="No"/>
    <x v="0"/>
    <n v="0"/>
    <x v="1"/>
    <x v="1"/>
    <x v="0"/>
    <s v="29-11-1971"/>
    <n v="9529"/>
    <s v="tier - 2"/>
    <s v="tier - 2"/>
    <s v="R1011"/>
    <n v="51"/>
    <n v="29"/>
    <s v="Nov"/>
    <n v="1971"/>
  </r>
  <r>
    <s v="Id1187"/>
    <s v="Audrey"/>
    <n v="41.55"/>
    <n v="4.6100000000000003"/>
    <s v="No"/>
    <s v="No"/>
    <x v="0"/>
    <n v="1"/>
    <x v="1"/>
    <x v="0"/>
    <x v="2"/>
    <s v="22-08-1992"/>
    <n v="9508"/>
    <s v="tier - 2"/>
    <s v="tier - 1"/>
    <s v="R1012"/>
    <n v="30"/>
    <n v="22"/>
    <s v="Aug"/>
    <n v="1992"/>
  </r>
  <r>
    <s v="Id1188"/>
    <s v="Jacob"/>
    <n v="41.47"/>
    <n v="4.7"/>
    <s v="Yes"/>
    <s v="No"/>
    <x v="1"/>
    <n v="1"/>
    <x v="1"/>
    <x v="0"/>
    <x v="2"/>
    <s v="24-08-1969"/>
    <n v="9504"/>
    <s v="tier - 3"/>
    <s v="tier - 2"/>
    <s v="R1013"/>
    <n v="53"/>
    <n v="24"/>
    <s v="Aug"/>
    <n v="1969"/>
  </r>
  <r>
    <s v="Id1189"/>
    <s v="Daniel S"/>
    <n v="24.795000000000002"/>
    <n v="6.05"/>
    <s v="Yes"/>
    <s v="No"/>
    <x v="0"/>
    <n v="0"/>
    <x v="1"/>
    <x v="2"/>
    <x v="1"/>
    <s v="28-11-1976"/>
    <n v="9501"/>
    <s v="tier - 2"/>
    <s v="tier - 3"/>
    <s v="R1017"/>
    <n v="46"/>
    <n v="28"/>
    <s v="Nov"/>
    <n v="1976"/>
  </r>
  <r>
    <s v="Id1190"/>
    <s v="Marc C."/>
    <n v="29.48"/>
    <n v="5.63"/>
    <s v="Yes"/>
    <s v="No"/>
    <x v="1"/>
    <n v="1"/>
    <x v="1"/>
    <x v="1"/>
    <x v="2"/>
    <s v="04-06-1969"/>
    <n v="9488"/>
    <s v="tier - 2"/>
    <s v="tier - 2"/>
    <s v="R1013"/>
    <n v="54"/>
    <n v="4"/>
    <s v="Jun"/>
    <n v="1969"/>
  </r>
  <r>
    <s v="Id1191"/>
    <s v="Mark S"/>
    <n v="28.09"/>
    <n v="6.06"/>
    <s v="No"/>
    <s v="No"/>
    <x v="1"/>
    <n v="1"/>
    <x v="1"/>
    <x v="1"/>
    <x v="1"/>
    <s v="17-07-1979"/>
    <n v="9454"/>
    <s v="tier - 2"/>
    <s v="tier - 2"/>
    <s v="R1021"/>
    <n v="43"/>
    <n v="17"/>
    <s v="Jul"/>
    <n v="1979"/>
  </r>
  <r>
    <s v="Id1192"/>
    <s v="Dan"/>
    <n v="32.729999999999997"/>
    <n v="5.19"/>
    <s v="No"/>
    <s v="No"/>
    <x v="0"/>
    <n v="1"/>
    <x v="1"/>
    <x v="0"/>
    <x v="2"/>
    <s v="14-11-1987"/>
    <n v="9448"/>
    <s v="tier - 2"/>
    <s v="tier - 3"/>
    <s v="R1021"/>
    <n v="35"/>
    <n v="14"/>
    <s v="Nov"/>
    <n v="1987"/>
  </r>
  <r>
    <s v="Id1193"/>
    <s v="Gabriela"/>
    <n v="27.36"/>
    <n v="8.9600000000000009"/>
    <s v="No"/>
    <s v="No"/>
    <x v="0"/>
    <n v="0"/>
    <x v="1"/>
    <x v="1"/>
    <x v="0"/>
    <s v="08-06-1974"/>
    <n v="9447"/>
    <s v="tier - 2"/>
    <s v="tier - 3"/>
    <s v="R1024"/>
    <n v="49"/>
    <n v="8"/>
    <s v="Jun"/>
    <n v="1974"/>
  </r>
  <r>
    <s v="Id1194"/>
    <s v="Amanda"/>
    <n v="27.265000000000001"/>
    <n v="11.39"/>
    <s v="No"/>
    <s v="No"/>
    <x v="0"/>
    <n v="0"/>
    <x v="1"/>
    <x v="1"/>
    <x v="0"/>
    <s v="27-11-1974"/>
    <n v="9447"/>
    <s v="tier - 2"/>
    <s v="tier - 1"/>
    <s v="R1024"/>
    <n v="48"/>
    <n v="27"/>
    <s v="Nov"/>
    <n v="1974"/>
  </r>
  <r>
    <s v="Id1195"/>
    <s v="Dara"/>
    <n v="48.07"/>
    <n v="4.0599999999999996"/>
    <s v="Yes"/>
    <s v="No"/>
    <x v="0"/>
    <n v="0"/>
    <x v="1"/>
    <x v="0"/>
    <x v="2"/>
    <s v="03-11-1976"/>
    <n v="9433"/>
    <s v="tier - 2"/>
    <s v="tier - 1"/>
    <s v="R1024"/>
    <n v="46"/>
    <n v="3"/>
    <s v="Nov"/>
    <n v="1976"/>
  </r>
  <r>
    <s v="Id1196"/>
    <s v="Rachelle R"/>
    <n v="30.8"/>
    <n v="5.23"/>
    <s v="Yes"/>
    <s v="No"/>
    <x v="0"/>
    <n v="0"/>
    <x v="1"/>
    <x v="0"/>
    <x v="2"/>
    <s v="30-10-1976"/>
    <n v="9415"/>
    <s v="tier - 2"/>
    <s v="tier - 2"/>
    <s v="R1011"/>
    <n v="46"/>
    <n v="30"/>
    <s v="Oct"/>
    <n v="1976"/>
  </r>
  <r>
    <s v="Id1197"/>
    <s v="Brenda J"/>
    <n v="32.299999999999997"/>
    <n v="5.05"/>
    <s v="Yes"/>
    <s v="No"/>
    <x v="0"/>
    <n v="0"/>
    <x v="1"/>
    <x v="0"/>
    <x v="2"/>
    <s v="17-10-1976"/>
    <n v="9411"/>
    <s v="tier - 2"/>
    <s v="tier - 3"/>
    <s v="R1024"/>
    <n v="46"/>
    <n v="17"/>
    <s v="Oct"/>
    <n v="1976"/>
  </r>
  <r>
    <s v="Id1198"/>
    <s v="Tim"/>
    <n v="39.700000000000003"/>
    <n v="7.34"/>
    <s v="No"/>
    <s v="No"/>
    <x v="0"/>
    <n v="0"/>
    <x v="1"/>
    <x v="0"/>
    <x v="0"/>
    <s v="20-10-1971"/>
    <n v="9391"/>
    <s v="tier - 3"/>
    <s v="tier - 3"/>
    <s v="R1011"/>
    <n v="51"/>
    <n v="20"/>
    <s v="Oct"/>
    <n v="1971"/>
  </r>
  <r>
    <s v="Id1199"/>
    <s v="Sylvain"/>
    <n v="35.97"/>
    <n v="8.1300000000000008"/>
    <s v="No"/>
    <s v="No"/>
    <x v="0"/>
    <n v="0"/>
    <x v="1"/>
    <x v="0"/>
    <x v="0"/>
    <s v="29-12-1971"/>
    <n v="9386"/>
    <s v="tier - 3"/>
    <s v="tier - 2"/>
    <s v="R1013"/>
    <n v="51"/>
    <n v="29"/>
    <s v="Dec"/>
    <n v="1971"/>
  </r>
  <r>
    <s v="Id1200"/>
    <s v="Lisa M"/>
    <n v="25.86"/>
    <n v="6.68"/>
    <s v="Yes"/>
    <s v="No"/>
    <x v="0"/>
    <n v="1"/>
    <x v="1"/>
    <x v="1"/>
    <x v="0"/>
    <s v="02-12-1975"/>
    <n v="9381"/>
    <s v="tier - 2"/>
    <s v="tier - 2"/>
    <s v="R1024"/>
    <n v="47"/>
    <n v="2"/>
    <s v="Dec"/>
    <n v="1975"/>
  </r>
  <r>
    <s v="Id1201"/>
    <s v="Ryan"/>
    <n v="30.03"/>
    <n v="11.51"/>
    <s v="No"/>
    <s v="No"/>
    <x v="0"/>
    <n v="0"/>
    <x v="1"/>
    <x v="0"/>
    <x v="0"/>
    <s v="26-11-1971"/>
    <n v="9378"/>
    <s v="tier - 2"/>
    <s v="tier - 1"/>
    <s v="R1013"/>
    <n v="51"/>
    <n v="26"/>
    <s v="Nov"/>
    <n v="1971"/>
  </r>
  <r>
    <s v="Id1202"/>
    <s v="Kaitlin M"/>
    <n v="25.76"/>
    <n v="6.02"/>
    <s v="Yes"/>
    <s v="No"/>
    <x v="1"/>
    <n v="1"/>
    <x v="1"/>
    <x v="1"/>
    <x v="1"/>
    <s v="24-11-1969"/>
    <n v="9377"/>
    <s v="tier - 2"/>
    <s v="tier - 3"/>
    <s v="R1013"/>
    <n v="53"/>
    <n v="24"/>
    <s v="Nov"/>
    <n v="1969"/>
  </r>
  <r>
    <s v="Id1203"/>
    <s v="William R."/>
    <n v="22.42"/>
    <n v="7.96"/>
    <s v="No"/>
    <s v="No"/>
    <x v="0"/>
    <n v="0"/>
    <x v="1"/>
    <x v="2"/>
    <x v="0"/>
    <s v="08-10-1971"/>
    <n v="9361"/>
    <s v="tier - 3"/>
    <s v="tier - 1"/>
    <s v="R1016"/>
    <n v="51"/>
    <n v="8"/>
    <s v="Oct"/>
    <n v="1971"/>
  </r>
  <r>
    <s v="Id1204"/>
    <s v="Bruce"/>
    <n v="33.18"/>
    <n v="6.01"/>
    <s v="Yes"/>
    <s v="No"/>
    <x v="0"/>
    <n v="1"/>
    <x v="1"/>
    <x v="0"/>
    <x v="1"/>
    <s v="01-07-1988"/>
    <n v="9344"/>
    <s v="tier - 2"/>
    <s v="tier - 1"/>
    <s v="R1021"/>
    <n v="34"/>
    <n v="1"/>
    <s v="Jul"/>
    <n v="1988"/>
  </r>
  <r>
    <s v="Id1205"/>
    <s v="Veronica"/>
    <n v="43.04"/>
    <n v="5.9"/>
    <s v="Yes"/>
    <s v="No"/>
    <x v="0"/>
    <n v="0"/>
    <x v="1"/>
    <x v="0"/>
    <x v="1"/>
    <s v="12-10-1996"/>
    <n v="9339"/>
    <s v="tier - 2"/>
    <s v="tier - 1"/>
    <s v="R1026"/>
    <n v="26"/>
    <n v="12"/>
    <s v="Oct"/>
    <n v="1996"/>
  </r>
  <r>
    <s v="Id1206"/>
    <s v="Warren"/>
    <n v="34.15"/>
    <n v="4.49"/>
    <s v="Yes"/>
    <s v="No"/>
    <x v="0"/>
    <n v="1"/>
    <x v="1"/>
    <x v="0"/>
    <x v="2"/>
    <s v="09-07-1988"/>
    <n v="9320"/>
    <s v="tier - 2"/>
    <s v="tier - 1"/>
    <s v="R1012"/>
    <n v="34"/>
    <n v="9"/>
    <s v="Jul"/>
    <n v="1988"/>
  </r>
  <r>
    <s v="Id1207"/>
    <s v="Daniela"/>
    <n v="25.78"/>
    <n v="6.25"/>
    <s v="No"/>
    <s v="No"/>
    <x v="0"/>
    <n v="0"/>
    <x v="1"/>
    <x v="1"/>
    <x v="1"/>
    <s v="12-10-1977"/>
    <n v="9315"/>
    <s v="tier - 2"/>
    <s v="tier - 1"/>
    <s v="R1024"/>
    <n v="45"/>
    <n v="12"/>
    <s v="Oct"/>
    <n v="1977"/>
  </r>
  <r>
    <s v="Id1208"/>
    <s v="Deirdre A"/>
    <n v="21.02"/>
    <n v="9.6199999999999992"/>
    <s v="Yes"/>
    <s v="No"/>
    <x v="1"/>
    <n v="1"/>
    <x v="1"/>
    <x v="2"/>
    <x v="0"/>
    <s v="08-06-1963"/>
    <n v="9311"/>
    <s v="tier - 3"/>
    <s v="tier - 1"/>
    <s v="R1013"/>
    <n v="60"/>
    <n v="8"/>
    <s v="Jun"/>
    <n v="1963"/>
  </r>
  <r>
    <s v="Id1209"/>
    <s v="Mathias"/>
    <n v="37.51"/>
    <n v="11.06"/>
    <s v="No"/>
    <s v="No"/>
    <x v="0"/>
    <n v="2"/>
    <x v="1"/>
    <x v="0"/>
    <x v="0"/>
    <s v="16-10-1973"/>
    <n v="9305"/>
    <s v="tier - 3"/>
    <s v="tier - 3"/>
    <s v="R1013"/>
    <n v="49"/>
    <n v="16"/>
    <s v="Oct"/>
    <n v="1973"/>
  </r>
  <r>
    <s v="Id1210"/>
    <s v="Matthew"/>
    <n v="25.745000000000001"/>
    <n v="6.11"/>
    <s v="Yes"/>
    <s v="No"/>
    <x v="0"/>
    <n v="0"/>
    <x v="1"/>
    <x v="1"/>
    <x v="1"/>
    <s v="03-11-1976"/>
    <n v="9302"/>
    <s v="tier - 2"/>
    <s v="tier - 1"/>
    <s v="R1012"/>
    <n v="46"/>
    <n v="3"/>
    <s v="Nov"/>
    <n v="1976"/>
  </r>
  <r>
    <s v="Id1211"/>
    <s v="Kurt"/>
    <n v="31.35"/>
    <n v="11.49"/>
    <s v="No"/>
    <s v="No"/>
    <x v="0"/>
    <n v="2"/>
    <x v="1"/>
    <x v="0"/>
    <x v="0"/>
    <s v="18-09-1973"/>
    <n v="9290"/>
    <s v="tier - 3"/>
    <s v="tier - 3"/>
    <s v="R1016"/>
    <n v="49"/>
    <n v="18"/>
    <s v="Sep"/>
    <n v="1973"/>
  </r>
  <r>
    <s v="Id1212"/>
    <s v="Samuel"/>
    <n v="29.83"/>
    <n v="8.68"/>
    <s v="No"/>
    <s v="No"/>
    <x v="0"/>
    <n v="2"/>
    <x v="1"/>
    <x v="1"/>
    <x v="0"/>
    <s v="16-10-1973"/>
    <n v="9288"/>
    <s v="tier - 2"/>
    <s v="tier - 3"/>
    <s v="R1018"/>
    <n v="49"/>
    <n v="16"/>
    <s v="Oct"/>
    <n v="1973"/>
  </r>
  <r>
    <s v="Id1213"/>
    <s v="Emily"/>
    <n v="25.49"/>
    <n v="5.68"/>
    <s v="Yes"/>
    <s v="No"/>
    <x v="1"/>
    <n v="1"/>
    <x v="1"/>
    <x v="1"/>
    <x v="2"/>
    <s v="26-11-1969"/>
    <n v="9286"/>
    <s v="tier - 2"/>
    <s v="tier - 3"/>
    <s v="R1013"/>
    <n v="53"/>
    <n v="26"/>
    <s v="Nov"/>
    <n v="1969"/>
  </r>
  <r>
    <s v="Id1214"/>
    <s v="Tiffany"/>
    <n v="34.1"/>
    <n v="8.4499999999999993"/>
    <s v="No"/>
    <s v="No"/>
    <x v="0"/>
    <n v="0"/>
    <x v="1"/>
    <x v="0"/>
    <x v="0"/>
    <s v="02-07-1971"/>
    <n v="9284"/>
    <s v="tier - 2"/>
    <s v="tier - 3"/>
    <s v="R1013"/>
    <n v="51"/>
    <n v="2"/>
    <s v="Jul"/>
    <n v="1971"/>
  </r>
  <r>
    <s v="Id1215"/>
    <s v="Alex F"/>
    <n v="25.84"/>
    <n v="8.51"/>
    <s v="No"/>
    <s v="No"/>
    <x v="0"/>
    <n v="2"/>
    <x v="1"/>
    <x v="1"/>
    <x v="0"/>
    <s v="27-10-1973"/>
    <n v="9282"/>
    <s v="tier - 3"/>
    <s v="tier - 2"/>
    <s v="R1016"/>
    <n v="49"/>
    <n v="27"/>
    <s v="Oct"/>
    <n v="1973"/>
  </r>
  <r>
    <s v="Id1216"/>
    <s v="Alice"/>
    <n v="20.6"/>
    <n v="7.62"/>
    <s v="No"/>
    <s v="No"/>
    <x v="0"/>
    <n v="0"/>
    <x v="1"/>
    <x v="2"/>
    <x v="0"/>
    <s v="06-08-1971"/>
    <n v="9265"/>
    <s v="tier - 2"/>
    <s v="tier - 1"/>
    <s v="R1011"/>
    <n v="51"/>
    <n v="6"/>
    <s v="Aug"/>
    <n v="1971"/>
  </r>
  <r>
    <s v="Id1217"/>
    <s v="Allison M."/>
    <n v="28.88"/>
    <n v="10.18"/>
    <s v="No"/>
    <s v="No"/>
    <x v="0"/>
    <n v="0"/>
    <x v="1"/>
    <x v="1"/>
    <x v="0"/>
    <s v="21-08-1974"/>
    <n v="9250"/>
    <s v="tier - 2"/>
    <s v="tier - 1"/>
    <s v="R1012"/>
    <n v="48"/>
    <n v="21"/>
    <s v="Aug"/>
    <n v="1974"/>
  </r>
  <r>
    <s v="Id1218"/>
    <s v="Johannes Fiskerstand"/>
    <n v="28.24"/>
    <n v="5.36"/>
    <s v="No"/>
    <s v="No"/>
    <x v="0"/>
    <n v="0"/>
    <x v="1"/>
    <x v="1"/>
    <x v="2"/>
    <s v="05-10-1980"/>
    <n v="9248"/>
    <s v="tier - 2"/>
    <s v="tier - 1"/>
    <s v="R1021"/>
    <n v="42"/>
    <n v="5"/>
    <s v="Oct"/>
    <n v="1980"/>
  </r>
  <r>
    <s v="Id1219"/>
    <s v="Stephen"/>
    <n v="25.46"/>
    <n v="11.78"/>
    <s v="Yes"/>
    <s v="No"/>
    <x v="0"/>
    <n v="1"/>
    <x v="1"/>
    <x v="1"/>
    <x v="0"/>
    <s v="06-12-1975"/>
    <n v="9225"/>
    <s v="tier - 3"/>
    <s v="tier - 3"/>
    <s v="R1015"/>
    <n v="47"/>
    <n v="6"/>
    <s v="Dec"/>
    <n v="1975"/>
  </r>
  <r>
    <s v="Id1220"/>
    <s v="Jon M"/>
    <n v="29.64"/>
    <n v="10.82"/>
    <s v="Yes"/>
    <s v="No"/>
    <x v="0"/>
    <n v="0"/>
    <x v="1"/>
    <x v="1"/>
    <x v="0"/>
    <s v="05-12-1981"/>
    <n v="9222"/>
    <s v="tier - 2"/>
    <s v="tier - 3"/>
    <s v="R1019"/>
    <n v="41"/>
    <n v="5"/>
    <s v="Dec"/>
    <n v="1981"/>
  </r>
  <r>
    <s v="Id1221"/>
    <s v="Fasil"/>
    <n v="31.27"/>
    <n v="7.73"/>
    <s v="Yes"/>
    <s v="No"/>
    <x v="0"/>
    <n v="1"/>
    <x v="1"/>
    <x v="0"/>
    <x v="0"/>
    <s v="25-12-1986"/>
    <n v="9210"/>
    <s v="tier - 2"/>
    <s v="tier - 3"/>
    <s v="R1021"/>
    <n v="36"/>
    <n v="25"/>
    <s v="Dec"/>
    <n v="1986"/>
  </r>
  <r>
    <s v="Id1222"/>
    <s v="Megan C."/>
    <n v="19.95"/>
    <n v="6.24"/>
    <s v="Yes"/>
    <s v="No"/>
    <x v="0"/>
    <n v="0"/>
    <x v="1"/>
    <x v="2"/>
    <x v="1"/>
    <s v="10-09-1976"/>
    <n v="9194"/>
    <s v="tier - 2"/>
    <s v="tier - 1"/>
    <s v="R1012"/>
    <n v="46"/>
    <n v="10"/>
    <s v="Sep"/>
    <n v="1976"/>
  </r>
  <r>
    <s v="Id1223"/>
    <s v="Lisa J."/>
    <n v="21.3"/>
    <n v="10.42"/>
    <s v="No"/>
    <s v="No"/>
    <x v="0"/>
    <n v="2"/>
    <x v="1"/>
    <x v="2"/>
    <x v="0"/>
    <s v="25-12-1973"/>
    <n v="9182"/>
    <s v="tier - 2"/>
    <s v="tier - 3"/>
    <s v="R1011"/>
    <n v="49"/>
    <n v="25"/>
    <s v="Dec"/>
    <n v="1973"/>
  </r>
  <r>
    <s v="Id1224"/>
    <s v="Doron P"/>
    <n v="31.635000000000002"/>
    <n v="11.11"/>
    <s v="No"/>
    <s v="No"/>
    <x v="0"/>
    <n v="0"/>
    <x v="1"/>
    <x v="0"/>
    <x v="0"/>
    <s v="29-12-1971"/>
    <n v="9174"/>
    <s v="tier - 3"/>
    <s v="tier - 1"/>
    <s v="R1012"/>
    <n v="51"/>
    <n v="29"/>
    <s v="Dec"/>
    <n v="1971"/>
  </r>
  <r>
    <s v="Id1225"/>
    <s v="Katharina"/>
    <n v="23.9"/>
    <n v="7.67"/>
    <s v="Yes"/>
    <s v="No"/>
    <x v="0"/>
    <n v="2"/>
    <x v="1"/>
    <x v="2"/>
    <x v="0"/>
    <s v="24-10-1970"/>
    <n v="9172"/>
    <s v="tier - 2"/>
    <s v="tier - 2"/>
    <s v="R1012"/>
    <n v="52"/>
    <n v="24"/>
    <s v="Oct"/>
    <n v="1970"/>
  </r>
  <r>
    <s v="Id1226"/>
    <s v="Carl"/>
    <n v="34.15"/>
    <n v="6.15"/>
    <s v="No"/>
    <s v="No"/>
    <x v="0"/>
    <n v="0"/>
    <x v="1"/>
    <x v="0"/>
    <x v="1"/>
    <s v="23-08-1990"/>
    <n v="9160"/>
    <s v="tier - 2"/>
    <s v="tier - 2"/>
    <s v="R1021"/>
    <n v="32"/>
    <n v="23"/>
    <s v="Aug"/>
    <n v="1990"/>
  </r>
  <r>
    <s v="Id1227"/>
    <s v="Kelsey J."/>
    <n v="28.71"/>
    <n v="5.71"/>
    <s v="No"/>
    <s v="No"/>
    <x v="0"/>
    <n v="0"/>
    <x v="1"/>
    <x v="1"/>
    <x v="1"/>
    <s v="08-12-1982"/>
    <n v="9148"/>
    <s v="tier - 2"/>
    <s v="tier - 1"/>
    <s v="R1012"/>
    <n v="40"/>
    <n v="8"/>
    <s v="Dec"/>
    <n v="1982"/>
  </r>
  <r>
    <s v="Id1228"/>
    <s v="Stephen A."/>
    <n v="36.700000000000003"/>
    <n v="8.6999999999999993"/>
    <s v="Yes"/>
    <s v="No"/>
    <x v="0"/>
    <n v="2"/>
    <x v="1"/>
    <x v="0"/>
    <x v="0"/>
    <s v="18-10-1970"/>
    <n v="9145"/>
    <s v="tier - 3"/>
    <s v="tier - 2"/>
    <s v="R1011"/>
    <n v="52"/>
    <n v="18"/>
    <s v="Oct"/>
    <n v="1970"/>
  </r>
  <r>
    <s v="Id1229"/>
    <s v="Dan"/>
    <n v="34.1"/>
    <n v="9.0399999999999991"/>
    <s v="Yes"/>
    <s v="No"/>
    <x v="0"/>
    <n v="2"/>
    <x v="1"/>
    <x v="0"/>
    <x v="0"/>
    <s v="12-08-1970"/>
    <n v="9141"/>
    <s v="tier - 3"/>
    <s v="tier - 3"/>
    <s v="R1013"/>
    <n v="52"/>
    <n v="12"/>
    <s v="Aug"/>
    <n v="1970"/>
  </r>
  <r>
    <s v="Id1230"/>
    <s v="Katie C"/>
    <n v="25.7"/>
    <n v="5.61"/>
    <s v="No"/>
    <s v="No"/>
    <x v="0"/>
    <n v="0"/>
    <x v="1"/>
    <x v="1"/>
    <x v="2"/>
    <s v="02-12-1977"/>
    <n v="9102"/>
    <s v="tier - 2"/>
    <s v="tier - 1"/>
    <s v="R1011"/>
    <n v="45"/>
    <n v="2"/>
    <s v="Dec"/>
    <n v="1977"/>
  </r>
  <r>
    <s v="Id1231"/>
    <s v="Melissa K"/>
    <n v="21.68"/>
    <n v="8.1199999999999992"/>
    <s v="No"/>
    <s v="No"/>
    <x v="0"/>
    <n v="0"/>
    <x v="1"/>
    <x v="2"/>
    <x v="0"/>
    <s v="09-11-1965"/>
    <n v="9096"/>
    <s v="tier - 3"/>
    <s v="tier - 1"/>
    <s v="R1011"/>
    <n v="57"/>
    <n v="9"/>
    <s v="Nov"/>
    <n v="1965"/>
  </r>
  <r>
    <s v="Id1232"/>
    <s v="Kara H"/>
    <n v="25.175000000000001"/>
    <n v="4.74"/>
    <s v="No"/>
    <s v="No"/>
    <x v="0"/>
    <n v="0"/>
    <x v="1"/>
    <x v="1"/>
    <x v="2"/>
    <s v="04-11-1977"/>
    <n v="9095"/>
    <s v="tier - 2"/>
    <s v="tier - 2"/>
    <s v="R1024"/>
    <n v="45"/>
    <n v="4"/>
    <s v="Nov"/>
    <n v="1977"/>
  </r>
  <r>
    <s v="Id1233"/>
    <s v="Juan Carlos"/>
    <n v="44.77"/>
    <n v="4.0599999999999996"/>
    <s v="No"/>
    <s v="No"/>
    <x v="0"/>
    <n v="2"/>
    <x v="1"/>
    <x v="0"/>
    <x v="2"/>
    <s v="02-12-1972"/>
    <n v="9059"/>
    <s v="tier - 3"/>
    <s v="tier - 2"/>
    <s v="R1013"/>
    <n v="50"/>
    <n v="2"/>
    <s v="Dec"/>
    <n v="1972"/>
  </r>
  <r>
    <s v="Id1234"/>
    <s v="John III"/>
    <n v="37.07"/>
    <n v="5.69"/>
    <s v="No"/>
    <s v="No"/>
    <x v="0"/>
    <n v="2"/>
    <x v="1"/>
    <x v="0"/>
    <x v="2"/>
    <s v="07-12-1972"/>
    <n v="9048"/>
    <s v="tier - 2"/>
    <s v="tier - 2"/>
    <s v="R1013"/>
    <n v="50"/>
    <n v="7"/>
    <s v="Dec"/>
    <n v="1972"/>
  </r>
  <r>
    <s v="Id1235"/>
    <s v="Sarah M"/>
    <n v="39.799999999999997"/>
    <n v="5.66"/>
    <s v="No"/>
    <s v="No"/>
    <x v="1"/>
    <n v="1"/>
    <x v="1"/>
    <x v="0"/>
    <x v="2"/>
    <s v="01-12-1993"/>
    <n v="9010"/>
    <s v="tier - 2"/>
    <s v="tier - 3"/>
    <s v="R1026"/>
    <n v="29"/>
    <n v="1"/>
    <s v="Dec"/>
    <n v="1993"/>
  </r>
  <r>
    <s v="Id1236"/>
    <s v="Kristin C"/>
    <n v="26.36"/>
    <n v="4.32"/>
    <s v="No"/>
    <s v="No"/>
    <x v="1"/>
    <n v="1"/>
    <x v="1"/>
    <x v="1"/>
    <x v="2"/>
    <s v="16-12-1979"/>
    <n v="8998"/>
    <s v="tier - 2"/>
    <s v="tier - 1"/>
    <s v="R1025"/>
    <n v="43"/>
    <n v="16"/>
    <s v="Dec"/>
    <n v="1979"/>
  </r>
  <r>
    <s v="Id1237"/>
    <s v="Casey M."/>
    <n v="29.925000000000001"/>
    <n v="8.2899999999999991"/>
    <s v="No"/>
    <s v="No"/>
    <x v="0"/>
    <n v="2"/>
    <x v="1"/>
    <x v="1"/>
    <x v="0"/>
    <s v="11-10-1973"/>
    <n v="8988"/>
    <s v="tier - 2"/>
    <s v="tier - 1"/>
    <s v="R1012"/>
    <n v="49"/>
    <n v="11"/>
    <s v="Oct"/>
    <n v="1973"/>
  </r>
  <r>
    <s v="Id1238"/>
    <s v="Samuel"/>
    <n v="37.29"/>
    <n v="10.46"/>
    <s v="No"/>
    <s v="No"/>
    <x v="0"/>
    <n v="0"/>
    <x v="1"/>
    <x v="0"/>
    <x v="0"/>
    <s v="21-07-1974"/>
    <n v="8978"/>
    <s v="tier - 2"/>
    <s v="tier - 2"/>
    <s v="R1013"/>
    <n v="48"/>
    <n v="21"/>
    <s v="Jul"/>
    <n v="1974"/>
  </r>
  <r>
    <s v="Id1239"/>
    <s v="Braulio"/>
    <n v="30.2"/>
    <n v="11.96"/>
    <s v="No"/>
    <s v="No"/>
    <x v="0"/>
    <n v="0"/>
    <x v="1"/>
    <x v="0"/>
    <x v="0"/>
    <s v="08-09-1974"/>
    <n v="8968"/>
    <s v="tier - 3"/>
    <s v="tier - 2"/>
    <s v="R1011"/>
    <n v="48"/>
    <n v="8"/>
    <s v="Sep"/>
    <n v="1974"/>
  </r>
  <r>
    <s v="Id1240"/>
    <s v="Anne-Marie"/>
    <n v="24.225000000000001"/>
    <n v="4.25"/>
    <s v="Yes"/>
    <s v="No"/>
    <x v="1"/>
    <n v="1"/>
    <x v="1"/>
    <x v="2"/>
    <x v="2"/>
    <s v="15-07-1983"/>
    <n v="8966"/>
    <s v="tier - 2"/>
    <s v="tier - 3"/>
    <s v="R1012"/>
    <n v="39"/>
    <n v="15"/>
    <s v="Jul"/>
    <n v="1983"/>
  </r>
  <r>
    <s v="Id1241"/>
    <s v="Samuel K."/>
    <n v="31.445"/>
    <n v="8.33"/>
    <s v="No"/>
    <s v="No"/>
    <x v="0"/>
    <n v="0"/>
    <x v="1"/>
    <x v="0"/>
    <x v="0"/>
    <s v="17-08-1974"/>
    <n v="8964"/>
    <s v="tier - 3"/>
    <s v="tier - 2"/>
    <s v="R1016"/>
    <n v="48"/>
    <n v="17"/>
    <s v="Aug"/>
    <n v="1974"/>
  </r>
  <r>
    <s v="Id1242"/>
    <s v="Yuki"/>
    <n v="38.880000000000003"/>
    <n v="4.29"/>
    <s v="No"/>
    <s v="No"/>
    <x v="0"/>
    <n v="1"/>
    <x v="1"/>
    <x v="0"/>
    <x v="2"/>
    <s v="27-09-1992"/>
    <n v="8955"/>
    <s v="tier - 2"/>
    <s v="tier - 3"/>
    <s v="R1026"/>
    <n v="30"/>
    <n v="27"/>
    <s v="Sep"/>
    <n v="1992"/>
  </r>
  <r>
    <s v="Id1243"/>
    <s v="Rafer"/>
    <n v="43.89"/>
    <n v="6.32"/>
    <s v="Yes"/>
    <s v="No"/>
    <x v="0"/>
    <n v="0"/>
    <x v="1"/>
    <x v="0"/>
    <x v="1"/>
    <s v="25-12-1976"/>
    <n v="8944"/>
    <s v="tier - 3"/>
    <s v="tier - 2"/>
    <s v="R1013"/>
    <n v="46"/>
    <n v="25"/>
    <s v="Dec"/>
    <n v="1976"/>
  </r>
  <r>
    <s v="Id1244"/>
    <s v="Claire"/>
    <n v="25.6"/>
    <n v="5.65"/>
    <s v="No"/>
    <s v="No"/>
    <x v="0"/>
    <n v="2"/>
    <x v="1"/>
    <x v="1"/>
    <x v="2"/>
    <s v="06-06-1972"/>
    <n v="8932"/>
    <s v="tier - 2"/>
    <s v="tier - 1"/>
    <s v="R1011"/>
    <n v="51"/>
    <n v="6"/>
    <s v="Jun"/>
    <n v="1972"/>
  </r>
  <r>
    <s v="Id1245"/>
    <s v="Erynn J."/>
    <n v="29.545000000000002"/>
    <n v="8.41"/>
    <s v="Yes"/>
    <s v="No"/>
    <x v="0"/>
    <n v="1"/>
    <x v="1"/>
    <x v="1"/>
    <x v="0"/>
    <s v="07-07-1975"/>
    <n v="8931"/>
    <s v="tier - 2"/>
    <s v="tier - 2"/>
    <s v="R1012"/>
    <n v="47"/>
    <n v="7"/>
    <s v="Jul"/>
    <n v="1975"/>
  </r>
  <r>
    <s v="Id1246"/>
    <s v="Mahesh"/>
    <n v="23.25"/>
    <n v="11.96"/>
    <s v="Yes"/>
    <s v="No"/>
    <x v="0"/>
    <n v="0"/>
    <x v="1"/>
    <x v="2"/>
    <x v="0"/>
    <s v="06-09-1967"/>
    <n v="8908"/>
    <s v="tier - 3"/>
    <s v="tier - 2"/>
    <s v="R1013"/>
    <n v="55"/>
    <n v="6"/>
    <s v="Sep"/>
    <n v="1967"/>
  </r>
  <r>
    <s v="Id1247"/>
    <s v="Stanley"/>
    <n v="43.95"/>
    <n v="5.17"/>
    <s v="Yes"/>
    <s v="No"/>
    <x v="1"/>
    <n v="1"/>
    <x v="1"/>
    <x v="0"/>
    <x v="2"/>
    <s v="28-11-1997"/>
    <n v="8906"/>
    <s v="tier - 2"/>
    <s v="tier - 2"/>
    <s v="R1012"/>
    <n v="25"/>
    <n v="28"/>
    <s v="Nov"/>
    <n v="1997"/>
  </r>
  <r>
    <s v="Id1248"/>
    <s v="Gregory"/>
    <n v="21.85"/>
    <n v="8.76"/>
    <s v="No"/>
    <s v="No"/>
    <x v="0"/>
    <n v="0"/>
    <x v="1"/>
    <x v="2"/>
    <x v="0"/>
    <s v="16-12-1978"/>
    <n v="8891"/>
    <s v="tier - 2"/>
    <s v="tier - 3"/>
    <s v="R1017"/>
    <n v="44"/>
    <n v="16"/>
    <s v="Dec"/>
    <n v="1978"/>
  </r>
  <r>
    <s v="Id1249"/>
    <s v="Eric"/>
    <n v="25.73"/>
    <n v="7.99"/>
    <s v="No"/>
    <s v="No"/>
    <x v="0"/>
    <n v="2"/>
    <x v="1"/>
    <x v="1"/>
    <x v="0"/>
    <s v="09-09-1973"/>
    <n v="8891"/>
    <s v="tier - 2"/>
    <s v="tier - 3"/>
    <s v="R1012"/>
    <n v="49"/>
    <n v="9"/>
    <s v="Sep"/>
    <n v="1973"/>
  </r>
  <r>
    <s v="Id1250"/>
    <s v="Rachel M"/>
    <n v="32.229999999999997"/>
    <n v="8.59"/>
    <s v="No"/>
    <s v="No"/>
    <x v="0"/>
    <n v="0"/>
    <x v="1"/>
    <x v="0"/>
    <x v="0"/>
    <s v="18-06-1974"/>
    <n v="8871"/>
    <s v="tier - 2"/>
    <s v="tier - 3"/>
    <s v="R1013"/>
    <n v="48"/>
    <n v="18"/>
    <s v="Jun"/>
    <n v="1974"/>
  </r>
  <r>
    <s v="Id1251"/>
    <s v="Fritz"/>
    <n v="32.204999999999998"/>
    <n v="6.14"/>
    <s v="No"/>
    <s v="No"/>
    <x v="0"/>
    <n v="2"/>
    <x v="1"/>
    <x v="0"/>
    <x v="1"/>
    <s v="22-11-1972"/>
    <n v="8835"/>
    <s v="tier - 3"/>
    <s v="tier - 2"/>
    <s v="R1012"/>
    <n v="50"/>
    <n v="22"/>
    <s v="Nov"/>
    <n v="1972"/>
  </r>
  <r>
    <s v="Id1252"/>
    <s v="Brad"/>
    <n v="26.41"/>
    <n v="4.08"/>
    <s v="No"/>
    <s v="No"/>
    <x v="0"/>
    <n v="2"/>
    <x v="1"/>
    <x v="1"/>
    <x v="2"/>
    <s v="14-11-1972"/>
    <n v="8827"/>
    <s v="tier - 3"/>
    <s v="tier - 1"/>
    <s v="R1012"/>
    <n v="50"/>
    <n v="14"/>
    <s v="Nov"/>
    <n v="1972"/>
  </r>
  <r>
    <s v="Id1253"/>
    <s v="Claire M"/>
    <n v="30.2"/>
    <n v="6.25"/>
    <s v="Yes"/>
    <s v="No"/>
    <x v="0"/>
    <n v="0"/>
    <x v="1"/>
    <x v="0"/>
    <x v="1"/>
    <s v="14-07-1976"/>
    <n v="8825"/>
    <s v="tier - 2"/>
    <s v="tier - 3"/>
    <s v="R1011"/>
    <n v="46"/>
    <n v="14"/>
    <s v="Jul"/>
    <n v="1976"/>
  </r>
  <r>
    <s v="Id1254"/>
    <s v="Jennifer"/>
    <n v="31.26"/>
    <n v="5.94"/>
    <s v="Yes"/>
    <s v="No"/>
    <x v="0"/>
    <n v="1"/>
    <x v="1"/>
    <x v="0"/>
    <x v="1"/>
    <s v="22-08-1988"/>
    <n v="8824"/>
    <s v="tier - 2"/>
    <s v="tier - 1"/>
    <s v="R1025"/>
    <n v="34"/>
    <n v="22"/>
    <s v="Aug"/>
    <n v="1988"/>
  </r>
  <r>
    <s v="Id1255"/>
    <s v="Maria S."/>
    <n v="33.725000000000001"/>
    <n v="6.45"/>
    <s v="Yes"/>
    <s v="No"/>
    <x v="0"/>
    <n v="0"/>
    <x v="1"/>
    <x v="0"/>
    <x v="1"/>
    <s v="19-10-1976"/>
    <n v="8824"/>
    <s v="tier - 2"/>
    <s v="tier - 3"/>
    <s v="R1024"/>
    <n v="46"/>
    <n v="19"/>
    <s v="Oct"/>
    <n v="1976"/>
  </r>
  <r>
    <s v="Id1256"/>
    <s v="Katherine E"/>
    <n v="28.9"/>
    <n v="5.74"/>
    <s v="Yes"/>
    <s v="No"/>
    <x v="0"/>
    <n v="0"/>
    <x v="1"/>
    <x v="1"/>
    <x v="1"/>
    <s v="14-06-1976"/>
    <n v="8823"/>
    <s v="tier - 2"/>
    <s v="tier - 1"/>
    <s v="R1011"/>
    <n v="46"/>
    <n v="14"/>
    <s v="Jun"/>
    <n v="1976"/>
  </r>
  <r>
    <s v="Id1257"/>
    <s v="Michael"/>
    <n v="45.69"/>
    <n v="4.43"/>
    <s v="Yes"/>
    <s v="No"/>
    <x v="0"/>
    <n v="0"/>
    <x v="1"/>
    <x v="0"/>
    <x v="2"/>
    <s v="07-11-2001"/>
    <n v="8822"/>
    <s v="tier - 2"/>
    <s v="tier - 3"/>
    <s v="R1023"/>
    <n v="21"/>
    <n v="7"/>
    <s v="Nov"/>
    <n v="2001"/>
  </r>
  <r>
    <s v="Id1258"/>
    <s v="Roxanne"/>
    <n v="21.03"/>
    <n v="6.5"/>
    <s v="No"/>
    <s v="No"/>
    <x v="0"/>
    <n v="0"/>
    <x v="1"/>
    <x v="2"/>
    <x v="0"/>
    <s v="29-08-1965"/>
    <n v="8800"/>
    <s v="tier - 3"/>
    <s v="tier - 2"/>
    <s v="R1013"/>
    <n v="57"/>
    <n v="29"/>
    <s v="Aug"/>
    <n v="1965"/>
  </r>
  <r>
    <s v="Id1259"/>
    <s v="Israel"/>
    <n v="37"/>
    <n v="8.75"/>
    <s v="No"/>
    <s v="No"/>
    <x v="0"/>
    <n v="0"/>
    <x v="1"/>
    <x v="0"/>
    <x v="0"/>
    <s v="18-06-1971"/>
    <n v="8799"/>
    <s v="tier - 2"/>
    <s v="tier - 1"/>
    <s v="R1011"/>
    <n v="51"/>
    <n v="18"/>
    <s v="Jun"/>
    <n v="1971"/>
  </r>
  <r>
    <s v="Id1260"/>
    <s v="Samalya"/>
    <n v="25.4"/>
    <n v="11.96"/>
    <s v="No"/>
    <s v="No"/>
    <x v="0"/>
    <n v="0"/>
    <x v="1"/>
    <x v="1"/>
    <x v="0"/>
    <s v="23-08-1971"/>
    <n v="8782"/>
    <s v="tier - 2"/>
    <s v="tier - 3"/>
    <s v="R1011"/>
    <n v="51"/>
    <n v="23"/>
    <s v="Aug"/>
    <n v="1971"/>
  </r>
  <r>
    <s v="Id1261"/>
    <s v="Peter"/>
    <n v="32.299999999999997"/>
    <n v="10.54"/>
    <s v="No"/>
    <s v="No"/>
    <x v="0"/>
    <n v="0"/>
    <x v="1"/>
    <x v="0"/>
    <x v="0"/>
    <s v="06-09-1974"/>
    <n v="8765"/>
    <s v="tier - 2"/>
    <s v="tier - 3"/>
    <s v="R1012"/>
    <n v="48"/>
    <n v="6"/>
    <s v="Sep"/>
    <n v="1974"/>
  </r>
  <r>
    <s v="Id1262"/>
    <s v="Alicia"/>
    <n v="23.94"/>
    <n v="4.54"/>
    <s v="Yes"/>
    <s v="No"/>
    <x v="1"/>
    <n v="1"/>
    <x v="1"/>
    <x v="2"/>
    <x v="2"/>
    <s v="09-09-1969"/>
    <n v="8760"/>
    <s v="tier - 2"/>
    <s v="tier - 1"/>
    <s v="R1013"/>
    <n v="53"/>
    <n v="9"/>
    <s v="Sep"/>
    <n v="1969"/>
  </r>
  <r>
    <s v="Id1263"/>
    <s v="Sarah K."/>
    <n v="46.4"/>
    <n v="5.71"/>
    <s v="No"/>
    <s v="No"/>
    <x v="0"/>
    <n v="0"/>
    <x v="1"/>
    <x v="0"/>
    <x v="1"/>
    <s v="23-08-1999"/>
    <n v="8748"/>
    <s v="tier - 2"/>
    <s v="tier - 3"/>
    <s v="R1011"/>
    <n v="23"/>
    <n v="23"/>
    <s v="Aug"/>
    <n v="1999"/>
  </r>
  <r>
    <s v="Id1264"/>
    <s v="Guomin"/>
    <n v="40.375"/>
    <n v="6.25"/>
    <s v="Yes"/>
    <s v="No"/>
    <x v="0"/>
    <n v="0"/>
    <x v="1"/>
    <x v="0"/>
    <x v="1"/>
    <s v="17-06-1976"/>
    <n v="8733"/>
    <s v="tier - 2"/>
    <s v="tier - 3"/>
    <s v="R1012"/>
    <n v="46"/>
    <n v="17"/>
    <s v="Jun"/>
    <n v="1976"/>
  </r>
  <r>
    <s v="Id1265"/>
    <s v="Javier"/>
    <n v="28.7"/>
    <n v="9.4700000000000006"/>
    <s v="No"/>
    <s v="No"/>
    <x v="0"/>
    <n v="2"/>
    <x v="1"/>
    <x v="1"/>
    <x v="0"/>
    <s v="25-06-1973"/>
    <n v="8703"/>
    <s v="tier - 3"/>
    <s v="tier - 3"/>
    <s v="R1011"/>
    <n v="49"/>
    <n v="25"/>
    <s v="Jun"/>
    <n v="1973"/>
  </r>
  <r>
    <s v="Id1266"/>
    <s v="Matt"/>
    <n v="26.63"/>
    <n v="5.7"/>
    <s v="No"/>
    <s v="No"/>
    <x v="0"/>
    <n v="0"/>
    <x v="1"/>
    <x v="1"/>
    <x v="1"/>
    <s v="28-10-1980"/>
    <n v="8702"/>
    <s v="tier - 2"/>
    <s v="tier - 3"/>
    <s v="R1021"/>
    <n v="42"/>
    <n v="28"/>
    <s v="Oct"/>
    <n v="1980"/>
  </r>
  <r>
    <s v="Id1267"/>
    <s v="Thomas S"/>
    <n v="22.515000000000001"/>
    <n v="11.18"/>
    <s v="No"/>
    <s v="No"/>
    <x v="0"/>
    <n v="2"/>
    <x v="1"/>
    <x v="2"/>
    <x v="0"/>
    <s v="11-10-1973"/>
    <n v="8689"/>
    <s v="tier - 2"/>
    <s v="tier - 1"/>
    <s v="R1017"/>
    <n v="49"/>
    <n v="11"/>
    <s v="Oct"/>
    <n v="1973"/>
  </r>
  <r>
    <s v="Id1268"/>
    <s v="Martha Patricia"/>
    <n v="36.575000000000003"/>
    <n v="10.98"/>
    <s v="No"/>
    <s v="No"/>
    <x v="0"/>
    <n v="0"/>
    <x v="1"/>
    <x v="0"/>
    <x v="0"/>
    <s v="16-08-1974"/>
    <n v="8671"/>
    <s v="tier - 2"/>
    <s v="tier - 1"/>
    <s v="R1012"/>
    <n v="48"/>
    <n v="16"/>
    <s v="Aug"/>
    <n v="1974"/>
  </r>
  <r>
    <s v="Id1269"/>
    <s v="Alicia"/>
    <n v="23.66"/>
    <n v="5.1100000000000003"/>
    <s v="Yes"/>
    <s v="No"/>
    <x v="1"/>
    <n v="1"/>
    <x v="1"/>
    <x v="2"/>
    <x v="2"/>
    <s v="10-08-1969"/>
    <n v="8665"/>
    <s v="tier - 2"/>
    <s v="tier - 3"/>
    <s v="R1013"/>
    <n v="53"/>
    <n v="10"/>
    <s v="Aug"/>
    <n v="1969"/>
  </r>
  <r>
    <s v="Id1270"/>
    <s v="Jennifer V."/>
    <n v="18.62"/>
    <n v="10.24"/>
    <s v="No"/>
    <s v="No"/>
    <x v="0"/>
    <n v="0"/>
    <x v="1"/>
    <x v="2"/>
    <x v="0"/>
    <s v="21-10-1965"/>
    <n v="8665"/>
    <s v="tier - 3"/>
    <s v="tier - 2"/>
    <s v="R1012"/>
    <n v="57"/>
    <n v="21"/>
    <s v="Oct"/>
    <n v="1965"/>
  </r>
  <r>
    <s v="Id1271"/>
    <s v="Michael W."/>
    <n v="19.190000000000001"/>
    <n v="7.71"/>
    <s v="Yes"/>
    <s v="No"/>
    <x v="0"/>
    <n v="1"/>
    <x v="1"/>
    <x v="2"/>
    <x v="0"/>
    <s v="03-08-1975"/>
    <n v="8628"/>
    <s v="tier - 2"/>
    <s v="tier - 2"/>
    <s v="R1017"/>
    <n v="47"/>
    <n v="3"/>
    <s v="Aug"/>
    <n v="1975"/>
  </r>
  <r>
    <s v="Id1272"/>
    <s v="Eddie C"/>
    <n v="27.5"/>
    <n v="6.03"/>
    <s v="No"/>
    <s v="No"/>
    <x v="0"/>
    <n v="0"/>
    <x v="1"/>
    <x v="1"/>
    <x v="1"/>
    <s v="02-09-1977"/>
    <n v="8615"/>
    <s v="tier - 2"/>
    <s v="tier - 3"/>
    <s v="R1011"/>
    <n v="45"/>
    <n v="2"/>
    <s v="Sep"/>
    <n v="1977"/>
  </r>
  <r>
    <s v="Id1273"/>
    <s v="Maxime M"/>
    <n v="27.36"/>
    <n v="5.96"/>
    <s v="No"/>
    <s v="No"/>
    <x v="1"/>
    <n v="1"/>
    <x v="1"/>
    <x v="1"/>
    <x v="1"/>
    <s v="17-07-1979"/>
    <n v="8606"/>
    <s v="tier - 1"/>
    <s v="tier - 2"/>
    <s v="R1014"/>
    <n v="43"/>
    <n v="17"/>
    <s v="Jul"/>
    <n v="1979"/>
  </r>
  <r>
    <s v="Id1274"/>
    <s v="Mark D"/>
    <n v="20.350000000000001"/>
    <n v="4.16"/>
    <s v="No"/>
    <s v="No"/>
    <x v="0"/>
    <n v="0"/>
    <x v="1"/>
    <x v="2"/>
    <x v="2"/>
    <s v="15-10-1977"/>
    <n v="8605"/>
    <s v="tier - 2"/>
    <s v="tier - 2"/>
    <s v="R1013"/>
    <n v="45"/>
    <n v="15"/>
    <s v="Oct"/>
    <n v="1977"/>
  </r>
  <r>
    <s v="Id1275"/>
    <s v="Adam"/>
    <n v="24.035"/>
    <n v="6.11"/>
    <s v="No"/>
    <s v="No"/>
    <x v="0"/>
    <n v="0"/>
    <x v="1"/>
    <x v="2"/>
    <x v="1"/>
    <s v="12-11-1977"/>
    <n v="8604"/>
    <s v="tier - 3"/>
    <s v="tier - 2"/>
    <s v="R1016"/>
    <n v="45"/>
    <n v="12"/>
    <s v="Nov"/>
    <n v="1977"/>
  </r>
  <r>
    <s v="Id1276"/>
    <s v="Justin M"/>
    <n v="23.56"/>
    <n v="5.97"/>
    <s v="No"/>
    <s v="No"/>
    <x v="0"/>
    <n v="0"/>
    <x v="1"/>
    <x v="2"/>
    <x v="1"/>
    <s v="24-09-1977"/>
    <n v="8604"/>
    <s v="tier - 2"/>
    <s v="tier - 1"/>
    <s v="R1019"/>
    <n v="45"/>
    <n v="24"/>
    <s v="Sep"/>
    <n v="1977"/>
  </r>
  <r>
    <s v="Id1277"/>
    <s v="Svetlana V."/>
    <n v="27.17"/>
    <n v="10.81"/>
    <s v="No"/>
    <s v="No"/>
    <x v="0"/>
    <n v="2"/>
    <x v="1"/>
    <x v="1"/>
    <x v="0"/>
    <s v="11-07-1973"/>
    <n v="8601"/>
    <s v="tier - 2"/>
    <s v="tier - 1"/>
    <s v="R1013"/>
    <n v="49"/>
    <n v="11"/>
    <s v="Jul"/>
    <n v="1973"/>
  </r>
  <r>
    <s v="Id1278"/>
    <s v="Jana L"/>
    <n v="34.32"/>
    <n v="5.7"/>
    <s v="Yes"/>
    <s v="No"/>
    <x v="1"/>
    <n v="1"/>
    <x v="1"/>
    <x v="0"/>
    <x v="1"/>
    <s v="25-07-1983"/>
    <n v="8597"/>
    <s v="tier - 2"/>
    <s v="tier - 3"/>
    <s v="R1013"/>
    <n v="39"/>
    <n v="25"/>
    <s v="Jul"/>
    <n v="1983"/>
  </r>
  <r>
    <s v="Id1279"/>
    <s v="Laura"/>
    <n v="23.87"/>
    <n v="4.7699999999999996"/>
    <s v="Yes"/>
    <s v="No"/>
    <x v="1"/>
    <n v="1"/>
    <x v="1"/>
    <x v="2"/>
    <x v="2"/>
    <s v="30-12-1983"/>
    <n v="8582"/>
    <s v="tier - 2"/>
    <s v="tier - 1"/>
    <s v="R1013"/>
    <n v="39"/>
    <n v="30"/>
    <s v="Dec"/>
    <n v="1983"/>
  </r>
  <r>
    <s v="Id1280"/>
    <s v="Torrey C III"/>
    <n v="30.15"/>
    <n v="4.25"/>
    <s v="No"/>
    <s v="No"/>
    <x v="0"/>
    <n v="1"/>
    <x v="1"/>
    <x v="0"/>
    <x v="2"/>
    <s v="11-11-1987"/>
    <n v="8573"/>
    <s v="tier - 2"/>
    <s v="tier - 2"/>
    <s v="R1021"/>
    <n v="35"/>
    <n v="11"/>
    <s v="Nov"/>
    <n v="1987"/>
  </r>
  <r>
    <s v="Id1281"/>
    <s v="Paul"/>
    <n v="26.36"/>
    <n v="5.52"/>
    <s v="No"/>
    <s v="No"/>
    <x v="0"/>
    <n v="0"/>
    <x v="1"/>
    <x v="1"/>
    <x v="2"/>
    <s v="06-12-1982"/>
    <n v="8572"/>
    <s v="tier - 2"/>
    <s v="tier - 2"/>
    <s v="R1021"/>
    <n v="40"/>
    <n v="6"/>
    <s v="Dec"/>
    <n v="1982"/>
  </r>
  <r>
    <s v="Id1282"/>
    <s v="Jennifer D."/>
    <n v="45.32"/>
    <n v="6.53"/>
    <s v="Yes"/>
    <s v="No"/>
    <x v="0"/>
    <n v="1"/>
    <x v="1"/>
    <x v="0"/>
    <x v="0"/>
    <s v="26-09-1975"/>
    <n v="8570"/>
    <s v="tier - 2"/>
    <s v="tier - 3"/>
    <s v="R1013"/>
    <n v="47"/>
    <n v="26"/>
    <s v="Sep"/>
    <n v="1975"/>
  </r>
  <r>
    <s v="Id1283"/>
    <s v="Erik"/>
    <n v="31.93"/>
    <n v="4.82"/>
    <s v="Yes"/>
    <s v="No"/>
    <x v="0"/>
    <n v="1"/>
    <x v="1"/>
    <x v="0"/>
    <x v="2"/>
    <s v="21-09-1988"/>
    <n v="8567"/>
    <s v="tier - 2"/>
    <s v="tier - 1"/>
    <s v="R1012"/>
    <n v="34"/>
    <n v="21"/>
    <s v="Sep"/>
    <n v="1988"/>
  </r>
  <r>
    <s v="Id1284"/>
    <s v="Lana J"/>
    <n v="36"/>
    <n v="11.94"/>
    <s v="Yes"/>
    <s v="No"/>
    <x v="0"/>
    <n v="1"/>
    <x v="1"/>
    <x v="0"/>
    <x v="0"/>
    <s v="21-08-1975"/>
    <n v="8557"/>
    <s v="tier - 2"/>
    <s v="tier - 1"/>
    <s v="R1011"/>
    <n v="47"/>
    <n v="21"/>
    <s v="Aug"/>
    <n v="1975"/>
  </r>
  <r>
    <s v="Id1285"/>
    <s v="Rebecca E"/>
    <n v="32"/>
    <n v="7.85"/>
    <s v="Yes"/>
    <s v="No"/>
    <x v="0"/>
    <n v="1"/>
    <x v="1"/>
    <x v="0"/>
    <x v="0"/>
    <s v="06-08-1975"/>
    <n v="8551"/>
    <s v="tier - 2"/>
    <s v="tier - 2"/>
    <s v="R1011"/>
    <n v="47"/>
    <n v="6"/>
    <s v="Aug"/>
    <n v="1975"/>
  </r>
  <r>
    <s v="Id1286"/>
    <s v="Katie M."/>
    <n v="29.37"/>
    <n v="8.01"/>
    <s v="Yes"/>
    <s v="No"/>
    <x v="0"/>
    <n v="1"/>
    <x v="1"/>
    <x v="1"/>
    <x v="0"/>
    <s v="12-12-1983"/>
    <n v="8548"/>
    <s v="tier - 2"/>
    <s v="tier - 1"/>
    <s v="R1013"/>
    <n v="39"/>
    <n v="12"/>
    <s v="Dec"/>
    <n v="1983"/>
  </r>
  <r>
    <s v="Id1287"/>
    <s v="Elizabeth A."/>
    <n v="23.6"/>
    <n v="7.4"/>
    <s v="Yes"/>
    <s v="No"/>
    <x v="0"/>
    <n v="1"/>
    <x v="1"/>
    <x v="2"/>
    <x v="0"/>
    <s v="06-11-1975"/>
    <n v="8540"/>
    <s v="tier - 2"/>
    <s v="tier - 3"/>
    <s v="R1011"/>
    <n v="47"/>
    <n v="6"/>
    <s v="Nov"/>
    <n v="1975"/>
  </r>
  <r>
    <s v="Id1288"/>
    <s v="Sarah"/>
    <n v="33.155000000000001"/>
    <n v="8.3800000000000008"/>
    <s v="Yes"/>
    <s v="No"/>
    <x v="0"/>
    <n v="0"/>
    <x v="1"/>
    <x v="0"/>
    <x v="0"/>
    <s v="27-12-1981"/>
    <n v="8538"/>
    <s v="tier - 2"/>
    <s v="tier - 3"/>
    <s v="R1024"/>
    <n v="41"/>
    <n v="27"/>
    <s v="Dec"/>
    <n v="1981"/>
  </r>
  <r>
    <s v="Id1289"/>
    <s v="Annie J."/>
    <n v="24.32"/>
    <n v="11.56"/>
    <s v="Yes"/>
    <s v="No"/>
    <x v="0"/>
    <n v="1"/>
    <x v="1"/>
    <x v="2"/>
    <x v="0"/>
    <s v="24-07-1983"/>
    <n v="8535"/>
    <s v="tier - 2"/>
    <s v="tier - 3"/>
    <s v="R1024"/>
    <n v="39"/>
    <n v="24"/>
    <s v="Jul"/>
    <n v="1983"/>
  </r>
  <r>
    <s v="Id1290"/>
    <s v="Annie"/>
    <n v="36.299999999999997"/>
    <n v="4.6100000000000003"/>
    <s v="No"/>
    <s v="No"/>
    <x v="0"/>
    <n v="0"/>
    <x v="1"/>
    <x v="0"/>
    <x v="2"/>
    <s v="26-07-1977"/>
    <n v="8528"/>
    <s v="tier - 2"/>
    <s v="tier - 2"/>
    <s v="R1013"/>
    <n v="45"/>
    <n v="26"/>
    <s v="Jul"/>
    <n v="1977"/>
  </r>
  <r>
    <s v="Id1291"/>
    <s v="Lindsey"/>
    <n v="34.4"/>
    <n v="4.95"/>
    <s v="No"/>
    <s v="No"/>
    <x v="1"/>
    <n v="1"/>
    <x v="1"/>
    <x v="0"/>
    <x v="2"/>
    <s v="13-08-1979"/>
    <n v="8522"/>
    <s v="tier - 2"/>
    <s v="tier - 2"/>
    <s v="R1011"/>
    <n v="43"/>
    <n v="13"/>
    <s v="Aug"/>
    <n v="1979"/>
  </r>
  <r>
    <s v="Id1292"/>
    <s v="Laura"/>
    <n v="30.9"/>
    <n v="5.04"/>
    <s v="No"/>
    <s v="No"/>
    <x v="0"/>
    <n v="0"/>
    <x v="1"/>
    <x v="0"/>
    <x v="2"/>
    <s v="29-12-1977"/>
    <n v="8520"/>
    <s v="tier - 2"/>
    <s v="tier - 3"/>
    <s v="R1011"/>
    <n v="45"/>
    <n v="29"/>
    <s v="Dec"/>
    <n v="1977"/>
  </r>
  <r>
    <s v="Id1293"/>
    <s v="Amy T"/>
    <n v="28.6"/>
    <n v="5.42"/>
    <s v="No"/>
    <s v="No"/>
    <x v="0"/>
    <n v="0"/>
    <x v="1"/>
    <x v="1"/>
    <x v="2"/>
    <s v="21-06-1977"/>
    <n v="8517"/>
    <s v="tier - 2"/>
    <s v="tier - 1"/>
    <s v="R1013"/>
    <n v="45"/>
    <n v="21"/>
    <s v="Jun"/>
    <n v="1977"/>
  </r>
  <r>
    <s v="Id1294"/>
    <s v="Katarina D"/>
    <n v="27.83"/>
    <n v="5.39"/>
    <s v="No"/>
    <s v="No"/>
    <x v="0"/>
    <n v="0"/>
    <x v="1"/>
    <x v="1"/>
    <x v="2"/>
    <s v="26-12-1977"/>
    <n v="8516"/>
    <s v="tier - 2"/>
    <s v="tier - 2"/>
    <s v="R1013"/>
    <n v="45"/>
    <n v="26"/>
    <s v="Dec"/>
    <n v="1977"/>
  </r>
  <r>
    <s v="Id1295"/>
    <s v="B.j."/>
    <n v="39.64"/>
    <n v="6"/>
    <s v="No"/>
    <s v="No"/>
    <x v="1"/>
    <n v="1"/>
    <x v="1"/>
    <x v="0"/>
    <x v="1"/>
    <s v="10-11-1993"/>
    <n v="8472"/>
    <s v="tier - 2"/>
    <s v="tier - 1"/>
    <s v="R1012"/>
    <n v="29"/>
    <n v="10"/>
    <s v="Nov"/>
    <n v="1993"/>
  </r>
  <r>
    <s v="Id1296"/>
    <s v="Alison"/>
    <n v="38.479999999999997"/>
    <n v="6.02"/>
    <s v="No"/>
    <s v="No"/>
    <x v="0"/>
    <n v="1"/>
    <x v="1"/>
    <x v="0"/>
    <x v="1"/>
    <s v="09-09-1992"/>
    <n v="8466"/>
    <s v="tier - 2"/>
    <s v="tier - 2"/>
    <s v="R1012"/>
    <n v="30"/>
    <n v="9"/>
    <s v="Sep"/>
    <n v="1992"/>
  </r>
  <r>
    <s v="Id1297"/>
    <s v="Neil K."/>
    <n v="36.200000000000003"/>
    <n v="4.62"/>
    <s v="No"/>
    <s v="No"/>
    <x v="0"/>
    <n v="2"/>
    <x v="1"/>
    <x v="0"/>
    <x v="2"/>
    <s v="26-12-1972"/>
    <n v="8458"/>
    <s v="tier - 2"/>
    <s v="tier - 3"/>
    <s v="R1011"/>
    <n v="50"/>
    <n v="26"/>
    <s v="Dec"/>
    <n v="1972"/>
  </r>
  <r>
    <s v="Id1298"/>
    <s v="Anne Hunter"/>
    <n v="27.13"/>
    <n v="5.59"/>
    <s v="No"/>
    <s v="No"/>
    <x v="0"/>
    <n v="1"/>
    <x v="1"/>
    <x v="1"/>
    <x v="2"/>
    <s v="19-06-1984"/>
    <n v="8451"/>
    <s v="tier - 2"/>
    <s v="tier - 2"/>
    <s v="R1025"/>
    <n v="38"/>
    <n v="19"/>
    <s v="Jun"/>
    <n v="1984"/>
  </r>
  <r>
    <s v="Id1299"/>
    <s v="Sandra"/>
    <n v="20.75"/>
    <n v="5.18"/>
    <s v="Yes"/>
    <s v="No"/>
    <x v="0"/>
    <n v="2"/>
    <x v="1"/>
    <x v="2"/>
    <x v="2"/>
    <s v="12-06-1966"/>
    <n v="8449"/>
    <s v="tier - 3"/>
    <s v="tier - 1"/>
    <s v="R1013"/>
    <n v="56"/>
    <n v="12"/>
    <s v="Jun"/>
    <n v="1966"/>
  </r>
  <r>
    <s v="Id1300"/>
    <s v="Robert"/>
    <n v="26.6"/>
    <n v="6.29"/>
    <s v="No"/>
    <s v="No"/>
    <x v="0"/>
    <n v="2"/>
    <x v="1"/>
    <x v="1"/>
    <x v="1"/>
    <s v="04-09-1972"/>
    <n v="8444"/>
    <s v="tier - 3"/>
    <s v="tier - 1"/>
    <s v="R1011"/>
    <n v="50"/>
    <n v="4"/>
    <s v="Sep"/>
    <n v="1972"/>
  </r>
  <r>
    <s v="Id1301"/>
    <s v="Rodney"/>
    <n v="25.3"/>
    <n v="4.49"/>
    <s v="No"/>
    <s v="No"/>
    <x v="0"/>
    <n v="2"/>
    <x v="1"/>
    <x v="1"/>
    <x v="2"/>
    <s v="09-09-1972"/>
    <n v="8443"/>
    <s v="tier - 2"/>
    <s v="tier - 3"/>
    <s v="R1013"/>
    <n v="50"/>
    <n v="9"/>
    <s v="Sep"/>
    <n v="1972"/>
  </r>
  <r>
    <s v="Id1302"/>
    <s v="Carl R"/>
    <n v="18.84"/>
    <n v="11.82"/>
    <s v="Yes"/>
    <s v="No"/>
    <x v="1"/>
    <n v="1"/>
    <x v="1"/>
    <x v="2"/>
    <x v="0"/>
    <s v="24-09-1963"/>
    <n v="8440"/>
    <s v="tier - 3"/>
    <s v="tier - 2"/>
    <s v="R1013"/>
    <n v="59"/>
    <n v="24"/>
    <s v="Sep"/>
    <n v="1963"/>
  </r>
  <r>
    <s v="Id1303"/>
    <s v="Maximilian"/>
    <n v="19.57"/>
    <n v="7.41"/>
    <s v="Yes"/>
    <s v="No"/>
    <x v="0"/>
    <n v="1"/>
    <x v="1"/>
    <x v="2"/>
    <x v="0"/>
    <s v="28-09-1975"/>
    <n v="8428"/>
    <s v="tier - 3"/>
    <s v="tier - 2"/>
    <s v="R1012"/>
    <n v="47"/>
    <n v="28"/>
    <s v="Sep"/>
    <n v="1975"/>
  </r>
  <r>
    <s v="Id1304"/>
    <s v="Erik"/>
    <n v="30.495000000000001"/>
    <n v="5.97"/>
    <s v="No"/>
    <s v="No"/>
    <x v="0"/>
    <n v="0"/>
    <x v="1"/>
    <x v="0"/>
    <x v="1"/>
    <s v="04-09-1977"/>
    <n v="8413"/>
    <s v="tier - 3"/>
    <s v="tier - 1"/>
    <s v="R1012"/>
    <n v="45"/>
    <n v="4"/>
    <s v="Sep"/>
    <n v="1977"/>
  </r>
  <r>
    <s v="Id1305"/>
    <s v="Christopher"/>
    <n v="30.114999999999998"/>
    <n v="5.74"/>
    <s v="No"/>
    <s v="No"/>
    <x v="1"/>
    <n v="1"/>
    <x v="1"/>
    <x v="0"/>
    <x v="1"/>
    <s v="11-06-1979"/>
    <n v="8410"/>
    <s v="tier - 2"/>
    <s v="tier - 2"/>
    <s v="R1012"/>
    <n v="43"/>
    <n v="11"/>
    <s v="Jun"/>
    <n v="1979"/>
  </r>
  <r>
    <s v="Id1306"/>
    <s v="Eirik"/>
    <n v="24.78"/>
    <n v="9.85"/>
    <s v="No"/>
    <s v="No"/>
    <x v="0"/>
    <n v="0"/>
    <x v="1"/>
    <x v="2"/>
    <x v="0"/>
    <s v="18-09-1971"/>
    <n v="8400"/>
    <s v="tier - 2"/>
    <s v="tier - 3"/>
    <s v="R1013"/>
    <n v="51"/>
    <n v="18"/>
    <s v="Sep"/>
    <n v="1971"/>
  </r>
  <r>
    <s v="Id1307"/>
    <s v="Rik"/>
    <n v="24.77"/>
    <n v="7.59"/>
    <s v="No"/>
    <s v="No"/>
    <x v="0"/>
    <n v="0"/>
    <x v="1"/>
    <x v="2"/>
    <x v="0"/>
    <s v="04-09-1971"/>
    <n v="8397"/>
    <s v="tier - 2"/>
    <s v="tier - 3"/>
    <s v="R1013"/>
    <n v="51"/>
    <n v="4"/>
    <s v="Sep"/>
    <n v="1971"/>
  </r>
  <r>
    <s v="Id1308"/>
    <s v="Matthew R"/>
    <n v="16.579999999999998"/>
    <n v="6.98"/>
    <s v="Yes"/>
    <s v="No"/>
    <x v="1"/>
    <n v="1"/>
    <x v="1"/>
    <x v="3"/>
    <x v="0"/>
    <s v="21-09-1963"/>
    <n v="8356"/>
    <s v="tier - 3"/>
    <s v="tier - 3"/>
    <s v="R1012"/>
    <n v="59"/>
    <n v="21"/>
    <s v="Sep"/>
    <n v="1963"/>
  </r>
  <r>
    <s v="Id1309"/>
    <s v="Daniel G"/>
    <n v="38.17"/>
    <n v="4.7300000000000004"/>
    <s v="Yes"/>
    <s v="No"/>
    <x v="0"/>
    <n v="0"/>
    <x v="1"/>
    <x v="0"/>
    <x v="2"/>
    <s v="12-06-1976"/>
    <n v="8347"/>
    <s v="tier - 2"/>
    <s v="tier - 1"/>
    <s v="R1013"/>
    <n v="46"/>
    <n v="12"/>
    <s v="Jun"/>
    <n v="1976"/>
  </r>
  <r>
    <s v="Id1310"/>
    <s v="Yannick"/>
    <n v="39.424999999999997"/>
    <n v="4.76"/>
    <s v="Yes"/>
    <s v="No"/>
    <x v="0"/>
    <n v="0"/>
    <x v="1"/>
    <x v="0"/>
    <x v="2"/>
    <s v="07-07-1976"/>
    <n v="8343"/>
    <s v="tier - 3"/>
    <s v="tier - 1"/>
    <s v="R1016"/>
    <n v="46"/>
    <n v="7"/>
    <s v="Jul"/>
    <n v="1976"/>
  </r>
  <r>
    <s v="Id1311"/>
    <s v="Sean R"/>
    <n v="33.44"/>
    <n v="6.24"/>
    <s v="Yes"/>
    <s v="No"/>
    <x v="0"/>
    <n v="0"/>
    <x v="1"/>
    <x v="0"/>
    <x v="1"/>
    <s v="20-07-1976"/>
    <n v="8335"/>
    <s v="tier - 3"/>
    <s v="tier - 2"/>
    <s v="R1016"/>
    <n v="46"/>
    <n v="20"/>
    <s v="Jul"/>
    <n v="1976"/>
  </r>
  <r>
    <s v="Id1312"/>
    <s v="Peter"/>
    <n v="33.344999999999999"/>
    <n v="5.44"/>
    <s v="Yes"/>
    <s v="No"/>
    <x v="0"/>
    <n v="0"/>
    <x v="1"/>
    <x v="0"/>
    <x v="2"/>
    <s v="12-07-1976"/>
    <n v="8334"/>
    <s v="tier - 3"/>
    <s v="tier - 2"/>
    <s v="R1016"/>
    <n v="46"/>
    <n v="12"/>
    <s v="Jul"/>
    <n v="1976"/>
  </r>
  <r>
    <s v="Id1313"/>
    <s v="Sara A."/>
    <n v="38.79"/>
    <n v="5.08"/>
    <s v="No"/>
    <s v="No"/>
    <x v="1"/>
    <n v="1"/>
    <x v="1"/>
    <x v="0"/>
    <x v="2"/>
    <s v="22-06-1993"/>
    <n v="8315"/>
    <s v="tier - 2"/>
    <s v="tier - 1"/>
    <s v="R1012"/>
    <n v="29"/>
    <n v="22"/>
    <s v="Jun"/>
    <n v="1993"/>
  </r>
  <r>
    <s v="Id1314"/>
    <s v="Erin C."/>
    <n v="30.684999999999999"/>
    <n v="4.87"/>
    <s v="No"/>
    <s v="No"/>
    <x v="1"/>
    <n v="1"/>
    <x v="1"/>
    <x v="0"/>
    <x v="2"/>
    <s v="07-08-1979"/>
    <n v="8311"/>
    <s v="tier - 2"/>
    <s v="tier - 2"/>
    <s v="R1012"/>
    <n v="43"/>
    <n v="7"/>
    <s v="Aug"/>
    <n v="1979"/>
  </r>
  <r>
    <s v="Id1315"/>
    <s v="Thibaud"/>
    <n v="22.135000000000002"/>
    <n v="8.17"/>
    <s v="No"/>
    <s v="No"/>
    <x v="0"/>
    <n v="0"/>
    <x v="1"/>
    <x v="2"/>
    <x v="0"/>
    <s v="26-06-1978"/>
    <n v="8303"/>
    <s v="tier - 3"/>
    <s v="tier - 3"/>
    <s v="R1016"/>
    <n v="44"/>
    <n v="26"/>
    <s v="Jun"/>
    <n v="1978"/>
  </r>
  <r>
    <s v="Id1316"/>
    <s v="Lisa"/>
    <n v="33.33"/>
    <n v="7.61"/>
    <s v="No"/>
    <s v="No"/>
    <x v="0"/>
    <n v="0"/>
    <x v="1"/>
    <x v="0"/>
    <x v="0"/>
    <s v="06-06-1974"/>
    <n v="8284"/>
    <s v="tier - 2"/>
    <s v="tier - 3"/>
    <s v="R1013"/>
    <n v="49"/>
    <n v="6"/>
    <s v="Jun"/>
    <n v="1974"/>
  </r>
  <r>
    <s v="Id1317"/>
    <s v="Gretchen K."/>
    <n v="31.13"/>
    <n v="10.1"/>
    <s v="No"/>
    <s v="No"/>
    <x v="0"/>
    <n v="0"/>
    <x v="1"/>
    <x v="0"/>
    <x v="0"/>
    <s v="22-12-1974"/>
    <n v="8281"/>
    <s v="tier - 2"/>
    <s v="tier - 2"/>
    <s v="R1013"/>
    <n v="48"/>
    <n v="22"/>
    <s v="Dec"/>
    <n v="1974"/>
  </r>
  <r>
    <s v="Id1318"/>
    <s v="Martina"/>
    <n v="28.9"/>
    <n v="11.24"/>
    <s v="No"/>
    <s v="No"/>
    <x v="0"/>
    <n v="0"/>
    <x v="1"/>
    <x v="1"/>
    <x v="0"/>
    <s v="26-09-1974"/>
    <n v="8278"/>
    <s v="tier - 2"/>
    <s v="tier - 2"/>
    <s v="R1011"/>
    <n v="48"/>
    <n v="26"/>
    <s v="Sep"/>
    <n v="1974"/>
  </r>
  <r>
    <s v="Id1319"/>
    <s v="Dustin J"/>
    <n v="43.31"/>
    <n v="6.1"/>
    <s v="Yes"/>
    <s v="yes"/>
    <x v="0"/>
    <n v="1"/>
    <x v="1"/>
    <x v="0"/>
    <x v="1"/>
    <s v="28-11-2000"/>
    <n v="8271"/>
    <s v="tier - 2"/>
    <s v="tier - 1"/>
    <s v="R1023"/>
    <n v="22"/>
    <n v="28"/>
    <s v="Nov"/>
    <n v="2000"/>
  </r>
  <r>
    <s v="Id1320"/>
    <s v="Kelsey"/>
    <n v="22.8"/>
    <n v="6.98"/>
    <s v="No"/>
    <s v="No"/>
    <x v="0"/>
    <n v="0"/>
    <x v="1"/>
    <x v="2"/>
    <x v="0"/>
    <s v="05-08-1974"/>
    <n v="8269"/>
    <s v="tier - 2"/>
    <s v="tier - 1"/>
    <s v="R1011"/>
    <n v="48"/>
    <n v="5"/>
    <s v="Aug"/>
    <n v="1974"/>
  </r>
  <r>
    <s v="Id1321"/>
    <s v="Daniel V."/>
    <n v="19.09"/>
    <n v="4"/>
    <s v="Yes"/>
    <s v="No"/>
    <x v="0"/>
    <n v="1"/>
    <x v="1"/>
    <x v="2"/>
    <x v="2"/>
    <s v="05-09-1964"/>
    <n v="8268"/>
    <s v="tier - 3"/>
    <s v="tier - 3"/>
    <s v="R1013"/>
    <n v="58"/>
    <n v="5"/>
    <s v="Sep"/>
    <n v="1964"/>
  </r>
  <r>
    <s v="Id1322"/>
    <s v="Saeger"/>
    <n v="23.37"/>
    <n v="4.2300000000000004"/>
    <s v="No"/>
    <s v="No"/>
    <x v="0"/>
    <n v="0"/>
    <x v="1"/>
    <x v="2"/>
    <x v="2"/>
    <s v="27-09-1982"/>
    <n v="8252"/>
    <s v="tier - 2"/>
    <s v="tier - 2"/>
    <s v="R1024"/>
    <n v="40"/>
    <n v="27"/>
    <s v="Sep"/>
    <n v="1982"/>
  </r>
  <r>
    <s v="Id1323"/>
    <s v="Buzunesh"/>
    <n v="33.44"/>
    <n v="4.72"/>
    <s v="Yes"/>
    <s v="No"/>
    <x v="0"/>
    <n v="0"/>
    <x v="1"/>
    <x v="0"/>
    <x v="2"/>
    <s v="02-09-1976"/>
    <n v="8241"/>
    <s v="tier - 2"/>
    <s v="tier - 2"/>
    <s v="R1013"/>
    <n v="46"/>
    <n v="2"/>
    <s v="Sep"/>
    <n v="1976"/>
  </r>
  <r>
    <s v="Id1324"/>
    <s v="Mirte"/>
    <n v="28.05"/>
    <n v="5.63"/>
    <s v="Yes"/>
    <s v="No"/>
    <x v="0"/>
    <n v="0"/>
    <x v="1"/>
    <x v="1"/>
    <x v="2"/>
    <s v="30-06-1976"/>
    <n v="8233"/>
    <s v="tier - 2"/>
    <s v="tier - 2"/>
    <s v="R1013"/>
    <n v="46"/>
    <n v="30"/>
    <s v="Jun"/>
    <n v="1976"/>
  </r>
  <r>
    <s v="Id1325"/>
    <s v="Megan"/>
    <n v="27.72"/>
    <n v="5.83"/>
    <s v="Yes"/>
    <s v="No"/>
    <x v="0"/>
    <n v="0"/>
    <x v="1"/>
    <x v="1"/>
    <x v="1"/>
    <s v="03-09-1976"/>
    <n v="8233"/>
    <s v="tier - 2"/>
    <s v="tier - 3"/>
    <s v="R1013"/>
    <n v="46"/>
    <n v="3"/>
    <s v="Sep"/>
    <n v="1976"/>
  </r>
  <r>
    <s v="Id1326"/>
    <s v="Kerry A."/>
    <n v="29.81"/>
    <n v="9.23"/>
    <s v="No"/>
    <s v="No"/>
    <x v="0"/>
    <n v="0"/>
    <x v="1"/>
    <x v="1"/>
    <x v="0"/>
    <s v="30-06-1978"/>
    <n v="8219"/>
    <s v="tier - 2"/>
    <s v="tier - 2"/>
    <s v="R1013"/>
    <n v="44"/>
    <n v="30"/>
    <s v="Jun"/>
    <n v="1978"/>
  </r>
  <r>
    <s v="Id1327"/>
    <s v="Kristin"/>
    <n v="23.98"/>
    <n v="9.89"/>
    <s v="No"/>
    <s v="No"/>
    <x v="0"/>
    <n v="0"/>
    <x v="1"/>
    <x v="2"/>
    <x v="0"/>
    <s v="24-10-1978"/>
    <n v="8211"/>
    <s v="tier - 2"/>
    <s v="tier - 3"/>
    <s v="R1013"/>
    <n v="44"/>
    <n v="24"/>
    <s v="Oct"/>
    <n v="1978"/>
  </r>
  <r>
    <s v="Id1328"/>
    <s v="Christopher R."/>
    <n v="17.34"/>
    <n v="12"/>
    <s v="No"/>
    <s v="No"/>
    <x v="0"/>
    <n v="0"/>
    <x v="1"/>
    <x v="3"/>
    <x v="0"/>
    <s v="23-11-1962"/>
    <n v="8188"/>
    <s v="tier - 3"/>
    <s v="tier - 3"/>
    <s v="R1013"/>
    <n v="60"/>
    <n v="23"/>
    <s v="Nov"/>
    <n v="1962"/>
  </r>
  <r>
    <s v="Id1329"/>
    <s v="Elizabeth A"/>
    <n v="40.39"/>
    <n v="4.24"/>
    <s v="Yes"/>
    <s v="No"/>
    <x v="1"/>
    <n v="1"/>
    <x v="1"/>
    <x v="0"/>
    <x v="2"/>
    <s v="21-10-1997"/>
    <n v="8183"/>
    <s v="tier - 2"/>
    <s v="tier - 1"/>
    <s v="R1026"/>
    <n v="25"/>
    <n v="21"/>
    <s v="Oct"/>
    <n v="1997"/>
  </r>
  <r>
    <s v="Id1330"/>
    <s v="Andrew"/>
    <n v="25.96"/>
    <n v="4.68"/>
    <s v="Yes"/>
    <s v="No"/>
    <x v="1"/>
    <n v="1"/>
    <x v="1"/>
    <x v="1"/>
    <x v="2"/>
    <s v="08-06-1983"/>
    <n v="8180"/>
    <s v="tier - 2"/>
    <s v="tier - 2"/>
    <s v="R1020"/>
    <n v="40"/>
    <n v="8"/>
    <s v="Jun"/>
    <n v="1983"/>
  </r>
  <r>
    <s v="Id1331"/>
    <s v="Dawn M."/>
    <n v="17.68"/>
    <n v="8.57"/>
    <s v="Yes"/>
    <s v="No"/>
    <x v="1"/>
    <n v="1"/>
    <x v="1"/>
    <x v="3"/>
    <x v="0"/>
    <s v="05-11-1963"/>
    <n v="8178"/>
    <s v="tier - 3"/>
    <s v="tier - 1"/>
    <s v="R1013"/>
    <n v="59"/>
    <n v="5"/>
    <s v="Nov"/>
    <n v="1963"/>
  </r>
  <r>
    <s v="Id1332"/>
    <s v="Jonathan P"/>
    <n v="30.875"/>
    <n v="4.0999999999999996"/>
    <s v="No"/>
    <s v="No"/>
    <x v="0"/>
    <n v="0"/>
    <x v="1"/>
    <x v="0"/>
    <x v="2"/>
    <s v="28-06-1982"/>
    <n v="8163"/>
    <s v="tier - 3"/>
    <s v="tier - 3"/>
    <s v="R1012"/>
    <n v="40"/>
    <n v="28"/>
    <s v="Jun"/>
    <n v="1982"/>
  </r>
  <r>
    <s v="Id1333"/>
    <s v="Gina"/>
    <n v="30.81"/>
    <n v="4.49"/>
    <s v="No"/>
    <s v="No"/>
    <x v="0"/>
    <n v="0"/>
    <x v="1"/>
    <x v="0"/>
    <x v="2"/>
    <s v="21-06-1990"/>
    <n v="8158"/>
    <s v="tier - 2"/>
    <s v="tier - 3"/>
    <s v="R1025"/>
    <n v="32"/>
    <n v="21"/>
    <s v="Jun"/>
    <n v="1990"/>
  </r>
  <r>
    <s v="Id1334"/>
    <s v="Dino"/>
    <n v="36.85"/>
    <n v="8.8000000000000007"/>
    <s v="No"/>
    <s v="No"/>
    <x v="0"/>
    <n v="2"/>
    <x v="1"/>
    <x v="0"/>
    <x v="0"/>
    <s v="03-09-1973"/>
    <n v="8126"/>
    <s v="tier - 2"/>
    <s v="tier - 2"/>
    <s v="R1013"/>
    <n v="49"/>
    <n v="3"/>
    <s v="Sep"/>
    <n v="1973"/>
  </r>
  <r>
    <s v="Id1335"/>
    <s v="Jan"/>
    <n v="35.86"/>
    <n v="7.93"/>
    <s v="No"/>
    <s v="No"/>
    <x v="0"/>
    <n v="2"/>
    <x v="1"/>
    <x v="0"/>
    <x v="0"/>
    <s v="30-08-1973"/>
    <n v="8124"/>
    <s v="tier - 3"/>
    <s v="tier - 1"/>
    <s v="R1013"/>
    <n v="49"/>
    <n v="30"/>
    <s v="Aug"/>
    <n v="1973"/>
  </r>
  <r>
    <s v="Id1336"/>
    <s v="Jonathan E."/>
    <n v="30.3"/>
    <n v="9.4499999999999993"/>
    <s v="No"/>
    <s v="No"/>
    <x v="0"/>
    <n v="2"/>
    <x v="1"/>
    <x v="0"/>
    <x v="0"/>
    <s v="16-12-1973"/>
    <n v="8117"/>
    <s v="tier - 3"/>
    <s v="tier - 1"/>
    <s v="R1011"/>
    <n v="49"/>
    <n v="16"/>
    <s v="Dec"/>
    <n v="1973"/>
  </r>
  <r>
    <s v="Id1337"/>
    <s v="Mark A"/>
    <n v="32.015000000000001"/>
    <n v="7.67"/>
    <s v="No"/>
    <s v="No"/>
    <x v="0"/>
    <n v="0"/>
    <x v="1"/>
    <x v="0"/>
    <x v="0"/>
    <s v="01-09-1978"/>
    <n v="8116"/>
    <s v="tier - 3"/>
    <s v="tier - 1"/>
    <s v="R1012"/>
    <n v="44"/>
    <n v="1"/>
    <s v="Sep"/>
    <n v="1978"/>
  </r>
  <r>
    <s v="Id1338"/>
    <s v="Mary"/>
    <n v="25.06"/>
    <n v="10.53"/>
    <s v="No"/>
    <s v="No"/>
    <x v="0"/>
    <n v="2"/>
    <x v="1"/>
    <x v="1"/>
    <x v="0"/>
    <s v="11-10-1973"/>
    <n v="8113"/>
    <s v="tier - 2"/>
    <s v="tier - 2"/>
    <s v="R1013"/>
    <n v="49"/>
    <n v="11"/>
    <s v="Oct"/>
    <n v="1973"/>
  </r>
  <r>
    <s v="Id1339"/>
    <s v="Samuel"/>
    <n v="18.829999999999998"/>
    <n v="10.08"/>
    <s v="Yes"/>
    <s v="No"/>
    <x v="0"/>
    <n v="0"/>
    <x v="1"/>
    <x v="2"/>
    <x v="0"/>
    <s v="10-06-1967"/>
    <n v="8091"/>
    <s v="tier - 3"/>
    <s v="tier - 1"/>
    <s v="R1012"/>
    <n v="55"/>
    <n v="10"/>
    <s v="Jun"/>
    <n v="1967"/>
  </r>
  <r>
    <s v="Id1340"/>
    <s v="Stan J"/>
    <n v="47.52"/>
    <n v="11.39"/>
    <s v="Yes"/>
    <s v="No"/>
    <x v="0"/>
    <n v="1"/>
    <x v="1"/>
    <x v="0"/>
    <x v="0"/>
    <s v="21-12-1975"/>
    <n v="8084"/>
    <s v="tier - 3"/>
    <s v="tier - 3"/>
    <s v="R1013"/>
    <n v="47"/>
    <n v="21"/>
    <s v="Dec"/>
    <n v="1975"/>
  </r>
  <r>
    <s v="Id1341"/>
    <s v="Jessica L."/>
    <n v="37.82"/>
    <n v="6.36"/>
    <s v="No"/>
    <s v="No"/>
    <x v="0"/>
    <n v="0"/>
    <x v="1"/>
    <x v="0"/>
    <x v="1"/>
    <s v="12-10-1994"/>
    <n v="8082"/>
    <s v="tier - 2"/>
    <s v="tier - 2"/>
    <s v="R1026"/>
    <n v="28"/>
    <n v="12"/>
    <s v="Oct"/>
    <n v="1994"/>
  </r>
  <r>
    <s v="Id1342"/>
    <s v="Krysta"/>
    <n v="44.16"/>
    <n v="5.31"/>
    <s v="Yes"/>
    <s v="No"/>
    <x v="0"/>
    <n v="0"/>
    <x v="1"/>
    <x v="0"/>
    <x v="2"/>
    <s v="28-08-2001"/>
    <n v="8081"/>
    <s v="tier - 2"/>
    <s v="tier - 2"/>
    <s v="R1012"/>
    <n v="21"/>
    <n v="28"/>
    <s v="Aug"/>
    <n v="2001"/>
  </r>
  <r>
    <s v="Id1343"/>
    <s v="Natascia"/>
    <n v="37.049999999999997"/>
    <n v="4.74"/>
    <s v="No"/>
    <s v="No"/>
    <x v="1"/>
    <n v="1"/>
    <x v="1"/>
    <x v="0"/>
    <x v="2"/>
    <s v="07-11-1993"/>
    <n v="8077"/>
    <s v="tier - 2"/>
    <s v="tier - 1"/>
    <s v="R1026"/>
    <n v="29"/>
    <n v="7"/>
    <s v="Nov"/>
    <n v="1993"/>
  </r>
  <r>
    <s v="Id1344"/>
    <s v="Jenny"/>
    <n v="18.66"/>
    <n v="11.35"/>
    <s v="No"/>
    <s v="No"/>
    <x v="0"/>
    <n v="0"/>
    <x v="1"/>
    <x v="2"/>
    <x v="0"/>
    <s v="21-10-1965"/>
    <n v="8072"/>
    <s v="tier - 3"/>
    <s v="tier - 1"/>
    <s v="R1011"/>
    <n v="57"/>
    <n v="21"/>
    <s v="Oct"/>
    <n v="1965"/>
  </r>
  <r>
    <s v="Id1345"/>
    <s v="Brian"/>
    <n v="36.200000000000003"/>
    <n v="6.81"/>
    <s v="Yes"/>
    <s v="No"/>
    <x v="0"/>
    <n v="1"/>
    <x v="1"/>
    <x v="0"/>
    <x v="0"/>
    <s v="15-12-1975"/>
    <n v="8068"/>
    <s v="tier - 3"/>
    <s v="tier - 2"/>
    <s v="R1011"/>
    <n v="47"/>
    <n v="15"/>
    <s v="Dec"/>
    <n v="1975"/>
  </r>
  <r>
    <s v="Id1346"/>
    <s v="Monica"/>
    <n v="18.87"/>
    <n v="8.06"/>
    <s v="No"/>
    <s v="No"/>
    <x v="0"/>
    <n v="0"/>
    <x v="1"/>
    <x v="2"/>
    <x v="0"/>
    <s v="11-08-1965"/>
    <n v="8068"/>
    <s v="tier - 3"/>
    <s v="tier - 1"/>
    <s v="R1013"/>
    <n v="57"/>
    <n v="11"/>
    <s v="Aug"/>
    <n v="1965"/>
  </r>
  <r>
    <s v="Id1347"/>
    <s v="Tyler"/>
    <n v="32.299999999999997"/>
    <n v="6.74"/>
    <s v="Yes"/>
    <s v="No"/>
    <x v="0"/>
    <n v="1"/>
    <x v="1"/>
    <x v="0"/>
    <x v="0"/>
    <s v="28-06-1975"/>
    <n v="8063"/>
    <s v="tier - 3"/>
    <s v="tier - 3"/>
    <s v="R1011"/>
    <n v="47"/>
    <n v="28"/>
    <s v="Jun"/>
    <n v="1975"/>
  </r>
  <r>
    <s v="Id1348"/>
    <s v="Kelly C"/>
    <n v="22.64"/>
    <n v="6.54"/>
    <s v="Yes"/>
    <s v="No"/>
    <x v="0"/>
    <n v="2"/>
    <x v="1"/>
    <x v="2"/>
    <x v="0"/>
    <s v="12-12-1970"/>
    <n v="8062"/>
    <s v="tier - 2"/>
    <s v="tier - 1"/>
    <s v="R1013"/>
    <n v="52"/>
    <n v="12"/>
    <s v="Dec"/>
    <n v="1970"/>
  </r>
  <r>
    <s v="Id1349"/>
    <s v="Emily"/>
    <n v="28.69"/>
    <n v="5.4"/>
    <s v="No"/>
    <s v="No"/>
    <x v="0"/>
    <n v="0"/>
    <x v="1"/>
    <x v="1"/>
    <x v="2"/>
    <s v="27-12-1982"/>
    <n v="8060"/>
    <s v="tier - 2"/>
    <s v="tier - 3"/>
    <s v="R1012"/>
    <n v="40"/>
    <n v="27"/>
    <s v="Dec"/>
    <n v="1982"/>
  </r>
  <r>
    <s v="Id1350"/>
    <s v="James V"/>
    <n v="28.16"/>
    <n v="5.58"/>
    <s v="Yes"/>
    <s v="No"/>
    <x v="0"/>
    <n v="0"/>
    <x v="1"/>
    <x v="1"/>
    <x v="2"/>
    <s v="28-11-1985"/>
    <n v="8059"/>
    <s v="tier - 2"/>
    <s v="tier - 3"/>
    <s v="R1012"/>
    <n v="37"/>
    <n v="28"/>
    <s v="Nov"/>
    <n v="1985"/>
  </r>
  <r>
    <s v="Id1351"/>
    <s v="Angie"/>
    <n v="45.54"/>
    <n v="5.84"/>
    <s v="No"/>
    <s v="No"/>
    <x v="1"/>
    <n v="1"/>
    <x v="1"/>
    <x v="0"/>
    <x v="1"/>
    <s v="12-12-2003"/>
    <n v="8036"/>
    <s v="tier - 2"/>
    <s v="tier - 2"/>
    <s v="R1012"/>
    <n v="19"/>
    <n v="12"/>
    <s v="Dec"/>
    <n v="2003"/>
  </r>
  <r>
    <s v="Id1352"/>
    <s v="Michael J."/>
    <n v="28.7"/>
    <n v="4.2"/>
    <s v="No"/>
    <s v="No"/>
    <x v="0"/>
    <n v="0"/>
    <x v="1"/>
    <x v="1"/>
    <x v="2"/>
    <s v="06-11-1977"/>
    <n v="8028"/>
    <s v="tier - 3"/>
    <s v="tier - 2"/>
    <s v="R1011"/>
    <n v="45"/>
    <n v="6"/>
    <s v="Nov"/>
    <n v="1977"/>
  </r>
  <r>
    <s v="Id1353"/>
    <s v="Sabina"/>
    <n v="27.74"/>
    <n v="6.06"/>
    <s v="Yes"/>
    <s v="No"/>
    <x v="0"/>
    <n v="0"/>
    <x v="1"/>
    <x v="1"/>
    <x v="1"/>
    <s v="20-12-1976"/>
    <n v="8027"/>
    <s v="tier - 2"/>
    <s v="tier - 2"/>
    <s v="R1012"/>
    <n v="46"/>
    <n v="20"/>
    <s v="Dec"/>
    <n v="1976"/>
  </r>
  <r>
    <s v="Id1354"/>
    <s v="Amy C"/>
    <n v="36.954999999999998"/>
    <n v="7.57"/>
    <s v="No"/>
    <s v="No"/>
    <x v="0"/>
    <n v="0"/>
    <x v="1"/>
    <x v="0"/>
    <x v="0"/>
    <s v="17-07-1978"/>
    <n v="8023"/>
    <s v="tier - 2"/>
    <s v="tier - 3"/>
    <s v="R1012"/>
    <n v="44"/>
    <n v="17"/>
    <s v="Jul"/>
    <n v="1978"/>
  </r>
  <r>
    <s v="Id1355"/>
    <s v="Victoria U"/>
    <n v="30.69"/>
    <n v="6.15"/>
    <s v="No"/>
    <s v="No"/>
    <x v="0"/>
    <n v="0"/>
    <x v="1"/>
    <x v="0"/>
    <x v="1"/>
    <s v="03-11-1989"/>
    <n v="8021"/>
    <s v="tier - 2"/>
    <s v="tier - 1"/>
    <s v="R1012"/>
    <n v="33"/>
    <n v="3"/>
    <s v="Nov"/>
    <n v="1989"/>
  </r>
  <r>
    <s v="Id1356"/>
    <s v="Amelia B"/>
    <n v="24.984999999999999"/>
    <n v="4.5599999999999996"/>
    <s v="No"/>
    <s v="No"/>
    <x v="0"/>
    <n v="0"/>
    <x v="1"/>
    <x v="2"/>
    <x v="2"/>
    <s v="08-11-1980"/>
    <n v="8017"/>
    <s v="tier - 2"/>
    <s v="tier - 2"/>
    <s v="R1012"/>
    <n v="42"/>
    <n v="8"/>
    <s v="Nov"/>
    <n v="1980"/>
  </r>
  <r>
    <s v="Id1357"/>
    <s v="Jackie J"/>
    <n v="39.42"/>
    <n v="4.72"/>
    <s v="Yes"/>
    <s v="No"/>
    <x v="0"/>
    <n v="1"/>
    <x v="1"/>
    <x v="0"/>
    <x v="2"/>
    <s v="18-09-1995"/>
    <n v="8015"/>
    <s v="tier - 2"/>
    <s v="tier - 3"/>
    <s v="R1012"/>
    <n v="27"/>
    <n v="18"/>
    <s v="Sep"/>
    <n v="1995"/>
  </r>
  <r>
    <s v="Id1358"/>
    <s v="Justin"/>
    <n v="16.8"/>
    <n v="7.98"/>
    <s v="No"/>
    <s v="No"/>
    <x v="0"/>
    <n v="0"/>
    <x v="1"/>
    <x v="3"/>
    <x v="0"/>
    <s v="22-08-1962"/>
    <n v="8005"/>
    <s v="tier - 3"/>
    <s v="tier - 1"/>
    <s v="R1013"/>
    <n v="60"/>
    <n v="22"/>
    <s v="Aug"/>
    <n v="1962"/>
  </r>
  <r>
    <s v="Id1359"/>
    <s v="Kerry"/>
    <n v="23.274999999999999"/>
    <n v="6.26"/>
    <s v="Yes"/>
    <s v="No"/>
    <x v="1"/>
    <n v="1"/>
    <x v="1"/>
    <x v="2"/>
    <x v="1"/>
    <s v="20-08-1983"/>
    <n v="7986"/>
    <s v="tier - 2"/>
    <s v="tier - 3"/>
    <s v="R1024"/>
    <n v="39"/>
    <n v="20"/>
    <s v="Aug"/>
    <n v="1983"/>
  </r>
  <r>
    <s v="Id1360"/>
    <s v="Cindy G."/>
    <n v="22.8"/>
    <n v="4.29"/>
    <s v="Yes"/>
    <s v="No"/>
    <x v="1"/>
    <n v="1"/>
    <x v="1"/>
    <x v="2"/>
    <x v="2"/>
    <s v="28-08-1983"/>
    <n v="7986"/>
    <s v="tier - 2"/>
    <s v="tier - 1"/>
    <s v="R1024"/>
    <n v="39"/>
    <n v="28"/>
    <s v="Aug"/>
    <n v="1983"/>
  </r>
  <r>
    <s v="Id1361"/>
    <s v="Gennaro"/>
    <n v="24.3"/>
    <n v="5.43"/>
    <s v="No"/>
    <s v="No"/>
    <x v="0"/>
    <n v="2"/>
    <x v="1"/>
    <x v="2"/>
    <x v="2"/>
    <s v="23-11-1972"/>
    <n v="7980"/>
    <s v="tier - 2"/>
    <s v="tier - 2"/>
    <s v="R1013"/>
    <n v="50"/>
    <n v="23"/>
    <s v="Nov"/>
    <n v="1972"/>
  </r>
  <r>
    <s v="Id1362"/>
    <s v="Terry"/>
    <n v="25.13"/>
    <n v="8"/>
    <s v="Yes"/>
    <s v="No"/>
    <x v="0"/>
    <n v="1"/>
    <x v="1"/>
    <x v="1"/>
    <x v="0"/>
    <s v="10-08-1975"/>
    <n v="7967"/>
    <s v="tier - 2"/>
    <s v="tier - 2"/>
    <s v="R1013"/>
    <n v="47"/>
    <n v="10"/>
    <s v="Aug"/>
    <n v="1975"/>
  </r>
  <r>
    <s v="Id1363"/>
    <s v="Patrick J"/>
    <n v="22.72"/>
    <n v="9.9600000000000009"/>
    <s v="Yes"/>
    <s v="No"/>
    <x v="0"/>
    <n v="2"/>
    <x v="1"/>
    <x v="2"/>
    <x v="0"/>
    <s v="19-06-1970"/>
    <n v="7958"/>
    <s v="tier - 2"/>
    <s v="tier - 2"/>
    <s v="R1013"/>
    <n v="52"/>
    <n v="19"/>
    <s v="Jun"/>
    <n v="1970"/>
  </r>
  <r>
    <s v="Id1364"/>
    <s v="Keara"/>
    <n v="32.6"/>
    <n v="6.8"/>
    <s v="Yes"/>
    <s v="No"/>
    <x v="0"/>
    <n v="0"/>
    <x v="1"/>
    <x v="0"/>
    <x v="0"/>
    <s v="28-12-1981"/>
    <n v="7955"/>
    <s v="tier - 2"/>
    <s v="tier - 2"/>
    <s v="R1011"/>
    <n v="41"/>
    <n v="28"/>
    <s v="Dec"/>
    <n v="1981"/>
  </r>
  <r>
    <s v="Id1365"/>
    <s v="Nicole"/>
    <n v="17.28"/>
    <n v="6.22"/>
    <s v="Yes"/>
    <s v="No"/>
    <x v="0"/>
    <n v="2"/>
    <x v="1"/>
    <x v="3"/>
    <x v="1"/>
    <s v="09-07-1966"/>
    <n v="7954"/>
    <s v="tier - 3"/>
    <s v="tier - 3"/>
    <s v="R1012"/>
    <n v="56"/>
    <n v="9"/>
    <s v="Jul"/>
    <n v="1966"/>
  </r>
  <r>
    <s v="Id1366"/>
    <s v="Katena"/>
    <n v="27.92"/>
    <n v="5.79"/>
    <s v="No"/>
    <s v="No"/>
    <x v="0"/>
    <n v="1"/>
    <x v="1"/>
    <x v="1"/>
    <x v="1"/>
    <s v="29-10-1987"/>
    <n v="7948"/>
    <s v="tier - 2"/>
    <s v="tier - 3"/>
    <s v="R1025"/>
    <n v="35"/>
    <n v="29"/>
    <s v="Oct"/>
    <n v="1987"/>
  </r>
  <r>
    <s v="Id1367"/>
    <s v="Bean K."/>
    <n v="38.284999999999997"/>
    <n v="5.41"/>
    <s v="No"/>
    <s v="No"/>
    <x v="0"/>
    <n v="0"/>
    <x v="1"/>
    <x v="0"/>
    <x v="2"/>
    <s v="20-07-1977"/>
    <n v="7935"/>
    <s v="tier - 2"/>
    <s v="tier - 1"/>
    <s v="R1024"/>
    <n v="45"/>
    <n v="20"/>
    <s v="Jul"/>
    <n v="1977"/>
  </r>
  <r>
    <s v="Id1368"/>
    <s v="Brian"/>
    <n v="16.48"/>
    <n v="11.05"/>
    <s v="No"/>
    <s v="No"/>
    <x v="0"/>
    <n v="0"/>
    <x v="1"/>
    <x v="3"/>
    <x v="0"/>
    <s v="10-10-1962"/>
    <n v="7896"/>
    <s v="tier - 3"/>
    <s v="tier - 2"/>
    <s v="R1013"/>
    <n v="60"/>
    <n v="10"/>
    <s v="Oct"/>
    <n v="1962"/>
  </r>
  <r>
    <s v="Id1369"/>
    <s v="Jan-Patrick"/>
    <n v="38.57"/>
    <n v="6.27"/>
    <s v="No"/>
    <s v="No"/>
    <x v="0"/>
    <n v="0"/>
    <x v="1"/>
    <x v="0"/>
    <x v="1"/>
    <s v="17-11-1994"/>
    <n v="7852"/>
    <s v="tier - 2"/>
    <s v="tier - 3"/>
    <s v="R1012"/>
    <n v="28"/>
    <n v="17"/>
    <s v="Nov"/>
    <n v="1994"/>
  </r>
  <r>
    <s v="Id1370"/>
    <s v="Jesse J"/>
    <n v="43.85"/>
    <n v="4.7699999999999996"/>
    <s v="Yes"/>
    <s v="No"/>
    <x v="0"/>
    <n v="0"/>
    <x v="1"/>
    <x v="0"/>
    <x v="2"/>
    <s v="05-10-2001"/>
    <n v="7845"/>
    <s v="tier - 2"/>
    <s v="tier - 2"/>
    <s v="R1012"/>
    <n v="21"/>
    <n v="5"/>
    <s v="Oct"/>
    <n v="2001"/>
  </r>
  <r>
    <s v="Id1371"/>
    <s v="Lindsey M"/>
    <n v="30.11"/>
    <n v="4.08"/>
    <s v="No"/>
    <s v="No"/>
    <x v="0"/>
    <n v="0"/>
    <x v="1"/>
    <x v="0"/>
    <x v="2"/>
    <s v="12-10-1989"/>
    <n v="7824"/>
    <s v="tier - 2"/>
    <s v="tier - 2"/>
    <s v="R1012"/>
    <n v="33"/>
    <n v="12"/>
    <s v="Oct"/>
    <n v="1989"/>
  </r>
  <r>
    <s v="Id1372"/>
    <s v="Marguerite K."/>
    <n v="31.59"/>
    <n v="6.01"/>
    <s v="No"/>
    <s v="No"/>
    <x v="0"/>
    <n v="0"/>
    <x v="1"/>
    <x v="0"/>
    <x v="1"/>
    <s v="21-12-1991"/>
    <n v="7813"/>
    <s v="tier - 2"/>
    <s v="tier - 1"/>
    <s v="R1012"/>
    <n v="31"/>
    <n v="21"/>
    <s v="Dec"/>
    <n v="1991"/>
  </r>
  <r>
    <s v="Id1373"/>
    <s v="Travis"/>
    <n v="40.15"/>
    <n v="11.84"/>
    <s v="No"/>
    <s v="No"/>
    <x v="0"/>
    <n v="0"/>
    <x v="1"/>
    <x v="0"/>
    <x v="0"/>
    <s v="09-11-1974"/>
    <n v="7804"/>
    <s v="tier - 2"/>
    <s v="tier - 3"/>
    <s v="R1013"/>
    <n v="48"/>
    <n v="9"/>
    <s v="Nov"/>
    <n v="1974"/>
  </r>
  <r>
    <s v="Id1374"/>
    <s v="Ricky"/>
    <n v="40.700000000000003"/>
    <n v="6.27"/>
    <s v="Yes"/>
    <s v="No"/>
    <x v="1"/>
    <n v="1"/>
    <x v="1"/>
    <x v="0"/>
    <x v="1"/>
    <s v="02-12-1997"/>
    <n v="7804"/>
    <s v="tier - 2"/>
    <s v="tier - 3"/>
    <s v="R1012"/>
    <n v="25"/>
    <n v="2"/>
    <s v="Dec"/>
    <n v="1997"/>
  </r>
  <r>
    <s v="Id1375"/>
    <s v="Colleen L."/>
    <n v="40.76"/>
    <n v="5.28"/>
    <s v="No"/>
    <s v="No"/>
    <x v="0"/>
    <n v="0"/>
    <x v="1"/>
    <x v="0"/>
    <x v="2"/>
    <s v="25-12-1999"/>
    <n v="7795"/>
    <s v="tier - 2"/>
    <s v="tier - 2"/>
    <s v="R1026"/>
    <n v="23"/>
    <n v="25"/>
    <s v="Dec"/>
    <n v="1999"/>
  </r>
  <r>
    <s v="Id1376"/>
    <s v="Charlie A"/>
    <n v="29.7"/>
    <n v="7.03"/>
    <s v="No"/>
    <s v="No"/>
    <x v="0"/>
    <n v="0"/>
    <x v="1"/>
    <x v="1"/>
    <x v="0"/>
    <s v="06-12-1974"/>
    <n v="7790"/>
    <s v="tier - 1"/>
    <s v="tier - 3"/>
    <s v="R1013"/>
    <n v="48"/>
    <n v="6"/>
    <s v="Dec"/>
    <n v="1974"/>
  </r>
  <r>
    <s v="Id1377"/>
    <s v="Rick"/>
    <n v="40.58"/>
    <n v="5.32"/>
    <s v="Yes"/>
    <s v="No"/>
    <x v="1"/>
    <n v="1"/>
    <x v="1"/>
    <x v="0"/>
    <x v="2"/>
    <s v="21-12-1997"/>
    <n v="7763"/>
    <s v="tier - 2"/>
    <s v="tier - 1"/>
    <s v="R1012"/>
    <n v="25"/>
    <n v="21"/>
    <s v="Dec"/>
    <n v="1997"/>
  </r>
  <r>
    <s v="Id1378"/>
    <s v="Lauren C"/>
    <n v="33.06"/>
    <n v="9.59"/>
    <s v="Yes"/>
    <s v="No"/>
    <x v="0"/>
    <n v="0"/>
    <x v="1"/>
    <x v="0"/>
    <x v="0"/>
    <s v="30-06-1981"/>
    <n v="7749"/>
    <s v="tier - 2"/>
    <s v="tier - 1"/>
    <s v="R1012"/>
    <n v="41"/>
    <n v="30"/>
    <s v="Jun"/>
    <n v="1981"/>
  </r>
  <r>
    <s v="Id1379"/>
    <s v="Daniel"/>
    <n v="26.62"/>
    <n v="6.15"/>
    <s v="Yes"/>
    <s v="No"/>
    <x v="0"/>
    <n v="0"/>
    <x v="1"/>
    <x v="1"/>
    <x v="1"/>
    <s v="12-12-1976"/>
    <n v="7742"/>
    <s v="tier - 3"/>
    <s v="tier - 2"/>
    <s v="R1013"/>
    <n v="46"/>
    <n v="12"/>
    <s v="Dec"/>
    <n v="1976"/>
  </r>
  <r>
    <s v="Id1380"/>
    <s v="Jaime"/>
    <n v="37.1"/>
    <n v="11.08"/>
    <s v="No"/>
    <s v="No"/>
    <x v="0"/>
    <n v="0"/>
    <x v="1"/>
    <x v="0"/>
    <x v="0"/>
    <s v="04-09-1978"/>
    <n v="7740"/>
    <s v="tier - 1"/>
    <s v="tier - 1"/>
    <s v="R1011"/>
    <n v="44"/>
    <n v="4"/>
    <s v="Sep"/>
    <n v="1978"/>
  </r>
  <r>
    <s v="Id1381"/>
    <s v="Erik R"/>
    <n v="18.28"/>
    <n v="7.95"/>
    <s v="No"/>
    <s v="No"/>
    <x v="0"/>
    <n v="0"/>
    <x v="1"/>
    <x v="3"/>
    <x v="0"/>
    <s v="18-07-1965"/>
    <n v="7736"/>
    <s v="tier - 3"/>
    <s v="tier - 2"/>
    <s v="R1013"/>
    <n v="57"/>
    <n v="18"/>
    <s v="Jul"/>
    <n v="1965"/>
  </r>
  <r>
    <s v="Id1382"/>
    <s v="Katie"/>
    <n v="35.814999999999998"/>
    <n v="6.23"/>
    <s v="No"/>
    <s v="No"/>
    <x v="0"/>
    <n v="0"/>
    <x v="1"/>
    <x v="0"/>
    <x v="1"/>
    <s v="29-08-1977"/>
    <n v="7732"/>
    <s v="tier - 2"/>
    <s v="tier - 3"/>
    <s v="R1012"/>
    <n v="45"/>
    <n v="29"/>
    <s v="Aug"/>
    <n v="1977"/>
  </r>
  <r>
    <s v="Id1383"/>
    <s v="Thomas A"/>
    <n v="30.69"/>
    <n v="6.5"/>
    <s v="No"/>
    <s v="No"/>
    <x v="0"/>
    <n v="0"/>
    <x v="1"/>
    <x v="0"/>
    <x v="0"/>
    <s v="04-12-1978"/>
    <n v="7731"/>
    <s v="tier - 3"/>
    <s v="tier - 2"/>
    <s v="R1013"/>
    <n v="44"/>
    <n v="4"/>
    <s v="Dec"/>
    <n v="1978"/>
  </r>
  <r>
    <s v="Id1384"/>
    <s v="Jean-Marc"/>
    <n v="26.125"/>
    <n v="5.22"/>
    <s v="No"/>
    <s v="No"/>
    <x v="0"/>
    <n v="0"/>
    <x v="1"/>
    <x v="1"/>
    <x v="2"/>
    <s v="10-09-1980"/>
    <n v="7730"/>
    <s v="tier - 3"/>
    <s v="tier - 1"/>
    <s v="R1016"/>
    <n v="42"/>
    <n v="10"/>
    <s v="Sep"/>
    <n v="1980"/>
  </r>
  <r>
    <s v="Id1385"/>
    <s v="Kerry L"/>
    <n v="34.58"/>
    <n v="6.3"/>
    <s v="No"/>
    <s v="No"/>
    <x v="1"/>
    <n v="1"/>
    <x v="1"/>
    <x v="0"/>
    <x v="1"/>
    <s v="02-06-1979"/>
    <n v="7727"/>
    <s v="tier - 2"/>
    <s v="tier - 3"/>
    <s v="R1012"/>
    <n v="44"/>
    <n v="2"/>
    <s v="Jun"/>
    <n v="1979"/>
  </r>
  <r>
    <s v="Id1386"/>
    <s v="Ulrich"/>
    <n v="27.4"/>
    <n v="8.84"/>
    <s v="No"/>
    <s v="No"/>
    <x v="0"/>
    <n v="0"/>
    <x v="1"/>
    <x v="1"/>
    <x v="0"/>
    <s v="29-12-1978"/>
    <n v="7727"/>
    <s v="tier - 1"/>
    <s v="tier - 2"/>
    <s v="R1011"/>
    <n v="44"/>
    <n v="29"/>
    <s v="Dec"/>
    <n v="1978"/>
  </r>
  <r>
    <s v="Id1387"/>
    <s v="Justin P"/>
    <n v="27.53"/>
    <n v="4.1100000000000003"/>
    <s v="No"/>
    <s v="No"/>
    <x v="0"/>
    <n v="1"/>
    <x v="1"/>
    <x v="1"/>
    <x v="2"/>
    <s v="12-07-1987"/>
    <n v="7685"/>
    <s v="tier - 2"/>
    <s v="tier - 3"/>
    <s v="R1021"/>
    <n v="35"/>
    <n v="12"/>
    <s v="Jul"/>
    <n v="1987"/>
  </r>
  <r>
    <s v="Id1388"/>
    <s v="Hannah E."/>
    <n v="33"/>
    <n v="4.57"/>
    <s v="No"/>
    <s v="No"/>
    <x v="0"/>
    <n v="0"/>
    <x v="1"/>
    <x v="0"/>
    <x v="2"/>
    <s v="18-12-1982"/>
    <n v="7683"/>
    <s v="tier - 2"/>
    <s v="tier - 1"/>
    <s v="R1013"/>
    <n v="40"/>
    <n v="18"/>
    <s v="Dec"/>
    <n v="1982"/>
  </r>
  <r>
    <s v="Id1389"/>
    <s v="David"/>
    <n v="25.78"/>
    <n v="11.06"/>
    <s v="Yes"/>
    <s v="No"/>
    <x v="0"/>
    <n v="0"/>
    <x v="1"/>
    <x v="1"/>
    <x v="0"/>
    <s v="19-12-1981"/>
    <n v="7681"/>
    <s v="tier - 2"/>
    <s v="tier - 2"/>
    <s v="R1020"/>
    <n v="41"/>
    <n v="19"/>
    <s v="Dec"/>
    <n v="1981"/>
  </r>
  <r>
    <s v="Id1390"/>
    <s v="Jim"/>
    <n v="22.66"/>
    <n v="10.68"/>
    <s v="No"/>
    <s v="No"/>
    <x v="0"/>
    <n v="0"/>
    <x v="1"/>
    <x v="2"/>
    <x v="0"/>
    <s v="11-10-1971"/>
    <n v="7681"/>
    <s v="tier - 2"/>
    <s v="tier - 1"/>
    <s v="R1013"/>
    <n v="51"/>
    <n v="11"/>
    <s v="Oct"/>
    <n v="1971"/>
  </r>
  <r>
    <s v="Id1391"/>
    <s v="Joseph P"/>
    <n v="38.81"/>
    <n v="6.14"/>
    <s v="Yes"/>
    <s v="No"/>
    <x v="0"/>
    <n v="1"/>
    <x v="1"/>
    <x v="0"/>
    <x v="1"/>
    <s v="13-09-1995"/>
    <n v="7676"/>
    <s v="tier - 2"/>
    <s v="tier - 1"/>
    <s v="R1012"/>
    <n v="27"/>
    <n v="13"/>
    <s v="Sep"/>
    <n v="1995"/>
  </r>
  <r>
    <s v="Id1392"/>
    <s v="Michael"/>
    <n v="38.51"/>
    <n v="5.45"/>
    <s v="Yes"/>
    <s v="No"/>
    <x v="0"/>
    <n v="0"/>
    <x v="1"/>
    <x v="0"/>
    <x v="2"/>
    <s v="24-11-1996"/>
    <n v="7671"/>
    <s v="tier - 2"/>
    <s v="tier - 2"/>
    <s v="R1022"/>
    <n v="26"/>
    <n v="24"/>
    <s v="Nov"/>
    <n v="1996"/>
  </r>
  <r>
    <s v="Id1393"/>
    <s v="Gina M"/>
    <n v="22.98"/>
    <n v="6.14"/>
    <s v="Yes"/>
    <s v="No"/>
    <x v="0"/>
    <n v="0"/>
    <x v="1"/>
    <x v="2"/>
    <x v="1"/>
    <s v="09-10-1976"/>
    <n v="7662"/>
    <s v="tier - 2"/>
    <s v="tier - 1"/>
    <s v="R1011"/>
    <n v="46"/>
    <n v="9"/>
    <s v="Oct"/>
    <n v="1976"/>
  </r>
  <r>
    <s v="Id1394"/>
    <s v="Shantel C."/>
    <n v="15.65"/>
    <n v="7.85"/>
    <s v="No"/>
    <s v="No"/>
    <x v="0"/>
    <n v="0"/>
    <x v="1"/>
    <x v="3"/>
    <x v="0"/>
    <s v="27-12-1965"/>
    <n v="7658"/>
    <s v="tier - 3"/>
    <s v="tier - 3"/>
    <s v="R1012"/>
    <n v="57"/>
    <n v="27"/>
    <s v="Dec"/>
    <n v="1965"/>
  </r>
  <r>
    <s v="Id1395"/>
    <s v="Brian"/>
    <n v="39.97"/>
    <n v="4.09"/>
    <s v="No"/>
    <s v="No"/>
    <x v="0"/>
    <n v="1"/>
    <x v="1"/>
    <x v="0"/>
    <x v="2"/>
    <s v="30-09-1998"/>
    <n v="7652"/>
    <s v="tier - 2"/>
    <s v="tier - 3"/>
    <s v="R1023"/>
    <n v="24"/>
    <n v="30"/>
    <s v="Sep"/>
    <n v="1998"/>
  </r>
  <r>
    <s v="Id1396"/>
    <s v="Brian"/>
    <n v="37.22"/>
    <n v="4.62"/>
    <s v="No"/>
    <s v="No"/>
    <x v="1"/>
    <n v="1"/>
    <x v="1"/>
    <x v="0"/>
    <x v="2"/>
    <s v="10-08-1993"/>
    <n v="7651"/>
    <s v="tier - 2"/>
    <s v="tier - 2"/>
    <s v="R1012"/>
    <n v="29"/>
    <n v="10"/>
    <s v="Aug"/>
    <n v="1993"/>
  </r>
  <r>
    <s v="Id1397"/>
    <s v="Jessica R"/>
    <n v="41.325000000000003"/>
    <n v="5.77"/>
    <s v="No"/>
    <s v="No"/>
    <x v="0"/>
    <n v="0"/>
    <x v="1"/>
    <x v="0"/>
    <x v="1"/>
    <s v="16-10-1980"/>
    <n v="7651"/>
    <s v="tier - 2"/>
    <s v="tier - 2"/>
    <s v="R1024"/>
    <n v="42"/>
    <n v="16"/>
    <s v="Oct"/>
    <n v="1980"/>
  </r>
  <r>
    <s v="Id1398"/>
    <s v="Robyn"/>
    <n v="40.31"/>
    <n v="5.84"/>
    <s v="No"/>
    <s v="No"/>
    <x v="0"/>
    <n v="0"/>
    <x v="1"/>
    <x v="0"/>
    <x v="1"/>
    <s v="15-06-1999"/>
    <n v="7642"/>
    <s v="tier - 2"/>
    <s v="tier - 2"/>
    <s v="R1026"/>
    <n v="23"/>
    <n v="15"/>
    <s v="Jun"/>
    <n v="1999"/>
  </r>
  <r>
    <s v="Id1399"/>
    <s v="Ashley"/>
    <n v="29.48"/>
    <n v="4.91"/>
    <s v="No"/>
    <s v="No"/>
    <x v="0"/>
    <n v="0"/>
    <x v="1"/>
    <x v="1"/>
    <x v="2"/>
    <s v="24-07-1980"/>
    <n v="7640"/>
    <s v="tier - 2"/>
    <s v="tier - 1"/>
    <s v="R1013"/>
    <n v="42"/>
    <n v="24"/>
    <s v="Jul"/>
    <n v="1980"/>
  </r>
  <r>
    <s v="Id1400"/>
    <s v="Dana"/>
    <n v="33.155000000000001"/>
    <n v="5.07"/>
    <s v="No"/>
    <s v="No"/>
    <x v="0"/>
    <n v="0"/>
    <x v="1"/>
    <x v="0"/>
    <x v="2"/>
    <s v="20-06-1980"/>
    <n v="7639"/>
    <s v="tier - 2"/>
    <s v="tier - 2"/>
    <s v="R1024"/>
    <n v="42"/>
    <n v="20"/>
    <s v="Jun"/>
    <n v="1980"/>
  </r>
  <r>
    <s v="Id1401"/>
    <s v="Jessica F."/>
    <n v="42.85"/>
    <n v="5.81"/>
    <s v="Yes"/>
    <s v="No"/>
    <x v="0"/>
    <n v="0"/>
    <x v="1"/>
    <x v="0"/>
    <x v="1"/>
    <s v="13-12-2001"/>
    <n v="7637"/>
    <s v="tier - 2"/>
    <s v="tier - 3"/>
    <s v="R1012"/>
    <n v="21"/>
    <n v="13"/>
    <s v="Dec"/>
    <n v="2001"/>
  </r>
  <r>
    <s v="Id1402"/>
    <s v="Lindsey"/>
    <n v="32.340000000000003"/>
    <n v="11.2"/>
    <s v="No"/>
    <s v="No"/>
    <x v="0"/>
    <n v="0"/>
    <x v="1"/>
    <x v="0"/>
    <x v="0"/>
    <s v="24-08-1978"/>
    <n v="7634"/>
    <s v="tier - 2"/>
    <s v="tier - 1"/>
    <s v="R1013"/>
    <n v="44"/>
    <n v="24"/>
    <s v="Aug"/>
    <n v="1978"/>
  </r>
  <r>
    <s v="Id1403"/>
    <s v="Kelly A"/>
    <n v="27.5"/>
    <n v="10.75"/>
    <s v="No"/>
    <s v="No"/>
    <x v="0"/>
    <n v="0"/>
    <x v="1"/>
    <x v="1"/>
    <x v="0"/>
    <s v="29-11-1978"/>
    <n v="7627"/>
    <s v="tier - 2"/>
    <s v="tier - 2"/>
    <s v="R1011"/>
    <n v="44"/>
    <n v="29"/>
    <s v="Nov"/>
    <n v="1978"/>
  </r>
  <r>
    <s v="Id1404"/>
    <s v="Brooke E"/>
    <n v="25.8"/>
    <n v="7.8"/>
    <s v="No"/>
    <s v="No"/>
    <x v="0"/>
    <n v="0"/>
    <x v="1"/>
    <x v="1"/>
    <x v="0"/>
    <s v="06-11-1978"/>
    <n v="7625"/>
    <s v="tier - 2"/>
    <s v="tier - 1"/>
    <s v="R1011"/>
    <n v="44"/>
    <n v="6"/>
    <s v="Nov"/>
    <n v="1978"/>
  </r>
  <r>
    <s v="Id1405"/>
    <s v="Katelyn E."/>
    <n v="25"/>
    <n v="7.04"/>
    <s v="No"/>
    <s v="No"/>
    <x v="0"/>
    <n v="0"/>
    <x v="1"/>
    <x v="1"/>
    <x v="0"/>
    <s v="28-11-1978"/>
    <n v="7624"/>
    <s v="tier - 2"/>
    <s v="tier - 1"/>
    <s v="R1011"/>
    <n v="44"/>
    <n v="28"/>
    <s v="Nov"/>
    <n v="1978"/>
  </r>
  <r>
    <s v="Id1406"/>
    <s v="Adam"/>
    <n v="41.2"/>
    <n v="4.18"/>
    <s v="Yes"/>
    <s v="No"/>
    <x v="0"/>
    <n v="0"/>
    <x v="1"/>
    <x v="0"/>
    <x v="2"/>
    <s v="17-09-1996"/>
    <n v="7623"/>
    <s v="tier - 2"/>
    <s v="tier - 3"/>
    <s v="R1011"/>
    <n v="26"/>
    <n v="17"/>
    <s v="Sep"/>
    <n v="1996"/>
  </r>
  <r>
    <s v="Id1407"/>
    <s v="Dana"/>
    <n v="17.78"/>
    <n v="8.19"/>
    <s v="No"/>
    <s v="No"/>
    <x v="0"/>
    <n v="0"/>
    <x v="1"/>
    <x v="3"/>
    <x v="0"/>
    <s v="03-07-1968"/>
    <n v="7610"/>
    <s v="tier - 3"/>
    <s v="tier - 2"/>
    <s v="R1012"/>
    <n v="54"/>
    <n v="3"/>
    <s v="Jul"/>
    <n v="1968"/>
  </r>
  <r>
    <s v="Id1408"/>
    <s v="Eric W"/>
    <n v="40.119999999999997"/>
    <n v="6.22"/>
    <s v="Yes"/>
    <s v="No"/>
    <x v="1"/>
    <n v="1"/>
    <x v="1"/>
    <x v="0"/>
    <x v="1"/>
    <s v="30-09-1997"/>
    <n v="7607"/>
    <s v="tier - 2"/>
    <s v="tier - 2"/>
    <s v="R1012"/>
    <n v="25"/>
    <n v="30"/>
    <s v="Sep"/>
    <n v="1997"/>
  </r>
  <r>
    <s v="Id1409"/>
    <s v="Matthew D"/>
    <n v="19.350000000000001"/>
    <n v="8.2200000000000006"/>
    <s v="Yes"/>
    <s v="No"/>
    <x v="0"/>
    <n v="0"/>
    <x v="1"/>
    <x v="2"/>
    <x v="0"/>
    <s v="17-07-1967"/>
    <n v="7586"/>
    <s v="tier - 3"/>
    <s v="tier - 2"/>
    <s v="R1013"/>
    <n v="55"/>
    <n v="17"/>
    <s v="Jul"/>
    <n v="1967"/>
  </r>
  <r>
    <s v="Id1410"/>
    <s v="Eoghan"/>
    <n v="36.69"/>
    <n v="6.15"/>
    <s v="No"/>
    <s v="No"/>
    <x v="0"/>
    <n v="0"/>
    <x v="1"/>
    <x v="0"/>
    <x v="1"/>
    <s v="14-08-1994"/>
    <n v="7567"/>
    <s v="tier - 2"/>
    <s v="tier - 2"/>
    <s v="R1021"/>
    <n v="28"/>
    <n v="14"/>
    <s v="Aug"/>
    <n v="1994"/>
  </r>
  <r>
    <s v="Id1411"/>
    <s v="Pamela W"/>
    <n v="28.51"/>
    <n v="5.65"/>
    <s v="Yes"/>
    <s v="No"/>
    <x v="0"/>
    <n v="1"/>
    <x v="1"/>
    <x v="1"/>
    <x v="2"/>
    <s v="15-12-1988"/>
    <n v="7539"/>
    <s v="tier - 2"/>
    <s v="tier - 2"/>
    <s v="R1012"/>
    <n v="34"/>
    <n v="15"/>
    <s v="Dec"/>
    <n v="1988"/>
  </r>
  <r>
    <s v="Id1412"/>
    <s v="Lindsey M."/>
    <n v="30.21"/>
    <n v="5.5"/>
    <s v="No"/>
    <s v="No"/>
    <x v="0"/>
    <n v="1"/>
    <x v="1"/>
    <x v="0"/>
    <x v="2"/>
    <s v="22-08-1984"/>
    <n v="7537"/>
    <s v="tier - 2"/>
    <s v="tier - 2"/>
    <s v="R1012"/>
    <n v="38"/>
    <n v="22"/>
    <s v="Aug"/>
    <n v="1984"/>
  </r>
  <r>
    <s v="Id1413"/>
    <s v="Kassie"/>
    <n v="24.33"/>
    <n v="8"/>
    <s v="No"/>
    <s v="No"/>
    <x v="0"/>
    <n v="0"/>
    <x v="1"/>
    <x v="2"/>
    <x v="0"/>
    <s v="14-12-1978"/>
    <n v="7532"/>
    <s v="tier - 2"/>
    <s v="tier - 1"/>
    <s v="R1013"/>
    <n v="44"/>
    <n v="14"/>
    <s v="Dec"/>
    <n v="1978"/>
  </r>
  <r>
    <s v="Id1414"/>
    <s v="Matthew"/>
    <n v="19.855"/>
    <n v="5.71"/>
    <s v="Yes"/>
    <s v="No"/>
    <x v="0"/>
    <n v="0"/>
    <x v="1"/>
    <x v="2"/>
    <x v="1"/>
    <s v="10-10-1976"/>
    <n v="7527"/>
    <s v="tier - 3"/>
    <s v="tier - 1"/>
    <s v="R1012"/>
    <n v="46"/>
    <n v="10"/>
    <s v="Oct"/>
    <n v="1976"/>
  </r>
  <r>
    <s v="Id1415"/>
    <s v="Ruben Dario"/>
    <n v="25.364999999999998"/>
    <n v="11.71"/>
    <s v="No"/>
    <s v="No"/>
    <x v="0"/>
    <n v="0"/>
    <x v="1"/>
    <x v="1"/>
    <x v="0"/>
    <s v="18-10-1978"/>
    <n v="7518"/>
    <s v="tier - 2"/>
    <s v="tier - 3"/>
    <s v="R1012"/>
    <n v="44"/>
    <n v="18"/>
    <s v="Oct"/>
    <n v="1978"/>
  </r>
  <r>
    <s v="Id1416"/>
    <s v="Kevin"/>
    <n v="29.6"/>
    <n v="6.17"/>
    <s v="Yes"/>
    <s v="No"/>
    <x v="1"/>
    <n v="1"/>
    <x v="1"/>
    <x v="1"/>
    <x v="1"/>
    <s v="10-07-1983"/>
    <n v="7512"/>
    <s v="tier - 3"/>
    <s v="tier - 2"/>
    <s v="R1011"/>
    <n v="39"/>
    <n v="10"/>
    <s v="Jul"/>
    <n v="1983"/>
  </r>
  <r>
    <s v="Id1417"/>
    <s v="Lindsay M"/>
    <n v="39.43"/>
    <n v="6.1"/>
    <s v="Yes"/>
    <s v="No"/>
    <x v="1"/>
    <n v="1"/>
    <x v="1"/>
    <x v="0"/>
    <x v="1"/>
    <s v="28-10-1997"/>
    <n v="7504"/>
    <s v="tier - 2"/>
    <s v="tier - 1"/>
    <s v="R1012"/>
    <n v="25"/>
    <n v="28"/>
    <s v="Oct"/>
    <n v="1997"/>
  </r>
  <r>
    <s v="Id1418"/>
    <s v="Amanda"/>
    <n v="27.34"/>
    <n v="5.19"/>
    <s v="Yes"/>
    <s v="No"/>
    <x v="0"/>
    <n v="1"/>
    <x v="1"/>
    <x v="1"/>
    <x v="2"/>
    <s v="15-12-1988"/>
    <n v="7495"/>
    <s v="tier - 2"/>
    <s v="tier - 3"/>
    <s v="R1025"/>
    <n v="34"/>
    <n v="15"/>
    <s v="Dec"/>
    <n v="1988"/>
  </r>
  <r>
    <s v="Id1419"/>
    <s v="James"/>
    <n v="39.01"/>
    <n v="5.37"/>
    <s v="Yes"/>
    <s v="No"/>
    <x v="0"/>
    <n v="0"/>
    <x v="1"/>
    <x v="0"/>
    <x v="2"/>
    <s v="14-06-1996"/>
    <n v="7487"/>
    <s v="tier - 2"/>
    <s v="tier - 3"/>
    <s v="R1012"/>
    <n v="26"/>
    <n v="14"/>
    <s v="Jun"/>
    <n v="1996"/>
  </r>
  <r>
    <s v="Id1420"/>
    <s v="Samuel H."/>
    <n v="18.989999999999998"/>
    <n v="10.82"/>
    <s v="Yes"/>
    <s v="No"/>
    <x v="0"/>
    <n v="0"/>
    <x v="1"/>
    <x v="2"/>
    <x v="0"/>
    <s v="04-08-1967"/>
    <n v="7464"/>
    <s v="tier - 3"/>
    <s v="tier - 3"/>
    <s v="R1013"/>
    <n v="55"/>
    <n v="4"/>
    <s v="Aug"/>
    <n v="1967"/>
  </r>
  <r>
    <s v="Id1421"/>
    <s v="Jenni"/>
    <n v="42.3"/>
    <n v="6.06"/>
    <s v="Yes"/>
    <s v="No"/>
    <x v="0"/>
    <n v="0"/>
    <x v="1"/>
    <x v="0"/>
    <x v="1"/>
    <s v="01-06-2001"/>
    <n v="7450"/>
    <s v="tier - 2"/>
    <s v="tier - 2"/>
    <s v="R1012"/>
    <n v="22"/>
    <n v="1"/>
    <s v="Jun"/>
    <n v="2001"/>
  </r>
  <r>
    <s v="Id1422"/>
    <s v="Estuardo F"/>
    <n v="39.805"/>
    <n v="5.91"/>
    <s v="No"/>
    <s v="No"/>
    <x v="0"/>
    <n v="0"/>
    <x v="1"/>
    <x v="0"/>
    <x v="1"/>
    <s v="30-09-1977"/>
    <n v="7448"/>
    <s v="tier - 3"/>
    <s v="tier - 3"/>
    <s v="R1017"/>
    <n v="45"/>
    <n v="30"/>
    <s v="Sep"/>
    <n v="1977"/>
  </r>
  <r>
    <s v="Id1423"/>
    <s v="Brett"/>
    <n v="33.700000000000003"/>
    <n v="5.87"/>
    <s v="No"/>
    <s v="No"/>
    <x v="0"/>
    <n v="0"/>
    <x v="1"/>
    <x v="0"/>
    <x v="1"/>
    <s v="25-09-1977"/>
    <n v="7446"/>
    <s v="tier - 3"/>
    <s v="tier - 1"/>
    <s v="R1011"/>
    <n v="45"/>
    <n v="25"/>
    <s v="Sep"/>
    <n v="1977"/>
  </r>
  <r>
    <s v="Id1424"/>
    <s v="Sharon E."/>
    <n v="36.195"/>
    <n v="6.22"/>
    <s v="No"/>
    <s v="No"/>
    <x v="0"/>
    <n v="0"/>
    <x v="1"/>
    <x v="0"/>
    <x v="1"/>
    <s v="07-07-1980"/>
    <n v="7444"/>
    <s v="tier - 2"/>
    <s v="tier - 3"/>
    <s v="R1012"/>
    <n v="42"/>
    <n v="7"/>
    <s v="Jul"/>
    <n v="1980"/>
  </r>
  <r>
    <s v="Id1425"/>
    <s v="Jacob W√¶ver"/>
    <n v="32.6"/>
    <n v="5.73"/>
    <s v="No"/>
    <s v="No"/>
    <x v="1"/>
    <n v="1"/>
    <x v="1"/>
    <x v="0"/>
    <x v="1"/>
    <s v="01-09-1979"/>
    <n v="7442"/>
    <s v="tier - 3"/>
    <s v="tier - 2"/>
    <s v="R1011"/>
    <n v="43"/>
    <n v="1"/>
    <s v="Sep"/>
    <n v="1979"/>
  </r>
  <r>
    <s v="Id1426"/>
    <s v="Scott"/>
    <n v="30.2"/>
    <n v="5.7"/>
    <s v="No"/>
    <s v="No"/>
    <x v="0"/>
    <n v="0"/>
    <x v="1"/>
    <x v="0"/>
    <x v="1"/>
    <s v="25-08-1977"/>
    <n v="7441"/>
    <s v="tier - 3"/>
    <s v="tier - 2"/>
    <s v="R1011"/>
    <n v="45"/>
    <n v="25"/>
    <s v="Aug"/>
    <n v="1977"/>
  </r>
  <r>
    <s v="Id1427"/>
    <s v="Brooke S."/>
    <n v="27.645"/>
    <n v="9.91"/>
    <s v="No"/>
    <s v="No"/>
    <x v="0"/>
    <n v="0"/>
    <x v="1"/>
    <x v="1"/>
    <x v="0"/>
    <s v="02-12-1978"/>
    <n v="7421"/>
    <s v="tier - 2"/>
    <s v="tier - 3"/>
    <s v="R1012"/>
    <n v="44"/>
    <n v="2"/>
    <s v="Dec"/>
    <n v="1978"/>
  </r>
  <r>
    <s v="Id1428"/>
    <s v="Kaye A."/>
    <n v="26.41"/>
    <n v="11.4"/>
    <s v="No"/>
    <s v="No"/>
    <x v="0"/>
    <n v="0"/>
    <x v="1"/>
    <x v="1"/>
    <x v="0"/>
    <s v="12-11-1978"/>
    <n v="7419"/>
    <s v="tier - 2"/>
    <s v="tier - 2"/>
    <s v="R1012"/>
    <n v="44"/>
    <n v="12"/>
    <s v="Nov"/>
    <n v="1978"/>
  </r>
  <r>
    <s v="Id1429"/>
    <s v="Carolyn"/>
    <n v="34.1"/>
    <n v="6.29"/>
    <s v="Yes"/>
    <s v="No"/>
    <x v="1"/>
    <n v="1"/>
    <x v="1"/>
    <x v="0"/>
    <x v="1"/>
    <s v="19-09-1983"/>
    <n v="7419"/>
    <s v="tier - 2"/>
    <s v="tier - 2"/>
    <s v="R1011"/>
    <n v="39"/>
    <n v="19"/>
    <s v="Sep"/>
    <n v="1983"/>
  </r>
  <r>
    <s v="Id1430"/>
    <s v="Daniel C."/>
    <n v="17.3"/>
    <n v="9.2799999999999994"/>
    <s v="No"/>
    <s v="No"/>
    <x v="0"/>
    <n v="0"/>
    <x v="1"/>
    <x v="3"/>
    <x v="0"/>
    <s v="05-12-1965"/>
    <n v="7404"/>
    <s v="tier - 3"/>
    <s v="tier - 2"/>
    <s v="R1013"/>
    <n v="57"/>
    <n v="5"/>
    <s v="Dec"/>
    <n v="1965"/>
  </r>
  <r>
    <s v="Id1431"/>
    <s v="Laurie A"/>
    <n v="35.020000000000003"/>
    <n v="4.78"/>
    <s v="No"/>
    <s v="No"/>
    <x v="1"/>
    <n v="1"/>
    <x v="1"/>
    <x v="0"/>
    <x v="2"/>
    <s v="22-07-1993"/>
    <n v="7389"/>
    <s v="tier - 2"/>
    <s v="tier - 2"/>
    <s v="R1026"/>
    <n v="29"/>
    <n v="22"/>
    <s v="Jul"/>
    <n v="1993"/>
  </r>
  <r>
    <s v="Id1432"/>
    <s v="Nicole"/>
    <n v="37.1"/>
    <n v="8.8699999999999992"/>
    <s v="Yes"/>
    <s v="No"/>
    <x v="0"/>
    <n v="0"/>
    <x v="1"/>
    <x v="0"/>
    <x v="0"/>
    <s v="24-11-1981"/>
    <n v="7372"/>
    <s v="tier - 2"/>
    <s v="tier - 1"/>
    <s v="R1011"/>
    <n v="41"/>
    <n v="24"/>
    <s v="Nov"/>
    <n v="1981"/>
  </r>
  <r>
    <s v="Id1433"/>
    <s v="Shelby"/>
    <n v="16.79"/>
    <n v="11.4"/>
    <s v="No"/>
    <s v="No"/>
    <x v="0"/>
    <n v="0"/>
    <x v="1"/>
    <x v="3"/>
    <x v="0"/>
    <s v="09-12-1965"/>
    <n v="7362"/>
    <s v="tier - 3"/>
    <s v="tier - 3"/>
    <s v="R1013"/>
    <n v="57"/>
    <n v="9"/>
    <s v="Dec"/>
    <n v="1965"/>
  </r>
  <r>
    <s v="Id1434"/>
    <s v="Allison"/>
    <n v="31.635000000000002"/>
    <n v="9.1300000000000008"/>
    <s v="Yes"/>
    <s v="No"/>
    <x v="0"/>
    <n v="0"/>
    <x v="1"/>
    <x v="0"/>
    <x v="0"/>
    <s v="16-07-1981"/>
    <n v="7358"/>
    <s v="tier - 2"/>
    <s v="tier - 3"/>
    <s v="R1024"/>
    <n v="41"/>
    <n v="16"/>
    <s v="Jul"/>
    <n v="1981"/>
  </r>
  <r>
    <s v="Id1435"/>
    <s v="Leticia"/>
    <n v="24.19"/>
    <n v="6.22"/>
    <s v="Yes"/>
    <s v="No"/>
    <x v="1"/>
    <n v="1"/>
    <x v="1"/>
    <x v="2"/>
    <x v="1"/>
    <s v="21-06-1983"/>
    <n v="7357"/>
    <s v="tier - 2"/>
    <s v="tier - 2"/>
    <s v="R1012"/>
    <n v="39"/>
    <n v="21"/>
    <s v="Jun"/>
    <n v="1983"/>
  </r>
  <r>
    <s v="Id1436"/>
    <s v="John S."/>
    <n v="35.29"/>
    <n v="5.9"/>
    <s v="No"/>
    <s v="No"/>
    <x v="1"/>
    <n v="1"/>
    <x v="1"/>
    <x v="0"/>
    <x v="1"/>
    <s v="05-10-1993"/>
    <n v="7349"/>
    <s v="tier - 2"/>
    <s v="tier - 2"/>
    <s v="R1021"/>
    <n v="29"/>
    <n v="5"/>
    <s v="Oct"/>
    <n v="1993"/>
  </r>
  <r>
    <s v="Id1437"/>
    <s v="April"/>
    <n v="35.299999999999997"/>
    <n v="4.45"/>
    <s v="No"/>
    <s v="No"/>
    <x v="0"/>
    <n v="0"/>
    <x v="1"/>
    <x v="0"/>
    <x v="2"/>
    <s v="01-12-1977"/>
    <n v="7348"/>
    <s v="tier - 2"/>
    <s v="tier - 1"/>
    <s v="R1011"/>
    <n v="45"/>
    <n v="1"/>
    <s v="Dec"/>
    <n v="1977"/>
  </r>
  <r>
    <s v="Id1438"/>
    <s v="Ashley N."/>
    <n v="35.64"/>
    <n v="6.17"/>
    <s v="No"/>
    <s v="No"/>
    <x v="1"/>
    <n v="1"/>
    <x v="1"/>
    <x v="0"/>
    <x v="1"/>
    <s v="26-06-1979"/>
    <n v="7346"/>
    <s v="tier - 2"/>
    <s v="tier - 1"/>
    <s v="R1013"/>
    <n v="43"/>
    <n v="26"/>
    <s v="Jun"/>
    <n v="1979"/>
  </r>
  <r>
    <s v="Id1439"/>
    <s v="Madeleine"/>
    <n v="33.1"/>
    <n v="4.93"/>
    <s v="No"/>
    <s v="No"/>
    <x v="0"/>
    <n v="0"/>
    <x v="1"/>
    <x v="0"/>
    <x v="2"/>
    <s v="18-12-1977"/>
    <n v="7345"/>
    <s v="tier - 2"/>
    <s v="tier - 1"/>
    <s v="R1011"/>
    <n v="45"/>
    <n v="18"/>
    <s v="Dec"/>
    <n v="1977"/>
  </r>
  <r>
    <s v="Id1440"/>
    <s v="Nelly S"/>
    <n v="26.41"/>
    <n v="7.32"/>
    <s v="Yes"/>
    <s v="No"/>
    <x v="0"/>
    <n v="1"/>
    <x v="1"/>
    <x v="1"/>
    <x v="0"/>
    <s v="15-06-1986"/>
    <n v="7340"/>
    <s v="tier - 2"/>
    <s v="tier - 2"/>
    <s v="R1012"/>
    <n v="36"/>
    <n v="15"/>
    <s v="Jun"/>
    <n v="1986"/>
  </r>
  <r>
    <s v="Id1441"/>
    <s v="Meredith S"/>
    <n v="29.9"/>
    <n v="5.27"/>
    <s v="No"/>
    <s v="No"/>
    <x v="1"/>
    <n v="1"/>
    <x v="1"/>
    <x v="1"/>
    <x v="2"/>
    <s v="19-09-1979"/>
    <n v="7338"/>
    <s v="tier - 2"/>
    <s v="tier - 3"/>
    <s v="R1011"/>
    <n v="43"/>
    <n v="19"/>
    <s v="Sep"/>
    <n v="1979"/>
  </r>
  <r>
    <s v="Id1442"/>
    <s v="Kevin"/>
    <n v="25.24"/>
    <n v="5.82"/>
    <s v="No"/>
    <s v="No"/>
    <x v="0"/>
    <n v="1"/>
    <x v="1"/>
    <x v="1"/>
    <x v="1"/>
    <s v="25-07-1984"/>
    <n v="7325"/>
    <s v="tier - 2"/>
    <s v="tier - 1"/>
    <s v="R1012"/>
    <n v="38"/>
    <n v="25"/>
    <s v="Jul"/>
    <n v="1984"/>
  </r>
  <r>
    <s v="Id1443"/>
    <s v="Lisa"/>
    <n v="25.08"/>
    <n v="5.8"/>
    <s v="No"/>
    <s v="No"/>
    <x v="1"/>
    <n v="1"/>
    <x v="1"/>
    <x v="1"/>
    <x v="1"/>
    <s v="19-06-1979"/>
    <n v="7325"/>
    <s v="tier - 2"/>
    <s v="tier - 3"/>
    <s v="R1024"/>
    <n v="43"/>
    <n v="19"/>
    <s v="Jun"/>
    <n v="1979"/>
  </r>
  <r>
    <s v="Id1444"/>
    <s v="Katherine A"/>
    <n v="29.164999999999999"/>
    <n v="4.87"/>
    <s v="No"/>
    <s v="yes"/>
    <x v="0"/>
    <n v="1"/>
    <x v="1"/>
    <x v="1"/>
    <x v="2"/>
    <s v="15-11-2004"/>
    <n v="7324"/>
    <s v="tier - 2"/>
    <s v="tier - 2"/>
    <s v="R1024"/>
    <n v="18"/>
    <n v="15"/>
    <s v="Nov"/>
    <n v="2004"/>
  </r>
  <r>
    <s v="Id1445"/>
    <s v="Steve"/>
    <n v="15.05"/>
    <n v="8.1199999999999992"/>
    <s v="No"/>
    <s v="No"/>
    <x v="0"/>
    <n v="0"/>
    <x v="1"/>
    <x v="3"/>
    <x v="0"/>
    <s v="11-07-1965"/>
    <n v="7323"/>
    <s v="tier - 3"/>
    <s v="tier - 3"/>
    <s v="R1012"/>
    <n v="57"/>
    <n v="11"/>
    <s v="Jul"/>
    <n v="1965"/>
  </r>
  <r>
    <s v="Id1446"/>
    <s v="Kate L."/>
    <n v="19.95"/>
    <n v="4.3600000000000003"/>
    <s v="No"/>
    <s v="No"/>
    <x v="0"/>
    <n v="2"/>
    <x v="1"/>
    <x v="2"/>
    <x v="2"/>
    <s v="11-08-1972"/>
    <n v="7318"/>
    <s v="tier - 2"/>
    <s v="tier - 3"/>
    <s v="R1012"/>
    <n v="50"/>
    <n v="11"/>
    <s v="Aug"/>
    <n v="1972"/>
  </r>
  <r>
    <s v="Id1447"/>
    <s v="Beth"/>
    <n v="16.66"/>
    <n v="9.16"/>
    <s v="No"/>
    <s v="No"/>
    <x v="0"/>
    <n v="0"/>
    <x v="1"/>
    <x v="3"/>
    <x v="0"/>
    <s v="25-06-1965"/>
    <n v="7318"/>
    <s v="tier - 3"/>
    <s v="tier - 1"/>
    <s v="R1013"/>
    <n v="57"/>
    <n v="25"/>
    <s v="Jun"/>
    <n v="1965"/>
  </r>
  <r>
    <s v="Id1448"/>
    <s v="Katharine"/>
    <n v="16.62"/>
    <n v="9.14"/>
    <s v="No"/>
    <s v="No"/>
    <x v="0"/>
    <n v="0"/>
    <x v="1"/>
    <x v="3"/>
    <x v="0"/>
    <s v="06-06-1965"/>
    <n v="7305"/>
    <s v="tier - 3"/>
    <s v="tier - 3"/>
    <s v="R1013"/>
    <n v="58"/>
    <n v="6"/>
    <s v="Jun"/>
    <n v="1965"/>
  </r>
  <r>
    <s v="Id1449"/>
    <s v="Heather L"/>
    <n v="15.36"/>
    <n v="5.49"/>
    <s v="Yes"/>
    <s v="No"/>
    <x v="0"/>
    <n v="2"/>
    <x v="1"/>
    <x v="3"/>
    <x v="2"/>
    <s v="26-12-1966"/>
    <n v="7302"/>
    <s v="tier - 3"/>
    <s v="tier - 1"/>
    <s v="R1012"/>
    <n v="56"/>
    <n v="26"/>
    <s v="Dec"/>
    <n v="1966"/>
  </r>
  <r>
    <s v="Id1450"/>
    <s v="Desiree"/>
    <n v="27.74"/>
    <n v="5.96"/>
    <s v="Yes"/>
    <s v="No"/>
    <x v="0"/>
    <n v="0"/>
    <x v="1"/>
    <x v="1"/>
    <x v="1"/>
    <s v="02-11-1985"/>
    <n v="7282"/>
    <s v="tier - 2"/>
    <s v="tier - 1"/>
    <s v="R1012"/>
    <n v="37"/>
    <n v="2"/>
    <s v="Nov"/>
    <n v="1985"/>
  </r>
  <r>
    <s v="Id1451"/>
    <s v="Peter B."/>
    <n v="22.44"/>
    <n v="4.62"/>
    <s v="Yes"/>
    <s v="No"/>
    <x v="0"/>
    <n v="0"/>
    <x v="1"/>
    <x v="2"/>
    <x v="2"/>
    <s v="18-12-1976"/>
    <n v="7273"/>
    <s v="tier - 2"/>
    <s v="tier - 1"/>
    <s v="R1013"/>
    <n v="46"/>
    <n v="18"/>
    <s v="Dec"/>
    <n v="1976"/>
  </r>
  <r>
    <s v="Id1452"/>
    <s v="Adam"/>
    <n v="37.049999999999997"/>
    <n v="9.9600000000000009"/>
    <s v="Yes"/>
    <s v="No"/>
    <x v="0"/>
    <n v="0"/>
    <x v="1"/>
    <x v="0"/>
    <x v="0"/>
    <s v="04-08-1981"/>
    <n v="7266"/>
    <s v="tier - 3"/>
    <s v="tier - 3"/>
    <s v="R1012"/>
    <n v="41"/>
    <n v="4"/>
    <s v="Aug"/>
    <n v="1981"/>
  </r>
  <r>
    <s v="Id1453"/>
    <s v="Jeremy J"/>
    <n v="22.95"/>
    <n v="10.53"/>
    <s v="No"/>
    <s v="No"/>
    <x v="0"/>
    <n v="2"/>
    <x v="1"/>
    <x v="2"/>
    <x v="0"/>
    <s v="25-10-1973"/>
    <n v="7266"/>
    <s v="tier - 2"/>
    <s v="tier - 2"/>
    <s v="R1013"/>
    <n v="49"/>
    <n v="25"/>
    <s v="Oct"/>
    <n v="1973"/>
  </r>
  <r>
    <s v="Id1454"/>
    <s v="Adam C"/>
    <n v="34.200000000000003"/>
    <n v="6.69"/>
    <s v="Yes"/>
    <s v="No"/>
    <x v="0"/>
    <n v="0"/>
    <x v="1"/>
    <x v="0"/>
    <x v="0"/>
    <s v="13-06-1981"/>
    <n v="7262"/>
    <s v="tier - 3"/>
    <s v="tier - 3"/>
    <s v="R1012"/>
    <n v="41"/>
    <n v="13"/>
    <s v="Jun"/>
    <n v="1981"/>
  </r>
  <r>
    <s v="Id1455"/>
    <s v="Jon"/>
    <n v="30.59"/>
    <n v="9.5500000000000007"/>
    <s v="Yes"/>
    <s v="No"/>
    <x v="0"/>
    <n v="0"/>
    <x v="1"/>
    <x v="0"/>
    <x v="0"/>
    <s v="14-08-1981"/>
    <n v="7257"/>
    <s v="tier - 3"/>
    <s v="tier - 2"/>
    <s v="R1012"/>
    <n v="41"/>
    <n v="14"/>
    <s v="Aug"/>
    <n v="1981"/>
  </r>
  <r>
    <s v="Id1456"/>
    <s v="Steven J"/>
    <n v="25.51"/>
    <n v="6.05"/>
    <s v="No"/>
    <s v="No"/>
    <x v="0"/>
    <n v="0"/>
    <x v="1"/>
    <x v="1"/>
    <x v="1"/>
    <s v="24-07-1982"/>
    <n v="7249"/>
    <s v="tier - 2"/>
    <s v="tier - 1"/>
    <s v="R1013"/>
    <n v="40"/>
    <n v="24"/>
    <s v="Jul"/>
    <n v="1982"/>
  </r>
  <r>
    <s v="Id1457"/>
    <s v="Jessica P."/>
    <n v="29.04"/>
    <n v="10.56"/>
    <s v="Yes"/>
    <s v="No"/>
    <x v="0"/>
    <n v="1"/>
    <x v="1"/>
    <x v="1"/>
    <x v="0"/>
    <s v="02-09-1986"/>
    <n v="7244"/>
    <s v="tier - 2"/>
    <s v="tier - 3"/>
    <s v="R1013"/>
    <n v="36"/>
    <n v="2"/>
    <s v="Sep"/>
    <n v="1986"/>
  </r>
  <r>
    <s v="Id1458"/>
    <s v="Ashley"/>
    <n v="22.135000000000002"/>
    <n v="10.81"/>
    <s v="Yes"/>
    <s v="No"/>
    <x v="0"/>
    <n v="1"/>
    <x v="1"/>
    <x v="2"/>
    <x v="0"/>
    <s v="13-07-1986"/>
    <n v="7228"/>
    <s v="tier - 2"/>
    <s v="tier - 1"/>
    <s v="R1024"/>
    <n v="36"/>
    <n v="13"/>
    <s v="Jul"/>
    <n v="1986"/>
  </r>
  <r>
    <s v="Id1459"/>
    <s v="Arturo H."/>
    <n v="21.375"/>
    <n v="4.32"/>
    <s v="No"/>
    <s v="No"/>
    <x v="0"/>
    <n v="0"/>
    <x v="1"/>
    <x v="2"/>
    <x v="2"/>
    <s v="15-09-1977"/>
    <n v="7223"/>
    <s v="tier - 3"/>
    <s v="tier - 3"/>
    <s v="R1012"/>
    <n v="45"/>
    <n v="15"/>
    <s v="Sep"/>
    <n v="1977"/>
  </r>
  <r>
    <s v="Id1460"/>
    <s v="Ketil"/>
    <n v="29.19"/>
    <n v="4.37"/>
    <s v="No"/>
    <s v="No"/>
    <x v="0"/>
    <n v="0"/>
    <x v="1"/>
    <x v="1"/>
    <x v="2"/>
    <s v="28-06-1991"/>
    <n v="7220"/>
    <s v="tier - 2"/>
    <s v="tier - 2"/>
    <s v="R1021"/>
    <n v="31"/>
    <n v="28"/>
    <s v="Jun"/>
    <n v="1991"/>
  </r>
  <r>
    <s v="Id1461"/>
    <s v="Katie"/>
    <n v="31.92"/>
    <n v="4.8099999999999996"/>
    <s v="Yes"/>
    <s v="No"/>
    <x v="1"/>
    <n v="1"/>
    <x v="1"/>
    <x v="0"/>
    <x v="2"/>
    <s v="21-11-1983"/>
    <n v="7209"/>
    <s v="tier - 2"/>
    <s v="tier - 3"/>
    <s v="R1012"/>
    <n v="39"/>
    <n v="21"/>
    <s v="Nov"/>
    <n v="1983"/>
  </r>
  <r>
    <s v="Id1462"/>
    <s v="Christi"/>
    <n v="26.315000000000001"/>
    <n v="4.5599999999999996"/>
    <s v="Yes"/>
    <s v="No"/>
    <x v="1"/>
    <n v="1"/>
    <x v="1"/>
    <x v="1"/>
    <x v="2"/>
    <s v="11-08-1983"/>
    <n v="7202"/>
    <s v="tier - 2"/>
    <s v="tier - 3"/>
    <s v="R1012"/>
    <n v="39"/>
    <n v="11"/>
    <s v="Aug"/>
    <n v="1983"/>
  </r>
  <r>
    <s v="Id1463"/>
    <s v="Alan"/>
    <n v="35.299999999999997"/>
    <n v="4.3899999999999997"/>
    <s v="No"/>
    <s v="No"/>
    <x v="0"/>
    <n v="0"/>
    <x v="1"/>
    <x v="0"/>
    <x v="2"/>
    <s v="14-09-1982"/>
    <n v="7197"/>
    <s v="tier - 3"/>
    <s v="tier - 2"/>
    <s v="R1011"/>
    <n v="40"/>
    <n v="14"/>
    <s v="Sep"/>
    <n v="1982"/>
  </r>
  <r>
    <s v="Id1464"/>
    <s v="Edivaldo B. Sr."/>
    <n v="18.91"/>
    <n v="11.44"/>
    <s v="No"/>
    <s v="No"/>
    <x v="0"/>
    <n v="0"/>
    <x v="1"/>
    <x v="2"/>
    <x v="0"/>
    <s v="26-08-1968"/>
    <n v="7180"/>
    <s v="tier - 3"/>
    <s v="tier - 3"/>
    <s v="R1013"/>
    <n v="54"/>
    <n v="26"/>
    <s v="Aug"/>
    <n v="1968"/>
  </r>
  <r>
    <s v="Id1465"/>
    <s v="Eve"/>
    <n v="22.41"/>
    <n v="11.37"/>
    <s v="Yes"/>
    <s v="No"/>
    <x v="0"/>
    <n v="1"/>
    <x v="1"/>
    <x v="2"/>
    <x v="0"/>
    <s v="19-07-1975"/>
    <n v="7176"/>
    <s v="tier - 2"/>
    <s v="tier - 3"/>
    <s v="R1013"/>
    <n v="47"/>
    <n v="19"/>
    <s v="Jul"/>
    <n v="1975"/>
  </r>
  <r>
    <s v="Id1466"/>
    <s v="Devin"/>
    <n v="22.704999999999998"/>
    <n v="6.14"/>
    <s v="No"/>
    <s v="No"/>
    <x v="0"/>
    <n v="0"/>
    <x v="1"/>
    <x v="2"/>
    <x v="1"/>
    <s v="16-08-1982"/>
    <n v="7173"/>
    <s v="tier - 3"/>
    <s v="tier - 2"/>
    <s v="R1016"/>
    <n v="40"/>
    <n v="16"/>
    <s v="Aug"/>
    <n v="1982"/>
  </r>
  <r>
    <s v="Id1467"/>
    <s v="Shaun R"/>
    <n v="37.18"/>
    <n v="4.8899999999999997"/>
    <s v="No"/>
    <s v="No"/>
    <x v="0"/>
    <n v="0"/>
    <x v="1"/>
    <x v="0"/>
    <x v="2"/>
    <s v="30-09-1980"/>
    <n v="7162"/>
    <s v="tier - 2"/>
    <s v="tier - 3"/>
    <s v="R1013"/>
    <n v="42"/>
    <n v="30"/>
    <s v="Sep"/>
    <n v="1980"/>
  </r>
  <r>
    <s v="Id1468"/>
    <s v="Adrian"/>
    <n v="35.97"/>
    <n v="4.5999999999999996"/>
    <s v="No"/>
    <s v="No"/>
    <x v="0"/>
    <n v="0"/>
    <x v="1"/>
    <x v="0"/>
    <x v="2"/>
    <s v="07-10-1980"/>
    <n v="7160"/>
    <s v="tier - 2"/>
    <s v="tier - 1"/>
    <s v="R1013"/>
    <n v="42"/>
    <n v="7"/>
    <s v="Oct"/>
    <n v="1980"/>
  </r>
  <r>
    <s v="Id1469"/>
    <s v="Andrew"/>
    <n v="35.799999999999997"/>
    <n v="4.42"/>
    <s v="No"/>
    <s v="No"/>
    <x v="0"/>
    <n v="0"/>
    <x v="1"/>
    <x v="0"/>
    <x v="2"/>
    <s v="22-06-1980"/>
    <n v="7160"/>
    <s v="tier - 2"/>
    <s v="tier - 2"/>
    <s v="R1011"/>
    <n v="42"/>
    <n v="22"/>
    <s v="Jun"/>
    <n v="1980"/>
  </r>
  <r>
    <s v="Id1470"/>
    <s v="Mallory"/>
    <n v="28.31"/>
    <n v="7.48"/>
    <s v="Yes"/>
    <s v="No"/>
    <x v="0"/>
    <n v="0"/>
    <x v="1"/>
    <x v="1"/>
    <x v="0"/>
    <s v="17-07-1981"/>
    <n v="7154"/>
    <s v="tier - 2"/>
    <s v="tier - 1"/>
    <s v="R1012"/>
    <n v="41"/>
    <n v="17"/>
    <s v="Jul"/>
    <n v="1981"/>
  </r>
  <r>
    <s v="Id1471"/>
    <s v="Shawn E"/>
    <n v="38.06"/>
    <n v="10.74"/>
    <s v="No"/>
    <s v="No"/>
    <x v="0"/>
    <n v="0"/>
    <x v="1"/>
    <x v="0"/>
    <x v="0"/>
    <s v="06-09-1978"/>
    <n v="7153"/>
    <s v="tier - 3"/>
    <s v="tier - 2"/>
    <s v="R1013"/>
    <n v="44"/>
    <n v="6"/>
    <s v="Sep"/>
    <n v="1978"/>
  </r>
  <r>
    <s v="Id1472"/>
    <s v="Sarah E"/>
    <n v="28"/>
    <n v="5.19"/>
    <s v="No"/>
    <s v="No"/>
    <x v="0"/>
    <n v="1"/>
    <x v="1"/>
    <x v="1"/>
    <x v="2"/>
    <s v="29-06-1984"/>
    <n v="7151"/>
    <s v="tier - 2"/>
    <s v="tier - 2"/>
    <s v="R1011"/>
    <n v="38"/>
    <n v="29"/>
    <s v="Jun"/>
    <n v="1984"/>
  </r>
  <r>
    <s v="Id1473"/>
    <s v="Josh"/>
    <n v="34.32"/>
    <n v="9.17"/>
    <s v="No"/>
    <s v="No"/>
    <x v="0"/>
    <n v="0"/>
    <x v="1"/>
    <x v="0"/>
    <x v="0"/>
    <s v="30-07-1978"/>
    <n v="7147"/>
    <s v="tier - 2"/>
    <s v="tier - 3"/>
    <s v="R1013"/>
    <n v="44"/>
    <n v="30"/>
    <s v="Jul"/>
    <n v="1978"/>
  </r>
  <r>
    <s v="Id1474"/>
    <s v="Johann A"/>
    <n v="22.3"/>
    <n v="4.95"/>
    <s v="Yes"/>
    <s v="No"/>
    <x v="0"/>
    <n v="0"/>
    <x v="1"/>
    <x v="2"/>
    <x v="2"/>
    <s v="24-06-1976"/>
    <n v="7147"/>
    <s v="tier - 3"/>
    <s v="tier - 2"/>
    <s v="R1011"/>
    <n v="46"/>
    <n v="24"/>
    <s v="Jun"/>
    <n v="1976"/>
  </r>
  <r>
    <s v="Id1475"/>
    <s v="Robin M."/>
    <n v="27.835000000000001"/>
    <n v="6.03"/>
    <s v="No"/>
    <s v="No"/>
    <x v="0"/>
    <n v="1"/>
    <x v="1"/>
    <x v="1"/>
    <x v="1"/>
    <s v="21-11-1984"/>
    <n v="7145"/>
    <s v="tier - 2"/>
    <s v="tier - 2"/>
    <s v="R1024"/>
    <n v="38"/>
    <n v="21"/>
    <s v="Nov"/>
    <n v="1984"/>
  </r>
  <r>
    <s v="Id1476"/>
    <s v="Kyle K"/>
    <n v="39.229999999999997"/>
    <n v="5.36"/>
    <s v="No"/>
    <s v="No"/>
    <x v="0"/>
    <n v="0"/>
    <x v="1"/>
    <x v="0"/>
    <x v="2"/>
    <s v="08-08-1999"/>
    <n v="7144"/>
    <s v="tier - 2"/>
    <s v="tier - 1"/>
    <s v="R1022"/>
    <n v="23"/>
    <n v="8"/>
    <s v="Aug"/>
    <n v="1999"/>
  </r>
  <r>
    <s v="Id1477"/>
    <s v="Alison"/>
    <n v="19.95"/>
    <n v="6.11"/>
    <s v="No"/>
    <s v="No"/>
    <x v="0"/>
    <n v="1"/>
    <x v="1"/>
    <x v="2"/>
    <x v="1"/>
    <s v="07-07-1984"/>
    <n v="7134"/>
    <s v="tier - 2"/>
    <s v="tier - 1"/>
    <s v="R1024"/>
    <n v="38"/>
    <n v="7"/>
    <s v="Jul"/>
    <n v="1984"/>
  </r>
  <r>
    <s v="Id1478"/>
    <s v="Michael A."/>
    <n v="34.64"/>
    <n v="4.88"/>
    <s v="No"/>
    <s v="No"/>
    <x v="1"/>
    <n v="1"/>
    <x v="1"/>
    <x v="0"/>
    <x v="2"/>
    <s v="01-08-1993"/>
    <n v="7129"/>
    <s v="tier - 2"/>
    <s v="tier - 2"/>
    <s v="R1021"/>
    <n v="29"/>
    <n v="1"/>
    <s v="Aug"/>
    <n v="1993"/>
  </r>
  <r>
    <s v="Id1479"/>
    <s v="Byron A"/>
    <n v="18.75"/>
    <n v="6.72"/>
    <s v="No"/>
    <s v="No"/>
    <x v="0"/>
    <n v="0"/>
    <x v="1"/>
    <x v="2"/>
    <x v="0"/>
    <s v="29-06-1968"/>
    <n v="7125"/>
    <s v="tier - 3"/>
    <s v="tier - 2"/>
    <s v="R1013"/>
    <n v="54"/>
    <n v="29"/>
    <s v="Jun"/>
    <n v="1968"/>
  </r>
  <r>
    <s v="Id1480"/>
    <s v="Carine A"/>
    <n v="26.48"/>
    <n v="4.2"/>
    <s v="No"/>
    <s v="No"/>
    <x v="0"/>
    <n v="1"/>
    <x v="1"/>
    <x v="1"/>
    <x v="2"/>
    <s v="11-08-1987"/>
    <n v="7107"/>
    <s v="tier - 2"/>
    <s v="tier - 1"/>
    <s v="R1012"/>
    <n v="35"/>
    <n v="11"/>
    <s v="Aug"/>
    <n v="1987"/>
  </r>
  <r>
    <s v="Id1481"/>
    <s v="Nathaniel"/>
    <n v="34.83"/>
    <n v="5.79"/>
    <s v="No"/>
    <s v="No"/>
    <x v="0"/>
    <n v="1"/>
    <x v="1"/>
    <x v="0"/>
    <x v="1"/>
    <s v="18-06-1992"/>
    <n v="7097"/>
    <s v="tier - 2"/>
    <s v="tier - 2"/>
    <s v="R1012"/>
    <n v="30"/>
    <n v="18"/>
    <s v="Jun"/>
    <n v="1992"/>
  </r>
  <r>
    <s v="Id1482"/>
    <s v="Lindsay A."/>
    <n v="25.46"/>
    <n v="4.29"/>
    <s v="No"/>
    <s v="No"/>
    <x v="0"/>
    <n v="0"/>
    <x v="1"/>
    <x v="1"/>
    <x v="2"/>
    <s v="06-10-1982"/>
    <n v="7077"/>
    <s v="tier - 2"/>
    <s v="tier - 3"/>
    <s v="R1024"/>
    <n v="40"/>
    <n v="6"/>
    <s v="Oct"/>
    <n v="1982"/>
  </r>
  <r>
    <s v="Id1483"/>
    <s v="Justin R"/>
    <n v="23.31"/>
    <n v="8.27"/>
    <s v="No"/>
    <s v="No"/>
    <x v="0"/>
    <n v="0"/>
    <x v="1"/>
    <x v="2"/>
    <x v="0"/>
    <s v="24-06-1978"/>
    <n v="7054"/>
    <s v="tier - 2"/>
    <s v="tier - 2"/>
    <s v="R1013"/>
    <n v="44"/>
    <n v="24"/>
    <s v="Jun"/>
    <n v="1978"/>
  </r>
  <r>
    <s v="Id1484"/>
    <s v="Casey"/>
    <n v="29"/>
    <n v="4.5599999999999996"/>
    <s v="No"/>
    <s v="No"/>
    <x v="0"/>
    <n v="0"/>
    <x v="1"/>
    <x v="1"/>
    <x v="2"/>
    <s v="28-06-1980"/>
    <n v="7051"/>
    <s v="tier - 2"/>
    <s v="tier - 3"/>
    <s v="R1011"/>
    <n v="42"/>
    <n v="28"/>
    <s v="Jun"/>
    <n v="1980"/>
  </r>
  <r>
    <s v="Id1485"/>
    <s v="Amanda L"/>
    <n v="32.869999999999997"/>
    <n v="5.33"/>
    <s v="No"/>
    <s v="No"/>
    <x v="0"/>
    <n v="0"/>
    <x v="1"/>
    <x v="0"/>
    <x v="2"/>
    <s v="21-07-1980"/>
    <n v="7050"/>
    <s v="tier - 2"/>
    <s v="tier - 1"/>
    <s v="R1024"/>
    <n v="42"/>
    <n v="21"/>
    <s v="Jul"/>
    <n v="1980"/>
  </r>
  <r>
    <s v="Id1486"/>
    <s v="Ayako N."/>
    <n v="26.18"/>
    <n v="5.63"/>
    <s v="No"/>
    <s v="No"/>
    <x v="0"/>
    <n v="0"/>
    <x v="1"/>
    <x v="1"/>
    <x v="2"/>
    <s v="22-10-1980"/>
    <n v="7047"/>
    <s v="tier - 2"/>
    <s v="tier - 3"/>
    <s v="R1013"/>
    <n v="42"/>
    <n v="22"/>
    <s v="Oct"/>
    <n v="1980"/>
  </r>
  <r>
    <s v="Id1487"/>
    <s v="Emilee"/>
    <n v="25.3"/>
    <n v="5.12"/>
    <s v="No"/>
    <s v="No"/>
    <x v="0"/>
    <n v="0"/>
    <x v="1"/>
    <x v="1"/>
    <x v="2"/>
    <s v="26-07-1980"/>
    <n v="7046"/>
    <s v="tier - 2"/>
    <s v="tier - 1"/>
    <s v="R1011"/>
    <n v="42"/>
    <n v="26"/>
    <s v="Jul"/>
    <n v="1980"/>
  </r>
  <r>
    <s v="Id1488"/>
    <s v="Stephen M"/>
    <n v="36.94"/>
    <n v="5.15"/>
    <s v="Yes"/>
    <s v="No"/>
    <x v="0"/>
    <n v="1"/>
    <x v="1"/>
    <x v="0"/>
    <x v="2"/>
    <s v="29-10-1995"/>
    <n v="7042"/>
    <s v="tier - 2"/>
    <s v="tier - 3"/>
    <s v="R1012"/>
    <n v="27"/>
    <n v="29"/>
    <s v="Oct"/>
    <n v="1995"/>
  </r>
  <r>
    <s v="Id1489"/>
    <s v="Annemarie A"/>
    <n v="22.86"/>
    <n v="7.5"/>
    <s v="No"/>
    <s v="No"/>
    <x v="0"/>
    <n v="0"/>
    <x v="1"/>
    <x v="2"/>
    <x v="0"/>
    <s v="02-06-1978"/>
    <n v="7033"/>
    <s v="tier - 2"/>
    <s v="tier - 2"/>
    <s v="R1013"/>
    <n v="45"/>
    <n v="2"/>
    <s v="Jun"/>
    <n v="1978"/>
  </r>
  <r>
    <s v="Id1490"/>
    <s v="Ashley R"/>
    <n v="18.760000000000002"/>
    <n v="4.88"/>
    <s v="Yes"/>
    <s v="No"/>
    <x v="1"/>
    <n v="1"/>
    <x v="1"/>
    <x v="2"/>
    <x v="2"/>
    <s v="06-07-1969"/>
    <n v="7003"/>
    <s v="tier - 2"/>
    <s v="tier - 3"/>
    <s v="R1013"/>
    <n v="53"/>
    <n v="6"/>
    <s v="Jul"/>
    <n v="1969"/>
  </r>
  <r>
    <s v="Id1491"/>
    <s v="Leslie A"/>
    <n v="24.36"/>
    <n v="5.57"/>
    <s v="No"/>
    <s v="No"/>
    <x v="0"/>
    <n v="0"/>
    <x v="1"/>
    <x v="2"/>
    <x v="2"/>
    <s v="01-09-1982"/>
    <n v="6990"/>
    <s v="tier - 2"/>
    <s v="tier - 1"/>
    <s v="R1013"/>
    <n v="40"/>
    <n v="1"/>
    <s v="Sep"/>
    <n v="1982"/>
  </r>
  <r>
    <s v="Id1492"/>
    <s v="Mauricio J. Sr."/>
    <n v="32.299999999999997"/>
    <n v="5.31"/>
    <s v="No"/>
    <s v="No"/>
    <x v="0"/>
    <n v="0"/>
    <x v="1"/>
    <x v="0"/>
    <x v="2"/>
    <s v="18-10-1982"/>
    <n v="6987"/>
    <s v="tier - 3"/>
    <s v="tier - 1"/>
    <s v="R1012"/>
    <n v="40"/>
    <n v="18"/>
    <s v="Oct"/>
    <n v="1982"/>
  </r>
  <r>
    <s v="Id1493"/>
    <s v="Kieran"/>
    <n v="22.704999999999998"/>
    <n v="4.57"/>
    <s v="Yes"/>
    <s v="No"/>
    <x v="0"/>
    <n v="0"/>
    <x v="1"/>
    <x v="2"/>
    <x v="2"/>
    <s v="10-12-1985"/>
    <n v="6986"/>
    <s v="tier - 2"/>
    <s v="tier - 2"/>
    <s v="R1019"/>
    <n v="37"/>
    <n v="10"/>
    <s v="Dec"/>
    <n v="1985"/>
  </r>
  <r>
    <s v="Id1494"/>
    <s v="Elizabeth A"/>
    <n v="21.79"/>
    <n v="8.6999999999999993"/>
    <s v="Yes"/>
    <s v="No"/>
    <x v="0"/>
    <n v="1"/>
    <x v="1"/>
    <x v="2"/>
    <x v="0"/>
    <s v="03-06-1975"/>
    <n v="6965"/>
    <s v="tier - 2"/>
    <s v="tier - 3"/>
    <s v="R1013"/>
    <n v="48"/>
    <n v="3"/>
    <s v="Jun"/>
    <n v="1975"/>
  </r>
  <r>
    <s v="Id1495"/>
    <s v="Zeke M."/>
    <n v="24.52"/>
    <n v="4.76"/>
    <s v="No"/>
    <s v="No"/>
    <x v="0"/>
    <n v="0"/>
    <x v="1"/>
    <x v="2"/>
    <x v="2"/>
    <s v="18-08-1980"/>
    <n v="6951"/>
    <s v="tier - 2"/>
    <s v="tier - 2"/>
    <s v="R1013"/>
    <n v="42"/>
    <n v="18"/>
    <s v="Aug"/>
    <n v="1980"/>
  </r>
  <r>
    <s v="Id1496"/>
    <s v="Chip"/>
    <n v="39.520000000000003"/>
    <n v="11.81"/>
    <s v="No"/>
    <s v="No"/>
    <x v="0"/>
    <n v="0"/>
    <x v="1"/>
    <x v="0"/>
    <x v="0"/>
    <s v="15-12-1978"/>
    <n v="6949"/>
    <s v="tier - 1"/>
    <s v="tier - 2"/>
    <s v="R1012"/>
    <n v="44"/>
    <n v="15"/>
    <s v="Dec"/>
    <n v="1978"/>
  </r>
  <r>
    <s v="Id1497"/>
    <s v="Miguel Angel Sr."/>
    <n v="24.49"/>
    <n v="4.67"/>
    <s v="No"/>
    <s v="No"/>
    <x v="0"/>
    <n v="0"/>
    <x v="1"/>
    <x v="2"/>
    <x v="2"/>
    <s v="05-10-1980"/>
    <n v="6941"/>
    <s v="tier - 2"/>
    <s v="tier - 3"/>
    <s v="R1013"/>
    <n v="42"/>
    <n v="5"/>
    <s v="Oct"/>
    <n v="1980"/>
  </r>
  <r>
    <s v="Id1498"/>
    <s v="Brian"/>
    <n v="26.315000000000001"/>
    <n v="6.02"/>
    <s v="No"/>
    <s v="No"/>
    <x v="0"/>
    <n v="0"/>
    <x v="1"/>
    <x v="1"/>
    <x v="1"/>
    <s v="30-08-1980"/>
    <n v="6941"/>
    <s v="tier - 2"/>
    <s v="tier - 2"/>
    <s v="R1012"/>
    <n v="42"/>
    <n v="30"/>
    <s v="Aug"/>
    <n v="1980"/>
  </r>
  <r>
    <s v="Id1499"/>
    <s v="Meghan"/>
    <n v="22.58"/>
    <n v="7.46"/>
    <s v="No"/>
    <s v="No"/>
    <x v="0"/>
    <n v="0"/>
    <x v="1"/>
    <x v="2"/>
    <x v="0"/>
    <s v="29-11-1978"/>
    <n v="6938"/>
    <s v="tier - 2"/>
    <s v="tier - 2"/>
    <s v="R1013"/>
    <n v="44"/>
    <n v="29"/>
    <s v="Nov"/>
    <n v="1978"/>
  </r>
  <r>
    <s v="Id1500"/>
    <s v="Meredith L."/>
    <n v="19.475000000000001"/>
    <n v="4.74"/>
    <s v="No"/>
    <s v="No"/>
    <x v="0"/>
    <n v="1"/>
    <x v="1"/>
    <x v="2"/>
    <x v="2"/>
    <s v="05-09-1984"/>
    <n v="6933"/>
    <s v="tier - 2"/>
    <s v="tier - 3"/>
    <s v="R1012"/>
    <n v="38"/>
    <n v="5"/>
    <s v="Sep"/>
    <n v="1984"/>
  </r>
  <r>
    <s v="Id1501"/>
    <s v="Millicent M"/>
    <n v="26.33"/>
    <n v="4.79"/>
    <s v="No"/>
    <s v="No"/>
    <x v="0"/>
    <n v="0"/>
    <x v="1"/>
    <x v="1"/>
    <x v="2"/>
    <s v="21-12-1989"/>
    <n v="6895"/>
    <s v="tier - 2"/>
    <s v="tier - 3"/>
    <s v="R1024"/>
    <n v="33"/>
    <n v="21"/>
    <s v="Dec"/>
    <n v="1989"/>
  </r>
  <r>
    <s v="Id1502"/>
    <s v="Kathleen"/>
    <n v="17.29"/>
    <n v="5.35"/>
    <s v="Yes"/>
    <s v="No"/>
    <x v="0"/>
    <n v="0"/>
    <x v="1"/>
    <x v="3"/>
    <x v="2"/>
    <s v="10-09-1985"/>
    <n v="6878"/>
    <s v="tier - 2"/>
    <s v="tier - 1"/>
    <s v="R1024"/>
    <n v="37"/>
    <n v="10"/>
    <s v="Sep"/>
    <n v="1985"/>
  </r>
  <r>
    <s v="Id1503"/>
    <s v="Kimberly K"/>
    <n v="42.88"/>
    <n v="4.87"/>
    <s v="No"/>
    <s v="yes"/>
    <x v="0"/>
    <n v="1"/>
    <x v="1"/>
    <x v="0"/>
    <x v="2"/>
    <s v="24-12-2004"/>
    <n v="6877"/>
    <s v="tier - 2"/>
    <s v="tier - 1"/>
    <s v="R1012"/>
    <n v="18"/>
    <n v="24"/>
    <s v="Dec"/>
    <n v="2004"/>
  </r>
  <r>
    <s v="Id1504"/>
    <s v="Justin C"/>
    <n v="32.200000000000003"/>
    <n v="10.09"/>
    <s v="Yes"/>
    <s v="No"/>
    <x v="0"/>
    <n v="0"/>
    <x v="1"/>
    <x v="0"/>
    <x v="0"/>
    <s v="23-06-1981"/>
    <n v="6876"/>
    <s v="tier - 2"/>
    <s v="tier - 2"/>
    <s v="R1011"/>
    <n v="41"/>
    <n v="23"/>
    <s v="Jun"/>
    <n v="1981"/>
  </r>
  <r>
    <s v="Id1505"/>
    <s v="Tristan P."/>
    <n v="18.75"/>
    <n v="5.47"/>
    <s v="Yes"/>
    <s v="No"/>
    <x v="1"/>
    <n v="1"/>
    <x v="1"/>
    <x v="2"/>
    <x v="2"/>
    <s v="23-10-1969"/>
    <n v="6868"/>
    <s v="tier - 2"/>
    <s v="tier - 2"/>
    <s v="R1013"/>
    <n v="53"/>
    <n v="23"/>
    <s v="Oct"/>
    <n v="1969"/>
  </r>
  <r>
    <s v="Id1506"/>
    <s v="Traci A"/>
    <n v="22.36"/>
    <n v="8.6"/>
    <s v="No"/>
    <s v="No"/>
    <x v="0"/>
    <n v="0"/>
    <x v="1"/>
    <x v="2"/>
    <x v="0"/>
    <s v="05-08-1978"/>
    <n v="6863"/>
    <s v="tier - 2"/>
    <s v="tier - 1"/>
    <s v="R1013"/>
    <n v="44"/>
    <n v="5"/>
    <s v="Aug"/>
    <n v="1978"/>
  </r>
  <r>
    <s v="Id1507"/>
    <s v="Justin P"/>
    <n v="23.94"/>
    <n v="10.74"/>
    <s v="Yes"/>
    <s v="No"/>
    <x v="0"/>
    <n v="0"/>
    <x v="1"/>
    <x v="2"/>
    <x v="0"/>
    <s v="19-06-1981"/>
    <n v="6858"/>
    <s v="tier - 2"/>
    <s v="tier - 2"/>
    <s v="R1019"/>
    <n v="41"/>
    <n v="19"/>
    <s v="Jun"/>
    <n v="1981"/>
  </r>
  <r>
    <s v="Id1508"/>
    <s v="Logan M"/>
    <n v="30.1"/>
    <n v="4.3899999999999997"/>
    <s v="No"/>
    <s v="No"/>
    <x v="1"/>
    <n v="1"/>
    <x v="1"/>
    <x v="0"/>
    <x v="2"/>
    <s v="04-11-1979"/>
    <n v="6849"/>
    <s v="tier - 2"/>
    <s v="tier - 2"/>
    <s v="R1011"/>
    <n v="43"/>
    <n v="4"/>
    <s v="Nov"/>
    <n v="1979"/>
  </r>
  <r>
    <s v="Id1509"/>
    <s v="Sebastien"/>
    <n v="21.93"/>
    <n v="6.3"/>
    <s v="No"/>
    <s v="No"/>
    <x v="0"/>
    <n v="0"/>
    <x v="1"/>
    <x v="2"/>
    <x v="1"/>
    <s v="15-06-1977"/>
    <n v="6843"/>
    <s v="tier - 2"/>
    <s v="tier - 1"/>
    <s v="R1013"/>
    <n v="45"/>
    <n v="15"/>
    <s v="Jun"/>
    <n v="1977"/>
  </r>
  <r>
    <s v="Id1510"/>
    <s v="Tiffany A"/>
    <n v="39.75"/>
    <n v="5.41"/>
    <s v="No"/>
    <s v="yes"/>
    <x v="0"/>
    <n v="1"/>
    <x v="1"/>
    <x v="0"/>
    <x v="2"/>
    <s v="30-11-2000"/>
    <n v="6842"/>
    <s v="tier - 2"/>
    <s v="tier - 1"/>
    <s v="R1012"/>
    <n v="22"/>
    <n v="30"/>
    <s v="Nov"/>
    <n v="2000"/>
  </r>
  <r>
    <s v="Id1511"/>
    <s v="Matthew"/>
    <n v="26.03"/>
    <n v="4.47"/>
    <s v="No"/>
    <s v="No"/>
    <x v="1"/>
    <n v="1"/>
    <x v="1"/>
    <x v="1"/>
    <x v="2"/>
    <s v="15-07-1979"/>
    <n v="6837"/>
    <s v="tier - 3"/>
    <s v="tier - 1"/>
    <s v="R1016"/>
    <n v="43"/>
    <n v="15"/>
    <s v="Jul"/>
    <n v="1979"/>
  </r>
  <r>
    <s v="Id1512"/>
    <s v="Luke"/>
    <n v="34.51"/>
    <n v="6.26"/>
    <s v="No"/>
    <s v="No"/>
    <x v="0"/>
    <n v="0"/>
    <x v="1"/>
    <x v="0"/>
    <x v="1"/>
    <s v="08-07-1994"/>
    <n v="6828"/>
    <s v="tier - 2"/>
    <s v="tier - 2"/>
    <s v="R1021"/>
    <n v="28"/>
    <n v="8"/>
    <s v="Jul"/>
    <n v="1994"/>
  </r>
  <r>
    <s v="Id1513"/>
    <s v="Leigh"/>
    <n v="19.32"/>
    <n v="11.58"/>
    <s v="Yes"/>
    <s v="No"/>
    <x v="0"/>
    <n v="1"/>
    <x v="1"/>
    <x v="2"/>
    <x v="0"/>
    <s v="17-08-1975"/>
    <n v="6809"/>
    <s v="tier - 2"/>
    <s v="tier - 1"/>
    <s v="R1012"/>
    <n v="47"/>
    <n v="17"/>
    <s v="Aug"/>
    <n v="1975"/>
  </r>
  <r>
    <s v="Id1514"/>
    <s v="Yosuke"/>
    <n v="28.5"/>
    <n v="4.3600000000000003"/>
    <s v="No"/>
    <s v="No"/>
    <x v="0"/>
    <n v="0"/>
    <x v="1"/>
    <x v="1"/>
    <x v="2"/>
    <s v="29-06-1991"/>
    <n v="6799"/>
    <s v="tier - 1"/>
    <s v="tier - 2"/>
    <s v="R1014"/>
    <n v="31"/>
    <n v="29"/>
    <s v="Jun"/>
    <n v="1991"/>
  </r>
  <r>
    <s v="Id1515"/>
    <s v="Matthew"/>
    <n v="30.875"/>
    <n v="4.1399999999999997"/>
    <s v="Yes"/>
    <s v="No"/>
    <x v="0"/>
    <n v="0"/>
    <x v="1"/>
    <x v="0"/>
    <x v="2"/>
    <s v="24-12-1985"/>
    <n v="6797"/>
    <s v="tier - 3"/>
    <s v="tier - 3"/>
    <s v="R1012"/>
    <n v="37"/>
    <n v="24"/>
    <s v="Dec"/>
    <n v="1985"/>
  </r>
  <r>
    <s v="Id1516"/>
    <s v="Jacob"/>
    <n v="24.02"/>
    <n v="4.38"/>
    <s v="No"/>
    <s v="No"/>
    <x v="0"/>
    <n v="0"/>
    <x v="1"/>
    <x v="2"/>
    <x v="2"/>
    <s v="23-11-1980"/>
    <n v="6782"/>
    <s v="tier - 2"/>
    <s v="tier - 2"/>
    <s v="R1013"/>
    <n v="42"/>
    <n v="23"/>
    <s v="Nov"/>
    <n v="1980"/>
  </r>
  <r>
    <s v="Id1517"/>
    <s v="Jodi"/>
    <n v="36.08"/>
    <n v="11.61"/>
    <s v="Yes"/>
    <s v="No"/>
    <x v="0"/>
    <n v="0"/>
    <x v="1"/>
    <x v="0"/>
    <x v="0"/>
    <s v="08-10-1981"/>
    <n v="6781"/>
    <s v="tier - 2"/>
    <s v="tier - 1"/>
    <s v="R1013"/>
    <n v="41"/>
    <n v="8"/>
    <s v="Oct"/>
    <n v="1981"/>
  </r>
  <r>
    <s v="Id1518"/>
    <s v="Lauren"/>
    <n v="32.200000000000003"/>
    <n v="10.59"/>
    <s v="Yes"/>
    <s v="No"/>
    <x v="0"/>
    <n v="0"/>
    <x v="1"/>
    <x v="0"/>
    <x v="0"/>
    <s v="03-09-1981"/>
    <n v="6776"/>
    <s v="tier - 2"/>
    <s v="tier - 3"/>
    <s v="R1011"/>
    <n v="41"/>
    <n v="3"/>
    <s v="Sep"/>
    <n v="1981"/>
  </r>
  <r>
    <s v="Id1519"/>
    <s v="Misti C"/>
    <n v="28.05"/>
    <n v="11.85"/>
    <s v="Yes"/>
    <s v="No"/>
    <x v="0"/>
    <n v="0"/>
    <x v="1"/>
    <x v="1"/>
    <x v="0"/>
    <s v="21-09-1981"/>
    <n v="6770"/>
    <s v="tier - 2"/>
    <s v="tier - 3"/>
    <s v="R1013"/>
    <n v="41"/>
    <n v="21"/>
    <s v="Sep"/>
    <n v="1981"/>
  </r>
  <r>
    <s v="Id1520"/>
    <s v="Angela J"/>
    <n v="19"/>
    <n v="5.46"/>
    <s v="Yes"/>
    <s v="No"/>
    <x v="0"/>
    <n v="1"/>
    <x v="1"/>
    <x v="2"/>
    <x v="2"/>
    <s v="10-10-1988"/>
    <n v="6753"/>
    <s v="tier - 2"/>
    <s v="tier - 2"/>
    <s v="R1024"/>
    <n v="34"/>
    <n v="10"/>
    <s v="Oct"/>
    <n v="1988"/>
  </r>
  <r>
    <s v="Id1521"/>
    <s v="Jonathan D."/>
    <n v="16.13"/>
    <n v="4.54"/>
    <s v="Yes"/>
    <s v="No"/>
    <x v="0"/>
    <n v="2"/>
    <x v="1"/>
    <x v="3"/>
    <x v="2"/>
    <s v="09-12-1966"/>
    <n v="6750"/>
    <s v="tier - 3"/>
    <s v="tier - 2"/>
    <s v="R1013"/>
    <n v="56"/>
    <n v="9"/>
    <s v="Dec"/>
    <n v="1966"/>
  </r>
  <r>
    <s v="Id1522"/>
    <s v="Victoria"/>
    <n v="18.77"/>
    <n v="11.98"/>
    <s v="Yes"/>
    <s v="No"/>
    <x v="0"/>
    <n v="2"/>
    <x v="1"/>
    <x v="2"/>
    <x v="0"/>
    <s v="17-06-1970"/>
    <n v="6750"/>
    <s v="tier - 2"/>
    <s v="tier - 1"/>
    <s v="R1013"/>
    <n v="52"/>
    <n v="17"/>
    <s v="Jun"/>
    <n v="1970"/>
  </r>
  <r>
    <s v="Id1523"/>
    <s v="Adrian R."/>
    <n v="28.88"/>
    <n v="6.59"/>
    <s v="Yes"/>
    <s v="No"/>
    <x v="0"/>
    <n v="1"/>
    <x v="1"/>
    <x v="1"/>
    <x v="0"/>
    <s v="05-06-1986"/>
    <n v="6749"/>
    <s v="tier - 3"/>
    <s v="tier - 1"/>
    <s v="R1016"/>
    <n v="37"/>
    <n v="5"/>
    <s v="Jun"/>
    <n v="1986"/>
  </r>
  <r>
    <s v="Id1524"/>
    <s v="Andrew"/>
    <n v="27.55"/>
    <n v="10.83"/>
    <s v="Yes"/>
    <s v="No"/>
    <x v="0"/>
    <n v="1"/>
    <x v="1"/>
    <x v="1"/>
    <x v="0"/>
    <s v="07-08-1986"/>
    <n v="6747"/>
    <s v="tier - 3"/>
    <s v="tier - 2"/>
    <s v="R1016"/>
    <n v="36"/>
    <n v="7"/>
    <s v="Aug"/>
    <n v="1986"/>
  </r>
  <r>
    <s v="Id1525"/>
    <s v="Jason A."/>
    <n v="15.6"/>
    <n v="8.6"/>
    <s v="No"/>
    <s v="No"/>
    <x v="0"/>
    <n v="0"/>
    <x v="1"/>
    <x v="3"/>
    <x v="0"/>
    <s v="18-07-1968"/>
    <n v="6739"/>
    <s v="tier - 3"/>
    <s v="tier - 1"/>
    <s v="R1012"/>
    <n v="54"/>
    <n v="18"/>
    <s v="Jul"/>
    <n v="1968"/>
  </r>
  <r>
    <s v="Id1526"/>
    <s v="Rachel"/>
    <n v="21.99"/>
    <n v="11.17"/>
    <s v="No"/>
    <s v="No"/>
    <x v="0"/>
    <n v="0"/>
    <x v="1"/>
    <x v="2"/>
    <x v="0"/>
    <s v="21-10-1978"/>
    <n v="6738"/>
    <s v="tier - 2"/>
    <s v="tier - 3"/>
    <s v="R1013"/>
    <n v="44"/>
    <n v="21"/>
    <s v="Oct"/>
    <n v="1978"/>
  </r>
  <r>
    <s v="Id1527"/>
    <s v="Susan"/>
    <n v="34.85"/>
    <n v="5.75"/>
    <s v="No"/>
    <s v="No"/>
    <x v="0"/>
    <n v="0"/>
    <x v="1"/>
    <x v="0"/>
    <x v="1"/>
    <s v="13-06-1994"/>
    <n v="6721"/>
    <s v="tier - 2"/>
    <s v="tier - 1"/>
    <s v="R1012"/>
    <n v="28"/>
    <n v="13"/>
    <s v="Jun"/>
    <n v="1994"/>
  </r>
  <r>
    <s v="Id1528"/>
    <s v="Cameron M."/>
    <n v="24.51"/>
    <n v="4.83"/>
    <s v="Yes"/>
    <s v="No"/>
    <x v="1"/>
    <n v="1"/>
    <x v="1"/>
    <x v="2"/>
    <x v="2"/>
    <s v="12-06-1983"/>
    <n v="6710"/>
    <s v="tier - 3"/>
    <s v="tier - 3"/>
    <s v="R1012"/>
    <n v="39"/>
    <n v="12"/>
    <s v="Jun"/>
    <n v="1983"/>
  </r>
  <r>
    <s v="Id1529"/>
    <s v="Claudia A."/>
    <n v="19.399999999999999"/>
    <n v="11.93"/>
    <s v="No"/>
    <s v="No"/>
    <x v="0"/>
    <n v="0"/>
    <x v="1"/>
    <x v="2"/>
    <x v="0"/>
    <s v="12-12-1971"/>
    <n v="6706"/>
    <s v="tier - 2"/>
    <s v="tier - 1"/>
    <s v="R1013"/>
    <n v="51"/>
    <n v="12"/>
    <s v="Dec"/>
    <n v="1971"/>
  </r>
  <r>
    <s v="Id1530"/>
    <s v="Kate"/>
    <n v="15.1"/>
    <n v="8.41"/>
    <s v="No"/>
    <s v="No"/>
    <x v="0"/>
    <n v="0"/>
    <x v="1"/>
    <x v="3"/>
    <x v="0"/>
    <s v="13-07-1968"/>
    <n v="6701"/>
    <s v="tier - 3"/>
    <s v="tier - 1"/>
    <s v="R1012"/>
    <n v="54"/>
    <n v="13"/>
    <s v="Jul"/>
    <n v="1968"/>
  </r>
  <r>
    <s v="Id1531"/>
    <s v="Nicole M."/>
    <n v="23.37"/>
    <n v="5.59"/>
    <s v="Yes"/>
    <s v="No"/>
    <x v="0"/>
    <n v="0"/>
    <x v="1"/>
    <x v="2"/>
    <x v="2"/>
    <s v="09-07-1985"/>
    <n v="6686"/>
    <s v="tier - 2"/>
    <s v="tier - 3"/>
    <s v="R1012"/>
    <n v="37"/>
    <n v="9"/>
    <s v="Jul"/>
    <n v="1985"/>
  </r>
  <r>
    <s v="Id1532"/>
    <s v="Jack"/>
    <n v="42.4"/>
    <n v="4.0599999999999996"/>
    <s v="No"/>
    <s v="No"/>
    <x v="0"/>
    <n v="0"/>
    <x v="1"/>
    <x v="0"/>
    <x v="2"/>
    <s v="20-10-1989"/>
    <n v="6666"/>
    <s v="tier - 3"/>
    <s v="tier - 1"/>
    <s v="R1011"/>
    <n v="33"/>
    <n v="20"/>
    <s v="Oct"/>
    <n v="1989"/>
  </r>
  <r>
    <s v="Id1533"/>
    <s v="Gregory"/>
    <n v="28.405000000000001"/>
    <n v="7.02"/>
    <s v="Yes"/>
    <s v="No"/>
    <x v="0"/>
    <n v="0"/>
    <x v="1"/>
    <x v="1"/>
    <x v="0"/>
    <s v="17-09-1981"/>
    <n v="6665"/>
    <s v="tier - 3"/>
    <s v="tier - 1"/>
    <s v="R1012"/>
    <n v="41"/>
    <n v="17"/>
    <s v="Sep"/>
    <n v="1981"/>
  </r>
  <r>
    <s v="Id1534"/>
    <s v="Rebecca"/>
    <n v="23.4"/>
    <n v="4.47"/>
    <s v="No"/>
    <s v="No"/>
    <x v="0"/>
    <n v="0"/>
    <x v="1"/>
    <x v="2"/>
    <x v="2"/>
    <s v="27-09-1982"/>
    <n v="6664"/>
    <s v="tier - 2"/>
    <s v="tier - 2"/>
    <s v="R1013"/>
    <n v="40"/>
    <n v="27"/>
    <s v="Sep"/>
    <n v="1982"/>
  </r>
  <r>
    <s v="Id1535"/>
    <s v="Adam"/>
    <n v="33.44"/>
    <n v="4.54"/>
    <s v="No"/>
    <s v="No"/>
    <x v="0"/>
    <n v="0"/>
    <x v="1"/>
    <x v="0"/>
    <x v="2"/>
    <s v="19-11-1989"/>
    <n v="6654"/>
    <s v="tier - 2"/>
    <s v="tier - 1"/>
    <s v="R1013"/>
    <n v="33"/>
    <n v="19"/>
    <s v="Nov"/>
    <n v="1989"/>
  </r>
  <r>
    <s v="Id1536"/>
    <s v="Ryan"/>
    <n v="21.12"/>
    <n v="4.99"/>
    <s v="No"/>
    <s v="No"/>
    <x v="0"/>
    <n v="1"/>
    <x v="1"/>
    <x v="2"/>
    <x v="2"/>
    <s v="01-07-1984"/>
    <n v="6653"/>
    <s v="tier - 3"/>
    <s v="tier - 2"/>
    <s v="R1013"/>
    <n v="38"/>
    <n v="1"/>
    <s v="Jul"/>
    <n v="1984"/>
  </r>
  <r>
    <s v="Id1537"/>
    <s v="Jackie K."/>
    <n v="18.48"/>
    <n v="10.84"/>
    <s v="Yes"/>
    <s v="No"/>
    <x v="0"/>
    <n v="2"/>
    <x v="1"/>
    <x v="3"/>
    <x v="0"/>
    <s v="08-11-1970"/>
    <n v="6651"/>
    <s v="tier - 2"/>
    <s v="tier - 3"/>
    <s v="R1013"/>
    <n v="52"/>
    <n v="8"/>
    <s v="Nov"/>
    <n v="1970"/>
  </r>
  <r>
    <s v="Id1538"/>
    <s v="Chris"/>
    <n v="16.815000000000001"/>
    <n v="5.63"/>
    <s v="No"/>
    <s v="No"/>
    <x v="0"/>
    <n v="1"/>
    <x v="1"/>
    <x v="3"/>
    <x v="2"/>
    <s v="08-12-1984"/>
    <n v="6641"/>
    <s v="tier - 2"/>
    <s v="tier - 3"/>
    <s v="R1019"/>
    <n v="38"/>
    <n v="8"/>
    <s v="Dec"/>
    <n v="1984"/>
  </r>
  <r>
    <s v="Id1539"/>
    <s v="Tyler C"/>
    <n v="26.72"/>
    <n v="4.1399999999999997"/>
    <s v="No"/>
    <s v="No"/>
    <x v="0"/>
    <n v="0"/>
    <x v="1"/>
    <x v="1"/>
    <x v="2"/>
    <s v="06-06-1990"/>
    <n v="6639"/>
    <s v="tier - 2"/>
    <s v="tier - 2"/>
    <s v="R1021"/>
    <n v="33"/>
    <n v="6"/>
    <s v="Jun"/>
    <n v="1990"/>
  </r>
  <r>
    <s v="Id1540"/>
    <s v="Yoshie"/>
    <n v="41.42"/>
    <n v="5.17"/>
    <s v="No"/>
    <s v="No"/>
    <x v="1"/>
    <n v="1"/>
    <x v="1"/>
    <x v="0"/>
    <x v="2"/>
    <s v="04-09-2003"/>
    <n v="6638"/>
    <s v="tier - 2"/>
    <s v="tier - 1"/>
    <s v="R1012"/>
    <n v="19"/>
    <n v="4"/>
    <s v="Sep"/>
    <n v="2003"/>
  </r>
  <r>
    <s v="Id1541"/>
    <s v="Lauren A"/>
    <n v="20.69"/>
    <n v="6.93"/>
    <s v="No"/>
    <s v="No"/>
    <x v="0"/>
    <n v="2"/>
    <x v="1"/>
    <x v="2"/>
    <x v="0"/>
    <s v="29-08-1973"/>
    <n v="6630"/>
    <s v="tier - 2"/>
    <s v="tier - 1"/>
    <s v="R1013"/>
    <n v="49"/>
    <n v="29"/>
    <s v="Aug"/>
    <n v="1973"/>
  </r>
  <r>
    <s v="Id1542"/>
    <s v="Mason D."/>
    <n v="41.23"/>
    <n v="4.24"/>
    <s v="No"/>
    <s v="No"/>
    <x v="0"/>
    <n v="0"/>
    <x v="1"/>
    <x v="0"/>
    <x v="2"/>
    <s v="28-08-1982"/>
    <n v="6610"/>
    <s v="tier - 3"/>
    <s v="tier - 2"/>
    <s v="R1015"/>
    <n v="40"/>
    <n v="28"/>
    <s v="Aug"/>
    <n v="1982"/>
  </r>
  <r>
    <s v="Id1543"/>
    <s v="Ryan"/>
    <n v="29.9"/>
    <n v="5.91"/>
    <s v="No"/>
    <s v="No"/>
    <x v="0"/>
    <n v="0"/>
    <x v="1"/>
    <x v="1"/>
    <x v="1"/>
    <s v="07-11-1982"/>
    <n v="6600"/>
    <s v="tier - 2"/>
    <s v="tier - 3"/>
    <s v="R1011"/>
    <n v="40"/>
    <n v="7"/>
    <s v="Nov"/>
    <n v="1982"/>
  </r>
  <r>
    <s v="Id1544"/>
    <s v="Arturo"/>
    <n v="34.104999999999997"/>
    <n v="5.93"/>
    <s v="No"/>
    <s v="No"/>
    <x v="0"/>
    <n v="0"/>
    <x v="1"/>
    <x v="0"/>
    <x v="1"/>
    <s v="29-12-1982"/>
    <n v="6600"/>
    <s v="tier - 3"/>
    <s v="tier - 2"/>
    <s v="R1016"/>
    <n v="40"/>
    <n v="29"/>
    <s v="Dec"/>
    <n v="1982"/>
  </r>
  <r>
    <s v="Id1545"/>
    <s v="Jake"/>
    <n v="24.97"/>
    <n v="5.66"/>
    <s v="No"/>
    <s v="No"/>
    <x v="0"/>
    <n v="0"/>
    <x v="1"/>
    <x v="2"/>
    <x v="2"/>
    <s v="22-11-1982"/>
    <n v="6594"/>
    <s v="tier - 2"/>
    <s v="tier - 1"/>
    <s v="R1013"/>
    <n v="40"/>
    <n v="22"/>
    <s v="Nov"/>
    <n v="1982"/>
  </r>
  <r>
    <s v="Id1546"/>
    <s v="Sarah E"/>
    <n v="34.799999999999997"/>
    <n v="4.1900000000000004"/>
    <s v="No"/>
    <s v="No"/>
    <x v="0"/>
    <n v="1"/>
    <x v="1"/>
    <x v="0"/>
    <x v="2"/>
    <s v="05-10-1984"/>
    <n v="6572"/>
    <s v="tier - 2"/>
    <s v="tier - 3"/>
    <s v="R1011"/>
    <n v="38"/>
    <n v="5"/>
    <s v="Oct"/>
    <n v="1984"/>
  </r>
  <r>
    <s v="Id1547"/>
    <s v="Alison L."/>
    <n v="32.965000000000003"/>
    <n v="9.2100000000000009"/>
    <s v="Yes"/>
    <s v="No"/>
    <x v="0"/>
    <n v="0"/>
    <x v="1"/>
    <x v="0"/>
    <x v="0"/>
    <s v="20-07-1981"/>
    <n v="6571"/>
    <s v="tier - 2"/>
    <s v="tier - 1"/>
    <s v="R1012"/>
    <n v="41"/>
    <n v="20"/>
    <s v="Jul"/>
    <n v="1981"/>
  </r>
  <r>
    <s v="Id1548"/>
    <s v="Karen A."/>
    <n v="27.265000000000001"/>
    <n v="5.51"/>
    <s v="No"/>
    <s v="No"/>
    <x v="0"/>
    <n v="1"/>
    <x v="1"/>
    <x v="1"/>
    <x v="2"/>
    <s v="20-09-1984"/>
    <n v="6555"/>
    <s v="tier - 2"/>
    <s v="tier - 2"/>
    <s v="R1024"/>
    <n v="38"/>
    <n v="20"/>
    <s v="Sep"/>
    <n v="1984"/>
  </r>
  <r>
    <s v="Id1549"/>
    <s v="Thomas R. Jr."/>
    <n v="17.059999999999999"/>
    <n v="8.5"/>
    <s v="No"/>
    <s v="No"/>
    <x v="0"/>
    <n v="0"/>
    <x v="1"/>
    <x v="3"/>
    <x v="0"/>
    <s v="11-12-1968"/>
    <n v="6552"/>
    <s v="tier - 3"/>
    <s v="tier - 2"/>
    <s v="R1013"/>
    <n v="54"/>
    <n v="11"/>
    <s v="Dec"/>
    <n v="1968"/>
  </r>
  <r>
    <s v="Id1550"/>
    <s v="Stephanie W."/>
    <n v="36.29"/>
    <n v="6.23"/>
    <s v="No"/>
    <s v="No"/>
    <x v="0"/>
    <n v="0"/>
    <x v="1"/>
    <x v="0"/>
    <x v="1"/>
    <s v="06-08-1989"/>
    <n v="6552"/>
    <s v="tier - 2"/>
    <s v="tier - 2"/>
    <s v="R1024"/>
    <n v="33"/>
    <n v="6"/>
    <s v="Aug"/>
    <n v="1989"/>
  </r>
  <r>
    <s v="Id1551"/>
    <s v="Ezra"/>
    <n v="28.594999999999999"/>
    <n v="8.5299999999999994"/>
    <s v="Yes"/>
    <s v="No"/>
    <x v="0"/>
    <n v="1"/>
    <x v="1"/>
    <x v="1"/>
    <x v="0"/>
    <s v="18-12-1986"/>
    <n v="6548"/>
    <s v="tier - 2"/>
    <s v="tier - 3"/>
    <s v="R1012"/>
    <n v="36"/>
    <n v="18"/>
    <s v="Dec"/>
    <n v="1986"/>
  </r>
  <r>
    <s v="Id1552"/>
    <s v="Jim"/>
    <n v="17.8"/>
    <n v="5.75"/>
    <s v="Yes"/>
    <s v="No"/>
    <x v="1"/>
    <n v="1"/>
    <x v="1"/>
    <x v="3"/>
    <x v="1"/>
    <s v="03-12-1969"/>
    <n v="6546"/>
    <s v="tier - 2"/>
    <s v="tier - 3"/>
    <s v="R1013"/>
    <n v="53"/>
    <n v="3"/>
    <s v="Dec"/>
    <n v="1969"/>
  </r>
  <r>
    <s v="Id1553"/>
    <s v="Ari L."/>
    <n v="21.4"/>
    <n v="5.6"/>
    <s v="No"/>
    <s v="No"/>
    <x v="0"/>
    <n v="0"/>
    <x v="1"/>
    <x v="2"/>
    <x v="2"/>
    <s v="02-10-1982"/>
    <n v="6537"/>
    <s v="tier - 2"/>
    <s v="tier - 2"/>
    <s v="R1012"/>
    <n v="40"/>
    <n v="2"/>
    <s v="Oct"/>
    <n v="1982"/>
  </r>
  <r>
    <s v="Id1554"/>
    <s v="Fanny"/>
    <n v="23.01"/>
    <n v="4.68"/>
    <s v="No"/>
    <s v="No"/>
    <x v="0"/>
    <n v="0"/>
    <x v="1"/>
    <x v="2"/>
    <x v="2"/>
    <s v="12-08-1982"/>
    <n v="6532"/>
    <s v="tier - 2"/>
    <s v="tier - 1"/>
    <s v="R1013"/>
    <n v="40"/>
    <n v="12"/>
    <s v="Aug"/>
    <n v="1982"/>
  </r>
  <r>
    <s v="Id1555"/>
    <s v="Heather"/>
    <n v="19.86"/>
    <n v="5.62"/>
    <s v="Yes"/>
    <s v="No"/>
    <x v="0"/>
    <n v="0"/>
    <x v="1"/>
    <x v="2"/>
    <x v="2"/>
    <s v="23-10-1976"/>
    <n v="6529"/>
    <s v="tier - 2"/>
    <s v="tier - 1"/>
    <s v="R1013"/>
    <n v="46"/>
    <n v="23"/>
    <s v="Oct"/>
    <n v="1976"/>
  </r>
  <r>
    <s v="Id1556"/>
    <s v="Peter W. Sr."/>
    <n v="33.58"/>
    <n v="5.08"/>
    <s v="No"/>
    <s v="No"/>
    <x v="0"/>
    <n v="0"/>
    <x v="1"/>
    <x v="0"/>
    <x v="2"/>
    <s v="07-07-1994"/>
    <n v="6512"/>
    <s v="tier - 2"/>
    <s v="tier - 1"/>
    <s v="R1021"/>
    <n v="28"/>
    <n v="7"/>
    <s v="Jul"/>
    <n v="1994"/>
  </r>
  <r>
    <s v="Id1557"/>
    <s v="Catherine A"/>
    <n v="29.81"/>
    <n v="5.28"/>
    <s v="No"/>
    <s v="No"/>
    <x v="0"/>
    <n v="0"/>
    <x v="1"/>
    <x v="1"/>
    <x v="2"/>
    <s v="28-08-1982"/>
    <n v="6500"/>
    <s v="tier - 2"/>
    <s v="tier - 2"/>
    <s v="R1013"/>
    <n v="40"/>
    <n v="28"/>
    <s v="Aug"/>
    <n v="1982"/>
  </r>
  <r>
    <s v="Id1558"/>
    <s v="Kelly A"/>
    <n v="27.4"/>
    <n v="4.6100000000000003"/>
    <s v="No"/>
    <s v="No"/>
    <x v="0"/>
    <n v="0"/>
    <x v="1"/>
    <x v="1"/>
    <x v="2"/>
    <s v="09-10-1982"/>
    <n v="6497"/>
    <s v="tier - 2"/>
    <s v="tier - 3"/>
    <s v="R1011"/>
    <n v="40"/>
    <n v="9"/>
    <s v="Oct"/>
    <n v="1982"/>
  </r>
  <r>
    <s v="Id1559"/>
    <s v="Janel N."/>
    <n v="17.98"/>
    <n v="6.57"/>
    <s v="Yes"/>
    <s v="No"/>
    <x v="0"/>
    <n v="2"/>
    <x v="1"/>
    <x v="3"/>
    <x v="0"/>
    <s v="01-12-1970"/>
    <n v="6482"/>
    <s v="tier - 2"/>
    <s v="tier - 2"/>
    <s v="R1013"/>
    <n v="52"/>
    <n v="1"/>
    <s v="Dec"/>
    <n v="1970"/>
  </r>
  <r>
    <s v="Id1560"/>
    <s v="Yann Kai"/>
    <n v="37.9"/>
    <n v="5.83"/>
    <s v="No"/>
    <s v="No"/>
    <x v="0"/>
    <n v="0"/>
    <x v="1"/>
    <x v="0"/>
    <x v="1"/>
    <s v="08-06-1980"/>
    <n v="6474"/>
    <s v="tier - 2"/>
    <s v="tier - 3"/>
    <s v="R1011"/>
    <n v="43"/>
    <n v="8"/>
    <s v="Jun"/>
    <n v="1980"/>
  </r>
  <r>
    <s v="Id1561"/>
    <s v="Zachary R."/>
    <n v="25.27"/>
    <n v="6.98"/>
    <s v="Yes"/>
    <s v="No"/>
    <x v="0"/>
    <n v="0"/>
    <x v="1"/>
    <x v="1"/>
    <x v="0"/>
    <s v="27-07-1981"/>
    <n v="6473"/>
    <s v="tier - 2"/>
    <s v="tier - 2"/>
    <s v="R1013"/>
    <n v="41"/>
    <n v="27"/>
    <s v="Jul"/>
    <n v="1981"/>
  </r>
  <r>
    <s v="Id1562"/>
    <s v="Alejandro Sr."/>
    <n v="29.26"/>
    <n v="4.03"/>
    <s v="No"/>
    <s v="No"/>
    <x v="0"/>
    <n v="1"/>
    <x v="1"/>
    <x v="1"/>
    <x v="2"/>
    <s v="01-11-1984"/>
    <n v="6458"/>
    <s v="tier - 2"/>
    <s v="tier - 3"/>
    <s v="R1012"/>
    <n v="38"/>
    <n v="1"/>
    <s v="Nov"/>
    <n v="1984"/>
  </r>
  <r>
    <s v="Id1563"/>
    <s v="Nicholas R."/>
    <n v="27.835000000000001"/>
    <n v="4.5599999999999996"/>
    <s v="No"/>
    <s v="No"/>
    <x v="0"/>
    <n v="1"/>
    <x v="1"/>
    <x v="1"/>
    <x v="2"/>
    <s v="26-08-1984"/>
    <n v="6456"/>
    <s v="tier - 3"/>
    <s v="tier - 3"/>
    <s v="R1012"/>
    <n v="38"/>
    <n v="26"/>
    <s v="Aug"/>
    <n v="1984"/>
  </r>
  <r>
    <s v="Id1564"/>
    <s v="Paul"/>
    <n v="46.53"/>
    <n v="5.38"/>
    <s v="Yes"/>
    <s v="No"/>
    <x v="0"/>
    <n v="0"/>
    <x v="1"/>
    <x v="0"/>
    <x v="2"/>
    <s v="22-07-1985"/>
    <n v="6436"/>
    <s v="tier - 3"/>
    <s v="tier - 2"/>
    <s v="R1013"/>
    <n v="37"/>
    <n v="22"/>
    <s v="Jul"/>
    <n v="1985"/>
  </r>
  <r>
    <s v="Id1565"/>
    <s v="Michael D"/>
    <n v="20.58"/>
    <n v="11.04"/>
    <s v="Yes"/>
    <s v="No"/>
    <x v="0"/>
    <n v="1"/>
    <x v="1"/>
    <x v="2"/>
    <x v="0"/>
    <s v="05-08-1975"/>
    <n v="6423"/>
    <s v="tier - 2"/>
    <s v="tier - 3"/>
    <s v="R1013"/>
    <n v="47"/>
    <n v="5"/>
    <s v="Aug"/>
    <n v="1975"/>
  </r>
  <r>
    <s v="Id1566"/>
    <s v="Marina"/>
    <n v="19.53"/>
    <n v="6.09"/>
    <s v="Yes"/>
    <s v="No"/>
    <x v="0"/>
    <n v="0"/>
    <x v="1"/>
    <x v="2"/>
    <x v="1"/>
    <s v="30-12-1976"/>
    <n v="6417"/>
    <s v="tier - 2"/>
    <s v="tier - 3"/>
    <s v="R1013"/>
    <n v="46"/>
    <n v="30"/>
    <s v="Dec"/>
    <n v="1976"/>
  </r>
  <r>
    <s v="Id1567"/>
    <s v="Caroline"/>
    <n v="27.7"/>
    <n v="4.71"/>
    <s v="No"/>
    <s v="No"/>
    <x v="0"/>
    <n v="1"/>
    <x v="1"/>
    <x v="1"/>
    <x v="2"/>
    <s v="04-09-1987"/>
    <n v="6414"/>
    <s v="tier - 2"/>
    <s v="tier - 2"/>
    <s v="R1011"/>
    <n v="35"/>
    <n v="4"/>
    <s v="Sep"/>
    <n v="1987"/>
  </r>
  <r>
    <s v="Id1568"/>
    <s v="Ross P"/>
    <n v="18.920000000000002"/>
    <n v="8.18"/>
    <s v="No"/>
    <s v="No"/>
    <x v="0"/>
    <n v="0"/>
    <x v="1"/>
    <x v="2"/>
    <x v="0"/>
    <s v="22-08-1971"/>
    <n v="6412"/>
    <s v="tier - 2"/>
    <s v="tier - 3"/>
    <s v="R1013"/>
    <n v="51"/>
    <n v="22"/>
    <s v="Aug"/>
    <n v="1971"/>
  </r>
  <r>
    <s v="Id1569"/>
    <s v="Aoife"/>
    <n v="17.760000000000002"/>
    <n v="11.18"/>
    <s v="Yes"/>
    <s v="No"/>
    <x v="0"/>
    <n v="2"/>
    <x v="1"/>
    <x v="3"/>
    <x v="0"/>
    <s v="20-08-1970"/>
    <n v="6407"/>
    <s v="tier - 2"/>
    <s v="tier - 1"/>
    <s v="R1013"/>
    <n v="52"/>
    <n v="20"/>
    <s v="Aug"/>
    <n v="1970"/>
  </r>
  <r>
    <s v="Id1570"/>
    <s v="Wesley"/>
    <n v="29.83"/>
    <n v="5.03"/>
    <s v="Yes"/>
    <s v="No"/>
    <x v="0"/>
    <n v="0"/>
    <x v="1"/>
    <x v="1"/>
    <x v="2"/>
    <s v="10-12-1985"/>
    <n v="6406"/>
    <s v="tier - 1"/>
    <s v="tier - 3"/>
    <s v="R1014"/>
    <n v="37"/>
    <n v="10"/>
    <s v="Dec"/>
    <n v="1985"/>
  </r>
  <r>
    <s v="Id1571"/>
    <s v="Rebecca J"/>
    <n v="23.465"/>
    <n v="5.56"/>
    <s v="No"/>
    <s v="No"/>
    <x v="0"/>
    <n v="1"/>
    <x v="1"/>
    <x v="2"/>
    <x v="2"/>
    <s v="09-09-1987"/>
    <n v="6402"/>
    <s v="tier - 2"/>
    <s v="tier - 3"/>
    <s v="R1024"/>
    <n v="35"/>
    <n v="9"/>
    <s v="Sep"/>
    <n v="1987"/>
  </r>
  <r>
    <s v="Id1572"/>
    <s v="Barry P."/>
    <n v="29.355"/>
    <n v="4.33"/>
    <s v="No"/>
    <s v="No"/>
    <x v="0"/>
    <n v="0"/>
    <x v="1"/>
    <x v="1"/>
    <x v="2"/>
    <s v="28-10-1982"/>
    <n v="6394"/>
    <s v="tier - 2"/>
    <s v="tier - 1"/>
    <s v="R1012"/>
    <n v="40"/>
    <n v="28"/>
    <s v="Oct"/>
    <n v="1982"/>
  </r>
  <r>
    <s v="Id1573"/>
    <s v="Maciej"/>
    <n v="35.49"/>
    <n v="5.21"/>
    <s v="Yes"/>
    <s v="No"/>
    <x v="1"/>
    <n v="1"/>
    <x v="1"/>
    <x v="0"/>
    <x v="2"/>
    <s v="16-08-1997"/>
    <n v="6390"/>
    <s v="tier - 2"/>
    <s v="tier - 2"/>
    <s v="R1021"/>
    <n v="25"/>
    <n v="16"/>
    <s v="Aug"/>
    <n v="1997"/>
  </r>
  <r>
    <s v="Id1574"/>
    <s v="Jerry D."/>
    <n v="26.315000000000001"/>
    <n v="5.89"/>
    <s v="No"/>
    <s v="No"/>
    <x v="0"/>
    <n v="0"/>
    <x v="1"/>
    <x v="1"/>
    <x v="1"/>
    <s v="06-08-1982"/>
    <n v="6389"/>
    <s v="tier - 1"/>
    <s v="tier - 2"/>
    <s v="R1012"/>
    <n v="40"/>
    <n v="6"/>
    <s v="Aug"/>
    <n v="1982"/>
  </r>
  <r>
    <s v="Id1575"/>
    <s v="Eric A."/>
    <n v="19.79"/>
    <n v="4.8099999999999996"/>
    <s v="Yes"/>
    <s v="No"/>
    <x v="0"/>
    <n v="0"/>
    <x v="1"/>
    <x v="2"/>
    <x v="2"/>
    <s v="18-11-1976"/>
    <n v="6374"/>
    <s v="tier - 2"/>
    <s v="tier - 2"/>
    <s v="R1013"/>
    <n v="46"/>
    <n v="18"/>
    <s v="Nov"/>
    <n v="1976"/>
  </r>
  <r>
    <s v="Id1576"/>
    <s v="Cathi"/>
    <n v="40.564999999999998"/>
    <n v="5.66"/>
    <s v="No"/>
    <s v="No"/>
    <x v="0"/>
    <n v="1"/>
    <x v="1"/>
    <x v="0"/>
    <x v="2"/>
    <s v="13-08-1984"/>
    <n v="6374"/>
    <s v="tier - 2"/>
    <s v="tier - 1"/>
    <s v="R1012"/>
    <n v="38"/>
    <n v="13"/>
    <s v="Aug"/>
    <n v="1984"/>
  </r>
  <r>
    <s v="Id1577"/>
    <s v="Alex M"/>
    <n v="18.03"/>
    <n v="10.66"/>
    <s v="Yes"/>
    <s v="No"/>
    <x v="0"/>
    <n v="2"/>
    <x v="1"/>
    <x v="3"/>
    <x v="0"/>
    <s v="09-11-1970"/>
    <n v="6367"/>
    <s v="tier - 2"/>
    <s v="tier - 1"/>
    <s v="R1013"/>
    <n v="52"/>
    <n v="9"/>
    <s v="Nov"/>
    <n v="1970"/>
  </r>
  <r>
    <s v="Id1578"/>
    <s v="Liang"/>
    <n v="34.65"/>
    <n v="5.98"/>
    <s v="Yes"/>
    <s v="No"/>
    <x v="0"/>
    <n v="0"/>
    <x v="1"/>
    <x v="0"/>
    <x v="1"/>
    <s v="07-07-1996"/>
    <n v="6361"/>
    <s v="tier - 2"/>
    <s v="tier - 3"/>
    <s v="R1021"/>
    <n v="26"/>
    <n v="7"/>
    <s v="Jul"/>
    <n v="1996"/>
  </r>
  <r>
    <s v="Id1579"/>
    <s v="Lexy"/>
    <n v="42.94"/>
    <n v="4.34"/>
    <s v="No"/>
    <s v="No"/>
    <x v="0"/>
    <n v="0"/>
    <x v="1"/>
    <x v="0"/>
    <x v="2"/>
    <s v="24-06-1989"/>
    <n v="6361"/>
    <s v="tier - 2"/>
    <s v="tier - 2"/>
    <s v="R1012"/>
    <n v="33"/>
    <n v="24"/>
    <s v="Jun"/>
    <n v="1989"/>
  </r>
  <r>
    <s v="Id1580"/>
    <s v="Michael"/>
    <n v="31.254999999999999"/>
    <n v="5.17"/>
    <s v="No"/>
    <s v="No"/>
    <x v="0"/>
    <n v="0"/>
    <x v="1"/>
    <x v="0"/>
    <x v="2"/>
    <s v="30-10-1980"/>
    <n v="6359"/>
    <s v="tier - 2"/>
    <s v="tier - 1"/>
    <s v="R1012"/>
    <n v="42"/>
    <n v="30"/>
    <s v="Oct"/>
    <n v="1980"/>
  </r>
  <r>
    <s v="Id1581"/>
    <s v="Samuel L"/>
    <n v="45.43"/>
    <n v="4.2300000000000004"/>
    <s v="Yes"/>
    <s v="No"/>
    <x v="1"/>
    <n v="1"/>
    <x v="1"/>
    <x v="0"/>
    <x v="2"/>
    <s v="19-08-1983"/>
    <n v="6356"/>
    <s v="tier - 3"/>
    <s v="tier - 2"/>
    <s v="R1013"/>
    <n v="39"/>
    <n v="19"/>
    <s v="Aug"/>
    <n v="1983"/>
  </r>
  <r>
    <s v="Id1582"/>
    <s v="Spencer A."/>
    <n v="32.340000000000003"/>
    <n v="4.88"/>
    <s v="Yes"/>
    <s v="No"/>
    <x v="1"/>
    <n v="1"/>
    <x v="1"/>
    <x v="0"/>
    <x v="2"/>
    <s v="21-10-1983"/>
    <n v="6338"/>
    <s v="tier - 2"/>
    <s v="tier - 1"/>
    <s v="R1013"/>
    <n v="39"/>
    <n v="21"/>
    <s v="Oct"/>
    <n v="1983"/>
  </r>
  <r>
    <s v="Id1583"/>
    <s v="Rochelle"/>
    <n v="25.46"/>
    <n v="9.7100000000000009"/>
    <s v="Yes"/>
    <s v="No"/>
    <x v="0"/>
    <n v="1"/>
    <x v="1"/>
    <x v="1"/>
    <x v="0"/>
    <s v="25-09-1986"/>
    <n v="6336"/>
    <s v="tier - 2"/>
    <s v="tier - 2"/>
    <s v="R1013"/>
    <n v="36"/>
    <n v="25"/>
    <s v="Sep"/>
    <n v="1986"/>
  </r>
  <r>
    <s v="Id1584"/>
    <s v="Paula"/>
    <n v="37.145000000000003"/>
    <n v="5.32"/>
    <s v="No"/>
    <s v="No"/>
    <x v="0"/>
    <n v="0"/>
    <x v="1"/>
    <x v="0"/>
    <x v="2"/>
    <s v="13-08-1990"/>
    <n v="6334"/>
    <s v="tier - 2"/>
    <s v="tier - 2"/>
    <s v="R1024"/>
    <n v="32"/>
    <n v="13"/>
    <s v="Aug"/>
    <n v="1990"/>
  </r>
  <r>
    <s v="Id1585"/>
    <s v="Madeline E."/>
    <n v="30.8"/>
    <n v="5.83"/>
    <s v="Yes"/>
    <s v="No"/>
    <x v="0"/>
    <n v="0"/>
    <x v="1"/>
    <x v="0"/>
    <x v="1"/>
    <s v="15-12-1985"/>
    <n v="6314"/>
    <s v="tier - 2"/>
    <s v="tier - 1"/>
    <s v="R1013"/>
    <n v="37"/>
    <n v="15"/>
    <s v="Dec"/>
    <n v="1985"/>
  </r>
  <r>
    <s v="Id1586"/>
    <s v="Maria Isabel"/>
    <n v="29.5"/>
    <n v="5.54"/>
    <s v="Yes"/>
    <s v="No"/>
    <x v="0"/>
    <n v="0"/>
    <x v="1"/>
    <x v="1"/>
    <x v="2"/>
    <s v="19-11-1985"/>
    <n v="6312"/>
    <s v="tier - 2"/>
    <s v="tier - 1"/>
    <s v="R1011"/>
    <n v="37"/>
    <n v="19"/>
    <s v="Nov"/>
    <n v="1985"/>
  </r>
  <r>
    <s v="Id1587"/>
    <s v="Arthur M."/>
    <n v="43.39"/>
    <n v="5.85"/>
    <s v="No"/>
    <s v="yes"/>
    <x v="0"/>
    <n v="1"/>
    <x v="1"/>
    <x v="0"/>
    <x v="1"/>
    <s v="27-07-2004"/>
    <n v="6311"/>
    <s v="tier - 2"/>
    <s v="tier - 2"/>
    <s v="R1011"/>
    <n v="18"/>
    <n v="27"/>
    <s v="Jul"/>
    <n v="2004"/>
  </r>
  <r>
    <s v="Id1588"/>
    <s v="Joseph R."/>
    <n v="15.08"/>
    <n v="4.8499999999999996"/>
    <s v="Yes"/>
    <s v="No"/>
    <x v="1"/>
    <n v="1"/>
    <x v="1"/>
    <x v="3"/>
    <x v="2"/>
    <s v="04-09-1969"/>
    <n v="6306"/>
    <s v="tier - 2"/>
    <s v="tier - 2"/>
    <s v="R1012"/>
    <n v="53"/>
    <n v="4"/>
    <s v="Sep"/>
    <n v="1969"/>
  </r>
  <r>
    <s v="Id1589"/>
    <s v="Sachiko"/>
    <n v="20.48"/>
    <n v="11.09"/>
    <s v="No"/>
    <s v="No"/>
    <x v="0"/>
    <n v="0"/>
    <x v="1"/>
    <x v="2"/>
    <x v="0"/>
    <s v="17-09-1974"/>
    <n v="6302"/>
    <s v="tier - 2"/>
    <s v="tier - 1"/>
    <s v="R1013"/>
    <n v="48"/>
    <n v="17"/>
    <s v="Sep"/>
    <n v="1974"/>
  </r>
  <r>
    <s v="Id1590"/>
    <s v="Christopher"/>
    <n v="34.450000000000003"/>
    <n v="5.58"/>
    <s v="Yes"/>
    <s v="No"/>
    <x v="0"/>
    <n v="0"/>
    <x v="1"/>
    <x v="0"/>
    <x v="2"/>
    <s v="04-07-1996"/>
    <n v="6294"/>
    <s v="tier - 2"/>
    <s v="tier - 3"/>
    <s v="R1021"/>
    <n v="26"/>
    <n v="4"/>
    <s v="Jul"/>
    <n v="1996"/>
  </r>
  <r>
    <s v="Id1591"/>
    <s v="Joseph"/>
    <n v="34.21"/>
    <n v="9.7200000000000006"/>
    <s v="Yes"/>
    <s v="No"/>
    <x v="0"/>
    <n v="0"/>
    <x v="1"/>
    <x v="0"/>
    <x v="0"/>
    <s v="26-08-1981"/>
    <n v="6290"/>
    <s v="tier - 2"/>
    <s v="tier - 3"/>
    <s v="R1013"/>
    <n v="41"/>
    <n v="26"/>
    <s v="Aug"/>
    <n v="1981"/>
  </r>
  <r>
    <s v="Id1592"/>
    <s v="Lawrence"/>
    <n v="28.8"/>
    <n v="11.41"/>
    <s v="Yes"/>
    <s v="No"/>
    <x v="0"/>
    <n v="0"/>
    <x v="1"/>
    <x v="1"/>
    <x v="0"/>
    <s v="24-11-1981"/>
    <n v="6282"/>
    <s v="tier - 2"/>
    <s v="tier - 1"/>
    <s v="R1011"/>
    <n v="41"/>
    <n v="24"/>
    <s v="Nov"/>
    <n v="1981"/>
  </r>
  <r>
    <s v="Id1593"/>
    <s v="Katie"/>
    <n v="31.74"/>
    <n v="4.46"/>
    <s v="No"/>
    <s v="No"/>
    <x v="1"/>
    <n v="1"/>
    <x v="1"/>
    <x v="0"/>
    <x v="2"/>
    <s v="16-10-1993"/>
    <n v="6276"/>
    <s v="tier - 2"/>
    <s v="tier - 1"/>
    <s v="R1025"/>
    <n v="29"/>
    <n v="16"/>
    <s v="Oct"/>
    <n v="1993"/>
  </r>
  <r>
    <s v="Id1594"/>
    <s v="Ruben"/>
    <n v="21.78"/>
    <n v="9.31"/>
    <s v="Yes"/>
    <s v="No"/>
    <x v="0"/>
    <n v="0"/>
    <x v="1"/>
    <x v="2"/>
    <x v="0"/>
    <s v="30-06-1981"/>
    <n v="6272"/>
    <s v="tier - 1"/>
    <s v="tier - 3"/>
    <s v="R1013"/>
    <n v="41"/>
    <n v="30"/>
    <s v="Jun"/>
    <n v="1981"/>
  </r>
  <r>
    <s v="Id1595"/>
    <s v="Sarah"/>
    <n v="23.75"/>
    <n v="5.03"/>
    <s v="No"/>
    <s v="No"/>
    <x v="0"/>
    <n v="1"/>
    <x v="1"/>
    <x v="2"/>
    <x v="2"/>
    <s v="25-09-1984"/>
    <n v="6269"/>
    <s v="tier - 2"/>
    <s v="tier - 1"/>
    <s v="R1013"/>
    <n v="38"/>
    <n v="25"/>
    <s v="Sep"/>
    <n v="1984"/>
  </r>
  <r>
    <s v="Id1596"/>
    <s v="Angela R."/>
    <n v="33.21"/>
    <n v="5.07"/>
    <s v="Yes"/>
    <s v="No"/>
    <x v="0"/>
    <n v="1"/>
    <x v="1"/>
    <x v="0"/>
    <x v="2"/>
    <s v="17-10-1995"/>
    <n v="6261"/>
    <s v="tier - 2"/>
    <s v="tier - 1"/>
    <s v="R1026"/>
    <n v="27"/>
    <n v="17"/>
    <s v="Oct"/>
    <n v="1995"/>
  </r>
  <r>
    <s v="Id1597"/>
    <s v="Chatham"/>
    <n v="17.7"/>
    <n v="10.42"/>
    <s v="Yes"/>
    <s v="No"/>
    <x v="0"/>
    <n v="2"/>
    <x v="1"/>
    <x v="3"/>
    <x v="0"/>
    <s v="11-10-1970"/>
    <n v="6255"/>
    <s v="tier - 2"/>
    <s v="tier - 2"/>
    <s v="R1013"/>
    <n v="52"/>
    <n v="11"/>
    <s v="Oct"/>
    <n v="1970"/>
  </r>
  <r>
    <s v="Id1598"/>
    <s v="Derek"/>
    <n v="17.2"/>
    <n v="6.45"/>
    <s v="No"/>
    <s v="No"/>
    <x v="0"/>
    <n v="2"/>
    <x v="1"/>
    <x v="3"/>
    <x v="1"/>
    <s v="08-09-1972"/>
    <n v="6254"/>
    <s v="tier - 2"/>
    <s v="tier - 2"/>
    <s v="R1012"/>
    <n v="50"/>
    <n v="8"/>
    <s v="Sep"/>
    <n v="1972"/>
  </r>
  <r>
    <s v="Id1599"/>
    <s v="Kalvin J."/>
    <n v="19.21"/>
    <n v="5.52"/>
    <s v="No"/>
    <s v="No"/>
    <x v="0"/>
    <n v="2"/>
    <x v="1"/>
    <x v="2"/>
    <x v="2"/>
    <s v="11-11-1972"/>
    <n v="6254"/>
    <s v="tier - 2"/>
    <s v="tier - 2"/>
    <s v="R1013"/>
    <n v="50"/>
    <n v="11"/>
    <s v="Nov"/>
    <n v="1972"/>
  </r>
  <r>
    <s v="Id1600"/>
    <s v="Dave"/>
    <n v="23.2"/>
    <n v="4.41"/>
    <s v="No"/>
    <s v="No"/>
    <x v="1"/>
    <n v="1"/>
    <x v="1"/>
    <x v="2"/>
    <x v="2"/>
    <s v="10-10-1979"/>
    <n v="6250"/>
    <s v="tier - 2"/>
    <s v="tier - 1"/>
    <s v="R1011"/>
    <n v="43"/>
    <n v="10"/>
    <s v="Oct"/>
    <n v="1979"/>
  </r>
  <r>
    <s v="Id1601"/>
    <s v="Barbara G."/>
    <n v="32.5"/>
    <n v="4.6900000000000004"/>
    <s v="Yes"/>
    <s v="No"/>
    <x v="1"/>
    <n v="1"/>
    <x v="1"/>
    <x v="0"/>
    <x v="2"/>
    <s v="11-08-1983"/>
    <n v="6238"/>
    <s v="tier - 2"/>
    <s v="tier - 1"/>
    <s v="R1011"/>
    <n v="39"/>
    <n v="11"/>
    <s v="Aug"/>
    <n v="1983"/>
  </r>
  <r>
    <s v="Id1602"/>
    <s v="Skylar"/>
    <n v="20.9"/>
    <n v="6.94"/>
    <s v="No"/>
    <s v="No"/>
    <x v="0"/>
    <n v="0"/>
    <x v="1"/>
    <x v="2"/>
    <x v="0"/>
    <s v="19-09-1978"/>
    <n v="6237"/>
    <s v="tier - 2"/>
    <s v="tier - 2"/>
    <s v="R1013"/>
    <n v="44"/>
    <n v="19"/>
    <s v="Sep"/>
    <n v="1978"/>
  </r>
  <r>
    <s v="Id1603"/>
    <s v="Nick"/>
    <n v="19.11"/>
    <n v="4.3499999999999996"/>
    <s v="No"/>
    <s v="No"/>
    <x v="0"/>
    <n v="2"/>
    <x v="1"/>
    <x v="2"/>
    <x v="2"/>
    <s v="29-06-1972"/>
    <n v="6220"/>
    <s v="tier - 2"/>
    <s v="tier - 2"/>
    <s v="R1013"/>
    <n v="50"/>
    <n v="29"/>
    <s v="Jun"/>
    <n v="1972"/>
  </r>
  <r>
    <s v="Id1604"/>
    <s v="Sunny S"/>
    <n v="31.17"/>
    <n v="5.28"/>
    <s v="No"/>
    <s v="No"/>
    <x v="0"/>
    <n v="1"/>
    <x v="1"/>
    <x v="0"/>
    <x v="2"/>
    <s v="12-08-1992"/>
    <n v="6209"/>
    <s v="tier - 2"/>
    <s v="tier - 1"/>
    <s v="R1021"/>
    <n v="30"/>
    <n v="12"/>
    <s v="Aug"/>
    <n v="1992"/>
  </r>
  <r>
    <s v="Id1605"/>
    <s v="Anne-Marie"/>
    <n v="36.08"/>
    <n v="4.29"/>
    <s v="No"/>
    <s v="No"/>
    <x v="0"/>
    <n v="0"/>
    <x v="1"/>
    <x v="0"/>
    <x v="2"/>
    <s v="10-09-1999"/>
    <n v="6207"/>
    <s v="tier - 2"/>
    <s v="tier - 2"/>
    <s v="R1026"/>
    <n v="23"/>
    <n v="10"/>
    <s v="Sep"/>
    <n v="1999"/>
  </r>
  <r>
    <s v="Id1606"/>
    <s v="Nicholas"/>
    <n v="28.024999999999999"/>
    <n v="5.69"/>
    <s v="Yes"/>
    <s v="No"/>
    <x v="0"/>
    <n v="0"/>
    <x v="1"/>
    <x v="1"/>
    <x v="2"/>
    <s v="22-09-1985"/>
    <n v="6204"/>
    <s v="tier - 2"/>
    <s v="tier - 2"/>
    <s v="R1012"/>
    <n v="37"/>
    <n v="22"/>
    <s v="Sep"/>
    <n v="1985"/>
  </r>
  <r>
    <s v="Id1607"/>
    <s v="Scott M."/>
    <n v="24.32"/>
    <n v="5.56"/>
    <s v="Yes"/>
    <s v="No"/>
    <x v="0"/>
    <n v="0"/>
    <x v="1"/>
    <x v="2"/>
    <x v="2"/>
    <s v="22-07-1985"/>
    <n v="6199"/>
    <s v="tier - 2"/>
    <s v="tier - 1"/>
    <s v="R1012"/>
    <n v="37"/>
    <n v="22"/>
    <s v="Jul"/>
    <n v="1985"/>
  </r>
  <r>
    <s v="Id1608"/>
    <s v="Marisa A"/>
    <n v="38"/>
    <n v="5.41"/>
    <s v="Yes"/>
    <s v="No"/>
    <x v="0"/>
    <n v="1"/>
    <x v="1"/>
    <x v="0"/>
    <x v="2"/>
    <s v="23-10-1988"/>
    <n v="6196"/>
    <s v="tier - 2"/>
    <s v="tier - 1"/>
    <s v="R1011"/>
    <n v="34"/>
    <n v="23"/>
    <s v="Oct"/>
    <n v="1988"/>
  </r>
  <r>
    <s v="Id1609"/>
    <s v="Katie"/>
    <n v="31.6"/>
    <n v="10.85"/>
    <s v="Yes"/>
    <s v="No"/>
    <x v="0"/>
    <n v="0"/>
    <x v="1"/>
    <x v="0"/>
    <x v="0"/>
    <s v="01-10-1981"/>
    <n v="6186"/>
    <s v="tier - 2"/>
    <s v="tier - 3"/>
    <s v="R1011"/>
    <n v="41"/>
    <n v="1"/>
    <s v="Oct"/>
    <n v="1981"/>
  </r>
  <r>
    <s v="Id1610"/>
    <s v="Amy L"/>
    <n v="31.02"/>
    <n v="11.63"/>
    <s v="Yes"/>
    <s v="No"/>
    <x v="0"/>
    <n v="0"/>
    <x v="1"/>
    <x v="0"/>
    <x v="0"/>
    <s v="22-11-1981"/>
    <n v="6185"/>
    <s v="tier - 2"/>
    <s v="tier - 1"/>
    <s v="R1013"/>
    <n v="41"/>
    <n v="22"/>
    <s v="Nov"/>
    <n v="1981"/>
  </r>
  <r>
    <s v="Id1611"/>
    <s v="Jenna M"/>
    <n v="29.26"/>
    <n v="5.68"/>
    <s v="Yes"/>
    <s v="No"/>
    <x v="0"/>
    <n v="1"/>
    <x v="1"/>
    <x v="1"/>
    <x v="2"/>
    <s v="01-11-1988"/>
    <n v="6184"/>
    <s v="tier - 2"/>
    <s v="tier - 3"/>
    <s v="R1013"/>
    <n v="34"/>
    <n v="1"/>
    <s v="Nov"/>
    <n v="1988"/>
  </r>
  <r>
    <s v="Id1612"/>
    <s v="Elizabeth M."/>
    <n v="15.09"/>
    <n v="7.59"/>
    <s v="Yes"/>
    <s v="No"/>
    <x v="0"/>
    <n v="2"/>
    <x v="1"/>
    <x v="3"/>
    <x v="0"/>
    <s v="05-10-1970"/>
    <n v="6183"/>
    <s v="tier - 2"/>
    <s v="tier - 2"/>
    <s v="R1012"/>
    <n v="52"/>
    <n v="5"/>
    <s v="Oct"/>
    <n v="1970"/>
  </r>
  <r>
    <s v="Id1613"/>
    <s v="Lyazid"/>
    <n v="22.63"/>
    <n v="5.09"/>
    <s v="Yes"/>
    <s v="No"/>
    <x v="0"/>
    <n v="0"/>
    <x v="1"/>
    <x v="2"/>
    <x v="2"/>
    <s v="09-08-1985"/>
    <n v="6183"/>
    <s v="tier - 2"/>
    <s v="tier - 2"/>
    <s v="R1012"/>
    <n v="37"/>
    <n v="9"/>
    <s v="Aug"/>
    <n v="1985"/>
  </r>
  <r>
    <s v="Id1614"/>
    <s v="Lindsey A."/>
    <n v="23.46"/>
    <n v="4.21"/>
    <s v="No"/>
    <s v="No"/>
    <x v="0"/>
    <n v="1"/>
    <x v="1"/>
    <x v="2"/>
    <x v="2"/>
    <s v="06-10-1984"/>
    <n v="6171"/>
    <s v="tier - 2"/>
    <s v="tier - 1"/>
    <s v="R1013"/>
    <n v="38"/>
    <n v="6"/>
    <s v="Oct"/>
    <n v="1984"/>
  </r>
  <r>
    <s v="Id1615"/>
    <s v="Chris"/>
    <n v="22.56"/>
    <n v="4.34"/>
    <s v="Yes"/>
    <s v="No"/>
    <x v="0"/>
    <n v="0"/>
    <x v="1"/>
    <x v="2"/>
    <x v="2"/>
    <s v="15-10-1985"/>
    <n v="6160"/>
    <s v="tier - 2"/>
    <s v="tier - 1"/>
    <s v="R1012"/>
    <n v="37"/>
    <n v="15"/>
    <s v="Oct"/>
    <n v="1985"/>
  </r>
  <r>
    <s v="Id1616"/>
    <s v="Jennifer A"/>
    <n v="19.28"/>
    <n v="11.85"/>
    <s v="No"/>
    <s v="No"/>
    <x v="0"/>
    <n v="2"/>
    <x v="1"/>
    <x v="2"/>
    <x v="0"/>
    <s v="06-11-1973"/>
    <n v="6152"/>
    <s v="tier - 2"/>
    <s v="tier - 3"/>
    <s v="R1013"/>
    <n v="49"/>
    <n v="6"/>
    <s v="Nov"/>
    <n v="1973"/>
  </r>
  <r>
    <s v="Id1617"/>
    <s v="Leif S."/>
    <n v="15.37"/>
    <n v="9.61"/>
    <s v="Yes"/>
    <s v="No"/>
    <x v="0"/>
    <n v="2"/>
    <x v="1"/>
    <x v="3"/>
    <x v="0"/>
    <s v="14-10-1970"/>
    <n v="6147"/>
    <s v="tier - 2"/>
    <s v="tier - 3"/>
    <s v="R1012"/>
    <n v="52"/>
    <n v="14"/>
    <s v="Oct"/>
    <n v="1970"/>
  </r>
  <r>
    <s v="Id1618"/>
    <s v="Stephanie A"/>
    <n v="18.71"/>
    <n v="5.29"/>
    <s v="Yes"/>
    <s v="No"/>
    <x v="0"/>
    <n v="0"/>
    <x v="1"/>
    <x v="2"/>
    <x v="2"/>
    <s v="12-12-1976"/>
    <n v="6139"/>
    <s v="tier - 2"/>
    <s v="tier - 3"/>
    <s v="R1013"/>
    <n v="46"/>
    <n v="12"/>
    <s v="Dec"/>
    <n v="1976"/>
  </r>
  <r>
    <s v="Id1619"/>
    <s v="Bo"/>
    <n v="20.61"/>
    <n v="6.89"/>
    <s v="No"/>
    <s v="No"/>
    <x v="0"/>
    <n v="0"/>
    <x v="1"/>
    <x v="2"/>
    <x v="0"/>
    <s v="05-09-1978"/>
    <n v="6139"/>
    <s v="tier - 2"/>
    <s v="tier - 1"/>
    <s v="R1013"/>
    <n v="44"/>
    <n v="5"/>
    <s v="Sep"/>
    <n v="1978"/>
  </r>
  <r>
    <s v="Id1620"/>
    <s v="Leah"/>
    <n v="15.99"/>
    <n v="4.57"/>
    <s v="Yes"/>
    <s v="No"/>
    <x v="1"/>
    <n v="1"/>
    <x v="1"/>
    <x v="3"/>
    <x v="2"/>
    <s v="09-11-1969"/>
    <n v="6139"/>
    <s v="tier - 2"/>
    <s v="tier - 2"/>
    <s v="R1011"/>
    <n v="53"/>
    <n v="9"/>
    <s v="Nov"/>
    <n v="1969"/>
  </r>
  <r>
    <s v="Id1621"/>
    <s v="Kara Lynne"/>
    <n v="33.155000000000001"/>
    <n v="4.32"/>
    <s v="No"/>
    <s v="No"/>
    <x v="0"/>
    <n v="0"/>
    <x v="1"/>
    <x v="0"/>
    <x v="2"/>
    <s v="18-08-1990"/>
    <n v="6129"/>
    <s v="tier - 2"/>
    <s v="tier - 3"/>
    <s v="R1012"/>
    <n v="32"/>
    <n v="18"/>
    <s v="Aug"/>
    <n v="1990"/>
  </r>
  <r>
    <s v="Id1622"/>
    <s v="Jeffrey"/>
    <n v="26.22"/>
    <n v="5.57"/>
    <s v="Yes"/>
    <s v="No"/>
    <x v="1"/>
    <n v="1"/>
    <x v="1"/>
    <x v="1"/>
    <x v="2"/>
    <s v="16-11-1983"/>
    <n v="6124"/>
    <s v="tier - 3"/>
    <s v="tier - 2"/>
    <s v="R1012"/>
    <n v="39"/>
    <n v="16"/>
    <s v="Nov"/>
    <n v="1983"/>
  </r>
  <r>
    <s v="Id1623"/>
    <s v="Justin"/>
    <n v="21.85"/>
    <n v="5.26"/>
    <s v="Yes"/>
    <s v="No"/>
    <x v="1"/>
    <n v="1"/>
    <x v="1"/>
    <x v="2"/>
    <x v="2"/>
    <s v="11-08-1983"/>
    <n v="6117"/>
    <s v="tier - 2"/>
    <s v="tier - 3"/>
    <s v="R1012"/>
    <n v="39"/>
    <n v="11"/>
    <s v="Aug"/>
    <n v="1983"/>
  </r>
  <r>
    <s v="Id1624"/>
    <s v="Emily"/>
    <n v="30.495000000000001"/>
    <n v="6.25"/>
    <s v="No"/>
    <s v="No"/>
    <x v="0"/>
    <n v="0"/>
    <x v="1"/>
    <x v="0"/>
    <x v="1"/>
    <s v="25-07-1991"/>
    <n v="6113"/>
    <s v="tier - 2"/>
    <s v="tier - 2"/>
    <s v="R1024"/>
    <n v="31"/>
    <n v="25"/>
    <s v="Jul"/>
    <n v="1991"/>
  </r>
  <r>
    <s v="Id1625"/>
    <s v="Rebecca"/>
    <n v="34.104999999999997"/>
    <n v="5.67"/>
    <s v="Yes"/>
    <s v="No"/>
    <x v="0"/>
    <n v="0"/>
    <x v="1"/>
    <x v="0"/>
    <x v="2"/>
    <s v="21-07-1985"/>
    <n v="6112"/>
    <s v="tier - 2"/>
    <s v="tier - 1"/>
    <s v="R1012"/>
    <n v="37"/>
    <n v="21"/>
    <s v="Jul"/>
    <n v="1985"/>
  </r>
  <r>
    <s v="Id1626"/>
    <s v="Allie"/>
    <n v="32.770000000000003"/>
    <n v="4.42"/>
    <s v="Yes"/>
    <s v="No"/>
    <x v="0"/>
    <n v="1"/>
    <x v="1"/>
    <x v="0"/>
    <x v="2"/>
    <s v="09-09-1995"/>
    <n v="6112"/>
    <s v="tier - 2"/>
    <s v="tier - 3"/>
    <s v="R1026"/>
    <n v="27"/>
    <n v="9"/>
    <s v="Sep"/>
    <n v="1995"/>
  </r>
  <r>
    <s v="Id1627"/>
    <s v="Trasi"/>
    <n v="16.850000000000001"/>
    <n v="11.75"/>
    <s v="Yes"/>
    <s v="No"/>
    <x v="0"/>
    <n v="2"/>
    <x v="1"/>
    <x v="3"/>
    <x v="0"/>
    <s v="09-06-1970"/>
    <n v="6098"/>
    <s v="tier - 2"/>
    <s v="tier - 2"/>
    <s v="R1013"/>
    <n v="52"/>
    <n v="9"/>
    <s v="Jun"/>
    <n v="1970"/>
  </r>
  <r>
    <s v="Id1628"/>
    <s v="Kevin"/>
    <n v="34.700000000000003"/>
    <n v="6.06"/>
    <s v="No"/>
    <s v="No"/>
    <x v="0"/>
    <n v="1"/>
    <x v="1"/>
    <x v="0"/>
    <x v="1"/>
    <s v="25-07-1984"/>
    <n v="6082"/>
    <s v="tier - 1"/>
    <s v="tier - 2"/>
    <s v="R1011"/>
    <n v="38"/>
    <n v="25"/>
    <s v="Jul"/>
    <n v="1984"/>
  </r>
  <r>
    <s v="Id1629"/>
    <s v="Fernando"/>
    <n v="37.049999999999997"/>
    <n v="5.48"/>
    <s v="No"/>
    <s v="No"/>
    <x v="0"/>
    <n v="1"/>
    <x v="1"/>
    <x v="0"/>
    <x v="2"/>
    <s v="14-10-1984"/>
    <n v="6080"/>
    <s v="tier - 1"/>
    <s v="tier - 1"/>
    <s v="R1014"/>
    <n v="38"/>
    <n v="14"/>
    <s v="Oct"/>
    <n v="1984"/>
  </r>
  <r>
    <s v="Id1630"/>
    <s v="Ieva"/>
    <n v="18.78"/>
    <n v="4.45"/>
    <s v="No"/>
    <s v="No"/>
    <x v="1"/>
    <n v="1"/>
    <x v="1"/>
    <x v="2"/>
    <x v="2"/>
    <s v="08-08-1979"/>
    <n v="6074"/>
    <s v="tier - 2"/>
    <s v="tier - 2"/>
    <s v="R1012"/>
    <n v="43"/>
    <n v="8"/>
    <s v="Aug"/>
    <n v="1979"/>
  </r>
  <r>
    <s v="Id1631"/>
    <s v="Chris"/>
    <n v="28.024999999999999"/>
    <n v="5"/>
    <s v="No"/>
    <s v="No"/>
    <x v="0"/>
    <n v="1"/>
    <x v="1"/>
    <x v="1"/>
    <x v="2"/>
    <s v="21-09-1984"/>
    <n v="6067"/>
    <s v="tier - 3"/>
    <s v="tier - 1"/>
    <s v="R1016"/>
    <n v="38"/>
    <n v="21"/>
    <s v="Sep"/>
    <n v="1984"/>
  </r>
  <r>
    <s v="Id1632"/>
    <s v="Drew L."/>
    <n v="35.090000000000003"/>
    <n v="5.84"/>
    <s v="No"/>
    <s v="No"/>
    <x v="0"/>
    <n v="0"/>
    <x v="1"/>
    <x v="0"/>
    <x v="1"/>
    <s v="08-11-1994"/>
    <n v="6064"/>
    <s v="tier - 2"/>
    <s v="tier - 2"/>
    <s v="R1011"/>
    <n v="28"/>
    <n v="8"/>
    <s v="Nov"/>
    <n v="1994"/>
  </r>
  <r>
    <s v="Id1633"/>
    <s v="Christina"/>
    <n v="34.42"/>
    <n v="5.21"/>
    <s v="Yes"/>
    <s v="No"/>
    <x v="0"/>
    <n v="0"/>
    <x v="1"/>
    <x v="0"/>
    <x v="2"/>
    <s v="28-07-1996"/>
    <n v="6062"/>
    <s v="tier - 2"/>
    <s v="tier - 3"/>
    <s v="R1012"/>
    <n v="26"/>
    <n v="28"/>
    <s v="Jul"/>
    <n v="1996"/>
  </r>
  <r>
    <s v="Id1634"/>
    <s v="Alexander G"/>
    <n v="29.4"/>
    <n v="4.26"/>
    <s v="No"/>
    <s v="No"/>
    <x v="0"/>
    <n v="0"/>
    <x v="1"/>
    <x v="1"/>
    <x v="2"/>
    <s v="16-08-1989"/>
    <n v="6059"/>
    <s v="tier - 2"/>
    <s v="tier - 1"/>
    <s v="R1011"/>
    <n v="33"/>
    <n v="16"/>
    <s v="Aug"/>
    <n v="1989"/>
  </r>
  <r>
    <s v="Id1635"/>
    <s v="Meaghan"/>
    <n v="21.31"/>
    <n v="4.17"/>
    <s v="No"/>
    <s v="No"/>
    <x v="0"/>
    <n v="0"/>
    <x v="1"/>
    <x v="2"/>
    <x v="2"/>
    <s v="08-08-1980"/>
    <n v="5994"/>
    <s v="tier - 2"/>
    <s v="tier - 3"/>
    <s v="R1013"/>
    <n v="42"/>
    <n v="8"/>
    <s v="Aug"/>
    <n v="1980"/>
  </r>
  <r>
    <s v="Id1636"/>
    <s v="Kristin"/>
    <n v="19.559999999999999"/>
    <n v="11.96"/>
    <s v="No"/>
    <s v="No"/>
    <x v="0"/>
    <n v="0"/>
    <x v="1"/>
    <x v="2"/>
    <x v="0"/>
    <s v="17-08-1974"/>
    <n v="5990"/>
    <s v="tier - 2"/>
    <s v="tier - 2"/>
    <s v="R1013"/>
    <n v="48"/>
    <n v="17"/>
    <s v="Aug"/>
    <n v="1974"/>
  </r>
  <r>
    <s v="Id1637"/>
    <s v="Andrea K."/>
    <n v="37.335000000000001"/>
    <n v="6.26"/>
    <s v="Yes"/>
    <s v="No"/>
    <x v="0"/>
    <n v="1"/>
    <x v="1"/>
    <x v="0"/>
    <x v="1"/>
    <s v="10-06-1988"/>
    <n v="5990"/>
    <s v="tier - 2"/>
    <s v="tier - 1"/>
    <s v="R1012"/>
    <n v="34"/>
    <n v="10"/>
    <s v="Jun"/>
    <n v="1988"/>
  </r>
  <r>
    <s v="Id1638"/>
    <s v="Kris"/>
    <n v="19.53"/>
    <n v="11.68"/>
    <s v="No"/>
    <s v="No"/>
    <x v="0"/>
    <n v="0"/>
    <x v="1"/>
    <x v="2"/>
    <x v="0"/>
    <s v="11-10-1974"/>
    <n v="5980"/>
    <s v="tier - 2"/>
    <s v="tier - 3"/>
    <s v="R1013"/>
    <n v="48"/>
    <n v="11"/>
    <s v="Oct"/>
    <n v="1974"/>
  </r>
  <r>
    <s v="Id1639"/>
    <s v="Alden W"/>
    <n v="34.1"/>
    <n v="5.16"/>
    <s v="No"/>
    <s v="No"/>
    <x v="0"/>
    <n v="0"/>
    <x v="1"/>
    <x v="0"/>
    <x v="2"/>
    <s v="10-10-1980"/>
    <n v="5980"/>
    <s v="tier - 2"/>
    <s v="tier - 2"/>
    <s v="R1011"/>
    <n v="42"/>
    <n v="10"/>
    <s v="Oct"/>
    <n v="1980"/>
  </r>
  <r>
    <s v="Id1640"/>
    <s v="Suzanne M"/>
    <n v="16.5"/>
    <n v="6.9"/>
    <s v="Yes"/>
    <s v="No"/>
    <x v="0"/>
    <n v="2"/>
    <x v="1"/>
    <x v="3"/>
    <x v="0"/>
    <s v="25-06-1970"/>
    <n v="5980"/>
    <s v="tier - 2"/>
    <s v="tier - 3"/>
    <s v="R1013"/>
    <n v="52"/>
    <n v="25"/>
    <s v="Jun"/>
    <n v="1970"/>
  </r>
  <r>
    <s v="Id1641"/>
    <s v="Heidi Z."/>
    <n v="30.69"/>
    <n v="4.83"/>
    <s v="No"/>
    <s v="No"/>
    <x v="0"/>
    <n v="1"/>
    <x v="1"/>
    <x v="0"/>
    <x v="2"/>
    <s v="11-11-1984"/>
    <n v="5977"/>
    <s v="tier - 2"/>
    <s v="tier - 2"/>
    <s v="R1013"/>
    <n v="38"/>
    <n v="11"/>
    <s v="Nov"/>
    <n v="1984"/>
  </r>
  <r>
    <s v="Id1642"/>
    <s v="Carolyn"/>
    <n v="28.93"/>
    <n v="4.87"/>
    <s v="No"/>
    <s v="No"/>
    <x v="0"/>
    <n v="1"/>
    <x v="1"/>
    <x v="1"/>
    <x v="2"/>
    <s v="19-09-1984"/>
    <n v="5974"/>
    <s v="tier - 2"/>
    <s v="tier - 3"/>
    <s v="R1013"/>
    <n v="38"/>
    <n v="19"/>
    <s v="Sep"/>
    <n v="1984"/>
  </r>
  <r>
    <s v="Id1643"/>
    <s v="Sabine"/>
    <n v="38.9"/>
    <n v="4.28"/>
    <s v="No"/>
    <s v="No"/>
    <x v="0"/>
    <n v="0"/>
    <x v="1"/>
    <x v="0"/>
    <x v="2"/>
    <s v="22-07-1989"/>
    <n v="5972"/>
    <s v="tier - 2"/>
    <s v="tier - 2"/>
    <s v="R1011"/>
    <n v="33"/>
    <n v="22"/>
    <s v="Jul"/>
    <n v="1989"/>
  </r>
  <r>
    <s v="Id1644"/>
    <s v="Bobby"/>
    <n v="26.9"/>
    <n v="4.07"/>
    <s v="No"/>
    <s v="No"/>
    <x v="0"/>
    <n v="0"/>
    <x v="1"/>
    <x v="1"/>
    <x v="2"/>
    <s v="21-07-1980"/>
    <n v="5970"/>
    <s v="tier - 3"/>
    <s v="tier - 3"/>
    <s v="R1011"/>
    <n v="42"/>
    <n v="21"/>
    <s v="Jul"/>
    <n v="1980"/>
  </r>
  <r>
    <s v="Id1645"/>
    <s v="Fan"/>
    <n v="24.86"/>
    <n v="6.23"/>
    <s v="No"/>
    <s v="No"/>
    <x v="0"/>
    <n v="0"/>
    <x v="1"/>
    <x v="2"/>
    <x v="1"/>
    <s v="05-08-1980"/>
    <n v="5967"/>
    <s v="tier - 2"/>
    <s v="tier - 3"/>
    <s v="R1013"/>
    <n v="42"/>
    <n v="5"/>
    <s v="Aug"/>
    <n v="1980"/>
  </r>
  <r>
    <s v="Id1646"/>
    <s v="Rachel M"/>
    <n v="39.14"/>
    <n v="6.24"/>
    <s v="No"/>
    <s v="yes"/>
    <x v="0"/>
    <n v="1"/>
    <x v="1"/>
    <x v="0"/>
    <x v="1"/>
    <s v="15-07-2004"/>
    <n v="5961"/>
    <s v="tier - 2"/>
    <s v="tier - 1"/>
    <s v="R1026"/>
    <n v="18"/>
    <n v="15"/>
    <s v="Jul"/>
    <n v="2004"/>
  </r>
  <r>
    <s v="Id1647"/>
    <s v="Greg"/>
    <n v="39.799999999999997"/>
    <n v="6.17"/>
    <s v="No"/>
    <s v="No"/>
    <x v="1"/>
    <n v="1"/>
    <x v="1"/>
    <x v="0"/>
    <x v="1"/>
    <s v="13-08-2003"/>
    <n v="5957"/>
    <s v="tier - 2"/>
    <s v="tier - 2"/>
    <s v="R1012"/>
    <n v="19"/>
    <n v="13"/>
    <s v="Aug"/>
    <n v="2003"/>
  </r>
  <r>
    <s v="Id1648"/>
    <s v="Dan"/>
    <n v="34.32"/>
    <n v="5.16"/>
    <s v="No"/>
    <s v="No"/>
    <x v="0"/>
    <n v="1"/>
    <x v="1"/>
    <x v="0"/>
    <x v="2"/>
    <s v="14-07-1987"/>
    <n v="5934"/>
    <s v="tier - 3"/>
    <s v="tier - 2"/>
    <s v="R1013"/>
    <n v="35"/>
    <n v="14"/>
    <s v="Jul"/>
    <n v="1987"/>
  </r>
  <r>
    <s v="Id1649"/>
    <s v="Jennifer A"/>
    <n v="32.51"/>
    <n v="4.3"/>
    <s v="No"/>
    <s v="No"/>
    <x v="0"/>
    <n v="0"/>
    <x v="1"/>
    <x v="0"/>
    <x v="2"/>
    <s v="30-07-1994"/>
    <n v="5928"/>
    <s v="tier - 2"/>
    <s v="tier - 1"/>
    <s v="R1012"/>
    <n v="28"/>
    <n v="30"/>
    <s v="Jul"/>
    <n v="1994"/>
  </r>
  <r>
    <s v="Id1650"/>
    <s v="Jessica"/>
    <n v="30.71"/>
    <n v="6.14"/>
    <s v="No"/>
    <s v="No"/>
    <x v="1"/>
    <n v="1"/>
    <x v="1"/>
    <x v="0"/>
    <x v="1"/>
    <s v="13-08-1993"/>
    <n v="5927"/>
    <s v="tier - 2"/>
    <s v="tier - 2"/>
    <s v="R1025"/>
    <n v="29"/>
    <n v="13"/>
    <s v="Aug"/>
    <n v="1993"/>
  </r>
  <r>
    <s v="Id1651"/>
    <s v="Chaiwat"/>
    <n v="28.9"/>
    <n v="5.36"/>
    <s v="No"/>
    <s v="No"/>
    <x v="0"/>
    <n v="1"/>
    <x v="1"/>
    <x v="1"/>
    <x v="2"/>
    <s v="29-07-1987"/>
    <n v="5927"/>
    <s v="tier - 3"/>
    <s v="tier - 3"/>
    <s v="R1011"/>
    <n v="35"/>
    <n v="29"/>
    <s v="Jul"/>
    <n v="1987"/>
  </r>
  <r>
    <s v="Id1652"/>
    <s v="Kerri"/>
    <n v="36.19"/>
    <n v="4.3"/>
    <s v="No"/>
    <s v="No"/>
    <x v="0"/>
    <n v="0"/>
    <x v="1"/>
    <x v="0"/>
    <x v="2"/>
    <s v="21-12-1982"/>
    <n v="5920"/>
    <s v="tier - 2"/>
    <s v="tier - 1"/>
    <s v="R1013"/>
    <n v="40"/>
    <n v="21"/>
    <s v="Dec"/>
    <n v="1982"/>
  </r>
  <r>
    <s v="Id1653"/>
    <s v="Lisa"/>
    <n v="29.6"/>
    <n v="4.09"/>
    <s v="No"/>
    <s v="No"/>
    <x v="0"/>
    <n v="0"/>
    <x v="1"/>
    <x v="1"/>
    <x v="2"/>
    <s v="08-07-1982"/>
    <n v="5911"/>
    <s v="tier - 2"/>
    <s v="tier - 1"/>
    <s v="R1011"/>
    <n v="40"/>
    <n v="8"/>
    <s v="Jul"/>
    <n v="1982"/>
  </r>
  <r>
    <s v="Id1654"/>
    <s v="Nicholas G"/>
    <n v="30.95"/>
    <n v="6.27"/>
    <s v="No"/>
    <s v="No"/>
    <x v="1"/>
    <n v="1"/>
    <x v="1"/>
    <x v="0"/>
    <x v="1"/>
    <s v="19-10-1993"/>
    <n v="5877"/>
    <s v="tier - 2"/>
    <s v="tier - 2"/>
    <s v="R1021"/>
    <n v="29"/>
    <n v="19"/>
    <s v="Oct"/>
    <n v="1993"/>
  </r>
  <r>
    <s v="Id1655"/>
    <s v="Vasilis S"/>
    <n v="19.95"/>
    <n v="5.39"/>
    <s v="No"/>
    <s v="No"/>
    <x v="0"/>
    <n v="1"/>
    <x v="1"/>
    <x v="2"/>
    <x v="2"/>
    <s v="22-11-1984"/>
    <n v="5856"/>
    <s v="tier - 2"/>
    <s v="tier - 3"/>
    <s v="R1012"/>
    <n v="38"/>
    <n v="22"/>
    <s v="Nov"/>
    <n v="1984"/>
  </r>
  <r>
    <s v="Id1656"/>
    <s v="Michael P"/>
    <n v="23.65"/>
    <n v="5.75"/>
    <s v="Yes"/>
    <s v="No"/>
    <x v="0"/>
    <n v="0"/>
    <x v="1"/>
    <x v="2"/>
    <x v="1"/>
    <s v="18-06-1985"/>
    <n v="5847"/>
    <s v="tier - 2"/>
    <s v="tier - 1"/>
    <s v="R1013"/>
    <n v="37"/>
    <n v="18"/>
    <s v="Jun"/>
    <n v="1985"/>
  </r>
  <r>
    <s v="Id1657"/>
    <s v="Colleen C."/>
    <n v="43.34"/>
    <n v="4.91"/>
    <s v="No"/>
    <s v="No"/>
    <x v="0"/>
    <n v="1"/>
    <x v="1"/>
    <x v="0"/>
    <x v="2"/>
    <s v="30-09-1987"/>
    <n v="5847"/>
    <s v="tier - 2"/>
    <s v="tier - 2"/>
    <s v="R1013"/>
    <n v="35"/>
    <n v="30"/>
    <s v="Sep"/>
    <n v="1987"/>
  </r>
  <r>
    <s v="Id1658"/>
    <s v="Annika"/>
    <n v="31.98"/>
    <n v="4.46"/>
    <s v="Yes"/>
    <s v="No"/>
    <x v="0"/>
    <n v="1"/>
    <x v="1"/>
    <x v="0"/>
    <x v="2"/>
    <s v="20-08-1995"/>
    <n v="5844"/>
    <s v="tier - 2"/>
    <s v="tier - 2"/>
    <s v="R1025"/>
    <n v="27"/>
    <n v="20"/>
    <s v="Aug"/>
    <n v="1995"/>
  </r>
  <r>
    <s v="Id1659"/>
    <s v="Kelly"/>
    <n v="35.86"/>
    <n v="6.22"/>
    <s v="No"/>
    <s v="No"/>
    <x v="0"/>
    <n v="1"/>
    <x v="1"/>
    <x v="0"/>
    <x v="1"/>
    <s v="27-07-1987"/>
    <n v="5837"/>
    <s v="tier - 2"/>
    <s v="tier - 3"/>
    <s v="R1013"/>
    <n v="35"/>
    <n v="27"/>
    <s v="Jul"/>
    <n v="1987"/>
  </r>
  <r>
    <s v="Id1660"/>
    <s v="Nicholas C."/>
    <n v="15.2"/>
    <n v="8.82"/>
    <s v="No"/>
    <s v="No"/>
    <x v="0"/>
    <n v="0"/>
    <x v="1"/>
    <x v="3"/>
    <x v="0"/>
    <s v="27-09-1971"/>
    <n v="5833"/>
    <s v="tier - 2"/>
    <s v="tier - 3"/>
    <s v="R1012"/>
    <n v="51"/>
    <n v="27"/>
    <s v="Sep"/>
    <n v="1971"/>
  </r>
  <r>
    <s v="Id1661"/>
    <s v="Kelly K"/>
    <n v="37.200000000000003"/>
    <n v="10.14"/>
    <s v="No"/>
    <s v="No"/>
    <x v="0"/>
    <n v="0"/>
    <x v="1"/>
    <x v="0"/>
    <x v="0"/>
    <s v="22-07-2002"/>
    <n v="5817"/>
    <s v="tier - 2"/>
    <s v="tier - 2"/>
    <s v="R1026"/>
    <n v="20"/>
    <n v="22"/>
    <s v="Jul"/>
    <n v="2002"/>
  </r>
  <r>
    <s v="Id1662"/>
    <s v="Andrew"/>
    <n v="17.91"/>
    <n v="4.66"/>
    <s v="No"/>
    <s v="No"/>
    <x v="0"/>
    <n v="2"/>
    <x v="1"/>
    <x v="3"/>
    <x v="2"/>
    <s v="02-11-1972"/>
    <n v="5813"/>
    <s v="tier - 2"/>
    <s v="tier - 2"/>
    <s v="R1013"/>
    <n v="50"/>
    <n v="2"/>
    <s v="Nov"/>
    <n v="1972"/>
  </r>
  <r>
    <s v="Id1663"/>
    <s v="Hannah"/>
    <n v="20.76"/>
    <n v="6.26"/>
    <s v="No"/>
    <s v="No"/>
    <x v="0"/>
    <n v="0"/>
    <x v="1"/>
    <x v="2"/>
    <x v="1"/>
    <s v="18-09-1980"/>
    <n v="5807"/>
    <s v="tier - 2"/>
    <s v="tier - 3"/>
    <s v="R1013"/>
    <n v="42"/>
    <n v="18"/>
    <s v="Sep"/>
    <n v="1980"/>
  </r>
  <r>
    <s v="Id1664"/>
    <s v="Patricio Sr."/>
    <n v="38.99"/>
    <n v="5.21"/>
    <s v="No"/>
    <s v="yes"/>
    <x v="0"/>
    <n v="1"/>
    <x v="1"/>
    <x v="0"/>
    <x v="2"/>
    <s v="01-11-2004"/>
    <n v="5779"/>
    <s v="tier - 2"/>
    <s v="tier - 3"/>
    <s v="R1022"/>
    <n v="18"/>
    <n v="1"/>
    <s v="Nov"/>
    <n v="2004"/>
  </r>
  <r>
    <s v="Id1665"/>
    <s v="Robert B"/>
    <n v="42.655000000000001"/>
    <n v="5.94"/>
    <s v="Yes"/>
    <s v="No"/>
    <x v="1"/>
    <n v="1"/>
    <x v="1"/>
    <x v="0"/>
    <x v="1"/>
    <s v="30-08-1983"/>
    <n v="5757"/>
    <s v="tier - 2"/>
    <s v="tier - 3"/>
    <s v="R1019"/>
    <n v="39"/>
    <n v="30"/>
    <s v="Aug"/>
    <n v="1983"/>
  </r>
  <r>
    <s v="Id1666"/>
    <s v="Benjamin M"/>
    <n v="30.57"/>
    <n v="5.34"/>
    <s v="No"/>
    <s v="No"/>
    <x v="1"/>
    <n v="1"/>
    <x v="1"/>
    <x v="0"/>
    <x v="2"/>
    <s v="10-06-1993"/>
    <n v="5748"/>
    <s v="tier - 2"/>
    <s v="tier - 1"/>
    <s v="R1021"/>
    <n v="29"/>
    <n v="10"/>
    <s v="Jun"/>
    <n v="1993"/>
  </r>
  <r>
    <s v="Id1667"/>
    <s v="Robert"/>
    <n v="17.7"/>
    <n v="6.38"/>
    <s v="No"/>
    <s v="No"/>
    <x v="0"/>
    <n v="2"/>
    <x v="1"/>
    <x v="3"/>
    <x v="1"/>
    <s v="21-08-1972"/>
    <n v="5742"/>
    <s v="tier - 2"/>
    <s v="tier - 3"/>
    <s v="R1013"/>
    <n v="50"/>
    <n v="21"/>
    <s v="Aug"/>
    <n v="1972"/>
  </r>
  <r>
    <s v="Id1668"/>
    <s v="Eric R."/>
    <n v="34.770000000000003"/>
    <n v="4.47"/>
    <s v="No"/>
    <s v="No"/>
    <x v="0"/>
    <n v="1"/>
    <x v="1"/>
    <x v="0"/>
    <x v="2"/>
    <s v="19-10-1987"/>
    <n v="5729"/>
    <s v="tier - 1"/>
    <s v="tier - 2"/>
    <s v="R1012"/>
    <n v="35"/>
    <n v="19"/>
    <s v="Oct"/>
    <n v="1987"/>
  </r>
  <r>
    <s v="Id1669"/>
    <s v="Matthew"/>
    <n v="16.88"/>
    <n v="9.9600000000000009"/>
    <s v="No"/>
    <s v="No"/>
    <x v="0"/>
    <n v="0"/>
    <x v="1"/>
    <x v="3"/>
    <x v="0"/>
    <s v="18-12-1971"/>
    <n v="5720"/>
    <s v="tier - 2"/>
    <s v="tier - 1"/>
    <s v="R1013"/>
    <n v="51"/>
    <n v="18"/>
    <s v="Dec"/>
    <n v="1971"/>
  </r>
  <r>
    <s v="Id1670"/>
    <s v="Bob R"/>
    <n v="40.26"/>
    <n v="9.92"/>
    <s v="Yes"/>
    <s v="No"/>
    <x v="0"/>
    <n v="0"/>
    <x v="1"/>
    <x v="0"/>
    <x v="0"/>
    <s v="30-08-1981"/>
    <n v="5709"/>
    <s v="tier - 3"/>
    <s v="tier - 3"/>
    <s v="R1013"/>
    <n v="41"/>
    <n v="30"/>
    <s v="Aug"/>
    <n v="1981"/>
  </r>
  <r>
    <s v="Id1671"/>
    <s v="Stephanie J."/>
    <n v="25.6"/>
    <n v="6.03"/>
    <s v="No"/>
    <s v="No"/>
    <x v="1"/>
    <n v="1"/>
    <x v="1"/>
    <x v="1"/>
    <x v="1"/>
    <s v="03-11-1993"/>
    <n v="5709"/>
    <s v="tier - 2"/>
    <s v="tier - 1"/>
    <s v="R1011"/>
    <n v="29"/>
    <n v="3"/>
    <s v="Nov"/>
    <n v="1993"/>
  </r>
  <r>
    <s v="Id1672"/>
    <s v="Jake"/>
    <n v="33.549999999999997"/>
    <n v="10.9"/>
    <s v="Yes"/>
    <s v="No"/>
    <x v="0"/>
    <n v="0"/>
    <x v="1"/>
    <x v="0"/>
    <x v="0"/>
    <s v="15-06-1981"/>
    <n v="5700"/>
    <s v="tier - 2"/>
    <s v="tier - 3"/>
    <s v="R1013"/>
    <n v="41"/>
    <n v="15"/>
    <s v="Jun"/>
    <n v="1981"/>
  </r>
  <r>
    <s v="Id1673"/>
    <s v="Alison L."/>
    <n v="16.690000000000001"/>
    <n v="10.66"/>
    <s v="No"/>
    <s v="No"/>
    <x v="0"/>
    <n v="0"/>
    <x v="1"/>
    <x v="3"/>
    <x v="0"/>
    <s v="06-07-1974"/>
    <n v="5699"/>
    <s v="tier - 2"/>
    <s v="tier - 2"/>
    <s v="R1012"/>
    <n v="48"/>
    <n v="6"/>
    <s v="Jul"/>
    <n v="1974"/>
  </r>
  <r>
    <s v="Id1674"/>
    <s v="Lindsay M"/>
    <n v="19.95"/>
    <n v="4.05"/>
    <s v="No"/>
    <s v="No"/>
    <x v="0"/>
    <n v="1"/>
    <x v="1"/>
    <x v="2"/>
    <x v="2"/>
    <s v="03-11-1992"/>
    <n v="5693"/>
    <s v="tier - 2"/>
    <s v="tier - 3"/>
    <s v="R1012"/>
    <n v="30"/>
    <n v="3"/>
    <s v="Nov"/>
    <n v="1992"/>
  </r>
  <r>
    <s v="Id1675"/>
    <s v="Guillaume"/>
    <n v="17.55"/>
    <n v="4.2300000000000004"/>
    <s v="No"/>
    <s v="No"/>
    <x v="0"/>
    <n v="2"/>
    <x v="1"/>
    <x v="3"/>
    <x v="2"/>
    <s v="28-10-1972"/>
    <n v="5691"/>
    <s v="tier - 2"/>
    <s v="tier - 1"/>
    <s v="R1013"/>
    <n v="50"/>
    <n v="28"/>
    <s v="Oct"/>
    <n v="1972"/>
  </r>
  <r>
    <s v="Id1676"/>
    <s v="Kaylee"/>
    <n v="22.01"/>
    <n v="5.01"/>
    <s v="No"/>
    <s v="No"/>
    <x v="0"/>
    <n v="1"/>
    <x v="1"/>
    <x v="2"/>
    <x v="2"/>
    <s v="12-08-1984"/>
    <n v="5679"/>
    <s v="tier - 2"/>
    <s v="tier - 2"/>
    <s v="R1013"/>
    <n v="38"/>
    <n v="12"/>
    <s v="Aug"/>
    <n v="1984"/>
  </r>
  <r>
    <s v="Id1677"/>
    <s v="Theresa"/>
    <n v="41.8"/>
    <n v="5.82"/>
    <s v="Yes"/>
    <s v="No"/>
    <x v="1"/>
    <n v="1"/>
    <x v="1"/>
    <x v="0"/>
    <x v="1"/>
    <s v="03-09-1983"/>
    <n v="5662"/>
    <s v="tier - 2"/>
    <s v="tier - 1"/>
    <s v="R1013"/>
    <n v="39"/>
    <n v="3"/>
    <s v="Sep"/>
    <n v="1983"/>
  </r>
  <r>
    <s v="Id1678"/>
    <s v="Travis G."/>
    <n v="19.170000000000002"/>
    <n v="7.94"/>
    <s v="No"/>
    <s v="No"/>
    <x v="0"/>
    <n v="0"/>
    <x v="1"/>
    <x v="2"/>
    <x v="0"/>
    <s v="27-09-1978"/>
    <n v="5650"/>
    <s v="tier - 2"/>
    <s v="tier - 1"/>
    <s v="R1013"/>
    <n v="44"/>
    <n v="27"/>
    <s v="Sep"/>
    <n v="1978"/>
  </r>
  <r>
    <s v="Id1679"/>
    <s v="Emma L."/>
    <n v="32.799999999999997"/>
    <n v="6.16"/>
    <s v="Yes"/>
    <s v="No"/>
    <x v="1"/>
    <n v="1"/>
    <x v="1"/>
    <x v="0"/>
    <x v="1"/>
    <s v="08-06-1983"/>
    <n v="5650"/>
    <s v="tier - 2"/>
    <s v="tier - 3"/>
    <s v="R1011"/>
    <n v="40"/>
    <n v="8"/>
    <s v="Jun"/>
    <n v="1983"/>
  </r>
  <r>
    <s v="Id1680"/>
    <s v="Linda"/>
    <n v="35.814999999999998"/>
    <n v="4.1500000000000004"/>
    <s v="No"/>
    <s v="No"/>
    <x v="0"/>
    <n v="1"/>
    <x v="1"/>
    <x v="0"/>
    <x v="2"/>
    <s v="09-12-1987"/>
    <n v="5630"/>
    <s v="tier - 2"/>
    <s v="tier - 3"/>
    <s v="R1012"/>
    <n v="35"/>
    <n v="9"/>
    <s v="Dec"/>
    <n v="1987"/>
  </r>
  <r>
    <s v="Id1681"/>
    <s v="Owen R"/>
    <n v="24.3"/>
    <n v="6.23"/>
    <s v="No"/>
    <s v="No"/>
    <x v="0"/>
    <n v="0"/>
    <x v="1"/>
    <x v="2"/>
    <x v="1"/>
    <s v="15-11-1994"/>
    <n v="5615"/>
    <s v="tier - 2"/>
    <s v="tier - 3"/>
    <s v="R1011"/>
    <n v="28"/>
    <n v="15"/>
    <s v="Nov"/>
    <n v="1994"/>
  </r>
  <r>
    <s v="Id1682"/>
    <s v="Jacob"/>
    <n v="19.059999999999999"/>
    <n v="7.41"/>
    <s v="No"/>
    <s v="No"/>
    <x v="0"/>
    <n v="0"/>
    <x v="1"/>
    <x v="2"/>
    <x v="0"/>
    <s v="11-09-1978"/>
    <n v="5613"/>
    <s v="tier - 2"/>
    <s v="tier - 3"/>
    <s v="R1013"/>
    <n v="44"/>
    <n v="11"/>
    <s v="Sep"/>
    <n v="1978"/>
  </r>
  <r>
    <s v="Id1683"/>
    <s v="Jacqueline"/>
    <n v="33.25"/>
    <n v="5.62"/>
    <s v="Yes"/>
    <s v="No"/>
    <x v="0"/>
    <n v="1"/>
    <x v="1"/>
    <x v="0"/>
    <x v="2"/>
    <s v="18-11-1988"/>
    <n v="5595"/>
    <s v="tier - 2"/>
    <s v="tier - 3"/>
    <s v="R1024"/>
    <n v="34"/>
    <n v="18"/>
    <s v="Nov"/>
    <n v="1988"/>
  </r>
  <r>
    <s v="Id1684"/>
    <s v="Yefeng"/>
    <n v="21.37"/>
    <n v="4.54"/>
    <s v="Yes"/>
    <s v="No"/>
    <x v="1"/>
    <n v="1"/>
    <x v="1"/>
    <x v="2"/>
    <x v="2"/>
    <s v="03-10-1983"/>
    <n v="5588"/>
    <s v="tier - 2"/>
    <s v="tier - 1"/>
    <s v="R1013"/>
    <n v="39"/>
    <n v="3"/>
    <s v="Oct"/>
    <n v="1983"/>
  </r>
  <r>
    <s v="Id1685"/>
    <s v="Thomas J"/>
    <n v="34.43"/>
    <n v="8.6199999999999992"/>
    <s v="Yes"/>
    <s v="No"/>
    <x v="0"/>
    <n v="1"/>
    <x v="1"/>
    <x v="0"/>
    <x v="0"/>
    <s v="21-11-1986"/>
    <n v="5584"/>
    <s v="tier - 3"/>
    <s v="tier - 1"/>
    <s v="R1013"/>
    <n v="36"/>
    <n v="21"/>
    <s v="Nov"/>
    <n v="1986"/>
  </r>
  <r>
    <s v="Id1686"/>
    <s v="Ken"/>
    <n v="20.86"/>
    <n v="4.3600000000000003"/>
    <s v="Yes"/>
    <s v="No"/>
    <x v="0"/>
    <n v="0"/>
    <x v="1"/>
    <x v="2"/>
    <x v="2"/>
    <s v="05-09-1985"/>
    <n v="5583"/>
    <s v="tier - 2"/>
    <s v="tier - 1"/>
    <s v="R1012"/>
    <n v="37"/>
    <n v="5"/>
    <s v="Sep"/>
    <n v="1985"/>
  </r>
  <r>
    <s v="Id1687"/>
    <s v="Annie E"/>
    <n v="18.34"/>
    <n v="10.01"/>
    <s v="No"/>
    <s v="No"/>
    <x v="0"/>
    <n v="0"/>
    <x v="1"/>
    <x v="3"/>
    <x v="0"/>
    <s v="18-09-1974"/>
    <n v="5576"/>
    <s v="tier - 2"/>
    <s v="tier - 3"/>
    <s v="R1013"/>
    <n v="48"/>
    <n v="18"/>
    <s v="Sep"/>
    <n v="1974"/>
  </r>
  <r>
    <s v="Id1688"/>
    <s v="Noel K."/>
    <n v="34.15"/>
    <n v="5.42"/>
    <s v="No"/>
    <s v="No"/>
    <x v="0"/>
    <n v="0"/>
    <x v="1"/>
    <x v="0"/>
    <x v="2"/>
    <s v="22-09-1999"/>
    <n v="5553"/>
    <s v="tier - 2"/>
    <s v="tier - 3"/>
    <s v="R1026"/>
    <n v="23"/>
    <n v="22"/>
    <s v="Sep"/>
    <n v="1999"/>
  </r>
  <r>
    <s v="Id1689"/>
    <s v="Mark S"/>
    <n v="18.350000000000001"/>
    <n v="5.12"/>
    <s v="No"/>
    <s v="No"/>
    <x v="0"/>
    <n v="0"/>
    <x v="1"/>
    <x v="3"/>
    <x v="2"/>
    <s v="07-12-1980"/>
    <n v="5540"/>
    <s v="tier - 2"/>
    <s v="tier - 2"/>
    <s v="R1012"/>
    <n v="42"/>
    <n v="7"/>
    <s v="Dec"/>
    <n v="1980"/>
  </r>
  <r>
    <s v="Id1690"/>
    <s v="Federica"/>
    <n v="22.13"/>
    <n v="9.1999999999999993"/>
    <s v="Yes"/>
    <s v="No"/>
    <x v="0"/>
    <n v="0"/>
    <x v="1"/>
    <x v="2"/>
    <x v="0"/>
    <s v="07-11-1981"/>
    <n v="5539"/>
    <s v="tier - 2"/>
    <s v="tier - 2"/>
    <s v="R1013"/>
    <n v="41"/>
    <n v="7"/>
    <s v="Nov"/>
    <n v="1981"/>
  </r>
  <r>
    <s v="Id1691"/>
    <s v="Pamela L"/>
    <n v="22.51"/>
    <n v="6.08"/>
    <s v="Yes"/>
    <s v="No"/>
    <x v="0"/>
    <n v="1"/>
    <x v="1"/>
    <x v="2"/>
    <x v="1"/>
    <s v="29-07-1988"/>
    <n v="5503"/>
    <s v="tier - 2"/>
    <s v="tier - 2"/>
    <s v="R1012"/>
    <n v="34"/>
    <n v="29"/>
    <s v="Jul"/>
    <n v="1988"/>
  </r>
  <r>
    <s v="Id1692"/>
    <s v="Andrew W."/>
    <n v="31"/>
    <n v="4.7699999999999996"/>
    <s v="No"/>
    <s v="No"/>
    <x v="0"/>
    <n v="1"/>
    <x v="1"/>
    <x v="0"/>
    <x v="2"/>
    <s v="17-08-1984"/>
    <n v="5488"/>
    <s v="tier - 2"/>
    <s v="tier - 3"/>
    <s v="R1011"/>
    <n v="38"/>
    <n v="17"/>
    <s v="Aug"/>
    <n v="1984"/>
  </r>
  <r>
    <s v="Id1693"/>
    <s v="Randall"/>
    <n v="28.27"/>
    <n v="4.62"/>
    <s v="No"/>
    <s v="No"/>
    <x v="0"/>
    <n v="1"/>
    <x v="1"/>
    <x v="1"/>
    <x v="2"/>
    <s v="26-08-1984"/>
    <n v="5484"/>
    <s v="tier - 2"/>
    <s v="tier - 2"/>
    <s v="R1013"/>
    <n v="38"/>
    <n v="26"/>
    <s v="Aug"/>
    <n v="1984"/>
  </r>
  <r>
    <s v="Id1694"/>
    <s v="Tracy L"/>
    <n v="29.92"/>
    <n v="9.07"/>
    <s v="Yes"/>
    <s v="No"/>
    <x v="0"/>
    <n v="1"/>
    <x v="1"/>
    <x v="1"/>
    <x v="0"/>
    <s v="30-09-1986"/>
    <n v="5478"/>
    <s v="tier - 2"/>
    <s v="tier - 3"/>
    <s v="R1013"/>
    <n v="36"/>
    <n v="30"/>
    <s v="Sep"/>
    <n v="1986"/>
  </r>
  <r>
    <s v="Id1695"/>
    <s v="Azelie"/>
    <n v="25.9"/>
    <n v="9.1199999999999992"/>
    <s v="Yes"/>
    <s v="No"/>
    <x v="0"/>
    <n v="1"/>
    <x v="1"/>
    <x v="1"/>
    <x v="0"/>
    <s v="12-07-1986"/>
    <n v="5472"/>
    <s v="tier - 2"/>
    <s v="tier - 3"/>
    <s v="R1011"/>
    <n v="36"/>
    <n v="12"/>
    <s v="Jul"/>
    <n v="1986"/>
  </r>
  <r>
    <s v="Id1696"/>
    <s v="Monica M."/>
    <n v="27.74"/>
    <n v="7.32"/>
    <s v="Yes"/>
    <s v="No"/>
    <x v="0"/>
    <n v="1"/>
    <x v="1"/>
    <x v="1"/>
    <x v="0"/>
    <s v="02-12-1986"/>
    <n v="5469"/>
    <s v="tier - 2"/>
    <s v="tier - 2"/>
    <s v="R1024"/>
    <n v="36"/>
    <n v="2"/>
    <s v="Dec"/>
    <n v="1986"/>
  </r>
  <r>
    <s v="Id1697"/>
    <s v="Katarina K."/>
    <n v="17.260000000000002"/>
    <n v="11.73"/>
    <s v="No"/>
    <s v="No"/>
    <x v="0"/>
    <n v="2"/>
    <x v="1"/>
    <x v="3"/>
    <x v="0"/>
    <s v="24-10-1973"/>
    <n v="5467"/>
    <s v="tier - 2"/>
    <s v="tier - 2"/>
    <s v="R1013"/>
    <n v="49"/>
    <n v="24"/>
    <s v="Oct"/>
    <n v="1973"/>
  </r>
  <r>
    <s v="Id1698"/>
    <s v="Jamie L."/>
    <n v="19.855"/>
    <n v="6.64"/>
    <s v="Yes"/>
    <s v="No"/>
    <x v="0"/>
    <n v="1"/>
    <x v="1"/>
    <x v="2"/>
    <x v="0"/>
    <s v="25-12-1986"/>
    <n v="5458"/>
    <s v="tier - 2"/>
    <s v="tier - 2"/>
    <s v="R1024"/>
    <n v="36"/>
    <n v="25"/>
    <s v="Dec"/>
    <n v="1986"/>
  </r>
  <r>
    <s v="Id1699"/>
    <s v="Brian"/>
    <n v="41.69"/>
    <n v="5.78"/>
    <s v="No"/>
    <s v="No"/>
    <x v="0"/>
    <n v="0"/>
    <x v="1"/>
    <x v="0"/>
    <x v="1"/>
    <s v="25-08-1982"/>
    <n v="5439"/>
    <s v="tier - 3"/>
    <s v="tier - 2"/>
    <s v="R1013"/>
    <n v="40"/>
    <n v="25"/>
    <s v="Aug"/>
    <n v="1982"/>
  </r>
  <r>
    <s v="Id1700"/>
    <s v="Stacey L."/>
    <n v="16.12"/>
    <n v="10.45"/>
    <s v="No"/>
    <s v="No"/>
    <x v="0"/>
    <n v="0"/>
    <x v="1"/>
    <x v="3"/>
    <x v="0"/>
    <s v="08-06-1978"/>
    <n v="5429"/>
    <s v="tier - 2"/>
    <s v="tier - 2"/>
    <s v="R1012"/>
    <n v="45"/>
    <n v="8"/>
    <s v="Jun"/>
    <n v="1978"/>
  </r>
  <r>
    <s v="Id1701"/>
    <s v="Stephen"/>
    <n v="37.43"/>
    <n v="4.5199999999999996"/>
    <s v="No"/>
    <s v="No"/>
    <x v="0"/>
    <n v="1"/>
    <x v="1"/>
    <x v="0"/>
    <x v="2"/>
    <s v="17-09-1992"/>
    <n v="5429"/>
    <s v="tier - 3"/>
    <s v="tier - 1"/>
    <s v="R1017"/>
    <n v="30"/>
    <n v="17"/>
    <s v="Sep"/>
    <n v="1992"/>
  </r>
  <r>
    <s v="Id1702"/>
    <s v="Joshua"/>
    <n v="31.065000000000001"/>
    <n v="5.71"/>
    <s v="No"/>
    <s v="No"/>
    <x v="0"/>
    <n v="0"/>
    <x v="1"/>
    <x v="0"/>
    <x v="1"/>
    <s v="06-07-1991"/>
    <n v="5425"/>
    <s v="tier - 2"/>
    <s v="tier - 1"/>
    <s v="R1012"/>
    <n v="31"/>
    <n v="6"/>
    <s v="Jul"/>
    <n v="1991"/>
  </r>
  <r>
    <s v="Id1703"/>
    <s v="Josh"/>
    <n v="25.08"/>
    <n v="4.7699999999999996"/>
    <s v="No"/>
    <s v="No"/>
    <x v="0"/>
    <n v="0"/>
    <x v="1"/>
    <x v="1"/>
    <x v="2"/>
    <s v="27-09-1982"/>
    <n v="5416"/>
    <s v="tier - 2"/>
    <s v="tier - 3"/>
    <s v="R1013"/>
    <n v="40"/>
    <n v="27"/>
    <s v="Sep"/>
    <n v="1982"/>
  </r>
  <r>
    <s v="Id1704"/>
    <s v="Heather"/>
    <n v="15.2"/>
    <n v="7.81"/>
    <s v="Yes"/>
    <s v="No"/>
    <x v="0"/>
    <n v="1"/>
    <x v="1"/>
    <x v="3"/>
    <x v="0"/>
    <s v="27-09-1975"/>
    <n v="5412"/>
    <s v="tier - 2"/>
    <s v="tier - 3"/>
    <s v="R1012"/>
    <n v="47"/>
    <n v="27"/>
    <s v="Sep"/>
    <n v="1975"/>
  </r>
  <r>
    <s v="Id1705"/>
    <s v="James C."/>
    <n v="22.34"/>
    <n v="5.19"/>
    <s v="Yes"/>
    <s v="No"/>
    <x v="0"/>
    <n v="0"/>
    <x v="1"/>
    <x v="2"/>
    <x v="2"/>
    <s v="23-12-1985"/>
    <n v="5403"/>
    <s v="tier - 2"/>
    <s v="tier - 1"/>
    <s v="R1013"/>
    <n v="37"/>
    <n v="23"/>
    <s v="Dec"/>
    <n v="1985"/>
  </r>
  <r>
    <s v="Id1706"/>
    <s v="Kim"/>
    <n v="40.15"/>
    <n v="5.93"/>
    <s v="No"/>
    <s v="No"/>
    <x v="0"/>
    <n v="1"/>
    <x v="1"/>
    <x v="0"/>
    <x v="1"/>
    <s v="01-08-1984"/>
    <n v="5401"/>
    <s v="tier - 2"/>
    <s v="tier - 2"/>
    <s v="R1013"/>
    <n v="38"/>
    <n v="1"/>
    <s v="Aug"/>
    <n v="1984"/>
  </r>
  <r>
    <s v="Id1707"/>
    <s v="Marie E."/>
    <n v="37.729999999999997"/>
    <n v="6.29"/>
    <s v="No"/>
    <s v="No"/>
    <x v="0"/>
    <n v="1"/>
    <x v="1"/>
    <x v="0"/>
    <x v="1"/>
    <s v="03-09-1984"/>
    <n v="5398"/>
    <s v="tier - 2"/>
    <s v="tier - 2"/>
    <s v="R1013"/>
    <n v="38"/>
    <n v="3"/>
    <s v="Sep"/>
    <n v="1984"/>
  </r>
  <r>
    <s v="Id1708"/>
    <s v="Dariusz"/>
    <n v="25.35"/>
    <n v="4.9000000000000004"/>
    <s v="No"/>
    <s v="No"/>
    <x v="0"/>
    <n v="0"/>
    <x v="1"/>
    <x v="1"/>
    <x v="2"/>
    <s v="06-11-1989"/>
    <n v="5396"/>
    <s v="tier - 2"/>
    <s v="tier - 3"/>
    <s v="R1013"/>
    <n v="33"/>
    <n v="6"/>
    <s v="Nov"/>
    <n v="1989"/>
  </r>
  <r>
    <s v="Id1709"/>
    <s v="Jessica E."/>
    <n v="26.41"/>
    <n v="5.07"/>
    <s v="Yes"/>
    <s v="No"/>
    <x v="0"/>
    <n v="1"/>
    <x v="1"/>
    <x v="1"/>
    <x v="2"/>
    <s v="08-08-1988"/>
    <n v="5385"/>
    <s v="tier - 2"/>
    <s v="tier - 3"/>
    <s v="R1012"/>
    <n v="34"/>
    <n v="8"/>
    <s v="Aug"/>
    <n v="1988"/>
  </r>
  <r>
    <s v="Id1710"/>
    <s v="Kristen"/>
    <n v="27.6"/>
    <n v="5.33"/>
    <s v="No"/>
    <s v="No"/>
    <x v="0"/>
    <n v="1"/>
    <x v="1"/>
    <x v="1"/>
    <x v="2"/>
    <s v="01-06-1984"/>
    <n v="5384"/>
    <s v="tier - 2"/>
    <s v="tier - 3"/>
    <s v="R1011"/>
    <n v="39"/>
    <n v="1"/>
    <s v="Jun"/>
    <n v="1984"/>
  </r>
  <r>
    <s v="Id1711"/>
    <s v="Jose Guadalupe P. Sr."/>
    <n v="33.82"/>
    <n v="8.93"/>
    <s v="Yes"/>
    <s v="No"/>
    <x v="0"/>
    <n v="1"/>
    <x v="1"/>
    <x v="0"/>
    <x v="0"/>
    <s v="22-07-1986"/>
    <n v="5377"/>
    <s v="tier - 2"/>
    <s v="tier - 3"/>
    <s v="R1012"/>
    <n v="36"/>
    <n v="22"/>
    <s v="Jul"/>
    <n v="1986"/>
  </r>
  <r>
    <s v="Id1712"/>
    <s v="Cynthia"/>
    <n v="32.9"/>
    <n v="4.3499999999999996"/>
    <s v="No"/>
    <s v="No"/>
    <x v="0"/>
    <n v="0"/>
    <x v="1"/>
    <x v="0"/>
    <x v="2"/>
    <s v="18-11-1989"/>
    <n v="5375"/>
    <s v="tier - 2"/>
    <s v="tier - 1"/>
    <s v="R1011"/>
    <n v="33"/>
    <n v="18"/>
    <s v="Nov"/>
    <n v="1989"/>
  </r>
  <r>
    <s v="Id1713"/>
    <s v="Tyler"/>
    <n v="30.875"/>
    <n v="9.5399999999999991"/>
    <s v="Yes"/>
    <s v="No"/>
    <x v="0"/>
    <n v="1"/>
    <x v="1"/>
    <x v="0"/>
    <x v="0"/>
    <s v="01-06-1986"/>
    <n v="5373"/>
    <s v="tier - 2"/>
    <s v="tier - 2"/>
    <s v="R1012"/>
    <n v="37"/>
    <n v="1"/>
    <s v="Jun"/>
    <n v="1986"/>
  </r>
  <r>
    <s v="Id1714"/>
    <s v="Holly J"/>
    <n v="32.64"/>
    <n v="5.91"/>
    <s v="No"/>
    <s v="No"/>
    <x v="0"/>
    <n v="0"/>
    <x v="1"/>
    <x v="0"/>
    <x v="1"/>
    <s v="07-12-1994"/>
    <n v="5365"/>
    <s v="tier - 2"/>
    <s v="tier - 1"/>
    <s v="R1011"/>
    <n v="28"/>
    <n v="7"/>
    <s v="Dec"/>
    <n v="1994"/>
  </r>
  <r>
    <s v="Id1715"/>
    <s v="Kristen"/>
    <n v="22.135000000000002"/>
    <n v="5.0999999999999996"/>
    <s v="No"/>
    <s v="No"/>
    <x v="0"/>
    <n v="0"/>
    <x v="1"/>
    <x v="2"/>
    <x v="2"/>
    <s v="07-11-1989"/>
    <n v="5354"/>
    <s v="tier - 2"/>
    <s v="tier - 3"/>
    <s v="R1024"/>
    <n v="33"/>
    <n v="7"/>
    <s v="Nov"/>
    <n v="1989"/>
  </r>
  <r>
    <s v="Id1716"/>
    <s v="Thomas"/>
    <n v="16.53"/>
    <n v="5.08"/>
    <s v="No"/>
    <s v="No"/>
    <x v="0"/>
    <n v="2"/>
    <x v="1"/>
    <x v="3"/>
    <x v="2"/>
    <s v="15-12-1972"/>
    <n v="5345"/>
    <s v="tier - 2"/>
    <s v="tier - 3"/>
    <s v="R1013"/>
    <n v="50"/>
    <n v="15"/>
    <s v="Dec"/>
    <n v="1972"/>
  </r>
  <r>
    <s v="Id1717"/>
    <s v="Tricity M"/>
    <n v="32.774999999999999"/>
    <n v="4.75"/>
    <s v="No"/>
    <s v="No"/>
    <x v="0"/>
    <n v="0"/>
    <x v="1"/>
    <x v="0"/>
    <x v="2"/>
    <s v="28-08-1991"/>
    <n v="5327"/>
    <s v="tier - 2"/>
    <s v="tier - 1"/>
    <s v="R1012"/>
    <n v="31"/>
    <n v="28"/>
    <s v="Aug"/>
    <n v="1991"/>
  </r>
  <r>
    <s v="Id1718"/>
    <s v="Sarah A"/>
    <n v="30.9"/>
    <n v="6.05"/>
    <s v="No"/>
    <s v="No"/>
    <x v="0"/>
    <n v="1"/>
    <x v="1"/>
    <x v="0"/>
    <x v="1"/>
    <s v="18-06-1992"/>
    <n v="5326"/>
    <s v="tier - 2"/>
    <s v="tier - 1"/>
    <s v="R1011"/>
    <n v="30"/>
    <n v="18"/>
    <s v="Jun"/>
    <n v="1992"/>
  </r>
  <r>
    <s v="Id1719"/>
    <s v="Lisa M."/>
    <n v="15.58"/>
    <n v="11.56"/>
    <s v="No"/>
    <s v="No"/>
    <x v="0"/>
    <n v="0"/>
    <x v="1"/>
    <x v="3"/>
    <x v="0"/>
    <s v="02-09-1974"/>
    <n v="5322"/>
    <s v="tier - 2"/>
    <s v="tier - 1"/>
    <s v="R1012"/>
    <n v="48"/>
    <n v="2"/>
    <s v="Sep"/>
    <n v="1974"/>
  </r>
  <r>
    <s v="Id1720"/>
    <s v="Tracy A."/>
    <n v="26.315000000000001"/>
    <n v="5.76"/>
    <s v="No"/>
    <s v="No"/>
    <x v="0"/>
    <n v="0"/>
    <x v="1"/>
    <x v="1"/>
    <x v="1"/>
    <s v="13-11-1994"/>
    <n v="5312"/>
    <s v="tier - 2"/>
    <s v="tier - 2"/>
    <s v="R1012"/>
    <n v="28"/>
    <n v="13"/>
    <s v="Nov"/>
    <n v="1994"/>
  </r>
  <r>
    <s v="Id1721"/>
    <s v="Patrick"/>
    <n v="35.61"/>
    <n v="5.65"/>
    <s v="No"/>
    <s v="yes"/>
    <x v="0"/>
    <n v="1"/>
    <x v="1"/>
    <x v="0"/>
    <x v="2"/>
    <s v="09-09-2000"/>
    <n v="5307"/>
    <s v="tier - 2"/>
    <s v="tier - 3"/>
    <s v="R1012"/>
    <n v="22"/>
    <n v="9"/>
    <s v="Sep"/>
    <n v="2000"/>
  </r>
  <r>
    <s v="Id1722"/>
    <s v="Trent"/>
    <n v="37.56"/>
    <n v="5.88"/>
    <s v="No"/>
    <s v="yes"/>
    <x v="0"/>
    <n v="1"/>
    <x v="1"/>
    <x v="0"/>
    <x v="1"/>
    <s v="22-08-2004"/>
    <n v="5294"/>
    <s v="tier - 2"/>
    <s v="tier - 2"/>
    <s v="R1022"/>
    <n v="18"/>
    <n v="22"/>
    <s v="Aug"/>
    <n v="2004"/>
  </r>
  <r>
    <s v="Id1723"/>
    <s v="Julie"/>
    <n v="15.49"/>
    <n v="9.6"/>
    <s v="No"/>
    <s v="No"/>
    <x v="0"/>
    <n v="0"/>
    <x v="1"/>
    <x v="3"/>
    <x v="0"/>
    <s v="12-11-1974"/>
    <n v="5292"/>
    <s v="tier - 2"/>
    <s v="tier - 2"/>
    <s v="R1012"/>
    <n v="48"/>
    <n v="12"/>
    <s v="Nov"/>
    <n v="1974"/>
  </r>
  <r>
    <s v="Id1724"/>
    <s v="Sawomir"/>
    <n v="23.48"/>
    <n v="6.24"/>
    <s v="No"/>
    <s v="No"/>
    <x v="0"/>
    <n v="1"/>
    <x v="1"/>
    <x v="2"/>
    <x v="1"/>
    <s v="01-09-1987"/>
    <n v="5276"/>
    <s v="tier - 2"/>
    <s v="tier - 2"/>
    <s v="R1013"/>
    <n v="35"/>
    <n v="1"/>
    <s v="Sep"/>
    <n v="1987"/>
  </r>
  <r>
    <s v="Id1725"/>
    <s v="Micah"/>
    <n v="30.02"/>
    <n v="7.63"/>
    <s v="Yes"/>
    <s v="No"/>
    <x v="0"/>
    <n v="1"/>
    <x v="1"/>
    <x v="0"/>
    <x v="0"/>
    <s v="20-10-1986"/>
    <n v="5272"/>
    <s v="tier - 2"/>
    <s v="tier - 3"/>
    <s v="R1012"/>
    <n v="36"/>
    <n v="20"/>
    <s v="Oct"/>
    <n v="1986"/>
  </r>
  <r>
    <s v="Id1726"/>
    <s v="Kelly H."/>
    <n v="26.885000000000002"/>
    <n v="8.66"/>
    <s v="Yes"/>
    <s v="No"/>
    <x v="0"/>
    <n v="1"/>
    <x v="1"/>
    <x v="1"/>
    <x v="0"/>
    <s v="20-09-1986"/>
    <n v="5268"/>
    <s v="tier - 2"/>
    <s v="tier - 2"/>
    <s v="R1012"/>
    <n v="36"/>
    <n v="20"/>
    <s v="Sep"/>
    <n v="1986"/>
  </r>
  <r>
    <s v="Id1727"/>
    <s v="Lindsay M."/>
    <n v="25.84"/>
    <n v="8.5500000000000007"/>
    <s v="Yes"/>
    <s v="No"/>
    <x v="0"/>
    <n v="1"/>
    <x v="1"/>
    <x v="1"/>
    <x v="0"/>
    <s v="25-10-1986"/>
    <n v="5266"/>
    <s v="tier - 2"/>
    <s v="tier - 2"/>
    <s v="R1012"/>
    <n v="36"/>
    <n v="25"/>
    <s v="Oct"/>
    <n v="1986"/>
  </r>
  <r>
    <s v="Id1728"/>
    <s v="Austen G"/>
    <n v="27.454999999999998"/>
    <n v="4.54"/>
    <s v="No"/>
    <s v="No"/>
    <x v="0"/>
    <n v="0"/>
    <x v="1"/>
    <x v="1"/>
    <x v="2"/>
    <s v="19-07-1989"/>
    <n v="5261"/>
    <s v="tier - 2"/>
    <s v="tier - 2"/>
    <s v="R1012"/>
    <n v="33"/>
    <n v="19"/>
    <s v="Jul"/>
    <n v="1989"/>
  </r>
  <r>
    <s v="Id1729"/>
    <s v="Tory J."/>
    <n v="24.605"/>
    <n v="5.7"/>
    <s v="No"/>
    <s v="No"/>
    <x v="0"/>
    <n v="0"/>
    <x v="1"/>
    <x v="2"/>
    <x v="1"/>
    <s v="25-11-1989"/>
    <n v="5258"/>
    <s v="tier - 2"/>
    <s v="tier - 2"/>
    <s v="R1012"/>
    <n v="33"/>
    <n v="25"/>
    <s v="Nov"/>
    <n v="1989"/>
  </r>
  <r>
    <s v="Id1730"/>
    <s v="Robert J."/>
    <n v="30.8"/>
    <n v="5.07"/>
    <s v="No"/>
    <s v="No"/>
    <x v="0"/>
    <n v="0"/>
    <x v="1"/>
    <x v="0"/>
    <x v="2"/>
    <s v="06-07-1990"/>
    <n v="5254"/>
    <s v="tier - 3"/>
    <s v="tier - 3"/>
    <s v="R1011"/>
    <n v="32"/>
    <n v="6"/>
    <s v="Jul"/>
    <n v="1990"/>
  </r>
  <r>
    <s v="Id1731"/>
    <s v="Steph"/>
    <n v="34.799999999999997"/>
    <n v="4.38"/>
    <s v="No"/>
    <s v="No"/>
    <x v="0"/>
    <n v="1"/>
    <x v="1"/>
    <x v="0"/>
    <x v="2"/>
    <s v="09-09-1987"/>
    <n v="5246"/>
    <s v="tier - 2"/>
    <s v="tier - 3"/>
    <s v="R1011"/>
    <n v="35"/>
    <n v="9"/>
    <s v="Sep"/>
    <n v="1987"/>
  </r>
  <r>
    <s v="Id1732"/>
    <s v="Kate"/>
    <n v="34.21"/>
    <n v="4.54"/>
    <s v="No"/>
    <s v="No"/>
    <x v="0"/>
    <n v="1"/>
    <x v="1"/>
    <x v="0"/>
    <x v="2"/>
    <s v="05-07-1987"/>
    <n v="5245"/>
    <s v="tier - 2"/>
    <s v="tier - 2"/>
    <s v="R1013"/>
    <n v="35"/>
    <n v="5"/>
    <s v="Jul"/>
    <n v="1987"/>
  </r>
  <r>
    <s v="Id1733"/>
    <s v="Kristina"/>
    <n v="31"/>
    <n v="5.38"/>
    <s v="No"/>
    <s v="No"/>
    <x v="0"/>
    <n v="1"/>
    <x v="1"/>
    <x v="0"/>
    <x v="2"/>
    <s v="26-12-1987"/>
    <n v="5241"/>
    <s v="tier - 2"/>
    <s v="tier - 2"/>
    <s v="R1011"/>
    <n v="35"/>
    <n v="26"/>
    <s v="Dec"/>
    <n v="1987"/>
  </r>
  <r>
    <s v="Id1734"/>
    <s v="Flo"/>
    <n v="26.125"/>
    <n v="5.55"/>
    <s v="No"/>
    <s v="No"/>
    <x v="0"/>
    <n v="1"/>
    <x v="1"/>
    <x v="1"/>
    <x v="2"/>
    <s v="29-06-1987"/>
    <n v="5228"/>
    <s v="tier - 2"/>
    <s v="tier - 1"/>
    <s v="R1024"/>
    <n v="35"/>
    <n v="29"/>
    <s v="Jun"/>
    <n v="1987"/>
  </r>
  <r>
    <s v="Id1735"/>
    <s v="Sarah P."/>
    <n v="30.13"/>
    <n v="4.03"/>
    <s v="Yes"/>
    <s v="No"/>
    <x v="0"/>
    <n v="1"/>
    <x v="1"/>
    <x v="0"/>
    <x v="2"/>
    <s v="06-06-1995"/>
    <n v="5216"/>
    <s v="tier - 2"/>
    <s v="tier - 2"/>
    <s v="R1025"/>
    <n v="28"/>
    <n v="6"/>
    <s v="Jun"/>
    <n v="1995"/>
  </r>
  <r>
    <s v="Id1736"/>
    <s v="Anabel"/>
    <n v="34.19"/>
    <n v="4.1900000000000004"/>
    <s v="No"/>
    <s v="No"/>
    <x v="0"/>
    <n v="0"/>
    <x v="1"/>
    <x v="0"/>
    <x v="2"/>
    <s v="01-12-1999"/>
    <n v="5213"/>
    <s v="tier - 2"/>
    <s v="tier - 1"/>
    <s v="R1012"/>
    <n v="23"/>
    <n v="1"/>
    <s v="Dec"/>
    <n v="1999"/>
  </r>
  <r>
    <s v="Id1737"/>
    <s v="Ian"/>
    <n v="22.515000000000001"/>
    <n v="4.37"/>
    <s v="No"/>
    <s v="No"/>
    <x v="1"/>
    <n v="1"/>
    <x v="1"/>
    <x v="2"/>
    <x v="2"/>
    <s v="17-06-1993"/>
    <n v="5210"/>
    <s v="tier - 3"/>
    <s v="tier - 3"/>
    <s v="R1017"/>
    <n v="29"/>
    <n v="17"/>
    <s v="Jun"/>
    <n v="1993"/>
  </r>
  <r>
    <s v="Id1738"/>
    <s v="Alex"/>
    <n v="18.239999999999998"/>
    <n v="5.31"/>
    <s v="Yes"/>
    <s v="No"/>
    <x v="1"/>
    <n v="1"/>
    <x v="1"/>
    <x v="3"/>
    <x v="2"/>
    <s v="24-10-1983"/>
    <n v="5208"/>
    <s v="tier - 2"/>
    <s v="tier - 2"/>
    <s v="R1012"/>
    <n v="39"/>
    <n v="24"/>
    <s v="Oct"/>
    <n v="1983"/>
  </r>
  <r>
    <s v="Id1739"/>
    <s v="Richard J"/>
    <n v="37.28"/>
    <n v="4.66"/>
    <s v="No"/>
    <s v="yes"/>
    <x v="0"/>
    <n v="1"/>
    <x v="1"/>
    <x v="0"/>
    <x v="2"/>
    <s v="06-06-2004"/>
    <n v="5199"/>
    <s v="tier - 2"/>
    <s v="tier - 2"/>
    <s v="R1022"/>
    <n v="19"/>
    <n v="6"/>
    <s v="Jun"/>
    <n v="2004"/>
  </r>
  <r>
    <s v="Id1740"/>
    <s v="Jacqueline N."/>
    <n v="18.2"/>
    <n v="6.19"/>
    <s v="No"/>
    <s v="No"/>
    <x v="1"/>
    <n v="1"/>
    <x v="1"/>
    <x v="3"/>
    <x v="1"/>
    <s v="12-09-1979"/>
    <n v="5196"/>
    <s v="tier - 2"/>
    <s v="tier - 2"/>
    <s v="R1013"/>
    <n v="43"/>
    <n v="12"/>
    <s v="Sep"/>
    <n v="1979"/>
  </r>
  <r>
    <s v="Id1741"/>
    <s v="Cindy"/>
    <n v="20.53"/>
    <n v="4.8600000000000003"/>
    <s v="No"/>
    <s v="No"/>
    <x v="0"/>
    <n v="1"/>
    <x v="1"/>
    <x v="2"/>
    <x v="2"/>
    <s v="16-10-1984"/>
    <n v="5177"/>
    <s v="tier - 2"/>
    <s v="tier - 1"/>
    <s v="R1013"/>
    <n v="38"/>
    <n v="16"/>
    <s v="Oct"/>
    <n v="1984"/>
  </r>
  <r>
    <s v="Id1742"/>
    <s v="Marcia"/>
    <n v="23.79"/>
    <n v="4.74"/>
    <s v="No"/>
    <s v="No"/>
    <x v="0"/>
    <n v="0"/>
    <x v="1"/>
    <x v="2"/>
    <x v="2"/>
    <s v="29-08-1991"/>
    <n v="5167"/>
    <s v="tier - 2"/>
    <s v="tier - 2"/>
    <s v="R1012"/>
    <n v="31"/>
    <n v="29"/>
    <s v="Aug"/>
    <n v="1991"/>
  </r>
  <r>
    <s v="Id1743"/>
    <s v="Samantha R."/>
    <n v="29.8"/>
    <n v="6.03"/>
    <s v="No"/>
    <s v="No"/>
    <x v="0"/>
    <n v="0"/>
    <x v="1"/>
    <x v="1"/>
    <x v="1"/>
    <s v="09-10-1990"/>
    <n v="5152"/>
    <s v="tier - 2"/>
    <s v="tier - 2"/>
    <s v="R1011"/>
    <n v="32"/>
    <n v="9"/>
    <s v="Oct"/>
    <n v="1990"/>
  </r>
  <r>
    <s v="Id1744"/>
    <s v="Katie"/>
    <n v="31.54"/>
    <n v="4.71"/>
    <s v="No"/>
    <s v="No"/>
    <x v="0"/>
    <n v="0"/>
    <x v="1"/>
    <x v="0"/>
    <x v="2"/>
    <s v="22-08-1990"/>
    <n v="5149"/>
    <s v="tier - 2"/>
    <s v="tier - 2"/>
    <s v="R1024"/>
    <n v="32"/>
    <n v="22"/>
    <s v="Aug"/>
    <n v="1990"/>
  </r>
  <r>
    <s v="Id1745"/>
    <s v="John P"/>
    <n v="20.82"/>
    <n v="5.55"/>
    <s v="No"/>
    <s v="No"/>
    <x v="0"/>
    <n v="1"/>
    <x v="1"/>
    <x v="2"/>
    <x v="2"/>
    <s v="22-08-1984"/>
    <n v="5144"/>
    <s v="tier - 2"/>
    <s v="tier - 1"/>
    <s v="R1013"/>
    <n v="38"/>
    <n v="22"/>
    <s v="Aug"/>
    <n v="1984"/>
  </r>
  <r>
    <s v="Id1746"/>
    <s v="Rachel"/>
    <n v="38.83"/>
    <n v="4.78"/>
    <s v="No"/>
    <s v="No"/>
    <x v="1"/>
    <n v="1"/>
    <x v="1"/>
    <x v="0"/>
    <x v="2"/>
    <s v="10-12-1993"/>
    <n v="5138"/>
    <s v="tier - 2"/>
    <s v="tier - 2"/>
    <s v="R1013"/>
    <n v="29"/>
    <n v="10"/>
    <s v="Dec"/>
    <n v="1993"/>
  </r>
  <r>
    <s v="Id1747"/>
    <s v="Isabelle"/>
    <n v="23.44"/>
    <n v="4.6500000000000004"/>
    <s v="Yes"/>
    <s v="No"/>
    <x v="0"/>
    <n v="1"/>
    <x v="1"/>
    <x v="2"/>
    <x v="2"/>
    <s v="15-09-1988"/>
    <n v="5137"/>
    <s v="tier - 2"/>
    <s v="tier - 1"/>
    <s v="R1013"/>
    <n v="34"/>
    <n v="15"/>
    <s v="Sep"/>
    <n v="1988"/>
  </r>
  <r>
    <s v="Id1748"/>
    <s v="Neil"/>
    <n v="24.13"/>
    <n v="5.2"/>
    <s v="No"/>
    <s v="No"/>
    <x v="0"/>
    <n v="1"/>
    <x v="1"/>
    <x v="2"/>
    <x v="2"/>
    <s v="13-09-1987"/>
    <n v="5125"/>
    <s v="tier - 1"/>
    <s v="tier - 2"/>
    <s v="R1012"/>
    <n v="35"/>
    <n v="13"/>
    <s v="Sep"/>
    <n v="1987"/>
  </r>
  <r>
    <s v="Id1749"/>
    <s v="Tom"/>
    <n v="42.13"/>
    <n v="4.54"/>
    <s v="Yes"/>
    <s v="No"/>
    <x v="0"/>
    <n v="1"/>
    <x v="1"/>
    <x v="0"/>
    <x v="2"/>
    <s v="01-11-1988"/>
    <n v="5124"/>
    <s v="tier - 2"/>
    <s v="tier - 3"/>
    <s v="R1013"/>
    <n v="34"/>
    <n v="1"/>
    <s v="Nov"/>
    <n v="1988"/>
  </r>
  <r>
    <s v="Id1750"/>
    <s v="Nathan"/>
    <n v="17.86"/>
    <n v="4.1100000000000003"/>
    <s v="No"/>
    <s v="No"/>
    <x v="0"/>
    <n v="1"/>
    <x v="1"/>
    <x v="3"/>
    <x v="2"/>
    <s v="18-11-1987"/>
    <n v="5117"/>
    <s v="tier - 2"/>
    <s v="tier - 2"/>
    <s v="R1012"/>
    <n v="35"/>
    <n v="18"/>
    <s v="Nov"/>
    <n v="1987"/>
  </r>
  <r>
    <s v="Id1751"/>
    <s v="Kelli N"/>
    <n v="32.78"/>
    <n v="4.63"/>
    <s v="No"/>
    <s v="No"/>
    <x v="0"/>
    <n v="0"/>
    <x v="1"/>
    <x v="0"/>
    <x v="2"/>
    <s v="19-06-1999"/>
    <n v="5088"/>
    <s v="tier - 2"/>
    <s v="tier - 2"/>
    <s v="R1026"/>
    <n v="23"/>
    <n v="19"/>
    <s v="Jun"/>
    <n v="1999"/>
  </r>
  <r>
    <s v="Id1752"/>
    <s v="Scott M."/>
    <n v="23.9"/>
    <n v="6.06"/>
    <s v="Yes"/>
    <s v="No"/>
    <x v="1"/>
    <n v="1"/>
    <x v="1"/>
    <x v="2"/>
    <x v="1"/>
    <s v="14-07-1997"/>
    <n v="5080"/>
    <s v="tier - 3"/>
    <s v="tier - 2"/>
    <s v="R1011"/>
    <n v="25"/>
    <n v="14"/>
    <s v="Jul"/>
    <n v="1997"/>
  </r>
  <r>
    <s v="Id1753"/>
    <s v="Grant A"/>
    <n v="15.47"/>
    <n v="8.43"/>
    <s v="No"/>
    <s v="No"/>
    <x v="0"/>
    <n v="0"/>
    <x v="1"/>
    <x v="3"/>
    <x v="0"/>
    <s v="22-11-1978"/>
    <n v="5077"/>
    <s v="tier - 2"/>
    <s v="tier - 3"/>
    <s v="R1012"/>
    <n v="44"/>
    <n v="22"/>
    <s v="Nov"/>
    <n v="1978"/>
  </r>
  <r>
    <s v="Id1754"/>
    <s v="Jonathan C"/>
    <n v="28.54"/>
    <n v="5.51"/>
    <s v="No"/>
    <s v="No"/>
    <x v="1"/>
    <n v="1"/>
    <x v="1"/>
    <x v="1"/>
    <x v="2"/>
    <s v="11-06-1993"/>
    <n v="5060"/>
    <s v="tier - 2"/>
    <s v="tier - 1"/>
    <s v="R1021"/>
    <n v="29"/>
    <n v="11"/>
    <s v="Jun"/>
    <n v="1993"/>
  </r>
  <r>
    <s v="Id1755"/>
    <s v="Rachael M."/>
    <n v="18.54"/>
    <n v="4.95"/>
    <s v="No"/>
    <s v="No"/>
    <x v="0"/>
    <n v="0"/>
    <x v="1"/>
    <x v="2"/>
    <x v="2"/>
    <s v="07-09-1980"/>
    <n v="5054"/>
    <s v="tier - 2"/>
    <s v="tier - 2"/>
    <s v="R1013"/>
    <n v="42"/>
    <n v="7"/>
    <s v="Sep"/>
    <n v="1980"/>
  </r>
  <r>
    <s v="Id1756"/>
    <s v="Pilar"/>
    <n v="32.18"/>
    <n v="6.44"/>
    <s v="Yes"/>
    <s v="No"/>
    <x v="1"/>
    <n v="1"/>
    <x v="1"/>
    <x v="0"/>
    <x v="1"/>
    <s v="29-07-1997"/>
    <n v="5045"/>
    <s v="tier - 2"/>
    <s v="tier - 2"/>
    <s v="R1012"/>
    <n v="25"/>
    <n v="29"/>
    <s v="Jul"/>
    <n v="1997"/>
  </r>
  <r>
    <s v="Id1757"/>
    <s v="Kyle M"/>
    <n v="37.380000000000003"/>
    <n v="6.05"/>
    <s v="Yes"/>
    <s v="No"/>
    <x v="0"/>
    <n v="0"/>
    <x v="1"/>
    <x v="0"/>
    <x v="1"/>
    <s v="16-10-2001"/>
    <n v="5043"/>
    <s v="tier - 2"/>
    <s v="tier - 3"/>
    <s v="R1011"/>
    <n v="21"/>
    <n v="16"/>
    <s v="Oct"/>
    <n v="2001"/>
  </r>
  <r>
    <s v="Id1758"/>
    <s v="Christie"/>
    <n v="31.12"/>
    <n v="4.76"/>
    <s v="Yes"/>
    <s v="No"/>
    <x v="1"/>
    <n v="1"/>
    <x v="1"/>
    <x v="0"/>
    <x v="2"/>
    <s v="04-12-1997"/>
    <n v="5039"/>
    <s v="tier - 2"/>
    <s v="tier - 2"/>
    <s v="R1025"/>
    <n v="25"/>
    <n v="4"/>
    <s v="Dec"/>
    <n v="1997"/>
  </r>
  <r>
    <s v="Id1759"/>
    <s v="David A."/>
    <n v="22.01"/>
    <n v="6.72"/>
    <s v="Yes"/>
    <s v="No"/>
    <x v="0"/>
    <n v="1"/>
    <x v="1"/>
    <x v="2"/>
    <x v="0"/>
    <s v="29-06-1986"/>
    <n v="5034"/>
    <s v="tier - 2"/>
    <s v="tier - 2"/>
    <s v="R1013"/>
    <n v="36"/>
    <n v="29"/>
    <s v="Jun"/>
    <n v="1986"/>
  </r>
  <r>
    <s v="Id1760"/>
    <s v="Masahiro"/>
    <n v="27.645"/>
    <n v="5.7"/>
    <s v="No"/>
    <s v="No"/>
    <x v="0"/>
    <n v="0"/>
    <x v="1"/>
    <x v="1"/>
    <x v="1"/>
    <s v="10-09-1991"/>
    <n v="5031"/>
    <s v="tier - 3"/>
    <s v="tier - 1"/>
    <s v="R1016"/>
    <n v="31"/>
    <n v="10"/>
    <s v="Sep"/>
    <n v="1991"/>
  </r>
  <r>
    <s v="Id1761"/>
    <s v="Logan B."/>
    <n v="29.64"/>
    <n v="5.31"/>
    <s v="Yes"/>
    <s v="No"/>
    <x v="0"/>
    <n v="0"/>
    <x v="1"/>
    <x v="1"/>
    <x v="2"/>
    <s v="28-12-1985"/>
    <n v="5028"/>
    <s v="tier - 1"/>
    <s v="tier - 2"/>
    <s v="R1012"/>
    <n v="37"/>
    <n v="28"/>
    <s v="Dec"/>
    <n v="1985"/>
  </r>
  <r>
    <s v="Id1762"/>
    <s v="Stephanie L."/>
    <n v="33.700000000000003"/>
    <n v="4.32"/>
    <s v="Yes"/>
    <s v="No"/>
    <x v="0"/>
    <n v="1"/>
    <x v="1"/>
    <x v="0"/>
    <x v="2"/>
    <s v="09-11-1988"/>
    <n v="5012"/>
    <s v="tier - 2"/>
    <s v="tier - 3"/>
    <s v="R1011"/>
    <n v="34"/>
    <n v="9"/>
    <s v="Nov"/>
    <n v="1988"/>
  </r>
  <r>
    <s v="Id1763"/>
    <s v="Angela H"/>
    <n v="27.5"/>
    <n v="4.2300000000000004"/>
    <s v="Yes"/>
    <s v="No"/>
    <x v="0"/>
    <n v="1"/>
    <x v="1"/>
    <x v="1"/>
    <x v="2"/>
    <s v="08-07-1988"/>
    <n v="5004"/>
    <s v="tier - 2"/>
    <s v="tier - 3"/>
    <s v="R1011"/>
    <n v="34"/>
    <n v="8"/>
    <s v="Jul"/>
    <n v="1988"/>
  </r>
  <r>
    <s v="Id1764"/>
    <s v="Britt K"/>
    <n v="16.12"/>
    <n v="6.09"/>
    <s v="No"/>
    <s v="No"/>
    <x v="0"/>
    <n v="0"/>
    <x v="1"/>
    <x v="3"/>
    <x v="1"/>
    <s v="09-06-1977"/>
    <n v="5004"/>
    <s v="tier - 2"/>
    <s v="tier - 3"/>
    <s v="R1013"/>
    <n v="45"/>
    <n v="9"/>
    <s v="Jun"/>
    <n v="1977"/>
  </r>
  <r>
    <s v="Id1765"/>
    <s v="Joyce R."/>
    <n v="26.73"/>
    <n v="4.74"/>
    <s v="Yes"/>
    <s v="No"/>
    <x v="0"/>
    <n v="1"/>
    <x v="1"/>
    <x v="1"/>
    <x v="2"/>
    <s v="04-09-1988"/>
    <n v="5003"/>
    <s v="tier - 2"/>
    <s v="tier - 2"/>
    <s v="R1013"/>
    <n v="34"/>
    <n v="4"/>
    <s v="Sep"/>
    <n v="1988"/>
  </r>
  <r>
    <s v="Id1766"/>
    <s v="Ben"/>
    <n v="37.25"/>
    <n v="6.23"/>
    <s v="Yes"/>
    <s v="No"/>
    <x v="0"/>
    <n v="0"/>
    <x v="1"/>
    <x v="0"/>
    <x v="1"/>
    <s v="05-10-2001"/>
    <n v="4999"/>
    <s v="tier - 2"/>
    <s v="tier - 2"/>
    <s v="R1011"/>
    <n v="21"/>
    <n v="5"/>
    <s v="Oct"/>
    <n v="2001"/>
  </r>
  <r>
    <s v="Id1767"/>
    <s v="Sarah M."/>
    <n v="23.56"/>
    <n v="5.45"/>
    <s v="Yes"/>
    <s v="No"/>
    <x v="0"/>
    <n v="1"/>
    <x v="1"/>
    <x v="2"/>
    <x v="2"/>
    <s v="24-06-1988"/>
    <n v="4992"/>
    <s v="tier - 2"/>
    <s v="tier - 3"/>
    <s v="R1024"/>
    <n v="34"/>
    <n v="24"/>
    <s v="Jun"/>
    <n v="1988"/>
  </r>
  <r>
    <s v="Id1768"/>
    <s v="Sarah"/>
    <n v="15.84"/>
    <n v="10.34"/>
    <s v="No"/>
    <s v="No"/>
    <x v="0"/>
    <n v="2"/>
    <x v="1"/>
    <x v="3"/>
    <x v="0"/>
    <s v="07-11-1973"/>
    <n v="4985"/>
    <s v="tier - 2"/>
    <s v="tier - 3"/>
    <s v="R1013"/>
    <n v="49"/>
    <n v="7"/>
    <s v="Nov"/>
    <n v="1973"/>
  </r>
  <r>
    <s v="Id1769"/>
    <s v="Katie"/>
    <n v="36.630000000000003"/>
    <n v="5.15"/>
    <s v="No"/>
    <s v="No"/>
    <x v="0"/>
    <n v="0"/>
    <x v="1"/>
    <x v="0"/>
    <x v="2"/>
    <s v="30-08-1991"/>
    <n v="4950"/>
    <s v="tier - 2"/>
    <s v="tier - 1"/>
    <s v="R1013"/>
    <n v="31"/>
    <n v="30"/>
    <s v="Aug"/>
    <n v="1991"/>
  </r>
  <r>
    <s v="Id1770"/>
    <s v="Michaela L"/>
    <n v="16.47"/>
    <n v="11.72"/>
    <s v="No"/>
    <s v="No"/>
    <x v="0"/>
    <n v="0"/>
    <x v="1"/>
    <x v="3"/>
    <x v="0"/>
    <s v="26-06-1974"/>
    <n v="4942"/>
    <s v="tier - 2"/>
    <s v="tier - 2"/>
    <s v="R1013"/>
    <n v="48"/>
    <n v="26"/>
    <s v="Jun"/>
    <n v="1974"/>
  </r>
  <r>
    <s v="Id1771"/>
    <s v="Shalaleh"/>
    <n v="25.8"/>
    <n v="5.29"/>
    <s v="No"/>
    <s v="No"/>
    <x v="0"/>
    <n v="0"/>
    <x v="1"/>
    <x v="1"/>
    <x v="2"/>
    <s v="27-11-1991"/>
    <n v="4935"/>
    <s v="tier - 2"/>
    <s v="tier - 3"/>
    <s v="R1011"/>
    <n v="31"/>
    <n v="27"/>
    <s v="Nov"/>
    <n v="1991"/>
  </r>
  <r>
    <s v="Id1772"/>
    <s v="Karen"/>
    <n v="23.6"/>
    <n v="4.33"/>
    <s v="No"/>
    <s v="No"/>
    <x v="0"/>
    <n v="0"/>
    <x v="1"/>
    <x v="2"/>
    <x v="2"/>
    <s v="23-08-1991"/>
    <n v="4932"/>
    <s v="tier - 2"/>
    <s v="tier - 3"/>
    <s v="R1011"/>
    <n v="31"/>
    <n v="23"/>
    <s v="Aug"/>
    <n v="1991"/>
  </r>
  <r>
    <s v="Id1773"/>
    <s v="Zuzana"/>
    <n v="32.11"/>
    <n v="6.24"/>
    <s v="No"/>
    <s v="No"/>
    <x v="1"/>
    <n v="1"/>
    <x v="1"/>
    <x v="0"/>
    <x v="1"/>
    <s v="10-08-1993"/>
    <n v="4923"/>
    <s v="tier - 2"/>
    <s v="tier - 2"/>
    <s v="R1012"/>
    <n v="29"/>
    <n v="10"/>
    <s v="Aug"/>
    <n v="1993"/>
  </r>
  <r>
    <s v="Id1774"/>
    <s v="Daniel J."/>
    <n v="30.114999999999998"/>
    <n v="11.61"/>
    <s v="No"/>
    <s v="No"/>
    <x v="0"/>
    <n v="0"/>
    <x v="1"/>
    <x v="0"/>
    <x v="0"/>
    <s v="21-08-2002"/>
    <n v="4915"/>
    <s v="tier - 2"/>
    <s v="tier - 1"/>
    <s v="R1017"/>
    <n v="20"/>
    <n v="21"/>
    <s v="Aug"/>
    <n v="2002"/>
  </r>
  <r>
    <s v="Id1775"/>
    <s v="Alexandra"/>
    <n v="20.28"/>
    <n v="11.07"/>
    <s v="Yes"/>
    <s v="No"/>
    <x v="0"/>
    <n v="0"/>
    <x v="1"/>
    <x v="2"/>
    <x v="0"/>
    <s v="18-10-1981"/>
    <n v="4912"/>
    <s v="tier - 2"/>
    <s v="tier - 3"/>
    <s v="R1013"/>
    <n v="41"/>
    <n v="18"/>
    <s v="Oct"/>
    <n v="1981"/>
  </r>
  <r>
    <s v="Id1776"/>
    <s v="Jessica"/>
    <n v="20.234999999999999"/>
    <n v="5.19"/>
    <s v="No"/>
    <s v="No"/>
    <x v="1"/>
    <n v="1"/>
    <x v="1"/>
    <x v="2"/>
    <x v="2"/>
    <s v="10-07-1993"/>
    <n v="4906"/>
    <s v="tier - 2"/>
    <s v="tier - 1"/>
    <s v="R1012"/>
    <n v="29"/>
    <n v="10"/>
    <s v="Jul"/>
    <n v="1993"/>
  </r>
  <r>
    <s v="Id1777"/>
    <s v="Matthew M"/>
    <n v="25.27"/>
    <n v="5.7"/>
    <s v="Yes"/>
    <s v="No"/>
    <x v="0"/>
    <n v="1"/>
    <x v="1"/>
    <x v="1"/>
    <x v="1"/>
    <s v="23-09-1988"/>
    <n v="4895"/>
    <s v="tier - 3"/>
    <s v="tier - 3"/>
    <s v="R1012"/>
    <n v="34"/>
    <n v="23"/>
    <s v="Sep"/>
    <n v="1988"/>
  </r>
  <r>
    <s v="Id1778"/>
    <s v="Nadine A."/>
    <n v="24.24"/>
    <n v="6.15"/>
    <s v="No"/>
    <s v="No"/>
    <x v="0"/>
    <n v="0"/>
    <x v="1"/>
    <x v="2"/>
    <x v="1"/>
    <s v="28-11-1990"/>
    <n v="4894"/>
    <s v="tier - 2"/>
    <s v="tier - 3"/>
    <s v="R1013"/>
    <n v="32"/>
    <n v="28"/>
    <s v="Nov"/>
    <n v="1990"/>
  </r>
  <r>
    <s v="Id1779"/>
    <s v="Peter J. Jr."/>
    <n v="35.75"/>
    <n v="5.07"/>
    <s v="No"/>
    <s v="No"/>
    <x v="0"/>
    <n v="0"/>
    <x v="1"/>
    <x v="0"/>
    <x v="2"/>
    <s v="10-07-1989"/>
    <n v="4890"/>
    <s v="tier - 3"/>
    <s v="tier - 2"/>
    <s v="R1013"/>
    <n v="33"/>
    <n v="10"/>
    <s v="Jul"/>
    <n v="1989"/>
  </r>
  <r>
    <s v="Id1780"/>
    <s v="Colleen M"/>
    <n v="29.92"/>
    <n v="10.97"/>
    <s v="Yes"/>
    <s v="No"/>
    <x v="0"/>
    <n v="1"/>
    <x v="1"/>
    <x v="1"/>
    <x v="0"/>
    <s v="27-10-1986"/>
    <n v="4889"/>
    <s v="tier - 2"/>
    <s v="tier - 1"/>
    <s v="R1013"/>
    <n v="36"/>
    <n v="27"/>
    <s v="Oct"/>
    <n v="1986"/>
  </r>
  <r>
    <s v="Id1781"/>
    <s v="Julie A."/>
    <n v="26.2"/>
    <n v="10.93"/>
    <s v="Yes"/>
    <s v="No"/>
    <x v="0"/>
    <n v="1"/>
    <x v="1"/>
    <x v="1"/>
    <x v="0"/>
    <s v="23-12-1986"/>
    <n v="4884"/>
    <s v="tier - 2"/>
    <s v="tier - 1"/>
    <s v="R1011"/>
    <n v="36"/>
    <n v="23"/>
    <s v="Dec"/>
    <n v="1986"/>
  </r>
  <r>
    <s v="Id1782"/>
    <s v="Douglas W"/>
    <n v="26.695"/>
    <n v="4.21"/>
    <s v="Yes"/>
    <s v="No"/>
    <x v="1"/>
    <n v="1"/>
    <x v="1"/>
    <x v="1"/>
    <x v="2"/>
    <s v="29-09-1997"/>
    <n v="4878"/>
    <s v="tier - 2"/>
    <s v="tier - 3"/>
    <s v="R1012"/>
    <n v="25"/>
    <n v="29"/>
    <s v="Sep"/>
    <n v="1997"/>
  </r>
  <r>
    <s v="Id1783"/>
    <s v="Catherine"/>
    <n v="23.16"/>
    <n v="5.5"/>
    <s v="No"/>
    <s v="No"/>
    <x v="0"/>
    <n v="0"/>
    <x v="1"/>
    <x v="2"/>
    <x v="2"/>
    <s v="01-09-1989"/>
    <n v="4860"/>
    <s v="tier - 2"/>
    <s v="tier - 3"/>
    <s v="R1011"/>
    <n v="33"/>
    <n v="1"/>
    <s v="Sep"/>
    <n v="1989"/>
  </r>
  <r>
    <s v="Id1784"/>
    <s v="James A"/>
    <n v="32.585000000000001"/>
    <n v="4.93"/>
    <s v="Yes"/>
    <s v="No"/>
    <x v="0"/>
    <n v="1"/>
    <x v="1"/>
    <x v="0"/>
    <x v="2"/>
    <s v="27-12-1995"/>
    <n v="4847"/>
    <s v="tier - 2"/>
    <s v="tier - 3"/>
    <s v="R1017"/>
    <n v="27"/>
    <n v="27"/>
    <s v="Dec"/>
    <n v="1995"/>
  </r>
  <r>
    <s v="Id1785"/>
    <s v="Youngseong"/>
    <n v="33.97"/>
    <n v="5.6"/>
    <s v="Yes"/>
    <s v="No"/>
    <x v="0"/>
    <n v="0"/>
    <x v="1"/>
    <x v="0"/>
    <x v="2"/>
    <s v="07-06-2001"/>
    <n v="4847"/>
    <s v="tier - 2"/>
    <s v="tier - 3"/>
    <s v="R1021"/>
    <n v="22"/>
    <n v="7"/>
    <s v="Jun"/>
    <n v="2001"/>
  </r>
  <r>
    <s v="Id1786"/>
    <s v="John"/>
    <n v="16.57"/>
    <n v="9.99"/>
    <s v="No"/>
    <s v="No"/>
    <x v="0"/>
    <n v="0"/>
    <x v="1"/>
    <x v="3"/>
    <x v="0"/>
    <s v="11-09-1974"/>
    <n v="4845"/>
    <s v="tier - 2"/>
    <s v="tier - 2"/>
    <s v="R1013"/>
    <n v="48"/>
    <n v="11"/>
    <s v="Sep"/>
    <n v="1974"/>
  </r>
  <r>
    <s v="Id1787"/>
    <s v="Brandon S."/>
    <n v="17.55"/>
    <n v="5.93"/>
    <s v="No"/>
    <s v="No"/>
    <x v="1"/>
    <n v="1"/>
    <x v="1"/>
    <x v="3"/>
    <x v="1"/>
    <s v="13-12-1979"/>
    <n v="4844"/>
    <s v="tier - 2"/>
    <s v="tier - 3"/>
    <s v="R1013"/>
    <n v="43"/>
    <n v="13"/>
    <s v="Dec"/>
    <n v="1979"/>
  </r>
  <r>
    <s v="Id1788"/>
    <s v="Sean P"/>
    <n v="29.41"/>
    <n v="6.29"/>
    <s v="Yes"/>
    <s v="No"/>
    <x v="0"/>
    <n v="1"/>
    <x v="1"/>
    <x v="1"/>
    <x v="1"/>
    <s v="29-09-1995"/>
    <n v="4841"/>
    <s v="tier - 2"/>
    <s v="tier - 1"/>
    <s v="R1021"/>
    <n v="27"/>
    <n v="29"/>
    <s v="Sep"/>
    <n v="1995"/>
  </r>
  <r>
    <s v="Id1789"/>
    <s v="Scott"/>
    <n v="17.91"/>
    <n v="5.65"/>
    <s v="No"/>
    <s v="No"/>
    <x v="0"/>
    <n v="1"/>
    <x v="1"/>
    <x v="3"/>
    <x v="2"/>
    <s v="15-10-1984"/>
    <n v="4839"/>
    <s v="tier - 2"/>
    <s v="tier - 1"/>
    <s v="R1012"/>
    <n v="38"/>
    <n v="15"/>
    <s v="Oct"/>
    <n v="1984"/>
  </r>
  <r>
    <s v="Id1790"/>
    <s v="Janez"/>
    <n v="31.57"/>
    <n v="6.15"/>
    <s v="No"/>
    <s v="No"/>
    <x v="0"/>
    <n v="1"/>
    <x v="1"/>
    <x v="0"/>
    <x v="1"/>
    <s v="10-09-1992"/>
    <n v="4838"/>
    <s v="tier - 3"/>
    <s v="tier - 2"/>
    <s v="R1013"/>
    <n v="30"/>
    <n v="10"/>
    <s v="Sep"/>
    <n v="1992"/>
  </r>
  <r>
    <s v="Id1791"/>
    <s v="John I. Jr."/>
    <n v="33.18"/>
    <n v="5.22"/>
    <s v="No"/>
    <s v="yes"/>
    <x v="0"/>
    <n v="1"/>
    <x v="1"/>
    <x v="0"/>
    <x v="2"/>
    <s v="11-12-2000"/>
    <n v="4835"/>
    <s v="tier - 2"/>
    <s v="tier - 2"/>
    <s v="R1021"/>
    <n v="22"/>
    <n v="11"/>
    <s v="Dec"/>
    <n v="2000"/>
  </r>
  <r>
    <s v="Id1792"/>
    <s v="Heather"/>
    <n v="37"/>
    <n v="11.66"/>
    <s v="No"/>
    <s v="No"/>
    <x v="0"/>
    <n v="0"/>
    <x v="1"/>
    <x v="0"/>
    <x v="0"/>
    <s v="27-06-2002"/>
    <n v="4831"/>
    <s v="tier - 2"/>
    <s v="tier - 1"/>
    <s v="R1011"/>
    <n v="20"/>
    <n v="27"/>
    <s v="Jun"/>
    <n v="2002"/>
  </r>
  <r>
    <s v="Id1793"/>
    <s v="Michael"/>
    <n v="18.905000000000001"/>
    <n v="4.91"/>
    <s v="Yes"/>
    <s v="No"/>
    <x v="0"/>
    <n v="1"/>
    <x v="1"/>
    <x v="2"/>
    <x v="2"/>
    <s v="01-12-1995"/>
    <n v="4828"/>
    <s v="tier - 1"/>
    <s v="tier - 2"/>
    <s v="Unknown"/>
    <n v="27"/>
    <n v="1"/>
    <s v="Dec"/>
    <n v="1995"/>
  </r>
  <r>
    <s v="Id1794"/>
    <s v="Kathleen"/>
    <n v="20.03"/>
    <n v="9.25"/>
    <s v="Yes"/>
    <s v="No"/>
    <x v="0"/>
    <n v="0"/>
    <x v="1"/>
    <x v="2"/>
    <x v="0"/>
    <s v="03-07-1981"/>
    <n v="4827"/>
    <s v="tier - 2"/>
    <s v="tier - 1"/>
    <s v="R1013"/>
    <n v="41"/>
    <n v="3"/>
    <s v="Jul"/>
    <n v="1981"/>
  </r>
  <r>
    <s v="Id1795"/>
    <s v="Ryan M"/>
    <n v="16.7"/>
    <n v="11.48"/>
    <s v="No"/>
    <s v="No"/>
    <x v="0"/>
    <n v="0"/>
    <x v="1"/>
    <x v="3"/>
    <x v="0"/>
    <s v="03-10-1978"/>
    <n v="4812"/>
    <s v="tier - 2"/>
    <s v="tier - 3"/>
    <s v="R1013"/>
    <n v="44"/>
    <n v="3"/>
    <s v="Oct"/>
    <n v="1978"/>
  </r>
  <r>
    <s v="Id1796"/>
    <s v="Sara"/>
    <n v="39.82"/>
    <n v="6.06"/>
    <s v="No"/>
    <s v="No"/>
    <x v="0"/>
    <n v="0"/>
    <x v="1"/>
    <x v="0"/>
    <x v="1"/>
    <s v="16-12-1989"/>
    <n v="4796"/>
    <s v="tier - 2"/>
    <s v="tier - 1"/>
    <s v="R1013"/>
    <n v="33"/>
    <n v="16"/>
    <s v="Dec"/>
    <n v="1989"/>
  </r>
  <r>
    <s v="Id1797"/>
    <s v="Deniz"/>
    <n v="22.04"/>
    <n v="5.86"/>
    <s v="No"/>
    <s v="No"/>
    <x v="0"/>
    <n v="1"/>
    <x v="1"/>
    <x v="2"/>
    <x v="1"/>
    <s v="22-06-1987"/>
    <n v="4787"/>
    <s v="tier - 2"/>
    <s v="tier - 3"/>
    <s v="R1013"/>
    <n v="35"/>
    <n v="22"/>
    <s v="Jun"/>
    <n v="1987"/>
  </r>
  <r>
    <s v="Id1798"/>
    <s v="Shannon L."/>
    <n v="28.27"/>
    <n v="5.33"/>
    <s v="No"/>
    <s v="No"/>
    <x v="0"/>
    <n v="0"/>
    <x v="1"/>
    <x v="1"/>
    <x v="2"/>
    <s v="09-12-1989"/>
    <n v="4780"/>
    <s v="tier - 2"/>
    <s v="tier - 3"/>
    <s v="R1013"/>
    <n v="33"/>
    <n v="9"/>
    <s v="Dec"/>
    <n v="1989"/>
  </r>
  <r>
    <s v="Id1799"/>
    <s v="Kaitlin M."/>
    <n v="18.5"/>
    <n v="5.33"/>
    <s v="No"/>
    <s v="No"/>
    <x v="0"/>
    <n v="0"/>
    <x v="1"/>
    <x v="2"/>
    <x v="2"/>
    <s v="01-08-1989"/>
    <n v="4766"/>
    <s v="tier - 2"/>
    <s v="tier - 3"/>
    <s v="R1011"/>
    <n v="33"/>
    <n v="1"/>
    <s v="Aug"/>
    <n v="1989"/>
  </r>
  <r>
    <s v="Id1800"/>
    <s v="Alfredo"/>
    <n v="38.6"/>
    <n v="6.02"/>
    <s v="No"/>
    <s v="No"/>
    <x v="0"/>
    <n v="1"/>
    <x v="1"/>
    <x v="0"/>
    <x v="1"/>
    <s v="27-09-1987"/>
    <n v="4762"/>
    <s v="tier - 3"/>
    <s v="tier - 3"/>
    <s v="R1011"/>
    <n v="35"/>
    <n v="27"/>
    <s v="Sep"/>
    <n v="1987"/>
  </r>
  <r>
    <s v="Id1801"/>
    <s v="Kristen"/>
    <n v="43.12"/>
    <n v="6.25"/>
    <s v="No"/>
    <s v="No"/>
    <x v="0"/>
    <n v="1"/>
    <x v="1"/>
    <x v="0"/>
    <x v="1"/>
    <s v="16-08-1992"/>
    <n v="4754"/>
    <s v="tier - 2"/>
    <s v="tier - 3"/>
    <s v="R1013"/>
    <n v="30"/>
    <n v="16"/>
    <s v="Aug"/>
    <n v="1992"/>
  </r>
  <r>
    <s v="Id1802"/>
    <s v="Daniel"/>
    <n v="30.5"/>
    <n v="4.8099999999999996"/>
    <s v="No"/>
    <s v="No"/>
    <x v="0"/>
    <n v="1"/>
    <x v="1"/>
    <x v="0"/>
    <x v="2"/>
    <s v="22-11-1987"/>
    <n v="4751"/>
    <s v="tier - 3"/>
    <s v="tier - 1"/>
    <s v="R1011"/>
    <n v="35"/>
    <n v="22"/>
    <s v="Nov"/>
    <n v="1987"/>
  </r>
  <r>
    <s v="Id1803"/>
    <s v="Jonathan"/>
    <n v="27.61"/>
    <n v="4.5999999999999996"/>
    <s v="No"/>
    <s v="No"/>
    <x v="0"/>
    <n v="1"/>
    <x v="1"/>
    <x v="1"/>
    <x v="2"/>
    <s v="02-09-1987"/>
    <n v="4747"/>
    <s v="tier - 2"/>
    <s v="tier - 2"/>
    <s v="R1013"/>
    <n v="35"/>
    <n v="2"/>
    <s v="Sep"/>
    <n v="1987"/>
  </r>
  <r>
    <s v="Id1804"/>
    <s v="Troy"/>
    <n v="27.1"/>
    <n v="5.08"/>
    <s v="No"/>
    <s v="No"/>
    <x v="0"/>
    <n v="1"/>
    <x v="1"/>
    <x v="1"/>
    <x v="2"/>
    <s v="05-06-1987"/>
    <n v="4746"/>
    <s v="tier - 2"/>
    <s v="tier - 2"/>
    <s v="R1011"/>
    <n v="36"/>
    <n v="5"/>
    <s v="Jun"/>
    <n v="1987"/>
  </r>
  <r>
    <s v="Id1805"/>
    <s v="Daniel C"/>
    <n v="35.93"/>
    <n v="5.43"/>
    <s v="No"/>
    <s v="yes"/>
    <x v="0"/>
    <n v="1"/>
    <x v="1"/>
    <x v="0"/>
    <x v="2"/>
    <s v="24-11-2004"/>
    <n v="4741"/>
    <s v="tier - 2"/>
    <s v="tier - 3"/>
    <s v="R1021"/>
    <n v="18"/>
    <n v="24"/>
    <s v="Nov"/>
    <n v="2004"/>
  </r>
  <r>
    <s v="Id1806"/>
    <s v="Lauren"/>
    <n v="32.68"/>
    <n v="5.44"/>
    <s v="No"/>
    <s v="No"/>
    <x v="0"/>
    <n v="0"/>
    <x v="1"/>
    <x v="0"/>
    <x v="2"/>
    <s v="12-10-1991"/>
    <n v="4738"/>
    <s v="tier - 2"/>
    <s v="tier - 3"/>
    <s v="R1012"/>
    <n v="31"/>
    <n v="12"/>
    <s v="Oct"/>
    <n v="1991"/>
  </r>
  <r>
    <s v="Id1807"/>
    <s v="Jennefer"/>
    <n v="20.74"/>
    <n v="11.69"/>
    <s v="Yes"/>
    <s v="No"/>
    <x v="0"/>
    <n v="1"/>
    <x v="1"/>
    <x v="2"/>
    <x v="0"/>
    <s v="05-09-1986"/>
    <n v="4735"/>
    <s v="tier - 2"/>
    <s v="tier - 1"/>
    <s v="R1013"/>
    <n v="36"/>
    <n v="5"/>
    <s v="Sep"/>
    <n v="1986"/>
  </r>
  <r>
    <s v="Id1808"/>
    <s v="Tracey L."/>
    <n v="15.57"/>
    <n v="6.07"/>
    <s v="No"/>
    <s v="No"/>
    <x v="0"/>
    <n v="0"/>
    <x v="1"/>
    <x v="3"/>
    <x v="1"/>
    <s v="02-07-1980"/>
    <n v="4729"/>
    <s v="tier - 2"/>
    <s v="tier - 3"/>
    <s v="R1012"/>
    <n v="42"/>
    <n v="2"/>
    <s v="Jul"/>
    <n v="1980"/>
  </r>
  <r>
    <s v="Id1809"/>
    <s v="Ashley"/>
    <n v="23.844999999999999"/>
    <n v="4.3600000000000003"/>
    <s v="No"/>
    <s v="No"/>
    <x v="0"/>
    <n v="0"/>
    <x v="1"/>
    <x v="2"/>
    <x v="2"/>
    <s v="12-08-1994"/>
    <n v="4720"/>
    <s v="tier - 2"/>
    <s v="tier - 1"/>
    <s v="R1012"/>
    <n v="28"/>
    <n v="12"/>
    <s v="Aug"/>
    <n v="1994"/>
  </r>
  <r>
    <s v="Id1810"/>
    <s v="Cindy"/>
    <n v="22.895"/>
    <n v="5.24"/>
    <s v="No"/>
    <s v="No"/>
    <x v="0"/>
    <n v="1"/>
    <x v="1"/>
    <x v="2"/>
    <x v="2"/>
    <s v="28-09-1992"/>
    <n v="4720"/>
    <s v="tier - 2"/>
    <s v="tier - 2"/>
    <s v="R1024"/>
    <n v="30"/>
    <n v="28"/>
    <s v="Sep"/>
    <n v="1992"/>
  </r>
  <r>
    <s v="Id1811"/>
    <s v="Esther"/>
    <n v="21.945"/>
    <n v="5.37"/>
    <s v="No"/>
    <s v="No"/>
    <x v="0"/>
    <n v="1"/>
    <x v="1"/>
    <x v="2"/>
    <x v="2"/>
    <s v="09-10-1992"/>
    <n v="4718"/>
    <s v="tier - 2"/>
    <s v="tier - 3"/>
    <s v="R1024"/>
    <n v="30"/>
    <n v="9"/>
    <s v="Oct"/>
    <n v="1992"/>
  </r>
  <r>
    <s v="Id1812"/>
    <s v="Jackie"/>
    <n v="19.47"/>
    <n v="6.6"/>
    <s v="Yes"/>
    <s v="No"/>
    <x v="0"/>
    <n v="0"/>
    <x v="1"/>
    <x v="2"/>
    <x v="0"/>
    <s v="12-08-1981"/>
    <n v="4712"/>
    <s v="tier - 2"/>
    <s v="tier - 3"/>
    <s v="R1011"/>
    <n v="41"/>
    <n v="12"/>
    <s v="Aug"/>
    <n v="1981"/>
  </r>
  <r>
    <s v="Id1813"/>
    <s v="Timothy P."/>
    <n v="15.61"/>
    <n v="5.77"/>
    <s v="No"/>
    <s v="No"/>
    <x v="0"/>
    <n v="0"/>
    <x v="1"/>
    <x v="3"/>
    <x v="1"/>
    <s v="04-12-1977"/>
    <n v="4699"/>
    <s v="tier - 2"/>
    <s v="tier - 3"/>
    <s v="R1013"/>
    <n v="45"/>
    <n v="4"/>
    <s v="Dec"/>
    <n v="1977"/>
  </r>
  <r>
    <s v="Id1814"/>
    <s v="Lauren"/>
    <n v="28.6"/>
    <n v="6.08"/>
    <s v="No"/>
    <s v="No"/>
    <x v="1"/>
    <n v="1"/>
    <x v="1"/>
    <x v="1"/>
    <x v="1"/>
    <s v="22-06-2003"/>
    <n v="4688"/>
    <s v="tier - 2"/>
    <s v="tier - 3"/>
    <s v="R1011"/>
    <n v="19"/>
    <n v="22"/>
    <s v="Jun"/>
    <n v="2003"/>
  </r>
  <r>
    <s v="Id1815"/>
    <s v="Benjamin"/>
    <n v="46.53"/>
    <n v="4.16"/>
    <s v="No"/>
    <s v="No"/>
    <x v="0"/>
    <n v="0"/>
    <x v="1"/>
    <x v="0"/>
    <x v="2"/>
    <s v="04-09-1990"/>
    <n v="4686"/>
    <s v="tier - 3"/>
    <s v="tier - 3"/>
    <s v="R1013"/>
    <n v="32"/>
    <n v="4"/>
    <s v="Sep"/>
    <n v="1990"/>
  </r>
  <r>
    <s v="Id1816"/>
    <s v="Hugo M"/>
    <n v="34.99"/>
    <n v="5.0999999999999996"/>
    <s v="No"/>
    <s v="No"/>
    <x v="1"/>
    <n v="1"/>
    <x v="1"/>
    <x v="0"/>
    <x v="2"/>
    <s v="04-10-2003"/>
    <n v="4679"/>
    <s v="tier - 2"/>
    <s v="tier - 1"/>
    <s v="R1021"/>
    <n v="19"/>
    <n v="4"/>
    <s v="Oct"/>
    <n v="2003"/>
  </r>
  <r>
    <s v="Id1817"/>
    <s v="Daniel J. Jr."/>
    <n v="17.05"/>
    <n v="5.3"/>
    <s v="No"/>
    <s v="No"/>
    <x v="1"/>
    <n v="1"/>
    <x v="1"/>
    <x v="3"/>
    <x v="2"/>
    <s v="18-10-1979"/>
    <n v="4674"/>
    <s v="tier - 2"/>
    <s v="tier - 1"/>
    <s v="R1013"/>
    <n v="43"/>
    <n v="18"/>
    <s v="Oct"/>
    <n v="1979"/>
  </r>
  <r>
    <s v="Id1818"/>
    <s v="Justin R"/>
    <n v="37.18"/>
    <n v="4.9000000000000004"/>
    <s v="No"/>
    <s v="No"/>
    <x v="0"/>
    <n v="0"/>
    <x v="1"/>
    <x v="0"/>
    <x v="2"/>
    <s v="13-07-1990"/>
    <n v="4673"/>
    <s v="tier - 2"/>
    <s v="tier - 1"/>
    <s v="R1013"/>
    <n v="32"/>
    <n v="13"/>
    <s v="Jul"/>
    <n v="1990"/>
  </r>
  <r>
    <s v="Id1819"/>
    <s v="Colin"/>
    <n v="35.200000000000003"/>
    <n v="5.55"/>
    <s v="No"/>
    <s v="No"/>
    <x v="0"/>
    <n v="0"/>
    <x v="1"/>
    <x v="0"/>
    <x v="2"/>
    <s v="26-09-1990"/>
    <n v="4671"/>
    <s v="tier - 2"/>
    <s v="tier - 2"/>
    <s v="R1011"/>
    <n v="32"/>
    <n v="26"/>
    <s v="Sep"/>
    <n v="1990"/>
  </r>
  <r>
    <s v="Id1820"/>
    <s v="Rob"/>
    <n v="37.335000000000001"/>
    <n v="4.95"/>
    <s v="No"/>
    <s v="No"/>
    <x v="0"/>
    <n v="0"/>
    <x v="1"/>
    <x v="0"/>
    <x v="2"/>
    <s v="05-08-1990"/>
    <n v="4668"/>
    <s v="tier - 3"/>
    <s v="tier - 3"/>
    <s v="R1016"/>
    <n v="32"/>
    <n v="5"/>
    <s v="Aug"/>
    <n v="1990"/>
  </r>
  <r>
    <s v="Id1821"/>
    <s v="Patrick"/>
    <n v="27.265000000000001"/>
    <n v="6.46"/>
    <s v="Yes"/>
    <s v="No"/>
    <x v="0"/>
    <n v="0"/>
    <x v="1"/>
    <x v="1"/>
    <x v="1"/>
    <s v="25-10-1996"/>
    <n v="4661"/>
    <s v="tier - 2"/>
    <s v="tier - 1"/>
    <s v="R1017"/>
    <n v="26"/>
    <n v="25"/>
    <s v="Oct"/>
    <n v="1996"/>
  </r>
  <r>
    <s v="Id1822"/>
    <s v="Austin D"/>
    <n v="30.8"/>
    <n v="4.9000000000000004"/>
    <s v="Yes"/>
    <s v="No"/>
    <x v="0"/>
    <n v="0"/>
    <x v="1"/>
    <x v="0"/>
    <x v="2"/>
    <s v="22-06-1985"/>
    <n v="4647"/>
    <s v="tier - 1"/>
    <s v="tier - 1"/>
    <s v="R1011"/>
    <n v="37"/>
    <n v="22"/>
    <s v="Jun"/>
    <n v="1985"/>
  </r>
  <r>
    <s v="Id1823"/>
    <s v="Brittany"/>
    <n v="30.21"/>
    <n v="5.21"/>
    <s v="No"/>
    <s v="No"/>
    <x v="0"/>
    <n v="1"/>
    <x v="1"/>
    <x v="0"/>
    <x v="2"/>
    <s v="29-06-1998"/>
    <n v="4618"/>
    <s v="tier - 2"/>
    <s v="tier - 1"/>
    <s v="R1012"/>
    <n v="24"/>
    <n v="29"/>
    <s v="Jun"/>
    <n v="1998"/>
  </r>
  <r>
    <s v="Id1824"/>
    <s v="Matthew T"/>
    <n v="35.340000000000003"/>
    <n v="4.13"/>
    <s v="No"/>
    <s v="yes"/>
    <x v="0"/>
    <n v="1"/>
    <x v="1"/>
    <x v="0"/>
    <x v="2"/>
    <s v="02-07-2000"/>
    <n v="4608"/>
    <s v="tier - 2"/>
    <s v="tier - 3"/>
    <s v="R1011"/>
    <n v="22"/>
    <n v="2"/>
    <s v="Jul"/>
    <n v="2000"/>
  </r>
  <r>
    <s v="Id1825"/>
    <s v="Becky G."/>
    <n v="26.695"/>
    <n v="5.28"/>
    <s v="No"/>
    <s v="No"/>
    <x v="0"/>
    <n v="0"/>
    <x v="1"/>
    <x v="1"/>
    <x v="2"/>
    <s v="18-09-1989"/>
    <n v="4571"/>
    <s v="tier - 2"/>
    <s v="tier - 2"/>
    <s v="R1012"/>
    <n v="33"/>
    <n v="18"/>
    <s v="Sep"/>
    <n v="1989"/>
  </r>
  <r>
    <s v="Id1826"/>
    <s v="Virginie"/>
    <n v="29.355"/>
    <n v="4.68"/>
    <s v="Yes"/>
    <s v="No"/>
    <x v="0"/>
    <n v="0"/>
    <x v="1"/>
    <x v="1"/>
    <x v="2"/>
    <s v="25-12-1996"/>
    <n v="4564"/>
    <s v="tier - 2"/>
    <s v="tier - 2"/>
    <s v="R1024"/>
    <n v="26"/>
    <n v="25"/>
    <s v="Dec"/>
    <n v="1996"/>
  </r>
  <r>
    <s v="Id1827"/>
    <s v="Allison A"/>
    <n v="29.59"/>
    <n v="4.0599999999999996"/>
    <s v="No"/>
    <s v="No"/>
    <x v="0"/>
    <n v="0"/>
    <x v="1"/>
    <x v="1"/>
    <x v="2"/>
    <s v="20-09-1990"/>
    <n v="4563"/>
    <s v="tier - 2"/>
    <s v="tier - 2"/>
    <s v="R1013"/>
    <n v="32"/>
    <n v="20"/>
    <s v="Sep"/>
    <n v="1990"/>
  </r>
  <r>
    <s v="Id1828"/>
    <s v="Julie"/>
    <n v="31.35"/>
    <n v="4.2"/>
    <s v="No"/>
    <s v="yes"/>
    <x v="0"/>
    <n v="1"/>
    <x v="1"/>
    <x v="0"/>
    <x v="2"/>
    <s v="22-12-2004"/>
    <n v="4561"/>
    <s v="tier - 2"/>
    <s v="tier - 2"/>
    <s v="R1024"/>
    <n v="18"/>
    <n v="22"/>
    <s v="Dec"/>
    <n v="2004"/>
  </r>
  <r>
    <s v="Id1829"/>
    <s v="Katherine"/>
    <n v="20.52"/>
    <n v="4.83"/>
    <s v="No"/>
    <s v="No"/>
    <x v="0"/>
    <n v="0"/>
    <x v="1"/>
    <x v="2"/>
    <x v="2"/>
    <s v="17-11-1990"/>
    <n v="4544"/>
    <s v="tier - 2"/>
    <s v="tier - 1"/>
    <s v="R1024"/>
    <n v="32"/>
    <n v="17"/>
    <s v="Nov"/>
    <n v="1990"/>
  </r>
  <r>
    <s v="Id1830"/>
    <s v="Caleb"/>
    <n v="42.9"/>
    <n v="4.87"/>
    <s v="Yes"/>
    <s v="No"/>
    <x v="0"/>
    <n v="1"/>
    <x v="1"/>
    <x v="0"/>
    <x v="2"/>
    <s v="13-06-1988"/>
    <n v="4536"/>
    <s v="tier - 2"/>
    <s v="tier - 2"/>
    <s v="R1011"/>
    <n v="34"/>
    <n v="13"/>
    <s v="Jun"/>
    <n v="1988"/>
  </r>
  <r>
    <s v="Id1831"/>
    <s v="Jaime"/>
    <n v="24.6"/>
    <n v="5.86"/>
    <s v="No"/>
    <s v="No"/>
    <x v="1"/>
    <n v="1"/>
    <x v="1"/>
    <x v="2"/>
    <x v="1"/>
    <s v="29-06-1993"/>
    <n v="4529"/>
    <s v="tier - 2"/>
    <s v="tier - 1"/>
    <s v="R1011"/>
    <n v="29"/>
    <n v="29"/>
    <s v="Jun"/>
    <n v="1993"/>
  </r>
  <r>
    <s v="Id1832"/>
    <s v="Hannah"/>
    <n v="28.405000000000001"/>
    <n v="4.12"/>
    <s v="No"/>
    <s v="No"/>
    <x v="0"/>
    <n v="1"/>
    <x v="1"/>
    <x v="1"/>
    <x v="2"/>
    <s v="13-08-1992"/>
    <n v="4527"/>
    <s v="tier - 2"/>
    <s v="tier - 2"/>
    <s v="R1012"/>
    <n v="30"/>
    <n v="13"/>
    <s v="Aug"/>
    <n v="1992"/>
  </r>
  <r>
    <s v="Id1833"/>
    <s v="Zachariah"/>
    <n v="34.674999999999997"/>
    <n v="5.71"/>
    <s v="Yes"/>
    <s v="No"/>
    <x v="0"/>
    <n v="1"/>
    <x v="1"/>
    <x v="0"/>
    <x v="1"/>
    <s v="21-12-1988"/>
    <n v="4519"/>
    <s v="tier - 2"/>
    <s v="tier - 2"/>
    <s v="R1017"/>
    <n v="34"/>
    <n v="21"/>
    <s v="Dec"/>
    <n v="1988"/>
  </r>
  <r>
    <s v="Id1834"/>
    <s v="Patricia A"/>
    <n v="18.850000000000001"/>
    <n v="6.03"/>
    <s v="No"/>
    <s v="No"/>
    <x v="0"/>
    <n v="1"/>
    <x v="1"/>
    <x v="2"/>
    <x v="1"/>
    <s v="05-12-1987"/>
    <n v="4519"/>
    <s v="tier - 2"/>
    <s v="tier - 3"/>
    <s v="R1012"/>
    <n v="35"/>
    <n v="5"/>
    <s v="Dec"/>
    <n v="1987"/>
  </r>
  <r>
    <s v="Id1835"/>
    <s v="Elizabeth A."/>
    <n v="34.130000000000003"/>
    <n v="5.65"/>
    <s v="No"/>
    <s v="No"/>
    <x v="1"/>
    <n v="1"/>
    <x v="1"/>
    <x v="0"/>
    <x v="2"/>
    <s v="02-10-2003"/>
    <n v="4518"/>
    <s v="tier - 2"/>
    <s v="tier - 3"/>
    <s v="R1026"/>
    <n v="19"/>
    <n v="2"/>
    <s v="Oct"/>
    <n v="2003"/>
  </r>
  <r>
    <s v="Id1836"/>
    <s v="Benjamin"/>
    <n v="17.34"/>
    <n v="5.05"/>
    <s v="No"/>
    <s v="No"/>
    <x v="0"/>
    <n v="0"/>
    <x v="1"/>
    <x v="3"/>
    <x v="2"/>
    <s v="16-06-1980"/>
    <n v="4516"/>
    <s v="tier - 2"/>
    <s v="tier - 3"/>
    <s v="R1013"/>
    <n v="42"/>
    <n v="16"/>
    <s v="Jun"/>
    <n v="1980"/>
  </r>
  <r>
    <s v="Id1837"/>
    <s v="Breno"/>
    <n v="17.440000000000001"/>
    <n v="6.26"/>
    <s v="No"/>
    <s v="No"/>
    <x v="0"/>
    <n v="0"/>
    <x v="1"/>
    <x v="3"/>
    <x v="1"/>
    <s v="27-09-1982"/>
    <n v="4511"/>
    <s v="tier - 2"/>
    <s v="tier - 3"/>
    <s v="R1013"/>
    <n v="40"/>
    <n v="27"/>
    <s v="Sep"/>
    <n v="1982"/>
  </r>
  <r>
    <s v="Id1838"/>
    <s v="Takaya"/>
    <n v="33.659999999999997"/>
    <n v="4.08"/>
    <s v="Yes"/>
    <s v="No"/>
    <x v="1"/>
    <n v="1"/>
    <x v="1"/>
    <x v="0"/>
    <x v="2"/>
    <s v="13-10-1997"/>
    <n v="4505"/>
    <s v="tier - 1"/>
    <s v="tier - 2"/>
    <s v="R1013"/>
    <n v="25"/>
    <n v="13"/>
    <s v="Oct"/>
    <n v="1997"/>
  </r>
  <r>
    <s v="Id1839"/>
    <s v="Thomas IV"/>
    <n v="21.375"/>
    <n v="6.19"/>
    <s v="Yes"/>
    <s v="No"/>
    <x v="0"/>
    <n v="1"/>
    <x v="1"/>
    <x v="2"/>
    <x v="1"/>
    <s v="26-06-1988"/>
    <n v="4500"/>
    <s v="tier - 2"/>
    <s v="tier - 1"/>
    <s v="R1017"/>
    <n v="34"/>
    <n v="26"/>
    <s v="Jun"/>
    <n v="1988"/>
  </r>
  <r>
    <s v="Id1840"/>
    <s v="Bradley E"/>
    <n v="27.14"/>
    <n v="6.01"/>
    <s v="No"/>
    <s v="No"/>
    <x v="0"/>
    <n v="1"/>
    <x v="1"/>
    <x v="1"/>
    <x v="1"/>
    <s v="12-07-1992"/>
    <n v="4489"/>
    <s v="tier - 2"/>
    <s v="tier - 3"/>
    <s v="R1012"/>
    <n v="30"/>
    <n v="12"/>
    <s v="Jul"/>
    <n v="1992"/>
  </r>
  <r>
    <s v="Id1841"/>
    <s v="Megan"/>
    <n v="35.78"/>
    <n v="6.07"/>
    <s v="No"/>
    <s v="yes"/>
    <x v="0"/>
    <n v="1"/>
    <x v="1"/>
    <x v="0"/>
    <x v="1"/>
    <s v="18-07-2004"/>
    <n v="4468"/>
    <s v="tier - 2"/>
    <s v="tier - 2"/>
    <s v="R1012"/>
    <n v="18"/>
    <n v="18"/>
    <s v="Jul"/>
    <n v="2004"/>
  </r>
  <r>
    <s v="Id1842"/>
    <s v="Ruby J"/>
    <n v="34.96"/>
    <n v="5.63"/>
    <s v="No"/>
    <s v="No"/>
    <x v="0"/>
    <n v="0"/>
    <x v="1"/>
    <x v="0"/>
    <x v="2"/>
    <s v="20-11-1999"/>
    <n v="4467"/>
    <s v="tier - 2"/>
    <s v="tier - 2"/>
    <s v="R1012"/>
    <n v="23"/>
    <n v="20"/>
    <s v="Nov"/>
    <n v="1999"/>
  </r>
  <r>
    <s v="Id1843"/>
    <s v="Bart"/>
    <n v="38.39"/>
    <n v="6.05"/>
    <s v="No"/>
    <s v="No"/>
    <x v="0"/>
    <n v="0"/>
    <x v="1"/>
    <x v="0"/>
    <x v="1"/>
    <s v="04-07-1991"/>
    <n v="4463"/>
    <s v="tier - 3"/>
    <s v="tier - 3"/>
    <s v="R1013"/>
    <n v="31"/>
    <n v="4"/>
    <s v="Jul"/>
    <n v="1991"/>
  </r>
  <r>
    <s v="Id1844"/>
    <s v="Robert A."/>
    <n v="33.82"/>
    <n v="4.6500000000000004"/>
    <s v="No"/>
    <s v="No"/>
    <x v="0"/>
    <n v="0"/>
    <x v="1"/>
    <x v="0"/>
    <x v="2"/>
    <s v="15-07-1990"/>
    <n v="4463"/>
    <s v="tier - 2"/>
    <s v="tier - 3"/>
    <s v="R1012"/>
    <n v="32"/>
    <n v="15"/>
    <s v="Jul"/>
    <n v="1990"/>
  </r>
  <r>
    <s v="Id1845"/>
    <s v="Adam"/>
    <n v="27.835000000000001"/>
    <n v="5.37"/>
    <s v="No"/>
    <s v="No"/>
    <x v="0"/>
    <n v="0"/>
    <x v="1"/>
    <x v="1"/>
    <x v="2"/>
    <s v="08-08-1990"/>
    <n v="4454"/>
    <s v="tier - 2"/>
    <s v="tier - 3"/>
    <s v="R1012"/>
    <n v="32"/>
    <n v="8"/>
    <s v="Aug"/>
    <n v="1990"/>
  </r>
  <r>
    <s v="Id1846"/>
    <s v="Yemane Adhane"/>
    <n v="33"/>
    <n v="5.39"/>
    <s v="No"/>
    <s v="No"/>
    <x v="0"/>
    <n v="0"/>
    <x v="1"/>
    <x v="0"/>
    <x v="2"/>
    <s v="28-06-1994"/>
    <n v="4449"/>
    <s v="tier - 1"/>
    <s v="tier - 2"/>
    <s v="R1013"/>
    <n v="28"/>
    <n v="28"/>
    <s v="Jun"/>
    <n v="1994"/>
  </r>
  <r>
    <s v="Id1847"/>
    <s v="Jesse A."/>
    <n v="26.885000000000002"/>
    <n v="5.86"/>
    <s v="No"/>
    <s v="No"/>
    <x v="0"/>
    <n v="0"/>
    <x v="1"/>
    <x v="1"/>
    <x v="1"/>
    <s v="03-09-1991"/>
    <n v="4441"/>
    <s v="tier - 1"/>
    <s v="tier - 2"/>
    <s v="R1014"/>
    <n v="31"/>
    <n v="3"/>
    <s v="Sep"/>
    <n v="1991"/>
  </r>
  <r>
    <s v="Id1848"/>
    <s v="Bird"/>
    <n v="29.26"/>
    <n v="4.4400000000000004"/>
    <s v="No"/>
    <s v="No"/>
    <x v="0"/>
    <n v="0"/>
    <x v="1"/>
    <x v="1"/>
    <x v="2"/>
    <s v="24-10-1994"/>
    <n v="4438"/>
    <s v="tier - 2"/>
    <s v="tier - 3"/>
    <s v="R1017"/>
    <n v="28"/>
    <n v="24"/>
    <s v="Oct"/>
    <n v="1994"/>
  </r>
  <r>
    <s v="Id1849"/>
    <s v="Patrick M."/>
    <n v="26.98"/>
    <n v="4.41"/>
    <s v="No"/>
    <s v="No"/>
    <x v="0"/>
    <n v="0"/>
    <x v="1"/>
    <x v="1"/>
    <x v="2"/>
    <s v="08-10-1994"/>
    <n v="4435"/>
    <s v="tier - 3"/>
    <s v="tier - 2"/>
    <s v="R1016"/>
    <n v="28"/>
    <n v="8"/>
    <s v="Oct"/>
    <n v="1994"/>
  </r>
  <r>
    <s v="Id1850"/>
    <s v="Kyle"/>
    <n v="32.11"/>
    <n v="5.19"/>
    <s v="No"/>
    <s v="No"/>
    <x v="1"/>
    <n v="1"/>
    <x v="1"/>
    <x v="0"/>
    <x v="2"/>
    <s v="23-12-1993"/>
    <n v="4434"/>
    <s v="tier - 2"/>
    <s v="tier - 2"/>
    <s v="R1012"/>
    <n v="29"/>
    <n v="23"/>
    <s v="Dec"/>
    <n v="1993"/>
  </r>
  <r>
    <s v="Id1851"/>
    <s v="Ryan"/>
    <n v="31.73"/>
    <n v="5.16"/>
    <s v="No"/>
    <s v="No"/>
    <x v="1"/>
    <n v="1"/>
    <x v="1"/>
    <x v="0"/>
    <x v="2"/>
    <s v="04-09-1993"/>
    <n v="4433"/>
    <s v="tier - 2"/>
    <s v="tier - 3"/>
    <s v="R1012"/>
    <n v="29"/>
    <n v="4"/>
    <s v="Sep"/>
    <n v="1993"/>
  </r>
  <r>
    <s v="Id1852"/>
    <s v="Yuri"/>
    <n v="22.515000000000001"/>
    <n v="4.24"/>
    <s v="No"/>
    <s v="No"/>
    <x v="0"/>
    <n v="0"/>
    <x v="1"/>
    <x v="2"/>
    <x v="2"/>
    <s v="29-12-1994"/>
    <n v="4429"/>
    <s v="tier - 3"/>
    <s v="tier - 1"/>
    <s v="R1017"/>
    <n v="28"/>
    <n v="29"/>
    <s v="Dec"/>
    <n v="1994"/>
  </r>
  <r>
    <s v="Id1853"/>
    <s v="Ryan"/>
    <n v="25.9"/>
    <n v="5.45"/>
    <s v="No"/>
    <s v="No"/>
    <x v="0"/>
    <n v="1"/>
    <x v="1"/>
    <x v="1"/>
    <x v="2"/>
    <s v="15-08-1992"/>
    <n v="4421"/>
    <s v="tier - 2"/>
    <s v="tier - 3"/>
    <s v="R1020"/>
    <n v="30"/>
    <n v="15"/>
    <s v="Aug"/>
    <n v="1992"/>
  </r>
  <r>
    <s v="Id1854"/>
    <s v="Debbie"/>
    <n v="27.72"/>
    <n v="5.03"/>
    <s v="Yes"/>
    <s v="No"/>
    <x v="0"/>
    <n v="1"/>
    <x v="1"/>
    <x v="1"/>
    <x v="2"/>
    <s v="16-09-1988"/>
    <n v="4415"/>
    <s v="tier - 2"/>
    <s v="tier - 1"/>
    <s v="R1013"/>
    <n v="34"/>
    <n v="16"/>
    <s v="Sep"/>
    <n v="1988"/>
  </r>
  <r>
    <s v="Id1855"/>
    <s v="Mark D"/>
    <n v="31.5"/>
    <n v="9.6199999999999992"/>
    <s v="Yes"/>
    <s v="No"/>
    <x v="0"/>
    <n v="1"/>
    <x v="1"/>
    <x v="0"/>
    <x v="0"/>
    <s v="13-07-1986"/>
    <n v="4402"/>
    <s v="tier - 2"/>
    <s v="tier - 2"/>
    <s v="R1011"/>
    <n v="36"/>
    <n v="13"/>
    <s v="Jul"/>
    <n v="1986"/>
  </r>
  <r>
    <s v="Id1856"/>
    <s v="Christopher"/>
    <n v="29.7"/>
    <n v="6.77"/>
    <s v="Yes"/>
    <s v="No"/>
    <x v="0"/>
    <n v="1"/>
    <x v="1"/>
    <x v="1"/>
    <x v="0"/>
    <s v="11-08-1986"/>
    <n v="4400"/>
    <s v="tier - 3"/>
    <s v="tier - 2"/>
    <s v="R1013"/>
    <n v="36"/>
    <n v="11"/>
    <s v="Aug"/>
    <n v="1986"/>
  </r>
  <r>
    <s v="Id1857"/>
    <s v="Daniell L"/>
    <n v="21.26"/>
    <n v="5.36"/>
    <s v="Yes"/>
    <s v="No"/>
    <x v="0"/>
    <n v="1"/>
    <x v="1"/>
    <x v="2"/>
    <x v="2"/>
    <s v="18-07-1988"/>
    <n v="4397"/>
    <s v="tier - 2"/>
    <s v="tier - 2"/>
    <s v="R1013"/>
    <n v="34"/>
    <n v="18"/>
    <s v="Jul"/>
    <n v="1988"/>
  </r>
  <r>
    <s v="Id1858"/>
    <s v="Janne"/>
    <n v="17.09"/>
    <n v="5.69"/>
    <s v="No"/>
    <s v="No"/>
    <x v="0"/>
    <n v="0"/>
    <x v="1"/>
    <x v="3"/>
    <x v="2"/>
    <s v="29-06-1982"/>
    <n v="4393"/>
    <s v="tier - 2"/>
    <s v="tier - 2"/>
    <s v="R1013"/>
    <n v="40"/>
    <n v="29"/>
    <s v="Jun"/>
    <n v="1982"/>
  </r>
  <r>
    <s v="Id1859"/>
    <s v="Martina"/>
    <n v="24.3"/>
    <n v="4.9000000000000004"/>
    <s v="Yes"/>
    <s v="No"/>
    <x v="1"/>
    <n v="1"/>
    <x v="1"/>
    <x v="2"/>
    <x v="2"/>
    <s v="29-11-1997"/>
    <n v="4392"/>
    <s v="tier - 2"/>
    <s v="tier - 2"/>
    <s v="R1011"/>
    <n v="25"/>
    <n v="29"/>
    <s v="Nov"/>
    <n v="1997"/>
  </r>
  <r>
    <s v="Id1860"/>
    <s v="Elizabeth L"/>
    <n v="29.734999999999999"/>
    <n v="5.78"/>
    <s v="No"/>
    <s v="No"/>
    <x v="0"/>
    <n v="0"/>
    <x v="1"/>
    <x v="1"/>
    <x v="1"/>
    <s v="28-08-1990"/>
    <n v="4357"/>
    <s v="tier - 2"/>
    <s v="tier - 3"/>
    <s v="R1012"/>
    <n v="32"/>
    <n v="28"/>
    <s v="Aug"/>
    <n v="1990"/>
  </r>
  <r>
    <s v="Id1861"/>
    <s v="Stephanie C."/>
    <n v="29.26"/>
    <n v="4.7"/>
    <s v="No"/>
    <s v="No"/>
    <x v="0"/>
    <n v="0"/>
    <x v="1"/>
    <x v="1"/>
    <x v="2"/>
    <s v="13-09-1991"/>
    <n v="4351"/>
    <s v="tier - 2"/>
    <s v="tier - 2"/>
    <s v="R1013"/>
    <n v="31"/>
    <n v="13"/>
    <s v="Sep"/>
    <n v="1991"/>
  </r>
  <r>
    <s v="Id1862"/>
    <s v="Katie"/>
    <n v="33"/>
    <n v="6.28"/>
    <s v="No"/>
    <s v="No"/>
    <x v="0"/>
    <n v="0"/>
    <x v="1"/>
    <x v="0"/>
    <x v="1"/>
    <s v="01-11-1994"/>
    <n v="4349"/>
    <s v="tier - 2"/>
    <s v="tier - 2"/>
    <s v="R1013"/>
    <n v="28"/>
    <n v="1"/>
    <s v="Nov"/>
    <n v="1994"/>
  </r>
  <r>
    <s v="Id1863"/>
    <s v="Callie"/>
    <n v="31.065000000000001"/>
    <n v="4.2300000000000004"/>
    <s v="No"/>
    <s v="No"/>
    <x v="0"/>
    <n v="0"/>
    <x v="1"/>
    <x v="0"/>
    <x v="2"/>
    <s v="01-06-1991"/>
    <n v="4347"/>
    <s v="tier - 2"/>
    <s v="tier - 1"/>
    <s v="R1024"/>
    <n v="32"/>
    <n v="1"/>
    <s v="Jun"/>
    <n v="1991"/>
  </r>
  <r>
    <s v="Id1864"/>
    <s v="Inna"/>
    <n v="26.51"/>
    <n v="6.17"/>
    <s v="No"/>
    <s v="No"/>
    <x v="0"/>
    <n v="0"/>
    <x v="1"/>
    <x v="1"/>
    <x v="1"/>
    <s v="26-10-1994"/>
    <n v="4340"/>
    <s v="tier - 2"/>
    <s v="tier - 1"/>
    <s v="R1013"/>
    <n v="28"/>
    <n v="26"/>
    <s v="Oct"/>
    <n v="1994"/>
  </r>
  <r>
    <s v="Id1865"/>
    <s v="Mary K."/>
    <n v="28.88"/>
    <n v="4.96"/>
    <s v="No"/>
    <s v="No"/>
    <x v="0"/>
    <n v="0"/>
    <x v="1"/>
    <x v="1"/>
    <x v="2"/>
    <s v="02-11-1994"/>
    <n v="4338"/>
    <s v="tier - 2"/>
    <s v="tier - 1"/>
    <s v="R1024"/>
    <n v="28"/>
    <n v="2"/>
    <s v="Nov"/>
    <n v="1994"/>
  </r>
  <r>
    <s v="Id1866"/>
    <s v="Samuel M."/>
    <n v="35.814999999999998"/>
    <n v="5.1100000000000003"/>
    <s v="Yes"/>
    <s v="No"/>
    <x v="0"/>
    <n v="1"/>
    <x v="1"/>
    <x v="0"/>
    <x v="2"/>
    <s v="19-12-1988"/>
    <n v="4320"/>
    <s v="tier - 2"/>
    <s v="tier - 1"/>
    <s v="R1012"/>
    <n v="34"/>
    <n v="19"/>
    <s v="Dec"/>
    <n v="1988"/>
  </r>
  <r>
    <s v="Id1867"/>
    <s v="Kimberly"/>
    <n v="21.28"/>
    <n v="4.05"/>
    <s v="No"/>
    <s v="yes"/>
    <x v="0"/>
    <n v="1"/>
    <x v="1"/>
    <x v="2"/>
    <x v="2"/>
    <s v="25-11-2000"/>
    <n v="4296"/>
    <s v="tier - 2"/>
    <s v="tier - 3"/>
    <s v="R1012"/>
    <n v="22"/>
    <n v="25"/>
    <s v="Nov"/>
    <n v="2000"/>
  </r>
  <r>
    <s v="Id1868"/>
    <s v="Tom J."/>
    <n v="33.81"/>
    <n v="6.49"/>
    <s v="No"/>
    <s v="No"/>
    <x v="1"/>
    <n v="1"/>
    <x v="1"/>
    <x v="0"/>
    <x v="1"/>
    <s v="08-06-2003"/>
    <n v="4279"/>
    <s v="tier - 2"/>
    <s v="tier - 1"/>
    <s v="R1021"/>
    <n v="20"/>
    <n v="8"/>
    <s v="Jun"/>
    <n v="2003"/>
  </r>
  <r>
    <s v="Id1869"/>
    <s v="Zachary"/>
    <n v="44.22"/>
    <n v="4.1900000000000004"/>
    <s v="No"/>
    <s v="No"/>
    <x v="0"/>
    <n v="1"/>
    <x v="1"/>
    <x v="0"/>
    <x v="2"/>
    <s v="18-06-1992"/>
    <n v="4266"/>
    <s v="tier - 3"/>
    <s v="tier - 2"/>
    <s v="R1013"/>
    <n v="30"/>
    <n v="18"/>
    <s v="Jun"/>
    <n v="1992"/>
  </r>
  <r>
    <s v="Id1870"/>
    <s v="Dane"/>
    <n v="15.46"/>
    <n v="4.99"/>
    <s v="Yes"/>
    <s v="No"/>
    <x v="1"/>
    <n v="1"/>
    <x v="1"/>
    <x v="3"/>
    <x v="2"/>
    <s v="20-11-1983"/>
    <n v="4265"/>
    <s v="tier - 2"/>
    <s v="tier - 1"/>
    <s v="R1012"/>
    <n v="39"/>
    <n v="20"/>
    <s v="Nov"/>
    <n v="1983"/>
  </r>
  <r>
    <s v="Id1871"/>
    <s v="Dougie J"/>
    <n v="30.3"/>
    <n v="4.7699999999999996"/>
    <s v="Yes"/>
    <s v="No"/>
    <x v="0"/>
    <n v="1"/>
    <x v="1"/>
    <x v="0"/>
    <x v="2"/>
    <s v="14-10-1995"/>
    <n v="4261"/>
    <s v="tier - 3"/>
    <s v="tier - 2"/>
    <s v="R1011"/>
    <n v="27"/>
    <n v="14"/>
    <s v="Oct"/>
    <n v="1995"/>
  </r>
  <r>
    <s v="Id1872"/>
    <s v="Jeremiah H"/>
    <n v="16.670000000000002"/>
    <n v="5.46"/>
    <s v="No"/>
    <s v="No"/>
    <x v="0"/>
    <n v="0"/>
    <x v="1"/>
    <x v="3"/>
    <x v="2"/>
    <s v="16-06-1982"/>
    <n v="4250"/>
    <s v="tier - 2"/>
    <s v="tier - 3"/>
    <s v="R1013"/>
    <n v="40"/>
    <n v="16"/>
    <s v="Jun"/>
    <n v="1982"/>
  </r>
  <r>
    <s v="Id1873"/>
    <s v="Ashley J."/>
    <n v="28.594999999999999"/>
    <n v="5.43"/>
    <s v="No"/>
    <s v="No"/>
    <x v="0"/>
    <n v="0"/>
    <x v="1"/>
    <x v="1"/>
    <x v="2"/>
    <s v="01-12-1991"/>
    <n v="4244"/>
    <s v="tier - 3"/>
    <s v="tier - 1"/>
    <s v="R1012"/>
    <n v="31"/>
    <n v="1"/>
    <s v="Dec"/>
    <n v="1991"/>
  </r>
  <r>
    <s v="Id1874"/>
    <s v="Turner J."/>
    <n v="25.934999999999999"/>
    <n v="4.29"/>
    <s v="No"/>
    <s v="No"/>
    <x v="0"/>
    <n v="0"/>
    <x v="1"/>
    <x v="1"/>
    <x v="2"/>
    <s v="03-11-1991"/>
    <n v="4240"/>
    <s v="tier - 2"/>
    <s v="tier - 2"/>
    <s v="R1012"/>
    <n v="31"/>
    <n v="3"/>
    <s v="Nov"/>
    <n v="1991"/>
  </r>
  <r>
    <s v="Id1875"/>
    <s v="Roger"/>
    <n v="27.645"/>
    <n v="5.25"/>
    <s v="No"/>
    <s v="No"/>
    <x v="0"/>
    <n v="1"/>
    <x v="1"/>
    <x v="1"/>
    <x v="2"/>
    <s v="27-06-1992"/>
    <n v="4237"/>
    <s v="tier - 3"/>
    <s v="tier - 1"/>
    <s v="R1016"/>
    <n v="30"/>
    <n v="27"/>
    <s v="Jun"/>
    <n v="1992"/>
  </r>
  <r>
    <s v="Id1876"/>
    <s v="Pamela"/>
    <n v="30.1"/>
    <n v="4.04"/>
    <s v="No"/>
    <s v="No"/>
    <x v="0"/>
    <n v="1"/>
    <x v="1"/>
    <x v="0"/>
    <x v="2"/>
    <s v="14-12-1998"/>
    <n v="4235"/>
    <s v="tier - 2"/>
    <s v="tier - 1"/>
    <s v="R1011"/>
    <n v="24"/>
    <n v="14"/>
    <s v="Dec"/>
    <n v="1998"/>
  </r>
  <r>
    <s v="Id1877"/>
    <s v="Allison M."/>
    <n v="26.79"/>
    <n v="5"/>
    <s v="Yes"/>
    <s v="No"/>
    <x v="1"/>
    <n v="1"/>
    <x v="1"/>
    <x v="1"/>
    <x v="2"/>
    <s v="06-09-1997"/>
    <n v="4189"/>
    <s v="tier - 2"/>
    <s v="tier - 2"/>
    <s v="R1012"/>
    <n v="25"/>
    <n v="6"/>
    <s v="Sep"/>
    <n v="1997"/>
  </r>
  <r>
    <s v="Id1878"/>
    <s v="Katherine H."/>
    <n v="27.1"/>
    <n v="4.01"/>
    <s v="Yes"/>
    <s v="No"/>
    <x v="0"/>
    <n v="1"/>
    <x v="1"/>
    <x v="1"/>
    <x v="2"/>
    <s v="03-10-1995"/>
    <n v="4189"/>
    <s v="tier - 2"/>
    <s v="tier - 2"/>
    <s v="R1025"/>
    <n v="27"/>
    <n v="3"/>
    <s v="Oct"/>
    <n v="1995"/>
  </r>
  <r>
    <s v="Id1879"/>
    <s v="Robin"/>
    <n v="24.31"/>
    <n v="5.4"/>
    <s v="No"/>
    <s v="No"/>
    <x v="0"/>
    <n v="0"/>
    <x v="1"/>
    <x v="2"/>
    <x v="2"/>
    <s v="25-06-1989"/>
    <n v="4185"/>
    <s v="tier - 2"/>
    <s v="tier - 3"/>
    <s v="R1013"/>
    <n v="33"/>
    <n v="25"/>
    <s v="Jun"/>
    <n v="1989"/>
  </r>
  <r>
    <s v="Id1880"/>
    <s v="Terri"/>
    <n v="15.53"/>
    <n v="5.81"/>
    <s v="No"/>
    <s v="No"/>
    <x v="0"/>
    <n v="1"/>
    <x v="1"/>
    <x v="3"/>
    <x v="1"/>
    <s v="16-09-1984"/>
    <n v="4163"/>
    <s v="tier - 2"/>
    <s v="tier - 2"/>
    <s v="R1012"/>
    <n v="38"/>
    <n v="16"/>
    <s v="Sep"/>
    <n v="1984"/>
  </r>
  <r>
    <s v="Id1881"/>
    <s v="Eddie"/>
    <n v="30.7"/>
    <n v="5.82"/>
    <s v="No"/>
    <s v="No"/>
    <x v="0"/>
    <n v="1"/>
    <x v="1"/>
    <x v="0"/>
    <x v="1"/>
    <s v="26-11-1998"/>
    <n v="4155"/>
    <s v="tier - 2"/>
    <s v="tier - 1"/>
    <s v="R1012"/>
    <n v="24"/>
    <n v="26"/>
    <s v="Nov"/>
    <n v="1998"/>
  </r>
  <r>
    <s v="Id1882"/>
    <s v="Pamela"/>
    <n v="33.33"/>
    <n v="4.82"/>
    <s v="No"/>
    <s v="No"/>
    <x v="0"/>
    <n v="1"/>
    <x v="1"/>
    <x v="0"/>
    <x v="2"/>
    <s v="04-08-1992"/>
    <n v="4151"/>
    <s v="tier - 2"/>
    <s v="tier - 2"/>
    <s v="R1013"/>
    <n v="30"/>
    <n v="4"/>
    <s v="Aug"/>
    <n v="1992"/>
  </r>
  <r>
    <s v="Id1883"/>
    <s v="Joyce"/>
    <n v="32.4"/>
    <n v="5.08"/>
    <s v="No"/>
    <s v="No"/>
    <x v="0"/>
    <n v="1"/>
    <x v="1"/>
    <x v="0"/>
    <x v="2"/>
    <s v="28-06-1992"/>
    <n v="4150"/>
    <s v="tier - 2"/>
    <s v="tier - 1"/>
    <s v="R1011"/>
    <n v="30"/>
    <n v="28"/>
    <s v="Jun"/>
    <n v="1992"/>
  </r>
  <r>
    <s v="Id1884"/>
    <s v="Alison W."/>
    <n v="27.93"/>
    <n v="5.59"/>
    <s v="No"/>
    <s v="No"/>
    <x v="0"/>
    <n v="1"/>
    <x v="1"/>
    <x v="1"/>
    <x v="2"/>
    <s v="18-06-1992"/>
    <n v="4138"/>
    <s v="tier - 2"/>
    <s v="tier - 3"/>
    <s v="R1024"/>
    <n v="30"/>
    <n v="18"/>
    <s v="Jun"/>
    <n v="1992"/>
  </r>
  <r>
    <s v="Id1885"/>
    <s v="Tammara C"/>
    <n v="21.754999999999999"/>
    <n v="5.12"/>
    <s v="No"/>
    <s v="No"/>
    <x v="0"/>
    <n v="0"/>
    <x v="1"/>
    <x v="2"/>
    <x v="2"/>
    <s v="06-08-1991"/>
    <n v="4134"/>
    <s v="tier - 2"/>
    <s v="tier - 1"/>
    <s v="R1012"/>
    <n v="31"/>
    <n v="6"/>
    <s v="Aug"/>
    <n v="1991"/>
  </r>
  <r>
    <s v="Id1886"/>
    <s v="Dorota"/>
    <n v="25.934999999999999"/>
    <n v="4.95"/>
    <s v="No"/>
    <s v="No"/>
    <x v="0"/>
    <n v="0"/>
    <x v="1"/>
    <x v="1"/>
    <x v="2"/>
    <s v="21-08-1994"/>
    <n v="4134"/>
    <s v="tier - 2"/>
    <s v="tier - 3"/>
    <s v="R1012"/>
    <n v="28"/>
    <n v="21"/>
    <s v="Aug"/>
    <n v="1994"/>
  </r>
  <r>
    <s v="Id1887"/>
    <s v="Jose Norberto Sr."/>
    <n v="31.5"/>
    <n v="6.16"/>
    <s v="No"/>
    <s v="No"/>
    <x v="0"/>
    <n v="0"/>
    <x v="1"/>
    <x v="0"/>
    <x v="1"/>
    <s v="14-12-1990"/>
    <n v="4077"/>
    <s v="tier - 2"/>
    <s v="tier - 3"/>
    <s v="R1011"/>
    <n v="32"/>
    <n v="14"/>
    <s v="Dec"/>
    <n v="1990"/>
  </r>
  <r>
    <s v="Id1888"/>
    <s v="Peter"/>
    <n v="30.03"/>
    <n v="6.41"/>
    <s v="No"/>
    <s v="No"/>
    <x v="0"/>
    <n v="0"/>
    <x v="1"/>
    <x v="0"/>
    <x v="1"/>
    <s v="01-12-1990"/>
    <n v="4074"/>
    <s v="tier - 3"/>
    <s v="tier - 2"/>
    <s v="R1013"/>
    <n v="32"/>
    <n v="1"/>
    <s v="Dec"/>
    <n v="1990"/>
  </r>
  <r>
    <s v="Id1889"/>
    <s v="Bryant"/>
    <n v="33.479999999999997"/>
    <n v="8.94"/>
    <s v="No"/>
    <s v="No"/>
    <x v="0"/>
    <n v="0"/>
    <x v="1"/>
    <x v="0"/>
    <x v="0"/>
    <s v="18-10-2002"/>
    <n v="4071"/>
    <s v="tier - 2"/>
    <s v="tier - 1"/>
    <s v="R1012"/>
    <n v="20"/>
    <n v="18"/>
    <s v="Oct"/>
    <n v="2002"/>
  </r>
  <r>
    <s v="Id1890"/>
    <s v="Christina"/>
    <n v="16.510000000000002"/>
    <n v="4.42"/>
    <s v="Yes"/>
    <s v="No"/>
    <x v="1"/>
    <n v="1"/>
    <x v="1"/>
    <x v="3"/>
    <x v="2"/>
    <s v="16-09-1983"/>
    <n v="4070"/>
    <s v="tier - 2"/>
    <s v="tier - 1"/>
    <s v="R1013"/>
    <n v="39"/>
    <n v="16"/>
    <s v="Sep"/>
    <n v="1983"/>
  </r>
  <r>
    <s v="Id1891"/>
    <s v="John"/>
    <n v="33.155000000000001"/>
    <n v="5.3"/>
    <s v="Yes"/>
    <s v="No"/>
    <x v="0"/>
    <n v="1"/>
    <x v="1"/>
    <x v="0"/>
    <x v="2"/>
    <s v="14-09-1995"/>
    <n v="4059"/>
    <s v="tier - 3"/>
    <s v="tier - 3"/>
    <s v="R1012"/>
    <n v="27"/>
    <n v="14"/>
    <s v="Sep"/>
    <n v="1995"/>
  </r>
  <r>
    <s v="Id1892"/>
    <s v="Eduardo"/>
    <n v="37.29"/>
    <n v="4.6399999999999997"/>
    <s v="No"/>
    <s v="No"/>
    <x v="1"/>
    <n v="1"/>
    <x v="1"/>
    <x v="0"/>
    <x v="2"/>
    <s v="13-08-1993"/>
    <n v="4058"/>
    <s v="tier - 2"/>
    <s v="tier - 1"/>
    <s v="R1013"/>
    <n v="29"/>
    <n v="13"/>
    <s v="Aug"/>
    <n v="1993"/>
  </r>
  <r>
    <s v="Id1893"/>
    <s v="Laura M."/>
    <n v="20.23"/>
    <n v="6.16"/>
    <s v="Yes"/>
    <s v="No"/>
    <x v="0"/>
    <n v="1"/>
    <x v="1"/>
    <x v="2"/>
    <x v="1"/>
    <s v="30-11-1988"/>
    <n v="4048"/>
    <s v="tier - 2"/>
    <s v="tier - 1"/>
    <s v="R1013"/>
    <n v="34"/>
    <n v="30"/>
    <s v="Nov"/>
    <n v="1988"/>
  </r>
  <r>
    <s v="Id1894"/>
    <s v="Charlie"/>
    <n v="28.975000000000001"/>
    <n v="4.12"/>
    <s v="No"/>
    <s v="No"/>
    <x v="1"/>
    <n v="1"/>
    <x v="1"/>
    <x v="1"/>
    <x v="2"/>
    <s v="26-12-1993"/>
    <n v="4041"/>
    <s v="tier - 3"/>
    <s v="tier - 3"/>
    <s v="R1015"/>
    <n v="29"/>
    <n v="26"/>
    <s v="Dec"/>
    <n v="1993"/>
  </r>
  <r>
    <s v="Id1895"/>
    <s v="Melissa D."/>
    <n v="16.420000000000002"/>
    <n v="5.77"/>
    <s v="Yes"/>
    <s v="No"/>
    <x v="1"/>
    <n v="1"/>
    <x v="1"/>
    <x v="3"/>
    <x v="1"/>
    <s v="10-11-1983"/>
    <n v="4040"/>
    <s v="tier - 2"/>
    <s v="tier - 1"/>
    <s v="R1013"/>
    <n v="39"/>
    <n v="10"/>
    <s v="Nov"/>
    <n v="1983"/>
  </r>
  <r>
    <s v="Id1896"/>
    <s v="Dan C. Jr."/>
    <n v="17.559999999999999"/>
    <n v="6.2"/>
    <s v="No"/>
    <s v="No"/>
    <x v="0"/>
    <n v="1"/>
    <x v="1"/>
    <x v="3"/>
    <x v="1"/>
    <s v="07-07-1984"/>
    <n v="4038"/>
    <s v="tier - 2"/>
    <s v="tier - 1"/>
    <s v="R1013"/>
    <n v="38"/>
    <n v="7"/>
    <s v="Jul"/>
    <n v="1984"/>
  </r>
  <r>
    <s v="Id1897"/>
    <s v="Matthew"/>
    <n v="24.13"/>
    <n v="4.3899999999999997"/>
    <s v="No"/>
    <s v="No"/>
    <x v="0"/>
    <n v="1"/>
    <x v="1"/>
    <x v="2"/>
    <x v="2"/>
    <s v="11-10-1992"/>
    <n v="4032"/>
    <s v="tier - 3"/>
    <s v="tier - 3"/>
    <s v="R1012"/>
    <n v="30"/>
    <n v="11"/>
    <s v="Oct"/>
    <n v="1992"/>
  </r>
  <r>
    <s v="Id1898"/>
    <s v="Wesley C."/>
    <n v="19.95"/>
    <n v="5.13"/>
    <s v="No"/>
    <s v="yes"/>
    <x v="0"/>
    <n v="2"/>
    <x v="1"/>
    <x v="2"/>
    <x v="2"/>
    <s v="13-09-2000"/>
    <n v="4005"/>
    <s v="tier - 2"/>
    <s v="tier - 1"/>
    <s v="R1015"/>
    <n v="22"/>
    <n v="13"/>
    <s v="Sep"/>
    <n v="2000"/>
  </r>
  <r>
    <s v="Id1899"/>
    <s v="Christopher"/>
    <n v="21.24"/>
    <n v="4.49"/>
    <s v="No"/>
    <s v="No"/>
    <x v="0"/>
    <n v="0"/>
    <x v="1"/>
    <x v="2"/>
    <x v="2"/>
    <s v="10-07-1989"/>
    <n v="4002"/>
    <s v="tier - 2"/>
    <s v="tier - 1"/>
    <s v="R1013"/>
    <n v="33"/>
    <n v="10"/>
    <s v="Jul"/>
    <n v="1989"/>
  </r>
  <r>
    <s v="Id1900"/>
    <s v="Jessica"/>
    <n v="44.22"/>
    <n v="6.35"/>
    <s v="No"/>
    <s v="No"/>
    <x v="0"/>
    <n v="0"/>
    <x v="1"/>
    <x v="0"/>
    <x v="1"/>
    <s v="01-11-1990"/>
    <n v="3994"/>
    <s v="tier - 2"/>
    <s v="tier - 2"/>
    <s v="R1013"/>
    <n v="32"/>
    <n v="1"/>
    <s v="Nov"/>
    <n v="1990"/>
  </r>
  <r>
    <s v="Id1901"/>
    <s v="Christin"/>
    <n v="41.1"/>
    <n v="5.79"/>
    <s v="No"/>
    <s v="No"/>
    <x v="0"/>
    <n v="0"/>
    <x v="1"/>
    <x v="0"/>
    <x v="1"/>
    <s v="22-11-1990"/>
    <n v="3990"/>
    <s v="tier - 2"/>
    <s v="tier - 2"/>
    <s v="R1011"/>
    <n v="32"/>
    <n v="22"/>
    <s v="Nov"/>
    <n v="1990"/>
  </r>
  <r>
    <s v="Id1902"/>
    <s v="Sara"/>
    <n v="34.200000000000003"/>
    <n v="4.78"/>
    <s v="Yes"/>
    <s v="No"/>
    <x v="0"/>
    <n v="0"/>
    <x v="1"/>
    <x v="0"/>
    <x v="2"/>
    <s v="08-09-1996"/>
    <n v="3988"/>
    <s v="tier - 2"/>
    <s v="tier - 2"/>
    <s v="R1011"/>
    <n v="26"/>
    <n v="8"/>
    <s v="Sep"/>
    <n v="1996"/>
  </r>
  <r>
    <s v="Id1903"/>
    <s v="Elizabeth"/>
    <n v="29.92"/>
    <n v="6.02"/>
    <s v="Yes"/>
    <s v="No"/>
    <x v="0"/>
    <n v="0"/>
    <x v="1"/>
    <x v="1"/>
    <x v="1"/>
    <s v="17-08-1996"/>
    <n v="3982"/>
    <s v="tier - 2"/>
    <s v="tier - 2"/>
    <s v="R1013"/>
    <n v="26"/>
    <n v="17"/>
    <s v="Aug"/>
    <n v="1996"/>
  </r>
  <r>
    <s v="Id1904"/>
    <s v="Margaret P."/>
    <n v="28.93"/>
    <n v="4.4400000000000004"/>
    <s v="No"/>
    <s v="No"/>
    <x v="0"/>
    <n v="0"/>
    <x v="1"/>
    <x v="1"/>
    <x v="2"/>
    <s v="29-07-1990"/>
    <n v="3973"/>
    <s v="tier - 2"/>
    <s v="tier - 3"/>
    <s v="R1013"/>
    <n v="32"/>
    <n v="29"/>
    <s v="Jul"/>
    <n v="1990"/>
  </r>
  <r>
    <s v="Id1905"/>
    <s v="Tiffany K"/>
    <n v="31.254999999999999"/>
    <n v="5.84"/>
    <s v="Yes"/>
    <s v="No"/>
    <x v="0"/>
    <n v="1"/>
    <x v="1"/>
    <x v="0"/>
    <x v="1"/>
    <s v="11-07-1995"/>
    <n v="3956"/>
    <s v="tier - 2"/>
    <s v="tier - 2"/>
    <s v="R1012"/>
    <n v="27"/>
    <n v="11"/>
    <s v="Jul"/>
    <n v="1995"/>
  </r>
  <r>
    <s v="Id1906"/>
    <s v="David M."/>
    <n v="29.83"/>
    <n v="5.39"/>
    <s v="No"/>
    <s v="No"/>
    <x v="0"/>
    <n v="0"/>
    <x v="1"/>
    <x v="1"/>
    <x v="2"/>
    <s v="10-07-1999"/>
    <n v="3956"/>
    <s v="tier - 2"/>
    <s v="tier - 3"/>
    <s v="R1021"/>
    <n v="23"/>
    <n v="10"/>
    <s v="Jul"/>
    <n v="1999"/>
  </r>
  <r>
    <s v="Id1907"/>
    <s v="Christine E"/>
    <n v="29.59"/>
    <n v="6.16"/>
    <s v="No"/>
    <s v="No"/>
    <x v="1"/>
    <n v="1"/>
    <x v="1"/>
    <x v="1"/>
    <x v="1"/>
    <s v="11-11-1993"/>
    <n v="3947"/>
    <s v="tier - 2"/>
    <s v="tier - 2"/>
    <s v="R1013"/>
    <n v="29"/>
    <n v="11"/>
    <s v="Nov"/>
    <n v="1993"/>
  </r>
  <r>
    <s v="Id1908"/>
    <s v="Donna"/>
    <n v="31.16"/>
    <n v="4.49"/>
    <s v="No"/>
    <s v="No"/>
    <x v="1"/>
    <n v="1"/>
    <x v="1"/>
    <x v="0"/>
    <x v="2"/>
    <s v="29-09-1993"/>
    <n v="3944"/>
    <s v="tier - 2"/>
    <s v="tier - 3"/>
    <s v="R1024"/>
    <n v="29"/>
    <n v="29"/>
    <s v="Sep"/>
    <n v="1993"/>
  </r>
  <r>
    <s v="Id1909"/>
    <s v="Rod"/>
    <n v="34.21"/>
    <n v="4.4800000000000004"/>
    <s v="Yes"/>
    <s v="No"/>
    <x v="0"/>
    <n v="1"/>
    <x v="1"/>
    <x v="0"/>
    <x v="2"/>
    <s v="24-10-1988"/>
    <n v="3935"/>
    <s v="tier - 3"/>
    <s v="tier - 1"/>
    <s v="R1013"/>
    <n v="34"/>
    <n v="24"/>
    <s v="Oct"/>
    <n v="1988"/>
  </r>
  <r>
    <s v="Id1910"/>
    <s v="Joe"/>
    <n v="34.86"/>
    <n v="10.97"/>
    <s v="No"/>
    <s v="No"/>
    <x v="0"/>
    <n v="0"/>
    <x v="1"/>
    <x v="0"/>
    <x v="0"/>
    <s v="15-06-2002"/>
    <n v="3932"/>
    <s v="tier - 2"/>
    <s v="tier - 3"/>
    <s v="R1011"/>
    <n v="20"/>
    <n v="15"/>
    <s v="Jun"/>
    <n v="2002"/>
  </r>
  <r>
    <s v="Id1911"/>
    <s v="Kayleigh"/>
    <n v="34.58"/>
    <n v="5.14"/>
    <s v="No"/>
    <s v="yes"/>
    <x v="0"/>
    <n v="2"/>
    <x v="1"/>
    <x v="0"/>
    <x v="2"/>
    <s v="10-07-2000"/>
    <n v="3926"/>
    <s v="tier - 2"/>
    <s v="tier - 2"/>
    <s v="R1024"/>
    <n v="22"/>
    <n v="10"/>
    <s v="Jul"/>
    <n v="2000"/>
  </r>
  <r>
    <s v="Id1912"/>
    <s v="Lorcan A."/>
    <n v="17.940000000000001"/>
    <n v="5.17"/>
    <s v="Yes"/>
    <s v="No"/>
    <x v="0"/>
    <n v="0"/>
    <x v="1"/>
    <x v="3"/>
    <x v="2"/>
    <s v="05-07-1985"/>
    <n v="3910"/>
    <s v="tier - 2"/>
    <s v="tier - 2"/>
    <s v="R1013"/>
    <n v="37"/>
    <n v="5"/>
    <s v="Jul"/>
    <n v="1985"/>
  </r>
  <r>
    <s v="Id1913"/>
    <s v="Billy"/>
    <n v="26.8"/>
    <n v="6.18"/>
    <s v="Yes"/>
    <s v="No"/>
    <x v="1"/>
    <n v="1"/>
    <x v="1"/>
    <x v="1"/>
    <x v="1"/>
    <s v="24-11-1997"/>
    <n v="3906"/>
    <s v="tier - 3"/>
    <s v="tier - 3"/>
    <s v="R1011"/>
    <n v="25"/>
    <n v="24"/>
    <s v="Nov"/>
    <n v="1997"/>
  </r>
  <r>
    <s v="Id1914"/>
    <s v="Paul M."/>
    <n v="17.690000000000001"/>
    <n v="9.07"/>
    <s v="Yes"/>
    <s v="No"/>
    <x v="0"/>
    <n v="0"/>
    <x v="1"/>
    <x v="3"/>
    <x v="0"/>
    <s v="27-08-1981"/>
    <n v="3902"/>
    <s v="tier - 2"/>
    <s v="tier - 2"/>
    <s v="R1013"/>
    <n v="41"/>
    <n v="27"/>
    <s v="Aug"/>
    <n v="1981"/>
  </r>
  <r>
    <s v="Id1915"/>
    <s v="Brenda M."/>
    <n v="25.77"/>
    <n v="4.43"/>
    <s v="No"/>
    <s v="No"/>
    <x v="1"/>
    <n v="1"/>
    <x v="1"/>
    <x v="1"/>
    <x v="2"/>
    <s v="14-09-1993"/>
    <n v="3898"/>
    <s v="tier - 2"/>
    <s v="tier - 2"/>
    <s v="R1012"/>
    <n v="29"/>
    <n v="14"/>
    <s v="Sep"/>
    <n v="1993"/>
  </r>
  <r>
    <s v="Id1916"/>
    <s v="Jeff H"/>
    <n v="34.46"/>
    <n v="4.17"/>
    <s v="No"/>
    <s v="yes"/>
    <x v="0"/>
    <n v="1"/>
    <x v="1"/>
    <x v="0"/>
    <x v="2"/>
    <s v="13-07-2004"/>
    <n v="3889"/>
    <s v="tier - 2"/>
    <s v="tier - 2"/>
    <s v="R1012"/>
    <n v="18"/>
    <n v="13"/>
    <s v="Jul"/>
    <n v="2004"/>
  </r>
  <r>
    <s v="Id1917"/>
    <s v="Michael"/>
    <n v="30.875"/>
    <n v="4.95"/>
    <s v="Yes"/>
    <s v="No"/>
    <x v="0"/>
    <n v="0"/>
    <x v="1"/>
    <x v="0"/>
    <x v="2"/>
    <s v="23-10-1996"/>
    <n v="3877"/>
    <s v="tier - 1"/>
    <s v="tier - 3"/>
    <s v="R1012"/>
    <n v="26"/>
    <n v="23"/>
    <s v="Oct"/>
    <n v="1996"/>
  </r>
  <r>
    <s v="Id1918"/>
    <s v="Jan"/>
    <n v="39.49"/>
    <n v="5.13"/>
    <s v="No"/>
    <s v="No"/>
    <x v="0"/>
    <n v="0"/>
    <x v="1"/>
    <x v="0"/>
    <x v="2"/>
    <s v="25-07-1991"/>
    <n v="3876"/>
    <s v="tier - 2"/>
    <s v="tier - 3"/>
    <s v="R1013"/>
    <n v="31"/>
    <n v="25"/>
    <s v="Jul"/>
    <n v="1991"/>
  </r>
  <r>
    <s v="Id1919"/>
    <s v="Bernard"/>
    <n v="28.88"/>
    <n v="4.0999999999999996"/>
    <s v="No"/>
    <s v="No"/>
    <x v="0"/>
    <n v="0"/>
    <x v="1"/>
    <x v="1"/>
    <x v="2"/>
    <s v="24-06-1990"/>
    <n v="3867"/>
    <s v="tier - 1"/>
    <s v="tier - 1"/>
    <s v="R1012"/>
    <n v="32"/>
    <n v="24"/>
    <s v="Jun"/>
    <n v="1990"/>
  </r>
  <r>
    <s v="Id1920"/>
    <s v="Craig"/>
    <n v="20.234999999999999"/>
    <n v="5.01"/>
    <s v="Yes"/>
    <s v="No"/>
    <x v="0"/>
    <n v="0"/>
    <x v="1"/>
    <x v="2"/>
    <x v="2"/>
    <s v="18-10-2001"/>
    <n v="3861"/>
    <s v="tier - 2"/>
    <s v="tier - 2"/>
    <s v="R1016"/>
    <n v="21"/>
    <n v="18"/>
    <s v="Oct"/>
    <n v="2001"/>
  </r>
  <r>
    <s v="Id1921"/>
    <s v="Bryn"/>
    <n v="30.67"/>
    <n v="5.09"/>
    <s v="Yes"/>
    <s v="No"/>
    <x v="0"/>
    <n v="0"/>
    <x v="1"/>
    <x v="0"/>
    <x v="2"/>
    <s v="06-06-2001"/>
    <n v="3859"/>
    <s v="tier - 2"/>
    <s v="tier - 3"/>
    <s v="R1025"/>
    <n v="22"/>
    <n v="6"/>
    <s v="Jun"/>
    <n v="2001"/>
  </r>
  <r>
    <s v="Id1922"/>
    <s v="Michael"/>
    <n v="30.875"/>
    <n v="6.49"/>
    <s v="No"/>
    <s v="No"/>
    <x v="0"/>
    <n v="0"/>
    <x v="1"/>
    <x v="0"/>
    <x v="1"/>
    <s v="19-08-1991"/>
    <n v="3858"/>
    <s v="tier - 3"/>
    <s v="tier - 1"/>
    <s v="R1016"/>
    <n v="31"/>
    <n v="19"/>
    <s v="Aug"/>
    <n v="1991"/>
  </r>
  <r>
    <s v="Id1923"/>
    <s v="Benjamin"/>
    <n v="23.8"/>
    <n v="4.08"/>
    <s v="No"/>
    <s v="No"/>
    <x v="0"/>
    <n v="0"/>
    <x v="1"/>
    <x v="2"/>
    <x v="2"/>
    <s v="12-08-1994"/>
    <n v="3848"/>
    <s v="tier - 3"/>
    <s v="tier - 2"/>
    <s v="R1011"/>
    <n v="28"/>
    <n v="12"/>
    <s v="Aug"/>
    <n v="1994"/>
  </r>
  <r>
    <s v="Id1924"/>
    <s v="Jay"/>
    <n v="15.37"/>
    <n v="8.6300000000000008"/>
    <s v="Yes"/>
    <s v="No"/>
    <x v="0"/>
    <n v="0"/>
    <x v="1"/>
    <x v="3"/>
    <x v="0"/>
    <s v="29-09-1981"/>
    <n v="3797"/>
    <s v="tier - 2"/>
    <s v="tier - 3"/>
    <s v="R1012"/>
    <n v="41"/>
    <n v="29"/>
    <s v="Sep"/>
    <n v="1981"/>
  </r>
  <r>
    <s v="Id1925"/>
    <s v="William"/>
    <n v="30.4"/>
    <n v="5.28"/>
    <s v="No"/>
    <s v="No"/>
    <x v="0"/>
    <n v="0"/>
    <x v="1"/>
    <x v="0"/>
    <x v="2"/>
    <s v="24-06-1999"/>
    <n v="3796"/>
    <s v="tier - 2"/>
    <s v="tier - 3"/>
    <s v="R1012"/>
    <n v="23"/>
    <n v="24"/>
    <s v="Jun"/>
    <n v="1999"/>
  </r>
  <r>
    <s v="Id1926"/>
    <s v="Shelley"/>
    <n v="19.48"/>
    <n v="5.63"/>
    <s v="Yes"/>
    <s v="No"/>
    <x v="0"/>
    <n v="1"/>
    <x v="1"/>
    <x v="2"/>
    <x v="2"/>
    <s v="28-08-1988"/>
    <n v="3794"/>
    <s v="tier - 2"/>
    <s v="tier - 3"/>
    <s v="R1013"/>
    <n v="34"/>
    <n v="28"/>
    <s v="Aug"/>
    <n v="1988"/>
  </r>
  <r>
    <s v="Id1927"/>
    <s v="Jekaterina"/>
    <n v="16.96"/>
    <n v="11.47"/>
    <s v="Yes"/>
    <s v="No"/>
    <x v="0"/>
    <n v="0"/>
    <x v="1"/>
    <x v="3"/>
    <x v="0"/>
    <s v="13-12-1981"/>
    <n v="3786"/>
    <s v="tier - 2"/>
    <s v="tier - 1"/>
    <s v="R1013"/>
    <n v="41"/>
    <n v="13"/>
    <s v="Dec"/>
    <n v="1981"/>
  </r>
  <r>
    <s v="Id1928"/>
    <s v="Daniel"/>
    <n v="19.05"/>
    <n v="4.92"/>
    <s v="No"/>
    <s v="No"/>
    <x v="0"/>
    <n v="1"/>
    <x v="1"/>
    <x v="2"/>
    <x v="2"/>
    <s v="24-10-1987"/>
    <n v="3773"/>
    <s v="tier - 2"/>
    <s v="tier - 3"/>
    <s v="R1013"/>
    <n v="35"/>
    <n v="24"/>
    <s v="Oct"/>
    <n v="1987"/>
  </r>
  <r>
    <s v="Id1929"/>
    <s v="Pauline"/>
    <n v="37.619999999999997"/>
    <n v="4.18"/>
    <s v="No"/>
    <s v="No"/>
    <x v="0"/>
    <n v="0"/>
    <x v="1"/>
    <x v="0"/>
    <x v="2"/>
    <s v="21-11-1994"/>
    <n v="3767"/>
    <s v="tier - 2"/>
    <s v="tier - 1"/>
    <s v="R1013"/>
    <n v="28"/>
    <n v="21"/>
    <s v="Nov"/>
    <n v="1994"/>
  </r>
  <r>
    <s v="Id1930"/>
    <s v="Colleen"/>
    <n v="29.1"/>
    <n v="4.67"/>
    <s v="No"/>
    <s v="No"/>
    <x v="0"/>
    <n v="0"/>
    <x v="1"/>
    <x v="1"/>
    <x v="2"/>
    <s v="24-10-1991"/>
    <n v="3761"/>
    <s v="tier - 2"/>
    <s v="tier - 3"/>
    <s v="R1011"/>
    <n v="31"/>
    <n v="24"/>
    <s v="Oct"/>
    <n v="1991"/>
  </r>
  <r>
    <s v="Id1931"/>
    <s v="Aleah K"/>
    <n v="26.62"/>
    <n v="6.24"/>
    <s v="No"/>
    <s v="No"/>
    <x v="0"/>
    <n v="0"/>
    <x v="1"/>
    <x v="1"/>
    <x v="1"/>
    <s v="25-08-1991"/>
    <n v="3758"/>
    <s v="tier - 2"/>
    <s v="tier - 1"/>
    <s v="R1013"/>
    <n v="31"/>
    <n v="25"/>
    <s v="Aug"/>
    <n v="1991"/>
  </r>
  <r>
    <s v="Id1932"/>
    <s v="Mare"/>
    <n v="25.74"/>
    <n v="5.99"/>
    <s v="No"/>
    <s v="No"/>
    <x v="0"/>
    <n v="0"/>
    <x v="1"/>
    <x v="1"/>
    <x v="1"/>
    <s v="28-10-1991"/>
    <n v="3757"/>
    <s v="tier - 2"/>
    <s v="tier - 2"/>
    <s v="R1013"/>
    <n v="31"/>
    <n v="28"/>
    <s v="Oct"/>
    <n v="1991"/>
  </r>
  <r>
    <s v="Id1933"/>
    <s v="Kevin"/>
    <n v="18.22"/>
    <n v="10.27"/>
    <s v="Yes"/>
    <s v="No"/>
    <x v="0"/>
    <n v="1"/>
    <x v="1"/>
    <x v="3"/>
    <x v="0"/>
    <s v="09-09-1986"/>
    <n v="3749"/>
    <s v="tier - 2"/>
    <s v="tier - 2"/>
    <s v="R1013"/>
    <n v="36"/>
    <n v="9"/>
    <s v="Sep"/>
    <n v="1986"/>
  </r>
  <r>
    <s v="Id1934"/>
    <s v="Jessica"/>
    <n v="26.03"/>
    <n v="5.97"/>
    <s v="No"/>
    <s v="No"/>
    <x v="1"/>
    <n v="1"/>
    <x v="1"/>
    <x v="1"/>
    <x v="1"/>
    <s v="22-06-1993"/>
    <n v="3736"/>
    <s v="tier - 2"/>
    <s v="tier - 2"/>
    <s v="R1012"/>
    <n v="29"/>
    <n v="22"/>
    <s v="Jun"/>
    <n v="1993"/>
  </r>
  <r>
    <s v="Id1935"/>
    <s v="Amanda R"/>
    <n v="17.29"/>
    <n v="4.9800000000000004"/>
    <s v="No"/>
    <s v="No"/>
    <x v="0"/>
    <n v="0"/>
    <x v="1"/>
    <x v="3"/>
    <x v="2"/>
    <s v="22-08-1994"/>
    <n v="3733"/>
    <s v="tier - 2"/>
    <s v="tier - 3"/>
    <s v="R1024"/>
    <n v="28"/>
    <n v="22"/>
    <s v="Aug"/>
    <n v="1994"/>
  </r>
  <r>
    <s v="Id1936"/>
    <s v="Murray W."/>
    <n v="18.170000000000002"/>
    <n v="6.91"/>
    <s v="Yes"/>
    <s v="No"/>
    <x v="0"/>
    <n v="1"/>
    <x v="1"/>
    <x v="3"/>
    <x v="0"/>
    <s v="01-12-1986"/>
    <n v="3732"/>
    <s v="tier - 2"/>
    <s v="tier - 2"/>
    <s v="R1013"/>
    <n v="36"/>
    <n v="1"/>
    <s v="Dec"/>
    <n v="1986"/>
  </r>
  <r>
    <s v="Id1937"/>
    <s v="Meghan P."/>
    <n v="32.54"/>
    <n v="6.38"/>
    <s v="No"/>
    <s v="yes"/>
    <x v="0"/>
    <n v="1"/>
    <x v="1"/>
    <x v="0"/>
    <x v="1"/>
    <s v="05-11-2004"/>
    <n v="3722"/>
    <s v="tier - 2"/>
    <s v="tier - 2"/>
    <s v="R1025"/>
    <n v="18"/>
    <n v="5"/>
    <s v="Nov"/>
    <n v="2004"/>
  </r>
  <r>
    <s v="Id1938"/>
    <s v="David"/>
    <n v="30.25"/>
    <n v="4.7699999999999996"/>
    <s v="No"/>
    <s v="No"/>
    <x v="0"/>
    <n v="0"/>
    <x v="1"/>
    <x v="0"/>
    <x v="2"/>
    <s v="02-12-1989"/>
    <n v="3704"/>
    <s v="tier - 2"/>
    <s v="tier - 2"/>
    <s v="R1013"/>
    <n v="33"/>
    <n v="2"/>
    <s v="Dec"/>
    <n v="1989"/>
  </r>
  <r>
    <s v="Id1939"/>
    <s v="Seth"/>
    <n v="19.59"/>
    <n v="6.04"/>
    <s v="Yes"/>
    <s v="No"/>
    <x v="0"/>
    <n v="1"/>
    <x v="1"/>
    <x v="2"/>
    <x v="1"/>
    <s v="18-08-1988"/>
    <n v="3700"/>
    <s v="tier - 2"/>
    <s v="tier - 3"/>
    <s v="R1013"/>
    <n v="34"/>
    <n v="18"/>
    <s v="Aug"/>
    <n v="1988"/>
  </r>
  <r>
    <s v="Id1940"/>
    <s v="Michael P."/>
    <n v="45.9"/>
    <n v="4.3"/>
    <s v="Yes"/>
    <s v="No"/>
    <x v="0"/>
    <n v="1"/>
    <x v="1"/>
    <x v="0"/>
    <x v="2"/>
    <s v="21-10-1995"/>
    <n v="3693"/>
    <s v="tier - 2"/>
    <s v="tier - 3"/>
    <s v="R1011"/>
    <n v="27"/>
    <n v="21"/>
    <s v="Oct"/>
    <n v="1995"/>
  </r>
  <r>
    <s v="Id1941"/>
    <s v="Russell M"/>
    <n v="17.059999999999999"/>
    <n v="8.75"/>
    <s v="Yes"/>
    <s v="No"/>
    <x v="0"/>
    <n v="0"/>
    <x v="1"/>
    <x v="3"/>
    <x v="0"/>
    <s v="14-12-1981"/>
    <n v="3688"/>
    <s v="tier - 2"/>
    <s v="tier - 2"/>
    <s v="R1013"/>
    <n v="41"/>
    <n v="14"/>
    <s v="Dec"/>
    <n v="1981"/>
  </r>
  <r>
    <s v="Id1942"/>
    <s v="Martin"/>
    <n v="32.07"/>
    <n v="5.25"/>
    <s v="No"/>
    <s v="No"/>
    <x v="1"/>
    <n v="1"/>
    <x v="1"/>
    <x v="0"/>
    <x v="2"/>
    <s v="10-07-2003"/>
    <n v="3688"/>
    <s v="tier - 2"/>
    <s v="tier - 2"/>
    <s v="R1021"/>
    <n v="19"/>
    <n v="10"/>
    <s v="Jul"/>
    <n v="2003"/>
  </r>
  <r>
    <s v="Id1943"/>
    <s v="Michael"/>
    <n v="16.5"/>
    <n v="5.03"/>
    <s v="No"/>
    <s v="No"/>
    <x v="0"/>
    <n v="1"/>
    <x v="1"/>
    <x v="3"/>
    <x v="2"/>
    <s v="06-07-1984"/>
    <n v="3679"/>
    <s v="tier - 2"/>
    <s v="tier - 3"/>
    <s v="R1013"/>
    <n v="38"/>
    <n v="6"/>
    <s v="Jul"/>
    <n v="1984"/>
  </r>
  <r>
    <s v="Id1944"/>
    <s v="Miles"/>
    <n v="31.4"/>
    <n v="5.88"/>
    <s v="No"/>
    <s v="No"/>
    <x v="0"/>
    <n v="1"/>
    <x v="1"/>
    <x v="0"/>
    <x v="1"/>
    <s v="14-09-1992"/>
    <n v="3659"/>
    <s v="tier - 3"/>
    <s v="tier - 1"/>
    <s v="R1011"/>
    <n v="30"/>
    <n v="14"/>
    <s v="Sep"/>
    <n v="1992"/>
  </r>
  <r>
    <s v="Id1945"/>
    <s v="Amanda"/>
    <n v="20.36"/>
    <n v="4.49"/>
    <s v="No"/>
    <s v="No"/>
    <x v="0"/>
    <n v="0"/>
    <x v="1"/>
    <x v="2"/>
    <x v="2"/>
    <s v="08-11-1990"/>
    <n v="3653"/>
    <s v="tier - 2"/>
    <s v="tier - 3"/>
    <s v="R1011"/>
    <n v="32"/>
    <n v="8"/>
    <s v="Nov"/>
    <n v="1990"/>
  </r>
  <r>
    <s v="Id1946"/>
    <s v="Roger"/>
    <n v="25.46"/>
    <n v="4.1399999999999997"/>
    <s v="No"/>
    <s v="No"/>
    <x v="0"/>
    <n v="1"/>
    <x v="1"/>
    <x v="1"/>
    <x v="2"/>
    <s v="17-11-1992"/>
    <n v="3645"/>
    <s v="tier - 1"/>
    <s v="tier - 2"/>
    <s v="R1014"/>
    <n v="30"/>
    <n v="17"/>
    <s v="Nov"/>
    <n v="1992"/>
  </r>
  <r>
    <s v="Id1947"/>
    <s v="Brock J"/>
    <n v="17.09"/>
    <n v="5.8"/>
    <s v="Yes"/>
    <s v="No"/>
    <x v="0"/>
    <n v="0"/>
    <x v="1"/>
    <x v="3"/>
    <x v="1"/>
    <s v="14-06-1985"/>
    <n v="3622"/>
    <s v="tier - 2"/>
    <s v="tier - 1"/>
    <s v="R1013"/>
    <n v="37"/>
    <n v="14"/>
    <s v="Jun"/>
    <n v="1985"/>
  </r>
  <r>
    <s v="Id1948"/>
    <s v="Stephen F."/>
    <n v="20.83"/>
    <n v="5.12"/>
    <s v="No"/>
    <s v="No"/>
    <x v="0"/>
    <n v="0"/>
    <x v="1"/>
    <x v="2"/>
    <x v="2"/>
    <s v="11-10-1990"/>
    <n v="3606"/>
    <s v="tier - 2"/>
    <s v="tier - 1"/>
    <s v="R1013"/>
    <n v="32"/>
    <n v="11"/>
    <s v="Oct"/>
    <n v="1990"/>
  </r>
  <r>
    <s v="Id1949"/>
    <s v="Missy"/>
    <n v="18.920000000000002"/>
    <n v="5.98"/>
    <s v="Yes"/>
    <s v="No"/>
    <x v="0"/>
    <n v="1"/>
    <x v="1"/>
    <x v="2"/>
    <x v="1"/>
    <s v="04-11-1988"/>
    <n v="3604"/>
    <s v="tier - 2"/>
    <s v="tier - 1"/>
    <s v="R1013"/>
    <n v="34"/>
    <n v="4"/>
    <s v="Nov"/>
    <n v="1988"/>
  </r>
  <r>
    <s v="Id1950"/>
    <s v="William"/>
    <n v="37.1"/>
    <n v="5.46"/>
    <s v="No"/>
    <s v="No"/>
    <x v="0"/>
    <n v="0"/>
    <x v="1"/>
    <x v="0"/>
    <x v="2"/>
    <s v="12-08-1999"/>
    <n v="3598"/>
    <s v="tier - 2"/>
    <s v="tier - 2"/>
    <s v="R1011"/>
    <n v="23"/>
    <n v="12"/>
    <s v="Aug"/>
    <n v="1999"/>
  </r>
  <r>
    <s v="Id1951"/>
    <s v="Lauren M"/>
    <n v="22.515000000000001"/>
    <n v="4.91"/>
    <s v="Yes"/>
    <s v="No"/>
    <x v="1"/>
    <n v="1"/>
    <x v="1"/>
    <x v="2"/>
    <x v="2"/>
    <s v="04-11-1997"/>
    <n v="3594"/>
    <s v="tier - 2"/>
    <s v="tier - 2"/>
    <s v="R1012"/>
    <n v="25"/>
    <n v="4"/>
    <s v="Nov"/>
    <n v="1997"/>
  </r>
  <r>
    <s v="Id1952"/>
    <s v="Apolo U."/>
    <n v="32.700000000000003"/>
    <n v="4.66"/>
    <s v="No"/>
    <s v="No"/>
    <x v="0"/>
    <n v="0"/>
    <x v="1"/>
    <x v="0"/>
    <x v="2"/>
    <s v="06-06-1999"/>
    <n v="3591"/>
    <s v="tier - 2"/>
    <s v="tier - 3"/>
    <s v="R1011"/>
    <n v="24"/>
    <n v="6"/>
    <s v="Jun"/>
    <n v="1999"/>
  </r>
  <r>
    <s v="Id1953"/>
    <s v="Alfons"/>
    <n v="17.75"/>
    <n v="6.8"/>
    <s v="Yes"/>
    <s v="No"/>
    <x v="0"/>
    <n v="1"/>
    <x v="1"/>
    <x v="3"/>
    <x v="0"/>
    <s v="27-12-1986"/>
    <n v="3589"/>
    <s v="tier - 2"/>
    <s v="tier - 2"/>
    <s v="R1013"/>
    <n v="36"/>
    <n v="27"/>
    <s v="Dec"/>
    <n v="1986"/>
  </r>
  <r>
    <s v="Id1954"/>
    <s v="Amber"/>
    <n v="33.630000000000003"/>
    <n v="4.47"/>
    <s v="Yes"/>
    <s v="No"/>
    <x v="0"/>
    <n v="0"/>
    <x v="1"/>
    <x v="0"/>
    <x v="2"/>
    <s v="11-11-2001"/>
    <n v="3580"/>
    <s v="tier - 2"/>
    <s v="tier - 2"/>
    <s v="R1012"/>
    <n v="21"/>
    <n v="11"/>
    <s v="Nov"/>
    <n v="2001"/>
  </r>
  <r>
    <s v="Id1955"/>
    <s v="Leah C."/>
    <n v="34.799999999999997"/>
    <n v="4.08"/>
    <s v="Yes"/>
    <s v="No"/>
    <x v="0"/>
    <n v="1"/>
    <x v="1"/>
    <x v="0"/>
    <x v="2"/>
    <s v="23-08-1995"/>
    <n v="3578"/>
    <s v="tier - 2"/>
    <s v="tier - 3"/>
    <s v="R1011"/>
    <n v="27"/>
    <n v="23"/>
    <s v="Aug"/>
    <n v="1995"/>
  </r>
  <r>
    <s v="Id1956"/>
    <s v="Lilia"/>
    <n v="16.809999999999999"/>
    <n v="5.51"/>
    <s v="Yes"/>
    <s v="No"/>
    <x v="0"/>
    <n v="1"/>
    <x v="1"/>
    <x v="3"/>
    <x v="2"/>
    <s v="18-08-1988"/>
    <n v="3570"/>
    <s v="tier - 2"/>
    <s v="tier - 1"/>
    <s v="R1012"/>
    <n v="34"/>
    <n v="18"/>
    <s v="Aug"/>
    <n v="1988"/>
  </r>
  <r>
    <s v="Id1957"/>
    <s v="Danny"/>
    <n v="16.690000000000001"/>
    <n v="8.4"/>
    <s v="Yes"/>
    <s v="No"/>
    <x v="0"/>
    <n v="0"/>
    <x v="1"/>
    <x v="3"/>
    <x v="0"/>
    <s v="10-10-1981"/>
    <n v="3563"/>
    <s v="tier - 2"/>
    <s v="tier - 1"/>
    <s v="R1013"/>
    <n v="41"/>
    <n v="10"/>
    <s v="Oct"/>
    <n v="1981"/>
  </r>
  <r>
    <s v="Id1958"/>
    <s v="Lauren"/>
    <n v="23.21"/>
    <n v="5.14"/>
    <s v="Yes"/>
    <s v="No"/>
    <x v="0"/>
    <n v="1"/>
    <x v="1"/>
    <x v="2"/>
    <x v="2"/>
    <s v="16-06-1995"/>
    <n v="3562"/>
    <s v="tier - 2"/>
    <s v="tier - 1"/>
    <s v="R1013"/>
    <n v="27"/>
    <n v="16"/>
    <s v="Jun"/>
    <n v="1995"/>
  </r>
  <r>
    <s v="Id1959"/>
    <s v="Courtney"/>
    <n v="25.175000000000001"/>
    <n v="5.21"/>
    <s v="Yes"/>
    <s v="No"/>
    <x v="0"/>
    <n v="1"/>
    <x v="1"/>
    <x v="1"/>
    <x v="2"/>
    <s v="09-10-1995"/>
    <n v="3559"/>
    <s v="tier - 2"/>
    <s v="tier - 3"/>
    <s v="R1024"/>
    <n v="27"/>
    <n v="9"/>
    <s v="Oct"/>
    <n v="1995"/>
  </r>
  <r>
    <s v="Id1960"/>
    <s v="Elizabeth"/>
    <n v="34.770000000000003"/>
    <n v="6.23"/>
    <s v="No"/>
    <s v="No"/>
    <x v="0"/>
    <n v="0"/>
    <x v="1"/>
    <x v="0"/>
    <x v="1"/>
    <s v="24-09-1994"/>
    <n v="3557"/>
    <s v="tier - 2"/>
    <s v="tier - 3"/>
    <s v="R1012"/>
    <n v="28"/>
    <n v="24"/>
    <s v="Sep"/>
    <n v="1994"/>
  </r>
  <r>
    <s v="Id1961"/>
    <s v="Satomi"/>
    <n v="27.7"/>
    <n v="5.6"/>
    <s v="No"/>
    <s v="No"/>
    <x v="0"/>
    <n v="1"/>
    <x v="1"/>
    <x v="1"/>
    <x v="2"/>
    <s v="22-12-1992"/>
    <n v="3554"/>
    <s v="tier - 2"/>
    <s v="tier - 3"/>
    <s v="R1011"/>
    <n v="30"/>
    <n v="22"/>
    <s v="Dec"/>
    <n v="1992"/>
  </r>
  <r>
    <s v="Id1962"/>
    <s v="Matthew D"/>
    <n v="19.12"/>
    <n v="4.72"/>
    <s v="Yes"/>
    <s v="No"/>
    <x v="0"/>
    <n v="1"/>
    <x v="1"/>
    <x v="2"/>
    <x v="2"/>
    <s v="15-10-1988"/>
    <n v="3540"/>
    <s v="tier - 2"/>
    <s v="tier - 1"/>
    <s v="R1013"/>
    <n v="34"/>
    <n v="15"/>
    <s v="Oct"/>
    <n v="1988"/>
  </r>
  <r>
    <s v="Id1963"/>
    <s v="Peter T II"/>
    <n v="32.67"/>
    <n v="4.67"/>
    <s v="No"/>
    <s v="No"/>
    <x v="1"/>
    <n v="1"/>
    <x v="1"/>
    <x v="0"/>
    <x v="2"/>
    <s v="24-08-2003"/>
    <n v="3539"/>
    <s v="tier - 2"/>
    <s v="tier - 2"/>
    <s v="R1012"/>
    <n v="19"/>
    <n v="24"/>
    <s v="Aug"/>
    <n v="2003"/>
  </r>
  <r>
    <s v="Id1964"/>
    <s v="Manuel"/>
    <n v="28.5"/>
    <n v="6.11"/>
    <s v="No"/>
    <s v="No"/>
    <x v="0"/>
    <n v="1"/>
    <x v="1"/>
    <x v="1"/>
    <x v="1"/>
    <s v="16-09-1998"/>
    <n v="3538"/>
    <s v="tier - 3"/>
    <s v="tier - 3"/>
    <s v="R1012"/>
    <n v="24"/>
    <n v="16"/>
    <s v="Sep"/>
    <n v="1998"/>
  </r>
  <r>
    <s v="Id1965"/>
    <s v="Kindsey P."/>
    <n v="39.270000000000003"/>
    <n v="6.25"/>
    <s v="No"/>
    <s v="No"/>
    <x v="0"/>
    <n v="0"/>
    <x v="1"/>
    <x v="0"/>
    <x v="1"/>
    <s v="22-09-1999"/>
    <n v="3501"/>
    <s v="tier - 2"/>
    <s v="tier - 2"/>
    <s v="R1013"/>
    <n v="23"/>
    <n v="22"/>
    <s v="Sep"/>
    <n v="1999"/>
  </r>
  <r>
    <s v="Id1966"/>
    <s v="Thomas G."/>
    <n v="32.49"/>
    <n v="4"/>
    <s v="Yes"/>
    <s v="No"/>
    <x v="0"/>
    <n v="0"/>
    <x v="1"/>
    <x v="0"/>
    <x v="2"/>
    <s v="18-09-1996"/>
    <n v="3491"/>
    <s v="tier - 1"/>
    <s v="tier - 2"/>
    <s v="R1015"/>
    <n v="26"/>
    <n v="18"/>
    <s v="Sep"/>
    <n v="1996"/>
  </r>
  <r>
    <s v="Id1967"/>
    <s v="Kyle S"/>
    <n v="23.7"/>
    <n v="5.55"/>
    <s v="Yes"/>
    <s v="No"/>
    <x v="0"/>
    <n v="0"/>
    <x v="1"/>
    <x v="2"/>
    <x v="2"/>
    <s v="19-09-1996"/>
    <n v="3484"/>
    <s v="tier - 3"/>
    <s v="tier - 3"/>
    <s v="R1011"/>
    <n v="26"/>
    <n v="19"/>
    <s v="Sep"/>
    <n v="1996"/>
  </r>
  <r>
    <s v="Id1968"/>
    <s v="Alexander J."/>
    <n v="30.4"/>
    <n v="5.95"/>
    <s v="No"/>
    <s v="yes"/>
    <x v="0"/>
    <n v="1"/>
    <x v="1"/>
    <x v="0"/>
    <x v="1"/>
    <s v="26-06-2004"/>
    <n v="3482"/>
    <s v="tier - 2"/>
    <s v="tier - 3"/>
    <s v="R1016"/>
    <n v="18"/>
    <n v="26"/>
    <s v="Jun"/>
    <n v="2004"/>
  </r>
  <r>
    <s v="Id1969"/>
    <s v="Dustin L"/>
    <n v="38.94"/>
    <n v="4.3600000000000003"/>
    <s v="No"/>
    <s v="No"/>
    <x v="1"/>
    <n v="1"/>
    <x v="1"/>
    <x v="0"/>
    <x v="2"/>
    <s v="12-10-1993"/>
    <n v="3471"/>
    <s v="tier - 2"/>
    <s v="tier - 2"/>
    <s v="R1013"/>
    <n v="29"/>
    <n v="12"/>
    <s v="Oct"/>
    <n v="1993"/>
  </r>
  <r>
    <s v="Id1970"/>
    <s v="Chloe"/>
    <n v="31.02"/>
    <n v="4.84"/>
    <s v="No"/>
    <s v="No"/>
    <x v="1"/>
    <n v="1"/>
    <x v="1"/>
    <x v="0"/>
    <x v="2"/>
    <s v="29-07-2003"/>
    <n v="3464"/>
    <s v="tier - 2"/>
    <s v="tier - 1"/>
    <s v="R1025"/>
    <n v="19"/>
    <n v="29"/>
    <s v="Jul"/>
    <n v="2003"/>
  </r>
  <r>
    <s v="Id1971"/>
    <s v="Cailtlin"/>
    <n v="17.5"/>
    <n v="4.5599999999999996"/>
    <s v="No"/>
    <s v="No"/>
    <x v="0"/>
    <n v="1"/>
    <x v="1"/>
    <x v="3"/>
    <x v="2"/>
    <s v="14-09-1987"/>
    <n v="3454"/>
    <s v="tier - 2"/>
    <s v="tier - 1"/>
    <s v="R1011"/>
    <n v="35"/>
    <n v="14"/>
    <s v="Sep"/>
    <n v="1987"/>
  </r>
  <r>
    <s v="Id1972"/>
    <s v="Joshua"/>
    <n v="34.799999999999997"/>
    <n v="4.42"/>
    <s v="Yes"/>
    <s v="yes"/>
    <x v="0"/>
    <n v="2"/>
    <x v="1"/>
    <x v="0"/>
    <x v="2"/>
    <s v="20-06-2000"/>
    <n v="3443"/>
    <s v="tier - 2"/>
    <s v="tier - 1"/>
    <s v="R1011"/>
    <n v="22"/>
    <n v="20"/>
    <s v="Jun"/>
    <n v="2000"/>
  </r>
  <r>
    <s v="Id1973"/>
    <s v="Chuy"/>
    <n v="17.3"/>
    <n v="7.66"/>
    <s v="Yes"/>
    <s v="No"/>
    <x v="0"/>
    <n v="1"/>
    <x v="1"/>
    <x v="3"/>
    <x v="0"/>
    <s v="27-08-1986"/>
    <n v="3437"/>
    <s v="tier - 2"/>
    <s v="tier - 1"/>
    <s v="R1013"/>
    <n v="36"/>
    <n v="27"/>
    <s v="Aug"/>
    <n v="1986"/>
  </r>
  <r>
    <s v="Id1974"/>
    <s v="Laurie B"/>
    <n v="32.25"/>
    <n v="5.2"/>
    <s v="Yes"/>
    <s v="No"/>
    <x v="0"/>
    <n v="0"/>
    <x v="1"/>
    <x v="0"/>
    <x v="2"/>
    <s v="26-12-2001"/>
    <n v="3434"/>
    <s v="tier - 2"/>
    <s v="tier - 2"/>
    <s v="R1011"/>
    <n v="21"/>
    <n v="26"/>
    <s v="Dec"/>
    <n v="2001"/>
  </r>
  <r>
    <s v="Id1975"/>
    <s v="Rachel B."/>
    <n v="42.4"/>
    <n v="5.53"/>
    <s v="Yes"/>
    <s v="No"/>
    <x v="0"/>
    <n v="0"/>
    <x v="1"/>
    <x v="0"/>
    <x v="2"/>
    <s v="19-12-1996"/>
    <n v="3410"/>
    <s v="tier - 2"/>
    <s v="tier - 2"/>
    <s v="R1011"/>
    <n v="26"/>
    <n v="19"/>
    <s v="Dec"/>
    <n v="1996"/>
  </r>
  <r>
    <s v="Id1976"/>
    <s v="Liza"/>
    <n v="38.664999999999999"/>
    <n v="4.8600000000000003"/>
    <s v="No"/>
    <s v="yes"/>
    <x v="0"/>
    <n v="1"/>
    <x v="1"/>
    <x v="0"/>
    <x v="2"/>
    <s v="16-07-2004"/>
    <n v="3393"/>
    <s v="tier - 2"/>
    <s v="tier - 2"/>
    <s v="R1023"/>
    <n v="18"/>
    <n v="16"/>
    <s v="Jul"/>
    <n v="2004"/>
  </r>
  <r>
    <s v="Id1977"/>
    <s v="Lindsey"/>
    <n v="29.92"/>
    <n v="5.49"/>
    <s v="Yes"/>
    <s v="No"/>
    <x v="0"/>
    <n v="0"/>
    <x v="1"/>
    <x v="1"/>
    <x v="2"/>
    <s v="27-10-1996"/>
    <n v="3393"/>
    <s v="tier - 2"/>
    <s v="tier - 3"/>
    <s v="R1013"/>
    <n v="26"/>
    <n v="27"/>
    <s v="Oct"/>
    <n v="1996"/>
  </r>
  <r>
    <s v="Id1978"/>
    <s v="Lindsay E."/>
    <n v="29.48"/>
    <n v="4.09"/>
    <s v="Yes"/>
    <s v="No"/>
    <x v="0"/>
    <n v="0"/>
    <x v="1"/>
    <x v="1"/>
    <x v="2"/>
    <s v="10-08-1996"/>
    <n v="3392"/>
    <s v="tier - 2"/>
    <s v="tier - 3"/>
    <s v="R1013"/>
    <n v="26"/>
    <n v="10"/>
    <s v="Aug"/>
    <n v="1996"/>
  </r>
  <r>
    <s v="Id1979"/>
    <s v="Kathleen M."/>
    <n v="28.785"/>
    <n v="4.3099999999999996"/>
    <s v="Yes"/>
    <s v="No"/>
    <x v="0"/>
    <n v="0"/>
    <x v="1"/>
    <x v="1"/>
    <x v="2"/>
    <s v="13-11-1996"/>
    <n v="3385"/>
    <s v="tier - 2"/>
    <s v="tier - 2"/>
    <s v="R1024"/>
    <n v="26"/>
    <n v="13"/>
    <s v="Nov"/>
    <n v="1996"/>
  </r>
  <r>
    <s v="Id1980"/>
    <s v="Aya"/>
    <n v="19.8"/>
    <n v="4"/>
    <s v="Yes"/>
    <s v="No"/>
    <x v="0"/>
    <n v="0"/>
    <x v="1"/>
    <x v="2"/>
    <x v="2"/>
    <s v="14-12-1996"/>
    <n v="3379"/>
    <s v="tier - 2"/>
    <s v="tier - 1"/>
    <s v="R1011"/>
    <n v="26"/>
    <n v="14"/>
    <s v="Dec"/>
    <n v="1996"/>
  </r>
  <r>
    <s v="Id1981"/>
    <s v="Carolyn R"/>
    <n v="35.53"/>
    <n v="4.68"/>
    <s v="No"/>
    <s v="No"/>
    <x v="1"/>
    <n v="1"/>
    <x v="1"/>
    <x v="0"/>
    <x v="2"/>
    <s v="07-10-1993"/>
    <n v="3367"/>
    <s v="tier - 2"/>
    <s v="tier - 2"/>
    <s v="R1013"/>
    <n v="29"/>
    <n v="7"/>
    <s v="Oct"/>
    <n v="1993"/>
  </r>
  <r>
    <s v="Id1982"/>
    <s v="Bethany"/>
    <n v="21.47"/>
    <n v="4.0199999999999996"/>
    <s v="Yes"/>
    <s v="No"/>
    <x v="0"/>
    <n v="1"/>
    <x v="1"/>
    <x v="2"/>
    <x v="2"/>
    <s v="23-06-1995"/>
    <n v="3353"/>
    <s v="tier - 2"/>
    <s v="tier - 3"/>
    <s v="R1012"/>
    <n v="27"/>
    <n v="23"/>
    <s v="Jun"/>
    <n v="1995"/>
  </r>
  <r>
    <s v="Id1983"/>
    <s v="Holly A"/>
    <n v="25.9"/>
    <n v="5.12"/>
    <s v="No"/>
    <s v="No"/>
    <x v="1"/>
    <n v="1"/>
    <x v="1"/>
    <x v="1"/>
    <x v="2"/>
    <s v="28-10-1993"/>
    <n v="3353"/>
    <s v="tier - 2"/>
    <s v="tier - 1"/>
    <s v="R1011"/>
    <n v="29"/>
    <n v="28"/>
    <s v="Oct"/>
    <n v="1993"/>
  </r>
  <r>
    <s v="Id1984"/>
    <s v="Ping"/>
    <n v="20.81"/>
    <n v="5.52"/>
    <s v="No"/>
    <s v="No"/>
    <x v="0"/>
    <n v="0"/>
    <x v="1"/>
    <x v="2"/>
    <x v="2"/>
    <s v="01-09-1991"/>
    <n v="3343"/>
    <s v="tier - 2"/>
    <s v="tier - 1"/>
    <s v="R1013"/>
    <n v="31"/>
    <n v="1"/>
    <s v="Sep"/>
    <n v="1991"/>
  </r>
  <r>
    <s v="Id1985"/>
    <s v="Tim"/>
    <n v="25.84"/>
    <n v="5.81"/>
    <s v="Yes"/>
    <s v="No"/>
    <x v="1"/>
    <n v="1"/>
    <x v="1"/>
    <x v="1"/>
    <x v="1"/>
    <s v="20-06-1997"/>
    <n v="3310"/>
    <s v="tier - 3"/>
    <s v="tier - 3"/>
    <s v="R1017"/>
    <n v="25"/>
    <n v="20"/>
    <s v="Jun"/>
    <n v="1997"/>
  </r>
  <r>
    <s v="Id1986"/>
    <s v="John"/>
    <n v="30.95"/>
    <n v="5.16"/>
    <s v="No"/>
    <s v="No"/>
    <x v="1"/>
    <n v="1"/>
    <x v="1"/>
    <x v="0"/>
    <x v="2"/>
    <s v="18-11-2003"/>
    <n v="3308"/>
    <s v="tier - 2"/>
    <s v="tier - 1"/>
    <s v="R1021"/>
    <n v="19"/>
    <n v="18"/>
    <s v="Nov"/>
    <n v="2003"/>
  </r>
  <r>
    <s v="Id1987"/>
    <s v="Cynthia"/>
    <n v="30.54"/>
    <n v="5"/>
    <s v="No"/>
    <s v="No"/>
    <x v="1"/>
    <n v="1"/>
    <x v="1"/>
    <x v="0"/>
    <x v="2"/>
    <s v="05-12-2003"/>
    <n v="3301"/>
    <s v="tier - 2"/>
    <s v="tier - 2"/>
    <s v="R1025"/>
    <n v="19"/>
    <n v="5"/>
    <s v="Dec"/>
    <n v="2003"/>
  </r>
  <r>
    <s v="Id1988"/>
    <s v="Emmett"/>
    <n v="33.914999999999999"/>
    <n v="5.84"/>
    <s v="Yes"/>
    <s v="No"/>
    <x v="0"/>
    <n v="0"/>
    <x v="1"/>
    <x v="0"/>
    <x v="1"/>
    <s v="17-11-1996"/>
    <n v="3293"/>
    <s v="tier - 2"/>
    <s v="tier - 2"/>
    <s v="R1012"/>
    <n v="26"/>
    <n v="17"/>
    <s v="Nov"/>
    <n v="1996"/>
  </r>
  <r>
    <s v="Id1989"/>
    <s v="Kate"/>
    <n v="33.31"/>
    <n v="4.1900000000000004"/>
    <s v="No"/>
    <s v="No"/>
    <x v="1"/>
    <n v="1"/>
    <x v="1"/>
    <x v="0"/>
    <x v="2"/>
    <s v="03-07-2003"/>
    <n v="3280"/>
    <s v="tier - 2"/>
    <s v="tier - 3"/>
    <s v="R1011"/>
    <n v="19"/>
    <n v="3"/>
    <s v="Jul"/>
    <n v="2003"/>
  </r>
  <r>
    <s v="Id1990"/>
    <s v="Christopher L."/>
    <n v="25.745000000000001"/>
    <n v="4.62"/>
    <s v="Yes"/>
    <s v="No"/>
    <x v="0"/>
    <n v="0"/>
    <x v="1"/>
    <x v="1"/>
    <x v="2"/>
    <s v="06-10-2001"/>
    <n v="3280"/>
    <s v="tier - 2"/>
    <s v="tier - 1"/>
    <s v="R1017"/>
    <n v="21"/>
    <n v="6"/>
    <s v="Oct"/>
    <n v="2001"/>
  </r>
  <r>
    <s v="Id1991"/>
    <s v="Christopher P."/>
    <n v="37.1"/>
    <n v="6.24"/>
    <s v="No"/>
    <s v="No"/>
    <x v="0"/>
    <n v="0"/>
    <x v="1"/>
    <x v="0"/>
    <x v="1"/>
    <s v="01-07-1994"/>
    <n v="3277"/>
    <s v="tier - 2"/>
    <s v="tier - 3"/>
    <s v="R1011"/>
    <n v="28"/>
    <n v="1"/>
    <s v="Jul"/>
    <n v="1994"/>
  </r>
  <r>
    <s v="Id1992"/>
    <s v="Christopher W"/>
    <n v="35.435000000000002"/>
    <n v="5.81"/>
    <s v="No"/>
    <s v="No"/>
    <x v="0"/>
    <n v="0"/>
    <x v="1"/>
    <x v="0"/>
    <x v="1"/>
    <s v="02-12-1994"/>
    <n v="3269"/>
    <s v="tier - 3"/>
    <s v="tier - 1"/>
    <s v="R1016"/>
    <n v="28"/>
    <n v="2"/>
    <s v="Dec"/>
    <n v="1994"/>
  </r>
  <r>
    <s v="Id1993"/>
    <s v="Norman H."/>
    <n v="20.399999999999999"/>
    <n v="4.83"/>
    <s v="No"/>
    <s v="No"/>
    <x v="0"/>
    <n v="0"/>
    <x v="1"/>
    <x v="2"/>
    <x v="2"/>
    <s v="13-11-1991"/>
    <n v="3260"/>
    <s v="tier - 3"/>
    <s v="tier - 2"/>
    <s v="R1011"/>
    <n v="31"/>
    <n v="13"/>
    <s v="Nov"/>
    <n v="1991"/>
  </r>
  <r>
    <s v="Id1994"/>
    <s v="Susan"/>
    <n v="42.13"/>
    <n v="5.72"/>
    <s v="Yes"/>
    <s v="No"/>
    <x v="1"/>
    <n v="1"/>
    <x v="1"/>
    <x v="0"/>
    <x v="1"/>
    <s v="02-09-1997"/>
    <n v="3238"/>
    <s v="tier - 2"/>
    <s v="tier - 3"/>
    <s v="R1013"/>
    <n v="25"/>
    <n v="2"/>
    <s v="Sep"/>
    <n v="1997"/>
  </r>
  <r>
    <s v="Id1995"/>
    <s v="Tatyana K"/>
    <n v="33.99"/>
    <n v="4.83"/>
    <s v="Yes"/>
    <s v="No"/>
    <x v="1"/>
    <n v="1"/>
    <x v="1"/>
    <x v="0"/>
    <x v="2"/>
    <s v="02-08-1997"/>
    <n v="3227"/>
    <s v="tier - 2"/>
    <s v="tier - 3"/>
    <s v="R1013"/>
    <n v="25"/>
    <n v="2"/>
    <s v="Aug"/>
    <n v="1997"/>
  </r>
  <r>
    <s v="Id1996"/>
    <s v="Chrissy"/>
    <n v="28.594999999999999"/>
    <n v="4.1399999999999997"/>
    <s v="Yes"/>
    <s v="No"/>
    <x v="1"/>
    <n v="1"/>
    <x v="1"/>
    <x v="1"/>
    <x v="2"/>
    <s v="06-07-1997"/>
    <n v="3214"/>
    <s v="tier - 2"/>
    <s v="tier - 2"/>
    <s v="R1024"/>
    <n v="25"/>
    <n v="6"/>
    <s v="Jul"/>
    <n v="1997"/>
  </r>
  <r>
    <s v="Id1997"/>
    <s v="Carrie"/>
    <n v="20.8"/>
    <n v="4.07"/>
    <s v="Yes"/>
    <s v="No"/>
    <x v="1"/>
    <n v="1"/>
    <x v="1"/>
    <x v="2"/>
    <x v="2"/>
    <s v="22-12-1997"/>
    <n v="3209"/>
    <s v="tier - 2"/>
    <s v="tier - 3"/>
    <s v="R1011"/>
    <n v="25"/>
    <n v="22"/>
    <s v="Dec"/>
    <n v="1997"/>
  </r>
  <r>
    <s v="Id1998"/>
    <s v="Halle"/>
    <n v="23.465"/>
    <n v="6.26"/>
    <s v="Yes"/>
    <s v="No"/>
    <x v="1"/>
    <n v="1"/>
    <x v="1"/>
    <x v="2"/>
    <x v="1"/>
    <s v="05-07-1997"/>
    <n v="3206"/>
    <s v="tier - 2"/>
    <s v="tier - 3"/>
    <s v="R1024"/>
    <n v="25"/>
    <n v="5"/>
    <s v="Jul"/>
    <n v="1997"/>
  </r>
  <r>
    <s v="Id1999"/>
    <s v="Carolyn"/>
    <n v="40.185000000000002"/>
    <n v="5.88"/>
    <s v="Yes"/>
    <s v="No"/>
    <x v="0"/>
    <n v="0"/>
    <x v="1"/>
    <x v="0"/>
    <x v="1"/>
    <s v="11-10-1996"/>
    <n v="3201"/>
    <s v="tier - 2"/>
    <s v="tier - 3"/>
    <s v="R1012"/>
    <n v="26"/>
    <n v="11"/>
    <s v="Oct"/>
    <n v="1996"/>
  </r>
  <r>
    <s v="Id2000"/>
    <s v="Tara D."/>
    <n v="21.89"/>
    <n v="5.72"/>
    <s v="Yes"/>
    <s v="No"/>
    <x v="0"/>
    <n v="0"/>
    <x v="1"/>
    <x v="2"/>
    <x v="1"/>
    <s v="02-09-2001"/>
    <n v="3181"/>
    <s v="tier - 2"/>
    <s v="tier - 2"/>
    <s v="R1013"/>
    <n v="21"/>
    <n v="2"/>
    <s v="Sep"/>
    <n v="2001"/>
  </r>
  <r>
    <s v="Id2001"/>
    <s v="Rasim M"/>
    <n v="29.34"/>
    <n v="6.09"/>
    <s v="Yes"/>
    <s v="yes"/>
    <x v="0"/>
    <n v="2"/>
    <x v="1"/>
    <x v="1"/>
    <x v="1"/>
    <s v="23-09-2000"/>
    <n v="3180"/>
    <s v="tier - 2"/>
    <s v="tier - 2"/>
    <s v="R1012"/>
    <n v="22"/>
    <n v="23"/>
    <s v="Sep"/>
    <n v="2000"/>
  </r>
  <r>
    <s v="Id2002"/>
    <s v="Dina"/>
    <n v="22.61"/>
    <n v="4.25"/>
    <s v="Yes"/>
    <s v="No"/>
    <x v="0"/>
    <n v="0"/>
    <x v="1"/>
    <x v="2"/>
    <x v="2"/>
    <s v="03-07-1996"/>
    <n v="3177"/>
    <s v="tier - 2"/>
    <s v="tier - 1"/>
    <s v="R1012"/>
    <n v="26"/>
    <n v="3"/>
    <s v="Jul"/>
    <n v="1996"/>
  </r>
  <r>
    <s v="Id2003"/>
    <s v="Lisa"/>
    <n v="22.23"/>
    <n v="6.09"/>
    <s v="Yes"/>
    <s v="No"/>
    <x v="0"/>
    <n v="0"/>
    <x v="1"/>
    <x v="2"/>
    <x v="1"/>
    <s v="14-08-1996"/>
    <n v="3176"/>
    <s v="tier - 2"/>
    <s v="tier - 2"/>
    <s v="R1012"/>
    <n v="26"/>
    <n v="14"/>
    <s v="Aug"/>
    <n v="1996"/>
  </r>
  <r>
    <s v="Id2004"/>
    <s v="Caitrin"/>
    <n v="33.4"/>
    <n v="5.51"/>
    <s v="No"/>
    <s v="No"/>
    <x v="0"/>
    <n v="0"/>
    <x v="1"/>
    <x v="0"/>
    <x v="2"/>
    <s v="06-07-1994"/>
    <n v="3172"/>
    <s v="tier - 2"/>
    <s v="tier - 1"/>
    <s v="R1011"/>
    <n v="28"/>
    <n v="6"/>
    <s v="Jul"/>
    <n v="1994"/>
  </r>
  <r>
    <s v="Id2005"/>
    <s v="Adriana S"/>
    <n v="33.11"/>
    <n v="5.63"/>
    <s v="No"/>
    <s v="No"/>
    <x v="0"/>
    <n v="0"/>
    <x v="1"/>
    <x v="0"/>
    <x v="2"/>
    <s v="25-10-1994"/>
    <n v="3172"/>
    <s v="tier - 2"/>
    <s v="tier - 3"/>
    <s v="R1013"/>
    <n v="28"/>
    <n v="25"/>
    <s v="Oct"/>
    <n v="1994"/>
  </r>
  <r>
    <s v="Id2006"/>
    <s v="Megan"/>
    <n v="16.815000000000001"/>
    <n v="5.29"/>
    <s v="Yes"/>
    <s v="No"/>
    <x v="0"/>
    <n v="0"/>
    <x v="1"/>
    <x v="3"/>
    <x v="2"/>
    <s v="29-08-2001"/>
    <n v="3167"/>
    <s v="tier - 2"/>
    <s v="tier - 3"/>
    <s v="R1024"/>
    <n v="21"/>
    <n v="29"/>
    <s v="Aug"/>
    <n v="2001"/>
  </r>
  <r>
    <s v="Id2007"/>
    <s v="Kristen M"/>
    <n v="25.61"/>
    <n v="4"/>
    <s v="No"/>
    <s v="No"/>
    <x v="1"/>
    <n v="1"/>
    <x v="1"/>
    <x v="1"/>
    <x v="2"/>
    <s v="25-09-1993"/>
    <n v="3162"/>
    <s v="tier - 2"/>
    <s v="tier - 3"/>
    <s v="R1013"/>
    <n v="29"/>
    <n v="25"/>
    <s v="Sep"/>
    <n v="1993"/>
  </r>
  <r>
    <s v="Id2008"/>
    <s v="Alix"/>
    <n v="25.8"/>
    <n v="5.49"/>
    <s v="No"/>
    <s v="No"/>
    <x v="0"/>
    <n v="0"/>
    <x v="1"/>
    <x v="1"/>
    <x v="2"/>
    <s v="10-07-1994"/>
    <n v="3161"/>
    <s v="tier - 2"/>
    <s v="tier - 1"/>
    <s v="R1011"/>
    <n v="28"/>
    <n v="10"/>
    <s v="Jul"/>
    <n v="1994"/>
  </r>
  <r>
    <s v="Id2009"/>
    <s v="Kakushin"/>
    <n v="27.39"/>
    <n v="5.34"/>
    <s v="No"/>
    <s v="No"/>
    <x v="0"/>
    <n v="0"/>
    <x v="1"/>
    <x v="1"/>
    <x v="2"/>
    <s v="25-06-1999"/>
    <n v="3128"/>
    <s v="tier - 2"/>
    <s v="tier - 3"/>
    <s v="R1021"/>
    <n v="23"/>
    <n v="25"/>
    <s v="Jun"/>
    <n v="1999"/>
  </r>
  <r>
    <s v="Id2010"/>
    <s v="Michael J"/>
    <n v="17.03"/>
    <n v="4.12"/>
    <s v="No"/>
    <s v="No"/>
    <x v="0"/>
    <n v="1"/>
    <x v="1"/>
    <x v="3"/>
    <x v="2"/>
    <s v="01-08-1987"/>
    <n v="3088"/>
    <s v="tier - 2"/>
    <s v="tier - 2"/>
    <s v="R1013"/>
    <n v="35"/>
    <n v="1"/>
    <s v="Aug"/>
    <n v="1987"/>
  </r>
  <r>
    <s v="Id2011"/>
    <s v="Bradley"/>
    <n v="23.75"/>
    <n v="5.49"/>
    <s v="Yes"/>
    <s v="No"/>
    <x v="0"/>
    <n v="0"/>
    <x v="1"/>
    <x v="2"/>
    <x v="2"/>
    <s v="13-10-2001"/>
    <n v="3077"/>
    <s v="tier - 2"/>
    <s v="tier - 1"/>
    <s v="R1012"/>
    <n v="21"/>
    <n v="13"/>
    <s v="Oct"/>
    <n v="2001"/>
  </r>
  <r>
    <s v="Id2012"/>
    <s v="Matt"/>
    <n v="26.03"/>
    <n v="5.1100000000000003"/>
    <s v="Yes"/>
    <s v="No"/>
    <x v="0"/>
    <n v="1"/>
    <x v="1"/>
    <x v="1"/>
    <x v="2"/>
    <s v="10-09-1995"/>
    <n v="3071"/>
    <s v="tier - 3"/>
    <s v="tier - 1"/>
    <s v="R1017"/>
    <n v="27"/>
    <n v="10"/>
    <s v="Sep"/>
    <n v="1995"/>
  </r>
  <r>
    <s v="Id2013"/>
    <s v="Amanda C."/>
    <n v="16.079999999999998"/>
    <n v="5.94"/>
    <s v="No"/>
    <s v="No"/>
    <x v="0"/>
    <n v="0"/>
    <x v="1"/>
    <x v="3"/>
    <x v="1"/>
    <s v="01-10-1989"/>
    <n v="3065"/>
    <s v="tier - 2"/>
    <s v="tier - 1"/>
    <s v="R1012"/>
    <n v="33"/>
    <n v="1"/>
    <s v="Oct"/>
    <n v="1989"/>
  </r>
  <r>
    <s v="Id2014"/>
    <s v="Valur"/>
    <n v="30.875"/>
    <n v="5.54"/>
    <s v="No"/>
    <s v="No"/>
    <x v="0"/>
    <n v="0"/>
    <x v="1"/>
    <x v="0"/>
    <x v="2"/>
    <s v="26-09-1994"/>
    <n v="3063"/>
    <s v="tier - 3"/>
    <s v="tier - 1"/>
    <s v="R1012"/>
    <n v="28"/>
    <n v="26"/>
    <s v="Sep"/>
    <n v="1994"/>
  </r>
  <r>
    <s v="Id2015"/>
    <s v="Erica J"/>
    <n v="31.79"/>
    <n v="7.09"/>
    <s v="No"/>
    <s v="No"/>
    <x v="0"/>
    <n v="0"/>
    <x v="1"/>
    <x v="0"/>
    <x v="0"/>
    <s v="21-06-2002"/>
    <n v="3056"/>
    <s v="tier - 2"/>
    <s v="tier - 3"/>
    <s v="R1013"/>
    <n v="20"/>
    <n v="21"/>
    <s v="Jun"/>
    <n v="2002"/>
  </r>
  <r>
    <s v="Id2016"/>
    <s v="Stephen F."/>
    <n v="28.48"/>
    <n v="6.22"/>
    <s v="Yes"/>
    <s v="No"/>
    <x v="1"/>
    <n v="1"/>
    <x v="1"/>
    <x v="1"/>
    <x v="1"/>
    <s v="22-12-1997"/>
    <n v="3052"/>
    <s v="tier - 2"/>
    <s v="tier - 2"/>
    <s v="R1011"/>
    <n v="25"/>
    <n v="22"/>
    <s v="Dec"/>
    <n v="1997"/>
  </r>
  <r>
    <s v="Id2017"/>
    <s v="Lissa"/>
    <n v="26.6"/>
    <n v="4.33"/>
    <s v="No"/>
    <s v="No"/>
    <x v="0"/>
    <n v="1"/>
    <x v="1"/>
    <x v="1"/>
    <x v="2"/>
    <s v="09-08-1998"/>
    <n v="3046"/>
    <s v="tier - 2"/>
    <s v="tier - 1"/>
    <s v="R1023"/>
    <n v="24"/>
    <n v="9"/>
    <s v="Aug"/>
    <n v="1998"/>
  </r>
  <r>
    <s v="Id2018"/>
    <s v="Megan"/>
    <n v="25.27"/>
    <n v="5.83"/>
    <s v="No"/>
    <s v="No"/>
    <x v="0"/>
    <n v="1"/>
    <x v="1"/>
    <x v="1"/>
    <x v="1"/>
    <s v="15-09-1998"/>
    <n v="3044"/>
    <s v="tier - 2"/>
    <s v="tier - 3"/>
    <s v="R1024"/>
    <n v="24"/>
    <n v="15"/>
    <s v="Sep"/>
    <n v="1998"/>
  </r>
  <r>
    <s v="Id2019"/>
    <s v="Alyson"/>
    <n v="34.484999999999999"/>
    <n v="4.7"/>
    <s v="Yes"/>
    <s v="No"/>
    <x v="1"/>
    <n v="1"/>
    <x v="1"/>
    <x v="0"/>
    <x v="2"/>
    <s v="19-12-1997"/>
    <n v="3022"/>
    <s v="tier - 2"/>
    <s v="tier - 3"/>
    <s v="R1012"/>
    <n v="25"/>
    <n v="19"/>
    <s v="Dec"/>
    <n v="1997"/>
  </r>
  <r>
    <s v="Id2020"/>
    <s v="Chance B"/>
    <n v="15.57"/>
    <n v="4.07"/>
    <s v="Yes"/>
    <s v="No"/>
    <x v="0"/>
    <n v="1"/>
    <x v="1"/>
    <x v="3"/>
    <x v="2"/>
    <s v="28-09-1988"/>
    <n v="3018"/>
    <s v="tier - 2"/>
    <s v="tier - 2"/>
    <s v="R1012"/>
    <n v="34"/>
    <n v="28"/>
    <s v="Sep"/>
    <n v="1988"/>
  </r>
  <r>
    <s v="Id2021"/>
    <s v="Sean P"/>
    <n v="30.36"/>
    <n v="9.39"/>
    <s v="No"/>
    <s v="No"/>
    <x v="0"/>
    <n v="0"/>
    <x v="1"/>
    <x v="0"/>
    <x v="0"/>
    <s v="15-12-2002"/>
    <n v="3012"/>
    <s v="tier - 2"/>
    <s v="tier - 3"/>
    <s v="R1012"/>
    <n v="20"/>
    <n v="15"/>
    <s v="Dec"/>
    <n v="2002"/>
  </r>
  <r>
    <s v="Id2022"/>
    <s v="Therese"/>
    <n v="19.37"/>
    <n v="4.18"/>
    <s v="No"/>
    <s v="No"/>
    <x v="0"/>
    <n v="0"/>
    <x v="1"/>
    <x v="2"/>
    <x v="2"/>
    <s v="20-11-1991"/>
    <n v="2986"/>
    <s v="tier - 2"/>
    <s v="tier - 2"/>
    <s v="R1013"/>
    <n v="31"/>
    <n v="20"/>
    <s v="Nov"/>
    <n v="1991"/>
  </r>
  <r>
    <s v="Id2023"/>
    <s v="Beau"/>
    <n v="16.71"/>
    <n v="4.18"/>
    <s v="No"/>
    <s v="No"/>
    <x v="0"/>
    <n v="1"/>
    <x v="1"/>
    <x v="3"/>
    <x v="2"/>
    <s v="18-06-1987"/>
    <n v="2980"/>
    <s v="tier - 2"/>
    <s v="tier - 3"/>
    <s v="R1013"/>
    <n v="35"/>
    <n v="18"/>
    <s v="Jun"/>
    <n v="1987"/>
  </r>
  <r>
    <s v="Id2024"/>
    <s v="Kelsey M"/>
    <n v="24.1"/>
    <n v="4.4000000000000004"/>
    <s v="Yes"/>
    <s v="No"/>
    <x v="0"/>
    <n v="1"/>
    <x v="1"/>
    <x v="2"/>
    <x v="2"/>
    <s v="24-09-1995"/>
    <n v="2974"/>
    <s v="tier - 2"/>
    <s v="tier - 1"/>
    <s v="R1011"/>
    <n v="27"/>
    <n v="24"/>
    <s v="Sep"/>
    <n v="1995"/>
  </r>
  <r>
    <s v="Id2025"/>
    <s v="Gretchen"/>
    <n v="29.77"/>
    <n v="9.9"/>
    <s v="No"/>
    <s v="No"/>
    <x v="0"/>
    <n v="0"/>
    <x v="1"/>
    <x v="1"/>
    <x v="0"/>
    <s v="30-09-2002"/>
    <n v="2943"/>
    <s v="tier - 2"/>
    <s v="tier - 3"/>
    <s v="R1012"/>
    <n v="20"/>
    <n v="30"/>
    <s v="Sep"/>
    <n v="2002"/>
  </r>
  <r>
    <s v="Id2026"/>
    <s v="Nicholas E."/>
    <n v="46.53"/>
    <n v="4.84"/>
    <s v="Yes"/>
    <s v="No"/>
    <x v="0"/>
    <n v="0"/>
    <x v="1"/>
    <x v="0"/>
    <x v="2"/>
    <s v="30-06-1996"/>
    <n v="2927"/>
    <s v="tier - 2"/>
    <s v="tier - 2"/>
    <s v="R1013"/>
    <n v="26"/>
    <n v="30"/>
    <s v="Jun"/>
    <n v="1996"/>
  </r>
  <r>
    <s v="Id2027"/>
    <s v="Deborah"/>
    <n v="23.4"/>
    <n v="5.53"/>
    <s v="No"/>
    <s v="No"/>
    <x v="1"/>
    <n v="1"/>
    <x v="1"/>
    <x v="2"/>
    <x v="2"/>
    <s v="05-06-2003"/>
    <n v="2914"/>
    <s v="tier - 2"/>
    <s v="tier - 2"/>
    <s v="R1011"/>
    <n v="20"/>
    <n v="5"/>
    <s v="Jun"/>
    <n v="2003"/>
  </r>
  <r>
    <s v="Id2028"/>
    <s v="Chuck W. Jr."/>
    <n v="30"/>
    <n v="4.33"/>
    <s v="Yes"/>
    <s v="No"/>
    <x v="0"/>
    <n v="0"/>
    <x v="1"/>
    <x v="0"/>
    <x v="2"/>
    <s v="13-06-1996"/>
    <n v="2904"/>
    <s v="tier - 2"/>
    <s v="tier - 2"/>
    <s v="R1011"/>
    <n v="26"/>
    <n v="13"/>
    <s v="Jun"/>
    <n v="1996"/>
  </r>
  <r>
    <s v="Id2029"/>
    <s v="Daniel"/>
    <n v="29.15"/>
    <n v="4.91"/>
    <s v="Yes"/>
    <s v="No"/>
    <x v="0"/>
    <n v="0"/>
    <x v="1"/>
    <x v="1"/>
    <x v="2"/>
    <s v="24-10-1996"/>
    <n v="2903"/>
    <s v="tier - 2"/>
    <s v="tier - 2"/>
    <s v="R1013"/>
    <n v="26"/>
    <n v="24"/>
    <s v="Oct"/>
    <n v="1996"/>
  </r>
  <r>
    <s v="Id2030"/>
    <s v="Amany"/>
    <n v="34.865000000000002"/>
    <n v="4.8"/>
    <s v="No"/>
    <s v="No"/>
    <x v="0"/>
    <n v="0"/>
    <x v="1"/>
    <x v="0"/>
    <x v="2"/>
    <s v="01-11-1999"/>
    <n v="2899"/>
    <s v="tier - 2"/>
    <s v="tier - 2"/>
    <s v="R1024"/>
    <n v="23"/>
    <n v="1"/>
    <s v="Nov"/>
    <n v="1999"/>
  </r>
  <r>
    <s v="Id2031"/>
    <s v="Kipling"/>
    <n v="28.12"/>
    <n v="5.55"/>
    <s v="Yes"/>
    <s v="yes"/>
    <x v="0"/>
    <n v="2"/>
    <x v="1"/>
    <x v="1"/>
    <x v="2"/>
    <s v="14-07-2000"/>
    <n v="2897"/>
    <s v="tier - 2"/>
    <s v="tier - 1"/>
    <s v="R1012"/>
    <n v="22"/>
    <n v="14"/>
    <s v="Jul"/>
    <n v="2000"/>
  </r>
  <r>
    <s v="Id2032"/>
    <s v="Duncan"/>
    <n v="29.45"/>
    <n v="5.24"/>
    <s v="Yes"/>
    <s v="No"/>
    <x v="0"/>
    <n v="0"/>
    <x v="1"/>
    <x v="1"/>
    <x v="2"/>
    <s v="21-06-1996"/>
    <n v="2897"/>
    <s v="tier - 3"/>
    <s v="tier - 3"/>
    <s v="R1016"/>
    <n v="26"/>
    <n v="21"/>
    <s v="Jun"/>
    <n v="1996"/>
  </r>
  <r>
    <s v="Id2033"/>
    <s v="Louis C."/>
    <n v="27.94"/>
    <n v="6.08"/>
    <s v="No"/>
    <s v="No"/>
    <x v="1"/>
    <n v="1"/>
    <x v="1"/>
    <x v="1"/>
    <x v="1"/>
    <s v="12-08-1993"/>
    <n v="2867"/>
    <s v="tier - 1"/>
    <s v="tier - 3"/>
    <s v="R1013"/>
    <n v="29"/>
    <n v="12"/>
    <s v="Aug"/>
    <n v="1993"/>
  </r>
  <r>
    <s v="Id2034"/>
    <s v="Daniel J"/>
    <n v="27.2"/>
    <n v="5.83"/>
    <s v="No"/>
    <s v="No"/>
    <x v="1"/>
    <n v="1"/>
    <x v="1"/>
    <x v="1"/>
    <x v="1"/>
    <s v="01-11-1993"/>
    <n v="2866"/>
    <s v="tier - 3"/>
    <s v="tier - 3"/>
    <s v="R1011"/>
    <n v="29"/>
    <n v="1"/>
    <s v="Nov"/>
    <n v="1993"/>
  </r>
  <r>
    <s v="Id2035"/>
    <s v="Ildiko M."/>
    <n v="33.344999999999999"/>
    <n v="4.29"/>
    <s v="No"/>
    <s v="No"/>
    <x v="0"/>
    <n v="1"/>
    <x v="1"/>
    <x v="0"/>
    <x v="2"/>
    <s v="04-09-1998"/>
    <n v="2855"/>
    <s v="tier - 2"/>
    <s v="tier - 3"/>
    <s v="R1012"/>
    <n v="24"/>
    <n v="4"/>
    <s v="Sep"/>
    <n v="1998"/>
  </r>
  <r>
    <s v="Id2036"/>
    <s v="Melinda E."/>
    <n v="29.925000000000001"/>
    <n v="5.3"/>
    <s v="No"/>
    <s v="No"/>
    <x v="0"/>
    <n v="1"/>
    <x v="1"/>
    <x v="1"/>
    <x v="2"/>
    <s v="17-06-1998"/>
    <n v="2851"/>
    <s v="tier - 2"/>
    <s v="tier - 3"/>
    <s v="R1012"/>
    <n v="24"/>
    <n v="17"/>
    <s v="Jun"/>
    <n v="1998"/>
  </r>
  <r>
    <s v="Id2037"/>
    <s v="Ashley M"/>
    <n v="24.225000000000001"/>
    <n v="4.42"/>
    <s v="No"/>
    <s v="No"/>
    <x v="0"/>
    <n v="1"/>
    <x v="1"/>
    <x v="2"/>
    <x v="2"/>
    <s v="15-11-1998"/>
    <n v="2843"/>
    <s v="tier - 2"/>
    <s v="tier - 3"/>
    <s v="R1012"/>
    <n v="24"/>
    <n v="15"/>
    <s v="Nov"/>
    <n v="1998"/>
  </r>
  <r>
    <s v="Id2038"/>
    <s v="Stephanie"/>
    <n v="29.68"/>
    <n v="5.68"/>
    <s v="No"/>
    <s v="yes"/>
    <x v="0"/>
    <n v="1"/>
    <x v="1"/>
    <x v="1"/>
    <x v="2"/>
    <s v="01-10-2000"/>
    <n v="2820"/>
    <s v="tier - 2"/>
    <s v="tier - 3"/>
    <s v="R1011"/>
    <n v="22"/>
    <n v="1"/>
    <s v="Oct"/>
    <n v="2000"/>
  </r>
  <r>
    <s v="Id2039"/>
    <s v="Sean P."/>
    <n v="20.614999999999998"/>
    <n v="6.05"/>
    <s v="No"/>
    <s v="No"/>
    <x v="1"/>
    <n v="1"/>
    <x v="1"/>
    <x v="2"/>
    <x v="1"/>
    <s v="23-09-2003"/>
    <n v="2804"/>
    <s v="tier - 2"/>
    <s v="tier - 1"/>
    <s v="R1012"/>
    <n v="19"/>
    <n v="23"/>
    <s v="Sep"/>
    <n v="2003"/>
  </r>
  <r>
    <s v="Id2040"/>
    <s v="Emily G"/>
    <n v="32.119999999999997"/>
    <n v="5.33"/>
    <s v="No"/>
    <s v="yes"/>
    <x v="0"/>
    <n v="1"/>
    <x v="1"/>
    <x v="0"/>
    <x v="2"/>
    <s v="04-08-2004"/>
    <n v="2801"/>
    <s v="tier - 2"/>
    <s v="tier - 3"/>
    <s v="R1013"/>
    <n v="18"/>
    <n v="4"/>
    <s v="Aug"/>
    <n v="2004"/>
  </r>
  <r>
    <s v="Id2041"/>
    <s v="Malcolm"/>
    <n v="27.36"/>
    <n v="6.22"/>
    <s v="No"/>
    <s v="No"/>
    <x v="0"/>
    <n v="0"/>
    <x v="1"/>
    <x v="1"/>
    <x v="1"/>
    <s v="24-12-1999"/>
    <n v="2789"/>
    <s v="tier - 2"/>
    <s v="tier - 3"/>
    <s v="R1012"/>
    <n v="23"/>
    <n v="24"/>
    <s v="Dec"/>
    <n v="1999"/>
  </r>
  <r>
    <s v="Id2042"/>
    <s v="Danilo"/>
    <n v="17.385000000000002"/>
    <n v="5.84"/>
    <s v="No"/>
    <s v="No"/>
    <x v="0"/>
    <n v="0"/>
    <x v="1"/>
    <x v="3"/>
    <x v="1"/>
    <s v="29-08-1999"/>
    <n v="2775"/>
    <s v="tier - 2"/>
    <s v="tier - 1"/>
    <s v="R1012"/>
    <n v="23"/>
    <n v="29"/>
    <s v="Aug"/>
    <n v="1999"/>
  </r>
  <r>
    <s v="Id2043"/>
    <s v="Mikko"/>
    <n v="30.13"/>
    <n v="5.71"/>
    <s v="No"/>
    <s v="yes"/>
    <x v="0"/>
    <n v="1"/>
    <x v="1"/>
    <x v="0"/>
    <x v="1"/>
    <s v="14-11-2004"/>
    <n v="2773"/>
    <s v="tier - 2"/>
    <s v="tier - 1"/>
    <s v="R1021"/>
    <n v="18"/>
    <n v="14"/>
    <s v="Nov"/>
    <n v="2004"/>
  </r>
  <r>
    <s v="Id2044"/>
    <s v="Paula C."/>
    <n v="25.44"/>
    <n v="6.04"/>
    <s v="Yes"/>
    <s v="No"/>
    <x v="1"/>
    <n v="1"/>
    <x v="1"/>
    <x v="1"/>
    <x v="1"/>
    <s v="10-08-1997"/>
    <n v="2759"/>
    <s v="tier - 2"/>
    <s v="tier - 1"/>
    <s v="R1012"/>
    <n v="25"/>
    <n v="10"/>
    <s v="Aug"/>
    <n v="1997"/>
  </r>
  <r>
    <s v="Id2045"/>
    <s v="Kirsten N."/>
    <n v="39.805"/>
    <n v="4.38"/>
    <s v="No"/>
    <s v="yes"/>
    <x v="0"/>
    <n v="1"/>
    <x v="1"/>
    <x v="0"/>
    <x v="2"/>
    <s v="11-10-2000"/>
    <n v="2755"/>
    <s v="tier - 2"/>
    <s v="tier - 1"/>
    <s v="R1024"/>
    <n v="22"/>
    <n v="11"/>
    <s v="Oct"/>
    <n v="2000"/>
  </r>
  <r>
    <s v="Id2046"/>
    <s v="Christy"/>
    <n v="30.4"/>
    <n v="5.56"/>
    <s v="Yes"/>
    <s v="yes"/>
    <x v="0"/>
    <n v="1"/>
    <x v="1"/>
    <x v="0"/>
    <x v="2"/>
    <s v="03-10-2000"/>
    <n v="2742"/>
    <s v="tier - 2"/>
    <s v="tier - 3"/>
    <s v="R1024"/>
    <n v="22"/>
    <n v="3"/>
    <s v="Oct"/>
    <n v="2000"/>
  </r>
  <r>
    <s v="Id2047"/>
    <s v="Jennifer"/>
    <n v="23.18"/>
    <n v="4.24"/>
    <s v="No"/>
    <s v="yes"/>
    <x v="0"/>
    <n v="1"/>
    <x v="1"/>
    <x v="2"/>
    <x v="2"/>
    <s v="17-12-2000"/>
    <n v="2732"/>
    <s v="tier - 2"/>
    <s v="tier - 3"/>
    <s v="R1024"/>
    <n v="22"/>
    <n v="17"/>
    <s v="Dec"/>
    <n v="2000"/>
  </r>
  <r>
    <s v="Id2048"/>
    <s v="Jingjing"/>
    <n v="39.615000000000002"/>
    <n v="6.32"/>
    <s v="No"/>
    <s v="No"/>
    <x v="1"/>
    <n v="1"/>
    <x v="1"/>
    <x v="0"/>
    <x v="1"/>
    <s v="03-12-2003"/>
    <n v="2730"/>
    <s v="tier - 2"/>
    <s v="tier - 3"/>
    <s v="R1012"/>
    <n v="19"/>
    <n v="3"/>
    <s v="Dec"/>
    <n v="2003"/>
  </r>
  <r>
    <s v="Id2049"/>
    <s v="Morgan"/>
    <n v="30.59"/>
    <n v="6.3"/>
    <s v="Yes"/>
    <s v="No"/>
    <x v="1"/>
    <n v="1"/>
    <x v="1"/>
    <x v="0"/>
    <x v="1"/>
    <s v="06-10-1997"/>
    <n v="2727"/>
    <s v="tier - 3"/>
    <s v="tier - 3"/>
    <s v="R1016"/>
    <n v="25"/>
    <n v="6"/>
    <s v="Oct"/>
    <n v="1997"/>
  </r>
  <r>
    <s v="Id2050"/>
    <s v="Patrick J."/>
    <n v="16.72"/>
    <n v="4.38"/>
    <s v="Yes"/>
    <s v="No"/>
    <x v="0"/>
    <n v="1"/>
    <x v="1"/>
    <x v="3"/>
    <x v="2"/>
    <s v="20-08-1988"/>
    <n v="2726"/>
    <s v="tier - 2"/>
    <s v="tier - 2"/>
    <s v="R1013"/>
    <n v="34"/>
    <n v="20"/>
    <s v="Aug"/>
    <n v="1988"/>
  </r>
  <r>
    <s v="Id2051"/>
    <s v="Frankline"/>
    <n v="26.22"/>
    <n v="4.6500000000000004"/>
    <s v="Yes"/>
    <s v="No"/>
    <x v="1"/>
    <n v="1"/>
    <x v="1"/>
    <x v="1"/>
    <x v="2"/>
    <s v="30-10-1997"/>
    <n v="2721"/>
    <s v="tier - 1"/>
    <s v="tier - 3"/>
    <s v="R1014"/>
    <n v="25"/>
    <n v="30"/>
    <s v="Oct"/>
    <n v="1997"/>
  </r>
  <r>
    <s v="Id2052"/>
    <s v="Laura T."/>
    <n v="31.824999999999999"/>
    <n v="4.7"/>
    <s v="No"/>
    <s v="No"/>
    <x v="1"/>
    <n v="1"/>
    <x v="1"/>
    <x v="0"/>
    <x v="2"/>
    <s v="06-08-2003"/>
    <n v="2719"/>
    <s v="tier - 2"/>
    <s v="tier - 2"/>
    <s v="R1012"/>
    <n v="19"/>
    <n v="6"/>
    <s v="Aug"/>
    <n v="2003"/>
  </r>
  <r>
    <s v="Id2053"/>
    <s v="Natalia"/>
    <n v="25.745000000000001"/>
    <n v="4.34"/>
    <s v="No"/>
    <s v="No"/>
    <x v="1"/>
    <n v="1"/>
    <x v="1"/>
    <x v="1"/>
    <x v="2"/>
    <s v="01-12-2003"/>
    <n v="2711"/>
    <s v="tier - 2"/>
    <s v="tier - 3"/>
    <s v="R1012"/>
    <n v="19"/>
    <n v="1"/>
    <s v="Dec"/>
    <n v="2003"/>
  </r>
  <r>
    <s v="Id2054"/>
    <s v="Jennifer L."/>
    <n v="24.605"/>
    <n v="5.62"/>
    <s v="No"/>
    <s v="No"/>
    <x v="1"/>
    <n v="1"/>
    <x v="1"/>
    <x v="2"/>
    <x v="2"/>
    <s v="21-11-2003"/>
    <n v="2709"/>
    <s v="tier - 2"/>
    <s v="tier - 2"/>
    <s v="R1012"/>
    <n v="19"/>
    <n v="21"/>
    <s v="Nov"/>
    <n v="2003"/>
  </r>
  <r>
    <s v="Id2055"/>
    <s v="Brooke"/>
    <n v="24.51"/>
    <n v="4.24"/>
    <s v="No"/>
    <s v="No"/>
    <x v="1"/>
    <n v="1"/>
    <x v="1"/>
    <x v="2"/>
    <x v="2"/>
    <s v="17-07-2003"/>
    <n v="2709"/>
    <s v="tier - 2"/>
    <s v="tier - 2"/>
    <s v="R1012"/>
    <n v="19"/>
    <n v="17"/>
    <s v="Jul"/>
    <n v="2003"/>
  </r>
  <r>
    <s v="Id2056"/>
    <s v="Jeremy M"/>
    <n v="31.065000000000001"/>
    <n v="4.57"/>
    <s v="Yes"/>
    <s v="No"/>
    <x v="0"/>
    <n v="0"/>
    <x v="1"/>
    <x v="0"/>
    <x v="2"/>
    <s v="13-06-1996"/>
    <n v="2700"/>
    <s v="tier - 2"/>
    <s v="tier - 1"/>
    <s v="R1012"/>
    <n v="26"/>
    <n v="13"/>
    <s v="Jun"/>
    <n v="1996"/>
  </r>
  <r>
    <s v="Id2057"/>
    <s v="Megan L."/>
    <n v="28.12"/>
    <n v="5.05"/>
    <s v="No"/>
    <s v="No"/>
    <x v="0"/>
    <n v="0"/>
    <x v="1"/>
    <x v="1"/>
    <x v="2"/>
    <s v="11-06-1999"/>
    <n v="2690"/>
    <s v="tier - 2"/>
    <s v="tier - 2"/>
    <s v="R1012"/>
    <n v="23"/>
    <n v="11"/>
    <s v="Jun"/>
    <n v="1999"/>
  </r>
  <r>
    <s v="Id2058"/>
    <s v="Bryan"/>
    <n v="38.06"/>
    <n v="6.16"/>
    <s v="No"/>
    <s v="No"/>
    <x v="0"/>
    <n v="0"/>
    <x v="1"/>
    <x v="0"/>
    <x v="1"/>
    <s v="02-10-1994"/>
    <n v="2690"/>
    <s v="tier - 3"/>
    <s v="tier - 2"/>
    <s v="R1013"/>
    <n v="28"/>
    <n v="2"/>
    <s v="Oct"/>
    <n v="1994"/>
  </r>
  <r>
    <s v="Id2059"/>
    <s v="Marny"/>
    <n v="24.96"/>
    <n v="4.57"/>
    <s v="No"/>
    <s v="No"/>
    <x v="0"/>
    <n v="0"/>
    <x v="1"/>
    <x v="2"/>
    <x v="2"/>
    <s v="17-09-1994"/>
    <n v="2685"/>
    <s v="tier - 2"/>
    <s v="tier - 2"/>
    <s v="R1013"/>
    <n v="28"/>
    <n v="17"/>
    <s v="Sep"/>
    <n v="1994"/>
  </r>
  <r>
    <s v="Id2060"/>
    <s v="Marc"/>
    <n v="17.670000000000002"/>
    <n v="5.53"/>
    <s v="Yes"/>
    <s v="No"/>
    <x v="0"/>
    <n v="0"/>
    <x v="1"/>
    <x v="3"/>
    <x v="2"/>
    <s v="05-08-1996"/>
    <n v="2681"/>
    <s v="tier - 3"/>
    <s v="tier - 2"/>
    <s v="R1012"/>
    <n v="26"/>
    <n v="5"/>
    <s v="Aug"/>
    <n v="1996"/>
  </r>
  <r>
    <s v="Id2061"/>
    <s v="Benjamin L"/>
    <n v="31.35"/>
    <n v="5.84"/>
    <s v="No"/>
    <s v="yes"/>
    <x v="0"/>
    <n v="1"/>
    <x v="1"/>
    <x v="0"/>
    <x v="1"/>
    <s v="09-12-2000"/>
    <n v="2643"/>
    <s v="tier - 2"/>
    <s v="tier - 1"/>
    <s v="R1012"/>
    <n v="22"/>
    <n v="9"/>
    <s v="Dec"/>
    <n v="2000"/>
  </r>
  <r>
    <s v="Id2062"/>
    <s v="Rob G"/>
    <n v="28.31"/>
    <n v="6.41"/>
    <s v="No"/>
    <s v="yes"/>
    <x v="0"/>
    <n v="1"/>
    <x v="1"/>
    <x v="1"/>
    <x v="1"/>
    <s v="24-06-2000"/>
    <n v="2639"/>
    <s v="tier - 2"/>
    <s v="tier - 2"/>
    <s v="R1012"/>
    <n v="22"/>
    <n v="24"/>
    <s v="Jun"/>
    <n v="2000"/>
  </r>
  <r>
    <s v="Id2063"/>
    <s v="Stefanie A"/>
    <n v="30.3"/>
    <n v="4.7300000000000004"/>
    <s v="Yes"/>
    <s v="No"/>
    <x v="1"/>
    <n v="1"/>
    <x v="1"/>
    <x v="0"/>
    <x v="2"/>
    <s v="26-08-1997"/>
    <n v="2633"/>
    <s v="tier - 2"/>
    <s v="tier - 1"/>
    <s v="R1011"/>
    <n v="25"/>
    <n v="26"/>
    <s v="Aug"/>
    <n v="1997"/>
  </r>
  <r>
    <s v="Id2064"/>
    <s v="Stephanie"/>
    <n v="26.4"/>
    <n v="6.22"/>
    <s v="Yes"/>
    <s v="No"/>
    <x v="0"/>
    <n v="0"/>
    <x v="1"/>
    <x v="1"/>
    <x v="1"/>
    <s v="26-08-2001"/>
    <n v="2598"/>
    <s v="tier - 2"/>
    <s v="tier - 1"/>
    <s v="R1011"/>
    <n v="21"/>
    <n v="26"/>
    <s v="Aug"/>
    <n v="2001"/>
  </r>
  <r>
    <s v="Id2065"/>
    <s v="Caroline F."/>
    <n v="22.135000000000002"/>
    <n v="4.46"/>
    <s v="Yes"/>
    <s v="No"/>
    <x v="0"/>
    <n v="0"/>
    <x v="1"/>
    <x v="2"/>
    <x v="2"/>
    <s v="28-07-2001"/>
    <n v="2586"/>
    <s v="tier - 2"/>
    <s v="tier - 2"/>
    <s v="R1024"/>
    <n v="21"/>
    <n v="28"/>
    <s v="Jul"/>
    <n v="2001"/>
  </r>
  <r>
    <s v="Id2066"/>
    <s v="Julia J."/>
    <n v="17.399999999999999"/>
    <n v="4.5"/>
    <s v="Yes"/>
    <s v="No"/>
    <x v="0"/>
    <n v="0"/>
    <x v="1"/>
    <x v="3"/>
    <x v="2"/>
    <s v="15-10-2001"/>
    <n v="2585"/>
    <s v="tier - 2"/>
    <s v="tier - 3"/>
    <s v="R1011"/>
    <n v="21"/>
    <n v="15"/>
    <s v="Oct"/>
    <n v="2001"/>
  </r>
  <r>
    <s v="Id2067"/>
    <s v="Jack"/>
    <n v="28.06"/>
    <n v="8.93"/>
    <s v="No"/>
    <s v="No"/>
    <x v="0"/>
    <n v="0"/>
    <x v="1"/>
    <x v="1"/>
    <x v="0"/>
    <s v="20-07-2002"/>
    <n v="2585"/>
    <s v="tier - 2"/>
    <s v="tier - 2"/>
    <s v="R1021"/>
    <n v="20"/>
    <n v="20"/>
    <s v="Jul"/>
    <n v="2002"/>
  </r>
  <r>
    <s v="Id2068"/>
    <s v="Bernat"/>
    <n v="31.13"/>
    <n v="11.02"/>
    <s v="No"/>
    <s v="No"/>
    <x v="0"/>
    <n v="0"/>
    <x v="1"/>
    <x v="0"/>
    <x v="0"/>
    <s v="11-10-2002"/>
    <n v="2566"/>
    <s v="tier - 2"/>
    <s v="tier - 3"/>
    <s v="R1013"/>
    <n v="20"/>
    <n v="11"/>
    <s v="Oct"/>
    <n v="2002"/>
  </r>
  <r>
    <s v="Id2069"/>
    <s v="Hicham"/>
    <n v="18.46"/>
    <n v="5.25"/>
    <s v="No"/>
    <s v="No"/>
    <x v="0"/>
    <n v="0"/>
    <x v="1"/>
    <x v="3"/>
    <x v="2"/>
    <s v="17-11-1991"/>
    <n v="2546"/>
    <s v="tier - 2"/>
    <s v="tier - 1"/>
    <s v="R1013"/>
    <n v="31"/>
    <n v="17"/>
    <s v="Nov"/>
    <n v="1991"/>
  </r>
  <r>
    <s v="Id2070"/>
    <s v="Sarah"/>
    <n v="17.3"/>
    <n v="4.75"/>
    <s v="No"/>
    <s v="No"/>
    <x v="0"/>
    <n v="0"/>
    <x v="1"/>
    <x v="3"/>
    <x v="2"/>
    <s v="01-10-1990"/>
    <n v="2540"/>
    <s v="tier - 2"/>
    <s v="tier - 2"/>
    <s v="R1013"/>
    <n v="32"/>
    <n v="1"/>
    <s v="Oct"/>
    <n v="1990"/>
  </r>
  <r>
    <s v="Id2071"/>
    <s v="Anthony S"/>
    <n v="35.625"/>
    <n v="4.68"/>
    <s v="Yes"/>
    <s v="No"/>
    <x v="1"/>
    <n v="1"/>
    <x v="1"/>
    <x v="0"/>
    <x v="2"/>
    <s v="28-07-1997"/>
    <n v="2534"/>
    <s v="tier - 3"/>
    <s v="tier - 3"/>
    <s v="R1012"/>
    <n v="25"/>
    <n v="28"/>
    <s v="Jul"/>
    <n v="1997"/>
  </r>
  <r>
    <s v="Id2072"/>
    <s v="Elisabetta"/>
    <n v="20.234999999999999"/>
    <n v="6.17"/>
    <s v="Yes"/>
    <s v="yes"/>
    <x v="0"/>
    <n v="2"/>
    <x v="1"/>
    <x v="2"/>
    <x v="1"/>
    <s v="25-08-2000"/>
    <n v="2528"/>
    <s v="tier - 2"/>
    <s v="tier - 3"/>
    <s v="R1012"/>
    <n v="22"/>
    <n v="25"/>
    <s v="Aug"/>
    <n v="2000"/>
  </r>
  <r>
    <s v="Id2073"/>
    <s v="Trevor N."/>
    <n v="27.55"/>
    <n v="4.5599999999999996"/>
    <s v="Yes"/>
    <s v="No"/>
    <x v="1"/>
    <n v="1"/>
    <x v="1"/>
    <x v="1"/>
    <x v="2"/>
    <s v="02-11-1997"/>
    <n v="2523"/>
    <s v="tier - 3"/>
    <s v="tier - 1"/>
    <s v="R1012"/>
    <n v="25"/>
    <n v="2"/>
    <s v="Nov"/>
    <n v="1997"/>
  </r>
  <r>
    <s v="Id2074"/>
    <s v="Nancy"/>
    <n v="17.97"/>
    <n v="6.3"/>
    <s v="No"/>
    <s v="No"/>
    <x v="0"/>
    <n v="0"/>
    <x v="1"/>
    <x v="3"/>
    <x v="1"/>
    <s v="05-08-1991"/>
    <n v="2511"/>
    <s v="tier - 2"/>
    <s v="tier - 1"/>
    <s v="R1013"/>
    <n v="31"/>
    <n v="5"/>
    <s v="Aug"/>
    <n v="1991"/>
  </r>
  <r>
    <s v="Id2075"/>
    <s v="Allison R."/>
    <n v="29.98"/>
    <n v="6.03"/>
    <s v="No"/>
    <s v="yes"/>
    <x v="0"/>
    <n v="1"/>
    <x v="1"/>
    <x v="1"/>
    <x v="1"/>
    <s v="06-09-2004"/>
    <n v="2501"/>
    <s v="tier - 2"/>
    <s v="tier - 2"/>
    <s v="R1012"/>
    <n v="18"/>
    <n v="6"/>
    <s v="Sep"/>
    <n v="2004"/>
  </r>
  <r>
    <s v="Id2076"/>
    <s v="Robert J."/>
    <n v="33.659999999999997"/>
    <n v="4.2"/>
    <s v="Yes"/>
    <s v="No"/>
    <x v="0"/>
    <n v="1"/>
    <x v="1"/>
    <x v="0"/>
    <x v="2"/>
    <s v="15-10-1995"/>
    <n v="2498"/>
    <s v="tier - 3"/>
    <s v="tier - 3"/>
    <s v="R1013"/>
    <n v="27"/>
    <n v="15"/>
    <s v="Oct"/>
    <n v="1995"/>
  </r>
  <r>
    <s v="Id2077"/>
    <s v="Nicholas"/>
    <n v="32.67"/>
    <n v="5.61"/>
    <s v="Yes"/>
    <s v="No"/>
    <x v="0"/>
    <n v="1"/>
    <x v="1"/>
    <x v="0"/>
    <x v="2"/>
    <s v="09-07-1995"/>
    <n v="2497"/>
    <s v="tier - 3"/>
    <s v="tier - 3"/>
    <s v="R1013"/>
    <n v="27"/>
    <n v="9"/>
    <s v="Jul"/>
    <n v="1995"/>
  </r>
  <r>
    <s v="Id2078"/>
    <s v="Kevin L"/>
    <n v="30.5"/>
    <n v="5.88"/>
    <s v="Yes"/>
    <s v="No"/>
    <x v="0"/>
    <n v="1"/>
    <x v="1"/>
    <x v="0"/>
    <x v="1"/>
    <s v="14-10-1995"/>
    <n v="2494"/>
    <s v="tier - 3"/>
    <s v="tier - 1"/>
    <s v="R1011"/>
    <n v="27"/>
    <n v="14"/>
    <s v="Oct"/>
    <n v="1995"/>
  </r>
  <r>
    <s v="Id2079"/>
    <s v="Bryan"/>
    <n v="23.1"/>
    <n v="5.92"/>
    <s v="Yes"/>
    <s v="No"/>
    <x v="0"/>
    <n v="1"/>
    <x v="1"/>
    <x v="2"/>
    <x v="1"/>
    <s v="06-11-1995"/>
    <n v="2484"/>
    <s v="tier - 3"/>
    <s v="tier - 2"/>
    <s v="R1013"/>
    <n v="27"/>
    <n v="6"/>
    <s v="Nov"/>
    <n v="1995"/>
  </r>
  <r>
    <s v="Id2080"/>
    <s v="Janae N."/>
    <n v="39.49"/>
    <n v="4.8099999999999996"/>
    <s v="No"/>
    <s v="No"/>
    <x v="0"/>
    <n v="1"/>
    <x v="1"/>
    <x v="0"/>
    <x v="2"/>
    <s v="20-06-1998"/>
    <n v="2481"/>
    <s v="tier - 2"/>
    <s v="tier - 2"/>
    <s v="R1013"/>
    <n v="24"/>
    <n v="20"/>
    <s v="Jun"/>
    <n v="1998"/>
  </r>
  <r>
    <s v="Id2081"/>
    <s v="Audrey"/>
    <n v="33.99"/>
    <n v="4.55"/>
    <s v="No"/>
    <s v="No"/>
    <x v="0"/>
    <n v="1"/>
    <x v="1"/>
    <x v="0"/>
    <x v="2"/>
    <s v="02-07-1998"/>
    <n v="2473"/>
    <s v="tier - 2"/>
    <s v="tier - 3"/>
    <s v="R1013"/>
    <n v="24"/>
    <n v="2"/>
    <s v="Jul"/>
    <n v="1998"/>
  </r>
  <r>
    <s v="Id2082"/>
    <s v="Laura"/>
    <n v="27.72"/>
    <n v="6.43"/>
    <s v="No"/>
    <s v="No"/>
    <x v="0"/>
    <n v="1"/>
    <x v="1"/>
    <x v="1"/>
    <x v="1"/>
    <s v="17-08-1998"/>
    <n v="2465"/>
    <s v="tier - 2"/>
    <s v="tier - 3"/>
    <s v="R1013"/>
    <n v="24"/>
    <n v="17"/>
    <s v="Aug"/>
    <n v="1998"/>
  </r>
  <r>
    <s v="Id2083"/>
    <s v="Nicole F"/>
    <n v="30.59"/>
    <n v="11.62"/>
    <s v="No"/>
    <s v="No"/>
    <x v="0"/>
    <n v="0"/>
    <x v="1"/>
    <x v="0"/>
    <x v="0"/>
    <s v="11-07-2002"/>
    <n v="2460"/>
    <s v="tier - 2"/>
    <s v="tier - 2"/>
    <s v="R1024"/>
    <n v="20"/>
    <n v="11"/>
    <s v="Jul"/>
    <n v="2002"/>
  </r>
  <r>
    <s v="Id2084"/>
    <s v="Krista L"/>
    <n v="22.6"/>
    <n v="6.04"/>
    <s v="No"/>
    <s v="No"/>
    <x v="0"/>
    <n v="1"/>
    <x v="1"/>
    <x v="2"/>
    <x v="1"/>
    <s v="19-11-1998"/>
    <n v="2458"/>
    <s v="tier - 2"/>
    <s v="tier - 1"/>
    <s v="R1011"/>
    <n v="24"/>
    <n v="19"/>
    <s v="Nov"/>
    <n v="1998"/>
  </r>
  <r>
    <s v="Id2085"/>
    <s v="Denise"/>
    <n v="28.785"/>
    <n v="8.82"/>
    <s v="No"/>
    <s v="No"/>
    <x v="0"/>
    <n v="0"/>
    <x v="1"/>
    <x v="1"/>
    <x v="0"/>
    <s v="29-07-2002"/>
    <n v="2457"/>
    <s v="tier - 2"/>
    <s v="tier - 1"/>
    <s v="R1024"/>
    <n v="20"/>
    <n v="29"/>
    <s v="Jul"/>
    <n v="2002"/>
  </r>
  <r>
    <s v="Id2086"/>
    <s v="Ariel"/>
    <n v="50.38"/>
    <n v="5.8"/>
    <s v="No"/>
    <s v="No"/>
    <x v="0"/>
    <n v="0"/>
    <x v="1"/>
    <x v="0"/>
    <x v="1"/>
    <s v="21-11-1999"/>
    <n v="2438"/>
    <s v="tier - 2"/>
    <s v="tier - 2"/>
    <s v="R1013"/>
    <n v="23"/>
    <n v="21"/>
    <s v="Nov"/>
    <n v="1999"/>
  </r>
  <r>
    <s v="Id2087"/>
    <s v="Jeremy"/>
    <n v="35.200000000000003"/>
    <n v="4.28"/>
    <s v="No"/>
    <s v="No"/>
    <x v="0"/>
    <n v="0"/>
    <x v="1"/>
    <x v="0"/>
    <x v="2"/>
    <s v="12-11-1999"/>
    <n v="2417"/>
    <s v="tier - 2"/>
    <s v="tier - 2"/>
    <s v="R1011"/>
    <n v="23"/>
    <n v="12"/>
    <s v="Nov"/>
    <n v="1999"/>
  </r>
  <r>
    <s v="Id2088"/>
    <s v="Rosalie"/>
    <n v="35.72"/>
    <n v="5.5"/>
    <s v="Yes"/>
    <s v="No"/>
    <x v="0"/>
    <n v="0"/>
    <x v="1"/>
    <x v="0"/>
    <x v="2"/>
    <s v="03-06-2001"/>
    <n v="2405"/>
    <s v="tier - 2"/>
    <s v="tier - 3"/>
    <s v="R1012"/>
    <n v="22"/>
    <n v="3"/>
    <s v="Jun"/>
    <n v="2001"/>
  </r>
  <r>
    <s v="Id2089"/>
    <s v="Jay"/>
    <n v="24.51"/>
    <n v="4.6900000000000004"/>
    <s v="No"/>
    <s v="No"/>
    <x v="0"/>
    <n v="0"/>
    <x v="1"/>
    <x v="2"/>
    <x v="2"/>
    <s v="10-08-1999"/>
    <n v="2396"/>
    <s v="tier - 2"/>
    <s v="tier - 1"/>
    <s v="R1019"/>
    <n v="23"/>
    <n v="10"/>
    <s v="Aug"/>
    <n v="1999"/>
  </r>
  <r>
    <s v="Id2090"/>
    <s v="Vitaliy"/>
    <n v="23.844999999999999"/>
    <n v="4.43"/>
    <s v="No"/>
    <s v="No"/>
    <x v="0"/>
    <n v="0"/>
    <x v="1"/>
    <x v="2"/>
    <x v="2"/>
    <s v="17-12-1999"/>
    <n v="2395"/>
    <s v="tier - 2"/>
    <s v="tier - 1"/>
    <s v="R1014"/>
    <n v="23"/>
    <n v="17"/>
    <s v="Dec"/>
    <n v="1999"/>
  </r>
  <r>
    <s v="Id2091"/>
    <s v="Benjamin W."/>
    <n v="15.68"/>
    <n v="6.16"/>
    <s v="Yes"/>
    <s v="No"/>
    <x v="0"/>
    <n v="1"/>
    <x v="1"/>
    <x v="3"/>
    <x v="1"/>
    <s v="12-12-1988"/>
    <n v="2373"/>
    <s v="tier - 2"/>
    <s v="tier - 2"/>
    <s v="R1013"/>
    <n v="34"/>
    <n v="12"/>
    <s v="Dec"/>
    <n v="1988"/>
  </r>
  <r>
    <s v="Id2092"/>
    <s v="Jesse"/>
    <n v="32.395000000000003"/>
    <n v="6.66"/>
    <s v="No"/>
    <s v="No"/>
    <x v="0"/>
    <n v="0"/>
    <x v="1"/>
    <x v="0"/>
    <x v="0"/>
    <s v="05-11-2002"/>
    <n v="2362"/>
    <s v="tier - 2"/>
    <s v="tier - 1"/>
    <s v="R1012"/>
    <n v="20"/>
    <n v="5"/>
    <s v="Nov"/>
    <n v="2002"/>
  </r>
  <r>
    <s v="Id2093"/>
    <s v="Mark"/>
    <n v="23.655000000000001"/>
    <n v="5.92"/>
    <s v="No"/>
    <s v="No"/>
    <x v="0"/>
    <n v="1"/>
    <x v="1"/>
    <x v="2"/>
    <x v="1"/>
    <s v="21-10-1998"/>
    <n v="2353"/>
    <s v="tier - 3"/>
    <s v="tier - 3"/>
    <s v="R1012"/>
    <n v="24"/>
    <n v="21"/>
    <s v="Oct"/>
    <n v="1998"/>
  </r>
  <r>
    <s v="Id2094"/>
    <s v="Lauren"/>
    <n v="28.4"/>
    <n v="5.97"/>
    <s v="No"/>
    <s v="No"/>
    <x v="1"/>
    <n v="1"/>
    <x v="1"/>
    <x v="1"/>
    <x v="1"/>
    <s v="18-11-2003"/>
    <n v="2332"/>
    <s v="tier - 2"/>
    <s v="tier - 3"/>
    <s v="R1011"/>
    <n v="19"/>
    <n v="18"/>
    <s v="Nov"/>
    <n v="2003"/>
  </r>
  <r>
    <s v="Id2095"/>
    <s v="Massimiliano"/>
    <n v="35.42"/>
    <n v="4.6399999999999997"/>
    <s v="Yes"/>
    <s v="No"/>
    <x v="0"/>
    <n v="0"/>
    <x v="1"/>
    <x v="0"/>
    <x v="2"/>
    <s v="17-12-1996"/>
    <n v="2323"/>
    <s v="tier - 2"/>
    <s v="tier - 1"/>
    <s v="R1013"/>
    <n v="26"/>
    <n v="17"/>
    <s v="Dec"/>
    <n v="1996"/>
  </r>
  <r>
    <s v="Id2096"/>
    <s v="Josh"/>
    <n v="26.18"/>
    <n v="6.12"/>
    <s v="No"/>
    <s v="yes"/>
    <x v="0"/>
    <n v="1"/>
    <x v="1"/>
    <x v="1"/>
    <x v="1"/>
    <s v="06-09-2004"/>
    <n v="2304"/>
    <s v="tier - 2"/>
    <s v="tier - 3"/>
    <s v="R1013"/>
    <n v="18"/>
    <n v="6"/>
    <s v="Sep"/>
    <n v="2004"/>
  </r>
  <r>
    <s v="Id2097"/>
    <s v="Kiyokatsu"/>
    <n v="20.8"/>
    <n v="4.87"/>
    <s v="Yes"/>
    <s v="No"/>
    <x v="0"/>
    <n v="0"/>
    <x v="1"/>
    <x v="2"/>
    <x v="2"/>
    <s v="28-11-1996"/>
    <n v="2302"/>
    <s v="tier - 1"/>
    <s v="tier - 2"/>
    <s v="R1011"/>
    <n v="26"/>
    <n v="28"/>
    <s v="Nov"/>
    <n v="1996"/>
  </r>
  <r>
    <s v="Id2098"/>
    <s v="Amanda L"/>
    <n v="15.82"/>
    <n v="4.5999999999999996"/>
    <s v="No"/>
    <s v="No"/>
    <x v="0"/>
    <n v="0"/>
    <x v="1"/>
    <x v="3"/>
    <x v="2"/>
    <s v="05-10-1989"/>
    <n v="2295"/>
    <s v="tier - 2"/>
    <s v="tier - 1"/>
    <s v="R1013"/>
    <n v="33"/>
    <n v="5"/>
    <s v="Oct"/>
    <n v="1989"/>
  </r>
  <r>
    <s v="Id2099"/>
    <s v="Matthew"/>
    <n v="17.670000000000002"/>
    <n v="4.78"/>
    <s v="No"/>
    <s v="No"/>
    <x v="0"/>
    <n v="0"/>
    <x v="1"/>
    <x v="3"/>
    <x v="2"/>
    <s v="16-06-1991"/>
    <n v="2278"/>
    <s v="tier - 2"/>
    <s v="tier - 1"/>
    <s v="R1013"/>
    <n v="31"/>
    <n v="16"/>
    <s v="Jun"/>
    <n v="1991"/>
  </r>
  <r>
    <s v="Id2100"/>
    <s v="Julia M"/>
    <n v="31.92"/>
    <n v="11.05"/>
    <s v="No"/>
    <s v="No"/>
    <x v="0"/>
    <n v="0"/>
    <x v="1"/>
    <x v="0"/>
    <x v="0"/>
    <s v="12-11-2002"/>
    <n v="2262"/>
    <s v="tier - 2"/>
    <s v="tier - 1"/>
    <s v="R1012"/>
    <n v="20"/>
    <n v="12"/>
    <s v="Nov"/>
    <n v="2002"/>
  </r>
  <r>
    <s v="Id2101"/>
    <s v="Rhea"/>
    <n v="28.975000000000001"/>
    <n v="7.62"/>
    <s v="No"/>
    <s v="No"/>
    <x v="0"/>
    <n v="0"/>
    <x v="1"/>
    <x v="1"/>
    <x v="0"/>
    <s v="15-07-2002"/>
    <n v="2257"/>
    <s v="tier - 2"/>
    <s v="tier - 1"/>
    <s v="R1012"/>
    <n v="20"/>
    <n v="15"/>
    <s v="Jul"/>
    <n v="2002"/>
  </r>
  <r>
    <s v="Id2102"/>
    <s v="Justin"/>
    <n v="31.73"/>
    <n v="4.78"/>
    <s v="Yes"/>
    <s v="yes"/>
    <x v="0"/>
    <n v="2"/>
    <x v="1"/>
    <x v="0"/>
    <x v="2"/>
    <s v="11-12-2000"/>
    <n v="2255"/>
    <s v="tier - 2"/>
    <s v="tier - 3"/>
    <s v="R1016"/>
    <n v="22"/>
    <n v="11"/>
    <s v="Dec"/>
    <n v="2000"/>
  </r>
  <r>
    <s v="Id2103"/>
    <s v="Shamus M."/>
    <n v="28.88"/>
    <n v="6.09"/>
    <s v="Yes"/>
    <s v="yes"/>
    <x v="0"/>
    <n v="2"/>
    <x v="1"/>
    <x v="1"/>
    <x v="1"/>
    <s v="30-06-2000"/>
    <n v="2251"/>
    <s v="tier - 2"/>
    <s v="tier - 2"/>
    <s v="R1018"/>
    <n v="22"/>
    <n v="30"/>
    <s v="Jun"/>
    <n v="2000"/>
  </r>
  <r>
    <s v="Id2104"/>
    <s v="Mike"/>
    <n v="25.555"/>
    <n v="5.1100000000000003"/>
    <s v="No"/>
    <s v="No"/>
    <x v="1"/>
    <n v="1"/>
    <x v="1"/>
    <x v="1"/>
    <x v="2"/>
    <s v="10-12-2003"/>
    <n v="2222"/>
    <s v="tier - 2"/>
    <s v="tier - 3"/>
    <s v="R1012"/>
    <n v="19"/>
    <n v="10"/>
    <s v="Dec"/>
    <n v="2003"/>
  </r>
  <r>
    <s v="Id2105"/>
    <s v="Mary Beth"/>
    <n v="37.29"/>
    <n v="4.46"/>
    <s v="No"/>
    <s v="yes"/>
    <x v="0"/>
    <n v="1"/>
    <x v="1"/>
    <x v="0"/>
    <x v="2"/>
    <s v="12-12-2004"/>
    <n v="2219"/>
    <s v="tier - 2"/>
    <s v="tier - 1"/>
    <s v="R1013"/>
    <n v="18"/>
    <n v="12"/>
    <s v="Dec"/>
    <n v="2004"/>
  </r>
  <r>
    <s v="Id2106"/>
    <s v="Erin"/>
    <n v="40.28"/>
    <n v="6.11"/>
    <s v="No"/>
    <s v="yes"/>
    <x v="0"/>
    <n v="1"/>
    <x v="1"/>
    <x v="0"/>
    <x v="1"/>
    <s v="25-09-2004"/>
    <n v="2218"/>
    <s v="tier - 2"/>
    <s v="tier - 1"/>
    <s v="R1024"/>
    <n v="18"/>
    <n v="25"/>
    <s v="Sep"/>
    <n v="2004"/>
  </r>
  <r>
    <s v="Id2107"/>
    <s v="Hallie"/>
    <n v="40.185000000000002"/>
    <n v="4.66"/>
    <s v="No"/>
    <s v="yes"/>
    <x v="0"/>
    <n v="1"/>
    <x v="1"/>
    <x v="0"/>
    <x v="2"/>
    <s v="13-06-2004"/>
    <n v="2217"/>
    <s v="tier - 2"/>
    <s v="tier - 1"/>
    <s v="R1024"/>
    <n v="18"/>
    <n v="13"/>
    <s v="Jun"/>
    <n v="2004"/>
  </r>
  <r>
    <s v="Id2108"/>
    <s v="Paige P"/>
    <n v="23.57"/>
    <n v="6.14"/>
    <s v="No"/>
    <s v="No"/>
    <x v="0"/>
    <n v="0"/>
    <x v="1"/>
    <x v="2"/>
    <x v="1"/>
    <s v="17-11-1994"/>
    <n v="2213"/>
    <s v="tier - 2"/>
    <s v="tier - 2"/>
    <s v="R1013"/>
    <n v="28"/>
    <n v="17"/>
    <s v="Nov"/>
    <n v="1994"/>
  </r>
  <r>
    <s v="Id2109"/>
    <s v="Ji"/>
    <n v="35.625"/>
    <n v="6.21"/>
    <s v="No"/>
    <s v="yes"/>
    <x v="0"/>
    <n v="1"/>
    <x v="1"/>
    <x v="0"/>
    <x v="1"/>
    <s v="27-07-2004"/>
    <n v="2211"/>
    <s v="tier - 2"/>
    <s v="tier - 2"/>
    <s v="R1024"/>
    <n v="18"/>
    <n v="27"/>
    <s v="Jul"/>
    <n v="2004"/>
  </r>
  <r>
    <s v="Id2110"/>
    <s v="Carissa A"/>
    <n v="33.155000000000001"/>
    <n v="4.5999999999999996"/>
    <s v="No"/>
    <s v="yes"/>
    <x v="0"/>
    <n v="1"/>
    <x v="1"/>
    <x v="0"/>
    <x v="2"/>
    <s v="06-08-2004"/>
    <n v="2208"/>
    <s v="tier - 2"/>
    <s v="tier - 2"/>
    <s v="R1024"/>
    <n v="18"/>
    <n v="6"/>
    <s v="Aug"/>
    <n v="2004"/>
  </r>
  <r>
    <s v="Id2111"/>
    <s v="Mona"/>
    <n v="31.92"/>
    <n v="5.04"/>
    <s v="No"/>
    <s v="yes"/>
    <x v="0"/>
    <n v="1"/>
    <x v="1"/>
    <x v="0"/>
    <x v="2"/>
    <s v="13-11-2004"/>
    <n v="2206"/>
    <s v="tier - 2"/>
    <s v="tier - 3"/>
    <s v="R1024"/>
    <n v="18"/>
    <n v="13"/>
    <s v="Nov"/>
    <n v="2004"/>
  </r>
  <r>
    <s v="Id2112"/>
    <s v="Kristin R."/>
    <n v="30.305"/>
    <n v="5.08"/>
    <s v="No"/>
    <s v="yes"/>
    <x v="0"/>
    <n v="1"/>
    <x v="1"/>
    <x v="0"/>
    <x v="2"/>
    <s v="28-10-2004"/>
    <n v="2204"/>
    <s v="tier - 2"/>
    <s v="tier - 2"/>
    <s v="R1024"/>
    <n v="18"/>
    <n v="28"/>
    <s v="Oct"/>
    <n v="2004"/>
  </r>
  <r>
    <s v="Id2113"/>
    <s v="Beth"/>
    <n v="30.114999999999998"/>
    <n v="4.38"/>
    <s v="No"/>
    <s v="yes"/>
    <x v="0"/>
    <n v="1"/>
    <x v="1"/>
    <x v="0"/>
    <x v="2"/>
    <s v="06-08-2004"/>
    <n v="2203"/>
    <s v="tier - 2"/>
    <s v="tier - 2"/>
    <s v="R1024"/>
    <n v="18"/>
    <n v="6"/>
    <s v="Aug"/>
    <n v="2004"/>
  </r>
  <r>
    <s v="Id2114"/>
    <s v="Allison"/>
    <n v="24.09"/>
    <n v="4.79"/>
    <s v="No"/>
    <s v="yes"/>
    <x v="0"/>
    <n v="1"/>
    <x v="1"/>
    <x v="2"/>
    <x v="2"/>
    <s v="27-07-2004"/>
    <n v="2201"/>
    <s v="tier - 2"/>
    <s v="tier - 3"/>
    <s v="R1013"/>
    <n v="18"/>
    <n v="27"/>
    <s v="Jul"/>
    <n v="2004"/>
  </r>
  <r>
    <s v="Id2115"/>
    <s v="Ashley E"/>
    <n v="28.215"/>
    <n v="4.21"/>
    <s v="No"/>
    <s v="yes"/>
    <x v="0"/>
    <n v="1"/>
    <x v="1"/>
    <x v="1"/>
    <x v="2"/>
    <s v="12-09-2004"/>
    <n v="2201"/>
    <s v="tier - 2"/>
    <s v="tier - 2"/>
    <s v="R1024"/>
    <n v="18"/>
    <n v="12"/>
    <s v="Sep"/>
    <n v="2004"/>
  </r>
  <r>
    <s v="Id2116"/>
    <s v="Hilary K."/>
    <n v="26.315000000000001"/>
    <n v="5.47"/>
    <s v="No"/>
    <s v="yes"/>
    <x v="0"/>
    <n v="1"/>
    <x v="1"/>
    <x v="1"/>
    <x v="2"/>
    <s v="03-09-2004"/>
    <n v="2198"/>
    <s v="tier - 2"/>
    <s v="tier - 1"/>
    <s v="R1023"/>
    <n v="18"/>
    <n v="3"/>
    <s v="Sep"/>
    <n v="2004"/>
  </r>
  <r>
    <s v="Id2117"/>
    <s v="Dominique"/>
    <n v="25.08"/>
    <n v="5.09"/>
    <s v="No"/>
    <s v="yes"/>
    <x v="0"/>
    <n v="1"/>
    <x v="1"/>
    <x v="1"/>
    <x v="2"/>
    <s v="07-12-2004"/>
    <n v="2196"/>
    <s v="tier - 2"/>
    <s v="tier - 3"/>
    <s v="R1024"/>
    <n v="18"/>
    <n v="7"/>
    <s v="Dec"/>
    <n v="2004"/>
  </r>
  <r>
    <s v="Id2118"/>
    <s v="Carlos I"/>
    <n v="15.41"/>
    <n v="5.08"/>
    <s v="No"/>
    <s v="No"/>
    <x v="0"/>
    <n v="0"/>
    <x v="1"/>
    <x v="3"/>
    <x v="2"/>
    <s v="16-12-1991"/>
    <n v="2193"/>
    <s v="tier - 2"/>
    <s v="tier - 2"/>
    <s v="R1012"/>
    <n v="31"/>
    <n v="16"/>
    <s v="Dec"/>
    <n v="1991"/>
  </r>
  <r>
    <s v="Id2119"/>
    <s v="Matthew"/>
    <n v="23.83"/>
    <n v="5.68"/>
    <s v="No"/>
    <s v="No"/>
    <x v="0"/>
    <n v="0"/>
    <x v="1"/>
    <x v="2"/>
    <x v="2"/>
    <s v="27-09-1994"/>
    <n v="2170"/>
    <s v="tier - 2"/>
    <s v="tier - 2"/>
    <s v="R1013"/>
    <n v="28"/>
    <n v="27"/>
    <s v="Sep"/>
    <n v="1994"/>
  </r>
  <r>
    <s v="Id2120"/>
    <s v="Kara"/>
    <n v="36"/>
    <n v="4.66"/>
    <s v="No"/>
    <s v="yes"/>
    <x v="0"/>
    <n v="1"/>
    <x v="1"/>
    <x v="0"/>
    <x v="2"/>
    <s v="23-08-2000"/>
    <n v="2167"/>
    <s v="tier - 2"/>
    <s v="tier - 2"/>
    <s v="R1011"/>
    <n v="22"/>
    <n v="23"/>
    <s v="Aug"/>
    <n v="2000"/>
  </r>
  <r>
    <s v="Id2121"/>
    <s v="Sarah S"/>
    <n v="28.82"/>
    <n v="5.59"/>
    <s v="No"/>
    <s v="yes"/>
    <x v="0"/>
    <n v="1"/>
    <x v="1"/>
    <x v="1"/>
    <x v="2"/>
    <s v="10-12-2000"/>
    <n v="2157"/>
    <s v="tier - 2"/>
    <s v="tier - 2"/>
    <s v="R1013"/>
    <n v="22"/>
    <n v="10"/>
    <s v="Dec"/>
    <n v="2000"/>
  </r>
  <r>
    <s v="Id2122"/>
    <s v="Shauna R."/>
    <n v="28.05"/>
    <n v="6.2"/>
    <s v="No"/>
    <s v="yes"/>
    <x v="0"/>
    <n v="1"/>
    <x v="1"/>
    <x v="1"/>
    <x v="1"/>
    <s v="29-11-2000"/>
    <n v="2156"/>
    <s v="tier - 2"/>
    <s v="tier - 3"/>
    <s v="R1013"/>
    <n v="22"/>
    <n v="29"/>
    <s v="Nov"/>
    <n v="2000"/>
  </r>
  <r>
    <s v="Id2123"/>
    <s v="Lindsay J."/>
    <n v="27.1"/>
    <n v="4.45"/>
    <s v="No"/>
    <s v="yes"/>
    <x v="0"/>
    <n v="1"/>
    <x v="1"/>
    <x v="1"/>
    <x v="2"/>
    <s v="22-10-2000"/>
    <n v="2154"/>
    <s v="tier - 2"/>
    <s v="tier - 2"/>
    <s v="R1011"/>
    <n v="22"/>
    <n v="22"/>
    <s v="Oct"/>
    <n v="2000"/>
  </r>
  <r>
    <s v="Id2124"/>
    <s v="Danya A."/>
    <n v="24.3"/>
    <n v="6.1"/>
    <s v="Yes"/>
    <s v="yes"/>
    <x v="0"/>
    <n v="1"/>
    <x v="1"/>
    <x v="2"/>
    <x v="1"/>
    <s v="27-12-2000"/>
    <n v="2150"/>
    <s v="tier - 2"/>
    <s v="tier - 3"/>
    <s v="R1011"/>
    <n v="22"/>
    <n v="27"/>
    <s v="Dec"/>
    <n v="2000"/>
  </r>
  <r>
    <s v="Id2125"/>
    <s v="Lorraine"/>
    <n v="30.72"/>
    <n v="6.06"/>
    <s v="No"/>
    <s v="yes"/>
    <x v="0"/>
    <n v="1"/>
    <x v="1"/>
    <x v="0"/>
    <x v="1"/>
    <s v="04-10-2004"/>
    <n v="2145"/>
    <s v="tier - 2"/>
    <s v="tier - 1"/>
    <s v="R1011"/>
    <n v="18"/>
    <n v="4"/>
    <s v="Oct"/>
    <n v="2004"/>
  </r>
  <r>
    <s v="Id2126"/>
    <s v="Jennifer L."/>
    <n v="37.43"/>
    <n v="4.5599999999999996"/>
    <s v="No"/>
    <s v="No"/>
    <x v="1"/>
    <n v="1"/>
    <x v="1"/>
    <x v="0"/>
    <x v="2"/>
    <s v="19-08-2003"/>
    <n v="2138"/>
    <s v="tier - 2"/>
    <s v="tier - 1"/>
    <s v="R1012"/>
    <n v="19"/>
    <n v="19"/>
    <s v="Aug"/>
    <n v="2003"/>
  </r>
  <r>
    <s v="Id2127"/>
    <s v="Jesus Sr."/>
    <n v="25.74"/>
    <n v="6.41"/>
    <s v="Yes"/>
    <s v="No"/>
    <x v="1"/>
    <n v="1"/>
    <x v="1"/>
    <x v="1"/>
    <x v="1"/>
    <s v="03-09-1997"/>
    <n v="2138"/>
    <s v="tier - 3"/>
    <s v="tier - 1"/>
    <s v="R1013"/>
    <n v="25"/>
    <n v="3"/>
    <s v="Sep"/>
    <n v="1997"/>
  </r>
  <r>
    <s v="Id2128"/>
    <s v="Kristen"/>
    <n v="36.575000000000003"/>
    <n v="5.57"/>
    <s v="No"/>
    <s v="No"/>
    <x v="1"/>
    <n v="1"/>
    <x v="1"/>
    <x v="0"/>
    <x v="2"/>
    <s v="26-09-2003"/>
    <n v="2137"/>
    <s v="tier - 2"/>
    <s v="tier - 2"/>
    <s v="R1012"/>
    <n v="19"/>
    <n v="26"/>
    <s v="Sep"/>
    <n v="2003"/>
  </r>
  <r>
    <s v="Id2129"/>
    <s v="Catherine C."/>
    <n v="35.15"/>
    <n v="5.47"/>
    <s v="No"/>
    <s v="No"/>
    <x v="1"/>
    <n v="1"/>
    <x v="1"/>
    <x v="0"/>
    <x v="2"/>
    <s v="01-09-2003"/>
    <n v="2135"/>
    <s v="tier - 2"/>
    <s v="tier - 3"/>
    <s v="R1012"/>
    <n v="19"/>
    <n v="1"/>
    <s v="Sep"/>
    <n v="2003"/>
  </r>
  <r>
    <s v="Id2130"/>
    <s v="Paula"/>
    <n v="32.11"/>
    <n v="4.43"/>
    <s v="No"/>
    <s v="No"/>
    <x v="1"/>
    <n v="1"/>
    <x v="1"/>
    <x v="0"/>
    <x v="2"/>
    <s v="22-12-2003"/>
    <n v="2131"/>
    <s v="tier - 2"/>
    <s v="tier - 3"/>
    <s v="R1012"/>
    <n v="19"/>
    <n v="22"/>
    <s v="Dec"/>
    <n v="2003"/>
  </r>
  <r>
    <s v="Id2131"/>
    <s v="Evan"/>
    <n v="30.495000000000001"/>
    <n v="4.95"/>
    <s v="No"/>
    <s v="No"/>
    <x v="1"/>
    <n v="1"/>
    <x v="1"/>
    <x v="0"/>
    <x v="2"/>
    <s v="30-08-2003"/>
    <n v="2128"/>
    <s v="tier - 2"/>
    <s v="tier - 1"/>
    <s v="R1012"/>
    <n v="19"/>
    <n v="30"/>
    <s v="Aug"/>
    <n v="2003"/>
  </r>
  <r>
    <s v="Id2132"/>
    <s v="Nathan J"/>
    <n v="29.24"/>
    <n v="4.04"/>
    <s v="No"/>
    <s v="yes"/>
    <x v="0"/>
    <n v="1"/>
    <x v="1"/>
    <x v="1"/>
    <x v="2"/>
    <s v="04-11-2004"/>
    <n v="2119"/>
    <s v="tier - 2"/>
    <s v="tier - 1"/>
    <s v="R1012"/>
    <n v="18"/>
    <n v="4"/>
    <s v="Nov"/>
    <n v="2004"/>
  </r>
  <r>
    <s v="Id2133"/>
    <s v="Ashley M"/>
    <n v="22.515000000000001"/>
    <n v="5.93"/>
    <s v="No"/>
    <s v="No"/>
    <x v="1"/>
    <n v="1"/>
    <x v="1"/>
    <x v="2"/>
    <x v="1"/>
    <s v="30-09-2003"/>
    <n v="2117"/>
    <s v="tier - 2"/>
    <s v="tier - 3"/>
    <s v="R1012"/>
    <n v="19"/>
    <n v="30"/>
    <s v="Sep"/>
    <n v="2003"/>
  </r>
  <r>
    <s v="Id2134"/>
    <s v="Jason"/>
    <n v="15.65"/>
    <n v="4.2300000000000004"/>
    <s v="No"/>
    <s v="No"/>
    <x v="0"/>
    <n v="0"/>
    <x v="1"/>
    <x v="3"/>
    <x v="2"/>
    <s v="21-07-1989"/>
    <n v="2106"/>
    <s v="tier - 2"/>
    <s v="tier - 2"/>
    <s v="R1013"/>
    <n v="33"/>
    <n v="21"/>
    <s v="Jul"/>
    <n v="1989"/>
  </r>
  <r>
    <s v="Id2135"/>
    <s v="Marshall"/>
    <n v="27.36"/>
    <n v="5.59"/>
    <s v="Yes"/>
    <s v="No"/>
    <x v="0"/>
    <n v="0"/>
    <x v="1"/>
    <x v="1"/>
    <x v="2"/>
    <s v="28-11-2001"/>
    <n v="2104"/>
    <s v="tier - 2"/>
    <s v="tier - 1"/>
    <s v="R1016"/>
    <n v="21"/>
    <n v="28"/>
    <s v="Nov"/>
    <n v="2001"/>
  </r>
  <r>
    <s v="Id2136"/>
    <s v="Lavar"/>
    <n v="22.3"/>
    <n v="4.8899999999999997"/>
    <s v="Yes"/>
    <s v="No"/>
    <x v="0"/>
    <n v="0"/>
    <x v="1"/>
    <x v="2"/>
    <x v="2"/>
    <s v="22-06-2001"/>
    <n v="2103"/>
    <s v="tier - 3"/>
    <s v="tier - 2"/>
    <s v="R1011"/>
    <n v="21"/>
    <n v="22"/>
    <s v="Jun"/>
    <n v="2001"/>
  </r>
  <r>
    <s v="Id2137"/>
    <s v="Charlie T."/>
    <n v="26.03"/>
    <n v="5.81"/>
    <s v="Yes"/>
    <s v="No"/>
    <x v="0"/>
    <n v="0"/>
    <x v="1"/>
    <x v="1"/>
    <x v="1"/>
    <s v="14-08-2001"/>
    <n v="2102"/>
    <s v="tier - 3"/>
    <s v="tier - 2"/>
    <s v="R1019"/>
    <n v="21"/>
    <n v="14"/>
    <s v="Aug"/>
    <n v="2001"/>
  </r>
  <r>
    <s v="Id2138"/>
    <s v="Lauren"/>
    <n v="27.74"/>
    <n v="4.29"/>
    <s v="No"/>
    <s v="yes"/>
    <x v="0"/>
    <n v="1"/>
    <x v="1"/>
    <x v="1"/>
    <x v="2"/>
    <s v="12-06-2004"/>
    <n v="2094"/>
    <s v="tier - 3"/>
    <s v="tier - 2"/>
    <s v="R1025"/>
    <n v="18"/>
    <n v="12"/>
    <s v="Jun"/>
    <n v="2004"/>
  </r>
  <r>
    <s v="Id2139"/>
    <s v="Arthur"/>
    <n v="32.11"/>
    <n v="4.03"/>
    <s v="Yes"/>
    <s v="yes"/>
    <x v="0"/>
    <n v="2"/>
    <x v="1"/>
    <x v="0"/>
    <x v="2"/>
    <s v="26-07-2000"/>
    <n v="2055"/>
    <s v="tier - 3"/>
    <s v="tier - 3"/>
    <s v="R1012"/>
    <n v="22"/>
    <n v="26"/>
    <s v="Jul"/>
    <n v="2000"/>
  </r>
  <r>
    <s v="Id2140"/>
    <s v="Thomas"/>
    <n v="25.175000000000001"/>
    <n v="6.29"/>
    <s v="Yes"/>
    <s v="yes"/>
    <x v="0"/>
    <n v="2"/>
    <x v="1"/>
    <x v="1"/>
    <x v="1"/>
    <s v="02-09-2000"/>
    <n v="2046"/>
    <s v="tier - 3"/>
    <s v="tier - 3"/>
    <s v="R1012"/>
    <n v="22"/>
    <n v="2"/>
    <s v="Sep"/>
    <n v="2000"/>
  </r>
  <r>
    <s v="Id2141"/>
    <s v="Jennifer"/>
    <n v="39.49"/>
    <n v="4.4800000000000004"/>
    <s v="Yes"/>
    <s v="No"/>
    <x v="0"/>
    <n v="0"/>
    <x v="1"/>
    <x v="0"/>
    <x v="2"/>
    <s v="04-08-2001"/>
    <n v="2027"/>
    <s v="tier - 3"/>
    <s v="tier - 2"/>
    <s v="R1013"/>
    <n v="21"/>
    <n v="4"/>
    <s v="Aug"/>
    <n v="2001"/>
  </r>
  <r>
    <s v="Id2142"/>
    <s v="Tammy"/>
    <n v="34.869999999999997"/>
    <n v="5.51"/>
    <s v="Yes"/>
    <s v="No"/>
    <x v="0"/>
    <n v="0"/>
    <x v="1"/>
    <x v="0"/>
    <x v="2"/>
    <s v="06-09-2001"/>
    <n v="2021"/>
    <s v="tier - 3"/>
    <s v="tier - 2"/>
    <s v="R1013"/>
    <n v="21"/>
    <n v="6"/>
    <s v="Sep"/>
    <n v="2001"/>
  </r>
  <r>
    <s v="Id2143"/>
    <s v="Lena"/>
    <n v="34.6"/>
    <n v="4.5"/>
    <s v="Yes"/>
    <s v="No"/>
    <x v="0"/>
    <n v="0"/>
    <x v="1"/>
    <x v="0"/>
    <x v="2"/>
    <s v="01-07-2001"/>
    <n v="2020"/>
    <s v="tier - 3"/>
    <s v="tier - 1"/>
    <s v="R1011"/>
    <n v="21"/>
    <n v="1"/>
    <s v="Jul"/>
    <n v="2001"/>
  </r>
  <r>
    <s v="Id2144"/>
    <s v="Valentina"/>
    <n v="25.8"/>
    <n v="6.29"/>
    <s v="Yes"/>
    <s v="No"/>
    <x v="0"/>
    <n v="0"/>
    <x v="1"/>
    <x v="1"/>
    <x v="1"/>
    <s v="14-08-2001"/>
    <n v="2008"/>
    <s v="tier - 3"/>
    <s v="tier - 2"/>
    <s v="R1011"/>
    <n v="21"/>
    <n v="14"/>
    <s v="Aug"/>
    <n v="2001"/>
  </r>
  <r>
    <s v="Id2145"/>
    <s v="Russell N."/>
    <n v="35.86"/>
    <n v="4.33"/>
    <s v="No"/>
    <s v="No"/>
    <x v="0"/>
    <n v="1"/>
    <x v="1"/>
    <x v="0"/>
    <x v="2"/>
    <s v="14-09-1998"/>
    <n v="1987"/>
    <s v="tier - 3"/>
    <s v="tier - 2"/>
    <s v="R1013"/>
    <n v="24"/>
    <n v="14"/>
    <s v="Sep"/>
    <n v="1998"/>
  </r>
  <r>
    <s v="Id2146"/>
    <s v="Scott R."/>
    <n v="40.47"/>
    <n v="11.15"/>
    <s v="No"/>
    <s v="No"/>
    <x v="0"/>
    <n v="0"/>
    <x v="1"/>
    <x v="0"/>
    <x v="0"/>
    <s v="29-09-2002"/>
    <n v="1984"/>
    <s v="tier - 3"/>
    <s v="tier - 3"/>
    <s v="R1016"/>
    <n v="20"/>
    <n v="29"/>
    <s v="Sep"/>
    <n v="2002"/>
  </r>
  <r>
    <s v="Id2147"/>
    <s v="Jose Francisco Sr."/>
    <n v="32.01"/>
    <n v="6.45"/>
    <s v="No"/>
    <s v="No"/>
    <x v="0"/>
    <n v="1"/>
    <x v="1"/>
    <x v="0"/>
    <x v="1"/>
    <s v="29-12-1998"/>
    <n v="1982"/>
    <s v="tier - 3"/>
    <s v="tier - 1"/>
    <s v="R1013"/>
    <n v="24"/>
    <n v="29"/>
    <s v="Dec"/>
    <n v="1998"/>
  </r>
  <r>
    <s v="Id2148"/>
    <s v="Paul J"/>
    <n v="33"/>
    <n v="9.27"/>
    <s v="No"/>
    <s v="No"/>
    <x v="0"/>
    <n v="0"/>
    <x v="1"/>
    <x v="0"/>
    <x v="0"/>
    <s v="16-07-2002"/>
    <n v="1980"/>
    <s v="tier - 3"/>
    <s v="tier - 3"/>
    <s v="R1011"/>
    <n v="20"/>
    <n v="16"/>
    <s v="Jul"/>
    <n v="2002"/>
  </r>
  <r>
    <s v="Id2149"/>
    <s v="Adam"/>
    <n v="29.3"/>
    <n v="6.15"/>
    <s v="No"/>
    <s v="No"/>
    <x v="0"/>
    <n v="1"/>
    <x v="1"/>
    <x v="1"/>
    <x v="1"/>
    <s v="29-09-1998"/>
    <n v="1978"/>
    <s v="tier - 3"/>
    <s v="tier - 1"/>
    <s v="R1011"/>
    <n v="24"/>
    <n v="29"/>
    <s v="Sep"/>
    <n v="1998"/>
  </r>
  <r>
    <s v="Id2150"/>
    <s v="Edward J."/>
    <n v="25.8"/>
    <n v="4.13"/>
    <s v="No"/>
    <s v="No"/>
    <x v="0"/>
    <n v="1"/>
    <x v="1"/>
    <x v="1"/>
    <x v="2"/>
    <s v="05-10-1998"/>
    <n v="1973"/>
    <s v="tier - 3"/>
    <s v="tier - 1"/>
    <s v="R1011"/>
    <n v="24"/>
    <n v="5"/>
    <s v="Oct"/>
    <n v="1998"/>
  </r>
  <r>
    <s v="Id2151"/>
    <s v="Patrick A."/>
    <n v="23.4"/>
    <n v="4.24"/>
    <s v="No"/>
    <s v="No"/>
    <x v="0"/>
    <n v="1"/>
    <x v="1"/>
    <x v="2"/>
    <x v="2"/>
    <s v="28-09-1998"/>
    <n v="1970"/>
    <s v="tier - 3"/>
    <s v="tier - 3"/>
    <s v="R1011"/>
    <n v="24"/>
    <n v="28"/>
    <s v="Sep"/>
    <n v="1998"/>
  </r>
  <r>
    <s v="Id2152"/>
    <s v="Geraint H"/>
    <n v="27.93"/>
    <n v="9.8800000000000008"/>
    <s v="No"/>
    <s v="No"/>
    <x v="0"/>
    <n v="0"/>
    <x v="1"/>
    <x v="1"/>
    <x v="0"/>
    <s v="29-07-2002"/>
    <n v="1967"/>
    <s v="tier - 3"/>
    <s v="tier - 2"/>
    <s v="R1016"/>
    <n v="20"/>
    <n v="29"/>
    <s v="Jul"/>
    <n v="2002"/>
  </r>
  <r>
    <s v="Id2153"/>
    <s v="Dj"/>
    <n v="22"/>
    <n v="9.5"/>
    <s v="No"/>
    <s v="No"/>
    <x v="0"/>
    <n v="0"/>
    <x v="1"/>
    <x v="2"/>
    <x v="0"/>
    <s v="07-09-2002"/>
    <n v="1965"/>
    <s v="tier - 3"/>
    <s v="tier - 1"/>
    <s v="R1011"/>
    <n v="20"/>
    <n v="7"/>
    <s v="Sep"/>
    <n v="2002"/>
  </r>
  <r>
    <s v="Id2154"/>
    <s v="Zachary A"/>
    <n v="36.86"/>
    <n v="4.97"/>
    <s v="Yes"/>
    <s v="No"/>
    <x v="0"/>
    <n v="0"/>
    <x v="1"/>
    <x v="0"/>
    <x v="2"/>
    <s v="09-12-2001"/>
    <n v="1917"/>
    <s v="tier - 3"/>
    <s v="tier - 2"/>
    <s v="R1012"/>
    <n v="21"/>
    <n v="9"/>
    <s v="Dec"/>
    <n v="2001"/>
  </r>
  <r>
    <s v="Id2155"/>
    <s v="Brian W."/>
    <n v="31.254999999999999"/>
    <n v="5.49"/>
    <s v="Yes"/>
    <s v="No"/>
    <x v="0"/>
    <n v="0"/>
    <x v="1"/>
    <x v="0"/>
    <x v="2"/>
    <s v="03-08-2001"/>
    <n v="1910"/>
    <s v="tier - 3"/>
    <s v="tier - 3"/>
    <s v="R1012"/>
    <n v="21"/>
    <n v="3"/>
    <s v="Aug"/>
    <n v="2001"/>
  </r>
  <r>
    <s v="Id2156"/>
    <s v="Joe"/>
    <n v="23.06"/>
    <n v="4.47"/>
    <s v="No"/>
    <s v="No"/>
    <x v="0"/>
    <n v="0"/>
    <x v="1"/>
    <x v="2"/>
    <x v="2"/>
    <s v="06-10-1994"/>
    <n v="1909"/>
    <s v="tier - 3"/>
    <s v="tier - 3"/>
    <s v="R1013"/>
    <n v="28"/>
    <n v="6"/>
    <s v="Oct"/>
    <n v="1994"/>
  </r>
  <r>
    <s v="Id2157"/>
    <s v="Stephen"/>
    <n v="28.975000000000001"/>
    <n v="4.34"/>
    <s v="Yes"/>
    <s v="No"/>
    <x v="0"/>
    <n v="0"/>
    <x v="1"/>
    <x v="1"/>
    <x v="2"/>
    <s v="10-08-2001"/>
    <n v="1906"/>
    <s v="tier - 3"/>
    <s v="tier - 1"/>
    <s v="R1012"/>
    <n v="21"/>
    <n v="10"/>
    <s v="Aug"/>
    <n v="2001"/>
  </r>
  <r>
    <s v="Id2158"/>
    <s v="Ellen L."/>
    <n v="33.299999999999997"/>
    <n v="9.49"/>
    <s v="No"/>
    <s v="No"/>
    <x v="0"/>
    <n v="0"/>
    <x v="1"/>
    <x v="0"/>
    <x v="0"/>
    <s v="21-08-2002"/>
    <n v="1880"/>
    <s v="tier - 3"/>
    <s v="tier - 1"/>
    <s v="R1011"/>
    <n v="20"/>
    <n v="21"/>
    <s v="Aug"/>
    <n v="2002"/>
  </r>
  <r>
    <s v="Id2159"/>
    <s v="Cindy"/>
    <n v="33"/>
    <n v="10.16"/>
    <s v="No"/>
    <s v="No"/>
    <x v="0"/>
    <n v="0"/>
    <x v="1"/>
    <x v="0"/>
    <x v="0"/>
    <s v="29-08-2002"/>
    <n v="1880"/>
    <s v="tier - 3"/>
    <s v="tier - 2"/>
    <s v="R1013"/>
    <n v="20"/>
    <n v="29"/>
    <s v="Aug"/>
    <n v="2002"/>
  </r>
  <r>
    <s v="Id2160"/>
    <s v="Abigail R."/>
    <n v="31.46"/>
    <n v="11.19"/>
    <s v="No"/>
    <s v="No"/>
    <x v="0"/>
    <n v="0"/>
    <x v="1"/>
    <x v="0"/>
    <x v="0"/>
    <s v="29-10-2002"/>
    <n v="1878"/>
    <s v="tier - 3"/>
    <s v="tier - 1"/>
    <s v="R1013"/>
    <n v="20"/>
    <n v="29"/>
    <s v="Oct"/>
    <n v="2002"/>
  </r>
  <r>
    <s v="Id2161"/>
    <s v="Amy L."/>
    <n v="29.6"/>
    <n v="11.03"/>
    <s v="No"/>
    <s v="No"/>
    <x v="0"/>
    <n v="0"/>
    <x v="1"/>
    <x v="1"/>
    <x v="0"/>
    <s v="22-09-2002"/>
    <n v="1875"/>
    <s v="tier - 3"/>
    <s v="tier - 2"/>
    <s v="R1011"/>
    <n v="20"/>
    <n v="22"/>
    <s v="Sep"/>
    <n v="2002"/>
  </r>
  <r>
    <s v="Id2162"/>
    <s v="Amy"/>
    <n v="22.05"/>
    <n v="4.43"/>
    <s v="Yes"/>
    <s v="No"/>
    <x v="0"/>
    <n v="0"/>
    <x v="1"/>
    <x v="2"/>
    <x v="2"/>
    <s v="02-07-1996"/>
    <n v="1866"/>
    <s v="tier - 3"/>
    <s v="tier - 3"/>
    <s v="R1012"/>
    <n v="26"/>
    <n v="2"/>
    <s v="Jul"/>
    <n v="1996"/>
  </r>
  <r>
    <s v="Id2163"/>
    <s v="Grace H"/>
    <n v="27.06"/>
    <n v="6.14"/>
    <s v="No"/>
    <s v="yes"/>
    <x v="0"/>
    <n v="1"/>
    <x v="1"/>
    <x v="1"/>
    <x v="1"/>
    <s v="27-12-2004"/>
    <n v="1863"/>
    <s v="tier - 3"/>
    <s v="tier - 1"/>
    <s v="R1025"/>
    <n v="18"/>
    <n v="27"/>
    <s v="Dec"/>
    <n v="2004"/>
  </r>
  <r>
    <s v="Id2164"/>
    <s v="Caitie J."/>
    <n v="20.49"/>
    <n v="4.87"/>
    <s v="No"/>
    <s v="No"/>
    <x v="0"/>
    <n v="0"/>
    <x v="1"/>
    <x v="2"/>
    <x v="2"/>
    <s v="06-12-1994"/>
    <n v="1851"/>
    <s v="tier - 3"/>
    <s v="tier - 2"/>
    <s v="R1012"/>
    <n v="28"/>
    <n v="6"/>
    <s v="Dec"/>
    <n v="1994"/>
  </r>
  <r>
    <s v="Id2165"/>
    <s v="Benjamin"/>
    <n v="28.4"/>
    <n v="4.3"/>
    <s v="No"/>
    <s v="No"/>
    <x v="1"/>
    <n v="1"/>
    <x v="1"/>
    <x v="1"/>
    <x v="2"/>
    <s v="20-07-2003"/>
    <n v="1843"/>
    <s v="tier - 3"/>
    <s v="tier - 2"/>
    <s v="R1011"/>
    <n v="19"/>
    <n v="20"/>
    <s v="Jul"/>
    <n v="2003"/>
  </r>
  <r>
    <s v="Id2166"/>
    <s v="Ian T"/>
    <n v="41.91"/>
    <n v="6.19"/>
    <s v="No"/>
    <s v="No"/>
    <x v="0"/>
    <n v="0"/>
    <x v="1"/>
    <x v="0"/>
    <x v="1"/>
    <s v="12-12-1999"/>
    <n v="1837"/>
    <s v="tier - 3"/>
    <s v="tier - 2"/>
    <s v="R1013"/>
    <n v="23"/>
    <n v="12"/>
    <s v="Dec"/>
    <n v="1999"/>
  </r>
  <r>
    <s v="Id2167"/>
    <s v="Tadese"/>
    <n v="24.6"/>
    <n v="6.19"/>
    <s v="No"/>
    <s v="No"/>
    <x v="1"/>
    <n v="1"/>
    <x v="1"/>
    <x v="2"/>
    <x v="1"/>
    <s v="04-08-2003"/>
    <n v="1837"/>
    <s v="tier - 3"/>
    <s v="tier - 2"/>
    <s v="R1011"/>
    <n v="19"/>
    <n v="4"/>
    <s v="Aug"/>
    <n v="2003"/>
  </r>
  <r>
    <s v="Id2168"/>
    <s v="Jonathan"/>
    <n v="20.9"/>
    <n v="5.12"/>
    <s v="No"/>
    <s v="No"/>
    <x v="1"/>
    <n v="1"/>
    <x v="1"/>
    <x v="2"/>
    <x v="2"/>
    <s v="11-08-2003"/>
    <n v="1832"/>
    <s v="tier - 3"/>
    <s v="tier - 3"/>
    <s v="R1011"/>
    <n v="19"/>
    <n v="11"/>
    <s v="Aug"/>
    <n v="2003"/>
  </r>
  <r>
    <s v="Id2169"/>
    <s v="Dathan"/>
    <n v="34.4"/>
    <n v="4.04"/>
    <s v="No"/>
    <s v="No"/>
    <x v="0"/>
    <n v="0"/>
    <x v="1"/>
    <x v="0"/>
    <x v="2"/>
    <s v="01-10-1999"/>
    <n v="1827"/>
    <s v="tier - 3"/>
    <s v="tier - 2"/>
    <s v="R1011"/>
    <n v="23"/>
    <n v="1"/>
    <s v="Oct"/>
    <n v="1999"/>
  </r>
  <r>
    <s v="Id2170"/>
    <s v="Eric"/>
    <n v="32.56"/>
    <n v="5.36"/>
    <s v="No"/>
    <s v="No"/>
    <x v="0"/>
    <n v="0"/>
    <x v="1"/>
    <x v="0"/>
    <x v="2"/>
    <s v="17-11-1999"/>
    <n v="1824"/>
    <s v="tier - 3"/>
    <s v="tier - 3"/>
    <s v="R1013"/>
    <n v="23"/>
    <n v="17"/>
    <s v="Nov"/>
    <n v="1999"/>
  </r>
  <r>
    <s v="Id2171"/>
    <s v="Allison M"/>
    <n v="27.98"/>
    <n v="4.38"/>
    <s v="No"/>
    <s v="yes"/>
    <x v="0"/>
    <n v="1"/>
    <x v="1"/>
    <x v="1"/>
    <x v="2"/>
    <s v="19-08-2004"/>
    <n v="1823"/>
    <s v="tier - 3"/>
    <s v="tier - 1"/>
    <s v="R1012"/>
    <n v="18"/>
    <n v="19"/>
    <s v="Aug"/>
    <n v="2004"/>
  </r>
  <r>
    <s v="Id2172"/>
    <s v="Paul"/>
    <n v="26.51"/>
    <n v="4.58"/>
    <s v="No"/>
    <s v="No"/>
    <x v="0"/>
    <n v="0"/>
    <x v="1"/>
    <x v="1"/>
    <x v="2"/>
    <s v="25-09-1999"/>
    <n v="1816"/>
    <s v="tier - 3"/>
    <s v="tier - 3"/>
    <s v="R1013"/>
    <n v="23"/>
    <n v="25"/>
    <s v="Sep"/>
    <n v="1999"/>
  </r>
  <r>
    <s v="Id2173"/>
    <s v="Aaron R"/>
    <n v="29.734999999999999"/>
    <n v="11.92"/>
    <s v="No"/>
    <s v="No"/>
    <x v="0"/>
    <n v="0"/>
    <x v="1"/>
    <x v="1"/>
    <x v="0"/>
    <s v="13-12-2002"/>
    <n v="1770"/>
    <s v="tier - 3"/>
    <s v="tier - 3"/>
    <s v="R1012"/>
    <n v="20"/>
    <n v="13"/>
    <s v="Dec"/>
    <n v="2002"/>
  </r>
  <r>
    <s v="Id2174"/>
    <s v="Caitlin H."/>
    <n v="40.5"/>
    <n v="5.4"/>
    <s v="No"/>
    <s v="No"/>
    <x v="1"/>
    <n v="1"/>
    <x v="1"/>
    <x v="0"/>
    <x v="2"/>
    <s v="19-11-2003"/>
    <n v="1759"/>
    <s v="tier - 3"/>
    <s v="tier - 1"/>
    <s v="R1011"/>
    <n v="19"/>
    <n v="19"/>
    <s v="Nov"/>
    <n v="2003"/>
  </r>
  <r>
    <s v="Id2175"/>
    <s v="Harald E."/>
    <n v="25.64"/>
    <n v="4.76"/>
    <s v="No"/>
    <s v="No"/>
    <x v="0"/>
    <n v="1"/>
    <x v="1"/>
    <x v="1"/>
    <x v="2"/>
    <s v="07-10-1998"/>
    <n v="1757"/>
    <s v="tier - 3"/>
    <s v="tier - 3"/>
    <s v="R1013"/>
    <n v="24"/>
    <n v="7"/>
    <s v="Oct"/>
    <n v="1998"/>
  </r>
  <r>
    <s v="Id2176"/>
    <s v="Siobhan A."/>
    <n v="32.9"/>
    <n v="4.78"/>
    <s v="No"/>
    <s v="No"/>
    <x v="1"/>
    <n v="1"/>
    <x v="1"/>
    <x v="0"/>
    <x v="2"/>
    <s v="26-09-2003"/>
    <n v="1749"/>
    <s v="tier - 3"/>
    <s v="tier - 1"/>
    <s v="R1011"/>
    <n v="19"/>
    <n v="26"/>
    <s v="Sep"/>
    <n v="2003"/>
  </r>
  <r>
    <s v="Id2177"/>
    <s v="Andrea J."/>
    <n v="29.8"/>
    <n v="4.26"/>
    <s v="No"/>
    <s v="No"/>
    <x v="1"/>
    <n v="1"/>
    <x v="1"/>
    <x v="1"/>
    <x v="2"/>
    <s v="28-07-2003"/>
    <n v="1744"/>
    <s v="tier - 3"/>
    <s v="tier - 1"/>
    <s v="R1011"/>
    <n v="19"/>
    <n v="28"/>
    <s v="Jul"/>
    <n v="2003"/>
  </r>
  <r>
    <s v="Id2178"/>
    <s v="Marie"/>
    <n v="28.9"/>
    <n v="5.85"/>
    <s v="No"/>
    <s v="No"/>
    <x v="1"/>
    <n v="1"/>
    <x v="1"/>
    <x v="1"/>
    <x v="1"/>
    <s v="25-07-2003"/>
    <n v="1743"/>
    <s v="tier - 3"/>
    <s v="tier - 1"/>
    <s v="R1011"/>
    <n v="19"/>
    <n v="25"/>
    <s v="Jul"/>
    <n v="2003"/>
  </r>
  <r>
    <s v="Id2179"/>
    <s v="Rachel A."/>
    <n v="24.7"/>
    <n v="5.32"/>
    <s v="No"/>
    <s v="No"/>
    <x v="1"/>
    <n v="1"/>
    <x v="1"/>
    <x v="2"/>
    <x v="2"/>
    <s v="14-11-2003"/>
    <n v="1737"/>
    <s v="tier - 3"/>
    <s v="tier - 2"/>
    <s v="R1011"/>
    <n v="19"/>
    <n v="14"/>
    <s v="Nov"/>
    <n v="2003"/>
  </r>
  <r>
    <s v="Id2180"/>
    <s v="Emma"/>
    <n v="20.6"/>
    <n v="5.14"/>
    <s v="No"/>
    <s v="No"/>
    <x v="1"/>
    <n v="1"/>
    <x v="1"/>
    <x v="2"/>
    <x v="2"/>
    <s v="09-11-2003"/>
    <n v="1732"/>
    <s v="tier - 3"/>
    <s v="tier - 2"/>
    <s v="R1011"/>
    <n v="19"/>
    <n v="9"/>
    <s v="Nov"/>
    <n v="2003"/>
  </r>
  <r>
    <s v="Id2181"/>
    <s v="Kiersten"/>
    <n v="18.600000000000001"/>
    <n v="5"/>
    <s v="No"/>
    <s v="No"/>
    <x v="1"/>
    <n v="1"/>
    <x v="1"/>
    <x v="2"/>
    <x v="2"/>
    <s v="01-09-2003"/>
    <n v="1729"/>
    <s v="tier - 3"/>
    <s v="tier - 2"/>
    <s v="R1011"/>
    <n v="19"/>
    <n v="1"/>
    <s v="Sep"/>
    <n v="2003"/>
  </r>
  <r>
    <s v="Id2182"/>
    <s v="Rachael"/>
    <n v="17.8"/>
    <n v="4.55"/>
    <s v="No"/>
    <s v="No"/>
    <x v="1"/>
    <n v="1"/>
    <x v="1"/>
    <x v="3"/>
    <x v="2"/>
    <s v="21-11-2003"/>
    <n v="1728"/>
    <s v="tier - 3"/>
    <s v="tier - 3"/>
    <s v="R1011"/>
    <n v="19"/>
    <n v="21"/>
    <s v="Nov"/>
    <n v="2003"/>
  </r>
  <r>
    <s v="Id2183"/>
    <s v="Timothy P."/>
    <n v="35.200000000000003"/>
    <n v="5.97"/>
    <s v="No"/>
    <s v="yes"/>
    <x v="0"/>
    <n v="1"/>
    <x v="1"/>
    <x v="0"/>
    <x v="1"/>
    <s v="09-09-2004"/>
    <n v="1728"/>
    <s v="tier - 3"/>
    <s v="tier - 1"/>
    <s v="R1013"/>
    <n v="18"/>
    <n v="9"/>
    <s v="Sep"/>
    <n v="2004"/>
  </r>
  <r>
    <s v="Id2184"/>
    <s v="Lelisa"/>
    <n v="33.770000000000003"/>
    <n v="4.0199999999999996"/>
    <s v="No"/>
    <s v="yes"/>
    <x v="0"/>
    <n v="1"/>
    <x v="1"/>
    <x v="0"/>
    <x v="2"/>
    <s v="21-10-2004"/>
    <n v="1726"/>
    <s v="tier - 3"/>
    <s v="tier - 2"/>
    <s v="R1013"/>
    <n v="18"/>
    <n v="21"/>
    <s v="Oct"/>
    <n v="2004"/>
  </r>
  <r>
    <s v="Id2185"/>
    <s v="Nate"/>
    <n v="30.03"/>
    <n v="4.04"/>
    <s v="No"/>
    <s v="yes"/>
    <x v="0"/>
    <n v="1"/>
    <x v="1"/>
    <x v="0"/>
    <x v="2"/>
    <s v="11-09-2004"/>
    <n v="1720"/>
    <s v="tier - 3"/>
    <s v="tier - 3"/>
    <s v="R1013"/>
    <n v="18"/>
    <n v="11"/>
    <s v="Sep"/>
    <n v="2004"/>
  </r>
  <r>
    <s v="Id2186"/>
    <s v="Chris C."/>
    <n v="29.37"/>
    <n v="5.54"/>
    <s v="No"/>
    <s v="yes"/>
    <x v="0"/>
    <n v="1"/>
    <x v="1"/>
    <x v="1"/>
    <x v="2"/>
    <s v="10-06-2004"/>
    <n v="1719"/>
    <s v="tier - 3"/>
    <s v="tier - 3"/>
    <s v="R1013"/>
    <n v="18"/>
    <n v="10"/>
    <s v="Jun"/>
    <n v="2004"/>
  </r>
  <r>
    <s v="Id2187"/>
    <s v="Scott"/>
    <n v="28.5"/>
    <n v="4.03"/>
    <s v="No"/>
    <s v="yes"/>
    <x v="0"/>
    <n v="1"/>
    <x v="1"/>
    <x v="1"/>
    <x v="2"/>
    <s v="21-09-2004"/>
    <n v="1712"/>
    <s v="tier - 3"/>
    <s v="tier - 1"/>
    <s v="R1016"/>
    <n v="18"/>
    <n v="21"/>
    <s v="Sep"/>
    <n v="2004"/>
  </r>
  <r>
    <s v="Id2188"/>
    <s v="Kevin"/>
    <n v="23.32"/>
    <n v="5.62"/>
    <s v="No"/>
    <s v="yes"/>
    <x v="0"/>
    <n v="1"/>
    <x v="1"/>
    <x v="2"/>
    <x v="2"/>
    <s v="19-09-2004"/>
    <n v="1711"/>
    <s v="tier - 3"/>
    <s v="tier - 3"/>
    <s v="R1013"/>
    <n v="18"/>
    <n v="19"/>
    <s v="Sep"/>
    <n v="2004"/>
  </r>
  <r>
    <s v="Id2189"/>
    <s v="Erik C."/>
    <n v="26.125"/>
    <n v="5.27"/>
    <s v="No"/>
    <s v="yes"/>
    <x v="0"/>
    <n v="1"/>
    <x v="1"/>
    <x v="1"/>
    <x v="2"/>
    <s v="12-12-2004"/>
    <n v="1709"/>
    <s v="tier - 3"/>
    <s v="tier - 1"/>
    <s v="R1019"/>
    <n v="18"/>
    <n v="12"/>
    <s v="Dec"/>
    <n v="2004"/>
  </r>
  <r>
    <s v="Id2190"/>
    <s v="Shawn C"/>
    <n v="25.46"/>
    <n v="5.18"/>
    <s v="No"/>
    <s v="yes"/>
    <x v="0"/>
    <n v="1"/>
    <x v="1"/>
    <x v="1"/>
    <x v="2"/>
    <s v="17-10-2004"/>
    <n v="1708"/>
    <s v="tier - 3"/>
    <s v="tier - 2"/>
    <s v="R1016"/>
    <n v="18"/>
    <n v="17"/>
    <s v="Oct"/>
    <n v="2004"/>
  </r>
  <r>
    <s v="Id2191"/>
    <s v="Vajin L."/>
    <n v="23.75"/>
    <n v="5.27"/>
    <s v="No"/>
    <s v="yes"/>
    <x v="0"/>
    <n v="1"/>
    <x v="1"/>
    <x v="2"/>
    <x v="2"/>
    <s v="06-12-2004"/>
    <n v="1706"/>
    <s v="tier - 2"/>
    <s v="tier - 2"/>
    <s v="R1015"/>
    <n v="18"/>
    <n v="6"/>
    <s v="Dec"/>
    <n v="2004"/>
  </r>
  <r>
    <s v="Id2192"/>
    <s v="John K. Jr."/>
    <n v="23.085000000000001"/>
    <n v="5.62"/>
    <s v="No"/>
    <s v="yes"/>
    <x v="0"/>
    <n v="1"/>
    <x v="1"/>
    <x v="2"/>
    <x v="2"/>
    <s v="14-12-2004"/>
    <n v="1705"/>
    <s v="tier - 2"/>
    <s v="tier - 3"/>
    <s v="R1018"/>
    <n v="18"/>
    <n v="14"/>
    <s v="Dec"/>
    <n v="2004"/>
  </r>
  <r>
    <s v="Id2193"/>
    <s v="Kevin J."/>
    <n v="22.99"/>
    <n v="5.0599999999999996"/>
    <s v="No"/>
    <s v="yes"/>
    <x v="0"/>
    <n v="1"/>
    <x v="1"/>
    <x v="2"/>
    <x v="2"/>
    <s v="07-11-2004"/>
    <n v="1705"/>
    <s v="tier - 2"/>
    <s v="tier - 1"/>
    <s v="R1016"/>
    <n v="18"/>
    <n v="7"/>
    <s v="Nov"/>
    <n v="2004"/>
  </r>
  <r>
    <s v="Id2194"/>
    <s v="Kirby W."/>
    <n v="21.47"/>
    <n v="4.6900000000000004"/>
    <s v="No"/>
    <s v="yes"/>
    <x v="0"/>
    <n v="1"/>
    <x v="1"/>
    <x v="2"/>
    <x v="2"/>
    <s v="10-12-2004"/>
    <n v="1702"/>
    <s v="tier - 2"/>
    <s v="tier - 3"/>
    <s v="R1019"/>
    <n v="18"/>
    <n v="10"/>
    <s v="Dec"/>
    <n v="2004"/>
  </r>
  <r>
    <s v="Id2195"/>
    <s v="J A"/>
    <n v="15.96"/>
    <n v="5.44"/>
    <s v="No"/>
    <s v="yes"/>
    <x v="0"/>
    <n v="1"/>
    <x v="1"/>
    <x v="3"/>
    <x v="2"/>
    <s v="17-11-2004"/>
    <n v="1695"/>
    <s v="tier - 2"/>
    <s v="tier - 2"/>
    <s v="R1015"/>
    <n v="18"/>
    <n v="17"/>
    <s v="Nov"/>
    <n v="2004"/>
  </r>
  <r>
    <s v="Id2196"/>
    <s v="Dustin G."/>
    <n v="39.5"/>
    <n v="5.05"/>
    <s v="No"/>
    <s v="yes"/>
    <x v="0"/>
    <n v="1"/>
    <x v="1"/>
    <x v="0"/>
    <x v="2"/>
    <s v="21-10-2000"/>
    <n v="1683"/>
    <s v="tier - 2"/>
    <s v="tier - 2"/>
    <s v="R1011"/>
    <n v="22"/>
    <n v="21"/>
    <s v="Oct"/>
    <n v="2000"/>
  </r>
  <r>
    <s v="Id2197"/>
    <s v="Anthony G"/>
    <n v="33.770000000000003"/>
    <n v="6"/>
    <s v="No"/>
    <s v="yes"/>
    <x v="0"/>
    <n v="1"/>
    <x v="1"/>
    <x v="0"/>
    <x v="1"/>
    <s v="10-06-2000"/>
    <n v="1675"/>
    <s v="tier - 2"/>
    <s v="tier - 2"/>
    <s v="R1013"/>
    <n v="22"/>
    <n v="10"/>
    <s v="Jun"/>
    <n v="2000"/>
  </r>
  <r>
    <s v="Id2198"/>
    <s v="Ryan"/>
    <n v="26.84"/>
    <n v="5.99"/>
    <s v="Yes"/>
    <s v="yes"/>
    <x v="0"/>
    <n v="1"/>
    <x v="1"/>
    <x v="1"/>
    <x v="1"/>
    <s v="23-10-2000"/>
    <n v="1665"/>
    <s v="tier - 2"/>
    <s v="tier - 2"/>
    <s v="R1013"/>
    <n v="22"/>
    <n v="23"/>
    <s v="Oct"/>
    <n v="2000"/>
  </r>
  <r>
    <s v="Id2199"/>
    <s v="Eric N"/>
    <n v="35.53"/>
    <n v="4.3600000000000003"/>
    <s v="No"/>
    <s v="No"/>
    <x v="1"/>
    <n v="1"/>
    <x v="1"/>
    <x v="0"/>
    <x v="2"/>
    <s v="30-12-2003"/>
    <n v="1646"/>
    <s v="tier - 2"/>
    <s v="tier - 1"/>
    <s v="R1012"/>
    <n v="19"/>
    <n v="30"/>
    <s v="Dec"/>
    <n v="2003"/>
  </r>
  <r>
    <s v="Id2200"/>
    <s v="Connor"/>
    <n v="30.59"/>
    <n v="4.41"/>
    <s v="No"/>
    <s v="No"/>
    <x v="1"/>
    <n v="1"/>
    <x v="1"/>
    <x v="0"/>
    <x v="2"/>
    <s v="21-08-2003"/>
    <n v="1640"/>
    <s v="tier - 2"/>
    <s v="tier - 2"/>
    <s v="R1012"/>
    <n v="19"/>
    <n v="21"/>
    <s v="Aug"/>
    <n v="2003"/>
  </r>
  <r>
    <s v="Id2201"/>
    <s v="Patrick H."/>
    <n v="30.59"/>
    <n v="4.17"/>
    <s v="No"/>
    <s v="No"/>
    <x v="1"/>
    <n v="1"/>
    <x v="1"/>
    <x v="0"/>
    <x v="2"/>
    <s v="16-09-2003"/>
    <n v="1640"/>
    <s v="tier - 2"/>
    <s v="tier - 2"/>
    <s v="R1012"/>
    <n v="19"/>
    <n v="16"/>
    <s v="Sep"/>
    <n v="2003"/>
  </r>
  <r>
    <s v="Id2202"/>
    <s v="Tyler"/>
    <n v="27.835000000000001"/>
    <n v="4.4400000000000004"/>
    <s v="No"/>
    <s v="No"/>
    <x v="1"/>
    <n v="1"/>
    <x v="1"/>
    <x v="1"/>
    <x v="2"/>
    <s v="30-12-2003"/>
    <n v="1636"/>
    <s v="tier - 2"/>
    <s v="tier - 3"/>
    <s v="R1012"/>
    <n v="19"/>
    <n v="30"/>
    <s v="Dec"/>
    <n v="2003"/>
  </r>
  <r>
    <s v="Id2203"/>
    <s v="Deborah L."/>
    <n v="40.26"/>
    <n v="5.52"/>
    <s v="No"/>
    <s v="yes"/>
    <x v="0"/>
    <n v="1"/>
    <x v="1"/>
    <x v="0"/>
    <x v="2"/>
    <s v="13-06-2004"/>
    <n v="1635"/>
    <s v="tier - 2"/>
    <s v="tier - 2"/>
    <s v="R1013"/>
    <n v="18"/>
    <n v="13"/>
    <s v="Jun"/>
    <n v="2004"/>
  </r>
  <r>
    <s v="Id2204"/>
    <s v="Andrea K"/>
    <n v="39.82"/>
    <n v="6.01"/>
    <s v="No"/>
    <s v="yes"/>
    <x v="0"/>
    <n v="1"/>
    <x v="1"/>
    <x v="0"/>
    <x v="1"/>
    <s v="08-08-2004"/>
    <n v="1634"/>
    <s v="tier - 2"/>
    <s v="tier - 1"/>
    <s v="R1013"/>
    <n v="18"/>
    <n v="8"/>
    <s v="Aug"/>
    <n v="2004"/>
  </r>
  <r>
    <s v="Id2205"/>
    <s v="Elleree"/>
    <n v="39.159999999999997"/>
    <n v="5.81"/>
    <s v="No"/>
    <s v="yes"/>
    <x v="0"/>
    <n v="1"/>
    <x v="1"/>
    <x v="0"/>
    <x v="1"/>
    <s v="13-12-2004"/>
    <n v="1633"/>
    <s v="tier - 2"/>
    <s v="tier - 2"/>
    <s v="R1013"/>
    <n v="18"/>
    <n v="13"/>
    <s v="Dec"/>
    <n v="2004"/>
  </r>
  <r>
    <s v="Id2206"/>
    <s v="Brandon J"/>
    <n v="25.555"/>
    <n v="4.37"/>
    <s v="No"/>
    <s v="No"/>
    <x v="1"/>
    <n v="1"/>
    <x v="1"/>
    <x v="1"/>
    <x v="2"/>
    <s v="16-09-2003"/>
    <n v="1633"/>
    <s v="tier - 2"/>
    <s v="tier - 2"/>
    <s v="R1012"/>
    <n v="19"/>
    <n v="16"/>
    <s v="Sep"/>
    <n v="2003"/>
  </r>
  <r>
    <s v="Id2207"/>
    <s v="Steve"/>
    <n v="25.175000000000001"/>
    <n v="5.74"/>
    <s v="No"/>
    <s v="No"/>
    <x v="1"/>
    <n v="1"/>
    <x v="1"/>
    <x v="1"/>
    <x v="1"/>
    <s v="03-10-2003"/>
    <n v="1632"/>
    <s v="tier - 2"/>
    <s v="tier - 2"/>
    <s v="R1012"/>
    <n v="19"/>
    <n v="3"/>
    <s v="Oct"/>
    <n v="2003"/>
  </r>
  <r>
    <s v="Id2208"/>
    <s v="Nina Wavik Sr."/>
    <n v="38.28"/>
    <n v="5.39"/>
    <s v="No"/>
    <s v="yes"/>
    <x v="0"/>
    <n v="1"/>
    <x v="1"/>
    <x v="0"/>
    <x v="2"/>
    <s v="09-07-2004"/>
    <n v="1632"/>
    <s v="tier - 2"/>
    <s v="tier - 1"/>
    <s v="R1013"/>
    <n v="18"/>
    <n v="9"/>
    <s v="Jul"/>
    <n v="2004"/>
  </r>
  <r>
    <s v="Id2209"/>
    <s v="Dani"/>
    <n v="38.17"/>
    <n v="4.07"/>
    <s v="No"/>
    <s v="yes"/>
    <x v="0"/>
    <n v="1"/>
    <x v="1"/>
    <x v="0"/>
    <x v="2"/>
    <s v="05-12-2004"/>
    <n v="1632"/>
    <s v="tier - 2"/>
    <s v="tier - 3"/>
    <s v="R1013"/>
    <n v="18"/>
    <n v="5"/>
    <s v="Dec"/>
    <n v="2004"/>
  </r>
  <r>
    <s v="Id2210"/>
    <s v="Jennifer A."/>
    <n v="36.85"/>
    <n v="5.49"/>
    <s v="No"/>
    <s v="yes"/>
    <x v="0"/>
    <n v="1"/>
    <x v="1"/>
    <x v="0"/>
    <x v="2"/>
    <s v="04-10-2004"/>
    <n v="1630"/>
    <s v="tier - 2"/>
    <s v="tier - 2"/>
    <s v="R1013"/>
    <n v="18"/>
    <n v="4"/>
    <s v="Oct"/>
    <n v="2004"/>
  </r>
  <r>
    <s v="Id2211"/>
    <s v="Martin"/>
    <n v="22.61"/>
    <n v="5.68"/>
    <s v="No"/>
    <s v="No"/>
    <x v="1"/>
    <n v="1"/>
    <x v="1"/>
    <x v="2"/>
    <x v="2"/>
    <s v="17-07-2003"/>
    <n v="1628"/>
    <s v="tier - 2"/>
    <s v="tier - 1"/>
    <s v="R1012"/>
    <n v="19"/>
    <n v="17"/>
    <s v="Jul"/>
    <n v="2003"/>
  </r>
  <r>
    <s v="Id2212"/>
    <s v="Steve"/>
    <n v="21.754999999999999"/>
    <n v="6.09"/>
    <s v="No"/>
    <s v="No"/>
    <x v="1"/>
    <n v="1"/>
    <x v="1"/>
    <x v="2"/>
    <x v="1"/>
    <s v="04-12-2003"/>
    <n v="1627"/>
    <s v="tier - 2"/>
    <s v="tier - 2"/>
    <s v="R1012"/>
    <n v="19"/>
    <n v="4"/>
    <s v="Dec"/>
    <n v="2003"/>
  </r>
  <r>
    <s v="Id2213"/>
    <s v="Christopher"/>
    <n v="20.425000000000001"/>
    <n v="5.53"/>
    <s v="No"/>
    <s v="No"/>
    <x v="1"/>
    <n v="1"/>
    <x v="1"/>
    <x v="2"/>
    <x v="2"/>
    <s v="09-09-2003"/>
    <n v="1625"/>
    <s v="tier - 2"/>
    <s v="tier - 3"/>
    <s v="R1012"/>
    <n v="19"/>
    <n v="9"/>
    <s v="Sep"/>
    <n v="2003"/>
  </r>
  <r>
    <s v="Id2214"/>
    <s v="Kathryn M."/>
    <n v="31.35"/>
    <n v="4.28"/>
    <s v="No"/>
    <s v="yes"/>
    <x v="0"/>
    <n v="1"/>
    <x v="1"/>
    <x v="0"/>
    <x v="2"/>
    <s v="25-07-2004"/>
    <n v="1622"/>
    <s v="tier - 2"/>
    <s v="tier - 1"/>
    <s v="R1013"/>
    <n v="18"/>
    <n v="25"/>
    <s v="Jul"/>
    <n v="2004"/>
  </r>
  <r>
    <s v="Id2215"/>
    <s v="Emily"/>
    <n v="31.13"/>
    <n v="6.01"/>
    <s v="No"/>
    <s v="yes"/>
    <x v="0"/>
    <n v="1"/>
    <x v="1"/>
    <x v="0"/>
    <x v="1"/>
    <s v="21-08-2004"/>
    <n v="1622"/>
    <s v="tier - 2"/>
    <s v="tier - 2"/>
    <s v="R1013"/>
    <n v="18"/>
    <n v="21"/>
    <s v="Aug"/>
    <n v="2004"/>
  </r>
  <r>
    <s v="Id2216"/>
    <s v="Trent A"/>
    <n v="17.48"/>
    <n v="4.59"/>
    <s v="No"/>
    <s v="No"/>
    <x v="1"/>
    <n v="1"/>
    <x v="1"/>
    <x v="3"/>
    <x v="2"/>
    <s v="14-09-2003"/>
    <n v="1621"/>
    <s v="tier - 2"/>
    <s v="tier - 2"/>
    <s v="R1012"/>
    <n v="19"/>
    <n v="14"/>
    <s v="Sep"/>
    <n v="2003"/>
  </r>
  <r>
    <s v="Id2217"/>
    <s v="Jennifer E"/>
    <n v="22.57"/>
    <n v="5.8"/>
    <s v="Yes"/>
    <s v="No"/>
    <x v="0"/>
    <n v="1"/>
    <x v="1"/>
    <x v="2"/>
    <x v="1"/>
    <s v="05-08-1995"/>
    <n v="1617"/>
    <s v="tier - 2"/>
    <s v="tier - 1"/>
    <s v="R1013"/>
    <n v="27"/>
    <n v="5"/>
    <s v="Aug"/>
    <n v="1995"/>
  </r>
  <r>
    <s v="Id2218"/>
    <s v="Polly"/>
    <n v="26.73"/>
    <n v="5.08"/>
    <s v="No"/>
    <s v="yes"/>
    <x v="0"/>
    <n v="1"/>
    <x v="1"/>
    <x v="1"/>
    <x v="2"/>
    <s v="22-07-2004"/>
    <n v="1616"/>
    <s v="tier - 2"/>
    <s v="tier - 1"/>
    <s v="R1013"/>
    <n v="18"/>
    <n v="22"/>
    <s v="Jul"/>
    <n v="2004"/>
  </r>
  <r>
    <s v="Id2219"/>
    <s v="Elizabeth"/>
    <n v="20.79"/>
    <n v="5.84"/>
    <s v="No"/>
    <s v="yes"/>
    <x v="0"/>
    <n v="1"/>
    <x v="1"/>
    <x v="2"/>
    <x v="1"/>
    <s v="19-11-2004"/>
    <n v="1608"/>
    <s v="tier - 2"/>
    <s v="tier - 3"/>
    <s v="R1013"/>
    <n v="18"/>
    <n v="19"/>
    <s v="Nov"/>
    <n v="2004"/>
  </r>
  <r>
    <s v="Id2220"/>
    <s v="Tiffany A."/>
    <n v="20.149999999999999"/>
    <n v="4.1500000000000004"/>
    <s v="No"/>
    <s v="No"/>
    <x v="0"/>
    <n v="1"/>
    <x v="1"/>
    <x v="2"/>
    <x v="2"/>
    <s v="22-09-1992"/>
    <n v="1567"/>
    <s v="tier - 2"/>
    <s v="tier - 1"/>
    <s v="R1013"/>
    <n v="30"/>
    <n v="22"/>
    <s v="Sep"/>
    <n v="1992"/>
  </r>
  <r>
    <s v="Id2221"/>
    <s v="Cole"/>
    <n v="36.85"/>
    <n v="4.3600000000000003"/>
    <s v="Yes"/>
    <s v="No"/>
    <x v="0"/>
    <n v="0"/>
    <x v="1"/>
    <x v="0"/>
    <x v="2"/>
    <s v="05-12-2001"/>
    <n v="1534"/>
    <s v="tier - 2"/>
    <s v="tier - 2"/>
    <s v="R1013"/>
    <n v="21"/>
    <n v="5"/>
    <s v="Dec"/>
    <n v="2001"/>
  </r>
  <r>
    <s v="Id2222"/>
    <s v="Matthew T."/>
    <n v="35.53"/>
    <n v="4.55"/>
    <s v="Yes"/>
    <s v="No"/>
    <x v="0"/>
    <n v="0"/>
    <x v="1"/>
    <x v="0"/>
    <x v="2"/>
    <s v="02-06-2001"/>
    <n v="1532"/>
    <s v="tier - 2"/>
    <s v="tier - 2"/>
    <s v="R1013"/>
    <n v="22"/>
    <n v="2"/>
    <s v="Jun"/>
    <n v="2001"/>
  </r>
  <r>
    <s v="Id2223"/>
    <s v="Zachary"/>
    <n v="31.1"/>
    <n v="4.37"/>
    <s v="Yes"/>
    <s v="No"/>
    <x v="0"/>
    <n v="0"/>
    <x v="1"/>
    <x v="0"/>
    <x v="2"/>
    <s v="07-07-2001"/>
    <n v="1526"/>
    <s v="tier - 2"/>
    <s v="tier - 3"/>
    <s v="R1011"/>
    <n v="21"/>
    <n v="7"/>
    <s v="Jul"/>
    <n v="2001"/>
  </r>
  <r>
    <s v="Id2224"/>
    <s v="Matthew T."/>
    <n v="23.21"/>
    <n v="5.24"/>
    <s v="Yes"/>
    <s v="No"/>
    <x v="0"/>
    <n v="0"/>
    <x v="1"/>
    <x v="2"/>
    <x v="2"/>
    <s v="25-08-2001"/>
    <n v="1515"/>
    <s v="tier - 2"/>
    <s v="tier - 3"/>
    <s v="R1013"/>
    <n v="21"/>
    <n v="25"/>
    <s v="Aug"/>
    <n v="2001"/>
  </r>
  <r>
    <s v="Id2225"/>
    <s v="Pat"/>
    <n v="18.36"/>
    <n v="5.96"/>
    <s v="No"/>
    <s v="No"/>
    <x v="0"/>
    <n v="1"/>
    <x v="1"/>
    <x v="3"/>
    <x v="1"/>
    <s v="19-06-1998"/>
    <n v="1497"/>
    <s v="tier - 2"/>
    <s v="tier - 2"/>
    <s v="R1013"/>
    <n v="24"/>
    <n v="19"/>
    <s v="Jun"/>
    <n v="1998"/>
  </r>
  <r>
    <s v="Id2226"/>
    <s v="Ashley"/>
    <n v="15.92"/>
    <n v="4.76"/>
    <s v="Yes"/>
    <s v="No"/>
    <x v="0"/>
    <n v="1"/>
    <x v="1"/>
    <x v="3"/>
    <x v="2"/>
    <s v="07-10-1995"/>
    <n v="1493"/>
    <s v="tier - 2"/>
    <s v="tier - 3"/>
    <s v="R1013"/>
    <n v="27"/>
    <n v="7"/>
    <s v="Oct"/>
    <n v="1995"/>
  </r>
  <r>
    <s v="Id2227"/>
    <s v="Elizabeth A."/>
    <n v="15.17"/>
    <n v="4.3"/>
    <s v="Yes"/>
    <s v="No"/>
    <x v="1"/>
    <n v="1"/>
    <x v="1"/>
    <x v="3"/>
    <x v="2"/>
    <s v="09-06-1997"/>
    <n v="1481"/>
    <s v="tier - 2"/>
    <s v="tier - 1"/>
    <s v="R1012"/>
    <n v="25"/>
    <n v="9"/>
    <s v="Jun"/>
    <n v="1997"/>
  </r>
  <r>
    <s v="Id2228"/>
    <s v="Rebecca M."/>
    <n v="16.63"/>
    <n v="4.5"/>
    <s v="No"/>
    <s v="No"/>
    <x v="0"/>
    <n v="1"/>
    <x v="1"/>
    <x v="3"/>
    <x v="2"/>
    <s v="07-12-1998"/>
    <n v="1477"/>
    <s v="tier - 2"/>
    <s v="tier - 1"/>
    <s v="R1013"/>
    <n v="24"/>
    <n v="7"/>
    <s v="Dec"/>
    <n v="1998"/>
  </r>
  <r>
    <s v="Id2229"/>
    <s v="Ruth"/>
    <n v="19.39"/>
    <n v="5.59"/>
    <s v="No"/>
    <s v="No"/>
    <x v="1"/>
    <n v="1"/>
    <x v="1"/>
    <x v="2"/>
    <x v="2"/>
    <s v="20-06-2003"/>
    <n v="1467"/>
    <s v="tier - 2"/>
    <s v="tier - 2"/>
    <s v="R1013"/>
    <n v="19"/>
    <n v="20"/>
    <s v="Jun"/>
    <n v="2003"/>
  </r>
  <r>
    <s v="Id2230"/>
    <s v="Gregory S"/>
    <n v="17.34"/>
    <n v="6.29"/>
    <s v="Yes"/>
    <s v="No"/>
    <x v="1"/>
    <n v="1"/>
    <x v="1"/>
    <x v="3"/>
    <x v="1"/>
    <s v="19-06-1997"/>
    <n v="1445"/>
    <s v="tier - 2"/>
    <s v="tier - 1"/>
    <s v="R1013"/>
    <n v="25"/>
    <n v="19"/>
    <s v="Jun"/>
    <n v="1997"/>
  </r>
  <r>
    <s v="Id2231"/>
    <s v="Alexandra S"/>
    <n v="17.940000000000001"/>
    <n v="4.1900000000000004"/>
    <s v="No"/>
    <s v="yes"/>
    <x v="0"/>
    <n v="1"/>
    <x v="1"/>
    <x v="3"/>
    <x v="2"/>
    <s v="01-09-2000"/>
    <n v="1438"/>
    <s v="tier - 2"/>
    <s v="tier - 2"/>
    <s v="R1013"/>
    <n v="22"/>
    <n v="1"/>
    <s v="Sep"/>
    <n v="2000"/>
  </r>
  <r>
    <s v="Id2232"/>
    <s v="Hillary"/>
    <n v="16.670000000000002"/>
    <n v="4.7"/>
    <s v="Yes"/>
    <s v="No"/>
    <x v="1"/>
    <n v="1"/>
    <x v="1"/>
    <x v="3"/>
    <x v="2"/>
    <s v="05-12-1997"/>
    <n v="1422"/>
    <s v="tier - 2"/>
    <s v="tier - 2"/>
    <s v="R1013"/>
    <n v="25"/>
    <n v="5"/>
    <s v="Dec"/>
    <n v="1997"/>
  </r>
  <r>
    <s v="Id2233"/>
    <s v="Amy K."/>
    <n v="20.58"/>
    <n v="5.64"/>
    <s v="Yes"/>
    <s v="No"/>
    <x v="0"/>
    <n v="0"/>
    <x v="1"/>
    <x v="2"/>
    <x v="2"/>
    <s v="23-08-2001"/>
    <n v="1421"/>
    <s v="tier - 2"/>
    <s v="tier - 2"/>
    <s v="R1013"/>
    <n v="21"/>
    <n v="23"/>
    <s v="Aug"/>
    <n v="2001"/>
  </r>
  <r>
    <s v="Id2234"/>
    <s v="Scott"/>
    <n v="16.5"/>
    <n v="4.1100000000000003"/>
    <s v="Yes"/>
    <s v="No"/>
    <x v="0"/>
    <n v="0"/>
    <x v="1"/>
    <x v="3"/>
    <x v="2"/>
    <s v="23-06-1996"/>
    <n v="1417"/>
    <s v="tier - 2"/>
    <s v="tier - 3"/>
    <s v="R1013"/>
    <n v="26"/>
    <n v="23"/>
    <s v="Jun"/>
    <n v="1996"/>
  </r>
  <r>
    <s v="Id2235"/>
    <s v="John"/>
    <n v="15.41"/>
    <n v="5.43"/>
    <s v="Yes"/>
    <s v="No"/>
    <x v="1"/>
    <n v="1"/>
    <x v="1"/>
    <x v="3"/>
    <x v="2"/>
    <s v="27-10-1997"/>
    <n v="1402"/>
    <s v="tier - 2"/>
    <s v="tier - 3"/>
    <s v="R1011"/>
    <n v="25"/>
    <n v="27"/>
    <s v="Oct"/>
    <n v="1997"/>
  </r>
  <r>
    <s v="Id2236"/>
    <s v="Maaikel"/>
    <n v="24.59"/>
    <n v="4.38"/>
    <s v="No"/>
    <s v="No"/>
    <x v="0"/>
    <n v="1"/>
    <x v="1"/>
    <x v="2"/>
    <x v="2"/>
    <s v="05-09-1998"/>
    <n v="1400"/>
    <s v="tier - 2"/>
    <s v="tier - 2"/>
    <s v="R1013"/>
    <n v="24"/>
    <n v="5"/>
    <s v="Sep"/>
    <n v="1998"/>
  </r>
  <r>
    <s v="Id2237"/>
    <s v="Daniel C"/>
    <n v="33.33"/>
    <n v="9.7899999999999991"/>
    <s v="No"/>
    <s v="No"/>
    <x v="0"/>
    <n v="0"/>
    <x v="1"/>
    <x v="0"/>
    <x v="0"/>
    <s v="22-12-2002"/>
    <n v="1392"/>
    <s v="tier - 2"/>
    <s v="tier - 1"/>
    <s v="R1013"/>
    <n v="20"/>
    <n v="22"/>
    <s v="Dec"/>
    <n v="2002"/>
  </r>
  <r>
    <s v="Id2238"/>
    <s v="Christopher S."/>
    <n v="18.5"/>
    <n v="11.84"/>
    <s v="No"/>
    <s v="No"/>
    <x v="0"/>
    <n v="0"/>
    <x v="1"/>
    <x v="2"/>
    <x v="0"/>
    <s v="14-11-2002"/>
    <n v="1390"/>
    <s v="tier - 2"/>
    <s v="tier - 2"/>
    <s v="R1013"/>
    <n v="20"/>
    <n v="14"/>
    <s v="Nov"/>
    <n v="2002"/>
  </r>
  <r>
    <s v="Id2239"/>
    <s v="William R"/>
    <n v="18.579999999999998"/>
    <n v="6.22"/>
    <s v="No"/>
    <s v="No"/>
    <x v="0"/>
    <n v="0"/>
    <x v="1"/>
    <x v="2"/>
    <x v="1"/>
    <s v="06-07-1999"/>
    <n v="1389"/>
    <s v="tier - 2"/>
    <s v="tier - 2"/>
    <s v="R1013"/>
    <n v="23"/>
    <n v="6"/>
    <s v="Jul"/>
    <n v="1999"/>
  </r>
  <r>
    <s v="Id2240"/>
    <s v="Lyndsy"/>
    <n v="16.64"/>
    <n v="10.01"/>
    <s v="No"/>
    <s v="No"/>
    <x v="0"/>
    <n v="0"/>
    <x v="1"/>
    <x v="3"/>
    <x v="0"/>
    <s v="15-08-2002"/>
    <n v="1382"/>
    <s v="tier - 2"/>
    <s v="tier - 1"/>
    <s v="R1013"/>
    <n v="20"/>
    <n v="15"/>
    <s v="Aug"/>
    <n v="2002"/>
  </r>
  <r>
    <s v="Id2241"/>
    <s v="Jessica"/>
    <n v="19.329999999999998"/>
    <n v="4.32"/>
    <s v="No"/>
    <s v="No"/>
    <x v="0"/>
    <n v="1"/>
    <x v="1"/>
    <x v="2"/>
    <x v="2"/>
    <s v="03-12-1998"/>
    <n v="1359"/>
    <s v="tier - 2"/>
    <s v="tier - 1"/>
    <s v="R1013"/>
    <n v="24"/>
    <n v="3"/>
    <s v="Dec"/>
    <n v="1998"/>
  </r>
  <r>
    <s v="Id2242"/>
    <s v="Anna"/>
    <n v="21.26"/>
    <n v="5.65"/>
    <s v="Yes"/>
    <s v="No"/>
    <x v="1"/>
    <n v="1"/>
    <x v="1"/>
    <x v="2"/>
    <x v="2"/>
    <s v="07-11-1997"/>
    <n v="1341"/>
    <s v="tier - 2"/>
    <s v="tier - 2"/>
    <s v="R1012"/>
    <n v="25"/>
    <n v="7"/>
    <s v="Nov"/>
    <n v="1997"/>
  </r>
  <r>
    <s v="Id2243"/>
    <s v="Jordan"/>
    <n v="15.6"/>
    <n v="4.12"/>
    <s v="Yes"/>
    <s v="No"/>
    <x v="0"/>
    <n v="1"/>
    <x v="1"/>
    <x v="3"/>
    <x v="2"/>
    <s v="30-07-1995"/>
    <n v="1338"/>
    <s v="tier - 2"/>
    <s v="tier - 3"/>
    <s v="R1012"/>
    <n v="27"/>
    <n v="30"/>
    <s v="Jul"/>
    <n v="1995"/>
  </r>
  <r>
    <s v="Id2244"/>
    <s v="Brian"/>
    <n v="24.39"/>
    <n v="6.24"/>
    <s v="No"/>
    <s v="No"/>
    <x v="0"/>
    <n v="1"/>
    <x v="1"/>
    <x v="2"/>
    <x v="1"/>
    <s v="12-07-1998"/>
    <n v="1333"/>
    <s v="tier - 2"/>
    <s v="tier - 3"/>
    <s v="R1013"/>
    <n v="24"/>
    <n v="12"/>
    <s v="Jul"/>
    <n v="1998"/>
  </r>
  <r>
    <s v="Id2245"/>
    <s v="Katherine A"/>
    <n v="24.75"/>
    <n v="4.83"/>
    <s v="No"/>
    <s v="No"/>
    <x v="0"/>
    <n v="0"/>
    <x v="1"/>
    <x v="2"/>
    <x v="2"/>
    <s v="14-10-1999"/>
    <n v="1329"/>
    <s v="tier - 2"/>
    <s v="tier - 3"/>
    <s v="R1013"/>
    <n v="23"/>
    <n v="14"/>
    <s v="Oct"/>
    <n v="1999"/>
  </r>
  <r>
    <s v="Id2246"/>
    <s v="Melanie"/>
    <n v="20.88"/>
    <n v="7.4"/>
    <s v="No"/>
    <s v="No"/>
    <x v="0"/>
    <n v="0"/>
    <x v="1"/>
    <x v="2"/>
    <x v="0"/>
    <s v="13-10-2002"/>
    <n v="1315"/>
    <s v="tier - 2"/>
    <s v="tier - 2"/>
    <s v="R1013"/>
    <n v="20"/>
    <n v="13"/>
    <s v="Oct"/>
    <n v="2002"/>
  </r>
  <r>
    <s v="Id2247"/>
    <s v="Jessica"/>
    <n v="20.43"/>
    <n v="4.54"/>
    <s v="No"/>
    <s v="No"/>
    <x v="0"/>
    <n v="0"/>
    <x v="1"/>
    <x v="2"/>
    <x v="2"/>
    <s v="02-12-1999"/>
    <n v="1304"/>
    <s v="tier - 2"/>
    <s v="tier - 2"/>
    <s v="R1013"/>
    <n v="23"/>
    <n v="2"/>
    <s v="Dec"/>
    <n v="1999"/>
  </r>
  <r>
    <s v="Id2248"/>
    <s v="Eric S"/>
    <n v="15.18"/>
    <n v="11.11"/>
    <s v="No"/>
    <s v="No"/>
    <x v="0"/>
    <n v="0"/>
    <x v="1"/>
    <x v="3"/>
    <x v="0"/>
    <s v="10-12-2002"/>
    <n v="1304"/>
    <s v="tier - 2"/>
    <s v="tier - 2"/>
    <s v="R1012"/>
    <n v="20"/>
    <n v="10"/>
    <s v="Dec"/>
    <n v="2002"/>
  </r>
  <r>
    <s v="Id2249"/>
    <s v="Joseph"/>
    <n v="15.12"/>
    <n v="4.03"/>
    <s v="Yes"/>
    <s v="No"/>
    <x v="0"/>
    <n v="0"/>
    <x v="1"/>
    <x v="3"/>
    <x v="2"/>
    <s v="29-11-2001"/>
    <n v="1293"/>
    <s v="tier - 2"/>
    <s v="tier - 3"/>
    <s v="R1012"/>
    <n v="21"/>
    <n v="29"/>
    <s v="Nov"/>
    <n v="2001"/>
  </r>
  <r>
    <s v="Id2250"/>
    <s v="Mary"/>
    <n v="23.88"/>
    <n v="4.51"/>
    <s v="No"/>
    <s v="No"/>
    <x v="0"/>
    <n v="1"/>
    <x v="1"/>
    <x v="2"/>
    <x v="2"/>
    <s v="04-06-1998"/>
    <n v="1291"/>
    <s v="tier - 2"/>
    <s v="tier - 2"/>
    <s v="R1013"/>
    <n v="25"/>
    <n v="4"/>
    <s v="Jun"/>
    <n v="1998"/>
  </r>
  <r>
    <s v="Id2251"/>
    <s v="Natalie"/>
    <n v="16.13"/>
    <n v="5.56"/>
    <s v="No"/>
    <s v="yes"/>
    <x v="0"/>
    <n v="1"/>
    <x v="1"/>
    <x v="3"/>
    <x v="2"/>
    <s v="26-06-2000"/>
    <n v="1286"/>
    <s v="tier - 2"/>
    <s v="tier - 2"/>
    <s v="R1013"/>
    <n v="22"/>
    <n v="26"/>
    <s v="Jun"/>
    <n v="2000"/>
  </r>
  <r>
    <s v="Id2252"/>
    <s v="Christopher"/>
    <n v="24.09"/>
    <n v="4.0999999999999996"/>
    <s v="No"/>
    <s v="yes"/>
    <x v="0"/>
    <n v="1"/>
    <x v="1"/>
    <x v="2"/>
    <x v="2"/>
    <s v="28-07-2004"/>
    <n v="1285"/>
    <s v="tier - 2"/>
    <s v="tier - 3"/>
    <s v="R1013"/>
    <n v="18"/>
    <n v="28"/>
    <s v="Jul"/>
    <n v="2004"/>
  </r>
  <r>
    <s v="Id2253"/>
    <s v="Sonja"/>
    <n v="19.43"/>
    <n v="5.85"/>
    <s v="No"/>
    <s v="yes"/>
    <x v="0"/>
    <n v="1"/>
    <x v="1"/>
    <x v="2"/>
    <x v="1"/>
    <s v="30-09-2004"/>
    <n v="1283"/>
    <s v="tier - 2"/>
    <s v="tier - 1"/>
    <s v="R1013"/>
    <n v="18"/>
    <n v="30"/>
    <s v="Sep"/>
    <n v="2004"/>
  </r>
  <r>
    <s v="Id2254"/>
    <s v="Alexandra"/>
    <n v="15.22"/>
    <n v="4.92"/>
    <s v="Yes"/>
    <s v="No"/>
    <x v="1"/>
    <n v="1"/>
    <x v="1"/>
    <x v="3"/>
    <x v="2"/>
    <s v="26-10-1997"/>
    <n v="1276"/>
    <s v="tier - 2"/>
    <s v="tier - 2"/>
    <s v="R1012"/>
    <n v="25"/>
    <n v="26"/>
    <s v="Oct"/>
    <n v="1997"/>
  </r>
  <r>
    <s v="Id2255"/>
    <s v="Martha L."/>
    <n v="20.72"/>
    <n v="9.4600000000000009"/>
    <s v="No"/>
    <s v="No"/>
    <x v="0"/>
    <n v="0"/>
    <x v="1"/>
    <x v="2"/>
    <x v="0"/>
    <s v="04-12-2002"/>
    <n v="1267"/>
    <s v="tier - 2"/>
    <s v="tier - 1"/>
    <s v="R1013"/>
    <n v="20"/>
    <n v="4"/>
    <s v="Dec"/>
    <n v="2002"/>
  </r>
  <r>
    <s v="Id2256"/>
    <s v="Ryan C."/>
    <n v="35.4"/>
    <n v="5.94"/>
    <s v="No"/>
    <s v="No"/>
    <x v="1"/>
    <n v="1"/>
    <x v="1"/>
    <x v="0"/>
    <x v="1"/>
    <s v="21-11-2003"/>
    <n v="1263"/>
    <s v="tier - 2"/>
    <s v="tier - 3"/>
    <s v="R1011"/>
    <n v="19"/>
    <n v="21"/>
    <s v="Nov"/>
    <n v="2003"/>
  </r>
  <r>
    <s v="Id2257"/>
    <s v="Cliff"/>
    <n v="34.4"/>
    <n v="5.7"/>
    <s v="No"/>
    <s v="No"/>
    <x v="1"/>
    <n v="1"/>
    <x v="1"/>
    <x v="0"/>
    <x v="1"/>
    <s v="15-08-2003"/>
    <n v="1262"/>
    <s v="tier - 2"/>
    <s v="tier - 3"/>
    <s v="R1011"/>
    <n v="19"/>
    <n v="15"/>
    <s v="Aug"/>
    <n v="2003"/>
  </r>
  <r>
    <s v="Id2258"/>
    <s v="Blue"/>
    <n v="34.1"/>
    <n v="4.13"/>
    <s v="No"/>
    <s v="No"/>
    <x v="1"/>
    <n v="1"/>
    <x v="1"/>
    <x v="0"/>
    <x v="2"/>
    <s v="30-10-2003"/>
    <n v="1261"/>
    <s v="tier - 2"/>
    <s v="tier - 3"/>
    <s v="R1011"/>
    <n v="19"/>
    <n v="30"/>
    <s v="Oct"/>
    <n v="2003"/>
  </r>
  <r>
    <s v="Id2259"/>
    <s v="Jeffrey M"/>
    <n v="30.4"/>
    <n v="4.7699999999999996"/>
    <s v="No"/>
    <s v="No"/>
    <x v="1"/>
    <n v="1"/>
    <x v="1"/>
    <x v="0"/>
    <x v="2"/>
    <s v="13-10-2003"/>
    <n v="1256"/>
    <s v="tier - 2"/>
    <s v="tier - 3"/>
    <s v="R1011"/>
    <n v="19"/>
    <n v="13"/>
    <s v="Oct"/>
    <n v="2003"/>
  </r>
  <r>
    <s v="Id2260"/>
    <s v="Andrew"/>
    <n v="28.7"/>
    <n v="4.99"/>
    <s v="No"/>
    <s v="No"/>
    <x v="1"/>
    <n v="1"/>
    <x v="1"/>
    <x v="1"/>
    <x v="2"/>
    <s v="10-12-2003"/>
    <n v="1254"/>
    <s v="tier - 2"/>
    <s v="tier - 2"/>
    <s v="R1011"/>
    <n v="19"/>
    <n v="10"/>
    <s v="Dec"/>
    <n v="2003"/>
  </r>
  <r>
    <s v="Id2261"/>
    <s v="Julia"/>
    <n v="17.440000000000001"/>
    <n v="4.42"/>
    <s v="Yes"/>
    <s v="No"/>
    <x v="1"/>
    <n v="1"/>
    <x v="1"/>
    <x v="3"/>
    <x v="2"/>
    <s v="04-11-1997"/>
    <n v="1253"/>
    <s v="tier - 2"/>
    <s v="tier - 2"/>
    <s v="R1013"/>
    <n v="25"/>
    <n v="4"/>
    <s v="Nov"/>
    <n v="1997"/>
  </r>
  <r>
    <s v="Id2262"/>
    <s v="Daniel"/>
    <n v="27.6"/>
    <n v="4.01"/>
    <s v="No"/>
    <s v="No"/>
    <x v="1"/>
    <n v="1"/>
    <x v="1"/>
    <x v="1"/>
    <x v="2"/>
    <s v="15-09-2003"/>
    <n v="1252"/>
    <s v="tier - 2"/>
    <s v="tier - 3"/>
    <s v="R1011"/>
    <n v="19"/>
    <n v="15"/>
    <s v="Sep"/>
    <n v="2003"/>
  </r>
  <r>
    <s v="Id2263"/>
    <s v="Jaime"/>
    <n v="20.7"/>
    <n v="4.49"/>
    <s v="No"/>
    <s v="No"/>
    <x v="1"/>
    <n v="1"/>
    <x v="1"/>
    <x v="2"/>
    <x v="2"/>
    <s v="08-09-2003"/>
    <n v="1243"/>
    <s v="tier - 2"/>
    <s v="tier - 1"/>
    <s v="R1011"/>
    <n v="19"/>
    <n v="8"/>
    <s v="Sep"/>
    <n v="2003"/>
  </r>
  <r>
    <s v="Id2264"/>
    <s v="Mohd Syahidan"/>
    <n v="20.3"/>
    <n v="6.37"/>
    <s v="No"/>
    <s v="No"/>
    <x v="1"/>
    <n v="1"/>
    <x v="1"/>
    <x v="2"/>
    <x v="1"/>
    <s v="15-09-2003"/>
    <n v="1242"/>
    <s v="tier - 2"/>
    <s v="tier - 1"/>
    <s v="R1011"/>
    <n v="19"/>
    <n v="15"/>
    <s v="Sep"/>
    <n v="2003"/>
  </r>
  <r>
    <s v="Id2265"/>
    <s v="Matthew"/>
    <n v="19.8"/>
    <n v="5.12"/>
    <s v="No"/>
    <s v="No"/>
    <x v="1"/>
    <n v="1"/>
    <x v="1"/>
    <x v="2"/>
    <x v="2"/>
    <s v="02-08-2003"/>
    <n v="1242"/>
    <s v="tier - 2"/>
    <s v="tier - 2"/>
    <s v="R1011"/>
    <n v="19"/>
    <n v="2"/>
    <s v="Aug"/>
    <n v="2003"/>
  </r>
  <r>
    <s v="Id2266"/>
    <s v="Elizabeth S."/>
    <n v="21.87"/>
    <n v="8.59"/>
    <s v="No"/>
    <s v="No"/>
    <x v="0"/>
    <n v="0"/>
    <x v="1"/>
    <x v="2"/>
    <x v="0"/>
    <s v="01-07-2002"/>
    <n v="1241"/>
    <s v="tier - 2"/>
    <s v="tier - 2"/>
    <s v="R1013"/>
    <n v="20"/>
    <n v="1"/>
    <s v="Jul"/>
    <n v="2002"/>
  </r>
  <r>
    <s v="Id2267"/>
    <s v="Katie"/>
    <n v="16.600000000000001"/>
    <n v="5.87"/>
    <s v="No"/>
    <s v="No"/>
    <x v="0"/>
    <n v="1"/>
    <x v="1"/>
    <x v="3"/>
    <x v="1"/>
    <s v="11-10-1998"/>
    <n v="1240"/>
    <s v="tier - 2"/>
    <s v="tier - 1"/>
    <s v="R1012"/>
    <n v="24"/>
    <n v="11"/>
    <s v="Oct"/>
    <n v="1998"/>
  </r>
  <r>
    <s v="Id2268"/>
    <s v="Christi A."/>
    <n v="21.98"/>
    <n v="7.03"/>
    <s v="No"/>
    <s v="No"/>
    <x v="0"/>
    <n v="0"/>
    <x v="1"/>
    <x v="2"/>
    <x v="0"/>
    <s v="12-12-2002"/>
    <n v="1237"/>
    <s v="tier - 2"/>
    <s v="tier - 2"/>
    <s v="R1013"/>
    <n v="20"/>
    <n v="12"/>
    <s v="Dec"/>
    <n v="2002"/>
  </r>
  <r>
    <s v="Id2269"/>
    <s v="Sandra K."/>
    <n v="19.7"/>
    <n v="5.51"/>
    <s v="No"/>
    <s v="No"/>
    <x v="0"/>
    <n v="1"/>
    <x v="1"/>
    <x v="2"/>
    <x v="2"/>
    <s v="13-07-1998"/>
    <n v="1234"/>
    <s v="tier - 2"/>
    <s v="tier - 1"/>
    <s v="R1013"/>
    <n v="24"/>
    <n v="13"/>
    <s v="Jul"/>
    <n v="1998"/>
  </r>
  <r>
    <s v="Id2270"/>
    <s v="Katharine"/>
    <n v="19.21"/>
    <n v="4.76"/>
    <s v="No"/>
    <s v="yes"/>
    <x v="0"/>
    <n v="1"/>
    <x v="1"/>
    <x v="2"/>
    <x v="2"/>
    <s v="16-10-2004"/>
    <n v="1228"/>
    <s v="tier - 2"/>
    <s v="tier - 1"/>
    <s v="R1012"/>
    <n v="18"/>
    <n v="16"/>
    <s v="Oct"/>
    <n v="2004"/>
  </r>
  <r>
    <s v="Id2271"/>
    <s v="Jerome"/>
    <n v="19.3"/>
    <n v="4.7"/>
    <s v="No"/>
    <s v="yes"/>
    <x v="0"/>
    <n v="1"/>
    <x v="1"/>
    <x v="2"/>
    <x v="2"/>
    <s v="09-07-2004"/>
    <n v="1224"/>
    <s v="tier - 2"/>
    <s v="tier - 1"/>
    <s v="R1013"/>
    <n v="18"/>
    <n v="9"/>
    <s v="Jul"/>
    <n v="2004"/>
  </r>
  <r>
    <s v="Id2272"/>
    <s v="Julia R"/>
    <n v="16.22"/>
    <n v="6.21"/>
    <s v="Yes"/>
    <s v="No"/>
    <x v="0"/>
    <n v="0"/>
    <x v="1"/>
    <x v="3"/>
    <x v="1"/>
    <s v="04-11-1996"/>
    <n v="1220"/>
    <s v="tier - 2"/>
    <s v="tier - 3"/>
    <s v="R1012"/>
    <n v="26"/>
    <n v="4"/>
    <s v="Nov"/>
    <n v="1996"/>
  </r>
  <r>
    <s v="Id2273"/>
    <s v="Sean Henry"/>
    <n v="17.12"/>
    <n v="4.5199999999999996"/>
    <s v="No"/>
    <s v="yes"/>
    <x v="0"/>
    <n v="1"/>
    <x v="1"/>
    <x v="3"/>
    <x v="2"/>
    <s v="02-06-2004"/>
    <n v="1210"/>
    <s v="tier - 2"/>
    <s v="tier - 1"/>
    <s v="R1013"/>
    <n v="19"/>
    <n v="2"/>
    <s v="Jun"/>
    <n v="2004"/>
  </r>
  <r>
    <s v="Id2274"/>
    <s v="Rachel A."/>
    <n v="19.07"/>
    <n v="5.45"/>
    <s v="No"/>
    <s v="No"/>
    <x v="0"/>
    <n v="1"/>
    <x v="1"/>
    <x v="2"/>
    <x v="2"/>
    <s v="06-10-1992"/>
    <n v="1201"/>
    <s v="tier - 2"/>
    <s v="tier - 3"/>
    <s v="R1013"/>
    <n v="30"/>
    <n v="6"/>
    <s v="Oct"/>
    <n v="1992"/>
  </r>
  <r>
    <s v="Id2275"/>
    <s v="Jim"/>
    <n v="15.56"/>
    <n v="4.42"/>
    <s v="No"/>
    <s v="No"/>
    <x v="0"/>
    <n v="0"/>
    <x v="1"/>
    <x v="3"/>
    <x v="2"/>
    <s v="28-06-1999"/>
    <n v="1200"/>
    <s v="tier - 2"/>
    <s v="tier - 3"/>
    <s v="R1012"/>
    <n v="23"/>
    <n v="28"/>
    <s v="Jun"/>
    <n v="1999"/>
  </r>
  <r>
    <s v="Id2276"/>
    <s v="Tim"/>
    <n v="22.76"/>
    <n v="9.44"/>
    <s v="No"/>
    <s v="No"/>
    <x v="0"/>
    <n v="0"/>
    <x v="1"/>
    <x v="2"/>
    <x v="0"/>
    <s v="26-08-2002"/>
    <n v="1191"/>
    <s v="tier - 2"/>
    <s v="tier - 1"/>
    <s v="R1013"/>
    <n v="20"/>
    <n v="26"/>
    <s v="Aug"/>
    <n v="2002"/>
  </r>
  <r>
    <s v="Id2277"/>
    <s v="Abby L."/>
    <n v="22.79"/>
    <n v="6.15"/>
    <s v="Yes"/>
    <s v="No"/>
    <x v="1"/>
    <n v="1"/>
    <x v="1"/>
    <x v="2"/>
    <x v="1"/>
    <s v="28-06-1997"/>
    <n v="1178"/>
    <s v="tier - 2"/>
    <s v="tier - 2"/>
    <s v="R1013"/>
    <n v="25"/>
    <n v="28"/>
    <s v="Jun"/>
    <n v="1997"/>
  </r>
  <r>
    <s v="Id2278"/>
    <s v="Mark"/>
    <n v="17.41"/>
    <n v="5.13"/>
    <s v="Yes"/>
    <s v="No"/>
    <x v="0"/>
    <n v="0"/>
    <x v="1"/>
    <x v="3"/>
    <x v="2"/>
    <s v="11-08-1996"/>
    <n v="1178"/>
    <s v="tier - 2"/>
    <s v="tier - 3"/>
    <s v="R1013"/>
    <n v="26"/>
    <n v="11"/>
    <s v="Aug"/>
    <n v="1996"/>
  </r>
  <r>
    <s v="Id2279"/>
    <s v="Ali"/>
    <n v="19.32"/>
    <n v="4.96"/>
    <s v="Yes"/>
    <s v="No"/>
    <x v="0"/>
    <n v="0"/>
    <x v="1"/>
    <x v="2"/>
    <x v="2"/>
    <s v="12-11-2001"/>
    <n v="1167"/>
    <s v="tier - 2"/>
    <s v="tier - 1"/>
    <s v="R1013"/>
    <n v="21"/>
    <n v="12"/>
    <s v="Nov"/>
    <n v="2001"/>
  </r>
  <r>
    <s v="Id2280"/>
    <s v="Joshua"/>
    <n v="18.25"/>
    <n v="10.95"/>
    <s v="No"/>
    <s v="No"/>
    <x v="0"/>
    <n v="0"/>
    <x v="1"/>
    <x v="3"/>
    <x v="0"/>
    <s v="11-06-2002"/>
    <n v="1165"/>
    <s v="tier - 2"/>
    <s v="tier - 3"/>
    <s v="R1012"/>
    <n v="20"/>
    <n v="11"/>
    <s v="Jun"/>
    <n v="2002"/>
  </r>
  <r>
    <s v="Id2281"/>
    <s v="Pierre"/>
    <n v="53.13"/>
    <n v="4.4400000000000004"/>
    <s v="No"/>
    <s v="yes"/>
    <x v="0"/>
    <n v="1"/>
    <x v="1"/>
    <x v="0"/>
    <x v="2"/>
    <s v="11-11-2004"/>
    <n v="1163"/>
    <s v="tier - 2"/>
    <s v="tier - 3"/>
    <s v="R1013"/>
    <n v="18"/>
    <n v="11"/>
    <s v="Nov"/>
    <n v="2004"/>
  </r>
  <r>
    <s v="Id2282"/>
    <s v="Kate"/>
    <n v="20.46"/>
    <n v="4.0199999999999996"/>
    <s v="No"/>
    <s v="No"/>
    <x v="0"/>
    <n v="0"/>
    <x v="1"/>
    <x v="2"/>
    <x v="2"/>
    <s v="26-07-1994"/>
    <n v="1158"/>
    <s v="tier - 2"/>
    <s v="tier - 1"/>
    <s v="R1013"/>
    <n v="28"/>
    <n v="26"/>
    <s v="Jul"/>
    <n v="1994"/>
  </r>
  <r>
    <s v="Id2283"/>
    <s v="David"/>
    <n v="43.01"/>
    <n v="5.44"/>
    <s v="No"/>
    <s v="yes"/>
    <x v="0"/>
    <n v="1"/>
    <x v="1"/>
    <x v="0"/>
    <x v="2"/>
    <s v="18-07-2004"/>
    <n v="1149"/>
    <s v="tier - 2"/>
    <s v="tier - 2"/>
    <s v="R1013"/>
    <n v="18"/>
    <n v="18"/>
    <s v="Jul"/>
    <n v="2004"/>
  </r>
  <r>
    <s v="Id2284"/>
    <s v="Carla"/>
    <n v="15.01"/>
    <n v="4.1500000000000004"/>
    <s v="No"/>
    <s v="No"/>
    <x v="1"/>
    <n v="1"/>
    <x v="1"/>
    <x v="3"/>
    <x v="2"/>
    <s v="12-06-2003"/>
    <n v="1149"/>
    <s v="tier - 2"/>
    <s v="tier - 1"/>
    <s v="R1012"/>
    <n v="19"/>
    <n v="12"/>
    <s v="Jun"/>
    <n v="2003"/>
  </r>
  <r>
    <s v="Id2285"/>
    <s v="Alvaro Sr."/>
    <n v="41.14"/>
    <n v="6.02"/>
    <s v="No"/>
    <s v="yes"/>
    <x v="0"/>
    <n v="1"/>
    <x v="1"/>
    <x v="0"/>
    <x v="1"/>
    <s v="10-06-2004"/>
    <n v="1147"/>
    <s v="tier - 2"/>
    <s v="tier - 2"/>
    <s v="R1013"/>
    <n v="18"/>
    <n v="10"/>
    <s v="Jun"/>
    <n v="2004"/>
  </r>
  <r>
    <s v="Id2286"/>
    <s v="Hope"/>
    <n v="16.55"/>
    <n v="7.73"/>
    <s v="No"/>
    <s v="No"/>
    <x v="0"/>
    <n v="0"/>
    <x v="1"/>
    <x v="3"/>
    <x v="0"/>
    <s v="01-10-2002"/>
    <n v="1142"/>
    <s v="tier - 3"/>
    <s v="tier - 2"/>
    <s v="R1011"/>
    <n v="20"/>
    <n v="1"/>
    <s v="Oct"/>
    <n v="2002"/>
  </r>
  <r>
    <s v="Id2287"/>
    <s v="Mark P."/>
    <n v="37.29"/>
    <n v="5.03"/>
    <s v="No"/>
    <s v="yes"/>
    <x v="0"/>
    <n v="1"/>
    <x v="1"/>
    <x v="0"/>
    <x v="2"/>
    <s v="12-09-2004"/>
    <n v="1141"/>
    <s v="tier - 3"/>
    <s v="tier - 3"/>
    <s v="R1013"/>
    <n v="18"/>
    <n v="12"/>
    <s v="Sep"/>
    <n v="2004"/>
  </r>
  <r>
    <s v="Id2288"/>
    <s v="Desiree"/>
    <n v="16.739999999999998"/>
    <n v="4.08"/>
    <s v="Yes"/>
    <s v="No"/>
    <x v="0"/>
    <n v="0"/>
    <x v="1"/>
    <x v="3"/>
    <x v="2"/>
    <s v="25-10-2001"/>
    <n v="1141"/>
    <s v="tier - 3"/>
    <s v="tier - 1"/>
    <s v="R1013"/>
    <n v="21"/>
    <n v="25"/>
    <s v="Oct"/>
    <n v="2001"/>
  </r>
  <r>
    <s v="Id2289"/>
    <s v="Mario Jr."/>
    <n v="34.43"/>
    <n v="4.2699999999999996"/>
    <s v="No"/>
    <s v="yes"/>
    <x v="0"/>
    <n v="1"/>
    <x v="1"/>
    <x v="0"/>
    <x v="2"/>
    <s v="27-11-2004"/>
    <n v="1137"/>
    <s v="tier - 3"/>
    <s v="tier - 2"/>
    <s v="R1013"/>
    <n v="18"/>
    <n v="27"/>
    <s v="Nov"/>
    <n v="2004"/>
  </r>
  <r>
    <s v="Id2290"/>
    <s v="Lusapho"/>
    <n v="34.1"/>
    <n v="4.07"/>
    <s v="No"/>
    <s v="yes"/>
    <x v="0"/>
    <n v="1"/>
    <x v="1"/>
    <x v="0"/>
    <x v="2"/>
    <s v="15-10-2004"/>
    <n v="1137"/>
    <s v="tier - 3"/>
    <s v="tier - 1"/>
    <s v="R1013"/>
    <n v="18"/>
    <n v="15"/>
    <s v="Oct"/>
    <n v="2004"/>
  </r>
  <r>
    <s v="Id2291"/>
    <s v="Erin C."/>
    <n v="19.3"/>
    <n v="10.36"/>
    <s v="No"/>
    <s v="No"/>
    <x v="0"/>
    <n v="0"/>
    <x v="1"/>
    <x v="2"/>
    <x v="0"/>
    <s v="11-08-2002"/>
    <n v="1137"/>
    <s v="tier - 3"/>
    <s v="tier - 1"/>
    <s v="R1013"/>
    <n v="20"/>
    <n v="11"/>
    <s v="Aug"/>
    <n v="2002"/>
  </r>
  <r>
    <s v="Id2292"/>
    <s v="Alan F"/>
    <n v="33.659999999999997"/>
    <n v="5.71"/>
    <s v="No"/>
    <s v="yes"/>
    <x v="0"/>
    <n v="1"/>
    <x v="1"/>
    <x v="0"/>
    <x v="1"/>
    <s v="28-11-2004"/>
    <n v="1136"/>
    <s v="tier - 3"/>
    <s v="tier - 3"/>
    <s v="R1013"/>
    <n v="18"/>
    <n v="28"/>
    <s v="Nov"/>
    <n v="2004"/>
  </r>
  <r>
    <s v="Id2293"/>
    <s v="Ryan"/>
    <n v="33.33"/>
    <n v="6.08"/>
    <s v="No"/>
    <s v="yes"/>
    <x v="0"/>
    <n v="1"/>
    <x v="1"/>
    <x v="0"/>
    <x v="1"/>
    <s v="11-06-2004"/>
    <n v="1136"/>
    <s v="tier - 3"/>
    <s v="tier - 3"/>
    <s v="R1013"/>
    <n v="18"/>
    <n v="11"/>
    <s v="Jun"/>
    <n v="2004"/>
  </r>
  <r>
    <s v="Id2294"/>
    <s v="Hope"/>
    <n v="21.84"/>
    <n v="5.71"/>
    <s v="No"/>
    <s v="yes"/>
    <x v="0"/>
    <n v="1"/>
    <x v="1"/>
    <x v="2"/>
    <x v="1"/>
    <s v="06-10-2004"/>
    <n v="1135"/>
    <s v="tier - 3"/>
    <s v="tier - 3"/>
    <s v="R1013"/>
    <n v="18"/>
    <n v="6"/>
    <s v="Oct"/>
    <n v="2004"/>
  </r>
  <r>
    <s v="Id2295"/>
    <s v="Josh"/>
    <n v="16.87"/>
    <n v="9.1300000000000008"/>
    <s v="No"/>
    <s v="No"/>
    <x v="0"/>
    <n v="0"/>
    <x v="1"/>
    <x v="3"/>
    <x v="0"/>
    <s v="19-07-2002"/>
    <n v="1132"/>
    <s v="tier - 3"/>
    <s v="tier - 1"/>
    <s v="R1013"/>
    <n v="20"/>
    <n v="19"/>
    <s v="Jul"/>
    <n v="2002"/>
  </r>
  <r>
    <s v="Id2296"/>
    <s v="Jacob J"/>
    <n v="30.14"/>
    <n v="5.49"/>
    <s v="No"/>
    <s v="yes"/>
    <x v="0"/>
    <n v="1"/>
    <x v="1"/>
    <x v="0"/>
    <x v="2"/>
    <s v="14-06-2004"/>
    <n v="1132"/>
    <s v="tier - 3"/>
    <s v="tier - 1"/>
    <s v="R1013"/>
    <n v="18"/>
    <n v="14"/>
    <s v="Jun"/>
    <n v="2004"/>
  </r>
  <r>
    <s v="Id2297"/>
    <s v="Jose Tomas"/>
    <n v="23.21"/>
    <n v="4.37"/>
    <s v="No"/>
    <s v="yes"/>
    <x v="0"/>
    <n v="1"/>
    <x v="1"/>
    <x v="2"/>
    <x v="2"/>
    <s v="12-11-2004"/>
    <n v="1122"/>
    <s v="tier - 3"/>
    <s v="tier - 1"/>
    <s v="R1013"/>
    <n v="18"/>
    <n v="12"/>
    <s v="Nov"/>
    <n v="2004"/>
  </r>
  <r>
    <s v="Id2298"/>
    <s v="Mary Evan"/>
    <n v="17.170000000000002"/>
    <n v="8.4600000000000009"/>
    <s v="No"/>
    <s v="No"/>
    <x v="0"/>
    <n v="0"/>
    <x v="1"/>
    <x v="3"/>
    <x v="0"/>
    <s v="13-08-2002"/>
    <n v="1086"/>
    <s v="tier - 3"/>
    <s v="tier - 3"/>
    <s v="R1013"/>
    <n v="20"/>
    <n v="13"/>
    <s v="Aug"/>
    <n v="2002"/>
  </r>
  <r>
    <s v="Id2299"/>
    <s v="Justin K."/>
    <n v="15.61"/>
    <n v="5.28"/>
    <s v="No"/>
    <s v="No"/>
    <x v="0"/>
    <n v="1"/>
    <x v="1"/>
    <x v="3"/>
    <x v="2"/>
    <s v="26-12-1998"/>
    <n v="1082"/>
    <s v="tier - 3"/>
    <s v="tier - 2"/>
    <s v="R1013"/>
    <n v="24"/>
    <n v="26"/>
    <s v="Dec"/>
    <n v="1998"/>
  </r>
  <r>
    <s v="Id2300"/>
    <s v="Patrick"/>
    <n v="17.98"/>
    <n v="5.33"/>
    <s v="Yes"/>
    <s v="No"/>
    <x v="1"/>
    <n v="1"/>
    <x v="1"/>
    <x v="3"/>
    <x v="2"/>
    <s v="13-08-1997"/>
    <n v="1071"/>
    <s v="tier - 3"/>
    <s v="tier - 3"/>
    <s v="R1013"/>
    <n v="25"/>
    <n v="13"/>
    <s v="Aug"/>
    <n v="1997"/>
  </r>
  <r>
    <s v="Id2301"/>
    <s v="Roman"/>
    <n v="21.64"/>
    <n v="5.5"/>
    <s v="No"/>
    <s v="yes"/>
    <x v="0"/>
    <n v="1"/>
    <x v="1"/>
    <x v="2"/>
    <x v="2"/>
    <s v="24-08-2004"/>
    <n v="1070"/>
    <s v="tier - 3"/>
    <s v="tier - 3"/>
    <s v="R1013"/>
    <n v="18"/>
    <n v="24"/>
    <s v="Aug"/>
    <n v="2004"/>
  </r>
  <r>
    <s v="Id2302"/>
    <s v="David"/>
    <n v="16.399999999999999"/>
    <n v="5.4"/>
    <s v="No"/>
    <s v="No"/>
    <x v="1"/>
    <n v="1"/>
    <x v="1"/>
    <x v="3"/>
    <x v="2"/>
    <s v="28-09-1993"/>
    <n v="1068"/>
    <s v="tier - 3"/>
    <s v="tier - 1"/>
    <s v="R1013"/>
    <n v="29"/>
    <n v="28"/>
    <s v="Sep"/>
    <n v="1993"/>
  </r>
  <r>
    <s v="Id2303"/>
    <s v="Evelyn L"/>
    <n v="15.77"/>
    <n v="6.05"/>
    <s v="Yes"/>
    <s v="No"/>
    <x v="0"/>
    <n v="1"/>
    <x v="1"/>
    <x v="3"/>
    <x v="1"/>
    <s v="01-06-1995"/>
    <n v="1056"/>
    <s v="tier - 3"/>
    <s v="tier - 2"/>
    <s v="R1013"/>
    <n v="28"/>
    <n v="1"/>
    <s v="Jun"/>
    <n v="1995"/>
  </r>
  <r>
    <s v="Id2304"/>
    <s v="Jim"/>
    <n v="18.27"/>
    <n v="11.46"/>
    <s v="No"/>
    <s v="No"/>
    <x v="0"/>
    <n v="0"/>
    <x v="1"/>
    <x v="3"/>
    <x v="0"/>
    <s v="01-07-2002"/>
    <n v="1049"/>
    <s v="tier - 3"/>
    <s v="tier - 2"/>
    <s v="R1012"/>
    <n v="20"/>
    <n v="1"/>
    <s v="Jul"/>
    <n v="2002"/>
  </r>
  <r>
    <s v="Id2305"/>
    <s v="Matthew S"/>
    <n v="16.489999999999998"/>
    <n v="8.48"/>
    <s v="No"/>
    <s v="No"/>
    <x v="0"/>
    <n v="0"/>
    <x v="1"/>
    <x v="3"/>
    <x v="0"/>
    <s v="20-07-2002"/>
    <n v="1047"/>
    <s v="tier - 3"/>
    <s v="tier - 1"/>
    <s v="R1013"/>
    <n v="20"/>
    <n v="20"/>
    <s v="Jul"/>
    <n v="2002"/>
  </r>
  <r>
    <s v="Id2306"/>
    <s v="Kenneth"/>
    <n v="16.14"/>
    <n v="4.8600000000000003"/>
    <s v="No"/>
    <s v="No"/>
    <x v="0"/>
    <n v="0"/>
    <x v="1"/>
    <x v="3"/>
    <x v="2"/>
    <s v="17-11-1994"/>
    <n v="1044"/>
    <s v="tier - 3"/>
    <s v="tier - 2"/>
    <s v="R1013"/>
    <n v="28"/>
    <n v="17"/>
    <s v="Nov"/>
    <n v="1994"/>
  </r>
  <r>
    <s v="Id2307"/>
    <s v="Andrea"/>
    <n v="20.85"/>
    <n v="4.45"/>
    <s v="Yes"/>
    <s v="No"/>
    <x v="0"/>
    <n v="1"/>
    <x v="1"/>
    <x v="2"/>
    <x v="2"/>
    <s v="05-10-1995"/>
    <n v="1034"/>
    <s v="tier - 3"/>
    <s v="tier - 1"/>
    <s v="R1013"/>
    <n v="27"/>
    <n v="5"/>
    <s v="Oct"/>
    <n v="1995"/>
  </r>
  <r>
    <s v="Id2308"/>
    <s v="Kristina"/>
    <n v="15.88"/>
    <n v="4.3600000000000003"/>
    <s v="No"/>
    <s v="No"/>
    <x v="0"/>
    <n v="0"/>
    <x v="1"/>
    <x v="3"/>
    <x v="2"/>
    <s v="05-08-1999"/>
    <n v="1019"/>
    <s v="tier - 3"/>
    <s v="tier - 2"/>
    <s v="R1013"/>
    <n v="23"/>
    <n v="5"/>
    <s v="Aug"/>
    <n v="1999"/>
  </r>
  <r>
    <s v="Id2309"/>
    <s v="Kristen"/>
    <n v="20.66"/>
    <n v="5.8"/>
    <s v="No"/>
    <s v="yes"/>
    <x v="0"/>
    <n v="1"/>
    <x v="1"/>
    <x v="2"/>
    <x v="1"/>
    <s v="09-10-2000"/>
    <n v="1012"/>
    <s v="tier - 3"/>
    <s v="tier - 2"/>
    <s v="R1013"/>
    <n v="22"/>
    <n v="9"/>
    <s v="Oct"/>
    <n v="2000"/>
  </r>
  <r>
    <s v="Id2310"/>
    <s v="Matthew"/>
    <n v="20.399999999999999"/>
    <n v="5.27"/>
    <s v="No"/>
    <s v="No"/>
    <x v="0"/>
    <n v="0"/>
    <x v="1"/>
    <x v="2"/>
    <x v="2"/>
    <s v="22-11-1994"/>
    <n v="1007"/>
    <s v="tier - 3"/>
    <s v="tier - 2"/>
    <s v="R1013"/>
    <n v="28"/>
    <n v="22"/>
    <s v="Nov"/>
    <n v="1994"/>
  </r>
  <r>
    <s v="Id2311"/>
    <s v="Kathleen"/>
    <n v="25.19"/>
    <n v="5.64"/>
    <s v="Yes"/>
    <s v="No"/>
    <x v="0"/>
    <n v="0"/>
    <x v="1"/>
    <x v="1"/>
    <x v="2"/>
    <s v="19-08-2001"/>
    <n v="965"/>
    <s v="tier - 3"/>
    <s v="tier - 2"/>
    <s v="R1013"/>
    <n v="21"/>
    <n v="19"/>
    <s v="Aug"/>
    <n v="2001"/>
  </r>
  <r>
    <s v="Id2312"/>
    <s v="Lindsey"/>
    <n v="20.54"/>
    <n v="4.2"/>
    <s v="Yes"/>
    <s v="No"/>
    <x v="0"/>
    <n v="1"/>
    <x v="1"/>
    <x v="2"/>
    <x v="2"/>
    <s v="28-10-1995"/>
    <n v="929"/>
    <s v="tier - 3"/>
    <s v="tier - 1"/>
    <s v="R1013"/>
    <n v="27"/>
    <n v="28"/>
    <s v="Oct"/>
    <n v="1995"/>
  </r>
  <r>
    <s v="Id2313"/>
    <s v="Robert"/>
    <n v="20.13"/>
    <n v="5.42"/>
    <s v="No"/>
    <s v="No"/>
    <x v="0"/>
    <n v="0"/>
    <x v="1"/>
    <x v="2"/>
    <x v="2"/>
    <s v="30-10-1994"/>
    <n v="915"/>
    <s v="tier - 3"/>
    <s v="tier - 1"/>
    <s v="R1013"/>
    <n v="28"/>
    <n v="30"/>
    <s v="Oct"/>
    <n v="1994"/>
  </r>
  <r>
    <s v="Id2314"/>
    <s v="Sarah E."/>
    <n v="18.93"/>
    <n v="6.11"/>
    <s v="No"/>
    <s v="No"/>
    <x v="1"/>
    <n v="1"/>
    <x v="1"/>
    <x v="2"/>
    <x v="1"/>
    <s v="27-11-1993"/>
    <n v="896"/>
    <s v="tier - 3"/>
    <s v="tier - 1"/>
    <s v="R1013"/>
    <n v="29"/>
    <n v="27"/>
    <s v="Nov"/>
    <n v="1993"/>
  </r>
  <r>
    <s v="Id2315"/>
    <s v="Flannery"/>
    <n v="24.14"/>
    <n v="5.29"/>
    <s v="No"/>
    <s v="yes"/>
    <x v="0"/>
    <n v="1"/>
    <x v="1"/>
    <x v="2"/>
    <x v="2"/>
    <s v="18-11-2000"/>
    <n v="865"/>
    <s v="tier - 3"/>
    <s v="tier - 1"/>
    <s v="R1013"/>
    <n v="22"/>
    <n v="18"/>
    <s v="Nov"/>
    <n v="2000"/>
  </r>
  <r>
    <s v="Id2316"/>
    <s v="John T"/>
    <n v="25.03"/>
    <n v="5.91"/>
    <s v="No"/>
    <s v="yes"/>
    <x v="0"/>
    <n v="1"/>
    <x v="1"/>
    <x v="1"/>
    <x v="1"/>
    <s v="07-10-2004"/>
    <n v="831"/>
    <s v="tier - 3"/>
    <s v="tier - 2"/>
    <s v="R1011"/>
    <n v="18"/>
    <n v="7"/>
    <s v="Oct"/>
    <n v="2004"/>
  </r>
  <r>
    <s v="Id2317"/>
    <s v="Koji"/>
    <n v="20.47"/>
    <n v="5.81"/>
    <s v="Yes"/>
    <s v="No"/>
    <x v="0"/>
    <n v="1"/>
    <x v="1"/>
    <x v="2"/>
    <x v="1"/>
    <s v="07-12-1995"/>
    <n v="774"/>
    <s v="tier - 3"/>
    <s v="tier - 2"/>
    <s v="R1013"/>
    <n v="27"/>
    <n v="7"/>
    <s v="Dec"/>
    <n v="1995"/>
  </r>
  <r>
    <s v="Id2318"/>
    <s v="Candice M"/>
    <n v="18.82"/>
    <n v="5.51"/>
    <s v="Yes"/>
    <s v="No"/>
    <x v="0"/>
    <n v="0"/>
    <x v="1"/>
    <x v="2"/>
    <x v="2"/>
    <s v="18-09-1996"/>
    <n v="770"/>
    <s v="tier - 3"/>
    <s v="tier - 2"/>
    <s v="R1012"/>
    <n v="26"/>
    <n v="18"/>
    <s v="Sep"/>
    <n v="1996"/>
  </r>
  <r>
    <s v="Id2319"/>
    <s v="Theodore A."/>
    <n v="17.079999999999998"/>
    <n v="5.73"/>
    <s v="No"/>
    <s v="No"/>
    <x v="1"/>
    <n v="1"/>
    <x v="1"/>
    <x v="3"/>
    <x v="1"/>
    <s v="28-06-1993"/>
    <n v="770"/>
    <s v="tier - 3"/>
    <s v="tier - 3"/>
    <s v="R1013"/>
    <n v="29"/>
    <n v="28"/>
    <s v="Jun"/>
    <n v="1993"/>
  </r>
  <r>
    <s v="Id2320"/>
    <s v="Lindy"/>
    <n v="19.21"/>
    <n v="5.53"/>
    <s v="Yes"/>
    <s v="No"/>
    <x v="0"/>
    <n v="0"/>
    <x v="1"/>
    <x v="2"/>
    <x v="2"/>
    <s v="22-10-1996"/>
    <n v="760"/>
    <s v="tier - 3"/>
    <s v="tier - 3"/>
    <s v="R1013"/>
    <n v="26"/>
    <n v="22"/>
    <s v="Oct"/>
    <n v="1996"/>
  </r>
  <r>
    <s v="Id2321"/>
    <s v="Thomas"/>
    <n v="17.86"/>
    <n v="5.43"/>
    <s v="No"/>
    <s v="No"/>
    <x v="1"/>
    <n v="1"/>
    <x v="1"/>
    <x v="3"/>
    <x v="2"/>
    <s v="09-08-1993"/>
    <n v="760"/>
    <s v="tier - 3"/>
    <s v="tier - 1"/>
    <s v="R1013"/>
    <n v="29"/>
    <n v="9"/>
    <s v="Aug"/>
    <n v="1993"/>
  </r>
  <r>
    <s v="Id2322"/>
    <s v="Holly"/>
    <n v="21.38"/>
    <n v="8.01"/>
    <s v="No"/>
    <s v="No"/>
    <x v="0"/>
    <n v="0"/>
    <x v="1"/>
    <x v="2"/>
    <x v="0"/>
    <s v="19-09-2002"/>
    <n v="750"/>
    <s v="tier - 3"/>
    <s v="tier - 1"/>
    <s v="R1012"/>
    <n v="20"/>
    <n v="19"/>
    <s v="Sep"/>
    <n v="2002"/>
  </r>
  <r>
    <s v="Id2323"/>
    <s v="Matthew"/>
    <n v="23.35"/>
    <n v="5.94"/>
    <s v="No"/>
    <s v="No"/>
    <x v="0"/>
    <n v="0"/>
    <x v="1"/>
    <x v="2"/>
    <x v="1"/>
    <s v="14-12-1999"/>
    <n v="723"/>
    <s v="tier - 3"/>
    <s v="tier - 1"/>
    <s v="R1013"/>
    <n v="23"/>
    <n v="14"/>
    <s v="Dec"/>
    <n v="1999"/>
  </r>
  <r>
    <s v="Id2324"/>
    <s v="Meghan K"/>
    <n v="22.24"/>
    <n v="5.04"/>
    <s v="No"/>
    <s v="No"/>
    <x v="0"/>
    <n v="0"/>
    <x v="1"/>
    <x v="2"/>
    <x v="2"/>
    <s v="26-12-1999"/>
    <n v="700"/>
    <s v="tier - 2"/>
    <s v="tier - 3"/>
    <s v="R1013"/>
    <n v="23"/>
    <n v="26"/>
    <s v="Dec"/>
    <n v="1999"/>
  </r>
  <r>
    <s v="Id2325"/>
    <s v="Fred"/>
    <n v="24.76"/>
    <n v="4.54"/>
    <s v="Yes"/>
    <s v="No"/>
    <x v="0"/>
    <n v="0"/>
    <x v="1"/>
    <x v="2"/>
    <x v="2"/>
    <s v="12-09-2001"/>
    <n v="688"/>
    <s v="tier - 3"/>
    <s v="tier - 2"/>
    <s v="R1013"/>
    <n v="21"/>
    <n v="12"/>
    <s v="Sep"/>
    <n v="2001"/>
  </r>
  <r>
    <s v="Id2326"/>
    <s v="Sebastian"/>
    <n v="20.100000000000001"/>
    <n v="5.6"/>
    <s v="Yes"/>
    <s v="No"/>
    <x v="1"/>
    <n v="1"/>
    <x v="1"/>
    <x v="2"/>
    <x v="2"/>
    <s v="09-11-1997"/>
    <n v="670"/>
    <s v="tier - 3"/>
    <s v="tier - 3"/>
    <s v="R1013"/>
    <n v="25"/>
    <n v="9"/>
    <s v="Nov"/>
    <n v="1997"/>
  </r>
  <r>
    <s v="Id2327"/>
    <s v="Laura"/>
    <n v="21.77"/>
    <n v="10.67"/>
    <s v="No"/>
    <s v="No"/>
    <x v="0"/>
    <n v="0"/>
    <x v="1"/>
    <x v="2"/>
    <x v="0"/>
    <s v="29-11-2002"/>
    <n v="668"/>
    <s v="tier - 3"/>
    <s v="tier - 2"/>
    <s v="R1012"/>
    <n v="20"/>
    <n v="29"/>
    <s v="Nov"/>
    <n v="2002"/>
  </r>
  <r>
    <s v="Id2328"/>
    <s v="Nicole"/>
    <n v="17.82"/>
    <n v="5.26"/>
    <s v="Yes"/>
    <s v="No"/>
    <x v="0"/>
    <n v="1"/>
    <x v="1"/>
    <x v="3"/>
    <x v="2"/>
    <s v="04-07-1995"/>
    <n v="650"/>
    <s v="tier - 3"/>
    <s v="tier - 3"/>
    <s v="R1013"/>
    <n v="27"/>
    <n v="4"/>
    <s v="Jul"/>
    <n v="1995"/>
  </r>
  <r>
    <s v="Id2329"/>
    <s v="Susan E"/>
    <n v="17.07"/>
    <n v="5.22"/>
    <s v="No"/>
    <s v="No"/>
    <x v="1"/>
    <n v="1"/>
    <x v="1"/>
    <x v="3"/>
    <x v="2"/>
    <s v="01-06-1993"/>
    <n v="650"/>
    <s v="tier - 3"/>
    <s v="tier - 3"/>
    <s v="R1013"/>
    <n v="30"/>
    <n v="1"/>
    <s v="Jun"/>
    <n v="1993"/>
  </r>
  <r>
    <s v="Id2330"/>
    <s v="Katy"/>
    <n v="22.24"/>
    <n v="4.29"/>
    <s v="Yes"/>
    <s v="No"/>
    <x v="0"/>
    <n v="0"/>
    <x v="1"/>
    <x v="2"/>
    <x v="2"/>
    <s v="20-11-2001"/>
    <n v="646"/>
    <s v="tier - 3"/>
    <s v="tier - 3"/>
    <s v="R1012"/>
    <n v="21"/>
    <n v="20"/>
    <s v="Nov"/>
    <n v="2001"/>
  </r>
  <r>
    <s v="Id2331"/>
    <s v="Jordan"/>
    <n v="22.34"/>
    <n v="5.57"/>
    <s v="No"/>
    <s v="No"/>
    <x v="0"/>
    <n v="1"/>
    <x v="1"/>
    <x v="2"/>
    <x v="2"/>
    <s v="27-07-1998"/>
    <n v="637"/>
    <s v="tier - 3"/>
    <s v="tier - 3"/>
    <s v="R1013"/>
    <n v="24"/>
    <n v="27"/>
    <s v="Jul"/>
    <n v="1998"/>
  </r>
  <r>
    <s v="Id2332"/>
    <s v="Juan D. Sr."/>
    <n v="17.7"/>
    <n v="6.28"/>
    <s v="No"/>
    <s v="No"/>
    <x v="0"/>
    <n v="1"/>
    <x v="1"/>
    <x v="3"/>
    <x v="1"/>
    <s v="13-09-1992"/>
    <n v="605"/>
    <s v="tier - 3"/>
    <s v="tier - 3"/>
    <s v="R1013"/>
    <n v="30"/>
    <n v="13"/>
    <s v="Sep"/>
    <n v="1992"/>
  </r>
  <r>
    <s v="Id2333"/>
    <s v="Julie"/>
    <n v="16.47"/>
    <n v="6.35"/>
    <s v="No"/>
    <s v="No"/>
    <x v="1"/>
    <n v="1"/>
    <x v="1"/>
    <x v="3"/>
    <x v="1"/>
    <s v="30-06-1993"/>
    <n v="600"/>
    <s v="tier - 2"/>
    <s v="tier - 1"/>
    <s v="R1013"/>
    <n v="29"/>
    <n v="30"/>
    <s v="Jun"/>
    <n v="1993"/>
  </r>
  <r>
    <s v="Id2334"/>
    <s v="Evan P"/>
    <n v="17.600000000000001"/>
    <n v="4.3899999999999997"/>
    <s v="No"/>
    <s v="No"/>
    <x v="0"/>
    <n v="1"/>
    <x v="1"/>
    <x v="3"/>
    <x v="2"/>
    <s v="30-11-1992"/>
    <n v="571"/>
    <s v="tier - 2"/>
    <s v="tier - 1"/>
    <s v="R1013"/>
    <n v="30"/>
    <n v="30"/>
    <s v="Nov"/>
    <n v="1992"/>
  </r>
  <r>
    <s v="Id2335"/>
    <s v="Aaron K"/>
    <n v="17.579999999999998"/>
    <n v="4.51"/>
    <s v="No"/>
    <s v="No"/>
    <x v="0"/>
    <n v="1"/>
    <x v="1"/>
    <x v="3"/>
    <x v="2"/>
    <s v="09-07-1992"/>
    <n v="564"/>
    <s v="tier - 2"/>
    <s v="tier - 3"/>
    <s v="R1013"/>
    <n v="30"/>
    <n v="9"/>
    <s v="Jul"/>
    <n v="19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x v="0"/>
    <x v="0"/>
    <s v="12-10-1968"/>
    <n v="63770"/>
    <s v="tier - 1"/>
    <s v="tier - 3"/>
    <s v="R1013"/>
    <n v="54"/>
    <n v="12"/>
    <s v="Oct"/>
    <n v="1968"/>
  </r>
  <r>
    <s v="Id2"/>
    <s v="Matthew D"/>
    <n v="30.36"/>
    <n v="5.77"/>
    <s v="No"/>
    <s v="No"/>
    <s v="No"/>
    <n v="0"/>
    <s v="Yes"/>
    <x v="0"/>
    <x v="1"/>
    <s v="08-06-1977"/>
    <n v="62593"/>
    <s v="tier - 2"/>
    <s v="tier - 3"/>
    <s v="R1013"/>
    <n v="46"/>
    <n v="8"/>
    <s v="Jun"/>
    <n v="1977"/>
  </r>
  <r>
    <s v="Id3"/>
    <s v="Phil"/>
    <n v="34.484999999999999"/>
    <n v="11.87"/>
    <s v="Yes"/>
    <s v="No"/>
    <s v="No"/>
    <n v="2"/>
    <s v="Yes"/>
    <x v="0"/>
    <x v="0"/>
    <s v="11-09-1970"/>
    <n v="60021"/>
    <s v="tier - 1"/>
    <s v="tier - 1"/>
    <s v="R1012"/>
    <n v="52"/>
    <n v="11"/>
    <s v="Sep"/>
    <n v="1970"/>
  </r>
  <r>
    <s v="Id4"/>
    <s v="Kelsey"/>
    <n v="38.094999999999999"/>
    <n v="6.05"/>
    <s v="No"/>
    <s v="No"/>
    <s v="No"/>
    <n v="0"/>
    <s v="Yes"/>
    <x v="0"/>
    <x v="1"/>
    <s v="06-06-1991"/>
    <n v="58571"/>
    <s v="tier - 1"/>
    <s v="tier - 3"/>
    <s v="R1024"/>
    <n v="32"/>
    <n v="6"/>
    <s v="Jun"/>
    <n v="1991"/>
  </r>
  <r>
    <s v="Id5"/>
    <s v="Kristyn"/>
    <n v="35.53"/>
    <n v="5.45"/>
    <s v="No"/>
    <s v="No"/>
    <s v="No"/>
    <n v="0"/>
    <s v="Yes"/>
    <x v="0"/>
    <x v="2"/>
    <s v="19-06-1989"/>
    <n v="55135"/>
    <s v="tier - 1"/>
    <s v="tier - 2"/>
    <s v="R1012"/>
    <n v="33"/>
    <n v="19"/>
    <s v="Jun"/>
    <n v="1989"/>
  </r>
  <r>
    <s v="Id6"/>
    <s v="Russell B."/>
    <n v="32.799999999999997"/>
    <n v="6.59"/>
    <s v="No"/>
    <s v="No"/>
    <s v="No"/>
    <n v="0"/>
    <s v="Yes"/>
    <x v="0"/>
    <x v="0"/>
    <s v="04-08-1962"/>
    <n v="52591"/>
    <s v="tier - 1"/>
    <s v="tier - 3"/>
    <s v="R1011"/>
    <n v="60"/>
    <n v="4"/>
    <s v="Aug"/>
    <n v="1962"/>
  </r>
  <r>
    <s v="Id7"/>
    <s v="Scott"/>
    <n v="36.4"/>
    <n v="6.07"/>
    <s v="No"/>
    <s v="No"/>
    <s v="No"/>
    <n v="0"/>
    <s v="Yes"/>
    <x v="0"/>
    <x v="1"/>
    <s v="27-10-1994"/>
    <n v="51195"/>
    <s v="tier - 1"/>
    <s v="tier - 3"/>
    <s v="R1011"/>
    <n v="28"/>
    <n v="27"/>
    <s v="Oct"/>
    <n v="1994"/>
  </r>
  <r>
    <s v="Id8"/>
    <s v="Stephen"/>
    <n v="36.96"/>
    <n v="7.93"/>
    <s v="No"/>
    <s v="No"/>
    <s v="No"/>
    <n v="3"/>
    <s v="Yes"/>
    <x v="0"/>
    <x v="0"/>
    <s v="27-06-1958"/>
    <n v="49578"/>
    <s v="tier - 2"/>
    <s v="tier - 2"/>
    <s v="R1013"/>
    <n v="64"/>
    <n v="27"/>
    <s v="Jun"/>
    <n v="1958"/>
  </r>
  <r>
    <s v="Id9"/>
    <s v="Patrick R."/>
    <n v="41.14"/>
    <n v="9.58"/>
    <s v="Yes"/>
    <s v="No"/>
    <s v="Yes"/>
    <n v="1"/>
    <s v="Yes"/>
    <x v="0"/>
    <x v="0"/>
    <s v="04-09-1963"/>
    <n v="48970"/>
    <s v="tier - 1"/>
    <s v="tier - 2"/>
    <s v="R1013"/>
    <n v="59"/>
    <n v="4"/>
    <s v="Sep"/>
    <n v="1963"/>
  </r>
  <r>
    <s v="Id10"/>
    <s v="Brooke N."/>
    <n v="38.06"/>
    <n v="10.79"/>
    <s v="No"/>
    <s v="No"/>
    <s v="No"/>
    <n v="0"/>
    <s v="Yes"/>
    <x v="0"/>
    <x v="0"/>
    <s v="29-12-1978"/>
    <n v="48885"/>
    <s v="tier - 1"/>
    <s v="tier - 2"/>
    <s v="R1013"/>
    <n v="44"/>
    <n v="29"/>
    <s v="Dec"/>
    <n v="1978"/>
  </r>
  <r>
    <s v="Id11"/>
    <s v="Paola Andrea"/>
    <n v="37.700000000000003"/>
    <n v="5.96"/>
    <s v="Yes"/>
    <s v="No"/>
    <s v="No"/>
    <n v="2"/>
    <s v="Yes"/>
    <x v="0"/>
    <x v="1"/>
    <s v="22-07-1959"/>
    <n v="48824"/>
    <s v="tier - 2"/>
    <s v="tier - 1"/>
    <s v="R1011"/>
    <n v="63"/>
    <n v="22"/>
    <s v="Jul"/>
    <n v="1959"/>
  </r>
  <r>
    <s v="Id12"/>
    <s v="David"/>
    <n v="42.13"/>
    <n v="11.9"/>
    <s v="No"/>
    <s v="No"/>
    <s v="No"/>
    <n v="0"/>
    <s v="Yes"/>
    <x v="0"/>
    <x v="0"/>
    <s v="27-10-1965"/>
    <n v="48676"/>
    <s v="tier - 1"/>
    <s v="tier - 2"/>
    <s v="R1013"/>
    <n v="57"/>
    <n v="27"/>
    <s v="Oct"/>
    <n v="1965"/>
  </r>
  <r>
    <s v="Id13"/>
    <s v="Wade"/>
    <n v="40.92"/>
    <n v="8.41"/>
    <s v="No"/>
    <s v="No"/>
    <s v="No"/>
    <n v="0"/>
    <s v="Yes"/>
    <x v="0"/>
    <x v="0"/>
    <s v="11-10-1962"/>
    <n v="48674"/>
    <s v="tier - 1"/>
    <s v="tier - 2"/>
    <s v="R1013"/>
    <n v="60"/>
    <n v="11"/>
    <s v="Oct"/>
    <n v="1962"/>
  </r>
  <r>
    <s v="Id14"/>
    <s v="Franklin"/>
    <n v="40.564999999999998"/>
    <n v="7.02"/>
    <s v="No"/>
    <s v="No"/>
    <s v="No"/>
    <n v="0"/>
    <s v="Yes"/>
    <x v="0"/>
    <x v="0"/>
    <s v="01-12-1968"/>
    <n v="48549"/>
    <s v="tier - 1"/>
    <s v="tier - 3"/>
    <s v="R1016"/>
    <n v="54"/>
    <n v="1"/>
    <s v="Dec"/>
    <n v="1968"/>
  </r>
  <r>
    <s v="Id15"/>
    <s v="Leilani M."/>
    <n v="36.384999999999998"/>
    <n v="7.59"/>
    <s v="Yes"/>
    <s v="No"/>
    <s v="No"/>
    <n v="2"/>
    <s v="Yes"/>
    <x v="0"/>
    <x v="0"/>
    <s v="21-12-1961"/>
    <n v="48518"/>
    <s v="tier - 1"/>
    <s v="tier - 3"/>
    <s v="R1024"/>
    <n v="61"/>
    <n v="21"/>
    <s v="Dec"/>
    <n v="1961"/>
  </r>
  <r>
    <s v="Id16"/>
    <s v="Philippe"/>
    <n v="39.9"/>
    <n v="11.32"/>
    <s v="No"/>
    <s v="No"/>
    <s v="No"/>
    <n v="0"/>
    <s v="Yes"/>
    <x v="0"/>
    <x v="0"/>
    <s v="27-08-1962"/>
    <n v="48173"/>
    <s v="tier - 1"/>
    <s v="tier - 3"/>
    <s v="R1011"/>
    <n v="60"/>
    <n v="27"/>
    <s v="Aug"/>
    <n v="1962"/>
  </r>
  <r>
    <s v="Id17"/>
    <s v="Jennifer A."/>
    <n v="33.799999999999997"/>
    <n v="7.67"/>
    <s v="No"/>
    <s v="No"/>
    <s v="No"/>
    <n v="3"/>
    <s v="Yes"/>
    <x v="0"/>
    <x v="0"/>
    <s v="16-11-1958"/>
    <n v="47928"/>
    <s v="tier - 2"/>
    <s v="tier - 3"/>
    <s v="R1011"/>
    <n v="64"/>
    <n v="16"/>
    <s v="Nov"/>
    <n v="1958"/>
  </r>
  <r>
    <s v="Id18"/>
    <s v="Christina M."/>
    <n v="36.765000000000001"/>
    <n v="7.29"/>
    <s v="Yes"/>
    <s v="No"/>
    <s v="Yes"/>
    <n v="1"/>
    <s v="Yes"/>
    <x v="0"/>
    <x v="0"/>
    <s v="05-08-1963"/>
    <n v="47897"/>
    <s v="tier - 1"/>
    <s v="tier - 3"/>
    <s v="R1024"/>
    <n v="59"/>
    <n v="5"/>
    <s v="Aug"/>
    <n v="1963"/>
  </r>
  <r>
    <s v="Id19"/>
    <s v="Said Sr."/>
    <n v="36.954999999999998"/>
    <n v="4.72"/>
    <s v="Yes"/>
    <s v="No"/>
    <s v="No"/>
    <n v="1"/>
    <s v="Yes"/>
    <x v="0"/>
    <x v="2"/>
    <s v="07-11-1964"/>
    <n v="47496"/>
    <s v="tier - 1"/>
    <s v="tier - 3"/>
    <s v="R1012"/>
    <n v="58"/>
    <n v="7"/>
    <s v="Nov"/>
    <n v="1964"/>
  </r>
  <r>
    <s v="Id20"/>
    <s v="John"/>
    <n v="42.9"/>
    <n v="11.41"/>
    <s v="No"/>
    <s v="No"/>
    <s v="No"/>
    <n v="0"/>
    <s v="Yes"/>
    <x v="0"/>
    <x v="0"/>
    <s v="27-09-1971"/>
    <n v="47463"/>
    <s v="tier - 1"/>
    <s v="tier - 2"/>
    <s v="R1013"/>
    <n v="51"/>
    <n v="27"/>
    <s v="Sep"/>
    <n v="1971"/>
  </r>
  <r>
    <s v="Id21"/>
    <s v="Myles"/>
    <n v="36.299999999999997"/>
    <n v="11.5"/>
    <s v="Yes"/>
    <s v="No"/>
    <s v="No"/>
    <n v="2"/>
    <s v="Yes"/>
    <x v="0"/>
    <x v="0"/>
    <s v="13-06-1961"/>
    <n v="47404"/>
    <s v="tier - 1"/>
    <s v="tier - 3"/>
    <s v="R1011"/>
    <n v="61"/>
    <n v="13"/>
    <s v="Jun"/>
    <n v="1961"/>
  </r>
  <r>
    <s v="Id22"/>
    <s v="Madelyn C"/>
    <n v="32.200000000000003"/>
    <n v="6.22"/>
    <s v="Yes"/>
    <s v="No"/>
    <s v="No"/>
    <n v="2"/>
    <s v="Yes"/>
    <x v="0"/>
    <x v="1"/>
    <s v="04-10-1959"/>
    <n v="47305"/>
    <s v="tier - 2"/>
    <s v="tier - 1"/>
    <s v="R1011"/>
    <n v="63"/>
    <n v="4"/>
    <s v="Oct"/>
    <n v="1959"/>
  </r>
  <r>
    <s v="Id23"/>
    <s v="Nicole"/>
    <n v="31.3"/>
    <n v="11.38"/>
    <s v="No"/>
    <s v="No"/>
    <s v="No"/>
    <n v="3"/>
    <s v="Yes"/>
    <x v="0"/>
    <x v="0"/>
    <s v="03-09-1958"/>
    <n v="47291"/>
    <s v="tier - 2"/>
    <s v="tier - 1"/>
    <s v="R1011"/>
    <n v="64"/>
    <n v="3"/>
    <s v="Sep"/>
    <n v="1958"/>
  </r>
  <r>
    <s v="Id24"/>
    <s v="Eric A."/>
    <n v="41.8"/>
    <n v="7.89"/>
    <s v="Yes"/>
    <s v="No"/>
    <s v="No"/>
    <n v="2"/>
    <s v="Yes"/>
    <x v="0"/>
    <x v="0"/>
    <s v="28-12-1970"/>
    <n v="47270"/>
    <s v="tier - 1"/>
    <s v="tier - 2"/>
    <s v="R1013"/>
    <n v="52"/>
    <n v="28"/>
    <s v="Dec"/>
    <n v="1970"/>
  </r>
  <r>
    <s v="Id25"/>
    <s v="Emiliano I."/>
    <n v="35.090000000000003"/>
    <n v="4.38"/>
    <s v="Yes"/>
    <s v="No"/>
    <s v="No"/>
    <n v="2"/>
    <s v="Yes"/>
    <x v="0"/>
    <x v="2"/>
    <s v="14-07-1959"/>
    <n v="47056"/>
    <s v="tier - 2"/>
    <s v="tier - 1"/>
    <s v="R1013"/>
    <n v="63"/>
    <n v="14"/>
    <s v="Jul"/>
    <n v="1959"/>
  </r>
  <r>
    <s v="Id26"/>
    <s v="Adam"/>
    <n v="33.880000000000003"/>
    <n v="7.01"/>
    <s v="No"/>
    <s v="No"/>
    <s v="No"/>
    <n v="3"/>
    <s v="Yes"/>
    <x v="0"/>
    <x v="0"/>
    <s v="15-09-1958"/>
    <n v="46889"/>
    <s v="tier - 2"/>
    <s v="tier - 3"/>
    <s v="R1013"/>
    <n v="64"/>
    <n v="15"/>
    <s v="Sep"/>
    <n v="1958"/>
  </r>
  <r>
    <s v="Id27"/>
    <s v="Zach"/>
    <n v="30.875"/>
    <n v="11.88"/>
    <s v="No"/>
    <s v="No"/>
    <s v="No"/>
    <n v="0"/>
    <s v="Yes"/>
    <x v="0"/>
    <x v="0"/>
    <s v="17-11-1960"/>
    <n v="46718"/>
    <s v="tier - 1"/>
    <s v="tier - 1"/>
    <s v="R1012"/>
    <n v="62"/>
    <n v="17"/>
    <s v="Nov"/>
    <n v="1960"/>
  </r>
  <r>
    <s v="Id28"/>
    <s v="Stephanie W."/>
    <n v="36.86"/>
    <n v="5.19"/>
    <s v="Yes"/>
    <s v="No"/>
    <s v="Yes"/>
    <n v="1"/>
    <s v="Yes"/>
    <x v="0"/>
    <x v="2"/>
    <s v="23-06-1969"/>
    <n v="46661"/>
    <s v="tier - 1"/>
    <s v="tier - 3"/>
    <s v="R1012"/>
    <n v="53"/>
    <n v="23"/>
    <s v="Jun"/>
    <n v="1969"/>
  </r>
  <r>
    <s v="Id29"/>
    <s v="Stephen"/>
    <n v="35.86"/>
    <n v="6.74"/>
    <s v="Yes"/>
    <s v="No"/>
    <s v="No"/>
    <n v="2"/>
    <s v="Yes"/>
    <x v="0"/>
    <x v="0"/>
    <s v="08-08-1961"/>
    <n v="46599"/>
    <s v="tier - 1"/>
    <s v="tier - 1"/>
    <s v="R1013"/>
    <n v="61"/>
    <n v="8"/>
    <s v="Aug"/>
    <n v="1961"/>
  </r>
  <r>
    <s v="Id30"/>
    <s v="Natalie"/>
    <n v="37.049999999999997"/>
    <n v="8.44"/>
    <s v="No"/>
    <s v="No"/>
    <s v="No"/>
    <n v="0"/>
    <s v="Yes"/>
    <x v="0"/>
    <x v="0"/>
    <s v="06-12-1971"/>
    <n v="46255"/>
    <s v="tier - 1"/>
    <s v="tier - 3"/>
    <s v="R1024"/>
    <n v="51"/>
    <n v="6"/>
    <s v="Dec"/>
    <n v="1971"/>
  </r>
  <r>
    <s v="Id31"/>
    <s v="Nicole J."/>
    <n v="43.89"/>
    <n v="8.7100000000000009"/>
    <s v="No"/>
    <s v="No"/>
    <s v="No"/>
    <n v="0"/>
    <s v="Yes"/>
    <x v="0"/>
    <x v="0"/>
    <s v="17-08-1978"/>
    <n v="46201"/>
    <s v="tier - 1"/>
    <s v="tier - 1"/>
    <s v="R1013"/>
    <n v="44"/>
    <n v="17"/>
    <s v="Aug"/>
    <n v="1978"/>
  </r>
  <r>
    <s v="Id32"/>
    <s v="Jefferson D"/>
    <n v="42.35"/>
    <n v="5.08"/>
    <s v="Yes"/>
    <s v="No"/>
    <s v="No"/>
    <n v="0"/>
    <s v="Yes"/>
    <x v="0"/>
    <x v="2"/>
    <s v="02-12-1976"/>
    <n v="46151"/>
    <s v="tier - 1"/>
    <s v="tier - 3"/>
    <s v="R1013"/>
    <n v="46"/>
    <n v="2"/>
    <s v="Dec"/>
    <n v="1976"/>
  </r>
  <r>
    <s v="Id33"/>
    <s v="Brendan D."/>
    <n v="31.35"/>
    <n v="6.86"/>
    <s v="No"/>
    <s v="No"/>
    <s v="No"/>
    <n v="0"/>
    <s v="Yes"/>
    <x v="0"/>
    <x v="0"/>
    <s v="04-12-1962"/>
    <n v="46131"/>
    <s v="tier - 1"/>
    <s v="tier - 1"/>
    <s v="R1012"/>
    <n v="60"/>
    <n v="4"/>
    <s v="Dec"/>
    <n v="1962"/>
  </r>
  <r>
    <s v="Id34"/>
    <s v="Courtney"/>
    <n v="47.6"/>
    <n v="5.95"/>
    <s v="Yes"/>
    <s v="No"/>
    <s v="No"/>
    <n v="0"/>
    <s v="Yes"/>
    <x v="0"/>
    <x v="1"/>
    <s v="30-09-1985"/>
    <n v="46114"/>
    <s v="tier - 2"/>
    <s v="tier - 3"/>
    <s v="R1011"/>
    <n v="37"/>
    <n v="30"/>
    <s v="Sep"/>
    <n v="1985"/>
  </r>
  <r>
    <s v="Id35"/>
    <s v="Sydney L."/>
    <n v="46.2"/>
    <n v="6.09"/>
    <s v="No"/>
    <s v="No"/>
    <s v="Yes"/>
    <n v="1"/>
    <s v="Yes"/>
    <x v="0"/>
    <x v="1"/>
    <s v="12-08-1979"/>
    <n v="45863"/>
    <s v="tier - 2"/>
    <s v="tier - 1"/>
    <s v="R1013"/>
    <n v="43"/>
    <n v="12"/>
    <s v="Aug"/>
    <n v="1979"/>
  </r>
  <r>
    <s v="Id36"/>
    <s v="Julien"/>
    <n v="32.015000000000001"/>
    <n v="11.75"/>
    <s v="No"/>
    <s v="No"/>
    <s v="No"/>
    <n v="0"/>
    <s v="Yes"/>
    <x v="0"/>
    <x v="0"/>
    <s v="21-12-1960"/>
    <n v="45710"/>
    <s v="tier - 2"/>
    <s v="tier - 2"/>
    <s v="R1016"/>
    <n v="62"/>
    <n v="21"/>
    <s v="Dec"/>
    <n v="1960"/>
  </r>
  <r>
    <s v="Id37"/>
    <s v="Ryan M"/>
    <n v="40.564999999999998"/>
    <n v="7.37"/>
    <s v="No"/>
    <s v="No"/>
    <s v="No"/>
    <n v="0"/>
    <s v="Yes"/>
    <x v="0"/>
    <x v="0"/>
    <s v="09-08-1974"/>
    <n v="45702"/>
    <s v="tier - 2"/>
    <s v="tier - 2"/>
    <s v="R1012"/>
    <n v="48"/>
    <n v="9"/>
    <s v="Aug"/>
    <n v="1974"/>
  </r>
  <r>
    <s v="Id38"/>
    <s v="Anna H."/>
    <n v="32.450000000000003"/>
    <n v="11.91"/>
    <s v="No"/>
    <s v="No"/>
    <s v="No"/>
    <n v="0"/>
    <s v="Yes"/>
    <x v="0"/>
    <x v="0"/>
    <s v="17-12-1962"/>
    <n v="45009"/>
    <s v="tier - 2"/>
    <s v="tier - 2"/>
    <s v="R1013"/>
    <n v="60"/>
    <n v="17"/>
    <s v="Dec"/>
    <n v="1962"/>
  </r>
  <r>
    <s v="Id39"/>
    <s v="Samantha"/>
    <n v="34.96"/>
    <n v="6.52"/>
    <s v="No"/>
    <s v="No"/>
    <s v="No"/>
    <n v="0"/>
    <s v="Yes"/>
    <x v="0"/>
    <x v="0"/>
    <s v="13-08-1971"/>
    <n v="44641"/>
    <s v="tier - 2"/>
    <s v="tier - 3"/>
    <s v="R1024"/>
    <n v="51"/>
    <n v="13"/>
    <s v="Aug"/>
    <n v="1971"/>
  </r>
  <r>
    <s v="Id40"/>
    <s v="Robert"/>
    <n v="35.5"/>
    <n v="5.14"/>
    <s v="No"/>
    <s v="No"/>
    <s v="Yes"/>
    <n v="1"/>
    <s v="Yes"/>
    <x v="0"/>
    <x v="2"/>
    <s v="11-10-1993"/>
    <n v="44585"/>
    <s v="tier - 2"/>
    <s v="tier - 2"/>
    <s v="R1011"/>
    <n v="29"/>
    <n v="11"/>
    <s v="Oct"/>
    <n v="1993"/>
  </r>
  <r>
    <s v="Id41"/>
    <s v="James R."/>
    <n v="52.58"/>
    <n v="4.1900000000000004"/>
    <s v="No"/>
    <s v="yes"/>
    <s v="No"/>
    <n v="1"/>
    <s v="Yes"/>
    <x v="0"/>
    <x v="2"/>
    <s v="02-08-2000"/>
    <n v="44501"/>
    <s v="tier - 2"/>
    <s v="tier - 3"/>
    <s v="R1013"/>
    <n v="22"/>
    <n v="2"/>
    <s v="Aug"/>
    <n v="2000"/>
  </r>
  <r>
    <s v="Id42"/>
    <s v="Roseann"/>
    <n v="35.200000000000003"/>
    <n v="11.68"/>
    <s v="Yes"/>
    <s v="No"/>
    <s v="No"/>
    <n v="0"/>
    <s v="Yes"/>
    <x v="0"/>
    <x v="0"/>
    <s v="14-09-1967"/>
    <n v="44424"/>
    <s v="tier - 2"/>
    <s v="tier - 3"/>
    <s v="R1013"/>
    <n v="55"/>
    <n v="14"/>
    <s v="Sep"/>
    <n v="1967"/>
  </r>
  <r>
    <s v="Id43"/>
    <s v="Nicole"/>
    <n v="38.06"/>
    <n v="6.98"/>
    <s v="No"/>
    <s v="No"/>
    <s v="No"/>
    <n v="0"/>
    <s v="Yes"/>
    <x v="0"/>
    <x v="0"/>
    <s v="29-10-1971"/>
    <n v="44400"/>
    <s v="tier - 2"/>
    <s v="tier - 2"/>
    <s v="R1013"/>
    <n v="51"/>
    <n v="29"/>
    <s v="Oct"/>
    <n v="1971"/>
  </r>
  <r>
    <s v="Id44"/>
    <s v="Spencer"/>
    <n v="34.21"/>
    <n v="8.34"/>
    <s v="No"/>
    <s v="No"/>
    <s v="No"/>
    <n v="0"/>
    <s v="Yes"/>
    <x v="0"/>
    <x v="0"/>
    <s v="24-11-1968"/>
    <n v="44261"/>
    <s v="tier - 2"/>
    <s v="tier - 1"/>
    <s v="R1013"/>
    <n v="54"/>
    <n v="24"/>
    <s v="Nov"/>
    <n v="1968"/>
  </r>
  <r>
    <s v="Id45"/>
    <s v="Eric W"/>
    <n v="38.94"/>
    <n v="8.49"/>
    <s v="Yes"/>
    <s v="No"/>
    <s v="No"/>
    <n v="1"/>
    <s v="Yes"/>
    <x v="0"/>
    <x v="0"/>
    <s v="01-06-1975"/>
    <n v="44203"/>
    <s v="tier - 2"/>
    <s v="tier - 2"/>
    <s v="R1013"/>
    <n v="48"/>
    <n v="1"/>
    <s v="Jun"/>
    <n v="1975"/>
  </r>
  <r>
    <s v="Id46"/>
    <s v="Brianna L"/>
    <n v="30.21"/>
    <n v="5.34"/>
    <s v="Yes"/>
    <s v="No"/>
    <s v="No"/>
    <n v="1"/>
    <s v="Yes"/>
    <x v="0"/>
    <x v="2"/>
    <s v="16-07-1988"/>
    <n v="43944"/>
    <s v="tier - 2"/>
    <s v="tier - 1"/>
    <s v="R1012"/>
    <n v="34"/>
    <n v="16"/>
    <s v="Jul"/>
    <n v="1988"/>
  </r>
  <r>
    <s v="Id47"/>
    <s v="Thomas J."/>
    <n v="33.630000000000003"/>
    <n v="4.43"/>
    <s v="Yes"/>
    <s v="No"/>
    <s v="No"/>
    <n v="2"/>
    <s v="Yes"/>
    <x v="0"/>
    <x v="2"/>
    <s v="05-10-1966"/>
    <n v="43921"/>
    <s v="tier - 2"/>
    <s v="tier - 2"/>
    <s v="R1012"/>
    <n v="56"/>
    <n v="5"/>
    <s v="Oct"/>
    <n v="1966"/>
  </r>
  <r>
    <s v="Id48"/>
    <s v="Melissa L"/>
    <n v="40.369999999999997"/>
    <n v="4.47"/>
    <s v="No"/>
    <s v="No"/>
    <s v="No"/>
    <n v="0"/>
    <s v="Yes"/>
    <x v="0"/>
    <x v="2"/>
    <s v="10-11-1980"/>
    <n v="43896"/>
    <s v="tier - 2"/>
    <s v="tier - 1"/>
    <s v="R1013"/>
    <n v="42"/>
    <n v="10"/>
    <s v="Nov"/>
    <n v="1980"/>
  </r>
  <r>
    <s v="Id49"/>
    <s v="Flavio"/>
    <n v="53.09"/>
    <n v="4.82"/>
    <s v="Yes"/>
    <s v="No"/>
    <s v="No"/>
    <n v="2"/>
    <s v="Yes"/>
    <x v="0"/>
    <x v="2"/>
    <s v="02-07-1966"/>
    <n v="43817"/>
    <s v="tier - 2"/>
    <s v="tier - 3"/>
    <s v="R1012"/>
    <n v="56"/>
    <n v="2"/>
    <s v="Jul"/>
    <n v="1966"/>
  </r>
  <r>
    <s v="Id50"/>
    <s v="Ryan"/>
    <n v="31.79"/>
    <n v="5.51"/>
    <s v="Yes"/>
    <s v="No"/>
    <s v="No"/>
    <n v="2"/>
    <s v="Yes"/>
    <x v="0"/>
    <x v="2"/>
    <s v="25-10-1966"/>
    <n v="43814"/>
    <s v="tier - 2"/>
    <s v="tier - 2"/>
    <s v="R1013"/>
    <n v="56"/>
    <n v="25"/>
    <s v="Oct"/>
    <n v="1966"/>
  </r>
  <r>
    <s v="Id51"/>
    <s v="Anthony J."/>
    <n v="41.895000000000003"/>
    <n v="10.87"/>
    <s v="Yes"/>
    <s v="No"/>
    <s v="No"/>
    <n v="1"/>
    <s v="Yes"/>
    <x v="0"/>
    <x v="0"/>
    <s v="29-12-1986"/>
    <n v="43753"/>
    <s v="tier - 2"/>
    <s v="tier - 1"/>
    <s v="R1015"/>
    <n v="36"/>
    <n v="29"/>
    <s v="Dec"/>
    <n v="1986"/>
  </r>
  <r>
    <s v="Id52"/>
    <s v="Alex"/>
    <n v="31.16"/>
    <n v="9.34"/>
    <s v="No"/>
    <s v="No"/>
    <s v="No"/>
    <n v="0"/>
    <s v="Yes"/>
    <x v="0"/>
    <x v="0"/>
    <s v="22-08-1965"/>
    <n v="43579"/>
    <s v="tier - 2"/>
    <s v="tier - 2"/>
    <s v="R1012"/>
    <n v="57"/>
    <n v="22"/>
    <s v="Aug"/>
    <n v="1965"/>
  </r>
  <r>
    <s v="Id53"/>
    <s v="David"/>
    <n v="34.104999999999997"/>
    <n v="5.03"/>
    <s v="Yes"/>
    <s v="No"/>
    <s v="Yes"/>
    <n v="1"/>
    <s v="Yes"/>
    <x v="0"/>
    <x v="2"/>
    <s v="03-12-1969"/>
    <n v="43254"/>
    <s v="tier - 2"/>
    <s v="tier - 2"/>
    <s v="R1016"/>
    <n v="53"/>
    <n v="3"/>
    <s v="Dec"/>
    <n v="1969"/>
  </r>
  <r>
    <s v="Id54"/>
    <s v="Andrew B"/>
    <n v="51.93"/>
    <n v="11.05"/>
    <s v="No"/>
    <s v="No"/>
    <s v="No"/>
    <n v="0"/>
    <s v="Yes"/>
    <x v="0"/>
    <x v="0"/>
    <s v="29-11-1965"/>
    <n v="43074"/>
    <s v="tier - 2"/>
    <s v="tier - 2"/>
    <s v="R1011"/>
    <n v="57"/>
    <n v="29"/>
    <s v="Nov"/>
    <n v="1965"/>
  </r>
  <r>
    <s v="Id55"/>
    <s v="Dara E"/>
    <n v="38.950000000000003"/>
    <n v="11.95"/>
    <s v="No"/>
    <s v="No"/>
    <s v="No"/>
    <n v="0"/>
    <s v="Yes"/>
    <x v="0"/>
    <x v="0"/>
    <s v="04-11-1978"/>
    <n v="42983"/>
    <s v="tier - 1"/>
    <s v="tier - 2"/>
    <s v="R1012"/>
    <n v="44"/>
    <n v="4"/>
    <s v="Nov"/>
    <n v="1978"/>
  </r>
  <r>
    <s v="Id56"/>
    <s v="Inna"/>
    <n v="36.630000000000003"/>
    <n v="7.72"/>
    <s v="Yes"/>
    <s v="No"/>
    <s v="No"/>
    <n v="1"/>
    <s v="Yes"/>
    <x v="0"/>
    <x v="0"/>
    <s v="23-10-1975"/>
    <n v="42970"/>
    <s v="tier - 1"/>
    <s v="tier - 3"/>
    <s v="R1013"/>
    <n v="47"/>
    <n v="23"/>
    <s v="Oct"/>
    <n v="1975"/>
  </r>
  <r>
    <s v="Id57"/>
    <s v="Ari"/>
    <n v="34.200000000000003"/>
    <n v="5.75"/>
    <s v="No"/>
    <s v="No"/>
    <s v="No"/>
    <n v="2"/>
    <s v="Yes"/>
    <x v="0"/>
    <x v="1"/>
    <s v="10-09-1972"/>
    <n v="42857"/>
    <s v="tier - 1"/>
    <s v="tier - 1"/>
    <s v="R1011"/>
    <n v="50"/>
    <n v="10"/>
    <s v="Sep"/>
    <n v="1972"/>
  </r>
  <r>
    <s v="Id58"/>
    <s v="Lindsey"/>
    <n v="50.63"/>
    <n v="11.89"/>
    <s v="No"/>
    <s v="No"/>
    <s v="No"/>
    <n v="0"/>
    <s v="Yes"/>
    <x v="0"/>
    <x v="0"/>
    <s v="29-10-1965"/>
    <n v="42764"/>
    <s v="tier - 1"/>
    <s v="tier - 2"/>
    <s v="R1011"/>
    <n v="57"/>
    <n v="29"/>
    <s v="Oct"/>
    <n v="1965"/>
  </r>
  <r>
    <s v="Id59"/>
    <s v="Kenny"/>
    <n v="36.479999999999997"/>
    <n v="6.2"/>
    <s v="No"/>
    <s v="No"/>
    <s v="No"/>
    <n v="0"/>
    <s v="Yes"/>
    <x v="0"/>
    <x v="1"/>
    <s v="21-10-1977"/>
    <n v="42761"/>
    <s v="tier - 1"/>
    <s v="tier - 2"/>
    <s v="R1012"/>
    <n v="45"/>
    <n v="21"/>
    <s v="Oct"/>
    <n v="1977"/>
  </r>
  <r>
    <s v="Id60"/>
    <s v="Louise"/>
    <n v="54.82"/>
    <n v="10.61"/>
    <s v="No"/>
    <s v="No"/>
    <s v="No"/>
    <n v="0"/>
    <s v="Yes"/>
    <x v="0"/>
    <x v="0"/>
    <s v="03-11-1971"/>
    <n v="42644"/>
    <s v="tier - 1"/>
    <s v="tier - 3"/>
    <s v="R1011"/>
    <n v="51"/>
    <n v="3"/>
    <s v="Nov"/>
    <n v="1971"/>
  </r>
  <r>
    <s v="Id61"/>
    <s v="Cameron"/>
    <n v="38.06"/>
    <n v="6.04"/>
    <s v="No"/>
    <s v="No"/>
    <s v="Yes"/>
    <n v="1"/>
    <s v="Yes"/>
    <x v="0"/>
    <x v="1"/>
    <s v="27-12-1979"/>
    <n v="42560"/>
    <s v="tier - 1"/>
    <s v="tier - 3"/>
    <s v="R1013"/>
    <n v="43"/>
    <n v="27"/>
    <s v="Dec"/>
    <n v="1979"/>
  </r>
  <r>
    <s v="Id62"/>
    <s v="Katie T."/>
    <n v="51.48"/>
    <n v="9.33"/>
    <s v="Yes"/>
    <s v="No"/>
    <s v="No"/>
    <n v="0"/>
    <s v="Yes"/>
    <x v="0"/>
    <x v="0"/>
    <s v="27-06-1967"/>
    <n v="42539"/>
    <s v="tier - 1"/>
    <s v="tier - 3"/>
    <s v="R1011"/>
    <n v="55"/>
    <n v="27"/>
    <s v="Jun"/>
    <n v="1967"/>
  </r>
  <r>
    <s v="Id63"/>
    <s v="Casey"/>
    <n v="52.06"/>
    <n v="11.47"/>
    <s v="No"/>
    <s v="No"/>
    <s v="No"/>
    <n v="0"/>
    <s v="Yes"/>
    <x v="0"/>
    <x v="0"/>
    <s v="03-08-1968"/>
    <n v="42479"/>
    <s v="tier - 1"/>
    <s v="tier - 2"/>
    <s v="R1011"/>
    <n v="54"/>
    <n v="3"/>
    <s v="Aug"/>
    <n v="1968"/>
  </r>
  <r>
    <s v="Id64"/>
    <s v="David"/>
    <n v="30.684999999999999"/>
    <n v="7.02"/>
    <s v="Yes"/>
    <s v="No"/>
    <s v="No"/>
    <n v="0"/>
    <s v="Yes"/>
    <x v="0"/>
    <x v="0"/>
    <s v="28-06-1967"/>
    <n v="42304"/>
    <s v="tier - 1"/>
    <s v="tier - 2"/>
    <s v="R1016"/>
    <n v="55"/>
    <n v="28"/>
    <s v="Jun"/>
    <n v="1967"/>
  </r>
  <r>
    <s v="Id65"/>
    <s v="Bryson C."/>
    <n v="36.08"/>
    <n v="8.8000000000000007"/>
    <s v="Yes"/>
    <s v="No"/>
    <s v="No"/>
    <n v="1"/>
    <s v="Yes"/>
    <x v="0"/>
    <x v="0"/>
    <s v="15-08-1975"/>
    <n v="42211"/>
    <s v="tier - 1"/>
    <s v="tier - 3"/>
    <s v="R1013"/>
    <n v="47"/>
    <n v="15"/>
    <s v="Aug"/>
    <n v="1975"/>
  </r>
  <r>
    <s v="Id66"/>
    <s v="Megan"/>
    <n v="54.99"/>
    <n v="8.68"/>
    <s v="No"/>
    <s v="No"/>
    <s v="No"/>
    <n v="2"/>
    <s v="Yes"/>
    <x v="0"/>
    <x v="0"/>
    <s v="18-09-1973"/>
    <n v="42188"/>
    <s v="tier - 1"/>
    <s v="tier - 1"/>
    <s v="R1011"/>
    <n v="49"/>
    <n v="18"/>
    <s v="Sep"/>
    <n v="1973"/>
  </r>
  <r>
    <s v="Id67"/>
    <s v="Daniel"/>
    <n v="35.97"/>
    <n v="6.12"/>
    <s v="No"/>
    <s v="No"/>
    <s v="Yes"/>
    <n v="1"/>
    <s v="Yes"/>
    <x v="0"/>
    <x v="1"/>
    <s v="03-07-1979"/>
    <n v="42125"/>
    <s v="tier - 1"/>
    <s v="tier - 1"/>
    <s v="R1013"/>
    <n v="43"/>
    <n v="3"/>
    <s v="Jul"/>
    <n v="1979"/>
  </r>
  <r>
    <s v="Id68"/>
    <s v="Steven M."/>
    <n v="45.54"/>
    <n v="5.4"/>
    <s v="Yes"/>
    <s v="No"/>
    <s v="Yes"/>
    <n v="1"/>
    <s v="Yes"/>
    <x v="0"/>
    <x v="2"/>
    <s v="09-12-1997"/>
    <n v="42112"/>
    <s v="tier - 1"/>
    <s v="tier - 3"/>
    <s v="R1013"/>
    <n v="25"/>
    <n v="9"/>
    <s v="Dec"/>
    <n v="1997"/>
  </r>
  <r>
    <s v="Id69"/>
    <s v="Jenna L."/>
    <n v="35.53"/>
    <n v="4.3600000000000003"/>
    <s v="Yes"/>
    <s v="No"/>
    <s v="No"/>
    <n v="0"/>
    <s v="Yes"/>
    <x v="0"/>
    <x v="2"/>
    <s v="28-11-1976"/>
    <n v="42112"/>
    <s v="tier - 1"/>
    <s v="tier - 1"/>
    <s v="R1024"/>
    <n v="46"/>
    <n v="28"/>
    <s v="Nov"/>
    <n v="1976"/>
  </r>
  <r>
    <s v="Id70"/>
    <s v="Freeman"/>
    <n v="30.8"/>
    <n v="9.77"/>
    <s v="No"/>
    <s v="No"/>
    <s v="No"/>
    <n v="0"/>
    <s v="Yes"/>
    <x v="0"/>
    <x v="0"/>
    <s v="19-12-1968"/>
    <n v="42000"/>
    <s v="tier - 1"/>
    <s v="tier - 3"/>
    <s v="R1013"/>
    <n v="54"/>
    <n v="19"/>
    <s v="Dec"/>
    <n v="1968"/>
  </r>
  <r>
    <s v="Id71"/>
    <s v="Jeff"/>
    <n v="38.39"/>
    <n v="4.25"/>
    <s v="No"/>
    <s v="No"/>
    <s v="No"/>
    <n v="1"/>
    <s v="Yes"/>
    <x v="0"/>
    <x v="2"/>
    <s v="10-11-1984"/>
    <n v="41949"/>
    <s v="tier - 1"/>
    <s v="tier - 1"/>
    <s v="R1013"/>
    <n v="38"/>
    <n v="10"/>
    <s v="Nov"/>
    <n v="1984"/>
  </r>
  <r>
    <s v="Id72"/>
    <s v="Elenilton V. Sr."/>
    <n v="32.299999999999997"/>
    <n v="4.76"/>
    <s v="No"/>
    <s v="No"/>
    <s v="No"/>
    <n v="2"/>
    <s v="Yes"/>
    <x v="0"/>
    <x v="2"/>
    <s v="08-06-1972"/>
    <n v="41919"/>
    <s v="tier - 1"/>
    <s v="tier - 1"/>
    <s v="R1016"/>
    <n v="51"/>
    <n v="8"/>
    <s v="Jun"/>
    <n v="1972"/>
  </r>
  <r>
    <s v="Id73"/>
    <s v="Maurya"/>
    <n v="48.8"/>
    <n v="6.22"/>
    <s v="Yes"/>
    <s v="No"/>
    <s v="No"/>
    <n v="2"/>
    <s v="Yes"/>
    <x v="0"/>
    <x v="1"/>
    <s v="21-09-1966"/>
    <n v="41887"/>
    <s v="tier - 1"/>
    <s v="tier - 3"/>
    <s v="R1011"/>
    <n v="56"/>
    <n v="21"/>
    <s v="Sep"/>
    <n v="1966"/>
  </r>
  <r>
    <s v="Id74"/>
    <s v="Samantha C"/>
    <n v="45.5"/>
    <n v="7.96"/>
    <s v="No"/>
    <s v="No"/>
    <s v="No"/>
    <n v="0"/>
    <s v="Yes"/>
    <x v="0"/>
    <x v="0"/>
    <s v="22-09-1962"/>
    <n v="41795"/>
    <s v="tier - 1"/>
    <s v="tier - 3"/>
    <s v="R1011"/>
    <n v="60"/>
    <n v="22"/>
    <s v="Sep"/>
    <n v="1962"/>
  </r>
  <r>
    <s v="Id75"/>
    <s v="Bethany A"/>
    <n v="53.61"/>
    <n v="10.92"/>
    <s v="Yes"/>
    <s v="No"/>
    <s v="No"/>
    <n v="1"/>
    <s v="Yes"/>
    <x v="0"/>
    <x v="0"/>
    <s v="29-09-1975"/>
    <n v="41682"/>
    <s v="tier - 1"/>
    <s v="tier - 1"/>
    <s v="R1011"/>
    <n v="47"/>
    <n v="29"/>
    <s v="Sep"/>
    <n v="1975"/>
  </r>
  <r>
    <s v="Id76"/>
    <s v="Yves"/>
    <n v="36.19"/>
    <n v="11.51"/>
    <s v="Yes"/>
    <s v="No"/>
    <s v="No"/>
    <n v="1"/>
    <s v="Yes"/>
    <x v="0"/>
    <x v="0"/>
    <s v="14-11-1975"/>
    <n v="41676"/>
    <s v="tier - 1"/>
    <s v="tier - 2"/>
    <s v="R1013"/>
    <n v="47"/>
    <n v="14"/>
    <s v="Nov"/>
    <n v="1975"/>
  </r>
  <r>
    <s v="Id77"/>
    <s v="Danielle"/>
    <n v="34.6"/>
    <n v="5.99"/>
    <s v="Yes"/>
    <s v="No"/>
    <s v="No"/>
    <n v="0"/>
    <s v="Yes"/>
    <x v="0"/>
    <x v="1"/>
    <s v="29-10-1976"/>
    <n v="41662"/>
    <s v="tier - 1"/>
    <s v="tier - 3"/>
    <s v="R1011"/>
    <n v="46"/>
    <n v="29"/>
    <s v="Oct"/>
    <n v="1976"/>
  </r>
  <r>
    <s v="Id78"/>
    <s v="Julia"/>
    <n v="54.12"/>
    <n v="11.57"/>
    <s v="No"/>
    <s v="No"/>
    <s v="No"/>
    <n v="0"/>
    <s v="Yes"/>
    <x v="0"/>
    <x v="0"/>
    <s v="24-11-1974"/>
    <n v="41636"/>
    <s v="tier - 1"/>
    <s v="tier - 1"/>
    <s v="R1011"/>
    <n v="48"/>
    <n v="24"/>
    <s v="Nov"/>
    <n v="1974"/>
  </r>
  <r>
    <s v="Id79"/>
    <s v="Joshua"/>
    <n v="48.82"/>
    <n v="6.67"/>
    <s v="Yes"/>
    <s v="No"/>
    <s v="No"/>
    <n v="0"/>
    <s v="Yes"/>
    <x v="0"/>
    <x v="0"/>
    <s v="22-12-1967"/>
    <n v="41505"/>
    <s v="tier - 1"/>
    <s v="tier - 2"/>
    <s v="R1011"/>
    <n v="55"/>
    <n v="22"/>
    <s v="Dec"/>
    <n v="1967"/>
  </r>
  <r>
    <s v="Id80"/>
    <s v="Jennifer"/>
    <n v="51.01"/>
    <n v="9.1999999999999993"/>
    <s v="No"/>
    <s v="No"/>
    <s v="No"/>
    <n v="0"/>
    <s v="Yes"/>
    <x v="0"/>
    <x v="0"/>
    <s v="16-10-1971"/>
    <n v="41352"/>
    <s v="tier - 1"/>
    <s v="tier - 2"/>
    <s v="R1011"/>
    <n v="51"/>
    <n v="16"/>
    <s v="Oct"/>
    <n v="1971"/>
  </r>
  <r>
    <s v="Id81"/>
    <s v="Gwen M."/>
    <n v="45.65"/>
    <n v="5.1100000000000003"/>
    <s v="Yes"/>
    <s v="No"/>
    <s v="No"/>
    <n v="1"/>
    <s v="Yes"/>
    <x v="0"/>
    <x v="2"/>
    <s v="07-10-1964"/>
    <n v="41332"/>
    <s v="tier - 1"/>
    <s v="tier - 2"/>
    <s v="R1011"/>
    <n v="58"/>
    <n v="7"/>
    <s v="Oct"/>
    <n v="1964"/>
  </r>
  <r>
    <s v="Id82"/>
    <s v="Patrick"/>
    <n v="52.9"/>
    <n v="5.34"/>
    <s v="No"/>
    <s v="No"/>
    <s v="No"/>
    <n v="0"/>
    <s v="Yes"/>
    <x v="0"/>
    <x v="2"/>
    <s v="27-08-1977"/>
    <n v="41272"/>
    <s v="tier - 1"/>
    <s v="tier - 2"/>
    <s v="R1011"/>
    <n v="45"/>
    <n v="27"/>
    <s v="Aug"/>
    <n v="1977"/>
  </r>
  <r>
    <s v="Id83"/>
    <s v="Kate"/>
    <n v="45.41"/>
    <n v="4.03"/>
    <s v="Yes"/>
    <s v="No"/>
    <s v="No"/>
    <n v="1"/>
    <s v="Yes"/>
    <x v="0"/>
    <x v="2"/>
    <s v="06-06-1964"/>
    <n v="41250"/>
    <s v="tier - 1"/>
    <s v="tier - 3"/>
    <s v="R1011"/>
    <n v="59"/>
    <n v="6"/>
    <s v="Jun"/>
    <n v="1964"/>
  </r>
  <r>
    <s v="Id84"/>
    <s v="Kevin"/>
    <n v="49.41"/>
    <n v="4.2300000000000004"/>
    <s v="Yes"/>
    <s v="No"/>
    <s v="Yes"/>
    <n v="1"/>
    <s v="Yes"/>
    <x v="0"/>
    <x v="2"/>
    <s v="08-08-1969"/>
    <n v="41192"/>
    <s v="tier - 1"/>
    <s v="tier - 2"/>
    <s v="R1011"/>
    <n v="53"/>
    <n v="8"/>
    <s v="Aug"/>
    <n v="1969"/>
  </r>
  <r>
    <s v="Id85"/>
    <s v="Stephen II"/>
    <n v="31.824999999999999"/>
    <n v="4.0599999999999996"/>
    <s v="No"/>
    <s v="No"/>
    <s v="No"/>
    <n v="2"/>
    <s v="Yes"/>
    <x v="0"/>
    <x v="2"/>
    <s v="06-09-1972"/>
    <n v="41097"/>
    <s v="tier - 1"/>
    <s v="tier - 3"/>
    <s v="R1016"/>
    <n v="50"/>
    <n v="6"/>
    <s v="Sep"/>
    <n v="1972"/>
  </r>
  <r>
    <s v="Id86"/>
    <s v="Philip"/>
    <n v="51.28"/>
    <n v="4.68"/>
    <s v="No"/>
    <s v="No"/>
    <s v="No"/>
    <n v="2"/>
    <s v="Yes"/>
    <x v="0"/>
    <x v="2"/>
    <s v="12-08-1972"/>
    <n v="41055"/>
    <s v="tier - 1"/>
    <s v="tier - 2"/>
    <s v="R1011"/>
    <n v="50"/>
    <n v="12"/>
    <s v="Aug"/>
    <n v="1972"/>
  </r>
  <r>
    <s v="Id87"/>
    <s v="Brett A"/>
    <n v="34.96"/>
    <n v="4.34"/>
    <s v="No"/>
    <s v="No"/>
    <s v="Yes"/>
    <n v="1"/>
    <s v="Yes"/>
    <x v="0"/>
    <x v="2"/>
    <s v="11-10-1979"/>
    <n v="41034"/>
    <s v="tier - 1"/>
    <s v="tier - 3"/>
    <s v="R1017"/>
    <n v="43"/>
    <n v="11"/>
    <s v="Oct"/>
    <n v="1979"/>
  </r>
  <r>
    <s v="Id88"/>
    <s v="Rebecca"/>
    <n v="33.11"/>
    <n v="10.51"/>
    <s v="No"/>
    <s v="No"/>
    <s v="No"/>
    <n v="0"/>
    <s v="Yes"/>
    <x v="0"/>
    <x v="0"/>
    <s v="05-06-1974"/>
    <n v="40974"/>
    <s v="tier - 1"/>
    <s v="tier - 2"/>
    <s v="R1013"/>
    <n v="49"/>
    <n v="5"/>
    <s v="Jun"/>
    <n v="1974"/>
  </r>
  <r>
    <s v="Id89"/>
    <s v="Kelley"/>
    <n v="54.74"/>
    <n v="5.84"/>
    <s v="Yes"/>
    <s v="No"/>
    <s v="Yes"/>
    <n v="1"/>
    <s v="Yes"/>
    <x v="0"/>
    <x v="1"/>
    <s v="08-09-1983"/>
    <n v="40961"/>
    <s v="tier - 1"/>
    <s v="tier - 2"/>
    <s v="R1011"/>
    <n v="39"/>
    <n v="8"/>
    <s v="Sep"/>
    <n v="1983"/>
  </r>
  <r>
    <s v="Id90"/>
    <s v="Abigail K"/>
    <n v="32.56"/>
    <n v="5.41"/>
    <s v="No"/>
    <s v="No"/>
    <s v="Yes"/>
    <n v="1"/>
    <s v="Yes"/>
    <x v="0"/>
    <x v="2"/>
    <s v="16-09-1979"/>
    <n v="40941"/>
    <s v="tier - 1"/>
    <s v="tier - 2"/>
    <s v="R1013"/>
    <n v="43"/>
    <n v="16"/>
    <s v="Sep"/>
    <n v="1979"/>
  </r>
  <r>
    <s v="Id91"/>
    <s v="Hope"/>
    <n v="39.049999999999997"/>
    <n v="6.06"/>
    <s v="No"/>
    <s v="No"/>
    <s v="No"/>
    <n v="1"/>
    <s v="Yes"/>
    <x v="0"/>
    <x v="1"/>
    <s v="04-08-1992"/>
    <n v="40932"/>
    <s v="tier - 1"/>
    <s v="tier - 2"/>
    <s v="R1013"/>
    <n v="30"/>
    <n v="4"/>
    <s v="Aug"/>
    <n v="1992"/>
  </r>
  <r>
    <s v="Id92"/>
    <s v="Elyse M."/>
    <n v="42.75"/>
    <n v="4.22"/>
    <s v="No"/>
    <s v="No"/>
    <s v="No"/>
    <n v="0"/>
    <s v="Yes"/>
    <x v="0"/>
    <x v="2"/>
    <s v="02-07-1999"/>
    <n v="40904"/>
    <s v="tier - 1"/>
    <s v="tier - 1"/>
    <s v="R1024"/>
    <n v="23"/>
    <n v="2"/>
    <s v="Jul"/>
    <n v="1999"/>
  </r>
  <r>
    <s v="Id93"/>
    <s v="Nicholas"/>
    <n v="50.58"/>
    <n v="5.12"/>
    <s v="No"/>
    <s v="No"/>
    <s v="No"/>
    <n v="2"/>
    <s v="Yes"/>
    <x v="0"/>
    <x v="2"/>
    <s v="10-06-1972"/>
    <n v="40818"/>
    <s v="tier - 1"/>
    <s v="tier - 3"/>
    <s v="R1011"/>
    <n v="50"/>
    <n v="10"/>
    <s v="Jun"/>
    <n v="1972"/>
  </r>
  <r>
    <s v="Id94"/>
    <s v="David"/>
    <n v="30.495000000000001"/>
    <n v="4.57"/>
    <s v="Yes"/>
    <s v="No"/>
    <s v="No"/>
    <n v="0"/>
    <s v="Yes"/>
    <x v="0"/>
    <x v="2"/>
    <s v="26-12-1976"/>
    <n v="40721"/>
    <s v="tier - 1"/>
    <s v="tier - 3"/>
    <s v="R1012"/>
    <n v="46"/>
    <n v="26"/>
    <s v="Dec"/>
    <n v="1976"/>
  </r>
  <r>
    <s v="Id95"/>
    <s v="Natalie"/>
    <n v="48.31"/>
    <n v="9.58"/>
    <s v="Yes"/>
    <s v="No"/>
    <s v="No"/>
    <n v="2"/>
    <s v="Yes"/>
    <x v="0"/>
    <x v="0"/>
    <s v="25-09-1970"/>
    <n v="40693"/>
    <s v="tier - 1"/>
    <s v="tier - 1"/>
    <s v="R1011"/>
    <n v="52"/>
    <n v="25"/>
    <s v="Sep"/>
    <n v="1970"/>
  </r>
  <r>
    <s v="Id96"/>
    <s v="Thomas"/>
    <n v="48.99"/>
    <n v="9.7799999999999994"/>
    <s v="Yes"/>
    <s v="No"/>
    <s v="No"/>
    <n v="1"/>
    <s v="Yes"/>
    <x v="0"/>
    <x v="0"/>
    <s v="10-07-1975"/>
    <n v="40591"/>
    <s v="tier - 1"/>
    <s v="tier - 3"/>
    <s v="R1012"/>
    <n v="47"/>
    <n v="10"/>
    <s v="Jul"/>
    <n v="1975"/>
  </r>
  <r>
    <s v="Id97"/>
    <s v="Pamela J."/>
    <n v="38.39"/>
    <n v="4.1100000000000003"/>
    <s v="Yes"/>
    <s v="No"/>
    <s v="No"/>
    <n v="0"/>
    <s v="Yes"/>
    <x v="0"/>
    <x v="2"/>
    <s v="03-11-1985"/>
    <n v="40419"/>
    <s v="tier - 1"/>
    <s v="tier - 2"/>
    <s v="R1013"/>
    <n v="37"/>
    <n v="3"/>
    <s v="Nov"/>
    <n v="1985"/>
  </r>
  <r>
    <s v="Id98"/>
    <s v="Jessica"/>
    <n v="44.34"/>
    <n v="4.0199999999999996"/>
    <s v="Yes"/>
    <s v="No"/>
    <s v="No"/>
    <n v="2"/>
    <s v="Yes"/>
    <x v="0"/>
    <x v="2"/>
    <s v="12-08-1966"/>
    <n v="40374"/>
    <s v="tier - 1"/>
    <s v="tier - 3"/>
    <s v="R1011"/>
    <n v="56"/>
    <n v="12"/>
    <s v="Aug"/>
    <n v="1966"/>
  </r>
  <r>
    <s v="Id99"/>
    <s v="Ron N"/>
    <n v="41.51"/>
    <n v="6.92"/>
    <s v="No"/>
    <s v="No"/>
    <s v="No"/>
    <n v="0"/>
    <s v="Yes"/>
    <x v="0"/>
    <x v="0"/>
    <s v="04-09-1962"/>
    <n v="40310"/>
    <s v="tier - 1"/>
    <s v="tier - 3"/>
    <s v="R1011"/>
    <n v="60"/>
    <n v="4"/>
    <s v="Sep"/>
    <n v="1962"/>
  </r>
  <r>
    <s v="Id100"/>
    <s v="Daniel"/>
    <n v="48.2"/>
    <n v="4.84"/>
    <s v="No"/>
    <s v="No"/>
    <s v="No"/>
    <n v="0"/>
    <s v="Yes"/>
    <x v="0"/>
    <x v="2"/>
    <s v="27-06-1977"/>
    <n v="40284"/>
    <s v="tier - 1"/>
    <s v="tier - 3"/>
    <s v="R1012"/>
    <n v="45"/>
    <n v="27"/>
    <s v="Jun"/>
    <n v="1977"/>
  </r>
  <r>
    <s v="Id101"/>
    <s v="Brian"/>
    <n v="35.75"/>
    <n v="8"/>
    <s v="Yes"/>
    <s v="No"/>
    <s v="No"/>
    <n v="0"/>
    <s v="Yes"/>
    <x v="0"/>
    <x v="0"/>
    <s v="04-10-1981"/>
    <n v="40274"/>
    <s v="tier - 1"/>
    <s v="tier - 3"/>
    <s v="R1013"/>
    <n v="41"/>
    <n v="4"/>
    <s v="Oct"/>
    <n v="1981"/>
  </r>
  <r>
    <s v="Id102"/>
    <s v="Sari"/>
    <n v="53.81"/>
    <n v="8.77"/>
    <s v="Yes"/>
    <s v="No"/>
    <s v="No"/>
    <n v="0"/>
    <s v="Yes"/>
    <x v="0"/>
    <x v="0"/>
    <s v="28-07-1981"/>
    <n v="40209"/>
    <s v="tier - 1"/>
    <s v="tier - 2"/>
    <s v="R1011"/>
    <n v="41"/>
    <n v="28"/>
    <s v="Jul"/>
    <n v="1981"/>
  </r>
  <r>
    <s v="Id103"/>
    <s v="Robert M."/>
    <n v="49.48"/>
    <n v="4.96"/>
    <s v="No"/>
    <s v="No"/>
    <s v="Yes"/>
    <n v="1"/>
    <s v="Yes"/>
    <x v="0"/>
    <x v="2"/>
    <s v="18-08-1979"/>
    <n v="40205"/>
    <s v="tier - 1"/>
    <s v="tier - 3"/>
    <s v="R1012"/>
    <n v="43"/>
    <n v="18"/>
    <s v="Aug"/>
    <n v="1979"/>
  </r>
  <r>
    <s v="Id104"/>
    <s v="Ricardo"/>
    <n v="34.1"/>
    <n v="4.43"/>
    <s v="Yes"/>
    <s v="No"/>
    <s v="No"/>
    <n v="0"/>
    <s v="Yes"/>
    <x v="0"/>
    <x v="2"/>
    <s v="21-10-1985"/>
    <n v="40182"/>
    <s v="tier - 1"/>
    <s v="tier - 2"/>
    <s v="R1011"/>
    <n v="37"/>
    <n v="21"/>
    <s v="Oct"/>
    <n v="1985"/>
  </r>
  <r>
    <s v="Id105"/>
    <s v="Gedion"/>
    <n v="35.299999999999997"/>
    <n v="5.82"/>
    <s v="Yes"/>
    <s v="No"/>
    <s v="Yes"/>
    <n v="1"/>
    <s v="Yes"/>
    <x v="0"/>
    <x v="1"/>
    <s v="14-10-1983"/>
    <n v="40104"/>
    <s v="tier - 1"/>
    <s v="tier - 2"/>
    <s v="R1011"/>
    <n v="39"/>
    <n v="14"/>
    <s v="Oct"/>
    <n v="1983"/>
  </r>
  <r>
    <s v="Id106"/>
    <s v="Mark"/>
    <n v="43.83"/>
    <n v="6.03"/>
    <s v="Yes"/>
    <s v="No"/>
    <s v="No"/>
    <n v="2"/>
    <s v="Yes"/>
    <x v="0"/>
    <x v="1"/>
    <s v="12-08-1966"/>
    <n v="40069"/>
    <s v="tier - 1"/>
    <s v="tier - 3"/>
    <s v="R1011"/>
    <n v="56"/>
    <n v="12"/>
    <s v="Aug"/>
    <n v="1966"/>
  </r>
  <r>
    <s v="Id107"/>
    <s v="Gamini P."/>
    <n v="50.07"/>
    <n v="9.27"/>
    <s v="No"/>
    <s v="No"/>
    <s v="No"/>
    <n v="0"/>
    <s v="Yes"/>
    <x v="0"/>
    <x v="0"/>
    <s v="20-12-1978"/>
    <n v="40055"/>
    <s v="tier - 1"/>
    <s v="tier - 3"/>
    <s v="R1011"/>
    <n v="44"/>
    <n v="20"/>
    <s v="Dec"/>
    <n v="1978"/>
  </r>
  <r>
    <s v="Id108"/>
    <s v="Emily J"/>
    <n v="32.774999999999999"/>
    <n v="5.53"/>
    <s v="No"/>
    <s v="No"/>
    <s v="No"/>
    <n v="0"/>
    <s v="Yes"/>
    <x v="0"/>
    <x v="2"/>
    <s v="25-12-1982"/>
    <n v="40003"/>
    <s v="tier - 1"/>
    <s v="tier - 1"/>
    <s v="R1012"/>
    <n v="40"/>
    <n v="25"/>
    <s v="Dec"/>
    <n v="1982"/>
  </r>
  <r>
    <s v="Id109"/>
    <s v="Amanda"/>
    <n v="34.104999999999997"/>
    <n v="5.07"/>
    <s v="No"/>
    <s v="No"/>
    <s v="No"/>
    <n v="1"/>
    <s v="Yes"/>
    <x v="0"/>
    <x v="2"/>
    <s v="08-08-1987"/>
    <n v="39983"/>
    <s v="tier - 2"/>
    <s v="tier - 3"/>
    <s v="R1012"/>
    <n v="35"/>
    <n v="8"/>
    <s v="Aug"/>
    <n v="1987"/>
  </r>
  <r>
    <s v="Id110"/>
    <s v="Nicholas"/>
    <n v="48.93"/>
    <n v="11.17"/>
    <s v="Yes"/>
    <s v="No"/>
    <s v="No"/>
    <n v="1"/>
    <s v="Yes"/>
    <x v="0"/>
    <x v="0"/>
    <s v="02-12-1975"/>
    <n v="39963"/>
    <s v="tier - 2"/>
    <s v="tier - 2"/>
    <s v="R1011"/>
    <n v="47"/>
    <n v="2"/>
    <s v="Dec"/>
    <n v="1975"/>
  </r>
  <r>
    <s v="Id111"/>
    <s v="Knox"/>
    <n v="37.07"/>
    <n v="6.14"/>
    <s v="Yes"/>
    <s v="No"/>
    <s v="No"/>
    <n v="0"/>
    <s v="Yes"/>
    <x v="0"/>
    <x v="1"/>
    <s v="22-08-1985"/>
    <n v="39872"/>
    <s v="tier - 1"/>
    <s v="tier - 2"/>
    <s v="R1013"/>
    <n v="37"/>
    <n v="22"/>
    <s v="Aug"/>
    <n v="1985"/>
  </r>
  <r>
    <s v="Id112"/>
    <s v="Yianna"/>
    <n v="51.51"/>
    <n v="6.26"/>
    <s v="Yes"/>
    <s v="No"/>
    <s v="Yes"/>
    <n v="1"/>
    <s v="Yes"/>
    <x v="0"/>
    <x v="1"/>
    <s v="01-06-1983"/>
    <n v="39866"/>
    <s v="tier - 2"/>
    <s v="tier - 2"/>
    <s v="R1011"/>
    <n v="40"/>
    <n v="1"/>
    <s v="Jun"/>
    <n v="1983"/>
  </r>
  <r>
    <s v="Id113"/>
    <s v="Roberta"/>
    <n v="34.799999999999997"/>
    <n v="4.72"/>
    <s v="Yes"/>
    <s v="No"/>
    <s v="No"/>
    <n v="0"/>
    <s v="Yes"/>
    <x v="0"/>
    <x v="2"/>
    <s v="17-07-1985"/>
    <n v="39837"/>
    <s v="tier - 2"/>
    <s v="tier - 1"/>
    <s v="R1011"/>
    <n v="37"/>
    <n v="17"/>
    <s v="Jul"/>
    <n v="1985"/>
  </r>
  <r>
    <s v="Id114"/>
    <s v="Benjamin P."/>
    <n v="36.67"/>
    <n v="5.18"/>
    <s v="No"/>
    <s v="No"/>
    <s v="No"/>
    <n v="1"/>
    <s v="Yes"/>
    <x v="0"/>
    <x v="2"/>
    <s v="24-07-1987"/>
    <n v="39774"/>
    <s v="tier - 1"/>
    <s v="tier - 1"/>
    <s v="R1014"/>
    <n v="35"/>
    <n v="24"/>
    <s v="Jul"/>
    <n v="1987"/>
  </r>
  <r>
    <s v="Id115"/>
    <s v="Craig"/>
    <n v="30.9"/>
    <n v="9.4"/>
    <s v="No"/>
    <s v="No"/>
    <s v="No"/>
    <n v="2"/>
    <s v="Yes"/>
    <x v="0"/>
    <x v="0"/>
    <s v="17-12-1973"/>
    <n v="39728"/>
    <s v="tier - 1"/>
    <s v="tier - 2"/>
    <s v="R1011"/>
    <n v="49"/>
    <n v="17"/>
    <s v="Dec"/>
    <n v="1973"/>
  </r>
  <r>
    <s v="Id116"/>
    <s v="Ann"/>
    <n v="30.495000000000001"/>
    <n v="6.29"/>
    <s v="No"/>
    <s v="No"/>
    <s v="No"/>
    <n v="0"/>
    <s v="Yes"/>
    <x v="0"/>
    <x v="1"/>
    <s v="12-08-1977"/>
    <n v="39726"/>
    <s v="tier - 2"/>
    <s v="tier - 1"/>
    <s v="R1012"/>
    <n v="45"/>
    <n v="12"/>
    <s v="Aug"/>
    <n v="1977"/>
  </r>
  <r>
    <s v="Id117"/>
    <s v="Jamie P"/>
    <n v="44.88"/>
    <n v="6.04"/>
    <s v="No"/>
    <s v="No"/>
    <s v="Yes"/>
    <n v="1"/>
    <s v="Yes"/>
    <x v="0"/>
    <x v="1"/>
    <s v="16-07-2003"/>
    <n v="39723"/>
    <s v="tier - 1"/>
    <s v="tier - 1"/>
    <s v="R1013"/>
    <n v="19"/>
    <n v="16"/>
    <s v="Jul"/>
    <n v="2003"/>
  </r>
  <r>
    <s v="Id118"/>
    <s v="John"/>
    <n v="44.32"/>
    <n v="10.55"/>
    <s v="No"/>
    <s v="No"/>
    <s v="No"/>
    <n v="0"/>
    <s v="Yes"/>
    <x v="0"/>
    <x v="0"/>
    <s v="29-09-1968"/>
    <n v="39722"/>
    <s v="tier - 2"/>
    <s v="tier - 2"/>
    <s v="R1011"/>
    <n v="54"/>
    <n v="29"/>
    <s v="Sep"/>
    <n v="1968"/>
  </r>
  <r>
    <s v="Id119"/>
    <s v="Charlie"/>
    <n v="46.39"/>
    <n v="5.09"/>
    <s v="No"/>
    <s v="No"/>
    <s v="No"/>
    <n v="0"/>
    <s v="Yes"/>
    <x v="0"/>
    <x v="2"/>
    <s v="17-12-1977"/>
    <n v="39670"/>
    <s v="tier - 2"/>
    <s v="tier - 1"/>
    <s v="R1012"/>
    <n v="45"/>
    <n v="17"/>
    <s v="Dec"/>
    <n v="1977"/>
  </r>
  <r>
    <s v="Id120"/>
    <s v="Meb"/>
    <n v="42.13"/>
    <n v="5.2"/>
    <s v="Yes"/>
    <s v="No"/>
    <s v="No"/>
    <n v="1"/>
    <s v="Yes"/>
    <x v="0"/>
    <x v="2"/>
    <s v="07-08-1995"/>
    <n v="39612"/>
    <s v="tier - 1"/>
    <s v="tier - 3"/>
    <s v="R1013"/>
    <n v="27"/>
    <n v="7"/>
    <s v="Aug"/>
    <n v="1995"/>
  </r>
  <r>
    <s v="Id121"/>
    <s v="Aaqib L."/>
    <n v="30.78"/>
    <n v="8.4499999999999993"/>
    <s v="Yes"/>
    <s v="No"/>
    <s v="No"/>
    <n v="0"/>
    <s v="Yes"/>
    <x v="0"/>
    <x v="0"/>
    <s v="05-07-1981"/>
    <n v="39597"/>
    <s v="tier - 1"/>
    <s v="tier - 2"/>
    <s v="R1017"/>
    <n v="41"/>
    <n v="5"/>
    <s v="Jul"/>
    <n v="1981"/>
  </r>
  <r>
    <s v="Id122"/>
    <s v="Craig A."/>
    <n v="31.35"/>
    <n v="9.5399999999999991"/>
    <s v="No"/>
    <s v="No"/>
    <s v="No"/>
    <n v="0"/>
    <s v="Yes"/>
    <x v="0"/>
    <x v="0"/>
    <s v="12-07-1978"/>
    <n v="39556"/>
    <s v="tier - 1"/>
    <s v="tier - 2"/>
    <s v="R1015"/>
    <n v="44"/>
    <n v="12"/>
    <s v="Jul"/>
    <n v="1978"/>
  </r>
  <r>
    <s v="Id123"/>
    <s v="Meredith"/>
    <n v="41.46"/>
    <n v="4.99"/>
    <s v="Yes"/>
    <s v="No"/>
    <s v="No"/>
    <n v="2"/>
    <s v="Yes"/>
    <x v="0"/>
    <x v="2"/>
    <s v="24-06-1966"/>
    <n v="39397"/>
    <s v="tier - 2"/>
    <s v="tier - 2"/>
    <s v="R1011"/>
    <n v="56"/>
    <n v="24"/>
    <s v="Jun"/>
    <n v="1966"/>
  </r>
  <r>
    <s v="Id124"/>
    <s v="Doug"/>
    <n v="48"/>
    <n v="10.54"/>
    <s v="No"/>
    <s v="No"/>
    <s v="No"/>
    <n v="0"/>
    <s v="Yes"/>
    <x v="0"/>
    <x v="0"/>
    <s v="05-08-1978"/>
    <n v="39353"/>
    <s v="tier - 2"/>
    <s v="tier - 3"/>
    <s v="R1011"/>
    <n v="44"/>
    <n v="5"/>
    <s v="Aug"/>
    <n v="1978"/>
  </r>
  <r>
    <s v="Id125"/>
    <s v="Elizabeth J."/>
    <n v="49.13"/>
    <n v="4.54"/>
    <s v="No"/>
    <s v="No"/>
    <s v="No"/>
    <n v="0"/>
    <s v="Yes"/>
    <x v="0"/>
    <x v="2"/>
    <s v="16-08-1982"/>
    <n v="39315"/>
    <s v="tier - 2"/>
    <s v="tier - 3"/>
    <s v="R1011"/>
    <n v="40"/>
    <n v="16"/>
    <s v="Aug"/>
    <n v="1982"/>
  </r>
  <r>
    <s v="Id126"/>
    <s v="Matthew P"/>
    <n v="37.799999999999997"/>
    <n v="6.29"/>
    <s v="No"/>
    <s v="No"/>
    <s v="No"/>
    <n v="1"/>
    <s v="Yes"/>
    <x v="0"/>
    <x v="1"/>
    <s v="30-11-1992"/>
    <n v="39241"/>
    <s v="tier - 1"/>
    <s v="tier - 3"/>
    <s v="R1011"/>
    <n v="30"/>
    <n v="30"/>
    <s v="Nov"/>
    <n v="1992"/>
  </r>
  <r>
    <s v="Id127"/>
    <s v="Guillermo Sr."/>
    <n v="38.299999999999997"/>
    <n v="9.51"/>
    <s v="No"/>
    <s v="No"/>
    <s v="No"/>
    <n v="0"/>
    <s v="Yes"/>
    <x v="0"/>
    <x v="0"/>
    <s v="07-07-1962"/>
    <n v="39221"/>
    <s v="tier - 2"/>
    <s v="tier - 1"/>
    <s v="R1011"/>
    <n v="60"/>
    <n v="7"/>
    <s v="Jul"/>
    <n v="1962"/>
  </r>
  <r>
    <s v="Id128"/>
    <s v="Ryan C"/>
    <n v="32.774999999999999"/>
    <n v="4.72"/>
    <s v="No"/>
    <s v="No"/>
    <s v="No"/>
    <n v="0"/>
    <s v="Yes"/>
    <x v="0"/>
    <x v="2"/>
    <s v="04-08-1982"/>
    <n v="39125"/>
    <s v="tier - 1"/>
    <s v="tier - 1"/>
    <s v="R1016"/>
    <n v="40"/>
    <n v="4"/>
    <s v="Aug"/>
    <n v="1982"/>
  </r>
  <r>
    <s v="Id129"/>
    <s v="Dane"/>
    <n v="34.200000000000003"/>
    <n v="5.91"/>
    <s v="Yes"/>
    <s v="No"/>
    <s v="No"/>
    <n v="0"/>
    <s v="Yes"/>
    <x v="0"/>
    <x v="1"/>
    <s v="20-09-1985"/>
    <n v="39047"/>
    <s v="tier - 1"/>
    <s v="tier - 3"/>
    <s v="R1017"/>
    <n v="37"/>
    <n v="20"/>
    <s v="Sep"/>
    <n v="1985"/>
  </r>
  <r>
    <s v="Id130"/>
    <s v="Jonas"/>
    <n v="30.2"/>
    <n v="9.58"/>
    <s v="No"/>
    <s v="No"/>
    <s v="No"/>
    <n v="0"/>
    <s v="Yes"/>
    <x v="0"/>
    <x v="0"/>
    <s v="12-10-1978"/>
    <n v="38999"/>
    <s v="tier - 1"/>
    <s v="tier - 1"/>
    <s v="R1011"/>
    <n v="44"/>
    <n v="12"/>
    <s v="Oct"/>
    <n v="1978"/>
  </r>
  <r>
    <s v="Id131"/>
    <s v="George E"/>
    <n v="48.32"/>
    <n v="5.77"/>
    <s v="No"/>
    <s v="No"/>
    <s v="No"/>
    <n v="0"/>
    <s v="Yes"/>
    <x v="0"/>
    <x v="1"/>
    <s v="24-09-1980"/>
    <n v="38947"/>
    <s v="tier - 2"/>
    <s v="tier - 3"/>
    <s v="R1011"/>
    <n v="42"/>
    <n v="24"/>
    <s v="Sep"/>
    <n v="1980"/>
  </r>
  <r>
    <s v="Id132"/>
    <s v="Sara S"/>
    <n v="44.86"/>
    <n v="4.38"/>
    <s v="Yes"/>
    <s v="No"/>
    <s v="No"/>
    <n v="0"/>
    <s v="Yes"/>
    <x v="0"/>
    <x v="2"/>
    <s v="15-12-1976"/>
    <n v="38933"/>
    <s v="tier - 2"/>
    <s v="tier - 3"/>
    <s v="R1011"/>
    <n v="46"/>
    <n v="15"/>
    <s v="Dec"/>
    <n v="1976"/>
  </r>
  <r>
    <s v="Id133"/>
    <s v="Nick"/>
    <n v="52.15"/>
    <n v="5.65"/>
    <s v="No"/>
    <s v="No"/>
    <s v="No"/>
    <n v="1"/>
    <s v="Yes"/>
    <x v="0"/>
    <x v="2"/>
    <s v="16-06-1987"/>
    <n v="38924"/>
    <s v="tier - 2"/>
    <s v="tier - 2"/>
    <s v="R1011"/>
    <n v="35"/>
    <n v="16"/>
    <s v="Jun"/>
    <n v="1987"/>
  </r>
  <r>
    <s v="Id134"/>
    <s v="Timothy"/>
    <n v="41.12"/>
    <n v="7.54"/>
    <s v="Yes"/>
    <s v="No"/>
    <s v="No"/>
    <n v="0"/>
    <s v="Yes"/>
    <x v="0"/>
    <x v="0"/>
    <s v="30-07-1967"/>
    <n v="38893"/>
    <s v="tier - 1"/>
    <s v="tier - 2"/>
    <s v="R1011"/>
    <n v="55"/>
    <n v="30"/>
    <s v="Jul"/>
    <n v="1967"/>
  </r>
  <r>
    <s v="Id135"/>
    <s v="Becky L"/>
    <n v="38.39"/>
    <n v="5.1100000000000003"/>
    <s v="Yes"/>
    <s v="No"/>
    <s v="No"/>
    <n v="1"/>
    <s v="Yes"/>
    <x v="0"/>
    <x v="2"/>
    <s v="06-06-1964"/>
    <n v="38869"/>
    <s v="tier - 2"/>
    <s v="tier - 2"/>
    <s v="R1011"/>
    <n v="59"/>
    <n v="6"/>
    <s v="Jun"/>
    <n v="1964"/>
  </r>
  <r>
    <s v="Id136"/>
    <s v="Steph K."/>
    <n v="46.85"/>
    <n v="4.25"/>
    <s v="No"/>
    <s v="No"/>
    <s v="Yes"/>
    <n v="1"/>
    <s v="Yes"/>
    <x v="0"/>
    <x v="2"/>
    <s v="03-12-1979"/>
    <n v="38837"/>
    <s v="tier - 2"/>
    <s v="tier - 1"/>
    <s v="R1011"/>
    <n v="43"/>
    <n v="3"/>
    <s v="Dec"/>
    <n v="1979"/>
  </r>
  <r>
    <s v="Id137"/>
    <s v="Kristine B."/>
    <n v="42.24"/>
    <n v="5.55"/>
    <s v="No"/>
    <s v="yes"/>
    <s v="No"/>
    <n v="1"/>
    <s v="Yes"/>
    <x v="0"/>
    <x v="2"/>
    <s v="05-12-2004"/>
    <n v="38793"/>
    <s v="tier - 2"/>
    <s v="tier - 2"/>
    <s v="R1013"/>
    <n v="18"/>
    <n v="5"/>
    <s v="Dec"/>
    <n v="2004"/>
  </r>
  <r>
    <s v="Id138"/>
    <s v="Taylor B"/>
    <n v="34.39"/>
    <n v="5.78"/>
    <s v="No"/>
    <s v="No"/>
    <s v="No"/>
    <n v="0"/>
    <s v="Yes"/>
    <x v="0"/>
    <x v="1"/>
    <s v="08-11-1991"/>
    <n v="38746"/>
    <s v="tier - 1"/>
    <s v="tier - 2"/>
    <s v="R1012"/>
    <n v="31"/>
    <n v="8"/>
    <s v="Nov"/>
    <n v="1991"/>
  </r>
  <r>
    <s v="Id139"/>
    <s v="William"/>
    <n v="42.89"/>
    <n v="5.28"/>
    <s v="Yes"/>
    <s v="No"/>
    <s v="No"/>
    <n v="0"/>
    <s v="Yes"/>
    <x v="0"/>
    <x v="2"/>
    <s v="15-06-1976"/>
    <n v="38740"/>
    <s v="tier - 2"/>
    <s v="tier - 2"/>
    <s v="R1012"/>
    <n v="46"/>
    <n v="15"/>
    <s v="Jun"/>
    <n v="1976"/>
  </r>
  <r>
    <s v="Id140"/>
    <s v="Sage"/>
    <n v="36.299999999999997"/>
    <n v="5.39"/>
    <s v="No"/>
    <s v="No"/>
    <s v="No"/>
    <n v="0"/>
    <s v="Yes"/>
    <x v="0"/>
    <x v="2"/>
    <s v="02-11-1991"/>
    <n v="38711"/>
    <s v="tier - 2"/>
    <s v="tier - 2"/>
    <s v="R1011"/>
    <n v="31"/>
    <n v="2"/>
    <s v="Nov"/>
    <n v="1991"/>
  </r>
  <r>
    <s v="Id141"/>
    <s v="Cole"/>
    <n v="35.200000000000003"/>
    <n v="8.01"/>
    <s v="Yes"/>
    <s v="No"/>
    <s v="No"/>
    <n v="1"/>
    <s v="Yes"/>
    <x v="0"/>
    <x v="0"/>
    <s v="20-07-1986"/>
    <n v="38709"/>
    <s v="tier - 1"/>
    <s v="tier - 3"/>
    <s v="R1013"/>
    <n v="36"/>
    <n v="20"/>
    <s v="Jul"/>
    <n v="1986"/>
  </r>
  <r>
    <s v="Id142"/>
    <s v="Jesse"/>
    <n v="53.62"/>
    <n v="5.21"/>
    <s v="No"/>
    <s v="No"/>
    <s v="No"/>
    <n v="0"/>
    <s v="Yes"/>
    <x v="0"/>
    <x v="2"/>
    <s v="13-07-1990"/>
    <n v="38652"/>
    <s v="tier - 2"/>
    <s v="tier - 2"/>
    <s v="R1011"/>
    <n v="32"/>
    <n v="13"/>
    <s v="Jul"/>
    <n v="1990"/>
  </r>
  <r>
    <s v="Id143"/>
    <s v="Tammi J."/>
    <n v="36.67"/>
    <n v="6.27"/>
    <s v="No"/>
    <s v="No"/>
    <s v="No"/>
    <n v="0"/>
    <s v="Yes"/>
    <x v="0"/>
    <x v="1"/>
    <s v="12-11-1999"/>
    <n v="38512"/>
    <s v="tier - 2"/>
    <s v="tier - 2"/>
    <s v="R1024"/>
    <n v="23"/>
    <n v="12"/>
    <s v="Nov"/>
    <n v="1999"/>
  </r>
  <r>
    <s v="Id144"/>
    <s v="Matthew S."/>
    <n v="33.4"/>
    <n v="10.73"/>
    <s v="Yes"/>
    <s v="No"/>
    <s v="No"/>
    <n v="1"/>
    <s v="Yes"/>
    <x v="0"/>
    <x v="0"/>
    <s v="21-06-1986"/>
    <n v="38415"/>
    <s v="tier - 1"/>
    <s v="tier - 2"/>
    <s v="R1011"/>
    <n v="36"/>
    <n v="21"/>
    <s v="Jun"/>
    <n v="1986"/>
  </r>
  <r>
    <s v="Id145"/>
    <s v="Eric"/>
    <n v="42.71"/>
    <n v="10.52"/>
    <s v="No"/>
    <s v="No"/>
    <s v="No"/>
    <n v="0"/>
    <s v="Yes"/>
    <x v="0"/>
    <x v="0"/>
    <s v="23-12-1971"/>
    <n v="38405"/>
    <s v="tier - 2"/>
    <s v="tier - 1"/>
    <s v="R1011"/>
    <n v="51"/>
    <n v="23"/>
    <s v="Dec"/>
    <n v="1971"/>
  </r>
  <r>
    <s v="Id146"/>
    <s v="Valeria R"/>
    <n v="41.52"/>
    <n v="11.82"/>
    <s v="Yes"/>
    <s v="No"/>
    <s v="No"/>
    <n v="2"/>
    <s v="Yes"/>
    <x v="0"/>
    <x v="0"/>
    <s v="22-08-1970"/>
    <n v="38390"/>
    <s v="tier - 2"/>
    <s v="tier - 3"/>
    <s v="R1011"/>
    <n v="52"/>
    <n v="22"/>
    <s v="Aug"/>
    <n v="1970"/>
  </r>
  <r>
    <s v="Id147"/>
    <s v="Michael P"/>
    <n v="39.4"/>
    <n v="6.76"/>
    <s v="No"/>
    <s v="No"/>
    <s v="No"/>
    <n v="0"/>
    <s v="Yes"/>
    <x v="0"/>
    <x v="0"/>
    <s v="17-09-2002"/>
    <n v="38345"/>
    <s v="tier - 1"/>
    <s v="tier - 3"/>
    <s v="R1011"/>
    <n v="20"/>
    <n v="17"/>
    <s v="Sep"/>
    <n v="2002"/>
  </r>
  <r>
    <s v="Id148"/>
    <s v="Rami"/>
    <n v="46.45"/>
    <n v="5.62"/>
    <s v="No"/>
    <s v="No"/>
    <s v="No"/>
    <n v="0"/>
    <s v="Yes"/>
    <x v="0"/>
    <x v="2"/>
    <s v="12-06-1980"/>
    <n v="38313"/>
    <s v="tier - 1"/>
    <s v="tier - 3"/>
    <s v="R1011"/>
    <n v="42"/>
    <n v="12"/>
    <s v="Jun"/>
    <n v="1980"/>
  </r>
  <r>
    <s v="Id149"/>
    <s v="Denis"/>
    <n v="35.75"/>
    <n v="4.1900000000000004"/>
    <s v="No"/>
    <s v="No"/>
    <s v="No"/>
    <n v="0"/>
    <s v="Yes"/>
    <x v="0"/>
    <x v="2"/>
    <s v="30-10-1989"/>
    <n v="38283"/>
    <s v="tier - 1"/>
    <s v="tier - 2"/>
    <s v="R1013"/>
    <n v="33"/>
    <n v="30"/>
    <s v="Oct"/>
    <n v="1989"/>
  </r>
  <r>
    <s v="Id150"/>
    <s v="Brian E"/>
    <n v="26.07"/>
    <n v="5.32"/>
    <s v="No"/>
    <s v="No"/>
    <s v="No"/>
    <n v="0"/>
    <s v="Yes"/>
    <x v="1"/>
    <x v="2"/>
    <s v="16-08-1980"/>
    <n v="38246"/>
    <s v="tier - 1"/>
    <s v="tier - 2"/>
    <s v="R1013"/>
    <n v="42"/>
    <n v="16"/>
    <s v="Aug"/>
    <n v="1980"/>
  </r>
  <r>
    <s v="Id151"/>
    <s v="Bonnie"/>
    <n v="36.54"/>
    <n v="4.46"/>
    <s v="Yes"/>
    <s v="No"/>
    <s v="No"/>
    <n v="1"/>
    <s v="Yes"/>
    <x v="0"/>
    <x v="2"/>
    <s v="16-06-1964"/>
    <n v="38242"/>
    <s v="tier - 2"/>
    <s v="tier - 3"/>
    <s v="R1011"/>
    <n v="58"/>
    <n v="16"/>
    <s v="Jun"/>
    <n v="1964"/>
  </r>
  <r>
    <s v="Id152"/>
    <s v="Michael P"/>
    <n v="51.64"/>
    <n v="5.65"/>
    <s v="No"/>
    <s v="No"/>
    <s v="No"/>
    <n v="0"/>
    <s v="Yes"/>
    <x v="0"/>
    <x v="2"/>
    <s v="08-09-1989"/>
    <n v="38237"/>
    <s v="tier - 2"/>
    <s v="tier - 3"/>
    <s v="R1011"/>
    <n v="33"/>
    <n v="8"/>
    <s v="Sep"/>
    <n v="1989"/>
  </r>
  <r>
    <s v="Id153"/>
    <s v="Paul"/>
    <n v="42.83"/>
    <n v="6.04"/>
    <s v="No"/>
    <s v="No"/>
    <s v="No"/>
    <n v="2"/>
    <s v="Yes"/>
    <x v="0"/>
    <x v="1"/>
    <s v="19-11-1972"/>
    <n v="38189"/>
    <s v="tier - 2"/>
    <s v="tier - 2"/>
    <s v="R1011"/>
    <n v="50"/>
    <n v="19"/>
    <s v="Nov"/>
    <n v="1972"/>
  </r>
  <r>
    <s v="Id154"/>
    <s v="Michael"/>
    <n v="40.15"/>
    <n v="5.76"/>
    <s v="No"/>
    <s v="No"/>
    <s v="No"/>
    <n v="1"/>
    <s v="Yes"/>
    <x v="0"/>
    <x v="1"/>
    <s v="29-07-1998"/>
    <n v="38126"/>
    <s v="tier - 1"/>
    <s v="tier - 3"/>
    <s v="R1013"/>
    <n v="24"/>
    <n v="29"/>
    <s v="Jul"/>
    <n v="1998"/>
  </r>
  <r>
    <s v="Id155"/>
    <s v="Samuel"/>
    <n v="27.8"/>
    <n v="4.3600000000000003"/>
    <s v="No"/>
    <s v="No"/>
    <s v="Yes"/>
    <n v="1"/>
    <s v="Yes"/>
    <x v="1"/>
    <x v="2"/>
    <s v="09-09-1979"/>
    <n v="37830"/>
    <s v="tier - 1"/>
    <s v="tier - 2"/>
    <s v="R1011"/>
    <n v="43"/>
    <n v="9"/>
    <s v="Sep"/>
    <n v="1979"/>
  </r>
  <r>
    <s v="Id156"/>
    <s v="Matthew"/>
    <n v="45.81"/>
    <n v="4.76"/>
    <s v="Yes"/>
    <s v="No"/>
    <s v="Yes"/>
    <n v="1"/>
    <s v="Yes"/>
    <x v="0"/>
    <x v="2"/>
    <s v="26-07-1983"/>
    <n v="37801"/>
    <s v="tier - 2"/>
    <s v="tier - 2"/>
    <s v="R1011"/>
    <n v="39"/>
    <n v="26"/>
    <s v="Jul"/>
    <n v="1983"/>
  </r>
  <r>
    <s v="Id157"/>
    <s v="Daniel"/>
    <n v="34.43"/>
    <n v="10.82"/>
    <s v="Yes"/>
    <s v="No"/>
    <s v="No"/>
    <n v="1"/>
    <s v="Yes"/>
    <x v="0"/>
    <x v="0"/>
    <s v="15-08-1986"/>
    <n v="37743"/>
    <s v="tier - 1"/>
    <s v="tier - 1"/>
    <s v="R1013"/>
    <n v="36"/>
    <n v="15"/>
    <s v="Aug"/>
    <n v="1986"/>
  </r>
  <r>
    <s v="Id158"/>
    <s v="Syndy"/>
    <n v="41.33"/>
    <n v="4.01"/>
    <s v="Yes"/>
    <s v="No"/>
    <s v="No"/>
    <n v="0"/>
    <s v="Yes"/>
    <x v="0"/>
    <x v="2"/>
    <s v="18-09-1976"/>
    <n v="37735"/>
    <s v="tier - 2"/>
    <s v="tier - 2"/>
    <s v="R1011"/>
    <n v="46"/>
    <n v="18"/>
    <s v="Sep"/>
    <n v="1976"/>
  </r>
  <r>
    <s v="Id159"/>
    <s v="Aleksandra"/>
    <n v="31.92"/>
    <n v="5.12"/>
    <s v="Yes"/>
    <s v="No"/>
    <s v="No"/>
    <n v="1"/>
    <s v="Yes"/>
    <x v="0"/>
    <x v="2"/>
    <s v="10-10-1988"/>
    <n v="37702"/>
    <s v="tier - 2"/>
    <s v="tier - 3"/>
    <s v="R1023"/>
    <n v="34"/>
    <n v="10"/>
    <s v="Oct"/>
    <n v="1988"/>
  </r>
  <r>
    <s v="Id160"/>
    <s v="Steeve T Sr."/>
    <n v="39.799999999999997"/>
    <n v="10.54"/>
    <s v="Yes"/>
    <s v="No"/>
    <s v="No"/>
    <n v="2"/>
    <s v="Yes"/>
    <x v="0"/>
    <x v="0"/>
    <s v="28-10-1970"/>
    <n v="37675"/>
    <s v="tier - 2"/>
    <s v="tier - 3"/>
    <s v="R1011"/>
    <n v="52"/>
    <n v="28"/>
    <s v="Oct"/>
    <n v="1970"/>
  </r>
  <r>
    <s v="Id161"/>
    <s v="Richard"/>
    <n v="42.82"/>
    <n v="4.21"/>
    <s v="No"/>
    <s v="No"/>
    <s v="No"/>
    <n v="0"/>
    <s v="Yes"/>
    <x v="0"/>
    <x v="2"/>
    <s v="20-06-1982"/>
    <n v="37651"/>
    <s v="tier - 2"/>
    <s v="tier - 2"/>
    <s v="R1012"/>
    <n v="40"/>
    <n v="20"/>
    <s v="Jun"/>
    <n v="1982"/>
  </r>
  <r>
    <s v="Id162"/>
    <s v="Aaron T"/>
    <n v="33.630000000000003"/>
    <n v="5.42"/>
    <s v="No"/>
    <s v="No"/>
    <s v="No"/>
    <n v="0"/>
    <s v="Yes"/>
    <x v="0"/>
    <x v="2"/>
    <s v="16-11-1990"/>
    <n v="37608"/>
    <s v="tier - 1"/>
    <s v="tier - 2"/>
    <s v="R1019"/>
    <n v="32"/>
    <n v="16"/>
    <s v="Nov"/>
    <n v="1990"/>
  </r>
  <r>
    <s v="Id163"/>
    <s v="Akira"/>
    <n v="37.07"/>
    <n v="4.28"/>
    <s v="No"/>
    <s v="yes"/>
    <s v="No"/>
    <n v="1"/>
    <s v="Yes"/>
    <x v="0"/>
    <x v="2"/>
    <s v="12-10-2000"/>
    <n v="37484"/>
    <s v="tier - 1"/>
    <s v="tier - 1"/>
    <s v="R1013"/>
    <n v="22"/>
    <n v="12"/>
    <s v="Oct"/>
    <n v="2000"/>
  </r>
  <r>
    <s v="Id164"/>
    <s v="Ben"/>
    <n v="35.625"/>
    <n v="8.9"/>
    <s v="No"/>
    <s v="No"/>
    <s v="No"/>
    <n v="0"/>
    <s v="Yes"/>
    <x v="0"/>
    <x v="0"/>
    <s v="27-09-2002"/>
    <n v="37465"/>
    <s v="tier - 1"/>
    <s v="tier - 2"/>
    <s v="R1012"/>
    <n v="20"/>
    <n v="27"/>
    <s v="Sep"/>
    <n v="2002"/>
  </r>
  <r>
    <s v="Id165"/>
    <s v="Jana"/>
    <n v="42.69"/>
    <n v="4.8899999999999997"/>
    <s v="No"/>
    <s v="No"/>
    <s v="Yes"/>
    <n v="1"/>
    <s v="Yes"/>
    <x v="0"/>
    <x v="2"/>
    <s v="03-08-1979"/>
    <n v="37426"/>
    <s v="tier - 2"/>
    <s v="tier - 1"/>
    <s v="R1011"/>
    <n v="43"/>
    <n v="3"/>
    <s v="Aug"/>
    <n v="1979"/>
  </r>
  <r>
    <s v="Id166"/>
    <s v="Jay T."/>
    <n v="37.869999999999997"/>
    <n v="4.29"/>
    <s v="Yes"/>
    <s v="No"/>
    <s v="Yes"/>
    <n v="1"/>
    <s v="Yes"/>
    <x v="0"/>
    <x v="2"/>
    <s v="30-10-1969"/>
    <n v="37277"/>
    <s v="tier - 1"/>
    <s v="tier - 3"/>
    <s v="R1011"/>
    <n v="53"/>
    <n v="30"/>
    <s v="Oct"/>
    <n v="1969"/>
  </r>
  <r>
    <s v="Id167"/>
    <s v="Marie-Helene"/>
    <n v="40.61"/>
    <n v="8"/>
    <s v="Yes"/>
    <s v="No"/>
    <s v="No"/>
    <n v="1"/>
    <s v="Yes"/>
    <x v="0"/>
    <x v="0"/>
    <s v="09-11-1975"/>
    <n v="37272"/>
    <s v="tier - 2"/>
    <s v="tier - 3"/>
    <s v="R1011"/>
    <n v="47"/>
    <n v="9"/>
    <s v="Nov"/>
    <n v="1975"/>
  </r>
  <r>
    <s v="Id168"/>
    <s v="Bret R"/>
    <n v="30.78"/>
    <n v="4.67"/>
    <s v="Yes"/>
    <s v="No"/>
    <s v="No"/>
    <n v="0"/>
    <s v="Yes"/>
    <x v="0"/>
    <x v="2"/>
    <s v="17-11-1985"/>
    <n v="37270"/>
    <s v="tier - 2"/>
    <s v="tier - 1"/>
    <s v="R1024"/>
    <n v="37"/>
    <n v="17"/>
    <s v="Nov"/>
    <n v="1985"/>
  </r>
  <r>
    <s v="Id169"/>
    <s v="Gardner L"/>
    <n v="49.49"/>
    <n v="4.5"/>
    <s v="No"/>
    <s v="No"/>
    <s v="No"/>
    <n v="0"/>
    <s v="Yes"/>
    <x v="0"/>
    <x v="2"/>
    <s v="17-10-1990"/>
    <n v="37251"/>
    <s v="tier - 2"/>
    <s v="tier - 2"/>
    <s v="R1011"/>
    <n v="32"/>
    <n v="17"/>
    <s v="Oct"/>
    <n v="1990"/>
  </r>
  <r>
    <s v="Id170"/>
    <s v="Bobby"/>
    <n v="37.619999999999997"/>
    <n v="6.32"/>
    <s v="Yes"/>
    <s v="yes"/>
    <s v="No"/>
    <n v="2"/>
    <s v="Yes"/>
    <x v="0"/>
    <x v="1"/>
    <s v="05-09-2000"/>
    <n v="37165"/>
    <s v="tier - 1"/>
    <s v="tier - 3"/>
    <s v="Unknown"/>
    <n v="22"/>
    <n v="5"/>
    <s v="Sep"/>
    <n v="2000"/>
  </r>
  <r>
    <s v="Id171"/>
    <s v="Natalie"/>
    <n v="36.08"/>
    <n v="6.1"/>
    <s v="Yes"/>
    <s v="No"/>
    <s v="No"/>
    <n v="1"/>
    <s v="Yes"/>
    <x v="0"/>
    <x v="1"/>
    <s v="30-10-1995"/>
    <n v="37134"/>
    <s v="tier - 2"/>
    <s v="tier - 2"/>
    <s v="R1013"/>
    <n v="27"/>
    <n v="30"/>
    <s v="Oct"/>
    <n v="1995"/>
  </r>
  <r>
    <s v="Id172"/>
    <s v="Lina"/>
    <n v="33.5"/>
    <n v="5.4"/>
    <s v="No"/>
    <s v="No"/>
    <s v="No"/>
    <n v="0"/>
    <s v="Yes"/>
    <x v="0"/>
    <x v="2"/>
    <s v="10-06-1989"/>
    <n v="37079"/>
    <s v="tier - 2"/>
    <s v="tier - 3"/>
    <s v="R1011"/>
    <n v="33"/>
    <n v="10"/>
    <s v="Jun"/>
    <n v="1989"/>
  </r>
  <r>
    <s v="Id173"/>
    <s v="Zebulon"/>
    <n v="47.46"/>
    <n v="6.24"/>
    <s v="Yes"/>
    <s v="No"/>
    <s v="No"/>
    <n v="1"/>
    <s v="Yes"/>
    <x v="0"/>
    <x v="1"/>
    <s v="17-12-1988"/>
    <n v="37076"/>
    <s v="tier - 2"/>
    <s v="tier - 1"/>
    <s v="R1011"/>
    <n v="34"/>
    <n v="17"/>
    <s v="Dec"/>
    <n v="1988"/>
  </r>
  <r>
    <s v="Id174"/>
    <s v="Amanda"/>
    <n v="49.24"/>
    <n v="4.45"/>
    <s v="No"/>
    <s v="No"/>
    <s v="No"/>
    <n v="0"/>
    <s v="Yes"/>
    <x v="0"/>
    <x v="2"/>
    <s v="01-11-1991"/>
    <n v="37041"/>
    <s v="tier - 2"/>
    <s v="tier - 2"/>
    <s v="R1011"/>
    <n v="31"/>
    <n v="1"/>
    <s v="Nov"/>
    <n v="1991"/>
  </r>
  <r>
    <s v="Id175"/>
    <s v="Greg"/>
    <n v="54.4"/>
    <n v="5.22"/>
    <s v="No"/>
    <s v="No"/>
    <s v="No"/>
    <n v="1"/>
    <s v="Yes"/>
    <x v="0"/>
    <x v="2"/>
    <s v="13-09-1992"/>
    <n v="36976"/>
    <s v="tier - 2"/>
    <s v="tier - 3"/>
    <s v="R1011"/>
    <n v="30"/>
    <n v="13"/>
    <s v="Sep"/>
    <n v="1992"/>
  </r>
  <r>
    <s v="Id176"/>
    <s v="John"/>
    <n v="35.53"/>
    <n v="4.6100000000000003"/>
    <s v="No"/>
    <s v="No"/>
    <s v="No"/>
    <n v="1"/>
    <s v="Yes"/>
    <x v="0"/>
    <x v="2"/>
    <s v="25-08-1992"/>
    <n v="36950"/>
    <s v="tier - 1"/>
    <s v="tier - 1"/>
    <s v="R1013"/>
    <n v="30"/>
    <n v="25"/>
    <s v="Aug"/>
    <n v="1992"/>
  </r>
  <r>
    <s v="Id177"/>
    <s v="Kelsey A."/>
    <n v="39.729999999999997"/>
    <n v="6.24"/>
    <s v="No"/>
    <s v="No"/>
    <s v="No"/>
    <n v="0"/>
    <s v="Yes"/>
    <x v="0"/>
    <x v="1"/>
    <s v="13-08-1977"/>
    <n v="36936"/>
    <s v="tier - 2"/>
    <s v="tier - 1"/>
    <s v="R1011"/>
    <n v="45"/>
    <n v="13"/>
    <s v="Aug"/>
    <n v="1977"/>
  </r>
  <r>
    <s v="Id178"/>
    <s v="Bronwen L"/>
    <n v="35.68"/>
    <n v="10.039999999999999"/>
    <s v="No"/>
    <s v="No"/>
    <s v="No"/>
    <n v="0"/>
    <s v="Yes"/>
    <x v="0"/>
    <x v="0"/>
    <s v="22-10-1968"/>
    <n v="36923"/>
    <s v="tier - 2"/>
    <s v="tier - 1"/>
    <s v="R1011"/>
    <n v="54"/>
    <n v="22"/>
    <s v="Oct"/>
    <n v="1968"/>
  </r>
  <r>
    <s v="Id179"/>
    <s v="Manuela"/>
    <n v="48.86"/>
    <n v="6.09"/>
    <s v="No"/>
    <s v="No"/>
    <s v="No"/>
    <n v="0"/>
    <s v="Yes"/>
    <x v="0"/>
    <x v="1"/>
    <s v="10-06-1991"/>
    <n v="36912"/>
    <s v="tier - 2"/>
    <s v="tier - 2"/>
    <s v="R1011"/>
    <n v="31"/>
    <n v="10"/>
    <s v="Jun"/>
    <n v="1991"/>
  </r>
  <r>
    <s v="Id180"/>
    <s v="Jennifer L"/>
    <n v="34.799999999999997"/>
    <n v="11.4"/>
    <s v="Yes"/>
    <s v="No"/>
    <s v="Yes"/>
    <n v="1"/>
    <s v="No"/>
    <x v="0"/>
    <x v="0"/>
    <s v="24-07-1963"/>
    <n v="36911"/>
    <s v="tier - 2"/>
    <s v="tier - 2"/>
    <s v="R1011"/>
    <n v="59"/>
    <n v="24"/>
    <s v="Jul"/>
    <n v="1963"/>
  </r>
  <r>
    <s v="Id181"/>
    <s v="Abby W."/>
    <n v="32.49"/>
    <n v="4.29"/>
    <s v="No"/>
    <s v="No"/>
    <s v="Yes"/>
    <n v="1"/>
    <s v="Yes"/>
    <x v="0"/>
    <x v="2"/>
    <s v="21-06-2003"/>
    <n v="36899"/>
    <s v="tier - 2"/>
    <s v="tier - 1"/>
    <s v="R1012"/>
    <n v="19"/>
    <n v="21"/>
    <s v="Jun"/>
    <n v="2003"/>
  </r>
  <r>
    <s v="Id182"/>
    <s v="Tyler"/>
    <n v="39"/>
    <n v="5.7"/>
    <s v="No"/>
    <s v="No"/>
    <s v="No"/>
    <n v="2"/>
    <s v="Yes"/>
    <x v="0"/>
    <x v="1"/>
    <s v="05-12-1972"/>
    <n v="36890"/>
    <s v="tier - 1"/>
    <s v="tier - 3"/>
    <s v="R1011"/>
    <n v="50"/>
    <n v="5"/>
    <s v="Dec"/>
    <n v="1972"/>
  </r>
  <r>
    <s v="Id183"/>
    <s v="Jeffrey"/>
    <n v="35.299999999999997"/>
    <n v="6.09"/>
    <s v="No"/>
    <s v="No"/>
    <s v="No"/>
    <n v="1"/>
    <s v="Yes"/>
    <x v="0"/>
    <x v="1"/>
    <s v="04-07-1992"/>
    <n v="36837"/>
    <s v="tier - 2"/>
    <s v="tier - 3"/>
    <s v="R1011"/>
    <n v="30"/>
    <n v="4"/>
    <s v="Jul"/>
    <n v="1992"/>
  </r>
  <r>
    <s v="Id184"/>
    <s v="Matthew F"/>
    <n v="33.42"/>
    <n v="10.67"/>
    <s v="No"/>
    <s v="No"/>
    <s v="No"/>
    <n v="0"/>
    <s v="Yes"/>
    <x v="0"/>
    <x v="0"/>
    <s v="28-12-1965"/>
    <n v="36795"/>
    <s v="tier - 2"/>
    <s v="tier - 1"/>
    <s v="R1011"/>
    <n v="57"/>
    <n v="28"/>
    <s v="Dec"/>
    <n v="1965"/>
  </r>
  <r>
    <s v="Id185"/>
    <s v="Ryan J."/>
    <n v="37.18"/>
    <n v="6.75"/>
    <s v="Yes"/>
    <s v="No"/>
    <s v="No"/>
    <n v="2"/>
    <s v="Yes"/>
    <x v="0"/>
    <x v="0"/>
    <s v="14-07-1970"/>
    <n v="36786"/>
    <s v="tier - 1"/>
    <s v="tier - 1"/>
    <s v="R1011"/>
    <n v="52"/>
    <n v="14"/>
    <s v="Jul"/>
    <n v="1970"/>
  </r>
  <r>
    <s v="Id186"/>
    <s v="Amy"/>
    <n v="33.33"/>
    <n v="9.26"/>
    <s v="Yes"/>
    <s v="No"/>
    <s v="No"/>
    <n v="2"/>
    <s v="No"/>
    <x v="0"/>
    <x v="0"/>
    <s v="29-07-1961"/>
    <n v="36580"/>
    <s v="tier - 2"/>
    <s v="tier - 2"/>
    <s v="R1013"/>
    <n v="61"/>
    <n v="29"/>
    <s v="Jul"/>
    <n v="1961"/>
  </r>
  <r>
    <s v="Id187"/>
    <s v="Andrew P"/>
    <n v="53.21"/>
    <n v="4.2699999999999996"/>
    <s v="No"/>
    <s v="No"/>
    <s v="No"/>
    <n v="1"/>
    <s v="Yes"/>
    <x v="0"/>
    <x v="2"/>
    <s v="09-10-1992"/>
    <n v="36573"/>
    <s v="tier - 1"/>
    <s v="tier - 2"/>
    <s v="R1011"/>
    <n v="30"/>
    <n v="9"/>
    <s v="Oct"/>
    <n v="1992"/>
  </r>
  <r>
    <s v="Id188"/>
    <s v="George M. V"/>
    <n v="38.729999999999997"/>
    <n v="11.51"/>
    <s v="No"/>
    <s v="No"/>
    <s v="No"/>
    <n v="2"/>
    <s v="Yes"/>
    <x v="0"/>
    <x v="0"/>
    <s v="09-08-1973"/>
    <n v="36542"/>
    <s v="tier - 2"/>
    <s v="tier - 3"/>
    <s v="R1011"/>
    <n v="49"/>
    <n v="9"/>
    <s v="Aug"/>
    <n v="1973"/>
  </r>
  <r>
    <s v="Id189"/>
    <s v="Sarah"/>
    <n v="29.73"/>
    <n v="7.22"/>
    <s v="No"/>
    <s v="No"/>
    <s v="No"/>
    <n v="0"/>
    <s v="Yes"/>
    <x v="1"/>
    <x v="0"/>
    <s v="19-11-1962"/>
    <n v="36446"/>
    <s v="tier - 2"/>
    <s v="tier - 2"/>
    <s v="R1011"/>
    <n v="60"/>
    <n v="19"/>
    <s v="Nov"/>
    <n v="1962"/>
  </r>
  <r>
    <s v="Id190"/>
    <s v="Lara"/>
    <n v="34.700000000000003"/>
    <n v="4.37"/>
    <s v="No"/>
    <s v="No"/>
    <s v="Yes"/>
    <n v="1"/>
    <s v="Yes"/>
    <x v="0"/>
    <x v="2"/>
    <s v="09-12-2003"/>
    <n v="36398"/>
    <s v="tier - 2"/>
    <s v="tier - 3"/>
    <s v="R1011"/>
    <n v="19"/>
    <n v="9"/>
    <s v="Dec"/>
    <n v="2003"/>
  </r>
  <r>
    <s v="Id191"/>
    <s v="Sebastien"/>
    <n v="38.28"/>
    <n v="11.56"/>
    <s v="Yes"/>
    <s v="No"/>
    <s v="No"/>
    <n v="1"/>
    <s v="Yes"/>
    <x v="0"/>
    <x v="0"/>
    <s v="05-06-1975"/>
    <n v="36351"/>
    <s v="tier - 1"/>
    <s v="tier - 2"/>
    <s v="R1011"/>
    <n v="48"/>
    <n v="5"/>
    <s v="Jun"/>
    <n v="1975"/>
  </r>
  <r>
    <s v="Id192"/>
    <s v="Padraig"/>
    <n v="33.57"/>
    <n v="8.82"/>
    <s v="Yes"/>
    <s v="No"/>
    <s v="No"/>
    <n v="0"/>
    <s v="Yes"/>
    <x v="0"/>
    <x v="0"/>
    <s v="18-10-1967"/>
    <n v="36332"/>
    <s v="tier - 1"/>
    <s v="tier - 3"/>
    <s v="R1011"/>
    <n v="55"/>
    <n v="18"/>
    <s v="Oct"/>
    <n v="1967"/>
  </r>
  <r>
    <s v="Id193"/>
    <s v="Heather"/>
    <n v="52.06"/>
    <n v="4.6900000000000004"/>
    <s v="No"/>
    <s v="No"/>
    <s v="No"/>
    <n v="1"/>
    <s v="Yes"/>
    <x v="0"/>
    <x v="2"/>
    <s v="16-06-1992"/>
    <n v="36314"/>
    <s v="tier - 2"/>
    <s v="tier - 2"/>
    <s v="R1011"/>
    <n v="30"/>
    <n v="16"/>
    <s v="Jun"/>
    <n v="1992"/>
  </r>
  <r>
    <s v="Id194"/>
    <s v="Jorge"/>
    <n v="38.17"/>
    <n v="4.53"/>
    <s v="No"/>
    <s v="yes"/>
    <s v="No"/>
    <n v="1"/>
    <s v="Yes"/>
    <x v="0"/>
    <x v="2"/>
    <s v="25-12-2004"/>
    <n v="36308"/>
    <s v="tier - 1"/>
    <s v="tier - 2"/>
    <s v="R1013"/>
    <n v="18"/>
    <n v="25"/>
    <s v="Dec"/>
    <n v="2004"/>
  </r>
  <r>
    <s v="Id195"/>
    <s v="Jack R"/>
    <n v="36.954999999999998"/>
    <n v="5.84"/>
    <s v="No"/>
    <s v="No"/>
    <s v="Yes"/>
    <n v="1"/>
    <s v="Yes"/>
    <x v="0"/>
    <x v="1"/>
    <s v="05-09-2003"/>
    <n v="36219"/>
    <s v="tier - 1"/>
    <s v="tier - 1"/>
    <s v="R1012"/>
    <n v="19"/>
    <n v="5"/>
    <s v="Sep"/>
    <n v="2003"/>
  </r>
  <r>
    <s v="Id196"/>
    <s v="Felix"/>
    <n v="34.4"/>
    <n v="4.9000000000000004"/>
    <s v="No"/>
    <s v="No"/>
    <s v="Yes"/>
    <n v="1"/>
    <s v="Yes"/>
    <x v="0"/>
    <x v="2"/>
    <s v="28-12-1993"/>
    <n v="36198"/>
    <s v="tier - 1"/>
    <s v="tier - 3"/>
    <s v="R1011"/>
    <n v="29"/>
    <n v="28"/>
    <s v="Dec"/>
    <n v="1993"/>
  </r>
  <r>
    <s v="Id197"/>
    <s v="Christopher C"/>
    <n v="31.73"/>
    <n v="4.3"/>
    <s v="No"/>
    <s v="No"/>
    <s v="No"/>
    <n v="0"/>
    <s v="Yes"/>
    <x v="0"/>
    <x v="2"/>
    <s v="01-10-1999"/>
    <n v="36189"/>
    <s v="tier - 1"/>
    <s v="tier - 3"/>
    <s v="R1016"/>
    <n v="23"/>
    <n v="1"/>
    <s v="Oct"/>
    <n v="1999"/>
  </r>
  <r>
    <s v="Id198"/>
    <s v="Jesse"/>
    <n v="36.64"/>
    <n v="11.34"/>
    <s v="No"/>
    <s v="No"/>
    <s v="No"/>
    <n v="0"/>
    <s v="Yes"/>
    <x v="0"/>
    <x v="0"/>
    <s v="06-12-1974"/>
    <n v="36183"/>
    <s v="tier - 2"/>
    <s v="tier - 3"/>
    <s v="R1012"/>
    <n v="48"/>
    <n v="6"/>
    <s v="Dec"/>
    <n v="1974"/>
  </r>
  <r>
    <s v="Id199"/>
    <s v="Jill"/>
    <n v="36.85"/>
    <n v="5.88"/>
    <s v="No"/>
    <s v="yes"/>
    <s v="No"/>
    <n v="1"/>
    <s v="Yes"/>
    <x v="0"/>
    <x v="1"/>
    <s v="30-08-2004"/>
    <n v="36149"/>
    <s v="tier - 2"/>
    <s v="tier - 2"/>
    <s v="R1013"/>
    <n v="18"/>
    <n v="30"/>
    <s v="Aug"/>
    <n v="2004"/>
  </r>
  <r>
    <s v="Id200"/>
    <s v="William"/>
    <n v="33.33"/>
    <n v="5.01"/>
    <s v="Yes"/>
    <s v="No"/>
    <s v="Yes"/>
    <n v="1"/>
    <s v="Yes"/>
    <x v="0"/>
    <x v="2"/>
    <s v="12-06-1997"/>
    <n v="36125"/>
    <s v="tier - 1"/>
    <s v="tier - 3"/>
    <s v="R1013"/>
    <n v="25"/>
    <n v="12"/>
    <s v="Jun"/>
    <n v="1997"/>
  </r>
  <r>
    <s v="Id201"/>
    <s v="Alejandro"/>
    <n v="39.14"/>
    <n v="4.4000000000000004"/>
    <s v="No"/>
    <s v="No"/>
    <s v="Yes"/>
    <n v="1"/>
    <s v="Yes"/>
    <x v="0"/>
    <x v="2"/>
    <s v="04-11-1979"/>
    <n v="36090"/>
    <s v="tier - 2"/>
    <s v="tier - 2"/>
    <s v="R1011"/>
    <n v="43"/>
    <n v="4"/>
    <s v="Nov"/>
    <n v="1979"/>
  </r>
  <r>
    <s v="Id202"/>
    <s v="Ian E."/>
    <n v="32.9"/>
    <n v="6.26"/>
    <s v="Yes"/>
    <s v="No"/>
    <s v="No"/>
    <n v="0"/>
    <s v="Yes"/>
    <x v="0"/>
    <x v="1"/>
    <s v="20-08-1996"/>
    <n v="36085"/>
    <s v="tier - 1"/>
    <s v="tier - 1"/>
    <s v="R1011"/>
    <n v="26"/>
    <n v="20"/>
    <s v="Aug"/>
    <n v="1996"/>
  </r>
  <r>
    <s v="Id203"/>
    <s v="Hector Sr."/>
    <n v="29.78"/>
    <n v="10.27"/>
    <s v="Yes"/>
    <s v="No"/>
    <s v="Yes"/>
    <n v="1"/>
    <s v="Yes"/>
    <x v="1"/>
    <x v="0"/>
    <s v="22-07-1963"/>
    <n v="36074"/>
    <s v="tier - 2"/>
    <s v="tier - 1"/>
    <s v="R1011"/>
    <n v="59"/>
    <n v="22"/>
    <s v="Jul"/>
    <n v="1963"/>
  </r>
  <r>
    <s v="Id204"/>
    <s v="Rebecca"/>
    <n v="32.78"/>
    <n v="5.27"/>
    <s v="No"/>
    <s v="No"/>
    <s v="No"/>
    <n v="0"/>
    <s v="Yes"/>
    <x v="0"/>
    <x v="2"/>
    <s v="04-09-1999"/>
    <n v="36021"/>
    <s v="tier - 2"/>
    <s v="tier - 3"/>
    <s v="R1013"/>
    <n v="23"/>
    <n v="4"/>
    <s v="Sep"/>
    <n v="1999"/>
  </r>
  <r>
    <s v="Id205"/>
    <s v="Matt"/>
    <n v="41.65"/>
    <n v="10.73"/>
    <s v="Yes"/>
    <s v="No"/>
    <s v="No"/>
    <n v="0"/>
    <s v="Yes"/>
    <x v="0"/>
    <x v="0"/>
    <s v="22-11-1981"/>
    <n v="35953"/>
    <s v="tier - 1"/>
    <s v="tier - 3"/>
    <s v="R1011"/>
    <n v="41"/>
    <n v="22"/>
    <s v="Nov"/>
    <n v="1981"/>
  </r>
  <r>
    <s v="Id206"/>
    <s v="Elizabeth H"/>
    <n v="50.79"/>
    <n v="4.45"/>
    <s v="No"/>
    <s v="No"/>
    <s v="No"/>
    <n v="1"/>
    <s v="Yes"/>
    <x v="0"/>
    <x v="2"/>
    <s v="18-06-1992"/>
    <n v="35883"/>
    <s v="tier - 2"/>
    <s v="tier - 1"/>
    <s v="R1011"/>
    <n v="30"/>
    <n v="18"/>
    <s v="Jun"/>
    <n v="1992"/>
  </r>
  <r>
    <s v="Id207"/>
    <s v="Grace"/>
    <n v="35.43"/>
    <n v="5.25"/>
    <s v="Yes"/>
    <s v="No"/>
    <s v="No"/>
    <n v="0"/>
    <s v="Yes"/>
    <x v="0"/>
    <x v="2"/>
    <s v="04-10-1976"/>
    <n v="35734"/>
    <s v="tier - 2"/>
    <s v="tier - 2"/>
    <s v="R1011"/>
    <n v="46"/>
    <n v="4"/>
    <s v="Oct"/>
    <n v="1976"/>
  </r>
  <r>
    <s v="Id208"/>
    <s v="Jaime"/>
    <n v="35.25"/>
    <n v="9.51"/>
    <s v="No"/>
    <s v="No"/>
    <s v="No"/>
    <n v="0"/>
    <s v="Yes"/>
    <x v="0"/>
    <x v="0"/>
    <s v="15-07-1974"/>
    <n v="35711"/>
    <s v="tier - 2"/>
    <s v="tier - 3"/>
    <s v="R1012"/>
    <n v="48"/>
    <n v="15"/>
    <s v="Jul"/>
    <n v="1974"/>
  </r>
  <r>
    <s v="Id209"/>
    <s v="Calesse"/>
    <n v="36.85"/>
    <n v="11.12"/>
    <s v="No"/>
    <s v="No"/>
    <s v="No"/>
    <n v="0"/>
    <s v="Yes"/>
    <x v="0"/>
    <x v="0"/>
    <s v="19-12-1978"/>
    <n v="35702"/>
    <s v="tier - 2"/>
    <s v="tier - 1"/>
    <s v="R1011"/>
    <n v="44"/>
    <n v="19"/>
    <s v="Dec"/>
    <n v="1978"/>
  </r>
  <r>
    <s v="Id210"/>
    <s v="Kate L"/>
    <n v="31.02"/>
    <n v="4.5599999999999996"/>
    <s v="No"/>
    <s v="yes"/>
    <s v="No"/>
    <n v="1"/>
    <s v="Yes"/>
    <x v="0"/>
    <x v="2"/>
    <s v="17-12-2000"/>
    <n v="35596"/>
    <s v="tier - 2"/>
    <s v="tier - 3"/>
    <s v="R1013"/>
    <n v="22"/>
    <n v="17"/>
    <s v="Dec"/>
    <n v="2000"/>
  </r>
  <r>
    <s v="Id211"/>
    <s v="Sergey"/>
    <n v="35.6"/>
    <n v="4.0199999999999996"/>
    <s v="Yes"/>
    <s v="yes"/>
    <s v="No"/>
    <n v="2"/>
    <s v="Yes"/>
    <x v="0"/>
    <x v="2"/>
    <s v="19-11-2000"/>
    <n v="35586"/>
    <s v="tier - 2"/>
    <s v="tier - 3"/>
    <s v="R1011"/>
    <n v="22"/>
    <n v="19"/>
    <s v="Nov"/>
    <n v="2000"/>
  </r>
  <r>
    <s v="Id212"/>
    <s v="Timothy V"/>
    <n v="34.39"/>
    <n v="8.7200000000000006"/>
    <s v="No"/>
    <s v="No"/>
    <s v="No"/>
    <n v="0"/>
    <s v="Yes"/>
    <x v="0"/>
    <x v="0"/>
    <s v="10-08-1971"/>
    <n v="35583"/>
    <s v="tier - 1"/>
    <s v="tier - 3"/>
    <s v="R1011"/>
    <n v="51"/>
    <n v="10"/>
    <s v="Aug"/>
    <n v="1971"/>
  </r>
  <r>
    <s v="Id213"/>
    <s v="Andrew S"/>
    <n v="29.06"/>
    <n v="6.25"/>
    <s v="Yes"/>
    <s v="No"/>
    <s v="No"/>
    <n v="1"/>
    <s v="Yes"/>
    <x v="1"/>
    <x v="1"/>
    <s v="29-08-1964"/>
    <n v="35573"/>
    <s v="tier - 2"/>
    <s v="tier - 1"/>
    <s v="R1011"/>
    <n v="58"/>
    <n v="29"/>
    <s v="Aug"/>
    <n v="1964"/>
  </r>
  <r>
    <s v="Id214"/>
    <s v="Matthew D"/>
    <n v="35.799999999999997"/>
    <n v="7.32"/>
    <s v="No"/>
    <s v="No"/>
    <s v="No"/>
    <n v="2"/>
    <s v="Yes"/>
    <x v="0"/>
    <x v="0"/>
    <s v="27-10-1973"/>
    <n v="35548"/>
    <s v="tier - 1"/>
    <s v="tier - 1"/>
    <s v="R1011"/>
    <n v="49"/>
    <n v="27"/>
    <s v="Oct"/>
    <n v="1973"/>
  </r>
  <r>
    <s v="Id215"/>
    <s v="Jessica"/>
    <n v="49.8"/>
    <n v="4.24"/>
    <s v="No"/>
    <s v="No"/>
    <s v="No"/>
    <n v="1"/>
    <s v="Yes"/>
    <x v="0"/>
    <x v="2"/>
    <s v="13-09-1992"/>
    <n v="35547"/>
    <s v="tier - 2"/>
    <s v="tier - 3"/>
    <s v="R1011"/>
    <n v="30"/>
    <n v="13"/>
    <s v="Sep"/>
    <n v="1992"/>
  </r>
  <r>
    <s v="Id216"/>
    <s v="Lawrence"/>
    <n v="35.71"/>
    <n v="6.84"/>
    <s v="No"/>
    <s v="No"/>
    <s v="No"/>
    <n v="2"/>
    <s v="Yes"/>
    <x v="0"/>
    <x v="0"/>
    <s v="16-12-1973"/>
    <n v="35517"/>
    <s v="tier - 2"/>
    <s v="tier - 2"/>
    <s v="R1011"/>
    <n v="49"/>
    <n v="16"/>
    <s v="Dec"/>
    <n v="1973"/>
  </r>
  <r>
    <s v="Id217"/>
    <s v="Alex"/>
    <n v="30.8"/>
    <n v="5.23"/>
    <s v="Yes"/>
    <s v="No"/>
    <s v="No"/>
    <n v="1"/>
    <s v="Yes"/>
    <x v="0"/>
    <x v="2"/>
    <s v="20-11-1988"/>
    <n v="35492"/>
    <s v="tier - 1"/>
    <s v="tier - 2"/>
    <s v="R1011"/>
    <n v="34"/>
    <n v="20"/>
    <s v="Nov"/>
    <n v="1988"/>
  </r>
  <r>
    <s v="Id218"/>
    <s v="Kevin"/>
    <n v="33.69"/>
    <n v="9.68"/>
    <s v="No"/>
    <s v="No"/>
    <s v="No"/>
    <n v="0"/>
    <s v="Yes"/>
    <x v="0"/>
    <x v="0"/>
    <s v="22-09-1971"/>
    <n v="35346"/>
    <s v="tier - 2"/>
    <s v="tier - 3"/>
    <s v="R1011"/>
    <n v="51"/>
    <n v="22"/>
    <s v="Sep"/>
    <n v="1971"/>
  </r>
  <r>
    <s v="Id219"/>
    <s v="Gavin M."/>
    <n v="42.27"/>
    <n v="6.05"/>
    <s v="Yes"/>
    <s v="No"/>
    <s v="No"/>
    <n v="1"/>
    <s v="Yes"/>
    <x v="0"/>
    <x v="1"/>
    <s v="19-09-1988"/>
    <n v="35316"/>
    <s v="tier - 2"/>
    <s v="tier - 1"/>
    <s v="R1011"/>
    <n v="34"/>
    <n v="19"/>
    <s v="Sep"/>
    <n v="1988"/>
  </r>
  <r>
    <s v="Id220"/>
    <s v="Rick E"/>
    <n v="53.25"/>
    <n v="6.11"/>
    <s v="Yes"/>
    <s v="No"/>
    <s v="Yes"/>
    <n v="1"/>
    <s v="Yes"/>
    <x v="0"/>
    <x v="1"/>
    <s v="09-07-1997"/>
    <n v="35302"/>
    <s v="tier - 1"/>
    <s v="tier - 2"/>
    <s v="R1011"/>
    <n v="25"/>
    <n v="9"/>
    <s v="Jul"/>
    <n v="1997"/>
  </r>
  <r>
    <s v="Id221"/>
    <s v="Andrea H."/>
    <n v="26.8"/>
    <n v="10.93"/>
    <s v="Yes"/>
    <s v="No"/>
    <s v="No"/>
    <n v="0"/>
    <s v="No"/>
    <x v="1"/>
    <x v="0"/>
    <s v="30-12-1967"/>
    <n v="35160"/>
    <s v="tier - 2"/>
    <s v="tier - 2"/>
    <s v="R1011"/>
    <n v="55"/>
    <n v="30"/>
    <s v="Dec"/>
    <n v="1967"/>
  </r>
  <r>
    <s v="Id222"/>
    <s v="Anthony S"/>
    <n v="28.5"/>
    <n v="5.12"/>
    <s v="No"/>
    <s v="No"/>
    <s v="No"/>
    <n v="1"/>
    <s v="Yes"/>
    <x v="1"/>
    <x v="2"/>
    <s v="22-12-1998"/>
    <n v="35148"/>
    <s v="tier - 1"/>
    <s v="tier - 1"/>
    <s v="R1016"/>
    <n v="24"/>
    <n v="22"/>
    <s v="Dec"/>
    <n v="1998"/>
  </r>
  <r>
    <s v="Id223"/>
    <s v="Erik"/>
    <n v="22.895"/>
    <n v="5.72"/>
    <s v="No"/>
    <s v="No"/>
    <s v="No"/>
    <n v="0"/>
    <s v="Yes"/>
    <x v="2"/>
    <x v="1"/>
    <s v="29-06-1977"/>
    <n v="35069"/>
    <s v="tier - 1"/>
    <s v="tier - 1"/>
    <s v="R1017"/>
    <n v="45"/>
    <n v="29"/>
    <s v="Jun"/>
    <n v="1977"/>
  </r>
  <r>
    <s v="Id224"/>
    <s v="Kiley D"/>
    <n v="34.06"/>
    <n v="11.83"/>
    <s v="Yes"/>
    <s v="No"/>
    <s v="No"/>
    <n v="1"/>
    <s v="Yes"/>
    <x v="0"/>
    <x v="0"/>
    <s v="29-08-1975"/>
    <n v="35051"/>
    <s v="tier - 2"/>
    <s v="tier - 1"/>
    <s v="R1011"/>
    <n v="47"/>
    <n v="29"/>
    <s v="Aug"/>
    <n v="1975"/>
  </r>
  <r>
    <s v="Id225"/>
    <s v="Jennifer"/>
    <n v="36.409999999999997"/>
    <n v="4.55"/>
    <s v="No"/>
    <s v="No"/>
    <s v="No"/>
    <n v="0"/>
    <s v="Yes"/>
    <x v="0"/>
    <x v="2"/>
    <s v="05-07-1982"/>
    <n v="35001"/>
    <s v="tier - 2"/>
    <s v="tier - 3"/>
    <s v="R1011"/>
    <n v="40"/>
    <n v="5"/>
    <s v="Jul"/>
    <n v="1982"/>
  </r>
  <r>
    <s v="Id226"/>
    <s v="Chris"/>
    <n v="52.3"/>
    <n v="4.87"/>
    <s v="Yes"/>
    <s v="No"/>
    <s v="Yes"/>
    <n v="1"/>
    <s v="Yes"/>
    <x v="0"/>
    <x v="2"/>
    <s v="22-08-1997"/>
    <n v="34980"/>
    <s v="tier - 2"/>
    <s v="tier - 2"/>
    <s v="R1011"/>
    <n v="25"/>
    <n v="22"/>
    <s v="Aug"/>
    <n v="1997"/>
  </r>
  <r>
    <s v="Id227"/>
    <s v="Marian M."/>
    <n v="52.66"/>
    <n v="4.45"/>
    <s v="No"/>
    <s v="No"/>
    <s v="No"/>
    <n v="1"/>
    <s v="Yes"/>
    <x v="0"/>
    <x v="2"/>
    <s v="22-08-1998"/>
    <n v="34976"/>
    <s v="tier - 2"/>
    <s v="tier - 1"/>
    <s v="R1011"/>
    <n v="24"/>
    <n v="22"/>
    <s v="Aug"/>
    <n v="1998"/>
  </r>
  <r>
    <s v="Id228"/>
    <s v="Jeremy"/>
    <n v="29.57"/>
    <n v="9.42"/>
    <s v="Yes"/>
    <s v="No"/>
    <s v="No"/>
    <n v="0"/>
    <s v="Yes"/>
    <x v="1"/>
    <x v="0"/>
    <s v="07-10-1967"/>
    <n v="34976"/>
    <s v="tier - 2"/>
    <s v="tier - 2"/>
    <s v="R1011"/>
    <n v="55"/>
    <n v="7"/>
    <s v="Oct"/>
    <n v="1967"/>
  </r>
  <r>
    <s v="Id229"/>
    <s v="Allison H"/>
    <n v="36.99"/>
    <n v="5.37"/>
    <s v="Yes"/>
    <s v="No"/>
    <s v="Yes"/>
    <n v="1"/>
    <s v="Yes"/>
    <x v="0"/>
    <x v="2"/>
    <s v="29-07-1983"/>
    <n v="34941"/>
    <s v="tier - 2"/>
    <s v="tier - 3"/>
    <s v="R1011"/>
    <n v="39"/>
    <n v="29"/>
    <s v="Jul"/>
    <n v="1983"/>
  </r>
  <r>
    <s v="Id230"/>
    <s v="Elizabeth"/>
    <n v="31.4"/>
    <n v="4.5999999999999996"/>
    <s v="Yes"/>
    <s v="No"/>
    <s v="No"/>
    <n v="1"/>
    <s v="Yes"/>
    <x v="0"/>
    <x v="2"/>
    <s v="17-10-1995"/>
    <n v="34839"/>
    <s v="tier - 2"/>
    <s v="tier - 3"/>
    <s v="R1011"/>
    <n v="27"/>
    <n v="17"/>
    <s v="Oct"/>
    <n v="1995"/>
  </r>
  <r>
    <s v="Id231"/>
    <s v="Andrew"/>
    <n v="34.9"/>
    <n v="6.22"/>
    <s v="No"/>
    <s v="No"/>
    <s v="Yes"/>
    <n v="1"/>
    <s v="Yes"/>
    <x v="0"/>
    <x v="1"/>
    <s v="17-09-2003"/>
    <n v="34829"/>
    <s v="tier - 1"/>
    <s v="tier - 3"/>
    <s v="R1011"/>
    <n v="19"/>
    <n v="17"/>
    <s v="Sep"/>
    <n v="2003"/>
  </r>
  <r>
    <s v="Id232"/>
    <s v="Anders J"/>
    <n v="31.13"/>
    <n v="4.5199999999999996"/>
    <s v="Yes"/>
    <s v="No"/>
    <s v="No"/>
    <n v="1"/>
    <s v="Yes"/>
    <x v="0"/>
    <x v="2"/>
    <s v="27-12-1995"/>
    <n v="34806"/>
    <s v="tier - 1"/>
    <s v="tier - 2"/>
    <s v="R1013"/>
    <n v="27"/>
    <n v="27"/>
    <s v="Dec"/>
    <n v="1995"/>
  </r>
  <r>
    <s v="Id233"/>
    <s v="Sean"/>
    <n v="34.799999999999997"/>
    <n v="6.18"/>
    <s v="No"/>
    <s v="No"/>
    <s v="Yes"/>
    <n v="1"/>
    <s v="Yes"/>
    <x v="0"/>
    <x v="1"/>
    <s v="03-07-2003"/>
    <n v="34780"/>
    <s v="tier - 1"/>
    <s v="tier - 2"/>
    <s v="R1011"/>
    <n v="19"/>
    <n v="3"/>
    <s v="Jul"/>
    <n v="2003"/>
  </r>
  <r>
    <s v="Id234"/>
    <s v="Brian M."/>
    <n v="31.68"/>
    <n v="4.4000000000000004"/>
    <s v="No"/>
    <s v="No"/>
    <s v="No"/>
    <n v="0"/>
    <s v="Yes"/>
    <x v="0"/>
    <x v="2"/>
    <s v="07-07-1994"/>
    <n v="34672"/>
    <s v="tier - 1"/>
    <s v="tier - 3"/>
    <s v="R1013"/>
    <n v="28"/>
    <n v="7"/>
    <s v="Jul"/>
    <n v="1994"/>
  </r>
  <r>
    <s v="Id235"/>
    <s v="Jeremy"/>
    <n v="33.534999999999997"/>
    <n v="6.23"/>
    <s v="No"/>
    <s v="yes"/>
    <s v="No"/>
    <n v="1"/>
    <s v="Yes"/>
    <x v="0"/>
    <x v="1"/>
    <s v="09-10-2004"/>
    <n v="34618"/>
    <s v="tier - 1"/>
    <s v="tier - 3"/>
    <s v="R1016"/>
    <n v="18"/>
    <n v="9"/>
    <s v="Oct"/>
    <n v="2004"/>
  </r>
  <r>
    <s v="Id236"/>
    <s v="Susannah"/>
    <n v="31.92"/>
    <n v="5.33"/>
    <s v="Yes"/>
    <s v="No"/>
    <s v="No"/>
    <n v="0"/>
    <s v="Yes"/>
    <x v="0"/>
    <x v="2"/>
    <s v="25-11-1976"/>
    <n v="34543"/>
    <s v="tier - 2"/>
    <s v="tier - 3"/>
    <s v="R1011"/>
    <n v="46"/>
    <n v="25"/>
    <s v="Nov"/>
    <n v="1976"/>
  </r>
  <r>
    <s v="Id237"/>
    <s v="Randy"/>
    <n v="32.700000000000003"/>
    <n v="4.09"/>
    <s v="No"/>
    <s v="No"/>
    <s v="No"/>
    <n v="1"/>
    <s v="Yes"/>
    <x v="0"/>
    <x v="2"/>
    <s v="24-06-1998"/>
    <n v="34473"/>
    <s v="tier - 1"/>
    <s v="tier - 3"/>
    <s v="R1011"/>
    <n v="24"/>
    <n v="24"/>
    <s v="Jun"/>
    <n v="1998"/>
  </r>
  <r>
    <s v="Id238"/>
    <s v="Leslie"/>
    <n v="41.25"/>
    <n v="5.19"/>
    <s v="No"/>
    <s v="No"/>
    <s v="No"/>
    <n v="0"/>
    <s v="Yes"/>
    <x v="0"/>
    <x v="2"/>
    <s v="24-09-1990"/>
    <n v="34456"/>
    <s v="tier - 1"/>
    <s v="tier - 2"/>
    <s v="R1011"/>
    <n v="32"/>
    <n v="24"/>
    <s v="Sep"/>
    <n v="1990"/>
  </r>
  <r>
    <s v="Id239"/>
    <s v="Brittany L."/>
    <n v="33.11"/>
    <n v="4.12"/>
    <s v="No"/>
    <s v="No"/>
    <s v="Yes"/>
    <n v="1"/>
    <s v="Yes"/>
    <x v="0"/>
    <x v="2"/>
    <s v="05-10-2003"/>
    <n v="34440"/>
    <s v="tier - 2"/>
    <s v="tier - 1"/>
    <s v="R1013"/>
    <n v="19"/>
    <n v="5"/>
    <s v="Oct"/>
    <n v="2003"/>
  </r>
  <r>
    <s v="Id240"/>
    <s v="Cassie J."/>
    <n v="36.159999999999997"/>
    <n v="5.0999999999999996"/>
    <s v="No"/>
    <s v="No"/>
    <s v="No"/>
    <n v="1"/>
    <s v="Yes"/>
    <x v="0"/>
    <x v="2"/>
    <s v="01-10-1984"/>
    <n v="34402"/>
    <s v="tier - 2"/>
    <s v="tier - 3"/>
    <s v="R1011"/>
    <n v="38"/>
    <n v="1"/>
    <s v="Oct"/>
    <n v="1984"/>
  </r>
  <r>
    <s v="Id241"/>
    <s v="Peter W"/>
    <n v="33.72"/>
    <n v="6.21"/>
    <s v="Yes"/>
    <s v="No"/>
    <s v="Yes"/>
    <n v="1"/>
    <s v="Yes"/>
    <x v="0"/>
    <x v="1"/>
    <s v="02-10-1983"/>
    <n v="34307"/>
    <s v="tier - 2"/>
    <s v="tier - 2"/>
    <s v="R1012"/>
    <n v="39"/>
    <n v="2"/>
    <s v="Oct"/>
    <n v="1983"/>
  </r>
  <r>
    <s v="Id242"/>
    <s v="Douglas"/>
    <n v="37.74"/>
    <n v="9.5299999999999994"/>
    <s v="Yes"/>
    <s v="No"/>
    <s v="No"/>
    <n v="1"/>
    <s v="Yes"/>
    <x v="0"/>
    <x v="0"/>
    <s v="11-10-1986"/>
    <n v="34293"/>
    <s v="tier - 1"/>
    <s v="tier - 2"/>
    <s v="R1011"/>
    <n v="36"/>
    <n v="11"/>
    <s v="Oct"/>
    <n v="1986"/>
  </r>
  <r>
    <s v="Id243"/>
    <s v="Dan"/>
    <n v="48.75"/>
    <n v="4.6399999999999997"/>
    <s v="Yes"/>
    <s v="No"/>
    <s v="No"/>
    <n v="1"/>
    <s v="Yes"/>
    <x v="0"/>
    <x v="2"/>
    <s v="30-10-1995"/>
    <n v="34289"/>
    <s v="tier - 1"/>
    <s v="tier - 1"/>
    <s v="R1011"/>
    <n v="27"/>
    <n v="30"/>
    <s v="Oct"/>
    <n v="1995"/>
  </r>
  <r>
    <s v="Id244"/>
    <s v="Dan M."/>
    <n v="31.065000000000001"/>
    <n v="5.05"/>
    <s v="No"/>
    <s v="No"/>
    <s v="No"/>
    <n v="1"/>
    <s v="Yes"/>
    <x v="0"/>
    <x v="2"/>
    <s v="11-06-1998"/>
    <n v="34254"/>
    <s v="tier - 1"/>
    <s v="tier - 3"/>
    <s v="R1019"/>
    <n v="24"/>
    <n v="11"/>
    <s v="Jun"/>
    <n v="1998"/>
  </r>
  <r>
    <s v="Id245"/>
    <s v="Eric L."/>
    <n v="23.55"/>
    <n v="10.38"/>
    <s v="No"/>
    <s v="No"/>
    <s v="No"/>
    <n v="0"/>
    <s v="Yes"/>
    <x v="2"/>
    <x v="0"/>
    <s v="05-07-1962"/>
    <n v="34218"/>
    <s v="tier - 1"/>
    <s v="tier - 1"/>
    <s v="R1011"/>
    <n v="60"/>
    <n v="5"/>
    <s v="Jul"/>
    <n v="1962"/>
  </r>
  <r>
    <s v="Id246"/>
    <s v="Les J"/>
    <n v="30.18"/>
    <n v="8.31"/>
    <s v="Yes"/>
    <s v="No"/>
    <s v="No"/>
    <n v="1"/>
    <s v="Yes"/>
    <x v="0"/>
    <x v="0"/>
    <s v="21-07-1975"/>
    <n v="34210"/>
    <s v="tier - 2"/>
    <s v="tier - 1"/>
    <s v="R1012"/>
    <n v="47"/>
    <n v="21"/>
    <s v="Jul"/>
    <n v="1975"/>
  </r>
  <r>
    <s v="Id247"/>
    <s v="Stephanie"/>
    <n v="29.94"/>
    <n v="7.59"/>
    <s v="No"/>
    <s v="No"/>
    <s v="No"/>
    <n v="0"/>
    <s v="Yes"/>
    <x v="1"/>
    <x v="0"/>
    <s v="25-08-1971"/>
    <n v="34205"/>
    <s v="tier - 2"/>
    <s v="tier - 2"/>
    <s v="R1011"/>
    <n v="51"/>
    <n v="25"/>
    <s v="Aug"/>
    <n v="1971"/>
  </r>
  <r>
    <s v="Id248"/>
    <s v="Melissa Y"/>
    <n v="31.4"/>
    <n v="5.49"/>
    <s v="No"/>
    <s v="No"/>
    <s v="No"/>
    <n v="0"/>
    <s v="Yes"/>
    <x v="0"/>
    <x v="2"/>
    <s v="06-11-1999"/>
    <n v="34166"/>
    <s v="tier - 2"/>
    <s v="tier - 3"/>
    <s v="R1011"/>
    <n v="23"/>
    <n v="6"/>
    <s v="Nov"/>
    <n v="1999"/>
  </r>
  <r>
    <s v="Id249"/>
    <s v="Ashley"/>
    <n v="53.06"/>
    <n v="11.68"/>
    <s v="No"/>
    <s v="No"/>
    <s v="No"/>
    <n v="0"/>
    <s v="Yes"/>
    <x v="0"/>
    <x v="0"/>
    <s v="26-12-2002"/>
    <n v="34085"/>
    <s v="tier - 2"/>
    <s v="tier - 3"/>
    <s v="R1011"/>
    <n v="20"/>
    <n v="26"/>
    <s v="Dec"/>
    <n v="2002"/>
  </r>
  <r>
    <s v="Id250"/>
    <s v="Stephanie M."/>
    <n v="30.25"/>
    <n v="4.1900000000000004"/>
    <s v="No"/>
    <s v="No"/>
    <s v="No"/>
    <n v="2"/>
    <s v="Yes"/>
    <x v="0"/>
    <x v="2"/>
    <s v="26-07-1972"/>
    <n v="34053"/>
    <s v="tier - 2"/>
    <s v="tier - 2"/>
    <s v="R1011"/>
    <n v="50"/>
    <n v="26"/>
    <s v="Jul"/>
    <n v="1972"/>
  </r>
  <r>
    <s v="Id251"/>
    <s v="Kylie"/>
    <n v="46.68"/>
    <n v="4.01"/>
    <s v="No"/>
    <s v="No"/>
    <s v="No"/>
    <n v="0"/>
    <s v="Yes"/>
    <x v="0"/>
    <x v="2"/>
    <s v="25-09-1994"/>
    <n v="33975"/>
    <s v="tier - 2"/>
    <s v="tier - 2"/>
    <s v="R1011"/>
    <n v="28"/>
    <n v="25"/>
    <s v="Sep"/>
    <n v="1994"/>
  </r>
  <r>
    <s v="Id252"/>
    <s v="Kelly"/>
    <n v="30.4"/>
    <n v="5.91"/>
    <s v="No"/>
    <s v="yes"/>
    <s v="No"/>
    <n v="2"/>
    <s v="Yes"/>
    <x v="0"/>
    <x v="1"/>
    <s v="27-12-2000"/>
    <n v="33908"/>
    <s v="tier - 2"/>
    <s v="tier - 2"/>
    <s v="R1012"/>
    <n v="22"/>
    <n v="27"/>
    <s v="Dec"/>
    <n v="2000"/>
  </r>
  <r>
    <s v="Id253"/>
    <s v="Carrie"/>
    <n v="30.2"/>
    <n v="4.47"/>
    <s v="Yes"/>
    <s v="No"/>
    <s v="Yes"/>
    <n v="1"/>
    <s v="Yes"/>
    <x v="0"/>
    <x v="2"/>
    <s v="09-08-1997"/>
    <n v="33901"/>
    <s v="tier - 2"/>
    <s v="tier - 3"/>
    <s v="R1011"/>
    <n v="25"/>
    <n v="9"/>
    <s v="Aug"/>
    <n v="1997"/>
  </r>
  <r>
    <s v="Id254"/>
    <s v="Alex"/>
    <n v="51.18"/>
    <n v="4.5599999999999996"/>
    <s v="Yes"/>
    <s v="yes"/>
    <s v="No"/>
    <n v="2"/>
    <s v="Yes"/>
    <x v="0"/>
    <x v="2"/>
    <s v="26-10-2000"/>
    <n v="33829"/>
    <s v="tier - 2"/>
    <s v="tier - 3"/>
    <s v="R1011"/>
    <n v="22"/>
    <n v="26"/>
    <s v="Oct"/>
    <n v="2000"/>
  </r>
  <r>
    <s v="Id255"/>
    <s v="Zach S"/>
    <n v="22.18"/>
    <n v="9.9"/>
    <s v="No"/>
    <s v="No"/>
    <s v="No"/>
    <n v="0"/>
    <s v="Yes"/>
    <x v="2"/>
    <x v="0"/>
    <s v="11-12-1962"/>
    <n v="33753"/>
    <s v="tier - 1"/>
    <s v="tier - 3"/>
    <s v="R1011"/>
    <n v="60"/>
    <n v="11"/>
    <s v="Dec"/>
    <n v="1962"/>
  </r>
  <r>
    <s v="Id256"/>
    <s v="Alan"/>
    <n v="31.92"/>
    <n v="5.1100000000000003"/>
    <s v="No"/>
    <s v="No"/>
    <s v="Yes"/>
    <n v="1"/>
    <s v="Yes"/>
    <x v="0"/>
    <x v="2"/>
    <s v="12-09-2003"/>
    <n v="33750"/>
    <s v="tier - 1"/>
    <s v="tier - 3"/>
    <s v="R1012"/>
    <n v="19"/>
    <n v="12"/>
    <s v="Sep"/>
    <n v="2003"/>
  </r>
  <r>
    <s v="Id257"/>
    <s v="Nate"/>
    <n v="31.73"/>
    <n v="5.73"/>
    <s v="No"/>
    <s v="yes"/>
    <s v="No"/>
    <n v="1"/>
    <s v="Yes"/>
    <x v="0"/>
    <x v="1"/>
    <s v="01-11-2004"/>
    <n v="33733"/>
    <s v="tier - 1"/>
    <s v="tier - 1"/>
    <s v="R1017"/>
    <n v="18"/>
    <n v="1"/>
    <s v="Nov"/>
    <n v="2004"/>
  </r>
  <r>
    <s v="Id258"/>
    <s v="Jesse G."/>
    <n v="45.52"/>
    <n v="6.04"/>
    <s v="No"/>
    <s v="No"/>
    <s v="Yes"/>
    <n v="1"/>
    <s v="Yes"/>
    <x v="0"/>
    <x v="1"/>
    <s v="28-11-1993"/>
    <n v="33708"/>
    <s v="tier - 2"/>
    <s v="tier - 2"/>
    <s v="R1011"/>
    <n v="29"/>
    <n v="28"/>
    <s v="Nov"/>
    <n v="1993"/>
  </r>
  <r>
    <s v="Id259"/>
    <s v="Jason"/>
    <n v="52.81"/>
    <n v="5.19"/>
    <s v="No"/>
    <s v="No"/>
    <s v="Yes"/>
    <n v="1"/>
    <s v="Yes"/>
    <x v="0"/>
    <x v="2"/>
    <s v="09-09-2003"/>
    <n v="33612"/>
    <s v="tier - 1"/>
    <s v="tier - 2"/>
    <s v="R1011"/>
    <n v="19"/>
    <n v="9"/>
    <s v="Sep"/>
    <n v="2003"/>
  </r>
  <r>
    <s v="Id260"/>
    <s v="Megan A."/>
    <n v="33.58"/>
    <n v="5.56"/>
    <s v="No"/>
    <s v="No"/>
    <s v="No"/>
    <n v="1"/>
    <s v="Yes"/>
    <x v="0"/>
    <x v="2"/>
    <s v="22-07-1984"/>
    <n v="33527"/>
    <s v="tier - 2"/>
    <s v="tier - 3"/>
    <s v="R1011"/>
    <n v="38"/>
    <n v="22"/>
    <s v="Jul"/>
    <n v="1984"/>
  </r>
  <r>
    <s v="Id261"/>
    <s v="Luke M"/>
    <n v="30.684999999999999"/>
    <n v="8.23"/>
    <s v="No"/>
    <s v="No"/>
    <s v="No"/>
    <n v="0"/>
    <s v="Yes"/>
    <x v="0"/>
    <x v="0"/>
    <s v="25-08-2002"/>
    <n v="33476"/>
    <s v="tier - 1"/>
    <s v="tier - 1"/>
    <s v="R1018"/>
    <n v="20"/>
    <n v="25"/>
    <s v="Aug"/>
    <n v="2002"/>
  </r>
  <r>
    <s v="Id262"/>
    <s v="Jacy D"/>
    <n v="37.524999999999999"/>
    <n v="9.0299999999999994"/>
    <s v="Yes"/>
    <s v="No"/>
    <s v="No"/>
    <n v="2"/>
    <s v="No"/>
    <x v="0"/>
    <x v="0"/>
    <s v="18-06-1970"/>
    <n v="33472"/>
    <s v="tier - 2"/>
    <s v="tier - 2"/>
    <s v="R1012"/>
    <n v="52"/>
    <n v="18"/>
    <s v="Jun"/>
    <n v="1970"/>
  </r>
  <r>
    <s v="Id263"/>
    <s v="Simon G."/>
    <n v="34.5"/>
    <n v="4.07"/>
    <s v="Yes"/>
    <s v="No"/>
    <s v="No"/>
    <n v="0"/>
    <s v="Yes"/>
    <x v="0"/>
    <x v="2"/>
    <s v="07-12-1985"/>
    <n v="33451"/>
    <s v="tier - 2"/>
    <s v="tier - 2"/>
    <s v="R1011"/>
    <n v="37"/>
    <n v="7"/>
    <s v="Dec"/>
    <n v="1985"/>
  </r>
  <r>
    <s v="Id264"/>
    <s v="Ainsley E."/>
    <n v="28.16"/>
    <n v="5.77"/>
    <s v="No"/>
    <s v="No"/>
    <s v="No"/>
    <n v="2"/>
    <s v="Yes"/>
    <x v="1"/>
    <x v="1"/>
    <s v="05-09-1972"/>
    <n v="33344"/>
    <s v="tier - 2"/>
    <s v="tier - 3"/>
    <s v="R1011"/>
    <n v="50"/>
    <n v="5"/>
    <s v="Sep"/>
    <n v="1972"/>
  </r>
  <r>
    <s v="Id265"/>
    <s v="Erica A."/>
    <n v="30.02"/>
    <n v="5.98"/>
    <s v="No"/>
    <s v="No"/>
    <s v="Yes"/>
    <n v="1"/>
    <s v="Yes"/>
    <x v="0"/>
    <x v="1"/>
    <s v="28-11-2003"/>
    <n v="33308"/>
    <s v="tier - 2"/>
    <s v="tier - 3"/>
    <s v="R1012"/>
    <n v="19"/>
    <n v="28"/>
    <s v="Nov"/>
    <n v="2003"/>
  </r>
  <r>
    <s v="Id266"/>
    <s v="Erik"/>
    <n v="37.82"/>
    <n v="6.01"/>
    <s v="No"/>
    <s v="No"/>
    <s v="No"/>
    <n v="0"/>
    <s v="Yes"/>
    <x v="0"/>
    <x v="1"/>
    <s v="12-10-1990"/>
    <n v="33293"/>
    <s v="tier - 2"/>
    <s v="tier - 1"/>
    <s v="R1011"/>
    <n v="32"/>
    <n v="12"/>
    <s v="Oct"/>
    <n v="1990"/>
  </r>
  <r>
    <s v="Id267"/>
    <s v="Erin C."/>
    <n v="33.14"/>
    <n v="5.67"/>
    <s v="Yes"/>
    <s v="No"/>
    <s v="No"/>
    <n v="0"/>
    <s v="Yes"/>
    <x v="0"/>
    <x v="2"/>
    <s v="15-07-1985"/>
    <n v="33121"/>
    <s v="tier - 2"/>
    <s v="tier - 1"/>
    <s v="R1011"/>
    <n v="37"/>
    <n v="15"/>
    <s v="Jul"/>
    <n v="1985"/>
  </r>
  <r>
    <s v="Id268"/>
    <s v="Adrienne"/>
    <n v="25.14"/>
    <n v="6.02"/>
    <s v="Yes"/>
    <s v="No"/>
    <s v="Yes"/>
    <n v="1"/>
    <s v="Yes"/>
    <x v="1"/>
    <x v="1"/>
    <s v="30-10-1969"/>
    <n v="33091"/>
    <s v="tier - 2"/>
    <s v="tier - 2"/>
    <s v="R1011"/>
    <n v="53"/>
    <n v="30"/>
    <s v="Oct"/>
    <n v="1969"/>
  </r>
  <r>
    <s v="Id269"/>
    <s v="Adam"/>
    <n v="20.18"/>
    <n v="11.19"/>
    <s v="No"/>
    <s v="No"/>
    <s v="No"/>
    <n v="0"/>
    <s v="Yes"/>
    <x v="2"/>
    <x v="0"/>
    <s v="01-07-1962"/>
    <n v="33075"/>
    <s v="tier - 1"/>
    <s v="tier - 2"/>
    <s v="R1011"/>
    <n v="60"/>
    <n v="1"/>
    <s v="Jul"/>
    <n v="1962"/>
  </r>
  <r>
    <s v="Id270"/>
    <s v="Yutaka"/>
    <n v="44.36"/>
    <n v="5.1100000000000003"/>
    <s v="No"/>
    <s v="No"/>
    <s v="No"/>
    <n v="0"/>
    <s v="Yes"/>
    <x v="0"/>
    <x v="2"/>
    <s v="28-07-1994"/>
    <n v="33057"/>
    <s v="tier - 1"/>
    <s v="tier - 2"/>
    <s v="R1011"/>
    <n v="28"/>
    <n v="28"/>
    <s v="Jul"/>
    <n v="1994"/>
  </r>
  <r>
    <s v="Id271"/>
    <s v="Tyler M"/>
    <n v="23.82"/>
    <n v="10.85"/>
    <s v="Yes"/>
    <s v="No"/>
    <s v="No"/>
    <n v="0"/>
    <s v="Yes"/>
    <x v="2"/>
    <x v="0"/>
    <s v="10-07-1967"/>
    <n v="33025"/>
    <s v="tier - 2"/>
    <s v="tier - 3"/>
    <s v="R1011"/>
    <n v="55"/>
    <n v="10"/>
    <s v="Jul"/>
    <n v="1967"/>
  </r>
  <r>
    <s v="Id272"/>
    <s v="Stephen"/>
    <n v="45"/>
    <n v="5.24"/>
    <s v="Yes"/>
    <s v="No"/>
    <s v="No"/>
    <n v="1"/>
    <s v="Yes"/>
    <x v="0"/>
    <x v="2"/>
    <s v="08-07-1995"/>
    <n v="33017"/>
    <s v="tier - 1"/>
    <s v="tier - 1"/>
    <s v="R1011"/>
    <n v="27"/>
    <n v="8"/>
    <s v="Jul"/>
    <n v="1995"/>
  </r>
  <r>
    <s v="Id273"/>
    <s v="Andrew B."/>
    <n v="26.62"/>
    <n v="10.08"/>
    <s v="No"/>
    <s v="No"/>
    <s v="No"/>
    <n v="0"/>
    <s v="Yes"/>
    <x v="1"/>
    <x v="0"/>
    <s v="24-08-1971"/>
    <n v="32948"/>
    <s v="tier - 2"/>
    <s v="tier - 1"/>
    <s v="R1011"/>
    <n v="51"/>
    <n v="24"/>
    <s v="Aug"/>
    <n v="1971"/>
  </r>
  <r>
    <s v="Id274"/>
    <s v="James"/>
    <n v="32.67"/>
    <n v="10.97"/>
    <s v="Yes"/>
    <s v="No"/>
    <s v="No"/>
    <n v="0"/>
    <s v="Yes"/>
    <x v="0"/>
    <x v="0"/>
    <s v="17-11-1981"/>
    <n v="32907"/>
    <s v="tier - 2"/>
    <s v="tier - 3"/>
    <s v="R1011"/>
    <n v="41"/>
    <n v="17"/>
    <s v="Nov"/>
    <n v="1981"/>
  </r>
  <r>
    <s v="Id275"/>
    <s v="Shawn P."/>
    <n v="44.44"/>
    <n v="4.9000000000000004"/>
    <s v="Yes"/>
    <s v="No"/>
    <s v="No"/>
    <n v="1"/>
    <s v="Yes"/>
    <x v="0"/>
    <x v="2"/>
    <s v="04-12-1995"/>
    <n v="32828"/>
    <s v="tier - 1"/>
    <s v="tier - 2"/>
    <s v="R1011"/>
    <n v="27"/>
    <n v="4"/>
    <s v="Dec"/>
    <n v="1995"/>
  </r>
  <r>
    <s v="Id276"/>
    <s v="Matt"/>
    <n v="28.31"/>
    <n v="5.33"/>
    <s v="No"/>
    <s v="No"/>
    <s v="No"/>
    <n v="0"/>
    <s v="Yes"/>
    <x v="1"/>
    <x v="2"/>
    <s v="12-12-1980"/>
    <n v="32787"/>
    <s v="tier - 1"/>
    <s v="tier - 3"/>
    <s v="R1012"/>
    <n v="42"/>
    <n v="12"/>
    <s v="Dec"/>
    <n v="1980"/>
  </r>
  <r>
    <s v="Id277"/>
    <s v="Nathaniel"/>
    <n v="25.05"/>
    <n v="4.6100000000000003"/>
    <s v="No"/>
    <s v="No"/>
    <s v="No"/>
    <n v="2"/>
    <s v="Yes"/>
    <x v="1"/>
    <x v="2"/>
    <s v="07-11-1972"/>
    <n v="32765"/>
    <s v="tier - 2"/>
    <s v="tier - 2"/>
    <s v="R1012"/>
    <n v="50"/>
    <n v="7"/>
    <s v="Nov"/>
    <n v="1972"/>
  </r>
  <r>
    <s v="Id278"/>
    <s v="Kevin D."/>
    <n v="28.34"/>
    <n v="8.18"/>
    <s v="No"/>
    <s v="No"/>
    <s v="No"/>
    <n v="0"/>
    <s v="Yes"/>
    <x v="1"/>
    <x v="0"/>
    <s v="06-12-1974"/>
    <n v="32760"/>
    <s v="tier - 1"/>
    <s v="tier - 1"/>
    <s v="R1011"/>
    <n v="48"/>
    <n v="6"/>
    <s v="Dec"/>
    <n v="1974"/>
  </r>
  <r>
    <s v="Id279"/>
    <s v="Joan"/>
    <n v="17.765000000000001"/>
    <n v="5.62"/>
    <s v="No"/>
    <s v="No"/>
    <s v="No"/>
    <n v="0"/>
    <s v="Yes"/>
    <x v="3"/>
    <x v="2"/>
    <s v="09-07-1990"/>
    <n v="32734"/>
    <s v="tier - 2"/>
    <s v="tier - 1"/>
    <s v="R1012"/>
    <n v="32"/>
    <n v="9"/>
    <s v="Jul"/>
    <n v="1990"/>
  </r>
  <r>
    <s v="Id280"/>
    <s v="Christopher A"/>
    <n v="36.119999999999997"/>
    <n v="5.82"/>
    <s v="No"/>
    <s v="No"/>
    <s v="No"/>
    <n v="0"/>
    <s v="Yes"/>
    <x v="0"/>
    <x v="1"/>
    <s v="30-09-1990"/>
    <n v="32716"/>
    <s v="tier - 1"/>
    <s v="tier - 2"/>
    <s v="R1011"/>
    <n v="32"/>
    <n v="30"/>
    <s v="Sep"/>
    <n v="1990"/>
  </r>
  <r>
    <s v="Id281"/>
    <s v="Kacy L."/>
    <n v="23.19"/>
    <n v="7.66"/>
    <s v="No"/>
    <s v="No"/>
    <s v="No"/>
    <n v="0"/>
    <s v="Yes"/>
    <x v="2"/>
    <x v="0"/>
    <s v="01-11-1968"/>
    <n v="32686"/>
    <s v="tier - 2"/>
    <s v="tier - 3"/>
    <s v="R1011"/>
    <n v="54"/>
    <n v="1"/>
    <s v="Nov"/>
    <n v="1968"/>
  </r>
  <r>
    <s v="Id282"/>
    <s v="Benjamin H."/>
    <n v="35.99"/>
    <n v="4.2300000000000004"/>
    <s v="No"/>
    <s v="No"/>
    <s v="No"/>
    <n v="0"/>
    <s v="Yes"/>
    <x v="0"/>
    <x v="2"/>
    <s v="13-07-1990"/>
    <n v="32672"/>
    <s v="tier - 1"/>
    <s v="tier - 1"/>
    <s v="R1011"/>
    <n v="32"/>
    <n v="13"/>
    <s v="Jul"/>
    <n v="1990"/>
  </r>
  <r>
    <s v="Id283"/>
    <s v="Xaviour J."/>
    <n v="30.25"/>
    <n v="5.58"/>
    <s v="No"/>
    <s v="No"/>
    <s v="Yes"/>
    <n v="1"/>
    <s v="Yes"/>
    <x v="0"/>
    <x v="2"/>
    <s v="08-10-2003"/>
    <n v="32548"/>
    <s v="tier - 1"/>
    <s v="tier - 2"/>
    <s v="R1013"/>
    <n v="19"/>
    <n v="8"/>
    <s v="Oct"/>
    <n v="2003"/>
  </r>
  <r>
    <s v="Id284"/>
    <s v="Michael T."/>
    <n v="26.24"/>
    <n v="6.26"/>
    <s v="Yes"/>
    <s v="No"/>
    <s v="No"/>
    <n v="0"/>
    <s v="Yes"/>
    <x v="1"/>
    <x v="1"/>
    <s v="19-09-1976"/>
    <n v="32485"/>
    <s v="tier - 2"/>
    <s v="tier - 1"/>
    <s v="R1011"/>
    <n v="46"/>
    <n v="19"/>
    <s v="Sep"/>
    <n v="1976"/>
  </r>
  <r>
    <s v="Id285"/>
    <s v="Bradley"/>
    <n v="31.36"/>
    <n v="10.6"/>
    <s v="Yes"/>
    <s v="No"/>
    <s v="No"/>
    <n v="0"/>
    <s v="Yes"/>
    <x v="0"/>
    <x v="0"/>
    <s v="27-09-1981"/>
    <n v="32462"/>
    <s v="tier - 2"/>
    <s v="tier - 2"/>
    <s v="R1011"/>
    <n v="41"/>
    <n v="27"/>
    <s v="Sep"/>
    <n v="1981"/>
  </r>
  <r>
    <s v="Id286"/>
    <s v="Andrea"/>
    <n v="25.69"/>
    <n v="4.78"/>
    <s v="Yes"/>
    <s v="No"/>
    <s v="No"/>
    <n v="0"/>
    <s v="Yes"/>
    <x v="1"/>
    <x v="2"/>
    <s v="09-08-1976"/>
    <n v="32430"/>
    <s v="tier - 2"/>
    <s v="tier - 3"/>
    <s v="R1011"/>
    <n v="46"/>
    <n v="9"/>
    <s v="Aug"/>
    <n v="1976"/>
  </r>
  <r>
    <s v="Id287"/>
    <s v="Nancy M"/>
    <n v="25.46"/>
    <n v="6.03"/>
    <s v="No"/>
    <s v="No"/>
    <s v="No"/>
    <n v="2"/>
    <s v="Yes"/>
    <x v="1"/>
    <x v="1"/>
    <s v="19-10-1972"/>
    <n v="32429"/>
    <s v="tier - 2"/>
    <s v="tier - 2"/>
    <s v="R1011"/>
    <n v="50"/>
    <n v="19"/>
    <s v="Oct"/>
    <n v="1972"/>
  </r>
  <r>
    <s v="Id288"/>
    <s v="Matt"/>
    <n v="31.83"/>
    <n v="11.55"/>
    <s v="Yes"/>
    <s v="No"/>
    <s v="No"/>
    <n v="1"/>
    <s v="Yes"/>
    <x v="0"/>
    <x v="0"/>
    <s v="02-12-1986"/>
    <n v="32288"/>
    <s v="tier - 2"/>
    <s v="tier - 2"/>
    <s v="R1011"/>
    <n v="36"/>
    <n v="2"/>
    <s v="Dec"/>
    <n v="1986"/>
  </r>
  <r>
    <s v="Id289"/>
    <s v="Lee"/>
    <n v="24.43"/>
    <n v="7.59"/>
    <s v="Yes"/>
    <s v="No"/>
    <s v="No"/>
    <n v="1"/>
    <s v="Yes"/>
    <x v="2"/>
    <x v="0"/>
    <s v="17-12-1975"/>
    <n v="32260"/>
    <s v="tier - 2"/>
    <s v="tier - 3"/>
    <s v="R1012"/>
    <n v="47"/>
    <n v="17"/>
    <s v="Dec"/>
    <n v="1975"/>
  </r>
  <r>
    <s v="Id290"/>
    <s v="Chris"/>
    <n v="41.9"/>
    <n v="4.26"/>
    <s v="No"/>
    <s v="No"/>
    <s v="No"/>
    <n v="0"/>
    <s v="Yes"/>
    <x v="0"/>
    <x v="2"/>
    <s v="08-09-1994"/>
    <n v="32223"/>
    <s v="tier - 2"/>
    <s v="tier - 1"/>
    <s v="R1011"/>
    <n v="28"/>
    <n v="8"/>
    <s v="Sep"/>
    <n v="1994"/>
  </r>
  <r>
    <s v="Id291"/>
    <s v="Erik T."/>
    <n v="22.88"/>
    <n v="5.9"/>
    <s v="Yes"/>
    <s v="No"/>
    <s v="Yes"/>
    <n v="1"/>
    <s v="Yes"/>
    <x v="2"/>
    <x v="1"/>
    <s v="11-09-1969"/>
    <n v="32193"/>
    <s v="tier - 1"/>
    <s v="tier - 2"/>
    <s v="R1011"/>
    <n v="53"/>
    <n v="11"/>
    <s v="Sep"/>
    <n v="1969"/>
  </r>
  <r>
    <s v="Id292"/>
    <s v="Rod W"/>
    <n v="29.734999999999999"/>
    <n v="7.79"/>
    <s v="No"/>
    <s v="No"/>
    <s v="No"/>
    <n v="0"/>
    <s v="No"/>
    <x v="1"/>
    <x v="0"/>
    <s v="10-11-1978"/>
    <n v="32109"/>
    <s v="tier - 1"/>
    <s v="tier - 3"/>
    <s v="R1017"/>
    <n v="44"/>
    <n v="10"/>
    <s v="Nov"/>
    <n v="1978"/>
  </r>
  <r>
    <s v="Id293"/>
    <s v="Joey"/>
    <n v="40.74"/>
    <n v="5.28"/>
    <s v="No"/>
    <s v="No"/>
    <s v="Yes"/>
    <n v="1"/>
    <s v="Yes"/>
    <x v="0"/>
    <x v="2"/>
    <s v="13-09-1993"/>
    <n v="32086"/>
    <s v="tier - 1"/>
    <s v="tier - 3"/>
    <s v="R1011"/>
    <n v="29"/>
    <n v="13"/>
    <s v="Sep"/>
    <n v="1993"/>
  </r>
  <r>
    <s v="Id294"/>
    <s v="Hillary L."/>
    <n v="24.14"/>
    <n v="5.87"/>
    <s v="No"/>
    <s v="No"/>
    <s v="No"/>
    <n v="2"/>
    <s v="Yes"/>
    <x v="2"/>
    <x v="1"/>
    <s v="21-09-1972"/>
    <n v="31981"/>
    <s v="tier - 2"/>
    <s v="tier - 1"/>
    <s v="R1011"/>
    <n v="50"/>
    <n v="21"/>
    <s v="Sep"/>
    <n v="1972"/>
  </r>
  <r>
    <s v="Id295"/>
    <s v="Eric J"/>
    <n v="25.15"/>
    <n v="9.08"/>
    <s v="Yes"/>
    <s v="No"/>
    <s v="No"/>
    <n v="1"/>
    <s v="Yes"/>
    <x v="1"/>
    <x v="0"/>
    <s v="25-09-1975"/>
    <n v="31897"/>
    <s v="tier - 2"/>
    <s v="tier - 3"/>
    <s v="R1011"/>
    <n v="47"/>
    <n v="25"/>
    <s v="Sep"/>
    <n v="1975"/>
  </r>
  <r>
    <s v="Id296"/>
    <s v="Nicolas"/>
    <n v="28.71"/>
    <n v="5.2"/>
    <s v="No"/>
    <s v="No"/>
    <s v="No"/>
    <n v="1"/>
    <s v="Yes"/>
    <x v="1"/>
    <x v="2"/>
    <s v="10-09-1984"/>
    <n v="31744"/>
    <s v="tier - 2"/>
    <s v="tier - 1"/>
    <s v="R1011"/>
    <n v="38"/>
    <n v="10"/>
    <s v="Sep"/>
    <n v="1984"/>
  </r>
  <r>
    <s v="Id297"/>
    <s v="Marcel"/>
    <n v="23"/>
    <n v="5.48"/>
    <s v="No"/>
    <s v="No"/>
    <s v="No"/>
    <n v="0"/>
    <s v="Yes"/>
    <x v="2"/>
    <x v="2"/>
    <s v="14-10-1977"/>
    <n v="31737"/>
    <s v="tier - 2"/>
    <s v="tier - 2"/>
    <s v="R1012"/>
    <n v="45"/>
    <n v="14"/>
    <s v="Oct"/>
    <n v="1977"/>
  </r>
  <r>
    <s v="Id298"/>
    <s v="Ashley N"/>
    <n v="36.86"/>
    <n v="11.95"/>
    <s v="No"/>
    <s v="No"/>
    <s v="No"/>
    <n v="0"/>
    <s v="No"/>
    <x v="0"/>
    <x v="0"/>
    <s v="13-12-1960"/>
    <n v="31620"/>
    <s v="tier - 2"/>
    <s v="tier - 1"/>
    <s v="R1024"/>
    <n v="62"/>
    <n v="13"/>
    <s v="Dec"/>
    <n v="1960"/>
  </r>
  <r>
    <s v="Id299"/>
    <s v="Evan D"/>
    <n v="24.25"/>
    <n v="8.6999999999999993"/>
    <s v="Yes"/>
    <s v="No"/>
    <s v="No"/>
    <n v="1"/>
    <s v="Yes"/>
    <x v="2"/>
    <x v="0"/>
    <s v="29-10-1975"/>
    <n v="31592"/>
    <s v="tier - 2"/>
    <s v="tier - 1"/>
    <s v="R1011"/>
    <n v="47"/>
    <n v="29"/>
    <s v="Oct"/>
    <n v="1975"/>
  </r>
  <r>
    <s v="Id300"/>
    <s v="Krisana"/>
    <n v="23.85"/>
    <n v="7.84"/>
    <s v="No"/>
    <s v="No"/>
    <s v="No"/>
    <n v="0"/>
    <s v="Yes"/>
    <x v="2"/>
    <x v="0"/>
    <s v="08-10-1974"/>
    <n v="31369"/>
    <s v="tier - 2"/>
    <s v="tier - 3"/>
    <s v="R1011"/>
    <n v="48"/>
    <n v="8"/>
    <s v="Oct"/>
    <n v="1974"/>
  </r>
  <r>
    <s v="Id301"/>
    <s v="Kyle"/>
    <n v="40.020000000000003"/>
    <n v="5.19"/>
    <s v="Yes"/>
    <s v="No"/>
    <s v="No"/>
    <n v="1"/>
    <s v="Yes"/>
    <x v="0"/>
    <x v="2"/>
    <s v="27-09-1995"/>
    <n v="31328"/>
    <s v="tier - 2"/>
    <s v="tier - 2"/>
    <s v="R1011"/>
    <n v="27"/>
    <n v="27"/>
    <s v="Sep"/>
    <n v="1995"/>
  </r>
  <r>
    <s v="Id302"/>
    <s v="Kate"/>
    <n v="19.170000000000002"/>
    <n v="8.41"/>
    <s v="No"/>
    <s v="No"/>
    <s v="No"/>
    <n v="0"/>
    <s v="Yes"/>
    <x v="2"/>
    <x v="0"/>
    <s v="09-07-1968"/>
    <n v="31323"/>
    <s v="tier - 2"/>
    <s v="tier - 1"/>
    <s v="R1011"/>
    <n v="54"/>
    <n v="9"/>
    <s v="Jul"/>
    <n v="1968"/>
  </r>
  <r>
    <s v="Id303"/>
    <s v="Martin A."/>
    <n v="43.53"/>
    <n v="5.86"/>
    <s v="Yes"/>
    <s v="yes"/>
    <s v="No"/>
    <n v="2"/>
    <s v="Yes"/>
    <x v="0"/>
    <x v="1"/>
    <s v="22-07-2000"/>
    <n v="31235"/>
    <s v="tier - 1"/>
    <s v="tier - 1"/>
    <s v="R1011"/>
    <n v="22"/>
    <n v="22"/>
    <s v="Jul"/>
    <n v="2000"/>
  </r>
  <r>
    <s v="Id304"/>
    <s v="Stacey"/>
    <n v="46.06"/>
    <n v="4.18"/>
    <s v="No"/>
    <s v="yes"/>
    <s v="No"/>
    <n v="1"/>
    <s v="Yes"/>
    <x v="0"/>
    <x v="2"/>
    <s v="09-11-2004"/>
    <n v="31197"/>
    <s v="tier - 2"/>
    <s v="tier - 1"/>
    <s v="R1011"/>
    <n v="18"/>
    <n v="9"/>
    <s v="Nov"/>
    <n v="2004"/>
  </r>
  <r>
    <s v="Id305"/>
    <s v="Christine"/>
    <n v="29.92"/>
    <n v="11.99"/>
    <s v="Yes"/>
    <s v="No"/>
    <s v="No"/>
    <n v="2"/>
    <s v="Yes"/>
    <x v="1"/>
    <x v="0"/>
    <s v="09-09-1961"/>
    <n v="30942"/>
    <s v="tier - 2"/>
    <s v="tier - 2"/>
    <s v="R1013"/>
    <n v="61"/>
    <n v="9"/>
    <s v="Sep"/>
    <n v="1961"/>
  </r>
  <r>
    <s v="Id306"/>
    <s v="Sarah C."/>
    <n v="28.46"/>
    <n v="4.8499999999999996"/>
    <s v="Yes"/>
    <s v="No"/>
    <s v="No"/>
    <n v="1"/>
    <s v="Yes"/>
    <x v="1"/>
    <x v="2"/>
    <s v="05-09-1988"/>
    <n v="30763"/>
    <s v="tier - 2"/>
    <s v="tier - 1"/>
    <s v="R1011"/>
    <n v="34"/>
    <n v="5"/>
    <s v="Sep"/>
    <n v="1988"/>
  </r>
  <r>
    <s v="Id307"/>
    <s v="Megan"/>
    <n v="24.56"/>
    <n v="6.18"/>
    <s v="Yes"/>
    <s v="No"/>
    <s v="Yes"/>
    <n v="1"/>
    <s v="Yes"/>
    <x v="2"/>
    <x v="1"/>
    <s v="21-12-1983"/>
    <n v="30724"/>
    <s v="tier - 2"/>
    <s v="tier - 3"/>
    <s v="R1011"/>
    <n v="39"/>
    <n v="21"/>
    <s v="Dec"/>
    <n v="1983"/>
  </r>
  <r>
    <s v="Id308"/>
    <s v="Jason W"/>
    <n v="41.19"/>
    <n v="6.37"/>
    <s v="No"/>
    <s v="No"/>
    <s v="No"/>
    <n v="0"/>
    <s v="Yes"/>
    <x v="0"/>
    <x v="1"/>
    <s v="21-09-1999"/>
    <n v="30698"/>
    <s v="tier - 1"/>
    <s v="tier - 2"/>
    <s v="R1011"/>
    <n v="23"/>
    <n v="21"/>
    <s v="Sep"/>
    <n v="1999"/>
  </r>
  <r>
    <s v="Id309"/>
    <s v="Michele"/>
    <n v="18.63"/>
    <n v="9.81"/>
    <s v="Yes"/>
    <s v="No"/>
    <s v="No"/>
    <n v="2"/>
    <s v="Yes"/>
    <x v="2"/>
    <x v="0"/>
    <s v="11-11-1970"/>
    <n v="30626"/>
    <s v="tier - 2"/>
    <s v="tier - 3"/>
    <s v="R1011"/>
    <n v="52"/>
    <n v="11"/>
    <s v="Nov"/>
    <n v="1970"/>
  </r>
  <r>
    <s v="Id310"/>
    <s v="Nikki"/>
    <n v="26.26"/>
    <n v="11.8"/>
    <s v="Yes"/>
    <s v="No"/>
    <s v="No"/>
    <n v="1"/>
    <s v="Yes"/>
    <x v="1"/>
    <x v="0"/>
    <s v="10-08-1986"/>
    <n v="30531"/>
    <s v="tier - 2"/>
    <s v="tier - 1"/>
    <s v="R1011"/>
    <n v="36"/>
    <n v="10"/>
    <s v="Aug"/>
    <n v="1986"/>
  </r>
  <r>
    <s v="Id311"/>
    <s v="Philip J."/>
    <n v="22.37"/>
    <n v="5.86"/>
    <s v="Yes"/>
    <s v="No"/>
    <s v="Yes"/>
    <n v="1"/>
    <s v="Yes"/>
    <x v="2"/>
    <x v="1"/>
    <s v="03-09-1983"/>
    <n v="30457"/>
    <s v="tier - 2"/>
    <s v="tier - 1"/>
    <s v="R1012"/>
    <n v="39"/>
    <n v="3"/>
    <s v="Sep"/>
    <n v="1983"/>
  </r>
  <r>
    <s v="Id312"/>
    <s v="Bryan L"/>
    <n v="39.619999999999997"/>
    <n v="4.28"/>
    <s v="No"/>
    <s v="No"/>
    <s v="No"/>
    <n v="1"/>
    <s v="Yes"/>
    <x v="0"/>
    <x v="2"/>
    <s v="28-10-1998"/>
    <n v="30422"/>
    <s v="tier - 2"/>
    <s v="tier - 3"/>
    <s v="R1011"/>
    <n v="24"/>
    <n v="28"/>
    <s v="Oct"/>
    <n v="1998"/>
  </r>
  <r>
    <s v="Id313"/>
    <s v="Timothy F"/>
    <n v="18.329999999999998"/>
    <n v="4.16"/>
    <s v="Yes"/>
    <s v="No"/>
    <s v="No"/>
    <n v="0"/>
    <s v="Yes"/>
    <x v="3"/>
    <x v="2"/>
    <s v="03-09-1976"/>
    <n v="30410"/>
    <s v="tier - 2"/>
    <s v="tier - 3"/>
    <s v="R1012"/>
    <n v="46"/>
    <n v="3"/>
    <s v="Sep"/>
    <n v="1976"/>
  </r>
  <r>
    <s v="Id314"/>
    <s v="Angielyn M"/>
    <n v="17.11"/>
    <n v="4.9800000000000004"/>
    <s v="Yes"/>
    <s v="No"/>
    <s v="Yes"/>
    <n v="1"/>
    <s v="Yes"/>
    <x v="3"/>
    <x v="2"/>
    <s v="30-07-1969"/>
    <n v="30367"/>
    <s v="tier - 2"/>
    <s v="tier - 2"/>
    <s v="R1011"/>
    <n v="53"/>
    <n v="30"/>
    <s v="Jul"/>
    <n v="1969"/>
  </r>
  <r>
    <s v="Id315"/>
    <s v="Jeanie M."/>
    <n v="43.5"/>
    <n v="6.38"/>
    <s v="No"/>
    <s v="yes"/>
    <s v="No"/>
    <n v="1"/>
    <s v="Yes"/>
    <x v="0"/>
    <x v="1"/>
    <s v="01-06-2004"/>
    <n v="30328"/>
    <s v="tier - 2"/>
    <s v="tier - 2"/>
    <s v="R1011"/>
    <n v="19"/>
    <n v="1"/>
    <s v="Jun"/>
    <n v="2004"/>
  </r>
  <r>
    <s v="Id316"/>
    <s v="Greg"/>
    <n v="25.364999999999998"/>
    <n v="5.19"/>
    <s v="No"/>
    <s v="No"/>
    <s v="No"/>
    <n v="2"/>
    <s v="No"/>
    <x v="1"/>
    <x v="2"/>
    <s v="24-07-1972"/>
    <n v="30285"/>
    <s v="tier - 1"/>
    <s v="tier - 1"/>
    <s v="R1012"/>
    <n v="50"/>
    <n v="24"/>
    <s v="Jul"/>
    <n v="1972"/>
  </r>
  <r>
    <s v="Id317"/>
    <s v="John"/>
    <n v="28.594999999999999"/>
    <n v="10.210000000000001"/>
    <s v="No"/>
    <s v="No"/>
    <s v="No"/>
    <n v="0"/>
    <s v="No"/>
    <x v="1"/>
    <x v="0"/>
    <s v="15-09-1962"/>
    <n v="30260"/>
    <s v="tier - 1"/>
    <s v="tier - 1"/>
    <s v="R1014"/>
    <n v="60"/>
    <n v="15"/>
    <s v="Sep"/>
    <n v="1962"/>
  </r>
  <r>
    <s v="Id318"/>
    <s v="Aliaksandr"/>
    <n v="29.83"/>
    <n v="9.6999999999999993"/>
    <s v="Yes"/>
    <s v="No"/>
    <s v="Yes"/>
    <n v="1"/>
    <s v="Yes"/>
    <x v="1"/>
    <x v="0"/>
    <s v="13-09-1963"/>
    <n v="30185"/>
    <s v="tier - 1"/>
    <s v="tier - 1"/>
    <s v="R1014"/>
    <n v="59"/>
    <n v="13"/>
    <s v="Sep"/>
    <n v="1963"/>
  </r>
  <r>
    <s v="Id319"/>
    <s v="Jason M."/>
    <n v="24.7"/>
    <n v="10.25"/>
    <s v="No"/>
    <s v="No"/>
    <s v="No"/>
    <n v="3"/>
    <s v="No"/>
    <x v="2"/>
    <x v="0"/>
    <s v="11-08-1958"/>
    <n v="30167"/>
    <s v="tier - 1"/>
    <s v="tier - 3"/>
    <s v="R1012"/>
    <n v="64"/>
    <n v="11"/>
    <s v="Aug"/>
    <n v="1958"/>
  </r>
  <r>
    <s v="Id320"/>
    <s v="Sheera K"/>
    <n v="17.940000000000001"/>
    <n v="9.77"/>
    <s v="No"/>
    <s v="No"/>
    <s v="No"/>
    <n v="0"/>
    <s v="Yes"/>
    <x v="3"/>
    <x v="0"/>
    <s v="25-12-1971"/>
    <n v="30135"/>
    <s v="tier - 2"/>
    <s v="tier - 3"/>
    <s v="R1011"/>
    <n v="51"/>
    <n v="25"/>
    <s v="Dec"/>
    <n v="1971"/>
  </r>
  <r>
    <s v="Id321"/>
    <s v="Janice"/>
    <n v="21.08"/>
    <n v="4.83"/>
    <s v="No"/>
    <s v="No"/>
    <s v="Yes"/>
    <n v="1"/>
    <s v="Yes"/>
    <x v="2"/>
    <x v="2"/>
    <s v="02-09-1979"/>
    <n v="30096"/>
    <s v="tier - 2"/>
    <s v="tier - 3"/>
    <s v="R1011"/>
    <n v="43"/>
    <n v="2"/>
    <s v="Sep"/>
    <n v="1979"/>
  </r>
  <r>
    <s v="Id322"/>
    <s v="Timothy G."/>
    <n v="37.715000000000003"/>
    <n v="10.86"/>
    <s v="Yes"/>
    <s v="No"/>
    <s v="No"/>
    <n v="0"/>
    <s v="No"/>
    <x v="0"/>
    <x v="0"/>
    <s v="16-06-1967"/>
    <n v="30064"/>
    <s v="tier - 1"/>
    <s v="tier - 1"/>
    <s v="R1012"/>
    <n v="55"/>
    <n v="16"/>
    <s v="Jun"/>
    <n v="1967"/>
  </r>
  <r>
    <s v="Id323"/>
    <s v="Alan R"/>
    <n v="22.39"/>
    <n v="9.5299999999999994"/>
    <s v="Yes"/>
    <s v="No"/>
    <s v="No"/>
    <n v="0"/>
    <s v="Yes"/>
    <x v="2"/>
    <x v="0"/>
    <s v="04-08-1981"/>
    <n v="30027"/>
    <s v="tier - 2"/>
    <s v="tier - 3"/>
    <s v="R1012"/>
    <n v="41"/>
    <n v="4"/>
    <s v="Aug"/>
    <n v="1981"/>
  </r>
  <r>
    <s v="Id324"/>
    <s v="Michael"/>
    <n v="28.78"/>
    <n v="5.68"/>
    <s v="No"/>
    <s v="No"/>
    <s v="No"/>
    <n v="0"/>
    <s v="Yes"/>
    <x v="1"/>
    <x v="2"/>
    <s v="05-10-1991"/>
    <n v="29970"/>
    <s v="tier - 1"/>
    <s v="tier - 1"/>
    <s v="R1011"/>
    <n v="31"/>
    <n v="5"/>
    <s v="Oct"/>
    <n v="1991"/>
  </r>
  <r>
    <s v="Id325"/>
    <s v="Marie-France"/>
    <n v="18.329999999999998"/>
    <n v="5.57"/>
    <s v="Yes"/>
    <s v="No"/>
    <s v="No"/>
    <n v="0"/>
    <s v="Yes"/>
    <x v="3"/>
    <x v="2"/>
    <s v="12-06-1976"/>
    <n v="29934"/>
    <s v="tier - 1"/>
    <s v="tier - 1"/>
    <s v="R1011"/>
    <n v="46"/>
    <n v="12"/>
    <s v="Jun"/>
    <n v="1976"/>
  </r>
  <r>
    <s v="Id326"/>
    <s v="Erik F."/>
    <n v="26.39"/>
    <n v="4.58"/>
    <s v="Yes"/>
    <s v="No"/>
    <s v="No"/>
    <n v="1"/>
    <s v="Yes"/>
    <x v="1"/>
    <x v="2"/>
    <s v="30-12-1988"/>
    <n v="29930"/>
    <s v="tier - 1"/>
    <s v="tier - 1"/>
    <s v="R1011"/>
    <n v="34"/>
    <n v="30"/>
    <s v="Dec"/>
    <n v="1988"/>
  </r>
  <r>
    <s v="Id327"/>
    <s v="Andrew"/>
    <n v="19.260000000000002"/>
    <n v="8.9600000000000009"/>
    <s v="Yes"/>
    <s v="No"/>
    <s v="No"/>
    <n v="1"/>
    <s v="Yes"/>
    <x v="2"/>
    <x v="0"/>
    <s v="19-08-1975"/>
    <n v="29899"/>
    <s v="tier - 1"/>
    <s v="tier - 3"/>
    <s v="R1011"/>
    <n v="47"/>
    <n v="19"/>
    <s v="Aug"/>
    <n v="1975"/>
  </r>
  <r>
    <s v="Id328"/>
    <s v="Anthony"/>
    <n v="26.92"/>
    <n v="6.09"/>
    <s v="No"/>
    <s v="No"/>
    <s v="No"/>
    <n v="0"/>
    <s v="Yes"/>
    <x v="1"/>
    <x v="1"/>
    <s v="30-12-1989"/>
    <n v="29852"/>
    <s v="tier - 1"/>
    <s v="tier - 3"/>
    <s v="R1011"/>
    <n v="33"/>
    <n v="30"/>
    <s v="Dec"/>
    <n v="1989"/>
  </r>
  <r>
    <s v="Id329"/>
    <s v="Chris"/>
    <n v="19.73"/>
    <n v="4.3600000000000003"/>
    <s v="No"/>
    <s v="No"/>
    <s v="No"/>
    <n v="0"/>
    <s v="Yes"/>
    <x v="2"/>
    <x v="2"/>
    <s v="29-10-1982"/>
    <n v="29819"/>
    <s v="tier - 1"/>
    <s v="tier - 1"/>
    <s v="R1012"/>
    <n v="40"/>
    <n v="29"/>
    <s v="Oct"/>
    <n v="1982"/>
  </r>
  <r>
    <s v="Id330"/>
    <s v="Yu"/>
    <n v="23.56"/>
    <n v="11.74"/>
    <s v="Yes"/>
    <s v="No"/>
    <s v="No"/>
    <n v="0"/>
    <s v="Yes"/>
    <x v="2"/>
    <x v="0"/>
    <s v="13-08-1981"/>
    <n v="29817"/>
    <s v="tier - 1"/>
    <s v="tier - 2"/>
    <s v="R1011"/>
    <n v="41"/>
    <n v="13"/>
    <s v="Aug"/>
    <n v="1981"/>
  </r>
  <r>
    <s v="Id331"/>
    <s v="Caleb N"/>
    <n v="37.67"/>
    <n v="5.89"/>
    <s v="No"/>
    <s v="No"/>
    <s v="No"/>
    <n v="1"/>
    <s v="Yes"/>
    <x v="0"/>
    <x v="1"/>
    <s v="20-06-1998"/>
    <n v="29761"/>
    <s v="tier - 1"/>
    <s v="tier - 2"/>
    <s v="R1011"/>
    <n v="24"/>
    <n v="20"/>
    <s v="Jun"/>
    <n v="1998"/>
  </r>
  <r>
    <s v="Id332"/>
    <s v="Jason M."/>
    <n v="18.73"/>
    <n v="10.64"/>
    <s v="No"/>
    <s v="No"/>
    <s v="No"/>
    <n v="2"/>
    <s v="Yes"/>
    <x v="2"/>
    <x v="0"/>
    <s v="23-08-1973"/>
    <n v="29758"/>
    <s v="tier - 1"/>
    <s v="tier - 3"/>
    <s v="R1011"/>
    <n v="49"/>
    <n v="23"/>
    <s v="Aug"/>
    <n v="1973"/>
  </r>
  <r>
    <s v="Id333"/>
    <s v="Angela R"/>
    <n v="33.090000000000003"/>
    <n v="6.06"/>
    <s v="No"/>
    <s v="No"/>
    <s v="Yes"/>
    <n v="1"/>
    <s v="Yes"/>
    <x v="0"/>
    <x v="1"/>
    <s v="27-07-1993"/>
    <n v="29623"/>
    <s v="tier - 1"/>
    <s v="tier - 1"/>
    <s v="R1011"/>
    <n v="29"/>
    <n v="27"/>
    <s v="Jul"/>
    <n v="1993"/>
  </r>
  <r>
    <s v="Id334"/>
    <s v="Keith J"/>
    <n v="18.329999999999998"/>
    <n v="7.46"/>
    <s v="Yes"/>
    <s v="No"/>
    <s v="No"/>
    <n v="1"/>
    <s v="Yes"/>
    <x v="3"/>
    <x v="0"/>
    <s v="03-11-1975"/>
    <n v="29584"/>
    <s v="tier - 1"/>
    <s v="tier - 1"/>
    <s v="R1011"/>
    <n v="47"/>
    <n v="3"/>
    <s v="Nov"/>
    <n v="1975"/>
  </r>
  <r>
    <s v="Id335"/>
    <s v="Emma"/>
    <n v="27.74"/>
    <n v="4.68"/>
    <s v="Yes"/>
    <s v="No"/>
    <s v="No"/>
    <n v="2"/>
    <s v="Yes"/>
    <x v="1"/>
    <x v="2"/>
    <s v="20-10-1959"/>
    <n v="29523"/>
    <s v="tier - 1"/>
    <s v="tier - 2"/>
    <s v="R1024"/>
    <n v="63"/>
    <n v="20"/>
    <s v="Oct"/>
    <n v="1959"/>
  </r>
  <r>
    <s v="Id336"/>
    <s v="Nathan A"/>
    <n v="24.2"/>
    <n v="6.15"/>
    <s v="No"/>
    <s v="No"/>
    <s v="No"/>
    <n v="1"/>
    <s v="Yes"/>
    <x v="2"/>
    <x v="1"/>
    <s v="16-07-1987"/>
    <n v="29444"/>
    <s v="tier - 1"/>
    <s v="tier - 1"/>
    <s v="R1011"/>
    <n v="35"/>
    <n v="16"/>
    <s v="Jul"/>
    <n v="1987"/>
  </r>
  <r>
    <s v="Id337"/>
    <s v="Kathryn"/>
    <n v="22.03"/>
    <n v="4.28"/>
    <s v="Yes"/>
    <s v="No"/>
    <s v="No"/>
    <n v="0"/>
    <s v="Yes"/>
    <x v="2"/>
    <x v="2"/>
    <s v="07-11-1985"/>
    <n v="29353"/>
    <s v="tier - 1"/>
    <s v="tier - 1"/>
    <s v="R1011"/>
    <n v="37"/>
    <n v="7"/>
    <s v="Nov"/>
    <n v="1985"/>
  </r>
  <r>
    <s v="Id338"/>
    <s v="Elizabeth H."/>
    <n v="26.885000000000002"/>
    <n v="9.86"/>
    <s v="No"/>
    <s v="No"/>
    <s v="No"/>
    <n v="3"/>
    <s v="Yes"/>
    <x v="1"/>
    <x v="0"/>
    <s v="05-06-1958"/>
    <n v="29331"/>
    <s v="tier - 1"/>
    <s v="tier - 2"/>
    <s v="R1012"/>
    <n v="65"/>
    <n v="5"/>
    <s v="Jun"/>
    <n v="1958"/>
  </r>
  <r>
    <s v="Id339"/>
    <s v="Ben"/>
    <n v="16.36"/>
    <n v="11.19"/>
    <s v="No"/>
    <s v="No"/>
    <s v="No"/>
    <n v="0"/>
    <s v="Yes"/>
    <x v="3"/>
    <x v="0"/>
    <s v="21-07-1978"/>
    <n v="29228"/>
    <s v="tier - 1"/>
    <s v="tier - 3"/>
    <s v="R1012"/>
    <n v="44"/>
    <n v="21"/>
    <s v="Jul"/>
    <n v="1978"/>
  </r>
  <r>
    <s v="Id340"/>
    <s v="Cheryl A"/>
    <n v="32.299999999999997"/>
    <n v="4.8899999999999997"/>
    <s v="Yes"/>
    <s v="No"/>
    <s v="Yes"/>
    <n v="1"/>
    <s v="No"/>
    <x v="0"/>
    <x v="2"/>
    <s v="09-07-1969"/>
    <n v="29186"/>
    <s v="tier - 1"/>
    <s v="tier - 3"/>
    <s v="R1024"/>
    <n v="53"/>
    <n v="9"/>
    <s v="Jul"/>
    <n v="1969"/>
  </r>
  <r>
    <s v="Id341"/>
    <s v="Kimberly A"/>
    <n v="16.05"/>
    <n v="4.3499999999999996"/>
    <s v="Yes"/>
    <s v="No"/>
    <s v="No"/>
    <n v="0"/>
    <s v="Yes"/>
    <x v="3"/>
    <x v="2"/>
    <s v="08-11-1976"/>
    <n v="29160"/>
    <s v="tier - 1"/>
    <s v="tier - 2"/>
    <s v="R1011"/>
    <n v="46"/>
    <n v="8"/>
    <s v="Nov"/>
    <n v="1976"/>
  </r>
  <r>
    <s v="Id342"/>
    <s v="Cynthia"/>
    <n v="29.07"/>
    <n v="8.66"/>
    <s v="Yes"/>
    <s v="No"/>
    <s v="No"/>
    <n v="2"/>
    <s v="Yes"/>
    <x v="1"/>
    <x v="0"/>
    <s v="24-12-1961"/>
    <n v="29141"/>
    <s v="tier - 1"/>
    <s v="tier - 3"/>
    <s v="R1012"/>
    <n v="61"/>
    <n v="24"/>
    <s v="Dec"/>
    <n v="1961"/>
  </r>
  <r>
    <s v="Id343"/>
    <s v="Jessica"/>
    <n v="17.43"/>
    <n v="8.64"/>
    <s v="No"/>
    <s v="No"/>
    <s v="No"/>
    <n v="0"/>
    <s v="Yes"/>
    <x v="3"/>
    <x v="0"/>
    <s v="29-11-1978"/>
    <n v="29115"/>
    <s v="tier - 1"/>
    <s v="tier - 1"/>
    <s v="R1011"/>
    <n v="44"/>
    <n v="29"/>
    <s v="Nov"/>
    <n v="1978"/>
  </r>
  <r>
    <s v="Id344"/>
    <s v="Bruce"/>
    <n v="19.329999999999998"/>
    <n v="4.2699999999999996"/>
    <s v="No"/>
    <s v="No"/>
    <s v="No"/>
    <n v="0"/>
    <s v="Yes"/>
    <x v="2"/>
    <x v="2"/>
    <s v="14-07-1980"/>
    <n v="29114"/>
    <s v="tier - 1"/>
    <s v="tier - 3"/>
    <s v="R1011"/>
    <n v="42"/>
    <n v="14"/>
    <s v="Jul"/>
    <n v="1980"/>
  </r>
  <r>
    <s v="Id345"/>
    <s v="Allison"/>
    <n v="30.52"/>
    <n v="4.21"/>
    <s v="No"/>
    <s v="No"/>
    <s v="No"/>
    <n v="1"/>
    <s v="Yes"/>
    <x v="0"/>
    <x v="2"/>
    <s v="07-07-1992"/>
    <n v="29008"/>
    <s v="tier - 1"/>
    <s v="tier - 3"/>
    <s v="R1011"/>
    <n v="30"/>
    <n v="7"/>
    <s v="Jul"/>
    <n v="1992"/>
  </r>
  <r>
    <s v="Id346"/>
    <s v="Alex"/>
    <n v="39.21"/>
    <n v="5.04"/>
    <s v="No"/>
    <s v="No"/>
    <s v="Yes"/>
    <n v="1"/>
    <s v="Yes"/>
    <x v="0"/>
    <x v="2"/>
    <s v="01-09-2003"/>
    <n v="28999"/>
    <s v="tier - 1"/>
    <s v="tier - 3"/>
    <s v="R1011"/>
    <n v="19"/>
    <n v="1"/>
    <s v="Sep"/>
    <n v="2003"/>
  </r>
  <r>
    <s v="Id347"/>
    <s v="Gabriela"/>
    <n v="26.98"/>
    <n v="5.21"/>
    <s v="Yes"/>
    <s v="No"/>
    <s v="No"/>
    <n v="2"/>
    <s v="Yes"/>
    <x v="1"/>
    <x v="2"/>
    <s v="05-12-1959"/>
    <n v="28950"/>
    <s v="tier - 1"/>
    <s v="tier - 1"/>
    <s v="R1012"/>
    <n v="63"/>
    <n v="5"/>
    <s v="Dec"/>
    <n v="1959"/>
  </r>
  <r>
    <s v="Id348"/>
    <s v="Sharon"/>
    <n v="25.84"/>
    <n v="8.83"/>
    <s v="No"/>
    <s v="No"/>
    <s v="No"/>
    <n v="0"/>
    <s v="No"/>
    <x v="1"/>
    <x v="0"/>
    <s v="25-07-1962"/>
    <n v="28923"/>
    <s v="tier - 1"/>
    <s v="tier - 1"/>
    <s v="R1012"/>
    <n v="60"/>
    <n v="25"/>
    <s v="Jul"/>
    <n v="1962"/>
  </r>
  <r>
    <s v="Id349"/>
    <s v="Jason A"/>
    <n v="28.31"/>
    <n v="8.4700000000000006"/>
    <s v="Yes"/>
    <s v="No"/>
    <s v="No"/>
    <n v="2"/>
    <s v="Yes"/>
    <x v="1"/>
    <x v="0"/>
    <s v="03-08-1961"/>
    <n v="28869"/>
    <s v="tier - 1"/>
    <s v="tier - 2"/>
    <s v="R1012"/>
    <n v="61"/>
    <n v="3"/>
    <s v="Aug"/>
    <n v="1961"/>
  </r>
  <r>
    <s v="Id350"/>
    <s v="Chelsey C."/>
    <n v="23.94"/>
    <n v="4.2"/>
    <s v="No"/>
    <s v="No"/>
    <s v="No"/>
    <n v="0"/>
    <s v="Yes"/>
    <x v="2"/>
    <x v="2"/>
    <s v="05-12-1990"/>
    <n v="28716"/>
    <s v="tier - 1"/>
    <s v="tier - 3"/>
    <s v="R1011"/>
    <n v="32"/>
    <n v="5"/>
    <s v="Dec"/>
    <n v="1990"/>
  </r>
  <r>
    <s v="Id351"/>
    <s v="Devon A."/>
    <n v="20.03"/>
    <n v="6.14"/>
    <s v="Yes"/>
    <s v="No"/>
    <s v="No"/>
    <n v="0"/>
    <s v="Yes"/>
    <x v="2"/>
    <x v="1"/>
    <s v="27-09-1985"/>
    <n v="28543"/>
    <s v="tier - 1"/>
    <s v="tier - 3"/>
    <s v="R1011"/>
    <n v="37"/>
    <n v="27"/>
    <s v="Sep"/>
    <n v="1985"/>
  </r>
  <r>
    <s v="Id352"/>
    <s v="Joni L"/>
    <n v="41.42"/>
    <n v="6.07"/>
    <s v="No"/>
    <s v="No"/>
    <s v="No"/>
    <n v="0"/>
    <s v="No"/>
    <x v="0"/>
    <x v="1"/>
    <s v="11-12-1982"/>
    <n v="28477"/>
    <s v="tier - 1"/>
    <s v="tier - 2"/>
    <s v="R1012"/>
    <n v="40"/>
    <n v="11"/>
    <s v="Dec"/>
    <n v="1982"/>
  </r>
  <r>
    <s v="Id353"/>
    <s v="Colin"/>
    <n v="36.67"/>
    <n v="10.210000000000001"/>
    <s v="No"/>
    <s v="No"/>
    <s v="No"/>
    <n v="0"/>
    <s v="No"/>
    <x v="0"/>
    <x v="0"/>
    <s v="16-09-1974"/>
    <n v="28469"/>
    <s v="tier - 1"/>
    <s v="tier - 1"/>
    <s v="R1012"/>
    <n v="48"/>
    <n v="16"/>
    <s v="Sep"/>
    <n v="1974"/>
  </r>
  <r>
    <s v="Id354"/>
    <s v="Rachael"/>
    <n v="27.645"/>
    <n v="4.6900000000000004"/>
    <s v="No"/>
    <s v="No"/>
    <s v="No"/>
    <n v="0"/>
    <s v="No"/>
    <x v="1"/>
    <x v="2"/>
    <s v="02-12-1977"/>
    <n v="28340"/>
    <s v="tier - 1"/>
    <s v="tier - 2"/>
    <s v="R1012"/>
    <n v="45"/>
    <n v="2"/>
    <s v="Dec"/>
    <n v="1977"/>
  </r>
  <r>
    <s v="Id355"/>
    <s v="Maricela"/>
    <n v="22.72"/>
    <n v="5.71"/>
    <s v="No"/>
    <s v="No"/>
    <s v="No"/>
    <n v="0"/>
    <s v="Yes"/>
    <x v="2"/>
    <x v="1"/>
    <s v="24-12-1990"/>
    <n v="28302"/>
    <s v="tier - 1"/>
    <s v="tier - 2"/>
    <s v="R1011"/>
    <n v="32"/>
    <n v="24"/>
    <s v="Dec"/>
    <n v="1990"/>
  </r>
  <r>
    <s v="Id356"/>
    <s v="Marie"/>
    <n v="36.520000000000003"/>
    <n v="9.07"/>
    <s v="Yes"/>
    <s v="No"/>
    <s v="Yes"/>
    <n v="1"/>
    <s v="No"/>
    <x v="0"/>
    <x v="0"/>
    <s v="25-11-1963"/>
    <n v="28288"/>
    <s v="tier - 1"/>
    <s v="tier - 1"/>
    <s v="R1013"/>
    <n v="59"/>
    <n v="25"/>
    <s v="Nov"/>
    <n v="1963"/>
  </r>
  <r>
    <s v="Id357"/>
    <s v="Frank"/>
    <n v="33.96"/>
    <n v="4.99"/>
    <s v="No"/>
    <s v="No"/>
    <s v="No"/>
    <n v="0"/>
    <s v="Yes"/>
    <x v="0"/>
    <x v="2"/>
    <s v="06-09-1999"/>
    <n v="28245"/>
    <s v="tier - 1"/>
    <s v="tier - 3"/>
    <s v="R1011"/>
    <n v="23"/>
    <n v="6"/>
    <s v="Sep"/>
    <n v="1999"/>
  </r>
  <r>
    <s v="Id358"/>
    <s v="Jeffry"/>
    <n v="26.695"/>
    <n v="8.31"/>
    <s v="No"/>
    <s v="No"/>
    <s v="No"/>
    <n v="0"/>
    <s v="Yes"/>
    <x v="1"/>
    <x v="0"/>
    <s v="22-11-1960"/>
    <n v="28101"/>
    <s v="tier - 1"/>
    <s v="tier - 2"/>
    <s v="R1019"/>
    <n v="62"/>
    <n v="22"/>
    <s v="Nov"/>
    <n v="1960"/>
  </r>
  <r>
    <s v="Id359"/>
    <s v="Mike"/>
    <n v="18.45"/>
    <n v="5.07"/>
    <s v="Yes"/>
    <s v="No"/>
    <s v="No"/>
    <n v="0"/>
    <s v="Yes"/>
    <x v="3"/>
    <x v="2"/>
    <s v="29-11-1985"/>
    <n v="28007"/>
    <s v="tier - 1"/>
    <s v="tier - 2"/>
    <s v="R1011"/>
    <n v="37"/>
    <n v="29"/>
    <s v="Nov"/>
    <n v="1985"/>
  </r>
  <r>
    <s v="Id360"/>
    <s v="Rick"/>
    <n v="33.18"/>
    <n v="4.79"/>
    <s v="No"/>
    <s v="No"/>
    <s v="No"/>
    <n v="0"/>
    <s v="Yes"/>
    <x v="0"/>
    <x v="2"/>
    <s v="21-12-1999"/>
    <n v="27981"/>
    <s v="tier - 1"/>
    <s v="tier - 1"/>
    <s v="R1011"/>
    <n v="23"/>
    <n v="21"/>
    <s v="Dec"/>
    <n v="1999"/>
  </r>
  <r>
    <s v="Id361"/>
    <s v="Pierre-Michel"/>
    <n v="36.1"/>
    <n v="11.39"/>
    <s v="Yes"/>
    <s v="No"/>
    <s v="No"/>
    <n v="2"/>
    <s v="No"/>
    <x v="0"/>
    <x v="0"/>
    <s v="28-07-1961"/>
    <n v="27941"/>
    <s v="tier - 1"/>
    <s v="tier - 3"/>
    <s v="R1011"/>
    <n v="61"/>
    <n v="28"/>
    <s v="Jul"/>
    <n v="1961"/>
  </r>
  <r>
    <s v="Id362"/>
    <s v="Daniel"/>
    <n v="22.77"/>
    <n v="6"/>
    <s v="No"/>
    <s v="No"/>
    <s v="No"/>
    <n v="0"/>
    <s v="Yes"/>
    <x v="2"/>
    <x v="1"/>
    <s v="04-06-1991"/>
    <n v="27931"/>
    <s v="tier - 1"/>
    <s v="tier - 3"/>
    <s v="R1011"/>
    <n v="32"/>
    <n v="4"/>
    <s v="Jun"/>
    <n v="1991"/>
  </r>
  <r>
    <s v="Id363"/>
    <s v="Brian L."/>
    <n v="21.24"/>
    <n v="5.13"/>
    <s v="No"/>
    <s v="No"/>
    <s v="No"/>
    <n v="0"/>
    <s v="Yes"/>
    <x v="2"/>
    <x v="2"/>
    <s v="21-11-1989"/>
    <n v="27926"/>
    <s v="tier - 1"/>
    <s v="tier - 2"/>
    <s v="R1011"/>
    <n v="33"/>
    <n v="21"/>
    <s v="Nov"/>
    <n v="1989"/>
  </r>
  <r>
    <s v="Id364"/>
    <s v="Morgan M."/>
    <n v="17.600000000000001"/>
    <n v="5.26"/>
    <s v="Yes"/>
    <s v="No"/>
    <s v="No"/>
    <n v="0"/>
    <s v="Yes"/>
    <x v="3"/>
    <x v="2"/>
    <s v="04-12-1985"/>
    <n v="27850"/>
    <s v="tier - 1"/>
    <s v="tier - 1"/>
    <s v="R1011"/>
    <n v="37"/>
    <n v="4"/>
    <s v="Dec"/>
    <n v="1985"/>
  </r>
  <r>
    <s v="Id365"/>
    <s v="Caroline"/>
    <n v="26.29"/>
    <n v="6.84"/>
    <s v="No"/>
    <s v="No"/>
    <s v="No"/>
    <n v="0"/>
    <s v="Yes"/>
    <x v="1"/>
    <x v="0"/>
    <s v="06-07-1960"/>
    <n v="27809"/>
    <s v="tier - 1"/>
    <s v="tier - 1"/>
    <s v="R1013"/>
    <n v="62"/>
    <n v="6"/>
    <s v="Jul"/>
    <n v="1960"/>
  </r>
  <r>
    <s v="Id366"/>
    <s v="Drew T."/>
    <n v="35.31"/>
    <n v="9.0399999999999991"/>
    <s v="No"/>
    <s v="No"/>
    <s v="No"/>
    <n v="0"/>
    <s v="No"/>
    <x v="0"/>
    <x v="0"/>
    <s v="06-12-2002"/>
    <n v="27724"/>
    <s v="tier - 1"/>
    <s v="tier - 3"/>
    <s v="R1013"/>
    <n v="20"/>
    <n v="6"/>
    <s v="Dec"/>
    <n v="2002"/>
  </r>
  <r>
    <s v="Id367"/>
    <s v="Austin W"/>
    <n v="27.04"/>
    <n v="4.0999999999999996"/>
    <s v="No"/>
    <s v="No"/>
    <s v="No"/>
    <n v="1"/>
    <s v="Yes"/>
    <x v="1"/>
    <x v="2"/>
    <s v="03-07-1992"/>
    <n v="27696"/>
    <s v="tier - 1"/>
    <s v="tier - 2"/>
    <s v="R1011"/>
    <n v="30"/>
    <n v="3"/>
    <s v="Jul"/>
    <n v="1992"/>
  </r>
  <r>
    <s v="Id368"/>
    <s v="Berenice"/>
    <n v="30.23"/>
    <n v="4.2300000000000004"/>
    <s v="Yes"/>
    <s v="No"/>
    <s v="Yes"/>
    <n v="1"/>
    <s v="Yes"/>
    <x v="0"/>
    <x v="2"/>
    <s v="07-10-1997"/>
    <n v="27625"/>
    <s v="tier - 1"/>
    <s v="tier - 1"/>
    <s v="R1011"/>
    <n v="25"/>
    <n v="7"/>
    <s v="Oct"/>
    <n v="1997"/>
  </r>
  <r>
    <s v="Id369"/>
    <s v="Kenneth A"/>
    <n v="30.6"/>
    <n v="6.48"/>
    <s v="Yes"/>
    <s v="No"/>
    <s v="Yes"/>
    <n v="1"/>
    <s v="Yes"/>
    <x v="0"/>
    <x v="1"/>
    <s v="09-09-1997"/>
    <n v="27619"/>
    <s v="tier - 2"/>
    <s v="tier - 3"/>
    <s v="R1011"/>
    <n v="25"/>
    <n v="9"/>
    <s v="Sep"/>
    <n v="1997"/>
  </r>
  <r>
    <s v="Id370"/>
    <s v="Miguel"/>
    <n v="26.8"/>
    <n v="5.53"/>
    <s v="No"/>
    <s v="No"/>
    <s v="No"/>
    <n v="1"/>
    <s v="Yes"/>
    <x v="1"/>
    <x v="2"/>
    <s v="11-06-1992"/>
    <n v="27615"/>
    <s v="tier - 2"/>
    <s v="tier - 3"/>
    <s v="R1011"/>
    <n v="30"/>
    <n v="11"/>
    <s v="Jun"/>
    <n v="1992"/>
  </r>
  <r>
    <s v="Id371"/>
    <s v="Hadley T."/>
    <n v="16.86"/>
    <n v="4.07"/>
    <s v="Yes"/>
    <s v="No"/>
    <s v="No"/>
    <n v="0"/>
    <s v="Yes"/>
    <x v="3"/>
    <x v="2"/>
    <s v="06-11-1985"/>
    <n v="27599"/>
    <s v="tier - 2"/>
    <s v="tier - 1"/>
    <s v="R1011"/>
    <n v="37"/>
    <n v="6"/>
    <s v="Nov"/>
    <n v="1985"/>
  </r>
  <r>
    <s v="Id372"/>
    <s v="Taylor"/>
    <n v="16.3"/>
    <n v="5.51"/>
    <s v="No"/>
    <s v="No"/>
    <s v="No"/>
    <n v="1"/>
    <s v="Yes"/>
    <x v="3"/>
    <x v="2"/>
    <s v="22-07-1984"/>
    <n v="27535"/>
    <s v="tier - 2"/>
    <s v="tier - 2"/>
    <s v="R1011"/>
    <n v="38"/>
    <n v="22"/>
    <s v="Jul"/>
    <n v="1984"/>
  </r>
  <r>
    <s v="Id373"/>
    <s v="Tenielle M"/>
    <n v="29.81"/>
    <n v="11.66"/>
    <s v="No"/>
    <s v="No"/>
    <s v="No"/>
    <n v="0"/>
    <s v="Yes"/>
    <x v="1"/>
    <x v="0"/>
    <s v="19-10-1965"/>
    <n v="27534"/>
    <s v="tier - 2"/>
    <s v="tier - 3"/>
    <s v="R1013"/>
    <n v="57"/>
    <n v="19"/>
    <s v="Oct"/>
    <n v="1965"/>
  </r>
  <r>
    <s v="Id374"/>
    <s v="Andrea"/>
    <n v="16.329999999999998"/>
    <n v="7.26"/>
    <s v="Yes"/>
    <s v="No"/>
    <s v="No"/>
    <n v="0"/>
    <s v="Yes"/>
    <x v="3"/>
    <x v="0"/>
    <s v="03-10-1981"/>
    <n v="27496"/>
    <s v="tier - 2"/>
    <s v="tier - 1"/>
    <s v="R1011"/>
    <n v="41"/>
    <n v="3"/>
    <s v="Oct"/>
    <n v="1981"/>
  </r>
  <r>
    <s v="Id375"/>
    <s v="Nora P"/>
    <n v="16.37"/>
    <n v="4.79"/>
    <s v="Yes"/>
    <s v="No"/>
    <s v="No"/>
    <n v="0"/>
    <s v="Yes"/>
    <x v="3"/>
    <x v="2"/>
    <s v="05-12-1985"/>
    <n v="27433"/>
    <s v="tier - 2"/>
    <s v="tier - 1"/>
    <s v="R1011"/>
    <n v="37"/>
    <n v="5"/>
    <s v="Dec"/>
    <n v="1985"/>
  </r>
  <r>
    <s v="Id376"/>
    <s v="Zachary"/>
    <n v="22.42"/>
    <n v="4.68"/>
    <s v="Yes"/>
    <s v="No"/>
    <s v="No"/>
    <n v="1"/>
    <s v="No"/>
    <x v="2"/>
    <x v="2"/>
    <s v="15-09-1988"/>
    <n v="27376"/>
    <s v="tier - 2"/>
    <s v="tier - 3"/>
    <s v="R1015"/>
    <n v="34"/>
    <n v="15"/>
    <s v="Sep"/>
    <n v="1988"/>
  </r>
  <r>
    <s v="Id377"/>
    <s v="Michael"/>
    <n v="31.35"/>
    <n v="4.33"/>
    <s v="Yes"/>
    <s v="No"/>
    <s v="Yes"/>
    <n v="1"/>
    <s v="No"/>
    <x v="0"/>
    <x v="2"/>
    <s v="16-10-1969"/>
    <n v="27346"/>
    <s v="tier - 2"/>
    <s v="tier - 2"/>
    <s v="R1013"/>
    <n v="53"/>
    <n v="16"/>
    <s v="Oct"/>
    <n v="1969"/>
  </r>
  <r>
    <s v="Id378"/>
    <s v="Alyssa K."/>
    <n v="31.9"/>
    <n v="11.89"/>
    <s v="No"/>
    <s v="No"/>
    <s v="No"/>
    <n v="0"/>
    <s v="No"/>
    <x v="0"/>
    <x v="0"/>
    <s v="06-06-1968"/>
    <n v="27323"/>
    <s v="tier - 2"/>
    <s v="tier - 2"/>
    <s v="R1013"/>
    <n v="55"/>
    <n v="6"/>
    <s v="Jun"/>
    <n v="1968"/>
  </r>
  <r>
    <s v="Id379"/>
    <s v="Heather"/>
    <n v="30.6"/>
    <n v="5.24"/>
    <s v="No"/>
    <s v="No"/>
    <s v="No"/>
    <n v="0"/>
    <s v="Yes"/>
    <x v="0"/>
    <x v="2"/>
    <s v="02-12-1999"/>
    <n v="27237"/>
    <s v="tier - 2"/>
    <s v="tier - 1"/>
    <s v="R1011"/>
    <n v="23"/>
    <n v="2"/>
    <s v="Dec"/>
    <n v="1999"/>
  </r>
  <r>
    <s v="Id380"/>
    <s v="Dante"/>
    <n v="28.975000000000001"/>
    <n v="7.63"/>
    <s v="No"/>
    <s v="No"/>
    <s v="No"/>
    <n v="0"/>
    <s v="Yes"/>
    <x v="1"/>
    <x v="0"/>
    <s v="21-12-1965"/>
    <n v="27218"/>
    <s v="tier - 2"/>
    <s v="tier - 1"/>
    <s v="R1017"/>
    <n v="57"/>
    <n v="21"/>
    <s v="Dec"/>
    <n v="1965"/>
  </r>
  <r>
    <s v="Id381"/>
    <s v="Sara E."/>
    <n v="24.86"/>
    <n v="8.92"/>
    <s v="Yes"/>
    <s v="No"/>
    <s v="No"/>
    <n v="2"/>
    <s v="No"/>
    <x v="2"/>
    <x v="0"/>
    <s v="02-10-1970"/>
    <n v="27118"/>
    <s v="tier - 2"/>
    <s v="tier - 2"/>
    <s v="R1013"/>
    <n v="52"/>
    <n v="2"/>
    <s v="Oct"/>
    <n v="1970"/>
  </r>
  <r>
    <s v="Id382"/>
    <s v="Scott"/>
    <n v="19.54"/>
    <n v="5.37"/>
    <s v="No"/>
    <s v="No"/>
    <s v="No"/>
    <n v="0"/>
    <s v="Yes"/>
    <x v="2"/>
    <x v="2"/>
    <s v="13-12-1990"/>
    <n v="27092"/>
    <s v="tier - 2"/>
    <s v="tier - 3"/>
    <s v="R1011"/>
    <n v="32"/>
    <n v="13"/>
    <s v="Dec"/>
    <n v="1990"/>
  </r>
  <r>
    <s v="Id383"/>
    <s v="Sean"/>
    <n v="26.74"/>
    <n v="4.3099999999999996"/>
    <s v="No"/>
    <s v="No"/>
    <s v="No"/>
    <n v="0"/>
    <s v="Yes"/>
    <x v="1"/>
    <x v="2"/>
    <s v="02-07-1994"/>
    <n v="27081"/>
    <s v="tier - 2"/>
    <s v="tier - 2"/>
    <s v="R1011"/>
    <n v="28"/>
    <n v="2"/>
    <s v="Jul"/>
    <n v="1994"/>
  </r>
  <r>
    <s v="Id384"/>
    <s v="Danielle"/>
    <n v="22.99"/>
    <n v="10.46"/>
    <s v="No"/>
    <s v="No"/>
    <s v="No"/>
    <n v="3"/>
    <s v="Yes"/>
    <x v="2"/>
    <x v="0"/>
    <s v="30-06-1958"/>
    <n v="27038"/>
    <s v="tier - 2"/>
    <s v="tier - 2"/>
    <s v="R1013"/>
    <n v="64"/>
    <n v="30"/>
    <s v="Jun"/>
    <n v="1958"/>
  </r>
  <r>
    <s v="Id385"/>
    <s v="Andrew D."/>
    <n v="31.46"/>
    <n v="7.39"/>
    <s v="No"/>
    <s v="No"/>
    <s v="No"/>
    <n v="0"/>
    <s v="No"/>
    <x v="0"/>
    <x v="0"/>
    <s v="09-07-1960"/>
    <n v="27001"/>
    <s v="tier - 2"/>
    <s v="tier - 2"/>
    <s v="R1013"/>
    <n v="62"/>
    <n v="9"/>
    <s v="Jul"/>
    <n v="1960"/>
  </r>
  <r>
    <s v="Id386"/>
    <s v="Joel D"/>
    <n v="30.86"/>
    <n v="6.18"/>
    <s v="No"/>
    <s v="yes"/>
    <s v="No"/>
    <n v="2"/>
    <s v="Yes"/>
    <x v="0"/>
    <x v="1"/>
    <s v="09-11-2000"/>
    <n v="26937"/>
    <s v="tier - 2"/>
    <s v="tier - 3"/>
    <s v="R1011"/>
    <n v="22"/>
    <n v="9"/>
    <s v="Nov"/>
    <n v="2000"/>
  </r>
  <r>
    <s v="Id387"/>
    <s v="Michelle"/>
    <n v="31.96"/>
    <n v="8.86"/>
    <s v="No"/>
    <s v="No"/>
    <s v="No"/>
    <n v="0"/>
    <s v="Yes"/>
    <x v="0"/>
    <x v="0"/>
    <s v="17-06-2002"/>
    <n v="26928"/>
    <s v="tier - 2"/>
    <s v="tier - 2"/>
    <s v="R1011"/>
    <n v="20"/>
    <n v="17"/>
    <s v="Jun"/>
    <n v="2002"/>
  </r>
  <r>
    <s v="Id388"/>
    <s v="Michael J."/>
    <n v="23.76"/>
    <n v="10.96"/>
    <s v="No"/>
    <s v="No"/>
    <s v="No"/>
    <n v="3"/>
    <s v="Yes"/>
    <x v="2"/>
    <x v="0"/>
    <s v="25-12-1958"/>
    <n v="26927"/>
    <s v="tier - 2"/>
    <s v="tier - 1"/>
    <s v="R1013"/>
    <n v="64"/>
    <n v="25"/>
    <s v="Dec"/>
    <n v="1958"/>
  </r>
  <r>
    <s v="Id389"/>
    <s v="Nikki"/>
    <n v="19.38"/>
    <n v="6.28"/>
    <s v="No"/>
    <s v="No"/>
    <s v="No"/>
    <n v="0"/>
    <s v="Yes"/>
    <x v="2"/>
    <x v="1"/>
    <s v="22-08-1991"/>
    <n v="26913"/>
    <s v="tier - 2"/>
    <s v="tier - 2"/>
    <s v="R1011"/>
    <n v="31"/>
    <n v="22"/>
    <s v="Aug"/>
    <n v="1991"/>
  </r>
  <r>
    <s v="Id390"/>
    <s v="Summer B."/>
    <n v="16.21"/>
    <n v="6.29"/>
    <s v="Yes"/>
    <s v="No"/>
    <s v="No"/>
    <n v="1"/>
    <s v="Yes"/>
    <x v="3"/>
    <x v="1"/>
    <s v="22-07-1988"/>
    <n v="26608"/>
    <s v="tier - 2"/>
    <s v="tier - 1"/>
    <s v="R1011"/>
    <n v="34"/>
    <n v="22"/>
    <s v="Jul"/>
    <n v="1988"/>
  </r>
  <r>
    <s v="Id391"/>
    <s v="Edward"/>
    <n v="32.54"/>
    <n v="4.0199999999999996"/>
    <s v="No"/>
    <s v="yes"/>
    <s v="No"/>
    <n v="1"/>
    <s v="Yes"/>
    <x v="0"/>
    <x v="2"/>
    <s v="05-09-2004"/>
    <n v="26479"/>
    <s v="tier - 2"/>
    <s v="tier - 2"/>
    <s v="R1011"/>
    <n v="18"/>
    <n v="5"/>
    <s v="Sep"/>
    <n v="2004"/>
  </r>
  <r>
    <s v="Id392"/>
    <s v="Ryan"/>
    <n v="36.765000000000001"/>
    <n v="11.95"/>
    <s v="Yes"/>
    <s v="No"/>
    <s v="No"/>
    <n v="2"/>
    <s v="No"/>
    <x v="0"/>
    <x v="0"/>
    <s v="27-08-1970"/>
    <n v="26467"/>
    <s v="tier - 2"/>
    <s v="tier - 3"/>
    <s v="R1012"/>
    <n v="52"/>
    <n v="27"/>
    <s v="Aug"/>
    <n v="1970"/>
  </r>
  <r>
    <s v="Id393"/>
    <s v="Kacee"/>
    <n v="35.909999999999997"/>
    <n v="8.7100000000000009"/>
    <s v="No"/>
    <s v="No"/>
    <s v="No"/>
    <n v="0"/>
    <s v="No"/>
    <x v="0"/>
    <x v="0"/>
    <s v="21-09-1974"/>
    <n v="26392"/>
    <s v="tier - 2"/>
    <s v="tier - 2"/>
    <s v="R1024"/>
    <n v="48"/>
    <n v="21"/>
    <s v="Sep"/>
    <n v="1974"/>
  </r>
  <r>
    <s v="Id394"/>
    <s v="Dave"/>
    <n v="32.06"/>
    <n v="4.67"/>
    <s v="No"/>
    <s v="yes"/>
    <s v="No"/>
    <n v="1"/>
    <s v="Yes"/>
    <x v="0"/>
    <x v="2"/>
    <s v="05-12-2004"/>
    <n v="26317"/>
    <s v="tier - 2"/>
    <s v="tier - 3"/>
    <s v="R1011"/>
    <n v="18"/>
    <n v="5"/>
    <s v="Dec"/>
    <n v="2004"/>
  </r>
  <r>
    <s v="Id395"/>
    <s v="Maryanna"/>
    <n v="24.1"/>
    <n v="11.14"/>
    <s v="Yes"/>
    <s v="No"/>
    <s v="No"/>
    <n v="1"/>
    <s v="No"/>
    <x v="2"/>
    <x v="0"/>
    <s v="04-06-1975"/>
    <n v="26237"/>
    <s v="tier - 2"/>
    <s v="tier - 1"/>
    <s v="R1011"/>
    <n v="48"/>
    <n v="4"/>
    <s v="Jun"/>
    <n v="1975"/>
  </r>
  <r>
    <s v="Id396"/>
    <s v="Jessica H."/>
    <n v="27.1"/>
    <n v="9.0500000000000007"/>
    <s v="No"/>
    <s v="No"/>
    <s v="No"/>
    <n v="2"/>
    <s v="No"/>
    <x v="1"/>
    <x v="0"/>
    <s v="07-07-1973"/>
    <n v="26140"/>
    <s v="tier - 2"/>
    <s v="tier - 3"/>
    <s v="R1011"/>
    <n v="49"/>
    <n v="7"/>
    <s v="Jul"/>
    <n v="1973"/>
  </r>
  <r>
    <s v="Id397"/>
    <s v="Deanna"/>
    <n v="24.42"/>
    <n v="11.31"/>
    <s v="No"/>
    <s v="No"/>
    <s v="No"/>
    <n v="0"/>
    <s v="Yes"/>
    <x v="2"/>
    <x v="0"/>
    <s v="11-10-2002"/>
    <n v="26126"/>
    <s v="tier - 2"/>
    <s v="tier - 1"/>
    <s v="R1013"/>
    <n v="20"/>
    <n v="11"/>
    <s v="Oct"/>
    <n v="2002"/>
  </r>
  <r>
    <s v="Id398"/>
    <s v="Peter"/>
    <n v="26.695"/>
    <n v="4.68"/>
    <s v="Yes"/>
    <s v="No"/>
    <s v="No"/>
    <n v="2"/>
    <s v="Yes"/>
    <x v="1"/>
    <x v="2"/>
    <s v="09-07-1966"/>
    <n v="26109"/>
    <s v="tier - 2"/>
    <s v="tier - 3"/>
    <s v="R1012"/>
    <n v="56"/>
    <n v="9"/>
    <s v="Jul"/>
    <n v="1966"/>
  </r>
  <r>
    <s v="Id399"/>
    <s v="Rebecca"/>
    <n v="27.79"/>
    <n v="6.05"/>
    <s v="Yes"/>
    <s v="yes"/>
    <s v="No"/>
    <n v="1"/>
    <s v="Yes"/>
    <x v="1"/>
    <x v="1"/>
    <s v="26-12-2000"/>
    <n v="26027"/>
    <s v="tier - 2"/>
    <s v="tier - 3"/>
    <s v="R1011"/>
    <n v="22"/>
    <n v="26"/>
    <s v="Dec"/>
    <n v="2000"/>
  </r>
  <r>
    <s v="Id400"/>
    <s v="Elizabeth M."/>
    <n v="32.68"/>
    <n v="4.68"/>
    <s v="Yes"/>
    <s v="No"/>
    <s v="No"/>
    <n v="0"/>
    <s v="No"/>
    <x v="0"/>
    <x v="2"/>
    <s v="05-06-2001"/>
    <n v="26019"/>
    <s v="tier - 2"/>
    <s v="tier - 2"/>
    <s v="R1012"/>
    <n v="22"/>
    <n v="5"/>
    <s v="Jun"/>
    <n v="2001"/>
  </r>
  <r>
    <s v="Id401"/>
    <s v="Gregory"/>
    <n v="26.4"/>
    <n v="9.5"/>
    <s v="Yes"/>
    <s v="No"/>
    <s v="No"/>
    <n v="2"/>
    <s v="No"/>
    <x v="1"/>
    <x v="0"/>
    <s v="03-12-1970"/>
    <n v="25993"/>
    <s v="tier - 2"/>
    <s v="tier - 2"/>
    <s v="R1013"/>
    <n v="52"/>
    <n v="3"/>
    <s v="Dec"/>
    <n v="1970"/>
  </r>
  <r>
    <s v="Id402"/>
    <s v="Sarah E."/>
    <n v="23.655000000000001"/>
    <n v="10.84"/>
    <s v="Yes"/>
    <s v="No"/>
    <s v="Yes"/>
    <n v="1"/>
    <s v="Yes"/>
    <x v="2"/>
    <x v="0"/>
    <s v="21-08-1963"/>
    <n v="25679"/>
    <s v="tier - 2"/>
    <s v="tier - 3"/>
    <s v="R1012"/>
    <n v="59"/>
    <n v="21"/>
    <s v="Aug"/>
    <n v="1963"/>
  </r>
  <r>
    <s v="Id403"/>
    <s v="Anne Elise"/>
    <n v="27.36"/>
    <n v="5.88"/>
    <s v="No"/>
    <s v="No"/>
    <s v="No"/>
    <n v="2"/>
    <s v="No"/>
    <x v="1"/>
    <x v="1"/>
    <s v="17-07-1972"/>
    <n v="25657"/>
    <s v="tier - 2"/>
    <s v="tier - 3"/>
    <s v="R1024"/>
    <n v="50"/>
    <n v="17"/>
    <s v="Jul"/>
    <n v="1972"/>
  </r>
  <r>
    <s v="Id404"/>
    <s v="Christopher R"/>
    <n v="27.82"/>
    <n v="5.24"/>
    <s v="Yes"/>
    <s v="No"/>
    <s v="No"/>
    <n v="0"/>
    <s v="Yes"/>
    <x v="1"/>
    <x v="2"/>
    <s v="02-08-2001"/>
    <n v="25649"/>
    <s v="tier - 2"/>
    <s v="tier - 1"/>
    <s v="R1011"/>
    <n v="21"/>
    <n v="2"/>
    <s v="Aug"/>
    <n v="2001"/>
  </r>
  <r>
    <s v="Id405"/>
    <s v="Elliot"/>
    <n v="25.46"/>
    <n v="11.75"/>
    <s v="No"/>
    <s v="No"/>
    <s v="No"/>
    <n v="0"/>
    <s v="No"/>
    <x v="1"/>
    <x v="0"/>
    <s v="11-12-1968"/>
    <n v="25517"/>
    <s v="tier - 2"/>
    <s v="tier - 3"/>
    <s v="R1017"/>
    <n v="54"/>
    <n v="11"/>
    <s v="Dec"/>
    <n v="1968"/>
  </r>
  <r>
    <s v="Id406"/>
    <s v="Christopher D."/>
    <n v="25.1"/>
    <n v="6.97"/>
    <s v="No"/>
    <s v="No"/>
    <s v="No"/>
    <n v="0"/>
    <s v="Yes"/>
    <x v="1"/>
    <x v="0"/>
    <s v="22-08-1968"/>
    <n v="25382"/>
    <s v="tier - 2"/>
    <s v="tier - 2"/>
    <s v="R1011"/>
    <n v="54"/>
    <n v="22"/>
    <s v="Aug"/>
    <n v="1968"/>
  </r>
  <r>
    <s v="Id407"/>
    <s v="Corey"/>
    <n v="32.11"/>
    <n v="4.76"/>
    <s v="No"/>
    <s v="No"/>
    <s v="No"/>
    <n v="2"/>
    <s v="No"/>
    <x v="0"/>
    <x v="2"/>
    <s v="26-09-1972"/>
    <n v="25333"/>
    <s v="tier - 2"/>
    <s v="tier - 2"/>
    <s v="R1017"/>
    <n v="50"/>
    <n v="26"/>
    <s v="Sep"/>
    <n v="1972"/>
  </r>
  <r>
    <s v="Id408"/>
    <s v="Patrick D."/>
    <n v="29.8"/>
    <n v="8.24"/>
    <s v="Yes"/>
    <s v="No"/>
    <s v="No"/>
    <n v="1"/>
    <s v="Yes"/>
    <x v="1"/>
    <x v="0"/>
    <s v="14-12-1975"/>
    <n v="25309"/>
    <s v="tier - 2"/>
    <s v="tier - 1"/>
    <s v="R1011"/>
    <n v="47"/>
    <n v="14"/>
    <s v="Dec"/>
    <n v="1975"/>
  </r>
  <r>
    <s v="Id409"/>
    <s v="Anthony D."/>
    <n v="24.01"/>
    <n v="4.76"/>
    <s v="No"/>
    <s v="No"/>
    <s v="No"/>
    <n v="1"/>
    <s v="Yes"/>
    <x v="2"/>
    <x v="2"/>
    <s v="24-11-1998"/>
    <n v="25127"/>
    <s v="tier - 2"/>
    <s v="tier - 3"/>
    <s v="R1011"/>
    <n v="24"/>
    <n v="24"/>
    <s v="Nov"/>
    <n v="1998"/>
  </r>
  <r>
    <s v="Id410"/>
    <s v="Melissa"/>
    <n v="23.21"/>
    <n v="6.03"/>
    <s v="No"/>
    <s v="No"/>
    <s v="No"/>
    <n v="1"/>
    <s v="No"/>
    <x v="2"/>
    <x v="1"/>
    <s v="14-06-1998"/>
    <n v="25082"/>
    <s v="tier - 2"/>
    <s v="tier - 2"/>
    <s v="R1013"/>
    <n v="24"/>
    <n v="14"/>
    <s v="Jun"/>
    <n v="1998"/>
  </r>
  <r>
    <s v="Id411"/>
    <s v="Raven"/>
    <n v="21.2"/>
    <n v="4.07"/>
    <s v="Yes"/>
    <s v="No"/>
    <s v="No"/>
    <n v="1"/>
    <s v="Yes"/>
    <x v="2"/>
    <x v="2"/>
    <s v="04-12-1995"/>
    <n v="25076"/>
    <s v="tier - 2"/>
    <s v="tier - 2"/>
    <s v="R1011"/>
    <n v="27"/>
    <n v="4"/>
    <s v="Dec"/>
    <n v="1995"/>
  </r>
  <r>
    <s v="Id412"/>
    <s v="Christopher"/>
    <n v="28.215"/>
    <n v="8.26"/>
    <s v="Yes"/>
    <s v="No"/>
    <s v="No"/>
    <n v="1"/>
    <s v="Yes"/>
    <x v="1"/>
    <x v="0"/>
    <s v="14-11-1975"/>
    <n v="24915"/>
    <s v="tier - 2"/>
    <s v="tier - 3"/>
    <s v="R1012"/>
    <n v="47"/>
    <n v="14"/>
    <s v="Nov"/>
    <n v="1975"/>
  </r>
  <r>
    <s v="Id413"/>
    <s v="Kendra A"/>
    <n v="38.094999999999999"/>
    <n v="4.76"/>
    <s v="No"/>
    <s v="No"/>
    <s v="No"/>
    <n v="1"/>
    <s v="No"/>
    <x v="0"/>
    <x v="2"/>
    <s v="14-06-1987"/>
    <n v="24915"/>
    <s v="tier - 2"/>
    <s v="tier - 1"/>
    <s v="R1024"/>
    <n v="35"/>
    <n v="14"/>
    <s v="Jun"/>
    <n v="1987"/>
  </r>
  <r>
    <s v="Id414"/>
    <s v="Jordan"/>
    <n v="22.61"/>
    <n v="6.13"/>
    <s v="Yes"/>
    <s v="No"/>
    <s v="Yes"/>
    <n v="1"/>
    <s v="Yes"/>
    <x v="2"/>
    <x v="1"/>
    <s v="23-07-1969"/>
    <n v="24873"/>
    <s v="tier - 2"/>
    <s v="tier - 1"/>
    <s v="R1024"/>
    <n v="53"/>
    <n v="23"/>
    <s v="Jul"/>
    <n v="1969"/>
  </r>
  <r>
    <s v="Id415"/>
    <s v="Nils"/>
    <n v="24.32"/>
    <n v="10.47"/>
    <s v="Yes"/>
    <s v="No"/>
    <s v="No"/>
    <n v="2"/>
    <s v="Yes"/>
    <x v="2"/>
    <x v="0"/>
    <s v="26-11-1970"/>
    <n v="24870"/>
    <s v="tier - 2"/>
    <s v="tier - 2"/>
    <s v="R1016"/>
    <n v="52"/>
    <n v="26"/>
    <s v="Nov"/>
    <n v="1970"/>
  </r>
  <r>
    <s v="Id416"/>
    <s v="Scott"/>
    <n v="20.96"/>
    <n v="4.04"/>
    <s v="Yes"/>
    <s v="No"/>
    <s v="No"/>
    <n v="1"/>
    <s v="Yes"/>
    <x v="2"/>
    <x v="2"/>
    <s v="10-06-1995"/>
    <n v="24863"/>
    <s v="tier - 2"/>
    <s v="tier - 3"/>
    <s v="R1011"/>
    <n v="27"/>
    <n v="10"/>
    <s v="Jun"/>
    <n v="1995"/>
  </r>
  <r>
    <s v="Id417"/>
    <s v="Angela"/>
    <n v="19.68"/>
    <n v="5.74"/>
    <s v="No"/>
    <s v="No"/>
    <s v="No"/>
    <n v="0"/>
    <s v="Yes"/>
    <x v="2"/>
    <x v="1"/>
    <s v="09-09-1994"/>
    <n v="24817"/>
    <s v="tier - 2"/>
    <s v="tier - 2"/>
    <s v="R1011"/>
    <n v="28"/>
    <n v="9"/>
    <s v="Sep"/>
    <n v="1994"/>
  </r>
  <r>
    <s v="Id418"/>
    <s v="Allison"/>
    <n v="18.100000000000001"/>
    <n v="6.33"/>
    <s v="No"/>
    <s v="No"/>
    <s v="No"/>
    <n v="1"/>
    <s v="Yes"/>
    <x v="3"/>
    <x v="1"/>
    <s v="11-10-1992"/>
    <n v="24795"/>
    <s v="tier - 2"/>
    <s v="tier - 3"/>
    <s v="R1011"/>
    <n v="30"/>
    <n v="11"/>
    <s v="Oct"/>
    <n v="1992"/>
  </r>
  <r>
    <s v="Id419"/>
    <s v="Caitlin O."/>
    <n v="29.64"/>
    <n v="4.28"/>
    <s v="Yes"/>
    <s v="No"/>
    <s v="No"/>
    <n v="0"/>
    <s v="No"/>
    <x v="1"/>
    <x v="2"/>
    <s v="28-08-1996"/>
    <n v="24672"/>
    <s v="tier - 2"/>
    <s v="tier - 1"/>
    <s v="R1024"/>
    <n v="26"/>
    <n v="28"/>
    <s v="Aug"/>
    <n v="1996"/>
  </r>
  <r>
    <s v="Id420"/>
    <s v="Tracy M"/>
    <n v="25.3"/>
    <n v="9.4700000000000006"/>
    <s v="Yes"/>
    <s v="No"/>
    <s v="No"/>
    <n v="2"/>
    <s v="Yes"/>
    <x v="1"/>
    <x v="0"/>
    <s v="12-06-1970"/>
    <n v="24667"/>
    <s v="tier - 2"/>
    <s v="tier - 3"/>
    <s v="R1013"/>
    <n v="52"/>
    <n v="12"/>
    <s v="Jun"/>
    <n v="1970"/>
  </r>
  <r>
    <s v="Id421"/>
    <s v="Dustin M."/>
    <n v="27.6"/>
    <n v="4.8499999999999996"/>
    <s v="Yes"/>
    <s v="No"/>
    <s v="No"/>
    <n v="0"/>
    <s v="No"/>
    <x v="1"/>
    <x v="2"/>
    <s v="12-10-1976"/>
    <n v="24603"/>
    <s v="tier - 2"/>
    <s v="tier - 2"/>
    <s v="R1011"/>
    <n v="46"/>
    <n v="12"/>
    <s v="Oct"/>
    <n v="1976"/>
  </r>
  <r>
    <s v="Id422"/>
    <s v="Jenny"/>
    <n v="27.645"/>
    <n v="11.03"/>
    <s v="Yes"/>
    <s v="No"/>
    <s v="No"/>
    <n v="1"/>
    <s v="Yes"/>
    <x v="1"/>
    <x v="0"/>
    <s v="13-06-1975"/>
    <n v="24536"/>
    <s v="tier - 2"/>
    <s v="tier - 2"/>
    <s v="R1012"/>
    <n v="47"/>
    <n v="13"/>
    <s v="Jun"/>
    <n v="1975"/>
  </r>
  <r>
    <s v="Id423"/>
    <s v="Emily"/>
    <n v="27.6"/>
    <n v="5.22"/>
    <s v="No"/>
    <s v="No"/>
    <s v="No"/>
    <n v="2"/>
    <s v="Yes"/>
    <x v="1"/>
    <x v="2"/>
    <s v="14-09-1972"/>
    <n v="24520"/>
    <s v="tier - 2"/>
    <s v="tier - 3"/>
    <s v="R1011"/>
    <n v="50"/>
    <n v="14"/>
    <s v="Sep"/>
    <n v="1972"/>
  </r>
  <r>
    <s v="Id424"/>
    <s v="Fabienne"/>
    <n v="25.08"/>
    <n v="9.52"/>
    <s v="Yes"/>
    <s v="No"/>
    <s v="No"/>
    <n v="2"/>
    <s v="No"/>
    <x v="1"/>
    <x v="0"/>
    <s v="21-10-1961"/>
    <n v="24513"/>
    <s v="tier - 2"/>
    <s v="tier - 2"/>
    <s v="R1013"/>
    <n v="61"/>
    <n v="21"/>
    <s v="Oct"/>
    <n v="1961"/>
  </r>
  <r>
    <s v="Id425"/>
    <s v="Jordan"/>
    <n v="30.02"/>
    <n v="11.09"/>
    <s v="No"/>
    <s v="No"/>
    <s v="No"/>
    <n v="0"/>
    <s v="No"/>
    <x v="0"/>
    <x v="0"/>
    <s v="06-07-1968"/>
    <n v="24476"/>
    <s v="tier - 2"/>
    <s v="tier - 2"/>
    <s v="R1012"/>
    <n v="54"/>
    <n v="6"/>
    <s v="Jul"/>
    <n v="1968"/>
  </r>
  <r>
    <s v="Id426"/>
    <s v="Matt"/>
    <n v="27.36"/>
    <n v="9.4499999999999993"/>
    <s v="Yes"/>
    <s v="No"/>
    <s v="No"/>
    <n v="2"/>
    <s v="Yes"/>
    <x v="1"/>
    <x v="0"/>
    <s v="30-11-1970"/>
    <n v="24394"/>
    <s v="tier - 2"/>
    <s v="tier - 3"/>
    <s v="R1012"/>
    <n v="52"/>
    <n v="30"/>
    <s v="Nov"/>
    <n v="1970"/>
  </r>
  <r>
    <s v="Id427"/>
    <s v="Taryn L"/>
    <n v="22.2"/>
    <n v="5.51"/>
    <s v="No"/>
    <s v="No"/>
    <s v="No"/>
    <n v="0"/>
    <s v="Yes"/>
    <x v="2"/>
    <x v="2"/>
    <s v="07-10-1999"/>
    <n v="24388"/>
    <s v="tier - 2"/>
    <s v="tier - 1"/>
    <s v="R1011"/>
    <n v="23"/>
    <n v="7"/>
    <s v="Oct"/>
    <n v="1999"/>
  </r>
  <r>
    <s v="Id428"/>
    <s v="Temima"/>
    <n v="25.71"/>
    <n v="4.18"/>
    <s v="No"/>
    <s v="yes"/>
    <s v="No"/>
    <n v="1"/>
    <s v="Yes"/>
    <x v="1"/>
    <x v="2"/>
    <s v="03-08-2004"/>
    <n v="24294"/>
    <s v="tier - 2"/>
    <s v="tier - 1"/>
    <s v="R1011"/>
    <n v="18"/>
    <n v="3"/>
    <s v="Aug"/>
    <n v="2004"/>
  </r>
  <r>
    <s v="Id429"/>
    <s v="Jennifer"/>
    <n v="41.91"/>
    <n v="5.98"/>
    <s v="Yes"/>
    <s v="No"/>
    <s v="No"/>
    <n v="1"/>
    <s v="No"/>
    <x v="0"/>
    <x v="1"/>
    <s v="16-12-1964"/>
    <n v="24227"/>
    <s v="tier - 2"/>
    <s v="tier - 1"/>
    <s v="R1013"/>
    <n v="58"/>
    <n v="16"/>
    <s v="Dec"/>
    <n v="1964"/>
  </r>
  <r>
    <s v="Id430"/>
    <s v="Serena M."/>
    <n v="25.85"/>
    <n v="10.16"/>
    <s v="No"/>
    <s v="No"/>
    <s v="No"/>
    <n v="0"/>
    <s v="Yes"/>
    <x v="1"/>
    <x v="0"/>
    <s v="10-09-1974"/>
    <n v="24181"/>
    <s v="tier - 2"/>
    <s v="tier - 1"/>
    <s v="R1013"/>
    <n v="48"/>
    <n v="10"/>
    <s v="Sep"/>
    <n v="1974"/>
  </r>
  <r>
    <s v="Id431"/>
    <s v="Victoria M."/>
    <n v="23.844999999999999"/>
    <n v="11.71"/>
    <s v="No"/>
    <s v="No"/>
    <s v="No"/>
    <n v="2"/>
    <s v="Yes"/>
    <x v="2"/>
    <x v="0"/>
    <s v="13-06-1973"/>
    <n v="24107"/>
    <s v="tier - 2"/>
    <s v="tier - 2"/>
    <s v="R1024"/>
    <n v="49"/>
    <n v="13"/>
    <s v="Jun"/>
    <n v="1973"/>
  </r>
  <r>
    <s v="Id432"/>
    <s v="Phoebe"/>
    <n v="30.59"/>
    <n v="5.23"/>
    <s v="No"/>
    <s v="No"/>
    <s v="Yes"/>
    <n v="1"/>
    <s v="No"/>
    <x v="0"/>
    <x v="2"/>
    <s v="30-12-2003"/>
    <n v="24060"/>
    <s v="tier - 2"/>
    <s v="tier - 2"/>
    <s v="R1012"/>
    <n v="19"/>
    <n v="30"/>
    <s v="Dec"/>
    <n v="2003"/>
  </r>
  <r>
    <s v="Id433"/>
    <s v="Corey"/>
    <n v="24.795000000000002"/>
    <n v="6.85"/>
    <s v="No"/>
    <s v="No"/>
    <s v="No"/>
    <n v="0"/>
    <s v="Yes"/>
    <x v="2"/>
    <x v="0"/>
    <s v="10-07-1971"/>
    <n v="23967"/>
    <s v="tier - 2"/>
    <s v="tier - 2"/>
    <s v="R1012"/>
    <n v="51"/>
    <n v="10"/>
    <s v="Jul"/>
    <n v="1971"/>
  </r>
  <r>
    <s v="Id434"/>
    <s v="Rebecca"/>
    <n v="24.13"/>
    <n v="7.05"/>
    <s v="Yes"/>
    <s v="No"/>
    <s v="No"/>
    <n v="2"/>
    <s v="Yes"/>
    <x v="2"/>
    <x v="0"/>
    <s v="08-08-1970"/>
    <n v="23888"/>
    <s v="tier - 2"/>
    <s v="tier - 3"/>
    <s v="R1012"/>
    <n v="52"/>
    <n v="8"/>
    <s v="Aug"/>
    <n v="1970"/>
  </r>
  <r>
    <s v="Id435"/>
    <s v="Nicholas D"/>
    <n v="25.84"/>
    <n v="11.64"/>
    <s v="No"/>
    <s v="No"/>
    <s v="No"/>
    <n v="2"/>
    <s v="Yes"/>
    <x v="1"/>
    <x v="0"/>
    <s v="27-06-1973"/>
    <n v="23807"/>
    <s v="tier - 2"/>
    <s v="tier - 3"/>
    <s v="R1012"/>
    <n v="49"/>
    <n v="27"/>
    <s v="Jun"/>
    <n v="1973"/>
  </r>
  <r>
    <s v="Id436"/>
    <s v="Christian"/>
    <n v="28"/>
    <n v="10.52"/>
    <s v="No"/>
    <s v="No"/>
    <s v="No"/>
    <n v="0"/>
    <s v="Yes"/>
    <x v="1"/>
    <x v="0"/>
    <s v="02-06-1974"/>
    <n v="23568"/>
    <s v="tier - 2"/>
    <s v="tier - 2"/>
    <s v="R1011"/>
    <n v="49"/>
    <n v="2"/>
    <s v="Jun"/>
    <n v="1974"/>
  </r>
  <r>
    <s v="Id437"/>
    <s v="Jonathon S."/>
    <n v="34.1"/>
    <n v="4.01"/>
    <s v="Yes"/>
    <s v="No"/>
    <s v="Yes"/>
    <n v="1"/>
    <s v="No"/>
    <x v="0"/>
    <x v="2"/>
    <s v="26-08-1983"/>
    <n v="23563"/>
    <s v="tier - 2"/>
    <s v="tier - 2"/>
    <s v="R1013"/>
    <n v="39"/>
    <n v="26"/>
    <s v="Aug"/>
    <n v="1983"/>
  </r>
  <r>
    <s v="Id438"/>
    <s v="Caroline"/>
    <n v="26.125"/>
    <n v="8.56"/>
    <s v="Yes"/>
    <s v="No"/>
    <s v="No"/>
    <n v="1"/>
    <s v="Yes"/>
    <x v="1"/>
    <x v="0"/>
    <s v="13-11-1975"/>
    <n v="23401"/>
    <s v="tier - 2"/>
    <s v="tier - 3"/>
    <s v="R1024"/>
    <n v="47"/>
    <n v="13"/>
    <s v="Nov"/>
    <n v="1975"/>
  </r>
  <r>
    <s v="Id439"/>
    <s v="Joshua D."/>
    <n v="25.6"/>
    <n v="10.5"/>
    <s v="No"/>
    <s v="No"/>
    <s v="No"/>
    <n v="2"/>
    <s v="Yes"/>
    <x v="1"/>
    <x v="0"/>
    <s v="22-10-1973"/>
    <n v="23307"/>
    <s v="tier - 2"/>
    <s v="tier - 2"/>
    <s v="R1011"/>
    <n v="49"/>
    <n v="22"/>
    <s v="Oct"/>
    <n v="1973"/>
  </r>
  <r>
    <s v="Id440"/>
    <s v="Nichole"/>
    <n v="24.32"/>
    <n v="6.39"/>
    <s v="No"/>
    <s v="No"/>
    <s v="No"/>
    <n v="0"/>
    <s v="No"/>
    <x v="2"/>
    <x v="1"/>
    <s v="03-10-1994"/>
    <n v="23289"/>
    <s v="tier - 2"/>
    <s v="tier - 3"/>
    <s v="R1024"/>
    <n v="28"/>
    <n v="3"/>
    <s v="Oct"/>
    <n v="1994"/>
  </r>
  <r>
    <s v="Id441"/>
    <s v="Denise M"/>
    <n v="22.88"/>
    <n v="5.71"/>
    <s v="Yes"/>
    <s v="No"/>
    <s v="Yes"/>
    <n v="1"/>
    <s v="Yes"/>
    <x v="2"/>
    <x v="1"/>
    <s v="14-11-1969"/>
    <n v="23245"/>
    <s v="tier - 2"/>
    <s v="tier - 3"/>
    <s v="R1013"/>
    <n v="53"/>
    <n v="14"/>
    <s v="Nov"/>
    <n v="1969"/>
  </r>
  <r>
    <s v="Id442"/>
    <s v="Peter R."/>
    <n v="24.984999999999999"/>
    <n v="4.43"/>
    <s v="Yes"/>
    <s v="No"/>
    <s v="Yes"/>
    <n v="1"/>
    <s v="No"/>
    <x v="2"/>
    <x v="2"/>
    <s v="07-08-1997"/>
    <n v="23241"/>
    <s v="tier - 2"/>
    <s v="tier - 3"/>
    <s v="R1018"/>
    <n v="25"/>
    <n v="7"/>
    <s v="Aug"/>
    <n v="1997"/>
  </r>
  <r>
    <s v="Id443"/>
    <s v="Johnson K"/>
    <n v="33.1"/>
    <n v="5.52"/>
    <s v="No"/>
    <s v="No"/>
    <s v="Yes"/>
    <n v="1"/>
    <s v="No"/>
    <x v="0"/>
    <x v="2"/>
    <s v="14-12-2003"/>
    <n v="23083"/>
    <s v="tier - 2"/>
    <s v="tier - 2"/>
    <s v="R1011"/>
    <n v="19"/>
    <n v="14"/>
    <s v="Dec"/>
    <n v="2003"/>
  </r>
  <r>
    <s v="Id444"/>
    <s v="Katherine"/>
    <n v="27.83"/>
    <n v="9.1999999999999993"/>
    <s v="Yes"/>
    <s v="No"/>
    <s v="No"/>
    <n v="1"/>
    <s v="Yes"/>
    <x v="1"/>
    <x v="0"/>
    <s v="09-09-1975"/>
    <n v="23065"/>
    <s v="tier - 2"/>
    <s v="tier - 2"/>
    <s v="R1013"/>
    <n v="47"/>
    <n v="9"/>
    <s v="Sep"/>
    <n v="1975"/>
  </r>
  <r>
    <s v="Id445"/>
    <s v="Lynda"/>
    <n v="30.875"/>
    <n v="10.97"/>
    <s v="Yes"/>
    <s v="No"/>
    <s v="No"/>
    <n v="2"/>
    <s v="No"/>
    <x v="0"/>
    <x v="0"/>
    <s v="09-11-1970"/>
    <n v="23046"/>
    <s v="tier - 2"/>
    <s v="tier - 2"/>
    <s v="R1024"/>
    <n v="52"/>
    <n v="9"/>
    <s v="Nov"/>
    <n v="1970"/>
  </r>
  <r>
    <s v="Id446"/>
    <s v="Anthony"/>
    <n v="27.265000000000001"/>
    <n v="4.25"/>
    <s v="No"/>
    <s v="No"/>
    <s v="Yes"/>
    <n v="1"/>
    <s v="No"/>
    <x v="1"/>
    <x v="2"/>
    <s v="25-07-2003"/>
    <n v="22494"/>
    <s v="tier - 2"/>
    <s v="tier - 1"/>
    <s v="R1012"/>
    <n v="19"/>
    <n v="25"/>
    <s v="Jul"/>
    <n v="2003"/>
  </r>
  <r>
    <s v="Id447"/>
    <s v="Linnea C."/>
    <n v="26.7"/>
    <n v="5.23"/>
    <s v="No"/>
    <s v="No"/>
    <s v="Yes"/>
    <n v="1"/>
    <s v="Yes"/>
    <x v="1"/>
    <x v="2"/>
    <s v="14-11-1979"/>
    <n v="22479"/>
    <s v="tier - 3"/>
    <s v="tier - 2"/>
    <s v="R1011"/>
    <n v="43"/>
    <n v="14"/>
    <s v="Nov"/>
    <n v="1979"/>
  </r>
  <r>
    <s v="Id448"/>
    <s v="Massimiliano A."/>
    <n v="29.925000000000001"/>
    <n v="5.96"/>
    <s v="Yes"/>
    <s v="No"/>
    <s v="Yes"/>
    <n v="1"/>
    <s v="Yes"/>
    <x v="1"/>
    <x v="1"/>
    <s v="21-12-1983"/>
    <n v="22462"/>
    <s v="tier - 3"/>
    <s v="tier - 1"/>
    <s v="R1019"/>
    <n v="39"/>
    <n v="21"/>
    <s v="Dec"/>
    <n v="1983"/>
  </r>
  <r>
    <s v="Id449"/>
    <s v="James M."/>
    <n v="19.95"/>
    <n v="4.29"/>
    <s v="Yes"/>
    <s v="No"/>
    <s v="No"/>
    <n v="2"/>
    <s v="Yes"/>
    <x v="2"/>
    <x v="2"/>
    <s v="18-08-1966"/>
    <n v="22413"/>
    <s v="tier - 3"/>
    <s v="tier - 3"/>
    <s v="R1014"/>
    <n v="56"/>
    <n v="18"/>
    <s v="Aug"/>
    <n v="1966"/>
  </r>
  <r>
    <s v="Id450"/>
    <s v="Lauren"/>
    <n v="24.225000000000001"/>
    <n v="4.09"/>
    <s v="No"/>
    <s v="No"/>
    <s v="No"/>
    <n v="0"/>
    <s v="No"/>
    <x v="2"/>
    <x v="2"/>
    <s v="26-08-1999"/>
    <n v="22396"/>
    <s v="tier - 3"/>
    <s v="tier - 2"/>
    <s v="R1024"/>
    <n v="23"/>
    <n v="26"/>
    <s v="Aug"/>
    <n v="1999"/>
  </r>
  <r>
    <s v="Id451"/>
    <s v="Michele V."/>
    <n v="28.12"/>
    <n v="4.88"/>
    <s v="No"/>
    <s v="No"/>
    <s v="No"/>
    <n v="0"/>
    <s v="Yes"/>
    <x v="1"/>
    <x v="2"/>
    <s v="27-12-1982"/>
    <n v="22332"/>
    <s v="tier - 2"/>
    <s v="tier - 3"/>
    <s v="R1024"/>
    <n v="40"/>
    <n v="27"/>
    <s v="Dec"/>
    <n v="1982"/>
  </r>
  <r>
    <s v="Id452"/>
    <s v="Xiao"/>
    <n v="23.21"/>
    <n v="6.76"/>
    <s v="No"/>
    <s v="No"/>
    <s v="No"/>
    <n v="0"/>
    <s v="Yes"/>
    <x v="2"/>
    <x v="0"/>
    <s v="16-06-1971"/>
    <n v="22218"/>
    <s v="tier - 2"/>
    <s v="tier - 3"/>
    <s v="R1013"/>
    <n v="51"/>
    <n v="16"/>
    <s v="Jun"/>
    <n v="1971"/>
  </r>
  <r>
    <s v="Id453"/>
    <s v="Harper L"/>
    <n v="23.98"/>
    <n v="10.67"/>
    <s v="No"/>
    <s v="No"/>
    <s v="No"/>
    <n v="0"/>
    <s v="No"/>
    <x v="2"/>
    <x v="0"/>
    <s v="24-08-1965"/>
    <n v="22192"/>
    <s v="tier - 3"/>
    <s v="tier - 1"/>
    <s v="R1013"/>
    <n v="57"/>
    <n v="24"/>
    <s v="Aug"/>
    <n v="1965"/>
  </r>
  <r>
    <s v="Id454"/>
    <s v="Nick"/>
    <n v="30"/>
    <n v="6.21"/>
    <s v="No"/>
    <s v="No"/>
    <s v="No"/>
    <n v="0"/>
    <s v="Yes"/>
    <x v="0"/>
    <x v="1"/>
    <s v="12-09-1980"/>
    <n v="22144"/>
    <s v="tier - 2"/>
    <s v="tier - 2"/>
    <s v="R1011"/>
    <n v="42"/>
    <n v="12"/>
    <s v="Sep"/>
    <n v="1980"/>
  </r>
  <r>
    <s v="Id455"/>
    <s v="Scott"/>
    <n v="17.350000000000001"/>
    <n v="5.03"/>
    <s v="Yes"/>
    <s v="No"/>
    <s v="No"/>
    <n v="0"/>
    <s v="Yes"/>
    <x v="3"/>
    <x v="2"/>
    <s v="28-08-2001"/>
    <n v="22098"/>
    <s v="tier - 3"/>
    <s v="tier - 1"/>
    <s v="R1011"/>
    <n v="21"/>
    <n v="28"/>
    <s v="Aug"/>
    <n v="2001"/>
  </r>
  <r>
    <s v="Id456"/>
    <s v="Wilson"/>
    <n v="22.704999999999998"/>
    <n v="5.27"/>
    <s v="No"/>
    <s v="No"/>
    <s v="No"/>
    <n v="0"/>
    <s v="No"/>
    <x v="2"/>
    <x v="2"/>
    <s v="14-10-1989"/>
    <n v="21984"/>
    <s v="tier - 3"/>
    <s v="tier - 1"/>
    <s v="R1012"/>
    <n v="33"/>
    <n v="14"/>
    <s v="Oct"/>
    <n v="1989"/>
  </r>
  <r>
    <s v="Id457"/>
    <s v="Lee"/>
    <n v="25.41"/>
    <n v="10.53"/>
    <s v="Yes"/>
    <s v="No"/>
    <s v="No"/>
    <n v="1"/>
    <s v="Yes"/>
    <x v="1"/>
    <x v="0"/>
    <s v="19-12-1975"/>
    <n v="21979"/>
    <s v="tier - 3"/>
    <s v="tier - 3"/>
    <s v="R1013"/>
    <n v="47"/>
    <n v="19"/>
    <s v="Dec"/>
    <n v="1975"/>
  </r>
  <r>
    <s v="Id458"/>
    <s v="Shizhong"/>
    <n v="18.23"/>
    <n v="5.78"/>
    <s v="No"/>
    <s v="No"/>
    <s v="Yes"/>
    <n v="1"/>
    <s v="Yes"/>
    <x v="3"/>
    <x v="1"/>
    <s v="28-09-2003"/>
    <n v="21882"/>
    <s v="tier - 2"/>
    <s v="tier - 1"/>
    <s v="R1011"/>
    <n v="19"/>
    <n v="28"/>
    <s v="Sep"/>
    <n v="2003"/>
  </r>
  <r>
    <s v="Id459"/>
    <s v="Marie-Claire"/>
    <n v="24.7"/>
    <n v="4.3600000000000003"/>
    <s v="No"/>
    <s v="No"/>
    <s v="Yes"/>
    <n v="1"/>
    <s v="Yes"/>
    <x v="2"/>
    <x v="2"/>
    <s v="17-08-1979"/>
    <n v="21881"/>
    <s v="tier - 3"/>
    <s v="tier - 1"/>
    <s v="R1012"/>
    <n v="43"/>
    <n v="17"/>
    <s v="Aug"/>
    <n v="1979"/>
  </r>
  <r>
    <s v="Id460"/>
    <s v="Todd J."/>
    <n v="37.4"/>
    <n v="9.7200000000000006"/>
    <s v="Yes"/>
    <s v="No"/>
    <s v="Yes"/>
    <n v="1"/>
    <s v="No"/>
    <x v="0"/>
    <x v="0"/>
    <s v="27-08-1963"/>
    <n v="21797"/>
    <s v="tier - 3"/>
    <s v="tier - 1"/>
    <s v="R1011"/>
    <n v="59"/>
    <n v="27"/>
    <s v="Aug"/>
    <n v="1963"/>
  </r>
  <r>
    <s v="Id461"/>
    <s v="Carolyn"/>
    <n v="26.885000000000002"/>
    <n v="5.18"/>
    <s v="No"/>
    <s v="No"/>
    <s v="Yes"/>
    <n v="1"/>
    <s v="Yes"/>
    <x v="1"/>
    <x v="2"/>
    <s v="28-09-1979"/>
    <n v="21774"/>
    <s v="tier - 3"/>
    <s v="tier - 2"/>
    <s v="R1012"/>
    <n v="43"/>
    <n v="28"/>
    <s v="Sep"/>
    <n v="1979"/>
  </r>
  <r>
    <s v="Id462"/>
    <s v="Lindsey"/>
    <n v="25.27"/>
    <n v="5.29"/>
    <s v="No"/>
    <s v="No"/>
    <s v="Yes"/>
    <n v="1"/>
    <s v="Yes"/>
    <x v="1"/>
    <x v="2"/>
    <s v="20-09-1979"/>
    <n v="21771"/>
    <s v="tier - 3"/>
    <s v="tier - 1"/>
    <s v="R1024"/>
    <n v="43"/>
    <n v="20"/>
    <s v="Sep"/>
    <n v="1979"/>
  </r>
  <r>
    <s v="Id463"/>
    <s v="Marissa D"/>
    <n v="23.655000000000001"/>
    <n v="4.8600000000000003"/>
    <s v="Yes"/>
    <s v="No"/>
    <s v="No"/>
    <n v="0"/>
    <s v="Yes"/>
    <x v="2"/>
    <x v="2"/>
    <s v="18-07-1976"/>
    <n v="21677"/>
    <s v="tier - 3"/>
    <s v="tier - 1"/>
    <s v="R1012"/>
    <n v="46"/>
    <n v="18"/>
    <s v="Jul"/>
    <n v="1976"/>
  </r>
  <r>
    <s v="Id464"/>
    <s v="Jean Luc"/>
    <n v="55.05"/>
    <n v="7.66"/>
    <s v="No"/>
    <s v="No"/>
    <s v="No"/>
    <n v="0"/>
    <s v="No"/>
    <x v="0"/>
    <x v="0"/>
    <s v="16-11-1962"/>
    <n v="21661"/>
    <s v="tier - 2"/>
    <s v="tier - 2"/>
    <s v="R1012"/>
    <n v="60"/>
    <n v="16"/>
    <s v="Nov"/>
    <n v="1962"/>
  </r>
  <r>
    <s v="Id465"/>
    <s v="Danielle"/>
    <n v="24.89"/>
    <n v="6.1"/>
    <s v="Yes"/>
    <s v="No"/>
    <s v="Yes"/>
    <n v="1"/>
    <s v="Yes"/>
    <x v="2"/>
    <x v="1"/>
    <s v="25-12-1983"/>
    <n v="21660"/>
    <s v="tier - 3"/>
    <s v="tier - 3"/>
    <s v="R1024"/>
    <n v="39"/>
    <n v="25"/>
    <s v="Dec"/>
    <n v="1983"/>
  </r>
  <r>
    <s v="Id466"/>
    <s v="Jim"/>
    <n v="18.715"/>
    <n v="4.4400000000000004"/>
    <s v="No"/>
    <s v="No"/>
    <s v="No"/>
    <n v="0"/>
    <s v="No"/>
    <x v="2"/>
    <x v="2"/>
    <s v="12-06-1999"/>
    <n v="21595"/>
    <s v="tier - 2"/>
    <s v="tier - 3"/>
    <s v="R1012"/>
    <n v="23"/>
    <n v="12"/>
    <s v="Jun"/>
    <n v="1999"/>
  </r>
  <r>
    <s v="Id467"/>
    <s v="Matthew T"/>
    <n v="28.12"/>
    <n v="6.15"/>
    <s v="No"/>
    <s v="No"/>
    <s v="No"/>
    <n v="0"/>
    <s v="Yes"/>
    <x v="1"/>
    <x v="1"/>
    <s v="21-11-1990"/>
    <n v="21472"/>
    <s v="tier - 2"/>
    <s v="tier - 2"/>
    <s v="R1012"/>
    <n v="32"/>
    <n v="21"/>
    <s v="Nov"/>
    <n v="1990"/>
  </r>
  <r>
    <s v="Id468"/>
    <s v="Rachel L."/>
    <n v="26.6"/>
    <n v="4.53"/>
    <s v="No"/>
    <s v="No"/>
    <s v="No"/>
    <n v="0"/>
    <s v="Yes"/>
    <x v="1"/>
    <x v="2"/>
    <s v="04-09-1980"/>
    <n v="21349"/>
    <s v="tier - 2"/>
    <s v="tier - 1"/>
    <s v="R1012"/>
    <n v="42"/>
    <n v="4"/>
    <s v="Sep"/>
    <n v="1980"/>
  </r>
  <r>
    <s v="Id469"/>
    <s v="Corina"/>
    <n v="30.114999999999998"/>
    <n v="5.48"/>
    <s v="No"/>
    <s v="yes"/>
    <s v="No"/>
    <n v="1"/>
    <s v="No"/>
    <x v="0"/>
    <x v="2"/>
    <s v="04-08-2004"/>
    <n v="21345"/>
    <s v="tier - 3"/>
    <s v="tier - 1"/>
    <s v="R1024"/>
    <n v="18"/>
    <n v="4"/>
    <s v="Aug"/>
    <n v="2004"/>
  </r>
  <r>
    <s v="Id470"/>
    <s v="Guannan"/>
    <n v="24.605"/>
    <n v="5.48"/>
    <s v="No"/>
    <s v="No"/>
    <s v="No"/>
    <n v="0"/>
    <s v="Yes"/>
    <x v="2"/>
    <x v="2"/>
    <s v="10-12-1980"/>
    <n v="21259"/>
    <s v="tier - 3"/>
    <s v="tier - 3"/>
    <s v="R1019"/>
    <n v="42"/>
    <n v="10"/>
    <s v="Dec"/>
    <n v="1980"/>
  </r>
  <r>
    <s v="Id471"/>
    <s v="Don"/>
    <n v="29.6"/>
    <n v="8.1"/>
    <s v="No"/>
    <s v="No"/>
    <s v="No"/>
    <n v="0"/>
    <s v="No"/>
    <x v="1"/>
    <x v="0"/>
    <s v="03-09-1974"/>
    <n v="21232"/>
    <s v="tier - 3"/>
    <s v="tier - 2"/>
    <s v="R1011"/>
    <n v="48"/>
    <n v="3"/>
    <s v="Sep"/>
    <n v="1974"/>
  </r>
  <r>
    <s v="Id472"/>
    <s v="Chris"/>
    <n v="24.42"/>
    <n v="7.16"/>
    <s v="No"/>
    <s v="No"/>
    <s v="No"/>
    <n v="0"/>
    <s v="Yes"/>
    <x v="2"/>
    <x v="0"/>
    <s v="14-10-1974"/>
    <n v="21224"/>
    <s v="tier - 3"/>
    <s v="tier - 2"/>
    <s v="R1013"/>
    <n v="48"/>
    <n v="14"/>
    <s v="Oct"/>
    <n v="1974"/>
  </r>
  <r>
    <s v="Id473"/>
    <s v="Gavin V."/>
    <n v="20.9"/>
    <n v="4.55"/>
    <s v="Yes"/>
    <s v="No"/>
    <s v="Yes"/>
    <n v="1"/>
    <s v="Yes"/>
    <x v="2"/>
    <x v="2"/>
    <s v="26-08-1969"/>
    <n v="21196"/>
    <s v="tier - 3"/>
    <s v="tier - 1"/>
    <s v="R1013"/>
    <n v="53"/>
    <n v="26"/>
    <s v="Aug"/>
    <n v="1969"/>
  </r>
  <r>
    <s v="Id474"/>
    <s v="David"/>
    <n v="22.895"/>
    <n v="6.03"/>
    <s v="No"/>
    <s v="No"/>
    <s v="No"/>
    <n v="0"/>
    <s v="Yes"/>
    <x v="2"/>
    <x v="1"/>
    <s v="23-11-1977"/>
    <n v="21099"/>
    <s v="tier - 3"/>
    <s v="tier - 3"/>
    <s v="R1012"/>
    <n v="45"/>
    <n v="23"/>
    <s v="Nov"/>
    <n v="1977"/>
  </r>
  <r>
    <s v="Id475"/>
    <s v="Jatin"/>
    <n v="28.3"/>
    <n v="5.47"/>
    <s v="Yes"/>
    <s v="No"/>
    <s v="Yes"/>
    <n v="1"/>
    <s v="Yes"/>
    <x v="1"/>
    <x v="2"/>
    <s v="02-07-1983"/>
    <n v="21082"/>
    <s v="tier - 3"/>
    <s v="tier - 2"/>
    <s v="R1011"/>
    <n v="39"/>
    <n v="2"/>
    <s v="Jul"/>
    <n v="1983"/>
  </r>
  <r>
    <s v="Id476"/>
    <s v="J P. II"/>
    <n v="54.3"/>
    <n v="4.1500000000000004"/>
    <s v="Yes"/>
    <s v="No"/>
    <s v="No"/>
    <n v="1"/>
    <s v="No"/>
    <x v="0"/>
    <x v="2"/>
    <s v="19-11-1964"/>
    <n v="20893"/>
    <s v="tier - 2"/>
    <s v="tier - 3"/>
    <s v="R1012"/>
    <n v="58"/>
    <n v="19"/>
    <s v="Nov"/>
    <n v="1964"/>
  </r>
  <r>
    <s v="Id477"/>
    <s v="Angela M."/>
    <n v="33.344999999999999"/>
    <n v="11.32"/>
    <s v="Yes"/>
    <s v="No"/>
    <s v="No"/>
    <n v="1"/>
    <s v="No"/>
    <x v="0"/>
    <x v="0"/>
    <s v="08-12-1975"/>
    <n v="20879"/>
    <s v="tier - 2"/>
    <s v="tier - 1"/>
    <s v="R1024"/>
    <n v="47"/>
    <n v="8"/>
    <s v="Dec"/>
    <n v="1975"/>
  </r>
  <r>
    <s v="Id478"/>
    <s v="Blake K."/>
    <n v="33"/>
    <n v="9.51"/>
    <s v="Yes"/>
    <s v="No"/>
    <s v="No"/>
    <n v="0"/>
    <s v="No"/>
    <x v="0"/>
    <x v="0"/>
    <s v="08-09-1967"/>
    <n v="20781"/>
    <s v="tier - 2"/>
    <s v="tier - 3"/>
    <s v="R1013"/>
    <n v="55"/>
    <n v="8"/>
    <s v="Sep"/>
    <n v="1967"/>
  </r>
  <r>
    <s v="Id479"/>
    <s v="Brian T."/>
    <n v="28.024999999999999"/>
    <n v="7.67"/>
    <s v="Yes"/>
    <s v="No"/>
    <s v="No"/>
    <n v="1"/>
    <s v="Yes"/>
    <x v="1"/>
    <x v="0"/>
    <s v="04-08-1986"/>
    <n v="20774"/>
    <s v="tier - 2"/>
    <s v="tier - 3"/>
    <s v="R1017"/>
    <n v="36"/>
    <n v="4"/>
    <s v="Aug"/>
    <n v="1986"/>
  </r>
  <r>
    <s v="Id480"/>
    <s v="Damon"/>
    <n v="28.69"/>
    <n v="6.23"/>
    <s v="No"/>
    <s v="No"/>
    <s v="No"/>
    <n v="1"/>
    <s v="Yes"/>
    <x v="1"/>
    <x v="1"/>
    <s v="14-09-1992"/>
    <n v="20746"/>
    <s v="tier - 3"/>
    <s v="tier - 1"/>
    <s v="R1012"/>
    <n v="30"/>
    <n v="14"/>
    <s v="Sep"/>
    <n v="1992"/>
  </r>
  <r>
    <s v="Id481"/>
    <s v="Jeffrey"/>
    <n v="40.28"/>
    <n v="8.9"/>
    <s v="No"/>
    <s v="No"/>
    <s v="No"/>
    <n v="0"/>
    <s v="No"/>
    <x v="0"/>
    <x v="0"/>
    <s v="01-08-1965"/>
    <n v="20709"/>
    <s v="tier - 3"/>
    <s v="tier - 2"/>
    <s v="R1019"/>
    <n v="57"/>
    <n v="1"/>
    <s v="Aug"/>
    <n v="1965"/>
  </r>
  <r>
    <s v="Id482"/>
    <s v="Malcolm J."/>
    <n v="37.299999999999997"/>
    <n v="7.79"/>
    <s v="Yes"/>
    <s v="No"/>
    <s v="No"/>
    <n v="0"/>
    <s v="No"/>
    <x v="0"/>
    <x v="0"/>
    <s v="17-12-1967"/>
    <n v="20630"/>
    <s v="tier - 2"/>
    <s v="tier - 3"/>
    <s v="R1011"/>
    <n v="55"/>
    <n v="17"/>
    <s v="Dec"/>
    <n v="1967"/>
  </r>
  <r>
    <s v="Id483"/>
    <s v="Margaret B."/>
    <n v="54.47"/>
    <n v="4.49"/>
    <s v="Yes"/>
    <s v="No"/>
    <s v="No"/>
    <n v="2"/>
    <s v="No"/>
    <x v="0"/>
    <x v="2"/>
    <s v="09-07-1966"/>
    <n v="20568"/>
    <s v="tier - 3"/>
    <s v="tier - 2"/>
    <s v="R1012"/>
    <n v="56"/>
    <n v="9"/>
    <s v="Jul"/>
    <n v="1966"/>
  </r>
  <r>
    <s v="Id484"/>
    <s v="Helen"/>
    <n v="38.06"/>
    <n v="5.24"/>
    <s v="Yes"/>
    <s v="No"/>
    <s v="Yes"/>
    <n v="1"/>
    <s v="No"/>
    <x v="0"/>
    <x v="2"/>
    <s v="13-10-1969"/>
    <n v="20463"/>
    <s v="tier - 2"/>
    <s v="tier - 2"/>
    <s v="R1013"/>
    <n v="53"/>
    <n v="13"/>
    <s v="Oct"/>
    <n v="1969"/>
  </r>
  <r>
    <s v="Id485"/>
    <s v="Matthew"/>
    <n v="51.47"/>
    <n v="9.6"/>
    <s v="No"/>
    <s v="No"/>
    <s v="No"/>
    <n v="0"/>
    <s v="No"/>
    <x v="0"/>
    <x v="0"/>
    <s v="18-10-1962"/>
    <n v="20447"/>
    <s v="tier - 2"/>
    <s v="tier - 1"/>
    <s v="R1012"/>
    <n v="60"/>
    <n v="18"/>
    <s v="Oct"/>
    <n v="1962"/>
  </r>
  <r>
    <s v="Id486"/>
    <s v="Jeff"/>
    <n v="29.8"/>
    <n v="5.78"/>
    <s v="Yes"/>
    <s v="No"/>
    <s v="No"/>
    <n v="0"/>
    <s v="No"/>
    <x v="1"/>
    <x v="1"/>
    <s v="12-07-1985"/>
    <n v="20421"/>
    <s v="tier - 3"/>
    <s v="tier - 2"/>
    <s v="R1011"/>
    <n v="37"/>
    <n v="12"/>
    <s v="Jul"/>
    <n v="1985"/>
  </r>
  <r>
    <s v="Id487"/>
    <s v="Tara R"/>
    <n v="49.77"/>
    <n v="7.02"/>
    <s v="No"/>
    <s v="No"/>
    <s v="No"/>
    <n v="0"/>
    <s v="No"/>
    <x v="0"/>
    <x v="0"/>
    <s v="02-07-1962"/>
    <n v="20355"/>
    <s v="tier - 3"/>
    <s v="tier - 2"/>
    <s v="R1026"/>
    <n v="60"/>
    <n v="2"/>
    <s v="Jul"/>
    <n v="1962"/>
  </r>
  <r>
    <s v="Id488"/>
    <s v="Kristin"/>
    <n v="25.555"/>
    <n v="4.09"/>
    <s v="Yes"/>
    <s v="No"/>
    <s v="No"/>
    <n v="0"/>
    <s v="Yes"/>
    <x v="1"/>
    <x v="2"/>
    <s v="17-09-1985"/>
    <n v="20297"/>
    <s v="tier - 3"/>
    <s v="tier - 1"/>
    <s v="R1024"/>
    <n v="37"/>
    <n v="17"/>
    <s v="Sep"/>
    <n v="1985"/>
  </r>
  <r>
    <s v="Id489"/>
    <s v="Timothy"/>
    <n v="29.64"/>
    <n v="4.93"/>
    <s v="No"/>
    <s v="No"/>
    <s v="Yes"/>
    <n v="1"/>
    <s v="No"/>
    <x v="1"/>
    <x v="2"/>
    <s v="07-09-1993"/>
    <n v="20278"/>
    <s v="tier - 3"/>
    <s v="tier - 3"/>
    <s v="R1016"/>
    <n v="29"/>
    <n v="7"/>
    <s v="Sep"/>
    <n v="1993"/>
  </r>
  <r>
    <s v="Id490"/>
    <s v="Scott"/>
    <n v="53.93"/>
    <n v="5.34"/>
    <s v="Yes"/>
    <s v="No"/>
    <s v="No"/>
    <n v="2"/>
    <s v="No"/>
    <x v="0"/>
    <x v="2"/>
    <s v="22-08-1966"/>
    <n v="20254"/>
    <s v="tier - 2"/>
    <s v="tier - 3"/>
    <s v="R1012"/>
    <n v="56"/>
    <n v="22"/>
    <s v="Aug"/>
    <n v="1966"/>
  </r>
  <r>
    <s v="Id491"/>
    <s v="Carly E"/>
    <n v="28.024999999999999"/>
    <n v="5.65"/>
    <s v="No"/>
    <s v="No"/>
    <s v="No"/>
    <n v="1"/>
    <s v="Yes"/>
    <x v="1"/>
    <x v="2"/>
    <s v="17-10-1987"/>
    <n v="20235"/>
    <s v="tier - 2"/>
    <s v="tier - 3"/>
    <s v="R1012"/>
    <n v="35"/>
    <n v="17"/>
    <s v="Oct"/>
    <n v="1987"/>
  </r>
  <r>
    <s v="Id492"/>
    <s v="Lisa"/>
    <n v="27.5"/>
    <n v="4.49"/>
    <s v="No"/>
    <s v="No"/>
    <s v="No"/>
    <n v="0"/>
    <s v="No"/>
    <x v="1"/>
    <x v="2"/>
    <s v="08-06-1994"/>
    <n v="20178"/>
    <s v="tier - 2"/>
    <s v="tier - 1"/>
    <s v="R1011"/>
    <n v="29"/>
    <n v="8"/>
    <s v="Jun"/>
    <n v="1994"/>
  </r>
  <r>
    <s v="Id493"/>
    <s v="Stacey"/>
    <n v="21.8"/>
    <n v="10.55"/>
    <s v="No"/>
    <s v="No"/>
    <s v="No"/>
    <n v="0"/>
    <s v="Yes"/>
    <x v="2"/>
    <x v="0"/>
    <s v="09-07-2002"/>
    <n v="20167"/>
    <s v="tier - 3"/>
    <s v="tier - 3"/>
    <s v="R1011"/>
    <n v="20"/>
    <n v="9"/>
    <s v="Jul"/>
    <n v="2002"/>
  </r>
  <r>
    <s v="Id494"/>
    <s v="Louis"/>
    <n v="26.41"/>
    <n v="4.92"/>
    <s v="Yes"/>
    <s v="No"/>
    <s v="Yes"/>
    <n v="1"/>
    <s v="Yes"/>
    <x v="1"/>
    <x v="2"/>
    <s v="06-10-1983"/>
    <n v="20149"/>
    <s v="tier - 2"/>
    <s v="tier - 1"/>
    <s v="R1016"/>
    <n v="39"/>
    <n v="6"/>
    <s v="Oct"/>
    <n v="1983"/>
  </r>
  <r>
    <s v="Id495"/>
    <s v="Brian R."/>
    <n v="27.835000000000001"/>
    <n v="5.9"/>
    <s v="Yes"/>
    <s v="No"/>
    <s v="No"/>
    <n v="1"/>
    <s v="Yes"/>
    <x v="1"/>
    <x v="1"/>
    <s v="25-07-1988"/>
    <n v="20010"/>
    <s v="tier - 2"/>
    <s v="tier - 1"/>
    <s v="R1012"/>
    <n v="34"/>
    <n v="25"/>
    <s v="Jul"/>
    <n v="1988"/>
  </r>
  <r>
    <s v="Id496"/>
    <s v="Jessica"/>
    <n v="51.74"/>
    <n v="4.9800000000000004"/>
    <s v="Yes"/>
    <s v="No"/>
    <s v="No"/>
    <n v="2"/>
    <s v="No"/>
    <x v="0"/>
    <x v="2"/>
    <s v="10-08-1966"/>
    <n v="19995"/>
    <s v="tier - 1"/>
    <s v="tier - 3"/>
    <s v="R1026"/>
    <n v="56"/>
    <n v="10"/>
    <s v="Aug"/>
    <n v="1966"/>
  </r>
  <r>
    <s v="Id497"/>
    <s v="Dawn M."/>
    <n v="23.37"/>
    <n v="5.8"/>
    <s v="No"/>
    <s v="No"/>
    <s v="No"/>
    <n v="0"/>
    <s v="Yes"/>
    <x v="2"/>
    <x v="1"/>
    <s v="09-10-1980"/>
    <n v="19965"/>
    <s v="tier - 1"/>
    <s v="tier - 2"/>
    <s v="R1024"/>
    <n v="42"/>
    <n v="9"/>
    <s v="Oct"/>
    <n v="1980"/>
  </r>
  <r>
    <s v="Id498"/>
    <s v="Chris"/>
    <n v="29.7"/>
    <n v="6.21"/>
    <s v="Yes"/>
    <s v="No"/>
    <s v="Yes"/>
    <n v="1"/>
    <s v="Yes"/>
    <x v="1"/>
    <x v="1"/>
    <s v="18-10-1997"/>
    <n v="19933"/>
    <s v="tier - 1"/>
    <s v="tier - 3"/>
    <s v="R1011"/>
    <n v="25"/>
    <n v="18"/>
    <s v="Oct"/>
    <n v="1997"/>
  </r>
  <r>
    <s v="Id499"/>
    <s v="Karen"/>
    <n v="20.045000000000002"/>
    <n v="6.17"/>
    <s v="No"/>
    <s v="No"/>
    <s v="Yes"/>
    <n v="1"/>
    <s v="Yes"/>
    <x v="2"/>
    <x v="1"/>
    <s v="30-10-1979"/>
    <n v="19798"/>
    <s v="tier - 1"/>
    <s v="tier - 1"/>
    <s v="R1024"/>
    <n v="43"/>
    <n v="30"/>
    <s v="Oct"/>
    <n v="1979"/>
  </r>
  <r>
    <s v="Id500"/>
    <s v="Jessica"/>
    <n v="27.83"/>
    <n v="5.36"/>
    <s v="No"/>
    <s v="No"/>
    <s v="No"/>
    <n v="2"/>
    <s v="No"/>
    <x v="1"/>
    <x v="2"/>
    <s v="14-06-1972"/>
    <n v="19749"/>
    <s v="tier - 1"/>
    <s v="tier - 3"/>
    <s v="R1013"/>
    <n v="50"/>
    <n v="14"/>
    <s v="Jun"/>
    <n v="1972"/>
  </r>
  <r>
    <s v="Id501"/>
    <s v="Mathieu"/>
    <n v="28.93"/>
    <n v="5.2"/>
    <s v="No"/>
    <s v="No"/>
    <s v="No"/>
    <n v="0"/>
    <s v="Yes"/>
    <x v="1"/>
    <x v="2"/>
    <s v="08-08-1990"/>
    <n v="19720"/>
    <s v="tier - 1"/>
    <s v="tier - 2"/>
    <s v="R1013"/>
    <n v="32"/>
    <n v="8"/>
    <s v="Aug"/>
    <n v="1990"/>
  </r>
  <r>
    <s v="Id502"/>
    <s v="Kam S."/>
    <n v="33.82"/>
    <n v="5.42"/>
    <s v="No"/>
    <s v="No"/>
    <s v="No"/>
    <n v="0"/>
    <s v="No"/>
    <x v="0"/>
    <x v="2"/>
    <s v="27-08-1994"/>
    <n v="19673"/>
    <s v="tier - 1"/>
    <s v="tier - 2"/>
    <s v="R1012"/>
    <n v="28"/>
    <n v="27"/>
    <s v="Aug"/>
    <n v="1994"/>
  </r>
  <r>
    <s v="Id503"/>
    <s v="Valerie A"/>
    <n v="20.234999999999999"/>
    <n v="6.84"/>
    <s v="No"/>
    <s v="No"/>
    <s v="No"/>
    <n v="0"/>
    <s v="Yes"/>
    <x v="2"/>
    <x v="0"/>
    <s v="24-09-1978"/>
    <n v="19595"/>
    <s v="tier - 1"/>
    <s v="tier - 1"/>
    <s v="R1024"/>
    <n v="44"/>
    <n v="24"/>
    <s v="Sep"/>
    <n v="1978"/>
  </r>
  <r>
    <s v="Id504"/>
    <s v="Freya R"/>
    <n v="49.2"/>
    <n v="10.9"/>
    <s v="Yes"/>
    <s v="No"/>
    <s v="Yes"/>
    <n v="1"/>
    <s v="No"/>
    <x v="0"/>
    <x v="0"/>
    <s v="14-07-1963"/>
    <n v="19551"/>
    <s v="tier - 1"/>
    <s v="tier - 3"/>
    <s v="R1012"/>
    <n v="59"/>
    <n v="14"/>
    <s v="Jul"/>
    <n v="1963"/>
  </r>
  <r>
    <s v="Id505"/>
    <s v="Jennifer"/>
    <n v="26.4"/>
    <n v="4.87"/>
    <s v="Yes"/>
    <s v="No"/>
    <s v="No"/>
    <n v="0"/>
    <s v="Yes"/>
    <x v="1"/>
    <x v="2"/>
    <s v="17-09-1985"/>
    <n v="19539"/>
    <s v="tier - 1"/>
    <s v="tier - 1"/>
    <s v="R1013"/>
    <n v="37"/>
    <n v="17"/>
    <s v="Sep"/>
    <n v="1985"/>
  </r>
  <r>
    <s v="Id506"/>
    <s v="Kara"/>
    <n v="28.38"/>
    <n v="6.07"/>
    <s v="No"/>
    <s v="No"/>
    <s v="No"/>
    <n v="1"/>
    <s v="Yes"/>
    <x v="1"/>
    <x v="1"/>
    <s v="19-08-1992"/>
    <n v="19522"/>
    <s v="tier - 1"/>
    <s v="tier - 2"/>
    <s v="R1013"/>
    <n v="30"/>
    <n v="19"/>
    <s v="Aug"/>
    <n v="1992"/>
  </r>
  <r>
    <s v="Id507"/>
    <s v="Bradley A."/>
    <n v="24.64"/>
    <n v="4.33"/>
    <s v="No"/>
    <s v="No"/>
    <s v="No"/>
    <n v="0"/>
    <s v="Yes"/>
    <x v="2"/>
    <x v="2"/>
    <s v="08-11-1980"/>
    <n v="19516"/>
    <s v="tier - 1"/>
    <s v="tier - 1"/>
    <s v="R1013"/>
    <n v="42"/>
    <n v="8"/>
    <s v="Nov"/>
    <n v="1980"/>
  </r>
  <r>
    <s v="Id508"/>
    <s v="Brendan"/>
    <n v="39.71"/>
    <n v="5.83"/>
    <s v="No"/>
    <s v="No"/>
    <s v="No"/>
    <n v="1"/>
    <s v="No"/>
    <x v="0"/>
    <x v="1"/>
    <s v="30-11-1987"/>
    <n v="19497"/>
    <s v="tier - 1"/>
    <s v="tier - 3"/>
    <s v="R1019"/>
    <n v="35"/>
    <n v="30"/>
    <s v="Nov"/>
    <n v="1987"/>
  </r>
  <r>
    <s v="Id509"/>
    <s v="Amber R"/>
    <n v="22.22"/>
    <n v="5.5"/>
    <s v="No"/>
    <s v="No"/>
    <s v="No"/>
    <n v="0"/>
    <s v="Yes"/>
    <x v="2"/>
    <x v="2"/>
    <s v="15-12-1982"/>
    <n v="19444"/>
    <s v="tier - 1"/>
    <s v="tier - 1"/>
    <s v="R1013"/>
    <n v="40"/>
    <n v="15"/>
    <s v="Dec"/>
    <n v="1982"/>
  </r>
  <r>
    <s v="Id510"/>
    <s v="Sean K"/>
    <n v="33.344999999999999"/>
    <n v="4.79"/>
    <s v="No"/>
    <s v="No"/>
    <s v="Yes"/>
    <n v="1"/>
    <s v="No"/>
    <x v="0"/>
    <x v="2"/>
    <s v="06-09-1993"/>
    <n v="19442"/>
    <s v="tier - 1"/>
    <s v="tier - 3"/>
    <s v="R1012"/>
    <n v="29"/>
    <n v="6"/>
    <s v="Sep"/>
    <n v="1993"/>
  </r>
  <r>
    <s v="Id511"/>
    <s v="Rick"/>
    <n v="24.42"/>
    <n v="5.81"/>
    <s v="No"/>
    <s v="No"/>
    <s v="No"/>
    <n v="1"/>
    <s v="Yes"/>
    <x v="2"/>
    <x v="1"/>
    <s v="30-06-1987"/>
    <n v="19362"/>
    <s v="tier - 1"/>
    <s v="tier - 3"/>
    <s v="R1013"/>
    <n v="35"/>
    <n v="30"/>
    <s v="Jun"/>
    <n v="1987"/>
  </r>
  <r>
    <s v="Id512"/>
    <s v="Matthew"/>
    <n v="29.81"/>
    <n v="5.58"/>
    <s v="No"/>
    <s v="No"/>
    <s v="No"/>
    <n v="0"/>
    <s v="Yes"/>
    <x v="1"/>
    <x v="2"/>
    <s v="24-08-1991"/>
    <n v="19350"/>
    <s v="tier - 1"/>
    <s v="tier - 3"/>
    <s v="R1013"/>
    <n v="31"/>
    <n v="24"/>
    <s v="Aug"/>
    <n v="1991"/>
  </r>
  <r>
    <s v="Id513"/>
    <s v="Brady"/>
    <n v="51.18"/>
    <n v="4.4000000000000004"/>
    <s v="Yes"/>
    <s v="No"/>
    <s v="No"/>
    <n v="2"/>
    <s v="No"/>
    <x v="0"/>
    <x v="2"/>
    <s v="15-11-1966"/>
    <n v="19321"/>
    <s v="tier - 1"/>
    <s v="tier - 1"/>
    <s v="R1012"/>
    <n v="56"/>
    <n v="15"/>
    <s v="Nov"/>
    <n v="1966"/>
  </r>
  <r>
    <s v="Id514"/>
    <s v="Kameko"/>
    <n v="51.37"/>
    <n v="8.18"/>
    <s v="Yes"/>
    <s v="No"/>
    <s v="No"/>
    <n v="0"/>
    <s v="No"/>
    <x v="0"/>
    <x v="0"/>
    <s v="29-07-1967"/>
    <n v="19260"/>
    <s v="tier - 1"/>
    <s v="tier - 1"/>
    <s v="R1012"/>
    <n v="55"/>
    <n v="29"/>
    <s v="Jul"/>
    <n v="1967"/>
  </r>
  <r>
    <s v="Id515"/>
    <s v="Jeremy A"/>
    <n v="36.19"/>
    <n v="5.52"/>
    <s v="Yes"/>
    <s v="No"/>
    <s v="No"/>
    <n v="0"/>
    <s v="No"/>
    <x v="0"/>
    <x v="2"/>
    <s v="28-12-1985"/>
    <n v="19215"/>
    <s v="tier - 1"/>
    <s v="tier - 3"/>
    <s v="R1013"/>
    <n v="37"/>
    <n v="28"/>
    <s v="Dec"/>
    <n v="1985"/>
  </r>
  <r>
    <s v="Id516"/>
    <s v="Daniel"/>
    <n v="25.9"/>
    <n v="4.84"/>
    <s v="No"/>
    <s v="No"/>
    <s v="No"/>
    <n v="0"/>
    <s v="Yes"/>
    <x v="1"/>
    <x v="2"/>
    <s v="16-09-1991"/>
    <n v="19200"/>
    <s v="tier - 1"/>
    <s v="tier - 3"/>
    <s v="R1011"/>
    <n v="31"/>
    <n v="16"/>
    <s v="Sep"/>
    <n v="1991"/>
  </r>
  <r>
    <s v="Id517"/>
    <s v="Amanda"/>
    <n v="35.72"/>
    <n v="4.08"/>
    <s v="No"/>
    <s v="No"/>
    <s v="Yes"/>
    <n v="1"/>
    <s v="No"/>
    <x v="0"/>
    <x v="2"/>
    <s v="02-07-1979"/>
    <n v="19145"/>
    <s v="tier - 1"/>
    <s v="tier - 1"/>
    <s v="R1024"/>
    <n v="43"/>
    <n v="2"/>
    <s v="Jul"/>
    <n v="1979"/>
  </r>
  <r>
    <s v="Id518"/>
    <s v="Karen"/>
    <n v="27.94"/>
    <n v="4.4800000000000004"/>
    <s v="No"/>
    <s v="No"/>
    <s v="Yes"/>
    <n v="1"/>
    <s v="Yes"/>
    <x v="1"/>
    <x v="2"/>
    <s v="28-09-1993"/>
    <n v="19108"/>
    <s v="tier - 1"/>
    <s v="tier - 2"/>
    <s v="R1013"/>
    <n v="29"/>
    <n v="28"/>
    <s v="Sep"/>
    <n v="1993"/>
  </r>
  <r>
    <s v="Id519"/>
    <s v="Gregory"/>
    <n v="27.1"/>
    <n v="5.73"/>
    <s v="No"/>
    <s v="No"/>
    <s v="No"/>
    <n v="0"/>
    <s v="Yes"/>
    <x v="1"/>
    <x v="1"/>
    <s v="05-06-1989"/>
    <n v="19041"/>
    <s v="tier - 1"/>
    <s v="tier - 3"/>
    <s v="R1011"/>
    <n v="34"/>
    <n v="5"/>
    <s v="Jun"/>
    <n v="1989"/>
  </r>
  <r>
    <s v="Id520"/>
    <s v="Sabine"/>
    <n v="18.3"/>
    <n v="5.46"/>
    <s v="Yes"/>
    <s v="No"/>
    <s v="Yes"/>
    <n v="1"/>
    <s v="Yes"/>
    <x v="3"/>
    <x v="2"/>
    <s v="19-12-1983"/>
    <n v="19023"/>
    <s v="tier - 1"/>
    <s v="tier - 3"/>
    <s v="R1011"/>
    <n v="39"/>
    <n v="19"/>
    <s v="Dec"/>
    <n v="1983"/>
  </r>
  <r>
    <s v="Id521"/>
    <s v="Joseph"/>
    <n v="25.3"/>
    <n v="5.0199999999999996"/>
    <s v="Yes"/>
    <s v="No"/>
    <s v="No"/>
    <n v="1"/>
    <s v="Yes"/>
    <x v="1"/>
    <x v="2"/>
    <s v="24-10-1988"/>
    <n v="18973"/>
    <s v="tier - 1"/>
    <s v="tier - 3"/>
    <s v="R1013"/>
    <n v="34"/>
    <n v="24"/>
    <s v="Oct"/>
    <n v="1988"/>
  </r>
  <r>
    <s v="Id522"/>
    <s v="Adam"/>
    <n v="38.83"/>
    <n v="6.36"/>
    <s v="No"/>
    <s v="No"/>
    <s v="No"/>
    <n v="1"/>
    <s v="No"/>
    <x v="0"/>
    <x v="1"/>
    <s v="30-11-1992"/>
    <n v="18963"/>
    <s v="tier - 1"/>
    <s v="tier - 1"/>
    <s v="R1013"/>
    <n v="30"/>
    <n v="30"/>
    <s v="Nov"/>
    <n v="1992"/>
  </r>
  <r>
    <s v="Id523"/>
    <s v="Karolyn A"/>
    <n v="27.6"/>
    <n v="5.36"/>
    <s v="No"/>
    <s v="No"/>
    <s v="No"/>
    <n v="1"/>
    <s v="No"/>
    <x v="1"/>
    <x v="2"/>
    <s v="06-08-1998"/>
    <n v="18955"/>
    <s v="tier - 1"/>
    <s v="tier - 3"/>
    <s v="R1011"/>
    <n v="24"/>
    <n v="6"/>
    <s v="Aug"/>
    <n v="1998"/>
  </r>
  <r>
    <s v="Id524"/>
    <s v="Anita L."/>
    <n v="46.4"/>
    <n v="8.3699999999999992"/>
    <s v="Yes"/>
    <s v="No"/>
    <s v="Yes"/>
    <n v="1"/>
    <s v="No"/>
    <x v="0"/>
    <x v="0"/>
    <s v="20-10-1963"/>
    <n v="18955"/>
    <s v="tier - 1"/>
    <s v="tier - 1"/>
    <s v="R1026"/>
    <n v="59"/>
    <n v="20"/>
    <s v="Oct"/>
    <n v="1963"/>
  </r>
  <r>
    <s v="Id525"/>
    <s v="Laura E."/>
    <n v="51.92"/>
    <n v="5.18"/>
    <s v="Yes"/>
    <s v="No"/>
    <s v="Yes"/>
    <n v="1"/>
    <s v="No"/>
    <x v="0"/>
    <x v="2"/>
    <s v="03-08-1969"/>
    <n v="18933"/>
    <s v="tier - 1"/>
    <s v="tier - 3"/>
    <s v="R1012"/>
    <n v="53"/>
    <n v="3"/>
    <s v="Aug"/>
    <n v="1969"/>
  </r>
  <r>
    <s v="Id526"/>
    <s v="Sarah"/>
    <n v="32.395000000000003"/>
    <n v="5.68"/>
    <s v="Yes"/>
    <s v="No"/>
    <s v="No"/>
    <n v="1"/>
    <s v="No"/>
    <x v="0"/>
    <x v="2"/>
    <s v="27-09-1995"/>
    <n v="18903"/>
    <s v="tier - 1"/>
    <s v="tier - 2"/>
    <s v="R1024"/>
    <n v="27"/>
    <n v="27"/>
    <s v="Sep"/>
    <n v="1995"/>
  </r>
  <r>
    <s v="Id527"/>
    <s v="Ashley E"/>
    <n v="46.19"/>
    <n v="7.31"/>
    <s v="Yes"/>
    <s v="No"/>
    <s v="Yes"/>
    <n v="1"/>
    <s v="No"/>
    <x v="0"/>
    <x v="0"/>
    <s v="06-12-1963"/>
    <n v="18883"/>
    <s v="tier - 1"/>
    <s v="tier - 1"/>
    <s v="R1026"/>
    <n v="59"/>
    <n v="6"/>
    <s v="Dec"/>
    <n v="1963"/>
  </r>
  <r>
    <s v="Id528"/>
    <s v="Lindsey"/>
    <n v="27.93"/>
    <n v="4.67"/>
    <s v="No"/>
    <s v="No"/>
    <s v="Yes"/>
    <n v="1"/>
    <s v="No"/>
    <x v="1"/>
    <x v="2"/>
    <s v="24-07-2003"/>
    <n v="18839"/>
    <s v="tier - 1"/>
    <s v="tier - 3"/>
    <s v="R1012"/>
    <n v="19"/>
    <n v="24"/>
    <s v="Jul"/>
    <n v="2003"/>
  </r>
  <r>
    <s v="Id529"/>
    <s v="Alan"/>
    <n v="45.62"/>
    <n v="6.87"/>
    <s v="No"/>
    <s v="No"/>
    <s v="No"/>
    <n v="0"/>
    <s v="No"/>
    <x v="0"/>
    <x v="0"/>
    <s v="18-12-1962"/>
    <n v="18816"/>
    <s v="tier - 1"/>
    <s v="tier - 1"/>
    <s v="R1023"/>
    <n v="60"/>
    <n v="18"/>
    <s v="Dec"/>
    <n v="1962"/>
  </r>
  <r>
    <s v="Id530"/>
    <s v="Dan R."/>
    <n v="35.31"/>
    <n v="5.87"/>
    <s v="No"/>
    <s v="No"/>
    <s v="Yes"/>
    <n v="1"/>
    <s v="No"/>
    <x v="0"/>
    <x v="1"/>
    <s v="15-10-1979"/>
    <n v="18806"/>
    <s v="tier - 1"/>
    <s v="tier - 2"/>
    <s v="R1013"/>
    <n v="43"/>
    <n v="15"/>
    <s v="Oct"/>
    <n v="1979"/>
  </r>
  <r>
    <s v="Id531"/>
    <s v="Katie"/>
    <n v="30.4"/>
    <n v="4.07"/>
    <s v="Yes"/>
    <s v="No"/>
    <s v="No"/>
    <n v="1"/>
    <s v="No"/>
    <x v="0"/>
    <x v="2"/>
    <s v="28-11-1995"/>
    <n v="18805"/>
    <s v="tier - 1"/>
    <s v="tier - 1"/>
    <s v="R1012"/>
    <n v="27"/>
    <n v="28"/>
    <s v="Nov"/>
    <n v="1995"/>
  </r>
  <r>
    <s v="Id532"/>
    <s v="Eric"/>
    <n v="20.13"/>
    <n v="6.47"/>
    <s v="No"/>
    <s v="No"/>
    <s v="Yes"/>
    <n v="1"/>
    <s v="Yes"/>
    <x v="2"/>
    <x v="1"/>
    <s v="19-11-1979"/>
    <n v="18768"/>
    <s v="tier - 1"/>
    <s v="tier - 1"/>
    <s v="R1013"/>
    <n v="43"/>
    <n v="19"/>
    <s v="Nov"/>
    <n v="1979"/>
  </r>
  <r>
    <s v="Id533"/>
    <s v="Cathryn"/>
    <n v="23.655000000000001"/>
    <n v="5.14"/>
    <s v="No"/>
    <s v="No"/>
    <s v="No"/>
    <n v="1"/>
    <s v="Yes"/>
    <x v="2"/>
    <x v="2"/>
    <s v="27-12-1992"/>
    <n v="18766"/>
    <s v="tier - 1"/>
    <s v="tier - 2"/>
    <s v="R1012"/>
    <n v="30"/>
    <n v="27"/>
    <s v="Dec"/>
    <n v="1992"/>
  </r>
  <r>
    <s v="Id534"/>
    <s v="Brendan"/>
    <n v="49.05"/>
    <n v="9.77"/>
    <s v="Yes"/>
    <s v="No"/>
    <s v="No"/>
    <n v="0"/>
    <s v="No"/>
    <x v="0"/>
    <x v="0"/>
    <s v="30-08-1967"/>
    <n v="18695"/>
    <s v="tier - 1"/>
    <s v="tier - 1"/>
    <s v="R1023"/>
    <n v="55"/>
    <n v="30"/>
    <s v="Aug"/>
    <n v="1967"/>
  </r>
  <r>
    <s v="Id535"/>
    <s v="Shauna"/>
    <n v="51.94"/>
    <n v="8.8000000000000007"/>
    <s v="Yes"/>
    <s v="No"/>
    <s v="No"/>
    <n v="2"/>
    <s v="No"/>
    <x v="0"/>
    <x v="0"/>
    <s v="17-10-1970"/>
    <n v="18683"/>
    <s v="tier - 1"/>
    <s v="tier - 3"/>
    <s v="R1012"/>
    <n v="52"/>
    <n v="17"/>
    <s v="Oct"/>
    <n v="1970"/>
  </r>
  <r>
    <s v="Id536"/>
    <s v="Terence"/>
    <n v="29.83"/>
    <n v="5.84"/>
    <s v="No"/>
    <s v="No"/>
    <s v="No"/>
    <n v="1"/>
    <s v="Yes"/>
    <x v="1"/>
    <x v="1"/>
    <s v="23-09-1998"/>
    <n v="18648"/>
    <s v="tier - 1"/>
    <s v="tier - 1"/>
    <s v="R1019"/>
    <n v="24"/>
    <n v="23"/>
    <s v="Sep"/>
    <n v="1998"/>
  </r>
  <r>
    <s v="Id537"/>
    <s v="Marisol"/>
    <n v="22.6"/>
    <n v="10.43"/>
    <s v="Yes"/>
    <s v="No"/>
    <s v="No"/>
    <n v="1"/>
    <s v="Yes"/>
    <x v="2"/>
    <x v="0"/>
    <s v="12-08-1986"/>
    <n v="18608"/>
    <s v="tier - 1"/>
    <s v="tier - 3"/>
    <s v="R1011"/>
    <n v="36"/>
    <n v="12"/>
    <s v="Aug"/>
    <n v="1986"/>
  </r>
  <r>
    <s v="Id538"/>
    <s v="Lindsay"/>
    <n v="46.69"/>
    <n v="4.25"/>
    <s v="Yes"/>
    <s v="No"/>
    <s v="No"/>
    <n v="1"/>
    <s v="No"/>
    <x v="0"/>
    <x v="2"/>
    <s v="26-09-1964"/>
    <n v="18443"/>
    <s v="tier - 1"/>
    <s v="tier - 2"/>
    <s v="R1012"/>
    <n v="58"/>
    <n v="26"/>
    <s v="Sep"/>
    <n v="1964"/>
  </r>
  <r>
    <s v="Id539"/>
    <s v="Katie"/>
    <n v="28.49"/>
    <n v="4.8899999999999997"/>
    <s v="No"/>
    <s v="No"/>
    <s v="No"/>
    <n v="0"/>
    <s v="Yes"/>
    <x v="1"/>
    <x v="2"/>
    <s v="15-12-1999"/>
    <n v="18328"/>
    <s v="tier - 1"/>
    <s v="tier - 2"/>
    <s v="R1013"/>
    <n v="23"/>
    <n v="15"/>
    <s v="Dec"/>
    <n v="1999"/>
  </r>
  <r>
    <s v="Id540"/>
    <s v="Daniel"/>
    <n v="28.5"/>
    <n v="5.55"/>
    <s v="Yes"/>
    <s v="No"/>
    <s v="No"/>
    <n v="1"/>
    <s v="Yes"/>
    <x v="1"/>
    <x v="2"/>
    <s v="04-07-1995"/>
    <n v="18311"/>
    <s v="tier - 1"/>
    <s v="tier - 3"/>
    <s v="R1012"/>
    <n v="27"/>
    <n v="4"/>
    <s v="Jul"/>
    <n v="1995"/>
  </r>
  <r>
    <s v="Id541"/>
    <s v="Brett W"/>
    <n v="24.4"/>
    <n v="4.5199999999999996"/>
    <s v="No"/>
    <s v="No"/>
    <s v="No"/>
    <n v="1"/>
    <s v="Yes"/>
    <x v="2"/>
    <x v="2"/>
    <s v="25-12-1992"/>
    <n v="18259"/>
    <s v="tier - 1"/>
    <s v="tier - 3"/>
    <s v="R1011"/>
    <n v="30"/>
    <n v="25"/>
    <s v="Dec"/>
    <n v="1992"/>
  </r>
  <r>
    <s v="Id542"/>
    <s v="Dylan J"/>
    <n v="29.15"/>
    <n v="4.45"/>
    <s v="Yes"/>
    <s v="No"/>
    <s v="No"/>
    <n v="1"/>
    <s v="Yes"/>
    <x v="1"/>
    <x v="2"/>
    <s v="03-08-1995"/>
    <n v="18247"/>
    <s v="tier - 1"/>
    <s v="tier - 1"/>
    <s v="R1013"/>
    <n v="27"/>
    <n v="3"/>
    <s v="Aug"/>
    <n v="1995"/>
  </r>
  <r>
    <s v="Id543"/>
    <s v="Elizabeth"/>
    <n v="27.28"/>
    <n v="4.72"/>
    <s v="No"/>
    <s v="yes"/>
    <s v="No"/>
    <n v="1"/>
    <s v="Yes"/>
    <x v="1"/>
    <x v="2"/>
    <s v="10-09-2004"/>
    <n v="18223"/>
    <s v="tier - 1"/>
    <s v="tier - 3"/>
    <s v="R1013"/>
    <n v="18"/>
    <n v="10"/>
    <s v="Sep"/>
    <n v="2004"/>
  </r>
  <r>
    <s v="Id544"/>
    <s v="Brooke M."/>
    <n v="32.229999999999997"/>
    <n v="4.6500000000000004"/>
    <s v="Yes"/>
    <s v="No"/>
    <s v="Yes"/>
    <n v="1"/>
    <s v="No"/>
    <x v="0"/>
    <x v="2"/>
    <s v="15-06-1997"/>
    <n v="18218"/>
    <s v="tier - 1"/>
    <s v="tier - 1"/>
    <s v="R1013"/>
    <n v="25"/>
    <n v="15"/>
    <s v="Jun"/>
    <n v="1997"/>
  </r>
  <r>
    <s v="Id545"/>
    <s v="Teiko"/>
    <n v="44.2"/>
    <n v="11.34"/>
    <s v="Yes"/>
    <s v="No"/>
    <s v="Yes"/>
    <n v="1"/>
    <s v="No"/>
    <x v="0"/>
    <x v="0"/>
    <s v="04-07-1963"/>
    <n v="18208"/>
    <s v="tier - 1"/>
    <s v="tier - 2"/>
    <s v="R1026"/>
    <n v="59"/>
    <n v="4"/>
    <s v="Jul"/>
    <n v="1963"/>
  </r>
  <r>
    <s v="Id546"/>
    <s v="Zachary"/>
    <n v="29.734999999999999"/>
    <n v="4.53"/>
    <s v="No"/>
    <s v="No"/>
    <s v="Yes"/>
    <n v="1"/>
    <s v="No"/>
    <x v="1"/>
    <x v="2"/>
    <s v="12-07-1993"/>
    <n v="18158"/>
    <s v="tier - 1"/>
    <s v="tier - 1"/>
    <s v="R1012"/>
    <n v="29"/>
    <n v="12"/>
    <s v="Jul"/>
    <n v="1993"/>
  </r>
  <r>
    <s v="Id547"/>
    <s v="Johannah"/>
    <n v="28.31"/>
    <n v="6.35"/>
    <s v="No"/>
    <s v="No"/>
    <s v="No"/>
    <n v="0"/>
    <s v="Yes"/>
    <x v="1"/>
    <x v="1"/>
    <s v="24-10-1999"/>
    <n v="18034"/>
    <s v="tier - 1"/>
    <s v="tier - 1"/>
    <s v="R1012"/>
    <n v="23"/>
    <n v="24"/>
    <s v="Oct"/>
    <n v="1999"/>
  </r>
  <r>
    <s v="Id548"/>
    <s v="Ryan A"/>
    <n v="46.62"/>
    <n v="8.51"/>
    <s v="No"/>
    <s v="No"/>
    <s v="No"/>
    <n v="0"/>
    <s v="No"/>
    <x v="0"/>
    <x v="0"/>
    <s v="17-10-1965"/>
    <n v="18031"/>
    <s v="tier - 1"/>
    <s v="tier - 2"/>
    <s v="R1012"/>
    <n v="57"/>
    <n v="17"/>
    <s v="Oct"/>
    <n v="1965"/>
  </r>
  <r>
    <s v="Id549"/>
    <s v="Andres Sr."/>
    <n v="51.75"/>
    <n v="8.59"/>
    <s v="Yes"/>
    <s v="No"/>
    <s v="No"/>
    <n v="1"/>
    <s v="No"/>
    <x v="0"/>
    <x v="0"/>
    <s v="27-06-1975"/>
    <n v="18031"/>
    <s v="tier - 1"/>
    <s v="tier - 3"/>
    <s v="R1023"/>
    <n v="47"/>
    <n v="27"/>
    <s v="Jun"/>
    <n v="1975"/>
  </r>
  <r>
    <s v="Id550"/>
    <s v="Bryan"/>
    <n v="25.7"/>
    <n v="4.13"/>
    <s v="Yes"/>
    <s v="No"/>
    <s v="No"/>
    <n v="0"/>
    <s v="Yes"/>
    <x v="1"/>
    <x v="2"/>
    <s v="28-09-2001"/>
    <n v="17942"/>
    <s v="tier - 1"/>
    <s v="tier - 2"/>
    <s v="R1011"/>
    <n v="21"/>
    <n v="28"/>
    <s v="Sep"/>
    <n v="2001"/>
  </r>
  <r>
    <s v="Id551"/>
    <s v="Lizette"/>
    <n v="31.79"/>
    <n v="4.55"/>
    <s v="No"/>
    <s v="No"/>
    <s v="No"/>
    <n v="0"/>
    <s v="No"/>
    <x v="0"/>
    <x v="2"/>
    <s v="17-10-1977"/>
    <n v="17929"/>
    <s v="tier - 1"/>
    <s v="tier - 2"/>
    <s v="R1013"/>
    <n v="45"/>
    <n v="17"/>
    <s v="Oct"/>
    <n v="1977"/>
  </r>
  <r>
    <s v="Id552"/>
    <s v="Don"/>
    <n v="24.795000000000002"/>
    <n v="4.5199999999999996"/>
    <s v="No"/>
    <s v="No"/>
    <s v="No"/>
    <n v="0"/>
    <s v="Yes"/>
    <x v="2"/>
    <x v="2"/>
    <s v="04-12-1989"/>
    <n v="17905"/>
    <s v="tier - 1"/>
    <s v="tier - 2"/>
    <s v="R1017"/>
    <n v="33"/>
    <n v="4"/>
    <s v="Dec"/>
    <n v="1989"/>
  </r>
  <r>
    <s v="Id553"/>
    <s v="Jeb"/>
    <n v="53.98"/>
    <n v="5.07"/>
    <s v="No"/>
    <s v="No"/>
    <s v="Yes"/>
    <n v="1"/>
    <s v="No"/>
    <x v="0"/>
    <x v="2"/>
    <s v="12-11-1979"/>
    <n v="17883"/>
    <s v="tier - 1"/>
    <s v="tier - 3"/>
    <s v="R1012"/>
    <n v="43"/>
    <n v="12"/>
    <s v="Nov"/>
    <n v="1979"/>
  </r>
  <r>
    <s v="Id554"/>
    <s v="Amy R."/>
    <n v="41.325000000000003"/>
    <n v="4.04"/>
    <s v="Yes"/>
    <s v="No"/>
    <s v="Yes"/>
    <n v="1"/>
    <s v="No"/>
    <x v="0"/>
    <x v="2"/>
    <s v="26-08-1997"/>
    <n v="17879"/>
    <s v="tier - 1"/>
    <s v="tier - 2"/>
    <s v="R1024"/>
    <n v="25"/>
    <n v="26"/>
    <s v="Aug"/>
    <n v="1997"/>
  </r>
  <r>
    <s v="Id555"/>
    <s v="Brian"/>
    <n v="51.65"/>
    <n v="5.3"/>
    <s v="Yes"/>
    <s v="No"/>
    <s v="No"/>
    <n v="0"/>
    <s v="No"/>
    <x v="0"/>
    <x v="2"/>
    <s v="12-12-1976"/>
    <n v="17863"/>
    <s v="tier - 1"/>
    <s v="tier - 2"/>
    <s v="R1012"/>
    <n v="46"/>
    <n v="12"/>
    <s v="Dec"/>
    <n v="1976"/>
  </r>
  <r>
    <s v="Id556"/>
    <s v="Mike G"/>
    <n v="44.52"/>
    <n v="8.64"/>
    <s v="Yes"/>
    <s v="No"/>
    <s v="Yes"/>
    <n v="1"/>
    <s v="No"/>
    <x v="0"/>
    <x v="0"/>
    <s v="08-12-1963"/>
    <n v="17833"/>
    <s v="tier - 1"/>
    <s v="tier - 2"/>
    <s v="R1012"/>
    <n v="59"/>
    <n v="8"/>
    <s v="Dec"/>
    <n v="1963"/>
  </r>
  <r>
    <s v="Id557"/>
    <s v="Simonezitrone Sr."/>
    <n v="53.29"/>
    <n v="4.03"/>
    <s v="No"/>
    <s v="No"/>
    <s v="Yes"/>
    <n v="1"/>
    <s v="No"/>
    <x v="0"/>
    <x v="2"/>
    <s v="10-10-1979"/>
    <n v="17780"/>
    <s v="tier - 1"/>
    <s v="tier - 2"/>
    <s v="R1012"/>
    <n v="43"/>
    <n v="10"/>
    <s v="Oct"/>
    <n v="1979"/>
  </r>
  <r>
    <s v="Id558"/>
    <s v="Nicholas"/>
    <n v="46.63"/>
    <n v="4.26"/>
    <s v="Yes"/>
    <s v="No"/>
    <s v="No"/>
    <n v="2"/>
    <s v="No"/>
    <x v="0"/>
    <x v="2"/>
    <s v="21-06-1966"/>
    <n v="17778"/>
    <s v="tier - 1"/>
    <s v="tier - 3"/>
    <s v="R1012"/>
    <n v="56"/>
    <n v="21"/>
    <s v="Jun"/>
    <n v="1966"/>
  </r>
  <r>
    <s v="Id559"/>
    <s v="Angela M"/>
    <n v="28.88"/>
    <n v="5.35"/>
    <s v="No"/>
    <s v="No"/>
    <s v="Yes"/>
    <n v="1"/>
    <s v="Yes"/>
    <x v="1"/>
    <x v="2"/>
    <s v="14-07-2003"/>
    <n v="17749"/>
    <s v="tier - 1"/>
    <s v="tier - 1"/>
    <s v="R1012"/>
    <n v="19"/>
    <n v="14"/>
    <s v="Jul"/>
    <n v="2003"/>
  </r>
  <r>
    <s v="Id560"/>
    <s v="Oz"/>
    <n v="23.98"/>
    <n v="4.9000000000000004"/>
    <s v="No"/>
    <s v="No"/>
    <s v="No"/>
    <n v="0"/>
    <s v="No"/>
    <x v="2"/>
    <x v="2"/>
    <s v="01-07-1994"/>
    <n v="17663"/>
    <s v="tier - 1"/>
    <s v="tier - 3"/>
    <s v="R1013"/>
    <n v="28"/>
    <n v="1"/>
    <s v="Jul"/>
    <n v="1994"/>
  </r>
  <r>
    <s v="Id561"/>
    <s v="Erin M."/>
    <n v="23.65"/>
    <n v="4.5"/>
    <s v="No"/>
    <s v="No"/>
    <s v="No"/>
    <n v="0"/>
    <s v="No"/>
    <x v="2"/>
    <x v="2"/>
    <s v="25-10-1990"/>
    <n v="17626"/>
    <s v="tier - 1"/>
    <s v="tier - 3"/>
    <s v="R1013"/>
    <n v="32"/>
    <n v="25"/>
    <s v="Oct"/>
    <n v="1990"/>
  </r>
  <r>
    <s v="Id562"/>
    <s v="Bobby E."/>
    <n v="49.09"/>
    <n v="8.3800000000000008"/>
    <s v="Yes"/>
    <s v="No"/>
    <s v="No"/>
    <n v="2"/>
    <s v="No"/>
    <x v="0"/>
    <x v="0"/>
    <s v="26-07-1970"/>
    <n v="17585"/>
    <s v="tier - 1"/>
    <s v="tier - 3"/>
    <s v="R1012"/>
    <n v="52"/>
    <n v="26"/>
    <s v="Jul"/>
    <n v="1970"/>
  </r>
  <r>
    <s v="Id563"/>
    <s v="Daniel P."/>
    <n v="28.024999999999999"/>
    <n v="7.03"/>
    <s v="No"/>
    <s v="No"/>
    <s v="No"/>
    <n v="0"/>
    <s v="Yes"/>
    <x v="1"/>
    <x v="0"/>
    <s v="25-08-2002"/>
    <n v="17560"/>
    <s v="tier - 1"/>
    <s v="tier - 1"/>
    <s v="R1012"/>
    <n v="20"/>
    <n v="25"/>
    <s v="Aug"/>
    <n v="2002"/>
  </r>
  <r>
    <s v="Id564"/>
    <s v="Marie E."/>
    <n v="43.32"/>
    <n v="8.75"/>
    <s v="Yes"/>
    <s v="No"/>
    <s v="Yes"/>
    <n v="1"/>
    <s v="No"/>
    <x v="0"/>
    <x v="0"/>
    <s v="16-11-1963"/>
    <n v="17557"/>
    <s v="tier - 1"/>
    <s v="tier - 2"/>
    <s v="R1012"/>
    <n v="59"/>
    <n v="16"/>
    <s v="Nov"/>
    <n v="1963"/>
  </r>
  <r>
    <s v="Id565"/>
    <s v="Katie"/>
    <n v="45.92"/>
    <n v="9.51"/>
    <s v="No"/>
    <s v="No"/>
    <s v="No"/>
    <n v="0"/>
    <s v="No"/>
    <x v="0"/>
    <x v="0"/>
    <s v="12-07-1968"/>
    <n v="17507"/>
    <s v="tier - 1"/>
    <s v="tier - 1"/>
    <s v="R1026"/>
    <n v="54"/>
    <n v="12"/>
    <s v="Jul"/>
    <n v="1968"/>
  </r>
  <r>
    <s v="Id566"/>
    <s v="Eric D"/>
    <n v="44.03"/>
    <n v="9.36"/>
    <s v="No"/>
    <s v="No"/>
    <s v="No"/>
    <n v="0"/>
    <s v="No"/>
    <x v="0"/>
    <x v="0"/>
    <s v="16-06-1965"/>
    <n v="17506"/>
    <s v="tier - 1"/>
    <s v="tier - 2"/>
    <s v="R1023"/>
    <n v="57"/>
    <n v="16"/>
    <s v="Jun"/>
    <n v="1965"/>
  </r>
  <r>
    <s v="Id567"/>
    <s v="Tara"/>
    <n v="24.6"/>
    <n v="4.8099999999999996"/>
    <s v="No"/>
    <s v="No"/>
    <s v="No"/>
    <n v="0"/>
    <s v="Yes"/>
    <x v="2"/>
    <x v="2"/>
    <s v="29-12-1990"/>
    <n v="17496"/>
    <s v="tier - 1"/>
    <s v="tier - 2"/>
    <s v="R1011"/>
    <n v="32"/>
    <n v="29"/>
    <s v="Dec"/>
    <n v="1990"/>
  </r>
  <r>
    <s v="Id568"/>
    <s v="Haley L"/>
    <n v="49.15"/>
    <n v="8.08"/>
    <s v="No"/>
    <s v="No"/>
    <s v="No"/>
    <n v="0"/>
    <s v="No"/>
    <x v="0"/>
    <x v="0"/>
    <s v="08-06-1971"/>
    <n v="17480"/>
    <s v="tier - 1"/>
    <s v="tier - 1"/>
    <s v="R1012"/>
    <n v="52"/>
    <n v="8"/>
    <s v="Jun"/>
    <n v="1971"/>
  </r>
  <r>
    <s v="Id569"/>
    <s v="Kayla B."/>
    <n v="28.31"/>
    <n v="6.29"/>
    <s v="No"/>
    <s v="No"/>
    <s v="Yes"/>
    <n v="1"/>
    <s v="Yes"/>
    <x v="1"/>
    <x v="1"/>
    <s v="02-11-2003"/>
    <n v="17469"/>
    <s v="tier - 2"/>
    <s v="tier - 1"/>
    <s v="R1012"/>
    <n v="19"/>
    <n v="2"/>
    <s v="Nov"/>
    <n v="2003"/>
  </r>
  <r>
    <s v="Id570"/>
    <s v="Mark D."/>
    <n v="22.99"/>
    <n v="6.29"/>
    <s v="No"/>
    <s v="No"/>
    <s v="No"/>
    <n v="1"/>
    <s v="Yes"/>
    <x v="2"/>
    <x v="1"/>
    <s v="18-10-1992"/>
    <n v="17362"/>
    <s v="tier - 2"/>
    <s v="tier - 1"/>
    <s v="R1012"/>
    <n v="30"/>
    <n v="18"/>
    <s v="Oct"/>
    <n v="1992"/>
  </r>
  <r>
    <s v="Id571"/>
    <s v="Patrick J."/>
    <n v="29.07"/>
    <n v="5.12"/>
    <s v="No"/>
    <s v="No"/>
    <s v="Yes"/>
    <n v="1"/>
    <s v="Yes"/>
    <x v="1"/>
    <x v="2"/>
    <s v="01-11-2003"/>
    <n v="17353"/>
    <s v="tier - 2"/>
    <s v="tier - 3"/>
    <s v="R1012"/>
    <n v="19"/>
    <n v="1"/>
    <s v="Nov"/>
    <n v="2003"/>
  </r>
  <r>
    <s v="Id572"/>
    <s v="Alejandro"/>
    <n v="42.02"/>
    <n v="9.9499999999999993"/>
    <s v="Yes"/>
    <s v="No"/>
    <s v="Yes"/>
    <n v="1"/>
    <s v="No"/>
    <x v="0"/>
    <x v="0"/>
    <s v="12-07-1963"/>
    <n v="17338"/>
    <s v="tier - 2"/>
    <s v="tier - 3"/>
    <s v="R1023"/>
    <n v="59"/>
    <n v="12"/>
    <s v="Jul"/>
    <n v="1963"/>
  </r>
  <r>
    <s v="Id573"/>
    <s v="Beth A"/>
    <n v="49.07"/>
    <n v="9.08"/>
    <s v="Yes"/>
    <s v="No"/>
    <s v="No"/>
    <n v="1"/>
    <s v="No"/>
    <x v="0"/>
    <x v="0"/>
    <s v="25-08-1975"/>
    <n v="17253"/>
    <s v="tier - 2"/>
    <s v="tier - 3"/>
    <s v="R1026"/>
    <n v="47"/>
    <n v="25"/>
    <s v="Aug"/>
    <n v="1975"/>
  </r>
  <r>
    <s v="Id574"/>
    <s v="Jason R"/>
    <n v="19.8"/>
    <n v="4.82"/>
    <s v="No"/>
    <s v="No"/>
    <s v="No"/>
    <n v="0"/>
    <s v="Yes"/>
    <x v="2"/>
    <x v="2"/>
    <s v="22-10-1982"/>
    <n v="17180"/>
    <s v="tier - 2"/>
    <s v="tier - 1"/>
    <s v="R1013"/>
    <n v="40"/>
    <n v="22"/>
    <s v="Oct"/>
    <n v="1982"/>
  </r>
  <r>
    <s v="Id575"/>
    <s v="Yoshinori"/>
    <n v="27.36"/>
    <n v="4.6500000000000004"/>
    <s v="No"/>
    <s v="yes"/>
    <s v="No"/>
    <n v="1"/>
    <s v="Yes"/>
    <x v="1"/>
    <x v="2"/>
    <s v="18-08-2004"/>
    <n v="17179"/>
    <s v="tier - 2"/>
    <s v="tier - 2"/>
    <s v="R1019"/>
    <n v="18"/>
    <n v="18"/>
    <s v="Aug"/>
    <n v="2004"/>
  </r>
  <r>
    <s v="Id576"/>
    <s v="Adrienne G."/>
    <n v="42.95"/>
    <n v="5.16"/>
    <s v="Yes"/>
    <s v="No"/>
    <s v="No"/>
    <n v="1"/>
    <s v="No"/>
    <x v="0"/>
    <x v="2"/>
    <s v="07-06-1964"/>
    <n v="17175"/>
    <s v="tier - 2"/>
    <s v="tier - 2"/>
    <s v="R1012"/>
    <n v="59"/>
    <n v="7"/>
    <s v="Jun"/>
    <n v="1964"/>
  </r>
  <r>
    <s v="Id577"/>
    <s v="Meredith"/>
    <n v="42.66"/>
    <n v="10.44"/>
    <s v="No"/>
    <s v="No"/>
    <s v="No"/>
    <n v="0"/>
    <s v="No"/>
    <x v="0"/>
    <x v="0"/>
    <s v="16-09-1965"/>
    <n v="17172"/>
    <s v="tier - 2"/>
    <s v="tier - 2"/>
    <s v="R1026"/>
    <n v="57"/>
    <n v="16"/>
    <s v="Sep"/>
    <n v="1965"/>
  </r>
  <r>
    <s v="Id578"/>
    <s v="Junyong"/>
    <n v="33.630000000000003"/>
    <n v="5.69"/>
    <s v="No"/>
    <s v="No"/>
    <s v="No"/>
    <n v="1"/>
    <s v="No"/>
    <x v="0"/>
    <x v="2"/>
    <s v="03-06-1998"/>
    <n v="17128"/>
    <s v="tier - 2"/>
    <s v="tier - 3"/>
    <s v="R1016"/>
    <n v="25"/>
    <n v="3"/>
    <s v="Jun"/>
    <n v="1998"/>
  </r>
  <r>
    <s v="Id579"/>
    <s v="Kristen A."/>
    <n v="26.84"/>
    <n v="6.5"/>
    <s v="No"/>
    <s v="No"/>
    <s v="No"/>
    <n v="0"/>
    <s v="Yes"/>
    <x v="1"/>
    <x v="0"/>
    <s v="28-06-2002"/>
    <n v="17085"/>
    <s v="tier - 2"/>
    <s v="tier - 3"/>
    <s v="R1013"/>
    <n v="20"/>
    <n v="28"/>
    <s v="Jun"/>
    <n v="2002"/>
  </r>
  <r>
    <s v="Id580"/>
    <s v="Maria I."/>
    <n v="28.3"/>
    <n v="5.73"/>
    <s v="No"/>
    <s v="No"/>
    <s v="Yes"/>
    <n v="1"/>
    <s v="Yes"/>
    <x v="1"/>
    <x v="1"/>
    <s v="26-12-2003"/>
    <n v="17081"/>
    <s v="tier - 2"/>
    <s v="tier - 2"/>
    <s v="R1011"/>
    <n v="19"/>
    <n v="26"/>
    <s v="Dec"/>
    <n v="2003"/>
  </r>
  <r>
    <s v="Id581"/>
    <s v="Jonathan"/>
    <n v="27.06"/>
    <n v="5.74"/>
    <s v="Yes"/>
    <s v="No"/>
    <s v="No"/>
    <n v="0"/>
    <s v="Yes"/>
    <x v="1"/>
    <x v="1"/>
    <s v="10-06-1996"/>
    <n v="17043"/>
    <s v="tier - 2"/>
    <s v="tier - 3"/>
    <s v="R1013"/>
    <n v="26"/>
    <n v="10"/>
    <s v="Jun"/>
    <n v="1996"/>
  </r>
  <r>
    <s v="Id582"/>
    <s v="Phil"/>
    <n v="47.13"/>
    <n v="8.6999999999999993"/>
    <s v="No"/>
    <s v="No"/>
    <s v="No"/>
    <n v="0"/>
    <s v="No"/>
    <x v="0"/>
    <x v="0"/>
    <s v="22-08-1971"/>
    <n v="17016"/>
    <s v="tier - 2"/>
    <s v="tier - 2"/>
    <s v="R1023"/>
    <n v="51"/>
    <n v="22"/>
    <s v="Aug"/>
    <n v="1971"/>
  </r>
  <r>
    <s v="Id583"/>
    <s v="Benjamina C"/>
    <n v="51.72"/>
    <n v="5.09"/>
    <s v="No"/>
    <s v="No"/>
    <s v="No"/>
    <n v="0"/>
    <s v="No"/>
    <x v="0"/>
    <x v="2"/>
    <s v="16-07-1980"/>
    <n v="16991"/>
    <s v="tier - 2"/>
    <s v="tier - 3"/>
    <s v="R1012"/>
    <n v="42"/>
    <n v="16"/>
    <s v="Jul"/>
    <n v="1980"/>
  </r>
  <r>
    <s v="Id584"/>
    <s v="Christopher"/>
    <n v="48.59"/>
    <n v="5.57"/>
    <s v="No"/>
    <s v="No"/>
    <s v="No"/>
    <n v="0"/>
    <s v="No"/>
    <x v="0"/>
    <x v="2"/>
    <s v="25-08-1977"/>
    <n v="16921"/>
    <s v="tier - 2"/>
    <s v="tier - 3"/>
    <s v="R1023"/>
    <n v="45"/>
    <n v="25"/>
    <s v="Aug"/>
    <n v="1977"/>
  </r>
  <r>
    <s v="Id585"/>
    <s v="Alison B"/>
    <n v="45.18"/>
    <n v="10.87"/>
    <s v="No"/>
    <s v="No"/>
    <s v="No"/>
    <n v="0"/>
    <s v="No"/>
    <x v="0"/>
    <x v="0"/>
    <s v="21-10-1968"/>
    <n v="16904"/>
    <s v="tier - 2"/>
    <s v="tier - 3"/>
    <s v="R1012"/>
    <n v="54"/>
    <n v="21"/>
    <s v="Oct"/>
    <n v="1968"/>
  </r>
  <r>
    <s v="Id586"/>
    <s v="Caroline"/>
    <n v="27.9"/>
    <n v="6.02"/>
    <s v="No"/>
    <s v="No"/>
    <s v="Yes"/>
    <n v="1"/>
    <s v="Yes"/>
    <x v="1"/>
    <x v="1"/>
    <s v="10-09-2003"/>
    <n v="16885"/>
    <s v="tier - 2"/>
    <s v="tier - 2"/>
    <s v="R1011"/>
    <n v="19"/>
    <n v="10"/>
    <s v="Sep"/>
    <n v="2003"/>
  </r>
  <r>
    <s v="Id587"/>
    <s v="Alexis N"/>
    <n v="51.33"/>
    <n v="7"/>
    <s v="No"/>
    <s v="No"/>
    <s v="No"/>
    <n v="0"/>
    <s v="No"/>
    <x v="0"/>
    <x v="0"/>
    <s v="08-08-1974"/>
    <n v="16841"/>
    <s v="tier - 2"/>
    <s v="tier - 3"/>
    <s v="R1011"/>
    <n v="48"/>
    <n v="8"/>
    <s v="Aug"/>
    <n v="1974"/>
  </r>
  <r>
    <s v="Id588"/>
    <s v="Shanda L"/>
    <n v="30.59"/>
    <n v="5.56"/>
    <s v="Yes"/>
    <s v="No"/>
    <s v="No"/>
    <n v="1"/>
    <s v="No"/>
    <x v="0"/>
    <x v="2"/>
    <s v="19-10-1995"/>
    <n v="16796"/>
    <s v="tier - 2"/>
    <s v="tier - 3"/>
    <s v="R1024"/>
    <n v="27"/>
    <n v="19"/>
    <s v="Oct"/>
    <n v="1995"/>
  </r>
  <r>
    <s v="Id589"/>
    <s v="Lacey"/>
    <n v="39.229999999999997"/>
    <n v="8.4499999999999993"/>
    <s v="No"/>
    <s v="No"/>
    <s v="No"/>
    <n v="0"/>
    <s v="No"/>
    <x v="0"/>
    <x v="0"/>
    <s v="29-07-1962"/>
    <n v="16779"/>
    <s v="tier - 2"/>
    <s v="tier - 2"/>
    <s v="R1026"/>
    <n v="60"/>
    <n v="29"/>
    <s v="Jul"/>
    <n v="1962"/>
  </r>
  <r>
    <s v="Id590"/>
    <s v="Laurette"/>
    <n v="19.094999999999999"/>
    <n v="6.19"/>
    <s v="No"/>
    <s v="No"/>
    <s v="No"/>
    <n v="0"/>
    <s v="Yes"/>
    <x v="2"/>
    <x v="1"/>
    <s v="23-09-1989"/>
    <n v="16776"/>
    <s v="tier - 2"/>
    <s v="tier - 2"/>
    <s v="R1024"/>
    <n v="33"/>
    <n v="23"/>
    <s v="Sep"/>
    <n v="1989"/>
  </r>
  <r>
    <s v="Id591"/>
    <s v="Jason"/>
    <n v="49.72"/>
    <n v="7.71"/>
    <s v="No"/>
    <s v="No"/>
    <s v="No"/>
    <n v="0"/>
    <s v="No"/>
    <x v="0"/>
    <x v="0"/>
    <s v="28-08-1974"/>
    <n v="16771"/>
    <s v="tier - 2"/>
    <s v="tier - 1"/>
    <s v="R1012"/>
    <n v="48"/>
    <n v="28"/>
    <s v="Aug"/>
    <n v="1974"/>
  </r>
  <r>
    <s v="Id592"/>
    <s v="Mary"/>
    <n v="21.754999999999999"/>
    <n v="4.63"/>
    <s v="No"/>
    <s v="No"/>
    <s v="Yes"/>
    <n v="1"/>
    <s v="Yes"/>
    <x v="2"/>
    <x v="2"/>
    <s v="05-11-1993"/>
    <n v="16658"/>
    <s v="tier - 2"/>
    <s v="tier - 1"/>
    <s v="R1024"/>
    <n v="29"/>
    <n v="5"/>
    <s v="Nov"/>
    <n v="1993"/>
  </r>
  <r>
    <s v="Id593"/>
    <s v="Kati A"/>
    <n v="48.39"/>
    <n v="4.6100000000000003"/>
    <s v="No"/>
    <s v="No"/>
    <s v="No"/>
    <n v="0"/>
    <s v="No"/>
    <x v="0"/>
    <x v="2"/>
    <s v="25-09-1977"/>
    <n v="16632"/>
    <s v="tier - 2"/>
    <s v="tier - 1"/>
    <s v="R1012"/>
    <n v="45"/>
    <n v="25"/>
    <s v="Sep"/>
    <n v="1977"/>
  </r>
  <r>
    <s v="Id594"/>
    <s v="Kelly J"/>
    <n v="47.15"/>
    <n v="9.5299999999999994"/>
    <s v="Yes"/>
    <s v="No"/>
    <s v="No"/>
    <n v="1"/>
    <s v="No"/>
    <x v="0"/>
    <x v="0"/>
    <s v="24-07-1975"/>
    <n v="16602"/>
    <s v="tier - 2"/>
    <s v="tier - 1"/>
    <s v="R1026"/>
    <n v="47"/>
    <n v="24"/>
    <s v="Jul"/>
    <n v="1975"/>
  </r>
  <r>
    <s v="Id595"/>
    <s v="Greer D"/>
    <n v="47.59"/>
    <n v="11.43"/>
    <s v="Yes"/>
    <s v="No"/>
    <s v="No"/>
    <n v="2"/>
    <s v="No"/>
    <x v="0"/>
    <x v="0"/>
    <s v="10-07-1970"/>
    <n v="16600"/>
    <s v="tier - 2"/>
    <s v="tier - 2"/>
    <s v="R1011"/>
    <n v="52"/>
    <n v="10"/>
    <s v="Jul"/>
    <n v="1970"/>
  </r>
  <r>
    <s v="Id596"/>
    <s v="Brent"/>
    <n v="39.81"/>
    <n v="7.65"/>
    <s v="Yes"/>
    <s v="No"/>
    <s v="Yes"/>
    <n v="1"/>
    <s v="No"/>
    <x v="0"/>
    <x v="0"/>
    <s v="25-06-1963"/>
    <n v="16588"/>
    <s v="tier - 2"/>
    <s v="tier - 2"/>
    <s v="R1023"/>
    <n v="59"/>
    <n v="25"/>
    <s v="Jun"/>
    <n v="1963"/>
  </r>
  <r>
    <s v="Id597"/>
    <s v="Eugene M"/>
    <n v="31.02"/>
    <n v="5.87"/>
    <s v="Yes"/>
    <s v="No"/>
    <s v="No"/>
    <n v="0"/>
    <s v="No"/>
    <x v="0"/>
    <x v="1"/>
    <s v="25-06-2001"/>
    <n v="16587"/>
    <s v="tier - 2"/>
    <s v="tier - 1"/>
    <s v="R1013"/>
    <n v="21"/>
    <n v="25"/>
    <s v="Jun"/>
    <n v="2001"/>
  </r>
  <r>
    <s v="Id598"/>
    <s v="Erin D"/>
    <n v="24.75"/>
    <n v="4.3600000000000003"/>
    <s v="Yes"/>
    <s v="No"/>
    <s v="No"/>
    <n v="1"/>
    <s v="Yes"/>
    <x v="2"/>
    <x v="2"/>
    <s v="23-12-1995"/>
    <n v="16578"/>
    <s v="tier - 2"/>
    <s v="tier - 1"/>
    <s v="R1013"/>
    <n v="27"/>
    <n v="23"/>
    <s v="Dec"/>
    <n v="1995"/>
  </r>
  <r>
    <s v="Id599"/>
    <s v="Kamilla"/>
    <n v="30.114999999999998"/>
    <n v="10.119999999999999"/>
    <s v="No"/>
    <s v="No"/>
    <s v="No"/>
    <n v="3"/>
    <s v="No"/>
    <x v="0"/>
    <x v="0"/>
    <s v="10-10-1958"/>
    <n v="16456"/>
    <s v="tier - 2"/>
    <s v="tier - 2"/>
    <s v="R1012"/>
    <n v="64"/>
    <n v="10"/>
    <s v="Oct"/>
    <n v="1958"/>
  </r>
  <r>
    <s v="Id600"/>
    <s v="Wayne I."/>
    <n v="26.03"/>
    <n v="4.01"/>
    <s v="No"/>
    <s v="No"/>
    <s v="Yes"/>
    <n v="1"/>
    <s v="Yes"/>
    <x v="1"/>
    <x v="2"/>
    <s v="20-12-2003"/>
    <n v="16451"/>
    <s v="tier - 2"/>
    <s v="tier - 1"/>
    <s v="R1012"/>
    <n v="19"/>
    <n v="20"/>
    <s v="Dec"/>
    <n v="2003"/>
  </r>
  <r>
    <s v="Id601"/>
    <s v="Tracy L"/>
    <n v="20.045000000000002"/>
    <n v="4.7699999999999996"/>
    <s v="Yes"/>
    <s v="No"/>
    <s v="No"/>
    <n v="1"/>
    <s v="Yes"/>
    <x v="2"/>
    <x v="2"/>
    <s v="28-09-1995"/>
    <n v="16420"/>
    <s v="tier - 2"/>
    <s v="tier - 3"/>
    <s v="R1012"/>
    <n v="27"/>
    <n v="28"/>
    <s v="Sep"/>
    <n v="1995"/>
  </r>
  <r>
    <s v="Id602"/>
    <s v="Heather"/>
    <n v="40.24"/>
    <n v="6.83"/>
    <s v="No"/>
    <s v="No"/>
    <s v="No"/>
    <n v="0"/>
    <s v="No"/>
    <x v="0"/>
    <x v="0"/>
    <s v="05-12-1965"/>
    <n v="16351"/>
    <s v="tier - 2"/>
    <s v="tier - 3"/>
    <s v="R1026"/>
    <n v="57"/>
    <n v="5"/>
    <s v="Dec"/>
    <n v="1965"/>
  </r>
  <r>
    <s v="Id603"/>
    <s v="Megan C"/>
    <n v="43.15"/>
    <n v="6.14"/>
    <s v="Yes"/>
    <s v="No"/>
    <s v="Yes"/>
    <n v="1"/>
    <s v="No"/>
    <x v="0"/>
    <x v="1"/>
    <s v="08-08-1969"/>
    <n v="16311"/>
    <s v="tier - 2"/>
    <s v="tier - 3"/>
    <s v="R1026"/>
    <n v="53"/>
    <n v="8"/>
    <s v="Aug"/>
    <n v="1969"/>
  </r>
  <r>
    <s v="Id604"/>
    <s v="Jonathan"/>
    <n v="27.7"/>
    <n v="5.6"/>
    <s v="No"/>
    <s v="No"/>
    <s v="Yes"/>
    <n v="1"/>
    <s v="Yes"/>
    <x v="1"/>
    <x v="2"/>
    <s v="24-08-2003"/>
    <n v="16298"/>
    <s v="tier - 2"/>
    <s v="tier - 3"/>
    <s v="R1011"/>
    <n v="19"/>
    <n v="24"/>
    <s v="Aug"/>
    <n v="2003"/>
  </r>
  <r>
    <s v="Id605"/>
    <s v="Greg D."/>
    <n v="45.68"/>
    <n v="4.8"/>
    <s v="No"/>
    <s v="No"/>
    <s v="No"/>
    <n v="2"/>
    <s v="No"/>
    <x v="0"/>
    <x v="2"/>
    <s v="30-07-1972"/>
    <n v="16267"/>
    <s v="tier - 2"/>
    <s v="tier - 2"/>
    <s v="R1023"/>
    <n v="50"/>
    <n v="30"/>
    <s v="Jul"/>
    <n v="1972"/>
  </r>
  <r>
    <s v="Id606"/>
    <s v="Steven L."/>
    <n v="27.3"/>
    <n v="11.89"/>
    <s v="No"/>
    <s v="No"/>
    <s v="No"/>
    <n v="0"/>
    <s v="Yes"/>
    <x v="1"/>
    <x v="0"/>
    <s v="08-09-2002"/>
    <n v="16233"/>
    <s v="tier - 2"/>
    <s v="tier - 1"/>
    <s v="R1011"/>
    <n v="20"/>
    <n v="8"/>
    <s v="Sep"/>
    <n v="2002"/>
  </r>
  <r>
    <s v="Id607"/>
    <s v="Gianfilippo"/>
    <n v="54.45"/>
    <n v="4.7300000000000004"/>
    <s v="Yes"/>
    <s v="No"/>
    <s v="No"/>
    <n v="1"/>
    <s v="No"/>
    <x v="0"/>
    <x v="2"/>
    <s v="21-08-1988"/>
    <n v="16206"/>
    <s v="tier - 2"/>
    <s v="tier - 1"/>
    <s v="R1012"/>
    <n v="34"/>
    <n v="21"/>
    <s v="Aug"/>
    <n v="1988"/>
  </r>
  <r>
    <s v="Id608"/>
    <s v="Hector"/>
    <n v="54.43"/>
    <n v="4.6100000000000003"/>
    <s v="Yes"/>
    <s v="No"/>
    <s v="No"/>
    <n v="1"/>
    <s v="No"/>
    <x v="0"/>
    <x v="2"/>
    <s v="06-08-1988"/>
    <n v="16199"/>
    <s v="tier - 2"/>
    <s v="tier - 2"/>
    <s v="R1012"/>
    <n v="34"/>
    <n v="6"/>
    <s v="Aug"/>
    <n v="1988"/>
  </r>
  <r>
    <s v="Id609"/>
    <s v="Mark W."/>
    <n v="48.01"/>
    <n v="7.3"/>
    <s v="No"/>
    <s v="No"/>
    <s v="No"/>
    <n v="0"/>
    <s v="No"/>
    <x v="0"/>
    <x v="0"/>
    <s v="11-09-1974"/>
    <n v="16191"/>
    <s v="tier - 2"/>
    <s v="tier - 3"/>
    <s v="R1012"/>
    <n v="48"/>
    <n v="11"/>
    <s v="Sep"/>
    <n v="1974"/>
  </r>
  <r>
    <s v="Id610"/>
    <s v="Aubri"/>
    <n v="48.32"/>
    <n v="5.88"/>
    <s v="No"/>
    <s v="No"/>
    <s v="No"/>
    <n v="0"/>
    <s v="No"/>
    <x v="0"/>
    <x v="1"/>
    <s v="06-07-1982"/>
    <n v="16152"/>
    <s v="tier - 2"/>
    <s v="tier - 1"/>
    <s v="R1026"/>
    <n v="40"/>
    <n v="6"/>
    <s v="Jul"/>
    <n v="1982"/>
  </r>
  <r>
    <s v="Id611"/>
    <s v="Justin"/>
    <n v="22.895"/>
    <n v="4.0599999999999996"/>
    <s v="No"/>
    <s v="No"/>
    <s v="Yes"/>
    <n v="1"/>
    <s v="Yes"/>
    <x v="2"/>
    <x v="2"/>
    <s v="12-12-1993"/>
    <n v="16139"/>
    <s v="tier - 2"/>
    <s v="tier - 3"/>
    <s v="R1017"/>
    <n v="29"/>
    <n v="12"/>
    <s v="Dec"/>
    <n v="1993"/>
  </r>
  <r>
    <s v="Id612"/>
    <s v="Megan A."/>
    <n v="54.85"/>
    <n v="4.9000000000000004"/>
    <s v="No"/>
    <s v="No"/>
    <s v="No"/>
    <n v="1"/>
    <s v="No"/>
    <x v="0"/>
    <x v="2"/>
    <s v="06-10-1987"/>
    <n v="16123"/>
    <s v="tier - 2"/>
    <s v="tier - 1"/>
    <s v="R1011"/>
    <n v="35"/>
    <n v="6"/>
    <s v="Oct"/>
    <n v="1987"/>
  </r>
  <r>
    <s v="Id613"/>
    <s v="Erika M."/>
    <n v="21.85"/>
    <n v="5.52"/>
    <s v="No"/>
    <s v="No"/>
    <s v="Yes"/>
    <n v="1"/>
    <s v="Yes"/>
    <x v="2"/>
    <x v="2"/>
    <s v="08-08-1993"/>
    <n v="16115"/>
    <s v="tier - 2"/>
    <s v="tier - 1"/>
    <s v="R1024"/>
    <n v="29"/>
    <n v="8"/>
    <s v="Aug"/>
    <n v="1993"/>
  </r>
  <r>
    <s v="Id614"/>
    <s v="Daniel G."/>
    <n v="51.86"/>
    <n v="5.2"/>
    <s v="Yes"/>
    <s v="No"/>
    <s v="No"/>
    <n v="0"/>
    <s v="No"/>
    <x v="0"/>
    <x v="2"/>
    <s v="27-08-1985"/>
    <n v="16098"/>
    <s v="tier - 2"/>
    <s v="tier - 3"/>
    <s v="R1012"/>
    <n v="37"/>
    <n v="27"/>
    <s v="Aug"/>
    <n v="1985"/>
  </r>
  <r>
    <s v="Id615"/>
    <s v="Devin C."/>
    <n v="39.049999999999997"/>
    <n v="7.59"/>
    <s v="No"/>
    <s v="No"/>
    <s v="No"/>
    <n v="3"/>
    <s v="No"/>
    <x v="0"/>
    <x v="0"/>
    <s v="21-06-1958"/>
    <n v="16085"/>
    <s v="tier - 2"/>
    <s v="tier - 2"/>
    <s v="R1013"/>
    <n v="64"/>
    <n v="21"/>
    <s v="Jun"/>
    <n v="1958"/>
  </r>
  <r>
    <s v="Id616"/>
    <s v="Louise A"/>
    <n v="31.824999999999999"/>
    <n v="8.2799999999999994"/>
    <s v="No"/>
    <s v="No"/>
    <s v="No"/>
    <n v="3"/>
    <s v="No"/>
    <x v="0"/>
    <x v="0"/>
    <s v="22-10-1958"/>
    <n v="16069"/>
    <s v="tier - 2"/>
    <s v="tier - 2"/>
    <s v="R1024"/>
    <n v="64"/>
    <n v="22"/>
    <s v="Oct"/>
    <n v="1958"/>
  </r>
  <r>
    <s v="Id617"/>
    <s v="Sarah"/>
    <n v="46.43"/>
    <n v="6.72"/>
    <s v="No"/>
    <s v="No"/>
    <s v="No"/>
    <n v="0"/>
    <s v="No"/>
    <x v="0"/>
    <x v="0"/>
    <s v="16-09-1978"/>
    <n v="16063"/>
    <s v="tier - 2"/>
    <s v="tier - 2"/>
    <s v="R1026"/>
    <n v="44"/>
    <n v="16"/>
    <s v="Sep"/>
    <n v="1978"/>
  </r>
  <r>
    <s v="Id618"/>
    <s v="Amy"/>
    <n v="53.63"/>
    <n v="5.47"/>
    <s v="Yes"/>
    <s v="No"/>
    <s v="No"/>
    <n v="1"/>
    <s v="No"/>
    <x v="0"/>
    <x v="2"/>
    <s v="05-12-1988"/>
    <n v="16059"/>
    <s v="tier - 2"/>
    <s v="tier - 3"/>
    <s v="R1012"/>
    <n v="34"/>
    <n v="5"/>
    <s v="Dec"/>
    <n v="1988"/>
  </r>
  <r>
    <s v="Id619"/>
    <s v="Brittany L."/>
    <n v="48.7"/>
    <n v="4.71"/>
    <s v="No"/>
    <s v="No"/>
    <s v="No"/>
    <n v="0"/>
    <s v="No"/>
    <x v="0"/>
    <x v="2"/>
    <s v="19-09-1980"/>
    <n v="15966"/>
    <s v="tier - 2"/>
    <s v="tier - 2"/>
    <s v="R1012"/>
    <n v="42"/>
    <n v="19"/>
    <s v="Sep"/>
    <n v="1980"/>
  </r>
  <r>
    <s v="Id620"/>
    <s v="Jessica L"/>
    <n v="48.81"/>
    <n v="5.49"/>
    <s v="No"/>
    <s v="No"/>
    <s v="No"/>
    <n v="0"/>
    <s v="No"/>
    <x v="0"/>
    <x v="2"/>
    <s v="24-07-1982"/>
    <n v="15965"/>
    <s v="tier - 2"/>
    <s v="tier - 1"/>
    <s v="R1012"/>
    <n v="40"/>
    <n v="24"/>
    <s v="Jul"/>
    <n v="1982"/>
  </r>
  <r>
    <s v="Id621"/>
    <s v="Kristina K"/>
    <n v="47.53"/>
    <n v="4.72"/>
    <s v="No"/>
    <s v="No"/>
    <s v="No"/>
    <n v="0"/>
    <s v="No"/>
    <x v="0"/>
    <x v="2"/>
    <s v="12-10-1980"/>
    <n v="15922"/>
    <s v="tier - 2"/>
    <s v="tier - 3"/>
    <s v="R1026"/>
    <n v="42"/>
    <n v="12"/>
    <s v="Oct"/>
    <n v="1980"/>
  </r>
  <r>
    <s v="Id622"/>
    <s v="Brad"/>
    <n v="36.85"/>
    <n v="6.7"/>
    <s v="No"/>
    <s v="No"/>
    <s v="No"/>
    <n v="0"/>
    <s v="No"/>
    <x v="0"/>
    <x v="0"/>
    <s v="25-12-1962"/>
    <n v="15841"/>
    <s v="tier - 2"/>
    <s v="tier - 1"/>
    <s v="R1022"/>
    <n v="60"/>
    <n v="25"/>
    <s v="Dec"/>
    <n v="1962"/>
  </r>
  <r>
    <s v="Id623"/>
    <s v="Margaret O"/>
    <n v="29.3"/>
    <n v="5.5"/>
    <s v="No"/>
    <s v="No"/>
    <s v="No"/>
    <n v="0"/>
    <s v="No"/>
    <x v="1"/>
    <x v="2"/>
    <s v="11-11-1982"/>
    <n v="15829"/>
    <s v="tier - 2"/>
    <s v="tier - 3"/>
    <s v="R1011"/>
    <n v="40"/>
    <n v="11"/>
    <s v="Nov"/>
    <n v="1982"/>
  </r>
  <r>
    <s v="Id624"/>
    <s v="Craig R."/>
    <n v="19.3"/>
    <n v="4.46"/>
    <s v="No"/>
    <s v="No"/>
    <s v="No"/>
    <n v="1"/>
    <s v="Yes"/>
    <x v="2"/>
    <x v="2"/>
    <s v="26-06-1984"/>
    <n v="15821"/>
    <s v="tier - 2"/>
    <s v="tier - 3"/>
    <s v="R1011"/>
    <n v="38"/>
    <n v="26"/>
    <s v="Jun"/>
    <n v="1984"/>
  </r>
  <r>
    <s v="Id625"/>
    <s v="Simo"/>
    <n v="24.13"/>
    <n v="5.29"/>
    <s v="Yes"/>
    <s v="No"/>
    <s v="Yes"/>
    <n v="1"/>
    <s v="Yes"/>
    <x v="2"/>
    <x v="2"/>
    <s v="09-10-1997"/>
    <n v="15818"/>
    <s v="tier - 2"/>
    <s v="tier - 2"/>
    <s v="R1012"/>
    <n v="25"/>
    <n v="9"/>
    <s v="Oct"/>
    <n v="1997"/>
  </r>
  <r>
    <s v="Id626"/>
    <s v="Christopher J"/>
    <n v="46.7"/>
    <n v="10.99"/>
    <s v="No"/>
    <s v="No"/>
    <s v="No"/>
    <n v="0"/>
    <s v="No"/>
    <x v="0"/>
    <x v="0"/>
    <s v="29-08-1974"/>
    <n v="15747"/>
    <s v="tier - 2"/>
    <s v="tier - 1"/>
    <s v="R1012"/>
    <n v="48"/>
    <n v="29"/>
    <s v="Aug"/>
    <n v="1974"/>
  </r>
  <r>
    <s v="Id627"/>
    <s v="Mario Sr."/>
    <n v="45.27"/>
    <n v="5.2"/>
    <s v="Yes"/>
    <s v="No"/>
    <s v="No"/>
    <n v="0"/>
    <s v="No"/>
    <x v="0"/>
    <x v="2"/>
    <s v="20-09-1976"/>
    <n v="15699"/>
    <s v="tier - 2"/>
    <s v="tier - 2"/>
    <s v="R1012"/>
    <n v="46"/>
    <n v="20"/>
    <s v="Sep"/>
    <n v="1976"/>
  </r>
  <r>
    <s v="Id628"/>
    <s v="Meghann R."/>
    <n v="44.29"/>
    <n v="9.66"/>
    <s v="No"/>
    <s v="No"/>
    <s v="No"/>
    <n v="2"/>
    <s v="No"/>
    <x v="0"/>
    <x v="0"/>
    <s v="26-06-1973"/>
    <n v="15670"/>
    <s v="tier - 2"/>
    <s v="tier - 2"/>
    <s v="R1026"/>
    <n v="49"/>
    <n v="26"/>
    <s v="Jun"/>
    <n v="1973"/>
  </r>
  <r>
    <s v="Id629"/>
    <s v="Scott M"/>
    <n v="54.59"/>
    <n v="4.22"/>
    <s v="Yes"/>
    <s v="No"/>
    <s v="No"/>
    <n v="1"/>
    <s v="No"/>
    <x v="0"/>
    <x v="2"/>
    <s v="22-12-1988"/>
    <n v="15646"/>
    <s v="tier - 2"/>
    <s v="tier - 2"/>
    <s v="R1011"/>
    <n v="34"/>
    <n v="22"/>
    <s v="Dec"/>
    <n v="1988"/>
  </r>
  <r>
    <s v="Id630"/>
    <s v="Caitlin E."/>
    <n v="32.965000000000003"/>
    <n v="11.78"/>
    <s v="No"/>
    <s v="No"/>
    <s v="No"/>
    <n v="0"/>
    <s v="No"/>
    <x v="0"/>
    <x v="0"/>
    <s v="06-06-1960"/>
    <n v="15612"/>
    <s v="tier - 2"/>
    <s v="tier - 2"/>
    <s v="R1012"/>
    <n v="63"/>
    <n v="6"/>
    <s v="Jun"/>
    <n v="1960"/>
  </r>
  <r>
    <s v="Id631"/>
    <s v="Samantha A."/>
    <n v="38.049999999999997"/>
    <n v="9.6199999999999992"/>
    <s v="No"/>
    <s v="No"/>
    <s v="No"/>
    <n v="0"/>
    <s v="No"/>
    <x v="0"/>
    <x v="0"/>
    <s v="28-10-1965"/>
    <n v="15609"/>
    <s v="tier - 2"/>
    <s v="tier - 2"/>
    <s v="R1026"/>
    <n v="57"/>
    <n v="28"/>
    <s v="Oct"/>
    <n v="1965"/>
  </r>
  <r>
    <s v="Id632"/>
    <s v="Erik"/>
    <n v="46.14"/>
    <n v="10.78"/>
    <s v="No"/>
    <s v="No"/>
    <s v="No"/>
    <n v="0"/>
    <s v="No"/>
    <x v="0"/>
    <x v="0"/>
    <s v="30-07-1974"/>
    <n v="15557"/>
    <s v="tier - 2"/>
    <s v="tier - 2"/>
    <s v="R1012"/>
    <n v="48"/>
    <n v="30"/>
    <s v="Jul"/>
    <n v="1974"/>
  </r>
  <r>
    <s v="Id633"/>
    <s v="Christopher"/>
    <n v="41.325000000000003"/>
    <n v="5.1100000000000003"/>
    <s v="Yes"/>
    <s v="No"/>
    <s v="No"/>
    <n v="2"/>
    <s v="No"/>
    <x v="0"/>
    <x v="2"/>
    <s v="02-10-1959"/>
    <n v="15555"/>
    <s v="tier - 2"/>
    <s v="tier - 3"/>
    <s v="R1012"/>
    <n v="63"/>
    <n v="2"/>
    <s v="Oct"/>
    <n v="1959"/>
  </r>
  <r>
    <s v="Id634"/>
    <s v="Maya"/>
    <n v="44.64"/>
    <n v="7.18"/>
    <s v="No"/>
    <s v="No"/>
    <s v="No"/>
    <n v="0"/>
    <s v="No"/>
    <x v="0"/>
    <x v="0"/>
    <s v="28-06-1974"/>
    <n v="15532"/>
    <s v="tier - 2"/>
    <s v="tier - 2"/>
    <s v="R1026"/>
    <n v="48"/>
    <n v="28"/>
    <s v="Jun"/>
    <n v="1974"/>
  </r>
  <r>
    <s v="Id635"/>
    <s v="Zachary T"/>
    <n v="25.175000000000001"/>
    <n v="4.96"/>
    <s v="No"/>
    <s v="yes"/>
    <s v="No"/>
    <n v="1"/>
    <s v="No"/>
    <x v="1"/>
    <x v="2"/>
    <s v="17-07-2004"/>
    <n v="15518"/>
    <s v="tier - 2"/>
    <s v="tier - 3"/>
    <s v="R1015"/>
    <n v="18"/>
    <n v="17"/>
    <s v="Jul"/>
    <n v="2004"/>
  </r>
  <r>
    <s v="Id636"/>
    <s v="Hilda"/>
    <n v="43.11"/>
    <n v="4.67"/>
    <s v="Yes"/>
    <s v="No"/>
    <s v="No"/>
    <n v="0"/>
    <s v="No"/>
    <x v="0"/>
    <x v="2"/>
    <s v="20-07-1976"/>
    <n v="15450"/>
    <s v="tier - 2"/>
    <s v="tier - 1"/>
    <s v="R1026"/>
    <n v="46"/>
    <n v="20"/>
    <s v="Jul"/>
    <n v="1976"/>
  </r>
  <r>
    <s v="Id637"/>
    <s v="Stephanie"/>
    <n v="53.32"/>
    <n v="5.0599999999999996"/>
    <s v="No"/>
    <s v="No"/>
    <s v="No"/>
    <n v="0"/>
    <s v="No"/>
    <x v="0"/>
    <x v="2"/>
    <s v="25-10-1990"/>
    <n v="15440"/>
    <s v="tier - 2"/>
    <s v="tier - 1"/>
    <s v="R1012"/>
    <n v="32"/>
    <n v="25"/>
    <s v="Oct"/>
    <n v="1990"/>
  </r>
  <r>
    <s v="Id638"/>
    <s v="Doug"/>
    <n v="38.04"/>
    <n v="5.0199999999999996"/>
    <s v="Yes"/>
    <s v="No"/>
    <s v="No"/>
    <n v="1"/>
    <s v="No"/>
    <x v="0"/>
    <x v="2"/>
    <s v="04-09-1964"/>
    <n v="15378"/>
    <s v="tier - 2"/>
    <s v="tier - 2"/>
    <s v="R1012"/>
    <n v="58"/>
    <n v="4"/>
    <s v="Sep"/>
    <n v="1964"/>
  </r>
  <r>
    <s v="Id639"/>
    <s v="Bethany N."/>
    <n v="37.9"/>
    <n v="7.76"/>
    <s v="No"/>
    <s v="No"/>
    <s v="No"/>
    <n v="0"/>
    <s v="No"/>
    <x v="0"/>
    <x v="0"/>
    <s v="06-09-1962"/>
    <n v="15368"/>
    <s v="tier - 2"/>
    <s v="tier - 2"/>
    <s v="R1011"/>
    <n v="60"/>
    <n v="6"/>
    <s v="Sep"/>
    <n v="1962"/>
  </r>
  <r>
    <s v="Id640"/>
    <s v="Sandra H"/>
    <n v="39.6"/>
    <n v="9.32"/>
    <s v="No"/>
    <s v="No"/>
    <s v="No"/>
    <n v="0"/>
    <s v="No"/>
    <x v="0"/>
    <x v="0"/>
    <s v="18-07-1968"/>
    <n v="15364"/>
    <s v="tier - 2"/>
    <s v="tier - 1"/>
    <s v="R1026"/>
    <n v="54"/>
    <n v="18"/>
    <s v="Jul"/>
    <n v="1968"/>
  </r>
  <r>
    <s v="Id641"/>
    <s v="Takuo"/>
    <n v="50.92"/>
    <n v="5.31"/>
    <s v="Yes"/>
    <s v="No"/>
    <s v="No"/>
    <n v="1"/>
    <s v="No"/>
    <x v="0"/>
    <x v="2"/>
    <s v="17-12-1988"/>
    <n v="15362"/>
    <s v="tier - 2"/>
    <s v="tier - 3"/>
    <s v="R1023"/>
    <n v="34"/>
    <n v="17"/>
    <s v="Dec"/>
    <n v="1988"/>
  </r>
  <r>
    <s v="Id642"/>
    <s v="Kelly A."/>
    <n v="21.85"/>
    <n v="5.56"/>
    <s v="Yes"/>
    <s v="No"/>
    <s v="No"/>
    <n v="0"/>
    <s v="Yes"/>
    <x v="2"/>
    <x v="2"/>
    <s v="14-07-2001"/>
    <n v="15359"/>
    <s v="tier - 2"/>
    <s v="tier - 3"/>
    <s v="R1024"/>
    <n v="21"/>
    <n v="14"/>
    <s v="Jul"/>
    <n v="2001"/>
  </r>
  <r>
    <s v="Id643"/>
    <s v="Scott"/>
    <n v="36.08"/>
    <n v="7.11"/>
    <s v="Yes"/>
    <s v="No"/>
    <s v="Yes"/>
    <n v="1"/>
    <s v="No"/>
    <x v="0"/>
    <x v="0"/>
    <s v="13-12-1963"/>
    <n v="15323"/>
    <s v="tier - 2"/>
    <s v="tier - 3"/>
    <s v="R1021"/>
    <n v="59"/>
    <n v="13"/>
    <s v="Dec"/>
    <n v="1963"/>
  </r>
  <r>
    <s v="Id644"/>
    <s v="Benoit"/>
    <n v="40.44"/>
    <n v="5.13"/>
    <s v="Yes"/>
    <s v="No"/>
    <s v="Yes"/>
    <n v="1"/>
    <s v="No"/>
    <x v="0"/>
    <x v="2"/>
    <s v="16-09-1969"/>
    <n v="15261"/>
    <s v="tier - 2"/>
    <s v="tier - 2"/>
    <s v="R1023"/>
    <n v="53"/>
    <n v="16"/>
    <s v="Sep"/>
    <n v="1969"/>
  </r>
  <r>
    <s v="Id645"/>
    <s v="Elizabeth M."/>
    <n v="38.094999999999999"/>
    <n v="10.199999999999999"/>
    <s v="No"/>
    <s v="No"/>
    <s v="No"/>
    <n v="0"/>
    <s v="No"/>
    <x v="0"/>
    <x v="0"/>
    <s v="25-07-1960"/>
    <n v="15230"/>
    <s v="tier - 2"/>
    <s v="tier - 2"/>
    <s v="R1024"/>
    <n v="62"/>
    <n v="25"/>
    <s v="Jul"/>
    <n v="1960"/>
  </r>
  <r>
    <s v="Id646"/>
    <s v="Jessica A."/>
    <n v="44.95"/>
    <n v="10.4"/>
    <s v="No"/>
    <s v="No"/>
    <s v="No"/>
    <n v="0"/>
    <s v="No"/>
    <x v="0"/>
    <x v="0"/>
    <s v="23-11-1978"/>
    <n v="15208"/>
    <s v="tier - 2"/>
    <s v="tier - 1"/>
    <s v="R1012"/>
    <n v="44"/>
    <n v="23"/>
    <s v="Nov"/>
    <n v="1978"/>
  </r>
  <r>
    <s v="Id647"/>
    <s v="Monica K"/>
    <n v="35.54"/>
    <n v="10.67"/>
    <s v="No"/>
    <s v="No"/>
    <s v="No"/>
    <n v="0"/>
    <s v="No"/>
    <x v="0"/>
    <x v="0"/>
    <s v="17-06-1962"/>
    <n v="15175"/>
    <s v="tier - 2"/>
    <s v="tier - 1"/>
    <s v="R1012"/>
    <n v="60"/>
    <n v="17"/>
    <s v="Jun"/>
    <n v="1962"/>
  </r>
  <r>
    <s v="Id648"/>
    <s v="Kevin L"/>
    <n v="39.799999999999997"/>
    <n v="4.6500000000000004"/>
    <s v="Yes"/>
    <s v="No"/>
    <s v="No"/>
    <n v="2"/>
    <s v="No"/>
    <x v="0"/>
    <x v="2"/>
    <s v="03-12-1959"/>
    <n v="15170"/>
    <s v="tier - 2"/>
    <s v="tier - 3"/>
    <s v="R1011"/>
    <n v="63"/>
    <n v="3"/>
    <s v="Dec"/>
    <n v="1959"/>
  </r>
  <r>
    <s v="Id649"/>
    <s v="Gregory"/>
    <n v="33.659999999999997"/>
    <n v="5.65"/>
    <s v="Yes"/>
    <s v="No"/>
    <s v="No"/>
    <n v="2"/>
    <s v="No"/>
    <x v="0"/>
    <x v="2"/>
    <s v="04-06-1959"/>
    <n v="15162"/>
    <s v="tier - 2"/>
    <s v="tier - 1"/>
    <s v="R1013"/>
    <n v="64"/>
    <n v="4"/>
    <s v="Jun"/>
    <n v="1959"/>
  </r>
  <r>
    <s v="Id650"/>
    <s v="Della"/>
    <n v="35.5"/>
    <n v="11.97"/>
    <s v="No"/>
    <s v="No"/>
    <s v="No"/>
    <n v="0"/>
    <s v="No"/>
    <x v="0"/>
    <x v="0"/>
    <s v="25-10-1962"/>
    <n v="15161"/>
    <s v="tier - 2"/>
    <s v="tier - 2"/>
    <s v="R1012"/>
    <n v="60"/>
    <n v="25"/>
    <s v="Oct"/>
    <n v="1962"/>
  </r>
  <r>
    <s v="Id651"/>
    <s v="David"/>
    <n v="41.63"/>
    <n v="6.71"/>
    <s v="No"/>
    <s v="No"/>
    <s v="No"/>
    <n v="0"/>
    <s v="No"/>
    <x v="0"/>
    <x v="0"/>
    <s v="25-11-1971"/>
    <n v="15150"/>
    <s v="tier - 2"/>
    <s v="tier - 1"/>
    <s v="R1023"/>
    <n v="51"/>
    <n v="25"/>
    <s v="Nov"/>
    <n v="1971"/>
  </r>
  <r>
    <s v="Id652"/>
    <s v="Victoria"/>
    <n v="46.49"/>
    <n v="11.92"/>
    <s v="No"/>
    <s v="No"/>
    <s v="No"/>
    <n v="0"/>
    <s v="No"/>
    <x v="0"/>
    <x v="0"/>
    <s v="05-09-1978"/>
    <n v="15123"/>
    <s v="tier - 2"/>
    <s v="tier - 1"/>
    <s v="R1011"/>
    <n v="44"/>
    <n v="5"/>
    <s v="Sep"/>
    <n v="1978"/>
  </r>
  <r>
    <s v="Id653"/>
    <s v="Tasos"/>
    <n v="43.29"/>
    <n v="5.35"/>
    <s v="No"/>
    <s v="No"/>
    <s v="No"/>
    <n v="2"/>
    <s v="No"/>
    <x v="0"/>
    <x v="2"/>
    <s v="07-11-1972"/>
    <n v="15104"/>
    <s v="tier - 2"/>
    <s v="tier - 1"/>
    <s v="R1012"/>
    <n v="50"/>
    <n v="7"/>
    <s v="Nov"/>
    <n v="1972"/>
  </r>
  <r>
    <s v="Id654"/>
    <s v="Thomas"/>
    <n v="43.08"/>
    <n v="8.9600000000000009"/>
    <s v="Yes"/>
    <s v="No"/>
    <s v="No"/>
    <n v="1"/>
    <s v="No"/>
    <x v="0"/>
    <x v="0"/>
    <s v="26-10-1975"/>
    <n v="15090"/>
    <s v="tier - 2"/>
    <s v="tier - 1"/>
    <s v="R1023"/>
    <n v="47"/>
    <n v="26"/>
    <s v="Oct"/>
    <n v="1975"/>
  </r>
  <r>
    <s v="Id655"/>
    <s v="Lukasz"/>
    <n v="39.07"/>
    <n v="11.93"/>
    <s v="No"/>
    <s v="No"/>
    <s v="No"/>
    <n v="0"/>
    <s v="No"/>
    <x v="0"/>
    <x v="0"/>
    <s v="12-06-1968"/>
    <n v="15053"/>
    <s v="tier - 2"/>
    <s v="tier - 2"/>
    <s v="R1022"/>
    <n v="54"/>
    <n v="12"/>
    <s v="Jun"/>
    <n v="1968"/>
  </r>
  <r>
    <s v="Id656"/>
    <s v="Matthew A."/>
    <n v="41.3"/>
    <n v="9.59"/>
    <s v="No"/>
    <s v="No"/>
    <s v="No"/>
    <n v="0"/>
    <s v="No"/>
    <x v="0"/>
    <x v="0"/>
    <s v="15-08-1971"/>
    <n v="15039"/>
    <s v="tier - 2"/>
    <s v="tier - 3"/>
    <s v="R1023"/>
    <n v="51"/>
    <n v="15"/>
    <s v="Aug"/>
    <n v="1971"/>
  </r>
  <r>
    <s v="Id657"/>
    <s v="Meta"/>
    <n v="42.95"/>
    <n v="11.88"/>
    <s v="Yes"/>
    <s v="No"/>
    <s v="No"/>
    <n v="2"/>
    <s v="No"/>
    <x v="0"/>
    <x v="0"/>
    <s v="11-09-1970"/>
    <n v="15026"/>
    <s v="tier - 2"/>
    <s v="tier - 3"/>
    <s v="R1011"/>
    <n v="52"/>
    <n v="11"/>
    <s v="Sep"/>
    <n v="1970"/>
  </r>
  <r>
    <s v="Id658"/>
    <s v="Rachel E"/>
    <n v="46.96"/>
    <n v="4.6399999999999997"/>
    <s v="No"/>
    <s v="No"/>
    <s v="Yes"/>
    <n v="1"/>
    <s v="No"/>
    <x v="0"/>
    <x v="2"/>
    <s v="25-11-1979"/>
    <n v="15026"/>
    <s v="tier - 2"/>
    <s v="tier - 1"/>
    <s v="R1011"/>
    <n v="43"/>
    <n v="25"/>
    <s v="Nov"/>
    <n v="1979"/>
  </r>
  <r>
    <s v="Id659"/>
    <s v="Angelica"/>
    <n v="30.495000000000001"/>
    <n v="9.5299999999999994"/>
    <s v="No"/>
    <s v="No"/>
    <s v="No"/>
    <n v="0"/>
    <s v="No"/>
    <x v="0"/>
    <x v="0"/>
    <s v="08-08-1960"/>
    <n v="15020"/>
    <s v="tier - 2"/>
    <s v="tier - 2"/>
    <s v="R1012"/>
    <n v="62"/>
    <n v="8"/>
    <s v="Aug"/>
    <n v="1960"/>
  </r>
  <r>
    <s v="Id660"/>
    <s v="Kathleen"/>
    <n v="17.954999999999998"/>
    <n v="5.29"/>
    <s v="Yes"/>
    <s v="No"/>
    <s v="No"/>
    <n v="1"/>
    <s v="Yes"/>
    <x v="3"/>
    <x v="2"/>
    <s v="02-08-1995"/>
    <n v="15007"/>
    <s v="tier - 2"/>
    <s v="tier - 2"/>
    <s v="R1024"/>
    <n v="27"/>
    <n v="2"/>
    <s v="Aug"/>
    <n v="1995"/>
  </r>
  <r>
    <s v="Id661"/>
    <s v="Gabriel D."/>
    <n v="25.6"/>
    <n v="10.95"/>
    <s v="No"/>
    <s v="No"/>
    <s v="No"/>
    <n v="3"/>
    <s v="No"/>
    <x v="1"/>
    <x v="0"/>
    <s v="29-07-1958"/>
    <n v="14988"/>
    <s v="tier - 2"/>
    <s v="tier - 3"/>
    <s v="R1011"/>
    <n v="64"/>
    <n v="29"/>
    <s v="Jul"/>
    <n v="1958"/>
  </r>
  <r>
    <s v="Id662"/>
    <s v="Jeff T"/>
    <n v="34.21"/>
    <n v="9.17"/>
    <s v="No"/>
    <s v="No"/>
    <s v="No"/>
    <n v="0"/>
    <s v="No"/>
    <x v="0"/>
    <x v="0"/>
    <s v="29-11-1962"/>
    <n v="14945"/>
    <s v="tier - 2"/>
    <s v="tier - 1"/>
    <s v="R1021"/>
    <n v="60"/>
    <n v="29"/>
    <s v="Nov"/>
    <n v="1962"/>
  </r>
  <r>
    <s v="Id663"/>
    <s v="Neil D"/>
    <n v="39.74"/>
    <n v="7.39"/>
    <s v="No"/>
    <s v="No"/>
    <s v="No"/>
    <n v="0"/>
    <s v="No"/>
    <x v="0"/>
    <x v="0"/>
    <s v="08-11-1968"/>
    <n v="14927"/>
    <s v="tier - 2"/>
    <s v="tier - 2"/>
    <s v="R1012"/>
    <n v="54"/>
    <n v="8"/>
    <s v="Nov"/>
    <n v="1968"/>
  </r>
  <r>
    <s v="Id664"/>
    <s v="Katherine L."/>
    <n v="49.53"/>
    <n v="9.1300000000000008"/>
    <s v="Yes"/>
    <s v="No"/>
    <s v="No"/>
    <n v="0"/>
    <s v="No"/>
    <x v="0"/>
    <x v="0"/>
    <s v="04-07-1981"/>
    <n v="14908"/>
    <s v="tier - 2"/>
    <s v="tier - 1"/>
    <s v="R1011"/>
    <n v="41"/>
    <n v="4"/>
    <s v="Jul"/>
    <n v="1981"/>
  </r>
  <r>
    <s v="Id665"/>
    <s v="Ariel E"/>
    <n v="39.33"/>
    <n v="10.4"/>
    <s v="No"/>
    <s v="No"/>
    <s v="No"/>
    <n v="3"/>
    <s v="No"/>
    <x v="0"/>
    <x v="0"/>
    <s v="17-10-1958"/>
    <n v="14902"/>
    <s v="tier - 2"/>
    <s v="tier - 2"/>
    <s v="R1024"/>
    <n v="64"/>
    <n v="17"/>
    <s v="Oct"/>
    <n v="1958"/>
  </r>
  <r>
    <s v="Id666"/>
    <s v="Christopher P"/>
    <n v="39.979999999999997"/>
    <n v="9.4600000000000009"/>
    <s v="Yes"/>
    <s v="No"/>
    <s v="No"/>
    <n v="2"/>
    <s v="No"/>
    <x v="0"/>
    <x v="0"/>
    <s v="11-11-1970"/>
    <n v="14848"/>
    <s v="tier - 2"/>
    <s v="tier - 2"/>
    <s v="R1023"/>
    <n v="52"/>
    <n v="11"/>
    <s v="Nov"/>
    <n v="1970"/>
  </r>
  <r>
    <s v="Id667"/>
    <s v="Erin M."/>
    <n v="46.51"/>
    <n v="8.69"/>
    <s v="Yes"/>
    <s v="No"/>
    <s v="No"/>
    <n v="0"/>
    <s v="No"/>
    <x v="0"/>
    <x v="0"/>
    <s v="05-06-1981"/>
    <n v="14844"/>
    <s v="tier - 2"/>
    <s v="tier - 3"/>
    <s v="R1026"/>
    <n v="42"/>
    <n v="5"/>
    <s v="Jun"/>
    <n v="1981"/>
  </r>
  <r>
    <s v="Id668"/>
    <s v="Molly K."/>
    <n v="43.58"/>
    <n v="4.2300000000000004"/>
    <s v="No"/>
    <s v="No"/>
    <s v="Yes"/>
    <n v="1"/>
    <s v="No"/>
    <x v="0"/>
    <x v="2"/>
    <s v="18-10-1979"/>
    <n v="14839"/>
    <s v="tier - 2"/>
    <s v="tier - 3"/>
    <s v="R1026"/>
    <n v="43"/>
    <n v="18"/>
    <s v="Oct"/>
    <n v="1979"/>
  </r>
  <r>
    <s v="Id669"/>
    <s v="Ryan J."/>
    <n v="42.28"/>
    <n v="9.16"/>
    <s v="Yes"/>
    <s v="No"/>
    <s v="No"/>
    <n v="1"/>
    <s v="No"/>
    <x v="0"/>
    <x v="0"/>
    <s v="10-12-1975"/>
    <n v="14819"/>
    <s v="tier - 2"/>
    <s v="tier - 3"/>
    <s v="R1023"/>
    <n v="47"/>
    <n v="10"/>
    <s v="Dec"/>
    <n v="1975"/>
  </r>
  <r>
    <s v="Id670"/>
    <s v="Jennifer"/>
    <n v="35.520000000000003"/>
    <n v="8.26"/>
    <s v="No"/>
    <s v="No"/>
    <s v="No"/>
    <n v="0"/>
    <s v="No"/>
    <x v="0"/>
    <x v="0"/>
    <s v="27-07-1965"/>
    <n v="14750"/>
    <s v="tier - 2"/>
    <s v="tier - 2"/>
    <s v="R1026"/>
    <n v="57"/>
    <n v="27"/>
    <s v="Jul"/>
    <n v="1965"/>
  </r>
  <r>
    <s v="Id671"/>
    <s v="Daniel M"/>
    <n v="33.6"/>
    <n v="11.25"/>
    <s v="No"/>
    <s v="No"/>
    <s v="No"/>
    <n v="0"/>
    <s v="No"/>
    <x v="0"/>
    <x v="0"/>
    <s v="29-07-1962"/>
    <n v="14738"/>
    <s v="tier - 2"/>
    <s v="tier - 3"/>
    <s v="R1021"/>
    <n v="60"/>
    <n v="29"/>
    <s v="Jul"/>
    <n v="1962"/>
  </r>
  <r>
    <s v="Id672"/>
    <s v="Hiruni"/>
    <n v="22.42"/>
    <n v="6.74"/>
    <s v="No"/>
    <s v="No"/>
    <s v="No"/>
    <n v="0"/>
    <s v="Yes"/>
    <x v="2"/>
    <x v="0"/>
    <s v="24-09-2002"/>
    <n v="14712"/>
    <s v="tier - 2"/>
    <s v="tier - 2"/>
    <s v="R1012"/>
    <n v="20"/>
    <n v="24"/>
    <s v="Sep"/>
    <n v="2002"/>
  </r>
  <r>
    <s v="Id673"/>
    <s v="Reina H."/>
    <n v="46.86"/>
    <n v="4.87"/>
    <s v="No"/>
    <s v="No"/>
    <s v="No"/>
    <n v="0"/>
    <s v="No"/>
    <x v="0"/>
    <x v="2"/>
    <s v="04-09-1982"/>
    <n v="14697"/>
    <s v="tier - 2"/>
    <s v="tier - 2"/>
    <s v="R1011"/>
    <n v="40"/>
    <n v="4"/>
    <s v="Sep"/>
    <n v="1982"/>
  </r>
  <r>
    <s v="Id674"/>
    <s v="Kristi"/>
    <n v="32.965000000000003"/>
    <n v="6.68"/>
    <s v="No"/>
    <s v="No"/>
    <s v="No"/>
    <n v="3"/>
    <s v="No"/>
    <x v="0"/>
    <x v="0"/>
    <s v="23-07-1958"/>
    <n v="14693"/>
    <s v="tier - 2"/>
    <s v="tier - 1"/>
    <s v="R1012"/>
    <n v="64"/>
    <n v="23"/>
    <s v="Jul"/>
    <n v="1958"/>
  </r>
  <r>
    <s v="Id675"/>
    <s v="Meredith L."/>
    <n v="39.340000000000003"/>
    <n v="5.0199999999999996"/>
    <s v="Yes"/>
    <s v="No"/>
    <s v="Yes"/>
    <n v="1"/>
    <s v="No"/>
    <x v="0"/>
    <x v="2"/>
    <s v="20-10-1969"/>
    <n v="14666"/>
    <s v="tier - 2"/>
    <s v="tier - 1"/>
    <s v="R1012"/>
    <n v="53"/>
    <n v="20"/>
    <s v="Oct"/>
    <n v="1969"/>
  </r>
  <r>
    <s v="Id676"/>
    <s v="Jocelyn"/>
    <n v="47"/>
    <n v="10.64"/>
    <s v="Yes"/>
    <s v="No"/>
    <s v="No"/>
    <n v="0"/>
    <s v="No"/>
    <x v="0"/>
    <x v="0"/>
    <s v="13-11-1981"/>
    <n v="14657"/>
    <s v="tier - 2"/>
    <s v="tier - 1"/>
    <s v="R1012"/>
    <n v="41"/>
    <n v="13"/>
    <s v="Nov"/>
    <n v="1981"/>
  </r>
  <r>
    <s v="Id677"/>
    <s v="Daphne"/>
    <n v="36.71"/>
    <n v="8.74"/>
    <s v="Yes"/>
    <s v="No"/>
    <s v="No"/>
    <n v="0"/>
    <s v="No"/>
    <x v="0"/>
    <x v="0"/>
    <s v="01-09-1967"/>
    <n v="14640"/>
    <s v="tier - 2"/>
    <s v="tier - 3"/>
    <s v="R1026"/>
    <n v="55"/>
    <n v="1"/>
    <s v="Sep"/>
    <n v="1967"/>
  </r>
  <r>
    <s v="Id678"/>
    <s v="Margaret E"/>
    <n v="53.48"/>
    <n v="5.64"/>
    <s v="No"/>
    <s v="No"/>
    <s v="No"/>
    <n v="0"/>
    <s v="No"/>
    <x v="0"/>
    <x v="2"/>
    <s v="21-08-1991"/>
    <n v="14631"/>
    <s v="tier - 2"/>
    <s v="tier - 3"/>
    <s v="R1011"/>
    <n v="31"/>
    <n v="21"/>
    <s v="Aug"/>
    <n v="1991"/>
  </r>
  <r>
    <s v="Id679"/>
    <s v="Mario J."/>
    <n v="35.5"/>
    <n v="10.37"/>
    <s v="No"/>
    <s v="No"/>
    <s v="No"/>
    <n v="0"/>
    <s v="No"/>
    <x v="0"/>
    <x v="0"/>
    <s v="08-11-1965"/>
    <n v="14612"/>
    <s v="tier - 2"/>
    <s v="tier - 3"/>
    <s v="R1021"/>
    <n v="57"/>
    <n v="8"/>
    <s v="Nov"/>
    <n v="1965"/>
  </r>
  <r>
    <s v="Id680"/>
    <s v="Peter"/>
    <n v="36.979999999999997"/>
    <n v="9.56"/>
    <s v="Yes"/>
    <s v="No"/>
    <s v="No"/>
    <n v="0"/>
    <s v="No"/>
    <x v="0"/>
    <x v="0"/>
    <s v="18-07-1967"/>
    <n v="14601"/>
    <s v="tier - 2"/>
    <s v="tier - 3"/>
    <s v="R1022"/>
    <n v="55"/>
    <n v="18"/>
    <s v="Jul"/>
    <n v="1967"/>
  </r>
  <r>
    <s v="Id681"/>
    <s v="Carolina"/>
    <n v="32.395000000000003"/>
    <n v="8.23"/>
    <s v="Yes"/>
    <s v="No"/>
    <s v="Yes"/>
    <n v="1"/>
    <s v="No"/>
    <x v="0"/>
    <x v="0"/>
    <s v="14-10-1963"/>
    <n v="14591"/>
    <s v="tier - 2"/>
    <s v="tier - 1"/>
    <s v="R1024"/>
    <n v="59"/>
    <n v="14"/>
    <s v="Oct"/>
    <n v="1963"/>
  </r>
  <r>
    <s v="Id682"/>
    <s v="Jenny K."/>
    <n v="32.729999999999997"/>
    <n v="7.03"/>
    <s v="No"/>
    <s v="No"/>
    <s v="No"/>
    <n v="0"/>
    <s v="No"/>
    <x v="0"/>
    <x v="0"/>
    <s v="03-12-1962"/>
    <n v="14575"/>
    <s v="tier - 2"/>
    <s v="tier - 1"/>
    <s v="R1025"/>
    <n v="60"/>
    <n v="3"/>
    <s v="Dec"/>
    <n v="1962"/>
  </r>
  <r>
    <s v="Id683"/>
    <s v="Jessica"/>
    <n v="20.52"/>
    <n v="5.45"/>
    <s v="No"/>
    <s v="No"/>
    <s v="No"/>
    <n v="1"/>
    <s v="Yes"/>
    <x v="2"/>
    <x v="2"/>
    <s v="12-09-1998"/>
    <n v="14572"/>
    <s v="tier - 2"/>
    <s v="tier - 1"/>
    <s v="R1024"/>
    <n v="24"/>
    <n v="12"/>
    <s v="Sep"/>
    <n v="1998"/>
  </r>
  <r>
    <s v="Id684"/>
    <s v="Kimberly D"/>
    <n v="51.72"/>
    <n v="5.76"/>
    <s v="No"/>
    <s v="No"/>
    <s v="No"/>
    <n v="0"/>
    <s v="No"/>
    <x v="0"/>
    <x v="1"/>
    <s v="14-07-1989"/>
    <n v="14547"/>
    <s v="tier - 2"/>
    <s v="tier - 3"/>
    <s v="R1011"/>
    <n v="33"/>
    <n v="14"/>
    <s v="Jul"/>
    <n v="1989"/>
  </r>
  <r>
    <s v="Id685"/>
    <s v="Marc-Olivier"/>
    <n v="50.2"/>
    <n v="5.4"/>
    <s v="No"/>
    <s v="No"/>
    <s v="No"/>
    <n v="0"/>
    <s v="No"/>
    <x v="0"/>
    <x v="2"/>
    <s v="22-07-1989"/>
    <n v="14507"/>
    <s v="tier - 2"/>
    <s v="tier - 3"/>
    <s v="R1012"/>
    <n v="33"/>
    <n v="22"/>
    <s v="Jul"/>
    <n v="1989"/>
  </r>
  <r>
    <s v="Id686"/>
    <s v="Russell J"/>
    <n v="25.52"/>
    <n v="6.35"/>
    <s v="No"/>
    <s v="No"/>
    <s v="Yes"/>
    <n v="1"/>
    <s v="No"/>
    <x v="1"/>
    <x v="1"/>
    <s v="20-10-1979"/>
    <n v="14478"/>
    <s v="tier - 2"/>
    <s v="tier - 2"/>
    <s v="R1013"/>
    <n v="43"/>
    <n v="20"/>
    <s v="Oct"/>
    <n v="1979"/>
  </r>
  <r>
    <s v="Id687"/>
    <s v="Karine"/>
    <n v="35.200000000000003"/>
    <n v="6.26"/>
    <s v="Yes"/>
    <s v="No"/>
    <s v="No"/>
    <n v="2"/>
    <s v="No"/>
    <x v="0"/>
    <x v="1"/>
    <s v="20-11-1959"/>
    <n v="14475"/>
    <s v="tier - 2"/>
    <s v="tier - 2"/>
    <s v="R1013"/>
    <n v="63"/>
    <n v="20"/>
    <s v="Nov"/>
    <n v="1959"/>
  </r>
  <r>
    <s v="Id688"/>
    <s v="Cheryl"/>
    <n v="41.26"/>
    <n v="5.97"/>
    <s v="Yes"/>
    <s v="No"/>
    <s v="No"/>
    <n v="0"/>
    <s v="No"/>
    <x v="0"/>
    <x v="1"/>
    <s v="27-11-1976"/>
    <n v="14470"/>
    <s v="tier - 2"/>
    <s v="tier - 3"/>
    <s v="R1012"/>
    <n v="46"/>
    <n v="27"/>
    <s v="Nov"/>
    <n v="1976"/>
  </r>
  <r>
    <s v="Id689"/>
    <s v="Allison M."/>
    <n v="17.195"/>
    <n v="5.29"/>
    <s v="Yes"/>
    <s v="No"/>
    <s v="No"/>
    <n v="0"/>
    <s v="Yes"/>
    <x v="3"/>
    <x v="2"/>
    <s v="10-11-1996"/>
    <n v="14456"/>
    <s v="tier - 2"/>
    <s v="tier - 3"/>
    <s v="R1024"/>
    <n v="26"/>
    <n v="10"/>
    <s v="Nov"/>
    <n v="1996"/>
  </r>
  <r>
    <s v="Id690"/>
    <s v="Adriana"/>
    <n v="23.085000000000001"/>
    <n v="4.2699999999999996"/>
    <s v="Yes"/>
    <s v="No"/>
    <s v="No"/>
    <n v="2"/>
    <s v="No"/>
    <x v="2"/>
    <x v="2"/>
    <s v="03-08-1959"/>
    <n v="14452"/>
    <s v="tier - 2"/>
    <s v="tier - 3"/>
    <s v="R1023"/>
    <n v="63"/>
    <n v="3"/>
    <s v="Aug"/>
    <n v="1959"/>
  </r>
  <r>
    <s v="Id691"/>
    <s v="Miranda J"/>
    <n v="21.66"/>
    <n v="5.2"/>
    <s v="Yes"/>
    <s v="No"/>
    <s v="No"/>
    <n v="2"/>
    <s v="No"/>
    <x v="2"/>
    <x v="2"/>
    <s v="29-06-1959"/>
    <n v="14450"/>
    <s v="tier - 2"/>
    <s v="tier - 1"/>
    <s v="R1024"/>
    <n v="63"/>
    <n v="29"/>
    <s v="Jun"/>
    <n v="1959"/>
  </r>
  <r>
    <s v="Id692"/>
    <s v="Roberto"/>
    <n v="36.47"/>
    <n v="8.23"/>
    <s v="Yes"/>
    <s v="No"/>
    <s v="No"/>
    <n v="0"/>
    <s v="No"/>
    <x v="0"/>
    <x v="0"/>
    <s v="04-11-1967"/>
    <n v="14428"/>
    <s v="tier - 2"/>
    <s v="tier - 2"/>
    <s v="R1021"/>
    <n v="55"/>
    <n v="4"/>
    <s v="Nov"/>
    <n v="1967"/>
  </r>
  <r>
    <s v="Id693"/>
    <s v="Rebecca B."/>
    <n v="36.08"/>
    <n v="10.33"/>
    <s v="Yes"/>
    <s v="No"/>
    <s v="No"/>
    <n v="0"/>
    <s v="No"/>
    <x v="0"/>
    <x v="0"/>
    <s v="15-08-1967"/>
    <n v="14427"/>
    <s v="tier - 2"/>
    <s v="tier - 2"/>
    <s v="R1026"/>
    <n v="55"/>
    <n v="15"/>
    <s v="Aug"/>
    <n v="1967"/>
  </r>
  <r>
    <s v="Id694"/>
    <s v="Tiffany"/>
    <n v="23.18"/>
    <n v="6.13"/>
    <s v="No"/>
    <s v="No"/>
    <s v="No"/>
    <n v="0"/>
    <s v="No"/>
    <x v="2"/>
    <x v="1"/>
    <s v="10-08-1999"/>
    <n v="14426"/>
    <s v="tier - 2"/>
    <s v="tier - 1"/>
    <s v="R1012"/>
    <n v="23"/>
    <n v="10"/>
    <s v="Aug"/>
    <n v="1999"/>
  </r>
  <r>
    <s v="Id695"/>
    <s v="Alexander"/>
    <n v="39.159999999999997"/>
    <n v="8.08"/>
    <s v="No"/>
    <s v="No"/>
    <s v="No"/>
    <n v="3"/>
    <s v="No"/>
    <x v="0"/>
    <x v="0"/>
    <s v="20-09-1958"/>
    <n v="14418"/>
    <s v="tier - 2"/>
    <s v="tier - 3"/>
    <s v="R1013"/>
    <n v="64"/>
    <n v="20"/>
    <s v="Sep"/>
    <n v="1958"/>
  </r>
  <r>
    <s v="Id696"/>
    <s v="Rich M"/>
    <n v="38.19"/>
    <n v="10.49"/>
    <s v="No"/>
    <s v="No"/>
    <s v="No"/>
    <n v="3"/>
    <s v="No"/>
    <x v="0"/>
    <x v="0"/>
    <s v="29-07-1958"/>
    <n v="14411"/>
    <s v="tier - 2"/>
    <s v="tier - 2"/>
    <s v="R1016"/>
    <n v="64"/>
    <n v="29"/>
    <s v="Jul"/>
    <n v="1958"/>
  </r>
  <r>
    <s v="Id697"/>
    <s v="Aaron C"/>
    <n v="26.41"/>
    <n v="8.11"/>
    <s v="No"/>
    <s v="No"/>
    <s v="No"/>
    <n v="3"/>
    <s v="No"/>
    <x v="1"/>
    <x v="0"/>
    <s v="14-09-1958"/>
    <n v="14395"/>
    <s v="tier - 2"/>
    <s v="tier - 1"/>
    <s v="R1018"/>
    <n v="64"/>
    <n v="14"/>
    <s v="Sep"/>
    <n v="1958"/>
  </r>
  <r>
    <s v="Id698"/>
    <s v="Kate"/>
    <n v="28.785"/>
    <n v="6.6"/>
    <s v="No"/>
    <s v="No"/>
    <s v="No"/>
    <n v="0"/>
    <s v="No"/>
    <x v="1"/>
    <x v="0"/>
    <s v="22-06-1965"/>
    <n v="14394"/>
    <s v="tier - 2"/>
    <s v="tier - 3"/>
    <s v="R1024"/>
    <n v="57"/>
    <n v="22"/>
    <s v="Jun"/>
    <n v="1965"/>
  </r>
  <r>
    <s v="Id699"/>
    <s v="Maria M"/>
    <n v="26.695"/>
    <n v="10.14"/>
    <s v="Yes"/>
    <s v="No"/>
    <s v="Yes"/>
    <n v="1"/>
    <s v="No"/>
    <x v="1"/>
    <x v="0"/>
    <s v="16-07-1963"/>
    <n v="14383"/>
    <s v="tier - 2"/>
    <s v="tier - 2"/>
    <s v="R1012"/>
    <n v="59"/>
    <n v="16"/>
    <s v="Jul"/>
    <n v="1963"/>
  </r>
  <r>
    <s v="Id700"/>
    <s v="Daven W"/>
    <n v="32.799999999999997"/>
    <n v="6.06"/>
    <s v="Yes"/>
    <s v="No"/>
    <s v="No"/>
    <n v="1"/>
    <s v="No"/>
    <x v="0"/>
    <x v="1"/>
    <s v="16-11-1988"/>
    <n v="14358"/>
    <s v="tier - 2"/>
    <s v="tier - 2"/>
    <s v="R1011"/>
    <n v="34"/>
    <n v="16"/>
    <s v="Nov"/>
    <n v="1988"/>
  </r>
  <r>
    <s v="Id701"/>
    <s v="Brianne"/>
    <n v="35.869999999999997"/>
    <n v="9.91"/>
    <s v="Yes"/>
    <s v="No"/>
    <s v="No"/>
    <n v="0"/>
    <s v="No"/>
    <x v="0"/>
    <x v="0"/>
    <s v="10-10-1967"/>
    <n v="14355"/>
    <s v="tier - 2"/>
    <s v="tier - 1"/>
    <s v="R1026"/>
    <n v="55"/>
    <n v="10"/>
    <s v="Oct"/>
    <n v="1967"/>
  </r>
  <r>
    <s v="Id702"/>
    <s v="Hiroki"/>
    <n v="21.66"/>
    <n v="4.1399999999999997"/>
    <s v="Yes"/>
    <s v="No"/>
    <s v="No"/>
    <n v="2"/>
    <s v="No"/>
    <x v="2"/>
    <x v="2"/>
    <s v="24-12-1959"/>
    <n v="14350"/>
    <s v="tier - 2"/>
    <s v="tier - 2"/>
    <s v="R1012"/>
    <n v="63"/>
    <n v="24"/>
    <s v="Dec"/>
    <n v="1959"/>
  </r>
  <r>
    <s v="Id703"/>
    <s v="Anders"/>
    <n v="37.72"/>
    <n v="4.38"/>
    <s v="Yes"/>
    <s v="No"/>
    <s v="Yes"/>
    <n v="1"/>
    <s v="No"/>
    <x v="0"/>
    <x v="2"/>
    <s v="26-09-1969"/>
    <n v="14338"/>
    <s v="tier - 2"/>
    <s v="tier - 3"/>
    <s v="R1022"/>
    <n v="53"/>
    <n v="26"/>
    <s v="Sep"/>
    <n v="1969"/>
  </r>
  <r>
    <s v="Id704"/>
    <s v="Danielle"/>
    <n v="39.700000000000003"/>
    <n v="9.83"/>
    <s v="No"/>
    <s v="No"/>
    <s v="No"/>
    <n v="3"/>
    <s v="No"/>
    <x v="0"/>
    <x v="0"/>
    <s v="10-07-1958"/>
    <n v="14319"/>
    <s v="tier - 2"/>
    <s v="tier - 2"/>
    <s v="R1011"/>
    <n v="64"/>
    <n v="10"/>
    <s v="Jul"/>
    <n v="1958"/>
  </r>
  <r>
    <s v="Id705"/>
    <s v="Candace N"/>
    <n v="35.97"/>
    <n v="11.08"/>
    <s v="No"/>
    <s v="No"/>
    <s v="No"/>
    <n v="3"/>
    <s v="No"/>
    <x v="0"/>
    <x v="0"/>
    <s v="15-10-1958"/>
    <n v="14314"/>
    <s v="tier - 2"/>
    <s v="tier - 3"/>
    <s v="R1013"/>
    <n v="64"/>
    <n v="15"/>
    <s v="Oct"/>
    <n v="1958"/>
  </r>
  <r>
    <s v="Id706"/>
    <s v="Bruno F."/>
    <n v="37.85"/>
    <n v="11.01"/>
    <s v="No"/>
    <s v="No"/>
    <s v="No"/>
    <n v="0"/>
    <s v="No"/>
    <x v="0"/>
    <x v="0"/>
    <s v="15-12-1968"/>
    <n v="14286"/>
    <s v="tier - 2"/>
    <s v="tier - 3"/>
    <s v="R1012"/>
    <n v="54"/>
    <n v="15"/>
    <s v="Dec"/>
    <n v="1968"/>
  </r>
  <r>
    <s v="Id707"/>
    <s v="Emily"/>
    <n v="21.66"/>
    <n v="4.37"/>
    <s v="No"/>
    <s v="yes"/>
    <s v="No"/>
    <n v="1"/>
    <s v="Yes"/>
    <x v="2"/>
    <x v="2"/>
    <s v="06-09-2004"/>
    <n v="14283"/>
    <s v="tier - 2"/>
    <s v="tier - 2"/>
    <s v="R1024"/>
    <n v="18"/>
    <n v="6"/>
    <s v="Sep"/>
    <n v="2004"/>
  </r>
  <r>
    <s v="Id708"/>
    <s v="Katie"/>
    <n v="39.369999999999997"/>
    <n v="5.91"/>
    <s v="No"/>
    <s v="No"/>
    <s v="No"/>
    <n v="2"/>
    <s v="No"/>
    <x v="0"/>
    <x v="1"/>
    <s v="13-07-1972"/>
    <n v="14258"/>
    <s v="tier - 2"/>
    <s v="tier - 2"/>
    <s v="R1026"/>
    <n v="50"/>
    <n v="13"/>
    <s v="Jul"/>
    <n v="1972"/>
  </r>
  <r>
    <s v="Id709"/>
    <s v="Sally"/>
    <n v="40.880000000000003"/>
    <n v="7.65"/>
    <s v="No"/>
    <s v="No"/>
    <s v="No"/>
    <n v="0"/>
    <s v="No"/>
    <x v="0"/>
    <x v="0"/>
    <s v="26-12-1974"/>
    <n v="14257"/>
    <s v="tier - 2"/>
    <s v="tier - 2"/>
    <s v="R1026"/>
    <n v="48"/>
    <n v="26"/>
    <s v="Dec"/>
    <n v="1974"/>
  </r>
  <r>
    <s v="Id710"/>
    <s v="Meaghan J"/>
    <n v="26.22"/>
    <n v="5.37"/>
    <s v="Yes"/>
    <s v="No"/>
    <s v="No"/>
    <n v="2"/>
    <s v="No"/>
    <x v="1"/>
    <x v="2"/>
    <s v="08-11-1959"/>
    <n v="14256"/>
    <s v="tier - 2"/>
    <s v="tier - 3"/>
    <s v="R1012"/>
    <n v="63"/>
    <n v="8"/>
    <s v="Nov"/>
    <n v="1959"/>
  </r>
  <r>
    <s v="Id711"/>
    <s v="Rina"/>
    <n v="25.08"/>
    <n v="5.75"/>
    <s v="Yes"/>
    <s v="No"/>
    <s v="No"/>
    <n v="2"/>
    <s v="No"/>
    <x v="1"/>
    <x v="1"/>
    <s v="10-10-1959"/>
    <n v="14255"/>
    <s v="tier - 2"/>
    <s v="tier - 1"/>
    <s v="R1012"/>
    <n v="63"/>
    <n v="10"/>
    <s v="Oct"/>
    <n v="1959"/>
  </r>
  <r>
    <s v="Id712"/>
    <s v="Kristin P."/>
    <n v="39.1"/>
    <n v="6.79"/>
    <s v="Yes"/>
    <s v="No"/>
    <s v="No"/>
    <n v="2"/>
    <s v="No"/>
    <x v="0"/>
    <x v="0"/>
    <s v="25-09-1961"/>
    <n v="14235"/>
    <s v="tier - 2"/>
    <s v="tier - 1"/>
    <s v="R1011"/>
    <n v="61"/>
    <n v="25"/>
    <s v="Sep"/>
    <n v="1961"/>
  </r>
  <r>
    <s v="Id713"/>
    <s v="Albert"/>
    <n v="37.905000000000001"/>
    <n v="7.03"/>
    <s v="No"/>
    <s v="No"/>
    <s v="No"/>
    <n v="3"/>
    <s v="No"/>
    <x v="0"/>
    <x v="0"/>
    <s v="21-09-1958"/>
    <n v="14211"/>
    <s v="tier - 2"/>
    <s v="tier - 2"/>
    <s v="R1012"/>
    <n v="64"/>
    <n v="21"/>
    <s v="Sep"/>
    <n v="1958"/>
  </r>
  <r>
    <s v="Id714"/>
    <s v="Ashley"/>
    <n v="43.35"/>
    <n v="5.41"/>
    <s v="Yes"/>
    <s v="No"/>
    <s v="Yes"/>
    <n v="1"/>
    <s v="No"/>
    <x v="0"/>
    <x v="2"/>
    <s v="17-11-1983"/>
    <n v="14209"/>
    <s v="tier - 2"/>
    <s v="tier - 1"/>
    <s v="R1026"/>
    <n v="39"/>
    <n v="17"/>
    <s v="Nov"/>
    <n v="1983"/>
  </r>
  <r>
    <s v="Id715"/>
    <s v="Shannon L"/>
    <n v="36.15"/>
    <n v="8.0500000000000007"/>
    <s v="No"/>
    <s v="No"/>
    <s v="No"/>
    <n v="0"/>
    <s v="No"/>
    <x v="0"/>
    <x v="0"/>
    <s v="25-12-1968"/>
    <n v="14194"/>
    <s v="tier - 2"/>
    <s v="tier - 1"/>
    <s v="R1026"/>
    <n v="54"/>
    <n v="25"/>
    <s v="Dec"/>
    <n v="1968"/>
  </r>
  <r>
    <s v="Id716"/>
    <s v="Amy B"/>
    <n v="44.98"/>
    <n v="5.94"/>
    <s v="No"/>
    <s v="No"/>
    <s v="No"/>
    <n v="1"/>
    <s v="No"/>
    <x v="0"/>
    <x v="1"/>
    <s v="07-07-1984"/>
    <n v="14152"/>
    <s v="tier - 2"/>
    <s v="tier - 1"/>
    <s v="R1012"/>
    <n v="38"/>
    <n v="7"/>
    <s v="Jul"/>
    <n v="1984"/>
  </r>
  <r>
    <s v="Id717"/>
    <s v="A Danielle"/>
    <n v="38.28"/>
    <n v="5.51"/>
    <s v="No"/>
    <s v="yes"/>
    <s v="No"/>
    <n v="1"/>
    <s v="No"/>
    <x v="0"/>
    <x v="2"/>
    <s v="06-07-2004"/>
    <n v="14133"/>
    <s v="tier - 2"/>
    <s v="tier - 3"/>
    <s v="R1013"/>
    <n v="18"/>
    <n v="6"/>
    <s v="Jul"/>
    <n v="2004"/>
  </r>
  <r>
    <s v="Id718"/>
    <s v="Conrad F"/>
    <n v="32.299999999999997"/>
    <n v="6.55"/>
    <s v="Yes"/>
    <s v="No"/>
    <s v="No"/>
    <n v="2"/>
    <s v="No"/>
    <x v="0"/>
    <x v="0"/>
    <s v="14-06-1961"/>
    <n v="14120"/>
    <s v="tier - 2"/>
    <s v="tier - 1"/>
    <s v="R1012"/>
    <n v="61"/>
    <n v="14"/>
    <s v="Jun"/>
    <n v="1961"/>
  </r>
  <r>
    <s v="Id719"/>
    <s v="Josh"/>
    <n v="39.51"/>
    <n v="5.79"/>
    <s v="Yes"/>
    <s v="No"/>
    <s v="No"/>
    <n v="0"/>
    <s v="No"/>
    <x v="0"/>
    <x v="1"/>
    <s v="26-09-1976"/>
    <n v="14098"/>
    <s v="tier - 2"/>
    <s v="tier - 3"/>
    <s v="R1023"/>
    <n v="46"/>
    <n v="26"/>
    <s v="Sep"/>
    <n v="1976"/>
  </r>
  <r>
    <s v="Id720"/>
    <s v="Maxime"/>
    <n v="50.46"/>
    <n v="4.5599999999999996"/>
    <s v="No"/>
    <s v="No"/>
    <s v="No"/>
    <n v="0"/>
    <s v="No"/>
    <x v="0"/>
    <x v="2"/>
    <s v="12-09-1991"/>
    <n v="14082"/>
    <s v="tier - 2"/>
    <s v="tier - 3"/>
    <s v="R1012"/>
    <n v="31"/>
    <n v="12"/>
    <s v="Sep"/>
    <n v="1991"/>
  </r>
  <r>
    <s v="Id721"/>
    <s v="Natalie"/>
    <n v="31.73"/>
    <n v="7"/>
    <s v="No"/>
    <s v="No"/>
    <s v="No"/>
    <n v="0"/>
    <s v="No"/>
    <x v="0"/>
    <x v="0"/>
    <s v="08-11-1960"/>
    <n v="14043"/>
    <s v="tier - 2"/>
    <s v="tier - 3"/>
    <s v="R1024"/>
    <n v="62"/>
    <n v="8"/>
    <s v="Nov"/>
    <n v="1960"/>
  </r>
  <r>
    <s v="Id722"/>
    <s v="Melissa"/>
    <n v="32.1"/>
    <n v="6.57"/>
    <s v="Yes"/>
    <s v="No"/>
    <s v="Yes"/>
    <n v="1"/>
    <s v="No"/>
    <x v="0"/>
    <x v="0"/>
    <s v="08-07-1963"/>
    <n v="14007"/>
    <s v="tier - 2"/>
    <s v="tier - 3"/>
    <s v="R1011"/>
    <n v="59"/>
    <n v="8"/>
    <s v="Jul"/>
    <n v="1963"/>
  </r>
  <r>
    <s v="Id723"/>
    <s v="Laura P."/>
    <n v="27.83"/>
    <n v="11.61"/>
    <s v="Yes"/>
    <s v="No"/>
    <s v="Yes"/>
    <n v="1"/>
    <s v="No"/>
    <x v="1"/>
    <x v="0"/>
    <s v="06-07-1963"/>
    <n v="14001"/>
    <s v="tier - 2"/>
    <s v="tier - 2"/>
    <s v="R1013"/>
    <n v="59"/>
    <n v="6"/>
    <s v="Jul"/>
    <n v="1963"/>
  </r>
  <r>
    <s v="Id724"/>
    <s v="Lisa"/>
    <n v="27.72"/>
    <n v="8.16"/>
    <s v="Yes"/>
    <s v="No"/>
    <s v="Yes"/>
    <n v="1"/>
    <s v="No"/>
    <x v="1"/>
    <x v="0"/>
    <s v="23-12-1963"/>
    <n v="14001"/>
    <s v="tier - 2"/>
    <s v="tier - 1"/>
    <s v="R1013"/>
    <n v="59"/>
    <n v="23"/>
    <s v="Dec"/>
    <n v="1963"/>
  </r>
  <r>
    <s v="Id725"/>
    <s v="William D. Jr."/>
    <n v="36.765000000000001"/>
    <n v="4.4800000000000004"/>
    <s v="Yes"/>
    <s v="No"/>
    <s v="No"/>
    <n v="2"/>
    <s v="No"/>
    <x v="0"/>
    <x v="2"/>
    <s v="06-09-1959"/>
    <n v="13982"/>
    <s v="tier - 2"/>
    <s v="tier - 1"/>
    <s v="R1016"/>
    <n v="63"/>
    <n v="6"/>
    <s v="Sep"/>
    <n v="1959"/>
  </r>
  <r>
    <s v="Id726"/>
    <s v="James"/>
    <n v="48.36"/>
    <n v="4.08"/>
    <s v="No"/>
    <s v="No"/>
    <s v="No"/>
    <n v="0"/>
    <s v="No"/>
    <x v="0"/>
    <x v="2"/>
    <s v="13-07-1990"/>
    <n v="13979"/>
    <s v="tier - 2"/>
    <s v="tier - 1"/>
    <s v="R1023"/>
    <n v="32"/>
    <n v="13"/>
    <s v="Jul"/>
    <n v="1990"/>
  </r>
  <r>
    <s v="Id727"/>
    <s v="John"/>
    <n v="31.445"/>
    <n v="4.4000000000000004"/>
    <s v="Yes"/>
    <s v="No"/>
    <s v="No"/>
    <n v="2"/>
    <s v="No"/>
    <x v="0"/>
    <x v="2"/>
    <s v="29-08-1959"/>
    <n v="13974"/>
    <s v="tier - 2"/>
    <s v="tier - 2"/>
    <s v="R1019"/>
    <n v="63"/>
    <n v="29"/>
    <s v="Aug"/>
    <n v="1959"/>
  </r>
  <r>
    <s v="Id728"/>
    <s v="Adam S"/>
    <n v="27.55"/>
    <n v="9.02"/>
    <s v="No"/>
    <s v="No"/>
    <s v="No"/>
    <n v="0"/>
    <s v="No"/>
    <x v="1"/>
    <x v="0"/>
    <s v="18-06-1960"/>
    <n v="13938"/>
    <s v="tier - 2"/>
    <s v="tier - 1"/>
    <s v="R1012"/>
    <n v="62"/>
    <n v="18"/>
    <s v="Jun"/>
    <n v="1960"/>
  </r>
  <r>
    <s v="Id729"/>
    <s v="Armando"/>
    <n v="33.11"/>
    <n v="8.06"/>
    <s v="No"/>
    <s v="No"/>
    <s v="No"/>
    <n v="0"/>
    <s v="No"/>
    <x v="0"/>
    <x v="0"/>
    <s v="27-07-1962"/>
    <n v="13920"/>
    <s v="tier - 2"/>
    <s v="tier - 2"/>
    <s v="R1013"/>
    <n v="60"/>
    <n v="27"/>
    <s v="Jul"/>
    <n v="1962"/>
  </r>
  <r>
    <s v="Id730"/>
    <s v="Dana"/>
    <n v="36.85"/>
    <n v="6.21"/>
    <s v="Yes"/>
    <s v="No"/>
    <s v="No"/>
    <n v="2"/>
    <s v="No"/>
    <x v="0"/>
    <x v="1"/>
    <s v="07-07-1959"/>
    <n v="13888"/>
    <s v="tier - 2"/>
    <s v="tier - 2"/>
    <s v="R1013"/>
    <n v="63"/>
    <n v="7"/>
    <s v="Jul"/>
    <n v="1959"/>
  </r>
  <r>
    <s v="Id731"/>
    <s v="Jennifer L"/>
    <n v="36.299999999999997"/>
    <n v="5.79"/>
    <s v="Yes"/>
    <s v="No"/>
    <s v="No"/>
    <n v="2"/>
    <s v="No"/>
    <x v="0"/>
    <x v="1"/>
    <s v="29-12-1959"/>
    <n v="13887"/>
    <s v="tier - 2"/>
    <s v="tier - 3"/>
    <s v="R1013"/>
    <n v="63"/>
    <n v="29"/>
    <s v="Dec"/>
    <n v="1959"/>
  </r>
  <r>
    <s v="Id732"/>
    <s v="Benjamin"/>
    <n v="45.34"/>
    <n v="5.69"/>
    <s v="Yes"/>
    <s v="No"/>
    <s v="No"/>
    <n v="0"/>
    <s v="No"/>
    <x v="0"/>
    <x v="2"/>
    <s v="25-09-1985"/>
    <n v="13886"/>
    <s v="tier - 2"/>
    <s v="tier - 2"/>
    <s v="R1012"/>
    <n v="37"/>
    <n v="25"/>
    <s v="Sep"/>
    <n v="1985"/>
  </r>
  <r>
    <s v="Id733"/>
    <s v="Tanya"/>
    <n v="31.8"/>
    <n v="5.36"/>
    <s v="Yes"/>
    <s v="No"/>
    <s v="No"/>
    <n v="2"/>
    <s v="No"/>
    <x v="0"/>
    <x v="2"/>
    <s v="05-10-1959"/>
    <n v="13881"/>
    <s v="tier - 2"/>
    <s v="tier - 2"/>
    <s v="R1011"/>
    <n v="63"/>
    <n v="5"/>
    <s v="Oct"/>
    <n v="1959"/>
  </r>
  <r>
    <s v="Id734"/>
    <s v="Tracy"/>
    <n v="41.02"/>
    <n v="11.37"/>
    <s v="No"/>
    <s v="No"/>
    <s v="No"/>
    <n v="0"/>
    <s v="No"/>
    <x v="0"/>
    <x v="0"/>
    <s v="19-12-1978"/>
    <n v="13875"/>
    <s v="tier - 2"/>
    <s v="tier - 1"/>
    <s v="R1012"/>
    <n v="44"/>
    <n v="19"/>
    <s v="Dec"/>
    <n v="1978"/>
  </r>
  <r>
    <s v="Id735"/>
    <s v="Emily S"/>
    <n v="32.68"/>
    <n v="11.87"/>
    <s v="No"/>
    <s v="No"/>
    <s v="No"/>
    <n v="0"/>
    <s v="No"/>
    <x v="0"/>
    <x v="0"/>
    <s v="21-07-1960"/>
    <n v="13845"/>
    <s v="tier - 2"/>
    <s v="tier - 2"/>
    <s v="R1012"/>
    <n v="62"/>
    <n v="21"/>
    <s v="Jul"/>
    <n v="1960"/>
  </r>
  <r>
    <s v="Id736"/>
    <s v="Kelly R"/>
    <n v="21.7"/>
    <n v="4.9000000000000004"/>
    <s v="No"/>
    <s v="No"/>
    <s v="Yes"/>
    <n v="1"/>
    <s v="Yes"/>
    <x v="2"/>
    <x v="2"/>
    <s v="07-06-2003"/>
    <n v="13845"/>
    <s v="tier - 2"/>
    <s v="tier - 1"/>
    <s v="R1011"/>
    <n v="20"/>
    <n v="7"/>
    <s v="Jun"/>
    <n v="2003"/>
  </r>
  <r>
    <s v="Id737"/>
    <s v="Kyle"/>
    <n v="40.479999999999997"/>
    <n v="6.7"/>
    <s v="No"/>
    <s v="No"/>
    <s v="No"/>
    <n v="3"/>
    <s v="No"/>
    <x v="0"/>
    <x v="0"/>
    <s v="10-12-1958"/>
    <n v="13831"/>
    <s v="tier - 3"/>
    <s v="tier - 1"/>
    <s v="R1013"/>
    <n v="64"/>
    <n v="10"/>
    <s v="Dec"/>
    <n v="1958"/>
  </r>
  <r>
    <s v="Id738"/>
    <s v="Bruce A Jr."/>
    <n v="34.5"/>
    <n v="10.3"/>
    <s v="No"/>
    <s v="No"/>
    <s v="No"/>
    <n v="3"/>
    <s v="No"/>
    <x v="0"/>
    <x v="0"/>
    <s v="25-11-1958"/>
    <n v="13823"/>
    <s v="tier - 3"/>
    <s v="tier - 3"/>
    <s v="R1011"/>
    <n v="64"/>
    <n v="25"/>
    <s v="Nov"/>
    <n v="1958"/>
  </r>
  <r>
    <s v="Id739"/>
    <s v="Cary J"/>
    <n v="45.9"/>
    <n v="11.14"/>
    <s v="Yes"/>
    <s v="No"/>
    <s v="No"/>
    <n v="1"/>
    <s v="No"/>
    <x v="0"/>
    <x v="0"/>
    <s v="08-12-1986"/>
    <n v="13819"/>
    <s v="tier - 3"/>
    <s v="tier - 2"/>
    <s v="R1012"/>
    <n v="36"/>
    <n v="8"/>
    <s v="Dec"/>
    <n v="1986"/>
  </r>
  <r>
    <s v="Id740"/>
    <s v="Jill M"/>
    <n v="33.479999999999997"/>
    <n v="4.74"/>
    <s v="Yes"/>
    <s v="No"/>
    <s v="No"/>
    <n v="2"/>
    <s v="No"/>
    <x v="0"/>
    <x v="2"/>
    <s v="10-11-1966"/>
    <n v="13802"/>
    <s v="tier - 3"/>
    <s v="tier - 3"/>
    <s v="R1026"/>
    <n v="56"/>
    <n v="10"/>
    <s v="Nov"/>
    <n v="1966"/>
  </r>
  <r>
    <s v="Id741"/>
    <s v="Chris"/>
    <n v="28.31"/>
    <n v="5.96"/>
    <s v="Yes"/>
    <s v="No"/>
    <s v="No"/>
    <n v="2"/>
    <s v="No"/>
    <x v="1"/>
    <x v="1"/>
    <s v="06-08-1959"/>
    <n v="13770"/>
    <s v="tier - 3"/>
    <s v="tier - 1"/>
    <s v="R1012"/>
    <n v="63"/>
    <n v="6"/>
    <s v="Aug"/>
    <n v="1959"/>
  </r>
  <r>
    <s v="Id742"/>
    <s v="Michael E."/>
    <n v="21.565000000000001"/>
    <n v="4.95"/>
    <s v="No"/>
    <s v="yes"/>
    <s v="No"/>
    <n v="1"/>
    <s v="Yes"/>
    <x v="2"/>
    <x v="2"/>
    <s v="16-07-2004"/>
    <n v="13748"/>
    <s v="tier - 3"/>
    <s v="tier - 2"/>
    <s v="R1018"/>
    <n v="18"/>
    <n v="16"/>
    <s v="Jul"/>
    <n v="2004"/>
  </r>
  <r>
    <s v="Id743"/>
    <s v="Lauren"/>
    <n v="35.590000000000003"/>
    <n v="5.21"/>
    <s v="Yes"/>
    <s v="No"/>
    <s v="Yes"/>
    <n v="1"/>
    <s v="No"/>
    <x v="0"/>
    <x v="2"/>
    <s v="23-10-1969"/>
    <n v="13747"/>
    <s v="tier - 3"/>
    <s v="tier - 2"/>
    <s v="R1026"/>
    <n v="53"/>
    <n v="23"/>
    <s v="Oct"/>
    <n v="1969"/>
  </r>
  <r>
    <s v="Id744"/>
    <s v="Kathryn E"/>
    <n v="43.44"/>
    <n v="4.8600000000000003"/>
    <s v="Yes"/>
    <s v="No"/>
    <s v="No"/>
    <n v="0"/>
    <s v="No"/>
    <x v="0"/>
    <x v="2"/>
    <s v="29-08-1985"/>
    <n v="13726"/>
    <s v="tier - 3"/>
    <s v="tier - 3"/>
    <s v="R1026"/>
    <n v="37"/>
    <n v="29"/>
    <s v="Aug"/>
    <n v="1985"/>
  </r>
  <r>
    <s v="Id745"/>
    <s v="Polly"/>
    <n v="21.754999999999999"/>
    <n v="7.79"/>
    <s v="Yes"/>
    <s v="No"/>
    <s v="No"/>
    <n v="0"/>
    <s v="No"/>
    <x v="2"/>
    <x v="0"/>
    <s v="02-08-1981"/>
    <n v="13725"/>
    <s v="tier - 3"/>
    <s v="tier - 2"/>
    <s v="R1024"/>
    <n v="41"/>
    <n v="2"/>
    <s v="Aug"/>
    <n v="1981"/>
  </r>
  <r>
    <s v="Id746"/>
    <s v="Mark H."/>
    <n v="44.55"/>
    <n v="7.12"/>
    <s v="Yes"/>
    <s v="No"/>
    <s v="No"/>
    <n v="1"/>
    <s v="No"/>
    <x v="0"/>
    <x v="0"/>
    <s v="24-11-1986"/>
    <n v="13715"/>
    <s v="tier - 3"/>
    <s v="tier - 2"/>
    <s v="R1023"/>
    <n v="36"/>
    <n v="24"/>
    <s v="Nov"/>
    <n v="1986"/>
  </r>
  <r>
    <s v="Id747"/>
    <s v="Jessie M."/>
    <n v="43.32"/>
    <n v="4.67"/>
    <s v="Yes"/>
    <s v="No"/>
    <s v="No"/>
    <n v="0"/>
    <s v="No"/>
    <x v="0"/>
    <x v="2"/>
    <s v="14-09-1985"/>
    <n v="13686"/>
    <s v="tier - 3"/>
    <s v="tier - 1"/>
    <s v="R1026"/>
    <n v="37"/>
    <n v="14"/>
    <s v="Sep"/>
    <n v="1985"/>
  </r>
  <r>
    <s v="Id748"/>
    <s v="Chris"/>
    <n v="31.23"/>
    <n v="9.1199999999999992"/>
    <s v="Yes"/>
    <s v="No"/>
    <s v="Yes"/>
    <n v="1"/>
    <s v="No"/>
    <x v="0"/>
    <x v="0"/>
    <s v="04-08-1963"/>
    <n v="13678"/>
    <s v="tier - 3"/>
    <s v="tier - 2"/>
    <s v="R1021"/>
    <n v="59"/>
    <n v="4"/>
    <s v="Aug"/>
    <n v="1963"/>
  </r>
  <r>
    <s v="Id749"/>
    <s v="Daniel"/>
    <n v="42.81"/>
    <n v="4.1500000000000004"/>
    <s v="No"/>
    <s v="No"/>
    <s v="No"/>
    <n v="1"/>
    <s v="No"/>
    <x v="0"/>
    <x v="2"/>
    <s v="20-07-1984"/>
    <n v="13638"/>
    <s v="tier - 3"/>
    <s v="tier - 3"/>
    <s v="R1023"/>
    <n v="38"/>
    <n v="20"/>
    <s v="Jul"/>
    <n v="1984"/>
  </r>
  <r>
    <s v="Id750"/>
    <s v="Megan"/>
    <n v="35.909999999999997"/>
    <n v="6.72"/>
    <s v="Yes"/>
    <s v="No"/>
    <s v="No"/>
    <n v="2"/>
    <s v="No"/>
    <x v="0"/>
    <x v="0"/>
    <s v="24-12-1961"/>
    <n v="13636"/>
    <s v="tier - 3"/>
    <s v="tier - 3"/>
    <s v="R1024"/>
    <n v="61"/>
    <n v="24"/>
    <s v="Dec"/>
    <n v="1961"/>
  </r>
  <r>
    <s v="Id751"/>
    <s v="Kevin"/>
    <n v="36.65"/>
    <n v="5.01"/>
    <s v="Yes"/>
    <s v="No"/>
    <s v="Yes"/>
    <n v="1"/>
    <s v="No"/>
    <x v="0"/>
    <x v="2"/>
    <s v="26-07-1969"/>
    <n v="13622"/>
    <s v="tier - 3"/>
    <s v="tier - 3"/>
    <s v="R1012"/>
    <n v="53"/>
    <n v="26"/>
    <s v="Jul"/>
    <n v="1969"/>
  </r>
  <r>
    <s v="Id752"/>
    <s v="Caroline S."/>
    <n v="22.04"/>
    <n v="10.9"/>
    <s v="Yes"/>
    <s v="No"/>
    <s v="No"/>
    <n v="2"/>
    <s v="No"/>
    <x v="2"/>
    <x v="0"/>
    <s v="18-11-1961"/>
    <n v="13616"/>
    <s v="tier - 3"/>
    <s v="tier - 3"/>
    <s v="R1024"/>
    <n v="61"/>
    <n v="18"/>
    <s v="Nov"/>
    <n v="1961"/>
  </r>
  <r>
    <s v="Id753"/>
    <s v="Nuta"/>
    <n v="31.824999999999999"/>
    <n v="5.52"/>
    <s v="Yes"/>
    <s v="No"/>
    <s v="No"/>
    <n v="1"/>
    <s v="No"/>
    <x v="0"/>
    <x v="2"/>
    <s v="10-09-1964"/>
    <n v="13607"/>
    <s v="tier - 3"/>
    <s v="tier - 1"/>
    <s v="R1024"/>
    <n v="58"/>
    <n v="10"/>
    <s v="Sep"/>
    <n v="1964"/>
  </r>
  <r>
    <s v="Id754"/>
    <s v="Margie"/>
    <n v="53.58"/>
    <n v="4.55"/>
    <s v="No"/>
    <s v="No"/>
    <s v="No"/>
    <n v="1"/>
    <s v="No"/>
    <x v="0"/>
    <x v="2"/>
    <s v="14-08-1992"/>
    <n v="13588"/>
    <s v="tier - 3"/>
    <s v="tier - 1"/>
    <s v="R1012"/>
    <n v="30"/>
    <n v="14"/>
    <s v="Aug"/>
    <n v="1992"/>
  </r>
  <r>
    <s v="Id755"/>
    <s v="Heidi"/>
    <n v="34.299999999999997"/>
    <n v="11.76"/>
    <s v="No"/>
    <s v="No"/>
    <s v="No"/>
    <n v="0"/>
    <s v="No"/>
    <x v="0"/>
    <x v="0"/>
    <s v="15-07-1968"/>
    <n v="13566"/>
    <s v="tier - 3"/>
    <s v="tier - 3"/>
    <s v="R1026"/>
    <n v="54"/>
    <n v="15"/>
    <s v="Jul"/>
    <n v="1968"/>
  </r>
  <r>
    <s v="Id756"/>
    <s v="Diego J"/>
    <n v="32.11"/>
    <n v="7.06"/>
    <s v="No"/>
    <s v="No"/>
    <s v="No"/>
    <n v="0"/>
    <s v="No"/>
    <x v="0"/>
    <x v="0"/>
    <s v="11-07-1960"/>
    <n v="13555"/>
    <s v="tier - 3"/>
    <s v="tier - 3"/>
    <s v="R1017"/>
    <n v="62"/>
    <n v="11"/>
    <s v="Jul"/>
    <n v="1960"/>
  </r>
  <r>
    <s v="Id757"/>
    <s v="Enrique M Sr."/>
    <n v="31.78"/>
    <n v="11.35"/>
    <s v="Yes"/>
    <s v="No"/>
    <s v="Yes"/>
    <n v="1"/>
    <s v="No"/>
    <x v="0"/>
    <x v="0"/>
    <s v="14-10-1963"/>
    <n v="13511"/>
    <s v="tier - 3"/>
    <s v="tier - 1"/>
    <s v="R1012"/>
    <n v="59"/>
    <n v="14"/>
    <s v="Oct"/>
    <n v="1963"/>
  </r>
  <r>
    <s v="Id758"/>
    <s v="Greg"/>
    <n v="46.89"/>
    <n v="5.52"/>
    <s v="No"/>
    <s v="No"/>
    <s v="No"/>
    <n v="0"/>
    <s v="No"/>
    <x v="0"/>
    <x v="2"/>
    <s v="30-08-1990"/>
    <n v="13481"/>
    <s v="tier - 3"/>
    <s v="tier - 2"/>
    <s v="R1023"/>
    <n v="32"/>
    <n v="30"/>
    <s v="Aug"/>
    <n v="1990"/>
  </r>
  <r>
    <s v="Id759"/>
    <s v="Filip"/>
    <n v="39.35"/>
    <n v="7.86"/>
    <s v="Yes"/>
    <s v="No"/>
    <s v="No"/>
    <n v="1"/>
    <s v="No"/>
    <x v="0"/>
    <x v="0"/>
    <s v="07-08-1975"/>
    <n v="13472"/>
    <s v="tier - 3"/>
    <s v="tier - 2"/>
    <s v="R1012"/>
    <n v="47"/>
    <n v="7"/>
    <s v="Aug"/>
    <n v="1975"/>
  </r>
  <r>
    <s v="Id760"/>
    <s v="Rosemary E."/>
    <n v="39.200000000000003"/>
    <n v="11.38"/>
    <s v="No"/>
    <s v="No"/>
    <s v="No"/>
    <n v="0"/>
    <s v="No"/>
    <x v="0"/>
    <x v="0"/>
    <s v="24-07-1960"/>
    <n v="13471"/>
    <s v="tier - 3"/>
    <s v="tier - 3"/>
    <s v="R1011"/>
    <n v="62"/>
    <n v="24"/>
    <s v="Jul"/>
    <n v="1960"/>
  </r>
  <r>
    <s v="Id761"/>
    <s v="Lisa"/>
    <n v="39.159999999999997"/>
    <n v="10.48"/>
    <s v="No"/>
    <s v="No"/>
    <s v="No"/>
    <n v="0"/>
    <s v="No"/>
    <x v="0"/>
    <x v="0"/>
    <s v="28-07-1960"/>
    <n v="13471"/>
    <s v="tier - 3"/>
    <s v="tier - 2"/>
    <s v="R1013"/>
    <n v="62"/>
    <n v="28"/>
    <s v="Jul"/>
    <n v="1960"/>
  </r>
  <r>
    <s v="Id762"/>
    <s v="Jason"/>
    <n v="44.1"/>
    <n v="5.04"/>
    <s v="Yes"/>
    <s v="No"/>
    <s v="No"/>
    <n v="0"/>
    <s v="No"/>
    <x v="0"/>
    <x v="2"/>
    <s v="19-08-1985"/>
    <n v="13466"/>
    <s v="tier - 3"/>
    <s v="tier - 1"/>
    <s v="R1012"/>
    <n v="37"/>
    <n v="19"/>
    <s v="Aug"/>
    <n v="1985"/>
  </r>
  <r>
    <s v="Id763"/>
    <s v="Courtney"/>
    <n v="33.200000000000003"/>
    <n v="9.06"/>
    <s v="No"/>
    <s v="No"/>
    <s v="No"/>
    <n v="0"/>
    <s v="No"/>
    <x v="0"/>
    <x v="0"/>
    <s v="16-12-1960"/>
    <n v="13463"/>
    <s v="tier - 3"/>
    <s v="tier - 2"/>
    <s v="R1011"/>
    <n v="62"/>
    <n v="16"/>
    <s v="Dec"/>
    <n v="1960"/>
  </r>
  <r>
    <s v="Id764"/>
    <s v="Jennifer R."/>
    <n v="29.92"/>
    <n v="11.07"/>
    <s v="No"/>
    <s v="No"/>
    <s v="No"/>
    <n v="0"/>
    <s v="No"/>
    <x v="1"/>
    <x v="0"/>
    <s v="11-07-1960"/>
    <n v="13458"/>
    <s v="tier - 3"/>
    <s v="tier - 1"/>
    <s v="R1013"/>
    <n v="62"/>
    <n v="11"/>
    <s v="Jul"/>
    <n v="1960"/>
  </r>
  <r>
    <s v="Id765"/>
    <s v="Lauren E"/>
    <n v="25"/>
    <n v="10.45"/>
    <s v="No"/>
    <s v="No"/>
    <s v="No"/>
    <n v="0"/>
    <s v="No"/>
    <x v="1"/>
    <x v="0"/>
    <s v="13-08-1960"/>
    <n v="13451"/>
    <s v="tier - 3"/>
    <s v="tier - 1"/>
    <s v="R1011"/>
    <n v="62"/>
    <n v="13"/>
    <s v="Aug"/>
    <n v="1960"/>
  </r>
  <r>
    <s v="Id766"/>
    <s v="Ashley M."/>
    <n v="38.869999999999997"/>
    <n v="8.6300000000000008"/>
    <s v="Yes"/>
    <s v="No"/>
    <s v="No"/>
    <n v="1"/>
    <s v="No"/>
    <x v="0"/>
    <x v="0"/>
    <s v="29-06-1975"/>
    <n v="13441"/>
    <s v="tier - 3"/>
    <s v="tier - 2"/>
    <s v="R1012"/>
    <n v="47"/>
    <n v="29"/>
    <s v="Jun"/>
    <n v="1975"/>
  </r>
  <r>
    <s v="Id767"/>
    <s v="Alison R."/>
    <n v="32.299999999999997"/>
    <n v="5.28"/>
    <s v="Yes"/>
    <s v="No"/>
    <s v="No"/>
    <n v="2"/>
    <s v="No"/>
    <x v="0"/>
    <x v="2"/>
    <s v="14-11-1966"/>
    <n v="13430"/>
    <s v="tier - 3"/>
    <s v="tier - 3"/>
    <s v="R1024"/>
    <n v="56"/>
    <n v="14"/>
    <s v="Nov"/>
    <n v="1966"/>
  </r>
  <r>
    <s v="Id768"/>
    <s v="Madeleine"/>
    <n v="31.16"/>
    <n v="7.49"/>
    <s v="Yes"/>
    <s v="No"/>
    <s v="No"/>
    <n v="2"/>
    <s v="No"/>
    <x v="0"/>
    <x v="0"/>
    <s v="03-11-1961"/>
    <n v="13429"/>
    <s v="tier - 3"/>
    <s v="tier - 3"/>
    <s v="R1012"/>
    <n v="61"/>
    <n v="3"/>
    <s v="Nov"/>
    <n v="1961"/>
  </r>
  <r>
    <s v="Id769"/>
    <s v="Stacey"/>
    <n v="54.59"/>
    <n v="4.2699999999999996"/>
    <s v="No"/>
    <s v="No"/>
    <s v="No"/>
    <n v="0"/>
    <s v="No"/>
    <x v="0"/>
    <x v="2"/>
    <s v="17-06-1994"/>
    <n v="13417"/>
    <s v="tier - 3"/>
    <s v="tier - 3"/>
    <s v="R1012"/>
    <n v="28"/>
    <n v="17"/>
    <s v="Jun"/>
    <n v="1994"/>
  </r>
  <r>
    <s v="Id770"/>
    <s v="Kimberly"/>
    <n v="21.09"/>
    <n v="9.2200000000000006"/>
    <s v="Yes"/>
    <s v="No"/>
    <s v="No"/>
    <n v="2"/>
    <s v="No"/>
    <x v="2"/>
    <x v="0"/>
    <s v="22-07-1961"/>
    <n v="13415"/>
    <s v="tier - 3"/>
    <s v="tier - 2"/>
    <s v="R1012"/>
    <n v="61"/>
    <n v="22"/>
    <s v="Jul"/>
    <n v="1961"/>
  </r>
  <r>
    <s v="Id771"/>
    <s v="Matthew D"/>
    <n v="52.41"/>
    <n v="5.99"/>
    <s v="No"/>
    <s v="No"/>
    <s v="No"/>
    <n v="1"/>
    <s v="No"/>
    <x v="0"/>
    <x v="1"/>
    <s v="19-12-1992"/>
    <n v="13413"/>
    <s v="tier - 3"/>
    <s v="tier - 3"/>
    <s v="R1023"/>
    <n v="30"/>
    <n v="19"/>
    <s v="Dec"/>
    <n v="1992"/>
  </r>
  <r>
    <s v="Id772"/>
    <s v="Michael"/>
    <n v="41.47"/>
    <n v="5.86"/>
    <s v="Yes"/>
    <s v="No"/>
    <s v="No"/>
    <n v="2"/>
    <s v="No"/>
    <x v="0"/>
    <x v="1"/>
    <s v="20-12-1959"/>
    <n v="13405"/>
    <s v="tier - 3"/>
    <s v="tier - 3"/>
    <s v="R1013"/>
    <n v="63"/>
    <n v="20"/>
    <s v="Dec"/>
    <n v="1959"/>
  </r>
  <r>
    <s v="Id773"/>
    <s v="Ben"/>
    <n v="33.1"/>
    <n v="5.19"/>
    <s v="Yes"/>
    <s v="No"/>
    <s v="No"/>
    <n v="2"/>
    <s v="No"/>
    <x v="0"/>
    <x v="2"/>
    <s v="25-11-1959"/>
    <n v="13394"/>
    <s v="tier - 3"/>
    <s v="tier - 1"/>
    <s v="R1011"/>
    <n v="63"/>
    <n v="25"/>
    <s v="Nov"/>
    <n v="1959"/>
  </r>
  <r>
    <s v="Id774"/>
    <s v="Chris"/>
    <n v="30.8"/>
    <n v="4.37"/>
    <s v="Yes"/>
    <s v="No"/>
    <s v="No"/>
    <n v="2"/>
    <s v="No"/>
    <x v="0"/>
    <x v="2"/>
    <s v="09-12-1959"/>
    <n v="13391"/>
    <s v="tier - 3"/>
    <s v="tier - 3"/>
    <s v="R1011"/>
    <n v="63"/>
    <n v="9"/>
    <s v="Dec"/>
    <n v="1959"/>
  </r>
  <r>
    <s v="Id775"/>
    <s v="Jeremy J"/>
    <n v="42.06"/>
    <n v="5.32"/>
    <s v="No"/>
    <s v="No"/>
    <s v="No"/>
    <n v="1"/>
    <s v="No"/>
    <x v="0"/>
    <x v="2"/>
    <s v="06-06-1984"/>
    <n v="13384"/>
    <s v="tier - 3"/>
    <s v="tier - 2"/>
    <s v="R1023"/>
    <n v="39"/>
    <n v="6"/>
    <s v="Jun"/>
    <n v="1984"/>
  </r>
  <r>
    <s v="Id776"/>
    <s v="Amy L."/>
    <n v="39.270000000000003"/>
    <n v="5.64"/>
    <s v="No"/>
    <s v="No"/>
    <s v="Yes"/>
    <n v="1"/>
    <s v="No"/>
    <x v="0"/>
    <x v="2"/>
    <s v="30-09-1979"/>
    <n v="13377"/>
    <s v="tier - 3"/>
    <s v="tier - 3"/>
    <s v="R1026"/>
    <n v="43"/>
    <n v="30"/>
    <s v="Sep"/>
    <n v="1979"/>
  </r>
  <r>
    <s v="Id777"/>
    <s v="Karen L."/>
    <n v="30.71"/>
    <n v="5.59"/>
    <s v="Yes"/>
    <s v="No"/>
    <s v="No"/>
    <n v="1"/>
    <s v="No"/>
    <x v="0"/>
    <x v="2"/>
    <s v="24-09-1964"/>
    <n v="13376"/>
    <s v="tier - 3"/>
    <s v="tier - 2"/>
    <s v="R1025"/>
    <n v="58"/>
    <n v="24"/>
    <s v="Sep"/>
    <n v="1964"/>
  </r>
  <r>
    <s v="Id778"/>
    <s v="Tennille"/>
    <n v="47.19"/>
    <n v="5.29"/>
    <s v="No"/>
    <s v="No"/>
    <s v="No"/>
    <n v="0"/>
    <s v="No"/>
    <x v="0"/>
    <x v="2"/>
    <s v="02-10-1990"/>
    <n v="13361"/>
    <s v="tier - 3"/>
    <s v="tier - 1"/>
    <s v="R1012"/>
    <n v="32"/>
    <n v="2"/>
    <s v="Oct"/>
    <n v="1990"/>
  </r>
  <r>
    <s v="Id779"/>
    <s v="Matt"/>
    <n v="30.02"/>
    <n v="6.65"/>
    <s v="No"/>
    <s v="No"/>
    <s v="No"/>
    <n v="0"/>
    <s v="No"/>
    <x v="0"/>
    <x v="0"/>
    <s v="11-11-1960"/>
    <n v="13352"/>
    <s v="tier - 3"/>
    <s v="tier - 1"/>
    <s v="R1012"/>
    <n v="62"/>
    <n v="11"/>
    <s v="Nov"/>
    <n v="1960"/>
  </r>
  <r>
    <s v="Id780"/>
    <s v="Emily"/>
    <n v="37.909999999999997"/>
    <n v="5.68"/>
    <s v="Yes"/>
    <s v="No"/>
    <s v="No"/>
    <n v="0"/>
    <s v="No"/>
    <x v="0"/>
    <x v="2"/>
    <s v="23-08-1976"/>
    <n v="13334"/>
    <s v="tier - 3"/>
    <s v="tier - 2"/>
    <s v="R1012"/>
    <n v="46"/>
    <n v="23"/>
    <s v="Aug"/>
    <n v="1976"/>
  </r>
  <r>
    <s v="Id781"/>
    <s v="Justin E"/>
    <n v="54.61"/>
    <n v="4.49"/>
    <s v="No"/>
    <s v="No"/>
    <s v="No"/>
    <n v="0"/>
    <s v="No"/>
    <x v="0"/>
    <x v="2"/>
    <s v="01-07-1994"/>
    <n v="13293"/>
    <s v="tier - 3"/>
    <s v="tier - 3"/>
    <s v="R1012"/>
    <n v="28"/>
    <n v="1"/>
    <s v="Jul"/>
    <n v="1994"/>
  </r>
  <r>
    <s v="Id782"/>
    <s v="Shalane"/>
    <n v="36.005000000000003"/>
    <n v="6.9"/>
    <s v="No"/>
    <s v="No"/>
    <s v="No"/>
    <n v="0"/>
    <s v="No"/>
    <x v="0"/>
    <x v="0"/>
    <s v="11-10-1962"/>
    <n v="13229"/>
    <s v="tier - 3"/>
    <s v="tier - 3"/>
    <s v="R1023"/>
    <n v="60"/>
    <n v="11"/>
    <s v="Oct"/>
    <n v="1962"/>
  </r>
  <r>
    <s v="Id783"/>
    <s v="Jessica N."/>
    <n v="28.7"/>
    <n v="11.52"/>
    <s v="No"/>
    <s v="No"/>
    <s v="No"/>
    <n v="0"/>
    <s v="No"/>
    <x v="1"/>
    <x v="0"/>
    <s v="24-11-1962"/>
    <n v="13225"/>
    <s v="tier - 3"/>
    <s v="tier - 2"/>
    <s v="R1011"/>
    <n v="60"/>
    <n v="24"/>
    <s v="Nov"/>
    <n v="1962"/>
  </r>
  <r>
    <s v="Id784"/>
    <s v="Melanie"/>
    <n v="34.295000000000002"/>
    <n v="11.24"/>
    <s v="No"/>
    <s v="No"/>
    <s v="No"/>
    <n v="0"/>
    <s v="No"/>
    <x v="0"/>
    <x v="0"/>
    <s v="13-11-1965"/>
    <n v="13224"/>
    <s v="tier - 3"/>
    <s v="tier - 3"/>
    <s v="R1024"/>
    <n v="57"/>
    <n v="13"/>
    <s v="Nov"/>
    <n v="1965"/>
  </r>
  <r>
    <s v="Id785"/>
    <s v="Ruth Angelica"/>
    <n v="27.55"/>
    <n v="10.98"/>
    <s v="No"/>
    <s v="No"/>
    <s v="No"/>
    <n v="0"/>
    <s v="No"/>
    <x v="1"/>
    <x v="0"/>
    <s v="07-12-1962"/>
    <n v="13217"/>
    <s v="tier - 3"/>
    <s v="tier - 1"/>
    <s v="R1024"/>
    <n v="60"/>
    <n v="7"/>
    <s v="Dec"/>
    <n v="1962"/>
  </r>
  <r>
    <s v="Id786"/>
    <s v="Una M"/>
    <n v="40.700000000000003"/>
    <n v="5.42"/>
    <s v="No"/>
    <s v="No"/>
    <s v="No"/>
    <n v="0"/>
    <s v="No"/>
    <x v="0"/>
    <x v="2"/>
    <s v="15-10-1982"/>
    <n v="13214"/>
    <s v="tier - 3"/>
    <s v="tier - 2"/>
    <s v="R1012"/>
    <n v="40"/>
    <n v="15"/>
    <s v="Oct"/>
    <n v="1982"/>
  </r>
  <r>
    <s v="Id787"/>
    <s v="Taralyn"/>
    <n v="18.335000000000001"/>
    <n v="10.97"/>
    <s v="No"/>
    <s v="No"/>
    <s v="No"/>
    <n v="0"/>
    <s v="No"/>
    <x v="3"/>
    <x v="0"/>
    <s v="05-08-1962"/>
    <n v="13204"/>
    <s v="tier - 3"/>
    <s v="tier - 1"/>
    <s v="R1024"/>
    <n v="60"/>
    <n v="5"/>
    <s v="Aug"/>
    <n v="1962"/>
  </r>
  <r>
    <s v="Id788"/>
    <s v="James A"/>
    <n v="33.914999999999999"/>
    <n v="9.56"/>
    <s v="Yes"/>
    <s v="No"/>
    <s v="No"/>
    <n v="2"/>
    <s v="No"/>
    <x v="0"/>
    <x v="0"/>
    <s v="06-12-1961"/>
    <n v="13144"/>
    <s v="tier - 3"/>
    <s v="tier - 2"/>
    <s v="R1016"/>
    <n v="61"/>
    <n v="6"/>
    <s v="Dec"/>
    <n v="1961"/>
  </r>
  <r>
    <s v="Id789"/>
    <s v="Ning"/>
    <n v="33.534999999999997"/>
    <n v="9.4"/>
    <s v="Yes"/>
    <s v="No"/>
    <s v="No"/>
    <n v="2"/>
    <s v="No"/>
    <x v="0"/>
    <x v="0"/>
    <s v="06-12-1961"/>
    <n v="13143"/>
    <s v="tier - 3"/>
    <s v="tier - 2"/>
    <s v="R1020"/>
    <n v="61"/>
    <n v="6"/>
    <s v="Dec"/>
    <n v="1961"/>
  </r>
  <r>
    <s v="Id790"/>
    <s v="Joel"/>
    <n v="23.655000000000001"/>
    <n v="8.48"/>
    <s v="Yes"/>
    <s v="No"/>
    <s v="No"/>
    <n v="2"/>
    <s v="No"/>
    <x v="2"/>
    <x v="0"/>
    <s v="07-09-1961"/>
    <n v="13130"/>
    <s v="tier - 3"/>
    <s v="tier - 2"/>
    <s v="R1017"/>
    <n v="61"/>
    <n v="7"/>
    <s v="Sep"/>
    <n v="1961"/>
  </r>
  <r>
    <s v="Id791"/>
    <s v="Pamela J."/>
    <n v="28"/>
    <n v="5.57"/>
    <s v="No"/>
    <s v="No"/>
    <s v="No"/>
    <n v="0"/>
    <s v="No"/>
    <x v="1"/>
    <x v="2"/>
    <s v="16-08-1999"/>
    <n v="13127"/>
    <s v="tier - 3"/>
    <s v="tier - 3"/>
    <s v="R1011"/>
    <n v="23"/>
    <n v="16"/>
    <s v="Aug"/>
    <n v="1999"/>
  </r>
  <r>
    <s v="Id792"/>
    <s v="Brittney"/>
    <n v="30.23"/>
    <n v="6.94"/>
    <s v="Yes"/>
    <s v="No"/>
    <s v="Yes"/>
    <n v="1"/>
    <s v="No"/>
    <x v="0"/>
    <x v="0"/>
    <s v="14-09-1963"/>
    <n v="13117"/>
    <s v="tier - 3"/>
    <s v="tier - 1"/>
    <s v="R1012"/>
    <n v="59"/>
    <n v="14"/>
    <s v="Sep"/>
    <n v="1963"/>
  </r>
  <r>
    <s v="Id793"/>
    <s v="Sheila"/>
    <n v="51.14"/>
    <n v="4.05"/>
    <s v="No"/>
    <s v="No"/>
    <s v="No"/>
    <n v="1"/>
    <s v="No"/>
    <x v="0"/>
    <x v="2"/>
    <s v="12-08-1992"/>
    <n v="13114"/>
    <s v="tier - 3"/>
    <s v="tier - 2"/>
    <s v="R1026"/>
    <n v="30"/>
    <n v="12"/>
    <s v="Aug"/>
    <n v="1992"/>
  </r>
  <r>
    <s v="Id794"/>
    <s v="Koji"/>
    <n v="24.32"/>
    <n v="10.220000000000001"/>
    <s v="No"/>
    <s v="No"/>
    <s v="No"/>
    <n v="0"/>
    <s v="No"/>
    <x v="2"/>
    <x v="0"/>
    <s v="02-08-1962"/>
    <n v="13113"/>
    <s v="tier - 3"/>
    <s v="tier - 3"/>
    <s v="R1012"/>
    <n v="60"/>
    <n v="2"/>
    <s v="Aug"/>
    <n v="1962"/>
  </r>
  <r>
    <s v="Id795"/>
    <s v="Sarah"/>
    <n v="38.06"/>
    <n v="9.24"/>
    <s v="No"/>
    <s v="No"/>
    <s v="No"/>
    <n v="0"/>
    <s v="No"/>
    <x v="0"/>
    <x v="0"/>
    <s v="30-10-1971"/>
    <n v="13111"/>
    <s v="tier - 3"/>
    <s v="tier - 2"/>
    <s v="R1011"/>
    <n v="51"/>
    <n v="30"/>
    <s v="Oct"/>
    <n v="1971"/>
  </r>
  <r>
    <s v="Id796"/>
    <s v="Colleen M"/>
    <n v="37.700000000000003"/>
    <n v="8.6"/>
    <s v="No"/>
    <s v="No"/>
    <s v="No"/>
    <n v="0"/>
    <s v="No"/>
    <x v="0"/>
    <x v="0"/>
    <s v="17-07-1978"/>
    <n v="13102"/>
    <s v="tier - 3"/>
    <s v="tier - 2"/>
    <s v="R1026"/>
    <n v="44"/>
    <n v="17"/>
    <s v="Jul"/>
    <n v="1978"/>
  </r>
  <r>
    <s v="Id797"/>
    <s v="Deedra G."/>
    <n v="44"/>
    <n v="9.32"/>
    <s v="Yes"/>
    <s v="No"/>
    <s v="No"/>
    <n v="2"/>
    <s v="No"/>
    <x v="0"/>
    <x v="0"/>
    <s v="06-11-1961"/>
    <n v="13064"/>
    <s v="tier - 3"/>
    <s v="tier - 2"/>
    <s v="R1011"/>
    <n v="61"/>
    <n v="6"/>
    <s v="Nov"/>
    <n v="1961"/>
  </r>
  <r>
    <s v="Id798"/>
    <s v="Kulwinder"/>
    <n v="41.45"/>
    <n v="6.12"/>
    <s v="Yes"/>
    <s v="No"/>
    <s v="No"/>
    <n v="0"/>
    <s v="No"/>
    <x v="0"/>
    <x v="1"/>
    <s v="26-10-1985"/>
    <n v="13051"/>
    <s v="tier - 3"/>
    <s v="tier - 1"/>
    <s v="R1026"/>
    <n v="37"/>
    <n v="26"/>
    <s v="Oct"/>
    <n v="1985"/>
  </r>
  <r>
    <s v="Id799"/>
    <s v="Ann M."/>
    <n v="25.364999999999998"/>
    <n v="9.19"/>
    <s v="Yes"/>
    <s v="No"/>
    <s v="No"/>
    <n v="0"/>
    <s v="No"/>
    <x v="1"/>
    <x v="0"/>
    <s v="06-08-1967"/>
    <n v="13047"/>
    <s v="tier - 3"/>
    <s v="tier - 3"/>
    <s v="R1024"/>
    <n v="55"/>
    <n v="6"/>
    <s v="Aug"/>
    <n v="1967"/>
  </r>
  <r>
    <s v="Id800"/>
    <s v="Sarah E"/>
    <n v="34.56"/>
    <n v="5.84"/>
    <s v="Yes"/>
    <s v="No"/>
    <s v="Yes"/>
    <n v="1"/>
    <s v="No"/>
    <x v="0"/>
    <x v="1"/>
    <s v="23-09-1969"/>
    <n v="13044"/>
    <s v="tier - 3"/>
    <s v="tier - 1"/>
    <s v="R1012"/>
    <n v="53"/>
    <n v="23"/>
    <s v="Sep"/>
    <n v="1969"/>
  </r>
  <r>
    <s v="Id801"/>
    <s v="Apryl J."/>
    <n v="28.2"/>
    <n v="7.19"/>
    <s v="Yes"/>
    <s v="No"/>
    <s v="No"/>
    <n v="2"/>
    <s v="No"/>
    <x v="1"/>
    <x v="0"/>
    <s v="09-11-1961"/>
    <n v="13042"/>
    <s v="tier - 3"/>
    <s v="tier - 1"/>
    <s v="R1011"/>
    <n v="61"/>
    <n v="9"/>
    <s v="Nov"/>
    <n v="1961"/>
  </r>
  <r>
    <s v="Id802"/>
    <s v="Ilana"/>
    <n v="30.43"/>
    <n v="9.39"/>
    <s v="No"/>
    <s v="No"/>
    <s v="No"/>
    <n v="0"/>
    <s v="No"/>
    <x v="0"/>
    <x v="0"/>
    <s v="04-11-1965"/>
    <n v="13024"/>
    <s v="tier - 3"/>
    <s v="tier - 2"/>
    <s v="R1025"/>
    <n v="57"/>
    <n v="4"/>
    <s v="Nov"/>
    <n v="1965"/>
  </r>
  <r>
    <s v="Id803"/>
    <s v="Katherine"/>
    <n v="32.395000000000003"/>
    <n v="4.2699999999999996"/>
    <s v="Yes"/>
    <s v="No"/>
    <s v="No"/>
    <n v="1"/>
    <s v="No"/>
    <x v="0"/>
    <x v="2"/>
    <s v="23-09-1964"/>
    <n v="13019"/>
    <s v="tier - 3"/>
    <s v="tier - 1"/>
    <s v="R1024"/>
    <n v="58"/>
    <n v="23"/>
    <s v="Sep"/>
    <n v="1964"/>
  </r>
  <r>
    <s v="Id804"/>
    <s v="Katherine"/>
    <n v="24.035"/>
    <n v="11.71"/>
    <s v="No"/>
    <s v="No"/>
    <s v="No"/>
    <n v="0"/>
    <s v="No"/>
    <x v="2"/>
    <x v="0"/>
    <s v="20-07-1962"/>
    <n v="13012"/>
    <s v="tier - 3"/>
    <s v="tier - 1"/>
    <s v="R1012"/>
    <n v="60"/>
    <n v="20"/>
    <s v="Jul"/>
    <n v="1962"/>
  </r>
  <r>
    <s v="Id805"/>
    <s v="Karl"/>
    <n v="37.119999999999997"/>
    <n v="5.29"/>
    <s v="No"/>
    <s v="No"/>
    <s v="No"/>
    <n v="2"/>
    <s v="No"/>
    <x v="0"/>
    <x v="2"/>
    <s v="27-09-1972"/>
    <n v="13011"/>
    <s v="tier - 3"/>
    <s v="tier - 2"/>
    <s v="R1012"/>
    <n v="50"/>
    <n v="27"/>
    <s v="Sep"/>
    <n v="1972"/>
  </r>
  <r>
    <s v="Id806"/>
    <s v="Stephen"/>
    <n v="34.840000000000003"/>
    <n v="6"/>
    <s v="Yes"/>
    <s v="No"/>
    <s v="Yes"/>
    <n v="1"/>
    <s v="No"/>
    <x v="0"/>
    <x v="1"/>
    <s v="13-12-1969"/>
    <n v="13008"/>
    <s v="tier - 3"/>
    <s v="tier - 3"/>
    <s v="R1012"/>
    <n v="53"/>
    <n v="13"/>
    <s v="Dec"/>
    <n v="1969"/>
  </r>
  <r>
    <s v="Id807"/>
    <s v="Will"/>
    <n v="29.53"/>
    <n v="10.64"/>
    <s v="No"/>
    <s v="No"/>
    <s v="No"/>
    <n v="0"/>
    <s v="No"/>
    <x v="1"/>
    <x v="0"/>
    <s v="24-06-1962"/>
    <n v="13005"/>
    <s v="tier - 3"/>
    <s v="tier - 1"/>
    <s v="R1012"/>
    <n v="60"/>
    <n v="24"/>
    <s v="Jun"/>
    <n v="1962"/>
  </r>
  <r>
    <s v="Id808"/>
    <s v="Bradley D"/>
    <n v="42.51"/>
    <n v="8.2100000000000009"/>
    <s v="Yes"/>
    <s v="No"/>
    <s v="No"/>
    <n v="0"/>
    <s v="No"/>
    <x v="0"/>
    <x v="0"/>
    <s v="30-10-1981"/>
    <n v="13003"/>
    <s v="tier - 3"/>
    <s v="tier - 1"/>
    <s v="R1012"/>
    <n v="41"/>
    <n v="30"/>
    <s v="Oct"/>
    <n v="1981"/>
  </r>
  <r>
    <s v="Id809"/>
    <s v="Amy M"/>
    <n v="38.14"/>
    <n v="5.58"/>
    <s v="No"/>
    <s v="No"/>
    <s v="Yes"/>
    <n v="1"/>
    <s v="No"/>
    <x v="0"/>
    <x v="2"/>
    <s v="27-11-1979"/>
    <n v="12994"/>
    <s v="tier - 3"/>
    <s v="tier - 2"/>
    <s v="R1026"/>
    <n v="43"/>
    <n v="27"/>
    <s v="Nov"/>
    <n v="1979"/>
  </r>
  <r>
    <s v="Id810"/>
    <s v="Matthew W."/>
    <n v="39.93"/>
    <n v="8.75"/>
    <s v="No"/>
    <s v="No"/>
    <s v="No"/>
    <n v="0"/>
    <s v="No"/>
    <x v="0"/>
    <x v="0"/>
    <s v="28-11-1960"/>
    <n v="12983"/>
    <s v="tier - 3"/>
    <s v="tier - 1"/>
    <s v="R1013"/>
    <n v="62"/>
    <n v="28"/>
    <s v="Nov"/>
    <n v="1960"/>
  </r>
  <r>
    <s v="Id811"/>
    <s v="Doug"/>
    <n v="38.83"/>
    <n v="11.86"/>
    <s v="No"/>
    <s v="No"/>
    <s v="No"/>
    <n v="0"/>
    <s v="No"/>
    <x v="0"/>
    <x v="0"/>
    <s v="23-09-1960"/>
    <n v="12981"/>
    <s v="tier - 3"/>
    <s v="tier - 3"/>
    <s v="R1013"/>
    <n v="62"/>
    <n v="23"/>
    <s v="Sep"/>
    <n v="1960"/>
  </r>
  <r>
    <s v="Id812"/>
    <s v="Tom"/>
    <n v="37.4"/>
    <n v="11.46"/>
    <s v="No"/>
    <s v="No"/>
    <s v="No"/>
    <n v="0"/>
    <s v="No"/>
    <x v="0"/>
    <x v="0"/>
    <s v="22-06-1960"/>
    <n v="12979"/>
    <s v="tier - 3"/>
    <s v="tier - 1"/>
    <s v="R1011"/>
    <n v="62"/>
    <n v="22"/>
    <s v="Jun"/>
    <n v="1960"/>
  </r>
  <r>
    <s v="Id813"/>
    <s v="Jonathan"/>
    <n v="21.4"/>
    <n v="9.0299999999999994"/>
    <s v="No"/>
    <s v="No"/>
    <s v="No"/>
    <n v="0"/>
    <s v="No"/>
    <x v="2"/>
    <x v="0"/>
    <s v="04-11-1960"/>
    <n v="12957"/>
    <s v="tier - 3"/>
    <s v="tier - 1"/>
    <s v="R1011"/>
    <n v="62"/>
    <n v="4"/>
    <s v="Nov"/>
    <n v="1960"/>
  </r>
  <r>
    <s v="Id814"/>
    <s v="Wayne A."/>
    <n v="38.380000000000003"/>
    <n v="8.26"/>
    <s v="Yes"/>
    <s v="No"/>
    <s v="No"/>
    <n v="2"/>
    <s v="No"/>
    <x v="0"/>
    <x v="0"/>
    <s v="20-08-1961"/>
    <n v="12950"/>
    <s v="tier - 3"/>
    <s v="tier - 1"/>
    <s v="R1012"/>
    <n v="61"/>
    <n v="20"/>
    <s v="Aug"/>
    <n v="1961"/>
  </r>
  <r>
    <s v="Id815"/>
    <s v="Nobuyori"/>
    <n v="33.659999999999997"/>
    <n v="5.42"/>
    <s v="Yes"/>
    <s v="No"/>
    <s v="No"/>
    <n v="2"/>
    <s v="No"/>
    <x v="0"/>
    <x v="2"/>
    <s v="22-12-1966"/>
    <n v="12949"/>
    <s v="tier - 3"/>
    <s v="tier - 3"/>
    <s v="R1013"/>
    <n v="56"/>
    <n v="22"/>
    <s v="Dec"/>
    <n v="1966"/>
  </r>
  <r>
    <s v="Id816"/>
    <s v="Rich"/>
    <n v="31.79"/>
    <n v="11.33"/>
    <s v="Yes"/>
    <s v="No"/>
    <s v="Yes"/>
    <n v="1"/>
    <s v="No"/>
    <x v="0"/>
    <x v="0"/>
    <s v="14-08-1963"/>
    <n v="12929"/>
    <s v="tier - 3"/>
    <s v="tier - 2"/>
    <s v="R1013"/>
    <n v="59"/>
    <n v="14"/>
    <s v="Aug"/>
    <n v="1963"/>
  </r>
  <r>
    <s v="Id817"/>
    <s v="Marcos S"/>
    <n v="29.7"/>
    <n v="7.69"/>
    <s v="Yes"/>
    <s v="No"/>
    <s v="Yes"/>
    <n v="1"/>
    <s v="No"/>
    <x v="1"/>
    <x v="0"/>
    <s v="01-09-1963"/>
    <n v="12926"/>
    <s v="tier - 3"/>
    <s v="tier - 2"/>
    <s v="R1013"/>
    <n v="59"/>
    <n v="1"/>
    <s v="Sep"/>
    <n v="1963"/>
  </r>
  <r>
    <s v="Id818"/>
    <s v="Dave"/>
    <n v="25.46"/>
    <n v="8.77"/>
    <s v="Yes"/>
    <s v="No"/>
    <s v="Yes"/>
    <n v="1"/>
    <s v="No"/>
    <x v="1"/>
    <x v="0"/>
    <s v="16-08-1963"/>
    <n v="12914"/>
    <s v="tier - 3"/>
    <s v="tier - 2"/>
    <s v="R1016"/>
    <n v="59"/>
    <n v="16"/>
    <s v="Aug"/>
    <n v="1963"/>
  </r>
  <r>
    <s v="Id819"/>
    <s v="Andy"/>
    <n v="39.14"/>
    <n v="4.91"/>
    <s v="No"/>
    <s v="yes"/>
    <s v="No"/>
    <n v="1"/>
    <s v="No"/>
    <x v="0"/>
    <x v="2"/>
    <s v="09-07-2004"/>
    <n v="12890"/>
    <s v="tier - 3"/>
    <s v="tier - 1"/>
    <s v="R1019"/>
    <n v="18"/>
    <n v="9"/>
    <s v="Jul"/>
    <n v="2004"/>
  </r>
  <r>
    <s v="Id820"/>
    <s v="Mary"/>
    <n v="41.2"/>
    <n v="4.95"/>
    <s v="No"/>
    <s v="No"/>
    <s v="No"/>
    <n v="1"/>
    <s v="No"/>
    <x v="0"/>
    <x v="2"/>
    <s v="06-08-1984"/>
    <n v="12870"/>
    <s v="tier - 3"/>
    <s v="tier - 3"/>
    <s v="R1012"/>
    <n v="38"/>
    <n v="6"/>
    <s v="Aug"/>
    <n v="1984"/>
  </r>
  <r>
    <s v="Id821"/>
    <s v="Marcus B"/>
    <n v="28.81"/>
    <n v="10.8"/>
    <s v="Yes"/>
    <s v="No"/>
    <s v="Yes"/>
    <n v="1"/>
    <s v="No"/>
    <x v="1"/>
    <x v="0"/>
    <s v="27-09-1963"/>
    <n v="12857"/>
    <s v="tier - 3"/>
    <s v="tier - 3"/>
    <s v="R1021"/>
    <n v="59"/>
    <n v="27"/>
    <s v="Sep"/>
    <n v="1963"/>
  </r>
  <r>
    <s v="Id822"/>
    <s v="Thomas K."/>
    <n v="37.409999999999997"/>
    <n v="7.21"/>
    <s v="No"/>
    <s v="No"/>
    <s v="No"/>
    <n v="2"/>
    <s v="No"/>
    <x v="0"/>
    <x v="0"/>
    <s v="22-09-1973"/>
    <n v="12852"/>
    <s v="tier - 3"/>
    <s v="tier - 1"/>
    <s v="R1012"/>
    <n v="49"/>
    <n v="22"/>
    <s v="Sep"/>
    <n v="1973"/>
  </r>
  <r>
    <s v="Id823"/>
    <s v="Robert"/>
    <n v="52.54"/>
    <n v="5.12"/>
    <s v="No"/>
    <s v="No"/>
    <s v="Yes"/>
    <n v="1"/>
    <s v="No"/>
    <x v="0"/>
    <x v="2"/>
    <s v="27-09-1993"/>
    <n v="12847"/>
    <s v="tier - 3"/>
    <s v="tier - 2"/>
    <s v="R1012"/>
    <n v="29"/>
    <n v="27"/>
    <s v="Sep"/>
    <n v="1993"/>
  </r>
  <r>
    <s v="Id824"/>
    <s v="Geoff"/>
    <n v="17.29"/>
    <n v="4.62"/>
    <s v="No"/>
    <s v="yes"/>
    <s v="No"/>
    <n v="1"/>
    <s v="Yes"/>
    <x v="3"/>
    <x v="2"/>
    <s v="09-11-2004"/>
    <n v="12829"/>
    <s v="tier - 3"/>
    <s v="tier - 3"/>
    <s v="R1016"/>
    <n v="18"/>
    <n v="9"/>
    <s v="Nov"/>
    <n v="2004"/>
  </r>
  <r>
    <s v="Id825"/>
    <s v="Chris J."/>
    <n v="31.74"/>
    <n v="7.68"/>
    <s v="Yes"/>
    <s v="No"/>
    <s v="No"/>
    <n v="0"/>
    <s v="No"/>
    <x v="0"/>
    <x v="0"/>
    <s v="25-09-1967"/>
    <n v="12823"/>
    <s v="tier - 3"/>
    <s v="tier - 3"/>
    <s v="R1021"/>
    <n v="55"/>
    <n v="25"/>
    <s v="Sep"/>
    <n v="1967"/>
  </r>
  <r>
    <s v="Id826"/>
    <s v="Kate A."/>
    <n v="26.504999999999999"/>
    <n v="6.79"/>
    <s v="Yes"/>
    <s v="No"/>
    <s v="Yes"/>
    <n v="1"/>
    <s v="No"/>
    <x v="1"/>
    <x v="0"/>
    <s v="20-07-1963"/>
    <n v="12815"/>
    <s v="tier - 3"/>
    <s v="tier - 3"/>
    <s v="R1024"/>
    <n v="59"/>
    <n v="20"/>
    <s v="Jul"/>
    <n v="1963"/>
  </r>
  <r>
    <s v="Id827"/>
    <s v="Kelli"/>
    <n v="36.479999999999997"/>
    <n v="11.09"/>
    <s v="No"/>
    <s v="No"/>
    <s v="No"/>
    <n v="0"/>
    <s v="No"/>
    <x v="0"/>
    <x v="0"/>
    <s v="24-07-1978"/>
    <n v="12797"/>
    <s v="tier - 3"/>
    <s v="tier - 1"/>
    <s v="R1024"/>
    <n v="44"/>
    <n v="24"/>
    <s v="Jul"/>
    <n v="1978"/>
  </r>
  <r>
    <s v="Id828"/>
    <s v="Maggie M"/>
    <n v="39.159999999999997"/>
    <n v="5.24"/>
    <s v="Yes"/>
    <s v="No"/>
    <s v="Yes"/>
    <n v="1"/>
    <s v="No"/>
    <x v="0"/>
    <x v="2"/>
    <s v="29-10-1983"/>
    <n v="12788"/>
    <s v="tier - 3"/>
    <s v="tier - 1"/>
    <s v="R1026"/>
    <n v="39"/>
    <n v="29"/>
    <s v="Oct"/>
    <n v="1983"/>
  </r>
  <r>
    <s v="Id829"/>
    <s v="Michelle L."/>
    <n v="28.22"/>
    <n v="7.51"/>
    <s v="Yes"/>
    <s v="No"/>
    <s v="Yes"/>
    <n v="1"/>
    <s v="No"/>
    <x v="1"/>
    <x v="0"/>
    <s v="05-12-1963"/>
    <n v="12788"/>
    <s v="tier - 3"/>
    <s v="tier - 3"/>
    <s v="R1025"/>
    <n v="59"/>
    <n v="5"/>
    <s v="Dec"/>
    <n v="1963"/>
  </r>
  <r>
    <s v="Id830"/>
    <s v="Ashley K"/>
    <n v="35"/>
    <n v="4.13"/>
    <s v="No"/>
    <s v="No"/>
    <s v="No"/>
    <n v="2"/>
    <s v="No"/>
    <x v="0"/>
    <x v="2"/>
    <s v="07-10-1972"/>
    <n v="12776"/>
    <s v="tier - 3"/>
    <s v="tier - 3"/>
    <s v="R1026"/>
    <n v="50"/>
    <n v="7"/>
    <s v="Oct"/>
    <n v="1972"/>
  </r>
  <r>
    <s v="Id831"/>
    <s v="Michael"/>
    <n v="36.24"/>
    <n v="8.3800000000000008"/>
    <s v="Yes"/>
    <s v="No"/>
    <s v="No"/>
    <n v="1"/>
    <s v="No"/>
    <x v="0"/>
    <x v="0"/>
    <s v="25-09-1975"/>
    <n v="12770"/>
    <s v="tier - 3"/>
    <s v="tier - 3"/>
    <s v="R1021"/>
    <n v="47"/>
    <n v="25"/>
    <s v="Sep"/>
    <n v="1975"/>
  </r>
  <r>
    <s v="Id832"/>
    <s v="Ryan K."/>
    <n v="36.954999999999998"/>
    <n v="8.07"/>
    <s v="No"/>
    <s v="No"/>
    <s v="No"/>
    <n v="0"/>
    <s v="No"/>
    <x v="0"/>
    <x v="0"/>
    <s v="01-10-1962"/>
    <n v="12741"/>
    <s v="tier - 3"/>
    <s v="tier - 1"/>
    <s v="R1017"/>
    <n v="60"/>
    <n v="1"/>
    <s v="Oct"/>
    <n v="1962"/>
  </r>
  <r>
    <s v="Id833"/>
    <s v="Matthew J"/>
    <n v="29.64"/>
    <n v="8.9499999999999993"/>
    <s v="No"/>
    <s v="No"/>
    <s v="No"/>
    <n v="0"/>
    <s v="No"/>
    <x v="1"/>
    <x v="0"/>
    <s v="02-09-1962"/>
    <n v="12731"/>
    <s v="tier - 3"/>
    <s v="tier - 3"/>
    <s v="R1016"/>
    <n v="60"/>
    <n v="2"/>
    <s v="Sep"/>
    <n v="1962"/>
  </r>
  <r>
    <s v="Id834"/>
    <s v="Karine"/>
    <n v="42.74"/>
    <n v="6.31"/>
    <s v="Yes"/>
    <s v="No"/>
    <s v="No"/>
    <n v="1"/>
    <s v="No"/>
    <x v="0"/>
    <x v="1"/>
    <s v="17-07-1988"/>
    <n v="12718"/>
    <s v="tier - 3"/>
    <s v="tier - 1"/>
    <s v="R1026"/>
    <n v="34"/>
    <n v="17"/>
    <s v="Jul"/>
    <n v="1988"/>
  </r>
  <r>
    <s v="Id835"/>
    <s v="Antonia G"/>
    <n v="36.130000000000003"/>
    <n v="7.19"/>
    <s v="Yes"/>
    <s v="No"/>
    <s v="No"/>
    <n v="2"/>
    <s v="No"/>
    <x v="0"/>
    <x v="0"/>
    <s v="08-07-1970"/>
    <n v="12713"/>
    <s v="tier - 3"/>
    <s v="tier - 1"/>
    <s v="R1011"/>
    <n v="52"/>
    <n v="8"/>
    <s v="Jul"/>
    <n v="1970"/>
  </r>
  <r>
    <s v="Id836"/>
    <s v="Casondra L"/>
    <n v="31.55"/>
    <n v="6.11"/>
    <s v="Yes"/>
    <s v="No"/>
    <s v="No"/>
    <n v="1"/>
    <s v="No"/>
    <x v="0"/>
    <x v="1"/>
    <s v="28-11-1964"/>
    <n v="12701"/>
    <s v="tier - 3"/>
    <s v="tier - 3"/>
    <s v="R1011"/>
    <n v="58"/>
    <n v="28"/>
    <s v="Nov"/>
    <n v="1964"/>
  </r>
  <r>
    <s v="Id837"/>
    <s v="Wendy"/>
    <n v="52.75"/>
    <n v="6.02"/>
    <s v="No"/>
    <s v="No"/>
    <s v="No"/>
    <n v="1"/>
    <s v="No"/>
    <x v="0"/>
    <x v="1"/>
    <s v="07-07-1992"/>
    <n v="12700"/>
    <s v="tier - 3"/>
    <s v="tier - 2"/>
    <s v="R1011"/>
    <n v="30"/>
    <n v="7"/>
    <s v="Jul"/>
    <n v="1992"/>
  </r>
  <r>
    <s v="Id838"/>
    <s v="Eric D"/>
    <n v="36.67"/>
    <n v="11.86"/>
    <s v="No"/>
    <s v="No"/>
    <s v="No"/>
    <n v="0"/>
    <s v="No"/>
    <x v="0"/>
    <x v="0"/>
    <s v="24-09-1974"/>
    <n v="12697"/>
    <s v="tier - 3"/>
    <s v="tier - 3"/>
    <s v="R1021"/>
    <n v="48"/>
    <n v="24"/>
    <s v="Sep"/>
    <n v="1974"/>
  </r>
  <r>
    <s v="Id839"/>
    <s v="Elizabeth"/>
    <n v="38.06"/>
    <n v="8.25"/>
    <s v="No"/>
    <s v="No"/>
    <s v="No"/>
    <n v="0"/>
    <s v="No"/>
    <x v="0"/>
    <x v="0"/>
    <s v="27-08-1962"/>
    <n v="12649"/>
    <s v="tier - 3"/>
    <s v="tier - 2"/>
    <s v="R1013"/>
    <n v="60"/>
    <n v="27"/>
    <s v="Aug"/>
    <n v="1962"/>
  </r>
  <r>
    <s v="Id840"/>
    <s v="Laura F"/>
    <n v="38"/>
    <n v="8.1300000000000008"/>
    <s v="No"/>
    <s v="No"/>
    <s v="No"/>
    <n v="0"/>
    <s v="No"/>
    <x v="0"/>
    <x v="0"/>
    <s v="14-09-1965"/>
    <n v="12646"/>
    <s v="tier - 3"/>
    <s v="tier - 2"/>
    <s v="R1011"/>
    <n v="57"/>
    <n v="14"/>
    <s v="Sep"/>
    <n v="1965"/>
  </r>
  <r>
    <s v="Id841"/>
    <s v="Amelia F."/>
    <n v="35.1"/>
    <n v="10.1"/>
    <s v="No"/>
    <s v="No"/>
    <s v="No"/>
    <n v="0"/>
    <s v="No"/>
    <x v="0"/>
    <x v="0"/>
    <s v="11-07-1962"/>
    <n v="12645"/>
    <s v="tier - 3"/>
    <s v="tier - 2"/>
    <s v="R1011"/>
    <n v="60"/>
    <n v="11"/>
    <s v="Jul"/>
    <n v="1962"/>
  </r>
  <r>
    <s v="Id842"/>
    <s v="Amy L."/>
    <n v="33.82"/>
    <n v="5.89"/>
    <s v="Yes"/>
    <s v="No"/>
    <s v="No"/>
    <n v="2"/>
    <s v="No"/>
    <x v="0"/>
    <x v="1"/>
    <s v="17-12-1966"/>
    <n v="12643"/>
    <s v="tier - 3"/>
    <s v="tier - 1"/>
    <s v="R1012"/>
    <n v="56"/>
    <n v="17"/>
    <s v="Dec"/>
    <n v="1966"/>
  </r>
  <r>
    <s v="Id843"/>
    <s v="Katie J"/>
    <n v="37.43"/>
    <n v="4.97"/>
    <s v="No"/>
    <s v="No"/>
    <s v="No"/>
    <n v="2"/>
    <s v="No"/>
    <x v="0"/>
    <x v="2"/>
    <s v="05-09-1972"/>
    <n v="12640"/>
    <s v="tier - 3"/>
    <s v="tier - 1"/>
    <s v="R1011"/>
    <n v="50"/>
    <n v="5"/>
    <s v="Sep"/>
    <n v="1972"/>
  </r>
  <r>
    <s v="Id844"/>
    <s v="Laura E."/>
    <n v="30.5"/>
    <n v="9.9"/>
    <s v="No"/>
    <s v="No"/>
    <s v="No"/>
    <n v="0"/>
    <s v="No"/>
    <x v="0"/>
    <x v="0"/>
    <s v="22-07-1962"/>
    <n v="12638"/>
    <s v="tier - 3"/>
    <s v="tier - 1"/>
    <s v="R1011"/>
    <n v="60"/>
    <n v="22"/>
    <s v="Jul"/>
    <n v="1962"/>
  </r>
  <r>
    <s v="Id845"/>
    <s v="Mayumi"/>
    <n v="24.53"/>
    <n v="9.0500000000000007"/>
    <s v="No"/>
    <s v="No"/>
    <s v="No"/>
    <n v="0"/>
    <s v="No"/>
    <x v="2"/>
    <x v="0"/>
    <s v="22-11-1962"/>
    <n v="12630"/>
    <s v="tier - 3"/>
    <s v="tier - 3"/>
    <s v="R1013"/>
    <n v="60"/>
    <n v="22"/>
    <s v="Nov"/>
    <n v="1962"/>
  </r>
  <r>
    <s v="Id846"/>
    <s v="Vanessa"/>
    <n v="25.74"/>
    <n v="10.93"/>
    <s v="No"/>
    <s v="No"/>
    <s v="No"/>
    <n v="0"/>
    <s v="No"/>
    <x v="1"/>
    <x v="0"/>
    <s v="04-10-1965"/>
    <n v="12629"/>
    <s v="tier - 3"/>
    <s v="tier - 1"/>
    <s v="R1013"/>
    <n v="57"/>
    <n v="4"/>
    <s v="Oct"/>
    <n v="1965"/>
  </r>
  <r>
    <s v="Id847"/>
    <s v="Natali N"/>
    <n v="34.08"/>
    <n v="7.58"/>
    <s v="Yes"/>
    <s v="No"/>
    <s v="No"/>
    <n v="2"/>
    <s v="No"/>
    <x v="0"/>
    <x v="0"/>
    <s v="28-12-1970"/>
    <n v="12625"/>
    <s v="tier - 3"/>
    <s v="tier - 1"/>
    <s v="R1012"/>
    <n v="52"/>
    <n v="28"/>
    <s v="Dec"/>
    <n v="1970"/>
  </r>
  <r>
    <s v="Id848"/>
    <s v="Beth"/>
    <n v="31.35"/>
    <n v="11"/>
    <s v="Yes"/>
    <s v="No"/>
    <s v="Yes"/>
    <n v="1"/>
    <s v="No"/>
    <x v="0"/>
    <x v="0"/>
    <s v="19-08-1963"/>
    <n v="12622"/>
    <s v="tier - 3"/>
    <s v="tier - 1"/>
    <s v="R1012"/>
    <n v="59"/>
    <n v="19"/>
    <s v="Aug"/>
    <n v="1963"/>
  </r>
  <r>
    <s v="Id849"/>
    <s v="Alex"/>
    <n v="26.79"/>
    <n v="5.0599999999999996"/>
    <s v="No"/>
    <s v="No"/>
    <s v="No"/>
    <n v="1"/>
    <s v="No"/>
    <x v="1"/>
    <x v="2"/>
    <s v="18-11-1998"/>
    <n v="12610"/>
    <s v="tier - 3"/>
    <s v="tier - 3"/>
    <s v="R1012"/>
    <n v="24"/>
    <n v="18"/>
    <s v="Nov"/>
    <n v="1998"/>
  </r>
  <r>
    <s v="Id850"/>
    <s v="Spencer"/>
    <n v="42.78"/>
    <n v="6.11"/>
    <s v="Yes"/>
    <s v="No"/>
    <s v="No"/>
    <n v="1"/>
    <s v="No"/>
    <x v="0"/>
    <x v="1"/>
    <s v="11-08-1988"/>
    <n v="12600"/>
    <s v="tier - 3"/>
    <s v="tier - 1"/>
    <s v="R1023"/>
    <n v="34"/>
    <n v="11"/>
    <s v="Aug"/>
    <n v="1988"/>
  </r>
  <r>
    <s v="Id851"/>
    <s v="Andee W."/>
    <n v="46.75"/>
    <n v="6.66"/>
    <s v="Yes"/>
    <s v="No"/>
    <s v="No"/>
    <n v="2"/>
    <s v="No"/>
    <x v="0"/>
    <x v="0"/>
    <s v="18-06-1970"/>
    <n v="12593"/>
    <s v="tier - 3"/>
    <s v="tier - 2"/>
    <s v="R1013"/>
    <n v="52"/>
    <n v="18"/>
    <s v="Jun"/>
    <n v="1970"/>
  </r>
  <r>
    <s v="Id852"/>
    <s v="Amy"/>
    <n v="32.15"/>
    <n v="4.0199999999999996"/>
    <s v="Yes"/>
    <s v="No"/>
    <s v="Yes"/>
    <n v="1"/>
    <s v="No"/>
    <x v="0"/>
    <x v="2"/>
    <s v="26-11-1969"/>
    <n v="12580"/>
    <s v="tier - 3"/>
    <s v="tier - 1"/>
    <s v="R1025"/>
    <n v="53"/>
    <n v="26"/>
    <s v="Nov"/>
    <n v="1969"/>
  </r>
  <r>
    <s v="Id853"/>
    <s v="Joshua"/>
    <n v="43.4"/>
    <n v="8.81"/>
    <s v="Yes"/>
    <s v="No"/>
    <s v="No"/>
    <n v="2"/>
    <s v="No"/>
    <x v="0"/>
    <x v="0"/>
    <s v="28-11-1961"/>
    <n v="12574"/>
    <s v="tier - 3"/>
    <s v="tier - 1"/>
    <s v="R1011"/>
    <n v="61"/>
    <n v="28"/>
    <s v="Nov"/>
    <n v="1961"/>
  </r>
  <r>
    <s v="Id854"/>
    <s v="C Fred"/>
    <n v="31.57"/>
    <n v="7.92"/>
    <s v="Yes"/>
    <s v="No"/>
    <s v="No"/>
    <n v="2"/>
    <s v="No"/>
    <x v="0"/>
    <x v="0"/>
    <s v="28-11-1961"/>
    <n v="12558"/>
    <s v="tier - 3"/>
    <s v="tier - 3"/>
    <s v="R1013"/>
    <n v="61"/>
    <n v="28"/>
    <s v="Nov"/>
    <n v="1961"/>
  </r>
  <r>
    <s v="Id855"/>
    <s v="Jeremy"/>
    <n v="24.32"/>
    <n v="7.48"/>
    <s v="No"/>
    <s v="No"/>
    <s v="No"/>
    <n v="0"/>
    <s v="No"/>
    <x v="2"/>
    <x v="0"/>
    <s v="16-10-1962"/>
    <n v="12524"/>
    <s v="tier - 3"/>
    <s v="tier - 3"/>
    <s v="R1012"/>
    <n v="60"/>
    <n v="16"/>
    <s v="Oct"/>
    <n v="1962"/>
  </r>
  <r>
    <s v="Id856"/>
    <s v="Patrick Sr."/>
    <n v="31.07"/>
    <n v="4.62"/>
    <s v="Yes"/>
    <s v="No"/>
    <s v="No"/>
    <n v="2"/>
    <s v="No"/>
    <x v="0"/>
    <x v="2"/>
    <s v="12-07-1966"/>
    <n v="12500"/>
    <s v="tier - 3"/>
    <s v="tier - 2"/>
    <s v="R1012"/>
    <n v="56"/>
    <n v="12"/>
    <s v="Jul"/>
    <n v="1966"/>
  </r>
  <r>
    <s v="Id857"/>
    <s v="Kelly M."/>
    <n v="35.814999999999998"/>
    <n v="8.4700000000000006"/>
    <s v="No"/>
    <s v="No"/>
    <s v="No"/>
    <n v="0"/>
    <s v="No"/>
    <x v="0"/>
    <x v="0"/>
    <s v="03-12-1968"/>
    <n v="12495"/>
    <s v="tier - 3"/>
    <s v="tier - 3"/>
    <s v="R1012"/>
    <n v="54"/>
    <n v="3"/>
    <s v="Dec"/>
    <n v="1968"/>
  </r>
  <r>
    <s v="Id858"/>
    <s v="Katherine"/>
    <n v="40.81"/>
    <n v="10.58"/>
    <s v="Yes"/>
    <s v="No"/>
    <s v="No"/>
    <n v="0"/>
    <s v="No"/>
    <x v="0"/>
    <x v="0"/>
    <s v="01-09-1967"/>
    <n v="12486"/>
    <s v="tier - 3"/>
    <s v="tier - 3"/>
    <s v="R1013"/>
    <n v="55"/>
    <n v="1"/>
    <s v="Sep"/>
    <n v="1967"/>
  </r>
  <r>
    <s v="Id859"/>
    <s v="Keila L"/>
    <n v="24.605"/>
    <n v="7.48"/>
    <s v="No"/>
    <s v="No"/>
    <s v="No"/>
    <n v="0"/>
    <s v="No"/>
    <x v="2"/>
    <x v="0"/>
    <s v="12-11-1968"/>
    <n v="12480"/>
    <s v="tier - 3"/>
    <s v="tier - 3"/>
    <s v="R1012"/>
    <n v="54"/>
    <n v="12"/>
    <s v="Nov"/>
    <n v="1968"/>
  </r>
  <r>
    <s v="Id860"/>
    <s v="Zanae E"/>
    <n v="21.47"/>
    <n v="7.82"/>
    <s v="No"/>
    <s v="No"/>
    <s v="No"/>
    <n v="0"/>
    <s v="No"/>
    <x v="2"/>
    <x v="0"/>
    <s v="26-11-1968"/>
    <n v="12475"/>
    <s v="tier - 3"/>
    <s v="tier - 1"/>
    <s v="R1012"/>
    <n v="54"/>
    <n v="26"/>
    <s v="Nov"/>
    <n v="1968"/>
  </r>
  <r>
    <s v="Id861"/>
    <s v="Alex"/>
    <n v="52.89"/>
    <n v="4.96"/>
    <s v="Yes"/>
    <s v="No"/>
    <s v="No"/>
    <n v="1"/>
    <s v="No"/>
    <x v="0"/>
    <x v="2"/>
    <s v="09-08-1995"/>
    <n v="12452"/>
    <s v="tier - 3"/>
    <s v="tier - 3"/>
    <s v="R1012"/>
    <n v="27"/>
    <n v="9"/>
    <s v="Aug"/>
    <n v="1995"/>
  </r>
  <r>
    <s v="Id862"/>
    <s v="Kathryn"/>
    <n v="32.965000000000003"/>
    <n v="6.15"/>
    <s v="Yes"/>
    <s v="No"/>
    <s v="No"/>
    <n v="1"/>
    <s v="No"/>
    <x v="0"/>
    <x v="1"/>
    <s v="04-08-1964"/>
    <n v="12431"/>
    <s v="tier - 3"/>
    <s v="tier - 3"/>
    <s v="R1024"/>
    <n v="58"/>
    <n v="4"/>
    <s v="Aug"/>
    <n v="1964"/>
  </r>
  <r>
    <s v="Id863"/>
    <s v="Jason L."/>
    <n v="36.799999999999997"/>
    <n v="4.62"/>
    <s v="No"/>
    <s v="No"/>
    <s v="Yes"/>
    <n v="1"/>
    <s v="No"/>
    <x v="0"/>
    <x v="2"/>
    <s v="14-07-1979"/>
    <n v="12408"/>
    <s v="tier - 3"/>
    <s v="tier - 1"/>
    <s v="R1022"/>
    <n v="43"/>
    <n v="14"/>
    <s v="Jul"/>
    <n v="1979"/>
  </r>
  <r>
    <s v="Id864"/>
    <s v="Benjamin J."/>
    <n v="34.299999999999997"/>
    <n v="4.87"/>
    <s v="No"/>
    <s v="No"/>
    <s v="No"/>
    <n v="2"/>
    <s v="No"/>
    <x v="0"/>
    <x v="2"/>
    <s v="21-08-1972"/>
    <n v="12407"/>
    <s v="tier - 3"/>
    <s v="tier - 2"/>
    <s v="R1021"/>
    <n v="50"/>
    <n v="21"/>
    <s v="Aug"/>
    <n v="1972"/>
  </r>
  <r>
    <s v="Id865"/>
    <s v="Steven M."/>
    <n v="35.244999999999997"/>
    <n v="4.63"/>
    <s v="No"/>
    <s v="No"/>
    <s v="No"/>
    <n v="0"/>
    <s v="No"/>
    <x v="0"/>
    <x v="2"/>
    <s v="29-12-1989"/>
    <n v="12405"/>
    <s v="tier - 3"/>
    <s v="tier - 3"/>
    <s v="R1016"/>
    <n v="33"/>
    <n v="29"/>
    <s v="Dec"/>
    <n v="1989"/>
  </r>
  <r>
    <s v="Id866"/>
    <s v="Erika"/>
    <n v="26.23"/>
    <n v="11.93"/>
    <s v="No"/>
    <s v="No"/>
    <s v="No"/>
    <n v="0"/>
    <s v="No"/>
    <x v="1"/>
    <x v="0"/>
    <s v="26-09-1962"/>
    <n v="12370"/>
    <s v="tier - 3"/>
    <s v="tier - 2"/>
    <s v="R1024"/>
    <n v="60"/>
    <n v="26"/>
    <s v="Sep"/>
    <n v="1962"/>
  </r>
  <r>
    <s v="Id867"/>
    <s v="Chad"/>
    <n v="36.1"/>
    <n v="5.65"/>
    <s v="Yes"/>
    <s v="No"/>
    <s v="No"/>
    <n v="2"/>
    <s v="No"/>
    <x v="0"/>
    <x v="2"/>
    <s v="29-12-1966"/>
    <n v="12364"/>
    <s v="tier - 3"/>
    <s v="tier - 3"/>
    <s v="R1011"/>
    <n v="56"/>
    <n v="29"/>
    <s v="Dec"/>
    <n v="1966"/>
  </r>
  <r>
    <s v="Id868"/>
    <s v="Mark"/>
    <n v="37.1"/>
    <n v="11.21"/>
    <s v="Yes"/>
    <s v="No"/>
    <s v="Yes"/>
    <n v="1"/>
    <s v="No"/>
    <x v="0"/>
    <x v="0"/>
    <s v="22-09-1963"/>
    <n v="12347"/>
    <s v="tier - 3"/>
    <s v="tier - 3"/>
    <s v="R1011"/>
    <n v="59"/>
    <n v="22"/>
    <s v="Sep"/>
    <n v="1963"/>
  </r>
  <r>
    <s v="Id869"/>
    <s v="David"/>
    <n v="27.5"/>
    <n v="10.62"/>
    <s v="Yes"/>
    <s v="No"/>
    <s v="Yes"/>
    <n v="1"/>
    <s v="No"/>
    <x v="1"/>
    <x v="0"/>
    <s v="02-08-1963"/>
    <n v="12334"/>
    <s v="tier - 3"/>
    <s v="tier - 2"/>
    <s v="R1011"/>
    <n v="59"/>
    <n v="2"/>
    <s v="Aug"/>
    <n v="1963"/>
  </r>
  <r>
    <s v="Id870"/>
    <s v="Matthew R"/>
    <n v="24.7"/>
    <n v="10.7"/>
    <s v="Yes"/>
    <s v="No"/>
    <s v="Yes"/>
    <n v="1"/>
    <s v="No"/>
    <x v="2"/>
    <x v="0"/>
    <s v="29-08-1963"/>
    <n v="12324"/>
    <s v="tier - 3"/>
    <s v="tier - 3"/>
    <s v="R1017"/>
    <n v="59"/>
    <n v="29"/>
    <s v="Aug"/>
    <n v="1963"/>
  </r>
  <r>
    <s v="Id871"/>
    <s v="Orla"/>
    <n v="26.78"/>
    <n v="10.02"/>
    <s v="Yes"/>
    <s v="No"/>
    <s v="Yes"/>
    <n v="1"/>
    <s v="No"/>
    <x v="1"/>
    <x v="0"/>
    <s v="28-10-1963"/>
    <n v="12300"/>
    <s v="tier - 3"/>
    <s v="tier - 1"/>
    <s v="R1025"/>
    <n v="59"/>
    <n v="28"/>
    <s v="Oct"/>
    <n v="1963"/>
  </r>
  <r>
    <s v="Id872"/>
    <s v="Shaista S"/>
    <n v="45.8"/>
    <n v="4.8499999999999996"/>
    <s v="No"/>
    <s v="No"/>
    <s v="No"/>
    <n v="0"/>
    <s v="No"/>
    <x v="0"/>
    <x v="2"/>
    <s v="29-10-1990"/>
    <n v="12282"/>
    <s v="tier - 3"/>
    <s v="tier - 1"/>
    <s v="R1011"/>
    <n v="32"/>
    <n v="29"/>
    <s v="Oct"/>
    <n v="1990"/>
  </r>
  <r>
    <s v="Id873"/>
    <s v="Emily"/>
    <n v="29"/>
    <n v="4.3899999999999997"/>
    <s v="Yes"/>
    <s v="No"/>
    <s v="No"/>
    <n v="2"/>
    <s v="No"/>
    <x v="1"/>
    <x v="2"/>
    <s v="16-11-1966"/>
    <n v="12282"/>
    <s v="tier - 3"/>
    <s v="tier - 1"/>
    <s v="R1025"/>
    <n v="56"/>
    <n v="16"/>
    <s v="Nov"/>
    <n v="1966"/>
  </r>
  <r>
    <s v="Id874"/>
    <s v="Julie A."/>
    <n v="33.534999999999997"/>
    <n v="8.24"/>
    <s v="Yes"/>
    <s v="No"/>
    <s v="No"/>
    <n v="0"/>
    <s v="No"/>
    <x v="0"/>
    <x v="0"/>
    <s v="28-08-1967"/>
    <n v="12270"/>
    <s v="tier - 3"/>
    <s v="tier - 2"/>
    <s v="R1012"/>
    <n v="55"/>
    <n v="28"/>
    <s v="Aug"/>
    <n v="1967"/>
  </r>
  <r>
    <s v="Id875"/>
    <s v="Megumi"/>
    <n v="32.774999999999999"/>
    <n v="9.77"/>
    <s v="Yes"/>
    <s v="No"/>
    <s v="No"/>
    <n v="0"/>
    <s v="No"/>
    <x v="0"/>
    <x v="0"/>
    <s v="30-12-1967"/>
    <n v="12269"/>
    <s v="tier - 3"/>
    <s v="tier - 1"/>
    <s v="R1012"/>
    <n v="55"/>
    <n v="30"/>
    <s v="Dec"/>
    <n v="1967"/>
  </r>
  <r>
    <s v="Id876"/>
    <s v="Skylar"/>
    <n v="37.51"/>
    <n v="5.5"/>
    <s v="Yes"/>
    <s v="No"/>
    <s v="No"/>
    <n v="2"/>
    <s v="No"/>
    <x v="0"/>
    <x v="2"/>
    <s v="06-12-1966"/>
    <n v="12266"/>
    <s v="tier - 3"/>
    <s v="tier - 3"/>
    <s v="R1013"/>
    <n v="56"/>
    <n v="6"/>
    <s v="Dec"/>
    <n v="1966"/>
  </r>
  <r>
    <s v="Id877"/>
    <s v="Victoria"/>
    <n v="39.86"/>
    <n v="11.84"/>
    <s v="Yes"/>
    <s v="No"/>
    <s v="No"/>
    <n v="1"/>
    <s v="No"/>
    <x v="0"/>
    <x v="0"/>
    <s v="13-08-1986"/>
    <n v="12255"/>
    <s v="tier - 3"/>
    <s v="tier - 2"/>
    <s v="R1026"/>
    <n v="36"/>
    <n v="13"/>
    <s v="Aug"/>
    <n v="1986"/>
  </r>
  <r>
    <s v="Id878"/>
    <s v="Amanda L"/>
    <n v="42.13"/>
    <n v="4.66"/>
    <s v="No"/>
    <s v="No"/>
    <s v="No"/>
    <n v="0"/>
    <s v="No"/>
    <x v="0"/>
    <x v="2"/>
    <s v="23-11-1989"/>
    <n v="12254"/>
    <s v="tier - 3"/>
    <s v="tier - 3"/>
    <s v="R1026"/>
    <n v="33"/>
    <n v="23"/>
    <s v="Nov"/>
    <n v="1989"/>
  </r>
  <r>
    <s v="Id879"/>
    <s v="Renee"/>
    <n v="35.99"/>
    <n v="11.11"/>
    <s v="No"/>
    <s v="No"/>
    <s v="No"/>
    <n v="0"/>
    <s v="No"/>
    <x v="0"/>
    <x v="0"/>
    <s v="23-06-1974"/>
    <n v="12245"/>
    <s v="tier - 3"/>
    <s v="tier - 1"/>
    <s v="R1012"/>
    <n v="48"/>
    <n v="23"/>
    <s v="Jun"/>
    <n v="1974"/>
  </r>
  <r>
    <s v="Id880"/>
    <s v="Nellie A."/>
    <n v="35.200000000000003"/>
    <n v="7.72"/>
    <s v="Yes"/>
    <s v="No"/>
    <s v="Yes"/>
    <n v="1"/>
    <s v="No"/>
    <x v="0"/>
    <x v="0"/>
    <s v="17-07-1963"/>
    <n v="12245"/>
    <s v="tier - 3"/>
    <s v="tier - 1"/>
    <s v="R1013"/>
    <n v="59"/>
    <n v="17"/>
    <s v="Jul"/>
    <n v="1963"/>
  </r>
  <r>
    <s v="Id881"/>
    <s v="Tamara"/>
    <n v="29.91"/>
    <n v="5.55"/>
    <s v="Yes"/>
    <s v="No"/>
    <s v="No"/>
    <n v="2"/>
    <s v="No"/>
    <x v="1"/>
    <x v="2"/>
    <s v="29-07-1966"/>
    <n v="12238"/>
    <s v="tier - 3"/>
    <s v="tier - 3"/>
    <s v="R1012"/>
    <n v="56"/>
    <n v="29"/>
    <s v="Jul"/>
    <n v="1966"/>
  </r>
  <r>
    <s v="Id882"/>
    <s v="Joan"/>
    <n v="36.479999999999997"/>
    <n v="5.05"/>
    <s v="Yes"/>
    <s v="No"/>
    <s v="No"/>
    <n v="1"/>
    <s v="No"/>
    <x v="0"/>
    <x v="2"/>
    <s v="15-10-1964"/>
    <n v="12236"/>
    <s v="tier - 3"/>
    <s v="tier - 3"/>
    <s v="R1012"/>
    <n v="58"/>
    <n v="15"/>
    <s v="Oct"/>
    <n v="1964"/>
  </r>
  <r>
    <s v="Id883"/>
    <s v="Aimee J."/>
    <n v="27.5"/>
    <n v="8.69"/>
    <s v="Yes"/>
    <s v="No"/>
    <s v="Yes"/>
    <n v="1"/>
    <s v="No"/>
    <x v="1"/>
    <x v="0"/>
    <s v="19-07-1963"/>
    <n v="12234"/>
    <s v="tier - 3"/>
    <s v="tier - 1"/>
    <s v="R1011"/>
    <n v="59"/>
    <n v="19"/>
    <s v="Jul"/>
    <n v="1963"/>
  </r>
  <r>
    <s v="Id884"/>
    <s v="Suzanne"/>
    <n v="33.44"/>
    <n v="5.9"/>
    <s v="Yes"/>
    <s v="No"/>
    <s v="No"/>
    <n v="1"/>
    <s v="No"/>
    <x v="0"/>
    <x v="1"/>
    <s v="24-06-1964"/>
    <n v="12232"/>
    <s v="tier - 3"/>
    <s v="tier - 3"/>
    <s v="R1012"/>
    <n v="58"/>
    <n v="24"/>
    <s v="Jun"/>
    <n v="1964"/>
  </r>
  <r>
    <s v="Id885"/>
    <s v="Kristin A."/>
    <n v="28.215"/>
    <n v="6.29"/>
    <s v="Yes"/>
    <s v="No"/>
    <s v="No"/>
    <n v="1"/>
    <s v="No"/>
    <x v="1"/>
    <x v="1"/>
    <s v="02-07-1964"/>
    <n v="12224"/>
    <s v="tier - 3"/>
    <s v="tier - 1"/>
    <s v="R1012"/>
    <n v="58"/>
    <n v="2"/>
    <s v="Jul"/>
    <n v="1964"/>
  </r>
  <r>
    <s v="Id886"/>
    <s v="Bronwyn"/>
    <n v="27.17"/>
    <n v="5.84"/>
    <s v="Yes"/>
    <s v="No"/>
    <s v="No"/>
    <n v="1"/>
    <s v="No"/>
    <x v="1"/>
    <x v="1"/>
    <s v="20-07-1964"/>
    <n v="12223"/>
    <s v="tier - 3"/>
    <s v="tier - 2"/>
    <s v="R1012"/>
    <n v="58"/>
    <n v="20"/>
    <s v="Jul"/>
    <n v="1964"/>
  </r>
  <r>
    <s v="Id887"/>
    <s v="Taylor J"/>
    <n v="35.380000000000003"/>
    <n v="6.12"/>
    <s v="No"/>
    <s v="No"/>
    <s v="No"/>
    <n v="0"/>
    <s v="No"/>
    <x v="0"/>
    <x v="1"/>
    <s v="14-08-1977"/>
    <n v="12219"/>
    <s v="tier - 3"/>
    <s v="tier - 1"/>
    <s v="R1012"/>
    <n v="45"/>
    <n v="14"/>
    <s v="Aug"/>
    <n v="1977"/>
  </r>
  <r>
    <s v="Id888"/>
    <s v="Kimberly M."/>
    <n v="43.48"/>
    <n v="6.24"/>
    <s v="No"/>
    <s v="No"/>
    <s v="No"/>
    <n v="0"/>
    <s v="No"/>
    <x v="0"/>
    <x v="1"/>
    <s v="29-08-1991"/>
    <n v="12199"/>
    <s v="tier - 3"/>
    <s v="tier - 3"/>
    <s v="R1026"/>
    <n v="31"/>
    <n v="29"/>
    <s v="Aug"/>
    <n v="1991"/>
  </r>
  <r>
    <s v="Id889"/>
    <s v="Joshua E."/>
    <n v="41.73"/>
    <n v="6.25"/>
    <s v="No"/>
    <s v="No"/>
    <s v="No"/>
    <n v="1"/>
    <s v="No"/>
    <x v="0"/>
    <x v="1"/>
    <s v="05-10-1987"/>
    <n v="12148"/>
    <s v="tier - 3"/>
    <s v="tier - 3"/>
    <s v="R1012"/>
    <n v="35"/>
    <n v="5"/>
    <s v="Oct"/>
    <n v="1987"/>
  </r>
  <r>
    <s v="Id890"/>
    <s v="Jeffrey"/>
    <n v="28.9"/>
    <n v="11.96"/>
    <s v="No"/>
    <s v="No"/>
    <s v="No"/>
    <n v="0"/>
    <s v="No"/>
    <x v="1"/>
    <x v="0"/>
    <s v="15-09-1962"/>
    <n v="12147"/>
    <s v="tier - 3"/>
    <s v="tier - 3"/>
    <s v="R1011"/>
    <n v="60"/>
    <n v="15"/>
    <s v="Sep"/>
    <n v="1962"/>
  </r>
  <r>
    <s v="Id891"/>
    <s v="Andrew R"/>
    <n v="25.74"/>
    <n v="7.69"/>
    <s v="No"/>
    <s v="No"/>
    <s v="No"/>
    <n v="0"/>
    <s v="No"/>
    <x v="1"/>
    <x v="0"/>
    <s v="04-11-1962"/>
    <n v="12143"/>
    <s v="tier - 3"/>
    <s v="tier - 2"/>
    <s v="R1013"/>
    <n v="60"/>
    <n v="4"/>
    <s v="Nov"/>
    <n v="1962"/>
  </r>
  <r>
    <s v="Id892"/>
    <s v="Francisco J. Sr."/>
    <n v="36.06"/>
    <n v="8.83"/>
    <s v="No"/>
    <s v="No"/>
    <s v="No"/>
    <n v="0"/>
    <s v="No"/>
    <x v="0"/>
    <x v="0"/>
    <s v="16-09-1974"/>
    <n v="12138"/>
    <s v="tier - 3"/>
    <s v="tier - 3"/>
    <s v="R1012"/>
    <n v="48"/>
    <n v="16"/>
    <s v="Sep"/>
    <n v="1974"/>
  </r>
  <r>
    <s v="Id893"/>
    <s v="Rhonda"/>
    <n v="43.28"/>
    <n v="4.41"/>
    <s v="No"/>
    <s v="No"/>
    <s v="No"/>
    <n v="0"/>
    <s v="No"/>
    <x v="0"/>
    <x v="2"/>
    <s v="06-11-1991"/>
    <n v="12131"/>
    <s v="tier - 3"/>
    <s v="tier - 3"/>
    <s v="R1026"/>
    <n v="31"/>
    <n v="6"/>
    <s v="Nov"/>
    <n v="1991"/>
  </r>
  <r>
    <s v="Id894"/>
    <s v="John"/>
    <n v="28.785"/>
    <n v="9.1"/>
    <s v="Yes"/>
    <s v="No"/>
    <s v="Yes"/>
    <n v="1"/>
    <s v="No"/>
    <x v="1"/>
    <x v="0"/>
    <s v="04-06-1963"/>
    <n v="12130"/>
    <s v="tier - 3"/>
    <s v="tier - 1"/>
    <s v="R1012"/>
    <n v="60"/>
    <n v="4"/>
    <s v="Jun"/>
    <n v="1963"/>
  </r>
  <r>
    <s v="Id895"/>
    <s v="Miles J."/>
    <n v="25.46"/>
    <n v="11.52"/>
    <s v="Yes"/>
    <s v="No"/>
    <s v="Yes"/>
    <n v="1"/>
    <s v="No"/>
    <x v="1"/>
    <x v="0"/>
    <s v="20-07-1963"/>
    <n v="12125"/>
    <s v="tier - 3"/>
    <s v="tier - 1"/>
    <s v="R1012"/>
    <n v="59"/>
    <n v="20"/>
    <s v="Jul"/>
    <n v="1963"/>
  </r>
  <r>
    <s v="Id896"/>
    <s v="Justyna I."/>
    <n v="30.8"/>
    <n v="10.95"/>
    <s v="No"/>
    <s v="No"/>
    <s v="No"/>
    <n v="0"/>
    <s v="No"/>
    <x v="0"/>
    <x v="0"/>
    <s v="25-10-1968"/>
    <n v="12105"/>
    <s v="tier - 3"/>
    <s v="tier - 3"/>
    <s v="R1011"/>
    <n v="54"/>
    <n v="25"/>
    <s v="Oct"/>
    <n v="1968"/>
  </r>
  <r>
    <s v="Id897"/>
    <s v="Lucille"/>
    <n v="28.88"/>
    <n v="11.5"/>
    <s v="No"/>
    <s v="No"/>
    <s v="No"/>
    <n v="0"/>
    <s v="No"/>
    <x v="1"/>
    <x v="0"/>
    <s v="09-12-1968"/>
    <n v="12097"/>
    <s v="tier - 3"/>
    <s v="tier - 1"/>
    <s v="R1024"/>
    <n v="54"/>
    <n v="9"/>
    <s v="Dec"/>
    <n v="1968"/>
  </r>
  <r>
    <s v="Id898"/>
    <s v="April"/>
    <n v="23"/>
    <n v="9.8800000000000008"/>
    <s v="No"/>
    <s v="No"/>
    <s v="No"/>
    <n v="0"/>
    <s v="No"/>
    <x v="2"/>
    <x v="0"/>
    <s v="21-06-1968"/>
    <n v="12094"/>
    <s v="tier - 3"/>
    <s v="tier - 3"/>
    <s v="R1011"/>
    <n v="54"/>
    <n v="21"/>
    <s v="Jun"/>
    <n v="1968"/>
  </r>
  <r>
    <s v="Id899"/>
    <s v="Robert"/>
    <n v="38.25"/>
    <n v="6.2"/>
    <s v="No"/>
    <s v="No"/>
    <s v="No"/>
    <n v="1"/>
    <s v="No"/>
    <x v="0"/>
    <x v="1"/>
    <s v="02-09-1984"/>
    <n v="12091"/>
    <s v="tier - 3"/>
    <s v="tier - 2"/>
    <s v="R1022"/>
    <n v="38"/>
    <n v="2"/>
    <s v="Sep"/>
    <n v="1984"/>
  </r>
  <r>
    <s v="Id900"/>
    <s v="Alyssa"/>
    <n v="39.25"/>
    <n v="8.41"/>
    <s v="Yes"/>
    <s v="No"/>
    <s v="No"/>
    <n v="1"/>
    <s v="No"/>
    <x v="0"/>
    <x v="0"/>
    <s v="07-09-1986"/>
    <n v="12048"/>
    <s v="tier - 3"/>
    <s v="tier - 2"/>
    <s v="R1026"/>
    <n v="36"/>
    <n v="7"/>
    <s v="Sep"/>
    <n v="1986"/>
  </r>
  <r>
    <s v="Id901"/>
    <s v="Jessica E."/>
    <n v="26.6"/>
    <n v="5.07"/>
    <s v="Yes"/>
    <s v="No"/>
    <s v="No"/>
    <n v="2"/>
    <s v="No"/>
    <x v="1"/>
    <x v="2"/>
    <s v="24-11-1966"/>
    <n v="12044"/>
    <s v="tier - 3"/>
    <s v="tier - 1"/>
    <s v="R1012"/>
    <n v="56"/>
    <n v="24"/>
    <s v="Nov"/>
    <n v="1966"/>
  </r>
  <r>
    <s v="Id902"/>
    <s v="Patrick J."/>
    <n v="35.700000000000003"/>
    <n v="4.0599999999999996"/>
    <s v="No"/>
    <s v="No"/>
    <s v="Yes"/>
    <n v="1"/>
    <s v="No"/>
    <x v="0"/>
    <x v="2"/>
    <s v="16-10-1979"/>
    <n v="12035"/>
    <s v="tier - 3"/>
    <s v="tier - 3"/>
    <s v="R1021"/>
    <n v="43"/>
    <n v="16"/>
    <s v="Oct"/>
    <n v="1979"/>
  </r>
  <r>
    <s v="Id903"/>
    <s v="Emilie"/>
    <n v="20.100000000000001"/>
    <n v="10.52"/>
    <s v="No"/>
    <s v="No"/>
    <s v="No"/>
    <n v="0"/>
    <s v="No"/>
    <x v="2"/>
    <x v="0"/>
    <s v="29-10-1965"/>
    <n v="12032"/>
    <s v="tier - 3"/>
    <s v="tier - 1"/>
    <s v="R1011"/>
    <n v="57"/>
    <n v="29"/>
    <s v="Oct"/>
    <n v="1965"/>
  </r>
  <r>
    <s v="Id904"/>
    <s v="Caitlin B."/>
    <n v="22.23"/>
    <n v="9.65"/>
    <s v="No"/>
    <s v="No"/>
    <s v="No"/>
    <n v="0"/>
    <s v="No"/>
    <x v="2"/>
    <x v="0"/>
    <s v="09-06-1965"/>
    <n v="12029"/>
    <s v="tier - 3"/>
    <s v="tier - 2"/>
    <s v="R1024"/>
    <n v="57"/>
    <n v="9"/>
    <s v="Jun"/>
    <n v="1965"/>
  </r>
  <r>
    <s v="Id905"/>
    <s v="Joseph W"/>
    <n v="36.47"/>
    <n v="6.21"/>
    <s v="No"/>
    <s v="No"/>
    <s v="No"/>
    <n v="0"/>
    <s v="No"/>
    <x v="0"/>
    <x v="1"/>
    <s v="17-10-1982"/>
    <n v="12001"/>
    <s v="tier - 3"/>
    <s v="tier - 3"/>
    <s v="R1021"/>
    <n v="40"/>
    <n v="17"/>
    <s v="Oct"/>
    <n v="1982"/>
  </r>
  <r>
    <s v="Id906"/>
    <s v="Wendy"/>
    <n v="49.64"/>
    <n v="4.76"/>
    <s v="No"/>
    <s v="No"/>
    <s v="Yes"/>
    <n v="1"/>
    <s v="No"/>
    <x v="0"/>
    <x v="2"/>
    <s v="12-12-1993"/>
    <n v="11995"/>
    <s v="tier - 3"/>
    <s v="tier - 2"/>
    <s v="R1012"/>
    <n v="29"/>
    <n v="12"/>
    <s v="Dec"/>
    <n v="1993"/>
  </r>
  <r>
    <s v="Id907"/>
    <s v="Leah L."/>
    <n v="36.799999999999997"/>
    <n v="5.73"/>
    <s v="Yes"/>
    <s v="No"/>
    <s v="Yes"/>
    <n v="1"/>
    <s v="No"/>
    <x v="0"/>
    <x v="1"/>
    <s v="04-07-1983"/>
    <n v="11988"/>
    <s v="tier - 3"/>
    <s v="tier - 2"/>
    <s v="R1026"/>
    <n v="39"/>
    <n v="4"/>
    <s v="Jul"/>
    <n v="1983"/>
  </r>
  <r>
    <s v="Id908"/>
    <s v="Wayne L."/>
    <n v="33.880000000000003"/>
    <n v="10.78"/>
    <s v="Yes"/>
    <s v="No"/>
    <s v="No"/>
    <n v="0"/>
    <s v="No"/>
    <x v="0"/>
    <x v="0"/>
    <s v="22-12-1967"/>
    <n v="11987"/>
    <s v="tier - 3"/>
    <s v="tier - 3"/>
    <s v="R1013"/>
    <n v="55"/>
    <n v="22"/>
    <s v="Dec"/>
    <n v="1967"/>
  </r>
  <r>
    <s v="Id909"/>
    <s v="Jason M."/>
    <n v="32.01"/>
    <n v="5.08"/>
    <s v="Yes"/>
    <s v="No"/>
    <s v="No"/>
    <n v="1"/>
    <s v="No"/>
    <x v="0"/>
    <x v="2"/>
    <s v="29-09-1964"/>
    <n v="11947"/>
    <s v="tier - 3"/>
    <s v="tier - 2"/>
    <s v="R1013"/>
    <n v="58"/>
    <n v="29"/>
    <s v="Sep"/>
    <n v="1964"/>
  </r>
  <r>
    <s v="Id910"/>
    <s v="Floris"/>
    <n v="33.630000000000003"/>
    <n v="11.39"/>
    <s v="No"/>
    <s v="No"/>
    <s v="No"/>
    <n v="0"/>
    <s v="No"/>
    <x v="0"/>
    <x v="0"/>
    <s v="01-11-1965"/>
    <n v="11945"/>
    <s v="tier - 3"/>
    <s v="tier - 2"/>
    <s v="R1012"/>
    <n v="57"/>
    <n v="1"/>
    <s v="Nov"/>
    <n v="1965"/>
  </r>
  <r>
    <s v="Id911"/>
    <s v="Marc"/>
    <n v="34.865000000000002"/>
    <n v="5.35"/>
    <s v="Yes"/>
    <s v="No"/>
    <s v="No"/>
    <n v="1"/>
    <s v="No"/>
    <x v="0"/>
    <x v="2"/>
    <s v="25-12-1964"/>
    <n v="11945"/>
    <s v="tier - 3"/>
    <s v="tier - 2"/>
    <s v="R1016"/>
    <n v="58"/>
    <n v="25"/>
    <s v="Dec"/>
    <n v="1964"/>
  </r>
  <r>
    <s v="Id912"/>
    <s v="Christopher"/>
    <n v="43.11"/>
    <n v="5.6"/>
    <s v="No"/>
    <s v="No"/>
    <s v="No"/>
    <n v="0"/>
    <s v="No"/>
    <x v="0"/>
    <x v="2"/>
    <s v="19-10-1991"/>
    <n v="11942"/>
    <s v="tier - 3"/>
    <s v="tier - 1"/>
    <s v="R1023"/>
    <n v="31"/>
    <n v="19"/>
    <s v="Oct"/>
    <n v="1991"/>
  </r>
  <r>
    <s v="Id913"/>
    <s v="Kevin"/>
    <n v="30.305"/>
    <n v="4.2699999999999996"/>
    <s v="Yes"/>
    <s v="No"/>
    <s v="No"/>
    <n v="1"/>
    <s v="No"/>
    <x v="0"/>
    <x v="2"/>
    <s v="02-08-1964"/>
    <n v="11938"/>
    <s v="tier - 3"/>
    <s v="tier - 3"/>
    <s v="R1019"/>
    <n v="58"/>
    <n v="2"/>
    <s v="Aug"/>
    <n v="1964"/>
  </r>
  <r>
    <s v="Id914"/>
    <s v="Aharon N"/>
    <n v="25.175000000000001"/>
    <n v="5.57"/>
    <s v="Yes"/>
    <s v="No"/>
    <s v="No"/>
    <n v="1"/>
    <s v="No"/>
    <x v="1"/>
    <x v="2"/>
    <s v="20-12-1964"/>
    <n v="11931"/>
    <s v="tier - 3"/>
    <s v="tier - 1"/>
    <s v="R1019"/>
    <n v="58"/>
    <n v="20"/>
    <s v="Dec"/>
    <n v="1964"/>
  </r>
  <r>
    <s v="Id915"/>
    <s v="Lawrence D."/>
    <n v="26.8"/>
    <n v="5.68"/>
    <s v="Yes"/>
    <s v="No"/>
    <s v="No"/>
    <n v="1"/>
    <s v="No"/>
    <x v="1"/>
    <x v="2"/>
    <s v="19-11-1964"/>
    <n v="11918"/>
    <s v="tier - 3"/>
    <s v="tier - 1"/>
    <s v="R1021"/>
    <n v="58"/>
    <n v="19"/>
    <s v="Nov"/>
    <n v="1964"/>
  </r>
  <r>
    <s v="Id916"/>
    <s v="Malcolm"/>
    <n v="21.78"/>
    <n v="5.3"/>
    <s v="No"/>
    <s v="yes"/>
    <s v="No"/>
    <n v="1"/>
    <s v="No"/>
    <x v="2"/>
    <x v="2"/>
    <s v="02-06-2004"/>
    <n v="11884"/>
    <s v="tier - 3"/>
    <s v="tier - 3"/>
    <s v="R1013"/>
    <n v="19"/>
    <n v="2"/>
    <s v="Jun"/>
    <n v="2004"/>
  </r>
  <r>
    <s v="Id917"/>
    <s v="Anna E."/>
    <n v="30.14"/>
    <n v="9.4499999999999993"/>
    <s v="Yes"/>
    <s v="No"/>
    <s v="No"/>
    <n v="0"/>
    <s v="No"/>
    <x v="0"/>
    <x v="0"/>
    <s v="29-10-1967"/>
    <n v="11882"/>
    <s v="tier - 3"/>
    <s v="tier - 1"/>
    <s v="R1013"/>
    <n v="55"/>
    <n v="29"/>
    <s v="Oct"/>
    <n v="1967"/>
  </r>
  <r>
    <s v="Id918"/>
    <s v="Jenny"/>
    <n v="29.7"/>
    <n v="6.79"/>
    <s v="Yes"/>
    <s v="No"/>
    <s v="No"/>
    <n v="0"/>
    <s v="No"/>
    <x v="1"/>
    <x v="0"/>
    <s v="14-07-1967"/>
    <n v="11881"/>
    <s v="tier - 3"/>
    <s v="tier - 2"/>
    <s v="R1011"/>
    <n v="55"/>
    <n v="14"/>
    <s v="Jul"/>
    <n v="1967"/>
  </r>
  <r>
    <s v="Id919"/>
    <s v="Melissa L"/>
    <n v="32.395000000000003"/>
    <n v="11.1"/>
    <s v="Yes"/>
    <s v="No"/>
    <s v="No"/>
    <n v="0"/>
    <s v="No"/>
    <x v="0"/>
    <x v="0"/>
    <s v="24-08-1967"/>
    <n v="11879"/>
    <s v="tier - 3"/>
    <s v="tier - 3"/>
    <s v="R1024"/>
    <n v="55"/>
    <n v="24"/>
    <s v="Aug"/>
    <n v="1967"/>
  </r>
  <r>
    <s v="Id920"/>
    <s v="Chia J."/>
    <n v="36.64"/>
    <n v="7.26"/>
    <s v="No"/>
    <s v="No"/>
    <s v="No"/>
    <n v="0"/>
    <s v="No"/>
    <x v="0"/>
    <x v="0"/>
    <s v="07-07-1974"/>
    <n v="11859"/>
    <s v="tier - 3"/>
    <s v="tier - 3"/>
    <s v="R1011"/>
    <n v="48"/>
    <n v="7"/>
    <s v="Jul"/>
    <n v="1974"/>
  </r>
  <r>
    <s v="Id921"/>
    <s v="Laura A"/>
    <n v="39.049999999999997"/>
    <n v="5.27"/>
    <s v="Yes"/>
    <s v="No"/>
    <s v="No"/>
    <n v="1"/>
    <s v="No"/>
    <x v="0"/>
    <x v="2"/>
    <s v="29-09-1964"/>
    <n v="11856"/>
    <s v="tier - 3"/>
    <s v="tier - 2"/>
    <s v="R1013"/>
    <n v="58"/>
    <n v="29"/>
    <s v="Sep"/>
    <n v="1964"/>
  </r>
  <r>
    <s v="Id922"/>
    <s v="Aditi"/>
    <n v="33.1"/>
    <n v="5.46"/>
    <s v="Yes"/>
    <s v="No"/>
    <s v="No"/>
    <n v="1"/>
    <s v="No"/>
    <x v="0"/>
    <x v="2"/>
    <s v="27-06-1964"/>
    <n v="11848"/>
    <s v="tier - 3"/>
    <s v="tier - 2"/>
    <s v="R1011"/>
    <n v="58"/>
    <n v="27"/>
    <s v="Jun"/>
    <n v="1964"/>
  </r>
  <r>
    <s v="Id923"/>
    <s v="Leah A."/>
    <n v="31.824999999999999"/>
    <n v="8.1300000000000008"/>
    <s v="No"/>
    <s v="No"/>
    <s v="No"/>
    <n v="0"/>
    <s v="No"/>
    <x v="0"/>
    <x v="0"/>
    <s v="10-11-1965"/>
    <n v="11843"/>
    <s v="tier - 3"/>
    <s v="tier - 3"/>
    <s v="R1012"/>
    <n v="57"/>
    <n v="10"/>
    <s v="Nov"/>
    <n v="1965"/>
  </r>
  <r>
    <s v="Id924"/>
    <s v="Marianne"/>
    <n v="29"/>
    <n v="4.25"/>
    <s v="Yes"/>
    <s v="No"/>
    <s v="No"/>
    <n v="1"/>
    <s v="No"/>
    <x v="1"/>
    <x v="2"/>
    <s v="11-07-1964"/>
    <n v="11842"/>
    <s v="tier - 3"/>
    <s v="tier - 2"/>
    <s v="R1011"/>
    <n v="58"/>
    <n v="11"/>
    <s v="Jul"/>
    <n v="1964"/>
  </r>
  <r>
    <s v="Id925"/>
    <s v="Carla"/>
    <n v="30.495000000000001"/>
    <n v="8.68"/>
    <s v="No"/>
    <s v="No"/>
    <s v="No"/>
    <n v="0"/>
    <s v="No"/>
    <x v="0"/>
    <x v="0"/>
    <s v="25-09-1965"/>
    <n v="11841"/>
    <s v="tier - 3"/>
    <s v="tier - 2"/>
    <s v="R1012"/>
    <n v="57"/>
    <n v="25"/>
    <s v="Sep"/>
    <n v="1965"/>
  </r>
  <r>
    <s v="Id926"/>
    <s v="Oksana"/>
    <n v="25.2"/>
    <n v="6.25"/>
    <s v="Yes"/>
    <s v="No"/>
    <s v="No"/>
    <n v="1"/>
    <s v="No"/>
    <x v="1"/>
    <x v="1"/>
    <s v="11-09-1964"/>
    <n v="11837"/>
    <s v="tier - 3"/>
    <s v="tier - 3"/>
    <s v="R1011"/>
    <n v="58"/>
    <n v="11"/>
    <s v="Sep"/>
    <n v="1964"/>
  </r>
  <r>
    <s v="Id927"/>
    <s v="Rebecca B."/>
    <n v="22.77"/>
    <n v="4.47"/>
    <s v="Yes"/>
    <s v="No"/>
    <s v="No"/>
    <n v="1"/>
    <s v="No"/>
    <x v="2"/>
    <x v="2"/>
    <s v="27-06-1964"/>
    <n v="11834"/>
    <s v="tier - 3"/>
    <s v="tier - 3"/>
    <s v="R1013"/>
    <n v="58"/>
    <n v="27"/>
    <s v="Jun"/>
    <n v="1964"/>
  </r>
  <r>
    <s v="Id928"/>
    <s v="Maria A."/>
    <n v="23.18"/>
    <n v="8.31"/>
    <s v="No"/>
    <s v="No"/>
    <s v="No"/>
    <n v="0"/>
    <s v="No"/>
    <x v="2"/>
    <x v="0"/>
    <s v="03-10-1965"/>
    <n v="11831"/>
    <s v="tier - 3"/>
    <s v="tier - 1"/>
    <s v="R1012"/>
    <n v="57"/>
    <n v="3"/>
    <s v="Oct"/>
    <n v="1965"/>
  </r>
  <r>
    <s v="Id929"/>
    <s v="Lisa M"/>
    <n v="35.409999999999997"/>
    <n v="5.68"/>
    <s v="No"/>
    <s v="No"/>
    <s v="No"/>
    <n v="0"/>
    <s v="No"/>
    <x v="0"/>
    <x v="2"/>
    <s v="20-11-1982"/>
    <n v="11773"/>
    <s v="tier - 3"/>
    <s v="tier - 3"/>
    <s v="R1026"/>
    <n v="40"/>
    <n v="20"/>
    <s v="Nov"/>
    <n v="1982"/>
  </r>
  <r>
    <s v="Id930"/>
    <s v="Steve Jr."/>
    <n v="32.11"/>
    <n v="4.75"/>
    <s v="Yes"/>
    <s v="No"/>
    <s v="No"/>
    <n v="2"/>
    <s v="No"/>
    <x v="0"/>
    <x v="2"/>
    <s v="25-07-1966"/>
    <n v="11763"/>
    <s v="tier - 3"/>
    <s v="tier - 3"/>
    <s v="R1016"/>
    <n v="56"/>
    <n v="25"/>
    <s v="Jul"/>
    <n v="1966"/>
  </r>
  <r>
    <s v="Id931"/>
    <s v="Tiffany"/>
    <n v="34.479999999999997"/>
    <n v="6.31"/>
    <s v="No"/>
    <s v="No"/>
    <s v="Yes"/>
    <n v="1"/>
    <s v="No"/>
    <x v="0"/>
    <x v="1"/>
    <s v="06-11-1979"/>
    <n v="11753"/>
    <s v="tier - 3"/>
    <s v="tier - 1"/>
    <s v="R1026"/>
    <n v="43"/>
    <n v="6"/>
    <s v="Nov"/>
    <n v="1979"/>
  </r>
  <r>
    <s v="Id932"/>
    <s v="Greg"/>
    <n v="34.39"/>
    <n v="6.28"/>
    <s v="Yes"/>
    <s v="No"/>
    <s v="No"/>
    <n v="1"/>
    <s v="No"/>
    <x v="0"/>
    <x v="1"/>
    <s v="02-12-1964"/>
    <n v="11744"/>
    <s v="tier - 3"/>
    <s v="tier - 1"/>
    <s v="R1012"/>
    <n v="58"/>
    <n v="2"/>
    <s v="Dec"/>
    <n v="1964"/>
  </r>
  <r>
    <s v="Id933"/>
    <s v="Dale"/>
    <n v="26.4"/>
    <n v="9.2899999999999991"/>
    <s v="Yes"/>
    <s v="No"/>
    <s v="Yes"/>
    <n v="1"/>
    <s v="No"/>
    <x v="1"/>
    <x v="0"/>
    <s v="09-06-1963"/>
    <n v="11743"/>
    <s v="tier - 3"/>
    <s v="tier - 3"/>
    <s v="R1013"/>
    <n v="59"/>
    <n v="9"/>
    <s v="Jun"/>
    <n v="1963"/>
  </r>
  <r>
    <s v="Id934"/>
    <s v="Brittany A."/>
    <n v="28.1"/>
    <n v="5.79"/>
    <s v="Yes"/>
    <s v="No"/>
    <s v="Yes"/>
    <n v="1"/>
    <s v="No"/>
    <x v="1"/>
    <x v="1"/>
    <s v="12-11-1969"/>
    <n v="11742"/>
    <s v="tier - 3"/>
    <s v="tier - 1"/>
    <s v="R1011"/>
    <n v="53"/>
    <n v="12"/>
    <s v="Nov"/>
    <n v="1969"/>
  </r>
  <r>
    <s v="Id935"/>
    <s v="Robert S"/>
    <n v="27"/>
    <n v="4.54"/>
    <s v="Yes"/>
    <s v="No"/>
    <s v="No"/>
    <n v="1"/>
    <s v="No"/>
    <x v="1"/>
    <x v="2"/>
    <s v="05-09-1988"/>
    <n v="11738"/>
    <s v="tier - 3"/>
    <s v="tier - 1"/>
    <s v="R1011"/>
    <n v="34"/>
    <n v="5"/>
    <s v="Sep"/>
    <n v="1988"/>
  </r>
  <r>
    <s v="Id936"/>
    <s v="Cameron"/>
    <n v="28.594999999999999"/>
    <n v="4.68"/>
    <s v="Yes"/>
    <s v="No"/>
    <s v="No"/>
    <n v="1"/>
    <s v="No"/>
    <x v="1"/>
    <x v="2"/>
    <s v="09-11-1964"/>
    <n v="11736"/>
    <s v="tier - 3"/>
    <s v="tier - 1"/>
    <s v="R1012"/>
    <n v="58"/>
    <n v="9"/>
    <s v="Nov"/>
    <n v="1964"/>
  </r>
  <r>
    <s v="Id937"/>
    <s v="Ulrike"/>
    <n v="36.799999999999997"/>
    <n v="5.88"/>
    <s v="No"/>
    <s v="No"/>
    <s v="No"/>
    <n v="1"/>
    <s v="No"/>
    <x v="0"/>
    <x v="1"/>
    <s v="26-11-1984"/>
    <n v="11731"/>
    <s v="tier - 3"/>
    <s v="tier - 3"/>
    <s v="R1026"/>
    <n v="38"/>
    <n v="26"/>
    <s v="Nov"/>
    <n v="1984"/>
  </r>
  <r>
    <s v="Id938"/>
    <s v="Katlyn A."/>
    <n v="23.75"/>
    <n v="5.42"/>
    <s v="Yes"/>
    <s v="No"/>
    <s v="Yes"/>
    <n v="1"/>
    <s v="No"/>
    <x v="2"/>
    <x v="2"/>
    <s v="12-10-1969"/>
    <n v="11730"/>
    <s v="tier - 3"/>
    <s v="tier - 1"/>
    <s v="R1024"/>
    <n v="53"/>
    <n v="12"/>
    <s v="Oct"/>
    <n v="1969"/>
  </r>
  <r>
    <s v="Id939"/>
    <s v="Morgan B."/>
    <n v="35.619999999999997"/>
    <n v="4.16"/>
    <s v="No"/>
    <s v="No"/>
    <s v="No"/>
    <n v="0"/>
    <s v="No"/>
    <x v="0"/>
    <x v="2"/>
    <s v="21-10-1982"/>
    <n v="11713"/>
    <s v="tier - 3"/>
    <s v="tier - 2"/>
    <s v="R1021"/>
    <n v="40"/>
    <n v="21"/>
    <s v="Oct"/>
    <n v="1982"/>
  </r>
  <r>
    <s v="Id940"/>
    <s v="Peter"/>
    <n v="30.69"/>
    <n v="7.05"/>
    <s v="Yes"/>
    <s v="No"/>
    <s v="No"/>
    <n v="2"/>
    <s v="No"/>
    <x v="0"/>
    <x v="0"/>
    <s v="01-12-1970"/>
    <n v="11697"/>
    <s v="tier - 3"/>
    <s v="tier - 1"/>
    <s v="R1021"/>
    <n v="52"/>
    <n v="1"/>
    <s v="Dec"/>
    <n v="1970"/>
  </r>
  <r>
    <s v="Id941"/>
    <s v="Chandler"/>
    <n v="35.799999999999997"/>
    <n v="5.63"/>
    <s v="Yes"/>
    <s v="No"/>
    <s v="No"/>
    <n v="2"/>
    <s v="No"/>
    <x v="0"/>
    <x v="2"/>
    <s v="09-11-1966"/>
    <n v="11674"/>
    <s v="tier - 3"/>
    <s v="tier - 1"/>
    <s v="R1011"/>
    <n v="56"/>
    <n v="9"/>
    <s v="Nov"/>
    <n v="1966"/>
  </r>
  <r>
    <s v="Id942"/>
    <s v="Silvana M."/>
    <n v="28.785"/>
    <n v="4.24"/>
    <s v="Yes"/>
    <s v="No"/>
    <s v="No"/>
    <n v="2"/>
    <s v="No"/>
    <x v="1"/>
    <x v="2"/>
    <s v="23-08-1966"/>
    <n v="11658"/>
    <s v="tier - 3"/>
    <s v="tier - 3"/>
    <s v="R1024"/>
    <n v="56"/>
    <n v="23"/>
    <s v="Aug"/>
    <n v="1966"/>
  </r>
  <r>
    <s v="Id943"/>
    <s v="Natty"/>
    <n v="28.594999999999999"/>
    <n v="4.96"/>
    <s v="Yes"/>
    <s v="No"/>
    <s v="No"/>
    <n v="2"/>
    <s v="No"/>
    <x v="1"/>
    <x v="2"/>
    <s v="06-07-1966"/>
    <n v="11658"/>
    <s v="tier - 3"/>
    <s v="tier - 1"/>
    <s v="R1024"/>
    <n v="56"/>
    <n v="6"/>
    <s v="Jul"/>
    <n v="1966"/>
  </r>
  <r>
    <s v="Id944"/>
    <s v="Nicholas T"/>
    <n v="48.75"/>
    <n v="4.34"/>
    <s v="No"/>
    <s v="No"/>
    <s v="No"/>
    <n v="0"/>
    <s v="No"/>
    <x v="0"/>
    <x v="2"/>
    <s v="20-07-1994"/>
    <n v="11658"/>
    <s v="tier - 3"/>
    <s v="tier - 2"/>
    <s v="R1023"/>
    <n v="28"/>
    <n v="20"/>
    <s v="Jul"/>
    <n v="1994"/>
  </r>
  <r>
    <s v="Id945"/>
    <s v="Rebecca"/>
    <n v="28.31"/>
    <n v="5.43"/>
    <s v="Yes"/>
    <s v="No"/>
    <s v="No"/>
    <n v="2"/>
    <s v="No"/>
    <x v="1"/>
    <x v="2"/>
    <s v="04-10-1966"/>
    <n v="11658"/>
    <s v="tier - 3"/>
    <s v="tier - 2"/>
    <s v="R1024"/>
    <n v="56"/>
    <n v="4"/>
    <s v="Oct"/>
    <n v="1966"/>
  </r>
  <r>
    <s v="Id946"/>
    <s v="John"/>
    <n v="38.39"/>
    <n v="8.33"/>
    <s v="Yes"/>
    <s v="No"/>
    <s v="No"/>
    <n v="1"/>
    <s v="No"/>
    <x v="0"/>
    <x v="0"/>
    <s v="17-07-1986"/>
    <n v="11625"/>
    <s v="tier - 3"/>
    <s v="tier - 3"/>
    <s v="R1022"/>
    <n v="36"/>
    <n v="17"/>
    <s v="Jul"/>
    <n v="1986"/>
  </r>
  <r>
    <s v="Id947"/>
    <s v="Antony G"/>
    <n v="25.87"/>
    <n v="5.63"/>
    <s v="Yes"/>
    <s v="No"/>
    <s v="No"/>
    <n v="1"/>
    <s v="No"/>
    <x v="1"/>
    <x v="2"/>
    <s v="20-06-1964"/>
    <n v="11603"/>
    <s v="tier - 3"/>
    <s v="tier - 1"/>
    <s v="R1020"/>
    <n v="58"/>
    <n v="20"/>
    <s v="Jun"/>
    <n v="1964"/>
  </r>
  <r>
    <s v="Id948"/>
    <s v="Eric"/>
    <n v="43.7"/>
    <n v="7.23"/>
    <s v="No"/>
    <s v="No"/>
    <s v="No"/>
    <n v="0"/>
    <s v="No"/>
    <x v="0"/>
    <x v="0"/>
    <s v="06-11-1965"/>
    <n v="11576"/>
    <s v="tier - 3"/>
    <s v="tier - 3"/>
    <s v="R1011"/>
    <n v="57"/>
    <n v="6"/>
    <s v="Nov"/>
    <n v="1965"/>
  </r>
  <r>
    <s v="Id949"/>
    <s v="Erik"/>
    <n v="40.945"/>
    <n v="10.57"/>
    <s v="No"/>
    <s v="No"/>
    <s v="No"/>
    <n v="0"/>
    <s v="No"/>
    <x v="0"/>
    <x v="0"/>
    <s v="25-12-1965"/>
    <n v="11566"/>
    <s v="tier - 3"/>
    <s v="tier - 3"/>
    <s v="R1016"/>
    <n v="57"/>
    <n v="25"/>
    <s v="Dec"/>
    <n v="1965"/>
  </r>
  <r>
    <s v="Id950"/>
    <s v="Matthew T"/>
    <n v="27.94"/>
    <n v="7.92"/>
    <s v="No"/>
    <s v="No"/>
    <s v="No"/>
    <n v="0"/>
    <s v="No"/>
    <x v="1"/>
    <x v="0"/>
    <s v="27-10-1965"/>
    <n v="11554"/>
    <s v="tier - 3"/>
    <s v="tier - 1"/>
    <s v="R1013"/>
    <n v="57"/>
    <n v="27"/>
    <s v="Oct"/>
    <n v="1965"/>
  </r>
  <r>
    <s v="Id951"/>
    <s v="Cassandra"/>
    <n v="31.9"/>
    <n v="10.119999999999999"/>
    <s v="No"/>
    <s v="No"/>
    <s v="No"/>
    <n v="2"/>
    <s v="No"/>
    <x v="0"/>
    <x v="0"/>
    <s v="23-07-1973"/>
    <n v="11553"/>
    <s v="tier - 3"/>
    <s v="tier - 2"/>
    <s v="R1011"/>
    <n v="49"/>
    <n v="23"/>
    <s v="Jul"/>
    <n v="1973"/>
  </r>
  <r>
    <s v="Id952"/>
    <s v="Rosemary C"/>
    <n v="31.64"/>
    <n v="7.91"/>
    <s v="No"/>
    <s v="No"/>
    <s v="No"/>
    <n v="0"/>
    <s v="No"/>
    <x v="0"/>
    <x v="0"/>
    <s v="01-12-1971"/>
    <n v="11540"/>
    <s v="tier - 3"/>
    <s v="tier - 1"/>
    <s v="R1012"/>
    <n v="51"/>
    <n v="1"/>
    <s v="Dec"/>
    <n v="1971"/>
  </r>
  <r>
    <s v="Id953"/>
    <s v="Carrie A."/>
    <n v="46.7"/>
    <n v="10.9"/>
    <s v="No"/>
    <s v="No"/>
    <s v="No"/>
    <n v="0"/>
    <s v="No"/>
    <x v="0"/>
    <x v="0"/>
    <s v="14-11-1968"/>
    <n v="11538"/>
    <s v="tier - 3"/>
    <s v="tier - 1"/>
    <s v="R1011"/>
    <n v="54"/>
    <n v="14"/>
    <s v="Nov"/>
    <n v="1968"/>
  </r>
  <r>
    <s v="Id954"/>
    <s v="Gerardo Sr."/>
    <n v="18.335000000000001"/>
    <n v="11.83"/>
    <s v="No"/>
    <s v="No"/>
    <s v="No"/>
    <n v="0"/>
    <s v="No"/>
    <x v="3"/>
    <x v="0"/>
    <s v="03-10-1965"/>
    <n v="11535"/>
    <s v="tier - 3"/>
    <s v="tier - 1"/>
    <s v="R1017"/>
    <n v="57"/>
    <n v="3"/>
    <s v="Oct"/>
    <n v="1965"/>
  </r>
  <r>
    <s v="Id955"/>
    <s v="Matthew R."/>
    <n v="31.24"/>
    <n v="7.42"/>
    <s v="Yes"/>
    <s v="No"/>
    <s v="No"/>
    <n v="2"/>
    <s v="No"/>
    <x v="0"/>
    <x v="0"/>
    <s v="23-07-1970"/>
    <n v="11530"/>
    <s v="tier - 3"/>
    <s v="tier - 1"/>
    <s v="R1012"/>
    <n v="52"/>
    <n v="23"/>
    <s v="Jul"/>
    <n v="1970"/>
  </r>
  <r>
    <s v="Id956"/>
    <s v="Meghan E"/>
    <n v="39.22"/>
    <n v="5.62"/>
    <s v="Yes"/>
    <s v="No"/>
    <s v="No"/>
    <n v="1"/>
    <s v="No"/>
    <x v="0"/>
    <x v="2"/>
    <s v="12-06-1988"/>
    <n v="11524"/>
    <s v="tier - 3"/>
    <s v="tier - 1"/>
    <s v="R1026"/>
    <n v="34"/>
    <n v="12"/>
    <s v="Jun"/>
    <n v="1988"/>
  </r>
  <r>
    <s v="Id957"/>
    <s v="Eric"/>
    <n v="24.414999999999999"/>
    <n v="7.16"/>
    <s v="No"/>
    <s v="No"/>
    <s v="No"/>
    <n v="0"/>
    <s v="No"/>
    <x v="2"/>
    <x v="0"/>
    <s v="19-12-1971"/>
    <n v="11520"/>
    <s v="tier - 3"/>
    <s v="tier - 1"/>
    <s v="R1012"/>
    <n v="51"/>
    <n v="19"/>
    <s v="Dec"/>
    <n v="1971"/>
  </r>
  <r>
    <s v="Id958"/>
    <s v="Lisa B"/>
    <n v="32.299999999999997"/>
    <n v="9.89"/>
    <s v="No"/>
    <s v="No"/>
    <s v="No"/>
    <n v="0"/>
    <s v="No"/>
    <x v="0"/>
    <x v="0"/>
    <s v="24-06-1968"/>
    <n v="11512"/>
    <s v="tier - 3"/>
    <s v="tier - 1"/>
    <s v="R1024"/>
    <n v="54"/>
    <n v="24"/>
    <s v="Jun"/>
    <n v="1968"/>
  </r>
  <r>
    <s v="Id959"/>
    <s v="Jane R."/>
    <n v="39.94"/>
    <n v="5.14"/>
    <s v="No"/>
    <s v="No"/>
    <s v="No"/>
    <n v="0"/>
    <s v="No"/>
    <x v="0"/>
    <x v="2"/>
    <s v="06-10-1989"/>
    <n v="11512"/>
    <s v="tier - 3"/>
    <s v="tier - 3"/>
    <s v="R1026"/>
    <n v="33"/>
    <n v="6"/>
    <s v="Oct"/>
    <n v="1989"/>
  </r>
  <r>
    <s v="Id960"/>
    <s v="Allison M"/>
    <n v="30"/>
    <n v="5.61"/>
    <s v="Yes"/>
    <s v="No"/>
    <s v="Yes"/>
    <n v="1"/>
    <s v="No"/>
    <x v="0"/>
    <x v="2"/>
    <s v="11-08-1969"/>
    <n v="11498"/>
    <s v="tier - 3"/>
    <s v="tier - 1"/>
    <s v="R1012"/>
    <n v="53"/>
    <n v="11"/>
    <s v="Aug"/>
    <n v="1969"/>
  </r>
  <r>
    <s v="Id961"/>
    <s v="Sarah E."/>
    <n v="35.340000000000003"/>
    <n v="5.51"/>
    <s v="Yes"/>
    <s v="No"/>
    <s v="Yes"/>
    <n v="1"/>
    <s v="No"/>
    <x v="0"/>
    <x v="2"/>
    <s v="07-06-1983"/>
    <n v="11492"/>
    <s v="tier - 3"/>
    <s v="tier - 3"/>
    <s v="R1026"/>
    <n v="40"/>
    <n v="7"/>
    <s v="Jun"/>
    <n v="1983"/>
  </r>
  <r>
    <s v="Id962"/>
    <s v="Philip J"/>
    <n v="32.204999999999998"/>
    <n v="8.3800000000000008"/>
    <s v="Yes"/>
    <s v="No"/>
    <s v="No"/>
    <n v="2"/>
    <s v="No"/>
    <x v="0"/>
    <x v="0"/>
    <s v="13-10-1970"/>
    <n v="11488"/>
    <s v="tier - 3"/>
    <s v="tier - 1"/>
    <s v="R1014"/>
    <n v="52"/>
    <n v="13"/>
    <s v="Oct"/>
    <n v="1970"/>
  </r>
  <r>
    <s v="Id963"/>
    <s v="Jillian A."/>
    <n v="33.880000000000003"/>
    <n v="4.68"/>
    <s v="No"/>
    <s v="yes"/>
    <s v="No"/>
    <n v="1"/>
    <s v="No"/>
    <x v="0"/>
    <x v="2"/>
    <s v="10-09-2004"/>
    <n v="11483"/>
    <s v="tier - 3"/>
    <s v="tier - 2"/>
    <s v="R1013"/>
    <n v="18"/>
    <n v="10"/>
    <s v="Sep"/>
    <n v="2004"/>
  </r>
  <r>
    <s v="Id964"/>
    <s v="Laura D"/>
    <n v="26.63"/>
    <n v="4.3600000000000003"/>
    <s v="Yes"/>
    <s v="No"/>
    <s v="No"/>
    <n v="2"/>
    <s v="No"/>
    <x v="1"/>
    <x v="2"/>
    <s v="07-09-1966"/>
    <n v="11478"/>
    <s v="tier - 3"/>
    <s v="tier - 2"/>
    <s v="R1025"/>
    <n v="56"/>
    <n v="7"/>
    <s v="Sep"/>
    <n v="1966"/>
  </r>
  <r>
    <s v="Id965"/>
    <s v="Megan E."/>
    <n v="28.7"/>
    <n v="7.74"/>
    <s v="No"/>
    <s v="No"/>
    <s v="No"/>
    <n v="0"/>
    <s v="No"/>
    <x v="1"/>
    <x v="0"/>
    <s v="23-06-1965"/>
    <n v="11455"/>
    <s v="tier - 3"/>
    <s v="tier - 2"/>
    <s v="R1011"/>
    <n v="57"/>
    <n v="23"/>
    <s v="Jun"/>
    <n v="1965"/>
  </r>
  <r>
    <s v="Id966"/>
    <s v="Shannon J."/>
    <n v="25.65"/>
    <n v="4.05"/>
    <s v="Yes"/>
    <s v="No"/>
    <s v="No"/>
    <n v="2"/>
    <s v="No"/>
    <x v="1"/>
    <x v="2"/>
    <s v="14-06-1966"/>
    <n v="11454"/>
    <s v="tier - 3"/>
    <s v="tier - 1"/>
    <s v="R1012"/>
    <n v="56"/>
    <n v="14"/>
    <s v="Jun"/>
    <n v="1966"/>
  </r>
  <r>
    <s v="Id967"/>
    <s v="Rachelle M"/>
    <n v="36.384999999999998"/>
    <n v="11.49"/>
    <s v="No"/>
    <s v="No"/>
    <s v="No"/>
    <n v="0"/>
    <s v="No"/>
    <x v="0"/>
    <x v="0"/>
    <s v="12-09-1971"/>
    <n v="11437"/>
    <s v="tier - 3"/>
    <s v="tier - 3"/>
    <s v="R1012"/>
    <n v="51"/>
    <n v="12"/>
    <s v="Sep"/>
    <n v="1971"/>
  </r>
  <r>
    <s v="Id968"/>
    <s v="Casey"/>
    <n v="34.69"/>
    <n v="5.65"/>
    <s v="No"/>
    <s v="No"/>
    <s v="No"/>
    <n v="0"/>
    <s v="No"/>
    <x v="0"/>
    <x v="2"/>
    <s v="17-07-1980"/>
    <n v="11436"/>
    <s v="tier - 3"/>
    <s v="tier - 3"/>
    <s v="R1021"/>
    <n v="42"/>
    <n v="17"/>
    <s v="Jul"/>
    <n v="1980"/>
  </r>
  <r>
    <s v="Id969"/>
    <s v="Jessica L"/>
    <n v="37.68"/>
    <n v="4.29"/>
    <s v="Yes"/>
    <s v="No"/>
    <s v="No"/>
    <n v="0"/>
    <s v="No"/>
    <x v="0"/>
    <x v="2"/>
    <s v="09-06-1985"/>
    <n v="11419"/>
    <s v="tier - 3"/>
    <s v="tier - 1"/>
    <s v="R1012"/>
    <n v="37"/>
    <n v="9"/>
    <s v="Jun"/>
    <n v="1985"/>
  </r>
  <r>
    <s v="Id970"/>
    <s v="Brandon F"/>
    <n v="35.49"/>
    <n v="4.74"/>
    <s v="Yes"/>
    <s v="No"/>
    <s v="Yes"/>
    <n v="1"/>
    <s v="No"/>
    <x v="0"/>
    <x v="2"/>
    <s v="23-10-1983"/>
    <n v="11412"/>
    <s v="tier - 3"/>
    <s v="tier - 1"/>
    <s v="R1021"/>
    <n v="39"/>
    <n v="23"/>
    <s v="Oct"/>
    <n v="1983"/>
  </r>
  <r>
    <s v="Id971"/>
    <s v="Melissa"/>
    <n v="44.7"/>
    <n v="7.6"/>
    <s v="Yes"/>
    <s v="No"/>
    <s v="No"/>
    <n v="2"/>
    <s v="No"/>
    <x v="0"/>
    <x v="0"/>
    <s v="07-10-1970"/>
    <n v="11412"/>
    <s v="tier - 3"/>
    <s v="tier - 2"/>
    <s v="R1011"/>
    <n v="52"/>
    <n v="7"/>
    <s v="Oct"/>
    <n v="1970"/>
  </r>
  <r>
    <s v="Id972"/>
    <s v="Danielle N"/>
    <n v="38.380000000000003"/>
    <n v="8.5"/>
    <s v="Yes"/>
    <s v="No"/>
    <s v="No"/>
    <n v="2"/>
    <s v="No"/>
    <x v="0"/>
    <x v="0"/>
    <s v="02-10-1970"/>
    <n v="11397"/>
    <s v="tier - 3"/>
    <s v="tier - 3"/>
    <s v="R1024"/>
    <n v="52"/>
    <n v="2"/>
    <s v="Oct"/>
    <n v="1970"/>
  </r>
  <r>
    <s v="Id973"/>
    <s v="Matthew"/>
    <n v="35.244999999999997"/>
    <n v="11.22"/>
    <s v="Yes"/>
    <s v="No"/>
    <s v="No"/>
    <n v="0"/>
    <s v="No"/>
    <x v="0"/>
    <x v="0"/>
    <s v="19-12-1967"/>
    <n v="11394"/>
    <s v="tier - 3"/>
    <s v="tier - 1"/>
    <s v="R1018"/>
    <n v="55"/>
    <n v="19"/>
    <s v="Dec"/>
    <n v="1967"/>
  </r>
  <r>
    <s v="Id974"/>
    <s v="Bettina"/>
    <n v="49.84"/>
    <n v="5.0999999999999996"/>
    <s v="Yes"/>
    <s v="No"/>
    <s v="Yes"/>
    <n v="1"/>
    <s v="No"/>
    <x v="0"/>
    <x v="2"/>
    <s v="28-07-1997"/>
    <n v="11388"/>
    <s v="tier - 3"/>
    <s v="tier - 2"/>
    <s v="R1026"/>
    <n v="25"/>
    <n v="28"/>
    <s v="Jul"/>
    <n v="1997"/>
  </r>
  <r>
    <s v="Id975"/>
    <s v="Alexander"/>
    <n v="49.06"/>
    <n v="5.43"/>
    <s v="Yes"/>
    <s v="No"/>
    <s v="No"/>
    <n v="1"/>
    <s v="No"/>
    <x v="0"/>
    <x v="2"/>
    <s v="13-06-1964"/>
    <n v="11381"/>
    <s v="tier - 3"/>
    <s v="tier - 2"/>
    <s v="R1013"/>
    <n v="58"/>
    <n v="13"/>
    <s v="Jun"/>
    <n v="1964"/>
  </r>
  <r>
    <s v="Id976"/>
    <s v="Holli"/>
    <n v="30.88"/>
    <n v="5.82"/>
    <s v="No"/>
    <s v="No"/>
    <s v="No"/>
    <n v="2"/>
    <s v="No"/>
    <x v="0"/>
    <x v="1"/>
    <s v="06-12-1972"/>
    <n v="11379"/>
    <s v="tier - 3"/>
    <s v="tier - 2"/>
    <s v="R1025"/>
    <n v="50"/>
    <n v="6"/>
    <s v="Dec"/>
    <n v="1972"/>
  </r>
  <r>
    <s v="Id977"/>
    <s v="Heather C"/>
    <n v="33.35"/>
    <n v="6.05"/>
    <s v="No"/>
    <s v="No"/>
    <s v="Yes"/>
    <n v="1"/>
    <s v="No"/>
    <x v="0"/>
    <x v="1"/>
    <s v="07-06-1979"/>
    <n v="11369"/>
    <s v="tier - 3"/>
    <s v="tier - 1"/>
    <s v="R1026"/>
    <n v="44"/>
    <n v="7"/>
    <s v="Jun"/>
    <n v="1979"/>
  </r>
  <r>
    <s v="Id978"/>
    <s v="Kyle"/>
    <n v="38"/>
    <n v="6.38"/>
    <s v="Yes"/>
    <s v="No"/>
    <s v="No"/>
    <n v="1"/>
    <s v="No"/>
    <x v="0"/>
    <x v="1"/>
    <s v="13-12-1964"/>
    <n v="11366"/>
    <s v="tier - 3"/>
    <s v="tier - 2"/>
    <s v="R1011"/>
    <n v="58"/>
    <n v="13"/>
    <s v="Dec"/>
    <n v="1964"/>
  </r>
  <r>
    <s v="Id979"/>
    <s v="Thomas J"/>
    <n v="36.08"/>
    <n v="5.73"/>
    <s v="Yes"/>
    <s v="No"/>
    <s v="No"/>
    <n v="1"/>
    <s v="No"/>
    <x v="0"/>
    <x v="1"/>
    <s v="03-07-1964"/>
    <n v="11363"/>
    <s v="tier - 3"/>
    <s v="tier - 1"/>
    <s v="R1013"/>
    <n v="58"/>
    <n v="3"/>
    <s v="Jul"/>
    <n v="1964"/>
  </r>
  <r>
    <s v="Id980"/>
    <s v="Chris"/>
    <n v="35.700000000000003"/>
    <n v="5.47"/>
    <s v="Yes"/>
    <s v="No"/>
    <s v="No"/>
    <n v="1"/>
    <s v="No"/>
    <x v="0"/>
    <x v="2"/>
    <s v="04-07-1964"/>
    <n v="11363"/>
    <s v="tier - 3"/>
    <s v="tier - 1"/>
    <s v="R1011"/>
    <n v="58"/>
    <n v="4"/>
    <s v="Jul"/>
    <n v="1964"/>
  </r>
  <r>
    <s v="Id981"/>
    <s v="Graham"/>
    <n v="34.01"/>
    <n v="11.3"/>
    <s v="No"/>
    <s v="No"/>
    <s v="No"/>
    <n v="0"/>
    <s v="No"/>
    <x v="0"/>
    <x v="0"/>
    <s v="26-09-1965"/>
    <n v="11357"/>
    <s v="tier - 3"/>
    <s v="tier - 3"/>
    <s v="R1012"/>
    <n v="57"/>
    <n v="26"/>
    <s v="Sep"/>
    <n v="1965"/>
  </r>
  <r>
    <s v="Id982"/>
    <s v="Garrett"/>
    <n v="31.54"/>
    <n v="6.72"/>
    <s v="No"/>
    <s v="No"/>
    <s v="No"/>
    <n v="0"/>
    <s v="No"/>
    <x v="0"/>
    <x v="0"/>
    <s v="29-11-1965"/>
    <n v="11353"/>
    <s v="tier - 3"/>
    <s v="tier - 1"/>
    <s v="R1012"/>
    <n v="57"/>
    <n v="29"/>
    <s v="Nov"/>
    <n v="1965"/>
  </r>
  <r>
    <s v="Id983"/>
    <s v="Andrew"/>
    <n v="23.3"/>
    <n v="5.36"/>
    <s v="Yes"/>
    <s v="No"/>
    <s v="No"/>
    <n v="1"/>
    <s v="No"/>
    <x v="2"/>
    <x v="2"/>
    <s v="12-07-1964"/>
    <n v="11346"/>
    <s v="tier - 3"/>
    <s v="tier - 3"/>
    <s v="R1011"/>
    <n v="58"/>
    <n v="12"/>
    <s v="Jul"/>
    <n v="1964"/>
  </r>
  <r>
    <s v="Id984"/>
    <s v="Annabelle M"/>
    <n v="27.75"/>
    <n v="9.8800000000000008"/>
    <s v="No"/>
    <s v="No"/>
    <s v="No"/>
    <n v="0"/>
    <s v="No"/>
    <x v="1"/>
    <x v="0"/>
    <s v="02-11-1968"/>
    <n v="11344"/>
    <s v="tier - 3"/>
    <s v="tier - 2"/>
    <s v="R1025"/>
    <n v="54"/>
    <n v="2"/>
    <s v="Nov"/>
    <n v="1968"/>
  </r>
  <r>
    <s v="Id985"/>
    <s v="Daniel T."/>
    <n v="42.46"/>
    <n v="4.1100000000000003"/>
    <s v="No"/>
    <s v="No"/>
    <s v="No"/>
    <n v="0"/>
    <s v="No"/>
    <x v="0"/>
    <x v="2"/>
    <s v="19-08-1989"/>
    <n v="11327"/>
    <s v="tier - 3"/>
    <s v="tier - 3"/>
    <s v="R1013"/>
    <n v="33"/>
    <n v="19"/>
    <s v="Aug"/>
    <n v="1989"/>
  </r>
  <r>
    <s v="Id986"/>
    <s v="Deanne"/>
    <n v="54.47"/>
    <n v="7.48"/>
    <s v="No"/>
    <s v="No"/>
    <s v="No"/>
    <n v="0"/>
    <s v="No"/>
    <x v="0"/>
    <x v="0"/>
    <s v="20-09-2002"/>
    <n v="11321"/>
    <s v="tier - 3"/>
    <s v="tier - 3"/>
    <s v="R1012"/>
    <n v="20"/>
    <n v="20"/>
    <s v="Sep"/>
    <n v="2002"/>
  </r>
  <r>
    <s v="Id987"/>
    <s v="Carrie"/>
    <n v="24.93"/>
    <n v="9.18"/>
    <s v="Yes"/>
    <s v="No"/>
    <s v="Yes"/>
    <n v="1"/>
    <s v="No"/>
    <x v="2"/>
    <x v="0"/>
    <s v="11-07-1963"/>
    <n v="11319"/>
    <s v="tier - 3"/>
    <s v="tier - 1"/>
    <s v="R1012"/>
    <n v="59"/>
    <n v="11"/>
    <s v="Jul"/>
    <n v="1963"/>
  </r>
  <r>
    <s v="Id988"/>
    <s v="Suzanne"/>
    <n v="48.12"/>
    <n v="4.51"/>
    <s v="Yes"/>
    <s v="No"/>
    <s v="No"/>
    <n v="1"/>
    <s v="No"/>
    <x v="0"/>
    <x v="2"/>
    <s v="10-12-1995"/>
    <n v="11319"/>
    <s v="tier - 3"/>
    <s v="tier - 2"/>
    <s v="R1026"/>
    <n v="27"/>
    <n v="10"/>
    <s v="Dec"/>
    <n v="1995"/>
  </r>
  <r>
    <s v="Id989"/>
    <s v="Jasmine P."/>
    <n v="24.91"/>
    <n v="7.33"/>
    <s v="Yes"/>
    <s v="No"/>
    <s v="Yes"/>
    <n v="1"/>
    <s v="No"/>
    <x v="2"/>
    <x v="0"/>
    <s v="22-11-1963"/>
    <n v="11312"/>
    <s v="tier - 3"/>
    <s v="tier - 3"/>
    <s v="R1012"/>
    <n v="59"/>
    <n v="22"/>
    <s v="Nov"/>
    <n v="1963"/>
  </r>
  <r>
    <s v="Id990"/>
    <s v="Jennifer"/>
    <n v="27.645"/>
    <n v="10.56"/>
    <s v="No"/>
    <s v="No"/>
    <s v="No"/>
    <n v="0"/>
    <s v="No"/>
    <x v="1"/>
    <x v="0"/>
    <s v="06-10-1968"/>
    <n v="11306"/>
    <s v="tier - 3"/>
    <s v="tier - 1"/>
    <s v="R1012"/>
    <n v="54"/>
    <n v="6"/>
    <s v="Oct"/>
    <n v="1968"/>
  </r>
  <r>
    <s v="Id991"/>
    <s v="Tracie"/>
    <n v="33.700000000000003"/>
    <n v="4.01"/>
    <s v="No"/>
    <s v="No"/>
    <s v="No"/>
    <n v="2"/>
    <s v="No"/>
    <x v="0"/>
    <x v="2"/>
    <s v="25-09-1972"/>
    <n v="11299"/>
    <s v="tier - 3"/>
    <s v="tier - 2"/>
    <s v="R1011"/>
    <n v="50"/>
    <n v="25"/>
    <s v="Sep"/>
    <n v="1972"/>
  </r>
  <r>
    <s v="Id992"/>
    <s v="Tristan D."/>
    <n v="38.93"/>
    <n v="5.64"/>
    <s v="Yes"/>
    <s v="No"/>
    <s v="No"/>
    <n v="1"/>
    <s v="No"/>
    <x v="0"/>
    <x v="2"/>
    <s v="14-11-1988"/>
    <n v="11295"/>
    <s v="tier - 3"/>
    <s v="tier - 1"/>
    <s v="R1022"/>
    <n v="34"/>
    <n v="14"/>
    <s v="Nov"/>
    <n v="1988"/>
  </r>
  <r>
    <s v="Id993"/>
    <s v="Peiweng"/>
    <n v="32.774999999999999"/>
    <n v="8.02"/>
    <s v="Yes"/>
    <s v="No"/>
    <s v="No"/>
    <n v="2"/>
    <s v="No"/>
    <x v="0"/>
    <x v="0"/>
    <s v="22-06-1970"/>
    <n v="11289"/>
    <s v="tier - 3"/>
    <s v="tier - 1"/>
    <s v="R1012"/>
    <n v="52"/>
    <n v="22"/>
    <s v="Jun"/>
    <n v="1970"/>
  </r>
  <r>
    <s v="Id994"/>
    <s v="Theresa M."/>
    <n v="29.83"/>
    <n v="7.2"/>
    <s v="Yes"/>
    <s v="No"/>
    <s v="No"/>
    <n v="0"/>
    <s v="No"/>
    <x v="1"/>
    <x v="0"/>
    <s v="14-06-1967"/>
    <n v="11287"/>
    <s v="tier - 3"/>
    <s v="tier - 3"/>
    <s v="R1024"/>
    <n v="55"/>
    <n v="14"/>
    <s v="Jun"/>
    <n v="1967"/>
  </r>
  <r>
    <s v="Id995"/>
    <s v="Daniel J"/>
    <n v="28.31"/>
    <n v="4.55"/>
    <s v="No"/>
    <s v="yes"/>
    <s v="No"/>
    <n v="1"/>
    <s v="No"/>
    <x v="1"/>
    <x v="2"/>
    <s v="04-10-2004"/>
    <n v="11272"/>
    <s v="tier - 3"/>
    <s v="tier - 2"/>
    <s v="R1019"/>
    <n v="18"/>
    <n v="4"/>
    <s v="Oct"/>
    <n v="2004"/>
  </r>
  <r>
    <s v="Id996"/>
    <s v="Courtney M."/>
    <n v="29.79"/>
    <n v="9.0299999999999994"/>
    <s v="No"/>
    <s v="No"/>
    <s v="No"/>
    <n v="0"/>
    <s v="No"/>
    <x v="1"/>
    <x v="0"/>
    <s v="26-12-1971"/>
    <n v="11266"/>
    <s v="tier - 3"/>
    <s v="tier - 1"/>
    <s v="R1025"/>
    <n v="51"/>
    <n v="26"/>
    <s v="Dec"/>
    <n v="1971"/>
  </r>
  <r>
    <s v="Id997"/>
    <s v="Jose A."/>
    <n v="36.6"/>
    <n v="5.2"/>
    <s v="Yes"/>
    <s v="No"/>
    <s v="Yes"/>
    <n v="1"/>
    <s v="No"/>
    <x v="0"/>
    <x v="2"/>
    <s v="11-10-1969"/>
    <n v="11265"/>
    <s v="tier - 3"/>
    <s v="tier - 2"/>
    <s v="R1011"/>
    <n v="53"/>
    <n v="11"/>
    <s v="Oct"/>
    <n v="1969"/>
  </r>
  <r>
    <s v="Id998"/>
    <s v="Lauren"/>
    <n v="35.93"/>
    <n v="8.3000000000000007"/>
    <s v="Yes"/>
    <s v="No"/>
    <s v="No"/>
    <n v="0"/>
    <s v="No"/>
    <x v="0"/>
    <x v="0"/>
    <s v="02-10-1981"/>
    <n v="11255"/>
    <s v="tier - 3"/>
    <s v="tier - 1"/>
    <s v="R1026"/>
    <n v="41"/>
    <n v="2"/>
    <s v="Oct"/>
    <n v="1981"/>
  </r>
  <r>
    <s v="Id999"/>
    <s v="Jonathon M."/>
    <n v="28.6"/>
    <n v="5.56"/>
    <s v="Yes"/>
    <s v="No"/>
    <s v="Yes"/>
    <n v="1"/>
    <s v="No"/>
    <x v="1"/>
    <x v="2"/>
    <s v="20-08-1969"/>
    <n v="11253"/>
    <s v="tier - 3"/>
    <s v="tier - 1"/>
    <s v="R1011"/>
    <n v="53"/>
    <n v="20"/>
    <s v="Aug"/>
    <n v="1969"/>
  </r>
  <r>
    <s v="Id1000"/>
    <s v="Stephanie A"/>
    <n v="39.17"/>
    <n v="4.1500000000000004"/>
    <s v="No"/>
    <s v="No"/>
    <s v="No"/>
    <n v="0"/>
    <s v="No"/>
    <x v="0"/>
    <x v="2"/>
    <s v="17-12-1989"/>
    <n v="11250"/>
    <s v="tier - 3"/>
    <s v="tier - 2"/>
    <s v="R1026"/>
    <n v="33"/>
    <n v="17"/>
    <s v="Dec"/>
    <n v="1989"/>
  </r>
  <r>
    <s v="Id1001"/>
    <s v="Patrick"/>
    <n v="26.41"/>
    <n v="5.99"/>
    <s v="Yes"/>
    <s v="No"/>
    <s v="Yes"/>
    <n v="1"/>
    <s v="No"/>
    <x v="1"/>
    <x v="1"/>
    <s v="30-12-1969"/>
    <n v="11244"/>
    <s v="tier - 3"/>
    <s v="tier - 1"/>
    <s v="R1016"/>
    <n v="53"/>
    <n v="30"/>
    <s v="Dec"/>
    <n v="1969"/>
  </r>
  <r>
    <s v="Id1002"/>
    <s v="Krista"/>
    <n v="30.63"/>
    <n v="5.8"/>
    <s v="Yes"/>
    <s v="No"/>
    <s v="No"/>
    <n v="0"/>
    <s v="No"/>
    <x v="0"/>
    <x v="1"/>
    <s v="28-06-1976"/>
    <n v="11217"/>
    <s v="tier - 3"/>
    <s v="tier - 2"/>
    <s v="R1025"/>
    <n v="46"/>
    <n v="28"/>
    <s v="Jun"/>
    <n v="1976"/>
  </r>
  <r>
    <s v="Id1003"/>
    <s v="Jenessa"/>
    <n v="31.73"/>
    <n v="7.32"/>
    <s v="Yes"/>
    <s v="No"/>
    <s v="No"/>
    <n v="2"/>
    <s v="No"/>
    <x v="0"/>
    <x v="0"/>
    <s v="14-06-1970"/>
    <n v="11188"/>
    <s v="tier - 3"/>
    <s v="tier - 2"/>
    <s v="R1012"/>
    <n v="52"/>
    <n v="14"/>
    <s v="Jun"/>
    <n v="1970"/>
  </r>
  <r>
    <s v="Id1004"/>
    <s v="Ryan M."/>
    <n v="30.7"/>
    <n v="5.16"/>
    <s v="No"/>
    <s v="No"/>
    <s v="No"/>
    <n v="2"/>
    <s v="No"/>
    <x v="0"/>
    <x v="2"/>
    <s v="03-09-1972"/>
    <n v="11186"/>
    <s v="tier - 3"/>
    <s v="tier - 2"/>
    <s v="R1021"/>
    <n v="50"/>
    <n v="3"/>
    <s v="Sep"/>
    <n v="1972"/>
  </r>
  <r>
    <s v="Id1005"/>
    <s v="Thomas"/>
    <n v="25.934999999999999"/>
    <n v="5.96"/>
    <s v="Yes"/>
    <s v="No"/>
    <s v="No"/>
    <n v="2"/>
    <s v="No"/>
    <x v="1"/>
    <x v="1"/>
    <s v="06-08-1966"/>
    <n v="11165"/>
    <s v="tier - 3"/>
    <s v="tier - 1"/>
    <s v="R1016"/>
    <n v="56"/>
    <n v="6"/>
    <s v="Aug"/>
    <n v="1966"/>
  </r>
  <r>
    <s v="Id1006"/>
    <s v="Amanda N."/>
    <n v="35.9"/>
    <n v="4.8499999999999996"/>
    <s v="Yes"/>
    <s v="No"/>
    <s v="Yes"/>
    <n v="1"/>
    <s v="No"/>
    <x v="0"/>
    <x v="2"/>
    <s v="25-06-1969"/>
    <n v="11164"/>
    <s v="tier - 3"/>
    <s v="tier - 2"/>
    <s v="R1011"/>
    <n v="53"/>
    <n v="25"/>
    <s v="Jun"/>
    <n v="1969"/>
  </r>
  <r>
    <s v="Id1007"/>
    <s v="Teresa P."/>
    <n v="26.7"/>
    <n v="5.09"/>
    <s v="Yes"/>
    <s v="No"/>
    <s v="Yes"/>
    <n v="1"/>
    <s v="No"/>
    <x v="1"/>
    <x v="2"/>
    <s v="30-11-1969"/>
    <n v="11151"/>
    <s v="tier - 3"/>
    <s v="tier - 2"/>
    <s v="R1011"/>
    <n v="53"/>
    <n v="30"/>
    <s v="Nov"/>
    <n v="1969"/>
  </r>
  <r>
    <s v="Id1008"/>
    <s v="Dorian"/>
    <n v="33.71"/>
    <n v="4.9400000000000004"/>
    <s v="No"/>
    <s v="No"/>
    <s v="No"/>
    <n v="0"/>
    <s v="No"/>
    <x v="0"/>
    <x v="2"/>
    <s v="20-08-1980"/>
    <n v="11103"/>
    <s v="tier - 3"/>
    <s v="tier - 1"/>
    <s v="R1021"/>
    <n v="42"/>
    <n v="20"/>
    <s v="Aug"/>
    <n v="1980"/>
  </r>
  <r>
    <s v="Id1009"/>
    <s v="Amy"/>
    <n v="41.91"/>
    <n v="4.92"/>
    <s v="Yes"/>
    <s v="No"/>
    <s v="No"/>
    <n v="2"/>
    <s v="No"/>
    <x v="0"/>
    <x v="2"/>
    <s v="05-07-1966"/>
    <n v="11094"/>
    <s v="tier - 3"/>
    <s v="tier - 1"/>
    <s v="R1013"/>
    <n v="56"/>
    <n v="5"/>
    <s v="Jul"/>
    <n v="1966"/>
  </r>
  <r>
    <s v="Id1010"/>
    <s v="Aberu"/>
    <n v="39.82"/>
    <n v="6.05"/>
    <s v="Yes"/>
    <s v="No"/>
    <s v="No"/>
    <n v="2"/>
    <s v="No"/>
    <x v="0"/>
    <x v="1"/>
    <s v="09-09-1966"/>
    <n v="11091"/>
    <s v="tier - 3"/>
    <s v="tier - 1"/>
    <s v="R1013"/>
    <n v="56"/>
    <n v="9"/>
    <s v="Sep"/>
    <n v="1966"/>
  </r>
  <r>
    <s v="Id1011"/>
    <s v="Ashley"/>
    <n v="28.12"/>
    <n v="4.67"/>
    <s v="No"/>
    <s v="No"/>
    <s v="No"/>
    <n v="2"/>
    <s v="No"/>
    <x v="1"/>
    <x v="2"/>
    <s v="07-10-1972"/>
    <n v="11086"/>
    <s v="tier - 3"/>
    <s v="tier - 2"/>
    <s v="R1012"/>
    <n v="50"/>
    <n v="7"/>
    <s v="Oct"/>
    <n v="1972"/>
  </r>
  <r>
    <s v="Id1012"/>
    <s v="Anna E"/>
    <n v="26.98"/>
    <n v="9.81"/>
    <s v="Yes"/>
    <s v="No"/>
    <s v="No"/>
    <n v="0"/>
    <s v="No"/>
    <x v="1"/>
    <x v="0"/>
    <s v="04-09-1967"/>
    <n v="11083"/>
    <s v="tier - 3"/>
    <s v="tier - 2"/>
    <s v="R1012"/>
    <n v="55"/>
    <n v="4"/>
    <s v="Sep"/>
    <n v="1967"/>
  </r>
  <r>
    <s v="Id1013"/>
    <s v="Tania K."/>
    <n v="27.2"/>
    <n v="6.06"/>
    <s v="Yes"/>
    <s v="No"/>
    <s v="No"/>
    <n v="2"/>
    <s v="No"/>
    <x v="1"/>
    <x v="1"/>
    <s v="20-11-1966"/>
    <n v="11073"/>
    <s v="tier - 3"/>
    <s v="tier - 3"/>
    <s v="R1011"/>
    <n v="56"/>
    <n v="20"/>
    <s v="Nov"/>
    <n v="1966"/>
  </r>
  <r>
    <s v="Id1014"/>
    <s v="Ashley E"/>
    <n v="25.3"/>
    <n v="5.19"/>
    <s v="Yes"/>
    <s v="No"/>
    <s v="No"/>
    <n v="2"/>
    <s v="No"/>
    <x v="1"/>
    <x v="2"/>
    <s v="07-11-1966"/>
    <n v="11071"/>
    <s v="tier - 3"/>
    <s v="tier - 3"/>
    <s v="R1011"/>
    <n v="56"/>
    <n v="7"/>
    <s v="Nov"/>
    <n v="1966"/>
  </r>
  <r>
    <s v="Id1015"/>
    <s v="Aleksandra"/>
    <n v="30.25"/>
    <n v="10.16"/>
    <s v="No"/>
    <s v="No"/>
    <s v="No"/>
    <n v="0"/>
    <s v="No"/>
    <x v="0"/>
    <x v="0"/>
    <s v="09-11-1971"/>
    <n v="11069"/>
    <s v="tier - 3"/>
    <s v="tier - 2"/>
    <s v="R1012"/>
    <n v="51"/>
    <n v="9"/>
    <s v="Nov"/>
    <n v="1971"/>
  </r>
  <r>
    <s v="Id1016"/>
    <s v="Valery L"/>
    <n v="54"/>
    <n v="4.68"/>
    <s v="Yes"/>
    <s v="yes"/>
    <s v="No"/>
    <n v="2"/>
    <s v="No"/>
    <x v="0"/>
    <x v="2"/>
    <s v="18-09-2000"/>
    <n v="11069"/>
    <s v="tier - 3"/>
    <s v="tier - 1"/>
    <s v="R1011"/>
    <n v="22"/>
    <n v="18"/>
    <s v="Sep"/>
    <n v="2000"/>
  </r>
  <r>
    <s v="Id1017"/>
    <s v="Joanna G."/>
    <n v="51.86"/>
    <n v="5.32"/>
    <s v="Yes"/>
    <s v="No"/>
    <s v="No"/>
    <n v="0"/>
    <s v="No"/>
    <x v="0"/>
    <x v="2"/>
    <s v="17-12-2001"/>
    <n v="11046"/>
    <s v="tier - 3"/>
    <s v="tier - 1"/>
    <s v="R1026"/>
    <n v="21"/>
    <n v="17"/>
    <s v="Dec"/>
    <n v="2001"/>
  </r>
  <r>
    <s v="Id1018"/>
    <s v="Stefanie F."/>
    <n v="31.39"/>
    <n v="6.99"/>
    <s v="No"/>
    <s v="No"/>
    <s v="No"/>
    <n v="0"/>
    <s v="No"/>
    <x v="0"/>
    <x v="0"/>
    <s v="30-08-1974"/>
    <n v="11038"/>
    <s v="tier - 3"/>
    <s v="tier - 2"/>
    <s v="R1025"/>
    <n v="48"/>
    <n v="30"/>
    <s v="Aug"/>
    <n v="1974"/>
  </r>
  <r>
    <s v="Id1019"/>
    <s v="Stephen"/>
    <n v="39.97"/>
    <n v="5.55"/>
    <s v="No"/>
    <s v="No"/>
    <s v="No"/>
    <n v="0"/>
    <s v="No"/>
    <x v="0"/>
    <x v="2"/>
    <s v="25-10-1989"/>
    <n v="11038"/>
    <s v="tier - 3"/>
    <s v="tier - 1"/>
    <s v="R1012"/>
    <n v="33"/>
    <n v="25"/>
    <s v="Oct"/>
    <n v="1989"/>
  </r>
  <r>
    <s v="Id1020"/>
    <s v="Liza J."/>
    <n v="41.23"/>
    <n v="6.94"/>
    <s v="No"/>
    <s v="No"/>
    <s v="No"/>
    <n v="0"/>
    <s v="No"/>
    <x v="0"/>
    <x v="0"/>
    <s v="10-12-1974"/>
    <n v="11034"/>
    <s v="tier - 3"/>
    <s v="tier - 3"/>
    <s v="R1012"/>
    <n v="48"/>
    <n v="10"/>
    <s v="Dec"/>
    <n v="1974"/>
  </r>
  <r>
    <s v="Id1021"/>
    <s v="Ian M."/>
    <n v="49.45"/>
    <n v="4.2"/>
    <s v="Yes"/>
    <s v="No"/>
    <s v="No"/>
    <n v="0"/>
    <s v="No"/>
    <x v="0"/>
    <x v="2"/>
    <s v="21-07-1996"/>
    <n v="11029"/>
    <s v="tier - 3"/>
    <s v="tier - 3"/>
    <s v="R1012"/>
    <n v="26"/>
    <n v="21"/>
    <s v="Jul"/>
    <n v="1996"/>
  </r>
  <r>
    <s v="Id1022"/>
    <s v="Claudia L."/>
    <n v="41.04"/>
    <n v="5.59"/>
    <s v="No"/>
    <s v="No"/>
    <s v="No"/>
    <n v="0"/>
    <s v="No"/>
    <x v="0"/>
    <x v="2"/>
    <s v="26-06-1991"/>
    <n v="11018"/>
    <s v="tier - 3"/>
    <s v="tier - 2"/>
    <s v="R1012"/>
    <n v="31"/>
    <n v="26"/>
    <s v="Jun"/>
    <n v="1991"/>
  </r>
  <r>
    <s v="Id1023"/>
    <s v="Jessica M"/>
    <n v="27.93"/>
    <n v="9.9600000000000009"/>
    <s v="No"/>
    <s v="No"/>
    <s v="No"/>
    <n v="0"/>
    <s v="No"/>
    <x v="1"/>
    <x v="0"/>
    <s v="15-12-1974"/>
    <n v="11015"/>
    <s v="tier - 3"/>
    <s v="tier - 1"/>
    <s v="R1012"/>
    <n v="48"/>
    <n v="15"/>
    <s v="Dec"/>
    <n v="1974"/>
  </r>
  <r>
    <s v="Id1024"/>
    <s v="Billy Jr."/>
    <n v="21.01"/>
    <n v="7.37"/>
    <s v="No"/>
    <s v="No"/>
    <s v="No"/>
    <n v="0"/>
    <s v="No"/>
    <x v="2"/>
    <x v="0"/>
    <s v="24-10-1968"/>
    <n v="11014"/>
    <s v="tier - 3"/>
    <s v="tier - 1"/>
    <s v="R1013"/>
    <n v="54"/>
    <n v="24"/>
    <s v="Oct"/>
    <n v="1968"/>
  </r>
  <r>
    <s v="Id1025"/>
    <s v="David"/>
    <n v="52.37"/>
    <n v="5.0599999999999996"/>
    <s v="Yes"/>
    <s v="yes"/>
    <s v="No"/>
    <n v="2"/>
    <s v="No"/>
    <x v="0"/>
    <x v="2"/>
    <s v="17-09-2000"/>
    <n v="10992"/>
    <s v="tier - 3"/>
    <s v="tier - 3"/>
    <s v="R1012"/>
    <n v="22"/>
    <n v="17"/>
    <s v="Sep"/>
    <n v="2000"/>
  </r>
  <r>
    <s v="Id1026"/>
    <s v="Tim"/>
    <n v="40.369999999999997"/>
    <n v="8.2100000000000009"/>
    <s v="No"/>
    <s v="No"/>
    <s v="No"/>
    <n v="0"/>
    <s v="No"/>
    <x v="0"/>
    <x v="0"/>
    <s v="18-12-1965"/>
    <n v="10983"/>
    <s v="tier - 3"/>
    <s v="tier - 3"/>
    <s v="R1013"/>
    <n v="57"/>
    <n v="18"/>
    <s v="Dec"/>
    <n v="1965"/>
  </r>
  <r>
    <s v="Id1027"/>
    <s v="Emma M"/>
    <n v="41.47"/>
    <n v="10.34"/>
    <s v="No"/>
    <s v="No"/>
    <s v="No"/>
    <n v="2"/>
    <s v="No"/>
    <x v="0"/>
    <x v="0"/>
    <s v="21-10-1973"/>
    <n v="10977"/>
    <s v="tier - 3"/>
    <s v="tier - 1"/>
    <s v="R1013"/>
    <n v="49"/>
    <n v="21"/>
    <s v="Oct"/>
    <n v="1973"/>
  </r>
  <r>
    <s v="Id1028"/>
    <s v="Tim"/>
    <n v="33.725000000000001"/>
    <n v="5.51"/>
    <s v="Yes"/>
    <s v="No"/>
    <s v="No"/>
    <n v="2"/>
    <s v="No"/>
    <x v="0"/>
    <x v="2"/>
    <s v="09-07-1966"/>
    <n v="10976"/>
    <s v="tier - 3"/>
    <s v="tier - 2"/>
    <s v="R1012"/>
    <n v="56"/>
    <n v="9"/>
    <s v="Jul"/>
    <n v="1966"/>
  </r>
  <r>
    <s v="Id1029"/>
    <s v="Patrick"/>
    <n v="28.1"/>
    <n v="11.2"/>
    <s v="No"/>
    <s v="No"/>
    <s v="No"/>
    <n v="0"/>
    <s v="No"/>
    <x v="1"/>
    <x v="0"/>
    <s v="19-06-1965"/>
    <n v="10965"/>
    <s v="tier - 3"/>
    <s v="tier - 2"/>
    <s v="R1011"/>
    <n v="57"/>
    <n v="19"/>
    <s v="Jun"/>
    <n v="1965"/>
  </r>
  <r>
    <s v="Id1030"/>
    <s v="Bridget K."/>
    <n v="37.43"/>
    <n v="4.3499999999999996"/>
    <s v="Yes"/>
    <s v="No"/>
    <s v="Yes"/>
    <n v="1"/>
    <s v="No"/>
    <x v="0"/>
    <x v="2"/>
    <s v="14-08-1969"/>
    <n v="10960"/>
    <s v="tier - 3"/>
    <s v="tier - 3"/>
    <s v="R1012"/>
    <n v="53"/>
    <n v="14"/>
    <s v="Aug"/>
    <n v="1969"/>
  </r>
  <r>
    <s v="Id1031"/>
    <s v="Gabriel"/>
    <n v="23.7"/>
    <n v="10.45"/>
    <s v="No"/>
    <s v="No"/>
    <s v="No"/>
    <n v="0"/>
    <s v="No"/>
    <x v="2"/>
    <x v="0"/>
    <s v="04-12-1965"/>
    <n v="10959"/>
    <s v="tier - 3"/>
    <s v="tier - 3"/>
    <s v="R1011"/>
    <n v="57"/>
    <n v="4"/>
    <s v="Dec"/>
    <n v="1965"/>
  </r>
  <r>
    <s v="Id1032"/>
    <s v="Natasha"/>
    <n v="24.795000000000002"/>
    <n v="4.07"/>
    <s v="Yes"/>
    <s v="No"/>
    <s v="Yes"/>
    <n v="1"/>
    <s v="No"/>
    <x v="2"/>
    <x v="2"/>
    <s v="10-11-1969"/>
    <n v="10942"/>
    <s v="tier - 3"/>
    <s v="tier - 3"/>
    <s v="R1012"/>
    <n v="53"/>
    <n v="10"/>
    <s v="Nov"/>
    <n v="1969"/>
  </r>
  <r>
    <s v="Id1033"/>
    <s v="Abby A."/>
    <n v="31.9"/>
    <n v="8.34"/>
    <s v="No"/>
    <s v="No"/>
    <s v="No"/>
    <n v="0"/>
    <s v="No"/>
    <x v="0"/>
    <x v="0"/>
    <s v="12-11-1968"/>
    <n v="10929"/>
    <s v="tier - 3"/>
    <s v="tier - 3"/>
    <s v="R1013"/>
    <n v="54"/>
    <n v="12"/>
    <s v="Nov"/>
    <n v="1968"/>
  </r>
  <r>
    <s v="Id1034"/>
    <s v="Michelle"/>
    <n v="32.68"/>
    <n v="7.41"/>
    <s v="No"/>
    <s v="No"/>
    <s v="No"/>
    <n v="0"/>
    <s v="No"/>
    <x v="0"/>
    <x v="0"/>
    <s v="13-11-1968"/>
    <n v="10924"/>
    <s v="tier - 3"/>
    <s v="tier - 1"/>
    <s v="R1024"/>
    <n v="54"/>
    <n v="13"/>
    <s v="Nov"/>
    <n v="1968"/>
  </r>
  <r>
    <s v="Id1035"/>
    <s v="Mckendree"/>
    <n v="47.13"/>
    <n v="4.3099999999999996"/>
    <s v="No"/>
    <s v="No"/>
    <s v="No"/>
    <n v="0"/>
    <s v="No"/>
    <x v="0"/>
    <x v="2"/>
    <s v="06-09-1994"/>
    <n v="10887"/>
    <s v="tier - 3"/>
    <s v="tier - 3"/>
    <s v="R1012"/>
    <n v="28"/>
    <n v="6"/>
    <s v="Sep"/>
    <n v="1994"/>
  </r>
  <r>
    <s v="Id1036"/>
    <s v="Tara"/>
    <n v="36.67"/>
    <n v="10.83"/>
    <s v="No"/>
    <s v="No"/>
    <s v="No"/>
    <n v="0"/>
    <s v="No"/>
    <x v="0"/>
    <x v="0"/>
    <s v="20-12-1971"/>
    <n v="10848"/>
    <s v="tier - 3"/>
    <s v="tier - 3"/>
    <s v="R1012"/>
    <n v="51"/>
    <n v="20"/>
    <s v="Dec"/>
    <n v="1971"/>
  </r>
  <r>
    <s v="Id1037"/>
    <s v="Daniel"/>
    <n v="33.630000000000003"/>
    <n v="11.31"/>
    <s v="No"/>
    <s v="No"/>
    <s v="No"/>
    <n v="0"/>
    <s v="No"/>
    <x v="0"/>
    <x v="0"/>
    <s v="28-07-1968"/>
    <n v="10825"/>
    <s v="tier - 3"/>
    <s v="tier - 3"/>
    <s v="R1012"/>
    <n v="54"/>
    <n v="28"/>
    <s v="Jul"/>
    <n v="1968"/>
  </r>
  <r>
    <s v="Id1038"/>
    <s v="Joshua P"/>
    <n v="32.67"/>
    <n v="11.81"/>
    <s v="Yes"/>
    <s v="No"/>
    <s v="No"/>
    <n v="0"/>
    <s v="No"/>
    <x v="0"/>
    <x v="0"/>
    <s v="02-10-1967"/>
    <n v="10807"/>
    <s v="tier - 3"/>
    <s v="tier - 2"/>
    <s v="R1013"/>
    <n v="55"/>
    <n v="2"/>
    <s v="Oct"/>
    <n v="1967"/>
  </r>
  <r>
    <s v="Id1039"/>
    <s v="Erin C"/>
    <n v="33.299999999999997"/>
    <n v="8.26"/>
    <s v="Yes"/>
    <s v="No"/>
    <s v="No"/>
    <n v="2"/>
    <s v="No"/>
    <x v="0"/>
    <x v="0"/>
    <s v="18-12-1970"/>
    <n v="10807"/>
    <s v="tier - 3"/>
    <s v="tier - 2"/>
    <s v="R1011"/>
    <n v="52"/>
    <n v="18"/>
    <s v="Dec"/>
    <n v="1970"/>
  </r>
  <r>
    <s v="Id1040"/>
    <s v="Shure"/>
    <n v="30.78"/>
    <n v="10.74"/>
    <s v="Yes"/>
    <s v="No"/>
    <s v="No"/>
    <n v="2"/>
    <s v="No"/>
    <x v="0"/>
    <x v="0"/>
    <s v="28-10-1970"/>
    <n v="10797"/>
    <s v="tier - 3"/>
    <s v="tier - 2"/>
    <s v="R1023"/>
    <n v="52"/>
    <n v="28"/>
    <s v="Oct"/>
    <n v="1970"/>
  </r>
  <r>
    <s v="Id1041"/>
    <s v="Richard"/>
    <n v="28.975000000000001"/>
    <n v="7.69"/>
    <s v="Yes"/>
    <s v="No"/>
    <s v="No"/>
    <n v="0"/>
    <s v="No"/>
    <x v="1"/>
    <x v="0"/>
    <s v="23-10-1967"/>
    <n v="10796"/>
    <s v="tier - 3"/>
    <s v="tier - 1"/>
    <s v="R1019"/>
    <n v="55"/>
    <n v="23"/>
    <s v="Oct"/>
    <n v="1967"/>
  </r>
  <r>
    <s v="Id1042"/>
    <s v="Brenda"/>
    <n v="33.4"/>
    <n v="4.84"/>
    <s v="No"/>
    <s v="No"/>
    <s v="No"/>
    <n v="0"/>
    <s v="No"/>
    <x v="0"/>
    <x v="2"/>
    <s v="24-12-1999"/>
    <n v="10796"/>
    <s v="tier - 3"/>
    <s v="tier - 1"/>
    <s v="R1011"/>
    <n v="23"/>
    <n v="24"/>
    <s v="Dec"/>
    <n v="1999"/>
  </r>
  <r>
    <s v="Id1043"/>
    <s v="Joseph M"/>
    <n v="21.5"/>
    <n v="9.77"/>
    <s v="Yes"/>
    <s v="No"/>
    <s v="No"/>
    <n v="0"/>
    <s v="No"/>
    <x v="2"/>
    <x v="0"/>
    <s v="11-11-1967"/>
    <n v="10792"/>
    <s v="tier - 3"/>
    <s v="tier - 2"/>
    <s v="R1011"/>
    <n v="55"/>
    <n v="11"/>
    <s v="Nov"/>
    <n v="1967"/>
  </r>
  <r>
    <s v="Id1044"/>
    <s v="Stephen J."/>
    <n v="38.14"/>
    <n v="5.84"/>
    <s v="No"/>
    <s v="No"/>
    <s v="No"/>
    <n v="0"/>
    <s v="No"/>
    <x v="0"/>
    <x v="1"/>
    <s v="25-11-1989"/>
    <n v="10770"/>
    <s v="tier - 3"/>
    <s v="tier - 2"/>
    <s v="R1022"/>
    <n v="33"/>
    <n v="25"/>
    <s v="Nov"/>
    <n v="1989"/>
  </r>
  <r>
    <s v="Id1045"/>
    <s v="Kathya"/>
    <n v="35.42"/>
    <n v="8.6999999999999993"/>
    <s v="Yes"/>
    <s v="No"/>
    <s v="No"/>
    <n v="1"/>
    <s v="No"/>
    <x v="0"/>
    <x v="0"/>
    <s v="29-08-1986"/>
    <n v="10749"/>
    <s v="tier - 3"/>
    <s v="tier - 1"/>
    <s v="R1026"/>
    <n v="36"/>
    <n v="29"/>
    <s v="Aug"/>
    <n v="1986"/>
  </r>
  <r>
    <s v="Id1046"/>
    <s v="Wesley"/>
    <n v="35.625"/>
    <n v="10.79"/>
    <s v="No"/>
    <s v="No"/>
    <s v="No"/>
    <n v="0"/>
    <s v="No"/>
    <x v="0"/>
    <x v="0"/>
    <s v="09-12-1974"/>
    <n v="10737"/>
    <s v="tier - 3"/>
    <s v="tier - 1"/>
    <s v="R1016"/>
    <n v="48"/>
    <n v="9"/>
    <s v="Dec"/>
    <n v="1974"/>
  </r>
  <r>
    <s v="Id1047"/>
    <s v="Tim"/>
    <n v="45.51"/>
    <n v="4.32"/>
    <s v="No"/>
    <s v="No"/>
    <s v="No"/>
    <n v="1"/>
    <s v="No"/>
    <x v="0"/>
    <x v="2"/>
    <s v="25-06-1992"/>
    <n v="10720"/>
    <s v="tier - 3"/>
    <s v="tier - 1"/>
    <s v="R1012"/>
    <n v="30"/>
    <n v="25"/>
    <s v="Jun"/>
    <n v="1992"/>
  </r>
  <r>
    <s v="Id1048"/>
    <s v="Jamie L."/>
    <n v="37.1"/>
    <n v="7.19"/>
    <s v="Yes"/>
    <s v="No"/>
    <s v="No"/>
    <n v="0"/>
    <s v="No"/>
    <x v="0"/>
    <x v="0"/>
    <s v="05-10-1967"/>
    <n v="10714"/>
    <s v="tier - 3"/>
    <s v="tier - 3"/>
    <s v="R1011"/>
    <n v="55"/>
    <n v="5"/>
    <s v="Oct"/>
    <n v="1967"/>
  </r>
  <r>
    <s v="Id1049"/>
    <s v="Alexandra"/>
    <n v="30.5"/>
    <n v="11.94"/>
    <s v="Yes"/>
    <s v="No"/>
    <s v="No"/>
    <n v="0"/>
    <s v="No"/>
    <x v="0"/>
    <x v="0"/>
    <s v="30-07-1967"/>
    <n v="10704"/>
    <s v="tier - 3"/>
    <s v="tier - 2"/>
    <s v="R1011"/>
    <n v="55"/>
    <n v="30"/>
    <s v="Jul"/>
    <n v="1967"/>
  </r>
  <r>
    <s v="Id1050"/>
    <s v="Tiffany"/>
    <n v="28.16"/>
    <n v="5.56"/>
    <s v="No"/>
    <s v="No"/>
    <s v="No"/>
    <n v="2"/>
    <s v="No"/>
    <x v="1"/>
    <x v="2"/>
    <s v="24-10-1972"/>
    <n v="10703"/>
    <s v="tier - 3"/>
    <s v="tier - 3"/>
    <s v="R1013"/>
    <n v="50"/>
    <n v="24"/>
    <s v="Oct"/>
    <n v="1972"/>
  </r>
  <r>
    <s v="Id1051"/>
    <s v="Rebecca J"/>
    <n v="29.1"/>
    <n v="5.64"/>
    <s v="Yes"/>
    <s v="No"/>
    <s v="No"/>
    <n v="0"/>
    <s v="No"/>
    <x v="1"/>
    <x v="2"/>
    <s v="30-09-1976"/>
    <n v="10698"/>
    <s v="tier - 3"/>
    <s v="tier - 1"/>
    <s v="R1025"/>
    <n v="46"/>
    <n v="30"/>
    <s v="Sep"/>
    <n v="1976"/>
  </r>
  <r>
    <s v="Id1052"/>
    <s v="Austin T."/>
    <n v="30.22"/>
    <n v="4.6500000000000004"/>
    <s v="No"/>
    <s v="No"/>
    <s v="No"/>
    <n v="0"/>
    <s v="No"/>
    <x v="0"/>
    <x v="2"/>
    <s v="02-08-1977"/>
    <n v="10690"/>
    <s v="tier - 3"/>
    <s v="tier - 2"/>
    <s v="R1021"/>
    <n v="45"/>
    <n v="2"/>
    <s v="Aug"/>
    <n v="1977"/>
  </r>
  <r>
    <s v="Id1053"/>
    <s v="Jamie T"/>
    <n v="24.29"/>
    <n v="9.0500000000000007"/>
    <s v="No"/>
    <s v="No"/>
    <s v="No"/>
    <n v="0"/>
    <s v="No"/>
    <x v="2"/>
    <x v="0"/>
    <s v="07-09-1962"/>
    <n v="10677"/>
    <s v="tier - 3"/>
    <s v="tier - 3"/>
    <s v="R1013"/>
    <n v="60"/>
    <n v="7"/>
    <s v="Sep"/>
    <n v="1962"/>
  </r>
  <r>
    <s v="Id1054"/>
    <s v="Matthew T."/>
    <n v="29.39"/>
    <n v="4.5199999999999996"/>
    <s v="Yes"/>
    <s v="No"/>
    <s v="No"/>
    <n v="0"/>
    <s v="No"/>
    <x v="1"/>
    <x v="2"/>
    <s v="22-11-1976"/>
    <n v="10665"/>
    <s v="tier - 3"/>
    <s v="tier - 2"/>
    <s v="R1021"/>
    <n v="46"/>
    <n v="22"/>
    <s v="Nov"/>
    <n v="1976"/>
  </r>
  <r>
    <s v="Id1055"/>
    <s v="Emily"/>
    <n v="25.66"/>
    <n v="4.62"/>
    <s v="Yes"/>
    <s v="No"/>
    <s v="No"/>
    <n v="1"/>
    <s v="No"/>
    <x v="1"/>
    <x v="2"/>
    <s v="08-08-1964"/>
    <n v="10628"/>
    <s v="tier - 3"/>
    <s v="tier - 3"/>
    <s v="R1013"/>
    <n v="58"/>
    <n v="8"/>
    <s v="Aug"/>
    <n v="1964"/>
  </r>
  <r>
    <s v="Id1056"/>
    <s v="Gillian"/>
    <n v="39.11"/>
    <n v="5.87"/>
    <s v="No"/>
    <s v="No"/>
    <s v="No"/>
    <n v="0"/>
    <s v="No"/>
    <x v="0"/>
    <x v="1"/>
    <s v="06-07-1990"/>
    <n v="10620"/>
    <s v="tier - 3"/>
    <s v="tier - 3"/>
    <s v="R1012"/>
    <n v="32"/>
    <n v="6"/>
    <s v="Jul"/>
    <n v="1990"/>
  </r>
  <r>
    <s v="Id1057"/>
    <s v="Brenn E."/>
    <n v="43.78"/>
    <n v="5.71"/>
    <s v="No"/>
    <s v="No"/>
    <s v="No"/>
    <n v="1"/>
    <s v="No"/>
    <x v="0"/>
    <x v="1"/>
    <s v="23-07-1992"/>
    <n v="10617"/>
    <s v="tier - 3"/>
    <s v="tier - 3"/>
    <s v="R1026"/>
    <n v="30"/>
    <n v="23"/>
    <s v="Jul"/>
    <n v="1992"/>
  </r>
  <r>
    <s v="Id1058"/>
    <s v="Lisa M"/>
    <n v="24.35"/>
    <n v="9.08"/>
    <s v="No"/>
    <s v="No"/>
    <s v="No"/>
    <n v="0"/>
    <s v="No"/>
    <x v="2"/>
    <x v="0"/>
    <s v="27-06-1965"/>
    <n v="10609"/>
    <s v="tier - 3"/>
    <s v="tier - 3"/>
    <s v="R1012"/>
    <n v="57"/>
    <n v="27"/>
    <s v="Jun"/>
    <n v="1965"/>
  </r>
  <r>
    <s v="Id1059"/>
    <s v="Matt"/>
    <n v="40.299999999999997"/>
    <n v="5.3"/>
    <s v="Yes"/>
    <s v="No"/>
    <s v="No"/>
    <n v="2"/>
    <s v="No"/>
    <x v="0"/>
    <x v="2"/>
    <s v="02-07-1966"/>
    <n v="10602"/>
    <s v="tier - 3"/>
    <s v="tier - 3"/>
    <s v="R1011"/>
    <n v="56"/>
    <n v="2"/>
    <s v="Jul"/>
    <n v="1966"/>
  </r>
  <r>
    <s v="Id1060"/>
    <s v="Thomas A."/>
    <n v="32.774999999999999"/>
    <n v="11.76"/>
    <s v="Yes"/>
    <s v="No"/>
    <s v="No"/>
    <n v="0"/>
    <s v="No"/>
    <x v="0"/>
    <x v="0"/>
    <s v="23-06-1967"/>
    <n v="10602"/>
    <s v="tier - 3"/>
    <s v="tier - 2"/>
    <s v="R1012"/>
    <n v="55"/>
    <n v="23"/>
    <s v="Jun"/>
    <n v="1967"/>
  </r>
  <r>
    <s v="Id1061"/>
    <s v="Kevin J"/>
    <n v="39.6"/>
    <n v="5.1100000000000003"/>
    <s v="Yes"/>
    <s v="No"/>
    <s v="No"/>
    <n v="2"/>
    <s v="No"/>
    <x v="0"/>
    <x v="2"/>
    <s v="20-07-1966"/>
    <n v="10601"/>
    <s v="tier - 3"/>
    <s v="tier - 2"/>
    <s v="R1011"/>
    <n v="56"/>
    <n v="20"/>
    <s v="Jul"/>
    <n v="1966"/>
  </r>
  <r>
    <s v="Id1062"/>
    <s v="William H. III"/>
    <n v="30.97"/>
    <n v="5.54"/>
    <s v="No"/>
    <s v="No"/>
    <s v="No"/>
    <n v="2"/>
    <s v="No"/>
    <x v="0"/>
    <x v="2"/>
    <s v="14-12-1972"/>
    <n v="10601"/>
    <s v="tier - 3"/>
    <s v="tier - 1"/>
    <s v="R1012"/>
    <n v="50"/>
    <n v="14"/>
    <s v="Dec"/>
    <n v="1972"/>
  </r>
  <r>
    <s v="Id1063"/>
    <s v="Gal"/>
    <n v="27.645"/>
    <n v="8.8699999999999992"/>
    <s v="Yes"/>
    <s v="No"/>
    <s v="No"/>
    <n v="0"/>
    <s v="No"/>
    <x v="1"/>
    <x v="0"/>
    <s v="29-11-1967"/>
    <n v="10595"/>
    <s v="tier - 3"/>
    <s v="tier - 1"/>
    <s v="R1012"/>
    <n v="55"/>
    <n v="29"/>
    <s v="Nov"/>
    <n v="1967"/>
  </r>
  <r>
    <s v="Id1064"/>
    <s v="Anton"/>
    <n v="34.43"/>
    <n v="5.96"/>
    <s v="Yes"/>
    <s v="No"/>
    <s v="No"/>
    <n v="2"/>
    <s v="No"/>
    <x v="0"/>
    <x v="1"/>
    <s v="03-11-1966"/>
    <n v="10594"/>
    <s v="tier - 3"/>
    <s v="tier - 3"/>
    <s v="R1013"/>
    <n v="56"/>
    <n v="3"/>
    <s v="Nov"/>
    <n v="1966"/>
  </r>
  <r>
    <s v="Id1065"/>
    <s v="Yazmin"/>
    <n v="39.6"/>
    <n v="4.4400000000000004"/>
    <s v="Yes"/>
    <s v="No"/>
    <s v="Yes"/>
    <n v="1"/>
    <s v="No"/>
    <x v="0"/>
    <x v="2"/>
    <s v="25-12-1969"/>
    <n v="10580"/>
    <s v="tier - 3"/>
    <s v="tier - 3"/>
    <s v="R1013"/>
    <n v="53"/>
    <n v="25"/>
    <s v="Dec"/>
    <n v="1969"/>
  </r>
  <r>
    <s v="Id1066"/>
    <s v="Florian"/>
    <n v="22.1"/>
    <n v="4.6500000000000004"/>
    <s v="Yes"/>
    <s v="No"/>
    <s v="No"/>
    <n v="2"/>
    <s v="No"/>
    <x v="2"/>
    <x v="2"/>
    <s v="11-12-1966"/>
    <n v="10577"/>
    <s v="tier - 3"/>
    <s v="tier - 3"/>
    <s v="R1011"/>
    <n v="56"/>
    <n v="11"/>
    <s v="Dec"/>
    <n v="1966"/>
  </r>
  <r>
    <s v="Id1067"/>
    <s v="Karen L"/>
    <n v="33.25"/>
    <n v="5.64"/>
    <s v="Yes"/>
    <s v="No"/>
    <s v="Yes"/>
    <n v="1"/>
    <s v="No"/>
    <x v="0"/>
    <x v="2"/>
    <s v="17-07-1969"/>
    <n v="10565"/>
    <s v="tier - 3"/>
    <s v="tier - 1"/>
    <s v="R1024"/>
    <n v="53"/>
    <n v="17"/>
    <s v="Jul"/>
    <n v="1969"/>
  </r>
  <r>
    <s v="Id1068"/>
    <s v="Scott"/>
    <n v="33.33"/>
    <n v="10.19"/>
    <s v="No"/>
    <s v="No"/>
    <s v="No"/>
    <n v="0"/>
    <s v="No"/>
    <x v="0"/>
    <x v="0"/>
    <s v="29-06-1971"/>
    <n v="10560"/>
    <s v="tier - 3"/>
    <s v="tier - 2"/>
    <s v="R1013"/>
    <n v="51"/>
    <n v="29"/>
    <s v="Jun"/>
    <n v="1971"/>
  </r>
  <r>
    <s v="Id1069"/>
    <s v="Claire"/>
    <n v="30.5"/>
    <n v="10.79"/>
    <s v="No"/>
    <s v="No"/>
    <s v="No"/>
    <n v="0"/>
    <s v="No"/>
    <x v="0"/>
    <x v="0"/>
    <s v="26-09-1971"/>
    <n v="10546"/>
    <s v="tier - 3"/>
    <s v="tier - 3"/>
    <s v="R1011"/>
    <n v="51"/>
    <n v="26"/>
    <s v="Sep"/>
    <n v="1971"/>
  </r>
  <r>
    <s v="Id1070"/>
    <s v="Lynn M."/>
    <n v="30.3"/>
    <n v="4.24"/>
    <s v="No"/>
    <s v="No"/>
    <s v="No"/>
    <n v="0"/>
    <s v="No"/>
    <x v="0"/>
    <x v="2"/>
    <s v="25-10-1977"/>
    <n v="10496"/>
    <s v="tier - 3"/>
    <s v="tier - 1"/>
    <s v="R1012"/>
    <n v="45"/>
    <n v="25"/>
    <s v="Oct"/>
    <n v="1977"/>
  </r>
  <r>
    <s v="Id1071"/>
    <s v="Sharon"/>
    <n v="26.22"/>
    <n v="5.83"/>
    <s v="No"/>
    <s v="No"/>
    <s v="No"/>
    <n v="2"/>
    <s v="No"/>
    <x v="1"/>
    <x v="1"/>
    <s v="19-10-1972"/>
    <n v="10494"/>
    <s v="tier - 3"/>
    <s v="tier - 1"/>
    <s v="R1012"/>
    <n v="50"/>
    <n v="19"/>
    <s v="Oct"/>
    <n v="1972"/>
  </r>
  <r>
    <s v="Id1072"/>
    <s v="Candice"/>
    <n v="29.99"/>
    <n v="11.85"/>
    <s v="No"/>
    <s v="No"/>
    <s v="No"/>
    <n v="0"/>
    <s v="No"/>
    <x v="1"/>
    <x v="0"/>
    <s v="21-08-1978"/>
    <n v="10487"/>
    <s v="tier - 3"/>
    <s v="tier - 3"/>
    <s v="R1025"/>
    <n v="44"/>
    <n v="21"/>
    <s v="Aug"/>
    <n v="1978"/>
  </r>
  <r>
    <s v="Id1073"/>
    <s v="Jennifer D"/>
    <n v="36.380000000000003"/>
    <n v="5.98"/>
    <s v="No"/>
    <s v="No"/>
    <s v="No"/>
    <n v="1"/>
    <s v="No"/>
    <x v="0"/>
    <x v="1"/>
    <s v="28-06-1987"/>
    <n v="10465"/>
    <s v="tier - 3"/>
    <s v="tier - 1"/>
    <s v="R1012"/>
    <n v="35"/>
    <n v="28"/>
    <s v="Jun"/>
    <n v="1987"/>
  </r>
  <r>
    <s v="Id1074"/>
    <s v="Eric"/>
    <n v="31.16"/>
    <n v="4.26"/>
    <s v="Yes"/>
    <s v="No"/>
    <s v="Yes"/>
    <n v="1"/>
    <s v="No"/>
    <x v="0"/>
    <x v="2"/>
    <s v="22-09-1969"/>
    <n v="10462"/>
    <s v="tier - 3"/>
    <s v="tier - 1"/>
    <s v="R1012"/>
    <n v="53"/>
    <n v="22"/>
    <s v="Sep"/>
    <n v="1969"/>
  </r>
  <r>
    <s v="Id1075"/>
    <s v="Bryan"/>
    <n v="25.55"/>
    <n v="4.96"/>
    <s v="Yes"/>
    <s v="No"/>
    <s v="No"/>
    <n v="1"/>
    <s v="No"/>
    <x v="1"/>
    <x v="2"/>
    <s v="27-07-1964"/>
    <n v="10459"/>
    <s v="tier - 3"/>
    <s v="tier - 1"/>
    <s v="R1013"/>
    <n v="58"/>
    <n v="27"/>
    <s v="Jul"/>
    <n v="1964"/>
  </r>
  <r>
    <s v="Id1076"/>
    <s v="Devon R."/>
    <n v="28.77"/>
    <n v="4"/>
    <s v="Yes"/>
    <s v="No"/>
    <s v="No"/>
    <n v="0"/>
    <s v="No"/>
    <x v="1"/>
    <x v="2"/>
    <s v="03-08-1976"/>
    <n v="10455"/>
    <s v="tier - 3"/>
    <s v="tier - 2"/>
    <s v="R1021"/>
    <n v="46"/>
    <n v="3"/>
    <s v="Aug"/>
    <n v="1976"/>
  </r>
  <r>
    <s v="Id1077"/>
    <s v="Elena"/>
    <n v="23.14"/>
    <n v="4.1500000000000004"/>
    <s v="Yes"/>
    <s v="No"/>
    <s v="No"/>
    <n v="1"/>
    <s v="No"/>
    <x v="2"/>
    <x v="2"/>
    <s v="14-10-1964"/>
    <n v="10455"/>
    <s v="tier - 3"/>
    <s v="tier - 1"/>
    <s v="R1012"/>
    <n v="58"/>
    <n v="14"/>
    <s v="Oct"/>
    <n v="1964"/>
  </r>
  <r>
    <s v="Id1078"/>
    <s v="Chris"/>
    <n v="39.6"/>
    <n v="11.36"/>
    <s v="No"/>
    <s v="No"/>
    <s v="No"/>
    <n v="0"/>
    <s v="No"/>
    <x v="0"/>
    <x v="0"/>
    <s v="08-11-1968"/>
    <n v="10451"/>
    <s v="tier - 3"/>
    <s v="tier - 1"/>
    <s v="R1011"/>
    <n v="54"/>
    <n v="8"/>
    <s v="Nov"/>
    <n v="1968"/>
  </r>
  <r>
    <s v="Id1079"/>
    <s v="Bert"/>
    <n v="29.2"/>
    <n v="7.53"/>
    <s v="No"/>
    <s v="No"/>
    <s v="No"/>
    <n v="0"/>
    <s v="No"/>
    <x v="1"/>
    <x v="0"/>
    <s v="29-08-1968"/>
    <n v="10436"/>
    <s v="tier - 3"/>
    <s v="tier - 3"/>
    <s v="R1011"/>
    <n v="54"/>
    <n v="29"/>
    <s v="Aug"/>
    <n v="1968"/>
  </r>
  <r>
    <s v="Id1080"/>
    <s v="John P."/>
    <n v="32.774999999999999"/>
    <n v="7.95"/>
    <s v="No"/>
    <s v="No"/>
    <s v="No"/>
    <n v="0"/>
    <s v="No"/>
    <x v="0"/>
    <x v="0"/>
    <s v="23-08-1968"/>
    <n v="10435"/>
    <s v="tier - 3"/>
    <s v="tier - 1"/>
    <s v="R1016"/>
    <n v="54"/>
    <n v="23"/>
    <s v="Aug"/>
    <n v="1968"/>
  </r>
  <r>
    <s v="Id1081"/>
    <s v="Daniel P"/>
    <n v="24.035"/>
    <n v="8.5"/>
    <s v="No"/>
    <s v="No"/>
    <s v="No"/>
    <n v="0"/>
    <s v="No"/>
    <x v="2"/>
    <x v="0"/>
    <s v="27-12-1968"/>
    <n v="10423"/>
    <s v="tier - 3"/>
    <s v="tier - 1"/>
    <s v="R1017"/>
    <n v="54"/>
    <n v="27"/>
    <s v="Dec"/>
    <n v="1968"/>
  </r>
  <r>
    <s v="Id1082"/>
    <s v="Lisa K."/>
    <n v="30.55"/>
    <n v="5.89"/>
    <s v="No"/>
    <s v="No"/>
    <s v="Yes"/>
    <n v="1"/>
    <s v="No"/>
    <x v="0"/>
    <x v="1"/>
    <s v="25-11-1979"/>
    <n v="10420"/>
    <s v="tier - 3"/>
    <s v="tier - 2"/>
    <s v="R1025"/>
    <n v="43"/>
    <n v="25"/>
    <s v="Nov"/>
    <n v="1979"/>
  </r>
  <r>
    <s v="Id1083"/>
    <s v="Kristine"/>
    <n v="28.81"/>
    <n v="8.76"/>
    <s v="No"/>
    <s v="No"/>
    <s v="No"/>
    <n v="2"/>
    <s v="No"/>
    <x v="1"/>
    <x v="0"/>
    <s v="11-10-1973"/>
    <n v="10420"/>
    <s v="tier - 3"/>
    <s v="tier - 2"/>
    <s v="R1025"/>
    <n v="49"/>
    <n v="11"/>
    <s v="Oct"/>
    <n v="1973"/>
  </r>
  <r>
    <s v="Id1084"/>
    <s v="Paul A"/>
    <n v="31.66"/>
    <n v="4.1100000000000003"/>
    <s v="No"/>
    <s v="No"/>
    <s v="No"/>
    <n v="0"/>
    <s v="No"/>
    <x v="0"/>
    <x v="2"/>
    <s v="24-10-1980"/>
    <n v="10408"/>
    <s v="tier - 3"/>
    <s v="tier - 1"/>
    <s v="R1021"/>
    <n v="42"/>
    <n v="24"/>
    <s v="Oct"/>
    <n v="1980"/>
  </r>
  <r>
    <s v="Id1085"/>
    <s v="Bryan"/>
    <n v="28.215"/>
    <n v="7.56"/>
    <s v="Yes"/>
    <s v="No"/>
    <s v="No"/>
    <n v="1"/>
    <s v="No"/>
    <x v="1"/>
    <x v="0"/>
    <s v="05-06-1975"/>
    <n v="10407"/>
    <s v="tier - 3"/>
    <s v="tier - 1"/>
    <s v="R1015"/>
    <n v="48"/>
    <n v="5"/>
    <s v="Jun"/>
    <n v="1975"/>
  </r>
  <r>
    <s v="Id1086"/>
    <s v="Chris"/>
    <n v="26.12"/>
    <n v="4.17"/>
    <s v="Yes"/>
    <s v="No"/>
    <s v="Yes"/>
    <n v="1"/>
    <s v="No"/>
    <x v="1"/>
    <x v="2"/>
    <s v="07-07-1969"/>
    <n v="10403"/>
    <s v="tier - 3"/>
    <s v="tier - 2"/>
    <s v="R1020"/>
    <n v="53"/>
    <n v="7"/>
    <s v="Jul"/>
    <n v="1969"/>
  </r>
  <r>
    <s v="Id1087"/>
    <s v="Milah B"/>
    <n v="36.630000000000003"/>
    <n v="11.42"/>
    <s v="No"/>
    <s v="No"/>
    <s v="No"/>
    <n v="2"/>
    <s v="No"/>
    <x v="0"/>
    <x v="0"/>
    <s v="19-09-1973"/>
    <n v="10381"/>
    <s v="tier - 3"/>
    <s v="tier - 3"/>
    <s v="R1013"/>
    <n v="49"/>
    <n v="19"/>
    <s v="Sep"/>
    <n v="1973"/>
  </r>
  <r>
    <s v="Id1088"/>
    <s v="Annette M."/>
    <n v="33.344999999999999"/>
    <n v="7.33"/>
    <s v="No"/>
    <s v="No"/>
    <s v="No"/>
    <n v="2"/>
    <s v="No"/>
    <x v="0"/>
    <x v="0"/>
    <s v="29-09-1973"/>
    <n v="10371"/>
    <s v="tier - 3"/>
    <s v="tier - 3"/>
    <s v="R1024"/>
    <n v="49"/>
    <n v="29"/>
    <s v="Sep"/>
    <n v="1973"/>
  </r>
  <r>
    <s v="Id1089"/>
    <s v="Yoko"/>
    <n v="27.11"/>
    <n v="6.7"/>
    <s v="No"/>
    <s v="No"/>
    <s v="No"/>
    <n v="0"/>
    <s v="No"/>
    <x v="1"/>
    <x v="0"/>
    <s v="06-09-1971"/>
    <n v="10357"/>
    <s v="tier - 3"/>
    <s v="tier - 1"/>
    <s v="R1025"/>
    <n v="51"/>
    <n v="6"/>
    <s v="Sep"/>
    <n v="1971"/>
  </r>
  <r>
    <s v="Id1090"/>
    <s v="Laura"/>
    <n v="26.6"/>
    <n v="5.27"/>
    <s v="Yes"/>
    <s v="No"/>
    <s v="Yes"/>
    <n v="1"/>
    <s v="No"/>
    <x v="1"/>
    <x v="2"/>
    <s v="17-06-1969"/>
    <n v="10356"/>
    <s v="tier - 3"/>
    <s v="tier - 1"/>
    <s v="R1012"/>
    <n v="53"/>
    <n v="17"/>
    <s v="Jun"/>
    <n v="1969"/>
  </r>
  <r>
    <s v="Id1091"/>
    <s v="Tess A."/>
    <n v="30.41"/>
    <n v="7.72"/>
    <s v="No"/>
    <s v="No"/>
    <s v="No"/>
    <n v="0"/>
    <s v="No"/>
    <x v="0"/>
    <x v="0"/>
    <s v="29-09-1974"/>
    <n v="10352"/>
    <s v="tier - 3"/>
    <s v="tier - 1"/>
    <s v="R1012"/>
    <n v="48"/>
    <n v="29"/>
    <s v="Sep"/>
    <n v="1974"/>
  </r>
  <r>
    <s v="Id1092"/>
    <s v="William G."/>
    <n v="28.98"/>
    <n v="8.68"/>
    <s v="No"/>
    <s v="No"/>
    <s v="No"/>
    <n v="2"/>
    <s v="No"/>
    <x v="1"/>
    <x v="0"/>
    <s v="08-08-1973"/>
    <n v="10346"/>
    <s v="tier - 3"/>
    <s v="tier - 2"/>
    <s v="R1021"/>
    <n v="49"/>
    <n v="8"/>
    <s v="Aug"/>
    <n v="1973"/>
  </r>
  <r>
    <s v="Id1093"/>
    <s v="Paige"/>
    <n v="31.24"/>
    <n v="9.8000000000000007"/>
    <s v="No"/>
    <s v="No"/>
    <s v="No"/>
    <n v="0"/>
    <s v="No"/>
    <x v="0"/>
    <x v="0"/>
    <s v="19-07-1968"/>
    <n v="10339"/>
    <s v="tier - 3"/>
    <s v="tier - 1"/>
    <s v="R1013"/>
    <n v="54"/>
    <n v="19"/>
    <s v="Jul"/>
    <n v="1968"/>
  </r>
  <r>
    <s v="Id1094"/>
    <s v="Matthew J"/>
    <n v="31.54"/>
    <n v="4.4400000000000004"/>
    <s v="No"/>
    <s v="No"/>
    <s v="No"/>
    <n v="0"/>
    <s v="No"/>
    <x v="0"/>
    <x v="2"/>
    <s v="21-07-1982"/>
    <n v="10329"/>
    <s v="tier - 3"/>
    <s v="tier - 1"/>
    <s v="R1021"/>
    <n v="40"/>
    <n v="21"/>
    <s v="Jul"/>
    <n v="1982"/>
  </r>
  <r>
    <s v="Id1095"/>
    <s v="Matthew"/>
    <n v="38.6"/>
    <n v="7.19"/>
    <s v="Yes"/>
    <s v="No"/>
    <s v="No"/>
    <n v="2"/>
    <s v="No"/>
    <x v="0"/>
    <x v="0"/>
    <s v="01-12-1970"/>
    <n v="10325"/>
    <s v="tier - 3"/>
    <s v="tier - 3"/>
    <s v="R1011"/>
    <n v="52"/>
    <n v="1"/>
    <s v="Dec"/>
    <n v="1970"/>
  </r>
  <r>
    <s v="Id1096"/>
    <s v="Maria"/>
    <n v="37.950000000000003"/>
    <n v="6.06"/>
    <s v="No"/>
    <s v="No"/>
    <s v="No"/>
    <n v="0"/>
    <s v="No"/>
    <x v="0"/>
    <x v="1"/>
    <s v="21-08-1991"/>
    <n v="10323"/>
    <s v="tier - 3"/>
    <s v="tier - 1"/>
    <s v="R1026"/>
    <n v="31"/>
    <n v="21"/>
    <s v="Aug"/>
    <n v="1991"/>
  </r>
  <r>
    <s v="Id1097"/>
    <s v="Stephanie D"/>
    <n v="38.97"/>
    <n v="5.12"/>
    <s v="No"/>
    <s v="No"/>
    <s v="No"/>
    <n v="0"/>
    <s v="No"/>
    <x v="0"/>
    <x v="2"/>
    <s v="17-11-1991"/>
    <n v="10316"/>
    <s v="tier - 3"/>
    <s v="tier - 2"/>
    <s v="R1012"/>
    <n v="31"/>
    <n v="17"/>
    <s v="Nov"/>
    <n v="1991"/>
  </r>
  <r>
    <s v="Id1098"/>
    <s v="Tiffany"/>
    <n v="21.2"/>
    <n v="10.72"/>
    <s v="No"/>
    <s v="No"/>
    <s v="No"/>
    <n v="0"/>
    <s v="No"/>
    <x v="2"/>
    <x v="0"/>
    <s v="12-07-1962"/>
    <n v="10311"/>
    <s v="tier - 3"/>
    <s v="tier - 3"/>
    <s v="R1012"/>
    <n v="60"/>
    <n v="12"/>
    <s v="Jul"/>
    <n v="1962"/>
  </r>
  <r>
    <s v="Id1099"/>
    <s v="Sara M."/>
    <n v="23.96"/>
    <n v="9.58"/>
    <s v="Yes"/>
    <s v="No"/>
    <s v="Yes"/>
    <n v="1"/>
    <s v="No"/>
    <x v="2"/>
    <x v="0"/>
    <s v="24-09-1963"/>
    <n v="10308"/>
    <s v="tier - 3"/>
    <s v="tier - 1"/>
    <s v="R1013"/>
    <n v="59"/>
    <n v="24"/>
    <s v="Sep"/>
    <n v="1963"/>
  </r>
  <r>
    <s v="Id1100"/>
    <s v="Scott A."/>
    <n v="35.93"/>
    <n v="6.4"/>
    <s v="Yes"/>
    <s v="No"/>
    <s v="No"/>
    <n v="1"/>
    <s v="No"/>
    <x v="0"/>
    <x v="1"/>
    <s v="14-09-1988"/>
    <n v="10277"/>
    <s v="tier - 3"/>
    <s v="tier - 1"/>
    <s v="R1021"/>
    <n v="34"/>
    <n v="14"/>
    <s v="Sep"/>
    <n v="1988"/>
  </r>
  <r>
    <s v="Id1101"/>
    <s v="Lauren"/>
    <n v="26.11"/>
    <n v="6.8"/>
    <s v="Yes"/>
    <s v="No"/>
    <s v="No"/>
    <n v="2"/>
    <s v="No"/>
    <x v="1"/>
    <x v="0"/>
    <s v="21-06-1970"/>
    <n v="10274"/>
    <s v="tier - 3"/>
    <s v="tier - 1"/>
    <s v="R1024"/>
    <n v="52"/>
    <n v="21"/>
    <s v="Jun"/>
    <n v="1970"/>
  </r>
  <r>
    <s v="Id1102"/>
    <s v="Scott"/>
    <n v="32.299999999999997"/>
    <n v="9.48"/>
    <s v="No"/>
    <s v="No"/>
    <s v="No"/>
    <n v="2"/>
    <s v="No"/>
    <x v="0"/>
    <x v="0"/>
    <s v="27-11-1973"/>
    <n v="10269"/>
    <s v="tier - 3"/>
    <s v="tier - 3"/>
    <s v="R1012"/>
    <n v="49"/>
    <n v="27"/>
    <s v="Nov"/>
    <n v="1973"/>
  </r>
  <r>
    <s v="Id1103"/>
    <s v="Brian A."/>
    <n v="28.69"/>
    <n v="7.45"/>
    <s v="No"/>
    <s v="No"/>
    <s v="No"/>
    <n v="2"/>
    <s v="No"/>
    <x v="1"/>
    <x v="0"/>
    <s v="05-09-1973"/>
    <n v="10264"/>
    <s v="tier - 3"/>
    <s v="tier - 2"/>
    <s v="R1012"/>
    <n v="49"/>
    <n v="5"/>
    <s v="Sep"/>
    <n v="1973"/>
  </r>
  <r>
    <s v="Id1104"/>
    <s v="Kaitlin R."/>
    <n v="31.28"/>
    <n v="6.94"/>
    <s v="Yes"/>
    <s v="No"/>
    <s v="No"/>
    <n v="1"/>
    <s v="No"/>
    <x v="0"/>
    <x v="0"/>
    <s v="15-08-1975"/>
    <n v="10259"/>
    <s v="tier - 3"/>
    <s v="tier - 2"/>
    <s v="R1011"/>
    <n v="47"/>
    <n v="15"/>
    <s v="Aug"/>
    <n v="1975"/>
  </r>
  <r>
    <s v="Id1105"/>
    <s v="Mohammad"/>
    <n v="30.21"/>
    <n v="7.83"/>
    <s v="No"/>
    <s v="No"/>
    <s v="No"/>
    <n v="0"/>
    <s v="No"/>
    <x v="0"/>
    <x v="0"/>
    <s v="23-09-1968"/>
    <n v="10232"/>
    <s v="tier - 3"/>
    <s v="tier - 1"/>
    <s v="R1012"/>
    <n v="54"/>
    <n v="23"/>
    <s v="Sep"/>
    <n v="1968"/>
  </r>
  <r>
    <s v="Id1106"/>
    <s v="Charlie"/>
    <n v="38.28"/>
    <n v="10.17"/>
    <s v="Yes"/>
    <s v="No"/>
    <s v="No"/>
    <n v="0"/>
    <s v="No"/>
    <x v="0"/>
    <x v="0"/>
    <s v="28-06-1967"/>
    <n v="10226"/>
    <s v="tier - 3"/>
    <s v="tier - 3"/>
    <s v="R1013"/>
    <n v="55"/>
    <n v="28"/>
    <s v="Jun"/>
    <n v="1967"/>
  </r>
  <r>
    <s v="Id1107"/>
    <s v="Brent"/>
    <n v="29.9"/>
    <n v="8.9600000000000009"/>
    <s v="Yes"/>
    <s v="No"/>
    <s v="No"/>
    <n v="0"/>
    <s v="No"/>
    <x v="1"/>
    <x v="0"/>
    <s v="26-09-1967"/>
    <n v="10215"/>
    <s v="tier - 3"/>
    <s v="tier - 2"/>
    <s v="R1011"/>
    <n v="55"/>
    <n v="26"/>
    <s v="Sep"/>
    <n v="1967"/>
  </r>
  <r>
    <s v="Id1108"/>
    <s v="Kelli M"/>
    <n v="23.18"/>
    <n v="6.96"/>
    <s v="Yes"/>
    <s v="No"/>
    <s v="No"/>
    <n v="2"/>
    <s v="No"/>
    <x v="2"/>
    <x v="0"/>
    <s v="24-12-1970"/>
    <n v="10198"/>
    <s v="tier - 3"/>
    <s v="tier - 1"/>
    <s v="R1024"/>
    <n v="52"/>
    <n v="24"/>
    <s v="Dec"/>
    <n v="1970"/>
  </r>
  <r>
    <s v="Id1109"/>
    <s v="Sheridan H"/>
    <n v="33.020000000000003"/>
    <n v="5.07"/>
    <s v="Yes"/>
    <s v="No"/>
    <s v="No"/>
    <n v="0"/>
    <s v="No"/>
    <x v="0"/>
    <x v="2"/>
    <s v="16-10-1985"/>
    <n v="10192"/>
    <s v="tier - 3"/>
    <s v="tier - 2"/>
    <s v="R1026"/>
    <n v="37"/>
    <n v="16"/>
    <s v="Oct"/>
    <n v="1985"/>
  </r>
  <r>
    <s v="Id1110"/>
    <s v="Sarah M."/>
    <n v="27.29"/>
    <n v="5.85"/>
    <s v="No"/>
    <s v="No"/>
    <s v="No"/>
    <n v="2"/>
    <s v="No"/>
    <x v="1"/>
    <x v="1"/>
    <s v="10-07-1972"/>
    <n v="10161"/>
    <s v="tier - 3"/>
    <s v="tier - 3"/>
    <s v="R1025"/>
    <n v="50"/>
    <n v="10"/>
    <s v="Jul"/>
    <n v="1972"/>
  </r>
  <r>
    <s v="Id1111"/>
    <s v="Jennifer"/>
    <n v="23.18"/>
    <n v="10.56"/>
    <s v="No"/>
    <s v="No"/>
    <s v="No"/>
    <n v="2"/>
    <s v="No"/>
    <x v="2"/>
    <x v="0"/>
    <s v="13-10-1973"/>
    <n v="10157"/>
    <s v="tier - 3"/>
    <s v="tier - 2"/>
    <s v="R1012"/>
    <n v="49"/>
    <n v="13"/>
    <s v="Oct"/>
    <n v="1973"/>
  </r>
  <r>
    <s v="Id1112"/>
    <s v="Laura J"/>
    <n v="32.659999999999997"/>
    <n v="8.92"/>
    <s v="Yes"/>
    <s v="No"/>
    <s v="No"/>
    <n v="0"/>
    <s v="No"/>
    <x v="0"/>
    <x v="0"/>
    <s v="12-06-1981"/>
    <n v="10146"/>
    <s v="tier - 3"/>
    <s v="tier - 1"/>
    <s v="R1025"/>
    <n v="41"/>
    <n v="12"/>
    <s v="Jun"/>
    <n v="1981"/>
  </r>
  <r>
    <s v="Id1113"/>
    <s v="Thomas"/>
    <n v="30.78"/>
    <n v="8.6300000000000008"/>
    <s v="No"/>
    <s v="No"/>
    <s v="No"/>
    <n v="0"/>
    <s v="No"/>
    <x v="0"/>
    <x v="0"/>
    <s v="30-12-1974"/>
    <n v="10141"/>
    <s v="tier - 3"/>
    <s v="tier - 1"/>
    <s v="R1016"/>
    <n v="48"/>
    <n v="30"/>
    <s v="Dec"/>
    <n v="1974"/>
  </r>
  <r>
    <s v="Id1114"/>
    <s v="Gisele"/>
    <n v="47.2"/>
    <n v="6.29"/>
    <s v="Yes"/>
    <s v="No"/>
    <s v="Yes"/>
    <n v="1"/>
    <s v="No"/>
    <x v="0"/>
    <x v="1"/>
    <s v="05-09-1997"/>
    <n v="10140"/>
    <s v="tier - 3"/>
    <s v="tier - 2"/>
    <s v="R1012"/>
    <n v="25"/>
    <n v="5"/>
    <s v="Sep"/>
    <n v="1997"/>
  </r>
  <r>
    <s v="Id1115"/>
    <s v="Myra L"/>
    <n v="31.6"/>
    <n v="5.75"/>
    <s v="No"/>
    <s v="No"/>
    <s v="No"/>
    <n v="2"/>
    <s v="No"/>
    <x v="0"/>
    <x v="1"/>
    <s v="16-11-1972"/>
    <n v="10118"/>
    <s v="tier - 3"/>
    <s v="tier - 3"/>
    <s v="R1011"/>
    <n v="50"/>
    <n v="16"/>
    <s v="Nov"/>
    <n v="1972"/>
  </r>
  <r>
    <s v="Id1116"/>
    <s v="Melissa M."/>
    <n v="33.914999999999999"/>
    <n v="6.66"/>
    <s v="Yes"/>
    <s v="No"/>
    <s v="No"/>
    <n v="1"/>
    <s v="No"/>
    <x v="0"/>
    <x v="0"/>
    <s v="02-07-1975"/>
    <n v="10115"/>
    <s v="tier - 3"/>
    <s v="tier - 3"/>
    <s v="R1012"/>
    <n v="47"/>
    <n v="2"/>
    <s v="Jul"/>
    <n v="1975"/>
  </r>
  <r>
    <s v="Id1117"/>
    <s v="Eleanor F."/>
    <n v="23.54"/>
    <n v="5.0999999999999996"/>
    <s v="No"/>
    <s v="No"/>
    <s v="No"/>
    <n v="2"/>
    <s v="No"/>
    <x v="2"/>
    <x v="2"/>
    <s v="08-08-1972"/>
    <n v="10107"/>
    <s v="tier - 3"/>
    <s v="tier - 1"/>
    <s v="R1013"/>
    <n v="50"/>
    <n v="8"/>
    <s v="Aug"/>
    <n v="1972"/>
  </r>
  <r>
    <s v="Id1118"/>
    <s v="Elizabeth"/>
    <n v="27.074999999999999"/>
    <n v="4.41"/>
    <s v="No"/>
    <s v="No"/>
    <s v="No"/>
    <n v="2"/>
    <s v="No"/>
    <x v="1"/>
    <x v="2"/>
    <s v="19-10-1972"/>
    <n v="10106"/>
    <s v="tier - 3"/>
    <s v="tier - 1"/>
    <s v="R1024"/>
    <n v="50"/>
    <n v="19"/>
    <s v="Oct"/>
    <n v="1972"/>
  </r>
  <r>
    <s v="Id1119"/>
    <s v="Kenneth"/>
    <n v="25.8"/>
    <n v="5.52"/>
    <s v="Yes"/>
    <s v="No"/>
    <s v="No"/>
    <n v="0"/>
    <s v="No"/>
    <x v="1"/>
    <x v="2"/>
    <s v="19-12-1976"/>
    <n v="10097"/>
    <s v="tier - 3"/>
    <s v="tier - 2"/>
    <s v="R1011"/>
    <n v="46"/>
    <n v="19"/>
    <s v="Dec"/>
    <n v="1976"/>
  </r>
  <r>
    <s v="Id1120"/>
    <s v="Robert G."/>
    <n v="36.1"/>
    <n v="4.62"/>
    <s v="Yes"/>
    <s v="No"/>
    <s v="Yes"/>
    <n v="1"/>
    <s v="No"/>
    <x v="0"/>
    <x v="2"/>
    <s v="03-07-1969"/>
    <n v="10086"/>
    <s v="tier - 3"/>
    <s v="tier - 3"/>
    <s v="R1011"/>
    <n v="53"/>
    <n v="3"/>
    <s v="Jul"/>
    <n v="1969"/>
  </r>
  <r>
    <s v="Id1121"/>
    <s v="Thomas C."/>
    <n v="30.495000000000001"/>
    <n v="5.74"/>
    <s v="Yes"/>
    <s v="No"/>
    <s v="Yes"/>
    <n v="1"/>
    <s v="No"/>
    <x v="0"/>
    <x v="1"/>
    <s v="27-10-1969"/>
    <n v="10072"/>
    <s v="tier - 3"/>
    <s v="tier - 1"/>
    <s v="R1017"/>
    <n v="53"/>
    <n v="27"/>
    <s v="Oct"/>
    <n v="1969"/>
  </r>
  <r>
    <s v="Id1122"/>
    <s v="Matthew J."/>
    <n v="21.4"/>
    <n v="6.3"/>
    <s v="Yes"/>
    <s v="No"/>
    <s v="Yes"/>
    <n v="1"/>
    <s v="No"/>
    <x v="2"/>
    <x v="1"/>
    <s v="22-08-1969"/>
    <n v="10065"/>
    <s v="tier - 3"/>
    <s v="tier - 2"/>
    <s v="R1011"/>
    <n v="53"/>
    <n v="22"/>
    <s v="Aug"/>
    <n v="1969"/>
  </r>
  <r>
    <s v="Id1123"/>
    <s v="Mallory D."/>
    <n v="32.299999999999997"/>
    <n v="10.27"/>
    <s v="No"/>
    <s v="No"/>
    <s v="No"/>
    <n v="0"/>
    <s v="No"/>
    <x v="0"/>
    <x v="0"/>
    <s v="30-08-1974"/>
    <n v="10043"/>
    <s v="tier - 3"/>
    <s v="tier - 2"/>
    <s v="R1024"/>
    <n v="48"/>
    <n v="30"/>
    <s v="Aug"/>
    <n v="1974"/>
  </r>
  <r>
    <s v="Id1124"/>
    <s v="Christopher D."/>
    <n v="29.78"/>
    <n v="5.85"/>
    <s v="No"/>
    <s v="No"/>
    <s v="Yes"/>
    <n v="1"/>
    <s v="No"/>
    <x v="1"/>
    <x v="1"/>
    <s v="28-12-1979"/>
    <n v="10027"/>
    <s v="tier - 3"/>
    <s v="tier - 1"/>
    <s v="R1021"/>
    <n v="43"/>
    <n v="28"/>
    <s v="Dec"/>
    <n v="1979"/>
  </r>
  <r>
    <s v="Id1125"/>
    <s v="Jamie"/>
    <n v="34.76"/>
    <n v="5.92"/>
    <s v="Yes"/>
    <s v="No"/>
    <s v="No"/>
    <n v="1"/>
    <s v="No"/>
    <x v="0"/>
    <x v="1"/>
    <s v="03-07-1988"/>
    <n v="10011"/>
    <s v="tier - 3"/>
    <s v="tier - 3"/>
    <s v="R1026"/>
    <n v="34"/>
    <n v="3"/>
    <s v="Jul"/>
    <n v="1988"/>
  </r>
  <r>
    <s v="Id1126"/>
    <s v="Ariell"/>
    <n v="18.335000000000001"/>
    <n v="10.01"/>
    <s v="Yes"/>
    <s v="No"/>
    <s v="No"/>
    <n v="2"/>
    <s v="No"/>
    <x v="3"/>
    <x v="0"/>
    <s v="11-08-1970"/>
    <n v="9991"/>
    <s v="tier - 2"/>
    <s v="tier - 3"/>
    <s v="R1012"/>
    <n v="52"/>
    <n v="11"/>
    <s v="Aug"/>
    <n v="1970"/>
  </r>
  <r>
    <s v="Id1127"/>
    <s v="Christopher"/>
    <n v="32.299999999999997"/>
    <n v="9.59"/>
    <s v="No"/>
    <s v="No"/>
    <s v="No"/>
    <n v="0"/>
    <s v="No"/>
    <x v="0"/>
    <x v="0"/>
    <s v="06-10-1971"/>
    <n v="9964"/>
    <s v="tier - 2"/>
    <s v="tier - 2"/>
    <s v="R1019"/>
    <n v="51"/>
    <n v="6"/>
    <s v="Oct"/>
    <n v="1971"/>
  </r>
  <r>
    <s v="Id1128"/>
    <s v="Ryan"/>
    <n v="27.74"/>
    <n v="10.37"/>
    <s v="No"/>
    <s v="No"/>
    <s v="No"/>
    <n v="0"/>
    <s v="No"/>
    <x v="1"/>
    <x v="0"/>
    <s v="26-12-1971"/>
    <n v="9958"/>
    <s v="tier - 2"/>
    <s v="tier - 3"/>
    <s v="R1018"/>
    <n v="51"/>
    <n v="26"/>
    <s v="Dec"/>
    <n v="1971"/>
  </r>
  <r>
    <s v="Id1129"/>
    <s v="Thomas B."/>
    <n v="24"/>
    <n v="4.01"/>
    <s v="Yes"/>
    <s v="No"/>
    <s v="No"/>
    <n v="1"/>
    <s v="No"/>
    <x v="2"/>
    <x v="2"/>
    <s v="11-09-1964"/>
    <n v="9933"/>
    <s v="tier - 3"/>
    <s v="tier - 3"/>
    <s v="R1013"/>
    <n v="58"/>
    <n v="11"/>
    <s v="Sep"/>
    <n v="1964"/>
  </r>
  <r>
    <s v="Id1130"/>
    <s v="Katie"/>
    <n v="31.78"/>
    <n v="4.24"/>
    <s v="Yes"/>
    <s v="No"/>
    <s v="Yes"/>
    <n v="1"/>
    <s v="No"/>
    <x v="0"/>
    <x v="2"/>
    <s v="03-12-1983"/>
    <n v="9932"/>
    <s v="tier - 2"/>
    <s v="tier - 2"/>
    <s v="R1012"/>
    <n v="39"/>
    <n v="3"/>
    <s v="Dec"/>
    <n v="1983"/>
  </r>
  <r>
    <s v="Id1131"/>
    <s v="Rachelle L"/>
    <n v="32.25"/>
    <n v="5.36"/>
    <s v="Yes"/>
    <s v="No"/>
    <s v="No"/>
    <n v="0"/>
    <s v="No"/>
    <x v="0"/>
    <x v="2"/>
    <s v="19-08-1985"/>
    <n v="9931"/>
    <s v="tier - 2"/>
    <s v="tier - 3"/>
    <s v="R1025"/>
    <n v="37"/>
    <n v="19"/>
    <s v="Aug"/>
    <n v="1985"/>
  </r>
  <r>
    <s v="Id1132"/>
    <s v="Colleen"/>
    <n v="30.114999999999998"/>
    <n v="4.99"/>
    <s v="No"/>
    <s v="No"/>
    <s v="No"/>
    <n v="2"/>
    <s v="No"/>
    <x v="0"/>
    <x v="2"/>
    <s v="14-09-1972"/>
    <n v="9910"/>
    <s v="tier - 2"/>
    <s v="tier - 3"/>
    <s v="R1012"/>
    <n v="50"/>
    <n v="14"/>
    <s v="Sep"/>
    <n v="1972"/>
  </r>
  <r>
    <s v="Id1133"/>
    <s v="Gregory A"/>
    <n v="22.41"/>
    <n v="8.68"/>
    <s v="No"/>
    <s v="No"/>
    <s v="No"/>
    <n v="0"/>
    <s v="No"/>
    <x v="2"/>
    <x v="0"/>
    <s v="17-08-1962"/>
    <n v="9908"/>
    <s v="tier - 3"/>
    <s v="tier - 2"/>
    <s v="R1013"/>
    <n v="60"/>
    <n v="17"/>
    <s v="Aug"/>
    <n v="1962"/>
  </r>
  <r>
    <s v="Id1134"/>
    <s v="Lara"/>
    <n v="45.72"/>
    <n v="4.2300000000000004"/>
    <s v="Yes"/>
    <s v="No"/>
    <s v="No"/>
    <n v="0"/>
    <s v="No"/>
    <x v="0"/>
    <x v="2"/>
    <s v="08-07-1996"/>
    <n v="9895"/>
    <s v="tier - 2"/>
    <s v="tier - 3"/>
    <s v="R1012"/>
    <n v="26"/>
    <n v="8"/>
    <s v="Jul"/>
    <n v="1996"/>
  </r>
  <r>
    <s v="Id1135"/>
    <s v="Megan"/>
    <n v="25"/>
    <n v="5.32"/>
    <s v="Yes"/>
    <s v="No"/>
    <s v="No"/>
    <n v="2"/>
    <s v="No"/>
    <x v="1"/>
    <x v="2"/>
    <s v="05-11-1966"/>
    <n v="9890"/>
    <s v="tier - 3"/>
    <s v="tier - 3"/>
    <s v="R1013"/>
    <n v="56"/>
    <n v="5"/>
    <s v="Nov"/>
    <n v="1966"/>
  </r>
  <r>
    <s v="Id1136"/>
    <s v="Sara"/>
    <n v="39.5"/>
    <n v="6.66"/>
    <s v="No"/>
    <s v="No"/>
    <s v="No"/>
    <n v="0"/>
    <s v="No"/>
    <x v="0"/>
    <x v="0"/>
    <s v="08-11-1971"/>
    <n v="9880"/>
    <s v="tier - 2"/>
    <s v="tier - 3"/>
    <s v="R1011"/>
    <n v="51"/>
    <n v="8"/>
    <s v="Nov"/>
    <n v="1971"/>
  </r>
  <r>
    <s v="Id1137"/>
    <s v="Lucie J."/>
    <n v="37.729999999999997"/>
    <n v="7.4"/>
    <s v="No"/>
    <s v="No"/>
    <s v="No"/>
    <n v="0"/>
    <s v="No"/>
    <x v="0"/>
    <x v="0"/>
    <s v="03-10-1971"/>
    <n v="9878"/>
    <s v="tier - 2"/>
    <s v="tier - 1"/>
    <s v="R1013"/>
    <n v="51"/>
    <n v="3"/>
    <s v="Oct"/>
    <n v="1971"/>
  </r>
  <r>
    <s v="Id1138"/>
    <s v="Elizabeth S."/>
    <n v="40.659999999999997"/>
    <n v="10.08"/>
    <s v="No"/>
    <s v="No"/>
    <s v="No"/>
    <n v="0"/>
    <s v="No"/>
    <x v="0"/>
    <x v="0"/>
    <s v="03-07-1971"/>
    <n v="9876"/>
    <s v="tier - 2"/>
    <s v="tier - 3"/>
    <s v="R1024"/>
    <n v="51"/>
    <n v="3"/>
    <s v="Jul"/>
    <n v="1971"/>
  </r>
  <r>
    <s v="Id1139"/>
    <s v="Carma S"/>
    <n v="34.200000000000003"/>
    <n v="8.58"/>
    <s v="No"/>
    <s v="No"/>
    <s v="No"/>
    <n v="0"/>
    <s v="No"/>
    <x v="0"/>
    <x v="0"/>
    <s v="22-12-1971"/>
    <n v="9873"/>
    <s v="tier - 2"/>
    <s v="tier - 2"/>
    <s v="R1011"/>
    <n v="51"/>
    <n v="22"/>
    <s v="Dec"/>
    <n v="1971"/>
  </r>
  <r>
    <s v="Id1140"/>
    <s v="Ryan"/>
    <n v="46.51"/>
    <n v="5.84"/>
    <s v="No"/>
    <s v="No"/>
    <s v="No"/>
    <n v="1"/>
    <s v="No"/>
    <x v="0"/>
    <x v="1"/>
    <s v="06-07-1998"/>
    <n v="9871"/>
    <s v="tier - 2"/>
    <s v="tier - 2"/>
    <s v="R1023"/>
    <n v="24"/>
    <n v="6"/>
    <s v="Jul"/>
    <n v="1998"/>
  </r>
  <r>
    <s v="Id1141"/>
    <s v="Daniel"/>
    <n v="28.88"/>
    <n v="4.8600000000000003"/>
    <s v="Yes"/>
    <s v="No"/>
    <s v="Yes"/>
    <n v="1"/>
    <s v="No"/>
    <x v="1"/>
    <x v="2"/>
    <s v="13-08-1969"/>
    <n v="9870"/>
    <s v="tier - 3"/>
    <s v="tier - 3"/>
    <s v="R1012"/>
    <n v="53"/>
    <n v="13"/>
    <s v="Aug"/>
    <n v="1969"/>
  </r>
  <r>
    <s v="Id1142"/>
    <s v="Sarah"/>
    <n v="33.914999999999999"/>
    <n v="11.52"/>
    <s v="No"/>
    <s v="No"/>
    <s v="No"/>
    <n v="0"/>
    <s v="No"/>
    <x v="0"/>
    <x v="0"/>
    <s v="09-11-1971"/>
    <n v="9866"/>
    <s v="tier - 2"/>
    <s v="tier - 3"/>
    <s v="R1024"/>
    <n v="51"/>
    <n v="9"/>
    <s v="Nov"/>
    <n v="1971"/>
  </r>
  <r>
    <s v="Id1143"/>
    <s v="Matthew J"/>
    <n v="24.32"/>
    <n v="6.15"/>
    <s v="Yes"/>
    <s v="No"/>
    <s v="Yes"/>
    <n v="1"/>
    <s v="No"/>
    <x v="2"/>
    <x v="1"/>
    <s v="20-10-1969"/>
    <n v="9863"/>
    <s v="tier - 3"/>
    <s v="tier - 3"/>
    <s v="R1012"/>
    <n v="53"/>
    <n v="20"/>
    <s v="Oct"/>
    <n v="1969"/>
  </r>
  <r>
    <s v="Id1144"/>
    <s v="Francesca"/>
    <n v="25.8"/>
    <n v="9.94"/>
    <s v="No"/>
    <s v="No"/>
    <s v="No"/>
    <n v="0"/>
    <s v="No"/>
    <x v="1"/>
    <x v="0"/>
    <s v="17-07-1971"/>
    <n v="9861"/>
    <s v="tier - 2"/>
    <s v="tier - 2"/>
    <s v="R1011"/>
    <n v="51"/>
    <n v="17"/>
    <s v="Jul"/>
    <n v="1971"/>
  </r>
  <r>
    <s v="Id1145"/>
    <s v="Nicole"/>
    <n v="21.56"/>
    <n v="10.56"/>
    <s v="No"/>
    <s v="No"/>
    <s v="No"/>
    <n v="0"/>
    <s v="No"/>
    <x v="2"/>
    <x v="0"/>
    <s v="23-10-1971"/>
    <n v="9855"/>
    <s v="tier - 2"/>
    <s v="tier - 3"/>
    <s v="R1013"/>
    <n v="51"/>
    <n v="23"/>
    <s v="Oct"/>
    <n v="1971"/>
  </r>
  <r>
    <s v="Id1146"/>
    <s v="Toshiyuki"/>
    <n v="31.6"/>
    <n v="6.79"/>
    <s v="No"/>
    <s v="No"/>
    <s v="No"/>
    <n v="0"/>
    <s v="No"/>
    <x v="0"/>
    <x v="0"/>
    <s v="04-11-1968"/>
    <n v="9850"/>
    <s v="tier - 3"/>
    <s v="tier - 3"/>
    <s v="R1011"/>
    <n v="54"/>
    <n v="4"/>
    <s v="Nov"/>
    <n v="1968"/>
  </r>
  <r>
    <s v="Id1147"/>
    <s v="Tom L."/>
    <n v="42.93"/>
    <n v="4.8"/>
    <s v="No"/>
    <s v="No"/>
    <s v="No"/>
    <n v="1"/>
    <s v="No"/>
    <x v="0"/>
    <x v="2"/>
    <s v="13-08-1992"/>
    <n v="9844"/>
    <s v="tier - 2"/>
    <s v="tier - 1"/>
    <s v="R1012"/>
    <n v="30"/>
    <n v="13"/>
    <s v="Aug"/>
    <n v="1992"/>
  </r>
  <r>
    <s v="Id1148"/>
    <s v="Brian"/>
    <n v="26.72"/>
    <n v="5.75"/>
    <s v="No"/>
    <s v="No"/>
    <s v="No"/>
    <n v="2"/>
    <s v="No"/>
    <x v="1"/>
    <x v="1"/>
    <s v="26-09-1972"/>
    <n v="9836"/>
    <s v="tier - 2"/>
    <s v="tier - 3"/>
    <s v="R1021"/>
    <n v="50"/>
    <n v="26"/>
    <s v="Sep"/>
    <n v="1972"/>
  </r>
  <r>
    <s v="Id1149"/>
    <s v="Matthew"/>
    <n v="26.67"/>
    <n v="5.81"/>
    <s v="No"/>
    <s v="No"/>
    <s v="No"/>
    <n v="2"/>
    <s v="No"/>
    <x v="1"/>
    <x v="1"/>
    <s v="28-06-1972"/>
    <n v="9819"/>
    <s v="tier - 2"/>
    <s v="tier - 2"/>
    <s v="R1021"/>
    <n v="50"/>
    <n v="28"/>
    <s v="Jun"/>
    <n v="1972"/>
  </r>
  <r>
    <s v="Id1150"/>
    <s v="Julee"/>
    <n v="42.68"/>
    <n v="9.2799999999999994"/>
    <s v="No"/>
    <s v="No"/>
    <s v="No"/>
    <n v="2"/>
    <s v="No"/>
    <x v="0"/>
    <x v="0"/>
    <s v="17-09-1973"/>
    <n v="9801"/>
    <s v="tier - 2"/>
    <s v="tier - 1"/>
    <s v="R1013"/>
    <n v="49"/>
    <n v="17"/>
    <s v="Sep"/>
    <n v="1973"/>
  </r>
  <r>
    <s v="Id1151"/>
    <s v="Christopher M."/>
    <n v="24.31"/>
    <n v="6.37"/>
    <s v="No"/>
    <s v="No"/>
    <s v="No"/>
    <n v="0"/>
    <s v="No"/>
    <x v="2"/>
    <x v="1"/>
    <s v="07-06-1977"/>
    <n v="9789"/>
    <s v="tier - 3"/>
    <s v="tier - 2"/>
    <s v="R1013"/>
    <n v="46"/>
    <n v="7"/>
    <s v="Jun"/>
    <n v="1977"/>
  </r>
  <r>
    <s v="Id1152"/>
    <s v="Ciaran"/>
    <n v="44.75"/>
    <n v="5.09"/>
    <s v="Yes"/>
    <s v="No"/>
    <s v="No"/>
    <n v="0"/>
    <s v="No"/>
    <x v="0"/>
    <x v="2"/>
    <s v="08-08-1996"/>
    <n v="9787"/>
    <s v="tier - 2"/>
    <s v="tier - 3"/>
    <s v="R1023"/>
    <n v="26"/>
    <n v="8"/>
    <s v="Aug"/>
    <n v="1996"/>
  </r>
  <r>
    <s v="Id1153"/>
    <s v="Kara"/>
    <n v="30.78"/>
    <n v="7.94"/>
    <s v="No"/>
    <s v="No"/>
    <s v="No"/>
    <n v="2"/>
    <s v="No"/>
    <x v="0"/>
    <x v="0"/>
    <s v="07-07-1973"/>
    <n v="9778"/>
    <s v="tier - 2"/>
    <s v="tier - 2"/>
    <s v="R1024"/>
    <n v="49"/>
    <n v="7"/>
    <s v="Jul"/>
    <n v="1973"/>
  </r>
  <r>
    <s v="Id1154"/>
    <s v="Makie"/>
    <n v="21.86"/>
    <n v="10.95"/>
    <s v="No"/>
    <s v="No"/>
    <s v="No"/>
    <n v="0"/>
    <s v="No"/>
    <x v="2"/>
    <x v="0"/>
    <s v="05-09-1965"/>
    <n v="9764"/>
    <s v="tier - 3"/>
    <s v="tier - 1"/>
    <s v="R1012"/>
    <n v="57"/>
    <n v="5"/>
    <s v="Sep"/>
    <n v="1965"/>
  </r>
  <r>
    <s v="Id1155"/>
    <s v="Emily E"/>
    <n v="49.09"/>
    <n v="6.3"/>
    <s v="Yes"/>
    <s v="No"/>
    <s v="No"/>
    <n v="0"/>
    <s v="No"/>
    <x v="0"/>
    <x v="1"/>
    <s v="14-07-2001"/>
    <n v="9753"/>
    <s v="tier - 2"/>
    <s v="tier - 2"/>
    <s v="R1012"/>
    <n v="21"/>
    <n v="14"/>
    <s v="Jul"/>
    <n v="2001"/>
  </r>
  <r>
    <s v="Id1156"/>
    <s v="Cary"/>
    <n v="47.74"/>
    <n v="8.0500000000000007"/>
    <s v="Yes"/>
    <s v="No"/>
    <s v="No"/>
    <n v="2"/>
    <s v="No"/>
    <x v="0"/>
    <x v="0"/>
    <s v="04-07-1970"/>
    <n v="9749"/>
    <s v="tier - 2"/>
    <s v="tier - 1"/>
    <s v="R1013"/>
    <n v="52"/>
    <n v="4"/>
    <s v="Jul"/>
    <n v="1970"/>
  </r>
  <r>
    <s v="Id1157"/>
    <s v="Steven"/>
    <n v="30.2"/>
    <n v="9.8800000000000008"/>
    <s v="Yes"/>
    <s v="No"/>
    <s v="No"/>
    <n v="2"/>
    <s v="No"/>
    <x v="0"/>
    <x v="0"/>
    <s v="18-08-1970"/>
    <n v="9725"/>
    <s v="tier - 3"/>
    <s v="tier - 1"/>
    <s v="R1011"/>
    <n v="52"/>
    <n v="18"/>
    <s v="Aug"/>
    <n v="1970"/>
  </r>
  <r>
    <s v="Id1158"/>
    <s v="Jose Antonio Sr."/>
    <n v="33.25"/>
    <n v="7.42"/>
    <s v="Yes"/>
    <s v="No"/>
    <s v="No"/>
    <n v="2"/>
    <s v="No"/>
    <x v="0"/>
    <x v="0"/>
    <s v="12-09-1970"/>
    <n v="9723"/>
    <s v="tier - 3"/>
    <s v="tier - 1"/>
    <s v="R1016"/>
    <n v="52"/>
    <n v="12"/>
    <s v="Sep"/>
    <n v="1970"/>
  </r>
  <r>
    <s v="Id1159"/>
    <s v="Tatiana"/>
    <n v="26.6"/>
    <n v="8.4499999999999993"/>
    <s v="Yes"/>
    <s v="No"/>
    <s v="No"/>
    <n v="1"/>
    <s v="No"/>
    <x v="1"/>
    <x v="0"/>
    <s v="27-06-1975"/>
    <n v="9716"/>
    <s v="tier - 2"/>
    <s v="tier - 1"/>
    <s v="R1024"/>
    <n v="47"/>
    <n v="27"/>
    <s v="Jun"/>
    <n v="1975"/>
  </r>
  <r>
    <s v="Id1160"/>
    <s v="Dan T."/>
    <n v="26.35"/>
    <n v="6.21"/>
    <s v="No"/>
    <s v="No"/>
    <s v="No"/>
    <n v="2"/>
    <s v="No"/>
    <x v="1"/>
    <x v="1"/>
    <s v="10-07-1972"/>
    <n v="9711"/>
    <s v="tier - 2"/>
    <s v="tier - 1"/>
    <s v="R1021"/>
    <n v="50"/>
    <n v="10"/>
    <s v="Jul"/>
    <n v="1972"/>
  </r>
  <r>
    <s v="Id1161"/>
    <s v="Liisa A."/>
    <n v="39.994999999999997"/>
    <n v="4.6500000000000004"/>
    <s v="No"/>
    <s v="No"/>
    <s v="No"/>
    <n v="0"/>
    <s v="No"/>
    <x v="0"/>
    <x v="2"/>
    <s v="19-09-1977"/>
    <n v="9705"/>
    <s v="tier - 2"/>
    <s v="tier - 3"/>
    <s v="R1024"/>
    <n v="45"/>
    <n v="19"/>
    <s v="Sep"/>
    <n v="1977"/>
  </r>
  <r>
    <s v="Id1162"/>
    <s v="Kathryn E."/>
    <n v="22.92"/>
    <n v="5.87"/>
    <s v="Yes"/>
    <s v="No"/>
    <s v="No"/>
    <n v="1"/>
    <s v="No"/>
    <x v="2"/>
    <x v="1"/>
    <s v="07-11-1964"/>
    <n v="9698"/>
    <s v="tier - 3"/>
    <s v="tier - 3"/>
    <s v="R1013"/>
    <n v="58"/>
    <n v="7"/>
    <s v="Nov"/>
    <n v="1964"/>
  </r>
  <r>
    <s v="Id1163"/>
    <s v="Maxwell"/>
    <n v="24.78"/>
    <n v="4.24"/>
    <s v="Yes"/>
    <s v="No"/>
    <s v="No"/>
    <n v="2"/>
    <s v="No"/>
    <x v="2"/>
    <x v="2"/>
    <s v="16-09-1966"/>
    <n v="9684"/>
    <s v="tier - 3"/>
    <s v="tier - 2"/>
    <s v="R1013"/>
    <n v="56"/>
    <n v="16"/>
    <s v="Sep"/>
    <n v="1966"/>
  </r>
  <r>
    <s v="Id1164"/>
    <s v="Pascale"/>
    <n v="34.07"/>
    <n v="7.81"/>
    <s v="Yes"/>
    <s v="No"/>
    <s v="No"/>
    <n v="0"/>
    <s v="No"/>
    <x v="0"/>
    <x v="0"/>
    <s v="08-08-1981"/>
    <n v="9664"/>
    <s v="tier - 2"/>
    <s v="tier - 3"/>
    <s v="R1011"/>
    <n v="41"/>
    <n v="8"/>
    <s v="Aug"/>
    <n v="1981"/>
  </r>
  <r>
    <s v="Id1165"/>
    <s v="Becca"/>
    <n v="30.14"/>
    <n v="9.85"/>
    <s v="No"/>
    <s v="No"/>
    <s v="No"/>
    <n v="0"/>
    <s v="No"/>
    <x v="0"/>
    <x v="0"/>
    <s v="08-07-1974"/>
    <n v="9654"/>
    <s v="tier - 2"/>
    <s v="tier - 2"/>
    <s v="R1011"/>
    <n v="48"/>
    <n v="8"/>
    <s v="Jul"/>
    <n v="1974"/>
  </r>
  <r>
    <s v="Id1166"/>
    <s v="Grace"/>
    <n v="18.05"/>
    <n v="6.94"/>
    <s v="No"/>
    <s v="No"/>
    <s v="No"/>
    <n v="0"/>
    <s v="No"/>
    <x v="3"/>
    <x v="0"/>
    <s v="19-07-1971"/>
    <n v="9644"/>
    <s v="tier - 2"/>
    <s v="tier - 1"/>
    <s v="R1012"/>
    <n v="51"/>
    <n v="19"/>
    <s v="Jul"/>
    <n v="1971"/>
  </r>
  <r>
    <s v="Id1167"/>
    <s v="Samantha"/>
    <n v="37.4"/>
    <n v="11.3"/>
    <s v="Yes"/>
    <s v="No"/>
    <s v="No"/>
    <n v="2"/>
    <s v="No"/>
    <x v="0"/>
    <x v="0"/>
    <s v="30-09-1970"/>
    <n v="9635"/>
    <s v="tier - 2"/>
    <s v="tier - 2"/>
    <s v="R1011"/>
    <n v="52"/>
    <n v="30"/>
    <s v="Sep"/>
    <n v="1970"/>
  </r>
  <r>
    <s v="Id1168"/>
    <s v="Nicole R."/>
    <n v="25.75"/>
    <n v="9.23"/>
    <s v="No"/>
    <s v="No"/>
    <s v="No"/>
    <n v="0"/>
    <s v="No"/>
    <x v="1"/>
    <x v="0"/>
    <s v="22-06-1968"/>
    <n v="9631"/>
    <s v="tier - 3"/>
    <s v="tier - 2"/>
    <s v="R1013"/>
    <n v="54"/>
    <n v="22"/>
    <s v="Jun"/>
    <n v="1968"/>
  </r>
  <r>
    <s v="Id1169"/>
    <s v="David W"/>
    <n v="32.299999999999997"/>
    <n v="4.37"/>
    <s v="No"/>
    <s v="No"/>
    <s v="No"/>
    <n v="2"/>
    <s v="No"/>
    <x v="0"/>
    <x v="2"/>
    <s v="23-10-1972"/>
    <n v="9630"/>
    <s v="tier - 2"/>
    <s v="tier - 2"/>
    <s v="R1011"/>
    <n v="50"/>
    <n v="23"/>
    <s v="Oct"/>
    <n v="1972"/>
  </r>
  <r>
    <s v="Id1170"/>
    <s v="Grant"/>
    <n v="28.61"/>
    <n v="5.76"/>
    <s v="No"/>
    <s v="No"/>
    <s v="Yes"/>
    <n v="1"/>
    <s v="No"/>
    <x v="1"/>
    <x v="1"/>
    <s v="19-12-1979"/>
    <n v="9630"/>
    <s v="tier - 2"/>
    <s v="tier - 2"/>
    <s v="R1021"/>
    <n v="43"/>
    <n v="19"/>
    <s v="Dec"/>
    <n v="1979"/>
  </r>
  <r>
    <s v="Id1171"/>
    <s v="Sophia"/>
    <n v="45.41"/>
    <n v="4.96"/>
    <s v="No"/>
    <s v="No"/>
    <s v="No"/>
    <n v="1"/>
    <s v="No"/>
    <x v="0"/>
    <x v="2"/>
    <s v="23-06-1998"/>
    <n v="9629"/>
    <s v="tier - 2"/>
    <s v="tier - 2"/>
    <s v="R1026"/>
    <n v="24"/>
    <n v="23"/>
    <s v="Jun"/>
    <n v="1998"/>
  </r>
  <r>
    <s v="Id1172"/>
    <s v="Christina"/>
    <n v="31.2"/>
    <n v="11.04"/>
    <s v="Yes"/>
    <s v="No"/>
    <s v="No"/>
    <n v="2"/>
    <s v="No"/>
    <x v="0"/>
    <x v="0"/>
    <s v="16-12-1970"/>
    <n v="9626"/>
    <s v="tier - 2"/>
    <s v="tier - 3"/>
    <s v="R1011"/>
    <n v="52"/>
    <n v="16"/>
    <s v="Dec"/>
    <n v="1970"/>
  </r>
  <r>
    <s v="Id1173"/>
    <s v="Sam L."/>
    <n v="29.83"/>
    <n v="7.81"/>
    <s v="Yes"/>
    <s v="No"/>
    <s v="No"/>
    <n v="1"/>
    <s v="No"/>
    <x v="1"/>
    <x v="0"/>
    <s v="29-10-1975"/>
    <n v="9620"/>
    <s v="tier - 3"/>
    <s v="tier - 3"/>
    <s v="R1012"/>
    <n v="47"/>
    <n v="29"/>
    <s v="Oct"/>
    <n v="1975"/>
  </r>
  <r>
    <s v="Id1174"/>
    <s v="Haley R."/>
    <n v="29.06"/>
    <n v="4.55"/>
    <s v="No"/>
    <s v="No"/>
    <s v="No"/>
    <n v="0"/>
    <s v="No"/>
    <x v="1"/>
    <x v="2"/>
    <s v="29-08-1982"/>
    <n v="9619"/>
    <s v="tier - 2"/>
    <s v="tier - 1"/>
    <s v="R1025"/>
    <n v="40"/>
    <n v="29"/>
    <s v="Aug"/>
    <n v="1982"/>
  </r>
  <r>
    <s v="Id1175"/>
    <s v="Ethan"/>
    <n v="27.454999999999998"/>
    <n v="6.13"/>
    <s v="No"/>
    <s v="No"/>
    <s v="No"/>
    <n v="2"/>
    <s v="No"/>
    <x v="1"/>
    <x v="1"/>
    <s v="27-12-1972"/>
    <n v="9618"/>
    <s v="tier - 3"/>
    <s v="tier - 3"/>
    <s v="R1016"/>
    <n v="50"/>
    <n v="27"/>
    <s v="Dec"/>
    <n v="1972"/>
  </r>
  <r>
    <s v="Id1176"/>
    <s v="Andrew W"/>
    <n v="23.01"/>
    <n v="6.04"/>
    <s v="Yes"/>
    <s v="No"/>
    <s v="No"/>
    <n v="1"/>
    <s v="No"/>
    <x v="2"/>
    <x v="1"/>
    <s v="15-12-1964"/>
    <n v="9598"/>
    <s v="tier - 3"/>
    <s v="tier - 3"/>
    <s v="R1013"/>
    <n v="58"/>
    <n v="15"/>
    <s v="Dec"/>
    <n v="1964"/>
  </r>
  <r>
    <s v="Id1177"/>
    <s v="Mark G"/>
    <n v="31.39"/>
    <n v="8.85"/>
    <s v="Yes"/>
    <s v="No"/>
    <s v="No"/>
    <n v="0"/>
    <s v="No"/>
    <x v="0"/>
    <x v="0"/>
    <s v="18-10-1981"/>
    <n v="9584"/>
    <s v="tier - 2"/>
    <s v="tier - 1"/>
    <s v="R1021"/>
    <n v="41"/>
    <n v="18"/>
    <s v="Oct"/>
    <n v="1981"/>
  </r>
  <r>
    <s v="Id1178"/>
    <s v="Kasey E."/>
    <n v="34.770000000000003"/>
    <n v="10.54"/>
    <s v="No"/>
    <s v="No"/>
    <s v="No"/>
    <n v="2"/>
    <s v="No"/>
    <x v="0"/>
    <x v="0"/>
    <s v="28-11-1973"/>
    <n v="9584"/>
    <s v="tier - 2"/>
    <s v="tier - 3"/>
    <s v="R1012"/>
    <n v="49"/>
    <n v="28"/>
    <s v="Nov"/>
    <n v="1973"/>
  </r>
  <r>
    <s v="Id1179"/>
    <s v="Jeff"/>
    <n v="24.48"/>
    <n v="4.37"/>
    <s v="Yes"/>
    <s v="No"/>
    <s v="No"/>
    <n v="2"/>
    <s v="No"/>
    <x v="2"/>
    <x v="2"/>
    <s v="04-12-1966"/>
    <n v="9583"/>
    <s v="tier - 3"/>
    <s v="tier - 2"/>
    <s v="R1013"/>
    <n v="56"/>
    <n v="4"/>
    <s v="Dec"/>
    <n v="1966"/>
  </r>
  <r>
    <s v="Id1180"/>
    <s v="Amy"/>
    <n v="22.61"/>
    <n v="9.6300000000000008"/>
    <s v="No"/>
    <s v="No"/>
    <s v="No"/>
    <n v="2"/>
    <s v="No"/>
    <x v="2"/>
    <x v="0"/>
    <s v="01-12-1973"/>
    <n v="9567"/>
    <s v="tier - 2"/>
    <s v="tier - 1"/>
    <s v="R1012"/>
    <n v="49"/>
    <n v="1"/>
    <s v="Dec"/>
    <n v="1973"/>
  </r>
  <r>
    <s v="Id1181"/>
    <s v="Adam"/>
    <n v="34.299999999999997"/>
    <n v="10.37"/>
    <s v="No"/>
    <s v="No"/>
    <s v="No"/>
    <n v="0"/>
    <s v="No"/>
    <x v="0"/>
    <x v="0"/>
    <s v="14-08-1974"/>
    <n v="9563"/>
    <s v="tier - 3"/>
    <s v="tier - 1"/>
    <s v="R1011"/>
    <n v="48"/>
    <n v="14"/>
    <s v="Aug"/>
    <n v="1974"/>
  </r>
  <r>
    <s v="Id1182"/>
    <s v="Kristin M"/>
    <n v="46.09"/>
    <n v="5.44"/>
    <s v="No"/>
    <s v="No"/>
    <s v="No"/>
    <n v="2"/>
    <s v="No"/>
    <x v="0"/>
    <x v="2"/>
    <s v="22-09-1972"/>
    <n v="9550"/>
    <s v="tier - 2"/>
    <s v="tier - 1"/>
    <s v="R1013"/>
    <n v="50"/>
    <n v="22"/>
    <s v="Sep"/>
    <n v="1972"/>
  </r>
  <r>
    <s v="Id1183"/>
    <s v="Mary-Lynn B."/>
    <n v="44.744999999999997"/>
    <n v="5.19"/>
    <s v="No"/>
    <s v="No"/>
    <s v="No"/>
    <n v="2"/>
    <s v="No"/>
    <x v="0"/>
    <x v="2"/>
    <s v="22-09-1972"/>
    <n v="9542"/>
    <s v="tier - 2"/>
    <s v="tier - 1"/>
    <s v="R1024"/>
    <n v="50"/>
    <n v="22"/>
    <s v="Sep"/>
    <n v="1972"/>
  </r>
  <r>
    <s v="Id1184"/>
    <s v="Jamie A"/>
    <n v="26.33"/>
    <n v="11.8"/>
    <s v="Yes"/>
    <s v="No"/>
    <s v="No"/>
    <n v="1"/>
    <s v="No"/>
    <x v="1"/>
    <x v="0"/>
    <s v="28-07-1975"/>
    <n v="9540"/>
    <s v="tier - 2"/>
    <s v="tier - 2"/>
    <s v="R1024"/>
    <n v="47"/>
    <n v="28"/>
    <s v="Jul"/>
    <n v="1975"/>
  </r>
  <r>
    <s v="Id1185"/>
    <s v="Jeffrey A."/>
    <n v="26.6"/>
    <n v="8.3800000000000008"/>
    <s v="No"/>
    <s v="No"/>
    <s v="No"/>
    <n v="2"/>
    <s v="No"/>
    <x v="1"/>
    <x v="0"/>
    <s v="21-12-1973"/>
    <n v="9539"/>
    <s v="tier - 2"/>
    <s v="tier - 3"/>
    <s v="R1021"/>
    <n v="49"/>
    <n v="21"/>
    <s v="Dec"/>
    <n v="1973"/>
  </r>
  <r>
    <s v="Id1186"/>
    <s v="Nicole"/>
    <n v="27.5"/>
    <n v="7.58"/>
    <s v="No"/>
    <s v="No"/>
    <s v="No"/>
    <n v="0"/>
    <s v="No"/>
    <x v="1"/>
    <x v="0"/>
    <s v="29-11-1971"/>
    <n v="9529"/>
    <s v="tier - 2"/>
    <s v="tier - 2"/>
    <s v="R1011"/>
    <n v="51"/>
    <n v="29"/>
    <s v="Nov"/>
    <n v="1971"/>
  </r>
  <r>
    <s v="Id1187"/>
    <s v="Audrey"/>
    <n v="41.55"/>
    <n v="4.6100000000000003"/>
    <s v="No"/>
    <s v="No"/>
    <s v="No"/>
    <n v="1"/>
    <s v="No"/>
    <x v="0"/>
    <x v="2"/>
    <s v="22-08-1992"/>
    <n v="9508"/>
    <s v="tier - 2"/>
    <s v="tier - 1"/>
    <s v="R1012"/>
    <n v="30"/>
    <n v="22"/>
    <s v="Aug"/>
    <n v="1992"/>
  </r>
  <r>
    <s v="Id1188"/>
    <s v="Jacob"/>
    <n v="41.47"/>
    <n v="4.7"/>
    <s v="Yes"/>
    <s v="No"/>
    <s v="Yes"/>
    <n v="1"/>
    <s v="No"/>
    <x v="0"/>
    <x v="2"/>
    <s v="24-08-1969"/>
    <n v="9504"/>
    <s v="tier - 3"/>
    <s v="tier - 2"/>
    <s v="R1013"/>
    <n v="53"/>
    <n v="24"/>
    <s v="Aug"/>
    <n v="1969"/>
  </r>
  <r>
    <s v="Id1189"/>
    <s v="Daniel S"/>
    <n v="24.795000000000002"/>
    <n v="6.05"/>
    <s v="Yes"/>
    <s v="No"/>
    <s v="No"/>
    <n v="0"/>
    <s v="No"/>
    <x v="2"/>
    <x v="1"/>
    <s v="28-11-1976"/>
    <n v="9501"/>
    <s v="tier - 2"/>
    <s v="tier - 3"/>
    <s v="R1017"/>
    <n v="46"/>
    <n v="28"/>
    <s v="Nov"/>
    <n v="1976"/>
  </r>
  <r>
    <s v="Id1190"/>
    <s v="Marc C."/>
    <n v="29.48"/>
    <n v="5.63"/>
    <s v="Yes"/>
    <s v="No"/>
    <s v="Yes"/>
    <n v="1"/>
    <s v="No"/>
    <x v="1"/>
    <x v="2"/>
    <s v="04-06-1969"/>
    <n v="9488"/>
    <s v="tier - 2"/>
    <s v="tier - 2"/>
    <s v="R1013"/>
    <n v="54"/>
    <n v="4"/>
    <s v="Jun"/>
    <n v="1969"/>
  </r>
  <r>
    <s v="Id1191"/>
    <s v="Mark S"/>
    <n v="28.09"/>
    <n v="6.06"/>
    <s v="No"/>
    <s v="No"/>
    <s v="Yes"/>
    <n v="1"/>
    <s v="No"/>
    <x v="1"/>
    <x v="1"/>
    <s v="17-07-1979"/>
    <n v="9454"/>
    <s v="tier - 2"/>
    <s v="tier - 2"/>
    <s v="R1021"/>
    <n v="43"/>
    <n v="17"/>
    <s v="Jul"/>
    <n v="1979"/>
  </r>
  <r>
    <s v="Id1192"/>
    <s v="Dan"/>
    <n v="32.729999999999997"/>
    <n v="5.19"/>
    <s v="No"/>
    <s v="No"/>
    <s v="No"/>
    <n v="1"/>
    <s v="No"/>
    <x v="0"/>
    <x v="2"/>
    <s v="14-11-1987"/>
    <n v="9448"/>
    <s v="tier - 2"/>
    <s v="tier - 3"/>
    <s v="R1021"/>
    <n v="35"/>
    <n v="14"/>
    <s v="Nov"/>
    <n v="1987"/>
  </r>
  <r>
    <s v="Id1193"/>
    <s v="Gabriela"/>
    <n v="27.36"/>
    <n v="8.9600000000000009"/>
    <s v="No"/>
    <s v="No"/>
    <s v="No"/>
    <n v="0"/>
    <s v="No"/>
    <x v="1"/>
    <x v="0"/>
    <s v="08-06-1974"/>
    <n v="9447"/>
    <s v="tier - 2"/>
    <s v="tier - 3"/>
    <s v="R1024"/>
    <n v="49"/>
    <n v="8"/>
    <s v="Jun"/>
    <n v="1974"/>
  </r>
  <r>
    <s v="Id1194"/>
    <s v="Amanda"/>
    <n v="27.265000000000001"/>
    <n v="11.39"/>
    <s v="No"/>
    <s v="No"/>
    <s v="No"/>
    <n v="0"/>
    <s v="No"/>
    <x v="1"/>
    <x v="0"/>
    <s v="27-11-1974"/>
    <n v="9447"/>
    <s v="tier - 2"/>
    <s v="tier - 1"/>
    <s v="R1024"/>
    <n v="48"/>
    <n v="27"/>
    <s v="Nov"/>
    <n v="1974"/>
  </r>
  <r>
    <s v="Id1195"/>
    <s v="Dara"/>
    <n v="48.07"/>
    <n v="4.0599999999999996"/>
    <s v="Yes"/>
    <s v="No"/>
    <s v="No"/>
    <n v="0"/>
    <s v="No"/>
    <x v="0"/>
    <x v="2"/>
    <s v="03-11-1976"/>
    <n v="9433"/>
    <s v="tier - 2"/>
    <s v="tier - 1"/>
    <s v="R1024"/>
    <n v="46"/>
    <n v="3"/>
    <s v="Nov"/>
    <n v="1976"/>
  </r>
  <r>
    <s v="Id1196"/>
    <s v="Rachelle R"/>
    <n v="30.8"/>
    <n v="5.23"/>
    <s v="Yes"/>
    <s v="No"/>
    <s v="No"/>
    <n v="0"/>
    <s v="No"/>
    <x v="0"/>
    <x v="2"/>
    <s v="30-10-1976"/>
    <n v="9415"/>
    <s v="tier - 2"/>
    <s v="tier - 2"/>
    <s v="R1011"/>
    <n v="46"/>
    <n v="30"/>
    <s v="Oct"/>
    <n v="1976"/>
  </r>
  <r>
    <s v="Id1197"/>
    <s v="Brenda J"/>
    <n v="32.299999999999997"/>
    <n v="5.05"/>
    <s v="Yes"/>
    <s v="No"/>
    <s v="No"/>
    <n v="0"/>
    <s v="No"/>
    <x v="0"/>
    <x v="2"/>
    <s v="17-10-1976"/>
    <n v="9411"/>
    <s v="tier - 2"/>
    <s v="tier - 3"/>
    <s v="R1024"/>
    <n v="46"/>
    <n v="17"/>
    <s v="Oct"/>
    <n v="1976"/>
  </r>
  <r>
    <s v="Id1198"/>
    <s v="Tim"/>
    <n v="39.700000000000003"/>
    <n v="7.34"/>
    <s v="No"/>
    <s v="No"/>
    <s v="No"/>
    <n v="0"/>
    <s v="No"/>
    <x v="0"/>
    <x v="0"/>
    <s v="20-10-1971"/>
    <n v="9391"/>
    <s v="tier - 3"/>
    <s v="tier - 3"/>
    <s v="R1011"/>
    <n v="51"/>
    <n v="20"/>
    <s v="Oct"/>
    <n v="1971"/>
  </r>
  <r>
    <s v="Id1199"/>
    <s v="Sylvain"/>
    <n v="35.97"/>
    <n v="8.1300000000000008"/>
    <s v="No"/>
    <s v="No"/>
    <s v="No"/>
    <n v="0"/>
    <s v="No"/>
    <x v="0"/>
    <x v="0"/>
    <s v="29-12-1971"/>
    <n v="9386"/>
    <s v="tier - 3"/>
    <s v="tier - 2"/>
    <s v="R1013"/>
    <n v="51"/>
    <n v="29"/>
    <s v="Dec"/>
    <n v="1971"/>
  </r>
  <r>
    <s v="Id1200"/>
    <s v="Lisa M"/>
    <n v="25.86"/>
    <n v="6.68"/>
    <s v="Yes"/>
    <s v="No"/>
    <s v="No"/>
    <n v="1"/>
    <s v="No"/>
    <x v="1"/>
    <x v="0"/>
    <s v="02-12-1975"/>
    <n v="9381"/>
    <s v="tier - 2"/>
    <s v="tier - 2"/>
    <s v="R1024"/>
    <n v="47"/>
    <n v="2"/>
    <s v="Dec"/>
    <n v="1975"/>
  </r>
  <r>
    <s v="Id1201"/>
    <s v="Ryan"/>
    <n v="30.03"/>
    <n v="11.51"/>
    <s v="No"/>
    <s v="No"/>
    <s v="No"/>
    <n v="0"/>
    <s v="No"/>
    <x v="0"/>
    <x v="0"/>
    <s v="26-11-1971"/>
    <n v="9378"/>
    <s v="tier - 2"/>
    <s v="tier - 1"/>
    <s v="R1013"/>
    <n v="51"/>
    <n v="26"/>
    <s v="Nov"/>
    <n v="1971"/>
  </r>
  <r>
    <s v="Id1202"/>
    <s v="Kaitlin M"/>
    <n v="25.76"/>
    <n v="6.02"/>
    <s v="Yes"/>
    <s v="No"/>
    <s v="Yes"/>
    <n v="1"/>
    <s v="No"/>
    <x v="1"/>
    <x v="1"/>
    <s v="24-11-1969"/>
    <n v="9377"/>
    <s v="tier - 2"/>
    <s v="tier - 3"/>
    <s v="R1013"/>
    <n v="53"/>
    <n v="24"/>
    <s v="Nov"/>
    <n v="1969"/>
  </r>
  <r>
    <s v="Id1203"/>
    <s v="William R."/>
    <n v="22.42"/>
    <n v="7.96"/>
    <s v="No"/>
    <s v="No"/>
    <s v="No"/>
    <n v="0"/>
    <s v="No"/>
    <x v="2"/>
    <x v="0"/>
    <s v="08-10-1971"/>
    <n v="9361"/>
    <s v="tier - 3"/>
    <s v="tier - 1"/>
    <s v="R1016"/>
    <n v="51"/>
    <n v="8"/>
    <s v="Oct"/>
    <n v="1971"/>
  </r>
  <r>
    <s v="Id1204"/>
    <s v="Bruce"/>
    <n v="33.18"/>
    <n v="6.01"/>
    <s v="Yes"/>
    <s v="No"/>
    <s v="No"/>
    <n v="1"/>
    <s v="No"/>
    <x v="0"/>
    <x v="1"/>
    <s v="01-07-1988"/>
    <n v="9344"/>
    <s v="tier - 2"/>
    <s v="tier - 1"/>
    <s v="R1021"/>
    <n v="34"/>
    <n v="1"/>
    <s v="Jul"/>
    <n v="1988"/>
  </r>
  <r>
    <s v="Id1205"/>
    <s v="Veronica"/>
    <n v="43.04"/>
    <n v="5.9"/>
    <s v="Yes"/>
    <s v="No"/>
    <s v="No"/>
    <n v="0"/>
    <s v="No"/>
    <x v="0"/>
    <x v="1"/>
    <s v="12-10-1996"/>
    <n v="9339"/>
    <s v="tier - 2"/>
    <s v="tier - 1"/>
    <s v="R1026"/>
    <n v="26"/>
    <n v="12"/>
    <s v="Oct"/>
    <n v="1996"/>
  </r>
  <r>
    <s v="Id1206"/>
    <s v="Warren"/>
    <n v="34.15"/>
    <n v="4.49"/>
    <s v="Yes"/>
    <s v="No"/>
    <s v="No"/>
    <n v="1"/>
    <s v="No"/>
    <x v="0"/>
    <x v="2"/>
    <s v="09-07-1988"/>
    <n v="9320"/>
    <s v="tier - 2"/>
    <s v="tier - 1"/>
    <s v="R1012"/>
    <n v="34"/>
    <n v="9"/>
    <s v="Jul"/>
    <n v="1988"/>
  </r>
  <r>
    <s v="Id1207"/>
    <s v="Daniela"/>
    <n v="25.78"/>
    <n v="6.25"/>
    <s v="No"/>
    <s v="No"/>
    <s v="No"/>
    <n v="0"/>
    <s v="No"/>
    <x v="1"/>
    <x v="1"/>
    <s v="12-10-1977"/>
    <n v="9315"/>
    <s v="tier - 2"/>
    <s v="tier - 1"/>
    <s v="R1024"/>
    <n v="45"/>
    <n v="12"/>
    <s v="Oct"/>
    <n v="1977"/>
  </r>
  <r>
    <s v="Id1208"/>
    <s v="Deirdre A"/>
    <n v="21.02"/>
    <n v="9.6199999999999992"/>
    <s v="Yes"/>
    <s v="No"/>
    <s v="Yes"/>
    <n v="1"/>
    <s v="No"/>
    <x v="2"/>
    <x v="0"/>
    <s v="08-06-1963"/>
    <n v="9311"/>
    <s v="tier - 3"/>
    <s v="tier - 1"/>
    <s v="R1013"/>
    <n v="60"/>
    <n v="8"/>
    <s v="Jun"/>
    <n v="1963"/>
  </r>
  <r>
    <s v="Id1209"/>
    <s v="Mathias"/>
    <n v="37.51"/>
    <n v="11.06"/>
    <s v="No"/>
    <s v="No"/>
    <s v="No"/>
    <n v="2"/>
    <s v="No"/>
    <x v="0"/>
    <x v="0"/>
    <s v="16-10-1973"/>
    <n v="9305"/>
    <s v="tier - 3"/>
    <s v="tier - 3"/>
    <s v="R1013"/>
    <n v="49"/>
    <n v="16"/>
    <s v="Oct"/>
    <n v="1973"/>
  </r>
  <r>
    <s v="Id1210"/>
    <s v="Matthew"/>
    <n v="25.745000000000001"/>
    <n v="6.11"/>
    <s v="Yes"/>
    <s v="No"/>
    <s v="No"/>
    <n v="0"/>
    <s v="No"/>
    <x v="1"/>
    <x v="1"/>
    <s v="03-11-1976"/>
    <n v="9302"/>
    <s v="tier - 2"/>
    <s v="tier - 1"/>
    <s v="R1012"/>
    <n v="46"/>
    <n v="3"/>
    <s v="Nov"/>
    <n v="1976"/>
  </r>
  <r>
    <s v="Id1211"/>
    <s v="Kurt"/>
    <n v="31.35"/>
    <n v="11.49"/>
    <s v="No"/>
    <s v="No"/>
    <s v="No"/>
    <n v="2"/>
    <s v="No"/>
    <x v="0"/>
    <x v="0"/>
    <s v="18-09-1973"/>
    <n v="9290"/>
    <s v="tier - 3"/>
    <s v="tier - 3"/>
    <s v="R1016"/>
    <n v="49"/>
    <n v="18"/>
    <s v="Sep"/>
    <n v="1973"/>
  </r>
  <r>
    <s v="Id1212"/>
    <s v="Samuel"/>
    <n v="29.83"/>
    <n v="8.68"/>
    <s v="No"/>
    <s v="No"/>
    <s v="No"/>
    <n v="2"/>
    <s v="No"/>
    <x v="1"/>
    <x v="0"/>
    <s v="16-10-1973"/>
    <n v="9288"/>
    <s v="tier - 2"/>
    <s v="tier - 3"/>
    <s v="R1018"/>
    <n v="49"/>
    <n v="16"/>
    <s v="Oct"/>
    <n v="1973"/>
  </r>
  <r>
    <s v="Id1213"/>
    <s v="Emily"/>
    <n v="25.49"/>
    <n v="5.68"/>
    <s v="Yes"/>
    <s v="No"/>
    <s v="Yes"/>
    <n v="1"/>
    <s v="No"/>
    <x v="1"/>
    <x v="2"/>
    <s v="26-11-1969"/>
    <n v="9286"/>
    <s v="tier - 2"/>
    <s v="tier - 3"/>
    <s v="R1013"/>
    <n v="53"/>
    <n v="26"/>
    <s v="Nov"/>
    <n v="1969"/>
  </r>
  <r>
    <s v="Id1214"/>
    <s v="Tiffany"/>
    <n v="34.1"/>
    <n v="8.4499999999999993"/>
    <s v="No"/>
    <s v="No"/>
    <s v="No"/>
    <n v="0"/>
    <s v="No"/>
    <x v="0"/>
    <x v="0"/>
    <s v="02-07-1971"/>
    <n v="9284"/>
    <s v="tier - 2"/>
    <s v="tier - 3"/>
    <s v="R1013"/>
    <n v="51"/>
    <n v="2"/>
    <s v="Jul"/>
    <n v="1971"/>
  </r>
  <r>
    <s v="Id1215"/>
    <s v="Alex F"/>
    <n v="25.84"/>
    <n v="8.51"/>
    <s v="No"/>
    <s v="No"/>
    <s v="No"/>
    <n v="2"/>
    <s v="No"/>
    <x v="1"/>
    <x v="0"/>
    <s v="27-10-1973"/>
    <n v="9282"/>
    <s v="tier - 3"/>
    <s v="tier - 2"/>
    <s v="R1016"/>
    <n v="49"/>
    <n v="27"/>
    <s v="Oct"/>
    <n v="1973"/>
  </r>
  <r>
    <s v="Id1216"/>
    <s v="Alice"/>
    <n v="20.6"/>
    <n v="7.62"/>
    <s v="No"/>
    <s v="No"/>
    <s v="No"/>
    <n v="0"/>
    <s v="No"/>
    <x v="2"/>
    <x v="0"/>
    <s v="06-08-1971"/>
    <n v="9265"/>
    <s v="tier - 2"/>
    <s v="tier - 1"/>
    <s v="R1011"/>
    <n v="51"/>
    <n v="6"/>
    <s v="Aug"/>
    <n v="1971"/>
  </r>
  <r>
    <s v="Id1217"/>
    <s v="Allison M."/>
    <n v="28.88"/>
    <n v="10.18"/>
    <s v="No"/>
    <s v="No"/>
    <s v="No"/>
    <n v="0"/>
    <s v="No"/>
    <x v="1"/>
    <x v="0"/>
    <s v="21-08-1974"/>
    <n v="9250"/>
    <s v="tier - 2"/>
    <s v="tier - 1"/>
    <s v="R1012"/>
    <n v="48"/>
    <n v="21"/>
    <s v="Aug"/>
    <n v="1974"/>
  </r>
  <r>
    <s v="Id1218"/>
    <s v="Johannes Fiskerstand"/>
    <n v="28.24"/>
    <n v="5.36"/>
    <s v="No"/>
    <s v="No"/>
    <s v="No"/>
    <n v="0"/>
    <s v="No"/>
    <x v="1"/>
    <x v="2"/>
    <s v="05-10-1980"/>
    <n v="9248"/>
    <s v="tier - 2"/>
    <s v="tier - 1"/>
    <s v="R1021"/>
    <n v="42"/>
    <n v="5"/>
    <s v="Oct"/>
    <n v="1980"/>
  </r>
  <r>
    <s v="Id1219"/>
    <s v="Stephen"/>
    <n v="25.46"/>
    <n v="11.78"/>
    <s v="Yes"/>
    <s v="No"/>
    <s v="No"/>
    <n v="1"/>
    <s v="No"/>
    <x v="1"/>
    <x v="0"/>
    <s v="06-12-1975"/>
    <n v="9225"/>
    <s v="tier - 3"/>
    <s v="tier - 3"/>
    <s v="R1015"/>
    <n v="47"/>
    <n v="6"/>
    <s v="Dec"/>
    <n v="1975"/>
  </r>
  <r>
    <s v="Id1220"/>
    <s v="Jon M"/>
    <n v="29.64"/>
    <n v="10.82"/>
    <s v="Yes"/>
    <s v="No"/>
    <s v="No"/>
    <n v="0"/>
    <s v="No"/>
    <x v="1"/>
    <x v="0"/>
    <s v="05-12-1981"/>
    <n v="9222"/>
    <s v="tier - 2"/>
    <s v="tier - 3"/>
    <s v="R1019"/>
    <n v="41"/>
    <n v="5"/>
    <s v="Dec"/>
    <n v="1981"/>
  </r>
  <r>
    <s v="Id1221"/>
    <s v="Fasil"/>
    <n v="31.27"/>
    <n v="7.73"/>
    <s v="Yes"/>
    <s v="No"/>
    <s v="No"/>
    <n v="1"/>
    <s v="No"/>
    <x v="0"/>
    <x v="0"/>
    <s v="25-12-1986"/>
    <n v="9210"/>
    <s v="tier - 2"/>
    <s v="tier - 3"/>
    <s v="R1021"/>
    <n v="36"/>
    <n v="25"/>
    <s v="Dec"/>
    <n v="1986"/>
  </r>
  <r>
    <s v="Id1222"/>
    <s v="Megan C."/>
    <n v="19.95"/>
    <n v="6.24"/>
    <s v="Yes"/>
    <s v="No"/>
    <s v="No"/>
    <n v="0"/>
    <s v="No"/>
    <x v="2"/>
    <x v="1"/>
    <s v="10-09-1976"/>
    <n v="9194"/>
    <s v="tier - 2"/>
    <s v="tier - 1"/>
    <s v="R1012"/>
    <n v="46"/>
    <n v="10"/>
    <s v="Sep"/>
    <n v="1976"/>
  </r>
  <r>
    <s v="Id1223"/>
    <s v="Lisa J."/>
    <n v="21.3"/>
    <n v="10.42"/>
    <s v="No"/>
    <s v="No"/>
    <s v="No"/>
    <n v="2"/>
    <s v="No"/>
    <x v="2"/>
    <x v="0"/>
    <s v="25-12-1973"/>
    <n v="9182"/>
    <s v="tier - 2"/>
    <s v="tier - 3"/>
    <s v="R1011"/>
    <n v="49"/>
    <n v="25"/>
    <s v="Dec"/>
    <n v="1973"/>
  </r>
  <r>
    <s v="Id1224"/>
    <s v="Doron P"/>
    <n v="31.635000000000002"/>
    <n v="11.11"/>
    <s v="No"/>
    <s v="No"/>
    <s v="No"/>
    <n v="0"/>
    <s v="No"/>
    <x v="0"/>
    <x v="0"/>
    <s v="29-12-1971"/>
    <n v="9174"/>
    <s v="tier - 3"/>
    <s v="tier - 1"/>
    <s v="R1012"/>
    <n v="51"/>
    <n v="29"/>
    <s v="Dec"/>
    <n v="1971"/>
  </r>
  <r>
    <s v="Id1225"/>
    <s v="Katharina"/>
    <n v="23.9"/>
    <n v="7.67"/>
    <s v="Yes"/>
    <s v="No"/>
    <s v="No"/>
    <n v="2"/>
    <s v="No"/>
    <x v="2"/>
    <x v="0"/>
    <s v="24-10-1970"/>
    <n v="9172"/>
    <s v="tier - 2"/>
    <s v="tier - 2"/>
    <s v="R1012"/>
    <n v="52"/>
    <n v="24"/>
    <s v="Oct"/>
    <n v="1970"/>
  </r>
  <r>
    <s v="Id1226"/>
    <s v="Carl"/>
    <n v="34.15"/>
    <n v="6.15"/>
    <s v="No"/>
    <s v="No"/>
    <s v="No"/>
    <n v="0"/>
    <s v="No"/>
    <x v="0"/>
    <x v="1"/>
    <s v="23-08-1990"/>
    <n v="9160"/>
    <s v="tier - 2"/>
    <s v="tier - 2"/>
    <s v="R1021"/>
    <n v="32"/>
    <n v="23"/>
    <s v="Aug"/>
    <n v="1990"/>
  </r>
  <r>
    <s v="Id1227"/>
    <s v="Kelsey J."/>
    <n v="28.71"/>
    <n v="5.71"/>
    <s v="No"/>
    <s v="No"/>
    <s v="No"/>
    <n v="0"/>
    <s v="No"/>
    <x v="1"/>
    <x v="1"/>
    <s v="08-12-1982"/>
    <n v="9148"/>
    <s v="tier - 2"/>
    <s v="tier - 1"/>
    <s v="R1012"/>
    <n v="40"/>
    <n v="8"/>
    <s v="Dec"/>
    <n v="1982"/>
  </r>
  <r>
    <s v="Id1228"/>
    <s v="Stephen A."/>
    <n v="36.700000000000003"/>
    <n v="8.6999999999999993"/>
    <s v="Yes"/>
    <s v="No"/>
    <s v="No"/>
    <n v="2"/>
    <s v="No"/>
    <x v="0"/>
    <x v="0"/>
    <s v="18-10-1970"/>
    <n v="9145"/>
    <s v="tier - 3"/>
    <s v="tier - 2"/>
    <s v="R1011"/>
    <n v="52"/>
    <n v="18"/>
    <s v="Oct"/>
    <n v="1970"/>
  </r>
  <r>
    <s v="Id1229"/>
    <s v="Dan"/>
    <n v="34.1"/>
    <n v="9.0399999999999991"/>
    <s v="Yes"/>
    <s v="No"/>
    <s v="No"/>
    <n v="2"/>
    <s v="No"/>
    <x v="0"/>
    <x v="0"/>
    <s v="12-08-1970"/>
    <n v="9141"/>
    <s v="tier - 3"/>
    <s v="tier - 3"/>
    <s v="R1013"/>
    <n v="52"/>
    <n v="12"/>
    <s v="Aug"/>
    <n v="1970"/>
  </r>
  <r>
    <s v="Id1230"/>
    <s v="Katie C"/>
    <n v="25.7"/>
    <n v="5.61"/>
    <s v="No"/>
    <s v="No"/>
    <s v="No"/>
    <n v="0"/>
    <s v="No"/>
    <x v="1"/>
    <x v="2"/>
    <s v="02-12-1977"/>
    <n v="9102"/>
    <s v="tier - 2"/>
    <s v="tier - 1"/>
    <s v="R1011"/>
    <n v="45"/>
    <n v="2"/>
    <s v="Dec"/>
    <n v="1977"/>
  </r>
  <r>
    <s v="Id1231"/>
    <s v="Melissa K"/>
    <n v="21.68"/>
    <n v="8.1199999999999992"/>
    <s v="No"/>
    <s v="No"/>
    <s v="No"/>
    <n v="0"/>
    <s v="No"/>
    <x v="2"/>
    <x v="0"/>
    <s v="09-11-1965"/>
    <n v="9096"/>
    <s v="tier - 3"/>
    <s v="tier - 1"/>
    <s v="R1011"/>
    <n v="57"/>
    <n v="9"/>
    <s v="Nov"/>
    <n v="1965"/>
  </r>
  <r>
    <s v="Id1232"/>
    <s v="Kara H"/>
    <n v="25.175000000000001"/>
    <n v="4.74"/>
    <s v="No"/>
    <s v="No"/>
    <s v="No"/>
    <n v="0"/>
    <s v="No"/>
    <x v="1"/>
    <x v="2"/>
    <s v="04-11-1977"/>
    <n v="9095"/>
    <s v="tier - 2"/>
    <s v="tier - 2"/>
    <s v="R1024"/>
    <n v="45"/>
    <n v="4"/>
    <s v="Nov"/>
    <n v="1977"/>
  </r>
  <r>
    <s v="Id1233"/>
    <s v="Juan Carlos"/>
    <n v="44.77"/>
    <n v="4.0599999999999996"/>
    <s v="No"/>
    <s v="No"/>
    <s v="No"/>
    <n v="2"/>
    <s v="No"/>
    <x v="0"/>
    <x v="2"/>
    <s v="02-12-1972"/>
    <n v="9059"/>
    <s v="tier - 3"/>
    <s v="tier - 2"/>
    <s v="R1013"/>
    <n v="50"/>
    <n v="2"/>
    <s v="Dec"/>
    <n v="1972"/>
  </r>
  <r>
    <s v="Id1234"/>
    <s v="John III"/>
    <n v="37.07"/>
    <n v="5.69"/>
    <s v="No"/>
    <s v="No"/>
    <s v="No"/>
    <n v="2"/>
    <s v="No"/>
    <x v="0"/>
    <x v="2"/>
    <s v="07-12-1972"/>
    <n v="9048"/>
    <s v="tier - 2"/>
    <s v="tier - 2"/>
    <s v="R1013"/>
    <n v="50"/>
    <n v="7"/>
    <s v="Dec"/>
    <n v="1972"/>
  </r>
  <r>
    <s v="Id1235"/>
    <s v="Sarah M"/>
    <n v="39.799999999999997"/>
    <n v="5.66"/>
    <s v="No"/>
    <s v="No"/>
    <s v="Yes"/>
    <n v="1"/>
    <s v="No"/>
    <x v="0"/>
    <x v="2"/>
    <s v="01-12-1993"/>
    <n v="9010"/>
    <s v="tier - 2"/>
    <s v="tier - 3"/>
    <s v="R1026"/>
    <n v="29"/>
    <n v="1"/>
    <s v="Dec"/>
    <n v="1993"/>
  </r>
  <r>
    <s v="Id1236"/>
    <s v="Kristin C"/>
    <n v="26.36"/>
    <n v="4.32"/>
    <s v="No"/>
    <s v="No"/>
    <s v="Yes"/>
    <n v="1"/>
    <s v="No"/>
    <x v="1"/>
    <x v="2"/>
    <s v="16-12-1979"/>
    <n v="8998"/>
    <s v="tier - 2"/>
    <s v="tier - 1"/>
    <s v="R1025"/>
    <n v="43"/>
    <n v="16"/>
    <s v="Dec"/>
    <n v="1979"/>
  </r>
  <r>
    <s v="Id1237"/>
    <s v="Casey M."/>
    <n v="29.925000000000001"/>
    <n v="8.2899999999999991"/>
    <s v="No"/>
    <s v="No"/>
    <s v="No"/>
    <n v="2"/>
    <s v="No"/>
    <x v="1"/>
    <x v="0"/>
    <s v="11-10-1973"/>
    <n v="8988"/>
    <s v="tier - 2"/>
    <s v="tier - 1"/>
    <s v="R1012"/>
    <n v="49"/>
    <n v="11"/>
    <s v="Oct"/>
    <n v="1973"/>
  </r>
  <r>
    <s v="Id1238"/>
    <s v="Samuel"/>
    <n v="37.29"/>
    <n v="10.46"/>
    <s v="No"/>
    <s v="No"/>
    <s v="No"/>
    <n v="0"/>
    <s v="No"/>
    <x v="0"/>
    <x v="0"/>
    <s v="21-07-1974"/>
    <n v="8978"/>
    <s v="tier - 2"/>
    <s v="tier - 2"/>
    <s v="R1013"/>
    <n v="48"/>
    <n v="21"/>
    <s v="Jul"/>
    <n v="1974"/>
  </r>
  <r>
    <s v="Id1239"/>
    <s v="Braulio"/>
    <n v="30.2"/>
    <n v="11.96"/>
    <s v="No"/>
    <s v="No"/>
    <s v="No"/>
    <n v="0"/>
    <s v="No"/>
    <x v="0"/>
    <x v="0"/>
    <s v="08-09-1974"/>
    <n v="8968"/>
    <s v="tier - 3"/>
    <s v="tier - 2"/>
    <s v="R1011"/>
    <n v="48"/>
    <n v="8"/>
    <s v="Sep"/>
    <n v="1974"/>
  </r>
  <r>
    <s v="Id1240"/>
    <s v="Anne-Marie"/>
    <n v="24.225000000000001"/>
    <n v="4.25"/>
    <s v="Yes"/>
    <s v="No"/>
    <s v="Yes"/>
    <n v="1"/>
    <s v="No"/>
    <x v="2"/>
    <x v="2"/>
    <s v="15-07-1983"/>
    <n v="8966"/>
    <s v="tier - 2"/>
    <s v="tier - 3"/>
    <s v="R1012"/>
    <n v="39"/>
    <n v="15"/>
    <s v="Jul"/>
    <n v="1983"/>
  </r>
  <r>
    <s v="Id1241"/>
    <s v="Samuel K."/>
    <n v="31.445"/>
    <n v="8.33"/>
    <s v="No"/>
    <s v="No"/>
    <s v="No"/>
    <n v="0"/>
    <s v="No"/>
    <x v="0"/>
    <x v="0"/>
    <s v="17-08-1974"/>
    <n v="8964"/>
    <s v="tier - 3"/>
    <s v="tier - 2"/>
    <s v="R1016"/>
    <n v="48"/>
    <n v="17"/>
    <s v="Aug"/>
    <n v="1974"/>
  </r>
  <r>
    <s v="Id1242"/>
    <s v="Yuki"/>
    <n v="38.880000000000003"/>
    <n v="4.29"/>
    <s v="No"/>
    <s v="No"/>
    <s v="No"/>
    <n v="1"/>
    <s v="No"/>
    <x v="0"/>
    <x v="2"/>
    <s v="27-09-1992"/>
    <n v="8955"/>
    <s v="tier - 2"/>
    <s v="tier - 3"/>
    <s v="R1026"/>
    <n v="30"/>
    <n v="27"/>
    <s v="Sep"/>
    <n v="1992"/>
  </r>
  <r>
    <s v="Id1243"/>
    <s v="Rafer"/>
    <n v="43.89"/>
    <n v="6.32"/>
    <s v="Yes"/>
    <s v="No"/>
    <s v="No"/>
    <n v="0"/>
    <s v="No"/>
    <x v="0"/>
    <x v="1"/>
    <s v="25-12-1976"/>
    <n v="8944"/>
    <s v="tier - 3"/>
    <s v="tier - 2"/>
    <s v="R1013"/>
    <n v="46"/>
    <n v="25"/>
    <s v="Dec"/>
    <n v="1976"/>
  </r>
  <r>
    <s v="Id1244"/>
    <s v="Claire"/>
    <n v="25.6"/>
    <n v="5.65"/>
    <s v="No"/>
    <s v="No"/>
    <s v="No"/>
    <n v="2"/>
    <s v="No"/>
    <x v="1"/>
    <x v="2"/>
    <s v="06-06-1972"/>
    <n v="8932"/>
    <s v="tier - 2"/>
    <s v="tier - 1"/>
    <s v="R1011"/>
    <n v="51"/>
    <n v="6"/>
    <s v="Jun"/>
    <n v="1972"/>
  </r>
  <r>
    <s v="Id1245"/>
    <s v="Erynn J."/>
    <n v="29.545000000000002"/>
    <n v="8.41"/>
    <s v="Yes"/>
    <s v="No"/>
    <s v="No"/>
    <n v="1"/>
    <s v="No"/>
    <x v="1"/>
    <x v="0"/>
    <s v="07-07-1975"/>
    <n v="8931"/>
    <s v="tier - 2"/>
    <s v="tier - 2"/>
    <s v="R1012"/>
    <n v="47"/>
    <n v="7"/>
    <s v="Jul"/>
    <n v="1975"/>
  </r>
  <r>
    <s v="Id1246"/>
    <s v="Mahesh"/>
    <n v="23.25"/>
    <n v="11.96"/>
    <s v="Yes"/>
    <s v="No"/>
    <s v="No"/>
    <n v="0"/>
    <s v="No"/>
    <x v="2"/>
    <x v="0"/>
    <s v="06-09-1967"/>
    <n v="8908"/>
    <s v="tier - 3"/>
    <s v="tier - 2"/>
    <s v="R1013"/>
    <n v="55"/>
    <n v="6"/>
    <s v="Sep"/>
    <n v="1967"/>
  </r>
  <r>
    <s v="Id1247"/>
    <s v="Stanley"/>
    <n v="43.95"/>
    <n v="5.17"/>
    <s v="Yes"/>
    <s v="No"/>
    <s v="Yes"/>
    <n v="1"/>
    <s v="No"/>
    <x v="0"/>
    <x v="2"/>
    <s v="28-11-1997"/>
    <n v="8906"/>
    <s v="tier - 2"/>
    <s v="tier - 2"/>
    <s v="R1012"/>
    <n v="25"/>
    <n v="28"/>
    <s v="Nov"/>
    <n v="1997"/>
  </r>
  <r>
    <s v="Id1248"/>
    <s v="Gregory"/>
    <n v="21.85"/>
    <n v="8.76"/>
    <s v="No"/>
    <s v="No"/>
    <s v="No"/>
    <n v="0"/>
    <s v="No"/>
    <x v="2"/>
    <x v="0"/>
    <s v="16-12-1978"/>
    <n v="8891"/>
    <s v="tier - 2"/>
    <s v="tier - 3"/>
    <s v="R1017"/>
    <n v="44"/>
    <n v="16"/>
    <s v="Dec"/>
    <n v="1978"/>
  </r>
  <r>
    <s v="Id1249"/>
    <s v="Eric"/>
    <n v="25.73"/>
    <n v="7.99"/>
    <s v="No"/>
    <s v="No"/>
    <s v="No"/>
    <n v="2"/>
    <s v="No"/>
    <x v="1"/>
    <x v="0"/>
    <s v="09-09-1973"/>
    <n v="8891"/>
    <s v="tier - 2"/>
    <s v="tier - 3"/>
    <s v="R1012"/>
    <n v="49"/>
    <n v="9"/>
    <s v="Sep"/>
    <n v="1973"/>
  </r>
  <r>
    <s v="Id1250"/>
    <s v="Rachel M"/>
    <n v="32.229999999999997"/>
    <n v="8.59"/>
    <s v="No"/>
    <s v="No"/>
    <s v="No"/>
    <n v="0"/>
    <s v="No"/>
    <x v="0"/>
    <x v="0"/>
    <s v="18-06-1974"/>
    <n v="8871"/>
    <s v="tier - 2"/>
    <s v="tier - 3"/>
    <s v="R1013"/>
    <n v="48"/>
    <n v="18"/>
    <s v="Jun"/>
    <n v="1974"/>
  </r>
  <r>
    <s v="Id1251"/>
    <s v="Fritz"/>
    <n v="32.204999999999998"/>
    <n v="6.14"/>
    <s v="No"/>
    <s v="No"/>
    <s v="No"/>
    <n v="2"/>
    <s v="No"/>
    <x v="0"/>
    <x v="1"/>
    <s v="22-11-1972"/>
    <n v="8835"/>
    <s v="tier - 3"/>
    <s v="tier - 2"/>
    <s v="R1012"/>
    <n v="50"/>
    <n v="22"/>
    <s v="Nov"/>
    <n v="1972"/>
  </r>
  <r>
    <s v="Id1252"/>
    <s v="Brad"/>
    <n v="26.41"/>
    <n v="4.08"/>
    <s v="No"/>
    <s v="No"/>
    <s v="No"/>
    <n v="2"/>
    <s v="No"/>
    <x v="1"/>
    <x v="2"/>
    <s v="14-11-1972"/>
    <n v="8827"/>
    <s v="tier - 3"/>
    <s v="tier - 1"/>
    <s v="R1012"/>
    <n v="50"/>
    <n v="14"/>
    <s v="Nov"/>
    <n v="1972"/>
  </r>
  <r>
    <s v="Id1253"/>
    <s v="Claire M"/>
    <n v="30.2"/>
    <n v="6.25"/>
    <s v="Yes"/>
    <s v="No"/>
    <s v="No"/>
    <n v="0"/>
    <s v="No"/>
    <x v="0"/>
    <x v="1"/>
    <s v="14-07-1976"/>
    <n v="8825"/>
    <s v="tier - 2"/>
    <s v="tier - 3"/>
    <s v="R1011"/>
    <n v="46"/>
    <n v="14"/>
    <s v="Jul"/>
    <n v="1976"/>
  </r>
  <r>
    <s v="Id1254"/>
    <s v="Jennifer"/>
    <n v="31.26"/>
    <n v="5.94"/>
    <s v="Yes"/>
    <s v="No"/>
    <s v="No"/>
    <n v="1"/>
    <s v="No"/>
    <x v="0"/>
    <x v="1"/>
    <s v="22-08-1988"/>
    <n v="8824"/>
    <s v="tier - 2"/>
    <s v="tier - 1"/>
    <s v="R1025"/>
    <n v="34"/>
    <n v="22"/>
    <s v="Aug"/>
    <n v="1988"/>
  </r>
  <r>
    <s v="Id1255"/>
    <s v="Maria S."/>
    <n v="33.725000000000001"/>
    <n v="6.45"/>
    <s v="Yes"/>
    <s v="No"/>
    <s v="No"/>
    <n v="0"/>
    <s v="No"/>
    <x v="0"/>
    <x v="1"/>
    <s v="19-10-1976"/>
    <n v="8824"/>
    <s v="tier - 2"/>
    <s v="tier - 3"/>
    <s v="R1024"/>
    <n v="46"/>
    <n v="19"/>
    <s v="Oct"/>
    <n v="1976"/>
  </r>
  <r>
    <s v="Id1256"/>
    <s v="Katherine E"/>
    <n v="28.9"/>
    <n v="5.74"/>
    <s v="Yes"/>
    <s v="No"/>
    <s v="No"/>
    <n v="0"/>
    <s v="No"/>
    <x v="1"/>
    <x v="1"/>
    <s v="14-06-1976"/>
    <n v="8823"/>
    <s v="tier - 2"/>
    <s v="tier - 1"/>
    <s v="R1011"/>
    <n v="46"/>
    <n v="14"/>
    <s v="Jun"/>
    <n v="1976"/>
  </r>
  <r>
    <s v="Id1257"/>
    <s v="Michael"/>
    <n v="45.69"/>
    <n v="4.43"/>
    <s v="Yes"/>
    <s v="No"/>
    <s v="No"/>
    <n v="0"/>
    <s v="No"/>
    <x v="0"/>
    <x v="2"/>
    <s v="07-11-2001"/>
    <n v="8822"/>
    <s v="tier - 2"/>
    <s v="tier - 3"/>
    <s v="R1023"/>
    <n v="21"/>
    <n v="7"/>
    <s v="Nov"/>
    <n v="2001"/>
  </r>
  <r>
    <s v="Id1258"/>
    <s v="Roxanne"/>
    <n v="21.03"/>
    <n v="6.5"/>
    <s v="No"/>
    <s v="No"/>
    <s v="No"/>
    <n v="0"/>
    <s v="No"/>
    <x v="2"/>
    <x v="0"/>
    <s v="29-08-1965"/>
    <n v="8800"/>
    <s v="tier - 3"/>
    <s v="tier - 2"/>
    <s v="R1013"/>
    <n v="57"/>
    <n v="29"/>
    <s v="Aug"/>
    <n v="1965"/>
  </r>
  <r>
    <s v="Id1259"/>
    <s v="Israel"/>
    <n v="37"/>
    <n v="8.75"/>
    <s v="No"/>
    <s v="No"/>
    <s v="No"/>
    <n v="0"/>
    <s v="No"/>
    <x v="0"/>
    <x v="0"/>
    <s v="18-06-1971"/>
    <n v="8799"/>
    <s v="tier - 2"/>
    <s v="tier - 1"/>
    <s v="R1011"/>
    <n v="51"/>
    <n v="18"/>
    <s v="Jun"/>
    <n v="1971"/>
  </r>
  <r>
    <s v="Id1260"/>
    <s v="Samalya"/>
    <n v="25.4"/>
    <n v="11.96"/>
    <s v="No"/>
    <s v="No"/>
    <s v="No"/>
    <n v="0"/>
    <s v="No"/>
    <x v="1"/>
    <x v="0"/>
    <s v="23-08-1971"/>
    <n v="8782"/>
    <s v="tier - 2"/>
    <s v="tier - 3"/>
    <s v="R1011"/>
    <n v="51"/>
    <n v="23"/>
    <s v="Aug"/>
    <n v="1971"/>
  </r>
  <r>
    <s v="Id1261"/>
    <s v="Peter"/>
    <n v="32.299999999999997"/>
    <n v="10.54"/>
    <s v="No"/>
    <s v="No"/>
    <s v="No"/>
    <n v="0"/>
    <s v="No"/>
    <x v="0"/>
    <x v="0"/>
    <s v="06-09-1974"/>
    <n v="8765"/>
    <s v="tier - 2"/>
    <s v="tier - 3"/>
    <s v="R1012"/>
    <n v="48"/>
    <n v="6"/>
    <s v="Sep"/>
    <n v="1974"/>
  </r>
  <r>
    <s v="Id1262"/>
    <s v="Alicia"/>
    <n v="23.94"/>
    <n v="4.54"/>
    <s v="Yes"/>
    <s v="No"/>
    <s v="Yes"/>
    <n v="1"/>
    <s v="No"/>
    <x v="2"/>
    <x v="2"/>
    <s v="09-09-1969"/>
    <n v="8760"/>
    <s v="tier - 2"/>
    <s v="tier - 1"/>
    <s v="R1013"/>
    <n v="53"/>
    <n v="9"/>
    <s v="Sep"/>
    <n v="1969"/>
  </r>
  <r>
    <s v="Id1263"/>
    <s v="Sarah K."/>
    <n v="46.4"/>
    <n v="5.71"/>
    <s v="No"/>
    <s v="No"/>
    <s v="No"/>
    <n v="0"/>
    <s v="No"/>
    <x v="0"/>
    <x v="1"/>
    <s v="23-08-1999"/>
    <n v="8748"/>
    <s v="tier - 2"/>
    <s v="tier - 3"/>
    <s v="R1011"/>
    <n v="23"/>
    <n v="23"/>
    <s v="Aug"/>
    <n v="1999"/>
  </r>
  <r>
    <s v="Id1264"/>
    <s v="Guomin"/>
    <n v="40.375"/>
    <n v="6.25"/>
    <s v="Yes"/>
    <s v="No"/>
    <s v="No"/>
    <n v="0"/>
    <s v="No"/>
    <x v="0"/>
    <x v="1"/>
    <s v="17-06-1976"/>
    <n v="8733"/>
    <s v="tier - 2"/>
    <s v="tier - 3"/>
    <s v="R1012"/>
    <n v="46"/>
    <n v="17"/>
    <s v="Jun"/>
    <n v="1976"/>
  </r>
  <r>
    <s v="Id1265"/>
    <s v="Javier"/>
    <n v="28.7"/>
    <n v="9.4700000000000006"/>
    <s v="No"/>
    <s v="No"/>
    <s v="No"/>
    <n v="2"/>
    <s v="No"/>
    <x v="1"/>
    <x v="0"/>
    <s v="25-06-1973"/>
    <n v="8703"/>
    <s v="tier - 3"/>
    <s v="tier - 3"/>
    <s v="R1011"/>
    <n v="49"/>
    <n v="25"/>
    <s v="Jun"/>
    <n v="1973"/>
  </r>
  <r>
    <s v="Id1266"/>
    <s v="Matt"/>
    <n v="26.63"/>
    <n v="5.7"/>
    <s v="No"/>
    <s v="No"/>
    <s v="No"/>
    <n v="0"/>
    <s v="No"/>
    <x v="1"/>
    <x v="1"/>
    <s v="28-10-1980"/>
    <n v="8702"/>
    <s v="tier - 2"/>
    <s v="tier - 3"/>
    <s v="R1021"/>
    <n v="42"/>
    <n v="28"/>
    <s v="Oct"/>
    <n v="1980"/>
  </r>
  <r>
    <s v="Id1267"/>
    <s v="Thomas S"/>
    <n v="22.515000000000001"/>
    <n v="11.18"/>
    <s v="No"/>
    <s v="No"/>
    <s v="No"/>
    <n v="2"/>
    <s v="No"/>
    <x v="2"/>
    <x v="0"/>
    <s v="11-10-1973"/>
    <n v="8689"/>
    <s v="tier - 2"/>
    <s v="tier - 1"/>
    <s v="R1017"/>
    <n v="49"/>
    <n v="11"/>
    <s v="Oct"/>
    <n v="1973"/>
  </r>
  <r>
    <s v="Id1268"/>
    <s v="Martha Patricia"/>
    <n v="36.575000000000003"/>
    <n v="10.98"/>
    <s v="No"/>
    <s v="No"/>
    <s v="No"/>
    <n v="0"/>
    <s v="No"/>
    <x v="0"/>
    <x v="0"/>
    <s v="16-08-1974"/>
    <n v="8671"/>
    <s v="tier - 2"/>
    <s v="tier - 1"/>
    <s v="R1012"/>
    <n v="48"/>
    <n v="16"/>
    <s v="Aug"/>
    <n v="1974"/>
  </r>
  <r>
    <s v="Id1269"/>
    <s v="Alicia"/>
    <n v="23.66"/>
    <n v="5.1100000000000003"/>
    <s v="Yes"/>
    <s v="No"/>
    <s v="Yes"/>
    <n v="1"/>
    <s v="No"/>
    <x v="2"/>
    <x v="2"/>
    <s v="10-08-1969"/>
    <n v="8665"/>
    <s v="tier - 2"/>
    <s v="tier - 3"/>
    <s v="R1013"/>
    <n v="53"/>
    <n v="10"/>
    <s v="Aug"/>
    <n v="1969"/>
  </r>
  <r>
    <s v="Id1270"/>
    <s v="Jennifer V."/>
    <n v="18.62"/>
    <n v="10.24"/>
    <s v="No"/>
    <s v="No"/>
    <s v="No"/>
    <n v="0"/>
    <s v="No"/>
    <x v="2"/>
    <x v="0"/>
    <s v="21-10-1965"/>
    <n v="8665"/>
    <s v="tier - 3"/>
    <s v="tier - 2"/>
    <s v="R1012"/>
    <n v="57"/>
    <n v="21"/>
    <s v="Oct"/>
    <n v="1965"/>
  </r>
  <r>
    <s v="Id1271"/>
    <s v="Michael W."/>
    <n v="19.190000000000001"/>
    <n v="7.71"/>
    <s v="Yes"/>
    <s v="No"/>
    <s v="No"/>
    <n v="1"/>
    <s v="No"/>
    <x v="2"/>
    <x v="0"/>
    <s v="03-08-1975"/>
    <n v="8628"/>
    <s v="tier - 2"/>
    <s v="tier - 2"/>
    <s v="R1017"/>
    <n v="47"/>
    <n v="3"/>
    <s v="Aug"/>
    <n v="1975"/>
  </r>
  <r>
    <s v="Id1272"/>
    <s v="Eddie C"/>
    <n v="27.5"/>
    <n v="6.03"/>
    <s v="No"/>
    <s v="No"/>
    <s v="No"/>
    <n v="0"/>
    <s v="No"/>
    <x v="1"/>
    <x v="1"/>
    <s v="02-09-1977"/>
    <n v="8615"/>
    <s v="tier - 2"/>
    <s v="tier - 3"/>
    <s v="R1011"/>
    <n v="45"/>
    <n v="2"/>
    <s v="Sep"/>
    <n v="1977"/>
  </r>
  <r>
    <s v="Id1273"/>
    <s v="Maxime M"/>
    <n v="27.36"/>
    <n v="5.96"/>
    <s v="No"/>
    <s v="No"/>
    <s v="Yes"/>
    <n v="1"/>
    <s v="No"/>
    <x v="1"/>
    <x v="1"/>
    <s v="17-07-1979"/>
    <n v="8606"/>
    <s v="tier - 1"/>
    <s v="tier - 2"/>
    <s v="R1014"/>
    <n v="43"/>
    <n v="17"/>
    <s v="Jul"/>
    <n v="1979"/>
  </r>
  <r>
    <s v="Id1274"/>
    <s v="Mark D"/>
    <n v="20.350000000000001"/>
    <n v="4.16"/>
    <s v="No"/>
    <s v="No"/>
    <s v="No"/>
    <n v="0"/>
    <s v="No"/>
    <x v="2"/>
    <x v="2"/>
    <s v="15-10-1977"/>
    <n v="8605"/>
    <s v="tier - 2"/>
    <s v="tier - 2"/>
    <s v="R1013"/>
    <n v="45"/>
    <n v="15"/>
    <s v="Oct"/>
    <n v="1977"/>
  </r>
  <r>
    <s v="Id1275"/>
    <s v="Adam"/>
    <n v="24.035"/>
    <n v="6.11"/>
    <s v="No"/>
    <s v="No"/>
    <s v="No"/>
    <n v="0"/>
    <s v="No"/>
    <x v="2"/>
    <x v="1"/>
    <s v="12-11-1977"/>
    <n v="8604"/>
    <s v="tier - 3"/>
    <s v="tier - 2"/>
    <s v="R1016"/>
    <n v="45"/>
    <n v="12"/>
    <s v="Nov"/>
    <n v="1977"/>
  </r>
  <r>
    <s v="Id1276"/>
    <s v="Justin M"/>
    <n v="23.56"/>
    <n v="5.97"/>
    <s v="No"/>
    <s v="No"/>
    <s v="No"/>
    <n v="0"/>
    <s v="No"/>
    <x v="2"/>
    <x v="1"/>
    <s v="24-09-1977"/>
    <n v="8604"/>
    <s v="tier - 2"/>
    <s v="tier - 1"/>
    <s v="R1019"/>
    <n v="45"/>
    <n v="24"/>
    <s v="Sep"/>
    <n v="1977"/>
  </r>
  <r>
    <s v="Id1277"/>
    <s v="Svetlana V."/>
    <n v="27.17"/>
    <n v="10.81"/>
    <s v="No"/>
    <s v="No"/>
    <s v="No"/>
    <n v="2"/>
    <s v="No"/>
    <x v="1"/>
    <x v="0"/>
    <s v="11-07-1973"/>
    <n v="8601"/>
    <s v="tier - 2"/>
    <s v="tier - 1"/>
    <s v="R1013"/>
    <n v="49"/>
    <n v="11"/>
    <s v="Jul"/>
    <n v="1973"/>
  </r>
  <r>
    <s v="Id1278"/>
    <s v="Jana L"/>
    <n v="34.32"/>
    <n v="5.7"/>
    <s v="Yes"/>
    <s v="No"/>
    <s v="Yes"/>
    <n v="1"/>
    <s v="No"/>
    <x v="0"/>
    <x v="1"/>
    <s v="25-07-1983"/>
    <n v="8597"/>
    <s v="tier - 2"/>
    <s v="tier - 3"/>
    <s v="R1013"/>
    <n v="39"/>
    <n v="25"/>
    <s v="Jul"/>
    <n v="1983"/>
  </r>
  <r>
    <s v="Id1279"/>
    <s v="Laura"/>
    <n v="23.87"/>
    <n v="4.7699999999999996"/>
    <s v="Yes"/>
    <s v="No"/>
    <s v="Yes"/>
    <n v="1"/>
    <s v="No"/>
    <x v="2"/>
    <x v="2"/>
    <s v="30-12-1983"/>
    <n v="8582"/>
    <s v="tier - 2"/>
    <s v="tier - 1"/>
    <s v="R1013"/>
    <n v="39"/>
    <n v="30"/>
    <s v="Dec"/>
    <n v="1983"/>
  </r>
  <r>
    <s v="Id1280"/>
    <s v="Torrey C III"/>
    <n v="30.15"/>
    <n v="4.25"/>
    <s v="No"/>
    <s v="No"/>
    <s v="No"/>
    <n v="1"/>
    <s v="No"/>
    <x v="0"/>
    <x v="2"/>
    <s v="11-11-1987"/>
    <n v="8573"/>
    <s v="tier - 2"/>
    <s v="tier - 2"/>
    <s v="R1021"/>
    <n v="35"/>
    <n v="11"/>
    <s v="Nov"/>
    <n v="1987"/>
  </r>
  <r>
    <s v="Id1281"/>
    <s v="Paul"/>
    <n v="26.36"/>
    <n v="5.52"/>
    <s v="No"/>
    <s v="No"/>
    <s v="No"/>
    <n v="0"/>
    <s v="No"/>
    <x v="1"/>
    <x v="2"/>
    <s v="06-12-1982"/>
    <n v="8572"/>
    <s v="tier - 2"/>
    <s v="tier - 2"/>
    <s v="R1021"/>
    <n v="40"/>
    <n v="6"/>
    <s v="Dec"/>
    <n v="1982"/>
  </r>
  <r>
    <s v="Id1282"/>
    <s v="Jennifer D."/>
    <n v="45.32"/>
    <n v="6.53"/>
    <s v="Yes"/>
    <s v="No"/>
    <s v="No"/>
    <n v="1"/>
    <s v="No"/>
    <x v="0"/>
    <x v="0"/>
    <s v="26-09-1975"/>
    <n v="8570"/>
    <s v="tier - 2"/>
    <s v="tier - 3"/>
    <s v="R1013"/>
    <n v="47"/>
    <n v="26"/>
    <s v="Sep"/>
    <n v="1975"/>
  </r>
  <r>
    <s v="Id1283"/>
    <s v="Erik"/>
    <n v="31.93"/>
    <n v="4.82"/>
    <s v="Yes"/>
    <s v="No"/>
    <s v="No"/>
    <n v="1"/>
    <s v="No"/>
    <x v="0"/>
    <x v="2"/>
    <s v="21-09-1988"/>
    <n v="8567"/>
    <s v="tier - 2"/>
    <s v="tier - 1"/>
    <s v="R1012"/>
    <n v="34"/>
    <n v="21"/>
    <s v="Sep"/>
    <n v="1988"/>
  </r>
  <r>
    <s v="Id1284"/>
    <s v="Lana J"/>
    <n v="36"/>
    <n v="11.94"/>
    <s v="Yes"/>
    <s v="No"/>
    <s v="No"/>
    <n v="1"/>
    <s v="No"/>
    <x v="0"/>
    <x v="0"/>
    <s v="21-08-1975"/>
    <n v="8557"/>
    <s v="tier - 2"/>
    <s v="tier - 1"/>
    <s v="R1011"/>
    <n v="47"/>
    <n v="21"/>
    <s v="Aug"/>
    <n v="1975"/>
  </r>
  <r>
    <s v="Id1285"/>
    <s v="Rebecca E"/>
    <n v="32"/>
    <n v="7.85"/>
    <s v="Yes"/>
    <s v="No"/>
    <s v="No"/>
    <n v="1"/>
    <s v="No"/>
    <x v="0"/>
    <x v="0"/>
    <s v="06-08-1975"/>
    <n v="8551"/>
    <s v="tier - 2"/>
    <s v="tier - 2"/>
    <s v="R1011"/>
    <n v="47"/>
    <n v="6"/>
    <s v="Aug"/>
    <n v="1975"/>
  </r>
  <r>
    <s v="Id1286"/>
    <s v="Katie M."/>
    <n v="29.37"/>
    <n v="8.01"/>
    <s v="Yes"/>
    <s v="No"/>
    <s v="No"/>
    <n v="1"/>
    <s v="No"/>
    <x v="1"/>
    <x v="0"/>
    <s v="12-12-1983"/>
    <n v="8548"/>
    <s v="tier - 2"/>
    <s v="tier - 1"/>
    <s v="R1013"/>
    <n v="39"/>
    <n v="12"/>
    <s v="Dec"/>
    <n v="1983"/>
  </r>
  <r>
    <s v="Id1287"/>
    <s v="Elizabeth A."/>
    <n v="23.6"/>
    <n v="7.4"/>
    <s v="Yes"/>
    <s v="No"/>
    <s v="No"/>
    <n v="1"/>
    <s v="No"/>
    <x v="2"/>
    <x v="0"/>
    <s v="06-11-1975"/>
    <n v="8540"/>
    <s v="tier - 2"/>
    <s v="tier - 3"/>
    <s v="R1011"/>
    <n v="47"/>
    <n v="6"/>
    <s v="Nov"/>
    <n v="1975"/>
  </r>
  <r>
    <s v="Id1288"/>
    <s v="Sarah"/>
    <n v="33.155000000000001"/>
    <n v="8.3800000000000008"/>
    <s v="Yes"/>
    <s v="No"/>
    <s v="No"/>
    <n v="0"/>
    <s v="No"/>
    <x v="0"/>
    <x v="0"/>
    <s v="27-12-1981"/>
    <n v="8538"/>
    <s v="tier - 2"/>
    <s v="tier - 3"/>
    <s v="R1024"/>
    <n v="41"/>
    <n v="27"/>
    <s v="Dec"/>
    <n v="1981"/>
  </r>
  <r>
    <s v="Id1289"/>
    <s v="Annie J."/>
    <n v="24.32"/>
    <n v="11.56"/>
    <s v="Yes"/>
    <s v="No"/>
    <s v="No"/>
    <n v="1"/>
    <s v="No"/>
    <x v="2"/>
    <x v="0"/>
    <s v="24-07-1983"/>
    <n v="8535"/>
    <s v="tier - 2"/>
    <s v="tier - 3"/>
    <s v="R1024"/>
    <n v="39"/>
    <n v="24"/>
    <s v="Jul"/>
    <n v="1983"/>
  </r>
  <r>
    <s v="Id1290"/>
    <s v="Annie"/>
    <n v="36.299999999999997"/>
    <n v="4.6100000000000003"/>
    <s v="No"/>
    <s v="No"/>
    <s v="No"/>
    <n v="0"/>
    <s v="No"/>
    <x v="0"/>
    <x v="2"/>
    <s v="26-07-1977"/>
    <n v="8528"/>
    <s v="tier - 2"/>
    <s v="tier - 2"/>
    <s v="R1013"/>
    <n v="45"/>
    <n v="26"/>
    <s v="Jul"/>
    <n v="1977"/>
  </r>
  <r>
    <s v="Id1291"/>
    <s v="Lindsey"/>
    <n v="34.4"/>
    <n v="4.95"/>
    <s v="No"/>
    <s v="No"/>
    <s v="Yes"/>
    <n v="1"/>
    <s v="No"/>
    <x v="0"/>
    <x v="2"/>
    <s v="13-08-1979"/>
    <n v="8522"/>
    <s v="tier - 2"/>
    <s v="tier - 2"/>
    <s v="R1011"/>
    <n v="43"/>
    <n v="13"/>
    <s v="Aug"/>
    <n v="1979"/>
  </r>
  <r>
    <s v="Id1292"/>
    <s v="Laura"/>
    <n v="30.9"/>
    <n v="5.04"/>
    <s v="No"/>
    <s v="No"/>
    <s v="No"/>
    <n v="0"/>
    <s v="No"/>
    <x v="0"/>
    <x v="2"/>
    <s v="29-12-1977"/>
    <n v="8520"/>
    <s v="tier - 2"/>
    <s v="tier - 3"/>
    <s v="R1011"/>
    <n v="45"/>
    <n v="29"/>
    <s v="Dec"/>
    <n v="1977"/>
  </r>
  <r>
    <s v="Id1293"/>
    <s v="Amy T"/>
    <n v="28.6"/>
    <n v="5.42"/>
    <s v="No"/>
    <s v="No"/>
    <s v="No"/>
    <n v="0"/>
    <s v="No"/>
    <x v="1"/>
    <x v="2"/>
    <s v="21-06-1977"/>
    <n v="8517"/>
    <s v="tier - 2"/>
    <s v="tier - 1"/>
    <s v="R1013"/>
    <n v="45"/>
    <n v="21"/>
    <s v="Jun"/>
    <n v="1977"/>
  </r>
  <r>
    <s v="Id1294"/>
    <s v="Katarina D"/>
    <n v="27.83"/>
    <n v="5.39"/>
    <s v="No"/>
    <s v="No"/>
    <s v="No"/>
    <n v="0"/>
    <s v="No"/>
    <x v="1"/>
    <x v="2"/>
    <s v="26-12-1977"/>
    <n v="8516"/>
    <s v="tier - 2"/>
    <s v="tier - 2"/>
    <s v="R1013"/>
    <n v="45"/>
    <n v="26"/>
    <s v="Dec"/>
    <n v="1977"/>
  </r>
  <r>
    <s v="Id1295"/>
    <s v="B.j."/>
    <n v="39.64"/>
    <n v="6"/>
    <s v="No"/>
    <s v="No"/>
    <s v="Yes"/>
    <n v="1"/>
    <s v="No"/>
    <x v="0"/>
    <x v="1"/>
    <s v="10-11-1993"/>
    <n v="8472"/>
    <s v="tier - 2"/>
    <s v="tier - 1"/>
    <s v="R1012"/>
    <n v="29"/>
    <n v="10"/>
    <s v="Nov"/>
    <n v="1993"/>
  </r>
  <r>
    <s v="Id1296"/>
    <s v="Alison"/>
    <n v="38.479999999999997"/>
    <n v="6.02"/>
    <s v="No"/>
    <s v="No"/>
    <s v="No"/>
    <n v="1"/>
    <s v="No"/>
    <x v="0"/>
    <x v="1"/>
    <s v="09-09-1992"/>
    <n v="8466"/>
    <s v="tier - 2"/>
    <s v="tier - 2"/>
    <s v="R1012"/>
    <n v="30"/>
    <n v="9"/>
    <s v="Sep"/>
    <n v="1992"/>
  </r>
  <r>
    <s v="Id1297"/>
    <s v="Neil K."/>
    <n v="36.200000000000003"/>
    <n v="4.62"/>
    <s v="No"/>
    <s v="No"/>
    <s v="No"/>
    <n v="2"/>
    <s v="No"/>
    <x v="0"/>
    <x v="2"/>
    <s v="26-12-1972"/>
    <n v="8458"/>
    <s v="tier - 2"/>
    <s v="tier - 3"/>
    <s v="R1011"/>
    <n v="50"/>
    <n v="26"/>
    <s v="Dec"/>
    <n v="1972"/>
  </r>
  <r>
    <s v="Id1298"/>
    <s v="Anne Hunter"/>
    <n v="27.13"/>
    <n v="5.59"/>
    <s v="No"/>
    <s v="No"/>
    <s v="No"/>
    <n v="1"/>
    <s v="No"/>
    <x v="1"/>
    <x v="2"/>
    <s v="19-06-1984"/>
    <n v="8451"/>
    <s v="tier - 2"/>
    <s v="tier - 2"/>
    <s v="R1025"/>
    <n v="38"/>
    <n v="19"/>
    <s v="Jun"/>
    <n v="1984"/>
  </r>
  <r>
    <s v="Id1299"/>
    <s v="Sandra"/>
    <n v="20.75"/>
    <n v="5.18"/>
    <s v="Yes"/>
    <s v="No"/>
    <s v="No"/>
    <n v="2"/>
    <s v="No"/>
    <x v="2"/>
    <x v="2"/>
    <s v="12-06-1966"/>
    <n v="8449"/>
    <s v="tier - 3"/>
    <s v="tier - 1"/>
    <s v="R1013"/>
    <n v="56"/>
    <n v="12"/>
    <s v="Jun"/>
    <n v="1966"/>
  </r>
  <r>
    <s v="Id1300"/>
    <s v="Robert"/>
    <n v="26.6"/>
    <n v="6.29"/>
    <s v="No"/>
    <s v="No"/>
    <s v="No"/>
    <n v="2"/>
    <s v="No"/>
    <x v="1"/>
    <x v="1"/>
    <s v="04-09-1972"/>
    <n v="8444"/>
    <s v="tier - 3"/>
    <s v="tier - 1"/>
    <s v="R1011"/>
    <n v="50"/>
    <n v="4"/>
    <s v="Sep"/>
    <n v="1972"/>
  </r>
  <r>
    <s v="Id1301"/>
    <s v="Rodney"/>
    <n v="25.3"/>
    <n v="4.49"/>
    <s v="No"/>
    <s v="No"/>
    <s v="No"/>
    <n v="2"/>
    <s v="No"/>
    <x v="1"/>
    <x v="2"/>
    <s v="09-09-1972"/>
    <n v="8443"/>
    <s v="tier - 2"/>
    <s v="tier - 3"/>
    <s v="R1013"/>
    <n v="50"/>
    <n v="9"/>
    <s v="Sep"/>
    <n v="1972"/>
  </r>
  <r>
    <s v="Id1302"/>
    <s v="Carl R"/>
    <n v="18.84"/>
    <n v="11.82"/>
    <s v="Yes"/>
    <s v="No"/>
    <s v="Yes"/>
    <n v="1"/>
    <s v="No"/>
    <x v="2"/>
    <x v="0"/>
    <s v="24-09-1963"/>
    <n v="8440"/>
    <s v="tier - 3"/>
    <s v="tier - 2"/>
    <s v="R1013"/>
    <n v="59"/>
    <n v="24"/>
    <s v="Sep"/>
    <n v="1963"/>
  </r>
  <r>
    <s v="Id1303"/>
    <s v="Maximilian"/>
    <n v="19.57"/>
    <n v="7.41"/>
    <s v="Yes"/>
    <s v="No"/>
    <s v="No"/>
    <n v="1"/>
    <s v="No"/>
    <x v="2"/>
    <x v="0"/>
    <s v="28-09-1975"/>
    <n v="8428"/>
    <s v="tier - 3"/>
    <s v="tier - 2"/>
    <s v="R1012"/>
    <n v="47"/>
    <n v="28"/>
    <s v="Sep"/>
    <n v="1975"/>
  </r>
  <r>
    <s v="Id1304"/>
    <s v="Erik"/>
    <n v="30.495000000000001"/>
    <n v="5.97"/>
    <s v="No"/>
    <s v="No"/>
    <s v="No"/>
    <n v="0"/>
    <s v="No"/>
    <x v="0"/>
    <x v="1"/>
    <s v="04-09-1977"/>
    <n v="8413"/>
    <s v="tier - 3"/>
    <s v="tier - 1"/>
    <s v="R1012"/>
    <n v="45"/>
    <n v="4"/>
    <s v="Sep"/>
    <n v="1977"/>
  </r>
  <r>
    <s v="Id1305"/>
    <s v="Christopher"/>
    <n v="30.114999999999998"/>
    <n v="5.74"/>
    <s v="No"/>
    <s v="No"/>
    <s v="Yes"/>
    <n v="1"/>
    <s v="No"/>
    <x v="0"/>
    <x v="1"/>
    <s v="11-06-1979"/>
    <n v="8410"/>
    <s v="tier - 2"/>
    <s v="tier - 2"/>
    <s v="R1012"/>
    <n v="43"/>
    <n v="11"/>
    <s v="Jun"/>
    <n v="1979"/>
  </r>
  <r>
    <s v="Id1306"/>
    <s v="Eirik"/>
    <n v="24.78"/>
    <n v="9.85"/>
    <s v="No"/>
    <s v="No"/>
    <s v="No"/>
    <n v="0"/>
    <s v="No"/>
    <x v="2"/>
    <x v="0"/>
    <s v="18-09-1971"/>
    <n v="8400"/>
    <s v="tier - 2"/>
    <s v="tier - 3"/>
    <s v="R1013"/>
    <n v="51"/>
    <n v="18"/>
    <s v="Sep"/>
    <n v="1971"/>
  </r>
  <r>
    <s v="Id1307"/>
    <s v="Rik"/>
    <n v="24.77"/>
    <n v="7.59"/>
    <s v="No"/>
    <s v="No"/>
    <s v="No"/>
    <n v="0"/>
    <s v="No"/>
    <x v="2"/>
    <x v="0"/>
    <s v="04-09-1971"/>
    <n v="8397"/>
    <s v="tier - 2"/>
    <s v="tier - 3"/>
    <s v="R1013"/>
    <n v="51"/>
    <n v="4"/>
    <s v="Sep"/>
    <n v="1971"/>
  </r>
  <r>
    <s v="Id1308"/>
    <s v="Matthew R"/>
    <n v="16.579999999999998"/>
    <n v="6.98"/>
    <s v="Yes"/>
    <s v="No"/>
    <s v="Yes"/>
    <n v="1"/>
    <s v="No"/>
    <x v="3"/>
    <x v="0"/>
    <s v="21-09-1963"/>
    <n v="8356"/>
    <s v="tier - 3"/>
    <s v="tier - 3"/>
    <s v="R1012"/>
    <n v="59"/>
    <n v="21"/>
    <s v="Sep"/>
    <n v="1963"/>
  </r>
  <r>
    <s v="Id1309"/>
    <s v="Daniel G"/>
    <n v="38.17"/>
    <n v="4.7300000000000004"/>
    <s v="Yes"/>
    <s v="No"/>
    <s v="No"/>
    <n v="0"/>
    <s v="No"/>
    <x v="0"/>
    <x v="2"/>
    <s v="12-06-1976"/>
    <n v="8347"/>
    <s v="tier - 2"/>
    <s v="tier - 1"/>
    <s v="R1013"/>
    <n v="46"/>
    <n v="12"/>
    <s v="Jun"/>
    <n v="1976"/>
  </r>
  <r>
    <s v="Id1310"/>
    <s v="Yannick"/>
    <n v="39.424999999999997"/>
    <n v="4.76"/>
    <s v="Yes"/>
    <s v="No"/>
    <s v="No"/>
    <n v="0"/>
    <s v="No"/>
    <x v="0"/>
    <x v="2"/>
    <s v="07-07-1976"/>
    <n v="8343"/>
    <s v="tier - 3"/>
    <s v="tier - 1"/>
    <s v="R1016"/>
    <n v="46"/>
    <n v="7"/>
    <s v="Jul"/>
    <n v="1976"/>
  </r>
  <r>
    <s v="Id1311"/>
    <s v="Sean R"/>
    <n v="33.44"/>
    <n v="6.24"/>
    <s v="Yes"/>
    <s v="No"/>
    <s v="No"/>
    <n v="0"/>
    <s v="No"/>
    <x v="0"/>
    <x v="1"/>
    <s v="20-07-1976"/>
    <n v="8335"/>
    <s v="tier - 3"/>
    <s v="tier - 2"/>
    <s v="R1016"/>
    <n v="46"/>
    <n v="20"/>
    <s v="Jul"/>
    <n v="1976"/>
  </r>
  <r>
    <s v="Id1312"/>
    <s v="Peter"/>
    <n v="33.344999999999999"/>
    <n v="5.44"/>
    <s v="Yes"/>
    <s v="No"/>
    <s v="No"/>
    <n v="0"/>
    <s v="No"/>
    <x v="0"/>
    <x v="2"/>
    <s v="12-07-1976"/>
    <n v="8334"/>
    <s v="tier - 3"/>
    <s v="tier - 2"/>
    <s v="R1016"/>
    <n v="46"/>
    <n v="12"/>
    <s v="Jul"/>
    <n v="1976"/>
  </r>
  <r>
    <s v="Id1313"/>
    <s v="Sara A."/>
    <n v="38.79"/>
    <n v="5.08"/>
    <s v="No"/>
    <s v="No"/>
    <s v="Yes"/>
    <n v="1"/>
    <s v="No"/>
    <x v="0"/>
    <x v="2"/>
    <s v="22-06-1993"/>
    <n v="8315"/>
    <s v="tier - 2"/>
    <s v="tier - 1"/>
    <s v="R1012"/>
    <n v="29"/>
    <n v="22"/>
    <s v="Jun"/>
    <n v="1993"/>
  </r>
  <r>
    <s v="Id1314"/>
    <s v="Erin C."/>
    <n v="30.684999999999999"/>
    <n v="4.87"/>
    <s v="No"/>
    <s v="No"/>
    <s v="Yes"/>
    <n v="1"/>
    <s v="No"/>
    <x v="0"/>
    <x v="2"/>
    <s v="07-08-1979"/>
    <n v="8311"/>
    <s v="tier - 2"/>
    <s v="tier - 2"/>
    <s v="R1012"/>
    <n v="43"/>
    <n v="7"/>
    <s v="Aug"/>
    <n v="1979"/>
  </r>
  <r>
    <s v="Id1315"/>
    <s v="Thibaud"/>
    <n v="22.135000000000002"/>
    <n v="8.17"/>
    <s v="No"/>
    <s v="No"/>
    <s v="No"/>
    <n v="0"/>
    <s v="No"/>
    <x v="2"/>
    <x v="0"/>
    <s v="26-06-1978"/>
    <n v="8303"/>
    <s v="tier - 3"/>
    <s v="tier - 3"/>
    <s v="R1016"/>
    <n v="44"/>
    <n v="26"/>
    <s v="Jun"/>
    <n v="1978"/>
  </r>
  <r>
    <s v="Id1316"/>
    <s v="Lisa"/>
    <n v="33.33"/>
    <n v="7.61"/>
    <s v="No"/>
    <s v="No"/>
    <s v="No"/>
    <n v="0"/>
    <s v="No"/>
    <x v="0"/>
    <x v="0"/>
    <s v="06-06-1974"/>
    <n v="8284"/>
    <s v="tier - 2"/>
    <s v="tier - 3"/>
    <s v="R1013"/>
    <n v="49"/>
    <n v="6"/>
    <s v="Jun"/>
    <n v="1974"/>
  </r>
  <r>
    <s v="Id1317"/>
    <s v="Gretchen K."/>
    <n v="31.13"/>
    <n v="10.1"/>
    <s v="No"/>
    <s v="No"/>
    <s v="No"/>
    <n v="0"/>
    <s v="No"/>
    <x v="0"/>
    <x v="0"/>
    <s v="22-12-1974"/>
    <n v="8281"/>
    <s v="tier - 2"/>
    <s v="tier - 2"/>
    <s v="R1013"/>
    <n v="48"/>
    <n v="22"/>
    <s v="Dec"/>
    <n v="1974"/>
  </r>
  <r>
    <s v="Id1318"/>
    <s v="Martina"/>
    <n v="28.9"/>
    <n v="11.24"/>
    <s v="No"/>
    <s v="No"/>
    <s v="No"/>
    <n v="0"/>
    <s v="No"/>
    <x v="1"/>
    <x v="0"/>
    <s v="26-09-1974"/>
    <n v="8278"/>
    <s v="tier - 2"/>
    <s v="tier - 2"/>
    <s v="R1011"/>
    <n v="48"/>
    <n v="26"/>
    <s v="Sep"/>
    <n v="1974"/>
  </r>
  <r>
    <s v="Id1319"/>
    <s v="Dustin J"/>
    <n v="43.31"/>
    <n v="6.1"/>
    <s v="Yes"/>
    <s v="yes"/>
    <s v="No"/>
    <n v="1"/>
    <s v="No"/>
    <x v="0"/>
    <x v="1"/>
    <s v="28-11-2000"/>
    <n v="8271"/>
    <s v="tier - 2"/>
    <s v="tier - 1"/>
    <s v="R1023"/>
    <n v="22"/>
    <n v="28"/>
    <s v="Nov"/>
    <n v="2000"/>
  </r>
  <r>
    <s v="Id1320"/>
    <s v="Kelsey"/>
    <n v="22.8"/>
    <n v="6.98"/>
    <s v="No"/>
    <s v="No"/>
    <s v="No"/>
    <n v="0"/>
    <s v="No"/>
    <x v="2"/>
    <x v="0"/>
    <s v="05-08-1974"/>
    <n v="8269"/>
    <s v="tier - 2"/>
    <s v="tier - 1"/>
    <s v="R1011"/>
    <n v="48"/>
    <n v="5"/>
    <s v="Aug"/>
    <n v="1974"/>
  </r>
  <r>
    <s v="Id1321"/>
    <s v="Daniel V."/>
    <n v="19.09"/>
    <n v="4"/>
    <s v="Yes"/>
    <s v="No"/>
    <s v="No"/>
    <n v="1"/>
    <s v="No"/>
    <x v="2"/>
    <x v="2"/>
    <s v="05-09-1964"/>
    <n v="8268"/>
    <s v="tier - 3"/>
    <s v="tier - 3"/>
    <s v="R1013"/>
    <n v="58"/>
    <n v="5"/>
    <s v="Sep"/>
    <n v="1964"/>
  </r>
  <r>
    <s v="Id1322"/>
    <s v="Saeger"/>
    <n v="23.37"/>
    <n v="4.2300000000000004"/>
    <s v="No"/>
    <s v="No"/>
    <s v="No"/>
    <n v="0"/>
    <s v="No"/>
    <x v="2"/>
    <x v="2"/>
    <s v="27-09-1982"/>
    <n v="8252"/>
    <s v="tier - 2"/>
    <s v="tier - 2"/>
    <s v="R1024"/>
    <n v="40"/>
    <n v="27"/>
    <s v="Sep"/>
    <n v="1982"/>
  </r>
  <r>
    <s v="Id1323"/>
    <s v="Buzunesh"/>
    <n v="33.44"/>
    <n v="4.72"/>
    <s v="Yes"/>
    <s v="No"/>
    <s v="No"/>
    <n v="0"/>
    <s v="No"/>
    <x v="0"/>
    <x v="2"/>
    <s v="02-09-1976"/>
    <n v="8241"/>
    <s v="tier - 2"/>
    <s v="tier - 2"/>
    <s v="R1013"/>
    <n v="46"/>
    <n v="2"/>
    <s v="Sep"/>
    <n v="1976"/>
  </r>
  <r>
    <s v="Id1324"/>
    <s v="Mirte"/>
    <n v="28.05"/>
    <n v="5.63"/>
    <s v="Yes"/>
    <s v="No"/>
    <s v="No"/>
    <n v="0"/>
    <s v="No"/>
    <x v="1"/>
    <x v="2"/>
    <s v="30-06-1976"/>
    <n v="8233"/>
    <s v="tier - 2"/>
    <s v="tier - 2"/>
    <s v="R1013"/>
    <n v="46"/>
    <n v="30"/>
    <s v="Jun"/>
    <n v="1976"/>
  </r>
  <r>
    <s v="Id1325"/>
    <s v="Megan"/>
    <n v="27.72"/>
    <n v="5.83"/>
    <s v="Yes"/>
    <s v="No"/>
    <s v="No"/>
    <n v="0"/>
    <s v="No"/>
    <x v="1"/>
    <x v="1"/>
    <s v="03-09-1976"/>
    <n v="8233"/>
    <s v="tier - 2"/>
    <s v="tier - 3"/>
    <s v="R1013"/>
    <n v="46"/>
    <n v="3"/>
    <s v="Sep"/>
    <n v="1976"/>
  </r>
  <r>
    <s v="Id1326"/>
    <s v="Kerry A."/>
    <n v="29.81"/>
    <n v="9.23"/>
    <s v="No"/>
    <s v="No"/>
    <s v="No"/>
    <n v="0"/>
    <s v="No"/>
    <x v="1"/>
    <x v="0"/>
    <s v="30-06-1978"/>
    <n v="8219"/>
    <s v="tier - 2"/>
    <s v="tier - 2"/>
    <s v="R1013"/>
    <n v="44"/>
    <n v="30"/>
    <s v="Jun"/>
    <n v="1978"/>
  </r>
  <r>
    <s v="Id1327"/>
    <s v="Kristin"/>
    <n v="23.98"/>
    <n v="9.89"/>
    <s v="No"/>
    <s v="No"/>
    <s v="No"/>
    <n v="0"/>
    <s v="No"/>
    <x v="2"/>
    <x v="0"/>
    <s v="24-10-1978"/>
    <n v="8211"/>
    <s v="tier - 2"/>
    <s v="tier - 3"/>
    <s v="R1013"/>
    <n v="44"/>
    <n v="24"/>
    <s v="Oct"/>
    <n v="1978"/>
  </r>
  <r>
    <s v="Id1328"/>
    <s v="Christopher R."/>
    <n v="17.34"/>
    <n v="12"/>
    <s v="No"/>
    <s v="No"/>
    <s v="No"/>
    <n v="0"/>
    <s v="No"/>
    <x v="3"/>
    <x v="0"/>
    <s v="23-11-1962"/>
    <n v="8188"/>
    <s v="tier - 3"/>
    <s v="tier - 3"/>
    <s v="R1013"/>
    <n v="60"/>
    <n v="23"/>
    <s v="Nov"/>
    <n v="1962"/>
  </r>
  <r>
    <s v="Id1329"/>
    <s v="Elizabeth A"/>
    <n v="40.39"/>
    <n v="4.24"/>
    <s v="Yes"/>
    <s v="No"/>
    <s v="Yes"/>
    <n v="1"/>
    <s v="No"/>
    <x v="0"/>
    <x v="2"/>
    <s v="21-10-1997"/>
    <n v="8183"/>
    <s v="tier - 2"/>
    <s v="tier - 1"/>
    <s v="R1026"/>
    <n v="25"/>
    <n v="21"/>
    <s v="Oct"/>
    <n v="1997"/>
  </r>
  <r>
    <s v="Id1330"/>
    <s v="Andrew"/>
    <n v="25.96"/>
    <n v="4.68"/>
    <s v="Yes"/>
    <s v="No"/>
    <s v="Yes"/>
    <n v="1"/>
    <s v="No"/>
    <x v="1"/>
    <x v="2"/>
    <s v="08-06-1983"/>
    <n v="8180"/>
    <s v="tier - 2"/>
    <s v="tier - 2"/>
    <s v="R1020"/>
    <n v="40"/>
    <n v="8"/>
    <s v="Jun"/>
    <n v="1983"/>
  </r>
  <r>
    <s v="Id1331"/>
    <s v="Dawn M."/>
    <n v="17.68"/>
    <n v="8.57"/>
    <s v="Yes"/>
    <s v="No"/>
    <s v="Yes"/>
    <n v="1"/>
    <s v="No"/>
    <x v="3"/>
    <x v="0"/>
    <s v="05-11-1963"/>
    <n v="8178"/>
    <s v="tier - 3"/>
    <s v="tier - 1"/>
    <s v="R1013"/>
    <n v="59"/>
    <n v="5"/>
    <s v="Nov"/>
    <n v="1963"/>
  </r>
  <r>
    <s v="Id1332"/>
    <s v="Jonathan P"/>
    <n v="30.875"/>
    <n v="4.0999999999999996"/>
    <s v="No"/>
    <s v="No"/>
    <s v="No"/>
    <n v="0"/>
    <s v="No"/>
    <x v="0"/>
    <x v="2"/>
    <s v="28-06-1982"/>
    <n v="8163"/>
    <s v="tier - 3"/>
    <s v="tier - 3"/>
    <s v="R1012"/>
    <n v="40"/>
    <n v="28"/>
    <s v="Jun"/>
    <n v="1982"/>
  </r>
  <r>
    <s v="Id1333"/>
    <s v="Gina"/>
    <n v="30.81"/>
    <n v="4.49"/>
    <s v="No"/>
    <s v="No"/>
    <s v="No"/>
    <n v="0"/>
    <s v="No"/>
    <x v="0"/>
    <x v="2"/>
    <s v="21-06-1990"/>
    <n v="8158"/>
    <s v="tier - 2"/>
    <s v="tier - 3"/>
    <s v="R1025"/>
    <n v="32"/>
    <n v="21"/>
    <s v="Jun"/>
    <n v="1990"/>
  </r>
  <r>
    <s v="Id1334"/>
    <s v="Dino"/>
    <n v="36.85"/>
    <n v="8.8000000000000007"/>
    <s v="No"/>
    <s v="No"/>
    <s v="No"/>
    <n v="2"/>
    <s v="No"/>
    <x v="0"/>
    <x v="0"/>
    <s v="03-09-1973"/>
    <n v="8126"/>
    <s v="tier - 2"/>
    <s v="tier - 2"/>
    <s v="R1013"/>
    <n v="49"/>
    <n v="3"/>
    <s v="Sep"/>
    <n v="1973"/>
  </r>
  <r>
    <s v="Id1335"/>
    <s v="Jan"/>
    <n v="35.86"/>
    <n v="7.93"/>
    <s v="No"/>
    <s v="No"/>
    <s v="No"/>
    <n v="2"/>
    <s v="No"/>
    <x v="0"/>
    <x v="0"/>
    <s v="30-08-1973"/>
    <n v="8124"/>
    <s v="tier - 3"/>
    <s v="tier - 1"/>
    <s v="R1013"/>
    <n v="49"/>
    <n v="30"/>
    <s v="Aug"/>
    <n v="1973"/>
  </r>
  <r>
    <s v="Id1336"/>
    <s v="Jonathan E."/>
    <n v="30.3"/>
    <n v="9.4499999999999993"/>
    <s v="No"/>
    <s v="No"/>
    <s v="No"/>
    <n v="2"/>
    <s v="No"/>
    <x v="0"/>
    <x v="0"/>
    <s v="16-12-1973"/>
    <n v="8117"/>
    <s v="tier - 3"/>
    <s v="tier - 1"/>
    <s v="R1011"/>
    <n v="49"/>
    <n v="16"/>
    <s v="Dec"/>
    <n v="1973"/>
  </r>
  <r>
    <s v="Id1337"/>
    <s v="Mark A"/>
    <n v="32.015000000000001"/>
    <n v="7.67"/>
    <s v="No"/>
    <s v="No"/>
    <s v="No"/>
    <n v="0"/>
    <s v="No"/>
    <x v="0"/>
    <x v="0"/>
    <s v="01-09-1978"/>
    <n v="8116"/>
    <s v="tier - 3"/>
    <s v="tier - 1"/>
    <s v="R1012"/>
    <n v="44"/>
    <n v="1"/>
    <s v="Sep"/>
    <n v="1978"/>
  </r>
  <r>
    <s v="Id1338"/>
    <s v="Mary"/>
    <n v="25.06"/>
    <n v="10.53"/>
    <s v="No"/>
    <s v="No"/>
    <s v="No"/>
    <n v="2"/>
    <s v="No"/>
    <x v="1"/>
    <x v="0"/>
    <s v="11-10-1973"/>
    <n v="8113"/>
    <s v="tier - 2"/>
    <s v="tier - 2"/>
    <s v="R1013"/>
    <n v="49"/>
    <n v="11"/>
    <s v="Oct"/>
    <n v="1973"/>
  </r>
  <r>
    <s v="Id1339"/>
    <s v="Samuel"/>
    <n v="18.829999999999998"/>
    <n v="10.08"/>
    <s v="Yes"/>
    <s v="No"/>
    <s v="No"/>
    <n v="0"/>
    <s v="No"/>
    <x v="2"/>
    <x v="0"/>
    <s v="10-06-1967"/>
    <n v="8091"/>
    <s v="tier - 3"/>
    <s v="tier - 1"/>
    <s v="R1012"/>
    <n v="55"/>
    <n v="10"/>
    <s v="Jun"/>
    <n v="1967"/>
  </r>
  <r>
    <s v="Id1340"/>
    <s v="Stan J"/>
    <n v="47.52"/>
    <n v="11.39"/>
    <s v="Yes"/>
    <s v="No"/>
    <s v="No"/>
    <n v="1"/>
    <s v="No"/>
    <x v="0"/>
    <x v="0"/>
    <s v="21-12-1975"/>
    <n v="8084"/>
    <s v="tier - 3"/>
    <s v="tier - 3"/>
    <s v="R1013"/>
    <n v="47"/>
    <n v="21"/>
    <s v="Dec"/>
    <n v="1975"/>
  </r>
  <r>
    <s v="Id1341"/>
    <s v="Jessica L."/>
    <n v="37.82"/>
    <n v="6.36"/>
    <s v="No"/>
    <s v="No"/>
    <s v="No"/>
    <n v="0"/>
    <s v="No"/>
    <x v="0"/>
    <x v="1"/>
    <s v="12-10-1994"/>
    <n v="8082"/>
    <s v="tier - 2"/>
    <s v="tier - 2"/>
    <s v="R1026"/>
    <n v="28"/>
    <n v="12"/>
    <s v="Oct"/>
    <n v="1994"/>
  </r>
  <r>
    <s v="Id1342"/>
    <s v="Krysta"/>
    <n v="44.16"/>
    <n v="5.31"/>
    <s v="Yes"/>
    <s v="No"/>
    <s v="No"/>
    <n v="0"/>
    <s v="No"/>
    <x v="0"/>
    <x v="2"/>
    <s v="28-08-2001"/>
    <n v="8081"/>
    <s v="tier - 2"/>
    <s v="tier - 2"/>
    <s v="R1012"/>
    <n v="21"/>
    <n v="28"/>
    <s v="Aug"/>
    <n v="2001"/>
  </r>
  <r>
    <s v="Id1343"/>
    <s v="Natascia"/>
    <n v="37.049999999999997"/>
    <n v="4.74"/>
    <s v="No"/>
    <s v="No"/>
    <s v="Yes"/>
    <n v="1"/>
    <s v="No"/>
    <x v="0"/>
    <x v="2"/>
    <s v="07-11-1993"/>
    <n v="8077"/>
    <s v="tier - 2"/>
    <s v="tier - 1"/>
    <s v="R1026"/>
    <n v="29"/>
    <n v="7"/>
    <s v="Nov"/>
    <n v="1993"/>
  </r>
  <r>
    <s v="Id1344"/>
    <s v="Jenny"/>
    <n v="18.66"/>
    <n v="11.35"/>
    <s v="No"/>
    <s v="No"/>
    <s v="No"/>
    <n v="0"/>
    <s v="No"/>
    <x v="2"/>
    <x v="0"/>
    <s v="21-10-1965"/>
    <n v="8072"/>
    <s v="tier - 3"/>
    <s v="tier - 1"/>
    <s v="R1011"/>
    <n v="57"/>
    <n v="21"/>
    <s v="Oct"/>
    <n v="1965"/>
  </r>
  <r>
    <s v="Id1345"/>
    <s v="Brian"/>
    <n v="36.200000000000003"/>
    <n v="6.81"/>
    <s v="Yes"/>
    <s v="No"/>
    <s v="No"/>
    <n v="1"/>
    <s v="No"/>
    <x v="0"/>
    <x v="0"/>
    <s v="15-12-1975"/>
    <n v="8068"/>
    <s v="tier - 3"/>
    <s v="tier - 2"/>
    <s v="R1011"/>
    <n v="47"/>
    <n v="15"/>
    <s v="Dec"/>
    <n v="1975"/>
  </r>
  <r>
    <s v="Id1346"/>
    <s v="Monica"/>
    <n v="18.87"/>
    <n v="8.06"/>
    <s v="No"/>
    <s v="No"/>
    <s v="No"/>
    <n v="0"/>
    <s v="No"/>
    <x v="2"/>
    <x v="0"/>
    <s v="11-08-1965"/>
    <n v="8068"/>
    <s v="tier - 3"/>
    <s v="tier - 1"/>
    <s v="R1013"/>
    <n v="57"/>
    <n v="11"/>
    <s v="Aug"/>
    <n v="1965"/>
  </r>
  <r>
    <s v="Id1347"/>
    <s v="Tyler"/>
    <n v="32.299999999999997"/>
    <n v="6.74"/>
    <s v="Yes"/>
    <s v="No"/>
    <s v="No"/>
    <n v="1"/>
    <s v="No"/>
    <x v="0"/>
    <x v="0"/>
    <s v="28-06-1975"/>
    <n v="8063"/>
    <s v="tier - 3"/>
    <s v="tier - 3"/>
    <s v="R1011"/>
    <n v="47"/>
    <n v="28"/>
    <s v="Jun"/>
    <n v="1975"/>
  </r>
  <r>
    <s v="Id1348"/>
    <s v="Kelly C"/>
    <n v="22.64"/>
    <n v="6.54"/>
    <s v="Yes"/>
    <s v="No"/>
    <s v="No"/>
    <n v="2"/>
    <s v="No"/>
    <x v="2"/>
    <x v="0"/>
    <s v="12-12-1970"/>
    <n v="8062"/>
    <s v="tier - 2"/>
    <s v="tier - 1"/>
    <s v="R1013"/>
    <n v="52"/>
    <n v="12"/>
    <s v="Dec"/>
    <n v="1970"/>
  </r>
  <r>
    <s v="Id1349"/>
    <s v="Emily"/>
    <n v="28.69"/>
    <n v="5.4"/>
    <s v="No"/>
    <s v="No"/>
    <s v="No"/>
    <n v="0"/>
    <s v="No"/>
    <x v="1"/>
    <x v="2"/>
    <s v="27-12-1982"/>
    <n v="8060"/>
    <s v="tier - 2"/>
    <s v="tier - 3"/>
    <s v="R1012"/>
    <n v="40"/>
    <n v="27"/>
    <s v="Dec"/>
    <n v="1982"/>
  </r>
  <r>
    <s v="Id1350"/>
    <s v="James V"/>
    <n v="28.16"/>
    <n v="5.58"/>
    <s v="Yes"/>
    <s v="No"/>
    <s v="No"/>
    <n v="0"/>
    <s v="No"/>
    <x v="1"/>
    <x v="2"/>
    <s v="28-11-1985"/>
    <n v="8059"/>
    <s v="tier - 2"/>
    <s v="tier - 3"/>
    <s v="R1012"/>
    <n v="37"/>
    <n v="28"/>
    <s v="Nov"/>
    <n v="1985"/>
  </r>
  <r>
    <s v="Id1351"/>
    <s v="Angie"/>
    <n v="45.54"/>
    <n v="5.84"/>
    <s v="No"/>
    <s v="No"/>
    <s v="Yes"/>
    <n v="1"/>
    <s v="No"/>
    <x v="0"/>
    <x v="1"/>
    <s v="12-12-2003"/>
    <n v="8036"/>
    <s v="tier - 2"/>
    <s v="tier - 2"/>
    <s v="R1012"/>
    <n v="19"/>
    <n v="12"/>
    <s v="Dec"/>
    <n v="2003"/>
  </r>
  <r>
    <s v="Id1352"/>
    <s v="Michael J."/>
    <n v="28.7"/>
    <n v="4.2"/>
    <s v="No"/>
    <s v="No"/>
    <s v="No"/>
    <n v="0"/>
    <s v="No"/>
    <x v="1"/>
    <x v="2"/>
    <s v="06-11-1977"/>
    <n v="8028"/>
    <s v="tier - 3"/>
    <s v="tier - 2"/>
    <s v="R1011"/>
    <n v="45"/>
    <n v="6"/>
    <s v="Nov"/>
    <n v="1977"/>
  </r>
  <r>
    <s v="Id1353"/>
    <s v="Sabina"/>
    <n v="27.74"/>
    <n v="6.06"/>
    <s v="Yes"/>
    <s v="No"/>
    <s v="No"/>
    <n v="0"/>
    <s v="No"/>
    <x v="1"/>
    <x v="1"/>
    <s v="20-12-1976"/>
    <n v="8027"/>
    <s v="tier - 2"/>
    <s v="tier - 2"/>
    <s v="R1012"/>
    <n v="46"/>
    <n v="20"/>
    <s v="Dec"/>
    <n v="1976"/>
  </r>
  <r>
    <s v="Id1354"/>
    <s v="Amy C"/>
    <n v="36.954999999999998"/>
    <n v="7.57"/>
    <s v="No"/>
    <s v="No"/>
    <s v="No"/>
    <n v="0"/>
    <s v="No"/>
    <x v="0"/>
    <x v="0"/>
    <s v="17-07-1978"/>
    <n v="8023"/>
    <s v="tier - 2"/>
    <s v="tier - 3"/>
    <s v="R1012"/>
    <n v="44"/>
    <n v="17"/>
    <s v="Jul"/>
    <n v="1978"/>
  </r>
  <r>
    <s v="Id1355"/>
    <s v="Victoria U"/>
    <n v="30.69"/>
    <n v="6.15"/>
    <s v="No"/>
    <s v="No"/>
    <s v="No"/>
    <n v="0"/>
    <s v="No"/>
    <x v="0"/>
    <x v="1"/>
    <s v="03-11-1989"/>
    <n v="8021"/>
    <s v="tier - 2"/>
    <s v="tier - 1"/>
    <s v="R1012"/>
    <n v="33"/>
    <n v="3"/>
    <s v="Nov"/>
    <n v="1989"/>
  </r>
  <r>
    <s v="Id1356"/>
    <s v="Amelia B"/>
    <n v="24.984999999999999"/>
    <n v="4.5599999999999996"/>
    <s v="No"/>
    <s v="No"/>
    <s v="No"/>
    <n v="0"/>
    <s v="No"/>
    <x v="2"/>
    <x v="2"/>
    <s v="08-11-1980"/>
    <n v="8017"/>
    <s v="tier - 2"/>
    <s v="tier - 2"/>
    <s v="R1012"/>
    <n v="42"/>
    <n v="8"/>
    <s v="Nov"/>
    <n v="1980"/>
  </r>
  <r>
    <s v="Id1357"/>
    <s v="Jackie J"/>
    <n v="39.42"/>
    <n v="4.72"/>
    <s v="Yes"/>
    <s v="No"/>
    <s v="No"/>
    <n v="1"/>
    <s v="No"/>
    <x v="0"/>
    <x v="2"/>
    <s v="18-09-1995"/>
    <n v="8015"/>
    <s v="tier - 2"/>
    <s v="tier - 3"/>
    <s v="R1012"/>
    <n v="27"/>
    <n v="18"/>
    <s v="Sep"/>
    <n v="1995"/>
  </r>
  <r>
    <s v="Id1358"/>
    <s v="Justin"/>
    <n v="16.8"/>
    <n v="7.98"/>
    <s v="No"/>
    <s v="No"/>
    <s v="No"/>
    <n v="0"/>
    <s v="No"/>
    <x v="3"/>
    <x v="0"/>
    <s v="22-08-1962"/>
    <n v="8005"/>
    <s v="tier - 3"/>
    <s v="tier - 1"/>
    <s v="R1013"/>
    <n v="60"/>
    <n v="22"/>
    <s v="Aug"/>
    <n v="1962"/>
  </r>
  <r>
    <s v="Id1359"/>
    <s v="Kerry"/>
    <n v="23.274999999999999"/>
    <n v="6.26"/>
    <s v="Yes"/>
    <s v="No"/>
    <s v="Yes"/>
    <n v="1"/>
    <s v="No"/>
    <x v="2"/>
    <x v="1"/>
    <s v="20-08-1983"/>
    <n v="7986"/>
    <s v="tier - 2"/>
    <s v="tier - 3"/>
    <s v="R1024"/>
    <n v="39"/>
    <n v="20"/>
    <s v="Aug"/>
    <n v="1983"/>
  </r>
  <r>
    <s v="Id1360"/>
    <s v="Cindy G."/>
    <n v="22.8"/>
    <n v="4.29"/>
    <s v="Yes"/>
    <s v="No"/>
    <s v="Yes"/>
    <n v="1"/>
    <s v="No"/>
    <x v="2"/>
    <x v="2"/>
    <s v="28-08-1983"/>
    <n v="7986"/>
    <s v="tier - 2"/>
    <s v="tier - 1"/>
    <s v="R1024"/>
    <n v="39"/>
    <n v="28"/>
    <s v="Aug"/>
    <n v="1983"/>
  </r>
  <r>
    <s v="Id1361"/>
    <s v="Gennaro"/>
    <n v="24.3"/>
    <n v="5.43"/>
    <s v="No"/>
    <s v="No"/>
    <s v="No"/>
    <n v="2"/>
    <s v="No"/>
    <x v="2"/>
    <x v="2"/>
    <s v="23-11-1972"/>
    <n v="7980"/>
    <s v="tier - 2"/>
    <s v="tier - 2"/>
    <s v="R1013"/>
    <n v="50"/>
    <n v="23"/>
    <s v="Nov"/>
    <n v="1972"/>
  </r>
  <r>
    <s v="Id1362"/>
    <s v="Terry"/>
    <n v="25.13"/>
    <n v="8"/>
    <s v="Yes"/>
    <s v="No"/>
    <s v="No"/>
    <n v="1"/>
    <s v="No"/>
    <x v="1"/>
    <x v="0"/>
    <s v="10-08-1975"/>
    <n v="7967"/>
    <s v="tier - 2"/>
    <s v="tier - 2"/>
    <s v="R1013"/>
    <n v="47"/>
    <n v="10"/>
    <s v="Aug"/>
    <n v="1975"/>
  </r>
  <r>
    <s v="Id1363"/>
    <s v="Patrick J"/>
    <n v="22.72"/>
    <n v="9.9600000000000009"/>
    <s v="Yes"/>
    <s v="No"/>
    <s v="No"/>
    <n v="2"/>
    <s v="No"/>
    <x v="2"/>
    <x v="0"/>
    <s v="19-06-1970"/>
    <n v="7958"/>
    <s v="tier - 2"/>
    <s v="tier - 2"/>
    <s v="R1013"/>
    <n v="52"/>
    <n v="19"/>
    <s v="Jun"/>
    <n v="1970"/>
  </r>
  <r>
    <s v="Id1364"/>
    <s v="Keara"/>
    <n v="32.6"/>
    <n v="6.8"/>
    <s v="Yes"/>
    <s v="No"/>
    <s v="No"/>
    <n v="0"/>
    <s v="No"/>
    <x v="0"/>
    <x v="0"/>
    <s v="28-12-1981"/>
    <n v="7955"/>
    <s v="tier - 2"/>
    <s v="tier - 2"/>
    <s v="R1011"/>
    <n v="41"/>
    <n v="28"/>
    <s v="Dec"/>
    <n v="1981"/>
  </r>
  <r>
    <s v="Id1365"/>
    <s v="Nicole"/>
    <n v="17.28"/>
    <n v="6.22"/>
    <s v="Yes"/>
    <s v="No"/>
    <s v="No"/>
    <n v="2"/>
    <s v="No"/>
    <x v="3"/>
    <x v="1"/>
    <s v="09-07-1966"/>
    <n v="7954"/>
    <s v="tier - 3"/>
    <s v="tier - 3"/>
    <s v="R1012"/>
    <n v="56"/>
    <n v="9"/>
    <s v="Jul"/>
    <n v="1966"/>
  </r>
  <r>
    <s v="Id1366"/>
    <s v="Katena"/>
    <n v="27.92"/>
    <n v="5.79"/>
    <s v="No"/>
    <s v="No"/>
    <s v="No"/>
    <n v="1"/>
    <s v="No"/>
    <x v="1"/>
    <x v="1"/>
    <s v="29-10-1987"/>
    <n v="7948"/>
    <s v="tier - 2"/>
    <s v="tier - 3"/>
    <s v="R1025"/>
    <n v="35"/>
    <n v="29"/>
    <s v="Oct"/>
    <n v="1987"/>
  </r>
  <r>
    <s v="Id1367"/>
    <s v="Bean K."/>
    <n v="38.284999999999997"/>
    <n v="5.41"/>
    <s v="No"/>
    <s v="No"/>
    <s v="No"/>
    <n v="0"/>
    <s v="No"/>
    <x v="0"/>
    <x v="2"/>
    <s v="20-07-1977"/>
    <n v="7935"/>
    <s v="tier - 2"/>
    <s v="tier - 1"/>
    <s v="R1024"/>
    <n v="45"/>
    <n v="20"/>
    <s v="Jul"/>
    <n v="1977"/>
  </r>
  <r>
    <s v="Id1368"/>
    <s v="Brian"/>
    <n v="16.48"/>
    <n v="11.05"/>
    <s v="No"/>
    <s v="No"/>
    <s v="No"/>
    <n v="0"/>
    <s v="No"/>
    <x v="3"/>
    <x v="0"/>
    <s v="10-10-1962"/>
    <n v="7896"/>
    <s v="tier - 3"/>
    <s v="tier - 2"/>
    <s v="R1013"/>
    <n v="60"/>
    <n v="10"/>
    <s v="Oct"/>
    <n v="1962"/>
  </r>
  <r>
    <s v="Id1369"/>
    <s v="Jan-Patrick"/>
    <n v="38.57"/>
    <n v="6.27"/>
    <s v="No"/>
    <s v="No"/>
    <s v="No"/>
    <n v="0"/>
    <s v="No"/>
    <x v="0"/>
    <x v="1"/>
    <s v="17-11-1994"/>
    <n v="7852"/>
    <s v="tier - 2"/>
    <s v="tier - 3"/>
    <s v="R1012"/>
    <n v="28"/>
    <n v="17"/>
    <s v="Nov"/>
    <n v="1994"/>
  </r>
  <r>
    <s v="Id1370"/>
    <s v="Jesse J"/>
    <n v="43.85"/>
    <n v="4.7699999999999996"/>
    <s v="Yes"/>
    <s v="No"/>
    <s v="No"/>
    <n v="0"/>
    <s v="No"/>
    <x v="0"/>
    <x v="2"/>
    <s v="05-10-2001"/>
    <n v="7845"/>
    <s v="tier - 2"/>
    <s v="tier - 2"/>
    <s v="R1012"/>
    <n v="21"/>
    <n v="5"/>
    <s v="Oct"/>
    <n v="2001"/>
  </r>
  <r>
    <s v="Id1371"/>
    <s v="Lindsey M"/>
    <n v="30.11"/>
    <n v="4.08"/>
    <s v="No"/>
    <s v="No"/>
    <s v="No"/>
    <n v="0"/>
    <s v="No"/>
    <x v="0"/>
    <x v="2"/>
    <s v="12-10-1989"/>
    <n v="7824"/>
    <s v="tier - 2"/>
    <s v="tier - 2"/>
    <s v="R1012"/>
    <n v="33"/>
    <n v="12"/>
    <s v="Oct"/>
    <n v="1989"/>
  </r>
  <r>
    <s v="Id1372"/>
    <s v="Marguerite K."/>
    <n v="31.59"/>
    <n v="6.01"/>
    <s v="No"/>
    <s v="No"/>
    <s v="No"/>
    <n v="0"/>
    <s v="No"/>
    <x v="0"/>
    <x v="1"/>
    <s v="21-12-1991"/>
    <n v="7813"/>
    <s v="tier - 2"/>
    <s v="tier - 1"/>
    <s v="R1012"/>
    <n v="31"/>
    <n v="21"/>
    <s v="Dec"/>
    <n v="1991"/>
  </r>
  <r>
    <s v="Id1373"/>
    <s v="Travis"/>
    <n v="40.15"/>
    <n v="11.84"/>
    <s v="No"/>
    <s v="No"/>
    <s v="No"/>
    <n v="0"/>
    <s v="No"/>
    <x v="0"/>
    <x v="0"/>
    <s v="09-11-1974"/>
    <n v="7804"/>
    <s v="tier - 2"/>
    <s v="tier - 3"/>
    <s v="R1013"/>
    <n v="48"/>
    <n v="9"/>
    <s v="Nov"/>
    <n v="1974"/>
  </r>
  <r>
    <s v="Id1374"/>
    <s v="Ricky"/>
    <n v="40.700000000000003"/>
    <n v="6.27"/>
    <s v="Yes"/>
    <s v="No"/>
    <s v="Yes"/>
    <n v="1"/>
    <s v="No"/>
    <x v="0"/>
    <x v="1"/>
    <s v="02-12-1997"/>
    <n v="7804"/>
    <s v="tier - 2"/>
    <s v="tier - 3"/>
    <s v="R1012"/>
    <n v="25"/>
    <n v="2"/>
    <s v="Dec"/>
    <n v="1997"/>
  </r>
  <r>
    <s v="Id1375"/>
    <s v="Colleen L."/>
    <n v="40.76"/>
    <n v="5.28"/>
    <s v="No"/>
    <s v="No"/>
    <s v="No"/>
    <n v="0"/>
    <s v="No"/>
    <x v="0"/>
    <x v="2"/>
    <s v="25-12-1999"/>
    <n v="7795"/>
    <s v="tier - 2"/>
    <s v="tier - 2"/>
    <s v="R1026"/>
    <n v="23"/>
    <n v="25"/>
    <s v="Dec"/>
    <n v="1999"/>
  </r>
  <r>
    <s v="Id1376"/>
    <s v="Charlie A"/>
    <n v="29.7"/>
    <n v="7.03"/>
    <s v="No"/>
    <s v="No"/>
    <s v="No"/>
    <n v="0"/>
    <s v="No"/>
    <x v="1"/>
    <x v="0"/>
    <s v="06-12-1974"/>
    <n v="7790"/>
    <s v="tier - 1"/>
    <s v="tier - 3"/>
    <s v="R1013"/>
    <n v="48"/>
    <n v="6"/>
    <s v="Dec"/>
    <n v="1974"/>
  </r>
  <r>
    <s v="Id1377"/>
    <s v="Rick"/>
    <n v="40.58"/>
    <n v="5.32"/>
    <s v="Yes"/>
    <s v="No"/>
    <s v="Yes"/>
    <n v="1"/>
    <s v="No"/>
    <x v="0"/>
    <x v="2"/>
    <s v="21-12-1997"/>
    <n v="7763"/>
    <s v="tier - 2"/>
    <s v="tier - 1"/>
    <s v="R1012"/>
    <n v="25"/>
    <n v="21"/>
    <s v="Dec"/>
    <n v="1997"/>
  </r>
  <r>
    <s v="Id1378"/>
    <s v="Lauren C"/>
    <n v="33.06"/>
    <n v="9.59"/>
    <s v="Yes"/>
    <s v="No"/>
    <s v="No"/>
    <n v="0"/>
    <s v="No"/>
    <x v="0"/>
    <x v="0"/>
    <s v="30-06-1981"/>
    <n v="7749"/>
    <s v="tier - 2"/>
    <s v="tier - 1"/>
    <s v="R1012"/>
    <n v="41"/>
    <n v="30"/>
    <s v="Jun"/>
    <n v="1981"/>
  </r>
  <r>
    <s v="Id1379"/>
    <s v="Daniel"/>
    <n v="26.62"/>
    <n v="6.15"/>
    <s v="Yes"/>
    <s v="No"/>
    <s v="No"/>
    <n v="0"/>
    <s v="No"/>
    <x v="1"/>
    <x v="1"/>
    <s v="12-12-1976"/>
    <n v="7742"/>
    <s v="tier - 3"/>
    <s v="tier - 2"/>
    <s v="R1013"/>
    <n v="46"/>
    <n v="12"/>
    <s v="Dec"/>
    <n v="1976"/>
  </r>
  <r>
    <s v="Id1380"/>
    <s v="Jaime"/>
    <n v="37.1"/>
    <n v="11.08"/>
    <s v="No"/>
    <s v="No"/>
    <s v="No"/>
    <n v="0"/>
    <s v="No"/>
    <x v="0"/>
    <x v="0"/>
    <s v="04-09-1978"/>
    <n v="7740"/>
    <s v="tier - 1"/>
    <s v="tier - 1"/>
    <s v="R1011"/>
    <n v="44"/>
    <n v="4"/>
    <s v="Sep"/>
    <n v="1978"/>
  </r>
  <r>
    <s v="Id1381"/>
    <s v="Erik R"/>
    <n v="18.28"/>
    <n v="7.95"/>
    <s v="No"/>
    <s v="No"/>
    <s v="No"/>
    <n v="0"/>
    <s v="No"/>
    <x v="3"/>
    <x v="0"/>
    <s v="18-07-1965"/>
    <n v="7736"/>
    <s v="tier - 3"/>
    <s v="tier - 2"/>
    <s v="R1013"/>
    <n v="57"/>
    <n v="18"/>
    <s v="Jul"/>
    <n v="1965"/>
  </r>
  <r>
    <s v="Id1382"/>
    <s v="Katie"/>
    <n v="35.814999999999998"/>
    <n v="6.23"/>
    <s v="No"/>
    <s v="No"/>
    <s v="No"/>
    <n v="0"/>
    <s v="No"/>
    <x v="0"/>
    <x v="1"/>
    <s v="29-08-1977"/>
    <n v="7732"/>
    <s v="tier - 2"/>
    <s v="tier - 3"/>
    <s v="R1012"/>
    <n v="45"/>
    <n v="29"/>
    <s v="Aug"/>
    <n v="1977"/>
  </r>
  <r>
    <s v="Id1383"/>
    <s v="Thomas A"/>
    <n v="30.69"/>
    <n v="6.5"/>
    <s v="No"/>
    <s v="No"/>
    <s v="No"/>
    <n v="0"/>
    <s v="No"/>
    <x v="0"/>
    <x v="0"/>
    <s v="04-12-1978"/>
    <n v="7731"/>
    <s v="tier - 3"/>
    <s v="tier - 2"/>
    <s v="R1013"/>
    <n v="44"/>
    <n v="4"/>
    <s v="Dec"/>
    <n v="1978"/>
  </r>
  <r>
    <s v="Id1384"/>
    <s v="Jean-Marc"/>
    <n v="26.125"/>
    <n v="5.22"/>
    <s v="No"/>
    <s v="No"/>
    <s v="No"/>
    <n v="0"/>
    <s v="No"/>
    <x v="1"/>
    <x v="2"/>
    <s v="10-09-1980"/>
    <n v="7730"/>
    <s v="tier - 3"/>
    <s v="tier - 1"/>
    <s v="R1016"/>
    <n v="42"/>
    <n v="10"/>
    <s v="Sep"/>
    <n v="1980"/>
  </r>
  <r>
    <s v="Id1385"/>
    <s v="Kerry L"/>
    <n v="34.58"/>
    <n v="6.3"/>
    <s v="No"/>
    <s v="No"/>
    <s v="Yes"/>
    <n v="1"/>
    <s v="No"/>
    <x v="0"/>
    <x v="1"/>
    <s v="02-06-1979"/>
    <n v="7727"/>
    <s v="tier - 2"/>
    <s v="tier - 3"/>
    <s v="R1012"/>
    <n v="44"/>
    <n v="2"/>
    <s v="Jun"/>
    <n v="1979"/>
  </r>
  <r>
    <s v="Id1386"/>
    <s v="Ulrich"/>
    <n v="27.4"/>
    <n v="8.84"/>
    <s v="No"/>
    <s v="No"/>
    <s v="No"/>
    <n v="0"/>
    <s v="No"/>
    <x v="1"/>
    <x v="0"/>
    <s v="29-12-1978"/>
    <n v="7727"/>
    <s v="tier - 1"/>
    <s v="tier - 2"/>
    <s v="R1011"/>
    <n v="44"/>
    <n v="29"/>
    <s v="Dec"/>
    <n v="1978"/>
  </r>
  <r>
    <s v="Id1387"/>
    <s v="Justin P"/>
    <n v="27.53"/>
    <n v="4.1100000000000003"/>
    <s v="No"/>
    <s v="No"/>
    <s v="No"/>
    <n v="1"/>
    <s v="No"/>
    <x v="1"/>
    <x v="2"/>
    <s v="12-07-1987"/>
    <n v="7685"/>
    <s v="tier - 2"/>
    <s v="tier - 3"/>
    <s v="R1021"/>
    <n v="35"/>
    <n v="12"/>
    <s v="Jul"/>
    <n v="1987"/>
  </r>
  <r>
    <s v="Id1388"/>
    <s v="Hannah E."/>
    <n v="33"/>
    <n v="4.57"/>
    <s v="No"/>
    <s v="No"/>
    <s v="No"/>
    <n v="0"/>
    <s v="No"/>
    <x v="0"/>
    <x v="2"/>
    <s v="18-12-1982"/>
    <n v="7683"/>
    <s v="tier - 2"/>
    <s v="tier - 1"/>
    <s v="R1013"/>
    <n v="40"/>
    <n v="18"/>
    <s v="Dec"/>
    <n v="1982"/>
  </r>
  <r>
    <s v="Id1389"/>
    <s v="David"/>
    <n v="25.78"/>
    <n v="11.06"/>
    <s v="Yes"/>
    <s v="No"/>
    <s v="No"/>
    <n v="0"/>
    <s v="No"/>
    <x v="1"/>
    <x v="0"/>
    <s v="19-12-1981"/>
    <n v="7681"/>
    <s v="tier - 2"/>
    <s v="tier - 2"/>
    <s v="R1020"/>
    <n v="41"/>
    <n v="19"/>
    <s v="Dec"/>
    <n v="1981"/>
  </r>
  <r>
    <s v="Id1390"/>
    <s v="Jim"/>
    <n v="22.66"/>
    <n v="10.68"/>
    <s v="No"/>
    <s v="No"/>
    <s v="No"/>
    <n v="0"/>
    <s v="No"/>
    <x v="2"/>
    <x v="0"/>
    <s v="11-10-1971"/>
    <n v="7681"/>
    <s v="tier - 2"/>
    <s v="tier - 1"/>
    <s v="R1013"/>
    <n v="51"/>
    <n v="11"/>
    <s v="Oct"/>
    <n v="1971"/>
  </r>
  <r>
    <s v="Id1391"/>
    <s v="Joseph P"/>
    <n v="38.81"/>
    <n v="6.14"/>
    <s v="Yes"/>
    <s v="No"/>
    <s v="No"/>
    <n v="1"/>
    <s v="No"/>
    <x v="0"/>
    <x v="1"/>
    <s v="13-09-1995"/>
    <n v="7676"/>
    <s v="tier - 2"/>
    <s v="tier - 1"/>
    <s v="R1012"/>
    <n v="27"/>
    <n v="13"/>
    <s v="Sep"/>
    <n v="1995"/>
  </r>
  <r>
    <s v="Id1392"/>
    <s v="Michael"/>
    <n v="38.51"/>
    <n v="5.45"/>
    <s v="Yes"/>
    <s v="No"/>
    <s v="No"/>
    <n v="0"/>
    <s v="No"/>
    <x v="0"/>
    <x v="2"/>
    <s v="24-11-1996"/>
    <n v="7671"/>
    <s v="tier - 2"/>
    <s v="tier - 2"/>
    <s v="R1022"/>
    <n v="26"/>
    <n v="24"/>
    <s v="Nov"/>
    <n v="1996"/>
  </r>
  <r>
    <s v="Id1393"/>
    <s v="Gina M"/>
    <n v="22.98"/>
    <n v="6.14"/>
    <s v="Yes"/>
    <s v="No"/>
    <s v="No"/>
    <n v="0"/>
    <s v="No"/>
    <x v="2"/>
    <x v="1"/>
    <s v="09-10-1976"/>
    <n v="7662"/>
    <s v="tier - 2"/>
    <s v="tier - 1"/>
    <s v="R1011"/>
    <n v="46"/>
    <n v="9"/>
    <s v="Oct"/>
    <n v="1976"/>
  </r>
  <r>
    <s v="Id1394"/>
    <s v="Shantel C."/>
    <n v="15.65"/>
    <n v="7.85"/>
    <s v="No"/>
    <s v="No"/>
    <s v="No"/>
    <n v="0"/>
    <s v="No"/>
    <x v="3"/>
    <x v="0"/>
    <s v="27-12-1965"/>
    <n v="7658"/>
    <s v="tier - 3"/>
    <s v="tier - 3"/>
    <s v="R1012"/>
    <n v="57"/>
    <n v="27"/>
    <s v="Dec"/>
    <n v="1965"/>
  </r>
  <r>
    <s v="Id1395"/>
    <s v="Brian"/>
    <n v="39.97"/>
    <n v="4.09"/>
    <s v="No"/>
    <s v="No"/>
    <s v="No"/>
    <n v="1"/>
    <s v="No"/>
    <x v="0"/>
    <x v="2"/>
    <s v="30-09-1998"/>
    <n v="7652"/>
    <s v="tier - 2"/>
    <s v="tier - 3"/>
    <s v="R1023"/>
    <n v="24"/>
    <n v="30"/>
    <s v="Sep"/>
    <n v="1998"/>
  </r>
  <r>
    <s v="Id1396"/>
    <s v="Brian"/>
    <n v="37.22"/>
    <n v="4.62"/>
    <s v="No"/>
    <s v="No"/>
    <s v="Yes"/>
    <n v="1"/>
    <s v="No"/>
    <x v="0"/>
    <x v="2"/>
    <s v="10-08-1993"/>
    <n v="7651"/>
    <s v="tier - 2"/>
    <s v="tier - 2"/>
    <s v="R1012"/>
    <n v="29"/>
    <n v="10"/>
    <s v="Aug"/>
    <n v="1993"/>
  </r>
  <r>
    <s v="Id1397"/>
    <s v="Jessica R"/>
    <n v="41.325000000000003"/>
    <n v="5.77"/>
    <s v="No"/>
    <s v="No"/>
    <s v="No"/>
    <n v="0"/>
    <s v="No"/>
    <x v="0"/>
    <x v="1"/>
    <s v="16-10-1980"/>
    <n v="7651"/>
    <s v="tier - 2"/>
    <s v="tier - 2"/>
    <s v="R1024"/>
    <n v="42"/>
    <n v="16"/>
    <s v="Oct"/>
    <n v="1980"/>
  </r>
  <r>
    <s v="Id1398"/>
    <s v="Robyn"/>
    <n v="40.31"/>
    <n v="5.84"/>
    <s v="No"/>
    <s v="No"/>
    <s v="No"/>
    <n v="0"/>
    <s v="No"/>
    <x v="0"/>
    <x v="1"/>
    <s v="15-06-1999"/>
    <n v="7642"/>
    <s v="tier - 2"/>
    <s v="tier - 2"/>
    <s v="R1026"/>
    <n v="23"/>
    <n v="15"/>
    <s v="Jun"/>
    <n v="1999"/>
  </r>
  <r>
    <s v="Id1399"/>
    <s v="Ashley"/>
    <n v="29.48"/>
    <n v="4.91"/>
    <s v="No"/>
    <s v="No"/>
    <s v="No"/>
    <n v="0"/>
    <s v="No"/>
    <x v="1"/>
    <x v="2"/>
    <s v="24-07-1980"/>
    <n v="7640"/>
    <s v="tier - 2"/>
    <s v="tier - 1"/>
    <s v="R1013"/>
    <n v="42"/>
    <n v="24"/>
    <s v="Jul"/>
    <n v="1980"/>
  </r>
  <r>
    <s v="Id1400"/>
    <s v="Dana"/>
    <n v="33.155000000000001"/>
    <n v="5.07"/>
    <s v="No"/>
    <s v="No"/>
    <s v="No"/>
    <n v="0"/>
    <s v="No"/>
    <x v="0"/>
    <x v="2"/>
    <s v="20-06-1980"/>
    <n v="7639"/>
    <s v="tier - 2"/>
    <s v="tier - 2"/>
    <s v="R1024"/>
    <n v="42"/>
    <n v="20"/>
    <s v="Jun"/>
    <n v="1980"/>
  </r>
  <r>
    <s v="Id1401"/>
    <s v="Jessica F."/>
    <n v="42.85"/>
    <n v="5.81"/>
    <s v="Yes"/>
    <s v="No"/>
    <s v="No"/>
    <n v="0"/>
    <s v="No"/>
    <x v="0"/>
    <x v="1"/>
    <s v="13-12-2001"/>
    <n v="7637"/>
    <s v="tier - 2"/>
    <s v="tier - 3"/>
    <s v="R1012"/>
    <n v="21"/>
    <n v="13"/>
    <s v="Dec"/>
    <n v="2001"/>
  </r>
  <r>
    <s v="Id1402"/>
    <s v="Lindsey"/>
    <n v="32.340000000000003"/>
    <n v="11.2"/>
    <s v="No"/>
    <s v="No"/>
    <s v="No"/>
    <n v="0"/>
    <s v="No"/>
    <x v="0"/>
    <x v="0"/>
    <s v="24-08-1978"/>
    <n v="7634"/>
    <s v="tier - 2"/>
    <s v="tier - 1"/>
    <s v="R1013"/>
    <n v="44"/>
    <n v="24"/>
    <s v="Aug"/>
    <n v="1978"/>
  </r>
  <r>
    <s v="Id1403"/>
    <s v="Kelly A"/>
    <n v="27.5"/>
    <n v="10.75"/>
    <s v="No"/>
    <s v="No"/>
    <s v="No"/>
    <n v="0"/>
    <s v="No"/>
    <x v="1"/>
    <x v="0"/>
    <s v="29-11-1978"/>
    <n v="7627"/>
    <s v="tier - 2"/>
    <s v="tier - 2"/>
    <s v="R1011"/>
    <n v="44"/>
    <n v="29"/>
    <s v="Nov"/>
    <n v="1978"/>
  </r>
  <r>
    <s v="Id1404"/>
    <s v="Brooke E"/>
    <n v="25.8"/>
    <n v="7.8"/>
    <s v="No"/>
    <s v="No"/>
    <s v="No"/>
    <n v="0"/>
    <s v="No"/>
    <x v="1"/>
    <x v="0"/>
    <s v="06-11-1978"/>
    <n v="7625"/>
    <s v="tier - 2"/>
    <s v="tier - 1"/>
    <s v="R1011"/>
    <n v="44"/>
    <n v="6"/>
    <s v="Nov"/>
    <n v="1978"/>
  </r>
  <r>
    <s v="Id1405"/>
    <s v="Katelyn E."/>
    <n v="25"/>
    <n v="7.04"/>
    <s v="No"/>
    <s v="No"/>
    <s v="No"/>
    <n v="0"/>
    <s v="No"/>
    <x v="1"/>
    <x v="0"/>
    <s v="28-11-1978"/>
    <n v="7624"/>
    <s v="tier - 2"/>
    <s v="tier - 1"/>
    <s v="R1011"/>
    <n v="44"/>
    <n v="28"/>
    <s v="Nov"/>
    <n v="1978"/>
  </r>
  <r>
    <s v="Id1406"/>
    <s v="Adam"/>
    <n v="41.2"/>
    <n v="4.18"/>
    <s v="Yes"/>
    <s v="No"/>
    <s v="No"/>
    <n v="0"/>
    <s v="No"/>
    <x v="0"/>
    <x v="2"/>
    <s v="17-09-1996"/>
    <n v="7623"/>
    <s v="tier - 2"/>
    <s v="tier - 3"/>
    <s v="R1011"/>
    <n v="26"/>
    <n v="17"/>
    <s v="Sep"/>
    <n v="1996"/>
  </r>
  <r>
    <s v="Id1407"/>
    <s v="Dana"/>
    <n v="17.78"/>
    <n v="8.19"/>
    <s v="No"/>
    <s v="No"/>
    <s v="No"/>
    <n v="0"/>
    <s v="No"/>
    <x v="3"/>
    <x v="0"/>
    <s v="03-07-1968"/>
    <n v="7610"/>
    <s v="tier - 3"/>
    <s v="tier - 2"/>
    <s v="R1012"/>
    <n v="54"/>
    <n v="3"/>
    <s v="Jul"/>
    <n v="1968"/>
  </r>
  <r>
    <s v="Id1408"/>
    <s v="Eric W"/>
    <n v="40.119999999999997"/>
    <n v="6.22"/>
    <s v="Yes"/>
    <s v="No"/>
    <s v="Yes"/>
    <n v="1"/>
    <s v="No"/>
    <x v="0"/>
    <x v="1"/>
    <s v="30-09-1997"/>
    <n v="7607"/>
    <s v="tier - 2"/>
    <s v="tier - 2"/>
    <s v="R1012"/>
    <n v="25"/>
    <n v="30"/>
    <s v="Sep"/>
    <n v="1997"/>
  </r>
  <r>
    <s v="Id1409"/>
    <s v="Matthew D"/>
    <n v="19.350000000000001"/>
    <n v="8.2200000000000006"/>
    <s v="Yes"/>
    <s v="No"/>
    <s v="No"/>
    <n v="0"/>
    <s v="No"/>
    <x v="2"/>
    <x v="0"/>
    <s v="17-07-1967"/>
    <n v="7586"/>
    <s v="tier - 3"/>
    <s v="tier - 2"/>
    <s v="R1013"/>
    <n v="55"/>
    <n v="17"/>
    <s v="Jul"/>
    <n v="1967"/>
  </r>
  <r>
    <s v="Id1410"/>
    <s v="Eoghan"/>
    <n v="36.69"/>
    <n v="6.15"/>
    <s v="No"/>
    <s v="No"/>
    <s v="No"/>
    <n v="0"/>
    <s v="No"/>
    <x v="0"/>
    <x v="1"/>
    <s v="14-08-1994"/>
    <n v="7567"/>
    <s v="tier - 2"/>
    <s v="tier - 2"/>
    <s v="R1021"/>
    <n v="28"/>
    <n v="14"/>
    <s v="Aug"/>
    <n v="1994"/>
  </r>
  <r>
    <s v="Id1411"/>
    <s v="Pamela W"/>
    <n v="28.51"/>
    <n v="5.65"/>
    <s v="Yes"/>
    <s v="No"/>
    <s v="No"/>
    <n v="1"/>
    <s v="No"/>
    <x v="1"/>
    <x v="2"/>
    <s v="15-12-1988"/>
    <n v="7539"/>
    <s v="tier - 2"/>
    <s v="tier - 2"/>
    <s v="R1012"/>
    <n v="34"/>
    <n v="15"/>
    <s v="Dec"/>
    <n v="1988"/>
  </r>
  <r>
    <s v="Id1412"/>
    <s v="Lindsey M."/>
    <n v="30.21"/>
    <n v="5.5"/>
    <s v="No"/>
    <s v="No"/>
    <s v="No"/>
    <n v="1"/>
    <s v="No"/>
    <x v="0"/>
    <x v="2"/>
    <s v="22-08-1984"/>
    <n v="7537"/>
    <s v="tier - 2"/>
    <s v="tier - 2"/>
    <s v="R1012"/>
    <n v="38"/>
    <n v="22"/>
    <s v="Aug"/>
    <n v="1984"/>
  </r>
  <r>
    <s v="Id1413"/>
    <s v="Kassie"/>
    <n v="24.33"/>
    <n v="8"/>
    <s v="No"/>
    <s v="No"/>
    <s v="No"/>
    <n v="0"/>
    <s v="No"/>
    <x v="2"/>
    <x v="0"/>
    <s v="14-12-1978"/>
    <n v="7532"/>
    <s v="tier - 2"/>
    <s v="tier - 1"/>
    <s v="R1013"/>
    <n v="44"/>
    <n v="14"/>
    <s v="Dec"/>
    <n v="1978"/>
  </r>
  <r>
    <s v="Id1414"/>
    <s v="Matthew"/>
    <n v="19.855"/>
    <n v="5.71"/>
    <s v="Yes"/>
    <s v="No"/>
    <s v="No"/>
    <n v="0"/>
    <s v="No"/>
    <x v="2"/>
    <x v="1"/>
    <s v="10-10-1976"/>
    <n v="7527"/>
    <s v="tier - 3"/>
    <s v="tier - 1"/>
    <s v="R1012"/>
    <n v="46"/>
    <n v="10"/>
    <s v="Oct"/>
    <n v="1976"/>
  </r>
  <r>
    <s v="Id1415"/>
    <s v="Ruben Dario"/>
    <n v="25.364999999999998"/>
    <n v="11.71"/>
    <s v="No"/>
    <s v="No"/>
    <s v="No"/>
    <n v="0"/>
    <s v="No"/>
    <x v="1"/>
    <x v="0"/>
    <s v="18-10-1978"/>
    <n v="7518"/>
    <s v="tier - 2"/>
    <s v="tier - 3"/>
    <s v="R1012"/>
    <n v="44"/>
    <n v="18"/>
    <s v="Oct"/>
    <n v="1978"/>
  </r>
  <r>
    <s v="Id1416"/>
    <s v="Kevin"/>
    <n v="29.6"/>
    <n v="6.17"/>
    <s v="Yes"/>
    <s v="No"/>
    <s v="Yes"/>
    <n v="1"/>
    <s v="No"/>
    <x v="1"/>
    <x v="1"/>
    <s v="10-07-1983"/>
    <n v="7512"/>
    <s v="tier - 3"/>
    <s v="tier - 2"/>
    <s v="R1011"/>
    <n v="39"/>
    <n v="10"/>
    <s v="Jul"/>
    <n v="1983"/>
  </r>
  <r>
    <s v="Id1417"/>
    <s v="Lindsay M"/>
    <n v="39.43"/>
    <n v="6.1"/>
    <s v="Yes"/>
    <s v="No"/>
    <s v="Yes"/>
    <n v="1"/>
    <s v="No"/>
    <x v="0"/>
    <x v="1"/>
    <s v="28-10-1997"/>
    <n v="7504"/>
    <s v="tier - 2"/>
    <s v="tier - 1"/>
    <s v="R1012"/>
    <n v="25"/>
    <n v="28"/>
    <s v="Oct"/>
    <n v="1997"/>
  </r>
  <r>
    <s v="Id1418"/>
    <s v="Amanda"/>
    <n v="27.34"/>
    <n v="5.19"/>
    <s v="Yes"/>
    <s v="No"/>
    <s v="No"/>
    <n v="1"/>
    <s v="No"/>
    <x v="1"/>
    <x v="2"/>
    <s v="15-12-1988"/>
    <n v="7495"/>
    <s v="tier - 2"/>
    <s v="tier - 3"/>
    <s v="R1025"/>
    <n v="34"/>
    <n v="15"/>
    <s v="Dec"/>
    <n v="1988"/>
  </r>
  <r>
    <s v="Id1419"/>
    <s v="James"/>
    <n v="39.01"/>
    <n v="5.37"/>
    <s v="Yes"/>
    <s v="No"/>
    <s v="No"/>
    <n v="0"/>
    <s v="No"/>
    <x v="0"/>
    <x v="2"/>
    <s v="14-06-1996"/>
    <n v="7487"/>
    <s v="tier - 2"/>
    <s v="tier - 3"/>
    <s v="R1012"/>
    <n v="26"/>
    <n v="14"/>
    <s v="Jun"/>
    <n v="1996"/>
  </r>
  <r>
    <s v="Id1420"/>
    <s v="Samuel H."/>
    <n v="18.989999999999998"/>
    <n v="10.82"/>
    <s v="Yes"/>
    <s v="No"/>
    <s v="No"/>
    <n v="0"/>
    <s v="No"/>
    <x v="2"/>
    <x v="0"/>
    <s v="04-08-1967"/>
    <n v="7464"/>
    <s v="tier - 3"/>
    <s v="tier - 3"/>
    <s v="R1013"/>
    <n v="55"/>
    <n v="4"/>
    <s v="Aug"/>
    <n v="1967"/>
  </r>
  <r>
    <s v="Id1421"/>
    <s v="Jenni"/>
    <n v="42.3"/>
    <n v="6.06"/>
    <s v="Yes"/>
    <s v="No"/>
    <s v="No"/>
    <n v="0"/>
    <s v="No"/>
    <x v="0"/>
    <x v="1"/>
    <s v="01-06-2001"/>
    <n v="7450"/>
    <s v="tier - 2"/>
    <s v="tier - 2"/>
    <s v="R1012"/>
    <n v="22"/>
    <n v="1"/>
    <s v="Jun"/>
    <n v="2001"/>
  </r>
  <r>
    <s v="Id1422"/>
    <s v="Estuardo F"/>
    <n v="39.805"/>
    <n v="5.91"/>
    <s v="No"/>
    <s v="No"/>
    <s v="No"/>
    <n v="0"/>
    <s v="No"/>
    <x v="0"/>
    <x v="1"/>
    <s v="30-09-1977"/>
    <n v="7448"/>
    <s v="tier - 3"/>
    <s v="tier - 3"/>
    <s v="R1017"/>
    <n v="45"/>
    <n v="30"/>
    <s v="Sep"/>
    <n v="1977"/>
  </r>
  <r>
    <s v="Id1423"/>
    <s v="Brett"/>
    <n v="33.700000000000003"/>
    <n v="5.87"/>
    <s v="No"/>
    <s v="No"/>
    <s v="No"/>
    <n v="0"/>
    <s v="No"/>
    <x v="0"/>
    <x v="1"/>
    <s v="25-09-1977"/>
    <n v="7446"/>
    <s v="tier - 3"/>
    <s v="tier - 1"/>
    <s v="R1011"/>
    <n v="45"/>
    <n v="25"/>
    <s v="Sep"/>
    <n v="1977"/>
  </r>
  <r>
    <s v="Id1424"/>
    <s v="Sharon E."/>
    <n v="36.195"/>
    <n v="6.22"/>
    <s v="No"/>
    <s v="No"/>
    <s v="No"/>
    <n v="0"/>
    <s v="No"/>
    <x v="0"/>
    <x v="1"/>
    <s v="07-07-1980"/>
    <n v="7444"/>
    <s v="tier - 2"/>
    <s v="tier - 3"/>
    <s v="R1012"/>
    <n v="42"/>
    <n v="7"/>
    <s v="Jul"/>
    <n v="1980"/>
  </r>
  <r>
    <s v="Id1425"/>
    <s v="Jacob W√¶ver"/>
    <n v="32.6"/>
    <n v="5.73"/>
    <s v="No"/>
    <s v="No"/>
    <s v="Yes"/>
    <n v="1"/>
    <s v="No"/>
    <x v="0"/>
    <x v="1"/>
    <s v="01-09-1979"/>
    <n v="7442"/>
    <s v="tier - 3"/>
    <s v="tier - 2"/>
    <s v="R1011"/>
    <n v="43"/>
    <n v="1"/>
    <s v="Sep"/>
    <n v="1979"/>
  </r>
  <r>
    <s v="Id1426"/>
    <s v="Scott"/>
    <n v="30.2"/>
    <n v="5.7"/>
    <s v="No"/>
    <s v="No"/>
    <s v="No"/>
    <n v="0"/>
    <s v="No"/>
    <x v="0"/>
    <x v="1"/>
    <s v="25-08-1977"/>
    <n v="7441"/>
    <s v="tier - 3"/>
    <s v="tier - 2"/>
    <s v="R1011"/>
    <n v="45"/>
    <n v="25"/>
    <s v="Aug"/>
    <n v="1977"/>
  </r>
  <r>
    <s v="Id1427"/>
    <s v="Brooke S."/>
    <n v="27.645"/>
    <n v="9.91"/>
    <s v="No"/>
    <s v="No"/>
    <s v="No"/>
    <n v="0"/>
    <s v="No"/>
    <x v="1"/>
    <x v="0"/>
    <s v="02-12-1978"/>
    <n v="7421"/>
    <s v="tier - 2"/>
    <s v="tier - 3"/>
    <s v="R1012"/>
    <n v="44"/>
    <n v="2"/>
    <s v="Dec"/>
    <n v="1978"/>
  </r>
  <r>
    <s v="Id1428"/>
    <s v="Kaye A."/>
    <n v="26.41"/>
    <n v="11.4"/>
    <s v="No"/>
    <s v="No"/>
    <s v="No"/>
    <n v="0"/>
    <s v="No"/>
    <x v="1"/>
    <x v="0"/>
    <s v="12-11-1978"/>
    <n v="7419"/>
    <s v="tier - 2"/>
    <s v="tier - 2"/>
    <s v="R1012"/>
    <n v="44"/>
    <n v="12"/>
    <s v="Nov"/>
    <n v="1978"/>
  </r>
  <r>
    <s v="Id1429"/>
    <s v="Carolyn"/>
    <n v="34.1"/>
    <n v="6.29"/>
    <s v="Yes"/>
    <s v="No"/>
    <s v="Yes"/>
    <n v="1"/>
    <s v="No"/>
    <x v="0"/>
    <x v="1"/>
    <s v="19-09-1983"/>
    <n v="7419"/>
    <s v="tier - 2"/>
    <s v="tier - 2"/>
    <s v="R1011"/>
    <n v="39"/>
    <n v="19"/>
    <s v="Sep"/>
    <n v="1983"/>
  </r>
  <r>
    <s v="Id1430"/>
    <s v="Daniel C."/>
    <n v="17.3"/>
    <n v="9.2799999999999994"/>
    <s v="No"/>
    <s v="No"/>
    <s v="No"/>
    <n v="0"/>
    <s v="No"/>
    <x v="3"/>
    <x v="0"/>
    <s v="05-12-1965"/>
    <n v="7404"/>
    <s v="tier - 3"/>
    <s v="tier - 2"/>
    <s v="R1013"/>
    <n v="57"/>
    <n v="5"/>
    <s v="Dec"/>
    <n v="1965"/>
  </r>
  <r>
    <s v="Id1431"/>
    <s v="Laurie A"/>
    <n v="35.020000000000003"/>
    <n v="4.78"/>
    <s v="No"/>
    <s v="No"/>
    <s v="Yes"/>
    <n v="1"/>
    <s v="No"/>
    <x v="0"/>
    <x v="2"/>
    <s v="22-07-1993"/>
    <n v="7389"/>
    <s v="tier - 2"/>
    <s v="tier - 2"/>
    <s v="R1026"/>
    <n v="29"/>
    <n v="22"/>
    <s v="Jul"/>
    <n v="1993"/>
  </r>
  <r>
    <s v="Id1432"/>
    <s v="Nicole"/>
    <n v="37.1"/>
    <n v="8.8699999999999992"/>
    <s v="Yes"/>
    <s v="No"/>
    <s v="No"/>
    <n v="0"/>
    <s v="No"/>
    <x v="0"/>
    <x v="0"/>
    <s v="24-11-1981"/>
    <n v="7372"/>
    <s v="tier - 2"/>
    <s v="tier - 1"/>
    <s v="R1011"/>
    <n v="41"/>
    <n v="24"/>
    <s v="Nov"/>
    <n v="1981"/>
  </r>
  <r>
    <s v="Id1433"/>
    <s v="Shelby"/>
    <n v="16.79"/>
    <n v="11.4"/>
    <s v="No"/>
    <s v="No"/>
    <s v="No"/>
    <n v="0"/>
    <s v="No"/>
    <x v="3"/>
    <x v="0"/>
    <s v="09-12-1965"/>
    <n v="7362"/>
    <s v="tier - 3"/>
    <s v="tier - 3"/>
    <s v="R1013"/>
    <n v="57"/>
    <n v="9"/>
    <s v="Dec"/>
    <n v="1965"/>
  </r>
  <r>
    <s v="Id1434"/>
    <s v="Allison"/>
    <n v="31.635000000000002"/>
    <n v="9.1300000000000008"/>
    <s v="Yes"/>
    <s v="No"/>
    <s v="No"/>
    <n v="0"/>
    <s v="No"/>
    <x v="0"/>
    <x v="0"/>
    <s v="16-07-1981"/>
    <n v="7358"/>
    <s v="tier - 2"/>
    <s v="tier - 3"/>
    <s v="R1024"/>
    <n v="41"/>
    <n v="16"/>
    <s v="Jul"/>
    <n v="1981"/>
  </r>
  <r>
    <s v="Id1435"/>
    <s v="Leticia"/>
    <n v="24.19"/>
    <n v="6.22"/>
    <s v="Yes"/>
    <s v="No"/>
    <s v="Yes"/>
    <n v="1"/>
    <s v="No"/>
    <x v="2"/>
    <x v="1"/>
    <s v="21-06-1983"/>
    <n v="7357"/>
    <s v="tier - 2"/>
    <s v="tier - 2"/>
    <s v="R1012"/>
    <n v="39"/>
    <n v="21"/>
    <s v="Jun"/>
    <n v="1983"/>
  </r>
  <r>
    <s v="Id1436"/>
    <s v="John S."/>
    <n v="35.29"/>
    <n v="5.9"/>
    <s v="No"/>
    <s v="No"/>
    <s v="Yes"/>
    <n v="1"/>
    <s v="No"/>
    <x v="0"/>
    <x v="1"/>
    <s v="05-10-1993"/>
    <n v="7349"/>
    <s v="tier - 2"/>
    <s v="tier - 2"/>
    <s v="R1021"/>
    <n v="29"/>
    <n v="5"/>
    <s v="Oct"/>
    <n v="1993"/>
  </r>
  <r>
    <s v="Id1437"/>
    <s v="April"/>
    <n v="35.299999999999997"/>
    <n v="4.45"/>
    <s v="No"/>
    <s v="No"/>
    <s v="No"/>
    <n v="0"/>
    <s v="No"/>
    <x v="0"/>
    <x v="2"/>
    <s v="01-12-1977"/>
    <n v="7348"/>
    <s v="tier - 2"/>
    <s v="tier - 1"/>
    <s v="R1011"/>
    <n v="45"/>
    <n v="1"/>
    <s v="Dec"/>
    <n v="1977"/>
  </r>
  <r>
    <s v="Id1438"/>
    <s v="Ashley N."/>
    <n v="35.64"/>
    <n v="6.17"/>
    <s v="No"/>
    <s v="No"/>
    <s v="Yes"/>
    <n v="1"/>
    <s v="No"/>
    <x v="0"/>
    <x v="1"/>
    <s v="26-06-1979"/>
    <n v="7346"/>
    <s v="tier - 2"/>
    <s v="tier - 1"/>
    <s v="R1013"/>
    <n v="43"/>
    <n v="26"/>
    <s v="Jun"/>
    <n v="1979"/>
  </r>
  <r>
    <s v="Id1439"/>
    <s v="Madeleine"/>
    <n v="33.1"/>
    <n v="4.93"/>
    <s v="No"/>
    <s v="No"/>
    <s v="No"/>
    <n v="0"/>
    <s v="No"/>
    <x v="0"/>
    <x v="2"/>
    <s v="18-12-1977"/>
    <n v="7345"/>
    <s v="tier - 2"/>
    <s v="tier - 1"/>
    <s v="R1011"/>
    <n v="45"/>
    <n v="18"/>
    <s v="Dec"/>
    <n v="1977"/>
  </r>
  <r>
    <s v="Id1440"/>
    <s v="Nelly S"/>
    <n v="26.41"/>
    <n v="7.32"/>
    <s v="Yes"/>
    <s v="No"/>
    <s v="No"/>
    <n v="1"/>
    <s v="No"/>
    <x v="1"/>
    <x v="0"/>
    <s v="15-06-1986"/>
    <n v="7340"/>
    <s v="tier - 2"/>
    <s v="tier - 2"/>
    <s v="R1012"/>
    <n v="36"/>
    <n v="15"/>
    <s v="Jun"/>
    <n v="1986"/>
  </r>
  <r>
    <s v="Id1441"/>
    <s v="Meredith S"/>
    <n v="29.9"/>
    <n v="5.27"/>
    <s v="No"/>
    <s v="No"/>
    <s v="Yes"/>
    <n v="1"/>
    <s v="No"/>
    <x v="1"/>
    <x v="2"/>
    <s v="19-09-1979"/>
    <n v="7338"/>
    <s v="tier - 2"/>
    <s v="tier - 3"/>
    <s v="R1011"/>
    <n v="43"/>
    <n v="19"/>
    <s v="Sep"/>
    <n v="1979"/>
  </r>
  <r>
    <s v="Id1442"/>
    <s v="Kevin"/>
    <n v="25.24"/>
    <n v="5.82"/>
    <s v="No"/>
    <s v="No"/>
    <s v="No"/>
    <n v="1"/>
    <s v="No"/>
    <x v="1"/>
    <x v="1"/>
    <s v="25-07-1984"/>
    <n v="7325"/>
    <s v="tier - 2"/>
    <s v="tier - 1"/>
    <s v="R1012"/>
    <n v="38"/>
    <n v="25"/>
    <s v="Jul"/>
    <n v="1984"/>
  </r>
  <r>
    <s v="Id1443"/>
    <s v="Lisa"/>
    <n v="25.08"/>
    <n v="5.8"/>
    <s v="No"/>
    <s v="No"/>
    <s v="Yes"/>
    <n v="1"/>
    <s v="No"/>
    <x v="1"/>
    <x v="1"/>
    <s v="19-06-1979"/>
    <n v="7325"/>
    <s v="tier - 2"/>
    <s v="tier - 3"/>
    <s v="R1024"/>
    <n v="43"/>
    <n v="19"/>
    <s v="Jun"/>
    <n v="1979"/>
  </r>
  <r>
    <s v="Id1444"/>
    <s v="Katherine A"/>
    <n v="29.164999999999999"/>
    <n v="4.87"/>
    <s v="No"/>
    <s v="yes"/>
    <s v="No"/>
    <n v="1"/>
    <s v="No"/>
    <x v="1"/>
    <x v="2"/>
    <s v="15-11-2004"/>
    <n v="7324"/>
    <s v="tier - 2"/>
    <s v="tier - 2"/>
    <s v="R1024"/>
    <n v="18"/>
    <n v="15"/>
    <s v="Nov"/>
    <n v="2004"/>
  </r>
  <r>
    <s v="Id1445"/>
    <s v="Steve"/>
    <n v="15.05"/>
    <n v="8.1199999999999992"/>
    <s v="No"/>
    <s v="No"/>
    <s v="No"/>
    <n v="0"/>
    <s v="No"/>
    <x v="3"/>
    <x v="0"/>
    <s v="11-07-1965"/>
    <n v="7323"/>
    <s v="tier - 3"/>
    <s v="tier - 3"/>
    <s v="R1012"/>
    <n v="57"/>
    <n v="11"/>
    <s v="Jul"/>
    <n v="1965"/>
  </r>
  <r>
    <s v="Id1446"/>
    <s v="Kate L."/>
    <n v="19.95"/>
    <n v="4.3600000000000003"/>
    <s v="No"/>
    <s v="No"/>
    <s v="No"/>
    <n v="2"/>
    <s v="No"/>
    <x v="2"/>
    <x v="2"/>
    <s v="11-08-1972"/>
    <n v="7318"/>
    <s v="tier - 2"/>
    <s v="tier - 3"/>
    <s v="R1012"/>
    <n v="50"/>
    <n v="11"/>
    <s v="Aug"/>
    <n v="1972"/>
  </r>
  <r>
    <s v="Id1447"/>
    <s v="Beth"/>
    <n v="16.66"/>
    <n v="9.16"/>
    <s v="No"/>
    <s v="No"/>
    <s v="No"/>
    <n v="0"/>
    <s v="No"/>
    <x v="3"/>
    <x v="0"/>
    <s v="25-06-1965"/>
    <n v="7318"/>
    <s v="tier - 3"/>
    <s v="tier - 1"/>
    <s v="R1013"/>
    <n v="57"/>
    <n v="25"/>
    <s v="Jun"/>
    <n v="1965"/>
  </r>
  <r>
    <s v="Id1448"/>
    <s v="Katharine"/>
    <n v="16.62"/>
    <n v="9.14"/>
    <s v="No"/>
    <s v="No"/>
    <s v="No"/>
    <n v="0"/>
    <s v="No"/>
    <x v="3"/>
    <x v="0"/>
    <s v="06-06-1965"/>
    <n v="7305"/>
    <s v="tier - 3"/>
    <s v="tier - 3"/>
    <s v="R1013"/>
    <n v="58"/>
    <n v="6"/>
    <s v="Jun"/>
    <n v="1965"/>
  </r>
  <r>
    <s v="Id1449"/>
    <s v="Heather L"/>
    <n v="15.36"/>
    <n v="5.49"/>
    <s v="Yes"/>
    <s v="No"/>
    <s v="No"/>
    <n v="2"/>
    <s v="No"/>
    <x v="3"/>
    <x v="2"/>
    <s v="26-12-1966"/>
    <n v="7302"/>
    <s v="tier - 3"/>
    <s v="tier - 1"/>
    <s v="R1012"/>
    <n v="56"/>
    <n v="26"/>
    <s v="Dec"/>
    <n v="1966"/>
  </r>
  <r>
    <s v="Id1450"/>
    <s v="Desiree"/>
    <n v="27.74"/>
    <n v="5.96"/>
    <s v="Yes"/>
    <s v="No"/>
    <s v="No"/>
    <n v="0"/>
    <s v="No"/>
    <x v="1"/>
    <x v="1"/>
    <s v="02-11-1985"/>
    <n v="7282"/>
    <s v="tier - 2"/>
    <s v="tier - 1"/>
    <s v="R1012"/>
    <n v="37"/>
    <n v="2"/>
    <s v="Nov"/>
    <n v="1985"/>
  </r>
  <r>
    <s v="Id1451"/>
    <s v="Peter B."/>
    <n v="22.44"/>
    <n v="4.62"/>
    <s v="Yes"/>
    <s v="No"/>
    <s v="No"/>
    <n v="0"/>
    <s v="No"/>
    <x v="2"/>
    <x v="2"/>
    <s v="18-12-1976"/>
    <n v="7273"/>
    <s v="tier - 2"/>
    <s v="tier - 1"/>
    <s v="R1013"/>
    <n v="46"/>
    <n v="18"/>
    <s v="Dec"/>
    <n v="1976"/>
  </r>
  <r>
    <s v="Id1452"/>
    <s v="Adam"/>
    <n v="37.049999999999997"/>
    <n v="9.9600000000000009"/>
    <s v="Yes"/>
    <s v="No"/>
    <s v="No"/>
    <n v="0"/>
    <s v="No"/>
    <x v="0"/>
    <x v="0"/>
    <s v="04-08-1981"/>
    <n v="7266"/>
    <s v="tier - 3"/>
    <s v="tier - 3"/>
    <s v="R1012"/>
    <n v="41"/>
    <n v="4"/>
    <s v="Aug"/>
    <n v="1981"/>
  </r>
  <r>
    <s v="Id1453"/>
    <s v="Jeremy J"/>
    <n v="22.95"/>
    <n v="10.53"/>
    <s v="No"/>
    <s v="No"/>
    <s v="No"/>
    <n v="2"/>
    <s v="No"/>
    <x v="2"/>
    <x v="0"/>
    <s v="25-10-1973"/>
    <n v="7266"/>
    <s v="tier - 2"/>
    <s v="tier - 2"/>
    <s v="R1013"/>
    <n v="49"/>
    <n v="25"/>
    <s v="Oct"/>
    <n v="1973"/>
  </r>
  <r>
    <s v="Id1454"/>
    <s v="Adam C"/>
    <n v="34.200000000000003"/>
    <n v="6.69"/>
    <s v="Yes"/>
    <s v="No"/>
    <s v="No"/>
    <n v="0"/>
    <s v="No"/>
    <x v="0"/>
    <x v="0"/>
    <s v="13-06-1981"/>
    <n v="7262"/>
    <s v="tier - 3"/>
    <s v="tier - 3"/>
    <s v="R1012"/>
    <n v="41"/>
    <n v="13"/>
    <s v="Jun"/>
    <n v="1981"/>
  </r>
  <r>
    <s v="Id1455"/>
    <s v="Jon"/>
    <n v="30.59"/>
    <n v="9.5500000000000007"/>
    <s v="Yes"/>
    <s v="No"/>
    <s v="No"/>
    <n v="0"/>
    <s v="No"/>
    <x v="0"/>
    <x v="0"/>
    <s v="14-08-1981"/>
    <n v="7257"/>
    <s v="tier - 3"/>
    <s v="tier - 2"/>
    <s v="R1012"/>
    <n v="41"/>
    <n v="14"/>
    <s v="Aug"/>
    <n v="1981"/>
  </r>
  <r>
    <s v="Id1456"/>
    <s v="Steven J"/>
    <n v="25.51"/>
    <n v="6.05"/>
    <s v="No"/>
    <s v="No"/>
    <s v="No"/>
    <n v="0"/>
    <s v="No"/>
    <x v="1"/>
    <x v="1"/>
    <s v="24-07-1982"/>
    <n v="7249"/>
    <s v="tier - 2"/>
    <s v="tier - 1"/>
    <s v="R1013"/>
    <n v="40"/>
    <n v="24"/>
    <s v="Jul"/>
    <n v="1982"/>
  </r>
  <r>
    <s v="Id1457"/>
    <s v="Jessica P."/>
    <n v="29.04"/>
    <n v="10.56"/>
    <s v="Yes"/>
    <s v="No"/>
    <s v="No"/>
    <n v="1"/>
    <s v="No"/>
    <x v="1"/>
    <x v="0"/>
    <s v="02-09-1986"/>
    <n v="7244"/>
    <s v="tier - 2"/>
    <s v="tier - 3"/>
    <s v="R1013"/>
    <n v="36"/>
    <n v="2"/>
    <s v="Sep"/>
    <n v="1986"/>
  </r>
  <r>
    <s v="Id1458"/>
    <s v="Ashley"/>
    <n v="22.135000000000002"/>
    <n v="10.81"/>
    <s v="Yes"/>
    <s v="No"/>
    <s v="No"/>
    <n v="1"/>
    <s v="No"/>
    <x v="2"/>
    <x v="0"/>
    <s v="13-07-1986"/>
    <n v="7228"/>
    <s v="tier - 2"/>
    <s v="tier - 1"/>
    <s v="R1024"/>
    <n v="36"/>
    <n v="13"/>
    <s v="Jul"/>
    <n v="1986"/>
  </r>
  <r>
    <s v="Id1459"/>
    <s v="Arturo H."/>
    <n v="21.375"/>
    <n v="4.32"/>
    <s v="No"/>
    <s v="No"/>
    <s v="No"/>
    <n v="0"/>
    <s v="No"/>
    <x v="2"/>
    <x v="2"/>
    <s v="15-09-1977"/>
    <n v="7223"/>
    <s v="tier - 3"/>
    <s v="tier - 3"/>
    <s v="R1012"/>
    <n v="45"/>
    <n v="15"/>
    <s v="Sep"/>
    <n v="1977"/>
  </r>
  <r>
    <s v="Id1460"/>
    <s v="Ketil"/>
    <n v="29.19"/>
    <n v="4.37"/>
    <s v="No"/>
    <s v="No"/>
    <s v="No"/>
    <n v="0"/>
    <s v="No"/>
    <x v="1"/>
    <x v="2"/>
    <s v="28-06-1991"/>
    <n v="7220"/>
    <s v="tier - 2"/>
    <s v="tier - 2"/>
    <s v="R1021"/>
    <n v="31"/>
    <n v="28"/>
    <s v="Jun"/>
    <n v="1991"/>
  </r>
  <r>
    <s v="Id1461"/>
    <s v="Katie"/>
    <n v="31.92"/>
    <n v="4.8099999999999996"/>
    <s v="Yes"/>
    <s v="No"/>
    <s v="Yes"/>
    <n v="1"/>
    <s v="No"/>
    <x v="0"/>
    <x v="2"/>
    <s v="21-11-1983"/>
    <n v="7209"/>
    <s v="tier - 2"/>
    <s v="tier - 3"/>
    <s v="R1012"/>
    <n v="39"/>
    <n v="21"/>
    <s v="Nov"/>
    <n v="1983"/>
  </r>
  <r>
    <s v="Id1462"/>
    <s v="Christi"/>
    <n v="26.315000000000001"/>
    <n v="4.5599999999999996"/>
    <s v="Yes"/>
    <s v="No"/>
    <s v="Yes"/>
    <n v="1"/>
    <s v="No"/>
    <x v="1"/>
    <x v="2"/>
    <s v="11-08-1983"/>
    <n v="7202"/>
    <s v="tier - 2"/>
    <s v="tier - 3"/>
    <s v="R1012"/>
    <n v="39"/>
    <n v="11"/>
    <s v="Aug"/>
    <n v="1983"/>
  </r>
  <r>
    <s v="Id1463"/>
    <s v="Alan"/>
    <n v="35.299999999999997"/>
    <n v="4.3899999999999997"/>
    <s v="No"/>
    <s v="No"/>
    <s v="No"/>
    <n v="0"/>
    <s v="No"/>
    <x v="0"/>
    <x v="2"/>
    <s v="14-09-1982"/>
    <n v="7197"/>
    <s v="tier - 3"/>
    <s v="tier - 2"/>
    <s v="R1011"/>
    <n v="40"/>
    <n v="14"/>
    <s v="Sep"/>
    <n v="1982"/>
  </r>
  <r>
    <s v="Id1464"/>
    <s v="Edivaldo B. Sr."/>
    <n v="18.91"/>
    <n v="11.44"/>
    <s v="No"/>
    <s v="No"/>
    <s v="No"/>
    <n v="0"/>
    <s v="No"/>
    <x v="2"/>
    <x v="0"/>
    <s v="26-08-1968"/>
    <n v="7180"/>
    <s v="tier - 3"/>
    <s v="tier - 3"/>
    <s v="R1013"/>
    <n v="54"/>
    <n v="26"/>
    <s v="Aug"/>
    <n v="1968"/>
  </r>
  <r>
    <s v="Id1465"/>
    <s v="Eve"/>
    <n v="22.41"/>
    <n v="11.37"/>
    <s v="Yes"/>
    <s v="No"/>
    <s v="No"/>
    <n v="1"/>
    <s v="No"/>
    <x v="2"/>
    <x v="0"/>
    <s v="19-07-1975"/>
    <n v="7176"/>
    <s v="tier - 2"/>
    <s v="tier - 3"/>
    <s v="R1013"/>
    <n v="47"/>
    <n v="19"/>
    <s v="Jul"/>
    <n v="1975"/>
  </r>
  <r>
    <s v="Id1466"/>
    <s v="Devin"/>
    <n v="22.704999999999998"/>
    <n v="6.14"/>
    <s v="No"/>
    <s v="No"/>
    <s v="No"/>
    <n v="0"/>
    <s v="No"/>
    <x v="2"/>
    <x v="1"/>
    <s v="16-08-1982"/>
    <n v="7173"/>
    <s v="tier - 3"/>
    <s v="tier - 2"/>
    <s v="R1016"/>
    <n v="40"/>
    <n v="16"/>
    <s v="Aug"/>
    <n v="1982"/>
  </r>
  <r>
    <s v="Id1467"/>
    <s v="Shaun R"/>
    <n v="37.18"/>
    <n v="4.8899999999999997"/>
    <s v="No"/>
    <s v="No"/>
    <s v="No"/>
    <n v="0"/>
    <s v="No"/>
    <x v="0"/>
    <x v="2"/>
    <s v="30-09-1980"/>
    <n v="7162"/>
    <s v="tier - 2"/>
    <s v="tier - 3"/>
    <s v="R1013"/>
    <n v="42"/>
    <n v="30"/>
    <s v="Sep"/>
    <n v="1980"/>
  </r>
  <r>
    <s v="Id1468"/>
    <s v="Adrian"/>
    <n v="35.97"/>
    <n v="4.5999999999999996"/>
    <s v="No"/>
    <s v="No"/>
    <s v="No"/>
    <n v="0"/>
    <s v="No"/>
    <x v="0"/>
    <x v="2"/>
    <s v="07-10-1980"/>
    <n v="7160"/>
    <s v="tier - 2"/>
    <s v="tier - 1"/>
    <s v="R1013"/>
    <n v="42"/>
    <n v="7"/>
    <s v="Oct"/>
    <n v="1980"/>
  </r>
  <r>
    <s v="Id1469"/>
    <s v="Andrew"/>
    <n v="35.799999999999997"/>
    <n v="4.42"/>
    <s v="No"/>
    <s v="No"/>
    <s v="No"/>
    <n v="0"/>
    <s v="No"/>
    <x v="0"/>
    <x v="2"/>
    <s v="22-06-1980"/>
    <n v="7160"/>
    <s v="tier - 2"/>
    <s v="tier - 2"/>
    <s v="R1011"/>
    <n v="42"/>
    <n v="22"/>
    <s v="Jun"/>
    <n v="1980"/>
  </r>
  <r>
    <s v="Id1470"/>
    <s v="Mallory"/>
    <n v="28.31"/>
    <n v="7.48"/>
    <s v="Yes"/>
    <s v="No"/>
    <s v="No"/>
    <n v="0"/>
    <s v="No"/>
    <x v="1"/>
    <x v="0"/>
    <s v="17-07-1981"/>
    <n v="7154"/>
    <s v="tier - 2"/>
    <s v="tier - 1"/>
    <s v="R1012"/>
    <n v="41"/>
    <n v="17"/>
    <s v="Jul"/>
    <n v="1981"/>
  </r>
  <r>
    <s v="Id1471"/>
    <s v="Shawn E"/>
    <n v="38.06"/>
    <n v="10.74"/>
    <s v="No"/>
    <s v="No"/>
    <s v="No"/>
    <n v="0"/>
    <s v="No"/>
    <x v="0"/>
    <x v="0"/>
    <s v="06-09-1978"/>
    <n v="7153"/>
    <s v="tier - 3"/>
    <s v="tier - 2"/>
    <s v="R1013"/>
    <n v="44"/>
    <n v="6"/>
    <s v="Sep"/>
    <n v="1978"/>
  </r>
  <r>
    <s v="Id1472"/>
    <s v="Sarah E"/>
    <n v="28"/>
    <n v="5.19"/>
    <s v="No"/>
    <s v="No"/>
    <s v="No"/>
    <n v="1"/>
    <s v="No"/>
    <x v="1"/>
    <x v="2"/>
    <s v="29-06-1984"/>
    <n v="7151"/>
    <s v="tier - 2"/>
    <s v="tier - 2"/>
    <s v="R1011"/>
    <n v="38"/>
    <n v="29"/>
    <s v="Jun"/>
    <n v="1984"/>
  </r>
  <r>
    <s v="Id1473"/>
    <s v="Josh"/>
    <n v="34.32"/>
    <n v="9.17"/>
    <s v="No"/>
    <s v="No"/>
    <s v="No"/>
    <n v="0"/>
    <s v="No"/>
    <x v="0"/>
    <x v="0"/>
    <s v="30-07-1978"/>
    <n v="7147"/>
    <s v="tier - 2"/>
    <s v="tier - 3"/>
    <s v="R1013"/>
    <n v="44"/>
    <n v="30"/>
    <s v="Jul"/>
    <n v="1978"/>
  </r>
  <r>
    <s v="Id1474"/>
    <s v="Johann A"/>
    <n v="22.3"/>
    <n v="4.95"/>
    <s v="Yes"/>
    <s v="No"/>
    <s v="No"/>
    <n v="0"/>
    <s v="No"/>
    <x v="2"/>
    <x v="2"/>
    <s v="24-06-1976"/>
    <n v="7147"/>
    <s v="tier - 3"/>
    <s v="tier - 2"/>
    <s v="R1011"/>
    <n v="46"/>
    <n v="24"/>
    <s v="Jun"/>
    <n v="1976"/>
  </r>
  <r>
    <s v="Id1475"/>
    <s v="Robin M."/>
    <n v="27.835000000000001"/>
    <n v="6.03"/>
    <s v="No"/>
    <s v="No"/>
    <s v="No"/>
    <n v="1"/>
    <s v="No"/>
    <x v="1"/>
    <x v="1"/>
    <s v="21-11-1984"/>
    <n v="7145"/>
    <s v="tier - 2"/>
    <s v="tier - 2"/>
    <s v="R1024"/>
    <n v="38"/>
    <n v="21"/>
    <s v="Nov"/>
    <n v="1984"/>
  </r>
  <r>
    <s v="Id1476"/>
    <s v="Kyle K"/>
    <n v="39.229999999999997"/>
    <n v="5.36"/>
    <s v="No"/>
    <s v="No"/>
    <s v="No"/>
    <n v="0"/>
    <s v="No"/>
    <x v="0"/>
    <x v="2"/>
    <s v="08-08-1999"/>
    <n v="7144"/>
    <s v="tier - 2"/>
    <s v="tier - 1"/>
    <s v="R1022"/>
    <n v="23"/>
    <n v="8"/>
    <s v="Aug"/>
    <n v="1999"/>
  </r>
  <r>
    <s v="Id1477"/>
    <s v="Alison"/>
    <n v="19.95"/>
    <n v="6.11"/>
    <s v="No"/>
    <s v="No"/>
    <s v="No"/>
    <n v="1"/>
    <s v="No"/>
    <x v="2"/>
    <x v="1"/>
    <s v="07-07-1984"/>
    <n v="7134"/>
    <s v="tier - 2"/>
    <s v="tier - 1"/>
    <s v="R1024"/>
    <n v="38"/>
    <n v="7"/>
    <s v="Jul"/>
    <n v="1984"/>
  </r>
  <r>
    <s v="Id1478"/>
    <s v="Michael A."/>
    <n v="34.64"/>
    <n v="4.88"/>
    <s v="No"/>
    <s v="No"/>
    <s v="Yes"/>
    <n v="1"/>
    <s v="No"/>
    <x v="0"/>
    <x v="2"/>
    <s v="01-08-1993"/>
    <n v="7129"/>
    <s v="tier - 2"/>
    <s v="tier - 2"/>
    <s v="R1021"/>
    <n v="29"/>
    <n v="1"/>
    <s v="Aug"/>
    <n v="1993"/>
  </r>
  <r>
    <s v="Id1479"/>
    <s v="Byron A"/>
    <n v="18.75"/>
    <n v="6.72"/>
    <s v="No"/>
    <s v="No"/>
    <s v="No"/>
    <n v="0"/>
    <s v="No"/>
    <x v="2"/>
    <x v="0"/>
    <s v="29-06-1968"/>
    <n v="7125"/>
    <s v="tier - 3"/>
    <s v="tier - 2"/>
    <s v="R1013"/>
    <n v="54"/>
    <n v="29"/>
    <s v="Jun"/>
    <n v="1968"/>
  </r>
  <r>
    <s v="Id1480"/>
    <s v="Carine A"/>
    <n v="26.48"/>
    <n v="4.2"/>
    <s v="No"/>
    <s v="No"/>
    <s v="No"/>
    <n v="1"/>
    <s v="No"/>
    <x v="1"/>
    <x v="2"/>
    <s v="11-08-1987"/>
    <n v="7107"/>
    <s v="tier - 2"/>
    <s v="tier - 1"/>
    <s v="R1012"/>
    <n v="35"/>
    <n v="11"/>
    <s v="Aug"/>
    <n v="1987"/>
  </r>
  <r>
    <s v="Id1481"/>
    <s v="Nathaniel"/>
    <n v="34.83"/>
    <n v="5.79"/>
    <s v="No"/>
    <s v="No"/>
    <s v="No"/>
    <n v="1"/>
    <s v="No"/>
    <x v="0"/>
    <x v="1"/>
    <s v="18-06-1992"/>
    <n v="7097"/>
    <s v="tier - 2"/>
    <s v="tier - 2"/>
    <s v="R1012"/>
    <n v="30"/>
    <n v="18"/>
    <s v="Jun"/>
    <n v="1992"/>
  </r>
  <r>
    <s v="Id1482"/>
    <s v="Lindsay A."/>
    <n v="25.46"/>
    <n v="4.29"/>
    <s v="No"/>
    <s v="No"/>
    <s v="No"/>
    <n v="0"/>
    <s v="No"/>
    <x v="1"/>
    <x v="2"/>
    <s v="06-10-1982"/>
    <n v="7077"/>
    <s v="tier - 2"/>
    <s v="tier - 3"/>
    <s v="R1024"/>
    <n v="40"/>
    <n v="6"/>
    <s v="Oct"/>
    <n v="1982"/>
  </r>
  <r>
    <s v="Id1483"/>
    <s v="Justin R"/>
    <n v="23.31"/>
    <n v="8.27"/>
    <s v="No"/>
    <s v="No"/>
    <s v="No"/>
    <n v="0"/>
    <s v="No"/>
    <x v="2"/>
    <x v="0"/>
    <s v="24-06-1978"/>
    <n v="7054"/>
    <s v="tier - 2"/>
    <s v="tier - 2"/>
    <s v="R1013"/>
    <n v="44"/>
    <n v="24"/>
    <s v="Jun"/>
    <n v="1978"/>
  </r>
  <r>
    <s v="Id1484"/>
    <s v="Casey"/>
    <n v="29"/>
    <n v="4.5599999999999996"/>
    <s v="No"/>
    <s v="No"/>
    <s v="No"/>
    <n v="0"/>
    <s v="No"/>
    <x v="1"/>
    <x v="2"/>
    <s v="28-06-1980"/>
    <n v="7051"/>
    <s v="tier - 2"/>
    <s v="tier - 3"/>
    <s v="R1011"/>
    <n v="42"/>
    <n v="28"/>
    <s v="Jun"/>
    <n v="1980"/>
  </r>
  <r>
    <s v="Id1485"/>
    <s v="Amanda L"/>
    <n v="32.869999999999997"/>
    <n v="5.33"/>
    <s v="No"/>
    <s v="No"/>
    <s v="No"/>
    <n v="0"/>
    <s v="No"/>
    <x v="0"/>
    <x v="2"/>
    <s v="21-07-1980"/>
    <n v="7050"/>
    <s v="tier - 2"/>
    <s v="tier - 1"/>
    <s v="R1024"/>
    <n v="42"/>
    <n v="21"/>
    <s v="Jul"/>
    <n v="1980"/>
  </r>
  <r>
    <s v="Id1486"/>
    <s v="Ayako N."/>
    <n v="26.18"/>
    <n v="5.63"/>
    <s v="No"/>
    <s v="No"/>
    <s v="No"/>
    <n v="0"/>
    <s v="No"/>
    <x v="1"/>
    <x v="2"/>
    <s v="22-10-1980"/>
    <n v="7047"/>
    <s v="tier - 2"/>
    <s v="tier - 3"/>
    <s v="R1013"/>
    <n v="42"/>
    <n v="22"/>
    <s v="Oct"/>
    <n v="1980"/>
  </r>
  <r>
    <s v="Id1487"/>
    <s v="Emilee"/>
    <n v="25.3"/>
    <n v="5.12"/>
    <s v="No"/>
    <s v="No"/>
    <s v="No"/>
    <n v="0"/>
    <s v="No"/>
    <x v="1"/>
    <x v="2"/>
    <s v="26-07-1980"/>
    <n v="7046"/>
    <s v="tier - 2"/>
    <s v="tier - 1"/>
    <s v="R1011"/>
    <n v="42"/>
    <n v="26"/>
    <s v="Jul"/>
    <n v="1980"/>
  </r>
  <r>
    <s v="Id1488"/>
    <s v="Stephen M"/>
    <n v="36.94"/>
    <n v="5.15"/>
    <s v="Yes"/>
    <s v="No"/>
    <s v="No"/>
    <n v="1"/>
    <s v="No"/>
    <x v="0"/>
    <x v="2"/>
    <s v="29-10-1995"/>
    <n v="7042"/>
    <s v="tier - 2"/>
    <s v="tier - 3"/>
    <s v="R1012"/>
    <n v="27"/>
    <n v="29"/>
    <s v="Oct"/>
    <n v="1995"/>
  </r>
  <r>
    <s v="Id1489"/>
    <s v="Annemarie A"/>
    <n v="22.86"/>
    <n v="7.5"/>
    <s v="No"/>
    <s v="No"/>
    <s v="No"/>
    <n v="0"/>
    <s v="No"/>
    <x v="2"/>
    <x v="0"/>
    <s v="02-06-1978"/>
    <n v="7033"/>
    <s v="tier - 2"/>
    <s v="tier - 2"/>
    <s v="R1013"/>
    <n v="45"/>
    <n v="2"/>
    <s v="Jun"/>
    <n v="1978"/>
  </r>
  <r>
    <s v="Id1490"/>
    <s v="Ashley R"/>
    <n v="18.760000000000002"/>
    <n v="4.88"/>
    <s v="Yes"/>
    <s v="No"/>
    <s v="Yes"/>
    <n v="1"/>
    <s v="No"/>
    <x v="2"/>
    <x v="2"/>
    <s v="06-07-1969"/>
    <n v="7003"/>
    <s v="tier - 2"/>
    <s v="tier - 3"/>
    <s v="R1013"/>
    <n v="53"/>
    <n v="6"/>
    <s v="Jul"/>
    <n v="1969"/>
  </r>
  <r>
    <s v="Id1491"/>
    <s v="Leslie A"/>
    <n v="24.36"/>
    <n v="5.57"/>
    <s v="No"/>
    <s v="No"/>
    <s v="No"/>
    <n v="0"/>
    <s v="No"/>
    <x v="2"/>
    <x v="2"/>
    <s v="01-09-1982"/>
    <n v="6990"/>
    <s v="tier - 2"/>
    <s v="tier - 1"/>
    <s v="R1013"/>
    <n v="40"/>
    <n v="1"/>
    <s v="Sep"/>
    <n v="1982"/>
  </r>
  <r>
    <s v="Id1492"/>
    <s v="Mauricio J. Sr."/>
    <n v="32.299999999999997"/>
    <n v="5.31"/>
    <s v="No"/>
    <s v="No"/>
    <s v="No"/>
    <n v="0"/>
    <s v="No"/>
    <x v="0"/>
    <x v="2"/>
    <s v="18-10-1982"/>
    <n v="6987"/>
    <s v="tier - 3"/>
    <s v="tier - 1"/>
    <s v="R1012"/>
    <n v="40"/>
    <n v="18"/>
    <s v="Oct"/>
    <n v="1982"/>
  </r>
  <r>
    <s v="Id1493"/>
    <s v="Kieran"/>
    <n v="22.704999999999998"/>
    <n v="4.57"/>
    <s v="Yes"/>
    <s v="No"/>
    <s v="No"/>
    <n v="0"/>
    <s v="No"/>
    <x v="2"/>
    <x v="2"/>
    <s v="10-12-1985"/>
    <n v="6986"/>
    <s v="tier - 2"/>
    <s v="tier - 2"/>
    <s v="R1019"/>
    <n v="37"/>
    <n v="10"/>
    <s v="Dec"/>
    <n v="1985"/>
  </r>
  <r>
    <s v="Id1494"/>
    <s v="Elizabeth A"/>
    <n v="21.79"/>
    <n v="8.6999999999999993"/>
    <s v="Yes"/>
    <s v="No"/>
    <s v="No"/>
    <n v="1"/>
    <s v="No"/>
    <x v="2"/>
    <x v="0"/>
    <s v="03-06-1975"/>
    <n v="6965"/>
    <s v="tier - 2"/>
    <s v="tier - 3"/>
    <s v="R1013"/>
    <n v="48"/>
    <n v="3"/>
    <s v="Jun"/>
    <n v="1975"/>
  </r>
  <r>
    <s v="Id1495"/>
    <s v="Zeke M."/>
    <n v="24.52"/>
    <n v="4.76"/>
    <s v="No"/>
    <s v="No"/>
    <s v="No"/>
    <n v="0"/>
    <s v="No"/>
    <x v="2"/>
    <x v="2"/>
    <s v="18-08-1980"/>
    <n v="6951"/>
    <s v="tier - 2"/>
    <s v="tier - 2"/>
    <s v="R1013"/>
    <n v="42"/>
    <n v="18"/>
    <s v="Aug"/>
    <n v="1980"/>
  </r>
  <r>
    <s v="Id1496"/>
    <s v="Chip"/>
    <n v="39.520000000000003"/>
    <n v="11.81"/>
    <s v="No"/>
    <s v="No"/>
    <s v="No"/>
    <n v="0"/>
    <s v="No"/>
    <x v="0"/>
    <x v="0"/>
    <s v="15-12-1978"/>
    <n v="6949"/>
    <s v="tier - 1"/>
    <s v="tier - 2"/>
    <s v="R1012"/>
    <n v="44"/>
    <n v="15"/>
    <s v="Dec"/>
    <n v="1978"/>
  </r>
  <r>
    <s v="Id1497"/>
    <s v="Miguel Angel Sr."/>
    <n v="24.49"/>
    <n v="4.67"/>
    <s v="No"/>
    <s v="No"/>
    <s v="No"/>
    <n v="0"/>
    <s v="No"/>
    <x v="2"/>
    <x v="2"/>
    <s v="05-10-1980"/>
    <n v="6941"/>
    <s v="tier - 2"/>
    <s v="tier - 3"/>
    <s v="R1013"/>
    <n v="42"/>
    <n v="5"/>
    <s v="Oct"/>
    <n v="1980"/>
  </r>
  <r>
    <s v="Id1498"/>
    <s v="Brian"/>
    <n v="26.315000000000001"/>
    <n v="6.02"/>
    <s v="No"/>
    <s v="No"/>
    <s v="No"/>
    <n v="0"/>
    <s v="No"/>
    <x v="1"/>
    <x v="1"/>
    <s v="30-08-1980"/>
    <n v="6941"/>
    <s v="tier - 2"/>
    <s v="tier - 2"/>
    <s v="R1012"/>
    <n v="42"/>
    <n v="30"/>
    <s v="Aug"/>
    <n v="1980"/>
  </r>
  <r>
    <s v="Id1499"/>
    <s v="Meghan"/>
    <n v="22.58"/>
    <n v="7.46"/>
    <s v="No"/>
    <s v="No"/>
    <s v="No"/>
    <n v="0"/>
    <s v="No"/>
    <x v="2"/>
    <x v="0"/>
    <s v="29-11-1978"/>
    <n v="6938"/>
    <s v="tier - 2"/>
    <s v="tier - 2"/>
    <s v="R1013"/>
    <n v="44"/>
    <n v="29"/>
    <s v="Nov"/>
    <n v="1978"/>
  </r>
  <r>
    <s v="Id1500"/>
    <s v="Meredith L."/>
    <n v="19.475000000000001"/>
    <n v="4.74"/>
    <s v="No"/>
    <s v="No"/>
    <s v="No"/>
    <n v="1"/>
    <s v="No"/>
    <x v="2"/>
    <x v="2"/>
    <s v="05-09-1984"/>
    <n v="6933"/>
    <s v="tier - 2"/>
    <s v="tier - 3"/>
    <s v="R1012"/>
    <n v="38"/>
    <n v="5"/>
    <s v="Sep"/>
    <n v="1984"/>
  </r>
  <r>
    <s v="Id1501"/>
    <s v="Millicent M"/>
    <n v="26.33"/>
    <n v="4.79"/>
    <s v="No"/>
    <s v="No"/>
    <s v="No"/>
    <n v="0"/>
    <s v="No"/>
    <x v="1"/>
    <x v="2"/>
    <s v="21-12-1989"/>
    <n v="6895"/>
    <s v="tier - 2"/>
    <s v="tier - 3"/>
    <s v="R1024"/>
    <n v="33"/>
    <n v="21"/>
    <s v="Dec"/>
    <n v="1989"/>
  </r>
  <r>
    <s v="Id1502"/>
    <s v="Kathleen"/>
    <n v="17.29"/>
    <n v="5.35"/>
    <s v="Yes"/>
    <s v="No"/>
    <s v="No"/>
    <n v="0"/>
    <s v="No"/>
    <x v="3"/>
    <x v="2"/>
    <s v="10-09-1985"/>
    <n v="6878"/>
    <s v="tier - 2"/>
    <s v="tier - 1"/>
    <s v="R1024"/>
    <n v="37"/>
    <n v="10"/>
    <s v="Sep"/>
    <n v="1985"/>
  </r>
  <r>
    <s v="Id1503"/>
    <s v="Kimberly K"/>
    <n v="42.88"/>
    <n v="4.87"/>
    <s v="No"/>
    <s v="yes"/>
    <s v="No"/>
    <n v="1"/>
    <s v="No"/>
    <x v="0"/>
    <x v="2"/>
    <s v="24-12-2004"/>
    <n v="6877"/>
    <s v="tier - 2"/>
    <s v="tier - 1"/>
    <s v="R1012"/>
    <n v="18"/>
    <n v="24"/>
    <s v="Dec"/>
    <n v="2004"/>
  </r>
  <r>
    <s v="Id1504"/>
    <s v="Justin C"/>
    <n v="32.200000000000003"/>
    <n v="10.09"/>
    <s v="Yes"/>
    <s v="No"/>
    <s v="No"/>
    <n v="0"/>
    <s v="No"/>
    <x v="0"/>
    <x v="0"/>
    <s v="23-06-1981"/>
    <n v="6876"/>
    <s v="tier - 2"/>
    <s v="tier - 2"/>
    <s v="R1011"/>
    <n v="41"/>
    <n v="23"/>
    <s v="Jun"/>
    <n v="1981"/>
  </r>
  <r>
    <s v="Id1505"/>
    <s v="Tristan P."/>
    <n v="18.75"/>
    <n v="5.47"/>
    <s v="Yes"/>
    <s v="No"/>
    <s v="Yes"/>
    <n v="1"/>
    <s v="No"/>
    <x v="2"/>
    <x v="2"/>
    <s v="23-10-1969"/>
    <n v="6868"/>
    <s v="tier - 2"/>
    <s v="tier - 2"/>
    <s v="R1013"/>
    <n v="53"/>
    <n v="23"/>
    <s v="Oct"/>
    <n v="1969"/>
  </r>
  <r>
    <s v="Id1506"/>
    <s v="Traci A"/>
    <n v="22.36"/>
    <n v="8.6"/>
    <s v="No"/>
    <s v="No"/>
    <s v="No"/>
    <n v="0"/>
    <s v="No"/>
    <x v="2"/>
    <x v="0"/>
    <s v="05-08-1978"/>
    <n v="6863"/>
    <s v="tier - 2"/>
    <s v="tier - 1"/>
    <s v="R1013"/>
    <n v="44"/>
    <n v="5"/>
    <s v="Aug"/>
    <n v="1978"/>
  </r>
  <r>
    <s v="Id1507"/>
    <s v="Justin P"/>
    <n v="23.94"/>
    <n v="10.74"/>
    <s v="Yes"/>
    <s v="No"/>
    <s v="No"/>
    <n v="0"/>
    <s v="No"/>
    <x v="2"/>
    <x v="0"/>
    <s v="19-06-1981"/>
    <n v="6858"/>
    <s v="tier - 2"/>
    <s v="tier - 2"/>
    <s v="R1019"/>
    <n v="41"/>
    <n v="19"/>
    <s v="Jun"/>
    <n v="1981"/>
  </r>
  <r>
    <s v="Id1508"/>
    <s v="Logan M"/>
    <n v="30.1"/>
    <n v="4.3899999999999997"/>
    <s v="No"/>
    <s v="No"/>
    <s v="Yes"/>
    <n v="1"/>
    <s v="No"/>
    <x v="0"/>
    <x v="2"/>
    <s v="04-11-1979"/>
    <n v="6849"/>
    <s v="tier - 2"/>
    <s v="tier - 2"/>
    <s v="R1011"/>
    <n v="43"/>
    <n v="4"/>
    <s v="Nov"/>
    <n v="1979"/>
  </r>
  <r>
    <s v="Id1509"/>
    <s v="Sebastien"/>
    <n v="21.93"/>
    <n v="6.3"/>
    <s v="No"/>
    <s v="No"/>
    <s v="No"/>
    <n v="0"/>
    <s v="No"/>
    <x v="2"/>
    <x v="1"/>
    <s v="15-06-1977"/>
    <n v="6843"/>
    <s v="tier - 2"/>
    <s v="tier - 1"/>
    <s v="R1013"/>
    <n v="45"/>
    <n v="15"/>
    <s v="Jun"/>
    <n v="1977"/>
  </r>
  <r>
    <s v="Id1510"/>
    <s v="Tiffany A"/>
    <n v="39.75"/>
    <n v="5.41"/>
    <s v="No"/>
    <s v="yes"/>
    <s v="No"/>
    <n v="1"/>
    <s v="No"/>
    <x v="0"/>
    <x v="2"/>
    <s v="30-11-2000"/>
    <n v="6842"/>
    <s v="tier - 2"/>
    <s v="tier - 1"/>
    <s v="R1012"/>
    <n v="22"/>
    <n v="30"/>
    <s v="Nov"/>
    <n v="2000"/>
  </r>
  <r>
    <s v="Id1511"/>
    <s v="Matthew"/>
    <n v="26.03"/>
    <n v="4.47"/>
    <s v="No"/>
    <s v="No"/>
    <s v="Yes"/>
    <n v="1"/>
    <s v="No"/>
    <x v="1"/>
    <x v="2"/>
    <s v="15-07-1979"/>
    <n v="6837"/>
    <s v="tier - 3"/>
    <s v="tier - 1"/>
    <s v="R1016"/>
    <n v="43"/>
    <n v="15"/>
    <s v="Jul"/>
    <n v="1979"/>
  </r>
  <r>
    <s v="Id1512"/>
    <s v="Luke"/>
    <n v="34.51"/>
    <n v="6.26"/>
    <s v="No"/>
    <s v="No"/>
    <s v="No"/>
    <n v="0"/>
    <s v="No"/>
    <x v="0"/>
    <x v="1"/>
    <s v="08-07-1994"/>
    <n v="6828"/>
    <s v="tier - 2"/>
    <s v="tier - 2"/>
    <s v="R1021"/>
    <n v="28"/>
    <n v="8"/>
    <s v="Jul"/>
    <n v="1994"/>
  </r>
  <r>
    <s v="Id1513"/>
    <s v="Leigh"/>
    <n v="19.32"/>
    <n v="11.58"/>
    <s v="Yes"/>
    <s v="No"/>
    <s v="No"/>
    <n v="1"/>
    <s v="No"/>
    <x v="2"/>
    <x v="0"/>
    <s v="17-08-1975"/>
    <n v="6809"/>
    <s v="tier - 2"/>
    <s v="tier - 1"/>
    <s v="R1012"/>
    <n v="47"/>
    <n v="17"/>
    <s v="Aug"/>
    <n v="1975"/>
  </r>
  <r>
    <s v="Id1514"/>
    <s v="Yosuke"/>
    <n v="28.5"/>
    <n v="4.3600000000000003"/>
    <s v="No"/>
    <s v="No"/>
    <s v="No"/>
    <n v="0"/>
    <s v="No"/>
    <x v="1"/>
    <x v="2"/>
    <s v="29-06-1991"/>
    <n v="6799"/>
    <s v="tier - 1"/>
    <s v="tier - 2"/>
    <s v="R1014"/>
    <n v="31"/>
    <n v="29"/>
    <s v="Jun"/>
    <n v="1991"/>
  </r>
  <r>
    <s v="Id1515"/>
    <s v="Matthew"/>
    <n v="30.875"/>
    <n v="4.1399999999999997"/>
    <s v="Yes"/>
    <s v="No"/>
    <s v="No"/>
    <n v="0"/>
    <s v="No"/>
    <x v="0"/>
    <x v="2"/>
    <s v="24-12-1985"/>
    <n v="6797"/>
    <s v="tier - 3"/>
    <s v="tier - 3"/>
    <s v="R1012"/>
    <n v="37"/>
    <n v="24"/>
    <s v="Dec"/>
    <n v="1985"/>
  </r>
  <r>
    <s v="Id1516"/>
    <s v="Jacob"/>
    <n v="24.02"/>
    <n v="4.38"/>
    <s v="No"/>
    <s v="No"/>
    <s v="No"/>
    <n v="0"/>
    <s v="No"/>
    <x v="2"/>
    <x v="2"/>
    <s v="23-11-1980"/>
    <n v="6782"/>
    <s v="tier - 2"/>
    <s v="tier - 2"/>
    <s v="R1013"/>
    <n v="42"/>
    <n v="23"/>
    <s v="Nov"/>
    <n v="1980"/>
  </r>
  <r>
    <s v="Id1517"/>
    <s v="Jodi"/>
    <n v="36.08"/>
    <n v="11.61"/>
    <s v="Yes"/>
    <s v="No"/>
    <s v="No"/>
    <n v="0"/>
    <s v="No"/>
    <x v="0"/>
    <x v="0"/>
    <s v="08-10-1981"/>
    <n v="6781"/>
    <s v="tier - 2"/>
    <s v="tier - 1"/>
    <s v="R1013"/>
    <n v="41"/>
    <n v="8"/>
    <s v="Oct"/>
    <n v="1981"/>
  </r>
  <r>
    <s v="Id1518"/>
    <s v="Lauren"/>
    <n v="32.200000000000003"/>
    <n v="10.59"/>
    <s v="Yes"/>
    <s v="No"/>
    <s v="No"/>
    <n v="0"/>
    <s v="No"/>
    <x v="0"/>
    <x v="0"/>
    <s v="03-09-1981"/>
    <n v="6776"/>
    <s v="tier - 2"/>
    <s v="tier - 3"/>
    <s v="R1011"/>
    <n v="41"/>
    <n v="3"/>
    <s v="Sep"/>
    <n v="1981"/>
  </r>
  <r>
    <s v="Id1519"/>
    <s v="Misti C"/>
    <n v="28.05"/>
    <n v="11.85"/>
    <s v="Yes"/>
    <s v="No"/>
    <s v="No"/>
    <n v="0"/>
    <s v="No"/>
    <x v="1"/>
    <x v="0"/>
    <s v="21-09-1981"/>
    <n v="6770"/>
    <s v="tier - 2"/>
    <s v="tier - 3"/>
    <s v="R1013"/>
    <n v="41"/>
    <n v="21"/>
    <s v="Sep"/>
    <n v="1981"/>
  </r>
  <r>
    <s v="Id1520"/>
    <s v="Angela J"/>
    <n v="19"/>
    <n v="5.46"/>
    <s v="Yes"/>
    <s v="No"/>
    <s v="No"/>
    <n v="1"/>
    <s v="No"/>
    <x v="2"/>
    <x v="2"/>
    <s v="10-10-1988"/>
    <n v="6753"/>
    <s v="tier - 2"/>
    <s v="tier - 2"/>
    <s v="R1024"/>
    <n v="34"/>
    <n v="10"/>
    <s v="Oct"/>
    <n v="1988"/>
  </r>
  <r>
    <s v="Id1521"/>
    <s v="Jonathan D."/>
    <n v="16.13"/>
    <n v="4.54"/>
    <s v="Yes"/>
    <s v="No"/>
    <s v="No"/>
    <n v="2"/>
    <s v="No"/>
    <x v="3"/>
    <x v="2"/>
    <s v="09-12-1966"/>
    <n v="6750"/>
    <s v="tier - 3"/>
    <s v="tier - 2"/>
    <s v="R1013"/>
    <n v="56"/>
    <n v="9"/>
    <s v="Dec"/>
    <n v="1966"/>
  </r>
  <r>
    <s v="Id1522"/>
    <s v="Victoria"/>
    <n v="18.77"/>
    <n v="11.98"/>
    <s v="Yes"/>
    <s v="No"/>
    <s v="No"/>
    <n v="2"/>
    <s v="No"/>
    <x v="2"/>
    <x v="0"/>
    <s v="17-06-1970"/>
    <n v="6750"/>
    <s v="tier - 2"/>
    <s v="tier - 1"/>
    <s v="R1013"/>
    <n v="52"/>
    <n v="17"/>
    <s v="Jun"/>
    <n v="1970"/>
  </r>
  <r>
    <s v="Id1523"/>
    <s v="Adrian R."/>
    <n v="28.88"/>
    <n v="6.59"/>
    <s v="Yes"/>
    <s v="No"/>
    <s v="No"/>
    <n v="1"/>
    <s v="No"/>
    <x v="1"/>
    <x v="0"/>
    <s v="05-06-1986"/>
    <n v="6749"/>
    <s v="tier - 3"/>
    <s v="tier - 1"/>
    <s v="R1016"/>
    <n v="37"/>
    <n v="5"/>
    <s v="Jun"/>
    <n v="1986"/>
  </r>
  <r>
    <s v="Id1524"/>
    <s v="Andrew"/>
    <n v="27.55"/>
    <n v="10.83"/>
    <s v="Yes"/>
    <s v="No"/>
    <s v="No"/>
    <n v="1"/>
    <s v="No"/>
    <x v="1"/>
    <x v="0"/>
    <s v="07-08-1986"/>
    <n v="6747"/>
    <s v="tier - 3"/>
    <s v="tier - 2"/>
    <s v="R1016"/>
    <n v="36"/>
    <n v="7"/>
    <s v="Aug"/>
    <n v="1986"/>
  </r>
  <r>
    <s v="Id1525"/>
    <s v="Jason A."/>
    <n v="15.6"/>
    <n v="8.6"/>
    <s v="No"/>
    <s v="No"/>
    <s v="No"/>
    <n v="0"/>
    <s v="No"/>
    <x v="3"/>
    <x v="0"/>
    <s v="18-07-1968"/>
    <n v="6739"/>
    <s v="tier - 3"/>
    <s v="tier - 1"/>
    <s v="R1012"/>
    <n v="54"/>
    <n v="18"/>
    <s v="Jul"/>
    <n v="1968"/>
  </r>
  <r>
    <s v="Id1526"/>
    <s v="Rachel"/>
    <n v="21.99"/>
    <n v="11.17"/>
    <s v="No"/>
    <s v="No"/>
    <s v="No"/>
    <n v="0"/>
    <s v="No"/>
    <x v="2"/>
    <x v="0"/>
    <s v="21-10-1978"/>
    <n v="6738"/>
    <s v="tier - 2"/>
    <s v="tier - 3"/>
    <s v="R1013"/>
    <n v="44"/>
    <n v="21"/>
    <s v="Oct"/>
    <n v="1978"/>
  </r>
  <r>
    <s v="Id1527"/>
    <s v="Susan"/>
    <n v="34.85"/>
    <n v="5.75"/>
    <s v="No"/>
    <s v="No"/>
    <s v="No"/>
    <n v="0"/>
    <s v="No"/>
    <x v="0"/>
    <x v="1"/>
    <s v="13-06-1994"/>
    <n v="6721"/>
    <s v="tier - 2"/>
    <s v="tier - 1"/>
    <s v="R1012"/>
    <n v="28"/>
    <n v="13"/>
    <s v="Jun"/>
    <n v="1994"/>
  </r>
  <r>
    <s v="Id1528"/>
    <s v="Cameron M."/>
    <n v="24.51"/>
    <n v="4.83"/>
    <s v="Yes"/>
    <s v="No"/>
    <s v="Yes"/>
    <n v="1"/>
    <s v="No"/>
    <x v="2"/>
    <x v="2"/>
    <s v="12-06-1983"/>
    <n v="6710"/>
    <s v="tier - 3"/>
    <s v="tier - 3"/>
    <s v="R1012"/>
    <n v="39"/>
    <n v="12"/>
    <s v="Jun"/>
    <n v="1983"/>
  </r>
  <r>
    <s v="Id1529"/>
    <s v="Claudia A."/>
    <n v="19.399999999999999"/>
    <n v="11.93"/>
    <s v="No"/>
    <s v="No"/>
    <s v="No"/>
    <n v="0"/>
    <s v="No"/>
    <x v="2"/>
    <x v="0"/>
    <s v="12-12-1971"/>
    <n v="6706"/>
    <s v="tier - 2"/>
    <s v="tier - 1"/>
    <s v="R1013"/>
    <n v="51"/>
    <n v="12"/>
    <s v="Dec"/>
    <n v="1971"/>
  </r>
  <r>
    <s v="Id1530"/>
    <s v="Kate"/>
    <n v="15.1"/>
    <n v="8.41"/>
    <s v="No"/>
    <s v="No"/>
    <s v="No"/>
    <n v="0"/>
    <s v="No"/>
    <x v="3"/>
    <x v="0"/>
    <s v="13-07-1968"/>
    <n v="6701"/>
    <s v="tier - 3"/>
    <s v="tier - 1"/>
    <s v="R1012"/>
    <n v="54"/>
    <n v="13"/>
    <s v="Jul"/>
    <n v="1968"/>
  </r>
  <r>
    <s v="Id1531"/>
    <s v="Nicole M."/>
    <n v="23.37"/>
    <n v="5.59"/>
    <s v="Yes"/>
    <s v="No"/>
    <s v="No"/>
    <n v="0"/>
    <s v="No"/>
    <x v="2"/>
    <x v="2"/>
    <s v="09-07-1985"/>
    <n v="6686"/>
    <s v="tier - 2"/>
    <s v="tier - 3"/>
    <s v="R1012"/>
    <n v="37"/>
    <n v="9"/>
    <s v="Jul"/>
    <n v="1985"/>
  </r>
  <r>
    <s v="Id1532"/>
    <s v="Jack"/>
    <n v="42.4"/>
    <n v="4.0599999999999996"/>
    <s v="No"/>
    <s v="No"/>
    <s v="No"/>
    <n v="0"/>
    <s v="No"/>
    <x v="0"/>
    <x v="2"/>
    <s v="20-10-1989"/>
    <n v="6666"/>
    <s v="tier - 3"/>
    <s v="tier - 1"/>
    <s v="R1011"/>
    <n v="33"/>
    <n v="20"/>
    <s v="Oct"/>
    <n v="1989"/>
  </r>
  <r>
    <s v="Id1533"/>
    <s v="Gregory"/>
    <n v="28.405000000000001"/>
    <n v="7.02"/>
    <s v="Yes"/>
    <s v="No"/>
    <s v="No"/>
    <n v="0"/>
    <s v="No"/>
    <x v="1"/>
    <x v="0"/>
    <s v="17-09-1981"/>
    <n v="6665"/>
    <s v="tier - 3"/>
    <s v="tier - 1"/>
    <s v="R1012"/>
    <n v="41"/>
    <n v="17"/>
    <s v="Sep"/>
    <n v="1981"/>
  </r>
  <r>
    <s v="Id1534"/>
    <s v="Rebecca"/>
    <n v="23.4"/>
    <n v="4.47"/>
    <s v="No"/>
    <s v="No"/>
    <s v="No"/>
    <n v="0"/>
    <s v="No"/>
    <x v="2"/>
    <x v="2"/>
    <s v="27-09-1982"/>
    <n v="6664"/>
    <s v="tier - 2"/>
    <s v="tier - 2"/>
    <s v="R1013"/>
    <n v="40"/>
    <n v="27"/>
    <s v="Sep"/>
    <n v="1982"/>
  </r>
  <r>
    <s v="Id1535"/>
    <s v="Adam"/>
    <n v="33.44"/>
    <n v="4.54"/>
    <s v="No"/>
    <s v="No"/>
    <s v="No"/>
    <n v="0"/>
    <s v="No"/>
    <x v="0"/>
    <x v="2"/>
    <s v="19-11-1989"/>
    <n v="6654"/>
    <s v="tier - 2"/>
    <s v="tier - 1"/>
    <s v="R1013"/>
    <n v="33"/>
    <n v="19"/>
    <s v="Nov"/>
    <n v="1989"/>
  </r>
  <r>
    <s v="Id1536"/>
    <s v="Ryan"/>
    <n v="21.12"/>
    <n v="4.99"/>
    <s v="No"/>
    <s v="No"/>
    <s v="No"/>
    <n v="1"/>
    <s v="No"/>
    <x v="2"/>
    <x v="2"/>
    <s v="01-07-1984"/>
    <n v="6653"/>
    <s v="tier - 3"/>
    <s v="tier - 2"/>
    <s v="R1013"/>
    <n v="38"/>
    <n v="1"/>
    <s v="Jul"/>
    <n v="1984"/>
  </r>
  <r>
    <s v="Id1537"/>
    <s v="Jackie K."/>
    <n v="18.48"/>
    <n v="10.84"/>
    <s v="Yes"/>
    <s v="No"/>
    <s v="No"/>
    <n v="2"/>
    <s v="No"/>
    <x v="3"/>
    <x v="0"/>
    <s v="08-11-1970"/>
    <n v="6651"/>
    <s v="tier - 2"/>
    <s v="tier - 3"/>
    <s v="R1013"/>
    <n v="52"/>
    <n v="8"/>
    <s v="Nov"/>
    <n v="1970"/>
  </r>
  <r>
    <s v="Id1538"/>
    <s v="Chris"/>
    <n v="16.815000000000001"/>
    <n v="5.63"/>
    <s v="No"/>
    <s v="No"/>
    <s v="No"/>
    <n v="1"/>
    <s v="No"/>
    <x v="3"/>
    <x v="2"/>
    <s v="08-12-1984"/>
    <n v="6641"/>
    <s v="tier - 2"/>
    <s v="tier - 3"/>
    <s v="R1019"/>
    <n v="38"/>
    <n v="8"/>
    <s v="Dec"/>
    <n v="1984"/>
  </r>
  <r>
    <s v="Id1539"/>
    <s v="Tyler C"/>
    <n v="26.72"/>
    <n v="4.1399999999999997"/>
    <s v="No"/>
    <s v="No"/>
    <s v="No"/>
    <n v="0"/>
    <s v="No"/>
    <x v="1"/>
    <x v="2"/>
    <s v="06-06-1990"/>
    <n v="6639"/>
    <s v="tier - 2"/>
    <s v="tier - 2"/>
    <s v="R1021"/>
    <n v="33"/>
    <n v="6"/>
    <s v="Jun"/>
    <n v="1990"/>
  </r>
  <r>
    <s v="Id1540"/>
    <s v="Yoshie"/>
    <n v="41.42"/>
    <n v="5.17"/>
    <s v="No"/>
    <s v="No"/>
    <s v="Yes"/>
    <n v="1"/>
    <s v="No"/>
    <x v="0"/>
    <x v="2"/>
    <s v="04-09-2003"/>
    <n v="6638"/>
    <s v="tier - 2"/>
    <s v="tier - 1"/>
    <s v="R1012"/>
    <n v="19"/>
    <n v="4"/>
    <s v="Sep"/>
    <n v="2003"/>
  </r>
  <r>
    <s v="Id1541"/>
    <s v="Lauren A"/>
    <n v="20.69"/>
    <n v="6.93"/>
    <s v="No"/>
    <s v="No"/>
    <s v="No"/>
    <n v="2"/>
    <s v="No"/>
    <x v="2"/>
    <x v="0"/>
    <s v="29-08-1973"/>
    <n v="6630"/>
    <s v="tier - 2"/>
    <s v="tier - 1"/>
    <s v="R1013"/>
    <n v="49"/>
    <n v="29"/>
    <s v="Aug"/>
    <n v="1973"/>
  </r>
  <r>
    <s v="Id1542"/>
    <s v="Mason D."/>
    <n v="41.23"/>
    <n v="4.24"/>
    <s v="No"/>
    <s v="No"/>
    <s v="No"/>
    <n v="0"/>
    <s v="No"/>
    <x v="0"/>
    <x v="2"/>
    <s v="28-08-1982"/>
    <n v="6610"/>
    <s v="tier - 3"/>
    <s v="tier - 2"/>
    <s v="R1015"/>
    <n v="40"/>
    <n v="28"/>
    <s v="Aug"/>
    <n v="1982"/>
  </r>
  <r>
    <s v="Id1543"/>
    <s v="Ryan"/>
    <n v="29.9"/>
    <n v="5.91"/>
    <s v="No"/>
    <s v="No"/>
    <s v="No"/>
    <n v="0"/>
    <s v="No"/>
    <x v="1"/>
    <x v="1"/>
    <s v="07-11-1982"/>
    <n v="6600"/>
    <s v="tier - 2"/>
    <s v="tier - 3"/>
    <s v="R1011"/>
    <n v="40"/>
    <n v="7"/>
    <s v="Nov"/>
    <n v="1982"/>
  </r>
  <r>
    <s v="Id1544"/>
    <s v="Arturo"/>
    <n v="34.104999999999997"/>
    <n v="5.93"/>
    <s v="No"/>
    <s v="No"/>
    <s v="No"/>
    <n v="0"/>
    <s v="No"/>
    <x v="0"/>
    <x v="1"/>
    <s v="29-12-1982"/>
    <n v="6600"/>
    <s v="tier - 3"/>
    <s v="tier - 2"/>
    <s v="R1016"/>
    <n v="40"/>
    <n v="29"/>
    <s v="Dec"/>
    <n v="1982"/>
  </r>
  <r>
    <s v="Id1545"/>
    <s v="Jake"/>
    <n v="24.97"/>
    <n v="5.66"/>
    <s v="No"/>
    <s v="No"/>
    <s v="No"/>
    <n v="0"/>
    <s v="No"/>
    <x v="2"/>
    <x v="2"/>
    <s v="22-11-1982"/>
    <n v="6594"/>
    <s v="tier - 2"/>
    <s v="tier - 1"/>
    <s v="R1013"/>
    <n v="40"/>
    <n v="22"/>
    <s v="Nov"/>
    <n v="1982"/>
  </r>
  <r>
    <s v="Id1546"/>
    <s v="Sarah E"/>
    <n v="34.799999999999997"/>
    <n v="4.1900000000000004"/>
    <s v="No"/>
    <s v="No"/>
    <s v="No"/>
    <n v="1"/>
    <s v="No"/>
    <x v="0"/>
    <x v="2"/>
    <s v="05-10-1984"/>
    <n v="6572"/>
    <s v="tier - 2"/>
    <s v="tier - 3"/>
    <s v="R1011"/>
    <n v="38"/>
    <n v="5"/>
    <s v="Oct"/>
    <n v="1984"/>
  </r>
  <r>
    <s v="Id1547"/>
    <s v="Alison L."/>
    <n v="32.965000000000003"/>
    <n v="9.2100000000000009"/>
    <s v="Yes"/>
    <s v="No"/>
    <s v="No"/>
    <n v="0"/>
    <s v="No"/>
    <x v="0"/>
    <x v="0"/>
    <s v="20-07-1981"/>
    <n v="6571"/>
    <s v="tier - 2"/>
    <s v="tier - 1"/>
    <s v="R1012"/>
    <n v="41"/>
    <n v="20"/>
    <s v="Jul"/>
    <n v="1981"/>
  </r>
  <r>
    <s v="Id1548"/>
    <s v="Karen A."/>
    <n v="27.265000000000001"/>
    <n v="5.51"/>
    <s v="No"/>
    <s v="No"/>
    <s v="No"/>
    <n v="1"/>
    <s v="No"/>
    <x v="1"/>
    <x v="2"/>
    <s v="20-09-1984"/>
    <n v="6555"/>
    <s v="tier - 2"/>
    <s v="tier - 2"/>
    <s v="R1024"/>
    <n v="38"/>
    <n v="20"/>
    <s v="Sep"/>
    <n v="1984"/>
  </r>
  <r>
    <s v="Id1549"/>
    <s v="Thomas R. Jr."/>
    <n v="17.059999999999999"/>
    <n v="8.5"/>
    <s v="No"/>
    <s v="No"/>
    <s v="No"/>
    <n v="0"/>
    <s v="No"/>
    <x v="3"/>
    <x v="0"/>
    <s v="11-12-1968"/>
    <n v="6552"/>
    <s v="tier - 3"/>
    <s v="tier - 2"/>
    <s v="R1013"/>
    <n v="54"/>
    <n v="11"/>
    <s v="Dec"/>
    <n v="1968"/>
  </r>
  <r>
    <s v="Id1550"/>
    <s v="Stephanie W."/>
    <n v="36.29"/>
    <n v="6.23"/>
    <s v="No"/>
    <s v="No"/>
    <s v="No"/>
    <n v="0"/>
    <s v="No"/>
    <x v="0"/>
    <x v="1"/>
    <s v="06-08-1989"/>
    <n v="6552"/>
    <s v="tier - 2"/>
    <s v="tier - 2"/>
    <s v="R1024"/>
    <n v="33"/>
    <n v="6"/>
    <s v="Aug"/>
    <n v="1989"/>
  </r>
  <r>
    <s v="Id1551"/>
    <s v="Ezra"/>
    <n v="28.594999999999999"/>
    <n v="8.5299999999999994"/>
    <s v="Yes"/>
    <s v="No"/>
    <s v="No"/>
    <n v="1"/>
    <s v="No"/>
    <x v="1"/>
    <x v="0"/>
    <s v="18-12-1986"/>
    <n v="6548"/>
    <s v="tier - 2"/>
    <s v="tier - 3"/>
    <s v="R1012"/>
    <n v="36"/>
    <n v="18"/>
    <s v="Dec"/>
    <n v="1986"/>
  </r>
  <r>
    <s v="Id1552"/>
    <s v="Jim"/>
    <n v="17.8"/>
    <n v="5.75"/>
    <s v="Yes"/>
    <s v="No"/>
    <s v="Yes"/>
    <n v="1"/>
    <s v="No"/>
    <x v="3"/>
    <x v="1"/>
    <s v="03-12-1969"/>
    <n v="6546"/>
    <s v="tier - 2"/>
    <s v="tier - 3"/>
    <s v="R1013"/>
    <n v="53"/>
    <n v="3"/>
    <s v="Dec"/>
    <n v="1969"/>
  </r>
  <r>
    <s v="Id1553"/>
    <s v="Ari L."/>
    <n v="21.4"/>
    <n v="5.6"/>
    <s v="No"/>
    <s v="No"/>
    <s v="No"/>
    <n v="0"/>
    <s v="No"/>
    <x v="2"/>
    <x v="2"/>
    <s v="02-10-1982"/>
    <n v="6537"/>
    <s v="tier - 2"/>
    <s v="tier - 2"/>
    <s v="R1012"/>
    <n v="40"/>
    <n v="2"/>
    <s v="Oct"/>
    <n v="1982"/>
  </r>
  <r>
    <s v="Id1554"/>
    <s v="Fanny"/>
    <n v="23.01"/>
    <n v="4.68"/>
    <s v="No"/>
    <s v="No"/>
    <s v="No"/>
    <n v="0"/>
    <s v="No"/>
    <x v="2"/>
    <x v="2"/>
    <s v="12-08-1982"/>
    <n v="6532"/>
    <s v="tier - 2"/>
    <s v="tier - 1"/>
    <s v="R1013"/>
    <n v="40"/>
    <n v="12"/>
    <s v="Aug"/>
    <n v="1982"/>
  </r>
  <r>
    <s v="Id1555"/>
    <s v="Heather"/>
    <n v="19.86"/>
    <n v="5.62"/>
    <s v="Yes"/>
    <s v="No"/>
    <s v="No"/>
    <n v="0"/>
    <s v="No"/>
    <x v="2"/>
    <x v="2"/>
    <s v="23-10-1976"/>
    <n v="6529"/>
    <s v="tier - 2"/>
    <s v="tier - 1"/>
    <s v="R1013"/>
    <n v="46"/>
    <n v="23"/>
    <s v="Oct"/>
    <n v="1976"/>
  </r>
  <r>
    <s v="Id1556"/>
    <s v="Peter W. Sr."/>
    <n v="33.58"/>
    <n v="5.08"/>
    <s v="No"/>
    <s v="No"/>
    <s v="No"/>
    <n v="0"/>
    <s v="No"/>
    <x v="0"/>
    <x v="2"/>
    <s v="07-07-1994"/>
    <n v="6512"/>
    <s v="tier - 2"/>
    <s v="tier - 1"/>
    <s v="R1021"/>
    <n v="28"/>
    <n v="7"/>
    <s v="Jul"/>
    <n v="1994"/>
  </r>
  <r>
    <s v="Id1557"/>
    <s v="Catherine A"/>
    <n v="29.81"/>
    <n v="5.28"/>
    <s v="No"/>
    <s v="No"/>
    <s v="No"/>
    <n v="0"/>
    <s v="No"/>
    <x v="1"/>
    <x v="2"/>
    <s v="28-08-1982"/>
    <n v="6500"/>
    <s v="tier - 2"/>
    <s v="tier - 2"/>
    <s v="R1013"/>
    <n v="40"/>
    <n v="28"/>
    <s v="Aug"/>
    <n v="1982"/>
  </r>
  <r>
    <s v="Id1558"/>
    <s v="Kelly A"/>
    <n v="27.4"/>
    <n v="4.6100000000000003"/>
    <s v="No"/>
    <s v="No"/>
    <s v="No"/>
    <n v="0"/>
    <s v="No"/>
    <x v="1"/>
    <x v="2"/>
    <s v="09-10-1982"/>
    <n v="6497"/>
    <s v="tier - 2"/>
    <s v="tier - 3"/>
    <s v="R1011"/>
    <n v="40"/>
    <n v="9"/>
    <s v="Oct"/>
    <n v="1982"/>
  </r>
  <r>
    <s v="Id1559"/>
    <s v="Janel N."/>
    <n v="17.98"/>
    <n v="6.57"/>
    <s v="Yes"/>
    <s v="No"/>
    <s v="No"/>
    <n v="2"/>
    <s v="No"/>
    <x v="3"/>
    <x v="0"/>
    <s v="01-12-1970"/>
    <n v="6482"/>
    <s v="tier - 2"/>
    <s v="tier - 2"/>
    <s v="R1013"/>
    <n v="52"/>
    <n v="1"/>
    <s v="Dec"/>
    <n v="1970"/>
  </r>
  <r>
    <s v="Id1560"/>
    <s v="Yann Kai"/>
    <n v="37.9"/>
    <n v="5.83"/>
    <s v="No"/>
    <s v="No"/>
    <s v="No"/>
    <n v="0"/>
    <s v="No"/>
    <x v="0"/>
    <x v="1"/>
    <s v="08-06-1980"/>
    <n v="6474"/>
    <s v="tier - 2"/>
    <s v="tier - 3"/>
    <s v="R1011"/>
    <n v="43"/>
    <n v="8"/>
    <s v="Jun"/>
    <n v="1980"/>
  </r>
  <r>
    <s v="Id1561"/>
    <s v="Zachary R."/>
    <n v="25.27"/>
    <n v="6.98"/>
    <s v="Yes"/>
    <s v="No"/>
    <s v="No"/>
    <n v="0"/>
    <s v="No"/>
    <x v="1"/>
    <x v="0"/>
    <s v="27-07-1981"/>
    <n v="6473"/>
    <s v="tier - 2"/>
    <s v="tier - 2"/>
    <s v="R1013"/>
    <n v="41"/>
    <n v="27"/>
    <s v="Jul"/>
    <n v="1981"/>
  </r>
  <r>
    <s v="Id1562"/>
    <s v="Alejandro Sr."/>
    <n v="29.26"/>
    <n v="4.03"/>
    <s v="No"/>
    <s v="No"/>
    <s v="No"/>
    <n v="1"/>
    <s v="No"/>
    <x v="1"/>
    <x v="2"/>
    <s v="01-11-1984"/>
    <n v="6458"/>
    <s v="tier - 2"/>
    <s v="tier - 3"/>
    <s v="R1012"/>
    <n v="38"/>
    <n v="1"/>
    <s v="Nov"/>
    <n v="1984"/>
  </r>
  <r>
    <s v="Id1563"/>
    <s v="Nicholas R."/>
    <n v="27.835000000000001"/>
    <n v="4.5599999999999996"/>
    <s v="No"/>
    <s v="No"/>
    <s v="No"/>
    <n v="1"/>
    <s v="No"/>
    <x v="1"/>
    <x v="2"/>
    <s v="26-08-1984"/>
    <n v="6456"/>
    <s v="tier - 3"/>
    <s v="tier - 3"/>
    <s v="R1012"/>
    <n v="38"/>
    <n v="26"/>
    <s v="Aug"/>
    <n v="1984"/>
  </r>
  <r>
    <s v="Id1564"/>
    <s v="Paul"/>
    <n v="46.53"/>
    <n v="5.38"/>
    <s v="Yes"/>
    <s v="No"/>
    <s v="No"/>
    <n v="0"/>
    <s v="No"/>
    <x v="0"/>
    <x v="2"/>
    <s v="22-07-1985"/>
    <n v="6436"/>
    <s v="tier - 3"/>
    <s v="tier - 2"/>
    <s v="R1013"/>
    <n v="37"/>
    <n v="22"/>
    <s v="Jul"/>
    <n v="1985"/>
  </r>
  <r>
    <s v="Id1565"/>
    <s v="Michael D"/>
    <n v="20.58"/>
    <n v="11.04"/>
    <s v="Yes"/>
    <s v="No"/>
    <s v="No"/>
    <n v="1"/>
    <s v="No"/>
    <x v="2"/>
    <x v="0"/>
    <s v="05-08-1975"/>
    <n v="6423"/>
    <s v="tier - 2"/>
    <s v="tier - 3"/>
    <s v="R1013"/>
    <n v="47"/>
    <n v="5"/>
    <s v="Aug"/>
    <n v="1975"/>
  </r>
  <r>
    <s v="Id1566"/>
    <s v="Marina"/>
    <n v="19.53"/>
    <n v="6.09"/>
    <s v="Yes"/>
    <s v="No"/>
    <s v="No"/>
    <n v="0"/>
    <s v="No"/>
    <x v="2"/>
    <x v="1"/>
    <s v="30-12-1976"/>
    <n v="6417"/>
    <s v="tier - 2"/>
    <s v="tier - 3"/>
    <s v="R1013"/>
    <n v="46"/>
    <n v="30"/>
    <s v="Dec"/>
    <n v="1976"/>
  </r>
  <r>
    <s v="Id1567"/>
    <s v="Caroline"/>
    <n v="27.7"/>
    <n v="4.71"/>
    <s v="No"/>
    <s v="No"/>
    <s v="No"/>
    <n v="1"/>
    <s v="No"/>
    <x v="1"/>
    <x v="2"/>
    <s v="04-09-1987"/>
    <n v="6414"/>
    <s v="tier - 2"/>
    <s v="tier - 2"/>
    <s v="R1011"/>
    <n v="35"/>
    <n v="4"/>
    <s v="Sep"/>
    <n v="1987"/>
  </r>
  <r>
    <s v="Id1568"/>
    <s v="Ross P"/>
    <n v="18.920000000000002"/>
    <n v="8.18"/>
    <s v="No"/>
    <s v="No"/>
    <s v="No"/>
    <n v="0"/>
    <s v="No"/>
    <x v="2"/>
    <x v="0"/>
    <s v="22-08-1971"/>
    <n v="6412"/>
    <s v="tier - 2"/>
    <s v="tier - 3"/>
    <s v="R1013"/>
    <n v="51"/>
    <n v="22"/>
    <s v="Aug"/>
    <n v="1971"/>
  </r>
  <r>
    <s v="Id1569"/>
    <s v="Aoife"/>
    <n v="17.760000000000002"/>
    <n v="11.18"/>
    <s v="Yes"/>
    <s v="No"/>
    <s v="No"/>
    <n v="2"/>
    <s v="No"/>
    <x v="3"/>
    <x v="0"/>
    <s v="20-08-1970"/>
    <n v="6407"/>
    <s v="tier - 2"/>
    <s v="tier - 1"/>
    <s v="R1013"/>
    <n v="52"/>
    <n v="20"/>
    <s v="Aug"/>
    <n v="1970"/>
  </r>
  <r>
    <s v="Id1570"/>
    <s v="Wesley"/>
    <n v="29.83"/>
    <n v="5.03"/>
    <s v="Yes"/>
    <s v="No"/>
    <s v="No"/>
    <n v="0"/>
    <s v="No"/>
    <x v="1"/>
    <x v="2"/>
    <s v="10-12-1985"/>
    <n v="6406"/>
    <s v="tier - 1"/>
    <s v="tier - 3"/>
    <s v="R1014"/>
    <n v="37"/>
    <n v="10"/>
    <s v="Dec"/>
    <n v="1985"/>
  </r>
  <r>
    <s v="Id1571"/>
    <s v="Rebecca J"/>
    <n v="23.465"/>
    <n v="5.56"/>
    <s v="No"/>
    <s v="No"/>
    <s v="No"/>
    <n v="1"/>
    <s v="No"/>
    <x v="2"/>
    <x v="2"/>
    <s v="09-09-1987"/>
    <n v="6402"/>
    <s v="tier - 2"/>
    <s v="tier - 3"/>
    <s v="R1024"/>
    <n v="35"/>
    <n v="9"/>
    <s v="Sep"/>
    <n v="1987"/>
  </r>
  <r>
    <s v="Id1572"/>
    <s v="Barry P."/>
    <n v="29.355"/>
    <n v="4.33"/>
    <s v="No"/>
    <s v="No"/>
    <s v="No"/>
    <n v="0"/>
    <s v="No"/>
    <x v="1"/>
    <x v="2"/>
    <s v="28-10-1982"/>
    <n v="6394"/>
    <s v="tier - 2"/>
    <s v="tier - 1"/>
    <s v="R1012"/>
    <n v="40"/>
    <n v="28"/>
    <s v="Oct"/>
    <n v="1982"/>
  </r>
  <r>
    <s v="Id1573"/>
    <s v="Maciej"/>
    <n v="35.49"/>
    <n v="5.21"/>
    <s v="Yes"/>
    <s v="No"/>
    <s v="Yes"/>
    <n v="1"/>
    <s v="No"/>
    <x v="0"/>
    <x v="2"/>
    <s v="16-08-1997"/>
    <n v="6390"/>
    <s v="tier - 2"/>
    <s v="tier - 2"/>
    <s v="R1021"/>
    <n v="25"/>
    <n v="16"/>
    <s v="Aug"/>
    <n v="1997"/>
  </r>
  <r>
    <s v="Id1574"/>
    <s v="Jerry D."/>
    <n v="26.315000000000001"/>
    <n v="5.89"/>
    <s v="No"/>
    <s v="No"/>
    <s v="No"/>
    <n v="0"/>
    <s v="No"/>
    <x v="1"/>
    <x v="1"/>
    <s v="06-08-1982"/>
    <n v="6389"/>
    <s v="tier - 1"/>
    <s v="tier - 2"/>
    <s v="R1012"/>
    <n v="40"/>
    <n v="6"/>
    <s v="Aug"/>
    <n v="1982"/>
  </r>
  <r>
    <s v="Id1575"/>
    <s v="Eric A."/>
    <n v="19.79"/>
    <n v="4.8099999999999996"/>
    <s v="Yes"/>
    <s v="No"/>
    <s v="No"/>
    <n v="0"/>
    <s v="No"/>
    <x v="2"/>
    <x v="2"/>
    <s v="18-11-1976"/>
    <n v="6374"/>
    <s v="tier - 2"/>
    <s v="tier - 2"/>
    <s v="R1013"/>
    <n v="46"/>
    <n v="18"/>
    <s v="Nov"/>
    <n v="1976"/>
  </r>
  <r>
    <s v="Id1576"/>
    <s v="Cathi"/>
    <n v="40.564999999999998"/>
    <n v="5.66"/>
    <s v="No"/>
    <s v="No"/>
    <s v="No"/>
    <n v="1"/>
    <s v="No"/>
    <x v="0"/>
    <x v="2"/>
    <s v="13-08-1984"/>
    <n v="6374"/>
    <s v="tier - 2"/>
    <s v="tier - 1"/>
    <s v="R1012"/>
    <n v="38"/>
    <n v="13"/>
    <s v="Aug"/>
    <n v="1984"/>
  </r>
  <r>
    <s v="Id1577"/>
    <s v="Alex M"/>
    <n v="18.03"/>
    <n v="10.66"/>
    <s v="Yes"/>
    <s v="No"/>
    <s v="No"/>
    <n v="2"/>
    <s v="No"/>
    <x v="3"/>
    <x v="0"/>
    <s v="09-11-1970"/>
    <n v="6367"/>
    <s v="tier - 2"/>
    <s v="tier - 1"/>
    <s v="R1013"/>
    <n v="52"/>
    <n v="9"/>
    <s v="Nov"/>
    <n v="1970"/>
  </r>
  <r>
    <s v="Id1578"/>
    <s v="Liang"/>
    <n v="34.65"/>
    <n v="5.98"/>
    <s v="Yes"/>
    <s v="No"/>
    <s v="No"/>
    <n v="0"/>
    <s v="No"/>
    <x v="0"/>
    <x v="1"/>
    <s v="07-07-1996"/>
    <n v="6361"/>
    <s v="tier - 2"/>
    <s v="tier - 3"/>
    <s v="R1021"/>
    <n v="26"/>
    <n v="7"/>
    <s v="Jul"/>
    <n v="1996"/>
  </r>
  <r>
    <s v="Id1579"/>
    <s v="Lexy"/>
    <n v="42.94"/>
    <n v="4.34"/>
    <s v="No"/>
    <s v="No"/>
    <s v="No"/>
    <n v="0"/>
    <s v="No"/>
    <x v="0"/>
    <x v="2"/>
    <s v="24-06-1989"/>
    <n v="6361"/>
    <s v="tier - 2"/>
    <s v="tier - 2"/>
    <s v="R1012"/>
    <n v="33"/>
    <n v="24"/>
    <s v="Jun"/>
    <n v="1989"/>
  </r>
  <r>
    <s v="Id1580"/>
    <s v="Michael"/>
    <n v="31.254999999999999"/>
    <n v="5.17"/>
    <s v="No"/>
    <s v="No"/>
    <s v="No"/>
    <n v="0"/>
    <s v="No"/>
    <x v="0"/>
    <x v="2"/>
    <s v="30-10-1980"/>
    <n v="6359"/>
    <s v="tier - 2"/>
    <s v="tier - 1"/>
    <s v="R1012"/>
    <n v="42"/>
    <n v="30"/>
    <s v="Oct"/>
    <n v="1980"/>
  </r>
  <r>
    <s v="Id1581"/>
    <s v="Samuel L"/>
    <n v="45.43"/>
    <n v="4.2300000000000004"/>
    <s v="Yes"/>
    <s v="No"/>
    <s v="Yes"/>
    <n v="1"/>
    <s v="No"/>
    <x v="0"/>
    <x v="2"/>
    <s v="19-08-1983"/>
    <n v="6356"/>
    <s v="tier - 3"/>
    <s v="tier - 2"/>
    <s v="R1013"/>
    <n v="39"/>
    <n v="19"/>
    <s v="Aug"/>
    <n v="1983"/>
  </r>
  <r>
    <s v="Id1582"/>
    <s v="Spencer A."/>
    <n v="32.340000000000003"/>
    <n v="4.88"/>
    <s v="Yes"/>
    <s v="No"/>
    <s v="Yes"/>
    <n v="1"/>
    <s v="No"/>
    <x v="0"/>
    <x v="2"/>
    <s v="21-10-1983"/>
    <n v="6338"/>
    <s v="tier - 2"/>
    <s v="tier - 1"/>
    <s v="R1013"/>
    <n v="39"/>
    <n v="21"/>
    <s v="Oct"/>
    <n v="1983"/>
  </r>
  <r>
    <s v="Id1583"/>
    <s v="Rochelle"/>
    <n v="25.46"/>
    <n v="9.7100000000000009"/>
    <s v="Yes"/>
    <s v="No"/>
    <s v="No"/>
    <n v="1"/>
    <s v="No"/>
    <x v="1"/>
    <x v="0"/>
    <s v="25-09-1986"/>
    <n v="6336"/>
    <s v="tier - 2"/>
    <s v="tier - 2"/>
    <s v="R1013"/>
    <n v="36"/>
    <n v="25"/>
    <s v="Sep"/>
    <n v="1986"/>
  </r>
  <r>
    <s v="Id1584"/>
    <s v="Paula"/>
    <n v="37.145000000000003"/>
    <n v="5.32"/>
    <s v="No"/>
    <s v="No"/>
    <s v="No"/>
    <n v="0"/>
    <s v="No"/>
    <x v="0"/>
    <x v="2"/>
    <s v="13-08-1990"/>
    <n v="6334"/>
    <s v="tier - 2"/>
    <s v="tier - 2"/>
    <s v="R1024"/>
    <n v="32"/>
    <n v="13"/>
    <s v="Aug"/>
    <n v="1990"/>
  </r>
  <r>
    <s v="Id1585"/>
    <s v="Madeline E."/>
    <n v="30.8"/>
    <n v="5.83"/>
    <s v="Yes"/>
    <s v="No"/>
    <s v="No"/>
    <n v="0"/>
    <s v="No"/>
    <x v="0"/>
    <x v="1"/>
    <s v="15-12-1985"/>
    <n v="6314"/>
    <s v="tier - 2"/>
    <s v="tier - 1"/>
    <s v="R1013"/>
    <n v="37"/>
    <n v="15"/>
    <s v="Dec"/>
    <n v="1985"/>
  </r>
  <r>
    <s v="Id1586"/>
    <s v="Maria Isabel"/>
    <n v="29.5"/>
    <n v="5.54"/>
    <s v="Yes"/>
    <s v="No"/>
    <s v="No"/>
    <n v="0"/>
    <s v="No"/>
    <x v="1"/>
    <x v="2"/>
    <s v="19-11-1985"/>
    <n v="6312"/>
    <s v="tier - 2"/>
    <s v="tier - 1"/>
    <s v="R1011"/>
    <n v="37"/>
    <n v="19"/>
    <s v="Nov"/>
    <n v="1985"/>
  </r>
  <r>
    <s v="Id1587"/>
    <s v="Arthur M."/>
    <n v="43.39"/>
    <n v="5.85"/>
    <s v="No"/>
    <s v="yes"/>
    <s v="No"/>
    <n v="1"/>
    <s v="No"/>
    <x v="0"/>
    <x v="1"/>
    <s v="27-07-2004"/>
    <n v="6311"/>
    <s v="tier - 2"/>
    <s v="tier - 2"/>
    <s v="R1011"/>
    <n v="18"/>
    <n v="27"/>
    <s v="Jul"/>
    <n v="2004"/>
  </r>
  <r>
    <s v="Id1588"/>
    <s v="Joseph R."/>
    <n v="15.08"/>
    <n v="4.8499999999999996"/>
    <s v="Yes"/>
    <s v="No"/>
    <s v="Yes"/>
    <n v="1"/>
    <s v="No"/>
    <x v="3"/>
    <x v="2"/>
    <s v="04-09-1969"/>
    <n v="6306"/>
    <s v="tier - 2"/>
    <s v="tier - 2"/>
    <s v="R1012"/>
    <n v="53"/>
    <n v="4"/>
    <s v="Sep"/>
    <n v="1969"/>
  </r>
  <r>
    <s v="Id1589"/>
    <s v="Sachiko"/>
    <n v="20.48"/>
    <n v="11.09"/>
    <s v="No"/>
    <s v="No"/>
    <s v="No"/>
    <n v="0"/>
    <s v="No"/>
    <x v="2"/>
    <x v="0"/>
    <s v="17-09-1974"/>
    <n v="6302"/>
    <s v="tier - 2"/>
    <s v="tier - 1"/>
    <s v="R1013"/>
    <n v="48"/>
    <n v="17"/>
    <s v="Sep"/>
    <n v="1974"/>
  </r>
  <r>
    <s v="Id1590"/>
    <s v="Christopher"/>
    <n v="34.450000000000003"/>
    <n v="5.58"/>
    <s v="Yes"/>
    <s v="No"/>
    <s v="No"/>
    <n v="0"/>
    <s v="No"/>
    <x v="0"/>
    <x v="2"/>
    <s v="04-07-1996"/>
    <n v="6294"/>
    <s v="tier - 2"/>
    <s v="tier - 3"/>
    <s v="R1021"/>
    <n v="26"/>
    <n v="4"/>
    <s v="Jul"/>
    <n v="1996"/>
  </r>
  <r>
    <s v="Id1591"/>
    <s v="Joseph"/>
    <n v="34.21"/>
    <n v="9.7200000000000006"/>
    <s v="Yes"/>
    <s v="No"/>
    <s v="No"/>
    <n v="0"/>
    <s v="No"/>
    <x v="0"/>
    <x v="0"/>
    <s v="26-08-1981"/>
    <n v="6290"/>
    <s v="tier - 2"/>
    <s v="tier - 3"/>
    <s v="R1013"/>
    <n v="41"/>
    <n v="26"/>
    <s v="Aug"/>
    <n v="1981"/>
  </r>
  <r>
    <s v="Id1592"/>
    <s v="Lawrence"/>
    <n v="28.8"/>
    <n v="11.41"/>
    <s v="Yes"/>
    <s v="No"/>
    <s v="No"/>
    <n v="0"/>
    <s v="No"/>
    <x v="1"/>
    <x v="0"/>
    <s v="24-11-1981"/>
    <n v="6282"/>
    <s v="tier - 2"/>
    <s v="tier - 1"/>
    <s v="R1011"/>
    <n v="41"/>
    <n v="24"/>
    <s v="Nov"/>
    <n v="1981"/>
  </r>
  <r>
    <s v="Id1593"/>
    <s v="Katie"/>
    <n v="31.74"/>
    <n v="4.46"/>
    <s v="No"/>
    <s v="No"/>
    <s v="Yes"/>
    <n v="1"/>
    <s v="No"/>
    <x v="0"/>
    <x v="2"/>
    <s v="16-10-1993"/>
    <n v="6276"/>
    <s v="tier - 2"/>
    <s v="tier - 1"/>
    <s v="R1025"/>
    <n v="29"/>
    <n v="16"/>
    <s v="Oct"/>
    <n v="1993"/>
  </r>
  <r>
    <s v="Id1594"/>
    <s v="Ruben"/>
    <n v="21.78"/>
    <n v="9.31"/>
    <s v="Yes"/>
    <s v="No"/>
    <s v="No"/>
    <n v="0"/>
    <s v="No"/>
    <x v="2"/>
    <x v="0"/>
    <s v="30-06-1981"/>
    <n v="6272"/>
    <s v="tier - 1"/>
    <s v="tier - 3"/>
    <s v="R1013"/>
    <n v="41"/>
    <n v="30"/>
    <s v="Jun"/>
    <n v="1981"/>
  </r>
  <r>
    <s v="Id1595"/>
    <s v="Sarah"/>
    <n v="23.75"/>
    <n v="5.03"/>
    <s v="No"/>
    <s v="No"/>
    <s v="No"/>
    <n v="1"/>
    <s v="No"/>
    <x v="2"/>
    <x v="2"/>
    <s v="25-09-1984"/>
    <n v="6269"/>
    <s v="tier - 2"/>
    <s v="tier - 1"/>
    <s v="R1013"/>
    <n v="38"/>
    <n v="25"/>
    <s v="Sep"/>
    <n v="1984"/>
  </r>
  <r>
    <s v="Id1596"/>
    <s v="Angela R."/>
    <n v="33.21"/>
    <n v="5.07"/>
    <s v="Yes"/>
    <s v="No"/>
    <s v="No"/>
    <n v="1"/>
    <s v="No"/>
    <x v="0"/>
    <x v="2"/>
    <s v="17-10-1995"/>
    <n v="6261"/>
    <s v="tier - 2"/>
    <s v="tier - 1"/>
    <s v="R1026"/>
    <n v="27"/>
    <n v="17"/>
    <s v="Oct"/>
    <n v="1995"/>
  </r>
  <r>
    <s v="Id1597"/>
    <s v="Chatham"/>
    <n v="17.7"/>
    <n v="10.42"/>
    <s v="Yes"/>
    <s v="No"/>
    <s v="No"/>
    <n v="2"/>
    <s v="No"/>
    <x v="3"/>
    <x v="0"/>
    <s v="11-10-1970"/>
    <n v="6255"/>
    <s v="tier - 2"/>
    <s v="tier - 2"/>
    <s v="R1013"/>
    <n v="52"/>
    <n v="11"/>
    <s v="Oct"/>
    <n v="1970"/>
  </r>
  <r>
    <s v="Id1598"/>
    <s v="Derek"/>
    <n v="17.2"/>
    <n v="6.45"/>
    <s v="No"/>
    <s v="No"/>
    <s v="No"/>
    <n v="2"/>
    <s v="No"/>
    <x v="3"/>
    <x v="1"/>
    <s v="08-09-1972"/>
    <n v="6254"/>
    <s v="tier - 2"/>
    <s v="tier - 2"/>
    <s v="R1012"/>
    <n v="50"/>
    <n v="8"/>
    <s v="Sep"/>
    <n v="1972"/>
  </r>
  <r>
    <s v="Id1599"/>
    <s v="Kalvin J."/>
    <n v="19.21"/>
    <n v="5.52"/>
    <s v="No"/>
    <s v="No"/>
    <s v="No"/>
    <n v="2"/>
    <s v="No"/>
    <x v="2"/>
    <x v="2"/>
    <s v="11-11-1972"/>
    <n v="6254"/>
    <s v="tier - 2"/>
    <s v="tier - 2"/>
    <s v="R1013"/>
    <n v="50"/>
    <n v="11"/>
    <s v="Nov"/>
    <n v="1972"/>
  </r>
  <r>
    <s v="Id1600"/>
    <s v="Dave"/>
    <n v="23.2"/>
    <n v="4.41"/>
    <s v="No"/>
    <s v="No"/>
    <s v="Yes"/>
    <n v="1"/>
    <s v="No"/>
    <x v="2"/>
    <x v="2"/>
    <s v="10-10-1979"/>
    <n v="6250"/>
    <s v="tier - 2"/>
    <s v="tier - 1"/>
    <s v="R1011"/>
    <n v="43"/>
    <n v="10"/>
    <s v="Oct"/>
    <n v="1979"/>
  </r>
  <r>
    <s v="Id1601"/>
    <s v="Barbara G."/>
    <n v="32.5"/>
    <n v="4.6900000000000004"/>
    <s v="Yes"/>
    <s v="No"/>
    <s v="Yes"/>
    <n v="1"/>
    <s v="No"/>
    <x v="0"/>
    <x v="2"/>
    <s v="11-08-1983"/>
    <n v="6238"/>
    <s v="tier - 2"/>
    <s v="tier - 1"/>
    <s v="R1011"/>
    <n v="39"/>
    <n v="11"/>
    <s v="Aug"/>
    <n v="1983"/>
  </r>
  <r>
    <s v="Id1602"/>
    <s v="Skylar"/>
    <n v="20.9"/>
    <n v="6.94"/>
    <s v="No"/>
    <s v="No"/>
    <s v="No"/>
    <n v="0"/>
    <s v="No"/>
    <x v="2"/>
    <x v="0"/>
    <s v="19-09-1978"/>
    <n v="6237"/>
    <s v="tier - 2"/>
    <s v="tier - 2"/>
    <s v="R1013"/>
    <n v="44"/>
    <n v="19"/>
    <s v="Sep"/>
    <n v="1978"/>
  </r>
  <r>
    <s v="Id1603"/>
    <s v="Nick"/>
    <n v="19.11"/>
    <n v="4.3499999999999996"/>
    <s v="No"/>
    <s v="No"/>
    <s v="No"/>
    <n v="2"/>
    <s v="No"/>
    <x v="2"/>
    <x v="2"/>
    <s v="29-06-1972"/>
    <n v="6220"/>
    <s v="tier - 2"/>
    <s v="tier - 2"/>
    <s v="R1013"/>
    <n v="50"/>
    <n v="29"/>
    <s v="Jun"/>
    <n v="1972"/>
  </r>
  <r>
    <s v="Id1604"/>
    <s v="Sunny S"/>
    <n v="31.17"/>
    <n v="5.28"/>
    <s v="No"/>
    <s v="No"/>
    <s v="No"/>
    <n v="1"/>
    <s v="No"/>
    <x v="0"/>
    <x v="2"/>
    <s v="12-08-1992"/>
    <n v="6209"/>
    <s v="tier - 2"/>
    <s v="tier - 1"/>
    <s v="R1021"/>
    <n v="30"/>
    <n v="12"/>
    <s v="Aug"/>
    <n v="1992"/>
  </r>
  <r>
    <s v="Id1605"/>
    <s v="Anne-Marie"/>
    <n v="36.08"/>
    <n v="4.29"/>
    <s v="No"/>
    <s v="No"/>
    <s v="No"/>
    <n v="0"/>
    <s v="No"/>
    <x v="0"/>
    <x v="2"/>
    <s v="10-09-1999"/>
    <n v="6207"/>
    <s v="tier - 2"/>
    <s v="tier - 2"/>
    <s v="R1026"/>
    <n v="23"/>
    <n v="10"/>
    <s v="Sep"/>
    <n v="1999"/>
  </r>
  <r>
    <s v="Id1606"/>
    <s v="Nicholas"/>
    <n v="28.024999999999999"/>
    <n v="5.69"/>
    <s v="Yes"/>
    <s v="No"/>
    <s v="No"/>
    <n v="0"/>
    <s v="No"/>
    <x v="1"/>
    <x v="2"/>
    <s v="22-09-1985"/>
    <n v="6204"/>
    <s v="tier - 2"/>
    <s v="tier - 2"/>
    <s v="R1012"/>
    <n v="37"/>
    <n v="22"/>
    <s v="Sep"/>
    <n v="1985"/>
  </r>
  <r>
    <s v="Id1607"/>
    <s v="Scott M."/>
    <n v="24.32"/>
    <n v="5.56"/>
    <s v="Yes"/>
    <s v="No"/>
    <s v="No"/>
    <n v="0"/>
    <s v="No"/>
    <x v="2"/>
    <x v="2"/>
    <s v="22-07-1985"/>
    <n v="6199"/>
    <s v="tier - 2"/>
    <s v="tier - 1"/>
    <s v="R1012"/>
    <n v="37"/>
    <n v="22"/>
    <s v="Jul"/>
    <n v="1985"/>
  </r>
  <r>
    <s v="Id1608"/>
    <s v="Marisa A"/>
    <n v="38"/>
    <n v="5.41"/>
    <s v="Yes"/>
    <s v="No"/>
    <s v="No"/>
    <n v="1"/>
    <s v="No"/>
    <x v="0"/>
    <x v="2"/>
    <s v="23-10-1988"/>
    <n v="6196"/>
    <s v="tier - 2"/>
    <s v="tier - 1"/>
    <s v="R1011"/>
    <n v="34"/>
    <n v="23"/>
    <s v="Oct"/>
    <n v="1988"/>
  </r>
  <r>
    <s v="Id1609"/>
    <s v="Katie"/>
    <n v="31.6"/>
    <n v="10.85"/>
    <s v="Yes"/>
    <s v="No"/>
    <s v="No"/>
    <n v="0"/>
    <s v="No"/>
    <x v="0"/>
    <x v="0"/>
    <s v="01-10-1981"/>
    <n v="6186"/>
    <s v="tier - 2"/>
    <s v="tier - 3"/>
    <s v="R1011"/>
    <n v="41"/>
    <n v="1"/>
    <s v="Oct"/>
    <n v="1981"/>
  </r>
  <r>
    <s v="Id1610"/>
    <s v="Amy L"/>
    <n v="31.02"/>
    <n v="11.63"/>
    <s v="Yes"/>
    <s v="No"/>
    <s v="No"/>
    <n v="0"/>
    <s v="No"/>
    <x v="0"/>
    <x v="0"/>
    <s v="22-11-1981"/>
    <n v="6185"/>
    <s v="tier - 2"/>
    <s v="tier - 1"/>
    <s v="R1013"/>
    <n v="41"/>
    <n v="22"/>
    <s v="Nov"/>
    <n v="1981"/>
  </r>
  <r>
    <s v="Id1611"/>
    <s v="Jenna M"/>
    <n v="29.26"/>
    <n v="5.68"/>
    <s v="Yes"/>
    <s v="No"/>
    <s v="No"/>
    <n v="1"/>
    <s v="No"/>
    <x v="1"/>
    <x v="2"/>
    <s v="01-11-1988"/>
    <n v="6184"/>
    <s v="tier - 2"/>
    <s v="tier - 3"/>
    <s v="R1013"/>
    <n v="34"/>
    <n v="1"/>
    <s v="Nov"/>
    <n v="1988"/>
  </r>
  <r>
    <s v="Id1612"/>
    <s v="Elizabeth M."/>
    <n v="15.09"/>
    <n v="7.59"/>
    <s v="Yes"/>
    <s v="No"/>
    <s v="No"/>
    <n v="2"/>
    <s v="No"/>
    <x v="3"/>
    <x v="0"/>
    <s v="05-10-1970"/>
    <n v="6183"/>
    <s v="tier - 2"/>
    <s v="tier - 2"/>
    <s v="R1012"/>
    <n v="52"/>
    <n v="5"/>
    <s v="Oct"/>
    <n v="1970"/>
  </r>
  <r>
    <s v="Id1613"/>
    <s v="Lyazid"/>
    <n v="22.63"/>
    <n v="5.09"/>
    <s v="Yes"/>
    <s v="No"/>
    <s v="No"/>
    <n v="0"/>
    <s v="No"/>
    <x v="2"/>
    <x v="2"/>
    <s v="09-08-1985"/>
    <n v="6183"/>
    <s v="tier - 2"/>
    <s v="tier - 2"/>
    <s v="R1012"/>
    <n v="37"/>
    <n v="9"/>
    <s v="Aug"/>
    <n v="1985"/>
  </r>
  <r>
    <s v="Id1614"/>
    <s v="Lindsey A."/>
    <n v="23.46"/>
    <n v="4.21"/>
    <s v="No"/>
    <s v="No"/>
    <s v="No"/>
    <n v="1"/>
    <s v="No"/>
    <x v="2"/>
    <x v="2"/>
    <s v="06-10-1984"/>
    <n v="6171"/>
    <s v="tier - 2"/>
    <s v="tier - 1"/>
    <s v="R1013"/>
    <n v="38"/>
    <n v="6"/>
    <s v="Oct"/>
    <n v="1984"/>
  </r>
  <r>
    <s v="Id1615"/>
    <s v="Chris"/>
    <n v="22.56"/>
    <n v="4.34"/>
    <s v="Yes"/>
    <s v="No"/>
    <s v="No"/>
    <n v="0"/>
    <s v="No"/>
    <x v="2"/>
    <x v="2"/>
    <s v="15-10-1985"/>
    <n v="6160"/>
    <s v="tier - 2"/>
    <s v="tier - 1"/>
    <s v="R1012"/>
    <n v="37"/>
    <n v="15"/>
    <s v="Oct"/>
    <n v="1985"/>
  </r>
  <r>
    <s v="Id1616"/>
    <s v="Jennifer A"/>
    <n v="19.28"/>
    <n v="11.85"/>
    <s v="No"/>
    <s v="No"/>
    <s v="No"/>
    <n v="2"/>
    <s v="No"/>
    <x v="2"/>
    <x v="0"/>
    <s v="06-11-1973"/>
    <n v="6152"/>
    <s v="tier - 2"/>
    <s v="tier - 3"/>
    <s v="R1013"/>
    <n v="49"/>
    <n v="6"/>
    <s v="Nov"/>
    <n v="1973"/>
  </r>
  <r>
    <s v="Id1617"/>
    <s v="Leif S."/>
    <n v="15.37"/>
    <n v="9.61"/>
    <s v="Yes"/>
    <s v="No"/>
    <s v="No"/>
    <n v="2"/>
    <s v="No"/>
    <x v="3"/>
    <x v="0"/>
    <s v="14-10-1970"/>
    <n v="6147"/>
    <s v="tier - 2"/>
    <s v="tier - 3"/>
    <s v="R1012"/>
    <n v="52"/>
    <n v="14"/>
    <s v="Oct"/>
    <n v="1970"/>
  </r>
  <r>
    <s v="Id1618"/>
    <s v="Stephanie A"/>
    <n v="18.71"/>
    <n v="5.29"/>
    <s v="Yes"/>
    <s v="No"/>
    <s v="No"/>
    <n v="0"/>
    <s v="No"/>
    <x v="2"/>
    <x v="2"/>
    <s v="12-12-1976"/>
    <n v="6139"/>
    <s v="tier - 2"/>
    <s v="tier - 3"/>
    <s v="R1013"/>
    <n v="46"/>
    <n v="12"/>
    <s v="Dec"/>
    <n v="1976"/>
  </r>
  <r>
    <s v="Id1619"/>
    <s v="Bo"/>
    <n v="20.61"/>
    <n v="6.89"/>
    <s v="No"/>
    <s v="No"/>
    <s v="No"/>
    <n v="0"/>
    <s v="No"/>
    <x v="2"/>
    <x v="0"/>
    <s v="05-09-1978"/>
    <n v="6139"/>
    <s v="tier - 2"/>
    <s v="tier - 1"/>
    <s v="R1013"/>
    <n v="44"/>
    <n v="5"/>
    <s v="Sep"/>
    <n v="1978"/>
  </r>
  <r>
    <s v="Id1620"/>
    <s v="Leah"/>
    <n v="15.99"/>
    <n v="4.57"/>
    <s v="Yes"/>
    <s v="No"/>
    <s v="Yes"/>
    <n v="1"/>
    <s v="No"/>
    <x v="3"/>
    <x v="2"/>
    <s v="09-11-1969"/>
    <n v="6139"/>
    <s v="tier - 2"/>
    <s v="tier - 2"/>
    <s v="R1011"/>
    <n v="53"/>
    <n v="9"/>
    <s v="Nov"/>
    <n v="1969"/>
  </r>
  <r>
    <s v="Id1621"/>
    <s v="Kara Lynne"/>
    <n v="33.155000000000001"/>
    <n v="4.32"/>
    <s v="No"/>
    <s v="No"/>
    <s v="No"/>
    <n v="0"/>
    <s v="No"/>
    <x v="0"/>
    <x v="2"/>
    <s v="18-08-1990"/>
    <n v="6129"/>
    <s v="tier - 2"/>
    <s v="tier - 3"/>
    <s v="R1012"/>
    <n v="32"/>
    <n v="18"/>
    <s v="Aug"/>
    <n v="1990"/>
  </r>
  <r>
    <s v="Id1622"/>
    <s v="Jeffrey"/>
    <n v="26.22"/>
    <n v="5.57"/>
    <s v="Yes"/>
    <s v="No"/>
    <s v="Yes"/>
    <n v="1"/>
    <s v="No"/>
    <x v="1"/>
    <x v="2"/>
    <s v="16-11-1983"/>
    <n v="6124"/>
    <s v="tier - 3"/>
    <s v="tier - 2"/>
    <s v="R1012"/>
    <n v="39"/>
    <n v="16"/>
    <s v="Nov"/>
    <n v="1983"/>
  </r>
  <r>
    <s v="Id1623"/>
    <s v="Justin"/>
    <n v="21.85"/>
    <n v="5.26"/>
    <s v="Yes"/>
    <s v="No"/>
    <s v="Yes"/>
    <n v="1"/>
    <s v="No"/>
    <x v="2"/>
    <x v="2"/>
    <s v="11-08-1983"/>
    <n v="6117"/>
    <s v="tier - 2"/>
    <s v="tier - 3"/>
    <s v="R1012"/>
    <n v="39"/>
    <n v="11"/>
    <s v="Aug"/>
    <n v="1983"/>
  </r>
  <r>
    <s v="Id1624"/>
    <s v="Emily"/>
    <n v="30.495000000000001"/>
    <n v="6.25"/>
    <s v="No"/>
    <s v="No"/>
    <s v="No"/>
    <n v="0"/>
    <s v="No"/>
    <x v="0"/>
    <x v="1"/>
    <s v="25-07-1991"/>
    <n v="6113"/>
    <s v="tier - 2"/>
    <s v="tier - 2"/>
    <s v="R1024"/>
    <n v="31"/>
    <n v="25"/>
    <s v="Jul"/>
    <n v="1991"/>
  </r>
  <r>
    <s v="Id1625"/>
    <s v="Rebecca"/>
    <n v="34.104999999999997"/>
    <n v="5.67"/>
    <s v="Yes"/>
    <s v="No"/>
    <s v="No"/>
    <n v="0"/>
    <s v="No"/>
    <x v="0"/>
    <x v="2"/>
    <s v="21-07-1985"/>
    <n v="6112"/>
    <s v="tier - 2"/>
    <s v="tier - 1"/>
    <s v="R1012"/>
    <n v="37"/>
    <n v="21"/>
    <s v="Jul"/>
    <n v="1985"/>
  </r>
  <r>
    <s v="Id1626"/>
    <s v="Allie"/>
    <n v="32.770000000000003"/>
    <n v="4.42"/>
    <s v="Yes"/>
    <s v="No"/>
    <s v="No"/>
    <n v="1"/>
    <s v="No"/>
    <x v="0"/>
    <x v="2"/>
    <s v="09-09-1995"/>
    <n v="6112"/>
    <s v="tier - 2"/>
    <s v="tier - 3"/>
    <s v="R1026"/>
    <n v="27"/>
    <n v="9"/>
    <s v="Sep"/>
    <n v="1995"/>
  </r>
  <r>
    <s v="Id1627"/>
    <s v="Trasi"/>
    <n v="16.850000000000001"/>
    <n v="11.75"/>
    <s v="Yes"/>
    <s v="No"/>
    <s v="No"/>
    <n v="2"/>
    <s v="No"/>
    <x v="3"/>
    <x v="0"/>
    <s v="09-06-1970"/>
    <n v="6098"/>
    <s v="tier - 2"/>
    <s v="tier - 2"/>
    <s v="R1013"/>
    <n v="52"/>
    <n v="9"/>
    <s v="Jun"/>
    <n v="1970"/>
  </r>
  <r>
    <s v="Id1628"/>
    <s v="Kevin"/>
    <n v="34.700000000000003"/>
    <n v="6.06"/>
    <s v="No"/>
    <s v="No"/>
    <s v="No"/>
    <n v="1"/>
    <s v="No"/>
    <x v="0"/>
    <x v="1"/>
    <s v="25-07-1984"/>
    <n v="6082"/>
    <s v="tier - 1"/>
    <s v="tier - 2"/>
    <s v="R1011"/>
    <n v="38"/>
    <n v="25"/>
    <s v="Jul"/>
    <n v="1984"/>
  </r>
  <r>
    <s v="Id1629"/>
    <s v="Fernando"/>
    <n v="37.049999999999997"/>
    <n v="5.48"/>
    <s v="No"/>
    <s v="No"/>
    <s v="No"/>
    <n v="1"/>
    <s v="No"/>
    <x v="0"/>
    <x v="2"/>
    <s v="14-10-1984"/>
    <n v="6080"/>
    <s v="tier - 1"/>
    <s v="tier - 1"/>
    <s v="R1014"/>
    <n v="38"/>
    <n v="14"/>
    <s v="Oct"/>
    <n v="1984"/>
  </r>
  <r>
    <s v="Id1630"/>
    <s v="Ieva"/>
    <n v="18.78"/>
    <n v="4.45"/>
    <s v="No"/>
    <s v="No"/>
    <s v="Yes"/>
    <n v="1"/>
    <s v="No"/>
    <x v="2"/>
    <x v="2"/>
    <s v="08-08-1979"/>
    <n v="6074"/>
    <s v="tier - 2"/>
    <s v="tier - 2"/>
    <s v="R1012"/>
    <n v="43"/>
    <n v="8"/>
    <s v="Aug"/>
    <n v="1979"/>
  </r>
  <r>
    <s v="Id1631"/>
    <s v="Chris"/>
    <n v="28.024999999999999"/>
    <n v="5"/>
    <s v="No"/>
    <s v="No"/>
    <s v="No"/>
    <n v="1"/>
    <s v="No"/>
    <x v="1"/>
    <x v="2"/>
    <s v="21-09-1984"/>
    <n v="6067"/>
    <s v="tier - 3"/>
    <s v="tier - 1"/>
    <s v="R1016"/>
    <n v="38"/>
    <n v="21"/>
    <s v="Sep"/>
    <n v="1984"/>
  </r>
  <r>
    <s v="Id1632"/>
    <s v="Drew L."/>
    <n v="35.090000000000003"/>
    <n v="5.84"/>
    <s v="No"/>
    <s v="No"/>
    <s v="No"/>
    <n v="0"/>
    <s v="No"/>
    <x v="0"/>
    <x v="1"/>
    <s v="08-11-1994"/>
    <n v="6064"/>
    <s v="tier - 2"/>
    <s v="tier - 2"/>
    <s v="R1011"/>
    <n v="28"/>
    <n v="8"/>
    <s v="Nov"/>
    <n v="1994"/>
  </r>
  <r>
    <s v="Id1633"/>
    <s v="Christina"/>
    <n v="34.42"/>
    <n v="5.21"/>
    <s v="Yes"/>
    <s v="No"/>
    <s v="No"/>
    <n v="0"/>
    <s v="No"/>
    <x v="0"/>
    <x v="2"/>
    <s v="28-07-1996"/>
    <n v="6062"/>
    <s v="tier - 2"/>
    <s v="tier - 3"/>
    <s v="R1012"/>
    <n v="26"/>
    <n v="28"/>
    <s v="Jul"/>
    <n v="1996"/>
  </r>
  <r>
    <s v="Id1634"/>
    <s v="Alexander G"/>
    <n v="29.4"/>
    <n v="4.26"/>
    <s v="No"/>
    <s v="No"/>
    <s v="No"/>
    <n v="0"/>
    <s v="No"/>
    <x v="1"/>
    <x v="2"/>
    <s v="16-08-1989"/>
    <n v="6059"/>
    <s v="tier - 2"/>
    <s v="tier - 1"/>
    <s v="R1011"/>
    <n v="33"/>
    <n v="16"/>
    <s v="Aug"/>
    <n v="1989"/>
  </r>
  <r>
    <s v="Id1635"/>
    <s v="Meaghan"/>
    <n v="21.31"/>
    <n v="4.17"/>
    <s v="No"/>
    <s v="No"/>
    <s v="No"/>
    <n v="0"/>
    <s v="No"/>
    <x v="2"/>
    <x v="2"/>
    <s v="08-08-1980"/>
    <n v="5994"/>
    <s v="tier - 2"/>
    <s v="tier - 3"/>
    <s v="R1013"/>
    <n v="42"/>
    <n v="8"/>
    <s v="Aug"/>
    <n v="1980"/>
  </r>
  <r>
    <s v="Id1636"/>
    <s v="Kristin"/>
    <n v="19.559999999999999"/>
    <n v="11.96"/>
    <s v="No"/>
    <s v="No"/>
    <s v="No"/>
    <n v="0"/>
    <s v="No"/>
    <x v="2"/>
    <x v="0"/>
    <s v="17-08-1974"/>
    <n v="5990"/>
    <s v="tier - 2"/>
    <s v="tier - 2"/>
    <s v="R1013"/>
    <n v="48"/>
    <n v="17"/>
    <s v="Aug"/>
    <n v="1974"/>
  </r>
  <r>
    <s v="Id1637"/>
    <s v="Andrea K."/>
    <n v="37.335000000000001"/>
    <n v="6.26"/>
    <s v="Yes"/>
    <s v="No"/>
    <s v="No"/>
    <n v="1"/>
    <s v="No"/>
    <x v="0"/>
    <x v="1"/>
    <s v="10-06-1988"/>
    <n v="5990"/>
    <s v="tier - 2"/>
    <s v="tier - 1"/>
    <s v="R1012"/>
    <n v="34"/>
    <n v="10"/>
    <s v="Jun"/>
    <n v="1988"/>
  </r>
  <r>
    <s v="Id1638"/>
    <s v="Kris"/>
    <n v="19.53"/>
    <n v="11.68"/>
    <s v="No"/>
    <s v="No"/>
    <s v="No"/>
    <n v="0"/>
    <s v="No"/>
    <x v="2"/>
    <x v="0"/>
    <s v="11-10-1974"/>
    <n v="5980"/>
    <s v="tier - 2"/>
    <s v="tier - 3"/>
    <s v="R1013"/>
    <n v="48"/>
    <n v="11"/>
    <s v="Oct"/>
    <n v="1974"/>
  </r>
  <r>
    <s v="Id1639"/>
    <s v="Alden W"/>
    <n v="34.1"/>
    <n v="5.16"/>
    <s v="No"/>
    <s v="No"/>
    <s v="No"/>
    <n v="0"/>
    <s v="No"/>
    <x v="0"/>
    <x v="2"/>
    <s v="10-10-1980"/>
    <n v="5980"/>
    <s v="tier - 2"/>
    <s v="tier - 2"/>
    <s v="R1011"/>
    <n v="42"/>
    <n v="10"/>
    <s v="Oct"/>
    <n v="1980"/>
  </r>
  <r>
    <s v="Id1640"/>
    <s v="Suzanne M"/>
    <n v="16.5"/>
    <n v="6.9"/>
    <s v="Yes"/>
    <s v="No"/>
    <s v="No"/>
    <n v="2"/>
    <s v="No"/>
    <x v="3"/>
    <x v="0"/>
    <s v="25-06-1970"/>
    <n v="5980"/>
    <s v="tier - 2"/>
    <s v="tier - 3"/>
    <s v="R1013"/>
    <n v="52"/>
    <n v="25"/>
    <s v="Jun"/>
    <n v="1970"/>
  </r>
  <r>
    <s v="Id1641"/>
    <s v="Heidi Z."/>
    <n v="30.69"/>
    <n v="4.83"/>
    <s v="No"/>
    <s v="No"/>
    <s v="No"/>
    <n v="1"/>
    <s v="No"/>
    <x v="0"/>
    <x v="2"/>
    <s v="11-11-1984"/>
    <n v="5977"/>
    <s v="tier - 2"/>
    <s v="tier - 2"/>
    <s v="R1013"/>
    <n v="38"/>
    <n v="11"/>
    <s v="Nov"/>
    <n v="1984"/>
  </r>
  <r>
    <s v="Id1642"/>
    <s v="Carolyn"/>
    <n v="28.93"/>
    <n v="4.87"/>
    <s v="No"/>
    <s v="No"/>
    <s v="No"/>
    <n v="1"/>
    <s v="No"/>
    <x v="1"/>
    <x v="2"/>
    <s v="19-09-1984"/>
    <n v="5974"/>
    <s v="tier - 2"/>
    <s v="tier - 3"/>
    <s v="R1013"/>
    <n v="38"/>
    <n v="19"/>
    <s v="Sep"/>
    <n v="1984"/>
  </r>
  <r>
    <s v="Id1643"/>
    <s v="Sabine"/>
    <n v="38.9"/>
    <n v="4.28"/>
    <s v="No"/>
    <s v="No"/>
    <s v="No"/>
    <n v="0"/>
    <s v="No"/>
    <x v="0"/>
    <x v="2"/>
    <s v="22-07-1989"/>
    <n v="5972"/>
    <s v="tier - 2"/>
    <s v="tier - 2"/>
    <s v="R1011"/>
    <n v="33"/>
    <n v="22"/>
    <s v="Jul"/>
    <n v="1989"/>
  </r>
  <r>
    <s v="Id1644"/>
    <s v="Bobby"/>
    <n v="26.9"/>
    <n v="4.07"/>
    <s v="No"/>
    <s v="No"/>
    <s v="No"/>
    <n v="0"/>
    <s v="No"/>
    <x v="1"/>
    <x v="2"/>
    <s v="21-07-1980"/>
    <n v="5970"/>
    <s v="tier - 3"/>
    <s v="tier - 3"/>
    <s v="R1011"/>
    <n v="42"/>
    <n v="21"/>
    <s v="Jul"/>
    <n v="1980"/>
  </r>
  <r>
    <s v="Id1645"/>
    <s v="Fan"/>
    <n v="24.86"/>
    <n v="6.23"/>
    <s v="No"/>
    <s v="No"/>
    <s v="No"/>
    <n v="0"/>
    <s v="No"/>
    <x v="2"/>
    <x v="1"/>
    <s v="05-08-1980"/>
    <n v="5967"/>
    <s v="tier - 2"/>
    <s v="tier - 3"/>
    <s v="R1013"/>
    <n v="42"/>
    <n v="5"/>
    <s v="Aug"/>
    <n v="1980"/>
  </r>
  <r>
    <s v="Id1646"/>
    <s v="Rachel M"/>
    <n v="39.14"/>
    <n v="6.24"/>
    <s v="No"/>
    <s v="yes"/>
    <s v="No"/>
    <n v="1"/>
    <s v="No"/>
    <x v="0"/>
    <x v="1"/>
    <s v="15-07-2004"/>
    <n v="5961"/>
    <s v="tier - 2"/>
    <s v="tier - 1"/>
    <s v="R1026"/>
    <n v="18"/>
    <n v="15"/>
    <s v="Jul"/>
    <n v="2004"/>
  </r>
  <r>
    <s v="Id1647"/>
    <s v="Greg"/>
    <n v="39.799999999999997"/>
    <n v="6.17"/>
    <s v="No"/>
    <s v="No"/>
    <s v="Yes"/>
    <n v="1"/>
    <s v="No"/>
    <x v="0"/>
    <x v="1"/>
    <s v="13-08-2003"/>
    <n v="5957"/>
    <s v="tier - 2"/>
    <s v="tier - 2"/>
    <s v="R1012"/>
    <n v="19"/>
    <n v="13"/>
    <s v="Aug"/>
    <n v="2003"/>
  </r>
  <r>
    <s v="Id1648"/>
    <s v="Dan"/>
    <n v="34.32"/>
    <n v="5.16"/>
    <s v="No"/>
    <s v="No"/>
    <s v="No"/>
    <n v="1"/>
    <s v="No"/>
    <x v="0"/>
    <x v="2"/>
    <s v="14-07-1987"/>
    <n v="5934"/>
    <s v="tier - 3"/>
    <s v="tier - 2"/>
    <s v="R1013"/>
    <n v="35"/>
    <n v="14"/>
    <s v="Jul"/>
    <n v="1987"/>
  </r>
  <r>
    <s v="Id1649"/>
    <s v="Jennifer A"/>
    <n v="32.51"/>
    <n v="4.3"/>
    <s v="No"/>
    <s v="No"/>
    <s v="No"/>
    <n v="0"/>
    <s v="No"/>
    <x v="0"/>
    <x v="2"/>
    <s v="30-07-1994"/>
    <n v="5928"/>
    <s v="tier - 2"/>
    <s v="tier - 1"/>
    <s v="R1012"/>
    <n v="28"/>
    <n v="30"/>
    <s v="Jul"/>
    <n v="1994"/>
  </r>
  <r>
    <s v="Id1650"/>
    <s v="Jessica"/>
    <n v="30.71"/>
    <n v="6.14"/>
    <s v="No"/>
    <s v="No"/>
    <s v="Yes"/>
    <n v="1"/>
    <s v="No"/>
    <x v="0"/>
    <x v="1"/>
    <s v="13-08-1993"/>
    <n v="5927"/>
    <s v="tier - 2"/>
    <s v="tier - 2"/>
    <s v="R1025"/>
    <n v="29"/>
    <n v="13"/>
    <s v="Aug"/>
    <n v="1993"/>
  </r>
  <r>
    <s v="Id1651"/>
    <s v="Chaiwat"/>
    <n v="28.9"/>
    <n v="5.36"/>
    <s v="No"/>
    <s v="No"/>
    <s v="No"/>
    <n v="1"/>
    <s v="No"/>
    <x v="1"/>
    <x v="2"/>
    <s v="29-07-1987"/>
    <n v="5927"/>
    <s v="tier - 3"/>
    <s v="tier - 3"/>
    <s v="R1011"/>
    <n v="35"/>
    <n v="29"/>
    <s v="Jul"/>
    <n v="1987"/>
  </r>
  <r>
    <s v="Id1652"/>
    <s v="Kerri"/>
    <n v="36.19"/>
    <n v="4.3"/>
    <s v="No"/>
    <s v="No"/>
    <s v="No"/>
    <n v="0"/>
    <s v="No"/>
    <x v="0"/>
    <x v="2"/>
    <s v="21-12-1982"/>
    <n v="5920"/>
    <s v="tier - 2"/>
    <s v="tier - 1"/>
    <s v="R1013"/>
    <n v="40"/>
    <n v="21"/>
    <s v="Dec"/>
    <n v="1982"/>
  </r>
  <r>
    <s v="Id1653"/>
    <s v="Lisa"/>
    <n v="29.6"/>
    <n v="4.09"/>
    <s v="No"/>
    <s v="No"/>
    <s v="No"/>
    <n v="0"/>
    <s v="No"/>
    <x v="1"/>
    <x v="2"/>
    <s v="08-07-1982"/>
    <n v="5911"/>
    <s v="tier - 2"/>
    <s v="tier - 1"/>
    <s v="R1011"/>
    <n v="40"/>
    <n v="8"/>
    <s v="Jul"/>
    <n v="1982"/>
  </r>
  <r>
    <s v="Id1654"/>
    <s v="Nicholas G"/>
    <n v="30.95"/>
    <n v="6.27"/>
    <s v="No"/>
    <s v="No"/>
    <s v="Yes"/>
    <n v="1"/>
    <s v="No"/>
    <x v="0"/>
    <x v="1"/>
    <s v="19-10-1993"/>
    <n v="5877"/>
    <s v="tier - 2"/>
    <s v="tier - 2"/>
    <s v="R1021"/>
    <n v="29"/>
    <n v="19"/>
    <s v="Oct"/>
    <n v="1993"/>
  </r>
  <r>
    <s v="Id1655"/>
    <s v="Vasilis S"/>
    <n v="19.95"/>
    <n v="5.39"/>
    <s v="No"/>
    <s v="No"/>
    <s v="No"/>
    <n v="1"/>
    <s v="No"/>
    <x v="2"/>
    <x v="2"/>
    <s v="22-11-1984"/>
    <n v="5856"/>
    <s v="tier - 2"/>
    <s v="tier - 3"/>
    <s v="R1012"/>
    <n v="38"/>
    <n v="22"/>
    <s v="Nov"/>
    <n v="1984"/>
  </r>
  <r>
    <s v="Id1656"/>
    <s v="Michael P"/>
    <n v="23.65"/>
    <n v="5.75"/>
    <s v="Yes"/>
    <s v="No"/>
    <s v="No"/>
    <n v="0"/>
    <s v="No"/>
    <x v="2"/>
    <x v="1"/>
    <s v="18-06-1985"/>
    <n v="5847"/>
    <s v="tier - 2"/>
    <s v="tier - 1"/>
    <s v="R1013"/>
    <n v="37"/>
    <n v="18"/>
    <s v="Jun"/>
    <n v="1985"/>
  </r>
  <r>
    <s v="Id1657"/>
    <s v="Colleen C."/>
    <n v="43.34"/>
    <n v="4.91"/>
    <s v="No"/>
    <s v="No"/>
    <s v="No"/>
    <n v="1"/>
    <s v="No"/>
    <x v="0"/>
    <x v="2"/>
    <s v="30-09-1987"/>
    <n v="5847"/>
    <s v="tier - 2"/>
    <s v="tier - 2"/>
    <s v="R1013"/>
    <n v="35"/>
    <n v="30"/>
    <s v="Sep"/>
    <n v="1987"/>
  </r>
  <r>
    <s v="Id1658"/>
    <s v="Annika"/>
    <n v="31.98"/>
    <n v="4.46"/>
    <s v="Yes"/>
    <s v="No"/>
    <s v="No"/>
    <n v="1"/>
    <s v="No"/>
    <x v="0"/>
    <x v="2"/>
    <s v="20-08-1995"/>
    <n v="5844"/>
    <s v="tier - 2"/>
    <s v="tier - 2"/>
    <s v="R1025"/>
    <n v="27"/>
    <n v="20"/>
    <s v="Aug"/>
    <n v="1995"/>
  </r>
  <r>
    <s v="Id1659"/>
    <s v="Kelly"/>
    <n v="35.86"/>
    <n v="6.22"/>
    <s v="No"/>
    <s v="No"/>
    <s v="No"/>
    <n v="1"/>
    <s v="No"/>
    <x v="0"/>
    <x v="1"/>
    <s v="27-07-1987"/>
    <n v="5837"/>
    <s v="tier - 2"/>
    <s v="tier - 3"/>
    <s v="R1013"/>
    <n v="35"/>
    <n v="27"/>
    <s v="Jul"/>
    <n v="1987"/>
  </r>
  <r>
    <s v="Id1660"/>
    <s v="Nicholas C."/>
    <n v="15.2"/>
    <n v="8.82"/>
    <s v="No"/>
    <s v="No"/>
    <s v="No"/>
    <n v="0"/>
    <s v="No"/>
    <x v="3"/>
    <x v="0"/>
    <s v="27-09-1971"/>
    <n v="5833"/>
    <s v="tier - 2"/>
    <s v="tier - 3"/>
    <s v="R1012"/>
    <n v="51"/>
    <n v="27"/>
    <s v="Sep"/>
    <n v="1971"/>
  </r>
  <r>
    <s v="Id1661"/>
    <s v="Kelly K"/>
    <n v="37.200000000000003"/>
    <n v="10.14"/>
    <s v="No"/>
    <s v="No"/>
    <s v="No"/>
    <n v="0"/>
    <s v="No"/>
    <x v="0"/>
    <x v="0"/>
    <s v="22-07-2002"/>
    <n v="5817"/>
    <s v="tier - 2"/>
    <s v="tier - 2"/>
    <s v="R1026"/>
    <n v="20"/>
    <n v="22"/>
    <s v="Jul"/>
    <n v="2002"/>
  </r>
  <r>
    <s v="Id1662"/>
    <s v="Andrew"/>
    <n v="17.91"/>
    <n v="4.66"/>
    <s v="No"/>
    <s v="No"/>
    <s v="No"/>
    <n v="2"/>
    <s v="No"/>
    <x v="3"/>
    <x v="2"/>
    <s v="02-11-1972"/>
    <n v="5813"/>
    <s v="tier - 2"/>
    <s v="tier - 2"/>
    <s v="R1013"/>
    <n v="50"/>
    <n v="2"/>
    <s v="Nov"/>
    <n v="1972"/>
  </r>
  <r>
    <s v="Id1663"/>
    <s v="Hannah"/>
    <n v="20.76"/>
    <n v="6.26"/>
    <s v="No"/>
    <s v="No"/>
    <s v="No"/>
    <n v="0"/>
    <s v="No"/>
    <x v="2"/>
    <x v="1"/>
    <s v="18-09-1980"/>
    <n v="5807"/>
    <s v="tier - 2"/>
    <s v="tier - 3"/>
    <s v="R1013"/>
    <n v="42"/>
    <n v="18"/>
    <s v="Sep"/>
    <n v="1980"/>
  </r>
  <r>
    <s v="Id1664"/>
    <s v="Patricio Sr."/>
    <n v="38.99"/>
    <n v="5.21"/>
    <s v="No"/>
    <s v="yes"/>
    <s v="No"/>
    <n v="1"/>
    <s v="No"/>
    <x v="0"/>
    <x v="2"/>
    <s v="01-11-2004"/>
    <n v="5779"/>
    <s v="tier - 2"/>
    <s v="tier - 3"/>
    <s v="R1022"/>
    <n v="18"/>
    <n v="1"/>
    <s v="Nov"/>
    <n v="2004"/>
  </r>
  <r>
    <s v="Id1665"/>
    <s v="Robert B"/>
    <n v="42.655000000000001"/>
    <n v="5.94"/>
    <s v="Yes"/>
    <s v="No"/>
    <s v="Yes"/>
    <n v="1"/>
    <s v="No"/>
    <x v="0"/>
    <x v="1"/>
    <s v="30-08-1983"/>
    <n v="5757"/>
    <s v="tier - 2"/>
    <s v="tier - 3"/>
    <s v="R1019"/>
    <n v="39"/>
    <n v="30"/>
    <s v="Aug"/>
    <n v="1983"/>
  </r>
  <r>
    <s v="Id1666"/>
    <s v="Benjamin M"/>
    <n v="30.57"/>
    <n v="5.34"/>
    <s v="No"/>
    <s v="No"/>
    <s v="Yes"/>
    <n v="1"/>
    <s v="No"/>
    <x v="0"/>
    <x v="2"/>
    <s v="10-06-1993"/>
    <n v="5748"/>
    <s v="tier - 2"/>
    <s v="tier - 1"/>
    <s v="R1021"/>
    <n v="29"/>
    <n v="10"/>
    <s v="Jun"/>
    <n v="1993"/>
  </r>
  <r>
    <s v="Id1667"/>
    <s v="Robert"/>
    <n v="17.7"/>
    <n v="6.38"/>
    <s v="No"/>
    <s v="No"/>
    <s v="No"/>
    <n v="2"/>
    <s v="No"/>
    <x v="3"/>
    <x v="1"/>
    <s v="21-08-1972"/>
    <n v="5742"/>
    <s v="tier - 2"/>
    <s v="tier - 3"/>
    <s v="R1013"/>
    <n v="50"/>
    <n v="21"/>
    <s v="Aug"/>
    <n v="1972"/>
  </r>
  <r>
    <s v="Id1668"/>
    <s v="Eric R."/>
    <n v="34.770000000000003"/>
    <n v="4.47"/>
    <s v="No"/>
    <s v="No"/>
    <s v="No"/>
    <n v="1"/>
    <s v="No"/>
    <x v="0"/>
    <x v="2"/>
    <s v="19-10-1987"/>
    <n v="5729"/>
    <s v="tier - 1"/>
    <s v="tier - 2"/>
    <s v="R1012"/>
    <n v="35"/>
    <n v="19"/>
    <s v="Oct"/>
    <n v="1987"/>
  </r>
  <r>
    <s v="Id1669"/>
    <s v="Matthew"/>
    <n v="16.88"/>
    <n v="9.9600000000000009"/>
    <s v="No"/>
    <s v="No"/>
    <s v="No"/>
    <n v="0"/>
    <s v="No"/>
    <x v="3"/>
    <x v="0"/>
    <s v="18-12-1971"/>
    <n v="5720"/>
    <s v="tier - 2"/>
    <s v="tier - 1"/>
    <s v="R1013"/>
    <n v="51"/>
    <n v="18"/>
    <s v="Dec"/>
    <n v="1971"/>
  </r>
  <r>
    <s v="Id1670"/>
    <s v="Bob R"/>
    <n v="40.26"/>
    <n v="9.92"/>
    <s v="Yes"/>
    <s v="No"/>
    <s v="No"/>
    <n v="0"/>
    <s v="No"/>
    <x v="0"/>
    <x v="0"/>
    <s v="30-08-1981"/>
    <n v="5709"/>
    <s v="tier - 3"/>
    <s v="tier - 3"/>
    <s v="R1013"/>
    <n v="41"/>
    <n v="30"/>
    <s v="Aug"/>
    <n v="1981"/>
  </r>
  <r>
    <s v="Id1671"/>
    <s v="Stephanie J."/>
    <n v="25.6"/>
    <n v="6.03"/>
    <s v="No"/>
    <s v="No"/>
    <s v="Yes"/>
    <n v="1"/>
    <s v="No"/>
    <x v="1"/>
    <x v="1"/>
    <s v="03-11-1993"/>
    <n v="5709"/>
    <s v="tier - 2"/>
    <s v="tier - 1"/>
    <s v="R1011"/>
    <n v="29"/>
    <n v="3"/>
    <s v="Nov"/>
    <n v="1993"/>
  </r>
  <r>
    <s v="Id1672"/>
    <s v="Jake"/>
    <n v="33.549999999999997"/>
    <n v="10.9"/>
    <s v="Yes"/>
    <s v="No"/>
    <s v="No"/>
    <n v="0"/>
    <s v="No"/>
    <x v="0"/>
    <x v="0"/>
    <s v="15-06-1981"/>
    <n v="5700"/>
    <s v="tier - 2"/>
    <s v="tier - 3"/>
    <s v="R1013"/>
    <n v="41"/>
    <n v="15"/>
    <s v="Jun"/>
    <n v="1981"/>
  </r>
  <r>
    <s v="Id1673"/>
    <s v="Alison L."/>
    <n v="16.690000000000001"/>
    <n v="10.66"/>
    <s v="No"/>
    <s v="No"/>
    <s v="No"/>
    <n v="0"/>
    <s v="No"/>
    <x v="3"/>
    <x v="0"/>
    <s v="06-07-1974"/>
    <n v="5699"/>
    <s v="tier - 2"/>
    <s v="tier - 2"/>
    <s v="R1012"/>
    <n v="48"/>
    <n v="6"/>
    <s v="Jul"/>
    <n v="1974"/>
  </r>
  <r>
    <s v="Id1674"/>
    <s v="Lindsay M"/>
    <n v="19.95"/>
    <n v="4.05"/>
    <s v="No"/>
    <s v="No"/>
    <s v="No"/>
    <n v="1"/>
    <s v="No"/>
    <x v="2"/>
    <x v="2"/>
    <s v="03-11-1992"/>
    <n v="5693"/>
    <s v="tier - 2"/>
    <s v="tier - 3"/>
    <s v="R1012"/>
    <n v="30"/>
    <n v="3"/>
    <s v="Nov"/>
    <n v="1992"/>
  </r>
  <r>
    <s v="Id1675"/>
    <s v="Guillaume"/>
    <n v="17.55"/>
    <n v="4.2300000000000004"/>
    <s v="No"/>
    <s v="No"/>
    <s v="No"/>
    <n v="2"/>
    <s v="No"/>
    <x v="3"/>
    <x v="2"/>
    <s v="28-10-1972"/>
    <n v="5691"/>
    <s v="tier - 2"/>
    <s v="tier - 1"/>
    <s v="R1013"/>
    <n v="50"/>
    <n v="28"/>
    <s v="Oct"/>
    <n v="1972"/>
  </r>
  <r>
    <s v="Id1676"/>
    <s v="Kaylee"/>
    <n v="22.01"/>
    <n v="5.01"/>
    <s v="No"/>
    <s v="No"/>
    <s v="No"/>
    <n v="1"/>
    <s v="No"/>
    <x v="2"/>
    <x v="2"/>
    <s v="12-08-1984"/>
    <n v="5679"/>
    <s v="tier - 2"/>
    <s v="tier - 2"/>
    <s v="R1013"/>
    <n v="38"/>
    <n v="12"/>
    <s v="Aug"/>
    <n v="1984"/>
  </r>
  <r>
    <s v="Id1677"/>
    <s v="Theresa"/>
    <n v="41.8"/>
    <n v="5.82"/>
    <s v="Yes"/>
    <s v="No"/>
    <s v="Yes"/>
    <n v="1"/>
    <s v="No"/>
    <x v="0"/>
    <x v="1"/>
    <s v="03-09-1983"/>
    <n v="5662"/>
    <s v="tier - 2"/>
    <s v="tier - 1"/>
    <s v="R1013"/>
    <n v="39"/>
    <n v="3"/>
    <s v="Sep"/>
    <n v="1983"/>
  </r>
  <r>
    <s v="Id1678"/>
    <s v="Travis G."/>
    <n v="19.170000000000002"/>
    <n v="7.94"/>
    <s v="No"/>
    <s v="No"/>
    <s v="No"/>
    <n v="0"/>
    <s v="No"/>
    <x v="2"/>
    <x v="0"/>
    <s v="27-09-1978"/>
    <n v="5650"/>
    <s v="tier - 2"/>
    <s v="tier - 1"/>
    <s v="R1013"/>
    <n v="44"/>
    <n v="27"/>
    <s v="Sep"/>
    <n v="1978"/>
  </r>
  <r>
    <s v="Id1679"/>
    <s v="Emma L."/>
    <n v="32.799999999999997"/>
    <n v="6.16"/>
    <s v="Yes"/>
    <s v="No"/>
    <s v="Yes"/>
    <n v="1"/>
    <s v="No"/>
    <x v="0"/>
    <x v="1"/>
    <s v="08-06-1983"/>
    <n v="5650"/>
    <s v="tier - 2"/>
    <s v="tier - 3"/>
    <s v="R1011"/>
    <n v="40"/>
    <n v="8"/>
    <s v="Jun"/>
    <n v="1983"/>
  </r>
  <r>
    <s v="Id1680"/>
    <s v="Linda"/>
    <n v="35.814999999999998"/>
    <n v="4.1500000000000004"/>
    <s v="No"/>
    <s v="No"/>
    <s v="No"/>
    <n v="1"/>
    <s v="No"/>
    <x v="0"/>
    <x v="2"/>
    <s v="09-12-1987"/>
    <n v="5630"/>
    <s v="tier - 2"/>
    <s v="tier - 3"/>
    <s v="R1012"/>
    <n v="35"/>
    <n v="9"/>
    <s v="Dec"/>
    <n v="1987"/>
  </r>
  <r>
    <s v="Id1681"/>
    <s v="Owen R"/>
    <n v="24.3"/>
    <n v="6.23"/>
    <s v="No"/>
    <s v="No"/>
    <s v="No"/>
    <n v="0"/>
    <s v="No"/>
    <x v="2"/>
    <x v="1"/>
    <s v="15-11-1994"/>
    <n v="5615"/>
    <s v="tier - 2"/>
    <s v="tier - 3"/>
    <s v="R1011"/>
    <n v="28"/>
    <n v="15"/>
    <s v="Nov"/>
    <n v="1994"/>
  </r>
  <r>
    <s v="Id1682"/>
    <s v="Jacob"/>
    <n v="19.059999999999999"/>
    <n v="7.41"/>
    <s v="No"/>
    <s v="No"/>
    <s v="No"/>
    <n v="0"/>
    <s v="No"/>
    <x v="2"/>
    <x v="0"/>
    <s v="11-09-1978"/>
    <n v="5613"/>
    <s v="tier - 2"/>
    <s v="tier - 3"/>
    <s v="R1013"/>
    <n v="44"/>
    <n v="11"/>
    <s v="Sep"/>
    <n v="1978"/>
  </r>
  <r>
    <s v="Id1683"/>
    <s v="Jacqueline"/>
    <n v="33.25"/>
    <n v="5.62"/>
    <s v="Yes"/>
    <s v="No"/>
    <s v="No"/>
    <n v="1"/>
    <s v="No"/>
    <x v="0"/>
    <x v="2"/>
    <s v="18-11-1988"/>
    <n v="5595"/>
    <s v="tier - 2"/>
    <s v="tier - 3"/>
    <s v="R1024"/>
    <n v="34"/>
    <n v="18"/>
    <s v="Nov"/>
    <n v="1988"/>
  </r>
  <r>
    <s v="Id1684"/>
    <s v="Yefeng"/>
    <n v="21.37"/>
    <n v="4.54"/>
    <s v="Yes"/>
    <s v="No"/>
    <s v="Yes"/>
    <n v="1"/>
    <s v="No"/>
    <x v="2"/>
    <x v="2"/>
    <s v="03-10-1983"/>
    <n v="5588"/>
    <s v="tier - 2"/>
    <s v="tier - 1"/>
    <s v="R1013"/>
    <n v="39"/>
    <n v="3"/>
    <s v="Oct"/>
    <n v="1983"/>
  </r>
  <r>
    <s v="Id1685"/>
    <s v="Thomas J"/>
    <n v="34.43"/>
    <n v="8.6199999999999992"/>
    <s v="Yes"/>
    <s v="No"/>
    <s v="No"/>
    <n v="1"/>
    <s v="No"/>
    <x v="0"/>
    <x v="0"/>
    <s v="21-11-1986"/>
    <n v="5584"/>
    <s v="tier - 3"/>
    <s v="tier - 1"/>
    <s v="R1013"/>
    <n v="36"/>
    <n v="21"/>
    <s v="Nov"/>
    <n v="1986"/>
  </r>
  <r>
    <s v="Id1686"/>
    <s v="Ken"/>
    <n v="20.86"/>
    <n v="4.3600000000000003"/>
    <s v="Yes"/>
    <s v="No"/>
    <s v="No"/>
    <n v="0"/>
    <s v="No"/>
    <x v="2"/>
    <x v="2"/>
    <s v="05-09-1985"/>
    <n v="5583"/>
    <s v="tier - 2"/>
    <s v="tier - 1"/>
    <s v="R1012"/>
    <n v="37"/>
    <n v="5"/>
    <s v="Sep"/>
    <n v="1985"/>
  </r>
  <r>
    <s v="Id1687"/>
    <s v="Annie E"/>
    <n v="18.34"/>
    <n v="10.01"/>
    <s v="No"/>
    <s v="No"/>
    <s v="No"/>
    <n v="0"/>
    <s v="No"/>
    <x v="3"/>
    <x v="0"/>
    <s v="18-09-1974"/>
    <n v="5576"/>
    <s v="tier - 2"/>
    <s v="tier - 3"/>
    <s v="R1013"/>
    <n v="48"/>
    <n v="18"/>
    <s v="Sep"/>
    <n v="1974"/>
  </r>
  <r>
    <s v="Id1688"/>
    <s v="Noel K."/>
    <n v="34.15"/>
    <n v="5.42"/>
    <s v="No"/>
    <s v="No"/>
    <s v="No"/>
    <n v="0"/>
    <s v="No"/>
    <x v="0"/>
    <x v="2"/>
    <s v="22-09-1999"/>
    <n v="5553"/>
    <s v="tier - 2"/>
    <s v="tier - 3"/>
    <s v="R1026"/>
    <n v="23"/>
    <n v="22"/>
    <s v="Sep"/>
    <n v="1999"/>
  </r>
  <r>
    <s v="Id1689"/>
    <s v="Mark S"/>
    <n v="18.350000000000001"/>
    <n v="5.12"/>
    <s v="No"/>
    <s v="No"/>
    <s v="No"/>
    <n v="0"/>
    <s v="No"/>
    <x v="3"/>
    <x v="2"/>
    <s v="07-12-1980"/>
    <n v="5540"/>
    <s v="tier - 2"/>
    <s v="tier - 2"/>
    <s v="R1012"/>
    <n v="42"/>
    <n v="7"/>
    <s v="Dec"/>
    <n v="1980"/>
  </r>
  <r>
    <s v="Id1690"/>
    <s v="Federica"/>
    <n v="22.13"/>
    <n v="9.1999999999999993"/>
    <s v="Yes"/>
    <s v="No"/>
    <s v="No"/>
    <n v="0"/>
    <s v="No"/>
    <x v="2"/>
    <x v="0"/>
    <s v="07-11-1981"/>
    <n v="5539"/>
    <s v="tier - 2"/>
    <s v="tier - 2"/>
    <s v="R1013"/>
    <n v="41"/>
    <n v="7"/>
    <s v="Nov"/>
    <n v="1981"/>
  </r>
  <r>
    <s v="Id1691"/>
    <s v="Pamela L"/>
    <n v="22.51"/>
    <n v="6.08"/>
    <s v="Yes"/>
    <s v="No"/>
    <s v="No"/>
    <n v="1"/>
    <s v="No"/>
    <x v="2"/>
    <x v="1"/>
    <s v="29-07-1988"/>
    <n v="5503"/>
    <s v="tier - 2"/>
    <s v="tier - 2"/>
    <s v="R1012"/>
    <n v="34"/>
    <n v="29"/>
    <s v="Jul"/>
    <n v="1988"/>
  </r>
  <r>
    <s v="Id1692"/>
    <s v="Andrew W."/>
    <n v="31"/>
    <n v="4.7699999999999996"/>
    <s v="No"/>
    <s v="No"/>
    <s v="No"/>
    <n v="1"/>
    <s v="No"/>
    <x v="0"/>
    <x v="2"/>
    <s v="17-08-1984"/>
    <n v="5488"/>
    <s v="tier - 2"/>
    <s v="tier - 3"/>
    <s v="R1011"/>
    <n v="38"/>
    <n v="17"/>
    <s v="Aug"/>
    <n v="1984"/>
  </r>
  <r>
    <s v="Id1693"/>
    <s v="Randall"/>
    <n v="28.27"/>
    <n v="4.62"/>
    <s v="No"/>
    <s v="No"/>
    <s v="No"/>
    <n v="1"/>
    <s v="No"/>
    <x v="1"/>
    <x v="2"/>
    <s v="26-08-1984"/>
    <n v="5484"/>
    <s v="tier - 2"/>
    <s v="tier - 2"/>
    <s v="R1013"/>
    <n v="38"/>
    <n v="26"/>
    <s v="Aug"/>
    <n v="1984"/>
  </r>
  <r>
    <s v="Id1694"/>
    <s v="Tracy L"/>
    <n v="29.92"/>
    <n v="9.07"/>
    <s v="Yes"/>
    <s v="No"/>
    <s v="No"/>
    <n v="1"/>
    <s v="No"/>
    <x v="1"/>
    <x v="0"/>
    <s v="30-09-1986"/>
    <n v="5478"/>
    <s v="tier - 2"/>
    <s v="tier - 3"/>
    <s v="R1013"/>
    <n v="36"/>
    <n v="30"/>
    <s v="Sep"/>
    <n v="1986"/>
  </r>
  <r>
    <s v="Id1695"/>
    <s v="Azelie"/>
    <n v="25.9"/>
    <n v="9.1199999999999992"/>
    <s v="Yes"/>
    <s v="No"/>
    <s v="No"/>
    <n v="1"/>
    <s v="No"/>
    <x v="1"/>
    <x v="0"/>
    <s v="12-07-1986"/>
    <n v="5472"/>
    <s v="tier - 2"/>
    <s v="tier - 3"/>
    <s v="R1011"/>
    <n v="36"/>
    <n v="12"/>
    <s v="Jul"/>
    <n v="1986"/>
  </r>
  <r>
    <s v="Id1696"/>
    <s v="Monica M."/>
    <n v="27.74"/>
    <n v="7.32"/>
    <s v="Yes"/>
    <s v="No"/>
    <s v="No"/>
    <n v="1"/>
    <s v="No"/>
    <x v="1"/>
    <x v="0"/>
    <s v="02-12-1986"/>
    <n v="5469"/>
    <s v="tier - 2"/>
    <s v="tier - 2"/>
    <s v="R1024"/>
    <n v="36"/>
    <n v="2"/>
    <s v="Dec"/>
    <n v="1986"/>
  </r>
  <r>
    <s v="Id1697"/>
    <s v="Katarina K."/>
    <n v="17.260000000000002"/>
    <n v="11.73"/>
    <s v="No"/>
    <s v="No"/>
    <s v="No"/>
    <n v="2"/>
    <s v="No"/>
    <x v="3"/>
    <x v="0"/>
    <s v="24-10-1973"/>
    <n v="5467"/>
    <s v="tier - 2"/>
    <s v="tier - 2"/>
    <s v="R1013"/>
    <n v="49"/>
    <n v="24"/>
    <s v="Oct"/>
    <n v="1973"/>
  </r>
  <r>
    <s v="Id1698"/>
    <s v="Jamie L."/>
    <n v="19.855"/>
    <n v="6.64"/>
    <s v="Yes"/>
    <s v="No"/>
    <s v="No"/>
    <n v="1"/>
    <s v="No"/>
    <x v="2"/>
    <x v="0"/>
    <s v="25-12-1986"/>
    <n v="5458"/>
    <s v="tier - 2"/>
    <s v="tier - 2"/>
    <s v="R1024"/>
    <n v="36"/>
    <n v="25"/>
    <s v="Dec"/>
    <n v="1986"/>
  </r>
  <r>
    <s v="Id1699"/>
    <s v="Brian"/>
    <n v="41.69"/>
    <n v="5.78"/>
    <s v="No"/>
    <s v="No"/>
    <s v="No"/>
    <n v="0"/>
    <s v="No"/>
    <x v="0"/>
    <x v="1"/>
    <s v="25-08-1982"/>
    <n v="5439"/>
    <s v="tier - 3"/>
    <s v="tier - 2"/>
    <s v="R1013"/>
    <n v="40"/>
    <n v="25"/>
    <s v="Aug"/>
    <n v="1982"/>
  </r>
  <r>
    <s v="Id1700"/>
    <s v="Stacey L."/>
    <n v="16.12"/>
    <n v="10.45"/>
    <s v="No"/>
    <s v="No"/>
    <s v="No"/>
    <n v="0"/>
    <s v="No"/>
    <x v="3"/>
    <x v="0"/>
    <s v="08-06-1978"/>
    <n v="5429"/>
    <s v="tier - 2"/>
    <s v="tier - 2"/>
    <s v="R1012"/>
    <n v="45"/>
    <n v="8"/>
    <s v="Jun"/>
    <n v="1978"/>
  </r>
  <r>
    <s v="Id1701"/>
    <s v="Stephen"/>
    <n v="37.43"/>
    <n v="4.5199999999999996"/>
    <s v="No"/>
    <s v="No"/>
    <s v="No"/>
    <n v="1"/>
    <s v="No"/>
    <x v="0"/>
    <x v="2"/>
    <s v="17-09-1992"/>
    <n v="5429"/>
    <s v="tier - 3"/>
    <s v="tier - 1"/>
    <s v="R1017"/>
    <n v="30"/>
    <n v="17"/>
    <s v="Sep"/>
    <n v="1992"/>
  </r>
  <r>
    <s v="Id1702"/>
    <s v="Joshua"/>
    <n v="31.065000000000001"/>
    <n v="5.71"/>
    <s v="No"/>
    <s v="No"/>
    <s v="No"/>
    <n v="0"/>
    <s v="No"/>
    <x v="0"/>
    <x v="1"/>
    <s v="06-07-1991"/>
    <n v="5425"/>
    <s v="tier - 2"/>
    <s v="tier - 1"/>
    <s v="R1012"/>
    <n v="31"/>
    <n v="6"/>
    <s v="Jul"/>
    <n v="1991"/>
  </r>
  <r>
    <s v="Id1703"/>
    <s v="Josh"/>
    <n v="25.08"/>
    <n v="4.7699999999999996"/>
    <s v="No"/>
    <s v="No"/>
    <s v="No"/>
    <n v="0"/>
    <s v="No"/>
    <x v="1"/>
    <x v="2"/>
    <s v="27-09-1982"/>
    <n v="5416"/>
    <s v="tier - 2"/>
    <s v="tier - 3"/>
    <s v="R1013"/>
    <n v="40"/>
    <n v="27"/>
    <s v="Sep"/>
    <n v="1982"/>
  </r>
  <r>
    <s v="Id1704"/>
    <s v="Heather"/>
    <n v="15.2"/>
    <n v="7.81"/>
    <s v="Yes"/>
    <s v="No"/>
    <s v="No"/>
    <n v="1"/>
    <s v="No"/>
    <x v="3"/>
    <x v="0"/>
    <s v="27-09-1975"/>
    <n v="5412"/>
    <s v="tier - 2"/>
    <s v="tier - 3"/>
    <s v="R1012"/>
    <n v="47"/>
    <n v="27"/>
    <s v="Sep"/>
    <n v="1975"/>
  </r>
  <r>
    <s v="Id1705"/>
    <s v="James C."/>
    <n v="22.34"/>
    <n v="5.19"/>
    <s v="Yes"/>
    <s v="No"/>
    <s v="No"/>
    <n v="0"/>
    <s v="No"/>
    <x v="2"/>
    <x v="2"/>
    <s v="23-12-1985"/>
    <n v="5403"/>
    <s v="tier - 2"/>
    <s v="tier - 1"/>
    <s v="R1013"/>
    <n v="37"/>
    <n v="23"/>
    <s v="Dec"/>
    <n v="1985"/>
  </r>
  <r>
    <s v="Id1706"/>
    <s v="Kim"/>
    <n v="40.15"/>
    <n v="5.93"/>
    <s v="No"/>
    <s v="No"/>
    <s v="No"/>
    <n v="1"/>
    <s v="No"/>
    <x v="0"/>
    <x v="1"/>
    <s v="01-08-1984"/>
    <n v="5401"/>
    <s v="tier - 2"/>
    <s v="tier - 2"/>
    <s v="R1013"/>
    <n v="38"/>
    <n v="1"/>
    <s v="Aug"/>
    <n v="1984"/>
  </r>
  <r>
    <s v="Id1707"/>
    <s v="Marie E."/>
    <n v="37.729999999999997"/>
    <n v="6.29"/>
    <s v="No"/>
    <s v="No"/>
    <s v="No"/>
    <n v="1"/>
    <s v="No"/>
    <x v="0"/>
    <x v="1"/>
    <s v="03-09-1984"/>
    <n v="5398"/>
    <s v="tier - 2"/>
    <s v="tier - 2"/>
    <s v="R1013"/>
    <n v="38"/>
    <n v="3"/>
    <s v="Sep"/>
    <n v="1984"/>
  </r>
  <r>
    <s v="Id1708"/>
    <s v="Dariusz"/>
    <n v="25.35"/>
    <n v="4.9000000000000004"/>
    <s v="No"/>
    <s v="No"/>
    <s v="No"/>
    <n v="0"/>
    <s v="No"/>
    <x v="1"/>
    <x v="2"/>
    <s v="06-11-1989"/>
    <n v="5396"/>
    <s v="tier - 2"/>
    <s v="tier - 3"/>
    <s v="R1013"/>
    <n v="33"/>
    <n v="6"/>
    <s v="Nov"/>
    <n v="1989"/>
  </r>
  <r>
    <s v="Id1709"/>
    <s v="Jessica E."/>
    <n v="26.41"/>
    <n v="5.07"/>
    <s v="Yes"/>
    <s v="No"/>
    <s v="No"/>
    <n v="1"/>
    <s v="No"/>
    <x v="1"/>
    <x v="2"/>
    <s v="08-08-1988"/>
    <n v="5385"/>
    <s v="tier - 2"/>
    <s v="tier - 3"/>
    <s v="R1012"/>
    <n v="34"/>
    <n v="8"/>
    <s v="Aug"/>
    <n v="1988"/>
  </r>
  <r>
    <s v="Id1710"/>
    <s v="Kristen"/>
    <n v="27.6"/>
    <n v="5.33"/>
    <s v="No"/>
    <s v="No"/>
    <s v="No"/>
    <n v="1"/>
    <s v="No"/>
    <x v="1"/>
    <x v="2"/>
    <s v="01-06-1984"/>
    <n v="5384"/>
    <s v="tier - 2"/>
    <s v="tier - 3"/>
    <s v="R1011"/>
    <n v="39"/>
    <n v="1"/>
    <s v="Jun"/>
    <n v="1984"/>
  </r>
  <r>
    <s v="Id1711"/>
    <s v="Jose Guadalupe P. Sr."/>
    <n v="33.82"/>
    <n v="8.93"/>
    <s v="Yes"/>
    <s v="No"/>
    <s v="No"/>
    <n v="1"/>
    <s v="No"/>
    <x v="0"/>
    <x v="0"/>
    <s v="22-07-1986"/>
    <n v="5377"/>
    <s v="tier - 2"/>
    <s v="tier - 3"/>
    <s v="R1012"/>
    <n v="36"/>
    <n v="22"/>
    <s v="Jul"/>
    <n v="1986"/>
  </r>
  <r>
    <s v="Id1712"/>
    <s v="Cynthia"/>
    <n v="32.9"/>
    <n v="4.3499999999999996"/>
    <s v="No"/>
    <s v="No"/>
    <s v="No"/>
    <n v="0"/>
    <s v="No"/>
    <x v="0"/>
    <x v="2"/>
    <s v="18-11-1989"/>
    <n v="5375"/>
    <s v="tier - 2"/>
    <s v="tier - 1"/>
    <s v="R1011"/>
    <n v="33"/>
    <n v="18"/>
    <s v="Nov"/>
    <n v="1989"/>
  </r>
  <r>
    <s v="Id1713"/>
    <s v="Tyler"/>
    <n v="30.875"/>
    <n v="9.5399999999999991"/>
    <s v="Yes"/>
    <s v="No"/>
    <s v="No"/>
    <n v="1"/>
    <s v="No"/>
    <x v="0"/>
    <x v="0"/>
    <s v="01-06-1986"/>
    <n v="5373"/>
    <s v="tier - 2"/>
    <s v="tier - 2"/>
    <s v="R1012"/>
    <n v="37"/>
    <n v="1"/>
    <s v="Jun"/>
    <n v="1986"/>
  </r>
  <r>
    <s v="Id1714"/>
    <s v="Holly J"/>
    <n v="32.64"/>
    <n v="5.91"/>
    <s v="No"/>
    <s v="No"/>
    <s v="No"/>
    <n v="0"/>
    <s v="No"/>
    <x v="0"/>
    <x v="1"/>
    <s v="07-12-1994"/>
    <n v="5365"/>
    <s v="tier - 2"/>
    <s v="tier - 1"/>
    <s v="R1011"/>
    <n v="28"/>
    <n v="7"/>
    <s v="Dec"/>
    <n v="1994"/>
  </r>
  <r>
    <s v="Id1715"/>
    <s v="Kristen"/>
    <n v="22.135000000000002"/>
    <n v="5.0999999999999996"/>
    <s v="No"/>
    <s v="No"/>
    <s v="No"/>
    <n v="0"/>
    <s v="No"/>
    <x v="2"/>
    <x v="2"/>
    <s v="07-11-1989"/>
    <n v="5354"/>
    <s v="tier - 2"/>
    <s v="tier - 3"/>
    <s v="R1024"/>
    <n v="33"/>
    <n v="7"/>
    <s v="Nov"/>
    <n v="1989"/>
  </r>
  <r>
    <s v="Id1716"/>
    <s v="Thomas"/>
    <n v="16.53"/>
    <n v="5.08"/>
    <s v="No"/>
    <s v="No"/>
    <s v="No"/>
    <n v="2"/>
    <s v="No"/>
    <x v="3"/>
    <x v="2"/>
    <s v="15-12-1972"/>
    <n v="5345"/>
    <s v="tier - 2"/>
    <s v="tier - 3"/>
    <s v="R1013"/>
    <n v="50"/>
    <n v="15"/>
    <s v="Dec"/>
    <n v="1972"/>
  </r>
  <r>
    <s v="Id1717"/>
    <s v="Tricity M"/>
    <n v="32.774999999999999"/>
    <n v="4.75"/>
    <s v="No"/>
    <s v="No"/>
    <s v="No"/>
    <n v="0"/>
    <s v="No"/>
    <x v="0"/>
    <x v="2"/>
    <s v="28-08-1991"/>
    <n v="5327"/>
    <s v="tier - 2"/>
    <s v="tier - 1"/>
    <s v="R1012"/>
    <n v="31"/>
    <n v="28"/>
    <s v="Aug"/>
    <n v="1991"/>
  </r>
  <r>
    <s v="Id1718"/>
    <s v="Sarah A"/>
    <n v="30.9"/>
    <n v="6.05"/>
    <s v="No"/>
    <s v="No"/>
    <s v="No"/>
    <n v="1"/>
    <s v="No"/>
    <x v="0"/>
    <x v="1"/>
    <s v="18-06-1992"/>
    <n v="5326"/>
    <s v="tier - 2"/>
    <s v="tier - 1"/>
    <s v="R1011"/>
    <n v="30"/>
    <n v="18"/>
    <s v="Jun"/>
    <n v="1992"/>
  </r>
  <r>
    <s v="Id1719"/>
    <s v="Lisa M."/>
    <n v="15.58"/>
    <n v="11.56"/>
    <s v="No"/>
    <s v="No"/>
    <s v="No"/>
    <n v="0"/>
    <s v="No"/>
    <x v="3"/>
    <x v="0"/>
    <s v="02-09-1974"/>
    <n v="5322"/>
    <s v="tier - 2"/>
    <s v="tier - 1"/>
    <s v="R1012"/>
    <n v="48"/>
    <n v="2"/>
    <s v="Sep"/>
    <n v="1974"/>
  </r>
  <r>
    <s v="Id1720"/>
    <s v="Tracy A."/>
    <n v="26.315000000000001"/>
    <n v="5.76"/>
    <s v="No"/>
    <s v="No"/>
    <s v="No"/>
    <n v="0"/>
    <s v="No"/>
    <x v="1"/>
    <x v="1"/>
    <s v="13-11-1994"/>
    <n v="5312"/>
    <s v="tier - 2"/>
    <s v="tier - 2"/>
    <s v="R1012"/>
    <n v="28"/>
    <n v="13"/>
    <s v="Nov"/>
    <n v="1994"/>
  </r>
  <r>
    <s v="Id1721"/>
    <s v="Patrick"/>
    <n v="35.61"/>
    <n v="5.65"/>
    <s v="No"/>
    <s v="yes"/>
    <s v="No"/>
    <n v="1"/>
    <s v="No"/>
    <x v="0"/>
    <x v="2"/>
    <s v="09-09-2000"/>
    <n v="5307"/>
    <s v="tier - 2"/>
    <s v="tier - 3"/>
    <s v="R1012"/>
    <n v="22"/>
    <n v="9"/>
    <s v="Sep"/>
    <n v="2000"/>
  </r>
  <r>
    <s v="Id1722"/>
    <s v="Trent"/>
    <n v="37.56"/>
    <n v="5.88"/>
    <s v="No"/>
    <s v="yes"/>
    <s v="No"/>
    <n v="1"/>
    <s v="No"/>
    <x v="0"/>
    <x v="1"/>
    <s v="22-08-2004"/>
    <n v="5294"/>
    <s v="tier - 2"/>
    <s v="tier - 2"/>
    <s v="R1022"/>
    <n v="18"/>
    <n v="22"/>
    <s v="Aug"/>
    <n v="2004"/>
  </r>
  <r>
    <s v="Id1723"/>
    <s v="Julie"/>
    <n v="15.49"/>
    <n v="9.6"/>
    <s v="No"/>
    <s v="No"/>
    <s v="No"/>
    <n v="0"/>
    <s v="No"/>
    <x v="3"/>
    <x v="0"/>
    <s v="12-11-1974"/>
    <n v="5292"/>
    <s v="tier - 2"/>
    <s v="tier - 2"/>
    <s v="R1012"/>
    <n v="48"/>
    <n v="12"/>
    <s v="Nov"/>
    <n v="1974"/>
  </r>
  <r>
    <s v="Id1724"/>
    <s v="Sawomir"/>
    <n v="23.48"/>
    <n v="6.24"/>
    <s v="No"/>
    <s v="No"/>
    <s v="No"/>
    <n v="1"/>
    <s v="No"/>
    <x v="2"/>
    <x v="1"/>
    <s v="01-09-1987"/>
    <n v="5276"/>
    <s v="tier - 2"/>
    <s v="tier - 2"/>
    <s v="R1013"/>
    <n v="35"/>
    <n v="1"/>
    <s v="Sep"/>
    <n v="1987"/>
  </r>
  <r>
    <s v="Id1725"/>
    <s v="Micah"/>
    <n v="30.02"/>
    <n v="7.63"/>
    <s v="Yes"/>
    <s v="No"/>
    <s v="No"/>
    <n v="1"/>
    <s v="No"/>
    <x v="0"/>
    <x v="0"/>
    <s v="20-10-1986"/>
    <n v="5272"/>
    <s v="tier - 2"/>
    <s v="tier - 3"/>
    <s v="R1012"/>
    <n v="36"/>
    <n v="20"/>
    <s v="Oct"/>
    <n v="1986"/>
  </r>
  <r>
    <s v="Id1726"/>
    <s v="Kelly H."/>
    <n v="26.885000000000002"/>
    <n v="8.66"/>
    <s v="Yes"/>
    <s v="No"/>
    <s v="No"/>
    <n v="1"/>
    <s v="No"/>
    <x v="1"/>
    <x v="0"/>
    <s v="20-09-1986"/>
    <n v="5268"/>
    <s v="tier - 2"/>
    <s v="tier - 2"/>
    <s v="R1012"/>
    <n v="36"/>
    <n v="20"/>
    <s v="Sep"/>
    <n v="1986"/>
  </r>
  <r>
    <s v="Id1727"/>
    <s v="Lindsay M."/>
    <n v="25.84"/>
    <n v="8.5500000000000007"/>
    <s v="Yes"/>
    <s v="No"/>
    <s v="No"/>
    <n v="1"/>
    <s v="No"/>
    <x v="1"/>
    <x v="0"/>
    <s v="25-10-1986"/>
    <n v="5266"/>
    <s v="tier - 2"/>
    <s v="tier - 2"/>
    <s v="R1012"/>
    <n v="36"/>
    <n v="25"/>
    <s v="Oct"/>
    <n v="1986"/>
  </r>
  <r>
    <s v="Id1728"/>
    <s v="Austen G"/>
    <n v="27.454999999999998"/>
    <n v="4.54"/>
    <s v="No"/>
    <s v="No"/>
    <s v="No"/>
    <n v="0"/>
    <s v="No"/>
    <x v="1"/>
    <x v="2"/>
    <s v="19-07-1989"/>
    <n v="5261"/>
    <s v="tier - 2"/>
    <s v="tier - 2"/>
    <s v="R1012"/>
    <n v="33"/>
    <n v="19"/>
    <s v="Jul"/>
    <n v="1989"/>
  </r>
  <r>
    <s v="Id1729"/>
    <s v="Tory J."/>
    <n v="24.605"/>
    <n v="5.7"/>
    <s v="No"/>
    <s v="No"/>
    <s v="No"/>
    <n v="0"/>
    <s v="No"/>
    <x v="2"/>
    <x v="1"/>
    <s v="25-11-1989"/>
    <n v="5258"/>
    <s v="tier - 2"/>
    <s v="tier - 2"/>
    <s v="R1012"/>
    <n v="33"/>
    <n v="25"/>
    <s v="Nov"/>
    <n v="1989"/>
  </r>
  <r>
    <s v="Id1730"/>
    <s v="Robert J."/>
    <n v="30.8"/>
    <n v="5.07"/>
    <s v="No"/>
    <s v="No"/>
    <s v="No"/>
    <n v="0"/>
    <s v="No"/>
    <x v="0"/>
    <x v="2"/>
    <s v="06-07-1990"/>
    <n v="5254"/>
    <s v="tier - 3"/>
    <s v="tier - 3"/>
    <s v="R1011"/>
    <n v="32"/>
    <n v="6"/>
    <s v="Jul"/>
    <n v="1990"/>
  </r>
  <r>
    <s v="Id1731"/>
    <s v="Steph"/>
    <n v="34.799999999999997"/>
    <n v="4.38"/>
    <s v="No"/>
    <s v="No"/>
    <s v="No"/>
    <n v="1"/>
    <s v="No"/>
    <x v="0"/>
    <x v="2"/>
    <s v="09-09-1987"/>
    <n v="5246"/>
    <s v="tier - 2"/>
    <s v="tier - 3"/>
    <s v="R1011"/>
    <n v="35"/>
    <n v="9"/>
    <s v="Sep"/>
    <n v="1987"/>
  </r>
  <r>
    <s v="Id1732"/>
    <s v="Kate"/>
    <n v="34.21"/>
    <n v="4.54"/>
    <s v="No"/>
    <s v="No"/>
    <s v="No"/>
    <n v="1"/>
    <s v="No"/>
    <x v="0"/>
    <x v="2"/>
    <s v="05-07-1987"/>
    <n v="5245"/>
    <s v="tier - 2"/>
    <s v="tier - 2"/>
    <s v="R1013"/>
    <n v="35"/>
    <n v="5"/>
    <s v="Jul"/>
    <n v="1987"/>
  </r>
  <r>
    <s v="Id1733"/>
    <s v="Kristina"/>
    <n v="31"/>
    <n v="5.38"/>
    <s v="No"/>
    <s v="No"/>
    <s v="No"/>
    <n v="1"/>
    <s v="No"/>
    <x v="0"/>
    <x v="2"/>
    <s v="26-12-1987"/>
    <n v="5241"/>
    <s v="tier - 2"/>
    <s v="tier - 2"/>
    <s v="R1011"/>
    <n v="35"/>
    <n v="26"/>
    <s v="Dec"/>
    <n v="1987"/>
  </r>
  <r>
    <s v="Id1734"/>
    <s v="Flo"/>
    <n v="26.125"/>
    <n v="5.55"/>
    <s v="No"/>
    <s v="No"/>
    <s v="No"/>
    <n v="1"/>
    <s v="No"/>
    <x v="1"/>
    <x v="2"/>
    <s v="29-06-1987"/>
    <n v="5228"/>
    <s v="tier - 2"/>
    <s v="tier - 1"/>
    <s v="R1024"/>
    <n v="35"/>
    <n v="29"/>
    <s v="Jun"/>
    <n v="1987"/>
  </r>
  <r>
    <s v="Id1735"/>
    <s v="Sarah P."/>
    <n v="30.13"/>
    <n v="4.03"/>
    <s v="Yes"/>
    <s v="No"/>
    <s v="No"/>
    <n v="1"/>
    <s v="No"/>
    <x v="0"/>
    <x v="2"/>
    <s v="06-06-1995"/>
    <n v="5216"/>
    <s v="tier - 2"/>
    <s v="tier - 2"/>
    <s v="R1025"/>
    <n v="28"/>
    <n v="6"/>
    <s v="Jun"/>
    <n v="1995"/>
  </r>
  <r>
    <s v="Id1736"/>
    <s v="Anabel"/>
    <n v="34.19"/>
    <n v="4.1900000000000004"/>
    <s v="No"/>
    <s v="No"/>
    <s v="No"/>
    <n v="0"/>
    <s v="No"/>
    <x v="0"/>
    <x v="2"/>
    <s v="01-12-1999"/>
    <n v="5213"/>
    <s v="tier - 2"/>
    <s v="tier - 1"/>
    <s v="R1012"/>
    <n v="23"/>
    <n v="1"/>
    <s v="Dec"/>
    <n v="1999"/>
  </r>
  <r>
    <s v="Id1737"/>
    <s v="Ian"/>
    <n v="22.515000000000001"/>
    <n v="4.37"/>
    <s v="No"/>
    <s v="No"/>
    <s v="Yes"/>
    <n v="1"/>
    <s v="No"/>
    <x v="2"/>
    <x v="2"/>
    <s v="17-06-1993"/>
    <n v="5210"/>
    <s v="tier - 3"/>
    <s v="tier - 3"/>
    <s v="R1017"/>
    <n v="29"/>
    <n v="17"/>
    <s v="Jun"/>
    <n v="1993"/>
  </r>
  <r>
    <s v="Id1738"/>
    <s v="Alex"/>
    <n v="18.239999999999998"/>
    <n v="5.31"/>
    <s v="Yes"/>
    <s v="No"/>
    <s v="Yes"/>
    <n v="1"/>
    <s v="No"/>
    <x v="3"/>
    <x v="2"/>
    <s v="24-10-1983"/>
    <n v="5208"/>
    <s v="tier - 2"/>
    <s v="tier - 2"/>
    <s v="R1012"/>
    <n v="39"/>
    <n v="24"/>
    <s v="Oct"/>
    <n v="1983"/>
  </r>
  <r>
    <s v="Id1739"/>
    <s v="Richard J"/>
    <n v="37.28"/>
    <n v="4.66"/>
    <s v="No"/>
    <s v="yes"/>
    <s v="No"/>
    <n v="1"/>
    <s v="No"/>
    <x v="0"/>
    <x v="2"/>
    <s v="06-06-2004"/>
    <n v="5199"/>
    <s v="tier - 2"/>
    <s v="tier - 2"/>
    <s v="R1022"/>
    <n v="19"/>
    <n v="6"/>
    <s v="Jun"/>
    <n v="2004"/>
  </r>
  <r>
    <s v="Id1740"/>
    <s v="Jacqueline N."/>
    <n v="18.2"/>
    <n v="6.19"/>
    <s v="No"/>
    <s v="No"/>
    <s v="Yes"/>
    <n v="1"/>
    <s v="No"/>
    <x v="3"/>
    <x v="1"/>
    <s v="12-09-1979"/>
    <n v="5196"/>
    <s v="tier - 2"/>
    <s v="tier - 2"/>
    <s v="R1013"/>
    <n v="43"/>
    <n v="12"/>
    <s v="Sep"/>
    <n v="1979"/>
  </r>
  <r>
    <s v="Id1741"/>
    <s v="Cindy"/>
    <n v="20.53"/>
    <n v="4.8600000000000003"/>
    <s v="No"/>
    <s v="No"/>
    <s v="No"/>
    <n v="1"/>
    <s v="No"/>
    <x v="2"/>
    <x v="2"/>
    <s v="16-10-1984"/>
    <n v="5177"/>
    <s v="tier - 2"/>
    <s v="tier - 1"/>
    <s v="R1013"/>
    <n v="38"/>
    <n v="16"/>
    <s v="Oct"/>
    <n v="1984"/>
  </r>
  <r>
    <s v="Id1742"/>
    <s v="Marcia"/>
    <n v="23.79"/>
    <n v="4.74"/>
    <s v="No"/>
    <s v="No"/>
    <s v="No"/>
    <n v="0"/>
    <s v="No"/>
    <x v="2"/>
    <x v="2"/>
    <s v="29-08-1991"/>
    <n v="5167"/>
    <s v="tier - 2"/>
    <s v="tier - 2"/>
    <s v="R1012"/>
    <n v="31"/>
    <n v="29"/>
    <s v="Aug"/>
    <n v="1991"/>
  </r>
  <r>
    <s v="Id1743"/>
    <s v="Samantha R."/>
    <n v="29.8"/>
    <n v="6.03"/>
    <s v="No"/>
    <s v="No"/>
    <s v="No"/>
    <n v="0"/>
    <s v="No"/>
    <x v="1"/>
    <x v="1"/>
    <s v="09-10-1990"/>
    <n v="5152"/>
    <s v="tier - 2"/>
    <s v="tier - 2"/>
    <s v="R1011"/>
    <n v="32"/>
    <n v="9"/>
    <s v="Oct"/>
    <n v="1990"/>
  </r>
  <r>
    <s v="Id1744"/>
    <s v="Katie"/>
    <n v="31.54"/>
    <n v="4.71"/>
    <s v="No"/>
    <s v="No"/>
    <s v="No"/>
    <n v="0"/>
    <s v="No"/>
    <x v="0"/>
    <x v="2"/>
    <s v="22-08-1990"/>
    <n v="5149"/>
    <s v="tier - 2"/>
    <s v="tier - 2"/>
    <s v="R1024"/>
    <n v="32"/>
    <n v="22"/>
    <s v="Aug"/>
    <n v="1990"/>
  </r>
  <r>
    <s v="Id1745"/>
    <s v="John P"/>
    <n v="20.82"/>
    <n v="5.55"/>
    <s v="No"/>
    <s v="No"/>
    <s v="No"/>
    <n v="1"/>
    <s v="No"/>
    <x v="2"/>
    <x v="2"/>
    <s v="22-08-1984"/>
    <n v="5144"/>
    <s v="tier - 2"/>
    <s v="tier - 1"/>
    <s v="R1013"/>
    <n v="38"/>
    <n v="22"/>
    <s v="Aug"/>
    <n v="1984"/>
  </r>
  <r>
    <s v="Id1746"/>
    <s v="Rachel"/>
    <n v="38.83"/>
    <n v="4.78"/>
    <s v="No"/>
    <s v="No"/>
    <s v="Yes"/>
    <n v="1"/>
    <s v="No"/>
    <x v="0"/>
    <x v="2"/>
    <s v="10-12-1993"/>
    <n v="5138"/>
    <s v="tier - 2"/>
    <s v="tier - 2"/>
    <s v="R1013"/>
    <n v="29"/>
    <n v="10"/>
    <s v="Dec"/>
    <n v="1993"/>
  </r>
  <r>
    <s v="Id1747"/>
    <s v="Isabelle"/>
    <n v="23.44"/>
    <n v="4.6500000000000004"/>
    <s v="Yes"/>
    <s v="No"/>
    <s v="No"/>
    <n v="1"/>
    <s v="No"/>
    <x v="2"/>
    <x v="2"/>
    <s v="15-09-1988"/>
    <n v="5137"/>
    <s v="tier - 2"/>
    <s v="tier - 1"/>
    <s v="R1013"/>
    <n v="34"/>
    <n v="15"/>
    <s v="Sep"/>
    <n v="1988"/>
  </r>
  <r>
    <s v="Id1748"/>
    <s v="Neil"/>
    <n v="24.13"/>
    <n v="5.2"/>
    <s v="No"/>
    <s v="No"/>
    <s v="No"/>
    <n v="1"/>
    <s v="No"/>
    <x v="2"/>
    <x v="2"/>
    <s v="13-09-1987"/>
    <n v="5125"/>
    <s v="tier - 1"/>
    <s v="tier - 2"/>
    <s v="R1012"/>
    <n v="35"/>
    <n v="13"/>
    <s v="Sep"/>
    <n v="1987"/>
  </r>
  <r>
    <s v="Id1749"/>
    <s v="Tom"/>
    <n v="42.13"/>
    <n v="4.54"/>
    <s v="Yes"/>
    <s v="No"/>
    <s v="No"/>
    <n v="1"/>
    <s v="No"/>
    <x v="0"/>
    <x v="2"/>
    <s v="01-11-1988"/>
    <n v="5124"/>
    <s v="tier - 2"/>
    <s v="tier - 3"/>
    <s v="R1013"/>
    <n v="34"/>
    <n v="1"/>
    <s v="Nov"/>
    <n v="1988"/>
  </r>
  <r>
    <s v="Id1750"/>
    <s v="Nathan"/>
    <n v="17.86"/>
    <n v="4.1100000000000003"/>
    <s v="No"/>
    <s v="No"/>
    <s v="No"/>
    <n v="1"/>
    <s v="No"/>
    <x v="3"/>
    <x v="2"/>
    <s v="18-11-1987"/>
    <n v="5117"/>
    <s v="tier - 2"/>
    <s v="tier - 2"/>
    <s v="R1012"/>
    <n v="35"/>
    <n v="18"/>
    <s v="Nov"/>
    <n v="1987"/>
  </r>
  <r>
    <s v="Id1751"/>
    <s v="Kelli N"/>
    <n v="32.78"/>
    <n v="4.63"/>
    <s v="No"/>
    <s v="No"/>
    <s v="No"/>
    <n v="0"/>
    <s v="No"/>
    <x v="0"/>
    <x v="2"/>
    <s v="19-06-1999"/>
    <n v="5088"/>
    <s v="tier - 2"/>
    <s v="tier - 2"/>
    <s v="R1026"/>
    <n v="23"/>
    <n v="19"/>
    <s v="Jun"/>
    <n v="1999"/>
  </r>
  <r>
    <s v="Id1752"/>
    <s v="Scott M."/>
    <n v="23.9"/>
    <n v="6.06"/>
    <s v="Yes"/>
    <s v="No"/>
    <s v="Yes"/>
    <n v="1"/>
    <s v="No"/>
    <x v="2"/>
    <x v="1"/>
    <s v="14-07-1997"/>
    <n v="5080"/>
    <s v="tier - 3"/>
    <s v="tier - 2"/>
    <s v="R1011"/>
    <n v="25"/>
    <n v="14"/>
    <s v="Jul"/>
    <n v="1997"/>
  </r>
  <r>
    <s v="Id1753"/>
    <s v="Grant A"/>
    <n v="15.47"/>
    <n v="8.43"/>
    <s v="No"/>
    <s v="No"/>
    <s v="No"/>
    <n v="0"/>
    <s v="No"/>
    <x v="3"/>
    <x v="0"/>
    <s v="22-11-1978"/>
    <n v="5077"/>
    <s v="tier - 2"/>
    <s v="tier - 3"/>
    <s v="R1012"/>
    <n v="44"/>
    <n v="22"/>
    <s v="Nov"/>
    <n v="1978"/>
  </r>
  <r>
    <s v="Id1754"/>
    <s v="Jonathan C"/>
    <n v="28.54"/>
    <n v="5.51"/>
    <s v="No"/>
    <s v="No"/>
    <s v="Yes"/>
    <n v="1"/>
    <s v="No"/>
    <x v="1"/>
    <x v="2"/>
    <s v="11-06-1993"/>
    <n v="5060"/>
    <s v="tier - 2"/>
    <s v="tier - 1"/>
    <s v="R1021"/>
    <n v="29"/>
    <n v="11"/>
    <s v="Jun"/>
    <n v="1993"/>
  </r>
  <r>
    <s v="Id1755"/>
    <s v="Rachael M."/>
    <n v="18.54"/>
    <n v="4.95"/>
    <s v="No"/>
    <s v="No"/>
    <s v="No"/>
    <n v="0"/>
    <s v="No"/>
    <x v="2"/>
    <x v="2"/>
    <s v="07-09-1980"/>
    <n v="5054"/>
    <s v="tier - 2"/>
    <s v="tier - 2"/>
    <s v="R1013"/>
    <n v="42"/>
    <n v="7"/>
    <s v="Sep"/>
    <n v="1980"/>
  </r>
  <r>
    <s v="Id1756"/>
    <s v="Pilar"/>
    <n v="32.18"/>
    <n v="6.44"/>
    <s v="Yes"/>
    <s v="No"/>
    <s v="Yes"/>
    <n v="1"/>
    <s v="No"/>
    <x v="0"/>
    <x v="1"/>
    <s v="29-07-1997"/>
    <n v="5045"/>
    <s v="tier - 2"/>
    <s v="tier - 2"/>
    <s v="R1012"/>
    <n v="25"/>
    <n v="29"/>
    <s v="Jul"/>
    <n v="1997"/>
  </r>
  <r>
    <s v="Id1757"/>
    <s v="Kyle M"/>
    <n v="37.380000000000003"/>
    <n v="6.05"/>
    <s v="Yes"/>
    <s v="No"/>
    <s v="No"/>
    <n v="0"/>
    <s v="No"/>
    <x v="0"/>
    <x v="1"/>
    <s v="16-10-2001"/>
    <n v="5043"/>
    <s v="tier - 2"/>
    <s v="tier - 3"/>
    <s v="R1011"/>
    <n v="21"/>
    <n v="16"/>
    <s v="Oct"/>
    <n v="2001"/>
  </r>
  <r>
    <s v="Id1758"/>
    <s v="Christie"/>
    <n v="31.12"/>
    <n v="4.76"/>
    <s v="Yes"/>
    <s v="No"/>
    <s v="Yes"/>
    <n v="1"/>
    <s v="No"/>
    <x v="0"/>
    <x v="2"/>
    <s v="04-12-1997"/>
    <n v="5039"/>
    <s v="tier - 2"/>
    <s v="tier - 2"/>
    <s v="R1025"/>
    <n v="25"/>
    <n v="4"/>
    <s v="Dec"/>
    <n v="1997"/>
  </r>
  <r>
    <s v="Id1759"/>
    <s v="David A."/>
    <n v="22.01"/>
    <n v="6.72"/>
    <s v="Yes"/>
    <s v="No"/>
    <s v="No"/>
    <n v="1"/>
    <s v="No"/>
    <x v="2"/>
    <x v="0"/>
    <s v="29-06-1986"/>
    <n v="5034"/>
    <s v="tier - 2"/>
    <s v="tier - 2"/>
    <s v="R1013"/>
    <n v="36"/>
    <n v="29"/>
    <s v="Jun"/>
    <n v="1986"/>
  </r>
  <r>
    <s v="Id1760"/>
    <s v="Masahiro"/>
    <n v="27.645"/>
    <n v="5.7"/>
    <s v="No"/>
    <s v="No"/>
    <s v="No"/>
    <n v="0"/>
    <s v="No"/>
    <x v="1"/>
    <x v="1"/>
    <s v="10-09-1991"/>
    <n v="5031"/>
    <s v="tier - 3"/>
    <s v="tier - 1"/>
    <s v="R1016"/>
    <n v="31"/>
    <n v="10"/>
    <s v="Sep"/>
    <n v="1991"/>
  </r>
  <r>
    <s v="Id1761"/>
    <s v="Logan B."/>
    <n v="29.64"/>
    <n v="5.31"/>
    <s v="Yes"/>
    <s v="No"/>
    <s v="No"/>
    <n v="0"/>
    <s v="No"/>
    <x v="1"/>
    <x v="2"/>
    <s v="28-12-1985"/>
    <n v="5028"/>
    <s v="tier - 1"/>
    <s v="tier - 2"/>
    <s v="R1012"/>
    <n v="37"/>
    <n v="28"/>
    <s v="Dec"/>
    <n v="1985"/>
  </r>
  <r>
    <s v="Id1762"/>
    <s v="Stephanie L."/>
    <n v="33.700000000000003"/>
    <n v="4.32"/>
    <s v="Yes"/>
    <s v="No"/>
    <s v="No"/>
    <n v="1"/>
    <s v="No"/>
    <x v="0"/>
    <x v="2"/>
    <s v="09-11-1988"/>
    <n v="5012"/>
    <s v="tier - 2"/>
    <s v="tier - 3"/>
    <s v="R1011"/>
    <n v="34"/>
    <n v="9"/>
    <s v="Nov"/>
    <n v="1988"/>
  </r>
  <r>
    <s v="Id1763"/>
    <s v="Angela H"/>
    <n v="27.5"/>
    <n v="4.2300000000000004"/>
    <s v="Yes"/>
    <s v="No"/>
    <s v="No"/>
    <n v="1"/>
    <s v="No"/>
    <x v="1"/>
    <x v="2"/>
    <s v="08-07-1988"/>
    <n v="5004"/>
    <s v="tier - 2"/>
    <s v="tier - 3"/>
    <s v="R1011"/>
    <n v="34"/>
    <n v="8"/>
    <s v="Jul"/>
    <n v="1988"/>
  </r>
  <r>
    <s v="Id1764"/>
    <s v="Britt K"/>
    <n v="16.12"/>
    <n v="6.09"/>
    <s v="No"/>
    <s v="No"/>
    <s v="No"/>
    <n v="0"/>
    <s v="No"/>
    <x v="3"/>
    <x v="1"/>
    <s v="09-06-1977"/>
    <n v="5004"/>
    <s v="tier - 2"/>
    <s v="tier - 3"/>
    <s v="R1013"/>
    <n v="45"/>
    <n v="9"/>
    <s v="Jun"/>
    <n v="1977"/>
  </r>
  <r>
    <s v="Id1765"/>
    <s v="Joyce R."/>
    <n v="26.73"/>
    <n v="4.74"/>
    <s v="Yes"/>
    <s v="No"/>
    <s v="No"/>
    <n v="1"/>
    <s v="No"/>
    <x v="1"/>
    <x v="2"/>
    <s v="04-09-1988"/>
    <n v="5003"/>
    <s v="tier - 2"/>
    <s v="tier - 2"/>
    <s v="R1013"/>
    <n v="34"/>
    <n v="4"/>
    <s v="Sep"/>
    <n v="1988"/>
  </r>
  <r>
    <s v="Id1766"/>
    <s v="Ben"/>
    <n v="37.25"/>
    <n v="6.23"/>
    <s v="Yes"/>
    <s v="No"/>
    <s v="No"/>
    <n v="0"/>
    <s v="No"/>
    <x v="0"/>
    <x v="1"/>
    <s v="05-10-2001"/>
    <n v="4999"/>
    <s v="tier - 2"/>
    <s v="tier - 2"/>
    <s v="R1011"/>
    <n v="21"/>
    <n v="5"/>
    <s v="Oct"/>
    <n v="2001"/>
  </r>
  <r>
    <s v="Id1767"/>
    <s v="Sarah M."/>
    <n v="23.56"/>
    <n v="5.45"/>
    <s v="Yes"/>
    <s v="No"/>
    <s v="No"/>
    <n v="1"/>
    <s v="No"/>
    <x v="2"/>
    <x v="2"/>
    <s v="24-06-1988"/>
    <n v="4992"/>
    <s v="tier - 2"/>
    <s v="tier - 3"/>
    <s v="R1024"/>
    <n v="34"/>
    <n v="24"/>
    <s v="Jun"/>
    <n v="1988"/>
  </r>
  <r>
    <s v="Id1768"/>
    <s v="Sarah"/>
    <n v="15.84"/>
    <n v="10.34"/>
    <s v="No"/>
    <s v="No"/>
    <s v="No"/>
    <n v="2"/>
    <s v="No"/>
    <x v="3"/>
    <x v="0"/>
    <s v="07-11-1973"/>
    <n v="4985"/>
    <s v="tier - 2"/>
    <s v="tier - 3"/>
    <s v="R1013"/>
    <n v="49"/>
    <n v="7"/>
    <s v="Nov"/>
    <n v="1973"/>
  </r>
  <r>
    <s v="Id1769"/>
    <s v="Katie"/>
    <n v="36.630000000000003"/>
    <n v="5.15"/>
    <s v="No"/>
    <s v="No"/>
    <s v="No"/>
    <n v="0"/>
    <s v="No"/>
    <x v="0"/>
    <x v="2"/>
    <s v="30-08-1991"/>
    <n v="4950"/>
    <s v="tier - 2"/>
    <s v="tier - 1"/>
    <s v="R1013"/>
    <n v="31"/>
    <n v="30"/>
    <s v="Aug"/>
    <n v="1991"/>
  </r>
  <r>
    <s v="Id1770"/>
    <s v="Michaela L"/>
    <n v="16.47"/>
    <n v="11.72"/>
    <s v="No"/>
    <s v="No"/>
    <s v="No"/>
    <n v="0"/>
    <s v="No"/>
    <x v="3"/>
    <x v="0"/>
    <s v="26-06-1974"/>
    <n v="4942"/>
    <s v="tier - 2"/>
    <s v="tier - 2"/>
    <s v="R1013"/>
    <n v="48"/>
    <n v="26"/>
    <s v="Jun"/>
    <n v="1974"/>
  </r>
  <r>
    <s v="Id1771"/>
    <s v="Shalaleh"/>
    <n v="25.8"/>
    <n v="5.29"/>
    <s v="No"/>
    <s v="No"/>
    <s v="No"/>
    <n v="0"/>
    <s v="No"/>
    <x v="1"/>
    <x v="2"/>
    <s v="27-11-1991"/>
    <n v="4935"/>
    <s v="tier - 2"/>
    <s v="tier - 3"/>
    <s v="R1011"/>
    <n v="31"/>
    <n v="27"/>
    <s v="Nov"/>
    <n v="1991"/>
  </r>
  <r>
    <s v="Id1772"/>
    <s v="Karen"/>
    <n v="23.6"/>
    <n v="4.33"/>
    <s v="No"/>
    <s v="No"/>
    <s v="No"/>
    <n v="0"/>
    <s v="No"/>
    <x v="2"/>
    <x v="2"/>
    <s v="23-08-1991"/>
    <n v="4932"/>
    <s v="tier - 2"/>
    <s v="tier - 3"/>
    <s v="R1011"/>
    <n v="31"/>
    <n v="23"/>
    <s v="Aug"/>
    <n v="1991"/>
  </r>
  <r>
    <s v="Id1773"/>
    <s v="Zuzana"/>
    <n v="32.11"/>
    <n v="6.24"/>
    <s v="No"/>
    <s v="No"/>
    <s v="Yes"/>
    <n v="1"/>
    <s v="No"/>
    <x v="0"/>
    <x v="1"/>
    <s v="10-08-1993"/>
    <n v="4923"/>
    <s v="tier - 2"/>
    <s v="tier - 2"/>
    <s v="R1012"/>
    <n v="29"/>
    <n v="10"/>
    <s v="Aug"/>
    <n v="1993"/>
  </r>
  <r>
    <s v="Id1774"/>
    <s v="Daniel J."/>
    <n v="30.114999999999998"/>
    <n v="11.61"/>
    <s v="No"/>
    <s v="No"/>
    <s v="No"/>
    <n v="0"/>
    <s v="No"/>
    <x v="0"/>
    <x v="0"/>
    <s v="21-08-2002"/>
    <n v="4915"/>
    <s v="tier - 2"/>
    <s v="tier - 1"/>
    <s v="R1017"/>
    <n v="20"/>
    <n v="21"/>
    <s v="Aug"/>
    <n v="2002"/>
  </r>
  <r>
    <s v="Id1775"/>
    <s v="Alexandra"/>
    <n v="20.28"/>
    <n v="11.07"/>
    <s v="Yes"/>
    <s v="No"/>
    <s v="No"/>
    <n v="0"/>
    <s v="No"/>
    <x v="2"/>
    <x v="0"/>
    <s v="18-10-1981"/>
    <n v="4912"/>
    <s v="tier - 2"/>
    <s v="tier - 3"/>
    <s v="R1013"/>
    <n v="41"/>
    <n v="18"/>
    <s v="Oct"/>
    <n v="1981"/>
  </r>
  <r>
    <s v="Id1776"/>
    <s v="Jessica"/>
    <n v="20.234999999999999"/>
    <n v="5.19"/>
    <s v="No"/>
    <s v="No"/>
    <s v="Yes"/>
    <n v="1"/>
    <s v="No"/>
    <x v="2"/>
    <x v="2"/>
    <s v="10-07-1993"/>
    <n v="4906"/>
    <s v="tier - 2"/>
    <s v="tier - 1"/>
    <s v="R1012"/>
    <n v="29"/>
    <n v="10"/>
    <s v="Jul"/>
    <n v="1993"/>
  </r>
  <r>
    <s v="Id1777"/>
    <s v="Matthew M"/>
    <n v="25.27"/>
    <n v="5.7"/>
    <s v="Yes"/>
    <s v="No"/>
    <s v="No"/>
    <n v="1"/>
    <s v="No"/>
    <x v="1"/>
    <x v="1"/>
    <s v="23-09-1988"/>
    <n v="4895"/>
    <s v="tier - 3"/>
    <s v="tier - 3"/>
    <s v="R1012"/>
    <n v="34"/>
    <n v="23"/>
    <s v="Sep"/>
    <n v="1988"/>
  </r>
  <r>
    <s v="Id1778"/>
    <s v="Nadine A."/>
    <n v="24.24"/>
    <n v="6.15"/>
    <s v="No"/>
    <s v="No"/>
    <s v="No"/>
    <n v="0"/>
    <s v="No"/>
    <x v="2"/>
    <x v="1"/>
    <s v="28-11-1990"/>
    <n v="4894"/>
    <s v="tier - 2"/>
    <s v="tier - 3"/>
    <s v="R1013"/>
    <n v="32"/>
    <n v="28"/>
    <s v="Nov"/>
    <n v="1990"/>
  </r>
  <r>
    <s v="Id1779"/>
    <s v="Peter J. Jr."/>
    <n v="35.75"/>
    <n v="5.07"/>
    <s v="No"/>
    <s v="No"/>
    <s v="No"/>
    <n v="0"/>
    <s v="No"/>
    <x v="0"/>
    <x v="2"/>
    <s v="10-07-1989"/>
    <n v="4890"/>
    <s v="tier - 3"/>
    <s v="tier - 2"/>
    <s v="R1013"/>
    <n v="33"/>
    <n v="10"/>
    <s v="Jul"/>
    <n v="1989"/>
  </r>
  <r>
    <s v="Id1780"/>
    <s v="Colleen M"/>
    <n v="29.92"/>
    <n v="10.97"/>
    <s v="Yes"/>
    <s v="No"/>
    <s v="No"/>
    <n v="1"/>
    <s v="No"/>
    <x v="1"/>
    <x v="0"/>
    <s v="27-10-1986"/>
    <n v="4889"/>
    <s v="tier - 2"/>
    <s v="tier - 1"/>
    <s v="R1013"/>
    <n v="36"/>
    <n v="27"/>
    <s v="Oct"/>
    <n v="1986"/>
  </r>
  <r>
    <s v="Id1781"/>
    <s v="Julie A."/>
    <n v="26.2"/>
    <n v="10.93"/>
    <s v="Yes"/>
    <s v="No"/>
    <s v="No"/>
    <n v="1"/>
    <s v="No"/>
    <x v="1"/>
    <x v="0"/>
    <s v="23-12-1986"/>
    <n v="4884"/>
    <s v="tier - 2"/>
    <s v="tier - 1"/>
    <s v="R1011"/>
    <n v="36"/>
    <n v="23"/>
    <s v="Dec"/>
    <n v="1986"/>
  </r>
  <r>
    <s v="Id1782"/>
    <s v="Douglas W"/>
    <n v="26.695"/>
    <n v="4.21"/>
    <s v="Yes"/>
    <s v="No"/>
    <s v="Yes"/>
    <n v="1"/>
    <s v="No"/>
    <x v="1"/>
    <x v="2"/>
    <s v="29-09-1997"/>
    <n v="4878"/>
    <s v="tier - 2"/>
    <s v="tier - 3"/>
    <s v="R1012"/>
    <n v="25"/>
    <n v="29"/>
    <s v="Sep"/>
    <n v="1997"/>
  </r>
  <r>
    <s v="Id1783"/>
    <s v="Catherine"/>
    <n v="23.16"/>
    <n v="5.5"/>
    <s v="No"/>
    <s v="No"/>
    <s v="No"/>
    <n v="0"/>
    <s v="No"/>
    <x v="2"/>
    <x v="2"/>
    <s v="01-09-1989"/>
    <n v="4860"/>
    <s v="tier - 2"/>
    <s v="tier - 3"/>
    <s v="R1011"/>
    <n v="33"/>
    <n v="1"/>
    <s v="Sep"/>
    <n v="1989"/>
  </r>
  <r>
    <s v="Id1784"/>
    <s v="James A"/>
    <n v="32.585000000000001"/>
    <n v="4.93"/>
    <s v="Yes"/>
    <s v="No"/>
    <s v="No"/>
    <n v="1"/>
    <s v="No"/>
    <x v="0"/>
    <x v="2"/>
    <s v="27-12-1995"/>
    <n v="4847"/>
    <s v="tier - 2"/>
    <s v="tier - 3"/>
    <s v="R1017"/>
    <n v="27"/>
    <n v="27"/>
    <s v="Dec"/>
    <n v="1995"/>
  </r>
  <r>
    <s v="Id1785"/>
    <s v="Youngseong"/>
    <n v="33.97"/>
    <n v="5.6"/>
    <s v="Yes"/>
    <s v="No"/>
    <s v="No"/>
    <n v="0"/>
    <s v="No"/>
    <x v="0"/>
    <x v="2"/>
    <s v="07-06-2001"/>
    <n v="4847"/>
    <s v="tier - 2"/>
    <s v="tier - 3"/>
    <s v="R1021"/>
    <n v="22"/>
    <n v="7"/>
    <s v="Jun"/>
    <n v="2001"/>
  </r>
  <r>
    <s v="Id1786"/>
    <s v="John"/>
    <n v="16.57"/>
    <n v="9.99"/>
    <s v="No"/>
    <s v="No"/>
    <s v="No"/>
    <n v="0"/>
    <s v="No"/>
    <x v="3"/>
    <x v="0"/>
    <s v="11-09-1974"/>
    <n v="4845"/>
    <s v="tier - 2"/>
    <s v="tier - 2"/>
    <s v="R1013"/>
    <n v="48"/>
    <n v="11"/>
    <s v="Sep"/>
    <n v="1974"/>
  </r>
  <r>
    <s v="Id1787"/>
    <s v="Brandon S."/>
    <n v="17.55"/>
    <n v="5.93"/>
    <s v="No"/>
    <s v="No"/>
    <s v="Yes"/>
    <n v="1"/>
    <s v="No"/>
    <x v="3"/>
    <x v="1"/>
    <s v="13-12-1979"/>
    <n v="4844"/>
    <s v="tier - 2"/>
    <s v="tier - 3"/>
    <s v="R1013"/>
    <n v="43"/>
    <n v="13"/>
    <s v="Dec"/>
    <n v="1979"/>
  </r>
  <r>
    <s v="Id1788"/>
    <s v="Sean P"/>
    <n v="29.41"/>
    <n v="6.29"/>
    <s v="Yes"/>
    <s v="No"/>
    <s v="No"/>
    <n v="1"/>
    <s v="No"/>
    <x v="1"/>
    <x v="1"/>
    <s v="29-09-1995"/>
    <n v="4841"/>
    <s v="tier - 2"/>
    <s v="tier - 1"/>
    <s v="R1021"/>
    <n v="27"/>
    <n v="29"/>
    <s v="Sep"/>
    <n v="1995"/>
  </r>
  <r>
    <s v="Id1789"/>
    <s v="Scott"/>
    <n v="17.91"/>
    <n v="5.65"/>
    <s v="No"/>
    <s v="No"/>
    <s v="No"/>
    <n v="1"/>
    <s v="No"/>
    <x v="3"/>
    <x v="2"/>
    <s v="15-10-1984"/>
    <n v="4839"/>
    <s v="tier - 2"/>
    <s v="tier - 1"/>
    <s v="R1012"/>
    <n v="38"/>
    <n v="15"/>
    <s v="Oct"/>
    <n v="1984"/>
  </r>
  <r>
    <s v="Id1790"/>
    <s v="Janez"/>
    <n v="31.57"/>
    <n v="6.15"/>
    <s v="No"/>
    <s v="No"/>
    <s v="No"/>
    <n v="1"/>
    <s v="No"/>
    <x v="0"/>
    <x v="1"/>
    <s v="10-09-1992"/>
    <n v="4838"/>
    <s v="tier - 3"/>
    <s v="tier - 2"/>
    <s v="R1013"/>
    <n v="30"/>
    <n v="10"/>
    <s v="Sep"/>
    <n v="1992"/>
  </r>
  <r>
    <s v="Id1791"/>
    <s v="John I. Jr."/>
    <n v="33.18"/>
    <n v="5.22"/>
    <s v="No"/>
    <s v="yes"/>
    <s v="No"/>
    <n v="1"/>
    <s v="No"/>
    <x v="0"/>
    <x v="2"/>
    <s v="11-12-2000"/>
    <n v="4835"/>
    <s v="tier - 2"/>
    <s v="tier - 2"/>
    <s v="R1021"/>
    <n v="22"/>
    <n v="11"/>
    <s v="Dec"/>
    <n v="2000"/>
  </r>
  <r>
    <s v="Id1792"/>
    <s v="Heather"/>
    <n v="37"/>
    <n v="11.66"/>
    <s v="No"/>
    <s v="No"/>
    <s v="No"/>
    <n v="0"/>
    <s v="No"/>
    <x v="0"/>
    <x v="0"/>
    <s v="27-06-2002"/>
    <n v="4831"/>
    <s v="tier - 2"/>
    <s v="tier - 1"/>
    <s v="R1011"/>
    <n v="20"/>
    <n v="27"/>
    <s v="Jun"/>
    <n v="2002"/>
  </r>
  <r>
    <s v="Id1793"/>
    <s v="Michael"/>
    <n v="18.905000000000001"/>
    <n v="4.91"/>
    <s v="Yes"/>
    <s v="No"/>
    <s v="No"/>
    <n v="1"/>
    <s v="No"/>
    <x v="2"/>
    <x v="2"/>
    <s v="01-12-1995"/>
    <n v="4828"/>
    <s v="tier - 1"/>
    <s v="tier - 2"/>
    <s v="Unknown"/>
    <n v="27"/>
    <n v="1"/>
    <s v="Dec"/>
    <n v="1995"/>
  </r>
  <r>
    <s v="Id1794"/>
    <s v="Kathleen"/>
    <n v="20.03"/>
    <n v="9.25"/>
    <s v="Yes"/>
    <s v="No"/>
    <s v="No"/>
    <n v="0"/>
    <s v="No"/>
    <x v="2"/>
    <x v="0"/>
    <s v="03-07-1981"/>
    <n v="4827"/>
    <s v="tier - 2"/>
    <s v="tier - 1"/>
    <s v="R1013"/>
    <n v="41"/>
    <n v="3"/>
    <s v="Jul"/>
    <n v="1981"/>
  </r>
  <r>
    <s v="Id1795"/>
    <s v="Ryan M"/>
    <n v="16.7"/>
    <n v="11.48"/>
    <s v="No"/>
    <s v="No"/>
    <s v="No"/>
    <n v="0"/>
    <s v="No"/>
    <x v="3"/>
    <x v="0"/>
    <s v="03-10-1978"/>
    <n v="4812"/>
    <s v="tier - 2"/>
    <s v="tier - 3"/>
    <s v="R1013"/>
    <n v="44"/>
    <n v="3"/>
    <s v="Oct"/>
    <n v="1978"/>
  </r>
  <r>
    <s v="Id1796"/>
    <s v="Sara"/>
    <n v="39.82"/>
    <n v="6.06"/>
    <s v="No"/>
    <s v="No"/>
    <s v="No"/>
    <n v="0"/>
    <s v="No"/>
    <x v="0"/>
    <x v="1"/>
    <s v="16-12-1989"/>
    <n v="4796"/>
    <s v="tier - 2"/>
    <s v="tier - 1"/>
    <s v="R1013"/>
    <n v="33"/>
    <n v="16"/>
    <s v="Dec"/>
    <n v="1989"/>
  </r>
  <r>
    <s v="Id1797"/>
    <s v="Deniz"/>
    <n v="22.04"/>
    <n v="5.86"/>
    <s v="No"/>
    <s v="No"/>
    <s v="No"/>
    <n v="1"/>
    <s v="No"/>
    <x v="2"/>
    <x v="1"/>
    <s v="22-06-1987"/>
    <n v="4787"/>
    <s v="tier - 2"/>
    <s v="tier - 3"/>
    <s v="R1013"/>
    <n v="35"/>
    <n v="22"/>
    <s v="Jun"/>
    <n v="1987"/>
  </r>
  <r>
    <s v="Id1798"/>
    <s v="Shannon L."/>
    <n v="28.27"/>
    <n v="5.33"/>
    <s v="No"/>
    <s v="No"/>
    <s v="No"/>
    <n v="0"/>
    <s v="No"/>
    <x v="1"/>
    <x v="2"/>
    <s v="09-12-1989"/>
    <n v="4780"/>
    <s v="tier - 2"/>
    <s v="tier - 3"/>
    <s v="R1013"/>
    <n v="33"/>
    <n v="9"/>
    <s v="Dec"/>
    <n v="1989"/>
  </r>
  <r>
    <s v="Id1799"/>
    <s v="Kaitlin M."/>
    <n v="18.5"/>
    <n v="5.33"/>
    <s v="No"/>
    <s v="No"/>
    <s v="No"/>
    <n v="0"/>
    <s v="No"/>
    <x v="2"/>
    <x v="2"/>
    <s v="01-08-1989"/>
    <n v="4766"/>
    <s v="tier - 2"/>
    <s v="tier - 3"/>
    <s v="R1011"/>
    <n v="33"/>
    <n v="1"/>
    <s v="Aug"/>
    <n v="1989"/>
  </r>
  <r>
    <s v="Id1800"/>
    <s v="Alfredo"/>
    <n v="38.6"/>
    <n v="6.02"/>
    <s v="No"/>
    <s v="No"/>
    <s v="No"/>
    <n v="1"/>
    <s v="No"/>
    <x v="0"/>
    <x v="1"/>
    <s v="27-09-1987"/>
    <n v="4762"/>
    <s v="tier - 3"/>
    <s v="tier - 3"/>
    <s v="R1011"/>
    <n v="35"/>
    <n v="27"/>
    <s v="Sep"/>
    <n v="1987"/>
  </r>
  <r>
    <s v="Id1801"/>
    <s v="Kristen"/>
    <n v="43.12"/>
    <n v="6.25"/>
    <s v="No"/>
    <s v="No"/>
    <s v="No"/>
    <n v="1"/>
    <s v="No"/>
    <x v="0"/>
    <x v="1"/>
    <s v="16-08-1992"/>
    <n v="4754"/>
    <s v="tier - 2"/>
    <s v="tier - 3"/>
    <s v="R1013"/>
    <n v="30"/>
    <n v="16"/>
    <s v="Aug"/>
    <n v="1992"/>
  </r>
  <r>
    <s v="Id1802"/>
    <s v="Daniel"/>
    <n v="30.5"/>
    <n v="4.8099999999999996"/>
    <s v="No"/>
    <s v="No"/>
    <s v="No"/>
    <n v="1"/>
    <s v="No"/>
    <x v="0"/>
    <x v="2"/>
    <s v="22-11-1987"/>
    <n v="4751"/>
    <s v="tier - 3"/>
    <s v="tier - 1"/>
    <s v="R1011"/>
    <n v="35"/>
    <n v="22"/>
    <s v="Nov"/>
    <n v="1987"/>
  </r>
  <r>
    <s v="Id1803"/>
    <s v="Jonathan"/>
    <n v="27.61"/>
    <n v="4.5999999999999996"/>
    <s v="No"/>
    <s v="No"/>
    <s v="No"/>
    <n v="1"/>
    <s v="No"/>
    <x v="1"/>
    <x v="2"/>
    <s v="02-09-1987"/>
    <n v="4747"/>
    <s v="tier - 2"/>
    <s v="tier - 2"/>
    <s v="R1013"/>
    <n v="35"/>
    <n v="2"/>
    <s v="Sep"/>
    <n v="1987"/>
  </r>
  <r>
    <s v="Id1804"/>
    <s v="Troy"/>
    <n v="27.1"/>
    <n v="5.08"/>
    <s v="No"/>
    <s v="No"/>
    <s v="No"/>
    <n v="1"/>
    <s v="No"/>
    <x v="1"/>
    <x v="2"/>
    <s v="05-06-1987"/>
    <n v="4746"/>
    <s v="tier - 2"/>
    <s v="tier - 2"/>
    <s v="R1011"/>
    <n v="36"/>
    <n v="5"/>
    <s v="Jun"/>
    <n v="1987"/>
  </r>
  <r>
    <s v="Id1805"/>
    <s v="Daniel C"/>
    <n v="35.93"/>
    <n v="5.43"/>
    <s v="No"/>
    <s v="yes"/>
    <s v="No"/>
    <n v="1"/>
    <s v="No"/>
    <x v="0"/>
    <x v="2"/>
    <s v="24-11-2004"/>
    <n v="4741"/>
    <s v="tier - 2"/>
    <s v="tier - 3"/>
    <s v="R1021"/>
    <n v="18"/>
    <n v="24"/>
    <s v="Nov"/>
    <n v="2004"/>
  </r>
  <r>
    <s v="Id1806"/>
    <s v="Lauren"/>
    <n v="32.68"/>
    <n v="5.44"/>
    <s v="No"/>
    <s v="No"/>
    <s v="No"/>
    <n v="0"/>
    <s v="No"/>
    <x v="0"/>
    <x v="2"/>
    <s v="12-10-1991"/>
    <n v="4738"/>
    <s v="tier - 2"/>
    <s v="tier - 3"/>
    <s v="R1012"/>
    <n v="31"/>
    <n v="12"/>
    <s v="Oct"/>
    <n v="1991"/>
  </r>
  <r>
    <s v="Id1807"/>
    <s v="Jennefer"/>
    <n v="20.74"/>
    <n v="11.69"/>
    <s v="Yes"/>
    <s v="No"/>
    <s v="No"/>
    <n v="1"/>
    <s v="No"/>
    <x v="2"/>
    <x v="0"/>
    <s v="05-09-1986"/>
    <n v="4735"/>
    <s v="tier - 2"/>
    <s v="tier - 1"/>
    <s v="R1013"/>
    <n v="36"/>
    <n v="5"/>
    <s v="Sep"/>
    <n v="1986"/>
  </r>
  <r>
    <s v="Id1808"/>
    <s v="Tracey L."/>
    <n v="15.57"/>
    <n v="6.07"/>
    <s v="No"/>
    <s v="No"/>
    <s v="No"/>
    <n v="0"/>
    <s v="No"/>
    <x v="3"/>
    <x v="1"/>
    <s v="02-07-1980"/>
    <n v="4729"/>
    <s v="tier - 2"/>
    <s v="tier - 3"/>
    <s v="R1012"/>
    <n v="42"/>
    <n v="2"/>
    <s v="Jul"/>
    <n v="1980"/>
  </r>
  <r>
    <s v="Id1809"/>
    <s v="Ashley"/>
    <n v="23.844999999999999"/>
    <n v="4.3600000000000003"/>
    <s v="No"/>
    <s v="No"/>
    <s v="No"/>
    <n v="0"/>
    <s v="No"/>
    <x v="2"/>
    <x v="2"/>
    <s v="12-08-1994"/>
    <n v="4720"/>
    <s v="tier - 2"/>
    <s v="tier - 1"/>
    <s v="R1012"/>
    <n v="28"/>
    <n v="12"/>
    <s v="Aug"/>
    <n v="1994"/>
  </r>
  <r>
    <s v="Id1810"/>
    <s v="Cindy"/>
    <n v="22.895"/>
    <n v="5.24"/>
    <s v="No"/>
    <s v="No"/>
    <s v="No"/>
    <n v="1"/>
    <s v="No"/>
    <x v="2"/>
    <x v="2"/>
    <s v="28-09-1992"/>
    <n v="4720"/>
    <s v="tier - 2"/>
    <s v="tier - 2"/>
    <s v="R1024"/>
    <n v="30"/>
    <n v="28"/>
    <s v="Sep"/>
    <n v="1992"/>
  </r>
  <r>
    <s v="Id1811"/>
    <s v="Esther"/>
    <n v="21.945"/>
    <n v="5.37"/>
    <s v="No"/>
    <s v="No"/>
    <s v="No"/>
    <n v="1"/>
    <s v="No"/>
    <x v="2"/>
    <x v="2"/>
    <s v="09-10-1992"/>
    <n v="4718"/>
    <s v="tier - 2"/>
    <s v="tier - 3"/>
    <s v="R1024"/>
    <n v="30"/>
    <n v="9"/>
    <s v="Oct"/>
    <n v="1992"/>
  </r>
  <r>
    <s v="Id1812"/>
    <s v="Jackie"/>
    <n v="19.47"/>
    <n v="6.6"/>
    <s v="Yes"/>
    <s v="No"/>
    <s v="No"/>
    <n v="0"/>
    <s v="No"/>
    <x v="2"/>
    <x v="0"/>
    <s v="12-08-1981"/>
    <n v="4712"/>
    <s v="tier - 2"/>
    <s v="tier - 3"/>
    <s v="R1011"/>
    <n v="41"/>
    <n v="12"/>
    <s v="Aug"/>
    <n v="1981"/>
  </r>
  <r>
    <s v="Id1813"/>
    <s v="Timothy P."/>
    <n v="15.61"/>
    <n v="5.77"/>
    <s v="No"/>
    <s v="No"/>
    <s v="No"/>
    <n v="0"/>
    <s v="No"/>
    <x v="3"/>
    <x v="1"/>
    <s v="04-12-1977"/>
    <n v="4699"/>
    <s v="tier - 2"/>
    <s v="tier - 3"/>
    <s v="R1013"/>
    <n v="45"/>
    <n v="4"/>
    <s v="Dec"/>
    <n v="1977"/>
  </r>
  <r>
    <s v="Id1814"/>
    <s v="Lauren"/>
    <n v="28.6"/>
    <n v="6.08"/>
    <s v="No"/>
    <s v="No"/>
    <s v="Yes"/>
    <n v="1"/>
    <s v="No"/>
    <x v="1"/>
    <x v="1"/>
    <s v="22-06-2003"/>
    <n v="4688"/>
    <s v="tier - 2"/>
    <s v="tier - 3"/>
    <s v="R1011"/>
    <n v="19"/>
    <n v="22"/>
    <s v="Jun"/>
    <n v="2003"/>
  </r>
  <r>
    <s v="Id1815"/>
    <s v="Benjamin"/>
    <n v="46.53"/>
    <n v="4.16"/>
    <s v="No"/>
    <s v="No"/>
    <s v="No"/>
    <n v="0"/>
    <s v="No"/>
    <x v="0"/>
    <x v="2"/>
    <s v="04-09-1990"/>
    <n v="4686"/>
    <s v="tier - 3"/>
    <s v="tier - 3"/>
    <s v="R1013"/>
    <n v="32"/>
    <n v="4"/>
    <s v="Sep"/>
    <n v="1990"/>
  </r>
  <r>
    <s v="Id1816"/>
    <s v="Hugo M"/>
    <n v="34.99"/>
    <n v="5.0999999999999996"/>
    <s v="No"/>
    <s v="No"/>
    <s v="Yes"/>
    <n v="1"/>
    <s v="No"/>
    <x v="0"/>
    <x v="2"/>
    <s v="04-10-2003"/>
    <n v="4679"/>
    <s v="tier - 2"/>
    <s v="tier - 1"/>
    <s v="R1021"/>
    <n v="19"/>
    <n v="4"/>
    <s v="Oct"/>
    <n v="2003"/>
  </r>
  <r>
    <s v="Id1817"/>
    <s v="Daniel J. Jr."/>
    <n v="17.05"/>
    <n v="5.3"/>
    <s v="No"/>
    <s v="No"/>
    <s v="Yes"/>
    <n v="1"/>
    <s v="No"/>
    <x v="3"/>
    <x v="2"/>
    <s v="18-10-1979"/>
    <n v="4674"/>
    <s v="tier - 2"/>
    <s v="tier - 1"/>
    <s v="R1013"/>
    <n v="43"/>
    <n v="18"/>
    <s v="Oct"/>
    <n v="1979"/>
  </r>
  <r>
    <s v="Id1818"/>
    <s v="Justin R"/>
    <n v="37.18"/>
    <n v="4.9000000000000004"/>
    <s v="No"/>
    <s v="No"/>
    <s v="No"/>
    <n v="0"/>
    <s v="No"/>
    <x v="0"/>
    <x v="2"/>
    <s v="13-07-1990"/>
    <n v="4673"/>
    <s v="tier - 2"/>
    <s v="tier - 1"/>
    <s v="R1013"/>
    <n v="32"/>
    <n v="13"/>
    <s v="Jul"/>
    <n v="1990"/>
  </r>
  <r>
    <s v="Id1819"/>
    <s v="Colin"/>
    <n v="35.200000000000003"/>
    <n v="5.55"/>
    <s v="No"/>
    <s v="No"/>
    <s v="No"/>
    <n v="0"/>
    <s v="No"/>
    <x v="0"/>
    <x v="2"/>
    <s v="26-09-1990"/>
    <n v="4671"/>
    <s v="tier - 2"/>
    <s v="tier - 2"/>
    <s v="R1011"/>
    <n v="32"/>
    <n v="26"/>
    <s v="Sep"/>
    <n v="1990"/>
  </r>
  <r>
    <s v="Id1820"/>
    <s v="Rob"/>
    <n v="37.335000000000001"/>
    <n v="4.95"/>
    <s v="No"/>
    <s v="No"/>
    <s v="No"/>
    <n v="0"/>
    <s v="No"/>
    <x v="0"/>
    <x v="2"/>
    <s v="05-08-1990"/>
    <n v="4668"/>
    <s v="tier - 3"/>
    <s v="tier - 3"/>
    <s v="R1016"/>
    <n v="32"/>
    <n v="5"/>
    <s v="Aug"/>
    <n v="1990"/>
  </r>
  <r>
    <s v="Id1821"/>
    <s v="Patrick"/>
    <n v="27.265000000000001"/>
    <n v="6.46"/>
    <s v="Yes"/>
    <s v="No"/>
    <s v="No"/>
    <n v="0"/>
    <s v="No"/>
    <x v="1"/>
    <x v="1"/>
    <s v="25-10-1996"/>
    <n v="4661"/>
    <s v="tier - 2"/>
    <s v="tier - 1"/>
    <s v="R1017"/>
    <n v="26"/>
    <n v="25"/>
    <s v="Oct"/>
    <n v="1996"/>
  </r>
  <r>
    <s v="Id1822"/>
    <s v="Austin D"/>
    <n v="30.8"/>
    <n v="4.9000000000000004"/>
    <s v="Yes"/>
    <s v="No"/>
    <s v="No"/>
    <n v="0"/>
    <s v="No"/>
    <x v="0"/>
    <x v="2"/>
    <s v="22-06-1985"/>
    <n v="4647"/>
    <s v="tier - 1"/>
    <s v="tier - 1"/>
    <s v="R1011"/>
    <n v="37"/>
    <n v="22"/>
    <s v="Jun"/>
    <n v="1985"/>
  </r>
  <r>
    <s v="Id1823"/>
    <s v="Brittany"/>
    <n v="30.21"/>
    <n v="5.21"/>
    <s v="No"/>
    <s v="No"/>
    <s v="No"/>
    <n v="1"/>
    <s v="No"/>
    <x v="0"/>
    <x v="2"/>
    <s v="29-06-1998"/>
    <n v="4618"/>
    <s v="tier - 2"/>
    <s v="tier - 1"/>
    <s v="R1012"/>
    <n v="24"/>
    <n v="29"/>
    <s v="Jun"/>
    <n v="1998"/>
  </r>
  <r>
    <s v="Id1824"/>
    <s v="Matthew T"/>
    <n v="35.340000000000003"/>
    <n v="4.13"/>
    <s v="No"/>
    <s v="yes"/>
    <s v="No"/>
    <n v="1"/>
    <s v="No"/>
    <x v="0"/>
    <x v="2"/>
    <s v="02-07-2000"/>
    <n v="4608"/>
    <s v="tier - 2"/>
    <s v="tier - 3"/>
    <s v="R1011"/>
    <n v="22"/>
    <n v="2"/>
    <s v="Jul"/>
    <n v="2000"/>
  </r>
  <r>
    <s v="Id1825"/>
    <s v="Becky G."/>
    <n v="26.695"/>
    <n v="5.28"/>
    <s v="No"/>
    <s v="No"/>
    <s v="No"/>
    <n v="0"/>
    <s v="No"/>
    <x v="1"/>
    <x v="2"/>
    <s v="18-09-1989"/>
    <n v="4571"/>
    <s v="tier - 2"/>
    <s v="tier - 2"/>
    <s v="R1012"/>
    <n v="33"/>
    <n v="18"/>
    <s v="Sep"/>
    <n v="1989"/>
  </r>
  <r>
    <s v="Id1826"/>
    <s v="Virginie"/>
    <n v="29.355"/>
    <n v="4.68"/>
    <s v="Yes"/>
    <s v="No"/>
    <s v="No"/>
    <n v="0"/>
    <s v="No"/>
    <x v="1"/>
    <x v="2"/>
    <s v="25-12-1996"/>
    <n v="4564"/>
    <s v="tier - 2"/>
    <s v="tier - 2"/>
    <s v="R1024"/>
    <n v="26"/>
    <n v="25"/>
    <s v="Dec"/>
    <n v="1996"/>
  </r>
  <r>
    <s v="Id1827"/>
    <s v="Allison A"/>
    <n v="29.59"/>
    <n v="4.0599999999999996"/>
    <s v="No"/>
    <s v="No"/>
    <s v="No"/>
    <n v="0"/>
    <s v="No"/>
    <x v="1"/>
    <x v="2"/>
    <s v="20-09-1990"/>
    <n v="4563"/>
    <s v="tier - 2"/>
    <s v="tier - 2"/>
    <s v="R1013"/>
    <n v="32"/>
    <n v="20"/>
    <s v="Sep"/>
    <n v="1990"/>
  </r>
  <r>
    <s v="Id1828"/>
    <s v="Julie"/>
    <n v="31.35"/>
    <n v="4.2"/>
    <s v="No"/>
    <s v="yes"/>
    <s v="No"/>
    <n v="1"/>
    <s v="No"/>
    <x v="0"/>
    <x v="2"/>
    <s v="22-12-2004"/>
    <n v="4561"/>
    <s v="tier - 2"/>
    <s v="tier - 2"/>
    <s v="R1024"/>
    <n v="18"/>
    <n v="22"/>
    <s v="Dec"/>
    <n v="2004"/>
  </r>
  <r>
    <s v="Id1829"/>
    <s v="Katherine"/>
    <n v="20.52"/>
    <n v="4.83"/>
    <s v="No"/>
    <s v="No"/>
    <s v="No"/>
    <n v="0"/>
    <s v="No"/>
    <x v="2"/>
    <x v="2"/>
    <s v="17-11-1990"/>
    <n v="4544"/>
    <s v="tier - 2"/>
    <s v="tier - 1"/>
    <s v="R1024"/>
    <n v="32"/>
    <n v="17"/>
    <s v="Nov"/>
    <n v="1990"/>
  </r>
  <r>
    <s v="Id1830"/>
    <s v="Caleb"/>
    <n v="42.9"/>
    <n v="4.87"/>
    <s v="Yes"/>
    <s v="No"/>
    <s v="No"/>
    <n v="1"/>
    <s v="No"/>
    <x v="0"/>
    <x v="2"/>
    <s v="13-06-1988"/>
    <n v="4536"/>
    <s v="tier - 2"/>
    <s v="tier - 2"/>
    <s v="R1011"/>
    <n v="34"/>
    <n v="13"/>
    <s v="Jun"/>
    <n v="1988"/>
  </r>
  <r>
    <s v="Id1831"/>
    <s v="Jaime"/>
    <n v="24.6"/>
    <n v="5.86"/>
    <s v="No"/>
    <s v="No"/>
    <s v="Yes"/>
    <n v="1"/>
    <s v="No"/>
    <x v="2"/>
    <x v="1"/>
    <s v="29-06-1993"/>
    <n v="4529"/>
    <s v="tier - 2"/>
    <s v="tier - 1"/>
    <s v="R1011"/>
    <n v="29"/>
    <n v="29"/>
    <s v="Jun"/>
    <n v="1993"/>
  </r>
  <r>
    <s v="Id1832"/>
    <s v="Hannah"/>
    <n v="28.405000000000001"/>
    <n v="4.12"/>
    <s v="No"/>
    <s v="No"/>
    <s v="No"/>
    <n v="1"/>
    <s v="No"/>
    <x v="1"/>
    <x v="2"/>
    <s v="13-08-1992"/>
    <n v="4527"/>
    <s v="tier - 2"/>
    <s v="tier - 2"/>
    <s v="R1012"/>
    <n v="30"/>
    <n v="13"/>
    <s v="Aug"/>
    <n v="1992"/>
  </r>
  <r>
    <s v="Id1833"/>
    <s v="Zachariah"/>
    <n v="34.674999999999997"/>
    <n v="5.71"/>
    <s v="Yes"/>
    <s v="No"/>
    <s v="No"/>
    <n v="1"/>
    <s v="No"/>
    <x v="0"/>
    <x v="1"/>
    <s v="21-12-1988"/>
    <n v="4519"/>
    <s v="tier - 2"/>
    <s v="tier - 2"/>
    <s v="R1017"/>
    <n v="34"/>
    <n v="21"/>
    <s v="Dec"/>
    <n v="1988"/>
  </r>
  <r>
    <s v="Id1834"/>
    <s v="Patricia A"/>
    <n v="18.850000000000001"/>
    <n v="6.03"/>
    <s v="No"/>
    <s v="No"/>
    <s v="No"/>
    <n v="1"/>
    <s v="No"/>
    <x v="2"/>
    <x v="1"/>
    <s v="05-12-1987"/>
    <n v="4519"/>
    <s v="tier - 2"/>
    <s v="tier - 3"/>
    <s v="R1012"/>
    <n v="35"/>
    <n v="5"/>
    <s v="Dec"/>
    <n v="1987"/>
  </r>
  <r>
    <s v="Id1835"/>
    <s v="Elizabeth A."/>
    <n v="34.130000000000003"/>
    <n v="5.65"/>
    <s v="No"/>
    <s v="No"/>
    <s v="Yes"/>
    <n v="1"/>
    <s v="No"/>
    <x v="0"/>
    <x v="2"/>
    <s v="02-10-2003"/>
    <n v="4518"/>
    <s v="tier - 2"/>
    <s v="tier - 3"/>
    <s v="R1026"/>
    <n v="19"/>
    <n v="2"/>
    <s v="Oct"/>
    <n v="2003"/>
  </r>
  <r>
    <s v="Id1836"/>
    <s v="Benjamin"/>
    <n v="17.34"/>
    <n v="5.05"/>
    <s v="No"/>
    <s v="No"/>
    <s v="No"/>
    <n v="0"/>
    <s v="No"/>
    <x v="3"/>
    <x v="2"/>
    <s v="16-06-1980"/>
    <n v="4516"/>
    <s v="tier - 2"/>
    <s v="tier - 3"/>
    <s v="R1013"/>
    <n v="42"/>
    <n v="16"/>
    <s v="Jun"/>
    <n v="1980"/>
  </r>
  <r>
    <s v="Id1837"/>
    <s v="Breno"/>
    <n v="17.440000000000001"/>
    <n v="6.26"/>
    <s v="No"/>
    <s v="No"/>
    <s v="No"/>
    <n v="0"/>
    <s v="No"/>
    <x v="3"/>
    <x v="1"/>
    <s v="27-09-1982"/>
    <n v="4511"/>
    <s v="tier - 2"/>
    <s v="tier - 3"/>
    <s v="R1013"/>
    <n v="40"/>
    <n v="27"/>
    <s v="Sep"/>
    <n v="1982"/>
  </r>
  <r>
    <s v="Id1838"/>
    <s v="Takaya"/>
    <n v="33.659999999999997"/>
    <n v="4.08"/>
    <s v="Yes"/>
    <s v="No"/>
    <s v="Yes"/>
    <n v="1"/>
    <s v="No"/>
    <x v="0"/>
    <x v="2"/>
    <s v="13-10-1997"/>
    <n v="4505"/>
    <s v="tier - 1"/>
    <s v="tier - 2"/>
    <s v="R1013"/>
    <n v="25"/>
    <n v="13"/>
    <s v="Oct"/>
    <n v="1997"/>
  </r>
  <r>
    <s v="Id1839"/>
    <s v="Thomas IV"/>
    <n v="21.375"/>
    <n v="6.19"/>
    <s v="Yes"/>
    <s v="No"/>
    <s v="No"/>
    <n v="1"/>
    <s v="No"/>
    <x v="2"/>
    <x v="1"/>
    <s v="26-06-1988"/>
    <n v="4500"/>
    <s v="tier - 2"/>
    <s v="tier - 1"/>
    <s v="R1017"/>
    <n v="34"/>
    <n v="26"/>
    <s v="Jun"/>
    <n v="1988"/>
  </r>
  <r>
    <s v="Id1840"/>
    <s v="Bradley E"/>
    <n v="27.14"/>
    <n v="6.01"/>
    <s v="No"/>
    <s v="No"/>
    <s v="No"/>
    <n v="1"/>
    <s v="No"/>
    <x v="1"/>
    <x v="1"/>
    <s v="12-07-1992"/>
    <n v="4489"/>
    <s v="tier - 2"/>
    <s v="tier - 3"/>
    <s v="R1012"/>
    <n v="30"/>
    <n v="12"/>
    <s v="Jul"/>
    <n v="1992"/>
  </r>
  <r>
    <s v="Id1841"/>
    <s v="Megan"/>
    <n v="35.78"/>
    <n v="6.07"/>
    <s v="No"/>
    <s v="yes"/>
    <s v="No"/>
    <n v="1"/>
    <s v="No"/>
    <x v="0"/>
    <x v="1"/>
    <s v="18-07-2004"/>
    <n v="4468"/>
    <s v="tier - 2"/>
    <s v="tier - 2"/>
    <s v="R1012"/>
    <n v="18"/>
    <n v="18"/>
    <s v="Jul"/>
    <n v="2004"/>
  </r>
  <r>
    <s v="Id1842"/>
    <s v="Ruby J"/>
    <n v="34.96"/>
    <n v="5.63"/>
    <s v="No"/>
    <s v="No"/>
    <s v="No"/>
    <n v="0"/>
    <s v="No"/>
    <x v="0"/>
    <x v="2"/>
    <s v="20-11-1999"/>
    <n v="4467"/>
    <s v="tier - 2"/>
    <s v="tier - 2"/>
    <s v="R1012"/>
    <n v="23"/>
    <n v="20"/>
    <s v="Nov"/>
    <n v="1999"/>
  </r>
  <r>
    <s v="Id1843"/>
    <s v="Bart"/>
    <n v="38.39"/>
    <n v="6.05"/>
    <s v="No"/>
    <s v="No"/>
    <s v="No"/>
    <n v="0"/>
    <s v="No"/>
    <x v="0"/>
    <x v="1"/>
    <s v="04-07-1991"/>
    <n v="4463"/>
    <s v="tier - 3"/>
    <s v="tier - 3"/>
    <s v="R1013"/>
    <n v="31"/>
    <n v="4"/>
    <s v="Jul"/>
    <n v="1991"/>
  </r>
  <r>
    <s v="Id1844"/>
    <s v="Robert A."/>
    <n v="33.82"/>
    <n v="4.6500000000000004"/>
    <s v="No"/>
    <s v="No"/>
    <s v="No"/>
    <n v="0"/>
    <s v="No"/>
    <x v="0"/>
    <x v="2"/>
    <s v="15-07-1990"/>
    <n v="4463"/>
    <s v="tier - 2"/>
    <s v="tier - 3"/>
    <s v="R1012"/>
    <n v="32"/>
    <n v="15"/>
    <s v="Jul"/>
    <n v="1990"/>
  </r>
  <r>
    <s v="Id1845"/>
    <s v="Adam"/>
    <n v="27.835000000000001"/>
    <n v="5.37"/>
    <s v="No"/>
    <s v="No"/>
    <s v="No"/>
    <n v="0"/>
    <s v="No"/>
    <x v="1"/>
    <x v="2"/>
    <s v="08-08-1990"/>
    <n v="4454"/>
    <s v="tier - 2"/>
    <s v="tier - 3"/>
    <s v="R1012"/>
    <n v="32"/>
    <n v="8"/>
    <s v="Aug"/>
    <n v="1990"/>
  </r>
  <r>
    <s v="Id1846"/>
    <s v="Yemane Adhane"/>
    <n v="33"/>
    <n v="5.39"/>
    <s v="No"/>
    <s v="No"/>
    <s v="No"/>
    <n v="0"/>
    <s v="No"/>
    <x v="0"/>
    <x v="2"/>
    <s v="28-06-1994"/>
    <n v="4449"/>
    <s v="tier - 1"/>
    <s v="tier - 2"/>
    <s v="R1013"/>
    <n v="28"/>
    <n v="28"/>
    <s v="Jun"/>
    <n v="1994"/>
  </r>
  <r>
    <s v="Id1847"/>
    <s v="Jesse A."/>
    <n v="26.885000000000002"/>
    <n v="5.86"/>
    <s v="No"/>
    <s v="No"/>
    <s v="No"/>
    <n v="0"/>
    <s v="No"/>
    <x v="1"/>
    <x v="1"/>
    <s v="03-09-1991"/>
    <n v="4441"/>
    <s v="tier - 1"/>
    <s v="tier - 2"/>
    <s v="R1014"/>
    <n v="31"/>
    <n v="3"/>
    <s v="Sep"/>
    <n v="1991"/>
  </r>
  <r>
    <s v="Id1848"/>
    <s v="Bird"/>
    <n v="29.26"/>
    <n v="4.4400000000000004"/>
    <s v="No"/>
    <s v="No"/>
    <s v="No"/>
    <n v="0"/>
    <s v="No"/>
    <x v="1"/>
    <x v="2"/>
    <s v="24-10-1994"/>
    <n v="4438"/>
    <s v="tier - 2"/>
    <s v="tier - 3"/>
    <s v="R1017"/>
    <n v="28"/>
    <n v="24"/>
    <s v="Oct"/>
    <n v="1994"/>
  </r>
  <r>
    <s v="Id1849"/>
    <s v="Patrick M."/>
    <n v="26.98"/>
    <n v="4.41"/>
    <s v="No"/>
    <s v="No"/>
    <s v="No"/>
    <n v="0"/>
    <s v="No"/>
    <x v="1"/>
    <x v="2"/>
    <s v="08-10-1994"/>
    <n v="4435"/>
    <s v="tier - 3"/>
    <s v="tier - 2"/>
    <s v="R1016"/>
    <n v="28"/>
    <n v="8"/>
    <s v="Oct"/>
    <n v="1994"/>
  </r>
  <r>
    <s v="Id1850"/>
    <s v="Kyle"/>
    <n v="32.11"/>
    <n v="5.19"/>
    <s v="No"/>
    <s v="No"/>
    <s v="Yes"/>
    <n v="1"/>
    <s v="No"/>
    <x v="0"/>
    <x v="2"/>
    <s v="23-12-1993"/>
    <n v="4434"/>
    <s v="tier - 2"/>
    <s v="tier - 2"/>
    <s v="R1012"/>
    <n v="29"/>
    <n v="23"/>
    <s v="Dec"/>
    <n v="1993"/>
  </r>
  <r>
    <s v="Id1851"/>
    <s v="Ryan"/>
    <n v="31.73"/>
    <n v="5.16"/>
    <s v="No"/>
    <s v="No"/>
    <s v="Yes"/>
    <n v="1"/>
    <s v="No"/>
    <x v="0"/>
    <x v="2"/>
    <s v="04-09-1993"/>
    <n v="4433"/>
    <s v="tier - 2"/>
    <s v="tier - 3"/>
    <s v="R1012"/>
    <n v="29"/>
    <n v="4"/>
    <s v="Sep"/>
    <n v="1993"/>
  </r>
  <r>
    <s v="Id1852"/>
    <s v="Yuri"/>
    <n v="22.515000000000001"/>
    <n v="4.24"/>
    <s v="No"/>
    <s v="No"/>
    <s v="No"/>
    <n v="0"/>
    <s v="No"/>
    <x v="2"/>
    <x v="2"/>
    <s v="29-12-1994"/>
    <n v="4429"/>
    <s v="tier - 3"/>
    <s v="tier - 1"/>
    <s v="R1017"/>
    <n v="28"/>
    <n v="29"/>
    <s v="Dec"/>
    <n v="1994"/>
  </r>
  <r>
    <s v="Id1853"/>
    <s v="Ryan"/>
    <n v="25.9"/>
    <n v="5.45"/>
    <s v="No"/>
    <s v="No"/>
    <s v="No"/>
    <n v="1"/>
    <s v="No"/>
    <x v="1"/>
    <x v="2"/>
    <s v="15-08-1992"/>
    <n v="4421"/>
    <s v="tier - 2"/>
    <s v="tier - 3"/>
    <s v="R1020"/>
    <n v="30"/>
    <n v="15"/>
    <s v="Aug"/>
    <n v="1992"/>
  </r>
  <r>
    <s v="Id1854"/>
    <s v="Debbie"/>
    <n v="27.72"/>
    <n v="5.03"/>
    <s v="Yes"/>
    <s v="No"/>
    <s v="No"/>
    <n v="1"/>
    <s v="No"/>
    <x v="1"/>
    <x v="2"/>
    <s v="16-09-1988"/>
    <n v="4415"/>
    <s v="tier - 2"/>
    <s v="tier - 1"/>
    <s v="R1013"/>
    <n v="34"/>
    <n v="16"/>
    <s v="Sep"/>
    <n v="1988"/>
  </r>
  <r>
    <s v="Id1855"/>
    <s v="Mark D"/>
    <n v="31.5"/>
    <n v="9.6199999999999992"/>
    <s v="Yes"/>
    <s v="No"/>
    <s v="No"/>
    <n v="1"/>
    <s v="No"/>
    <x v="0"/>
    <x v="0"/>
    <s v="13-07-1986"/>
    <n v="4402"/>
    <s v="tier - 2"/>
    <s v="tier - 2"/>
    <s v="R1011"/>
    <n v="36"/>
    <n v="13"/>
    <s v="Jul"/>
    <n v="1986"/>
  </r>
  <r>
    <s v="Id1856"/>
    <s v="Christopher"/>
    <n v="29.7"/>
    <n v="6.77"/>
    <s v="Yes"/>
    <s v="No"/>
    <s v="No"/>
    <n v="1"/>
    <s v="No"/>
    <x v="1"/>
    <x v="0"/>
    <s v="11-08-1986"/>
    <n v="4400"/>
    <s v="tier - 3"/>
    <s v="tier - 2"/>
    <s v="R1013"/>
    <n v="36"/>
    <n v="11"/>
    <s v="Aug"/>
    <n v="1986"/>
  </r>
  <r>
    <s v="Id1857"/>
    <s v="Daniell L"/>
    <n v="21.26"/>
    <n v="5.36"/>
    <s v="Yes"/>
    <s v="No"/>
    <s v="No"/>
    <n v="1"/>
    <s v="No"/>
    <x v="2"/>
    <x v="2"/>
    <s v="18-07-1988"/>
    <n v="4397"/>
    <s v="tier - 2"/>
    <s v="tier - 2"/>
    <s v="R1013"/>
    <n v="34"/>
    <n v="18"/>
    <s v="Jul"/>
    <n v="1988"/>
  </r>
  <r>
    <s v="Id1858"/>
    <s v="Janne"/>
    <n v="17.09"/>
    <n v="5.69"/>
    <s v="No"/>
    <s v="No"/>
    <s v="No"/>
    <n v="0"/>
    <s v="No"/>
    <x v="3"/>
    <x v="2"/>
    <s v="29-06-1982"/>
    <n v="4393"/>
    <s v="tier - 2"/>
    <s v="tier - 2"/>
    <s v="R1013"/>
    <n v="40"/>
    <n v="29"/>
    <s v="Jun"/>
    <n v="1982"/>
  </r>
  <r>
    <s v="Id1859"/>
    <s v="Martina"/>
    <n v="24.3"/>
    <n v="4.9000000000000004"/>
    <s v="Yes"/>
    <s v="No"/>
    <s v="Yes"/>
    <n v="1"/>
    <s v="No"/>
    <x v="2"/>
    <x v="2"/>
    <s v="29-11-1997"/>
    <n v="4392"/>
    <s v="tier - 2"/>
    <s v="tier - 2"/>
    <s v="R1011"/>
    <n v="25"/>
    <n v="29"/>
    <s v="Nov"/>
    <n v="1997"/>
  </r>
  <r>
    <s v="Id1860"/>
    <s v="Elizabeth L"/>
    <n v="29.734999999999999"/>
    <n v="5.78"/>
    <s v="No"/>
    <s v="No"/>
    <s v="No"/>
    <n v="0"/>
    <s v="No"/>
    <x v="1"/>
    <x v="1"/>
    <s v="28-08-1990"/>
    <n v="4357"/>
    <s v="tier - 2"/>
    <s v="tier - 3"/>
    <s v="R1012"/>
    <n v="32"/>
    <n v="28"/>
    <s v="Aug"/>
    <n v="1990"/>
  </r>
  <r>
    <s v="Id1861"/>
    <s v="Stephanie C."/>
    <n v="29.26"/>
    <n v="4.7"/>
    <s v="No"/>
    <s v="No"/>
    <s v="No"/>
    <n v="0"/>
    <s v="No"/>
    <x v="1"/>
    <x v="2"/>
    <s v="13-09-1991"/>
    <n v="4351"/>
    <s v="tier - 2"/>
    <s v="tier - 2"/>
    <s v="R1013"/>
    <n v="31"/>
    <n v="13"/>
    <s v="Sep"/>
    <n v="1991"/>
  </r>
  <r>
    <s v="Id1862"/>
    <s v="Katie"/>
    <n v="33"/>
    <n v="6.28"/>
    <s v="No"/>
    <s v="No"/>
    <s v="No"/>
    <n v="0"/>
    <s v="No"/>
    <x v="0"/>
    <x v="1"/>
    <s v="01-11-1994"/>
    <n v="4349"/>
    <s v="tier - 2"/>
    <s v="tier - 2"/>
    <s v="R1013"/>
    <n v="28"/>
    <n v="1"/>
    <s v="Nov"/>
    <n v="1994"/>
  </r>
  <r>
    <s v="Id1863"/>
    <s v="Callie"/>
    <n v="31.065000000000001"/>
    <n v="4.2300000000000004"/>
    <s v="No"/>
    <s v="No"/>
    <s v="No"/>
    <n v="0"/>
    <s v="No"/>
    <x v="0"/>
    <x v="2"/>
    <s v="01-06-1991"/>
    <n v="4347"/>
    <s v="tier - 2"/>
    <s v="tier - 1"/>
    <s v="R1024"/>
    <n v="32"/>
    <n v="1"/>
    <s v="Jun"/>
    <n v="1991"/>
  </r>
  <r>
    <s v="Id1864"/>
    <s v="Inna"/>
    <n v="26.51"/>
    <n v="6.17"/>
    <s v="No"/>
    <s v="No"/>
    <s v="No"/>
    <n v="0"/>
    <s v="No"/>
    <x v="1"/>
    <x v="1"/>
    <s v="26-10-1994"/>
    <n v="4340"/>
    <s v="tier - 2"/>
    <s v="tier - 1"/>
    <s v="R1013"/>
    <n v="28"/>
    <n v="26"/>
    <s v="Oct"/>
    <n v="1994"/>
  </r>
  <r>
    <s v="Id1865"/>
    <s v="Mary K."/>
    <n v="28.88"/>
    <n v="4.96"/>
    <s v="No"/>
    <s v="No"/>
    <s v="No"/>
    <n v="0"/>
    <s v="No"/>
    <x v="1"/>
    <x v="2"/>
    <s v="02-11-1994"/>
    <n v="4338"/>
    <s v="tier - 2"/>
    <s v="tier - 1"/>
    <s v="R1024"/>
    <n v="28"/>
    <n v="2"/>
    <s v="Nov"/>
    <n v="1994"/>
  </r>
  <r>
    <s v="Id1866"/>
    <s v="Samuel M."/>
    <n v="35.814999999999998"/>
    <n v="5.1100000000000003"/>
    <s v="Yes"/>
    <s v="No"/>
    <s v="No"/>
    <n v="1"/>
    <s v="No"/>
    <x v="0"/>
    <x v="2"/>
    <s v="19-12-1988"/>
    <n v="4320"/>
    <s v="tier - 2"/>
    <s v="tier - 1"/>
    <s v="R1012"/>
    <n v="34"/>
    <n v="19"/>
    <s v="Dec"/>
    <n v="1988"/>
  </r>
  <r>
    <s v="Id1867"/>
    <s v="Kimberly"/>
    <n v="21.28"/>
    <n v="4.05"/>
    <s v="No"/>
    <s v="yes"/>
    <s v="No"/>
    <n v="1"/>
    <s v="No"/>
    <x v="2"/>
    <x v="2"/>
    <s v="25-11-2000"/>
    <n v="4296"/>
    <s v="tier - 2"/>
    <s v="tier - 3"/>
    <s v="R1012"/>
    <n v="22"/>
    <n v="25"/>
    <s v="Nov"/>
    <n v="2000"/>
  </r>
  <r>
    <s v="Id1868"/>
    <s v="Tom J."/>
    <n v="33.81"/>
    <n v="6.49"/>
    <s v="No"/>
    <s v="No"/>
    <s v="Yes"/>
    <n v="1"/>
    <s v="No"/>
    <x v="0"/>
    <x v="1"/>
    <s v="08-06-2003"/>
    <n v="4279"/>
    <s v="tier - 2"/>
    <s v="tier - 1"/>
    <s v="R1021"/>
    <n v="20"/>
    <n v="8"/>
    <s v="Jun"/>
    <n v="2003"/>
  </r>
  <r>
    <s v="Id1869"/>
    <s v="Zachary"/>
    <n v="44.22"/>
    <n v="4.1900000000000004"/>
    <s v="No"/>
    <s v="No"/>
    <s v="No"/>
    <n v="1"/>
    <s v="No"/>
    <x v="0"/>
    <x v="2"/>
    <s v="18-06-1992"/>
    <n v="4266"/>
    <s v="tier - 3"/>
    <s v="tier - 2"/>
    <s v="R1013"/>
    <n v="30"/>
    <n v="18"/>
    <s v="Jun"/>
    <n v="1992"/>
  </r>
  <r>
    <s v="Id1870"/>
    <s v="Dane"/>
    <n v="15.46"/>
    <n v="4.99"/>
    <s v="Yes"/>
    <s v="No"/>
    <s v="Yes"/>
    <n v="1"/>
    <s v="No"/>
    <x v="3"/>
    <x v="2"/>
    <s v="20-11-1983"/>
    <n v="4265"/>
    <s v="tier - 2"/>
    <s v="tier - 1"/>
    <s v="R1012"/>
    <n v="39"/>
    <n v="20"/>
    <s v="Nov"/>
    <n v="1983"/>
  </r>
  <r>
    <s v="Id1871"/>
    <s v="Dougie J"/>
    <n v="30.3"/>
    <n v="4.7699999999999996"/>
    <s v="Yes"/>
    <s v="No"/>
    <s v="No"/>
    <n v="1"/>
    <s v="No"/>
    <x v="0"/>
    <x v="2"/>
    <s v="14-10-1995"/>
    <n v="4261"/>
    <s v="tier - 3"/>
    <s v="tier - 2"/>
    <s v="R1011"/>
    <n v="27"/>
    <n v="14"/>
    <s v="Oct"/>
    <n v="1995"/>
  </r>
  <r>
    <s v="Id1872"/>
    <s v="Jeremiah H"/>
    <n v="16.670000000000002"/>
    <n v="5.46"/>
    <s v="No"/>
    <s v="No"/>
    <s v="No"/>
    <n v="0"/>
    <s v="No"/>
    <x v="3"/>
    <x v="2"/>
    <s v="16-06-1982"/>
    <n v="4250"/>
    <s v="tier - 2"/>
    <s v="tier - 3"/>
    <s v="R1013"/>
    <n v="40"/>
    <n v="16"/>
    <s v="Jun"/>
    <n v="1982"/>
  </r>
  <r>
    <s v="Id1873"/>
    <s v="Ashley J."/>
    <n v="28.594999999999999"/>
    <n v="5.43"/>
    <s v="No"/>
    <s v="No"/>
    <s v="No"/>
    <n v="0"/>
    <s v="No"/>
    <x v="1"/>
    <x v="2"/>
    <s v="01-12-1991"/>
    <n v="4244"/>
    <s v="tier - 3"/>
    <s v="tier - 1"/>
    <s v="R1012"/>
    <n v="31"/>
    <n v="1"/>
    <s v="Dec"/>
    <n v="1991"/>
  </r>
  <r>
    <s v="Id1874"/>
    <s v="Turner J."/>
    <n v="25.934999999999999"/>
    <n v="4.29"/>
    <s v="No"/>
    <s v="No"/>
    <s v="No"/>
    <n v="0"/>
    <s v="No"/>
    <x v="1"/>
    <x v="2"/>
    <s v="03-11-1991"/>
    <n v="4240"/>
    <s v="tier - 2"/>
    <s v="tier - 2"/>
    <s v="R1012"/>
    <n v="31"/>
    <n v="3"/>
    <s v="Nov"/>
    <n v="1991"/>
  </r>
  <r>
    <s v="Id1875"/>
    <s v="Roger"/>
    <n v="27.645"/>
    <n v="5.25"/>
    <s v="No"/>
    <s v="No"/>
    <s v="No"/>
    <n v="1"/>
    <s v="No"/>
    <x v="1"/>
    <x v="2"/>
    <s v="27-06-1992"/>
    <n v="4237"/>
    <s v="tier - 3"/>
    <s v="tier - 1"/>
    <s v="R1016"/>
    <n v="30"/>
    <n v="27"/>
    <s v="Jun"/>
    <n v="1992"/>
  </r>
  <r>
    <s v="Id1876"/>
    <s v="Pamela"/>
    <n v="30.1"/>
    <n v="4.04"/>
    <s v="No"/>
    <s v="No"/>
    <s v="No"/>
    <n v="1"/>
    <s v="No"/>
    <x v="0"/>
    <x v="2"/>
    <s v="14-12-1998"/>
    <n v="4235"/>
    <s v="tier - 2"/>
    <s v="tier - 1"/>
    <s v="R1011"/>
    <n v="24"/>
    <n v="14"/>
    <s v="Dec"/>
    <n v="1998"/>
  </r>
  <r>
    <s v="Id1877"/>
    <s v="Allison M."/>
    <n v="26.79"/>
    <n v="5"/>
    <s v="Yes"/>
    <s v="No"/>
    <s v="Yes"/>
    <n v="1"/>
    <s v="No"/>
    <x v="1"/>
    <x v="2"/>
    <s v="06-09-1997"/>
    <n v="4189"/>
    <s v="tier - 2"/>
    <s v="tier - 2"/>
    <s v="R1012"/>
    <n v="25"/>
    <n v="6"/>
    <s v="Sep"/>
    <n v="1997"/>
  </r>
  <r>
    <s v="Id1878"/>
    <s v="Katherine H."/>
    <n v="27.1"/>
    <n v="4.01"/>
    <s v="Yes"/>
    <s v="No"/>
    <s v="No"/>
    <n v="1"/>
    <s v="No"/>
    <x v="1"/>
    <x v="2"/>
    <s v="03-10-1995"/>
    <n v="4189"/>
    <s v="tier - 2"/>
    <s v="tier - 2"/>
    <s v="R1025"/>
    <n v="27"/>
    <n v="3"/>
    <s v="Oct"/>
    <n v="1995"/>
  </r>
  <r>
    <s v="Id1879"/>
    <s v="Robin"/>
    <n v="24.31"/>
    <n v="5.4"/>
    <s v="No"/>
    <s v="No"/>
    <s v="No"/>
    <n v="0"/>
    <s v="No"/>
    <x v="2"/>
    <x v="2"/>
    <s v="25-06-1989"/>
    <n v="4185"/>
    <s v="tier - 2"/>
    <s v="tier - 3"/>
    <s v="R1013"/>
    <n v="33"/>
    <n v="25"/>
    <s v="Jun"/>
    <n v="1989"/>
  </r>
  <r>
    <s v="Id1880"/>
    <s v="Terri"/>
    <n v="15.53"/>
    <n v="5.81"/>
    <s v="No"/>
    <s v="No"/>
    <s v="No"/>
    <n v="1"/>
    <s v="No"/>
    <x v="3"/>
    <x v="1"/>
    <s v="16-09-1984"/>
    <n v="4163"/>
    <s v="tier - 2"/>
    <s v="tier - 2"/>
    <s v="R1012"/>
    <n v="38"/>
    <n v="16"/>
    <s v="Sep"/>
    <n v="1984"/>
  </r>
  <r>
    <s v="Id1881"/>
    <s v="Eddie"/>
    <n v="30.7"/>
    <n v="5.82"/>
    <s v="No"/>
    <s v="No"/>
    <s v="No"/>
    <n v="1"/>
    <s v="No"/>
    <x v="0"/>
    <x v="1"/>
    <s v="26-11-1998"/>
    <n v="4155"/>
    <s v="tier - 2"/>
    <s v="tier - 1"/>
    <s v="R1012"/>
    <n v="24"/>
    <n v="26"/>
    <s v="Nov"/>
    <n v="1998"/>
  </r>
  <r>
    <s v="Id1882"/>
    <s v="Pamela"/>
    <n v="33.33"/>
    <n v="4.82"/>
    <s v="No"/>
    <s v="No"/>
    <s v="No"/>
    <n v="1"/>
    <s v="No"/>
    <x v="0"/>
    <x v="2"/>
    <s v="04-08-1992"/>
    <n v="4151"/>
    <s v="tier - 2"/>
    <s v="tier - 2"/>
    <s v="R1013"/>
    <n v="30"/>
    <n v="4"/>
    <s v="Aug"/>
    <n v="1992"/>
  </r>
  <r>
    <s v="Id1883"/>
    <s v="Joyce"/>
    <n v="32.4"/>
    <n v="5.08"/>
    <s v="No"/>
    <s v="No"/>
    <s v="No"/>
    <n v="1"/>
    <s v="No"/>
    <x v="0"/>
    <x v="2"/>
    <s v="28-06-1992"/>
    <n v="4150"/>
    <s v="tier - 2"/>
    <s v="tier - 1"/>
    <s v="R1011"/>
    <n v="30"/>
    <n v="28"/>
    <s v="Jun"/>
    <n v="1992"/>
  </r>
  <r>
    <s v="Id1884"/>
    <s v="Alison W."/>
    <n v="27.93"/>
    <n v="5.59"/>
    <s v="No"/>
    <s v="No"/>
    <s v="No"/>
    <n v="1"/>
    <s v="No"/>
    <x v="1"/>
    <x v="2"/>
    <s v="18-06-1992"/>
    <n v="4138"/>
    <s v="tier - 2"/>
    <s v="tier - 3"/>
    <s v="R1024"/>
    <n v="30"/>
    <n v="18"/>
    <s v="Jun"/>
    <n v="1992"/>
  </r>
  <r>
    <s v="Id1885"/>
    <s v="Tammara C"/>
    <n v="21.754999999999999"/>
    <n v="5.12"/>
    <s v="No"/>
    <s v="No"/>
    <s v="No"/>
    <n v="0"/>
    <s v="No"/>
    <x v="2"/>
    <x v="2"/>
    <s v="06-08-1991"/>
    <n v="4134"/>
    <s v="tier - 2"/>
    <s v="tier - 1"/>
    <s v="R1012"/>
    <n v="31"/>
    <n v="6"/>
    <s v="Aug"/>
    <n v="1991"/>
  </r>
  <r>
    <s v="Id1886"/>
    <s v="Dorota"/>
    <n v="25.934999999999999"/>
    <n v="4.95"/>
    <s v="No"/>
    <s v="No"/>
    <s v="No"/>
    <n v="0"/>
    <s v="No"/>
    <x v="1"/>
    <x v="2"/>
    <s v="21-08-1994"/>
    <n v="4134"/>
    <s v="tier - 2"/>
    <s v="tier - 3"/>
    <s v="R1012"/>
    <n v="28"/>
    <n v="21"/>
    <s v="Aug"/>
    <n v="1994"/>
  </r>
  <r>
    <s v="Id1887"/>
    <s v="Jose Norberto Sr."/>
    <n v="31.5"/>
    <n v="6.16"/>
    <s v="No"/>
    <s v="No"/>
    <s v="No"/>
    <n v="0"/>
    <s v="No"/>
    <x v="0"/>
    <x v="1"/>
    <s v="14-12-1990"/>
    <n v="4077"/>
    <s v="tier - 2"/>
    <s v="tier - 3"/>
    <s v="R1011"/>
    <n v="32"/>
    <n v="14"/>
    <s v="Dec"/>
    <n v="1990"/>
  </r>
  <r>
    <s v="Id1888"/>
    <s v="Peter"/>
    <n v="30.03"/>
    <n v="6.41"/>
    <s v="No"/>
    <s v="No"/>
    <s v="No"/>
    <n v="0"/>
    <s v="No"/>
    <x v="0"/>
    <x v="1"/>
    <s v="01-12-1990"/>
    <n v="4074"/>
    <s v="tier - 3"/>
    <s v="tier - 2"/>
    <s v="R1013"/>
    <n v="32"/>
    <n v="1"/>
    <s v="Dec"/>
    <n v="1990"/>
  </r>
  <r>
    <s v="Id1889"/>
    <s v="Bryant"/>
    <n v="33.479999999999997"/>
    <n v="8.94"/>
    <s v="No"/>
    <s v="No"/>
    <s v="No"/>
    <n v="0"/>
    <s v="No"/>
    <x v="0"/>
    <x v="0"/>
    <s v="18-10-2002"/>
    <n v="4071"/>
    <s v="tier - 2"/>
    <s v="tier - 1"/>
    <s v="R1012"/>
    <n v="20"/>
    <n v="18"/>
    <s v="Oct"/>
    <n v="2002"/>
  </r>
  <r>
    <s v="Id1890"/>
    <s v="Christina"/>
    <n v="16.510000000000002"/>
    <n v="4.42"/>
    <s v="Yes"/>
    <s v="No"/>
    <s v="Yes"/>
    <n v="1"/>
    <s v="No"/>
    <x v="3"/>
    <x v="2"/>
    <s v="16-09-1983"/>
    <n v="4070"/>
    <s v="tier - 2"/>
    <s v="tier - 1"/>
    <s v="R1013"/>
    <n v="39"/>
    <n v="16"/>
    <s v="Sep"/>
    <n v="1983"/>
  </r>
  <r>
    <s v="Id1891"/>
    <s v="John"/>
    <n v="33.155000000000001"/>
    <n v="5.3"/>
    <s v="Yes"/>
    <s v="No"/>
    <s v="No"/>
    <n v="1"/>
    <s v="No"/>
    <x v="0"/>
    <x v="2"/>
    <s v="14-09-1995"/>
    <n v="4059"/>
    <s v="tier - 3"/>
    <s v="tier - 3"/>
    <s v="R1012"/>
    <n v="27"/>
    <n v="14"/>
    <s v="Sep"/>
    <n v="1995"/>
  </r>
  <r>
    <s v="Id1892"/>
    <s v="Eduardo"/>
    <n v="37.29"/>
    <n v="4.6399999999999997"/>
    <s v="No"/>
    <s v="No"/>
    <s v="Yes"/>
    <n v="1"/>
    <s v="No"/>
    <x v="0"/>
    <x v="2"/>
    <s v="13-08-1993"/>
    <n v="4058"/>
    <s v="tier - 2"/>
    <s v="tier - 1"/>
    <s v="R1013"/>
    <n v="29"/>
    <n v="13"/>
    <s v="Aug"/>
    <n v="1993"/>
  </r>
  <r>
    <s v="Id1893"/>
    <s v="Laura M."/>
    <n v="20.23"/>
    <n v="6.16"/>
    <s v="Yes"/>
    <s v="No"/>
    <s v="No"/>
    <n v="1"/>
    <s v="No"/>
    <x v="2"/>
    <x v="1"/>
    <s v="30-11-1988"/>
    <n v="4048"/>
    <s v="tier - 2"/>
    <s v="tier - 1"/>
    <s v="R1013"/>
    <n v="34"/>
    <n v="30"/>
    <s v="Nov"/>
    <n v="1988"/>
  </r>
  <r>
    <s v="Id1894"/>
    <s v="Charlie"/>
    <n v="28.975000000000001"/>
    <n v="4.12"/>
    <s v="No"/>
    <s v="No"/>
    <s v="Yes"/>
    <n v="1"/>
    <s v="No"/>
    <x v="1"/>
    <x v="2"/>
    <s v="26-12-1993"/>
    <n v="4041"/>
    <s v="tier - 3"/>
    <s v="tier - 3"/>
    <s v="R1015"/>
    <n v="29"/>
    <n v="26"/>
    <s v="Dec"/>
    <n v="1993"/>
  </r>
  <r>
    <s v="Id1895"/>
    <s v="Melissa D."/>
    <n v="16.420000000000002"/>
    <n v="5.77"/>
    <s v="Yes"/>
    <s v="No"/>
    <s v="Yes"/>
    <n v="1"/>
    <s v="No"/>
    <x v="3"/>
    <x v="1"/>
    <s v="10-11-1983"/>
    <n v="4040"/>
    <s v="tier - 2"/>
    <s v="tier - 1"/>
    <s v="R1013"/>
    <n v="39"/>
    <n v="10"/>
    <s v="Nov"/>
    <n v="1983"/>
  </r>
  <r>
    <s v="Id1896"/>
    <s v="Dan C. Jr."/>
    <n v="17.559999999999999"/>
    <n v="6.2"/>
    <s v="No"/>
    <s v="No"/>
    <s v="No"/>
    <n v="1"/>
    <s v="No"/>
    <x v="3"/>
    <x v="1"/>
    <s v="07-07-1984"/>
    <n v="4038"/>
    <s v="tier - 2"/>
    <s v="tier - 1"/>
    <s v="R1013"/>
    <n v="38"/>
    <n v="7"/>
    <s v="Jul"/>
    <n v="1984"/>
  </r>
  <r>
    <s v="Id1897"/>
    <s v="Matthew"/>
    <n v="24.13"/>
    <n v="4.3899999999999997"/>
    <s v="No"/>
    <s v="No"/>
    <s v="No"/>
    <n v="1"/>
    <s v="No"/>
    <x v="2"/>
    <x v="2"/>
    <s v="11-10-1992"/>
    <n v="4032"/>
    <s v="tier - 3"/>
    <s v="tier - 3"/>
    <s v="R1012"/>
    <n v="30"/>
    <n v="11"/>
    <s v="Oct"/>
    <n v="1992"/>
  </r>
  <r>
    <s v="Id1898"/>
    <s v="Wesley C."/>
    <n v="19.95"/>
    <n v="5.13"/>
    <s v="No"/>
    <s v="yes"/>
    <s v="No"/>
    <n v="2"/>
    <s v="No"/>
    <x v="2"/>
    <x v="2"/>
    <s v="13-09-2000"/>
    <n v="4005"/>
    <s v="tier - 2"/>
    <s v="tier - 1"/>
    <s v="R1015"/>
    <n v="22"/>
    <n v="13"/>
    <s v="Sep"/>
    <n v="2000"/>
  </r>
  <r>
    <s v="Id1899"/>
    <s v="Christopher"/>
    <n v="21.24"/>
    <n v="4.49"/>
    <s v="No"/>
    <s v="No"/>
    <s v="No"/>
    <n v="0"/>
    <s v="No"/>
    <x v="2"/>
    <x v="2"/>
    <s v="10-07-1989"/>
    <n v="4002"/>
    <s v="tier - 2"/>
    <s v="tier - 1"/>
    <s v="R1013"/>
    <n v="33"/>
    <n v="10"/>
    <s v="Jul"/>
    <n v="1989"/>
  </r>
  <r>
    <s v="Id1900"/>
    <s v="Jessica"/>
    <n v="44.22"/>
    <n v="6.35"/>
    <s v="No"/>
    <s v="No"/>
    <s v="No"/>
    <n v="0"/>
    <s v="No"/>
    <x v="0"/>
    <x v="1"/>
    <s v="01-11-1990"/>
    <n v="3994"/>
    <s v="tier - 2"/>
    <s v="tier - 2"/>
    <s v="R1013"/>
    <n v="32"/>
    <n v="1"/>
    <s v="Nov"/>
    <n v="1990"/>
  </r>
  <r>
    <s v="Id1901"/>
    <s v="Christin"/>
    <n v="41.1"/>
    <n v="5.79"/>
    <s v="No"/>
    <s v="No"/>
    <s v="No"/>
    <n v="0"/>
    <s v="No"/>
    <x v="0"/>
    <x v="1"/>
    <s v="22-11-1990"/>
    <n v="3990"/>
    <s v="tier - 2"/>
    <s v="tier - 2"/>
    <s v="R1011"/>
    <n v="32"/>
    <n v="22"/>
    <s v="Nov"/>
    <n v="1990"/>
  </r>
  <r>
    <s v="Id1902"/>
    <s v="Sara"/>
    <n v="34.200000000000003"/>
    <n v="4.78"/>
    <s v="Yes"/>
    <s v="No"/>
    <s v="No"/>
    <n v="0"/>
    <s v="No"/>
    <x v="0"/>
    <x v="2"/>
    <s v="08-09-1996"/>
    <n v="3988"/>
    <s v="tier - 2"/>
    <s v="tier - 2"/>
    <s v="R1011"/>
    <n v="26"/>
    <n v="8"/>
    <s v="Sep"/>
    <n v="1996"/>
  </r>
  <r>
    <s v="Id1903"/>
    <s v="Elizabeth"/>
    <n v="29.92"/>
    <n v="6.02"/>
    <s v="Yes"/>
    <s v="No"/>
    <s v="No"/>
    <n v="0"/>
    <s v="No"/>
    <x v="1"/>
    <x v="1"/>
    <s v="17-08-1996"/>
    <n v="3982"/>
    <s v="tier - 2"/>
    <s v="tier - 2"/>
    <s v="R1013"/>
    <n v="26"/>
    <n v="17"/>
    <s v="Aug"/>
    <n v="1996"/>
  </r>
  <r>
    <s v="Id1904"/>
    <s v="Margaret P."/>
    <n v="28.93"/>
    <n v="4.4400000000000004"/>
    <s v="No"/>
    <s v="No"/>
    <s v="No"/>
    <n v="0"/>
    <s v="No"/>
    <x v="1"/>
    <x v="2"/>
    <s v="29-07-1990"/>
    <n v="3973"/>
    <s v="tier - 2"/>
    <s v="tier - 3"/>
    <s v="R1013"/>
    <n v="32"/>
    <n v="29"/>
    <s v="Jul"/>
    <n v="1990"/>
  </r>
  <r>
    <s v="Id1905"/>
    <s v="Tiffany K"/>
    <n v="31.254999999999999"/>
    <n v="5.84"/>
    <s v="Yes"/>
    <s v="No"/>
    <s v="No"/>
    <n v="1"/>
    <s v="No"/>
    <x v="0"/>
    <x v="1"/>
    <s v="11-07-1995"/>
    <n v="3956"/>
    <s v="tier - 2"/>
    <s v="tier - 2"/>
    <s v="R1012"/>
    <n v="27"/>
    <n v="11"/>
    <s v="Jul"/>
    <n v="1995"/>
  </r>
  <r>
    <s v="Id1906"/>
    <s v="David M."/>
    <n v="29.83"/>
    <n v="5.39"/>
    <s v="No"/>
    <s v="No"/>
    <s v="No"/>
    <n v="0"/>
    <s v="No"/>
    <x v="1"/>
    <x v="2"/>
    <s v="10-07-1999"/>
    <n v="3956"/>
    <s v="tier - 2"/>
    <s v="tier - 3"/>
    <s v="R1021"/>
    <n v="23"/>
    <n v="10"/>
    <s v="Jul"/>
    <n v="1999"/>
  </r>
  <r>
    <s v="Id1907"/>
    <s v="Christine E"/>
    <n v="29.59"/>
    <n v="6.16"/>
    <s v="No"/>
    <s v="No"/>
    <s v="Yes"/>
    <n v="1"/>
    <s v="No"/>
    <x v="1"/>
    <x v="1"/>
    <s v="11-11-1993"/>
    <n v="3947"/>
    <s v="tier - 2"/>
    <s v="tier - 2"/>
    <s v="R1013"/>
    <n v="29"/>
    <n v="11"/>
    <s v="Nov"/>
    <n v="1993"/>
  </r>
  <r>
    <s v="Id1908"/>
    <s v="Donna"/>
    <n v="31.16"/>
    <n v="4.49"/>
    <s v="No"/>
    <s v="No"/>
    <s v="Yes"/>
    <n v="1"/>
    <s v="No"/>
    <x v="0"/>
    <x v="2"/>
    <s v="29-09-1993"/>
    <n v="3944"/>
    <s v="tier - 2"/>
    <s v="tier - 3"/>
    <s v="R1024"/>
    <n v="29"/>
    <n v="29"/>
    <s v="Sep"/>
    <n v="1993"/>
  </r>
  <r>
    <s v="Id1909"/>
    <s v="Rod"/>
    <n v="34.21"/>
    <n v="4.4800000000000004"/>
    <s v="Yes"/>
    <s v="No"/>
    <s v="No"/>
    <n v="1"/>
    <s v="No"/>
    <x v="0"/>
    <x v="2"/>
    <s v="24-10-1988"/>
    <n v="3935"/>
    <s v="tier - 3"/>
    <s v="tier - 1"/>
    <s v="R1013"/>
    <n v="34"/>
    <n v="24"/>
    <s v="Oct"/>
    <n v="1988"/>
  </r>
  <r>
    <s v="Id1910"/>
    <s v="Joe"/>
    <n v="34.86"/>
    <n v="10.97"/>
    <s v="No"/>
    <s v="No"/>
    <s v="No"/>
    <n v="0"/>
    <s v="No"/>
    <x v="0"/>
    <x v="0"/>
    <s v="15-06-2002"/>
    <n v="3932"/>
    <s v="tier - 2"/>
    <s v="tier - 3"/>
    <s v="R1011"/>
    <n v="20"/>
    <n v="15"/>
    <s v="Jun"/>
    <n v="2002"/>
  </r>
  <r>
    <s v="Id1911"/>
    <s v="Kayleigh"/>
    <n v="34.58"/>
    <n v="5.14"/>
    <s v="No"/>
    <s v="yes"/>
    <s v="No"/>
    <n v="2"/>
    <s v="No"/>
    <x v="0"/>
    <x v="2"/>
    <s v="10-07-2000"/>
    <n v="3926"/>
    <s v="tier - 2"/>
    <s v="tier - 2"/>
    <s v="R1024"/>
    <n v="22"/>
    <n v="10"/>
    <s v="Jul"/>
    <n v="2000"/>
  </r>
  <r>
    <s v="Id1912"/>
    <s v="Lorcan A."/>
    <n v="17.940000000000001"/>
    <n v="5.17"/>
    <s v="Yes"/>
    <s v="No"/>
    <s v="No"/>
    <n v="0"/>
    <s v="No"/>
    <x v="3"/>
    <x v="2"/>
    <s v="05-07-1985"/>
    <n v="3910"/>
    <s v="tier - 2"/>
    <s v="tier - 2"/>
    <s v="R1013"/>
    <n v="37"/>
    <n v="5"/>
    <s v="Jul"/>
    <n v="1985"/>
  </r>
  <r>
    <s v="Id1913"/>
    <s v="Billy"/>
    <n v="26.8"/>
    <n v="6.18"/>
    <s v="Yes"/>
    <s v="No"/>
    <s v="Yes"/>
    <n v="1"/>
    <s v="No"/>
    <x v="1"/>
    <x v="1"/>
    <s v="24-11-1997"/>
    <n v="3906"/>
    <s v="tier - 3"/>
    <s v="tier - 3"/>
    <s v="R1011"/>
    <n v="25"/>
    <n v="24"/>
    <s v="Nov"/>
    <n v="1997"/>
  </r>
  <r>
    <s v="Id1914"/>
    <s v="Paul M."/>
    <n v="17.690000000000001"/>
    <n v="9.07"/>
    <s v="Yes"/>
    <s v="No"/>
    <s v="No"/>
    <n v="0"/>
    <s v="No"/>
    <x v="3"/>
    <x v="0"/>
    <s v="27-08-1981"/>
    <n v="3902"/>
    <s v="tier - 2"/>
    <s v="tier - 2"/>
    <s v="R1013"/>
    <n v="41"/>
    <n v="27"/>
    <s v="Aug"/>
    <n v="1981"/>
  </r>
  <r>
    <s v="Id1915"/>
    <s v="Brenda M."/>
    <n v="25.77"/>
    <n v="4.43"/>
    <s v="No"/>
    <s v="No"/>
    <s v="Yes"/>
    <n v="1"/>
    <s v="No"/>
    <x v="1"/>
    <x v="2"/>
    <s v="14-09-1993"/>
    <n v="3898"/>
    <s v="tier - 2"/>
    <s v="tier - 2"/>
    <s v="R1012"/>
    <n v="29"/>
    <n v="14"/>
    <s v="Sep"/>
    <n v="1993"/>
  </r>
  <r>
    <s v="Id1916"/>
    <s v="Jeff H"/>
    <n v="34.46"/>
    <n v="4.17"/>
    <s v="No"/>
    <s v="yes"/>
    <s v="No"/>
    <n v="1"/>
    <s v="No"/>
    <x v="0"/>
    <x v="2"/>
    <s v="13-07-2004"/>
    <n v="3889"/>
    <s v="tier - 2"/>
    <s v="tier - 2"/>
    <s v="R1012"/>
    <n v="18"/>
    <n v="13"/>
    <s v="Jul"/>
    <n v="2004"/>
  </r>
  <r>
    <s v="Id1917"/>
    <s v="Michael"/>
    <n v="30.875"/>
    <n v="4.95"/>
    <s v="Yes"/>
    <s v="No"/>
    <s v="No"/>
    <n v="0"/>
    <s v="No"/>
    <x v="0"/>
    <x v="2"/>
    <s v="23-10-1996"/>
    <n v="3877"/>
    <s v="tier - 1"/>
    <s v="tier - 3"/>
    <s v="R1012"/>
    <n v="26"/>
    <n v="23"/>
    <s v="Oct"/>
    <n v="1996"/>
  </r>
  <r>
    <s v="Id1918"/>
    <s v="Jan"/>
    <n v="39.49"/>
    <n v="5.13"/>
    <s v="No"/>
    <s v="No"/>
    <s v="No"/>
    <n v="0"/>
    <s v="No"/>
    <x v="0"/>
    <x v="2"/>
    <s v="25-07-1991"/>
    <n v="3876"/>
    <s v="tier - 2"/>
    <s v="tier - 3"/>
    <s v="R1013"/>
    <n v="31"/>
    <n v="25"/>
    <s v="Jul"/>
    <n v="1991"/>
  </r>
  <r>
    <s v="Id1919"/>
    <s v="Bernard"/>
    <n v="28.88"/>
    <n v="4.0999999999999996"/>
    <s v="No"/>
    <s v="No"/>
    <s v="No"/>
    <n v="0"/>
    <s v="No"/>
    <x v="1"/>
    <x v="2"/>
    <s v="24-06-1990"/>
    <n v="3867"/>
    <s v="tier - 1"/>
    <s v="tier - 1"/>
    <s v="R1012"/>
    <n v="32"/>
    <n v="24"/>
    <s v="Jun"/>
    <n v="1990"/>
  </r>
  <r>
    <s v="Id1920"/>
    <s v="Craig"/>
    <n v="20.234999999999999"/>
    <n v="5.01"/>
    <s v="Yes"/>
    <s v="No"/>
    <s v="No"/>
    <n v="0"/>
    <s v="No"/>
    <x v="2"/>
    <x v="2"/>
    <s v="18-10-2001"/>
    <n v="3861"/>
    <s v="tier - 2"/>
    <s v="tier - 2"/>
    <s v="R1016"/>
    <n v="21"/>
    <n v="18"/>
    <s v="Oct"/>
    <n v="2001"/>
  </r>
  <r>
    <s v="Id1921"/>
    <s v="Bryn"/>
    <n v="30.67"/>
    <n v="5.09"/>
    <s v="Yes"/>
    <s v="No"/>
    <s v="No"/>
    <n v="0"/>
    <s v="No"/>
    <x v="0"/>
    <x v="2"/>
    <s v="06-06-2001"/>
    <n v="3859"/>
    <s v="tier - 2"/>
    <s v="tier - 3"/>
    <s v="R1025"/>
    <n v="22"/>
    <n v="6"/>
    <s v="Jun"/>
    <n v="2001"/>
  </r>
  <r>
    <s v="Id1922"/>
    <s v="Michael"/>
    <n v="30.875"/>
    <n v="6.49"/>
    <s v="No"/>
    <s v="No"/>
    <s v="No"/>
    <n v="0"/>
    <s v="No"/>
    <x v="0"/>
    <x v="1"/>
    <s v="19-08-1991"/>
    <n v="3858"/>
    <s v="tier - 3"/>
    <s v="tier - 1"/>
    <s v="R1016"/>
    <n v="31"/>
    <n v="19"/>
    <s v="Aug"/>
    <n v="1991"/>
  </r>
  <r>
    <s v="Id1923"/>
    <s v="Benjamin"/>
    <n v="23.8"/>
    <n v="4.08"/>
    <s v="No"/>
    <s v="No"/>
    <s v="No"/>
    <n v="0"/>
    <s v="No"/>
    <x v="2"/>
    <x v="2"/>
    <s v="12-08-1994"/>
    <n v="3848"/>
    <s v="tier - 3"/>
    <s v="tier - 2"/>
    <s v="R1011"/>
    <n v="28"/>
    <n v="12"/>
    <s v="Aug"/>
    <n v="1994"/>
  </r>
  <r>
    <s v="Id1924"/>
    <s v="Jay"/>
    <n v="15.37"/>
    <n v="8.6300000000000008"/>
    <s v="Yes"/>
    <s v="No"/>
    <s v="No"/>
    <n v="0"/>
    <s v="No"/>
    <x v="3"/>
    <x v="0"/>
    <s v="29-09-1981"/>
    <n v="3797"/>
    <s v="tier - 2"/>
    <s v="tier - 3"/>
    <s v="R1012"/>
    <n v="41"/>
    <n v="29"/>
    <s v="Sep"/>
    <n v="1981"/>
  </r>
  <r>
    <s v="Id1925"/>
    <s v="William"/>
    <n v="30.4"/>
    <n v="5.28"/>
    <s v="No"/>
    <s v="No"/>
    <s v="No"/>
    <n v="0"/>
    <s v="No"/>
    <x v="0"/>
    <x v="2"/>
    <s v="24-06-1999"/>
    <n v="3796"/>
    <s v="tier - 2"/>
    <s v="tier - 3"/>
    <s v="R1012"/>
    <n v="23"/>
    <n v="24"/>
    <s v="Jun"/>
    <n v="1999"/>
  </r>
  <r>
    <s v="Id1926"/>
    <s v="Shelley"/>
    <n v="19.48"/>
    <n v="5.63"/>
    <s v="Yes"/>
    <s v="No"/>
    <s v="No"/>
    <n v="1"/>
    <s v="No"/>
    <x v="2"/>
    <x v="2"/>
    <s v="28-08-1988"/>
    <n v="3794"/>
    <s v="tier - 2"/>
    <s v="tier - 3"/>
    <s v="R1013"/>
    <n v="34"/>
    <n v="28"/>
    <s v="Aug"/>
    <n v="1988"/>
  </r>
  <r>
    <s v="Id1927"/>
    <s v="Jekaterina"/>
    <n v="16.96"/>
    <n v="11.47"/>
    <s v="Yes"/>
    <s v="No"/>
    <s v="No"/>
    <n v="0"/>
    <s v="No"/>
    <x v="3"/>
    <x v="0"/>
    <s v="13-12-1981"/>
    <n v="3786"/>
    <s v="tier - 2"/>
    <s v="tier - 1"/>
    <s v="R1013"/>
    <n v="41"/>
    <n v="13"/>
    <s v="Dec"/>
    <n v="1981"/>
  </r>
  <r>
    <s v="Id1928"/>
    <s v="Daniel"/>
    <n v="19.05"/>
    <n v="4.92"/>
    <s v="No"/>
    <s v="No"/>
    <s v="No"/>
    <n v="1"/>
    <s v="No"/>
    <x v="2"/>
    <x v="2"/>
    <s v="24-10-1987"/>
    <n v="3773"/>
    <s v="tier - 2"/>
    <s v="tier - 3"/>
    <s v="R1013"/>
    <n v="35"/>
    <n v="24"/>
    <s v="Oct"/>
    <n v="1987"/>
  </r>
  <r>
    <s v="Id1929"/>
    <s v="Pauline"/>
    <n v="37.619999999999997"/>
    <n v="4.18"/>
    <s v="No"/>
    <s v="No"/>
    <s v="No"/>
    <n v="0"/>
    <s v="No"/>
    <x v="0"/>
    <x v="2"/>
    <s v="21-11-1994"/>
    <n v="3767"/>
    <s v="tier - 2"/>
    <s v="tier - 1"/>
    <s v="R1013"/>
    <n v="28"/>
    <n v="21"/>
    <s v="Nov"/>
    <n v="1994"/>
  </r>
  <r>
    <s v="Id1930"/>
    <s v="Colleen"/>
    <n v="29.1"/>
    <n v="4.67"/>
    <s v="No"/>
    <s v="No"/>
    <s v="No"/>
    <n v="0"/>
    <s v="No"/>
    <x v="1"/>
    <x v="2"/>
    <s v="24-10-1991"/>
    <n v="3761"/>
    <s v="tier - 2"/>
    <s v="tier - 3"/>
    <s v="R1011"/>
    <n v="31"/>
    <n v="24"/>
    <s v="Oct"/>
    <n v="1991"/>
  </r>
  <r>
    <s v="Id1931"/>
    <s v="Aleah K"/>
    <n v="26.62"/>
    <n v="6.24"/>
    <s v="No"/>
    <s v="No"/>
    <s v="No"/>
    <n v="0"/>
    <s v="No"/>
    <x v="1"/>
    <x v="1"/>
    <s v="25-08-1991"/>
    <n v="3758"/>
    <s v="tier - 2"/>
    <s v="tier - 1"/>
    <s v="R1013"/>
    <n v="31"/>
    <n v="25"/>
    <s v="Aug"/>
    <n v="1991"/>
  </r>
  <r>
    <s v="Id1932"/>
    <s v="Mare"/>
    <n v="25.74"/>
    <n v="5.99"/>
    <s v="No"/>
    <s v="No"/>
    <s v="No"/>
    <n v="0"/>
    <s v="No"/>
    <x v="1"/>
    <x v="1"/>
    <s v="28-10-1991"/>
    <n v="3757"/>
    <s v="tier - 2"/>
    <s v="tier - 2"/>
    <s v="R1013"/>
    <n v="31"/>
    <n v="28"/>
    <s v="Oct"/>
    <n v="1991"/>
  </r>
  <r>
    <s v="Id1933"/>
    <s v="Kevin"/>
    <n v="18.22"/>
    <n v="10.27"/>
    <s v="Yes"/>
    <s v="No"/>
    <s v="No"/>
    <n v="1"/>
    <s v="No"/>
    <x v="3"/>
    <x v="0"/>
    <s v="09-09-1986"/>
    <n v="3749"/>
    <s v="tier - 2"/>
    <s v="tier - 2"/>
    <s v="R1013"/>
    <n v="36"/>
    <n v="9"/>
    <s v="Sep"/>
    <n v="1986"/>
  </r>
  <r>
    <s v="Id1934"/>
    <s v="Jessica"/>
    <n v="26.03"/>
    <n v="5.97"/>
    <s v="No"/>
    <s v="No"/>
    <s v="Yes"/>
    <n v="1"/>
    <s v="No"/>
    <x v="1"/>
    <x v="1"/>
    <s v="22-06-1993"/>
    <n v="3736"/>
    <s v="tier - 2"/>
    <s v="tier - 2"/>
    <s v="R1012"/>
    <n v="29"/>
    <n v="22"/>
    <s v="Jun"/>
    <n v="1993"/>
  </r>
  <r>
    <s v="Id1935"/>
    <s v="Amanda R"/>
    <n v="17.29"/>
    <n v="4.9800000000000004"/>
    <s v="No"/>
    <s v="No"/>
    <s v="No"/>
    <n v="0"/>
    <s v="No"/>
    <x v="3"/>
    <x v="2"/>
    <s v="22-08-1994"/>
    <n v="3733"/>
    <s v="tier - 2"/>
    <s v="tier - 3"/>
    <s v="R1024"/>
    <n v="28"/>
    <n v="22"/>
    <s v="Aug"/>
    <n v="1994"/>
  </r>
  <r>
    <s v="Id1936"/>
    <s v="Murray W."/>
    <n v="18.170000000000002"/>
    <n v="6.91"/>
    <s v="Yes"/>
    <s v="No"/>
    <s v="No"/>
    <n v="1"/>
    <s v="No"/>
    <x v="3"/>
    <x v="0"/>
    <s v="01-12-1986"/>
    <n v="3732"/>
    <s v="tier - 2"/>
    <s v="tier - 2"/>
    <s v="R1013"/>
    <n v="36"/>
    <n v="1"/>
    <s v="Dec"/>
    <n v="1986"/>
  </r>
  <r>
    <s v="Id1937"/>
    <s v="Meghan P."/>
    <n v="32.54"/>
    <n v="6.38"/>
    <s v="No"/>
    <s v="yes"/>
    <s v="No"/>
    <n v="1"/>
    <s v="No"/>
    <x v="0"/>
    <x v="1"/>
    <s v="05-11-2004"/>
    <n v="3722"/>
    <s v="tier - 2"/>
    <s v="tier - 2"/>
    <s v="R1025"/>
    <n v="18"/>
    <n v="5"/>
    <s v="Nov"/>
    <n v="2004"/>
  </r>
  <r>
    <s v="Id1938"/>
    <s v="David"/>
    <n v="30.25"/>
    <n v="4.7699999999999996"/>
    <s v="No"/>
    <s v="No"/>
    <s v="No"/>
    <n v="0"/>
    <s v="No"/>
    <x v="0"/>
    <x v="2"/>
    <s v="02-12-1989"/>
    <n v="3704"/>
    <s v="tier - 2"/>
    <s v="tier - 2"/>
    <s v="R1013"/>
    <n v="33"/>
    <n v="2"/>
    <s v="Dec"/>
    <n v="1989"/>
  </r>
  <r>
    <s v="Id1939"/>
    <s v="Seth"/>
    <n v="19.59"/>
    <n v="6.04"/>
    <s v="Yes"/>
    <s v="No"/>
    <s v="No"/>
    <n v="1"/>
    <s v="No"/>
    <x v="2"/>
    <x v="1"/>
    <s v="18-08-1988"/>
    <n v="3700"/>
    <s v="tier - 2"/>
    <s v="tier - 3"/>
    <s v="R1013"/>
    <n v="34"/>
    <n v="18"/>
    <s v="Aug"/>
    <n v="1988"/>
  </r>
  <r>
    <s v="Id1940"/>
    <s v="Michael P."/>
    <n v="45.9"/>
    <n v="4.3"/>
    <s v="Yes"/>
    <s v="No"/>
    <s v="No"/>
    <n v="1"/>
    <s v="No"/>
    <x v="0"/>
    <x v="2"/>
    <s v="21-10-1995"/>
    <n v="3693"/>
    <s v="tier - 2"/>
    <s v="tier - 3"/>
    <s v="R1011"/>
    <n v="27"/>
    <n v="21"/>
    <s v="Oct"/>
    <n v="1995"/>
  </r>
  <r>
    <s v="Id1941"/>
    <s v="Russell M"/>
    <n v="17.059999999999999"/>
    <n v="8.75"/>
    <s v="Yes"/>
    <s v="No"/>
    <s v="No"/>
    <n v="0"/>
    <s v="No"/>
    <x v="3"/>
    <x v="0"/>
    <s v="14-12-1981"/>
    <n v="3688"/>
    <s v="tier - 2"/>
    <s v="tier - 2"/>
    <s v="R1013"/>
    <n v="41"/>
    <n v="14"/>
    <s v="Dec"/>
    <n v="1981"/>
  </r>
  <r>
    <s v="Id1942"/>
    <s v="Martin"/>
    <n v="32.07"/>
    <n v="5.25"/>
    <s v="No"/>
    <s v="No"/>
    <s v="Yes"/>
    <n v="1"/>
    <s v="No"/>
    <x v="0"/>
    <x v="2"/>
    <s v="10-07-2003"/>
    <n v="3688"/>
    <s v="tier - 2"/>
    <s v="tier - 2"/>
    <s v="R1021"/>
    <n v="19"/>
    <n v="10"/>
    <s v="Jul"/>
    <n v="2003"/>
  </r>
  <r>
    <s v="Id1943"/>
    <s v="Michael"/>
    <n v="16.5"/>
    <n v="5.03"/>
    <s v="No"/>
    <s v="No"/>
    <s v="No"/>
    <n v="1"/>
    <s v="No"/>
    <x v="3"/>
    <x v="2"/>
    <s v="06-07-1984"/>
    <n v="3679"/>
    <s v="tier - 2"/>
    <s v="tier - 3"/>
    <s v="R1013"/>
    <n v="38"/>
    <n v="6"/>
    <s v="Jul"/>
    <n v="1984"/>
  </r>
  <r>
    <s v="Id1944"/>
    <s v="Miles"/>
    <n v="31.4"/>
    <n v="5.88"/>
    <s v="No"/>
    <s v="No"/>
    <s v="No"/>
    <n v="1"/>
    <s v="No"/>
    <x v="0"/>
    <x v="1"/>
    <s v="14-09-1992"/>
    <n v="3659"/>
    <s v="tier - 3"/>
    <s v="tier - 1"/>
    <s v="R1011"/>
    <n v="30"/>
    <n v="14"/>
    <s v="Sep"/>
    <n v="1992"/>
  </r>
  <r>
    <s v="Id1945"/>
    <s v="Amanda"/>
    <n v="20.36"/>
    <n v="4.49"/>
    <s v="No"/>
    <s v="No"/>
    <s v="No"/>
    <n v="0"/>
    <s v="No"/>
    <x v="2"/>
    <x v="2"/>
    <s v="08-11-1990"/>
    <n v="3653"/>
    <s v="tier - 2"/>
    <s v="tier - 3"/>
    <s v="R1011"/>
    <n v="32"/>
    <n v="8"/>
    <s v="Nov"/>
    <n v="1990"/>
  </r>
  <r>
    <s v="Id1946"/>
    <s v="Roger"/>
    <n v="25.46"/>
    <n v="4.1399999999999997"/>
    <s v="No"/>
    <s v="No"/>
    <s v="No"/>
    <n v="1"/>
    <s v="No"/>
    <x v="1"/>
    <x v="2"/>
    <s v="17-11-1992"/>
    <n v="3645"/>
    <s v="tier - 1"/>
    <s v="tier - 2"/>
    <s v="R1014"/>
    <n v="30"/>
    <n v="17"/>
    <s v="Nov"/>
    <n v="1992"/>
  </r>
  <r>
    <s v="Id1947"/>
    <s v="Brock J"/>
    <n v="17.09"/>
    <n v="5.8"/>
    <s v="Yes"/>
    <s v="No"/>
    <s v="No"/>
    <n v="0"/>
    <s v="No"/>
    <x v="3"/>
    <x v="1"/>
    <s v="14-06-1985"/>
    <n v="3622"/>
    <s v="tier - 2"/>
    <s v="tier - 1"/>
    <s v="R1013"/>
    <n v="37"/>
    <n v="14"/>
    <s v="Jun"/>
    <n v="1985"/>
  </r>
  <r>
    <s v="Id1948"/>
    <s v="Stephen F."/>
    <n v="20.83"/>
    <n v="5.12"/>
    <s v="No"/>
    <s v="No"/>
    <s v="No"/>
    <n v="0"/>
    <s v="No"/>
    <x v="2"/>
    <x v="2"/>
    <s v="11-10-1990"/>
    <n v="3606"/>
    <s v="tier - 2"/>
    <s v="tier - 1"/>
    <s v="R1013"/>
    <n v="32"/>
    <n v="11"/>
    <s v="Oct"/>
    <n v="1990"/>
  </r>
  <r>
    <s v="Id1949"/>
    <s v="Missy"/>
    <n v="18.920000000000002"/>
    <n v="5.98"/>
    <s v="Yes"/>
    <s v="No"/>
    <s v="No"/>
    <n v="1"/>
    <s v="No"/>
    <x v="2"/>
    <x v="1"/>
    <s v="04-11-1988"/>
    <n v="3604"/>
    <s v="tier - 2"/>
    <s v="tier - 1"/>
    <s v="R1013"/>
    <n v="34"/>
    <n v="4"/>
    <s v="Nov"/>
    <n v="1988"/>
  </r>
  <r>
    <s v="Id1950"/>
    <s v="William"/>
    <n v="37.1"/>
    <n v="5.46"/>
    <s v="No"/>
    <s v="No"/>
    <s v="No"/>
    <n v="0"/>
    <s v="No"/>
    <x v="0"/>
    <x v="2"/>
    <s v="12-08-1999"/>
    <n v="3598"/>
    <s v="tier - 2"/>
    <s v="tier - 2"/>
    <s v="R1011"/>
    <n v="23"/>
    <n v="12"/>
    <s v="Aug"/>
    <n v="1999"/>
  </r>
  <r>
    <s v="Id1951"/>
    <s v="Lauren M"/>
    <n v="22.515000000000001"/>
    <n v="4.91"/>
    <s v="Yes"/>
    <s v="No"/>
    <s v="Yes"/>
    <n v="1"/>
    <s v="No"/>
    <x v="2"/>
    <x v="2"/>
    <s v="04-11-1997"/>
    <n v="3594"/>
    <s v="tier - 2"/>
    <s v="tier - 2"/>
    <s v="R1012"/>
    <n v="25"/>
    <n v="4"/>
    <s v="Nov"/>
    <n v="1997"/>
  </r>
  <r>
    <s v="Id1952"/>
    <s v="Apolo U."/>
    <n v="32.700000000000003"/>
    <n v="4.66"/>
    <s v="No"/>
    <s v="No"/>
    <s v="No"/>
    <n v="0"/>
    <s v="No"/>
    <x v="0"/>
    <x v="2"/>
    <s v="06-06-1999"/>
    <n v="3591"/>
    <s v="tier - 2"/>
    <s v="tier - 3"/>
    <s v="R1011"/>
    <n v="24"/>
    <n v="6"/>
    <s v="Jun"/>
    <n v="1999"/>
  </r>
  <r>
    <s v="Id1953"/>
    <s v="Alfons"/>
    <n v="17.75"/>
    <n v="6.8"/>
    <s v="Yes"/>
    <s v="No"/>
    <s v="No"/>
    <n v="1"/>
    <s v="No"/>
    <x v="3"/>
    <x v="0"/>
    <s v="27-12-1986"/>
    <n v="3589"/>
    <s v="tier - 2"/>
    <s v="tier - 2"/>
    <s v="R1013"/>
    <n v="36"/>
    <n v="27"/>
    <s v="Dec"/>
    <n v="1986"/>
  </r>
  <r>
    <s v="Id1954"/>
    <s v="Amber"/>
    <n v="33.630000000000003"/>
    <n v="4.47"/>
    <s v="Yes"/>
    <s v="No"/>
    <s v="No"/>
    <n v="0"/>
    <s v="No"/>
    <x v="0"/>
    <x v="2"/>
    <s v="11-11-2001"/>
    <n v="3580"/>
    <s v="tier - 2"/>
    <s v="tier - 2"/>
    <s v="R1012"/>
    <n v="21"/>
    <n v="11"/>
    <s v="Nov"/>
    <n v="2001"/>
  </r>
  <r>
    <s v="Id1955"/>
    <s v="Leah C."/>
    <n v="34.799999999999997"/>
    <n v="4.08"/>
    <s v="Yes"/>
    <s v="No"/>
    <s v="No"/>
    <n v="1"/>
    <s v="No"/>
    <x v="0"/>
    <x v="2"/>
    <s v="23-08-1995"/>
    <n v="3578"/>
    <s v="tier - 2"/>
    <s v="tier - 3"/>
    <s v="R1011"/>
    <n v="27"/>
    <n v="23"/>
    <s v="Aug"/>
    <n v="1995"/>
  </r>
  <r>
    <s v="Id1956"/>
    <s v="Lilia"/>
    <n v="16.809999999999999"/>
    <n v="5.51"/>
    <s v="Yes"/>
    <s v="No"/>
    <s v="No"/>
    <n v="1"/>
    <s v="No"/>
    <x v="3"/>
    <x v="2"/>
    <s v="18-08-1988"/>
    <n v="3570"/>
    <s v="tier - 2"/>
    <s v="tier - 1"/>
    <s v="R1012"/>
    <n v="34"/>
    <n v="18"/>
    <s v="Aug"/>
    <n v="1988"/>
  </r>
  <r>
    <s v="Id1957"/>
    <s v="Danny"/>
    <n v="16.690000000000001"/>
    <n v="8.4"/>
    <s v="Yes"/>
    <s v="No"/>
    <s v="No"/>
    <n v="0"/>
    <s v="No"/>
    <x v="3"/>
    <x v="0"/>
    <s v="10-10-1981"/>
    <n v="3563"/>
    <s v="tier - 2"/>
    <s v="tier - 1"/>
    <s v="R1013"/>
    <n v="41"/>
    <n v="10"/>
    <s v="Oct"/>
    <n v="1981"/>
  </r>
  <r>
    <s v="Id1958"/>
    <s v="Lauren"/>
    <n v="23.21"/>
    <n v="5.14"/>
    <s v="Yes"/>
    <s v="No"/>
    <s v="No"/>
    <n v="1"/>
    <s v="No"/>
    <x v="2"/>
    <x v="2"/>
    <s v="16-06-1995"/>
    <n v="3562"/>
    <s v="tier - 2"/>
    <s v="tier - 1"/>
    <s v="R1013"/>
    <n v="27"/>
    <n v="16"/>
    <s v="Jun"/>
    <n v="1995"/>
  </r>
  <r>
    <s v="Id1959"/>
    <s v="Courtney"/>
    <n v="25.175000000000001"/>
    <n v="5.21"/>
    <s v="Yes"/>
    <s v="No"/>
    <s v="No"/>
    <n v="1"/>
    <s v="No"/>
    <x v="1"/>
    <x v="2"/>
    <s v="09-10-1995"/>
    <n v="3559"/>
    <s v="tier - 2"/>
    <s v="tier - 3"/>
    <s v="R1024"/>
    <n v="27"/>
    <n v="9"/>
    <s v="Oct"/>
    <n v="1995"/>
  </r>
  <r>
    <s v="Id1960"/>
    <s v="Elizabeth"/>
    <n v="34.770000000000003"/>
    <n v="6.23"/>
    <s v="No"/>
    <s v="No"/>
    <s v="No"/>
    <n v="0"/>
    <s v="No"/>
    <x v="0"/>
    <x v="1"/>
    <s v="24-09-1994"/>
    <n v="3557"/>
    <s v="tier - 2"/>
    <s v="tier - 3"/>
    <s v="R1012"/>
    <n v="28"/>
    <n v="24"/>
    <s v="Sep"/>
    <n v="1994"/>
  </r>
  <r>
    <s v="Id1961"/>
    <s v="Satomi"/>
    <n v="27.7"/>
    <n v="5.6"/>
    <s v="No"/>
    <s v="No"/>
    <s v="No"/>
    <n v="1"/>
    <s v="No"/>
    <x v="1"/>
    <x v="2"/>
    <s v="22-12-1992"/>
    <n v="3554"/>
    <s v="tier - 2"/>
    <s v="tier - 3"/>
    <s v="R1011"/>
    <n v="30"/>
    <n v="22"/>
    <s v="Dec"/>
    <n v="1992"/>
  </r>
  <r>
    <s v="Id1962"/>
    <s v="Matthew D"/>
    <n v="19.12"/>
    <n v="4.72"/>
    <s v="Yes"/>
    <s v="No"/>
    <s v="No"/>
    <n v="1"/>
    <s v="No"/>
    <x v="2"/>
    <x v="2"/>
    <s v="15-10-1988"/>
    <n v="3540"/>
    <s v="tier - 2"/>
    <s v="tier - 1"/>
    <s v="R1013"/>
    <n v="34"/>
    <n v="15"/>
    <s v="Oct"/>
    <n v="1988"/>
  </r>
  <r>
    <s v="Id1963"/>
    <s v="Peter T II"/>
    <n v="32.67"/>
    <n v="4.67"/>
    <s v="No"/>
    <s v="No"/>
    <s v="Yes"/>
    <n v="1"/>
    <s v="No"/>
    <x v="0"/>
    <x v="2"/>
    <s v="24-08-2003"/>
    <n v="3539"/>
    <s v="tier - 2"/>
    <s v="tier - 2"/>
    <s v="R1012"/>
    <n v="19"/>
    <n v="24"/>
    <s v="Aug"/>
    <n v="2003"/>
  </r>
  <r>
    <s v="Id1964"/>
    <s v="Manuel"/>
    <n v="28.5"/>
    <n v="6.11"/>
    <s v="No"/>
    <s v="No"/>
    <s v="No"/>
    <n v="1"/>
    <s v="No"/>
    <x v="1"/>
    <x v="1"/>
    <s v="16-09-1998"/>
    <n v="3538"/>
    <s v="tier - 3"/>
    <s v="tier - 3"/>
    <s v="R1012"/>
    <n v="24"/>
    <n v="16"/>
    <s v="Sep"/>
    <n v="1998"/>
  </r>
  <r>
    <s v="Id1965"/>
    <s v="Kindsey P."/>
    <n v="39.270000000000003"/>
    <n v="6.25"/>
    <s v="No"/>
    <s v="No"/>
    <s v="No"/>
    <n v="0"/>
    <s v="No"/>
    <x v="0"/>
    <x v="1"/>
    <s v="22-09-1999"/>
    <n v="3501"/>
    <s v="tier - 2"/>
    <s v="tier - 2"/>
    <s v="R1013"/>
    <n v="23"/>
    <n v="22"/>
    <s v="Sep"/>
    <n v="1999"/>
  </r>
  <r>
    <s v="Id1966"/>
    <s v="Thomas G."/>
    <n v="32.49"/>
    <n v="4"/>
    <s v="Yes"/>
    <s v="No"/>
    <s v="No"/>
    <n v="0"/>
    <s v="No"/>
    <x v="0"/>
    <x v="2"/>
    <s v="18-09-1996"/>
    <n v="3491"/>
    <s v="tier - 1"/>
    <s v="tier - 2"/>
    <s v="R1015"/>
    <n v="26"/>
    <n v="18"/>
    <s v="Sep"/>
    <n v="1996"/>
  </r>
  <r>
    <s v="Id1967"/>
    <s v="Kyle S"/>
    <n v="23.7"/>
    <n v="5.55"/>
    <s v="Yes"/>
    <s v="No"/>
    <s v="No"/>
    <n v="0"/>
    <s v="No"/>
    <x v="2"/>
    <x v="2"/>
    <s v="19-09-1996"/>
    <n v="3484"/>
    <s v="tier - 3"/>
    <s v="tier - 3"/>
    <s v="R1011"/>
    <n v="26"/>
    <n v="19"/>
    <s v="Sep"/>
    <n v="1996"/>
  </r>
  <r>
    <s v="Id1968"/>
    <s v="Alexander J."/>
    <n v="30.4"/>
    <n v="5.95"/>
    <s v="No"/>
    <s v="yes"/>
    <s v="No"/>
    <n v="1"/>
    <s v="No"/>
    <x v="0"/>
    <x v="1"/>
    <s v="26-06-2004"/>
    <n v="3482"/>
    <s v="tier - 2"/>
    <s v="tier - 3"/>
    <s v="R1016"/>
    <n v="18"/>
    <n v="26"/>
    <s v="Jun"/>
    <n v="2004"/>
  </r>
  <r>
    <s v="Id1969"/>
    <s v="Dustin L"/>
    <n v="38.94"/>
    <n v="4.3600000000000003"/>
    <s v="No"/>
    <s v="No"/>
    <s v="Yes"/>
    <n v="1"/>
    <s v="No"/>
    <x v="0"/>
    <x v="2"/>
    <s v="12-10-1993"/>
    <n v="3471"/>
    <s v="tier - 2"/>
    <s v="tier - 2"/>
    <s v="R1013"/>
    <n v="29"/>
    <n v="12"/>
    <s v="Oct"/>
    <n v="1993"/>
  </r>
  <r>
    <s v="Id1970"/>
    <s v="Chloe"/>
    <n v="31.02"/>
    <n v="4.84"/>
    <s v="No"/>
    <s v="No"/>
    <s v="Yes"/>
    <n v="1"/>
    <s v="No"/>
    <x v="0"/>
    <x v="2"/>
    <s v="29-07-2003"/>
    <n v="3464"/>
    <s v="tier - 2"/>
    <s v="tier - 1"/>
    <s v="R1025"/>
    <n v="19"/>
    <n v="29"/>
    <s v="Jul"/>
    <n v="2003"/>
  </r>
  <r>
    <s v="Id1971"/>
    <s v="Cailtlin"/>
    <n v="17.5"/>
    <n v="4.5599999999999996"/>
    <s v="No"/>
    <s v="No"/>
    <s v="No"/>
    <n v="1"/>
    <s v="No"/>
    <x v="3"/>
    <x v="2"/>
    <s v="14-09-1987"/>
    <n v="3454"/>
    <s v="tier - 2"/>
    <s v="tier - 1"/>
    <s v="R1011"/>
    <n v="35"/>
    <n v="14"/>
    <s v="Sep"/>
    <n v="1987"/>
  </r>
  <r>
    <s v="Id1972"/>
    <s v="Joshua"/>
    <n v="34.799999999999997"/>
    <n v="4.42"/>
    <s v="Yes"/>
    <s v="yes"/>
    <s v="No"/>
    <n v="2"/>
    <s v="No"/>
    <x v="0"/>
    <x v="2"/>
    <s v="20-06-2000"/>
    <n v="3443"/>
    <s v="tier - 2"/>
    <s v="tier - 1"/>
    <s v="R1011"/>
    <n v="22"/>
    <n v="20"/>
    <s v="Jun"/>
    <n v="2000"/>
  </r>
  <r>
    <s v="Id1973"/>
    <s v="Chuy"/>
    <n v="17.3"/>
    <n v="7.66"/>
    <s v="Yes"/>
    <s v="No"/>
    <s v="No"/>
    <n v="1"/>
    <s v="No"/>
    <x v="3"/>
    <x v="0"/>
    <s v="27-08-1986"/>
    <n v="3437"/>
    <s v="tier - 2"/>
    <s v="tier - 1"/>
    <s v="R1013"/>
    <n v="36"/>
    <n v="27"/>
    <s v="Aug"/>
    <n v="1986"/>
  </r>
  <r>
    <s v="Id1974"/>
    <s v="Laurie B"/>
    <n v="32.25"/>
    <n v="5.2"/>
    <s v="Yes"/>
    <s v="No"/>
    <s v="No"/>
    <n v="0"/>
    <s v="No"/>
    <x v="0"/>
    <x v="2"/>
    <s v="26-12-2001"/>
    <n v="3434"/>
    <s v="tier - 2"/>
    <s v="tier - 2"/>
    <s v="R1011"/>
    <n v="21"/>
    <n v="26"/>
    <s v="Dec"/>
    <n v="2001"/>
  </r>
  <r>
    <s v="Id1975"/>
    <s v="Rachel B."/>
    <n v="42.4"/>
    <n v="5.53"/>
    <s v="Yes"/>
    <s v="No"/>
    <s v="No"/>
    <n v="0"/>
    <s v="No"/>
    <x v="0"/>
    <x v="2"/>
    <s v="19-12-1996"/>
    <n v="3410"/>
    <s v="tier - 2"/>
    <s v="tier - 2"/>
    <s v="R1011"/>
    <n v="26"/>
    <n v="19"/>
    <s v="Dec"/>
    <n v="1996"/>
  </r>
  <r>
    <s v="Id1976"/>
    <s v="Liza"/>
    <n v="38.664999999999999"/>
    <n v="4.8600000000000003"/>
    <s v="No"/>
    <s v="yes"/>
    <s v="No"/>
    <n v="1"/>
    <s v="No"/>
    <x v="0"/>
    <x v="2"/>
    <s v="16-07-2004"/>
    <n v="3393"/>
    <s v="tier - 2"/>
    <s v="tier - 2"/>
    <s v="R1023"/>
    <n v="18"/>
    <n v="16"/>
    <s v="Jul"/>
    <n v="2004"/>
  </r>
  <r>
    <s v="Id1977"/>
    <s v="Lindsey"/>
    <n v="29.92"/>
    <n v="5.49"/>
    <s v="Yes"/>
    <s v="No"/>
    <s v="No"/>
    <n v="0"/>
    <s v="No"/>
    <x v="1"/>
    <x v="2"/>
    <s v="27-10-1996"/>
    <n v="3393"/>
    <s v="tier - 2"/>
    <s v="tier - 3"/>
    <s v="R1013"/>
    <n v="26"/>
    <n v="27"/>
    <s v="Oct"/>
    <n v="1996"/>
  </r>
  <r>
    <s v="Id1978"/>
    <s v="Lindsay E."/>
    <n v="29.48"/>
    <n v="4.09"/>
    <s v="Yes"/>
    <s v="No"/>
    <s v="No"/>
    <n v="0"/>
    <s v="No"/>
    <x v="1"/>
    <x v="2"/>
    <s v="10-08-1996"/>
    <n v="3392"/>
    <s v="tier - 2"/>
    <s v="tier - 3"/>
    <s v="R1013"/>
    <n v="26"/>
    <n v="10"/>
    <s v="Aug"/>
    <n v="1996"/>
  </r>
  <r>
    <s v="Id1979"/>
    <s v="Kathleen M."/>
    <n v="28.785"/>
    <n v="4.3099999999999996"/>
    <s v="Yes"/>
    <s v="No"/>
    <s v="No"/>
    <n v="0"/>
    <s v="No"/>
    <x v="1"/>
    <x v="2"/>
    <s v="13-11-1996"/>
    <n v="3385"/>
    <s v="tier - 2"/>
    <s v="tier - 2"/>
    <s v="R1024"/>
    <n v="26"/>
    <n v="13"/>
    <s v="Nov"/>
    <n v="1996"/>
  </r>
  <r>
    <s v="Id1980"/>
    <s v="Aya"/>
    <n v="19.8"/>
    <n v="4"/>
    <s v="Yes"/>
    <s v="No"/>
    <s v="No"/>
    <n v="0"/>
    <s v="No"/>
    <x v="2"/>
    <x v="2"/>
    <s v="14-12-1996"/>
    <n v="3379"/>
    <s v="tier - 2"/>
    <s v="tier - 1"/>
    <s v="R1011"/>
    <n v="26"/>
    <n v="14"/>
    <s v="Dec"/>
    <n v="1996"/>
  </r>
  <r>
    <s v="Id1981"/>
    <s v="Carolyn R"/>
    <n v="35.53"/>
    <n v="4.68"/>
    <s v="No"/>
    <s v="No"/>
    <s v="Yes"/>
    <n v="1"/>
    <s v="No"/>
    <x v="0"/>
    <x v="2"/>
    <s v="07-10-1993"/>
    <n v="3367"/>
    <s v="tier - 2"/>
    <s v="tier - 2"/>
    <s v="R1013"/>
    <n v="29"/>
    <n v="7"/>
    <s v="Oct"/>
    <n v="1993"/>
  </r>
  <r>
    <s v="Id1982"/>
    <s v="Bethany"/>
    <n v="21.47"/>
    <n v="4.0199999999999996"/>
    <s v="Yes"/>
    <s v="No"/>
    <s v="No"/>
    <n v="1"/>
    <s v="No"/>
    <x v="2"/>
    <x v="2"/>
    <s v="23-06-1995"/>
    <n v="3353"/>
    <s v="tier - 2"/>
    <s v="tier - 3"/>
    <s v="R1012"/>
    <n v="27"/>
    <n v="23"/>
    <s v="Jun"/>
    <n v="1995"/>
  </r>
  <r>
    <s v="Id1983"/>
    <s v="Holly A"/>
    <n v="25.9"/>
    <n v="5.12"/>
    <s v="No"/>
    <s v="No"/>
    <s v="Yes"/>
    <n v="1"/>
    <s v="No"/>
    <x v="1"/>
    <x v="2"/>
    <s v="28-10-1993"/>
    <n v="3353"/>
    <s v="tier - 2"/>
    <s v="tier - 1"/>
    <s v="R1011"/>
    <n v="29"/>
    <n v="28"/>
    <s v="Oct"/>
    <n v="1993"/>
  </r>
  <r>
    <s v="Id1984"/>
    <s v="Ping"/>
    <n v="20.81"/>
    <n v="5.52"/>
    <s v="No"/>
    <s v="No"/>
    <s v="No"/>
    <n v="0"/>
    <s v="No"/>
    <x v="2"/>
    <x v="2"/>
    <s v="01-09-1991"/>
    <n v="3343"/>
    <s v="tier - 2"/>
    <s v="tier - 1"/>
    <s v="R1013"/>
    <n v="31"/>
    <n v="1"/>
    <s v="Sep"/>
    <n v="1991"/>
  </r>
  <r>
    <s v="Id1985"/>
    <s v="Tim"/>
    <n v="25.84"/>
    <n v="5.81"/>
    <s v="Yes"/>
    <s v="No"/>
    <s v="Yes"/>
    <n v="1"/>
    <s v="No"/>
    <x v="1"/>
    <x v="1"/>
    <s v="20-06-1997"/>
    <n v="3310"/>
    <s v="tier - 3"/>
    <s v="tier - 3"/>
    <s v="R1017"/>
    <n v="25"/>
    <n v="20"/>
    <s v="Jun"/>
    <n v="1997"/>
  </r>
  <r>
    <s v="Id1986"/>
    <s v="John"/>
    <n v="30.95"/>
    <n v="5.16"/>
    <s v="No"/>
    <s v="No"/>
    <s v="Yes"/>
    <n v="1"/>
    <s v="No"/>
    <x v="0"/>
    <x v="2"/>
    <s v="18-11-2003"/>
    <n v="3308"/>
    <s v="tier - 2"/>
    <s v="tier - 1"/>
    <s v="R1021"/>
    <n v="19"/>
    <n v="18"/>
    <s v="Nov"/>
    <n v="2003"/>
  </r>
  <r>
    <s v="Id1987"/>
    <s v="Cynthia"/>
    <n v="30.54"/>
    <n v="5"/>
    <s v="No"/>
    <s v="No"/>
    <s v="Yes"/>
    <n v="1"/>
    <s v="No"/>
    <x v="0"/>
    <x v="2"/>
    <s v="05-12-2003"/>
    <n v="3301"/>
    <s v="tier - 2"/>
    <s v="tier - 2"/>
    <s v="R1025"/>
    <n v="19"/>
    <n v="5"/>
    <s v="Dec"/>
    <n v="2003"/>
  </r>
  <r>
    <s v="Id1988"/>
    <s v="Emmett"/>
    <n v="33.914999999999999"/>
    <n v="5.84"/>
    <s v="Yes"/>
    <s v="No"/>
    <s v="No"/>
    <n v="0"/>
    <s v="No"/>
    <x v="0"/>
    <x v="1"/>
    <s v="17-11-1996"/>
    <n v="3293"/>
    <s v="tier - 2"/>
    <s v="tier - 2"/>
    <s v="R1012"/>
    <n v="26"/>
    <n v="17"/>
    <s v="Nov"/>
    <n v="1996"/>
  </r>
  <r>
    <s v="Id1989"/>
    <s v="Kate"/>
    <n v="33.31"/>
    <n v="4.1900000000000004"/>
    <s v="No"/>
    <s v="No"/>
    <s v="Yes"/>
    <n v="1"/>
    <s v="No"/>
    <x v="0"/>
    <x v="2"/>
    <s v="03-07-2003"/>
    <n v="3280"/>
    <s v="tier - 2"/>
    <s v="tier - 3"/>
    <s v="R1011"/>
    <n v="19"/>
    <n v="3"/>
    <s v="Jul"/>
    <n v="2003"/>
  </r>
  <r>
    <s v="Id1990"/>
    <s v="Christopher L."/>
    <n v="25.745000000000001"/>
    <n v="4.62"/>
    <s v="Yes"/>
    <s v="No"/>
    <s v="No"/>
    <n v="0"/>
    <s v="No"/>
    <x v="1"/>
    <x v="2"/>
    <s v="06-10-2001"/>
    <n v="3280"/>
    <s v="tier - 2"/>
    <s v="tier - 1"/>
    <s v="R1017"/>
    <n v="21"/>
    <n v="6"/>
    <s v="Oct"/>
    <n v="2001"/>
  </r>
  <r>
    <s v="Id1991"/>
    <s v="Christopher P."/>
    <n v="37.1"/>
    <n v="6.24"/>
    <s v="No"/>
    <s v="No"/>
    <s v="No"/>
    <n v="0"/>
    <s v="No"/>
    <x v="0"/>
    <x v="1"/>
    <s v="01-07-1994"/>
    <n v="3277"/>
    <s v="tier - 2"/>
    <s v="tier - 3"/>
    <s v="R1011"/>
    <n v="28"/>
    <n v="1"/>
    <s v="Jul"/>
    <n v="1994"/>
  </r>
  <r>
    <s v="Id1992"/>
    <s v="Christopher W"/>
    <n v="35.435000000000002"/>
    <n v="5.81"/>
    <s v="No"/>
    <s v="No"/>
    <s v="No"/>
    <n v="0"/>
    <s v="No"/>
    <x v="0"/>
    <x v="1"/>
    <s v="02-12-1994"/>
    <n v="3269"/>
    <s v="tier - 3"/>
    <s v="tier - 1"/>
    <s v="R1016"/>
    <n v="28"/>
    <n v="2"/>
    <s v="Dec"/>
    <n v="1994"/>
  </r>
  <r>
    <s v="Id1993"/>
    <s v="Norman H."/>
    <n v="20.399999999999999"/>
    <n v="4.83"/>
    <s v="No"/>
    <s v="No"/>
    <s v="No"/>
    <n v="0"/>
    <s v="No"/>
    <x v="2"/>
    <x v="2"/>
    <s v="13-11-1991"/>
    <n v="3260"/>
    <s v="tier - 3"/>
    <s v="tier - 2"/>
    <s v="R1011"/>
    <n v="31"/>
    <n v="13"/>
    <s v="Nov"/>
    <n v="1991"/>
  </r>
  <r>
    <s v="Id1994"/>
    <s v="Susan"/>
    <n v="42.13"/>
    <n v="5.72"/>
    <s v="Yes"/>
    <s v="No"/>
    <s v="Yes"/>
    <n v="1"/>
    <s v="No"/>
    <x v="0"/>
    <x v="1"/>
    <s v="02-09-1997"/>
    <n v="3238"/>
    <s v="tier - 2"/>
    <s v="tier - 3"/>
    <s v="R1013"/>
    <n v="25"/>
    <n v="2"/>
    <s v="Sep"/>
    <n v="1997"/>
  </r>
  <r>
    <s v="Id1995"/>
    <s v="Tatyana K"/>
    <n v="33.99"/>
    <n v="4.83"/>
    <s v="Yes"/>
    <s v="No"/>
    <s v="Yes"/>
    <n v="1"/>
    <s v="No"/>
    <x v="0"/>
    <x v="2"/>
    <s v="02-08-1997"/>
    <n v="3227"/>
    <s v="tier - 2"/>
    <s v="tier - 3"/>
    <s v="R1013"/>
    <n v="25"/>
    <n v="2"/>
    <s v="Aug"/>
    <n v="1997"/>
  </r>
  <r>
    <s v="Id1996"/>
    <s v="Chrissy"/>
    <n v="28.594999999999999"/>
    <n v="4.1399999999999997"/>
    <s v="Yes"/>
    <s v="No"/>
    <s v="Yes"/>
    <n v="1"/>
    <s v="No"/>
    <x v="1"/>
    <x v="2"/>
    <s v="06-07-1997"/>
    <n v="3214"/>
    <s v="tier - 2"/>
    <s v="tier - 2"/>
    <s v="R1024"/>
    <n v="25"/>
    <n v="6"/>
    <s v="Jul"/>
    <n v="1997"/>
  </r>
  <r>
    <s v="Id1997"/>
    <s v="Carrie"/>
    <n v="20.8"/>
    <n v="4.07"/>
    <s v="Yes"/>
    <s v="No"/>
    <s v="Yes"/>
    <n v="1"/>
    <s v="No"/>
    <x v="2"/>
    <x v="2"/>
    <s v="22-12-1997"/>
    <n v="3209"/>
    <s v="tier - 2"/>
    <s v="tier - 3"/>
    <s v="R1011"/>
    <n v="25"/>
    <n v="22"/>
    <s v="Dec"/>
    <n v="1997"/>
  </r>
  <r>
    <s v="Id1998"/>
    <s v="Halle"/>
    <n v="23.465"/>
    <n v="6.26"/>
    <s v="Yes"/>
    <s v="No"/>
    <s v="Yes"/>
    <n v="1"/>
    <s v="No"/>
    <x v="2"/>
    <x v="1"/>
    <s v="05-07-1997"/>
    <n v="3206"/>
    <s v="tier - 2"/>
    <s v="tier - 3"/>
    <s v="R1024"/>
    <n v="25"/>
    <n v="5"/>
    <s v="Jul"/>
    <n v="1997"/>
  </r>
  <r>
    <s v="Id1999"/>
    <s v="Carolyn"/>
    <n v="40.185000000000002"/>
    <n v="5.88"/>
    <s v="Yes"/>
    <s v="No"/>
    <s v="No"/>
    <n v="0"/>
    <s v="No"/>
    <x v="0"/>
    <x v="1"/>
    <s v="11-10-1996"/>
    <n v="3201"/>
    <s v="tier - 2"/>
    <s v="tier - 3"/>
    <s v="R1012"/>
    <n v="26"/>
    <n v="11"/>
    <s v="Oct"/>
    <n v="1996"/>
  </r>
  <r>
    <s v="Id2000"/>
    <s v="Tara D."/>
    <n v="21.89"/>
    <n v="5.72"/>
    <s v="Yes"/>
    <s v="No"/>
    <s v="No"/>
    <n v="0"/>
    <s v="No"/>
    <x v="2"/>
    <x v="1"/>
    <s v="02-09-2001"/>
    <n v="3181"/>
    <s v="tier - 2"/>
    <s v="tier - 2"/>
    <s v="R1013"/>
    <n v="21"/>
    <n v="2"/>
    <s v="Sep"/>
    <n v="2001"/>
  </r>
  <r>
    <s v="Id2001"/>
    <s v="Rasim M"/>
    <n v="29.34"/>
    <n v="6.09"/>
    <s v="Yes"/>
    <s v="yes"/>
    <s v="No"/>
    <n v="2"/>
    <s v="No"/>
    <x v="1"/>
    <x v="1"/>
    <s v="23-09-2000"/>
    <n v="3180"/>
    <s v="tier - 2"/>
    <s v="tier - 2"/>
    <s v="R1012"/>
    <n v="22"/>
    <n v="23"/>
    <s v="Sep"/>
    <n v="2000"/>
  </r>
  <r>
    <s v="Id2002"/>
    <s v="Dina"/>
    <n v="22.61"/>
    <n v="4.25"/>
    <s v="Yes"/>
    <s v="No"/>
    <s v="No"/>
    <n v="0"/>
    <s v="No"/>
    <x v="2"/>
    <x v="2"/>
    <s v="03-07-1996"/>
    <n v="3177"/>
    <s v="tier - 2"/>
    <s v="tier - 1"/>
    <s v="R1012"/>
    <n v="26"/>
    <n v="3"/>
    <s v="Jul"/>
    <n v="1996"/>
  </r>
  <r>
    <s v="Id2003"/>
    <s v="Lisa"/>
    <n v="22.23"/>
    <n v="6.09"/>
    <s v="Yes"/>
    <s v="No"/>
    <s v="No"/>
    <n v="0"/>
    <s v="No"/>
    <x v="2"/>
    <x v="1"/>
    <s v="14-08-1996"/>
    <n v="3176"/>
    <s v="tier - 2"/>
    <s v="tier - 2"/>
    <s v="R1012"/>
    <n v="26"/>
    <n v="14"/>
    <s v="Aug"/>
    <n v="1996"/>
  </r>
  <r>
    <s v="Id2004"/>
    <s v="Caitrin"/>
    <n v="33.4"/>
    <n v="5.51"/>
    <s v="No"/>
    <s v="No"/>
    <s v="No"/>
    <n v="0"/>
    <s v="No"/>
    <x v="0"/>
    <x v="2"/>
    <s v="06-07-1994"/>
    <n v="3172"/>
    <s v="tier - 2"/>
    <s v="tier - 1"/>
    <s v="R1011"/>
    <n v="28"/>
    <n v="6"/>
    <s v="Jul"/>
    <n v="1994"/>
  </r>
  <r>
    <s v="Id2005"/>
    <s v="Adriana S"/>
    <n v="33.11"/>
    <n v="5.63"/>
    <s v="No"/>
    <s v="No"/>
    <s v="No"/>
    <n v="0"/>
    <s v="No"/>
    <x v="0"/>
    <x v="2"/>
    <s v="25-10-1994"/>
    <n v="3172"/>
    <s v="tier - 2"/>
    <s v="tier - 3"/>
    <s v="R1013"/>
    <n v="28"/>
    <n v="25"/>
    <s v="Oct"/>
    <n v="1994"/>
  </r>
  <r>
    <s v="Id2006"/>
    <s v="Megan"/>
    <n v="16.815000000000001"/>
    <n v="5.29"/>
    <s v="Yes"/>
    <s v="No"/>
    <s v="No"/>
    <n v="0"/>
    <s v="No"/>
    <x v="3"/>
    <x v="2"/>
    <s v="29-08-2001"/>
    <n v="3167"/>
    <s v="tier - 2"/>
    <s v="tier - 3"/>
    <s v="R1024"/>
    <n v="21"/>
    <n v="29"/>
    <s v="Aug"/>
    <n v="2001"/>
  </r>
  <r>
    <s v="Id2007"/>
    <s v="Kristen M"/>
    <n v="25.61"/>
    <n v="4"/>
    <s v="No"/>
    <s v="No"/>
    <s v="Yes"/>
    <n v="1"/>
    <s v="No"/>
    <x v="1"/>
    <x v="2"/>
    <s v="25-09-1993"/>
    <n v="3162"/>
    <s v="tier - 2"/>
    <s v="tier - 3"/>
    <s v="R1013"/>
    <n v="29"/>
    <n v="25"/>
    <s v="Sep"/>
    <n v="1993"/>
  </r>
  <r>
    <s v="Id2008"/>
    <s v="Alix"/>
    <n v="25.8"/>
    <n v="5.49"/>
    <s v="No"/>
    <s v="No"/>
    <s v="No"/>
    <n v="0"/>
    <s v="No"/>
    <x v="1"/>
    <x v="2"/>
    <s v="10-07-1994"/>
    <n v="3161"/>
    <s v="tier - 2"/>
    <s v="tier - 1"/>
    <s v="R1011"/>
    <n v="28"/>
    <n v="10"/>
    <s v="Jul"/>
    <n v="1994"/>
  </r>
  <r>
    <s v="Id2009"/>
    <s v="Kakushin"/>
    <n v="27.39"/>
    <n v="5.34"/>
    <s v="No"/>
    <s v="No"/>
    <s v="No"/>
    <n v="0"/>
    <s v="No"/>
    <x v="1"/>
    <x v="2"/>
    <s v="25-06-1999"/>
    <n v="3128"/>
    <s v="tier - 2"/>
    <s v="tier - 3"/>
    <s v="R1021"/>
    <n v="23"/>
    <n v="25"/>
    <s v="Jun"/>
    <n v="1999"/>
  </r>
  <r>
    <s v="Id2010"/>
    <s v="Michael J"/>
    <n v="17.03"/>
    <n v="4.12"/>
    <s v="No"/>
    <s v="No"/>
    <s v="No"/>
    <n v="1"/>
    <s v="No"/>
    <x v="3"/>
    <x v="2"/>
    <s v="01-08-1987"/>
    <n v="3088"/>
    <s v="tier - 2"/>
    <s v="tier - 2"/>
    <s v="R1013"/>
    <n v="35"/>
    <n v="1"/>
    <s v="Aug"/>
    <n v="1987"/>
  </r>
  <r>
    <s v="Id2011"/>
    <s v="Bradley"/>
    <n v="23.75"/>
    <n v="5.49"/>
    <s v="Yes"/>
    <s v="No"/>
    <s v="No"/>
    <n v="0"/>
    <s v="No"/>
    <x v="2"/>
    <x v="2"/>
    <s v="13-10-2001"/>
    <n v="3077"/>
    <s v="tier - 2"/>
    <s v="tier - 1"/>
    <s v="R1012"/>
    <n v="21"/>
    <n v="13"/>
    <s v="Oct"/>
    <n v="2001"/>
  </r>
  <r>
    <s v="Id2012"/>
    <s v="Matt"/>
    <n v="26.03"/>
    <n v="5.1100000000000003"/>
    <s v="Yes"/>
    <s v="No"/>
    <s v="No"/>
    <n v="1"/>
    <s v="No"/>
    <x v="1"/>
    <x v="2"/>
    <s v="10-09-1995"/>
    <n v="3071"/>
    <s v="tier - 3"/>
    <s v="tier - 1"/>
    <s v="R1017"/>
    <n v="27"/>
    <n v="10"/>
    <s v="Sep"/>
    <n v="1995"/>
  </r>
  <r>
    <s v="Id2013"/>
    <s v="Amanda C."/>
    <n v="16.079999999999998"/>
    <n v="5.94"/>
    <s v="No"/>
    <s v="No"/>
    <s v="No"/>
    <n v="0"/>
    <s v="No"/>
    <x v="3"/>
    <x v="1"/>
    <s v="01-10-1989"/>
    <n v="3065"/>
    <s v="tier - 2"/>
    <s v="tier - 1"/>
    <s v="R1012"/>
    <n v="33"/>
    <n v="1"/>
    <s v="Oct"/>
    <n v="1989"/>
  </r>
  <r>
    <s v="Id2014"/>
    <s v="Valur"/>
    <n v="30.875"/>
    <n v="5.54"/>
    <s v="No"/>
    <s v="No"/>
    <s v="No"/>
    <n v="0"/>
    <s v="No"/>
    <x v="0"/>
    <x v="2"/>
    <s v="26-09-1994"/>
    <n v="3063"/>
    <s v="tier - 3"/>
    <s v="tier - 1"/>
    <s v="R1012"/>
    <n v="28"/>
    <n v="26"/>
    <s v="Sep"/>
    <n v="1994"/>
  </r>
  <r>
    <s v="Id2015"/>
    <s v="Erica J"/>
    <n v="31.79"/>
    <n v="7.09"/>
    <s v="No"/>
    <s v="No"/>
    <s v="No"/>
    <n v="0"/>
    <s v="No"/>
    <x v="0"/>
    <x v="0"/>
    <s v="21-06-2002"/>
    <n v="3056"/>
    <s v="tier - 2"/>
    <s v="tier - 3"/>
    <s v="R1013"/>
    <n v="20"/>
    <n v="21"/>
    <s v="Jun"/>
    <n v="2002"/>
  </r>
  <r>
    <s v="Id2016"/>
    <s v="Stephen F."/>
    <n v="28.48"/>
    <n v="6.22"/>
    <s v="Yes"/>
    <s v="No"/>
    <s v="Yes"/>
    <n v="1"/>
    <s v="No"/>
    <x v="1"/>
    <x v="1"/>
    <s v="22-12-1997"/>
    <n v="3052"/>
    <s v="tier - 2"/>
    <s v="tier - 2"/>
    <s v="R1011"/>
    <n v="25"/>
    <n v="22"/>
    <s v="Dec"/>
    <n v="1997"/>
  </r>
  <r>
    <s v="Id2017"/>
    <s v="Lissa"/>
    <n v="26.6"/>
    <n v="4.33"/>
    <s v="No"/>
    <s v="No"/>
    <s v="No"/>
    <n v="1"/>
    <s v="No"/>
    <x v="1"/>
    <x v="2"/>
    <s v="09-08-1998"/>
    <n v="3046"/>
    <s v="tier - 2"/>
    <s v="tier - 1"/>
    <s v="R1023"/>
    <n v="24"/>
    <n v="9"/>
    <s v="Aug"/>
    <n v="1998"/>
  </r>
  <r>
    <s v="Id2018"/>
    <s v="Megan"/>
    <n v="25.27"/>
    <n v="5.83"/>
    <s v="No"/>
    <s v="No"/>
    <s v="No"/>
    <n v="1"/>
    <s v="No"/>
    <x v="1"/>
    <x v="1"/>
    <s v="15-09-1998"/>
    <n v="3044"/>
    <s v="tier - 2"/>
    <s v="tier - 3"/>
    <s v="R1024"/>
    <n v="24"/>
    <n v="15"/>
    <s v="Sep"/>
    <n v="1998"/>
  </r>
  <r>
    <s v="Id2019"/>
    <s v="Alyson"/>
    <n v="34.484999999999999"/>
    <n v="4.7"/>
    <s v="Yes"/>
    <s v="No"/>
    <s v="Yes"/>
    <n v="1"/>
    <s v="No"/>
    <x v="0"/>
    <x v="2"/>
    <s v="19-12-1997"/>
    <n v="3022"/>
    <s v="tier - 2"/>
    <s v="tier - 3"/>
    <s v="R1012"/>
    <n v="25"/>
    <n v="19"/>
    <s v="Dec"/>
    <n v="1997"/>
  </r>
  <r>
    <s v="Id2020"/>
    <s v="Chance B"/>
    <n v="15.57"/>
    <n v="4.07"/>
    <s v="Yes"/>
    <s v="No"/>
    <s v="No"/>
    <n v="1"/>
    <s v="No"/>
    <x v="3"/>
    <x v="2"/>
    <s v="28-09-1988"/>
    <n v="3018"/>
    <s v="tier - 2"/>
    <s v="tier - 2"/>
    <s v="R1012"/>
    <n v="34"/>
    <n v="28"/>
    <s v="Sep"/>
    <n v="1988"/>
  </r>
  <r>
    <s v="Id2021"/>
    <s v="Sean P"/>
    <n v="30.36"/>
    <n v="9.39"/>
    <s v="No"/>
    <s v="No"/>
    <s v="No"/>
    <n v="0"/>
    <s v="No"/>
    <x v="0"/>
    <x v="0"/>
    <s v="15-12-2002"/>
    <n v="3012"/>
    <s v="tier - 2"/>
    <s v="tier - 3"/>
    <s v="R1012"/>
    <n v="20"/>
    <n v="15"/>
    <s v="Dec"/>
    <n v="2002"/>
  </r>
  <r>
    <s v="Id2022"/>
    <s v="Therese"/>
    <n v="19.37"/>
    <n v="4.18"/>
    <s v="No"/>
    <s v="No"/>
    <s v="No"/>
    <n v="0"/>
    <s v="No"/>
    <x v="2"/>
    <x v="2"/>
    <s v="20-11-1991"/>
    <n v="2986"/>
    <s v="tier - 2"/>
    <s v="tier - 2"/>
    <s v="R1013"/>
    <n v="31"/>
    <n v="20"/>
    <s v="Nov"/>
    <n v="1991"/>
  </r>
  <r>
    <s v="Id2023"/>
    <s v="Beau"/>
    <n v="16.71"/>
    <n v="4.18"/>
    <s v="No"/>
    <s v="No"/>
    <s v="No"/>
    <n v="1"/>
    <s v="No"/>
    <x v="3"/>
    <x v="2"/>
    <s v="18-06-1987"/>
    <n v="2980"/>
    <s v="tier - 2"/>
    <s v="tier - 3"/>
    <s v="R1013"/>
    <n v="35"/>
    <n v="18"/>
    <s v="Jun"/>
    <n v="1987"/>
  </r>
  <r>
    <s v="Id2024"/>
    <s v="Kelsey M"/>
    <n v="24.1"/>
    <n v="4.4000000000000004"/>
    <s v="Yes"/>
    <s v="No"/>
    <s v="No"/>
    <n v="1"/>
    <s v="No"/>
    <x v="2"/>
    <x v="2"/>
    <s v="24-09-1995"/>
    <n v="2974"/>
    <s v="tier - 2"/>
    <s v="tier - 1"/>
    <s v="R1011"/>
    <n v="27"/>
    <n v="24"/>
    <s v="Sep"/>
    <n v="1995"/>
  </r>
  <r>
    <s v="Id2025"/>
    <s v="Gretchen"/>
    <n v="29.77"/>
    <n v="9.9"/>
    <s v="No"/>
    <s v="No"/>
    <s v="No"/>
    <n v="0"/>
    <s v="No"/>
    <x v="1"/>
    <x v="0"/>
    <s v="30-09-2002"/>
    <n v="2943"/>
    <s v="tier - 2"/>
    <s v="tier - 3"/>
    <s v="R1012"/>
    <n v="20"/>
    <n v="30"/>
    <s v="Sep"/>
    <n v="2002"/>
  </r>
  <r>
    <s v="Id2026"/>
    <s v="Nicholas E."/>
    <n v="46.53"/>
    <n v="4.84"/>
    <s v="Yes"/>
    <s v="No"/>
    <s v="No"/>
    <n v="0"/>
    <s v="No"/>
    <x v="0"/>
    <x v="2"/>
    <s v="30-06-1996"/>
    <n v="2927"/>
    <s v="tier - 2"/>
    <s v="tier - 2"/>
    <s v="R1013"/>
    <n v="26"/>
    <n v="30"/>
    <s v="Jun"/>
    <n v="1996"/>
  </r>
  <r>
    <s v="Id2027"/>
    <s v="Deborah"/>
    <n v="23.4"/>
    <n v="5.53"/>
    <s v="No"/>
    <s v="No"/>
    <s v="Yes"/>
    <n v="1"/>
    <s v="No"/>
    <x v="2"/>
    <x v="2"/>
    <s v="05-06-2003"/>
    <n v="2914"/>
    <s v="tier - 2"/>
    <s v="tier - 2"/>
    <s v="R1011"/>
    <n v="20"/>
    <n v="5"/>
    <s v="Jun"/>
    <n v="2003"/>
  </r>
  <r>
    <s v="Id2028"/>
    <s v="Chuck W. Jr."/>
    <n v="30"/>
    <n v="4.33"/>
    <s v="Yes"/>
    <s v="No"/>
    <s v="No"/>
    <n v="0"/>
    <s v="No"/>
    <x v="0"/>
    <x v="2"/>
    <s v="13-06-1996"/>
    <n v="2904"/>
    <s v="tier - 2"/>
    <s v="tier - 2"/>
    <s v="R1011"/>
    <n v="26"/>
    <n v="13"/>
    <s v="Jun"/>
    <n v="1996"/>
  </r>
  <r>
    <s v="Id2029"/>
    <s v="Daniel"/>
    <n v="29.15"/>
    <n v="4.91"/>
    <s v="Yes"/>
    <s v="No"/>
    <s v="No"/>
    <n v="0"/>
    <s v="No"/>
    <x v="1"/>
    <x v="2"/>
    <s v="24-10-1996"/>
    <n v="2903"/>
    <s v="tier - 2"/>
    <s v="tier - 2"/>
    <s v="R1013"/>
    <n v="26"/>
    <n v="24"/>
    <s v="Oct"/>
    <n v="1996"/>
  </r>
  <r>
    <s v="Id2030"/>
    <s v="Amany"/>
    <n v="34.865000000000002"/>
    <n v="4.8"/>
    <s v="No"/>
    <s v="No"/>
    <s v="No"/>
    <n v="0"/>
    <s v="No"/>
    <x v="0"/>
    <x v="2"/>
    <s v="01-11-1999"/>
    <n v="2899"/>
    <s v="tier - 2"/>
    <s v="tier - 2"/>
    <s v="R1024"/>
    <n v="23"/>
    <n v="1"/>
    <s v="Nov"/>
    <n v="1999"/>
  </r>
  <r>
    <s v="Id2031"/>
    <s v="Kipling"/>
    <n v="28.12"/>
    <n v="5.55"/>
    <s v="Yes"/>
    <s v="yes"/>
    <s v="No"/>
    <n v="2"/>
    <s v="No"/>
    <x v="1"/>
    <x v="2"/>
    <s v="14-07-2000"/>
    <n v="2897"/>
    <s v="tier - 2"/>
    <s v="tier - 1"/>
    <s v="R1012"/>
    <n v="22"/>
    <n v="14"/>
    <s v="Jul"/>
    <n v="2000"/>
  </r>
  <r>
    <s v="Id2032"/>
    <s v="Duncan"/>
    <n v="29.45"/>
    <n v="5.24"/>
    <s v="Yes"/>
    <s v="No"/>
    <s v="No"/>
    <n v="0"/>
    <s v="No"/>
    <x v="1"/>
    <x v="2"/>
    <s v="21-06-1996"/>
    <n v="2897"/>
    <s v="tier - 3"/>
    <s v="tier - 3"/>
    <s v="R1016"/>
    <n v="26"/>
    <n v="21"/>
    <s v="Jun"/>
    <n v="1996"/>
  </r>
  <r>
    <s v="Id2033"/>
    <s v="Louis C."/>
    <n v="27.94"/>
    <n v="6.08"/>
    <s v="No"/>
    <s v="No"/>
    <s v="Yes"/>
    <n v="1"/>
    <s v="No"/>
    <x v="1"/>
    <x v="1"/>
    <s v="12-08-1993"/>
    <n v="2867"/>
    <s v="tier - 1"/>
    <s v="tier - 3"/>
    <s v="R1013"/>
    <n v="29"/>
    <n v="12"/>
    <s v="Aug"/>
    <n v="1993"/>
  </r>
  <r>
    <s v="Id2034"/>
    <s v="Daniel J"/>
    <n v="27.2"/>
    <n v="5.83"/>
    <s v="No"/>
    <s v="No"/>
    <s v="Yes"/>
    <n v="1"/>
    <s v="No"/>
    <x v="1"/>
    <x v="1"/>
    <s v="01-11-1993"/>
    <n v="2866"/>
    <s v="tier - 3"/>
    <s v="tier - 3"/>
    <s v="R1011"/>
    <n v="29"/>
    <n v="1"/>
    <s v="Nov"/>
    <n v="1993"/>
  </r>
  <r>
    <s v="Id2035"/>
    <s v="Ildiko M."/>
    <n v="33.344999999999999"/>
    <n v="4.29"/>
    <s v="No"/>
    <s v="No"/>
    <s v="No"/>
    <n v="1"/>
    <s v="No"/>
    <x v="0"/>
    <x v="2"/>
    <s v="04-09-1998"/>
    <n v="2855"/>
    <s v="tier - 2"/>
    <s v="tier - 3"/>
    <s v="R1012"/>
    <n v="24"/>
    <n v="4"/>
    <s v="Sep"/>
    <n v="1998"/>
  </r>
  <r>
    <s v="Id2036"/>
    <s v="Melinda E."/>
    <n v="29.925000000000001"/>
    <n v="5.3"/>
    <s v="No"/>
    <s v="No"/>
    <s v="No"/>
    <n v="1"/>
    <s v="No"/>
    <x v="1"/>
    <x v="2"/>
    <s v="17-06-1998"/>
    <n v="2851"/>
    <s v="tier - 2"/>
    <s v="tier - 3"/>
    <s v="R1012"/>
    <n v="24"/>
    <n v="17"/>
    <s v="Jun"/>
    <n v="1998"/>
  </r>
  <r>
    <s v="Id2037"/>
    <s v="Ashley M"/>
    <n v="24.225000000000001"/>
    <n v="4.42"/>
    <s v="No"/>
    <s v="No"/>
    <s v="No"/>
    <n v="1"/>
    <s v="No"/>
    <x v="2"/>
    <x v="2"/>
    <s v="15-11-1998"/>
    <n v="2843"/>
    <s v="tier - 2"/>
    <s v="tier - 3"/>
    <s v="R1012"/>
    <n v="24"/>
    <n v="15"/>
    <s v="Nov"/>
    <n v="1998"/>
  </r>
  <r>
    <s v="Id2038"/>
    <s v="Stephanie"/>
    <n v="29.68"/>
    <n v="5.68"/>
    <s v="No"/>
    <s v="yes"/>
    <s v="No"/>
    <n v="1"/>
    <s v="No"/>
    <x v="1"/>
    <x v="2"/>
    <s v="01-10-2000"/>
    <n v="2820"/>
    <s v="tier - 2"/>
    <s v="tier - 3"/>
    <s v="R1011"/>
    <n v="22"/>
    <n v="1"/>
    <s v="Oct"/>
    <n v="2000"/>
  </r>
  <r>
    <s v="Id2039"/>
    <s v="Sean P."/>
    <n v="20.614999999999998"/>
    <n v="6.05"/>
    <s v="No"/>
    <s v="No"/>
    <s v="Yes"/>
    <n v="1"/>
    <s v="No"/>
    <x v="2"/>
    <x v="1"/>
    <s v="23-09-2003"/>
    <n v="2804"/>
    <s v="tier - 2"/>
    <s v="tier - 1"/>
    <s v="R1012"/>
    <n v="19"/>
    <n v="23"/>
    <s v="Sep"/>
    <n v="2003"/>
  </r>
  <r>
    <s v="Id2040"/>
    <s v="Emily G"/>
    <n v="32.119999999999997"/>
    <n v="5.33"/>
    <s v="No"/>
    <s v="yes"/>
    <s v="No"/>
    <n v="1"/>
    <s v="No"/>
    <x v="0"/>
    <x v="2"/>
    <s v="04-08-2004"/>
    <n v="2801"/>
    <s v="tier - 2"/>
    <s v="tier - 3"/>
    <s v="R1013"/>
    <n v="18"/>
    <n v="4"/>
    <s v="Aug"/>
    <n v="2004"/>
  </r>
  <r>
    <s v="Id2041"/>
    <s v="Malcolm"/>
    <n v="27.36"/>
    <n v="6.22"/>
    <s v="No"/>
    <s v="No"/>
    <s v="No"/>
    <n v="0"/>
    <s v="No"/>
    <x v="1"/>
    <x v="1"/>
    <s v="24-12-1999"/>
    <n v="2789"/>
    <s v="tier - 2"/>
    <s v="tier - 3"/>
    <s v="R1012"/>
    <n v="23"/>
    <n v="24"/>
    <s v="Dec"/>
    <n v="1999"/>
  </r>
  <r>
    <s v="Id2042"/>
    <s v="Danilo"/>
    <n v="17.385000000000002"/>
    <n v="5.84"/>
    <s v="No"/>
    <s v="No"/>
    <s v="No"/>
    <n v="0"/>
    <s v="No"/>
    <x v="3"/>
    <x v="1"/>
    <s v="29-08-1999"/>
    <n v="2775"/>
    <s v="tier - 2"/>
    <s v="tier - 1"/>
    <s v="R1012"/>
    <n v="23"/>
    <n v="29"/>
    <s v="Aug"/>
    <n v="1999"/>
  </r>
  <r>
    <s v="Id2043"/>
    <s v="Mikko"/>
    <n v="30.13"/>
    <n v="5.71"/>
    <s v="No"/>
    <s v="yes"/>
    <s v="No"/>
    <n v="1"/>
    <s v="No"/>
    <x v="0"/>
    <x v="1"/>
    <s v="14-11-2004"/>
    <n v="2773"/>
    <s v="tier - 2"/>
    <s v="tier - 1"/>
    <s v="R1021"/>
    <n v="18"/>
    <n v="14"/>
    <s v="Nov"/>
    <n v="2004"/>
  </r>
  <r>
    <s v="Id2044"/>
    <s v="Paula C."/>
    <n v="25.44"/>
    <n v="6.04"/>
    <s v="Yes"/>
    <s v="No"/>
    <s v="Yes"/>
    <n v="1"/>
    <s v="No"/>
    <x v="1"/>
    <x v="1"/>
    <s v="10-08-1997"/>
    <n v="2759"/>
    <s v="tier - 2"/>
    <s v="tier - 1"/>
    <s v="R1012"/>
    <n v="25"/>
    <n v="10"/>
    <s v="Aug"/>
    <n v="1997"/>
  </r>
  <r>
    <s v="Id2045"/>
    <s v="Kirsten N."/>
    <n v="39.805"/>
    <n v="4.38"/>
    <s v="No"/>
    <s v="yes"/>
    <s v="No"/>
    <n v="1"/>
    <s v="No"/>
    <x v="0"/>
    <x v="2"/>
    <s v="11-10-2000"/>
    <n v="2755"/>
    <s v="tier - 2"/>
    <s v="tier - 1"/>
    <s v="R1024"/>
    <n v="22"/>
    <n v="11"/>
    <s v="Oct"/>
    <n v="2000"/>
  </r>
  <r>
    <s v="Id2046"/>
    <s v="Christy"/>
    <n v="30.4"/>
    <n v="5.56"/>
    <s v="Yes"/>
    <s v="yes"/>
    <s v="No"/>
    <n v="1"/>
    <s v="No"/>
    <x v="0"/>
    <x v="2"/>
    <s v="03-10-2000"/>
    <n v="2742"/>
    <s v="tier - 2"/>
    <s v="tier - 3"/>
    <s v="R1024"/>
    <n v="22"/>
    <n v="3"/>
    <s v="Oct"/>
    <n v="2000"/>
  </r>
  <r>
    <s v="Id2047"/>
    <s v="Jennifer"/>
    <n v="23.18"/>
    <n v="4.24"/>
    <s v="No"/>
    <s v="yes"/>
    <s v="No"/>
    <n v="1"/>
    <s v="No"/>
    <x v="2"/>
    <x v="2"/>
    <s v="17-12-2000"/>
    <n v="2732"/>
    <s v="tier - 2"/>
    <s v="tier - 3"/>
    <s v="R1024"/>
    <n v="22"/>
    <n v="17"/>
    <s v="Dec"/>
    <n v="2000"/>
  </r>
  <r>
    <s v="Id2048"/>
    <s v="Jingjing"/>
    <n v="39.615000000000002"/>
    <n v="6.32"/>
    <s v="No"/>
    <s v="No"/>
    <s v="Yes"/>
    <n v="1"/>
    <s v="No"/>
    <x v="0"/>
    <x v="1"/>
    <s v="03-12-2003"/>
    <n v="2730"/>
    <s v="tier - 2"/>
    <s v="tier - 3"/>
    <s v="R1012"/>
    <n v="19"/>
    <n v="3"/>
    <s v="Dec"/>
    <n v="2003"/>
  </r>
  <r>
    <s v="Id2049"/>
    <s v="Morgan"/>
    <n v="30.59"/>
    <n v="6.3"/>
    <s v="Yes"/>
    <s v="No"/>
    <s v="Yes"/>
    <n v="1"/>
    <s v="No"/>
    <x v="0"/>
    <x v="1"/>
    <s v="06-10-1997"/>
    <n v="2727"/>
    <s v="tier - 3"/>
    <s v="tier - 3"/>
    <s v="R1016"/>
    <n v="25"/>
    <n v="6"/>
    <s v="Oct"/>
    <n v="1997"/>
  </r>
  <r>
    <s v="Id2050"/>
    <s v="Patrick J."/>
    <n v="16.72"/>
    <n v="4.38"/>
    <s v="Yes"/>
    <s v="No"/>
    <s v="No"/>
    <n v="1"/>
    <s v="No"/>
    <x v="3"/>
    <x v="2"/>
    <s v="20-08-1988"/>
    <n v="2726"/>
    <s v="tier - 2"/>
    <s v="tier - 2"/>
    <s v="R1013"/>
    <n v="34"/>
    <n v="20"/>
    <s v="Aug"/>
    <n v="1988"/>
  </r>
  <r>
    <s v="Id2051"/>
    <s v="Frankline"/>
    <n v="26.22"/>
    <n v="4.6500000000000004"/>
    <s v="Yes"/>
    <s v="No"/>
    <s v="Yes"/>
    <n v="1"/>
    <s v="No"/>
    <x v="1"/>
    <x v="2"/>
    <s v="30-10-1997"/>
    <n v="2721"/>
    <s v="tier - 1"/>
    <s v="tier - 3"/>
    <s v="R1014"/>
    <n v="25"/>
    <n v="30"/>
    <s v="Oct"/>
    <n v="1997"/>
  </r>
  <r>
    <s v="Id2052"/>
    <s v="Laura T."/>
    <n v="31.824999999999999"/>
    <n v="4.7"/>
    <s v="No"/>
    <s v="No"/>
    <s v="Yes"/>
    <n v="1"/>
    <s v="No"/>
    <x v="0"/>
    <x v="2"/>
    <s v="06-08-2003"/>
    <n v="2719"/>
    <s v="tier - 2"/>
    <s v="tier - 2"/>
    <s v="R1012"/>
    <n v="19"/>
    <n v="6"/>
    <s v="Aug"/>
    <n v="2003"/>
  </r>
  <r>
    <s v="Id2053"/>
    <s v="Natalia"/>
    <n v="25.745000000000001"/>
    <n v="4.34"/>
    <s v="No"/>
    <s v="No"/>
    <s v="Yes"/>
    <n v="1"/>
    <s v="No"/>
    <x v="1"/>
    <x v="2"/>
    <s v="01-12-2003"/>
    <n v="2711"/>
    <s v="tier - 2"/>
    <s v="tier - 3"/>
    <s v="R1012"/>
    <n v="19"/>
    <n v="1"/>
    <s v="Dec"/>
    <n v="2003"/>
  </r>
  <r>
    <s v="Id2054"/>
    <s v="Jennifer L."/>
    <n v="24.605"/>
    <n v="5.62"/>
    <s v="No"/>
    <s v="No"/>
    <s v="Yes"/>
    <n v="1"/>
    <s v="No"/>
    <x v="2"/>
    <x v="2"/>
    <s v="21-11-2003"/>
    <n v="2709"/>
    <s v="tier - 2"/>
    <s v="tier - 2"/>
    <s v="R1012"/>
    <n v="19"/>
    <n v="21"/>
    <s v="Nov"/>
    <n v="2003"/>
  </r>
  <r>
    <s v="Id2055"/>
    <s v="Brooke"/>
    <n v="24.51"/>
    <n v="4.24"/>
    <s v="No"/>
    <s v="No"/>
    <s v="Yes"/>
    <n v="1"/>
    <s v="No"/>
    <x v="2"/>
    <x v="2"/>
    <s v="17-07-2003"/>
    <n v="2709"/>
    <s v="tier - 2"/>
    <s v="tier - 2"/>
    <s v="R1012"/>
    <n v="19"/>
    <n v="17"/>
    <s v="Jul"/>
    <n v="2003"/>
  </r>
  <r>
    <s v="Id2056"/>
    <s v="Jeremy M"/>
    <n v="31.065000000000001"/>
    <n v="4.57"/>
    <s v="Yes"/>
    <s v="No"/>
    <s v="No"/>
    <n v="0"/>
    <s v="No"/>
    <x v="0"/>
    <x v="2"/>
    <s v="13-06-1996"/>
    <n v="2700"/>
    <s v="tier - 2"/>
    <s v="tier - 1"/>
    <s v="R1012"/>
    <n v="26"/>
    <n v="13"/>
    <s v="Jun"/>
    <n v="1996"/>
  </r>
  <r>
    <s v="Id2057"/>
    <s v="Megan L."/>
    <n v="28.12"/>
    <n v="5.05"/>
    <s v="No"/>
    <s v="No"/>
    <s v="No"/>
    <n v="0"/>
    <s v="No"/>
    <x v="1"/>
    <x v="2"/>
    <s v="11-06-1999"/>
    <n v="2690"/>
    <s v="tier - 2"/>
    <s v="tier - 2"/>
    <s v="R1012"/>
    <n v="23"/>
    <n v="11"/>
    <s v="Jun"/>
    <n v="1999"/>
  </r>
  <r>
    <s v="Id2058"/>
    <s v="Bryan"/>
    <n v="38.06"/>
    <n v="6.16"/>
    <s v="No"/>
    <s v="No"/>
    <s v="No"/>
    <n v="0"/>
    <s v="No"/>
    <x v="0"/>
    <x v="1"/>
    <s v="02-10-1994"/>
    <n v="2690"/>
    <s v="tier - 3"/>
    <s v="tier - 2"/>
    <s v="R1013"/>
    <n v="28"/>
    <n v="2"/>
    <s v="Oct"/>
    <n v="1994"/>
  </r>
  <r>
    <s v="Id2059"/>
    <s v="Marny"/>
    <n v="24.96"/>
    <n v="4.57"/>
    <s v="No"/>
    <s v="No"/>
    <s v="No"/>
    <n v="0"/>
    <s v="No"/>
    <x v="2"/>
    <x v="2"/>
    <s v="17-09-1994"/>
    <n v="2685"/>
    <s v="tier - 2"/>
    <s v="tier - 2"/>
    <s v="R1013"/>
    <n v="28"/>
    <n v="17"/>
    <s v="Sep"/>
    <n v="1994"/>
  </r>
  <r>
    <s v="Id2060"/>
    <s v="Marc"/>
    <n v="17.670000000000002"/>
    <n v="5.53"/>
    <s v="Yes"/>
    <s v="No"/>
    <s v="No"/>
    <n v="0"/>
    <s v="No"/>
    <x v="3"/>
    <x v="2"/>
    <s v="05-08-1996"/>
    <n v="2681"/>
    <s v="tier - 3"/>
    <s v="tier - 2"/>
    <s v="R1012"/>
    <n v="26"/>
    <n v="5"/>
    <s v="Aug"/>
    <n v="1996"/>
  </r>
  <r>
    <s v="Id2061"/>
    <s v="Benjamin L"/>
    <n v="31.35"/>
    <n v="5.84"/>
    <s v="No"/>
    <s v="yes"/>
    <s v="No"/>
    <n v="1"/>
    <s v="No"/>
    <x v="0"/>
    <x v="1"/>
    <s v="09-12-2000"/>
    <n v="2643"/>
    <s v="tier - 2"/>
    <s v="tier - 1"/>
    <s v="R1012"/>
    <n v="22"/>
    <n v="9"/>
    <s v="Dec"/>
    <n v="2000"/>
  </r>
  <r>
    <s v="Id2062"/>
    <s v="Rob G"/>
    <n v="28.31"/>
    <n v="6.41"/>
    <s v="No"/>
    <s v="yes"/>
    <s v="No"/>
    <n v="1"/>
    <s v="No"/>
    <x v="1"/>
    <x v="1"/>
    <s v="24-06-2000"/>
    <n v="2639"/>
    <s v="tier - 2"/>
    <s v="tier - 2"/>
    <s v="R1012"/>
    <n v="22"/>
    <n v="24"/>
    <s v="Jun"/>
    <n v="2000"/>
  </r>
  <r>
    <s v="Id2063"/>
    <s v="Stefanie A"/>
    <n v="30.3"/>
    <n v="4.7300000000000004"/>
    <s v="Yes"/>
    <s v="No"/>
    <s v="Yes"/>
    <n v="1"/>
    <s v="No"/>
    <x v="0"/>
    <x v="2"/>
    <s v="26-08-1997"/>
    <n v="2633"/>
    <s v="tier - 2"/>
    <s v="tier - 1"/>
    <s v="R1011"/>
    <n v="25"/>
    <n v="26"/>
    <s v="Aug"/>
    <n v="1997"/>
  </r>
  <r>
    <s v="Id2064"/>
    <s v="Stephanie"/>
    <n v="26.4"/>
    <n v="6.22"/>
    <s v="Yes"/>
    <s v="No"/>
    <s v="No"/>
    <n v="0"/>
    <s v="No"/>
    <x v="1"/>
    <x v="1"/>
    <s v="26-08-2001"/>
    <n v="2598"/>
    <s v="tier - 2"/>
    <s v="tier - 1"/>
    <s v="R1011"/>
    <n v="21"/>
    <n v="26"/>
    <s v="Aug"/>
    <n v="2001"/>
  </r>
  <r>
    <s v="Id2065"/>
    <s v="Caroline F."/>
    <n v="22.135000000000002"/>
    <n v="4.46"/>
    <s v="Yes"/>
    <s v="No"/>
    <s v="No"/>
    <n v="0"/>
    <s v="No"/>
    <x v="2"/>
    <x v="2"/>
    <s v="28-07-2001"/>
    <n v="2586"/>
    <s v="tier - 2"/>
    <s v="tier - 2"/>
    <s v="R1024"/>
    <n v="21"/>
    <n v="28"/>
    <s v="Jul"/>
    <n v="2001"/>
  </r>
  <r>
    <s v="Id2066"/>
    <s v="Julia J."/>
    <n v="17.399999999999999"/>
    <n v="4.5"/>
    <s v="Yes"/>
    <s v="No"/>
    <s v="No"/>
    <n v="0"/>
    <s v="No"/>
    <x v="3"/>
    <x v="2"/>
    <s v="15-10-2001"/>
    <n v="2585"/>
    <s v="tier - 2"/>
    <s v="tier - 3"/>
    <s v="R1011"/>
    <n v="21"/>
    <n v="15"/>
    <s v="Oct"/>
    <n v="2001"/>
  </r>
  <r>
    <s v="Id2067"/>
    <s v="Jack"/>
    <n v="28.06"/>
    <n v="8.93"/>
    <s v="No"/>
    <s v="No"/>
    <s v="No"/>
    <n v="0"/>
    <s v="No"/>
    <x v="1"/>
    <x v="0"/>
    <s v="20-07-2002"/>
    <n v="2585"/>
    <s v="tier - 2"/>
    <s v="tier - 2"/>
    <s v="R1021"/>
    <n v="20"/>
    <n v="20"/>
    <s v="Jul"/>
    <n v="2002"/>
  </r>
  <r>
    <s v="Id2068"/>
    <s v="Bernat"/>
    <n v="31.13"/>
    <n v="11.02"/>
    <s v="No"/>
    <s v="No"/>
    <s v="No"/>
    <n v="0"/>
    <s v="No"/>
    <x v="0"/>
    <x v="0"/>
    <s v="11-10-2002"/>
    <n v="2566"/>
    <s v="tier - 2"/>
    <s v="tier - 3"/>
    <s v="R1013"/>
    <n v="20"/>
    <n v="11"/>
    <s v="Oct"/>
    <n v="2002"/>
  </r>
  <r>
    <s v="Id2069"/>
    <s v="Hicham"/>
    <n v="18.46"/>
    <n v="5.25"/>
    <s v="No"/>
    <s v="No"/>
    <s v="No"/>
    <n v="0"/>
    <s v="No"/>
    <x v="3"/>
    <x v="2"/>
    <s v="17-11-1991"/>
    <n v="2546"/>
    <s v="tier - 2"/>
    <s v="tier - 1"/>
    <s v="R1013"/>
    <n v="31"/>
    <n v="17"/>
    <s v="Nov"/>
    <n v="1991"/>
  </r>
  <r>
    <s v="Id2070"/>
    <s v="Sarah"/>
    <n v="17.3"/>
    <n v="4.75"/>
    <s v="No"/>
    <s v="No"/>
    <s v="No"/>
    <n v="0"/>
    <s v="No"/>
    <x v="3"/>
    <x v="2"/>
    <s v="01-10-1990"/>
    <n v="2540"/>
    <s v="tier - 2"/>
    <s v="tier - 2"/>
    <s v="R1013"/>
    <n v="32"/>
    <n v="1"/>
    <s v="Oct"/>
    <n v="1990"/>
  </r>
  <r>
    <s v="Id2071"/>
    <s v="Anthony S"/>
    <n v="35.625"/>
    <n v="4.68"/>
    <s v="Yes"/>
    <s v="No"/>
    <s v="Yes"/>
    <n v="1"/>
    <s v="No"/>
    <x v="0"/>
    <x v="2"/>
    <s v="28-07-1997"/>
    <n v="2534"/>
    <s v="tier - 3"/>
    <s v="tier - 3"/>
    <s v="R1012"/>
    <n v="25"/>
    <n v="28"/>
    <s v="Jul"/>
    <n v="1997"/>
  </r>
  <r>
    <s v="Id2072"/>
    <s v="Elisabetta"/>
    <n v="20.234999999999999"/>
    <n v="6.17"/>
    <s v="Yes"/>
    <s v="yes"/>
    <s v="No"/>
    <n v="2"/>
    <s v="No"/>
    <x v="2"/>
    <x v="1"/>
    <s v="25-08-2000"/>
    <n v="2528"/>
    <s v="tier - 2"/>
    <s v="tier - 3"/>
    <s v="R1012"/>
    <n v="22"/>
    <n v="25"/>
    <s v="Aug"/>
    <n v="2000"/>
  </r>
  <r>
    <s v="Id2073"/>
    <s v="Trevor N."/>
    <n v="27.55"/>
    <n v="4.5599999999999996"/>
    <s v="Yes"/>
    <s v="No"/>
    <s v="Yes"/>
    <n v="1"/>
    <s v="No"/>
    <x v="1"/>
    <x v="2"/>
    <s v="02-11-1997"/>
    <n v="2523"/>
    <s v="tier - 3"/>
    <s v="tier - 1"/>
    <s v="R1012"/>
    <n v="25"/>
    <n v="2"/>
    <s v="Nov"/>
    <n v="1997"/>
  </r>
  <r>
    <s v="Id2074"/>
    <s v="Nancy"/>
    <n v="17.97"/>
    <n v="6.3"/>
    <s v="No"/>
    <s v="No"/>
    <s v="No"/>
    <n v="0"/>
    <s v="No"/>
    <x v="3"/>
    <x v="1"/>
    <s v="05-08-1991"/>
    <n v="2511"/>
    <s v="tier - 2"/>
    <s v="tier - 1"/>
    <s v="R1013"/>
    <n v="31"/>
    <n v="5"/>
    <s v="Aug"/>
    <n v="1991"/>
  </r>
  <r>
    <s v="Id2075"/>
    <s v="Allison R."/>
    <n v="29.98"/>
    <n v="6.03"/>
    <s v="No"/>
    <s v="yes"/>
    <s v="No"/>
    <n v="1"/>
    <s v="No"/>
    <x v="1"/>
    <x v="1"/>
    <s v="06-09-2004"/>
    <n v="2501"/>
    <s v="tier - 2"/>
    <s v="tier - 2"/>
    <s v="R1012"/>
    <n v="18"/>
    <n v="6"/>
    <s v="Sep"/>
    <n v="2004"/>
  </r>
  <r>
    <s v="Id2076"/>
    <s v="Robert J."/>
    <n v="33.659999999999997"/>
    <n v="4.2"/>
    <s v="Yes"/>
    <s v="No"/>
    <s v="No"/>
    <n v="1"/>
    <s v="No"/>
    <x v="0"/>
    <x v="2"/>
    <s v="15-10-1995"/>
    <n v="2498"/>
    <s v="tier - 3"/>
    <s v="tier - 3"/>
    <s v="R1013"/>
    <n v="27"/>
    <n v="15"/>
    <s v="Oct"/>
    <n v="1995"/>
  </r>
  <r>
    <s v="Id2077"/>
    <s v="Nicholas"/>
    <n v="32.67"/>
    <n v="5.61"/>
    <s v="Yes"/>
    <s v="No"/>
    <s v="No"/>
    <n v="1"/>
    <s v="No"/>
    <x v="0"/>
    <x v="2"/>
    <s v="09-07-1995"/>
    <n v="2497"/>
    <s v="tier - 3"/>
    <s v="tier - 3"/>
    <s v="R1013"/>
    <n v="27"/>
    <n v="9"/>
    <s v="Jul"/>
    <n v="1995"/>
  </r>
  <r>
    <s v="Id2078"/>
    <s v="Kevin L"/>
    <n v="30.5"/>
    <n v="5.88"/>
    <s v="Yes"/>
    <s v="No"/>
    <s v="No"/>
    <n v="1"/>
    <s v="No"/>
    <x v="0"/>
    <x v="1"/>
    <s v="14-10-1995"/>
    <n v="2494"/>
    <s v="tier - 3"/>
    <s v="tier - 1"/>
    <s v="R1011"/>
    <n v="27"/>
    <n v="14"/>
    <s v="Oct"/>
    <n v="1995"/>
  </r>
  <r>
    <s v="Id2079"/>
    <s v="Bryan"/>
    <n v="23.1"/>
    <n v="5.92"/>
    <s v="Yes"/>
    <s v="No"/>
    <s v="No"/>
    <n v="1"/>
    <s v="No"/>
    <x v="2"/>
    <x v="1"/>
    <s v="06-11-1995"/>
    <n v="2484"/>
    <s v="tier - 3"/>
    <s v="tier - 2"/>
    <s v="R1013"/>
    <n v="27"/>
    <n v="6"/>
    <s v="Nov"/>
    <n v="1995"/>
  </r>
  <r>
    <s v="Id2080"/>
    <s v="Janae N."/>
    <n v="39.49"/>
    <n v="4.8099999999999996"/>
    <s v="No"/>
    <s v="No"/>
    <s v="No"/>
    <n v="1"/>
    <s v="No"/>
    <x v="0"/>
    <x v="2"/>
    <s v="20-06-1998"/>
    <n v="2481"/>
    <s v="tier - 2"/>
    <s v="tier - 2"/>
    <s v="R1013"/>
    <n v="24"/>
    <n v="20"/>
    <s v="Jun"/>
    <n v="1998"/>
  </r>
  <r>
    <s v="Id2081"/>
    <s v="Audrey"/>
    <n v="33.99"/>
    <n v="4.55"/>
    <s v="No"/>
    <s v="No"/>
    <s v="No"/>
    <n v="1"/>
    <s v="No"/>
    <x v="0"/>
    <x v="2"/>
    <s v="02-07-1998"/>
    <n v="2473"/>
    <s v="tier - 2"/>
    <s v="tier - 3"/>
    <s v="R1013"/>
    <n v="24"/>
    <n v="2"/>
    <s v="Jul"/>
    <n v="1998"/>
  </r>
  <r>
    <s v="Id2082"/>
    <s v="Laura"/>
    <n v="27.72"/>
    <n v="6.43"/>
    <s v="No"/>
    <s v="No"/>
    <s v="No"/>
    <n v="1"/>
    <s v="No"/>
    <x v="1"/>
    <x v="1"/>
    <s v="17-08-1998"/>
    <n v="2465"/>
    <s v="tier - 2"/>
    <s v="tier - 3"/>
    <s v="R1013"/>
    <n v="24"/>
    <n v="17"/>
    <s v="Aug"/>
    <n v="1998"/>
  </r>
  <r>
    <s v="Id2083"/>
    <s v="Nicole F"/>
    <n v="30.59"/>
    <n v="11.62"/>
    <s v="No"/>
    <s v="No"/>
    <s v="No"/>
    <n v="0"/>
    <s v="No"/>
    <x v="0"/>
    <x v="0"/>
    <s v="11-07-2002"/>
    <n v="2460"/>
    <s v="tier - 2"/>
    <s v="tier - 2"/>
    <s v="R1024"/>
    <n v="20"/>
    <n v="11"/>
    <s v="Jul"/>
    <n v="2002"/>
  </r>
  <r>
    <s v="Id2084"/>
    <s v="Krista L"/>
    <n v="22.6"/>
    <n v="6.04"/>
    <s v="No"/>
    <s v="No"/>
    <s v="No"/>
    <n v="1"/>
    <s v="No"/>
    <x v="2"/>
    <x v="1"/>
    <s v="19-11-1998"/>
    <n v="2458"/>
    <s v="tier - 2"/>
    <s v="tier - 1"/>
    <s v="R1011"/>
    <n v="24"/>
    <n v="19"/>
    <s v="Nov"/>
    <n v="1998"/>
  </r>
  <r>
    <s v="Id2085"/>
    <s v="Denise"/>
    <n v="28.785"/>
    <n v="8.82"/>
    <s v="No"/>
    <s v="No"/>
    <s v="No"/>
    <n v="0"/>
    <s v="No"/>
    <x v="1"/>
    <x v="0"/>
    <s v="29-07-2002"/>
    <n v="2457"/>
    <s v="tier - 2"/>
    <s v="tier - 1"/>
    <s v="R1024"/>
    <n v="20"/>
    <n v="29"/>
    <s v="Jul"/>
    <n v="2002"/>
  </r>
  <r>
    <s v="Id2086"/>
    <s v="Ariel"/>
    <n v="50.38"/>
    <n v="5.8"/>
    <s v="No"/>
    <s v="No"/>
    <s v="No"/>
    <n v="0"/>
    <s v="No"/>
    <x v="0"/>
    <x v="1"/>
    <s v="21-11-1999"/>
    <n v="2438"/>
    <s v="tier - 2"/>
    <s v="tier - 2"/>
    <s v="R1013"/>
    <n v="23"/>
    <n v="21"/>
    <s v="Nov"/>
    <n v="1999"/>
  </r>
  <r>
    <s v="Id2087"/>
    <s v="Jeremy"/>
    <n v="35.200000000000003"/>
    <n v="4.28"/>
    <s v="No"/>
    <s v="No"/>
    <s v="No"/>
    <n v="0"/>
    <s v="No"/>
    <x v="0"/>
    <x v="2"/>
    <s v="12-11-1999"/>
    <n v="2417"/>
    <s v="tier - 2"/>
    <s v="tier - 2"/>
    <s v="R1011"/>
    <n v="23"/>
    <n v="12"/>
    <s v="Nov"/>
    <n v="1999"/>
  </r>
  <r>
    <s v="Id2088"/>
    <s v="Rosalie"/>
    <n v="35.72"/>
    <n v="5.5"/>
    <s v="Yes"/>
    <s v="No"/>
    <s v="No"/>
    <n v="0"/>
    <s v="No"/>
    <x v="0"/>
    <x v="2"/>
    <s v="03-06-2001"/>
    <n v="2405"/>
    <s v="tier - 2"/>
    <s v="tier - 3"/>
    <s v="R1012"/>
    <n v="22"/>
    <n v="3"/>
    <s v="Jun"/>
    <n v="2001"/>
  </r>
  <r>
    <s v="Id2089"/>
    <s v="Jay"/>
    <n v="24.51"/>
    <n v="4.6900000000000004"/>
    <s v="No"/>
    <s v="No"/>
    <s v="No"/>
    <n v="0"/>
    <s v="No"/>
    <x v="2"/>
    <x v="2"/>
    <s v="10-08-1999"/>
    <n v="2396"/>
    <s v="tier - 2"/>
    <s v="tier - 1"/>
    <s v="R1019"/>
    <n v="23"/>
    <n v="10"/>
    <s v="Aug"/>
    <n v="1999"/>
  </r>
  <r>
    <s v="Id2090"/>
    <s v="Vitaliy"/>
    <n v="23.844999999999999"/>
    <n v="4.43"/>
    <s v="No"/>
    <s v="No"/>
    <s v="No"/>
    <n v="0"/>
    <s v="No"/>
    <x v="2"/>
    <x v="2"/>
    <s v="17-12-1999"/>
    <n v="2395"/>
    <s v="tier - 2"/>
    <s v="tier - 1"/>
    <s v="R1014"/>
    <n v="23"/>
    <n v="17"/>
    <s v="Dec"/>
    <n v="1999"/>
  </r>
  <r>
    <s v="Id2091"/>
    <s v="Benjamin W."/>
    <n v="15.68"/>
    <n v="6.16"/>
    <s v="Yes"/>
    <s v="No"/>
    <s v="No"/>
    <n v="1"/>
    <s v="No"/>
    <x v="3"/>
    <x v="1"/>
    <s v="12-12-1988"/>
    <n v="2373"/>
    <s v="tier - 2"/>
    <s v="tier - 2"/>
    <s v="R1013"/>
    <n v="34"/>
    <n v="12"/>
    <s v="Dec"/>
    <n v="1988"/>
  </r>
  <r>
    <s v="Id2092"/>
    <s v="Jesse"/>
    <n v="32.395000000000003"/>
    <n v="6.66"/>
    <s v="No"/>
    <s v="No"/>
    <s v="No"/>
    <n v="0"/>
    <s v="No"/>
    <x v="0"/>
    <x v="0"/>
    <s v="05-11-2002"/>
    <n v="2362"/>
    <s v="tier - 2"/>
    <s v="tier - 1"/>
    <s v="R1012"/>
    <n v="20"/>
    <n v="5"/>
    <s v="Nov"/>
    <n v="2002"/>
  </r>
  <r>
    <s v="Id2093"/>
    <s v="Mark"/>
    <n v="23.655000000000001"/>
    <n v="5.92"/>
    <s v="No"/>
    <s v="No"/>
    <s v="No"/>
    <n v="1"/>
    <s v="No"/>
    <x v="2"/>
    <x v="1"/>
    <s v="21-10-1998"/>
    <n v="2353"/>
    <s v="tier - 3"/>
    <s v="tier - 3"/>
    <s v="R1012"/>
    <n v="24"/>
    <n v="21"/>
    <s v="Oct"/>
    <n v="1998"/>
  </r>
  <r>
    <s v="Id2094"/>
    <s v="Lauren"/>
    <n v="28.4"/>
    <n v="5.97"/>
    <s v="No"/>
    <s v="No"/>
    <s v="Yes"/>
    <n v="1"/>
    <s v="No"/>
    <x v="1"/>
    <x v="1"/>
    <s v="18-11-2003"/>
    <n v="2332"/>
    <s v="tier - 2"/>
    <s v="tier - 3"/>
    <s v="R1011"/>
    <n v="19"/>
    <n v="18"/>
    <s v="Nov"/>
    <n v="2003"/>
  </r>
  <r>
    <s v="Id2095"/>
    <s v="Massimiliano"/>
    <n v="35.42"/>
    <n v="4.6399999999999997"/>
    <s v="Yes"/>
    <s v="No"/>
    <s v="No"/>
    <n v="0"/>
    <s v="No"/>
    <x v="0"/>
    <x v="2"/>
    <s v="17-12-1996"/>
    <n v="2323"/>
    <s v="tier - 2"/>
    <s v="tier - 1"/>
    <s v="R1013"/>
    <n v="26"/>
    <n v="17"/>
    <s v="Dec"/>
    <n v="1996"/>
  </r>
  <r>
    <s v="Id2096"/>
    <s v="Josh"/>
    <n v="26.18"/>
    <n v="6.12"/>
    <s v="No"/>
    <s v="yes"/>
    <s v="No"/>
    <n v="1"/>
    <s v="No"/>
    <x v="1"/>
    <x v="1"/>
    <s v="06-09-2004"/>
    <n v="2304"/>
    <s v="tier - 2"/>
    <s v="tier - 3"/>
    <s v="R1013"/>
    <n v="18"/>
    <n v="6"/>
    <s v="Sep"/>
    <n v="2004"/>
  </r>
  <r>
    <s v="Id2097"/>
    <s v="Kiyokatsu"/>
    <n v="20.8"/>
    <n v="4.87"/>
    <s v="Yes"/>
    <s v="No"/>
    <s v="No"/>
    <n v="0"/>
    <s v="No"/>
    <x v="2"/>
    <x v="2"/>
    <s v="28-11-1996"/>
    <n v="2302"/>
    <s v="tier - 1"/>
    <s v="tier - 2"/>
    <s v="R1011"/>
    <n v="26"/>
    <n v="28"/>
    <s v="Nov"/>
    <n v="1996"/>
  </r>
  <r>
    <s v="Id2098"/>
    <s v="Amanda L"/>
    <n v="15.82"/>
    <n v="4.5999999999999996"/>
    <s v="No"/>
    <s v="No"/>
    <s v="No"/>
    <n v="0"/>
    <s v="No"/>
    <x v="3"/>
    <x v="2"/>
    <s v="05-10-1989"/>
    <n v="2295"/>
    <s v="tier - 2"/>
    <s v="tier - 1"/>
    <s v="R1013"/>
    <n v="33"/>
    <n v="5"/>
    <s v="Oct"/>
    <n v="1989"/>
  </r>
  <r>
    <s v="Id2099"/>
    <s v="Matthew"/>
    <n v="17.670000000000002"/>
    <n v="4.78"/>
    <s v="No"/>
    <s v="No"/>
    <s v="No"/>
    <n v="0"/>
    <s v="No"/>
    <x v="3"/>
    <x v="2"/>
    <s v="16-06-1991"/>
    <n v="2278"/>
    <s v="tier - 2"/>
    <s v="tier - 1"/>
    <s v="R1013"/>
    <n v="31"/>
    <n v="16"/>
    <s v="Jun"/>
    <n v="1991"/>
  </r>
  <r>
    <s v="Id2100"/>
    <s v="Julia M"/>
    <n v="31.92"/>
    <n v="11.05"/>
    <s v="No"/>
    <s v="No"/>
    <s v="No"/>
    <n v="0"/>
    <s v="No"/>
    <x v="0"/>
    <x v="0"/>
    <s v="12-11-2002"/>
    <n v="2262"/>
    <s v="tier - 2"/>
    <s v="tier - 1"/>
    <s v="R1012"/>
    <n v="20"/>
    <n v="12"/>
    <s v="Nov"/>
    <n v="2002"/>
  </r>
  <r>
    <s v="Id2101"/>
    <s v="Rhea"/>
    <n v="28.975000000000001"/>
    <n v="7.62"/>
    <s v="No"/>
    <s v="No"/>
    <s v="No"/>
    <n v="0"/>
    <s v="No"/>
    <x v="1"/>
    <x v="0"/>
    <s v="15-07-2002"/>
    <n v="2257"/>
    <s v="tier - 2"/>
    <s v="tier - 1"/>
    <s v="R1012"/>
    <n v="20"/>
    <n v="15"/>
    <s v="Jul"/>
    <n v="2002"/>
  </r>
  <r>
    <s v="Id2102"/>
    <s v="Justin"/>
    <n v="31.73"/>
    <n v="4.78"/>
    <s v="Yes"/>
    <s v="yes"/>
    <s v="No"/>
    <n v="2"/>
    <s v="No"/>
    <x v="0"/>
    <x v="2"/>
    <s v="11-12-2000"/>
    <n v="2255"/>
    <s v="tier - 2"/>
    <s v="tier - 3"/>
    <s v="R1016"/>
    <n v="22"/>
    <n v="11"/>
    <s v="Dec"/>
    <n v="2000"/>
  </r>
  <r>
    <s v="Id2103"/>
    <s v="Shamus M."/>
    <n v="28.88"/>
    <n v="6.09"/>
    <s v="Yes"/>
    <s v="yes"/>
    <s v="No"/>
    <n v="2"/>
    <s v="No"/>
    <x v="1"/>
    <x v="1"/>
    <s v="30-06-2000"/>
    <n v="2251"/>
    <s v="tier - 2"/>
    <s v="tier - 2"/>
    <s v="R1018"/>
    <n v="22"/>
    <n v="30"/>
    <s v="Jun"/>
    <n v="2000"/>
  </r>
  <r>
    <s v="Id2104"/>
    <s v="Mike"/>
    <n v="25.555"/>
    <n v="5.1100000000000003"/>
    <s v="No"/>
    <s v="No"/>
    <s v="Yes"/>
    <n v="1"/>
    <s v="No"/>
    <x v="1"/>
    <x v="2"/>
    <s v="10-12-2003"/>
    <n v="2222"/>
    <s v="tier - 2"/>
    <s v="tier - 3"/>
    <s v="R1012"/>
    <n v="19"/>
    <n v="10"/>
    <s v="Dec"/>
    <n v="2003"/>
  </r>
  <r>
    <s v="Id2105"/>
    <s v="Mary Beth"/>
    <n v="37.29"/>
    <n v="4.46"/>
    <s v="No"/>
    <s v="yes"/>
    <s v="No"/>
    <n v="1"/>
    <s v="No"/>
    <x v="0"/>
    <x v="2"/>
    <s v="12-12-2004"/>
    <n v="2219"/>
    <s v="tier - 2"/>
    <s v="tier - 1"/>
    <s v="R1013"/>
    <n v="18"/>
    <n v="12"/>
    <s v="Dec"/>
    <n v="2004"/>
  </r>
  <r>
    <s v="Id2106"/>
    <s v="Erin"/>
    <n v="40.28"/>
    <n v="6.11"/>
    <s v="No"/>
    <s v="yes"/>
    <s v="No"/>
    <n v="1"/>
    <s v="No"/>
    <x v="0"/>
    <x v="1"/>
    <s v="25-09-2004"/>
    <n v="2218"/>
    <s v="tier - 2"/>
    <s v="tier - 1"/>
    <s v="R1024"/>
    <n v="18"/>
    <n v="25"/>
    <s v="Sep"/>
    <n v="2004"/>
  </r>
  <r>
    <s v="Id2107"/>
    <s v="Hallie"/>
    <n v="40.185000000000002"/>
    <n v="4.66"/>
    <s v="No"/>
    <s v="yes"/>
    <s v="No"/>
    <n v="1"/>
    <s v="No"/>
    <x v="0"/>
    <x v="2"/>
    <s v="13-06-2004"/>
    <n v="2217"/>
    <s v="tier - 2"/>
    <s v="tier - 1"/>
    <s v="R1024"/>
    <n v="18"/>
    <n v="13"/>
    <s v="Jun"/>
    <n v="2004"/>
  </r>
  <r>
    <s v="Id2108"/>
    <s v="Paige P"/>
    <n v="23.57"/>
    <n v="6.14"/>
    <s v="No"/>
    <s v="No"/>
    <s v="No"/>
    <n v="0"/>
    <s v="No"/>
    <x v="2"/>
    <x v="1"/>
    <s v="17-11-1994"/>
    <n v="2213"/>
    <s v="tier - 2"/>
    <s v="tier - 2"/>
    <s v="R1013"/>
    <n v="28"/>
    <n v="17"/>
    <s v="Nov"/>
    <n v="1994"/>
  </r>
  <r>
    <s v="Id2109"/>
    <s v="Ji"/>
    <n v="35.625"/>
    <n v="6.21"/>
    <s v="No"/>
    <s v="yes"/>
    <s v="No"/>
    <n v="1"/>
    <s v="No"/>
    <x v="0"/>
    <x v="1"/>
    <s v="27-07-2004"/>
    <n v="2211"/>
    <s v="tier - 2"/>
    <s v="tier - 2"/>
    <s v="R1024"/>
    <n v="18"/>
    <n v="27"/>
    <s v="Jul"/>
    <n v="2004"/>
  </r>
  <r>
    <s v="Id2110"/>
    <s v="Carissa A"/>
    <n v="33.155000000000001"/>
    <n v="4.5999999999999996"/>
    <s v="No"/>
    <s v="yes"/>
    <s v="No"/>
    <n v="1"/>
    <s v="No"/>
    <x v="0"/>
    <x v="2"/>
    <s v="06-08-2004"/>
    <n v="2208"/>
    <s v="tier - 2"/>
    <s v="tier - 2"/>
    <s v="R1024"/>
    <n v="18"/>
    <n v="6"/>
    <s v="Aug"/>
    <n v="2004"/>
  </r>
  <r>
    <s v="Id2111"/>
    <s v="Mona"/>
    <n v="31.92"/>
    <n v="5.04"/>
    <s v="No"/>
    <s v="yes"/>
    <s v="No"/>
    <n v="1"/>
    <s v="No"/>
    <x v="0"/>
    <x v="2"/>
    <s v="13-11-2004"/>
    <n v="2206"/>
    <s v="tier - 2"/>
    <s v="tier - 3"/>
    <s v="R1024"/>
    <n v="18"/>
    <n v="13"/>
    <s v="Nov"/>
    <n v="2004"/>
  </r>
  <r>
    <s v="Id2112"/>
    <s v="Kristin R."/>
    <n v="30.305"/>
    <n v="5.08"/>
    <s v="No"/>
    <s v="yes"/>
    <s v="No"/>
    <n v="1"/>
    <s v="No"/>
    <x v="0"/>
    <x v="2"/>
    <s v="28-10-2004"/>
    <n v="2204"/>
    <s v="tier - 2"/>
    <s v="tier - 2"/>
    <s v="R1024"/>
    <n v="18"/>
    <n v="28"/>
    <s v="Oct"/>
    <n v="2004"/>
  </r>
  <r>
    <s v="Id2113"/>
    <s v="Beth"/>
    <n v="30.114999999999998"/>
    <n v="4.38"/>
    <s v="No"/>
    <s v="yes"/>
    <s v="No"/>
    <n v="1"/>
    <s v="No"/>
    <x v="0"/>
    <x v="2"/>
    <s v="06-08-2004"/>
    <n v="2203"/>
    <s v="tier - 2"/>
    <s v="tier - 2"/>
    <s v="R1024"/>
    <n v="18"/>
    <n v="6"/>
    <s v="Aug"/>
    <n v="2004"/>
  </r>
  <r>
    <s v="Id2114"/>
    <s v="Allison"/>
    <n v="24.09"/>
    <n v="4.79"/>
    <s v="No"/>
    <s v="yes"/>
    <s v="No"/>
    <n v="1"/>
    <s v="No"/>
    <x v="2"/>
    <x v="2"/>
    <s v="27-07-2004"/>
    <n v="2201"/>
    <s v="tier - 2"/>
    <s v="tier - 3"/>
    <s v="R1013"/>
    <n v="18"/>
    <n v="27"/>
    <s v="Jul"/>
    <n v="2004"/>
  </r>
  <r>
    <s v="Id2115"/>
    <s v="Ashley E"/>
    <n v="28.215"/>
    <n v="4.21"/>
    <s v="No"/>
    <s v="yes"/>
    <s v="No"/>
    <n v="1"/>
    <s v="No"/>
    <x v="1"/>
    <x v="2"/>
    <s v="12-09-2004"/>
    <n v="2201"/>
    <s v="tier - 2"/>
    <s v="tier - 2"/>
    <s v="R1024"/>
    <n v="18"/>
    <n v="12"/>
    <s v="Sep"/>
    <n v="2004"/>
  </r>
  <r>
    <s v="Id2116"/>
    <s v="Hilary K."/>
    <n v="26.315000000000001"/>
    <n v="5.47"/>
    <s v="No"/>
    <s v="yes"/>
    <s v="No"/>
    <n v="1"/>
    <s v="No"/>
    <x v="1"/>
    <x v="2"/>
    <s v="03-09-2004"/>
    <n v="2198"/>
    <s v="tier - 2"/>
    <s v="tier - 1"/>
    <s v="R1023"/>
    <n v="18"/>
    <n v="3"/>
    <s v="Sep"/>
    <n v="2004"/>
  </r>
  <r>
    <s v="Id2117"/>
    <s v="Dominique"/>
    <n v="25.08"/>
    <n v="5.09"/>
    <s v="No"/>
    <s v="yes"/>
    <s v="No"/>
    <n v="1"/>
    <s v="No"/>
    <x v="1"/>
    <x v="2"/>
    <s v="07-12-2004"/>
    <n v="2196"/>
    <s v="tier - 2"/>
    <s v="tier - 3"/>
    <s v="R1024"/>
    <n v="18"/>
    <n v="7"/>
    <s v="Dec"/>
    <n v="2004"/>
  </r>
  <r>
    <s v="Id2118"/>
    <s v="Carlos I"/>
    <n v="15.41"/>
    <n v="5.08"/>
    <s v="No"/>
    <s v="No"/>
    <s v="No"/>
    <n v="0"/>
    <s v="No"/>
    <x v="3"/>
    <x v="2"/>
    <s v="16-12-1991"/>
    <n v="2193"/>
    <s v="tier - 2"/>
    <s v="tier - 2"/>
    <s v="R1012"/>
    <n v="31"/>
    <n v="16"/>
    <s v="Dec"/>
    <n v="1991"/>
  </r>
  <r>
    <s v="Id2119"/>
    <s v="Matthew"/>
    <n v="23.83"/>
    <n v="5.68"/>
    <s v="No"/>
    <s v="No"/>
    <s v="No"/>
    <n v="0"/>
    <s v="No"/>
    <x v="2"/>
    <x v="2"/>
    <s v="27-09-1994"/>
    <n v="2170"/>
    <s v="tier - 2"/>
    <s v="tier - 2"/>
    <s v="R1013"/>
    <n v="28"/>
    <n v="27"/>
    <s v="Sep"/>
    <n v="1994"/>
  </r>
  <r>
    <s v="Id2120"/>
    <s v="Kara"/>
    <n v="36"/>
    <n v="4.66"/>
    <s v="No"/>
    <s v="yes"/>
    <s v="No"/>
    <n v="1"/>
    <s v="No"/>
    <x v="0"/>
    <x v="2"/>
    <s v="23-08-2000"/>
    <n v="2167"/>
    <s v="tier - 2"/>
    <s v="tier - 2"/>
    <s v="R1011"/>
    <n v="22"/>
    <n v="23"/>
    <s v="Aug"/>
    <n v="2000"/>
  </r>
  <r>
    <s v="Id2121"/>
    <s v="Sarah S"/>
    <n v="28.82"/>
    <n v="5.59"/>
    <s v="No"/>
    <s v="yes"/>
    <s v="No"/>
    <n v="1"/>
    <s v="No"/>
    <x v="1"/>
    <x v="2"/>
    <s v="10-12-2000"/>
    <n v="2157"/>
    <s v="tier - 2"/>
    <s v="tier - 2"/>
    <s v="R1013"/>
    <n v="22"/>
    <n v="10"/>
    <s v="Dec"/>
    <n v="2000"/>
  </r>
  <r>
    <s v="Id2122"/>
    <s v="Shauna R."/>
    <n v="28.05"/>
    <n v="6.2"/>
    <s v="No"/>
    <s v="yes"/>
    <s v="No"/>
    <n v="1"/>
    <s v="No"/>
    <x v="1"/>
    <x v="1"/>
    <s v="29-11-2000"/>
    <n v="2156"/>
    <s v="tier - 2"/>
    <s v="tier - 3"/>
    <s v="R1013"/>
    <n v="22"/>
    <n v="29"/>
    <s v="Nov"/>
    <n v="2000"/>
  </r>
  <r>
    <s v="Id2123"/>
    <s v="Lindsay J."/>
    <n v="27.1"/>
    <n v="4.45"/>
    <s v="No"/>
    <s v="yes"/>
    <s v="No"/>
    <n v="1"/>
    <s v="No"/>
    <x v="1"/>
    <x v="2"/>
    <s v="22-10-2000"/>
    <n v="2154"/>
    <s v="tier - 2"/>
    <s v="tier - 2"/>
    <s v="R1011"/>
    <n v="22"/>
    <n v="22"/>
    <s v="Oct"/>
    <n v="2000"/>
  </r>
  <r>
    <s v="Id2124"/>
    <s v="Danya A."/>
    <n v="24.3"/>
    <n v="6.1"/>
    <s v="Yes"/>
    <s v="yes"/>
    <s v="No"/>
    <n v="1"/>
    <s v="No"/>
    <x v="2"/>
    <x v="1"/>
    <s v="27-12-2000"/>
    <n v="2150"/>
    <s v="tier - 2"/>
    <s v="tier - 3"/>
    <s v="R1011"/>
    <n v="22"/>
    <n v="27"/>
    <s v="Dec"/>
    <n v="2000"/>
  </r>
  <r>
    <s v="Id2125"/>
    <s v="Lorraine"/>
    <n v="30.72"/>
    <n v="6.06"/>
    <s v="No"/>
    <s v="yes"/>
    <s v="No"/>
    <n v="1"/>
    <s v="No"/>
    <x v="0"/>
    <x v="1"/>
    <s v="04-10-2004"/>
    <n v="2145"/>
    <s v="tier - 2"/>
    <s v="tier - 1"/>
    <s v="R1011"/>
    <n v="18"/>
    <n v="4"/>
    <s v="Oct"/>
    <n v="2004"/>
  </r>
  <r>
    <s v="Id2126"/>
    <s v="Jennifer L."/>
    <n v="37.43"/>
    <n v="4.5599999999999996"/>
    <s v="No"/>
    <s v="No"/>
    <s v="Yes"/>
    <n v="1"/>
    <s v="No"/>
    <x v="0"/>
    <x v="2"/>
    <s v="19-08-2003"/>
    <n v="2138"/>
    <s v="tier - 2"/>
    <s v="tier - 1"/>
    <s v="R1012"/>
    <n v="19"/>
    <n v="19"/>
    <s v="Aug"/>
    <n v="2003"/>
  </r>
  <r>
    <s v="Id2127"/>
    <s v="Jesus Sr."/>
    <n v="25.74"/>
    <n v="6.41"/>
    <s v="Yes"/>
    <s v="No"/>
    <s v="Yes"/>
    <n v="1"/>
    <s v="No"/>
    <x v="1"/>
    <x v="1"/>
    <s v="03-09-1997"/>
    <n v="2138"/>
    <s v="tier - 3"/>
    <s v="tier - 1"/>
    <s v="R1013"/>
    <n v="25"/>
    <n v="3"/>
    <s v="Sep"/>
    <n v="1997"/>
  </r>
  <r>
    <s v="Id2128"/>
    <s v="Kristen"/>
    <n v="36.575000000000003"/>
    <n v="5.57"/>
    <s v="No"/>
    <s v="No"/>
    <s v="Yes"/>
    <n v="1"/>
    <s v="No"/>
    <x v="0"/>
    <x v="2"/>
    <s v="26-09-2003"/>
    <n v="2137"/>
    <s v="tier - 2"/>
    <s v="tier - 2"/>
    <s v="R1012"/>
    <n v="19"/>
    <n v="26"/>
    <s v="Sep"/>
    <n v="2003"/>
  </r>
  <r>
    <s v="Id2129"/>
    <s v="Catherine C."/>
    <n v="35.15"/>
    <n v="5.47"/>
    <s v="No"/>
    <s v="No"/>
    <s v="Yes"/>
    <n v="1"/>
    <s v="No"/>
    <x v="0"/>
    <x v="2"/>
    <s v="01-09-2003"/>
    <n v="2135"/>
    <s v="tier - 2"/>
    <s v="tier - 3"/>
    <s v="R1012"/>
    <n v="19"/>
    <n v="1"/>
    <s v="Sep"/>
    <n v="2003"/>
  </r>
  <r>
    <s v="Id2130"/>
    <s v="Paula"/>
    <n v="32.11"/>
    <n v="4.43"/>
    <s v="No"/>
    <s v="No"/>
    <s v="Yes"/>
    <n v="1"/>
    <s v="No"/>
    <x v="0"/>
    <x v="2"/>
    <s v="22-12-2003"/>
    <n v="2131"/>
    <s v="tier - 2"/>
    <s v="tier - 3"/>
    <s v="R1012"/>
    <n v="19"/>
    <n v="22"/>
    <s v="Dec"/>
    <n v="2003"/>
  </r>
  <r>
    <s v="Id2131"/>
    <s v="Evan"/>
    <n v="30.495000000000001"/>
    <n v="4.95"/>
    <s v="No"/>
    <s v="No"/>
    <s v="Yes"/>
    <n v="1"/>
    <s v="No"/>
    <x v="0"/>
    <x v="2"/>
    <s v="30-08-2003"/>
    <n v="2128"/>
    <s v="tier - 2"/>
    <s v="tier - 1"/>
    <s v="R1012"/>
    <n v="19"/>
    <n v="30"/>
    <s v="Aug"/>
    <n v="2003"/>
  </r>
  <r>
    <s v="Id2132"/>
    <s v="Nathan J"/>
    <n v="29.24"/>
    <n v="4.04"/>
    <s v="No"/>
    <s v="yes"/>
    <s v="No"/>
    <n v="1"/>
    <s v="No"/>
    <x v="1"/>
    <x v="2"/>
    <s v="04-11-2004"/>
    <n v="2119"/>
    <s v="tier - 2"/>
    <s v="tier - 1"/>
    <s v="R1012"/>
    <n v="18"/>
    <n v="4"/>
    <s v="Nov"/>
    <n v="2004"/>
  </r>
  <r>
    <s v="Id2133"/>
    <s v="Ashley M"/>
    <n v="22.515000000000001"/>
    <n v="5.93"/>
    <s v="No"/>
    <s v="No"/>
    <s v="Yes"/>
    <n v="1"/>
    <s v="No"/>
    <x v="2"/>
    <x v="1"/>
    <s v="30-09-2003"/>
    <n v="2117"/>
    <s v="tier - 2"/>
    <s v="tier - 3"/>
    <s v="R1012"/>
    <n v="19"/>
    <n v="30"/>
    <s v="Sep"/>
    <n v="2003"/>
  </r>
  <r>
    <s v="Id2134"/>
    <s v="Jason"/>
    <n v="15.65"/>
    <n v="4.2300000000000004"/>
    <s v="No"/>
    <s v="No"/>
    <s v="No"/>
    <n v="0"/>
    <s v="No"/>
    <x v="3"/>
    <x v="2"/>
    <s v="21-07-1989"/>
    <n v="2106"/>
    <s v="tier - 2"/>
    <s v="tier - 2"/>
    <s v="R1013"/>
    <n v="33"/>
    <n v="21"/>
    <s v="Jul"/>
    <n v="1989"/>
  </r>
  <r>
    <s v="Id2135"/>
    <s v="Marshall"/>
    <n v="27.36"/>
    <n v="5.59"/>
    <s v="Yes"/>
    <s v="No"/>
    <s v="No"/>
    <n v="0"/>
    <s v="No"/>
    <x v="1"/>
    <x v="2"/>
    <s v="28-11-2001"/>
    <n v="2104"/>
    <s v="tier - 2"/>
    <s v="tier - 1"/>
    <s v="R1016"/>
    <n v="21"/>
    <n v="28"/>
    <s v="Nov"/>
    <n v="2001"/>
  </r>
  <r>
    <s v="Id2136"/>
    <s v="Lavar"/>
    <n v="22.3"/>
    <n v="4.8899999999999997"/>
    <s v="Yes"/>
    <s v="No"/>
    <s v="No"/>
    <n v="0"/>
    <s v="No"/>
    <x v="2"/>
    <x v="2"/>
    <s v="22-06-2001"/>
    <n v="2103"/>
    <s v="tier - 3"/>
    <s v="tier - 2"/>
    <s v="R1011"/>
    <n v="21"/>
    <n v="22"/>
    <s v="Jun"/>
    <n v="2001"/>
  </r>
  <r>
    <s v="Id2137"/>
    <s v="Charlie T."/>
    <n v="26.03"/>
    <n v="5.81"/>
    <s v="Yes"/>
    <s v="No"/>
    <s v="No"/>
    <n v="0"/>
    <s v="No"/>
    <x v="1"/>
    <x v="1"/>
    <s v="14-08-2001"/>
    <n v="2102"/>
    <s v="tier - 3"/>
    <s v="tier - 2"/>
    <s v="R1019"/>
    <n v="21"/>
    <n v="14"/>
    <s v="Aug"/>
    <n v="2001"/>
  </r>
  <r>
    <s v="Id2138"/>
    <s v="Lauren"/>
    <n v="27.74"/>
    <n v="4.29"/>
    <s v="No"/>
    <s v="yes"/>
    <s v="No"/>
    <n v="1"/>
    <s v="No"/>
    <x v="1"/>
    <x v="2"/>
    <s v="12-06-2004"/>
    <n v="2094"/>
    <s v="tier - 3"/>
    <s v="tier - 2"/>
    <s v="R1025"/>
    <n v="18"/>
    <n v="12"/>
    <s v="Jun"/>
    <n v="2004"/>
  </r>
  <r>
    <s v="Id2139"/>
    <s v="Arthur"/>
    <n v="32.11"/>
    <n v="4.03"/>
    <s v="Yes"/>
    <s v="yes"/>
    <s v="No"/>
    <n v="2"/>
    <s v="No"/>
    <x v="0"/>
    <x v="2"/>
    <s v="26-07-2000"/>
    <n v="2055"/>
    <s v="tier - 3"/>
    <s v="tier - 3"/>
    <s v="R1012"/>
    <n v="22"/>
    <n v="26"/>
    <s v="Jul"/>
    <n v="2000"/>
  </r>
  <r>
    <s v="Id2140"/>
    <s v="Thomas"/>
    <n v="25.175000000000001"/>
    <n v="6.29"/>
    <s v="Yes"/>
    <s v="yes"/>
    <s v="No"/>
    <n v="2"/>
    <s v="No"/>
    <x v="1"/>
    <x v="1"/>
    <s v="02-09-2000"/>
    <n v="2046"/>
    <s v="tier - 3"/>
    <s v="tier - 3"/>
    <s v="R1012"/>
    <n v="22"/>
    <n v="2"/>
    <s v="Sep"/>
    <n v="2000"/>
  </r>
  <r>
    <s v="Id2141"/>
    <s v="Jennifer"/>
    <n v="39.49"/>
    <n v="4.4800000000000004"/>
    <s v="Yes"/>
    <s v="No"/>
    <s v="No"/>
    <n v="0"/>
    <s v="No"/>
    <x v="0"/>
    <x v="2"/>
    <s v="04-08-2001"/>
    <n v="2027"/>
    <s v="tier - 3"/>
    <s v="tier - 2"/>
    <s v="R1013"/>
    <n v="21"/>
    <n v="4"/>
    <s v="Aug"/>
    <n v="2001"/>
  </r>
  <r>
    <s v="Id2142"/>
    <s v="Tammy"/>
    <n v="34.869999999999997"/>
    <n v="5.51"/>
    <s v="Yes"/>
    <s v="No"/>
    <s v="No"/>
    <n v="0"/>
    <s v="No"/>
    <x v="0"/>
    <x v="2"/>
    <s v="06-09-2001"/>
    <n v="2021"/>
    <s v="tier - 3"/>
    <s v="tier - 2"/>
    <s v="R1013"/>
    <n v="21"/>
    <n v="6"/>
    <s v="Sep"/>
    <n v="2001"/>
  </r>
  <r>
    <s v="Id2143"/>
    <s v="Lena"/>
    <n v="34.6"/>
    <n v="4.5"/>
    <s v="Yes"/>
    <s v="No"/>
    <s v="No"/>
    <n v="0"/>
    <s v="No"/>
    <x v="0"/>
    <x v="2"/>
    <s v="01-07-2001"/>
    <n v="2020"/>
    <s v="tier - 3"/>
    <s v="tier - 1"/>
    <s v="R1011"/>
    <n v="21"/>
    <n v="1"/>
    <s v="Jul"/>
    <n v="2001"/>
  </r>
  <r>
    <s v="Id2144"/>
    <s v="Valentina"/>
    <n v="25.8"/>
    <n v="6.29"/>
    <s v="Yes"/>
    <s v="No"/>
    <s v="No"/>
    <n v="0"/>
    <s v="No"/>
    <x v="1"/>
    <x v="1"/>
    <s v="14-08-2001"/>
    <n v="2008"/>
    <s v="tier - 3"/>
    <s v="tier - 2"/>
    <s v="R1011"/>
    <n v="21"/>
    <n v="14"/>
    <s v="Aug"/>
    <n v="2001"/>
  </r>
  <r>
    <s v="Id2145"/>
    <s v="Russell N."/>
    <n v="35.86"/>
    <n v="4.33"/>
    <s v="No"/>
    <s v="No"/>
    <s v="No"/>
    <n v="1"/>
    <s v="No"/>
    <x v="0"/>
    <x v="2"/>
    <s v="14-09-1998"/>
    <n v="1987"/>
    <s v="tier - 3"/>
    <s v="tier - 2"/>
    <s v="R1013"/>
    <n v="24"/>
    <n v="14"/>
    <s v="Sep"/>
    <n v="1998"/>
  </r>
  <r>
    <s v="Id2146"/>
    <s v="Scott R."/>
    <n v="40.47"/>
    <n v="11.15"/>
    <s v="No"/>
    <s v="No"/>
    <s v="No"/>
    <n v="0"/>
    <s v="No"/>
    <x v="0"/>
    <x v="0"/>
    <s v="29-09-2002"/>
    <n v="1984"/>
    <s v="tier - 3"/>
    <s v="tier - 3"/>
    <s v="R1016"/>
    <n v="20"/>
    <n v="29"/>
    <s v="Sep"/>
    <n v="2002"/>
  </r>
  <r>
    <s v="Id2147"/>
    <s v="Jose Francisco Sr."/>
    <n v="32.01"/>
    <n v="6.45"/>
    <s v="No"/>
    <s v="No"/>
    <s v="No"/>
    <n v="1"/>
    <s v="No"/>
    <x v="0"/>
    <x v="1"/>
    <s v="29-12-1998"/>
    <n v="1982"/>
    <s v="tier - 3"/>
    <s v="tier - 1"/>
    <s v="R1013"/>
    <n v="24"/>
    <n v="29"/>
    <s v="Dec"/>
    <n v="1998"/>
  </r>
  <r>
    <s v="Id2148"/>
    <s v="Paul J"/>
    <n v="33"/>
    <n v="9.27"/>
    <s v="No"/>
    <s v="No"/>
    <s v="No"/>
    <n v="0"/>
    <s v="No"/>
    <x v="0"/>
    <x v="0"/>
    <s v="16-07-2002"/>
    <n v="1980"/>
    <s v="tier - 3"/>
    <s v="tier - 3"/>
    <s v="R1011"/>
    <n v="20"/>
    <n v="16"/>
    <s v="Jul"/>
    <n v="2002"/>
  </r>
  <r>
    <s v="Id2149"/>
    <s v="Adam"/>
    <n v="29.3"/>
    <n v="6.15"/>
    <s v="No"/>
    <s v="No"/>
    <s v="No"/>
    <n v="1"/>
    <s v="No"/>
    <x v="1"/>
    <x v="1"/>
    <s v="29-09-1998"/>
    <n v="1978"/>
    <s v="tier - 3"/>
    <s v="tier - 1"/>
    <s v="R1011"/>
    <n v="24"/>
    <n v="29"/>
    <s v="Sep"/>
    <n v="1998"/>
  </r>
  <r>
    <s v="Id2150"/>
    <s v="Edward J."/>
    <n v="25.8"/>
    <n v="4.13"/>
    <s v="No"/>
    <s v="No"/>
    <s v="No"/>
    <n v="1"/>
    <s v="No"/>
    <x v="1"/>
    <x v="2"/>
    <s v="05-10-1998"/>
    <n v="1973"/>
    <s v="tier - 3"/>
    <s v="tier - 1"/>
    <s v="R1011"/>
    <n v="24"/>
    <n v="5"/>
    <s v="Oct"/>
    <n v="1998"/>
  </r>
  <r>
    <s v="Id2151"/>
    <s v="Patrick A."/>
    <n v="23.4"/>
    <n v="4.24"/>
    <s v="No"/>
    <s v="No"/>
    <s v="No"/>
    <n v="1"/>
    <s v="No"/>
    <x v="2"/>
    <x v="2"/>
    <s v="28-09-1998"/>
    <n v="1970"/>
    <s v="tier - 3"/>
    <s v="tier - 3"/>
    <s v="R1011"/>
    <n v="24"/>
    <n v="28"/>
    <s v="Sep"/>
    <n v="1998"/>
  </r>
  <r>
    <s v="Id2152"/>
    <s v="Geraint H"/>
    <n v="27.93"/>
    <n v="9.8800000000000008"/>
    <s v="No"/>
    <s v="No"/>
    <s v="No"/>
    <n v="0"/>
    <s v="No"/>
    <x v="1"/>
    <x v="0"/>
    <s v="29-07-2002"/>
    <n v="1967"/>
    <s v="tier - 3"/>
    <s v="tier - 2"/>
    <s v="R1016"/>
    <n v="20"/>
    <n v="29"/>
    <s v="Jul"/>
    <n v="2002"/>
  </r>
  <r>
    <s v="Id2153"/>
    <s v="Dj"/>
    <n v="22"/>
    <n v="9.5"/>
    <s v="No"/>
    <s v="No"/>
    <s v="No"/>
    <n v="0"/>
    <s v="No"/>
    <x v="2"/>
    <x v="0"/>
    <s v="07-09-2002"/>
    <n v="1965"/>
    <s v="tier - 3"/>
    <s v="tier - 1"/>
    <s v="R1011"/>
    <n v="20"/>
    <n v="7"/>
    <s v="Sep"/>
    <n v="2002"/>
  </r>
  <r>
    <s v="Id2154"/>
    <s v="Zachary A"/>
    <n v="36.86"/>
    <n v="4.97"/>
    <s v="Yes"/>
    <s v="No"/>
    <s v="No"/>
    <n v="0"/>
    <s v="No"/>
    <x v="0"/>
    <x v="2"/>
    <s v="09-12-2001"/>
    <n v="1917"/>
    <s v="tier - 3"/>
    <s v="tier - 2"/>
    <s v="R1012"/>
    <n v="21"/>
    <n v="9"/>
    <s v="Dec"/>
    <n v="2001"/>
  </r>
  <r>
    <s v="Id2155"/>
    <s v="Brian W."/>
    <n v="31.254999999999999"/>
    <n v="5.49"/>
    <s v="Yes"/>
    <s v="No"/>
    <s v="No"/>
    <n v="0"/>
    <s v="No"/>
    <x v="0"/>
    <x v="2"/>
    <s v="03-08-2001"/>
    <n v="1910"/>
    <s v="tier - 3"/>
    <s v="tier - 3"/>
    <s v="R1012"/>
    <n v="21"/>
    <n v="3"/>
    <s v="Aug"/>
    <n v="2001"/>
  </r>
  <r>
    <s v="Id2156"/>
    <s v="Joe"/>
    <n v="23.06"/>
    <n v="4.47"/>
    <s v="No"/>
    <s v="No"/>
    <s v="No"/>
    <n v="0"/>
    <s v="No"/>
    <x v="2"/>
    <x v="2"/>
    <s v="06-10-1994"/>
    <n v="1909"/>
    <s v="tier - 3"/>
    <s v="tier - 3"/>
    <s v="R1013"/>
    <n v="28"/>
    <n v="6"/>
    <s v="Oct"/>
    <n v="1994"/>
  </r>
  <r>
    <s v="Id2157"/>
    <s v="Stephen"/>
    <n v="28.975000000000001"/>
    <n v="4.34"/>
    <s v="Yes"/>
    <s v="No"/>
    <s v="No"/>
    <n v="0"/>
    <s v="No"/>
    <x v="1"/>
    <x v="2"/>
    <s v="10-08-2001"/>
    <n v="1906"/>
    <s v="tier - 3"/>
    <s v="tier - 1"/>
    <s v="R1012"/>
    <n v="21"/>
    <n v="10"/>
    <s v="Aug"/>
    <n v="2001"/>
  </r>
  <r>
    <s v="Id2158"/>
    <s v="Ellen L."/>
    <n v="33.299999999999997"/>
    <n v="9.49"/>
    <s v="No"/>
    <s v="No"/>
    <s v="No"/>
    <n v="0"/>
    <s v="No"/>
    <x v="0"/>
    <x v="0"/>
    <s v="21-08-2002"/>
    <n v="1880"/>
    <s v="tier - 3"/>
    <s v="tier - 1"/>
    <s v="R1011"/>
    <n v="20"/>
    <n v="21"/>
    <s v="Aug"/>
    <n v="2002"/>
  </r>
  <r>
    <s v="Id2159"/>
    <s v="Cindy"/>
    <n v="33"/>
    <n v="10.16"/>
    <s v="No"/>
    <s v="No"/>
    <s v="No"/>
    <n v="0"/>
    <s v="No"/>
    <x v="0"/>
    <x v="0"/>
    <s v="29-08-2002"/>
    <n v="1880"/>
    <s v="tier - 3"/>
    <s v="tier - 2"/>
    <s v="R1013"/>
    <n v="20"/>
    <n v="29"/>
    <s v="Aug"/>
    <n v="2002"/>
  </r>
  <r>
    <s v="Id2160"/>
    <s v="Abigail R."/>
    <n v="31.46"/>
    <n v="11.19"/>
    <s v="No"/>
    <s v="No"/>
    <s v="No"/>
    <n v="0"/>
    <s v="No"/>
    <x v="0"/>
    <x v="0"/>
    <s v="29-10-2002"/>
    <n v="1878"/>
    <s v="tier - 3"/>
    <s v="tier - 1"/>
    <s v="R1013"/>
    <n v="20"/>
    <n v="29"/>
    <s v="Oct"/>
    <n v="2002"/>
  </r>
  <r>
    <s v="Id2161"/>
    <s v="Amy L."/>
    <n v="29.6"/>
    <n v="11.03"/>
    <s v="No"/>
    <s v="No"/>
    <s v="No"/>
    <n v="0"/>
    <s v="No"/>
    <x v="1"/>
    <x v="0"/>
    <s v="22-09-2002"/>
    <n v="1875"/>
    <s v="tier - 3"/>
    <s v="tier - 2"/>
    <s v="R1011"/>
    <n v="20"/>
    <n v="22"/>
    <s v="Sep"/>
    <n v="2002"/>
  </r>
  <r>
    <s v="Id2162"/>
    <s v="Amy"/>
    <n v="22.05"/>
    <n v="4.43"/>
    <s v="Yes"/>
    <s v="No"/>
    <s v="No"/>
    <n v="0"/>
    <s v="No"/>
    <x v="2"/>
    <x v="2"/>
    <s v="02-07-1996"/>
    <n v="1866"/>
    <s v="tier - 3"/>
    <s v="tier - 3"/>
    <s v="R1012"/>
    <n v="26"/>
    <n v="2"/>
    <s v="Jul"/>
    <n v="1996"/>
  </r>
  <r>
    <s v="Id2163"/>
    <s v="Grace H"/>
    <n v="27.06"/>
    <n v="6.14"/>
    <s v="No"/>
    <s v="yes"/>
    <s v="No"/>
    <n v="1"/>
    <s v="No"/>
    <x v="1"/>
    <x v="1"/>
    <s v="27-12-2004"/>
    <n v="1863"/>
    <s v="tier - 3"/>
    <s v="tier - 1"/>
    <s v="R1025"/>
    <n v="18"/>
    <n v="27"/>
    <s v="Dec"/>
    <n v="2004"/>
  </r>
  <r>
    <s v="Id2164"/>
    <s v="Caitie J."/>
    <n v="20.49"/>
    <n v="4.87"/>
    <s v="No"/>
    <s v="No"/>
    <s v="No"/>
    <n v="0"/>
    <s v="No"/>
    <x v="2"/>
    <x v="2"/>
    <s v="06-12-1994"/>
    <n v="1851"/>
    <s v="tier - 3"/>
    <s v="tier - 2"/>
    <s v="R1012"/>
    <n v="28"/>
    <n v="6"/>
    <s v="Dec"/>
    <n v="1994"/>
  </r>
  <r>
    <s v="Id2165"/>
    <s v="Benjamin"/>
    <n v="28.4"/>
    <n v="4.3"/>
    <s v="No"/>
    <s v="No"/>
    <s v="Yes"/>
    <n v="1"/>
    <s v="No"/>
    <x v="1"/>
    <x v="2"/>
    <s v="20-07-2003"/>
    <n v="1843"/>
    <s v="tier - 3"/>
    <s v="tier - 2"/>
    <s v="R1011"/>
    <n v="19"/>
    <n v="20"/>
    <s v="Jul"/>
    <n v="2003"/>
  </r>
  <r>
    <s v="Id2166"/>
    <s v="Ian T"/>
    <n v="41.91"/>
    <n v="6.19"/>
    <s v="No"/>
    <s v="No"/>
    <s v="No"/>
    <n v="0"/>
    <s v="No"/>
    <x v="0"/>
    <x v="1"/>
    <s v="12-12-1999"/>
    <n v="1837"/>
    <s v="tier - 3"/>
    <s v="tier - 2"/>
    <s v="R1013"/>
    <n v="23"/>
    <n v="12"/>
    <s v="Dec"/>
    <n v="1999"/>
  </r>
  <r>
    <s v="Id2167"/>
    <s v="Tadese"/>
    <n v="24.6"/>
    <n v="6.19"/>
    <s v="No"/>
    <s v="No"/>
    <s v="Yes"/>
    <n v="1"/>
    <s v="No"/>
    <x v="2"/>
    <x v="1"/>
    <s v="04-08-2003"/>
    <n v="1837"/>
    <s v="tier - 3"/>
    <s v="tier - 2"/>
    <s v="R1011"/>
    <n v="19"/>
    <n v="4"/>
    <s v="Aug"/>
    <n v="2003"/>
  </r>
  <r>
    <s v="Id2168"/>
    <s v="Jonathan"/>
    <n v="20.9"/>
    <n v="5.12"/>
    <s v="No"/>
    <s v="No"/>
    <s v="Yes"/>
    <n v="1"/>
    <s v="No"/>
    <x v="2"/>
    <x v="2"/>
    <s v="11-08-2003"/>
    <n v="1832"/>
    <s v="tier - 3"/>
    <s v="tier - 3"/>
    <s v="R1011"/>
    <n v="19"/>
    <n v="11"/>
    <s v="Aug"/>
    <n v="2003"/>
  </r>
  <r>
    <s v="Id2169"/>
    <s v="Dathan"/>
    <n v="34.4"/>
    <n v="4.04"/>
    <s v="No"/>
    <s v="No"/>
    <s v="No"/>
    <n v="0"/>
    <s v="No"/>
    <x v="0"/>
    <x v="2"/>
    <s v="01-10-1999"/>
    <n v="1827"/>
    <s v="tier - 3"/>
    <s v="tier - 2"/>
    <s v="R1011"/>
    <n v="23"/>
    <n v="1"/>
    <s v="Oct"/>
    <n v="1999"/>
  </r>
  <r>
    <s v="Id2170"/>
    <s v="Eric"/>
    <n v="32.56"/>
    <n v="5.36"/>
    <s v="No"/>
    <s v="No"/>
    <s v="No"/>
    <n v="0"/>
    <s v="No"/>
    <x v="0"/>
    <x v="2"/>
    <s v="17-11-1999"/>
    <n v="1824"/>
    <s v="tier - 3"/>
    <s v="tier - 3"/>
    <s v="R1013"/>
    <n v="23"/>
    <n v="17"/>
    <s v="Nov"/>
    <n v="1999"/>
  </r>
  <r>
    <s v="Id2171"/>
    <s v="Allison M"/>
    <n v="27.98"/>
    <n v="4.38"/>
    <s v="No"/>
    <s v="yes"/>
    <s v="No"/>
    <n v="1"/>
    <s v="No"/>
    <x v="1"/>
    <x v="2"/>
    <s v="19-08-2004"/>
    <n v="1823"/>
    <s v="tier - 3"/>
    <s v="tier - 1"/>
    <s v="R1012"/>
    <n v="18"/>
    <n v="19"/>
    <s v="Aug"/>
    <n v="2004"/>
  </r>
  <r>
    <s v="Id2172"/>
    <s v="Paul"/>
    <n v="26.51"/>
    <n v="4.58"/>
    <s v="No"/>
    <s v="No"/>
    <s v="No"/>
    <n v="0"/>
    <s v="No"/>
    <x v="1"/>
    <x v="2"/>
    <s v="25-09-1999"/>
    <n v="1816"/>
    <s v="tier - 3"/>
    <s v="tier - 3"/>
    <s v="R1013"/>
    <n v="23"/>
    <n v="25"/>
    <s v="Sep"/>
    <n v="1999"/>
  </r>
  <r>
    <s v="Id2173"/>
    <s v="Aaron R"/>
    <n v="29.734999999999999"/>
    <n v="11.92"/>
    <s v="No"/>
    <s v="No"/>
    <s v="No"/>
    <n v="0"/>
    <s v="No"/>
    <x v="1"/>
    <x v="0"/>
    <s v="13-12-2002"/>
    <n v="1770"/>
    <s v="tier - 3"/>
    <s v="tier - 3"/>
    <s v="R1012"/>
    <n v="20"/>
    <n v="13"/>
    <s v="Dec"/>
    <n v="2002"/>
  </r>
  <r>
    <s v="Id2174"/>
    <s v="Caitlin H."/>
    <n v="40.5"/>
    <n v="5.4"/>
    <s v="No"/>
    <s v="No"/>
    <s v="Yes"/>
    <n v="1"/>
    <s v="No"/>
    <x v="0"/>
    <x v="2"/>
    <s v="19-11-2003"/>
    <n v="1759"/>
    <s v="tier - 3"/>
    <s v="tier - 1"/>
    <s v="R1011"/>
    <n v="19"/>
    <n v="19"/>
    <s v="Nov"/>
    <n v="2003"/>
  </r>
  <r>
    <s v="Id2175"/>
    <s v="Harald E."/>
    <n v="25.64"/>
    <n v="4.76"/>
    <s v="No"/>
    <s v="No"/>
    <s v="No"/>
    <n v="1"/>
    <s v="No"/>
    <x v="1"/>
    <x v="2"/>
    <s v="07-10-1998"/>
    <n v="1757"/>
    <s v="tier - 3"/>
    <s v="tier - 3"/>
    <s v="R1013"/>
    <n v="24"/>
    <n v="7"/>
    <s v="Oct"/>
    <n v="1998"/>
  </r>
  <r>
    <s v="Id2176"/>
    <s v="Siobhan A."/>
    <n v="32.9"/>
    <n v="4.78"/>
    <s v="No"/>
    <s v="No"/>
    <s v="Yes"/>
    <n v="1"/>
    <s v="No"/>
    <x v="0"/>
    <x v="2"/>
    <s v="26-09-2003"/>
    <n v="1749"/>
    <s v="tier - 3"/>
    <s v="tier - 1"/>
    <s v="R1011"/>
    <n v="19"/>
    <n v="26"/>
    <s v="Sep"/>
    <n v="2003"/>
  </r>
  <r>
    <s v="Id2177"/>
    <s v="Andrea J."/>
    <n v="29.8"/>
    <n v="4.26"/>
    <s v="No"/>
    <s v="No"/>
    <s v="Yes"/>
    <n v="1"/>
    <s v="No"/>
    <x v="1"/>
    <x v="2"/>
    <s v="28-07-2003"/>
    <n v="1744"/>
    <s v="tier - 3"/>
    <s v="tier - 1"/>
    <s v="R1011"/>
    <n v="19"/>
    <n v="28"/>
    <s v="Jul"/>
    <n v="2003"/>
  </r>
  <r>
    <s v="Id2178"/>
    <s v="Marie"/>
    <n v="28.9"/>
    <n v="5.85"/>
    <s v="No"/>
    <s v="No"/>
    <s v="Yes"/>
    <n v="1"/>
    <s v="No"/>
    <x v="1"/>
    <x v="1"/>
    <s v="25-07-2003"/>
    <n v="1743"/>
    <s v="tier - 3"/>
    <s v="tier - 1"/>
    <s v="R1011"/>
    <n v="19"/>
    <n v="25"/>
    <s v="Jul"/>
    <n v="2003"/>
  </r>
  <r>
    <s v="Id2179"/>
    <s v="Rachel A."/>
    <n v="24.7"/>
    <n v="5.32"/>
    <s v="No"/>
    <s v="No"/>
    <s v="Yes"/>
    <n v="1"/>
    <s v="No"/>
    <x v="2"/>
    <x v="2"/>
    <s v="14-11-2003"/>
    <n v="1737"/>
    <s v="tier - 3"/>
    <s v="tier - 2"/>
    <s v="R1011"/>
    <n v="19"/>
    <n v="14"/>
    <s v="Nov"/>
    <n v="2003"/>
  </r>
  <r>
    <s v="Id2180"/>
    <s v="Emma"/>
    <n v="20.6"/>
    <n v="5.14"/>
    <s v="No"/>
    <s v="No"/>
    <s v="Yes"/>
    <n v="1"/>
    <s v="No"/>
    <x v="2"/>
    <x v="2"/>
    <s v="09-11-2003"/>
    <n v="1732"/>
    <s v="tier - 3"/>
    <s v="tier - 2"/>
    <s v="R1011"/>
    <n v="19"/>
    <n v="9"/>
    <s v="Nov"/>
    <n v="2003"/>
  </r>
  <r>
    <s v="Id2181"/>
    <s v="Kiersten"/>
    <n v="18.600000000000001"/>
    <n v="5"/>
    <s v="No"/>
    <s v="No"/>
    <s v="Yes"/>
    <n v="1"/>
    <s v="No"/>
    <x v="2"/>
    <x v="2"/>
    <s v="01-09-2003"/>
    <n v="1729"/>
    <s v="tier - 3"/>
    <s v="tier - 2"/>
    <s v="R1011"/>
    <n v="19"/>
    <n v="1"/>
    <s v="Sep"/>
    <n v="2003"/>
  </r>
  <r>
    <s v="Id2182"/>
    <s v="Rachael"/>
    <n v="17.8"/>
    <n v="4.55"/>
    <s v="No"/>
    <s v="No"/>
    <s v="Yes"/>
    <n v="1"/>
    <s v="No"/>
    <x v="3"/>
    <x v="2"/>
    <s v="21-11-2003"/>
    <n v="1728"/>
    <s v="tier - 3"/>
    <s v="tier - 3"/>
    <s v="R1011"/>
    <n v="19"/>
    <n v="21"/>
    <s v="Nov"/>
    <n v="2003"/>
  </r>
  <r>
    <s v="Id2183"/>
    <s v="Timothy P."/>
    <n v="35.200000000000003"/>
    <n v="5.97"/>
    <s v="No"/>
    <s v="yes"/>
    <s v="No"/>
    <n v="1"/>
    <s v="No"/>
    <x v="0"/>
    <x v="1"/>
    <s v="09-09-2004"/>
    <n v="1728"/>
    <s v="tier - 3"/>
    <s v="tier - 1"/>
    <s v="R1013"/>
    <n v="18"/>
    <n v="9"/>
    <s v="Sep"/>
    <n v="2004"/>
  </r>
  <r>
    <s v="Id2184"/>
    <s v="Lelisa"/>
    <n v="33.770000000000003"/>
    <n v="4.0199999999999996"/>
    <s v="No"/>
    <s v="yes"/>
    <s v="No"/>
    <n v="1"/>
    <s v="No"/>
    <x v="0"/>
    <x v="2"/>
    <s v="21-10-2004"/>
    <n v="1726"/>
    <s v="tier - 3"/>
    <s v="tier - 2"/>
    <s v="R1013"/>
    <n v="18"/>
    <n v="21"/>
    <s v="Oct"/>
    <n v="2004"/>
  </r>
  <r>
    <s v="Id2185"/>
    <s v="Nate"/>
    <n v="30.03"/>
    <n v="4.04"/>
    <s v="No"/>
    <s v="yes"/>
    <s v="No"/>
    <n v="1"/>
    <s v="No"/>
    <x v="0"/>
    <x v="2"/>
    <s v="11-09-2004"/>
    <n v="1720"/>
    <s v="tier - 3"/>
    <s v="tier - 3"/>
    <s v="R1013"/>
    <n v="18"/>
    <n v="11"/>
    <s v="Sep"/>
    <n v="2004"/>
  </r>
  <r>
    <s v="Id2186"/>
    <s v="Chris C."/>
    <n v="29.37"/>
    <n v="5.54"/>
    <s v="No"/>
    <s v="yes"/>
    <s v="No"/>
    <n v="1"/>
    <s v="No"/>
    <x v="1"/>
    <x v="2"/>
    <s v="10-06-2004"/>
    <n v="1719"/>
    <s v="tier - 3"/>
    <s v="tier - 3"/>
    <s v="R1013"/>
    <n v="18"/>
    <n v="10"/>
    <s v="Jun"/>
    <n v="2004"/>
  </r>
  <r>
    <s v="Id2187"/>
    <s v="Scott"/>
    <n v="28.5"/>
    <n v="4.03"/>
    <s v="No"/>
    <s v="yes"/>
    <s v="No"/>
    <n v="1"/>
    <s v="No"/>
    <x v="1"/>
    <x v="2"/>
    <s v="21-09-2004"/>
    <n v="1712"/>
    <s v="tier - 3"/>
    <s v="tier - 1"/>
    <s v="R1016"/>
    <n v="18"/>
    <n v="21"/>
    <s v="Sep"/>
    <n v="2004"/>
  </r>
  <r>
    <s v="Id2188"/>
    <s v="Kevin"/>
    <n v="23.32"/>
    <n v="5.62"/>
    <s v="No"/>
    <s v="yes"/>
    <s v="No"/>
    <n v="1"/>
    <s v="No"/>
    <x v="2"/>
    <x v="2"/>
    <s v="19-09-2004"/>
    <n v="1711"/>
    <s v="tier - 3"/>
    <s v="tier - 3"/>
    <s v="R1013"/>
    <n v="18"/>
    <n v="19"/>
    <s v="Sep"/>
    <n v="2004"/>
  </r>
  <r>
    <s v="Id2189"/>
    <s v="Erik C."/>
    <n v="26.125"/>
    <n v="5.27"/>
    <s v="No"/>
    <s v="yes"/>
    <s v="No"/>
    <n v="1"/>
    <s v="No"/>
    <x v="1"/>
    <x v="2"/>
    <s v="12-12-2004"/>
    <n v="1709"/>
    <s v="tier - 3"/>
    <s v="tier - 1"/>
    <s v="R1019"/>
    <n v="18"/>
    <n v="12"/>
    <s v="Dec"/>
    <n v="2004"/>
  </r>
  <r>
    <s v="Id2190"/>
    <s v="Shawn C"/>
    <n v="25.46"/>
    <n v="5.18"/>
    <s v="No"/>
    <s v="yes"/>
    <s v="No"/>
    <n v="1"/>
    <s v="No"/>
    <x v="1"/>
    <x v="2"/>
    <s v="17-10-2004"/>
    <n v="1708"/>
    <s v="tier - 3"/>
    <s v="tier - 2"/>
    <s v="R1016"/>
    <n v="18"/>
    <n v="17"/>
    <s v="Oct"/>
    <n v="2004"/>
  </r>
  <r>
    <s v="Id2191"/>
    <s v="Vajin L."/>
    <n v="23.75"/>
    <n v="5.27"/>
    <s v="No"/>
    <s v="yes"/>
    <s v="No"/>
    <n v="1"/>
    <s v="No"/>
    <x v="2"/>
    <x v="2"/>
    <s v="06-12-2004"/>
    <n v="1706"/>
    <s v="tier - 2"/>
    <s v="tier - 2"/>
    <s v="R1015"/>
    <n v="18"/>
    <n v="6"/>
    <s v="Dec"/>
    <n v="2004"/>
  </r>
  <r>
    <s v="Id2192"/>
    <s v="John K. Jr."/>
    <n v="23.085000000000001"/>
    <n v="5.62"/>
    <s v="No"/>
    <s v="yes"/>
    <s v="No"/>
    <n v="1"/>
    <s v="No"/>
    <x v="2"/>
    <x v="2"/>
    <s v="14-12-2004"/>
    <n v="1705"/>
    <s v="tier - 2"/>
    <s v="tier - 3"/>
    <s v="R1018"/>
    <n v="18"/>
    <n v="14"/>
    <s v="Dec"/>
    <n v="2004"/>
  </r>
  <r>
    <s v="Id2193"/>
    <s v="Kevin J."/>
    <n v="22.99"/>
    <n v="5.0599999999999996"/>
    <s v="No"/>
    <s v="yes"/>
    <s v="No"/>
    <n v="1"/>
    <s v="No"/>
    <x v="2"/>
    <x v="2"/>
    <s v="07-11-2004"/>
    <n v="1705"/>
    <s v="tier - 2"/>
    <s v="tier - 1"/>
    <s v="R1016"/>
    <n v="18"/>
    <n v="7"/>
    <s v="Nov"/>
    <n v="2004"/>
  </r>
  <r>
    <s v="Id2194"/>
    <s v="Kirby W."/>
    <n v="21.47"/>
    <n v="4.6900000000000004"/>
    <s v="No"/>
    <s v="yes"/>
    <s v="No"/>
    <n v="1"/>
    <s v="No"/>
    <x v="2"/>
    <x v="2"/>
    <s v="10-12-2004"/>
    <n v="1702"/>
    <s v="tier - 2"/>
    <s v="tier - 3"/>
    <s v="R1019"/>
    <n v="18"/>
    <n v="10"/>
    <s v="Dec"/>
    <n v="2004"/>
  </r>
  <r>
    <s v="Id2195"/>
    <s v="J A"/>
    <n v="15.96"/>
    <n v="5.44"/>
    <s v="No"/>
    <s v="yes"/>
    <s v="No"/>
    <n v="1"/>
    <s v="No"/>
    <x v="3"/>
    <x v="2"/>
    <s v="17-11-2004"/>
    <n v="1695"/>
    <s v="tier - 2"/>
    <s v="tier - 2"/>
    <s v="R1015"/>
    <n v="18"/>
    <n v="17"/>
    <s v="Nov"/>
    <n v="2004"/>
  </r>
  <r>
    <s v="Id2196"/>
    <s v="Dustin G."/>
    <n v="39.5"/>
    <n v="5.05"/>
    <s v="No"/>
    <s v="yes"/>
    <s v="No"/>
    <n v="1"/>
    <s v="No"/>
    <x v="0"/>
    <x v="2"/>
    <s v="21-10-2000"/>
    <n v="1683"/>
    <s v="tier - 2"/>
    <s v="tier - 2"/>
    <s v="R1011"/>
    <n v="22"/>
    <n v="21"/>
    <s v="Oct"/>
    <n v="2000"/>
  </r>
  <r>
    <s v="Id2197"/>
    <s v="Anthony G"/>
    <n v="33.770000000000003"/>
    <n v="6"/>
    <s v="No"/>
    <s v="yes"/>
    <s v="No"/>
    <n v="1"/>
    <s v="No"/>
    <x v="0"/>
    <x v="1"/>
    <s v="10-06-2000"/>
    <n v="1675"/>
    <s v="tier - 2"/>
    <s v="tier - 2"/>
    <s v="R1013"/>
    <n v="22"/>
    <n v="10"/>
    <s v="Jun"/>
    <n v="2000"/>
  </r>
  <r>
    <s v="Id2198"/>
    <s v="Ryan"/>
    <n v="26.84"/>
    <n v="5.99"/>
    <s v="Yes"/>
    <s v="yes"/>
    <s v="No"/>
    <n v="1"/>
    <s v="No"/>
    <x v="1"/>
    <x v="1"/>
    <s v="23-10-2000"/>
    <n v="1665"/>
    <s v="tier - 2"/>
    <s v="tier - 2"/>
    <s v="R1013"/>
    <n v="22"/>
    <n v="23"/>
    <s v="Oct"/>
    <n v="2000"/>
  </r>
  <r>
    <s v="Id2199"/>
    <s v="Eric N"/>
    <n v="35.53"/>
    <n v="4.3600000000000003"/>
    <s v="No"/>
    <s v="No"/>
    <s v="Yes"/>
    <n v="1"/>
    <s v="No"/>
    <x v="0"/>
    <x v="2"/>
    <s v="30-12-2003"/>
    <n v="1646"/>
    <s v="tier - 2"/>
    <s v="tier - 1"/>
    <s v="R1012"/>
    <n v="19"/>
    <n v="30"/>
    <s v="Dec"/>
    <n v="2003"/>
  </r>
  <r>
    <s v="Id2200"/>
    <s v="Connor"/>
    <n v="30.59"/>
    <n v="4.41"/>
    <s v="No"/>
    <s v="No"/>
    <s v="Yes"/>
    <n v="1"/>
    <s v="No"/>
    <x v="0"/>
    <x v="2"/>
    <s v="21-08-2003"/>
    <n v="1640"/>
    <s v="tier - 2"/>
    <s v="tier - 2"/>
    <s v="R1012"/>
    <n v="19"/>
    <n v="21"/>
    <s v="Aug"/>
    <n v="2003"/>
  </r>
  <r>
    <s v="Id2201"/>
    <s v="Patrick H."/>
    <n v="30.59"/>
    <n v="4.17"/>
    <s v="No"/>
    <s v="No"/>
    <s v="Yes"/>
    <n v="1"/>
    <s v="No"/>
    <x v="0"/>
    <x v="2"/>
    <s v="16-09-2003"/>
    <n v="1640"/>
    <s v="tier - 2"/>
    <s v="tier - 2"/>
    <s v="R1012"/>
    <n v="19"/>
    <n v="16"/>
    <s v="Sep"/>
    <n v="2003"/>
  </r>
  <r>
    <s v="Id2202"/>
    <s v="Tyler"/>
    <n v="27.835000000000001"/>
    <n v="4.4400000000000004"/>
    <s v="No"/>
    <s v="No"/>
    <s v="Yes"/>
    <n v="1"/>
    <s v="No"/>
    <x v="1"/>
    <x v="2"/>
    <s v="30-12-2003"/>
    <n v="1636"/>
    <s v="tier - 2"/>
    <s v="tier - 3"/>
    <s v="R1012"/>
    <n v="19"/>
    <n v="30"/>
    <s v="Dec"/>
    <n v="2003"/>
  </r>
  <r>
    <s v="Id2203"/>
    <s v="Deborah L."/>
    <n v="40.26"/>
    <n v="5.52"/>
    <s v="No"/>
    <s v="yes"/>
    <s v="No"/>
    <n v="1"/>
    <s v="No"/>
    <x v="0"/>
    <x v="2"/>
    <s v="13-06-2004"/>
    <n v="1635"/>
    <s v="tier - 2"/>
    <s v="tier - 2"/>
    <s v="R1013"/>
    <n v="18"/>
    <n v="13"/>
    <s v="Jun"/>
    <n v="2004"/>
  </r>
  <r>
    <s v="Id2204"/>
    <s v="Andrea K"/>
    <n v="39.82"/>
    <n v="6.01"/>
    <s v="No"/>
    <s v="yes"/>
    <s v="No"/>
    <n v="1"/>
    <s v="No"/>
    <x v="0"/>
    <x v="1"/>
    <s v="08-08-2004"/>
    <n v="1634"/>
    <s v="tier - 2"/>
    <s v="tier - 1"/>
    <s v="R1013"/>
    <n v="18"/>
    <n v="8"/>
    <s v="Aug"/>
    <n v="2004"/>
  </r>
  <r>
    <s v="Id2205"/>
    <s v="Elleree"/>
    <n v="39.159999999999997"/>
    <n v="5.81"/>
    <s v="No"/>
    <s v="yes"/>
    <s v="No"/>
    <n v="1"/>
    <s v="No"/>
    <x v="0"/>
    <x v="1"/>
    <s v="13-12-2004"/>
    <n v="1633"/>
    <s v="tier - 2"/>
    <s v="tier - 2"/>
    <s v="R1013"/>
    <n v="18"/>
    <n v="13"/>
    <s v="Dec"/>
    <n v="2004"/>
  </r>
  <r>
    <s v="Id2206"/>
    <s v="Brandon J"/>
    <n v="25.555"/>
    <n v="4.37"/>
    <s v="No"/>
    <s v="No"/>
    <s v="Yes"/>
    <n v="1"/>
    <s v="No"/>
    <x v="1"/>
    <x v="2"/>
    <s v="16-09-2003"/>
    <n v="1633"/>
    <s v="tier - 2"/>
    <s v="tier - 2"/>
    <s v="R1012"/>
    <n v="19"/>
    <n v="16"/>
    <s v="Sep"/>
    <n v="2003"/>
  </r>
  <r>
    <s v="Id2207"/>
    <s v="Steve"/>
    <n v="25.175000000000001"/>
    <n v="5.74"/>
    <s v="No"/>
    <s v="No"/>
    <s v="Yes"/>
    <n v="1"/>
    <s v="No"/>
    <x v="1"/>
    <x v="1"/>
    <s v="03-10-2003"/>
    <n v="1632"/>
    <s v="tier - 2"/>
    <s v="tier - 2"/>
    <s v="R1012"/>
    <n v="19"/>
    <n v="3"/>
    <s v="Oct"/>
    <n v="2003"/>
  </r>
  <r>
    <s v="Id2208"/>
    <s v="Nina Wavik Sr."/>
    <n v="38.28"/>
    <n v="5.39"/>
    <s v="No"/>
    <s v="yes"/>
    <s v="No"/>
    <n v="1"/>
    <s v="No"/>
    <x v="0"/>
    <x v="2"/>
    <s v="09-07-2004"/>
    <n v="1632"/>
    <s v="tier - 2"/>
    <s v="tier - 1"/>
    <s v="R1013"/>
    <n v="18"/>
    <n v="9"/>
    <s v="Jul"/>
    <n v="2004"/>
  </r>
  <r>
    <s v="Id2209"/>
    <s v="Dani"/>
    <n v="38.17"/>
    <n v="4.07"/>
    <s v="No"/>
    <s v="yes"/>
    <s v="No"/>
    <n v="1"/>
    <s v="No"/>
    <x v="0"/>
    <x v="2"/>
    <s v="05-12-2004"/>
    <n v="1632"/>
    <s v="tier - 2"/>
    <s v="tier - 3"/>
    <s v="R1013"/>
    <n v="18"/>
    <n v="5"/>
    <s v="Dec"/>
    <n v="2004"/>
  </r>
  <r>
    <s v="Id2210"/>
    <s v="Jennifer A."/>
    <n v="36.85"/>
    <n v="5.49"/>
    <s v="No"/>
    <s v="yes"/>
    <s v="No"/>
    <n v="1"/>
    <s v="No"/>
    <x v="0"/>
    <x v="2"/>
    <s v="04-10-2004"/>
    <n v="1630"/>
    <s v="tier - 2"/>
    <s v="tier - 2"/>
    <s v="R1013"/>
    <n v="18"/>
    <n v="4"/>
    <s v="Oct"/>
    <n v="2004"/>
  </r>
  <r>
    <s v="Id2211"/>
    <s v="Martin"/>
    <n v="22.61"/>
    <n v="5.68"/>
    <s v="No"/>
    <s v="No"/>
    <s v="Yes"/>
    <n v="1"/>
    <s v="No"/>
    <x v="2"/>
    <x v="2"/>
    <s v="17-07-2003"/>
    <n v="1628"/>
    <s v="tier - 2"/>
    <s v="tier - 1"/>
    <s v="R1012"/>
    <n v="19"/>
    <n v="17"/>
    <s v="Jul"/>
    <n v="2003"/>
  </r>
  <r>
    <s v="Id2212"/>
    <s v="Steve"/>
    <n v="21.754999999999999"/>
    <n v="6.09"/>
    <s v="No"/>
    <s v="No"/>
    <s v="Yes"/>
    <n v="1"/>
    <s v="No"/>
    <x v="2"/>
    <x v="1"/>
    <s v="04-12-2003"/>
    <n v="1627"/>
    <s v="tier - 2"/>
    <s v="tier - 2"/>
    <s v="R1012"/>
    <n v="19"/>
    <n v="4"/>
    <s v="Dec"/>
    <n v="2003"/>
  </r>
  <r>
    <s v="Id2213"/>
    <s v="Christopher"/>
    <n v="20.425000000000001"/>
    <n v="5.53"/>
    <s v="No"/>
    <s v="No"/>
    <s v="Yes"/>
    <n v="1"/>
    <s v="No"/>
    <x v="2"/>
    <x v="2"/>
    <s v="09-09-2003"/>
    <n v="1625"/>
    <s v="tier - 2"/>
    <s v="tier - 3"/>
    <s v="R1012"/>
    <n v="19"/>
    <n v="9"/>
    <s v="Sep"/>
    <n v="2003"/>
  </r>
  <r>
    <s v="Id2214"/>
    <s v="Kathryn M."/>
    <n v="31.35"/>
    <n v="4.28"/>
    <s v="No"/>
    <s v="yes"/>
    <s v="No"/>
    <n v="1"/>
    <s v="No"/>
    <x v="0"/>
    <x v="2"/>
    <s v="25-07-2004"/>
    <n v="1622"/>
    <s v="tier - 2"/>
    <s v="tier - 1"/>
    <s v="R1013"/>
    <n v="18"/>
    <n v="25"/>
    <s v="Jul"/>
    <n v="2004"/>
  </r>
  <r>
    <s v="Id2215"/>
    <s v="Emily"/>
    <n v="31.13"/>
    <n v="6.01"/>
    <s v="No"/>
    <s v="yes"/>
    <s v="No"/>
    <n v="1"/>
    <s v="No"/>
    <x v="0"/>
    <x v="1"/>
    <s v="21-08-2004"/>
    <n v="1622"/>
    <s v="tier - 2"/>
    <s v="tier - 2"/>
    <s v="R1013"/>
    <n v="18"/>
    <n v="21"/>
    <s v="Aug"/>
    <n v="2004"/>
  </r>
  <r>
    <s v="Id2216"/>
    <s v="Trent A"/>
    <n v="17.48"/>
    <n v="4.59"/>
    <s v="No"/>
    <s v="No"/>
    <s v="Yes"/>
    <n v="1"/>
    <s v="No"/>
    <x v="3"/>
    <x v="2"/>
    <s v="14-09-2003"/>
    <n v="1621"/>
    <s v="tier - 2"/>
    <s v="tier - 2"/>
    <s v="R1012"/>
    <n v="19"/>
    <n v="14"/>
    <s v="Sep"/>
    <n v="2003"/>
  </r>
  <r>
    <s v="Id2217"/>
    <s v="Jennifer E"/>
    <n v="22.57"/>
    <n v="5.8"/>
    <s v="Yes"/>
    <s v="No"/>
    <s v="No"/>
    <n v="1"/>
    <s v="No"/>
    <x v="2"/>
    <x v="1"/>
    <s v="05-08-1995"/>
    <n v="1617"/>
    <s v="tier - 2"/>
    <s v="tier - 1"/>
    <s v="R1013"/>
    <n v="27"/>
    <n v="5"/>
    <s v="Aug"/>
    <n v="1995"/>
  </r>
  <r>
    <s v="Id2218"/>
    <s v="Polly"/>
    <n v="26.73"/>
    <n v="5.08"/>
    <s v="No"/>
    <s v="yes"/>
    <s v="No"/>
    <n v="1"/>
    <s v="No"/>
    <x v="1"/>
    <x v="2"/>
    <s v="22-07-2004"/>
    <n v="1616"/>
    <s v="tier - 2"/>
    <s v="tier - 1"/>
    <s v="R1013"/>
    <n v="18"/>
    <n v="22"/>
    <s v="Jul"/>
    <n v="2004"/>
  </r>
  <r>
    <s v="Id2219"/>
    <s v="Elizabeth"/>
    <n v="20.79"/>
    <n v="5.84"/>
    <s v="No"/>
    <s v="yes"/>
    <s v="No"/>
    <n v="1"/>
    <s v="No"/>
    <x v="2"/>
    <x v="1"/>
    <s v="19-11-2004"/>
    <n v="1608"/>
    <s v="tier - 2"/>
    <s v="tier - 3"/>
    <s v="R1013"/>
    <n v="18"/>
    <n v="19"/>
    <s v="Nov"/>
    <n v="2004"/>
  </r>
  <r>
    <s v="Id2220"/>
    <s v="Tiffany A."/>
    <n v="20.149999999999999"/>
    <n v="4.1500000000000004"/>
    <s v="No"/>
    <s v="No"/>
    <s v="No"/>
    <n v="1"/>
    <s v="No"/>
    <x v="2"/>
    <x v="2"/>
    <s v="22-09-1992"/>
    <n v="1567"/>
    <s v="tier - 2"/>
    <s v="tier - 1"/>
    <s v="R1013"/>
    <n v="30"/>
    <n v="22"/>
    <s v="Sep"/>
    <n v="1992"/>
  </r>
  <r>
    <s v="Id2221"/>
    <s v="Cole"/>
    <n v="36.85"/>
    <n v="4.3600000000000003"/>
    <s v="Yes"/>
    <s v="No"/>
    <s v="No"/>
    <n v="0"/>
    <s v="No"/>
    <x v="0"/>
    <x v="2"/>
    <s v="05-12-2001"/>
    <n v="1534"/>
    <s v="tier - 2"/>
    <s v="tier - 2"/>
    <s v="R1013"/>
    <n v="21"/>
    <n v="5"/>
    <s v="Dec"/>
    <n v="2001"/>
  </r>
  <r>
    <s v="Id2222"/>
    <s v="Matthew T."/>
    <n v="35.53"/>
    <n v="4.55"/>
    <s v="Yes"/>
    <s v="No"/>
    <s v="No"/>
    <n v="0"/>
    <s v="No"/>
    <x v="0"/>
    <x v="2"/>
    <s v="02-06-2001"/>
    <n v="1532"/>
    <s v="tier - 2"/>
    <s v="tier - 2"/>
    <s v="R1013"/>
    <n v="22"/>
    <n v="2"/>
    <s v="Jun"/>
    <n v="2001"/>
  </r>
  <r>
    <s v="Id2223"/>
    <s v="Zachary"/>
    <n v="31.1"/>
    <n v="4.37"/>
    <s v="Yes"/>
    <s v="No"/>
    <s v="No"/>
    <n v="0"/>
    <s v="No"/>
    <x v="0"/>
    <x v="2"/>
    <s v="07-07-2001"/>
    <n v="1526"/>
    <s v="tier - 2"/>
    <s v="tier - 3"/>
    <s v="R1011"/>
    <n v="21"/>
    <n v="7"/>
    <s v="Jul"/>
    <n v="2001"/>
  </r>
  <r>
    <s v="Id2224"/>
    <s v="Matthew T."/>
    <n v="23.21"/>
    <n v="5.24"/>
    <s v="Yes"/>
    <s v="No"/>
    <s v="No"/>
    <n v="0"/>
    <s v="No"/>
    <x v="2"/>
    <x v="2"/>
    <s v="25-08-2001"/>
    <n v="1515"/>
    <s v="tier - 2"/>
    <s v="tier - 3"/>
    <s v="R1013"/>
    <n v="21"/>
    <n v="25"/>
    <s v="Aug"/>
    <n v="2001"/>
  </r>
  <r>
    <s v="Id2225"/>
    <s v="Pat"/>
    <n v="18.36"/>
    <n v="5.96"/>
    <s v="No"/>
    <s v="No"/>
    <s v="No"/>
    <n v="1"/>
    <s v="No"/>
    <x v="3"/>
    <x v="1"/>
    <s v="19-06-1998"/>
    <n v="1497"/>
    <s v="tier - 2"/>
    <s v="tier - 2"/>
    <s v="R1013"/>
    <n v="24"/>
    <n v="19"/>
    <s v="Jun"/>
    <n v="1998"/>
  </r>
  <r>
    <s v="Id2226"/>
    <s v="Ashley"/>
    <n v="15.92"/>
    <n v="4.76"/>
    <s v="Yes"/>
    <s v="No"/>
    <s v="No"/>
    <n v="1"/>
    <s v="No"/>
    <x v="3"/>
    <x v="2"/>
    <s v="07-10-1995"/>
    <n v="1493"/>
    <s v="tier - 2"/>
    <s v="tier - 3"/>
    <s v="R1013"/>
    <n v="27"/>
    <n v="7"/>
    <s v="Oct"/>
    <n v="1995"/>
  </r>
  <r>
    <s v="Id2227"/>
    <s v="Elizabeth A."/>
    <n v="15.17"/>
    <n v="4.3"/>
    <s v="Yes"/>
    <s v="No"/>
    <s v="Yes"/>
    <n v="1"/>
    <s v="No"/>
    <x v="3"/>
    <x v="2"/>
    <s v="09-06-1997"/>
    <n v="1481"/>
    <s v="tier - 2"/>
    <s v="tier - 1"/>
    <s v="R1012"/>
    <n v="25"/>
    <n v="9"/>
    <s v="Jun"/>
    <n v="1997"/>
  </r>
  <r>
    <s v="Id2228"/>
    <s v="Rebecca M."/>
    <n v="16.63"/>
    <n v="4.5"/>
    <s v="No"/>
    <s v="No"/>
    <s v="No"/>
    <n v="1"/>
    <s v="No"/>
    <x v="3"/>
    <x v="2"/>
    <s v="07-12-1998"/>
    <n v="1477"/>
    <s v="tier - 2"/>
    <s v="tier - 1"/>
    <s v="R1013"/>
    <n v="24"/>
    <n v="7"/>
    <s v="Dec"/>
    <n v="1998"/>
  </r>
  <r>
    <s v="Id2229"/>
    <s v="Ruth"/>
    <n v="19.39"/>
    <n v="5.59"/>
    <s v="No"/>
    <s v="No"/>
    <s v="Yes"/>
    <n v="1"/>
    <s v="No"/>
    <x v="2"/>
    <x v="2"/>
    <s v="20-06-2003"/>
    <n v="1467"/>
    <s v="tier - 2"/>
    <s v="tier - 2"/>
    <s v="R1013"/>
    <n v="19"/>
    <n v="20"/>
    <s v="Jun"/>
    <n v="2003"/>
  </r>
  <r>
    <s v="Id2230"/>
    <s v="Gregory S"/>
    <n v="17.34"/>
    <n v="6.29"/>
    <s v="Yes"/>
    <s v="No"/>
    <s v="Yes"/>
    <n v="1"/>
    <s v="No"/>
    <x v="3"/>
    <x v="1"/>
    <s v="19-06-1997"/>
    <n v="1445"/>
    <s v="tier - 2"/>
    <s v="tier - 1"/>
    <s v="R1013"/>
    <n v="25"/>
    <n v="19"/>
    <s v="Jun"/>
    <n v="1997"/>
  </r>
  <r>
    <s v="Id2231"/>
    <s v="Alexandra S"/>
    <n v="17.940000000000001"/>
    <n v="4.1900000000000004"/>
    <s v="No"/>
    <s v="yes"/>
    <s v="No"/>
    <n v="1"/>
    <s v="No"/>
    <x v="3"/>
    <x v="2"/>
    <s v="01-09-2000"/>
    <n v="1438"/>
    <s v="tier - 2"/>
    <s v="tier - 2"/>
    <s v="R1013"/>
    <n v="22"/>
    <n v="1"/>
    <s v="Sep"/>
    <n v="2000"/>
  </r>
  <r>
    <s v="Id2232"/>
    <s v="Hillary"/>
    <n v="16.670000000000002"/>
    <n v="4.7"/>
    <s v="Yes"/>
    <s v="No"/>
    <s v="Yes"/>
    <n v="1"/>
    <s v="No"/>
    <x v="3"/>
    <x v="2"/>
    <s v="05-12-1997"/>
    <n v="1422"/>
    <s v="tier - 2"/>
    <s v="tier - 2"/>
    <s v="R1013"/>
    <n v="25"/>
    <n v="5"/>
    <s v="Dec"/>
    <n v="1997"/>
  </r>
  <r>
    <s v="Id2233"/>
    <s v="Amy K."/>
    <n v="20.58"/>
    <n v="5.64"/>
    <s v="Yes"/>
    <s v="No"/>
    <s v="No"/>
    <n v="0"/>
    <s v="No"/>
    <x v="2"/>
    <x v="2"/>
    <s v="23-08-2001"/>
    <n v="1421"/>
    <s v="tier - 2"/>
    <s v="tier - 2"/>
    <s v="R1013"/>
    <n v="21"/>
    <n v="23"/>
    <s v="Aug"/>
    <n v="2001"/>
  </r>
  <r>
    <s v="Id2234"/>
    <s v="Scott"/>
    <n v="16.5"/>
    <n v="4.1100000000000003"/>
    <s v="Yes"/>
    <s v="No"/>
    <s v="No"/>
    <n v="0"/>
    <s v="No"/>
    <x v="3"/>
    <x v="2"/>
    <s v="23-06-1996"/>
    <n v="1417"/>
    <s v="tier - 2"/>
    <s v="tier - 3"/>
    <s v="R1013"/>
    <n v="26"/>
    <n v="23"/>
    <s v="Jun"/>
    <n v="1996"/>
  </r>
  <r>
    <s v="Id2235"/>
    <s v="John"/>
    <n v="15.41"/>
    <n v="5.43"/>
    <s v="Yes"/>
    <s v="No"/>
    <s v="Yes"/>
    <n v="1"/>
    <s v="No"/>
    <x v="3"/>
    <x v="2"/>
    <s v="27-10-1997"/>
    <n v="1402"/>
    <s v="tier - 2"/>
    <s v="tier - 3"/>
    <s v="R1011"/>
    <n v="25"/>
    <n v="27"/>
    <s v="Oct"/>
    <n v="1997"/>
  </r>
  <r>
    <s v="Id2236"/>
    <s v="Maaikel"/>
    <n v="24.59"/>
    <n v="4.38"/>
    <s v="No"/>
    <s v="No"/>
    <s v="No"/>
    <n v="1"/>
    <s v="No"/>
    <x v="2"/>
    <x v="2"/>
    <s v="05-09-1998"/>
    <n v="1400"/>
    <s v="tier - 2"/>
    <s v="tier - 2"/>
    <s v="R1013"/>
    <n v="24"/>
    <n v="5"/>
    <s v="Sep"/>
    <n v="1998"/>
  </r>
  <r>
    <s v="Id2237"/>
    <s v="Daniel C"/>
    <n v="33.33"/>
    <n v="9.7899999999999991"/>
    <s v="No"/>
    <s v="No"/>
    <s v="No"/>
    <n v="0"/>
    <s v="No"/>
    <x v="0"/>
    <x v="0"/>
    <s v="22-12-2002"/>
    <n v="1392"/>
    <s v="tier - 2"/>
    <s v="tier - 1"/>
    <s v="R1013"/>
    <n v="20"/>
    <n v="22"/>
    <s v="Dec"/>
    <n v="2002"/>
  </r>
  <r>
    <s v="Id2238"/>
    <s v="Christopher S."/>
    <n v="18.5"/>
    <n v="11.84"/>
    <s v="No"/>
    <s v="No"/>
    <s v="No"/>
    <n v="0"/>
    <s v="No"/>
    <x v="2"/>
    <x v="0"/>
    <s v="14-11-2002"/>
    <n v="1390"/>
    <s v="tier - 2"/>
    <s v="tier - 2"/>
    <s v="R1013"/>
    <n v="20"/>
    <n v="14"/>
    <s v="Nov"/>
    <n v="2002"/>
  </r>
  <r>
    <s v="Id2239"/>
    <s v="William R"/>
    <n v="18.579999999999998"/>
    <n v="6.22"/>
    <s v="No"/>
    <s v="No"/>
    <s v="No"/>
    <n v="0"/>
    <s v="No"/>
    <x v="2"/>
    <x v="1"/>
    <s v="06-07-1999"/>
    <n v="1389"/>
    <s v="tier - 2"/>
    <s v="tier - 2"/>
    <s v="R1013"/>
    <n v="23"/>
    <n v="6"/>
    <s v="Jul"/>
    <n v="1999"/>
  </r>
  <r>
    <s v="Id2240"/>
    <s v="Lyndsy"/>
    <n v="16.64"/>
    <n v="10.01"/>
    <s v="No"/>
    <s v="No"/>
    <s v="No"/>
    <n v="0"/>
    <s v="No"/>
    <x v="3"/>
    <x v="0"/>
    <s v="15-08-2002"/>
    <n v="1382"/>
    <s v="tier - 2"/>
    <s v="tier - 1"/>
    <s v="R1013"/>
    <n v="20"/>
    <n v="15"/>
    <s v="Aug"/>
    <n v="2002"/>
  </r>
  <r>
    <s v="Id2241"/>
    <s v="Jessica"/>
    <n v="19.329999999999998"/>
    <n v="4.32"/>
    <s v="No"/>
    <s v="No"/>
    <s v="No"/>
    <n v="1"/>
    <s v="No"/>
    <x v="2"/>
    <x v="2"/>
    <s v="03-12-1998"/>
    <n v="1359"/>
    <s v="tier - 2"/>
    <s v="tier - 1"/>
    <s v="R1013"/>
    <n v="24"/>
    <n v="3"/>
    <s v="Dec"/>
    <n v="1998"/>
  </r>
  <r>
    <s v="Id2242"/>
    <s v="Anna"/>
    <n v="21.26"/>
    <n v="5.65"/>
    <s v="Yes"/>
    <s v="No"/>
    <s v="Yes"/>
    <n v="1"/>
    <s v="No"/>
    <x v="2"/>
    <x v="2"/>
    <s v="07-11-1997"/>
    <n v="1341"/>
    <s v="tier - 2"/>
    <s v="tier - 2"/>
    <s v="R1012"/>
    <n v="25"/>
    <n v="7"/>
    <s v="Nov"/>
    <n v="1997"/>
  </r>
  <r>
    <s v="Id2243"/>
    <s v="Jordan"/>
    <n v="15.6"/>
    <n v="4.12"/>
    <s v="Yes"/>
    <s v="No"/>
    <s v="No"/>
    <n v="1"/>
    <s v="No"/>
    <x v="3"/>
    <x v="2"/>
    <s v="30-07-1995"/>
    <n v="1338"/>
    <s v="tier - 2"/>
    <s v="tier - 3"/>
    <s v="R1012"/>
    <n v="27"/>
    <n v="30"/>
    <s v="Jul"/>
    <n v="1995"/>
  </r>
  <r>
    <s v="Id2244"/>
    <s v="Brian"/>
    <n v="24.39"/>
    <n v="6.24"/>
    <s v="No"/>
    <s v="No"/>
    <s v="No"/>
    <n v="1"/>
    <s v="No"/>
    <x v="2"/>
    <x v="1"/>
    <s v="12-07-1998"/>
    <n v="1333"/>
    <s v="tier - 2"/>
    <s v="tier - 3"/>
    <s v="R1013"/>
    <n v="24"/>
    <n v="12"/>
    <s v="Jul"/>
    <n v="1998"/>
  </r>
  <r>
    <s v="Id2245"/>
    <s v="Katherine A"/>
    <n v="24.75"/>
    <n v="4.83"/>
    <s v="No"/>
    <s v="No"/>
    <s v="No"/>
    <n v="0"/>
    <s v="No"/>
    <x v="2"/>
    <x v="2"/>
    <s v="14-10-1999"/>
    <n v="1329"/>
    <s v="tier - 2"/>
    <s v="tier - 3"/>
    <s v="R1013"/>
    <n v="23"/>
    <n v="14"/>
    <s v="Oct"/>
    <n v="1999"/>
  </r>
  <r>
    <s v="Id2246"/>
    <s v="Melanie"/>
    <n v="20.88"/>
    <n v="7.4"/>
    <s v="No"/>
    <s v="No"/>
    <s v="No"/>
    <n v="0"/>
    <s v="No"/>
    <x v="2"/>
    <x v="0"/>
    <s v="13-10-2002"/>
    <n v="1315"/>
    <s v="tier - 2"/>
    <s v="tier - 2"/>
    <s v="R1013"/>
    <n v="20"/>
    <n v="13"/>
    <s v="Oct"/>
    <n v="2002"/>
  </r>
  <r>
    <s v="Id2247"/>
    <s v="Jessica"/>
    <n v="20.43"/>
    <n v="4.54"/>
    <s v="No"/>
    <s v="No"/>
    <s v="No"/>
    <n v="0"/>
    <s v="No"/>
    <x v="2"/>
    <x v="2"/>
    <s v="02-12-1999"/>
    <n v="1304"/>
    <s v="tier - 2"/>
    <s v="tier - 2"/>
    <s v="R1013"/>
    <n v="23"/>
    <n v="2"/>
    <s v="Dec"/>
    <n v="1999"/>
  </r>
  <r>
    <s v="Id2248"/>
    <s v="Eric S"/>
    <n v="15.18"/>
    <n v="11.11"/>
    <s v="No"/>
    <s v="No"/>
    <s v="No"/>
    <n v="0"/>
    <s v="No"/>
    <x v="3"/>
    <x v="0"/>
    <s v="10-12-2002"/>
    <n v="1304"/>
    <s v="tier - 2"/>
    <s v="tier - 2"/>
    <s v="R1012"/>
    <n v="20"/>
    <n v="10"/>
    <s v="Dec"/>
    <n v="2002"/>
  </r>
  <r>
    <s v="Id2249"/>
    <s v="Joseph"/>
    <n v="15.12"/>
    <n v="4.03"/>
    <s v="Yes"/>
    <s v="No"/>
    <s v="No"/>
    <n v="0"/>
    <s v="No"/>
    <x v="3"/>
    <x v="2"/>
    <s v="29-11-2001"/>
    <n v="1293"/>
    <s v="tier - 2"/>
    <s v="tier - 3"/>
    <s v="R1012"/>
    <n v="21"/>
    <n v="29"/>
    <s v="Nov"/>
    <n v="2001"/>
  </r>
  <r>
    <s v="Id2250"/>
    <s v="Mary"/>
    <n v="23.88"/>
    <n v="4.51"/>
    <s v="No"/>
    <s v="No"/>
    <s v="No"/>
    <n v="1"/>
    <s v="No"/>
    <x v="2"/>
    <x v="2"/>
    <s v="04-06-1998"/>
    <n v="1291"/>
    <s v="tier - 2"/>
    <s v="tier - 2"/>
    <s v="R1013"/>
    <n v="25"/>
    <n v="4"/>
    <s v="Jun"/>
    <n v="1998"/>
  </r>
  <r>
    <s v="Id2251"/>
    <s v="Natalie"/>
    <n v="16.13"/>
    <n v="5.56"/>
    <s v="No"/>
    <s v="yes"/>
    <s v="No"/>
    <n v="1"/>
    <s v="No"/>
    <x v="3"/>
    <x v="2"/>
    <s v="26-06-2000"/>
    <n v="1286"/>
    <s v="tier - 2"/>
    <s v="tier - 2"/>
    <s v="R1013"/>
    <n v="22"/>
    <n v="26"/>
    <s v="Jun"/>
    <n v="2000"/>
  </r>
  <r>
    <s v="Id2252"/>
    <s v="Christopher"/>
    <n v="24.09"/>
    <n v="4.0999999999999996"/>
    <s v="No"/>
    <s v="yes"/>
    <s v="No"/>
    <n v="1"/>
    <s v="No"/>
    <x v="2"/>
    <x v="2"/>
    <s v="28-07-2004"/>
    <n v="1285"/>
    <s v="tier - 2"/>
    <s v="tier - 3"/>
    <s v="R1013"/>
    <n v="18"/>
    <n v="28"/>
    <s v="Jul"/>
    <n v="2004"/>
  </r>
  <r>
    <s v="Id2253"/>
    <s v="Sonja"/>
    <n v="19.43"/>
    <n v="5.85"/>
    <s v="No"/>
    <s v="yes"/>
    <s v="No"/>
    <n v="1"/>
    <s v="No"/>
    <x v="2"/>
    <x v="1"/>
    <s v="30-09-2004"/>
    <n v="1283"/>
    <s v="tier - 2"/>
    <s v="tier - 1"/>
    <s v="R1013"/>
    <n v="18"/>
    <n v="30"/>
    <s v="Sep"/>
    <n v="2004"/>
  </r>
  <r>
    <s v="Id2254"/>
    <s v="Alexandra"/>
    <n v="15.22"/>
    <n v="4.92"/>
    <s v="Yes"/>
    <s v="No"/>
    <s v="Yes"/>
    <n v="1"/>
    <s v="No"/>
    <x v="3"/>
    <x v="2"/>
    <s v="26-10-1997"/>
    <n v="1276"/>
    <s v="tier - 2"/>
    <s v="tier - 2"/>
    <s v="R1012"/>
    <n v="25"/>
    <n v="26"/>
    <s v="Oct"/>
    <n v="1997"/>
  </r>
  <r>
    <s v="Id2255"/>
    <s v="Martha L."/>
    <n v="20.72"/>
    <n v="9.4600000000000009"/>
    <s v="No"/>
    <s v="No"/>
    <s v="No"/>
    <n v="0"/>
    <s v="No"/>
    <x v="2"/>
    <x v="0"/>
    <s v="04-12-2002"/>
    <n v="1267"/>
    <s v="tier - 2"/>
    <s v="tier - 1"/>
    <s v="R1013"/>
    <n v="20"/>
    <n v="4"/>
    <s v="Dec"/>
    <n v="2002"/>
  </r>
  <r>
    <s v="Id2256"/>
    <s v="Ryan C."/>
    <n v="35.4"/>
    <n v="5.94"/>
    <s v="No"/>
    <s v="No"/>
    <s v="Yes"/>
    <n v="1"/>
    <s v="No"/>
    <x v="0"/>
    <x v="1"/>
    <s v="21-11-2003"/>
    <n v="1263"/>
    <s v="tier - 2"/>
    <s v="tier - 3"/>
    <s v="R1011"/>
    <n v="19"/>
    <n v="21"/>
    <s v="Nov"/>
    <n v="2003"/>
  </r>
  <r>
    <s v="Id2257"/>
    <s v="Cliff"/>
    <n v="34.4"/>
    <n v="5.7"/>
    <s v="No"/>
    <s v="No"/>
    <s v="Yes"/>
    <n v="1"/>
    <s v="No"/>
    <x v="0"/>
    <x v="1"/>
    <s v="15-08-2003"/>
    <n v="1262"/>
    <s v="tier - 2"/>
    <s v="tier - 3"/>
    <s v="R1011"/>
    <n v="19"/>
    <n v="15"/>
    <s v="Aug"/>
    <n v="2003"/>
  </r>
  <r>
    <s v="Id2258"/>
    <s v="Blue"/>
    <n v="34.1"/>
    <n v="4.13"/>
    <s v="No"/>
    <s v="No"/>
    <s v="Yes"/>
    <n v="1"/>
    <s v="No"/>
    <x v="0"/>
    <x v="2"/>
    <s v="30-10-2003"/>
    <n v="1261"/>
    <s v="tier - 2"/>
    <s v="tier - 3"/>
    <s v="R1011"/>
    <n v="19"/>
    <n v="30"/>
    <s v="Oct"/>
    <n v="2003"/>
  </r>
  <r>
    <s v="Id2259"/>
    <s v="Jeffrey M"/>
    <n v="30.4"/>
    <n v="4.7699999999999996"/>
    <s v="No"/>
    <s v="No"/>
    <s v="Yes"/>
    <n v="1"/>
    <s v="No"/>
    <x v="0"/>
    <x v="2"/>
    <s v="13-10-2003"/>
    <n v="1256"/>
    <s v="tier - 2"/>
    <s v="tier - 3"/>
    <s v="R1011"/>
    <n v="19"/>
    <n v="13"/>
    <s v="Oct"/>
    <n v="2003"/>
  </r>
  <r>
    <s v="Id2260"/>
    <s v="Andrew"/>
    <n v="28.7"/>
    <n v="4.99"/>
    <s v="No"/>
    <s v="No"/>
    <s v="Yes"/>
    <n v="1"/>
    <s v="No"/>
    <x v="1"/>
    <x v="2"/>
    <s v="10-12-2003"/>
    <n v="1254"/>
    <s v="tier - 2"/>
    <s v="tier - 2"/>
    <s v="R1011"/>
    <n v="19"/>
    <n v="10"/>
    <s v="Dec"/>
    <n v="2003"/>
  </r>
  <r>
    <s v="Id2261"/>
    <s v="Julia"/>
    <n v="17.440000000000001"/>
    <n v="4.42"/>
    <s v="Yes"/>
    <s v="No"/>
    <s v="Yes"/>
    <n v="1"/>
    <s v="No"/>
    <x v="3"/>
    <x v="2"/>
    <s v="04-11-1997"/>
    <n v="1253"/>
    <s v="tier - 2"/>
    <s v="tier - 2"/>
    <s v="R1013"/>
    <n v="25"/>
    <n v="4"/>
    <s v="Nov"/>
    <n v="1997"/>
  </r>
  <r>
    <s v="Id2262"/>
    <s v="Daniel"/>
    <n v="27.6"/>
    <n v="4.01"/>
    <s v="No"/>
    <s v="No"/>
    <s v="Yes"/>
    <n v="1"/>
    <s v="No"/>
    <x v="1"/>
    <x v="2"/>
    <s v="15-09-2003"/>
    <n v="1252"/>
    <s v="tier - 2"/>
    <s v="tier - 3"/>
    <s v="R1011"/>
    <n v="19"/>
    <n v="15"/>
    <s v="Sep"/>
    <n v="2003"/>
  </r>
  <r>
    <s v="Id2263"/>
    <s v="Jaime"/>
    <n v="20.7"/>
    <n v="4.49"/>
    <s v="No"/>
    <s v="No"/>
    <s v="Yes"/>
    <n v="1"/>
    <s v="No"/>
    <x v="2"/>
    <x v="2"/>
    <s v="08-09-2003"/>
    <n v="1243"/>
    <s v="tier - 2"/>
    <s v="tier - 1"/>
    <s v="R1011"/>
    <n v="19"/>
    <n v="8"/>
    <s v="Sep"/>
    <n v="2003"/>
  </r>
  <r>
    <s v="Id2264"/>
    <s v="Mohd Syahidan"/>
    <n v="20.3"/>
    <n v="6.37"/>
    <s v="No"/>
    <s v="No"/>
    <s v="Yes"/>
    <n v="1"/>
    <s v="No"/>
    <x v="2"/>
    <x v="1"/>
    <s v="15-09-2003"/>
    <n v="1242"/>
    <s v="tier - 2"/>
    <s v="tier - 1"/>
    <s v="R1011"/>
    <n v="19"/>
    <n v="15"/>
    <s v="Sep"/>
    <n v="2003"/>
  </r>
  <r>
    <s v="Id2265"/>
    <s v="Matthew"/>
    <n v="19.8"/>
    <n v="5.12"/>
    <s v="No"/>
    <s v="No"/>
    <s v="Yes"/>
    <n v="1"/>
    <s v="No"/>
    <x v="2"/>
    <x v="2"/>
    <s v="02-08-2003"/>
    <n v="1242"/>
    <s v="tier - 2"/>
    <s v="tier - 2"/>
    <s v="R1011"/>
    <n v="19"/>
    <n v="2"/>
    <s v="Aug"/>
    <n v="2003"/>
  </r>
  <r>
    <s v="Id2266"/>
    <s v="Elizabeth S."/>
    <n v="21.87"/>
    <n v="8.59"/>
    <s v="No"/>
    <s v="No"/>
    <s v="No"/>
    <n v="0"/>
    <s v="No"/>
    <x v="2"/>
    <x v="0"/>
    <s v="01-07-2002"/>
    <n v="1241"/>
    <s v="tier - 2"/>
    <s v="tier - 2"/>
    <s v="R1013"/>
    <n v="20"/>
    <n v="1"/>
    <s v="Jul"/>
    <n v="2002"/>
  </r>
  <r>
    <s v="Id2267"/>
    <s v="Katie"/>
    <n v="16.600000000000001"/>
    <n v="5.87"/>
    <s v="No"/>
    <s v="No"/>
    <s v="No"/>
    <n v="1"/>
    <s v="No"/>
    <x v="3"/>
    <x v="1"/>
    <s v="11-10-1998"/>
    <n v="1240"/>
    <s v="tier - 2"/>
    <s v="tier - 1"/>
    <s v="R1012"/>
    <n v="24"/>
    <n v="11"/>
    <s v="Oct"/>
    <n v="1998"/>
  </r>
  <r>
    <s v="Id2268"/>
    <s v="Christi A."/>
    <n v="21.98"/>
    <n v="7.03"/>
    <s v="No"/>
    <s v="No"/>
    <s v="No"/>
    <n v="0"/>
    <s v="No"/>
    <x v="2"/>
    <x v="0"/>
    <s v="12-12-2002"/>
    <n v="1237"/>
    <s v="tier - 2"/>
    <s v="tier - 2"/>
    <s v="R1013"/>
    <n v="20"/>
    <n v="12"/>
    <s v="Dec"/>
    <n v="2002"/>
  </r>
  <r>
    <s v="Id2269"/>
    <s v="Sandra K."/>
    <n v="19.7"/>
    <n v="5.51"/>
    <s v="No"/>
    <s v="No"/>
    <s v="No"/>
    <n v="1"/>
    <s v="No"/>
    <x v="2"/>
    <x v="2"/>
    <s v="13-07-1998"/>
    <n v="1234"/>
    <s v="tier - 2"/>
    <s v="tier - 1"/>
    <s v="R1013"/>
    <n v="24"/>
    <n v="13"/>
    <s v="Jul"/>
    <n v="1998"/>
  </r>
  <r>
    <s v="Id2270"/>
    <s v="Katharine"/>
    <n v="19.21"/>
    <n v="4.76"/>
    <s v="No"/>
    <s v="yes"/>
    <s v="No"/>
    <n v="1"/>
    <s v="No"/>
    <x v="2"/>
    <x v="2"/>
    <s v="16-10-2004"/>
    <n v="1228"/>
    <s v="tier - 2"/>
    <s v="tier - 1"/>
    <s v="R1012"/>
    <n v="18"/>
    <n v="16"/>
    <s v="Oct"/>
    <n v="2004"/>
  </r>
  <r>
    <s v="Id2271"/>
    <s v="Jerome"/>
    <n v="19.3"/>
    <n v="4.7"/>
    <s v="No"/>
    <s v="yes"/>
    <s v="No"/>
    <n v="1"/>
    <s v="No"/>
    <x v="2"/>
    <x v="2"/>
    <s v="09-07-2004"/>
    <n v="1224"/>
    <s v="tier - 2"/>
    <s v="tier - 1"/>
    <s v="R1013"/>
    <n v="18"/>
    <n v="9"/>
    <s v="Jul"/>
    <n v="2004"/>
  </r>
  <r>
    <s v="Id2272"/>
    <s v="Julia R"/>
    <n v="16.22"/>
    <n v="6.21"/>
    <s v="Yes"/>
    <s v="No"/>
    <s v="No"/>
    <n v="0"/>
    <s v="No"/>
    <x v="3"/>
    <x v="1"/>
    <s v="04-11-1996"/>
    <n v="1220"/>
    <s v="tier - 2"/>
    <s v="tier - 3"/>
    <s v="R1012"/>
    <n v="26"/>
    <n v="4"/>
    <s v="Nov"/>
    <n v="1996"/>
  </r>
  <r>
    <s v="Id2273"/>
    <s v="Sean Henry"/>
    <n v="17.12"/>
    <n v="4.5199999999999996"/>
    <s v="No"/>
    <s v="yes"/>
    <s v="No"/>
    <n v="1"/>
    <s v="No"/>
    <x v="3"/>
    <x v="2"/>
    <s v="02-06-2004"/>
    <n v="1210"/>
    <s v="tier - 2"/>
    <s v="tier - 1"/>
    <s v="R1013"/>
    <n v="19"/>
    <n v="2"/>
    <s v="Jun"/>
    <n v="2004"/>
  </r>
  <r>
    <s v="Id2274"/>
    <s v="Rachel A."/>
    <n v="19.07"/>
    <n v="5.45"/>
    <s v="No"/>
    <s v="No"/>
    <s v="No"/>
    <n v="1"/>
    <s v="No"/>
    <x v="2"/>
    <x v="2"/>
    <s v="06-10-1992"/>
    <n v="1201"/>
    <s v="tier - 2"/>
    <s v="tier - 3"/>
    <s v="R1013"/>
    <n v="30"/>
    <n v="6"/>
    <s v="Oct"/>
    <n v="1992"/>
  </r>
  <r>
    <s v="Id2275"/>
    <s v="Jim"/>
    <n v="15.56"/>
    <n v="4.42"/>
    <s v="No"/>
    <s v="No"/>
    <s v="No"/>
    <n v="0"/>
    <s v="No"/>
    <x v="3"/>
    <x v="2"/>
    <s v="28-06-1999"/>
    <n v="1200"/>
    <s v="tier - 2"/>
    <s v="tier - 3"/>
    <s v="R1012"/>
    <n v="23"/>
    <n v="28"/>
    <s v="Jun"/>
    <n v="1999"/>
  </r>
  <r>
    <s v="Id2276"/>
    <s v="Tim"/>
    <n v="22.76"/>
    <n v="9.44"/>
    <s v="No"/>
    <s v="No"/>
    <s v="No"/>
    <n v="0"/>
    <s v="No"/>
    <x v="2"/>
    <x v="0"/>
    <s v="26-08-2002"/>
    <n v="1191"/>
    <s v="tier - 2"/>
    <s v="tier - 1"/>
    <s v="R1013"/>
    <n v="20"/>
    <n v="26"/>
    <s v="Aug"/>
    <n v="2002"/>
  </r>
  <r>
    <s v="Id2277"/>
    <s v="Abby L."/>
    <n v="22.79"/>
    <n v="6.15"/>
    <s v="Yes"/>
    <s v="No"/>
    <s v="Yes"/>
    <n v="1"/>
    <s v="No"/>
    <x v="2"/>
    <x v="1"/>
    <s v="28-06-1997"/>
    <n v="1178"/>
    <s v="tier - 2"/>
    <s v="tier - 2"/>
    <s v="R1013"/>
    <n v="25"/>
    <n v="28"/>
    <s v="Jun"/>
    <n v="1997"/>
  </r>
  <r>
    <s v="Id2278"/>
    <s v="Mark"/>
    <n v="17.41"/>
    <n v="5.13"/>
    <s v="Yes"/>
    <s v="No"/>
    <s v="No"/>
    <n v="0"/>
    <s v="No"/>
    <x v="3"/>
    <x v="2"/>
    <s v="11-08-1996"/>
    <n v="1178"/>
    <s v="tier - 2"/>
    <s v="tier - 3"/>
    <s v="R1013"/>
    <n v="26"/>
    <n v="11"/>
    <s v="Aug"/>
    <n v="1996"/>
  </r>
  <r>
    <s v="Id2279"/>
    <s v="Ali"/>
    <n v="19.32"/>
    <n v="4.96"/>
    <s v="Yes"/>
    <s v="No"/>
    <s v="No"/>
    <n v="0"/>
    <s v="No"/>
    <x v="2"/>
    <x v="2"/>
    <s v="12-11-2001"/>
    <n v="1167"/>
    <s v="tier - 2"/>
    <s v="tier - 1"/>
    <s v="R1013"/>
    <n v="21"/>
    <n v="12"/>
    <s v="Nov"/>
    <n v="2001"/>
  </r>
  <r>
    <s v="Id2280"/>
    <s v="Joshua"/>
    <n v="18.25"/>
    <n v="10.95"/>
    <s v="No"/>
    <s v="No"/>
    <s v="No"/>
    <n v="0"/>
    <s v="No"/>
    <x v="3"/>
    <x v="0"/>
    <s v="11-06-2002"/>
    <n v="1165"/>
    <s v="tier - 2"/>
    <s v="tier - 3"/>
    <s v="R1012"/>
    <n v="20"/>
    <n v="11"/>
    <s v="Jun"/>
    <n v="2002"/>
  </r>
  <r>
    <s v="Id2281"/>
    <s v="Pierre"/>
    <n v="53.13"/>
    <n v="4.4400000000000004"/>
    <s v="No"/>
    <s v="yes"/>
    <s v="No"/>
    <n v="1"/>
    <s v="No"/>
    <x v="0"/>
    <x v="2"/>
    <s v="11-11-2004"/>
    <n v="1163"/>
    <s v="tier - 2"/>
    <s v="tier - 3"/>
    <s v="R1013"/>
    <n v="18"/>
    <n v="11"/>
    <s v="Nov"/>
    <n v="2004"/>
  </r>
  <r>
    <s v="Id2282"/>
    <s v="Kate"/>
    <n v="20.46"/>
    <n v="4.0199999999999996"/>
    <s v="No"/>
    <s v="No"/>
    <s v="No"/>
    <n v="0"/>
    <s v="No"/>
    <x v="2"/>
    <x v="2"/>
    <s v="26-07-1994"/>
    <n v="1158"/>
    <s v="tier - 2"/>
    <s v="tier - 1"/>
    <s v="R1013"/>
    <n v="28"/>
    <n v="26"/>
    <s v="Jul"/>
    <n v="1994"/>
  </r>
  <r>
    <s v="Id2283"/>
    <s v="David"/>
    <n v="43.01"/>
    <n v="5.44"/>
    <s v="No"/>
    <s v="yes"/>
    <s v="No"/>
    <n v="1"/>
    <s v="No"/>
    <x v="0"/>
    <x v="2"/>
    <s v="18-07-2004"/>
    <n v="1149"/>
    <s v="tier - 2"/>
    <s v="tier - 2"/>
    <s v="R1013"/>
    <n v="18"/>
    <n v="18"/>
    <s v="Jul"/>
    <n v="2004"/>
  </r>
  <r>
    <s v="Id2284"/>
    <s v="Carla"/>
    <n v="15.01"/>
    <n v="4.1500000000000004"/>
    <s v="No"/>
    <s v="No"/>
    <s v="Yes"/>
    <n v="1"/>
    <s v="No"/>
    <x v="3"/>
    <x v="2"/>
    <s v="12-06-2003"/>
    <n v="1149"/>
    <s v="tier - 2"/>
    <s v="tier - 1"/>
    <s v="R1012"/>
    <n v="19"/>
    <n v="12"/>
    <s v="Jun"/>
    <n v="2003"/>
  </r>
  <r>
    <s v="Id2285"/>
    <s v="Alvaro Sr."/>
    <n v="41.14"/>
    <n v="6.02"/>
    <s v="No"/>
    <s v="yes"/>
    <s v="No"/>
    <n v="1"/>
    <s v="No"/>
    <x v="0"/>
    <x v="1"/>
    <s v="10-06-2004"/>
    <n v="1147"/>
    <s v="tier - 2"/>
    <s v="tier - 2"/>
    <s v="R1013"/>
    <n v="18"/>
    <n v="10"/>
    <s v="Jun"/>
    <n v="2004"/>
  </r>
  <r>
    <s v="Id2286"/>
    <s v="Hope"/>
    <n v="16.55"/>
    <n v="7.73"/>
    <s v="No"/>
    <s v="No"/>
    <s v="No"/>
    <n v="0"/>
    <s v="No"/>
    <x v="3"/>
    <x v="0"/>
    <s v="01-10-2002"/>
    <n v="1142"/>
    <s v="tier - 3"/>
    <s v="tier - 2"/>
    <s v="R1011"/>
    <n v="20"/>
    <n v="1"/>
    <s v="Oct"/>
    <n v="2002"/>
  </r>
  <r>
    <s v="Id2287"/>
    <s v="Mark P."/>
    <n v="37.29"/>
    <n v="5.03"/>
    <s v="No"/>
    <s v="yes"/>
    <s v="No"/>
    <n v="1"/>
    <s v="No"/>
    <x v="0"/>
    <x v="2"/>
    <s v="12-09-2004"/>
    <n v="1141"/>
    <s v="tier - 3"/>
    <s v="tier - 3"/>
    <s v="R1013"/>
    <n v="18"/>
    <n v="12"/>
    <s v="Sep"/>
    <n v="2004"/>
  </r>
  <r>
    <s v="Id2288"/>
    <s v="Desiree"/>
    <n v="16.739999999999998"/>
    <n v="4.08"/>
    <s v="Yes"/>
    <s v="No"/>
    <s v="No"/>
    <n v="0"/>
    <s v="No"/>
    <x v="3"/>
    <x v="2"/>
    <s v="25-10-2001"/>
    <n v="1141"/>
    <s v="tier - 3"/>
    <s v="tier - 1"/>
    <s v="R1013"/>
    <n v="21"/>
    <n v="25"/>
    <s v="Oct"/>
    <n v="2001"/>
  </r>
  <r>
    <s v="Id2289"/>
    <s v="Mario Jr."/>
    <n v="34.43"/>
    <n v="4.2699999999999996"/>
    <s v="No"/>
    <s v="yes"/>
    <s v="No"/>
    <n v="1"/>
    <s v="No"/>
    <x v="0"/>
    <x v="2"/>
    <s v="27-11-2004"/>
    <n v="1137"/>
    <s v="tier - 3"/>
    <s v="tier - 2"/>
    <s v="R1013"/>
    <n v="18"/>
    <n v="27"/>
    <s v="Nov"/>
    <n v="2004"/>
  </r>
  <r>
    <s v="Id2290"/>
    <s v="Lusapho"/>
    <n v="34.1"/>
    <n v="4.07"/>
    <s v="No"/>
    <s v="yes"/>
    <s v="No"/>
    <n v="1"/>
    <s v="No"/>
    <x v="0"/>
    <x v="2"/>
    <s v="15-10-2004"/>
    <n v="1137"/>
    <s v="tier - 3"/>
    <s v="tier - 1"/>
    <s v="R1013"/>
    <n v="18"/>
    <n v="15"/>
    <s v="Oct"/>
    <n v="2004"/>
  </r>
  <r>
    <s v="Id2291"/>
    <s v="Erin C."/>
    <n v="19.3"/>
    <n v="10.36"/>
    <s v="No"/>
    <s v="No"/>
    <s v="No"/>
    <n v="0"/>
    <s v="No"/>
    <x v="2"/>
    <x v="0"/>
    <s v="11-08-2002"/>
    <n v="1137"/>
    <s v="tier - 3"/>
    <s v="tier - 1"/>
    <s v="R1013"/>
    <n v="20"/>
    <n v="11"/>
    <s v="Aug"/>
    <n v="2002"/>
  </r>
  <r>
    <s v="Id2292"/>
    <s v="Alan F"/>
    <n v="33.659999999999997"/>
    <n v="5.71"/>
    <s v="No"/>
    <s v="yes"/>
    <s v="No"/>
    <n v="1"/>
    <s v="No"/>
    <x v="0"/>
    <x v="1"/>
    <s v="28-11-2004"/>
    <n v="1136"/>
    <s v="tier - 3"/>
    <s v="tier - 3"/>
    <s v="R1013"/>
    <n v="18"/>
    <n v="28"/>
    <s v="Nov"/>
    <n v="2004"/>
  </r>
  <r>
    <s v="Id2293"/>
    <s v="Ryan"/>
    <n v="33.33"/>
    <n v="6.08"/>
    <s v="No"/>
    <s v="yes"/>
    <s v="No"/>
    <n v="1"/>
    <s v="No"/>
    <x v="0"/>
    <x v="1"/>
    <s v="11-06-2004"/>
    <n v="1136"/>
    <s v="tier - 3"/>
    <s v="tier - 3"/>
    <s v="R1013"/>
    <n v="18"/>
    <n v="11"/>
    <s v="Jun"/>
    <n v="2004"/>
  </r>
  <r>
    <s v="Id2294"/>
    <s v="Hope"/>
    <n v="21.84"/>
    <n v="5.71"/>
    <s v="No"/>
    <s v="yes"/>
    <s v="No"/>
    <n v="1"/>
    <s v="No"/>
    <x v="2"/>
    <x v="1"/>
    <s v="06-10-2004"/>
    <n v="1135"/>
    <s v="tier - 3"/>
    <s v="tier - 3"/>
    <s v="R1013"/>
    <n v="18"/>
    <n v="6"/>
    <s v="Oct"/>
    <n v="2004"/>
  </r>
  <r>
    <s v="Id2295"/>
    <s v="Josh"/>
    <n v="16.87"/>
    <n v="9.1300000000000008"/>
    <s v="No"/>
    <s v="No"/>
    <s v="No"/>
    <n v="0"/>
    <s v="No"/>
    <x v="3"/>
    <x v="0"/>
    <s v="19-07-2002"/>
    <n v="1132"/>
    <s v="tier - 3"/>
    <s v="tier - 1"/>
    <s v="R1013"/>
    <n v="20"/>
    <n v="19"/>
    <s v="Jul"/>
    <n v="2002"/>
  </r>
  <r>
    <s v="Id2296"/>
    <s v="Jacob J"/>
    <n v="30.14"/>
    <n v="5.49"/>
    <s v="No"/>
    <s v="yes"/>
    <s v="No"/>
    <n v="1"/>
    <s v="No"/>
    <x v="0"/>
    <x v="2"/>
    <s v="14-06-2004"/>
    <n v="1132"/>
    <s v="tier - 3"/>
    <s v="tier - 1"/>
    <s v="R1013"/>
    <n v="18"/>
    <n v="14"/>
    <s v="Jun"/>
    <n v="2004"/>
  </r>
  <r>
    <s v="Id2297"/>
    <s v="Jose Tomas"/>
    <n v="23.21"/>
    <n v="4.37"/>
    <s v="No"/>
    <s v="yes"/>
    <s v="No"/>
    <n v="1"/>
    <s v="No"/>
    <x v="2"/>
    <x v="2"/>
    <s v="12-11-2004"/>
    <n v="1122"/>
    <s v="tier - 3"/>
    <s v="tier - 1"/>
    <s v="R1013"/>
    <n v="18"/>
    <n v="12"/>
    <s v="Nov"/>
    <n v="2004"/>
  </r>
  <r>
    <s v="Id2298"/>
    <s v="Mary Evan"/>
    <n v="17.170000000000002"/>
    <n v="8.4600000000000009"/>
    <s v="No"/>
    <s v="No"/>
    <s v="No"/>
    <n v="0"/>
    <s v="No"/>
    <x v="3"/>
    <x v="0"/>
    <s v="13-08-2002"/>
    <n v="1086"/>
    <s v="tier - 3"/>
    <s v="tier - 3"/>
    <s v="R1013"/>
    <n v="20"/>
    <n v="13"/>
    <s v="Aug"/>
    <n v="2002"/>
  </r>
  <r>
    <s v="Id2299"/>
    <s v="Justin K."/>
    <n v="15.61"/>
    <n v="5.28"/>
    <s v="No"/>
    <s v="No"/>
    <s v="No"/>
    <n v="1"/>
    <s v="No"/>
    <x v="3"/>
    <x v="2"/>
    <s v="26-12-1998"/>
    <n v="1082"/>
    <s v="tier - 3"/>
    <s v="tier - 2"/>
    <s v="R1013"/>
    <n v="24"/>
    <n v="26"/>
    <s v="Dec"/>
    <n v="1998"/>
  </r>
  <r>
    <s v="Id2300"/>
    <s v="Patrick"/>
    <n v="17.98"/>
    <n v="5.33"/>
    <s v="Yes"/>
    <s v="No"/>
    <s v="Yes"/>
    <n v="1"/>
    <s v="No"/>
    <x v="3"/>
    <x v="2"/>
    <s v="13-08-1997"/>
    <n v="1071"/>
    <s v="tier - 3"/>
    <s v="tier - 3"/>
    <s v="R1013"/>
    <n v="25"/>
    <n v="13"/>
    <s v="Aug"/>
    <n v="1997"/>
  </r>
  <r>
    <s v="Id2301"/>
    <s v="Roman"/>
    <n v="21.64"/>
    <n v="5.5"/>
    <s v="No"/>
    <s v="yes"/>
    <s v="No"/>
    <n v="1"/>
    <s v="No"/>
    <x v="2"/>
    <x v="2"/>
    <s v="24-08-2004"/>
    <n v="1070"/>
    <s v="tier - 3"/>
    <s v="tier - 3"/>
    <s v="R1013"/>
    <n v="18"/>
    <n v="24"/>
    <s v="Aug"/>
    <n v="2004"/>
  </r>
  <r>
    <s v="Id2302"/>
    <s v="David"/>
    <n v="16.399999999999999"/>
    <n v="5.4"/>
    <s v="No"/>
    <s v="No"/>
    <s v="Yes"/>
    <n v="1"/>
    <s v="No"/>
    <x v="3"/>
    <x v="2"/>
    <s v="28-09-1993"/>
    <n v="1068"/>
    <s v="tier - 3"/>
    <s v="tier - 1"/>
    <s v="R1013"/>
    <n v="29"/>
    <n v="28"/>
    <s v="Sep"/>
    <n v="1993"/>
  </r>
  <r>
    <s v="Id2303"/>
    <s v="Evelyn L"/>
    <n v="15.77"/>
    <n v="6.05"/>
    <s v="Yes"/>
    <s v="No"/>
    <s v="No"/>
    <n v="1"/>
    <s v="No"/>
    <x v="3"/>
    <x v="1"/>
    <s v="01-06-1995"/>
    <n v="1056"/>
    <s v="tier - 3"/>
    <s v="tier - 2"/>
    <s v="R1013"/>
    <n v="28"/>
    <n v="1"/>
    <s v="Jun"/>
    <n v="1995"/>
  </r>
  <r>
    <s v="Id2304"/>
    <s v="Jim"/>
    <n v="18.27"/>
    <n v="11.46"/>
    <s v="No"/>
    <s v="No"/>
    <s v="No"/>
    <n v="0"/>
    <s v="No"/>
    <x v="3"/>
    <x v="0"/>
    <s v="01-07-2002"/>
    <n v="1049"/>
    <s v="tier - 3"/>
    <s v="tier - 2"/>
    <s v="R1012"/>
    <n v="20"/>
    <n v="1"/>
    <s v="Jul"/>
    <n v="2002"/>
  </r>
  <r>
    <s v="Id2305"/>
    <s v="Matthew S"/>
    <n v="16.489999999999998"/>
    <n v="8.48"/>
    <s v="No"/>
    <s v="No"/>
    <s v="No"/>
    <n v="0"/>
    <s v="No"/>
    <x v="3"/>
    <x v="0"/>
    <s v="20-07-2002"/>
    <n v="1047"/>
    <s v="tier - 3"/>
    <s v="tier - 1"/>
    <s v="R1013"/>
    <n v="20"/>
    <n v="20"/>
    <s v="Jul"/>
    <n v="2002"/>
  </r>
  <r>
    <s v="Id2306"/>
    <s v="Kenneth"/>
    <n v="16.14"/>
    <n v="4.8600000000000003"/>
    <s v="No"/>
    <s v="No"/>
    <s v="No"/>
    <n v="0"/>
    <s v="No"/>
    <x v="3"/>
    <x v="2"/>
    <s v="17-11-1994"/>
    <n v="1044"/>
    <s v="tier - 3"/>
    <s v="tier - 2"/>
    <s v="R1013"/>
    <n v="28"/>
    <n v="17"/>
    <s v="Nov"/>
    <n v="1994"/>
  </r>
  <r>
    <s v="Id2307"/>
    <s v="Andrea"/>
    <n v="20.85"/>
    <n v="4.45"/>
    <s v="Yes"/>
    <s v="No"/>
    <s v="No"/>
    <n v="1"/>
    <s v="No"/>
    <x v="2"/>
    <x v="2"/>
    <s v="05-10-1995"/>
    <n v="1034"/>
    <s v="tier - 3"/>
    <s v="tier - 1"/>
    <s v="R1013"/>
    <n v="27"/>
    <n v="5"/>
    <s v="Oct"/>
    <n v="1995"/>
  </r>
  <r>
    <s v="Id2308"/>
    <s v="Kristina"/>
    <n v="15.88"/>
    <n v="4.3600000000000003"/>
    <s v="No"/>
    <s v="No"/>
    <s v="No"/>
    <n v="0"/>
    <s v="No"/>
    <x v="3"/>
    <x v="2"/>
    <s v="05-08-1999"/>
    <n v="1019"/>
    <s v="tier - 3"/>
    <s v="tier - 2"/>
    <s v="R1013"/>
    <n v="23"/>
    <n v="5"/>
    <s v="Aug"/>
    <n v="1999"/>
  </r>
  <r>
    <s v="Id2309"/>
    <s v="Kristen"/>
    <n v="20.66"/>
    <n v="5.8"/>
    <s v="No"/>
    <s v="yes"/>
    <s v="No"/>
    <n v="1"/>
    <s v="No"/>
    <x v="2"/>
    <x v="1"/>
    <s v="09-10-2000"/>
    <n v="1012"/>
    <s v="tier - 3"/>
    <s v="tier - 2"/>
    <s v="R1013"/>
    <n v="22"/>
    <n v="9"/>
    <s v="Oct"/>
    <n v="2000"/>
  </r>
  <r>
    <s v="Id2310"/>
    <s v="Matthew"/>
    <n v="20.399999999999999"/>
    <n v="5.27"/>
    <s v="No"/>
    <s v="No"/>
    <s v="No"/>
    <n v="0"/>
    <s v="No"/>
    <x v="2"/>
    <x v="2"/>
    <s v="22-11-1994"/>
    <n v="1007"/>
    <s v="tier - 3"/>
    <s v="tier - 2"/>
    <s v="R1013"/>
    <n v="28"/>
    <n v="22"/>
    <s v="Nov"/>
    <n v="1994"/>
  </r>
  <r>
    <s v="Id2311"/>
    <s v="Kathleen"/>
    <n v="25.19"/>
    <n v="5.64"/>
    <s v="Yes"/>
    <s v="No"/>
    <s v="No"/>
    <n v="0"/>
    <s v="No"/>
    <x v="1"/>
    <x v="2"/>
    <s v="19-08-2001"/>
    <n v="965"/>
    <s v="tier - 3"/>
    <s v="tier - 2"/>
    <s v="R1013"/>
    <n v="21"/>
    <n v="19"/>
    <s v="Aug"/>
    <n v="2001"/>
  </r>
  <r>
    <s v="Id2312"/>
    <s v="Lindsey"/>
    <n v="20.54"/>
    <n v="4.2"/>
    <s v="Yes"/>
    <s v="No"/>
    <s v="No"/>
    <n v="1"/>
    <s v="No"/>
    <x v="2"/>
    <x v="2"/>
    <s v="28-10-1995"/>
    <n v="929"/>
    <s v="tier - 3"/>
    <s v="tier - 1"/>
    <s v="R1013"/>
    <n v="27"/>
    <n v="28"/>
    <s v="Oct"/>
    <n v="1995"/>
  </r>
  <r>
    <s v="Id2313"/>
    <s v="Robert"/>
    <n v="20.13"/>
    <n v="5.42"/>
    <s v="No"/>
    <s v="No"/>
    <s v="No"/>
    <n v="0"/>
    <s v="No"/>
    <x v="2"/>
    <x v="2"/>
    <s v="30-10-1994"/>
    <n v="915"/>
    <s v="tier - 3"/>
    <s v="tier - 1"/>
    <s v="R1013"/>
    <n v="28"/>
    <n v="30"/>
    <s v="Oct"/>
    <n v="1994"/>
  </r>
  <r>
    <s v="Id2314"/>
    <s v="Sarah E."/>
    <n v="18.93"/>
    <n v="6.11"/>
    <s v="No"/>
    <s v="No"/>
    <s v="Yes"/>
    <n v="1"/>
    <s v="No"/>
    <x v="2"/>
    <x v="1"/>
    <s v="27-11-1993"/>
    <n v="896"/>
    <s v="tier - 3"/>
    <s v="tier - 1"/>
    <s v="R1013"/>
    <n v="29"/>
    <n v="27"/>
    <s v="Nov"/>
    <n v="1993"/>
  </r>
  <r>
    <s v="Id2315"/>
    <s v="Flannery"/>
    <n v="24.14"/>
    <n v="5.29"/>
    <s v="No"/>
    <s v="yes"/>
    <s v="No"/>
    <n v="1"/>
    <s v="No"/>
    <x v="2"/>
    <x v="2"/>
    <s v="18-11-2000"/>
    <n v="865"/>
    <s v="tier - 3"/>
    <s v="tier - 1"/>
    <s v="R1013"/>
    <n v="22"/>
    <n v="18"/>
    <s v="Nov"/>
    <n v="2000"/>
  </r>
  <r>
    <s v="Id2316"/>
    <s v="John T"/>
    <n v="25.03"/>
    <n v="5.91"/>
    <s v="No"/>
    <s v="yes"/>
    <s v="No"/>
    <n v="1"/>
    <s v="No"/>
    <x v="1"/>
    <x v="1"/>
    <s v="07-10-2004"/>
    <n v="831"/>
    <s v="tier - 3"/>
    <s v="tier - 2"/>
    <s v="R1011"/>
    <n v="18"/>
    <n v="7"/>
    <s v="Oct"/>
    <n v="2004"/>
  </r>
  <r>
    <s v="Id2317"/>
    <s v="Koji"/>
    <n v="20.47"/>
    <n v="5.81"/>
    <s v="Yes"/>
    <s v="No"/>
    <s v="No"/>
    <n v="1"/>
    <s v="No"/>
    <x v="2"/>
    <x v="1"/>
    <s v="07-12-1995"/>
    <n v="774"/>
    <s v="tier - 3"/>
    <s v="tier - 2"/>
    <s v="R1013"/>
    <n v="27"/>
    <n v="7"/>
    <s v="Dec"/>
    <n v="1995"/>
  </r>
  <r>
    <s v="Id2318"/>
    <s v="Candice M"/>
    <n v="18.82"/>
    <n v="5.51"/>
    <s v="Yes"/>
    <s v="No"/>
    <s v="No"/>
    <n v="0"/>
    <s v="No"/>
    <x v="2"/>
    <x v="2"/>
    <s v="18-09-1996"/>
    <n v="770"/>
    <s v="tier - 3"/>
    <s v="tier - 2"/>
    <s v="R1012"/>
    <n v="26"/>
    <n v="18"/>
    <s v="Sep"/>
    <n v="1996"/>
  </r>
  <r>
    <s v="Id2319"/>
    <s v="Theodore A."/>
    <n v="17.079999999999998"/>
    <n v="5.73"/>
    <s v="No"/>
    <s v="No"/>
    <s v="Yes"/>
    <n v="1"/>
    <s v="No"/>
    <x v="3"/>
    <x v="1"/>
    <s v="28-06-1993"/>
    <n v="770"/>
    <s v="tier - 3"/>
    <s v="tier - 3"/>
    <s v="R1013"/>
    <n v="29"/>
    <n v="28"/>
    <s v="Jun"/>
    <n v="1993"/>
  </r>
  <r>
    <s v="Id2320"/>
    <s v="Lindy"/>
    <n v="19.21"/>
    <n v="5.53"/>
    <s v="Yes"/>
    <s v="No"/>
    <s v="No"/>
    <n v="0"/>
    <s v="No"/>
    <x v="2"/>
    <x v="2"/>
    <s v="22-10-1996"/>
    <n v="760"/>
    <s v="tier - 3"/>
    <s v="tier - 3"/>
    <s v="R1013"/>
    <n v="26"/>
    <n v="22"/>
    <s v="Oct"/>
    <n v="1996"/>
  </r>
  <r>
    <s v="Id2321"/>
    <s v="Thomas"/>
    <n v="17.86"/>
    <n v="5.43"/>
    <s v="No"/>
    <s v="No"/>
    <s v="Yes"/>
    <n v="1"/>
    <s v="No"/>
    <x v="3"/>
    <x v="2"/>
    <s v="09-08-1993"/>
    <n v="760"/>
    <s v="tier - 3"/>
    <s v="tier - 1"/>
    <s v="R1013"/>
    <n v="29"/>
    <n v="9"/>
    <s v="Aug"/>
    <n v="1993"/>
  </r>
  <r>
    <s v="Id2322"/>
    <s v="Holly"/>
    <n v="21.38"/>
    <n v="8.01"/>
    <s v="No"/>
    <s v="No"/>
    <s v="No"/>
    <n v="0"/>
    <s v="No"/>
    <x v="2"/>
    <x v="0"/>
    <s v="19-09-2002"/>
    <n v="750"/>
    <s v="tier - 3"/>
    <s v="tier - 1"/>
    <s v="R1012"/>
    <n v="20"/>
    <n v="19"/>
    <s v="Sep"/>
    <n v="2002"/>
  </r>
  <r>
    <s v="Id2323"/>
    <s v="Matthew"/>
    <n v="23.35"/>
    <n v="5.94"/>
    <s v="No"/>
    <s v="No"/>
    <s v="No"/>
    <n v="0"/>
    <s v="No"/>
    <x v="2"/>
    <x v="1"/>
    <s v="14-12-1999"/>
    <n v="723"/>
    <s v="tier - 3"/>
    <s v="tier - 1"/>
    <s v="R1013"/>
    <n v="23"/>
    <n v="14"/>
    <s v="Dec"/>
    <n v="1999"/>
  </r>
  <r>
    <s v="Id2324"/>
    <s v="Meghan K"/>
    <n v="22.24"/>
    <n v="5.04"/>
    <s v="No"/>
    <s v="No"/>
    <s v="No"/>
    <n v="0"/>
    <s v="No"/>
    <x v="2"/>
    <x v="2"/>
    <s v="26-12-1999"/>
    <n v="700"/>
    <s v="tier - 2"/>
    <s v="tier - 3"/>
    <s v="R1013"/>
    <n v="23"/>
    <n v="26"/>
    <s v="Dec"/>
    <n v="1999"/>
  </r>
  <r>
    <s v="Id2325"/>
    <s v="Fred"/>
    <n v="24.76"/>
    <n v="4.54"/>
    <s v="Yes"/>
    <s v="No"/>
    <s v="No"/>
    <n v="0"/>
    <s v="No"/>
    <x v="2"/>
    <x v="2"/>
    <s v="12-09-2001"/>
    <n v="688"/>
    <s v="tier - 3"/>
    <s v="tier - 2"/>
    <s v="R1013"/>
    <n v="21"/>
    <n v="12"/>
    <s v="Sep"/>
    <n v="2001"/>
  </r>
  <r>
    <s v="Id2326"/>
    <s v="Sebastian"/>
    <n v="20.100000000000001"/>
    <n v="5.6"/>
    <s v="Yes"/>
    <s v="No"/>
    <s v="Yes"/>
    <n v="1"/>
    <s v="No"/>
    <x v="2"/>
    <x v="2"/>
    <s v="09-11-1997"/>
    <n v="670"/>
    <s v="tier - 3"/>
    <s v="tier - 3"/>
    <s v="R1013"/>
    <n v="25"/>
    <n v="9"/>
    <s v="Nov"/>
    <n v="1997"/>
  </r>
  <r>
    <s v="Id2327"/>
    <s v="Laura"/>
    <n v="21.77"/>
    <n v="10.67"/>
    <s v="No"/>
    <s v="No"/>
    <s v="No"/>
    <n v="0"/>
    <s v="No"/>
    <x v="2"/>
    <x v="0"/>
    <s v="29-11-2002"/>
    <n v="668"/>
    <s v="tier - 3"/>
    <s v="tier - 2"/>
    <s v="R1012"/>
    <n v="20"/>
    <n v="29"/>
    <s v="Nov"/>
    <n v="2002"/>
  </r>
  <r>
    <s v="Id2328"/>
    <s v="Nicole"/>
    <n v="17.82"/>
    <n v="5.26"/>
    <s v="Yes"/>
    <s v="No"/>
    <s v="No"/>
    <n v="1"/>
    <s v="No"/>
    <x v="3"/>
    <x v="2"/>
    <s v="04-07-1995"/>
    <n v="650"/>
    <s v="tier - 3"/>
    <s v="tier - 3"/>
    <s v="R1013"/>
    <n v="27"/>
    <n v="4"/>
    <s v="Jul"/>
    <n v="1995"/>
  </r>
  <r>
    <s v="Id2329"/>
    <s v="Susan E"/>
    <n v="17.07"/>
    <n v="5.22"/>
    <s v="No"/>
    <s v="No"/>
    <s v="Yes"/>
    <n v="1"/>
    <s v="No"/>
    <x v="3"/>
    <x v="2"/>
    <s v="01-06-1993"/>
    <n v="650"/>
    <s v="tier - 3"/>
    <s v="tier - 3"/>
    <s v="R1013"/>
    <n v="30"/>
    <n v="1"/>
    <s v="Jun"/>
    <n v="1993"/>
  </r>
  <r>
    <s v="Id2330"/>
    <s v="Katy"/>
    <n v="22.24"/>
    <n v="4.29"/>
    <s v="Yes"/>
    <s v="No"/>
    <s v="No"/>
    <n v="0"/>
    <s v="No"/>
    <x v="2"/>
    <x v="2"/>
    <s v="20-11-2001"/>
    <n v="646"/>
    <s v="tier - 3"/>
    <s v="tier - 3"/>
    <s v="R1012"/>
    <n v="21"/>
    <n v="20"/>
    <s v="Nov"/>
    <n v="2001"/>
  </r>
  <r>
    <s v="Id2331"/>
    <s v="Jordan"/>
    <n v="22.34"/>
    <n v="5.57"/>
    <s v="No"/>
    <s v="No"/>
    <s v="No"/>
    <n v="1"/>
    <s v="No"/>
    <x v="2"/>
    <x v="2"/>
    <s v="27-07-1998"/>
    <n v="637"/>
    <s v="tier - 3"/>
    <s v="tier - 3"/>
    <s v="R1013"/>
    <n v="24"/>
    <n v="27"/>
    <s v="Jul"/>
    <n v="1998"/>
  </r>
  <r>
    <s v="Id2332"/>
    <s v="Juan D. Sr."/>
    <n v="17.7"/>
    <n v="6.28"/>
    <s v="No"/>
    <s v="No"/>
    <s v="No"/>
    <n v="1"/>
    <s v="No"/>
    <x v="3"/>
    <x v="1"/>
    <s v="13-09-1992"/>
    <n v="605"/>
    <s v="tier - 3"/>
    <s v="tier - 3"/>
    <s v="R1013"/>
    <n v="30"/>
    <n v="13"/>
    <s v="Sep"/>
    <n v="1992"/>
  </r>
  <r>
    <s v="Id2333"/>
    <s v="Julie"/>
    <n v="16.47"/>
    <n v="6.35"/>
    <s v="No"/>
    <s v="No"/>
    <s v="Yes"/>
    <n v="1"/>
    <s v="No"/>
    <x v="3"/>
    <x v="1"/>
    <s v="30-06-1993"/>
    <n v="600"/>
    <s v="tier - 2"/>
    <s v="tier - 1"/>
    <s v="R1013"/>
    <n v="29"/>
    <n v="30"/>
    <s v="Jun"/>
    <n v="1993"/>
  </r>
  <r>
    <s v="Id2334"/>
    <s v="Evan P"/>
    <n v="17.600000000000001"/>
    <n v="4.3899999999999997"/>
    <s v="No"/>
    <s v="No"/>
    <s v="No"/>
    <n v="1"/>
    <s v="No"/>
    <x v="3"/>
    <x v="2"/>
    <s v="30-11-1992"/>
    <n v="571"/>
    <s v="tier - 2"/>
    <s v="tier - 1"/>
    <s v="R1013"/>
    <n v="30"/>
    <n v="30"/>
    <s v="Nov"/>
    <n v="1992"/>
  </r>
  <r>
    <s v="Id2335"/>
    <s v="Aaron K"/>
    <n v="17.579999999999998"/>
    <n v="4.51"/>
    <s v="No"/>
    <s v="No"/>
    <s v="No"/>
    <n v="1"/>
    <s v="No"/>
    <x v="3"/>
    <x v="2"/>
    <s v="09-07-1992"/>
    <n v="564"/>
    <s v="tier - 2"/>
    <s v="tier - 3"/>
    <s v="R1013"/>
    <n v="30"/>
    <n v="9"/>
    <s v="Jul"/>
    <n v="199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n v="7.47"/>
    <s v="No"/>
    <s v="No"/>
    <s v="No"/>
    <n v="0"/>
    <x v="0"/>
    <x v="0"/>
    <x v="0"/>
    <s v="12-10-1968"/>
    <n v="63770"/>
    <x v="0"/>
    <s v="tier - 3"/>
    <s v="R1013"/>
    <n v="54"/>
    <n v="12"/>
    <s v="Oct"/>
    <n v="1968"/>
  </r>
  <r>
    <x v="1"/>
    <s v="Matthew D"/>
    <n v="30.36"/>
    <n v="5.77"/>
    <s v="No"/>
    <s v="No"/>
    <s v="No"/>
    <n v="0"/>
    <x v="0"/>
    <x v="0"/>
    <x v="1"/>
    <s v="08-06-1977"/>
    <n v="62593"/>
    <x v="1"/>
    <s v="tier - 3"/>
    <s v="R1013"/>
    <n v="46"/>
    <n v="8"/>
    <s v="Jun"/>
    <n v="1977"/>
  </r>
  <r>
    <x v="2"/>
    <s v="Phil"/>
    <n v="34.484999999999999"/>
    <n v="11.87"/>
    <s v="Yes"/>
    <s v="No"/>
    <s v="No"/>
    <n v="2"/>
    <x v="0"/>
    <x v="0"/>
    <x v="0"/>
    <s v="11-09-1970"/>
    <n v="60021"/>
    <x v="0"/>
    <s v="tier - 1"/>
    <s v="R1012"/>
    <n v="52"/>
    <n v="11"/>
    <s v="Sep"/>
    <n v="1970"/>
  </r>
  <r>
    <x v="3"/>
    <s v="Kelsey"/>
    <n v="38.094999999999999"/>
    <n v="6.05"/>
    <s v="No"/>
    <s v="No"/>
    <s v="No"/>
    <n v="0"/>
    <x v="0"/>
    <x v="0"/>
    <x v="1"/>
    <s v="06-06-1991"/>
    <n v="58571"/>
    <x v="0"/>
    <s v="tier - 3"/>
    <s v="R1024"/>
    <n v="32"/>
    <n v="6"/>
    <s v="Jun"/>
    <n v="1991"/>
  </r>
  <r>
    <x v="4"/>
    <s v="Kristyn"/>
    <n v="35.53"/>
    <n v="5.45"/>
    <s v="No"/>
    <s v="No"/>
    <s v="No"/>
    <n v="0"/>
    <x v="0"/>
    <x v="0"/>
    <x v="2"/>
    <s v="19-06-1989"/>
    <n v="55135"/>
    <x v="0"/>
    <s v="tier - 2"/>
    <s v="R1012"/>
    <n v="33"/>
    <n v="19"/>
    <s v="Jun"/>
    <n v="1989"/>
  </r>
  <r>
    <x v="5"/>
    <s v="Russell B."/>
    <n v="32.799999999999997"/>
    <n v="6.59"/>
    <s v="No"/>
    <s v="No"/>
    <s v="No"/>
    <n v="0"/>
    <x v="0"/>
    <x v="0"/>
    <x v="0"/>
    <s v="04-08-1962"/>
    <n v="52591"/>
    <x v="0"/>
    <s v="tier - 3"/>
    <s v="R1011"/>
    <n v="60"/>
    <n v="4"/>
    <s v="Aug"/>
    <n v="1962"/>
  </r>
  <r>
    <x v="6"/>
    <s v="Scott"/>
    <n v="36.4"/>
    <n v="6.07"/>
    <s v="No"/>
    <s v="No"/>
    <s v="No"/>
    <n v="0"/>
    <x v="0"/>
    <x v="0"/>
    <x v="1"/>
    <s v="27-10-1994"/>
    <n v="51195"/>
    <x v="0"/>
    <s v="tier - 3"/>
    <s v="R1011"/>
    <n v="28"/>
    <n v="27"/>
    <s v="Oct"/>
    <n v="1994"/>
  </r>
  <r>
    <x v="7"/>
    <s v="Stephen"/>
    <n v="36.96"/>
    <n v="7.93"/>
    <s v="No"/>
    <s v="No"/>
    <s v="No"/>
    <n v="3"/>
    <x v="0"/>
    <x v="0"/>
    <x v="0"/>
    <s v="27-06-1958"/>
    <n v="49578"/>
    <x v="1"/>
    <s v="tier - 2"/>
    <s v="R1013"/>
    <n v="64"/>
    <n v="27"/>
    <s v="Jun"/>
    <n v="1958"/>
  </r>
  <r>
    <x v="8"/>
    <s v="Patrick R."/>
    <n v="41.14"/>
    <n v="9.58"/>
    <s v="Yes"/>
    <s v="No"/>
    <s v="Yes"/>
    <n v="1"/>
    <x v="0"/>
    <x v="0"/>
    <x v="0"/>
    <s v="04-09-1963"/>
    <n v="48970"/>
    <x v="0"/>
    <s v="tier - 2"/>
    <s v="R1013"/>
    <n v="59"/>
    <n v="4"/>
    <s v="Sep"/>
    <n v="1963"/>
  </r>
  <r>
    <x v="9"/>
    <s v="Brooke N."/>
    <n v="38.06"/>
    <n v="10.79"/>
    <s v="No"/>
    <s v="No"/>
    <s v="No"/>
    <n v="0"/>
    <x v="0"/>
    <x v="0"/>
    <x v="0"/>
    <s v="29-12-1978"/>
    <n v="48885"/>
    <x v="0"/>
    <s v="tier - 2"/>
    <s v="R1013"/>
    <n v="44"/>
    <n v="29"/>
    <s v="Dec"/>
    <n v="1978"/>
  </r>
  <r>
    <x v="10"/>
    <s v="Paola Andrea"/>
    <n v="37.700000000000003"/>
    <n v="5.96"/>
    <s v="Yes"/>
    <s v="No"/>
    <s v="No"/>
    <n v="2"/>
    <x v="0"/>
    <x v="0"/>
    <x v="1"/>
    <s v="22-07-1959"/>
    <n v="48824"/>
    <x v="1"/>
    <s v="tier - 1"/>
    <s v="R1011"/>
    <n v="63"/>
    <n v="22"/>
    <s v="Jul"/>
    <n v="1959"/>
  </r>
  <r>
    <x v="11"/>
    <s v="David"/>
    <n v="42.13"/>
    <n v="11.9"/>
    <s v="No"/>
    <s v="No"/>
    <s v="No"/>
    <n v="0"/>
    <x v="0"/>
    <x v="0"/>
    <x v="0"/>
    <s v="27-10-1965"/>
    <n v="48676"/>
    <x v="0"/>
    <s v="tier - 2"/>
    <s v="R1013"/>
    <n v="57"/>
    <n v="27"/>
    <s v="Oct"/>
    <n v="1965"/>
  </r>
  <r>
    <x v="12"/>
    <s v="Wade"/>
    <n v="40.92"/>
    <n v="8.41"/>
    <s v="No"/>
    <s v="No"/>
    <s v="No"/>
    <n v="0"/>
    <x v="0"/>
    <x v="0"/>
    <x v="0"/>
    <s v="11-10-1962"/>
    <n v="48674"/>
    <x v="0"/>
    <s v="tier - 2"/>
    <s v="R1013"/>
    <n v="60"/>
    <n v="11"/>
    <s v="Oct"/>
    <n v="1962"/>
  </r>
  <r>
    <x v="13"/>
    <s v="Franklin"/>
    <n v="40.564999999999998"/>
    <n v="7.02"/>
    <s v="No"/>
    <s v="No"/>
    <s v="No"/>
    <n v="0"/>
    <x v="0"/>
    <x v="0"/>
    <x v="0"/>
    <s v="01-12-1968"/>
    <n v="48549"/>
    <x v="0"/>
    <s v="tier - 3"/>
    <s v="R1016"/>
    <n v="54"/>
    <n v="1"/>
    <s v="Dec"/>
    <n v="1968"/>
  </r>
  <r>
    <x v="14"/>
    <s v="Leilani M."/>
    <n v="36.384999999999998"/>
    <n v="7.59"/>
    <s v="Yes"/>
    <s v="No"/>
    <s v="No"/>
    <n v="2"/>
    <x v="0"/>
    <x v="0"/>
    <x v="0"/>
    <s v="21-12-1961"/>
    <n v="48518"/>
    <x v="0"/>
    <s v="tier - 3"/>
    <s v="R1024"/>
    <n v="61"/>
    <n v="21"/>
    <s v="Dec"/>
    <n v="1961"/>
  </r>
  <r>
    <x v="15"/>
    <s v="Philippe"/>
    <n v="39.9"/>
    <n v="11.32"/>
    <s v="No"/>
    <s v="No"/>
    <s v="No"/>
    <n v="0"/>
    <x v="0"/>
    <x v="0"/>
    <x v="0"/>
    <s v="27-08-1962"/>
    <n v="48173"/>
    <x v="0"/>
    <s v="tier - 3"/>
    <s v="R1011"/>
    <n v="60"/>
    <n v="27"/>
    <s v="Aug"/>
    <n v="1962"/>
  </r>
  <r>
    <x v="16"/>
    <s v="Jennifer A."/>
    <n v="33.799999999999997"/>
    <n v="7.67"/>
    <s v="No"/>
    <s v="No"/>
    <s v="No"/>
    <n v="3"/>
    <x v="0"/>
    <x v="0"/>
    <x v="0"/>
    <s v="16-11-1958"/>
    <n v="47928"/>
    <x v="1"/>
    <s v="tier - 3"/>
    <s v="R1011"/>
    <n v="64"/>
    <n v="16"/>
    <s v="Nov"/>
    <n v="1958"/>
  </r>
  <r>
    <x v="17"/>
    <s v="Christina M."/>
    <n v="36.765000000000001"/>
    <n v="7.29"/>
    <s v="Yes"/>
    <s v="No"/>
    <s v="Yes"/>
    <n v="1"/>
    <x v="0"/>
    <x v="0"/>
    <x v="0"/>
    <s v="05-08-1963"/>
    <n v="47897"/>
    <x v="0"/>
    <s v="tier - 3"/>
    <s v="R1024"/>
    <n v="59"/>
    <n v="5"/>
    <s v="Aug"/>
    <n v="1963"/>
  </r>
  <r>
    <x v="18"/>
    <s v="Said Sr."/>
    <n v="36.954999999999998"/>
    <n v="4.72"/>
    <s v="Yes"/>
    <s v="No"/>
    <s v="No"/>
    <n v="1"/>
    <x v="0"/>
    <x v="0"/>
    <x v="2"/>
    <s v="07-11-1964"/>
    <n v="47496"/>
    <x v="0"/>
    <s v="tier - 3"/>
    <s v="R1012"/>
    <n v="58"/>
    <n v="7"/>
    <s v="Nov"/>
    <n v="1964"/>
  </r>
  <r>
    <x v="19"/>
    <s v="John"/>
    <n v="42.9"/>
    <n v="11.41"/>
    <s v="No"/>
    <s v="No"/>
    <s v="No"/>
    <n v="0"/>
    <x v="0"/>
    <x v="0"/>
    <x v="0"/>
    <s v="27-09-1971"/>
    <n v="47463"/>
    <x v="0"/>
    <s v="tier - 2"/>
    <s v="R1013"/>
    <n v="51"/>
    <n v="27"/>
    <s v="Sep"/>
    <n v="1971"/>
  </r>
  <r>
    <x v="20"/>
    <s v="Myles"/>
    <n v="36.299999999999997"/>
    <n v="11.5"/>
    <s v="Yes"/>
    <s v="No"/>
    <s v="No"/>
    <n v="2"/>
    <x v="0"/>
    <x v="0"/>
    <x v="0"/>
    <s v="13-06-1961"/>
    <n v="47404"/>
    <x v="0"/>
    <s v="tier - 3"/>
    <s v="R1011"/>
    <n v="61"/>
    <n v="13"/>
    <s v="Jun"/>
    <n v="1961"/>
  </r>
  <r>
    <x v="21"/>
    <s v="Madelyn C"/>
    <n v="32.200000000000003"/>
    <n v="6.22"/>
    <s v="Yes"/>
    <s v="No"/>
    <s v="No"/>
    <n v="2"/>
    <x v="0"/>
    <x v="0"/>
    <x v="1"/>
    <s v="04-10-1959"/>
    <n v="47305"/>
    <x v="1"/>
    <s v="tier - 1"/>
    <s v="R1011"/>
    <n v="63"/>
    <n v="4"/>
    <s v="Oct"/>
    <n v="1959"/>
  </r>
  <r>
    <x v="22"/>
    <s v="Nicole"/>
    <n v="31.3"/>
    <n v="11.38"/>
    <s v="No"/>
    <s v="No"/>
    <s v="No"/>
    <n v="3"/>
    <x v="0"/>
    <x v="0"/>
    <x v="0"/>
    <s v="03-09-1958"/>
    <n v="47291"/>
    <x v="1"/>
    <s v="tier - 1"/>
    <s v="R1011"/>
    <n v="64"/>
    <n v="3"/>
    <s v="Sep"/>
    <n v="1958"/>
  </r>
  <r>
    <x v="23"/>
    <s v="Eric A."/>
    <n v="41.8"/>
    <n v="7.89"/>
    <s v="Yes"/>
    <s v="No"/>
    <s v="No"/>
    <n v="2"/>
    <x v="0"/>
    <x v="0"/>
    <x v="0"/>
    <s v="28-12-1970"/>
    <n v="47270"/>
    <x v="0"/>
    <s v="tier - 2"/>
    <s v="R1013"/>
    <n v="52"/>
    <n v="28"/>
    <s v="Dec"/>
    <n v="1970"/>
  </r>
  <r>
    <x v="24"/>
    <s v="Emiliano I."/>
    <n v="35.090000000000003"/>
    <n v="4.38"/>
    <s v="Yes"/>
    <s v="No"/>
    <s v="No"/>
    <n v="2"/>
    <x v="0"/>
    <x v="0"/>
    <x v="2"/>
    <s v="14-07-1959"/>
    <n v="47056"/>
    <x v="1"/>
    <s v="tier - 1"/>
    <s v="R1013"/>
    <n v="63"/>
    <n v="14"/>
    <s v="Jul"/>
    <n v="1959"/>
  </r>
  <r>
    <x v="25"/>
    <s v="Adam"/>
    <n v="33.880000000000003"/>
    <n v="7.01"/>
    <s v="No"/>
    <s v="No"/>
    <s v="No"/>
    <n v="3"/>
    <x v="0"/>
    <x v="0"/>
    <x v="0"/>
    <s v="15-09-1958"/>
    <n v="46889"/>
    <x v="1"/>
    <s v="tier - 3"/>
    <s v="R1013"/>
    <n v="64"/>
    <n v="15"/>
    <s v="Sep"/>
    <n v="1958"/>
  </r>
  <r>
    <x v="26"/>
    <s v="Zach"/>
    <n v="30.875"/>
    <n v="11.88"/>
    <s v="No"/>
    <s v="No"/>
    <s v="No"/>
    <n v="0"/>
    <x v="0"/>
    <x v="0"/>
    <x v="0"/>
    <s v="17-11-1960"/>
    <n v="46718"/>
    <x v="0"/>
    <s v="tier - 1"/>
    <s v="R1012"/>
    <n v="62"/>
    <n v="17"/>
    <s v="Nov"/>
    <n v="1960"/>
  </r>
  <r>
    <x v="27"/>
    <s v="Stephanie W."/>
    <n v="36.86"/>
    <n v="5.19"/>
    <s v="Yes"/>
    <s v="No"/>
    <s v="Yes"/>
    <n v="1"/>
    <x v="0"/>
    <x v="0"/>
    <x v="2"/>
    <s v="23-06-1969"/>
    <n v="46661"/>
    <x v="0"/>
    <s v="tier - 3"/>
    <s v="R1012"/>
    <n v="53"/>
    <n v="23"/>
    <s v="Jun"/>
    <n v="1969"/>
  </r>
  <r>
    <x v="28"/>
    <s v="Stephen"/>
    <n v="35.86"/>
    <n v="6.74"/>
    <s v="Yes"/>
    <s v="No"/>
    <s v="No"/>
    <n v="2"/>
    <x v="0"/>
    <x v="0"/>
    <x v="0"/>
    <s v="08-08-1961"/>
    <n v="46599"/>
    <x v="0"/>
    <s v="tier - 1"/>
    <s v="R1013"/>
    <n v="61"/>
    <n v="8"/>
    <s v="Aug"/>
    <n v="1961"/>
  </r>
  <r>
    <x v="29"/>
    <s v="Natalie"/>
    <n v="37.049999999999997"/>
    <n v="8.44"/>
    <s v="No"/>
    <s v="No"/>
    <s v="No"/>
    <n v="0"/>
    <x v="0"/>
    <x v="0"/>
    <x v="0"/>
    <s v="06-12-1971"/>
    <n v="46255"/>
    <x v="0"/>
    <s v="tier - 3"/>
    <s v="R1024"/>
    <n v="51"/>
    <n v="6"/>
    <s v="Dec"/>
    <n v="1971"/>
  </r>
  <r>
    <x v="30"/>
    <s v="Nicole J."/>
    <n v="43.89"/>
    <n v="8.7100000000000009"/>
    <s v="No"/>
    <s v="No"/>
    <s v="No"/>
    <n v="0"/>
    <x v="0"/>
    <x v="0"/>
    <x v="0"/>
    <s v="17-08-1978"/>
    <n v="46201"/>
    <x v="0"/>
    <s v="tier - 1"/>
    <s v="R1013"/>
    <n v="44"/>
    <n v="17"/>
    <s v="Aug"/>
    <n v="1978"/>
  </r>
  <r>
    <x v="31"/>
    <s v="Jefferson D"/>
    <n v="42.35"/>
    <n v="5.08"/>
    <s v="Yes"/>
    <s v="No"/>
    <s v="No"/>
    <n v="0"/>
    <x v="0"/>
    <x v="0"/>
    <x v="2"/>
    <s v="02-12-1976"/>
    <n v="46151"/>
    <x v="0"/>
    <s v="tier - 3"/>
    <s v="R1013"/>
    <n v="46"/>
    <n v="2"/>
    <s v="Dec"/>
    <n v="1976"/>
  </r>
  <r>
    <x v="32"/>
    <s v="Brendan D."/>
    <n v="31.35"/>
    <n v="6.86"/>
    <s v="No"/>
    <s v="No"/>
    <s v="No"/>
    <n v="0"/>
    <x v="0"/>
    <x v="0"/>
    <x v="0"/>
    <s v="04-12-1962"/>
    <n v="46131"/>
    <x v="0"/>
    <s v="tier - 1"/>
    <s v="R1012"/>
    <n v="60"/>
    <n v="4"/>
    <s v="Dec"/>
    <n v="1962"/>
  </r>
  <r>
    <x v="33"/>
    <s v="Courtney"/>
    <n v="47.6"/>
    <n v="5.95"/>
    <s v="Yes"/>
    <s v="No"/>
    <s v="No"/>
    <n v="0"/>
    <x v="0"/>
    <x v="0"/>
    <x v="1"/>
    <s v="30-09-1985"/>
    <n v="46114"/>
    <x v="1"/>
    <s v="tier - 3"/>
    <s v="R1011"/>
    <n v="37"/>
    <n v="30"/>
    <s v="Sep"/>
    <n v="1985"/>
  </r>
  <r>
    <x v="34"/>
    <s v="Sydney L."/>
    <n v="46.2"/>
    <n v="6.09"/>
    <s v="No"/>
    <s v="No"/>
    <s v="Yes"/>
    <n v="1"/>
    <x v="0"/>
    <x v="0"/>
    <x v="1"/>
    <s v="12-08-1979"/>
    <n v="45863"/>
    <x v="1"/>
    <s v="tier - 1"/>
    <s v="R1013"/>
    <n v="43"/>
    <n v="12"/>
    <s v="Aug"/>
    <n v="1979"/>
  </r>
  <r>
    <x v="35"/>
    <s v="Julien"/>
    <n v="32.015000000000001"/>
    <n v="11.75"/>
    <s v="No"/>
    <s v="No"/>
    <s v="No"/>
    <n v="0"/>
    <x v="0"/>
    <x v="0"/>
    <x v="0"/>
    <s v="21-12-1960"/>
    <n v="45710"/>
    <x v="1"/>
    <s v="tier - 2"/>
    <s v="R1016"/>
    <n v="62"/>
    <n v="21"/>
    <s v="Dec"/>
    <n v="1960"/>
  </r>
  <r>
    <x v="36"/>
    <s v="Ryan M"/>
    <n v="40.564999999999998"/>
    <n v="7.37"/>
    <s v="No"/>
    <s v="No"/>
    <s v="No"/>
    <n v="0"/>
    <x v="0"/>
    <x v="0"/>
    <x v="0"/>
    <s v="09-08-1974"/>
    <n v="45702"/>
    <x v="1"/>
    <s v="tier - 2"/>
    <s v="R1012"/>
    <n v="48"/>
    <n v="9"/>
    <s v="Aug"/>
    <n v="1974"/>
  </r>
  <r>
    <x v="37"/>
    <s v="Anna H."/>
    <n v="32.450000000000003"/>
    <n v="11.91"/>
    <s v="No"/>
    <s v="No"/>
    <s v="No"/>
    <n v="0"/>
    <x v="0"/>
    <x v="0"/>
    <x v="0"/>
    <s v="17-12-1962"/>
    <n v="45009"/>
    <x v="1"/>
    <s v="tier - 2"/>
    <s v="R1013"/>
    <n v="60"/>
    <n v="17"/>
    <s v="Dec"/>
    <n v="1962"/>
  </r>
  <r>
    <x v="38"/>
    <s v="Samantha"/>
    <n v="34.96"/>
    <n v="6.52"/>
    <s v="No"/>
    <s v="No"/>
    <s v="No"/>
    <n v="0"/>
    <x v="0"/>
    <x v="0"/>
    <x v="0"/>
    <s v="13-08-1971"/>
    <n v="44641"/>
    <x v="1"/>
    <s v="tier - 3"/>
    <s v="R1024"/>
    <n v="51"/>
    <n v="13"/>
    <s v="Aug"/>
    <n v="1971"/>
  </r>
  <r>
    <x v="39"/>
    <s v="Robert"/>
    <n v="35.5"/>
    <n v="5.14"/>
    <s v="No"/>
    <s v="No"/>
    <s v="Yes"/>
    <n v="1"/>
    <x v="0"/>
    <x v="0"/>
    <x v="2"/>
    <s v="11-10-1993"/>
    <n v="44585"/>
    <x v="1"/>
    <s v="tier - 2"/>
    <s v="R1011"/>
    <n v="29"/>
    <n v="11"/>
    <s v="Oct"/>
    <n v="1993"/>
  </r>
  <r>
    <x v="40"/>
    <s v="James R."/>
    <n v="52.58"/>
    <n v="4.1900000000000004"/>
    <s v="No"/>
    <s v="yes"/>
    <s v="No"/>
    <n v="1"/>
    <x v="0"/>
    <x v="0"/>
    <x v="2"/>
    <s v="02-08-2000"/>
    <n v="44501"/>
    <x v="1"/>
    <s v="tier - 3"/>
    <s v="R1013"/>
    <n v="22"/>
    <n v="2"/>
    <s v="Aug"/>
    <n v="2000"/>
  </r>
  <r>
    <x v="41"/>
    <s v="Roseann"/>
    <n v="35.200000000000003"/>
    <n v="11.68"/>
    <s v="Yes"/>
    <s v="No"/>
    <s v="No"/>
    <n v="0"/>
    <x v="0"/>
    <x v="0"/>
    <x v="0"/>
    <s v="14-09-1967"/>
    <n v="44424"/>
    <x v="1"/>
    <s v="tier - 3"/>
    <s v="R1013"/>
    <n v="55"/>
    <n v="14"/>
    <s v="Sep"/>
    <n v="1967"/>
  </r>
  <r>
    <x v="42"/>
    <s v="Nicole"/>
    <n v="38.06"/>
    <n v="6.98"/>
    <s v="No"/>
    <s v="No"/>
    <s v="No"/>
    <n v="0"/>
    <x v="0"/>
    <x v="0"/>
    <x v="0"/>
    <s v="29-10-1971"/>
    <n v="44400"/>
    <x v="1"/>
    <s v="tier - 2"/>
    <s v="R1013"/>
    <n v="51"/>
    <n v="29"/>
    <s v="Oct"/>
    <n v="1971"/>
  </r>
  <r>
    <x v="43"/>
    <s v="Spencer"/>
    <n v="34.21"/>
    <n v="8.34"/>
    <s v="No"/>
    <s v="No"/>
    <s v="No"/>
    <n v="0"/>
    <x v="0"/>
    <x v="0"/>
    <x v="0"/>
    <s v="24-11-1968"/>
    <n v="44261"/>
    <x v="1"/>
    <s v="tier - 1"/>
    <s v="R1013"/>
    <n v="54"/>
    <n v="24"/>
    <s v="Nov"/>
    <n v="1968"/>
  </r>
  <r>
    <x v="44"/>
    <s v="Eric W"/>
    <n v="38.94"/>
    <n v="8.49"/>
    <s v="Yes"/>
    <s v="No"/>
    <s v="No"/>
    <n v="1"/>
    <x v="0"/>
    <x v="0"/>
    <x v="0"/>
    <s v="01-06-1975"/>
    <n v="44203"/>
    <x v="1"/>
    <s v="tier - 2"/>
    <s v="R1013"/>
    <n v="48"/>
    <n v="1"/>
    <s v="Jun"/>
    <n v="1975"/>
  </r>
  <r>
    <x v="45"/>
    <s v="Brianna L"/>
    <n v="30.21"/>
    <n v="5.34"/>
    <s v="Yes"/>
    <s v="No"/>
    <s v="No"/>
    <n v="1"/>
    <x v="0"/>
    <x v="0"/>
    <x v="2"/>
    <s v="16-07-1988"/>
    <n v="43944"/>
    <x v="1"/>
    <s v="tier - 1"/>
    <s v="R1012"/>
    <n v="34"/>
    <n v="16"/>
    <s v="Jul"/>
    <n v="1988"/>
  </r>
  <r>
    <x v="46"/>
    <s v="Thomas J."/>
    <n v="33.630000000000003"/>
    <n v="4.43"/>
    <s v="Yes"/>
    <s v="No"/>
    <s v="No"/>
    <n v="2"/>
    <x v="0"/>
    <x v="0"/>
    <x v="2"/>
    <s v="05-10-1966"/>
    <n v="43921"/>
    <x v="1"/>
    <s v="tier - 2"/>
    <s v="R1012"/>
    <n v="56"/>
    <n v="5"/>
    <s v="Oct"/>
    <n v="1966"/>
  </r>
  <r>
    <x v="47"/>
    <s v="Melissa L"/>
    <n v="40.369999999999997"/>
    <n v="4.47"/>
    <s v="No"/>
    <s v="No"/>
    <s v="No"/>
    <n v="0"/>
    <x v="0"/>
    <x v="0"/>
    <x v="2"/>
    <s v="10-11-1980"/>
    <n v="43896"/>
    <x v="1"/>
    <s v="tier - 1"/>
    <s v="R1013"/>
    <n v="42"/>
    <n v="10"/>
    <s v="Nov"/>
    <n v="1980"/>
  </r>
  <r>
    <x v="48"/>
    <s v="Flavio"/>
    <n v="53.09"/>
    <n v="4.82"/>
    <s v="Yes"/>
    <s v="No"/>
    <s v="No"/>
    <n v="2"/>
    <x v="0"/>
    <x v="0"/>
    <x v="2"/>
    <s v="02-07-1966"/>
    <n v="43817"/>
    <x v="1"/>
    <s v="tier - 3"/>
    <s v="R1012"/>
    <n v="56"/>
    <n v="2"/>
    <s v="Jul"/>
    <n v="1966"/>
  </r>
  <r>
    <x v="49"/>
    <s v="Ryan"/>
    <n v="31.79"/>
    <n v="5.51"/>
    <s v="Yes"/>
    <s v="No"/>
    <s v="No"/>
    <n v="2"/>
    <x v="0"/>
    <x v="0"/>
    <x v="2"/>
    <s v="25-10-1966"/>
    <n v="43814"/>
    <x v="1"/>
    <s v="tier - 2"/>
    <s v="R1013"/>
    <n v="56"/>
    <n v="25"/>
    <s v="Oct"/>
    <n v="1966"/>
  </r>
  <r>
    <x v="50"/>
    <s v="Anthony J."/>
    <n v="41.895000000000003"/>
    <n v="10.87"/>
    <s v="Yes"/>
    <s v="No"/>
    <s v="No"/>
    <n v="1"/>
    <x v="0"/>
    <x v="0"/>
    <x v="0"/>
    <s v="29-12-1986"/>
    <n v="43753"/>
    <x v="1"/>
    <s v="tier - 1"/>
    <s v="R1015"/>
    <n v="36"/>
    <n v="29"/>
    <s v="Dec"/>
    <n v="1986"/>
  </r>
  <r>
    <x v="51"/>
    <s v="Alex"/>
    <n v="31.16"/>
    <n v="9.34"/>
    <s v="No"/>
    <s v="No"/>
    <s v="No"/>
    <n v="0"/>
    <x v="0"/>
    <x v="0"/>
    <x v="0"/>
    <s v="22-08-1965"/>
    <n v="43579"/>
    <x v="1"/>
    <s v="tier - 2"/>
    <s v="R1012"/>
    <n v="57"/>
    <n v="22"/>
    <s v="Aug"/>
    <n v="1965"/>
  </r>
  <r>
    <x v="52"/>
    <s v="David"/>
    <n v="34.104999999999997"/>
    <n v="5.03"/>
    <s v="Yes"/>
    <s v="No"/>
    <s v="Yes"/>
    <n v="1"/>
    <x v="0"/>
    <x v="0"/>
    <x v="2"/>
    <s v="03-12-1969"/>
    <n v="43254"/>
    <x v="1"/>
    <s v="tier - 2"/>
    <s v="R1016"/>
    <n v="53"/>
    <n v="3"/>
    <s v="Dec"/>
    <n v="1969"/>
  </r>
  <r>
    <x v="53"/>
    <s v="Andrew B"/>
    <n v="51.93"/>
    <n v="11.05"/>
    <s v="No"/>
    <s v="No"/>
    <s v="No"/>
    <n v="0"/>
    <x v="0"/>
    <x v="0"/>
    <x v="0"/>
    <s v="29-11-1965"/>
    <n v="43074"/>
    <x v="1"/>
    <s v="tier - 2"/>
    <s v="R1011"/>
    <n v="57"/>
    <n v="29"/>
    <s v="Nov"/>
    <n v="1965"/>
  </r>
  <r>
    <x v="54"/>
    <s v="Dara E"/>
    <n v="38.950000000000003"/>
    <n v="11.95"/>
    <s v="No"/>
    <s v="No"/>
    <s v="No"/>
    <n v="0"/>
    <x v="0"/>
    <x v="0"/>
    <x v="0"/>
    <s v="04-11-1978"/>
    <n v="42983"/>
    <x v="0"/>
    <s v="tier - 2"/>
    <s v="R1012"/>
    <n v="44"/>
    <n v="4"/>
    <s v="Nov"/>
    <n v="1978"/>
  </r>
  <r>
    <x v="55"/>
    <s v="Inna"/>
    <n v="36.630000000000003"/>
    <n v="7.72"/>
    <s v="Yes"/>
    <s v="No"/>
    <s v="No"/>
    <n v="1"/>
    <x v="0"/>
    <x v="0"/>
    <x v="0"/>
    <s v="23-10-1975"/>
    <n v="42970"/>
    <x v="0"/>
    <s v="tier - 3"/>
    <s v="R1013"/>
    <n v="47"/>
    <n v="23"/>
    <s v="Oct"/>
    <n v="1975"/>
  </r>
  <r>
    <x v="56"/>
    <s v="Ari"/>
    <n v="34.200000000000003"/>
    <n v="5.75"/>
    <s v="No"/>
    <s v="No"/>
    <s v="No"/>
    <n v="2"/>
    <x v="0"/>
    <x v="0"/>
    <x v="1"/>
    <s v="10-09-1972"/>
    <n v="42857"/>
    <x v="0"/>
    <s v="tier - 1"/>
    <s v="R1011"/>
    <n v="50"/>
    <n v="10"/>
    <s v="Sep"/>
    <n v="1972"/>
  </r>
  <r>
    <x v="57"/>
    <s v="Lindsey"/>
    <n v="50.63"/>
    <n v="11.89"/>
    <s v="No"/>
    <s v="No"/>
    <s v="No"/>
    <n v="0"/>
    <x v="0"/>
    <x v="0"/>
    <x v="0"/>
    <s v="29-10-1965"/>
    <n v="42764"/>
    <x v="0"/>
    <s v="tier - 2"/>
    <s v="R1011"/>
    <n v="57"/>
    <n v="29"/>
    <s v="Oct"/>
    <n v="1965"/>
  </r>
  <r>
    <x v="58"/>
    <s v="Kenny"/>
    <n v="36.479999999999997"/>
    <n v="6.2"/>
    <s v="No"/>
    <s v="No"/>
    <s v="No"/>
    <n v="0"/>
    <x v="0"/>
    <x v="0"/>
    <x v="1"/>
    <s v="21-10-1977"/>
    <n v="42761"/>
    <x v="0"/>
    <s v="tier - 2"/>
    <s v="R1012"/>
    <n v="45"/>
    <n v="21"/>
    <s v="Oct"/>
    <n v="1977"/>
  </r>
  <r>
    <x v="59"/>
    <s v="Louise"/>
    <n v="54.82"/>
    <n v="10.61"/>
    <s v="No"/>
    <s v="No"/>
    <s v="No"/>
    <n v="0"/>
    <x v="0"/>
    <x v="0"/>
    <x v="0"/>
    <s v="03-11-1971"/>
    <n v="42644"/>
    <x v="0"/>
    <s v="tier - 3"/>
    <s v="R1011"/>
    <n v="51"/>
    <n v="3"/>
    <s v="Nov"/>
    <n v="1971"/>
  </r>
  <r>
    <x v="60"/>
    <s v="Cameron"/>
    <n v="38.06"/>
    <n v="6.04"/>
    <s v="No"/>
    <s v="No"/>
    <s v="Yes"/>
    <n v="1"/>
    <x v="0"/>
    <x v="0"/>
    <x v="1"/>
    <s v="27-12-1979"/>
    <n v="42560"/>
    <x v="0"/>
    <s v="tier - 3"/>
    <s v="R1013"/>
    <n v="43"/>
    <n v="27"/>
    <s v="Dec"/>
    <n v="1979"/>
  </r>
  <r>
    <x v="61"/>
    <s v="Katie T."/>
    <n v="51.48"/>
    <n v="9.33"/>
    <s v="Yes"/>
    <s v="No"/>
    <s v="No"/>
    <n v="0"/>
    <x v="0"/>
    <x v="0"/>
    <x v="0"/>
    <s v="27-06-1967"/>
    <n v="42539"/>
    <x v="0"/>
    <s v="tier - 3"/>
    <s v="R1011"/>
    <n v="55"/>
    <n v="27"/>
    <s v="Jun"/>
    <n v="1967"/>
  </r>
  <r>
    <x v="62"/>
    <s v="Casey"/>
    <n v="52.06"/>
    <n v="11.47"/>
    <s v="No"/>
    <s v="No"/>
    <s v="No"/>
    <n v="0"/>
    <x v="0"/>
    <x v="0"/>
    <x v="0"/>
    <s v="03-08-1968"/>
    <n v="42479"/>
    <x v="0"/>
    <s v="tier - 2"/>
    <s v="R1011"/>
    <n v="54"/>
    <n v="3"/>
    <s v="Aug"/>
    <n v="1968"/>
  </r>
  <r>
    <x v="63"/>
    <s v="David"/>
    <n v="30.684999999999999"/>
    <n v="7.02"/>
    <s v="Yes"/>
    <s v="No"/>
    <s v="No"/>
    <n v="0"/>
    <x v="0"/>
    <x v="0"/>
    <x v="0"/>
    <s v="28-06-1967"/>
    <n v="42304"/>
    <x v="0"/>
    <s v="tier - 2"/>
    <s v="R1016"/>
    <n v="55"/>
    <n v="28"/>
    <s v="Jun"/>
    <n v="1967"/>
  </r>
  <r>
    <x v="64"/>
    <s v="Bryson C."/>
    <n v="36.08"/>
    <n v="8.8000000000000007"/>
    <s v="Yes"/>
    <s v="No"/>
    <s v="No"/>
    <n v="1"/>
    <x v="0"/>
    <x v="0"/>
    <x v="0"/>
    <s v="15-08-1975"/>
    <n v="42211"/>
    <x v="0"/>
    <s v="tier - 3"/>
    <s v="R1013"/>
    <n v="47"/>
    <n v="15"/>
    <s v="Aug"/>
    <n v="1975"/>
  </r>
  <r>
    <x v="65"/>
    <s v="Megan"/>
    <n v="54.99"/>
    <n v="8.68"/>
    <s v="No"/>
    <s v="No"/>
    <s v="No"/>
    <n v="2"/>
    <x v="0"/>
    <x v="0"/>
    <x v="0"/>
    <s v="18-09-1973"/>
    <n v="42188"/>
    <x v="0"/>
    <s v="tier - 1"/>
    <s v="R1011"/>
    <n v="49"/>
    <n v="18"/>
    <s v="Sep"/>
    <n v="1973"/>
  </r>
  <r>
    <x v="66"/>
    <s v="Daniel"/>
    <n v="35.97"/>
    <n v="6.12"/>
    <s v="No"/>
    <s v="No"/>
    <s v="Yes"/>
    <n v="1"/>
    <x v="0"/>
    <x v="0"/>
    <x v="1"/>
    <s v="03-07-1979"/>
    <n v="42125"/>
    <x v="0"/>
    <s v="tier - 1"/>
    <s v="R1013"/>
    <n v="43"/>
    <n v="3"/>
    <s v="Jul"/>
    <n v="1979"/>
  </r>
  <r>
    <x v="67"/>
    <s v="Steven M."/>
    <n v="45.54"/>
    <n v="5.4"/>
    <s v="Yes"/>
    <s v="No"/>
    <s v="Yes"/>
    <n v="1"/>
    <x v="0"/>
    <x v="0"/>
    <x v="2"/>
    <s v="09-12-1997"/>
    <n v="42112"/>
    <x v="0"/>
    <s v="tier - 3"/>
    <s v="R1013"/>
    <n v="25"/>
    <n v="9"/>
    <s v="Dec"/>
    <n v="1997"/>
  </r>
  <r>
    <x v="68"/>
    <s v="Jenna L."/>
    <n v="35.53"/>
    <n v="4.3600000000000003"/>
    <s v="Yes"/>
    <s v="No"/>
    <s v="No"/>
    <n v="0"/>
    <x v="0"/>
    <x v="0"/>
    <x v="2"/>
    <s v="28-11-1976"/>
    <n v="42112"/>
    <x v="0"/>
    <s v="tier - 1"/>
    <s v="R1024"/>
    <n v="46"/>
    <n v="28"/>
    <s v="Nov"/>
    <n v="1976"/>
  </r>
  <r>
    <x v="69"/>
    <s v="Freeman"/>
    <n v="30.8"/>
    <n v="9.77"/>
    <s v="No"/>
    <s v="No"/>
    <s v="No"/>
    <n v="0"/>
    <x v="0"/>
    <x v="0"/>
    <x v="0"/>
    <s v="19-12-1968"/>
    <n v="42000"/>
    <x v="0"/>
    <s v="tier - 3"/>
    <s v="R1013"/>
    <n v="54"/>
    <n v="19"/>
    <s v="Dec"/>
    <n v="1968"/>
  </r>
  <r>
    <x v="70"/>
    <s v="Jeff"/>
    <n v="38.39"/>
    <n v="4.25"/>
    <s v="No"/>
    <s v="No"/>
    <s v="No"/>
    <n v="1"/>
    <x v="0"/>
    <x v="0"/>
    <x v="2"/>
    <s v="10-11-1984"/>
    <n v="41949"/>
    <x v="0"/>
    <s v="tier - 1"/>
    <s v="R1013"/>
    <n v="38"/>
    <n v="10"/>
    <s v="Nov"/>
    <n v="1984"/>
  </r>
  <r>
    <x v="71"/>
    <s v="Elenilton V. Sr."/>
    <n v="32.299999999999997"/>
    <n v="4.76"/>
    <s v="No"/>
    <s v="No"/>
    <s v="No"/>
    <n v="2"/>
    <x v="0"/>
    <x v="0"/>
    <x v="2"/>
    <s v="08-06-1972"/>
    <n v="41919"/>
    <x v="0"/>
    <s v="tier - 1"/>
    <s v="R1016"/>
    <n v="51"/>
    <n v="8"/>
    <s v="Jun"/>
    <n v="1972"/>
  </r>
  <r>
    <x v="72"/>
    <s v="Maurya"/>
    <n v="48.8"/>
    <n v="6.22"/>
    <s v="Yes"/>
    <s v="No"/>
    <s v="No"/>
    <n v="2"/>
    <x v="0"/>
    <x v="0"/>
    <x v="1"/>
    <s v="21-09-1966"/>
    <n v="41887"/>
    <x v="0"/>
    <s v="tier - 3"/>
    <s v="R1011"/>
    <n v="56"/>
    <n v="21"/>
    <s v="Sep"/>
    <n v="1966"/>
  </r>
  <r>
    <x v="73"/>
    <s v="Samantha C"/>
    <n v="45.5"/>
    <n v="7.96"/>
    <s v="No"/>
    <s v="No"/>
    <s v="No"/>
    <n v="0"/>
    <x v="0"/>
    <x v="0"/>
    <x v="0"/>
    <s v="22-09-1962"/>
    <n v="41795"/>
    <x v="0"/>
    <s v="tier - 3"/>
    <s v="R1011"/>
    <n v="60"/>
    <n v="22"/>
    <s v="Sep"/>
    <n v="1962"/>
  </r>
  <r>
    <x v="74"/>
    <s v="Bethany A"/>
    <n v="53.61"/>
    <n v="10.92"/>
    <s v="Yes"/>
    <s v="No"/>
    <s v="No"/>
    <n v="1"/>
    <x v="0"/>
    <x v="0"/>
    <x v="0"/>
    <s v="29-09-1975"/>
    <n v="41682"/>
    <x v="0"/>
    <s v="tier - 1"/>
    <s v="R1011"/>
    <n v="47"/>
    <n v="29"/>
    <s v="Sep"/>
    <n v="1975"/>
  </r>
  <r>
    <x v="75"/>
    <s v="Yves"/>
    <n v="36.19"/>
    <n v="11.51"/>
    <s v="Yes"/>
    <s v="No"/>
    <s v="No"/>
    <n v="1"/>
    <x v="0"/>
    <x v="0"/>
    <x v="0"/>
    <s v="14-11-1975"/>
    <n v="41676"/>
    <x v="0"/>
    <s v="tier - 2"/>
    <s v="R1013"/>
    <n v="47"/>
    <n v="14"/>
    <s v="Nov"/>
    <n v="1975"/>
  </r>
  <r>
    <x v="76"/>
    <s v="Danielle"/>
    <n v="34.6"/>
    <n v="5.99"/>
    <s v="Yes"/>
    <s v="No"/>
    <s v="No"/>
    <n v="0"/>
    <x v="0"/>
    <x v="0"/>
    <x v="1"/>
    <s v="29-10-1976"/>
    <n v="41662"/>
    <x v="0"/>
    <s v="tier - 3"/>
    <s v="R1011"/>
    <n v="46"/>
    <n v="29"/>
    <s v="Oct"/>
    <n v="1976"/>
  </r>
  <r>
    <x v="77"/>
    <s v="Julia"/>
    <n v="54.12"/>
    <n v="11.57"/>
    <s v="No"/>
    <s v="No"/>
    <s v="No"/>
    <n v="0"/>
    <x v="0"/>
    <x v="0"/>
    <x v="0"/>
    <s v="24-11-1974"/>
    <n v="41636"/>
    <x v="0"/>
    <s v="tier - 1"/>
    <s v="R1011"/>
    <n v="48"/>
    <n v="24"/>
    <s v="Nov"/>
    <n v="1974"/>
  </r>
  <r>
    <x v="78"/>
    <s v="Joshua"/>
    <n v="48.82"/>
    <n v="6.67"/>
    <s v="Yes"/>
    <s v="No"/>
    <s v="No"/>
    <n v="0"/>
    <x v="0"/>
    <x v="0"/>
    <x v="0"/>
    <s v="22-12-1967"/>
    <n v="41505"/>
    <x v="0"/>
    <s v="tier - 2"/>
    <s v="R1011"/>
    <n v="55"/>
    <n v="22"/>
    <s v="Dec"/>
    <n v="1967"/>
  </r>
  <r>
    <x v="79"/>
    <s v="Jennifer"/>
    <n v="51.01"/>
    <n v="9.1999999999999993"/>
    <s v="No"/>
    <s v="No"/>
    <s v="No"/>
    <n v="0"/>
    <x v="0"/>
    <x v="0"/>
    <x v="0"/>
    <s v="16-10-1971"/>
    <n v="41352"/>
    <x v="0"/>
    <s v="tier - 2"/>
    <s v="R1011"/>
    <n v="51"/>
    <n v="16"/>
    <s v="Oct"/>
    <n v="1971"/>
  </r>
  <r>
    <x v="80"/>
    <s v="Gwen M."/>
    <n v="45.65"/>
    <n v="5.1100000000000003"/>
    <s v="Yes"/>
    <s v="No"/>
    <s v="No"/>
    <n v="1"/>
    <x v="0"/>
    <x v="0"/>
    <x v="2"/>
    <s v="07-10-1964"/>
    <n v="41332"/>
    <x v="0"/>
    <s v="tier - 2"/>
    <s v="R1011"/>
    <n v="58"/>
    <n v="7"/>
    <s v="Oct"/>
    <n v="1964"/>
  </r>
  <r>
    <x v="81"/>
    <s v="Patrick"/>
    <n v="52.9"/>
    <n v="5.34"/>
    <s v="No"/>
    <s v="No"/>
    <s v="No"/>
    <n v="0"/>
    <x v="0"/>
    <x v="0"/>
    <x v="2"/>
    <s v="27-08-1977"/>
    <n v="41272"/>
    <x v="0"/>
    <s v="tier - 2"/>
    <s v="R1011"/>
    <n v="45"/>
    <n v="27"/>
    <s v="Aug"/>
    <n v="1977"/>
  </r>
  <r>
    <x v="82"/>
    <s v="Kate"/>
    <n v="45.41"/>
    <n v="4.03"/>
    <s v="Yes"/>
    <s v="No"/>
    <s v="No"/>
    <n v="1"/>
    <x v="0"/>
    <x v="0"/>
    <x v="2"/>
    <s v="06-06-1964"/>
    <n v="41250"/>
    <x v="0"/>
    <s v="tier - 3"/>
    <s v="R1011"/>
    <n v="59"/>
    <n v="6"/>
    <s v="Jun"/>
    <n v="1964"/>
  </r>
  <r>
    <x v="83"/>
    <s v="Kevin"/>
    <n v="49.41"/>
    <n v="4.2300000000000004"/>
    <s v="Yes"/>
    <s v="No"/>
    <s v="Yes"/>
    <n v="1"/>
    <x v="0"/>
    <x v="0"/>
    <x v="2"/>
    <s v="08-08-1969"/>
    <n v="41192"/>
    <x v="0"/>
    <s v="tier - 2"/>
    <s v="R1011"/>
    <n v="53"/>
    <n v="8"/>
    <s v="Aug"/>
    <n v="1969"/>
  </r>
  <r>
    <x v="84"/>
    <s v="Stephen II"/>
    <n v="31.824999999999999"/>
    <n v="4.0599999999999996"/>
    <s v="No"/>
    <s v="No"/>
    <s v="No"/>
    <n v="2"/>
    <x v="0"/>
    <x v="0"/>
    <x v="2"/>
    <s v="06-09-1972"/>
    <n v="41097"/>
    <x v="0"/>
    <s v="tier - 3"/>
    <s v="R1016"/>
    <n v="50"/>
    <n v="6"/>
    <s v="Sep"/>
    <n v="1972"/>
  </r>
  <r>
    <x v="85"/>
    <s v="Philip"/>
    <n v="51.28"/>
    <n v="4.68"/>
    <s v="No"/>
    <s v="No"/>
    <s v="No"/>
    <n v="2"/>
    <x v="0"/>
    <x v="0"/>
    <x v="2"/>
    <s v="12-08-1972"/>
    <n v="41055"/>
    <x v="0"/>
    <s v="tier - 2"/>
    <s v="R1011"/>
    <n v="50"/>
    <n v="12"/>
    <s v="Aug"/>
    <n v="1972"/>
  </r>
  <r>
    <x v="86"/>
    <s v="Brett A"/>
    <n v="34.96"/>
    <n v="4.34"/>
    <s v="No"/>
    <s v="No"/>
    <s v="Yes"/>
    <n v="1"/>
    <x v="0"/>
    <x v="0"/>
    <x v="2"/>
    <s v="11-10-1979"/>
    <n v="41034"/>
    <x v="0"/>
    <s v="tier - 3"/>
    <s v="R1017"/>
    <n v="43"/>
    <n v="11"/>
    <s v="Oct"/>
    <n v="1979"/>
  </r>
  <r>
    <x v="87"/>
    <s v="Rebecca"/>
    <n v="33.11"/>
    <n v="10.51"/>
    <s v="No"/>
    <s v="No"/>
    <s v="No"/>
    <n v="0"/>
    <x v="0"/>
    <x v="0"/>
    <x v="0"/>
    <s v="05-06-1974"/>
    <n v="40974"/>
    <x v="0"/>
    <s v="tier - 2"/>
    <s v="R1013"/>
    <n v="49"/>
    <n v="5"/>
    <s v="Jun"/>
    <n v="1974"/>
  </r>
  <r>
    <x v="88"/>
    <s v="Kelley"/>
    <n v="54.74"/>
    <n v="5.84"/>
    <s v="Yes"/>
    <s v="No"/>
    <s v="Yes"/>
    <n v="1"/>
    <x v="0"/>
    <x v="0"/>
    <x v="1"/>
    <s v="08-09-1983"/>
    <n v="40961"/>
    <x v="0"/>
    <s v="tier - 2"/>
    <s v="R1011"/>
    <n v="39"/>
    <n v="8"/>
    <s v="Sep"/>
    <n v="1983"/>
  </r>
  <r>
    <x v="89"/>
    <s v="Abigail K"/>
    <n v="32.56"/>
    <n v="5.41"/>
    <s v="No"/>
    <s v="No"/>
    <s v="Yes"/>
    <n v="1"/>
    <x v="0"/>
    <x v="0"/>
    <x v="2"/>
    <s v="16-09-1979"/>
    <n v="40941"/>
    <x v="0"/>
    <s v="tier - 2"/>
    <s v="R1013"/>
    <n v="43"/>
    <n v="16"/>
    <s v="Sep"/>
    <n v="1979"/>
  </r>
  <r>
    <x v="90"/>
    <s v="Hope"/>
    <n v="39.049999999999997"/>
    <n v="6.06"/>
    <s v="No"/>
    <s v="No"/>
    <s v="No"/>
    <n v="1"/>
    <x v="0"/>
    <x v="0"/>
    <x v="1"/>
    <s v="04-08-1992"/>
    <n v="40932"/>
    <x v="0"/>
    <s v="tier - 2"/>
    <s v="R1013"/>
    <n v="30"/>
    <n v="4"/>
    <s v="Aug"/>
    <n v="1992"/>
  </r>
  <r>
    <x v="91"/>
    <s v="Elyse M."/>
    <n v="42.75"/>
    <n v="4.22"/>
    <s v="No"/>
    <s v="No"/>
    <s v="No"/>
    <n v="0"/>
    <x v="0"/>
    <x v="0"/>
    <x v="2"/>
    <s v="02-07-1999"/>
    <n v="40904"/>
    <x v="0"/>
    <s v="tier - 1"/>
    <s v="R1024"/>
    <n v="23"/>
    <n v="2"/>
    <s v="Jul"/>
    <n v="1999"/>
  </r>
  <r>
    <x v="92"/>
    <s v="Nicholas"/>
    <n v="50.58"/>
    <n v="5.12"/>
    <s v="No"/>
    <s v="No"/>
    <s v="No"/>
    <n v="2"/>
    <x v="0"/>
    <x v="0"/>
    <x v="2"/>
    <s v="10-06-1972"/>
    <n v="40818"/>
    <x v="0"/>
    <s v="tier - 3"/>
    <s v="R1011"/>
    <n v="50"/>
    <n v="10"/>
    <s v="Jun"/>
    <n v="1972"/>
  </r>
  <r>
    <x v="93"/>
    <s v="David"/>
    <n v="30.495000000000001"/>
    <n v="4.57"/>
    <s v="Yes"/>
    <s v="No"/>
    <s v="No"/>
    <n v="0"/>
    <x v="0"/>
    <x v="0"/>
    <x v="2"/>
    <s v="26-12-1976"/>
    <n v="40721"/>
    <x v="0"/>
    <s v="tier - 3"/>
    <s v="R1012"/>
    <n v="46"/>
    <n v="26"/>
    <s v="Dec"/>
    <n v="1976"/>
  </r>
  <r>
    <x v="94"/>
    <s v="Natalie"/>
    <n v="48.31"/>
    <n v="9.58"/>
    <s v="Yes"/>
    <s v="No"/>
    <s v="No"/>
    <n v="2"/>
    <x v="0"/>
    <x v="0"/>
    <x v="0"/>
    <s v="25-09-1970"/>
    <n v="40693"/>
    <x v="0"/>
    <s v="tier - 1"/>
    <s v="R1011"/>
    <n v="52"/>
    <n v="25"/>
    <s v="Sep"/>
    <n v="1970"/>
  </r>
  <r>
    <x v="95"/>
    <s v="Thomas"/>
    <n v="48.99"/>
    <n v="9.7799999999999994"/>
    <s v="Yes"/>
    <s v="No"/>
    <s v="No"/>
    <n v="1"/>
    <x v="0"/>
    <x v="0"/>
    <x v="0"/>
    <s v="10-07-1975"/>
    <n v="40591"/>
    <x v="0"/>
    <s v="tier - 3"/>
    <s v="R1012"/>
    <n v="47"/>
    <n v="10"/>
    <s v="Jul"/>
    <n v="1975"/>
  </r>
  <r>
    <x v="96"/>
    <s v="Pamela J."/>
    <n v="38.39"/>
    <n v="4.1100000000000003"/>
    <s v="Yes"/>
    <s v="No"/>
    <s v="No"/>
    <n v="0"/>
    <x v="0"/>
    <x v="0"/>
    <x v="2"/>
    <s v="03-11-1985"/>
    <n v="40419"/>
    <x v="0"/>
    <s v="tier - 2"/>
    <s v="R1013"/>
    <n v="37"/>
    <n v="3"/>
    <s v="Nov"/>
    <n v="1985"/>
  </r>
  <r>
    <x v="97"/>
    <s v="Jessica"/>
    <n v="44.34"/>
    <n v="4.0199999999999996"/>
    <s v="Yes"/>
    <s v="No"/>
    <s v="No"/>
    <n v="2"/>
    <x v="0"/>
    <x v="0"/>
    <x v="2"/>
    <s v="12-08-1966"/>
    <n v="40374"/>
    <x v="0"/>
    <s v="tier - 3"/>
    <s v="R1011"/>
    <n v="56"/>
    <n v="12"/>
    <s v="Aug"/>
    <n v="1966"/>
  </r>
  <r>
    <x v="98"/>
    <s v="Ron N"/>
    <n v="41.51"/>
    <n v="6.92"/>
    <s v="No"/>
    <s v="No"/>
    <s v="No"/>
    <n v="0"/>
    <x v="0"/>
    <x v="0"/>
    <x v="0"/>
    <s v="04-09-1962"/>
    <n v="40310"/>
    <x v="0"/>
    <s v="tier - 3"/>
    <s v="R1011"/>
    <n v="60"/>
    <n v="4"/>
    <s v="Sep"/>
    <n v="1962"/>
  </r>
  <r>
    <x v="99"/>
    <s v="Daniel"/>
    <n v="48.2"/>
    <n v="4.84"/>
    <s v="No"/>
    <s v="No"/>
    <s v="No"/>
    <n v="0"/>
    <x v="0"/>
    <x v="0"/>
    <x v="2"/>
    <s v="27-06-1977"/>
    <n v="40284"/>
    <x v="0"/>
    <s v="tier - 3"/>
    <s v="R1012"/>
    <n v="45"/>
    <n v="27"/>
    <s v="Jun"/>
    <n v="1977"/>
  </r>
  <r>
    <x v="100"/>
    <s v="Brian"/>
    <n v="35.75"/>
    <n v="8"/>
    <s v="Yes"/>
    <s v="No"/>
    <s v="No"/>
    <n v="0"/>
    <x v="0"/>
    <x v="0"/>
    <x v="0"/>
    <s v="04-10-1981"/>
    <n v="40274"/>
    <x v="0"/>
    <s v="tier - 3"/>
    <s v="R1013"/>
    <n v="41"/>
    <n v="4"/>
    <s v="Oct"/>
    <n v="1981"/>
  </r>
  <r>
    <x v="101"/>
    <s v="Sari"/>
    <n v="53.81"/>
    <n v="8.77"/>
    <s v="Yes"/>
    <s v="No"/>
    <s v="No"/>
    <n v="0"/>
    <x v="0"/>
    <x v="0"/>
    <x v="0"/>
    <s v="28-07-1981"/>
    <n v="40209"/>
    <x v="0"/>
    <s v="tier - 2"/>
    <s v="R1011"/>
    <n v="41"/>
    <n v="28"/>
    <s v="Jul"/>
    <n v="1981"/>
  </r>
  <r>
    <x v="102"/>
    <s v="Robert M."/>
    <n v="49.48"/>
    <n v="4.96"/>
    <s v="No"/>
    <s v="No"/>
    <s v="Yes"/>
    <n v="1"/>
    <x v="0"/>
    <x v="0"/>
    <x v="2"/>
    <s v="18-08-1979"/>
    <n v="40205"/>
    <x v="0"/>
    <s v="tier - 3"/>
    <s v="R1012"/>
    <n v="43"/>
    <n v="18"/>
    <s v="Aug"/>
    <n v="1979"/>
  </r>
  <r>
    <x v="103"/>
    <s v="Ricardo"/>
    <n v="34.1"/>
    <n v="4.43"/>
    <s v="Yes"/>
    <s v="No"/>
    <s v="No"/>
    <n v="0"/>
    <x v="0"/>
    <x v="0"/>
    <x v="2"/>
    <s v="21-10-1985"/>
    <n v="40182"/>
    <x v="0"/>
    <s v="tier - 2"/>
    <s v="R1011"/>
    <n v="37"/>
    <n v="21"/>
    <s v="Oct"/>
    <n v="1985"/>
  </r>
  <r>
    <x v="104"/>
    <s v="Gedion"/>
    <n v="35.299999999999997"/>
    <n v="5.82"/>
    <s v="Yes"/>
    <s v="No"/>
    <s v="Yes"/>
    <n v="1"/>
    <x v="0"/>
    <x v="0"/>
    <x v="1"/>
    <s v="14-10-1983"/>
    <n v="40104"/>
    <x v="0"/>
    <s v="tier - 2"/>
    <s v="R1011"/>
    <n v="39"/>
    <n v="14"/>
    <s v="Oct"/>
    <n v="1983"/>
  </r>
  <r>
    <x v="105"/>
    <s v="Mark"/>
    <n v="43.83"/>
    <n v="6.03"/>
    <s v="Yes"/>
    <s v="No"/>
    <s v="No"/>
    <n v="2"/>
    <x v="0"/>
    <x v="0"/>
    <x v="1"/>
    <s v="12-08-1966"/>
    <n v="40069"/>
    <x v="0"/>
    <s v="tier - 3"/>
    <s v="R1011"/>
    <n v="56"/>
    <n v="12"/>
    <s v="Aug"/>
    <n v="1966"/>
  </r>
  <r>
    <x v="106"/>
    <s v="Gamini P."/>
    <n v="50.07"/>
    <n v="9.27"/>
    <s v="No"/>
    <s v="No"/>
    <s v="No"/>
    <n v="0"/>
    <x v="0"/>
    <x v="0"/>
    <x v="0"/>
    <s v="20-12-1978"/>
    <n v="40055"/>
    <x v="0"/>
    <s v="tier - 3"/>
    <s v="R1011"/>
    <n v="44"/>
    <n v="20"/>
    <s v="Dec"/>
    <n v="1978"/>
  </r>
  <r>
    <x v="107"/>
    <s v="Emily J"/>
    <n v="32.774999999999999"/>
    <n v="5.53"/>
    <s v="No"/>
    <s v="No"/>
    <s v="No"/>
    <n v="0"/>
    <x v="0"/>
    <x v="0"/>
    <x v="2"/>
    <s v="25-12-1982"/>
    <n v="40003"/>
    <x v="0"/>
    <s v="tier - 1"/>
    <s v="R1012"/>
    <n v="40"/>
    <n v="25"/>
    <s v="Dec"/>
    <n v="1982"/>
  </r>
  <r>
    <x v="108"/>
    <s v="Amanda"/>
    <n v="34.104999999999997"/>
    <n v="5.07"/>
    <s v="No"/>
    <s v="No"/>
    <s v="No"/>
    <n v="1"/>
    <x v="0"/>
    <x v="0"/>
    <x v="2"/>
    <s v="08-08-1987"/>
    <n v="39983"/>
    <x v="1"/>
    <s v="tier - 3"/>
    <s v="R1012"/>
    <n v="35"/>
    <n v="8"/>
    <s v="Aug"/>
    <n v="1987"/>
  </r>
  <r>
    <x v="109"/>
    <s v="Nicholas"/>
    <n v="48.93"/>
    <n v="11.17"/>
    <s v="Yes"/>
    <s v="No"/>
    <s v="No"/>
    <n v="1"/>
    <x v="0"/>
    <x v="0"/>
    <x v="0"/>
    <s v="02-12-1975"/>
    <n v="39963"/>
    <x v="1"/>
    <s v="tier - 2"/>
    <s v="R1011"/>
    <n v="47"/>
    <n v="2"/>
    <s v="Dec"/>
    <n v="1975"/>
  </r>
  <r>
    <x v="110"/>
    <s v="Knox"/>
    <n v="37.07"/>
    <n v="6.14"/>
    <s v="Yes"/>
    <s v="No"/>
    <s v="No"/>
    <n v="0"/>
    <x v="0"/>
    <x v="0"/>
    <x v="1"/>
    <s v="22-08-1985"/>
    <n v="39872"/>
    <x v="0"/>
    <s v="tier - 2"/>
    <s v="R1013"/>
    <n v="37"/>
    <n v="22"/>
    <s v="Aug"/>
    <n v="1985"/>
  </r>
  <r>
    <x v="111"/>
    <s v="Yianna"/>
    <n v="51.51"/>
    <n v="6.26"/>
    <s v="Yes"/>
    <s v="No"/>
    <s v="Yes"/>
    <n v="1"/>
    <x v="0"/>
    <x v="0"/>
    <x v="1"/>
    <s v="01-06-1983"/>
    <n v="39866"/>
    <x v="1"/>
    <s v="tier - 2"/>
    <s v="R1011"/>
    <n v="40"/>
    <n v="1"/>
    <s v="Jun"/>
    <n v="1983"/>
  </r>
  <r>
    <x v="112"/>
    <s v="Roberta"/>
    <n v="34.799999999999997"/>
    <n v="4.72"/>
    <s v="Yes"/>
    <s v="No"/>
    <s v="No"/>
    <n v="0"/>
    <x v="0"/>
    <x v="0"/>
    <x v="2"/>
    <s v="17-07-1985"/>
    <n v="39837"/>
    <x v="1"/>
    <s v="tier - 1"/>
    <s v="R1011"/>
    <n v="37"/>
    <n v="17"/>
    <s v="Jul"/>
    <n v="1985"/>
  </r>
  <r>
    <x v="113"/>
    <s v="Benjamin P."/>
    <n v="36.67"/>
    <n v="5.18"/>
    <s v="No"/>
    <s v="No"/>
    <s v="No"/>
    <n v="1"/>
    <x v="0"/>
    <x v="0"/>
    <x v="2"/>
    <s v="24-07-1987"/>
    <n v="39774"/>
    <x v="0"/>
    <s v="tier - 1"/>
    <s v="R1014"/>
    <n v="35"/>
    <n v="24"/>
    <s v="Jul"/>
    <n v="1987"/>
  </r>
  <r>
    <x v="114"/>
    <s v="Craig"/>
    <n v="30.9"/>
    <n v="9.4"/>
    <s v="No"/>
    <s v="No"/>
    <s v="No"/>
    <n v="2"/>
    <x v="0"/>
    <x v="0"/>
    <x v="0"/>
    <s v="17-12-1973"/>
    <n v="39728"/>
    <x v="0"/>
    <s v="tier - 2"/>
    <s v="R1011"/>
    <n v="49"/>
    <n v="17"/>
    <s v="Dec"/>
    <n v="1973"/>
  </r>
  <r>
    <x v="115"/>
    <s v="Ann"/>
    <n v="30.495000000000001"/>
    <n v="6.29"/>
    <s v="No"/>
    <s v="No"/>
    <s v="No"/>
    <n v="0"/>
    <x v="0"/>
    <x v="0"/>
    <x v="1"/>
    <s v="12-08-1977"/>
    <n v="39726"/>
    <x v="1"/>
    <s v="tier - 1"/>
    <s v="R1012"/>
    <n v="45"/>
    <n v="12"/>
    <s v="Aug"/>
    <n v="1977"/>
  </r>
  <r>
    <x v="116"/>
    <s v="Jamie P"/>
    <n v="44.88"/>
    <n v="6.04"/>
    <s v="No"/>
    <s v="No"/>
    <s v="Yes"/>
    <n v="1"/>
    <x v="0"/>
    <x v="0"/>
    <x v="1"/>
    <s v="16-07-2003"/>
    <n v="39723"/>
    <x v="0"/>
    <s v="tier - 1"/>
    <s v="R1013"/>
    <n v="19"/>
    <n v="16"/>
    <s v="Jul"/>
    <n v="2003"/>
  </r>
  <r>
    <x v="117"/>
    <s v="John"/>
    <n v="44.32"/>
    <n v="10.55"/>
    <s v="No"/>
    <s v="No"/>
    <s v="No"/>
    <n v="0"/>
    <x v="0"/>
    <x v="0"/>
    <x v="0"/>
    <s v="29-09-1968"/>
    <n v="39722"/>
    <x v="1"/>
    <s v="tier - 2"/>
    <s v="R1011"/>
    <n v="54"/>
    <n v="29"/>
    <s v="Sep"/>
    <n v="1968"/>
  </r>
  <r>
    <x v="118"/>
    <s v="Charlie"/>
    <n v="46.39"/>
    <n v="5.09"/>
    <s v="No"/>
    <s v="No"/>
    <s v="No"/>
    <n v="0"/>
    <x v="0"/>
    <x v="0"/>
    <x v="2"/>
    <s v="17-12-1977"/>
    <n v="39670"/>
    <x v="1"/>
    <s v="tier - 1"/>
    <s v="R1012"/>
    <n v="45"/>
    <n v="17"/>
    <s v="Dec"/>
    <n v="1977"/>
  </r>
  <r>
    <x v="119"/>
    <s v="Meb"/>
    <n v="42.13"/>
    <n v="5.2"/>
    <s v="Yes"/>
    <s v="No"/>
    <s v="No"/>
    <n v="1"/>
    <x v="0"/>
    <x v="0"/>
    <x v="2"/>
    <s v="07-08-1995"/>
    <n v="39612"/>
    <x v="0"/>
    <s v="tier - 3"/>
    <s v="R1013"/>
    <n v="27"/>
    <n v="7"/>
    <s v="Aug"/>
    <n v="1995"/>
  </r>
  <r>
    <x v="120"/>
    <s v="Aaqib L."/>
    <n v="30.78"/>
    <n v="8.4499999999999993"/>
    <s v="Yes"/>
    <s v="No"/>
    <s v="No"/>
    <n v="0"/>
    <x v="0"/>
    <x v="0"/>
    <x v="0"/>
    <s v="05-07-1981"/>
    <n v="39597"/>
    <x v="0"/>
    <s v="tier - 2"/>
    <s v="R1017"/>
    <n v="41"/>
    <n v="5"/>
    <s v="Jul"/>
    <n v="1981"/>
  </r>
  <r>
    <x v="121"/>
    <s v="Craig A."/>
    <n v="31.35"/>
    <n v="9.5399999999999991"/>
    <s v="No"/>
    <s v="No"/>
    <s v="No"/>
    <n v="0"/>
    <x v="0"/>
    <x v="0"/>
    <x v="0"/>
    <s v="12-07-1978"/>
    <n v="39556"/>
    <x v="0"/>
    <s v="tier - 2"/>
    <s v="R1015"/>
    <n v="44"/>
    <n v="12"/>
    <s v="Jul"/>
    <n v="1978"/>
  </r>
  <r>
    <x v="122"/>
    <s v="Meredith"/>
    <n v="41.46"/>
    <n v="4.99"/>
    <s v="Yes"/>
    <s v="No"/>
    <s v="No"/>
    <n v="2"/>
    <x v="0"/>
    <x v="0"/>
    <x v="2"/>
    <s v="24-06-1966"/>
    <n v="39397"/>
    <x v="1"/>
    <s v="tier - 2"/>
    <s v="R1011"/>
    <n v="56"/>
    <n v="24"/>
    <s v="Jun"/>
    <n v="1966"/>
  </r>
  <r>
    <x v="123"/>
    <s v="Doug"/>
    <n v="48"/>
    <n v="10.54"/>
    <s v="No"/>
    <s v="No"/>
    <s v="No"/>
    <n v="0"/>
    <x v="0"/>
    <x v="0"/>
    <x v="0"/>
    <s v="05-08-1978"/>
    <n v="39353"/>
    <x v="1"/>
    <s v="tier - 3"/>
    <s v="R1011"/>
    <n v="44"/>
    <n v="5"/>
    <s v="Aug"/>
    <n v="1978"/>
  </r>
  <r>
    <x v="124"/>
    <s v="Elizabeth J."/>
    <n v="49.13"/>
    <n v="4.54"/>
    <s v="No"/>
    <s v="No"/>
    <s v="No"/>
    <n v="0"/>
    <x v="0"/>
    <x v="0"/>
    <x v="2"/>
    <s v="16-08-1982"/>
    <n v="39315"/>
    <x v="1"/>
    <s v="tier - 3"/>
    <s v="R1011"/>
    <n v="40"/>
    <n v="16"/>
    <s v="Aug"/>
    <n v="1982"/>
  </r>
  <r>
    <x v="125"/>
    <s v="Matthew P"/>
    <n v="37.799999999999997"/>
    <n v="6.29"/>
    <s v="No"/>
    <s v="No"/>
    <s v="No"/>
    <n v="1"/>
    <x v="0"/>
    <x v="0"/>
    <x v="1"/>
    <s v="30-11-1992"/>
    <n v="39241"/>
    <x v="0"/>
    <s v="tier - 3"/>
    <s v="R1011"/>
    <n v="30"/>
    <n v="30"/>
    <s v="Nov"/>
    <n v="1992"/>
  </r>
  <r>
    <x v="126"/>
    <s v="Guillermo Sr."/>
    <n v="38.299999999999997"/>
    <n v="9.51"/>
    <s v="No"/>
    <s v="No"/>
    <s v="No"/>
    <n v="0"/>
    <x v="0"/>
    <x v="0"/>
    <x v="0"/>
    <s v="07-07-1962"/>
    <n v="39221"/>
    <x v="1"/>
    <s v="tier - 1"/>
    <s v="R1011"/>
    <n v="60"/>
    <n v="7"/>
    <s v="Jul"/>
    <n v="1962"/>
  </r>
  <r>
    <x v="127"/>
    <s v="Ryan C"/>
    <n v="32.774999999999999"/>
    <n v="4.72"/>
    <s v="No"/>
    <s v="No"/>
    <s v="No"/>
    <n v="0"/>
    <x v="0"/>
    <x v="0"/>
    <x v="2"/>
    <s v="04-08-1982"/>
    <n v="39125"/>
    <x v="0"/>
    <s v="tier - 1"/>
    <s v="R1016"/>
    <n v="40"/>
    <n v="4"/>
    <s v="Aug"/>
    <n v="1982"/>
  </r>
  <r>
    <x v="128"/>
    <s v="Dane"/>
    <n v="34.200000000000003"/>
    <n v="5.91"/>
    <s v="Yes"/>
    <s v="No"/>
    <s v="No"/>
    <n v="0"/>
    <x v="0"/>
    <x v="0"/>
    <x v="1"/>
    <s v="20-09-1985"/>
    <n v="39047"/>
    <x v="0"/>
    <s v="tier - 3"/>
    <s v="R1017"/>
    <n v="37"/>
    <n v="20"/>
    <s v="Sep"/>
    <n v="1985"/>
  </r>
  <r>
    <x v="129"/>
    <s v="Jonas"/>
    <n v="30.2"/>
    <n v="9.58"/>
    <s v="No"/>
    <s v="No"/>
    <s v="No"/>
    <n v="0"/>
    <x v="0"/>
    <x v="0"/>
    <x v="0"/>
    <s v="12-10-1978"/>
    <n v="38999"/>
    <x v="0"/>
    <s v="tier - 1"/>
    <s v="R1011"/>
    <n v="44"/>
    <n v="12"/>
    <s v="Oct"/>
    <n v="1978"/>
  </r>
  <r>
    <x v="130"/>
    <s v="George E"/>
    <n v="48.32"/>
    <n v="5.77"/>
    <s v="No"/>
    <s v="No"/>
    <s v="No"/>
    <n v="0"/>
    <x v="0"/>
    <x v="0"/>
    <x v="1"/>
    <s v="24-09-1980"/>
    <n v="38947"/>
    <x v="1"/>
    <s v="tier - 3"/>
    <s v="R1011"/>
    <n v="42"/>
    <n v="24"/>
    <s v="Sep"/>
    <n v="1980"/>
  </r>
  <r>
    <x v="131"/>
    <s v="Sara S"/>
    <n v="44.86"/>
    <n v="4.38"/>
    <s v="Yes"/>
    <s v="No"/>
    <s v="No"/>
    <n v="0"/>
    <x v="0"/>
    <x v="0"/>
    <x v="2"/>
    <s v="15-12-1976"/>
    <n v="38933"/>
    <x v="1"/>
    <s v="tier - 3"/>
    <s v="R1011"/>
    <n v="46"/>
    <n v="15"/>
    <s v="Dec"/>
    <n v="1976"/>
  </r>
  <r>
    <x v="132"/>
    <s v="Nick"/>
    <n v="52.15"/>
    <n v="5.65"/>
    <s v="No"/>
    <s v="No"/>
    <s v="No"/>
    <n v="1"/>
    <x v="0"/>
    <x v="0"/>
    <x v="2"/>
    <s v="16-06-1987"/>
    <n v="38924"/>
    <x v="1"/>
    <s v="tier - 2"/>
    <s v="R1011"/>
    <n v="35"/>
    <n v="16"/>
    <s v="Jun"/>
    <n v="1987"/>
  </r>
  <r>
    <x v="133"/>
    <s v="Timothy"/>
    <n v="41.12"/>
    <n v="7.54"/>
    <s v="Yes"/>
    <s v="No"/>
    <s v="No"/>
    <n v="0"/>
    <x v="0"/>
    <x v="0"/>
    <x v="0"/>
    <s v="30-07-1967"/>
    <n v="38893"/>
    <x v="0"/>
    <s v="tier - 2"/>
    <s v="R1011"/>
    <n v="55"/>
    <n v="30"/>
    <s v="Jul"/>
    <n v="1967"/>
  </r>
  <r>
    <x v="134"/>
    <s v="Becky L"/>
    <n v="38.39"/>
    <n v="5.1100000000000003"/>
    <s v="Yes"/>
    <s v="No"/>
    <s v="No"/>
    <n v="1"/>
    <x v="0"/>
    <x v="0"/>
    <x v="2"/>
    <s v="06-06-1964"/>
    <n v="38869"/>
    <x v="1"/>
    <s v="tier - 2"/>
    <s v="R1011"/>
    <n v="59"/>
    <n v="6"/>
    <s v="Jun"/>
    <n v="1964"/>
  </r>
  <r>
    <x v="135"/>
    <s v="Steph K."/>
    <n v="46.85"/>
    <n v="4.25"/>
    <s v="No"/>
    <s v="No"/>
    <s v="Yes"/>
    <n v="1"/>
    <x v="0"/>
    <x v="0"/>
    <x v="2"/>
    <s v="03-12-1979"/>
    <n v="38837"/>
    <x v="1"/>
    <s v="tier - 1"/>
    <s v="R1011"/>
    <n v="43"/>
    <n v="3"/>
    <s v="Dec"/>
    <n v="1979"/>
  </r>
  <r>
    <x v="136"/>
    <s v="Kristine B."/>
    <n v="42.24"/>
    <n v="5.55"/>
    <s v="No"/>
    <s v="yes"/>
    <s v="No"/>
    <n v="1"/>
    <x v="0"/>
    <x v="0"/>
    <x v="2"/>
    <s v="05-12-2004"/>
    <n v="38793"/>
    <x v="1"/>
    <s v="tier - 2"/>
    <s v="R1013"/>
    <n v="18"/>
    <n v="5"/>
    <s v="Dec"/>
    <n v="2004"/>
  </r>
  <r>
    <x v="137"/>
    <s v="Taylor B"/>
    <n v="34.39"/>
    <n v="5.78"/>
    <s v="No"/>
    <s v="No"/>
    <s v="No"/>
    <n v="0"/>
    <x v="0"/>
    <x v="0"/>
    <x v="1"/>
    <s v="08-11-1991"/>
    <n v="38746"/>
    <x v="0"/>
    <s v="tier - 2"/>
    <s v="R1012"/>
    <n v="31"/>
    <n v="8"/>
    <s v="Nov"/>
    <n v="1991"/>
  </r>
  <r>
    <x v="138"/>
    <s v="William"/>
    <n v="42.89"/>
    <n v="5.28"/>
    <s v="Yes"/>
    <s v="No"/>
    <s v="No"/>
    <n v="0"/>
    <x v="0"/>
    <x v="0"/>
    <x v="2"/>
    <s v="15-06-1976"/>
    <n v="38740"/>
    <x v="1"/>
    <s v="tier - 2"/>
    <s v="R1012"/>
    <n v="46"/>
    <n v="15"/>
    <s v="Jun"/>
    <n v="1976"/>
  </r>
  <r>
    <x v="139"/>
    <s v="Sage"/>
    <n v="36.299999999999997"/>
    <n v="5.39"/>
    <s v="No"/>
    <s v="No"/>
    <s v="No"/>
    <n v="0"/>
    <x v="0"/>
    <x v="0"/>
    <x v="2"/>
    <s v="02-11-1991"/>
    <n v="38711"/>
    <x v="1"/>
    <s v="tier - 2"/>
    <s v="R1011"/>
    <n v="31"/>
    <n v="2"/>
    <s v="Nov"/>
    <n v="1991"/>
  </r>
  <r>
    <x v="140"/>
    <s v="Cole"/>
    <n v="35.200000000000003"/>
    <n v="8.01"/>
    <s v="Yes"/>
    <s v="No"/>
    <s v="No"/>
    <n v="1"/>
    <x v="0"/>
    <x v="0"/>
    <x v="0"/>
    <s v="20-07-1986"/>
    <n v="38709"/>
    <x v="0"/>
    <s v="tier - 3"/>
    <s v="R1013"/>
    <n v="36"/>
    <n v="20"/>
    <s v="Jul"/>
    <n v="1986"/>
  </r>
  <r>
    <x v="141"/>
    <s v="Jesse"/>
    <n v="53.62"/>
    <n v="5.21"/>
    <s v="No"/>
    <s v="No"/>
    <s v="No"/>
    <n v="0"/>
    <x v="0"/>
    <x v="0"/>
    <x v="2"/>
    <s v="13-07-1990"/>
    <n v="38652"/>
    <x v="1"/>
    <s v="tier - 2"/>
    <s v="R1011"/>
    <n v="32"/>
    <n v="13"/>
    <s v="Jul"/>
    <n v="1990"/>
  </r>
  <r>
    <x v="142"/>
    <s v="Tammi J."/>
    <n v="36.67"/>
    <n v="6.27"/>
    <s v="No"/>
    <s v="No"/>
    <s v="No"/>
    <n v="0"/>
    <x v="0"/>
    <x v="0"/>
    <x v="1"/>
    <s v="12-11-1999"/>
    <n v="38512"/>
    <x v="1"/>
    <s v="tier - 2"/>
    <s v="R1024"/>
    <n v="23"/>
    <n v="12"/>
    <s v="Nov"/>
    <n v="1999"/>
  </r>
  <r>
    <x v="143"/>
    <s v="Matthew S."/>
    <n v="33.4"/>
    <n v="10.73"/>
    <s v="Yes"/>
    <s v="No"/>
    <s v="No"/>
    <n v="1"/>
    <x v="0"/>
    <x v="0"/>
    <x v="0"/>
    <s v="21-06-1986"/>
    <n v="38415"/>
    <x v="0"/>
    <s v="tier - 2"/>
    <s v="R1011"/>
    <n v="36"/>
    <n v="21"/>
    <s v="Jun"/>
    <n v="1986"/>
  </r>
  <r>
    <x v="144"/>
    <s v="Eric"/>
    <n v="42.71"/>
    <n v="10.52"/>
    <s v="No"/>
    <s v="No"/>
    <s v="No"/>
    <n v="0"/>
    <x v="0"/>
    <x v="0"/>
    <x v="0"/>
    <s v="23-12-1971"/>
    <n v="38405"/>
    <x v="1"/>
    <s v="tier - 1"/>
    <s v="R1011"/>
    <n v="51"/>
    <n v="23"/>
    <s v="Dec"/>
    <n v="1971"/>
  </r>
  <r>
    <x v="145"/>
    <s v="Valeria R"/>
    <n v="41.52"/>
    <n v="11.82"/>
    <s v="Yes"/>
    <s v="No"/>
    <s v="No"/>
    <n v="2"/>
    <x v="0"/>
    <x v="0"/>
    <x v="0"/>
    <s v="22-08-1970"/>
    <n v="38390"/>
    <x v="1"/>
    <s v="tier - 3"/>
    <s v="R1011"/>
    <n v="52"/>
    <n v="22"/>
    <s v="Aug"/>
    <n v="1970"/>
  </r>
  <r>
    <x v="146"/>
    <s v="Michael P"/>
    <n v="39.4"/>
    <n v="6.76"/>
    <s v="No"/>
    <s v="No"/>
    <s v="No"/>
    <n v="0"/>
    <x v="0"/>
    <x v="0"/>
    <x v="0"/>
    <s v="17-09-2002"/>
    <n v="38345"/>
    <x v="0"/>
    <s v="tier - 3"/>
    <s v="R1011"/>
    <n v="20"/>
    <n v="17"/>
    <s v="Sep"/>
    <n v="2002"/>
  </r>
  <r>
    <x v="147"/>
    <s v="Rami"/>
    <n v="46.45"/>
    <n v="5.62"/>
    <s v="No"/>
    <s v="No"/>
    <s v="No"/>
    <n v="0"/>
    <x v="0"/>
    <x v="0"/>
    <x v="2"/>
    <s v="12-06-1980"/>
    <n v="38313"/>
    <x v="0"/>
    <s v="tier - 3"/>
    <s v="R1011"/>
    <n v="42"/>
    <n v="12"/>
    <s v="Jun"/>
    <n v="1980"/>
  </r>
  <r>
    <x v="148"/>
    <s v="Denis"/>
    <n v="35.75"/>
    <n v="4.1900000000000004"/>
    <s v="No"/>
    <s v="No"/>
    <s v="No"/>
    <n v="0"/>
    <x v="0"/>
    <x v="0"/>
    <x v="2"/>
    <s v="30-10-1989"/>
    <n v="38283"/>
    <x v="0"/>
    <s v="tier - 2"/>
    <s v="R1013"/>
    <n v="33"/>
    <n v="30"/>
    <s v="Oct"/>
    <n v="1989"/>
  </r>
  <r>
    <x v="149"/>
    <s v="Brian E"/>
    <n v="26.07"/>
    <n v="5.32"/>
    <s v="No"/>
    <s v="No"/>
    <s v="No"/>
    <n v="0"/>
    <x v="0"/>
    <x v="1"/>
    <x v="2"/>
    <s v="16-08-1980"/>
    <n v="38246"/>
    <x v="0"/>
    <s v="tier - 2"/>
    <s v="R1013"/>
    <n v="42"/>
    <n v="16"/>
    <s v="Aug"/>
    <n v="1980"/>
  </r>
  <r>
    <x v="150"/>
    <s v="Bonnie"/>
    <n v="36.54"/>
    <n v="4.46"/>
    <s v="Yes"/>
    <s v="No"/>
    <s v="No"/>
    <n v="1"/>
    <x v="0"/>
    <x v="0"/>
    <x v="2"/>
    <s v="16-06-1964"/>
    <n v="38242"/>
    <x v="1"/>
    <s v="tier - 3"/>
    <s v="R1011"/>
    <n v="58"/>
    <n v="16"/>
    <s v="Jun"/>
    <n v="1964"/>
  </r>
  <r>
    <x v="151"/>
    <s v="Michael P"/>
    <n v="51.64"/>
    <n v="5.65"/>
    <s v="No"/>
    <s v="No"/>
    <s v="No"/>
    <n v="0"/>
    <x v="0"/>
    <x v="0"/>
    <x v="2"/>
    <s v="08-09-1989"/>
    <n v="38237"/>
    <x v="1"/>
    <s v="tier - 3"/>
    <s v="R1011"/>
    <n v="33"/>
    <n v="8"/>
    <s v="Sep"/>
    <n v="1989"/>
  </r>
  <r>
    <x v="152"/>
    <s v="Paul"/>
    <n v="42.83"/>
    <n v="6.04"/>
    <s v="No"/>
    <s v="No"/>
    <s v="No"/>
    <n v="2"/>
    <x v="0"/>
    <x v="0"/>
    <x v="1"/>
    <s v="19-11-1972"/>
    <n v="38189"/>
    <x v="1"/>
    <s v="tier - 2"/>
    <s v="R1011"/>
    <n v="50"/>
    <n v="19"/>
    <s v="Nov"/>
    <n v="1972"/>
  </r>
  <r>
    <x v="153"/>
    <s v="Michael"/>
    <n v="40.15"/>
    <n v="5.76"/>
    <s v="No"/>
    <s v="No"/>
    <s v="No"/>
    <n v="1"/>
    <x v="0"/>
    <x v="0"/>
    <x v="1"/>
    <s v="29-07-1998"/>
    <n v="38126"/>
    <x v="0"/>
    <s v="tier - 3"/>
    <s v="R1013"/>
    <n v="24"/>
    <n v="29"/>
    <s v="Jul"/>
    <n v="1998"/>
  </r>
  <r>
    <x v="154"/>
    <s v="Samuel"/>
    <n v="27.8"/>
    <n v="4.3600000000000003"/>
    <s v="No"/>
    <s v="No"/>
    <s v="Yes"/>
    <n v="1"/>
    <x v="0"/>
    <x v="1"/>
    <x v="2"/>
    <s v="09-09-1979"/>
    <n v="37830"/>
    <x v="0"/>
    <s v="tier - 2"/>
    <s v="R1011"/>
    <n v="43"/>
    <n v="9"/>
    <s v="Sep"/>
    <n v="1979"/>
  </r>
  <r>
    <x v="155"/>
    <s v="Matthew"/>
    <n v="45.81"/>
    <n v="4.76"/>
    <s v="Yes"/>
    <s v="No"/>
    <s v="Yes"/>
    <n v="1"/>
    <x v="0"/>
    <x v="0"/>
    <x v="2"/>
    <s v="26-07-1983"/>
    <n v="37801"/>
    <x v="1"/>
    <s v="tier - 2"/>
    <s v="R1011"/>
    <n v="39"/>
    <n v="26"/>
    <s v="Jul"/>
    <n v="1983"/>
  </r>
  <r>
    <x v="156"/>
    <s v="Daniel"/>
    <n v="34.43"/>
    <n v="10.82"/>
    <s v="Yes"/>
    <s v="No"/>
    <s v="No"/>
    <n v="1"/>
    <x v="0"/>
    <x v="0"/>
    <x v="0"/>
    <s v="15-08-1986"/>
    <n v="37743"/>
    <x v="0"/>
    <s v="tier - 1"/>
    <s v="R1013"/>
    <n v="36"/>
    <n v="15"/>
    <s v="Aug"/>
    <n v="1986"/>
  </r>
  <r>
    <x v="157"/>
    <s v="Syndy"/>
    <n v="41.33"/>
    <n v="4.01"/>
    <s v="Yes"/>
    <s v="No"/>
    <s v="No"/>
    <n v="0"/>
    <x v="0"/>
    <x v="0"/>
    <x v="2"/>
    <s v="18-09-1976"/>
    <n v="37735"/>
    <x v="1"/>
    <s v="tier - 2"/>
    <s v="R1011"/>
    <n v="46"/>
    <n v="18"/>
    <s v="Sep"/>
    <n v="1976"/>
  </r>
  <r>
    <x v="158"/>
    <s v="Aleksandra"/>
    <n v="31.92"/>
    <n v="5.12"/>
    <s v="Yes"/>
    <s v="No"/>
    <s v="No"/>
    <n v="1"/>
    <x v="0"/>
    <x v="0"/>
    <x v="2"/>
    <s v="10-10-1988"/>
    <n v="37702"/>
    <x v="1"/>
    <s v="tier - 3"/>
    <s v="R1023"/>
    <n v="34"/>
    <n v="10"/>
    <s v="Oct"/>
    <n v="1988"/>
  </r>
  <r>
    <x v="159"/>
    <s v="Steeve T Sr."/>
    <n v="39.799999999999997"/>
    <n v="10.54"/>
    <s v="Yes"/>
    <s v="No"/>
    <s v="No"/>
    <n v="2"/>
    <x v="0"/>
    <x v="0"/>
    <x v="0"/>
    <s v="28-10-1970"/>
    <n v="37675"/>
    <x v="1"/>
    <s v="tier - 3"/>
    <s v="R1011"/>
    <n v="52"/>
    <n v="28"/>
    <s v="Oct"/>
    <n v="1970"/>
  </r>
  <r>
    <x v="160"/>
    <s v="Richard"/>
    <n v="42.82"/>
    <n v="4.21"/>
    <s v="No"/>
    <s v="No"/>
    <s v="No"/>
    <n v="0"/>
    <x v="0"/>
    <x v="0"/>
    <x v="2"/>
    <s v="20-06-1982"/>
    <n v="37651"/>
    <x v="1"/>
    <s v="tier - 2"/>
    <s v="R1012"/>
    <n v="40"/>
    <n v="20"/>
    <s v="Jun"/>
    <n v="1982"/>
  </r>
  <r>
    <x v="161"/>
    <s v="Aaron T"/>
    <n v="33.630000000000003"/>
    <n v="5.42"/>
    <s v="No"/>
    <s v="No"/>
    <s v="No"/>
    <n v="0"/>
    <x v="0"/>
    <x v="0"/>
    <x v="2"/>
    <s v="16-11-1990"/>
    <n v="37608"/>
    <x v="0"/>
    <s v="tier - 2"/>
    <s v="R1019"/>
    <n v="32"/>
    <n v="16"/>
    <s v="Nov"/>
    <n v="1990"/>
  </r>
  <r>
    <x v="162"/>
    <s v="Akira"/>
    <n v="37.07"/>
    <n v="4.28"/>
    <s v="No"/>
    <s v="yes"/>
    <s v="No"/>
    <n v="1"/>
    <x v="0"/>
    <x v="0"/>
    <x v="2"/>
    <s v="12-10-2000"/>
    <n v="37484"/>
    <x v="0"/>
    <s v="tier - 1"/>
    <s v="R1013"/>
    <n v="22"/>
    <n v="12"/>
    <s v="Oct"/>
    <n v="2000"/>
  </r>
  <r>
    <x v="163"/>
    <s v="Ben"/>
    <n v="35.625"/>
    <n v="8.9"/>
    <s v="No"/>
    <s v="No"/>
    <s v="No"/>
    <n v="0"/>
    <x v="0"/>
    <x v="0"/>
    <x v="0"/>
    <s v="27-09-2002"/>
    <n v="37465"/>
    <x v="0"/>
    <s v="tier - 2"/>
    <s v="R1012"/>
    <n v="20"/>
    <n v="27"/>
    <s v="Sep"/>
    <n v="2002"/>
  </r>
  <r>
    <x v="164"/>
    <s v="Jana"/>
    <n v="42.69"/>
    <n v="4.8899999999999997"/>
    <s v="No"/>
    <s v="No"/>
    <s v="Yes"/>
    <n v="1"/>
    <x v="0"/>
    <x v="0"/>
    <x v="2"/>
    <s v="03-08-1979"/>
    <n v="37426"/>
    <x v="1"/>
    <s v="tier - 1"/>
    <s v="R1011"/>
    <n v="43"/>
    <n v="3"/>
    <s v="Aug"/>
    <n v="1979"/>
  </r>
  <r>
    <x v="165"/>
    <s v="Jay T."/>
    <n v="37.869999999999997"/>
    <n v="4.29"/>
    <s v="Yes"/>
    <s v="No"/>
    <s v="Yes"/>
    <n v="1"/>
    <x v="0"/>
    <x v="0"/>
    <x v="2"/>
    <s v="30-10-1969"/>
    <n v="37277"/>
    <x v="0"/>
    <s v="tier - 3"/>
    <s v="R1011"/>
    <n v="53"/>
    <n v="30"/>
    <s v="Oct"/>
    <n v="1969"/>
  </r>
  <r>
    <x v="166"/>
    <s v="Marie-Helene"/>
    <n v="40.61"/>
    <n v="8"/>
    <s v="Yes"/>
    <s v="No"/>
    <s v="No"/>
    <n v="1"/>
    <x v="0"/>
    <x v="0"/>
    <x v="0"/>
    <s v="09-11-1975"/>
    <n v="37272"/>
    <x v="1"/>
    <s v="tier - 3"/>
    <s v="R1011"/>
    <n v="47"/>
    <n v="9"/>
    <s v="Nov"/>
    <n v="1975"/>
  </r>
  <r>
    <x v="167"/>
    <s v="Bret R"/>
    <n v="30.78"/>
    <n v="4.67"/>
    <s v="Yes"/>
    <s v="No"/>
    <s v="No"/>
    <n v="0"/>
    <x v="0"/>
    <x v="0"/>
    <x v="2"/>
    <s v="17-11-1985"/>
    <n v="37270"/>
    <x v="1"/>
    <s v="tier - 1"/>
    <s v="R1024"/>
    <n v="37"/>
    <n v="17"/>
    <s v="Nov"/>
    <n v="1985"/>
  </r>
  <r>
    <x v="168"/>
    <s v="Gardner L"/>
    <n v="49.49"/>
    <n v="4.5"/>
    <s v="No"/>
    <s v="No"/>
    <s v="No"/>
    <n v="0"/>
    <x v="0"/>
    <x v="0"/>
    <x v="2"/>
    <s v="17-10-1990"/>
    <n v="37251"/>
    <x v="1"/>
    <s v="tier - 2"/>
    <s v="R1011"/>
    <n v="32"/>
    <n v="17"/>
    <s v="Oct"/>
    <n v="1990"/>
  </r>
  <r>
    <x v="169"/>
    <s v="Bobby"/>
    <n v="37.619999999999997"/>
    <n v="6.32"/>
    <s v="Yes"/>
    <s v="yes"/>
    <s v="No"/>
    <n v="2"/>
    <x v="0"/>
    <x v="0"/>
    <x v="1"/>
    <s v="05-09-2000"/>
    <n v="37165"/>
    <x v="0"/>
    <s v="tier - 3"/>
    <s v="Unknown"/>
    <n v="22"/>
    <n v="5"/>
    <s v="Sep"/>
    <n v="2000"/>
  </r>
  <r>
    <x v="170"/>
    <s v="Natalie"/>
    <n v="36.08"/>
    <n v="6.1"/>
    <s v="Yes"/>
    <s v="No"/>
    <s v="No"/>
    <n v="1"/>
    <x v="0"/>
    <x v="0"/>
    <x v="1"/>
    <s v="30-10-1995"/>
    <n v="37134"/>
    <x v="1"/>
    <s v="tier - 2"/>
    <s v="R1013"/>
    <n v="27"/>
    <n v="30"/>
    <s v="Oct"/>
    <n v="1995"/>
  </r>
  <r>
    <x v="171"/>
    <s v="Lina"/>
    <n v="33.5"/>
    <n v="5.4"/>
    <s v="No"/>
    <s v="No"/>
    <s v="No"/>
    <n v="0"/>
    <x v="0"/>
    <x v="0"/>
    <x v="2"/>
    <s v="10-06-1989"/>
    <n v="37079"/>
    <x v="1"/>
    <s v="tier - 3"/>
    <s v="R1011"/>
    <n v="33"/>
    <n v="10"/>
    <s v="Jun"/>
    <n v="1989"/>
  </r>
  <r>
    <x v="172"/>
    <s v="Zebulon"/>
    <n v="47.46"/>
    <n v="6.24"/>
    <s v="Yes"/>
    <s v="No"/>
    <s v="No"/>
    <n v="1"/>
    <x v="0"/>
    <x v="0"/>
    <x v="1"/>
    <s v="17-12-1988"/>
    <n v="37076"/>
    <x v="1"/>
    <s v="tier - 1"/>
    <s v="R1011"/>
    <n v="34"/>
    <n v="17"/>
    <s v="Dec"/>
    <n v="1988"/>
  </r>
  <r>
    <x v="173"/>
    <s v="Amanda"/>
    <n v="49.24"/>
    <n v="4.45"/>
    <s v="No"/>
    <s v="No"/>
    <s v="No"/>
    <n v="0"/>
    <x v="0"/>
    <x v="0"/>
    <x v="2"/>
    <s v="01-11-1991"/>
    <n v="37041"/>
    <x v="1"/>
    <s v="tier - 2"/>
    <s v="R1011"/>
    <n v="31"/>
    <n v="1"/>
    <s v="Nov"/>
    <n v="1991"/>
  </r>
  <r>
    <x v="174"/>
    <s v="Greg"/>
    <n v="54.4"/>
    <n v="5.22"/>
    <s v="No"/>
    <s v="No"/>
    <s v="No"/>
    <n v="1"/>
    <x v="0"/>
    <x v="0"/>
    <x v="2"/>
    <s v="13-09-1992"/>
    <n v="36976"/>
    <x v="1"/>
    <s v="tier - 3"/>
    <s v="R1011"/>
    <n v="30"/>
    <n v="13"/>
    <s v="Sep"/>
    <n v="1992"/>
  </r>
  <r>
    <x v="175"/>
    <s v="John"/>
    <n v="35.53"/>
    <n v="4.6100000000000003"/>
    <s v="No"/>
    <s v="No"/>
    <s v="No"/>
    <n v="1"/>
    <x v="0"/>
    <x v="0"/>
    <x v="2"/>
    <s v="25-08-1992"/>
    <n v="36950"/>
    <x v="0"/>
    <s v="tier - 1"/>
    <s v="R1013"/>
    <n v="30"/>
    <n v="25"/>
    <s v="Aug"/>
    <n v="1992"/>
  </r>
  <r>
    <x v="176"/>
    <s v="Kelsey A."/>
    <n v="39.729999999999997"/>
    <n v="6.24"/>
    <s v="No"/>
    <s v="No"/>
    <s v="No"/>
    <n v="0"/>
    <x v="0"/>
    <x v="0"/>
    <x v="1"/>
    <s v="13-08-1977"/>
    <n v="36936"/>
    <x v="1"/>
    <s v="tier - 1"/>
    <s v="R1011"/>
    <n v="45"/>
    <n v="13"/>
    <s v="Aug"/>
    <n v="1977"/>
  </r>
  <r>
    <x v="177"/>
    <s v="Bronwen L"/>
    <n v="35.68"/>
    <n v="10.039999999999999"/>
    <s v="No"/>
    <s v="No"/>
    <s v="No"/>
    <n v="0"/>
    <x v="0"/>
    <x v="0"/>
    <x v="0"/>
    <s v="22-10-1968"/>
    <n v="36923"/>
    <x v="1"/>
    <s v="tier - 1"/>
    <s v="R1011"/>
    <n v="54"/>
    <n v="22"/>
    <s v="Oct"/>
    <n v="1968"/>
  </r>
  <r>
    <x v="178"/>
    <s v="Manuela"/>
    <n v="48.86"/>
    <n v="6.09"/>
    <s v="No"/>
    <s v="No"/>
    <s v="No"/>
    <n v="0"/>
    <x v="0"/>
    <x v="0"/>
    <x v="1"/>
    <s v="10-06-1991"/>
    <n v="36912"/>
    <x v="1"/>
    <s v="tier - 2"/>
    <s v="R1011"/>
    <n v="31"/>
    <n v="10"/>
    <s v="Jun"/>
    <n v="1991"/>
  </r>
  <r>
    <x v="179"/>
    <s v="Jennifer L"/>
    <n v="34.799999999999997"/>
    <n v="11.4"/>
    <s v="Yes"/>
    <s v="No"/>
    <s v="Yes"/>
    <n v="1"/>
    <x v="1"/>
    <x v="0"/>
    <x v="0"/>
    <s v="24-07-1963"/>
    <n v="36911"/>
    <x v="1"/>
    <s v="tier - 2"/>
    <s v="R1011"/>
    <n v="59"/>
    <n v="24"/>
    <s v="Jul"/>
    <n v="1963"/>
  </r>
  <r>
    <x v="180"/>
    <s v="Abby W."/>
    <n v="32.49"/>
    <n v="4.29"/>
    <s v="No"/>
    <s v="No"/>
    <s v="Yes"/>
    <n v="1"/>
    <x v="0"/>
    <x v="0"/>
    <x v="2"/>
    <s v="21-06-2003"/>
    <n v="36899"/>
    <x v="1"/>
    <s v="tier - 1"/>
    <s v="R1012"/>
    <n v="19"/>
    <n v="21"/>
    <s v="Jun"/>
    <n v="2003"/>
  </r>
  <r>
    <x v="181"/>
    <s v="Tyler"/>
    <n v="39"/>
    <n v="5.7"/>
    <s v="No"/>
    <s v="No"/>
    <s v="No"/>
    <n v="2"/>
    <x v="0"/>
    <x v="0"/>
    <x v="1"/>
    <s v="05-12-1972"/>
    <n v="36890"/>
    <x v="0"/>
    <s v="tier - 3"/>
    <s v="R1011"/>
    <n v="50"/>
    <n v="5"/>
    <s v="Dec"/>
    <n v="1972"/>
  </r>
  <r>
    <x v="182"/>
    <s v="Jeffrey"/>
    <n v="35.299999999999997"/>
    <n v="6.09"/>
    <s v="No"/>
    <s v="No"/>
    <s v="No"/>
    <n v="1"/>
    <x v="0"/>
    <x v="0"/>
    <x v="1"/>
    <s v="04-07-1992"/>
    <n v="36837"/>
    <x v="1"/>
    <s v="tier - 3"/>
    <s v="R1011"/>
    <n v="30"/>
    <n v="4"/>
    <s v="Jul"/>
    <n v="1992"/>
  </r>
  <r>
    <x v="183"/>
    <s v="Matthew F"/>
    <n v="33.42"/>
    <n v="10.67"/>
    <s v="No"/>
    <s v="No"/>
    <s v="No"/>
    <n v="0"/>
    <x v="0"/>
    <x v="0"/>
    <x v="0"/>
    <s v="28-12-1965"/>
    <n v="36795"/>
    <x v="1"/>
    <s v="tier - 1"/>
    <s v="R1011"/>
    <n v="57"/>
    <n v="28"/>
    <s v="Dec"/>
    <n v="1965"/>
  </r>
  <r>
    <x v="184"/>
    <s v="Ryan J."/>
    <n v="37.18"/>
    <n v="6.75"/>
    <s v="Yes"/>
    <s v="No"/>
    <s v="No"/>
    <n v="2"/>
    <x v="0"/>
    <x v="0"/>
    <x v="0"/>
    <s v="14-07-1970"/>
    <n v="36786"/>
    <x v="0"/>
    <s v="tier - 1"/>
    <s v="R1011"/>
    <n v="52"/>
    <n v="14"/>
    <s v="Jul"/>
    <n v="1970"/>
  </r>
  <r>
    <x v="185"/>
    <s v="Amy"/>
    <n v="33.33"/>
    <n v="9.26"/>
    <s v="Yes"/>
    <s v="No"/>
    <s v="No"/>
    <n v="2"/>
    <x v="1"/>
    <x v="0"/>
    <x v="0"/>
    <s v="29-07-1961"/>
    <n v="36580"/>
    <x v="1"/>
    <s v="tier - 2"/>
    <s v="R1013"/>
    <n v="61"/>
    <n v="29"/>
    <s v="Jul"/>
    <n v="1961"/>
  </r>
  <r>
    <x v="186"/>
    <s v="Andrew P"/>
    <n v="53.21"/>
    <n v="4.2699999999999996"/>
    <s v="No"/>
    <s v="No"/>
    <s v="No"/>
    <n v="1"/>
    <x v="0"/>
    <x v="0"/>
    <x v="2"/>
    <s v="09-10-1992"/>
    <n v="36573"/>
    <x v="0"/>
    <s v="tier - 2"/>
    <s v="R1011"/>
    <n v="30"/>
    <n v="9"/>
    <s v="Oct"/>
    <n v="1992"/>
  </r>
  <r>
    <x v="187"/>
    <s v="George M. V"/>
    <n v="38.729999999999997"/>
    <n v="11.51"/>
    <s v="No"/>
    <s v="No"/>
    <s v="No"/>
    <n v="2"/>
    <x v="0"/>
    <x v="0"/>
    <x v="0"/>
    <s v="09-08-1973"/>
    <n v="36542"/>
    <x v="1"/>
    <s v="tier - 3"/>
    <s v="R1011"/>
    <n v="49"/>
    <n v="9"/>
    <s v="Aug"/>
    <n v="1973"/>
  </r>
  <r>
    <x v="188"/>
    <s v="Sarah"/>
    <n v="29.73"/>
    <n v="7.22"/>
    <s v="No"/>
    <s v="No"/>
    <s v="No"/>
    <n v="0"/>
    <x v="0"/>
    <x v="1"/>
    <x v="0"/>
    <s v="19-11-1962"/>
    <n v="36446"/>
    <x v="1"/>
    <s v="tier - 2"/>
    <s v="R1011"/>
    <n v="60"/>
    <n v="19"/>
    <s v="Nov"/>
    <n v="1962"/>
  </r>
  <r>
    <x v="189"/>
    <s v="Lara"/>
    <n v="34.700000000000003"/>
    <n v="4.37"/>
    <s v="No"/>
    <s v="No"/>
    <s v="Yes"/>
    <n v="1"/>
    <x v="0"/>
    <x v="0"/>
    <x v="2"/>
    <s v="09-12-2003"/>
    <n v="36398"/>
    <x v="1"/>
    <s v="tier - 3"/>
    <s v="R1011"/>
    <n v="19"/>
    <n v="9"/>
    <s v="Dec"/>
    <n v="2003"/>
  </r>
  <r>
    <x v="190"/>
    <s v="Sebastien"/>
    <n v="38.28"/>
    <n v="11.56"/>
    <s v="Yes"/>
    <s v="No"/>
    <s v="No"/>
    <n v="1"/>
    <x v="0"/>
    <x v="0"/>
    <x v="0"/>
    <s v="05-06-1975"/>
    <n v="36351"/>
    <x v="0"/>
    <s v="tier - 2"/>
    <s v="R1011"/>
    <n v="48"/>
    <n v="5"/>
    <s v="Jun"/>
    <n v="1975"/>
  </r>
  <r>
    <x v="191"/>
    <s v="Padraig"/>
    <n v="33.57"/>
    <n v="8.82"/>
    <s v="Yes"/>
    <s v="No"/>
    <s v="No"/>
    <n v="0"/>
    <x v="0"/>
    <x v="0"/>
    <x v="0"/>
    <s v="18-10-1967"/>
    <n v="36332"/>
    <x v="0"/>
    <s v="tier - 3"/>
    <s v="R1011"/>
    <n v="55"/>
    <n v="18"/>
    <s v="Oct"/>
    <n v="1967"/>
  </r>
  <r>
    <x v="192"/>
    <s v="Heather"/>
    <n v="52.06"/>
    <n v="4.6900000000000004"/>
    <s v="No"/>
    <s v="No"/>
    <s v="No"/>
    <n v="1"/>
    <x v="0"/>
    <x v="0"/>
    <x v="2"/>
    <s v="16-06-1992"/>
    <n v="36314"/>
    <x v="1"/>
    <s v="tier - 2"/>
    <s v="R1011"/>
    <n v="30"/>
    <n v="16"/>
    <s v="Jun"/>
    <n v="1992"/>
  </r>
  <r>
    <x v="193"/>
    <s v="Jorge"/>
    <n v="38.17"/>
    <n v="4.53"/>
    <s v="No"/>
    <s v="yes"/>
    <s v="No"/>
    <n v="1"/>
    <x v="0"/>
    <x v="0"/>
    <x v="2"/>
    <s v="25-12-2004"/>
    <n v="36308"/>
    <x v="0"/>
    <s v="tier - 2"/>
    <s v="R1013"/>
    <n v="18"/>
    <n v="25"/>
    <s v="Dec"/>
    <n v="2004"/>
  </r>
  <r>
    <x v="194"/>
    <s v="Jack R"/>
    <n v="36.954999999999998"/>
    <n v="5.84"/>
    <s v="No"/>
    <s v="No"/>
    <s v="Yes"/>
    <n v="1"/>
    <x v="0"/>
    <x v="0"/>
    <x v="1"/>
    <s v="05-09-2003"/>
    <n v="36219"/>
    <x v="0"/>
    <s v="tier - 1"/>
    <s v="R1012"/>
    <n v="19"/>
    <n v="5"/>
    <s v="Sep"/>
    <n v="2003"/>
  </r>
  <r>
    <x v="195"/>
    <s v="Felix"/>
    <n v="34.4"/>
    <n v="4.9000000000000004"/>
    <s v="No"/>
    <s v="No"/>
    <s v="Yes"/>
    <n v="1"/>
    <x v="0"/>
    <x v="0"/>
    <x v="2"/>
    <s v="28-12-1993"/>
    <n v="36198"/>
    <x v="0"/>
    <s v="tier - 3"/>
    <s v="R1011"/>
    <n v="29"/>
    <n v="28"/>
    <s v="Dec"/>
    <n v="1993"/>
  </r>
  <r>
    <x v="196"/>
    <s v="Christopher C"/>
    <n v="31.73"/>
    <n v="4.3"/>
    <s v="No"/>
    <s v="No"/>
    <s v="No"/>
    <n v="0"/>
    <x v="0"/>
    <x v="0"/>
    <x v="2"/>
    <s v="01-10-1999"/>
    <n v="36189"/>
    <x v="0"/>
    <s v="tier - 3"/>
    <s v="R1016"/>
    <n v="23"/>
    <n v="1"/>
    <s v="Oct"/>
    <n v="1999"/>
  </r>
  <r>
    <x v="197"/>
    <s v="Jesse"/>
    <n v="36.64"/>
    <n v="11.34"/>
    <s v="No"/>
    <s v="No"/>
    <s v="No"/>
    <n v="0"/>
    <x v="0"/>
    <x v="0"/>
    <x v="0"/>
    <s v="06-12-1974"/>
    <n v="36183"/>
    <x v="1"/>
    <s v="tier - 3"/>
    <s v="R1012"/>
    <n v="48"/>
    <n v="6"/>
    <s v="Dec"/>
    <n v="1974"/>
  </r>
  <r>
    <x v="198"/>
    <s v="Jill"/>
    <n v="36.85"/>
    <n v="5.88"/>
    <s v="No"/>
    <s v="yes"/>
    <s v="No"/>
    <n v="1"/>
    <x v="0"/>
    <x v="0"/>
    <x v="1"/>
    <s v="30-08-2004"/>
    <n v="36149"/>
    <x v="1"/>
    <s v="tier - 2"/>
    <s v="R1013"/>
    <n v="18"/>
    <n v="30"/>
    <s v="Aug"/>
    <n v="2004"/>
  </r>
  <r>
    <x v="199"/>
    <s v="William"/>
    <n v="33.33"/>
    <n v="5.01"/>
    <s v="Yes"/>
    <s v="No"/>
    <s v="Yes"/>
    <n v="1"/>
    <x v="0"/>
    <x v="0"/>
    <x v="2"/>
    <s v="12-06-1997"/>
    <n v="36125"/>
    <x v="0"/>
    <s v="tier - 3"/>
    <s v="R1013"/>
    <n v="25"/>
    <n v="12"/>
    <s v="Jun"/>
    <n v="1997"/>
  </r>
  <r>
    <x v="200"/>
    <s v="Alejandro"/>
    <n v="39.14"/>
    <n v="4.4000000000000004"/>
    <s v="No"/>
    <s v="No"/>
    <s v="Yes"/>
    <n v="1"/>
    <x v="0"/>
    <x v="0"/>
    <x v="2"/>
    <s v="04-11-1979"/>
    <n v="36090"/>
    <x v="1"/>
    <s v="tier - 2"/>
    <s v="R1011"/>
    <n v="43"/>
    <n v="4"/>
    <s v="Nov"/>
    <n v="1979"/>
  </r>
  <r>
    <x v="201"/>
    <s v="Ian E."/>
    <n v="32.9"/>
    <n v="6.26"/>
    <s v="Yes"/>
    <s v="No"/>
    <s v="No"/>
    <n v="0"/>
    <x v="0"/>
    <x v="0"/>
    <x v="1"/>
    <s v="20-08-1996"/>
    <n v="36085"/>
    <x v="0"/>
    <s v="tier - 1"/>
    <s v="R1011"/>
    <n v="26"/>
    <n v="20"/>
    <s v="Aug"/>
    <n v="1996"/>
  </r>
  <r>
    <x v="202"/>
    <s v="Hector Sr."/>
    <n v="29.78"/>
    <n v="10.27"/>
    <s v="Yes"/>
    <s v="No"/>
    <s v="Yes"/>
    <n v="1"/>
    <x v="0"/>
    <x v="1"/>
    <x v="0"/>
    <s v="22-07-1963"/>
    <n v="36074"/>
    <x v="1"/>
    <s v="tier - 1"/>
    <s v="R1011"/>
    <n v="59"/>
    <n v="22"/>
    <s v="Jul"/>
    <n v="1963"/>
  </r>
  <r>
    <x v="203"/>
    <s v="Rebecca"/>
    <n v="32.78"/>
    <n v="5.27"/>
    <s v="No"/>
    <s v="No"/>
    <s v="No"/>
    <n v="0"/>
    <x v="0"/>
    <x v="0"/>
    <x v="2"/>
    <s v="04-09-1999"/>
    <n v="36021"/>
    <x v="1"/>
    <s v="tier - 3"/>
    <s v="R1013"/>
    <n v="23"/>
    <n v="4"/>
    <s v="Sep"/>
    <n v="1999"/>
  </r>
  <r>
    <x v="204"/>
    <s v="Matt"/>
    <n v="41.65"/>
    <n v="10.73"/>
    <s v="Yes"/>
    <s v="No"/>
    <s v="No"/>
    <n v="0"/>
    <x v="0"/>
    <x v="0"/>
    <x v="0"/>
    <s v="22-11-1981"/>
    <n v="35953"/>
    <x v="0"/>
    <s v="tier - 3"/>
    <s v="R1011"/>
    <n v="41"/>
    <n v="22"/>
    <s v="Nov"/>
    <n v="1981"/>
  </r>
  <r>
    <x v="205"/>
    <s v="Elizabeth H"/>
    <n v="50.79"/>
    <n v="4.45"/>
    <s v="No"/>
    <s v="No"/>
    <s v="No"/>
    <n v="1"/>
    <x v="0"/>
    <x v="0"/>
    <x v="2"/>
    <s v="18-06-1992"/>
    <n v="35883"/>
    <x v="1"/>
    <s v="tier - 1"/>
    <s v="R1011"/>
    <n v="30"/>
    <n v="18"/>
    <s v="Jun"/>
    <n v="1992"/>
  </r>
  <r>
    <x v="206"/>
    <s v="Grace"/>
    <n v="35.43"/>
    <n v="5.25"/>
    <s v="Yes"/>
    <s v="No"/>
    <s v="No"/>
    <n v="0"/>
    <x v="0"/>
    <x v="0"/>
    <x v="2"/>
    <s v="04-10-1976"/>
    <n v="35734"/>
    <x v="1"/>
    <s v="tier - 2"/>
    <s v="R1011"/>
    <n v="46"/>
    <n v="4"/>
    <s v="Oct"/>
    <n v="1976"/>
  </r>
  <r>
    <x v="207"/>
    <s v="Jaime"/>
    <n v="35.25"/>
    <n v="9.51"/>
    <s v="No"/>
    <s v="No"/>
    <s v="No"/>
    <n v="0"/>
    <x v="0"/>
    <x v="0"/>
    <x v="0"/>
    <s v="15-07-1974"/>
    <n v="35711"/>
    <x v="1"/>
    <s v="tier - 3"/>
    <s v="R1012"/>
    <n v="48"/>
    <n v="15"/>
    <s v="Jul"/>
    <n v="1974"/>
  </r>
  <r>
    <x v="208"/>
    <s v="Calesse"/>
    <n v="36.85"/>
    <n v="11.12"/>
    <s v="No"/>
    <s v="No"/>
    <s v="No"/>
    <n v="0"/>
    <x v="0"/>
    <x v="0"/>
    <x v="0"/>
    <s v="19-12-1978"/>
    <n v="35702"/>
    <x v="1"/>
    <s v="tier - 1"/>
    <s v="R1011"/>
    <n v="44"/>
    <n v="19"/>
    <s v="Dec"/>
    <n v="1978"/>
  </r>
  <r>
    <x v="209"/>
    <s v="Kate L"/>
    <n v="31.02"/>
    <n v="4.5599999999999996"/>
    <s v="No"/>
    <s v="yes"/>
    <s v="No"/>
    <n v="1"/>
    <x v="0"/>
    <x v="0"/>
    <x v="2"/>
    <s v="17-12-2000"/>
    <n v="35596"/>
    <x v="1"/>
    <s v="tier - 3"/>
    <s v="R1013"/>
    <n v="22"/>
    <n v="17"/>
    <s v="Dec"/>
    <n v="2000"/>
  </r>
  <r>
    <x v="210"/>
    <s v="Sergey"/>
    <n v="35.6"/>
    <n v="4.0199999999999996"/>
    <s v="Yes"/>
    <s v="yes"/>
    <s v="No"/>
    <n v="2"/>
    <x v="0"/>
    <x v="0"/>
    <x v="2"/>
    <s v="19-11-2000"/>
    <n v="35586"/>
    <x v="1"/>
    <s v="tier - 3"/>
    <s v="R1011"/>
    <n v="22"/>
    <n v="19"/>
    <s v="Nov"/>
    <n v="2000"/>
  </r>
  <r>
    <x v="211"/>
    <s v="Timothy V"/>
    <n v="34.39"/>
    <n v="8.7200000000000006"/>
    <s v="No"/>
    <s v="No"/>
    <s v="No"/>
    <n v="0"/>
    <x v="0"/>
    <x v="0"/>
    <x v="0"/>
    <s v="10-08-1971"/>
    <n v="35583"/>
    <x v="0"/>
    <s v="tier - 3"/>
    <s v="R1011"/>
    <n v="51"/>
    <n v="10"/>
    <s v="Aug"/>
    <n v="1971"/>
  </r>
  <r>
    <x v="212"/>
    <s v="Andrew S"/>
    <n v="29.06"/>
    <n v="6.25"/>
    <s v="Yes"/>
    <s v="No"/>
    <s v="No"/>
    <n v="1"/>
    <x v="0"/>
    <x v="1"/>
    <x v="1"/>
    <s v="29-08-1964"/>
    <n v="35573"/>
    <x v="1"/>
    <s v="tier - 1"/>
    <s v="R1011"/>
    <n v="58"/>
    <n v="29"/>
    <s v="Aug"/>
    <n v="1964"/>
  </r>
  <r>
    <x v="213"/>
    <s v="Matthew D"/>
    <n v="35.799999999999997"/>
    <n v="7.32"/>
    <s v="No"/>
    <s v="No"/>
    <s v="No"/>
    <n v="2"/>
    <x v="0"/>
    <x v="0"/>
    <x v="0"/>
    <s v="27-10-1973"/>
    <n v="35548"/>
    <x v="0"/>
    <s v="tier - 1"/>
    <s v="R1011"/>
    <n v="49"/>
    <n v="27"/>
    <s v="Oct"/>
    <n v="1973"/>
  </r>
  <r>
    <x v="214"/>
    <s v="Jessica"/>
    <n v="49.8"/>
    <n v="4.24"/>
    <s v="No"/>
    <s v="No"/>
    <s v="No"/>
    <n v="1"/>
    <x v="0"/>
    <x v="0"/>
    <x v="2"/>
    <s v="13-09-1992"/>
    <n v="35547"/>
    <x v="1"/>
    <s v="tier - 3"/>
    <s v="R1011"/>
    <n v="30"/>
    <n v="13"/>
    <s v="Sep"/>
    <n v="1992"/>
  </r>
  <r>
    <x v="215"/>
    <s v="Lawrence"/>
    <n v="35.71"/>
    <n v="6.84"/>
    <s v="No"/>
    <s v="No"/>
    <s v="No"/>
    <n v="2"/>
    <x v="0"/>
    <x v="0"/>
    <x v="0"/>
    <s v="16-12-1973"/>
    <n v="35517"/>
    <x v="1"/>
    <s v="tier - 2"/>
    <s v="R1011"/>
    <n v="49"/>
    <n v="16"/>
    <s v="Dec"/>
    <n v="1973"/>
  </r>
  <r>
    <x v="216"/>
    <s v="Alex"/>
    <n v="30.8"/>
    <n v="5.23"/>
    <s v="Yes"/>
    <s v="No"/>
    <s v="No"/>
    <n v="1"/>
    <x v="0"/>
    <x v="0"/>
    <x v="2"/>
    <s v="20-11-1988"/>
    <n v="35492"/>
    <x v="0"/>
    <s v="tier - 2"/>
    <s v="R1011"/>
    <n v="34"/>
    <n v="20"/>
    <s v="Nov"/>
    <n v="1988"/>
  </r>
  <r>
    <x v="217"/>
    <s v="Kevin"/>
    <n v="33.69"/>
    <n v="9.68"/>
    <s v="No"/>
    <s v="No"/>
    <s v="No"/>
    <n v="0"/>
    <x v="0"/>
    <x v="0"/>
    <x v="0"/>
    <s v="22-09-1971"/>
    <n v="35346"/>
    <x v="1"/>
    <s v="tier - 3"/>
    <s v="R1011"/>
    <n v="51"/>
    <n v="22"/>
    <s v="Sep"/>
    <n v="1971"/>
  </r>
  <r>
    <x v="218"/>
    <s v="Gavin M."/>
    <n v="42.27"/>
    <n v="6.05"/>
    <s v="Yes"/>
    <s v="No"/>
    <s v="No"/>
    <n v="1"/>
    <x v="0"/>
    <x v="0"/>
    <x v="1"/>
    <s v="19-09-1988"/>
    <n v="35316"/>
    <x v="1"/>
    <s v="tier - 1"/>
    <s v="R1011"/>
    <n v="34"/>
    <n v="19"/>
    <s v="Sep"/>
    <n v="1988"/>
  </r>
  <r>
    <x v="219"/>
    <s v="Rick E"/>
    <n v="53.25"/>
    <n v="6.11"/>
    <s v="Yes"/>
    <s v="No"/>
    <s v="Yes"/>
    <n v="1"/>
    <x v="0"/>
    <x v="0"/>
    <x v="1"/>
    <s v="09-07-1997"/>
    <n v="35302"/>
    <x v="0"/>
    <s v="tier - 2"/>
    <s v="R1011"/>
    <n v="25"/>
    <n v="9"/>
    <s v="Jul"/>
    <n v="1997"/>
  </r>
  <r>
    <x v="220"/>
    <s v="Andrea H."/>
    <n v="26.8"/>
    <n v="10.93"/>
    <s v="Yes"/>
    <s v="No"/>
    <s v="No"/>
    <n v="0"/>
    <x v="1"/>
    <x v="1"/>
    <x v="0"/>
    <s v="30-12-1967"/>
    <n v="35160"/>
    <x v="1"/>
    <s v="tier - 2"/>
    <s v="R1011"/>
    <n v="55"/>
    <n v="30"/>
    <s v="Dec"/>
    <n v="1967"/>
  </r>
  <r>
    <x v="221"/>
    <s v="Anthony S"/>
    <n v="28.5"/>
    <n v="5.12"/>
    <s v="No"/>
    <s v="No"/>
    <s v="No"/>
    <n v="1"/>
    <x v="0"/>
    <x v="1"/>
    <x v="2"/>
    <s v="22-12-1998"/>
    <n v="35148"/>
    <x v="0"/>
    <s v="tier - 1"/>
    <s v="R1016"/>
    <n v="24"/>
    <n v="22"/>
    <s v="Dec"/>
    <n v="1998"/>
  </r>
  <r>
    <x v="222"/>
    <s v="Erik"/>
    <n v="22.895"/>
    <n v="5.72"/>
    <s v="No"/>
    <s v="No"/>
    <s v="No"/>
    <n v="0"/>
    <x v="0"/>
    <x v="2"/>
    <x v="1"/>
    <s v="29-06-1977"/>
    <n v="35069"/>
    <x v="0"/>
    <s v="tier - 1"/>
    <s v="R1017"/>
    <n v="45"/>
    <n v="29"/>
    <s v="Jun"/>
    <n v="1977"/>
  </r>
  <r>
    <x v="223"/>
    <s v="Kiley D"/>
    <n v="34.06"/>
    <n v="11.83"/>
    <s v="Yes"/>
    <s v="No"/>
    <s v="No"/>
    <n v="1"/>
    <x v="0"/>
    <x v="0"/>
    <x v="0"/>
    <s v="29-08-1975"/>
    <n v="35051"/>
    <x v="1"/>
    <s v="tier - 1"/>
    <s v="R1011"/>
    <n v="47"/>
    <n v="29"/>
    <s v="Aug"/>
    <n v="1975"/>
  </r>
  <r>
    <x v="224"/>
    <s v="Jennifer"/>
    <n v="36.409999999999997"/>
    <n v="4.55"/>
    <s v="No"/>
    <s v="No"/>
    <s v="No"/>
    <n v="0"/>
    <x v="0"/>
    <x v="0"/>
    <x v="2"/>
    <s v="05-07-1982"/>
    <n v="35001"/>
    <x v="1"/>
    <s v="tier - 3"/>
    <s v="R1011"/>
    <n v="40"/>
    <n v="5"/>
    <s v="Jul"/>
    <n v="1982"/>
  </r>
  <r>
    <x v="225"/>
    <s v="Chris"/>
    <n v="52.3"/>
    <n v="4.87"/>
    <s v="Yes"/>
    <s v="No"/>
    <s v="Yes"/>
    <n v="1"/>
    <x v="0"/>
    <x v="0"/>
    <x v="2"/>
    <s v="22-08-1997"/>
    <n v="34980"/>
    <x v="1"/>
    <s v="tier - 2"/>
    <s v="R1011"/>
    <n v="25"/>
    <n v="22"/>
    <s v="Aug"/>
    <n v="1997"/>
  </r>
  <r>
    <x v="226"/>
    <s v="Marian M."/>
    <n v="52.66"/>
    <n v="4.45"/>
    <s v="No"/>
    <s v="No"/>
    <s v="No"/>
    <n v="1"/>
    <x v="0"/>
    <x v="0"/>
    <x v="2"/>
    <s v="22-08-1998"/>
    <n v="34976"/>
    <x v="1"/>
    <s v="tier - 1"/>
    <s v="R1011"/>
    <n v="24"/>
    <n v="22"/>
    <s v="Aug"/>
    <n v="1998"/>
  </r>
  <r>
    <x v="227"/>
    <s v="Jeremy"/>
    <n v="29.57"/>
    <n v="9.42"/>
    <s v="Yes"/>
    <s v="No"/>
    <s v="No"/>
    <n v="0"/>
    <x v="0"/>
    <x v="1"/>
    <x v="0"/>
    <s v="07-10-1967"/>
    <n v="34976"/>
    <x v="1"/>
    <s v="tier - 2"/>
    <s v="R1011"/>
    <n v="55"/>
    <n v="7"/>
    <s v="Oct"/>
    <n v="1967"/>
  </r>
  <r>
    <x v="228"/>
    <s v="Allison H"/>
    <n v="36.99"/>
    <n v="5.37"/>
    <s v="Yes"/>
    <s v="No"/>
    <s v="Yes"/>
    <n v="1"/>
    <x v="0"/>
    <x v="0"/>
    <x v="2"/>
    <s v="29-07-1983"/>
    <n v="34941"/>
    <x v="1"/>
    <s v="tier - 3"/>
    <s v="R1011"/>
    <n v="39"/>
    <n v="29"/>
    <s v="Jul"/>
    <n v="1983"/>
  </r>
  <r>
    <x v="229"/>
    <s v="Elizabeth"/>
    <n v="31.4"/>
    <n v="4.5999999999999996"/>
    <s v="Yes"/>
    <s v="No"/>
    <s v="No"/>
    <n v="1"/>
    <x v="0"/>
    <x v="0"/>
    <x v="2"/>
    <s v="17-10-1995"/>
    <n v="34839"/>
    <x v="1"/>
    <s v="tier - 3"/>
    <s v="R1011"/>
    <n v="27"/>
    <n v="17"/>
    <s v="Oct"/>
    <n v="1995"/>
  </r>
  <r>
    <x v="230"/>
    <s v="Andrew"/>
    <n v="34.9"/>
    <n v="6.22"/>
    <s v="No"/>
    <s v="No"/>
    <s v="Yes"/>
    <n v="1"/>
    <x v="0"/>
    <x v="0"/>
    <x v="1"/>
    <s v="17-09-2003"/>
    <n v="34829"/>
    <x v="0"/>
    <s v="tier - 3"/>
    <s v="R1011"/>
    <n v="19"/>
    <n v="17"/>
    <s v="Sep"/>
    <n v="2003"/>
  </r>
  <r>
    <x v="231"/>
    <s v="Anders J"/>
    <n v="31.13"/>
    <n v="4.5199999999999996"/>
    <s v="Yes"/>
    <s v="No"/>
    <s v="No"/>
    <n v="1"/>
    <x v="0"/>
    <x v="0"/>
    <x v="2"/>
    <s v="27-12-1995"/>
    <n v="34806"/>
    <x v="0"/>
    <s v="tier - 2"/>
    <s v="R1013"/>
    <n v="27"/>
    <n v="27"/>
    <s v="Dec"/>
    <n v="1995"/>
  </r>
  <r>
    <x v="232"/>
    <s v="Sean"/>
    <n v="34.799999999999997"/>
    <n v="6.18"/>
    <s v="No"/>
    <s v="No"/>
    <s v="Yes"/>
    <n v="1"/>
    <x v="0"/>
    <x v="0"/>
    <x v="1"/>
    <s v="03-07-2003"/>
    <n v="34780"/>
    <x v="0"/>
    <s v="tier - 2"/>
    <s v="R1011"/>
    <n v="19"/>
    <n v="3"/>
    <s v="Jul"/>
    <n v="2003"/>
  </r>
  <r>
    <x v="233"/>
    <s v="Brian M."/>
    <n v="31.68"/>
    <n v="4.4000000000000004"/>
    <s v="No"/>
    <s v="No"/>
    <s v="No"/>
    <n v="0"/>
    <x v="0"/>
    <x v="0"/>
    <x v="2"/>
    <s v="07-07-1994"/>
    <n v="34672"/>
    <x v="0"/>
    <s v="tier - 3"/>
    <s v="R1013"/>
    <n v="28"/>
    <n v="7"/>
    <s v="Jul"/>
    <n v="1994"/>
  </r>
  <r>
    <x v="234"/>
    <s v="Jeremy"/>
    <n v="33.534999999999997"/>
    <n v="6.23"/>
    <s v="No"/>
    <s v="yes"/>
    <s v="No"/>
    <n v="1"/>
    <x v="0"/>
    <x v="0"/>
    <x v="1"/>
    <s v="09-10-2004"/>
    <n v="34618"/>
    <x v="0"/>
    <s v="tier - 3"/>
    <s v="R1016"/>
    <n v="18"/>
    <n v="9"/>
    <s v="Oct"/>
    <n v="2004"/>
  </r>
  <r>
    <x v="235"/>
    <s v="Susannah"/>
    <n v="31.92"/>
    <n v="5.33"/>
    <s v="Yes"/>
    <s v="No"/>
    <s v="No"/>
    <n v="0"/>
    <x v="0"/>
    <x v="0"/>
    <x v="2"/>
    <s v="25-11-1976"/>
    <n v="34543"/>
    <x v="1"/>
    <s v="tier - 3"/>
    <s v="R1011"/>
    <n v="46"/>
    <n v="25"/>
    <s v="Nov"/>
    <n v="1976"/>
  </r>
  <r>
    <x v="236"/>
    <s v="Randy"/>
    <n v="32.700000000000003"/>
    <n v="4.09"/>
    <s v="No"/>
    <s v="No"/>
    <s v="No"/>
    <n v="1"/>
    <x v="0"/>
    <x v="0"/>
    <x v="2"/>
    <s v="24-06-1998"/>
    <n v="34473"/>
    <x v="0"/>
    <s v="tier - 3"/>
    <s v="R1011"/>
    <n v="24"/>
    <n v="24"/>
    <s v="Jun"/>
    <n v="1998"/>
  </r>
  <r>
    <x v="237"/>
    <s v="Leslie"/>
    <n v="41.25"/>
    <n v="5.19"/>
    <s v="No"/>
    <s v="No"/>
    <s v="No"/>
    <n v="0"/>
    <x v="0"/>
    <x v="0"/>
    <x v="2"/>
    <s v="24-09-1990"/>
    <n v="34456"/>
    <x v="0"/>
    <s v="tier - 2"/>
    <s v="R1011"/>
    <n v="32"/>
    <n v="24"/>
    <s v="Sep"/>
    <n v="1990"/>
  </r>
  <r>
    <x v="238"/>
    <s v="Brittany L."/>
    <n v="33.11"/>
    <n v="4.12"/>
    <s v="No"/>
    <s v="No"/>
    <s v="Yes"/>
    <n v="1"/>
    <x v="0"/>
    <x v="0"/>
    <x v="2"/>
    <s v="05-10-2003"/>
    <n v="34440"/>
    <x v="1"/>
    <s v="tier - 1"/>
    <s v="R1013"/>
    <n v="19"/>
    <n v="5"/>
    <s v="Oct"/>
    <n v="2003"/>
  </r>
  <r>
    <x v="239"/>
    <s v="Cassie J."/>
    <n v="36.159999999999997"/>
    <n v="5.0999999999999996"/>
    <s v="No"/>
    <s v="No"/>
    <s v="No"/>
    <n v="1"/>
    <x v="0"/>
    <x v="0"/>
    <x v="2"/>
    <s v="01-10-1984"/>
    <n v="34402"/>
    <x v="1"/>
    <s v="tier - 3"/>
    <s v="R1011"/>
    <n v="38"/>
    <n v="1"/>
    <s v="Oct"/>
    <n v="1984"/>
  </r>
  <r>
    <x v="240"/>
    <s v="Peter W"/>
    <n v="33.72"/>
    <n v="6.21"/>
    <s v="Yes"/>
    <s v="No"/>
    <s v="Yes"/>
    <n v="1"/>
    <x v="0"/>
    <x v="0"/>
    <x v="1"/>
    <s v="02-10-1983"/>
    <n v="34307"/>
    <x v="1"/>
    <s v="tier - 2"/>
    <s v="R1012"/>
    <n v="39"/>
    <n v="2"/>
    <s v="Oct"/>
    <n v="1983"/>
  </r>
  <r>
    <x v="241"/>
    <s v="Douglas"/>
    <n v="37.74"/>
    <n v="9.5299999999999994"/>
    <s v="Yes"/>
    <s v="No"/>
    <s v="No"/>
    <n v="1"/>
    <x v="0"/>
    <x v="0"/>
    <x v="0"/>
    <s v="11-10-1986"/>
    <n v="34293"/>
    <x v="0"/>
    <s v="tier - 2"/>
    <s v="R1011"/>
    <n v="36"/>
    <n v="11"/>
    <s v="Oct"/>
    <n v="1986"/>
  </r>
  <r>
    <x v="242"/>
    <s v="Dan"/>
    <n v="48.75"/>
    <n v="4.6399999999999997"/>
    <s v="Yes"/>
    <s v="No"/>
    <s v="No"/>
    <n v="1"/>
    <x v="0"/>
    <x v="0"/>
    <x v="2"/>
    <s v="30-10-1995"/>
    <n v="34289"/>
    <x v="0"/>
    <s v="tier - 1"/>
    <s v="R1011"/>
    <n v="27"/>
    <n v="30"/>
    <s v="Oct"/>
    <n v="1995"/>
  </r>
  <r>
    <x v="243"/>
    <s v="Dan M."/>
    <n v="31.065000000000001"/>
    <n v="5.05"/>
    <s v="No"/>
    <s v="No"/>
    <s v="No"/>
    <n v="1"/>
    <x v="0"/>
    <x v="0"/>
    <x v="2"/>
    <s v="11-06-1998"/>
    <n v="34254"/>
    <x v="0"/>
    <s v="tier - 3"/>
    <s v="R1019"/>
    <n v="24"/>
    <n v="11"/>
    <s v="Jun"/>
    <n v="1998"/>
  </r>
  <r>
    <x v="244"/>
    <s v="Eric L."/>
    <n v="23.55"/>
    <n v="10.38"/>
    <s v="No"/>
    <s v="No"/>
    <s v="No"/>
    <n v="0"/>
    <x v="0"/>
    <x v="2"/>
    <x v="0"/>
    <s v="05-07-1962"/>
    <n v="34218"/>
    <x v="0"/>
    <s v="tier - 1"/>
    <s v="R1011"/>
    <n v="60"/>
    <n v="5"/>
    <s v="Jul"/>
    <n v="1962"/>
  </r>
  <r>
    <x v="245"/>
    <s v="Les J"/>
    <n v="30.18"/>
    <n v="8.31"/>
    <s v="Yes"/>
    <s v="No"/>
    <s v="No"/>
    <n v="1"/>
    <x v="0"/>
    <x v="0"/>
    <x v="0"/>
    <s v="21-07-1975"/>
    <n v="34210"/>
    <x v="1"/>
    <s v="tier - 1"/>
    <s v="R1012"/>
    <n v="47"/>
    <n v="21"/>
    <s v="Jul"/>
    <n v="1975"/>
  </r>
  <r>
    <x v="246"/>
    <s v="Stephanie"/>
    <n v="29.94"/>
    <n v="7.59"/>
    <s v="No"/>
    <s v="No"/>
    <s v="No"/>
    <n v="0"/>
    <x v="0"/>
    <x v="1"/>
    <x v="0"/>
    <s v="25-08-1971"/>
    <n v="34205"/>
    <x v="1"/>
    <s v="tier - 2"/>
    <s v="R1011"/>
    <n v="51"/>
    <n v="25"/>
    <s v="Aug"/>
    <n v="1971"/>
  </r>
  <r>
    <x v="247"/>
    <s v="Melissa Y"/>
    <n v="31.4"/>
    <n v="5.49"/>
    <s v="No"/>
    <s v="No"/>
    <s v="No"/>
    <n v="0"/>
    <x v="0"/>
    <x v="0"/>
    <x v="2"/>
    <s v="06-11-1999"/>
    <n v="34166"/>
    <x v="1"/>
    <s v="tier - 3"/>
    <s v="R1011"/>
    <n v="23"/>
    <n v="6"/>
    <s v="Nov"/>
    <n v="1999"/>
  </r>
  <r>
    <x v="248"/>
    <s v="Ashley"/>
    <n v="53.06"/>
    <n v="11.68"/>
    <s v="No"/>
    <s v="No"/>
    <s v="No"/>
    <n v="0"/>
    <x v="0"/>
    <x v="0"/>
    <x v="0"/>
    <s v="26-12-2002"/>
    <n v="34085"/>
    <x v="1"/>
    <s v="tier - 3"/>
    <s v="R1011"/>
    <n v="20"/>
    <n v="26"/>
    <s v="Dec"/>
    <n v="2002"/>
  </r>
  <r>
    <x v="249"/>
    <s v="Stephanie M."/>
    <n v="30.25"/>
    <n v="4.1900000000000004"/>
    <s v="No"/>
    <s v="No"/>
    <s v="No"/>
    <n v="2"/>
    <x v="0"/>
    <x v="0"/>
    <x v="2"/>
    <s v="26-07-1972"/>
    <n v="34053"/>
    <x v="1"/>
    <s v="tier - 2"/>
    <s v="R1011"/>
    <n v="50"/>
    <n v="26"/>
    <s v="Jul"/>
    <n v="1972"/>
  </r>
  <r>
    <x v="250"/>
    <s v="Kylie"/>
    <n v="46.68"/>
    <n v="4.01"/>
    <s v="No"/>
    <s v="No"/>
    <s v="No"/>
    <n v="0"/>
    <x v="0"/>
    <x v="0"/>
    <x v="2"/>
    <s v="25-09-1994"/>
    <n v="33975"/>
    <x v="1"/>
    <s v="tier - 2"/>
    <s v="R1011"/>
    <n v="28"/>
    <n v="25"/>
    <s v="Sep"/>
    <n v="1994"/>
  </r>
  <r>
    <x v="251"/>
    <s v="Kelly"/>
    <n v="30.4"/>
    <n v="5.91"/>
    <s v="No"/>
    <s v="yes"/>
    <s v="No"/>
    <n v="2"/>
    <x v="0"/>
    <x v="0"/>
    <x v="1"/>
    <s v="27-12-2000"/>
    <n v="33908"/>
    <x v="1"/>
    <s v="tier - 2"/>
    <s v="R1012"/>
    <n v="22"/>
    <n v="27"/>
    <s v="Dec"/>
    <n v="2000"/>
  </r>
  <r>
    <x v="252"/>
    <s v="Carrie"/>
    <n v="30.2"/>
    <n v="4.47"/>
    <s v="Yes"/>
    <s v="No"/>
    <s v="Yes"/>
    <n v="1"/>
    <x v="0"/>
    <x v="0"/>
    <x v="2"/>
    <s v="09-08-1997"/>
    <n v="33901"/>
    <x v="1"/>
    <s v="tier - 3"/>
    <s v="R1011"/>
    <n v="25"/>
    <n v="9"/>
    <s v="Aug"/>
    <n v="1997"/>
  </r>
  <r>
    <x v="253"/>
    <s v="Alex"/>
    <n v="51.18"/>
    <n v="4.5599999999999996"/>
    <s v="Yes"/>
    <s v="yes"/>
    <s v="No"/>
    <n v="2"/>
    <x v="0"/>
    <x v="0"/>
    <x v="2"/>
    <s v="26-10-2000"/>
    <n v="33829"/>
    <x v="1"/>
    <s v="tier - 3"/>
    <s v="R1011"/>
    <n v="22"/>
    <n v="26"/>
    <s v="Oct"/>
    <n v="2000"/>
  </r>
  <r>
    <x v="254"/>
    <s v="Zach S"/>
    <n v="22.18"/>
    <n v="9.9"/>
    <s v="No"/>
    <s v="No"/>
    <s v="No"/>
    <n v="0"/>
    <x v="0"/>
    <x v="2"/>
    <x v="0"/>
    <s v="11-12-1962"/>
    <n v="33753"/>
    <x v="0"/>
    <s v="tier - 3"/>
    <s v="R1011"/>
    <n v="60"/>
    <n v="11"/>
    <s v="Dec"/>
    <n v="1962"/>
  </r>
  <r>
    <x v="255"/>
    <s v="Alan"/>
    <n v="31.92"/>
    <n v="5.1100000000000003"/>
    <s v="No"/>
    <s v="No"/>
    <s v="Yes"/>
    <n v="1"/>
    <x v="0"/>
    <x v="0"/>
    <x v="2"/>
    <s v="12-09-2003"/>
    <n v="33750"/>
    <x v="0"/>
    <s v="tier - 3"/>
    <s v="R1012"/>
    <n v="19"/>
    <n v="12"/>
    <s v="Sep"/>
    <n v="2003"/>
  </r>
  <r>
    <x v="256"/>
    <s v="Nate"/>
    <n v="31.73"/>
    <n v="5.73"/>
    <s v="No"/>
    <s v="yes"/>
    <s v="No"/>
    <n v="1"/>
    <x v="0"/>
    <x v="0"/>
    <x v="1"/>
    <s v="01-11-2004"/>
    <n v="33733"/>
    <x v="0"/>
    <s v="tier - 1"/>
    <s v="R1017"/>
    <n v="18"/>
    <n v="1"/>
    <s v="Nov"/>
    <n v="2004"/>
  </r>
  <r>
    <x v="257"/>
    <s v="Jesse G."/>
    <n v="45.52"/>
    <n v="6.04"/>
    <s v="No"/>
    <s v="No"/>
    <s v="Yes"/>
    <n v="1"/>
    <x v="0"/>
    <x v="0"/>
    <x v="1"/>
    <s v="28-11-1993"/>
    <n v="33708"/>
    <x v="1"/>
    <s v="tier - 2"/>
    <s v="R1011"/>
    <n v="29"/>
    <n v="28"/>
    <s v="Nov"/>
    <n v="1993"/>
  </r>
  <r>
    <x v="258"/>
    <s v="Jason"/>
    <n v="52.81"/>
    <n v="5.19"/>
    <s v="No"/>
    <s v="No"/>
    <s v="Yes"/>
    <n v="1"/>
    <x v="0"/>
    <x v="0"/>
    <x v="2"/>
    <s v="09-09-2003"/>
    <n v="33612"/>
    <x v="0"/>
    <s v="tier - 2"/>
    <s v="R1011"/>
    <n v="19"/>
    <n v="9"/>
    <s v="Sep"/>
    <n v="2003"/>
  </r>
  <r>
    <x v="259"/>
    <s v="Megan A."/>
    <n v="33.58"/>
    <n v="5.56"/>
    <s v="No"/>
    <s v="No"/>
    <s v="No"/>
    <n v="1"/>
    <x v="0"/>
    <x v="0"/>
    <x v="2"/>
    <s v="22-07-1984"/>
    <n v="33527"/>
    <x v="1"/>
    <s v="tier - 3"/>
    <s v="R1011"/>
    <n v="38"/>
    <n v="22"/>
    <s v="Jul"/>
    <n v="1984"/>
  </r>
  <r>
    <x v="260"/>
    <s v="Luke M"/>
    <n v="30.684999999999999"/>
    <n v="8.23"/>
    <s v="No"/>
    <s v="No"/>
    <s v="No"/>
    <n v="0"/>
    <x v="0"/>
    <x v="0"/>
    <x v="0"/>
    <s v="25-08-2002"/>
    <n v="33476"/>
    <x v="0"/>
    <s v="tier - 1"/>
    <s v="R1018"/>
    <n v="20"/>
    <n v="25"/>
    <s v="Aug"/>
    <n v="2002"/>
  </r>
  <r>
    <x v="261"/>
    <s v="Jacy D"/>
    <n v="37.524999999999999"/>
    <n v="9.0299999999999994"/>
    <s v="Yes"/>
    <s v="No"/>
    <s v="No"/>
    <n v="2"/>
    <x v="1"/>
    <x v="0"/>
    <x v="0"/>
    <s v="18-06-1970"/>
    <n v="33472"/>
    <x v="1"/>
    <s v="tier - 2"/>
    <s v="R1012"/>
    <n v="52"/>
    <n v="18"/>
    <s v="Jun"/>
    <n v="1970"/>
  </r>
  <r>
    <x v="262"/>
    <s v="Simon G."/>
    <n v="34.5"/>
    <n v="4.07"/>
    <s v="Yes"/>
    <s v="No"/>
    <s v="No"/>
    <n v="0"/>
    <x v="0"/>
    <x v="0"/>
    <x v="2"/>
    <s v="07-12-1985"/>
    <n v="33451"/>
    <x v="1"/>
    <s v="tier - 2"/>
    <s v="R1011"/>
    <n v="37"/>
    <n v="7"/>
    <s v="Dec"/>
    <n v="1985"/>
  </r>
  <r>
    <x v="263"/>
    <s v="Ainsley E."/>
    <n v="28.16"/>
    <n v="5.77"/>
    <s v="No"/>
    <s v="No"/>
    <s v="No"/>
    <n v="2"/>
    <x v="0"/>
    <x v="1"/>
    <x v="1"/>
    <s v="05-09-1972"/>
    <n v="33344"/>
    <x v="1"/>
    <s v="tier - 3"/>
    <s v="R1011"/>
    <n v="50"/>
    <n v="5"/>
    <s v="Sep"/>
    <n v="1972"/>
  </r>
  <r>
    <x v="264"/>
    <s v="Erica A."/>
    <n v="30.02"/>
    <n v="5.98"/>
    <s v="No"/>
    <s v="No"/>
    <s v="Yes"/>
    <n v="1"/>
    <x v="0"/>
    <x v="0"/>
    <x v="1"/>
    <s v="28-11-2003"/>
    <n v="33308"/>
    <x v="1"/>
    <s v="tier - 3"/>
    <s v="R1012"/>
    <n v="19"/>
    <n v="28"/>
    <s v="Nov"/>
    <n v="2003"/>
  </r>
  <r>
    <x v="265"/>
    <s v="Erik"/>
    <n v="37.82"/>
    <n v="6.01"/>
    <s v="No"/>
    <s v="No"/>
    <s v="No"/>
    <n v="0"/>
    <x v="0"/>
    <x v="0"/>
    <x v="1"/>
    <s v="12-10-1990"/>
    <n v="33293"/>
    <x v="1"/>
    <s v="tier - 1"/>
    <s v="R1011"/>
    <n v="32"/>
    <n v="12"/>
    <s v="Oct"/>
    <n v="1990"/>
  </r>
  <r>
    <x v="266"/>
    <s v="Erin C."/>
    <n v="33.14"/>
    <n v="5.67"/>
    <s v="Yes"/>
    <s v="No"/>
    <s v="No"/>
    <n v="0"/>
    <x v="0"/>
    <x v="0"/>
    <x v="2"/>
    <s v="15-07-1985"/>
    <n v="33121"/>
    <x v="1"/>
    <s v="tier - 1"/>
    <s v="R1011"/>
    <n v="37"/>
    <n v="15"/>
    <s v="Jul"/>
    <n v="1985"/>
  </r>
  <r>
    <x v="267"/>
    <s v="Adrienne"/>
    <n v="25.14"/>
    <n v="6.02"/>
    <s v="Yes"/>
    <s v="No"/>
    <s v="Yes"/>
    <n v="1"/>
    <x v="0"/>
    <x v="1"/>
    <x v="1"/>
    <s v="30-10-1969"/>
    <n v="33091"/>
    <x v="1"/>
    <s v="tier - 2"/>
    <s v="R1011"/>
    <n v="53"/>
    <n v="30"/>
    <s v="Oct"/>
    <n v="1969"/>
  </r>
  <r>
    <x v="268"/>
    <s v="Adam"/>
    <n v="20.18"/>
    <n v="11.19"/>
    <s v="No"/>
    <s v="No"/>
    <s v="No"/>
    <n v="0"/>
    <x v="0"/>
    <x v="2"/>
    <x v="0"/>
    <s v="01-07-1962"/>
    <n v="33075"/>
    <x v="0"/>
    <s v="tier - 2"/>
    <s v="R1011"/>
    <n v="60"/>
    <n v="1"/>
    <s v="Jul"/>
    <n v="1962"/>
  </r>
  <r>
    <x v="269"/>
    <s v="Yutaka"/>
    <n v="44.36"/>
    <n v="5.1100000000000003"/>
    <s v="No"/>
    <s v="No"/>
    <s v="No"/>
    <n v="0"/>
    <x v="0"/>
    <x v="0"/>
    <x v="2"/>
    <s v="28-07-1994"/>
    <n v="33057"/>
    <x v="0"/>
    <s v="tier - 2"/>
    <s v="R1011"/>
    <n v="28"/>
    <n v="28"/>
    <s v="Jul"/>
    <n v="1994"/>
  </r>
  <r>
    <x v="270"/>
    <s v="Tyler M"/>
    <n v="23.82"/>
    <n v="10.85"/>
    <s v="Yes"/>
    <s v="No"/>
    <s v="No"/>
    <n v="0"/>
    <x v="0"/>
    <x v="2"/>
    <x v="0"/>
    <s v="10-07-1967"/>
    <n v="33025"/>
    <x v="1"/>
    <s v="tier - 3"/>
    <s v="R1011"/>
    <n v="55"/>
    <n v="10"/>
    <s v="Jul"/>
    <n v="1967"/>
  </r>
  <r>
    <x v="271"/>
    <s v="Stephen"/>
    <n v="45"/>
    <n v="5.24"/>
    <s v="Yes"/>
    <s v="No"/>
    <s v="No"/>
    <n v="1"/>
    <x v="0"/>
    <x v="0"/>
    <x v="2"/>
    <s v="08-07-1995"/>
    <n v="33017"/>
    <x v="0"/>
    <s v="tier - 1"/>
    <s v="R1011"/>
    <n v="27"/>
    <n v="8"/>
    <s v="Jul"/>
    <n v="1995"/>
  </r>
  <r>
    <x v="272"/>
    <s v="Andrew B."/>
    <n v="26.62"/>
    <n v="10.08"/>
    <s v="No"/>
    <s v="No"/>
    <s v="No"/>
    <n v="0"/>
    <x v="0"/>
    <x v="1"/>
    <x v="0"/>
    <s v="24-08-1971"/>
    <n v="32948"/>
    <x v="1"/>
    <s v="tier - 1"/>
    <s v="R1011"/>
    <n v="51"/>
    <n v="24"/>
    <s v="Aug"/>
    <n v="1971"/>
  </r>
  <r>
    <x v="273"/>
    <s v="James"/>
    <n v="32.67"/>
    <n v="10.97"/>
    <s v="Yes"/>
    <s v="No"/>
    <s v="No"/>
    <n v="0"/>
    <x v="0"/>
    <x v="0"/>
    <x v="0"/>
    <s v="17-11-1981"/>
    <n v="32907"/>
    <x v="1"/>
    <s v="tier - 3"/>
    <s v="R1011"/>
    <n v="41"/>
    <n v="17"/>
    <s v="Nov"/>
    <n v="1981"/>
  </r>
  <r>
    <x v="274"/>
    <s v="Shawn P."/>
    <n v="44.44"/>
    <n v="4.9000000000000004"/>
    <s v="Yes"/>
    <s v="No"/>
    <s v="No"/>
    <n v="1"/>
    <x v="0"/>
    <x v="0"/>
    <x v="2"/>
    <s v="04-12-1995"/>
    <n v="32828"/>
    <x v="0"/>
    <s v="tier - 2"/>
    <s v="R1011"/>
    <n v="27"/>
    <n v="4"/>
    <s v="Dec"/>
    <n v="1995"/>
  </r>
  <r>
    <x v="275"/>
    <s v="Matt"/>
    <n v="28.31"/>
    <n v="5.33"/>
    <s v="No"/>
    <s v="No"/>
    <s v="No"/>
    <n v="0"/>
    <x v="0"/>
    <x v="1"/>
    <x v="2"/>
    <s v="12-12-1980"/>
    <n v="32787"/>
    <x v="0"/>
    <s v="tier - 3"/>
    <s v="R1012"/>
    <n v="42"/>
    <n v="12"/>
    <s v="Dec"/>
    <n v="1980"/>
  </r>
  <r>
    <x v="276"/>
    <s v="Nathaniel"/>
    <n v="25.05"/>
    <n v="4.6100000000000003"/>
    <s v="No"/>
    <s v="No"/>
    <s v="No"/>
    <n v="2"/>
    <x v="0"/>
    <x v="1"/>
    <x v="2"/>
    <s v="07-11-1972"/>
    <n v="32765"/>
    <x v="1"/>
    <s v="tier - 2"/>
    <s v="R1012"/>
    <n v="50"/>
    <n v="7"/>
    <s v="Nov"/>
    <n v="1972"/>
  </r>
  <r>
    <x v="277"/>
    <s v="Kevin D."/>
    <n v="28.34"/>
    <n v="8.18"/>
    <s v="No"/>
    <s v="No"/>
    <s v="No"/>
    <n v="0"/>
    <x v="0"/>
    <x v="1"/>
    <x v="0"/>
    <s v="06-12-1974"/>
    <n v="32760"/>
    <x v="0"/>
    <s v="tier - 1"/>
    <s v="R1011"/>
    <n v="48"/>
    <n v="6"/>
    <s v="Dec"/>
    <n v="1974"/>
  </r>
  <r>
    <x v="278"/>
    <s v="Joan"/>
    <n v="17.765000000000001"/>
    <n v="5.62"/>
    <s v="No"/>
    <s v="No"/>
    <s v="No"/>
    <n v="0"/>
    <x v="0"/>
    <x v="3"/>
    <x v="2"/>
    <s v="09-07-1990"/>
    <n v="32734"/>
    <x v="1"/>
    <s v="tier - 1"/>
    <s v="R1012"/>
    <n v="32"/>
    <n v="9"/>
    <s v="Jul"/>
    <n v="1990"/>
  </r>
  <r>
    <x v="279"/>
    <s v="Christopher A"/>
    <n v="36.119999999999997"/>
    <n v="5.82"/>
    <s v="No"/>
    <s v="No"/>
    <s v="No"/>
    <n v="0"/>
    <x v="0"/>
    <x v="0"/>
    <x v="1"/>
    <s v="30-09-1990"/>
    <n v="32716"/>
    <x v="0"/>
    <s v="tier - 2"/>
    <s v="R1011"/>
    <n v="32"/>
    <n v="30"/>
    <s v="Sep"/>
    <n v="1990"/>
  </r>
  <r>
    <x v="280"/>
    <s v="Kacy L."/>
    <n v="23.19"/>
    <n v="7.66"/>
    <s v="No"/>
    <s v="No"/>
    <s v="No"/>
    <n v="0"/>
    <x v="0"/>
    <x v="2"/>
    <x v="0"/>
    <s v="01-11-1968"/>
    <n v="32686"/>
    <x v="1"/>
    <s v="tier - 3"/>
    <s v="R1011"/>
    <n v="54"/>
    <n v="1"/>
    <s v="Nov"/>
    <n v="1968"/>
  </r>
  <r>
    <x v="281"/>
    <s v="Benjamin H."/>
    <n v="35.99"/>
    <n v="4.2300000000000004"/>
    <s v="No"/>
    <s v="No"/>
    <s v="No"/>
    <n v="0"/>
    <x v="0"/>
    <x v="0"/>
    <x v="2"/>
    <s v="13-07-1990"/>
    <n v="32672"/>
    <x v="0"/>
    <s v="tier - 1"/>
    <s v="R1011"/>
    <n v="32"/>
    <n v="13"/>
    <s v="Jul"/>
    <n v="1990"/>
  </r>
  <r>
    <x v="282"/>
    <s v="Xaviour J."/>
    <n v="30.25"/>
    <n v="5.58"/>
    <s v="No"/>
    <s v="No"/>
    <s v="Yes"/>
    <n v="1"/>
    <x v="0"/>
    <x v="0"/>
    <x v="2"/>
    <s v="08-10-2003"/>
    <n v="32548"/>
    <x v="0"/>
    <s v="tier - 2"/>
    <s v="R1013"/>
    <n v="19"/>
    <n v="8"/>
    <s v="Oct"/>
    <n v="2003"/>
  </r>
  <r>
    <x v="283"/>
    <s v="Michael T."/>
    <n v="26.24"/>
    <n v="6.26"/>
    <s v="Yes"/>
    <s v="No"/>
    <s v="No"/>
    <n v="0"/>
    <x v="0"/>
    <x v="1"/>
    <x v="1"/>
    <s v="19-09-1976"/>
    <n v="32485"/>
    <x v="1"/>
    <s v="tier - 1"/>
    <s v="R1011"/>
    <n v="46"/>
    <n v="19"/>
    <s v="Sep"/>
    <n v="1976"/>
  </r>
  <r>
    <x v="284"/>
    <s v="Bradley"/>
    <n v="31.36"/>
    <n v="10.6"/>
    <s v="Yes"/>
    <s v="No"/>
    <s v="No"/>
    <n v="0"/>
    <x v="0"/>
    <x v="0"/>
    <x v="0"/>
    <s v="27-09-1981"/>
    <n v="32462"/>
    <x v="1"/>
    <s v="tier - 2"/>
    <s v="R1011"/>
    <n v="41"/>
    <n v="27"/>
    <s v="Sep"/>
    <n v="1981"/>
  </r>
  <r>
    <x v="285"/>
    <s v="Andrea"/>
    <n v="25.69"/>
    <n v="4.78"/>
    <s v="Yes"/>
    <s v="No"/>
    <s v="No"/>
    <n v="0"/>
    <x v="0"/>
    <x v="1"/>
    <x v="2"/>
    <s v="09-08-1976"/>
    <n v="32430"/>
    <x v="1"/>
    <s v="tier - 3"/>
    <s v="R1011"/>
    <n v="46"/>
    <n v="9"/>
    <s v="Aug"/>
    <n v="1976"/>
  </r>
  <r>
    <x v="286"/>
    <s v="Nancy M"/>
    <n v="25.46"/>
    <n v="6.03"/>
    <s v="No"/>
    <s v="No"/>
    <s v="No"/>
    <n v="2"/>
    <x v="0"/>
    <x v="1"/>
    <x v="1"/>
    <s v="19-10-1972"/>
    <n v="32429"/>
    <x v="1"/>
    <s v="tier - 2"/>
    <s v="R1011"/>
    <n v="50"/>
    <n v="19"/>
    <s v="Oct"/>
    <n v="1972"/>
  </r>
  <r>
    <x v="287"/>
    <s v="Matt"/>
    <n v="31.83"/>
    <n v="11.55"/>
    <s v="Yes"/>
    <s v="No"/>
    <s v="No"/>
    <n v="1"/>
    <x v="0"/>
    <x v="0"/>
    <x v="0"/>
    <s v="02-12-1986"/>
    <n v="32288"/>
    <x v="1"/>
    <s v="tier - 2"/>
    <s v="R1011"/>
    <n v="36"/>
    <n v="2"/>
    <s v="Dec"/>
    <n v="1986"/>
  </r>
  <r>
    <x v="288"/>
    <s v="Lee"/>
    <n v="24.43"/>
    <n v="7.59"/>
    <s v="Yes"/>
    <s v="No"/>
    <s v="No"/>
    <n v="1"/>
    <x v="0"/>
    <x v="2"/>
    <x v="0"/>
    <s v="17-12-1975"/>
    <n v="32260"/>
    <x v="1"/>
    <s v="tier - 3"/>
    <s v="R1012"/>
    <n v="47"/>
    <n v="17"/>
    <s v="Dec"/>
    <n v="1975"/>
  </r>
  <r>
    <x v="289"/>
    <s v="Chris"/>
    <n v="41.9"/>
    <n v="4.26"/>
    <s v="No"/>
    <s v="No"/>
    <s v="No"/>
    <n v="0"/>
    <x v="0"/>
    <x v="0"/>
    <x v="2"/>
    <s v="08-09-1994"/>
    <n v="32223"/>
    <x v="1"/>
    <s v="tier - 1"/>
    <s v="R1011"/>
    <n v="28"/>
    <n v="8"/>
    <s v="Sep"/>
    <n v="1994"/>
  </r>
  <r>
    <x v="290"/>
    <s v="Erik T."/>
    <n v="22.88"/>
    <n v="5.9"/>
    <s v="Yes"/>
    <s v="No"/>
    <s v="Yes"/>
    <n v="1"/>
    <x v="0"/>
    <x v="2"/>
    <x v="1"/>
    <s v="11-09-1969"/>
    <n v="32193"/>
    <x v="0"/>
    <s v="tier - 2"/>
    <s v="R1011"/>
    <n v="53"/>
    <n v="11"/>
    <s v="Sep"/>
    <n v="1969"/>
  </r>
  <r>
    <x v="291"/>
    <s v="Rod W"/>
    <n v="29.734999999999999"/>
    <n v="7.79"/>
    <s v="No"/>
    <s v="No"/>
    <s v="No"/>
    <n v="0"/>
    <x v="1"/>
    <x v="1"/>
    <x v="0"/>
    <s v="10-11-1978"/>
    <n v="32109"/>
    <x v="0"/>
    <s v="tier - 3"/>
    <s v="R1017"/>
    <n v="44"/>
    <n v="10"/>
    <s v="Nov"/>
    <n v="1978"/>
  </r>
  <r>
    <x v="292"/>
    <s v="Joey"/>
    <n v="40.74"/>
    <n v="5.28"/>
    <s v="No"/>
    <s v="No"/>
    <s v="Yes"/>
    <n v="1"/>
    <x v="0"/>
    <x v="0"/>
    <x v="2"/>
    <s v="13-09-1993"/>
    <n v="32086"/>
    <x v="0"/>
    <s v="tier - 3"/>
    <s v="R1011"/>
    <n v="29"/>
    <n v="13"/>
    <s v="Sep"/>
    <n v="1993"/>
  </r>
  <r>
    <x v="293"/>
    <s v="Hillary L."/>
    <n v="24.14"/>
    <n v="5.87"/>
    <s v="No"/>
    <s v="No"/>
    <s v="No"/>
    <n v="2"/>
    <x v="0"/>
    <x v="2"/>
    <x v="1"/>
    <s v="21-09-1972"/>
    <n v="31981"/>
    <x v="1"/>
    <s v="tier - 1"/>
    <s v="R1011"/>
    <n v="50"/>
    <n v="21"/>
    <s v="Sep"/>
    <n v="1972"/>
  </r>
  <r>
    <x v="294"/>
    <s v="Eric J"/>
    <n v="25.15"/>
    <n v="9.08"/>
    <s v="Yes"/>
    <s v="No"/>
    <s v="No"/>
    <n v="1"/>
    <x v="0"/>
    <x v="1"/>
    <x v="0"/>
    <s v="25-09-1975"/>
    <n v="31897"/>
    <x v="1"/>
    <s v="tier - 3"/>
    <s v="R1011"/>
    <n v="47"/>
    <n v="25"/>
    <s v="Sep"/>
    <n v="1975"/>
  </r>
  <r>
    <x v="295"/>
    <s v="Nicolas"/>
    <n v="28.71"/>
    <n v="5.2"/>
    <s v="No"/>
    <s v="No"/>
    <s v="No"/>
    <n v="1"/>
    <x v="0"/>
    <x v="1"/>
    <x v="2"/>
    <s v="10-09-1984"/>
    <n v="31744"/>
    <x v="1"/>
    <s v="tier - 1"/>
    <s v="R1011"/>
    <n v="38"/>
    <n v="10"/>
    <s v="Sep"/>
    <n v="1984"/>
  </r>
  <r>
    <x v="296"/>
    <s v="Marcel"/>
    <n v="23"/>
    <n v="5.48"/>
    <s v="No"/>
    <s v="No"/>
    <s v="No"/>
    <n v="0"/>
    <x v="0"/>
    <x v="2"/>
    <x v="2"/>
    <s v="14-10-1977"/>
    <n v="31737"/>
    <x v="1"/>
    <s v="tier - 2"/>
    <s v="R1012"/>
    <n v="45"/>
    <n v="14"/>
    <s v="Oct"/>
    <n v="1977"/>
  </r>
  <r>
    <x v="297"/>
    <s v="Ashley N"/>
    <n v="36.86"/>
    <n v="11.95"/>
    <s v="No"/>
    <s v="No"/>
    <s v="No"/>
    <n v="0"/>
    <x v="1"/>
    <x v="0"/>
    <x v="0"/>
    <s v="13-12-1960"/>
    <n v="31620"/>
    <x v="1"/>
    <s v="tier - 1"/>
    <s v="R1024"/>
    <n v="62"/>
    <n v="13"/>
    <s v="Dec"/>
    <n v="1960"/>
  </r>
  <r>
    <x v="298"/>
    <s v="Evan D"/>
    <n v="24.25"/>
    <n v="8.6999999999999993"/>
    <s v="Yes"/>
    <s v="No"/>
    <s v="No"/>
    <n v="1"/>
    <x v="0"/>
    <x v="2"/>
    <x v="0"/>
    <s v="29-10-1975"/>
    <n v="31592"/>
    <x v="1"/>
    <s v="tier - 1"/>
    <s v="R1011"/>
    <n v="47"/>
    <n v="29"/>
    <s v="Oct"/>
    <n v="1975"/>
  </r>
  <r>
    <x v="299"/>
    <s v="Krisana"/>
    <n v="23.85"/>
    <n v="7.84"/>
    <s v="No"/>
    <s v="No"/>
    <s v="No"/>
    <n v="0"/>
    <x v="0"/>
    <x v="2"/>
    <x v="0"/>
    <s v="08-10-1974"/>
    <n v="31369"/>
    <x v="1"/>
    <s v="tier - 3"/>
    <s v="R1011"/>
    <n v="48"/>
    <n v="8"/>
    <s v="Oct"/>
    <n v="1974"/>
  </r>
  <r>
    <x v="300"/>
    <s v="Kyle"/>
    <n v="40.020000000000003"/>
    <n v="5.19"/>
    <s v="Yes"/>
    <s v="No"/>
    <s v="No"/>
    <n v="1"/>
    <x v="0"/>
    <x v="0"/>
    <x v="2"/>
    <s v="27-09-1995"/>
    <n v="31328"/>
    <x v="1"/>
    <s v="tier - 2"/>
    <s v="R1011"/>
    <n v="27"/>
    <n v="27"/>
    <s v="Sep"/>
    <n v="1995"/>
  </r>
  <r>
    <x v="301"/>
    <s v="Kate"/>
    <n v="19.170000000000002"/>
    <n v="8.41"/>
    <s v="No"/>
    <s v="No"/>
    <s v="No"/>
    <n v="0"/>
    <x v="0"/>
    <x v="2"/>
    <x v="0"/>
    <s v="09-07-1968"/>
    <n v="31323"/>
    <x v="1"/>
    <s v="tier - 1"/>
    <s v="R1011"/>
    <n v="54"/>
    <n v="9"/>
    <s v="Jul"/>
    <n v="1968"/>
  </r>
  <r>
    <x v="302"/>
    <s v="Martin A."/>
    <n v="43.53"/>
    <n v="5.86"/>
    <s v="Yes"/>
    <s v="yes"/>
    <s v="No"/>
    <n v="2"/>
    <x v="0"/>
    <x v="0"/>
    <x v="1"/>
    <s v="22-07-2000"/>
    <n v="31235"/>
    <x v="0"/>
    <s v="tier - 1"/>
    <s v="R1011"/>
    <n v="22"/>
    <n v="22"/>
    <s v="Jul"/>
    <n v="2000"/>
  </r>
  <r>
    <x v="303"/>
    <s v="Stacey"/>
    <n v="46.06"/>
    <n v="4.18"/>
    <s v="No"/>
    <s v="yes"/>
    <s v="No"/>
    <n v="1"/>
    <x v="0"/>
    <x v="0"/>
    <x v="2"/>
    <s v="09-11-2004"/>
    <n v="31197"/>
    <x v="1"/>
    <s v="tier - 1"/>
    <s v="R1011"/>
    <n v="18"/>
    <n v="9"/>
    <s v="Nov"/>
    <n v="2004"/>
  </r>
  <r>
    <x v="304"/>
    <s v="Christine"/>
    <n v="29.92"/>
    <n v="11.99"/>
    <s v="Yes"/>
    <s v="No"/>
    <s v="No"/>
    <n v="2"/>
    <x v="0"/>
    <x v="1"/>
    <x v="0"/>
    <s v="09-09-1961"/>
    <n v="30942"/>
    <x v="1"/>
    <s v="tier - 2"/>
    <s v="R1013"/>
    <n v="61"/>
    <n v="9"/>
    <s v="Sep"/>
    <n v="1961"/>
  </r>
  <r>
    <x v="305"/>
    <s v="Sarah C."/>
    <n v="28.46"/>
    <n v="4.8499999999999996"/>
    <s v="Yes"/>
    <s v="No"/>
    <s v="No"/>
    <n v="1"/>
    <x v="0"/>
    <x v="1"/>
    <x v="2"/>
    <s v="05-09-1988"/>
    <n v="30763"/>
    <x v="1"/>
    <s v="tier - 1"/>
    <s v="R1011"/>
    <n v="34"/>
    <n v="5"/>
    <s v="Sep"/>
    <n v="1988"/>
  </r>
  <r>
    <x v="306"/>
    <s v="Megan"/>
    <n v="24.56"/>
    <n v="6.18"/>
    <s v="Yes"/>
    <s v="No"/>
    <s v="Yes"/>
    <n v="1"/>
    <x v="0"/>
    <x v="2"/>
    <x v="1"/>
    <s v="21-12-1983"/>
    <n v="30724"/>
    <x v="1"/>
    <s v="tier - 3"/>
    <s v="R1011"/>
    <n v="39"/>
    <n v="21"/>
    <s v="Dec"/>
    <n v="1983"/>
  </r>
  <r>
    <x v="307"/>
    <s v="Jason W"/>
    <n v="41.19"/>
    <n v="6.37"/>
    <s v="No"/>
    <s v="No"/>
    <s v="No"/>
    <n v="0"/>
    <x v="0"/>
    <x v="0"/>
    <x v="1"/>
    <s v="21-09-1999"/>
    <n v="30698"/>
    <x v="0"/>
    <s v="tier - 2"/>
    <s v="R1011"/>
    <n v="23"/>
    <n v="21"/>
    <s v="Sep"/>
    <n v="1999"/>
  </r>
  <r>
    <x v="308"/>
    <s v="Michele"/>
    <n v="18.63"/>
    <n v="9.81"/>
    <s v="Yes"/>
    <s v="No"/>
    <s v="No"/>
    <n v="2"/>
    <x v="0"/>
    <x v="2"/>
    <x v="0"/>
    <s v="11-11-1970"/>
    <n v="30626"/>
    <x v="1"/>
    <s v="tier - 3"/>
    <s v="R1011"/>
    <n v="52"/>
    <n v="11"/>
    <s v="Nov"/>
    <n v="1970"/>
  </r>
  <r>
    <x v="309"/>
    <s v="Nikki"/>
    <n v="26.26"/>
    <n v="11.8"/>
    <s v="Yes"/>
    <s v="No"/>
    <s v="No"/>
    <n v="1"/>
    <x v="0"/>
    <x v="1"/>
    <x v="0"/>
    <s v="10-08-1986"/>
    <n v="30531"/>
    <x v="1"/>
    <s v="tier - 1"/>
    <s v="R1011"/>
    <n v="36"/>
    <n v="10"/>
    <s v="Aug"/>
    <n v="1986"/>
  </r>
  <r>
    <x v="310"/>
    <s v="Philip J."/>
    <n v="22.37"/>
    <n v="5.86"/>
    <s v="Yes"/>
    <s v="No"/>
    <s v="Yes"/>
    <n v="1"/>
    <x v="0"/>
    <x v="2"/>
    <x v="1"/>
    <s v="03-09-1983"/>
    <n v="30457"/>
    <x v="1"/>
    <s v="tier - 1"/>
    <s v="R1012"/>
    <n v="39"/>
    <n v="3"/>
    <s v="Sep"/>
    <n v="1983"/>
  </r>
  <r>
    <x v="311"/>
    <s v="Bryan L"/>
    <n v="39.619999999999997"/>
    <n v="4.28"/>
    <s v="No"/>
    <s v="No"/>
    <s v="No"/>
    <n v="1"/>
    <x v="0"/>
    <x v="0"/>
    <x v="2"/>
    <s v="28-10-1998"/>
    <n v="30422"/>
    <x v="1"/>
    <s v="tier - 3"/>
    <s v="R1011"/>
    <n v="24"/>
    <n v="28"/>
    <s v="Oct"/>
    <n v="1998"/>
  </r>
  <r>
    <x v="312"/>
    <s v="Timothy F"/>
    <n v="18.329999999999998"/>
    <n v="4.16"/>
    <s v="Yes"/>
    <s v="No"/>
    <s v="No"/>
    <n v="0"/>
    <x v="0"/>
    <x v="3"/>
    <x v="2"/>
    <s v="03-09-1976"/>
    <n v="30410"/>
    <x v="1"/>
    <s v="tier - 3"/>
    <s v="R1012"/>
    <n v="46"/>
    <n v="3"/>
    <s v="Sep"/>
    <n v="1976"/>
  </r>
  <r>
    <x v="313"/>
    <s v="Angielyn M"/>
    <n v="17.11"/>
    <n v="4.9800000000000004"/>
    <s v="Yes"/>
    <s v="No"/>
    <s v="Yes"/>
    <n v="1"/>
    <x v="0"/>
    <x v="3"/>
    <x v="2"/>
    <s v="30-07-1969"/>
    <n v="30367"/>
    <x v="1"/>
    <s v="tier - 2"/>
    <s v="R1011"/>
    <n v="53"/>
    <n v="30"/>
    <s v="Jul"/>
    <n v="1969"/>
  </r>
  <r>
    <x v="314"/>
    <s v="Jeanie M."/>
    <n v="43.5"/>
    <n v="6.38"/>
    <s v="No"/>
    <s v="yes"/>
    <s v="No"/>
    <n v="1"/>
    <x v="0"/>
    <x v="0"/>
    <x v="1"/>
    <s v="01-06-2004"/>
    <n v="30328"/>
    <x v="1"/>
    <s v="tier - 2"/>
    <s v="R1011"/>
    <n v="19"/>
    <n v="1"/>
    <s v="Jun"/>
    <n v="2004"/>
  </r>
  <r>
    <x v="315"/>
    <s v="Greg"/>
    <n v="25.364999999999998"/>
    <n v="5.19"/>
    <s v="No"/>
    <s v="No"/>
    <s v="No"/>
    <n v="2"/>
    <x v="1"/>
    <x v="1"/>
    <x v="2"/>
    <s v="24-07-1972"/>
    <n v="30285"/>
    <x v="0"/>
    <s v="tier - 1"/>
    <s v="R1012"/>
    <n v="50"/>
    <n v="24"/>
    <s v="Jul"/>
    <n v="1972"/>
  </r>
  <r>
    <x v="316"/>
    <s v="John"/>
    <n v="28.594999999999999"/>
    <n v="10.210000000000001"/>
    <s v="No"/>
    <s v="No"/>
    <s v="No"/>
    <n v="0"/>
    <x v="1"/>
    <x v="1"/>
    <x v="0"/>
    <s v="15-09-1962"/>
    <n v="30260"/>
    <x v="0"/>
    <s v="tier - 1"/>
    <s v="R1014"/>
    <n v="60"/>
    <n v="15"/>
    <s v="Sep"/>
    <n v="1962"/>
  </r>
  <r>
    <x v="317"/>
    <s v="Aliaksandr"/>
    <n v="29.83"/>
    <n v="9.6999999999999993"/>
    <s v="Yes"/>
    <s v="No"/>
    <s v="Yes"/>
    <n v="1"/>
    <x v="0"/>
    <x v="1"/>
    <x v="0"/>
    <s v="13-09-1963"/>
    <n v="30185"/>
    <x v="0"/>
    <s v="tier - 1"/>
    <s v="R1014"/>
    <n v="59"/>
    <n v="13"/>
    <s v="Sep"/>
    <n v="1963"/>
  </r>
  <r>
    <x v="318"/>
    <s v="Jason M."/>
    <n v="24.7"/>
    <n v="10.25"/>
    <s v="No"/>
    <s v="No"/>
    <s v="No"/>
    <n v="3"/>
    <x v="1"/>
    <x v="2"/>
    <x v="0"/>
    <s v="11-08-1958"/>
    <n v="30167"/>
    <x v="0"/>
    <s v="tier - 3"/>
    <s v="R1012"/>
    <n v="64"/>
    <n v="11"/>
    <s v="Aug"/>
    <n v="1958"/>
  </r>
  <r>
    <x v="319"/>
    <s v="Sheera K"/>
    <n v="17.940000000000001"/>
    <n v="9.77"/>
    <s v="No"/>
    <s v="No"/>
    <s v="No"/>
    <n v="0"/>
    <x v="0"/>
    <x v="3"/>
    <x v="0"/>
    <s v="25-12-1971"/>
    <n v="30135"/>
    <x v="1"/>
    <s v="tier - 3"/>
    <s v="R1011"/>
    <n v="51"/>
    <n v="25"/>
    <s v="Dec"/>
    <n v="1971"/>
  </r>
  <r>
    <x v="320"/>
    <s v="Janice"/>
    <n v="21.08"/>
    <n v="4.83"/>
    <s v="No"/>
    <s v="No"/>
    <s v="Yes"/>
    <n v="1"/>
    <x v="0"/>
    <x v="2"/>
    <x v="2"/>
    <s v="02-09-1979"/>
    <n v="30096"/>
    <x v="1"/>
    <s v="tier - 3"/>
    <s v="R1011"/>
    <n v="43"/>
    <n v="2"/>
    <s v="Sep"/>
    <n v="1979"/>
  </r>
  <r>
    <x v="321"/>
    <s v="Timothy G."/>
    <n v="37.715000000000003"/>
    <n v="10.86"/>
    <s v="Yes"/>
    <s v="No"/>
    <s v="No"/>
    <n v="0"/>
    <x v="1"/>
    <x v="0"/>
    <x v="0"/>
    <s v="16-06-1967"/>
    <n v="30064"/>
    <x v="0"/>
    <s v="tier - 1"/>
    <s v="R1012"/>
    <n v="55"/>
    <n v="16"/>
    <s v="Jun"/>
    <n v="1967"/>
  </r>
  <r>
    <x v="322"/>
    <s v="Alan R"/>
    <n v="22.39"/>
    <n v="9.5299999999999994"/>
    <s v="Yes"/>
    <s v="No"/>
    <s v="No"/>
    <n v="0"/>
    <x v="0"/>
    <x v="2"/>
    <x v="0"/>
    <s v="04-08-1981"/>
    <n v="30027"/>
    <x v="1"/>
    <s v="tier - 3"/>
    <s v="R1012"/>
    <n v="41"/>
    <n v="4"/>
    <s v="Aug"/>
    <n v="1981"/>
  </r>
  <r>
    <x v="323"/>
    <s v="Michael"/>
    <n v="28.78"/>
    <n v="5.68"/>
    <s v="No"/>
    <s v="No"/>
    <s v="No"/>
    <n v="0"/>
    <x v="0"/>
    <x v="1"/>
    <x v="2"/>
    <s v="05-10-1991"/>
    <n v="29970"/>
    <x v="0"/>
    <s v="tier - 1"/>
    <s v="R1011"/>
    <n v="31"/>
    <n v="5"/>
    <s v="Oct"/>
    <n v="1991"/>
  </r>
  <r>
    <x v="324"/>
    <s v="Marie-France"/>
    <n v="18.329999999999998"/>
    <n v="5.57"/>
    <s v="Yes"/>
    <s v="No"/>
    <s v="No"/>
    <n v="0"/>
    <x v="0"/>
    <x v="3"/>
    <x v="2"/>
    <s v="12-06-1976"/>
    <n v="29934"/>
    <x v="0"/>
    <s v="tier - 1"/>
    <s v="R1011"/>
    <n v="46"/>
    <n v="12"/>
    <s v="Jun"/>
    <n v="1976"/>
  </r>
  <r>
    <x v="325"/>
    <s v="Erik F."/>
    <n v="26.39"/>
    <n v="4.58"/>
    <s v="Yes"/>
    <s v="No"/>
    <s v="No"/>
    <n v="1"/>
    <x v="0"/>
    <x v="1"/>
    <x v="2"/>
    <s v="30-12-1988"/>
    <n v="29930"/>
    <x v="0"/>
    <s v="tier - 1"/>
    <s v="R1011"/>
    <n v="34"/>
    <n v="30"/>
    <s v="Dec"/>
    <n v="1988"/>
  </r>
  <r>
    <x v="326"/>
    <s v="Andrew"/>
    <n v="19.260000000000002"/>
    <n v="8.9600000000000009"/>
    <s v="Yes"/>
    <s v="No"/>
    <s v="No"/>
    <n v="1"/>
    <x v="0"/>
    <x v="2"/>
    <x v="0"/>
    <s v="19-08-1975"/>
    <n v="29899"/>
    <x v="0"/>
    <s v="tier - 3"/>
    <s v="R1011"/>
    <n v="47"/>
    <n v="19"/>
    <s v="Aug"/>
    <n v="1975"/>
  </r>
  <r>
    <x v="327"/>
    <s v="Anthony"/>
    <n v="26.92"/>
    <n v="6.09"/>
    <s v="No"/>
    <s v="No"/>
    <s v="No"/>
    <n v="0"/>
    <x v="0"/>
    <x v="1"/>
    <x v="1"/>
    <s v="30-12-1989"/>
    <n v="29852"/>
    <x v="0"/>
    <s v="tier - 3"/>
    <s v="R1011"/>
    <n v="33"/>
    <n v="30"/>
    <s v="Dec"/>
    <n v="1989"/>
  </r>
  <r>
    <x v="328"/>
    <s v="Chris"/>
    <n v="19.73"/>
    <n v="4.3600000000000003"/>
    <s v="No"/>
    <s v="No"/>
    <s v="No"/>
    <n v="0"/>
    <x v="0"/>
    <x v="2"/>
    <x v="2"/>
    <s v="29-10-1982"/>
    <n v="29819"/>
    <x v="0"/>
    <s v="tier - 1"/>
    <s v="R1012"/>
    <n v="40"/>
    <n v="29"/>
    <s v="Oct"/>
    <n v="1982"/>
  </r>
  <r>
    <x v="329"/>
    <s v="Yu"/>
    <n v="23.56"/>
    <n v="11.74"/>
    <s v="Yes"/>
    <s v="No"/>
    <s v="No"/>
    <n v="0"/>
    <x v="0"/>
    <x v="2"/>
    <x v="0"/>
    <s v="13-08-1981"/>
    <n v="29817"/>
    <x v="0"/>
    <s v="tier - 2"/>
    <s v="R1011"/>
    <n v="41"/>
    <n v="13"/>
    <s v="Aug"/>
    <n v="1981"/>
  </r>
  <r>
    <x v="330"/>
    <s v="Caleb N"/>
    <n v="37.67"/>
    <n v="5.89"/>
    <s v="No"/>
    <s v="No"/>
    <s v="No"/>
    <n v="1"/>
    <x v="0"/>
    <x v="0"/>
    <x v="1"/>
    <s v="20-06-1998"/>
    <n v="29761"/>
    <x v="0"/>
    <s v="tier - 2"/>
    <s v="R1011"/>
    <n v="24"/>
    <n v="20"/>
    <s v="Jun"/>
    <n v="1998"/>
  </r>
  <r>
    <x v="331"/>
    <s v="Jason M."/>
    <n v="18.73"/>
    <n v="10.64"/>
    <s v="No"/>
    <s v="No"/>
    <s v="No"/>
    <n v="2"/>
    <x v="0"/>
    <x v="2"/>
    <x v="0"/>
    <s v="23-08-1973"/>
    <n v="29758"/>
    <x v="0"/>
    <s v="tier - 3"/>
    <s v="R1011"/>
    <n v="49"/>
    <n v="23"/>
    <s v="Aug"/>
    <n v="1973"/>
  </r>
  <r>
    <x v="332"/>
    <s v="Angela R"/>
    <n v="33.090000000000003"/>
    <n v="6.06"/>
    <s v="No"/>
    <s v="No"/>
    <s v="Yes"/>
    <n v="1"/>
    <x v="0"/>
    <x v="0"/>
    <x v="1"/>
    <s v="27-07-1993"/>
    <n v="29623"/>
    <x v="0"/>
    <s v="tier - 1"/>
    <s v="R1011"/>
    <n v="29"/>
    <n v="27"/>
    <s v="Jul"/>
    <n v="1993"/>
  </r>
  <r>
    <x v="333"/>
    <s v="Keith J"/>
    <n v="18.329999999999998"/>
    <n v="7.46"/>
    <s v="Yes"/>
    <s v="No"/>
    <s v="No"/>
    <n v="1"/>
    <x v="0"/>
    <x v="3"/>
    <x v="0"/>
    <s v="03-11-1975"/>
    <n v="29584"/>
    <x v="0"/>
    <s v="tier - 1"/>
    <s v="R1011"/>
    <n v="47"/>
    <n v="3"/>
    <s v="Nov"/>
    <n v="1975"/>
  </r>
  <r>
    <x v="334"/>
    <s v="Emma"/>
    <n v="27.74"/>
    <n v="4.68"/>
    <s v="Yes"/>
    <s v="No"/>
    <s v="No"/>
    <n v="2"/>
    <x v="0"/>
    <x v="1"/>
    <x v="2"/>
    <s v="20-10-1959"/>
    <n v="29523"/>
    <x v="0"/>
    <s v="tier - 2"/>
    <s v="R1024"/>
    <n v="63"/>
    <n v="20"/>
    <s v="Oct"/>
    <n v="1959"/>
  </r>
  <r>
    <x v="335"/>
    <s v="Nathan A"/>
    <n v="24.2"/>
    <n v="6.15"/>
    <s v="No"/>
    <s v="No"/>
    <s v="No"/>
    <n v="1"/>
    <x v="0"/>
    <x v="2"/>
    <x v="1"/>
    <s v="16-07-1987"/>
    <n v="29444"/>
    <x v="0"/>
    <s v="tier - 1"/>
    <s v="R1011"/>
    <n v="35"/>
    <n v="16"/>
    <s v="Jul"/>
    <n v="1987"/>
  </r>
  <r>
    <x v="336"/>
    <s v="Kathryn"/>
    <n v="22.03"/>
    <n v="4.28"/>
    <s v="Yes"/>
    <s v="No"/>
    <s v="No"/>
    <n v="0"/>
    <x v="0"/>
    <x v="2"/>
    <x v="2"/>
    <s v="07-11-1985"/>
    <n v="29353"/>
    <x v="0"/>
    <s v="tier - 1"/>
    <s v="R1011"/>
    <n v="37"/>
    <n v="7"/>
    <s v="Nov"/>
    <n v="1985"/>
  </r>
  <r>
    <x v="337"/>
    <s v="Elizabeth H."/>
    <n v="26.885000000000002"/>
    <n v="9.86"/>
    <s v="No"/>
    <s v="No"/>
    <s v="No"/>
    <n v="3"/>
    <x v="0"/>
    <x v="1"/>
    <x v="0"/>
    <s v="05-06-1958"/>
    <n v="29331"/>
    <x v="0"/>
    <s v="tier - 2"/>
    <s v="R1012"/>
    <n v="65"/>
    <n v="5"/>
    <s v="Jun"/>
    <n v="1958"/>
  </r>
  <r>
    <x v="338"/>
    <s v="Ben"/>
    <n v="16.36"/>
    <n v="11.19"/>
    <s v="No"/>
    <s v="No"/>
    <s v="No"/>
    <n v="0"/>
    <x v="0"/>
    <x v="3"/>
    <x v="0"/>
    <s v="21-07-1978"/>
    <n v="29228"/>
    <x v="0"/>
    <s v="tier - 3"/>
    <s v="R1012"/>
    <n v="44"/>
    <n v="21"/>
    <s v="Jul"/>
    <n v="1978"/>
  </r>
  <r>
    <x v="339"/>
    <s v="Cheryl A"/>
    <n v="32.299999999999997"/>
    <n v="4.8899999999999997"/>
    <s v="Yes"/>
    <s v="No"/>
    <s v="Yes"/>
    <n v="1"/>
    <x v="1"/>
    <x v="0"/>
    <x v="2"/>
    <s v="09-07-1969"/>
    <n v="29186"/>
    <x v="0"/>
    <s v="tier - 3"/>
    <s v="R1024"/>
    <n v="53"/>
    <n v="9"/>
    <s v="Jul"/>
    <n v="1969"/>
  </r>
  <r>
    <x v="340"/>
    <s v="Kimberly A"/>
    <n v="16.05"/>
    <n v="4.3499999999999996"/>
    <s v="Yes"/>
    <s v="No"/>
    <s v="No"/>
    <n v="0"/>
    <x v="0"/>
    <x v="3"/>
    <x v="2"/>
    <s v="08-11-1976"/>
    <n v="29160"/>
    <x v="0"/>
    <s v="tier - 2"/>
    <s v="R1011"/>
    <n v="46"/>
    <n v="8"/>
    <s v="Nov"/>
    <n v="1976"/>
  </r>
  <r>
    <x v="341"/>
    <s v="Cynthia"/>
    <n v="29.07"/>
    <n v="8.66"/>
    <s v="Yes"/>
    <s v="No"/>
    <s v="No"/>
    <n v="2"/>
    <x v="0"/>
    <x v="1"/>
    <x v="0"/>
    <s v="24-12-1961"/>
    <n v="29141"/>
    <x v="0"/>
    <s v="tier - 3"/>
    <s v="R1012"/>
    <n v="61"/>
    <n v="24"/>
    <s v="Dec"/>
    <n v="1961"/>
  </r>
  <r>
    <x v="342"/>
    <s v="Jessica"/>
    <n v="17.43"/>
    <n v="8.64"/>
    <s v="No"/>
    <s v="No"/>
    <s v="No"/>
    <n v="0"/>
    <x v="0"/>
    <x v="3"/>
    <x v="0"/>
    <s v="29-11-1978"/>
    <n v="29115"/>
    <x v="0"/>
    <s v="tier - 1"/>
    <s v="R1011"/>
    <n v="44"/>
    <n v="29"/>
    <s v="Nov"/>
    <n v="1978"/>
  </r>
  <r>
    <x v="343"/>
    <s v="Bruce"/>
    <n v="19.329999999999998"/>
    <n v="4.2699999999999996"/>
    <s v="No"/>
    <s v="No"/>
    <s v="No"/>
    <n v="0"/>
    <x v="0"/>
    <x v="2"/>
    <x v="2"/>
    <s v="14-07-1980"/>
    <n v="29114"/>
    <x v="0"/>
    <s v="tier - 3"/>
    <s v="R1011"/>
    <n v="42"/>
    <n v="14"/>
    <s v="Jul"/>
    <n v="1980"/>
  </r>
  <r>
    <x v="344"/>
    <s v="Allison"/>
    <n v="30.52"/>
    <n v="4.21"/>
    <s v="No"/>
    <s v="No"/>
    <s v="No"/>
    <n v="1"/>
    <x v="0"/>
    <x v="0"/>
    <x v="2"/>
    <s v="07-07-1992"/>
    <n v="29008"/>
    <x v="0"/>
    <s v="tier - 3"/>
    <s v="R1011"/>
    <n v="30"/>
    <n v="7"/>
    <s v="Jul"/>
    <n v="1992"/>
  </r>
  <r>
    <x v="345"/>
    <s v="Alex"/>
    <n v="39.21"/>
    <n v="5.04"/>
    <s v="No"/>
    <s v="No"/>
    <s v="Yes"/>
    <n v="1"/>
    <x v="0"/>
    <x v="0"/>
    <x v="2"/>
    <s v="01-09-2003"/>
    <n v="28999"/>
    <x v="0"/>
    <s v="tier - 3"/>
    <s v="R1011"/>
    <n v="19"/>
    <n v="1"/>
    <s v="Sep"/>
    <n v="2003"/>
  </r>
  <r>
    <x v="346"/>
    <s v="Gabriela"/>
    <n v="26.98"/>
    <n v="5.21"/>
    <s v="Yes"/>
    <s v="No"/>
    <s v="No"/>
    <n v="2"/>
    <x v="0"/>
    <x v="1"/>
    <x v="2"/>
    <s v="05-12-1959"/>
    <n v="28950"/>
    <x v="0"/>
    <s v="tier - 1"/>
    <s v="R1012"/>
    <n v="63"/>
    <n v="5"/>
    <s v="Dec"/>
    <n v="1959"/>
  </r>
  <r>
    <x v="347"/>
    <s v="Sharon"/>
    <n v="25.84"/>
    <n v="8.83"/>
    <s v="No"/>
    <s v="No"/>
    <s v="No"/>
    <n v="0"/>
    <x v="1"/>
    <x v="1"/>
    <x v="0"/>
    <s v="25-07-1962"/>
    <n v="28923"/>
    <x v="0"/>
    <s v="tier - 1"/>
    <s v="R1012"/>
    <n v="60"/>
    <n v="25"/>
    <s v="Jul"/>
    <n v="1962"/>
  </r>
  <r>
    <x v="348"/>
    <s v="Jason A"/>
    <n v="28.31"/>
    <n v="8.4700000000000006"/>
    <s v="Yes"/>
    <s v="No"/>
    <s v="No"/>
    <n v="2"/>
    <x v="0"/>
    <x v="1"/>
    <x v="0"/>
    <s v="03-08-1961"/>
    <n v="28869"/>
    <x v="0"/>
    <s v="tier - 2"/>
    <s v="R1012"/>
    <n v="61"/>
    <n v="3"/>
    <s v="Aug"/>
    <n v="1961"/>
  </r>
  <r>
    <x v="349"/>
    <s v="Chelsey C."/>
    <n v="23.94"/>
    <n v="4.2"/>
    <s v="No"/>
    <s v="No"/>
    <s v="No"/>
    <n v="0"/>
    <x v="0"/>
    <x v="2"/>
    <x v="2"/>
    <s v="05-12-1990"/>
    <n v="28716"/>
    <x v="0"/>
    <s v="tier - 3"/>
    <s v="R1011"/>
    <n v="32"/>
    <n v="5"/>
    <s v="Dec"/>
    <n v="1990"/>
  </r>
  <r>
    <x v="350"/>
    <s v="Devon A."/>
    <n v="20.03"/>
    <n v="6.14"/>
    <s v="Yes"/>
    <s v="No"/>
    <s v="No"/>
    <n v="0"/>
    <x v="0"/>
    <x v="2"/>
    <x v="1"/>
    <s v="27-09-1985"/>
    <n v="28543"/>
    <x v="0"/>
    <s v="tier - 3"/>
    <s v="R1011"/>
    <n v="37"/>
    <n v="27"/>
    <s v="Sep"/>
    <n v="1985"/>
  </r>
  <r>
    <x v="351"/>
    <s v="Joni L"/>
    <n v="41.42"/>
    <n v="6.07"/>
    <s v="No"/>
    <s v="No"/>
    <s v="No"/>
    <n v="0"/>
    <x v="1"/>
    <x v="0"/>
    <x v="1"/>
    <s v="11-12-1982"/>
    <n v="28477"/>
    <x v="0"/>
    <s v="tier - 2"/>
    <s v="R1012"/>
    <n v="40"/>
    <n v="11"/>
    <s v="Dec"/>
    <n v="1982"/>
  </r>
  <r>
    <x v="352"/>
    <s v="Colin"/>
    <n v="36.67"/>
    <n v="10.210000000000001"/>
    <s v="No"/>
    <s v="No"/>
    <s v="No"/>
    <n v="0"/>
    <x v="1"/>
    <x v="0"/>
    <x v="0"/>
    <s v="16-09-1974"/>
    <n v="28469"/>
    <x v="0"/>
    <s v="tier - 1"/>
    <s v="R1012"/>
    <n v="48"/>
    <n v="16"/>
    <s v="Sep"/>
    <n v="1974"/>
  </r>
  <r>
    <x v="353"/>
    <s v="Rachael"/>
    <n v="27.645"/>
    <n v="4.6900000000000004"/>
    <s v="No"/>
    <s v="No"/>
    <s v="No"/>
    <n v="0"/>
    <x v="1"/>
    <x v="1"/>
    <x v="2"/>
    <s v="02-12-1977"/>
    <n v="28340"/>
    <x v="0"/>
    <s v="tier - 2"/>
    <s v="R1012"/>
    <n v="45"/>
    <n v="2"/>
    <s v="Dec"/>
    <n v="1977"/>
  </r>
  <r>
    <x v="354"/>
    <s v="Maricela"/>
    <n v="22.72"/>
    <n v="5.71"/>
    <s v="No"/>
    <s v="No"/>
    <s v="No"/>
    <n v="0"/>
    <x v="0"/>
    <x v="2"/>
    <x v="1"/>
    <s v="24-12-1990"/>
    <n v="28302"/>
    <x v="0"/>
    <s v="tier - 2"/>
    <s v="R1011"/>
    <n v="32"/>
    <n v="24"/>
    <s v="Dec"/>
    <n v="1990"/>
  </r>
  <r>
    <x v="355"/>
    <s v="Marie"/>
    <n v="36.520000000000003"/>
    <n v="9.07"/>
    <s v="Yes"/>
    <s v="No"/>
    <s v="Yes"/>
    <n v="1"/>
    <x v="1"/>
    <x v="0"/>
    <x v="0"/>
    <s v="25-11-1963"/>
    <n v="28288"/>
    <x v="0"/>
    <s v="tier - 1"/>
    <s v="R1013"/>
    <n v="59"/>
    <n v="25"/>
    <s v="Nov"/>
    <n v="1963"/>
  </r>
  <r>
    <x v="356"/>
    <s v="Frank"/>
    <n v="33.96"/>
    <n v="4.99"/>
    <s v="No"/>
    <s v="No"/>
    <s v="No"/>
    <n v="0"/>
    <x v="0"/>
    <x v="0"/>
    <x v="2"/>
    <s v="06-09-1999"/>
    <n v="28245"/>
    <x v="0"/>
    <s v="tier - 3"/>
    <s v="R1011"/>
    <n v="23"/>
    <n v="6"/>
    <s v="Sep"/>
    <n v="1999"/>
  </r>
  <r>
    <x v="357"/>
    <s v="Jeffry"/>
    <n v="26.695"/>
    <n v="8.31"/>
    <s v="No"/>
    <s v="No"/>
    <s v="No"/>
    <n v="0"/>
    <x v="0"/>
    <x v="1"/>
    <x v="0"/>
    <s v="22-11-1960"/>
    <n v="28101"/>
    <x v="0"/>
    <s v="tier - 2"/>
    <s v="R1019"/>
    <n v="62"/>
    <n v="22"/>
    <s v="Nov"/>
    <n v="1960"/>
  </r>
  <r>
    <x v="358"/>
    <s v="Mike"/>
    <n v="18.45"/>
    <n v="5.07"/>
    <s v="Yes"/>
    <s v="No"/>
    <s v="No"/>
    <n v="0"/>
    <x v="0"/>
    <x v="3"/>
    <x v="2"/>
    <s v="29-11-1985"/>
    <n v="28007"/>
    <x v="0"/>
    <s v="tier - 2"/>
    <s v="R1011"/>
    <n v="37"/>
    <n v="29"/>
    <s v="Nov"/>
    <n v="1985"/>
  </r>
  <r>
    <x v="359"/>
    <s v="Rick"/>
    <n v="33.18"/>
    <n v="4.79"/>
    <s v="No"/>
    <s v="No"/>
    <s v="No"/>
    <n v="0"/>
    <x v="0"/>
    <x v="0"/>
    <x v="2"/>
    <s v="21-12-1999"/>
    <n v="27981"/>
    <x v="0"/>
    <s v="tier - 1"/>
    <s v="R1011"/>
    <n v="23"/>
    <n v="21"/>
    <s v="Dec"/>
    <n v="1999"/>
  </r>
  <r>
    <x v="360"/>
    <s v="Pierre-Michel"/>
    <n v="36.1"/>
    <n v="11.39"/>
    <s v="Yes"/>
    <s v="No"/>
    <s v="No"/>
    <n v="2"/>
    <x v="1"/>
    <x v="0"/>
    <x v="0"/>
    <s v="28-07-1961"/>
    <n v="27941"/>
    <x v="0"/>
    <s v="tier - 3"/>
    <s v="R1011"/>
    <n v="61"/>
    <n v="28"/>
    <s v="Jul"/>
    <n v="1961"/>
  </r>
  <r>
    <x v="361"/>
    <s v="Daniel"/>
    <n v="22.77"/>
    <n v="6"/>
    <s v="No"/>
    <s v="No"/>
    <s v="No"/>
    <n v="0"/>
    <x v="0"/>
    <x v="2"/>
    <x v="1"/>
    <s v="04-06-1991"/>
    <n v="27931"/>
    <x v="0"/>
    <s v="tier - 3"/>
    <s v="R1011"/>
    <n v="32"/>
    <n v="4"/>
    <s v="Jun"/>
    <n v="1991"/>
  </r>
  <r>
    <x v="362"/>
    <s v="Brian L."/>
    <n v="21.24"/>
    <n v="5.13"/>
    <s v="No"/>
    <s v="No"/>
    <s v="No"/>
    <n v="0"/>
    <x v="0"/>
    <x v="2"/>
    <x v="2"/>
    <s v="21-11-1989"/>
    <n v="27926"/>
    <x v="0"/>
    <s v="tier - 2"/>
    <s v="R1011"/>
    <n v="33"/>
    <n v="21"/>
    <s v="Nov"/>
    <n v="1989"/>
  </r>
  <r>
    <x v="363"/>
    <s v="Morgan M."/>
    <n v="17.600000000000001"/>
    <n v="5.26"/>
    <s v="Yes"/>
    <s v="No"/>
    <s v="No"/>
    <n v="0"/>
    <x v="0"/>
    <x v="3"/>
    <x v="2"/>
    <s v="04-12-1985"/>
    <n v="27850"/>
    <x v="0"/>
    <s v="tier - 1"/>
    <s v="R1011"/>
    <n v="37"/>
    <n v="4"/>
    <s v="Dec"/>
    <n v="1985"/>
  </r>
  <r>
    <x v="364"/>
    <s v="Caroline"/>
    <n v="26.29"/>
    <n v="6.84"/>
    <s v="No"/>
    <s v="No"/>
    <s v="No"/>
    <n v="0"/>
    <x v="0"/>
    <x v="1"/>
    <x v="0"/>
    <s v="06-07-1960"/>
    <n v="27809"/>
    <x v="0"/>
    <s v="tier - 1"/>
    <s v="R1013"/>
    <n v="62"/>
    <n v="6"/>
    <s v="Jul"/>
    <n v="1960"/>
  </r>
  <r>
    <x v="365"/>
    <s v="Drew T."/>
    <n v="35.31"/>
    <n v="9.0399999999999991"/>
    <s v="No"/>
    <s v="No"/>
    <s v="No"/>
    <n v="0"/>
    <x v="1"/>
    <x v="0"/>
    <x v="0"/>
    <s v="06-12-2002"/>
    <n v="27724"/>
    <x v="0"/>
    <s v="tier - 3"/>
    <s v="R1013"/>
    <n v="20"/>
    <n v="6"/>
    <s v="Dec"/>
    <n v="2002"/>
  </r>
  <r>
    <x v="366"/>
    <s v="Austin W"/>
    <n v="27.04"/>
    <n v="4.0999999999999996"/>
    <s v="No"/>
    <s v="No"/>
    <s v="No"/>
    <n v="1"/>
    <x v="0"/>
    <x v="1"/>
    <x v="2"/>
    <s v="03-07-1992"/>
    <n v="27696"/>
    <x v="0"/>
    <s v="tier - 2"/>
    <s v="R1011"/>
    <n v="30"/>
    <n v="3"/>
    <s v="Jul"/>
    <n v="1992"/>
  </r>
  <r>
    <x v="367"/>
    <s v="Berenice"/>
    <n v="30.23"/>
    <n v="4.2300000000000004"/>
    <s v="Yes"/>
    <s v="No"/>
    <s v="Yes"/>
    <n v="1"/>
    <x v="0"/>
    <x v="0"/>
    <x v="2"/>
    <s v="07-10-1997"/>
    <n v="27625"/>
    <x v="0"/>
    <s v="tier - 1"/>
    <s v="R1011"/>
    <n v="25"/>
    <n v="7"/>
    <s v="Oct"/>
    <n v="1997"/>
  </r>
  <r>
    <x v="368"/>
    <s v="Kenneth A"/>
    <n v="30.6"/>
    <n v="6.48"/>
    <s v="Yes"/>
    <s v="No"/>
    <s v="Yes"/>
    <n v="1"/>
    <x v="0"/>
    <x v="0"/>
    <x v="1"/>
    <s v="09-09-1997"/>
    <n v="27619"/>
    <x v="1"/>
    <s v="tier - 3"/>
    <s v="R1011"/>
    <n v="25"/>
    <n v="9"/>
    <s v="Sep"/>
    <n v="1997"/>
  </r>
  <r>
    <x v="369"/>
    <s v="Miguel"/>
    <n v="26.8"/>
    <n v="5.53"/>
    <s v="No"/>
    <s v="No"/>
    <s v="No"/>
    <n v="1"/>
    <x v="0"/>
    <x v="1"/>
    <x v="2"/>
    <s v="11-06-1992"/>
    <n v="27615"/>
    <x v="1"/>
    <s v="tier - 3"/>
    <s v="R1011"/>
    <n v="30"/>
    <n v="11"/>
    <s v="Jun"/>
    <n v="1992"/>
  </r>
  <r>
    <x v="370"/>
    <s v="Hadley T."/>
    <n v="16.86"/>
    <n v="4.07"/>
    <s v="Yes"/>
    <s v="No"/>
    <s v="No"/>
    <n v="0"/>
    <x v="0"/>
    <x v="3"/>
    <x v="2"/>
    <s v="06-11-1985"/>
    <n v="27599"/>
    <x v="1"/>
    <s v="tier - 1"/>
    <s v="R1011"/>
    <n v="37"/>
    <n v="6"/>
    <s v="Nov"/>
    <n v="1985"/>
  </r>
  <r>
    <x v="371"/>
    <s v="Taylor"/>
    <n v="16.3"/>
    <n v="5.51"/>
    <s v="No"/>
    <s v="No"/>
    <s v="No"/>
    <n v="1"/>
    <x v="0"/>
    <x v="3"/>
    <x v="2"/>
    <s v="22-07-1984"/>
    <n v="27535"/>
    <x v="1"/>
    <s v="tier - 2"/>
    <s v="R1011"/>
    <n v="38"/>
    <n v="22"/>
    <s v="Jul"/>
    <n v="1984"/>
  </r>
  <r>
    <x v="372"/>
    <s v="Tenielle M"/>
    <n v="29.81"/>
    <n v="11.66"/>
    <s v="No"/>
    <s v="No"/>
    <s v="No"/>
    <n v="0"/>
    <x v="0"/>
    <x v="1"/>
    <x v="0"/>
    <s v="19-10-1965"/>
    <n v="27534"/>
    <x v="1"/>
    <s v="tier - 3"/>
    <s v="R1013"/>
    <n v="57"/>
    <n v="19"/>
    <s v="Oct"/>
    <n v="1965"/>
  </r>
  <r>
    <x v="373"/>
    <s v="Andrea"/>
    <n v="16.329999999999998"/>
    <n v="7.26"/>
    <s v="Yes"/>
    <s v="No"/>
    <s v="No"/>
    <n v="0"/>
    <x v="0"/>
    <x v="3"/>
    <x v="0"/>
    <s v="03-10-1981"/>
    <n v="27496"/>
    <x v="1"/>
    <s v="tier - 1"/>
    <s v="R1011"/>
    <n v="41"/>
    <n v="3"/>
    <s v="Oct"/>
    <n v="1981"/>
  </r>
  <r>
    <x v="374"/>
    <s v="Nora P"/>
    <n v="16.37"/>
    <n v="4.79"/>
    <s v="Yes"/>
    <s v="No"/>
    <s v="No"/>
    <n v="0"/>
    <x v="0"/>
    <x v="3"/>
    <x v="2"/>
    <s v="05-12-1985"/>
    <n v="27433"/>
    <x v="1"/>
    <s v="tier - 1"/>
    <s v="R1011"/>
    <n v="37"/>
    <n v="5"/>
    <s v="Dec"/>
    <n v="1985"/>
  </r>
  <r>
    <x v="375"/>
    <s v="Zachary"/>
    <n v="22.42"/>
    <n v="4.68"/>
    <s v="Yes"/>
    <s v="No"/>
    <s v="No"/>
    <n v="1"/>
    <x v="1"/>
    <x v="2"/>
    <x v="2"/>
    <s v="15-09-1988"/>
    <n v="27376"/>
    <x v="1"/>
    <s v="tier - 3"/>
    <s v="R1015"/>
    <n v="34"/>
    <n v="15"/>
    <s v="Sep"/>
    <n v="1988"/>
  </r>
  <r>
    <x v="376"/>
    <s v="Michael"/>
    <n v="31.35"/>
    <n v="4.33"/>
    <s v="Yes"/>
    <s v="No"/>
    <s v="Yes"/>
    <n v="1"/>
    <x v="1"/>
    <x v="0"/>
    <x v="2"/>
    <s v="16-10-1969"/>
    <n v="27346"/>
    <x v="1"/>
    <s v="tier - 2"/>
    <s v="R1013"/>
    <n v="53"/>
    <n v="16"/>
    <s v="Oct"/>
    <n v="1969"/>
  </r>
  <r>
    <x v="377"/>
    <s v="Alyssa K."/>
    <n v="31.9"/>
    <n v="11.89"/>
    <s v="No"/>
    <s v="No"/>
    <s v="No"/>
    <n v="0"/>
    <x v="1"/>
    <x v="0"/>
    <x v="0"/>
    <s v="06-06-1968"/>
    <n v="27323"/>
    <x v="1"/>
    <s v="tier - 2"/>
    <s v="R1013"/>
    <n v="55"/>
    <n v="6"/>
    <s v="Jun"/>
    <n v="1968"/>
  </r>
  <r>
    <x v="378"/>
    <s v="Heather"/>
    <n v="30.6"/>
    <n v="5.24"/>
    <s v="No"/>
    <s v="No"/>
    <s v="No"/>
    <n v="0"/>
    <x v="0"/>
    <x v="0"/>
    <x v="2"/>
    <s v="02-12-1999"/>
    <n v="27237"/>
    <x v="1"/>
    <s v="tier - 1"/>
    <s v="R1011"/>
    <n v="23"/>
    <n v="2"/>
    <s v="Dec"/>
    <n v="1999"/>
  </r>
  <r>
    <x v="379"/>
    <s v="Dante"/>
    <n v="28.975000000000001"/>
    <n v="7.63"/>
    <s v="No"/>
    <s v="No"/>
    <s v="No"/>
    <n v="0"/>
    <x v="0"/>
    <x v="1"/>
    <x v="0"/>
    <s v="21-12-1965"/>
    <n v="27218"/>
    <x v="1"/>
    <s v="tier - 1"/>
    <s v="R1017"/>
    <n v="57"/>
    <n v="21"/>
    <s v="Dec"/>
    <n v="1965"/>
  </r>
  <r>
    <x v="380"/>
    <s v="Sara E."/>
    <n v="24.86"/>
    <n v="8.92"/>
    <s v="Yes"/>
    <s v="No"/>
    <s v="No"/>
    <n v="2"/>
    <x v="1"/>
    <x v="2"/>
    <x v="0"/>
    <s v="02-10-1970"/>
    <n v="27118"/>
    <x v="1"/>
    <s v="tier - 2"/>
    <s v="R1013"/>
    <n v="52"/>
    <n v="2"/>
    <s v="Oct"/>
    <n v="1970"/>
  </r>
  <r>
    <x v="381"/>
    <s v="Scott"/>
    <n v="19.54"/>
    <n v="5.37"/>
    <s v="No"/>
    <s v="No"/>
    <s v="No"/>
    <n v="0"/>
    <x v="0"/>
    <x v="2"/>
    <x v="2"/>
    <s v="13-12-1990"/>
    <n v="27092"/>
    <x v="1"/>
    <s v="tier - 3"/>
    <s v="R1011"/>
    <n v="32"/>
    <n v="13"/>
    <s v="Dec"/>
    <n v="1990"/>
  </r>
  <r>
    <x v="382"/>
    <s v="Sean"/>
    <n v="26.74"/>
    <n v="4.3099999999999996"/>
    <s v="No"/>
    <s v="No"/>
    <s v="No"/>
    <n v="0"/>
    <x v="0"/>
    <x v="1"/>
    <x v="2"/>
    <s v="02-07-1994"/>
    <n v="27081"/>
    <x v="1"/>
    <s v="tier - 2"/>
    <s v="R1011"/>
    <n v="28"/>
    <n v="2"/>
    <s v="Jul"/>
    <n v="1994"/>
  </r>
  <r>
    <x v="383"/>
    <s v="Danielle"/>
    <n v="22.99"/>
    <n v="10.46"/>
    <s v="No"/>
    <s v="No"/>
    <s v="No"/>
    <n v="3"/>
    <x v="0"/>
    <x v="2"/>
    <x v="0"/>
    <s v="30-06-1958"/>
    <n v="27038"/>
    <x v="1"/>
    <s v="tier - 2"/>
    <s v="R1013"/>
    <n v="64"/>
    <n v="30"/>
    <s v="Jun"/>
    <n v="1958"/>
  </r>
  <r>
    <x v="384"/>
    <s v="Andrew D."/>
    <n v="31.46"/>
    <n v="7.39"/>
    <s v="No"/>
    <s v="No"/>
    <s v="No"/>
    <n v="0"/>
    <x v="1"/>
    <x v="0"/>
    <x v="0"/>
    <s v="09-07-1960"/>
    <n v="27001"/>
    <x v="1"/>
    <s v="tier - 2"/>
    <s v="R1013"/>
    <n v="62"/>
    <n v="9"/>
    <s v="Jul"/>
    <n v="1960"/>
  </r>
  <r>
    <x v="385"/>
    <s v="Joel D"/>
    <n v="30.86"/>
    <n v="6.18"/>
    <s v="No"/>
    <s v="yes"/>
    <s v="No"/>
    <n v="2"/>
    <x v="0"/>
    <x v="0"/>
    <x v="1"/>
    <s v="09-11-2000"/>
    <n v="26937"/>
    <x v="1"/>
    <s v="tier - 3"/>
    <s v="R1011"/>
    <n v="22"/>
    <n v="9"/>
    <s v="Nov"/>
    <n v="2000"/>
  </r>
  <r>
    <x v="386"/>
    <s v="Michelle"/>
    <n v="31.96"/>
    <n v="8.86"/>
    <s v="No"/>
    <s v="No"/>
    <s v="No"/>
    <n v="0"/>
    <x v="0"/>
    <x v="0"/>
    <x v="0"/>
    <s v="17-06-2002"/>
    <n v="26928"/>
    <x v="1"/>
    <s v="tier - 2"/>
    <s v="R1011"/>
    <n v="20"/>
    <n v="17"/>
    <s v="Jun"/>
    <n v="2002"/>
  </r>
  <r>
    <x v="387"/>
    <s v="Michael J."/>
    <n v="23.76"/>
    <n v="10.96"/>
    <s v="No"/>
    <s v="No"/>
    <s v="No"/>
    <n v="3"/>
    <x v="0"/>
    <x v="2"/>
    <x v="0"/>
    <s v="25-12-1958"/>
    <n v="26927"/>
    <x v="1"/>
    <s v="tier - 1"/>
    <s v="R1013"/>
    <n v="64"/>
    <n v="25"/>
    <s v="Dec"/>
    <n v="1958"/>
  </r>
  <r>
    <x v="388"/>
    <s v="Nikki"/>
    <n v="19.38"/>
    <n v="6.28"/>
    <s v="No"/>
    <s v="No"/>
    <s v="No"/>
    <n v="0"/>
    <x v="0"/>
    <x v="2"/>
    <x v="1"/>
    <s v="22-08-1991"/>
    <n v="26913"/>
    <x v="1"/>
    <s v="tier - 2"/>
    <s v="R1011"/>
    <n v="31"/>
    <n v="22"/>
    <s v="Aug"/>
    <n v="1991"/>
  </r>
  <r>
    <x v="389"/>
    <s v="Summer B."/>
    <n v="16.21"/>
    <n v="6.29"/>
    <s v="Yes"/>
    <s v="No"/>
    <s v="No"/>
    <n v="1"/>
    <x v="0"/>
    <x v="3"/>
    <x v="1"/>
    <s v="22-07-1988"/>
    <n v="26608"/>
    <x v="1"/>
    <s v="tier - 1"/>
    <s v="R1011"/>
    <n v="34"/>
    <n v="22"/>
    <s v="Jul"/>
    <n v="1988"/>
  </r>
  <r>
    <x v="390"/>
    <s v="Edward"/>
    <n v="32.54"/>
    <n v="4.0199999999999996"/>
    <s v="No"/>
    <s v="yes"/>
    <s v="No"/>
    <n v="1"/>
    <x v="0"/>
    <x v="0"/>
    <x v="2"/>
    <s v="05-09-2004"/>
    <n v="26479"/>
    <x v="1"/>
    <s v="tier - 2"/>
    <s v="R1011"/>
    <n v="18"/>
    <n v="5"/>
    <s v="Sep"/>
    <n v="2004"/>
  </r>
  <r>
    <x v="391"/>
    <s v="Ryan"/>
    <n v="36.765000000000001"/>
    <n v="11.95"/>
    <s v="Yes"/>
    <s v="No"/>
    <s v="No"/>
    <n v="2"/>
    <x v="1"/>
    <x v="0"/>
    <x v="0"/>
    <s v="27-08-1970"/>
    <n v="26467"/>
    <x v="1"/>
    <s v="tier - 3"/>
    <s v="R1012"/>
    <n v="52"/>
    <n v="27"/>
    <s v="Aug"/>
    <n v="1970"/>
  </r>
  <r>
    <x v="392"/>
    <s v="Kacee"/>
    <n v="35.909999999999997"/>
    <n v="8.7100000000000009"/>
    <s v="No"/>
    <s v="No"/>
    <s v="No"/>
    <n v="0"/>
    <x v="1"/>
    <x v="0"/>
    <x v="0"/>
    <s v="21-09-1974"/>
    <n v="26392"/>
    <x v="1"/>
    <s v="tier - 2"/>
    <s v="R1024"/>
    <n v="48"/>
    <n v="21"/>
    <s v="Sep"/>
    <n v="1974"/>
  </r>
  <r>
    <x v="393"/>
    <s v="Dave"/>
    <n v="32.06"/>
    <n v="4.67"/>
    <s v="No"/>
    <s v="yes"/>
    <s v="No"/>
    <n v="1"/>
    <x v="0"/>
    <x v="0"/>
    <x v="2"/>
    <s v="05-12-2004"/>
    <n v="26317"/>
    <x v="1"/>
    <s v="tier - 3"/>
    <s v="R1011"/>
    <n v="18"/>
    <n v="5"/>
    <s v="Dec"/>
    <n v="2004"/>
  </r>
  <r>
    <x v="394"/>
    <s v="Maryanna"/>
    <n v="24.1"/>
    <n v="11.14"/>
    <s v="Yes"/>
    <s v="No"/>
    <s v="No"/>
    <n v="1"/>
    <x v="1"/>
    <x v="2"/>
    <x v="0"/>
    <s v="04-06-1975"/>
    <n v="26237"/>
    <x v="1"/>
    <s v="tier - 1"/>
    <s v="R1011"/>
    <n v="48"/>
    <n v="4"/>
    <s v="Jun"/>
    <n v="1975"/>
  </r>
  <r>
    <x v="395"/>
    <s v="Jessica H."/>
    <n v="27.1"/>
    <n v="9.0500000000000007"/>
    <s v="No"/>
    <s v="No"/>
    <s v="No"/>
    <n v="2"/>
    <x v="1"/>
    <x v="1"/>
    <x v="0"/>
    <s v="07-07-1973"/>
    <n v="26140"/>
    <x v="1"/>
    <s v="tier - 3"/>
    <s v="R1011"/>
    <n v="49"/>
    <n v="7"/>
    <s v="Jul"/>
    <n v="1973"/>
  </r>
  <r>
    <x v="396"/>
    <s v="Deanna"/>
    <n v="24.42"/>
    <n v="11.31"/>
    <s v="No"/>
    <s v="No"/>
    <s v="No"/>
    <n v="0"/>
    <x v="0"/>
    <x v="2"/>
    <x v="0"/>
    <s v="11-10-2002"/>
    <n v="26126"/>
    <x v="1"/>
    <s v="tier - 1"/>
    <s v="R1013"/>
    <n v="20"/>
    <n v="11"/>
    <s v="Oct"/>
    <n v="2002"/>
  </r>
  <r>
    <x v="397"/>
    <s v="Peter"/>
    <n v="26.695"/>
    <n v="4.68"/>
    <s v="Yes"/>
    <s v="No"/>
    <s v="No"/>
    <n v="2"/>
    <x v="0"/>
    <x v="1"/>
    <x v="2"/>
    <s v="09-07-1966"/>
    <n v="26109"/>
    <x v="1"/>
    <s v="tier - 3"/>
    <s v="R1012"/>
    <n v="56"/>
    <n v="9"/>
    <s v="Jul"/>
    <n v="1966"/>
  </r>
  <r>
    <x v="398"/>
    <s v="Rebecca"/>
    <n v="27.79"/>
    <n v="6.05"/>
    <s v="Yes"/>
    <s v="yes"/>
    <s v="No"/>
    <n v="1"/>
    <x v="0"/>
    <x v="1"/>
    <x v="1"/>
    <s v="26-12-2000"/>
    <n v="26027"/>
    <x v="1"/>
    <s v="tier - 3"/>
    <s v="R1011"/>
    <n v="22"/>
    <n v="26"/>
    <s v="Dec"/>
    <n v="2000"/>
  </r>
  <r>
    <x v="399"/>
    <s v="Elizabeth M."/>
    <n v="32.68"/>
    <n v="4.68"/>
    <s v="Yes"/>
    <s v="No"/>
    <s v="No"/>
    <n v="0"/>
    <x v="1"/>
    <x v="0"/>
    <x v="2"/>
    <s v="05-06-2001"/>
    <n v="26019"/>
    <x v="1"/>
    <s v="tier - 2"/>
    <s v="R1012"/>
    <n v="22"/>
    <n v="5"/>
    <s v="Jun"/>
    <n v="2001"/>
  </r>
  <r>
    <x v="400"/>
    <s v="Gregory"/>
    <n v="26.4"/>
    <n v="9.5"/>
    <s v="Yes"/>
    <s v="No"/>
    <s v="No"/>
    <n v="2"/>
    <x v="1"/>
    <x v="1"/>
    <x v="0"/>
    <s v="03-12-1970"/>
    <n v="25993"/>
    <x v="1"/>
    <s v="tier - 2"/>
    <s v="R1013"/>
    <n v="52"/>
    <n v="3"/>
    <s v="Dec"/>
    <n v="1970"/>
  </r>
  <r>
    <x v="401"/>
    <s v="Sarah E."/>
    <n v="23.655000000000001"/>
    <n v="10.84"/>
    <s v="Yes"/>
    <s v="No"/>
    <s v="Yes"/>
    <n v="1"/>
    <x v="0"/>
    <x v="2"/>
    <x v="0"/>
    <s v="21-08-1963"/>
    <n v="25679"/>
    <x v="1"/>
    <s v="tier - 3"/>
    <s v="R1012"/>
    <n v="59"/>
    <n v="21"/>
    <s v="Aug"/>
    <n v="1963"/>
  </r>
  <r>
    <x v="402"/>
    <s v="Anne Elise"/>
    <n v="27.36"/>
    <n v="5.88"/>
    <s v="No"/>
    <s v="No"/>
    <s v="No"/>
    <n v="2"/>
    <x v="1"/>
    <x v="1"/>
    <x v="1"/>
    <s v="17-07-1972"/>
    <n v="25657"/>
    <x v="1"/>
    <s v="tier - 3"/>
    <s v="R1024"/>
    <n v="50"/>
    <n v="17"/>
    <s v="Jul"/>
    <n v="1972"/>
  </r>
  <r>
    <x v="403"/>
    <s v="Christopher R"/>
    <n v="27.82"/>
    <n v="5.24"/>
    <s v="Yes"/>
    <s v="No"/>
    <s v="No"/>
    <n v="0"/>
    <x v="0"/>
    <x v="1"/>
    <x v="2"/>
    <s v="02-08-2001"/>
    <n v="25649"/>
    <x v="1"/>
    <s v="tier - 1"/>
    <s v="R1011"/>
    <n v="21"/>
    <n v="2"/>
    <s v="Aug"/>
    <n v="2001"/>
  </r>
  <r>
    <x v="404"/>
    <s v="Elliot"/>
    <n v="25.46"/>
    <n v="11.75"/>
    <s v="No"/>
    <s v="No"/>
    <s v="No"/>
    <n v="0"/>
    <x v="1"/>
    <x v="1"/>
    <x v="0"/>
    <s v="11-12-1968"/>
    <n v="25517"/>
    <x v="1"/>
    <s v="tier - 3"/>
    <s v="R1017"/>
    <n v="54"/>
    <n v="11"/>
    <s v="Dec"/>
    <n v="1968"/>
  </r>
  <r>
    <x v="405"/>
    <s v="Christopher D."/>
    <n v="25.1"/>
    <n v="6.97"/>
    <s v="No"/>
    <s v="No"/>
    <s v="No"/>
    <n v="0"/>
    <x v="0"/>
    <x v="1"/>
    <x v="0"/>
    <s v="22-08-1968"/>
    <n v="25382"/>
    <x v="1"/>
    <s v="tier - 2"/>
    <s v="R1011"/>
    <n v="54"/>
    <n v="22"/>
    <s v="Aug"/>
    <n v="1968"/>
  </r>
  <r>
    <x v="406"/>
    <s v="Corey"/>
    <n v="32.11"/>
    <n v="4.76"/>
    <s v="No"/>
    <s v="No"/>
    <s v="No"/>
    <n v="2"/>
    <x v="1"/>
    <x v="0"/>
    <x v="2"/>
    <s v="26-09-1972"/>
    <n v="25333"/>
    <x v="1"/>
    <s v="tier - 2"/>
    <s v="R1017"/>
    <n v="50"/>
    <n v="26"/>
    <s v="Sep"/>
    <n v="1972"/>
  </r>
  <r>
    <x v="407"/>
    <s v="Patrick D."/>
    <n v="29.8"/>
    <n v="8.24"/>
    <s v="Yes"/>
    <s v="No"/>
    <s v="No"/>
    <n v="1"/>
    <x v="0"/>
    <x v="1"/>
    <x v="0"/>
    <s v="14-12-1975"/>
    <n v="25309"/>
    <x v="1"/>
    <s v="tier - 1"/>
    <s v="R1011"/>
    <n v="47"/>
    <n v="14"/>
    <s v="Dec"/>
    <n v="1975"/>
  </r>
  <r>
    <x v="408"/>
    <s v="Anthony D."/>
    <n v="24.01"/>
    <n v="4.76"/>
    <s v="No"/>
    <s v="No"/>
    <s v="No"/>
    <n v="1"/>
    <x v="0"/>
    <x v="2"/>
    <x v="2"/>
    <s v="24-11-1998"/>
    <n v="25127"/>
    <x v="1"/>
    <s v="tier - 3"/>
    <s v="R1011"/>
    <n v="24"/>
    <n v="24"/>
    <s v="Nov"/>
    <n v="1998"/>
  </r>
  <r>
    <x v="409"/>
    <s v="Melissa"/>
    <n v="23.21"/>
    <n v="6.03"/>
    <s v="No"/>
    <s v="No"/>
    <s v="No"/>
    <n v="1"/>
    <x v="1"/>
    <x v="2"/>
    <x v="1"/>
    <s v="14-06-1998"/>
    <n v="25082"/>
    <x v="1"/>
    <s v="tier - 2"/>
    <s v="R1013"/>
    <n v="24"/>
    <n v="14"/>
    <s v="Jun"/>
    <n v="1998"/>
  </r>
  <r>
    <x v="410"/>
    <s v="Raven"/>
    <n v="21.2"/>
    <n v="4.07"/>
    <s v="Yes"/>
    <s v="No"/>
    <s v="No"/>
    <n v="1"/>
    <x v="0"/>
    <x v="2"/>
    <x v="2"/>
    <s v="04-12-1995"/>
    <n v="25076"/>
    <x v="1"/>
    <s v="tier - 2"/>
    <s v="R1011"/>
    <n v="27"/>
    <n v="4"/>
    <s v="Dec"/>
    <n v="1995"/>
  </r>
  <r>
    <x v="411"/>
    <s v="Christopher"/>
    <n v="28.215"/>
    <n v="8.26"/>
    <s v="Yes"/>
    <s v="No"/>
    <s v="No"/>
    <n v="1"/>
    <x v="0"/>
    <x v="1"/>
    <x v="0"/>
    <s v="14-11-1975"/>
    <n v="24915"/>
    <x v="1"/>
    <s v="tier - 3"/>
    <s v="R1012"/>
    <n v="47"/>
    <n v="14"/>
    <s v="Nov"/>
    <n v="1975"/>
  </r>
  <r>
    <x v="412"/>
    <s v="Kendra A"/>
    <n v="38.094999999999999"/>
    <n v="4.76"/>
    <s v="No"/>
    <s v="No"/>
    <s v="No"/>
    <n v="1"/>
    <x v="1"/>
    <x v="0"/>
    <x v="2"/>
    <s v="14-06-1987"/>
    <n v="24915"/>
    <x v="1"/>
    <s v="tier - 1"/>
    <s v="R1024"/>
    <n v="35"/>
    <n v="14"/>
    <s v="Jun"/>
    <n v="1987"/>
  </r>
  <r>
    <x v="413"/>
    <s v="Jordan"/>
    <n v="22.61"/>
    <n v="6.13"/>
    <s v="Yes"/>
    <s v="No"/>
    <s v="Yes"/>
    <n v="1"/>
    <x v="0"/>
    <x v="2"/>
    <x v="1"/>
    <s v="23-07-1969"/>
    <n v="24873"/>
    <x v="1"/>
    <s v="tier - 1"/>
    <s v="R1024"/>
    <n v="53"/>
    <n v="23"/>
    <s v="Jul"/>
    <n v="1969"/>
  </r>
  <r>
    <x v="414"/>
    <s v="Nils"/>
    <n v="24.32"/>
    <n v="10.47"/>
    <s v="Yes"/>
    <s v="No"/>
    <s v="No"/>
    <n v="2"/>
    <x v="0"/>
    <x v="2"/>
    <x v="0"/>
    <s v="26-11-1970"/>
    <n v="24870"/>
    <x v="1"/>
    <s v="tier - 2"/>
    <s v="R1016"/>
    <n v="52"/>
    <n v="26"/>
    <s v="Nov"/>
    <n v="1970"/>
  </r>
  <r>
    <x v="415"/>
    <s v="Scott"/>
    <n v="20.96"/>
    <n v="4.04"/>
    <s v="Yes"/>
    <s v="No"/>
    <s v="No"/>
    <n v="1"/>
    <x v="0"/>
    <x v="2"/>
    <x v="2"/>
    <s v="10-06-1995"/>
    <n v="24863"/>
    <x v="1"/>
    <s v="tier - 3"/>
    <s v="R1011"/>
    <n v="27"/>
    <n v="10"/>
    <s v="Jun"/>
    <n v="1995"/>
  </r>
  <r>
    <x v="416"/>
    <s v="Angela"/>
    <n v="19.68"/>
    <n v="5.74"/>
    <s v="No"/>
    <s v="No"/>
    <s v="No"/>
    <n v="0"/>
    <x v="0"/>
    <x v="2"/>
    <x v="1"/>
    <s v="09-09-1994"/>
    <n v="24817"/>
    <x v="1"/>
    <s v="tier - 2"/>
    <s v="R1011"/>
    <n v="28"/>
    <n v="9"/>
    <s v="Sep"/>
    <n v="1994"/>
  </r>
  <r>
    <x v="417"/>
    <s v="Allison"/>
    <n v="18.100000000000001"/>
    <n v="6.33"/>
    <s v="No"/>
    <s v="No"/>
    <s v="No"/>
    <n v="1"/>
    <x v="0"/>
    <x v="3"/>
    <x v="1"/>
    <s v="11-10-1992"/>
    <n v="24795"/>
    <x v="1"/>
    <s v="tier - 3"/>
    <s v="R1011"/>
    <n v="30"/>
    <n v="11"/>
    <s v="Oct"/>
    <n v="1992"/>
  </r>
  <r>
    <x v="418"/>
    <s v="Caitlin O."/>
    <n v="29.64"/>
    <n v="4.28"/>
    <s v="Yes"/>
    <s v="No"/>
    <s v="No"/>
    <n v="0"/>
    <x v="1"/>
    <x v="1"/>
    <x v="2"/>
    <s v="28-08-1996"/>
    <n v="24672"/>
    <x v="1"/>
    <s v="tier - 1"/>
    <s v="R1024"/>
    <n v="26"/>
    <n v="28"/>
    <s v="Aug"/>
    <n v="1996"/>
  </r>
  <r>
    <x v="419"/>
    <s v="Tracy M"/>
    <n v="25.3"/>
    <n v="9.4700000000000006"/>
    <s v="Yes"/>
    <s v="No"/>
    <s v="No"/>
    <n v="2"/>
    <x v="0"/>
    <x v="1"/>
    <x v="0"/>
    <s v="12-06-1970"/>
    <n v="24667"/>
    <x v="1"/>
    <s v="tier - 3"/>
    <s v="R1013"/>
    <n v="52"/>
    <n v="12"/>
    <s v="Jun"/>
    <n v="1970"/>
  </r>
  <r>
    <x v="420"/>
    <s v="Dustin M."/>
    <n v="27.6"/>
    <n v="4.8499999999999996"/>
    <s v="Yes"/>
    <s v="No"/>
    <s v="No"/>
    <n v="0"/>
    <x v="1"/>
    <x v="1"/>
    <x v="2"/>
    <s v="12-10-1976"/>
    <n v="24603"/>
    <x v="1"/>
    <s v="tier - 2"/>
    <s v="R1011"/>
    <n v="46"/>
    <n v="12"/>
    <s v="Oct"/>
    <n v="1976"/>
  </r>
  <r>
    <x v="421"/>
    <s v="Jenny"/>
    <n v="27.645"/>
    <n v="11.03"/>
    <s v="Yes"/>
    <s v="No"/>
    <s v="No"/>
    <n v="1"/>
    <x v="0"/>
    <x v="1"/>
    <x v="0"/>
    <s v="13-06-1975"/>
    <n v="24536"/>
    <x v="1"/>
    <s v="tier - 2"/>
    <s v="R1012"/>
    <n v="47"/>
    <n v="13"/>
    <s v="Jun"/>
    <n v="1975"/>
  </r>
  <r>
    <x v="422"/>
    <s v="Emily"/>
    <n v="27.6"/>
    <n v="5.22"/>
    <s v="No"/>
    <s v="No"/>
    <s v="No"/>
    <n v="2"/>
    <x v="0"/>
    <x v="1"/>
    <x v="2"/>
    <s v="14-09-1972"/>
    <n v="24520"/>
    <x v="1"/>
    <s v="tier - 3"/>
    <s v="R1011"/>
    <n v="50"/>
    <n v="14"/>
    <s v="Sep"/>
    <n v="1972"/>
  </r>
  <r>
    <x v="423"/>
    <s v="Fabienne"/>
    <n v="25.08"/>
    <n v="9.52"/>
    <s v="Yes"/>
    <s v="No"/>
    <s v="No"/>
    <n v="2"/>
    <x v="1"/>
    <x v="1"/>
    <x v="0"/>
    <s v="21-10-1961"/>
    <n v="24513"/>
    <x v="1"/>
    <s v="tier - 2"/>
    <s v="R1013"/>
    <n v="61"/>
    <n v="21"/>
    <s v="Oct"/>
    <n v="1961"/>
  </r>
  <r>
    <x v="424"/>
    <s v="Jordan"/>
    <n v="30.02"/>
    <n v="11.09"/>
    <s v="No"/>
    <s v="No"/>
    <s v="No"/>
    <n v="0"/>
    <x v="1"/>
    <x v="0"/>
    <x v="0"/>
    <s v="06-07-1968"/>
    <n v="24476"/>
    <x v="1"/>
    <s v="tier - 2"/>
    <s v="R1012"/>
    <n v="54"/>
    <n v="6"/>
    <s v="Jul"/>
    <n v="1968"/>
  </r>
  <r>
    <x v="425"/>
    <s v="Matt"/>
    <n v="27.36"/>
    <n v="9.4499999999999993"/>
    <s v="Yes"/>
    <s v="No"/>
    <s v="No"/>
    <n v="2"/>
    <x v="0"/>
    <x v="1"/>
    <x v="0"/>
    <s v="30-11-1970"/>
    <n v="24394"/>
    <x v="1"/>
    <s v="tier - 3"/>
    <s v="R1012"/>
    <n v="52"/>
    <n v="30"/>
    <s v="Nov"/>
    <n v="1970"/>
  </r>
  <r>
    <x v="426"/>
    <s v="Taryn L"/>
    <n v="22.2"/>
    <n v="5.51"/>
    <s v="No"/>
    <s v="No"/>
    <s v="No"/>
    <n v="0"/>
    <x v="0"/>
    <x v="2"/>
    <x v="2"/>
    <s v="07-10-1999"/>
    <n v="24388"/>
    <x v="1"/>
    <s v="tier - 1"/>
    <s v="R1011"/>
    <n v="23"/>
    <n v="7"/>
    <s v="Oct"/>
    <n v="1999"/>
  </r>
  <r>
    <x v="427"/>
    <s v="Temima"/>
    <n v="25.71"/>
    <n v="4.18"/>
    <s v="No"/>
    <s v="yes"/>
    <s v="No"/>
    <n v="1"/>
    <x v="0"/>
    <x v="1"/>
    <x v="2"/>
    <s v="03-08-2004"/>
    <n v="24294"/>
    <x v="1"/>
    <s v="tier - 1"/>
    <s v="R1011"/>
    <n v="18"/>
    <n v="3"/>
    <s v="Aug"/>
    <n v="2004"/>
  </r>
  <r>
    <x v="428"/>
    <s v="Jennifer"/>
    <n v="41.91"/>
    <n v="5.98"/>
    <s v="Yes"/>
    <s v="No"/>
    <s v="No"/>
    <n v="1"/>
    <x v="1"/>
    <x v="0"/>
    <x v="1"/>
    <s v="16-12-1964"/>
    <n v="24227"/>
    <x v="1"/>
    <s v="tier - 1"/>
    <s v="R1013"/>
    <n v="58"/>
    <n v="16"/>
    <s v="Dec"/>
    <n v="1964"/>
  </r>
  <r>
    <x v="429"/>
    <s v="Serena M."/>
    <n v="25.85"/>
    <n v="10.16"/>
    <s v="No"/>
    <s v="No"/>
    <s v="No"/>
    <n v="0"/>
    <x v="0"/>
    <x v="1"/>
    <x v="0"/>
    <s v="10-09-1974"/>
    <n v="24181"/>
    <x v="1"/>
    <s v="tier - 1"/>
    <s v="R1013"/>
    <n v="48"/>
    <n v="10"/>
    <s v="Sep"/>
    <n v="1974"/>
  </r>
  <r>
    <x v="430"/>
    <s v="Victoria M."/>
    <n v="23.844999999999999"/>
    <n v="11.71"/>
    <s v="No"/>
    <s v="No"/>
    <s v="No"/>
    <n v="2"/>
    <x v="0"/>
    <x v="2"/>
    <x v="0"/>
    <s v="13-06-1973"/>
    <n v="24107"/>
    <x v="1"/>
    <s v="tier - 2"/>
    <s v="R1024"/>
    <n v="49"/>
    <n v="13"/>
    <s v="Jun"/>
    <n v="1973"/>
  </r>
  <r>
    <x v="431"/>
    <s v="Phoebe"/>
    <n v="30.59"/>
    <n v="5.23"/>
    <s v="No"/>
    <s v="No"/>
    <s v="Yes"/>
    <n v="1"/>
    <x v="1"/>
    <x v="0"/>
    <x v="2"/>
    <s v="30-12-2003"/>
    <n v="24060"/>
    <x v="1"/>
    <s v="tier - 2"/>
    <s v="R1012"/>
    <n v="19"/>
    <n v="30"/>
    <s v="Dec"/>
    <n v="2003"/>
  </r>
  <r>
    <x v="432"/>
    <s v="Corey"/>
    <n v="24.795000000000002"/>
    <n v="6.85"/>
    <s v="No"/>
    <s v="No"/>
    <s v="No"/>
    <n v="0"/>
    <x v="0"/>
    <x v="2"/>
    <x v="0"/>
    <s v="10-07-1971"/>
    <n v="23967"/>
    <x v="1"/>
    <s v="tier - 2"/>
    <s v="R1012"/>
    <n v="51"/>
    <n v="10"/>
    <s v="Jul"/>
    <n v="1971"/>
  </r>
  <r>
    <x v="433"/>
    <s v="Rebecca"/>
    <n v="24.13"/>
    <n v="7.05"/>
    <s v="Yes"/>
    <s v="No"/>
    <s v="No"/>
    <n v="2"/>
    <x v="0"/>
    <x v="2"/>
    <x v="0"/>
    <s v="08-08-1970"/>
    <n v="23888"/>
    <x v="1"/>
    <s v="tier - 3"/>
    <s v="R1012"/>
    <n v="52"/>
    <n v="8"/>
    <s v="Aug"/>
    <n v="1970"/>
  </r>
  <r>
    <x v="434"/>
    <s v="Nicholas D"/>
    <n v="25.84"/>
    <n v="11.64"/>
    <s v="No"/>
    <s v="No"/>
    <s v="No"/>
    <n v="2"/>
    <x v="0"/>
    <x v="1"/>
    <x v="0"/>
    <s v="27-06-1973"/>
    <n v="23807"/>
    <x v="1"/>
    <s v="tier - 3"/>
    <s v="R1012"/>
    <n v="49"/>
    <n v="27"/>
    <s v="Jun"/>
    <n v="1973"/>
  </r>
  <r>
    <x v="435"/>
    <s v="Christian"/>
    <n v="28"/>
    <n v="10.52"/>
    <s v="No"/>
    <s v="No"/>
    <s v="No"/>
    <n v="0"/>
    <x v="0"/>
    <x v="1"/>
    <x v="0"/>
    <s v="02-06-1974"/>
    <n v="23568"/>
    <x v="1"/>
    <s v="tier - 2"/>
    <s v="R1011"/>
    <n v="49"/>
    <n v="2"/>
    <s v="Jun"/>
    <n v="1974"/>
  </r>
  <r>
    <x v="436"/>
    <s v="Jonathon S."/>
    <n v="34.1"/>
    <n v="4.01"/>
    <s v="Yes"/>
    <s v="No"/>
    <s v="Yes"/>
    <n v="1"/>
    <x v="1"/>
    <x v="0"/>
    <x v="2"/>
    <s v="26-08-1983"/>
    <n v="23563"/>
    <x v="1"/>
    <s v="tier - 2"/>
    <s v="R1013"/>
    <n v="39"/>
    <n v="26"/>
    <s v="Aug"/>
    <n v="1983"/>
  </r>
  <r>
    <x v="437"/>
    <s v="Caroline"/>
    <n v="26.125"/>
    <n v="8.56"/>
    <s v="Yes"/>
    <s v="No"/>
    <s v="No"/>
    <n v="1"/>
    <x v="0"/>
    <x v="1"/>
    <x v="0"/>
    <s v="13-11-1975"/>
    <n v="23401"/>
    <x v="1"/>
    <s v="tier - 3"/>
    <s v="R1024"/>
    <n v="47"/>
    <n v="13"/>
    <s v="Nov"/>
    <n v="1975"/>
  </r>
  <r>
    <x v="438"/>
    <s v="Joshua D."/>
    <n v="25.6"/>
    <n v="10.5"/>
    <s v="No"/>
    <s v="No"/>
    <s v="No"/>
    <n v="2"/>
    <x v="0"/>
    <x v="1"/>
    <x v="0"/>
    <s v="22-10-1973"/>
    <n v="23307"/>
    <x v="1"/>
    <s v="tier - 2"/>
    <s v="R1011"/>
    <n v="49"/>
    <n v="22"/>
    <s v="Oct"/>
    <n v="1973"/>
  </r>
  <r>
    <x v="439"/>
    <s v="Nichole"/>
    <n v="24.32"/>
    <n v="6.39"/>
    <s v="No"/>
    <s v="No"/>
    <s v="No"/>
    <n v="0"/>
    <x v="1"/>
    <x v="2"/>
    <x v="1"/>
    <s v="03-10-1994"/>
    <n v="23289"/>
    <x v="1"/>
    <s v="tier - 3"/>
    <s v="R1024"/>
    <n v="28"/>
    <n v="3"/>
    <s v="Oct"/>
    <n v="1994"/>
  </r>
  <r>
    <x v="440"/>
    <s v="Denise M"/>
    <n v="22.88"/>
    <n v="5.71"/>
    <s v="Yes"/>
    <s v="No"/>
    <s v="Yes"/>
    <n v="1"/>
    <x v="0"/>
    <x v="2"/>
    <x v="1"/>
    <s v="14-11-1969"/>
    <n v="23245"/>
    <x v="1"/>
    <s v="tier - 3"/>
    <s v="R1013"/>
    <n v="53"/>
    <n v="14"/>
    <s v="Nov"/>
    <n v="1969"/>
  </r>
  <r>
    <x v="441"/>
    <s v="Peter R."/>
    <n v="24.984999999999999"/>
    <n v="4.43"/>
    <s v="Yes"/>
    <s v="No"/>
    <s v="Yes"/>
    <n v="1"/>
    <x v="1"/>
    <x v="2"/>
    <x v="2"/>
    <s v="07-08-1997"/>
    <n v="23241"/>
    <x v="1"/>
    <s v="tier - 3"/>
    <s v="R1018"/>
    <n v="25"/>
    <n v="7"/>
    <s v="Aug"/>
    <n v="1997"/>
  </r>
  <r>
    <x v="442"/>
    <s v="Johnson K"/>
    <n v="33.1"/>
    <n v="5.52"/>
    <s v="No"/>
    <s v="No"/>
    <s v="Yes"/>
    <n v="1"/>
    <x v="1"/>
    <x v="0"/>
    <x v="2"/>
    <s v="14-12-2003"/>
    <n v="23083"/>
    <x v="1"/>
    <s v="tier - 2"/>
    <s v="R1011"/>
    <n v="19"/>
    <n v="14"/>
    <s v="Dec"/>
    <n v="2003"/>
  </r>
  <r>
    <x v="443"/>
    <s v="Katherine"/>
    <n v="27.83"/>
    <n v="9.1999999999999993"/>
    <s v="Yes"/>
    <s v="No"/>
    <s v="No"/>
    <n v="1"/>
    <x v="0"/>
    <x v="1"/>
    <x v="0"/>
    <s v="09-09-1975"/>
    <n v="23065"/>
    <x v="1"/>
    <s v="tier - 2"/>
    <s v="R1013"/>
    <n v="47"/>
    <n v="9"/>
    <s v="Sep"/>
    <n v="1975"/>
  </r>
  <r>
    <x v="444"/>
    <s v="Lynda"/>
    <n v="30.875"/>
    <n v="10.97"/>
    <s v="Yes"/>
    <s v="No"/>
    <s v="No"/>
    <n v="2"/>
    <x v="1"/>
    <x v="0"/>
    <x v="0"/>
    <s v="09-11-1970"/>
    <n v="23046"/>
    <x v="1"/>
    <s v="tier - 2"/>
    <s v="R1024"/>
    <n v="52"/>
    <n v="9"/>
    <s v="Nov"/>
    <n v="1970"/>
  </r>
  <r>
    <x v="445"/>
    <s v="Anthony"/>
    <n v="27.265000000000001"/>
    <n v="4.25"/>
    <s v="No"/>
    <s v="No"/>
    <s v="Yes"/>
    <n v="1"/>
    <x v="1"/>
    <x v="1"/>
    <x v="2"/>
    <s v="25-07-2003"/>
    <n v="22494"/>
    <x v="1"/>
    <s v="tier - 1"/>
    <s v="R1012"/>
    <n v="19"/>
    <n v="25"/>
    <s v="Jul"/>
    <n v="2003"/>
  </r>
  <r>
    <x v="446"/>
    <s v="Linnea C."/>
    <n v="26.7"/>
    <n v="5.23"/>
    <s v="No"/>
    <s v="No"/>
    <s v="Yes"/>
    <n v="1"/>
    <x v="0"/>
    <x v="1"/>
    <x v="2"/>
    <s v="14-11-1979"/>
    <n v="22479"/>
    <x v="2"/>
    <s v="tier - 2"/>
    <s v="R1011"/>
    <n v="43"/>
    <n v="14"/>
    <s v="Nov"/>
    <n v="1979"/>
  </r>
  <r>
    <x v="447"/>
    <s v="Massimiliano A."/>
    <n v="29.925000000000001"/>
    <n v="5.96"/>
    <s v="Yes"/>
    <s v="No"/>
    <s v="Yes"/>
    <n v="1"/>
    <x v="0"/>
    <x v="1"/>
    <x v="1"/>
    <s v="21-12-1983"/>
    <n v="22462"/>
    <x v="2"/>
    <s v="tier - 1"/>
    <s v="R1019"/>
    <n v="39"/>
    <n v="21"/>
    <s v="Dec"/>
    <n v="1983"/>
  </r>
  <r>
    <x v="448"/>
    <s v="James M."/>
    <n v="19.95"/>
    <n v="4.29"/>
    <s v="Yes"/>
    <s v="No"/>
    <s v="No"/>
    <n v="2"/>
    <x v="0"/>
    <x v="2"/>
    <x v="2"/>
    <s v="18-08-1966"/>
    <n v="22413"/>
    <x v="2"/>
    <s v="tier - 3"/>
    <s v="R1014"/>
    <n v="56"/>
    <n v="18"/>
    <s v="Aug"/>
    <n v="1966"/>
  </r>
  <r>
    <x v="449"/>
    <s v="Lauren"/>
    <n v="24.225000000000001"/>
    <n v="4.09"/>
    <s v="No"/>
    <s v="No"/>
    <s v="No"/>
    <n v="0"/>
    <x v="1"/>
    <x v="2"/>
    <x v="2"/>
    <s v="26-08-1999"/>
    <n v="22396"/>
    <x v="2"/>
    <s v="tier - 2"/>
    <s v="R1024"/>
    <n v="23"/>
    <n v="26"/>
    <s v="Aug"/>
    <n v="1999"/>
  </r>
  <r>
    <x v="450"/>
    <s v="Michele V."/>
    <n v="28.12"/>
    <n v="4.88"/>
    <s v="No"/>
    <s v="No"/>
    <s v="No"/>
    <n v="0"/>
    <x v="0"/>
    <x v="1"/>
    <x v="2"/>
    <s v="27-12-1982"/>
    <n v="22332"/>
    <x v="1"/>
    <s v="tier - 3"/>
    <s v="R1024"/>
    <n v="40"/>
    <n v="27"/>
    <s v="Dec"/>
    <n v="1982"/>
  </r>
  <r>
    <x v="451"/>
    <s v="Xiao"/>
    <n v="23.21"/>
    <n v="6.76"/>
    <s v="No"/>
    <s v="No"/>
    <s v="No"/>
    <n v="0"/>
    <x v="0"/>
    <x v="2"/>
    <x v="0"/>
    <s v="16-06-1971"/>
    <n v="22218"/>
    <x v="1"/>
    <s v="tier - 3"/>
    <s v="R1013"/>
    <n v="51"/>
    <n v="16"/>
    <s v="Jun"/>
    <n v="1971"/>
  </r>
  <r>
    <x v="452"/>
    <s v="Harper L"/>
    <n v="23.98"/>
    <n v="10.67"/>
    <s v="No"/>
    <s v="No"/>
    <s v="No"/>
    <n v="0"/>
    <x v="1"/>
    <x v="2"/>
    <x v="0"/>
    <s v="24-08-1965"/>
    <n v="22192"/>
    <x v="2"/>
    <s v="tier - 1"/>
    <s v="R1013"/>
    <n v="57"/>
    <n v="24"/>
    <s v="Aug"/>
    <n v="1965"/>
  </r>
  <r>
    <x v="453"/>
    <s v="Nick"/>
    <n v="30"/>
    <n v="6.21"/>
    <s v="No"/>
    <s v="No"/>
    <s v="No"/>
    <n v="0"/>
    <x v="0"/>
    <x v="0"/>
    <x v="1"/>
    <s v="12-09-1980"/>
    <n v="22144"/>
    <x v="1"/>
    <s v="tier - 2"/>
    <s v="R1011"/>
    <n v="42"/>
    <n v="12"/>
    <s v="Sep"/>
    <n v="1980"/>
  </r>
  <r>
    <x v="454"/>
    <s v="Scott"/>
    <n v="17.350000000000001"/>
    <n v="5.03"/>
    <s v="Yes"/>
    <s v="No"/>
    <s v="No"/>
    <n v="0"/>
    <x v="0"/>
    <x v="3"/>
    <x v="2"/>
    <s v="28-08-2001"/>
    <n v="22098"/>
    <x v="2"/>
    <s v="tier - 1"/>
    <s v="R1011"/>
    <n v="21"/>
    <n v="28"/>
    <s v="Aug"/>
    <n v="2001"/>
  </r>
  <r>
    <x v="455"/>
    <s v="Wilson"/>
    <n v="22.704999999999998"/>
    <n v="5.27"/>
    <s v="No"/>
    <s v="No"/>
    <s v="No"/>
    <n v="0"/>
    <x v="1"/>
    <x v="2"/>
    <x v="2"/>
    <s v="14-10-1989"/>
    <n v="21984"/>
    <x v="2"/>
    <s v="tier - 1"/>
    <s v="R1012"/>
    <n v="33"/>
    <n v="14"/>
    <s v="Oct"/>
    <n v="1989"/>
  </r>
  <r>
    <x v="456"/>
    <s v="Lee"/>
    <n v="25.41"/>
    <n v="10.53"/>
    <s v="Yes"/>
    <s v="No"/>
    <s v="No"/>
    <n v="1"/>
    <x v="0"/>
    <x v="1"/>
    <x v="0"/>
    <s v="19-12-1975"/>
    <n v="21979"/>
    <x v="2"/>
    <s v="tier - 3"/>
    <s v="R1013"/>
    <n v="47"/>
    <n v="19"/>
    <s v="Dec"/>
    <n v="1975"/>
  </r>
  <r>
    <x v="457"/>
    <s v="Shizhong"/>
    <n v="18.23"/>
    <n v="5.78"/>
    <s v="No"/>
    <s v="No"/>
    <s v="Yes"/>
    <n v="1"/>
    <x v="0"/>
    <x v="3"/>
    <x v="1"/>
    <s v="28-09-2003"/>
    <n v="21882"/>
    <x v="1"/>
    <s v="tier - 1"/>
    <s v="R1011"/>
    <n v="19"/>
    <n v="28"/>
    <s v="Sep"/>
    <n v="2003"/>
  </r>
  <r>
    <x v="458"/>
    <s v="Marie-Claire"/>
    <n v="24.7"/>
    <n v="4.3600000000000003"/>
    <s v="No"/>
    <s v="No"/>
    <s v="Yes"/>
    <n v="1"/>
    <x v="0"/>
    <x v="2"/>
    <x v="2"/>
    <s v="17-08-1979"/>
    <n v="21881"/>
    <x v="2"/>
    <s v="tier - 1"/>
    <s v="R1012"/>
    <n v="43"/>
    <n v="17"/>
    <s v="Aug"/>
    <n v="1979"/>
  </r>
  <r>
    <x v="459"/>
    <s v="Todd J."/>
    <n v="37.4"/>
    <n v="9.7200000000000006"/>
    <s v="Yes"/>
    <s v="No"/>
    <s v="Yes"/>
    <n v="1"/>
    <x v="1"/>
    <x v="0"/>
    <x v="0"/>
    <s v="27-08-1963"/>
    <n v="21797"/>
    <x v="2"/>
    <s v="tier - 1"/>
    <s v="R1011"/>
    <n v="59"/>
    <n v="27"/>
    <s v="Aug"/>
    <n v="1963"/>
  </r>
  <r>
    <x v="460"/>
    <s v="Carolyn"/>
    <n v="26.885000000000002"/>
    <n v="5.18"/>
    <s v="No"/>
    <s v="No"/>
    <s v="Yes"/>
    <n v="1"/>
    <x v="0"/>
    <x v="1"/>
    <x v="2"/>
    <s v="28-09-1979"/>
    <n v="21774"/>
    <x v="2"/>
    <s v="tier - 2"/>
    <s v="R1012"/>
    <n v="43"/>
    <n v="28"/>
    <s v="Sep"/>
    <n v="1979"/>
  </r>
  <r>
    <x v="461"/>
    <s v="Lindsey"/>
    <n v="25.27"/>
    <n v="5.29"/>
    <s v="No"/>
    <s v="No"/>
    <s v="Yes"/>
    <n v="1"/>
    <x v="0"/>
    <x v="1"/>
    <x v="2"/>
    <s v="20-09-1979"/>
    <n v="21771"/>
    <x v="2"/>
    <s v="tier - 1"/>
    <s v="R1024"/>
    <n v="43"/>
    <n v="20"/>
    <s v="Sep"/>
    <n v="1979"/>
  </r>
  <r>
    <x v="462"/>
    <s v="Marissa D"/>
    <n v="23.655000000000001"/>
    <n v="4.8600000000000003"/>
    <s v="Yes"/>
    <s v="No"/>
    <s v="No"/>
    <n v="0"/>
    <x v="0"/>
    <x v="2"/>
    <x v="2"/>
    <s v="18-07-1976"/>
    <n v="21677"/>
    <x v="2"/>
    <s v="tier - 1"/>
    <s v="R1012"/>
    <n v="46"/>
    <n v="18"/>
    <s v="Jul"/>
    <n v="1976"/>
  </r>
  <r>
    <x v="463"/>
    <s v="Jean Luc"/>
    <n v="55.05"/>
    <n v="7.66"/>
    <s v="No"/>
    <s v="No"/>
    <s v="No"/>
    <n v="0"/>
    <x v="1"/>
    <x v="0"/>
    <x v="0"/>
    <s v="16-11-1962"/>
    <n v="21661"/>
    <x v="1"/>
    <s v="tier - 2"/>
    <s v="R1012"/>
    <n v="60"/>
    <n v="16"/>
    <s v="Nov"/>
    <n v="1962"/>
  </r>
  <r>
    <x v="464"/>
    <s v="Danielle"/>
    <n v="24.89"/>
    <n v="6.1"/>
    <s v="Yes"/>
    <s v="No"/>
    <s v="Yes"/>
    <n v="1"/>
    <x v="0"/>
    <x v="2"/>
    <x v="1"/>
    <s v="25-12-1983"/>
    <n v="21660"/>
    <x v="2"/>
    <s v="tier - 3"/>
    <s v="R1024"/>
    <n v="39"/>
    <n v="25"/>
    <s v="Dec"/>
    <n v="1983"/>
  </r>
  <r>
    <x v="465"/>
    <s v="Jim"/>
    <n v="18.715"/>
    <n v="4.4400000000000004"/>
    <s v="No"/>
    <s v="No"/>
    <s v="No"/>
    <n v="0"/>
    <x v="1"/>
    <x v="2"/>
    <x v="2"/>
    <s v="12-06-1999"/>
    <n v="21595"/>
    <x v="1"/>
    <s v="tier - 3"/>
    <s v="R1012"/>
    <n v="23"/>
    <n v="12"/>
    <s v="Jun"/>
    <n v="1999"/>
  </r>
  <r>
    <x v="466"/>
    <s v="Matthew T"/>
    <n v="28.12"/>
    <n v="6.15"/>
    <s v="No"/>
    <s v="No"/>
    <s v="No"/>
    <n v="0"/>
    <x v="0"/>
    <x v="1"/>
    <x v="1"/>
    <s v="21-11-1990"/>
    <n v="21472"/>
    <x v="1"/>
    <s v="tier - 2"/>
    <s v="R1012"/>
    <n v="32"/>
    <n v="21"/>
    <s v="Nov"/>
    <n v="1990"/>
  </r>
  <r>
    <x v="467"/>
    <s v="Rachel L."/>
    <n v="26.6"/>
    <n v="4.53"/>
    <s v="No"/>
    <s v="No"/>
    <s v="No"/>
    <n v="0"/>
    <x v="0"/>
    <x v="1"/>
    <x v="2"/>
    <s v="04-09-1980"/>
    <n v="21349"/>
    <x v="1"/>
    <s v="tier - 1"/>
    <s v="R1012"/>
    <n v="42"/>
    <n v="4"/>
    <s v="Sep"/>
    <n v="1980"/>
  </r>
  <r>
    <x v="468"/>
    <s v="Corina"/>
    <n v="30.114999999999998"/>
    <n v="5.48"/>
    <s v="No"/>
    <s v="yes"/>
    <s v="No"/>
    <n v="1"/>
    <x v="1"/>
    <x v="0"/>
    <x v="2"/>
    <s v="04-08-2004"/>
    <n v="21345"/>
    <x v="2"/>
    <s v="tier - 1"/>
    <s v="R1024"/>
    <n v="18"/>
    <n v="4"/>
    <s v="Aug"/>
    <n v="2004"/>
  </r>
  <r>
    <x v="469"/>
    <s v="Guannan"/>
    <n v="24.605"/>
    <n v="5.48"/>
    <s v="No"/>
    <s v="No"/>
    <s v="No"/>
    <n v="0"/>
    <x v="0"/>
    <x v="2"/>
    <x v="2"/>
    <s v="10-12-1980"/>
    <n v="21259"/>
    <x v="2"/>
    <s v="tier - 3"/>
    <s v="R1019"/>
    <n v="42"/>
    <n v="10"/>
    <s v="Dec"/>
    <n v="1980"/>
  </r>
  <r>
    <x v="470"/>
    <s v="Don"/>
    <n v="29.6"/>
    <n v="8.1"/>
    <s v="No"/>
    <s v="No"/>
    <s v="No"/>
    <n v="0"/>
    <x v="1"/>
    <x v="1"/>
    <x v="0"/>
    <s v="03-09-1974"/>
    <n v="21232"/>
    <x v="2"/>
    <s v="tier - 2"/>
    <s v="R1011"/>
    <n v="48"/>
    <n v="3"/>
    <s v="Sep"/>
    <n v="1974"/>
  </r>
  <r>
    <x v="471"/>
    <s v="Chris"/>
    <n v="24.42"/>
    <n v="7.16"/>
    <s v="No"/>
    <s v="No"/>
    <s v="No"/>
    <n v="0"/>
    <x v="0"/>
    <x v="2"/>
    <x v="0"/>
    <s v="14-10-1974"/>
    <n v="21224"/>
    <x v="2"/>
    <s v="tier - 2"/>
    <s v="R1013"/>
    <n v="48"/>
    <n v="14"/>
    <s v="Oct"/>
    <n v="1974"/>
  </r>
  <r>
    <x v="472"/>
    <s v="Gavin V."/>
    <n v="20.9"/>
    <n v="4.55"/>
    <s v="Yes"/>
    <s v="No"/>
    <s v="Yes"/>
    <n v="1"/>
    <x v="0"/>
    <x v="2"/>
    <x v="2"/>
    <s v="26-08-1969"/>
    <n v="21196"/>
    <x v="2"/>
    <s v="tier - 1"/>
    <s v="R1013"/>
    <n v="53"/>
    <n v="26"/>
    <s v="Aug"/>
    <n v="1969"/>
  </r>
  <r>
    <x v="473"/>
    <s v="David"/>
    <n v="22.895"/>
    <n v="6.03"/>
    <s v="No"/>
    <s v="No"/>
    <s v="No"/>
    <n v="0"/>
    <x v="0"/>
    <x v="2"/>
    <x v="1"/>
    <s v="23-11-1977"/>
    <n v="21099"/>
    <x v="2"/>
    <s v="tier - 3"/>
    <s v="R1012"/>
    <n v="45"/>
    <n v="23"/>
    <s v="Nov"/>
    <n v="1977"/>
  </r>
  <r>
    <x v="474"/>
    <s v="Jatin"/>
    <n v="28.3"/>
    <n v="5.47"/>
    <s v="Yes"/>
    <s v="No"/>
    <s v="Yes"/>
    <n v="1"/>
    <x v="0"/>
    <x v="1"/>
    <x v="2"/>
    <s v="02-07-1983"/>
    <n v="21082"/>
    <x v="2"/>
    <s v="tier - 2"/>
    <s v="R1011"/>
    <n v="39"/>
    <n v="2"/>
    <s v="Jul"/>
    <n v="1983"/>
  </r>
  <r>
    <x v="475"/>
    <s v="J P. II"/>
    <n v="54.3"/>
    <n v="4.1500000000000004"/>
    <s v="Yes"/>
    <s v="No"/>
    <s v="No"/>
    <n v="1"/>
    <x v="1"/>
    <x v="0"/>
    <x v="2"/>
    <s v="19-11-1964"/>
    <n v="20893"/>
    <x v="1"/>
    <s v="tier - 3"/>
    <s v="R1012"/>
    <n v="58"/>
    <n v="19"/>
    <s v="Nov"/>
    <n v="1964"/>
  </r>
  <r>
    <x v="476"/>
    <s v="Angela M."/>
    <n v="33.344999999999999"/>
    <n v="11.32"/>
    <s v="Yes"/>
    <s v="No"/>
    <s v="No"/>
    <n v="1"/>
    <x v="1"/>
    <x v="0"/>
    <x v="0"/>
    <s v="08-12-1975"/>
    <n v="20879"/>
    <x v="1"/>
    <s v="tier - 1"/>
    <s v="R1024"/>
    <n v="47"/>
    <n v="8"/>
    <s v="Dec"/>
    <n v="1975"/>
  </r>
  <r>
    <x v="477"/>
    <s v="Blake K."/>
    <n v="33"/>
    <n v="9.51"/>
    <s v="Yes"/>
    <s v="No"/>
    <s v="No"/>
    <n v="0"/>
    <x v="1"/>
    <x v="0"/>
    <x v="0"/>
    <s v="08-09-1967"/>
    <n v="20781"/>
    <x v="1"/>
    <s v="tier - 3"/>
    <s v="R1013"/>
    <n v="55"/>
    <n v="8"/>
    <s v="Sep"/>
    <n v="1967"/>
  </r>
  <r>
    <x v="478"/>
    <s v="Brian T."/>
    <n v="28.024999999999999"/>
    <n v="7.67"/>
    <s v="Yes"/>
    <s v="No"/>
    <s v="No"/>
    <n v="1"/>
    <x v="0"/>
    <x v="1"/>
    <x v="0"/>
    <s v="04-08-1986"/>
    <n v="20774"/>
    <x v="1"/>
    <s v="tier - 3"/>
    <s v="R1017"/>
    <n v="36"/>
    <n v="4"/>
    <s v="Aug"/>
    <n v="1986"/>
  </r>
  <r>
    <x v="479"/>
    <s v="Damon"/>
    <n v="28.69"/>
    <n v="6.23"/>
    <s v="No"/>
    <s v="No"/>
    <s v="No"/>
    <n v="1"/>
    <x v="0"/>
    <x v="1"/>
    <x v="1"/>
    <s v="14-09-1992"/>
    <n v="20746"/>
    <x v="2"/>
    <s v="tier - 1"/>
    <s v="R1012"/>
    <n v="30"/>
    <n v="14"/>
    <s v="Sep"/>
    <n v="1992"/>
  </r>
  <r>
    <x v="480"/>
    <s v="Jeffrey"/>
    <n v="40.28"/>
    <n v="8.9"/>
    <s v="No"/>
    <s v="No"/>
    <s v="No"/>
    <n v="0"/>
    <x v="1"/>
    <x v="0"/>
    <x v="0"/>
    <s v="01-08-1965"/>
    <n v="20709"/>
    <x v="2"/>
    <s v="tier - 2"/>
    <s v="R1019"/>
    <n v="57"/>
    <n v="1"/>
    <s v="Aug"/>
    <n v="1965"/>
  </r>
  <r>
    <x v="481"/>
    <s v="Malcolm J."/>
    <n v="37.299999999999997"/>
    <n v="7.79"/>
    <s v="Yes"/>
    <s v="No"/>
    <s v="No"/>
    <n v="0"/>
    <x v="1"/>
    <x v="0"/>
    <x v="0"/>
    <s v="17-12-1967"/>
    <n v="20630"/>
    <x v="1"/>
    <s v="tier - 3"/>
    <s v="R1011"/>
    <n v="55"/>
    <n v="17"/>
    <s v="Dec"/>
    <n v="1967"/>
  </r>
  <r>
    <x v="482"/>
    <s v="Margaret B."/>
    <n v="54.47"/>
    <n v="4.49"/>
    <s v="Yes"/>
    <s v="No"/>
    <s v="No"/>
    <n v="2"/>
    <x v="1"/>
    <x v="0"/>
    <x v="2"/>
    <s v="09-07-1966"/>
    <n v="20568"/>
    <x v="2"/>
    <s v="tier - 2"/>
    <s v="R1012"/>
    <n v="56"/>
    <n v="9"/>
    <s v="Jul"/>
    <n v="1966"/>
  </r>
  <r>
    <x v="483"/>
    <s v="Helen"/>
    <n v="38.06"/>
    <n v="5.24"/>
    <s v="Yes"/>
    <s v="No"/>
    <s v="Yes"/>
    <n v="1"/>
    <x v="1"/>
    <x v="0"/>
    <x v="2"/>
    <s v="13-10-1969"/>
    <n v="20463"/>
    <x v="1"/>
    <s v="tier - 2"/>
    <s v="R1013"/>
    <n v="53"/>
    <n v="13"/>
    <s v="Oct"/>
    <n v="1969"/>
  </r>
  <r>
    <x v="484"/>
    <s v="Matthew"/>
    <n v="51.47"/>
    <n v="9.6"/>
    <s v="No"/>
    <s v="No"/>
    <s v="No"/>
    <n v="0"/>
    <x v="1"/>
    <x v="0"/>
    <x v="0"/>
    <s v="18-10-1962"/>
    <n v="20447"/>
    <x v="1"/>
    <s v="tier - 1"/>
    <s v="R1012"/>
    <n v="60"/>
    <n v="18"/>
    <s v="Oct"/>
    <n v="1962"/>
  </r>
  <r>
    <x v="485"/>
    <s v="Jeff"/>
    <n v="29.8"/>
    <n v="5.78"/>
    <s v="Yes"/>
    <s v="No"/>
    <s v="No"/>
    <n v="0"/>
    <x v="1"/>
    <x v="1"/>
    <x v="1"/>
    <s v="12-07-1985"/>
    <n v="20421"/>
    <x v="2"/>
    <s v="tier - 2"/>
    <s v="R1011"/>
    <n v="37"/>
    <n v="12"/>
    <s v="Jul"/>
    <n v="1985"/>
  </r>
  <r>
    <x v="486"/>
    <s v="Tara R"/>
    <n v="49.77"/>
    <n v="7.02"/>
    <s v="No"/>
    <s v="No"/>
    <s v="No"/>
    <n v="0"/>
    <x v="1"/>
    <x v="0"/>
    <x v="0"/>
    <s v="02-07-1962"/>
    <n v="20355"/>
    <x v="2"/>
    <s v="tier - 2"/>
    <s v="R1026"/>
    <n v="60"/>
    <n v="2"/>
    <s v="Jul"/>
    <n v="1962"/>
  </r>
  <r>
    <x v="487"/>
    <s v="Kristin"/>
    <n v="25.555"/>
    <n v="4.09"/>
    <s v="Yes"/>
    <s v="No"/>
    <s v="No"/>
    <n v="0"/>
    <x v="0"/>
    <x v="1"/>
    <x v="2"/>
    <s v="17-09-1985"/>
    <n v="20297"/>
    <x v="2"/>
    <s v="tier - 1"/>
    <s v="R1024"/>
    <n v="37"/>
    <n v="17"/>
    <s v="Sep"/>
    <n v="1985"/>
  </r>
  <r>
    <x v="488"/>
    <s v="Timothy"/>
    <n v="29.64"/>
    <n v="4.93"/>
    <s v="No"/>
    <s v="No"/>
    <s v="Yes"/>
    <n v="1"/>
    <x v="1"/>
    <x v="1"/>
    <x v="2"/>
    <s v="07-09-1993"/>
    <n v="20278"/>
    <x v="2"/>
    <s v="tier - 3"/>
    <s v="R1016"/>
    <n v="29"/>
    <n v="7"/>
    <s v="Sep"/>
    <n v="1993"/>
  </r>
  <r>
    <x v="489"/>
    <s v="Scott"/>
    <n v="53.93"/>
    <n v="5.34"/>
    <s v="Yes"/>
    <s v="No"/>
    <s v="No"/>
    <n v="2"/>
    <x v="1"/>
    <x v="0"/>
    <x v="2"/>
    <s v="22-08-1966"/>
    <n v="20254"/>
    <x v="1"/>
    <s v="tier - 3"/>
    <s v="R1012"/>
    <n v="56"/>
    <n v="22"/>
    <s v="Aug"/>
    <n v="1966"/>
  </r>
  <r>
    <x v="490"/>
    <s v="Carly E"/>
    <n v="28.024999999999999"/>
    <n v="5.65"/>
    <s v="No"/>
    <s v="No"/>
    <s v="No"/>
    <n v="1"/>
    <x v="0"/>
    <x v="1"/>
    <x v="2"/>
    <s v="17-10-1987"/>
    <n v="20235"/>
    <x v="1"/>
    <s v="tier - 3"/>
    <s v="R1012"/>
    <n v="35"/>
    <n v="17"/>
    <s v="Oct"/>
    <n v="1987"/>
  </r>
  <r>
    <x v="491"/>
    <s v="Lisa"/>
    <n v="27.5"/>
    <n v="4.49"/>
    <s v="No"/>
    <s v="No"/>
    <s v="No"/>
    <n v="0"/>
    <x v="1"/>
    <x v="1"/>
    <x v="2"/>
    <s v="08-06-1994"/>
    <n v="20178"/>
    <x v="1"/>
    <s v="tier - 1"/>
    <s v="R1011"/>
    <n v="29"/>
    <n v="8"/>
    <s v="Jun"/>
    <n v="1994"/>
  </r>
  <r>
    <x v="492"/>
    <s v="Stacey"/>
    <n v="21.8"/>
    <n v="10.55"/>
    <s v="No"/>
    <s v="No"/>
    <s v="No"/>
    <n v="0"/>
    <x v="0"/>
    <x v="2"/>
    <x v="0"/>
    <s v="09-07-2002"/>
    <n v="20167"/>
    <x v="2"/>
    <s v="tier - 3"/>
    <s v="R1011"/>
    <n v="20"/>
    <n v="9"/>
    <s v="Jul"/>
    <n v="2002"/>
  </r>
  <r>
    <x v="493"/>
    <s v="Louis"/>
    <n v="26.41"/>
    <n v="4.92"/>
    <s v="Yes"/>
    <s v="No"/>
    <s v="Yes"/>
    <n v="1"/>
    <x v="0"/>
    <x v="1"/>
    <x v="2"/>
    <s v="06-10-1983"/>
    <n v="20149"/>
    <x v="1"/>
    <s v="tier - 1"/>
    <s v="R1016"/>
    <n v="39"/>
    <n v="6"/>
    <s v="Oct"/>
    <n v="1983"/>
  </r>
  <r>
    <x v="494"/>
    <s v="Brian R."/>
    <n v="27.835000000000001"/>
    <n v="5.9"/>
    <s v="Yes"/>
    <s v="No"/>
    <s v="No"/>
    <n v="1"/>
    <x v="0"/>
    <x v="1"/>
    <x v="1"/>
    <s v="25-07-1988"/>
    <n v="20010"/>
    <x v="1"/>
    <s v="tier - 1"/>
    <s v="R1012"/>
    <n v="34"/>
    <n v="25"/>
    <s v="Jul"/>
    <n v="1988"/>
  </r>
  <r>
    <x v="495"/>
    <s v="Jessica"/>
    <n v="51.74"/>
    <n v="4.9800000000000004"/>
    <s v="Yes"/>
    <s v="No"/>
    <s v="No"/>
    <n v="2"/>
    <x v="1"/>
    <x v="0"/>
    <x v="2"/>
    <s v="10-08-1966"/>
    <n v="19995"/>
    <x v="0"/>
    <s v="tier - 3"/>
    <s v="R1026"/>
    <n v="56"/>
    <n v="10"/>
    <s v="Aug"/>
    <n v="1966"/>
  </r>
  <r>
    <x v="496"/>
    <s v="Dawn M."/>
    <n v="23.37"/>
    <n v="5.8"/>
    <s v="No"/>
    <s v="No"/>
    <s v="No"/>
    <n v="0"/>
    <x v="0"/>
    <x v="2"/>
    <x v="1"/>
    <s v="09-10-1980"/>
    <n v="19965"/>
    <x v="0"/>
    <s v="tier - 2"/>
    <s v="R1024"/>
    <n v="42"/>
    <n v="9"/>
    <s v="Oct"/>
    <n v="1980"/>
  </r>
  <r>
    <x v="497"/>
    <s v="Chris"/>
    <n v="29.7"/>
    <n v="6.21"/>
    <s v="Yes"/>
    <s v="No"/>
    <s v="Yes"/>
    <n v="1"/>
    <x v="0"/>
    <x v="1"/>
    <x v="1"/>
    <s v="18-10-1997"/>
    <n v="19933"/>
    <x v="0"/>
    <s v="tier - 3"/>
    <s v="R1011"/>
    <n v="25"/>
    <n v="18"/>
    <s v="Oct"/>
    <n v="1997"/>
  </r>
  <r>
    <x v="498"/>
    <s v="Karen"/>
    <n v="20.045000000000002"/>
    <n v="6.17"/>
    <s v="No"/>
    <s v="No"/>
    <s v="Yes"/>
    <n v="1"/>
    <x v="0"/>
    <x v="2"/>
    <x v="1"/>
    <s v="30-10-1979"/>
    <n v="19798"/>
    <x v="0"/>
    <s v="tier - 1"/>
    <s v="R1024"/>
    <n v="43"/>
    <n v="30"/>
    <s v="Oct"/>
    <n v="1979"/>
  </r>
  <r>
    <x v="499"/>
    <s v="Jessica"/>
    <n v="27.83"/>
    <n v="5.36"/>
    <s v="No"/>
    <s v="No"/>
    <s v="No"/>
    <n v="2"/>
    <x v="1"/>
    <x v="1"/>
    <x v="2"/>
    <s v="14-06-1972"/>
    <n v="19749"/>
    <x v="0"/>
    <s v="tier - 3"/>
    <s v="R1013"/>
    <n v="50"/>
    <n v="14"/>
    <s v="Jun"/>
    <n v="1972"/>
  </r>
  <r>
    <x v="500"/>
    <s v="Mathieu"/>
    <n v="28.93"/>
    <n v="5.2"/>
    <s v="No"/>
    <s v="No"/>
    <s v="No"/>
    <n v="0"/>
    <x v="0"/>
    <x v="1"/>
    <x v="2"/>
    <s v="08-08-1990"/>
    <n v="19720"/>
    <x v="0"/>
    <s v="tier - 2"/>
    <s v="R1013"/>
    <n v="32"/>
    <n v="8"/>
    <s v="Aug"/>
    <n v="1990"/>
  </r>
  <r>
    <x v="501"/>
    <s v="Kam S."/>
    <n v="33.82"/>
    <n v="5.42"/>
    <s v="No"/>
    <s v="No"/>
    <s v="No"/>
    <n v="0"/>
    <x v="1"/>
    <x v="0"/>
    <x v="2"/>
    <s v="27-08-1994"/>
    <n v="19673"/>
    <x v="0"/>
    <s v="tier - 2"/>
    <s v="R1012"/>
    <n v="28"/>
    <n v="27"/>
    <s v="Aug"/>
    <n v="1994"/>
  </r>
  <r>
    <x v="502"/>
    <s v="Valerie A"/>
    <n v="20.234999999999999"/>
    <n v="6.84"/>
    <s v="No"/>
    <s v="No"/>
    <s v="No"/>
    <n v="0"/>
    <x v="0"/>
    <x v="2"/>
    <x v="0"/>
    <s v="24-09-1978"/>
    <n v="19595"/>
    <x v="0"/>
    <s v="tier - 1"/>
    <s v="R1024"/>
    <n v="44"/>
    <n v="24"/>
    <s v="Sep"/>
    <n v="1978"/>
  </r>
  <r>
    <x v="503"/>
    <s v="Freya R"/>
    <n v="49.2"/>
    <n v="10.9"/>
    <s v="Yes"/>
    <s v="No"/>
    <s v="Yes"/>
    <n v="1"/>
    <x v="1"/>
    <x v="0"/>
    <x v="0"/>
    <s v="14-07-1963"/>
    <n v="19551"/>
    <x v="0"/>
    <s v="tier - 3"/>
    <s v="R1012"/>
    <n v="59"/>
    <n v="14"/>
    <s v="Jul"/>
    <n v="1963"/>
  </r>
  <r>
    <x v="504"/>
    <s v="Jennifer"/>
    <n v="26.4"/>
    <n v="4.87"/>
    <s v="Yes"/>
    <s v="No"/>
    <s v="No"/>
    <n v="0"/>
    <x v="0"/>
    <x v="1"/>
    <x v="2"/>
    <s v="17-09-1985"/>
    <n v="19539"/>
    <x v="0"/>
    <s v="tier - 1"/>
    <s v="R1013"/>
    <n v="37"/>
    <n v="17"/>
    <s v="Sep"/>
    <n v="1985"/>
  </r>
  <r>
    <x v="505"/>
    <s v="Kara"/>
    <n v="28.38"/>
    <n v="6.07"/>
    <s v="No"/>
    <s v="No"/>
    <s v="No"/>
    <n v="1"/>
    <x v="0"/>
    <x v="1"/>
    <x v="1"/>
    <s v="19-08-1992"/>
    <n v="19522"/>
    <x v="0"/>
    <s v="tier - 2"/>
    <s v="R1013"/>
    <n v="30"/>
    <n v="19"/>
    <s v="Aug"/>
    <n v="1992"/>
  </r>
  <r>
    <x v="506"/>
    <s v="Bradley A."/>
    <n v="24.64"/>
    <n v="4.33"/>
    <s v="No"/>
    <s v="No"/>
    <s v="No"/>
    <n v="0"/>
    <x v="0"/>
    <x v="2"/>
    <x v="2"/>
    <s v="08-11-1980"/>
    <n v="19516"/>
    <x v="0"/>
    <s v="tier - 1"/>
    <s v="R1013"/>
    <n v="42"/>
    <n v="8"/>
    <s v="Nov"/>
    <n v="1980"/>
  </r>
  <r>
    <x v="507"/>
    <s v="Brendan"/>
    <n v="39.71"/>
    <n v="5.83"/>
    <s v="No"/>
    <s v="No"/>
    <s v="No"/>
    <n v="1"/>
    <x v="1"/>
    <x v="0"/>
    <x v="1"/>
    <s v="30-11-1987"/>
    <n v="19497"/>
    <x v="0"/>
    <s v="tier - 3"/>
    <s v="R1019"/>
    <n v="35"/>
    <n v="30"/>
    <s v="Nov"/>
    <n v="1987"/>
  </r>
  <r>
    <x v="508"/>
    <s v="Amber R"/>
    <n v="22.22"/>
    <n v="5.5"/>
    <s v="No"/>
    <s v="No"/>
    <s v="No"/>
    <n v="0"/>
    <x v="0"/>
    <x v="2"/>
    <x v="2"/>
    <s v="15-12-1982"/>
    <n v="19444"/>
    <x v="0"/>
    <s v="tier - 1"/>
    <s v="R1013"/>
    <n v="40"/>
    <n v="15"/>
    <s v="Dec"/>
    <n v="1982"/>
  </r>
  <r>
    <x v="509"/>
    <s v="Sean K"/>
    <n v="33.344999999999999"/>
    <n v="4.79"/>
    <s v="No"/>
    <s v="No"/>
    <s v="Yes"/>
    <n v="1"/>
    <x v="1"/>
    <x v="0"/>
    <x v="2"/>
    <s v="06-09-1993"/>
    <n v="19442"/>
    <x v="0"/>
    <s v="tier - 3"/>
    <s v="R1012"/>
    <n v="29"/>
    <n v="6"/>
    <s v="Sep"/>
    <n v="1993"/>
  </r>
  <r>
    <x v="510"/>
    <s v="Rick"/>
    <n v="24.42"/>
    <n v="5.81"/>
    <s v="No"/>
    <s v="No"/>
    <s v="No"/>
    <n v="1"/>
    <x v="0"/>
    <x v="2"/>
    <x v="1"/>
    <s v="30-06-1987"/>
    <n v="19362"/>
    <x v="0"/>
    <s v="tier - 3"/>
    <s v="R1013"/>
    <n v="35"/>
    <n v="30"/>
    <s v="Jun"/>
    <n v="1987"/>
  </r>
  <r>
    <x v="511"/>
    <s v="Matthew"/>
    <n v="29.81"/>
    <n v="5.58"/>
    <s v="No"/>
    <s v="No"/>
    <s v="No"/>
    <n v="0"/>
    <x v="0"/>
    <x v="1"/>
    <x v="2"/>
    <s v="24-08-1991"/>
    <n v="19350"/>
    <x v="0"/>
    <s v="tier - 3"/>
    <s v="R1013"/>
    <n v="31"/>
    <n v="24"/>
    <s v="Aug"/>
    <n v="1991"/>
  </r>
  <r>
    <x v="512"/>
    <s v="Brady"/>
    <n v="51.18"/>
    <n v="4.4000000000000004"/>
    <s v="Yes"/>
    <s v="No"/>
    <s v="No"/>
    <n v="2"/>
    <x v="1"/>
    <x v="0"/>
    <x v="2"/>
    <s v="15-11-1966"/>
    <n v="19321"/>
    <x v="0"/>
    <s v="tier - 1"/>
    <s v="R1012"/>
    <n v="56"/>
    <n v="15"/>
    <s v="Nov"/>
    <n v="1966"/>
  </r>
  <r>
    <x v="513"/>
    <s v="Kameko"/>
    <n v="51.37"/>
    <n v="8.18"/>
    <s v="Yes"/>
    <s v="No"/>
    <s v="No"/>
    <n v="0"/>
    <x v="1"/>
    <x v="0"/>
    <x v="0"/>
    <s v="29-07-1967"/>
    <n v="19260"/>
    <x v="0"/>
    <s v="tier - 1"/>
    <s v="R1012"/>
    <n v="55"/>
    <n v="29"/>
    <s v="Jul"/>
    <n v="1967"/>
  </r>
  <r>
    <x v="514"/>
    <s v="Jeremy A"/>
    <n v="36.19"/>
    <n v="5.52"/>
    <s v="Yes"/>
    <s v="No"/>
    <s v="No"/>
    <n v="0"/>
    <x v="1"/>
    <x v="0"/>
    <x v="2"/>
    <s v="28-12-1985"/>
    <n v="19215"/>
    <x v="0"/>
    <s v="tier - 3"/>
    <s v="R1013"/>
    <n v="37"/>
    <n v="28"/>
    <s v="Dec"/>
    <n v="1985"/>
  </r>
  <r>
    <x v="515"/>
    <s v="Daniel"/>
    <n v="25.9"/>
    <n v="4.84"/>
    <s v="No"/>
    <s v="No"/>
    <s v="No"/>
    <n v="0"/>
    <x v="0"/>
    <x v="1"/>
    <x v="2"/>
    <s v="16-09-1991"/>
    <n v="19200"/>
    <x v="0"/>
    <s v="tier - 3"/>
    <s v="R1011"/>
    <n v="31"/>
    <n v="16"/>
    <s v="Sep"/>
    <n v="1991"/>
  </r>
  <r>
    <x v="516"/>
    <s v="Amanda"/>
    <n v="35.72"/>
    <n v="4.08"/>
    <s v="No"/>
    <s v="No"/>
    <s v="Yes"/>
    <n v="1"/>
    <x v="1"/>
    <x v="0"/>
    <x v="2"/>
    <s v="02-07-1979"/>
    <n v="19145"/>
    <x v="0"/>
    <s v="tier - 1"/>
    <s v="R1024"/>
    <n v="43"/>
    <n v="2"/>
    <s v="Jul"/>
    <n v="1979"/>
  </r>
  <r>
    <x v="517"/>
    <s v="Karen"/>
    <n v="27.94"/>
    <n v="4.4800000000000004"/>
    <s v="No"/>
    <s v="No"/>
    <s v="Yes"/>
    <n v="1"/>
    <x v="0"/>
    <x v="1"/>
    <x v="2"/>
    <s v="28-09-1993"/>
    <n v="19108"/>
    <x v="0"/>
    <s v="tier - 2"/>
    <s v="R1013"/>
    <n v="29"/>
    <n v="28"/>
    <s v="Sep"/>
    <n v="1993"/>
  </r>
  <r>
    <x v="518"/>
    <s v="Gregory"/>
    <n v="27.1"/>
    <n v="5.73"/>
    <s v="No"/>
    <s v="No"/>
    <s v="No"/>
    <n v="0"/>
    <x v="0"/>
    <x v="1"/>
    <x v="1"/>
    <s v="05-06-1989"/>
    <n v="19041"/>
    <x v="0"/>
    <s v="tier - 3"/>
    <s v="R1011"/>
    <n v="34"/>
    <n v="5"/>
    <s v="Jun"/>
    <n v="1989"/>
  </r>
  <r>
    <x v="519"/>
    <s v="Sabine"/>
    <n v="18.3"/>
    <n v="5.46"/>
    <s v="Yes"/>
    <s v="No"/>
    <s v="Yes"/>
    <n v="1"/>
    <x v="0"/>
    <x v="3"/>
    <x v="2"/>
    <s v="19-12-1983"/>
    <n v="19023"/>
    <x v="0"/>
    <s v="tier - 3"/>
    <s v="R1011"/>
    <n v="39"/>
    <n v="19"/>
    <s v="Dec"/>
    <n v="1983"/>
  </r>
  <r>
    <x v="520"/>
    <s v="Joseph"/>
    <n v="25.3"/>
    <n v="5.0199999999999996"/>
    <s v="Yes"/>
    <s v="No"/>
    <s v="No"/>
    <n v="1"/>
    <x v="0"/>
    <x v="1"/>
    <x v="2"/>
    <s v="24-10-1988"/>
    <n v="18973"/>
    <x v="0"/>
    <s v="tier - 3"/>
    <s v="R1013"/>
    <n v="34"/>
    <n v="24"/>
    <s v="Oct"/>
    <n v="1988"/>
  </r>
  <r>
    <x v="521"/>
    <s v="Adam"/>
    <n v="38.83"/>
    <n v="6.36"/>
    <s v="No"/>
    <s v="No"/>
    <s v="No"/>
    <n v="1"/>
    <x v="1"/>
    <x v="0"/>
    <x v="1"/>
    <s v="30-11-1992"/>
    <n v="18963"/>
    <x v="0"/>
    <s v="tier - 1"/>
    <s v="R1013"/>
    <n v="30"/>
    <n v="30"/>
    <s v="Nov"/>
    <n v="1992"/>
  </r>
  <r>
    <x v="522"/>
    <s v="Karolyn A"/>
    <n v="27.6"/>
    <n v="5.36"/>
    <s v="No"/>
    <s v="No"/>
    <s v="No"/>
    <n v="1"/>
    <x v="1"/>
    <x v="1"/>
    <x v="2"/>
    <s v="06-08-1998"/>
    <n v="18955"/>
    <x v="0"/>
    <s v="tier - 3"/>
    <s v="R1011"/>
    <n v="24"/>
    <n v="6"/>
    <s v="Aug"/>
    <n v="1998"/>
  </r>
  <r>
    <x v="523"/>
    <s v="Anita L."/>
    <n v="46.4"/>
    <n v="8.3699999999999992"/>
    <s v="Yes"/>
    <s v="No"/>
    <s v="Yes"/>
    <n v="1"/>
    <x v="1"/>
    <x v="0"/>
    <x v="0"/>
    <s v="20-10-1963"/>
    <n v="18955"/>
    <x v="0"/>
    <s v="tier - 1"/>
    <s v="R1026"/>
    <n v="59"/>
    <n v="20"/>
    <s v="Oct"/>
    <n v="1963"/>
  </r>
  <r>
    <x v="524"/>
    <s v="Laura E."/>
    <n v="51.92"/>
    <n v="5.18"/>
    <s v="Yes"/>
    <s v="No"/>
    <s v="Yes"/>
    <n v="1"/>
    <x v="1"/>
    <x v="0"/>
    <x v="2"/>
    <s v="03-08-1969"/>
    <n v="18933"/>
    <x v="0"/>
    <s v="tier - 3"/>
    <s v="R1012"/>
    <n v="53"/>
    <n v="3"/>
    <s v="Aug"/>
    <n v="1969"/>
  </r>
  <r>
    <x v="525"/>
    <s v="Sarah"/>
    <n v="32.395000000000003"/>
    <n v="5.68"/>
    <s v="Yes"/>
    <s v="No"/>
    <s v="No"/>
    <n v="1"/>
    <x v="1"/>
    <x v="0"/>
    <x v="2"/>
    <s v="27-09-1995"/>
    <n v="18903"/>
    <x v="0"/>
    <s v="tier - 2"/>
    <s v="R1024"/>
    <n v="27"/>
    <n v="27"/>
    <s v="Sep"/>
    <n v="1995"/>
  </r>
  <r>
    <x v="526"/>
    <s v="Ashley E"/>
    <n v="46.19"/>
    <n v="7.31"/>
    <s v="Yes"/>
    <s v="No"/>
    <s v="Yes"/>
    <n v="1"/>
    <x v="1"/>
    <x v="0"/>
    <x v="0"/>
    <s v="06-12-1963"/>
    <n v="18883"/>
    <x v="0"/>
    <s v="tier - 1"/>
    <s v="R1026"/>
    <n v="59"/>
    <n v="6"/>
    <s v="Dec"/>
    <n v="1963"/>
  </r>
  <r>
    <x v="527"/>
    <s v="Lindsey"/>
    <n v="27.93"/>
    <n v="4.67"/>
    <s v="No"/>
    <s v="No"/>
    <s v="Yes"/>
    <n v="1"/>
    <x v="1"/>
    <x v="1"/>
    <x v="2"/>
    <s v="24-07-2003"/>
    <n v="18839"/>
    <x v="0"/>
    <s v="tier - 3"/>
    <s v="R1012"/>
    <n v="19"/>
    <n v="24"/>
    <s v="Jul"/>
    <n v="2003"/>
  </r>
  <r>
    <x v="528"/>
    <s v="Alan"/>
    <n v="45.62"/>
    <n v="6.87"/>
    <s v="No"/>
    <s v="No"/>
    <s v="No"/>
    <n v="0"/>
    <x v="1"/>
    <x v="0"/>
    <x v="0"/>
    <s v="18-12-1962"/>
    <n v="18816"/>
    <x v="0"/>
    <s v="tier - 1"/>
    <s v="R1023"/>
    <n v="60"/>
    <n v="18"/>
    <s v="Dec"/>
    <n v="1962"/>
  </r>
  <r>
    <x v="529"/>
    <s v="Dan R."/>
    <n v="35.31"/>
    <n v="5.87"/>
    <s v="No"/>
    <s v="No"/>
    <s v="Yes"/>
    <n v="1"/>
    <x v="1"/>
    <x v="0"/>
    <x v="1"/>
    <s v="15-10-1979"/>
    <n v="18806"/>
    <x v="0"/>
    <s v="tier - 2"/>
    <s v="R1013"/>
    <n v="43"/>
    <n v="15"/>
    <s v="Oct"/>
    <n v="1979"/>
  </r>
  <r>
    <x v="530"/>
    <s v="Katie"/>
    <n v="30.4"/>
    <n v="4.07"/>
    <s v="Yes"/>
    <s v="No"/>
    <s v="No"/>
    <n v="1"/>
    <x v="1"/>
    <x v="0"/>
    <x v="2"/>
    <s v="28-11-1995"/>
    <n v="18805"/>
    <x v="0"/>
    <s v="tier - 1"/>
    <s v="R1012"/>
    <n v="27"/>
    <n v="28"/>
    <s v="Nov"/>
    <n v="1995"/>
  </r>
  <r>
    <x v="531"/>
    <s v="Eric"/>
    <n v="20.13"/>
    <n v="6.47"/>
    <s v="No"/>
    <s v="No"/>
    <s v="Yes"/>
    <n v="1"/>
    <x v="0"/>
    <x v="2"/>
    <x v="1"/>
    <s v="19-11-1979"/>
    <n v="18768"/>
    <x v="0"/>
    <s v="tier - 1"/>
    <s v="R1013"/>
    <n v="43"/>
    <n v="19"/>
    <s v="Nov"/>
    <n v="1979"/>
  </r>
  <r>
    <x v="532"/>
    <s v="Cathryn"/>
    <n v="23.655000000000001"/>
    <n v="5.14"/>
    <s v="No"/>
    <s v="No"/>
    <s v="No"/>
    <n v="1"/>
    <x v="0"/>
    <x v="2"/>
    <x v="2"/>
    <s v="27-12-1992"/>
    <n v="18766"/>
    <x v="0"/>
    <s v="tier - 2"/>
    <s v="R1012"/>
    <n v="30"/>
    <n v="27"/>
    <s v="Dec"/>
    <n v="1992"/>
  </r>
  <r>
    <x v="533"/>
    <s v="Brendan"/>
    <n v="49.05"/>
    <n v="9.77"/>
    <s v="Yes"/>
    <s v="No"/>
    <s v="No"/>
    <n v="0"/>
    <x v="1"/>
    <x v="0"/>
    <x v="0"/>
    <s v="30-08-1967"/>
    <n v="18695"/>
    <x v="0"/>
    <s v="tier - 1"/>
    <s v="R1023"/>
    <n v="55"/>
    <n v="30"/>
    <s v="Aug"/>
    <n v="1967"/>
  </r>
  <r>
    <x v="534"/>
    <s v="Shauna"/>
    <n v="51.94"/>
    <n v="8.8000000000000007"/>
    <s v="Yes"/>
    <s v="No"/>
    <s v="No"/>
    <n v="2"/>
    <x v="1"/>
    <x v="0"/>
    <x v="0"/>
    <s v="17-10-1970"/>
    <n v="18683"/>
    <x v="0"/>
    <s v="tier - 3"/>
    <s v="R1012"/>
    <n v="52"/>
    <n v="17"/>
    <s v="Oct"/>
    <n v="1970"/>
  </r>
  <r>
    <x v="535"/>
    <s v="Terence"/>
    <n v="29.83"/>
    <n v="5.84"/>
    <s v="No"/>
    <s v="No"/>
    <s v="No"/>
    <n v="1"/>
    <x v="0"/>
    <x v="1"/>
    <x v="1"/>
    <s v="23-09-1998"/>
    <n v="18648"/>
    <x v="0"/>
    <s v="tier - 1"/>
    <s v="R1019"/>
    <n v="24"/>
    <n v="23"/>
    <s v="Sep"/>
    <n v="1998"/>
  </r>
  <r>
    <x v="536"/>
    <s v="Marisol"/>
    <n v="22.6"/>
    <n v="10.43"/>
    <s v="Yes"/>
    <s v="No"/>
    <s v="No"/>
    <n v="1"/>
    <x v="0"/>
    <x v="2"/>
    <x v="0"/>
    <s v="12-08-1986"/>
    <n v="18608"/>
    <x v="0"/>
    <s v="tier - 3"/>
    <s v="R1011"/>
    <n v="36"/>
    <n v="12"/>
    <s v="Aug"/>
    <n v="1986"/>
  </r>
  <r>
    <x v="537"/>
    <s v="Lindsay"/>
    <n v="46.69"/>
    <n v="4.25"/>
    <s v="Yes"/>
    <s v="No"/>
    <s v="No"/>
    <n v="1"/>
    <x v="1"/>
    <x v="0"/>
    <x v="2"/>
    <s v="26-09-1964"/>
    <n v="18443"/>
    <x v="0"/>
    <s v="tier - 2"/>
    <s v="R1012"/>
    <n v="58"/>
    <n v="26"/>
    <s v="Sep"/>
    <n v="1964"/>
  </r>
  <r>
    <x v="538"/>
    <s v="Katie"/>
    <n v="28.49"/>
    <n v="4.8899999999999997"/>
    <s v="No"/>
    <s v="No"/>
    <s v="No"/>
    <n v="0"/>
    <x v="0"/>
    <x v="1"/>
    <x v="2"/>
    <s v="15-12-1999"/>
    <n v="18328"/>
    <x v="0"/>
    <s v="tier - 2"/>
    <s v="R1013"/>
    <n v="23"/>
    <n v="15"/>
    <s v="Dec"/>
    <n v="1999"/>
  </r>
  <r>
    <x v="539"/>
    <s v="Daniel"/>
    <n v="28.5"/>
    <n v="5.55"/>
    <s v="Yes"/>
    <s v="No"/>
    <s v="No"/>
    <n v="1"/>
    <x v="0"/>
    <x v="1"/>
    <x v="2"/>
    <s v="04-07-1995"/>
    <n v="18311"/>
    <x v="0"/>
    <s v="tier - 3"/>
    <s v="R1012"/>
    <n v="27"/>
    <n v="4"/>
    <s v="Jul"/>
    <n v="1995"/>
  </r>
  <r>
    <x v="540"/>
    <s v="Brett W"/>
    <n v="24.4"/>
    <n v="4.5199999999999996"/>
    <s v="No"/>
    <s v="No"/>
    <s v="No"/>
    <n v="1"/>
    <x v="0"/>
    <x v="2"/>
    <x v="2"/>
    <s v="25-12-1992"/>
    <n v="18259"/>
    <x v="0"/>
    <s v="tier - 3"/>
    <s v="R1011"/>
    <n v="30"/>
    <n v="25"/>
    <s v="Dec"/>
    <n v="1992"/>
  </r>
  <r>
    <x v="541"/>
    <s v="Dylan J"/>
    <n v="29.15"/>
    <n v="4.45"/>
    <s v="Yes"/>
    <s v="No"/>
    <s v="No"/>
    <n v="1"/>
    <x v="0"/>
    <x v="1"/>
    <x v="2"/>
    <s v="03-08-1995"/>
    <n v="18247"/>
    <x v="0"/>
    <s v="tier - 1"/>
    <s v="R1013"/>
    <n v="27"/>
    <n v="3"/>
    <s v="Aug"/>
    <n v="1995"/>
  </r>
  <r>
    <x v="542"/>
    <s v="Elizabeth"/>
    <n v="27.28"/>
    <n v="4.72"/>
    <s v="No"/>
    <s v="yes"/>
    <s v="No"/>
    <n v="1"/>
    <x v="0"/>
    <x v="1"/>
    <x v="2"/>
    <s v="10-09-2004"/>
    <n v="18223"/>
    <x v="0"/>
    <s v="tier - 3"/>
    <s v="R1013"/>
    <n v="18"/>
    <n v="10"/>
    <s v="Sep"/>
    <n v="2004"/>
  </r>
  <r>
    <x v="543"/>
    <s v="Brooke M."/>
    <n v="32.229999999999997"/>
    <n v="4.6500000000000004"/>
    <s v="Yes"/>
    <s v="No"/>
    <s v="Yes"/>
    <n v="1"/>
    <x v="1"/>
    <x v="0"/>
    <x v="2"/>
    <s v="15-06-1997"/>
    <n v="18218"/>
    <x v="0"/>
    <s v="tier - 1"/>
    <s v="R1013"/>
    <n v="25"/>
    <n v="15"/>
    <s v="Jun"/>
    <n v="1997"/>
  </r>
  <r>
    <x v="544"/>
    <s v="Teiko"/>
    <n v="44.2"/>
    <n v="11.34"/>
    <s v="Yes"/>
    <s v="No"/>
    <s v="Yes"/>
    <n v="1"/>
    <x v="1"/>
    <x v="0"/>
    <x v="0"/>
    <s v="04-07-1963"/>
    <n v="18208"/>
    <x v="0"/>
    <s v="tier - 2"/>
    <s v="R1026"/>
    <n v="59"/>
    <n v="4"/>
    <s v="Jul"/>
    <n v="1963"/>
  </r>
  <r>
    <x v="545"/>
    <s v="Zachary"/>
    <n v="29.734999999999999"/>
    <n v="4.53"/>
    <s v="No"/>
    <s v="No"/>
    <s v="Yes"/>
    <n v="1"/>
    <x v="1"/>
    <x v="1"/>
    <x v="2"/>
    <s v="12-07-1993"/>
    <n v="18158"/>
    <x v="0"/>
    <s v="tier - 1"/>
    <s v="R1012"/>
    <n v="29"/>
    <n v="12"/>
    <s v="Jul"/>
    <n v="1993"/>
  </r>
  <r>
    <x v="546"/>
    <s v="Johannah"/>
    <n v="28.31"/>
    <n v="6.35"/>
    <s v="No"/>
    <s v="No"/>
    <s v="No"/>
    <n v="0"/>
    <x v="0"/>
    <x v="1"/>
    <x v="1"/>
    <s v="24-10-1999"/>
    <n v="18034"/>
    <x v="0"/>
    <s v="tier - 1"/>
    <s v="R1012"/>
    <n v="23"/>
    <n v="24"/>
    <s v="Oct"/>
    <n v="1999"/>
  </r>
  <r>
    <x v="547"/>
    <s v="Ryan A"/>
    <n v="46.62"/>
    <n v="8.51"/>
    <s v="No"/>
    <s v="No"/>
    <s v="No"/>
    <n v="0"/>
    <x v="1"/>
    <x v="0"/>
    <x v="0"/>
    <s v="17-10-1965"/>
    <n v="18031"/>
    <x v="0"/>
    <s v="tier - 2"/>
    <s v="R1012"/>
    <n v="57"/>
    <n v="17"/>
    <s v="Oct"/>
    <n v="1965"/>
  </r>
  <r>
    <x v="548"/>
    <s v="Andres Sr."/>
    <n v="51.75"/>
    <n v="8.59"/>
    <s v="Yes"/>
    <s v="No"/>
    <s v="No"/>
    <n v="1"/>
    <x v="1"/>
    <x v="0"/>
    <x v="0"/>
    <s v="27-06-1975"/>
    <n v="18031"/>
    <x v="0"/>
    <s v="tier - 3"/>
    <s v="R1023"/>
    <n v="47"/>
    <n v="27"/>
    <s v="Jun"/>
    <n v="1975"/>
  </r>
  <r>
    <x v="549"/>
    <s v="Bryan"/>
    <n v="25.7"/>
    <n v="4.13"/>
    <s v="Yes"/>
    <s v="No"/>
    <s v="No"/>
    <n v="0"/>
    <x v="0"/>
    <x v="1"/>
    <x v="2"/>
    <s v="28-09-2001"/>
    <n v="17942"/>
    <x v="0"/>
    <s v="tier - 2"/>
    <s v="R1011"/>
    <n v="21"/>
    <n v="28"/>
    <s v="Sep"/>
    <n v="2001"/>
  </r>
  <r>
    <x v="550"/>
    <s v="Lizette"/>
    <n v="31.79"/>
    <n v="4.55"/>
    <s v="No"/>
    <s v="No"/>
    <s v="No"/>
    <n v="0"/>
    <x v="1"/>
    <x v="0"/>
    <x v="2"/>
    <s v="17-10-1977"/>
    <n v="17929"/>
    <x v="0"/>
    <s v="tier - 2"/>
    <s v="R1013"/>
    <n v="45"/>
    <n v="17"/>
    <s v="Oct"/>
    <n v="1977"/>
  </r>
  <r>
    <x v="551"/>
    <s v="Don"/>
    <n v="24.795000000000002"/>
    <n v="4.5199999999999996"/>
    <s v="No"/>
    <s v="No"/>
    <s v="No"/>
    <n v="0"/>
    <x v="0"/>
    <x v="2"/>
    <x v="2"/>
    <s v="04-12-1989"/>
    <n v="17905"/>
    <x v="0"/>
    <s v="tier - 2"/>
    <s v="R1017"/>
    <n v="33"/>
    <n v="4"/>
    <s v="Dec"/>
    <n v="1989"/>
  </r>
  <r>
    <x v="552"/>
    <s v="Jeb"/>
    <n v="53.98"/>
    <n v="5.07"/>
    <s v="No"/>
    <s v="No"/>
    <s v="Yes"/>
    <n v="1"/>
    <x v="1"/>
    <x v="0"/>
    <x v="2"/>
    <s v="12-11-1979"/>
    <n v="17883"/>
    <x v="0"/>
    <s v="tier - 3"/>
    <s v="R1012"/>
    <n v="43"/>
    <n v="12"/>
    <s v="Nov"/>
    <n v="1979"/>
  </r>
  <r>
    <x v="553"/>
    <s v="Amy R."/>
    <n v="41.325000000000003"/>
    <n v="4.04"/>
    <s v="Yes"/>
    <s v="No"/>
    <s v="Yes"/>
    <n v="1"/>
    <x v="1"/>
    <x v="0"/>
    <x v="2"/>
    <s v="26-08-1997"/>
    <n v="17879"/>
    <x v="0"/>
    <s v="tier - 2"/>
    <s v="R1024"/>
    <n v="25"/>
    <n v="26"/>
    <s v="Aug"/>
    <n v="1997"/>
  </r>
  <r>
    <x v="554"/>
    <s v="Brian"/>
    <n v="51.65"/>
    <n v="5.3"/>
    <s v="Yes"/>
    <s v="No"/>
    <s v="No"/>
    <n v="0"/>
    <x v="1"/>
    <x v="0"/>
    <x v="2"/>
    <s v="12-12-1976"/>
    <n v="17863"/>
    <x v="0"/>
    <s v="tier - 2"/>
    <s v="R1012"/>
    <n v="46"/>
    <n v="12"/>
    <s v="Dec"/>
    <n v="1976"/>
  </r>
  <r>
    <x v="555"/>
    <s v="Mike G"/>
    <n v="44.52"/>
    <n v="8.64"/>
    <s v="Yes"/>
    <s v="No"/>
    <s v="Yes"/>
    <n v="1"/>
    <x v="1"/>
    <x v="0"/>
    <x v="0"/>
    <s v="08-12-1963"/>
    <n v="17833"/>
    <x v="0"/>
    <s v="tier - 2"/>
    <s v="R1012"/>
    <n v="59"/>
    <n v="8"/>
    <s v="Dec"/>
    <n v="1963"/>
  </r>
  <r>
    <x v="556"/>
    <s v="Simonezitrone Sr."/>
    <n v="53.29"/>
    <n v="4.03"/>
    <s v="No"/>
    <s v="No"/>
    <s v="Yes"/>
    <n v="1"/>
    <x v="1"/>
    <x v="0"/>
    <x v="2"/>
    <s v="10-10-1979"/>
    <n v="17780"/>
    <x v="0"/>
    <s v="tier - 2"/>
    <s v="R1012"/>
    <n v="43"/>
    <n v="10"/>
    <s v="Oct"/>
    <n v="1979"/>
  </r>
  <r>
    <x v="557"/>
    <s v="Nicholas"/>
    <n v="46.63"/>
    <n v="4.26"/>
    <s v="Yes"/>
    <s v="No"/>
    <s v="No"/>
    <n v="2"/>
    <x v="1"/>
    <x v="0"/>
    <x v="2"/>
    <s v="21-06-1966"/>
    <n v="17778"/>
    <x v="0"/>
    <s v="tier - 3"/>
    <s v="R1012"/>
    <n v="56"/>
    <n v="21"/>
    <s v="Jun"/>
    <n v="1966"/>
  </r>
  <r>
    <x v="558"/>
    <s v="Angela M"/>
    <n v="28.88"/>
    <n v="5.35"/>
    <s v="No"/>
    <s v="No"/>
    <s v="Yes"/>
    <n v="1"/>
    <x v="0"/>
    <x v="1"/>
    <x v="2"/>
    <s v="14-07-2003"/>
    <n v="17749"/>
    <x v="0"/>
    <s v="tier - 1"/>
    <s v="R1012"/>
    <n v="19"/>
    <n v="14"/>
    <s v="Jul"/>
    <n v="2003"/>
  </r>
  <r>
    <x v="559"/>
    <s v="Oz"/>
    <n v="23.98"/>
    <n v="4.9000000000000004"/>
    <s v="No"/>
    <s v="No"/>
    <s v="No"/>
    <n v="0"/>
    <x v="1"/>
    <x v="2"/>
    <x v="2"/>
    <s v="01-07-1994"/>
    <n v="17663"/>
    <x v="0"/>
    <s v="tier - 3"/>
    <s v="R1013"/>
    <n v="28"/>
    <n v="1"/>
    <s v="Jul"/>
    <n v="1994"/>
  </r>
  <r>
    <x v="560"/>
    <s v="Erin M."/>
    <n v="23.65"/>
    <n v="4.5"/>
    <s v="No"/>
    <s v="No"/>
    <s v="No"/>
    <n v="0"/>
    <x v="1"/>
    <x v="2"/>
    <x v="2"/>
    <s v="25-10-1990"/>
    <n v="17626"/>
    <x v="0"/>
    <s v="tier - 3"/>
    <s v="R1013"/>
    <n v="32"/>
    <n v="25"/>
    <s v="Oct"/>
    <n v="1990"/>
  </r>
  <r>
    <x v="561"/>
    <s v="Bobby E."/>
    <n v="49.09"/>
    <n v="8.3800000000000008"/>
    <s v="Yes"/>
    <s v="No"/>
    <s v="No"/>
    <n v="2"/>
    <x v="1"/>
    <x v="0"/>
    <x v="0"/>
    <s v="26-07-1970"/>
    <n v="17585"/>
    <x v="0"/>
    <s v="tier - 3"/>
    <s v="R1012"/>
    <n v="52"/>
    <n v="26"/>
    <s v="Jul"/>
    <n v="1970"/>
  </r>
  <r>
    <x v="562"/>
    <s v="Daniel P."/>
    <n v="28.024999999999999"/>
    <n v="7.03"/>
    <s v="No"/>
    <s v="No"/>
    <s v="No"/>
    <n v="0"/>
    <x v="0"/>
    <x v="1"/>
    <x v="0"/>
    <s v="25-08-2002"/>
    <n v="17560"/>
    <x v="0"/>
    <s v="tier - 1"/>
    <s v="R1012"/>
    <n v="20"/>
    <n v="25"/>
    <s v="Aug"/>
    <n v="2002"/>
  </r>
  <r>
    <x v="563"/>
    <s v="Marie E."/>
    <n v="43.32"/>
    <n v="8.75"/>
    <s v="Yes"/>
    <s v="No"/>
    <s v="Yes"/>
    <n v="1"/>
    <x v="1"/>
    <x v="0"/>
    <x v="0"/>
    <s v="16-11-1963"/>
    <n v="17557"/>
    <x v="0"/>
    <s v="tier - 2"/>
    <s v="R1012"/>
    <n v="59"/>
    <n v="16"/>
    <s v="Nov"/>
    <n v="1963"/>
  </r>
  <r>
    <x v="564"/>
    <s v="Katie"/>
    <n v="45.92"/>
    <n v="9.51"/>
    <s v="No"/>
    <s v="No"/>
    <s v="No"/>
    <n v="0"/>
    <x v="1"/>
    <x v="0"/>
    <x v="0"/>
    <s v="12-07-1968"/>
    <n v="17507"/>
    <x v="0"/>
    <s v="tier - 1"/>
    <s v="R1026"/>
    <n v="54"/>
    <n v="12"/>
    <s v="Jul"/>
    <n v="1968"/>
  </r>
  <r>
    <x v="565"/>
    <s v="Eric D"/>
    <n v="44.03"/>
    <n v="9.36"/>
    <s v="No"/>
    <s v="No"/>
    <s v="No"/>
    <n v="0"/>
    <x v="1"/>
    <x v="0"/>
    <x v="0"/>
    <s v="16-06-1965"/>
    <n v="17506"/>
    <x v="0"/>
    <s v="tier - 2"/>
    <s v="R1023"/>
    <n v="57"/>
    <n v="16"/>
    <s v="Jun"/>
    <n v="1965"/>
  </r>
  <r>
    <x v="566"/>
    <s v="Tara"/>
    <n v="24.6"/>
    <n v="4.8099999999999996"/>
    <s v="No"/>
    <s v="No"/>
    <s v="No"/>
    <n v="0"/>
    <x v="0"/>
    <x v="2"/>
    <x v="2"/>
    <s v="29-12-1990"/>
    <n v="17496"/>
    <x v="0"/>
    <s v="tier - 2"/>
    <s v="R1011"/>
    <n v="32"/>
    <n v="29"/>
    <s v="Dec"/>
    <n v="1990"/>
  </r>
  <r>
    <x v="567"/>
    <s v="Haley L"/>
    <n v="49.15"/>
    <n v="8.08"/>
    <s v="No"/>
    <s v="No"/>
    <s v="No"/>
    <n v="0"/>
    <x v="1"/>
    <x v="0"/>
    <x v="0"/>
    <s v="08-06-1971"/>
    <n v="17480"/>
    <x v="0"/>
    <s v="tier - 1"/>
    <s v="R1012"/>
    <n v="52"/>
    <n v="8"/>
    <s v="Jun"/>
    <n v="1971"/>
  </r>
  <r>
    <x v="568"/>
    <s v="Kayla B."/>
    <n v="28.31"/>
    <n v="6.29"/>
    <s v="No"/>
    <s v="No"/>
    <s v="Yes"/>
    <n v="1"/>
    <x v="0"/>
    <x v="1"/>
    <x v="1"/>
    <s v="02-11-2003"/>
    <n v="17469"/>
    <x v="1"/>
    <s v="tier - 1"/>
    <s v="R1012"/>
    <n v="19"/>
    <n v="2"/>
    <s v="Nov"/>
    <n v="2003"/>
  </r>
  <r>
    <x v="569"/>
    <s v="Mark D."/>
    <n v="22.99"/>
    <n v="6.29"/>
    <s v="No"/>
    <s v="No"/>
    <s v="No"/>
    <n v="1"/>
    <x v="0"/>
    <x v="2"/>
    <x v="1"/>
    <s v="18-10-1992"/>
    <n v="17362"/>
    <x v="1"/>
    <s v="tier - 1"/>
    <s v="R1012"/>
    <n v="30"/>
    <n v="18"/>
    <s v="Oct"/>
    <n v="1992"/>
  </r>
  <r>
    <x v="570"/>
    <s v="Patrick J."/>
    <n v="29.07"/>
    <n v="5.12"/>
    <s v="No"/>
    <s v="No"/>
    <s v="Yes"/>
    <n v="1"/>
    <x v="0"/>
    <x v="1"/>
    <x v="2"/>
    <s v="01-11-2003"/>
    <n v="17353"/>
    <x v="1"/>
    <s v="tier - 3"/>
    <s v="R1012"/>
    <n v="19"/>
    <n v="1"/>
    <s v="Nov"/>
    <n v="2003"/>
  </r>
  <r>
    <x v="571"/>
    <s v="Alejandro"/>
    <n v="42.02"/>
    <n v="9.9499999999999993"/>
    <s v="Yes"/>
    <s v="No"/>
    <s v="Yes"/>
    <n v="1"/>
    <x v="1"/>
    <x v="0"/>
    <x v="0"/>
    <s v="12-07-1963"/>
    <n v="17338"/>
    <x v="1"/>
    <s v="tier - 3"/>
    <s v="R1023"/>
    <n v="59"/>
    <n v="12"/>
    <s v="Jul"/>
    <n v="1963"/>
  </r>
  <r>
    <x v="572"/>
    <s v="Beth A"/>
    <n v="49.07"/>
    <n v="9.08"/>
    <s v="Yes"/>
    <s v="No"/>
    <s v="No"/>
    <n v="1"/>
    <x v="1"/>
    <x v="0"/>
    <x v="0"/>
    <s v="25-08-1975"/>
    <n v="17253"/>
    <x v="1"/>
    <s v="tier - 3"/>
    <s v="R1026"/>
    <n v="47"/>
    <n v="25"/>
    <s v="Aug"/>
    <n v="1975"/>
  </r>
  <r>
    <x v="573"/>
    <s v="Jason R"/>
    <n v="19.8"/>
    <n v="4.82"/>
    <s v="No"/>
    <s v="No"/>
    <s v="No"/>
    <n v="0"/>
    <x v="0"/>
    <x v="2"/>
    <x v="2"/>
    <s v="22-10-1982"/>
    <n v="17180"/>
    <x v="1"/>
    <s v="tier - 1"/>
    <s v="R1013"/>
    <n v="40"/>
    <n v="22"/>
    <s v="Oct"/>
    <n v="1982"/>
  </r>
  <r>
    <x v="574"/>
    <s v="Yoshinori"/>
    <n v="27.36"/>
    <n v="4.6500000000000004"/>
    <s v="No"/>
    <s v="yes"/>
    <s v="No"/>
    <n v="1"/>
    <x v="0"/>
    <x v="1"/>
    <x v="2"/>
    <s v="18-08-2004"/>
    <n v="17179"/>
    <x v="1"/>
    <s v="tier - 2"/>
    <s v="R1019"/>
    <n v="18"/>
    <n v="18"/>
    <s v="Aug"/>
    <n v="2004"/>
  </r>
  <r>
    <x v="575"/>
    <s v="Adrienne G."/>
    <n v="42.95"/>
    <n v="5.16"/>
    <s v="Yes"/>
    <s v="No"/>
    <s v="No"/>
    <n v="1"/>
    <x v="1"/>
    <x v="0"/>
    <x v="2"/>
    <s v="07-06-1964"/>
    <n v="17175"/>
    <x v="1"/>
    <s v="tier - 2"/>
    <s v="R1012"/>
    <n v="59"/>
    <n v="7"/>
    <s v="Jun"/>
    <n v="1964"/>
  </r>
  <r>
    <x v="576"/>
    <s v="Meredith"/>
    <n v="42.66"/>
    <n v="10.44"/>
    <s v="No"/>
    <s v="No"/>
    <s v="No"/>
    <n v="0"/>
    <x v="1"/>
    <x v="0"/>
    <x v="0"/>
    <s v="16-09-1965"/>
    <n v="17172"/>
    <x v="1"/>
    <s v="tier - 2"/>
    <s v="R1026"/>
    <n v="57"/>
    <n v="16"/>
    <s v="Sep"/>
    <n v="1965"/>
  </r>
  <r>
    <x v="577"/>
    <s v="Junyong"/>
    <n v="33.630000000000003"/>
    <n v="5.69"/>
    <s v="No"/>
    <s v="No"/>
    <s v="No"/>
    <n v="1"/>
    <x v="1"/>
    <x v="0"/>
    <x v="2"/>
    <s v="03-06-1998"/>
    <n v="17128"/>
    <x v="1"/>
    <s v="tier - 3"/>
    <s v="R1016"/>
    <n v="25"/>
    <n v="3"/>
    <s v="Jun"/>
    <n v="1998"/>
  </r>
  <r>
    <x v="578"/>
    <s v="Kristen A."/>
    <n v="26.84"/>
    <n v="6.5"/>
    <s v="No"/>
    <s v="No"/>
    <s v="No"/>
    <n v="0"/>
    <x v="0"/>
    <x v="1"/>
    <x v="0"/>
    <s v="28-06-2002"/>
    <n v="17085"/>
    <x v="1"/>
    <s v="tier - 3"/>
    <s v="R1013"/>
    <n v="20"/>
    <n v="28"/>
    <s v="Jun"/>
    <n v="2002"/>
  </r>
  <r>
    <x v="579"/>
    <s v="Maria I."/>
    <n v="28.3"/>
    <n v="5.73"/>
    <s v="No"/>
    <s v="No"/>
    <s v="Yes"/>
    <n v="1"/>
    <x v="0"/>
    <x v="1"/>
    <x v="1"/>
    <s v="26-12-2003"/>
    <n v="17081"/>
    <x v="1"/>
    <s v="tier - 2"/>
    <s v="R1011"/>
    <n v="19"/>
    <n v="26"/>
    <s v="Dec"/>
    <n v="2003"/>
  </r>
  <r>
    <x v="580"/>
    <s v="Jonathan"/>
    <n v="27.06"/>
    <n v="5.74"/>
    <s v="Yes"/>
    <s v="No"/>
    <s v="No"/>
    <n v="0"/>
    <x v="0"/>
    <x v="1"/>
    <x v="1"/>
    <s v="10-06-1996"/>
    <n v="17043"/>
    <x v="1"/>
    <s v="tier - 3"/>
    <s v="R1013"/>
    <n v="26"/>
    <n v="10"/>
    <s v="Jun"/>
    <n v="1996"/>
  </r>
  <r>
    <x v="581"/>
    <s v="Phil"/>
    <n v="47.13"/>
    <n v="8.6999999999999993"/>
    <s v="No"/>
    <s v="No"/>
    <s v="No"/>
    <n v="0"/>
    <x v="1"/>
    <x v="0"/>
    <x v="0"/>
    <s v="22-08-1971"/>
    <n v="17016"/>
    <x v="1"/>
    <s v="tier - 2"/>
    <s v="R1023"/>
    <n v="51"/>
    <n v="22"/>
    <s v="Aug"/>
    <n v="1971"/>
  </r>
  <r>
    <x v="582"/>
    <s v="Benjamina C"/>
    <n v="51.72"/>
    <n v="5.09"/>
    <s v="No"/>
    <s v="No"/>
    <s v="No"/>
    <n v="0"/>
    <x v="1"/>
    <x v="0"/>
    <x v="2"/>
    <s v="16-07-1980"/>
    <n v="16991"/>
    <x v="1"/>
    <s v="tier - 3"/>
    <s v="R1012"/>
    <n v="42"/>
    <n v="16"/>
    <s v="Jul"/>
    <n v="1980"/>
  </r>
  <r>
    <x v="583"/>
    <s v="Christopher"/>
    <n v="48.59"/>
    <n v="5.57"/>
    <s v="No"/>
    <s v="No"/>
    <s v="No"/>
    <n v="0"/>
    <x v="1"/>
    <x v="0"/>
    <x v="2"/>
    <s v="25-08-1977"/>
    <n v="16921"/>
    <x v="1"/>
    <s v="tier - 3"/>
    <s v="R1023"/>
    <n v="45"/>
    <n v="25"/>
    <s v="Aug"/>
    <n v="1977"/>
  </r>
  <r>
    <x v="584"/>
    <s v="Alison B"/>
    <n v="45.18"/>
    <n v="10.87"/>
    <s v="No"/>
    <s v="No"/>
    <s v="No"/>
    <n v="0"/>
    <x v="1"/>
    <x v="0"/>
    <x v="0"/>
    <s v="21-10-1968"/>
    <n v="16904"/>
    <x v="1"/>
    <s v="tier - 3"/>
    <s v="R1012"/>
    <n v="54"/>
    <n v="21"/>
    <s v="Oct"/>
    <n v="1968"/>
  </r>
  <r>
    <x v="585"/>
    <s v="Caroline"/>
    <n v="27.9"/>
    <n v="6.02"/>
    <s v="No"/>
    <s v="No"/>
    <s v="Yes"/>
    <n v="1"/>
    <x v="0"/>
    <x v="1"/>
    <x v="1"/>
    <s v="10-09-2003"/>
    <n v="16885"/>
    <x v="1"/>
    <s v="tier - 2"/>
    <s v="R1011"/>
    <n v="19"/>
    <n v="10"/>
    <s v="Sep"/>
    <n v="2003"/>
  </r>
  <r>
    <x v="586"/>
    <s v="Alexis N"/>
    <n v="51.33"/>
    <n v="7"/>
    <s v="No"/>
    <s v="No"/>
    <s v="No"/>
    <n v="0"/>
    <x v="1"/>
    <x v="0"/>
    <x v="0"/>
    <s v="08-08-1974"/>
    <n v="16841"/>
    <x v="1"/>
    <s v="tier - 3"/>
    <s v="R1011"/>
    <n v="48"/>
    <n v="8"/>
    <s v="Aug"/>
    <n v="1974"/>
  </r>
  <r>
    <x v="587"/>
    <s v="Shanda L"/>
    <n v="30.59"/>
    <n v="5.56"/>
    <s v="Yes"/>
    <s v="No"/>
    <s v="No"/>
    <n v="1"/>
    <x v="1"/>
    <x v="0"/>
    <x v="2"/>
    <s v="19-10-1995"/>
    <n v="16796"/>
    <x v="1"/>
    <s v="tier - 3"/>
    <s v="R1024"/>
    <n v="27"/>
    <n v="19"/>
    <s v="Oct"/>
    <n v="1995"/>
  </r>
  <r>
    <x v="588"/>
    <s v="Lacey"/>
    <n v="39.229999999999997"/>
    <n v="8.4499999999999993"/>
    <s v="No"/>
    <s v="No"/>
    <s v="No"/>
    <n v="0"/>
    <x v="1"/>
    <x v="0"/>
    <x v="0"/>
    <s v="29-07-1962"/>
    <n v="16779"/>
    <x v="1"/>
    <s v="tier - 2"/>
    <s v="R1026"/>
    <n v="60"/>
    <n v="29"/>
    <s v="Jul"/>
    <n v="1962"/>
  </r>
  <r>
    <x v="589"/>
    <s v="Laurette"/>
    <n v="19.094999999999999"/>
    <n v="6.19"/>
    <s v="No"/>
    <s v="No"/>
    <s v="No"/>
    <n v="0"/>
    <x v="0"/>
    <x v="2"/>
    <x v="1"/>
    <s v="23-09-1989"/>
    <n v="16776"/>
    <x v="1"/>
    <s v="tier - 2"/>
    <s v="R1024"/>
    <n v="33"/>
    <n v="23"/>
    <s v="Sep"/>
    <n v="1989"/>
  </r>
  <r>
    <x v="590"/>
    <s v="Jason"/>
    <n v="49.72"/>
    <n v="7.71"/>
    <s v="No"/>
    <s v="No"/>
    <s v="No"/>
    <n v="0"/>
    <x v="1"/>
    <x v="0"/>
    <x v="0"/>
    <s v="28-08-1974"/>
    <n v="16771"/>
    <x v="1"/>
    <s v="tier - 1"/>
    <s v="R1012"/>
    <n v="48"/>
    <n v="28"/>
    <s v="Aug"/>
    <n v="1974"/>
  </r>
  <r>
    <x v="591"/>
    <s v="Mary"/>
    <n v="21.754999999999999"/>
    <n v="4.63"/>
    <s v="No"/>
    <s v="No"/>
    <s v="Yes"/>
    <n v="1"/>
    <x v="0"/>
    <x v="2"/>
    <x v="2"/>
    <s v="05-11-1993"/>
    <n v="16658"/>
    <x v="1"/>
    <s v="tier - 1"/>
    <s v="R1024"/>
    <n v="29"/>
    <n v="5"/>
    <s v="Nov"/>
    <n v="1993"/>
  </r>
  <r>
    <x v="592"/>
    <s v="Kati A"/>
    <n v="48.39"/>
    <n v="4.6100000000000003"/>
    <s v="No"/>
    <s v="No"/>
    <s v="No"/>
    <n v="0"/>
    <x v="1"/>
    <x v="0"/>
    <x v="2"/>
    <s v="25-09-1977"/>
    <n v="16632"/>
    <x v="1"/>
    <s v="tier - 1"/>
    <s v="R1012"/>
    <n v="45"/>
    <n v="25"/>
    <s v="Sep"/>
    <n v="1977"/>
  </r>
  <r>
    <x v="593"/>
    <s v="Kelly J"/>
    <n v="47.15"/>
    <n v="9.5299999999999994"/>
    <s v="Yes"/>
    <s v="No"/>
    <s v="No"/>
    <n v="1"/>
    <x v="1"/>
    <x v="0"/>
    <x v="0"/>
    <s v="24-07-1975"/>
    <n v="16602"/>
    <x v="1"/>
    <s v="tier - 1"/>
    <s v="R1026"/>
    <n v="47"/>
    <n v="24"/>
    <s v="Jul"/>
    <n v="1975"/>
  </r>
  <r>
    <x v="594"/>
    <s v="Greer D"/>
    <n v="47.59"/>
    <n v="11.43"/>
    <s v="Yes"/>
    <s v="No"/>
    <s v="No"/>
    <n v="2"/>
    <x v="1"/>
    <x v="0"/>
    <x v="0"/>
    <s v="10-07-1970"/>
    <n v="16600"/>
    <x v="1"/>
    <s v="tier - 2"/>
    <s v="R1011"/>
    <n v="52"/>
    <n v="10"/>
    <s v="Jul"/>
    <n v="1970"/>
  </r>
  <r>
    <x v="595"/>
    <s v="Brent"/>
    <n v="39.81"/>
    <n v="7.65"/>
    <s v="Yes"/>
    <s v="No"/>
    <s v="Yes"/>
    <n v="1"/>
    <x v="1"/>
    <x v="0"/>
    <x v="0"/>
    <s v="25-06-1963"/>
    <n v="16588"/>
    <x v="1"/>
    <s v="tier - 2"/>
    <s v="R1023"/>
    <n v="59"/>
    <n v="25"/>
    <s v="Jun"/>
    <n v="1963"/>
  </r>
  <r>
    <x v="596"/>
    <s v="Eugene M"/>
    <n v="31.02"/>
    <n v="5.87"/>
    <s v="Yes"/>
    <s v="No"/>
    <s v="No"/>
    <n v="0"/>
    <x v="1"/>
    <x v="0"/>
    <x v="1"/>
    <s v="25-06-2001"/>
    <n v="16587"/>
    <x v="1"/>
    <s v="tier - 1"/>
    <s v="R1013"/>
    <n v="21"/>
    <n v="25"/>
    <s v="Jun"/>
    <n v="2001"/>
  </r>
  <r>
    <x v="597"/>
    <s v="Erin D"/>
    <n v="24.75"/>
    <n v="4.3600000000000003"/>
    <s v="Yes"/>
    <s v="No"/>
    <s v="No"/>
    <n v="1"/>
    <x v="0"/>
    <x v="2"/>
    <x v="2"/>
    <s v="23-12-1995"/>
    <n v="16578"/>
    <x v="1"/>
    <s v="tier - 1"/>
    <s v="R1013"/>
    <n v="27"/>
    <n v="23"/>
    <s v="Dec"/>
    <n v="1995"/>
  </r>
  <r>
    <x v="598"/>
    <s v="Kamilla"/>
    <n v="30.114999999999998"/>
    <n v="10.119999999999999"/>
    <s v="No"/>
    <s v="No"/>
    <s v="No"/>
    <n v="3"/>
    <x v="1"/>
    <x v="0"/>
    <x v="0"/>
    <s v="10-10-1958"/>
    <n v="16456"/>
    <x v="1"/>
    <s v="tier - 2"/>
    <s v="R1012"/>
    <n v="64"/>
    <n v="10"/>
    <s v="Oct"/>
    <n v="1958"/>
  </r>
  <r>
    <x v="599"/>
    <s v="Wayne I."/>
    <n v="26.03"/>
    <n v="4.01"/>
    <s v="No"/>
    <s v="No"/>
    <s v="Yes"/>
    <n v="1"/>
    <x v="0"/>
    <x v="1"/>
    <x v="2"/>
    <s v="20-12-2003"/>
    <n v="16451"/>
    <x v="1"/>
    <s v="tier - 1"/>
    <s v="R1012"/>
    <n v="19"/>
    <n v="20"/>
    <s v="Dec"/>
    <n v="2003"/>
  </r>
  <r>
    <x v="600"/>
    <s v="Tracy L"/>
    <n v="20.045000000000002"/>
    <n v="4.7699999999999996"/>
    <s v="Yes"/>
    <s v="No"/>
    <s v="No"/>
    <n v="1"/>
    <x v="0"/>
    <x v="2"/>
    <x v="2"/>
    <s v="28-09-1995"/>
    <n v="16420"/>
    <x v="1"/>
    <s v="tier - 3"/>
    <s v="R1012"/>
    <n v="27"/>
    <n v="28"/>
    <s v="Sep"/>
    <n v="1995"/>
  </r>
  <r>
    <x v="601"/>
    <s v="Heather"/>
    <n v="40.24"/>
    <n v="6.83"/>
    <s v="No"/>
    <s v="No"/>
    <s v="No"/>
    <n v="0"/>
    <x v="1"/>
    <x v="0"/>
    <x v="0"/>
    <s v="05-12-1965"/>
    <n v="16351"/>
    <x v="1"/>
    <s v="tier - 3"/>
    <s v="R1026"/>
    <n v="57"/>
    <n v="5"/>
    <s v="Dec"/>
    <n v="1965"/>
  </r>
  <r>
    <x v="602"/>
    <s v="Megan C"/>
    <n v="43.15"/>
    <n v="6.14"/>
    <s v="Yes"/>
    <s v="No"/>
    <s v="Yes"/>
    <n v="1"/>
    <x v="1"/>
    <x v="0"/>
    <x v="1"/>
    <s v="08-08-1969"/>
    <n v="16311"/>
    <x v="1"/>
    <s v="tier - 3"/>
    <s v="R1026"/>
    <n v="53"/>
    <n v="8"/>
    <s v="Aug"/>
    <n v="1969"/>
  </r>
  <r>
    <x v="603"/>
    <s v="Jonathan"/>
    <n v="27.7"/>
    <n v="5.6"/>
    <s v="No"/>
    <s v="No"/>
    <s v="Yes"/>
    <n v="1"/>
    <x v="0"/>
    <x v="1"/>
    <x v="2"/>
    <s v="24-08-2003"/>
    <n v="16298"/>
    <x v="1"/>
    <s v="tier - 3"/>
    <s v="R1011"/>
    <n v="19"/>
    <n v="24"/>
    <s v="Aug"/>
    <n v="2003"/>
  </r>
  <r>
    <x v="604"/>
    <s v="Greg D."/>
    <n v="45.68"/>
    <n v="4.8"/>
    <s v="No"/>
    <s v="No"/>
    <s v="No"/>
    <n v="2"/>
    <x v="1"/>
    <x v="0"/>
    <x v="2"/>
    <s v="30-07-1972"/>
    <n v="16267"/>
    <x v="1"/>
    <s v="tier - 2"/>
    <s v="R1023"/>
    <n v="50"/>
    <n v="30"/>
    <s v="Jul"/>
    <n v="1972"/>
  </r>
  <r>
    <x v="605"/>
    <s v="Steven L."/>
    <n v="27.3"/>
    <n v="11.89"/>
    <s v="No"/>
    <s v="No"/>
    <s v="No"/>
    <n v="0"/>
    <x v="0"/>
    <x v="1"/>
    <x v="0"/>
    <s v="08-09-2002"/>
    <n v="16233"/>
    <x v="1"/>
    <s v="tier - 1"/>
    <s v="R1011"/>
    <n v="20"/>
    <n v="8"/>
    <s v="Sep"/>
    <n v="2002"/>
  </r>
  <r>
    <x v="606"/>
    <s v="Gianfilippo"/>
    <n v="54.45"/>
    <n v="4.7300000000000004"/>
    <s v="Yes"/>
    <s v="No"/>
    <s v="No"/>
    <n v="1"/>
    <x v="1"/>
    <x v="0"/>
    <x v="2"/>
    <s v="21-08-1988"/>
    <n v="16206"/>
    <x v="1"/>
    <s v="tier - 1"/>
    <s v="R1012"/>
    <n v="34"/>
    <n v="21"/>
    <s v="Aug"/>
    <n v="1988"/>
  </r>
  <r>
    <x v="607"/>
    <s v="Hector"/>
    <n v="54.43"/>
    <n v="4.6100000000000003"/>
    <s v="Yes"/>
    <s v="No"/>
    <s v="No"/>
    <n v="1"/>
    <x v="1"/>
    <x v="0"/>
    <x v="2"/>
    <s v="06-08-1988"/>
    <n v="16199"/>
    <x v="1"/>
    <s v="tier - 2"/>
    <s v="R1012"/>
    <n v="34"/>
    <n v="6"/>
    <s v="Aug"/>
    <n v="1988"/>
  </r>
  <r>
    <x v="608"/>
    <s v="Mark W."/>
    <n v="48.01"/>
    <n v="7.3"/>
    <s v="No"/>
    <s v="No"/>
    <s v="No"/>
    <n v="0"/>
    <x v="1"/>
    <x v="0"/>
    <x v="0"/>
    <s v="11-09-1974"/>
    <n v="16191"/>
    <x v="1"/>
    <s v="tier - 3"/>
    <s v="R1012"/>
    <n v="48"/>
    <n v="11"/>
    <s v="Sep"/>
    <n v="1974"/>
  </r>
  <r>
    <x v="609"/>
    <s v="Aubri"/>
    <n v="48.32"/>
    <n v="5.88"/>
    <s v="No"/>
    <s v="No"/>
    <s v="No"/>
    <n v="0"/>
    <x v="1"/>
    <x v="0"/>
    <x v="1"/>
    <s v="06-07-1982"/>
    <n v="16152"/>
    <x v="1"/>
    <s v="tier - 1"/>
    <s v="R1026"/>
    <n v="40"/>
    <n v="6"/>
    <s v="Jul"/>
    <n v="1982"/>
  </r>
  <r>
    <x v="610"/>
    <s v="Justin"/>
    <n v="22.895"/>
    <n v="4.0599999999999996"/>
    <s v="No"/>
    <s v="No"/>
    <s v="Yes"/>
    <n v="1"/>
    <x v="0"/>
    <x v="2"/>
    <x v="2"/>
    <s v="12-12-1993"/>
    <n v="16139"/>
    <x v="1"/>
    <s v="tier - 3"/>
    <s v="R1017"/>
    <n v="29"/>
    <n v="12"/>
    <s v="Dec"/>
    <n v="1993"/>
  </r>
  <r>
    <x v="611"/>
    <s v="Megan A."/>
    <n v="54.85"/>
    <n v="4.9000000000000004"/>
    <s v="No"/>
    <s v="No"/>
    <s v="No"/>
    <n v="1"/>
    <x v="1"/>
    <x v="0"/>
    <x v="2"/>
    <s v="06-10-1987"/>
    <n v="16123"/>
    <x v="1"/>
    <s v="tier - 1"/>
    <s v="R1011"/>
    <n v="35"/>
    <n v="6"/>
    <s v="Oct"/>
    <n v="1987"/>
  </r>
  <r>
    <x v="612"/>
    <s v="Erika M."/>
    <n v="21.85"/>
    <n v="5.52"/>
    <s v="No"/>
    <s v="No"/>
    <s v="Yes"/>
    <n v="1"/>
    <x v="0"/>
    <x v="2"/>
    <x v="2"/>
    <s v="08-08-1993"/>
    <n v="16115"/>
    <x v="1"/>
    <s v="tier - 1"/>
    <s v="R1024"/>
    <n v="29"/>
    <n v="8"/>
    <s v="Aug"/>
    <n v="1993"/>
  </r>
  <r>
    <x v="613"/>
    <s v="Daniel G."/>
    <n v="51.86"/>
    <n v="5.2"/>
    <s v="Yes"/>
    <s v="No"/>
    <s v="No"/>
    <n v="0"/>
    <x v="1"/>
    <x v="0"/>
    <x v="2"/>
    <s v="27-08-1985"/>
    <n v="16098"/>
    <x v="1"/>
    <s v="tier - 3"/>
    <s v="R1012"/>
    <n v="37"/>
    <n v="27"/>
    <s v="Aug"/>
    <n v="1985"/>
  </r>
  <r>
    <x v="614"/>
    <s v="Devin C."/>
    <n v="39.049999999999997"/>
    <n v="7.59"/>
    <s v="No"/>
    <s v="No"/>
    <s v="No"/>
    <n v="3"/>
    <x v="1"/>
    <x v="0"/>
    <x v="0"/>
    <s v="21-06-1958"/>
    <n v="16085"/>
    <x v="1"/>
    <s v="tier - 2"/>
    <s v="R1013"/>
    <n v="64"/>
    <n v="21"/>
    <s v="Jun"/>
    <n v="1958"/>
  </r>
  <r>
    <x v="615"/>
    <s v="Louise A"/>
    <n v="31.824999999999999"/>
    <n v="8.2799999999999994"/>
    <s v="No"/>
    <s v="No"/>
    <s v="No"/>
    <n v="3"/>
    <x v="1"/>
    <x v="0"/>
    <x v="0"/>
    <s v="22-10-1958"/>
    <n v="16069"/>
    <x v="1"/>
    <s v="tier - 2"/>
    <s v="R1024"/>
    <n v="64"/>
    <n v="22"/>
    <s v="Oct"/>
    <n v="1958"/>
  </r>
  <r>
    <x v="616"/>
    <s v="Sarah"/>
    <n v="46.43"/>
    <n v="6.72"/>
    <s v="No"/>
    <s v="No"/>
    <s v="No"/>
    <n v="0"/>
    <x v="1"/>
    <x v="0"/>
    <x v="0"/>
    <s v="16-09-1978"/>
    <n v="16063"/>
    <x v="1"/>
    <s v="tier - 2"/>
    <s v="R1026"/>
    <n v="44"/>
    <n v="16"/>
    <s v="Sep"/>
    <n v="1978"/>
  </r>
  <r>
    <x v="617"/>
    <s v="Amy"/>
    <n v="53.63"/>
    <n v="5.47"/>
    <s v="Yes"/>
    <s v="No"/>
    <s v="No"/>
    <n v="1"/>
    <x v="1"/>
    <x v="0"/>
    <x v="2"/>
    <s v="05-12-1988"/>
    <n v="16059"/>
    <x v="1"/>
    <s v="tier - 3"/>
    <s v="R1012"/>
    <n v="34"/>
    <n v="5"/>
    <s v="Dec"/>
    <n v="1988"/>
  </r>
  <r>
    <x v="618"/>
    <s v="Brittany L."/>
    <n v="48.7"/>
    <n v="4.71"/>
    <s v="No"/>
    <s v="No"/>
    <s v="No"/>
    <n v="0"/>
    <x v="1"/>
    <x v="0"/>
    <x v="2"/>
    <s v="19-09-1980"/>
    <n v="15966"/>
    <x v="1"/>
    <s v="tier - 2"/>
    <s v="R1012"/>
    <n v="42"/>
    <n v="19"/>
    <s v="Sep"/>
    <n v="1980"/>
  </r>
  <r>
    <x v="619"/>
    <s v="Jessica L"/>
    <n v="48.81"/>
    <n v="5.49"/>
    <s v="No"/>
    <s v="No"/>
    <s v="No"/>
    <n v="0"/>
    <x v="1"/>
    <x v="0"/>
    <x v="2"/>
    <s v="24-07-1982"/>
    <n v="15965"/>
    <x v="1"/>
    <s v="tier - 1"/>
    <s v="R1012"/>
    <n v="40"/>
    <n v="24"/>
    <s v="Jul"/>
    <n v="1982"/>
  </r>
  <r>
    <x v="620"/>
    <s v="Kristina K"/>
    <n v="47.53"/>
    <n v="4.72"/>
    <s v="No"/>
    <s v="No"/>
    <s v="No"/>
    <n v="0"/>
    <x v="1"/>
    <x v="0"/>
    <x v="2"/>
    <s v="12-10-1980"/>
    <n v="15922"/>
    <x v="1"/>
    <s v="tier - 3"/>
    <s v="R1026"/>
    <n v="42"/>
    <n v="12"/>
    <s v="Oct"/>
    <n v="1980"/>
  </r>
  <r>
    <x v="621"/>
    <s v="Brad"/>
    <n v="36.85"/>
    <n v="6.7"/>
    <s v="No"/>
    <s v="No"/>
    <s v="No"/>
    <n v="0"/>
    <x v="1"/>
    <x v="0"/>
    <x v="0"/>
    <s v="25-12-1962"/>
    <n v="15841"/>
    <x v="1"/>
    <s v="tier - 1"/>
    <s v="R1022"/>
    <n v="60"/>
    <n v="25"/>
    <s v="Dec"/>
    <n v="1962"/>
  </r>
  <r>
    <x v="622"/>
    <s v="Margaret O"/>
    <n v="29.3"/>
    <n v="5.5"/>
    <s v="No"/>
    <s v="No"/>
    <s v="No"/>
    <n v="0"/>
    <x v="1"/>
    <x v="1"/>
    <x v="2"/>
    <s v="11-11-1982"/>
    <n v="15829"/>
    <x v="1"/>
    <s v="tier - 3"/>
    <s v="R1011"/>
    <n v="40"/>
    <n v="11"/>
    <s v="Nov"/>
    <n v="1982"/>
  </r>
  <r>
    <x v="623"/>
    <s v="Craig R."/>
    <n v="19.3"/>
    <n v="4.46"/>
    <s v="No"/>
    <s v="No"/>
    <s v="No"/>
    <n v="1"/>
    <x v="0"/>
    <x v="2"/>
    <x v="2"/>
    <s v="26-06-1984"/>
    <n v="15821"/>
    <x v="1"/>
    <s v="tier - 3"/>
    <s v="R1011"/>
    <n v="38"/>
    <n v="26"/>
    <s v="Jun"/>
    <n v="1984"/>
  </r>
  <r>
    <x v="624"/>
    <s v="Simo"/>
    <n v="24.13"/>
    <n v="5.29"/>
    <s v="Yes"/>
    <s v="No"/>
    <s v="Yes"/>
    <n v="1"/>
    <x v="0"/>
    <x v="2"/>
    <x v="2"/>
    <s v="09-10-1997"/>
    <n v="15818"/>
    <x v="1"/>
    <s v="tier - 2"/>
    <s v="R1012"/>
    <n v="25"/>
    <n v="9"/>
    <s v="Oct"/>
    <n v="1997"/>
  </r>
  <r>
    <x v="625"/>
    <s v="Christopher J"/>
    <n v="46.7"/>
    <n v="10.99"/>
    <s v="No"/>
    <s v="No"/>
    <s v="No"/>
    <n v="0"/>
    <x v="1"/>
    <x v="0"/>
    <x v="0"/>
    <s v="29-08-1974"/>
    <n v="15747"/>
    <x v="1"/>
    <s v="tier - 1"/>
    <s v="R1012"/>
    <n v="48"/>
    <n v="29"/>
    <s v="Aug"/>
    <n v="1974"/>
  </r>
  <r>
    <x v="626"/>
    <s v="Mario Sr."/>
    <n v="45.27"/>
    <n v="5.2"/>
    <s v="Yes"/>
    <s v="No"/>
    <s v="No"/>
    <n v="0"/>
    <x v="1"/>
    <x v="0"/>
    <x v="2"/>
    <s v="20-09-1976"/>
    <n v="15699"/>
    <x v="1"/>
    <s v="tier - 2"/>
    <s v="R1012"/>
    <n v="46"/>
    <n v="20"/>
    <s v="Sep"/>
    <n v="1976"/>
  </r>
  <r>
    <x v="627"/>
    <s v="Meghann R."/>
    <n v="44.29"/>
    <n v="9.66"/>
    <s v="No"/>
    <s v="No"/>
    <s v="No"/>
    <n v="2"/>
    <x v="1"/>
    <x v="0"/>
    <x v="0"/>
    <s v="26-06-1973"/>
    <n v="15670"/>
    <x v="1"/>
    <s v="tier - 2"/>
    <s v="R1026"/>
    <n v="49"/>
    <n v="26"/>
    <s v="Jun"/>
    <n v="1973"/>
  </r>
  <r>
    <x v="628"/>
    <s v="Scott M"/>
    <n v="54.59"/>
    <n v="4.22"/>
    <s v="Yes"/>
    <s v="No"/>
    <s v="No"/>
    <n v="1"/>
    <x v="1"/>
    <x v="0"/>
    <x v="2"/>
    <s v="22-12-1988"/>
    <n v="15646"/>
    <x v="1"/>
    <s v="tier - 2"/>
    <s v="R1011"/>
    <n v="34"/>
    <n v="22"/>
    <s v="Dec"/>
    <n v="1988"/>
  </r>
  <r>
    <x v="629"/>
    <s v="Caitlin E."/>
    <n v="32.965000000000003"/>
    <n v="11.78"/>
    <s v="No"/>
    <s v="No"/>
    <s v="No"/>
    <n v="0"/>
    <x v="1"/>
    <x v="0"/>
    <x v="0"/>
    <s v="06-06-1960"/>
    <n v="15612"/>
    <x v="1"/>
    <s v="tier - 2"/>
    <s v="R1012"/>
    <n v="63"/>
    <n v="6"/>
    <s v="Jun"/>
    <n v="1960"/>
  </r>
  <r>
    <x v="630"/>
    <s v="Samantha A."/>
    <n v="38.049999999999997"/>
    <n v="9.6199999999999992"/>
    <s v="No"/>
    <s v="No"/>
    <s v="No"/>
    <n v="0"/>
    <x v="1"/>
    <x v="0"/>
    <x v="0"/>
    <s v="28-10-1965"/>
    <n v="15609"/>
    <x v="1"/>
    <s v="tier - 2"/>
    <s v="R1026"/>
    <n v="57"/>
    <n v="28"/>
    <s v="Oct"/>
    <n v="1965"/>
  </r>
  <r>
    <x v="631"/>
    <s v="Erik"/>
    <n v="46.14"/>
    <n v="10.78"/>
    <s v="No"/>
    <s v="No"/>
    <s v="No"/>
    <n v="0"/>
    <x v="1"/>
    <x v="0"/>
    <x v="0"/>
    <s v="30-07-1974"/>
    <n v="15557"/>
    <x v="1"/>
    <s v="tier - 2"/>
    <s v="R1012"/>
    <n v="48"/>
    <n v="30"/>
    <s v="Jul"/>
    <n v="1974"/>
  </r>
  <r>
    <x v="632"/>
    <s v="Christopher"/>
    <n v="41.325000000000003"/>
    <n v="5.1100000000000003"/>
    <s v="Yes"/>
    <s v="No"/>
    <s v="No"/>
    <n v="2"/>
    <x v="1"/>
    <x v="0"/>
    <x v="2"/>
    <s v="02-10-1959"/>
    <n v="15555"/>
    <x v="1"/>
    <s v="tier - 3"/>
    <s v="R1012"/>
    <n v="63"/>
    <n v="2"/>
    <s v="Oct"/>
    <n v="1959"/>
  </r>
  <r>
    <x v="633"/>
    <s v="Maya"/>
    <n v="44.64"/>
    <n v="7.18"/>
    <s v="No"/>
    <s v="No"/>
    <s v="No"/>
    <n v="0"/>
    <x v="1"/>
    <x v="0"/>
    <x v="0"/>
    <s v="28-06-1974"/>
    <n v="15532"/>
    <x v="1"/>
    <s v="tier - 2"/>
    <s v="R1026"/>
    <n v="48"/>
    <n v="28"/>
    <s v="Jun"/>
    <n v="1974"/>
  </r>
  <r>
    <x v="634"/>
    <s v="Zachary T"/>
    <n v="25.175000000000001"/>
    <n v="4.96"/>
    <s v="No"/>
    <s v="yes"/>
    <s v="No"/>
    <n v="1"/>
    <x v="1"/>
    <x v="1"/>
    <x v="2"/>
    <s v="17-07-2004"/>
    <n v="15518"/>
    <x v="1"/>
    <s v="tier - 3"/>
    <s v="R1015"/>
    <n v="18"/>
    <n v="17"/>
    <s v="Jul"/>
    <n v="2004"/>
  </r>
  <r>
    <x v="635"/>
    <s v="Hilda"/>
    <n v="43.11"/>
    <n v="4.67"/>
    <s v="Yes"/>
    <s v="No"/>
    <s v="No"/>
    <n v="0"/>
    <x v="1"/>
    <x v="0"/>
    <x v="2"/>
    <s v="20-07-1976"/>
    <n v="15450"/>
    <x v="1"/>
    <s v="tier - 1"/>
    <s v="R1026"/>
    <n v="46"/>
    <n v="20"/>
    <s v="Jul"/>
    <n v="1976"/>
  </r>
  <r>
    <x v="636"/>
    <s v="Stephanie"/>
    <n v="53.32"/>
    <n v="5.0599999999999996"/>
    <s v="No"/>
    <s v="No"/>
    <s v="No"/>
    <n v="0"/>
    <x v="1"/>
    <x v="0"/>
    <x v="2"/>
    <s v="25-10-1990"/>
    <n v="15440"/>
    <x v="1"/>
    <s v="tier - 1"/>
    <s v="R1012"/>
    <n v="32"/>
    <n v="25"/>
    <s v="Oct"/>
    <n v="1990"/>
  </r>
  <r>
    <x v="637"/>
    <s v="Doug"/>
    <n v="38.04"/>
    <n v="5.0199999999999996"/>
    <s v="Yes"/>
    <s v="No"/>
    <s v="No"/>
    <n v="1"/>
    <x v="1"/>
    <x v="0"/>
    <x v="2"/>
    <s v="04-09-1964"/>
    <n v="15378"/>
    <x v="1"/>
    <s v="tier - 2"/>
    <s v="R1012"/>
    <n v="58"/>
    <n v="4"/>
    <s v="Sep"/>
    <n v="1964"/>
  </r>
  <r>
    <x v="638"/>
    <s v="Bethany N."/>
    <n v="37.9"/>
    <n v="7.76"/>
    <s v="No"/>
    <s v="No"/>
    <s v="No"/>
    <n v="0"/>
    <x v="1"/>
    <x v="0"/>
    <x v="0"/>
    <s v="06-09-1962"/>
    <n v="15368"/>
    <x v="1"/>
    <s v="tier - 2"/>
    <s v="R1011"/>
    <n v="60"/>
    <n v="6"/>
    <s v="Sep"/>
    <n v="1962"/>
  </r>
  <r>
    <x v="639"/>
    <s v="Sandra H"/>
    <n v="39.6"/>
    <n v="9.32"/>
    <s v="No"/>
    <s v="No"/>
    <s v="No"/>
    <n v="0"/>
    <x v="1"/>
    <x v="0"/>
    <x v="0"/>
    <s v="18-07-1968"/>
    <n v="15364"/>
    <x v="1"/>
    <s v="tier - 1"/>
    <s v="R1026"/>
    <n v="54"/>
    <n v="18"/>
    <s v="Jul"/>
    <n v="1968"/>
  </r>
  <r>
    <x v="640"/>
    <s v="Takuo"/>
    <n v="50.92"/>
    <n v="5.31"/>
    <s v="Yes"/>
    <s v="No"/>
    <s v="No"/>
    <n v="1"/>
    <x v="1"/>
    <x v="0"/>
    <x v="2"/>
    <s v="17-12-1988"/>
    <n v="15362"/>
    <x v="1"/>
    <s v="tier - 3"/>
    <s v="R1023"/>
    <n v="34"/>
    <n v="17"/>
    <s v="Dec"/>
    <n v="1988"/>
  </r>
  <r>
    <x v="641"/>
    <s v="Kelly A."/>
    <n v="21.85"/>
    <n v="5.56"/>
    <s v="Yes"/>
    <s v="No"/>
    <s v="No"/>
    <n v="0"/>
    <x v="0"/>
    <x v="2"/>
    <x v="2"/>
    <s v="14-07-2001"/>
    <n v="15359"/>
    <x v="1"/>
    <s v="tier - 3"/>
    <s v="R1024"/>
    <n v="21"/>
    <n v="14"/>
    <s v="Jul"/>
    <n v="2001"/>
  </r>
  <r>
    <x v="642"/>
    <s v="Scott"/>
    <n v="36.08"/>
    <n v="7.11"/>
    <s v="Yes"/>
    <s v="No"/>
    <s v="Yes"/>
    <n v="1"/>
    <x v="1"/>
    <x v="0"/>
    <x v="0"/>
    <s v="13-12-1963"/>
    <n v="15323"/>
    <x v="1"/>
    <s v="tier - 3"/>
    <s v="R1021"/>
    <n v="59"/>
    <n v="13"/>
    <s v="Dec"/>
    <n v="1963"/>
  </r>
  <r>
    <x v="643"/>
    <s v="Benoit"/>
    <n v="40.44"/>
    <n v="5.13"/>
    <s v="Yes"/>
    <s v="No"/>
    <s v="Yes"/>
    <n v="1"/>
    <x v="1"/>
    <x v="0"/>
    <x v="2"/>
    <s v="16-09-1969"/>
    <n v="15261"/>
    <x v="1"/>
    <s v="tier - 2"/>
    <s v="R1023"/>
    <n v="53"/>
    <n v="16"/>
    <s v="Sep"/>
    <n v="1969"/>
  </r>
  <r>
    <x v="644"/>
    <s v="Elizabeth M."/>
    <n v="38.094999999999999"/>
    <n v="10.199999999999999"/>
    <s v="No"/>
    <s v="No"/>
    <s v="No"/>
    <n v="0"/>
    <x v="1"/>
    <x v="0"/>
    <x v="0"/>
    <s v="25-07-1960"/>
    <n v="15230"/>
    <x v="1"/>
    <s v="tier - 2"/>
    <s v="R1024"/>
    <n v="62"/>
    <n v="25"/>
    <s v="Jul"/>
    <n v="1960"/>
  </r>
  <r>
    <x v="645"/>
    <s v="Jessica A."/>
    <n v="44.95"/>
    <n v="10.4"/>
    <s v="No"/>
    <s v="No"/>
    <s v="No"/>
    <n v="0"/>
    <x v="1"/>
    <x v="0"/>
    <x v="0"/>
    <s v="23-11-1978"/>
    <n v="15208"/>
    <x v="1"/>
    <s v="tier - 1"/>
    <s v="R1012"/>
    <n v="44"/>
    <n v="23"/>
    <s v="Nov"/>
    <n v="1978"/>
  </r>
  <r>
    <x v="646"/>
    <s v="Monica K"/>
    <n v="35.54"/>
    <n v="10.67"/>
    <s v="No"/>
    <s v="No"/>
    <s v="No"/>
    <n v="0"/>
    <x v="1"/>
    <x v="0"/>
    <x v="0"/>
    <s v="17-06-1962"/>
    <n v="15175"/>
    <x v="1"/>
    <s v="tier - 1"/>
    <s v="R1012"/>
    <n v="60"/>
    <n v="17"/>
    <s v="Jun"/>
    <n v="1962"/>
  </r>
  <r>
    <x v="647"/>
    <s v="Kevin L"/>
    <n v="39.799999999999997"/>
    <n v="4.6500000000000004"/>
    <s v="Yes"/>
    <s v="No"/>
    <s v="No"/>
    <n v="2"/>
    <x v="1"/>
    <x v="0"/>
    <x v="2"/>
    <s v="03-12-1959"/>
    <n v="15170"/>
    <x v="1"/>
    <s v="tier - 3"/>
    <s v="R1011"/>
    <n v="63"/>
    <n v="3"/>
    <s v="Dec"/>
    <n v="1959"/>
  </r>
  <r>
    <x v="648"/>
    <s v="Gregory"/>
    <n v="33.659999999999997"/>
    <n v="5.65"/>
    <s v="Yes"/>
    <s v="No"/>
    <s v="No"/>
    <n v="2"/>
    <x v="1"/>
    <x v="0"/>
    <x v="2"/>
    <s v="04-06-1959"/>
    <n v="15162"/>
    <x v="1"/>
    <s v="tier - 1"/>
    <s v="R1013"/>
    <n v="64"/>
    <n v="4"/>
    <s v="Jun"/>
    <n v="1959"/>
  </r>
  <r>
    <x v="649"/>
    <s v="Della"/>
    <n v="35.5"/>
    <n v="11.97"/>
    <s v="No"/>
    <s v="No"/>
    <s v="No"/>
    <n v="0"/>
    <x v="1"/>
    <x v="0"/>
    <x v="0"/>
    <s v="25-10-1962"/>
    <n v="15161"/>
    <x v="1"/>
    <s v="tier - 2"/>
    <s v="R1012"/>
    <n v="60"/>
    <n v="25"/>
    <s v="Oct"/>
    <n v="1962"/>
  </r>
  <r>
    <x v="650"/>
    <s v="David"/>
    <n v="41.63"/>
    <n v="6.71"/>
    <s v="No"/>
    <s v="No"/>
    <s v="No"/>
    <n v="0"/>
    <x v="1"/>
    <x v="0"/>
    <x v="0"/>
    <s v="25-11-1971"/>
    <n v="15150"/>
    <x v="1"/>
    <s v="tier - 1"/>
    <s v="R1023"/>
    <n v="51"/>
    <n v="25"/>
    <s v="Nov"/>
    <n v="1971"/>
  </r>
  <r>
    <x v="651"/>
    <s v="Victoria"/>
    <n v="46.49"/>
    <n v="11.92"/>
    <s v="No"/>
    <s v="No"/>
    <s v="No"/>
    <n v="0"/>
    <x v="1"/>
    <x v="0"/>
    <x v="0"/>
    <s v="05-09-1978"/>
    <n v="15123"/>
    <x v="1"/>
    <s v="tier - 1"/>
    <s v="R1011"/>
    <n v="44"/>
    <n v="5"/>
    <s v="Sep"/>
    <n v="1978"/>
  </r>
  <r>
    <x v="652"/>
    <s v="Tasos"/>
    <n v="43.29"/>
    <n v="5.35"/>
    <s v="No"/>
    <s v="No"/>
    <s v="No"/>
    <n v="2"/>
    <x v="1"/>
    <x v="0"/>
    <x v="2"/>
    <s v="07-11-1972"/>
    <n v="15104"/>
    <x v="1"/>
    <s v="tier - 1"/>
    <s v="R1012"/>
    <n v="50"/>
    <n v="7"/>
    <s v="Nov"/>
    <n v="1972"/>
  </r>
  <r>
    <x v="653"/>
    <s v="Thomas"/>
    <n v="43.08"/>
    <n v="8.9600000000000009"/>
    <s v="Yes"/>
    <s v="No"/>
    <s v="No"/>
    <n v="1"/>
    <x v="1"/>
    <x v="0"/>
    <x v="0"/>
    <s v="26-10-1975"/>
    <n v="15090"/>
    <x v="1"/>
    <s v="tier - 1"/>
    <s v="R1023"/>
    <n v="47"/>
    <n v="26"/>
    <s v="Oct"/>
    <n v="1975"/>
  </r>
  <r>
    <x v="654"/>
    <s v="Lukasz"/>
    <n v="39.07"/>
    <n v="11.93"/>
    <s v="No"/>
    <s v="No"/>
    <s v="No"/>
    <n v="0"/>
    <x v="1"/>
    <x v="0"/>
    <x v="0"/>
    <s v="12-06-1968"/>
    <n v="15053"/>
    <x v="1"/>
    <s v="tier - 2"/>
    <s v="R1022"/>
    <n v="54"/>
    <n v="12"/>
    <s v="Jun"/>
    <n v="1968"/>
  </r>
  <r>
    <x v="655"/>
    <s v="Matthew A."/>
    <n v="41.3"/>
    <n v="9.59"/>
    <s v="No"/>
    <s v="No"/>
    <s v="No"/>
    <n v="0"/>
    <x v="1"/>
    <x v="0"/>
    <x v="0"/>
    <s v="15-08-1971"/>
    <n v="15039"/>
    <x v="1"/>
    <s v="tier - 3"/>
    <s v="R1023"/>
    <n v="51"/>
    <n v="15"/>
    <s v="Aug"/>
    <n v="1971"/>
  </r>
  <r>
    <x v="656"/>
    <s v="Meta"/>
    <n v="42.95"/>
    <n v="11.88"/>
    <s v="Yes"/>
    <s v="No"/>
    <s v="No"/>
    <n v="2"/>
    <x v="1"/>
    <x v="0"/>
    <x v="0"/>
    <s v="11-09-1970"/>
    <n v="15026"/>
    <x v="1"/>
    <s v="tier - 3"/>
    <s v="R1011"/>
    <n v="52"/>
    <n v="11"/>
    <s v="Sep"/>
    <n v="1970"/>
  </r>
  <r>
    <x v="657"/>
    <s v="Rachel E"/>
    <n v="46.96"/>
    <n v="4.6399999999999997"/>
    <s v="No"/>
    <s v="No"/>
    <s v="Yes"/>
    <n v="1"/>
    <x v="1"/>
    <x v="0"/>
    <x v="2"/>
    <s v="25-11-1979"/>
    <n v="15026"/>
    <x v="1"/>
    <s v="tier - 1"/>
    <s v="R1011"/>
    <n v="43"/>
    <n v="25"/>
    <s v="Nov"/>
    <n v="1979"/>
  </r>
  <r>
    <x v="658"/>
    <s v="Angelica"/>
    <n v="30.495000000000001"/>
    <n v="9.5299999999999994"/>
    <s v="No"/>
    <s v="No"/>
    <s v="No"/>
    <n v="0"/>
    <x v="1"/>
    <x v="0"/>
    <x v="0"/>
    <s v="08-08-1960"/>
    <n v="15020"/>
    <x v="1"/>
    <s v="tier - 2"/>
    <s v="R1012"/>
    <n v="62"/>
    <n v="8"/>
    <s v="Aug"/>
    <n v="1960"/>
  </r>
  <r>
    <x v="659"/>
    <s v="Kathleen"/>
    <n v="17.954999999999998"/>
    <n v="5.29"/>
    <s v="Yes"/>
    <s v="No"/>
    <s v="No"/>
    <n v="1"/>
    <x v="0"/>
    <x v="3"/>
    <x v="2"/>
    <s v="02-08-1995"/>
    <n v="15007"/>
    <x v="1"/>
    <s v="tier - 2"/>
    <s v="R1024"/>
    <n v="27"/>
    <n v="2"/>
    <s v="Aug"/>
    <n v="1995"/>
  </r>
  <r>
    <x v="660"/>
    <s v="Gabriel D."/>
    <n v="25.6"/>
    <n v="10.95"/>
    <s v="No"/>
    <s v="No"/>
    <s v="No"/>
    <n v="3"/>
    <x v="1"/>
    <x v="1"/>
    <x v="0"/>
    <s v="29-07-1958"/>
    <n v="14988"/>
    <x v="1"/>
    <s v="tier - 3"/>
    <s v="R1011"/>
    <n v="64"/>
    <n v="29"/>
    <s v="Jul"/>
    <n v="1958"/>
  </r>
  <r>
    <x v="661"/>
    <s v="Jeff T"/>
    <n v="34.21"/>
    <n v="9.17"/>
    <s v="No"/>
    <s v="No"/>
    <s v="No"/>
    <n v="0"/>
    <x v="1"/>
    <x v="0"/>
    <x v="0"/>
    <s v="29-11-1962"/>
    <n v="14945"/>
    <x v="1"/>
    <s v="tier - 1"/>
    <s v="R1021"/>
    <n v="60"/>
    <n v="29"/>
    <s v="Nov"/>
    <n v="1962"/>
  </r>
  <r>
    <x v="662"/>
    <s v="Neil D"/>
    <n v="39.74"/>
    <n v="7.39"/>
    <s v="No"/>
    <s v="No"/>
    <s v="No"/>
    <n v="0"/>
    <x v="1"/>
    <x v="0"/>
    <x v="0"/>
    <s v="08-11-1968"/>
    <n v="14927"/>
    <x v="1"/>
    <s v="tier - 2"/>
    <s v="R1012"/>
    <n v="54"/>
    <n v="8"/>
    <s v="Nov"/>
    <n v="1968"/>
  </r>
  <r>
    <x v="663"/>
    <s v="Katherine L."/>
    <n v="49.53"/>
    <n v="9.1300000000000008"/>
    <s v="Yes"/>
    <s v="No"/>
    <s v="No"/>
    <n v="0"/>
    <x v="1"/>
    <x v="0"/>
    <x v="0"/>
    <s v="04-07-1981"/>
    <n v="14908"/>
    <x v="1"/>
    <s v="tier - 1"/>
    <s v="R1011"/>
    <n v="41"/>
    <n v="4"/>
    <s v="Jul"/>
    <n v="1981"/>
  </r>
  <r>
    <x v="664"/>
    <s v="Ariel E"/>
    <n v="39.33"/>
    <n v="10.4"/>
    <s v="No"/>
    <s v="No"/>
    <s v="No"/>
    <n v="3"/>
    <x v="1"/>
    <x v="0"/>
    <x v="0"/>
    <s v="17-10-1958"/>
    <n v="14902"/>
    <x v="1"/>
    <s v="tier - 2"/>
    <s v="R1024"/>
    <n v="64"/>
    <n v="17"/>
    <s v="Oct"/>
    <n v="1958"/>
  </r>
  <r>
    <x v="665"/>
    <s v="Christopher P"/>
    <n v="39.979999999999997"/>
    <n v="9.4600000000000009"/>
    <s v="Yes"/>
    <s v="No"/>
    <s v="No"/>
    <n v="2"/>
    <x v="1"/>
    <x v="0"/>
    <x v="0"/>
    <s v="11-11-1970"/>
    <n v="14848"/>
    <x v="1"/>
    <s v="tier - 2"/>
    <s v="R1023"/>
    <n v="52"/>
    <n v="11"/>
    <s v="Nov"/>
    <n v="1970"/>
  </r>
  <r>
    <x v="666"/>
    <s v="Erin M."/>
    <n v="46.51"/>
    <n v="8.69"/>
    <s v="Yes"/>
    <s v="No"/>
    <s v="No"/>
    <n v="0"/>
    <x v="1"/>
    <x v="0"/>
    <x v="0"/>
    <s v="05-06-1981"/>
    <n v="14844"/>
    <x v="1"/>
    <s v="tier - 3"/>
    <s v="R1026"/>
    <n v="42"/>
    <n v="5"/>
    <s v="Jun"/>
    <n v="1981"/>
  </r>
  <r>
    <x v="667"/>
    <s v="Molly K."/>
    <n v="43.58"/>
    <n v="4.2300000000000004"/>
    <s v="No"/>
    <s v="No"/>
    <s v="Yes"/>
    <n v="1"/>
    <x v="1"/>
    <x v="0"/>
    <x v="2"/>
    <s v="18-10-1979"/>
    <n v="14839"/>
    <x v="1"/>
    <s v="tier - 3"/>
    <s v="R1026"/>
    <n v="43"/>
    <n v="18"/>
    <s v="Oct"/>
    <n v="1979"/>
  </r>
  <r>
    <x v="668"/>
    <s v="Ryan J."/>
    <n v="42.28"/>
    <n v="9.16"/>
    <s v="Yes"/>
    <s v="No"/>
    <s v="No"/>
    <n v="1"/>
    <x v="1"/>
    <x v="0"/>
    <x v="0"/>
    <s v="10-12-1975"/>
    <n v="14819"/>
    <x v="1"/>
    <s v="tier - 3"/>
    <s v="R1023"/>
    <n v="47"/>
    <n v="10"/>
    <s v="Dec"/>
    <n v="1975"/>
  </r>
  <r>
    <x v="669"/>
    <s v="Jennifer"/>
    <n v="35.520000000000003"/>
    <n v="8.26"/>
    <s v="No"/>
    <s v="No"/>
    <s v="No"/>
    <n v="0"/>
    <x v="1"/>
    <x v="0"/>
    <x v="0"/>
    <s v="27-07-1965"/>
    <n v="14750"/>
    <x v="1"/>
    <s v="tier - 2"/>
    <s v="R1026"/>
    <n v="57"/>
    <n v="27"/>
    <s v="Jul"/>
    <n v="1965"/>
  </r>
  <r>
    <x v="670"/>
    <s v="Daniel M"/>
    <n v="33.6"/>
    <n v="11.25"/>
    <s v="No"/>
    <s v="No"/>
    <s v="No"/>
    <n v="0"/>
    <x v="1"/>
    <x v="0"/>
    <x v="0"/>
    <s v="29-07-1962"/>
    <n v="14738"/>
    <x v="1"/>
    <s v="tier - 3"/>
    <s v="R1021"/>
    <n v="60"/>
    <n v="29"/>
    <s v="Jul"/>
    <n v="1962"/>
  </r>
  <r>
    <x v="671"/>
    <s v="Hiruni"/>
    <n v="22.42"/>
    <n v="6.74"/>
    <s v="No"/>
    <s v="No"/>
    <s v="No"/>
    <n v="0"/>
    <x v="0"/>
    <x v="2"/>
    <x v="0"/>
    <s v="24-09-2002"/>
    <n v="14712"/>
    <x v="1"/>
    <s v="tier - 2"/>
    <s v="R1012"/>
    <n v="20"/>
    <n v="24"/>
    <s v="Sep"/>
    <n v="2002"/>
  </r>
  <r>
    <x v="672"/>
    <s v="Reina H."/>
    <n v="46.86"/>
    <n v="4.87"/>
    <s v="No"/>
    <s v="No"/>
    <s v="No"/>
    <n v="0"/>
    <x v="1"/>
    <x v="0"/>
    <x v="2"/>
    <s v="04-09-1982"/>
    <n v="14697"/>
    <x v="1"/>
    <s v="tier - 2"/>
    <s v="R1011"/>
    <n v="40"/>
    <n v="4"/>
    <s v="Sep"/>
    <n v="1982"/>
  </r>
  <r>
    <x v="673"/>
    <s v="Kristi"/>
    <n v="32.965000000000003"/>
    <n v="6.68"/>
    <s v="No"/>
    <s v="No"/>
    <s v="No"/>
    <n v="3"/>
    <x v="1"/>
    <x v="0"/>
    <x v="0"/>
    <s v="23-07-1958"/>
    <n v="14693"/>
    <x v="1"/>
    <s v="tier - 1"/>
    <s v="R1012"/>
    <n v="64"/>
    <n v="23"/>
    <s v="Jul"/>
    <n v="1958"/>
  </r>
  <r>
    <x v="674"/>
    <s v="Meredith L."/>
    <n v="39.340000000000003"/>
    <n v="5.0199999999999996"/>
    <s v="Yes"/>
    <s v="No"/>
    <s v="Yes"/>
    <n v="1"/>
    <x v="1"/>
    <x v="0"/>
    <x v="2"/>
    <s v="20-10-1969"/>
    <n v="14666"/>
    <x v="1"/>
    <s v="tier - 1"/>
    <s v="R1012"/>
    <n v="53"/>
    <n v="20"/>
    <s v="Oct"/>
    <n v="1969"/>
  </r>
  <r>
    <x v="675"/>
    <s v="Jocelyn"/>
    <n v="47"/>
    <n v="10.64"/>
    <s v="Yes"/>
    <s v="No"/>
    <s v="No"/>
    <n v="0"/>
    <x v="1"/>
    <x v="0"/>
    <x v="0"/>
    <s v="13-11-1981"/>
    <n v="14657"/>
    <x v="1"/>
    <s v="tier - 1"/>
    <s v="R1012"/>
    <n v="41"/>
    <n v="13"/>
    <s v="Nov"/>
    <n v="1981"/>
  </r>
  <r>
    <x v="676"/>
    <s v="Daphne"/>
    <n v="36.71"/>
    <n v="8.74"/>
    <s v="Yes"/>
    <s v="No"/>
    <s v="No"/>
    <n v="0"/>
    <x v="1"/>
    <x v="0"/>
    <x v="0"/>
    <s v="01-09-1967"/>
    <n v="14640"/>
    <x v="1"/>
    <s v="tier - 3"/>
    <s v="R1026"/>
    <n v="55"/>
    <n v="1"/>
    <s v="Sep"/>
    <n v="1967"/>
  </r>
  <r>
    <x v="677"/>
    <s v="Margaret E"/>
    <n v="53.48"/>
    <n v="5.64"/>
    <s v="No"/>
    <s v="No"/>
    <s v="No"/>
    <n v="0"/>
    <x v="1"/>
    <x v="0"/>
    <x v="2"/>
    <s v="21-08-1991"/>
    <n v="14631"/>
    <x v="1"/>
    <s v="tier - 3"/>
    <s v="R1011"/>
    <n v="31"/>
    <n v="21"/>
    <s v="Aug"/>
    <n v="1991"/>
  </r>
  <r>
    <x v="678"/>
    <s v="Mario J."/>
    <n v="35.5"/>
    <n v="10.37"/>
    <s v="No"/>
    <s v="No"/>
    <s v="No"/>
    <n v="0"/>
    <x v="1"/>
    <x v="0"/>
    <x v="0"/>
    <s v="08-11-1965"/>
    <n v="14612"/>
    <x v="1"/>
    <s v="tier - 3"/>
    <s v="R1021"/>
    <n v="57"/>
    <n v="8"/>
    <s v="Nov"/>
    <n v="1965"/>
  </r>
  <r>
    <x v="679"/>
    <s v="Peter"/>
    <n v="36.979999999999997"/>
    <n v="9.56"/>
    <s v="Yes"/>
    <s v="No"/>
    <s v="No"/>
    <n v="0"/>
    <x v="1"/>
    <x v="0"/>
    <x v="0"/>
    <s v="18-07-1967"/>
    <n v="14601"/>
    <x v="1"/>
    <s v="tier - 3"/>
    <s v="R1022"/>
    <n v="55"/>
    <n v="18"/>
    <s v="Jul"/>
    <n v="1967"/>
  </r>
  <r>
    <x v="680"/>
    <s v="Carolina"/>
    <n v="32.395000000000003"/>
    <n v="8.23"/>
    <s v="Yes"/>
    <s v="No"/>
    <s v="Yes"/>
    <n v="1"/>
    <x v="1"/>
    <x v="0"/>
    <x v="0"/>
    <s v="14-10-1963"/>
    <n v="14591"/>
    <x v="1"/>
    <s v="tier - 1"/>
    <s v="R1024"/>
    <n v="59"/>
    <n v="14"/>
    <s v="Oct"/>
    <n v="1963"/>
  </r>
  <r>
    <x v="681"/>
    <s v="Jenny K."/>
    <n v="32.729999999999997"/>
    <n v="7.03"/>
    <s v="No"/>
    <s v="No"/>
    <s v="No"/>
    <n v="0"/>
    <x v="1"/>
    <x v="0"/>
    <x v="0"/>
    <s v="03-12-1962"/>
    <n v="14575"/>
    <x v="1"/>
    <s v="tier - 1"/>
    <s v="R1025"/>
    <n v="60"/>
    <n v="3"/>
    <s v="Dec"/>
    <n v="1962"/>
  </r>
  <r>
    <x v="682"/>
    <s v="Jessica"/>
    <n v="20.52"/>
    <n v="5.45"/>
    <s v="No"/>
    <s v="No"/>
    <s v="No"/>
    <n v="1"/>
    <x v="0"/>
    <x v="2"/>
    <x v="2"/>
    <s v="12-09-1998"/>
    <n v="14572"/>
    <x v="1"/>
    <s v="tier - 1"/>
    <s v="R1024"/>
    <n v="24"/>
    <n v="12"/>
    <s v="Sep"/>
    <n v="1998"/>
  </r>
  <r>
    <x v="683"/>
    <s v="Kimberly D"/>
    <n v="51.72"/>
    <n v="5.76"/>
    <s v="No"/>
    <s v="No"/>
    <s v="No"/>
    <n v="0"/>
    <x v="1"/>
    <x v="0"/>
    <x v="1"/>
    <s v="14-07-1989"/>
    <n v="14547"/>
    <x v="1"/>
    <s v="tier - 3"/>
    <s v="R1011"/>
    <n v="33"/>
    <n v="14"/>
    <s v="Jul"/>
    <n v="1989"/>
  </r>
  <r>
    <x v="684"/>
    <s v="Marc-Olivier"/>
    <n v="50.2"/>
    <n v="5.4"/>
    <s v="No"/>
    <s v="No"/>
    <s v="No"/>
    <n v="0"/>
    <x v="1"/>
    <x v="0"/>
    <x v="2"/>
    <s v="22-07-1989"/>
    <n v="14507"/>
    <x v="1"/>
    <s v="tier - 3"/>
    <s v="R1012"/>
    <n v="33"/>
    <n v="22"/>
    <s v="Jul"/>
    <n v="1989"/>
  </r>
  <r>
    <x v="685"/>
    <s v="Russell J"/>
    <n v="25.52"/>
    <n v="6.35"/>
    <s v="No"/>
    <s v="No"/>
    <s v="Yes"/>
    <n v="1"/>
    <x v="1"/>
    <x v="1"/>
    <x v="1"/>
    <s v="20-10-1979"/>
    <n v="14478"/>
    <x v="1"/>
    <s v="tier - 2"/>
    <s v="R1013"/>
    <n v="43"/>
    <n v="20"/>
    <s v="Oct"/>
    <n v="1979"/>
  </r>
  <r>
    <x v="686"/>
    <s v="Karine"/>
    <n v="35.200000000000003"/>
    <n v="6.26"/>
    <s v="Yes"/>
    <s v="No"/>
    <s v="No"/>
    <n v="2"/>
    <x v="1"/>
    <x v="0"/>
    <x v="1"/>
    <s v="20-11-1959"/>
    <n v="14475"/>
    <x v="1"/>
    <s v="tier - 2"/>
    <s v="R1013"/>
    <n v="63"/>
    <n v="20"/>
    <s v="Nov"/>
    <n v="1959"/>
  </r>
  <r>
    <x v="687"/>
    <s v="Cheryl"/>
    <n v="41.26"/>
    <n v="5.97"/>
    <s v="Yes"/>
    <s v="No"/>
    <s v="No"/>
    <n v="0"/>
    <x v="1"/>
    <x v="0"/>
    <x v="1"/>
    <s v="27-11-1976"/>
    <n v="14470"/>
    <x v="1"/>
    <s v="tier - 3"/>
    <s v="R1012"/>
    <n v="46"/>
    <n v="27"/>
    <s v="Nov"/>
    <n v="1976"/>
  </r>
  <r>
    <x v="688"/>
    <s v="Allison M."/>
    <n v="17.195"/>
    <n v="5.29"/>
    <s v="Yes"/>
    <s v="No"/>
    <s v="No"/>
    <n v="0"/>
    <x v="0"/>
    <x v="3"/>
    <x v="2"/>
    <s v="10-11-1996"/>
    <n v="14456"/>
    <x v="1"/>
    <s v="tier - 3"/>
    <s v="R1024"/>
    <n v="26"/>
    <n v="10"/>
    <s v="Nov"/>
    <n v="1996"/>
  </r>
  <r>
    <x v="689"/>
    <s v="Adriana"/>
    <n v="23.085000000000001"/>
    <n v="4.2699999999999996"/>
    <s v="Yes"/>
    <s v="No"/>
    <s v="No"/>
    <n v="2"/>
    <x v="1"/>
    <x v="2"/>
    <x v="2"/>
    <s v="03-08-1959"/>
    <n v="14452"/>
    <x v="1"/>
    <s v="tier - 3"/>
    <s v="R1023"/>
    <n v="63"/>
    <n v="3"/>
    <s v="Aug"/>
    <n v="1959"/>
  </r>
  <r>
    <x v="690"/>
    <s v="Miranda J"/>
    <n v="21.66"/>
    <n v="5.2"/>
    <s v="Yes"/>
    <s v="No"/>
    <s v="No"/>
    <n v="2"/>
    <x v="1"/>
    <x v="2"/>
    <x v="2"/>
    <s v="29-06-1959"/>
    <n v="14450"/>
    <x v="1"/>
    <s v="tier - 1"/>
    <s v="R1024"/>
    <n v="63"/>
    <n v="29"/>
    <s v="Jun"/>
    <n v="1959"/>
  </r>
  <r>
    <x v="691"/>
    <s v="Roberto"/>
    <n v="36.47"/>
    <n v="8.23"/>
    <s v="Yes"/>
    <s v="No"/>
    <s v="No"/>
    <n v="0"/>
    <x v="1"/>
    <x v="0"/>
    <x v="0"/>
    <s v="04-11-1967"/>
    <n v="14428"/>
    <x v="1"/>
    <s v="tier - 2"/>
    <s v="R1021"/>
    <n v="55"/>
    <n v="4"/>
    <s v="Nov"/>
    <n v="1967"/>
  </r>
  <r>
    <x v="692"/>
    <s v="Rebecca B."/>
    <n v="36.08"/>
    <n v="10.33"/>
    <s v="Yes"/>
    <s v="No"/>
    <s v="No"/>
    <n v="0"/>
    <x v="1"/>
    <x v="0"/>
    <x v="0"/>
    <s v="15-08-1967"/>
    <n v="14427"/>
    <x v="1"/>
    <s v="tier - 2"/>
    <s v="R1026"/>
    <n v="55"/>
    <n v="15"/>
    <s v="Aug"/>
    <n v="1967"/>
  </r>
  <r>
    <x v="693"/>
    <s v="Tiffany"/>
    <n v="23.18"/>
    <n v="6.13"/>
    <s v="No"/>
    <s v="No"/>
    <s v="No"/>
    <n v="0"/>
    <x v="1"/>
    <x v="2"/>
    <x v="1"/>
    <s v="10-08-1999"/>
    <n v="14426"/>
    <x v="1"/>
    <s v="tier - 1"/>
    <s v="R1012"/>
    <n v="23"/>
    <n v="10"/>
    <s v="Aug"/>
    <n v="1999"/>
  </r>
  <r>
    <x v="694"/>
    <s v="Alexander"/>
    <n v="39.159999999999997"/>
    <n v="8.08"/>
    <s v="No"/>
    <s v="No"/>
    <s v="No"/>
    <n v="3"/>
    <x v="1"/>
    <x v="0"/>
    <x v="0"/>
    <s v="20-09-1958"/>
    <n v="14418"/>
    <x v="1"/>
    <s v="tier - 3"/>
    <s v="R1013"/>
    <n v="64"/>
    <n v="20"/>
    <s v="Sep"/>
    <n v="1958"/>
  </r>
  <r>
    <x v="695"/>
    <s v="Rich M"/>
    <n v="38.19"/>
    <n v="10.49"/>
    <s v="No"/>
    <s v="No"/>
    <s v="No"/>
    <n v="3"/>
    <x v="1"/>
    <x v="0"/>
    <x v="0"/>
    <s v="29-07-1958"/>
    <n v="14411"/>
    <x v="1"/>
    <s v="tier - 2"/>
    <s v="R1016"/>
    <n v="64"/>
    <n v="29"/>
    <s v="Jul"/>
    <n v="1958"/>
  </r>
  <r>
    <x v="696"/>
    <s v="Aaron C"/>
    <n v="26.41"/>
    <n v="8.11"/>
    <s v="No"/>
    <s v="No"/>
    <s v="No"/>
    <n v="3"/>
    <x v="1"/>
    <x v="1"/>
    <x v="0"/>
    <s v="14-09-1958"/>
    <n v="14395"/>
    <x v="1"/>
    <s v="tier - 1"/>
    <s v="R1018"/>
    <n v="64"/>
    <n v="14"/>
    <s v="Sep"/>
    <n v="1958"/>
  </r>
  <r>
    <x v="697"/>
    <s v="Kate"/>
    <n v="28.785"/>
    <n v="6.6"/>
    <s v="No"/>
    <s v="No"/>
    <s v="No"/>
    <n v="0"/>
    <x v="1"/>
    <x v="1"/>
    <x v="0"/>
    <s v="22-06-1965"/>
    <n v="14394"/>
    <x v="1"/>
    <s v="tier - 3"/>
    <s v="R1024"/>
    <n v="57"/>
    <n v="22"/>
    <s v="Jun"/>
    <n v="1965"/>
  </r>
  <r>
    <x v="698"/>
    <s v="Maria M"/>
    <n v="26.695"/>
    <n v="10.14"/>
    <s v="Yes"/>
    <s v="No"/>
    <s v="Yes"/>
    <n v="1"/>
    <x v="1"/>
    <x v="1"/>
    <x v="0"/>
    <s v="16-07-1963"/>
    <n v="14383"/>
    <x v="1"/>
    <s v="tier - 2"/>
    <s v="R1012"/>
    <n v="59"/>
    <n v="16"/>
    <s v="Jul"/>
    <n v="1963"/>
  </r>
  <r>
    <x v="699"/>
    <s v="Daven W"/>
    <n v="32.799999999999997"/>
    <n v="6.06"/>
    <s v="Yes"/>
    <s v="No"/>
    <s v="No"/>
    <n v="1"/>
    <x v="1"/>
    <x v="0"/>
    <x v="1"/>
    <s v="16-11-1988"/>
    <n v="14358"/>
    <x v="1"/>
    <s v="tier - 2"/>
    <s v="R1011"/>
    <n v="34"/>
    <n v="16"/>
    <s v="Nov"/>
    <n v="1988"/>
  </r>
  <r>
    <x v="700"/>
    <s v="Brianne"/>
    <n v="35.869999999999997"/>
    <n v="9.91"/>
    <s v="Yes"/>
    <s v="No"/>
    <s v="No"/>
    <n v="0"/>
    <x v="1"/>
    <x v="0"/>
    <x v="0"/>
    <s v="10-10-1967"/>
    <n v="14355"/>
    <x v="1"/>
    <s v="tier - 1"/>
    <s v="R1026"/>
    <n v="55"/>
    <n v="10"/>
    <s v="Oct"/>
    <n v="1967"/>
  </r>
  <r>
    <x v="701"/>
    <s v="Hiroki"/>
    <n v="21.66"/>
    <n v="4.1399999999999997"/>
    <s v="Yes"/>
    <s v="No"/>
    <s v="No"/>
    <n v="2"/>
    <x v="1"/>
    <x v="2"/>
    <x v="2"/>
    <s v="24-12-1959"/>
    <n v="14350"/>
    <x v="1"/>
    <s v="tier - 2"/>
    <s v="R1012"/>
    <n v="63"/>
    <n v="24"/>
    <s v="Dec"/>
    <n v="1959"/>
  </r>
  <r>
    <x v="702"/>
    <s v="Anders"/>
    <n v="37.72"/>
    <n v="4.38"/>
    <s v="Yes"/>
    <s v="No"/>
    <s v="Yes"/>
    <n v="1"/>
    <x v="1"/>
    <x v="0"/>
    <x v="2"/>
    <s v="26-09-1969"/>
    <n v="14338"/>
    <x v="1"/>
    <s v="tier - 3"/>
    <s v="R1022"/>
    <n v="53"/>
    <n v="26"/>
    <s v="Sep"/>
    <n v="1969"/>
  </r>
  <r>
    <x v="703"/>
    <s v="Danielle"/>
    <n v="39.700000000000003"/>
    <n v="9.83"/>
    <s v="No"/>
    <s v="No"/>
    <s v="No"/>
    <n v="3"/>
    <x v="1"/>
    <x v="0"/>
    <x v="0"/>
    <s v="10-07-1958"/>
    <n v="14319"/>
    <x v="1"/>
    <s v="tier - 2"/>
    <s v="R1011"/>
    <n v="64"/>
    <n v="10"/>
    <s v="Jul"/>
    <n v="1958"/>
  </r>
  <r>
    <x v="704"/>
    <s v="Candace N"/>
    <n v="35.97"/>
    <n v="11.08"/>
    <s v="No"/>
    <s v="No"/>
    <s v="No"/>
    <n v="3"/>
    <x v="1"/>
    <x v="0"/>
    <x v="0"/>
    <s v="15-10-1958"/>
    <n v="14314"/>
    <x v="1"/>
    <s v="tier - 3"/>
    <s v="R1013"/>
    <n v="64"/>
    <n v="15"/>
    <s v="Oct"/>
    <n v="1958"/>
  </r>
  <r>
    <x v="705"/>
    <s v="Bruno F."/>
    <n v="37.85"/>
    <n v="11.01"/>
    <s v="No"/>
    <s v="No"/>
    <s v="No"/>
    <n v="0"/>
    <x v="1"/>
    <x v="0"/>
    <x v="0"/>
    <s v="15-12-1968"/>
    <n v="14286"/>
    <x v="1"/>
    <s v="tier - 3"/>
    <s v="R1012"/>
    <n v="54"/>
    <n v="15"/>
    <s v="Dec"/>
    <n v="1968"/>
  </r>
  <r>
    <x v="706"/>
    <s v="Emily"/>
    <n v="21.66"/>
    <n v="4.37"/>
    <s v="No"/>
    <s v="yes"/>
    <s v="No"/>
    <n v="1"/>
    <x v="0"/>
    <x v="2"/>
    <x v="2"/>
    <s v="06-09-2004"/>
    <n v="14283"/>
    <x v="1"/>
    <s v="tier - 2"/>
    <s v="R1024"/>
    <n v="18"/>
    <n v="6"/>
    <s v="Sep"/>
    <n v="2004"/>
  </r>
  <r>
    <x v="707"/>
    <s v="Katie"/>
    <n v="39.369999999999997"/>
    <n v="5.91"/>
    <s v="No"/>
    <s v="No"/>
    <s v="No"/>
    <n v="2"/>
    <x v="1"/>
    <x v="0"/>
    <x v="1"/>
    <s v="13-07-1972"/>
    <n v="14258"/>
    <x v="1"/>
    <s v="tier - 2"/>
    <s v="R1026"/>
    <n v="50"/>
    <n v="13"/>
    <s v="Jul"/>
    <n v="1972"/>
  </r>
  <r>
    <x v="708"/>
    <s v="Sally"/>
    <n v="40.880000000000003"/>
    <n v="7.65"/>
    <s v="No"/>
    <s v="No"/>
    <s v="No"/>
    <n v="0"/>
    <x v="1"/>
    <x v="0"/>
    <x v="0"/>
    <s v="26-12-1974"/>
    <n v="14257"/>
    <x v="1"/>
    <s v="tier - 2"/>
    <s v="R1026"/>
    <n v="48"/>
    <n v="26"/>
    <s v="Dec"/>
    <n v="1974"/>
  </r>
  <r>
    <x v="709"/>
    <s v="Meaghan J"/>
    <n v="26.22"/>
    <n v="5.37"/>
    <s v="Yes"/>
    <s v="No"/>
    <s v="No"/>
    <n v="2"/>
    <x v="1"/>
    <x v="1"/>
    <x v="2"/>
    <s v="08-11-1959"/>
    <n v="14256"/>
    <x v="1"/>
    <s v="tier - 3"/>
    <s v="R1012"/>
    <n v="63"/>
    <n v="8"/>
    <s v="Nov"/>
    <n v="1959"/>
  </r>
  <r>
    <x v="710"/>
    <s v="Rina"/>
    <n v="25.08"/>
    <n v="5.75"/>
    <s v="Yes"/>
    <s v="No"/>
    <s v="No"/>
    <n v="2"/>
    <x v="1"/>
    <x v="1"/>
    <x v="1"/>
    <s v="10-10-1959"/>
    <n v="14255"/>
    <x v="1"/>
    <s v="tier - 1"/>
    <s v="R1012"/>
    <n v="63"/>
    <n v="10"/>
    <s v="Oct"/>
    <n v="1959"/>
  </r>
  <r>
    <x v="711"/>
    <s v="Kristin P."/>
    <n v="39.1"/>
    <n v="6.79"/>
    <s v="Yes"/>
    <s v="No"/>
    <s v="No"/>
    <n v="2"/>
    <x v="1"/>
    <x v="0"/>
    <x v="0"/>
    <s v="25-09-1961"/>
    <n v="14235"/>
    <x v="1"/>
    <s v="tier - 1"/>
    <s v="R1011"/>
    <n v="61"/>
    <n v="25"/>
    <s v="Sep"/>
    <n v="1961"/>
  </r>
  <r>
    <x v="712"/>
    <s v="Albert"/>
    <n v="37.905000000000001"/>
    <n v="7.03"/>
    <s v="No"/>
    <s v="No"/>
    <s v="No"/>
    <n v="3"/>
    <x v="1"/>
    <x v="0"/>
    <x v="0"/>
    <s v="21-09-1958"/>
    <n v="14211"/>
    <x v="1"/>
    <s v="tier - 2"/>
    <s v="R1012"/>
    <n v="64"/>
    <n v="21"/>
    <s v="Sep"/>
    <n v="1958"/>
  </r>
  <r>
    <x v="713"/>
    <s v="Ashley"/>
    <n v="43.35"/>
    <n v="5.41"/>
    <s v="Yes"/>
    <s v="No"/>
    <s v="Yes"/>
    <n v="1"/>
    <x v="1"/>
    <x v="0"/>
    <x v="2"/>
    <s v="17-11-1983"/>
    <n v="14209"/>
    <x v="1"/>
    <s v="tier - 1"/>
    <s v="R1026"/>
    <n v="39"/>
    <n v="17"/>
    <s v="Nov"/>
    <n v="1983"/>
  </r>
  <r>
    <x v="714"/>
    <s v="Shannon L"/>
    <n v="36.15"/>
    <n v="8.0500000000000007"/>
    <s v="No"/>
    <s v="No"/>
    <s v="No"/>
    <n v="0"/>
    <x v="1"/>
    <x v="0"/>
    <x v="0"/>
    <s v="25-12-1968"/>
    <n v="14194"/>
    <x v="1"/>
    <s v="tier - 1"/>
    <s v="R1026"/>
    <n v="54"/>
    <n v="25"/>
    <s v="Dec"/>
    <n v="1968"/>
  </r>
  <r>
    <x v="715"/>
    <s v="Amy B"/>
    <n v="44.98"/>
    <n v="5.94"/>
    <s v="No"/>
    <s v="No"/>
    <s v="No"/>
    <n v="1"/>
    <x v="1"/>
    <x v="0"/>
    <x v="1"/>
    <s v="07-07-1984"/>
    <n v="14152"/>
    <x v="1"/>
    <s v="tier - 1"/>
    <s v="R1012"/>
    <n v="38"/>
    <n v="7"/>
    <s v="Jul"/>
    <n v="1984"/>
  </r>
  <r>
    <x v="716"/>
    <s v="A Danielle"/>
    <n v="38.28"/>
    <n v="5.51"/>
    <s v="No"/>
    <s v="yes"/>
    <s v="No"/>
    <n v="1"/>
    <x v="1"/>
    <x v="0"/>
    <x v="2"/>
    <s v="06-07-2004"/>
    <n v="14133"/>
    <x v="1"/>
    <s v="tier - 3"/>
    <s v="R1013"/>
    <n v="18"/>
    <n v="6"/>
    <s v="Jul"/>
    <n v="2004"/>
  </r>
  <r>
    <x v="717"/>
    <s v="Conrad F"/>
    <n v="32.299999999999997"/>
    <n v="6.55"/>
    <s v="Yes"/>
    <s v="No"/>
    <s v="No"/>
    <n v="2"/>
    <x v="1"/>
    <x v="0"/>
    <x v="0"/>
    <s v="14-06-1961"/>
    <n v="14120"/>
    <x v="1"/>
    <s v="tier - 1"/>
    <s v="R1012"/>
    <n v="61"/>
    <n v="14"/>
    <s v="Jun"/>
    <n v="1961"/>
  </r>
  <r>
    <x v="718"/>
    <s v="Josh"/>
    <n v="39.51"/>
    <n v="5.79"/>
    <s v="Yes"/>
    <s v="No"/>
    <s v="No"/>
    <n v="0"/>
    <x v="1"/>
    <x v="0"/>
    <x v="1"/>
    <s v="26-09-1976"/>
    <n v="14098"/>
    <x v="1"/>
    <s v="tier - 3"/>
    <s v="R1023"/>
    <n v="46"/>
    <n v="26"/>
    <s v="Sep"/>
    <n v="1976"/>
  </r>
  <r>
    <x v="719"/>
    <s v="Maxime"/>
    <n v="50.46"/>
    <n v="4.5599999999999996"/>
    <s v="No"/>
    <s v="No"/>
    <s v="No"/>
    <n v="0"/>
    <x v="1"/>
    <x v="0"/>
    <x v="2"/>
    <s v="12-09-1991"/>
    <n v="14082"/>
    <x v="1"/>
    <s v="tier - 3"/>
    <s v="R1012"/>
    <n v="31"/>
    <n v="12"/>
    <s v="Sep"/>
    <n v="1991"/>
  </r>
  <r>
    <x v="720"/>
    <s v="Natalie"/>
    <n v="31.73"/>
    <n v="7"/>
    <s v="No"/>
    <s v="No"/>
    <s v="No"/>
    <n v="0"/>
    <x v="1"/>
    <x v="0"/>
    <x v="0"/>
    <s v="08-11-1960"/>
    <n v="14043"/>
    <x v="1"/>
    <s v="tier - 3"/>
    <s v="R1024"/>
    <n v="62"/>
    <n v="8"/>
    <s v="Nov"/>
    <n v="1960"/>
  </r>
  <r>
    <x v="721"/>
    <s v="Melissa"/>
    <n v="32.1"/>
    <n v="6.57"/>
    <s v="Yes"/>
    <s v="No"/>
    <s v="Yes"/>
    <n v="1"/>
    <x v="1"/>
    <x v="0"/>
    <x v="0"/>
    <s v="08-07-1963"/>
    <n v="14007"/>
    <x v="1"/>
    <s v="tier - 3"/>
    <s v="R1011"/>
    <n v="59"/>
    <n v="8"/>
    <s v="Jul"/>
    <n v="1963"/>
  </r>
  <r>
    <x v="722"/>
    <s v="Laura P."/>
    <n v="27.83"/>
    <n v="11.61"/>
    <s v="Yes"/>
    <s v="No"/>
    <s v="Yes"/>
    <n v="1"/>
    <x v="1"/>
    <x v="1"/>
    <x v="0"/>
    <s v="06-07-1963"/>
    <n v="14001"/>
    <x v="1"/>
    <s v="tier - 2"/>
    <s v="R1013"/>
    <n v="59"/>
    <n v="6"/>
    <s v="Jul"/>
    <n v="1963"/>
  </r>
  <r>
    <x v="723"/>
    <s v="Lisa"/>
    <n v="27.72"/>
    <n v="8.16"/>
    <s v="Yes"/>
    <s v="No"/>
    <s v="Yes"/>
    <n v="1"/>
    <x v="1"/>
    <x v="1"/>
    <x v="0"/>
    <s v="23-12-1963"/>
    <n v="14001"/>
    <x v="1"/>
    <s v="tier - 1"/>
    <s v="R1013"/>
    <n v="59"/>
    <n v="23"/>
    <s v="Dec"/>
    <n v="1963"/>
  </r>
  <r>
    <x v="724"/>
    <s v="William D. Jr."/>
    <n v="36.765000000000001"/>
    <n v="4.4800000000000004"/>
    <s v="Yes"/>
    <s v="No"/>
    <s v="No"/>
    <n v="2"/>
    <x v="1"/>
    <x v="0"/>
    <x v="2"/>
    <s v="06-09-1959"/>
    <n v="13982"/>
    <x v="1"/>
    <s v="tier - 1"/>
    <s v="R1016"/>
    <n v="63"/>
    <n v="6"/>
    <s v="Sep"/>
    <n v="1959"/>
  </r>
  <r>
    <x v="725"/>
    <s v="James"/>
    <n v="48.36"/>
    <n v="4.08"/>
    <s v="No"/>
    <s v="No"/>
    <s v="No"/>
    <n v="0"/>
    <x v="1"/>
    <x v="0"/>
    <x v="2"/>
    <s v="13-07-1990"/>
    <n v="13979"/>
    <x v="1"/>
    <s v="tier - 1"/>
    <s v="R1023"/>
    <n v="32"/>
    <n v="13"/>
    <s v="Jul"/>
    <n v="1990"/>
  </r>
  <r>
    <x v="726"/>
    <s v="John"/>
    <n v="31.445"/>
    <n v="4.4000000000000004"/>
    <s v="Yes"/>
    <s v="No"/>
    <s v="No"/>
    <n v="2"/>
    <x v="1"/>
    <x v="0"/>
    <x v="2"/>
    <s v="29-08-1959"/>
    <n v="13974"/>
    <x v="1"/>
    <s v="tier - 2"/>
    <s v="R1019"/>
    <n v="63"/>
    <n v="29"/>
    <s v="Aug"/>
    <n v="1959"/>
  </r>
  <r>
    <x v="727"/>
    <s v="Adam S"/>
    <n v="27.55"/>
    <n v="9.02"/>
    <s v="No"/>
    <s v="No"/>
    <s v="No"/>
    <n v="0"/>
    <x v="1"/>
    <x v="1"/>
    <x v="0"/>
    <s v="18-06-1960"/>
    <n v="13938"/>
    <x v="1"/>
    <s v="tier - 1"/>
    <s v="R1012"/>
    <n v="62"/>
    <n v="18"/>
    <s v="Jun"/>
    <n v="1960"/>
  </r>
  <r>
    <x v="728"/>
    <s v="Armando"/>
    <n v="33.11"/>
    <n v="8.06"/>
    <s v="No"/>
    <s v="No"/>
    <s v="No"/>
    <n v="0"/>
    <x v="1"/>
    <x v="0"/>
    <x v="0"/>
    <s v="27-07-1962"/>
    <n v="13920"/>
    <x v="1"/>
    <s v="tier - 2"/>
    <s v="R1013"/>
    <n v="60"/>
    <n v="27"/>
    <s v="Jul"/>
    <n v="1962"/>
  </r>
  <r>
    <x v="729"/>
    <s v="Dana"/>
    <n v="36.85"/>
    <n v="6.21"/>
    <s v="Yes"/>
    <s v="No"/>
    <s v="No"/>
    <n v="2"/>
    <x v="1"/>
    <x v="0"/>
    <x v="1"/>
    <s v="07-07-1959"/>
    <n v="13888"/>
    <x v="1"/>
    <s v="tier - 2"/>
    <s v="R1013"/>
    <n v="63"/>
    <n v="7"/>
    <s v="Jul"/>
    <n v="1959"/>
  </r>
  <r>
    <x v="730"/>
    <s v="Jennifer L"/>
    <n v="36.299999999999997"/>
    <n v="5.79"/>
    <s v="Yes"/>
    <s v="No"/>
    <s v="No"/>
    <n v="2"/>
    <x v="1"/>
    <x v="0"/>
    <x v="1"/>
    <s v="29-12-1959"/>
    <n v="13887"/>
    <x v="1"/>
    <s v="tier - 3"/>
    <s v="R1013"/>
    <n v="63"/>
    <n v="29"/>
    <s v="Dec"/>
    <n v="1959"/>
  </r>
  <r>
    <x v="731"/>
    <s v="Benjamin"/>
    <n v="45.34"/>
    <n v="5.69"/>
    <s v="Yes"/>
    <s v="No"/>
    <s v="No"/>
    <n v="0"/>
    <x v="1"/>
    <x v="0"/>
    <x v="2"/>
    <s v="25-09-1985"/>
    <n v="13886"/>
    <x v="1"/>
    <s v="tier - 2"/>
    <s v="R1012"/>
    <n v="37"/>
    <n v="25"/>
    <s v="Sep"/>
    <n v="1985"/>
  </r>
  <r>
    <x v="732"/>
    <s v="Tanya"/>
    <n v="31.8"/>
    <n v="5.36"/>
    <s v="Yes"/>
    <s v="No"/>
    <s v="No"/>
    <n v="2"/>
    <x v="1"/>
    <x v="0"/>
    <x v="2"/>
    <s v="05-10-1959"/>
    <n v="13881"/>
    <x v="1"/>
    <s v="tier - 2"/>
    <s v="R1011"/>
    <n v="63"/>
    <n v="5"/>
    <s v="Oct"/>
    <n v="1959"/>
  </r>
  <r>
    <x v="733"/>
    <s v="Tracy"/>
    <n v="41.02"/>
    <n v="11.37"/>
    <s v="No"/>
    <s v="No"/>
    <s v="No"/>
    <n v="0"/>
    <x v="1"/>
    <x v="0"/>
    <x v="0"/>
    <s v="19-12-1978"/>
    <n v="13875"/>
    <x v="1"/>
    <s v="tier - 1"/>
    <s v="R1012"/>
    <n v="44"/>
    <n v="19"/>
    <s v="Dec"/>
    <n v="1978"/>
  </r>
  <r>
    <x v="734"/>
    <s v="Emily S"/>
    <n v="32.68"/>
    <n v="11.87"/>
    <s v="No"/>
    <s v="No"/>
    <s v="No"/>
    <n v="0"/>
    <x v="1"/>
    <x v="0"/>
    <x v="0"/>
    <s v="21-07-1960"/>
    <n v="13845"/>
    <x v="1"/>
    <s v="tier - 2"/>
    <s v="R1012"/>
    <n v="62"/>
    <n v="21"/>
    <s v="Jul"/>
    <n v="1960"/>
  </r>
  <r>
    <x v="735"/>
    <s v="Kelly R"/>
    <n v="21.7"/>
    <n v="4.9000000000000004"/>
    <s v="No"/>
    <s v="No"/>
    <s v="Yes"/>
    <n v="1"/>
    <x v="0"/>
    <x v="2"/>
    <x v="2"/>
    <s v="07-06-2003"/>
    <n v="13845"/>
    <x v="1"/>
    <s v="tier - 1"/>
    <s v="R1011"/>
    <n v="20"/>
    <n v="7"/>
    <s v="Jun"/>
    <n v="2003"/>
  </r>
  <r>
    <x v="736"/>
    <s v="Kyle"/>
    <n v="40.479999999999997"/>
    <n v="6.7"/>
    <s v="No"/>
    <s v="No"/>
    <s v="No"/>
    <n v="3"/>
    <x v="1"/>
    <x v="0"/>
    <x v="0"/>
    <s v="10-12-1958"/>
    <n v="13831"/>
    <x v="2"/>
    <s v="tier - 1"/>
    <s v="R1013"/>
    <n v="64"/>
    <n v="10"/>
    <s v="Dec"/>
    <n v="1958"/>
  </r>
  <r>
    <x v="737"/>
    <s v="Bruce A Jr."/>
    <n v="34.5"/>
    <n v="10.3"/>
    <s v="No"/>
    <s v="No"/>
    <s v="No"/>
    <n v="3"/>
    <x v="1"/>
    <x v="0"/>
    <x v="0"/>
    <s v="25-11-1958"/>
    <n v="13823"/>
    <x v="2"/>
    <s v="tier - 3"/>
    <s v="R1011"/>
    <n v="64"/>
    <n v="25"/>
    <s v="Nov"/>
    <n v="1958"/>
  </r>
  <r>
    <x v="738"/>
    <s v="Cary J"/>
    <n v="45.9"/>
    <n v="11.14"/>
    <s v="Yes"/>
    <s v="No"/>
    <s v="No"/>
    <n v="1"/>
    <x v="1"/>
    <x v="0"/>
    <x v="0"/>
    <s v="08-12-1986"/>
    <n v="13819"/>
    <x v="2"/>
    <s v="tier - 2"/>
    <s v="R1012"/>
    <n v="36"/>
    <n v="8"/>
    <s v="Dec"/>
    <n v="1986"/>
  </r>
  <r>
    <x v="739"/>
    <s v="Jill M"/>
    <n v="33.479999999999997"/>
    <n v="4.74"/>
    <s v="Yes"/>
    <s v="No"/>
    <s v="No"/>
    <n v="2"/>
    <x v="1"/>
    <x v="0"/>
    <x v="2"/>
    <s v="10-11-1966"/>
    <n v="13802"/>
    <x v="2"/>
    <s v="tier - 3"/>
    <s v="R1026"/>
    <n v="56"/>
    <n v="10"/>
    <s v="Nov"/>
    <n v="1966"/>
  </r>
  <r>
    <x v="740"/>
    <s v="Chris"/>
    <n v="28.31"/>
    <n v="5.96"/>
    <s v="Yes"/>
    <s v="No"/>
    <s v="No"/>
    <n v="2"/>
    <x v="1"/>
    <x v="1"/>
    <x v="1"/>
    <s v="06-08-1959"/>
    <n v="13770"/>
    <x v="2"/>
    <s v="tier - 1"/>
    <s v="R1012"/>
    <n v="63"/>
    <n v="6"/>
    <s v="Aug"/>
    <n v="1959"/>
  </r>
  <r>
    <x v="741"/>
    <s v="Michael E."/>
    <n v="21.565000000000001"/>
    <n v="4.95"/>
    <s v="No"/>
    <s v="yes"/>
    <s v="No"/>
    <n v="1"/>
    <x v="0"/>
    <x v="2"/>
    <x v="2"/>
    <s v="16-07-2004"/>
    <n v="13748"/>
    <x v="2"/>
    <s v="tier - 2"/>
    <s v="R1018"/>
    <n v="18"/>
    <n v="16"/>
    <s v="Jul"/>
    <n v="2004"/>
  </r>
  <r>
    <x v="742"/>
    <s v="Lauren"/>
    <n v="35.590000000000003"/>
    <n v="5.21"/>
    <s v="Yes"/>
    <s v="No"/>
    <s v="Yes"/>
    <n v="1"/>
    <x v="1"/>
    <x v="0"/>
    <x v="2"/>
    <s v="23-10-1969"/>
    <n v="13747"/>
    <x v="2"/>
    <s v="tier - 2"/>
    <s v="R1026"/>
    <n v="53"/>
    <n v="23"/>
    <s v="Oct"/>
    <n v="1969"/>
  </r>
  <r>
    <x v="743"/>
    <s v="Kathryn E"/>
    <n v="43.44"/>
    <n v="4.8600000000000003"/>
    <s v="Yes"/>
    <s v="No"/>
    <s v="No"/>
    <n v="0"/>
    <x v="1"/>
    <x v="0"/>
    <x v="2"/>
    <s v="29-08-1985"/>
    <n v="13726"/>
    <x v="2"/>
    <s v="tier - 3"/>
    <s v="R1026"/>
    <n v="37"/>
    <n v="29"/>
    <s v="Aug"/>
    <n v="1985"/>
  </r>
  <r>
    <x v="744"/>
    <s v="Polly"/>
    <n v="21.754999999999999"/>
    <n v="7.79"/>
    <s v="Yes"/>
    <s v="No"/>
    <s v="No"/>
    <n v="0"/>
    <x v="1"/>
    <x v="2"/>
    <x v="0"/>
    <s v="02-08-1981"/>
    <n v="13725"/>
    <x v="2"/>
    <s v="tier - 2"/>
    <s v="R1024"/>
    <n v="41"/>
    <n v="2"/>
    <s v="Aug"/>
    <n v="1981"/>
  </r>
  <r>
    <x v="745"/>
    <s v="Mark H."/>
    <n v="44.55"/>
    <n v="7.12"/>
    <s v="Yes"/>
    <s v="No"/>
    <s v="No"/>
    <n v="1"/>
    <x v="1"/>
    <x v="0"/>
    <x v="0"/>
    <s v="24-11-1986"/>
    <n v="13715"/>
    <x v="2"/>
    <s v="tier - 2"/>
    <s v="R1023"/>
    <n v="36"/>
    <n v="24"/>
    <s v="Nov"/>
    <n v="1986"/>
  </r>
  <r>
    <x v="746"/>
    <s v="Jessie M."/>
    <n v="43.32"/>
    <n v="4.67"/>
    <s v="Yes"/>
    <s v="No"/>
    <s v="No"/>
    <n v="0"/>
    <x v="1"/>
    <x v="0"/>
    <x v="2"/>
    <s v="14-09-1985"/>
    <n v="13686"/>
    <x v="2"/>
    <s v="tier - 1"/>
    <s v="R1026"/>
    <n v="37"/>
    <n v="14"/>
    <s v="Sep"/>
    <n v="1985"/>
  </r>
  <r>
    <x v="747"/>
    <s v="Chris"/>
    <n v="31.23"/>
    <n v="9.1199999999999992"/>
    <s v="Yes"/>
    <s v="No"/>
    <s v="Yes"/>
    <n v="1"/>
    <x v="1"/>
    <x v="0"/>
    <x v="0"/>
    <s v="04-08-1963"/>
    <n v="13678"/>
    <x v="2"/>
    <s v="tier - 2"/>
    <s v="R1021"/>
    <n v="59"/>
    <n v="4"/>
    <s v="Aug"/>
    <n v="1963"/>
  </r>
  <r>
    <x v="748"/>
    <s v="Daniel"/>
    <n v="42.81"/>
    <n v="4.1500000000000004"/>
    <s v="No"/>
    <s v="No"/>
    <s v="No"/>
    <n v="1"/>
    <x v="1"/>
    <x v="0"/>
    <x v="2"/>
    <s v="20-07-1984"/>
    <n v="13638"/>
    <x v="2"/>
    <s v="tier - 3"/>
    <s v="R1023"/>
    <n v="38"/>
    <n v="20"/>
    <s v="Jul"/>
    <n v="1984"/>
  </r>
  <r>
    <x v="749"/>
    <s v="Megan"/>
    <n v="35.909999999999997"/>
    <n v="6.72"/>
    <s v="Yes"/>
    <s v="No"/>
    <s v="No"/>
    <n v="2"/>
    <x v="1"/>
    <x v="0"/>
    <x v="0"/>
    <s v="24-12-1961"/>
    <n v="13636"/>
    <x v="2"/>
    <s v="tier - 3"/>
    <s v="R1024"/>
    <n v="61"/>
    <n v="24"/>
    <s v="Dec"/>
    <n v="1961"/>
  </r>
  <r>
    <x v="750"/>
    <s v="Kevin"/>
    <n v="36.65"/>
    <n v="5.01"/>
    <s v="Yes"/>
    <s v="No"/>
    <s v="Yes"/>
    <n v="1"/>
    <x v="1"/>
    <x v="0"/>
    <x v="2"/>
    <s v="26-07-1969"/>
    <n v="13622"/>
    <x v="2"/>
    <s v="tier - 3"/>
    <s v="R1012"/>
    <n v="53"/>
    <n v="26"/>
    <s v="Jul"/>
    <n v="1969"/>
  </r>
  <r>
    <x v="751"/>
    <s v="Caroline S."/>
    <n v="22.04"/>
    <n v="10.9"/>
    <s v="Yes"/>
    <s v="No"/>
    <s v="No"/>
    <n v="2"/>
    <x v="1"/>
    <x v="2"/>
    <x v="0"/>
    <s v="18-11-1961"/>
    <n v="13616"/>
    <x v="2"/>
    <s v="tier - 3"/>
    <s v="R1024"/>
    <n v="61"/>
    <n v="18"/>
    <s v="Nov"/>
    <n v="1961"/>
  </r>
  <r>
    <x v="752"/>
    <s v="Nuta"/>
    <n v="31.824999999999999"/>
    <n v="5.52"/>
    <s v="Yes"/>
    <s v="No"/>
    <s v="No"/>
    <n v="1"/>
    <x v="1"/>
    <x v="0"/>
    <x v="2"/>
    <s v="10-09-1964"/>
    <n v="13607"/>
    <x v="2"/>
    <s v="tier - 1"/>
    <s v="R1024"/>
    <n v="58"/>
    <n v="10"/>
    <s v="Sep"/>
    <n v="1964"/>
  </r>
  <r>
    <x v="753"/>
    <s v="Margie"/>
    <n v="53.58"/>
    <n v="4.55"/>
    <s v="No"/>
    <s v="No"/>
    <s v="No"/>
    <n v="1"/>
    <x v="1"/>
    <x v="0"/>
    <x v="2"/>
    <s v="14-08-1992"/>
    <n v="13588"/>
    <x v="2"/>
    <s v="tier - 1"/>
    <s v="R1012"/>
    <n v="30"/>
    <n v="14"/>
    <s v="Aug"/>
    <n v="1992"/>
  </r>
  <r>
    <x v="754"/>
    <s v="Heidi"/>
    <n v="34.299999999999997"/>
    <n v="11.76"/>
    <s v="No"/>
    <s v="No"/>
    <s v="No"/>
    <n v="0"/>
    <x v="1"/>
    <x v="0"/>
    <x v="0"/>
    <s v="15-07-1968"/>
    <n v="13566"/>
    <x v="2"/>
    <s v="tier - 3"/>
    <s v="R1026"/>
    <n v="54"/>
    <n v="15"/>
    <s v="Jul"/>
    <n v="1968"/>
  </r>
  <r>
    <x v="755"/>
    <s v="Diego J"/>
    <n v="32.11"/>
    <n v="7.06"/>
    <s v="No"/>
    <s v="No"/>
    <s v="No"/>
    <n v="0"/>
    <x v="1"/>
    <x v="0"/>
    <x v="0"/>
    <s v="11-07-1960"/>
    <n v="13555"/>
    <x v="2"/>
    <s v="tier - 3"/>
    <s v="R1017"/>
    <n v="62"/>
    <n v="11"/>
    <s v="Jul"/>
    <n v="1960"/>
  </r>
  <r>
    <x v="756"/>
    <s v="Enrique M Sr."/>
    <n v="31.78"/>
    <n v="11.35"/>
    <s v="Yes"/>
    <s v="No"/>
    <s v="Yes"/>
    <n v="1"/>
    <x v="1"/>
    <x v="0"/>
    <x v="0"/>
    <s v="14-10-1963"/>
    <n v="13511"/>
    <x v="2"/>
    <s v="tier - 1"/>
    <s v="R1012"/>
    <n v="59"/>
    <n v="14"/>
    <s v="Oct"/>
    <n v="1963"/>
  </r>
  <r>
    <x v="757"/>
    <s v="Greg"/>
    <n v="46.89"/>
    <n v="5.52"/>
    <s v="No"/>
    <s v="No"/>
    <s v="No"/>
    <n v="0"/>
    <x v="1"/>
    <x v="0"/>
    <x v="2"/>
    <s v="30-08-1990"/>
    <n v="13481"/>
    <x v="2"/>
    <s v="tier - 2"/>
    <s v="R1023"/>
    <n v="32"/>
    <n v="30"/>
    <s v="Aug"/>
    <n v="1990"/>
  </r>
  <r>
    <x v="758"/>
    <s v="Filip"/>
    <n v="39.35"/>
    <n v="7.86"/>
    <s v="Yes"/>
    <s v="No"/>
    <s v="No"/>
    <n v="1"/>
    <x v="1"/>
    <x v="0"/>
    <x v="0"/>
    <s v="07-08-1975"/>
    <n v="13472"/>
    <x v="2"/>
    <s v="tier - 2"/>
    <s v="R1012"/>
    <n v="47"/>
    <n v="7"/>
    <s v="Aug"/>
    <n v="1975"/>
  </r>
  <r>
    <x v="759"/>
    <s v="Rosemary E."/>
    <n v="39.200000000000003"/>
    <n v="11.38"/>
    <s v="No"/>
    <s v="No"/>
    <s v="No"/>
    <n v="0"/>
    <x v="1"/>
    <x v="0"/>
    <x v="0"/>
    <s v="24-07-1960"/>
    <n v="13471"/>
    <x v="2"/>
    <s v="tier - 3"/>
    <s v="R1011"/>
    <n v="62"/>
    <n v="24"/>
    <s v="Jul"/>
    <n v="1960"/>
  </r>
  <r>
    <x v="760"/>
    <s v="Lisa"/>
    <n v="39.159999999999997"/>
    <n v="10.48"/>
    <s v="No"/>
    <s v="No"/>
    <s v="No"/>
    <n v="0"/>
    <x v="1"/>
    <x v="0"/>
    <x v="0"/>
    <s v="28-07-1960"/>
    <n v="13471"/>
    <x v="2"/>
    <s v="tier - 2"/>
    <s v="R1013"/>
    <n v="62"/>
    <n v="28"/>
    <s v="Jul"/>
    <n v="1960"/>
  </r>
  <r>
    <x v="761"/>
    <s v="Jason"/>
    <n v="44.1"/>
    <n v="5.04"/>
    <s v="Yes"/>
    <s v="No"/>
    <s v="No"/>
    <n v="0"/>
    <x v="1"/>
    <x v="0"/>
    <x v="2"/>
    <s v="19-08-1985"/>
    <n v="13466"/>
    <x v="2"/>
    <s v="tier - 1"/>
    <s v="R1012"/>
    <n v="37"/>
    <n v="19"/>
    <s v="Aug"/>
    <n v="1985"/>
  </r>
  <r>
    <x v="762"/>
    <s v="Courtney"/>
    <n v="33.200000000000003"/>
    <n v="9.06"/>
    <s v="No"/>
    <s v="No"/>
    <s v="No"/>
    <n v="0"/>
    <x v="1"/>
    <x v="0"/>
    <x v="0"/>
    <s v="16-12-1960"/>
    <n v="13463"/>
    <x v="2"/>
    <s v="tier - 2"/>
    <s v="R1011"/>
    <n v="62"/>
    <n v="16"/>
    <s v="Dec"/>
    <n v="1960"/>
  </r>
  <r>
    <x v="763"/>
    <s v="Jennifer R."/>
    <n v="29.92"/>
    <n v="11.07"/>
    <s v="No"/>
    <s v="No"/>
    <s v="No"/>
    <n v="0"/>
    <x v="1"/>
    <x v="1"/>
    <x v="0"/>
    <s v="11-07-1960"/>
    <n v="13458"/>
    <x v="2"/>
    <s v="tier - 1"/>
    <s v="R1013"/>
    <n v="62"/>
    <n v="11"/>
    <s v="Jul"/>
    <n v="1960"/>
  </r>
  <r>
    <x v="764"/>
    <s v="Lauren E"/>
    <n v="25"/>
    <n v="10.45"/>
    <s v="No"/>
    <s v="No"/>
    <s v="No"/>
    <n v="0"/>
    <x v="1"/>
    <x v="1"/>
    <x v="0"/>
    <s v="13-08-1960"/>
    <n v="13451"/>
    <x v="2"/>
    <s v="tier - 1"/>
    <s v="R1011"/>
    <n v="62"/>
    <n v="13"/>
    <s v="Aug"/>
    <n v="1960"/>
  </r>
  <r>
    <x v="765"/>
    <s v="Ashley M."/>
    <n v="38.869999999999997"/>
    <n v="8.6300000000000008"/>
    <s v="Yes"/>
    <s v="No"/>
    <s v="No"/>
    <n v="1"/>
    <x v="1"/>
    <x v="0"/>
    <x v="0"/>
    <s v="29-06-1975"/>
    <n v="13441"/>
    <x v="2"/>
    <s v="tier - 2"/>
    <s v="R1012"/>
    <n v="47"/>
    <n v="29"/>
    <s v="Jun"/>
    <n v="1975"/>
  </r>
  <r>
    <x v="766"/>
    <s v="Alison R."/>
    <n v="32.299999999999997"/>
    <n v="5.28"/>
    <s v="Yes"/>
    <s v="No"/>
    <s v="No"/>
    <n v="2"/>
    <x v="1"/>
    <x v="0"/>
    <x v="2"/>
    <s v="14-11-1966"/>
    <n v="13430"/>
    <x v="2"/>
    <s v="tier - 3"/>
    <s v="R1024"/>
    <n v="56"/>
    <n v="14"/>
    <s v="Nov"/>
    <n v="1966"/>
  </r>
  <r>
    <x v="767"/>
    <s v="Madeleine"/>
    <n v="31.16"/>
    <n v="7.49"/>
    <s v="Yes"/>
    <s v="No"/>
    <s v="No"/>
    <n v="2"/>
    <x v="1"/>
    <x v="0"/>
    <x v="0"/>
    <s v="03-11-1961"/>
    <n v="13429"/>
    <x v="2"/>
    <s v="tier - 3"/>
    <s v="R1012"/>
    <n v="61"/>
    <n v="3"/>
    <s v="Nov"/>
    <n v="1961"/>
  </r>
  <r>
    <x v="768"/>
    <s v="Stacey"/>
    <n v="54.59"/>
    <n v="4.2699999999999996"/>
    <s v="No"/>
    <s v="No"/>
    <s v="No"/>
    <n v="0"/>
    <x v="1"/>
    <x v="0"/>
    <x v="2"/>
    <s v="17-06-1994"/>
    <n v="13417"/>
    <x v="2"/>
    <s v="tier - 3"/>
    <s v="R1012"/>
    <n v="28"/>
    <n v="17"/>
    <s v="Jun"/>
    <n v="1994"/>
  </r>
  <r>
    <x v="769"/>
    <s v="Kimberly"/>
    <n v="21.09"/>
    <n v="9.2200000000000006"/>
    <s v="Yes"/>
    <s v="No"/>
    <s v="No"/>
    <n v="2"/>
    <x v="1"/>
    <x v="2"/>
    <x v="0"/>
    <s v="22-07-1961"/>
    <n v="13415"/>
    <x v="2"/>
    <s v="tier - 2"/>
    <s v="R1012"/>
    <n v="61"/>
    <n v="22"/>
    <s v="Jul"/>
    <n v="1961"/>
  </r>
  <r>
    <x v="770"/>
    <s v="Matthew D"/>
    <n v="52.41"/>
    <n v="5.99"/>
    <s v="No"/>
    <s v="No"/>
    <s v="No"/>
    <n v="1"/>
    <x v="1"/>
    <x v="0"/>
    <x v="1"/>
    <s v="19-12-1992"/>
    <n v="13413"/>
    <x v="2"/>
    <s v="tier - 3"/>
    <s v="R1023"/>
    <n v="30"/>
    <n v="19"/>
    <s v="Dec"/>
    <n v="1992"/>
  </r>
  <r>
    <x v="771"/>
    <s v="Michael"/>
    <n v="41.47"/>
    <n v="5.86"/>
    <s v="Yes"/>
    <s v="No"/>
    <s v="No"/>
    <n v="2"/>
    <x v="1"/>
    <x v="0"/>
    <x v="1"/>
    <s v="20-12-1959"/>
    <n v="13405"/>
    <x v="2"/>
    <s v="tier - 3"/>
    <s v="R1013"/>
    <n v="63"/>
    <n v="20"/>
    <s v="Dec"/>
    <n v="1959"/>
  </r>
  <r>
    <x v="772"/>
    <s v="Ben"/>
    <n v="33.1"/>
    <n v="5.19"/>
    <s v="Yes"/>
    <s v="No"/>
    <s v="No"/>
    <n v="2"/>
    <x v="1"/>
    <x v="0"/>
    <x v="2"/>
    <s v="25-11-1959"/>
    <n v="13394"/>
    <x v="2"/>
    <s v="tier - 1"/>
    <s v="R1011"/>
    <n v="63"/>
    <n v="25"/>
    <s v="Nov"/>
    <n v="1959"/>
  </r>
  <r>
    <x v="773"/>
    <s v="Chris"/>
    <n v="30.8"/>
    <n v="4.37"/>
    <s v="Yes"/>
    <s v="No"/>
    <s v="No"/>
    <n v="2"/>
    <x v="1"/>
    <x v="0"/>
    <x v="2"/>
    <s v="09-12-1959"/>
    <n v="13391"/>
    <x v="2"/>
    <s v="tier - 3"/>
    <s v="R1011"/>
    <n v="63"/>
    <n v="9"/>
    <s v="Dec"/>
    <n v="1959"/>
  </r>
  <r>
    <x v="774"/>
    <s v="Jeremy J"/>
    <n v="42.06"/>
    <n v="5.32"/>
    <s v="No"/>
    <s v="No"/>
    <s v="No"/>
    <n v="1"/>
    <x v="1"/>
    <x v="0"/>
    <x v="2"/>
    <s v="06-06-1984"/>
    <n v="13384"/>
    <x v="2"/>
    <s v="tier - 2"/>
    <s v="R1023"/>
    <n v="39"/>
    <n v="6"/>
    <s v="Jun"/>
    <n v="1984"/>
  </r>
  <r>
    <x v="775"/>
    <s v="Amy L."/>
    <n v="39.270000000000003"/>
    <n v="5.64"/>
    <s v="No"/>
    <s v="No"/>
    <s v="Yes"/>
    <n v="1"/>
    <x v="1"/>
    <x v="0"/>
    <x v="2"/>
    <s v="30-09-1979"/>
    <n v="13377"/>
    <x v="2"/>
    <s v="tier - 3"/>
    <s v="R1026"/>
    <n v="43"/>
    <n v="30"/>
    <s v="Sep"/>
    <n v="1979"/>
  </r>
  <r>
    <x v="776"/>
    <s v="Karen L."/>
    <n v="30.71"/>
    <n v="5.59"/>
    <s v="Yes"/>
    <s v="No"/>
    <s v="No"/>
    <n v="1"/>
    <x v="1"/>
    <x v="0"/>
    <x v="2"/>
    <s v="24-09-1964"/>
    <n v="13376"/>
    <x v="2"/>
    <s v="tier - 2"/>
    <s v="R1025"/>
    <n v="58"/>
    <n v="24"/>
    <s v="Sep"/>
    <n v="1964"/>
  </r>
  <r>
    <x v="777"/>
    <s v="Tennille"/>
    <n v="47.19"/>
    <n v="5.29"/>
    <s v="No"/>
    <s v="No"/>
    <s v="No"/>
    <n v="0"/>
    <x v="1"/>
    <x v="0"/>
    <x v="2"/>
    <s v="02-10-1990"/>
    <n v="13361"/>
    <x v="2"/>
    <s v="tier - 1"/>
    <s v="R1012"/>
    <n v="32"/>
    <n v="2"/>
    <s v="Oct"/>
    <n v="1990"/>
  </r>
  <r>
    <x v="778"/>
    <s v="Matt"/>
    <n v="30.02"/>
    <n v="6.65"/>
    <s v="No"/>
    <s v="No"/>
    <s v="No"/>
    <n v="0"/>
    <x v="1"/>
    <x v="0"/>
    <x v="0"/>
    <s v="11-11-1960"/>
    <n v="13352"/>
    <x v="2"/>
    <s v="tier - 1"/>
    <s v="R1012"/>
    <n v="62"/>
    <n v="11"/>
    <s v="Nov"/>
    <n v="1960"/>
  </r>
  <r>
    <x v="779"/>
    <s v="Emily"/>
    <n v="37.909999999999997"/>
    <n v="5.68"/>
    <s v="Yes"/>
    <s v="No"/>
    <s v="No"/>
    <n v="0"/>
    <x v="1"/>
    <x v="0"/>
    <x v="2"/>
    <s v="23-08-1976"/>
    <n v="13334"/>
    <x v="2"/>
    <s v="tier - 2"/>
    <s v="R1012"/>
    <n v="46"/>
    <n v="23"/>
    <s v="Aug"/>
    <n v="1976"/>
  </r>
  <r>
    <x v="780"/>
    <s v="Justin E"/>
    <n v="54.61"/>
    <n v="4.49"/>
    <s v="No"/>
    <s v="No"/>
    <s v="No"/>
    <n v="0"/>
    <x v="1"/>
    <x v="0"/>
    <x v="2"/>
    <s v="01-07-1994"/>
    <n v="13293"/>
    <x v="2"/>
    <s v="tier - 3"/>
    <s v="R1012"/>
    <n v="28"/>
    <n v="1"/>
    <s v="Jul"/>
    <n v="1994"/>
  </r>
  <r>
    <x v="781"/>
    <s v="Shalane"/>
    <n v="36.005000000000003"/>
    <n v="6.9"/>
    <s v="No"/>
    <s v="No"/>
    <s v="No"/>
    <n v="0"/>
    <x v="1"/>
    <x v="0"/>
    <x v="0"/>
    <s v="11-10-1962"/>
    <n v="13229"/>
    <x v="2"/>
    <s v="tier - 3"/>
    <s v="R1023"/>
    <n v="60"/>
    <n v="11"/>
    <s v="Oct"/>
    <n v="1962"/>
  </r>
  <r>
    <x v="782"/>
    <s v="Jessica N."/>
    <n v="28.7"/>
    <n v="11.52"/>
    <s v="No"/>
    <s v="No"/>
    <s v="No"/>
    <n v="0"/>
    <x v="1"/>
    <x v="1"/>
    <x v="0"/>
    <s v="24-11-1962"/>
    <n v="13225"/>
    <x v="2"/>
    <s v="tier - 2"/>
    <s v="R1011"/>
    <n v="60"/>
    <n v="24"/>
    <s v="Nov"/>
    <n v="1962"/>
  </r>
  <r>
    <x v="783"/>
    <s v="Melanie"/>
    <n v="34.295000000000002"/>
    <n v="11.24"/>
    <s v="No"/>
    <s v="No"/>
    <s v="No"/>
    <n v="0"/>
    <x v="1"/>
    <x v="0"/>
    <x v="0"/>
    <s v="13-11-1965"/>
    <n v="13224"/>
    <x v="2"/>
    <s v="tier - 3"/>
    <s v="R1024"/>
    <n v="57"/>
    <n v="13"/>
    <s v="Nov"/>
    <n v="1965"/>
  </r>
  <r>
    <x v="784"/>
    <s v="Ruth Angelica"/>
    <n v="27.55"/>
    <n v="10.98"/>
    <s v="No"/>
    <s v="No"/>
    <s v="No"/>
    <n v="0"/>
    <x v="1"/>
    <x v="1"/>
    <x v="0"/>
    <s v="07-12-1962"/>
    <n v="13217"/>
    <x v="2"/>
    <s v="tier - 1"/>
    <s v="R1024"/>
    <n v="60"/>
    <n v="7"/>
    <s v="Dec"/>
    <n v="1962"/>
  </r>
  <r>
    <x v="785"/>
    <s v="Una M"/>
    <n v="40.700000000000003"/>
    <n v="5.42"/>
    <s v="No"/>
    <s v="No"/>
    <s v="No"/>
    <n v="0"/>
    <x v="1"/>
    <x v="0"/>
    <x v="2"/>
    <s v="15-10-1982"/>
    <n v="13214"/>
    <x v="2"/>
    <s v="tier - 2"/>
    <s v="R1012"/>
    <n v="40"/>
    <n v="15"/>
    <s v="Oct"/>
    <n v="1982"/>
  </r>
  <r>
    <x v="786"/>
    <s v="Taralyn"/>
    <n v="18.335000000000001"/>
    <n v="10.97"/>
    <s v="No"/>
    <s v="No"/>
    <s v="No"/>
    <n v="0"/>
    <x v="1"/>
    <x v="3"/>
    <x v="0"/>
    <s v="05-08-1962"/>
    <n v="13204"/>
    <x v="2"/>
    <s v="tier - 1"/>
    <s v="R1024"/>
    <n v="60"/>
    <n v="5"/>
    <s v="Aug"/>
    <n v="1962"/>
  </r>
  <r>
    <x v="787"/>
    <s v="James A"/>
    <n v="33.914999999999999"/>
    <n v="9.56"/>
    <s v="Yes"/>
    <s v="No"/>
    <s v="No"/>
    <n v="2"/>
    <x v="1"/>
    <x v="0"/>
    <x v="0"/>
    <s v="06-12-1961"/>
    <n v="13144"/>
    <x v="2"/>
    <s v="tier - 2"/>
    <s v="R1016"/>
    <n v="61"/>
    <n v="6"/>
    <s v="Dec"/>
    <n v="1961"/>
  </r>
  <r>
    <x v="788"/>
    <s v="Ning"/>
    <n v="33.534999999999997"/>
    <n v="9.4"/>
    <s v="Yes"/>
    <s v="No"/>
    <s v="No"/>
    <n v="2"/>
    <x v="1"/>
    <x v="0"/>
    <x v="0"/>
    <s v="06-12-1961"/>
    <n v="13143"/>
    <x v="2"/>
    <s v="tier - 2"/>
    <s v="R1020"/>
    <n v="61"/>
    <n v="6"/>
    <s v="Dec"/>
    <n v="1961"/>
  </r>
  <r>
    <x v="789"/>
    <s v="Joel"/>
    <n v="23.655000000000001"/>
    <n v="8.48"/>
    <s v="Yes"/>
    <s v="No"/>
    <s v="No"/>
    <n v="2"/>
    <x v="1"/>
    <x v="2"/>
    <x v="0"/>
    <s v="07-09-1961"/>
    <n v="13130"/>
    <x v="2"/>
    <s v="tier - 2"/>
    <s v="R1017"/>
    <n v="61"/>
    <n v="7"/>
    <s v="Sep"/>
    <n v="1961"/>
  </r>
  <r>
    <x v="790"/>
    <s v="Pamela J."/>
    <n v="28"/>
    <n v="5.57"/>
    <s v="No"/>
    <s v="No"/>
    <s v="No"/>
    <n v="0"/>
    <x v="1"/>
    <x v="1"/>
    <x v="2"/>
    <s v="16-08-1999"/>
    <n v="13127"/>
    <x v="2"/>
    <s v="tier - 3"/>
    <s v="R1011"/>
    <n v="23"/>
    <n v="16"/>
    <s v="Aug"/>
    <n v="1999"/>
  </r>
  <r>
    <x v="791"/>
    <s v="Brittney"/>
    <n v="30.23"/>
    <n v="6.94"/>
    <s v="Yes"/>
    <s v="No"/>
    <s v="Yes"/>
    <n v="1"/>
    <x v="1"/>
    <x v="0"/>
    <x v="0"/>
    <s v="14-09-1963"/>
    <n v="13117"/>
    <x v="2"/>
    <s v="tier - 1"/>
    <s v="R1012"/>
    <n v="59"/>
    <n v="14"/>
    <s v="Sep"/>
    <n v="1963"/>
  </r>
  <r>
    <x v="792"/>
    <s v="Sheila"/>
    <n v="51.14"/>
    <n v="4.05"/>
    <s v="No"/>
    <s v="No"/>
    <s v="No"/>
    <n v="1"/>
    <x v="1"/>
    <x v="0"/>
    <x v="2"/>
    <s v="12-08-1992"/>
    <n v="13114"/>
    <x v="2"/>
    <s v="tier - 2"/>
    <s v="R1026"/>
    <n v="30"/>
    <n v="12"/>
    <s v="Aug"/>
    <n v="1992"/>
  </r>
  <r>
    <x v="793"/>
    <s v="Koji"/>
    <n v="24.32"/>
    <n v="10.220000000000001"/>
    <s v="No"/>
    <s v="No"/>
    <s v="No"/>
    <n v="0"/>
    <x v="1"/>
    <x v="2"/>
    <x v="0"/>
    <s v="02-08-1962"/>
    <n v="13113"/>
    <x v="2"/>
    <s v="tier - 3"/>
    <s v="R1012"/>
    <n v="60"/>
    <n v="2"/>
    <s v="Aug"/>
    <n v="1962"/>
  </r>
  <r>
    <x v="794"/>
    <s v="Sarah"/>
    <n v="38.06"/>
    <n v="9.24"/>
    <s v="No"/>
    <s v="No"/>
    <s v="No"/>
    <n v="0"/>
    <x v="1"/>
    <x v="0"/>
    <x v="0"/>
    <s v="30-10-1971"/>
    <n v="13111"/>
    <x v="2"/>
    <s v="tier - 2"/>
    <s v="R1011"/>
    <n v="51"/>
    <n v="30"/>
    <s v="Oct"/>
    <n v="1971"/>
  </r>
  <r>
    <x v="795"/>
    <s v="Colleen M"/>
    <n v="37.700000000000003"/>
    <n v="8.6"/>
    <s v="No"/>
    <s v="No"/>
    <s v="No"/>
    <n v="0"/>
    <x v="1"/>
    <x v="0"/>
    <x v="0"/>
    <s v="17-07-1978"/>
    <n v="13102"/>
    <x v="2"/>
    <s v="tier - 2"/>
    <s v="R1026"/>
    <n v="44"/>
    <n v="17"/>
    <s v="Jul"/>
    <n v="1978"/>
  </r>
  <r>
    <x v="796"/>
    <s v="Deedra G."/>
    <n v="44"/>
    <n v="9.32"/>
    <s v="Yes"/>
    <s v="No"/>
    <s v="No"/>
    <n v="2"/>
    <x v="1"/>
    <x v="0"/>
    <x v="0"/>
    <s v="06-11-1961"/>
    <n v="13064"/>
    <x v="2"/>
    <s v="tier - 2"/>
    <s v="R1011"/>
    <n v="61"/>
    <n v="6"/>
    <s v="Nov"/>
    <n v="1961"/>
  </r>
  <r>
    <x v="797"/>
    <s v="Kulwinder"/>
    <n v="41.45"/>
    <n v="6.12"/>
    <s v="Yes"/>
    <s v="No"/>
    <s v="No"/>
    <n v="0"/>
    <x v="1"/>
    <x v="0"/>
    <x v="1"/>
    <s v="26-10-1985"/>
    <n v="13051"/>
    <x v="2"/>
    <s v="tier - 1"/>
    <s v="R1026"/>
    <n v="37"/>
    <n v="26"/>
    <s v="Oct"/>
    <n v="1985"/>
  </r>
  <r>
    <x v="798"/>
    <s v="Ann M."/>
    <n v="25.364999999999998"/>
    <n v="9.19"/>
    <s v="Yes"/>
    <s v="No"/>
    <s v="No"/>
    <n v="0"/>
    <x v="1"/>
    <x v="1"/>
    <x v="0"/>
    <s v="06-08-1967"/>
    <n v="13047"/>
    <x v="2"/>
    <s v="tier - 3"/>
    <s v="R1024"/>
    <n v="55"/>
    <n v="6"/>
    <s v="Aug"/>
    <n v="1967"/>
  </r>
  <r>
    <x v="799"/>
    <s v="Sarah E"/>
    <n v="34.56"/>
    <n v="5.84"/>
    <s v="Yes"/>
    <s v="No"/>
    <s v="Yes"/>
    <n v="1"/>
    <x v="1"/>
    <x v="0"/>
    <x v="1"/>
    <s v="23-09-1969"/>
    <n v="13044"/>
    <x v="2"/>
    <s v="tier - 1"/>
    <s v="R1012"/>
    <n v="53"/>
    <n v="23"/>
    <s v="Sep"/>
    <n v="1969"/>
  </r>
  <r>
    <x v="800"/>
    <s v="Apryl J."/>
    <n v="28.2"/>
    <n v="7.19"/>
    <s v="Yes"/>
    <s v="No"/>
    <s v="No"/>
    <n v="2"/>
    <x v="1"/>
    <x v="1"/>
    <x v="0"/>
    <s v="09-11-1961"/>
    <n v="13042"/>
    <x v="2"/>
    <s v="tier - 1"/>
    <s v="R1011"/>
    <n v="61"/>
    <n v="9"/>
    <s v="Nov"/>
    <n v="1961"/>
  </r>
  <r>
    <x v="801"/>
    <s v="Ilana"/>
    <n v="30.43"/>
    <n v="9.39"/>
    <s v="No"/>
    <s v="No"/>
    <s v="No"/>
    <n v="0"/>
    <x v="1"/>
    <x v="0"/>
    <x v="0"/>
    <s v="04-11-1965"/>
    <n v="13024"/>
    <x v="2"/>
    <s v="tier - 2"/>
    <s v="R1025"/>
    <n v="57"/>
    <n v="4"/>
    <s v="Nov"/>
    <n v="1965"/>
  </r>
  <r>
    <x v="802"/>
    <s v="Katherine"/>
    <n v="32.395000000000003"/>
    <n v="4.2699999999999996"/>
    <s v="Yes"/>
    <s v="No"/>
    <s v="No"/>
    <n v="1"/>
    <x v="1"/>
    <x v="0"/>
    <x v="2"/>
    <s v="23-09-1964"/>
    <n v="13019"/>
    <x v="2"/>
    <s v="tier - 1"/>
    <s v="R1024"/>
    <n v="58"/>
    <n v="23"/>
    <s v="Sep"/>
    <n v="1964"/>
  </r>
  <r>
    <x v="803"/>
    <s v="Katherine"/>
    <n v="24.035"/>
    <n v="11.71"/>
    <s v="No"/>
    <s v="No"/>
    <s v="No"/>
    <n v="0"/>
    <x v="1"/>
    <x v="2"/>
    <x v="0"/>
    <s v="20-07-1962"/>
    <n v="13012"/>
    <x v="2"/>
    <s v="tier - 1"/>
    <s v="R1012"/>
    <n v="60"/>
    <n v="20"/>
    <s v="Jul"/>
    <n v="1962"/>
  </r>
  <r>
    <x v="804"/>
    <s v="Karl"/>
    <n v="37.119999999999997"/>
    <n v="5.29"/>
    <s v="No"/>
    <s v="No"/>
    <s v="No"/>
    <n v="2"/>
    <x v="1"/>
    <x v="0"/>
    <x v="2"/>
    <s v="27-09-1972"/>
    <n v="13011"/>
    <x v="2"/>
    <s v="tier - 2"/>
    <s v="R1012"/>
    <n v="50"/>
    <n v="27"/>
    <s v="Sep"/>
    <n v="1972"/>
  </r>
  <r>
    <x v="805"/>
    <s v="Stephen"/>
    <n v="34.840000000000003"/>
    <n v="6"/>
    <s v="Yes"/>
    <s v="No"/>
    <s v="Yes"/>
    <n v="1"/>
    <x v="1"/>
    <x v="0"/>
    <x v="1"/>
    <s v="13-12-1969"/>
    <n v="13008"/>
    <x v="2"/>
    <s v="tier - 3"/>
    <s v="R1012"/>
    <n v="53"/>
    <n v="13"/>
    <s v="Dec"/>
    <n v="1969"/>
  </r>
  <r>
    <x v="806"/>
    <s v="Will"/>
    <n v="29.53"/>
    <n v="10.64"/>
    <s v="No"/>
    <s v="No"/>
    <s v="No"/>
    <n v="0"/>
    <x v="1"/>
    <x v="1"/>
    <x v="0"/>
    <s v="24-06-1962"/>
    <n v="13005"/>
    <x v="2"/>
    <s v="tier - 1"/>
    <s v="R1012"/>
    <n v="60"/>
    <n v="24"/>
    <s v="Jun"/>
    <n v="1962"/>
  </r>
  <r>
    <x v="807"/>
    <s v="Bradley D"/>
    <n v="42.51"/>
    <n v="8.2100000000000009"/>
    <s v="Yes"/>
    <s v="No"/>
    <s v="No"/>
    <n v="0"/>
    <x v="1"/>
    <x v="0"/>
    <x v="0"/>
    <s v="30-10-1981"/>
    <n v="13003"/>
    <x v="2"/>
    <s v="tier - 1"/>
    <s v="R1012"/>
    <n v="41"/>
    <n v="30"/>
    <s v="Oct"/>
    <n v="1981"/>
  </r>
  <r>
    <x v="808"/>
    <s v="Amy M"/>
    <n v="38.14"/>
    <n v="5.58"/>
    <s v="No"/>
    <s v="No"/>
    <s v="Yes"/>
    <n v="1"/>
    <x v="1"/>
    <x v="0"/>
    <x v="2"/>
    <s v="27-11-1979"/>
    <n v="12994"/>
    <x v="2"/>
    <s v="tier - 2"/>
    <s v="R1026"/>
    <n v="43"/>
    <n v="27"/>
    <s v="Nov"/>
    <n v="1979"/>
  </r>
  <r>
    <x v="809"/>
    <s v="Matthew W."/>
    <n v="39.93"/>
    <n v="8.75"/>
    <s v="No"/>
    <s v="No"/>
    <s v="No"/>
    <n v="0"/>
    <x v="1"/>
    <x v="0"/>
    <x v="0"/>
    <s v="28-11-1960"/>
    <n v="12983"/>
    <x v="2"/>
    <s v="tier - 1"/>
    <s v="R1013"/>
    <n v="62"/>
    <n v="28"/>
    <s v="Nov"/>
    <n v="1960"/>
  </r>
  <r>
    <x v="810"/>
    <s v="Doug"/>
    <n v="38.83"/>
    <n v="11.86"/>
    <s v="No"/>
    <s v="No"/>
    <s v="No"/>
    <n v="0"/>
    <x v="1"/>
    <x v="0"/>
    <x v="0"/>
    <s v="23-09-1960"/>
    <n v="12981"/>
    <x v="2"/>
    <s v="tier - 3"/>
    <s v="R1013"/>
    <n v="62"/>
    <n v="23"/>
    <s v="Sep"/>
    <n v="1960"/>
  </r>
  <r>
    <x v="811"/>
    <s v="Tom"/>
    <n v="37.4"/>
    <n v="11.46"/>
    <s v="No"/>
    <s v="No"/>
    <s v="No"/>
    <n v="0"/>
    <x v="1"/>
    <x v="0"/>
    <x v="0"/>
    <s v="22-06-1960"/>
    <n v="12979"/>
    <x v="2"/>
    <s v="tier - 1"/>
    <s v="R1011"/>
    <n v="62"/>
    <n v="22"/>
    <s v="Jun"/>
    <n v="1960"/>
  </r>
  <r>
    <x v="812"/>
    <s v="Jonathan"/>
    <n v="21.4"/>
    <n v="9.0299999999999994"/>
    <s v="No"/>
    <s v="No"/>
    <s v="No"/>
    <n v="0"/>
    <x v="1"/>
    <x v="2"/>
    <x v="0"/>
    <s v="04-11-1960"/>
    <n v="12957"/>
    <x v="2"/>
    <s v="tier - 1"/>
    <s v="R1011"/>
    <n v="62"/>
    <n v="4"/>
    <s v="Nov"/>
    <n v="1960"/>
  </r>
  <r>
    <x v="813"/>
    <s v="Wayne A."/>
    <n v="38.380000000000003"/>
    <n v="8.26"/>
    <s v="Yes"/>
    <s v="No"/>
    <s v="No"/>
    <n v="2"/>
    <x v="1"/>
    <x v="0"/>
    <x v="0"/>
    <s v="20-08-1961"/>
    <n v="12950"/>
    <x v="2"/>
    <s v="tier - 1"/>
    <s v="R1012"/>
    <n v="61"/>
    <n v="20"/>
    <s v="Aug"/>
    <n v="1961"/>
  </r>
  <r>
    <x v="814"/>
    <s v="Nobuyori"/>
    <n v="33.659999999999997"/>
    <n v="5.42"/>
    <s v="Yes"/>
    <s v="No"/>
    <s v="No"/>
    <n v="2"/>
    <x v="1"/>
    <x v="0"/>
    <x v="2"/>
    <s v="22-12-1966"/>
    <n v="12949"/>
    <x v="2"/>
    <s v="tier - 3"/>
    <s v="R1013"/>
    <n v="56"/>
    <n v="22"/>
    <s v="Dec"/>
    <n v="1966"/>
  </r>
  <r>
    <x v="815"/>
    <s v="Rich"/>
    <n v="31.79"/>
    <n v="11.33"/>
    <s v="Yes"/>
    <s v="No"/>
    <s v="Yes"/>
    <n v="1"/>
    <x v="1"/>
    <x v="0"/>
    <x v="0"/>
    <s v="14-08-1963"/>
    <n v="12929"/>
    <x v="2"/>
    <s v="tier - 2"/>
    <s v="R1013"/>
    <n v="59"/>
    <n v="14"/>
    <s v="Aug"/>
    <n v="1963"/>
  </r>
  <r>
    <x v="816"/>
    <s v="Marcos S"/>
    <n v="29.7"/>
    <n v="7.69"/>
    <s v="Yes"/>
    <s v="No"/>
    <s v="Yes"/>
    <n v="1"/>
    <x v="1"/>
    <x v="1"/>
    <x v="0"/>
    <s v="01-09-1963"/>
    <n v="12926"/>
    <x v="2"/>
    <s v="tier - 2"/>
    <s v="R1013"/>
    <n v="59"/>
    <n v="1"/>
    <s v="Sep"/>
    <n v="1963"/>
  </r>
  <r>
    <x v="817"/>
    <s v="Dave"/>
    <n v="25.46"/>
    <n v="8.77"/>
    <s v="Yes"/>
    <s v="No"/>
    <s v="Yes"/>
    <n v="1"/>
    <x v="1"/>
    <x v="1"/>
    <x v="0"/>
    <s v="16-08-1963"/>
    <n v="12914"/>
    <x v="2"/>
    <s v="tier - 2"/>
    <s v="R1016"/>
    <n v="59"/>
    <n v="16"/>
    <s v="Aug"/>
    <n v="1963"/>
  </r>
  <r>
    <x v="818"/>
    <s v="Andy"/>
    <n v="39.14"/>
    <n v="4.91"/>
    <s v="No"/>
    <s v="yes"/>
    <s v="No"/>
    <n v="1"/>
    <x v="1"/>
    <x v="0"/>
    <x v="2"/>
    <s v="09-07-2004"/>
    <n v="12890"/>
    <x v="2"/>
    <s v="tier - 1"/>
    <s v="R1019"/>
    <n v="18"/>
    <n v="9"/>
    <s v="Jul"/>
    <n v="2004"/>
  </r>
  <r>
    <x v="819"/>
    <s v="Mary"/>
    <n v="41.2"/>
    <n v="4.95"/>
    <s v="No"/>
    <s v="No"/>
    <s v="No"/>
    <n v="1"/>
    <x v="1"/>
    <x v="0"/>
    <x v="2"/>
    <s v="06-08-1984"/>
    <n v="12870"/>
    <x v="2"/>
    <s v="tier - 3"/>
    <s v="R1012"/>
    <n v="38"/>
    <n v="6"/>
    <s v="Aug"/>
    <n v="1984"/>
  </r>
  <r>
    <x v="820"/>
    <s v="Marcus B"/>
    <n v="28.81"/>
    <n v="10.8"/>
    <s v="Yes"/>
    <s v="No"/>
    <s v="Yes"/>
    <n v="1"/>
    <x v="1"/>
    <x v="1"/>
    <x v="0"/>
    <s v="27-09-1963"/>
    <n v="12857"/>
    <x v="2"/>
    <s v="tier - 3"/>
    <s v="R1021"/>
    <n v="59"/>
    <n v="27"/>
    <s v="Sep"/>
    <n v="1963"/>
  </r>
  <r>
    <x v="821"/>
    <s v="Thomas K."/>
    <n v="37.409999999999997"/>
    <n v="7.21"/>
    <s v="No"/>
    <s v="No"/>
    <s v="No"/>
    <n v="2"/>
    <x v="1"/>
    <x v="0"/>
    <x v="0"/>
    <s v="22-09-1973"/>
    <n v="12852"/>
    <x v="2"/>
    <s v="tier - 1"/>
    <s v="R1012"/>
    <n v="49"/>
    <n v="22"/>
    <s v="Sep"/>
    <n v="1973"/>
  </r>
  <r>
    <x v="822"/>
    <s v="Robert"/>
    <n v="52.54"/>
    <n v="5.12"/>
    <s v="No"/>
    <s v="No"/>
    <s v="Yes"/>
    <n v="1"/>
    <x v="1"/>
    <x v="0"/>
    <x v="2"/>
    <s v="27-09-1993"/>
    <n v="12847"/>
    <x v="2"/>
    <s v="tier - 2"/>
    <s v="R1012"/>
    <n v="29"/>
    <n v="27"/>
    <s v="Sep"/>
    <n v="1993"/>
  </r>
  <r>
    <x v="823"/>
    <s v="Geoff"/>
    <n v="17.29"/>
    <n v="4.62"/>
    <s v="No"/>
    <s v="yes"/>
    <s v="No"/>
    <n v="1"/>
    <x v="0"/>
    <x v="3"/>
    <x v="2"/>
    <s v="09-11-2004"/>
    <n v="12829"/>
    <x v="2"/>
    <s v="tier - 3"/>
    <s v="R1016"/>
    <n v="18"/>
    <n v="9"/>
    <s v="Nov"/>
    <n v="2004"/>
  </r>
  <r>
    <x v="824"/>
    <s v="Chris J."/>
    <n v="31.74"/>
    <n v="7.68"/>
    <s v="Yes"/>
    <s v="No"/>
    <s v="No"/>
    <n v="0"/>
    <x v="1"/>
    <x v="0"/>
    <x v="0"/>
    <s v="25-09-1967"/>
    <n v="12823"/>
    <x v="2"/>
    <s v="tier - 3"/>
    <s v="R1021"/>
    <n v="55"/>
    <n v="25"/>
    <s v="Sep"/>
    <n v="1967"/>
  </r>
  <r>
    <x v="825"/>
    <s v="Kate A."/>
    <n v="26.504999999999999"/>
    <n v="6.79"/>
    <s v="Yes"/>
    <s v="No"/>
    <s v="Yes"/>
    <n v="1"/>
    <x v="1"/>
    <x v="1"/>
    <x v="0"/>
    <s v="20-07-1963"/>
    <n v="12815"/>
    <x v="2"/>
    <s v="tier - 3"/>
    <s v="R1024"/>
    <n v="59"/>
    <n v="20"/>
    <s v="Jul"/>
    <n v="1963"/>
  </r>
  <r>
    <x v="826"/>
    <s v="Kelli"/>
    <n v="36.479999999999997"/>
    <n v="11.09"/>
    <s v="No"/>
    <s v="No"/>
    <s v="No"/>
    <n v="0"/>
    <x v="1"/>
    <x v="0"/>
    <x v="0"/>
    <s v="24-07-1978"/>
    <n v="12797"/>
    <x v="2"/>
    <s v="tier - 1"/>
    <s v="R1024"/>
    <n v="44"/>
    <n v="24"/>
    <s v="Jul"/>
    <n v="1978"/>
  </r>
  <r>
    <x v="827"/>
    <s v="Maggie M"/>
    <n v="39.159999999999997"/>
    <n v="5.24"/>
    <s v="Yes"/>
    <s v="No"/>
    <s v="Yes"/>
    <n v="1"/>
    <x v="1"/>
    <x v="0"/>
    <x v="2"/>
    <s v="29-10-1983"/>
    <n v="12788"/>
    <x v="2"/>
    <s v="tier - 1"/>
    <s v="R1026"/>
    <n v="39"/>
    <n v="29"/>
    <s v="Oct"/>
    <n v="1983"/>
  </r>
  <r>
    <x v="828"/>
    <s v="Michelle L."/>
    <n v="28.22"/>
    <n v="7.51"/>
    <s v="Yes"/>
    <s v="No"/>
    <s v="Yes"/>
    <n v="1"/>
    <x v="1"/>
    <x v="1"/>
    <x v="0"/>
    <s v="05-12-1963"/>
    <n v="12788"/>
    <x v="2"/>
    <s v="tier - 3"/>
    <s v="R1025"/>
    <n v="59"/>
    <n v="5"/>
    <s v="Dec"/>
    <n v="1963"/>
  </r>
  <r>
    <x v="829"/>
    <s v="Ashley K"/>
    <n v="35"/>
    <n v="4.13"/>
    <s v="No"/>
    <s v="No"/>
    <s v="No"/>
    <n v="2"/>
    <x v="1"/>
    <x v="0"/>
    <x v="2"/>
    <s v="07-10-1972"/>
    <n v="12776"/>
    <x v="2"/>
    <s v="tier - 3"/>
    <s v="R1026"/>
    <n v="50"/>
    <n v="7"/>
    <s v="Oct"/>
    <n v="1972"/>
  </r>
  <r>
    <x v="830"/>
    <s v="Michael"/>
    <n v="36.24"/>
    <n v="8.3800000000000008"/>
    <s v="Yes"/>
    <s v="No"/>
    <s v="No"/>
    <n v="1"/>
    <x v="1"/>
    <x v="0"/>
    <x v="0"/>
    <s v="25-09-1975"/>
    <n v="12770"/>
    <x v="2"/>
    <s v="tier - 3"/>
    <s v="R1021"/>
    <n v="47"/>
    <n v="25"/>
    <s v="Sep"/>
    <n v="1975"/>
  </r>
  <r>
    <x v="831"/>
    <s v="Ryan K."/>
    <n v="36.954999999999998"/>
    <n v="8.07"/>
    <s v="No"/>
    <s v="No"/>
    <s v="No"/>
    <n v="0"/>
    <x v="1"/>
    <x v="0"/>
    <x v="0"/>
    <s v="01-10-1962"/>
    <n v="12741"/>
    <x v="2"/>
    <s v="tier - 1"/>
    <s v="R1017"/>
    <n v="60"/>
    <n v="1"/>
    <s v="Oct"/>
    <n v="1962"/>
  </r>
  <r>
    <x v="832"/>
    <s v="Matthew J"/>
    <n v="29.64"/>
    <n v="8.9499999999999993"/>
    <s v="No"/>
    <s v="No"/>
    <s v="No"/>
    <n v="0"/>
    <x v="1"/>
    <x v="1"/>
    <x v="0"/>
    <s v="02-09-1962"/>
    <n v="12731"/>
    <x v="2"/>
    <s v="tier - 3"/>
    <s v="R1016"/>
    <n v="60"/>
    <n v="2"/>
    <s v="Sep"/>
    <n v="1962"/>
  </r>
  <r>
    <x v="833"/>
    <s v="Karine"/>
    <n v="42.74"/>
    <n v="6.31"/>
    <s v="Yes"/>
    <s v="No"/>
    <s v="No"/>
    <n v="1"/>
    <x v="1"/>
    <x v="0"/>
    <x v="1"/>
    <s v="17-07-1988"/>
    <n v="12718"/>
    <x v="2"/>
    <s v="tier - 1"/>
    <s v="R1026"/>
    <n v="34"/>
    <n v="17"/>
    <s v="Jul"/>
    <n v="1988"/>
  </r>
  <r>
    <x v="834"/>
    <s v="Antonia G"/>
    <n v="36.130000000000003"/>
    <n v="7.19"/>
    <s v="Yes"/>
    <s v="No"/>
    <s v="No"/>
    <n v="2"/>
    <x v="1"/>
    <x v="0"/>
    <x v="0"/>
    <s v="08-07-1970"/>
    <n v="12713"/>
    <x v="2"/>
    <s v="tier - 1"/>
    <s v="R1011"/>
    <n v="52"/>
    <n v="8"/>
    <s v="Jul"/>
    <n v="1970"/>
  </r>
  <r>
    <x v="835"/>
    <s v="Casondra L"/>
    <n v="31.55"/>
    <n v="6.11"/>
    <s v="Yes"/>
    <s v="No"/>
    <s v="No"/>
    <n v="1"/>
    <x v="1"/>
    <x v="0"/>
    <x v="1"/>
    <s v="28-11-1964"/>
    <n v="12701"/>
    <x v="2"/>
    <s v="tier - 3"/>
    <s v="R1011"/>
    <n v="58"/>
    <n v="28"/>
    <s v="Nov"/>
    <n v="1964"/>
  </r>
  <r>
    <x v="836"/>
    <s v="Wendy"/>
    <n v="52.75"/>
    <n v="6.02"/>
    <s v="No"/>
    <s v="No"/>
    <s v="No"/>
    <n v="1"/>
    <x v="1"/>
    <x v="0"/>
    <x v="1"/>
    <s v="07-07-1992"/>
    <n v="12700"/>
    <x v="2"/>
    <s v="tier - 2"/>
    <s v="R1011"/>
    <n v="30"/>
    <n v="7"/>
    <s v="Jul"/>
    <n v="1992"/>
  </r>
  <r>
    <x v="837"/>
    <s v="Eric D"/>
    <n v="36.67"/>
    <n v="11.86"/>
    <s v="No"/>
    <s v="No"/>
    <s v="No"/>
    <n v="0"/>
    <x v="1"/>
    <x v="0"/>
    <x v="0"/>
    <s v="24-09-1974"/>
    <n v="12697"/>
    <x v="2"/>
    <s v="tier - 3"/>
    <s v="R1021"/>
    <n v="48"/>
    <n v="24"/>
    <s v="Sep"/>
    <n v="1974"/>
  </r>
  <r>
    <x v="838"/>
    <s v="Elizabeth"/>
    <n v="38.06"/>
    <n v="8.25"/>
    <s v="No"/>
    <s v="No"/>
    <s v="No"/>
    <n v="0"/>
    <x v="1"/>
    <x v="0"/>
    <x v="0"/>
    <s v="27-08-1962"/>
    <n v="12649"/>
    <x v="2"/>
    <s v="tier - 2"/>
    <s v="R1013"/>
    <n v="60"/>
    <n v="27"/>
    <s v="Aug"/>
    <n v="1962"/>
  </r>
  <r>
    <x v="839"/>
    <s v="Laura F"/>
    <n v="38"/>
    <n v="8.1300000000000008"/>
    <s v="No"/>
    <s v="No"/>
    <s v="No"/>
    <n v="0"/>
    <x v="1"/>
    <x v="0"/>
    <x v="0"/>
    <s v="14-09-1965"/>
    <n v="12646"/>
    <x v="2"/>
    <s v="tier - 2"/>
    <s v="R1011"/>
    <n v="57"/>
    <n v="14"/>
    <s v="Sep"/>
    <n v="1965"/>
  </r>
  <r>
    <x v="840"/>
    <s v="Amelia F."/>
    <n v="35.1"/>
    <n v="10.1"/>
    <s v="No"/>
    <s v="No"/>
    <s v="No"/>
    <n v="0"/>
    <x v="1"/>
    <x v="0"/>
    <x v="0"/>
    <s v="11-07-1962"/>
    <n v="12645"/>
    <x v="2"/>
    <s v="tier - 2"/>
    <s v="R1011"/>
    <n v="60"/>
    <n v="11"/>
    <s v="Jul"/>
    <n v="1962"/>
  </r>
  <r>
    <x v="841"/>
    <s v="Amy L."/>
    <n v="33.82"/>
    <n v="5.89"/>
    <s v="Yes"/>
    <s v="No"/>
    <s v="No"/>
    <n v="2"/>
    <x v="1"/>
    <x v="0"/>
    <x v="1"/>
    <s v="17-12-1966"/>
    <n v="12643"/>
    <x v="2"/>
    <s v="tier - 1"/>
    <s v="R1012"/>
    <n v="56"/>
    <n v="17"/>
    <s v="Dec"/>
    <n v="1966"/>
  </r>
  <r>
    <x v="842"/>
    <s v="Katie J"/>
    <n v="37.43"/>
    <n v="4.97"/>
    <s v="No"/>
    <s v="No"/>
    <s v="No"/>
    <n v="2"/>
    <x v="1"/>
    <x v="0"/>
    <x v="2"/>
    <s v="05-09-1972"/>
    <n v="12640"/>
    <x v="2"/>
    <s v="tier - 1"/>
    <s v="R1011"/>
    <n v="50"/>
    <n v="5"/>
    <s v="Sep"/>
    <n v="1972"/>
  </r>
  <r>
    <x v="843"/>
    <s v="Laura E."/>
    <n v="30.5"/>
    <n v="9.9"/>
    <s v="No"/>
    <s v="No"/>
    <s v="No"/>
    <n v="0"/>
    <x v="1"/>
    <x v="0"/>
    <x v="0"/>
    <s v="22-07-1962"/>
    <n v="12638"/>
    <x v="2"/>
    <s v="tier - 1"/>
    <s v="R1011"/>
    <n v="60"/>
    <n v="22"/>
    <s v="Jul"/>
    <n v="1962"/>
  </r>
  <r>
    <x v="844"/>
    <s v="Mayumi"/>
    <n v="24.53"/>
    <n v="9.0500000000000007"/>
    <s v="No"/>
    <s v="No"/>
    <s v="No"/>
    <n v="0"/>
    <x v="1"/>
    <x v="2"/>
    <x v="0"/>
    <s v="22-11-1962"/>
    <n v="12630"/>
    <x v="2"/>
    <s v="tier - 3"/>
    <s v="R1013"/>
    <n v="60"/>
    <n v="22"/>
    <s v="Nov"/>
    <n v="1962"/>
  </r>
  <r>
    <x v="845"/>
    <s v="Vanessa"/>
    <n v="25.74"/>
    <n v="10.93"/>
    <s v="No"/>
    <s v="No"/>
    <s v="No"/>
    <n v="0"/>
    <x v="1"/>
    <x v="1"/>
    <x v="0"/>
    <s v="04-10-1965"/>
    <n v="12629"/>
    <x v="2"/>
    <s v="tier - 1"/>
    <s v="R1013"/>
    <n v="57"/>
    <n v="4"/>
    <s v="Oct"/>
    <n v="1965"/>
  </r>
  <r>
    <x v="846"/>
    <s v="Natali N"/>
    <n v="34.08"/>
    <n v="7.58"/>
    <s v="Yes"/>
    <s v="No"/>
    <s v="No"/>
    <n v="2"/>
    <x v="1"/>
    <x v="0"/>
    <x v="0"/>
    <s v="28-12-1970"/>
    <n v="12625"/>
    <x v="2"/>
    <s v="tier - 1"/>
    <s v="R1012"/>
    <n v="52"/>
    <n v="28"/>
    <s v="Dec"/>
    <n v="1970"/>
  </r>
  <r>
    <x v="847"/>
    <s v="Beth"/>
    <n v="31.35"/>
    <n v="11"/>
    <s v="Yes"/>
    <s v="No"/>
    <s v="Yes"/>
    <n v="1"/>
    <x v="1"/>
    <x v="0"/>
    <x v="0"/>
    <s v="19-08-1963"/>
    <n v="12622"/>
    <x v="2"/>
    <s v="tier - 1"/>
    <s v="R1012"/>
    <n v="59"/>
    <n v="19"/>
    <s v="Aug"/>
    <n v="1963"/>
  </r>
  <r>
    <x v="848"/>
    <s v="Alex"/>
    <n v="26.79"/>
    <n v="5.0599999999999996"/>
    <s v="No"/>
    <s v="No"/>
    <s v="No"/>
    <n v="1"/>
    <x v="1"/>
    <x v="1"/>
    <x v="2"/>
    <s v="18-11-1998"/>
    <n v="12610"/>
    <x v="2"/>
    <s v="tier - 3"/>
    <s v="R1012"/>
    <n v="24"/>
    <n v="18"/>
    <s v="Nov"/>
    <n v="1998"/>
  </r>
  <r>
    <x v="849"/>
    <s v="Spencer"/>
    <n v="42.78"/>
    <n v="6.11"/>
    <s v="Yes"/>
    <s v="No"/>
    <s v="No"/>
    <n v="1"/>
    <x v="1"/>
    <x v="0"/>
    <x v="1"/>
    <s v="11-08-1988"/>
    <n v="12600"/>
    <x v="2"/>
    <s v="tier - 1"/>
    <s v="R1023"/>
    <n v="34"/>
    <n v="11"/>
    <s v="Aug"/>
    <n v="1988"/>
  </r>
  <r>
    <x v="850"/>
    <s v="Andee W."/>
    <n v="46.75"/>
    <n v="6.66"/>
    <s v="Yes"/>
    <s v="No"/>
    <s v="No"/>
    <n v="2"/>
    <x v="1"/>
    <x v="0"/>
    <x v="0"/>
    <s v="18-06-1970"/>
    <n v="12593"/>
    <x v="2"/>
    <s v="tier - 2"/>
    <s v="R1013"/>
    <n v="52"/>
    <n v="18"/>
    <s v="Jun"/>
    <n v="1970"/>
  </r>
  <r>
    <x v="851"/>
    <s v="Amy"/>
    <n v="32.15"/>
    <n v="4.0199999999999996"/>
    <s v="Yes"/>
    <s v="No"/>
    <s v="Yes"/>
    <n v="1"/>
    <x v="1"/>
    <x v="0"/>
    <x v="2"/>
    <s v="26-11-1969"/>
    <n v="12580"/>
    <x v="2"/>
    <s v="tier - 1"/>
    <s v="R1025"/>
    <n v="53"/>
    <n v="26"/>
    <s v="Nov"/>
    <n v="1969"/>
  </r>
  <r>
    <x v="852"/>
    <s v="Joshua"/>
    <n v="43.4"/>
    <n v="8.81"/>
    <s v="Yes"/>
    <s v="No"/>
    <s v="No"/>
    <n v="2"/>
    <x v="1"/>
    <x v="0"/>
    <x v="0"/>
    <s v="28-11-1961"/>
    <n v="12574"/>
    <x v="2"/>
    <s v="tier - 1"/>
    <s v="R1011"/>
    <n v="61"/>
    <n v="28"/>
    <s v="Nov"/>
    <n v="1961"/>
  </r>
  <r>
    <x v="853"/>
    <s v="C Fred"/>
    <n v="31.57"/>
    <n v="7.92"/>
    <s v="Yes"/>
    <s v="No"/>
    <s v="No"/>
    <n v="2"/>
    <x v="1"/>
    <x v="0"/>
    <x v="0"/>
    <s v="28-11-1961"/>
    <n v="12558"/>
    <x v="2"/>
    <s v="tier - 3"/>
    <s v="R1013"/>
    <n v="61"/>
    <n v="28"/>
    <s v="Nov"/>
    <n v="1961"/>
  </r>
  <r>
    <x v="854"/>
    <s v="Jeremy"/>
    <n v="24.32"/>
    <n v="7.48"/>
    <s v="No"/>
    <s v="No"/>
    <s v="No"/>
    <n v="0"/>
    <x v="1"/>
    <x v="2"/>
    <x v="0"/>
    <s v="16-10-1962"/>
    <n v="12524"/>
    <x v="2"/>
    <s v="tier - 3"/>
    <s v="R1012"/>
    <n v="60"/>
    <n v="16"/>
    <s v="Oct"/>
    <n v="1962"/>
  </r>
  <r>
    <x v="855"/>
    <s v="Patrick Sr."/>
    <n v="31.07"/>
    <n v="4.62"/>
    <s v="Yes"/>
    <s v="No"/>
    <s v="No"/>
    <n v="2"/>
    <x v="1"/>
    <x v="0"/>
    <x v="2"/>
    <s v="12-07-1966"/>
    <n v="12500"/>
    <x v="2"/>
    <s v="tier - 2"/>
    <s v="R1012"/>
    <n v="56"/>
    <n v="12"/>
    <s v="Jul"/>
    <n v="1966"/>
  </r>
  <r>
    <x v="856"/>
    <s v="Kelly M."/>
    <n v="35.814999999999998"/>
    <n v="8.4700000000000006"/>
    <s v="No"/>
    <s v="No"/>
    <s v="No"/>
    <n v="0"/>
    <x v="1"/>
    <x v="0"/>
    <x v="0"/>
    <s v="03-12-1968"/>
    <n v="12495"/>
    <x v="2"/>
    <s v="tier - 3"/>
    <s v="R1012"/>
    <n v="54"/>
    <n v="3"/>
    <s v="Dec"/>
    <n v="1968"/>
  </r>
  <r>
    <x v="857"/>
    <s v="Katherine"/>
    <n v="40.81"/>
    <n v="10.58"/>
    <s v="Yes"/>
    <s v="No"/>
    <s v="No"/>
    <n v="0"/>
    <x v="1"/>
    <x v="0"/>
    <x v="0"/>
    <s v="01-09-1967"/>
    <n v="12486"/>
    <x v="2"/>
    <s v="tier - 3"/>
    <s v="R1013"/>
    <n v="55"/>
    <n v="1"/>
    <s v="Sep"/>
    <n v="1967"/>
  </r>
  <r>
    <x v="858"/>
    <s v="Keila L"/>
    <n v="24.605"/>
    <n v="7.48"/>
    <s v="No"/>
    <s v="No"/>
    <s v="No"/>
    <n v="0"/>
    <x v="1"/>
    <x v="2"/>
    <x v="0"/>
    <s v="12-11-1968"/>
    <n v="12480"/>
    <x v="2"/>
    <s v="tier - 3"/>
    <s v="R1012"/>
    <n v="54"/>
    <n v="12"/>
    <s v="Nov"/>
    <n v="1968"/>
  </r>
  <r>
    <x v="859"/>
    <s v="Zanae E"/>
    <n v="21.47"/>
    <n v="7.82"/>
    <s v="No"/>
    <s v="No"/>
    <s v="No"/>
    <n v="0"/>
    <x v="1"/>
    <x v="2"/>
    <x v="0"/>
    <s v="26-11-1968"/>
    <n v="12475"/>
    <x v="2"/>
    <s v="tier - 1"/>
    <s v="R1012"/>
    <n v="54"/>
    <n v="26"/>
    <s v="Nov"/>
    <n v="1968"/>
  </r>
  <r>
    <x v="860"/>
    <s v="Alex"/>
    <n v="52.89"/>
    <n v="4.96"/>
    <s v="Yes"/>
    <s v="No"/>
    <s v="No"/>
    <n v="1"/>
    <x v="1"/>
    <x v="0"/>
    <x v="2"/>
    <s v="09-08-1995"/>
    <n v="12452"/>
    <x v="2"/>
    <s v="tier - 3"/>
    <s v="R1012"/>
    <n v="27"/>
    <n v="9"/>
    <s v="Aug"/>
    <n v="1995"/>
  </r>
  <r>
    <x v="861"/>
    <s v="Kathryn"/>
    <n v="32.965000000000003"/>
    <n v="6.15"/>
    <s v="Yes"/>
    <s v="No"/>
    <s v="No"/>
    <n v="1"/>
    <x v="1"/>
    <x v="0"/>
    <x v="1"/>
    <s v="04-08-1964"/>
    <n v="12431"/>
    <x v="2"/>
    <s v="tier - 3"/>
    <s v="R1024"/>
    <n v="58"/>
    <n v="4"/>
    <s v="Aug"/>
    <n v="1964"/>
  </r>
  <r>
    <x v="862"/>
    <s v="Jason L."/>
    <n v="36.799999999999997"/>
    <n v="4.62"/>
    <s v="No"/>
    <s v="No"/>
    <s v="Yes"/>
    <n v="1"/>
    <x v="1"/>
    <x v="0"/>
    <x v="2"/>
    <s v="14-07-1979"/>
    <n v="12408"/>
    <x v="2"/>
    <s v="tier - 1"/>
    <s v="R1022"/>
    <n v="43"/>
    <n v="14"/>
    <s v="Jul"/>
    <n v="1979"/>
  </r>
  <r>
    <x v="863"/>
    <s v="Benjamin J."/>
    <n v="34.299999999999997"/>
    <n v="4.87"/>
    <s v="No"/>
    <s v="No"/>
    <s v="No"/>
    <n v="2"/>
    <x v="1"/>
    <x v="0"/>
    <x v="2"/>
    <s v="21-08-1972"/>
    <n v="12407"/>
    <x v="2"/>
    <s v="tier - 2"/>
    <s v="R1021"/>
    <n v="50"/>
    <n v="21"/>
    <s v="Aug"/>
    <n v="1972"/>
  </r>
  <r>
    <x v="864"/>
    <s v="Steven M."/>
    <n v="35.244999999999997"/>
    <n v="4.63"/>
    <s v="No"/>
    <s v="No"/>
    <s v="No"/>
    <n v="0"/>
    <x v="1"/>
    <x v="0"/>
    <x v="2"/>
    <s v="29-12-1989"/>
    <n v="12405"/>
    <x v="2"/>
    <s v="tier - 3"/>
    <s v="R1016"/>
    <n v="33"/>
    <n v="29"/>
    <s v="Dec"/>
    <n v="1989"/>
  </r>
  <r>
    <x v="865"/>
    <s v="Erika"/>
    <n v="26.23"/>
    <n v="11.93"/>
    <s v="No"/>
    <s v="No"/>
    <s v="No"/>
    <n v="0"/>
    <x v="1"/>
    <x v="1"/>
    <x v="0"/>
    <s v="26-09-1962"/>
    <n v="12370"/>
    <x v="2"/>
    <s v="tier - 2"/>
    <s v="R1024"/>
    <n v="60"/>
    <n v="26"/>
    <s v="Sep"/>
    <n v="1962"/>
  </r>
  <r>
    <x v="866"/>
    <s v="Chad"/>
    <n v="36.1"/>
    <n v="5.65"/>
    <s v="Yes"/>
    <s v="No"/>
    <s v="No"/>
    <n v="2"/>
    <x v="1"/>
    <x v="0"/>
    <x v="2"/>
    <s v="29-12-1966"/>
    <n v="12364"/>
    <x v="2"/>
    <s v="tier - 3"/>
    <s v="R1011"/>
    <n v="56"/>
    <n v="29"/>
    <s v="Dec"/>
    <n v="1966"/>
  </r>
  <r>
    <x v="867"/>
    <s v="Mark"/>
    <n v="37.1"/>
    <n v="11.21"/>
    <s v="Yes"/>
    <s v="No"/>
    <s v="Yes"/>
    <n v="1"/>
    <x v="1"/>
    <x v="0"/>
    <x v="0"/>
    <s v="22-09-1963"/>
    <n v="12347"/>
    <x v="2"/>
    <s v="tier - 3"/>
    <s v="R1011"/>
    <n v="59"/>
    <n v="22"/>
    <s v="Sep"/>
    <n v="1963"/>
  </r>
  <r>
    <x v="868"/>
    <s v="David"/>
    <n v="27.5"/>
    <n v="10.62"/>
    <s v="Yes"/>
    <s v="No"/>
    <s v="Yes"/>
    <n v="1"/>
    <x v="1"/>
    <x v="1"/>
    <x v="0"/>
    <s v="02-08-1963"/>
    <n v="12334"/>
    <x v="2"/>
    <s v="tier - 2"/>
    <s v="R1011"/>
    <n v="59"/>
    <n v="2"/>
    <s v="Aug"/>
    <n v="1963"/>
  </r>
  <r>
    <x v="869"/>
    <s v="Matthew R"/>
    <n v="24.7"/>
    <n v="10.7"/>
    <s v="Yes"/>
    <s v="No"/>
    <s v="Yes"/>
    <n v="1"/>
    <x v="1"/>
    <x v="2"/>
    <x v="0"/>
    <s v="29-08-1963"/>
    <n v="12324"/>
    <x v="2"/>
    <s v="tier - 3"/>
    <s v="R1017"/>
    <n v="59"/>
    <n v="29"/>
    <s v="Aug"/>
    <n v="1963"/>
  </r>
  <r>
    <x v="870"/>
    <s v="Orla"/>
    <n v="26.78"/>
    <n v="10.02"/>
    <s v="Yes"/>
    <s v="No"/>
    <s v="Yes"/>
    <n v="1"/>
    <x v="1"/>
    <x v="1"/>
    <x v="0"/>
    <s v="28-10-1963"/>
    <n v="12300"/>
    <x v="2"/>
    <s v="tier - 1"/>
    <s v="R1025"/>
    <n v="59"/>
    <n v="28"/>
    <s v="Oct"/>
    <n v="1963"/>
  </r>
  <r>
    <x v="871"/>
    <s v="Shaista S"/>
    <n v="45.8"/>
    <n v="4.8499999999999996"/>
    <s v="No"/>
    <s v="No"/>
    <s v="No"/>
    <n v="0"/>
    <x v="1"/>
    <x v="0"/>
    <x v="2"/>
    <s v="29-10-1990"/>
    <n v="12282"/>
    <x v="2"/>
    <s v="tier - 1"/>
    <s v="R1011"/>
    <n v="32"/>
    <n v="29"/>
    <s v="Oct"/>
    <n v="1990"/>
  </r>
  <r>
    <x v="872"/>
    <s v="Emily"/>
    <n v="29"/>
    <n v="4.3899999999999997"/>
    <s v="Yes"/>
    <s v="No"/>
    <s v="No"/>
    <n v="2"/>
    <x v="1"/>
    <x v="1"/>
    <x v="2"/>
    <s v="16-11-1966"/>
    <n v="12282"/>
    <x v="2"/>
    <s v="tier - 1"/>
    <s v="R1025"/>
    <n v="56"/>
    <n v="16"/>
    <s v="Nov"/>
    <n v="1966"/>
  </r>
  <r>
    <x v="873"/>
    <s v="Julie A."/>
    <n v="33.534999999999997"/>
    <n v="8.24"/>
    <s v="Yes"/>
    <s v="No"/>
    <s v="No"/>
    <n v="0"/>
    <x v="1"/>
    <x v="0"/>
    <x v="0"/>
    <s v="28-08-1967"/>
    <n v="12270"/>
    <x v="2"/>
    <s v="tier - 2"/>
    <s v="R1012"/>
    <n v="55"/>
    <n v="28"/>
    <s v="Aug"/>
    <n v="1967"/>
  </r>
  <r>
    <x v="874"/>
    <s v="Megumi"/>
    <n v="32.774999999999999"/>
    <n v="9.77"/>
    <s v="Yes"/>
    <s v="No"/>
    <s v="No"/>
    <n v="0"/>
    <x v="1"/>
    <x v="0"/>
    <x v="0"/>
    <s v="30-12-1967"/>
    <n v="12269"/>
    <x v="2"/>
    <s v="tier - 1"/>
    <s v="R1012"/>
    <n v="55"/>
    <n v="30"/>
    <s v="Dec"/>
    <n v="1967"/>
  </r>
  <r>
    <x v="875"/>
    <s v="Skylar"/>
    <n v="37.51"/>
    <n v="5.5"/>
    <s v="Yes"/>
    <s v="No"/>
    <s v="No"/>
    <n v="2"/>
    <x v="1"/>
    <x v="0"/>
    <x v="2"/>
    <s v="06-12-1966"/>
    <n v="12266"/>
    <x v="2"/>
    <s v="tier - 3"/>
    <s v="R1013"/>
    <n v="56"/>
    <n v="6"/>
    <s v="Dec"/>
    <n v="1966"/>
  </r>
  <r>
    <x v="876"/>
    <s v="Victoria"/>
    <n v="39.86"/>
    <n v="11.84"/>
    <s v="Yes"/>
    <s v="No"/>
    <s v="No"/>
    <n v="1"/>
    <x v="1"/>
    <x v="0"/>
    <x v="0"/>
    <s v="13-08-1986"/>
    <n v="12255"/>
    <x v="2"/>
    <s v="tier - 2"/>
    <s v="R1026"/>
    <n v="36"/>
    <n v="13"/>
    <s v="Aug"/>
    <n v="1986"/>
  </r>
  <r>
    <x v="877"/>
    <s v="Amanda L"/>
    <n v="42.13"/>
    <n v="4.66"/>
    <s v="No"/>
    <s v="No"/>
    <s v="No"/>
    <n v="0"/>
    <x v="1"/>
    <x v="0"/>
    <x v="2"/>
    <s v="23-11-1989"/>
    <n v="12254"/>
    <x v="2"/>
    <s v="tier - 3"/>
    <s v="R1026"/>
    <n v="33"/>
    <n v="23"/>
    <s v="Nov"/>
    <n v="1989"/>
  </r>
  <r>
    <x v="878"/>
    <s v="Renee"/>
    <n v="35.99"/>
    <n v="11.11"/>
    <s v="No"/>
    <s v="No"/>
    <s v="No"/>
    <n v="0"/>
    <x v="1"/>
    <x v="0"/>
    <x v="0"/>
    <s v="23-06-1974"/>
    <n v="12245"/>
    <x v="2"/>
    <s v="tier - 1"/>
    <s v="R1012"/>
    <n v="48"/>
    <n v="23"/>
    <s v="Jun"/>
    <n v="1974"/>
  </r>
  <r>
    <x v="879"/>
    <s v="Nellie A."/>
    <n v="35.200000000000003"/>
    <n v="7.72"/>
    <s v="Yes"/>
    <s v="No"/>
    <s v="Yes"/>
    <n v="1"/>
    <x v="1"/>
    <x v="0"/>
    <x v="0"/>
    <s v="17-07-1963"/>
    <n v="12245"/>
    <x v="2"/>
    <s v="tier - 1"/>
    <s v="R1013"/>
    <n v="59"/>
    <n v="17"/>
    <s v="Jul"/>
    <n v="1963"/>
  </r>
  <r>
    <x v="880"/>
    <s v="Tamara"/>
    <n v="29.91"/>
    <n v="5.55"/>
    <s v="Yes"/>
    <s v="No"/>
    <s v="No"/>
    <n v="2"/>
    <x v="1"/>
    <x v="1"/>
    <x v="2"/>
    <s v="29-07-1966"/>
    <n v="12238"/>
    <x v="2"/>
    <s v="tier - 3"/>
    <s v="R1012"/>
    <n v="56"/>
    <n v="29"/>
    <s v="Jul"/>
    <n v="1966"/>
  </r>
  <r>
    <x v="881"/>
    <s v="Joan"/>
    <n v="36.479999999999997"/>
    <n v="5.05"/>
    <s v="Yes"/>
    <s v="No"/>
    <s v="No"/>
    <n v="1"/>
    <x v="1"/>
    <x v="0"/>
    <x v="2"/>
    <s v="15-10-1964"/>
    <n v="12236"/>
    <x v="2"/>
    <s v="tier - 3"/>
    <s v="R1012"/>
    <n v="58"/>
    <n v="15"/>
    <s v="Oct"/>
    <n v="1964"/>
  </r>
  <r>
    <x v="882"/>
    <s v="Aimee J."/>
    <n v="27.5"/>
    <n v="8.69"/>
    <s v="Yes"/>
    <s v="No"/>
    <s v="Yes"/>
    <n v="1"/>
    <x v="1"/>
    <x v="1"/>
    <x v="0"/>
    <s v="19-07-1963"/>
    <n v="12234"/>
    <x v="2"/>
    <s v="tier - 1"/>
    <s v="R1011"/>
    <n v="59"/>
    <n v="19"/>
    <s v="Jul"/>
    <n v="1963"/>
  </r>
  <r>
    <x v="883"/>
    <s v="Suzanne"/>
    <n v="33.44"/>
    <n v="5.9"/>
    <s v="Yes"/>
    <s v="No"/>
    <s v="No"/>
    <n v="1"/>
    <x v="1"/>
    <x v="0"/>
    <x v="1"/>
    <s v="24-06-1964"/>
    <n v="12232"/>
    <x v="2"/>
    <s v="tier - 3"/>
    <s v="R1012"/>
    <n v="58"/>
    <n v="24"/>
    <s v="Jun"/>
    <n v="1964"/>
  </r>
  <r>
    <x v="884"/>
    <s v="Kristin A."/>
    <n v="28.215"/>
    <n v="6.29"/>
    <s v="Yes"/>
    <s v="No"/>
    <s v="No"/>
    <n v="1"/>
    <x v="1"/>
    <x v="1"/>
    <x v="1"/>
    <s v="02-07-1964"/>
    <n v="12224"/>
    <x v="2"/>
    <s v="tier - 1"/>
    <s v="R1012"/>
    <n v="58"/>
    <n v="2"/>
    <s v="Jul"/>
    <n v="1964"/>
  </r>
  <r>
    <x v="885"/>
    <s v="Bronwyn"/>
    <n v="27.17"/>
    <n v="5.84"/>
    <s v="Yes"/>
    <s v="No"/>
    <s v="No"/>
    <n v="1"/>
    <x v="1"/>
    <x v="1"/>
    <x v="1"/>
    <s v="20-07-1964"/>
    <n v="12223"/>
    <x v="2"/>
    <s v="tier - 2"/>
    <s v="R1012"/>
    <n v="58"/>
    <n v="20"/>
    <s v="Jul"/>
    <n v="1964"/>
  </r>
  <r>
    <x v="886"/>
    <s v="Taylor J"/>
    <n v="35.380000000000003"/>
    <n v="6.12"/>
    <s v="No"/>
    <s v="No"/>
    <s v="No"/>
    <n v="0"/>
    <x v="1"/>
    <x v="0"/>
    <x v="1"/>
    <s v="14-08-1977"/>
    <n v="12219"/>
    <x v="2"/>
    <s v="tier - 1"/>
    <s v="R1012"/>
    <n v="45"/>
    <n v="14"/>
    <s v="Aug"/>
    <n v="1977"/>
  </r>
  <r>
    <x v="887"/>
    <s v="Kimberly M."/>
    <n v="43.48"/>
    <n v="6.24"/>
    <s v="No"/>
    <s v="No"/>
    <s v="No"/>
    <n v="0"/>
    <x v="1"/>
    <x v="0"/>
    <x v="1"/>
    <s v="29-08-1991"/>
    <n v="12199"/>
    <x v="2"/>
    <s v="tier - 3"/>
    <s v="R1026"/>
    <n v="31"/>
    <n v="29"/>
    <s v="Aug"/>
    <n v="1991"/>
  </r>
  <r>
    <x v="888"/>
    <s v="Joshua E."/>
    <n v="41.73"/>
    <n v="6.25"/>
    <s v="No"/>
    <s v="No"/>
    <s v="No"/>
    <n v="1"/>
    <x v="1"/>
    <x v="0"/>
    <x v="1"/>
    <s v="05-10-1987"/>
    <n v="12148"/>
    <x v="2"/>
    <s v="tier - 3"/>
    <s v="R1012"/>
    <n v="35"/>
    <n v="5"/>
    <s v="Oct"/>
    <n v="1987"/>
  </r>
  <r>
    <x v="889"/>
    <s v="Jeffrey"/>
    <n v="28.9"/>
    <n v="11.96"/>
    <s v="No"/>
    <s v="No"/>
    <s v="No"/>
    <n v="0"/>
    <x v="1"/>
    <x v="1"/>
    <x v="0"/>
    <s v="15-09-1962"/>
    <n v="12147"/>
    <x v="2"/>
    <s v="tier - 3"/>
    <s v="R1011"/>
    <n v="60"/>
    <n v="15"/>
    <s v="Sep"/>
    <n v="1962"/>
  </r>
  <r>
    <x v="890"/>
    <s v="Andrew R"/>
    <n v="25.74"/>
    <n v="7.69"/>
    <s v="No"/>
    <s v="No"/>
    <s v="No"/>
    <n v="0"/>
    <x v="1"/>
    <x v="1"/>
    <x v="0"/>
    <s v="04-11-1962"/>
    <n v="12143"/>
    <x v="2"/>
    <s v="tier - 2"/>
    <s v="R1013"/>
    <n v="60"/>
    <n v="4"/>
    <s v="Nov"/>
    <n v="1962"/>
  </r>
  <r>
    <x v="891"/>
    <s v="Francisco J. Sr."/>
    <n v="36.06"/>
    <n v="8.83"/>
    <s v="No"/>
    <s v="No"/>
    <s v="No"/>
    <n v="0"/>
    <x v="1"/>
    <x v="0"/>
    <x v="0"/>
    <s v="16-09-1974"/>
    <n v="12138"/>
    <x v="2"/>
    <s v="tier - 3"/>
    <s v="R1012"/>
    <n v="48"/>
    <n v="16"/>
    <s v="Sep"/>
    <n v="1974"/>
  </r>
  <r>
    <x v="892"/>
    <s v="Rhonda"/>
    <n v="43.28"/>
    <n v="4.41"/>
    <s v="No"/>
    <s v="No"/>
    <s v="No"/>
    <n v="0"/>
    <x v="1"/>
    <x v="0"/>
    <x v="2"/>
    <s v="06-11-1991"/>
    <n v="12131"/>
    <x v="2"/>
    <s v="tier - 3"/>
    <s v="R1026"/>
    <n v="31"/>
    <n v="6"/>
    <s v="Nov"/>
    <n v="1991"/>
  </r>
  <r>
    <x v="893"/>
    <s v="John"/>
    <n v="28.785"/>
    <n v="9.1"/>
    <s v="Yes"/>
    <s v="No"/>
    <s v="Yes"/>
    <n v="1"/>
    <x v="1"/>
    <x v="1"/>
    <x v="0"/>
    <s v="04-06-1963"/>
    <n v="12130"/>
    <x v="2"/>
    <s v="tier - 1"/>
    <s v="R1012"/>
    <n v="60"/>
    <n v="4"/>
    <s v="Jun"/>
    <n v="1963"/>
  </r>
  <r>
    <x v="894"/>
    <s v="Miles J."/>
    <n v="25.46"/>
    <n v="11.52"/>
    <s v="Yes"/>
    <s v="No"/>
    <s v="Yes"/>
    <n v="1"/>
    <x v="1"/>
    <x v="1"/>
    <x v="0"/>
    <s v="20-07-1963"/>
    <n v="12125"/>
    <x v="2"/>
    <s v="tier - 1"/>
    <s v="R1012"/>
    <n v="59"/>
    <n v="20"/>
    <s v="Jul"/>
    <n v="1963"/>
  </r>
  <r>
    <x v="895"/>
    <s v="Justyna I."/>
    <n v="30.8"/>
    <n v="10.95"/>
    <s v="No"/>
    <s v="No"/>
    <s v="No"/>
    <n v="0"/>
    <x v="1"/>
    <x v="0"/>
    <x v="0"/>
    <s v="25-10-1968"/>
    <n v="12105"/>
    <x v="2"/>
    <s v="tier - 3"/>
    <s v="R1011"/>
    <n v="54"/>
    <n v="25"/>
    <s v="Oct"/>
    <n v="1968"/>
  </r>
  <r>
    <x v="896"/>
    <s v="Lucille"/>
    <n v="28.88"/>
    <n v="11.5"/>
    <s v="No"/>
    <s v="No"/>
    <s v="No"/>
    <n v="0"/>
    <x v="1"/>
    <x v="1"/>
    <x v="0"/>
    <s v="09-12-1968"/>
    <n v="12097"/>
    <x v="2"/>
    <s v="tier - 1"/>
    <s v="R1024"/>
    <n v="54"/>
    <n v="9"/>
    <s v="Dec"/>
    <n v="1968"/>
  </r>
  <r>
    <x v="897"/>
    <s v="April"/>
    <n v="23"/>
    <n v="9.8800000000000008"/>
    <s v="No"/>
    <s v="No"/>
    <s v="No"/>
    <n v="0"/>
    <x v="1"/>
    <x v="2"/>
    <x v="0"/>
    <s v="21-06-1968"/>
    <n v="12094"/>
    <x v="2"/>
    <s v="tier - 3"/>
    <s v="R1011"/>
    <n v="54"/>
    <n v="21"/>
    <s v="Jun"/>
    <n v="1968"/>
  </r>
  <r>
    <x v="898"/>
    <s v="Robert"/>
    <n v="38.25"/>
    <n v="6.2"/>
    <s v="No"/>
    <s v="No"/>
    <s v="No"/>
    <n v="1"/>
    <x v="1"/>
    <x v="0"/>
    <x v="1"/>
    <s v="02-09-1984"/>
    <n v="12091"/>
    <x v="2"/>
    <s v="tier - 2"/>
    <s v="R1022"/>
    <n v="38"/>
    <n v="2"/>
    <s v="Sep"/>
    <n v="1984"/>
  </r>
  <r>
    <x v="899"/>
    <s v="Alyssa"/>
    <n v="39.25"/>
    <n v="8.41"/>
    <s v="Yes"/>
    <s v="No"/>
    <s v="No"/>
    <n v="1"/>
    <x v="1"/>
    <x v="0"/>
    <x v="0"/>
    <s v="07-09-1986"/>
    <n v="12048"/>
    <x v="2"/>
    <s v="tier - 2"/>
    <s v="R1026"/>
    <n v="36"/>
    <n v="7"/>
    <s v="Sep"/>
    <n v="1986"/>
  </r>
  <r>
    <x v="900"/>
    <s v="Jessica E."/>
    <n v="26.6"/>
    <n v="5.07"/>
    <s v="Yes"/>
    <s v="No"/>
    <s v="No"/>
    <n v="2"/>
    <x v="1"/>
    <x v="1"/>
    <x v="2"/>
    <s v="24-11-1966"/>
    <n v="12044"/>
    <x v="2"/>
    <s v="tier - 1"/>
    <s v="R1012"/>
    <n v="56"/>
    <n v="24"/>
    <s v="Nov"/>
    <n v="1966"/>
  </r>
  <r>
    <x v="901"/>
    <s v="Patrick J."/>
    <n v="35.700000000000003"/>
    <n v="4.0599999999999996"/>
    <s v="No"/>
    <s v="No"/>
    <s v="Yes"/>
    <n v="1"/>
    <x v="1"/>
    <x v="0"/>
    <x v="2"/>
    <s v="16-10-1979"/>
    <n v="12035"/>
    <x v="2"/>
    <s v="tier - 3"/>
    <s v="R1021"/>
    <n v="43"/>
    <n v="16"/>
    <s v="Oct"/>
    <n v="1979"/>
  </r>
  <r>
    <x v="902"/>
    <s v="Emilie"/>
    <n v="20.100000000000001"/>
    <n v="10.52"/>
    <s v="No"/>
    <s v="No"/>
    <s v="No"/>
    <n v="0"/>
    <x v="1"/>
    <x v="2"/>
    <x v="0"/>
    <s v="29-10-1965"/>
    <n v="12032"/>
    <x v="2"/>
    <s v="tier - 1"/>
    <s v="R1011"/>
    <n v="57"/>
    <n v="29"/>
    <s v="Oct"/>
    <n v="1965"/>
  </r>
  <r>
    <x v="903"/>
    <s v="Caitlin B."/>
    <n v="22.23"/>
    <n v="9.65"/>
    <s v="No"/>
    <s v="No"/>
    <s v="No"/>
    <n v="0"/>
    <x v="1"/>
    <x v="2"/>
    <x v="0"/>
    <s v="09-06-1965"/>
    <n v="12029"/>
    <x v="2"/>
    <s v="tier - 2"/>
    <s v="R1024"/>
    <n v="57"/>
    <n v="9"/>
    <s v="Jun"/>
    <n v="1965"/>
  </r>
  <r>
    <x v="904"/>
    <s v="Joseph W"/>
    <n v="36.47"/>
    <n v="6.21"/>
    <s v="No"/>
    <s v="No"/>
    <s v="No"/>
    <n v="0"/>
    <x v="1"/>
    <x v="0"/>
    <x v="1"/>
    <s v="17-10-1982"/>
    <n v="12001"/>
    <x v="2"/>
    <s v="tier - 3"/>
    <s v="R1021"/>
    <n v="40"/>
    <n v="17"/>
    <s v="Oct"/>
    <n v="1982"/>
  </r>
  <r>
    <x v="905"/>
    <s v="Wendy"/>
    <n v="49.64"/>
    <n v="4.76"/>
    <s v="No"/>
    <s v="No"/>
    <s v="Yes"/>
    <n v="1"/>
    <x v="1"/>
    <x v="0"/>
    <x v="2"/>
    <s v="12-12-1993"/>
    <n v="11995"/>
    <x v="2"/>
    <s v="tier - 2"/>
    <s v="R1012"/>
    <n v="29"/>
    <n v="12"/>
    <s v="Dec"/>
    <n v="1993"/>
  </r>
  <r>
    <x v="906"/>
    <s v="Leah L."/>
    <n v="36.799999999999997"/>
    <n v="5.73"/>
    <s v="Yes"/>
    <s v="No"/>
    <s v="Yes"/>
    <n v="1"/>
    <x v="1"/>
    <x v="0"/>
    <x v="1"/>
    <s v="04-07-1983"/>
    <n v="11988"/>
    <x v="2"/>
    <s v="tier - 2"/>
    <s v="R1026"/>
    <n v="39"/>
    <n v="4"/>
    <s v="Jul"/>
    <n v="1983"/>
  </r>
  <r>
    <x v="907"/>
    <s v="Wayne L."/>
    <n v="33.880000000000003"/>
    <n v="10.78"/>
    <s v="Yes"/>
    <s v="No"/>
    <s v="No"/>
    <n v="0"/>
    <x v="1"/>
    <x v="0"/>
    <x v="0"/>
    <s v="22-12-1967"/>
    <n v="11987"/>
    <x v="2"/>
    <s v="tier - 3"/>
    <s v="R1013"/>
    <n v="55"/>
    <n v="22"/>
    <s v="Dec"/>
    <n v="1967"/>
  </r>
  <r>
    <x v="908"/>
    <s v="Jason M."/>
    <n v="32.01"/>
    <n v="5.08"/>
    <s v="Yes"/>
    <s v="No"/>
    <s v="No"/>
    <n v="1"/>
    <x v="1"/>
    <x v="0"/>
    <x v="2"/>
    <s v="29-09-1964"/>
    <n v="11947"/>
    <x v="2"/>
    <s v="tier - 2"/>
    <s v="R1013"/>
    <n v="58"/>
    <n v="29"/>
    <s v="Sep"/>
    <n v="1964"/>
  </r>
  <r>
    <x v="909"/>
    <s v="Floris"/>
    <n v="33.630000000000003"/>
    <n v="11.39"/>
    <s v="No"/>
    <s v="No"/>
    <s v="No"/>
    <n v="0"/>
    <x v="1"/>
    <x v="0"/>
    <x v="0"/>
    <s v="01-11-1965"/>
    <n v="11945"/>
    <x v="2"/>
    <s v="tier - 2"/>
    <s v="R1012"/>
    <n v="57"/>
    <n v="1"/>
    <s v="Nov"/>
    <n v="1965"/>
  </r>
  <r>
    <x v="910"/>
    <s v="Marc"/>
    <n v="34.865000000000002"/>
    <n v="5.35"/>
    <s v="Yes"/>
    <s v="No"/>
    <s v="No"/>
    <n v="1"/>
    <x v="1"/>
    <x v="0"/>
    <x v="2"/>
    <s v="25-12-1964"/>
    <n v="11945"/>
    <x v="2"/>
    <s v="tier - 2"/>
    <s v="R1016"/>
    <n v="58"/>
    <n v="25"/>
    <s v="Dec"/>
    <n v="1964"/>
  </r>
  <r>
    <x v="911"/>
    <s v="Christopher"/>
    <n v="43.11"/>
    <n v="5.6"/>
    <s v="No"/>
    <s v="No"/>
    <s v="No"/>
    <n v="0"/>
    <x v="1"/>
    <x v="0"/>
    <x v="2"/>
    <s v="19-10-1991"/>
    <n v="11942"/>
    <x v="2"/>
    <s v="tier - 1"/>
    <s v="R1023"/>
    <n v="31"/>
    <n v="19"/>
    <s v="Oct"/>
    <n v="1991"/>
  </r>
  <r>
    <x v="912"/>
    <s v="Kevin"/>
    <n v="30.305"/>
    <n v="4.2699999999999996"/>
    <s v="Yes"/>
    <s v="No"/>
    <s v="No"/>
    <n v="1"/>
    <x v="1"/>
    <x v="0"/>
    <x v="2"/>
    <s v="02-08-1964"/>
    <n v="11938"/>
    <x v="2"/>
    <s v="tier - 3"/>
    <s v="R1019"/>
    <n v="58"/>
    <n v="2"/>
    <s v="Aug"/>
    <n v="1964"/>
  </r>
  <r>
    <x v="913"/>
    <s v="Aharon N"/>
    <n v="25.175000000000001"/>
    <n v="5.57"/>
    <s v="Yes"/>
    <s v="No"/>
    <s v="No"/>
    <n v="1"/>
    <x v="1"/>
    <x v="1"/>
    <x v="2"/>
    <s v="20-12-1964"/>
    <n v="11931"/>
    <x v="2"/>
    <s v="tier - 1"/>
    <s v="R1019"/>
    <n v="58"/>
    <n v="20"/>
    <s v="Dec"/>
    <n v="1964"/>
  </r>
  <r>
    <x v="914"/>
    <s v="Lawrence D."/>
    <n v="26.8"/>
    <n v="5.68"/>
    <s v="Yes"/>
    <s v="No"/>
    <s v="No"/>
    <n v="1"/>
    <x v="1"/>
    <x v="1"/>
    <x v="2"/>
    <s v="19-11-1964"/>
    <n v="11918"/>
    <x v="2"/>
    <s v="tier - 1"/>
    <s v="R1021"/>
    <n v="58"/>
    <n v="19"/>
    <s v="Nov"/>
    <n v="1964"/>
  </r>
  <r>
    <x v="915"/>
    <s v="Malcolm"/>
    <n v="21.78"/>
    <n v="5.3"/>
    <s v="No"/>
    <s v="yes"/>
    <s v="No"/>
    <n v="1"/>
    <x v="1"/>
    <x v="2"/>
    <x v="2"/>
    <s v="02-06-2004"/>
    <n v="11884"/>
    <x v="2"/>
    <s v="tier - 3"/>
    <s v="R1013"/>
    <n v="19"/>
    <n v="2"/>
    <s v="Jun"/>
    <n v="2004"/>
  </r>
  <r>
    <x v="916"/>
    <s v="Anna E."/>
    <n v="30.14"/>
    <n v="9.4499999999999993"/>
    <s v="Yes"/>
    <s v="No"/>
    <s v="No"/>
    <n v="0"/>
    <x v="1"/>
    <x v="0"/>
    <x v="0"/>
    <s v="29-10-1967"/>
    <n v="11882"/>
    <x v="2"/>
    <s v="tier - 1"/>
    <s v="R1013"/>
    <n v="55"/>
    <n v="29"/>
    <s v="Oct"/>
    <n v="1967"/>
  </r>
  <r>
    <x v="917"/>
    <s v="Jenny"/>
    <n v="29.7"/>
    <n v="6.79"/>
    <s v="Yes"/>
    <s v="No"/>
    <s v="No"/>
    <n v="0"/>
    <x v="1"/>
    <x v="1"/>
    <x v="0"/>
    <s v="14-07-1967"/>
    <n v="11881"/>
    <x v="2"/>
    <s v="tier - 2"/>
    <s v="R1011"/>
    <n v="55"/>
    <n v="14"/>
    <s v="Jul"/>
    <n v="1967"/>
  </r>
  <r>
    <x v="918"/>
    <s v="Melissa L"/>
    <n v="32.395000000000003"/>
    <n v="11.1"/>
    <s v="Yes"/>
    <s v="No"/>
    <s v="No"/>
    <n v="0"/>
    <x v="1"/>
    <x v="0"/>
    <x v="0"/>
    <s v="24-08-1967"/>
    <n v="11879"/>
    <x v="2"/>
    <s v="tier - 3"/>
    <s v="R1024"/>
    <n v="55"/>
    <n v="24"/>
    <s v="Aug"/>
    <n v="1967"/>
  </r>
  <r>
    <x v="919"/>
    <s v="Chia J."/>
    <n v="36.64"/>
    <n v="7.26"/>
    <s v="No"/>
    <s v="No"/>
    <s v="No"/>
    <n v="0"/>
    <x v="1"/>
    <x v="0"/>
    <x v="0"/>
    <s v="07-07-1974"/>
    <n v="11859"/>
    <x v="2"/>
    <s v="tier - 3"/>
    <s v="R1011"/>
    <n v="48"/>
    <n v="7"/>
    <s v="Jul"/>
    <n v="1974"/>
  </r>
  <r>
    <x v="920"/>
    <s v="Laura A"/>
    <n v="39.049999999999997"/>
    <n v="5.27"/>
    <s v="Yes"/>
    <s v="No"/>
    <s v="No"/>
    <n v="1"/>
    <x v="1"/>
    <x v="0"/>
    <x v="2"/>
    <s v="29-09-1964"/>
    <n v="11856"/>
    <x v="2"/>
    <s v="tier - 2"/>
    <s v="R1013"/>
    <n v="58"/>
    <n v="29"/>
    <s v="Sep"/>
    <n v="1964"/>
  </r>
  <r>
    <x v="921"/>
    <s v="Aditi"/>
    <n v="33.1"/>
    <n v="5.46"/>
    <s v="Yes"/>
    <s v="No"/>
    <s v="No"/>
    <n v="1"/>
    <x v="1"/>
    <x v="0"/>
    <x v="2"/>
    <s v="27-06-1964"/>
    <n v="11848"/>
    <x v="2"/>
    <s v="tier - 2"/>
    <s v="R1011"/>
    <n v="58"/>
    <n v="27"/>
    <s v="Jun"/>
    <n v="1964"/>
  </r>
  <r>
    <x v="922"/>
    <s v="Leah A."/>
    <n v="31.824999999999999"/>
    <n v="8.1300000000000008"/>
    <s v="No"/>
    <s v="No"/>
    <s v="No"/>
    <n v="0"/>
    <x v="1"/>
    <x v="0"/>
    <x v="0"/>
    <s v="10-11-1965"/>
    <n v="11843"/>
    <x v="2"/>
    <s v="tier - 3"/>
    <s v="R1012"/>
    <n v="57"/>
    <n v="10"/>
    <s v="Nov"/>
    <n v="1965"/>
  </r>
  <r>
    <x v="923"/>
    <s v="Marianne"/>
    <n v="29"/>
    <n v="4.25"/>
    <s v="Yes"/>
    <s v="No"/>
    <s v="No"/>
    <n v="1"/>
    <x v="1"/>
    <x v="1"/>
    <x v="2"/>
    <s v="11-07-1964"/>
    <n v="11842"/>
    <x v="2"/>
    <s v="tier - 2"/>
    <s v="R1011"/>
    <n v="58"/>
    <n v="11"/>
    <s v="Jul"/>
    <n v="1964"/>
  </r>
  <r>
    <x v="924"/>
    <s v="Carla"/>
    <n v="30.495000000000001"/>
    <n v="8.68"/>
    <s v="No"/>
    <s v="No"/>
    <s v="No"/>
    <n v="0"/>
    <x v="1"/>
    <x v="0"/>
    <x v="0"/>
    <s v="25-09-1965"/>
    <n v="11841"/>
    <x v="2"/>
    <s v="tier - 2"/>
    <s v="R1012"/>
    <n v="57"/>
    <n v="25"/>
    <s v="Sep"/>
    <n v="1965"/>
  </r>
  <r>
    <x v="925"/>
    <s v="Oksana"/>
    <n v="25.2"/>
    <n v="6.25"/>
    <s v="Yes"/>
    <s v="No"/>
    <s v="No"/>
    <n v="1"/>
    <x v="1"/>
    <x v="1"/>
    <x v="1"/>
    <s v="11-09-1964"/>
    <n v="11837"/>
    <x v="2"/>
    <s v="tier - 3"/>
    <s v="R1011"/>
    <n v="58"/>
    <n v="11"/>
    <s v="Sep"/>
    <n v="1964"/>
  </r>
  <r>
    <x v="926"/>
    <s v="Rebecca B."/>
    <n v="22.77"/>
    <n v="4.47"/>
    <s v="Yes"/>
    <s v="No"/>
    <s v="No"/>
    <n v="1"/>
    <x v="1"/>
    <x v="2"/>
    <x v="2"/>
    <s v="27-06-1964"/>
    <n v="11834"/>
    <x v="2"/>
    <s v="tier - 3"/>
    <s v="R1013"/>
    <n v="58"/>
    <n v="27"/>
    <s v="Jun"/>
    <n v="1964"/>
  </r>
  <r>
    <x v="927"/>
    <s v="Maria A."/>
    <n v="23.18"/>
    <n v="8.31"/>
    <s v="No"/>
    <s v="No"/>
    <s v="No"/>
    <n v="0"/>
    <x v="1"/>
    <x v="2"/>
    <x v="0"/>
    <s v="03-10-1965"/>
    <n v="11831"/>
    <x v="2"/>
    <s v="tier - 1"/>
    <s v="R1012"/>
    <n v="57"/>
    <n v="3"/>
    <s v="Oct"/>
    <n v="1965"/>
  </r>
  <r>
    <x v="928"/>
    <s v="Lisa M"/>
    <n v="35.409999999999997"/>
    <n v="5.68"/>
    <s v="No"/>
    <s v="No"/>
    <s v="No"/>
    <n v="0"/>
    <x v="1"/>
    <x v="0"/>
    <x v="2"/>
    <s v="20-11-1982"/>
    <n v="11773"/>
    <x v="2"/>
    <s v="tier - 3"/>
    <s v="R1026"/>
    <n v="40"/>
    <n v="20"/>
    <s v="Nov"/>
    <n v="1982"/>
  </r>
  <r>
    <x v="929"/>
    <s v="Steve Jr."/>
    <n v="32.11"/>
    <n v="4.75"/>
    <s v="Yes"/>
    <s v="No"/>
    <s v="No"/>
    <n v="2"/>
    <x v="1"/>
    <x v="0"/>
    <x v="2"/>
    <s v="25-07-1966"/>
    <n v="11763"/>
    <x v="2"/>
    <s v="tier - 3"/>
    <s v="R1016"/>
    <n v="56"/>
    <n v="25"/>
    <s v="Jul"/>
    <n v="1966"/>
  </r>
  <r>
    <x v="930"/>
    <s v="Tiffany"/>
    <n v="34.479999999999997"/>
    <n v="6.31"/>
    <s v="No"/>
    <s v="No"/>
    <s v="Yes"/>
    <n v="1"/>
    <x v="1"/>
    <x v="0"/>
    <x v="1"/>
    <s v="06-11-1979"/>
    <n v="11753"/>
    <x v="2"/>
    <s v="tier - 1"/>
    <s v="R1026"/>
    <n v="43"/>
    <n v="6"/>
    <s v="Nov"/>
    <n v="1979"/>
  </r>
  <r>
    <x v="931"/>
    <s v="Greg"/>
    <n v="34.39"/>
    <n v="6.28"/>
    <s v="Yes"/>
    <s v="No"/>
    <s v="No"/>
    <n v="1"/>
    <x v="1"/>
    <x v="0"/>
    <x v="1"/>
    <s v="02-12-1964"/>
    <n v="11744"/>
    <x v="2"/>
    <s v="tier - 1"/>
    <s v="R1012"/>
    <n v="58"/>
    <n v="2"/>
    <s v="Dec"/>
    <n v="1964"/>
  </r>
  <r>
    <x v="932"/>
    <s v="Dale"/>
    <n v="26.4"/>
    <n v="9.2899999999999991"/>
    <s v="Yes"/>
    <s v="No"/>
    <s v="Yes"/>
    <n v="1"/>
    <x v="1"/>
    <x v="1"/>
    <x v="0"/>
    <s v="09-06-1963"/>
    <n v="11743"/>
    <x v="2"/>
    <s v="tier - 3"/>
    <s v="R1013"/>
    <n v="59"/>
    <n v="9"/>
    <s v="Jun"/>
    <n v="1963"/>
  </r>
  <r>
    <x v="933"/>
    <s v="Brittany A."/>
    <n v="28.1"/>
    <n v="5.79"/>
    <s v="Yes"/>
    <s v="No"/>
    <s v="Yes"/>
    <n v="1"/>
    <x v="1"/>
    <x v="1"/>
    <x v="1"/>
    <s v="12-11-1969"/>
    <n v="11742"/>
    <x v="2"/>
    <s v="tier - 1"/>
    <s v="R1011"/>
    <n v="53"/>
    <n v="12"/>
    <s v="Nov"/>
    <n v="1969"/>
  </r>
  <r>
    <x v="934"/>
    <s v="Robert S"/>
    <n v="27"/>
    <n v="4.54"/>
    <s v="Yes"/>
    <s v="No"/>
    <s v="No"/>
    <n v="1"/>
    <x v="1"/>
    <x v="1"/>
    <x v="2"/>
    <s v="05-09-1988"/>
    <n v="11738"/>
    <x v="2"/>
    <s v="tier - 1"/>
    <s v="R1011"/>
    <n v="34"/>
    <n v="5"/>
    <s v="Sep"/>
    <n v="1988"/>
  </r>
  <r>
    <x v="935"/>
    <s v="Cameron"/>
    <n v="28.594999999999999"/>
    <n v="4.68"/>
    <s v="Yes"/>
    <s v="No"/>
    <s v="No"/>
    <n v="1"/>
    <x v="1"/>
    <x v="1"/>
    <x v="2"/>
    <s v="09-11-1964"/>
    <n v="11736"/>
    <x v="2"/>
    <s v="tier - 1"/>
    <s v="R1012"/>
    <n v="58"/>
    <n v="9"/>
    <s v="Nov"/>
    <n v="1964"/>
  </r>
  <r>
    <x v="936"/>
    <s v="Ulrike"/>
    <n v="36.799999999999997"/>
    <n v="5.88"/>
    <s v="No"/>
    <s v="No"/>
    <s v="No"/>
    <n v="1"/>
    <x v="1"/>
    <x v="0"/>
    <x v="1"/>
    <s v="26-11-1984"/>
    <n v="11731"/>
    <x v="2"/>
    <s v="tier - 3"/>
    <s v="R1026"/>
    <n v="38"/>
    <n v="26"/>
    <s v="Nov"/>
    <n v="1984"/>
  </r>
  <r>
    <x v="937"/>
    <s v="Katlyn A."/>
    <n v="23.75"/>
    <n v="5.42"/>
    <s v="Yes"/>
    <s v="No"/>
    <s v="Yes"/>
    <n v="1"/>
    <x v="1"/>
    <x v="2"/>
    <x v="2"/>
    <s v="12-10-1969"/>
    <n v="11730"/>
    <x v="2"/>
    <s v="tier - 1"/>
    <s v="R1024"/>
    <n v="53"/>
    <n v="12"/>
    <s v="Oct"/>
    <n v="1969"/>
  </r>
  <r>
    <x v="938"/>
    <s v="Morgan B."/>
    <n v="35.619999999999997"/>
    <n v="4.16"/>
    <s v="No"/>
    <s v="No"/>
    <s v="No"/>
    <n v="0"/>
    <x v="1"/>
    <x v="0"/>
    <x v="2"/>
    <s v="21-10-1982"/>
    <n v="11713"/>
    <x v="2"/>
    <s v="tier - 2"/>
    <s v="R1021"/>
    <n v="40"/>
    <n v="21"/>
    <s v="Oct"/>
    <n v="1982"/>
  </r>
  <r>
    <x v="939"/>
    <s v="Peter"/>
    <n v="30.69"/>
    <n v="7.05"/>
    <s v="Yes"/>
    <s v="No"/>
    <s v="No"/>
    <n v="2"/>
    <x v="1"/>
    <x v="0"/>
    <x v="0"/>
    <s v="01-12-1970"/>
    <n v="11697"/>
    <x v="2"/>
    <s v="tier - 1"/>
    <s v="R1021"/>
    <n v="52"/>
    <n v="1"/>
    <s v="Dec"/>
    <n v="1970"/>
  </r>
  <r>
    <x v="940"/>
    <s v="Chandler"/>
    <n v="35.799999999999997"/>
    <n v="5.63"/>
    <s v="Yes"/>
    <s v="No"/>
    <s v="No"/>
    <n v="2"/>
    <x v="1"/>
    <x v="0"/>
    <x v="2"/>
    <s v="09-11-1966"/>
    <n v="11674"/>
    <x v="2"/>
    <s v="tier - 1"/>
    <s v="R1011"/>
    <n v="56"/>
    <n v="9"/>
    <s v="Nov"/>
    <n v="1966"/>
  </r>
  <r>
    <x v="941"/>
    <s v="Silvana M."/>
    <n v="28.785"/>
    <n v="4.24"/>
    <s v="Yes"/>
    <s v="No"/>
    <s v="No"/>
    <n v="2"/>
    <x v="1"/>
    <x v="1"/>
    <x v="2"/>
    <s v="23-08-1966"/>
    <n v="11658"/>
    <x v="2"/>
    <s v="tier - 3"/>
    <s v="R1024"/>
    <n v="56"/>
    <n v="23"/>
    <s v="Aug"/>
    <n v="1966"/>
  </r>
  <r>
    <x v="942"/>
    <s v="Natty"/>
    <n v="28.594999999999999"/>
    <n v="4.96"/>
    <s v="Yes"/>
    <s v="No"/>
    <s v="No"/>
    <n v="2"/>
    <x v="1"/>
    <x v="1"/>
    <x v="2"/>
    <s v="06-07-1966"/>
    <n v="11658"/>
    <x v="2"/>
    <s v="tier - 1"/>
    <s v="R1024"/>
    <n v="56"/>
    <n v="6"/>
    <s v="Jul"/>
    <n v="1966"/>
  </r>
  <r>
    <x v="943"/>
    <s v="Nicholas T"/>
    <n v="48.75"/>
    <n v="4.34"/>
    <s v="No"/>
    <s v="No"/>
    <s v="No"/>
    <n v="0"/>
    <x v="1"/>
    <x v="0"/>
    <x v="2"/>
    <s v="20-07-1994"/>
    <n v="11658"/>
    <x v="2"/>
    <s v="tier - 2"/>
    <s v="R1023"/>
    <n v="28"/>
    <n v="20"/>
    <s v="Jul"/>
    <n v="1994"/>
  </r>
  <r>
    <x v="944"/>
    <s v="Rebecca"/>
    <n v="28.31"/>
    <n v="5.43"/>
    <s v="Yes"/>
    <s v="No"/>
    <s v="No"/>
    <n v="2"/>
    <x v="1"/>
    <x v="1"/>
    <x v="2"/>
    <s v="04-10-1966"/>
    <n v="11658"/>
    <x v="2"/>
    <s v="tier - 2"/>
    <s v="R1024"/>
    <n v="56"/>
    <n v="4"/>
    <s v="Oct"/>
    <n v="1966"/>
  </r>
  <r>
    <x v="945"/>
    <s v="John"/>
    <n v="38.39"/>
    <n v="8.33"/>
    <s v="Yes"/>
    <s v="No"/>
    <s v="No"/>
    <n v="1"/>
    <x v="1"/>
    <x v="0"/>
    <x v="0"/>
    <s v="17-07-1986"/>
    <n v="11625"/>
    <x v="2"/>
    <s v="tier - 3"/>
    <s v="R1022"/>
    <n v="36"/>
    <n v="17"/>
    <s v="Jul"/>
    <n v="1986"/>
  </r>
  <r>
    <x v="946"/>
    <s v="Antony G"/>
    <n v="25.87"/>
    <n v="5.63"/>
    <s v="Yes"/>
    <s v="No"/>
    <s v="No"/>
    <n v="1"/>
    <x v="1"/>
    <x v="1"/>
    <x v="2"/>
    <s v="20-06-1964"/>
    <n v="11603"/>
    <x v="2"/>
    <s v="tier - 1"/>
    <s v="R1020"/>
    <n v="58"/>
    <n v="20"/>
    <s v="Jun"/>
    <n v="1964"/>
  </r>
  <r>
    <x v="947"/>
    <s v="Eric"/>
    <n v="43.7"/>
    <n v="7.23"/>
    <s v="No"/>
    <s v="No"/>
    <s v="No"/>
    <n v="0"/>
    <x v="1"/>
    <x v="0"/>
    <x v="0"/>
    <s v="06-11-1965"/>
    <n v="11576"/>
    <x v="2"/>
    <s v="tier - 3"/>
    <s v="R1011"/>
    <n v="57"/>
    <n v="6"/>
    <s v="Nov"/>
    <n v="1965"/>
  </r>
  <r>
    <x v="948"/>
    <s v="Erik"/>
    <n v="40.945"/>
    <n v="10.57"/>
    <s v="No"/>
    <s v="No"/>
    <s v="No"/>
    <n v="0"/>
    <x v="1"/>
    <x v="0"/>
    <x v="0"/>
    <s v="25-12-1965"/>
    <n v="11566"/>
    <x v="2"/>
    <s v="tier - 3"/>
    <s v="R1016"/>
    <n v="57"/>
    <n v="25"/>
    <s v="Dec"/>
    <n v="1965"/>
  </r>
  <r>
    <x v="949"/>
    <s v="Matthew T"/>
    <n v="27.94"/>
    <n v="7.92"/>
    <s v="No"/>
    <s v="No"/>
    <s v="No"/>
    <n v="0"/>
    <x v="1"/>
    <x v="1"/>
    <x v="0"/>
    <s v="27-10-1965"/>
    <n v="11554"/>
    <x v="2"/>
    <s v="tier - 1"/>
    <s v="R1013"/>
    <n v="57"/>
    <n v="27"/>
    <s v="Oct"/>
    <n v="1965"/>
  </r>
  <r>
    <x v="950"/>
    <s v="Cassandra"/>
    <n v="31.9"/>
    <n v="10.119999999999999"/>
    <s v="No"/>
    <s v="No"/>
    <s v="No"/>
    <n v="2"/>
    <x v="1"/>
    <x v="0"/>
    <x v="0"/>
    <s v="23-07-1973"/>
    <n v="11553"/>
    <x v="2"/>
    <s v="tier - 2"/>
    <s v="R1011"/>
    <n v="49"/>
    <n v="23"/>
    <s v="Jul"/>
    <n v="1973"/>
  </r>
  <r>
    <x v="951"/>
    <s v="Rosemary C"/>
    <n v="31.64"/>
    <n v="7.91"/>
    <s v="No"/>
    <s v="No"/>
    <s v="No"/>
    <n v="0"/>
    <x v="1"/>
    <x v="0"/>
    <x v="0"/>
    <s v="01-12-1971"/>
    <n v="11540"/>
    <x v="2"/>
    <s v="tier - 1"/>
    <s v="R1012"/>
    <n v="51"/>
    <n v="1"/>
    <s v="Dec"/>
    <n v="1971"/>
  </r>
  <r>
    <x v="952"/>
    <s v="Carrie A."/>
    <n v="46.7"/>
    <n v="10.9"/>
    <s v="No"/>
    <s v="No"/>
    <s v="No"/>
    <n v="0"/>
    <x v="1"/>
    <x v="0"/>
    <x v="0"/>
    <s v="14-11-1968"/>
    <n v="11538"/>
    <x v="2"/>
    <s v="tier - 1"/>
    <s v="R1011"/>
    <n v="54"/>
    <n v="14"/>
    <s v="Nov"/>
    <n v="1968"/>
  </r>
  <r>
    <x v="953"/>
    <s v="Gerardo Sr."/>
    <n v="18.335000000000001"/>
    <n v="11.83"/>
    <s v="No"/>
    <s v="No"/>
    <s v="No"/>
    <n v="0"/>
    <x v="1"/>
    <x v="3"/>
    <x v="0"/>
    <s v="03-10-1965"/>
    <n v="11535"/>
    <x v="2"/>
    <s v="tier - 1"/>
    <s v="R1017"/>
    <n v="57"/>
    <n v="3"/>
    <s v="Oct"/>
    <n v="1965"/>
  </r>
  <r>
    <x v="954"/>
    <s v="Matthew R."/>
    <n v="31.24"/>
    <n v="7.42"/>
    <s v="Yes"/>
    <s v="No"/>
    <s v="No"/>
    <n v="2"/>
    <x v="1"/>
    <x v="0"/>
    <x v="0"/>
    <s v="23-07-1970"/>
    <n v="11530"/>
    <x v="2"/>
    <s v="tier - 1"/>
    <s v="R1012"/>
    <n v="52"/>
    <n v="23"/>
    <s v="Jul"/>
    <n v="1970"/>
  </r>
  <r>
    <x v="955"/>
    <s v="Meghan E"/>
    <n v="39.22"/>
    <n v="5.62"/>
    <s v="Yes"/>
    <s v="No"/>
    <s v="No"/>
    <n v="1"/>
    <x v="1"/>
    <x v="0"/>
    <x v="2"/>
    <s v="12-06-1988"/>
    <n v="11524"/>
    <x v="2"/>
    <s v="tier - 1"/>
    <s v="R1026"/>
    <n v="34"/>
    <n v="12"/>
    <s v="Jun"/>
    <n v="1988"/>
  </r>
  <r>
    <x v="956"/>
    <s v="Eric"/>
    <n v="24.414999999999999"/>
    <n v="7.16"/>
    <s v="No"/>
    <s v="No"/>
    <s v="No"/>
    <n v="0"/>
    <x v="1"/>
    <x v="2"/>
    <x v="0"/>
    <s v="19-12-1971"/>
    <n v="11520"/>
    <x v="2"/>
    <s v="tier - 1"/>
    <s v="R1012"/>
    <n v="51"/>
    <n v="19"/>
    <s v="Dec"/>
    <n v="1971"/>
  </r>
  <r>
    <x v="957"/>
    <s v="Lisa B"/>
    <n v="32.299999999999997"/>
    <n v="9.89"/>
    <s v="No"/>
    <s v="No"/>
    <s v="No"/>
    <n v="0"/>
    <x v="1"/>
    <x v="0"/>
    <x v="0"/>
    <s v="24-06-1968"/>
    <n v="11512"/>
    <x v="2"/>
    <s v="tier - 1"/>
    <s v="R1024"/>
    <n v="54"/>
    <n v="24"/>
    <s v="Jun"/>
    <n v="1968"/>
  </r>
  <r>
    <x v="958"/>
    <s v="Jane R."/>
    <n v="39.94"/>
    <n v="5.14"/>
    <s v="No"/>
    <s v="No"/>
    <s v="No"/>
    <n v="0"/>
    <x v="1"/>
    <x v="0"/>
    <x v="2"/>
    <s v="06-10-1989"/>
    <n v="11512"/>
    <x v="2"/>
    <s v="tier - 3"/>
    <s v="R1026"/>
    <n v="33"/>
    <n v="6"/>
    <s v="Oct"/>
    <n v="1989"/>
  </r>
  <r>
    <x v="959"/>
    <s v="Allison M"/>
    <n v="30"/>
    <n v="5.61"/>
    <s v="Yes"/>
    <s v="No"/>
    <s v="Yes"/>
    <n v="1"/>
    <x v="1"/>
    <x v="0"/>
    <x v="2"/>
    <s v="11-08-1969"/>
    <n v="11498"/>
    <x v="2"/>
    <s v="tier - 1"/>
    <s v="R1012"/>
    <n v="53"/>
    <n v="11"/>
    <s v="Aug"/>
    <n v="1969"/>
  </r>
  <r>
    <x v="960"/>
    <s v="Sarah E."/>
    <n v="35.340000000000003"/>
    <n v="5.51"/>
    <s v="Yes"/>
    <s v="No"/>
    <s v="Yes"/>
    <n v="1"/>
    <x v="1"/>
    <x v="0"/>
    <x v="2"/>
    <s v="07-06-1983"/>
    <n v="11492"/>
    <x v="2"/>
    <s v="tier - 3"/>
    <s v="R1026"/>
    <n v="40"/>
    <n v="7"/>
    <s v="Jun"/>
    <n v="1983"/>
  </r>
  <r>
    <x v="961"/>
    <s v="Philip J"/>
    <n v="32.204999999999998"/>
    <n v="8.3800000000000008"/>
    <s v="Yes"/>
    <s v="No"/>
    <s v="No"/>
    <n v="2"/>
    <x v="1"/>
    <x v="0"/>
    <x v="0"/>
    <s v="13-10-1970"/>
    <n v="11488"/>
    <x v="2"/>
    <s v="tier - 1"/>
    <s v="R1014"/>
    <n v="52"/>
    <n v="13"/>
    <s v="Oct"/>
    <n v="1970"/>
  </r>
  <r>
    <x v="962"/>
    <s v="Jillian A."/>
    <n v="33.880000000000003"/>
    <n v="4.68"/>
    <s v="No"/>
    <s v="yes"/>
    <s v="No"/>
    <n v="1"/>
    <x v="1"/>
    <x v="0"/>
    <x v="2"/>
    <s v="10-09-2004"/>
    <n v="11483"/>
    <x v="2"/>
    <s v="tier - 2"/>
    <s v="R1013"/>
    <n v="18"/>
    <n v="10"/>
    <s v="Sep"/>
    <n v="2004"/>
  </r>
  <r>
    <x v="963"/>
    <s v="Laura D"/>
    <n v="26.63"/>
    <n v="4.3600000000000003"/>
    <s v="Yes"/>
    <s v="No"/>
    <s v="No"/>
    <n v="2"/>
    <x v="1"/>
    <x v="1"/>
    <x v="2"/>
    <s v="07-09-1966"/>
    <n v="11478"/>
    <x v="2"/>
    <s v="tier - 2"/>
    <s v="R1025"/>
    <n v="56"/>
    <n v="7"/>
    <s v="Sep"/>
    <n v="1966"/>
  </r>
  <r>
    <x v="964"/>
    <s v="Megan E."/>
    <n v="28.7"/>
    <n v="7.74"/>
    <s v="No"/>
    <s v="No"/>
    <s v="No"/>
    <n v="0"/>
    <x v="1"/>
    <x v="1"/>
    <x v="0"/>
    <s v="23-06-1965"/>
    <n v="11455"/>
    <x v="2"/>
    <s v="tier - 2"/>
    <s v="R1011"/>
    <n v="57"/>
    <n v="23"/>
    <s v="Jun"/>
    <n v="1965"/>
  </r>
  <r>
    <x v="965"/>
    <s v="Shannon J."/>
    <n v="25.65"/>
    <n v="4.05"/>
    <s v="Yes"/>
    <s v="No"/>
    <s v="No"/>
    <n v="2"/>
    <x v="1"/>
    <x v="1"/>
    <x v="2"/>
    <s v="14-06-1966"/>
    <n v="11454"/>
    <x v="2"/>
    <s v="tier - 1"/>
    <s v="R1012"/>
    <n v="56"/>
    <n v="14"/>
    <s v="Jun"/>
    <n v="1966"/>
  </r>
  <r>
    <x v="966"/>
    <s v="Rachelle M"/>
    <n v="36.384999999999998"/>
    <n v="11.49"/>
    <s v="No"/>
    <s v="No"/>
    <s v="No"/>
    <n v="0"/>
    <x v="1"/>
    <x v="0"/>
    <x v="0"/>
    <s v="12-09-1971"/>
    <n v="11437"/>
    <x v="2"/>
    <s v="tier - 3"/>
    <s v="R1012"/>
    <n v="51"/>
    <n v="12"/>
    <s v="Sep"/>
    <n v="1971"/>
  </r>
  <r>
    <x v="967"/>
    <s v="Casey"/>
    <n v="34.69"/>
    <n v="5.65"/>
    <s v="No"/>
    <s v="No"/>
    <s v="No"/>
    <n v="0"/>
    <x v="1"/>
    <x v="0"/>
    <x v="2"/>
    <s v="17-07-1980"/>
    <n v="11436"/>
    <x v="2"/>
    <s v="tier - 3"/>
    <s v="R1021"/>
    <n v="42"/>
    <n v="17"/>
    <s v="Jul"/>
    <n v="1980"/>
  </r>
  <r>
    <x v="968"/>
    <s v="Jessica L"/>
    <n v="37.68"/>
    <n v="4.29"/>
    <s v="Yes"/>
    <s v="No"/>
    <s v="No"/>
    <n v="0"/>
    <x v="1"/>
    <x v="0"/>
    <x v="2"/>
    <s v="09-06-1985"/>
    <n v="11419"/>
    <x v="2"/>
    <s v="tier - 1"/>
    <s v="R1012"/>
    <n v="37"/>
    <n v="9"/>
    <s v="Jun"/>
    <n v="1985"/>
  </r>
  <r>
    <x v="969"/>
    <s v="Brandon F"/>
    <n v="35.49"/>
    <n v="4.74"/>
    <s v="Yes"/>
    <s v="No"/>
    <s v="Yes"/>
    <n v="1"/>
    <x v="1"/>
    <x v="0"/>
    <x v="2"/>
    <s v="23-10-1983"/>
    <n v="11412"/>
    <x v="2"/>
    <s v="tier - 1"/>
    <s v="R1021"/>
    <n v="39"/>
    <n v="23"/>
    <s v="Oct"/>
    <n v="1983"/>
  </r>
  <r>
    <x v="970"/>
    <s v="Melissa"/>
    <n v="44.7"/>
    <n v="7.6"/>
    <s v="Yes"/>
    <s v="No"/>
    <s v="No"/>
    <n v="2"/>
    <x v="1"/>
    <x v="0"/>
    <x v="0"/>
    <s v="07-10-1970"/>
    <n v="11412"/>
    <x v="2"/>
    <s v="tier - 2"/>
    <s v="R1011"/>
    <n v="52"/>
    <n v="7"/>
    <s v="Oct"/>
    <n v="1970"/>
  </r>
  <r>
    <x v="971"/>
    <s v="Danielle N"/>
    <n v="38.380000000000003"/>
    <n v="8.5"/>
    <s v="Yes"/>
    <s v="No"/>
    <s v="No"/>
    <n v="2"/>
    <x v="1"/>
    <x v="0"/>
    <x v="0"/>
    <s v="02-10-1970"/>
    <n v="11397"/>
    <x v="2"/>
    <s v="tier - 3"/>
    <s v="R1024"/>
    <n v="52"/>
    <n v="2"/>
    <s v="Oct"/>
    <n v="1970"/>
  </r>
  <r>
    <x v="972"/>
    <s v="Matthew"/>
    <n v="35.244999999999997"/>
    <n v="11.22"/>
    <s v="Yes"/>
    <s v="No"/>
    <s v="No"/>
    <n v="0"/>
    <x v="1"/>
    <x v="0"/>
    <x v="0"/>
    <s v="19-12-1967"/>
    <n v="11394"/>
    <x v="2"/>
    <s v="tier - 1"/>
    <s v="R1018"/>
    <n v="55"/>
    <n v="19"/>
    <s v="Dec"/>
    <n v="1967"/>
  </r>
  <r>
    <x v="973"/>
    <s v="Bettina"/>
    <n v="49.84"/>
    <n v="5.0999999999999996"/>
    <s v="Yes"/>
    <s v="No"/>
    <s v="Yes"/>
    <n v="1"/>
    <x v="1"/>
    <x v="0"/>
    <x v="2"/>
    <s v="28-07-1997"/>
    <n v="11388"/>
    <x v="2"/>
    <s v="tier - 2"/>
    <s v="R1026"/>
    <n v="25"/>
    <n v="28"/>
    <s v="Jul"/>
    <n v="1997"/>
  </r>
  <r>
    <x v="974"/>
    <s v="Alexander"/>
    <n v="49.06"/>
    <n v="5.43"/>
    <s v="Yes"/>
    <s v="No"/>
    <s v="No"/>
    <n v="1"/>
    <x v="1"/>
    <x v="0"/>
    <x v="2"/>
    <s v="13-06-1964"/>
    <n v="11381"/>
    <x v="2"/>
    <s v="tier - 2"/>
    <s v="R1013"/>
    <n v="58"/>
    <n v="13"/>
    <s v="Jun"/>
    <n v="1964"/>
  </r>
  <r>
    <x v="975"/>
    <s v="Holli"/>
    <n v="30.88"/>
    <n v="5.82"/>
    <s v="No"/>
    <s v="No"/>
    <s v="No"/>
    <n v="2"/>
    <x v="1"/>
    <x v="0"/>
    <x v="1"/>
    <s v="06-12-1972"/>
    <n v="11379"/>
    <x v="2"/>
    <s v="tier - 2"/>
    <s v="R1025"/>
    <n v="50"/>
    <n v="6"/>
    <s v="Dec"/>
    <n v="1972"/>
  </r>
  <r>
    <x v="976"/>
    <s v="Heather C"/>
    <n v="33.35"/>
    <n v="6.05"/>
    <s v="No"/>
    <s v="No"/>
    <s v="Yes"/>
    <n v="1"/>
    <x v="1"/>
    <x v="0"/>
    <x v="1"/>
    <s v="07-06-1979"/>
    <n v="11369"/>
    <x v="2"/>
    <s v="tier - 1"/>
    <s v="R1026"/>
    <n v="44"/>
    <n v="7"/>
    <s v="Jun"/>
    <n v="1979"/>
  </r>
  <r>
    <x v="977"/>
    <s v="Kyle"/>
    <n v="38"/>
    <n v="6.38"/>
    <s v="Yes"/>
    <s v="No"/>
    <s v="No"/>
    <n v="1"/>
    <x v="1"/>
    <x v="0"/>
    <x v="1"/>
    <s v="13-12-1964"/>
    <n v="11366"/>
    <x v="2"/>
    <s v="tier - 2"/>
    <s v="R1011"/>
    <n v="58"/>
    <n v="13"/>
    <s v="Dec"/>
    <n v="1964"/>
  </r>
  <r>
    <x v="978"/>
    <s v="Thomas J"/>
    <n v="36.08"/>
    <n v="5.73"/>
    <s v="Yes"/>
    <s v="No"/>
    <s v="No"/>
    <n v="1"/>
    <x v="1"/>
    <x v="0"/>
    <x v="1"/>
    <s v="03-07-1964"/>
    <n v="11363"/>
    <x v="2"/>
    <s v="tier - 1"/>
    <s v="R1013"/>
    <n v="58"/>
    <n v="3"/>
    <s v="Jul"/>
    <n v="1964"/>
  </r>
  <r>
    <x v="979"/>
    <s v="Chris"/>
    <n v="35.700000000000003"/>
    <n v="5.47"/>
    <s v="Yes"/>
    <s v="No"/>
    <s v="No"/>
    <n v="1"/>
    <x v="1"/>
    <x v="0"/>
    <x v="2"/>
    <s v="04-07-1964"/>
    <n v="11363"/>
    <x v="2"/>
    <s v="tier - 1"/>
    <s v="R1011"/>
    <n v="58"/>
    <n v="4"/>
    <s v="Jul"/>
    <n v="1964"/>
  </r>
  <r>
    <x v="980"/>
    <s v="Graham"/>
    <n v="34.01"/>
    <n v="11.3"/>
    <s v="No"/>
    <s v="No"/>
    <s v="No"/>
    <n v="0"/>
    <x v="1"/>
    <x v="0"/>
    <x v="0"/>
    <s v="26-09-1965"/>
    <n v="11357"/>
    <x v="2"/>
    <s v="tier - 3"/>
    <s v="R1012"/>
    <n v="57"/>
    <n v="26"/>
    <s v="Sep"/>
    <n v="1965"/>
  </r>
  <r>
    <x v="981"/>
    <s v="Garrett"/>
    <n v="31.54"/>
    <n v="6.72"/>
    <s v="No"/>
    <s v="No"/>
    <s v="No"/>
    <n v="0"/>
    <x v="1"/>
    <x v="0"/>
    <x v="0"/>
    <s v="29-11-1965"/>
    <n v="11353"/>
    <x v="2"/>
    <s v="tier - 1"/>
    <s v="R1012"/>
    <n v="57"/>
    <n v="29"/>
    <s v="Nov"/>
    <n v="1965"/>
  </r>
  <r>
    <x v="982"/>
    <s v="Andrew"/>
    <n v="23.3"/>
    <n v="5.36"/>
    <s v="Yes"/>
    <s v="No"/>
    <s v="No"/>
    <n v="1"/>
    <x v="1"/>
    <x v="2"/>
    <x v="2"/>
    <s v="12-07-1964"/>
    <n v="11346"/>
    <x v="2"/>
    <s v="tier - 3"/>
    <s v="R1011"/>
    <n v="58"/>
    <n v="12"/>
    <s v="Jul"/>
    <n v="1964"/>
  </r>
  <r>
    <x v="983"/>
    <s v="Annabelle M"/>
    <n v="27.75"/>
    <n v="9.8800000000000008"/>
    <s v="No"/>
    <s v="No"/>
    <s v="No"/>
    <n v="0"/>
    <x v="1"/>
    <x v="1"/>
    <x v="0"/>
    <s v="02-11-1968"/>
    <n v="11344"/>
    <x v="2"/>
    <s v="tier - 2"/>
    <s v="R1025"/>
    <n v="54"/>
    <n v="2"/>
    <s v="Nov"/>
    <n v="1968"/>
  </r>
  <r>
    <x v="984"/>
    <s v="Daniel T."/>
    <n v="42.46"/>
    <n v="4.1100000000000003"/>
    <s v="No"/>
    <s v="No"/>
    <s v="No"/>
    <n v="0"/>
    <x v="1"/>
    <x v="0"/>
    <x v="2"/>
    <s v="19-08-1989"/>
    <n v="11327"/>
    <x v="2"/>
    <s v="tier - 3"/>
    <s v="R1013"/>
    <n v="33"/>
    <n v="19"/>
    <s v="Aug"/>
    <n v="1989"/>
  </r>
  <r>
    <x v="985"/>
    <s v="Deanne"/>
    <n v="54.47"/>
    <n v="7.48"/>
    <s v="No"/>
    <s v="No"/>
    <s v="No"/>
    <n v="0"/>
    <x v="1"/>
    <x v="0"/>
    <x v="0"/>
    <s v="20-09-2002"/>
    <n v="11321"/>
    <x v="2"/>
    <s v="tier - 3"/>
    <s v="R1012"/>
    <n v="20"/>
    <n v="20"/>
    <s v="Sep"/>
    <n v="2002"/>
  </r>
  <r>
    <x v="986"/>
    <s v="Carrie"/>
    <n v="24.93"/>
    <n v="9.18"/>
    <s v="Yes"/>
    <s v="No"/>
    <s v="Yes"/>
    <n v="1"/>
    <x v="1"/>
    <x v="2"/>
    <x v="0"/>
    <s v="11-07-1963"/>
    <n v="11319"/>
    <x v="2"/>
    <s v="tier - 1"/>
    <s v="R1012"/>
    <n v="59"/>
    <n v="11"/>
    <s v="Jul"/>
    <n v="1963"/>
  </r>
  <r>
    <x v="987"/>
    <s v="Suzanne"/>
    <n v="48.12"/>
    <n v="4.51"/>
    <s v="Yes"/>
    <s v="No"/>
    <s v="No"/>
    <n v="1"/>
    <x v="1"/>
    <x v="0"/>
    <x v="2"/>
    <s v="10-12-1995"/>
    <n v="11319"/>
    <x v="2"/>
    <s v="tier - 2"/>
    <s v="R1026"/>
    <n v="27"/>
    <n v="10"/>
    <s v="Dec"/>
    <n v="1995"/>
  </r>
  <r>
    <x v="988"/>
    <s v="Jasmine P."/>
    <n v="24.91"/>
    <n v="7.33"/>
    <s v="Yes"/>
    <s v="No"/>
    <s v="Yes"/>
    <n v="1"/>
    <x v="1"/>
    <x v="2"/>
    <x v="0"/>
    <s v="22-11-1963"/>
    <n v="11312"/>
    <x v="2"/>
    <s v="tier - 3"/>
    <s v="R1012"/>
    <n v="59"/>
    <n v="22"/>
    <s v="Nov"/>
    <n v="1963"/>
  </r>
  <r>
    <x v="989"/>
    <s v="Jennifer"/>
    <n v="27.645"/>
    <n v="10.56"/>
    <s v="No"/>
    <s v="No"/>
    <s v="No"/>
    <n v="0"/>
    <x v="1"/>
    <x v="1"/>
    <x v="0"/>
    <s v="06-10-1968"/>
    <n v="11306"/>
    <x v="2"/>
    <s v="tier - 1"/>
    <s v="R1012"/>
    <n v="54"/>
    <n v="6"/>
    <s v="Oct"/>
    <n v="1968"/>
  </r>
  <r>
    <x v="990"/>
    <s v="Tracie"/>
    <n v="33.700000000000003"/>
    <n v="4.01"/>
    <s v="No"/>
    <s v="No"/>
    <s v="No"/>
    <n v="2"/>
    <x v="1"/>
    <x v="0"/>
    <x v="2"/>
    <s v="25-09-1972"/>
    <n v="11299"/>
    <x v="2"/>
    <s v="tier - 2"/>
    <s v="R1011"/>
    <n v="50"/>
    <n v="25"/>
    <s v="Sep"/>
    <n v="1972"/>
  </r>
  <r>
    <x v="991"/>
    <s v="Tristan D."/>
    <n v="38.93"/>
    <n v="5.64"/>
    <s v="Yes"/>
    <s v="No"/>
    <s v="No"/>
    <n v="1"/>
    <x v="1"/>
    <x v="0"/>
    <x v="2"/>
    <s v="14-11-1988"/>
    <n v="11295"/>
    <x v="2"/>
    <s v="tier - 1"/>
    <s v="R1022"/>
    <n v="34"/>
    <n v="14"/>
    <s v="Nov"/>
    <n v="1988"/>
  </r>
  <r>
    <x v="992"/>
    <s v="Peiweng"/>
    <n v="32.774999999999999"/>
    <n v="8.02"/>
    <s v="Yes"/>
    <s v="No"/>
    <s v="No"/>
    <n v="2"/>
    <x v="1"/>
    <x v="0"/>
    <x v="0"/>
    <s v="22-06-1970"/>
    <n v="11289"/>
    <x v="2"/>
    <s v="tier - 1"/>
    <s v="R1012"/>
    <n v="52"/>
    <n v="22"/>
    <s v="Jun"/>
    <n v="1970"/>
  </r>
  <r>
    <x v="993"/>
    <s v="Theresa M."/>
    <n v="29.83"/>
    <n v="7.2"/>
    <s v="Yes"/>
    <s v="No"/>
    <s v="No"/>
    <n v="0"/>
    <x v="1"/>
    <x v="1"/>
    <x v="0"/>
    <s v="14-06-1967"/>
    <n v="11287"/>
    <x v="2"/>
    <s v="tier - 3"/>
    <s v="R1024"/>
    <n v="55"/>
    <n v="14"/>
    <s v="Jun"/>
    <n v="1967"/>
  </r>
  <r>
    <x v="994"/>
    <s v="Daniel J"/>
    <n v="28.31"/>
    <n v="4.55"/>
    <s v="No"/>
    <s v="yes"/>
    <s v="No"/>
    <n v="1"/>
    <x v="1"/>
    <x v="1"/>
    <x v="2"/>
    <s v="04-10-2004"/>
    <n v="11272"/>
    <x v="2"/>
    <s v="tier - 2"/>
    <s v="R1019"/>
    <n v="18"/>
    <n v="4"/>
    <s v="Oct"/>
    <n v="2004"/>
  </r>
  <r>
    <x v="995"/>
    <s v="Courtney M."/>
    <n v="29.79"/>
    <n v="9.0299999999999994"/>
    <s v="No"/>
    <s v="No"/>
    <s v="No"/>
    <n v="0"/>
    <x v="1"/>
    <x v="1"/>
    <x v="0"/>
    <s v="26-12-1971"/>
    <n v="11266"/>
    <x v="2"/>
    <s v="tier - 1"/>
    <s v="R1025"/>
    <n v="51"/>
    <n v="26"/>
    <s v="Dec"/>
    <n v="1971"/>
  </r>
  <r>
    <x v="996"/>
    <s v="Jose A."/>
    <n v="36.6"/>
    <n v="5.2"/>
    <s v="Yes"/>
    <s v="No"/>
    <s v="Yes"/>
    <n v="1"/>
    <x v="1"/>
    <x v="0"/>
    <x v="2"/>
    <s v="11-10-1969"/>
    <n v="11265"/>
    <x v="2"/>
    <s v="tier - 2"/>
    <s v="R1011"/>
    <n v="53"/>
    <n v="11"/>
    <s v="Oct"/>
    <n v="1969"/>
  </r>
  <r>
    <x v="997"/>
    <s v="Lauren"/>
    <n v="35.93"/>
    <n v="8.3000000000000007"/>
    <s v="Yes"/>
    <s v="No"/>
    <s v="No"/>
    <n v="0"/>
    <x v="1"/>
    <x v="0"/>
    <x v="0"/>
    <s v="02-10-1981"/>
    <n v="11255"/>
    <x v="2"/>
    <s v="tier - 1"/>
    <s v="R1026"/>
    <n v="41"/>
    <n v="2"/>
    <s v="Oct"/>
    <n v="1981"/>
  </r>
  <r>
    <x v="998"/>
    <s v="Jonathon M."/>
    <n v="28.6"/>
    <n v="5.56"/>
    <s v="Yes"/>
    <s v="No"/>
    <s v="Yes"/>
    <n v="1"/>
    <x v="1"/>
    <x v="1"/>
    <x v="2"/>
    <s v="20-08-1969"/>
    <n v="11253"/>
    <x v="2"/>
    <s v="tier - 1"/>
    <s v="R1011"/>
    <n v="53"/>
    <n v="20"/>
    <s v="Aug"/>
    <n v="1969"/>
  </r>
  <r>
    <x v="999"/>
    <s v="Stephanie A"/>
    <n v="39.17"/>
    <n v="4.1500000000000004"/>
    <s v="No"/>
    <s v="No"/>
    <s v="No"/>
    <n v="0"/>
    <x v="1"/>
    <x v="0"/>
    <x v="2"/>
    <s v="17-12-1989"/>
    <n v="11250"/>
    <x v="2"/>
    <s v="tier - 2"/>
    <s v="R1026"/>
    <n v="33"/>
    <n v="17"/>
    <s v="Dec"/>
    <n v="1989"/>
  </r>
  <r>
    <x v="1000"/>
    <s v="Patrick"/>
    <n v="26.41"/>
    <n v="5.99"/>
    <s v="Yes"/>
    <s v="No"/>
    <s v="Yes"/>
    <n v="1"/>
    <x v="1"/>
    <x v="1"/>
    <x v="1"/>
    <s v="30-12-1969"/>
    <n v="11244"/>
    <x v="2"/>
    <s v="tier - 1"/>
    <s v="R1016"/>
    <n v="53"/>
    <n v="30"/>
    <s v="Dec"/>
    <n v="1969"/>
  </r>
  <r>
    <x v="1001"/>
    <s v="Krista"/>
    <n v="30.63"/>
    <n v="5.8"/>
    <s v="Yes"/>
    <s v="No"/>
    <s v="No"/>
    <n v="0"/>
    <x v="1"/>
    <x v="0"/>
    <x v="1"/>
    <s v="28-06-1976"/>
    <n v="11217"/>
    <x v="2"/>
    <s v="tier - 2"/>
    <s v="R1025"/>
    <n v="46"/>
    <n v="28"/>
    <s v="Jun"/>
    <n v="1976"/>
  </r>
  <r>
    <x v="1002"/>
    <s v="Jenessa"/>
    <n v="31.73"/>
    <n v="7.32"/>
    <s v="Yes"/>
    <s v="No"/>
    <s v="No"/>
    <n v="2"/>
    <x v="1"/>
    <x v="0"/>
    <x v="0"/>
    <s v="14-06-1970"/>
    <n v="11188"/>
    <x v="2"/>
    <s v="tier - 2"/>
    <s v="R1012"/>
    <n v="52"/>
    <n v="14"/>
    <s v="Jun"/>
    <n v="1970"/>
  </r>
  <r>
    <x v="1003"/>
    <s v="Ryan M."/>
    <n v="30.7"/>
    <n v="5.16"/>
    <s v="No"/>
    <s v="No"/>
    <s v="No"/>
    <n v="2"/>
    <x v="1"/>
    <x v="0"/>
    <x v="2"/>
    <s v="03-09-1972"/>
    <n v="11186"/>
    <x v="2"/>
    <s v="tier - 2"/>
    <s v="R1021"/>
    <n v="50"/>
    <n v="3"/>
    <s v="Sep"/>
    <n v="1972"/>
  </r>
  <r>
    <x v="1004"/>
    <s v="Thomas"/>
    <n v="25.934999999999999"/>
    <n v="5.96"/>
    <s v="Yes"/>
    <s v="No"/>
    <s v="No"/>
    <n v="2"/>
    <x v="1"/>
    <x v="1"/>
    <x v="1"/>
    <s v="06-08-1966"/>
    <n v="11165"/>
    <x v="2"/>
    <s v="tier - 1"/>
    <s v="R1016"/>
    <n v="56"/>
    <n v="6"/>
    <s v="Aug"/>
    <n v="1966"/>
  </r>
  <r>
    <x v="1005"/>
    <s v="Amanda N."/>
    <n v="35.9"/>
    <n v="4.8499999999999996"/>
    <s v="Yes"/>
    <s v="No"/>
    <s v="Yes"/>
    <n v="1"/>
    <x v="1"/>
    <x v="0"/>
    <x v="2"/>
    <s v="25-06-1969"/>
    <n v="11164"/>
    <x v="2"/>
    <s v="tier - 2"/>
    <s v="R1011"/>
    <n v="53"/>
    <n v="25"/>
    <s v="Jun"/>
    <n v="1969"/>
  </r>
  <r>
    <x v="1006"/>
    <s v="Teresa P."/>
    <n v="26.7"/>
    <n v="5.09"/>
    <s v="Yes"/>
    <s v="No"/>
    <s v="Yes"/>
    <n v="1"/>
    <x v="1"/>
    <x v="1"/>
    <x v="2"/>
    <s v="30-11-1969"/>
    <n v="11151"/>
    <x v="2"/>
    <s v="tier - 2"/>
    <s v="R1011"/>
    <n v="53"/>
    <n v="30"/>
    <s v="Nov"/>
    <n v="1969"/>
  </r>
  <r>
    <x v="1007"/>
    <s v="Dorian"/>
    <n v="33.71"/>
    <n v="4.9400000000000004"/>
    <s v="No"/>
    <s v="No"/>
    <s v="No"/>
    <n v="0"/>
    <x v="1"/>
    <x v="0"/>
    <x v="2"/>
    <s v="20-08-1980"/>
    <n v="11103"/>
    <x v="2"/>
    <s v="tier - 1"/>
    <s v="R1021"/>
    <n v="42"/>
    <n v="20"/>
    <s v="Aug"/>
    <n v="1980"/>
  </r>
  <r>
    <x v="1008"/>
    <s v="Amy"/>
    <n v="41.91"/>
    <n v="4.92"/>
    <s v="Yes"/>
    <s v="No"/>
    <s v="No"/>
    <n v="2"/>
    <x v="1"/>
    <x v="0"/>
    <x v="2"/>
    <s v="05-07-1966"/>
    <n v="11094"/>
    <x v="2"/>
    <s v="tier - 1"/>
    <s v="R1013"/>
    <n v="56"/>
    <n v="5"/>
    <s v="Jul"/>
    <n v="1966"/>
  </r>
  <r>
    <x v="1009"/>
    <s v="Aberu"/>
    <n v="39.82"/>
    <n v="6.05"/>
    <s v="Yes"/>
    <s v="No"/>
    <s v="No"/>
    <n v="2"/>
    <x v="1"/>
    <x v="0"/>
    <x v="1"/>
    <s v="09-09-1966"/>
    <n v="11091"/>
    <x v="2"/>
    <s v="tier - 1"/>
    <s v="R1013"/>
    <n v="56"/>
    <n v="9"/>
    <s v="Sep"/>
    <n v="1966"/>
  </r>
  <r>
    <x v="1010"/>
    <s v="Ashley"/>
    <n v="28.12"/>
    <n v="4.67"/>
    <s v="No"/>
    <s v="No"/>
    <s v="No"/>
    <n v="2"/>
    <x v="1"/>
    <x v="1"/>
    <x v="2"/>
    <s v="07-10-1972"/>
    <n v="11086"/>
    <x v="2"/>
    <s v="tier - 2"/>
    <s v="R1012"/>
    <n v="50"/>
    <n v="7"/>
    <s v="Oct"/>
    <n v="1972"/>
  </r>
  <r>
    <x v="1011"/>
    <s v="Anna E"/>
    <n v="26.98"/>
    <n v="9.81"/>
    <s v="Yes"/>
    <s v="No"/>
    <s v="No"/>
    <n v="0"/>
    <x v="1"/>
    <x v="1"/>
    <x v="0"/>
    <s v="04-09-1967"/>
    <n v="11083"/>
    <x v="2"/>
    <s v="tier - 2"/>
    <s v="R1012"/>
    <n v="55"/>
    <n v="4"/>
    <s v="Sep"/>
    <n v="1967"/>
  </r>
  <r>
    <x v="1012"/>
    <s v="Tania K."/>
    <n v="27.2"/>
    <n v="6.06"/>
    <s v="Yes"/>
    <s v="No"/>
    <s v="No"/>
    <n v="2"/>
    <x v="1"/>
    <x v="1"/>
    <x v="1"/>
    <s v="20-11-1966"/>
    <n v="11073"/>
    <x v="2"/>
    <s v="tier - 3"/>
    <s v="R1011"/>
    <n v="56"/>
    <n v="20"/>
    <s v="Nov"/>
    <n v="1966"/>
  </r>
  <r>
    <x v="1013"/>
    <s v="Ashley E"/>
    <n v="25.3"/>
    <n v="5.19"/>
    <s v="Yes"/>
    <s v="No"/>
    <s v="No"/>
    <n v="2"/>
    <x v="1"/>
    <x v="1"/>
    <x v="2"/>
    <s v="07-11-1966"/>
    <n v="11071"/>
    <x v="2"/>
    <s v="tier - 3"/>
    <s v="R1011"/>
    <n v="56"/>
    <n v="7"/>
    <s v="Nov"/>
    <n v="1966"/>
  </r>
  <r>
    <x v="1014"/>
    <s v="Aleksandra"/>
    <n v="30.25"/>
    <n v="10.16"/>
    <s v="No"/>
    <s v="No"/>
    <s v="No"/>
    <n v="0"/>
    <x v="1"/>
    <x v="0"/>
    <x v="0"/>
    <s v="09-11-1971"/>
    <n v="11069"/>
    <x v="2"/>
    <s v="tier - 2"/>
    <s v="R1012"/>
    <n v="51"/>
    <n v="9"/>
    <s v="Nov"/>
    <n v="1971"/>
  </r>
  <r>
    <x v="1015"/>
    <s v="Valery L"/>
    <n v="54"/>
    <n v="4.68"/>
    <s v="Yes"/>
    <s v="yes"/>
    <s v="No"/>
    <n v="2"/>
    <x v="1"/>
    <x v="0"/>
    <x v="2"/>
    <s v="18-09-2000"/>
    <n v="11069"/>
    <x v="2"/>
    <s v="tier - 1"/>
    <s v="R1011"/>
    <n v="22"/>
    <n v="18"/>
    <s v="Sep"/>
    <n v="2000"/>
  </r>
  <r>
    <x v="1016"/>
    <s v="Joanna G."/>
    <n v="51.86"/>
    <n v="5.32"/>
    <s v="Yes"/>
    <s v="No"/>
    <s v="No"/>
    <n v="0"/>
    <x v="1"/>
    <x v="0"/>
    <x v="2"/>
    <s v="17-12-2001"/>
    <n v="11046"/>
    <x v="2"/>
    <s v="tier - 1"/>
    <s v="R1026"/>
    <n v="21"/>
    <n v="17"/>
    <s v="Dec"/>
    <n v="2001"/>
  </r>
  <r>
    <x v="1017"/>
    <s v="Stefanie F."/>
    <n v="31.39"/>
    <n v="6.99"/>
    <s v="No"/>
    <s v="No"/>
    <s v="No"/>
    <n v="0"/>
    <x v="1"/>
    <x v="0"/>
    <x v="0"/>
    <s v="30-08-1974"/>
    <n v="11038"/>
    <x v="2"/>
    <s v="tier - 2"/>
    <s v="R1025"/>
    <n v="48"/>
    <n v="30"/>
    <s v="Aug"/>
    <n v="1974"/>
  </r>
  <r>
    <x v="1018"/>
    <s v="Stephen"/>
    <n v="39.97"/>
    <n v="5.55"/>
    <s v="No"/>
    <s v="No"/>
    <s v="No"/>
    <n v="0"/>
    <x v="1"/>
    <x v="0"/>
    <x v="2"/>
    <s v="25-10-1989"/>
    <n v="11038"/>
    <x v="2"/>
    <s v="tier - 1"/>
    <s v="R1012"/>
    <n v="33"/>
    <n v="25"/>
    <s v="Oct"/>
    <n v="1989"/>
  </r>
  <r>
    <x v="1019"/>
    <s v="Liza J."/>
    <n v="41.23"/>
    <n v="6.94"/>
    <s v="No"/>
    <s v="No"/>
    <s v="No"/>
    <n v="0"/>
    <x v="1"/>
    <x v="0"/>
    <x v="0"/>
    <s v="10-12-1974"/>
    <n v="11034"/>
    <x v="2"/>
    <s v="tier - 3"/>
    <s v="R1012"/>
    <n v="48"/>
    <n v="10"/>
    <s v="Dec"/>
    <n v="1974"/>
  </r>
  <r>
    <x v="1020"/>
    <s v="Ian M."/>
    <n v="49.45"/>
    <n v="4.2"/>
    <s v="Yes"/>
    <s v="No"/>
    <s v="No"/>
    <n v="0"/>
    <x v="1"/>
    <x v="0"/>
    <x v="2"/>
    <s v="21-07-1996"/>
    <n v="11029"/>
    <x v="2"/>
    <s v="tier - 3"/>
    <s v="R1012"/>
    <n v="26"/>
    <n v="21"/>
    <s v="Jul"/>
    <n v="1996"/>
  </r>
  <r>
    <x v="1021"/>
    <s v="Claudia L."/>
    <n v="41.04"/>
    <n v="5.59"/>
    <s v="No"/>
    <s v="No"/>
    <s v="No"/>
    <n v="0"/>
    <x v="1"/>
    <x v="0"/>
    <x v="2"/>
    <s v="26-06-1991"/>
    <n v="11018"/>
    <x v="2"/>
    <s v="tier - 2"/>
    <s v="R1012"/>
    <n v="31"/>
    <n v="26"/>
    <s v="Jun"/>
    <n v="1991"/>
  </r>
  <r>
    <x v="1022"/>
    <s v="Jessica M"/>
    <n v="27.93"/>
    <n v="9.9600000000000009"/>
    <s v="No"/>
    <s v="No"/>
    <s v="No"/>
    <n v="0"/>
    <x v="1"/>
    <x v="1"/>
    <x v="0"/>
    <s v="15-12-1974"/>
    <n v="11015"/>
    <x v="2"/>
    <s v="tier - 1"/>
    <s v="R1012"/>
    <n v="48"/>
    <n v="15"/>
    <s v="Dec"/>
    <n v="1974"/>
  </r>
  <r>
    <x v="1023"/>
    <s v="Billy Jr."/>
    <n v="21.01"/>
    <n v="7.37"/>
    <s v="No"/>
    <s v="No"/>
    <s v="No"/>
    <n v="0"/>
    <x v="1"/>
    <x v="2"/>
    <x v="0"/>
    <s v="24-10-1968"/>
    <n v="11014"/>
    <x v="2"/>
    <s v="tier - 1"/>
    <s v="R1013"/>
    <n v="54"/>
    <n v="24"/>
    <s v="Oct"/>
    <n v="1968"/>
  </r>
  <r>
    <x v="1024"/>
    <s v="David"/>
    <n v="52.37"/>
    <n v="5.0599999999999996"/>
    <s v="Yes"/>
    <s v="yes"/>
    <s v="No"/>
    <n v="2"/>
    <x v="1"/>
    <x v="0"/>
    <x v="2"/>
    <s v="17-09-2000"/>
    <n v="10992"/>
    <x v="2"/>
    <s v="tier - 3"/>
    <s v="R1012"/>
    <n v="22"/>
    <n v="17"/>
    <s v="Sep"/>
    <n v="2000"/>
  </r>
  <r>
    <x v="1025"/>
    <s v="Tim"/>
    <n v="40.369999999999997"/>
    <n v="8.2100000000000009"/>
    <s v="No"/>
    <s v="No"/>
    <s v="No"/>
    <n v="0"/>
    <x v="1"/>
    <x v="0"/>
    <x v="0"/>
    <s v="18-12-1965"/>
    <n v="10983"/>
    <x v="2"/>
    <s v="tier - 3"/>
    <s v="R1013"/>
    <n v="57"/>
    <n v="18"/>
    <s v="Dec"/>
    <n v="1965"/>
  </r>
  <r>
    <x v="1026"/>
    <s v="Emma M"/>
    <n v="41.47"/>
    <n v="10.34"/>
    <s v="No"/>
    <s v="No"/>
    <s v="No"/>
    <n v="2"/>
    <x v="1"/>
    <x v="0"/>
    <x v="0"/>
    <s v="21-10-1973"/>
    <n v="10977"/>
    <x v="2"/>
    <s v="tier - 1"/>
    <s v="R1013"/>
    <n v="49"/>
    <n v="21"/>
    <s v="Oct"/>
    <n v="1973"/>
  </r>
  <r>
    <x v="1027"/>
    <s v="Tim"/>
    <n v="33.725000000000001"/>
    <n v="5.51"/>
    <s v="Yes"/>
    <s v="No"/>
    <s v="No"/>
    <n v="2"/>
    <x v="1"/>
    <x v="0"/>
    <x v="2"/>
    <s v="09-07-1966"/>
    <n v="10976"/>
    <x v="2"/>
    <s v="tier - 2"/>
    <s v="R1012"/>
    <n v="56"/>
    <n v="9"/>
    <s v="Jul"/>
    <n v="1966"/>
  </r>
  <r>
    <x v="1028"/>
    <s v="Patrick"/>
    <n v="28.1"/>
    <n v="11.2"/>
    <s v="No"/>
    <s v="No"/>
    <s v="No"/>
    <n v="0"/>
    <x v="1"/>
    <x v="1"/>
    <x v="0"/>
    <s v="19-06-1965"/>
    <n v="10965"/>
    <x v="2"/>
    <s v="tier - 2"/>
    <s v="R1011"/>
    <n v="57"/>
    <n v="19"/>
    <s v="Jun"/>
    <n v="1965"/>
  </r>
  <r>
    <x v="1029"/>
    <s v="Bridget K."/>
    <n v="37.43"/>
    <n v="4.3499999999999996"/>
    <s v="Yes"/>
    <s v="No"/>
    <s v="Yes"/>
    <n v="1"/>
    <x v="1"/>
    <x v="0"/>
    <x v="2"/>
    <s v="14-08-1969"/>
    <n v="10960"/>
    <x v="2"/>
    <s v="tier - 3"/>
    <s v="R1012"/>
    <n v="53"/>
    <n v="14"/>
    <s v="Aug"/>
    <n v="1969"/>
  </r>
  <r>
    <x v="1030"/>
    <s v="Gabriel"/>
    <n v="23.7"/>
    <n v="10.45"/>
    <s v="No"/>
    <s v="No"/>
    <s v="No"/>
    <n v="0"/>
    <x v="1"/>
    <x v="2"/>
    <x v="0"/>
    <s v="04-12-1965"/>
    <n v="10959"/>
    <x v="2"/>
    <s v="tier - 3"/>
    <s v="R1011"/>
    <n v="57"/>
    <n v="4"/>
    <s v="Dec"/>
    <n v="1965"/>
  </r>
  <r>
    <x v="1031"/>
    <s v="Natasha"/>
    <n v="24.795000000000002"/>
    <n v="4.07"/>
    <s v="Yes"/>
    <s v="No"/>
    <s v="Yes"/>
    <n v="1"/>
    <x v="1"/>
    <x v="2"/>
    <x v="2"/>
    <s v="10-11-1969"/>
    <n v="10942"/>
    <x v="2"/>
    <s v="tier - 3"/>
    <s v="R1012"/>
    <n v="53"/>
    <n v="10"/>
    <s v="Nov"/>
    <n v="1969"/>
  </r>
  <r>
    <x v="1032"/>
    <s v="Abby A."/>
    <n v="31.9"/>
    <n v="8.34"/>
    <s v="No"/>
    <s v="No"/>
    <s v="No"/>
    <n v="0"/>
    <x v="1"/>
    <x v="0"/>
    <x v="0"/>
    <s v="12-11-1968"/>
    <n v="10929"/>
    <x v="2"/>
    <s v="tier - 3"/>
    <s v="R1013"/>
    <n v="54"/>
    <n v="12"/>
    <s v="Nov"/>
    <n v="1968"/>
  </r>
  <r>
    <x v="1033"/>
    <s v="Michelle"/>
    <n v="32.68"/>
    <n v="7.41"/>
    <s v="No"/>
    <s v="No"/>
    <s v="No"/>
    <n v="0"/>
    <x v="1"/>
    <x v="0"/>
    <x v="0"/>
    <s v="13-11-1968"/>
    <n v="10924"/>
    <x v="2"/>
    <s v="tier - 1"/>
    <s v="R1024"/>
    <n v="54"/>
    <n v="13"/>
    <s v="Nov"/>
    <n v="1968"/>
  </r>
  <r>
    <x v="1034"/>
    <s v="Mckendree"/>
    <n v="47.13"/>
    <n v="4.3099999999999996"/>
    <s v="No"/>
    <s v="No"/>
    <s v="No"/>
    <n v="0"/>
    <x v="1"/>
    <x v="0"/>
    <x v="2"/>
    <s v="06-09-1994"/>
    <n v="10887"/>
    <x v="2"/>
    <s v="tier - 3"/>
    <s v="R1012"/>
    <n v="28"/>
    <n v="6"/>
    <s v="Sep"/>
    <n v="1994"/>
  </r>
  <r>
    <x v="1035"/>
    <s v="Tara"/>
    <n v="36.67"/>
    <n v="10.83"/>
    <s v="No"/>
    <s v="No"/>
    <s v="No"/>
    <n v="0"/>
    <x v="1"/>
    <x v="0"/>
    <x v="0"/>
    <s v="20-12-1971"/>
    <n v="10848"/>
    <x v="2"/>
    <s v="tier - 3"/>
    <s v="R1012"/>
    <n v="51"/>
    <n v="20"/>
    <s v="Dec"/>
    <n v="1971"/>
  </r>
  <r>
    <x v="1036"/>
    <s v="Daniel"/>
    <n v="33.630000000000003"/>
    <n v="11.31"/>
    <s v="No"/>
    <s v="No"/>
    <s v="No"/>
    <n v="0"/>
    <x v="1"/>
    <x v="0"/>
    <x v="0"/>
    <s v="28-07-1968"/>
    <n v="10825"/>
    <x v="2"/>
    <s v="tier - 3"/>
    <s v="R1012"/>
    <n v="54"/>
    <n v="28"/>
    <s v="Jul"/>
    <n v="1968"/>
  </r>
  <r>
    <x v="1037"/>
    <s v="Joshua P"/>
    <n v="32.67"/>
    <n v="11.81"/>
    <s v="Yes"/>
    <s v="No"/>
    <s v="No"/>
    <n v="0"/>
    <x v="1"/>
    <x v="0"/>
    <x v="0"/>
    <s v="02-10-1967"/>
    <n v="10807"/>
    <x v="2"/>
    <s v="tier - 2"/>
    <s v="R1013"/>
    <n v="55"/>
    <n v="2"/>
    <s v="Oct"/>
    <n v="1967"/>
  </r>
  <r>
    <x v="1038"/>
    <s v="Erin C"/>
    <n v="33.299999999999997"/>
    <n v="8.26"/>
    <s v="Yes"/>
    <s v="No"/>
    <s v="No"/>
    <n v="2"/>
    <x v="1"/>
    <x v="0"/>
    <x v="0"/>
    <s v="18-12-1970"/>
    <n v="10807"/>
    <x v="2"/>
    <s v="tier - 2"/>
    <s v="R1011"/>
    <n v="52"/>
    <n v="18"/>
    <s v="Dec"/>
    <n v="1970"/>
  </r>
  <r>
    <x v="1039"/>
    <s v="Shure"/>
    <n v="30.78"/>
    <n v="10.74"/>
    <s v="Yes"/>
    <s v="No"/>
    <s v="No"/>
    <n v="2"/>
    <x v="1"/>
    <x v="0"/>
    <x v="0"/>
    <s v="28-10-1970"/>
    <n v="10797"/>
    <x v="2"/>
    <s v="tier - 2"/>
    <s v="R1023"/>
    <n v="52"/>
    <n v="28"/>
    <s v="Oct"/>
    <n v="1970"/>
  </r>
  <r>
    <x v="1040"/>
    <s v="Richard"/>
    <n v="28.975000000000001"/>
    <n v="7.69"/>
    <s v="Yes"/>
    <s v="No"/>
    <s v="No"/>
    <n v="0"/>
    <x v="1"/>
    <x v="1"/>
    <x v="0"/>
    <s v="23-10-1967"/>
    <n v="10796"/>
    <x v="2"/>
    <s v="tier - 1"/>
    <s v="R1019"/>
    <n v="55"/>
    <n v="23"/>
    <s v="Oct"/>
    <n v="1967"/>
  </r>
  <r>
    <x v="1041"/>
    <s v="Brenda"/>
    <n v="33.4"/>
    <n v="4.84"/>
    <s v="No"/>
    <s v="No"/>
    <s v="No"/>
    <n v="0"/>
    <x v="1"/>
    <x v="0"/>
    <x v="2"/>
    <s v="24-12-1999"/>
    <n v="10796"/>
    <x v="2"/>
    <s v="tier - 1"/>
    <s v="R1011"/>
    <n v="23"/>
    <n v="24"/>
    <s v="Dec"/>
    <n v="1999"/>
  </r>
  <r>
    <x v="1042"/>
    <s v="Joseph M"/>
    <n v="21.5"/>
    <n v="9.77"/>
    <s v="Yes"/>
    <s v="No"/>
    <s v="No"/>
    <n v="0"/>
    <x v="1"/>
    <x v="2"/>
    <x v="0"/>
    <s v="11-11-1967"/>
    <n v="10792"/>
    <x v="2"/>
    <s v="tier - 2"/>
    <s v="R1011"/>
    <n v="55"/>
    <n v="11"/>
    <s v="Nov"/>
    <n v="1967"/>
  </r>
  <r>
    <x v="1043"/>
    <s v="Stephen J."/>
    <n v="38.14"/>
    <n v="5.84"/>
    <s v="No"/>
    <s v="No"/>
    <s v="No"/>
    <n v="0"/>
    <x v="1"/>
    <x v="0"/>
    <x v="1"/>
    <s v="25-11-1989"/>
    <n v="10770"/>
    <x v="2"/>
    <s v="tier - 2"/>
    <s v="R1022"/>
    <n v="33"/>
    <n v="25"/>
    <s v="Nov"/>
    <n v="1989"/>
  </r>
  <r>
    <x v="1044"/>
    <s v="Kathya"/>
    <n v="35.42"/>
    <n v="8.6999999999999993"/>
    <s v="Yes"/>
    <s v="No"/>
    <s v="No"/>
    <n v="1"/>
    <x v="1"/>
    <x v="0"/>
    <x v="0"/>
    <s v="29-08-1986"/>
    <n v="10749"/>
    <x v="2"/>
    <s v="tier - 1"/>
    <s v="R1026"/>
    <n v="36"/>
    <n v="29"/>
    <s v="Aug"/>
    <n v="1986"/>
  </r>
  <r>
    <x v="1045"/>
    <s v="Wesley"/>
    <n v="35.625"/>
    <n v="10.79"/>
    <s v="No"/>
    <s v="No"/>
    <s v="No"/>
    <n v="0"/>
    <x v="1"/>
    <x v="0"/>
    <x v="0"/>
    <s v="09-12-1974"/>
    <n v="10737"/>
    <x v="2"/>
    <s v="tier - 1"/>
    <s v="R1016"/>
    <n v="48"/>
    <n v="9"/>
    <s v="Dec"/>
    <n v="1974"/>
  </r>
  <r>
    <x v="1046"/>
    <s v="Tim"/>
    <n v="45.51"/>
    <n v="4.32"/>
    <s v="No"/>
    <s v="No"/>
    <s v="No"/>
    <n v="1"/>
    <x v="1"/>
    <x v="0"/>
    <x v="2"/>
    <s v="25-06-1992"/>
    <n v="10720"/>
    <x v="2"/>
    <s v="tier - 1"/>
    <s v="R1012"/>
    <n v="30"/>
    <n v="25"/>
    <s v="Jun"/>
    <n v="1992"/>
  </r>
  <r>
    <x v="1047"/>
    <s v="Jamie L."/>
    <n v="37.1"/>
    <n v="7.19"/>
    <s v="Yes"/>
    <s v="No"/>
    <s v="No"/>
    <n v="0"/>
    <x v="1"/>
    <x v="0"/>
    <x v="0"/>
    <s v="05-10-1967"/>
    <n v="10714"/>
    <x v="2"/>
    <s v="tier - 3"/>
    <s v="R1011"/>
    <n v="55"/>
    <n v="5"/>
    <s v="Oct"/>
    <n v="1967"/>
  </r>
  <r>
    <x v="1048"/>
    <s v="Alexandra"/>
    <n v="30.5"/>
    <n v="11.94"/>
    <s v="Yes"/>
    <s v="No"/>
    <s v="No"/>
    <n v="0"/>
    <x v="1"/>
    <x v="0"/>
    <x v="0"/>
    <s v="30-07-1967"/>
    <n v="10704"/>
    <x v="2"/>
    <s v="tier - 2"/>
    <s v="R1011"/>
    <n v="55"/>
    <n v="30"/>
    <s v="Jul"/>
    <n v="1967"/>
  </r>
  <r>
    <x v="1049"/>
    <s v="Tiffany"/>
    <n v="28.16"/>
    <n v="5.56"/>
    <s v="No"/>
    <s v="No"/>
    <s v="No"/>
    <n v="2"/>
    <x v="1"/>
    <x v="1"/>
    <x v="2"/>
    <s v="24-10-1972"/>
    <n v="10703"/>
    <x v="2"/>
    <s v="tier - 3"/>
    <s v="R1013"/>
    <n v="50"/>
    <n v="24"/>
    <s v="Oct"/>
    <n v="1972"/>
  </r>
  <r>
    <x v="1050"/>
    <s v="Rebecca J"/>
    <n v="29.1"/>
    <n v="5.64"/>
    <s v="Yes"/>
    <s v="No"/>
    <s v="No"/>
    <n v="0"/>
    <x v="1"/>
    <x v="1"/>
    <x v="2"/>
    <s v="30-09-1976"/>
    <n v="10698"/>
    <x v="2"/>
    <s v="tier - 1"/>
    <s v="R1025"/>
    <n v="46"/>
    <n v="30"/>
    <s v="Sep"/>
    <n v="1976"/>
  </r>
  <r>
    <x v="1051"/>
    <s v="Austin T."/>
    <n v="30.22"/>
    <n v="4.6500000000000004"/>
    <s v="No"/>
    <s v="No"/>
    <s v="No"/>
    <n v="0"/>
    <x v="1"/>
    <x v="0"/>
    <x v="2"/>
    <s v="02-08-1977"/>
    <n v="10690"/>
    <x v="2"/>
    <s v="tier - 2"/>
    <s v="R1021"/>
    <n v="45"/>
    <n v="2"/>
    <s v="Aug"/>
    <n v="1977"/>
  </r>
  <r>
    <x v="1052"/>
    <s v="Jamie T"/>
    <n v="24.29"/>
    <n v="9.0500000000000007"/>
    <s v="No"/>
    <s v="No"/>
    <s v="No"/>
    <n v="0"/>
    <x v="1"/>
    <x v="2"/>
    <x v="0"/>
    <s v="07-09-1962"/>
    <n v="10677"/>
    <x v="2"/>
    <s v="tier - 3"/>
    <s v="R1013"/>
    <n v="60"/>
    <n v="7"/>
    <s v="Sep"/>
    <n v="1962"/>
  </r>
  <r>
    <x v="1053"/>
    <s v="Matthew T."/>
    <n v="29.39"/>
    <n v="4.5199999999999996"/>
    <s v="Yes"/>
    <s v="No"/>
    <s v="No"/>
    <n v="0"/>
    <x v="1"/>
    <x v="1"/>
    <x v="2"/>
    <s v="22-11-1976"/>
    <n v="10665"/>
    <x v="2"/>
    <s v="tier - 2"/>
    <s v="R1021"/>
    <n v="46"/>
    <n v="22"/>
    <s v="Nov"/>
    <n v="1976"/>
  </r>
  <r>
    <x v="1054"/>
    <s v="Emily"/>
    <n v="25.66"/>
    <n v="4.62"/>
    <s v="Yes"/>
    <s v="No"/>
    <s v="No"/>
    <n v="1"/>
    <x v="1"/>
    <x v="1"/>
    <x v="2"/>
    <s v="08-08-1964"/>
    <n v="10628"/>
    <x v="2"/>
    <s v="tier - 3"/>
    <s v="R1013"/>
    <n v="58"/>
    <n v="8"/>
    <s v="Aug"/>
    <n v="1964"/>
  </r>
  <r>
    <x v="1055"/>
    <s v="Gillian"/>
    <n v="39.11"/>
    <n v="5.87"/>
    <s v="No"/>
    <s v="No"/>
    <s v="No"/>
    <n v="0"/>
    <x v="1"/>
    <x v="0"/>
    <x v="1"/>
    <s v="06-07-1990"/>
    <n v="10620"/>
    <x v="2"/>
    <s v="tier - 3"/>
    <s v="R1012"/>
    <n v="32"/>
    <n v="6"/>
    <s v="Jul"/>
    <n v="1990"/>
  </r>
  <r>
    <x v="1056"/>
    <s v="Brenn E."/>
    <n v="43.78"/>
    <n v="5.71"/>
    <s v="No"/>
    <s v="No"/>
    <s v="No"/>
    <n v="1"/>
    <x v="1"/>
    <x v="0"/>
    <x v="1"/>
    <s v="23-07-1992"/>
    <n v="10617"/>
    <x v="2"/>
    <s v="tier - 3"/>
    <s v="R1026"/>
    <n v="30"/>
    <n v="23"/>
    <s v="Jul"/>
    <n v="1992"/>
  </r>
  <r>
    <x v="1057"/>
    <s v="Lisa M"/>
    <n v="24.35"/>
    <n v="9.08"/>
    <s v="No"/>
    <s v="No"/>
    <s v="No"/>
    <n v="0"/>
    <x v="1"/>
    <x v="2"/>
    <x v="0"/>
    <s v="27-06-1965"/>
    <n v="10609"/>
    <x v="2"/>
    <s v="tier - 3"/>
    <s v="R1012"/>
    <n v="57"/>
    <n v="27"/>
    <s v="Jun"/>
    <n v="1965"/>
  </r>
  <r>
    <x v="1058"/>
    <s v="Matt"/>
    <n v="40.299999999999997"/>
    <n v="5.3"/>
    <s v="Yes"/>
    <s v="No"/>
    <s v="No"/>
    <n v="2"/>
    <x v="1"/>
    <x v="0"/>
    <x v="2"/>
    <s v="02-07-1966"/>
    <n v="10602"/>
    <x v="2"/>
    <s v="tier - 3"/>
    <s v="R1011"/>
    <n v="56"/>
    <n v="2"/>
    <s v="Jul"/>
    <n v="1966"/>
  </r>
  <r>
    <x v="1059"/>
    <s v="Thomas A."/>
    <n v="32.774999999999999"/>
    <n v="11.76"/>
    <s v="Yes"/>
    <s v="No"/>
    <s v="No"/>
    <n v="0"/>
    <x v="1"/>
    <x v="0"/>
    <x v="0"/>
    <s v="23-06-1967"/>
    <n v="10602"/>
    <x v="2"/>
    <s v="tier - 2"/>
    <s v="R1012"/>
    <n v="55"/>
    <n v="23"/>
    <s v="Jun"/>
    <n v="1967"/>
  </r>
  <r>
    <x v="1060"/>
    <s v="Kevin J"/>
    <n v="39.6"/>
    <n v="5.1100000000000003"/>
    <s v="Yes"/>
    <s v="No"/>
    <s v="No"/>
    <n v="2"/>
    <x v="1"/>
    <x v="0"/>
    <x v="2"/>
    <s v="20-07-1966"/>
    <n v="10601"/>
    <x v="2"/>
    <s v="tier - 2"/>
    <s v="R1011"/>
    <n v="56"/>
    <n v="20"/>
    <s v="Jul"/>
    <n v="1966"/>
  </r>
  <r>
    <x v="1061"/>
    <s v="William H. III"/>
    <n v="30.97"/>
    <n v="5.54"/>
    <s v="No"/>
    <s v="No"/>
    <s v="No"/>
    <n v="2"/>
    <x v="1"/>
    <x v="0"/>
    <x v="2"/>
    <s v="14-12-1972"/>
    <n v="10601"/>
    <x v="2"/>
    <s v="tier - 1"/>
    <s v="R1012"/>
    <n v="50"/>
    <n v="14"/>
    <s v="Dec"/>
    <n v="1972"/>
  </r>
  <r>
    <x v="1062"/>
    <s v="Gal"/>
    <n v="27.645"/>
    <n v="8.8699999999999992"/>
    <s v="Yes"/>
    <s v="No"/>
    <s v="No"/>
    <n v="0"/>
    <x v="1"/>
    <x v="1"/>
    <x v="0"/>
    <s v="29-11-1967"/>
    <n v="10595"/>
    <x v="2"/>
    <s v="tier - 1"/>
    <s v="R1012"/>
    <n v="55"/>
    <n v="29"/>
    <s v="Nov"/>
    <n v="1967"/>
  </r>
  <r>
    <x v="1063"/>
    <s v="Anton"/>
    <n v="34.43"/>
    <n v="5.96"/>
    <s v="Yes"/>
    <s v="No"/>
    <s v="No"/>
    <n v="2"/>
    <x v="1"/>
    <x v="0"/>
    <x v="1"/>
    <s v="03-11-1966"/>
    <n v="10594"/>
    <x v="2"/>
    <s v="tier - 3"/>
    <s v="R1013"/>
    <n v="56"/>
    <n v="3"/>
    <s v="Nov"/>
    <n v="1966"/>
  </r>
  <r>
    <x v="1064"/>
    <s v="Yazmin"/>
    <n v="39.6"/>
    <n v="4.4400000000000004"/>
    <s v="Yes"/>
    <s v="No"/>
    <s v="Yes"/>
    <n v="1"/>
    <x v="1"/>
    <x v="0"/>
    <x v="2"/>
    <s v="25-12-1969"/>
    <n v="10580"/>
    <x v="2"/>
    <s v="tier - 3"/>
    <s v="R1013"/>
    <n v="53"/>
    <n v="25"/>
    <s v="Dec"/>
    <n v="1969"/>
  </r>
  <r>
    <x v="1065"/>
    <s v="Florian"/>
    <n v="22.1"/>
    <n v="4.6500000000000004"/>
    <s v="Yes"/>
    <s v="No"/>
    <s v="No"/>
    <n v="2"/>
    <x v="1"/>
    <x v="2"/>
    <x v="2"/>
    <s v="11-12-1966"/>
    <n v="10577"/>
    <x v="2"/>
    <s v="tier - 3"/>
    <s v="R1011"/>
    <n v="56"/>
    <n v="11"/>
    <s v="Dec"/>
    <n v="1966"/>
  </r>
  <r>
    <x v="1066"/>
    <s v="Karen L"/>
    <n v="33.25"/>
    <n v="5.64"/>
    <s v="Yes"/>
    <s v="No"/>
    <s v="Yes"/>
    <n v="1"/>
    <x v="1"/>
    <x v="0"/>
    <x v="2"/>
    <s v="17-07-1969"/>
    <n v="10565"/>
    <x v="2"/>
    <s v="tier - 1"/>
    <s v="R1024"/>
    <n v="53"/>
    <n v="17"/>
    <s v="Jul"/>
    <n v="1969"/>
  </r>
  <r>
    <x v="1067"/>
    <s v="Scott"/>
    <n v="33.33"/>
    <n v="10.19"/>
    <s v="No"/>
    <s v="No"/>
    <s v="No"/>
    <n v="0"/>
    <x v="1"/>
    <x v="0"/>
    <x v="0"/>
    <s v="29-06-1971"/>
    <n v="10560"/>
    <x v="2"/>
    <s v="tier - 2"/>
    <s v="R1013"/>
    <n v="51"/>
    <n v="29"/>
    <s v="Jun"/>
    <n v="1971"/>
  </r>
  <r>
    <x v="1068"/>
    <s v="Claire"/>
    <n v="30.5"/>
    <n v="10.79"/>
    <s v="No"/>
    <s v="No"/>
    <s v="No"/>
    <n v="0"/>
    <x v="1"/>
    <x v="0"/>
    <x v="0"/>
    <s v="26-09-1971"/>
    <n v="10546"/>
    <x v="2"/>
    <s v="tier - 3"/>
    <s v="R1011"/>
    <n v="51"/>
    <n v="26"/>
    <s v="Sep"/>
    <n v="1971"/>
  </r>
  <r>
    <x v="1069"/>
    <s v="Lynn M."/>
    <n v="30.3"/>
    <n v="4.24"/>
    <s v="No"/>
    <s v="No"/>
    <s v="No"/>
    <n v="0"/>
    <x v="1"/>
    <x v="0"/>
    <x v="2"/>
    <s v="25-10-1977"/>
    <n v="10496"/>
    <x v="2"/>
    <s v="tier - 1"/>
    <s v="R1012"/>
    <n v="45"/>
    <n v="25"/>
    <s v="Oct"/>
    <n v="1977"/>
  </r>
  <r>
    <x v="1070"/>
    <s v="Sharon"/>
    <n v="26.22"/>
    <n v="5.83"/>
    <s v="No"/>
    <s v="No"/>
    <s v="No"/>
    <n v="2"/>
    <x v="1"/>
    <x v="1"/>
    <x v="1"/>
    <s v="19-10-1972"/>
    <n v="10494"/>
    <x v="2"/>
    <s v="tier - 1"/>
    <s v="R1012"/>
    <n v="50"/>
    <n v="19"/>
    <s v="Oct"/>
    <n v="1972"/>
  </r>
  <r>
    <x v="1071"/>
    <s v="Candice"/>
    <n v="29.99"/>
    <n v="11.85"/>
    <s v="No"/>
    <s v="No"/>
    <s v="No"/>
    <n v="0"/>
    <x v="1"/>
    <x v="1"/>
    <x v="0"/>
    <s v="21-08-1978"/>
    <n v="10487"/>
    <x v="2"/>
    <s v="tier - 3"/>
    <s v="R1025"/>
    <n v="44"/>
    <n v="21"/>
    <s v="Aug"/>
    <n v="1978"/>
  </r>
  <r>
    <x v="1072"/>
    <s v="Jennifer D"/>
    <n v="36.380000000000003"/>
    <n v="5.98"/>
    <s v="No"/>
    <s v="No"/>
    <s v="No"/>
    <n v="1"/>
    <x v="1"/>
    <x v="0"/>
    <x v="1"/>
    <s v="28-06-1987"/>
    <n v="10465"/>
    <x v="2"/>
    <s v="tier - 1"/>
    <s v="R1012"/>
    <n v="35"/>
    <n v="28"/>
    <s v="Jun"/>
    <n v="1987"/>
  </r>
  <r>
    <x v="1073"/>
    <s v="Eric"/>
    <n v="31.16"/>
    <n v="4.26"/>
    <s v="Yes"/>
    <s v="No"/>
    <s v="Yes"/>
    <n v="1"/>
    <x v="1"/>
    <x v="0"/>
    <x v="2"/>
    <s v="22-09-1969"/>
    <n v="10462"/>
    <x v="2"/>
    <s v="tier - 1"/>
    <s v="R1012"/>
    <n v="53"/>
    <n v="22"/>
    <s v="Sep"/>
    <n v="1969"/>
  </r>
  <r>
    <x v="1074"/>
    <s v="Bryan"/>
    <n v="25.55"/>
    <n v="4.96"/>
    <s v="Yes"/>
    <s v="No"/>
    <s v="No"/>
    <n v="1"/>
    <x v="1"/>
    <x v="1"/>
    <x v="2"/>
    <s v="27-07-1964"/>
    <n v="10459"/>
    <x v="2"/>
    <s v="tier - 1"/>
    <s v="R1013"/>
    <n v="58"/>
    <n v="27"/>
    <s v="Jul"/>
    <n v="1964"/>
  </r>
  <r>
    <x v="1075"/>
    <s v="Devon R."/>
    <n v="28.77"/>
    <n v="4"/>
    <s v="Yes"/>
    <s v="No"/>
    <s v="No"/>
    <n v="0"/>
    <x v="1"/>
    <x v="1"/>
    <x v="2"/>
    <s v="03-08-1976"/>
    <n v="10455"/>
    <x v="2"/>
    <s v="tier - 2"/>
    <s v="R1021"/>
    <n v="46"/>
    <n v="3"/>
    <s v="Aug"/>
    <n v="1976"/>
  </r>
  <r>
    <x v="1076"/>
    <s v="Elena"/>
    <n v="23.14"/>
    <n v="4.1500000000000004"/>
    <s v="Yes"/>
    <s v="No"/>
    <s v="No"/>
    <n v="1"/>
    <x v="1"/>
    <x v="2"/>
    <x v="2"/>
    <s v="14-10-1964"/>
    <n v="10455"/>
    <x v="2"/>
    <s v="tier - 1"/>
    <s v="R1012"/>
    <n v="58"/>
    <n v="14"/>
    <s v="Oct"/>
    <n v="1964"/>
  </r>
  <r>
    <x v="1077"/>
    <s v="Chris"/>
    <n v="39.6"/>
    <n v="11.36"/>
    <s v="No"/>
    <s v="No"/>
    <s v="No"/>
    <n v="0"/>
    <x v="1"/>
    <x v="0"/>
    <x v="0"/>
    <s v="08-11-1968"/>
    <n v="10451"/>
    <x v="2"/>
    <s v="tier - 1"/>
    <s v="R1011"/>
    <n v="54"/>
    <n v="8"/>
    <s v="Nov"/>
    <n v="1968"/>
  </r>
  <r>
    <x v="1078"/>
    <s v="Bert"/>
    <n v="29.2"/>
    <n v="7.53"/>
    <s v="No"/>
    <s v="No"/>
    <s v="No"/>
    <n v="0"/>
    <x v="1"/>
    <x v="1"/>
    <x v="0"/>
    <s v="29-08-1968"/>
    <n v="10436"/>
    <x v="2"/>
    <s v="tier - 3"/>
    <s v="R1011"/>
    <n v="54"/>
    <n v="29"/>
    <s v="Aug"/>
    <n v="1968"/>
  </r>
  <r>
    <x v="1079"/>
    <s v="John P."/>
    <n v="32.774999999999999"/>
    <n v="7.95"/>
    <s v="No"/>
    <s v="No"/>
    <s v="No"/>
    <n v="0"/>
    <x v="1"/>
    <x v="0"/>
    <x v="0"/>
    <s v="23-08-1968"/>
    <n v="10435"/>
    <x v="2"/>
    <s v="tier - 1"/>
    <s v="R1016"/>
    <n v="54"/>
    <n v="23"/>
    <s v="Aug"/>
    <n v="1968"/>
  </r>
  <r>
    <x v="1080"/>
    <s v="Daniel P"/>
    <n v="24.035"/>
    <n v="8.5"/>
    <s v="No"/>
    <s v="No"/>
    <s v="No"/>
    <n v="0"/>
    <x v="1"/>
    <x v="2"/>
    <x v="0"/>
    <s v="27-12-1968"/>
    <n v="10423"/>
    <x v="2"/>
    <s v="tier - 1"/>
    <s v="R1017"/>
    <n v="54"/>
    <n v="27"/>
    <s v="Dec"/>
    <n v="1968"/>
  </r>
  <r>
    <x v="1081"/>
    <s v="Lisa K."/>
    <n v="30.55"/>
    <n v="5.89"/>
    <s v="No"/>
    <s v="No"/>
    <s v="Yes"/>
    <n v="1"/>
    <x v="1"/>
    <x v="0"/>
    <x v="1"/>
    <s v="25-11-1979"/>
    <n v="10420"/>
    <x v="2"/>
    <s v="tier - 2"/>
    <s v="R1025"/>
    <n v="43"/>
    <n v="25"/>
    <s v="Nov"/>
    <n v="1979"/>
  </r>
  <r>
    <x v="1082"/>
    <s v="Kristine"/>
    <n v="28.81"/>
    <n v="8.76"/>
    <s v="No"/>
    <s v="No"/>
    <s v="No"/>
    <n v="2"/>
    <x v="1"/>
    <x v="1"/>
    <x v="0"/>
    <s v="11-10-1973"/>
    <n v="10420"/>
    <x v="2"/>
    <s v="tier - 2"/>
    <s v="R1025"/>
    <n v="49"/>
    <n v="11"/>
    <s v="Oct"/>
    <n v="1973"/>
  </r>
  <r>
    <x v="1083"/>
    <s v="Paul A"/>
    <n v="31.66"/>
    <n v="4.1100000000000003"/>
    <s v="No"/>
    <s v="No"/>
    <s v="No"/>
    <n v="0"/>
    <x v="1"/>
    <x v="0"/>
    <x v="2"/>
    <s v="24-10-1980"/>
    <n v="10408"/>
    <x v="2"/>
    <s v="tier - 1"/>
    <s v="R1021"/>
    <n v="42"/>
    <n v="24"/>
    <s v="Oct"/>
    <n v="1980"/>
  </r>
  <r>
    <x v="1084"/>
    <s v="Bryan"/>
    <n v="28.215"/>
    <n v="7.56"/>
    <s v="Yes"/>
    <s v="No"/>
    <s v="No"/>
    <n v="1"/>
    <x v="1"/>
    <x v="1"/>
    <x v="0"/>
    <s v="05-06-1975"/>
    <n v="10407"/>
    <x v="2"/>
    <s v="tier - 1"/>
    <s v="R1015"/>
    <n v="48"/>
    <n v="5"/>
    <s v="Jun"/>
    <n v="1975"/>
  </r>
  <r>
    <x v="1085"/>
    <s v="Chris"/>
    <n v="26.12"/>
    <n v="4.17"/>
    <s v="Yes"/>
    <s v="No"/>
    <s v="Yes"/>
    <n v="1"/>
    <x v="1"/>
    <x v="1"/>
    <x v="2"/>
    <s v="07-07-1969"/>
    <n v="10403"/>
    <x v="2"/>
    <s v="tier - 2"/>
    <s v="R1020"/>
    <n v="53"/>
    <n v="7"/>
    <s v="Jul"/>
    <n v="1969"/>
  </r>
  <r>
    <x v="1086"/>
    <s v="Milah B"/>
    <n v="36.630000000000003"/>
    <n v="11.42"/>
    <s v="No"/>
    <s v="No"/>
    <s v="No"/>
    <n v="2"/>
    <x v="1"/>
    <x v="0"/>
    <x v="0"/>
    <s v="19-09-1973"/>
    <n v="10381"/>
    <x v="2"/>
    <s v="tier - 3"/>
    <s v="R1013"/>
    <n v="49"/>
    <n v="19"/>
    <s v="Sep"/>
    <n v="1973"/>
  </r>
  <r>
    <x v="1087"/>
    <s v="Annette M."/>
    <n v="33.344999999999999"/>
    <n v="7.33"/>
    <s v="No"/>
    <s v="No"/>
    <s v="No"/>
    <n v="2"/>
    <x v="1"/>
    <x v="0"/>
    <x v="0"/>
    <s v="29-09-1973"/>
    <n v="10371"/>
    <x v="2"/>
    <s v="tier - 3"/>
    <s v="R1024"/>
    <n v="49"/>
    <n v="29"/>
    <s v="Sep"/>
    <n v="1973"/>
  </r>
  <r>
    <x v="1088"/>
    <s v="Yoko"/>
    <n v="27.11"/>
    <n v="6.7"/>
    <s v="No"/>
    <s v="No"/>
    <s v="No"/>
    <n v="0"/>
    <x v="1"/>
    <x v="1"/>
    <x v="0"/>
    <s v="06-09-1971"/>
    <n v="10357"/>
    <x v="2"/>
    <s v="tier - 1"/>
    <s v="R1025"/>
    <n v="51"/>
    <n v="6"/>
    <s v="Sep"/>
    <n v="1971"/>
  </r>
  <r>
    <x v="1089"/>
    <s v="Laura"/>
    <n v="26.6"/>
    <n v="5.27"/>
    <s v="Yes"/>
    <s v="No"/>
    <s v="Yes"/>
    <n v="1"/>
    <x v="1"/>
    <x v="1"/>
    <x v="2"/>
    <s v="17-06-1969"/>
    <n v="10356"/>
    <x v="2"/>
    <s v="tier - 1"/>
    <s v="R1012"/>
    <n v="53"/>
    <n v="17"/>
    <s v="Jun"/>
    <n v="1969"/>
  </r>
  <r>
    <x v="1090"/>
    <s v="Tess A."/>
    <n v="30.41"/>
    <n v="7.72"/>
    <s v="No"/>
    <s v="No"/>
    <s v="No"/>
    <n v="0"/>
    <x v="1"/>
    <x v="0"/>
    <x v="0"/>
    <s v="29-09-1974"/>
    <n v="10352"/>
    <x v="2"/>
    <s v="tier - 1"/>
    <s v="R1012"/>
    <n v="48"/>
    <n v="29"/>
    <s v="Sep"/>
    <n v="1974"/>
  </r>
  <r>
    <x v="1091"/>
    <s v="William G."/>
    <n v="28.98"/>
    <n v="8.68"/>
    <s v="No"/>
    <s v="No"/>
    <s v="No"/>
    <n v="2"/>
    <x v="1"/>
    <x v="1"/>
    <x v="0"/>
    <s v="08-08-1973"/>
    <n v="10346"/>
    <x v="2"/>
    <s v="tier - 2"/>
    <s v="R1021"/>
    <n v="49"/>
    <n v="8"/>
    <s v="Aug"/>
    <n v="1973"/>
  </r>
  <r>
    <x v="1092"/>
    <s v="Paige"/>
    <n v="31.24"/>
    <n v="9.8000000000000007"/>
    <s v="No"/>
    <s v="No"/>
    <s v="No"/>
    <n v="0"/>
    <x v="1"/>
    <x v="0"/>
    <x v="0"/>
    <s v="19-07-1968"/>
    <n v="10339"/>
    <x v="2"/>
    <s v="tier - 1"/>
    <s v="R1013"/>
    <n v="54"/>
    <n v="19"/>
    <s v="Jul"/>
    <n v="1968"/>
  </r>
  <r>
    <x v="1093"/>
    <s v="Matthew J"/>
    <n v="31.54"/>
    <n v="4.4400000000000004"/>
    <s v="No"/>
    <s v="No"/>
    <s v="No"/>
    <n v="0"/>
    <x v="1"/>
    <x v="0"/>
    <x v="2"/>
    <s v="21-07-1982"/>
    <n v="10329"/>
    <x v="2"/>
    <s v="tier - 1"/>
    <s v="R1021"/>
    <n v="40"/>
    <n v="21"/>
    <s v="Jul"/>
    <n v="1982"/>
  </r>
  <r>
    <x v="1094"/>
    <s v="Matthew"/>
    <n v="38.6"/>
    <n v="7.19"/>
    <s v="Yes"/>
    <s v="No"/>
    <s v="No"/>
    <n v="2"/>
    <x v="1"/>
    <x v="0"/>
    <x v="0"/>
    <s v="01-12-1970"/>
    <n v="10325"/>
    <x v="2"/>
    <s v="tier - 3"/>
    <s v="R1011"/>
    <n v="52"/>
    <n v="1"/>
    <s v="Dec"/>
    <n v="1970"/>
  </r>
  <r>
    <x v="1095"/>
    <s v="Maria"/>
    <n v="37.950000000000003"/>
    <n v="6.06"/>
    <s v="No"/>
    <s v="No"/>
    <s v="No"/>
    <n v="0"/>
    <x v="1"/>
    <x v="0"/>
    <x v="1"/>
    <s v="21-08-1991"/>
    <n v="10323"/>
    <x v="2"/>
    <s v="tier - 1"/>
    <s v="R1026"/>
    <n v="31"/>
    <n v="21"/>
    <s v="Aug"/>
    <n v="1991"/>
  </r>
  <r>
    <x v="1096"/>
    <s v="Stephanie D"/>
    <n v="38.97"/>
    <n v="5.12"/>
    <s v="No"/>
    <s v="No"/>
    <s v="No"/>
    <n v="0"/>
    <x v="1"/>
    <x v="0"/>
    <x v="2"/>
    <s v="17-11-1991"/>
    <n v="10316"/>
    <x v="2"/>
    <s v="tier - 2"/>
    <s v="R1012"/>
    <n v="31"/>
    <n v="17"/>
    <s v="Nov"/>
    <n v="1991"/>
  </r>
  <r>
    <x v="1097"/>
    <s v="Tiffany"/>
    <n v="21.2"/>
    <n v="10.72"/>
    <s v="No"/>
    <s v="No"/>
    <s v="No"/>
    <n v="0"/>
    <x v="1"/>
    <x v="2"/>
    <x v="0"/>
    <s v="12-07-1962"/>
    <n v="10311"/>
    <x v="2"/>
    <s v="tier - 3"/>
    <s v="R1012"/>
    <n v="60"/>
    <n v="12"/>
    <s v="Jul"/>
    <n v="1962"/>
  </r>
  <r>
    <x v="1098"/>
    <s v="Sara M."/>
    <n v="23.96"/>
    <n v="9.58"/>
    <s v="Yes"/>
    <s v="No"/>
    <s v="Yes"/>
    <n v="1"/>
    <x v="1"/>
    <x v="2"/>
    <x v="0"/>
    <s v="24-09-1963"/>
    <n v="10308"/>
    <x v="2"/>
    <s v="tier - 1"/>
    <s v="R1013"/>
    <n v="59"/>
    <n v="24"/>
    <s v="Sep"/>
    <n v="1963"/>
  </r>
  <r>
    <x v="1099"/>
    <s v="Scott A."/>
    <n v="35.93"/>
    <n v="6.4"/>
    <s v="Yes"/>
    <s v="No"/>
    <s v="No"/>
    <n v="1"/>
    <x v="1"/>
    <x v="0"/>
    <x v="1"/>
    <s v="14-09-1988"/>
    <n v="10277"/>
    <x v="2"/>
    <s v="tier - 1"/>
    <s v="R1021"/>
    <n v="34"/>
    <n v="14"/>
    <s v="Sep"/>
    <n v="1988"/>
  </r>
  <r>
    <x v="1100"/>
    <s v="Lauren"/>
    <n v="26.11"/>
    <n v="6.8"/>
    <s v="Yes"/>
    <s v="No"/>
    <s v="No"/>
    <n v="2"/>
    <x v="1"/>
    <x v="1"/>
    <x v="0"/>
    <s v="21-06-1970"/>
    <n v="10274"/>
    <x v="2"/>
    <s v="tier - 1"/>
    <s v="R1024"/>
    <n v="52"/>
    <n v="21"/>
    <s v="Jun"/>
    <n v="1970"/>
  </r>
  <r>
    <x v="1101"/>
    <s v="Scott"/>
    <n v="32.299999999999997"/>
    <n v="9.48"/>
    <s v="No"/>
    <s v="No"/>
    <s v="No"/>
    <n v="2"/>
    <x v="1"/>
    <x v="0"/>
    <x v="0"/>
    <s v="27-11-1973"/>
    <n v="10269"/>
    <x v="2"/>
    <s v="tier - 3"/>
    <s v="R1012"/>
    <n v="49"/>
    <n v="27"/>
    <s v="Nov"/>
    <n v="1973"/>
  </r>
  <r>
    <x v="1102"/>
    <s v="Brian A."/>
    <n v="28.69"/>
    <n v="7.45"/>
    <s v="No"/>
    <s v="No"/>
    <s v="No"/>
    <n v="2"/>
    <x v="1"/>
    <x v="1"/>
    <x v="0"/>
    <s v="05-09-1973"/>
    <n v="10264"/>
    <x v="2"/>
    <s v="tier - 2"/>
    <s v="R1012"/>
    <n v="49"/>
    <n v="5"/>
    <s v="Sep"/>
    <n v="1973"/>
  </r>
  <r>
    <x v="1103"/>
    <s v="Kaitlin R."/>
    <n v="31.28"/>
    <n v="6.94"/>
    <s v="Yes"/>
    <s v="No"/>
    <s v="No"/>
    <n v="1"/>
    <x v="1"/>
    <x v="0"/>
    <x v="0"/>
    <s v="15-08-1975"/>
    <n v="10259"/>
    <x v="2"/>
    <s v="tier - 2"/>
    <s v="R1011"/>
    <n v="47"/>
    <n v="15"/>
    <s v="Aug"/>
    <n v="1975"/>
  </r>
  <r>
    <x v="1104"/>
    <s v="Mohammad"/>
    <n v="30.21"/>
    <n v="7.83"/>
    <s v="No"/>
    <s v="No"/>
    <s v="No"/>
    <n v="0"/>
    <x v="1"/>
    <x v="0"/>
    <x v="0"/>
    <s v="23-09-1968"/>
    <n v="10232"/>
    <x v="2"/>
    <s v="tier - 1"/>
    <s v="R1012"/>
    <n v="54"/>
    <n v="23"/>
    <s v="Sep"/>
    <n v="1968"/>
  </r>
  <r>
    <x v="1105"/>
    <s v="Charlie"/>
    <n v="38.28"/>
    <n v="10.17"/>
    <s v="Yes"/>
    <s v="No"/>
    <s v="No"/>
    <n v="0"/>
    <x v="1"/>
    <x v="0"/>
    <x v="0"/>
    <s v="28-06-1967"/>
    <n v="10226"/>
    <x v="2"/>
    <s v="tier - 3"/>
    <s v="R1013"/>
    <n v="55"/>
    <n v="28"/>
    <s v="Jun"/>
    <n v="1967"/>
  </r>
  <r>
    <x v="1106"/>
    <s v="Brent"/>
    <n v="29.9"/>
    <n v="8.9600000000000009"/>
    <s v="Yes"/>
    <s v="No"/>
    <s v="No"/>
    <n v="0"/>
    <x v="1"/>
    <x v="1"/>
    <x v="0"/>
    <s v="26-09-1967"/>
    <n v="10215"/>
    <x v="2"/>
    <s v="tier - 2"/>
    <s v="R1011"/>
    <n v="55"/>
    <n v="26"/>
    <s v="Sep"/>
    <n v="1967"/>
  </r>
  <r>
    <x v="1107"/>
    <s v="Kelli M"/>
    <n v="23.18"/>
    <n v="6.96"/>
    <s v="Yes"/>
    <s v="No"/>
    <s v="No"/>
    <n v="2"/>
    <x v="1"/>
    <x v="2"/>
    <x v="0"/>
    <s v="24-12-1970"/>
    <n v="10198"/>
    <x v="2"/>
    <s v="tier - 1"/>
    <s v="R1024"/>
    <n v="52"/>
    <n v="24"/>
    <s v="Dec"/>
    <n v="1970"/>
  </r>
  <r>
    <x v="1108"/>
    <s v="Sheridan H"/>
    <n v="33.020000000000003"/>
    <n v="5.07"/>
    <s v="Yes"/>
    <s v="No"/>
    <s v="No"/>
    <n v="0"/>
    <x v="1"/>
    <x v="0"/>
    <x v="2"/>
    <s v="16-10-1985"/>
    <n v="10192"/>
    <x v="2"/>
    <s v="tier - 2"/>
    <s v="R1026"/>
    <n v="37"/>
    <n v="16"/>
    <s v="Oct"/>
    <n v="1985"/>
  </r>
  <r>
    <x v="1109"/>
    <s v="Sarah M."/>
    <n v="27.29"/>
    <n v="5.85"/>
    <s v="No"/>
    <s v="No"/>
    <s v="No"/>
    <n v="2"/>
    <x v="1"/>
    <x v="1"/>
    <x v="1"/>
    <s v="10-07-1972"/>
    <n v="10161"/>
    <x v="2"/>
    <s v="tier - 3"/>
    <s v="R1025"/>
    <n v="50"/>
    <n v="10"/>
    <s v="Jul"/>
    <n v="1972"/>
  </r>
  <r>
    <x v="1110"/>
    <s v="Jennifer"/>
    <n v="23.18"/>
    <n v="10.56"/>
    <s v="No"/>
    <s v="No"/>
    <s v="No"/>
    <n v="2"/>
    <x v="1"/>
    <x v="2"/>
    <x v="0"/>
    <s v="13-10-1973"/>
    <n v="10157"/>
    <x v="2"/>
    <s v="tier - 2"/>
    <s v="R1012"/>
    <n v="49"/>
    <n v="13"/>
    <s v="Oct"/>
    <n v="1973"/>
  </r>
  <r>
    <x v="1111"/>
    <s v="Laura J"/>
    <n v="32.659999999999997"/>
    <n v="8.92"/>
    <s v="Yes"/>
    <s v="No"/>
    <s v="No"/>
    <n v="0"/>
    <x v="1"/>
    <x v="0"/>
    <x v="0"/>
    <s v="12-06-1981"/>
    <n v="10146"/>
    <x v="2"/>
    <s v="tier - 1"/>
    <s v="R1025"/>
    <n v="41"/>
    <n v="12"/>
    <s v="Jun"/>
    <n v="1981"/>
  </r>
  <r>
    <x v="1112"/>
    <s v="Thomas"/>
    <n v="30.78"/>
    <n v="8.6300000000000008"/>
    <s v="No"/>
    <s v="No"/>
    <s v="No"/>
    <n v="0"/>
    <x v="1"/>
    <x v="0"/>
    <x v="0"/>
    <s v="30-12-1974"/>
    <n v="10141"/>
    <x v="2"/>
    <s v="tier - 1"/>
    <s v="R1016"/>
    <n v="48"/>
    <n v="30"/>
    <s v="Dec"/>
    <n v="1974"/>
  </r>
  <r>
    <x v="1113"/>
    <s v="Gisele"/>
    <n v="47.2"/>
    <n v="6.29"/>
    <s v="Yes"/>
    <s v="No"/>
    <s v="Yes"/>
    <n v="1"/>
    <x v="1"/>
    <x v="0"/>
    <x v="1"/>
    <s v="05-09-1997"/>
    <n v="10140"/>
    <x v="2"/>
    <s v="tier - 2"/>
    <s v="R1012"/>
    <n v="25"/>
    <n v="5"/>
    <s v="Sep"/>
    <n v="1997"/>
  </r>
  <r>
    <x v="1114"/>
    <s v="Myra L"/>
    <n v="31.6"/>
    <n v="5.75"/>
    <s v="No"/>
    <s v="No"/>
    <s v="No"/>
    <n v="2"/>
    <x v="1"/>
    <x v="0"/>
    <x v="1"/>
    <s v="16-11-1972"/>
    <n v="10118"/>
    <x v="2"/>
    <s v="tier - 3"/>
    <s v="R1011"/>
    <n v="50"/>
    <n v="16"/>
    <s v="Nov"/>
    <n v="1972"/>
  </r>
  <r>
    <x v="1115"/>
    <s v="Melissa M."/>
    <n v="33.914999999999999"/>
    <n v="6.66"/>
    <s v="Yes"/>
    <s v="No"/>
    <s v="No"/>
    <n v="1"/>
    <x v="1"/>
    <x v="0"/>
    <x v="0"/>
    <s v="02-07-1975"/>
    <n v="10115"/>
    <x v="2"/>
    <s v="tier - 3"/>
    <s v="R1012"/>
    <n v="47"/>
    <n v="2"/>
    <s v="Jul"/>
    <n v="1975"/>
  </r>
  <r>
    <x v="1116"/>
    <s v="Eleanor F."/>
    <n v="23.54"/>
    <n v="5.0999999999999996"/>
    <s v="No"/>
    <s v="No"/>
    <s v="No"/>
    <n v="2"/>
    <x v="1"/>
    <x v="2"/>
    <x v="2"/>
    <s v="08-08-1972"/>
    <n v="10107"/>
    <x v="2"/>
    <s v="tier - 1"/>
    <s v="R1013"/>
    <n v="50"/>
    <n v="8"/>
    <s v="Aug"/>
    <n v="1972"/>
  </r>
  <r>
    <x v="1117"/>
    <s v="Elizabeth"/>
    <n v="27.074999999999999"/>
    <n v="4.41"/>
    <s v="No"/>
    <s v="No"/>
    <s v="No"/>
    <n v="2"/>
    <x v="1"/>
    <x v="1"/>
    <x v="2"/>
    <s v="19-10-1972"/>
    <n v="10106"/>
    <x v="2"/>
    <s v="tier - 1"/>
    <s v="R1024"/>
    <n v="50"/>
    <n v="19"/>
    <s v="Oct"/>
    <n v="1972"/>
  </r>
  <r>
    <x v="1118"/>
    <s v="Kenneth"/>
    <n v="25.8"/>
    <n v="5.52"/>
    <s v="Yes"/>
    <s v="No"/>
    <s v="No"/>
    <n v="0"/>
    <x v="1"/>
    <x v="1"/>
    <x v="2"/>
    <s v="19-12-1976"/>
    <n v="10097"/>
    <x v="2"/>
    <s v="tier - 2"/>
    <s v="R1011"/>
    <n v="46"/>
    <n v="19"/>
    <s v="Dec"/>
    <n v="1976"/>
  </r>
  <r>
    <x v="1119"/>
    <s v="Robert G."/>
    <n v="36.1"/>
    <n v="4.62"/>
    <s v="Yes"/>
    <s v="No"/>
    <s v="Yes"/>
    <n v="1"/>
    <x v="1"/>
    <x v="0"/>
    <x v="2"/>
    <s v="03-07-1969"/>
    <n v="10086"/>
    <x v="2"/>
    <s v="tier - 3"/>
    <s v="R1011"/>
    <n v="53"/>
    <n v="3"/>
    <s v="Jul"/>
    <n v="1969"/>
  </r>
  <r>
    <x v="1120"/>
    <s v="Thomas C."/>
    <n v="30.495000000000001"/>
    <n v="5.74"/>
    <s v="Yes"/>
    <s v="No"/>
    <s v="Yes"/>
    <n v="1"/>
    <x v="1"/>
    <x v="0"/>
    <x v="1"/>
    <s v="27-10-1969"/>
    <n v="10072"/>
    <x v="2"/>
    <s v="tier - 1"/>
    <s v="R1017"/>
    <n v="53"/>
    <n v="27"/>
    <s v="Oct"/>
    <n v="1969"/>
  </r>
  <r>
    <x v="1121"/>
    <s v="Matthew J."/>
    <n v="21.4"/>
    <n v="6.3"/>
    <s v="Yes"/>
    <s v="No"/>
    <s v="Yes"/>
    <n v="1"/>
    <x v="1"/>
    <x v="2"/>
    <x v="1"/>
    <s v="22-08-1969"/>
    <n v="10065"/>
    <x v="2"/>
    <s v="tier - 2"/>
    <s v="R1011"/>
    <n v="53"/>
    <n v="22"/>
    <s v="Aug"/>
    <n v="1969"/>
  </r>
  <r>
    <x v="1122"/>
    <s v="Mallory D."/>
    <n v="32.299999999999997"/>
    <n v="10.27"/>
    <s v="No"/>
    <s v="No"/>
    <s v="No"/>
    <n v="0"/>
    <x v="1"/>
    <x v="0"/>
    <x v="0"/>
    <s v="30-08-1974"/>
    <n v="10043"/>
    <x v="2"/>
    <s v="tier - 2"/>
    <s v="R1024"/>
    <n v="48"/>
    <n v="30"/>
    <s v="Aug"/>
    <n v="1974"/>
  </r>
  <r>
    <x v="1123"/>
    <s v="Christopher D."/>
    <n v="29.78"/>
    <n v="5.85"/>
    <s v="No"/>
    <s v="No"/>
    <s v="Yes"/>
    <n v="1"/>
    <x v="1"/>
    <x v="1"/>
    <x v="1"/>
    <s v="28-12-1979"/>
    <n v="10027"/>
    <x v="2"/>
    <s v="tier - 1"/>
    <s v="R1021"/>
    <n v="43"/>
    <n v="28"/>
    <s v="Dec"/>
    <n v="1979"/>
  </r>
  <r>
    <x v="1124"/>
    <s v="Jamie"/>
    <n v="34.76"/>
    <n v="5.92"/>
    <s v="Yes"/>
    <s v="No"/>
    <s v="No"/>
    <n v="1"/>
    <x v="1"/>
    <x v="0"/>
    <x v="1"/>
    <s v="03-07-1988"/>
    <n v="10011"/>
    <x v="2"/>
    <s v="tier - 3"/>
    <s v="R1026"/>
    <n v="34"/>
    <n v="3"/>
    <s v="Jul"/>
    <n v="1988"/>
  </r>
  <r>
    <x v="1125"/>
    <s v="Ariell"/>
    <n v="18.335000000000001"/>
    <n v="10.01"/>
    <s v="Yes"/>
    <s v="No"/>
    <s v="No"/>
    <n v="2"/>
    <x v="1"/>
    <x v="3"/>
    <x v="0"/>
    <s v="11-08-1970"/>
    <n v="9991"/>
    <x v="1"/>
    <s v="tier - 3"/>
    <s v="R1012"/>
    <n v="52"/>
    <n v="11"/>
    <s v="Aug"/>
    <n v="1970"/>
  </r>
  <r>
    <x v="1126"/>
    <s v="Christopher"/>
    <n v="32.299999999999997"/>
    <n v="9.59"/>
    <s v="No"/>
    <s v="No"/>
    <s v="No"/>
    <n v="0"/>
    <x v="1"/>
    <x v="0"/>
    <x v="0"/>
    <s v="06-10-1971"/>
    <n v="9964"/>
    <x v="1"/>
    <s v="tier - 2"/>
    <s v="R1019"/>
    <n v="51"/>
    <n v="6"/>
    <s v="Oct"/>
    <n v="1971"/>
  </r>
  <r>
    <x v="1127"/>
    <s v="Ryan"/>
    <n v="27.74"/>
    <n v="10.37"/>
    <s v="No"/>
    <s v="No"/>
    <s v="No"/>
    <n v="0"/>
    <x v="1"/>
    <x v="1"/>
    <x v="0"/>
    <s v="26-12-1971"/>
    <n v="9958"/>
    <x v="1"/>
    <s v="tier - 3"/>
    <s v="R1018"/>
    <n v="51"/>
    <n v="26"/>
    <s v="Dec"/>
    <n v="1971"/>
  </r>
  <r>
    <x v="1128"/>
    <s v="Thomas B."/>
    <n v="24"/>
    <n v="4.01"/>
    <s v="Yes"/>
    <s v="No"/>
    <s v="No"/>
    <n v="1"/>
    <x v="1"/>
    <x v="2"/>
    <x v="2"/>
    <s v="11-09-1964"/>
    <n v="9933"/>
    <x v="2"/>
    <s v="tier - 3"/>
    <s v="R1013"/>
    <n v="58"/>
    <n v="11"/>
    <s v="Sep"/>
    <n v="1964"/>
  </r>
  <r>
    <x v="1129"/>
    <s v="Katie"/>
    <n v="31.78"/>
    <n v="4.24"/>
    <s v="Yes"/>
    <s v="No"/>
    <s v="Yes"/>
    <n v="1"/>
    <x v="1"/>
    <x v="0"/>
    <x v="2"/>
    <s v="03-12-1983"/>
    <n v="9932"/>
    <x v="1"/>
    <s v="tier - 2"/>
    <s v="R1012"/>
    <n v="39"/>
    <n v="3"/>
    <s v="Dec"/>
    <n v="1983"/>
  </r>
  <r>
    <x v="1130"/>
    <s v="Rachelle L"/>
    <n v="32.25"/>
    <n v="5.36"/>
    <s v="Yes"/>
    <s v="No"/>
    <s v="No"/>
    <n v="0"/>
    <x v="1"/>
    <x v="0"/>
    <x v="2"/>
    <s v="19-08-1985"/>
    <n v="9931"/>
    <x v="1"/>
    <s v="tier - 3"/>
    <s v="R1025"/>
    <n v="37"/>
    <n v="19"/>
    <s v="Aug"/>
    <n v="1985"/>
  </r>
  <r>
    <x v="1131"/>
    <s v="Colleen"/>
    <n v="30.114999999999998"/>
    <n v="4.99"/>
    <s v="No"/>
    <s v="No"/>
    <s v="No"/>
    <n v="2"/>
    <x v="1"/>
    <x v="0"/>
    <x v="2"/>
    <s v="14-09-1972"/>
    <n v="9910"/>
    <x v="1"/>
    <s v="tier - 3"/>
    <s v="R1012"/>
    <n v="50"/>
    <n v="14"/>
    <s v="Sep"/>
    <n v="1972"/>
  </r>
  <r>
    <x v="1132"/>
    <s v="Gregory A"/>
    <n v="22.41"/>
    <n v="8.68"/>
    <s v="No"/>
    <s v="No"/>
    <s v="No"/>
    <n v="0"/>
    <x v="1"/>
    <x v="2"/>
    <x v="0"/>
    <s v="17-08-1962"/>
    <n v="9908"/>
    <x v="2"/>
    <s v="tier - 2"/>
    <s v="R1013"/>
    <n v="60"/>
    <n v="17"/>
    <s v="Aug"/>
    <n v="1962"/>
  </r>
  <r>
    <x v="1133"/>
    <s v="Lara"/>
    <n v="45.72"/>
    <n v="4.2300000000000004"/>
    <s v="Yes"/>
    <s v="No"/>
    <s v="No"/>
    <n v="0"/>
    <x v="1"/>
    <x v="0"/>
    <x v="2"/>
    <s v="08-07-1996"/>
    <n v="9895"/>
    <x v="1"/>
    <s v="tier - 3"/>
    <s v="R1012"/>
    <n v="26"/>
    <n v="8"/>
    <s v="Jul"/>
    <n v="1996"/>
  </r>
  <r>
    <x v="1134"/>
    <s v="Megan"/>
    <n v="25"/>
    <n v="5.32"/>
    <s v="Yes"/>
    <s v="No"/>
    <s v="No"/>
    <n v="2"/>
    <x v="1"/>
    <x v="1"/>
    <x v="2"/>
    <s v="05-11-1966"/>
    <n v="9890"/>
    <x v="2"/>
    <s v="tier - 3"/>
    <s v="R1013"/>
    <n v="56"/>
    <n v="5"/>
    <s v="Nov"/>
    <n v="1966"/>
  </r>
  <r>
    <x v="1135"/>
    <s v="Sara"/>
    <n v="39.5"/>
    <n v="6.66"/>
    <s v="No"/>
    <s v="No"/>
    <s v="No"/>
    <n v="0"/>
    <x v="1"/>
    <x v="0"/>
    <x v="0"/>
    <s v="08-11-1971"/>
    <n v="9880"/>
    <x v="1"/>
    <s v="tier - 3"/>
    <s v="R1011"/>
    <n v="51"/>
    <n v="8"/>
    <s v="Nov"/>
    <n v="1971"/>
  </r>
  <r>
    <x v="1136"/>
    <s v="Lucie J."/>
    <n v="37.729999999999997"/>
    <n v="7.4"/>
    <s v="No"/>
    <s v="No"/>
    <s v="No"/>
    <n v="0"/>
    <x v="1"/>
    <x v="0"/>
    <x v="0"/>
    <s v="03-10-1971"/>
    <n v="9878"/>
    <x v="1"/>
    <s v="tier - 1"/>
    <s v="R1013"/>
    <n v="51"/>
    <n v="3"/>
    <s v="Oct"/>
    <n v="1971"/>
  </r>
  <r>
    <x v="1137"/>
    <s v="Elizabeth S."/>
    <n v="40.659999999999997"/>
    <n v="10.08"/>
    <s v="No"/>
    <s v="No"/>
    <s v="No"/>
    <n v="0"/>
    <x v="1"/>
    <x v="0"/>
    <x v="0"/>
    <s v="03-07-1971"/>
    <n v="9876"/>
    <x v="1"/>
    <s v="tier - 3"/>
    <s v="R1024"/>
    <n v="51"/>
    <n v="3"/>
    <s v="Jul"/>
    <n v="1971"/>
  </r>
  <r>
    <x v="1138"/>
    <s v="Carma S"/>
    <n v="34.200000000000003"/>
    <n v="8.58"/>
    <s v="No"/>
    <s v="No"/>
    <s v="No"/>
    <n v="0"/>
    <x v="1"/>
    <x v="0"/>
    <x v="0"/>
    <s v="22-12-1971"/>
    <n v="9873"/>
    <x v="1"/>
    <s v="tier - 2"/>
    <s v="R1011"/>
    <n v="51"/>
    <n v="22"/>
    <s v="Dec"/>
    <n v="1971"/>
  </r>
  <r>
    <x v="1139"/>
    <s v="Ryan"/>
    <n v="46.51"/>
    <n v="5.84"/>
    <s v="No"/>
    <s v="No"/>
    <s v="No"/>
    <n v="1"/>
    <x v="1"/>
    <x v="0"/>
    <x v="1"/>
    <s v="06-07-1998"/>
    <n v="9871"/>
    <x v="1"/>
    <s v="tier - 2"/>
    <s v="R1023"/>
    <n v="24"/>
    <n v="6"/>
    <s v="Jul"/>
    <n v="1998"/>
  </r>
  <r>
    <x v="1140"/>
    <s v="Daniel"/>
    <n v="28.88"/>
    <n v="4.8600000000000003"/>
    <s v="Yes"/>
    <s v="No"/>
    <s v="Yes"/>
    <n v="1"/>
    <x v="1"/>
    <x v="1"/>
    <x v="2"/>
    <s v="13-08-1969"/>
    <n v="9870"/>
    <x v="2"/>
    <s v="tier - 3"/>
    <s v="R1012"/>
    <n v="53"/>
    <n v="13"/>
    <s v="Aug"/>
    <n v="1969"/>
  </r>
  <r>
    <x v="1141"/>
    <s v="Sarah"/>
    <n v="33.914999999999999"/>
    <n v="11.52"/>
    <s v="No"/>
    <s v="No"/>
    <s v="No"/>
    <n v="0"/>
    <x v="1"/>
    <x v="0"/>
    <x v="0"/>
    <s v="09-11-1971"/>
    <n v="9866"/>
    <x v="1"/>
    <s v="tier - 3"/>
    <s v="R1024"/>
    <n v="51"/>
    <n v="9"/>
    <s v="Nov"/>
    <n v="1971"/>
  </r>
  <r>
    <x v="1142"/>
    <s v="Matthew J"/>
    <n v="24.32"/>
    <n v="6.15"/>
    <s v="Yes"/>
    <s v="No"/>
    <s v="Yes"/>
    <n v="1"/>
    <x v="1"/>
    <x v="2"/>
    <x v="1"/>
    <s v="20-10-1969"/>
    <n v="9863"/>
    <x v="2"/>
    <s v="tier - 3"/>
    <s v="R1012"/>
    <n v="53"/>
    <n v="20"/>
    <s v="Oct"/>
    <n v="1969"/>
  </r>
  <r>
    <x v="1143"/>
    <s v="Francesca"/>
    <n v="25.8"/>
    <n v="9.94"/>
    <s v="No"/>
    <s v="No"/>
    <s v="No"/>
    <n v="0"/>
    <x v="1"/>
    <x v="1"/>
    <x v="0"/>
    <s v="17-07-1971"/>
    <n v="9861"/>
    <x v="1"/>
    <s v="tier - 2"/>
    <s v="R1011"/>
    <n v="51"/>
    <n v="17"/>
    <s v="Jul"/>
    <n v="1971"/>
  </r>
  <r>
    <x v="1144"/>
    <s v="Nicole"/>
    <n v="21.56"/>
    <n v="10.56"/>
    <s v="No"/>
    <s v="No"/>
    <s v="No"/>
    <n v="0"/>
    <x v="1"/>
    <x v="2"/>
    <x v="0"/>
    <s v="23-10-1971"/>
    <n v="9855"/>
    <x v="1"/>
    <s v="tier - 3"/>
    <s v="R1013"/>
    <n v="51"/>
    <n v="23"/>
    <s v="Oct"/>
    <n v="1971"/>
  </r>
  <r>
    <x v="1145"/>
    <s v="Toshiyuki"/>
    <n v="31.6"/>
    <n v="6.79"/>
    <s v="No"/>
    <s v="No"/>
    <s v="No"/>
    <n v="0"/>
    <x v="1"/>
    <x v="0"/>
    <x v="0"/>
    <s v="04-11-1968"/>
    <n v="9850"/>
    <x v="2"/>
    <s v="tier - 3"/>
    <s v="R1011"/>
    <n v="54"/>
    <n v="4"/>
    <s v="Nov"/>
    <n v="1968"/>
  </r>
  <r>
    <x v="1146"/>
    <s v="Tom L."/>
    <n v="42.93"/>
    <n v="4.8"/>
    <s v="No"/>
    <s v="No"/>
    <s v="No"/>
    <n v="1"/>
    <x v="1"/>
    <x v="0"/>
    <x v="2"/>
    <s v="13-08-1992"/>
    <n v="9844"/>
    <x v="1"/>
    <s v="tier - 1"/>
    <s v="R1012"/>
    <n v="30"/>
    <n v="13"/>
    <s v="Aug"/>
    <n v="1992"/>
  </r>
  <r>
    <x v="1147"/>
    <s v="Brian"/>
    <n v="26.72"/>
    <n v="5.75"/>
    <s v="No"/>
    <s v="No"/>
    <s v="No"/>
    <n v="2"/>
    <x v="1"/>
    <x v="1"/>
    <x v="1"/>
    <s v="26-09-1972"/>
    <n v="9836"/>
    <x v="1"/>
    <s v="tier - 3"/>
    <s v="R1021"/>
    <n v="50"/>
    <n v="26"/>
    <s v="Sep"/>
    <n v="1972"/>
  </r>
  <r>
    <x v="1148"/>
    <s v="Matthew"/>
    <n v="26.67"/>
    <n v="5.81"/>
    <s v="No"/>
    <s v="No"/>
    <s v="No"/>
    <n v="2"/>
    <x v="1"/>
    <x v="1"/>
    <x v="1"/>
    <s v="28-06-1972"/>
    <n v="9819"/>
    <x v="1"/>
    <s v="tier - 2"/>
    <s v="R1021"/>
    <n v="50"/>
    <n v="28"/>
    <s v="Jun"/>
    <n v="1972"/>
  </r>
  <r>
    <x v="1149"/>
    <s v="Julee"/>
    <n v="42.68"/>
    <n v="9.2799999999999994"/>
    <s v="No"/>
    <s v="No"/>
    <s v="No"/>
    <n v="2"/>
    <x v="1"/>
    <x v="0"/>
    <x v="0"/>
    <s v="17-09-1973"/>
    <n v="9801"/>
    <x v="1"/>
    <s v="tier - 1"/>
    <s v="R1013"/>
    <n v="49"/>
    <n v="17"/>
    <s v="Sep"/>
    <n v="1973"/>
  </r>
  <r>
    <x v="1150"/>
    <s v="Christopher M."/>
    <n v="24.31"/>
    <n v="6.37"/>
    <s v="No"/>
    <s v="No"/>
    <s v="No"/>
    <n v="0"/>
    <x v="1"/>
    <x v="2"/>
    <x v="1"/>
    <s v="07-06-1977"/>
    <n v="9789"/>
    <x v="2"/>
    <s v="tier - 2"/>
    <s v="R1013"/>
    <n v="46"/>
    <n v="7"/>
    <s v="Jun"/>
    <n v="1977"/>
  </r>
  <r>
    <x v="1151"/>
    <s v="Ciaran"/>
    <n v="44.75"/>
    <n v="5.09"/>
    <s v="Yes"/>
    <s v="No"/>
    <s v="No"/>
    <n v="0"/>
    <x v="1"/>
    <x v="0"/>
    <x v="2"/>
    <s v="08-08-1996"/>
    <n v="9787"/>
    <x v="1"/>
    <s v="tier - 3"/>
    <s v="R1023"/>
    <n v="26"/>
    <n v="8"/>
    <s v="Aug"/>
    <n v="1996"/>
  </r>
  <r>
    <x v="1152"/>
    <s v="Kara"/>
    <n v="30.78"/>
    <n v="7.94"/>
    <s v="No"/>
    <s v="No"/>
    <s v="No"/>
    <n v="2"/>
    <x v="1"/>
    <x v="0"/>
    <x v="0"/>
    <s v="07-07-1973"/>
    <n v="9778"/>
    <x v="1"/>
    <s v="tier - 2"/>
    <s v="R1024"/>
    <n v="49"/>
    <n v="7"/>
    <s v="Jul"/>
    <n v="1973"/>
  </r>
  <r>
    <x v="1153"/>
    <s v="Makie"/>
    <n v="21.86"/>
    <n v="10.95"/>
    <s v="No"/>
    <s v="No"/>
    <s v="No"/>
    <n v="0"/>
    <x v="1"/>
    <x v="2"/>
    <x v="0"/>
    <s v="05-09-1965"/>
    <n v="9764"/>
    <x v="2"/>
    <s v="tier - 1"/>
    <s v="R1012"/>
    <n v="57"/>
    <n v="5"/>
    <s v="Sep"/>
    <n v="1965"/>
  </r>
  <r>
    <x v="1154"/>
    <s v="Emily E"/>
    <n v="49.09"/>
    <n v="6.3"/>
    <s v="Yes"/>
    <s v="No"/>
    <s v="No"/>
    <n v="0"/>
    <x v="1"/>
    <x v="0"/>
    <x v="1"/>
    <s v="14-07-2001"/>
    <n v="9753"/>
    <x v="1"/>
    <s v="tier - 2"/>
    <s v="R1012"/>
    <n v="21"/>
    <n v="14"/>
    <s v="Jul"/>
    <n v="2001"/>
  </r>
  <r>
    <x v="1155"/>
    <s v="Cary"/>
    <n v="47.74"/>
    <n v="8.0500000000000007"/>
    <s v="Yes"/>
    <s v="No"/>
    <s v="No"/>
    <n v="2"/>
    <x v="1"/>
    <x v="0"/>
    <x v="0"/>
    <s v="04-07-1970"/>
    <n v="9749"/>
    <x v="1"/>
    <s v="tier - 1"/>
    <s v="R1013"/>
    <n v="52"/>
    <n v="4"/>
    <s v="Jul"/>
    <n v="1970"/>
  </r>
  <r>
    <x v="1156"/>
    <s v="Steven"/>
    <n v="30.2"/>
    <n v="9.8800000000000008"/>
    <s v="Yes"/>
    <s v="No"/>
    <s v="No"/>
    <n v="2"/>
    <x v="1"/>
    <x v="0"/>
    <x v="0"/>
    <s v="18-08-1970"/>
    <n v="9725"/>
    <x v="2"/>
    <s v="tier - 1"/>
    <s v="R1011"/>
    <n v="52"/>
    <n v="18"/>
    <s v="Aug"/>
    <n v="1970"/>
  </r>
  <r>
    <x v="1157"/>
    <s v="Jose Antonio Sr."/>
    <n v="33.25"/>
    <n v="7.42"/>
    <s v="Yes"/>
    <s v="No"/>
    <s v="No"/>
    <n v="2"/>
    <x v="1"/>
    <x v="0"/>
    <x v="0"/>
    <s v="12-09-1970"/>
    <n v="9723"/>
    <x v="2"/>
    <s v="tier - 1"/>
    <s v="R1016"/>
    <n v="52"/>
    <n v="12"/>
    <s v="Sep"/>
    <n v="1970"/>
  </r>
  <r>
    <x v="1158"/>
    <s v="Tatiana"/>
    <n v="26.6"/>
    <n v="8.4499999999999993"/>
    <s v="Yes"/>
    <s v="No"/>
    <s v="No"/>
    <n v="1"/>
    <x v="1"/>
    <x v="1"/>
    <x v="0"/>
    <s v="27-06-1975"/>
    <n v="9716"/>
    <x v="1"/>
    <s v="tier - 1"/>
    <s v="R1024"/>
    <n v="47"/>
    <n v="27"/>
    <s v="Jun"/>
    <n v="1975"/>
  </r>
  <r>
    <x v="1159"/>
    <s v="Dan T."/>
    <n v="26.35"/>
    <n v="6.21"/>
    <s v="No"/>
    <s v="No"/>
    <s v="No"/>
    <n v="2"/>
    <x v="1"/>
    <x v="1"/>
    <x v="1"/>
    <s v="10-07-1972"/>
    <n v="9711"/>
    <x v="1"/>
    <s v="tier - 1"/>
    <s v="R1021"/>
    <n v="50"/>
    <n v="10"/>
    <s v="Jul"/>
    <n v="1972"/>
  </r>
  <r>
    <x v="1160"/>
    <s v="Liisa A."/>
    <n v="39.994999999999997"/>
    <n v="4.6500000000000004"/>
    <s v="No"/>
    <s v="No"/>
    <s v="No"/>
    <n v="0"/>
    <x v="1"/>
    <x v="0"/>
    <x v="2"/>
    <s v="19-09-1977"/>
    <n v="9705"/>
    <x v="1"/>
    <s v="tier - 3"/>
    <s v="R1024"/>
    <n v="45"/>
    <n v="19"/>
    <s v="Sep"/>
    <n v="1977"/>
  </r>
  <r>
    <x v="1161"/>
    <s v="Kathryn E."/>
    <n v="22.92"/>
    <n v="5.87"/>
    <s v="Yes"/>
    <s v="No"/>
    <s v="No"/>
    <n v="1"/>
    <x v="1"/>
    <x v="2"/>
    <x v="1"/>
    <s v="07-11-1964"/>
    <n v="9698"/>
    <x v="2"/>
    <s v="tier - 3"/>
    <s v="R1013"/>
    <n v="58"/>
    <n v="7"/>
    <s v="Nov"/>
    <n v="1964"/>
  </r>
  <r>
    <x v="1162"/>
    <s v="Maxwell"/>
    <n v="24.78"/>
    <n v="4.24"/>
    <s v="Yes"/>
    <s v="No"/>
    <s v="No"/>
    <n v="2"/>
    <x v="1"/>
    <x v="2"/>
    <x v="2"/>
    <s v="16-09-1966"/>
    <n v="9684"/>
    <x v="2"/>
    <s v="tier - 2"/>
    <s v="R1013"/>
    <n v="56"/>
    <n v="16"/>
    <s v="Sep"/>
    <n v="1966"/>
  </r>
  <r>
    <x v="1163"/>
    <s v="Pascale"/>
    <n v="34.07"/>
    <n v="7.81"/>
    <s v="Yes"/>
    <s v="No"/>
    <s v="No"/>
    <n v="0"/>
    <x v="1"/>
    <x v="0"/>
    <x v="0"/>
    <s v="08-08-1981"/>
    <n v="9664"/>
    <x v="1"/>
    <s v="tier - 3"/>
    <s v="R1011"/>
    <n v="41"/>
    <n v="8"/>
    <s v="Aug"/>
    <n v="1981"/>
  </r>
  <r>
    <x v="1164"/>
    <s v="Becca"/>
    <n v="30.14"/>
    <n v="9.85"/>
    <s v="No"/>
    <s v="No"/>
    <s v="No"/>
    <n v="0"/>
    <x v="1"/>
    <x v="0"/>
    <x v="0"/>
    <s v="08-07-1974"/>
    <n v="9654"/>
    <x v="1"/>
    <s v="tier - 2"/>
    <s v="R1011"/>
    <n v="48"/>
    <n v="8"/>
    <s v="Jul"/>
    <n v="1974"/>
  </r>
  <r>
    <x v="1165"/>
    <s v="Grace"/>
    <n v="18.05"/>
    <n v="6.94"/>
    <s v="No"/>
    <s v="No"/>
    <s v="No"/>
    <n v="0"/>
    <x v="1"/>
    <x v="3"/>
    <x v="0"/>
    <s v="19-07-1971"/>
    <n v="9644"/>
    <x v="1"/>
    <s v="tier - 1"/>
    <s v="R1012"/>
    <n v="51"/>
    <n v="19"/>
    <s v="Jul"/>
    <n v="1971"/>
  </r>
  <r>
    <x v="1166"/>
    <s v="Samantha"/>
    <n v="37.4"/>
    <n v="11.3"/>
    <s v="Yes"/>
    <s v="No"/>
    <s v="No"/>
    <n v="2"/>
    <x v="1"/>
    <x v="0"/>
    <x v="0"/>
    <s v="30-09-1970"/>
    <n v="9635"/>
    <x v="1"/>
    <s v="tier - 2"/>
    <s v="R1011"/>
    <n v="52"/>
    <n v="30"/>
    <s v="Sep"/>
    <n v="1970"/>
  </r>
  <r>
    <x v="1167"/>
    <s v="Nicole R."/>
    <n v="25.75"/>
    <n v="9.23"/>
    <s v="No"/>
    <s v="No"/>
    <s v="No"/>
    <n v="0"/>
    <x v="1"/>
    <x v="1"/>
    <x v="0"/>
    <s v="22-06-1968"/>
    <n v="9631"/>
    <x v="2"/>
    <s v="tier - 2"/>
    <s v="R1013"/>
    <n v="54"/>
    <n v="22"/>
    <s v="Jun"/>
    <n v="1968"/>
  </r>
  <r>
    <x v="1168"/>
    <s v="David W"/>
    <n v="32.299999999999997"/>
    <n v="4.37"/>
    <s v="No"/>
    <s v="No"/>
    <s v="No"/>
    <n v="2"/>
    <x v="1"/>
    <x v="0"/>
    <x v="2"/>
    <s v="23-10-1972"/>
    <n v="9630"/>
    <x v="1"/>
    <s v="tier - 2"/>
    <s v="R1011"/>
    <n v="50"/>
    <n v="23"/>
    <s v="Oct"/>
    <n v="1972"/>
  </r>
  <r>
    <x v="1169"/>
    <s v="Grant"/>
    <n v="28.61"/>
    <n v="5.76"/>
    <s v="No"/>
    <s v="No"/>
    <s v="Yes"/>
    <n v="1"/>
    <x v="1"/>
    <x v="1"/>
    <x v="1"/>
    <s v="19-12-1979"/>
    <n v="9630"/>
    <x v="1"/>
    <s v="tier - 2"/>
    <s v="R1021"/>
    <n v="43"/>
    <n v="19"/>
    <s v="Dec"/>
    <n v="1979"/>
  </r>
  <r>
    <x v="1170"/>
    <s v="Sophia"/>
    <n v="45.41"/>
    <n v="4.96"/>
    <s v="No"/>
    <s v="No"/>
    <s v="No"/>
    <n v="1"/>
    <x v="1"/>
    <x v="0"/>
    <x v="2"/>
    <s v="23-06-1998"/>
    <n v="9629"/>
    <x v="1"/>
    <s v="tier - 2"/>
    <s v="R1026"/>
    <n v="24"/>
    <n v="23"/>
    <s v="Jun"/>
    <n v="1998"/>
  </r>
  <r>
    <x v="1171"/>
    <s v="Christina"/>
    <n v="31.2"/>
    <n v="11.04"/>
    <s v="Yes"/>
    <s v="No"/>
    <s v="No"/>
    <n v="2"/>
    <x v="1"/>
    <x v="0"/>
    <x v="0"/>
    <s v="16-12-1970"/>
    <n v="9626"/>
    <x v="1"/>
    <s v="tier - 3"/>
    <s v="R1011"/>
    <n v="52"/>
    <n v="16"/>
    <s v="Dec"/>
    <n v="1970"/>
  </r>
  <r>
    <x v="1172"/>
    <s v="Sam L."/>
    <n v="29.83"/>
    <n v="7.81"/>
    <s v="Yes"/>
    <s v="No"/>
    <s v="No"/>
    <n v="1"/>
    <x v="1"/>
    <x v="1"/>
    <x v="0"/>
    <s v="29-10-1975"/>
    <n v="9620"/>
    <x v="2"/>
    <s v="tier - 3"/>
    <s v="R1012"/>
    <n v="47"/>
    <n v="29"/>
    <s v="Oct"/>
    <n v="1975"/>
  </r>
  <r>
    <x v="1173"/>
    <s v="Haley R."/>
    <n v="29.06"/>
    <n v="4.55"/>
    <s v="No"/>
    <s v="No"/>
    <s v="No"/>
    <n v="0"/>
    <x v="1"/>
    <x v="1"/>
    <x v="2"/>
    <s v="29-08-1982"/>
    <n v="9619"/>
    <x v="1"/>
    <s v="tier - 1"/>
    <s v="R1025"/>
    <n v="40"/>
    <n v="29"/>
    <s v="Aug"/>
    <n v="1982"/>
  </r>
  <r>
    <x v="1174"/>
    <s v="Ethan"/>
    <n v="27.454999999999998"/>
    <n v="6.13"/>
    <s v="No"/>
    <s v="No"/>
    <s v="No"/>
    <n v="2"/>
    <x v="1"/>
    <x v="1"/>
    <x v="1"/>
    <s v="27-12-1972"/>
    <n v="9618"/>
    <x v="2"/>
    <s v="tier - 3"/>
    <s v="R1016"/>
    <n v="50"/>
    <n v="27"/>
    <s v="Dec"/>
    <n v="1972"/>
  </r>
  <r>
    <x v="1175"/>
    <s v="Andrew W"/>
    <n v="23.01"/>
    <n v="6.04"/>
    <s v="Yes"/>
    <s v="No"/>
    <s v="No"/>
    <n v="1"/>
    <x v="1"/>
    <x v="2"/>
    <x v="1"/>
    <s v="15-12-1964"/>
    <n v="9598"/>
    <x v="2"/>
    <s v="tier - 3"/>
    <s v="R1013"/>
    <n v="58"/>
    <n v="15"/>
    <s v="Dec"/>
    <n v="1964"/>
  </r>
  <r>
    <x v="1176"/>
    <s v="Mark G"/>
    <n v="31.39"/>
    <n v="8.85"/>
    <s v="Yes"/>
    <s v="No"/>
    <s v="No"/>
    <n v="0"/>
    <x v="1"/>
    <x v="0"/>
    <x v="0"/>
    <s v="18-10-1981"/>
    <n v="9584"/>
    <x v="1"/>
    <s v="tier - 1"/>
    <s v="R1021"/>
    <n v="41"/>
    <n v="18"/>
    <s v="Oct"/>
    <n v="1981"/>
  </r>
  <r>
    <x v="1177"/>
    <s v="Kasey E."/>
    <n v="34.770000000000003"/>
    <n v="10.54"/>
    <s v="No"/>
    <s v="No"/>
    <s v="No"/>
    <n v="2"/>
    <x v="1"/>
    <x v="0"/>
    <x v="0"/>
    <s v="28-11-1973"/>
    <n v="9584"/>
    <x v="1"/>
    <s v="tier - 3"/>
    <s v="R1012"/>
    <n v="49"/>
    <n v="28"/>
    <s v="Nov"/>
    <n v="1973"/>
  </r>
  <r>
    <x v="1178"/>
    <s v="Jeff"/>
    <n v="24.48"/>
    <n v="4.37"/>
    <s v="Yes"/>
    <s v="No"/>
    <s v="No"/>
    <n v="2"/>
    <x v="1"/>
    <x v="2"/>
    <x v="2"/>
    <s v="04-12-1966"/>
    <n v="9583"/>
    <x v="2"/>
    <s v="tier - 2"/>
    <s v="R1013"/>
    <n v="56"/>
    <n v="4"/>
    <s v="Dec"/>
    <n v="1966"/>
  </r>
  <r>
    <x v="1179"/>
    <s v="Amy"/>
    <n v="22.61"/>
    <n v="9.6300000000000008"/>
    <s v="No"/>
    <s v="No"/>
    <s v="No"/>
    <n v="2"/>
    <x v="1"/>
    <x v="2"/>
    <x v="0"/>
    <s v="01-12-1973"/>
    <n v="9567"/>
    <x v="1"/>
    <s v="tier - 1"/>
    <s v="R1012"/>
    <n v="49"/>
    <n v="1"/>
    <s v="Dec"/>
    <n v="1973"/>
  </r>
  <r>
    <x v="1180"/>
    <s v="Adam"/>
    <n v="34.299999999999997"/>
    <n v="10.37"/>
    <s v="No"/>
    <s v="No"/>
    <s v="No"/>
    <n v="0"/>
    <x v="1"/>
    <x v="0"/>
    <x v="0"/>
    <s v="14-08-1974"/>
    <n v="9563"/>
    <x v="2"/>
    <s v="tier - 1"/>
    <s v="R1011"/>
    <n v="48"/>
    <n v="14"/>
    <s v="Aug"/>
    <n v="1974"/>
  </r>
  <r>
    <x v="1181"/>
    <s v="Kristin M"/>
    <n v="46.09"/>
    <n v="5.44"/>
    <s v="No"/>
    <s v="No"/>
    <s v="No"/>
    <n v="2"/>
    <x v="1"/>
    <x v="0"/>
    <x v="2"/>
    <s v="22-09-1972"/>
    <n v="9550"/>
    <x v="1"/>
    <s v="tier - 1"/>
    <s v="R1013"/>
    <n v="50"/>
    <n v="22"/>
    <s v="Sep"/>
    <n v="1972"/>
  </r>
  <r>
    <x v="1182"/>
    <s v="Mary-Lynn B."/>
    <n v="44.744999999999997"/>
    <n v="5.19"/>
    <s v="No"/>
    <s v="No"/>
    <s v="No"/>
    <n v="2"/>
    <x v="1"/>
    <x v="0"/>
    <x v="2"/>
    <s v="22-09-1972"/>
    <n v="9542"/>
    <x v="1"/>
    <s v="tier - 1"/>
    <s v="R1024"/>
    <n v="50"/>
    <n v="22"/>
    <s v="Sep"/>
    <n v="1972"/>
  </r>
  <r>
    <x v="1183"/>
    <s v="Jamie A"/>
    <n v="26.33"/>
    <n v="11.8"/>
    <s v="Yes"/>
    <s v="No"/>
    <s v="No"/>
    <n v="1"/>
    <x v="1"/>
    <x v="1"/>
    <x v="0"/>
    <s v="28-07-1975"/>
    <n v="9540"/>
    <x v="1"/>
    <s v="tier - 2"/>
    <s v="R1024"/>
    <n v="47"/>
    <n v="28"/>
    <s v="Jul"/>
    <n v="1975"/>
  </r>
  <r>
    <x v="1184"/>
    <s v="Jeffrey A."/>
    <n v="26.6"/>
    <n v="8.3800000000000008"/>
    <s v="No"/>
    <s v="No"/>
    <s v="No"/>
    <n v="2"/>
    <x v="1"/>
    <x v="1"/>
    <x v="0"/>
    <s v="21-12-1973"/>
    <n v="9539"/>
    <x v="1"/>
    <s v="tier - 3"/>
    <s v="R1021"/>
    <n v="49"/>
    <n v="21"/>
    <s v="Dec"/>
    <n v="1973"/>
  </r>
  <r>
    <x v="1185"/>
    <s v="Nicole"/>
    <n v="27.5"/>
    <n v="7.58"/>
    <s v="No"/>
    <s v="No"/>
    <s v="No"/>
    <n v="0"/>
    <x v="1"/>
    <x v="1"/>
    <x v="0"/>
    <s v="29-11-1971"/>
    <n v="9529"/>
    <x v="1"/>
    <s v="tier - 2"/>
    <s v="R1011"/>
    <n v="51"/>
    <n v="29"/>
    <s v="Nov"/>
    <n v="1971"/>
  </r>
  <r>
    <x v="1186"/>
    <s v="Audrey"/>
    <n v="41.55"/>
    <n v="4.6100000000000003"/>
    <s v="No"/>
    <s v="No"/>
    <s v="No"/>
    <n v="1"/>
    <x v="1"/>
    <x v="0"/>
    <x v="2"/>
    <s v="22-08-1992"/>
    <n v="9508"/>
    <x v="1"/>
    <s v="tier - 1"/>
    <s v="R1012"/>
    <n v="30"/>
    <n v="22"/>
    <s v="Aug"/>
    <n v="1992"/>
  </r>
  <r>
    <x v="1187"/>
    <s v="Jacob"/>
    <n v="41.47"/>
    <n v="4.7"/>
    <s v="Yes"/>
    <s v="No"/>
    <s v="Yes"/>
    <n v="1"/>
    <x v="1"/>
    <x v="0"/>
    <x v="2"/>
    <s v="24-08-1969"/>
    <n v="9504"/>
    <x v="2"/>
    <s v="tier - 2"/>
    <s v="R1013"/>
    <n v="53"/>
    <n v="24"/>
    <s v="Aug"/>
    <n v="1969"/>
  </r>
  <r>
    <x v="1188"/>
    <s v="Daniel S"/>
    <n v="24.795000000000002"/>
    <n v="6.05"/>
    <s v="Yes"/>
    <s v="No"/>
    <s v="No"/>
    <n v="0"/>
    <x v="1"/>
    <x v="2"/>
    <x v="1"/>
    <s v="28-11-1976"/>
    <n v="9501"/>
    <x v="1"/>
    <s v="tier - 3"/>
    <s v="R1017"/>
    <n v="46"/>
    <n v="28"/>
    <s v="Nov"/>
    <n v="1976"/>
  </r>
  <r>
    <x v="1189"/>
    <s v="Marc C."/>
    <n v="29.48"/>
    <n v="5.63"/>
    <s v="Yes"/>
    <s v="No"/>
    <s v="Yes"/>
    <n v="1"/>
    <x v="1"/>
    <x v="1"/>
    <x v="2"/>
    <s v="04-06-1969"/>
    <n v="9488"/>
    <x v="1"/>
    <s v="tier - 2"/>
    <s v="R1013"/>
    <n v="54"/>
    <n v="4"/>
    <s v="Jun"/>
    <n v="1969"/>
  </r>
  <r>
    <x v="1190"/>
    <s v="Mark S"/>
    <n v="28.09"/>
    <n v="6.06"/>
    <s v="No"/>
    <s v="No"/>
    <s v="Yes"/>
    <n v="1"/>
    <x v="1"/>
    <x v="1"/>
    <x v="1"/>
    <s v="17-07-1979"/>
    <n v="9454"/>
    <x v="1"/>
    <s v="tier - 2"/>
    <s v="R1021"/>
    <n v="43"/>
    <n v="17"/>
    <s v="Jul"/>
    <n v="1979"/>
  </r>
  <r>
    <x v="1191"/>
    <s v="Dan"/>
    <n v="32.729999999999997"/>
    <n v="5.19"/>
    <s v="No"/>
    <s v="No"/>
    <s v="No"/>
    <n v="1"/>
    <x v="1"/>
    <x v="0"/>
    <x v="2"/>
    <s v="14-11-1987"/>
    <n v="9448"/>
    <x v="1"/>
    <s v="tier - 3"/>
    <s v="R1021"/>
    <n v="35"/>
    <n v="14"/>
    <s v="Nov"/>
    <n v="1987"/>
  </r>
  <r>
    <x v="1192"/>
    <s v="Gabriela"/>
    <n v="27.36"/>
    <n v="8.9600000000000009"/>
    <s v="No"/>
    <s v="No"/>
    <s v="No"/>
    <n v="0"/>
    <x v="1"/>
    <x v="1"/>
    <x v="0"/>
    <s v="08-06-1974"/>
    <n v="9447"/>
    <x v="1"/>
    <s v="tier - 3"/>
    <s v="R1024"/>
    <n v="49"/>
    <n v="8"/>
    <s v="Jun"/>
    <n v="1974"/>
  </r>
  <r>
    <x v="1193"/>
    <s v="Amanda"/>
    <n v="27.265000000000001"/>
    <n v="11.39"/>
    <s v="No"/>
    <s v="No"/>
    <s v="No"/>
    <n v="0"/>
    <x v="1"/>
    <x v="1"/>
    <x v="0"/>
    <s v="27-11-1974"/>
    <n v="9447"/>
    <x v="1"/>
    <s v="tier - 1"/>
    <s v="R1024"/>
    <n v="48"/>
    <n v="27"/>
    <s v="Nov"/>
    <n v="1974"/>
  </r>
  <r>
    <x v="1194"/>
    <s v="Dara"/>
    <n v="48.07"/>
    <n v="4.0599999999999996"/>
    <s v="Yes"/>
    <s v="No"/>
    <s v="No"/>
    <n v="0"/>
    <x v="1"/>
    <x v="0"/>
    <x v="2"/>
    <s v="03-11-1976"/>
    <n v="9433"/>
    <x v="1"/>
    <s v="tier - 1"/>
    <s v="R1024"/>
    <n v="46"/>
    <n v="3"/>
    <s v="Nov"/>
    <n v="1976"/>
  </r>
  <r>
    <x v="1195"/>
    <s v="Rachelle R"/>
    <n v="30.8"/>
    <n v="5.23"/>
    <s v="Yes"/>
    <s v="No"/>
    <s v="No"/>
    <n v="0"/>
    <x v="1"/>
    <x v="0"/>
    <x v="2"/>
    <s v="30-10-1976"/>
    <n v="9415"/>
    <x v="1"/>
    <s v="tier - 2"/>
    <s v="R1011"/>
    <n v="46"/>
    <n v="30"/>
    <s v="Oct"/>
    <n v="1976"/>
  </r>
  <r>
    <x v="1196"/>
    <s v="Brenda J"/>
    <n v="32.299999999999997"/>
    <n v="5.05"/>
    <s v="Yes"/>
    <s v="No"/>
    <s v="No"/>
    <n v="0"/>
    <x v="1"/>
    <x v="0"/>
    <x v="2"/>
    <s v="17-10-1976"/>
    <n v="9411"/>
    <x v="1"/>
    <s v="tier - 3"/>
    <s v="R1024"/>
    <n v="46"/>
    <n v="17"/>
    <s v="Oct"/>
    <n v="1976"/>
  </r>
  <r>
    <x v="1197"/>
    <s v="Tim"/>
    <n v="39.700000000000003"/>
    <n v="7.34"/>
    <s v="No"/>
    <s v="No"/>
    <s v="No"/>
    <n v="0"/>
    <x v="1"/>
    <x v="0"/>
    <x v="0"/>
    <s v="20-10-1971"/>
    <n v="9391"/>
    <x v="2"/>
    <s v="tier - 3"/>
    <s v="R1011"/>
    <n v="51"/>
    <n v="20"/>
    <s v="Oct"/>
    <n v="1971"/>
  </r>
  <r>
    <x v="1198"/>
    <s v="Sylvain"/>
    <n v="35.97"/>
    <n v="8.1300000000000008"/>
    <s v="No"/>
    <s v="No"/>
    <s v="No"/>
    <n v="0"/>
    <x v="1"/>
    <x v="0"/>
    <x v="0"/>
    <s v="29-12-1971"/>
    <n v="9386"/>
    <x v="2"/>
    <s v="tier - 2"/>
    <s v="R1013"/>
    <n v="51"/>
    <n v="29"/>
    <s v="Dec"/>
    <n v="1971"/>
  </r>
  <r>
    <x v="1199"/>
    <s v="Lisa M"/>
    <n v="25.86"/>
    <n v="6.68"/>
    <s v="Yes"/>
    <s v="No"/>
    <s v="No"/>
    <n v="1"/>
    <x v="1"/>
    <x v="1"/>
    <x v="0"/>
    <s v="02-12-1975"/>
    <n v="9381"/>
    <x v="1"/>
    <s v="tier - 2"/>
    <s v="R1024"/>
    <n v="47"/>
    <n v="2"/>
    <s v="Dec"/>
    <n v="1975"/>
  </r>
  <r>
    <x v="1200"/>
    <s v="Ryan"/>
    <n v="30.03"/>
    <n v="11.51"/>
    <s v="No"/>
    <s v="No"/>
    <s v="No"/>
    <n v="0"/>
    <x v="1"/>
    <x v="0"/>
    <x v="0"/>
    <s v="26-11-1971"/>
    <n v="9378"/>
    <x v="1"/>
    <s v="tier - 1"/>
    <s v="R1013"/>
    <n v="51"/>
    <n v="26"/>
    <s v="Nov"/>
    <n v="1971"/>
  </r>
  <r>
    <x v="1201"/>
    <s v="Kaitlin M"/>
    <n v="25.76"/>
    <n v="6.02"/>
    <s v="Yes"/>
    <s v="No"/>
    <s v="Yes"/>
    <n v="1"/>
    <x v="1"/>
    <x v="1"/>
    <x v="1"/>
    <s v="24-11-1969"/>
    <n v="9377"/>
    <x v="1"/>
    <s v="tier - 3"/>
    <s v="R1013"/>
    <n v="53"/>
    <n v="24"/>
    <s v="Nov"/>
    <n v="1969"/>
  </r>
  <r>
    <x v="1202"/>
    <s v="William R."/>
    <n v="22.42"/>
    <n v="7.96"/>
    <s v="No"/>
    <s v="No"/>
    <s v="No"/>
    <n v="0"/>
    <x v="1"/>
    <x v="2"/>
    <x v="0"/>
    <s v="08-10-1971"/>
    <n v="9361"/>
    <x v="2"/>
    <s v="tier - 1"/>
    <s v="R1016"/>
    <n v="51"/>
    <n v="8"/>
    <s v="Oct"/>
    <n v="1971"/>
  </r>
  <r>
    <x v="1203"/>
    <s v="Bruce"/>
    <n v="33.18"/>
    <n v="6.01"/>
    <s v="Yes"/>
    <s v="No"/>
    <s v="No"/>
    <n v="1"/>
    <x v="1"/>
    <x v="0"/>
    <x v="1"/>
    <s v="01-07-1988"/>
    <n v="9344"/>
    <x v="1"/>
    <s v="tier - 1"/>
    <s v="R1021"/>
    <n v="34"/>
    <n v="1"/>
    <s v="Jul"/>
    <n v="1988"/>
  </r>
  <r>
    <x v="1204"/>
    <s v="Veronica"/>
    <n v="43.04"/>
    <n v="5.9"/>
    <s v="Yes"/>
    <s v="No"/>
    <s v="No"/>
    <n v="0"/>
    <x v="1"/>
    <x v="0"/>
    <x v="1"/>
    <s v="12-10-1996"/>
    <n v="9339"/>
    <x v="1"/>
    <s v="tier - 1"/>
    <s v="R1026"/>
    <n v="26"/>
    <n v="12"/>
    <s v="Oct"/>
    <n v="1996"/>
  </r>
  <r>
    <x v="1205"/>
    <s v="Warren"/>
    <n v="34.15"/>
    <n v="4.49"/>
    <s v="Yes"/>
    <s v="No"/>
    <s v="No"/>
    <n v="1"/>
    <x v="1"/>
    <x v="0"/>
    <x v="2"/>
    <s v="09-07-1988"/>
    <n v="9320"/>
    <x v="1"/>
    <s v="tier - 1"/>
    <s v="R1012"/>
    <n v="34"/>
    <n v="9"/>
    <s v="Jul"/>
    <n v="1988"/>
  </r>
  <r>
    <x v="1206"/>
    <s v="Daniela"/>
    <n v="25.78"/>
    <n v="6.25"/>
    <s v="No"/>
    <s v="No"/>
    <s v="No"/>
    <n v="0"/>
    <x v="1"/>
    <x v="1"/>
    <x v="1"/>
    <s v="12-10-1977"/>
    <n v="9315"/>
    <x v="1"/>
    <s v="tier - 1"/>
    <s v="R1024"/>
    <n v="45"/>
    <n v="12"/>
    <s v="Oct"/>
    <n v="1977"/>
  </r>
  <r>
    <x v="1207"/>
    <s v="Deirdre A"/>
    <n v="21.02"/>
    <n v="9.6199999999999992"/>
    <s v="Yes"/>
    <s v="No"/>
    <s v="Yes"/>
    <n v="1"/>
    <x v="1"/>
    <x v="2"/>
    <x v="0"/>
    <s v="08-06-1963"/>
    <n v="9311"/>
    <x v="2"/>
    <s v="tier - 1"/>
    <s v="R1013"/>
    <n v="60"/>
    <n v="8"/>
    <s v="Jun"/>
    <n v="1963"/>
  </r>
  <r>
    <x v="1208"/>
    <s v="Mathias"/>
    <n v="37.51"/>
    <n v="11.06"/>
    <s v="No"/>
    <s v="No"/>
    <s v="No"/>
    <n v="2"/>
    <x v="1"/>
    <x v="0"/>
    <x v="0"/>
    <s v="16-10-1973"/>
    <n v="9305"/>
    <x v="2"/>
    <s v="tier - 3"/>
    <s v="R1013"/>
    <n v="49"/>
    <n v="16"/>
    <s v="Oct"/>
    <n v="1973"/>
  </r>
  <r>
    <x v="1209"/>
    <s v="Matthew"/>
    <n v="25.745000000000001"/>
    <n v="6.11"/>
    <s v="Yes"/>
    <s v="No"/>
    <s v="No"/>
    <n v="0"/>
    <x v="1"/>
    <x v="1"/>
    <x v="1"/>
    <s v="03-11-1976"/>
    <n v="9302"/>
    <x v="1"/>
    <s v="tier - 1"/>
    <s v="R1012"/>
    <n v="46"/>
    <n v="3"/>
    <s v="Nov"/>
    <n v="1976"/>
  </r>
  <r>
    <x v="1210"/>
    <s v="Kurt"/>
    <n v="31.35"/>
    <n v="11.49"/>
    <s v="No"/>
    <s v="No"/>
    <s v="No"/>
    <n v="2"/>
    <x v="1"/>
    <x v="0"/>
    <x v="0"/>
    <s v="18-09-1973"/>
    <n v="9290"/>
    <x v="2"/>
    <s v="tier - 3"/>
    <s v="R1016"/>
    <n v="49"/>
    <n v="18"/>
    <s v="Sep"/>
    <n v="1973"/>
  </r>
  <r>
    <x v="1211"/>
    <s v="Samuel"/>
    <n v="29.83"/>
    <n v="8.68"/>
    <s v="No"/>
    <s v="No"/>
    <s v="No"/>
    <n v="2"/>
    <x v="1"/>
    <x v="1"/>
    <x v="0"/>
    <s v="16-10-1973"/>
    <n v="9288"/>
    <x v="1"/>
    <s v="tier - 3"/>
    <s v="R1018"/>
    <n v="49"/>
    <n v="16"/>
    <s v="Oct"/>
    <n v="1973"/>
  </r>
  <r>
    <x v="1212"/>
    <s v="Emily"/>
    <n v="25.49"/>
    <n v="5.68"/>
    <s v="Yes"/>
    <s v="No"/>
    <s v="Yes"/>
    <n v="1"/>
    <x v="1"/>
    <x v="1"/>
    <x v="2"/>
    <s v="26-11-1969"/>
    <n v="9286"/>
    <x v="1"/>
    <s v="tier - 3"/>
    <s v="R1013"/>
    <n v="53"/>
    <n v="26"/>
    <s v="Nov"/>
    <n v="1969"/>
  </r>
  <r>
    <x v="1213"/>
    <s v="Tiffany"/>
    <n v="34.1"/>
    <n v="8.4499999999999993"/>
    <s v="No"/>
    <s v="No"/>
    <s v="No"/>
    <n v="0"/>
    <x v="1"/>
    <x v="0"/>
    <x v="0"/>
    <s v="02-07-1971"/>
    <n v="9284"/>
    <x v="1"/>
    <s v="tier - 3"/>
    <s v="R1013"/>
    <n v="51"/>
    <n v="2"/>
    <s v="Jul"/>
    <n v="1971"/>
  </r>
  <r>
    <x v="1214"/>
    <s v="Alex F"/>
    <n v="25.84"/>
    <n v="8.51"/>
    <s v="No"/>
    <s v="No"/>
    <s v="No"/>
    <n v="2"/>
    <x v="1"/>
    <x v="1"/>
    <x v="0"/>
    <s v="27-10-1973"/>
    <n v="9282"/>
    <x v="2"/>
    <s v="tier - 2"/>
    <s v="R1016"/>
    <n v="49"/>
    <n v="27"/>
    <s v="Oct"/>
    <n v="1973"/>
  </r>
  <r>
    <x v="1215"/>
    <s v="Alice"/>
    <n v="20.6"/>
    <n v="7.62"/>
    <s v="No"/>
    <s v="No"/>
    <s v="No"/>
    <n v="0"/>
    <x v="1"/>
    <x v="2"/>
    <x v="0"/>
    <s v="06-08-1971"/>
    <n v="9265"/>
    <x v="1"/>
    <s v="tier - 1"/>
    <s v="R1011"/>
    <n v="51"/>
    <n v="6"/>
    <s v="Aug"/>
    <n v="1971"/>
  </r>
  <r>
    <x v="1216"/>
    <s v="Allison M."/>
    <n v="28.88"/>
    <n v="10.18"/>
    <s v="No"/>
    <s v="No"/>
    <s v="No"/>
    <n v="0"/>
    <x v="1"/>
    <x v="1"/>
    <x v="0"/>
    <s v="21-08-1974"/>
    <n v="9250"/>
    <x v="1"/>
    <s v="tier - 1"/>
    <s v="R1012"/>
    <n v="48"/>
    <n v="21"/>
    <s v="Aug"/>
    <n v="1974"/>
  </r>
  <r>
    <x v="1217"/>
    <s v="Johannes Fiskerstand"/>
    <n v="28.24"/>
    <n v="5.36"/>
    <s v="No"/>
    <s v="No"/>
    <s v="No"/>
    <n v="0"/>
    <x v="1"/>
    <x v="1"/>
    <x v="2"/>
    <s v="05-10-1980"/>
    <n v="9248"/>
    <x v="1"/>
    <s v="tier - 1"/>
    <s v="R1021"/>
    <n v="42"/>
    <n v="5"/>
    <s v="Oct"/>
    <n v="1980"/>
  </r>
  <r>
    <x v="1218"/>
    <s v="Stephen"/>
    <n v="25.46"/>
    <n v="11.78"/>
    <s v="Yes"/>
    <s v="No"/>
    <s v="No"/>
    <n v="1"/>
    <x v="1"/>
    <x v="1"/>
    <x v="0"/>
    <s v="06-12-1975"/>
    <n v="9225"/>
    <x v="2"/>
    <s v="tier - 3"/>
    <s v="R1015"/>
    <n v="47"/>
    <n v="6"/>
    <s v="Dec"/>
    <n v="1975"/>
  </r>
  <r>
    <x v="1219"/>
    <s v="Jon M"/>
    <n v="29.64"/>
    <n v="10.82"/>
    <s v="Yes"/>
    <s v="No"/>
    <s v="No"/>
    <n v="0"/>
    <x v="1"/>
    <x v="1"/>
    <x v="0"/>
    <s v="05-12-1981"/>
    <n v="9222"/>
    <x v="1"/>
    <s v="tier - 3"/>
    <s v="R1019"/>
    <n v="41"/>
    <n v="5"/>
    <s v="Dec"/>
    <n v="1981"/>
  </r>
  <r>
    <x v="1220"/>
    <s v="Fasil"/>
    <n v="31.27"/>
    <n v="7.73"/>
    <s v="Yes"/>
    <s v="No"/>
    <s v="No"/>
    <n v="1"/>
    <x v="1"/>
    <x v="0"/>
    <x v="0"/>
    <s v="25-12-1986"/>
    <n v="9210"/>
    <x v="1"/>
    <s v="tier - 3"/>
    <s v="R1021"/>
    <n v="36"/>
    <n v="25"/>
    <s v="Dec"/>
    <n v="1986"/>
  </r>
  <r>
    <x v="1221"/>
    <s v="Megan C."/>
    <n v="19.95"/>
    <n v="6.24"/>
    <s v="Yes"/>
    <s v="No"/>
    <s v="No"/>
    <n v="0"/>
    <x v="1"/>
    <x v="2"/>
    <x v="1"/>
    <s v="10-09-1976"/>
    <n v="9194"/>
    <x v="1"/>
    <s v="tier - 1"/>
    <s v="R1012"/>
    <n v="46"/>
    <n v="10"/>
    <s v="Sep"/>
    <n v="1976"/>
  </r>
  <r>
    <x v="1222"/>
    <s v="Lisa J."/>
    <n v="21.3"/>
    <n v="10.42"/>
    <s v="No"/>
    <s v="No"/>
    <s v="No"/>
    <n v="2"/>
    <x v="1"/>
    <x v="2"/>
    <x v="0"/>
    <s v="25-12-1973"/>
    <n v="9182"/>
    <x v="1"/>
    <s v="tier - 3"/>
    <s v="R1011"/>
    <n v="49"/>
    <n v="25"/>
    <s v="Dec"/>
    <n v="1973"/>
  </r>
  <r>
    <x v="1223"/>
    <s v="Doron P"/>
    <n v="31.635000000000002"/>
    <n v="11.11"/>
    <s v="No"/>
    <s v="No"/>
    <s v="No"/>
    <n v="0"/>
    <x v="1"/>
    <x v="0"/>
    <x v="0"/>
    <s v="29-12-1971"/>
    <n v="9174"/>
    <x v="2"/>
    <s v="tier - 1"/>
    <s v="R1012"/>
    <n v="51"/>
    <n v="29"/>
    <s v="Dec"/>
    <n v="1971"/>
  </r>
  <r>
    <x v="1224"/>
    <s v="Katharina"/>
    <n v="23.9"/>
    <n v="7.67"/>
    <s v="Yes"/>
    <s v="No"/>
    <s v="No"/>
    <n v="2"/>
    <x v="1"/>
    <x v="2"/>
    <x v="0"/>
    <s v="24-10-1970"/>
    <n v="9172"/>
    <x v="1"/>
    <s v="tier - 2"/>
    <s v="R1012"/>
    <n v="52"/>
    <n v="24"/>
    <s v="Oct"/>
    <n v="1970"/>
  </r>
  <r>
    <x v="1225"/>
    <s v="Carl"/>
    <n v="34.15"/>
    <n v="6.15"/>
    <s v="No"/>
    <s v="No"/>
    <s v="No"/>
    <n v="0"/>
    <x v="1"/>
    <x v="0"/>
    <x v="1"/>
    <s v="23-08-1990"/>
    <n v="9160"/>
    <x v="1"/>
    <s v="tier - 2"/>
    <s v="R1021"/>
    <n v="32"/>
    <n v="23"/>
    <s v="Aug"/>
    <n v="1990"/>
  </r>
  <r>
    <x v="1226"/>
    <s v="Kelsey J."/>
    <n v="28.71"/>
    <n v="5.71"/>
    <s v="No"/>
    <s v="No"/>
    <s v="No"/>
    <n v="0"/>
    <x v="1"/>
    <x v="1"/>
    <x v="1"/>
    <s v="08-12-1982"/>
    <n v="9148"/>
    <x v="1"/>
    <s v="tier - 1"/>
    <s v="R1012"/>
    <n v="40"/>
    <n v="8"/>
    <s v="Dec"/>
    <n v="1982"/>
  </r>
  <r>
    <x v="1227"/>
    <s v="Stephen A."/>
    <n v="36.700000000000003"/>
    <n v="8.6999999999999993"/>
    <s v="Yes"/>
    <s v="No"/>
    <s v="No"/>
    <n v="2"/>
    <x v="1"/>
    <x v="0"/>
    <x v="0"/>
    <s v="18-10-1970"/>
    <n v="9145"/>
    <x v="2"/>
    <s v="tier - 2"/>
    <s v="R1011"/>
    <n v="52"/>
    <n v="18"/>
    <s v="Oct"/>
    <n v="1970"/>
  </r>
  <r>
    <x v="1228"/>
    <s v="Dan"/>
    <n v="34.1"/>
    <n v="9.0399999999999991"/>
    <s v="Yes"/>
    <s v="No"/>
    <s v="No"/>
    <n v="2"/>
    <x v="1"/>
    <x v="0"/>
    <x v="0"/>
    <s v="12-08-1970"/>
    <n v="9141"/>
    <x v="2"/>
    <s v="tier - 3"/>
    <s v="R1013"/>
    <n v="52"/>
    <n v="12"/>
    <s v="Aug"/>
    <n v="1970"/>
  </r>
  <r>
    <x v="1229"/>
    <s v="Katie C"/>
    <n v="25.7"/>
    <n v="5.61"/>
    <s v="No"/>
    <s v="No"/>
    <s v="No"/>
    <n v="0"/>
    <x v="1"/>
    <x v="1"/>
    <x v="2"/>
    <s v="02-12-1977"/>
    <n v="9102"/>
    <x v="1"/>
    <s v="tier - 1"/>
    <s v="R1011"/>
    <n v="45"/>
    <n v="2"/>
    <s v="Dec"/>
    <n v="1977"/>
  </r>
  <r>
    <x v="1230"/>
    <s v="Melissa K"/>
    <n v="21.68"/>
    <n v="8.1199999999999992"/>
    <s v="No"/>
    <s v="No"/>
    <s v="No"/>
    <n v="0"/>
    <x v="1"/>
    <x v="2"/>
    <x v="0"/>
    <s v="09-11-1965"/>
    <n v="9096"/>
    <x v="2"/>
    <s v="tier - 1"/>
    <s v="R1011"/>
    <n v="57"/>
    <n v="9"/>
    <s v="Nov"/>
    <n v="1965"/>
  </r>
  <r>
    <x v="1231"/>
    <s v="Kara H"/>
    <n v="25.175000000000001"/>
    <n v="4.74"/>
    <s v="No"/>
    <s v="No"/>
    <s v="No"/>
    <n v="0"/>
    <x v="1"/>
    <x v="1"/>
    <x v="2"/>
    <s v="04-11-1977"/>
    <n v="9095"/>
    <x v="1"/>
    <s v="tier - 2"/>
    <s v="R1024"/>
    <n v="45"/>
    <n v="4"/>
    <s v="Nov"/>
    <n v="1977"/>
  </r>
  <r>
    <x v="1232"/>
    <s v="Juan Carlos"/>
    <n v="44.77"/>
    <n v="4.0599999999999996"/>
    <s v="No"/>
    <s v="No"/>
    <s v="No"/>
    <n v="2"/>
    <x v="1"/>
    <x v="0"/>
    <x v="2"/>
    <s v="02-12-1972"/>
    <n v="9059"/>
    <x v="2"/>
    <s v="tier - 2"/>
    <s v="R1013"/>
    <n v="50"/>
    <n v="2"/>
    <s v="Dec"/>
    <n v="1972"/>
  </r>
  <r>
    <x v="1233"/>
    <s v="John III"/>
    <n v="37.07"/>
    <n v="5.69"/>
    <s v="No"/>
    <s v="No"/>
    <s v="No"/>
    <n v="2"/>
    <x v="1"/>
    <x v="0"/>
    <x v="2"/>
    <s v="07-12-1972"/>
    <n v="9048"/>
    <x v="1"/>
    <s v="tier - 2"/>
    <s v="R1013"/>
    <n v="50"/>
    <n v="7"/>
    <s v="Dec"/>
    <n v="1972"/>
  </r>
  <r>
    <x v="1234"/>
    <s v="Sarah M"/>
    <n v="39.799999999999997"/>
    <n v="5.66"/>
    <s v="No"/>
    <s v="No"/>
    <s v="Yes"/>
    <n v="1"/>
    <x v="1"/>
    <x v="0"/>
    <x v="2"/>
    <s v="01-12-1993"/>
    <n v="9010"/>
    <x v="1"/>
    <s v="tier - 3"/>
    <s v="R1026"/>
    <n v="29"/>
    <n v="1"/>
    <s v="Dec"/>
    <n v="1993"/>
  </r>
  <r>
    <x v="1235"/>
    <s v="Kristin C"/>
    <n v="26.36"/>
    <n v="4.32"/>
    <s v="No"/>
    <s v="No"/>
    <s v="Yes"/>
    <n v="1"/>
    <x v="1"/>
    <x v="1"/>
    <x v="2"/>
    <s v="16-12-1979"/>
    <n v="8998"/>
    <x v="1"/>
    <s v="tier - 1"/>
    <s v="R1025"/>
    <n v="43"/>
    <n v="16"/>
    <s v="Dec"/>
    <n v="1979"/>
  </r>
  <r>
    <x v="1236"/>
    <s v="Casey M."/>
    <n v="29.925000000000001"/>
    <n v="8.2899999999999991"/>
    <s v="No"/>
    <s v="No"/>
    <s v="No"/>
    <n v="2"/>
    <x v="1"/>
    <x v="1"/>
    <x v="0"/>
    <s v="11-10-1973"/>
    <n v="8988"/>
    <x v="1"/>
    <s v="tier - 1"/>
    <s v="R1012"/>
    <n v="49"/>
    <n v="11"/>
    <s v="Oct"/>
    <n v="1973"/>
  </r>
  <r>
    <x v="1237"/>
    <s v="Samuel"/>
    <n v="37.29"/>
    <n v="10.46"/>
    <s v="No"/>
    <s v="No"/>
    <s v="No"/>
    <n v="0"/>
    <x v="1"/>
    <x v="0"/>
    <x v="0"/>
    <s v="21-07-1974"/>
    <n v="8978"/>
    <x v="1"/>
    <s v="tier - 2"/>
    <s v="R1013"/>
    <n v="48"/>
    <n v="21"/>
    <s v="Jul"/>
    <n v="1974"/>
  </r>
  <r>
    <x v="1238"/>
    <s v="Braulio"/>
    <n v="30.2"/>
    <n v="11.96"/>
    <s v="No"/>
    <s v="No"/>
    <s v="No"/>
    <n v="0"/>
    <x v="1"/>
    <x v="0"/>
    <x v="0"/>
    <s v="08-09-1974"/>
    <n v="8968"/>
    <x v="2"/>
    <s v="tier - 2"/>
    <s v="R1011"/>
    <n v="48"/>
    <n v="8"/>
    <s v="Sep"/>
    <n v="1974"/>
  </r>
  <r>
    <x v="1239"/>
    <s v="Anne-Marie"/>
    <n v="24.225000000000001"/>
    <n v="4.25"/>
    <s v="Yes"/>
    <s v="No"/>
    <s v="Yes"/>
    <n v="1"/>
    <x v="1"/>
    <x v="2"/>
    <x v="2"/>
    <s v="15-07-1983"/>
    <n v="8966"/>
    <x v="1"/>
    <s v="tier - 3"/>
    <s v="R1012"/>
    <n v="39"/>
    <n v="15"/>
    <s v="Jul"/>
    <n v="1983"/>
  </r>
  <r>
    <x v="1240"/>
    <s v="Samuel K."/>
    <n v="31.445"/>
    <n v="8.33"/>
    <s v="No"/>
    <s v="No"/>
    <s v="No"/>
    <n v="0"/>
    <x v="1"/>
    <x v="0"/>
    <x v="0"/>
    <s v="17-08-1974"/>
    <n v="8964"/>
    <x v="2"/>
    <s v="tier - 2"/>
    <s v="R1016"/>
    <n v="48"/>
    <n v="17"/>
    <s v="Aug"/>
    <n v="1974"/>
  </r>
  <r>
    <x v="1241"/>
    <s v="Yuki"/>
    <n v="38.880000000000003"/>
    <n v="4.29"/>
    <s v="No"/>
    <s v="No"/>
    <s v="No"/>
    <n v="1"/>
    <x v="1"/>
    <x v="0"/>
    <x v="2"/>
    <s v="27-09-1992"/>
    <n v="8955"/>
    <x v="1"/>
    <s v="tier - 3"/>
    <s v="R1026"/>
    <n v="30"/>
    <n v="27"/>
    <s v="Sep"/>
    <n v="1992"/>
  </r>
  <r>
    <x v="1242"/>
    <s v="Rafer"/>
    <n v="43.89"/>
    <n v="6.32"/>
    <s v="Yes"/>
    <s v="No"/>
    <s v="No"/>
    <n v="0"/>
    <x v="1"/>
    <x v="0"/>
    <x v="1"/>
    <s v="25-12-1976"/>
    <n v="8944"/>
    <x v="2"/>
    <s v="tier - 2"/>
    <s v="R1013"/>
    <n v="46"/>
    <n v="25"/>
    <s v="Dec"/>
    <n v="1976"/>
  </r>
  <r>
    <x v="1243"/>
    <s v="Claire"/>
    <n v="25.6"/>
    <n v="5.65"/>
    <s v="No"/>
    <s v="No"/>
    <s v="No"/>
    <n v="2"/>
    <x v="1"/>
    <x v="1"/>
    <x v="2"/>
    <s v="06-06-1972"/>
    <n v="8932"/>
    <x v="1"/>
    <s v="tier - 1"/>
    <s v="R1011"/>
    <n v="51"/>
    <n v="6"/>
    <s v="Jun"/>
    <n v="1972"/>
  </r>
  <r>
    <x v="1244"/>
    <s v="Erynn J."/>
    <n v="29.545000000000002"/>
    <n v="8.41"/>
    <s v="Yes"/>
    <s v="No"/>
    <s v="No"/>
    <n v="1"/>
    <x v="1"/>
    <x v="1"/>
    <x v="0"/>
    <s v="07-07-1975"/>
    <n v="8931"/>
    <x v="1"/>
    <s v="tier - 2"/>
    <s v="R1012"/>
    <n v="47"/>
    <n v="7"/>
    <s v="Jul"/>
    <n v="1975"/>
  </r>
  <r>
    <x v="1245"/>
    <s v="Mahesh"/>
    <n v="23.25"/>
    <n v="11.96"/>
    <s v="Yes"/>
    <s v="No"/>
    <s v="No"/>
    <n v="0"/>
    <x v="1"/>
    <x v="2"/>
    <x v="0"/>
    <s v="06-09-1967"/>
    <n v="8908"/>
    <x v="2"/>
    <s v="tier - 2"/>
    <s v="R1013"/>
    <n v="55"/>
    <n v="6"/>
    <s v="Sep"/>
    <n v="1967"/>
  </r>
  <r>
    <x v="1246"/>
    <s v="Stanley"/>
    <n v="43.95"/>
    <n v="5.17"/>
    <s v="Yes"/>
    <s v="No"/>
    <s v="Yes"/>
    <n v="1"/>
    <x v="1"/>
    <x v="0"/>
    <x v="2"/>
    <s v="28-11-1997"/>
    <n v="8906"/>
    <x v="1"/>
    <s v="tier - 2"/>
    <s v="R1012"/>
    <n v="25"/>
    <n v="28"/>
    <s v="Nov"/>
    <n v="1997"/>
  </r>
  <r>
    <x v="1247"/>
    <s v="Gregory"/>
    <n v="21.85"/>
    <n v="8.76"/>
    <s v="No"/>
    <s v="No"/>
    <s v="No"/>
    <n v="0"/>
    <x v="1"/>
    <x v="2"/>
    <x v="0"/>
    <s v="16-12-1978"/>
    <n v="8891"/>
    <x v="1"/>
    <s v="tier - 3"/>
    <s v="R1017"/>
    <n v="44"/>
    <n v="16"/>
    <s v="Dec"/>
    <n v="1978"/>
  </r>
  <r>
    <x v="1248"/>
    <s v="Eric"/>
    <n v="25.73"/>
    <n v="7.99"/>
    <s v="No"/>
    <s v="No"/>
    <s v="No"/>
    <n v="2"/>
    <x v="1"/>
    <x v="1"/>
    <x v="0"/>
    <s v="09-09-1973"/>
    <n v="8891"/>
    <x v="1"/>
    <s v="tier - 3"/>
    <s v="R1012"/>
    <n v="49"/>
    <n v="9"/>
    <s v="Sep"/>
    <n v="1973"/>
  </r>
  <r>
    <x v="1249"/>
    <s v="Rachel M"/>
    <n v="32.229999999999997"/>
    <n v="8.59"/>
    <s v="No"/>
    <s v="No"/>
    <s v="No"/>
    <n v="0"/>
    <x v="1"/>
    <x v="0"/>
    <x v="0"/>
    <s v="18-06-1974"/>
    <n v="8871"/>
    <x v="1"/>
    <s v="tier - 3"/>
    <s v="R1013"/>
    <n v="48"/>
    <n v="18"/>
    <s v="Jun"/>
    <n v="1974"/>
  </r>
  <r>
    <x v="1250"/>
    <s v="Fritz"/>
    <n v="32.204999999999998"/>
    <n v="6.14"/>
    <s v="No"/>
    <s v="No"/>
    <s v="No"/>
    <n v="2"/>
    <x v="1"/>
    <x v="0"/>
    <x v="1"/>
    <s v="22-11-1972"/>
    <n v="8835"/>
    <x v="2"/>
    <s v="tier - 2"/>
    <s v="R1012"/>
    <n v="50"/>
    <n v="22"/>
    <s v="Nov"/>
    <n v="1972"/>
  </r>
  <r>
    <x v="1251"/>
    <s v="Brad"/>
    <n v="26.41"/>
    <n v="4.08"/>
    <s v="No"/>
    <s v="No"/>
    <s v="No"/>
    <n v="2"/>
    <x v="1"/>
    <x v="1"/>
    <x v="2"/>
    <s v="14-11-1972"/>
    <n v="8827"/>
    <x v="2"/>
    <s v="tier - 1"/>
    <s v="R1012"/>
    <n v="50"/>
    <n v="14"/>
    <s v="Nov"/>
    <n v="1972"/>
  </r>
  <r>
    <x v="1252"/>
    <s v="Claire M"/>
    <n v="30.2"/>
    <n v="6.25"/>
    <s v="Yes"/>
    <s v="No"/>
    <s v="No"/>
    <n v="0"/>
    <x v="1"/>
    <x v="0"/>
    <x v="1"/>
    <s v="14-07-1976"/>
    <n v="8825"/>
    <x v="1"/>
    <s v="tier - 3"/>
    <s v="R1011"/>
    <n v="46"/>
    <n v="14"/>
    <s v="Jul"/>
    <n v="1976"/>
  </r>
  <r>
    <x v="1253"/>
    <s v="Jennifer"/>
    <n v="31.26"/>
    <n v="5.94"/>
    <s v="Yes"/>
    <s v="No"/>
    <s v="No"/>
    <n v="1"/>
    <x v="1"/>
    <x v="0"/>
    <x v="1"/>
    <s v="22-08-1988"/>
    <n v="8824"/>
    <x v="1"/>
    <s v="tier - 1"/>
    <s v="R1025"/>
    <n v="34"/>
    <n v="22"/>
    <s v="Aug"/>
    <n v="1988"/>
  </r>
  <r>
    <x v="1254"/>
    <s v="Maria S."/>
    <n v="33.725000000000001"/>
    <n v="6.45"/>
    <s v="Yes"/>
    <s v="No"/>
    <s v="No"/>
    <n v="0"/>
    <x v="1"/>
    <x v="0"/>
    <x v="1"/>
    <s v="19-10-1976"/>
    <n v="8824"/>
    <x v="1"/>
    <s v="tier - 3"/>
    <s v="R1024"/>
    <n v="46"/>
    <n v="19"/>
    <s v="Oct"/>
    <n v="1976"/>
  </r>
  <r>
    <x v="1255"/>
    <s v="Katherine E"/>
    <n v="28.9"/>
    <n v="5.74"/>
    <s v="Yes"/>
    <s v="No"/>
    <s v="No"/>
    <n v="0"/>
    <x v="1"/>
    <x v="1"/>
    <x v="1"/>
    <s v="14-06-1976"/>
    <n v="8823"/>
    <x v="1"/>
    <s v="tier - 1"/>
    <s v="R1011"/>
    <n v="46"/>
    <n v="14"/>
    <s v="Jun"/>
    <n v="1976"/>
  </r>
  <r>
    <x v="1256"/>
    <s v="Michael"/>
    <n v="45.69"/>
    <n v="4.43"/>
    <s v="Yes"/>
    <s v="No"/>
    <s v="No"/>
    <n v="0"/>
    <x v="1"/>
    <x v="0"/>
    <x v="2"/>
    <s v="07-11-2001"/>
    <n v="8822"/>
    <x v="1"/>
    <s v="tier - 3"/>
    <s v="R1023"/>
    <n v="21"/>
    <n v="7"/>
    <s v="Nov"/>
    <n v="2001"/>
  </r>
  <r>
    <x v="1257"/>
    <s v="Roxanne"/>
    <n v="21.03"/>
    <n v="6.5"/>
    <s v="No"/>
    <s v="No"/>
    <s v="No"/>
    <n v="0"/>
    <x v="1"/>
    <x v="2"/>
    <x v="0"/>
    <s v="29-08-1965"/>
    <n v="8800"/>
    <x v="2"/>
    <s v="tier - 2"/>
    <s v="R1013"/>
    <n v="57"/>
    <n v="29"/>
    <s v="Aug"/>
    <n v="1965"/>
  </r>
  <r>
    <x v="1258"/>
    <s v="Israel"/>
    <n v="37"/>
    <n v="8.75"/>
    <s v="No"/>
    <s v="No"/>
    <s v="No"/>
    <n v="0"/>
    <x v="1"/>
    <x v="0"/>
    <x v="0"/>
    <s v="18-06-1971"/>
    <n v="8799"/>
    <x v="1"/>
    <s v="tier - 1"/>
    <s v="R1011"/>
    <n v="51"/>
    <n v="18"/>
    <s v="Jun"/>
    <n v="1971"/>
  </r>
  <r>
    <x v="1259"/>
    <s v="Samalya"/>
    <n v="25.4"/>
    <n v="11.96"/>
    <s v="No"/>
    <s v="No"/>
    <s v="No"/>
    <n v="0"/>
    <x v="1"/>
    <x v="1"/>
    <x v="0"/>
    <s v="23-08-1971"/>
    <n v="8782"/>
    <x v="1"/>
    <s v="tier - 3"/>
    <s v="R1011"/>
    <n v="51"/>
    <n v="23"/>
    <s v="Aug"/>
    <n v="1971"/>
  </r>
  <r>
    <x v="1260"/>
    <s v="Peter"/>
    <n v="32.299999999999997"/>
    <n v="10.54"/>
    <s v="No"/>
    <s v="No"/>
    <s v="No"/>
    <n v="0"/>
    <x v="1"/>
    <x v="0"/>
    <x v="0"/>
    <s v="06-09-1974"/>
    <n v="8765"/>
    <x v="1"/>
    <s v="tier - 3"/>
    <s v="R1012"/>
    <n v="48"/>
    <n v="6"/>
    <s v="Sep"/>
    <n v="1974"/>
  </r>
  <r>
    <x v="1261"/>
    <s v="Alicia"/>
    <n v="23.94"/>
    <n v="4.54"/>
    <s v="Yes"/>
    <s v="No"/>
    <s v="Yes"/>
    <n v="1"/>
    <x v="1"/>
    <x v="2"/>
    <x v="2"/>
    <s v="09-09-1969"/>
    <n v="8760"/>
    <x v="1"/>
    <s v="tier - 1"/>
    <s v="R1013"/>
    <n v="53"/>
    <n v="9"/>
    <s v="Sep"/>
    <n v="1969"/>
  </r>
  <r>
    <x v="1262"/>
    <s v="Sarah K."/>
    <n v="46.4"/>
    <n v="5.71"/>
    <s v="No"/>
    <s v="No"/>
    <s v="No"/>
    <n v="0"/>
    <x v="1"/>
    <x v="0"/>
    <x v="1"/>
    <s v="23-08-1999"/>
    <n v="8748"/>
    <x v="1"/>
    <s v="tier - 3"/>
    <s v="R1011"/>
    <n v="23"/>
    <n v="23"/>
    <s v="Aug"/>
    <n v="1999"/>
  </r>
  <r>
    <x v="1263"/>
    <s v="Guomin"/>
    <n v="40.375"/>
    <n v="6.25"/>
    <s v="Yes"/>
    <s v="No"/>
    <s v="No"/>
    <n v="0"/>
    <x v="1"/>
    <x v="0"/>
    <x v="1"/>
    <s v="17-06-1976"/>
    <n v="8733"/>
    <x v="1"/>
    <s v="tier - 3"/>
    <s v="R1012"/>
    <n v="46"/>
    <n v="17"/>
    <s v="Jun"/>
    <n v="1976"/>
  </r>
  <r>
    <x v="1264"/>
    <s v="Javier"/>
    <n v="28.7"/>
    <n v="9.4700000000000006"/>
    <s v="No"/>
    <s v="No"/>
    <s v="No"/>
    <n v="2"/>
    <x v="1"/>
    <x v="1"/>
    <x v="0"/>
    <s v="25-06-1973"/>
    <n v="8703"/>
    <x v="2"/>
    <s v="tier - 3"/>
    <s v="R1011"/>
    <n v="49"/>
    <n v="25"/>
    <s v="Jun"/>
    <n v="1973"/>
  </r>
  <r>
    <x v="1265"/>
    <s v="Matt"/>
    <n v="26.63"/>
    <n v="5.7"/>
    <s v="No"/>
    <s v="No"/>
    <s v="No"/>
    <n v="0"/>
    <x v="1"/>
    <x v="1"/>
    <x v="1"/>
    <s v="28-10-1980"/>
    <n v="8702"/>
    <x v="1"/>
    <s v="tier - 3"/>
    <s v="R1021"/>
    <n v="42"/>
    <n v="28"/>
    <s v="Oct"/>
    <n v="1980"/>
  </r>
  <r>
    <x v="1266"/>
    <s v="Thomas S"/>
    <n v="22.515000000000001"/>
    <n v="11.18"/>
    <s v="No"/>
    <s v="No"/>
    <s v="No"/>
    <n v="2"/>
    <x v="1"/>
    <x v="2"/>
    <x v="0"/>
    <s v="11-10-1973"/>
    <n v="8689"/>
    <x v="1"/>
    <s v="tier - 1"/>
    <s v="R1017"/>
    <n v="49"/>
    <n v="11"/>
    <s v="Oct"/>
    <n v="1973"/>
  </r>
  <r>
    <x v="1267"/>
    <s v="Martha Patricia"/>
    <n v="36.575000000000003"/>
    <n v="10.98"/>
    <s v="No"/>
    <s v="No"/>
    <s v="No"/>
    <n v="0"/>
    <x v="1"/>
    <x v="0"/>
    <x v="0"/>
    <s v="16-08-1974"/>
    <n v="8671"/>
    <x v="1"/>
    <s v="tier - 1"/>
    <s v="R1012"/>
    <n v="48"/>
    <n v="16"/>
    <s v="Aug"/>
    <n v="1974"/>
  </r>
  <r>
    <x v="1268"/>
    <s v="Alicia"/>
    <n v="23.66"/>
    <n v="5.1100000000000003"/>
    <s v="Yes"/>
    <s v="No"/>
    <s v="Yes"/>
    <n v="1"/>
    <x v="1"/>
    <x v="2"/>
    <x v="2"/>
    <s v="10-08-1969"/>
    <n v="8665"/>
    <x v="1"/>
    <s v="tier - 3"/>
    <s v="R1013"/>
    <n v="53"/>
    <n v="10"/>
    <s v="Aug"/>
    <n v="1969"/>
  </r>
  <r>
    <x v="1269"/>
    <s v="Jennifer V."/>
    <n v="18.62"/>
    <n v="10.24"/>
    <s v="No"/>
    <s v="No"/>
    <s v="No"/>
    <n v="0"/>
    <x v="1"/>
    <x v="2"/>
    <x v="0"/>
    <s v="21-10-1965"/>
    <n v="8665"/>
    <x v="2"/>
    <s v="tier - 2"/>
    <s v="R1012"/>
    <n v="57"/>
    <n v="21"/>
    <s v="Oct"/>
    <n v="1965"/>
  </r>
  <r>
    <x v="1270"/>
    <s v="Michael W."/>
    <n v="19.190000000000001"/>
    <n v="7.71"/>
    <s v="Yes"/>
    <s v="No"/>
    <s v="No"/>
    <n v="1"/>
    <x v="1"/>
    <x v="2"/>
    <x v="0"/>
    <s v="03-08-1975"/>
    <n v="8628"/>
    <x v="1"/>
    <s v="tier - 2"/>
    <s v="R1017"/>
    <n v="47"/>
    <n v="3"/>
    <s v="Aug"/>
    <n v="1975"/>
  </r>
  <r>
    <x v="1271"/>
    <s v="Eddie C"/>
    <n v="27.5"/>
    <n v="6.03"/>
    <s v="No"/>
    <s v="No"/>
    <s v="No"/>
    <n v="0"/>
    <x v="1"/>
    <x v="1"/>
    <x v="1"/>
    <s v="02-09-1977"/>
    <n v="8615"/>
    <x v="1"/>
    <s v="tier - 3"/>
    <s v="R1011"/>
    <n v="45"/>
    <n v="2"/>
    <s v="Sep"/>
    <n v="1977"/>
  </r>
  <r>
    <x v="1272"/>
    <s v="Maxime M"/>
    <n v="27.36"/>
    <n v="5.96"/>
    <s v="No"/>
    <s v="No"/>
    <s v="Yes"/>
    <n v="1"/>
    <x v="1"/>
    <x v="1"/>
    <x v="1"/>
    <s v="17-07-1979"/>
    <n v="8606"/>
    <x v="0"/>
    <s v="tier - 2"/>
    <s v="R1014"/>
    <n v="43"/>
    <n v="17"/>
    <s v="Jul"/>
    <n v="1979"/>
  </r>
  <r>
    <x v="1273"/>
    <s v="Mark D"/>
    <n v="20.350000000000001"/>
    <n v="4.16"/>
    <s v="No"/>
    <s v="No"/>
    <s v="No"/>
    <n v="0"/>
    <x v="1"/>
    <x v="2"/>
    <x v="2"/>
    <s v="15-10-1977"/>
    <n v="8605"/>
    <x v="1"/>
    <s v="tier - 2"/>
    <s v="R1013"/>
    <n v="45"/>
    <n v="15"/>
    <s v="Oct"/>
    <n v="1977"/>
  </r>
  <r>
    <x v="1274"/>
    <s v="Adam"/>
    <n v="24.035"/>
    <n v="6.11"/>
    <s v="No"/>
    <s v="No"/>
    <s v="No"/>
    <n v="0"/>
    <x v="1"/>
    <x v="2"/>
    <x v="1"/>
    <s v="12-11-1977"/>
    <n v="8604"/>
    <x v="2"/>
    <s v="tier - 2"/>
    <s v="R1016"/>
    <n v="45"/>
    <n v="12"/>
    <s v="Nov"/>
    <n v="1977"/>
  </r>
  <r>
    <x v="1275"/>
    <s v="Justin M"/>
    <n v="23.56"/>
    <n v="5.97"/>
    <s v="No"/>
    <s v="No"/>
    <s v="No"/>
    <n v="0"/>
    <x v="1"/>
    <x v="2"/>
    <x v="1"/>
    <s v="24-09-1977"/>
    <n v="8604"/>
    <x v="1"/>
    <s v="tier - 1"/>
    <s v="R1019"/>
    <n v="45"/>
    <n v="24"/>
    <s v="Sep"/>
    <n v="1977"/>
  </r>
  <r>
    <x v="1276"/>
    <s v="Svetlana V."/>
    <n v="27.17"/>
    <n v="10.81"/>
    <s v="No"/>
    <s v="No"/>
    <s v="No"/>
    <n v="2"/>
    <x v="1"/>
    <x v="1"/>
    <x v="0"/>
    <s v="11-07-1973"/>
    <n v="8601"/>
    <x v="1"/>
    <s v="tier - 1"/>
    <s v="R1013"/>
    <n v="49"/>
    <n v="11"/>
    <s v="Jul"/>
    <n v="1973"/>
  </r>
  <r>
    <x v="1277"/>
    <s v="Jana L"/>
    <n v="34.32"/>
    <n v="5.7"/>
    <s v="Yes"/>
    <s v="No"/>
    <s v="Yes"/>
    <n v="1"/>
    <x v="1"/>
    <x v="0"/>
    <x v="1"/>
    <s v="25-07-1983"/>
    <n v="8597"/>
    <x v="1"/>
    <s v="tier - 3"/>
    <s v="R1013"/>
    <n v="39"/>
    <n v="25"/>
    <s v="Jul"/>
    <n v="1983"/>
  </r>
  <r>
    <x v="1278"/>
    <s v="Laura"/>
    <n v="23.87"/>
    <n v="4.7699999999999996"/>
    <s v="Yes"/>
    <s v="No"/>
    <s v="Yes"/>
    <n v="1"/>
    <x v="1"/>
    <x v="2"/>
    <x v="2"/>
    <s v="30-12-1983"/>
    <n v="8582"/>
    <x v="1"/>
    <s v="tier - 1"/>
    <s v="R1013"/>
    <n v="39"/>
    <n v="30"/>
    <s v="Dec"/>
    <n v="1983"/>
  </r>
  <r>
    <x v="1279"/>
    <s v="Torrey C III"/>
    <n v="30.15"/>
    <n v="4.25"/>
    <s v="No"/>
    <s v="No"/>
    <s v="No"/>
    <n v="1"/>
    <x v="1"/>
    <x v="0"/>
    <x v="2"/>
    <s v="11-11-1987"/>
    <n v="8573"/>
    <x v="1"/>
    <s v="tier - 2"/>
    <s v="R1021"/>
    <n v="35"/>
    <n v="11"/>
    <s v="Nov"/>
    <n v="1987"/>
  </r>
  <r>
    <x v="1280"/>
    <s v="Paul"/>
    <n v="26.36"/>
    <n v="5.52"/>
    <s v="No"/>
    <s v="No"/>
    <s v="No"/>
    <n v="0"/>
    <x v="1"/>
    <x v="1"/>
    <x v="2"/>
    <s v="06-12-1982"/>
    <n v="8572"/>
    <x v="1"/>
    <s v="tier - 2"/>
    <s v="R1021"/>
    <n v="40"/>
    <n v="6"/>
    <s v="Dec"/>
    <n v="1982"/>
  </r>
  <r>
    <x v="1281"/>
    <s v="Jennifer D."/>
    <n v="45.32"/>
    <n v="6.53"/>
    <s v="Yes"/>
    <s v="No"/>
    <s v="No"/>
    <n v="1"/>
    <x v="1"/>
    <x v="0"/>
    <x v="0"/>
    <s v="26-09-1975"/>
    <n v="8570"/>
    <x v="1"/>
    <s v="tier - 3"/>
    <s v="R1013"/>
    <n v="47"/>
    <n v="26"/>
    <s v="Sep"/>
    <n v="1975"/>
  </r>
  <r>
    <x v="1282"/>
    <s v="Erik"/>
    <n v="31.93"/>
    <n v="4.82"/>
    <s v="Yes"/>
    <s v="No"/>
    <s v="No"/>
    <n v="1"/>
    <x v="1"/>
    <x v="0"/>
    <x v="2"/>
    <s v="21-09-1988"/>
    <n v="8567"/>
    <x v="1"/>
    <s v="tier - 1"/>
    <s v="R1012"/>
    <n v="34"/>
    <n v="21"/>
    <s v="Sep"/>
    <n v="1988"/>
  </r>
  <r>
    <x v="1283"/>
    <s v="Lana J"/>
    <n v="36"/>
    <n v="11.94"/>
    <s v="Yes"/>
    <s v="No"/>
    <s v="No"/>
    <n v="1"/>
    <x v="1"/>
    <x v="0"/>
    <x v="0"/>
    <s v="21-08-1975"/>
    <n v="8557"/>
    <x v="1"/>
    <s v="tier - 1"/>
    <s v="R1011"/>
    <n v="47"/>
    <n v="21"/>
    <s v="Aug"/>
    <n v="1975"/>
  </r>
  <r>
    <x v="1284"/>
    <s v="Rebecca E"/>
    <n v="32"/>
    <n v="7.85"/>
    <s v="Yes"/>
    <s v="No"/>
    <s v="No"/>
    <n v="1"/>
    <x v="1"/>
    <x v="0"/>
    <x v="0"/>
    <s v="06-08-1975"/>
    <n v="8551"/>
    <x v="1"/>
    <s v="tier - 2"/>
    <s v="R1011"/>
    <n v="47"/>
    <n v="6"/>
    <s v="Aug"/>
    <n v="1975"/>
  </r>
  <r>
    <x v="1285"/>
    <s v="Katie M."/>
    <n v="29.37"/>
    <n v="8.01"/>
    <s v="Yes"/>
    <s v="No"/>
    <s v="No"/>
    <n v="1"/>
    <x v="1"/>
    <x v="1"/>
    <x v="0"/>
    <s v="12-12-1983"/>
    <n v="8548"/>
    <x v="1"/>
    <s v="tier - 1"/>
    <s v="R1013"/>
    <n v="39"/>
    <n v="12"/>
    <s v="Dec"/>
    <n v="1983"/>
  </r>
  <r>
    <x v="1286"/>
    <s v="Elizabeth A."/>
    <n v="23.6"/>
    <n v="7.4"/>
    <s v="Yes"/>
    <s v="No"/>
    <s v="No"/>
    <n v="1"/>
    <x v="1"/>
    <x v="2"/>
    <x v="0"/>
    <s v="06-11-1975"/>
    <n v="8540"/>
    <x v="1"/>
    <s v="tier - 3"/>
    <s v="R1011"/>
    <n v="47"/>
    <n v="6"/>
    <s v="Nov"/>
    <n v="1975"/>
  </r>
  <r>
    <x v="1287"/>
    <s v="Sarah"/>
    <n v="33.155000000000001"/>
    <n v="8.3800000000000008"/>
    <s v="Yes"/>
    <s v="No"/>
    <s v="No"/>
    <n v="0"/>
    <x v="1"/>
    <x v="0"/>
    <x v="0"/>
    <s v="27-12-1981"/>
    <n v="8538"/>
    <x v="1"/>
    <s v="tier - 3"/>
    <s v="R1024"/>
    <n v="41"/>
    <n v="27"/>
    <s v="Dec"/>
    <n v="1981"/>
  </r>
  <r>
    <x v="1288"/>
    <s v="Annie J."/>
    <n v="24.32"/>
    <n v="11.56"/>
    <s v="Yes"/>
    <s v="No"/>
    <s v="No"/>
    <n v="1"/>
    <x v="1"/>
    <x v="2"/>
    <x v="0"/>
    <s v="24-07-1983"/>
    <n v="8535"/>
    <x v="1"/>
    <s v="tier - 3"/>
    <s v="R1024"/>
    <n v="39"/>
    <n v="24"/>
    <s v="Jul"/>
    <n v="1983"/>
  </r>
  <r>
    <x v="1289"/>
    <s v="Annie"/>
    <n v="36.299999999999997"/>
    <n v="4.6100000000000003"/>
    <s v="No"/>
    <s v="No"/>
    <s v="No"/>
    <n v="0"/>
    <x v="1"/>
    <x v="0"/>
    <x v="2"/>
    <s v="26-07-1977"/>
    <n v="8528"/>
    <x v="1"/>
    <s v="tier - 2"/>
    <s v="R1013"/>
    <n v="45"/>
    <n v="26"/>
    <s v="Jul"/>
    <n v="1977"/>
  </r>
  <r>
    <x v="1290"/>
    <s v="Lindsey"/>
    <n v="34.4"/>
    <n v="4.95"/>
    <s v="No"/>
    <s v="No"/>
    <s v="Yes"/>
    <n v="1"/>
    <x v="1"/>
    <x v="0"/>
    <x v="2"/>
    <s v="13-08-1979"/>
    <n v="8522"/>
    <x v="1"/>
    <s v="tier - 2"/>
    <s v="R1011"/>
    <n v="43"/>
    <n v="13"/>
    <s v="Aug"/>
    <n v="1979"/>
  </r>
  <r>
    <x v="1291"/>
    <s v="Laura"/>
    <n v="30.9"/>
    <n v="5.04"/>
    <s v="No"/>
    <s v="No"/>
    <s v="No"/>
    <n v="0"/>
    <x v="1"/>
    <x v="0"/>
    <x v="2"/>
    <s v="29-12-1977"/>
    <n v="8520"/>
    <x v="1"/>
    <s v="tier - 3"/>
    <s v="R1011"/>
    <n v="45"/>
    <n v="29"/>
    <s v="Dec"/>
    <n v="1977"/>
  </r>
  <r>
    <x v="1292"/>
    <s v="Amy T"/>
    <n v="28.6"/>
    <n v="5.42"/>
    <s v="No"/>
    <s v="No"/>
    <s v="No"/>
    <n v="0"/>
    <x v="1"/>
    <x v="1"/>
    <x v="2"/>
    <s v="21-06-1977"/>
    <n v="8517"/>
    <x v="1"/>
    <s v="tier - 1"/>
    <s v="R1013"/>
    <n v="45"/>
    <n v="21"/>
    <s v="Jun"/>
    <n v="1977"/>
  </r>
  <r>
    <x v="1293"/>
    <s v="Katarina D"/>
    <n v="27.83"/>
    <n v="5.39"/>
    <s v="No"/>
    <s v="No"/>
    <s v="No"/>
    <n v="0"/>
    <x v="1"/>
    <x v="1"/>
    <x v="2"/>
    <s v="26-12-1977"/>
    <n v="8516"/>
    <x v="1"/>
    <s v="tier - 2"/>
    <s v="R1013"/>
    <n v="45"/>
    <n v="26"/>
    <s v="Dec"/>
    <n v="1977"/>
  </r>
  <r>
    <x v="1294"/>
    <s v="B.j."/>
    <n v="39.64"/>
    <n v="6"/>
    <s v="No"/>
    <s v="No"/>
    <s v="Yes"/>
    <n v="1"/>
    <x v="1"/>
    <x v="0"/>
    <x v="1"/>
    <s v="10-11-1993"/>
    <n v="8472"/>
    <x v="1"/>
    <s v="tier - 1"/>
    <s v="R1012"/>
    <n v="29"/>
    <n v="10"/>
    <s v="Nov"/>
    <n v="1993"/>
  </r>
  <r>
    <x v="1295"/>
    <s v="Alison"/>
    <n v="38.479999999999997"/>
    <n v="6.02"/>
    <s v="No"/>
    <s v="No"/>
    <s v="No"/>
    <n v="1"/>
    <x v="1"/>
    <x v="0"/>
    <x v="1"/>
    <s v="09-09-1992"/>
    <n v="8466"/>
    <x v="1"/>
    <s v="tier - 2"/>
    <s v="R1012"/>
    <n v="30"/>
    <n v="9"/>
    <s v="Sep"/>
    <n v="1992"/>
  </r>
  <r>
    <x v="1296"/>
    <s v="Neil K."/>
    <n v="36.200000000000003"/>
    <n v="4.62"/>
    <s v="No"/>
    <s v="No"/>
    <s v="No"/>
    <n v="2"/>
    <x v="1"/>
    <x v="0"/>
    <x v="2"/>
    <s v="26-12-1972"/>
    <n v="8458"/>
    <x v="1"/>
    <s v="tier - 3"/>
    <s v="R1011"/>
    <n v="50"/>
    <n v="26"/>
    <s v="Dec"/>
    <n v="1972"/>
  </r>
  <r>
    <x v="1297"/>
    <s v="Anne Hunter"/>
    <n v="27.13"/>
    <n v="5.59"/>
    <s v="No"/>
    <s v="No"/>
    <s v="No"/>
    <n v="1"/>
    <x v="1"/>
    <x v="1"/>
    <x v="2"/>
    <s v="19-06-1984"/>
    <n v="8451"/>
    <x v="1"/>
    <s v="tier - 2"/>
    <s v="R1025"/>
    <n v="38"/>
    <n v="19"/>
    <s v="Jun"/>
    <n v="1984"/>
  </r>
  <r>
    <x v="1298"/>
    <s v="Sandra"/>
    <n v="20.75"/>
    <n v="5.18"/>
    <s v="Yes"/>
    <s v="No"/>
    <s v="No"/>
    <n v="2"/>
    <x v="1"/>
    <x v="2"/>
    <x v="2"/>
    <s v="12-06-1966"/>
    <n v="8449"/>
    <x v="2"/>
    <s v="tier - 1"/>
    <s v="R1013"/>
    <n v="56"/>
    <n v="12"/>
    <s v="Jun"/>
    <n v="1966"/>
  </r>
  <r>
    <x v="1299"/>
    <s v="Robert"/>
    <n v="26.6"/>
    <n v="6.29"/>
    <s v="No"/>
    <s v="No"/>
    <s v="No"/>
    <n v="2"/>
    <x v="1"/>
    <x v="1"/>
    <x v="1"/>
    <s v="04-09-1972"/>
    <n v="8444"/>
    <x v="2"/>
    <s v="tier - 1"/>
    <s v="R1011"/>
    <n v="50"/>
    <n v="4"/>
    <s v="Sep"/>
    <n v="1972"/>
  </r>
  <r>
    <x v="1300"/>
    <s v="Rodney"/>
    <n v="25.3"/>
    <n v="4.49"/>
    <s v="No"/>
    <s v="No"/>
    <s v="No"/>
    <n v="2"/>
    <x v="1"/>
    <x v="1"/>
    <x v="2"/>
    <s v="09-09-1972"/>
    <n v="8443"/>
    <x v="1"/>
    <s v="tier - 3"/>
    <s v="R1013"/>
    <n v="50"/>
    <n v="9"/>
    <s v="Sep"/>
    <n v="1972"/>
  </r>
  <r>
    <x v="1301"/>
    <s v="Carl R"/>
    <n v="18.84"/>
    <n v="11.82"/>
    <s v="Yes"/>
    <s v="No"/>
    <s v="Yes"/>
    <n v="1"/>
    <x v="1"/>
    <x v="2"/>
    <x v="0"/>
    <s v="24-09-1963"/>
    <n v="8440"/>
    <x v="2"/>
    <s v="tier - 2"/>
    <s v="R1013"/>
    <n v="59"/>
    <n v="24"/>
    <s v="Sep"/>
    <n v="1963"/>
  </r>
  <r>
    <x v="1302"/>
    <s v="Maximilian"/>
    <n v="19.57"/>
    <n v="7.41"/>
    <s v="Yes"/>
    <s v="No"/>
    <s v="No"/>
    <n v="1"/>
    <x v="1"/>
    <x v="2"/>
    <x v="0"/>
    <s v="28-09-1975"/>
    <n v="8428"/>
    <x v="2"/>
    <s v="tier - 2"/>
    <s v="R1012"/>
    <n v="47"/>
    <n v="28"/>
    <s v="Sep"/>
    <n v="1975"/>
  </r>
  <r>
    <x v="1303"/>
    <s v="Erik"/>
    <n v="30.495000000000001"/>
    <n v="5.97"/>
    <s v="No"/>
    <s v="No"/>
    <s v="No"/>
    <n v="0"/>
    <x v="1"/>
    <x v="0"/>
    <x v="1"/>
    <s v="04-09-1977"/>
    <n v="8413"/>
    <x v="2"/>
    <s v="tier - 1"/>
    <s v="R1012"/>
    <n v="45"/>
    <n v="4"/>
    <s v="Sep"/>
    <n v="1977"/>
  </r>
  <r>
    <x v="1304"/>
    <s v="Christopher"/>
    <n v="30.114999999999998"/>
    <n v="5.74"/>
    <s v="No"/>
    <s v="No"/>
    <s v="Yes"/>
    <n v="1"/>
    <x v="1"/>
    <x v="0"/>
    <x v="1"/>
    <s v="11-06-1979"/>
    <n v="8410"/>
    <x v="1"/>
    <s v="tier - 2"/>
    <s v="R1012"/>
    <n v="43"/>
    <n v="11"/>
    <s v="Jun"/>
    <n v="1979"/>
  </r>
  <r>
    <x v="1305"/>
    <s v="Eirik"/>
    <n v="24.78"/>
    <n v="9.85"/>
    <s v="No"/>
    <s v="No"/>
    <s v="No"/>
    <n v="0"/>
    <x v="1"/>
    <x v="2"/>
    <x v="0"/>
    <s v="18-09-1971"/>
    <n v="8400"/>
    <x v="1"/>
    <s v="tier - 3"/>
    <s v="R1013"/>
    <n v="51"/>
    <n v="18"/>
    <s v="Sep"/>
    <n v="1971"/>
  </r>
  <r>
    <x v="1306"/>
    <s v="Rik"/>
    <n v="24.77"/>
    <n v="7.59"/>
    <s v="No"/>
    <s v="No"/>
    <s v="No"/>
    <n v="0"/>
    <x v="1"/>
    <x v="2"/>
    <x v="0"/>
    <s v="04-09-1971"/>
    <n v="8397"/>
    <x v="1"/>
    <s v="tier - 3"/>
    <s v="R1013"/>
    <n v="51"/>
    <n v="4"/>
    <s v="Sep"/>
    <n v="1971"/>
  </r>
  <r>
    <x v="1307"/>
    <s v="Matthew R"/>
    <n v="16.579999999999998"/>
    <n v="6.98"/>
    <s v="Yes"/>
    <s v="No"/>
    <s v="Yes"/>
    <n v="1"/>
    <x v="1"/>
    <x v="3"/>
    <x v="0"/>
    <s v="21-09-1963"/>
    <n v="8356"/>
    <x v="2"/>
    <s v="tier - 3"/>
    <s v="R1012"/>
    <n v="59"/>
    <n v="21"/>
    <s v="Sep"/>
    <n v="1963"/>
  </r>
  <r>
    <x v="1308"/>
    <s v="Daniel G"/>
    <n v="38.17"/>
    <n v="4.7300000000000004"/>
    <s v="Yes"/>
    <s v="No"/>
    <s v="No"/>
    <n v="0"/>
    <x v="1"/>
    <x v="0"/>
    <x v="2"/>
    <s v="12-06-1976"/>
    <n v="8347"/>
    <x v="1"/>
    <s v="tier - 1"/>
    <s v="R1013"/>
    <n v="46"/>
    <n v="12"/>
    <s v="Jun"/>
    <n v="1976"/>
  </r>
  <r>
    <x v="1309"/>
    <s v="Yannick"/>
    <n v="39.424999999999997"/>
    <n v="4.76"/>
    <s v="Yes"/>
    <s v="No"/>
    <s v="No"/>
    <n v="0"/>
    <x v="1"/>
    <x v="0"/>
    <x v="2"/>
    <s v="07-07-1976"/>
    <n v="8343"/>
    <x v="2"/>
    <s v="tier - 1"/>
    <s v="R1016"/>
    <n v="46"/>
    <n v="7"/>
    <s v="Jul"/>
    <n v="1976"/>
  </r>
  <r>
    <x v="1310"/>
    <s v="Sean R"/>
    <n v="33.44"/>
    <n v="6.24"/>
    <s v="Yes"/>
    <s v="No"/>
    <s v="No"/>
    <n v="0"/>
    <x v="1"/>
    <x v="0"/>
    <x v="1"/>
    <s v="20-07-1976"/>
    <n v="8335"/>
    <x v="2"/>
    <s v="tier - 2"/>
    <s v="R1016"/>
    <n v="46"/>
    <n v="20"/>
    <s v="Jul"/>
    <n v="1976"/>
  </r>
  <r>
    <x v="1311"/>
    <s v="Peter"/>
    <n v="33.344999999999999"/>
    <n v="5.44"/>
    <s v="Yes"/>
    <s v="No"/>
    <s v="No"/>
    <n v="0"/>
    <x v="1"/>
    <x v="0"/>
    <x v="2"/>
    <s v="12-07-1976"/>
    <n v="8334"/>
    <x v="2"/>
    <s v="tier - 2"/>
    <s v="R1016"/>
    <n v="46"/>
    <n v="12"/>
    <s v="Jul"/>
    <n v="1976"/>
  </r>
  <r>
    <x v="1312"/>
    <s v="Sara A."/>
    <n v="38.79"/>
    <n v="5.08"/>
    <s v="No"/>
    <s v="No"/>
    <s v="Yes"/>
    <n v="1"/>
    <x v="1"/>
    <x v="0"/>
    <x v="2"/>
    <s v="22-06-1993"/>
    <n v="8315"/>
    <x v="1"/>
    <s v="tier - 1"/>
    <s v="R1012"/>
    <n v="29"/>
    <n v="22"/>
    <s v="Jun"/>
    <n v="1993"/>
  </r>
  <r>
    <x v="1313"/>
    <s v="Erin C."/>
    <n v="30.684999999999999"/>
    <n v="4.87"/>
    <s v="No"/>
    <s v="No"/>
    <s v="Yes"/>
    <n v="1"/>
    <x v="1"/>
    <x v="0"/>
    <x v="2"/>
    <s v="07-08-1979"/>
    <n v="8311"/>
    <x v="1"/>
    <s v="tier - 2"/>
    <s v="R1012"/>
    <n v="43"/>
    <n v="7"/>
    <s v="Aug"/>
    <n v="1979"/>
  </r>
  <r>
    <x v="1314"/>
    <s v="Thibaud"/>
    <n v="22.135000000000002"/>
    <n v="8.17"/>
    <s v="No"/>
    <s v="No"/>
    <s v="No"/>
    <n v="0"/>
    <x v="1"/>
    <x v="2"/>
    <x v="0"/>
    <s v="26-06-1978"/>
    <n v="8303"/>
    <x v="2"/>
    <s v="tier - 3"/>
    <s v="R1016"/>
    <n v="44"/>
    <n v="26"/>
    <s v="Jun"/>
    <n v="1978"/>
  </r>
  <r>
    <x v="1315"/>
    <s v="Lisa"/>
    <n v="33.33"/>
    <n v="7.61"/>
    <s v="No"/>
    <s v="No"/>
    <s v="No"/>
    <n v="0"/>
    <x v="1"/>
    <x v="0"/>
    <x v="0"/>
    <s v="06-06-1974"/>
    <n v="8284"/>
    <x v="1"/>
    <s v="tier - 3"/>
    <s v="R1013"/>
    <n v="49"/>
    <n v="6"/>
    <s v="Jun"/>
    <n v="1974"/>
  </r>
  <r>
    <x v="1316"/>
    <s v="Gretchen K."/>
    <n v="31.13"/>
    <n v="10.1"/>
    <s v="No"/>
    <s v="No"/>
    <s v="No"/>
    <n v="0"/>
    <x v="1"/>
    <x v="0"/>
    <x v="0"/>
    <s v="22-12-1974"/>
    <n v="8281"/>
    <x v="1"/>
    <s v="tier - 2"/>
    <s v="R1013"/>
    <n v="48"/>
    <n v="22"/>
    <s v="Dec"/>
    <n v="1974"/>
  </r>
  <r>
    <x v="1317"/>
    <s v="Martina"/>
    <n v="28.9"/>
    <n v="11.24"/>
    <s v="No"/>
    <s v="No"/>
    <s v="No"/>
    <n v="0"/>
    <x v="1"/>
    <x v="1"/>
    <x v="0"/>
    <s v="26-09-1974"/>
    <n v="8278"/>
    <x v="1"/>
    <s v="tier - 2"/>
    <s v="R1011"/>
    <n v="48"/>
    <n v="26"/>
    <s v="Sep"/>
    <n v="1974"/>
  </r>
  <r>
    <x v="1318"/>
    <s v="Dustin J"/>
    <n v="43.31"/>
    <n v="6.1"/>
    <s v="Yes"/>
    <s v="yes"/>
    <s v="No"/>
    <n v="1"/>
    <x v="1"/>
    <x v="0"/>
    <x v="1"/>
    <s v="28-11-2000"/>
    <n v="8271"/>
    <x v="1"/>
    <s v="tier - 1"/>
    <s v="R1023"/>
    <n v="22"/>
    <n v="28"/>
    <s v="Nov"/>
    <n v="2000"/>
  </r>
  <r>
    <x v="1319"/>
    <s v="Kelsey"/>
    <n v="22.8"/>
    <n v="6.98"/>
    <s v="No"/>
    <s v="No"/>
    <s v="No"/>
    <n v="0"/>
    <x v="1"/>
    <x v="2"/>
    <x v="0"/>
    <s v="05-08-1974"/>
    <n v="8269"/>
    <x v="1"/>
    <s v="tier - 1"/>
    <s v="R1011"/>
    <n v="48"/>
    <n v="5"/>
    <s v="Aug"/>
    <n v="1974"/>
  </r>
  <r>
    <x v="1320"/>
    <s v="Daniel V."/>
    <n v="19.09"/>
    <n v="4"/>
    <s v="Yes"/>
    <s v="No"/>
    <s v="No"/>
    <n v="1"/>
    <x v="1"/>
    <x v="2"/>
    <x v="2"/>
    <s v="05-09-1964"/>
    <n v="8268"/>
    <x v="2"/>
    <s v="tier - 3"/>
    <s v="R1013"/>
    <n v="58"/>
    <n v="5"/>
    <s v="Sep"/>
    <n v="1964"/>
  </r>
  <r>
    <x v="1321"/>
    <s v="Saeger"/>
    <n v="23.37"/>
    <n v="4.2300000000000004"/>
    <s v="No"/>
    <s v="No"/>
    <s v="No"/>
    <n v="0"/>
    <x v="1"/>
    <x v="2"/>
    <x v="2"/>
    <s v="27-09-1982"/>
    <n v="8252"/>
    <x v="1"/>
    <s v="tier - 2"/>
    <s v="R1024"/>
    <n v="40"/>
    <n v="27"/>
    <s v="Sep"/>
    <n v="1982"/>
  </r>
  <r>
    <x v="1322"/>
    <s v="Buzunesh"/>
    <n v="33.44"/>
    <n v="4.72"/>
    <s v="Yes"/>
    <s v="No"/>
    <s v="No"/>
    <n v="0"/>
    <x v="1"/>
    <x v="0"/>
    <x v="2"/>
    <s v="02-09-1976"/>
    <n v="8241"/>
    <x v="1"/>
    <s v="tier - 2"/>
    <s v="R1013"/>
    <n v="46"/>
    <n v="2"/>
    <s v="Sep"/>
    <n v="1976"/>
  </r>
  <r>
    <x v="1323"/>
    <s v="Mirte"/>
    <n v="28.05"/>
    <n v="5.63"/>
    <s v="Yes"/>
    <s v="No"/>
    <s v="No"/>
    <n v="0"/>
    <x v="1"/>
    <x v="1"/>
    <x v="2"/>
    <s v="30-06-1976"/>
    <n v="8233"/>
    <x v="1"/>
    <s v="tier - 2"/>
    <s v="R1013"/>
    <n v="46"/>
    <n v="30"/>
    <s v="Jun"/>
    <n v="1976"/>
  </r>
  <r>
    <x v="1324"/>
    <s v="Megan"/>
    <n v="27.72"/>
    <n v="5.83"/>
    <s v="Yes"/>
    <s v="No"/>
    <s v="No"/>
    <n v="0"/>
    <x v="1"/>
    <x v="1"/>
    <x v="1"/>
    <s v="03-09-1976"/>
    <n v="8233"/>
    <x v="1"/>
    <s v="tier - 3"/>
    <s v="R1013"/>
    <n v="46"/>
    <n v="3"/>
    <s v="Sep"/>
    <n v="1976"/>
  </r>
  <r>
    <x v="1325"/>
    <s v="Kerry A."/>
    <n v="29.81"/>
    <n v="9.23"/>
    <s v="No"/>
    <s v="No"/>
    <s v="No"/>
    <n v="0"/>
    <x v="1"/>
    <x v="1"/>
    <x v="0"/>
    <s v="30-06-1978"/>
    <n v="8219"/>
    <x v="1"/>
    <s v="tier - 2"/>
    <s v="R1013"/>
    <n v="44"/>
    <n v="30"/>
    <s v="Jun"/>
    <n v="1978"/>
  </r>
  <r>
    <x v="1326"/>
    <s v="Kristin"/>
    <n v="23.98"/>
    <n v="9.89"/>
    <s v="No"/>
    <s v="No"/>
    <s v="No"/>
    <n v="0"/>
    <x v="1"/>
    <x v="2"/>
    <x v="0"/>
    <s v="24-10-1978"/>
    <n v="8211"/>
    <x v="1"/>
    <s v="tier - 3"/>
    <s v="R1013"/>
    <n v="44"/>
    <n v="24"/>
    <s v="Oct"/>
    <n v="1978"/>
  </r>
  <r>
    <x v="1327"/>
    <s v="Christopher R."/>
    <n v="17.34"/>
    <n v="12"/>
    <s v="No"/>
    <s v="No"/>
    <s v="No"/>
    <n v="0"/>
    <x v="1"/>
    <x v="3"/>
    <x v="0"/>
    <s v="23-11-1962"/>
    <n v="8188"/>
    <x v="2"/>
    <s v="tier - 3"/>
    <s v="R1013"/>
    <n v="60"/>
    <n v="23"/>
    <s v="Nov"/>
    <n v="1962"/>
  </r>
  <r>
    <x v="1328"/>
    <s v="Elizabeth A"/>
    <n v="40.39"/>
    <n v="4.24"/>
    <s v="Yes"/>
    <s v="No"/>
    <s v="Yes"/>
    <n v="1"/>
    <x v="1"/>
    <x v="0"/>
    <x v="2"/>
    <s v="21-10-1997"/>
    <n v="8183"/>
    <x v="1"/>
    <s v="tier - 1"/>
    <s v="R1026"/>
    <n v="25"/>
    <n v="21"/>
    <s v="Oct"/>
    <n v="1997"/>
  </r>
  <r>
    <x v="1329"/>
    <s v="Andrew"/>
    <n v="25.96"/>
    <n v="4.68"/>
    <s v="Yes"/>
    <s v="No"/>
    <s v="Yes"/>
    <n v="1"/>
    <x v="1"/>
    <x v="1"/>
    <x v="2"/>
    <s v="08-06-1983"/>
    <n v="8180"/>
    <x v="1"/>
    <s v="tier - 2"/>
    <s v="R1020"/>
    <n v="40"/>
    <n v="8"/>
    <s v="Jun"/>
    <n v="1983"/>
  </r>
  <r>
    <x v="1330"/>
    <s v="Dawn M."/>
    <n v="17.68"/>
    <n v="8.57"/>
    <s v="Yes"/>
    <s v="No"/>
    <s v="Yes"/>
    <n v="1"/>
    <x v="1"/>
    <x v="3"/>
    <x v="0"/>
    <s v="05-11-1963"/>
    <n v="8178"/>
    <x v="2"/>
    <s v="tier - 1"/>
    <s v="R1013"/>
    <n v="59"/>
    <n v="5"/>
    <s v="Nov"/>
    <n v="1963"/>
  </r>
  <r>
    <x v="1331"/>
    <s v="Jonathan P"/>
    <n v="30.875"/>
    <n v="4.0999999999999996"/>
    <s v="No"/>
    <s v="No"/>
    <s v="No"/>
    <n v="0"/>
    <x v="1"/>
    <x v="0"/>
    <x v="2"/>
    <s v="28-06-1982"/>
    <n v="8163"/>
    <x v="2"/>
    <s v="tier - 3"/>
    <s v="R1012"/>
    <n v="40"/>
    <n v="28"/>
    <s v="Jun"/>
    <n v="1982"/>
  </r>
  <r>
    <x v="1332"/>
    <s v="Gina"/>
    <n v="30.81"/>
    <n v="4.49"/>
    <s v="No"/>
    <s v="No"/>
    <s v="No"/>
    <n v="0"/>
    <x v="1"/>
    <x v="0"/>
    <x v="2"/>
    <s v="21-06-1990"/>
    <n v="8158"/>
    <x v="1"/>
    <s v="tier - 3"/>
    <s v="R1025"/>
    <n v="32"/>
    <n v="21"/>
    <s v="Jun"/>
    <n v="1990"/>
  </r>
  <r>
    <x v="1333"/>
    <s v="Dino"/>
    <n v="36.85"/>
    <n v="8.8000000000000007"/>
    <s v="No"/>
    <s v="No"/>
    <s v="No"/>
    <n v="2"/>
    <x v="1"/>
    <x v="0"/>
    <x v="0"/>
    <s v="03-09-1973"/>
    <n v="8126"/>
    <x v="1"/>
    <s v="tier - 2"/>
    <s v="R1013"/>
    <n v="49"/>
    <n v="3"/>
    <s v="Sep"/>
    <n v="1973"/>
  </r>
  <r>
    <x v="1334"/>
    <s v="Jan"/>
    <n v="35.86"/>
    <n v="7.93"/>
    <s v="No"/>
    <s v="No"/>
    <s v="No"/>
    <n v="2"/>
    <x v="1"/>
    <x v="0"/>
    <x v="0"/>
    <s v="30-08-1973"/>
    <n v="8124"/>
    <x v="2"/>
    <s v="tier - 1"/>
    <s v="R1013"/>
    <n v="49"/>
    <n v="30"/>
    <s v="Aug"/>
    <n v="1973"/>
  </r>
  <r>
    <x v="1335"/>
    <s v="Jonathan E."/>
    <n v="30.3"/>
    <n v="9.4499999999999993"/>
    <s v="No"/>
    <s v="No"/>
    <s v="No"/>
    <n v="2"/>
    <x v="1"/>
    <x v="0"/>
    <x v="0"/>
    <s v="16-12-1973"/>
    <n v="8117"/>
    <x v="2"/>
    <s v="tier - 1"/>
    <s v="R1011"/>
    <n v="49"/>
    <n v="16"/>
    <s v="Dec"/>
    <n v="1973"/>
  </r>
  <r>
    <x v="1336"/>
    <s v="Mark A"/>
    <n v="32.015000000000001"/>
    <n v="7.67"/>
    <s v="No"/>
    <s v="No"/>
    <s v="No"/>
    <n v="0"/>
    <x v="1"/>
    <x v="0"/>
    <x v="0"/>
    <s v="01-09-1978"/>
    <n v="8116"/>
    <x v="2"/>
    <s v="tier - 1"/>
    <s v="R1012"/>
    <n v="44"/>
    <n v="1"/>
    <s v="Sep"/>
    <n v="1978"/>
  </r>
  <r>
    <x v="1337"/>
    <s v="Mary"/>
    <n v="25.06"/>
    <n v="10.53"/>
    <s v="No"/>
    <s v="No"/>
    <s v="No"/>
    <n v="2"/>
    <x v="1"/>
    <x v="1"/>
    <x v="0"/>
    <s v="11-10-1973"/>
    <n v="8113"/>
    <x v="1"/>
    <s v="tier - 2"/>
    <s v="R1013"/>
    <n v="49"/>
    <n v="11"/>
    <s v="Oct"/>
    <n v="1973"/>
  </r>
  <r>
    <x v="1338"/>
    <s v="Samuel"/>
    <n v="18.829999999999998"/>
    <n v="10.08"/>
    <s v="Yes"/>
    <s v="No"/>
    <s v="No"/>
    <n v="0"/>
    <x v="1"/>
    <x v="2"/>
    <x v="0"/>
    <s v="10-06-1967"/>
    <n v="8091"/>
    <x v="2"/>
    <s v="tier - 1"/>
    <s v="R1012"/>
    <n v="55"/>
    <n v="10"/>
    <s v="Jun"/>
    <n v="1967"/>
  </r>
  <r>
    <x v="1339"/>
    <s v="Stan J"/>
    <n v="47.52"/>
    <n v="11.39"/>
    <s v="Yes"/>
    <s v="No"/>
    <s v="No"/>
    <n v="1"/>
    <x v="1"/>
    <x v="0"/>
    <x v="0"/>
    <s v="21-12-1975"/>
    <n v="8084"/>
    <x v="2"/>
    <s v="tier - 3"/>
    <s v="R1013"/>
    <n v="47"/>
    <n v="21"/>
    <s v="Dec"/>
    <n v="1975"/>
  </r>
  <r>
    <x v="1340"/>
    <s v="Jessica L."/>
    <n v="37.82"/>
    <n v="6.36"/>
    <s v="No"/>
    <s v="No"/>
    <s v="No"/>
    <n v="0"/>
    <x v="1"/>
    <x v="0"/>
    <x v="1"/>
    <s v="12-10-1994"/>
    <n v="8082"/>
    <x v="1"/>
    <s v="tier - 2"/>
    <s v="R1026"/>
    <n v="28"/>
    <n v="12"/>
    <s v="Oct"/>
    <n v="1994"/>
  </r>
  <r>
    <x v="1341"/>
    <s v="Krysta"/>
    <n v="44.16"/>
    <n v="5.31"/>
    <s v="Yes"/>
    <s v="No"/>
    <s v="No"/>
    <n v="0"/>
    <x v="1"/>
    <x v="0"/>
    <x v="2"/>
    <s v="28-08-2001"/>
    <n v="8081"/>
    <x v="1"/>
    <s v="tier - 2"/>
    <s v="R1012"/>
    <n v="21"/>
    <n v="28"/>
    <s v="Aug"/>
    <n v="2001"/>
  </r>
  <r>
    <x v="1342"/>
    <s v="Natascia"/>
    <n v="37.049999999999997"/>
    <n v="4.74"/>
    <s v="No"/>
    <s v="No"/>
    <s v="Yes"/>
    <n v="1"/>
    <x v="1"/>
    <x v="0"/>
    <x v="2"/>
    <s v="07-11-1993"/>
    <n v="8077"/>
    <x v="1"/>
    <s v="tier - 1"/>
    <s v="R1026"/>
    <n v="29"/>
    <n v="7"/>
    <s v="Nov"/>
    <n v="1993"/>
  </r>
  <r>
    <x v="1343"/>
    <s v="Jenny"/>
    <n v="18.66"/>
    <n v="11.35"/>
    <s v="No"/>
    <s v="No"/>
    <s v="No"/>
    <n v="0"/>
    <x v="1"/>
    <x v="2"/>
    <x v="0"/>
    <s v="21-10-1965"/>
    <n v="8072"/>
    <x v="2"/>
    <s v="tier - 1"/>
    <s v="R1011"/>
    <n v="57"/>
    <n v="21"/>
    <s v="Oct"/>
    <n v="1965"/>
  </r>
  <r>
    <x v="1344"/>
    <s v="Brian"/>
    <n v="36.200000000000003"/>
    <n v="6.81"/>
    <s v="Yes"/>
    <s v="No"/>
    <s v="No"/>
    <n v="1"/>
    <x v="1"/>
    <x v="0"/>
    <x v="0"/>
    <s v="15-12-1975"/>
    <n v="8068"/>
    <x v="2"/>
    <s v="tier - 2"/>
    <s v="R1011"/>
    <n v="47"/>
    <n v="15"/>
    <s v="Dec"/>
    <n v="1975"/>
  </r>
  <r>
    <x v="1345"/>
    <s v="Monica"/>
    <n v="18.87"/>
    <n v="8.06"/>
    <s v="No"/>
    <s v="No"/>
    <s v="No"/>
    <n v="0"/>
    <x v="1"/>
    <x v="2"/>
    <x v="0"/>
    <s v="11-08-1965"/>
    <n v="8068"/>
    <x v="2"/>
    <s v="tier - 1"/>
    <s v="R1013"/>
    <n v="57"/>
    <n v="11"/>
    <s v="Aug"/>
    <n v="1965"/>
  </r>
  <r>
    <x v="1346"/>
    <s v="Tyler"/>
    <n v="32.299999999999997"/>
    <n v="6.74"/>
    <s v="Yes"/>
    <s v="No"/>
    <s v="No"/>
    <n v="1"/>
    <x v="1"/>
    <x v="0"/>
    <x v="0"/>
    <s v="28-06-1975"/>
    <n v="8063"/>
    <x v="2"/>
    <s v="tier - 3"/>
    <s v="R1011"/>
    <n v="47"/>
    <n v="28"/>
    <s v="Jun"/>
    <n v="1975"/>
  </r>
  <r>
    <x v="1347"/>
    <s v="Kelly C"/>
    <n v="22.64"/>
    <n v="6.54"/>
    <s v="Yes"/>
    <s v="No"/>
    <s v="No"/>
    <n v="2"/>
    <x v="1"/>
    <x v="2"/>
    <x v="0"/>
    <s v="12-12-1970"/>
    <n v="8062"/>
    <x v="1"/>
    <s v="tier - 1"/>
    <s v="R1013"/>
    <n v="52"/>
    <n v="12"/>
    <s v="Dec"/>
    <n v="1970"/>
  </r>
  <r>
    <x v="1348"/>
    <s v="Emily"/>
    <n v="28.69"/>
    <n v="5.4"/>
    <s v="No"/>
    <s v="No"/>
    <s v="No"/>
    <n v="0"/>
    <x v="1"/>
    <x v="1"/>
    <x v="2"/>
    <s v="27-12-1982"/>
    <n v="8060"/>
    <x v="1"/>
    <s v="tier - 3"/>
    <s v="R1012"/>
    <n v="40"/>
    <n v="27"/>
    <s v="Dec"/>
    <n v="1982"/>
  </r>
  <r>
    <x v="1349"/>
    <s v="James V"/>
    <n v="28.16"/>
    <n v="5.58"/>
    <s v="Yes"/>
    <s v="No"/>
    <s v="No"/>
    <n v="0"/>
    <x v="1"/>
    <x v="1"/>
    <x v="2"/>
    <s v="28-11-1985"/>
    <n v="8059"/>
    <x v="1"/>
    <s v="tier - 3"/>
    <s v="R1012"/>
    <n v="37"/>
    <n v="28"/>
    <s v="Nov"/>
    <n v="1985"/>
  </r>
  <r>
    <x v="1350"/>
    <s v="Angie"/>
    <n v="45.54"/>
    <n v="5.84"/>
    <s v="No"/>
    <s v="No"/>
    <s v="Yes"/>
    <n v="1"/>
    <x v="1"/>
    <x v="0"/>
    <x v="1"/>
    <s v="12-12-2003"/>
    <n v="8036"/>
    <x v="1"/>
    <s v="tier - 2"/>
    <s v="R1012"/>
    <n v="19"/>
    <n v="12"/>
    <s v="Dec"/>
    <n v="2003"/>
  </r>
  <r>
    <x v="1351"/>
    <s v="Michael J."/>
    <n v="28.7"/>
    <n v="4.2"/>
    <s v="No"/>
    <s v="No"/>
    <s v="No"/>
    <n v="0"/>
    <x v="1"/>
    <x v="1"/>
    <x v="2"/>
    <s v="06-11-1977"/>
    <n v="8028"/>
    <x v="2"/>
    <s v="tier - 2"/>
    <s v="R1011"/>
    <n v="45"/>
    <n v="6"/>
    <s v="Nov"/>
    <n v="1977"/>
  </r>
  <r>
    <x v="1352"/>
    <s v="Sabina"/>
    <n v="27.74"/>
    <n v="6.06"/>
    <s v="Yes"/>
    <s v="No"/>
    <s v="No"/>
    <n v="0"/>
    <x v="1"/>
    <x v="1"/>
    <x v="1"/>
    <s v="20-12-1976"/>
    <n v="8027"/>
    <x v="1"/>
    <s v="tier - 2"/>
    <s v="R1012"/>
    <n v="46"/>
    <n v="20"/>
    <s v="Dec"/>
    <n v="1976"/>
  </r>
  <r>
    <x v="1353"/>
    <s v="Amy C"/>
    <n v="36.954999999999998"/>
    <n v="7.57"/>
    <s v="No"/>
    <s v="No"/>
    <s v="No"/>
    <n v="0"/>
    <x v="1"/>
    <x v="0"/>
    <x v="0"/>
    <s v="17-07-1978"/>
    <n v="8023"/>
    <x v="1"/>
    <s v="tier - 3"/>
    <s v="R1012"/>
    <n v="44"/>
    <n v="17"/>
    <s v="Jul"/>
    <n v="1978"/>
  </r>
  <r>
    <x v="1354"/>
    <s v="Victoria U"/>
    <n v="30.69"/>
    <n v="6.15"/>
    <s v="No"/>
    <s v="No"/>
    <s v="No"/>
    <n v="0"/>
    <x v="1"/>
    <x v="0"/>
    <x v="1"/>
    <s v="03-11-1989"/>
    <n v="8021"/>
    <x v="1"/>
    <s v="tier - 1"/>
    <s v="R1012"/>
    <n v="33"/>
    <n v="3"/>
    <s v="Nov"/>
    <n v="1989"/>
  </r>
  <r>
    <x v="1355"/>
    <s v="Amelia B"/>
    <n v="24.984999999999999"/>
    <n v="4.5599999999999996"/>
    <s v="No"/>
    <s v="No"/>
    <s v="No"/>
    <n v="0"/>
    <x v="1"/>
    <x v="2"/>
    <x v="2"/>
    <s v="08-11-1980"/>
    <n v="8017"/>
    <x v="1"/>
    <s v="tier - 2"/>
    <s v="R1012"/>
    <n v="42"/>
    <n v="8"/>
    <s v="Nov"/>
    <n v="1980"/>
  </r>
  <r>
    <x v="1356"/>
    <s v="Jackie J"/>
    <n v="39.42"/>
    <n v="4.72"/>
    <s v="Yes"/>
    <s v="No"/>
    <s v="No"/>
    <n v="1"/>
    <x v="1"/>
    <x v="0"/>
    <x v="2"/>
    <s v="18-09-1995"/>
    <n v="8015"/>
    <x v="1"/>
    <s v="tier - 3"/>
    <s v="R1012"/>
    <n v="27"/>
    <n v="18"/>
    <s v="Sep"/>
    <n v="1995"/>
  </r>
  <r>
    <x v="1357"/>
    <s v="Justin"/>
    <n v="16.8"/>
    <n v="7.98"/>
    <s v="No"/>
    <s v="No"/>
    <s v="No"/>
    <n v="0"/>
    <x v="1"/>
    <x v="3"/>
    <x v="0"/>
    <s v="22-08-1962"/>
    <n v="8005"/>
    <x v="2"/>
    <s v="tier - 1"/>
    <s v="R1013"/>
    <n v="60"/>
    <n v="22"/>
    <s v="Aug"/>
    <n v="1962"/>
  </r>
  <r>
    <x v="1358"/>
    <s v="Kerry"/>
    <n v="23.274999999999999"/>
    <n v="6.26"/>
    <s v="Yes"/>
    <s v="No"/>
    <s v="Yes"/>
    <n v="1"/>
    <x v="1"/>
    <x v="2"/>
    <x v="1"/>
    <s v="20-08-1983"/>
    <n v="7986"/>
    <x v="1"/>
    <s v="tier - 3"/>
    <s v="R1024"/>
    <n v="39"/>
    <n v="20"/>
    <s v="Aug"/>
    <n v="1983"/>
  </r>
  <r>
    <x v="1359"/>
    <s v="Cindy G."/>
    <n v="22.8"/>
    <n v="4.29"/>
    <s v="Yes"/>
    <s v="No"/>
    <s v="Yes"/>
    <n v="1"/>
    <x v="1"/>
    <x v="2"/>
    <x v="2"/>
    <s v="28-08-1983"/>
    <n v="7986"/>
    <x v="1"/>
    <s v="tier - 1"/>
    <s v="R1024"/>
    <n v="39"/>
    <n v="28"/>
    <s v="Aug"/>
    <n v="1983"/>
  </r>
  <r>
    <x v="1360"/>
    <s v="Gennaro"/>
    <n v="24.3"/>
    <n v="5.43"/>
    <s v="No"/>
    <s v="No"/>
    <s v="No"/>
    <n v="2"/>
    <x v="1"/>
    <x v="2"/>
    <x v="2"/>
    <s v="23-11-1972"/>
    <n v="7980"/>
    <x v="1"/>
    <s v="tier - 2"/>
    <s v="R1013"/>
    <n v="50"/>
    <n v="23"/>
    <s v="Nov"/>
    <n v="1972"/>
  </r>
  <r>
    <x v="1361"/>
    <s v="Terry"/>
    <n v="25.13"/>
    <n v="8"/>
    <s v="Yes"/>
    <s v="No"/>
    <s v="No"/>
    <n v="1"/>
    <x v="1"/>
    <x v="1"/>
    <x v="0"/>
    <s v="10-08-1975"/>
    <n v="7967"/>
    <x v="1"/>
    <s v="tier - 2"/>
    <s v="R1013"/>
    <n v="47"/>
    <n v="10"/>
    <s v="Aug"/>
    <n v="1975"/>
  </r>
  <r>
    <x v="1362"/>
    <s v="Patrick J"/>
    <n v="22.72"/>
    <n v="9.9600000000000009"/>
    <s v="Yes"/>
    <s v="No"/>
    <s v="No"/>
    <n v="2"/>
    <x v="1"/>
    <x v="2"/>
    <x v="0"/>
    <s v="19-06-1970"/>
    <n v="7958"/>
    <x v="1"/>
    <s v="tier - 2"/>
    <s v="R1013"/>
    <n v="52"/>
    <n v="19"/>
    <s v="Jun"/>
    <n v="1970"/>
  </r>
  <r>
    <x v="1363"/>
    <s v="Keara"/>
    <n v="32.6"/>
    <n v="6.8"/>
    <s v="Yes"/>
    <s v="No"/>
    <s v="No"/>
    <n v="0"/>
    <x v="1"/>
    <x v="0"/>
    <x v="0"/>
    <s v="28-12-1981"/>
    <n v="7955"/>
    <x v="1"/>
    <s v="tier - 2"/>
    <s v="R1011"/>
    <n v="41"/>
    <n v="28"/>
    <s v="Dec"/>
    <n v="1981"/>
  </r>
  <r>
    <x v="1364"/>
    <s v="Nicole"/>
    <n v="17.28"/>
    <n v="6.22"/>
    <s v="Yes"/>
    <s v="No"/>
    <s v="No"/>
    <n v="2"/>
    <x v="1"/>
    <x v="3"/>
    <x v="1"/>
    <s v="09-07-1966"/>
    <n v="7954"/>
    <x v="2"/>
    <s v="tier - 3"/>
    <s v="R1012"/>
    <n v="56"/>
    <n v="9"/>
    <s v="Jul"/>
    <n v="1966"/>
  </r>
  <r>
    <x v="1365"/>
    <s v="Katena"/>
    <n v="27.92"/>
    <n v="5.79"/>
    <s v="No"/>
    <s v="No"/>
    <s v="No"/>
    <n v="1"/>
    <x v="1"/>
    <x v="1"/>
    <x v="1"/>
    <s v="29-10-1987"/>
    <n v="7948"/>
    <x v="1"/>
    <s v="tier - 3"/>
    <s v="R1025"/>
    <n v="35"/>
    <n v="29"/>
    <s v="Oct"/>
    <n v="1987"/>
  </r>
  <r>
    <x v="1366"/>
    <s v="Bean K."/>
    <n v="38.284999999999997"/>
    <n v="5.41"/>
    <s v="No"/>
    <s v="No"/>
    <s v="No"/>
    <n v="0"/>
    <x v="1"/>
    <x v="0"/>
    <x v="2"/>
    <s v="20-07-1977"/>
    <n v="7935"/>
    <x v="1"/>
    <s v="tier - 1"/>
    <s v="R1024"/>
    <n v="45"/>
    <n v="20"/>
    <s v="Jul"/>
    <n v="1977"/>
  </r>
  <r>
    <x v="1367"/>
    <s v="Brian"/>
    <n v="16.48"/>
    <n v="11.05"/>
    <s v="No"/>
    <s v="No"/>
    <s v="No"/>
    <n v="0"/>
    <x v="1"/>
    <x v="3"/>
    <x v="0"/>
    <s v="10-10-1962"/>
    <n v="7896"/>
    <x v="2"/>
    <s v="tier - 2"/>
    <s v="R1013"/>
    <n v="60"/>
    <n v="10"/>
    <s v="Oct"/>
    <n v="1962"/>
  </r>
  <r>
    <x v="1368"/>
    <s v="Jan-Patrick"/>
    <n v="38.57"/>
    <n v="6.27"/>
    <s v="No"/>
    <s v="No"/>
    <s v="No"/>
    <n v="0"/>
    <x v="1"/>
    <x v="0"/>
    <x v="1"/>
    <s v="17-11-1994"/>
    <n v="7852"/>
    <x v="1"/>
    <s v="tier - 3"/>
    <s v="R1012"/>
    <n v="28"/>
    <n v="17"/>
    <s v="Nov"/>
    <n v="1994"/>
  </r>
  <r>
    <x v="1369"/>
    <s v="Jesse J"/>
    <n v="43.85"/>
    <n v="4.7699999999999996"/>
    <s v="Yes"/>
    <s v="No"/>
    <s v="No"/>
    <n v="0"/>
    <x v="1"/>
    <x v="0"/>
    <x v="2"/>
    <s v="05-10-2001"/>
    <n v="7845"/>
    <x v="1"/>
    <s v="tier - 2"/>
    <s v="R1012"/>
    <n v="21"/>
    <n v="5"/>
    <s v="Oct"/>
    <n v="2001"/>
  </r>
  <r>
    <x v="1370"/>
    <s v="Lindsey M"/>
    <n v="30.11"/>
    <n v="4.08"/>
    <s v="No"/>
    <s v="No"/>
    <s v="No"/>
    <n v="0"/>
    <x v="1"/>
    <x v="0"/>
    <x v="2"/>
    <s v="12-10-1989"/>
    <n v="7824"/>
    <x v="1"/>
    <s v="tier - 2"/>
    <s v="R1012"/>
    <n v="33"/>
    <n v="12"/>
    <s v="Oct"/>
    <n v="1989"/>
  </r>
  <r>
    <x v="1371"/>
    <s v="Marguerite K."/>
    <n v="31.59"/>
    <n v="6.01"/>
    <s v="No"/>
    <s v="No"/>
    <s v="No"/>
    <n v="0"/>
    <x v="1"/>
    <x v="0"/>
    <x v="1"/>
    <s v="21-12-1991"/>
    <n v="7813"/>
    <x v="1"/>
    <s v="tier - 1"/>
    <s v="R1012"/>
    <n v="31"/>
    <n v="21"/>
    <s v="Dec"/>
    <n v="1991"/>
  </r>
  <r>
    <x v="1372"/>
    <s v="Travis"/>
    <n v="40.15"/>
    <n v="11.84"/>
    <s v="No"/>
    <s v="No"/>
    <s v="No"/>
    <n v="0"/>
    <x v="1"/>
    <x v="0"/>
    <x v="0"/>
    <s v="09-11-1974"/>
    <n v="7804"/>
    <x v="1"/>
    <s v="tier - 3"/>
    <s v="R1013"/>
    <n v="48"/>
    <n v="9"/>
    <s v="Nov"/>
    <n v="1974"/>
  </r>
  <r>
    <x v="1373"/>
    <s v="Ricky"/>
    <n v="40.700000000000003"/>
    <n v="6.27"/>
    <s v="Yes"/>
    <s v="No"/>
    <s v="Yes"/>
    <n v="1"/>
    <x v="1"/>
    <x v="0"/>
    <x v="1"/>
    <s v="02-12-1997"/>
    <n v="7804"/>
    <x v="1"/>
    <s v="tier - 3"/>
    <s v="R1012"/>
    <n v="25"/>
    <n v="2"/>
    <s v="Dec"/>
    <n v="1997"/>
  </r>
  <r>
    <x v="1374"/>
    <s v="Colleen L."/>
    <n v="40.76"/>
    <n v="5.28"/>
    <s v="No"/>
    <s v="No"/>
    <s v="No"/>
    <n v="0"/>
    <x v="1"/>
    <x v="0"/>
    <x v="2"/>
    <s v="25-12-1999"/>
    <n v="7795"/>
    <x v="1"/>
    <s v="tier - 2"/>
    <s v="R1026"/>
    <n v="23"/>
    <n v="25"/>
    <s v="Dec"/>
    <n v="1999"/>
  </r>
  <r>
    <x v="1375"/>
    <s v="Charlie A"/>
    <n v="29.7"/>
    <n v="7.03"/>
    <s v="No"/>
    <s v="No"/>
    <s v="No"/>
    <n v="0"/>
    <x v="1"/>
    <x v="1"/>
    <x v="0"/>
    <s v="06-12-1974"/>
    <n v="7790"/>
    <x v="0"/>
    <s v="tier - 3"/>
    <s v="R1013"/>
    <n v="48"/>
    <n v="6"/>
    <s v="Dec"/>
    <n v="1974"/>
  </r>
  <r>
    <x v="1376"/>
    <s v="Rick"/>
    <n v="40.58"/>
    <n v="5.32"/>
    <s v="Yes"/>
    <s v="No"/>
    <s v="Yes"/>
    <n v="1"/>
    <x v="1"/>
    <x v="0"/>
    <x v="2"/>
    <s v="21-12-1997"/>
    <n v="7763"/>
    <x v="1"/>
    <s v="tier - 1"/>
    <s v="R1012"/>
    <n v="25"/>
    <n v="21"/>
    <s v="Dec"/>
    <n v="1997"/>
  </r>
  <r>
    <x v="1377"/>
    <s v="Lauren C"/>
    <n v="33.06"/>
    <n v="9.59"/>
    <s v="Yes"/>
    <s v="No"/>
    <s v="No"/>
    <n v="0"/>
    <x v="1"/>
    <x v="0"/>
    <x v="0"/>
    <s v="30-06-1981"/>
    <n v="7749"/>
    <x v="1"/>
    <s v="tier - 1"/>
    <s v="R1012"/>
    <n v="41"/>
    <n v="30"/>
    <s v="Jun"/>
    <n v="1981"/>
  </r>
  <r>
    <x v="1378"/>
    <s v="Daniel"/>
    <n v="26.62"/>
    <n v="6.15"/>
    <s v="Yes"/>
    <s v="No"/>
    <s v="No"/>
    <n v="0"/>
    <x v="1"/>
    <x v="1"/>
    <x v="1"/>
    <s v="12-12-1976"/>
    <n v="7742"/>
    <x v="2"/>
    <s v="tier - 2"/>
    <s v="R1013"/>
    <n v="46"/>
    <n v="12"/>
    <s v="Dec"/>
    <n v="1976"/>
  </r>
  <r>
    <x v="1379"/>
    <s v="Jaime"/>
    <n v="37.1"/>
    <n v="11.08"/>
    <s v="No"/>
    <s v="No"/>
    <s v="No"/>
    <n v="0"/>
    <x v="1"/>
    <x v="0"/>
    <x v="0"/>
    <s v="04-09-1978"/>
    <n v="7740"/>
    <x v="0"/>
    <s v="tier - 1"/>
    <s v="R1011"/>
    <n v="44"/>
    <n v="4"/>
    <s v="Sep"/>
    <n v="1978"/>
  </r>
  <r>
    <x v="1380"/>
    <s v="Erik R"/>
    <n v="18.28"/>
    <n v="7.95"/>
    <s v="No"/>
    <s v="No"/>
    <s v="No"/>
    <n v="0"/>
    <x v="1"/>
    <x v="3"/>
    <x v="0"/>
    <s v="18-07-1965"/>
    <n v="7736"/>
    <x v="2"/>
    <s v="tier - 2"/>
    <s v="R1013"/>
    <n v="57"/>
    <n v="18"/>
    <s v="Jul"/>
    <n v="1965"/>
  </r>
  <r>
    <x v="1381"/>
    <s v="Katie"/>
    <n v="35.814999999999998"/>
    <n v="6.23"/>
    <s v="No"/>
    <s v="No"/>
    <s v="No"/>
    <n v="0"/>
    <x v="1"/>
    <x v="0"/>
    <x v="1"/>
    <s v="29-08-1977"/>
    <n v="7732"/>
    <x v="1"/>
    <s v="tier - 3"/>
    <s v="R1012"/>
    <n v="45"/>
    <n v="29"/>
    <s v="Aug"/>
    <n v="1977"/>
  </r>
  <r>
    <x v="1382"/>
    <s v="Thomas A"/>
    <n v="30.69"/>
    <n v="6.5"/>
    <s v="No"/>
    <s v="No"/>
    <s v="No"/>
    <n v="0"/>
    <x v="1"/>
    <x v="0"/>
    <x v="0"/>
    <s v="04-12-1978"/>
    <n v="7731"/>
    <x v="2"/>
    <s v="tier - 2"/>
    <s v="R1013"/>
    <n v="44"/>
    <n v="4"/>
    <s v="Dec"/>
    <n v="1978"/>
  </r>
  <r>
    <x v="1383"/>
    <s v="Jean-Marc"/>
    <n v="26.125"/>
    <n v="5.22"/>
    <s v="No"/>
    <s v="No"/>
    <s v="No"/>
    <n v="0"/>
    <x v="1"/>
    <x v="1"/>
    <x v="2"/>
    <s v="10-09-1980"/>
    <n v="7730"/>
    <x v="2"/>
    <s v="tier - 1"/>
    <s v="R1016"/>
    <n v="42"/>
    <n v="10"/>
    <s v="Sep"/>
    <n v="1980"/>
  </r>
  <r>
    <x v="1384"/>
    <s v="Kerry L"/>
    <n v="34.58"/>
    <n v="6.3"/>
    <s v="No"/>
    <s v="No"/>
    <s v="Yes"/>
    <n v="1"/>
    <x v="1"/>
    <x v="0"/>
    <x v="1"/>
    <s v="02-06-1979"/>
    <n v="7727"/>
    <x v="1"/>
    <s v="tier - 3"/>
    <s v="R1012"/>
    <n v="44"/>
    <n v="2"/>
    <s v="Jun"/>
    <n v="1979"/>
  </r>
  <r>
    <x v="1385"/>
    <s v="Ulrich"/>
    <n v="27.4"/>
    <n v="8.84"/>
    <s v="No"/>
    <s v="No"/>
    <s v="No"/>
    <n v="0"/>
    <x v="1"/>
    <x v="1"/>
    <x v="0"/>
    <s v="29-12-1978"/>
    <n v="7727"/>
    <x v="0"/>
    <s v="tier - 2"/>
    <s v="R1011"/>
    <n v="44"/>
    <n v="29"/>
    <s v="Dec"/>
    <n v="1978"/>
  </r>
  <r>
    <x v="1386"/>
    <s v="Justin P"/>
    <n v="27.53"/>
    <n v="4.1100000000000003"/>
    <s v="No"/>
    <s v="No"/>
    <s v="No"/>
    <n v="1"/>
    <x v="1"/>
    <x v="1"/>
    <x v="2"/>
    <s v="12-07-1987"/>
    <n v="7685"/>
    <x v="1"/>
    <s v="tier - 3"/>
    <s v="R1021"/>
    <n v="35"/>
    <n v="12"/>
    <s v="Jul"/>
    <n v="1987"/>
  </r>
  <r>
    <x v="1387"/>
    <s v="Hannah E."/>
    <n v="33"/>
    <n v="4.57"/>
    <s v="No"/>
    <s v="No"/>
    <s v="No"/>
    <n v="0"/>
    <x v="1"/>
    <x v="0"/>
    <x v="2"/>
    <s v="18-12-1982"/>
    <n v="7683"/>
    <x v="1"/>
    <s v="tier - 1"/>
    <s v="R1013"/>
    <n v="40"/>
    <n v="18"/>
    <s v="Dec"/>
    <n v="1982"/>
  </r>
  <r>
    <x v="1388"/>
    <s v="David"/>
    <n v="25.78"/>
    <n v="11.06"/>
    <s v="Yes"/>
    <s v="No"/>
    <s v="No"/>
    <n v="0"/>
    <x v="1"/>
    <x v="1"/>
    <x v="0"/>
    <s v="19-12-1981"/>
    <n v="7681"/>
    <x v="1"/>
    <s v="tier - 2"/>
    <s v="R1020"/>
    <n v="41"/>
    <n v="19"/>
    <s v="Dec"/>
    <n v="1981"/>
  </r>
  <r>
    <x v="1389"/>
    <s v="Jim"/>
    <n v="22.66"/>
    <n v="10.68"/>
    <s v="No"/>
    <s v="No"/>
    <s v="No"/>
    <n v="0"/>
    <x v="1"/>
    <x v="2"/>
    <x v="0"/>
    <s v="11-10-1971"/>
    <n v="7681"/>
    <x v="1"/>
    <s v="tier - 1"/>
    <s v="R1013"/>
    <n v="51"/>
    <n v="11"/>
    <s v="Oct"/>
    <n v="1971"/>
  </r>
  <r>
    <x v="1390"/>
    <s v="Joseph P"/>
    <n v="38.81"/>
    <n v="6.14"/>
    <s v="Yes"/>
    <s v="No"/>
    <s v="No"/>
    <n v="1"/>
    <x v="1"/>
    <x v="0"/>
    <x v="1"/>
    <s v="13-09-1995"/>
    <n v="7676"/>
    <x v="1"/>
    <s v="tier - 1"/>
    <s v="R1012"/>
    <n v="27"/>
    <n v="13"/>
    <s v="Sep"/>
    <n v="1995"/>
  </r>
  <r>
    <x v="1391"/>
    <s v="Michael"/>
    <n v="38.51"/>
    <n v="5.45"/>
    <s v="Yes"/>
    <s v="No"/>
    <s v="No"/>
    <n v="0"/>
    <x v="1"/>
    <x v="0"/>
    <x v="2"/>
    <s v="24-11-1996"/>
    <n v="7671"/>
    <x v="1"/>
    <s v="tier - 2"/>
    <s v="R1022"/>
    <n v="26"/>
    <n v="24"/>
    <s v="Nov"/>
    <n v="1996"/>
  </r>
  <r>
    <x v="1392"/>
    <s v="Gina M"/>
    <n v="22.98"/>
    <n v="6.14"/>
    <s v="Yes"/>
    <s v="No"/>
    <s v="No"/>
    <n v="0"/>
    <x v="1"/>
    <x v="2"/>
    <x v="1"/>
    <s v="09-10-1976"/>
    <n v="7662"/>
    <x v="1"/>
    <s v="tier - 1"/>
    <s v="R1011"/>
    <n v="46"/>
    <n v="9"/>
    <s v="Oct"/>
    <n v="1976"/>
  </r>
  <r>
    <x v="1393"/>
    <s v="Shantel C."/>
    <n v="15.65"/>
    <n v="7.85"/>
    <s v="No"/>
    <s v="No"/>
    <s v="No"/>
    <n v="0"/>
    <x v="1"/>
    <x v="3"/>
    <x v="0"/>
    <s v="27-12-1965"/>
    <n v="7658"/>
    <x v="2"/>
    <s v="tier - 3"/>
    <s v="R1012"/>
    <n v="57"/>
    <n v="27"/>
    <s v="Dec"/>
    <n v="1965"/>
  </r>
  <r>
    <x v="1394"/>
    <s v="Brian"/>
    <n v="39.97"/>
    <n v="4.09"/>
    <s v="No"/>
    <s v="No"/>
    <s v="No"/>
    <n v="1"/>
    <x v="1"/>
    <x v="0"/>
    <x v="2"/>
    <s v="30-09-1998"/>
    <n v="7652"/>
    <x v="1"/>
    <s v="tier - 3"/>
    <s v="R1023"/>
    <n v="24"/>
    <n v="30"/>
    <s v="Sep"/>
    <n v="1998"/>
  </r>
  <r>
    <x v="1395"/>
    <s v="Brian"/>
    <n v="37.22"/>
    <n v="4.62"/>
    <s v="No"/>
    <s v="No"/>
    <s v="Yes"/>
    <n v="1"/>
    <x v="1"/>
    <x v="0"/>
    <x v="2"/>
    <s v="10-08-1993"/>
    <n v="7651"/>
    <x v="1"/>
    <s v="tier - 2"/>
    <s v="R1012"/>
    <n v="29"/>
    <n v="10"/>
    <s v="Aug"/>
    <n v="1993"/>
  </r>
  <r>
    <x v="1396"/>
    <s v="Jessica R"/>
    <n v="41.325000000000003"/>
    <n v="5.77"/>
    <s v="No"/>
    <s v="No"/>
    <s v="No"/>
    <n v="0"/>
    <x v="1"/>
    <x v="0"/>
    <x v="1"/>
    <s v="16-10-1980"/>
    <n v="7651"/>
    <x v="1"/>
    <s v="tier - 2"/>
    <s v="R1024"/>
    <n v="42"/>
    <n v="16"/>
    <s v="Oct"/>
    <n v="1980"/>
  </r>
  <r>
    <x v="1397"/>
    <s v="Robyn"/>
    <n v="40.31"/>
    <n v="5.84"/>
    <s v="No"/>
    <s v="No"/>
    <s v="No"/>
    <n v="0"/>
    <x v="1"/>
    <x v="0"/>
    <x v="1"/>
    <s v="15-06-1999"/>
    <n v="7642"/>
    <x v="1"/>
    <s v="tier - 2"/>
    <s v="R1026"/>
    <n v="23"/>
    <n v="15"/>
    <s v="Jun"/>
    <n v="1999"/>
  </r>
  <r>
    <x v="1398"/>
    <s v="Ashley"/>
    <n v="29.48"/>
    <n v="4.91"/>
    <s v="No"/>
    <s v="No"/>
    <s v="No"/>
    <n v="0"/>
    <x v="1"/>
    <x v="1"/>
    <x v="2"/>
    <s v="24-07-1980"/>
    <n v="7640"/>
    <x v="1"/>
    <s v="tier - 1"/>
    <s v="R1013"/>
    <n v="42"/>
    <n v="24"/>
    <s v="Jul"/>
    <n v="1980"/>
  </r>
  <r>
    <x v="1399"/>
    <s v="Dana"/>
    <n v="33.155000000000001"/>
    <n v="5.07"/>
    <s v="No"/>
    <s v="No"/>
    <s v="No"/>
    <n v="0"/>
    <x v="1"/>
    <x v="0"/>
    <x v="2"/>
    <s v="20-06-1980"/>
    <n v="7639"/>
    <x v="1"/>
    <s v="tier - 2"/>
    <s v="R1024"/>
    <n v="42"/>
    <n v="20"/>
    <s v="Jun"/>
    <n v="1980"/>
  </r>
  <r>
    <x v="1400"/>
    <s v="Jessica F."/>
    <n v="42.85"/>
    <n v="5.81"/>
    <s v="Yes"/>
    <s v="No"/>
    <s v="No"/>
    <n v="0"/>
    <x v="1"/>
    <x v="0"/>
    <x v="1"/>
    <s v="13-12-2001"/>
    <n v="7637"/>
    <x v="1"/>
    <s v="tier - 3"/>
    <s v="R1012"/>
    <n v="21"/>
    <n v="13"/>
    <s v="Dec"/>
    <n v="2001"/>
  </r>
  <r>
    <x v="1401"/>
    <s v="Lindsey"/>
    <n v="32.340000000000003"/>
    <n v="11.2"/>
    <s v="No"/>
    <s v="No"/>
    <s v="No"/>
    <n v="0"/>
    <x v="1"/>
    <x v="0"/>
    <x v="0"/>
    <s v="24-08-1978"/>
    <n v="7634"/>
    <x v="1"/>
    <s v="tier - 1"/>
    <s v="R1013"/>
    <n v="44"/>
    <n v="24"/>
    <s v="Aug"/>
    <n v="1978"/>
  </r>
  <r>
    <x v="1402"/>
    <s v="Kelly A"/>
    <n v="27.5"/>
    <n v="10.75"/>
    <s v="No"/>
    <s v="No"/>
    <s v="No"/>
    <n v="0"/>
    <x v="1"/>
    <x v="1"/>
    <x v="0"/>
    <s v="29-11-1978"/>
    <n v="7627"/>
    <x v="1"/>
    <s v="tier - 2"/>
    <s v="R1011"/>
    <n v="44"/>
    <n v="29"/>
    <s v="Nov"/>
    <n v="1978"/>
  </r>
  <r>
    <x v="1403"/>
    <s v="Brooke E"/>
    <n v="25.8"/>
    <n v="7.8"/>
    <s v="No"/>
    <s v="No"/>
    <s v="No"/>
    <n v="0"/>
    <x v="1"/>
    <x v="1"/>
    <x v="0"/>
    <s v="06-11-1978"/>
    <n v="7625"/>
    <x v="1"/>
    <s v="tier - 1"/>
    <s v="R1011"/>
    <n v="44"/>
    <n v="6"/>
    <s v="Nov"/>
    <n v="1978"/>
  </r>
  <r>
    <x v="1404"/>
    <s v="Katelyn E."/>
    <n v="25"/>
    <n v="7.04"/>
    <s v="No"/>
    <s v="No"/>
    <s v="No"/>
    <n v="0"/>
    <x v="1"/>
    <x v="1"/>
    <x v="0"/>
    <s v="28-11-1978"/>
    <n v="7624"/>
    <x v="1"/>
    <s v="tier - 1"/>
    <s v="R1011"/>
    <n v="44"/>
    <n v="28"/>
    <s v="Nov"/>
    <n v="1978"/>
  </r>
  <r>
    <x v="1405"/>
    <s v="Adam"/>
    <n v="41.2"/>
    <n v="4.18"/>
    <s v="Yes"/>
    <s v="No"/>
    <s v="No"/>
    <n v="0"/>
    <x v="1"/>
    <x v="0"/>
    <x v="2"/>
    <s v="17-09-1996"/>
    <n v="7623"/>
    <x v="1"/>
    <s v="tier - 3"/>
    <s v="R1011"/>
    <n v="26"/>
    <n v="17"/>
    <s v="Sep"/>
    <n v="1996"/>
  </r>
  <r>
    <x v="1406"/>
    <s v="Dana"/>
    <n v="17.78"/>
    <n v="8.19"/>
    <s v="No"/>
    <s v="No"/>
    <s v="No"/>
    <n v="0"/>
    <x v="1"/>
    <x v="3"/>
    <x v="0"/>
    <s v="03-07-1968"/>
    <n v="7610"/>
    <x v="2"/>
    <s v="tier - 2"/>
    <s v="R1012"/>
    <n v="54"/>
    <n v="3"/>
    <s v="Jul"/>
    <n v="1968"/>
  </r>
  <r>
    <x v="1407"/>
    <s v="Eric W"/>
    <n v="40.119999999999997"/>
    <n v="6.22"/>
    <s v="Yes"/>
    <s v="No"/>
    <s v="Yes"/>
    <n v="1"/>
    <x v="1"/>
    <x v="0"/>
    <x v="1"/>
    <s v="30-09-1997"/>
    <n v="7607"/>
    <x v="1"/>
    <s v="tier - 2"/>
    <s v="R1012"/>
    <n v="25"/>
    <n v="30"/>
    <s v="Sep"/>
    <n v="1997"/>
  </r>
  <r>
    <x v="1408"/>
    <s v="Matthew D"/>
    <n v="19.350000000000001"/>
    <n v="8.2200000000000006"/>
    <s v="Yes"/>
    <s v="No"/>
    <s v="No"/>
    <n v="0"/>
    <x v="1"/>
    <x v="2"/>
    <x v="0"/>
    <s v="17-07-1967"/>
    <n v="7586"/>
    <x v="2"/>
    <s v="tier - 2"/>
    <s v="R1013"/>
    <n v="55"/>
    <n v="17"/>
    <s v="Jul"/>
    <n v="1967"/>
  </r>
  <r>
    <x v="1409"/>
    <s v="Eoghan"/>
    <n v="36.69"/>
    <n v="6.15"/>
    <s v="No"/>
    <s v="No"/>
    <s v="No"/>
    <n v="0"/>
    <x v="1"/>
    <x v="0"/>
    <x v="1"/>
    <s v="14-08-1994"/>
    <n v="7567"/>
    <x v="1"/>
    <s v="tier - 2"/>
    <s v="R1021"/>
    <n v="28"/>
    <n v="14"/>
    <s v="Aug"/>
    <n v="1994"/>
  </r>
  <r>
    <x v="1410"/>
    <s v="Pamela W"/>
    <n v="28.51"/>
    <n v="5.65"/>
    <s v="Yes"/>
    <s v="No"/>
    <s v="No"/>
    <n v="1"/>
    <x v="1"/>
    <x v="1"/>
    <x v="2"/>
    <s v="15-12-1988"/>
    <n v="7539"/>
    <x v="1"/>
    <s v="tier - 2"/>
    <s v="R1012"/>
    <n v="34"/>
    <n v="15"/>
    <s v="Dec"/>
    <n v="1988"/>
  </r>
  <r>
    <x v="1411"/>
    <s v="Lindsey M."/>
    <n v="30.21"/>
    <n v="5.5"/>
    <s v="No"/>
    <s v="No"/>
    <s v="No"/>
    <n v="1"/>
    <x v="1"/>
    <x v="0"/>
    <x v="2"/>
    <s v="22-08-1984"/>
    <n v="7537"/>
    <x v="1"/>
    <s v="tier - 2"/>
    <s v="R1012"/>
    <n v="38"/>
    <n v="22"/>
    <s v="Aug"/>
    <n v="1984"/>
  </r>
  <r>
    <x v="1412"/>
    <s v="Kassie"/>
    <n v="24.33"/>
    <n v="8"/>
    <s v="No"/>
    <s v="No"/>
    <s v="No"/>
    <n v="0"/>
    <x v="1"/>
    <x v="2"/>
    <x v="0"/>
    <s v="14-12-1978"/>
    <n v="7532"/>
    <x v="1"/>
    <s v="tier - 1"/>
    <s v="R1013"/>
    <n v="44"/>
    <n v="14"/>
    <s v="Dec"/>
    <n v="1978"/>
  </r>
  <r>
    <x v="1413"/>
    <s v="Matthew"/>
    <n v="19.855"/>
    <n v="5.71"/>
    <s v="Yes"/>
    <s v="No"/>
    <s v="No"/>
    <n v="0"/>
    <x v="1"/>
    <x v="2"/>
    <x v="1"/>
    <s v="10-10-1976"/>
    <n v="7527"/>
    <x v="2"/>
    <s v="tier - 1"/>
    <s v="R1012"/>
    <n v="46"/>
    <n v="10"/>
    <s v="Oct"/>
    <n v="1976"/>
  </r>
  <r>
    <x v="1414"/>
    <s v="Ruben Dario"/>
    <n v="25.364999999999998"/>
    <n v="11.71"/>
    <s v="No"/>
    <s v="No"/>
    <s v="No"/>
    <n v="0"/>
    <x v="1"/>
    <x v="1"/>
    <x v="0"/>
    <s v="18-10-1978"/>
    <n v="7518"/>
    <x v="1"/>
    <s v="tier - 3"/>
    <s v="R1012"/>
    <n v="44"/>
    <n v="18"/>
    <s v="Oct"/>
    <n v="1978"/>
  </r>
  <r>
    <x v="1415"/>
    <s v="Kevin"/>
    <n v="29.6"/>
    <n v="6.17"/>
    <s v="Yes"/>
    <s v="No"/>
    <s v="Yes"/>
    <n v="1"/>
    <x v="1"/>
    <x v="1"/>
    <x v="1"/>
    <s v="10-07-1983"/>
    <n v="7512"/>
    <x v="2"/>
    <s v="tier - 2"/>
    <s v="R1011"/>
    <n v="39"/>
    <n v="10"/>
    <s v="Jul"/>
    <n v="1983"/>
  </r>
  <r>
    <x v="1416"/>
    <s v="Lindsay M"/>
    <n v="39.43"/>
    <n v="6.1"/>
    <s v="Yes"/>
    <s v="No"/>
    <s v="Yes"/>
    <n v="1"/>
    <x v="1"/>
    <x v="0"/>
    <x v="1"/>
    <s v="28-10-1997"/>
    <n v="7504"/>
    <x v="1"/>
    <s v="tier - 1"/>
    <s v="R1012"/>
    <n v="25"/>
    <n v="28"/>
    <s v="Oct"/>
    <n v="1997"/>
  </r>
  <r>
    <x v="1417"/>
    <s v="Amanda"/>
    <n v="27.34"/>
    <n v="5.19"/>
    <s v="Yes"/>
    <s v="No"/>
    <s v="No"/>
    <n v="1"/>
    <x v="1"/>
    <x v="1"/>
    <x v="2"/>
    <s v="15-12-1988"/>
    <n v="7495"/>
    <x v="1"/>
    <s v="tier - 3"/>
    <s v="R1025"/>
    <n v="34"/>
    <n v="15"/>
    <s v="Dec"/>
    <n v="1988"/>
  </r>
  <r>
    <x v="1418"/>
    <s v="James"/>
    <n v="39.01"/>
    <n v="5.37"/>
    <s v="Yes"/>
    <s v="No"/>
    <s v="No"/>
    <n v="0"/>
    <x v="1"/>
    <x v="0"/>
    <x v="2"/>
    <s v="14-06-1996"/>
    <n v="7487"/>
    <x v="1"/>
    <s v="tier - 3"/>
    <s v="R1012"/>
    <n v="26"/>
    <n v="14"/>
    <s v="Jun"/>
    <n v="1996"/>
  </r>
  <r>
    <x v="1419"/>
    <s v="Samuel H."/>
    <n v="18.989999999999998"/>
    <n v="10.82"/>
    <s v="Yes"/>
    <s v="No"/>
    <s v="No"/>
    <n v="0"/>
    <x v="1"/>
    <x v="2"/>
    <x v="0"/>
    <s v="04-08-1967"/>
    <n v="7464"/>
    <x v="2"/>
    <s v="tier - 3"/>
    <s v="R1013"/>
    <n v="55"/>
    <n v="4"/>
    <s v="Aug"/>
    <n v="1967"/>
  </r>
  <r>
    <x v="1420"/>
    <s v="Jenni"/>
    <n v="42.3"/>
    <n v="6.06"/>
    <s v="Yes"/>
    <s v="No"/>
    <s v="No"/>
    <n v="0"/>
    <x v="1"/>
    <x v="0"/>
    <x v="1"/>
    <s v="01-06-2001"/>
    <n v="7450"/>
    <x v="1"/>
    <s v="tier - 2"/>
    <s v="R1012"/>
    <n v="22"/>
    <n v="1"/>
    <s v="Jun"/>
    <n v="2001"/>
  </r>
  <r>
    <x v="1421"/>
    <s v="Estuardo F"/>
    <n v="39.805"/>
    <n v="5.91"/>
    <s v="No"/>
    <s v="No"/>
    <s v="No"/>
    <n v="0"/>
    <x v="1"/>
    <x v="0"/>
    <x v="1"/>
    <s v="30-09-1977"/>
    <n v="7448"/>
    <x v="2"/>
    <s v="tier - 3"/>
    <s v="R1017"/>
    <n v="45"/>
    <n v="30"/>
    <s v="Sep"/>
    <n v="1977"/>
  </r>
  <r>
    <x v="1422"/>
    <s v="Brett"/>
    <n v="33.700000000000003"/>
    <n v="5.87"/>
    <s v="No"/>
    <s v="No"/>
    <s v="No"/>
    <n v="0"/>
    <x v="1"/>
    <x v="0"/>
    <x v="1"/>
    <s v="25-09-1977"/>
    <n v="7446"/>
    <x v="2"/>
    <s v="tier - 1"/>
    <s v="R1011"/>
    <n v="45"/>
    <n v="25"/>
    <s v="Sep"/>
    <n v="1977"/>
  </r>
  <r>
    <x v="1423"/>
    <s v="Sharon E."/>
    <n v="36.195"/>
    <n v="6.22"/>
    <s v="No"/>
    <s v="No"/>
    <s v="No"/>
    <n v="0"/>
    <x v="1"/>
    <x v="0"/>
    <x v="1"/>
    <s v="07-07-1980"/>
    <n v="7444"/>
    <x v="1"/>
    <s v="tier - 3"/>
    <s v="R1012"/>
    <n v="42"/>
    <n v="7"/>
    <s v="Jul"/>
    <n v="1980"/>
  </r>
  <r>
    <x v="1424"/>
    <s v="Jacob W√¶ver"/>
    <n v="32.6"/>
    <n v="5.73"/>
    <s v="No"/>
    <s v="No"/>
    <s v="Yes"/>
    <n v="1"/>
    <x v="1"/>
    <x v="0"/>
    <x v="1"/>
    <s v="01-09-1979"/>
    <n v="7442"/>
    <x v="2"/>
    <s v="tier - 2"/>
    <s v="R1011"/>
    <n v="43"/>
    <n v="1"/>
    <s v="Sep"/>
    <n v="1979"/>
  </r>
  <r>
    <x v="1425"/>
    <s v="Scott"/>
    <n v="30.2"/>
    <n v="5.7"/>
    <s v="No"/>
    <s v="No"/>
    <s v="No"/>
    <n v="0"/>
    <x v="1"/>
    <x v="0"/>
    <x v="1"/>
    <s v="25-08-1977"/>
    <n v="7441"/>
    <x v="2"/>
    <s v="tier - 2"/>
    <s v="R1011"/>
    <n v="45"/>
    <n v="25"/>
    <s v="Aug"/>
    <n v="1977"/>
  </r>
  <r>
    <x v="1426"/>
    <s v="Brooke S."/>
    <n v="27.645"/>
    <n v="9.91"/>
    <s v="No"/>
    <s v="No"/>
    <s v="No"/>
    <n v="0"/>
    <x v="1"/>
    <x v="1"/>
    <x v="0"/>
    <s v="02-12-1978"/>
    <n v="7421"/>
    <x v="1"/>
    <s v="tier - 3"/>
    <s v="R1012"/>
    <n v="44"/>
    <n v="2"/>
    <s v="Dec"/>
    <n v="1978"/>
  </r>
  <r>
    <x v="1427"/>
    <s v="Kaye A."/>
    <n v="26.41"/>
    <n v="11.4"/>
    <s v="No"/>
    <s v="No"/>
    <s v="No"/>
    <n v="0"/>
    <x v="1"/>
    <x v="1"/>
    <x v="0"/>
    <s v="12-11-1978"/>
    <n v="7419"/>
    <x v="1"/>
    <s v="tier - 2"/>
    <s v="R1012"/>
    <n v="44"/>
    <n v="12"/>
    <s v="Nov"/>
    <n v="1978"/>
  </r>
  <r>
    <x v="1428"/>
    <s v="Carolyn"/>
    <n v="34.1"/>
    <n v="6.29"/>
    <s v="Yes"/>
    <s v="No"/>
    <s v="Yes"/>
    <n v="1"/>
    <x v="1"/>
    <x v="0"/>
    <x v="1"/>
    <s v="19-09-1983"/>
    <n v="7419"/>
    <x v="1"/>
    <s v="tier - 2"/>
    <s v="R1011"/>
    <n v="39"/>
    <n v="19"/>
    <s v="Sep"/>
    <n v="1983"/>
  </r>
  <r>
    <x v="1429"/>
    <s v="Daniel C."/>
    <n v="17.3"/>
    <n v="9.2799999999999994"/>
    <s v="No"/>
    <s v="No"/>
    <s v="No"/>
    <n v="0"/>
    <x v="1"/>
    <x v="3"/>
    <x v="0"/>
    <s v="05-12-1965"/>
    <n v="7404"/>
    <x v="2"/>
    <s v="tier - 2"/>
    <s v="R1013"/>
    <n v="57"/>
    <n v="5"/>
    <s v="Dec"/>
    <n v="1965"/>
  </r>
  <r>
    <x v="1430"/>
    <s v="Laurie A"/>
    <n v="35.020000000000003"/>
    <n v="4.78"/>
    <s v="No"/>
    <s v="No"/>
    <s v="Yes"/>
    <n v="1"/>
    <x v="1"/>
    <x v="0"/>
    <x v="2"/>
    <s v="22-07-1993"/>
    <n v="7389"/>
    <x v="1"/>
    <s v="tier - 2"/>
    <s v="R1026"/>
    <n v="29"/>
    <n v="22"/>
    <s v="Jul"/>
    <n v="1993"/>
  </r>
  <r>
    <x v="1431"/>
    <s v="Nicole"/>
    <n v="37.1"/>
    <n v="8.8699999999999992"/>
    <s v="Yes"/>
    <s v="No"/>
    <s v="No"/>
    <n v="0"/>
    <x v="1"/>
    <x v="0"/>
    <x v="0"/>
    <s v="24-11-1981"/>
    <n v="7372"/>
    <x v="1"/>
    <s v="tier - 1"/>
    <s v="R1011"/>
    <n v="41"/>
    <n v="24"/>
    <s v="Nov"/>
    <n v="1981"/>
  </r>
  <r>
    <x v="1432"/>
    <s v="Shelby"/>
    <n v="16.79"/>
    <n v="11.4"/>
    <s v="No"/>
    <s v="No"/>
    <s v="No"/>
    <n v="0"/>
    <x v="1"/>
    <x v="3"/>
    <x v="0"/>
    <s v="09-12-1965"/>
    <n v="7362"/>
    <x v="2"/>
    <s v="tier - 3"/>
    <s v="R1013"/>
    <n v="57"/>
    <n v="9"/>
    <s v="Dec"/>
    <n v="1965"/>
  </r>
  <r>
    <x v="1433"/>
    <s v="Allison"/>
    <n v="31.635000000000002"/>
    <n v="9.1300000000000008"/>
    <s v="Yes"/>
    <s v="No"/>
    <s v="No"/>
    <n v="0"/>
    <x v="1"/>
    <x v="0"/>
    <x v="0"/>
    <s v="16-07-1981"/>
    <n v="7358"/>
    <x v="1"/>
    <s v="tier - 3"/>
    <s v="R1024"/>
    <n v="41"/>
    <n v="16"/>
    <s v="Jul"/>
    <n v="1981"/>
  </r>
  <r>
    <x v="1434"/>
    <s v="Leticia"/>
    <n v="24.19"/>
    <n v="6.22"/>
    <s v="Yes"/>
    <s v="No"/>
    <s v="Yes"/>
    <n v="1"/>
    <x v="1"/>
    <x v="2"/>
    <x v="1"/>
    <s v="21-06-1983"/>
    <n v="7357"/>
    <x v="1"/>
    <s v="tier - 2"/>
    <s v="R1012"/>
    <n v="39"/>
    <n v="21"/>
    <s v="Jun"/>
    <n v="1983"/>
  </r>
  <r>
    <x v="1435"/>
    <s v="John S."/>
    <n v="35.29"/>
    <n v="5.9"/>
    <s v="No"/>
    <s v="No"/>
    <s v="Yes"/>
    <n v="1"/>
    <x v="1"/>
    <x v="0"/>
    <x v="1"/>
    <s v="05-10-1993"/>
    <n v="7349"/>
    <x v="1"/>
    <s v="tier - 2"/>
    <s v="R1021"/>
    <n v="29"/>
    <n v="5"/>
    <s v="Oct"/>
    <n v="1993"/>
  </r>
  <r>
    <x v="1436"/>
    <s v="April"/>
    <n v="35.299999999999997"/>
    <n v="4.45"/>
    <s v="No"/>
    <s v="No"/>
    <s v="No"/>
    <n v="0"/>
    <x v="1"/>
    <x v="0"/>
    <x v="2"/>
    <s v="01-12-1977"/>
    <n v="7348"/>
    <x v="1"/>
    <s v="tier - 1"/>
    <s v="R1011"/>
    <n v="45"/>
    <n v="1"/>
    <s v="Dec"/>
    <n v="1977"/>
  </r>
  <r>
    <x v="1437"/>
    <s v="Ashley N."/>
    <n v="35.64"/>
    <n v="6.17"/>
    <s v="No"/>
    <s v="No"/>
    <s v="Yes"/>
    <n v="1"/>
    <x v="1"/>
    <x v="0"/>
    <x v="1"/>
    <s v="26-06-1979"/>
    <n v="7346"/>
    <x v="1"/>
    <s v="tier - 1"/>
    <s v="R1013"/>
    <n v="43"/>
    <n v="26"/>
    <s v="Jun"/>
    <n v="1979"/>
  </r>
  <r>
    <x v="1438"/>
    <s v="Madeleine"/>
    <n v="33.1"/>
    <n v="4.93"/>
    <s v="No"/>
    <s v="No"/>
    <s v="No"/>
    <n v="0"/>
    <x v="1"/>
    <x v="0"/>
    <x v="2"/>
    <s v="18-12-1977"/>
    <n v="7345"/>
    <x v="1"/>
    <s v="tier - 1"/>
    <s v="R1011"/>
    <n v="45"/>
    <n v="18"/>
    <s v="Dec"/>
    <n v="1977"/>
  </r>
  <r>
    <x v="1439"/>
    <s v="Nelly S"/>
    <n v="26.41"/>
    <n v="7.32"/>
    <s v="Yes"/>
    <s v="No"/>
    <s v="No"/>
    <n v="1"/>
    <x v="1"/>
    <x v="1"/>
    <x v="0"/>
    <s v="15-06-1986"/>
    <n v="7340"/>
    <x v="1"/>
    <s v="tier - 2"/>
    <s v="R1012"/>
    <n v="36"/>
    <n v="15"/>
    <s v="Jun"/>
    <n v="1986"/>
  </r>
  <r>
    <x v="1440"/>
    <s v="Meredith S"/>
    <n v="29.9"/>
    <n v="5.27"/>
    <s v="No"/>
    <s v="No"/>
    <s v="Yes"/>
    <n v="1"/>
    <x v="1"/>
    <x v="1"/>
    <x v="2"/>
    <s v="19-09-1979"/>
    <n v="7338"/>
    <x v="1"/>
    <s v="tier - 3"/>
    <s v="R1011"/>
    <n v="43"/>
    <n v="19"/>
    <s v="Sep"/>
    <n v="1979"/>
  </r>
  <r>
    <x v="1441"/>
    <s v="Kevin"/>
    <n v="25.24"/>
    <n v="5.82"/>
    <s v="No"/>
    <s v="No"/>
    <s v="No"/>
    <n v="1"/>
    <x v="1"/>
    <x v="1"/>
    <x v="1"/>
    <s v="25-07-1984"/>
    <n v="7325"/>
    <x v="1"/>
    <s v="tier - 1"/>
    <s v="R1012"/>
    <n v="38"/>
    <n v="25"/>
    <s v="Jul"/>
    <n v="1984"/>
  </r>
  <r>
    <x v="1442"/>
    <s v="Lisa"/>
    <n v="25.08"/>
    <n v="5.8"/>
    <s v="No"/>
    <s v="No"/>
    <s v="Yes"/>
    <n v="1"/>
    <x v="1"/>
    <x v="1"/>
    <x v="1"/>
    <s v="19-06-1979"/>
    <n v="7325"/>
    <x v="1"/>
    <s v="tier - 3"/>
    <s v="R1024"/>
    <n v="43"/>
    <n v="19"/>
    <s v="Jun"/>
    <n v="1979"/>
  </r>
  <r>
    <x v="1443"/>
    <s v="Katherine A"/>
    <n v="29.164999999999999"/>
    <n v="4.87"/>
    <s v="No"/>
    <s v="yes"/>
    <s v="No"/>
    <n v="1"/>
    <x v="1"/>
    <x v="1"/>
    <x v="2"/>
    <s v="15-11-2004"/>
    <n v="7324"/>
    <x v="1"/>
    <s v="tier - 2"/>
    <s v="R1024"/>
    <n v="18"/>
    <n v="15"/>
    <s v="Nov"/>
    <n v="2004"/>
  </r>
  <r>
    <x v="1444"/>
    <s v="Steve"/>
    <n v="15.05"/>
    <n v="8.1199999999999992"/>
    <s v="No"/>
    <s v="No"/>
    <s v="No"/>
    <n v="0"/>
    <x v="1"/>
    <x v="3"/>
    <x v="0"/>
    <s v="11-07-1965"/>
    <n v="7323"/>
    <x v="2"/>
    <s v="tier - 3"/>
    <s v="R1012"/>
    <n v="57"/>
    <n v="11"/>
    <s v="Jul"/>
    <n v="1965"/>
  </r>
  <r>
    <x v="1445"/>
    <s v="Kate L."/>
    <n v="19.95"/>
    <n v="4.3600000000000003"/>
    <s v="No"/>
    <s v="No"/>
    <s v="No"/>
    <n v="2"/>
    <x v="1"/>
    <x v="2"/>
    <x v="2"/>
    <s v="11-08-1972"/>
    <n v="7318"/>
    <x v="1"/>
    <s v="tier - 3"/>
    <s v="R1012"/>
    <n v="50"/>
    <n v="11"/>
    <s v="Aug"/>
    <n v="1972"/>
  </r>
  <r>
    <x v="1446"/>
    <s v="Beth"/>
    <n v="16.66"/>
    <n v="9.16"/>
    <s v="No"/>
    <s v="No"/>
    <s v="No"/>
    <n v="0"/>
    <x v="1"/>
    <x v="3"/>
    <x v="0"/>
    <s v="25-06-1965"/>
    <n v="7318"/>
    <x v="2"/>
    <s v="tier - 1"/>
    <s v="R1013"/>
    <n v="57"/>
    <n v="25"/>
    <s v="Jun"/>
    <n v="1965"/>
  </r>
  <r>
    <x v="1447"/>
    <s v="Katharine"/>
    <n v="16.62"/>
    <n v="9.14"/>
    <s v="No"/>
    <s v="No"/>
    <s v="No"/>
    <n v="0"/>
    <x v="1"/>
    <x v="3"/>
    <x v="0"/>
    <s v="06-06-1965"/>
    <n v="7305"/>
    <x v="2"/>
    <s v="tier - 3"/>
    <s v="R1013"/>
    <n v="58"/>
    <n v="6"/>
    <s v="Jun"/>
    <n v="1965"/>
  </r>
  <r>
    <x v="1448"/>
    <s v="Heather L"/>
    <n v="15.36"/>
    <n v="5.49"/>
    <s v="Yes"/>
    <s v="No"/>
    <s v="No"/>
    <n v="2"/>
    <x v="1"/>
    <x v="3"/>
    <x v="2"/>
    <s v="26-12-1966"/>
    <n v="7302"/>
    <x v="2"/>
    <s v="tier - 1"/>
    <s v="R1012"/>
    <n v="56"/>
    <n v="26"/>
    <s v="Dec"/>
    <n v="1966"/>
  </r>
  <r>
    <x v="1449"/>
    <s v="Desiree"/>
    <n v="27.74"/>
    <n v="5.96"/>
    <s v="Yes"/>
    <s v="No"/>
    <s v="No"/>
    <n v="0"/>
    <x v="1"/>
    <x v="1"/>
    <x v="1"/>
    <s v="02-11-1985"/>
    <n v="7282"/>
    <x v="1"/>
    <s v="tier - 1"/>
    <s v="R1012"/>
    <n v="37"/>
    <n v="2"/>
    <s v="Nov"/>
    <n v="1985"/>
  </r>
  <r>
    <x v="1450"/>
    <s v="Peter B."/>
    <n v="22.44"/>
    <n v="4.62"/>
    <s v="Yes"/>
    <s v="No"/>
    <s v="No"/>
    <n v="0"/>
    <x v="1"/>
    <x v="2"/>
    <x v="2"/>
    <s v="18-12-1976"/>
    <n v="7273"/>
    <x v="1"/>
    <s v="tier - 1"/>
    <s v="R1013"/>
    <n v="46"/>
    <n v="18"/>
    <s v="Dec"/>
    <n v="1976"/>
  </r>
  <r>
    <x v="1451"/>
    <s v="Adam"/>
    <n v="37.049999999999997"/>
    <n v="9.9600000000000009"/>
    <s v="Yes"/>
    <s v="No"/>
    <s v="No"/>
    <n v="0"/>
    <x v="1"/>
    <x v="0"/>
    <x v="0"/>
    <s v="04-08-1981"/>
    <n v="7266"/>
    <x v="2"/>
    <s v="tier - 3"/>
    <s v="R1012"/>
    <n v="41"/>
    <n v="4"/>
    <s v="Aug"/>
    <n v="1981"/>
  </r>
  <r>
    <x v="1452"/>
    <s v="Jeremy J"/>
    <n v="22.95"/>
    <n v="10.53"/>
    <s v="No"/>
    <s v="No"/>
    <s v="No"/>
    <n v="2"/>
    <x v="1"/>
    <x v="2"/>
    <x v="0"/>
    <s v="25-10-1973"/>
    <n v="7266"/>
    <x v="1"/>
    <s v="tier - 2"/>
    <s v="R1013"/>
    <n v="49"/>
    <n v="25"/>
    <s v="Oct"/>
    <n v="1973"/>
  </r>
  <r>
    <x v="1453"/>
    <s v="Adam C"/>
    <n v="34.200000000000003"/>
    <n v="6.69"/>
    <s v="Yes"/>
    <s v="No"/>
    <s v="No"/>
    <n v="0"/>
    <x v="1"/>
    <x v="0"/>
    <x v="0"/>
    <s v="13-06-1981"/>
    <n v="7262"/>
    <x v="2"/>
    <s v="tier - 3"/>
    <s v="R1012"/>
    <n v="41"/>
    <n v="13"/>
    <s v="Jun"/>
    <n v="1981"/>
  </r>
  <r>
    <x v="1454"/>
    <s v="Jon"/>
    <n v="30.59"/>
    <n v="9.5500000000000007"/>
    <s v="Yes"/>
    <s v="No"/>
    <s v="No"/>
    <n v="0"/>
    <x v="1"/>
    <x v="0"/>
    <x v="0"/>
    <s v="14-08-1981"/>
    <n v="7257"/>
    <x v="2"/>
    <s v="tier - 2"/>
    <s v="R1012"/>
    <n v="41"/>
    <n v="14"/>
    <s v="Aug"/>
    <n v="1981"/>
  </r>
  <r>
    <x v="1455"/>
    <s v="Steven J"/>
    <n v="25.51"/>
    <n v="6.05"/>
    <s v="No"/>
    <s v="No"/>
    <s v="No"/>
    <n v="0"/>
    <x v="1"/>
    <x v="1"/>
    <x v="1"/>
    <s v="24-07-1982"/>
    <n v="7249"/>
    <x v="1"/>
    <s v="tier - 1"/>
    <s v="R1013"/>
    <n v="40"/>
    <n v="24"/>
    <s v="Jul"/>
    <n v="1982"/>
  </r>
  <r>
    <x v="1456"/>
    <s v="Jessica P."/>
    <n v="29.04"/>
    <n v="10.56"/>
    <s v="Yes"/>
    <s v="No"/>
    <s v="No"/>
    <n v="1"/>
    <x v="1"/>
    <x v="1"/>
    <x v="0"/>
    <s v="02-09-1986"/>
    <n v="7244"/>
    <x v="1"/>
    <s v="tier - 3"/>
    <s v="R1013"/>
    <n v="36"/>
    <n v="2"/>
    <s v="Sep"/>
    <n v="1986"/>
  </r>
  <r>
    <x v="1457"/>
    <s v="Ashley"/>
    <n v="22.135000000000002"/>
    <n v="10.81"/>
    <s v="Yes"/>
    <s v="No"/>
    <s v="No"/>
    <n v="1"/>
    <x v="1"/>
    <x v="2"/>
    <x v="0"/>
    <s v="13-07-1986"/>
    <n v="7228"/>
    <x v="1"/>
    <s v="tier - 1"/>
    <s v="R1024"/>
    <n v="36"/>
    <n v="13"/>
    <s v="Jul"/>
    <n v="1986"/>
  </r>
  <r>
    <x v="1458"/>
    <s v="Arturo H."/>
    <n v="21.375"/>
    <n v="4.32"/>
    <s v="No"/>
    <s v="No"/>
    <s v="No"/>
    <n v="0"/>
    <x v="1"/>
    <x v="2"/>
    <x v="2"/>
    <s v="15-09-1977"/>
    <n v="7223"/>
    <x v="2"/>
    <s v="tier - 3"/>
    <s v="R1012"/>
    <n v="45"/>
    <n v="15"/>
    <s v="Sep"/>
    <n v="1977"/>
  </r>
  <r>
    <x v="1459"/>
    <s v="Ketil"/>
    <n v="29.19"/>
    <n v="4.37"/>
    <s v="No"/>
    <s v="No"/>
    <s v="No"/>
    <n v="0"/>
    <x v="1"/>
    <x v="1"/>
    <x v="2"/>
    <s v="28-06-1991"/>
    <n v="7220"/>
    <x v="1"/>
    <s v="tier - 2"/>
    <s v="R1021"/>
    <n v="31"/>
    <n v="28"/>
    <s v="Jun"/>
    <n v="1991"/>
  </r>
  <r>
    <x v="1460"/>
    <s v="Katie"/>
    <n v="31.92"/>
    <n v="4.8099999999999996"/>
    <s v="Yes"/>
    <s v="No"/>
    <s v="Yes"/>
    <n v="1"/>
    <x v="1"/>
    <x v="0"/>
    <x v="2"/>
    <s v="21-11-1983"/>
    <n v="7209"/>
    <x v="1"/>
    <s v="tier - 3"/>
    <s v="R1012"/>
    <n v="39"/>
    <n v="21"/>
    <s v="Nov"/>
    <n v="1983"/>
  </r>
  <r>
    <x v="1461"/>
    <s v="Christi"/>
    <n v="26.315000000000001"/>
    <n v="4.5599999999999996"/>
    <s v="Yes"/>
    <s v="No"/>
    <s v="Yes"/>
    <n v="1"/>
    <x v="1"/>
    <x v="1"/>
    <x v="2"/>
    <s v="11-08-1983"/>
    <n v="7202"/>
    <x v="1"/>
    <s v="tier - 3"/>
    <s v="R1012"/>
    <n v="39"/>
    <n v="11"/>
    <s v="Aug"/>
    <n v="1983"/>
  </r>
  <r>
    <x v="1462"/>
    <s v="Alan"/>
    <n v="35.299999999999997"/>
    <n v="4.3899999999999997"/>
    <s v="No"/>
    <s v="No"/>
    <s v="No"/>
    <n v="0"/>
    <x v="1"/>
    <x v="0"/>
    <x v="2"/>
    <s v="14-09-1982"/>
    <n v="7197"/>
    <x v="2"/>
    <s v="tier - 2"/>
    <s v="R1011"/>
    <n v="40"/>
    <n v="14"/>
    <s v="Sep"/>
    <n v="1982"/>
  </r>
  <r>
    <x v="1463"/>
    <s v="Edivaldo B. Sr."/>
    <n v="18.91"/>
    <n v="11.44"/>
    <s v="No"/>
    <s v="No"/>
    <s v="No"/>
    <n v="0"/>
    <x v="1"/>
    <x v="2"/>
    <x v="0"/>
    <s v="26-08-1968"/>
    <n v="7180"/>
    <x v="2"/>
    <s v="tier - 3"/>
    <s v="R1013"/>
    <n v="54"/>
    <n v="26"/>
    <s v="Aug"/>
    <n v="1968"/>
  </r>
  <r>
    <x v="1464"/>
    <s v="Eve"/>
    <n v="22.41"/>
    <n v="11.37"/>
    <s v="Yes"/>
    <s v="No"/>
    <s v="No"/>
    <n v="1"/>
    <x v="1"/>
    <x v="2"/>
    <x v="0"/>
    <s v="19-07-1975"/>
    <n v="7176"/>
    <x v="1"/>
    <s v="tier - 3"/>
    <s v="R1013"/>
    <n v="47"/>
    <n v="19"/>
    <s v="Jul"/>
    <n v="1975"/>
  </r>
  <r>
    <x v="1465"/>
    <s v="Devin"/>
    <n v="22.704999999999998"/>
    <n v="6.14"/>
    <s v="No"/>
    <s v="No"/>
    <s v="No"/>
    <n v="0"/>
    <x v="1"/>
    <x v="2"/>
    <x v="1"/>
    <s v="16-08-1982"/>
    <n v="7173"/>
    <x v="2"/>
    <s v="tier - 2"/>
    <s v="R1016"/>
    <n v="40"/>
    <n v="16"/>
    <s v="Aug"/>
    <n v="1982"/>
  </r>
  <r>
    <x v="1466"/>
    <s v="Shaun R"/>
    <n v="37.18"/>
    <n v="4.8899999999999997"/>
    <s v="No"/>
    <s v="No"/>
    <s v="No"/>
    <n v="0"/>
    <x v="1"/>
    <x v="0"/>
    <x v="2"/>
    <s v="30-09-1980"/>
    <n v="7162"/>
    <x v="1"/>
    <s v="tier - 3"/>
    <s v="R1013"/>
    <n v="42"/>
    <n v="30"/>
    <s v="Sep"/>
    <n v="1980"/>
  </r>
  <r>
    <x v="1467"/>
    <s v="Adrian"/>
    <n v="35.97"/>
    <n v="4.5999999999999996"/>
    <s v="No"/>
    <s v="No"/>
    <s v="No"/>
    <n v="0"/>
    <x v="1"/>
    <x v="0"/>
    <x v="2"/>
    <s v="07-10-1980"/>
    <n v="7160"/>
    <x v="1"/>
    <s v="tier - 1"/>
    <s v="R1013"/>
    <n v="42"/>
    <n v="7"/>
    <s v="Oct"/>
    <n v="1980"/>
  </r>
  <r>
    <x v="1468"/>
    <s v="Andrew"/>
    <n v="35.799999999999997"/>
    <n v="4.42"/>
    <s v="No"/>
    <s v="No"/>
    <s v="No"/>
    <n v="0"/>
    <x v="1"/>
    <x v="0"/>
    <x v="2"/>
    <s v="22-06-1980"/>
    <n v="7160"/>
    <x v="1"/>
    <s v="tier - 2"/>
    <s v="R1011"/>
    <n v="42"/>
    <n v="22"/>
    <s v="Jun"/>
    <n v="1980"/>
  </r>
  <r>
    <x v="1469"/>
    <s v="Mallory"/>
    <n v="28.31"/>
    <n v="7.48"/>
    <s v="Yes"/>
    <s v="No"/>
    <s v="No"/>
    <n v="0"/>
    <x v="1"/>
    <x v="1"/>
    <x v="0"/>
    <s v="17-07-1981"/>
    <n v="7154"/>
    <x v="1"/>
    <s v="tier - 1"/>
    <s v="R1012"/>
    <n v="41"/>
    <n v="17"/>
    <s v="Jul"/>
    <n v="1981"/>
  </r>
  <r>
    <x v="1470"/>
    <s v="Shawn E"/>
    <n v="38.06"/>
    <n v="10.74"/>
    <s v="No"/>
    <s v="No"/>
    <s v="No"/>
    <n v="0"/>
    <x v="1"/>
    <x v="0"/>
    <x v="0"/>
    <s v="06-09-1978"/>
    <n v="7153"/>
    <x v="2"/>
    <s v="tier - 2"/>
    <s v="R1013"/>
    <n v="44"/>
    <n v="6"/>
    <s v="Sep"/>
    <n v="1978"/>
  </r>
  <r>
    <x v="1471"/>
    <s v="Sarah E"/>
    <n v="28"/>
    <n v="5.19"/>
    <s v="No"/>
    <s v="No"/>
    <s v="No"/>
    <n v="1"/>
    <x v="1"/>
    <x v="1"/>
    <x v="2"/>
    <s v="29-06-1984"/>
    <n v="7151"/>
    <x v="1"/>
    <s v="tier - 2"/>
    <s v="R1011"/>
    <n v="38"/>
    <n v="29"/>
    <s v="Jun"/>
    <n v="1984"/>
  </r>
  <r>
    <x v="1472"/>
    <s v="Josh"/>
    <n v="34.32"/>
    <n v="9.17"/>
    <s v="No"/>
    <s v="No"/>
    <s v="No"/>
    <n v="0"/>
    <x v="1"/>
    <x v="0"/>
    <x v="0"/>
    <s v="30-07-1978"/>
    <n v="7147"/>
    <x v="1"/>
    <s v="tier - 3"/>
    <s v="R1013"/>
    <n v="44"/>
    <n v="30"/>
    <s v="Jul"/>
    <n v="1978"/>
  </r>
  <r>
    <x v="1473"/>
    <s v="Johann A"/>
    <n v="22.3"/>
    <n v="4.95"/>
    <s v="Yes"/>
    <s v="No"/>
    <s v="No"/>
    <n v="0"/>
    <x v="1"/>
    <x v="2"/>
    <x v="2"/>
    <s v="24-06-1976"/>
    <n v="7147"/>
    <x v="2"/>
    <s v="tier - 2"/>
    <s v="R1011"/>
    <n v="46"/>
    <n v="24"/>
    <s v="Jun"/>
    <n v="1976"/>
  </r>
  <r>
    <x v="1474"/>
    <s v="Robin M."/>
    <n v="27.835000000000001"/>
    <n v="6.03"/>
    <s v="No"/>
    <s v="No"/>
    <s v="No"/>
    <n v="1"/>
    <x v="1"/>
    <x v="1"/>
    <x v="1"/>
    <s v="21-11-1984"/>
    <n v="7145"/>
    <x v="1"/>
    <s v="tier - 2"/>
    <s v="R1024"/>
    <n v="38"/>
    <n v="21"/>
    <s v="Nov"/>
    <n v="1984"/>
  </r>
  <r>
    <x v="1475"/>
    <s v="Kyle K"/>
    <n v="39.229999999999997"/>
    <n v="5.36"/>
    <s v="No"/>
    <s v="No"/>
    <s v="No"/>
    <n v="0"/>
    <x v="1"/>
    <x v="0"/>
    <x v="2"/>
    <s v="08-08-1999"/>
    <n v="7144"/>
    <x v="1"/>
    <s v="tier - 1"/>
    <s v="R1022"/>
    <n v="23"/>
    <n v="8"/>
    <s v="Aug"/>
    <n v="1999"/>
  </r>
  <r>
    <x v="1476"/>
    <s v="Alison"/>
    <n v="19.95"/>
    <n v="6.11"/>
    <s v="No"/>
    <s v="No"/>
    <s v="No"/>
    <n v="1"/>
    <x v="1"/>
    <x v="2"/>
    <x v="1"/>
    <s v="07-07-1984"/>
    <n v="7134"/>
    <x v="1"/>
    <s v="tier - 1"/>
    <s v="R1024"/>
    <n v="38"/>
    <n v="7"/>
    <s v="Jul"/>
    <n v="1984"/>
  </r>
  <r>
    <x v="1477"/>
    <s v="Michael A."/>
    <n v="34.64"/>
    <n v="4.88"/>
    <s v="No"/>
    <s v="No"/>
    <s v="Yes"/>
    <n v="1"/>
    <x v="1"/>
    <x v="0"/>
    <x v="2"/>
    <s v="01-08-1993"/>
    <n v="7129"/>
    <x v="1"/>
    <s v="tier - 2"/>
    <s v="R1021"/>
    <n v="29"/>
    <n v="1"/>
    <s v="Aug"/>
    <n v="1993"/>
  </r>
  <r>
    <x v="1478"/>
    <s v="Byron A"/>
    <n v="18.75"/>
    <n v="6.72"/>
    <s v="No"/>
    <s v="No"/>
    <s v="No"/>
    <n v="0"/>
    <x v="1"/>
    <x v="2"/>
    <x v="0"/>
    <s v="29-06-1968"/>
    <n v="7125"/>
    <x v="2"/>
    <s v="tier - 2"/>
    <s v="R1013"/>
    <n v="54"/>
    <n v="29"/>
    <s v="Jun"/>
    <n v="1968"/>
  </r>
  <r>
    <x v="1479"/>
    <s v="Carine A"/>
    <n v="26.48"/>
    <n v="4.2"/>
    <s v="No"/>
    <s v="No"/>
    <s v="No"/>
    <n v="1"/>
    <x v="1"/>
    <x v="1"/>
    <x v="2"/>
    <s v="11-08-1987"/>
    <n v="7107"/>
    <x v="1"/>
    <s v="tier - 1"/>
    <s v="R1012"/>
    <n v="35"/>
    <n v="11"/>
    <s v="Aug"/>
    <n v="1987"/>
  </r>
  <r>
    <x v="1480"/>
    <s v="Nathaniel"/>
    <n v="34.83"/>
    <n v="5.79"/>
    <s v="No"/>
    <s v="No"/>
    <s v="No"/>
    <n v="1"/>
    <x v="1"/>
    <x v="0"/>
    <x v="1"/>
    <s v="18-06-1992"/>
    <n v="7097"/>
    <x v="1"/>
    <s v="tier - 2"/>
    <s v="R1012"/>
    <n v="30"/>
    <n v="18"/>
    <s v="Jun"/>
    <n v="1992"/>
  </r>
  <r>
    <x v="1481"/>
    <s v="Lindsay A."/>
    <n v="25.46"/>
    <n v="4.29"/>
    <s v="No"/>
    <s v="No"/>
    <s v="No"/>
    <n v="0"/>
    <x v="1"/>
    <x v="1"/>
    <x v="2"/>
    <s v="06-10-1982"/>
    <n v="7077"/>
    <x v="1"/>
    <s v="tier - 3"/>
    <s v="R1024"/>
    <n v="40"/>
    <n v="6"/>
    <s v="Oct"/>
    <n v="1982"/>
  </r>
  <r>
    <x v="1482"/>
    <s v="Justin R"/>
    <n v="23.31"/>
    <n v="8.27"/>
    <s v="No"/>
    <s v="No"/>
    <s v="No"/>
    <n v="0"/>
    <x v="1"/>
    <x v="2"/>
    <x v="0"/>
    <s v="24-06-1978"/>
    <n v="7054"/>
    <x v="1"/>
    <s v="tier - 2"/>
    <s v="R1013"/>
    <n v="44"/>
    <n v="24"/>
    <s v="Jun"/>
    <n v="1978"/>
  </r>
  <r>
    <x v="1483"/>
    <s v="Casey"/>
    <n v="29"/>
    <n v="4.5599999999999996"/>
    <s v="No"/>
    <s v="No"/>
    <s v="No"/>
    <n v="0"/>
    <x v="1"/>
    <x v="1"/>
    <x v="2"/>
    <s v="28-06-1980"/>
    <n v="7051"/>
    <x v="1"/>
    <s v="tier - 3"/>
    <s v="R1011"/>
    <n v="42"/>
    <n v="28"/>
    <s v="Jun"/>
    <n v="1980"/>
  </r>
  <r>
    <x v="1484"/>
    <s v="Amanda L"/>
    <n v="32.869999999999997"/>
    <n v="5.33"/>
    <s v="No"/>
    <s v="No"/>
    <s v="No"/>
    <n v="0"/>
    <x v="1"/>
    <x v="0"/>
    <x v="2"/>
    <s v="21-07-1980"/>
    <n v="7050"/>
    <x v="1"/>
    <s v="tier - 1"/>
    <s v="R1024"/>
    <n v="42"/>
    <n v="21"/>
    <s v="Jul"/>
    <n v="1980"/>
  </r>
  <r>
    <x v="1485"/>
    <s v="Ayako N."/>
    <n v="26.18"/>
    <n v="5.63"/>
    <s v="No"/>
    <s v="No"/>
    <s v="No"/>
    <n v="0"/>
    <x v="1"/>
    <x v="1"/>
    <x v="2"/>
    <s v="22-10-1980"/>
    <n v="7047"/>
    <x v="1"/>
    <s v="tier - 3"/>
    <s v="R1013"/>
    <n v="42"/>
    <n v="22"/>
    <s v="Oct"/>
    <n v="1980"/>
  </r>
  <r>
    <x v="1486"/>
    <s v="Emilee"/>
    <n v="25.3"/>
    <n v="5.12"/>
    <s v="No"/>
    <s v="No"/>
    <s v="No"/>
    <n v="0"/>
    <x v="1"/>
    <x v="1"/>
    <x v="2"/>
    <s v="26-07-1980"/>
    <n v="7046"/>
    <x v="1"/>
    <s v="tier - 1"/>
    <s v="R1011"/>
    <n v="42"/>
    <n v="26"/>
    <s v="Jul"/>
    <n v="1980"/>
  </r>
  <r>
    <x v="1487"/>
    <s v="Stephen M"/>
    <n v="36.94"/>
    <n v="5.15"/>
    <s v="Yes"/>
    <s v="No"/>
    <s v="No"/>
    <n v="1"/>
    <x v="1"/>
    <x v="0"/>
    <x v="2"/>
    <s v="29-10-1995"/>
    <n v="7042"/>
    <x v="1"/>
    <s v="tier - 3"/>
    <s v="R1012"/>
    <n v="27"/>
    <n v="29"/>
    <s v="Oct"/>
    <n v="1995"/>
  </r>
  <r>
    <x v="1488"/>
    <s v="Annemarie A"/>
    <n v="22.86"/>
    <n v="7.5"/>
    <s v="No"/>
    <s v="No"/>
    <s v="No"/>
    <n v="0"/>
    <x v="1"/>
    <x v="2"/>
    <x v="0"/>
    <s v="02-06-1978"/>
    <n v="7033"/>
    <x v="1"/>
    <s v="tier - 2"/>
    <s v="R1013"/>
    <n v="45"/>
    <n v="2"/>
    <s v="Jun"/>
    <n v="1978"/>
  </r>
  <r>
    <x v="1489"/>
    <s v="Ashley R"/>
    <n v="18.760000000000002"/>
    <n v="4.88"/>
    <s v="Yes"/>
    <s v="No"/>
    <s v="Yes"/>
    <n v="1"/>
    <x v="1"/>
    <x v="2"/>
    <x v="2"/>
    <s v="06-07-1969"/>
    <n v="7003"/>
    <x v="1"/>
    <s v="tier - 3"/>
    <s v="R1013"/>
    <n v="53"/>
    <n v="6"/>
    <s v="Jul"/>
    <n v="1969"/>
  </r>
  <r>
    <x v="1490"/>
    <s v="Leslie A"/>
    <n v="24.36"/>
    <n v="5.57"/>
    <s v="No"/>
    <s v="No"/>
    <s v="No"/>
    <n v="0"/>
    <x v="1"/>
    <x v="2"/>
    <x v="2"/>
    <s v="01-09-1982"/>
    <n v="6990"/>
    <x v="1"/>
    <s v="tier - 1"/>
    <s v="R1013"/>
    <n v="40"/>
    <n v="1"/>
    <s v="Sep"/>
    <n v="1982"/>
  </r>
  <r>
    <x v="1491"/>
    <s v="Mauricio J. Sr."/>
    <n v="32.299999999999997"/>
    <n v="5.31"/>
    <s v="No"/>
    <s v="No"/>
    <s v="No"/>
    <n v="0"/>
    <x v="1"/>
    <x v="0"/>
    <x v="2"/>
    <s v="18-10-1982"/>
    <n v="6987"/>
    <x v="2"/>
    <s v="tier - 1"/>
    <s v="R1012"/>
    <n v="40"/>
    <n v="18"/>
    <s v="Oct"/>
    <n v="1982"/>
  </r>
  <r>
    <x v="1492"/>
    <s v="Kieran"/>
    <n v="22.704999999999998"/>
    <n v="4.57"/>
    <s v="Yes"/>
    <s v="No"/>
    <s v="No"/>
    <n v="0"/>
    <x v="1"/>
    <x v="2"/>
    <x v="2"/>
    <s v="10-12-1985"/>
    <n v="6986"/>
    <x v="1"/>
    <s v="tier - 2"/>
    <s v="R1019"/>
    <n v="37"/>
    <n v="10"/>
    <s v="Dec"/>
    <n v="1985"/>
  </r>
  <r>
    <x v="1493"/>
    <s v="Elizabeth A"/>
    <n v="21.79"/>
    <n v="8.6999999999999993"/>
    <s v="Yes"/>
    <s v="No"/>
    <s v="No"/>
    <n v="1"/>
    <x v="1"/>
    <x v="2"/>
    <x v="0"/>
    <s v="03-06-1975"/>
    <n v="6965"/>
    <x v="1"/>
    <s v="tier - 3"/>
    <s v="R1013"/>
    <n v="48"/>
    <n v="3"/>
    <s v="Jun"/>
    <n v="1975"/>
  </r>
  <r>
    <x v="1494"/>
    <s v="Zeke M."/>
    <n v="24.52"/>
    <n v="4.76"/>
    <s v="No"/>
    <s v="No"/>
    <s v="No"/>
    <n v="0"/>
    <x v="1"/>
    <x v="2"/>
    <x v="2"/>
    <s v="18-08-1980"/>
    <n v="6951"/>
    <x v="1"/>
    <s v="tier - 2"/>
    <s v="R1013"/>
    <n v="42"/>
    <n v="18"/>
    <s v="Aug"/>
    <n v="1980"/>
  </r>
  <r>
    <x v="1495"/>
    <s v="Chip"/>
    <n v="39.520000000000003"/>
    <n v="11.81"/>
    <s v="No"/>
    <s v="No"/>
    <s v="No"/>
    <n v="0"/>
    <x v="1"/>
    <x v="0"/>
    <x v="0"/>
    <s v="15-12-1978"/>
    <n v="6949"/>
    <x v="0"/>
    <s v="tier - 2"/>
    <s v="R1012"/>
    <n v="44"/>
    <n v="15"/>
    <s v="Dec"/>
    <n v="1978"/>
  </r>
  <r>
    <x v="1496"/>
    <s v="Miguel Angel Sr."/>
    <n v="24.49"/>
    <n v="4.67"/>
    <s v="No"/>
    <s v="No"/>
    <s v="No"/>
    <n v="0"/>
    <x v="1"/>
    <x v="2"/>
    <x v="2"/>
    <s v="05-10-1980"/>
    <n v="6941"/>
    <x v="1"/>
    <s v="tier - 3"/>
    <s v="R1013"/>
    <n v="42"/>
    <n v="5"/>
    <s v="Oct"/>
    <n v="1980"/>
  </r>
  <r>
    <x v="1497"/>
    <s v="Brian"/>
    <n v="26.315000000000001"/>
    <n v="6.02"/>
    <s v="No"/>
    <s v="No"/>
    <s v="No"/>
    <n v="0"/>
    <x v="1"/>
    <x v="1"/>
    <x v="1"/>
    <s v="30-08-1980"/>
    <n v="6941"/>
    <x v="1"/>
    <s v="tier - 2"/>
    <s v="R1012"/>
    <n v="42"/>
    <n v="30"/>
    <s v="Aug"/>
    <n v="1980"/>
  </r>
  <r>
    <x v="1498"/>
    <s v="Meghan"/>
    <n v="22.58"/>
    <n v="7.46"/>
    <s v="No"/>
    <s v="No"/>
    <s v="No"/>
    <n v="0"/>
    <x v="1"/>
    <x v="2"/>
    <x v="0"/>
    <s v="29-11-1978"/>
    <n v="6938"/>
    <x v="1"/>
    <s v="tier - 2"/>
    <s v="R1013"/>
    <n v="44"/>
    <n v="29"/>
    <s v="Nov"/>
    <n v="1978"/>
  </r>
  <r>
    <x v="1499"/>
    <s v="Meredith L."/>
    <n v="19.475000000000001"/>
    <n v="4.74"/>
    <s v="No"/>
    <s v="No"/>
    <s v="No"/>
    <n v="1"/>
    <x v="1"/>
    <x v="2"/>
    <x v="2"/>
    <s v="05-09-1984"/>
    <n v="6933"/>
    <x v="1"/>
    <s v="tier - 3"/>
    <s v="R1012"/>
    <n v="38"/>
    <n v="5"/>
    <s v="Sep"/>
    <n v="1984"/>
  </r>
  <r>
    <x v="1500"/>
    <s v="Millicent M"/>
    <n v="26.33"/>
    <n v="4.79"/>
    <s v="No"/>
    <s v="No"/>
    <s v="No"/>
    <n v="0"/>
    <x v="1"/>
    <x v="1"/>
    <x v="2"/>
    <s v="21-12-1989"/>
    <n v="6895"/>
    <x v="1"/>
    <s v="tier - 3"/>
    <s v="R1024"/>
    <n v="33"/>
    <n v="21"/>
    <s v="Dec"/>
    <n v="1989"/>
  </r>
  <r>
    <x v="1501"/>
    <s v="Kathleen"/>
    <n v="17.29"/>
    <n v="5.35"/>
    <s v="Yes"/>
    <s v="No"/>
    <s v="No"/>
    <n v="0"/>
    <x v="1"/>
    <x v="3"/>
    <x v="2"/>
    <s v="10-09-1985"/>
    <n v="6878"/>
    <x v="1"/>
    <s v="tier - 1"/>
    <s v="R1024"/>
    <n v="37"/>
    <n v="10"/>
    <s v="Sep"/>
    <n v="1985"/>
  </r>
  <r>
    <x v="1502"/>
    <s v="Kimberly K"/>
    <n v="42.88"/>
    <n v="4.87"/>
    <s v="No"/>
    <s v="yes"/>
    <s v="No"/>
    <n v="1"/>
    <x v="1"/>
    <x v="0"/>
    <x v="2"/>
    <s v="24-12-2004"/>
    <n v="6877"/>
    <x v="1"/>
    <s v="tier - 1"/>
    <s v="R1012"/>
    <n v="18"/>
    <n v="24"/>
    <s v="Dec"/>
    <n v="2004"/>
  </r>
  <r>
    <x v="1503"/>
    <s v="Justin C"/>
    <n v="32.200000000000003"/>
    <n v="10.09"/>
    <s v="Yes"/>
    <s v="No"/>
    <s v="No"/>
    <n v="0"/>
    <x v="1"/>
    <x v="0"/>
    <x v="0"/>
    <s v="23-06-1981"/>
    <n v="6876"/>
    <x v="1"/>
    <s v="tier - 2"/>
    <s v="R1011"/>
    <n v="41"/>
    <n v="23"/>
    <s v="Jun"/>
    <n v="1981"/>
  </r>
  <r>
    <x v="1504"/>
    <s v="Tristan P."/>
    <n v="18.75"/>
    <n v="5.47"/>
    <s v="Yes"/>
    <s v="No"/>
    <s v="Yes"/>
    <n v="1"/>
    <x v="1"/>
    <x v="2"/>
    <x v="2"/>
    <s v="23-10-1969"/>
    <n v="6868"/>
    <x v="1"/>
    <s v="tier - 2"/>
    <s v="R1013"/>
    <n v="53"/>
    <n v="23"/>
    <s v="Oct"/>
    <n v="1969"/>
  </r>
  <r>
    <x v="1505"/>
    <s v="Traci A"/>
    <n v="22.36"/>
    <n v="8.6"/>
    <s v="No"/>
    <s v="No"/>
    <s v="No"/>
    <n v="0"/>
    <x v="1"/>
    <x v="2"/>
    <x v="0"/>
    <s v="05-08-1978"/>
    <n v="6863"/>
    <x v="1"/>
    <s v="tier - 1"/>
    <s v="R1013"/>
    <n v="44"/>
    <n v="5"/>
    <s v="Aug"/>
    <n v="1978"/>
  </r>
  <r>
    <x v="1506"/>
    <s v="Justin P"/>
    <n v="23.94"/>
    <n v="10.74"/>
    <s v="Yes"/>
    <s v="No"/>
    <s v="No"/>
    <n v="0"/>
    <x v="1"/>
    <x v="2"/>
    <x v="0"/>
    <s v="19-06-1981"/>
    <n v="6858"/>
    <x v="1"/>
    <s v="tier - 2"/>
    <s v="R1019"/>
    <n v="41"/>
    <n v="19"/>
    <s v="Jun"/>
    <n v="1981"/>
  </r>
  <r>
    <x v="1507"/>
    <s v="Logan M"/>
    <n v="30.1"/>
    <n v="4.3899999999999997"/>
    <s v="No"/>
    <s v="No"/>
    <s v="Yes"/>
    <n v="1"/>
    <x v="1"/>
    <x v="0"/>
    <x v="2"/>
    <s v="04-11-1979"/>
    <n v="6849"/>
    <x v="1"/>
    <s v="tier - 2"/>
    <s v="R1011"/>
    <n v="43"/>
    <n v="4"/>
    <s v="Nov"/>
    <n v="1979"/>
  </r>
  <r>
    <x v="1508"/>
    <s v="Sebastien"/>
    <n v="21.93"/>
    <n v="6.3"/>
    <s v="No"/>
    <s v="No"/>
    <s v="No"/>
    <n v="0"/>
    <x v="1"/>
    <x v="2"/>
    <x v="1"/>
    <s v="15-06-1977"/>
    <n v="6843"/>
    <x v="1"/>
    <s v="tier - 1"/>
    <s v="R1013"/>
    <n v="45"/>
    <n v="15"/>
    <s v="Jun"/>
    <n v="1977"/>
  </r>
  <r>
    <x v="1509"/>
    <s v="Tiffany A"/>
    <n v="39.75"/>
    <n v="5.41"/>
    <s v="No"/>
    <s v="yes"/>
    <s v="No"/>
    <n v="1"/>
    <x v="1"/>
    <x v="0"/>
    <x v="2"/>
    <s v="30-11-2000"/>
    <n v="6842"/>
    <x v="1"/>
    <s v="tier - 1"/>
    <s v="R1012"/>
    <n v="22"/>
    <n v="30"/>
    <s v="Nov"/>
    <n v="2000"/>
  </r>
  <r>
    <x v="1510"/>
    <s v="Matthew"/>
    <n v="26.03"/>
    <n v="4.47"/>
    <s v="No"/>
    <s v="No"/>
    <s v="Yes"/>
    <n v="1"/>
    <x v="1"/>
    <x v="1"/>
    <x v="2"/>
    <s v="15-07-1979"/>
    <n v="6837"/>
    <x v="2"/>
    <s v="tier - 1"/>
    <s v="R1016"/>
    <n v="43"/>
    <n v="15"/>
    <s v="Jul"/>
    <n v="1979"/>
  </r>
  <r>
    <x v="1511"/>
    <s v="Luke"/>
    <n v="34.51"/>
    <n v="6.26"/>
    <s v="No"/>
    <s v="No"/>
    <s v="No"/>
    <n v="0"/>
    <x v="1"/>
    <x v="0"/>
    <x v="1"/>
    <s v="08-07-1994"/>
    <n v="6828"/>
    <x v="1"/>
    <s v="tier - 2"/>
    <s v="R1021"/>
    <n v="28"/>
    <n v="8"/>
    <s v="Jul"/>
    <n v="1994"/>
  </r>
  <r>
    <x v="1512"/>
    <s v="Leigh"/>
    <n v="19.32"/>
    <n v="11.58"/>
    <s v="Yes"/>
    <s v="No"/>
    <s v="No"/>
    <n v="1"/>
    <x v="1"/>
    <x v="2"/>
    <x v="0"/>
    <s v="17-08-1975"/>
    <n v="6809"/>
    <x v="1"/>
    <s v="tier - 1"/>
    <s v="R1012"/>
    <n v="47"/>
    <n v="17"/>
    <s v="Aug"/>
    <n v="1975"/>
  </r>
  <r>
    <x v="1513"/>
    <s v="Yosuke"/>
    <n v="28.5"/>
    <n v="4.3600000000000003"/>
    <s v="No"/>
    <s v="No"/>
    <s v="No"/>
    <n v="0"/>
    <x v="1"/>
    <x v="1"/>
    <x v="2"/>
    <s v="29-06-1991"/>
    <n v="6799"/>
    <x v="0"/>
    <s v="tier - 2"/>
    <s v="R1014"/>
    <n v="31"/>
    <n v="29"/>
    <s v="Jun"/>
    <n v="1991"/>
  </r>
  <r>
    <x v="1514"/>
    <s v="Matthew"/>
    <n v="30.875"/>
    <n v="4.1399999999999997"/>
    <s v="Yes"/>
    <s v="No"/>
    <s v="No"/>
    <n v="0"/>
    <x v="1"/>
    <x v="0"/>
    <x v="2"/>
    <s v="24-12-1985"/>
    <n v="6797"/>
    <x v="2"/>
    <s v="tier - 3"/>
    <s v="R1012"/>
    <n v="37"/>
    <n v="24"/>
    <s v="Dec"/>
    <n v="1985"/>
  </r>
  <r>
    <x v="1515"/>
    <s v="Jacob"/>
    <n v="24.02"/>
    <n v="4.38"/>
    <s v="No"/>
    <s v="No"/>
    <s v="No"/>
    <n v="0"/>
    <x v="1"/>
    <x v="2"/>
    <x v="2"/>
    <s v="23-11-1980"/>
    <n v="6782"/>
    <x v="1"/>
    <s v="tier - 2"/>
    <s v="R1013"/>
    <n v="42"/>
    <n v="23"/>
    <s v="Nov"/>
    <n v="1980"/>
  </r>
  <r>
    <x v="1516"/>
    <s v="Jodi"/>
    <n v="36.08"/>
    <n v="11.61"/>
    <s v="Yes"/>
    <s v="No"/>
    <s v="No"/>
    <n v="0"/>
    <x v="1"/>
    <x v="0"/>
    <x v="0"/>
    <s v="08-10-1981"/>
    <n v="6781"/>
    <x v="1"/>
    <s v="tier - 1"/>
    <s v="R1013"/>
    <n v="41"/>
    <n v="8"/>
    <s v="Oct"/>
    <n v="1981"/>
  </r>
  <r>
    <x v="1517"/>
    <s v="Lauren"/>
    <n v="32.200000000000003"/>
    <n v="10.59"/>
    <s v="Yes"/>
    <s v="No"/>
    <s v="No"/>
    <n v="0"/>
    <x v="1"/>
    <x v="0"/>
    <x v="0"/>
    <s v="03-09-1981"/>
    <n v="6776"/>
    <x v="1"/>
    <s v="tier - 3"/>
    <s v="R1011"/>
    <n v="41"/>
    <n v="3"/>
    <s v="Sep"/>
    <n v="1981"/>
  </r>
  <r>
    <x v="1518"/>
    <s v="Misti C"/>
    <n v="28.05"/>
    <n v="11.85"/>
    <s v="Yes"/>
    <s v="No"/>
    <s v="No"/>
    <n v="0"/>
    <x v="1"/>
    <x v="1"/>
    <x v="0"/>
    <s v="21-09-1981"/>
    <n v="6770"/>
    <x v="1"/>
    <s v="tier - 3"/>
    <s v="R1013"/>
    <n v="41"/>
    <n v="21"/>
    <s v="Sep"/>
    <n v="1981"/>
  </r>
  <r>
    <x v="1519"/>
    <s v="Angela J"/>
    <n v="19"/>
    <n v="5.46"/>
    <s v="Yes"/>
    <s v="No"/>
    <s v="No"/>
    <n v="1"/>
    <x v="1"/>
    <x v="2"/>
    <x v="2"/>
    <s v="10-10-1988"/>
    <n v="6753"/>
    <x v="1"/>
    <s v="tier - 2"/>
    <s v="R1024"/>
    <n v="34"/>
    <n v="10"/>
    <s v="Oct"/>
    <n v="1988"/>
  </r>
  <r>
    <x v="1520"/>
    <s v="Jonathan D."/>
    <n v="16.13"/>
    <n v="4.54"/>
    <s v="Yes"/>
    <s v="No"/>
    <s v="No"/>
    <n v="2"/>
    <x v="1"/>
    <x v="3"/>
    <x v="2"/>
    <s v="09-12-1966"/>
    <n v="6750"/>
    <x v="2"/>
    <s v="tier - 2"/>
    <s v="R1013"/>
    <n v="56"/>
    <n v="9"/>
    <s v="Dec"/>
    <n v="1966"/>
  </r>
  <r>
    <x v="1521"/>
    <s v="Victoria"/>
    <n v="18.77"/>
    <n v="11.98"/>
    <s v="Yes"/>
    <s v="No"/>
    <s v="No"/>
    <n v="2"/>
    <x v="1"/>
    <x v="2"/>
    <x v="0"/>
    <s v="17-06-1970"/>
    <n v="6750"/>
    <x v="1"/>
    <s v="tier - 1"/>
    <s v="R1013"/>
    <n v="52"/>
    <n v="17"/>
    <s v="Jun"/>
    <n v="1970"/>
  </r>
  <r>
    <x v="1522"/>
    <s v="Adrian R."/>
    <n v="28.88"/>
    <n v="6.59"/>
    <s v="Yes"/>
    <s v="No"/>
    <s v="No"/>
    <n v="1"/>
    <x v="1"/>
    <x v="1"/>
    <x v="0"/>
    <s v="05-06-1986"/>
    <n v="6749"/>
    <x v="2"/>
    <s v="tier - 1"/>
    <s v="R1016"/>
    <n v="37"/>
    <n v="5"/>
    <s v="Jun"/>
    <n v="1986"/>
  </r>
  <r>
    <x v="1523"/>
    <s v="Andrew"/>
    <n v="27.55"/>
    <n v="10.83"/>
    <s v="Yes"/>
    <s v="No"/>
    <s v="No"/>
    <n v="1"/>
    <x v="1"/>
    <x v="1"/>
    <x v="0"/>
    <s v="07-08-1986"/>
    <n v="6747"/>
    <x v="2"/>
    <s v="tier - 2"/>
    <s v="R1016"/>
    <n v="36"/>
    <n v="7"/>
    <s v="Aug"/>
    <n v="1986"/>
  </r>
  <r>
    <x v="1524"/>
    <s v="Jason A."/>
    <n v="15.6"/>
    <n v="8.6"/>
    <s v="No"/>
    <s v="No"/>
    <s v="No"/>
    <n v="0"/>
    <x v="1"/>
    <x v="3"/>
    <x v="0"/>
    <s v="18-07-1968"/>
    <n v="6739"/>
    <x v="2"/>
    <s v="tier - 1"/>
    <s v="R1012"/>
    <n v="54"/>
    <n v="18"/>
    <s v="Jul"/>
    <n v="1968"/>
  </r>
  <r>
    <x v="1525"/>
    <s v="Rachel"/>
    <n v="21.99"/>
    <n v="11.17"/>
    <s v="No"/>
    <s v="No"/>
    <s v="No"/>
    <n v="0"/>
    <x v="1"/>
    <x v="2"/>
    <x v="0"/>
    <s v="21-10-1978"/>
    <n v="6738"/>
    <x v="1"/>
    <s v="tier - 3"/>
    <s v="R1013"/>
    <n v="44"/>
    <n v="21"/>
    <s v="Oct"/>
    <n v="1978"/>
  </r>
  <r>
    <x v="1526"/>
    <s v="Susan"/>
    <n v="34.85"/>
    <n v="5.75"/>
    <s v="No"/>
    <s v="No"/>
    <s v="No"/>
    <n v="0"/>
    <x v="1"/>
    <x v="0"/>
    <x v="1"/>
    <s v="13-06-1994"/>
    <n v="6721"/>
    <x v="1"/>
    <s v="tier - 1"/>
    <s v="R1012"/>
    <n v="28"/>
    <n v="13"/>
    <s v="Jun"/>
    <n v="1994"/>
  </r>
  <r>
    <x v="1527"/>
    <s v="Cameron M."/>
    <n v="24.51"/>
    <n v="4.83"/>
    <s v="Yes"/>
    <s v="No"/>
    <s v="Yes"/>
    <n v="1"/>
    <x v="1"/>
    <x v="2"/>
    <x v="2"/>
    <s v="12-06-1983"/>
    <n v="6710"/>
    <x v="2"/>
    <s v="tier - 3"/>
    <s v="R1012"/>
    <n v="39"/>
    <n v="12"/>
    <s v="Jun"/>
    <n v="1983"/>
  </r>
  <r>
    <x v="1528"/>
    <s v="Claudia A."/>
    <n v="19.399999999999999"/>
    <n v="11.93"/>
    <s v="No"/>
    <s v="No"/>
    <s v="No"/>
    <n v="0"/>
    <x v="1"/>
    <x v="2"/>
    <x v="0"/>
    <s v="12-12-1971"/>
    <n v="6706"/>
    <x v="1"/>
    <s v="tier - 1"/>
    <s v="R1013"/>
    <n v="51"/>
    <n v="12"/>
    <s v="Dec"/>
    <n v="1971"/>
  </r>
  <r>
    <x v="1529"/>
    <s v="Kate"/>
    <n v="15.1"/>
    <n v="8.41"/>
    <s v="No"/>
    <s v="No"/>
    <s v="No"/>
    <n v="0"/>
    <x v="1"/>
    <x v="3"/>
    <x v="0"/>
    <s v="13-07-1968"/>
    <n v="6701"/>
    <x v="2"/>
    <s v="tier - 1"/>
    <s v="R1012"/>
    <n v="54"/>
    <n v="13"/>
    <s v="Jul"/>
    <n v="1968"/>
  </r>
  <r>
    <x v="1530"/>
    <s v="Nicole M."/>
    <n v="23.37"/>
    <n v="5.59"/>
    <s v="Yes"/>
    <s v="No"/>
    <s v="No"/>
    <n v="0"/>
    <x v="1"/>
    <x v="2"/>
    <x v="2"/>
    <s v="09-07-1985"/>
    <n v="6686"/>
    <x v="1"/>
    <s v="tier - 3"/>
    <s v="R1012"/>
    <n v="37"/>
    <n v="9"/>
    <s v="Jul"/>
    <n v="1985"/>
  </r>
  <r>
    <x v="1531"/>
    <s v="Jack"/>
    <n v="42.4"/>
    <n v="4.0599999999999996"/>
    <s v="No"/>
    <s v="No"/>
    <s v="No"/>
    <n v="0"/>
    <x v="1"/>
    <x v="0"/>
    <x v="2"/>
    <s v="20-10-1989"/>
    <n v="6666"/>
    <x v="2"/>
    <s v="tier - 1"/>
    <s v="R1011"/>
    <n v="33"/>
    <n v="20"/>
    <s v="Oct"/>
    <n v="1989"/>
  </r>
  <r>
    <x v="1532"/>
    <s v="Gregory"/>
    <n v="28.405000000000001"/>
    <n v="7.02"/>
    <s v="Yes"/>
    <s v="No"/>
    <s v="No"/>
    <n v="0"/>
    <x v="1"/>
    <x v="1"/>
    <x v="0"/>
    <s v="17-09-1981"/>
    <n v="6665"/>
    <x v="2"/>
    <s v="tier - 1"/>
    <s v="R1012"/>
    <n v="41"/>
    <n v="17"/>
    <s v="Sep"/>
    <n v="1981"/>
  </r>
  <r>
    <x v="1533"/>
    <s v="Rebecca"/>
    <n v="23.4"/>
    <n v="4.47"/>
    <s v="No"/>
    <s v="No"/>
    <s v="No"/>
    <n v="0"/>
    <x v="1"/>
    <x v="2"/>
    <x v="2"/>
    <s v="27-09-1982"/>
    <n v="6664"/>
    <x v="1"/>
    <s v="tier - 2"/>
    <s v="R1013"/>
    <n v="40"/>
    <n v="27"/>
    <s v="Sep"/>
    <n v="1982"/>
  </r>
  <r>
    <x v="1534"/>
    <s v="Adam"/>
    <n v="33.44"/>
    <n v="4.54"/>
    <s v="No"/>
    <s v="No"/>
    <s v="No"/>
    <n v="0"/>
    <x v="1"/>
    <x v="0"/>
    <x v="2"/>
    <s v="19-11-1989"/>
    <n v="6654"/>
    <x v="1"/>
    <s v="tier - 1"/>
    <s v="R1013"/>
    <n v="33"/>
    <n v="19"/>
    <s v="Nov"/>
    <n v="1989"/>
  </r>
  <r>
    <x v="1535"/>
    <s v="Ryan"/>
    <n v="21.12"/>
    <n v="4.99"/>
    <s v="No"/>
    <s v="No"/>
    <s v="No"/>
    <n v="1"/>
    <x v="1"/>
    <x v="2"/>
    <x v="2"/>
    <s v="01-07-1984"/>
    <n v="6653"/>
    <x v="2"/>
    <s v="tier - 2"/>
    <s v="R1013"/>
    <n v="38"/>
    <n v="1"/>
    <s v="Jul"/>
    <n v="1984"/>
  </r>
  <r>
    <x v="1536"/>
    <s v="Jackie K."/>
    <n v="18.48"/>
    <n v="10.84"/>
    <s v="Yes"/>
    <s v="No"/>
    <s v="No"/>
    <n v="2"/>
    <x v="1"/>
    <x v="3"/>
    <x v="0"/>
    <s v="08-11-1970"/>
    <n v="6651"/>
    <x v="1"/>
    <s v="tier - 3"/>
    <s v="R1013"/>
    <n v="52"/>
    <n v="8"/>
    <s v="Nov"/>
    <n v="1970"/>
  </r>
  <r>
    <x v="1537"/>
    <s v="Chris"/>
    <n v="16.815000000000001"/>
    <n v="5.63"/>
    <s v="No"/>
    <s v="No"/>
    <s v="No"/>
    <n v="1"/>
    <x v="1"/>
    <x v="3"/>
    <x v="2"/>
    <s v="08-12-1984"/>
    <n v="6641"/>
    <x v="1"/>
    <s v="tier - 3"/>
    <s v="R1019"/>
    <n v="38"/>
    <n v="8"/>
    <s v="Dec"/>
    <n v="1984"/>
  </r>
  <r>
    <x v="1538"/>
    <s v="Tyler C"/>
    <n v="26.72"/>
    <n v="4.1399999999999997"/>
    <s v="No"/>
    <s v="No"/>
    <s v="No"/>
    <n v="0"/>
    <x v="1"/>
    <x v="1"/>
    <x v="2"/>
    <s v="06-06-1990"/>
    <n v="6639"/>
    <x v="1"/>
    <s v="tier - 2"/>
    <s v="R1021"/>
    <n v="33"/>
    <n v="6"/>
    <s v="Jun"/>
    <n v="1990"/>
  </r>
  <r>
    <x v="1539"/>
    <s v="Yoshie"/>
    <n v="41.42"/>
    <n v="5.17"/>
    <s v="No"/>
    <s v="No"/>
    <s v="Yes"/>
    <n v="1"/>
    <x v="1"/>
    <x v="0"/>
    <x v="2"/>
    <s v="04-09-2003"/>
    <n v="6638"/>
    <x v="1"/>
    <s v="tier - 1"/>
    <s v="R1012"/>
    <n v="19"/>
    <n v="4"/>
    <s v="Sep"/>
    <n v="2003"/>
  </r>
  <r>
    <x v="1540"/>
    <s v="Lauren A"/>
    <n v="20.69"/>
    <n v="6.93"/>
    <s v="No"/>
    <s v="No"/>
    <s v="No"/>
    <n v="2"/>
    <x v="1"/>
    <x v="2"/>
    <x v="0"/>
    <s v="29-08-1973"/>
    <n v="6630"/>
    <x v="1"/>
    <s v="tier - 1"/>
    <s v="R1013"/>
    <n v="49"/>
    <n v="29"/>
    <s v="Aug"/>
    <n v="1973"/>
  </r>
  <r>
    <x v="1541"/>
    <s v="Mason D."/>
    <n v="41.23"/>
    <n v="4.24"/>
    <s v="No"/>
    <s v="No"/>
    <s v="No"/>
    <n v="0"/>
    <x v="1"/>
    <x v="0"/>
    <x v="2"/>
    <s v="28-08-1982"/>
    <n v="6610"/>
    <x v="2"/>
    <s v="tier - 2"/>
    <s v="R1015"/>
    <n v="40"/>
    <n v="28"/>
    <s v="Aug"/>
    <n v="1982"/>
  </r>
  <r>
    <x v="1542"/>
    <s v="Ryan"/>
    <n v="29.9"/>
    <n v="5.91"/>
    <s v="No"/>
    <s v="No"/>
    <s v="No"/>
    <n v="0"/>
    <x v="1"/>
    <x v="1"/>
    <x v="1"/>
    <s v="07-11-1982"/>
    <n v="6600"/>
    <x v="1"/>
    <s v="tier - 3"/>
    <s v="R1011"/>
    <n v="40"/>
    <n v="7"/>
    <s v="Nov"/>
    <n v="1982"/>
  </r>
  <r>
    <x v="1543"/>
    <s v="Arturo"/>
    <n v="34.104999999999997"/>
    <n v="5.93"/>
    <s v="No"/>
    <s v="No"/>
    <s v="No"/>
    <n v="0"/>
    <x v="1"/>
    <x v="0"/>
    <x v="1"/>
    <s v="29-12-1982"/>
    <n v="6600"/>
    <x v="2"/>
    <s v="tier - 2"/>
    <s v="R1016"/>
    <n v="40"/>
    <n v="29"/>
    <s v="Dec"/>
    <n v="1982"/>
  </r>
  <r>
    <x v="1544"/>
    <s v="Jake"/>
    <n v="24.97"/>
    <n v="5.66"/>
    <s v="No"/>
    <s v="No"/>
    <s v="No"/>
    <n v="0"/>
    <x v="1"/>
    <x v="2"/>
    <x v="2"/>
    <s v="22-11-1982"/>
    <n v="6594"/>
    <x v="1"/>
    <s v="tier - 1"/>
    <s v="R1013"/>
    <n v="40"/>
    <n v="22"/>
    <s v="Nov"/>
    <n v="1982"/>
  </r>
  <r>
    <x v="1545"/>
    <s v="Sarah E"/>
    <n v="34.799999999999997"/>
    <n v="4.1900000000000004"/>
    <s v="No"/>
    <s v="No"/>
    <s v="No"/>
    <n v="1"/>
    <x v="1"/>
    <x v="0"/>
    <x v="2"/>
    <s v="05-10-1984"/>
    <n v="6572"/>
    <x v="1"/>
    <s v="tier - 3"/>
    <s v="R1011"/>
    <n v="38"/>
    <n v="5"/>
    <s v="Oct"/>
    <n v="1984"/>
  </r>
  <r>
    <x v="1546"/>
    <s v="Alison L."/>
    <n v="32.965000000000003"/>
    <n v="9.2100000000000009"/>
    <s v="Yes"/>
    <s v="No"/>
    <s v="No"/>
    <n v="0"/>
    <x v="1"/>
    <x v="0"/>
    <x v="0"/>
    <s v="20-07-1981"/>
    <n v="6571"/>
    <x v="1"/>
    <s v="tier - 1"/>
    <s v="R1012"/>
    <n v="41"/>
    <n v="20"/>
    <s v="Jul"/>
    <n v="1981"/>
  </r>
  <r>
    <x v="1547"/>
    <s v="Karen A."/>
    <n v="27.265000000000001"/>
    <n v="5.51"/>
    <s v="No"/>
    <s v="No"/>
    <s v="No"/>
    <n v="1"/>
    <x v="1"/>
    <x v="1"/>
    <x v="2"/>
    <s v="20-09-1984"/>
    <n v="6555"/>
    <x v="1"/>
    <s v="tier - 2"/>
    <s v="R1024"/>
    <n v="38"/>
    <n v="20"/>
    <s v="Sep"/>
    <n v="1984"/>
  </r>
  <r>
    <x v="1548"/>
    <s v="Thomas R. Jr."/>
    <n v="17.059999999999999"/>
    <n v="8.5"/>
    <s v="No"/>
    <s v="No"/>
    <s v="No"/>
    <n v="0"/>
    <x v="1"/>
    <x v="3"/>
    <x v="0"/>
    <s v="11-12-1968"/>
    <n v="6552"/>
    <x v="2"/>
    <s v="tier - 2"/>
    <s v="R1013"/>
    <n v="54"/>
    <n v="11"/>
    <s v="Dec"/>
    <n v="1968"/>
  </r>
  <r>
    <x v="1549"/>
    <s v="Stephanie W."/>
    <n v="36.29"/>
    <n v="6.23"/>
    <s v="No"/>
    <s v="No"/>
    <s v="No"/>
    <n v="0"/>
    <x v="1"/>
    <x v="0"/>
    <x v="1"/>
    <s v="06-08-1989"/>
    <n v="6552"/>
    <x v="1"/>
    <s v="tier - 2"/>
    <s v="R1024"/>
    <n v="33"/>
    <n v="6"/>
    <s v="Aug"/>
    <n v="1989"/>
  </r>
  <r>
    <x v="1550"/>
    <s v="Ezra"/>
    <n v="28.594999999999999"/>
    <n v="8.5299999999999994"/>
    <s v="Yes"/>
    <s v="No"/>
    <s v="No"/>
    <n v="1"/>
    <x v="1"/>
    <x v="1"/>
    <x v="0"/>
    <s v="18-12-1986"/>
    <n v="6548"/>
    <x v="1"/>
    <s v="tier - 3"/>
    <s v="R1012"/>
    <n v="36"/>
    <n v="18"/>
    <s v="Dec"/>
    <n v="1986"/>
  </r>
  <r>
    <x v="1551"/>
    <s v="Jim"/>
    <n v="17.8"/>
    <n v="5.75"/>
    <s v="Yes"/>
    <s v="No"/>
    <s v="Yes"/>
    <n v="1"/>
    <x v="1"/>
    <x v="3"/>
    <x v="1"/>
    <s v="03-12-1969"/>
    <n v="6546"/>
    <x v="1"/>
    <s v="tier - 3"/>
    <s v="R1013"/>
    <n v="53"/>
    <n v="3"/>
    <s v="Dec"/>
    <n v="1969"/>
  </r>
  <r>
    <x v="1552"/>
    <s v="Ari L."/>
    <n v="21.4"/>
    <n v="5.6"/>
    <s v="No"/>
    <s v="No"/>
    <s v="No"/>
    <n v="0"/>
    <x v="1"/>
    <x v="2"/>
    <x v="2"/>
    <s v="02-10-1982"/>
    <n v="6537"/>
    <x v="1"/>
    <s v="tier - 2"/>
    <s v="R1012"/>
    <n v="40"/>
    <n v="2"/>
    <s v="Oct"/>
    <n v="1982"/>
  </r>
  <r>
    <x v="1553"/>
    <s v="Fanny"/>
    <n v="23.01"/>
    <n v="4.68"/>
    <s v="No"/>
    <s v="No"/>
    <s v="No"/>
    <n v="0"/>
    <x v="1"/>
    <x v="2"/>
    <x v="2"/>
    <s v="12-08-1982"/>
    <n v="6532"/>
    <x v="1"/>
    <s v="tier - 1"/>
    <s v="R1013"/>
    <n v="40"/>
    <n v="12"/>
    <s v="Aug"/>
    <n v="1982"/>
  </r>
  <r>
    <x v="1554"/>
    <s v="Heather"/>
    <n v="19.86"/>
    <n v="5.62"/>
    <s v="Yes"/>
    <s v="No"/>
    <s v="No"/>
    <n v="0"/>
    <x v="1"/>
    <x v="2"/>
    <x v="2"/>
    <s v="23-10-1976"/>
    <n v="6529"/>
    <x v="1"/>
    <s v="tier - 1"/>
    <s v="R1013"/>
    <n v="46"/>
    <n v="23"/>
    <s v="Oct"/>
    <n v="1976"/>
  </r>
  <r>
    <x v="1555"/>
    <s v="Peter W. Sr."/>
    <n v="33.58"/>
    <n v="5.08"/>
    <s v="No"/>
    <s v="No"/>
    <s v="No"/>
    <n v="0"/>
    <x v="1"/>
    <x v="0"/>
    <x v="2"/>
    <s v="07-07-1994"/>
    <n v="6512"/>
    <x v="1"/>
    <s v="tier - 1"/>
    <s v="R1021"/>
    <n v="28"/>
    <n v="7"/>
    <s v="Jul"/>
    <n v="1994"/>
  </r>
  <r>
    <x v="1556"/>
    <s v="Catherine A"/>
    <n v="29.81"/>
    <n v="5.28"/>
    <s v="No"/>
    <s v="No"/>
    <s v="No"/>
    <n v="0"/>
    <x v="1"/>
    <x v="1"/>
    <x v="2"/>
    <s v="28-08-1982"/>
    <n v="6500"/>
    <x v="1"/>
    <s v="tier - 2"/>
    <s v="R1013"/>
    <n v="40"/>
    <n v="28"/>
    <s v="Aug"/>
    <n v="1982"/>
  </r>
  <r>
    <x v="1557"/>
    <s v="Kelly A"/>
    <n v="27.4"/>
    <n v="4.6100000000000003"/>
    <s v="No"/>
    <s v="No"/>
    <s v="No"/>
    <n v="0"/>
    <x v="1"/>
    <x v="1"/>
    <x v="2"/>
    <s v="09-10-1982"/>
    <n v="6497"/>
    <x v="1"/>
    <s v="tier - 3"/>
    <s v="R1011"/>
    <n v="40"/>
    <n v="9"/>
    <s v="Oct"/>
    <n v="1982"/>
  </r>
  <r>
    <x v="1558"/>
    <s v="Janel N."/>
    <n v="17.98"/>
    <n v="6.57"/>
    <s v="Yes"/>
    <s v="No"/>
    <s v="No"/>
    <n v="2"/>
    <x v="1"/>
    <x v="3"/>
    <x v="0"/>
    <s v="01-12-1970"/>
    <n v="6482"/>
    <x v="1"/>
    <s v="tier - 2"/>
    <s v="R1013"/>
    <n v="52"/>
    <n v="1"/>
    <s v="Dec"/>
    <n v="1970"/>
  </r>
  <r>
    <x v="1559"/>
    <s v="Yann Kai"/>
    <n v="37.9"/>
    <n v="5.83"/>
    <s v="No"/>
    <s v="No"/>
    <s v="No"/>
    <n v="0"/>
    <x v="1"/>
    <x v="0"/>
    <x v="1"/>
    <s v="08-06-1980"/>
    <n v="6474"/>
    <x v="1"/>
    <s v="tier - 3"/>
    <s v="R1011"/>
    <n v="43"/>
    <n v="8"/>
    <s v="Jun"/>
    <n v="1980"/>
  </r>
  <r>
    <x v="1560"/>
    <s v="Zachary R."/>
    <n v="25.27"/>
    <n v="6.98"/>
    <s v="Yes"/>
    <s v="No"/>
    <s v="No"/>
    <n v="0"/>
    <x v="1"/>
    <x v="1"/>
    <x v="0"/>
    <s v="27-07-1981"/>
    <n v="6473"/>
    <x v="1"/>
    <s v="tier - 2"/>
    <s v="R1013"/>
    <n v="41"/>
    <n v="27"/>
    <s v="Jul"/>
    <n v="1981"/>
  </r>
  <r>
    <x v="1561"/>
    <s v="Alejandro Sr."/>
    <n v="29.26"/>
    <n v="4.03"/>
    <s v="No"/>
    <s v="No"/>
    <s v="No"/>
    <n v="1"/>
    <x v="1"/>
    <x v="1"/>
    <x v="2"/>
    <s v="01-11-1984"/>
    <n v="6458"/>
    <x v="1"/>
    <s v="tier - 3"/>
    <s v="R1012"/>
    <n v="38"/>
    <n v="1"/>
    <s v="Nov"/>
    <n v="1984"/>
  </r>
  <r>
    <x v="1562"/>
    <s v="Nicholas R."/>
    <n v="27.835000000000001"/>
    <n v="4.5599999999999996"/>
    <s v="No"/>
    <s v="No"/>
    <s v="No"/>
    <n v="1"/>
    <x v="1"/>
    <x v="1"/>
    <x v="2"/>
    <s v="26-08-1984"/>
    <n v="6456"/>
    <x v="2"/>
    <s v="tier - 3"/>
    <s v="R1012"/>
    <n v="38"/>
    <n v="26"/>
    <s v="Aug"/>
    <n v="1984"/>
  </r>
  <r>
    <x v="1563"/>
    <s v="Paul"/>
    <n v="46.53"/>
    <n v="5.38"/>
    <s v="Yes"/>
    <s v="No"/>
    <s v="No"/>
    <n v="0"/>
    <x v="1"/>
    <x v="0"/>
    <x v="2"/>
    <s v="22-07-1985"/>
    <n v="6436"/>
    <x v="2"/>
    <s v="tier - 2"/>
    <s v="R1013"/>
    <n v="37"/>
    <n v="22"/>
    <s v="Jul"/>
    <n v="1985"/>
  </r>
  <r>
    <x v="1564"/>
    <s v="Michael D"/>
    <n v="20.58"/>
    <n v="11.04"/>
    <s v="Yes"/>
    <s v="No"/>
    <s v="No"/>
    <n v="1"/>
    <x v="1"/>
    <x v="2"/>
    <x v="0"/>
    <s v="05-08-1975"/>
    <n v="6423"/>
    <x v="1"/>
    <s v="tier - 3"/>
    <s v="R1013"/>
    <n v="47"/>
    <n v="5"/>
    <s v="Aug"/>
    <n v="1975"/>
  </r>
  <r>
    <x v="1565"/>
    <s v="Marina"/>
    <n v="19.53"/>
    <n v="6.09"/>
    <s v="Yes"/>
    <s v="No"/>
    <s v="No"/>
    <n v="0"/>
    <x v="1"/>
    <x v="2"/>
    <x v="1"/>
    <s v="30-12-1976"/>
    <n v="6417"/>
    <x v="1"/>
    <s v="tier - 3"/>
    <s v="R1013"/>
    <n v="46"/>
    <n v="30"/>
    <s v="Dec"/>
    <n v="1976"/>
  </r>
  <r>
    <x v="1566"/>
    <s v="Caroline"/>
    <n v="27.7"/>
    <n v="4.71"/>
    <s v="No"/>
    <s v="No"/>
    <s v="No"/>
    <n v="1"/>
    <x v="1"/>
    <x v="1"/>
    <x v="2"/>
    <s v="04-09-1987"/>
    <n v="6414"/>
    <x v="1"/>
    <s v="tier - 2"/>
    <s v="R1011"/>
    <n v="35"/>
    <n v="4"/>
    <s v="Sep"/>
    <n v="1987"/>
  </r>
  <r>
    <x v="1567"/>
    <s v="Ross P"/>
    <n v="18.920000000000002"/>
    <n v="8.18"/>
    <s v="No"/>
    <s v="No"/>
    <s v="No"/>
    <n v="0"/>
    <x v="1"/>
    <x v="2"/>
    <x v="0"/>
    <s v="22-08-1971"/>
    <n v="6412"/>
    <x v="1"/>
    <s v="tier - 3"/>
    <s v="R1013"/>
    <n v="51"/>
    <n v="22"/>
    <s v="Aug"/>
    <n v="1971"/>
  </r>
  <r>
    <x v="1568"/>
    <s v="Aoife"/>
    <n v="17.760000000000002"/>
    <n v="11.18"/>
    <s v="Yes"/>
    <s v="No"/>
    <s v="No"/>
    <n v="2"/>
    <x v="1"/>
    <x v="3"/>
    <x v="0"/>
    <s v="20-08-1970"/>
    <n v="6407"/>
    <x v="1"/>
    <s v="tier - 1"/>
    <s v="R1013"/>
    <n v="52"/>
    <n v="20"/>
    <s v="Aug"/>
    <n v="1970"/>
  </r>
  <r>
    <x v="1569"/>
    <s v="Wesley"/>
    <n v="29.83"/>
    <n v="5.03"/>
    <s v="Yes"/>
    <s v="No"/>
    <s v="No"/>
    <n v="0"/>
    <x v="1"/>
    <x v="1"/>
    <x v="2"/>
    <s v="10-12-1985"/>
    <n v="6406"/>
    <x v="0"/>
    <s v="tier - 3"/>
    <s v="R1014"/>
    <n v="37"/>
    <n v="10"/>
    <s v="Dec"/>
    <n v="1985"/>
  </r>
  <r>
    <x v="1570"/>
    <s v="Rebecca J"/>
    <n v="23.465"/>
    <n v="5.56"/>
    <s v="No"/>
    <s v="No"/>
    <s v="No"/>
    <n v="1"/>
    <x v="1"/>
    <x v="2"/>
    <x v="2"/>
    <s v="09-09-1987"/>
    <n v="6402"/>
    <x v="1"/>
    <s v="tier - 3"/>
    <s v="R1024"/>
    <n v="35"/>
    <n v="9"/>
    <s v="Sep"/>
    <n v="1987"/>
  </r>
  <r>
    <x v="1571"/>
    <s v="Barry P."/>
    <n v="29.355"/>
    <n v="4.33"/>
    <s v="No"/>
    <s v="No"/>
    <s v="No"/>
    <n v="0"/>
    <x v="1"/>
    <x v="1"/>
    <x v="2"/>
    <s v="28-10-1982"/>
    <n v="6394"/>
    <x v="1"/>
    <s v="tier - 1"/>
    <s v="R1012"/>
    <n v="40"/>
    <n v="28"/>
    <s v="Oct"/>
    <n v="1982"/>
  </r>
  <r>
    <x v="1572"/>
    <s v="Maciej"/>
    <n v="35.49"/>
    <n v="5.21"/>
    <s v="Yes"/>
    <s v="No"/>
    <s v="Yes"/>
    <n v="1"/>
    <x v="1"/>
    <x v="0"/>
    <x v="2"/>
    <s v="16-08-1997"/>
    <n v="6390"/>
    <x v="1"/>
    <s v="tier - 2"/>
    <s v="R1021"/>
    <n v="25"/>
    <n v="16"/>
    <s v="Aug"/>
    <n v="1997"/>
  </r>
  <r>
    <x v="1573"/>
    <s v="Jerry D."/>
    <n v="26.315000000000001"/>
    <n v="5.89"/>
    <s v="No"/>
    <s v="No"/>
    <s v="No"/>
    <n v="0"/>
    <x v="1"/>
    <x v="1"/>
    <x v="1"/>
    <s v="06-08-1982"/>
    <n v="6389"/>
    <x v="0"/>
    <s v="tier - 2"/>
    <s v="R1012"/>
    <n v="40"/>
    <n v="6"/>
    <s v="Aug"/>
    <n v="1982"/>
  </r>
  <r>
    <x v="1574"/>
    <s v="Eric A."/>
    <n v="19.79"/>
    <n v="4.8099999999999996"/>
    <s v="Yes"/>
    <s v="No"/>
    <s v="No"/>
    <n v="0"/>
    <x v="1"/>
    <x v="2"/>
    <x v="2"/>
    <s v="18-11-1976"/>
    <n v="6374"/>
    <x v="1"/>
    <s v="tier - 2"/>
    <s v="R1013"/>
    <n v="46"/>
    <n v="18"/>
    <s v="Nov"/>
    <n v="1976"/>
  </r>
  <r>
    <x v="1575"/>
    <s v="Cathi"/>
    <n v="40.564999999999998"/>
    <n v="5.66"/>
    <s v="No"/>
    <s v="No"/>
    <s v="No"/>
    <n v="1"/>
    <x v="1"/>
    <x v="0"/>
    <x v="2"/>
    <s v="13-08-1984"/>
    <n v="6374"/>
    <x v="1"/>
    <s v="tier - 1"/>
    <s v="R1012"/>
    <n v="38"/>
    <n v="13"/>
    <s v="Aug"/>
    <n v="1984"/>
  </r>
  <r>
    <x v="1576"/>
    <s v="Alex M"/>
    <n v="18.03"/>
    <n v="10.66"/>
    <s v="Yes"/>
    <s v="No"/>
    <s v="No"/>
    <n v="2"/>
    <x v="1"/>
    <x v="3"/>
    <x v="0"/>
    <s v="09-11-1970"/>
    <n v="6367"/>
    <x v="1"/>
    <s v="tier - 1"/>
    <s v="R1013"/>
    <n v="52"/>
    <n v="9"/>
    <s v="Nov"/>
    <n v="1970"/>
  </r>
  <r>
    <x v="1577"/>
    <s v="Liang"/>
    <n v="34.65"/>
    <n v="5.98"/>
    <s v="Yes"/>
    <s v="No"/>
    <s v="No"/>
    <n v="0"/>
    <x v="1"/>
    <x v="0"/>
    <x v="1"/>
    <s v="07-07-1996"/>
    <n v="6361"/>
    <x v="1"/>
    <s v="tier - 3"/>
    <s v="R1021"/>
    <n v="26"/>
    <n v="7"/>
    <s v="Jul"/>
    <n v="1996"/>
  </r>
  <r>
    <x v="1578"/>
    <s v="Lexy"/>
    <n v="42.94"/>
    <n v="4.34"/>
    <s v="No"/>
    <s v="No"/>
    <s v="No"/>
    <n v="0"/>
    <x v="1"/>
    <x v="0"/>
    <x v="2"/>
    <s v="24-06-1989"/>
    <n v="6361"/>
    <x v="1"/>
    <s v="tier - 2"/>
    <s v="R1012"/>
    <n v="33"/>
    <n v="24"/>
    <s v="Jun"/>
    <n v="1989"/>
  </r>
  <r>
    <x v="1579"/>
    <s v="Michael"/>
    <n v="31.254999999999999"/>
    <n v="5.17"/>
    <s v="No"/>
    <s v="No"/>
    <s v="No"/>
    <n v="0"/>
    <x v="1"/>
    <x v="0"/>
    <x v="2"/>
    <s v="30-10-1980"/>
    <n v="6359"/>
    <x v="1"/>
    <s v="tier - 1"/>
    <s v="R1012"/>
    <n v="42"/>
    <n v="30"/>
    <s v="Oct"/>
    <n v="1980"/>
  </r>
  <r>
    <x v="1580"/>
    <s v="Samuel L"/>
    <n v="45.43"/>
    <n v="4.2300000000000004"/>
    <s v="Yes"/>
    <s v="No"/>
    <s v="Yes"/>
    <n v="1"/>
    <x v="1"/>
    <x v="0"/>
    <x v="2"/>
    <s v="19-08-1983"/>
    <n v="6356"/>
    <x v="2"/>
    <s v="tier - 2"/>
    <s v="R1013"/>
    <n v="39"/>
    <n v="19"/>
    <s v="Aug"/>
    <n v="1983"/>
  </r>
  <r>
    <x v="1581"/>
    <s v="Spencer A."/>
    <n v="32.340000000000003"/>
    <n v="4.88"/>
    <s v="Yes"/>
    <s v="No"/>
    <s v="Yes"/>
    <n v="1"/>
    <x v="1"/>
    <x v="0"/>
    <x v="2"/>
    <s v="21-10-1983"/>
    <n v="6338"/>
    <x v="1"/>
    <s v="tier - 1"/>
    <s v="R1013"/>
    <n v="39"/>
    <n v="21"/>
    <s v="Oct"/>
    <n v="1983"/>
  </r>
  <r>
    <x v="1582"/>
    <s v="Rochelle"/>
    <n v="25.46"/>
    <n v="9.7100000000000009"/>
    <s v="Yes"/>
    <s v="No"/>
    <s v="No"/>
    <n v="1"/>
    <x v="1"/>
    <x v="1"/>
    <x v="0"/>
    <s v="25-09-1986"/>
    <n v="6336"/>
    <x v="1"/>
    <s v="tier - 2"/>
    <s v="R1013"/>
    <n v="36"/>
    <n v="25"/>
    <s v="Sep"/>
    <n v="1986"/>
  </r>
  <r>
    <x v="1583"/>
    <s v="Paula"/>
    <n v="37.145000000000003"/>
    <n v="5.32"/>
    <s v="No"/>
    <s v="No"/>
    <s v="No"/>
    <n v="0"/>
    <x v="1"/>
    <x v="0"/>
    <x v="2"/>
    <s v="13-08-1990"/>
    <n v="6334"/>
    <x v="1"/>
    <s v="tier - 2"/>
    <s v="R1024"/>
    <n v="32"/>
    <n v="13"/>
    <s v="Aug"/>
    <n v="1990"/>
  </r>
  <r>
    <x v="1584"/>
    <s v="Madeline E."/>
    <n v="30.8"/>
    <n v="5.83"/>
    <s v="Yes"/>
    <s v="No"/>
    <s v="No"/>
    <n v="0"/>
    <x v="1"/>
    <x v="0"/>
    <x v="1"/>
    <s v="15-12-1985"/>
    <n v="6314"/>
    <x v="1"/>
    <s v="tier - 1"/>
    <s v="R1013"/>
    <n v="37"/>
    <n v="15"/>
    <s v="Dec"/>
    <n v="1985"/>
  </r>
  <r>
    <x v="1585"/>
    <s v="Maria Isabel"/>
    <n v="29.5"/>
    <n v="5.54"/>
    <s v="Yes"/>
    <s v="No"/>
    <s v="No"/>
    <n v="0"/>
    <x v="1"/>
    <x v="1"/>
    <x v="2"/>
    <s v="19-11-1985"/>
    <n v="6312"/>
    <x v="1"/>
    <s v="tier - 1"/>
    <s v="R1011"/>
    <n v="37"/>
    <n v="19"/>
    <s v="Nov"/>
    <n v="1985"/>
  </r>
  <r>
    <x v="1586"/>
    <s v="Arthur M."/>
    <n v="43.39"/>
    <n v="5.85"/>
    <s v="No"/>
    <s v="yes"/>
    <s v="No"/>
    <n v="1"/>
    <x v="1"/>
    <x v="0"/>
    <x v="1"/>
    <s v="27-07-2004"/>
    <n v="6311"/>
    <x v="1"/>
    <s v="tier - 2"/>
    <s v="R1011"/>
    <n v="18"/>
    <n v="27"/>
    <s v="Jul"/>
    <n v="2004"/>
  </r>
  <r>
    <x v="1587"/>
    <s v="Joseph R."/>
    <n v="15.08"/>
    <n v="4.8499999999999996"/>
    <s v="Yes"/>
    <s v="No"/>
    <s v="Yes"/>
    <n v="1"/>
    <x v="1"/>
    <x v="3"/>
    <x v="2"/>
    <s v="04-09-1969"/>
    <n v="6306"/>
    <x v="1"/>
    <s v="tier - 2"/>
    <s v="R1012"/>
    <n v="53"/>
    <n v="4"/>
    <s v="Sep"/>
    <n v="1969"/>
  </r>
  <r>
    <x v="1588"/>
    <s v="Sachiko"/>
    <n v="20.48"/>
    <n v="11.09"/>
    <s v="No"/>
    <s v="No"/>
    <s v="No"/>
    <n v="0"/>
    <x v="1"/>
    <x v="2"/>
    <x v="0"/>
    <s v="17-09-1974"/>
    <n v="6302"/>
    <x v="1"/>
    <s v="tier - 1"/>
    <s v="R1013"/>
    <n v="48"/>
    <n v="17"/>
    <s v="Sep"/>
    <n v="1974"/>
  </r>
  <r>
    <x v="1589"/>
    <s v="Christopher"/>
    <n v="34.450000000000003"/>
    <n v="5.58"/>
    <s v="Yes"/>
    <s v="No"/>
    <s v="No"/>
    <n v="0"/>
    <x v="1"/>
    <x v="0"/>
    <x v="2"/>
    <s v="04-07-1996"/>
    <n v="6294"/>
    <x v="1"/>
    <s v="tier - 3"/>
    <s v="R1021"/>
    <n v="26"/>
    <n v="4"/>
    <s v="Jul"/>
    <n v="1996"/>
  </r>
  <r>
    <x v="1590"/>
    <s v="Joseph"/>
    <n v="34.21"/>
    <n v="9.7200000000000006"/>
    <s v="Yes"/>
    <s v="No"/>
    <s v="No"/>
    <n v="0"/>
    <x v="1"/>
    <x v="0"/>
    <x v="0"/>
    <s v="26-08-1981"/>
    <n v="6290"/>
    <x v="1"/>
    <s v="tier - 3"/>
    <s v="R1013"/>
    <n v="41"/>
    <n v="26"/>
    <s v="Aug"/>
    <n v="1981"/>
  </r>
  <r>
    <x v="1591"/>
    <s v="Lawrence"/>
    <n v="28.8"/>
    <n v="11.41"/>
    <s v="Yes"/>
    <s v="No"/>
    <s v="No"/>
    <n v="0"/>
    <x v="1"/>
    <x v="1"/>
    <x v="0"/>
    <s v="24-11-1981"/>
    <n v="6282"/>
    <x v="1"/>
    <s v="tier - 1"/>
    <s v="R1011"/>
    <n v="41"/>
    <n v="24"/>
    <s v="Nov"/>
    <n v="1981"/>
  </r>
  <r>
    <x v="1592"/>
    <s v="Katie"/>
    <n v="31.74"/>
    <n v="4.46"/>
    <s v="No"/>
    <s v="No"/>
    <s v="Yes"/>
    <n v="1"/>
    <x v="1"/>
    <x v="0"/>
    <x v="2"/>
    <s v="16-10-1993"/>
    <n v="6276"/>
    <x v="1"/>
    <s v="tier - 1"/>
    <s v="R1025"/>
    <n v="29"/>
    <n v="16"/>
    <s v="Oct"/>
    <n v="1993"/>
  </r>
  <r>
    <x v="1593"/>
    <s v="Ruben"/>
    <n v="21.78"/>
    <n v="9.31"/>
    <s v="Yes"/>
    <s v="No"/>
    <s v="No"/>
    <n v="0"/>
    <x v="1"/>
    <x v="2"/>
    <x v="0"/>
    <s v="30-06-1981"/>
    <n v="6272"/>
    <x v="0"/>
    <s v="tier - 3"/>
    <s v="R1013"/>
    <n v="41"/>
    <n v="30"/>
    <s v="Jun"/>
    <n v="1981"/>
  </r>
  <r>
    <x v="1594"/>
    <s v="Sarah"/>
    <n v="23.75"/>
    <n v="5.03"/>
    <s v="No"/>
    <s v="No"/>
    <s v="No"/>
    <n v="1"/>
    <x v="1"/>
    <x v="2"/>
    <x v="2"/>
    <s v="25-09-1984"/>
    <n v="6269"/>
    <x v="1"/>
    <s v="tier - 1"/>
    <s v="R1013"/>
    <n v="38"/>
    <n v="25"/>
    <s v="Sep"/>
    <n v="1984"/>
  </r>
  <r>
    <x v="1595"/>
    <s v="Angela R."/>
    <n v="33.21"/>
    <n v="5.07"/>
    <s v="Yes"/>
    <s v="No"/>
    <s v="No"/>
    <n v="1"/>
    <x v="1"/>
    <x v="0"/>
    <x v="2"/>
    <s v="17-10-1995"/>
    <n v="6261"/>
    <x v="1"/>
    <s v="tier - 1"/>
    <s v="R1026"/>
    <n v="27"/>
    <n v="17"/>
    <s v="Oct"/>
    <n v="1995"/>
  </r>
  <r>
    <x v="1596"/>
    <s v="Chatham"/>
    <n v="17.7"/>
    <n v="10.42"/>
    <s v="Yes"/>
    <s v="No"/>
    <s v="No"/>
    <n v="2"/>
    <x v="1"/>
    <x v="3"/>
    <x v="0"/>
    <s v="11-10-1970"/>
    <n v="6255"/>
    <x v="1"/>
    <s v="tier - 2"/>
    <s v="R1013"/>
    <n v="52"/>
    <n v="11"/>
    <s v="Oct"/>
    <n v="1970"/>
  </r>
  <r>
    <x v="1597"/>
    <s v="Derek"/>
    <n v="17.2"/>
    <n v="6.45"/>
    <s v="No"/>
    <s v="No"/>
    <s v="No"/>
    <n v="2"/>
    <x v="1"/>
    <x v="3"/>
    <x v="1"/>
    <s v="08-09-1972"/>
    <n v="6254"/>
    <x v="1"/>
    <s v="tier - 2"/>
    <s v="R1012"/>
    <n v="50"/>
    <n v="8"/>
    <s v="Sep"/>
    <n v="1972"/>
  </r>
  <r>
    <x v="1598"/>
    <s v="Kalvin J."/>
    <n v="19.21"/>
    <n v="5.52"/>
    <s v="No"/>
    <s v="No"/>
    <s v="No"/>
    <n v="2"/>
    <x v="1"/>
    <x v="2"/>
    <x v="2"/>
    <s v="11-11-1972"/>
    <n v="6254"/>
    <x v="1"/>
    <s v="tier - 2"/>
    <s v="R1013"/>
    <n v="50"/>
    <n v="11"/>
    <s v="Nov"/>
    <n v="1972"/>
  </r>
  <r>
    <x v="1599"/>
    <s v="Dave"/>
    <n v="23.2"/>
    <n v="4.41"/>
    <s v="No"/>
    <s v="No"/>
    <s v="Yes"/>
    <n v="1"/>
    <x v="1"/>
    <x v="2"/>
    <x v="2"/>
    <s v="10-10-1979"/>
    <n v="6250"/>
    <x v="1"/>
    <s v="tier - 1"/>
    <s v="R1011"/>
    <n v="43"/>
    <n v="10"/>
    <s v="Oct"/>
    <n v="1979"/>
  </r>
  <r>
    <x v="1600"/>
    <s v="Barbara G."/>
    <n v="32.5"/>
    <n v="4.6900000000000004"/>
    <s v="Yes"/>
    <s v="No"/>
    <s v="Yes"/>
    <n v="1"/>
    <x v="1"/>
    <x v="0"/>
    <x v="2"/>
    <s v="11-08-1983"/>
    <n v="6238"/>
    <x v="1"/>
    <s v="tier - 1"/>
    <s v="R1011"/>
    <n v="39"/>
    <n v="11"/>
    <s v="Aug"/>
    <n v="1983"/>
  </r>
  <r>
    <x v="1601"/>
    <s v="Skylar"/>
    <n v="20.9"/>
    <n v="6.94"/>
    <s v="No"/>
    <s v="No"/>
    <s v="No"/>
    <n v="0"/>
    <x v="1"/>
    <x v="2"/>
    <x v="0"/>
    <s v="19-09-1978"/>
    <n v="6237"/>
    <x v="1"/>
    <s v="tier - 2"/>
    <s v="R1013"/>
    <n v="44"/>
    <n v="19"/>
    <s v="Sep"/>
    <n v="1978"/>
  </r>
  <r>
    <x v="1602"/>
    <s v="Nick"/>
    <n v="19.11"/>
    <n v="4.3499999999999996"/>
    <s v="No"/>
    <s v="No"/>
    <s v="No"/>
    <n v="2"/>
    <x v="1"/>
    <x v="2"/>
    <x v="2"/>
    <s v="29-06-1972"/>
    <n v="6220"/>
    <x v="1"/>
    <s v="tier - 2"/>
    <s v="R1013"/>
    <n v="50"/>
    <n v="29"/>
    <s v="Jun"/>
    <n v="1972"/>
  </r>
  <r>
    <x v="1603"/>
    <s v="Sunny S"/>
    <n v="31.17"/>
    <n v="5.28"/>
    <s v="No"/>
    <s v="No"/>
    <s v="No"/>
    <n v="1"/>
    <x v="1"/>
    <x v="0"/>
    <x v="2"/>
    <s v="12-08-1992"/>
    <n v="6209"/>
    <x v="1"/>
    <s v="tier - 1"/>
    <s v="R1021"/>
    <n v="30"/>
    <n v="12"/>
    <s v="Aug"/>
    <n v="1992"/>
  </r>
  <r>
    <x v="1604"/>
    <s v="Anne-Marie"/>
    <n v="36.08"/>
    <n v="4.29"/>
    <s v="No"/>
    <s v="No"/>
    <s v="No"/>
    <n v="0"/>
    <x v="1"/>
    <x v="0"/>
    <x v="2"/>
    <s v="10-09-1999"/>
    <n v="6207"/>
    <x v="1"/>
    <s v="tier - 2"/>
    <s v="R1026"/>
    <n v="23"/>
    <n v="10"/>
    <s v="Sep"/>
    <n v="1999"/>
  </r>
  <r>
    <x v="1605"/>
    <s v="Nicholas"/>
    <n v="28.024999999999999"/>
    <n v="5.69"/>
    <s v="Yes"/>
    <s v="No"/>
    <s v="No"/>
    <n v="0"/>
    <x v="1"/>
    <x v="1"/>
    <x v="2"/>
    <s v="22-09-1985"/>
    <n v="6204"/>
    <x v="1"/>
    <s v="tier - 2"/>
    <s v="R1012"/>
    <n v="37"/>
    <n v="22"/>
    <s v="Sep"/>
    <n v="1985"/>
  </r>
  <r>
    <x v="1606"/>
    <s v="Scott M."/>
    <n v="24.32"/>
    <n v="5.56"/>
    <s v="Yes"/>
    <s v="No"/>
    <s v="No"/>
    <n v="0"/>
    <x v="1"/>
    <x v="2"/>
    <x v="2"/>
    <s v="22-07-1985"/>
    <n v="6199"/>
    <x v="1"/>
    <s v="tier - 1"/>
    <s v="R1012"/>
    <n v="37"/>
    <n v="22"/>
    <s v="Jul"/>
    <n v="1985"/>
  </r>
  <r>
    <x v="1607"/>
    <s v="Marisa A"/>
    <n v="38"/>
    <n v="5.41"/>
    <s v="Yes"/>
    <s v="No"/>
    <s v="No"/>
    <n v="1"/>
    <x v="1"/>
    <x v="0"/>
    <x v="2"/>
    <s v="23-10-1988"/>
    <n v="6196"/>
    <x v="1"/>
    <s v="tier - 1"/>
    <s v="R1011"/>
    <n v="34"/>
    <n v="23"/>
    <s v="Oct"/>
    <n v="1988"/>
  </r>
  <r>
    <x v="1608"/>
    <s v="Katie"/>
    <n v="31.6"/>
    <n v="10.85"/>
    <s v="Yes"/>
    <s v="No"/>
    <s v="No"/>
    <n v="0"/>
    <x v="1"/>
    <x v="0"/>
    <x v="0"/>
    <s v="01-10-1981"/>
    <n v="6186"/>
    <x v="1"/>
    <s v="tier - 3"/>
    <s v="R1011"/>
    <n v="41"/>
    <n v="1"/>
    <s v="Oct"/>
    <n v="1981"/>
  </r>
  <r>
    <x v="1609"/>
    <s v="Amy L"/>
    <n v="31.02"/>
    <n v="11.63"/>
    <s v="Yes"/>
    <s v="No"/>
    <s v="No"/>
    <n v="0"/>
    <x v="1"/>
    <x v="0"/>
    <x v="0"/>
    <s v="22-11-1981"/>
    <n v="6185"/>
    <x v="1"/>
    <s v="tier - 1"/>
    <s v="R1013"/>
    <n v="41"/>
    <n v="22"/>
    <s v="Nov"/>
    <n v="1981"/>
  </r>
  <r>
    <x v="1610"/>
    <s v="Jenna M"/>
    <n v="29.26"/>
    <n v="5.68"/>
    <s v="Yes"/>
    <s v="No"/>
    <s v="No"/>
    <n v="1"/>
    <x v="1"/>
    <x v="1"/>
    <x v="2"/>
    <s v="01-11-1988"/>
    <n v="6184"/>
    <x v="1"/>
    <s v="tier - 3"/>
    <s v="R1013"/>
    <n v="34"/>
    <n v="1"/>
    <s v="Nov"/>
    <n v="1988"/>
  </r>
  <r>
    <x v="1611"/>
    <s v="Elizabeth M."/>
    <n v="15.09"/>
    <n v="7.59"/>
    <s v="Yes"/>
    <s v="No"/>
    <s v="No"/>
    <n v="2"/>
    <x v="1"/>
    <x v="3"/>
    <x v="0"/>
    <s v="05-10-1970"/>
    <n v="6183"/>
    <x v="1"/>
    <s v="tier - 2"/>
    <s v="R1012"/>
    <n v="52"/>
    <n v="5"/>
    <s v="Oct"/>
    <n v="1970"/>
  </r>
  <r>
    <x v="1612"/>
    <s v="Lyazid"/>
    <n v="22.63"/>
    <n v="5.09"/>
    <s v="Yes"/>
    <s v="No"/>
    <s v="No"/>
    <n v="0"/>
    <x v="1"/>
    <x v="2"/>
    <x v="2"/>
    <s v="09-08-1985"/>
    <n v="6183"/>
    <x v="1"/>
    <s v="tier - 2"/>
    <s v="R1012"/>
    <n v="37"/>
    <n v="9"/>
    <s v="Aug"/>
    <n v="1985"/>
  </r>
  <r>
    <x v="1613"/>
    <s v="Lindsey A."/>
    <n v="23.46"/>
    <n v="4.21"/>
    <s v="No"/>
    <s v="No"/>
    <s v="No"/>
    <n v="1"/>
    <x v="1"/>
    <x v="2"/>
    <x v="2"/>
    <s v="06-10-1984"/>
    <n v="6171"/>
    <x v="1"/>
    <s v="tier - 1"/>
    <s v="R1013"/>
    <n v="38"/>
    <n v="6"/>
    <s v="Oct"/>
    <n v="1984"/>
  </r>
  <r>
    <x v="1614"/>
    <s v="Chris"/>
    <n v="22.56"/>
    <n v="4.34"/>
    <s v="Yes"/>
    <s v="No"/>
    <s v="No"/>
    <n v="0"/>
    <x v="1"/>
    <x v="2"/>
    <x v="2"/>
    <s v="15-10-1985"/>
    <n v="6160"/>
    <x v="1"/>
    <s v="tier - 1"/>
    <s v="R1012"/>
    <n v="37"/>
    <n v="15"/>
    <s v="Oct"/>
    <n v="1985"/>
  </r>
  <r>
    <x v="1615"/>
    <s v="Jennifer A"/>
    <n v="19.28"/>
    <n v="11.85"/>
    <s v="No"/>
    <s v="No"/>
    <s v="No"/>
    <n v="2"/>
    <x v="1"/>
    <x v="2"/>
    <x v="0"/>
    <s v="06-11-1973"/>
    <n v="6152"/>
    <x v="1"/>
    <s v="tier - 3"/>
    <s v="R1013"/>
    <n v="49"/>
    <n v="6"/>
    <s v="Nov"/>
    <n v="1973"/>
  </r>
  <r>
    <x v="1616"/>
    <s v="Leif S."/>
    <n v="15.37"/>
    <n v="9.61"/>
    <s v="Yes"/>
    <s v="No"/>
    <s v="No"/>
    <n v="2"/>
    <x v="1"/>
    <x v="3"/>
    <x v="0"/>
    <s v="14-10-1970"/>
    <n v="6147"/>
    <x v="1"/>
    <s v="tier - 3"/>
    <s v="R1012"/>
    <n v="52"/>
    <n v="14"/>
    <s v="Oct"/>
    <n v="1970"/>
  </r>
  <r>
    <x v="1617"/>
    <s v="Stephanie A"/>
    <n v="18.71"/>
    <n v="5.29"/>
    <s v="Yes"/>
    <s v="No"/>
    <s v="No"/>
    <n v="0"/>
    <x v="1"/>
    <x v="2"/>
    <x v="2"/>
    <s v="12-12-1976"/>
    <n v="6139"/>
    <x v="1"/>
    <s v="tier - 3"/>
    <s v="R1013"/>
    <n v="46"/>
    <n v="12"/>
    <s v="Dec"/>
    <n v="1976"/>
  </r>
  <r>
    <x v="1618"/>
    <s v="Bo"/>
    <n v="20.61"/>
    <n v="6.89"/>
    <s v="No"/>
    <s v="No"/>
    <s v="No"/>
    <n v="0"/>
    <x v="1"/>
    <x v="2"/>
    <x v="0"/>
    <s v="05-09-1978"/>
    <n v="6139"/>
    <x v="1"/>
    <s v="tier - 1"/>
    <s v="R1013"/>
    <n v="44"/>
    <n v="5"/>
    <s v="Sep"/>
    <n v="1978"/>
  </r>
  <r>
    <x v="1619"/>
    <s v="Leah"/>
    <n v="15.99"/>
    <n v="4.57"/>
    <s v="Yes"/>
    <s v="No"/>
    <s v="Yes"/>
    <n v="1"/>
    <x v="1"/>
    <x v="3"/>
    <x v="2"/>
    <s v="09-11-1969"/>
    <n v="6139"/>
    <x v="1"/>
    <s v="tier - 2"/>
    <s v="R1011"/>
    <n v="53"/>
    <n v="9"/>
    <s v="Nov"/>
    <n v="1969"/>
  </r>
  <r>
    <x v="1620"/>
    <s v="Kara Lynne"/>
    <n v="33.155000000000001"/>
    <n v="4.32"/>
    <s v="No"/>
    <s v="No"/>
    <s v="No"/>
    <n v="0"/>
    <x v="1"/>
    <x v="0"/>
    <x v="2"/>
    <s v="18-08-1990"/>
    <n v="6129"/>
    <x v="1"/>
    <s v="tier - 3"/>
    <s v="R1012"/>
    <n v="32"/>
    <n v="18"/>
    <s v="Aug"/>
    <n v="1990"/>
  </r>
  <r>
    <x v="1621"/>
    <s v="Jeffrey"/>
    <n v="26.22"/>
    <n v="5.57"/>
    <s v="Yes"/>
    <s v="No"/>
    <s v="Yes"/>
    <n v="1"/>
    <x v="1"/>
    <x v="1"/>
    <x v="2"/>
    <s v="16-11-1983"/>
    <n v="6124"/>
    <x v="2"/>
    <s v="tier - 2"/>
    <s v="R1012"/>
    <n v="39"/>
    <n v="16"/>
    <s v="Nov"/>
    <n v="1983"/>
  </r>
  <r>
    <x v="1622"/>
    <s v="Justin"/>
    <n v="21.85"/>
    <n v="5.26"/>
    <s v="Yes"/>
    <s v="No"/>
    <s v="Yes"/>
    <n v="1"/>
    <x v="1"/>
    <x v="2"/>
    <x v="2"/>
    <s v="11-08-1983"/>
    <n v="6117"/>
    <x v="1"/>
    <s v="tier - 3"/>
    <s v="R1012"/>
    <n v="39"/>
    <n v="11"/>
    <s v="Aug"/>
    <n v="1983"/>
  </r>
  <r>
    <x v="1623"/>
    <s v="Emily"/>
    <n v="30.495000000000001"/>
    <n v="6.25"/>
    <s v="No"/>
    <s v="No"/>
    <s v="No"/>
    <n v="0"/>
    <x v="1"/>
    <x v="0"/>
    <x v="1"/>
    <s v="25-07-1991"/>
    <n v="6113"/>
    <x v="1"/>
    <s v="tier - 2"/>
    <s v="R1024"/>
    <n v="31"/>
    <n v="25"/>
    <s v="Jul"/>
    <n v="1991"/>
  </r>
  <r>
    <x v="1624"/>
    <s v="Rebecca"/>
    <n v="34.104999999999997"/>
    <n v="5.67"/>
    <s v="Yes"/>
    <s v="No"/>
    <s v="No"/>
    <n v="0"/>
    <x v="1"/>
    <x v="0"/>
    <x v="2"/>
    <s v="21-07-1985"/>
    <n v="6112"/>
    <x v="1"/>
    <s v="tier - 1"/>
    <s v="R1012"/>
    <n v="37"/>
    <n v="21"/>
    <s v="Jul"/>
    <n v="1985"/>
  </r>
  <r>
    <x v="1625"/>
    <s v="Allie"/>
    <n v="32.770000000000003"/>
    <n v="4.42"/>
    <s v="Yes"/>
    <s v="No"/>
    <s v="No"/>
    <n v="1"/>
    <x v="1"/>
    <x v="0"/>
    <x v="2"/>
    <s v="09-09-1995"/>
    <n v="6112"/>
    <x v="1"/>
    <s v="tier - 3"/>
    <s v="R1026"/>
    <n v="27"/>
    <n v="9"/>
    <s v="Sep"/>
    <n v="1995"/>
  </r>
  <r>
    <x v="1626"/>
    <s v="Trasi"/>
    <n v="16.850000000000001"/>
    <n v="11.75"/>
    <s v="Yes"/>
    <s v="No"/>
    <s v="No"/>
    <n v="2"/>
    <x v="1"/>
    <x v="3"/>
    <x v="0"/>
    <s v="09-06-1970"/>
    <n v="6098"/>
    <x v="1"/>
    <s v="tier - 2"/>
    <s v="R1013"/>
    <n v="52"/>
    <n v="9"/>
    <s v="Jun"/>
    <n v="1970"/>
  </r>
  <r>
    <x v="1627"/>
    <s v="Kevin"/>
    <n v="34.700000000000003"/>
    <n v="6.06"/>
    <s v="No"/>
    <s v="No"/>
    <s v="No"/>
    <n v="1"/>
    <x v="1"/>
    <x v="0"/>
    <x v="1"/>
    <s v="25-07-1984"/>
    <n v="6082"/>
    <x v="0"/>
    <s v="tier - 2"/>
    <s v="R1011"/>
    <n v="38"/>
    <n v="25"/>
    <s v="Jul"/>
    <n v="1984"/>
  </r>
  <r>
    <x v="1628"/>
    <s v="Fernando"/>
    <n v="37.049999999999997"/>
    <n v="5.48"/>
    <s v="No"/>
    <s v="No"/>
    <s v="No"/>
    <n v="1"/>
    <x v="1"/>
    <x v="0"/>
    <x v="2"/>
    <s v="14-10-1984"/>
    <n v="6080"/>
    <x v="0"/>
    <s v="tier - 1"/>
    <s v="R1014"/>
    <n v="38"/>
    <n v="14"/>
    <s v="Oct"/>
    <n v="1984"/>
  </r>
  <r>
    <x v="1629"/>
    <s v="Ieva"/>
    <n v="18.78"/>
    <n v="4.45"/>
    <s v="No"/>
    <s v="No"/>
    <s v="Yes"/>
    <n v="1"/>
    <x v="1"/>
    <x v="2"/>
    <x v="2"/>
    <s v="08-08-1979"/>
    <n v="6074"/>
    <x v="1"/>
    <s v="tier - 2"/>
    <s v="R1012"/>
    <n v="43"/>
    <n v="8"/>
    <s v="Aug"/>
    <n v="1979"/>
  </r>
  <r>
    <x v="1630"/>
    <s v="Chris"/>
    <n v="28.024999999999999"/>
    <n v="5"/>
    <s v="No"/>
    <s v="No"/>
    <s v="No"/>
    <n v="1"/>
    <x v="1"/>
    <x v="1"/>
    <x v="2"/>
    <s v="21-09-1984"/>
    <n v="6067"/>
    <x v="2"/>
    <s v="tier - 1"/>
    <s v="R1016"/>
    <n v="38"/>
    <n v="21"/>
    <s v="Sep"/>
    <n v="1984"/>
  </r>
  <r>
    <x v="1631"/>
    <s v="Drew L."/>
    <n v="35.090000000000003"/>
    <n v="5.84"/>
    <s v="No"/>
    <s v="No"/>
    <s v="No"/>
    <n v="0"/>
    <x v="1"/>
    <x v="0"/>
    <x v="1"/>
    <s v="08-11-1994"/>
    <n v="6064"/>
    <x v="1"/>
    <s v="tier - 2"/>
    <s v="R1011"/>
    <n v="28"/>
    <n v="8"/>
    <s v="Nov"/>
    <n v="1994"/>
  </r>
  <r>
    <x v="1632"/>
    <s v="Christina"/>
    <n v="34.42"/>
    <n v="5.21"/>
    <s v="Yes"/>
    <s v="No"/>
    <s v="No"/>
    <n v="0"/>
    <x v="1"/>
    <x v="0"/>
    <x v="2"/>
    <s v="28-07-1996"/>
    <n v="6062"/>
    <x v="1"/>
    <s v="tier - 3"/>
    <s v="R1012"/>
    <n v="26"/>
    <n v="28"/>
    <s v="Jul"/>
    <n v="1996"/>
  </r>
  <r>
    <x v="1633"/>
    <s v="Alexander G"/>
    <n v="29.4"/>
    <n v="4.26"/>
    <s v="No"/>
    <s v="No"/>
    <s v="No"/>
    <n v="0"/>
    <x v="1"/>
    <x v="1"/>
    <x v="2"/>
    <s v="16-08-1989"/>
    <n v="6059"/>
    <x v="1"/>
    <s v="tier - 1"/>
    <s v="R1011"/>
    <n v="33"/>
    <n v="16"/>
    <s v="Aug"/>
    <n v="1989"/>
  </r>
  <r>
    <x v="1634"/>
    <s v="Meaghan"/>
    <n v="21.31"/>
    <n v="4.17"/>
    <s v="No"/>
    <s v="No"/>
    <s v="No"/>
    <n v="0"/>
    <x v="1"/>
    <x v="2"/>
    <x v="2"/>
    <s v="08-08-1980"/>
    <n v="5994"/>
    <x v="1"/>
    <s v="tier - 3"/>
    <s v="R1013"/>
    <n v="42"/>
    <n v="8"/>
    <s v="Aug"/>
    <n v="1980"/>
  </r>
  <r>
    <x v="1635"/>
    <s v="Kristin"/>
    <n v="19.559999999999999"/>
    <n v="11.96"/>
    <s v="No"/>
    <s v="No"/>
    <s v="No"/>
    <n v="0"/>
    <x v="1"/>
    <x v="2"/>
    <x v="0"/>
    <s v="17-08-1974"/>
    <n v="5990"/>
    <x v="1"/>
    <s v="tier - 2"/>
    <s v="R1013"/>
    <n v="48"/>
    <n v="17"/>
    <s v="Aug"/>
    <n v="1974"/>
  </r>
  <r>
    <x v="1636"/>
    <s v="Andrea K."/>
    <n v="37.335000000000001"/>
    <n v="6.26"/>
    <s v="Yes"/>
    <s v="No"/>
    <s v="No"/>
    <n v="1"/>
    <x v="1"/>
    <x v="0"/>
    <x v="1"/>
    <s v="10-06-1988"/>
    <n v="5990"/>
    <x v="1"/>
    <s v="tier - 1"/>
    <s v="R1012"/>
    <n v="34"/>
    <n v="10"/>
    <s v="Jun"/>
    <n v="1988"/>
  </r>
  <r>
    <x v="1637"/>
    <s v="Kris"/>
    <n v="19.53"/>
    <n v="11.68"/>
    <s v="No"/>
    <s v="No"/>
    <s v="No"/>
    <n v="0"/>
    <x v="1"/>
    <x v="2"/>
    <x v="0"/>
    <s v="11-10-1974"/>
    <n v="5980"/>
    <x v="1"/>
    <s v="tier - 3"/>
    <s v="R1013"/>
    <n v="48"/>
    <n v="11"/>
    <s v="Oct"/>
    <n v="1974"/>
  </r>
  <r>
    <x v="1638"/>
    <s v="Alden W"/>
    <n v="34.1"/>
    <n v="5.16"/>
    <s v="No"/>
    <s v="No"/>
    <s v="No"/>
    <n v="0"/>
    <x v="1"/>
    <x v="0"/>
    <x v="2"/>
    <s v="10-10-1980"/>
    <n v="5980"/>
    <x v="1"/>
    <s v="tier - 2"/>
    <s v="R1011"/>
    <n v="42"/>
    <n v="10"/>
    <s v="Oct"/>
    <n v="1980"/>
  </r>
  <r>
    <x v="1639"/>
    <s v="Suzanne M"/>
    <n v="16.5"/>
    <n v="6.9"/>
    <s v="Yes"/>
    <s v="No"/>
    <s v="No"/>
    <n v="2"/>
    <x v="1"/>
    <x v="3"/>
    <x v="0"/>
    <s v="25-06-1970"/>
    <n v="5980"/>
    <x v="1"/>
    <s v="tier - 3"/>
    <s v="R1013"/>
    <n v="52"/>
    <n v="25"/>
    <s v="Jun"/>
    <n v="1970"/>
  </r>
  <r>
    <x v="1640"/>
    <s v="Heidi Z."/>
    <n v="30.69"/>
    <n v="4.83"/>
    <s v="No"/>
    <s v="No"/>
    <s v="No"/>
    <n v="1"/>
    <x v="1"/>
    <x v="0"/>
    <x v="2"/>
    <s v="11-11-1984"/>
    <n v="5977"/>
    <x v="1"/>
    <s v="tier - 2"/>
    <s v="R1013"/>
    <n v="38"/>
    <n v="11"/>
    <s v="Nov"/>
    <n v="1984"/>
  </r>
  <r>
    <x v="1641"/>
    <s v="Carolyn"/>
    <n v="28.93"/>
    <n v="4.87"/>
    <s v="No"/>
    <s v="No"/>
    <s v="No"/>
    <n v="1"/>
    <x v="1"/>
    <x v="1"/>
    <x v="2"/>
    <s v="19-09-1984"/>
    <n v="5974"/>
    <x v="1"/>
    <s v="tier - 3"/>
    <s v="R1013"/>
    <n v="38"/>
    <n v="19"/>
    <s v="Sep"/>
    <n v="1984"/>
  </r>
  <r>
    <x v="1642"/>
    <s v="Sabine"/>
    <n v="38.9"/>
    <n v="4.28"/>
    <s v="No"/>
    <s v="No"/>
    <s v="No"/>
    <n v="0"/>
    <x v="1"/>
    <x v="0"/>
    <x v="2"/>
    <s v="22-07-1989"/>
    <n v="5972"/>
    <x v="1"/>
    <s v="tier - 2"/>
    <s v="R1011"/>
    <n v="33"/>
    <n v="22"/>
    <s v="Jul"/>
    <n v="1989"/>
  </r>
  <r>
    <x v="1643"/>
    <s v="Bobby"/>
    <n v="26.9"/>
    <n v="4.07"/>
    <s v="No"/>
    <s v="No"/>
    <s v="No"/>
    <n v="0"/>
    <x v="1"/>
    <x v="1"/>
    <x v="2"/>
    <s v="21-07-1980"/>
    <n v="5970"/>
    <x v="2"/>
    <s v="tier - 3"/>
    <s v="R1011"/>
    <n v="42"/>
    <n v="21"/>
    <s v="Jul"/>
    <n v="1980"/>
  </r>
  <r>
    <x v="1644"/>
    <s v="Fan"/>
    <n v="24.86"/>
    <n v="6.23"/>
    <s v="No"/>
    <s v="No"/>
    <s v="No"/>
    <n v="0"/>
    <x v="1"/>
    <x v="2"/>
    <x v="1"/>
    <s v="05-08-1980"/>
    <n v="5967"/>
    <x v="1"/>
    <s v="tier - 3"/>
    <s v="R1013"/>
    <n v="42"/>
    <n v="5"/>
    <s v="Aug"/>
    <n v="1980"/>
  </r>
  <r>
    <x v="1645"/>
    <s v="Rachel M"/>
    <n v="39.14"/>
    <n v="6.24"/>
    <s v="No"/>
    <s v="yes"/>
    <s v="No"/>
    <n v="1"/>
    <x v="1"/>
    <x v="0"/>
    <x v="1"/>
    <s v="15-07-2004"/>
    <n v="5961"/>
    <x v="1"/>
    <s v="tier - 1"/>
    <s v="R1026"/>
    <n v="18"/>
    <n v="15"/>
    <s v="Jul"/>
    <n v="2004"/>
  </r>
  <r>
    <x v="1646"/>
    <s v="Greg"/>
    <n v="39.799999999999997"/>
    <n v="6.17"/>
    <s v="No"/>
    <s v="No"/>
    <s v="Yes"/>
    <n v="1"/>
    <x v="1"/>
    <x v="0"/>
    <x v="1"/>
    <s v="13-08-2003"/>
    <n v="5957"/>
    <x v="1"/>
    <s v="tier - 2"/>
    <s v="R1012"/>
    <n v="19"/>
    <n v="13"/>
    <s v="Aug"/>
    <n v="2003"/>
  </r>
  <r>
    <x v="1647"/>
    <s v="Dan"/>
    <n v="34.32"/>
    <n v="5.16"/>
    <s v="No"/>
    <s v="No"/>
    <s v="No"/>
    <n v="1"/>
    <x v="1"/>
    <x v="0"/>
    <x v="2"/>
    <s v="14-07-1987"/>
    <n v="5934"/>
    <x v="2"/>
    <s v="tier - 2"/>
    <s v="R1013"/>
    <n v="35"/>
    <n v="14"/>
    <s v="Jul"/>
    <n v="1987"/>
  </r>
  <r>
    <x v="1648"/>
    <s v="Jennifer A"/>
    <n v="32.51"/>
    <n v="4.3"/>
    <s v="No"/>
    <s v="No"/>
    <s v="No"/>
    <n v="0"/>
    <x v="1"/>
    <x v="0"/>
    <x v="2"/>
    <s v="30-07-1994"/>
    <n v="5928"/>
    <x v="1"/>
    <s v="tier - 1"/>
    <s v="R1012"/>
    <n v="28"/>
    <n v="30"/>
    <s v="Jul"/>
    <n v="1994"/>
  </r>
  <r>
    <x v="1649"/>
    <s v="Jessica"/>
    <n v="30.71"/>
    <n v="6.14"/>
    <s v="No"/>
    <s v="No"/>
    <s v="Yes"/>
    <n v="1"/>
    <x v="1"/>
    <x v="0"/>
    <x v="1"/>
    <s v="13-08-1993"/>
    <n v="5927"/>
    <x v="1"/>
    <s v="tier - 2"/>
    <s v="R1025"/>
    <n v="29"/>
    <n v="13"/>
    <s v="Aug"/>
    <n v="1993"/>
  </r>
  <r>
    <x v="1650"/>
    <s v="Chaiwat"/>
    <n v="28.9"/>
    <n v="5.36"/>
    <s v="No"/>
    <s v="No"/>
    <s v="No"/>
    <n v="1"/>
    <x v="1"/>
    <x v="1"/>
    <x v="2"/>
    <s v="29-07-1987"/>
    <n v="5927"/>
    <x v="2"/>
    <s v="tier - 3"/>
    <s v="R1011"/>
    <n v="35"/>
    <n v="29"/>
    <s v="Jul"/>
    <n v="1987"/>
  </r>
  <r>
    <x v="1651"/>
    <s v="Kerri"/>
    <n v="36.19"/>
    <n v="4.3"/>
    <s v="No"/>
    <s v="No"/>
    <s v="No"/>
    <n v="0"/>
    <x v="1"/>
    <x v="0"/>
    <x v="2"/>
    <s v="21-12-1982"/>
    <n v="5920"/>
    <x v="1"/>
    <s v="tier - 1"/>
    <s v="R1013"/>
    <n v="40"/>
    <n v="21"/>
    <s v="Dec"/>
    <n v="1982"/>
  </r>
  <r>
    <x v="1652"/>
    <s v="Lisa"/>
    <n v="29.6"/>
    <n v="4.09"/>
    <s v="No"/>
    <s v="No"/>
    <s v="No"/>
    <n v="0"/>
    <x v="1"/>
    <x v="1"/>
    <x v="2"/>
    <s v="08-07-1982"/>
    <n v="5911"/>
    <x v="1"/>
    <s v="tier - 1"/>
    <s v="R1011"/>
    <n v="40"/>
    <n v="8"/>
    <s v="Jul"/>
    <n v="1982"/>
  </r>
  <r>
    <x v="1653"/>
    <s v="Nicholas G"/>
    <n v="30.95"/>
    <n v="6.27"/>
    <s v="No"/>
    <s v="No"/>
    <s v="Yes"/>
    <n v="1"/>
    <x v="1"/>
    <x v="0"/>
    <x v="1"/>
    <s v="19-10-1993"/>
    <n v="5877"/>
    <x v="1"/>
    <s v="tier - 2"/>
    <s v="R1021"/>
    <n v="29"/>
    <n v="19"/>
    <s v="Oct"/>
    <n v="1993"/>
  </r>
  <r>
    <x v="1654"/>
    <s v="Vasilis S"/>
    <n v="19.95"/>
    <n v="5.39"/>
    <s v="No"/>
    <s v="No"/>
    <s v="No"/>
    <n v="1"/>
    <x v="1"/>
    <x v="2"/>
    <x v="2"/>
    <s v="22-11-1984"/>
    <n v="5856"/>
    <x v="1"/>
    <s v="tier - 3"/>
    <s v="R1012"/>
    <n v="38"/>
    <n v="22"/>
    <s v="Nov"/>
    <n v="1984"/>
  </r>
  <r>
    <x v="1655"/>
    <s v="Michael P"/>
    <n v="23.65"/>
    <n v="5.75"/>
    <s v="Yes"/>
    <s v="No"/>
    <s v="No"/>
    <n v="0"/>
    <x v="1"/>
    <x v="2"/>
    <x v="1"/>
    <s v="18-06-1985"/>
    <n v="5847"/>
    <x v="1"/>
    <s v="tier - 1"/>
    <s v="R1013"/>
    <n v="37"/>
    <n v="18"/>
    <s v="Jun"/>
    <n v="1985"/>
  </r>
  <r>
    <x v="1656"/>
    <s v="Colleen C."/>
    <n v="43.34"/>
    <n v="4.91"/>
    <s v="No"/>
    <s v="No"/>
    <s v="No"/>
    <n v="1"/>
    <x v="1"/>
    <x v="0"/>
    <x v="2"/>
    <s v="30-09-1987"/>
    <n v="5847"/>
    <x v="1"/>
    <s v="tier - 2"/>
    <s v="R1013"/>
    <n v="35"/>
    <n v="30"/>
    <s v="Sep"/>
    <n v="1987"/>
  </r>
  <r>
    <x v="1657"/>
    <s v="Annika"/>
    <n v="31.98"/>
    <n v="4.46"/>
    <s v="Yes"/>
    <s v="No"/>
    <s v="No"/>
    <n v="1"/>
    <x v="1"/>
    <x v="0"/>
    <x v="2"/>
    <s v="20-08-1995"/>
    <n v="5844"/>
    <x v="1"/>
    <s v="tier - 2"/>
    <s v="R1025"/>
    <n v="27"/>
    <n v="20"/>
    <s v="Aug"/>
    <n v="1995"/>
  </r>
  <r>
    <x v="1658"/>
    <s v="Kelly"/>
    <n v="35.86"/>
    <n v="6.22"/>
    <s v="No"/>
    <s v="No"/>
    <s v="No"/>
    <n v="1"/>
    <x v="1"/>
    <x v="0"/>
    <x v="1"/>
    <s v="27-07-1987"/>
    <n v="5837"/>
    <x v="1"/>
    <s v="tier - 3"/>
    <s v="R1013"/>
    <n v="35"/>
    <n v="27"/>
    <s v="Jul"/>
    <n v="1987"/>
  </r>
  <r>
    <x v="1659"/>
    <s v="Nicholas C."/>
    <n v="15.2"/>
    <n v="8.82"/>
    <s v="No"/>
    <s v="No"/>
    <s v="No"/>
    <n v="0"/>
    <x v="1"/>
    <x v="3"/>
    <x v="0"/>
    <s v="27-09-1971"/>
    <n v="5833"/>
    <x v="1"/>
    <s v="tier - 3"/>
    <s v="R1012"/>
    <n v="51"/>
    <n v="27"/>
    <s v="Sep"/>
    <n v="1971"/>
  </r>
  <r>
    <x v="1660"/>
    <s v="Kelly K"/>
    <n v="37.200000000000003"/>
    <n v="10.14"/>
    <s v="No"/>
    <s v="No"/>
    <s v="No"/>
    <n v="0"/>
    <x v="1"/>
    <x v="0"/>
    <x v="0"/>
    <s v="22-07-2002"/>
    <n v="5817"/>
    <x v="1"/>
    <s v="tier - 2"/>
    <s v="R1026"/>
    <n v="20"/>
    <n v="22"/>
    <s v="Jul"/>
    <n v="2002"/>
  </r>
  <r>
    <x v="1661"/>
    <s v="Andrew"/>
    <n v="17.91"/>
    <n v="4.66"/>
    <s v="No"/>
    <s v="No"/>
    <s v="No"/>
    <n v="2"/>
    <x v="1"/>
    <x v="3"/>
    <x v="2"/>
    <s v="02-11-1972"/>
    <n v="5813"/>
    <x v="1"/>
    <s v="tier - 2"/>
    <s v="R1013"/>
    <n v="50"/>
    <n v="2"/>
    <s v="Nov"/>
    <n v="1972"/>
  </r>
  <r>
    <x v="1662"/>
    <s v="Hannah"/>
    <n v="20.76"/>
    <n v="6.26"/>
    <s v="No"/>
    <s v="No"/>
    <s v="No"/>
    <n v="0"/>
    <x v="1"/>
    <x v="2"/>
    <x v="1"/>
    <s v="18-09-1980"/>
    <n v="5807"/>
    <x v="1"/>
    <s v="tier - 3"/>
    <s v="R1013"/>
    <n v="42"/>
    <n v="18"/>
    <s v="Sep"/>
    <n v="1980"/>
  </r>
  <r>
    <x v="1663"/>
    <s v="Patricio Sr."/>
    <n v="38.99"/>
    <n v="5.21"/>
    <s v="No"/>
    <s v="yes"/>
    <s v="No"/>
    <n v="1"/>
    <x v="1"/>
    <x v="0"/>
    <x v="2"/>
    <s v="01-11-2004"/>
    <n v="5779"/>
    <x v="1"/>
    <s v="tier - 3"/>
    <s v="R1022"/>
    <n v="18"/>
    <n v="1"/>
    <s v="Nov"/>
    <n v="2004"/>
  </r>
  <r>
    <x v="1664"/>
    <s v="Robert B"/>
    <n v="42.655000000000001"/>
    <n v="5.94"/>
    <s v="Yes"/>
    <s v="No"/>
    <s v="Yes"/>
    <n v="1"/>
    <x v="1"/>
    <x v="0"/>
    <x v="1"/>
    <s v="30-08-1983"/>
    <n v="5757"/>
    <x v="1"/>
    <s v="tier - 3"/>
    <s v="R1019"/>
    <n v="39"/>
    <n v="30"/>
    <s v="Aug"/>
    <n v="1983"/>
  </r>
  <r>
    <x v="1665"/>
    <s v="Benjamin M"/>
    <n v="30.57"/>
    <n v="5.34"/>
    <s v="No"/>
    <s v="No"/>
    <s v="Yes"/>
    <n v="1"/>
    <x v="1"/>
    <x v="0"/>
    <x v="2"/>
    <s v="10-06-1993"/>
    <n v="5748"/>
    <x v="1"/>
    <s v="tier - 1"/>
    <s v="R1021"/>
    <n v="29"/>
    <n v="10"/>
    <s v="Jun"/>
    <n v="1993"/>
  </r>
  <r>
    <x v="1666"/>
    <s v="Robert"/>
    <n v="17.7"/>
    <n v="6.38"/>
    <s v="No"/>
    <s v="No"/>
    <s v="No"/>
    <n v="2"/>
    <x v="1"/>
    <x v="3"/>
    <x v="1"/>
    <s v="21-08-1972"/>
    <n v="5742"/>
    <x v="1"/>
    <s v="tier - 3"/>
    <s v="R1013"/>
    <n v="50"/>
    <n v="21"/>
    <s v="Aug"/>
    <n v="1972"/>
  </r>
  <r>
    <x v="1667"/>
    <s v="Eric R."/>
    <n v="34.770000000000003"/>
    <n v="4.47"/>
    <s v="No"/>
    <s v="No"/>
    <s v="No"/>
    <n v="1"/>
    <x v="1"/>
    <x v="0"/>
    <x v="2"/>
    <s v="19-10-1987"/>
    <n v="5729"/>
    <x v="0"/>
    <s v="tier - 2"/>
    <s v="R1012"/>
    <n v="35"/>
    <n v="19"/>
    <s v="Oct"/>
    <n v="1987"/>
  </r>
  <r>
    <x v="1668"/>
    <s v="Matthew"/>
    <n v="16.88"/>
    <n v="9.9600000000000009"/>
    <s v="No"/>
    <s v="No"/>
    <s v="No"/>
    <n v="0"/>
    <x v="1"/>
    <x v="3"/>
    <x v="0"/>
    <s v="18-12-1971"/>
    <n v="5720"/>
    <x v="1"/>
    <s v="tier - 1"/>
    <s v="R1013"/>
    <n v="51"/>
    <n v="18"/>
    <s v="Dec"/>
    <n v="1971"/>
  </r>
  <r>
    <x v="1669"/>
    <s v="Bob R"/>
    <n v="40.26"/>
    <n v="9.92"/>
    <s v="Yes"/>
    <s v="No"/>
    <s v="No"/>
    <n v="0"/>
    <x v="1"/>
    <x v="0"/>
    <x v="0"/>
    <s v="30-08-1981"/>
    <n v="5709"/>
    <x v="2"/>
    <s v="tier - 3"/>
    <s v="R1013"/>
    <n v="41"/>
    <n v="30"/>
    <s v="Aug"/>
    <n v="1981"/>
  </r>
  <r>
    <x v="1670"/>
    <s v="Stephanie J."/>
    <n v="25.6"/>
    <n v="6.03"/>
    <s v="No"/>
    <s v="No"/>
    <s v="Yes"/>
    <n v="1"/>
    <x v="1"/>
    <x v="1"/>
    <x v="1"/>
    <s v="03-11-1993"/>
    <n v="5709"/>
    <x v="1"/>
    <s v="tier - 1"/>
    <s v="R1011"/>
    <n v="29"/>
    <n v="3"/>
    <s v="Nov"/>
    <n v="1993"/>
  </r>
  <r>
    <x v="1671"/>
    <s v="Jake"/>
    <n v="33.549999999999997"/>
    <n v="10.9"/>
    <s v="Yes"/>
    <s v="No"/>
    <s v="No"/>
    <n v="0"/>
    <x v="1"/>
    <x v="0"/>
    <x v="0"/>
    <s v="15-06-1981"/>
    <n v="5700"/>
    <x v="1"/>
    <s v="tier - 3"/>
    <s v="R1013"/>
    <n v="41"/>
    <n v="15"/>
    <s v="Jun"/>
    <n v="1981"/>
  </r>
  <r>
    <x v="1672"/>
    <s v="Alison L."/>
    <n v="16.690000000000001"/>
    <n v="10.66"/>
    <s v="No"/>
    <s v="No"/>
    <s v="No"/>
    <n v="0"/>
    <x v="1"/>
    <x v="3"/>
    <x v="0"/>
    <s v="06-07-1974"/>
    <n v="5699"/>
    <x v="1"/>
    <s v="tier - 2"/>
    <s v="R1012"/>
    <n v="48"/>
    <n v="6"/>
    <s v="Jul"/>
    <n v="1974"/>
  </r>
  <r>
    <x v="1673"/>
    <s v="Lindsay M"/>
    <n v="19.95"/>
    <n v="4.05"/>
    <s v="No"/>
    <s v="No"/>
    <s v="No"/>
    <n v="1"/>
    <x v="1"/>
    <x v="2"/>
    <x v="2"/>
    <s v="03-11-1992"/>
    <n v="5693"/>
    <x v="1"/>
    <s v="tier - 3"/>
    <s v="R1012"/>
    <n v="30"/>
    <n v="3"/>
    <s v="Nov"/>
    <n v="1992"/>
  </r>
  <r>
    <x v="1674"/>
    <s v="Guillaume"/>
    <n v="17.55"/>
    <n v="4.2300000000000004"/>
    <s v="No"/>
    <s v="No"/>
    <s v="No"/>
    <n v="2"/>
    <x v="1"/>
    <x v="3"/>
    <x v="2"/>
    <s v="28-10-1972"/>
    <n v="5691"/>
    <x v="1"/>
    <s v="tier - 1"/>
    <s v="R1013"/>
    <n v="50"/>
    <n v="28"/>
    <s v="Oct"/>
    <n v="1972"/>
  </r>
  <r>
    <x v="1675"/>
    <s v="Kaylee"/>
    <n v="22.01"/>
    <n v="5.01"/>
    <s v="No"/>
    <s v="No"/>
    <s v="No"/>
    <n v="1"/>
    <x v="1"/>
    <x v="2"/>
    <x v="2"/>
    <s v="12-08-1984"/>
    <n v="5679"/>
    <x v="1"/>
    <s v="tier - 2"/>
    <s v="R1013"/>
    <n v="38"/>
    <n v="12"/>
    <s v="Aug"/>
    <n v="1984"/>
  </r>
  <r>
    <x v="1676"/>
    <s v="Theresa"/>
    <n v="41.8"/>
    <n v="5.82"/>
    <s v="Yes"/>
    <s v="No"/>
    <s v="Yes"/>
    <n v="1"/>
    <x v="1"/>
    <x v="0"/>
    <x v="1"/>
    <s v="03-09-1983"/>
    <n v="5662"/>
    <x v="1"/>
    <s v="tier - 1"/>
    <s v="R1013"/>
    <n v="39"/>
    <n v="3"/>
    <s v="Sep"/>
    <n v="1983"/>
  </r>
  <r>
    <x v="1677"/>
    <s v="Travis G."/>
    <n v="19.170000000000002"/>
    <n v="7.94"/>
    <s v="No"/>
    <s v="No"/>
    <s v="No"/>
    <n v="0"/>
    <x v="1"/>
    <x v="2"/>
    <x v="0"/>
    <s v="27-09-1978"/>
    <n v="5650"/>
    <x v="1"/>
    <s v="tier - 1"/>
    <s v="R1013"/>
    <n v="44"/>
    <n v="27"/>
    <s v="Sep"/>
    <n v="1978"/>
  </r>
  <r>
    <x v="1678"/>
    <s v="Emma L."/>
    <n v="32.799999999999997"/>
    <n v="6.16"/>
    <s v="Yes"/>
    <s v="No"/>
    <s v="Yes"/>
    <n v="1"/>
    <x v="1"/>
    <x v="0"/>
    <x v="1"/>
    <s v="08-06-1983"/>
    <n v="5650"/>
    <x v="1"/>
    <s v="tier - 3"/>
    <s v="R1011"/>
    <n v="40"/>
    <n v="8"/>
    <s v="Jun"/>
    <n v="1983"/>
  </r>
  <r>
    <x v="1679"/>
    <s v="Linda"/>
    <n v="35.814999999999998"/>
    <n v="4.1500000000000004"/>
    <s v="No"/>
    <s v="No"/>
    <s v="No"/>
    <n v="1"/>
    <x v="1"/>
    <x v="0"/>
    <x v="2"/>
    <s v="09-12-1987"/>
    <n v="5630"/>
    <x v="1"/>
    <s v="tier - 3"/>
    <s v="R1012"/>
    <n v="35"/>
    <n v="9"/>
    <s v="Dec"/>
    <n v="1987"/>
  </r>
  <r>
    <x v="1680"/>
    <s v="Owen R"/>
    <n v="24.3"/>
    <n v="6.23"/>
    <s v="No"/>
    <s v="No"/>
    <s v="No"/>
    <n v="0"/>
    <x v="1"/>
    <x v="2"/>
    <x v="1"/>
    <s v="15-11-1994"/>
    <n v="5615"/>
    <x v="1"/>
    <s v="tier - 3"/>
    <s v="R1011"/>
    <n v="28"/>
    <n v="15"/>
    <s v="Nov"/>
    <n v="1994"/>
  </r>
  <r>
    <x v="1681"/>
    <s v="Jacob"/>
    <n v="19.059999999999999"/>
    <n v="7.41"/>
    <s v="No"/>
    <s v="No"/>
    <s v="No"/>
    <n v="0"/>
    <x v="1"/>
    <x v="2"/>
    <x v="0"/>
    <s v="11-09-1978"/>
    <n v="5613"/>
    <x v="1"/>
    <s v="tier - 3"/>
    <s v="R1013"/>
    <n v="44"/>
    <n v="11"/>
    <s v="Sep"/>
    <n v="1978"/>
  </r>
  <r>
    <x v="1682"/>
    <s v="Jacqueline"/>
    <n v="33.25"/>
    <n v="5.62"/>
    <s v="Yes"/>
    <s v="No"/>
    <s v="No"/>
    <n v="1"/>
    <x v="1"/>
    <x v="0"/>
    <x v="2"/>
    <s v="18-11-1988"/>
    <n v="5595"/>
    <x v="1"/>
    <s v="tier - 3"/>
    <s v="R1024"/>
    <n v="34"/>
    <n v="18"/>
    <s v="Nov"/>
    <n v="1988"/>
  </r>
  <r>
    <x v="1683"/>
    <s v="Yefeng"/>
    <n v="21.37"/>
    <n v="4.54"/>
    <s v="Yes"/>
    <s v="No"/>
    <s v="Yes"/>
    <n v="1"/>
    <x v="1"/>
    <x v="2"/>
    <x v="2"/>
    <s v="03-10-1983"/>
    <n v="5588"/>
    <x v="1"/>
    <s v="tier - 1"/>
    <s v="R1013"/>
    <n v="39"/>
    <n v="3"/>
    <s v="Oct"/>
    <n v="1983"/>
  </r>
  <r>
    <x v="1684"/>
    <s v="Thomas J"/>
    <n v="34.43"/>
    <n v="8.6199999999999992"/>
    <s v="Yes"/>
    <s v="No"/>
    <s v="No"/>
    <n v="1"/>
    <x v="1"/>
    <x v="0"/>
    <x v="0"/>
    <s v="21-11-1986"/>
    <n v="5584"/>
    <x v="2"/>
    <s v="tier - 1"/>
    <s v="R1013"/>
    <n v="36"/>
    <n v="21"/>
    <s v="Nov"/>
    <n v="1986"/>
  </r>
  <r>
    <x v="1685"/>
    <s v="Ken"/>
    <n v="20.86"/>
    <n v="4.3600000000000003"/>
    <s v="Yes"/>
    <s v="No"/>
    <s v="No"/>
    <n v="0"/>
    <x v="1"/>
    <x v="2"/>
    <x v="2"/>
    <s v="05-09-1985"/>
    <n v="5583"/>
    <x v="1"/>
    <s v="tier - 1"/>
    <s v="R1012"/>
    <n v="37"/>
    <n v="5"/>
    <s v="Sep"/>
    <n v="1985"/>
  </r>
  <r>
    <x v="1686"/>
    <s v="Annie E"/>
    <n v="18.34"/>
    <n v="10.01"/>
    <s v="No"/>
    <s v="No"/>
    <s v="No"/>
    <n v="0"/>
    <x v="1"/>
    <x v="3"/>
    <x v="0"/>
    <s v="18-09-1974"/>
    <n v="5576"/>
    <x v="1"/>
    <s v="tier - 3"/>
    <s v="R1013"/>
    <n v="48"/>
    <n v="18"/>
    <s v="Sep"/>
    <n v="1974"/>
  </r>
  <r>
    <x v="1687"/>
    <s v="Noel K."/>
    <n v="34.15"/>
    <n v="5.42"/>
    <s v="No"/>
    <s v="No"/>
    <s v="No"/>
    <n v="0"/>
    <x v="1"/>
    <x v="0"/>
    <x v="2"/>
    <s v="22-09-1999"/>
    <n v="5553"/>
    <x v="1"/>
    <s v="tier - 3"/>
    <s v="R1026"/>
    <n v="23"/>
    <n v="22"/>
    <s v="Sep"/>
    <n v="1999"/>
  </r>
  <r>
    <x v="1688"/>
    <s v="Mark S"/>
    <n v="18.350000000000001"/>
    <n v="5.12"/>
    <s v="No"/>
    <s v="No"/>
    <s v="No"/>
    <n v="0"/>
    <x v="1"/>
    <x v="3"/>
    <x v="2"/>
    <s v="07-12-1980"/>
    <n v="5540"/>
    <x v="1"/>
    <s v="tier - 2"/>
    <s v="R1012"/>
    <n v="42"/>
    <n v="7"/>
    <s v="Dec"/>
    <n v="1980"/>
  </r>
  <r>
    <x v="1689"/>
    <s v="Federica"/>
    <n v="22.13"/>
    <n v="9.1999999999999993"/>
    <s v="Yes"/>
    <s v="No"/>
    <s v="No"/>
    <n v="0"/>
    <x v="1"/>
    <x v="2"/>
    <x v="0"/>
    <s v="07-11-1981"/>
    <n v="5539"/>
    <x v="1"/>
    <s v="tier - 2"/>
    <s v="R1013"/>
    <n v="41"/>
    <n v="7"/>
    <s v="Nov"/>
    <n v="1981"/>
  </r>
  <r>
    <x v="1690"/>
    <s v="Pamela L"/>
    <n v="22.51"/>
    <n v="6.08"/>
    <s v="Yes"/>
    <s v="No"/>
    <s v="No"/>
    <n v="1"/>
    <x v="1"/>
    <x v="2"/>
    <x v="1"/>
    <s v="29-07-1988"/>
    <n v="5503"/>
    <x v="1"/>
    <s v="tier - 2"/>
    <s v="R1012"/>
    <n v="34"/>
    <n v="29"/>
    <s v="Jul"/>
    <n v="1988"/>
  </r>
  <r>
    <x v="1691"/>
    <s v="Andrew W."/>
    <n v="31"/>
    <n v="4.7699999999999996"/>
    <s v="No"/>
    <s v="No"/>
    <s v="No"/>
    <n v="1"/>
    <x v="1"/>
    <x v="0"/>
    <x v="2"/>
    <s v="17-08-1984"/>
    <n v="5488"/>
    <x v="1"/>
    <s v="tier - 3"/>
    <s v="R1011"/>
    <n v="38"/>
    <n v="17"/>
    <s v="Aug"/>
    <n v="1984"/>
  </r>
  <r>
    <x v="1692"/>
    <s v="Randall"/>
    <n v="28.27"/>
    <n v="4.62"/>
    <s v="No"/>
    <s v="No"/>
    <s v="No"/>
    <n v="1"/>
    <x v="1"/>
    <x v="1"/>
    <x v="2"/>
    <s v="26-08-1984"/>
    <n v="5484"/>
    <x v="1"/>
    <s v="tier - 2"/>
    <s v="R1013"/>
    <n v="38"/>
    <n v="26"/>
    <s v="Aug"/>
    <n v="1984"/>
  </r>
  <r>
    <x v="1693"/>
    <s v="Tracy L"/>
    <n v="29.92"/>
    <n v="9.07"/>
    <s v="Yes"/>
    <s v="No"/>
    <s v="No"/>
    <n v="1"/>
    <x v="1"/>
    <x v="1"/>
    <x v="0"/>
    <s v="30-09-1986"/>
    <n v="5478"/>
    <x v="1"/>
    <s v="tier - 3"/>
    <s v="R1013"/>
    <n v="36"/>
    <n v="30"/>
    <s v="Sep"/>
    <n v="1986"/>
  </r>
  <r>
    <x v="1694"/>
    <s v="Azelie"/>
    <n v="25.9"/>
    <n v="9.1199999999999992"/>
    <s v="Yes"/>
    <s v="No"/>
    <s v="No"/>
    <n v="1"/>
    <x v="1"/>
    <x v="1"/>
    <x v="0"/>
    <s v="12-07-1986"/>
    <n v="5472"/>
    <x v="1"/>
    <s v="tier - 3"/>
    <s v="R1011"/>
    <n v="36"/>
    <n v="12"/>
    <s v="Jul"/>
    <n v="1986"/>
  </r>
  <r>
    <x v="1695"/>
    <s v="Monica M."/>
    <n v="27.74"/>
    <n v="7.32"/>
    <s v="Yes"/>
    <s v="No"/>
    <s v="No"/>
    <n v="1"/>
    <x v="1"/>
    <x v="1"/>
    <x v="0"/>
    <s v="02-12-1986"/>
    <n v="5469"/>
    <x v="1"/>
    <s v="tier - 2"/>
    <s v="R1024"/>
    <n v="36"/>
    <n v="2"/>
    <s v="Dec"/>
    <n v="1986"/>
  </r>
  <r>
    <x v="1696"/>
    <s v="Katarina K."/>
    <n v="17.260000000000002"/>
    <n v="11.73"/>
    <s v="No"/>
    <s v="No"/>
    <s v="No"/>
    <n v="2"/>
    <x v="1"/>
    <x v="3"/>
    <x v="0"/>
    <s v="24-10-1973"/>
    <n v="5467"/>
    <x v="1"/>
    <s v="tier - 2"/>
    <s v="R1013"/>
    <n v="49"/>
    <n v="24"/>
    <s v="Oct"/>
    <n v="1973"/>
  </r>
  <r>
    <x v="1697"/>
    <s v="Jamie L."/>
    <n v="19.855"/>
    <n v="6.64"/>
    <s v="Yes"/>
    <s v="No"/>
    <s v="No"/>
    <n v="1"/>
    <x v="1"/>
    <x v="2"/>
    <x v="0"/>
    <s v="25-12-1986"/>
    <n v="5458"/>
    <x v="1"/>
    <s v="tier - 2"/>
    <s v="R1024"/>
    <n v="36"/>
    <n v="25"/>
    <s v="Dec"/>
    <n v="1986"/>
  </r>
  <r>
    <x v="1698"/>
    <s v="Brian"/>
    <n v="41.69"/>
    <n v="5.78"/>
    <s v="No"/>
    <s v="No"/>
    <s v="No"/>
    <n v="0"/>
    <x v="1"/>
    <x v="0"/>
    <x v="1"/>
    <s v="25-08-1982"/>
    <n v="5439"/>
    <x v="2"/>
    <s v="tier - 2"/>
    <s v="R1013"/>
    <n v="40"/>
    <n v="25"/>
    <s v="Aug"/>
    <n v="1982"/>
  </r>
  <r>
    <x v="1699"/>
    <s v="Stacey L."/>
    <n v="16.12"/>
    <n v="10.45"/>
    <s v="No"/>
    <s v="No"/>
    <s v="No"/>
    <n v="0"/>
    <x v="1"/>
    <x v="3"/>
    <x v="0"/>
    <s v="08-06-1978"/>
    <n v="5429"/>
    <x v="1"/>
    <s v="tier - 2"/>
    <s v="R1012"/>
    <n v="45"/>
    <n v="8"/>
    <s v="Jun"/>
    <n v="1978"/>
  </r>
  <r>
    <x v="1700"/>
    <s v="Stephen"/>
    <n v="37.43"/>
    <n v="4.5199999999999996"/>
    <s v="No"/>
    <s v="No"/>
    <s v="No"/>
    <n v="1"/>
    <x v="1"/>
    <x v="0"/>
    <x v="2"/>
    <s v="17-09-1992"/>
    <n v="5429"/>
    <x v="2"/>
    <s v="tier - 1"/>
    <s v="R1017"/>
    <n v="30"/>
    <n v="17"/>
    <s v="Sep"/>
    <n v="1992"/>
  </r>
  <r>
    <x v="1701"/>
    <s v="Joshua"/>
    <n v="31.065000000000001"/>
    <n v="5.71"/>
    <s v="No"/>
    <s v="No"/>
    <s v="No"/>
    <n v="0"/>
    <x v="1"/>
    <x v="0"/>
    <x v="1"/>
    <s v="06-07-1991"/>
    <n v="5425"/>
    <x v="1"/>
    <s v="tier - 1"/>
    <s v="R1012"/>
    <n v="31"/>
    <n v="6"/>
    <s v="Jul"/>
    <n v="1991"/>
  </r>
  <r>
    <x v="1702"/>
    <s v="Josh"/>
    <n v="25.08"/>
    <n v="4.7699999999999996"/>
    <s v="No"/>
    <s v="No"/>
    <s v="No"/>
    <n v="0"/>
    <x v="1"/>
    <x v="1"/>
    <x v="2"/>
    <s v="27-09-1982"/>
    <n v="5416"/>
    <x v="1"/>
    <s v="tier - 3"/>
    <s v="R1013"/>
    <n v="40"/>
    <n v="27"/>
    <s v="Sep"/>
    <n v="1982"/>
  </r>
  <r>
    <x v="1703"/>
    <s v="Heather"/>
    <n v="15.2"/>
    <n v="7.81"/>
    <s v="Yes"/>
    <s v="No"/>
    <s v="No"/>
    <n v="1"/>
    <x v="1"/>
    <x v="3"/>
    <x v="0"/>
    <s v="27-09-1975"/>
    <n v="5412"/>
    <x v="1"/>
    <s v="tier - 3"/>
    <s v="R1012"/>
    <n v="47"/>
    <n v="27"/>
    <s v="Sep"/>
    <n v="1975"/>
  </r>
  <r>
    <x v="1704"/>
    <s v="James C."/>
    <n v="22.34"/>
    <n v="5.19"/>
    <s v="Yes"/>
    <s v="No"/>
    <s v="No"/>
    <n v="0"/>
    <x v="1"/>
    <x v="2"/>
    <x v="2"/>
    <s v="23-12-1985"/>
    <n v="5403"/>
    <x v="1"/>
    <s v="tier - 1"/>
    <s v="R1013"/>
    <n v="37"/>
    <n v="23"/>
    <s v="Dec"/>
    <n v="1985"/>
  </r>
  <r>
    <x v="1705"/>
    <s v="Kim"/>
    <n v="40.15"/>
    <n v="5.93"/>
    <s v="No"/>
    <s v="No"/>
    <s v="No"/>
    <n v="1"/>
    <x v="1"/>
    <x v="0"/>
    <x v="1"/>
    <s v="01-08-1984"/>
    <n v="5401"/>
    <x v="1"/>
    <s v="tier - 2"/>
    <s v="R1013"/>
    <n v="38"/>
    <n v="1"/>
    <s v="Aug"/>
    <n v="1984"/>
  </r>
  <r>
    <x v="1706"/>
    <s v="Marie E."/>
    <n v="37.729999999999997"/>
    <n v="6.29"/>
    <s v="No"/>
    <s v="No"/>
    <s v="No"/>
    <n v="1"/>
    <x v="1"/>
    <x v="0"/>
    <x v="1"/>
    <s v="03-09-1984"/>
    <n v="5398"/>
    <x v="1"/>
    <s v="tier - 2"/>
    <s v="R1013"/>
    <n v="38"/>
    <n v="3"/>
    <s v="Sep"/>
    <n v="1984"/>
  </r>
  <r>
    <x v="1707"/>
    <s v="Dariusz"/>
    <n v="25.35"/>
    <n v="4.9000000000000004"/>
    <s v="No"/>
    <s v="No"/>
    <s v="No"/>
    <n v="0"/>
    <x v="1"/>
    <x v="1"/>
    <x v="2"/>
    <s v="06-11-1989"/>
    <n v="5396"/>
    <x v="1"/>
    <s v="tier - 3"/>
    <s v="R1013"/>
    <n v="33"/>
    <n v="6"/>
    <s v="Nov"/>
    <n v="1989"/>
  </r>
  <r>
    <x v="1708"/>
    <s v="Jessica E."/>
    <n v="26.41"/>
    <n v="5.07"/>
    <s v="Yes"/>
    <s v="No"/>
    <s v="No"/>
    <n v="1"/>
    <x v="1"/>
    <x v="1"/>
    <x v="2"/>
    <s v="08-08-1988"/>
    <n v="5385"/>
    <x v="1"/>
    <s v="tier - 3"/>
    <s v="R1012"/>
    <n v="34"/>
    <n v="8"/>
    <s v="Aug"/>
    <n v="1988"/>
  </r>
  <r>
    <x v="1709"/>
    <s v="Kristen"/>
    <n v="27.6"/>
    <n v="5.33"/>
    <s v="No"/>
    <s v="No"/>
    <s v="No"/>
    <n v="1"/>
    <x v="1"/>
    <x v="1"/>
    <x v="2"/>
    <s v="01-06-1984"/>
    <n v="5384"/>
    <x v="1"/>
    <s v="tier - 3"/>
    <s v="R1011"/>
    <n v="39"/>
    <n v="1"/>
    <s v="Jun"/>
    <n v="1984"/>
  </r>
  <r>
    <x v="1710"/>
    <s v="Jose Guadalupe P. Sr."/>
    <n v="33.82"/>
    <n v="8.93"/>
    <s v="Yes"/>
    <s v="No"/>
    <s v="No"/>
    <n v="1"/>
    <x v="1"/>
    <x v="0"/>
    <x v="0"/>
    <s v="22-07-1986"/>
    <n v="5377"/>
    <x v="1"/>
    <s v="tier - 3"/>
    <s v="R1012"/>
    <n v="36"/>
    <n v="22"/>
    <s v="Jul"/>
    <n v="1986"/>
  </r>
  <r>
    <x v="1711"/>
    <s v="Cynthia"/>
    <n v="32.9"/>
    <n v="4.3499999999999996"/>
    <s v="No"/>
    <s v="No"/>
    <s v="No"/>
    <n v="0"/>
    <x v="1"/>
    <x v="0"/>
    <x v="2"/>
    <s v="18-11-1989"/>
    <n v="5375"/>
    <x v="1"/>
    <s v="tier - 1"/>
    <s v="R1011"/>
    <n v="33"/>
    <n v="18"/>
    <s v="Nov"/>
    <n v="1989"/>
  </r>
  <r>
    <x v="1712"/>
    <s v="Tyler"/>
    <n v="30.875"/>
    <n v="9.5399999999999991"/>
    <s v="Yes"/>
    <s v="No"/>
    <s v="No"/>
    <n v="1"/>
    <x v="1"/>
    <x v="0"/>
    <x v="0"/>
    <s v="01-06-1986"/>
    <n v="5373"/>
    <x v="1"/>
    <s v="tier - 2"/>
    <s v="R1012"/>
    <n v="37"/>
    <n v="1"/>
    <s v="Jun"/>
    <n v="1986"/>
  </r>
  <r>
    <x v="1713"/>
    <s v="Holly J"/>
    <n v="32.64"/>
    <n v="5.91"/>
    <s v="No"/>
    <s v="No"/>
    <s v="No"/>
    <n v="0"/>
    <x v="1"/>
    <x v="0"/>
    <x v="1"/>
    <s v="07-12-1994"/>
    <n v="5365"/>
    <x v="1"/>
    <s v="tier - 1"/>
    <s v="R1011"/>
    <n v="28"/>
    <n v="7"/>
    <s v="Dec"/>
    <n v="1994"/>
  </r>
  <r>
    <x v="1714"/>
    <s v="Kristen"/>
    <n v="22.135000000000002"/>
    <n v="5.0999999999999996"/>
    <s v="No"/>
    <s v="No"/>
    <s v="No"/>
    <n v="0"/>
    <x v="1"/>
    <x v="2"/>
    <x v="2"/>
    <s v="07-11-1989"/>
    <n v="5354"/>
    <x v="1"/>
    <s v="tier - 3"/>
    <s v="R1024"/>
    <n v="33"/>
    <n v="7"/>
    <s v="Nov"/>
    <n v="1989"/>
  </r>
  <r>
    <x v="1715"/>
    <s v="Thomas"/>
    <n v="16.53"/>
    <n v="5.08"/>
    <s v="No"/>
    <s v="No"/>
    <s v="No"/>
    <n v="2"/>
    <x v="1"/>
    <x v="3"/>
    <x v="2"/>
    <s v="15-12-1972"/>
    <n v="5345"/>
    <x v="1"/>
    <s v="tier - 3"/>
    <s v="R1013"/>
    <n v="50"/>
    <n v="15"/>
    <s v="Dec"/>
    <n v="1972"/>
  </r>
  <r>
    <x v="1716"/>
    <s v="Tricity M"/>
    <n v="32.774999999999999"/>
    <n v="4.75"/>
    <s v="No"/>
    <s v="No"/>
    <s v="No"/>
    <n v="0"/>
    <x v="1"/>
    <x v="0"/>
    <x v="2"/>
    <s v="28-08-1991"/>
    <n v="5327"/>
    <x v="1"/>
    <s v="tier - 1"/>
    <s v="R1012"/>
    <n v="31"/>
    <n v="28"/>
    <s v="Aug"/>
    <n v="1991"/>
  </r>
  <r>
    <x v="1717"/>
    <s v="Sarah A"/>
    <n v="30.9"/>
    <n v="6.05"/>
    <s v="No"/>
    <s v="No"/>
    <s v="No"/>
    <n v="1"/>
    <x v="1"/>
    <x v="0"/>
    <x v="1"/>
    <s v="18-06-1992"/>
    <n v="5326"/>
    <x v="1"/>
    <s v="tier - 1"/>
    <s v="R1011"/>
    <n v="30"/>
    <n v="18"/>
    <s v="Jun"/>
    <n v="1992"/>
  </r>
  <r>
    <x v="1718"/>
    <s v="Lisa M."/>
    <n v="15.58"/>
    <n v="11.56"/>
    <s v="No"/>
    <s v="No"/>
    <s v="No"/>
    <n v="0"/>
    <x v="1"/>
    <x v="3"/>
    <x v="0"/>
    <s v="02-09-1974"/>
    <n v="5322"/>
    <x v="1"/>
    <s v="tier - 1"/>
    <s v="R1012"/>
    <n v="48"/>
    <n v="2"/>
    <s v="Sep"/>
    <n v="1974"/>
  </r>
  <r>
    <x v="1719"/>
    <s v="Tracy A."/>
    <n v="26.315000000000001"/>
    <n v="5.76"/>
    <s v="No"/>
    <s v="No"/>
    <s v="No"/>
    <n v="0"/>
    <x v="1"/>
    <x v="1"/>
    <x v="1"/>
    <s v="13-11-1994"/>
    <n v="5312"/>
    <x v="1"/>
    <s v="tier - 2"/>
    <s v="R1012"/>
    <n v="28"/>
    <n v="13"/>
    <s v="Nov"/>
    <n v="1994"/>
  </r>
  <r>
    <x v="1720"/>
    <s v="Patrick"/>
    <n v="35.61"/>
    <n v="5.65"/>
    <s v="No"/>
    <s v="yes"/>
    <s v="No"/>
    <n v="1"/>
    <x v="1"/>
    <x v="0"/>
    <x v="2"/>
    <s v="09-09-2000"/>
    <n v="5307"/>
    <x v="1"/>
    <s v="tier - 3"/>
    <s v="R1012"/>
    <n v="22"/>
    <n v="9"/>
    <s v="Sep"/>
    <n v="2000"/>
  </r>
  <r>
    <x v="1721"/>
    <s v="Trent"/>
    <n v="37.56"/>
    <n v="5.88"/>
    <s v="No"/>
    <s v="yes"/>
    <s v="No"/>
    <n v="1"/>
    <x v="1"/>
    <x v="0"/>
    <x v="1"/>
    <s v="22-08-2004"/>
    <n v="5294"/>
    <x v="1"/>
    <s v="tier - 2"/>
    <s v="R1022"/>
    <n v="18"/>
    <n v="22"/>
    <s v="Aug"/>
    <n v="2004"/>
  </r>
  <r>
    <x v="1722"/>
    <s v="Julie"/>
    <n v="15.49"/>
    <n v="9.6"/>
    <s v="No"/>
    <s v="No"/>
    <s v="No"/>
    <n v="0"/>
    <x v="1"/>
    <x v="3"/>
    <x v="0"/>
    <s v="12-11-1974"/>
    <n v="5292"/>
    <x v="1"/>
    <s v="tier - 2"/>
    <s v="R1012"/>
    <n v="48"/>
    <n v="12"/>
    <s v="Nov"/>
    <n v="1974"/>
  </r>
  <r>
    <x v="1723"/>
    <s v="Sawomir"/>
    <n v="23.48"/>
    <n v="6.24"/>
    <s v="No"/>
    <s v="No"/>
    <s v="No"/>
    <n v="1"/>
    <x v="1"/>
    <x v="2"/>
    <x v="1"/>
    <s v="01-09-1987"/>
    <n v="5276"/>
    <x v="1"/>
    <s v="tier - 2"/>
    <s v="R1013"/>
    <n v="35"/>
    <n v="1"/>
    <s v="Sep"/>
    <n v="1987"/>
  </r>
  <r>
    <x v="1724"/>
    <s v="Micah"/>
    <n v="30.02"/>
    <n v="7.63"/>
    <s v="Yes"/>
    <s v="No"/>
    <s v="No"/>
    <n v="1"/>
    <x v="1"/>
    <x v="0"/>
    <x v="0"/>
    <s v="20-10-1986"/>
    <n v="5272"/>
    <x v="1"/>
    <s v="tier - 3"/>
    <s v="R1012"/>
    <n v="36"/>
    <n v="20"/>
    <s v="Oct"/>
    <n v="1986"/>
  </r>
  <r>
    <x v="1725"/>
    <s v="Kelly H."/>
    <n v="26.885000000000002"/>
    <n v="8.66"/>
    <s v="Yes"/>
    <s v="No"/>
    <s v="No"/>
    <n v="1"/>
    <x v="1"/>
    <x v="1"/>
    <x v="0"/>
    <s v="20-09-1986"/>
    <n v="5268"/>
    <x v="1"/>
    <s v="tier - 2"/>
    <s v="R1012"/>
    <n v="36"/>
    <n v="20"/>
    <s v="Sep"/>
    <n v="1986"/>
  </r>
  <r>
    <x v="1726"/>
    <s v="Lindsay M."/>
    <n v="25.84"/>
    <n v="8.5500000000000007"/>
    <s v="Yes"/>
    <s v="No"/>
    <s v="No"/>
    <n v="1"/>
    <x v="1"/>
    <x v="1"/>
    <x v="0"/>
    <s v="25-10-1986"/>
    <n v="5266"/>
    <x v="1"/>
    <s v="tier - 2"/>
    <s v="R1012"/>
    <n v="36"/>
    <n v="25"/>
    <s v="Oct"/>
    <n v="1986"/>
  </r>
  <r>
    <x v="1727"/>
    <s v="Austen G"/>
    <n v="27.454999999999998"/>
    <n v="4.54"/>
    <s v="No"/>
    <s v="No"/>
    <s v="No"/>
    <n v="0"/>
    <x v="1"/>
    <x v="1"/>
    <x v="2"/>
    <s v="19-07-1989"/>
    <n v="5261"/>
    <x v="1"/>
    <s v="tier - 2"/>
    <s v="R1012"/>
    <n v="33"/>
    <n v="19"/>
    <s v="Jul"/>
    <n v="1989"/>
  </r>
  <r>
    <x v="1728"/>
    <s v="Tory J."/>
    <n v="24.605"/>
    <n v="5.7"/>
    <s v="No"/>
    <s v="No"/>
    <s v="No"/>
    <n v="0"/>
    <x v="1"/>
    <x v="2"/>
    <x v="1"/>
    <s v="25-11-1989"/>
    <n v="5258"/>
    <x v="1"/>
    <s v="tier - 2"/>
    <s v="R1012"/>
    <n v="33"/>
    <n v="25"/>
    <s v="Nov"/>
    <n v="1989"/>
  </r>
  <r>
    <x v="1729"/>
    <s v="Robert J."/>
    <n v="30.8"/>
    <n v="5.07"/>
    <s v="No"/>
    <s v="No"/>
    <s v="No"/>
    <n v="0"/>
    <x v="1"/>
    <x v="0"/>
    <x v="2"/>
    <s v="06-07-1990"/>
    <n v="5254"/>
    <x v="2"/>
    <s v="tier - 3"/>
    <s v="R1011"/>
    <n v="32"/>
    <n v="6"/>
    <s v="Jul"/>
    <n v="1990"/>
  </r>
  <r>
    <x v="1730"/>
    <s v="Steph"/>
    <n v="34.799999999999997"/>
    <n v="4.38"/>
    <s v="No"/>
    <s v="No"/>
    <s v="No"/>
    <n v="1"/>
    <x v="1"/>
    <x v="0"/>
    <x v="2"/>
    <s v="09-09-1987"/>
    <n v="5246"/>
    <x v="1"/>
    <s v="tier - 3"/>
    <s v="R1011"/>
    <n v="35"/>
    <n v="9"/>
    <s v="Sep"/>
    <n v="1987"/>
  </r>
  <r>
    <x v="1731"/>
    <s v="Kate"/>
    <n v="34.21"/>
    <n v="4.54"/>
    <s v="No"/>
    <s v="No"/>
    <s v="No"/>
    <n v="1"/>
    <x v="1"/>
    <x v="0"/>
    <x v="2"/>
    <s v="05-07-1987"/>
    <n v="5245"/>
    <x v="1"/>
    <s v="tier - 2"/>
    <s v="R1013"/>
    <n v="35"/>
    <n v="5"/>
    <s v="Jul"/>
    <n v="1987"/>
  </r>
  <r>
    <x v="1732"/>
    <s v="Kristina"/>
    <n v="31"/>
    <n v="5.38"/>
    <s v="No"/>
    <s v="No"/>
    <s v="No"/>
    <n v="1"/>
    <x v="1"/>
    <x v="0"/>
    <x v="2"/>
    <s v="26-12-1987"/>
    <n v="5241"/>
    <x v="1"/>
    <s v="tier - 2"/>
    <s v="R1011"/>
    <n v="35"/>
    <n v="26"/>
    <s v="Dec"/>
    <n v="1987"/>
  </r>
  <r>
    <x v="1733"/>
    <s v="Flo"/>
    <n v="26.125"/>
    <n v="5.55"/>
    <s v="No"/>
    <s v="No"/>
    <s v="No"/>
    <n v="1"/>
    <x v="1"/>
    <x v="1"/>
    <x v="2"/>
    <s v="29-06-1987"/>
    <n v="5228"/>
    <x v="1"/>
    <s v="tier - 1"/>
    <s v="R1024"/>
    <n v="35"/>
    <n v="29"/>
    <s v="Jun"/>
    <n v="1987"/>
  </r>
  <r>
    <x v="1734"/>
    <s v="Sarah P."/>
    <n v="30.13"/>
    <n v="4.03"/>
    <s v="Yes"/>
    <s v="No"/>
    <s v="No"/>
    <n v="1"/>
    <x v="1"/>
    <x v="0"/>
    <x v="2"/>
    <s v="06-06-1995"/>
    <n v="5216"/>
    <x v="1"/>
    <s v="tier - 2"/>
    <s v="R1025"/>
    <n v="28"/>
    <n v="6"/>
    <s v="Jun"/>
    <n v="1995"/>
  </r>
  <r>
    <x v="1735"/>
    <s v="Anabel"/>
    <n v="34.19"/>
    <n v="4.1900000000000004"/>
    <s v="No"/>
    <s v="No"/>
    <s v="No"/>
    <n v="0"/>
    <x v="1"/>
    <x v="0"/>
    <x v="2"/>
    <s v="01-12-1999"/>
    <n v="5213"/>
    <x v="1"/>
    <s v="tier - 1"/>
    <s v="R1012"/>
    <n v="23"/>
    <n v="1"/>
    <s v="Dec"/>
    <n v="1999"/>
  </r>
  <r>
    <x v="1736"/>
    <s v="Ian"/>
    <n v="22.515000000000001"/>
    <n v="4.37"/>
    <s v="No"/>
    <s v="No"/>
    <s v="Yes"/>
    <n v="1"/>
    <x v="1"/>
    <x v="2"/>
    <x v="2"/>
    <s v="17-06-1993"/>
    <n v="5210"/>
    <x v="2"/>
    <s v="tier - 3"/>
    <s v="R1017"/>
    <n v="29"/>
    <n v="17"/>
    <s v="Jun"/>
    <n v="1993"/>
  </r>
  <r>
    <x v="1737"/>
    <s v="Alex"/>
    <n v="18.239999999999998"/>
    <n v="5.31"/>
    <s v="Yes"/>
    <s v="No"/>
    <s v="Yes"/>
    <n v="1"/>
    <x v="1"/>
    <x v="3"/>
    <x v="2"/>
    <s v="24-10-1983"/>
    <n v="5208"/>
    <x v="1"/>
    <s v="tier - 2"/>
    <s v="R1012"/>
    <n v="39"/>
    <n v="24"/>
    <s v="Oct"/>
    <n v="1983"/>
  </r>
  <r>
    <x v="1738"/>
    <s v="Richard J"/>
    <n v="37.28"/>
    <n v="4.66"/>
    <s v="No"/>
    <s v="yes"/>
    <s v="No"/>
    <n v="1"/>
    <x v="1"/>
    <x v="0"/>
    <x v="2"/>
    <s v="06-06-2004"/>
    <n v="5199"/>
    <x v="1"/>
    <s v="tier - 2"/>
    <s v="R1022"/>
    <n v="19"/>
    <n v="6"/>
    <s v="Jun"/>
    <n v="2004"/>
  </r>
  <r>
    <x v="1739"/>
    <s v="Jacqueline N."/>
    <n v="18.2"/>
    <n v="6.19"/>
    <s v="No"/>
    <s v="No"/>
    <s v="Yes"/>
    <n v="1"/>
    <x v="1"/>
    <x v="3"/>
    <x v="1"/>
    <s v="12-09-1979"/>
    <n v="5196"/>
    <x v="1"/>
    <s v="tier - 2"/>
    <s v="R1013"/>
    <n v="43"/>
    <n v="12"/>
    <s v="Sep"/>
    <n v="1979"/>
  </r>
  <r>
    <x v="1740"/>
    <s v="Cindy"/>
    <n v="20.53"/>
    <n v="4.8600000000000003"/>
    <s v="No"/>
    <s v="No"/>
    <s v="No"/>
    <n v="1"/>
    <x v="1"/>
    <x v="2"/>
    <x v="2"/>
    <s v="16-10-1984"/>
    <n v="5177"/>
    <x v="1"/>
    <s v="tier - 1"/>
    <s v="R1013"/>
    <n v="38"/>
    <n v="16"/>
    <s v="Oct"/>
    <n v="1984"/>
  </r>
  <r>
    <x v="1741"/>
    <s v="Marcia"/>
    <n v="23.79"/>
    <n v="4.74"/>
    <s v="No"/>
    <s v="No"/>
    <s v="No"/>
    <n v="0"/>
    <x v="1"/>
    <x v="2"/>
    <x v="2"/>
    <s v="29-08-1991"/>
    <n v="5167"/>
    <x v="1"/>
    <s v="tier - 2"/>
    <s v="R1012"/>
    <n v="31"/>
    <n v="29"/>
    <s v="Aug"/>
    <n v="1991"/>
  </r>
  <r>
    <x v="1742"/>
    <s v="Samantha R."/>
    <n v="29.8"/>
    <n v="6.03"/>
    <s v="No"/>
    <s v="No"/>
    <s v="No"/>
    <n v="0"/>
    <x v="1"/>
    <x v="1"/>
    <x v="1"/>
    <s v="09-10-1990"/>
    <n v="5152"/>
    <x v="1"/>
    <s v="tier - 2"/>
    <s v="R1011"/>
    <n v="32"/>
    <n v="9"/>
    <s v="Oct"/>
    <n v="1990"/>
  </r>
  <r>
    <x v="1743"/>
    <s v="Katie"/>
    <n v="31.54"/>
    <n v="4.71"/>
    <s v="No"/>
    <s v="No"/>
    <s v="No"/>
    <n v="0"/>
    <x v="1"/>
    <x v="0"/>
    <x v="2"/>
    <s v="22-08-1990"/>
    <n v="5149"/>
    <x v="1"/>
    <s v="tier - 2"/>
    <s v="R1024"/>
    <n v="32"/>
    <n v="22"/>
    <s v="Aug"/>
    <n v="1990"/>
  </r>
  <r>
    <x v="1744"/>
    <s v="John P"/>
    <n v="20.82"/>
    <n v="5.55"/>
    <s v="No"/>
    <s v="No"/>
    <s v="No"/>
    <n v="1"/>
    <x v="1"/>
    <x v="2"/>
    <x v="2"/>
    <s v="22-08-1984"/>
    <n v="5144"/>
    <x v="1"/>
    <s v="tier - 1"/>
    <s v="R1013"/>
    <n v="38"/>
    <n v="22"/>
    <s v="Aug"/>
    <n v="1984"/>
  </r>
  <r>
    <x v="1745"/>
    <s v="Rachel"/>
    <n v="38.83"/>
    <n v="4.78"/>
    <s v="No"/>
    <s v="No"/>
    <s v="Yes"/>
    <n v="1"/>
    <x v="1"/>
    <x v="0"/>
    <x v="2"/>
    <s v="10-12-1993"/>
    <n v="5138"/>
    <x v="1"/>
    <s v="tier - 2"/>
    <s v="R1013"/>
    <n v="29"/>
    <n v="10"/>
    <s v="Dec"/>
    <n v="1993"/>
  </r>
  <r>
    <x v="1746"/>
    <s v="Isabelle"/>
    <n v="23.44"/>
    <n v="4.6500000000000004"/>
    <s v="Yes"/>
    <s v="No"/>
    <s v="No"/>
    <n v="1"/>
    <x v="1"/>
    <x v="2"/>
    <x v="2"/>
    <s v="15-09-1988"/>
    <n v="5137"/>
    <x v="1"/>
    <s v="tier - 1"/>
    <s v="R1013"/>
    <n v="34"/>
    <n v="15"/>
    <s v="Sep"/>
    <n v="1988"/>
  </r>
  <r>
    <x v="1747"/>
    <s v="Neil"/>
    <n v="24.13"/>
    <n v="5.2"/>
    <s v="No"/>
    <s v="No"/>
    <s v="No"/>
    <n v="1"/>
    <x v="1"/>
    <x v="2"/>
    <x v="2"/>
    <s v="13-09-1987"/>
    <n v="5125"/>
    <x v="0"/>
    <s v="tier - 2"/>
    <s v="R1012"/>
    <n v="35"/>
    <n v="13"/>
    <s v="Sep"/>
    <n v="1987"/>
  </r>
  <r>
    <x v="1748"/>
    <s v="Tom"/>
    <n v="42.13"/>
    <n v="4.54"/>
    <s v="Yes"/>
    <s v="No"/>
    <s v="No"/>
    <n v="1"/>
    <x v="1"/>
    <x v="0"/>
    <x v="2"/>
    <s v="01-11-1988"/>
    <n v="5124"/>
    <x v="1"/>
    <s v="tier - 3"/>
    <s v="R1013"/>
    <n v="34"/>
    <n v="1"/>
    <s v="Nov"/>
    <n v="1988"/>
  </r>
  <r>
    <x v="1749"/>
    <s v="Nathan"/>
    <n v="17.86"/>
    <n v="4.1100000000000003"/>
    <s v="No"/>
    <s v="No"/>
    <s v="No"/>
    <n v="1"/>
    <x v="1"/>
    <x v="3"/>
    <x v="2"/>
    <s v="18-11-1987"/>
    <n v="5117"/>
    <x v="1"/>
    <s v="tier - 2"/>
    <s v="R1012"/>
    <n v="35"/>
    <n v="18"/>
    <s v="Nov"/>
    <n v="1987"/>
  </r>
  <r>
    <x v="1750"/>
    <s v="Kelli N"/>
    <n v="32.78"/>
    <n v="4.63"/>
    <s v="No"/>
    <s v="No"/>
    <s v="No"/>
    <n v="0"/>
    <x v="1"/>
    <x v="0"/>
    <x v="2"/>
    <s v="19-06-1999"/>
    <n v="5088"/>
    <x v="1"/>
    <s v="tier - 2"/>
    <s v="R1026"/>
    <n v="23"/>
    <n v="19"/>
    <s v="Jun"/>
    <n v="1999"/>
  </r>
  <r>
    <x v="1751"/>
    <s v="Scott M."/>
    <n v="23.9"/>
    <n v="6.06"/>
    <s v="Yes"/>
    <s v="No"/>
    <s v="Yes"/>
    <n v="1"/>
    <x v="1"/>
    <x v="2"/>
    <x v="1"/>
    <s v="14-07-1997"/>
    <n v="5080"/>
    <x v="2"/>
    <s v="tier - 2"/>
    <s v="R1011"/>
    <n v="25"/>
    <n v="14"/>
    <s v="Jul"/>
    <n v="1997"/>
  </r>
  <r>
    <x v="1752"/>
    <s v="Grant A"/>
    <n v="15.47"/>
    <n v="8.43"/>
    <s v="No"/>
    <s v="No"/>
    <s v="No"/>
    <n v="0"/>
    <x v="1"/>
    <x v="3"/>
    <x v="0"/>
    <s v="22-11-1978"/>
    <n v="5077"/>
    <x v="1"/>
    <s v="tier - 3"/>
    <s v="R1012"/>
    <n v="44"/>
    <n v="22"/>
    <s v="Nov"/>
    <n v="1978"/>
  </r>
  <r>
    <x v="1753"/>
    <s v="Jonathan C"/>
    <n v="28.54"/>
    <n v="5.51"/>
    <s v="No"/>
    <s v="No"/>
    <s v="Yes"/>
    <n v="1"/>
    <x v="1"/>
    <x v="1"/>
    <x v="2"/>
    <s v="11-06-1993"/>
    <n v="5060"/>
    <x v="1"/>
    <s v="tier - 1"/>
    <s v="R1021"/>
    <n v="29"/>
    <n v="11"/>
    <s v="Jun"/>
    <n v="1993"/>
  </r>
  <r>
    <x v="1754"/>
    <s v="Rachael M."/>
    <n v="18.54"/>
    <n v="4.95"/>
    <s v="No"/>
    <s v="No"/>
    <s v="No"/>
    <n v="0"/>
    <x v="1"/>
    <x v="2"/>
    <x v="2"/>
    <s v="07-09-1980"/>
    <n v="5054"/>
    <x v="1"/>
    <s v="tier - 2"/>
    <s v="R1013"/>
    <n v="42"/>
    <n v="7"/>
    <s v="Sep"/>
    <n v="1980"/>
  </r>
  <r>
    <x v="1755"/>
    <s v="Pilar"/>
    <n v="32.18"/>
    <n v="6.44"/>
    <s v="Yes"/>
    <s v="No"/>
    <s v="Yes"/>
    <n v="1"/>
    <x v="1"/>
    <x v="0"/>
    <x v="1"/>
    <s v="29-07-1997"/>
    <n v="5045"/>
    <x v="1"/>
    <s v="tier - 2"/>
    <s v="R1012"/>
    <n v="25"/>
    <n v="29"/>
    <s v="Jul"/>
    <n v="1997"/>
  </r>
  <r>
    <x v="1756"/>
    <s v="Kyle M"/>
    <n v="37.380000000000003"/>
    <n v="6.05"/>
    <s v="Yes"/>
    <s v="No"/>
    <s v="No"/>
    <n v="0"/>
    <x v="1"/>
    <x v="0"/>
    <x v="1"/>
    <s v="16-10-2001"/>
    <n v="5043"/>
    <x v="1"/>
    <s v="tier - 3"/>
    <s v="R1011"/>
    <n v="21"/>
    <n v="16"/>
    <s v="Oct"/>
    <n v="2001"/>
  </r>
  <r>
    <x v="1757"/>
    <s v="Christie"/>
    <n v="31.12"/>
    <n v="4.76"/>
    <s v="Yes"/>
    <s v="No"/>
    <s v="Yes"/>
    <n v="1"/>
    <x v="1"/>
    <x v="0"/>
    <x v="2"/>
    <s v="04-12-1997"/>
    <n v="5039"/>
    <x v="1"/>
    <s v="tier - 2"/>
    <s v="R1025"/>
    <n v="25"/>
    <n v="4"/>
    <s v="Dec"/>
    <n v="1997"/>
  </r>
  <r>
    <x v="1758"/>
    <s v="David A."/>
    <n v="22.01"/>
    <n v="6.72"/>
    <s v="Yes"/>
    <s v="No"/>
    <s v="No"/>
    <n v="1"/>
    <x v="1"/>
    <x v="2"/>
    <x v="0"/>
    <s v="29-06-1986"/>
    <n v="5034"/>
    <x v="1"/>
    <s v="tier - 2"/>
    <s v="R1013"/>
    <n v="36"/>
    <n v="29"/>
    <s v="Jun"/>
    <n v="1986"/>
  </r>
  <r>
    <x v="1759"/>
    <s v="Masahiro"/>
    <n v="27.645"/>
    <n v="5.7"/>
    <s v="No"/>
    <s v="No"/>
    <s v="No"/>
    <n v="0"/>
    <x v="1"/>
    <x v="1"/>
    <x v="1"/>
    <s v="10-09-1991"/>
    <n v="5031"/>
    <x v="2"/>
    <s v="tier - 1"/>
    <s v="R1016"/>
    <n v="31"/>
    <n v="10"/>
    <s v="Sep"/>
    <n v="1991"/>
  </r>
  <r>
    <x v="1760"/>
    <s v="Logan B."/>
    <n v="29.64"/>
    <n v="5.31"/>
    <s v="Yes"/>
    <s v="No"/>
    <s v="No"/>
    <n v="0"/>
    <x v="1"/>
    <x v="1"/>
    <x v="2"/>
    <s v="28-12-1985"/>
    <n v="5028"/>
    <x v="0"/>
    <s v="tier - 2"/>
    <s v="R1012"/>
    <n v="37"/>
    <n v="28"/>
    <s v="Dec"/>
    <n v="1985"/>
  </r>
  <r>
    <x v="1761"/>
    <s v="Stephanie L."/>
    <n v="33.700000000000003"/>
    <n v="4.32"/>
    <s v="Yes"/>
    <s v="No"/>
    <s v="No"/>
    <n v="1"/>
    <x v="1"/>
    <x v="0"/>
    <x v="2"/>
    <s v="09-11-1988"/>
    <n v="5012"/>
    <x v="1"/>
    <s v="tier - 3"/>
    <s v="R1011"/>
    <n v="34"/>
    <n v="9"/>
    <s v="Nov"/>
    <n v="1988"/>
  </r>
  <r>
    <x v="1762"/>
    <s v="Angela H"/>
    <n v="27.5"/>
    <n v="4.2300000000000004"/>
    <s v="Yes"/>
    <s v="No"/>
    <s v="No"/>
    <n v="1"/>
    <x v="1"/>
    <x v="1"/>
    <x v="2"/>
    <s v="08-07-1988"/>
    <n v="5004"/>
    <x v="1"/>
    <s v="tier - 3"/>
    <s v="R1011"/>
    <n v="34"/>
    <n v="8"/>
    <s v="Jul"/>
    <n v="1988"/>
  </r>
  <r>
    <x v="1763"/>
    <s v="Britt K"/>
    <n v="16.12"/>
    <n v="6.09"/>
    <s v="No"/>
    <s v="No"/>
    <s v="No"/>
    <n v="0"/>
    <x v="1"/>
    <x v="3"/>
    <x v="1"/>
    <s v="09-06-1977"/>
    <n v="5004"/>
    <x v="1"/>
    <s v="tier - 3"/>
    <s v="R1013"/>
    <n v="45"/>
    <n v="9"/>
    <s v="Jun"/>
    <n v="1977"/>
  </r>
  <r>
    <x v="1764"/>
    <s v="Joyce R."/>
    <n v="26.73"/>
    <n v="4.74"/>
    <s v="Yes"/>
    <s v="No"/>
    <s v="No"/>
    <n v="1"/>
    <x v="1"/>
    <x v="1"/>
    <x v="2"/>
    <s v="04-09-1988"/>
    <n v="5003"/>
    <x v="1"/>
    <s v="tier - 2"/>
    <s v="R1013"/>
    <n v="34"/>
    <n v="4"/>
    <s v="Sep"/>
    <n v="1988"/>
  </r>
  <r>
    <x v="1765"/>
    <s v="Ben"/>
    <n v="37.25"/>
    <n v="6.23"/>
    <s v="Yes"/>
    <s v="No"/>
    <s v="No"/>
    <n v="0"/>
    <x v="1"/>
    <x v="0"/>
    <x v="1"/>
    <s v="05-10-2001"/>
    <n v="4999"/>
    <x v="1"/>
    <s v="tier - 2"/>
    <s v="R1011"/>
    <n v="21"/>
    <n v="5"/>
    <s v="Oct"/>
    <n v="2001"/>
  </r>
  <r>
    <x v="1766"/>
    <s v="Sarah M."/>
    <n v="23.56"/>
    <n v="5.45"/>
    <s v="Yes"/>
    <s v="No"/>
    <s v="No"/>
    <n v="1"/>
    <x v="1"/>
    <x v="2"/>
    <x v="2"/>
    <s v="24-06-1988"/>
    <n v="4992"/>
    <x v="1"/>
    <s v="tier - 3"/>
    <s v="R1024"/>
    <n v="34"/>
    <n v="24"/>
    <s v="Jun"/>
    <n v="1988"/>
  </r>
  <r>
    <x v="1767"/>
    <s v="Sarah"/>
    <n v="15.84"/>
    <n v="10.34"/>
    <s v="No"/>
    <s v="No"/>
    <s v="No"/>
    <n v="2"/>
    <x v="1"/>
    <x v="3"/>
    <x v="0"/>
    <s v="07-11-1973"/>
    <n v="4985"/>
    <x v="1"/>
    <s v="tier - 3"/>
    <s v="R1013"/>
    <n v="49"/>
    <n v="7"/>
    <s v="Nov"/>
    <n v="1973"/>
  </r>
  <r>
    <x v="1768"/>
    <s v="Katie"/>
    <n v="36.630000000000003"/>
    <n v="5.15"/>
    <s v="No"/>
    <s v="No"/>
    <s v="No"/>
    <n v="0"/>
    <x v="1"/>
    <x v="0"/>
    <x v="2"/>
    <s v="30-08-1991"/>
    <n v="4950"/>
    <x v="1"/>
    <s v="tier - 1"/>
    <s v="R1013"/>
    <n v="31"/>
    <n v="30"/>
    <s v="Aug"/>
    <n v="1991"/>
  </r>
  <r>
    <x v="1769"/>
    <s v="Michaela L"/>
    <n v="16.47"/>
    <n v="11.72"/>
    <s v="No"/>
    <s v="No"/>
    <s v="No"/>
    <n v="0"/>
    <x v="1"/>
    <x v="3"/>
    <x v="0"/>
    <s v="26-06-1974"/>
    <n v="4942"/>
    <x v="1"/>
    <s v="tier - 2"/>
    <s v="R1013"/>
    <n v="48"/>
    <n v="26"/>
    <s v="Jun"/>
    <n v="1974"/>
  </r>
  <r>
    <x v="1770"/>
    <s v="Shalaleh"/>
    <n v="25.8"/>
    <n v="5.29"/>
    <s v="No"/>
    <s v="No"/>
    <s v="No"/>
    <n v="0"/>
    <x v="1"/>
    <x v="1"/>
    <x v="2"/>
    <s v="27-11-1991"/>
    <n v="4935"/>
    <x v="1"/>
    <s v="tier - 3"/>
    <s v="R1011"/>
    <n v="31"/>
    <n v="27"/>
    <s v="Nov"/>
    <n v="1991"/>
  </r>
  <r>
    <x v="1771"/>
    <s v="Karen"/>
    <n v="23.6"/>
    <n v="4.33"/>
    <s v="No"/>
    <s v="No"/>
    <s v="No"/>
    <n v="0"/>
    <x v="1"/>
    <x v="2"/>
    <x v="2"/>
    <s v="23-08-1991"/>
    <n v="4932"/>
    <x v="1"/>
    <s v="tier - 3"/>
    <s v="R1011"/>
    <n v="31"/>
    <n v="23"/>
    <s v="Aug"/>
    <n v="1991"/>
  </r>
  <r>
    <x v="1772"/>
    <s v="Zuzana"/>
    <n v="32.11"/>
    <n v="6.24"/>
    <s v="No"/>
    <s v="No"/>
    <s v="Yes"/>
    <n v="1"/>
    <x v="1"/>
    <x v="0"/>
    <x v="1"/>
    <s v="10-08-1993"/>
    <n v="4923"/>
    <x v="1"/>
    <s v="tier - 2"/>
    <s v="R1012"/>
    <n v="29"/>
    <n v="10"/>
    <s v="Aug"/>
    <n v="1993"/>
  </r>
  <r>
    <x v="1773"/>
    <s v="Daniel J."/>
    <n v="30.114999999999998"/>
    <n v="11.61"/>
    <s v="No"/>
    <s v="No"/>
    <s v="No"/>
    <n v="0"/>
    <x v="1"/>
    <x v="0"/>
    <x v="0"/>
    <s v="21-08-2002"/>
    <n v="4915"/>
    <x v="1"/>
    <s v="tier - 1"/>
    <s v="R1017"/>
    <n v="20"/>
    <n v="21"/>
    <s v="Aug"/>
    <n v="2002"/>
  </r>
  <r>
    <x v="1774"/>
    <s v="Alexandra"/>
    <n v="20.28"/>
    <n v="11.07"/>
    <s v="Yes"/>
    <s v="No"/>
    <s v="No"/>
    <n v="0"/>
    <x v="1"/>
    <x v="2"/>
    <x v="0"/>
    <s v="18-10-1981"/>
    <n v="4912"/>
    <x v="1"/>
    <s v="tier - 3"/>
    <s v="R1013"/>
    <n v="41"/>
    <n v="18"/>
    <s v="Oct"/>
    <n v="1981"/>
  </r>
  <r>
    <x v="1775"/>
    <s v="Jessica"/>
    <n v="20.234999999999999"/>
    <n v="5.19"/>
    <s v="No"/>
    <s v="No"/>
    <s v="Yes"/>
    <n v="1"/>
    <x v="1"/>
    <x v="2"/>
    <x v="2"/>
    <s v="10-07-1993"/>
    <n v="4906"/>
    <x v="1"/>
    <s v="tier - 1"/>
    <s v="R1012"/>
    <n v="29"/>
    <n v="10"/>
    <s v="Jul"/>
    <n v="1993"/>
  </r>
  <r>
    <x v="1776"/>
    <s v="Matthew M"/>
    <n v="25.27"/>
    <n v="5.7"/>
    <s v="Yes"/>
    <s v="No"/>
    <s v="No"/>
    <n v="1"/>
    <x v="1"/>
    <x v="1"/>
    <x v="1"/>
    <s v="23-09-1988"/>
    <n v="4895"/>
    <x v="2"/>
    <s v="tier - 3"/>
    <s v="R1012"/>
    <n v="34"/>
    <n v="23"/>
    <s v="Sep"/>
    <n v="1988"/>
  </r>
  <r>
    <x v="1777"/>
    <s v="Nadine A."/>
    <n v="24.24"/>
    <n v="6.15"/>
    <s v="No"/>
    <s v="No"/>
    <s v="No"/>
    <n v="0"/>
    <x v="1"/>
    <x v="2"/>
    <x v="1"/>
    <s v="28-11-1990"/>
    <n v="4894"/>
    <x v="1"/>
    <s v="tier - 3"/>
    <s v="R1013"/>
    <n v="32"/>
    <n v="28"/>
    <s v="Nov"/>
    <n v="1990"/>
  </r>
  <r>
    <x v="1778"/>
    <s v="Peter J. Jr."/>
    <n v="35.75"/>
    <n v="5.07"/>
    <s v="No"/>
    <s v="No"/>
    <s v="No"/>
    <n v="0"/>
    <x v="1"/>
    <x v="0"/>
    <x v="2"/>
    <s v="10-07-1989"/>
    <n v="4890"/>
    <x v="2"/>
    <s v="tier - 2"/>
    <s v="R1013"/>
    <n v="33"/>
    <n v="10"/>
    <s v="Jul"/>
    <n v="1989"/>
  </r>
  <r>
    <x v="1779"/>
    <s v="Colleen M"/>
    <n v="29.92"/>
    <n v="10.97"/>
    <s v="Yes"/>
    <s v="No"/>
    <s v="No"/>
    <n v="1"/>
    <x v="1"/>
    <x v="1"/>
    <x v="0"/>
    <s v="27-10-1986"/>
    <n v="4889"/>
    <x v="1"/>
    <s v="tier - 1"/>
    <s v="R1013"/>
    <n v="36"/>
    <n v="27"/>
    <s v="Oct"/>
    <n v="1986"/>
  </r>
  <r>
    <x v="1780"/>
    <s v="Julie A."/>
    <n v="26.2"/>
    <n v="10.93"/>
    <s v="Yes"/>
    <s v="No"/>
    <s v="No"/>
    <n v="1"/>
    <x v="1"/>
    <x v="1"/>
    <x v="0"/>
    <s v="23-12-1986"/>
    <n v="4884"/>
    <x v="1"/>
    <s v="tier - 1"/>
    <s v="R1011"/>
    <n v="36"/>
    <n v="23"/>
    <s v="Dec"/>
    <n v="1986"/>
  </r>
  <r>
    <x v="1781"/>
    <s v="Douglas W"/>
    <n v="26.695"/>
    <n v="4.21"/>
    <s v="Yes"/>
    <s v="No"/>
    <s v="Yes"/>
    <n v="1"/>
    <x v="1"/>
    <x v="1"/>
    <x v="2"/>
    <s v="29-09-1997"/>
    <n v="4878"/>
    <x v="1"/>
    <s v="tier - 3"/>
    <s v="R1012"/>
    <n v="25"/>
    <n v="29"/>
    <s v="Sep"/>
    <n v="1997"/>
  </r>
  <r>
    <x v="1782"/>
    <s v="Catherine"/>
    <n v="23.16"/>
    <n v="5.5"/>
    <s v="No"/>
    <s v="No"/>
    <s v="No"/>
    <n v="0"/>
    <x v="1"/>
    <x v="2"/>
    <x v="2"/>
    <s v="01-09-1989"/>
    <n v="4860"/>
    <x v="1"/>
    <s v="tier - 3"/>
    <s v="R1011"/>
    <n v="33"/>
    <n v="1"/>
    <s v="Sep"/>
    <n v="1989"/>
  </r>
  <r>
    <x v="1783"/>
    <s v="James A"/>
    <n v="32.585000000000001"/>
    <n v="4.93"/>
    <s v="Yes"/>
    <s v="No"/>
    <s v="No"/>
    <n v="1"/>
    <x v="1"/>
    <x v="0"/>
    <x v="2"/>
    <s v="27-12-1995"/>
    <n v="4847"/>
    <x v="1"/>
    <s v="tier - 3"/>
    <s v="R1017"/>
    <n v="27"/>
    <n v="27"/>
    <s v="Dec"/>
    <n v="1995"/>
  </r>
  <r>
    <x v="1784"/>
    <s v="Youngseong"/>
    <n v="33.97"/>
    <n v="5.6"/>
    <s v="Yes"/>
    <s v="No"/>
    <s v="No"/>
    <n v="0"/>
    <x v="1"/>
    <x v="0"/>
    <x v="2"/>
    <s v="07-06-2001"/>
    <n v="4847"/>
    <x v="1"/>
    <s v="tier - 3"/>
    <s v="R1021"/>
    <n v="22"/>
    <n v="7"/>
    <s v="Jun"/>
    <n v="2001"/>
  </r>
  <r>
    <x v="1785"/>
    <s v="John"/>
    <n v="16.57"/>
    <n v="9.99"/>
    <s v="No"/>
    <s v="No"/>
    <s v="No"/>
    <n v="0"/>
    <x v="1"/>
    <x v="3"/>
    <x v="0"/>
    <s v="11-09-1974"/>
    <n v="4845"/>
    <x v="1"/>
    <s v="tier - 2"/>
    <s v="R1013"/>
    <n v="48"/>
    <n v="11"/>
    <s v="Sep"/>
    <n v="1974"/>
  </r>
  <r>
    <x v="1786"/>
    <s v="Brandon S."/>
    <n v="17.55"/>
    <n v="5.93"/>
    <s v="No"/>
    <s v="No"/>
    <s v="Yes"/>
    <n v="1"/>
    <x v="1"/>
    <x v="3"/>
    <x v="1"/>
    <s v="13-12-1979"/>
    <n v="4844"/>
    <x v="1"/>
    <s v="tier - 3"/>
    <s v="R1013"/>
    <n v="43"/>
    <n v="13"/>
    <s v="Dec"/>
    <n v="1979"/>
  </r>
  <r>
    <x v="1787"/>
    <s v="Sean P"/>
    <n v="29.41"/>
    <n v="6.29"/>
    <s v="Yes"/>
    <s v="No"/>
    <s v="No"/>
    <n v="1"/>
    <x v="1"/>
    <x v="1"/>
    <x v="1"/>
    <s v="29-09-1995"/>
    <n v="4841"/>
    <x v="1"/>
    <s v="tier - 1"/>
    <s v="R1021"/>
    <n v="27"/>
    <n v="29"/>
    <s v="Sep"/>
    <n v="1995"/>
  </r>
  <r>
    <x v="1788"/>
    <s v="Scott"/>
    <n v="17.91"/>
    <n v="5.65"/>
    <s v="No"/>
    <s v="No"/>
    <s v="No"/>
    <n v="1"/>
    <x v="1"/>
    <x v="3"/>
    <x v="2"/>
    <s v="15-10-1984"/>
    <n v="4839"/>
    <x v="1"/>
    <s v="tier - 1"/>
    <s v="R1012"/>
    <n v="38"/>
    <n v="15"/>
    <s v="Oct"/>
    <n v="1984"/>
  </r>
  <r>
    <x v="1789"/>
    <s v="Janez"/>
    <n v="31.57"/>
    <n v="6.15"/>
    <s v="No"/>
    <s v="No"/>
    <s v="No"/>
    <n v="1"/>
    <x v="1"/>
    <x v="0"/>
    <x v="1"/>
    <s v="10-09-1992"/>
    <n v="4838"/>
    <x v="2"/>
    <s v="tier - 2"/>
    <s v="R1013"/>
    <n v="30"/>
    <n v="10"/>
    <s v="Sep"/>
    <n v="1992"/>
  </r>
  <r>
    <x v="1790"/>
    <s v="John I. Jr."/>
    <n v="33.18"/>
    <n v="5.22"/>
    <s v="No"/>
    <s v="yes"/>
    <s v="No"/>
    <n v="1"/>
    <x v="1"/>
    <x v="0"/>
    <x v="2"/>
    <s v="11-12-2000"/>
    <n v="4835"/>
    <x v="1"/>
    <s v="tier - 2"/>
    <s v="R1021"/>
    <n v="22"/>
    <n v="11"/>
    <s v="Dec"/>
    <n v="2000"/>
  </r>
  <r>
    <x v="1791"/>
    <s v="Heather"/>
    <n v="37"/>
    <n v="11.66"/>
    <s v="No"/>
    <s v="No"/>
    <s v="No"/>
    <n v="0"/>
    <x v="1"/>
    <x v="0"/>
    <x v="0"/>
    <s v="27-06-2002"/>
    <n v="4831"/>
    <x v="1"/>
    <s v="tier - 1"/>
    <s v="R1011"/>
    <n v="20"/>
    <n v="27"/>
    <s v="Jun"/>
    <n v="2002"/>
  </r>
  <r>
    <x v="1792"/>
    <s v="Michael"/>
    <n v="18.905000000000001"/>
    <n v="4.91"/>
    <s v="Yes"/>
    <s v="No"/>
    <s v="No"/>
    <n v="1"/>
    <x v="1"/>
    <x v="2"/>
    <x v="2"/>
    <s v="01-12-1995"/>
    <n v="4828"/>
    <x v="0"/>
    <s v="tier - 2"/>
    <s v="Unknown"/>
    <n v="27"/>
    <n v="1"/>
    <s v="Dec"/>
    <n v="1995"/>
  </r>
  <r>
    <x v="1793"/>
    <s v="Kathleen"/>
    <n v="20.03"/>
    <n v="9.25"/>
    <s v="Yes"/>
    <s v="No"/>
    <s v="No"/>
    <n v="0"/>
    <x v="1"/>
    <x v="2"/>
    <x v="0"/>
    <s v="03-07-1981"/>
    <n v="4827"/>
    <x v="1"/>
    <s v="tier - 1"/>
    <s v="R1013"/>
    <n v="41"/>
    <n v="3"/>
    <s v="Jul"/>
    <n v="1981"/>
  </r>
  <r>
    <x v="1794"/>
    <s v="Ryan M"/>
    <n v="16.7"/>
    <n v="11.48"/>
    <s v="No"/>
    <s v="No"/>
    <s v="No"/>
    <n v="0"/>
    <x v="1"/>
    <x v="3"/>
    <x v="0"/>
    <s v="03-10-1978"/>
    <n v="4812"/>
    <x v="1"/>
    <s v="tier - 3"/>
    <s v="R1013"/>
    <n v="44"/>
    <n v="3"/>
    <s v="Oct"/>
    <n v="1978"/>
  </r>
  <r>
    <x v="1795"/>
    <s v="Sara"/>
    <n v="39.82"/>
    <n v="6.06"/>
    <s v="No"/>
    <s v="No"/>
    <s v="No"/>
    <n v="0"/>
    <x v="1"/>
    <x v="0"/>
    <x v="1"/>
    <s v="16-12-1989"/>
    <n v="4796"/>
    <x v="1"/>
    <s v="tier - 1"/>
    <s v="R1013"/>
    <n v="33"/>
    <n v="16"/>
    <s v="Dec"/>
    <n v="1989"/>
  </r>
  <r>
    <x v="1796"/>
    <s v="Deniz"/>
    <n v="22.04"/>
    <n v="5.86"/>
    <s v="No"/>
    <s v="No"/>
    <s v="No"/>
    <n v="1"/>
    <x v="1"/>
    <x v="2"/>
    <x v="1"/>
    <s v="22-06-1987"/>
    <n v="4787"/>
    <x v="1"/>
    <s v="tier - 3"/>
    <s v="R1013"/>
    <n v="35"/>
    <n v="22"/>
    <s v="Jun"/>
    <n v="1987"/>
  </r>
  <r>
    <x v="1797"/>
    <s v="Shannon L."/>
    <n v="28.27"/>
    <n v="5.33"/>
    <s v="No"/>
    <s v="No"/>
    <s v="No"/>
    <n v="0"/>
    <x v="1"/>
    <x v="1"/>
    <x v="2"/>
    <s v="09-12-1989"/>
    <n v="4780"/>
    <x v="1"/>
    <s v="tier - 3"/>
    <s v="R1013"/>
    <n v="33"/>
    <n v="9"/>
    <s v="Dec"/>
    <n v="1989"/>
  </r>
  <r>
    <x v="1798"/>
    <s v="Kaitlin M."/>
    <n v="18.5"/>
    <n v="5.33"/>
    <s v="No"/>
    <s v="No"/>
    <s v="No"/>
    <n v="0"/>
    <x v="1"/>
    <x v="2"/>
    <x v="2"/>
    <s v="01-08-1989"/>
    <n v="4766"/>
    <x v="1"/>
    <s v="tier - 3"/>
    <s v="R1011"/>
    <n v="33"/>
    <n v="1"/>
    <s v="Aug"/>
    <n v="1989"/>
  </r>
  <r>
    <x v="1799"/>
    <s v="Alfredo"/>
    <n v="38.6"/>
    <n v="6.02"/>
    <s v="No"/>
    <s v="No"/>
    <s v="No"/>
    <n v="1"/>
    <x v="1"/>
    <x v="0"/>
    <x v="1"/>
    <s v="27-09-1987"/>
    <n v="4762"/>
    <x v="2"/>
    <s v="tier - 3"/>
    <s v="R1011"/>
    <n v="35"/>
    <n v="27"/>
    <s v="Sep"/>
    <n v="1987"/>
  </r>
  <r>
    <x v="1800"/>
    <s v="Kristen"/>
    <n v="43.12"/>
    <n v="6.25"/>
    <s v="No"/>
    <s v="No"/>
    <s v="No"/>
    <n v="1"/>
    <x v="1"/>
    <x v="0"/>
    <x v="1"/>
    <s v="16-08-1992"/>
    <n v="4754"/>
    <x v="1"/>
    <s v="tier - 3"/>
    <s v="R1013"/>
    <n v="30"/>
    <n v="16"/>
    <s v="Aug"/>
    <n v="1992"/>
  </r>
  <r>
    <x v="1801"/>
    <s v="Daniel"/>
    <n v="30.5"/>
    <n v="4.8099999999999996"/>
    <s v="No"/>
    <s v="No"/>
    <s v="No"/>
    <n v="1"/>
    <x v="1"/>
    <x v="0"/>
    <x v="2"/>
    <s v="22-11-1987"/>
    <n v="4751"/>
    <x v="2"/>
    <s v="tier - 1"/>
    <s v="R1011"/>
    <n v="35"/>
    <n v="22"/>
    <s v="Nov"/>
    <n v="1987"/>
  </r>
  <r>
    <x v="1802"/>
    <s v="Jonathan"/>
    <n v="27.61"/>
    <n v="4.5999999999999996"/>
    <s v="No"/>
    <s v="No"/>
    <s v="No"/>
    <n v="1"/>
    <x v="1"/>
    <x v="1"/>
    <x v="2"/>
    <s v="02-09-1987"/>
    <n v="4747"/>
    <x v="1"/>
    <s v="tier - 2"/>
    <s v="R1013"/>
    <n v="35"/>
    <n v="2"/>
    <s v="Sep"/>
    <n v="1987"/>
  </r>
  <r>
    <x v="1803"/>
    <s v="Troy"/>
    <n v="27.1"/>
    <n v="5.08"/>
    <s v="No"/>
    <s v="No"/>
    <s v="No"/>
    <n v="1"/>
    <x v="1"/>
    <x v="1"/>
    <x v="2"/>
    <s v="05-06-1987"/>
    <n v="4746"/>
    <x v="1"/>
    <s v="tier - 2"/>
    <s v="R1011"/>
    <n v="36"/>
    <n v="5"/>
    <s v="Jun"/>
    <n v="1987"/>
  </r>
  <r>
    <x v="1804"/>
    <s v="Daniel C"/>
    <n v="35.93"/>
    <n v="5.43"/>
    <s v="No"/>
    <s v="yes"/>
    <s v="No"/>
    <n v="1"/>
    <x v="1"/>
    <x v="0"/>
    <x v="2"/>
    <s v="24-11-2004"/>
    <n v="4741"/>
    <x v="1"/>
    <s v="tier - 3"/>
    <s v="R1021"/>
    <n v="18"/>
    <n v="24"/>
    <s v="Nov"/>
    <n v="2004"/>
  </r>
  <r>
    <x v="1805"/>
    <s v="Lauren"/>
    <n v="32.68"/>
    <n v="5.44"/>
    <s v="No"/>
    <s v="No"/>
    <s v="No"/>
    <n v="0"/>
    <x v="1"/>
    <x v="0"/>
    <x v="2"/>
    <s v="12-10-1991"/>
    <n v="4738"/>
    <x v="1"/>
    <s v="tier - 3"/>
    <s v="R1012"/>
    <n v="31"/>
    <n v="12"/>
    <s v="Oct"/>
    <n v="1991"/>
  </r>
  <r>
    <x v="1806"/>
    <s v="Jennefer"/>
    <n v="20.74"/>
    <n v="11.69"/>
    <s v="Yes"/>
    <s v="No"/>
    <s v="No"/>
    <n v="1"/>
    <x v="1"/>
    <x v="2"/>
    <x v="0"/>
    <s v="05-09-1986"/>
    <n v="4735"/>
    <x v="1"/>
    <s v="tier - 1"/>
    <s v="R1013"/>
    <n v="36"/>
    <n v="5"/>
    <s v="Sep"/>
    <n v="1986"/>
  </r>
  <r>
    <x v="1807"/>
    <s v="Tracey L."/>
    <n v="15.57"/>
    <n v="6.07"/>
    <s v="No"/>
    <s v="No"/>
    <s v="No"/>
    <n v="0"/>
    <x v="1"/>
    <x v="3"/>
    <x v="1"/>
    <s v="02-07-1980"/>
    <n v="4729"/>
    <x v="1"/>
    <s v="tier - 3"/>
    <s v="R1012"/>
    <n v="42"/>
    <n v="2"/>
    <s v="Jul"/>
    <n v="1980"/>
  </r>
  <r>
    <x v="1808"/>
    <s v="Ashley"/>
    <n v="23.844999999999999"/>
    <n v="4.3600000000000003"/>
    <s v="No"/>
    <s v="No"/>
    <s v="No"/>
    <n v="0"/>
    <x v="1"/>
    <x v="2"/>
    <x v="2"/>
    <s v="12-08-1994"/>
    <n v="4720"/>
    <x v="1"/>
    <s v="tier - 1"/>
    <s v="R1012"/>
    <n v="28"/>
    <n v="12"/>
    <s v="Aug"/>
    <n v="1994"/>
  </r>
  <r>
    <x v="1809"/>
    <s v="Cindy"/>
    <n v="22.895"/>
    <n v="5.24"/>
    <s v="No"/>
    <s v="No"/>
    <s v="No"/>
    <n v="1"/>
    <x v="1"/>
    <x v="2"/>
    <x v="2"/>
    <s v="28-09-1992"/>
    <n v="4720"/>
    <x v="1"/>
    <s v="tier - 2"/>
    <s v="R1024"/>
    <n v="30"/>
    <n v="28"/>
    <s v="Sep"/>
    <n v="1992"/>
  </r>
  <r>
    <x v="1810"/>
    <s v="Esther"/>
    <n v="21.945"/>
    <n v="5.37"/>
    <s v="No"/>
    <s v="No"/>
    <s v="No"/>
    <n v="1"/>
    <x v="1"/>
    <x v="2"/>
    <x v="2"/>
    <s v="09-10-1992"/>
    <n v="4718"/>
    <x v="1"/>
    <s v="tier - 3"/>
    <s v="R1024"/>
    <n v="30"/>
    <n v="9"/>
    <s v="Oct"/>
    <n v="1992"/>
  </r>
  <r>
    <x v="1811"/>
    <s v="Jackie"/>
    <n v="19.47"/>
    <n v="6.6"/>
    <s v="Yes"/>
    <s v="No"/>
    <s v="No"/>
    <n v="0"/>
    <x v="1"/>
    <x v="2"/>
    <x v="0"/>
    <s v="12-08-1981"/>
    <n v="4712"/>
    <x v="1"/>
    <s v="tier - 3"/>
    <s v="R1011"/>
    <n v="41"/>
    <n v="12"/>
    <s v="Aug"/>
    <n v="1981"/>
  </r>
  <r>
    <x v="1812"/>
    <s v="Timothy P."/>
    <n v="15.61"/>
    <n v="5.77"/>
    <s v="No"/>
    <s v="No"/>
    <s v="No"/>
    <n v="0"/>
    <x v="1"/>
    <x v="3"/>
    <x v="1"/>
    <s v="04-12-1977"/>
    <n v="4699"/>
    <x v="1"/>
    <s v="tier - 3"/>
    <s v="R1013"/>
    <n v="45"/>
    <n v="4"/>
    <s v="Dec"/>
    <n v="1977"/>
  </r>
  <r>
    <x v="1813"/>
    <s v="Lauren"/>
    <n v="28.6"/>
    <n v="6.08"/>
    <s v="No"/>
    <s v="No"/>
    <s v="Yes"/>
    <n v="1"/>
    <x v="1"/>
    <x v="1"/>
    <x v="1"/>
    <s v="22-06-2003"/>
    <n v="4688"/>
    <x v="1"/>
    <s v="tier - 3"/>
    <s v="R1011"/>
    <n v="19"/>
    <n v="22"/>
    <s v="Jun"/>
    <n v="2003"/>
  </r>
  <r>
    <x v="1814"/>
    <s v="Benjamin"/>
    <n v="46.53"/>
    <n v="4.16"/>
    <s v="No"/>
    <s v="No"/>
    <s v="No"/>
    <n v="0"/>
    <x v="1"/>
    <x v="0"/>
    <x v="2"/>
    <s v="04-09-1990"/>
    <n v="4686"/>
    <x v="2"/>
    <s v="tier - 3"/>
    <s v="R1013"/>
    <n v="32"/>
    <n v="4"/>
    <s v="Sep"/>
    <n v="1990"/>
  </r>
  <r>
    <x v="1815"/>
    <s v="Hugo M"/>
    <n v="34.99"/>
    <n v="5.0999999999999996"/>
    <s v="No"/>
    <s v="No"/>
    <s v="Yes"/>
    <n v="1"/>
    <x v="1"/>
    <x v="0"/>
    <x v="2"/>
    <s v="04-10-2003"/>
    <n v="4679"/>
    <x v="1"/>
    <s v="tier - 1"/>
    <s v="R1021"/>
    <n v="19"/>
    <n v="4"/>
    <s v="Oct"/>
    <n v="2003"/>
  </r>
  <r>
    <x v="1816"/>
    <s v="Daniel J. Jr."/>
    <n v="17.05"/>
    <n v="5.3"/>
    <s v="No"/>
    <s v="No"/>
    <s v="Yes"/>
    <n v="1"/>
    <x v="1"/>
    <x v="3"/>
    <x v="2"/>
    <s v="18-10-1979"/>
    <n v="4674"/>
    <x v="1"/>
    <s v="tier - 1"/>
    <s v="R1013"/>
    <n v="43"/>
    <n v="18"/>
    <s v="Oct"/>
    <n v="1979"/>
  </r>
  <r>
    <x v="1817"/>
    <s v="Justin R"/>
    <n v="37.18"/>
    <n v="4.9000000000000004"/>
    <s v="No"/>
    <s v="No"/>
    <s v="No"/>
    <n v="0"/>
    <x v="1"/>
    <x v="0"/>
    <x v="2"/>
    <s v="13-07-1990"/>
    <n v="4673"/>
    <x v="1"/>
    <s v="tier - 1"/>
    <s v="R1013"/>
    <n v="32"/>
    <n v="13"/>
    <s v="Jul"/>
    <n v="1990"/>
  </r>
  <r>
    <x v="1818"/>
    <s v="Colin"/>
    <n v="35.200000000000003"/>
    <n v="5.55"/>
    <s v="No"/>
    <s v="No"/>
    <s v="No"/>
    <n v="0"/>
    <x v="1"/>
    <x v="0"/>
    <x v="2"/>
    <s v="26-09-1990"/>
    <n v="4671"/>
    <x v="1"/>
    <s v="tier - 2"/>
    <s v="R1011"/>
    <n v="32"/>
    <n v="26"/>
    <s v="Sep"/>
    <n v="1990"/>
  </r>
  <r>
    <x v="1819"/>
    <s v="Rob"/>
    <n v="37.335000000000001"/>
    <n v="4.95"/>
    <s v="No"/>
    <s v="No"/>
    <s v="No"/>
    <n v="0"/>
    <x v="1"/>
    <x v="0"/>
    <x v="2"/>
    <s v="05-08-1990"/>
    <n v="4668"/>
    <x v="2"/>
    <s v="tier - 3"/>
    <s v="R1016"/>
    <n v="32"/>
    <n v="5"/>
    <s v="Aug"/>
    <n v="1990"/>
  </r>
  <r>
    <x v="1820"/>
    <s v="Patrick"/>
    <n v="27.265000000000001"/>
    <n v="6.46"/>
    <s v="Yes"/>
    <s v="No"/>
    <s v="No"/>
    <n v="0"/>
    <x v="1"/>
    <x v="1"/>
    <x v="1"/>
    <s v="25-10-1996"/>
    <n v="4661"/>
    <x v="1"/>
    <s v="tier - 1"/>
    <s v="R1017"/>
    <n v="26"/>
    <n v="25"/>
    <s v="Oct"/>
    <n v="1996"/>
  </r>
  <r>
    <x v="1821"/>
    <s v="Austin D"/>
    <n v="30.8"/>
    <n v="4.9000000000000004"/>
    <s v="Yes"/>
    <s v="No"/>
    <s v="No"/>
    <n v="0"/>
    <x v="1"/>
    <x v="0"/>
    <x v="2"/>
    <s v="22-06-1985"/>
    <n v="4647"/>
    <x v="0"/>
    <s v="tier - 1"/>
    <s v="R1011"/>
    <n v="37"/>
    <n v="22"/>
    <s v="Jun"/>
    <n v="1985"/>
  </r>
  <r>
    <x v="1822"/>
    <s v="Brittany"/>
    <n v="30.21"/>
    <n v="5.21"/>
    <s v="No"/>
    <s v="No"/>
    <s v="No"/>
    <n v="1"/>
    <x v="1"/>
    <x v="0"/>
    <x v="2"/>
    <s v="29-06-1998"/>
    <n v="4618"/>
    <x v="1"/>
    <s v="tier - 1"/>
    <s v="R1012"/>
    <n v="24"/>
    <n v="29"/>
    <s v="Jun"/>
    <n v="1998"/>
  </r>
  <r>
    <x v="1823"/>
    <s v="Matthew T"/>
    <n v="35.340000000000003"/>
    <n v="4.13"/>
    <s v="No"/>
    <s v="yes"/>
    <s v="No"/>
    <n v="1"/>
    <x v="1"/>
    <x v="0"/>
    <x v="2"/>
    <s v="02-07-2000"/>
    <n v="4608"/>
    <x v="1"/>
    <s v="tier - 3"/>
    <s v="R1011"/>
    <n v="22"/>
    <n v="2"/>
    <s v="Jul"/>
    <n v="2000"/>
  </r>
  <r>
    <x v="1824"/>
    <s v="Becky G."/>
    <n v="26.695"/>
    <n v="5.28"/>
    <s v="No"/>
    <s v="No"/>
    <s v="No"/>
    <n v="0"/>
    <x v="1"/>
    <x v="1"/>
    <x v="2"/>
    <s v="18-09-1989"/>
    <n v="4571"/>
    <x v="1"/>
    <s v="tier - 2"/>
    <s v="R1012"/>
    <n v="33"/>
    <n v="18"/>
    <s v="Sep"/>
    <n v="1989"/>
  </r>
  <r>
    <x v="1825"/>
    <s v="Virginie"/>
    <n v="29.355"/>
    <n v="4.68"/>
    <s v="Yes"/>
    <s v="No"/>
    <s v="No"/>
    <n v="0"/>
    <x v="1"/>
    <x v="1"/>
    <x v="2"/>
    <s v="25-12-1996"/>
    <n v="4564"/>
    <x v="1"/>
    <s v="tier - 2"/>
    <s v="R1024"/>
    <n v="26"/>
    <n v="25"/>
    <s v="Dec"/>
    <n v="1996"/>
  </r>
  <r>
    <x v="1826"/>
    <s v="Allison A"/>
    <n v="29.59"/>
    <n v="4.0599999999999996"/>
    <s v="No"/>
    <s v="No"/>
    <s v="No"/>
    <n v="0"/>
    <x v="1"/>
    <x v="1"/>
    <x v="2"/>
    <s v="20-09-1990"/>
    <n v="4563"/>
    <x v="1"/>
    <s v="tier - 2"/>
    <s v="R1013"/>
    <n v="32"/>
    <n v="20"/>
    <s v="Sep"/>
    <n v="1990"/>
  </r>
  <r>
    <x v="1827"/>
    <s v="Julie"/>
    <n v="31.35"/>
    <n v="4.2"/>
    <s v="No"/>
    <s v="yes"/>
    <s v="No"/>
    <n v="1"/>
    <x v="1"/>
    <x v="0"/>
    <x v="2"/>
    <s v="22-12-2004"/>
    <n v="4561"/>
    <x v="1"/>
    <s v="tier - 2"/>
    <s v="R1024"/>
    <n v="18"/>
    <n v="22"/>
    <s v="Dec"/>
    <n v="2004"/>
  </r>
  <r>
    <x v="1828"/>
    <s v="Katherine"/>
    <n v="20.52"/>
    <n v="4.83"/>
    <s v="No"/>
    <s v="No"/>
    <s v="No"/>
    <n v="0"/>
    <x v="1"/>
    <x v="2"/>
    <x v="2"/>
    <s v="17-11-1990"/>
    <n v="4544"/>
    <x v="1"/>
    <s v="tier - 1"/>
    <s v="R1024"/>
    <n v="32"/>
    <n v="17"/>
    <s v="Nov"/>
    <n v="1990"/>
  </r>
  <r>
    <x v="1829"/>
    <s v="Caleb"/>
    <n v="42.9"/>
    <n v="4.87"/>
    <s v="Yes"/>
    <s v="No"/>
    <s v="No"/>
    <n v="1"/>
    <x v="1"/>
    <x v="0"/>
    <x v="2"/>
    <s v="13-06-1988"/>
    <n v="4536"/>
    <x v="1"/>
    <s v="tier - 2"/>
    <s v="R1011"/>
    <n v="34"/>
    <n v="13"/>
    <s v="Jun"/>
    <n v="1988"/>
  </r>
  <r>
    <x v="1830"/>
    <s v="Jaime"/>
    <n v="24.6"/>
    <n v="5.86"/>
    <s v="No"/>
    <s v="No"/>
    <s v="Yes"/>
    <n v="1"/>
    <x v="1"/>
    <x v="2"/>
    <x v="1"/>
    <s v="29-06-1993"/>
    <n v="4529"/>
    <x v="1"/>
    <s v="tier - 1"/>
    <s v="R1011"/>
    <n v="29"/>
    <n v="29"/>
    <s v="Jun"/>
    <n v="1993"/>
  </r>
  <r>
    <x v="1831"/>
    <s v="Hannah"/>
    <n v="28.405000000000001"/>
    <n v="4.12"/>
    <s v="No"/>
    <s v="No"/>
    <s v="No"/>
    <n v="1"/>
    <x v="1"/>
    <x v="1"/>
    <x v="2"/>
    <s v="13-08-1992"/>
    <n v="4527"/>
    <x v="1"/>
    <s v="tier - 2"/>
    <s v="R1012"/>
    <n v="30"/>
    <n v="13"/>
    <s v="Aug"/>
    <n v="1992"/>
  </r>
  <r>
    <x v="1832"/>
    <s v="Zachariah"/>
    <n v="34.674999999999997"/>
    <n v="5.71"/>
    <s v="Yes"/>
    <s v="No"/>
    <s v="No"/>
    <n v="1"/>
    <x v="1"/>
    <x v="0"/>
    <x v="1"/>
    <s v="21-12-1988"/>
    <n v="4519"/>
    <x v="1"/>
    <s v="tier - 2"/>
    <s v="R1017"/>
    <n v="34"/>
    <n v="21"/>
    <s v="Dec"/>
    <n v="1988"/>
  </r>
  <r>
    <x v="1833"/>
    <s v="Patricia A"/>
    <n v="18.850000000000001"/>
    <n v="6.03"/>
    <s v="No"/>
    <s v="No"/>
    <s v="No"/>
    <n v="1"/>
    <x v="1"/>
    <x v="2"/>
    <x v="1"/>
    <s v="05-12-1987"/>
    <n v="4519"/>
    <x v="1"/>
    <s v="tier - 3"/>
    <s v="R1012"/>
    <n v="35"/>
    <n v="5"/>
    <s v="Dec"/>
    <n v="1987"/>
  </r>
  <r>
    <x v="1834"/>
    <s v="Elizabeth A."/>
    <n v="34.130000000000003"/>
    <n v="5.65"/>
    <s v="No"/>
    <s v="No"/>
    <s v="Yes"/>
    <n v="1"/>
    <x v="1"/>
    <x v="0"/>
    <x v="2"/>
    <s v="02-10-2003"/>
    <n v="4518"/>
    <x v="1"/>
    <s v="tier - 3"/>
    <s v="R1026"/>
    <n v="19"/>
    <n v="2"/>
    <s v="Oct"/>
    <n v="2003"/>
  </r>
  <r>
    <x v="1835"/>
    <s v="Benjamin"/>
    <n v="17.34"/>
    <n v="5.05"/>
    <s v="No"/>
    <s v="No"/>
    <s v="No"/>
    <n v="0"/>
    <x v="1"/>
    <x v="3"/>
    <x v="2"/>
    <s v="16-06-1980"/>
    <n v="4516"/>
    <x v="1"/>
    <s v="tier - 3"/>
    <s v="R1013"/>
    <n v="42"/>
    <n v="16"/>
    <s v="Jun"/>
    <n v="1980"/>
  </r>
  <r>
    <x v="1836"/>
    <s v="Breno"/>
    <n v="17.440000000000001"/>
    <n v="6.26"/>
    <s v="No"/>
    <s v="No"/>
    <s v="No"/>
    <n v="0"/>
    <x v="1"/>
    <x v="3"/>
    <x v="1"/>
    <s v="27-09-1982"/>
    <n v="4511"/>
    <x v="1"/>
    <s v="tier - 3"/>
    <s v="R1013"/>
    <n v="40"/>
    <n v="27"/>
    <s v="Sep"/>
    <n v="1982"/>
  </r>
  <r>
    <x v="1837"/>
    <s v="Takaya"/>
    <n v="33.659999999999997"/>
    <n v="4.08"/>
    <s v="Yes"/>
    <s v="No"/>
    <s v="Yes"/>
    <n v="1"/>
    <x v="1"/>
    <x v="0"/>
    <x v="2"/>
    <s v="13-10-1997"/>
    <n v="4505"/>
    <x v="0"/>
    <s v="tier - 2"/>
    <s v="R1013"/>
    <n v="25"/>
    <n v="13"/>
    <s v="Oct"/>
    <n v="1997"/>
  </r>
  <r>
    <x v="1838"/>
    <s v="Thomas IV"/>
    <n v="21.375"/>
    <n v="6.19"/>
    <s v="Yes"/>
    <s v="No"/>
    <s v="No"/>
    <n v="1"/>
    <x v="1"/>
    <x v="2"/>
    <x v="1"/>
    <s v="26-06-1988"/>
    <n v="4500"/>
    <x v="1"/>
    <s v="tier - 1"/>
    <s v="R1017"/>
    <n v="34"/>
    <n v="26"/>
    <s v="Jun"/>
    <n v="1988"/>
  </r>
  <r>
    <x v="1839"/>
    <s v="Bradley E"/>
    <n v="27.14"/>
    <n v="6.01"/>
    <s v="No"/>
    <s v="No"/>
    <s v="No"/>
    <n v="1"/>
    <x v="1"/>
    <x v="1"/>
    <x v="1"/>
    <s v="12-07-1992"/>
    <n v="4489"/>
    <x v="1"/>
    <s v="tier - 3"/>
    <s v="R1012"/>
    <n v="30"/>
    <n v="12"/>
    <s v="Jul"/>
    <n v="1992"/>
  </r>
  <r>
    <x v="1840"/>
    <s v="Megan"/>
    <n v="35.78"/>
    <n v="6.07"/>
    <s v="No"/>
    <s v="yes"/>
    <s v="No"/>
    <n v="1"/>
    <x v="1"/>
    <x v="0"/>
    <x v="1"/>
    <s v="18-07-2004"/>
    <n v="4468"/>
    <x v="1"/>
    <s v="tier - 2"/>
    <s v="R1012"/>
    <n v="18"/>
    <n v="18"/>
    <s v="Jul"/>
    <n v="2004"/>
  </r>
  <r>
    <x v="1841"/>
    <s v="Ruby J"/>
    <n v="34.96"/>
    <n v="5.63"/>
    <s v="No"/>
    <s v="No"/>
    <s v="No"/>
    <n v="0"/>
    <x v="1"/>
    <x v="0"/>
    <x v="2"/>
    <s v="20-11-1999"/>
    <n v="4467"/>
    <x v="1"/>
    <s v="tier - 2"/>
    <s v="R1012"/>
    <n v="23"/>
    <n v="20"/>
    <s v="Nov"/>
    <n v="1999"/>
  </r>
  <r>
    <x v="1842"/>
    <s v="Bart"/>
    <n v="38.39"/>
    <n v="6.05"/>
    <s v="No"/>
    <s v="No"/>
    <s v="No"/>
    <n v="0"/>
    <x v="1"/>
    <x v="0"/>
    <x v="1"/>
    <s v="04-07-1991"/>
    <n v="4463"/>
    <x v="2"/>
    <s v="tier - 3"/>
    <s v="R1013"/>
    <n v="31"/>
    <n v="4"/>
    <s v="Jul"/>
    <n v="1991"/>
  </r>
  <r>
    <x v="1843"/>
    <s v="Robert A."/>
    <n v="33.82"/>
    <n v="4.6500000000000004"/>
    <s v="No"/>
    <s v="No"/>
    <s v="No"/>
    <n v="0"/>
    <x v="1"/>
    <x v="0"/>
    <x v="2"/>
    <s v="15-07-1990"/>
    <n v="4463"/>
    <x v="1"/>
    <s v="tier - 3"/>
    <s v="R1012"/>
    <n v="32"/>
    <n v="15"/>
    <s v="Jul"/>
    <n v="1990"/>
  </r>
  <r>
    <x v="1844"/>
    <s v="Adam"/>
    <n v="27.835000000000001"/>
    <n v="5.37"/>
    <s v="No"/>
    <s v="No"/>
    <s v="No"/>
    <n v="0"/>
    <x v="1"/>
    <x v="1"/>
    <x v="2"/>
    <s v="08-08-1990"/>
    <n v="4454"/>
    <x v="1"/>
    <s v="tier - 3"/>
    <s v="R1012"/>
    <n v="32"/>
    <n v="8"/>
    <s v="Aug"/>
    <n v="1990"/>
  </r>
  <r>
    <x v="1845"/>
    <s v="Yemane Adhane"/>
    <n v="33"/>
    <n v="5.39"/>
    <s v="No"/>
    <s v="No"/>
    <s v="No"/>
    <n v="0"/>
    <x v="1"/>
    <x v="0"/>
    <x v="2"/>
    <s v="28-06-1994"/>
    <n v="4449"/>
    <x v="0"/>
    <s v="tier - 2"/>
    <s v="R1013"/>
    <n v="28"/>
    <n v="28"/>
    <s v="Jun"/>
    <n v="1994"/>
  </r>
  <r>
    <x v="1846"/>
    <s v="Jesse A."/>
    <n v="26.885000000000002"/>
    <n v="5.86"/>
    <s v="No"/>
    <s v="No"/>
    <s v="No"/>
    <n v="0"/>
    <x v="1"/>
    <x v="1"/>
    <x v="1"/>
    <s v="03-09-1991"/>
    <n v="4441"/>
    <x v="0"/>
    <s v="tier - 2"/>
    <s v="R1014"/>
    <n v="31"/>
    <n v="3"/>
    <s v="Sep"/>
    <n v="1991"/>
  </r>
  <r>
    <x v="1847"/>
    <s v="Bird"/>
    <n v="29.26"/>
    <n v="4.4400000000000004"/>
    <s v="No"/>
    <s v="No"/>
    <s v="No"/>
    <n v="0"/>
    <x v="1"/>
    <x v="1"/>
    <x v="2"/>
    <s v="24-10-1994"/>
    <n v="4438"/>
    <x v="1"/>
    <s v="tier - 3"/>
    <s v="R1017"/>
    <n v="28"/>
    <n v="24"/>
    <s v="Oct"/>
    <n v="1994"/>
  </r>
  <r>
    <x v="1848"/>
    <s v="Patrick M."/>
    <n v="26.98"/>
    <n v="4.41"/>
    <s v="No"/>
    <s v="No"/>
    <s v="No"/>
    <n v="0"/>
    <x v="1"/>
    <x v="1"/>
    <x v="2"/>
    <s v="08-10-1994"/>
    <n v="4435"/>
    <x v="2"/>
    <s v="tier - 2"/>
    <s v="R1016"/>
    <n v="28"/>
    <n v="8"/>
    <s v="Oct"/>
    <n v="1994"/>
  </r>
  <r>
    <x v="1849"/>
    <s v="Kyle"/>
    <n v="32.11"/>
    <n v="5.19"/>
    <s v="No"/>
    <s v="No"/>
    <s v="Yes"/>
    <n v="1"/>
    <x v="1"/>
    <x v="0"/>
    <x v="2"/>
    <s v="23-12-1993"/>
    <n v="4434"/>
    <x v="1"/>
    <s v="tier - 2"/>
    <s v="R1012"/>
    <n v="29"/>
    <n v="23"/>
    <s v="Dec"/>
    <n v="1993"/>
  </r>
  <r>
    <x v="1850"/>
    <s v="Ryan"/>
    <n v="31.73"/>
    <n v="5.16"/>
    <s v="No"/>
    <s v="No"/>
    <s v="Yes"/>
    <n v="1"/>
    <x v="1"/>
    <x v="0"/>
    <x v="2"/>
    <s v="04-09-1993"/>
    <n v="4433"/>
    <x v="1"/>
    <s v="tier - 3"/>
    <s v="R1012"/>
    <n v="29"/>
    <n v="4"/>
    <s v="Sep"/>
    <n v="1993"/>
  </r>
  <r>
    <x v="1851"/>
    <s v="Yuri"/>
    <n v="22.515000000000001"/>
    <n v="4.24"/>
    <s v="No"/>
    <s v="No"/>
    <s v="No"/>
    <n v="0"/>
    <x v="1"/>
    <x v="2"/>
    <x v="2"/>
    <s v="29-12-1994"/>
    <n v="4429"/>
    <x v="2"/>
    <s v="tier - 1"/>
    <s v="R1017"/>
    <n v="28"/>
    <n v="29"/>
    <s v="Dec"/>
    <n v="1994"/>
  </r>
  <r>
    <x v="1852"/>
    <s v="Ryan"/>
    <n v="25.9"/>
    <n v="5.45"/>
    <s v="No"/>
    <s v="No"/>
    <s v="No"/>
    <n v="1"/>
    <x v="1"/>
    <x v="1"/>
    <x v="2"/>
    <s v="15-08-1992"/>
    <n v="4421"/>
    <x v="1"/>
    <s v="tier - 3"/>
    <s v="R1020"/>
    <n v="30"/>
    <n v="15"/>
    <s v="Aug"/>
    <n v="1992"/>
  </r>
  <r>
    <x v="1853"/>
    <s v="Debbie"/>
    <n v="27.72"/>
    <n v="5.03"/>
    <s v="Yes"/>
    <s v="No"/>
    <s v="No"/>
    <n v="1"/>
    <x v="1"/>
    <x v="1"/>
    <x v="2"/>
    <s v="16-09-1988"/>
    <n v="4415"/>
    <x v="1"/>
    <s v="tier - 1"/>
    <s v="R1013"/>
    <n v="34"/>
    <n v="16"/>
    <s v="Sep"/>
    <n v="1988"/>
  </r>
  <r>
    <x v="1854"/>
    <s v="Mark D"/>
    <n v="31.5"/>
    <n v="9.6199999999999992"/>
    <s v="Yes"/>
    <s v="No"/>
    <s v="No"/>
    <n v="1"/>
    <x v="1"/>
    <x v="0"/>
    <x v="0"/>
    <s v="13-07-1986"/>
    <n v="4402"/>
    <x v="1"/>
    <s v="tier - 2"/>
    <s v="R1011"/>
    <n v="36"/>
    <n v="13"/>
    <s v="Jul"/>
    <n v="1986"/>
  </r>
  <r>
    <x v="1855"/>
    <s v="Christopher"/>
    <n v="29.7"/>
    <n v="6.77"/>
    <s v="Yes"/>
    <s v="No"/>
    <s v="No"/>
    <n v="1"/>
    <x v="1"/>
    <x v="1"/>
    <x v="0"/>
    <s v="11-08-1986"/>
    <n v="4400"/>
    <x v="2"/>
    <s v="tier - 2"/>
    <s v="R1013"/>
    <n v="36"/>
    <n v="11"/>
    <s v="Aug"/>
    <n v="1986"/>
  </r>
  <r>
    <x v="1856"/>
    <s v="Daniell L"/>
    <n v="21.26"/>
    <n v="5.36"/>
    <s v="Yes"/>
    <s v="No"/>
    <s v="No"/>
    <n v="1"/>
    <x v="1"/>
    <x v="2"/>
    <x v="2"/>
    <s v="18-07-1988"/>
    <n v="4397"/>
    <x v="1"/>
    <s v="tier - 2"/>
    <s v="R1013"/>
    <n v="34"/>
    <n v="18"/>
    <s v="Jul"/>
    <n v="1988"/>
  </r>
  <r>
    <x v="1857"/>
    <s v="Janne"/>
    <n v="17.09"/>
    <n v="5.69"/>
    <s v="No"/>
    <s v="No"/>
    <s v="No"/>
    <n v="0"/>
    <x v="1"/>
    <x v="3"/>
    <x v="2"/>
    <s v="29-06-1982"/>
    <n v="4393"/>
    <x v="1"/>
    <s v="tier - 2"/>
    <s v="R1013"/>
    <n v="40"/>
    <n v="29"/>
    <s v="Jun"/>
    <n v="1982"/>
  </r>
  <r>
    <x v="1858"/>
    <s v="Martina"/>
    <n v="24.3"/>
    <n v="4.9000000000000004"/>
    <s v="Yes"/>
    <s v="No"/>
    <s v="Yes"/>
    <n v="1"/>
    <x v="1"/>
    <x v="2"/>
    <x v="2"/>
    <s v="29-11-1997"/>
    <n v="4392"/>
    <x v="1"/>
    <s v="tier - 2"/>
    <s v="R1011"/>
    <n v="25"/>
    <n v="29"/>
    <s v="Nov"/>
    <n v="1997"/>
  </r>
  <r>
    <x v="1859"/>
    <s v="Elizabeth L"/>
    <n v="29.734999999999999"/>
    <n v="5.78"/>
    <s v="No"/>
    <s v="No"/>
    <s v="No"/>
    <n v="0"/>
    <x v="1"/>
    <x v="1"/>
    <x v="1"/>
    <s v="28-08-1990"/>
    <n v="4357"/>
    <x v="1"/>
    <s v="tier - 3"/>
    <s v="R1012"/>
    <n v="32"/>
    <n v="28"/>
    <s v="Aug"/>
    <n v="1990"/>
  </r>
  <r>
    <x v="1860"/>
    <s v="Stephanie C."/>
    <n v="29.26"/>
    <n v="4.7"/>
    <s v="No"/>
    <s v="No"/>
    <s v="No"/>
    <n v="0"/>
    <x v="1"/>
    <x v="1"/>
    <x v="2"/>
    <s v="13-09-1991"/>
    <n v="4351"/>
    <x v="1"/>
    <s v="tier - 2"/>
    <s v="R1013"/>
    <n v="31"/>
    <n v="13"/>
    <s v="Sep"/>
    <n v="1991"/>
  </r>
  <r>
    <x v="1861"/>
    <s v="Katie"/>
    <n v="33"/>
    <n v="6.28"/>
    <s v="No"/>
    <s v="No"/>
    <s v="No"/>
    <n v="0"/>
    <x v="1"/>
    <x v="0"/>
    <x v="1"/>
    <s v="01-11-1994"/>
    <n v="4349"/>
    <x v="1"/>
    <s v="tier - 2"/>
    <s v="R1013"/>
    <n v="28"/>
    <n v="1"/>
    <s v="Nov"/>
    <n v="1994"/>
  </r>
  <r>
    <x v="1862"/>
    <s v="Callie"/>
    <n v="31.065000000000001"/>
    <n v="4.2300000000000004"/>
    <s v="No"/>
    <s v="No"/>
    <s v="No"/>
    <n v="0"/>
    <x v="1"/>
    <x v="0"/>
    <x v="2"/>
    <s v="01-06-1991"/>
    <n v="4347"/>
    <x v="1"/>
    <s v="tier - 1"/>
    <s v="R1024"/>
    <n v="32"/>
    <n v="1"/>
    <s v="Jun"/>
    <n v="1991"/>
  </r>
  <r>
    <x v="1863"/>
    <s v="Inna"/>
    <n v="26.51"/>
    <n v="6.17"/>
    <s v="No"/>
    <s v="No"/>
    <s v="No"/>
    <n v="0"/>
    <x v="1"/>
    <x v="1"/>
    <x v="1"/>
    <s v="26-10-1994"/>
    <n v="4340"/>
    <x v="1"/>
    <s v="tier - 1"/>
    <s v="R1013"/>
    <n v="28"/>
    <n v="26"/>
    <s v="Oct"/>
    <n v="1994"/>
  </r>
  <r>
    <x v="1864"/>
    <s v="Mary K."/>
    <n v="28.88"/>
    <n v="4.96"/>
    <s v="No"/>
    <s v="No"/>
    <s v="No"/>
    <n v="0"/>
    <x v="1"/>
    <x v="1"/>
    <x v="2"/>
    <s v="02-11-1994"/>
    <n v="4338"/>
    <x v="1"/>
    <s v="tier - 1"/>
    <s v="R1024"/>
    <n v="28"/>
    <n v="2"/>
    <s v="Nov"/>
    <n v="1994"/>
  </r>
  <r>
    <x v="1865"/>
    <s v="Samuel M."/>
    <n v="35.814999999999998"/>
    <n v="5.1100000000000003"/>
    <s v="Yes"/>
    <s v="No"/>
    <s v="No"/>
    <n v="1"/>
    <x v="1"/>
    <x v="0"/>
    <x v="2"/>
    <s v="19-12-1988"/>
    <n v="4320"/>
    <x v="1"/>
    <s v="tier - 1"/>
    <s v="R1012"/>
    <n v="34"/>
    <n v="19"/>
    <s v="Dec"/>
    <n v="1988"/>
  </r>
  <r>
    <x v="1866"/>
    <s v="Kimberly"/>
    <n v="21.28"/>
    <n v="4.05"/>
    <s v="No"/>
    <s v="yes"/>
    <s v="No"/>
    <n v="1"/>
    <x v="1"/>
    <x v="2"/>
    <x v="2"/>
    <s v="25-11-2000"/>
    <n v="4296"/>
    <x v="1"/>
    <s v="tier - 3"/>
    <s v="R1012"/>
    <n v="22"/>
    <n v="25"/>
    <s v="Nov"/>
    <n v="2000"/>
  </r>
  <r>
    <x v="1867"/>
    <s v="Tom J."/>
    <n v="33.81"/>
    <n v="6.49"/>
    <s v="No"/>
    <s v="No"/>
    <s v="Yes"/>
    <n v="1"/>
    <x v="1"/>
    <x v="0"/>
    <x v="1"/>
    <s v="08-06-2003"/>
    <n v="4279"/>
    <x v="1"/>
    <s v="tier - 1"/>
    <s v="R1021"/>
    <n v="20"/>
    <n v="8"/>
    <s v="Jun"/>
    <n v="2003"/>
  </r>
  <r>
    <x v="1868"/>
    <s v="Zachary"/>
    <n v="44.22"/>
    <n v="4.1900000000000004"/>
    <s v="No"/>
    <s v="No"/>
    <s v="No"/>
    <n v="1"/>
    <x v="1"/>
    <x v="0"/>
    <x v="2"/>
    <s v="18-06-1992"/>
    <n v="4266"/>
    <x v="2"/>
    <s v="tier - 2"/>
    <s v="R1013"/>
    <n v="30"/>
    <n v="18"/>
    <s v="Jun"/>
    <n v="1992"/>
  </r>
  <r>
    <x v="1869"/>
    <s v="Dane"/>
    <n v="15.46"/>
    <n v="4.99"/>
    <s v="Yes"/>
    <s v="No"/>
    <s v="Yes"/>
    <n v="1"/>
    <x v="1"/>
    <x v="3"/>
    <x v="2"/>
    <s v="20-11-1983"/>
    <n v="4265"/>
    <x v="1"/>
    <s v="tier - 1"/>
    <s v="R1012"/>
    <n v="39"/>
    <n v="20"/>
    <s v="Nov"/>
    <n v="1983"/>
  </r>
  <r>
    <x v="1870"/>
    <s v="Dougie J"/>
    <n v="30.3"/>
    <n v="4.7699999999999996"/>
    <s v="Yes"/>
    <s v="No"/>
    <s v="No"/>
    <n v="1"/>
    <x v="1"/>
    <x v="0"/>
    <x v="2"/>
    <s v="14-10-1995"/>
    <n v="4261"/>
    <x v="2"/>
    <s v="tier - 2"/>
    <s v="R1011"/>
    <n v="27"/>
    <n v="14"/>
    <s v="Oct"/>
    <n v="1995"/>
  </r>
  <r>
    <x v="1871"/>
    <s v="Jeremiah H"/>
    <n v="16.670000000000002"/>
    <n v="5.46"/>
    <s v="No"/>
    <s v="No"/>
    <s v="No"/>
    <n v="0"/>
    <x v="1"/>
    <x v="3"/>
    <x v="2"/>
    <s v="16-06-1982"/>
    <n v="4250"/>
    <x v="1"/>
    <s v="tier - 3"/>
    <s v="R1013"/>
    <n v="40"/>
    <n v="16"/>
    <s v="Jun"/>
    <n v="1982"/>
  </r>
  <r>
    <x v="1872"/>
    <s v="Ashley J."/>
    <n v="28.594999999999999"/>
    <n v="5.43"/>
    <s v="No"/>
    <s v="No"/>
    <s v="No"/>
    <n v="0"/>
    <x v="1"/>
    <x v="1"/>
    <x v="2"/>
    <s v="01-12-1991"/>
    <n v="4244"/>
    <x v="2"/>
    <s v="tier - 1"/>
    <s v="R1012"/>
    <n v="31"/>
    <n v="1"/>
    <s v="Dec"/>
    <n v="1991"/>
  </r>
  <r>
    <x v="1873"/>
    <s v="Turner J."/>
    <n v="25.934999999999999"/>
    <n v="4.29"/>
    <s v="No"/>
    <s v="No"/>
    <s v="No"/>
    <n v="0"/>
    <x v="1"/>
    <x v="1"/>
    <x v="2"/>
    <s v="03-11-1991"/>
    <n v="4240"/>
    <x v="1"/>
    <s v="tier - 2"/>
    <s v="R1012"/>
    <n v="31"/>
    <n v="3"/>
    <s v="Nov"/>
    <n v="1991"/>
  </r>
  <r>
    <x v="1874"/>
    <s v="Roger"/>
    <n v="27.645"/>
    <n v="5.25"/>
    <s v="No"/>
    <s v="No"/>
    <s v="No"/>
    <n v="1"/>
    <x v="1"/>
    <x v="1"/>
    <x v="2"/>
    <s v="27-06-1992"/>
    <n v="4237"/>
    <x v="2"/>
    <s v="tier - 1"/>
    <s v="R1016"/>
    <n v="30"/>
    <n v="27"/>
    <s v="Jun"/>
    <n v="1992"/>
  </r>
  <r>
    <x v="1875"/>
    <s v="Pamela"/>
    <n v="30.1"/>
    <n v="4.04"/>
    <s v="No"/>
    <s v="No"/>
    <s v="No"/>
    <n v="1"/>
    <x v="1"/>
    <x v="0"/>
    <x v="2"/>
    <s v="14-12-1998"/>
    <n v="4235"/>
    <x v="1"/>
    <s v="tier - 1"/>
    <s v="R1011"/>
    <n v="24"/>
    <n v="14"/>
    <s v="Dec"/>
    <n v="1998"/>
  </r>
  <r>
    <x v="1876"/>
    <s v="Allison M."/>
    <n v="26.79"/>
    <n v="5"/>
    <s v="Yes"/>
    <s v="No"/>
    <s v="Yes"/>
    <n v="1"/>
    <x v="1"/>
    <x v="1"/>
    <x v="2"/>
    <s v="06-09-1997"/>
    <n v="4189"/>
    <x v="1"/>
    <s v="tier - 2"/>
    <s v="R1012"/>
    <n v="25"/>
    <n v="6"/>
    <s v="Sep"/>
    <n v="1997"/>
  </r>
  <r>
    <x v="1877"/>
    <s v="Katherine H."/>
    <n v="27.1"/>
    <n v="4.01"/>
    <s v="Yes"/>
    <s v="No"/>
    <s v="No"/>
    <n v="1"/>
    <x v="1"/>
    <x v="1"/>
    <x v="2"/>
    <s v="03-10-1995"/>
    <n v="4189"/>
    <x v="1"/>
    <s v="tier - 2"/>
    <s v="R1025"/>
    <n v="27"/>
    <n v="3"/>
    <s v="Oct"/>
    <n v="1995"/>
  </r>
  <r>
    <x v="1878"/>
    <s v="Robin"/>
    <n v="24.31"/>
    <n v="5.4"/>
    <s v="No"/>
    <s v="No"/>
    <s v="No"/>
    <n v="0"/>
    <x v="1"/>
    <x v="2"/>
    <x v="2"/>
    <s v="25-06-1989"/>
    <n v="4185"/>
    <x v="1"/>
    <s v="tier - 3"/>
    <s v="R1013"/>
    <n v="33"/>
    <n v="25"/>
    <s v="Jun"/>
    <n v="1989"/>
  </r>
  <r>
    <x v="1879"/>
    <s v="Terri"/>
    <n v="15.53"/>
    <n v="5.81"/>
    <s v="No"/>
    <s v="No"/>
    <s v="No"/>
    <n v="1"/>
    <x v="1"/>
    <x v="3"/>
    <x v="1"/>
    <s v="16-09-1984"/>
    <n v="4163"/>
    <x v="1"/>
    <s v="tier - 2"/>
    <s v="R1012"/>
    <n v="38"/>
    <n v="16"/>
    <s v="Sep"/>
    <n v="1984"/>
  </r>
  <r>
    <x v="1880"/>
    <s v="Eddie"/>
    <n v="30.7"/>
    <n v="5.82"/>
    <s v="No"/>
    <s v="No"/>
    <s v="No"/>
    <n v="1"/>
    <x v="1"/>
    <x v="0"/>
    <x v="1"/>
    <s v="26-11-1998"/>
    <n v="4155"/>
    <x v="1"/>
    <s v="tier - 1"/>
    <s v="R1012"/>
    <n v="24"/>
    <n v="26"/>
    <s v="Nov"/>
    <n v="1998"/>
  </r>
  <r>
    <x v="1881"/>
    <s v="Pamela"/>
    <n v="33.33"/>
    <n v="4.82"/>
    <s v="No"/>
    <s v="No"/>
    <s v="No"/>
    <n v="1"/>
    <x v="1"/>
    <x v="0"/>
    <x v="2"/>
    <s v="04-08-1992"/>
    <n v="4151"/>
    <x v="1"/>
    <s v="tier - 2"/>
    <s v="R1013"/>
    <n v="30"/>
    <n v="4"/>
    <s v="Aug"/>
    <n v="1992"/>
  </r>
  <r>
    <x v="1882"/>
    <s v="Joyce"/>
    <n v="32.4"/>
    <n v="5.08"/>
    <s v="No"/>
    <s v="No"/>
    <s v="No"/>
    <n v="1"/>
    <x v="1"/>
    <x v="0"/>
    <x v="2"/>
    <s v="28-06-1992"/>
    <n v="4150"/>
    <x v="1"/>
    <s v="tier - 1"/>
    <s v="R1011"/>
    <n v="30"/>
    <n v="28"/>
    <s v="Jun"/>
    <n v="1992"/>
  </r>
  <r>
    <x v="1883"/>
    <s v="Alison W."/>
    <n v="27.93"/>
    <n v="5.59"/>
    <s v="No"/>
    <s v="No"/>
    <s v="No"/>
    <n v="1"/>
    <x v="1"/>
    <x v="1"/>
    <x v="2"/>
    <s v="18-06-1992"/>
    <n v="4138"/>
    <x v="1"/>
    <s v="tier - 3"/>
    <s v="R1024"/>
    <n v="30"/>
    <n v="18"/>
    <s v="Jun"/>
    <n v="1992"/>
  </r>
  <r>
    <x v="1884"/>
    <s v="Tammara C"/>
    <n v="21.754999999999999"/>
    <n v="5.12"/>
    <s v="No"/>
    <s v="No"/>
    <s v="No"/>
    <n v="0"/>
    <x v="1"/>
    <x v="2"/>
    <x v="2"/>
    <s v="06-08-1991"/>
    <n v="4134"/>
    <x v="1"/>
    <s v="tier - 1"/>
    <s v="R1012"/>
    <n v="31"/>
    <n v="6"/>
    <s v="Aug"/>
    <n v="1991"/>
  </r>
  <r>
    <x v="1885"/>
    <s v="Dorota"/>
    <n v="25.934999999999999"/>
    <n v="4.95"/>
    <s v="No"/>
    <s v="No"/>
    <s v="No"/>
    <n v="0"/>
    <x v="1"/>
    <x v="1"/>
    <x v="2"/>
    <s v="21-08-1994"/>
    <n v="4134"/>
    <x v="1"/>
    <s v="tier - 3"/>
    <s v="R1012"/>
    <n v="28"/>
    <n v="21"/>
    <s v="Aug"/>
    <n v="1994"/>
  </r>
  <r>
    <x v="1886"/>
    <s v="Jose Norberto Sr."/>
    <n v="31.5"/>
    <n v="6.16"/>
    <s v="No"/>
    <s v="No"/>
    <s v="No"/>
    <n v="0"/>
    <x v="1"/>
    <x v="0"/>
    <x v="1"/>
    <s v="14-12-1990"/>
    <n v="4077"/>
    <x v="1"/>
    <s v="tier - 3"/>
    <s v="R1011"/>
    <n v="32"/>
    <n v="14"/>
    <s v="Dec"/>
    <n v="1990"/>
  </r>
  <r>
    <x v="1887"/>
    <s v="Peter"/>
    <n v="30.03"/>
    <n v="6.41"/>
    <s v="No"/>
    <s v="No"/>
    <s v="No"/>
    <n v="0"/>
    <x v="1"/>
    <x v="0"/>
    <x v="1"/>
    <s v="01-12-1990"/>
    <n v="4074"/>
    <x v="2"/>
    <s v="tier - 2"/>
    <s v="R1013"/>
    <n v="32"/>
    <n v="1"/>
    <s v="Dec"/>
    <n v="1990"/>
  </r>
  <r>
    <x v="1888"/>
    <s v="Bryant"/>
    <n v="33.479999999999997"/>
    <n v="8.94"/>
    <s v="No"/>
    <s v="No"/>
    <s v="No"/>
    <n v="0"/>
    <x v="1"/>
    <x v="0"/>
    <x v="0"/>
    <s v="18-10-2002"/>
    <n v="4071"/>
    <x v="1"/>
    <s v="tier - 1"/>
    <s v="R1012"/>
    <n v="20"/>
    <n v="18"/>
    <s v="Oct"/>
    <n v="2002"/>
  </r>
  <r>
    <x v="1889"/>
    <s v="Christina"/>
    <n v="16.510000000000002"/>
    <n v="4.42"/>
    <s v="Yes"/>
    <s v="No"/>
    <s v="Yes"/>
    <n v="1"/>
    <x v="1"/>
    <x v="3"/>
    <x v="2"/>
    <s v="16-09-1983"/>
    <n v="4070"/>
    <x v="1"/>
    <s v="tier - 1"/>
    <s v="R1013"/>
    <n v="39"/>
    <n v="16"/>
    <s v="Sep"/>
    <n v="1983"/>
  </r>
  <r>
    <x v="1890"/>
    <s v="John"/>
    <n v="33.155000000000001"/>
    <n v="5.3"/>
    <s v="Yes"/>
    <s v="No"/>
    <s v="No"/>
    <n v="1"/>
    <x v="1"/>
    <x v="0"/>
    <x v="2"/>
    <s v="14-09-1995"/>
    <n v="4059"/>
    <x v="2"/>
    <s v="tier - 3"/>
    <s v="R1012"/>
    <n v="27"/>
    <n v="14"/>
    <s v="Sep"/>
    <n v="1995"/>
  </r>
  <r>
    <x v="1891"/>
    <s v="Eduardo"/>
    <n v="37.29"/>
    <n v="4.6399999999999997"/>
    <s v="No"/>
    <s v="No"/>
    <s v="Yes"/>
    <n v="1"/>
    <x v="1"/>
    <x v="0"/>
    <x v="2"/>
    <s v="13-08-1993"/>
    <n v="4058"/>
    <x v="1"/>
    <s v="tier - 1"/>
    <s v="R1013"/>
    <n v="29"/>
    <n v="13"/>
    <s v="Aug"/>
    <n v="1993"/>
  </r>
  <r>
    <x v="1892"/>
    <s v="Laura M."/>
    <n v="20.23"/>
    <n v="6.16"/>
    <s v="Yes"/>
    <s v="No"/>
    <s v="No"/>
    <n v="1"/>
    <x v="1"/>
    <x v="2"/>
    <x v="1"/>
    <s v="30-11-1988"/>
    <n v="4048"/>
    <x v="1"/>
    <s v="tier - 1"/>
    <s v="R1013"/>
    <n v="34"/>
    <n v="30"/>
    <s v="Nov"/>
    <n v="1988"/>
  </r>
  <r>
    <x v="1893"/>
    <s v="Charlie"/>
    <n v="28.975000000000001"/>
    <n v="4.12"/>
    <s v="No"/>
    <s v="No"/>
    <s v="Yes"/>
    <n v="1"/>
    <x v="1"/>
    <x v="1"/>
    <x v="2"/>
    <s v="26-12-1993"/>
    <n v="4041"/>
    <x v="2"/>
    <s v="tier - 3"/>
    <s v="R1015"/>
    <n v="29"/>
    <n v="26"/>
    <s v="Dec"/>
    <n v="1993"/>
  </r>
  <r>
    <x v="1894"/>
    <s v="Melissa D."/>
    <n v="16.420000000000002"/>
    <n v="5.77"/>
    <s v="Yes"/>
    <s v="No"/>
    <s v="Yes"/>
    <n v="1"/>
    <x v="1"/>
    <x v="3"/>
    <x v="1"/>
    <s v="10-11-1983"/>
    <n v="4040"/>
    <x v="1"/>
    <s v="tier - 1"/>
    <s v="R1013"/>
    <n v="39"/>
    <n v="10"/>
    <s v="Nov"/>
    <n v="1983"/>
  </r>
  <r>
    <x v="1895"/>
    <s v="Dan C. Jr."/>
    <n v="17.559999999999999"/>
    <n v="6.2"/>
    <s v="No"/>
    <s v="No"/>
    <s v="No"/>
    <n v="1"/>
    <x v="1"/>
    <x v="3"/>
    <x v="1"/>
    <s v="07-07-1984"/>
    <n v="4038"/>
    <x v="1"/>
    <s v="tier - 1"/>
    <s v="R1013"/>
    <n v="38"/>
    <n v="7"/>
    <s v="Jul"/>
    <n v="1984"/>
  </r>
  <r>
    <x v="1896"/>
    <s v="Matthew"/>
    <n v="24.13"/>
    <n v="4.3899999999999997"/>
    <s v="No"/>
    <s v="No"/>
    <s v="No"/>
    <n v="1"/>
    <x v="1"/>
    <x v="2"/>
    <x v="2"/>
    <s v="11-10-1992"/>
    <n v="4032"/>
    <x v="2"/>
    <s v="tier - 3"/>
    <s v="R1012"/>
    <n v="30"/>
    <n v="11"/>
    <s v="Oct"/>
    <n v="1992"/>
  </r>
  <r>
    <x v="1897"/>
    <s v="Wesley C."/>
    <n v="19.95"/>
    <n v="5.13"/>
    <s v="No"/>
    <s v="yes"/>
    <s v="No"/>
    <n v="2"/>
    <x v="1"/>
    <x v="2"/>
    <x v="2"/>
    <s v="13-09-2000"/>
    <n v="4005"/>
    <x v="1"/>
    <s v="tier - 1"/>
    <s v="R1015"/>
    <n v="22"/>
    <n v="13"/>
    <s v="Sep"/>
    <n v="2000"/>
  </r>
  <r>
    <x v="1898"/>
    <s v="Christopher"/>
    <n v="21.24"/>
    <n v="4.49"/>
    <s v="No"/>
    <s v="No"/>
    <s v="No"/>
    <n v="0"/>
    <x v="1"/>
    <x v="2"/>
    <x v="2"/>
    <s v="10-07-1989"/>
    <n v="4002"/>
    <x v="1"/>
    <s v="tier - 1"/>
    <s v="R1013"/>
    <n v="33"/>
    <n v="10"/>
    <s v="Jul"/>
    <n v="1989"/>
  </r>
  <r>
    <x v="1899"/>
    <s v="Jessica"/>
    <n v="44.22"/>
    <n v="6.35"/>
    <s v="No"/>
    <s v="No"/>
    <s v="No"/>
    <n v="0"/>
    <x v="1"/>
    <x v="0"/>
    <x v="1"/>
    <s v="01-11-1990"/>
    <n v="3994"/>
    <x v="1"/>
    <s v="tier - 2"/>
    <s v="R1013"/>
    <n v="32"/>
    <n v="1"/>
    <s v="Nov"/>
    <n v="1990"/>
  </r>
  <r>
    <x v="1900"/>
    <s v="Christin"/>
    <n v="41.1"/>
    <n v="5.79"/>
    <s v="No"/>
    <s v="No"/>
    <s v="No"/>
    <n v="0"/>
    <x v="1"/>
    <x v="0"/>
    <x v="1"/>
    <s v="22-11-1990"/>
    <n v="3990"/>
    <x v="1"/>
    <s v="tier - 2"/>
    <s v="R1011"/>
    <n v="32"/>
    <n v="22"/>
    <s v="Nov"/>
    <n v="1990"/>
  </r>
  <r>
    <x v="1901"/>
    <s v="Sara"/>
    <n v="34.200000000000003"/>
    <n v="4.78"/>
    <s v="Yes"/>
    <s v="No"/>
    <s v="No"/>
    <n v="0"/>
    <x v="1"/>
    <x v="0"/>
    <x v="2"/>
    <s v="08-09-1996"/>
    <n v="3988"/>
    <x v="1"/>
    <s v="tier - 2"/>
    <s v="R1011"/>
    <n v="26"/>
    <n v="8"/>
    <s v="Sep"/>
    <n v="1996"/>
  </r>
  <r>
    <x v="1902"/>
    <s v="Elizabeth"/>
    <n v="29.92"/>
    <n v="6.02"/>
    <s v="Yes"/>
    <s v="No"/>
    <s v="No"/>
    <n v="0"/>
    <x v="1"/>
    <x v="1"/>
    <x v="1"/>
    <s v="17-08-1996"/>
    <n v="3982"/>
    <x v="1"/>
    <s v="tier - 2"/>
    <s v="R1013"/>
    <n v="26"/>
    <n v="17"/>
    <s v="Aug"/>
    <n v="1996"/>
  </r>
  <r>
    <x v="1903"/>
    <s v="Margaret P."/>
    <n v="28.93"/>
    <n v="4.4400000000000004"/>
    <s v="No"/>
    <s v="No"/>
    <s v="No"/>
    <n v="0"/>
    <x v="1"/>
    <x v="1"/>
    <x v="2"/>
    <s v="29-07-1990"/>
    <n v="3973"/>
    <x v="1"/>
    <s v="tier - 3"/>
    <s v="R1013"/>
    <n v="32"/>
    <n v="29"/>
    <s v="Jul"/>
    <n v="1990"/>
  </r>
  <r>
    <x v="1904"/>
    <s v="Tiffany K"/>
    <n v="31.254999999999999"/>
    <n v="5.84"/>
    <s v="Yes"/>
    <s v="No"/>
    <s v="No"/>
    <n v="1"/>
    <x v="1"/>
    <x v="0"/>
    <x v="1"/>
    <s v="11-07-1995"/>
    <n v="3956"/>
    <x v="1"/>
    <s v="tier - 2"/>
    <s v="R1012"/>
    <n v="27"/>
    <n v="11"/>
    <s v="Jul"/>
    <n v="1995"/>
  </r>
  <r>
    <x v="1905"/>
    <s v="David M."/>
    <n v="29.83"/>
    <n v="5.39"/>
    <s v="No"/>
    <s v="No"/>
    <s v="No"/>
    <n v="0"/>
    <x v="1"/>
    <x v="1"/>
    <x v="2"/>
    <s v="10-07-1999"/>
    <n v="3956"/>
    <x v="1"/>
    <s v="tier - 3"/>
    <s v="R1021"/>
    <n v="23"/>
    <n v="10"/>
    <s v="Jul"/>
    <n v="1999"/>
  </r>
  <r>
    <x v="1906"/>
    <s v="Christine E"/>
    <n v="29.59"/>
    <n v="6.16"/>
    <s v="No"/>
    <s v="No"/>
    <s v="Yes"/>
    <n v="1"/>
    <x v="1"/>
    <x v="1"/>
    <x v="1"/>
    <s v="11-11-1993"/>
    <n v="3947"/>
    <x v="1"/>
    <s v="tier - 2"/>
    <s v="R1013"/>
    <n v="29"/>
    <n v="11"/>
    <s v="Nov"/>
    <n v="1993"/>
  </r>
  <r>
    <x v="1907"/>
    <s v="Donna"/>
    <n v="31.16"/>
    <n v="4.49"/>
    <s v="No"/>
    <s v="No"/>
    <s v="Yes"/>
    <n v="1"/>
    <x v="1"/>
    <x v="0"/>
    <x v="2"/>
    <s v="29-09-1993"/>
    <n v="3944"/>
    <x v="1"/>
    <s v="tier - 3"/>
    <s v="R1024"/>
    <n v="29"/>
    <n v="29"/>
    <s v="Sep"/>
    <n v="1993"/>
  </r>
  <r>
    <x v="1908"/>
    <s v="Rod"/>
    <n v="34.21"/>
    <n v="4.4800000000000004"/>
    <s v="Yes"/>
    <s v="No"/>
    <s v="No"/>
    <n v="1"/>
    <x v="1"/>
    <x v="0"/>
    <x v="2"/>
    <s v="24-10-1988"/>
    <n v="3935"/>
    <x v="2"/>
    <s v="tier - 1"/>
    <s v="R1013"/>
    <n v="34"/>
    <n v="24"/>
    <s v="Oct"/>
    <n v="1988"/>
  </r>
  <r>
    <x v="1909"/>
    <s v="Joe"/>
    <n v="34.86"/>
    <n v="10.97"/>
    <s v="No"/>
    <s v="No"/>
    <s v="No"/>
    <n v="0"/>
    <x v="1"/>
    <x v="0"/>
    <x v="0"/>
    <s v="15-06-2002"/>
    <n v="3932"/>
    <x v="1"/>
    <s v="tier - 3"/>
    <s v="R1011"/>
    <n v="20"/>
    <n v="15"/>
    <s v="Jun"/>
    <n v="2002"/>
  </r>
  <r>
    <x v="1910"/>
    <s v="Kayleigh"/>
    <n v="34.58"/>
    <n v="5.14"/>
    <s v="No"/>
    <s v="yes"/>
    <s v="No"/>
    <n v="2"/>
    <x v="1"/>
    <x v="0"/>
    <x v="2"/>
    <s v="10-07-2000"/>
    <n v="3926"/>
    <x v="1"/>
    <s v="tier - 2"/>
    <s v="R1024"/>
    <n v="22"/>
    <n v="10"/>
    <s v="Jul"/>
    <n v="2000"/>
  </r>
  <r>
    <x v="1911"/>
    <s v="Lorcan A."/>
    <n v="17.940000000000001"/>
    <n v="5.17"/>
    <s v="Yes"/>
    <s v="No"/>
    <s v="No"/>
    <n v="0"/>
    <x v="1"/>
    <x v="3"/>
    <x v="2"/>
    <s v="05-07-1985"/>
    <n v="3910"/>
    <x v="1"/>
    <s v="tier - 2"/>
    <s v="R1013"/>
    <n v="37"/>
    <n v="5"/>
    <s v="Jul"/>
    <n v="1985"/>
  </r>
  <r>
    <x v="1912"/>
    <s v="Billy"/>
    <n v="26.8"/>
    <n v="6.18"/>
    <s v="Yes"/>
    <s v="No"/>
    <s v="Yes"/>
    <n v="1"/>
    <x v="1"/>
    <x v="1"/>
    <x v="1"/>
    <s v="24-11-1997"/>
    <n v="3906"/>
    <x v="2"/>
    <s v="tier - 3"/>
    <s v="R1011"/>
    <n v="25"/>
    <n v="24"/>
    <s v="Nov"/>
    <n v="1997"/>
  </r>
  <r>
    <x v="1913"/>
    <s v="Paul M."/>
    <n v="17.690000000000001"/>
    <n v="9.07"/>
    <s v="Yes"/>
    <s v="No"/>
    <s v="No"/>
    <n v="0"/>
    <x v="1"/>
    <x v="3"/>
    <x v="0"/>
    <s v="27-08-1981"/>
    <n v="3902"/>
    <x v="1"/>
    <s v="tier - 2"/>
    <s v="R1013"/>
    <n v="41"/>
    <n v="27"/>
    <s v="Aug"/>
    <n v="1981"/>
  </r>
  <r>
    <x v="1914"/>
    <s v="Brenda M."/>
    <n v="25.77"/>
    <n v="4.43"/>
    <s v="No"/>
    <s v="No"/>
    <s v="Yes"/>
    <n v="1"/>
    <x v="1"/>
    <x v="1"/>
    <x v="2"/>
    <s v="14-09-1993"/>
    <n v="3898"/>
    <x v="1"/>
    <s v="tier - 2"/>
    <s v="R1012"/>
    <n v="29"/>
    <n v="14"/>
    <s v="Sep"/>
    <n v="1993"/>
  </r>
  <r>
    <x v="1915"/>
    <s v="Jeff H"/>
    <n v="34.46"/>
    <n v="4.17"/>
    <s v="No"/>
    <s v="yes"/>
    <s v="No"/>
    <n v="1"/>
    <x v="1"/>
    <x v="0"/>
    <x v="2"/>
    <s v="13-07-2004"/>
    <n v="3889"/>
    <x v="1"/>
    <s v="tier - 2"/>
    <s v="R1012"/>
    <n v="18"/>
    <n v="13"/>
    <s v="Jul"/>
    <n v="2004"/>
  </r>
  <r>
    <x v="1916"/>
    <s v="Michael"/>
    <n v="30.875"/>
    <n v="4.95"/>
    <s v="Yes"/>
    <s v="No"/>
    <s v="No"/>
    <n v="0"/>
    <x v="1"/>
    <x v="0"/>
    <x v="2"/>
    <s v="23-10-1996"/>
    <n v="3877"/>
    <x v="0"/>
    <s v="tier - 3"/>
    <s v="R1012"/>
    <n v="26"/>
    <n v="23"/>
    <s v="Oct"/>
    <n v="1996"/>
  </r>
  <r>
    <x v="1917"/>
    <s v="Jan"/>
    <n v="39.49"/>
    <n v="5.13"/>
    <s v="No"/>
    <s v="No"/>
    <s v="No"/>
    <n v="0"/>
    <x v="1"/>
    <x v="0"/>
    <x v="2"/>
    <s v="25-07-1991"/>
    <n v="3876"/>
    <x v="1"/>
    <s v="tier - 3"/>
    <s v="R1013"/>
    <n v="31"/>
    <n v="25"/>
    <s v="Jul"/>
    <n v="1991"/>
  </r>
  <r>
    <x v="1918"/>
    <s v="Bernard"/>
    <n v="28.88"/>
    <n v="4.0999999999999996"/>
    <s v="No"/>
    <s v="No"/>
    <s v="No"/>
    <n v="0"/>
    <x v="1"/>
    <x v="1"/>
    <x v="2"/>
    <s v="24-06-1990"/>
    <n v="3867"/>
    <x v="0"/>
    <s v="tier - 1"/>
    <s v="R1012"/>
    <n v="32"/>
    <n v="24"/>
    <s v="Jun"/>
    <n v="1990"/>
  </r>
  <r>
    <x v="1919"/>
    <s v="Craig"/>
    <n v="20.234999999999999"/>
    <n v="5.01"/>
    <s v="Yes"/>
    <s v="No"/>
    <s v="No"/>
    <n v="0"/>
    <x v="1"/>
    <x v="2"/>
    <x v="2"/>
    <s v="18-10-2001"/>
    <n v="3861"/>
    <x v="1"/>
    <s v="tier - 2"/>
    <s v="R1016"/>
    <n v="21"/>
    <n v="18"/>
    <s v="Oct"/>
    <n v="2001"/>
  </r>
  <r>
    <x v="1920"/>
    <s v="Bryn"/>
    <n v="30.67"/>
    <n v="5.09"/>
    <s v="Yes"/>
    <s v="No"/>
    <s v="No"/>
    <n v="0"/>
    <x v="1"/>
    <x v="0"/>
    <x v="2"/>
    <s v="06-06-2001"/>
    <n v="3859"/>
    <x v="1"/>
    <s v="tier - 3"/>
    <s v="R1025"/>
    <n v="22"/>
    <n v="6"/>
    <s v="Jun"/>
    <n v="2001"/>
  </r>
  <r>
    <x v="1921"/>
    <s v="Michael"/>
    <n v="30.875"/>
    <n v="6.49"/>
    <s v="No"/>
    <s v="No"/>
    <s v="No"/>
    <n v="0"/>
    <x v="1"/>
    <x v="0"/>
    <x v="1"/>
    <s v="19-08-1991"/>
    <n v="3858"/>
    <x v="2"/>
    <s v="tier - 1"/>
    <s v="R1016"/>
    <n v="31"/>
    <n v="19"/>
    <s v="Aug"/>
    <n v="1991"/>
  </r>
  <r>
    <x v="1922"/>
    <s v="Benjamin"/>
    <n v="23.8"/>
    <n v="4.08"/>
    <s v="No"/>
    <s v="No"/>
    <s v="No"/>
    <n v="0"/>
    <x v="1"/>
    <x v="2"/>
    <x v="2"/>
    <s v="12-08-1994"/>
    <n v="3848"/>
    <x v="2"/>
    <s v="tier - 2"/>
    <s v="R1011"/>
    <n v="28"/>
    <n v="12"/>
    <s v="Aug"/>
    <n v="1994"/>
  </r>
  <r>
    <x v="1923"/>
    <s v="Jay"/>
    <n v="15.37"/>
    <n v="8.6300000000000008"/>
    <s v="Yes"/>
    <s v="No"/>
    <s v="No"/>
    <n v="0"/>
    <x v="1"/>
    <x v="3"/>
    <x v="0"/>
    <s v="29-09-1981"/>
    <n v="3797"/>
    <x v="1"/>
    <s v="tier - 3"/>
    <s v="R1012"/>
    <n v="41"/>
    <n v="29"/>
    <s v="Sep"/>
    <n v="1981"/>
  </r>
  <r>
    <x v="1924"/>
    <s v="William"/>
    <n v="30.4"/>
    <n v="5.28"/>
    <s v="No"/>
    <s v="No"/>
    <s v="No"/>
    <n v="0"/>
    <x v="1"/>
    <x v="0"/>
    <x v="2"/>
    <s v="24-06-1999"/>
    <n v="3796"/>
    <x v="1"/>
    <s v="tier - 3"/>
    <s v="R1012"/>
    <n v="23"/>
    <n v="24"/>
    <s v="Jun"/>
    <n v="1999"/>
  </r>
  <r>
    <x v="1925"/>
    <s v="Shelley"/>
    <n v="19.48"/>
    <n v="5.63"/>
    <s v="Yes"/>
    <s v="No"/>
    <s v="No"/>
    <n v="1"/>
    <x v="1"/>
    <x v="2"/>
    <x v="2"/>
    <s v="28-08-1988"/>
    <n v="3794"/>
    <x v="1"/>
    <s v="tier - 3"/>
    <s v="R1013"/>
    <n v="34"/>
    <n v="28"/>
    <s v="Aug"/>
    <n v="1988"/>
  </r>
  <r>
    <x v="1926"/>
    <s v="Jekaterina"/>
    <n v="16.96"/>
    <n v="11.47"/>
    <s v="Yes"/>
    <s v="No"/>
    <s v="No"/>
    <n v="0"/>
    <x v="1"/>
    <x v="3"/>
    <x v="0"/>
    <s v="13-12-1981"/>
    <n v="3786"/>
    <x v="1"/>
    <s v="tier - 1"/>
    <s v="R1013"/>
    <n v="41"/>
    <n v="13"/>
    <s v="Dec"/>
    <n v="1981"/>
  </r>
  <r>
    <x v="1927"/>
    <s v="Daniel"/>
    <n v="19.05"/>
    <n v="4.92"/>
    <s v="No"/>
    <s v="No"/>
    <s v="No"/>
    <n v="1"/>
    <x v="1"/>
    <x v="2"/>
    <x v="2"/>
    <s v="24-10-1987"/>
    <n v="3773"/>
    <x v="1"/>
    <s v="tier - 3"/>
    <s v="R1013"/>
    <n v="35"/>
    <n v="24"/>
    <s v="Oct"/>
    <n v="1987"/>
  </r>
  <r>
    <x v="1928"/>
    <s v="Pauline"/>
    <n v="37.619999999999997"/>
    <n v="4.18"/>
    <s v="No"/>
    <s v="No"/>
    <s v="No"/>
    <n v="0"/>
    <x v="1"/>
    <x v="0"/>
    <x v="2"/>
    <s v="21-11-1994"/>
    <n v="3767"/>
    <x v="1"/>
    <s v="tier - 1"/>
    <s v="R1013"/>
    <n v="28"/>
    <n v="21"/>
    <s v="Nov"/>
    <n v="1994"/>
  </r>
  <r>
    <x v="1929"/>
    <s v="Colleen"/>
    <n v="29.1"/>
    <n v="4.67"/>
    <s v="No"/>
    <s v="No"/>
    <s v="No"/>
    <n v="0"/>
    <x v="1"/>
    <x v="1"/>
    <x v="2"/>
    <s v="24-10-1991"/>
    <n v="3761"/>
    <x v="1"/>
    <s v="tier - 3"/>
    <s v="R1011"/>
    <n v="31"/>
    <n v="24"/>
    <s v="Oct"/>
    <n v="1991"/>
  </r>
  <r>
    <x v="1930"/>
    <s v="Aleah K"/>
    <n v="26.62"/>
    <n v="6.24"/>
    <s v="No"/>
    <s v="No"/>
    <s v="No"/>
    <n v="0"/>
    <x v="1"/>
    <x v="1"/>
    <x v="1"/>
    <s v="25-08-1991"/>
    <n v="3758"/>
    <x v="1"/>
    <s v="tier - 1"/>
    <s v="R1013"/>
    <n v="31"/>
    <n v="25"/>
    <s v="Aug"/>
    <n v="1991"/>
  </r>
  <r>
    <x v="1931"/>
    <s v="Mare"/>
    <n v="25.74"/>
    <n v="5.99"/>
    <s v="No"/>
    <s v="No"/>
    <s v="No"/>
    <n v="0"/>
    <x v="1"/>
    <x v="1"/>
    <x v="1"/>
    <s v="28-10-1991"/>
    <n v="3757"/>
    <x v="1"/>
    <s v="tier - 2"/>
    <s v="R1013"/>
    <n v="31"/>
    <n v="28"/>
    <s v="Oct"/>
    <n v="1991"/>
  </r>
  <r>
    <x v="1932"/>
    <s v="Kevin"/>
    <n v="18.22"/>
    <n v="10.27"/>
    <s v="Yes"/>
    <s v="No"/>
    <s v="No"/>
    <n v="1"/>
    <x v="1"/>
    <x v="3"/>
    <x v="0"/>
    <s v="09-09-1986"/>
    <n v="3749"/>
    <x v="1"/>
    <s v="tier - 2"/>
    <s v="R1013"/>
    <n v="36"/>
    <n v="9"/>
    <s v="Sep"/>
    <n v="1986"/>
  </r>
  <r>
    <x v="1933"/>
    <s v="Jessica"/>
    <n v="26.03"/>
    <n v="5.97"/>
    <s v="No"/>
    <s v="No"/>
    <s v="Yes"/>
    <n v="1"/>
    <x v="1"/>
    <x v="1"/>
    <x v="1"/>
    <s v="22-06-1993"/>
    <n v="3736"/>
    <x v="1"/>
    <s v="tier - 2"/>
    <s v="R1012"/>
    <n v="29"/>
    <n v="22"/>
    <s v="Jun"/>
    <n v="1993"/>
  </r>
  <r>
    <x v="1934"/>
    <s v="Amanda R"/>
    <n v="17.29"/>
    <n v="4.9800000000000004"/>
    <s v="No"/>
    <s v="No"/>
    <s v="No"/>
    <n v="0"/>
    <x v="1"/>
    <x v="3"/>
    <x v="2"/>
    <s v="22-08-1994"/>
    <n v="3733"/>
    <x v="1"/>
    <s v="tier - 3"/>
    <s v="R1024"/>
    <n v="28"/>
    <n v="22"/>
    <s v="Aug"/>
    <n v="1994"/>
  </r>
  <r>
    <x v="1935"/>
    <s v="Murray W."/>
    <n v="18.170000000000002"/>
    <n v="6.91"/>
    <s v="Yes"/>
    <s v="No"/>
    <s v="No"/>
    <n v="1"/>
    <x v="1"/>
    <x v="3"/>
    <x v="0"/>
    <s v="01-12-1986"/>
    <n v="3732"/>
    <x v="1"/>
    <s v="tier - 2"/>
    <s v="R1013"/>
    <n v="36"/>
    <n v="1"/>
    <s v="Dec"/>
    <n v="1986"/>
  </r>
  <r>
    <x v="1936"/>
    <s v="Meghan P."/>
    <n v="32.54"/>
    <n v="6.38"/>
    <s v="No"/>
    <s v="yes"/>
    <s v="No"/>
    <n v="1"/>
    <x v="1"/>
    <x v="0"/>
    <x v="1"/>
    <s v="05-11-2004"/>
    <n v="3722"/>
    <x v="1"/>
    <s v="tier - 2"/>
    <s v="R1025"/>
    <n v="18"/>
    <n v="5"/>
    <s v="Nov"/>
    <n v="2004"/>
  </r>
  <r>
    <x v="1937"/>
    <s v="David"/>
    <n v="30.25"/>
    <n v="4.7699999999999996"/>
    <s v="No"/>
    <s v="No"/>
    <s v="No"/>
    <n v="0"/>
    <x v="1"/>
    <x v="0"/>
    <x v="2"/>
    <s v="02-12-1989"/>
    <n v="3704"/>
    <x v="1"/>
    <s v="tier - 2"/>
    <s v="R1013"/>
    <n v="33"/>
    <n v="2"/>
    <s v="Dec"/>
    <n v="1989"/>
  </r>
  <r>
    <x v="1938"/>
    <s v="Seth"/>
    <n v="19.59"/>
    <n v="6.04"/>
    <s v="Yes"/>
    <s v="No"/>
    <s v="No"/>
    <n v="1"/>
    <x v="1"/>
    <x v="2"/>
    <x v="1"/>
    <s v="18-08-1988"/>
    <n v="3700"/>
    <x v="1"/>
    <s v="tier - 3"/>
    <s v="R1013"/>
    <n v="34"/>
    <n v="18"/>
    <s v="Aug"/>
    <n v="1988"/>
  </r>
  <r>
    <x v="1939"/>
    <s v="Michael P."/>
    <n v="45.9"/>
    <n v="4.3"/>
    <s v="Yes"/>
    <s v="No"/>
    <s v="No"/>
    <n v="1"/>
    <x v="1"/>
    <x v="0"/>
    <x v="2"/>
    <s v="21-10-1995"/>
    <n v="3693"/>
    <x v="1"/>
    <s v="tier - 3"/>
    <s v="R1011"/>
    <n v="27"/>
    <n v="21"/>
    <s v="Oct"/>
    <n v="1995"/>
  </r>
  <r>
    <x v="1940"/>
    <s v="Russell M"/>
    <n v="17.059999999999999"/>
    <n v="8.75"/>
    <s v="Yes"/>
    <s v="No"/>
    <s v="No"/>
    <n v="0"/>
    <x v="1"/>
    <x v="3"/>
    <x v="0"/>
    <s v="14-12-1981"/>
    <n v="3688"/>
    <x v="1"/>
    <s v="tier - 2"/>
    <s v="R1013"/>
    <n v="41"/>
    <n v="14"/>
    <s v="Dec"/>
    <n v="1981"/>
  </r>
  <r>
    <x v="1941"/>
    <s v="Martin"/>
    <n v="32.07"/>
    <n v="5.25"/>
    <s v="No"/>
    <s v="No"/>
    <s v="Yes"/>
    <n v="1"/>
    <x v="1"/>
    <x v="0"/>
    <x v="2"/>
    <s v="10-07-2003"/>
    <n v="3688"/>
    <x v="1"/>
    <s v="tier - 2"/>
    <s v="R1021"/>
    <n v="19"/>
    <n v="10"/>
    <s v="Jul"/>
    <n v="2003"/>
  </r>
  <r>
    <x v="1942"/>
    <s v="Michael"/>
    <n v="16.5"/>
    <n v="5.03"/>
    <s v="No"/>
    <s v="No"/>
    <s v="No"/>
    <n v="1"/>
    <x v="1"/>
    <x v="3"/>
    <x v="2"/>
    <s v="06-07-1984"/>
    <n v="3679"/>
    <x v="1"/>
    <s v="tier - 3"/>
    <s v="R1013"/>
    <n v="38"/>
    <n v="6"/>
    <s v="Jul"/>
    <n v="1984"/>
  </r>
  <r>
    <x v="1943"/>
    <s v="Miles"/>
    <n v="31.4"/>
    <n v="5.88"/>
    <s v="No"/>
    <s v="No"/>
    <s v="No"/>
    <n v="1"/>
    <x v="1"/>
    <x v="0"/>
    <x v="1"/>
    <s v="14-09-1992"/>
    <n v="3659"/>
    <x v="2"/>
    <s v="tier - 1"/>
    <s v="R1011"/>
    <n v="30"/>
    <n v="14"/>
    <s v="Sep"/>
    <n v="1992"/>
  </r>
  <r>
    <x v="1944"/>
    <s v="Amanda"/>
    <n v="20.36"/>
    <n v="4.49"/>
    <s v="No"/>
    <s v="No"/>
    <s v="No"/>
    <n v="0"/>
    <x v="1"/>
    <x v="2"/>
    <x v="2"/>
    <s v="08-11-1990"/>
    <n v="3653"/>
    <x v="1"/>
    <s v="tier - 3"/>
    <s v="R1011"/>
    <n v="32"/>
    <n v="8"/>
    <s v="Nov"/>
    <n v="1990"/>
  </r>
  <r>
    <x v="1945"/>
    <s v="Roger"/>
    <n v="25.46"/>
    <n v="4.1399999999999997"/>
    <s v="No"/>
    <s v="No"/>
    <s v="No"/>
    <n v="1"/>
    <x v="1"/>
    <x v="1"/>
    <x v="2"/>
    <s v="17-11-1992"/>
    <n v="3645"/>
    <x v="0"/>
    <s v="tier - 2"/>
    <s v="R1014"/>
    <n v="30"/>
    <n v="17"/>
    <s v="Nov"/>
    <n v="1992"/>
  </r>
  <r>
    <x v="1946"/>
    <s v="Brock J"/>
    <n v="17.09"/>
    <n v="5.8"/>
    <s v="Yes"/>
    <s v="No"/>
    <s v="No"/>
    <n v="0"/>
    <x v="1"/>
    <x v="3"/>
    <x v="1"/>
    <s v="14-06-1985"/>
    <n v="3622"/>
    <x v="1"/>
    <s v="tier - 1"/>
    <s v="R1013"/>
    <n v="37"/>
    <n v="14"/>
    <s v="Jun"/>
    <n v="1985"/>
  </r>
  <r>
    <x v="1947"/>
    <s v="Stephen F."/>
    <n v="20.83"/>
    <n v="5.12"/>
    <s v="No"/>
    <s v="No"/>
    <s v="No"/>
    <n v="0"/>
    <x v="1"/>
    <x v="2"/>
    <x v="2"/>
    <s v="11-10-1990"/>
    <n v="3606"/>
    <x v="1"/>
    <s v="tier - 1"/>
    <s v="R1013"/>
    <n v="32"/>
    <n v="11"/>
    <s v="Oct"/>
    <n v="1990"/>
  </r>
  <r>
    <x v="1948"/>
    <s v="Missy"/>
    <n v="18.920000000000002"/>
    <n v="5.98"/>
    <s v="Yes"/>
    <s v="No"/>
    <s v="No"/>
    <n v="1"/>
    <x v="1"/>
    <x v="2"/>
    <x v="1"/>
    <s v="04-11-1988"/>
    <n v="3604"/>
    <x v="1"/>
    <s v="tier - 1"/>
    <s v="R1013"/>
    <n v="34"/>
    <n v="4"/>
    <s v="Nov"/>
    <n v="1988"/>
  </r>
  <r>
    <x v="1949"/>
    <s v="William"/>
    <n v="37.1"/>
    <n v="5.46"/>
    <s v="No"/>
    <s v="No"/>
    <s v="No"/>
    <n v="0"/>
    <x v="1"/>
    <x v="0"/>
    <x v="2"/>
    <s v="12-08-1999"/>
    <n v="3598"/>
    <x v="1"/>
    <s v="tier - 2"/>
    <s v="R1011"/>
    <n v="23"/>
    <n v="12"/>
    <s v="Aug"/>
    <n v="1999"/>
  </r>
  <r>
    <x v="1950"/>
    <s v="Lauren M"/>
    <n v="22.515000000000001"/>
    <n v="4.91"/>
    <s v="Yes"/>
    <s v="No"/>
    <s v="Yes"/>
    <n v="1"/>
    <x v="1"/>
    <x v="2"/>
    <x v="2"/>
    <s v="04-11-1997"/>
    <n v="3594"/>
    <x v="1"/>
    <s v="tier - 2"/>
    <s v="R1012"/>
    <n v="25"/>
    <n v="4"/>
    <s v="Nov"/>
    <n v="1997"/>
  </r>
  <r>
    <x v="1951"/>
    <s v="Apolo U."/>
    <n v="32.700000000000003"/>
    <n v="4.66"/>
    <s v="No"/>
    <s v="No"/>
    <s v="No"/>
    <n v="0"/>
    <x v="1"/>
    <x v="0"/>
    <x v="2"/>
    <s v="06-06-1999"/>
    <n v="3591"/>
    <x v="1"/>
    <s v="tier - 3"/>
    <s v="R1011"/>
    <n v="24"/>
    <n v="6"/>
    <s v="Jun"/>
    <n v="1999"/>
  </r>
  <r>
    <x v="1952"/>
    <s v="Alfons"/>
    <n v="17.75"/>
    <n v="6.8"/>
    <s v="Yes"/>
    <s v="No"/>
    <s v="No"/>
    <n v="1"/>
    <x v="1"/>
    <x v="3"/>
    <x v="0"/>
    <s v="27-12-1986"/>
    <n v="3589"/>
    <x v="1"/>
    <s v="tier - 2"/>
    <s v="R1013"/>
    <n v="36"/>
    <n v="27"/>
    <s v="Dec"/>
    <n v="1986"/>
  </r>
  <r>
    <x v="1953"/>
    <s v="Amber"/>
    <n v="33.630000000000003"/>
    <n v="4.47"/>
    <s v="Yes"/>
    <s v="No"/>
    <s v="No"/>
    <n v="0"/>
    <x v="1"/>
    <x v="0"/>
    <x v="2"/>
    <s v="11-11-2001"/>
    <n v="3580"/>
    <x v="1"/>
    <s v="tier - 2"/>
    <s v="R1012"/>
    <n v="21"/>
    <n v="11"/>
    <s v="Nov"/>
    <n v="2001"/>
  </r>
  <r>
    <x v="1954"/>
    <s v="Leah C."/>
    <n v="34.799999999999997"/>
    <n v="4.08"/>
    <s v="Yes"/>
    <s v="No"/>
    <s v="No"/>
    <n v="1"/>
    <x v="1"/>
    <x v="0"/>
    <x v="2"/>
    <s v="23-08-1995"/>
    <n v="3578"/>
    <x v="1"/>
    <s v="tier - 3"/>
    <s v="R1011"/>
    <n v="27"/>
    <n v="23"/>
    <s v="Aug"/>
    <n v="1995"/>
  </r>
  <r>
    <x v="1955"/>
    <s v="Lilia"/>
    <n v="16.809999999999999"/>
    <n v="5.51"/>
    <s v="Yes"/>
    <s v="No"/>
    <s v="No"/>
    <n v="1"/>
    <x v="1"/>
    <x v="3"/>
    <x v="2"/>
    <s v="18-08-1988"/>
    <n v="3570"/>
    <x v="1"/>
    <s v="tier - 1"/>
    <s v="R1012"/>
    <n v="34"/>
    <n v="18"/>
    <s v="Aug"/>
    <n v="1988"/>
  </r>
  <r>
    <x v="1956"/>
    <s v="Danny"/>
    <n v="16.690000000000001"/>
    <n v="8.4"/>
    <s v="Yes"/>
    <s v="No"/>
    <s v="No"/>
    <n v="0"/>
    <x v="1"/>
    <x v="3"/>
    <x v="0"/>
    <s v="10-10-1981"/>
    <n v="3563"/>
    <x v="1"/>
    <s v="tier - 1"/>
    <s v="R1013"/>
    <n v="41"/>
    <n v="10"/>
    <s v="Oct"/>
    <n v="1981"/>
  </r>
  <r>
    <x v="1957"/>
    <s v="Lauren"/>
    <n v="23.21"/>
    <n v="5.14"/>
    <s v="Yes"/>
    <s v="No"/>
    <s v="No"/>
    <n v="1"/>
    <x v="1"/>
    <x v="2"/>
    <x v="2"/>
    <s v="16-06-1995"/>
    <n v="3562"/>
    <x v="1"/>
    <s v="tier - 1"/>
    <s v="R1013"/>
    <n v="27"/>
    <n v="16"/>
    <s v="Jun"/>
    <n v="1995"/>
  </r>
  <r>
    <x v="1958"/>
    <s v="Courtney"/>
    <n v="25.175000000000001"/>
    <n v="5.21"/>
    <s v="Yes"/>
    <s v="No"/>
    <s v="No"/>
    <n v="1"/>
    <x v="1"/>
    <x v="1"/>
    <x v="2"/>
    <s v="09-10-1995"/>
    <n v="3559"/>
    <x v="1"/>
    <s v="tier - 3"/>
    <s v="R1024"/>
    <n v="27"/>
    <n v="9"/>
    <s v="Oct"/>
    <n v="1995"/>
  </r>
  <r>
    <x v="1959"/>
    <s v="Elizabeth"/>
    <n v="34.770000000000003"/>
    <n v="6.23"/>
    <s v="No"/>
    <s v="No"/>
    <s v="No"/>
    <n v="0"/>
    <x v="1"/>
    <x v="0"/>
    <x v="1"/>
    <s v="24-09-1994"/>
    <n v="3557"/>
    <x v="1"/>
    <s v="tier - 3"/>
    <s v="R1012"/>
    <n v="28"/>
    <n v="24"/>
    <s v="Sep"/>
    <n v="1994"/>
  </r>
  <r>
    <x v="1960"/>
    <s v="Satomi"/>
    <n v="27.7"/>
    <n v="5.6"/>
    <s v="No"/>
    <s v="No"/>
    <s v="No"/>
    <n v="1"/>
    <x v="1"/>
    <x v="1"/>
    <x v="2"/>
    <s v="22-12-1992"/>
    <n v="3554"/>
    <x v="1"/>
    <s v="tier - 3"/>
    <s v="R1011"/>
    <n v="30"/>
    <n v="22"/>
    <s v="Dec"/>
    <n v="1992"/>
  </r>
  <r>
    <x v="1961"/>
    <s v="Matthew D"/>
    <n v="19.12"/>
    <n v="4.72"/>
    <s v="Yes"/>
    <s v="No"/>
    <s v="No"/>
    <n v="1"/>
    <x v="1"/>
    <x v="2"/>
    <x v="2"/>
    <s v="15-10-1988"/>
    <n v="3540"/>
    <x v="1"/>
    <s v="tier - 1"/>
    <s v="R1013"/>
    <n v="34"/>
    <n v="15"/>
    <s v="Oct"/>
    <n v="1988"/>
  </r>
  <r>
    <x v="1962"/>
    <s v="Peter T II"/>
    <n v="32.67"/>
    <n v="4.67"/>
    <s v="No"/>
    <s v="No"/>
    <s v="Yes"/>
    <n v="1"/>
    <x v="1"/>
    <x v="0"/>
    <x v="2"/>
    <s v="24-08-2003"/>
    <n v="3539"/>
    <x v="1"/>
    <s v="tier - 2"/>
    <s v="R1012"/>
    <n v="19"/>
    <n v="24"/>
    <s v="Aug"/>
    <n v="2003"/>
  </r>
  <r>
    <x v="1963"/>
    <s v="Manuel"/>
    <n v="28.5"/>
    <n v="6.11"/>
    <s v="No"/>
    <s v="No"/>
    <s v="No"/>
    <n v="1"/>
    <x v="1"/>
    <x v="1"/>
    <x v="1"/>
    <s v="16-09-1998"/>
    <n v="3538"/>
    <x v="2"/>
    <s v="tier - 3"/>
    <s v="R1012"/>
    <n v="24"/>
    <n v="16"/>
    <s v="Sep"/>
    <n v="1998"/>
  </r>
  <r>
    <x v="1964"/>
    <s v="Kindsey P."/>
    <n v="39.270000000000003"/>
    <n v="6.25"/>
    <s v="No"/>
    <s v="No"/>
    <s v="No"/>
    <n v="0"/>
    <x v="1"/>
    <x v="0"/>
    <x v="1"/>
    <s v="22-09-1999"/>
    <n v="3501"/>
    <x v="1"/>
    <s v="tier - 2"/>
    <s v="R1013"/>
    <n v="23"/>
    <n v="22"/>
    <s v="Sep"/>
    <n v="1999"/>
  </r>
  <r>
    <x v="1965"/>
    <s v="Thomas G."/>
    <n v="32.49"/>
    <n v="4"/>
    <s v="Yes"/>
    <s v="No"/>
    <s v="No"/>
    <n v="0"/>
    <x v="1"/>
    <x v="0"/>
    <x v="2"/>
    <s v="18-09-1996"/>
    <n v="3491"/>
    <x v="0"/>
    <s v="tier - 2"/>
    <s v="R1015"/>
    <n v="26"/>
    <n v="18"/>
    <s v="Sep"/>
    <n v="1996"/>
  </r>
  <r>
    <x v="1966"/>
    <s v="Kyle S"/>
    <n v="23.7"/>
    <n v="5.55"/>
    <s v="Yes"/>
    <s v="No"/>
    <s v="No"/>
    <n v="0"/>
    <x v="1"/>
    <x v="2"/>
    <x v="2"/>
    <s v="19-09-1996"/>
    <n v="3484"/>
    <x v="2"/>
    <s v="tier - 3"/>
    <s v="R1011"/>
    <n v="26"/>
    <n v="19"/>
    <s v="Sep"/>
    <n v="1996"/>
  </r>
  <r>
    <x v="1967"/>
    <s v="Alexander J."/>
    <n v="30.4"/>
    <n v="5.95"/>
    <s v="No"/>
    <s v="yes"/>
    <s v="No"/>
    <n v="1"/>
    <x v="1"/>
    <x v="0"/>
    <x v="1"/>
    <s v="26-06-2004"/>
    <n v="3482"/>
    <x v="1"/>
    <s v="tier - 3"/>
    <s v="R1016"/>
    <n v="18"/>
    <n v="26"/>
    <s v="Jun"/>
    <n v="2004"/>
  </r>
  <r>
    <x v="1968"/>
    <s v="Dustin L"/>
    <n v="38.94"/>
    <n v="4.3600000000000003"/>
    <s v="No"/>
    <s v="No"/>
    <s v="Yes"/>
    <n v="1"/>
    <x v="1"/>
    <x v="0"/>
    <x v="2"/>
    <s v="12-10-1993"/>
    <n v="3471"/>
    <x v="1"/>
    <s v="tier - 2"/>
    <s v="R1013"/>
    <n v="29"/>
    <n v="12"/>
    <s v="Oct"/>
    <n v="1993"/>
  </r>
  <r>
    <x v="1969"/>
    <s v="Chloe"/>
    <n v="31.02"/>
    <n v="4.84"/>
    <s v="No"/>
    <s v="No"/>
    <s v="Yes"/>
    <n v="1"/>
    <x v="1"/>
    <x v="0"/>
    <x v="2"/>
    <s v="29-07-2003"/>
    <n v="3464"/>
    <x v="1"/>
    <s v="tier - 1"/>
    <s v="R1025"/>
    <n v="19"/>
    <n v="29"/>
    <s v="Jul"/>
    <n v="2003"/>
  </r>
  <r>
    <x v="1970"/>
    <s v="Cailtlin"/>
    <n v="17.5"/>
    <n v="4.5599999999999996"/>
    <s v="No"/>
    <s v="No"/>
    <s v="No"/>
    <n v="1"/>
    <x v="1"/>
    <x v="3"/>
    <x v="2"/>
    <s v="14-09-1987"/>
    <n v="3454"/>
    <x v="1"/>
    <s v="tier - 1"/>
    <s v="R1011"/>
    <n v="35"/>
    <n v="14"/>
    <s v="Sep"/>
    <n v="1987"/>
  </r>
  <r>
    <x v="1971"/>
    <s v="Joshua"/>
    <n v="34.799999999999997"/>
    <n v="4.42"/>
    <s v="Yes"/>
    <s v="yes"/>
    <s v="No"/>
    <n v="2"/>
    <x v="1"/>
    <x v="0"/>
    <x v="2"/>
    <s v="20-06-2000"/>
    <n v="3443"/>
    <x v="1"/>
    <s v="tier - 1"/>
    <s v="R1011"/>
    <n v="22"/>
    <n v="20"/>
    <s v="Jun"/>
    <n v="2000"/>
  </r>
  <r>
    <x v="1972"/>
    <s v="Chuy"/>
    <n v="17.3"/>
    <n v="7.66"/>
    <s v="Yes"/>
    <s v="No"/>
    <s v="No"/>
    <n v="1"/>
    <x v="1"/>
    <x v="3"/>
    <x v="0"/>
    <s v="27-08-1986"/>
    <n v="3437"/>
    <x v="1"/>
    <s v="tier - 1"/>
    <s v="R1013"/>
    <n v="36"/>
    <n v="27"/>
    <s v="Aug"/>
    <n v="1986"/>
  </r>
  <r>
    <x v="1973"/>
    <s v="Laurie B"/>
    <n v="32.25"/>
    <n v="5.2"/>
    <s v="Yes"/>
    <s v="No"/>
    <s v="No"/>
    <n v="0"/>
    <x v="1"/>
    <x v="0"/>
    <x v="2"/>
    <s v="26-12-2001"/>
    <n v="3434"/>
    <x v="1"/>
    <s v="tier - 2"/>
    <s v="R1011"/>
    <n v="21"/>
    <n v="26"/>
    <s v="Dec"/>
    <n v="2001"/>
  </r>
  <r>
    <x v="1974"/>
    <s v="Rachel B."/>
    <n v="42.4"/>
    <n v="5.53"/>
    <s v="Yes"/>
    <s v="No"/>
    <s v="No"/>
    <n v="0"/>
    <x v="1"/>
    <x v="0"/>
    <x v="2"/>
    <s v="19-12-1996"/>
    <n v="3410"/>
    <x v="1"/>
    <s v="tier - 2"/>
    <s v="R1011"/>
    <n v="26"/>
    <n v="19"/>
    <s v="Dec"/>
    <n v="1996"/>
  </r>
  <r>
    <x v="1975"/>
    <s v="Liza"/>
    <n v="38.664999999999999"/>
    <n v="4.8600000000000003"/>
    <s v="No"/>
    <s v="yes"/>
    <s v="No"/>
    <n v="1"/>
    <x v="1"/>
    <x v="0"/>
    <x v="2"/>
    <s v="16-07-2004"/>
    <n v="3393"/>
    <x v="1"/>
    <s v="tier - 2"/>
    <s v="R1023"/>
    <n v="18"/>
    <n v="16"/>
    <s v="Jul"/>
    <n v="2004"/>
  </r>
  <r>
    <x v="1976"/>
    <s v="Lindsey"/>
    <n v="29.92"/>
    <n v="5.49"/>
    <s v="Yes"/>
    <s v="No"/>
    <s v="No"/>
    <n v="0"/>
    <x v="1"/>
    <x v="1"/>
    <x v="2"/>
    <s v="27-10-1996"/>
    <n v="3393"/>
    <x v="1"/>
    <s v="tier - 3"/>
    <s v="R1013"/>
    <n v="26"/>
    <n v="27"/>
    <s v="Oct"/>
    <n v="1996"/>
  </r>
  <r>
    <x v="1977"/>
    <s v="Lindsay E."/>
    <n v="29.48"/>
    <n v="4.09"/>
    <s v="Yes"/>
    <s v="No"/>
    <s v="No"/>
    <n v="0"/>
    <x v="1"/>
    <x v="1"/>
    <x v="2"/>
    <s v="10-08-1996"/>
    <n v="3392"/>
    <x v="1"/>
    <s v="tier - 3"/>
    <s v="R1013"/>
    <n v="26"/>
    <n v="10"/>
    <s v="Aug"/>
    <n v="1996"/>
  </r>
  <r>
    <x v="1978"/>
    <s v="Kathleen M."/>
    <n v="28.785"/>
    <n v="4.3099999999999996"/>
    <s v="Yes"/>
    <s v="No"/>
    <s v="No"/>
    <n v="0"/>
    <x v="1"/>
    <x v="1"/>
    <x v="2"/>
    <s v="13-11-1996"/>
    <n v="3385"/>
    <x v="1"/>
    <s v="tier - 2"/>
    <s v="R1024"/>
    <n v="26"/>
    <n v="13"/>
    <s v="Nov"/>
    <n v="1996"/>
  </r>
  <r>
    <x v="1979"/>
    <s v="Aya"/>
    <n v="19.8"/>
    <n v="4"/>
    <s v="Yes"/>
    <s v="No"/>
    <s v="No"/>
    <n v="0"/>
    <x v="1"/>
    <x v="2"/>
    <x v="2"/>
    <s v="14-12-1996"/>
    <n v="3379"/>
    <x v="1"/>
    <s v="tier - 1"/>
    <s v="R1011"/>
    <n v="26"/>
    <n v="14"/>
    <s v="Dec"/>
    <n v="1996"/>
  </r>
  <r>
    <x v="1980"/>
    <s v="Carolyn R"/>
    <n v="35.53"/>
    <n v="4.68"/>
    <s v="No"/>
    <s v="No"/>
    <s v="Yes"/>
    <n v="1"/>
    <x v="1"/>
    <x v="0"/>
    <x v="2"/>
    <s v="07-10-1993"/>
    <n v="3367"/>
    <x v="1"/>
    <s v="tier - 2"/>
    <s v="R1013"/>
    <n v="29"/>
    <n v="7"/>
    <s v="Oct"/>
    <n v="1993"/>
  </r>
  <r>
    <x v="1981"/>
    <s v="Bethany"/>
    <n v="21.47"/>
    <n v="4.0199999999999996"/>
    <s v="Yes"/>
    <s v="No"/>
    <s v="No"/>
    <n v="1"/>
    <x v="1"/>
    <x v="2"/>
    <x v="2"/>
    <s v="23-06-1995"/>
    <n v="3353"/>
    <x v="1"/>
    <s v="tier - 3"/>
    <s v="R1012"/>
    <n v="27"/>
    <n v="23"/>
    <s v="Jun"/>
    <n v="1995"/>
  </r>
  <r>
    <x v="1982"/>
    <s v="Holly A"/>
    <n v="25.9"/>
    <n v="5.12"/>
    <s v="No"/>
    <s v="No"/>
    <s v="Yes"/>
    <n v="1"/>
    <x v="1"/>
    <x v="1"/>
    <x v="2"/>
    <s v="28-10-1993"/>
    <n v="3353"/>
    <x v="1"/>
    <s v="tier - 1"/>
    <s v="R1011"/>
    <n v="29"/>
    <n v="28"/>
    <s v="Oct"/>
    <n v="1993"/>
  </r>
  <r>
    <x v="1983"/>
    <s v="Ping"/>
    <n v="20.81"/>
    <n v="5.52"/>
    <s v="No"/>
    <s v="No"/>
    <s v="No"/>
    <n v="0"/>
    <x v="1"/>
    <x v="2"/>
    <x v="2"/>
    <s v="01-09-1991"/>
    <n v="3343"/>
    <x v="1"/>
    <s v="tier - 1"/>
    <s v="R1013"/>
    <n v="31"/>
    <n v="1"/>
    <s v="Sep"/>
    <n v="1991"/>
  </r>
  <r>
    <x v="1984"/>
    <s v="Tim"/>
    <n v="25.84"/>
    <n v="5.81"/>
    <s v="Yes"/>
    <s v="No"/>
    <s v="Yes"/>
    <n v="1"/>
    <x v="1"/>
    <x v="1"/>
    <x v="1"/>
    <s v="20-06-1997"/>
    <n v="3310"/>
    <x v="2"/>
    <s v="tier - 3"/>
    <s v="R1017"/>
    <n v="25"/>
    <n v="20"/>
    <s v="Jun"/>
    <n v="1997"/>
  </r>
  <r>
    <x v="1985"/>
    <s v="John"/>
    <n v="30.95"/>
    <n v="5.16"/>
    <s v="No"/>
    <s v="No"/>
    <s v="Yes"/>
    <n v="1"/>
    <x v="1"/>
    <x v="0"/>
    <x v="2"/>
    <s v="18-11-2003"/>
    <n v="3308"/>
    <x v="1"/>
    <s v="tier - 1"/>
    <s v="R1021"/>
    <n v="19"/>
    <n v="18"/>
    <s v="Nov"/>
    <n v="2003"/>
  </r>
  <r>
    <x v="1986"/>
    <s v="Cynthia"/>
    <n v="30.54"/>
    <n v="5"/>
    <s v="No"/>
    <s v="No"/>
    <s v="Yes"/>
    <n v="1"/>
    <x v="1"/>
    <x v="0"/>
    <x v="2"/>
    <s v="05-12-2003"/>
    <n v="3301"/>
    <x v="1"/>
    <s v="tier - 2"/>
    <s v="R1025"/>
    <n v="19"/>
    <n v="5"/>
    <s v="Dec"/>
    <n v="2003"/>
  </r>
  <r>
    <x v="1987"/>
    <s v="Emmett"/>
    <n v="33.914999999999999"/>
    <n v="5.84"/>
    <s v="Yes"/>
    <s v="No"/>
    <s v="No"/>
    <n v="0"/>
    <x v="1"/>
    <x v="0"/>
    <x v="1"/>
    <s v="17-11-1996"/>
    <n v="3293"/>
    <x v="1"/>
    <s v="tier - 2"/>
    <s v="R1012"/>
    <n v="26"/>
    <n v="17"/>
    <s v="Nov"/>
    <n v="1996"/>
  </r>
  <r>
    <x v="1988"/>
    <s v="Kate"/>
    <n v="33.31"/>
    <n v="4.1900000000000004"/>
    <s v="No"/>
    <s v="No"/>
    <s v="Yes"/>
    <n v="1"/>
    <x v="1"/>
    <x v="0"/>
    <x v="2"/>
    <s v="03-07-2003"/>
    <n v="3280"/>
    <x v="1"/>
    <s v="tier - 3"/>
    <s v="R1011"/>
    <n v="19"/>
    <n v="3"/>
    <s v="Jul"/>
    <n v="2003"/>
  </r>
  <r>
    <x v="1989"/>
    <s v="Christopher L."/>
    <n v="25.745000000000001"/>
    <n v="4.62"/>
    <s v="Yes"/>
    <s v="No"/>
    <s v="No"/>
    <n v="0"/>
    <x v="1"/>
    <x v="1"/>
    <x v="2"/>
    <s v="06-10-2001"/>
    <n v="3280"/>
    <x v="1"/>
    <s v="tier - 1"/>
    <s v="R1017"/>
    <n v="21"/>
    <n v="6"/>
    <s v="Oct"/>
    <n v="2001"/>
  </r>
  <r>
    <x v="1990"/>
    <s v="Christopher P."/>
    <n v="37.1"/>
    <n v="6.24"/>
    <s v="No"/>
    <s v="No"/>
    <s v="No"/>
    <n v="0"/>
    <x v="1"/>
    <x v="0"/>
    <x v="1"/>
    <s v="01-07-1994"/>
    <n v="3277"/>
    <x v="1"/>
    <s v="tier - 3"/>
    <s v="R1011"/>
    <n v="28"/>
    <n v="1"/>
    <s v="Jul"/>
    <n v="1994"/>
  </r>
  <r>
    <x v="1991"/>
    <s v="Christopher W"/>
    <n v="35.435000000000002"/>
    <n v="5.81"/>
    <s v="No"/>
    <s v="No"/>
    <s v="No"/>
    <n v="0"/>
    <x v="1"/>
    <x v="0"/>
    <x v="1"/>
    <s v="02-12-1994"/>
    <n v="3269"/>
    <x v="2"/>
    <s v="tier - 1"/>
    <s v="R1016"/>
    <n v="28"/>
    <n v="2"/>
    <s v="Dec"/>
    <n v="1994"/>
  </r>
  <r>
    <x v="1992"/>
    <s v="Norman H."/>
    <n v="20.399999999999999"/>
    <n v="4.83"/>
    <s v="No"/>
    <s v="No"/>
    <s v="No"/>
    <n v="0"/>
    <x v="1"/>
    <x v="2"/>
    <x v="2"/>
    <s v="13-11-1991"/>
    <n v="3260"/>
    <x v="2"/>
    <s v="tier - 2"/>
    <s v="R1011"/>
    <n v="31"/>
    <n v="13"/>
    <s v="Nov"/>
    <n v="1991"/>
  </r>
  <r>
    <x v="1993"/>
    <s v="Susan"/>
    <n v="42.13"/>
    <n v="5.72"/>
    <s v="Yes"/>
    <s v="No"/>
    <s v="Yes"/>
    <n v="1"/>
    <x v="1"/>
    <x v="0"/>
    <x v="1"/>
    <s v="02-09-1997"/>
    <n v="3238"/>
    <x v="1"/>
    <s v="tier - 3"/>
    <s v="R1013"/>
    <n v="25"/>
    <n v="2"/>
    <s v="Sep"/>
    <n v="1997"/>
  </r>
  <r>
    <x v="1994"/>
    <s v="Tatyana K"/>
    <n v="33.99"/>
    <n v="4.83"/>
    <s v="Yes"/>
    <s v="No"/>
    <s v="Yes"/>
    <n v="1"/>
    <x v="1"/>
    <x v="0"/>
    <x v="2"/>
    <s v="02-08-1997"/>
    <n v="3227"/>
    <x v="1"/>
    <s v="tier - 3"/>
    <s v="R1013"/>
    <n v="25"/>
    <n v="2"/>
    <s v="Aug"/>
    <n v="1997"/>
  </r>
  <r>
    <x v="1995"/>
    <s v="Chrissy"/>
    <n v="28.594999999999999"/>
    <n v="4.1399999999999997"/>
    <s v="Yes"/>
    <s v="No"/>
    <s v="Yes"/>
    <n v="1"/>
    <x v="1"/>
    <x v="1"/>
    <x v="2"/>
    <s v="06-07-1997"/>
    <n v="3214"/>
    <x v="1"/>
    <s v="tier - 2"/>
    <s v="R1024"/>
    <n v="25"/>
    <n v="6"/>
    <s v="Jul"/>
    <n v="1997"/>
  </r>
  <r>
    <x v="1996"/>
    <s v="Carrie"/>
    <n v="20.8"/>
    <n v="4.07"/>
    <s v="Yes"/>
    <s v="No"/>
    <s v="Yes"/>
    <n v="1"/>
    <x v="1"/>
    <x v="2"/>
    <x v="2"/>
    <s v="22-12-1997"/>
    <n v="3209"/>
    <x v="1"/>
    <s v="tier - 3"/>
    <s v="R1011"/>
    <n v="25"/>
    <n v="22"/>
    <s v="Dec"/>
    <n v="1997"/>
  </r>
  <r>
    <x v="1997"/>
    <s v="Halle"/>
    <n v="23.465"/>
    <n v="6.26"/>
    <s v="Yes"/>
    <s v="No"/>
    <s v="Yes"/>
    <n v="1"/>
    <x v="1"/>
    <x v="2"/>
    <x v="1"/>
    <s v="05-07-1997"/>
    <n v="3206"/>
    <x v="1"/>
    <s v="tier - 3"/>
    <s v="R1024"/>
    <n v="25"/>
    <n v="5"/>
    <s v="Jul"/>
    <n v="1997"/>
  </r>
  <r>
    <x v="1998"/>
    <s v="Carolyn"/>
    <n v="40.185000000000002"/>
    <n v="5.88"/>
    <s v="Yes"/>
    <s v="No"/>
    <s v="No"/>
    <n v="0"/>
    <x v="1"/>
    <x v="0"/>
    <x v="1"/>
    <s v="11-10-1996"/>
    <n v="3201"/>
    <x v="1"/>
    <s v="tier - 3"/>
    <s v="R1012"/>
    <n v="26"/>
    <n v="11"/>
    <s v="Oct"/>
    <n v="1996"/>
  </r>
  <r>
    <x v="1999"/>
    <s v="Tara D."/>
    <n v="21.89"/>
    <n v="5.72"/>
    <s v="Yes"/>
    <s v="No"/>
    <s v="No"/>
    <n v="0"/>
    <x v="1"/>
    <x v="2"/>
    <x v="1"/>
    <s v="02-09-2001"/>
    <n v="3181"/>
    <x v="1"/>
    <s v="tier - 2"/>
    <s v="R1013"/>
    <n v="21"/>
    <n v="2"/>
    <s v="Sep"/>
    <n v="2001"/>
  </r>
  <r>
    <x v="2000"/>
    <s v="Rasim M"/>
    <n v="29.34"/>
    <n v="6.09"/>
    <s v="Yes"/>
    <s v="yes"/>
    <s v="No"/>
    <n v="2"/>
    <x v="1"/>
    <x v="1"/>
    <x v="1"/>
    <s v="23-09-2000"/>
    <n v="3180"/>
    <x v="1"/>
    <s v="tier - 2"/>
    <s v="R1012"/>
    <n v="22"/>
    <n v="23"/>
    <s v="Sep"/>
    <n v="2000"/>
  </r>
  <r>
    <x v="2001"/>
    <s v="Dina"/>
    <n v="22.61"/>
    <n v="4.25"/>
    <s v="Yes"/>
    <s v="No"/>
    <s v="No"/>
    <n v="0"/>
    <x v="1"/>
    <x v="2"/>
    <x v="2"/>
    <s v="03-07-1996"/>
    <n v="3177"/>
    <x v="1"/>
    <s v="tier - 1"/>
    <s v="R1012"/>
    <n v="26"/>
    <n v="3"/>
    <s v="Jul"/>
    <n v="1996"/>
  </r>
  <r>
    <x v="2002"/>
    <s v="Lisa"/>
    <n v="22.23"/>
    <n v="6.09"/>
    <s v="Yes"/>
    <s v="No"/>
    <s v="No"/>
    <n v="0"/>
    <x v="1"/>
    <x v="2"/>
    <x v="1"/>
    <s v="14-08-1996"/>
    <n v="3176"/>
    <x v="1"/>
    <s v="tier - 2"/>
    <s v="R1012"/>
    <n v="26"/>
    <n v="14"/>
    <s v="Aug"/>
    <n v="1996"/>
  </r>
  <r>
    <x v="2003"/>
    <s v="Caitrin"/>
    <n v="33.4"/>
    <n v="5.51"/>
    <s v="No"/>
    <s v="No"/>
    <s v="No"/>
    <n v="0"/>
    <x v="1"/>
    <x v="0"/>
    <x v="2"/>
    <s v="06-07-1994"/>
    <n v="3172"/>
    <x v="1"/>
    <s v="tier - 1"/>
    <s v="R1011"/>
    <n v="28"/>
    <n v="6"/>
    <s v="Jul"/>
    <n v="1994"/>
  </r>
  <r>
    <x v="2004"/>
    <s v="Adriana S"/>
    <n v="33.11"/>
    <n v="5.63"/>
    <s v="No"/>
    <s v="No"/>
    <s v="No"/>
    <n v="0"/>
    <x v="1"/>
    <x v="0"/>
    <x v="2"/>
    <s v="25-10-1994"/>
    <n v="3172"/>
    <x v="1"/>
    <s v="tier - 3"/>
    <s v="R1013"/>
    <n v="28"/>
    <n v="25"/>
    <s v="Oct"/>
    <n v="1994"/>
  </r>
  <r>
    <x v="2005"/>
    <s v="Megan"/>
    <n v="16.815000000000001"/>
    <n v="5.29"/>
    <s v="Yes"/>
    <s v="No"/>
    <s v="No"/>
    <n v="0"/>
    <x v="1"/>
    <x v="3"/>
    <x v="2"/>
    <s v="29-08-2001"/>
    <n v="3167"/>
    <x v="1"/>
    <s v="tier - 3"/>
    <s v="R1024"/>
    <n v="21"/>
    <n v="29"/>
    <s v="Aug"/>
    <n v="2001"/>
  </r>
  <r>
    <x v="2006"/>
    <s v="Kristen M"/>
    <n v="25.61"/>
    <n v="4"/>
    <s v="No"/>
    <s v="No"/>
    <s v="Yes"/>
    <n v="1"/>
    <x v="1"/>
    <x v="1"/>
    <x v="2"/>
    <s v="25-09-1993"/>
    <n v="3162"/>
    <x v="1"/>
    <s v="tier - 3"/>
    <s v="R1013"/>
    <n v="29"/>
    <n v="25"/>
    <s v="Sep"/>
    <n v="1993"/>
  </r>
  <r>
    <x v="2007"/>
    <s v="Alix"/>
    <n v="25.8"/>
    <n v="5.49"/>
    <s v="No"/>
    <s v="No"/>
    <s v="No"/>
    <n v="0"/>
    <x v="1"/>
    <x v="1"/>
    <x v="2"/>
    <s v="10-07-1994"/>
    <n v="3161"/>
    <x v="1"/>
    <s v="tier - 1"/>
    <s v="R1011"/>
    <n v="28"/>
    <n v="10"/>
    <s v="Jul"/>
    <n v="1994"/>
  </r>
  <r>
    <x v="2008"/>
    <s v="Kakushin"/>
    <n v="27.39"/>
    <n v="5.34"/>
    <s v="No"/>
    <s v="No"/>
    <s v="No"/>
    <n v="0"/>
    <x v="1"/>
    <x v="1"/>
    <x v="2"/>
    <s v="25-06-1999"/>
    <n v="3128"/>
    <x v="1"/>
    <s v="tier - 3"/>
    <s v="R1021"/>
    <n v="23"/>
    <n v="25"/>
    <s v="Jun"/>
    <n v="1999"/>
  </r>
  <r>
    <x v="2009"/>
    <s v="Michael J"/>
    <n v="17.03"/>
    <n v="4.12"/>
    <s v="No"/>
    <s v="No"/>
    <s v="No"/>
    <n v="1"/>
    <x v="1"/>
    <x v="3"/>
    <x v="2"/>
    <s v="01-08-1987"/>
    <n v="3088"/>
    <x v="1"/>
    <s v="tier - 2"/>
    <s v="R1013"/>
    <n v="35"/>
    <n v="1"/>
    <s v="Aug"/>
    <n v="1987"/>
  </r>
  <r>
    <x v="2010"/>
    <s v="Bradley"/>
    <n v="23.75"/>
    <n v="5.49"/>
    <s v="Yes"/>
    <s v="No"/>
    <s v="No"/>
    <n v="0"/>
    <x v="1"/>
    <x v="2"/>
    <x v="2"/>
    <s v="13-10-2001"/>
    <n v="3077"/>
    <x v="1"/>
    <s v="tier - 1"/>
    <s v="R1012"/>
    <n v="21"/>
    <n v="13"/>
    <s v="Oct"/>
    <n v="2001"/>
  </r>
  <r>
    <x v="2011"/>
    <s v="Matt"/>
    <n v="26.03"/>
    <n v="5.1100000000000003"/>
    <s v="Yes"/>
    <s v="No"/>
    <s v="No"/>
    <n v="1"/>
    <x v="1"/>
    <x v="1"/>
    <x v="2"/>
    <s v="10-09-1995"/>
    <n v="3071"/>
    <x v="2"/>
    <s v="tier - 1"/>
    <s v="R1017"/>
    <n v="27"/>
    <n v="10"/>
    <s v="Sep"/>
    <n v="1995"/>
  </r>
  <r>
    <x v="2012"/>
    <s v="Amanda C."/>
    <n v="16.079999999999998"/>
    <n v="5.94"/>
    <s v="No"/>
    <s v="No"/>
    <s v="No"/>
    <n v="0"/>
    <x v="1"/>
    <x v="3"/>
    <x v="1"/>
    <s v="01-10-1989"/>
    <n v="3065"/>
    <x v="1"/>
    <s v="tier - 1"/>
    <s v="R1012"/>
    <n v="33"/>
    <n v="1"/>
    <s v="Oct"/>
    <n v="1989"/>
  </r>
  <r>
    <x v="2013"/>
    <s v="Valur"/>
    <n v="30.875"/>
    <n v="5.54"/>
    <s v="No"/>
    <s v="No"/>
    <s v="No"/>
    <n v="0"/>
    <x v="1"/>
    <x v="0"/>
    <x v="2"/>
    <s v="26-09-1994"/>
    <n v="3063"/>
    <x v="2"/>
    <s v="tier - 1"/>
    <s v="R1012"/>
    <n v="28"/>
    <n v="26"/>
    <s v="Sep"/>
    <n v="1994"/>
  </r>
  <r>
    <x v="2014"/>
    <s v="Erica J"/>
    <n v="31.79"/>
    <n v="7.09"/>
    <s v="No"/>
    <s v="No"/>
    <s v="No"/>
    <n v="0"/>
    <x v="1"/>
    <x v="0"/>
    <x v="0"/>
    <s v="21-06-2002"/>
    <n v="3056"/>
    <x v="1"/>
    <s v="tier - 3"/>
    <s v="R1013"/>
    <n v="20"/>
    <n v="21"/>
    <s v="Jun"/>
    <n v="2002"/>
  </r>
  <r>
    <x v="2015"/>
    <s v="Stephen F."/>
    <n v="28.48"/>
    <n v="6.22"/>
    <s v="Yes"/>
    <s v="No"/>
    <s v="Yes"/>
    <n v="1"/>
    <x v="1"/>
    <x v="1"/>
    <x v="1"/>
    <s v="22-12-1997"/>
    <n v="3052"/>
    <x v="1"/>
    <s v="tier - 2"/>
    <s v="R1011"/>
    <n v="25"/>
    <n v="22"/>
    <s v="Dec"/>
    <n v="1997"/>
  </r>
  <r>
    <x v="2016"/>
    <s v="Lissa"/>
    <n v="26.6"/>
    <n v="4.33"/>
    <s v="No"/>
    <s v="No"/>
    <s v="No"/>
    <n v="1"/>
    <x v="1"/>
    <x v="1"/>
    <x v="2"/>
    <s v="09-08-1998"/>
    <n v="3046"/>
    <x v="1"/>
    <s v="tier - 1"/>
    <s v="R1023"/>
    <n v="24"/>
    <n v="9"/>
    <s v="Aug"/>
    <n v="1998"/>
  </r>
  <r>
    <x v="2017"/>
    <s v="Megan"/>
    <n v="25.27"/>
    <n v="5.83"/>
    <s v="No"/>
    <s v="No"/>
    <s v="No"/>
    <n v="1"/>
    <x v="1"/>
    <x v="1"/>
    <x v="1"/>
    <s v="15-09-1998"/>
    <n v="3044"/>
    <x v="1"/>
    <s v="tier - 3"/>
    <s v="R1024"/>
    <n v="24"/>
    <n v="15"/>
    <s v="Sep"/>
    <n v="1998"/>
  </r>
  <r>
    <x v="2018"/>
    <s v="Alyson"/>
    <n v="34.484999999999999"/>
    <n v="4.7"/>
    <s v="Yes"/>
    <s v="No"/>
    <s v="Yes"/>
    <n v="1"/>
    <x v="1"/>
    <x v="0"/>
    <x v="2"/>
    <s v="19-12-1997"/>
    <n v="3022"/>
    <x v="1"/>
    <s v="tier - 3"/>
    <s v="R1012"/>
    <n v="25"/>
    <n v="19"/>
    <s v="Dec"/>
    <n v="1997"/>
  </r>
  <r>
    <x v="2019"/>
    <s v="Chance B"/>
    <n v="15.57"/>
    <n v="4.07"/>
    <s v="Yes"/>
    <s v="No"/>
    <s v="No"/>
    <n v="1"/>
    <x v="1"/>
    <x v="3"/>
    <x v="2"/>
    <s v="28-09-1988"/>
    <n v="3018"/>
    <x v="1"/>
    <s v="tier - 2"/>
    <s v="R1012"/>
    <n v="34"/>
    <n v="28"/>
    <s v="Sep"/>
    <n v="1988"/>
  </r>
  <r>
    <x v="2020"/>
    <s v="Sean P"/>
    <n v="30.36"/>
    <n v="9.39"/>
    <s v="No"/>
    <s v="No"/>
    <s v="No"/>
    <n v="0"/>
    <x v="1"/>
    <x v="0"/>
    <x v="0"/>
    <s v="15-12-2002"/>
    <n v="3012"/>
    <x v="1"/>
    <s v="tier - 3"/>
    <s v="R1012"/>
    <n v="20"/>
    <n v="15"/>
    <s v="Dec"/>
    <n v="2002"/>
  </r>
  <r>
    <x v="2021"/>
    <s v="Therese"/>
    <n v="19.37"/>
    <n v="4.18"/>
    <s v="No"/>
    <s v="No"/>
    <s v="No"/>
    <n v="0"/>
    <x v="1"/>
    <x v="2"/>
    <x v="2"/>
    <s v="20-11-1991"/>
    <n v="2986"/>
    <x v="1"/>
    <s v="tier - 2"/>
    <s v="R1013"/>
    <n v="31"/>
    <n v="20"/>
    <s v="Nov"/>
    <n v="1991"/>
  </r>
  <r>
    <x v="2022"/>
    <s v="Beau"/>
    <n v="16.71"/>
    <n v="4.18"/>
    <s v="No"/>
    <s v="No"/>
    <s v="No"/>
    <n v="1"/>
    <x v="1"/>
    <x v="3"/>
    <x v="2"/>
    <s v="18-06-1987"/>
    <n v="2980"/>
    <x v="1"/>
    <s v="tier - 3"/>
    <s v="R1013"/>
    <n v="35"/>
    <n v="18"/>
    <s v="Jun"/>
    <n v="1987"/>
  </r>
  <r>
    <x v="2023"/>
    <s v="Kelsey M"/>
    <n v="24.1"/>
    <n v="4.4000000000000004"/>
    <s v="Yes"/>
    <s v="No"/>
    <s v="No"/>
    <n v="1"/>
    <x v="1"/>
    <x v="2"/>
    <x v="2"/>
    <s v="24-09-1995"/>
    <n v="2974"/>
    <x v="1"/>
    <s v="tier - 1"/>
    <s v="R1011"/>
    <n v="27"/>
    <n v="24"/>
    <s v="Sep"/>
    <n v="1995"/>
  </r>
  <r>
    <x v="2024"/>
    <s v="Gretchen"/>
    <n v="29.77"/>
    <n v="9.9"/>
    <s v="No"/>
    <s v="No"/>
    <s v="No"/>
    <n v="0"/>
    <x v="1"/>
    <x v="1"/>
    <x v="0"/>
    <s v="30-09-2002"/>
    <n v="2943"/>
    <x v="1"/>
    <s v="tier - 3"/>
    <s v="R1012"/>
    <n v="20"/>
    <n v="30"/>
    <s v="Sep"/>
    <n v="2002"/>
  </r>
  <r>
    <x v="2025"/>
    <s v="Nicholas E."/>
    <n v="46.53"/>
    <n v="4.84"/>
    <s v="Yes"/>
    <s v="No"/>
    <s v="No"/>
    <n v="0"/>
    <x v="1"/>
    <x v="0"/>
    <x v="2"/>
    <s v="30-06-1996"/>
    <n v="2927"/>
    <x v="1"/>
    <s v="tier - 2"/>
    <s v="R1013"/>
    <n v="26"/>
    <n v="30"/>
    <s v="Jun"/>
    <n v="1996"/>
  </r>
  <r>
    <x v="2026"/>
    <s v="Deborah"/>
    <n v="23.4"/>
    <n v="5.53"/>
    <s v="No"/>
    <s v="No"/>
    <s v="Yes"/>
    <n v="1"/>
    <x v="1"/>
    <x v="2"/>
    <x v="2"/>
    <s v="05-06-2003"/>
    <n v="2914"/>
    <x v="1"/>
    <s v="tier - 2"/>
    <s v="R1011"/>
    <n v="20"/>
    <n v="5"/>
    <s v="Jun"/>
    <n v="2003"/>
  </r>
  <r>
    <x v="2027"/>
    <s v="Chuck W. Jr."/>
    <n v="30"/>
    <n v="4.33"/>
    <s v="Yes"/>
    <s v="No"/>
    <s v="No"/>
    <n v="0"/>
    <x v="1"/>
    <x v="0"/>
    <x v="2"/>
    <s v="13-06-1996"/>
    <n v="2904"/>
    <x v="1"/>
    <s v="tier - 2"/>
    <s v="R1011"/>
    <n v="26"/>
    <n v="13"/>
    <s v="Jun"/>
    <n v="1996"/>
  </r>
  <r>
    <x v="2028"/>
    <s v="Daniel"/>
    <n v="29.15"/>
    <n v="4.91"/>
    <s v="Yes"/>
    <s v="No"/>
    <s v="No"/>
    <n v="0"/>
    <x v="1"/>
    <x v="1"/>
    <x v="2"/>
    <s v="24-10-1996"/>
    <n v="2903"/>
    <x v="1"/>
    <s v="tier - 2"/>
    <s v="R1013"/>
    <n v="26"/>
    <n v="24"/>
    <s v="Oct"/>
    <n v="1996"/>
  </r>
  <r>
    <x v="2029"/>
    <s v="Amany"/>
    <n v="34.865000000000002"/>
    <n v="4.8"/>
    <s v="No"/>
    <s v="No"/>
    <s v="No"/>
    <n v="0"/>
    <x v="1"/>
    <x v="0"/>
    <x v="2"/>
    <s v="01-11-1999"/>
    <n v="2899"/>
    <x v="1"/>
    <s v="tier - 2"/>
    <s v="R1024"/>
    <n v="23"/>
    <n v="1"/>
    <s v="Nov"/>
    <n v="1999"/>
  </r>
  <r>
    <x v="2030"/>
    <s v="Kipling"/>
    <n v="28.12"/>
    <n v="5.55"/>
    <s v="Yes"/>
    <s v="yes"/>
    <s v="No"/>
    <n v="2"/>
    <x v="1"/>
    <x v="1"/>
    <x v="2"/>
    <s v="14-07-2000"/>
    <n v="2897"/>
    <x v="1"/>
    <s v="tier - 1"/>
    <s v="R1012"/>
    <n v="22"/>
    <n v="14"/>
    <s v="Jul"/>
    <n v="2000"/>
  </r>
  <r>
    <x v="2031"/>
    <s v="Duncan"/>
    <n v="29.45"/>
    <n v="5.24"/>
    <s v="Yes"/>
    <s v="No"/>
    <s v="No"/>
    <n v="0"/>
    <x v="1"/>
    <x v="1"/>
    <x v="2"/>
    <s v="21-06-1996"/>
    <n v="2897"/>
    <x v="2"/>
    <s v="tier - 3"/>
    <s v="R1016"/>
    <n v="26"/>
    <n v="21"/>
    <s v="Jun"/>
    <n v="1996"/>
  </r>
  <r>
    <x v="2032"/>
    <s v="Louis C."/>
    <n v="27.94"/>
    <n v="6.08"/>
    <s v="No"/>
    <s v="No"/>
    <s v="Yes"/>
    <n v="1"/>
    <x v="1"/>
    <x v="1"/>
    <x v="1"/>
    <s v="12-08-1993"/>
    <n v="2867"/>
    <x v="0"/>
    <s v="tier - 3"/>
    <s v="R1013"/>
    <n v="29"/>
    <n v="12"/>
    <s v="Aug"/>
    <n v="1993"/>
  </r>
  <r>
    <x v="2033"/>
    <s v="Daniel J"/>
    <n v="27.2"/>
    <n v="5.83"/>
    <s v="No"/>
    <s v="No"/>
    <s v="Yes"/>
    <n v="1"/>
    <x v="1"/>
    <x v="1"/>
    <x v="1"/>
    <s v="01-11-1993"/>
    <n v="2866"/>
    <x v="2"/>
    <s v="tier - 3"/>
    <s v="R1011"/>
    <n v="29"/>
    <n v="1"/>
    <s v="Nov"/>
    <n v="1993"/>
  </r>
  <r>
    <x v="2034"/>
    <s v="Ildiko M."/>
    <n v="33.344999999999999"/>
    <n v="4.29"/>
    <s v="No"/>
    <s v="No"/>
    <s v="No"/>
    <n v="1"/>
    <x v="1"/>
    <x v="0"/>
    <x v="2"/>
    <s v="04-09-1998"/>
    <n v="2855"/>
    <x v="1"/>
    <s v="tier - 3"/>
    <s v="R1012"/>
    <n v="24"/>
    <n v="4"/>
    <s v="Sep"/>
    <n v="1998"/>
  </r>
  <r>
    <x v="2035"/>
    <s v="Melinda E."/>
    <n v="29.925000000000001"/>
    <n v="5.3"/>
    <s v="No"/>
    <s v="No"/>
    <s v="No"/>
    <n v="1"/>
    <x v="1"/>
    <x v="1"/>
    <x v="2"/>
    <s v="17-06-1998"/>
    <n v="2851"/>
    <x v="1"/>
    <s v="tier - 3"/>
    <s v="R1012"/>
    <n v="24"/>
    <n v="17"/>
    <s v="Jun"/>
    <n v="1998"/>
  </r>
  <r>
    <x v="2036"/>
    <s v="Ashley M"/>
    <n v="24.225000000000001"/>
    <n v="4.42"/>
    <s v="No"/>
    <s v="No"/>
    <s v="No"/>
    <n v="1"/>
    <x v="1"/>
    <x v="2"/>
    <x v="2"/>
    <s v="15-11-1998"/>
    <n v="2843"/>
    <x v="1"/>
    <s v="tier - 3"/>
    <s v="R1012"/>
    <n v="24"/>
    <n v="15"/>
    <s v="Nov"/>
    <n v="1998"/>
  </r>
  <r>
    <x v="2037"/>
    <s v="Stephanie"/>
    <n v="29.68"/>
    <n v="5.68"/>
    <s v="No"/>
    <s v="yes"/>
    <s v="No"/>
    <n v="1"/>
    <x v="1"/>
    <x v="1"/>
    <x v="2"/>
    <s v="01-10-2000"/>
    <n v="2820"/>
    <x v="1"/>
    <s v="tier - 3"/>
    <s v="R1011"/>
    <n v="22"/>
    <n v="1"/>
    <s v="Oct"/>
    <n v="2000"/>
  </r>
  <r>
    <x v="2038"/>
    <s v="Sean P."/>
    <n v="20.614999999999998"/>
    <n v="6.05"/>
    <s v="No"/>
    <s v="No"/>
    <s v="Yes"/>
    <n v="1"/>
    <x v="1"/>
    <x v="2"/>
    <x v="1"/>
    <s v="23-09-2003"/>
    <n v="2804"/>
    <x v="1"/>
    <s v="tier - 1"/>
    <s v="R1012"/>
    <n v="19"/>
    <n v="23"/>
    <s v="Sep"/>
    <n v="2003"/>
  </r>
  <r>
    <x v="2039"/>
    <s v="Emily G"/>
    <n v="32.119999999999997"/>
    <n v="5.33"/>
    <s v="No"/>
    <s v="yes"/>
    <s v="No"/>
    <n v="1"/>
    <x v="1"/>
    <x v="0"/>
    <x v="2"/>
    <s v="04-08-2004"/>
    <n v="2801"/>
    <x v="1"/>
    <s v="tier - 3"/>
    <s v="R1013"/>
    <n v="18"/>
    <n v="4"/>
    <s v="Aug"/>
    <n v="2004"/>
  </r>
  <r>
    <x v="2040"/>
    <s v="Malcolm"/>
    <n v="27.36"/>
    <n v="6.22"/>
    <s v="No"/>
    <s v="No"/>
    <s v="No"/>
    <n v="0"/>
    <x v="1"/>
    <x v="1"/>
    <x v="1"/>
    <s v="24-12-1999"/>
    <n v="2789"/>
    <x v="1"/>
    <s v="tier - 3"/>
    <s v="R1012"/>
    <n v="23"/>
    <n v="24"/>
    <s v="Dec"/>
    <n v="1999"/>
  </r>
  <r>
    <x v="2041"/>
    <s v="Danilo"/>
    <n v="17.385000000000002"/>
    <n v="5.84"/>
    <s v="No"/>
    <s v="No"/>
    <s v="No"/>
    <n v="0"/>
    <x v="1"/>
    <x v="3"/>
    <x v="1"/>
    <s v="29-08-1999"/>
    <n v="2775"/>
    <x v="1"/>
    <s v="tier - 1"/>
    <s v="R1012"/>
    <n v="23"/>
    <n v="29"/>
    <s v="Aug"/>
    <n v="1999"/>
  </r>
  <r>
    <x v="2042"/>
    <s v="Mikko"/>
    <n v="30.13"/>
    <n v="5.71"/>
    <s v="No"/>
    <s v="yes"/>
    <s v="No"/>
    <n v="1"/>
    <x v="1"/>
    <x v="0"/>
    <x v="1"/>
    <s v="14-11-2004"/>
    <n v="2773"/>
    <x v="1"/>
    <s v="tier - 1"/>
    <s v="R1021"/>
    <n v="18"/>
    <n v="14"/>
    <s v="Nov"/>
    <n v="2004"/>
  </r>
  <r>
    <x v="2043"/>
    <s v="Paula C."/>
    <n v="25.44"/>
    <n v="6.04"/>
    <s v="Yes"/>
    <s v="No"/>
    <s v="Yes"/>
    <n v="1"/>
    <x v="1"/>
    <x v="1"/>
    <x v="1"/>
    <s v="10-08-1997"/>
    <n v="2759"/>
    <x v="1"/>
    <s v="tier - 1"/>
    <s v="R1012"/>
    <n v="25"/>
    <n v="10"/>
    <s v="Aug"/>
    <n v="1997"/>
  </r>
  <r>
    <x v="2044"/>
    <s v="Kirsten N."/>
    <n v="39.805"/>
    <n v="4.38"/>
    <s v="No"/>
    <s v="yes"/>
    <s v="No"/>
    <n v="1"/>
    <x v="1"/>
    <x v="0"/>
    <x v="2"/>
    <s v="11-10-2000"/>
    <n v="2755"/>
    <x v="1"/>
    <s v="tier - 1"/>
    <s v="R1024"/>
    <n v="22"/>
    <n v="11"/>
    <s v="Oct"/>
    <n v="2000"/>
  </r>
  <r>
    <x v="2045"/>
    <s v="Christy"/>
    <n v="30.4"/>
    <n v="5.56"/>
    <s v="Yes"/>
    <s v="yes"/>
    <s v="No"/>
    <n v="1"/>
    <x v="1"/>
    <x v="0"/>
    <x v="2"/>
    <s v="03-10-2000"/>
    <n v="2742"/>
    <x v="1"/>
    <s v="tier - 3"/>
    <s v="R1024"/>
    <n v="22"/>
    <n v="3"/>
    <s v="Oct"/>
    <n v="2000"/>
  </r>
  <r>
    <x v="2046"/>
    <s v="Jennifer"/>
    <n v="23.18"/>
    <n v="4.24"/>
    <s v="No"/>
    <s v="yes"/>
    <s v="No"/>
    <n v="1"/>
    <x v="1"/>
    <x v="2"/>
    <x v="2"/>
    <s v="17-12-2000"/>
    <n v="2732"/>
    <x v="1"/>
    <s v="tier - 3"/>
    <s v="R1024"/>
    <n v="22"/>
    <n v="17"/>
    <s v="Dec"/>
    <n v="2000"/>
  </r>
  <r>
    <x v="2047"/>
    <s v="Jingjing"/>
    <n v="39.615000000000002"/>
    <n v="6.32"/>
    <s v="No"/>
    <s v="No"/>
    <s v="Yes"/>
    <n v="1"/>
    <x v="1"/>
    <x v="0"/>
    <x v="1"/>
    <s v="03-12-2003"/>
    <n v="2730"/>
    <x v="1"/>
    <s v="tier - 3"/>
    <s v="R1012"/>
    <n v="19"/>
    <n v="3"/>
    <s v="Dec"/>
    <n v="2003"/>
  </r>
  <r>
    <x v="2048"/>
    <s v="Morgan"/>
    <n v="30.59"/>
    <n v="6.3"/>
    <s v="Yes"/>
    <s v="No"/>
    <s v="Yes"/>
    <n v="1"/>
    <x v="1"/>
    <x v="0"/>
    <x v="1"/>
    <s v="06-10-1997"/>
    <n v="2727"/>
    <x v="2"/>
    <s v="tier - 3"/>
    <s v="R1016"/>
    <n v="25"/>
    <n v="6"/>
    <s v="Oct"/>
    <n v="1997"/>
  </r>
  <r>
    <x v="2049"/>
    <s v="Patrick J."/>
    <n v="16.72"/>
    <n v="4.38"/>
    <s v="Yes"/>
    <s v="No"/>
    <s v="No"/>
    <n v="1"/>
    <x v="1"/>
    <x v="3"/>
    <x v="2"/>
    <s v="20-08-1988"/>
    <n v="2726"/>
    <x v="1"/>
    <s v="tier - 2"/>
    <s v="R1013"/>
    <n v="34"/>
    <n v="20"/>
    <s v="Aug"/>
    <n v="1988"/>
  </r>
  <r>
    <x v="2050"/>
    <s v="Frankline"/>
    <n v="26.22"/>
    <n v="4.6500000000000004"/>
    <s v="Yes"/>
    <s v="No"/>
    <s v="Yes"/>
    <n v="1"/>
    <x v="1"/>
    <x v="1"/>
    <x v="2"/>
    <s v="30-10-1997"/>
    <n v="2721"/>
    <x v="0"/>
    <s v="tier - 3"/>
    <s v="R1014"/>
    <n v="25"/>
    <n v="30"/>
    <s v="Oct"/>
    <n v="1997"/>
  </r>
  <r>
    <x v="2051"/>
    <s v="Laura T."/>
    <n v="31.824999999999999"/>
    <n v="4.7"/>
    <s v="No"/>
    <s v="No"/>
    <s v="Yes"/>
    <n v="1"/>
    <x v="1"/>
    <x v="0"/>
    <x v="2"/>
    <s v="06-08-2003"/>
    <n v="2719"/>
    <x v="1"/>
    <s v="tier - 2"/>
    <s v="R1012"/>
    <n v="19"/>
    <n v="6"/>
    <s v="Aug"/>
    <n v="2003"/>
  </r>
  <r>
    <x v="2052"/>
    <s v="Natalia"/>
    <n v="25.745000000000001"/>
    <n v="4.34"/>
    <s v="No"/>
    <s v="No"/>
    <s v="Yes"/>
    <n v="1"/>
    <x v="1"/>
    <x v="1"/>
    <x v="2"/>
    <s v="01-12-2003"/>
    <n v="2711"/>
    <x v="1"/>
    <s v="tier - 3"/>
    <s v="R1012"/>
    <n v="19"/>
    <n v="1"/>
    <s v="Dec"/>
    <n v="2003"/>
  </r>
  <r>
    <x v="2053"/>
    <s v="Jennifer L."/>
    <n v="24.605"/>
    <n v="5.62"/>
    <s v="No"/>
    <s v="No"/>
    <s v="Yes"/>
    <n v="1"/>
    <x v="1"/>
    <x v="2"/>
    <x v="2"/>
    <s v="21-11-2003"/>
    <n v="2709"/>
    <x v="1"/>
    <s v="tier - 2"/>
    <s v="R1012"/>
    <n v="19"/>
    <n v="21"/>
    <s v="Nov"/>
    <n v="2003"/>
  </r>
  <r>
    <x v="2054"/>
    <s v="Brooke"/>
    <n v="24.51"/>
    <n v="4.24"/>
    <s v="No"/>
    <s v="No"/>
    <s v="Yes"/>
    <n v="1"/>
    <x v="1"/>
    <x v="2"/>
    <x v="2"/>
    <s v="17-07-2003"/>
    <n v="2709"/>
    <x v="1"/>
    <s v="tier - 2"/>
    <s v="R1012"/>
    <n v="19"/>
    <n v="17"/>
    <s v="Jul"/>
    <n v="2003"/>
  </r>
  <r>
    <x v="2055"/>
    <s v="Jeremy M"/>
    <n v="31.065000000000001"/>
    <n v="4.57"/>
    <s v="Yes"/>
    <s v="No"/>
    <s v="No"/>
    <n v="0"/>
    <x v="1"/>
    <x v="0"/>
    <x v="2"/>
    <s v="13-06-1996"/>
    <n v="2700"/>
    <x v="1"/>
    <s v="tier - 1"/>
    <s v="R1012"/>
    <n v="26"/>
    <n v="13"/>
    <s v="Jun"/>
    <n v="1996"/>
  </r>
  <r>
    <x v="2056"/>
    <s v="Megan L."/>
    <n v="28.12"/>
    <n v="5.05"/>
    <s v="No"/>
    <s v="No"/>
    <s v="No"/>
    <n v="0"/>
    <x v="1"/>
    <x v="1"/>
    <x v="2"/>
    <s v="11-06-1999"/>
    <n v="2690"/>
    <x v="1"/>
    <s v="tier - 2"/>
    <s v="R1012"/>
    <n v="23"/>
    <n v="11"/>
    <s v="Jun"/>
    <n v="1999"/>
  </r>
  <r>
    <x v="2057"/>
    <s v="Bryan"/>
    <n v="38.06"/>
    <n v="6.16"/>
    <s v="No"/>
    <s v="No"/>
    <s v="No"/>
    <n v="0"/>
    <x v="1"/>
    <x v="0"/>
    <x v="1"/>
    <s v="02-10-1994"/>
    <n v="2690"/>
    <x v="2"/>
    <s v="tier - 2"/>
    <s v="R1013"/>
    <n v="28"/>
    <n v="2"/>
    <s v="Oct"/>
    <n v="1994"/>
  </r>
  <r>
    <x v="2058"/>
    <s v="Marny"/>
    <n v="24.96"/>
    <n v="4.57"/>
    <s v="No"/>
    <s v="No"/>
    <s v="No"/>
    <n v="0"/>
    <x v="1"/>
    <x v="2"/>
    <x v="2"/>
    <s v="17-09-1994"/>
    <n v="2685"/>
    <x v="1"/>
    <s v="tier - 2"/>
    <s v="R1013"/>
    <n v="28"/>
    <n v="17"/>
    <s v="Sep"/>
    <n v="1994"/>
  </r>
  <r>
    <x v="2059"/>
    <s v="Marc"/>
    <n v="17.670000000000002"/>
    <n v="5.53"/>
    <s v="Yes"/>
    <s v="No"/>
    <s v="No"/>
    <n v="0"/>
    <x v="1"/>
    <x v="3"/>
    <x v="2"/>
    <s v="05-08-1996"/>
    <n v="2681"/>
    <x v="2"/>
    <s v="tier - 2"/>
    <s v="R1012"/>
    <n v="26"/>
    <n v="5"/>
    <s v="Aug"/>
    <n v="1996"/>
  </r>
  <r>
    <x v="2060"/>
    <s v="Benjamin L"/>
    <n v="31.35"/>
    <n v="5.84"/>
    <s v="No"/>
    <s v="yes"/>
    <s v="No"/>
    <n v="1"/>
    <x v="1"/>
    <x v="0"/>
    <x v="1"/>
    <s v="09-12-2000"/>
    <n v="2643"/>
    <x v="1"/>
    <s v="tier - 1"/>
    <s v="R1012"/>
    <n v="22"/>
    <n v="9"/>
    <s v="Dec"/>
    <n v="2000"/>
  </r>
  <r>
    <x v="2061"/>
    <s v="Rob G"/>
    <n v="28.31"/>
    <n v="6.41"/>
    <s v="No"/>
    <s v="yes"/>
    <s v="No"/>
    <n v="1"/>
    <x v="1"/>
    <x v="1"/>
    <x v="1"/>
    <s v="24-06-2000"/>
    <n v="2639"/>
    <x v="1"/>
    <s v="tier - 2"/>
    <s v="R1012"/>
    <n v="22"/>
    <n v="24"/>
    <s v="Jun"/>
    <n v="2000"/>
  </r>
  <r>
    <x v="2062"/>
    <s v="Stefanie A"/>
    <n v="30.3"/>
    <n v="4.7300000000000004"/>
    <s v="Yes"/>
    <s v="No"/>
    <s v="Yes"/>
    <n v="1"/>
    <x v="1"/>
    <x v="0"/>
    <x v="2"/>
    <s v="26-08-1997"/>
    <n v="2633"/>
    <x v="1"/>
    <s v="tier - 1"/>
    <s v="R1011"/>
    <n v="25"/>
    <n v="26"/>
    <s v="Aug"/>
    <n v="1997"/>
  </r>
  <r>
    <x v="2063"/>
    <s v="Stephanie"/>
    <n v="26.4"/>
    <n v="6.22"/>
    <s v="Yes"/>
    <s v="No"/>
    <s v="No"/>
    <n v="0"/>
    <x v="1"/>
    <x v="1"/>
    <x v="1"/>
    <s v="26-08-2001"/>
    <n v="2598"/>
    <x v="1"/>
    <s v="tier - 1"/>
    <s v="R1011"/>
    <n v="21"/>
    <n v="26"/>
    <s v="Aug"/>
    <n v="2001"/>
  </r>
  <r>
    <x v="2064"/>
    <s v="Caroline F."/>
    <n v="22.135000000000002"/>
    <n v="4.46"/>
    <s v="Yes"/>
    <s v="No"/>
    <s v="No"/>
    <n v="0"/>
    <x v="1"/>
    <x v="2"/>
    <x v="2"/>
    <s v="28-07-2001"/>
    <n v="2586"/>
    <x v="1"/>
    <s v="tier - 2"/>
    <s v="R1024"/>
    <n v="21"/>
    <n v="28"/>
    <s v="Jul"/>
    <n v="2001"/>
  </r>
  <r>
    <x v="2065"/>
    <s v="Julia J."/>
    <n v="17.399999999999999"/>
    <n v="4.5"/>
    <s v="Yes"/>
    <s v="No"/>
    <s v="No"/>
    <n v="0"/>
    <x v="1"/>
    <x v="3"/>
    <x v="2"/>
    <s v="15-10-2001"/>
    <n v="2585"/>
    <x v="1"/>
    <s v="tier - 3"/>
    <s v="R1011"/>
    <n v="21"/>
    <n v="15"/>
    <s v="Oct"/>
    <n v="2001"/>
  </r>
  <r>
    <x v="2066"/>
    <s v="Jack"/>
    <n v="28.06"/>
    <n v="8.93"/>
    <s v="No"/>
    <s v="No"/>
    <s v="No"/>
    <n v="0"/>
    <x v="1"/>
    <x v="1"/>
    <x v="0"/>
    <s v="20-07-2002"/>
    <n v="2585"/>
    <x v="1"/>
    <s v="tier - 2"/>
    <s v="R1021"/>
    <n v="20"/>
    <n v="20"/>
    <s v="Jul"/>
    <n v="2002"/>
  </r>
  <r>
    <x v="2067"/>
    <s v="Bernat"/>
    <n v="31.13"/>
    <n v="11.02"/>
    <s v="No"/>
    <s v="No"/>
    <s v="No"/>
    <n v="0"/>
    <x v="1"/>
    <x v="0"/>
    <x v="0"/>
    <s v="11-10-2002"/>
    <n v="2566"/>
    <x v="1"/>
    <s v="tier - 3"/>
    <s v="R1013"/>
    <n v="20"/>
    <n v="11"/>
    <s v="Oct"/>
    <n v="2002"/>
  </r>
  <r>
    <x v="2068"/>
    <s v="Hicham"/>
    <n v="18.46"/>
    <n v="5.25"/>
    <s v="No"/>
    <s v="No"/>
    <s v="No"/>
    <n v="0"/>
    <x v="1"/>
    <x v="3"/>
    <x v="2"/>
    <s v="17-11-1991"/>
    <n v="2546"/>
    <x v="1"/>
    <s v="tier - 1"/>
    <s v="R1013"/>
    <n v="31"/>
    <n v="17"/>
    <s v="Nov"/>
    <n v="1991"/>
  </r>
  <r>
    <x v="2069"/>
    <s v="Sarah"/>
    <n v="17.3"/>
    <n v="4.75"/>
    <s v="No"/>
    <s v="No"/>
    <s v="No"/>
    <n v="0"/>
    <x v="1"/>
    <x v="3"/>
    <x v="2"/>
    <s v="01-10-1990"/>
    <n v="2540"/>
    <x v="1"/>
    <s v="tier - 2"/>
    <s v="R1013"/>
    <n v="32"/>
    <n v="1"/>
    <s v="Oct"/>
    <n v="1990"/>
  </r>
  <r>
    <x v="2070"/>
    <s v="Anthony S"/>
    <n v="35.625"/>
    <n v="4.68"/>
    <s v="Yes"/>
    <s v="No"/>
    <s v="Yes"/>
    <n v="1"/>
    <x v="1"/>
    <x v="0"/>
    <x v="2"/>
    <s v="28-07-1997"/>
    <n v="2534"/>
    <x v="2"/>
    <s v="tier - 3"/>
    <s v="R1012"/>
    <n v="25"/>
    <n v="28"/>
    <s v="Jul"/>
    <n v="1997"/>
  </r>
  <r>
    <x v="2071"/>
    <s v="Elisabetta"/>
    <n v="20.234999999999999"/>
    <n v="6.17"/>
    <s v="Yes"/>
    <s v="yes"/>
    <s v="No"/>
    <n v="2"/>
    <x v="1"/>
    <x v="2"/>
    <x v="1"/>
    <s v="25-08-2000"/>
    <n v="2528"/>
    <x v="1"/>
    <s v="tier - 3"/>
    <s v="R1012"/>
    <n v="22"/>
    <n v="25"/>
    <s v="Aug"/>
    <n v="2000"/>
  </r>
  <r>
    <x v="2072"/>
    <s v="Trevor N."/>
    <n v="27.55"/>
    <n v="4.5599999999999996"/>
    <s v="Yes"/>
    <s v="No"/>
    <s v="Yes"/>
    <n v="1"/>
    <x v="1"/>
    <x v="1"/>
    <x v="2"/>
    <s v="02-11-1997"/>
    <n v="2523"/>
    <x v="2"/>
    <s v="tier - 1"/>
    <s v="R1012"/>
    <n v="25"/>
    <n v="2"/>
    <s v="Nov"/>
    <n v="1997"/>
  </r>
  <r>
    <x v="2073"/>
    <s v="Nancy"/>
    <n v="17.97"/>
    <n v="6.3"/>
    <s v="No"/>
    <s v="No"/>
    <s v="No"/>
    <n v="0"/>
    <x v="1"/>
    <x v="3"/>
    <x v="1"/>
    <s v="05-08-1991"/>
    <n v="2511"/>
    <x v="1"/>
    <s v="tier - 1"/>
    <s v="R1013"/>
    <n v="31"/>
    <n v="5"/>
    <s v="Aug"/>
    <n v="1991"/>
  </r>
  <r>
    <x v="2074"/>
    <s v="Allison R."/>
    <n v="29.98"/>
    <n v="6.03"/>
    <s v="No"/>
    <s v="yes"/>
    <s v="No"/>
    <n v="1"/>
    <x v="1"/>
    <x v="1"/>
    <x v="1"/>
    <s v="06-09-2004"/>
    <n v="2501"/>
    <x v="1"/>
    <s v="tier - 2"/>
    <s v="R1012"/>
    <n v="18"/>
    <n v="6"/>
    <s v="Sep"/>
    <n v="2004"/>
  </r>
  <r>
    <x v="2075"/>
    <s v="Robert J."/>
    <n v="33.659999999999997"/>
    <n v="4.2"/>
    <s v="Yes"/>
    <s v="No"/>
    <s v="No"/>
    <n v="1"/>
    <x v="1"/>
    <x v="0"/>
    <x v="2"/>
    <s v="15-10-1995"/>
    <n v="2498"/>
    <x v="2"/>
    <s v="tier - 3"/>
    <s v="R1013"/>
    <n v="27"/>
    <n v="15"/>
    <s v="Oct"/>
    <n v="1995"/>
  </r>
  <r>
    <x v="2076"/>
    <s v="Nicholas"/>
    <n v="32.67"/>
    <n v="5.61"/>
    <s v="Yes"/>
    <s v="No"/>
    <s v="No"/>
    <n v="1"/>
    <x v="1"/>
    <x v="0"/>
    <x v="2"/>
    <s v="09-07-1995"/>
    <n v="2497"/>
    <x v="2"/>
    <s v="tier - 3"/>
    <s v="R1013"/>
    <n v="27"/>
    <n v="9"/>
    <s v="Jul"/>
    <n v="1995"/>
  </r>
  <r>
    <x v="2077"/>
    <s v="Kevin L"/>
    <n v="30.5"/>
    <n v="5.88"/>
    <s v="Yes"/>
    <s v="No"/>
    <s v="No"/>
    <n v="1"/>
    <x v="1"/>
    <x v="0"/>
    <x v="1"/>
    <s v="14-10-1995"/>
    <n v="2494"/>
    <x v="2"/>
    <s v="tier - 1"/>
    <s v="R1011"/>
    <n v="27"/>
    <n v="14"/>
    <s v="Oct"/>
    <n v="1995"/>
  </r>
  <r>
    <x v="2078"/>
    <s v="Bryan"/>
    <n v="23.1"/>
    <n v="5.92"/>
    <s v="Yes"/>
    <s v="No"/>
    <s v="No"/>
    <n v="1"/>
    <x v="1"/>
    <x v="2"/>
    <x v="1"/>
    <s v="06-11-1995"/>
    <n v="2484"/>
    <x v="2"/>
    <s v="tier - 2"/>
    <s v="R1013"/>
    <n v="27"/>
    <n v="6"/>
    <s v="Nov"/>
    <n v="1995"/>
  </r>
  <r>
    <x v="2079"/>
    <s v="Janae N."/>
    <n v="39.49"/>
    <n v="4.8099999999999996"/>
    <s v="No"/>
    <s v="No"/>
    <s v="No"/>
    <n v="1"/>
    <x v="1"/>
    <x v="0"/>
    <x v="2"/>
    <s v="20-06-1998"/>
    <n v="2481"/>
    <x v="1"/>
    <s v="tier - 2"/>
    <s v="R1013"/>
    <n v="24"/>
    <n v="20"/>
    <s v="Jun"/>
    <n v="1998"/>
  </r>
  <r>
    <x v="2080"/>
    <s v="Audrey"/>
    <n v="33.99"/>
    <n v="4.55"/>
    <s v="No"/>
    <s v="No"/>
    <s v="No"/>
    <n v="1"/>
    <x v="1"/>
    <x v="0"/>
    <x v="2"/>
    <s v="02-07-1998"/>
    <n v="2473"/>
    <x v="1"/>
    <s v="tier - 3"/>
    <s v="R1013"/>
    <n v="24"/>
    <n v="2"/>
    <s v="Jul"/>
    <n v="1998"/>
  </r>
  <r>
    <x v="2081"/>
    <s v="Laura"/>
    <n v="27.72"/>
    <n v="6.43"/>
    <s v="No"/>
    <s v="No"/>
    <s v="No"/>
    <n v="1"/>
    <x v="1"/>
    <x v="1"/>
    <x v="1"/>
    <s v="17-08-1998"/>
    <n v="2465"/>
    <x v="1"/>
    <s v="tier - 3"/>
    <s v="R1013"/>
    <n v="24"/>
    <n v="17"/>
    <s v="Aug"/>
    <n v="1998"/>
  </r>
  <r>
    <x v="2082"/>
    <s v="Nicole F"/>
    <n v="30.59"/>
    <n v="11.62"/>
    <s v="No"/>
    <s v="No"/>
    <s v="No"/>
    <n v="0"/>
    <x v="1"/>
    <x v="0"/>
    <x v="0"/>
    <s v="11-07-2002"/>
    <n v="2460"/>
    <x v="1"/>
    <s v="tier - 2"/>
    <s v="R1024"/>
    <n v="20"/>
    <n v="11"/>
    <s v="Jul"/>
    <n v="2002"/>
  </r>
  <r>
    <x v="2083"/>
    <s v="Krista L"/>
    <n v="22.6"/>
    <n v="6.04"/>
    <s v="No"/>
    <s v="No"/>
    <s v="No"/>
    <n v="1"/>
    <x v="1"/>
    <x v="2"/>
    <x v="1"/>
    <s v="19-11-1998"/>
    <n v="2458"/>
    <x v="1"/>
    <s v="tier - 1"/>
    <s v="R1011"/>
    <n v="24"/>
    <n v="19"/>
    <s v="Nov"/>
    <n v="1998"/>
  </r>
  <r>
    <x v="2084"/>
    <s v="Denise"/>
    <n v="28.785"/>
    <n v="8.82"/>
    <s v="No"/>
    <s v="No"/>
    <s v="No"/>
    <n v="0"/>
    <x v="1"/>
    <x v="1"/>
    <x v="0"/>
    <s v="29-07-2002"/>
    <n v="2457"/>
    <x v="1"/>
    <s v="tier - 1"/>
    <s v="R1024"/>
    <n v="20"/>
    <n v="29"/>
    <s v="Jul"/>
    <n v="2002"/>
  </r>
  <r>
    <x v="2085"/>
    <s v="Ariel"/>
    <n v="50.38"/>
    <n v="5.8"/>
    <s v="No"/>
    <s v="No"/>
    <s v="No"/>
    <n v="0"/>
    <x v="1"/>
    <x v="0"/>
    <x v="1"/>
    <s v="21-11-1999"/>
    <n v="2438"/>
    <x v="1"/>
    <s v="tier - 2"/>
    <s v="R1013"/>
    <n v="23"/>
    <n v="21"/>
    <s v="Nov"/>
    <n v="1999"/>
  </r>
  <r>
    <x v="2086"/>
    <s v="Jeremy"/>
    <n v="35.200000000000003"/>
    <n v="4.28"/>
    <s v="No"/>
    <s v="No"/>
    <s v="No"/>
    <n v="0"/>
    <x v="1"/>
    <x v="0"/>
    <x v="2"/>
    <s v="12-11-1999"/>
    <n v="2417"/>
    <x v="1"/>
    <s v="tier - 2"/>
    <s v="R1011"/>
    <n v="23"/>
    <n v="12"/>
    <s v="Nov"/>
    <n v="1999"/>
  </r>
  <r>
    <x v="2087"/>
    <s v="Rosalie"/>
    <n v="35.72"/>
    <n v="5.5"/>
    <s v="Yes"/>
    <s v="No"/>
    <s v="No"/>
    <n v="0"/>
    <x v="1"/>
    <x v="0"/>
    <x v="2"/>
    <s v="03-06-2001"/>
    <n v="2405"/>
    <x v="1"/>
    <s v="tier - 3"/>
    <s v="R1012"/>
    <n v="22"/>
    <n v="3"/>
    <s v="Jun"/>
    <n v="2001"/>
  </r>
  <r>
    <x v="2088"/>
    <s v="Jay"/>
    <n v="24.51"/>
    <n v="4.6900000000000004"/>
    <s v="No"/>
    <s v="No"/>
    <s v="No"/>
    <n v="0"/>
    <x v="1"/>
    <x v="2"/>
    <x v="2"/>
    <s v="10-08-1999"/>
    <n v="2396"/>
    <x v="1"/>
    <s v="tier - 1"/>
    <s v="R1019"/>
    <n v="23"/>
    <n v="10"/>
    <s v="Aug"/>
    <n v="1999"/>
  </r>
  <r>
    <x v="2089"/>
    <s v="Vitaliy"/>
    <n v="23.844999999999999"/>
    <n v="4.43"/>
    <s v="No"/>
    <s v="No"/>
    <s v="No"/>
    <n v="0"/>
    <x v="1"/>
    <x v="2"/>
    <x v="2"/>
    <s v="17-12-1999"/>
    <n v="2395"/>
    <x v="1"/>
    <s v="tier - 1"/>
    <s v="R1014"/>
    <n v="23"/>
    <n v="17"/>
    <s v="Dec"/>
    <n v="1999"/>
  </r>
  <r>
    <x v="2090"/>
    <s v="Benjamin W."/>
    <n v="15.68"/>
    <n v="6.16"/>
    <s v="Yes"/>
    <s v="No"/>
    <s v="No"/>
    <n v="1"/>
    <x v="1"/>
    <x v="3"/>
    <x v="1"/>
    <s v="12-12-1988"/>
    <n v="2373"/>
    <x v="1"/>
    <s v="tier - 2"/>
    <s v="R1013"/>
    <n v="34"/>
    <n v="12"/>
    <s v="Dec"/>
    <n v="1988"/>
  </r>
  <r>
    <x v="2091"/>
    <s v="Jesse"/>
    <n v="32.395000000000003"/>
    <n v="6.66"/>
    <s v="No"/>
    <s v="No"/>
    <s v="No"/>
    <n v="0"/>
    <x v="1"/>
    <x v="0"/>
    <x v="0"/>
    <s v="05-11-2002"/>
    <n v="2362"/>
    <x v="1"/>
    <s v="tier - 1"/>
    <s v="R1012"/>
    <n v="20"/>
    <n v="5"/>
    <s v="Nov"/>
    <n v="2002"/>
  </r>
  <r>
    <x v="2092"/>
    <s v="Mark"/>
    <n v="23.655000000000001"/>
    <n v="5.92"/>
    <s v="No"/>
    <s v="No"/>
    <s v="No"/>
    <n v="1"/>
    <x v="1"/>
    <x v="2"/>
    <x v="1"/>
    <s v="21-10-1998"/>
    <n v="2353"/>
    <x v="2"/>
    <s v="tier - 3"/>
    <s v="R1012"/>
    <n v="24"/>
    <n v="21"/>
    <s v="Oct"/>
    <n v="1998"/>
  </r>
  <r>
    <x v="2093"/>
    <s v="Lauren"/>
    <n v="28.4"/>
    <n v="5.97"/>
    <s v="No"/>
    <s v="No"/>
    <s v="Yes"/>
    <n v="1"/>
    <x v="1"/>
    <x v="1"/>
    <x v="1"/>
    <s v="18-11-2003"/>
    <n v="2332"/>
    <x v="1"/>
    <s v="tier - 3"/>
    <s v="R1011"/>
    <n v="19"/>
    <n v="18"/>
    <s v="Nov"/>
    <n v="2003"/>
  </r>
  <r>
    <x v="2094"/>
    <s v="Massimiliano"/>
    <n v="35.42"/>
    <n v="4.6399999999999997"/>
    <s v="Yes"/>
    <s v="No"/>
    <s v="No"/>
    <n v="0"/>
    <x v="1"/>
    <x v="0"/>
    <x v="2"/>
    <s v="17-12-1996"/>
    <n v="2323"/>
    <x v="1"/>
    <s v="tier - 1"/>
    <s v="R1013"/>
    <n v="26"/>
    <n v="17"/>
    <s v="Dec"/>
    <n v="1996"/>
  </r>
  <r>
    <x v="2095"/>
    <s v="Josh"/>
    <n v="26.18"/>
    <n v="6.12"/>
    <s v="No"/>
    <s v="yes"/>
    <s v="No"/>
    <n v="1"/>
    <x v="1"/>
    <x v="1"/>
    <x v="1"/>
    <s v="06-09-2004"/>
    <n v="2304"/>
    <x v="1"/>
    <s v="tier - 3"/>
    <s v="R1013"/>
    <n v="18"/>
    <n v="6"/>
    <s v="Sep"/>
    <n v="2004"/>
  </r>
  <r>
    <x v="2096"/>
    <s v="Kiyokatsu"/>
    <n v="20.8"/>
    <n v="4.87"/>
    <s v="Yes"/>
    <s v="No"/>
    <s v="No"/>
    <n v="0"/>
    <x v="1"/>
    <x v="2"/>
    <x v="2"/>
    <s v="28-11-1996"/>
    <n v="2302"/>
    <x v="0"/>
    <s v="tier - 2"/>
    <s v="R1011"/>
    <n v="26"/>
    <n v="28"/>
    <s v="Nov"/>
    <n v="1996"/>
  </r>
  <r>
    <x v="2097"/>
    <s v="Amanda L"/>
    <n v="15.82"/>
    <n v="4.5999999999999996"/>
    <s v="No"/>
    <s v="No"/>
    <s v="No"/>
    <n v="0"/>
    <x v="1"/>
    <x v="3"/>
    <x v="2"/>
    <s v="05-10-1989"/>
    <n v="2295"/>
    <x v="1"/>
    <s v="tier - 1"/>
    <s v="R1013"/>
    <n v="33"/>
    <n v="5"/>
    <s v="Oct"/>
    <n v="1989"/>
  </r>
  <r>
    <x v="2098"/>
    <s v="Matthew"/>
    <n v="17.670000000000002"/>
    <n v="4.78"/>
    <s v="No"/>
    <s v="No"/>
    <s v="No"/>
    <n v="0"/>
    <x v="1"/>
    <x v="3"/>
    <x v="2"/>
    <s v="16-06-1991"/>
    <n v="2278"/>
    <x v="1"/>
    <s v="tier - 1"/>
    <s v="R1013"/>
    <n v="31"/>
    <n v="16"/>
    <s v="Jun"/>
    <n v="1991"/>
  </r>
  <r>
    <x v="2099"/>
    <s v="Julia M"/>
    <n v="31.92"/>
    <n v="11.05"/>
    <s v="No"/>
    <s v="No"/>
    <s v="No"/>
    <n v="0"/>
    <x v="1"/>
    <x v="0"/>
    <x v="0"/>
    <s v="12-11-2002"/>
    <n v="2262"/>
    <x v="1"/>
    <s v="tier - 1"/>
    <s v="R1012"/>
    <n v="20"/>
    <n v="12"/>
    <s v="Nov"/>
    <n v="2002"/>
  </r>
  <r>
    <x v="2100"/>
    <s v="Rhea"/>
    <n v="28.975000000000001"/>
    <n v="7.62"/>
    <s v="No"/>
    <s v="No"/>
    <s v="No"/>
    <n v="0"/>
    <x v="1"/>
    <x v="1"/>
    <x v="0"/>
    <s v="15-07-2002"/>
    <n v="2257"/>
    <x v="1"/>
    <s v="tier - 1"/>
    <s v="R1012"/>
    <n v="20"/>
    <n v="15"/>
    <s v="Jul"/>
    <n v="2002"/>
  </r>
  <r>
    <x v="2101"/>
    <s v="Justin"/>
    <n v="31.73"/>
    <n v="4.78"/>
    <s v="Yes"/>
    <s v="yes"/>
    <s v="No"/>
    <n v="2"/>
    <x v="1"/>
    <x v="0"/>
    <x v="2"/>
    <s v="11-12-2000"/>
    <n v="2255"/>
    <x v="1"/>
    <s v="tier - 3"/>
    <s v="R1016"/>
    <n v="22"/>
    <n v="11"/>
    <s v="Dec"/>
    <n v="2000"/>
  </r>
  <r>
    <x v="2102"/>
    <s v="Shamus M."/>
    <n v="28.88"/>
    <n v="6.09"/>
    <s v="Yes"/>
    <s v="yes"/>
    <s v="No"/>
    <n v="2"/>
    <x v="1"/>
    <x v="1"/>
    <x v="1"/>
    <s v="30-06-2000"/>
    <n v="2251"/>
    <x v="1"/>
    <s v="tier - 2"/>
    <s v="R1018"/>
    <n v="22"/>
    <n v="30"/>
    <s v="Jun"/>
    <n v="2000"/>
  </r>
  <r>
    <x v="2103"/>
    <s v="Mike"/>
    <n v="25.555"/>
    <n v="5.1100000000000003"/>
    <s v="No"/>
    <s v="No"/>
    <s v="Yes"/>
    <n v="1"/>
    <x v="1"/>
    <x v="1"/>
    <x v="2"/>
    <s v="10-12-2003"/>
    <n v="2222"/>
    <x v="1"/>
    <s v="tier - 3"/>
    <s v="R1012"/>
    <n v="19"/>
    <n v="10"/>
    <s v="Dec"/>
    <n v="2003"/>
  </r>
  <r>
    <x v="2104"/>
    <s v="Mary Beth"/>
    <n v="37.29"/>
    <n v="4.46"/>
    <s v="No"/>
    <s v="yes"/>
    <s v="No"/>
    <n v="1"/>
    <x v="1"/>
    <x v="0"/>
    <x v="2"/>
    <s v="12-12-2004"/>
    <n v="2219"/>
    <x v="1"/>
    <s v="tier - 1"/>
    <s v="R1013"/>
    <n v="18"/>
    <n v="12"/>
    <s v="Dec"/>
    <n v="2004"/>
  </r>
  <r>
    <x v="2105"/>
    <s v="Erin"/>
    <n v="40.28"/>
    <n v="6.11"/>
    <s v="No"/>
    <s v="yes"/>
    <s v="No"/>
    <n v="1"/>
    <x v="1"/>
    <x v="0"/>
    <x v="1"/>
    <s v="25-09-2004"/>
    <n v="2218"/>
    <x v="1"/>
    <s v="tier - 1"/>
    <s v="R1024"/>
    <n v="18"/>
    <n v="25"/>
    <s v="Sep"/>
    <n v="2004"/>
  </r>
  <r>
    <x v="2106"/>
    <s v="Hallie"/>
    <n v="40.185000000000002"/>
    <n v="4.66"/>
    <s v="No"/>
    <s v="yes"/>
    <s v="No"/>
    <n v="1"/>
    <x v="1"/>
    <x v="0"/>
    <x v="2"/>
    <s v="13-06-2004"/>
    <n v="2217"/>
    <x v="1"/>
    <s v="tier - 1"/>
    <s v="R1024"/>
    <n v="18"/>
    <n v="13"/>
    <s v="Jun"/>
    <n v="2004"/>
  </r>
  <r>
    <x v="2107"/>
    <s v="Paige P"/>
    <n v="23.57"/>
    <n v="6.14"/>
    <s v="No"/>
    <s v="No"/>
    <s v="No"/>
    <n v="0"/>
    <x v="1"/>
    <x v="2"/>
    <x v="1"/>
    <s v="17-11-1994"/>
    <n v="2213"/>
    <x v="1"/>
    <s v="tier - 2"/>
    <s v="R1013"/>
    <n v="28"/>
    <n v="17"/>
    <s v="Nov"/>
    <n v="1994"/>
  </r>
  <r>
    <x v="2108"/>
    <s v="Ji"/>
    <n v="35.625"/>
    <n v="6.21"/>
    <s v="No"/>
    <s v="yes"/>
    <s v="No"/>
    <n v="1"/>
    <x v="1"/>
    <x v="0"/>
    <x v="1"/>
    <s v="27-07-2004"/>
    <n v="2211"/>
    <x v="1"/>
    <s v="tier - 2"/>
    <s v="R1024"/>
    <n v="18"/>
    <n v="27"/>
    <s v="Jul"/>
    <n v="2004"/>
  </r>
  <r>
    <x v="2109"/>
    <s v="Carissa A"/>
    <n v="33.155000000000001"/>
    <n v="4.5999999999999996"/>
    <s v="No"/>
    <s v="yes"/>
    <s v="No"/>
    <n v="1"/>
    <x v="1"/>
    <x v="0"/>
    <x v="2"/>
    <s v="06-08-2004"/>
    <n v="2208"/>
    <x v="1"/>
    <s v="tier - 2"/>
    <s v="R1024"/>
    <n v="18"/>
    <n v="6"/>
    <s v="Aug"/>
    <n v="2004"/>
  </r>
  <r>
    <x v="2110"/>
    <s v="Mona"/>
    <n v="31.92"/>
    <n v="5.04"/>
    <s v="No"/>
    <s v="yes"/>
    <s v="No"/>
    <n v="1"/>
    <x v="1"/>
    <x v="0"/>
    <x v="2"/>
    <s v="13-11-2004"/>
    <n v="2206"/>
    <x v="1"/>
    <s v="tier - 3"/>
    <s v="R1024"/>
    <n v="18"/>
    <n v="13"/>
    <s v="Nov"/>
    <n v="2004"/>
  </r>
  <r>
    <x v="2111"/>
    <s v="Kristin R."/>
    <n v="30.305"/>
    <n v="5.08"/>
    <s v="No"/>
    <s v="yes"/>
    <s v="No"/>
    <n v="1"/>
    <x v="1"/>
    <x v="0"/>
    <x v="2"/>
    <s v="28-10-2004"/>
    <n v="2204"/>
    <x v="1"/>
    <s v="tier - 2"/>
    <s v="R1024"/>
    <n v="18"/>
    <n v="28"/>
    <s v="Oct"/>
    <n v="2004"/>
  </r>
  <r>
    <x v="2112"/>
    <s v="Beth"/>
    <n v="30.114999999999998"/>
    <n v="4.38"/>
    <s v="No"/>
    <s v="yes"/>
    <s v="No"/>
    <n v="1"/>
    <x v="1"/>
    <x v="0"/>
    <x v="2"/>
    <s v="06-08-2004"/>
    <n v="2203"/>
    <x v="1"/>
    <s v="tier - 2"/>
    <s v="R1024"/>
    <n v="18"/>
    <n v="6"/>
    <s v="Aug"/>
    <n v="2004"/>
  </r>
  <r>
    <x v="2113"/>
    <s v="Allison"/>
    <n v="24.09"/>
    <n v="4.79"/>
    <s v="No"/>
    <s v="yes"/>
    <s v="No"/>
    <n v="1"/>
    <x v="1"/>
    <x v="2"/>
    <x v="2"/>
    <s v="27-07-2004"/>
    <n v="2201"/>
    <x v="1"/>
    <s v="tier - 3"/>
    <s v="R1013"/>
    <n v="18"/>
    <n v="27"/>
    <s v="Jul"/>
    <n v="2004"/>
  </r>
  <r>
    <x v="2114"/>
    <s v="Ashley E"/>
    <n v="28.215"/>
    <n v="4.21"/>
    <s v="No"/>
    <s v="yes"/>
    <s v="No"/>
    <n v="1"/>
    <x v="1"/>
    <x v="1"/>
    <x v="2"/>
    <s v="12-09-2004"/>
    <n v="2201"/>
    <x v="1"/>
    <s v="tier - 2"/>
    <s v="R1024"/>
    <n v="18"/>
    <n v="12"/>
    <s v="Sep"/>
    <n v="2004"/>
  </r>
  <r>
    <x v="2115"/>
    <s v="Hilary K."/>
    <n v="26.315000000000001"/>
    <n v="5.47"/>
    <s v="No"/>
    <s v="yes"/>
    <s v="No"/>
    <n v="1"/>
    <x v="1"/>
    <x v="1"/>
    <x v="2"/>
    <s v="03-09-2004"/>
    <n v="2198"/>
    <x v="1"/>
    <s v="tier - 1"/>
    <s v="R1023"/>
    <n v="18"/>
    <n v="3"/>
    <s v="Sep"/>
    <n v="2004"/>
  </r>
  <r>
    <x v="2116"/>
    <s v="Dominique"/>
    <n v="25.08"/>
    <n v="5.09"/>
    <s v="No"/>
    <s v="yes"/>
    <s v="No"/>
    <n v="1"/>
    <x v="1"/>
    <x v="1"/>
    <x v="2"/>
    <s v="07-12-2004"/>
    <n v="2196"/>
    <x v="1"/>
    <s v="tier - 3"/>
    <s v="R1024"/>
    <n v="18"/>
    <n v="7"/>
    <s v="Dec"/>
    <n v="2004"/>
  </r>
  <r>
    <x v="2117"/>
    <s v="Carlos I"/>
    <n v="15.41"/>
    <n v="5.08"/>
    <s v="No"/>
    <s v="No"/>
    <s v="No"/>
    <n v="0"/>
    <x v="1"/>
    <x v="3"/>
    <x v="2"/>
    <s v="16-12-1991"/>
    <n v="2193"/>
    <x v="1"/>
    <s v="tier - 2"/>
    <s v="R1012"/>
    <n v="31"/>
    <n v="16"/>
    <s v="Dec"/>
    <n v="1991"/>
  </r>
  <r>
    <x v="2118"/>
    <s v="Matthew"/>
    <n v="23.83"/>
    <n v="5.68"/>
    <s v="No"/>
    <s v="No"/>
    <s v="No"/>
    <n v="0"/>
    <x v="1"/>
    <x v="2"/>
    <x v="2"/>
    <s v="27-09-1994"/>
    <n v="2170"/>
    <x v="1"/>
    <s v="tier - 2"/>
    <s v="R1013"/>
    <n v="28"/>
    <n v="27"/>
    <s v="Sep"/>
    <n v="1994"/>
  </r>
  <r>
    <x v="2119"/>
    <s v="Kara"/>
    <n v="36"/>
    <n v="4.66"/>
    <s v="No"/>
    <s v="yes"/>
    <s v="No"/>
    <n v="1"/>
    <x v="1"/>
    <x v="0"/>
    <x v="2"/>
    <s v="23-08-2000"/>
    <n v="2167"/>
    <x v="1"/>
    <s v="tier - 2"/>
    <s v="R1011"/>
    <n v="22"/>
    <n v="23"/>
    <s v="Aug"/>
    <n v="2000"/>
  </r>
  <r>
    <x v="2120"/>
    <s v="Sarah S"/>
    <n v="28.82"/>
    <n v="5.59"/>
    <s v="No"/>
    <s v="yes"/>
    <s v="No"/>
    <n v="1"/>
    <x v="1"/>
    <x v="1"/>
    <x v="2"/>
    <s v="10-12-2000"/>
    <n v="2157"/>
    <x v="1"/>
    <s v="tier - 2"/>
    <s v="R1013"/>
    <n v="22"/>
    <n v="10"/>
    <s v="Dec"/>
    <n v="2000"/>
  </r>
  <r>
    <x v="2121"/>
    <s v="Shauna R."/>
    <n v="28.05"/>
    <n v="6.2"/>
    <s v="No"/>
    <s v="yes"/>
    <s v="No"/>
    <n v="1"/>
    <x v="1"/>
    <x v="1"/>
    <x v="1"/>
    <s v="29-11-2000"/>
    <n v="2156"/>
    <x v="1"/>
    <s v="tier - 3"/>
    <s v="R1013"/>
    <n v="22"/>
    <n v="29"/>
    <s v="Nov"/>
    <n v="2000"/>
  </r>
  <r>
    <x v="2122"/>
    <s v="Lindsay J."/>
    <n v="27.1"/>
    <n v="4.45"/>
    <s v="No"/>
    <s v="yes"/>
    <s v="No"/>
    <n v="1"/>
    <x v="1"/>
    <x v="1"/>
    <x v="2"/>
    <s v="22-10-2000"/>
    <n v="2154"/>
    <x v="1"/>
    <s v="tier - 2"/>
    <s v="R1011"/>
    <n v="22"/>
    <n v="22"/>
    <s v="Oct"/>
    <n v="2000"/>
  </r>
  <r>
    <x v="2123"/>
    <s v="Danya A."/>
    <n v="24.3"/>
    <n v="6.1"/>
    <s v="Yes"/>
    <s v="yes"/>
    <s v="No"/>
    <n v="1"/>
    <x v="1"/>
    <x v="2"/>
    <x v="1"/>
    <s v="27-12-2000"/>
    <n v="2150"/>
    <x v="1"/>
    <s v="tier - 3"/>
    <s v="R1011"/>
    <n v="22"/>
    <n v="27"/>
    <s v="Dec"/>
    <n v="2000"/>
  </r>
  <r>
    <x v="2124"/>
    <s v="Lorraine"/>
    <n v="30.72"/>
    <n v="6.06"/>
    <s v="No"/>
    <s v="yes"/>
    <s v="No"/>
    <n v="1"/>
    <x v="1"/>
    <x v="0"/>
    <x v="1"/>
    <s v="04-10-2004"/>
    <n v="2145"/>
    <x v="1"/>
    <s v="tier - 1"/>
    <s v="R1011"/>
    <n v="18"/>
    <n v="4"/>
    <s v="Oct"/>
    <n v="2004"/>
  </r>
  <r>
    <x v="2125"/>
    <s v="Jennifer L."/>
    <n v="37.43"/>
    <n v="4.5599999999999996"/>
    <s v="No"/>
    <s v="No"/>
    <s v="Yes"/>
    <n v="1"/>
    <x v="1"/>
    <x v="0"/>
    <x v="2"/>
    <s v="19-08-2003"/>
    <n v="2138"/>
    <x v="1"/>
    <s v="tier - 1"/>
    <s v="R1012"/>
    <n v="19"/>
    <n v="19"/>
    <s v="Aug"/>
    <n v="2003"/>
  </r>
  <r>
    <x v="2126"/>
    <s v="Jesus Sr."/>
    <n v="25.74"/>
    <n v="6.41"/>
    <s v="Yes"/>
    <s v="No"/>
    <s v="Yes"/>
    <n v="1"/>
    <x v="1"/>
    <x v="1"/>
    <x v="1"/>
    <s v="03-09-1997"/>
    <n v="2138"/>
    <x v="2"/>
    <s v="tier - 1"/>
    <s v="R1013"/>
    <n v="25"/>
    <n v="3"/>
    <s v="Sep"/>
    <n v="1997"/>
  </r>
  <r>
    <x v="2127"/>
    <s v="Kristen"/>
    <n v="36.575000000000003"/>
    <n v="5.57"/>
    <s v="No"/>
    <s v="No"/>
    <s v="Yes"/>
    <n v="1"/>
    <x v="1"/>
    <x v="0"/>
    <x v="2"/>
    <s v="26-09-2003"/>
    <n v="2137"/>
    <x v="1"/>
    <s v="tier - 2"/>
    <s v="R1012"/>
    <n v="19"/>
    <n v="26"/>
    <s v="Sep"/>
    <n v="2003"/>
  </r>
  <r>
    <x v="2128"/>
    <s v="Catherine C."/>
    <n v="35.15"/>
    <n v="5.47"/>
    <s v="No"/>
    <s v="No"/>
    <s v="Yes"/>
    <n v="1"/>
    <x v="1"/>
    <x v="0"/>
    <x v="2"/>
    <s v="01-09-2003"/>
    <n v="2135"/>
    <x v="1"/>
    <s v="tier - 3"/>
    <s v="R1012"/>
    <n v="19"/>
    <n v="1"/>
    <s v="Sep"/>
    <n v="2003"/>
  </r>
  <r>
    <x v="2129"/>
    <s v="Paula"/>
    <n v="32.11"/>
    <n v="4.43"/>
    <s v="No"/>
    <s v="No"/>
    <s v="Yes"/>
    <n v="1"/>
    <x v="1"/>
    <x v="0"/>
    <x v="2"/>
    <s v="22-12-2003"/>
    <n v="2131"/>
    <x v="1"/>
    <s v="tier - 3"/>
    <s v="R1012"/>
    <n v="19"/>
    <n v="22"/>
    <s v="Dec"/>
    <n v="2003"/>
  </r>
  <r>
    <x v="2130"/>
    <s v="Evan"/>
    <n v="30.495000000000001"/>
    <n v="4.95"/>
    <s v="No"/>
    <s v="No"/>
    <s v="Yes"/>
    <n v="1"/>
    <x v="1"/>
    <x v="0"/>
    <x v="2"/>
    <s v="30-08-2003"/>
    <n v="2128"/>
    <x v="1"/>
    <s v="tier - 1"/>
    <s v="R1012"/>
    <n v="19"/>
    <n v="30"/>
    <s v="Aug"/>
    <n v="2003"/>
  </r>
  <r>
    <x v="2131"/>
    <s v="Nathan J"/>
    <n v="29.24"/>
    <n v="4.04"/>
    <s v="No"/>
    <s v="yes"/>
    <s v="No"/>
    <n v="1"/>
    <x v="1"/>
    <x v="1"/>
    <x v="2"/>
    <s v="04-11-2004"/>
    <n v="2119"/>
    <x v="1"/>
    <s v="tier - 1"/>
    <s v="R1012"/>
    <n v="18"/>
    <n v="4"/>
    <s v="Nov"/>
    <n v="2004"/>
  </r>
  <r>
    <x v="2132"/>
    <s v="Ashley M"/>
    <n v="22.515000000000001"/>
    <n v="5.93"/>
    <s v="No"/>
    <s v="No"/>
    <s v="Yes"/>
    <n v="1"/>
    <x v="1"/>
    <x v="2"/>
    <x v="1"/>
    <s v="30-09-2003"/>
    <n v="2117"/>
    <x v="1"/>
    <s v="tier - 3"/>
    <s v="R1012"/>
    <n v="19"/>
    <n v="30"/>
    <s v="Sep"/>
    <n v="2003"/>
  </r>
  <r>
    <x v="2133"/>
    <s v="Jason"/>
    <n v="15.65"/>
    <n v="4.2300000000000004"/>
    <s v="No"/>
    <s v="No"/>
    <s v="No"/>
    <n v="0"/>
    <x v="1"/>
    <x v="3"/>
    <x v="2"/>
    <s v="21-07-1989"/>
    <n v="2106"/>
    <x v="1"/>
    <s v="tier - 2"/>
    <s v="R1013"/>
    <n v="33"/>
    <n v="21"/>
    <s v="Jul"/>
    <n v="1989"/>
  </r>
  <r>
    <x v="2134"/>
    <s v="Marshall"/>
    <n v="27.36"/>
    <n v="5.59"/>
    <s v="Yes"/>
    <s v="No"/>
    <s v="No"/>
    <n v="0"/>
    <x v="1"/>
    <x v="1"/>
    <x v="2"/>
    <s v="28-11-2001"/>
    <n v="2104"/>
    <x v="1"/>
    <s v="tier - 1"/>
    <s v="R1016"/>
    <n v="21"/>
    <n v="28"/>
    <s v="Nov"/>
    <n v="2001"/>
  </r>
  <r>
    <x v="2135"/>
    <s v="Lavar"/>
    <n v="22.3"/>
    <n v="4.8899999999999997"/>
    <s v="Yes"/>
    <s v="No"/>
    <s v="No"/>
    <n v="0"/>
    <x v="1"/>
    <x v="2"/>
    <x v="2"/>
    <s v="22-06-2001"/>
    <n v="2103"/>
    <x v="2"/>
    <s v="tier - 2"/>
    <s v="R1011"/>
    <n v="21"/>
    <n v="22"/>
    <s v="Jun"/>
    <n v="2001"/>
  </r>
  <r>
    <x v="2136"/>
    <s v="Charlie T."/>
    <n v="26.03"/>
    <n v="5.81"/>
    <s v="Yes"/>
    <s v="No"/>
    <s v="No"/>
    <n v="0"/>
    <x v="1"/>
    <x v="1"/>
    <x v="1"/>
    <s v="14-08-2001"/>
    <n v="2102"/>
    <x v="2"/>
    <s v="tier - 2"/>
    <s v="R1019"/>
    <n v="21"/>
    <n v="14"/>
    <s v="Aug"/>
    <n v="2001"/>
  </r>
  <r>
    <x v="2137"/>
    <s v="Lauren"/>
    <n v="27.74"/>
    <n v="4.29"/>
    <s v="No"/>
    <s v="yes"/>
    <s v="No"/>
    <n v="1"/>
    <x v="1"/>
    <x v="1"/>
    <x v="2"/>
    <s v="12-06-2004"/>
    <n v="2094"/>
    <x v="2"/>
    <s v="tier - 2"/>
    <s v="R1025"/>
    <n v="18"/>
    <n v="12"/>
    <s v="Jun"/>
    <n v="2004"/>
  </r>
  <r>
    <x v="2138"/>
    <s v="Arthur"/>
    <n v="32.11"/>
    <n v="4.03"/>
    <s v="Yes"/>
    <s v="yes"/>
    <s v="No"/>
    <n v="2"/>
    <x v="1"/>
    <x v="0"/>
    <x v="2"/>
    <s v="26-07-2000"/>
    <n v="2055"/>
    <x v="2"/>
    <s v="tier - 3"/>
    <s v="R1012"/>
    <n v="22"/>
    <n v="26"/>
    <s v="Jul"/>
    <n v="2000"/>
  </r>
  <r>
    <x v="2139"/>
    <s v="Thomas"/>
    <n v="25.175000000000001"/>
    <n v="6.29"/>
    <s v="Yes"/>
    <s v="yes"/>
    <s v="No"/>
    <n v="2"/>
    <x v="1"/>
    <x v="1"/>
    <x v="1"/>
    <s v="02-09-2000"/>
    <n v="2046"/>
    <x v="2"/>
    <s v="tier - 3"/>
    <s v="R1012"/>
    <n v="22"/>
    <n v="2"/>
    <s v="Sep"/>
    <n v="2000"/>
  </r>
  <r>
    <x v="2140"/>
    <s v="Jennifer"/>
    <n v="39.49"/>
    <n v="4.4800000000000004"/>
    <s v="Yes"/>
    <s v="No"/>
    <s v="No"/>
    <n v="0"/>
    <x v="1"/>
    <x v="0"/>
    <x v="2"/>
    <s v="04-08-2001"/>
    <n v="2027"/>
    <x v="2"/>
    <s v="tier - 2"/>
    <s v="R1013"/>
    <n v="21"/>
    <n v="4"/>
    <s v="Aug"/>
    <n v="2001"/>
  </r>
  <r>
    <x v="2141"/>
    <s v="Tammy"/>
    <n v="34.869999999999997"/>
    <n v="5.51"/>
    <s v="Yes"/>
    <s v="No"/>
    <s v="No"/>
    <n v="0"/>
    <x v="1"/>
    <x v="0"/>
    <x v="2"/>
    <s v="06-09-2001"/>
    <n v="2021"/>
    <x v="2"/>
    <s v="tier - 2"/>
    <s v="R1013"/>
    <n v="21"/>
    <n v="6"/>
    <s v="Sep"/>
    <n v="2001"/>
  </r>
  <r>
    <x v="2142"/>
    <s v="Lena"/>
    <n v="34.6"/>
    <n v="4.5"/>
    <s v="Yes"/>
    <s v="No"/>
    <s v="No"/>
    <n v="0"/>
    <x v="1"/>
    <x v="0"/>
    <x v="2"/>
    <s v="01-07-2001"/>
    <n v="2020"/>
    <x v="2"/>
    <s v="tier - 1"/>
    <s v="R1011"/>
    <n v="21"/>
    <n v="1"/>
    <s v="Jul"/>
    <n v="2001"/>
  </r>
  <r>
    <x v="2143"/>
    <s v="Valentina"/>
    <n v="25.8"/>
    <n v="6.29"/>
    <s v="Yes"/>
    <s v="No"/>
    <s v="No"/>
    <n v="0"/>
    <x v="1"/>
    <x v="1"/>
    <x v="1"/>
    <s v="14-08-2001"/>
    <n v="2008"/>
    <x v="2"/>
    <s v="tier - 2"/>
    <s v="R1011"/>
    <n v="21"/>
    <n v="14"/>
    <s v="Aug"/>
    <n v="2001"/>
  </r>
  <r>
    <x v="2144"/>
    <s v="Russell N."/>
    <n v="35.86"/>
    <n v="4.33"/>
    <s v="No"/>
    <s v="No"/>
    <s v="No"/>
    <n v="1"/>
    <x v="1"/>
    <x v="0"/>
    <x v="2"/>
    <s v="14-09-1998"/>
    <n v="1987"/>
    <x v="2"/>
    <s v="tier - 2"/>
    <s v="R1013"/>
    <n v="24"/>
    <n v="14"/>
    <s v="Sep"/>
    <n v="1998"/>
  </r>
  <r>
    <x v="2145"/>
    <s v="Scott R."/>
    <n v="40.47"/>
    <n v="11.15"/>
    <s v="No"/>
    <s v="No"/>
    <s v="No"/>
    <n v="0"/>
    <x v="1"/>
    <x v="0"/>
    <x v="0"/>
    <s v="29-09-2002"/>
    <n v="1984"/>
    <x v="2"/>
    <s v="tier - 3"/>
    <s v="R1016"/>
    <n v="20"/>
    <n v="29"/>
    <s v="Sep"/>
    <n v="2002"/>
  </r>
  <r>
    <x v="2146"/>
    <s v="Jose Francisco Sr."/>
    <n v="32.01"/>
    <n v="6.45"/>
    <s v="No"/>
    <s v="No"/>
    <s v="No"/>
    <n v="1"/>
    <x v="1"/>
    <x v="0"/>
    <x v="1"/>
    <s v="29-12-1998"/>
    <n v="1982"/>
    <x v="2"/>
    <s v="tier - 1"/>
    <s v="R1013"/>
    <n v="24"/>
    <n v="29"/>
    <s v="Dec"/>
    <n v="1998"/>
  </r>
  <r>
    <x v="2147"/>
    <s v="Paul J"/>
    <n v="33"/>
    <n v="9.27"/>
    <s v="No"/>
    <s v="No"/>
    <s v="No"/>
    <n v="0"/>
    <x v="1"/>
    <x v="0"/>
    <x v="0"/>
    <s v="16-07-2002"/>
    <n v="1980"/>
    <x v="2"/>
    <s v="tier - 3"/>
    <s v="R1011"/>
    <n v="20"/>
    <n v="16"/>
    <s v="Jul"/>
    <n v="2002"/>
  </r>
  <r>
    <x v="2148"/>
    <s v="Adam"/>
    <n v="29.3"/>
    <n v="6.15"/>
    <s v="No"/>
    <s v="No"/>
    <s v="No"/>
    <n v="1"/>
    <x v="1"/>
    <x v="1"/>
    <x v="1"/>
    <s v="29-09-1998"/>
    <n v="1978"/>
    <x v="2"/>
    <s v="tier - 1"/>
    <s v="R1011"/>
    <n v="24"/>
    <n v="29"/>
    <s v="Sep"/>
    <n v="1998"/>
  </r>
  <r>
    <x v="2149"/>
    <s v="Edward J."/>
    <n v="25.8"/>
    <n v="4.13"/>
    <s v="No"/>
    <s v="No"/>
    <s v="No"/>
    <n v="1"/>
    <x v="1"/>
    <x v="1"/>
    <x v="2"/>
    <s v="05-10-1998"/>
    <n v="1973"/>
    <x v="2"/>
    <s v="tier - 1"/>
    <s v="R1011"/>
    <n v="24"/>
    <n v="5"/>
    <s v="Oct"/>
    <n v="1998"/>
  </r>
  <r>
    <x v="2150"/>
    <s v="Patrick A."/>
    <n v="23.4"/>
    <n v="4.24"/>
    <s v="No"/>
    <s v="No"/>
    <s v="No"/>
    <n v="1"/>
    <x v="1"/>
    <x v="2"/>
    <x v="2"/>
    <s v="28-09-1998"/>
    <n v="1970"/>
    <x v="2"/>
    <s v="tier - 3"/>
    <s v="R1011"/>
    <n v="24"/>
    <n v="28"/>
    <s v="Sep"/>
    <n v="1998"/>
  </r>
  <r>
    <x v="2151"/>
    <s v="Geraint H"/>
    <n v="27.93"/>
    <n v="9.8800000000000008"/>
    <s v="No"/>
    <s v="No"/>
    <s v="No"/>
    <n v="0"/>
    <x v="1"/>
    <x v="1"/>
    <x v="0"/>
    <s v="29-07-2002"/>
    <n v="1967"/>
    <x v="2"/>
    <s v="tier - 2"/>
    <s v="R1016"/>
    <n v="20"/>
    <n v="29"/>
    <s v="Jul"/>
    <n v="2002"/>
  </r>
  <r>
    <x v="2152"/>
    <s v="Dj"/>
    <n v="22"/>
    <n v="9.5"/>
    <s v="No"/>
    <s v="No"/>
    <s v="No"/>
    <n v="0"/>
    <x v="1"/>
    <x v="2"/>
    <x v="0"/>
    <s v="07-09-2002"/>
    <n v="1965"/>
    <x v="2"/>
    <s v="tier - 1"/>
    <s v="R1011"/>
    <n v="20"/>
    <n v="7"/>
    <s v="Sep"/>
    <n v="2002"/>
  </r>
  <r>
    <x v="2153"/>
    <s v="Zachary A"/>
    <n v="36.86"/>
    <n v="4.97"/>
    <s v="Yes"/>
    <s v="No"/>
    <s v="No"/>
    <n v="0"/>
    <x v="1"/>
    <x v="0"/>
    <x v="2"/>
    <s v="09-12-2001"/>
    <n v="1917"/>
    <x v="2"/>
    <s v="tier - 2"/>
    <s v="R1012"/>
    <n v="21"/>
    <n v="9"/>
    <s v="Dec"/>
    <n v="2001"/>
  </r>
  <r>
    <x v="2154"/>
    <s v="Brian W."/>
    <n v="31.254999999999999"/>
    <n v="5.49"/>
    <s v="Yes"/>
    <s v="No"/>
    <s v="No"/>
    <n v="0"/>
    <x v="1"/>
    <x v="0"/>
    <x v="2"/>
    <s v="03-08-2001"/>
    <n v="1910"/>
    <x v="2"/>
    <s v="tier - 3"/>
    <s v="R1012"/>
    <n v="21"/>
    <n v="3"/>
    <s v="Aug"/>
    <n v="2001"/>
  </r>
  <r>
    <x v="2155"/>
    <s v="Joe"/>
    <n v="23.06"/>
    <n v="4.47"/>
    <s v="No"/>
    <s v="No"/>
    <s v="No"/>
    <n v="0"/>
    <x v="1"/>
    <x v="2"/>
    <x v="2"/>
    <s v="06-10-1994"/>
    <n v="1909"/>
    <x v="2"/>
    <s v="tier - 3"/>
    <s v="R1013"/>
    <n v="28"/>
    <n v="6"/>
    <s v="Oct"/>
    <n v="1994"/>
  </r>
  <r>
    <x v="2156"/>
    <s v="Stephen"/>
    <n v="28.975000000000001"/>
    <n v="4.34"/>
    <s v="Yes"/>
    <s v="No"/>
    <s v="No"/>
    <n v="0"/>
    <x v="1"/>
    <x v="1"/>
    <x v="2"/>
    <s v="10-08-2001"/>
    <n v="1906"/>
    <x v="2"/>
    <s v="tier - 1"/>
    <s v="R1012"/>
    <n v="21"/>
    <n v="10"/>
    <s v="Aug"/>
    <n v="2001"/>
  </r>
  <r>
    <x v="2157"/>
    <s v="Ellen L."/>
    <n v="33.299999999999997"/>
    <n v="9.49"/>
    <s v="No"/>
    <s v="No"/>
    <s v="No"/>
    <n v="0"/>
    <x v="1"/>
    <x v="0"/>
    <x v="0"/>
    <s v="21-08-2002"/>
    <n v="1880"/>
    <x v="2"/>
    <s v="tier - 1"/>
    <s v="R1011"/>
    <n v="20"/>
    <n v="21"/>
    <s v="Aug"/>
    <n v="2002"/>
  </r>
  <r>
    <x v="2158"/>
    <s v="Cindy"/>
    <n v="33"/>
    <n v="10.16"/>
    <s v="No"/>
    <s v="No"/>
    <s v="No"/>
    <n v="0"/>
    <x v="1"/>
    <x v="0"/>
    <x v="0"/>
    <s v="29-08-2002"/>
    <n v="1880"/>
    <x v="2"/>
    <s v="tier - 2"/>
    <s v="R1013"/>
    <n v="20"/>
    <n v="29"/>
    <s v="Aug"/>
    <n v="2002"/>
  </r>
  <r>
    <x v="2159"/>
    <s v="Abigail R."/>
    <n v="31.46"/>
    <n v="11.19"/>
    <s v="No"/>
    <s v="No"/>
    <s v="No"/>
    <n v="0"/>
    <x v="1"/>
    <x v="0"/>
    <x v="0"/>
    <s v="29-10-2002"/>
    <n v="1878"/>
    <x v="2"/>
    <s v="tier - 1"/>
    <s v="R1013"/>
    <n v="20"/>
    <n v="29"/>
    <s v="Oct"/>
    <n v="2002"/>
  </r>
  <r>
    <x v="2160"/>
    <s v="Amy L."/>
    <n v="29.6"/>
    <n v="11.03"/>
    <s v="No"/>
    <s v="No"/>
    <s v="No"/>
    <n v="0"/>
    <x v="1"/>
    <x v="1"/>
    <x v="0"/>
    <s v="22-09-2002"/>
    <n v="1875"/>
    <x v="2"/>
    <s v="tier - 2"/>
    <s v="R1011"/>
    <n v="20"/>
    <n v="22"/>
    <s v="Sep"/>
    <n v="2002"/>
  </r>
  <r>
    <x v="2161"/>
    <s v="Amy"/>
    <n v="22.05"/>
    <n v="4.43"/>
    <s v="Yes"/>
    <s v="No"/>
    <s v="No"/>
    <n v="0"/>
    <x v="1"/>
    <x v="2"/>
    <x v="2"/>
    <s v="02-07-1996"/>
    <n v="1866"/>
    <x v="2"/>
    <s v="tier - 3"/>
    <s v="R1012"/>
    <n v="26"/>
    <n v="2"/>
    <s v="Jul"/>
    <n v="1996"/>
  </r>
  <r>
    <x v="2162"/>
    <s v="Grace H"/>
    <n v="27.06"/>
    <n v="6.14"/>
    <s v="No"/>
    <s v="yes"/>
    <s v="No"/>
    <n v="1"/>
    <x v="1"/>
    <x v="1"/>
    <x v="1"/>
    <s v="27-12-2004"/>
    <n v="1863"/>
    <x v="2"/>
    <s v="tier - 1"/>
    <s v="R1025"/>
    <n v="18"/>
    <n v="27"/>
    <s v="Dec"/>
    <n v="2004"/>
  </r>
  <r>
    <x v="2163"/>
    <s v="Caitie J."/>
    <n v="20.49"/>
    <n v="4.87"/>
    <s v="No"/>
    <s v="No"/>
    <s v="No"/>
    <n v="0"/>
    <x v="1"/>
    <x v="2"/>
    <x v="2"/>
    <s v="06-12-1994"/>
    <n v="1851"/>
    <x v="2"/>
    <s v="tier - 2"/>
    <s v="R1012"/>
    <n v="28"/>
    <n v="6"/>
    <s v="Dec"/>
    <n v="1994"/>
  </r>
  <r>
    <x v="2164"/>
    <s v="Benjamin"/>
    <n v="28.4"/>
    <n v="4.3"/>
    <s v="No"/>
    <s v="No"/>
    <s v="Yes"/>
    <n v="1"/>
    <x v="1"/>
    <x v="1"/>
    <x v="2"/>
    <s v="20-07-2003"/>
    <n v="1843"/>
    <x v="2"/>
    <s v="tier - 2"/>
    <s v="R1011"/>
    <n v="19"/>
    <n v="20"/>
    <s v="Jul"/>
    <n v="2003"/>
  </r>
  <r>
    <x v="2165"/>
    <s v="Ian T"/>
    <n v="41.91"/>
    <n v="6.19"/>
    <s v="No"/>
    <s v="No"/>
    <s v="No"/>
    <n v="0"/>
    <x v="1"/>
    <x v="0"/>
    <x v="1"/>
    <s v="12-12-1999"/>
    <n v="1837"/>
    <x v="2"/>
    <s v="tier - 2"/>
    <s v="R1013"/>
    <n v="23"/>
    <n v="12"/>
    <s v="Dec"/>
    <n v="1999"/>
  </r>
  <r>
    <x v="2166"/>
    <s v="Tadese"/>
    <n v="24.6"/>
    <n v="6.19"/>
    <s v="No"/>
    <s v="No"/>
    <s v="Yes"/>
    <n v="1"/>
    <x v="1"/>
    <x v="2"/>
    <x v="1"/>
    <s v="04-08-2003"/>
    <n v="1837"/>
    <x v="2"/>
    <s v="tier - 2"/>
    <s v="R1011"/>
    <n v="19"/>
    <n v="4"/>
    <s v="Aug"/>
    <n v="2003"/>
  </r>
  <r>
    <x v="2167"/>
    <s v="Jonathan"/>
    <n v="20.9"/>
    <n v="5.12"/>
    <s v="No"/>
    <s v="No"/>
    <s v="Yes"/>
    <n v="1"/>
    <x v="1"/>
    <x v="2"/>
    <x v="2"/>
    <s v="11-08-2003"/>
    <n v="1832"/>
    <x v="2"/>
    <s v="tier - 3"/>
    <s v="R1011"/>
    <n v="19"/>
    <n v="11"/>
    <s v="Aug"/>
    <n v="2003"/>
  </r>
  <r>
    <x v="2168"/>
    <s v="Dathan"/>
    <n v="34.4"/>
    <n v="4.04"/>
    <s v="No"/>
    <s v="No"/>
    <s v="No"/>
    <n v="0"/>
    <x v="1"/>
    <x v="0"/>
    <x v="2"/>
    <s v="01-10-1999"/>
    <n v="1827"/>
    <x v="2"/>
    <s v="tier - 2"/>
    <s v="R1011"/>
    <n v="23"/>
    <n v="1"/>
    <s v="Oct"/>
    <n v="1999"/>
  </r>
  <r>
    <x v="2169"/>
    <s v="Eric"/>
    <n v="32.56"/>
    <n v="5.36"/>
    <s v="No"/>
    <s v="No"/>
    <s v="No"/>
    <n v="0"/>
    <x v="1"/>
    <x v="0"/>
    <x v="2"/>
    <s v="17-11-1999"/>
    <n v="1824"/>
    <x v="2"/>
    <s v="tier - 3"/>
    <s v="R1013"/>
    <n v="23"/>
    <n v="17"/>
    <s v="Nov"/>
    <n v="1999"/>
  </r>
  <r>
    <x v="2170"/>
    <s v="Allison M"/>
    <n v="27.98"/>
    <n v="4.38"/>
    <s v="No"/>
    <s v="yes"/>
    <s v="No"/>
    <n v="1"/>
    <x v="1"/>
    <x v="1"/>
    <x v="2"/>
    <s v="19-08-2004"/>
    <n v="1823"/>
    <x v="2"/>
    <s v="tier - 1"/>
    <s v="R1012"/>
    <n v="18"/>
    <n v="19"/>
    <s v="Aug"/>
    <n v="2004"/>
  </r>
  <r>
    <x v="2171"/>
    <s v="Paul"/>
    <n v="26.51"/>
    <n v="4.58"/>
    <s v="No"/>
    <s v="No"/>
    <s v="No"/>
    <n v="0"/>
    <x v="1"/>
    <x v="1"/>
    <x v="2"/>
    <s v="25-09-1999"/>
    <n v="1816"/>
    <x v="2"/>
    <s v="tier - 3"/>
    <s v="R1013"/>
    <n v="23"/>
    <n v="25"/>
    <s v="Sep"/>
    <n v="1999"/>
  </r>
  <r>
    <x v="2172"/>
    <s v="Aaron R"/>
    <n v="29.734999999999999"/>
    <n v="11.92"/>
    <s v="No"/>
    <s v="No"/>
    <s v="No"/>
    <n v="0"/>
    <x v="1"/>
    <x v="1"/>
    <x v="0"/>
    <s v="13-12-2002"/>
    <n v="1770"/>
    <x v="2"/>
    <s v="tier - 3"/>
    <s v="R1012"/>
    <n v="20"/>
    <n v="13"/>
    <s v="Dec"/>
    <n v="2002"/>
  </r>
  <r>
    <x v="2173"/>
    <s v="Caitlin H."/>
    <n v="40.5"/>
    <n v="5.4"/>
    <s v="No"/>
    <s v="No"/>
    <s v="Yes"/>
    <n v="1"/>
    <x v="1"/>
    <x v="0"/>
    <x v="2"/>
    <s v="19-11-2003"/>
    <n v="1759"/>
    <x v="2"/>
    <s v="tier - 1"/>
    <s v="R1011"/>
    <n v="19"/>
    <n v="19"/>
    <s v="Nov"/>
    <n v="2003"/>
  </r>
  <r>
    <x v="2174"/>
    <s v="Harald E."/>
    <n v="25.64"/>
    <n v="4.76"/>
    <s v="No"/>
    <s v="No"/>
    <s v="No"/>
    <n v="1"/>
    <x v="1"/>
    <x v="1"/>
    <x v="2"/>
    <s v="07-10-1998"/>
    <n v="1757"/>
    <x v="2"/>
    <s v="tier - 3"/>
    <s v="R1013"/>
    <n v="24"/>
    <n v="7"/>
    <s v="Oct"/>
    <n v="1998"/>
  </r>
  <r>
    <x v="2175"/>
    <s v="Siobhan A."/>
    <n v="32.9"/>
    <n v="4.78"/>
    <s v="No"/>
    <s v="No"/>
    <s v="Yes"/>
    <n v="1"/>
    <x v="1"/>
    <x v="0"/>
    <x v="2"/>
    <s v="26-09-2003"/>
    <n v="1749"/>
    <x v="2"/>
    <s v="tier - 1"/>
    <s v="R1011"/>
    <n v="19"/>
    <n v="26"/>
    <s v="Sep"/>
    <n v="2003"/>
  </r>
  <r>
    <x v="2176"/>
    <s v="Andrea J."/>
    <n v="29.8"/>
    <n v="4.26"/>
    <s v="No"/>
    <s v="No"/>
    <s v="Yes"/>
    <n v="1"/>
    <x v="1"/>
    <x v="1"/>
    <x v="2"/>
    <s v="28-07-2003"/>
    <n v="1744"/>
    <x v="2"/>
    <s v="tier - 1"/>
    <s v="R1011"/>
    <n v="19"/>
    <n v="28"/>
    <s v="Jul"/>
    <n v="2003"/>
  </r>
  <r>
    <x v="2177"/>
    <s v="Marie"/>
    <n v="28.9"/>
    <n v="5.85"/>
    <s v="No"/>
    <s v="No"/>
    <s v="Yes"/>
    <n v="1"/>
    <x v="1"/>
    <x v="1"/>
    <x v="1"/>
    <s v="25-07-2003"/>
    <n v="1743"/>
    <x v="2"/>
    <s v="tier - 1"/>
    <s v="R1011"/>
    <n v="19"/>
    <n v="25"/>
    <s v="Jul"/>
    <n v="2003"/>
  </r>
  <r>
    <x v="2178"/>
    <s v="Rachel A."/>
    <n v="24.7"/>
    <n v="5.32"/>
    <s v="No"/>
    <s v="No"/>
    <s v="Yes"/>
    <n v="1"/>
    <x v="1"/>
    <x v="2"/>
    <x v="2"/>
    <s v="14-11-2003"/>
    <n v="1737"/>
    <x v="2"/>
    <s v="tier - 2"/>
    <s v="R1011"/>
    <n v="19"/>
    <n v="14"/>
    <s v="Nov"/>
    <n v="2003"/>
  </r>
  <r>
    <x v="2179"/>
    <s v="Emma"/>
    <n v="20.6"/>
    <n v="5.14"/>
    <s v="No"/>
    <s v="No"/>
    <s v="Yes"/>
    <n v="1"/>
    <x v="1"/>
    <x v="2"/>
    <x v="2"/>
    <s v="09-11-2003"/>
    <n v="1732"/>
    <x v="2"/>
    <s v="tier - 2"/>
    <s v="R1011"/>
    <n v="19"/>
    <n v="9"/>
    <s v="Nov"/>
    <n v="2003"/>
  </r>
  <r>
    <x v="2180"/>
    <s v="Kiersten"/>
    <n v="18.600000000000001"/>
    <n v="5"/>
    <s v="No"/>
    <s v="No"/>
    <s v="Yes"/>
    <n v="1"/>
    <x v="1"/>
    <x v="2"/>
    <x v="2"/>
    <s v="01-09-2003"/>
    <n v="1729"/>
    <x v="2"/>
    <s v="tier - 2"/>
    <s v="R1011"/>
    <n v="19"/>
    <n v="1"/>
    <s v="Sep"/>
    <n v="2003"/>
  </r>
  <r>
    <x v="2181"/>
    <s v="Rachael"/>
    <n v="17.8"/>
    <n v="4.55"/>
    <s v="No"/>
    <s v="No"/>
    <s v="Yes"/>
    <n v="1"/>
    <x v="1"/>
    <x v="3"/>
    <x v="2"/>
    <s v="21-11-2003"/>
    <n v="1728"/>
    <x v="2"/>
    <s v="tier - 3"/>
    <s v="R1011"/>
    <n v="19"/>
    <n v="21"/>
    <s v="Nov"/>
    <n v="2003"/>
  </r>
  <r>
    <x v="2182"/>
    <s v="Timothy P."/>
    <n v="35.200000000000003"/>
    <n v="5.97"/>
    <s v="No"/>
    <s v="yes"/>
    <s v="No"/>
    <n v="1"/>
    <x v="1"/>
    <x v="0"/>
    <x v="1"/>
    <s v="09-09-2004"/>
    <n v="1728"/>
    <x v="2"/>
    <s v="tier - 1"/>
    <s v="R1013"/>
    <n v="18"/>
    <n v="9"/>
    <s v="Sep"/>
    <n v="2004"/>
  </r>
  <r>
    <x v="2183"/>
    <s v="Lelisa"/>
    <n v="33.770000000000003"/>
    <n v="4.0199999999999996"/>
    <s v="No"/>
    <s v="yes"/>
    <s v="No"/>
    <n v="1"/>
    <x v="1"/>
    <x v="0"/>
    <x v="2"/>
    <s v="21-10-2004"/>
    <n v="1726"/>
    <x v="2"/>
    <s v="tier - 2"/>
    <s v="R1013"/>
    <n v="18"/>
    <n v="21"/>
    <s v="Oct"/>
    <n v="2004"/>
  </r>
  <r>
    <x v="2184"/>
    <s v="Nate"/>
    <n v="30.03"/>
    <n v="4.04"/>
    <s v="No"/>
    <s v="yes"/>
    <s v="No"/>
    <n v="1"/>
    <x v="1"/>
    <x v="0"/>
    <x v="2"/>
    <s v="11-09-2004"/>
    <n v="1720"/>
    <x v="2"/>
    <s v="tier - 3"/>
    <s v="R1013"/>
    <n v="18"/>
    <n v="11"/>
    <s v="Sep"/>
    <n v="2004"/>
  </r>
  <r>
    <x v="2185"/>
    <s v="Chris C."/>
    <n v="29.37"/>
    <n v="5.54"/>
    <s v="No"/>
    <s v="yes"/>
    <s v="No"/>
    <n v="1"/>
    <x v="1"/>
    <x v="1"/>
    <x v="2"/>
    <s v="10-06-2004"/>
    <n v="1719"/>
    <x v="2"/>
    <s v="tier - 3"/>
    <s v="R1013"/>
    <n v="18"/>
    <n v="10"/>
    <s v="Jun"/>
    <n v="2004"/>
  </r>
  <r>
    <x v="2186"/>
    <s v="Scott"/>
    <n v="28.5"/>
    <n v="4.03"/>
    <s v="No"/>
    <s v="yes"/>
    <s v="No"/>
    <n v="1"/>
    <x v="1"/>
    <x v="1"/>
    <x v="2"/>
    <s v="21-09-2004"/>
    <n v="1712"/>
    <x v="2"/>
    <s v="tier - 1"/>
    <s v="R1016"/>
    <n v="18"/>
    <n v="21"/>
    <s v="Sep"/>
    <n v="2004"/>
  </r>
  <r>
    <x v="2187"/>
    <s v="Kevin"/>
    <n v="23.32"/>
    <n v="5.62"/>
    <s v="No"/>
    <s v="yes"/>
    <s v="No"/>
    <n v="1"/>
    <x v="1"/>
    <x v="2"/>
    <x v="2"/>
    <s v="19-09-2004"/>
    <n v="1711"/>
    <x v="2"/>
    <s v="tier - 3"/>
    <s v="R1013"/>
    <n v="18"/>
    <n v="19"/>
    <s v="Sep"/>
    <n v="2004"/>
  </r>
  <r>
    <x v="2188"/>
    <s v="Erik C."/>
    <n v="26.125"/>
    <n v="5.27"/>
    <s v="No"/>
    <s v="yes"/>
    <s v="No"/>
    <n v="1"/>
    <x v="1"/>
    <x v="1"/>
    <x v="2"/>
    <s v="12-12-2004"/>
    <n v="1709"/>
    <x v="2"/>
    <s v="tier - 1"/>
    <s v="R1019"/>
    <n v="18"/>
    <n v="12"/>
    <s v="Dec"/>
    <n v="2004"/>
  </r>
  <r>
    <x v="2189"/>
    <s v="Shawn C"/>
    <n v="25.46"/>
    <n v="5.18"/>
    <s v="No"/>
    <s v="yes"/>
    <s v="No"/>
    <n v="1"/>
    <x v="1"/>
    <x v="1"/>
    <x v="2"/>
    <s v="17-10-2004"/>
    <n v="1708"/>
    <x v="2"/>
    <s v="tier - 2"/>
    <s v="R1016"/>
    <n v="18"/>
    <n v="17"/>
    <s v="Oct"/>
    <n v="2004"/>
  </r>
  <r>
    <x v="2190"/>
    <s v="Vajin L."/>
    <n v="23.75"/>
    <n v="5.27"/>
    <s v="No"/>
    <s v="yes"/>
    <s v="No"/>
    <n v="1"/>
    <x v="1"/>
    <x v="2"/>
    <x v="2"/>
    <s v="06-12-2004"/>
    <n v="1706"/>
    <x v="1"/>
    <s v="tier - 2"/>
    <s v="R1015"/>
    <n v="18"/>
    <n v="6"/>
    <s v="Dec"/>
    <n v="2004"/>
  </r>
  <r>
    <x v="2191"/>
    <s v="John K. Jr."/>
    <n v="23.085000000000001"/>
    <n v="5.62"/>
    <s v="No"/>
    <s v="yes"/>
    <s v="No"/>
    <n v="1"/>
    <x v="1"/>
    <x v="2"/>
    <x v="2"/>
    <s v="14-12-2004"/>
    <n v="1705"/>
    <x v="1"/>
    <s v="tier - 3"/>
    <s v="R1018"/>
    <n v="18"/>
    <n v="14"/>
    <s v="Dec"/>
    <n v="2004"/>
  </r>
  <r>
    <x v="2192"/>
    <s v="Kevin J."/>
    <n v="22.99"/>
    <n v="5.0599999999999996"/>
    <s v="No"/>
    <s v="yes"/>
    <s v="No"/>
    <n v="1"/>
    <x v="1"/>
    <x v="2"/>
    <x v="2"/>
    <s v="07-11-2004"/>
    <n v="1705"/>
    <x v="1"/>
    <s v="tier - 1"/>
    <s v="R1016"/>
    <n v="18"/>
    <n v="7"/>
    <s v="Nov"/>
    <n v="2004"/>
  </r>
  <r>
    <x v="2193"/>
    <s v="Kirby W."/>
    <n v="21.47"/>
    <n v="4.6900000000000004"/>
    <s v="No"/>
    <s v="yes"/>
    <s v="No"/>
    <n v="1"/>
    <x v="1"/>
    <x v="2"/>
    <x v="2"/>
    <s v="10-12-2004"/>
    <n v="1702"/>
    <x v="1"/>
    <s v="tier - 3"/>
    <s v="R1019"/>
    <n v="18"/>
    <n v="10"/>
    <s v="Dec"/>
    <n v="2004"/>
  </r>
  <r>
    <x v="2194"/>
    <s v="J A"/>
    <n v="15.96"/>
    <n v="5.44"/>
    <s v="No"/>
    <s v="yes"/>
    <s v="No"/>
    <n v="1"/>
    <x v="1"/>
    <x v="3"/>
    <x v="2"/>
    <s v="17-11-2004"/>
    <n v="1695"/>
    <x v="1"/>
    <s v="tier - 2"/>
    <s v="R1015"/>
    <n v="18"/>
    <n v="17"/>
    <s v="Nov"/>
    <n v="2004"/>
  </r>
  <r>
    <x v="2195"/>
    <s v="Dustin G."/>
    <n v="39.5"/>
    <n v="5.05"/>
    <s v="No"/>
    <s v="yes"/>
    <s v="No"/>
    <n v="1"/>
    <x v="1"/>
    <x v="0"/>
    <x v="2"/>
    <s v="21-10-2000"/>
    <n v="1683"/>
    <x v="1"/>
    <s v="tier - 2"/>
    <s v="R1011"/>
    <n v="22"/>
    <n v="21"/>
    <s v="Oct"/>
    <n v="2000"/>
  </r>
  <r>
    <x v="2196"/>
    <s v="Anthony G"/>
    <n v="33.770000000000003"/>
    <n v="6"/>
    <s v="No"/>
    <s v="yes"/>
    <s v="No"/>
    <n v="1"/>
    <x v="1"/>
    <x v="0"/>
    <x v="1"/>
    <s v="10-06-2000"/>
    <n v="1675"/>
    <x v="1"/>
    <s v="tier - 2"/>
    <s v="R1013"/>
    <n v="22"/>
    <n v="10"/>
    <s v="Jun"/>
    <n v="2000"/>
  </r>
  <r>
    <x v="2197"/>
    <s v="Ryan"/>
    <n v="26.84"/>
    <n v="5.99"/>
    <s v="Yes"/>
    <s v="yes"/>
    <s v="No"/>
    <n v="1"/>
    <x v="1"/>
    <x v="1"/>
    <x v="1"/>
    <s v="23-10-2000"/>
    <n v="1665"/>
    <x v="1"/>
    <s v="tier - 2"/>
    <s v="R1013"/>
    <n v="22"/>
    <n v="23"/>
    <s v="Oct"/>
    <n v="2000"/>
  </r>
  <r>
    <x v="2198"/>
    <s v="Eric N"/>
    <n v="35.53"/>
    <n v="4.3600000000000003"/>
    <s v="No"/>
    <s v="No"/>
    <s v="Yes"/>
    <n v="1"/>
    <x v="1"/>
    <x v="0"/>
    <x v="2"/>
    <s v="30-12-2003"/>
    <n v="1646"/>
    <x v="1"/>
    <s v="tier - 1"/>
    <s v="R1012"/>
    <n v="19"/>
    <n v="30"/>
    <s v="Dec"/>
    <n v="2003"/>
  </r>
  <r>
    <x v="2199"/>
    <s v="Connor"/>
    <n v="30.59"/>
    <n v="4.41"/>
    <s v="No"/>
    <s v="No"/>
    <s v="Yes"/>
    <n v="1"/>
    <x v="1"/>
    <x v="0"/>
    <x v="2"/>
    <s v="21-08-2003"/>
    <n v="1640"/>
    <x v="1"/>
    <s v="tier - 2"/>
    <s v="R1012"/>
    <n v="19"/>
    <n v="21"/>
    <s v="Aug"/>
    <n v="2003"/>
  </r>
  <r>
    <x v="2200"/>
    <s v="Patrick H."/>
    <n v="30.59"/>
    <n v="4.17"/>
    <s v="No"/>
    <s v="No"/>
    <s v="Yes"/>
    <n v="1"/>
    <x v="1"/>
    <x v="0"/>
    <x v="2"/>
    <s v="16-09-2003"/>
    <n v="1640"/>
    <x v="1"/>
    <s v="tier - 2"/>
    <s v="R1012"/>
    <n v="19"/>
    <n v="16"/>
    <s v="Sep"/>
    <n v="2003"/>
  </r>
  <r>
    <x v="2201"/>
    <s v="Tyler"/>
    <n v="27.835000000000001"/>
    <n v="4.4400000000000004"/>
    <s v="No"/>
    <s v="No"/>
    <s v="Yes"/>
    <n v="1"/>
    <x v="1"/>
    <x v="1"/>
    <x v="2"/>
    <s v="30-12-2003"/>
    <n v="1636"/>
    <x v="1"/>
    <s v="tier - 3"/>
    <s v="R1012"/>
    <n v="19"/>
    <n v="30"/>
    <s v="Dec"/>
    <n v="2003"/>
  </r>
  <r>
    <x v="2202"/>
    <s v="Deborah L."/>
    <n v="40.26"/>
    <n v="5.52"/>
    <s v="No"/>
    <s v="yes"/>
    <s v="No"/>
    <n v="1"/>
    <x v="1"/>
    <x v="0"/>
    <x v="2"/>
    <s v="13-06-2004"/>
    <n v="1635"/>
    <x v="1"/>
    <s v="tier - 2"/>
    <s v="R1013"/>
    <n v="18"/>
    <n v="13"/>
    <s v="Jun"/>
    <n v="2004"/>
  </r>
  <r>
    <x v="2203"/>
    <s v="Andrea K"/>
    <n v="39.82"/>
    <n v="6.01"/>
    <s v="No"/>
    <s v="yes"/>
    <s v="No"/>
    <n v="1"/>
    <x v="1"/>
    <x v="0"/>
    <x v="1"/>
    <s v="08-08-2004"/>
    <n v="1634"/>
    <x v="1"/>
    <s v="tier - 1"/>
    <s v="R1013"/>
    <n v="18"/>
    <n v="8"/>
    <s v="Aug"/>
    <n v="2004"/>
  </r>
  <r>
    <x v="2204"/>
    <s v="Elleree"/>
    <n v="39.159999999999997"/>
    <n v="5.81"/>
    <s v="No"/>
    <s v="yes"/>
    <s v="No"/>
    <n v="1"/>
    <x v="1"/>
    <x v="0"/>
    <x v="1"/>
    <s v="13-12-2004"/>
    <n v="1633"/>
    <x v="1"/>
    <s v="tier - 2"/>
    <s v="R1013"/>
    <n v="18"/>
    <n v="13"/>
    <s v="Dec"/>
    <n v="2004"/>
  </r>
  <r>
    <x v="2205"/>
    <s v="Brandon J"/>
    <n v="25.555"/>
    <n v="4.37"/>
    <s v="No"/>
    <s v="No"/>
    <s v="Yes"/>
    <n v="1"/>
    <x v="1"/>
    <x v="1"/>
    <x v="2"/>
    <s v="16-09-2003"/>
    <n v="1633"/>
    <x v="1"/>
    <s v="tier - 2"/>
    <s v="R1012"/>
    <n v="19"/>
    <n v="16"/>
    <s v="Sep"/>
    <n v="2003"/>
  </r>
  <r>
    <x v="2206"/>
    <s v="Steve"/>
    <n v="25.175000000000001"/>
    <n v="5.74"/>
    <s v="No"/>
    <s v="No"/>
    <s v="Yes"/>
    <n v="1"/>
    <x v="1"/>
    <x v="1"/>
    <x v="1"/>
    <s v="03-10-2003"/>
    <n v="1632"/>
    <x v="1"/>
    <s v="tier - 2"/>
    <s v="R1012"/>
    <n v="19"/>
    <n v="3"/>
    <s v="Oct"/>
    <n v="2003"/>
  </r>
  <r>
    <x v="2207"/>
    <s v="Nina Wavik Sr."/>
    <n v="38.28"/>
    <n v="5.39"/>
    <s v="No"/>
    <s v="yes"/>
    <s v="No"/>
    <n v="1"/>
    <x v="1"/>
    <x v="0"/>
    <x v="2"/>
    <s v="09-07-2004"/>
    <n v="1632"/>
    <x v="1"/>
    <s v="tier - 1"/>
    <s v="R1013"/>
    <n v="18"/>
    <n v="9"/>
    <s v="Jul"/>
    <n v="2004"/>
  </r>
  <r>
    <x v="2208"/>
    <s v="Dani"/>
    <n v="38.17"/>
    <n v="4.07"/>
    <s v="No"/>
    <s v="yes"/>
    <s v="No"/>
    <n v="1"/>
    <x v="1"/>
    <x v="0"/>
    <x v="2"/>
    <s v="05-12-2004"/>
    <n v="1632"/>
    <x v="1"/>
    <s v="tier - 3"/>
    <s v="R1013"/>
    <n v="18"/>
    <n v="5"/>
    <s v="Dec"/>
    <n v="2004"/>
  </r>
  <r>
    <x v="2209"/>
    <s v="Jennifer A."/>
    <n v="36.85"/>
    <n v="5.49"/>
    <s v="No"/>
    <s v="yes"/>
    <s v="No"/>
    <n v="1"/>
    <x v="1"/>
    <x v="0"/>
    <x v="2"/>
    <s v="04-10-2004"/>
    <n v="1630"/>
    <x v="1"/>
    <s v="tier - 2"/>
    <s v="R1013"/>
    <n v="18"/>
    <n v="4"/>
    <s v="Oct"/>
    <n v="2004"/>
  </r>
  <r>
    <x v="2210"/>
    <s v="Martin"/>
    <n v="22.61"/>
    <n v="5.68"/>
    <s v="No"/>
    <s v="No"/>
    <s v="Yes"/>
    <n v="1"/>
    <x v="1"/>
    <x v="2"/>
    <x v="2"/>
    <s v="17-07-2003"/>
    <n v="1628"/>
    <x v="1"/>
    <s v="tier - 1"/>
    <s v="R1012"/>
    <n v="19"/>
    <n v="17"/>
    <s v="Jul"/>
    <n v="2003"/>
  </r>
  <r>
    <x v="2211"/>
    <s v="Steve"/>
    <n v="21.754999999999999"/>
    <n v="6.09"/>
    <s v="No"/>
    <s v="No"/>
    <s v="Yes"/>
    <n v="1"/>
    <x v="1"/>
    <x v="2"/>
    <x v="1"/>
    <s v="04-12-2003"/>
    <n v="1627"/>
    <x v="1"/>
    <s v="tier - 2"/>
    <s v="R1012"/>
    <n v="19"/>
    <n v="4"/>
    <s v="Dec"/>
    <n v="2003"/>
  </r>
  <r>
    <x v="2212"/>
    <s v="Christopher"/>
    <n v="20.425000000000001"/>
    <n v="5.53"/>
    <s v="No"/>
    <s v="No"/>
    <s v="Yes"/>
    <n v="1"/>
    <x v="1"/>
    <x v="2"/>
    <x v="2"/>
    <s v="09-09-2003"/>
    <n v="1625"/>
    <x v="1"/>
    <s v="tier - 3"/>
    <s v="R1012"/>
    <n v="19"/>
    <n v="9"/>
    <s v="Sep"/>
    <n v="2003"/>
  </r>
  <r>
    <x v="2213"/>
    <s v="Kathryn M."/>
    <n v="31.35"/>
    <n v="4.28"/>
    <s v="No"/>
    <s v="yes"/>
    <s v="No"/>
    <n v="1"/>
    <x v="1"/>
    <x v="0"/>
    <x v="2"/>
    <s v="25-07-2004"/>
    <n v="1622"/>
    <x v="1"/>
    <s v="tier - 1"/>
    <s v="R1013"/>
    <n v="18"/>
    <n v="25"/>
    <s v="Jul"/>
    <n v="2004"/>
  </r>
  <r>
    <x v="2214"/>
    <s v="Emily"/>
    <n v="31.13"/>
    <n v="6.01"/>
    <s v="No"/>
    <s v="yes"/>
    <s v="No"/>
    <n v="1"/>
    <x v="1"/>
    <x v="0"/>
    <x v="1"/>
    <s v="21-08-2004"/>
    <n v="1622"/>
    <x v="1"/>
    <s v="tier - 2"/>
    <s v="R1013"/>
    <n v="18"/>
    <n v="21"/>
    <s v="Aug"/>
    <n v="2004"/>
  </r>
  <r>
    <x v="2215"/>
    <s v="Trent A"/>
    <n v="17.48"/>
    <n v="4.59"/>
    <s v="No"/>
    <s v="No"/>
    <s v="Yes"/>
    <n v="1"/>
    <x v="1"/>
    <x v="3"/>
    <x v="2"/>
    <s v="14-09-2003"/>
    <n v="1621"/>
    <x v="1"/>
    <s v="tier - 2"/>
    <s v="R1012"/>
    <n v="19"/>
    <n v="14"/>
    <s v="Sep"/>
    <n v="2003"/>
  </r>
  <r>
    <x v="2216"/>
    <s v="Jennifer E"/>
    <n v="22.57"/>
    <n v="5.8"/>
    <s v="Yes"/>
    <s v="No"/>
    <s v="No"/>
    <n v="1"/>
    <x v="1"/>
    <x v="2"/>
    <x v="1"/>
    <s v="05-08-1995"/>
    <n v="1617"/>
    <x v="1"/>
    <s v="tier - 1"/>
    <s v="R1013"/>
    <n v="27"/>
    <n v="5"/>
    <s v="Aug"/>
    <n v="1995"/>
  </r>
  <r>
    <x v="2217"/>
    <s v="Polly"/>
    <n v="26.73"/>
    <n v="5.08"/>
    <s v="No"/>
    <s v="yes"/>
    <s v="No"/>
    <n v="1"/>
    <x v="1"/>
    <x v="1"/>
    <x v="2"/>
    <s v="22-07-2004"/>
    <n v="1616"/>
    <x v="1"/>
    <s v="tier - 1"/>
    <s v="R1013"/>
    <n v="18"/>
    <n v="22"/>
    <s v="Jul"/>
    <n v="2004"/>
  </r>
  <r>
    <x v="2218"/>
    <s v="Elizabeth"/>
    <n v="20.79"/>
    <n v="5.84"/>
    <s v="No"/>
    <s v="yes"/>
    <s v="No"/>
    <n v="1"/>
    <x v="1"/>
    <x v="2"/>
    <x v="1"/>
    <s v="19-11-2004"/>
    <n v="1608"/>
    <x v="1"/>
    <s v="tier - 3"/>
    <s v="R1013"/>
    <n v="18"/>
    <n v="19"/>
    <s v="Nov"/>
    <n v="2004"/>
  </r>
  <r>
    <x v="2219"/>
    <s v="Tiffany A."/>
    <n v="20.149999999999999"/>
    <n v="4.1500000000000004"/>
    <s v="No"/>
    <s v="No"/>
    <s v="No"/>
    <n v="1"/>
    <x v="1"/>
    <x v="2"/>
    <x v="2"/>
    <s v="22-09-1992"/>
    <n v="1567"/>
    <x v="1"/>
    <s v="tier - 1"/>
    <s v="R1013"/>
    <n v="30"/>
    <n v="22"/>
    <s v="Sep"/>
    <n v="1992"/>
  </r>
  <r>
    <x v="2220"/>
    <s v="Cole"/>
    <n v="36.85"/>
    <n v="4.3600000000000003"/>
    <s v="Yes"/>
    <s v="No"/>
    <s v="No"/>
    <n v="0"/>
    <x v="1"/>
    <x v="0"/>
    <x v="2"/>
    <s v="05-12-2001"/>
    <n v="1534"/>
    <x v="1"/>
    <s v="tier - 2"/>
    <s v="R1013"/>
    <n v="21"/>
    <n v="5"/>
    <s v="Dec"/>
    <n v="2001"/>
  </r>
  <r>
    <x v="2221"/>
    <s v="Matthew T."/>
    <n v="35.53"/>
    <n v="4.55"/>
    <s v="Yes"/>
    <s v="No"/>
    <s v="No"/>
    <n v="0"/>
    <x v="1"/>
    <x v="0"/>
    <x v="2"/>
    <s v="02-06-2001"/>
    <n v="1532"/>
    <x v="1"/>
    <s v="tier - 2"/>
    <s v="R1013"/>
    <n v="22"/>
    <n v="2"/>
    <s v="Jun"/>
    <n v="2001"/>
  </r>
  <r>
    <x v="2222"/>
    <s v="Zachary"/>
    <n v="31.1"/>
    <n v="4.37"/>
    <s v="Yes"/>
    <s v="No"/>
    <s v="No"/>
    <n v="0"/>
    <x v="1"/>
    <x v="0"/>
    <x v="2"/>
    <s v="07-07-2001"/>
    <n v="1526"/>
    <x v="1"/>
    <s v="tier - 3"/>
    <s v="R1011"/>
    <n v="21"/>
    <n v="7"/>
    <s v="Jul"/>
    <n v="2001"/>
  </r>
  <r>
    <x v="2223"/>
    <s v="Matthew T."/>
    <n v="23.21"/>
    <n v="5.24"/>
    <s v="Yes"/>
    <s v="No"/>
    <s v="No"/>
    <n v="0"/>
    <x v="1"/>
    <x v="2"/>
    <x v="2"/>
    <s v="25-08-2001"/>
    <n v="1515"/>
    <x v="1"/>
    <s v="tier - 3"/>
    <s v="R1013"/>
    <n v="21"/>
    <n v="25"/>
    <s v="Aug"/>
    <n v="2001"/>
  </r>
  <r>
    <x v="2224"/>
    <s v="Pat"/>
    <n v="18.36"/>
    <n v="5.96"/>
    <s v="No"/>
    <s v="No"/>
    <s v="No"/>
    <n v="1"/>
    <x v="1"/>
    <x v="3"/>
    <x v="1"/>
    <s v="19-06-1998"/>
    <n v="1497"/>
    <x v="1"/>
    <s v="tier - 2"/>
    <s v="R1013"/>
    <n v="24"/>
    <n v="19"/>
    <s v="Jun"/>
    <n v="1998"/>
  </r>
  <r>
    <x v="2225"/>
    <s v="Ashley"/>
    <n v="15.92"/>
    <n v="4.76"/>
    <s v="Yes"/>
    <s v="No"/>
    <s v="No"/>
    <n v="1"/>
    <x v="1"/>
    <x v="3"/>
    <x v="2"/>
    <s v="07-10-1995"/>
    <n v="1493"/>
    <x v="1"/>
    <s v="tier - 3"/>
    <s v="R1013"/>
    <n v="27"/>
    <n v="7"/>
    <s v="Oct"/>
    <n v="1995"/>
  </r>
  <r>
    <x v="2226"/>
    <s v="Elizabeth A."/>
    <n v="15.17"/>
    <n v="4.3"/>
    <s v="Yes"/>
    <s v="No"/>
    <s v="Yes"/>
    <n v="1"/>
    <x v="1"/>
    <x v="3"/>
    <x v="2"/>
    <s v="09-06-1997"/>
    <n v="1481"/>
    <x v="1"/>
    <s v="tier - 1"/>
    <s v="R1012"/>
    <n v="25"/>
    <n v="9"/>
    <s v="Jun"/>
    <n v="1997"/>
  </r>
  <r>
    <x v="2227"/>
    <s v="Rebecca M."/>
    <n v="16.63"/>
    <n v="4.5"/>
    <s v="No"/>
    <s v="No"/>
    <s v="No"/>
    <n v="1"/>
    <x v="1"/>
    <x v="3"/>
    <x v="2"/>
    <s v="07-12-1998"/>
    <n v="1477"/>
    <x v="1"/>
    <s v="tier - 1"/>
    <s v="R1013"/>
    <n v="24"/>
    <n v="7"/>
    <s v="Dec"/>
    <n v="1998"/>
  </r>
  <r>
    <x v="2228"/>
    <s v="Ruth"/>
    <n v="19.39"/>
    <n v="5.59"/>
    <s v="No"/>
    <s v="No"/>
    <s v="Yes"/>
    <n v="1"/>
    <x v="1"/>
    <x v="2"/>
    <x v="2"/>
    <s v="20-06-2003"/>
    <n v="1467"/>
    <x v="1"/>
    <s v="tier - 2"/>
    <s v="R1013"/>
    <n v="19"/>
    <n v="20"/>
    <s v="Jun"/>
    <n v="2003"/>
  </r>
  <r>
    <x v="2229"/>
    <s v="Gregory S"/>
    <n v="17.34"/>
    <n v="6.29"/>
    <s v="Yes"/>
    <s v="No"/>
    <s v="Yes"/>
    <n v="1"/>
    <x v="1"/>
    <x v="3"/>
    <x v="1"/>
    <s v="19-06-1997"/>
    <n v="1445"/>
    <x v="1"/>
    <s v="tier - 1"/>
    <s v="R1013"/>
    <n v="25"/>
    <n v="19"/>
    <s v="Jun"/>
    <n v="1997"/>
  </r>
  <r>
    <x v="2230"/>
    <s v="Alexandra S"/>
    <n v="17.940000000000001"/>
    <n v="4.1900000000000004"/>
    <s v="No"/>
    <s v="yes"/>
    <s v="No"/>
    <n v="1"/>
    <x v="1"/>
    <x v="3"/>
    <x v="2"/>
    <s v="01-09-2000"/>
    <n v="1438"/>
    <x v="1"/>
    <s v="tier - 2"/>
    <s v="R1013"/>
    <n v="22"/>
    <n v="1"/>
    <s v="Sep"/>
    <n v="2000"/>
  </r>
  <r>
    <x v="2231"/>
    <s v="Hillary"/>
    <n v="16.670000000000002"/>
    <n v="4.7"/>
    <s v="Yes"/>
    <s v="No"/>
    <s v="Yes"/>
    <n v="1"/>
    <x v="1"/>
    <x v="3"/>
    <x v="2"/>
    <s v="05-12-1997"/>
    <n v="1422"/>
    <x v="1"/>
    <s v="tier - 2"/>
    <s v="R1013"/>
    <n v="25"/>
    <n v="5"/>
    <s v="Dec"/>
    <n v="1997"/>
  </r>
  <r>
    <x v="2232"/>
    <s v="Amy K."/>
    <n v="20.58"/>
    <n v="5.64"/>
    <s v="Yes"/>
    <s v="No"/>
    <s v="No"/>
    <n v="0"/>
    <x v="1"/>
    <x v="2"/>
    <x v="2"/>
    <s v="23-08-2001"/>
    <n v="1421"/>
    <x v="1"/>
    <s v="tier - 2"/>
    <s v="R1013"/>
    <n v="21"/>
    <n v="23"/>
    <s v="Aug"/>
    <n v="2001"/>
  </r>
  <r>
    <x v="2233"/>
    <s v="Scott"/>
    <n v="16.5"/>
    <n v="4.1100000000000003"/>
    <s v="Yes"/>
    <s v="No"/>
    <s v="No"/>
    <n v="0"/>
    <x v="1"/>
    <x v="3"/>
    <x v="2"/>
    <s v="23-06-1996"/>
    <n v="1417"/>
    <x v="1"/>
    <s v="tier - 3"/>
    <s v="R1013"/>
    <n v="26"/>
    <n v="23"/>
    <s v="Jun"/>
    <n v="1996"/>
  </r>
  <r>
    <x v="2234"/>
    <s v="John"/>
    <n v="15.41"/>
    <n v="5.43"/>
    <s v="Yes"/>
    <s v="No"/>
    <s v="Yes"/>
    <n v="1"/>
    <x v="1"/>
    <x v="3"/>
    <x v="2"/>
    <s v="27-10-1997"/>
    <n v="1402"/>
    <x v="1"/>
    <s v="tier - 3"/>
    <s v="R1011"/>
    <n v="25"/>
    <n v="27"/>
    <s v="Oct"/>
    <n v="1997"/>
  </r>
  <r>
    <x v="2235"/>
    <s v="Maaikel"/>
    <n v="24.59"/>
    <n v="4.38"/>
    <s v="No"/>
    <s v="No"/>
    <s v="No"/>
    <n v="1"/>
    <x v="1"/>
    <x v="2"/>
    <x v="2"/>
    <s v="05-09-1998"/>
    <n v="1400"/>
    <x v="1"/>
    <s v="tier - 2"/>
    <s v="R1013"/>
    <n v="24"/>
    <n v="5"/>
    <s v="Sep"/>
    <n v="1998"/>
  </r>
  <r>
    <x v="2236"/>
    <s v="Daniel C"/>
    <n v="33.33"/>
    <n v="9.7899999999999991"/>
    <s v="No"/>
    <s v="No"/>
    <s v="No"/>
    <n v="0"/>
    <x v="1"/>
    <x v="0"/>
    <x v="0"/>
    <s v="22-12-2002"/>
    <n v="1392"/>
    <x v="1"/>
    <s v="tier - 1"/>
    <s v="R1013"/>
    <n v="20"/>
    <n v="22"/>
    <s v="Dec"/>
    <n v="2002"/>
  </r>
  <r>
    <x v="2237"/>
    <s v="Christopher S."/>
    <n v="18.5"/>
    <n v="11.84"/>
    <s v="No"/>
    <s v="No"/>
    <s v="No"/>
    <n v="0"/>
    <x v="1"/>
    <x v="2"/>
    <x v="0"/>
    <s v="14-11-2002"/>
    <n v="1390"/>
    <x v="1"/>
    <s v="tier - 2"/>
    <s v="R1013"/>
    <n v="20"/>
    <n v="14"/>
    <s v="Nov"/>
    <n v="2002"/>
  </r>
  <r>
    <x v="2238"/>
    <s v="William R"/>
    <n v="18.579999999999998"/>
    <n v="6.22"/>
    <s v="No"/>
    <s v="No"/>
    <s v="No"/>
    <n v="0"/>
    <x v="1"/>
    <x v="2"/>
    <x v="1"/>
    <s v="06-07-1999"/>
    <n v="1389"/>
    <x v="1"/>
    <s v="tier - 2"/>
    <s v="R1013"/>
    <n v="23"/>
    <n v="6"/>
    <s v="Jul"/>
    <n v="1999"/>
  </r>
  <r>
    <x v="2239"/>
    <s v="Lyndsy"/>
    <n v="16.64"/>
    <n v="10.01"/>
    <s v="No"/>
    <s v="No"/>
    <s v="No"/>
    <n v="0"/>
    <x v="1"/>
    <x v="3"/>
    <x v="0"/>
    <s v="15-08-2002"/>
    <n v="1382"/>
    <x v="1"/>
    <s v="tier - 1"/>
    <s v="R1013"/>
    <n v="20"/>
    <n v="15"/>
    <s v="Aug"/>
    <n v="2002"/>
  </r>
  <r>
    <x v="2240"/>
    <s v="Jessica"/>
    <n v="19.329999999999998"/>
    <n v="4.32"/>
    <s v="No"/>
    <s v="No"/>
    <s v="No"/>
    <n v="1"/>
    <x v="1"/>
    <x v="2"/>
    <x v="2"/>
    <s v="03-12-1998"/>
    <n v="1359"/>
    <x v="1"/>
    <s v="tier - 1"/>
    <s v="R1013"/>
    <n v="24"/>
    <n v="3"/>
    <s v="Dec"/>
    <n v="1998"/>
  </r>
  <r>
    <x v="2241"/>
    <s v="Anna"/>
    <n v="21.26"/>
    <n v="5.65"/>
    <s v="Yes"/>
    <s v="No"/>
    <s v="Yes"/>
    <n v="1"/>
    <x v="1"/>
    <x v="2"/>
    <x v="2"/>
    <s v="07-11-1997"/>
    <n v="1341"/>
    <x v="1"/>
    <s v="tier - 2"/>
    <s v="R1012"/>
    <n v="25"/>
    <n v="7"/>
    <s v="Nov"/>
    <n v="1997"/>
  </r>
  <r>
    <x v="2242"/>
    <s v="Jordan"/>
    <n v="15.6"/>
    <n v="4.12"/>
    <s v="Yes"/>
    <s v="No"/>
    <s v="No"/>
    <n v="1"/>
    <x v="1"/>
    <x v="3"/>
    <x v="2"/>
    <s v="30-07-1995"/>
    <n v="1338"/>
    <x v="1"/>
    <s v="tier - 3"/>
    <s v="R1012"/>
    <n v="27"/>
    <n v="30"/>
    <s v="Jul"/>
    <n v="1995"/>
  </r>
  <r>
    <x v="2243"/>
    <s v="Brian"/>
    <n v="24.39"/>
    <n v="6.24"/>
    <s v="No"/>
    <s v="No"/>
    <s v="No"/>
    <n v="1"/>
    <x v="1"/>
    <x v="2"/>
    <x v="1"/>
    <s v="12-07-1998"/>
    <n v="1333"/>
    <x v="1"/>
    <s v="tier - 3"/>
    <s v="R1013"/>
    <n v="24"/>
    <n v="12"/>
    <s v="Jul"/>
    <n v="1998"/>
  </r>
  <r>
    <x v="2244"/>
    <s v="Katherine A"/>
    <n v="24.75"/>
    <n v="4.83"/>
    <s v="No"/>
    <s v="No"/>
    <s v="No"/>
    <n v="0"/>
    <x v="1"/>
    <x v="2"/>
    <x v="2"/>
    <s v="14-10-1999"/>
    <n v="1329"/>
    <x v="1"/>
    <s v="tier - 3"/>
    <s v="R1013"/>
    <n v="23"/>
    <n v="14"/>
    <s v="Oct"/>
    <n v="1999"/>
  </r>
  <r>
    <x v="2245"/>
    <s v="Melanie"/>
    <n v="20.88"/>
    <n v="7.4"/>
    <s v="No"/>
    <s v="No"/>
    <s v="No"/>
    <n v="0"/>
    <x v="1"/>
    <x v="2"/>
    <x v="0"/>
    <s v="13-10-2002"/>
    <n v="1315"/>
    <x v="1"/>
    <s v="tier - 2"/>
    <s v="R1013"/>
    <n v="20"/>
    <n v="13"/>
    <s v="Oct"/>
    <n v="2002"/>
  </r>
  <r>
    <x v="2246"/>
    <s v="Jessica"/>
    <n v="20.43"/>
    <n v="4.54"/>
    <s v="No"/>
    <s v="No"/>
    <s v="No"/>
    <n v="0"/>
    <x v="1"/>
    <x v="2"/>
    <x v="2"/>
    <s v="02-12-1999"/>
    <n v="1304"/>
    <x v="1"/>
    <s v="tier - 2"/>
    <s v="R1013"/>
    <n v="23"/>
    <n v="2"/>
    <s v="Dec"/>
    <n v="1999"/>
  </r>
  <r>
    <x v="2247"/>
    <s v="Eric S"/>
    <n v="15.18"/>
    <n v="11.11"/>
    <s v="No"/>
    <s v="No"/>
    <s v="No"/>
    <n v="0"/>
    <x v="1"/>
    <x v="3"/>
    <x v="0"/>
    <s v="10-12-2002"/>
    <n v="1304"/>
    <x v="1"/>
    <s v="tier - 2"/>
    <s v="R1012"/>
    <n v="20"/>
    <n v="10"/>
    <s v="Dec"/>
    <n v="2002"/>
  </r>
  <r>
    <x v="2248"/>
    <s v="Joseph"/>
    <n v="15.12"/>
    <n v="4.03"/>
    <s v="Yes"/>
    <s v="No"/>
    <s v="No"/>
    <n v="0"/>
    <x v="1"/>
    <x v="3"/>
    <x v="2"/>
    <s v="29-11-2001"/>
    <n v="1293"/>
    <x v="1"/>
    <s v="tier - 3"/>
    <s v="R1012"/>
    <n v="21"/>
    <n v="29"/>
    <s v="Nov"/>
    <n v="2001"/>
  </r>
  <r>
    <x v="2249"/>
    <s v="Mary"/>
    <n v="23.88"/>
    <n v="4.51"/>
    <s v="No"/>
    <s v="No"/>
    <s v="No"/>
    <n v="1"/>
    <x v="1"/>
    <x v="2"/>
    <x v="2"/>
    <s v="04-06-1998"/>
    <n v="1291"/>
    <x v="1"/>
    <s v="tier - 2"/>
    <s v="R1013"/>
    <n v="25"/>
    <n v="4"/>
    <s v="Jun"/>
    <n v="1998"/>
  </r>
  <r>
    <x v="2250"/>
    <s v="Natalie"/>
    <n v="16.13"/>
    <n v="5.56"/>
    <s v="No"/>
    <s v="yes"/>
    <s v="No"/>
    <n v="1"/>
    <x v="1"/>
    <x v="3"/>
    <x v="2"/>
    <s v="26-06-2000"/>
    <n v="1286"/>
    <x v="1"/>
    <s v="tier - 2"/>
    <s v="R1013"/>
    <n v="22"/>
    <n v="26"/>
    <s v="Jun"/>
    <n v="2000"/>
  </r>
  <r>
    <x v="2251"/>
    <s v="Christopher"/>
    <n v="24.09"/>
    <n v="4.0999999999999996"/>
    <s v="No"/>
    <s v="yes"/>
    <s v="No"/>
    <n v="1"/>
    <x v="1"/>
    <x v="2"/>
    <x v="2"/>
    <s v="28-07-2004"/>
    <n v="1285"/>
    <x v="1"/>
    <s v="tier - 3"/>
    <s v="R1013"/>
    <n v="18"/>
    <n v="28"/>
    <s v="Jul"/>
    <n v="2004"/>
  </r>
  <r>
    <x v="2252"/>
    <s v="Sonja"/>
    <n v="19.43"/>
    <n v="5.85"/>
    <s v="No"/>
    <s v="yes"/>
    <s v="No"/>
    <n v="1"/>
    <x v="1"/>
    <x v="2"/>
    <x v="1"/>
    <s v="30-09-2004"/>
    <n v="1283"/>
    <x v="1"/>
    <s v="tier - 1"/>
    <s v="R1013"/>
    <n v="18"/>
    <n v="30"/>
    <s v="Sep"/>
    <n v="2004"/>
  </r>
  <r>
    <x v="2253"/>
    <s v="Alexandra"/>
    <n v="15.22"/>
    <n v="4.92"/>
    <s v="Yes"/>
    <s v="No"/>
    <s v="Yes"/>
    <n v="1"/>
    <x v="1"/>
    <x v="3"/>
    <x v="2"/>
    <s v="26-10-1997"/>
    <n v="1276"/>
    <x v="1"/>
    <s v="tier - 2"/>
    <s v="R1012"/>
    <n v="25"/>
    <n v="26"/>
    <s v="Oct"/>
    <n v="1997"/>
  </r>
  <r>
    <x v="2254"/>
    <s v="Martha L."/>
    <n v="20.72"/>
    <n v="9.4600000000000009"/>
    <s v="No"/>
    <s v="No"/>
    <s v="No"/>
    <n v="0"/>
    <x v="1"/>
    <x v="2"/>
    <x v="0"/>
    <s v="04-12-2002"/>
    <n v="1267"/>
    <x v="1"/>
    <s v="tier - 1"/>
    <s v="R1013"/>
    <n v="20"/>
    <n v="4"/>
    <s v="Dec"/>
    <n v="2002"/>
  </r>
  <r>
    <x v="2255"/>
    <s v="Ryan C."/>
    <n v="35.4"/>
    <n v="5.94"/>
    <s v="No"/>
    <s v="No"/>
    <s v="Yes"/>
    <n v="1"/>
    <x v="1"/>
    <x v="0"/>
    <x v="1"/>
    <s v="21-11-2003"/>
    <n v="1263"/>
    <x v="1"/>
    <s v="tier - 3"/>
    <s v="R1011"/>
    <n v="19"/>
    <n v="21"/>
    <s v="Nov"/>
    <n v="2003"/>
  </r>
  <r>
    <x v="2256"/>
    <s v="Cliff"/>
    <n v="34.4"/>
    <n v="5.7"/>
    <s v="No"/>
    <s v="No"/>
    <s v="Yes"/>
    <n v="1"/>
    <x v="1"/>
    <x v="0"/>
    <x v="1"/>
    <s v="15-08-2003"/>
    <n v="1262"/>
    <x v="1"/>
    <s v="tier - 3"/>
    <s v="R1011"/>
    <n v="19"/>
    <n v="15"/>
    <s v="Aug"/>
    <n v="2003"/>
  </r>
  <r>
    <x v="2257"/>
    <s v="Blue"/>
    <n v="34.1"/>
    <n v="4.13"/>
    <s v="No"/>
    <s v="No"/>
    <s v="Yes"/>
    <n v="1"/>
    <x v="1"/>
    <x v="0"/>
    <x v="2"/>
    <s v="30-10-2003"/>
    <n v="1261"/>
    <x v="1"/>
    <s v="tier - 3"/>
    <s v="R1011"/>
    <n v="19"/>
    <n v="30"/>
    <s v="Oct"/>
    <n v="2003"/>
  </r>
  <r>
    <x v="2258"/>
    <s v="Jeffrey M"/>
    <n v="30.4"/>
    <n v="4.7699999999999996"/>
    <s v="No"/>
    <s v="No"/>
    <s v="Yes"/>
    <n v="1"/>
    <x v="1"/>
    <x v="0"/>
    <x v="2"/>
    <s v="13-10-2003"/>
    <n v="1256"/>
    <x v="1"/>
    <s v="tier - 3"/>
    <s v="R1011"/>
    <n v="19"/>
    <n v="13"/>
    <s v="Oct"/>
    <n v="2003"/>
  </r>
  <r>
    <x v="2259"/>
    <s v="Andrew"/>
    <n v="28.7"/>
    <n v="4.99"/>
    <s v="No"/>
    <s v="No"/>
    <s v="Yes"/>
    <n v="1"/>
    <x v="1"/>
    <x v="1"/>
    <x v="2"/>
    <s v="10-12-2003"/>
    <n v="1254"/>
    <x v="1"/>
    <s v="tier - 2"/>
    <s v="R1011"/>
    <n v="19"/>
    <n v="10"/>
    <s v="Dec"/>
    <n v="2003"/>
  </r>
  <r>
    <x v="2260"/>
    <s v="Julia"/>
    <n v="17.440000000000001"/>
    <n v="4.42"/>
    <s v="Yes"/>
    <s v="No"/>
    <s v="Yes"/>
    <n v="1"/>
    <x v="1"/>
    <x v="3"/>
    <x v="2"/>
    <s v="04-11-1997"/>
    <n v="1253"/>
    <x v="1"/>
    <s v="tier - 2"/>
    <s v="R1013"/>
    <n v="25"/>
    <n v="4"/>
    <s v="Nov"/>
    <n v="1997"/>
  </r>
  <r>
    <x v="2261"/>
    <s v="Daniel"/>
    <n v="27.6"/>
    <n v="4.01"/>
    <s v="No"/>
    <s v="No"/>
    <s v="Yes"/>
    <n v="1"/>
    <x v="1"/>
    <x v="1"/>
    <x v="2"/>
    <s v="15-09-2003"/>
    <n v="1252"/>
    <x v="1"/>
    <s v="tier - 3"/>
    <s v="R1011"/>
    <n v="19"/>
    <n v="15"/>
    <s v="Sep"/>
    <n v="2003"/>
  </r>
  <r>
    <x v="2262"/>
    <s v="Jaime"/>
    <n v="20.7"/>
    <n v="4.49"/>
    <s v="No"/>
    <s v="No"/>
    <s v="Yes"/>
    <n v="1"/>
    <x v="1"/>
    <x v="2"/>
    <x v="2"/>
    <s v="08-09-2003"/>
    <n v="1243"/>
    <x v="1"/>
    <s v="tier - 1"/>
    <s v="R1011"/>
    <n v="19"/>
    <n v="8"/>
    <s v="Sep"/>
    <n v="2003"/>
  </r>
  <r>
    <x v="2263"/>
    <s v="Mohd Syahidan"/>
    <n v="20.3"/>
    <n v="6.37"/>
    <s v="No"/>
    <s v="No"/>
    <s v="Yes"/>
    <n v="1"/>
    <x v="1"/>
    <x v="2"/>
    <x v="1"/>
    <s v="15-09-2003"/>
    <n v="1242"/>
    <x v="1"/>
    <s v="tier - 1"/>
    <s v="R1011"/>
    <n v="19"/>
    <n v="15"/>
    <s v="Sep"/>
    <n v="2003"/>
  </r>
  <r>
    <x v="2264"/>
    <s v="Matthew"/>
    <n v="19.8"/>
    <n v="5.12"/>
    <s v="No"/>
    <s v="No"/>
    <s v="Yes"/>
    <n v="1"/>
    <x v="1"/>
    <x v="2"/>
    <x v="2"/>
    <s v="02-08-2003"/>
    <n v="1242"/>
    <x v="1"/>
    <s v="tier - 2"/>
    <s v="R1011"/>
    <n v="19"/>
    <n v="2"/>
    <s v="Aug"/>
    <n v="2003"/>
  </r>
  <r>
    <x v="2265"/>
    <s v="Elizabeth S."/>
    <n v="21.87"/>
    <n v="8.59"/>
    <s v="No"/>
    <s v="No"/>
    <s v="No"/>
    <n v="0"/>
    <x v="1"/>
    <x v="2"/>
    <x v="0"/>
    <s v="01-07-2002"/>
    <n v="1241"/>
    <x v="1"/>
    <s v="tier - 2"/>
    <s v="R1013"/>
    <n v="20"/>
    <n v="1"/>
    <s v="Jul"/>
    <n v="2002"/>
  </r>
  <r>
    <x v="2266"/>
    <s v="Katie"/>
    <n v="16.600000000000001"/>
    <n v="5.87"/>
    <s v="No"/>
    <s v="No"/>
    <s v="No"/>
    <n v="1"/>
    <x v="1"/>
    <x v="3"/>
    <x v="1"/>
    <s v="11-10-1998"/>
    <n v="1240"/>
    <x v="1"/>
    <s v="tier - 1"/>
    <s v="R1012"/>
    <n v="24"/>
    <n v="11"/>
    <s v="Oct"/>
    <n v="1998"/>
  </r>
  <r>
    <x v="2267"/>
    <s v="Christi A."/>
    <n v="21.98"/>
    <n v="7.03"/>
    <s v="No"/>
    <s v="No"/>
    <s v="No"/>
    <n v="0"/>
    <x v="1"/>
    <x v="2"/>
    <x v="0"/>
    <s v="12-12-2002"/>
    <n v="1237"/>
    <x v="1"/>
    <s v="tier - 2"/>
    <s v="R1013"/>
    <n v="20"/>
    <n v="12"/>
    <s v="Dec"/>
    <n v="2002"/>
  </r>
  <r>
    <x v="2268"/>
    <s v="Sandra K."/>
    <n v="19.7"/>
    <n v="5.51"/>
    <s v="No"/>
    <s v="No"/>
    <s v="No"/>
    <n v="1"/>
    <x v="1"/>
    <x v="2"/>
    <x v="2"/>
    <s v="13-07-1998"/>
    <n v="1234"/>
    <x v="1"/>
    <s v="tier - 1"/>
    <s v="R1013"/>
    <n v="24"/>
    <n v="13"/>
    <s v="Jul"/>
    <n v="1998"/>
  </r>
  <r>
    <x v="2269"/>
    <s v="Katharine"/>
    <n v="19.21"/>
    <n v="4.76"/>
    <s v="No"/>
    <s v="yes"/>
    <s v="No"/>
    <n v="1"/>
    <x v="1"/>
    <x v="2"/>
    <x v="2"/>
    <s v="16-10-2004"/>
    <n v="1228"/>
    <x v="1"/>
    <s v="tier - 1"/>
    <s v="R1012"/>
    <n v="18"/>
    <n v="16"/>
    <s v="Oct"/>
    <n v="2004"/>
  </r>
  <r>
    <x v="2270"/>
    <s v="Jerome"/>
    <n v="19.3"/>
    <n v="4.7"/>
    <s v="No"/>
    <s v="yes"/>
    <s v="No"/>
    <n v="1"/>
    <x v="1"/>
    <x v="2"/>
    <x v="2"/>
    <s v="09-07-2004"/>
    <n v="1224"/>
    <x v="1"/>
    <s v="tier - 1"/>
    <s v="R1013"/>
    <n v="18"/>
    <n v="9"/>
    <s v="Jul"/>
    <n v="2004"/>
  </r>
  <r>
    <x v="2271"/>
    <s v="Julia R"/>
    <n v="16.22"/>
    <n v="6.21"/>
    <s v="Yes"/>
    <s v="No"/>
    <s v="No"/>
    <n v="0"/>
    <x v="1"/>
    <x v="3"/>
    <x v="1"/>
    <s v="04-11-1996"/>
    <n v="1220"/>
    <x v="1"/>
    <s v="tier - 3"/>
    <s v="R1012"/>
    <n v="26"/>
    <n v="4"/>
    <s v="Nov"/>
    <n v="1996"/>
  </r>
  <r>
    <x v="2272"/>
    <s v="Sean Henry"/>
    <n v="17.12"/>
    <n v="4.5199999999999996"/>
    <s v="No"/>
    <s v="yes"/>
    <s v="No"/>
    <n v="1"/>
    <x v="1"/>
    <x v="3"/>
    <x v="2"/>
    <s v="02-06-2004"/>
    <n v="1210"/>
    <x v="1"/>
    <s v="tier - 1"/>
    <s v="R1013"/>
    <n v="19"/>
    <n v="2"/>
    <s v="Jun"/>
    <n v="2004"/>
  </r>
  <r>
    <x v="2273"/>
    <s v="Rachel A."/>
    <n v="19.07"/>
    <n v="5.45"/>
    <s v="No"/>
    <s v="No"/>
    <s v="No"/>
    <n v="1"/>
    <x v="1"/>
    <x v="2"/>
    <x v="2"/>
    <s v="06-10-1992"/>
    <n v="1201"/>
    <x v="1"/>
    <s v="tier - 3"/>
    <s v="R1013"/>
    <n v="30"/>
    <n v="6"/>
    <s v="Oct"/>
    <n v="1992"/>
  </r>
  <r>
    <x v="2274"/>
    <s v="Jim"/>
    <n v="15.56"/>
    <n v="4.42"/>
    <s v="No"/>
    <s v="No"/>
    <s v="No"/>
    <n v="0"/>
    <x v="1"/>
    <x v="3"/>
    <x v="2"/>
    <s v="28-06-1999"/>
    <n v="1200"/>
    <x v="1"/>
    <s v="tier - 3"/>
    <s v="R1012"/>
    <n v="23"/>
    <n v="28"/>
    <s v="Jun"/>
    <n v="1999"/>
  </r>
  <r>
    <x v="2275"/>
    <s v="Tim"/>
    <n v="22.76"/>
    <n v="9.44"/>
    <s v="No"/>
    <s v="No"/>
    <s v="No"/>
    <n v="0"/>
    <x v="1"/>
    <x v="2"/>
    <x v="0"/>
    <s v="26-08-2002"/>
    <n v="1191"/>
    <x v="1"/>
    <s v="tier - 1"/>
    <s v="R1013"/>
    <n v="20"/>
    <n v="26"/>
    <s v="Aug"/>
    <n v="2002"/>
  </r>
  <r>
    <x v="2276"/>
    <s v="Abby L."/>
    <n v="22.79"/>
    <n v="6.15"/>
    <s v="Yes"/>
    <s v="No"/>
    <s v="Yes"/>
    <n v="1"/>
    <x v="1"/>
    <x v="2"/>
    <x v="1"/>
    <s v="28-06-1997"/>
    <n v="1178"/>
    <x v="1"/>
    <s v="tier - 2"/>
    <s v="R1013"/>
    <n v="25"/>
    <n v="28"/>
    <s v="Jun"/>
    <n v="1997"/>
  </r>
  <r>
    <x v="2277"/>
    <s v="Mark"/>
    <n v="17.41"/>
    <n v="5.13"/>
    <s v="Yes"/>
    <s v="No"/>
    <s v="No"/>
    <n v="0"/>
    <x v="1"/>
    <x v="3"/>
    <x v="2"/>
    <s v="11-08-1996"/>
    <n v="1178"/>
    <x v="1"/>
    <s v="tier - 3"/>
    <s v="R1013"/>
    <n v="26"/>
    <n v="11"/>
    <s v="Aug"/>
    <n v="1996"/>
  </r>
  <r>
    <x v="2278"/>
    <s v="Ali"/>
    <n v="19.32"/>
    <n v="4.96"/>
    <s v="Yes"/>
    <s v="No"/>
    <s v="No"/>
    <n v="0"/>
    <x v="1"/>
    <x v="2"/>
    <x v="2"/>
    <s v="12-11-2001"/>
    <n v="1167"/>
    <x v="1"/>
    <s v="tier - 1"/>
    <s v="R1013"/>
    <n v="21"/>
    <n v="12"/>
    <s v="Nov"/>
    <n v="2001"/>
  </r>
  <r>
    <x v="2279"/>
    <s v="Joshua"/>
    <n v="18.25"/>
    <n v="10.95"/>
    <s v="No"/>
    <s v="No"/>
    <s v="No"/>
    <n v="0"/>
    <x v="1"/>
    <x v="3"/>
    <x v="0"/>
    <s v="11-06-2002"/>
    <n v="1165"/>
    <x v="1"/>
    <s v="tier - 3"/>
    <s v="R1012"/>
    <n v="20"/>
    <n v="11"/>
    <s v="Jun"/>
    <n v="2002"/>
  </r>
  <r>
    <x v="2280"/>
    <s v="Pierre"/>
    <n v="53.13"/>
    <n v="4.4400000000000004"/>
    <s v="No"/>
    <s v="yes"/>
    <s v="No"/>
    <n v="1"/>
    <x v="1"/>
    <x v="0"/>
    <x v="2"/>
    <s v="11-11-2004"/>
    <n v="1163"/>
    <x v="1"/>
    <s v="tier - 3"/>
    <s v="R1013"/>
    <n v="18"/>
    <n v="11"/>
    <s v="Nov"/>
    <n v="2004"/>
  </r>
  <r>
    <x v="2281"/>
    <s v="Kate"/>
    <n v="20.46"/>
    <n v="4.0199999999999996"/>
    <s v="No"/>
    <s v="No"/>
    <s v="No"/>
    <n v="0"/>
    <x v="1"/>
    <x v="2"/>
    <x v="2"/>
    <s v="26-07-1994"/>
    <n v="1158"/>
    <x v="1"/>
    <s v="tier - 1"/>
    <s v="R1013"/>
    <n v="28"/>
    <n v="26"/>
    <s v="Jul"/>
    <n v="1994"/>
  </r>
  <r>
    <x v="2282"/>
    <s v="David"/>
    <n v="43.01"/>
    <n v="5.44"/>
    <s v="No"/>
    <s v="yes"/>
    <s v="No"/>
    <n v="1"/>
    <x v="1"/>
    <x v="0"/>
    <x v="2"/>
    <s v="18-07-2004"/>
    <n v="1149"/>
    <x v="1"/>
    <s v="tier - 2"/>
    <s v="R1013"/>
    <n v="18"/>
    <n v="18"/>
    <s v="Jul"/>
    <n v="2004"/>
  </r>
  <r>
    <x v="2283"/>
    <s v="Carla"/>
    <n v="15.01"/>
    <n v="4.1500000000000004"/>
    <s v="No"/>
    <s v="No"/>
    <s v="Yes"/>
    <n v="1"/>
    <x v="1"/>
    <x v="3"/>
    <x v="2"/>
    <s v="12-06-2003"/>
    <n v="1149"/>
    <x v="1"/>
    <s v="tier - 1"/>
    <s v="R1012"/>
    <n v="19"/>
    <n v="12"/>
    <s v="Jun"/>
    <n v="2003"/>
  </r>
  <r>
    <x v="2284"/>
    <s v="Alvaro Sr."/>
    <n v="41.14"/>
    <n v="6.02"/>
    <s v="No"/>
    <s v="yes"/>
    <s v="No"/>
    <n v="1"/>
    <x v="1"/>
    <x v="0"/>
    <x v="1"/>
    <s v="10-06-2004"/>
    <n v="1147"/>
    <x v="1"/>
    <s v="tier - 2"/>
    <s v="R1013"/>
    <n v="18"/>
    <n v="10"/>
    <s v="Jun"/>
    <n v="2004"/>
  </r>
  <r>
    <x v="2285"/>
    <s v="Hope"/>
    <n v="16.55"/>
    <n v="7.73"/>
    <s v="No"/>
    <s v="No"/>
    <s v="No"/>
    <n v="0"/>
    <x v="1"/>
    <x v="3"/>
    <x v="0"/>
    <s v="01-10-2002"/>
    <n v="1142"/>
    <x v="2"/>
    <s v="tier - 2"/>
    <s v="R1011"/>
    <n v="20"/>
    <n v="1"/>
    <s v="Oct"/>
    <n v="2002"/>
  </r>
  <r>
    <x v="2286"/>
    <s v="Mark P."/>
    <n v="37.29"/>
    <n v="5.03"/>
    <s v="No"/>
    <s v="yes"/>
    <s v="No"/>
    <n v="1"/>
    <x v="1"/>
    <x v="0"/>
    <x v="2"/>
    <s v="12-09-2004"/>
    <n v="1141"/>
    <x v="2"/>
    <s v="tier - 3"/>
    <s v="R1013"/>
    <n v="18"/>
    <n v="12"/>
    <s v="Sep"/>
    <n v="2004"/>
  </r>
  <r>
    <x v="2287"/>
    <s v="Desiree"/>
    <n v="16.739999999999998"/>
    <n v="4.08"/>
    <s v="Yes"/>
    <s v="No"/>
    <s v="No"/>
    <n v="0"/>
    <x v="1"/>
    <x v="3"/>
    <x v="2"/>
    <s v="25-10-2001"/>
    <n v="1141"/>
    <x v="2"/>
    <s v="tier - 1"/>
    <s v="R1013"/>
    <n v="21"/>
    <n v="25"/>
    <s v="Oct"/>
    <n v="2001"/>
  </r>
  <r>
    <x v="2288"/>
    <s v="Mario Jr."/>
    <n v="34.43"/>
    <n v="4.2699999999999996"/>
    <s v="No"/>
    <s v="yes"/>
    <s v="No"/>
    <n v="1"/>
    <x v="1"/>
    <x v="0"/>
    <x v="2"/>
    <s v="27-11-2004"/>
    <n v="1137"/>
    <x v="2"/>
    <s v="tier - 2"/>
    <s v="R1013"/>
    <n v="18"/>
    <n v="27"/>
    <s v="Nov"/>
    <n v="2004"/>
  </r>
  <r>
    <x v="2289"/>
    <s v="Lusapho"/>
    <n v="34.1"/>
    <n v="4.07"/>
    <s v="No"/>
    <s v="yes"/>
    <s v="No"/>
    <n v="1"/>
    <x v="1"/>
    <x v="0"/>
    <x v="2"/>
    <s v="15-10-2004"/>
    <n v="1137"/>
    <x v="2"/>
    <s v="tier - 1"/>
    <s v="R1013"/>
    <n v="18"/>
    <n v="15"/>
    <s v="Oct"/>
    <n v="2004"/>
  </r>
  <r>
    <x v="2290"/>
    <s v="Erin C."/>
    <n v="19.3"/>
    <n v="10.36"/>
    <s v="No"/>
    <s v="No"/>
    <s v="No"/>
    <n v="0"/>
    <x v="1"/>
    <x v="2"/>
    <x v="0"/>
    <s v="11-08-2002"/>
    <n v="1137"/>
    <x v="2"/>
    <s v="tier - 1"/>
    <s v="R1013"/>
    <n v="20"/>
    <n v="11"/>
    <s v="Aug"/>
    <n v="2002"/>
  </r>
  <r>
    <x v="2291"/>
    <s v="Alan F"/>
    <n v="33.659999999999997"/>
    <n v="5.71"/>
    <s v="No"/>
    <s v="yes"/>
    <s v="No"/>
    <n v="1"/>
    <x v="1"/>
    <x v="0"/>
    <x v="1"/>
    <s v="28-11-2004"/>
    <n v="1136"/>
    <x v="2"/>
    <s v="tier - 3"/>
    <s v="R1013"/>
    <n v="18"/>
    <n v="28"/>
    <s v="Nov"/>
    <n v="2004"/>
  </r>
  <r>
    <x v="2292"/>
    <s v="Ryan"/>
    <n v="33.33"/>
    <n v="6.08"/>
    <s v="No"/>
    <s v="yes"/>
    <s v="No"/>
    <n v="1"/>
    <x v="1"/>
    <x v="0"/>
    <x v="1"/>
    <s v="11-06-2004"/>
    <n v="1136"/>
    <x v="2"/>
    <s v="tier - 3"/>
    <s v="R1013"/>
    <n v="18"/>
    <n v="11"/>
    <s v="Jun"/>
    <n v="2004"/>
  </r>
  <r>
    <x v="2293"/>
    <s v="Hope"/>
    <n v="21.84"/>
    <n v="5.71"/>
    <s v="No"/>
    <s v="yes"/>
    <s v="No"/>
    <n v="1"/>
    <x v="1"/>
    <x v="2"/>
    <x v="1"/>
    <s v="06-10-2004"/>
    <n v="1135"/>
    <x v="2"/>
    <s v="tier - 3"/>
    <s v="R1013"/>
    <n v="18"/>
    <n v="6"/>
    <s v="Oct"/>
    <n v="2004"/>
  </r>
  <r>
    <x v="2294"/>
    <s v="Josh"/>
    <n v="16.87"/>
    <n v="9.1300000000000008"/>
    <s v="No"/>
    <s v="No"/>
    <s v="No"/>
    <n v="0"/>
    <x v="1"/>
    <x v="3"/>
    <x v="0"/>
    <s v="19-07-2002"/>
    <n v="1132"/>
    <x v="2"/>
    <s v="tier - 1"/>
    <s v="R1013"/>
    <n v="20"/>
    <n v="19"/>
    <s v="Jul"/>
    <n v="2002"/>
  </r>
  <r>
    <x v="2295"/>
    <s v="Jacob J"/>
    <n v="30.14"/>
    <n v="5.49"/>
    <s v="No"/>
    <s v="yes"/>
    <s v="No"/>
    <n v="1"/>
    <x v="1"/>
    <x v="0"/>
    <x v="2"/>
    <s v="14-06-2004"/>
    <n v="1132"/>
    <x v="2"/>
    <s v="tier - 1"/>
    <s v="R1013"/>
    <n v="18"/>
    <n v="14"/>
    <s v="Jun"/>
    <n v="2004"/>
  </r>
  <r>
    <x v="2296"/>
    <s v="Jose Tomas"/>
    <n v="23.21"/>
    <n v="4.37"/>
    <s v="No"/>
    <s v="yes"/>
    <s v="No"/>
    <n v="1"/>
    <x v="1"/>
    <x v="2"/>
    <x v="2"/>
    <s v="12-11-2004"/>
    <n v="1122"/>
    <x v="2"/>
    <s v="tier - 1"/>
    <s v="R1013"/>
    <n v="18"/>
    <n v="12"/>
    <s v="Nov"/>
    <n v="2004"/>
  </r>
  <r>
    <x v="2297"/>
    <s v="Mary Evan"/>
    <n v="17.170000000000002"/>
    <n v="8.4600000000000009"/>
    <s v="No"/>
    <s v="No"/>
    <s v="No"/>
    <n v="0"/>
    <x v="1"/>
    <x v="3"/>
    <x v="0"/>
    <s v="13-08-2002"/>
    <n v="1086"/>
    <x v="2"/>
    <s v="tier - 3"/>
    <s v="R1013"/>
    <n v="20"/>
    <n v="13"/>
    <s v="Aug"/>
    <n v="2002"/>
  </r>
  <r>
    <x v="2298"/>
    <s v="Justin K."/>
    <n v="15.61"/>
    <n v="5.28"/>
    <s v="No"/>
    <s v="No"/>
    <s v="No"/>
    <n v="1"/>
    <x v="1"/>
    <x v="3"/>
    <x v="2"/>
    <s v="26-12-1998"/>
    <n v="1082"/>
    <x v="2"/>
    <s v="tier - 2"/>
    <s v="R1013"/>
    <n v="24"/>
    <n v="26"/>
    <s v="Dec"/>
    <n v="1998"/>
  </r>
  <r>
    <x v="2299"/>
    <s v="Patrick"/>
    <n v="17.98"/>
    <n v="5.33"/>
    <s v="Yes"/>
    <s v="No"/>
    <s v="Yes"/>
    <n v="1"/>
    <x v="1"/>
    <x v="3"/>
    <x v="2"/>
    <s v="13-08-1997"/>
    <n v="1071"/>
    <x v="2"/>
    <s v="tier - 3"/>
    <s v="R1013"/>
    <n v="25"/>
    <n v="13"/>
    <s v="Aug"/>
    <n v="1997"/>
  </r>
  <r>
    <x v="2300"/>
    <s v="Roman"/>
    <n v="21.64"/>
    <n v="5.5"/>
    <s v="No"/>
    <s v="yes"/>
    <s v="No"/>
    <n v="1"/>
    <x v="1"/>
    <x v="2"/>
    <x v="2"/>
    <s v="24-08-2004"/>
    <n v="1070"/>
    <x v="2"/>
    <s v="tier - 3"/>
    <s v="R1013"/>
    <n v="18"/>
    <n v="24"/>
    <s v="Aug"/>
    <n v="2004"/>
  </r>
  <r>
    <x v="2301"/>
    <s v="David"/>
    <n v="16.399999999999999"/>
    <n v="5.4"/>
    <s v="No"/>
    <s v="No"/>
    <s v="Yes"/>
    <n v="1"/>
    <x v="1"/>
    <x v="3"/>
    <x v="2"/>
    <s v="28-09-1993"/>
    <n v="1068"/>
    <x v="2"/>
    <s v="tier - 1"/>
    <s v="R1013"/>
    <n v="29"/>
    <n v="28"/>
    <s v="Sep"/>
    <n v="1993"/>
  </r>
  <r>
    <x v="2302"/>
    <s v="Evelyn L"/>
    <n v="15.77"/>
    <n v="6.05"/>
    <s v="Yes"/>
    <s v="No"/>
    <s v="No"/>
    <n v="1"/>
    <x v="1"/>
    <x v="3"/>
    <x v="1"/>
    <s v="01-06-1995"/>
    <n v="1056"/>
    <x v="2"/>
    <s v="tier - 2"/>
    <s v="R1013"/>
    <n v="28"/>
    <n v="1"/>
    <s v="Jun"/>
    <n v="1995"/>
  </r>
  <r>
    <x v="2303"/>
    <s v="Jim"/>
    <n v="18.27"/>
    <n v="11.46"/>
    <s v="No"/>
    <s v="No"/>
    <s v="No"/>
    <n v="0"/>
    <x v="1"/>
    <x v="3"/>
    <x v="0"/>
    <s v="01-07-2002"/>
    <n v="1049"/>
    <x v="2"/>
    <s v="tier - 2"/>
    <s v="R1012"/>
    <n v="20"/>
    <n v="1"/>
    <s v="Jul"/>
    <n v="2002"/>
  </r>
  <r>
    <x v="2304"/>
    <s v="Matthew S"/>
    <n v="16.489999999999998"/>
    <n v="8.48"/>
    <s v="No"/>
    <s v="No"/>
    <s v="No"/>
    <n v="0"/>
    <x v="1"/>
    <x v="3"/>
    <x v="0"/>
    <s v="20-07-2002"/>
    <n v="1047"/>
    <x v="2"/>
    <s v="tier - 1"/>
    <s v="R1013"/>
    <n v="20"/>
    <n v="20"/>
    <s v="Jul"/>
    <n v="2002"/>
  </r>
  <r>
    <x v="2305"/>
    <s v="Kenneth"/>
    <n v="16.14"/>
    <n v="4.8600000000000003"/>
    <s v="No"/>
    <s v="No"/>
    <s v="No"/>
    <n v="0"/>
    <x v="1"/>
    <x v="3"/>
    <x v="2"/>
    <s v="17-11-1994"/>
    <n v="1044"/>
    <x v="2"/>
    <s v="tier - 2"/>
    <s v="R1013"/>
    <n v="28"/>
    <n v="17"/>
    <s v="Nov"/>
    <n v="1994"/>
  </r>
  <r>
    <x v="2306"/>
    <s v="Andrea"/>
    <n v="20.85"/>
    <n v="4.45"/>
    <s v="Yes"/>
    <s v="No"/>
    <s v="No"/>
    <n v="1"/>
    <x v="1"/>
    <x v="2"/>
    <x v="2"/>
    <s v="05-10-1995"/>
    <n v="1034"/>
    <x v="2"/>
    <s v="tier - 1"/>
    <s v="R1013"/>
    <n v="27"/>
    <n v="5"/>
    <s v="Oct"/>
    <n v="1995"/>
  </r>
  <r>
    <x v="2307"/>
    <s v="Kristina"/>
    <n v="15.88"/>
    <n v="4.3600000000000003"/>
    <s v="No"/>
    <s v="No"/>
    <s v="No"/>
    <n v="0"/>
    <x v="1"/>
    <x v="3"/>
    <x v="2"/>
    <s v="05-08-1999"/>
    <n v="1019"/>
    <x v="2"/>
    <s v="tier - 2"/>
    <s v="R1013"/>
    <n v="23"/>
    <n v="5"/>
    <s v="Aug"/>
    <n v="1999"/>
  </r>
  <r>
    <x v="2308"/>
    <s v="Kristen"/>
    <n v="20.66"/>
    <n v="5.8"/>
    <s v="No"/>
    <s v="yes"/>
    <s v="No"/>
    <n v="1"/>
    <x v="1"/>
    <x v="2"/>
    <x v="1"/>
    <s v="09-10-2000"/>
    <n v="1012"/>
    <x v="2"/>
    <s v="tier - 2"/>
    <s v="R1013"/>
    <n v="22"/>
    <n v="9"/>
    <s v="Oct"/>
    <n v="2000"/>
  </r>
  <r>
    <x v="2309"/>
    <s v="Matthew"/>
    <n v="20.399999999999999"/>
    <n v="5.27"/>
    <s v="No"/>
    <s v="No"/>
    <s v="No"/>
    <n v="0"/>
    <x v="1"/>
    <x v="2"/>
    <x v="2"/>
    <s v="22-11-1994"/>
    <n v="1007"/>
    <x v="2"/>
    <s v="tier - 2"/>
    <s v="R1013"/>
    <n v="28"/>
    <n v="22"/>
    <s v="Nov"/>
    <n v="1994"/>
  </r>
  <r>
    <x v="2310"/>
    <s v="Kathleen"/>
    <n v="25.19"/>
    <n v="5.64"/>
    <s v="Yes"/>
    <s v="No"/>
    <s v="No"/>
    <n v="0"/>
    <x v="1"/>
    <x v="1"/>
    <x v="2"/>
    <s v="19-08-2001"/>
    <n v="965"/>
    <x v="2"/>
    <s v="tier - 2"/>
    <s v="R1013"/>
    <n v="21"/>
    <n v="19"/>
    <s v="Aug"/>
    <n v="2001"/>
  </r>
  <r>
    <x v="2311"/>
    <s v="Lindsey"/>
    <n v="20.54"/>
    <n v="4.2"/>
    <s v="Yes"/>
    <s v="No"/>
    <s v="No"/>
    <n v="1"/>
    <x v="1"/>
    <x v="2"/>
    <x v="2"/>
    <s v="28-10-1995"/>
    <n v="929"/>
    <x v="2"/>
    <s v="tier - 1"/>
    <s v="R1013"/>
    <n v="27"/>
    <n v="28"/>
    <s v="Oct"/>
    <n v="1995"/>
  </r>
  <r>
    <x v="2312"/>
    <s v="Robert"/>
    <n v="20.13"/>
    <n v="5.42"/>
    <s v="No"/>
    <s v="No"/>
    <s v="No"/>
    <n v="0"/>
    <x v="1"/>
    <x v="2"/>
    <x v="2"/>
    <s v="30-10-1994"/>
    <n v="915"/>
    <x v="2"/>
    <s v="tier - 1"/>
    <s v="R1013"/>
    <n v="28"/>
    <n v="30"/>
    <s v="Oct"/>
    <n v="1994"/>
  </r>
  <r>
    <x v="2313"/>
    <s v="Sarah E."/>
    <n v="18.93"/>
    <n v="6.11"/>
    <s v="No"/>
    <s v="No"/>
    <s v="Yes"/>
    <n v="1"/>
    <x v="1"/>
    <x v="2"/>
    <x v="1"/>
    <s v="27-11-1993"/>
    <n v="896"/>
    <x v="2"/>
    <s v="tier - 1"/>
    <s v="R1013"/>
    <n v="29"/>
    <n v="27"/>
    <s v="Nov"/>
    <n v="1993"/>
  </r>
  <r>
    <x v="2314"/>
    <s v="Flannery"/>
    <n v="24.14"/>
    <n v="5.29"/>
    <s v="No"/>
    <s v="yes"/>
    <s v="No"/>
    <n v="1"/>
    <x v="1"/>
    <x v="2"/>
    <x v="2"/>
    <s v="18-11-2000"/>
    <n v="865"/>
    <x v="2"/>
    <s v="tier - 1"/>
    <s v="R1013"/>
    <n v="22"/>
    <n v="18"/>
    <s v="Nov"/>
    <n v="2000"/>
  </r>
  <r>
    <x v="2315"/>
    <s v="John T"/>
    <n v="25.03"/>
    <n v="5.91"/>
    <s v="No"/>
    <s v="yes"/>
    <s v="No"/>
    <n v="1"/>
    <x v="1"/>
    <x v="1"/>
    <x v="1"/>
    <s v="07-10-2004"/>
    <n v="831"/>
    <x v="2"/>
    <s v="tier - 2"/>
    <s v="R1011"/>
    <n v="18"/>
    <n v="7"/>
    <s v="Oct"/>
    <n v="2004"/>
  </r>
  <r>
    <x v="2316"/>
    <s v="Koji"/>
    <n v="20.47"/>
    <n v="5.81"/>
    <s v="Yes"/>
    <s v="No"/>
    <s v="No"/>
    <n v="1"/>
    <x v="1"/>
    <x v="2"/>
    <x v="1"/>
    <s v="07-12-1995"/>
    <n v="774"/>
    <x v="2"/>
    <s v="tier - 2"/>
    <s v="R1013"/>
    <n v="27"/>
    <n v="7"/>
    <s v="Dec"/>
    <n v="1995"/>
  </r>
  <r>
    <x v="2317"/>
    <s v="Candice M"/>
    <n v="18.82"/>
    <n v="5.51"/>
    <s v="Yes"/>
    <s v="No"/>
    <s v="No"/>
    <n v="0"/>
    <x v="1"/>
    <x v="2"/>
    <x v="2"/>
    <s v="18-09-1996"/>
    <n v="770"/>
    <x v="2"/>
    <s v="tier - 2"/>
    <s v="R1012"/>
    <n v="26"/>
    <n v="18"/>
    <s v="Sep"/>
    <n v="1996"/>
  </r>
  <r>
    <x v="2318"/>
    <s v="Theodore A."/>
    <n v="17.079999999999998"/>
    <n v="5.73"/>
    <s v="No"/>
    <s v="No"/>
    <s v="Yes"/>
    <n v="1"/>
    <x v="1"/>
    <x v="3"/>
    <x v="1"/>
    <s v="28-06-1993"/>
    <n v="770"/>
    <x v="2"/>
    <s v="tier - 3"/>
    <s v="R1013"/>
    <n v="29"/>
    <n v="28"/>
    <s v="Jun"/>
    <n v="1993"/>
  </r>
  <r>
    <x v="2319"/>
    <s v="Lindy"/>
    <n v="19.21"/>
    <n v="5.53"/>
    <s v="Yes"/>
    <s v="No"/>
    <s v="No"/>
    <n v="0"/>
    <x v="1"/>
    <x v="2"/>
    <x v="2"/>
    <s v="22-10-1996"/>
    <n v="760"/>
    <x v="2"/>
    <s v="tier - 3"/>
    <s v="R1013"/>
    <n v="26"/>
    <n v="22"/>
    <s v="Oct"/>
    <n v="1996"/>
  </r>
  <r>
    <x v="2320"/>
    <s v="Thomas"/>
    <n v="17.86"/>
    <n v="5.43"/>
    <s v="No"/>
    <s v="No"/>
    <s v="Yes"/>
    <n v="1"/>
    <x v="1"/>
    <x v="3"/>
    <x v="2"/>
    <s v="09-08-1993"/>
    <n v="760"/>
    <x v="2"/>
    <s v="tier - 1"/>
    <s v="R1013"/>
    <n v="29"/>
    <n v="9"/>
    <s v="Aug"/>
    <n v="1993"/>
  </r>
  <r>
    <x v="2321"/>
    <s v="Holly"/>
    <n v="21.38"/>
    <n v="8.01"/>
    <s v="No"/>
    <s v="No"/>
    <s v="No"/>
    <n v="0"/>
    <x v="1"/>
    <x v="2"/>
    <x v="0"/>
    <s v="19-09-2002"/>
    <n v="750"/>
    <x v="2"/>
    <s v="tier - 1"/>
    <s v="R1012"/>
    <n v="20"/>
    <n v="19"/>
    <s v="Sep"/>
    <n v="2002"/>
  </r>
  <r>
    <x v="2322"/>
    <s v="Matthew"/>
    <n v="23.35"/>
    <n v="5.94"/>
    <s v="No"/>
    <s v="No"/>
    <s v="No"/>
    <n v="0"/>
    <x v="1"/>
    <x v="2"/>
    <x v="1"/>
    <s v="14-12-1999"/>
    <n v="723"/>
    <x v="2"/>
    <s v="tier - 1"/>
    <s v="R1013"/>
    <n v="23"/>
    <n v="14"/>
    <s v="Dec"/>
    <n v="1999"/>
  </r>
  <r>
    <x v="2323"/>
    <s v="Meghan K"/>
    <n v="22.24"/>
    <n v="5.04"/>
    <s v="No"/>
    <s v="No"/>
    <s v="No"/>
    <n v="0"/>
    <x v="1"/>
    <x v="2"/>
    <x v="2"/>
    <s v="26-12-1999"/>
    <n v="700"/>
    <x v="1"/>
    <s v="tier - 3"/>
    <s v="R1013"/>
    <n v="23"/>
    <n v="26"/>
    <s v="Dec"/>
    <n v="1999"/>
  </r>
  <r>
    <x v="2324"/>
    <s v="Fred"/>
    <n v="24.76"/>
    <n v="4.54"/>
    <s v="Yes"/>
    <s v="No"/>
    <s v="No"/>
    <n v="0"/>
    <x v="1"/>
    <x v="2"/>
    <x v="2"/>
    <s v="12-09-2001"/>
    <n v="688"/>
    <x v="2"/>
    <s v="tier - 2"/>
    <s v="R1013"/>
    <n v="21"/>
    <n v="12"/>
    <s v="Sep"/>
    <n v="2001"/>
  </r>
  <r>
    <x v="2325"/>
    <s v="Sebastian"/>
    <n v="20.100000000000001"/>
    <n v="5.6"/>
    <s v="Yes"/>
    <s v="No"/>
    <s v="Yes"/>
    <n v="1"/>
    <x v="1"/>
    <x v="2"/>
    <x v="2"/>
    <s v="09-11-1997"/>
    <n v="670"/>
    <x v="2"/>
    <s v="tier - 3"/>
    <s v="R1013"/>
    <n v="25"/>
    <n v="9"/>
    <s v="Nov"/>
    <n v="1997"/>
  </r>
  <r>
    <x v="2326"/>
    <s v="Laura"/>
    <n v="21.77"/>
    <n v="10.67"/>
    <s v="No"/>
    <s v="No"/>
    <s v="No"/>
    <n v="0"/>
    <x v="1"/>
    <x v="2"/>
    <x v="0"/>
    <s v="29-11-2002"/>
    <n v="668"/>
    <x v="2"/>
    <s v="tier - 2"/>
    <s v="R1012"/>
    <n v="20"/>
    <n v="29"/>
    <s v="Nov"/>
    <n v="2002"/>
  </r>
  <r>
    <x v="2327"/>
    <s v="Nicole"/>
    <n v="17.82"/>
    <n v="5.26"/>
    <s v="Yes"/>
    <s v="No"/>
    <s v="No"/>
    <n v="1"/>
    <x v="1"/>
    <x v="3"/>
    <x v="2"/>
    <s v="04-07-1995"/>
    <n v="650"/>
    <x v="2"/>
    <s v="tier - 3"/>
    <s v="R1013"/>
    <n v="27"/>
    <n v="4"/>
    <s v="Jul"/>
    <n v="1995"/>
  </r>
  <r>
    <x v="2328"/>
    <s v="Susan E"/>
    <n v="17.07"/>
    <n v="5.22"/>
    <s v="No"/>
    <s v="No"/>
    <s v="Yes"/>
    <n v="1"/>
    <x v="1"/>
    <x v="3"/>
    <x v="2"/>
    <s v="01-06-1993"/>
    <n v="650"/>
    <x v="2"/>
    <s v="tier - 3"/>
    <s v="R1013"/>
    <n v="30"/>
    <n v="1"/>
    <s v="Jun"/>
    <n v="1993"/>
  </r>
  <r>
    <x v="2329"/>
    <s v="Katy"/>
    <n v="22.24"/>
    <n v="4.29"/>
    <s v="Yes"/>
    <s v="No"/>
    <s v="No"/>
    <n v="0"/>
    <x v="1"/>
    <x v="2"/>
    <x v="2"/>
    <s v="20-11-2001"/>
    <n v="646"/>
    <x v="2"/>
    <s v="tier - 3"/>
    <s v="R1012"/>
    <n v="21"/>
    <n v="20"/>
    <s v="Nov"/>
    <n v="2001"/>
  </r>
  <r>
    <x v="2330"/>
    <s v="Jordan"/>
    <n v="22.34"/>
    <n v="5.57"/>
    <s v="No"/>
    <s v="No"/>
    <s v="No"/>
    <n v="1"/>
    <x v="1"/>
    <x v="2"/>
    <x v="2"/>
    <s v="27-07-1998"/>
    <n v="637"/>
    <x v="2"/>
    <s v="tier - 3"/>
    <s v="R1013"/>
    <n v="24"/>
    <n v="27"/>
    <s v="Jul"/>
    <n v="1998"/>
  </r>
  <r>
    <x v="2331"/>
    <s v="Juan D. Sr."/>
    <n v="17.7"/>
    <n v="6.28"/>
    <s v="No"/>
    <s v="No"/>
    <s v="No"/>
    <n v="1"/>
    <x v="1"/>
    <x v="3"/>
    <x v="1"/>
    <s v="13-09-1992"/>
    <n v="605"/>
    <x v="2"/>
    <s v="tier - 3"/>
    <s v="R1013"/>
    <n v="30"/>
    <n v="13"/>
    <s v="Sep"/>
    <n v="1992"/>
  </r>
  <r>
    <x v="2332"/>
    <s v="Julie"/>
    <n v="16.47"/>
    <n v="6.35"/>
    <s v="No"/>
    <s v="No"/>
    <s v="Yes"/>
    <n v="1"/>
    <x v="1"/>
    <x v="3"/>
    <x v="1"/>
    <s v="30-06-1993"/>
    <n v="600"/>
    <x v="1"/>
    <s v="tier - 1"/>
    <s v="R1013"/>
    <n v="29"/>
    <n v="30"/>
    <s v="Jun"/>
    <n v="1993"/>
  </r>
  <r>
    <x v="2333"/>
    <s v="Evan P"/>
    <n v="17.600000000000001"/>
    <n v="4.3899999999999997"/>
    <s v="No"/>
    <s v="No"/>
    <s v="No"/>
    <n v="1"/>
    <x v="1"/>
    <x v="3"/>
    <x v="2"/>
    <s v="30-11-1992"/>
    <n v="571"/>
    <x v="1"/>
    <s v="tier - 1"/>
    <s v="R1013"/>
    <n v="30"/>
    <n v="30"/>
    <s v="Nov"/>
    <n v="1992"/>
  </r>
  <r>
    <x v="2334"/>
    <s v="Aaron K"/>
    <n v="17.579999999999998"/>
    <n v="4.51"/>
    <s v="No"/>
    <s v="No"/>
    <s v="No"/>
    <n v="1"/>
    <x v="1"/>
    <x v="3"/>
    <x v="2"/>
    <s v="09-07-1992"/>
    <n v="564"/>
    <x v="1"/>
    <s v="tier - 3"/>
    <s v="R1013"/>
    <n v="30"/>
    <n v="9"/>
    <s v="Jul"/>
    <n v="199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x v="0"/>
    <x v="0"/>
    <s v="12-10-1968"/>
    <n v="63770"/>
    <s v="tier - 1"/>
    <s v="tier - 3"/>
    <s v="R1013"/>
    <n v="54"/>
    <n v="12"/>
    <s v="Oct"/>
    <n v="1968"/>
  </r>
  <r>
    <s v="Id2"/>
    <s v="Matthew D"/>
    <n v="30.36"/>
    <n v="5.77"/>
    <s v="No"/>
    <s v="No"/>
    <s v="No"/>
    <n v="0"/>
    <s v="Yes"/>
    <x v="0"/>
    <x v="1"/>
    <s v="08-06-1977"/>
    <n v="62593"/>
    <s v="tier - 2"/>
    <s v="tier - 3"/>
    <s v="R1013"/>
    <n v="46"/>
    <n v="8"/>
    <s v="Jun"/>
    <n v="1977"/>
  </r>
  <r>
    <s v="Id3"/>
    <s v="Phil"/>
    <n v="34.484999999999999"/>
    <n v="11.87"/>
    <s v="Yes"/>
    <s v="No"/>
    <s v="No"/>
    <n v="2"/>
    <s v="Yes"/>
    <x v="0"/>
    <x v="0"/>
    <s v="11-09-1970"/>
    <n v="60021"/>
    <s v="tier - 1"/>
    <s v="tier - 1"/>
    <s v="R1012"/>
    <n v="52"/>
    <n v="11"/>
    <s v="Sep"/>
    <n v="1970"/>
  </r>
  <r>
    <s v="Id4"/>
    <s v="Kelsey"/>
    <n v="38.094999999999999"/>
    <n v="6.05"/>
    <s v="No"/>
    <s v="No"/>
    <s v="No"/>
    <n v="0"/>
    <s v="Yes"/>
    <x v="0"/>
    <x v="1"/>
    <s v="06-06-1991"/>
    <n v="58571"/>
    <s v="tier - 1"/>
    <s v="tier - 3"/>
    <s v="R1024"/>
    <n v="32"/>
    <n v="6"/>
    <s v="Jun"/>
    <n v="1991"/>
  </r>
  <r>
    <s v="Id5"/>
    <s v="Kristyn"/>
    <n v="35.53"/>
    <n v="5.45"/>
    <s v="No"/>
    <s v="No"/>
    <s v="No"/>
    <n v="0"/>
    <s v="Yes"/>
    <x v="0"/>
    <x v="2"/>
    <s v="19-06-1989"/>
    <n v="55135"/>
    <s v="tier - 1"/>
    <s v="tier - 2"/>
    <s v="R1012"/>
    <n v="33"/>
    <n v="19"/>
    <s v="Jun"/>
    <n v="1989"/>
  </r>
  <r>
    <s v="Id6"/>
    <s v="Russell B."/>
    <n v="32.799999999999997"/>
    <n v="6.59"/>
    <s v="No"/>
    <s v="No"/>
    <s v="No"/>
    <n v="0"/>
    <s v="Yes"/>
    <x v="0"/>
    <x v="0"/>
    <s v="04-08-1962"/>
    <n v="52591"/>
    <s v="tier - 1"/>
    <s v="tier - 3"/>
    <s v="R1011"/>
    <n v="60"/>
    <n v="4"/>
    <s v="Aug"/>
    <n v="1962"/>
  </r>
  <r>
    <s v="Id7"/>
    <s v="Scott"/>
    <n v="36.4"/>
    <n v="6.07"/>
    <s v="No"/>
    <s v="No"/>
    <s v="No"/>
    <n v="0"/>
    <s v="Yes"/>
    <x v="0"/>
    <x v="1"/>
    <s v="27-10-1994"/>
    <n v="51195"/>
    <s v="tier - 1"/>
    <s v="tier - 3"/>
    <s v="R1011"/>
    <n v="28"/>
    <n v="27"/>
    <s v="Oct"/>
    <n v="1994"/>
  </r>
  <r>
    <s v="Id8"/>
    <s v="Stephen"/>
    <n v="36.96"/>
    <n v="7.93"/>
    <s v="No"/>
    <s v="No"/>
    <s v="No"/>
    <n v="3"/>
    <s v="Yes"/>
    <x v="0"/>
    <x v="0"/>
    <s v="27-06-1958"/>
    <n v="49578"/>
    <s v="tier - 2"/>
    <s v="tier - 2"/>
    <s v="R1013"/>
    <n v="64"/>
    <n v="27"/>
    <s v="Jun"/>
    <n v="1958"/>
  </r>
  <r>
    <s v="Id9"/>
    <s v="Patrick R."/>
    <n v="41.14"/>
    <n v="9.58"/>
    <s v="Yes"/>
    <s v="No"/>
    <s v="Yes"/>
    <n v="1"/>
    <s v="Yes"/>
    <x v="0"/>
    <x v="0"/>
    <s v="04-09-1963"/>
    <n v="48970"/>
    <s v="tier - 1"/>
    <s v="tier - 2"/>
    <s v="R1013"/>
    <n v="59"/>
    <n v="4"/>
    <s v="Sep"/>
    <n v="1963"/>
  </r>
  <r>
    <s v="Id10"/>
    <s v="Brooke N."/>
    <n v="38.06"/>
    <n v="10.79"/>
    <s v="No"/>
    <s v="No"/>
    <s v="No"/>
    <n v="0"/>
    <s v="Yes"/>
    <x v="0"/>
    <x v="0"/>
    <s v="29-12-1978"/>
    <n v="48885"/>
    <s v="tier - 1"/>
    <s v="tier - 2"/>
    <s v="R1013"/>
    <n v="44"/>
    <n v="29"/>
    <s v="Dec"/>
    <n v="1978"/>
  </r>
  <r>
    <s v="Id11"/>
    <s v="Paola Andrea"/>
    <n v="37.700000000000003"/>
    <n v="5.96"/>
    <s v="Yes"/>
    <s v="No"/>
    <s v="No"/>
    <n v="2"/>
    <s v="Yes"/>
    <x v="0"/>
    <x v="1"/>
    <s v="22-07-1959"/>
    <n v="48824"/>
    <s v="tier - 2"/>
    <s v="tier - 1"/>
    <s v="R1011"/>
    <n v="63"/>
    <n v="22"/>
    <s v="Jul"/>
    <n v="1959"/>
  </r>
  <r>
    <s v="Id12"/>
    <s v="David"/>
    <n v="42.13"/>
    <n v="11.9"/>
    <s v="No"/>
    <s v="No"/>
    <s v="No"/>
    <n v="0"/>
    <s v="Yes"/>
    <x v="0"/>
    <x v="0"/>
    <s v="27-10-1965"/>
    <n v="48676"/>
    <s v="tier - 1"/>
    <s v="tier - 2"/>
    <s v="R1013"/>
    <n v="57"/>
    <n v="27"/>
    <s v="Oct"/>
    <n v="1965"/>
  </r>
  <r>
    <s v="Id13"/>
    <s v="Wade"/>
    <n v="40.92"/>
    <n v="8.41"/>
    <s v="No"/>
    <s v="No"/>
    <s v="No"/>
    <n v="0"/>
    <s v="Yes"/>
    <x v="0"/>
    <x v="0"/>
    <s v="11-10-1962"/>
    <n v="48674"/>
    <s v="tier - 1"/>
    <s v="tier - 2"/>
    <s v="R1013"/>
    <n v="60"/>
    <n v="11"/>
    <s v="Oct"/>
    <n v="1962"/>
  </r>
  <r>
    <s v="Id14"/>
    <s v="Franklin"/>
    <n v="40.564999999999998"/>
    <n v="7.02"/>
    <s v="No"/>
    <s v="No"/>
    <s v="No"/>
    <n v="0"/>
    <s v="Yes"/>
    <x v="0"/>
    <x v="0"/>
    <s v="01-12-1968"/>
    <n v="48549"/>
    <s v="tier - 1"/>
    <s v="tier - 3"/>
    <s v="R1016"/>
    <n v="54"/>
    <n v="1"/>
    <s v="Dec"/>
    <n v="1968"/>
  </r>
  <r>
    <s v="Id15"/>
    <s v="Leilani M."/>
    <n v="36.384999999999998"/>
    <n v="7.59"/>
    <s v="Yes"/>
    <s v="No"/>
    <s v="No"/>
    <n v="2"/>
    <s v="Yes"/>
    <x v="0"/>
    <x v="0"/>
    <s v="21-12-1961"/>
    <n v="48518"/>
    <s v="tier - 1"/>
    <s v="tier - 3"/>
    <s v="R1024"/>
    <n v="61"/>
    <n v="21"/>
    <s v="Dec"/>
    <n v="1961"/>
  </r>
  <r>
    <s v="Id16"/>
    <s v="Philippe"/>
    <n v="39.9"/>
    <n v="11.32"/>
    <s v="No"/>
    <s v="No"/>
    <s v="No"/>
    <n v="0"/>
    <s v="Yes"/>
    <x v="0"/>
    <x v="0"/>
    <s v="27-08-1962"/>
    <n v="48173"/>
    <s v="tier - 1"/>
    <s v="tier - 3"/>
    <s v="R1011"/>
    <n v="60"/>
    <n v="27"/>
    <s v="Aug"/>
    <n v="1962"/>
  </r>
  <r>
    <s v="Id17"/>
    <s v="Jennifer A."/>
    <n v="33.799999999999997"/>
    <n v="7.67"/>
    <s v="No"/>
    <s v="No"/>
    <s v="No"/>
    <n v="3"/>
    <s v="Yes"/>
    <x v="0"/>
    <x v="0"/>
    <s v="16-11-1958"/>
    <n v="47928"/>
    <s v="tier - 2"/>
    <s v="tier - 3"/>
    <s v="R1011"/>
    <n v="64"/>
    <n v="16"/>
    <s v="Nov"/>
    <n v="1958"/>
  </r>
  <r>
    <s v="Id18"/>
    <s v="Christina M."/>
    <n v="36.765000000000001"/>
    <n v="7.29"/>
    <s v="Yes"/>
    <s v="No"/>
    <s v="Yes"/>
    <n v="1"/>
    <s v="Yes"/>
    <x v="0"/>
    <x v="0"/>
    <s v="05-08-1963"/>
    <n v="47897"/>
    <s v="tier - 1"/>
    <s v="tier - 3"/>
    <s v="R1024"/>
    <n v="59"/>
    <n v="5"/>
    <s v="Aug"/>
    <n v="1963"/>
  </r>
  <r>
    <s v="Id19"/>
    <s v="Said Sr."/>
    <n v="36.954999999999998"/>
    <n v="4.72"/>
    <s v="Yes"/>
    <s v="No"/>
    <s v="No"/>
    <n v="1"/>
    <s v="Yes"/>
    <x v="0"/>
    <x v="2"/>
    <s v="07-11-1964"/>
    <n v="47496"/>
    <s v="tier - 1"/>
    <s v="tier - 3"/>
    <s v="R1012"/>
    <n v="58"/>
    <n v="7"/>
    <s v="Nov"/>
    <n v="1964"/>
  </r>
  <r>
    <s v="Id20"/>
    <s v="John"/>
    <n v="42.9"/>
    <n v="11.41"/>
    <s v="No"/>
    <s v="No"/>
    <s v="No"/>
    <n v="0"/>
    <s v="Yes"/>
    <x v="0"/>
    <x v="0"/>
    <s v="27-09-1971"/>
    <n v="47463"/>
    <s v="tier - 1"/>
    <s v="tier - 2"/>
    <s v="R1013"/>
    <n v="51"/>
    <n v="27"/>
    <s v="Sep"/>
    <n v="1971"/>
  </r>
  <r>
    <s v="Id21"/>
    <s v="Myles"/>
    <n v="36.299999999999997"/>
    <n v="11.5"/>
    <s v="Yes"/>
    <s v="No"/>
    <s v="No"/>
    <n v="2"/>
    <s v="Yes"/>
    <x v="0"/>
    <x v="0"/>
    <s v="13-06-1961"/>
    <n v="47404"/>
    <s v="tier - 1"/>
    <s v="tier - 3"/>
    <s v="R1011"/>
    <n v="61"/>
    <n v="13"/>
    <s v="Jun"/>
    <n v="1961"/>
  </r>
  <r>
    <s v="Id22"/>
    <s v="Madelyn C"/>
    <n v="32.200000000000003"/>
    <n v="6.22"/>
    <s v="Yes"/>
    <s v="No"/>
    <s v="No"/>
    <n v="2"/>
    <s v="Yes"/>
    <x v="0"/>
    <x v="1"/>
    <s v="04-10-1959"/>
    <n v="47305"/>
    <s v="tier - 2"/>
    <s v="tier - 1"/>
    <s v="R1011"/>
    <n v="63"/>
    <n v="4"/>
    <s v="Oct"/>
    <n v="1959"/>
  </r>
  <r>
    <s v="Id23"/>
    <s v="Nicole"/>
    <n v="31.3"/>
    <n v="11.38"/>
    <s v="No"/>
    <s v="No"/>
    <s v="No"/>
    <n v="3"/>
    <s v="Yes"/>
    <x v="0"/>
    <x v="0"/>
    <s v="03-09-1958"/>
    <n v="47291"/>
    <s v="tier - 2"/>
    <s v="tier - 1"/>
    <s v="R1011"/>
    <n v="64"/>
    <n v="3"/>
    <s v="Sep"/>
    <n v="1958"/>
  </r>
  <r>
    <s v="Id24"/>
    <s v="Eric A."/>
    <n v="41.8"/>
    <n v="7.89"/>
    <s v="Yes"/>
    <s v="No"/>
    <s v="No"/>
    <n v="2"/>
    <s v="Yes"/>
    <x v="0"/>
    <x v="0"/>
    <s v="28-12-1970"/>
    <n v="47270"/>
    <s v="tier - 1"/>
    <s v="tier - 2"/>
    <s v="R1013"/>
    <n v="52"/>
    <n v="28"/>
    <s v="Dec"/>
    <n v="1970"/>
  </r>
  <r>
    <s v="Id25"/>
    <s v="Emiliano I."/>
    <n v="35.090000000000003"/>
    <n v="4.38"/>
    <s v="Yes"/>
    <s v="No"/>
    <s v="No"/>
    <n v="2"/>
    <s v="Yes"/>
    <x v="0"/>
    <x v="2"/>
    <s v="14-07-1959"/>
    <n v="47056"/>
    <s v="tier - 2"/>
    <s v="tier - 1"/>
    <s v="R1013"/>
    <n v="63"/>
    <n v="14"/>
    <s v="Jul"/>
    <n v="1959"/>
  </r>
  <r>
    <s v="Id26"/>
    <s v="Adam"/>
    <n v="33.880000000000003"/>
    <n v="7.01"/>
    <s v="No"/>
    <s v="No"/>
    <s v="No"/>
    <n v="3"/>
    <s v="Yes"/>
    <x v="0"/>
    <x v="0"/>
    <s v="15-09-1958"/>
    <n v="46889"/>
    <s v="tier - 2"/>
    <s v="tier - 3"/>
    <s v="R1013"/>
    <n v="64"/>
    <n v="15"/>
    <s v="Sep"/>
    <n v="1958"/>
  </r>
  <r>
    <s v="Id27"/>
    <s v="Zach"/>
    <n v="30.875"/>
    <n v="11.88"/>
    <s v="No"/>
    <s v="No"/>
    <s v="No"/>
    <n v="0"/>
    <s v="Yes"/>
    <x v="0"/>
    <x v="0"/>
    <s v="17-11-1960"/>
    <n v="46718"/>
    <s v="tier - 1"/>
    <s v="tier - 1"/>
    <s v="R1012"/>
    <n v="62"/>
    <n v="17"/>
    <s v="Nov"/>
    <n v="1960"/>
  </r>
  <r>
    <s v="Id28"/>
    <s v="Stephanie W."/>
    <n v="36.86"/>
    <n v="5.19"/>
    <s v="Yes"/>
    <s v="No"/>
    <s v="Yes"/>
    <n v="1"/>
    <s v="Yes"/>
    <x v="0"/>
    <x v="2"/>
    <s v="23-06-1969"/>
    <n v="46661"/>
    <s v="tier - 1"/>
    <s v="tier - 3"/>
    <s v="R1012"/>
    <n v="53"/>
    <n v="23"/>
    <s v="Jun"/>
    <n v="1969"/>
  </r>
  <r>
    <s v="Id29"/>
    <s v="Stephen"/>
    <n v="35.86"/>
    <n v="6.74"/>
    <s v="Yes"/>
    <s v="No"/>
    <s v="No"/>
    <n v="2"/>
    <s v="Yes"/>
    <x v="0"/>
    <x v="0"/>
    <s v="08-08-1961"/>
    <n v="46599"/>
    <s v="tier - 1"/>
    <s v="tier - 1"/>
    <s v="R1013"/>
    <n v="61"/>
    <n v="8"/>
    <s v="Aug"/>
    <n v="1961"/>
  </r>
  <r>
    <s v="Id30"/>
    <s v="Natalie"/>
    <n v="37.049999999999997"/>
    <n v="8.44"/>
    <s v="No"/>
    <s v="No"/>
    <s v="No"/>
    <n v="0"/>
    <s v="Yes"/>
    <x v="0"/>
    <x v="0"/>
    <s v="06-12-1971"/>
    <n v="46255"/>
    <s v="tier - 1"/>
    <s v="tier - 3"/>
    <s v="R1024"/>
    <n v="51"/>
    <n v="6"/>
    <s v="Dec"/>
    <n v="1971"/>
  </r>
  <r>
    <s v="Id31"/>
    <s v="Nicole J."/>
    <n v="43.89"/>
    <n v="8.7100000000000009"/>
    <s v="No"/>
    <s v="No"/>
    <s v="No"/>
    <n v="0"/>
    <s v="Yes"/>
    <x v="0"/>
    <x v="0"/>
    <s v="17-08-1978"/>
    <n v="46201"/>
    <s v="tier - 1"/>
    <s v="tier - 1"/>
    <s v="R1013"/>
    <n v="44"/>
    <n v="17"/>
    <s v="Aug"/>
    <n v="1978"/>
  </r>
  <r>
    <s v="Id32"/>
    <s v="Jefferson D"/>
    <n v="42.35"/>
    <n v="5.08"/>
    <s v="Yes"/>
    <s v="No"/>
    <s v="No"/>
    <n v="0"/>
    <s v="Yes"/>
    <x v="0"/>
    <x v="2"/>
    <s v="02-12-1976"/>
    <n v="46151"/>
    <s v="tier - 1"/>
    <s v="tier - 3"/>
    <s v="R1013"/>
    <n v="46"/>
    <n v="2"/>
    <s v="Dec"/>
    <n v="1976"/>
  </r>
  <r>
    <s v="Id33"/>
    <s v="Brendan D."/>
    <n v="31.35"/>
    <n v="6.86"/>
    <s v="No"/>
    <s v="No"/>
    <s v="No"/>
    <n v="0"/>
    <s v="Yes"/>
    <x v="0"/>
    <x v="0"/>
    <s v="04-12-1962"/>
    <n v="46131"/>
    <s v="tier - 1"/>
    <s v="tier - 1"/>
    <s v="R1012"/>
    <n v="60"/>
    <n v="4"/>
    <s v="Dec"/>
    <n v="1962"/>
  </r>
  <r>
    <s v="Id34"/>
    <s v="Courtney"/>
    <n v="47.6"/>
    <n v="5.95"/>
    <s v="Yes"/>
    <s v="No"/>
    <s v="No"/>
    <n v="0"/>
    <s v="Yes"/>
    <x v="0"/>
    <x v="1"/>
    <s v="30-09-1985"/>
    <n v="46114"/>
    <s v="tier - 2"/>
    <s v="tier - 3"/>
    <s v="R1011"/>
    <n v="37"/>
    <n v="30"/>
    <s v="Sep"/>
    <n v="1985"/>
  </r>
  <r>
    <s v="Id35"/>
    <s v="Sydney L."/>
    <n v="46.2"/>
    <n v="6.09"/>
    <s v="No"/>
    <s v="No"/>
    <s v="Yes"/>
    <n v="1"/>
    <s v="Yes"/>
    <x v="0"/>
    <x v="1"/>
    <s v="12-08-1979"/>
    <n v="45863"/>
    <s v="tier - 2"/>
    <s v="tier - 1"/>
    <s v="R1013"/>
    <n v="43"/>
    <n v="12"/>
    <s v="Aug"/>
    <n v="1979"/>
  </r>
  <r>
    <s v="Id36"/>
    <s v="Julien"/>
    <n v="32.015000000000001"/>
    <n v="11.75"/>
    <s v="No"/>
    <s v="No"/>
    <s v="No"/>
    <n v="0"/>
    <s v="Yes"/>
    <x v="0"/>
    <x v="0"/>
    <s v="21-12-1960"/>
    <n v="45710"/>
    <s v="tier - 2"/>
    <s v="tier - 2"/>
    <s v="R1016"/>
    <n v="62"/>
    <n v="21"/>
    <s v="Dec"/>
    <n v="1960"/>
  </r>
  <r>
    <s v="Id37"/>
    <s v="Ryan M"/>
    <n v="40.564999999999998"/>
    <n v="7.37"/>
    <s v="No"/>
    <s v="No"/>
    <s v="No"/>
    <n v="0"/>
    <s v="Yes"/>
    <x v="0"/>
    <x v="0"/>
    <s v="09-08-1974"/>
    <n v="45702"/>
    <s v="tier - 2"/>
    <s v="tier - 2"/>
    <s v="R1012"/>
    <n v="48"/>
    <n v="9"/>
    <s v="Aug"/>
    <n v="1974"/>
  </r>
  <r>
    <s v="Id38"/>
    <s v="Anna H."/>
    <n v="32.450000000000003"/>
    <n v="11.91"/>
    <s v="No"/>
    <s v="No"/>
    <s v="No"/>
    <n v="0"/>
    <s v="Yes"/>
    <x v="0"/>
    <x v="0"/>
    <s v="17-12-1962"/>
    <n v="45009"/>
    <s v="tier - 2"/>
    <s v="tier - 2"/>
    <s v="R1013"/>
    <n v="60"/>
    <n v="17"/>
    <s v="Dec"/>
    <n v="1962"/>
  </r>
  <r>
    <s v="Id39"/>
    <s v="Samantha"/>
    <n v="34.96"/>
    <n v="6.52"/>
    <s v="No"/>
    <s v="No"/>
    <s v="No"/>
    <n v="0"/>
    <s v="Yes"/>
    <x v="0"/>
    <x v="0"/>
    <s v="13-08-1971"/>
    <n v="44641"/>
    <s v="tier - 2"/>
    <s v="tier - 3"/>
    <s v="R1024"/>
    <n v="51"/>
    <n v="13"/>
    <s v="Aug"/>
    <n v="1971"/>
  </r>
  <r>
    <s v="Id40"/>
    <s v="Robert"/>
    <n v="35.5"/>
    <n v="5.14"/>
    <s v="No"/>
    <s v="No"/>
    <s v="Yes"/>
    <n v="1"/>
    <s v="Yes"/>
    <x v="0"/>
    <x v="2"/>
    <s v="11-10-1993"/>
    <n v="44585"/>
    <s v="tier - 2"/>
    <s v="tier - 2"/>
    <s v="R1011"/>
    <n v="29"/>
    <n v="11"/>
    <s v="Oct"/>
    <n v="1993"/>
  </r>
  <r>
    <s v="Id41"/>
    <s v="James R."/>
    <n v="52.58"/>
    <n v="4.1900000000000004"/>
    <s v="No"/>
    <s v="yes"/>
    <s v="No"/>
    <n v="1"/>
    <s v="Yes"/>
    <x v="0"/>
    <x v="2"/>
    <s v="02-08-2000"/>
    <n v="44501"/>
    <s v="tier - 2"/>
    <s v="tier - 3"/>
    <s v="R1013"/>
    <n v="22"/>
    <n v="2"/>
    <s v="Aug"/>
    <n v="2000"/>
  </r>
  <r>
    <s v="Id42"/>
    <s v="Roseann"/>
    <n v="35.200000000000003"/>
    <n v="11.68"/>
    <s v="Yes"/>
    <s v="No"/>
    <s v="No"/>
    <n v="0"/>
    <s v="Yes"/>
    <x v="0"/>
    <x v="0"/>
    <s v="14-09-1967"/>
    <n v="44424"/>
    <s v="tier - 2"/>
    <s v="tier - 3"/>
    <s v="R1013"/>
    <n v="55"/>
    <n v="14"/>
    <s v="Sep"/>
    <n v="1967"/>
  </r>
  <r>
    <s v="Id43"/>
    <s v="Nicole"/>
    <n v="38.06"/>
    <n v="6.98"/>
    <s v="No"/>
    <s v="No"/>
    <s v="No"/>
    <n v="0"/>
    <s v="Yes"/>
    <x v="0"/>
    <x v="0"/>
    <s v="29-10-1971"/>
    <n v="44400"/>
    <s v="tier - 2"/>
    <s v="tier - 2"/>
    <s v="R1013"/>
    <n v="51"/>
    <n v="29"/>
    <s v="Oct"/>
    <n v="1971"/>
  </r>
  <r>
    <s v="Id44"/>
    <s v="Spencer"/>
    <n v="34.21"/>
    <n v="8.34"/>
    <s v="No"/>
    <s v="No"/>
    <s v="No"/>
    <n v="0"/>
    <s v="Yes"/>
    <x v="0"/>
    <x v="0"/>
    <s v="24-11-1968"/>
    <n v="44261"/>
    <s v="tier - 2"/>
    <s v="tier - 1"/>
    <s v="R1013"/>
    <n v="54"/>
    <n v="24"/>
    <s v="Nov"/>
    <n v="1968"/>
  </r>
  <r>
    <s v="Id45"/>
    <s v="Eric W"/>
    <n v="38.94"/>
    <n v="8.49"/>
    <s v="Yes"/>
    <s v="No"/>
    <s v="No"/>
    <n v="1"/>
    <s v="Yes"/>
    <x v="0"/>
    <x v="0"/>
    <s v="01-06-1975"/>
    <n v="44203"/>
    <s v="tier - 2"/>
    <s v="tier - 2"/>
    <s v="R1013"/>
    <n v="48"/>
    <n v="1"/>
    <s v="Jun"/>
    <n v="1975"/>
  </r>
  <r>
    <s v="Id46"/>
    <s v="Brianna L"/>
    <n v="30.21"/>
    <n v="5.34"/>
    <s v="Yes"/>
    <s v="No"/>
    <s v="No"/>
    <n v="1"/>
    <s v="Yes"/>
    <x v="0"/>
    <x v="2"/>
    <s v="16-07-1988"/>
    <n v="43944"/>
    <s v="tier - 2"/>
    <s v="tier - 1"/>
    <s v="R1012"/>
    <n v="34"/>
    <n v="16"/>
    <s v="Jul"/>
    <n v="1988"/>
  </r>
  <r>
    <s v="Id47"/>
    <s v="Thomas J."/>
    <n v="33.630000000000003"/>
    <n v="4.43"/>
    <s v="Yes"/>
    <s v="No"/>
    <s v="No"/>
    <n v="2"/>
    <s v="Yes"/>
    <x v="0"/>
    <x v="2"/>
    <s v="05-10-1966"/>
    <n v="43921"/>
    <s v="tier - 2"/>
    <s v="tier - 2"/>
    <s v="R1012"/>
    <n v="56"/>
    <n v="5"/>
    <s v="Oct"/>
    <n v="1966"/>
  </r>
  <r>
    <s v="Id48"/>
    <s v="Melissa L"/>
    <n v="40.369999999999997"/>
    <n v="4.47"/>
    <s v="No"/>
    <s v="No"/>
    <s v="No"/>
    <n v="0"/>
    <s v="Yes"/>
    <x v="0"/>
    <x v="2"/>
    <s v="10-11-1980"/>
    <n v="43896"/>
    <s v="tier - 2"/>
    <s v="tier - 1"/>
    <s v="R1013"/>
    <n v="42"/>
    <n v="10"/>
    <s v="Nov"/>
    <n v="1980"/>
  </r>
  <r>
    <s v="Id49"/>
    <s v="Flavio"/>
    <n v="53.09"/>
    <n v="4.82"/>
    <s v="Yes"/>
    <s v="No"/>
    <s v="No"/>
    <n v="2"/>
    <s v="Yes"/>
    <x v="0"/>
    <x v="2"/>
    <s v="02-07-1966"/>
    <n v="43817"/>
    <s v="tier - 2"/>
    <s v="tier - 3"/>
    <s v="R1012"/>
    <n v="56"/>
    <n v="2"/>
    <s v="Jul"/>
    <n v="1966"/>
  </r>
  <r>
    <s v="Id50"/>
    <s v="Ryan"/>
    <n v="31.79"/>
    <n v="5.51"/>
    <s v="Yes"/>
    <s v="No"/>
    <s v="No"/>
    <n v="2"/>
    <s v="Yes"/>
    <x v="0"/>
    <x v="2"/>
    <s v="25-10-1966"/>
    <n v="43814"/>
    <s v="tier - 2"/>
    <s v="tier - 2"/>
    <s v="R1013"/>
    <n v="56"/>
    <n v="25"/>
    <s v="Oct"/>
    <n v="1966"/>
  </r>
  <r>
    <s v="Id51"/>
    <s v="Anthony J."/>
    <n v="41.895000000000003"/>
    <n v="10.87"/>
    <s v="Yes"/>
    <s v="No"/>
    <s v="No"/>
    <n v="1"/>
    <s v="Yes"/>
    <x v="0"/>
    <x v="0"/>
    <s v="29-12-1986"/>
    <n v="43753"/>
    <s v="tier - 2"/>
    <s v="tier - 1"/>
    <s v="R1015"/>
    <n v="36"/>
    <n v="29"/>
    <s v="Dec"/>
    <n v="1986"/>
  </r>
  <r>
    <s v="Id52"/>
    <s v="Alex"/>
    <n v="31.16"/>
    <n v="9.34"/>
    <s v="No"/>
    <s v="No"/>
    <s v="No"/>
    <n v="0"/>
    <s v="Yes"/>
    <x v="0"/>
    <x v="0"/>
    <s v="22-08-1965"/>
    <n v="43579"/>
    <s v="tier - 2"/>
    <s v="tier - 2"/>
    <s v="R1012"/>
    <n v="57"/>
    <n v="22"/>
    <s v="Aug"/>
    <n v="1965"/>
  </r>
  <r>
    <s v="Id53"/>
    <s v="David"/>
    <n v="34.104999999999997"/>
    <n v="5.03"/>
    <s v="Yes"/>
    <s v="No"/>
    <s v="Yes"/>
    <n v="1"/>
    <s v="Yes"/>
    <x v="0"/>
    <x v="2"/>
    <s v="03-12-1969"/>
    <n v="43254"/>
    <s v="tier - 2"/>
    <s v="tier - 2"/>
    <s v="R1016"/>
    <n v="53"/>
    <n v="3"/>
    <s v="Dec"/>
    <n v="1969"/>
  </r>
  <r>
    <s v="Id54"/>
    <s v="Andrew B"/>
    <n v="51.93"/>
    <n v="11.05"/>
    <s v="No"/>
    <s v="No"/>
    <s v="No"/>
    <n v="0"/>
    <s v="Yes"/>
    <x v="0"/>
    <x v="0"/>
    <s v="29-11-1965"/>
    <n v="43074"/>
    <s v="tier - 2"/>
    <s v="tier - 2"/>
    <s v="R1011"/>
    <n v="57"/>
    <n v="29"/>
    <s v="Nov"/>
    <n v="1965"/>
  </r>
  <r>
    <s v="Id55"/>
    <s v="Dara E"/>
    <n v="38.950000000000003"/>
    <n v="11.95"/>
    <s v="No"/>
    <s v="No"/>
    <s v="No"/>
    <n v="0"/>
    <s v="Yes"/>
    <x v="0"/>
    <x v="0"/>
    <s v="04-11-1978"/>
    <n v="42983"/>
    <s v="tier - 1"/>
    <s v="tier - 2"/>
    <s v="R1012"/>
    <n v="44"/>
    <n v="4"/>
    <s v="Nov"/>
    <n v="1978"/>
  </r>
  <r>
    <s v="Id56"/>
    <s v="Inna"/>
    <n v="36.630000000000003"/>
    <n v="7.72"/>
    <s v="Yes"/>
    <s v="No"/>
    <s v="No"/>
    <n v="1"/>
    <s v="Yes"/>
    <x v="0"/>
    <x v="0"/>
    <s v="23-10-1975"/>
    <n v="42970"/>
    <s v="tier - 1"/>
    <s v="tier - 3"/>
    <s v="R1013"/>
    <n v="47"/>
    <n v="23"/>
    <s v="Oct"/>
    <n v="1975"/>
  </r>
  <r>
    <s v="Id57"/>
    <s v="Ari"/>
    <n v="34.200000000000003"/>
    <n v="5.75"/>
    <s v="No"/>
    <s v="No"/>
    <s v="No"/>
    <n v="2"/>
    <s v="Yes"/>
    <x v="0"/>
    <x v="1"/>
    <s v="10-09-1972"/>
    <n v="42857"/>
    <s v="tier - 1"/>
    <s v="tier - 1"/>
    <s v="R1011"/>
    <n v="50"/>
    <n v="10"/>
    <s v="Sep"/>
    <n v="1972"/>
  </r>
  <r>
    <s v="Id58"/>
    <s v="Lindsey"/>
    <n v="50.63"/>
    <n v="11.89"/>
    <s v="No"/>
    <s v="No"/>
    <s v="No"/>
    <n v="0"/>
    <s v="Yes"/>
    <x v="0"/>
    <x v="0"/>
    <s v="29-10-1965"/>
    <n v="42764"/>
    <s v="tier - 1"/>
    <s v="tier - 2"/>
    <s v="R1011"/>
    <n v="57"/>
    <n v="29"/>
    <s v="Oct"/>
    <n v="1965"/>
  </r>
  <r>
    <s v="Id59"/>
    <s v="Kenny"/>
    <n v="36.479999999999997"/>
    <n v="6.2"/>
    <s v="No"/>
    <s v="No"/>
    <s v="No"/>
    <n v="0"/>
    <s v="Yes"/>
    <x v="0"/>
    <x v="1"/>
    <s v="21-10-1977"/>
    <n v="42761"/>
    <s v="tier - 1"/>
    <s v="tier - 2"/>
    <s v="R1012"/>
    <n v="45"/>
    <n v="21"/>
    <s v="Oct"/>
    <n v="1977"/>
  </r>
  <r>
    <s v="Id60"/>
    <s v="Louise"/>
    <n v="54.82"/>
    <n v="10.61"/>
    <s v="No"/>
    <s v="No"/>
    <s v="No"/>
    <n v="0"/>
    <s v="Yes"/>
    <x v="0"/>
    <x v="0"/>
    <s v="03-11-1971"/>
    <n v="42644"/>
    <s v="tier - 1"/>
    <s v="tier - 3"/>
    <s v="R1011"/>
    <n v="51"/>
    <n v="3"/>
    <s v="Nov"/>
    <n v="1971"/>
  </r>
  <r>
    <s v="Id61"/>
    <s v="Cameron"/>
    <n v="38.06"/>
    <n v="6.04"/>
    <s v="No"/>
    <s v="No"/>
    <s v="Yes"/>
    <n v="1"/>
    <s v="Yes"/>
    <x v="0"/>
    <x v="1"/>
    <s v="27-12-1979"/>
    <n v="42560"/>
    <s v="tier - 1"/>
    <s v="tier - 3"/>
    <s v="R1013"/>
    <n v="43"/>
    <n v="27"/>
    <s v="Dec"/>
    <n v="1979"/>
  </r>
  <r>
    <s v="Id62"/>
    <s v="Katie T."/>
    <n v="51.48"/>
    <n v="9.33"/>
    <s v="Yes"/>
    <s v="No"/>
    <s v="No"/>
    <n v="0"/>
    <s v="Yes"/>
    <x v="0"/>
    <x v="0"/>
    <s v="27-06-1967"/>
    <n v="42539"/>
    <s v="tier - 1"/>
    <s v="tier - 3"/>
    <s v="R1011"/>
    <n v="55"/>
    <n v="27"/>
    <s v="Jun"/>
    <n v="1967"/>
  </r>
  <r>
    <s v="Id63"/>
    <s v="Casey"/>
    <n v="52.06"/>
    <n v="11.47"/>
    <s v="No"/>
    <s v="No"/>
    <s v="No"/>
    <n v="0"/>
    <s v="Yes"/>
    <x v="0"/>
    <x v="0"/>
    <s v="03-08-1968"/>
    <n v="42479"/>
    <s v="tier - 1"/>
    <s v="tier - 2"/>
    <s v="R1011"/>
    <n v="54"/>
    <n v="3"/>
    <s v="Aug"/>
    <n v="1968"/>
  </r>
  <r>
    <s v="Id64"/>
    <s v="David"/>
    <n v="30.684999999999999"/>
    <n v="7.02"/>
    <s v="Yes"/>
    <s v="No"/>
    <s v="No"/>
    <n v="0"/>
    <s v="Yes"/>
    <x v="0"/>
    <x v="0"/>
    <s v="28-06-1967"/>
    <n v="42304"/>
    <s v="tier - 1"/>
    <s v="tier - 2"/>
    <s v="R1016"/>
    <n v="55"/>
    <n v="28"/>
    <s v="Jun"/>
    <n v="1967"/>
  </r>
  <r>
    <s v="Id65"/>
    <s v="Bryson C."/>
    <n v="36.08"/>
    <n v="8.8000000000000007"/>
    <s v="Yes"/>
    <s v="No"/>
    <s v="No"/>
    <n v="1"/>
    <s v="Yes"/>
    <x v="0"/>
    <x v="0"/>
    <s v="15-08-1975"/>
    <n v="42211"/>
    <s v="tier - 1"/>
    <s v="tier - 3"/>
    <s v="R1013"/>
    <n v="47"/>
    <n v="15"/>
    <s v="Aug"/>
    <n v="1975"/>
  </r>
  <r>
    <s v="Id66"/>
    <s v="Megan"/>
    <n v="54.99"/>
    <n v="8.68"/>
    <s v="No"/>
    <s v="No"/>
    <s v="No"/>
    <n v="2"/>
    <s v="Yes"/>
    <x v="0"/>
    <x v="0"/>
    <s v="18-09-1973"/>
    <n v="42188"/>
    <s v="tier - 1"/>
    <s v="tier - 1"/>
    <s v="R1011"/>
    <n v="49"/>
    <n v="18"/>
    <s v="Sep"/>
    <n v="1973"/>
  </r>
  <r>
    <s v="Id67"/>
    <s v="Daniel"/>
    <n v="35.97"/>
    <n v="6.12"/>
    <s v="No"/>
    <s v="No"/>
    <s v="Yes"/>
    <n v="1"/>
    <s v="Yes"/>
    <x v="0"/>
    <x v="1"/>
    <s v="03-07-1979"/>
    <n v="42125"/>
    <s v="tier - 1"/>
    <s v="tier - 1"/>
    <s v="R1013"/>
    <n v="43"/>
    <n v="3"/>
    <s v="Jul"/>
    <n v="1979"/>
  </r>
  <r>
    <s v="Id68"/>
    <s v="Steven M."/>
    <n v="45.54"/>
    <n v="5.4"/>
    <s v="Yes"/>
    <s v="No"/>
    <s v="Yes"/>
    <n v="1"/>
    <s v="Yes"/>
    <x v="0"/>
    <x v="2"/>
    <s v="09-12-1997"/>
    <n v="42112"/>
    <s v="tier - 1"/>
    <s v="tier - 3"/>
    <s v="R1013"/>
    <n v="25"/>
    <n v="9"/>
    <s v="Dec"/>
    <n v="1997"/>
  </r>
  <r>
    <s v="Id69"/>
    <s v="Jenna L."/>
    <n v="35.53"/>
    <n v="4.3600000000000003"/>
    <s v="Yes"/>
    <s v="No"/>
    <s v="No"/>
    <n v="0"/>
    <s v="Yes"/>
    <x v="0"/>
    <x v="2"/>
    <s v="28-11-1976"/>
    <n v="42112"/>
    <s v="tier - 1"/>
    <s v="tier - 1"/>
    <s v="R1024"/>
    <n v="46"/>
    <n v="28"/>
    <s v="Nov"/>
    <n v="1976"/>
  </r>
  <r>
    <s v="Id70"/>
    <s v="Freeman"/>
    <n v="30.8"/>
    <n v="9.77"/>
    <s v="No"/>
    <s v="No"/>
    <s v="No"/>
    <n v="0"/>
    <s v="Yes"/>
    <x v="0"/>
    <x v="0"/>
    <s v="19-12-1968"/>
    <n v="42000"/>
    <s v="tier - 1"/>
    <s v="tier - 3"/>
    <s v="R1013"/>
    <n v="54"/>
    <n v="19"/>
    <s v="Dec"/>
    <n v="1968"/>
  </r>
  <r>
    <s v="Id71"/>
    <s v="Jeff"/>
    <n v="38.39"/>
    <n v="4.25"/>
    <s v="No"/>
    <s v="No"/>
    <s v="No"/>
    <n v="1"/>
    <s v="Yes"/>
    <x v="0"/>
    <x v="2"/>
    <s v="10-11-1984"/>
    <n v="41949"/>
    <s v="tier - 1"/>
    <s v="tier - 1"/>
    <s v="R1013"/>
    <n v="38"/>
    <n v="10"/>
    <s v="Nov"/>
    <n v="1984"/>
  </r>
  <r>
    <s v="Id72"/>
    <s v="Elenilton V. Sr."/>
    <n v="32.299999999999997"/>
    <n v="4.76"/>
    <s v="No"/>
    <s v="No"/>
    <s v="No"/>
    <n v="2"/>
    <s v="Yes"/>
    <x v="0"/>
    <x v="2"/>
    <s v="08-06-1972"/>
    <n v="41919"/>
    <s v="tier - 1"/>
    <s v="tier - 1"/>
    <s v="R1016"/>
    <n v="51"/>
    <n v="8"/>
    <s v="Jun"/>
    <n v="1972"/>
  </r>
  <r>
    <s v="Id73"/>
    <s v="Maurya"/>
    <n v="48.8"/>
    <n v="6.22"/>
    <s v="Yes"/>
    <s v="No"/>
    <s v="No"/>
    <n v="2"/>
    <s v="Yes"/>
    <x v="0"/>
    <x v="1"/>
    <s v="21-09-1966"/>
    <n v="41887"/>
    <s v="tier - 1"/>
    <s v="tier - 3"/>
    <s v="R1011"/>
    <n v="56"/>
    <n v="21"/>
    <s v="Sep"/>
    <n v="1966"/>
  </r>
  <r>
    <s v="Id74"/>
    <s v="Samantha C"/>
    <n v="45.5"/>
    <n v="7.96"/>
    <s v="No"/>
    <s v="No"/>
    <s v="No"/>
    <n v="0"/>
    <s v="Yes"/>
    <x v="0"/>
    <x v="0"/>
    <s v="22-09-1962"/>
    <n v="41795"/>
    <s v="tier - 1"/>
    <s v="tier - 3"/>
    <s v="R1011"/>
    <n v="60"/>
    <n v="22"/>
    <s v="Sep"/>
    <n v="1962"/>
  </r>
  <r>
    <s v="Id75"/>
    <s v="Bethany A"/>
    <n v="53.61"/>
    <n v="10.92"/>
    <s v="Yes"/>
    <s v="No"/>
    <s v="No"/>
    <n v="1"/>
    <s v="Yes"/>
    <x v="0"/>
    <x v="0"/>
    <s v="29-09-1975"/>
    <n v="41682"/>
    <s v="tier - 1"/>
    <s v="tier - 1"/>
    <s v="R1011"/>
    <n v="47"/>
    <n v="29"/>
    <s v="Sep"/>
    <n v="1975"/>
  </r>
  <r>
    <s v="Id76"/>
    <s v="Yves"/>
    <n v="36.19"/>
    <n v="11.51"/>
    <s v="Yes"/>
    <s v="No"/>
    <s v="No"/>
    <n v="1"/>
    <s v="Yes"/>
    <x v="0"/>
    <x v="0"/>
    <s v="14-11-1975"/>
    <n v="41676"/>
    <s v="tier - 1"/>
    <s v="tier - 2"/>
    <s v="R1013"/>
    <n v="47"/>
    <n v="14"/>
    <s v="Nov"/>
    <n v="1975"/>
  </r>
  <r>
    <s v="Id77"/>
    <s v="Danielle"/>
    <n v="34.6"/>
    <n v="5.99"/>
    <s v="Yes"/>
    <s v="No"/>
    <s v="No"/>
    <n v="0"/>
    <s v="Yes"/>
    <x v="0"/>
    <x v="1"/>
    <s v="29-10-1976"/>
    <n v="41662"/>
    <s v="tier - 1"/>
    <s v="tier - 3"/>
    <s v="R1011"/>
    <n v="46"/>
    <n v="29"/>
    <s v="Oct"/>
    <n v="1976"/>
  </r>
  <r>
    <s v="Id78"/>
    <s v="Julia"/>
    <n v="54.12"/>
    <n v="11.57"/>
    <s v="No"/>
    <s v="No"/>
    <s v="No"/>
    <n v="0"/>
    <s v="Yes"/>
    <x v="0"/>
    <x v="0"/>
    <s v="24-11-1974"/>
    <n v="41636"/>
    <s v="tier - 1"/>
    <s v="tier - 1"/>
    <s v="R1011"/>
    <n v="48"/>
    <n v="24"/>
    <s v="Nov"/>
    <n v="1974"/>
  </r>
  <r>
    <s v="Id79"/>
    <s v="Joshua"/>
    <n v="48.82"/>
    <n v="6.67"/>
    <s v="Yes"/>
    <s v="No"/>
    <s v="No"/>
    <n v="0"/>
    <s v="Yes"/>
    <x v="0"/>
    <x v="0"/>
    <s v="22-12-1967"/>
    <n v="41505"/>
    <s v="tier - 1"/>
    <s v="tier - 2"/>
    <s v="R1011"/>
    <n v="55"/>
    <n v="22"/>
    <s v="Dec"/>
    <n v="1967"/>
  </r>
  <r>
    <s v="Id80"/>
    <s v="Jennifer"/>
    <n v="51.01"/>
    <n v="9.1999999999999993"/>
    <s v="No"/>
    <s v="No"/>
    <s v="No"/>
    <n v="0"/>
    <s v="Yes"/>
    <x v="0"/>
    <x v="0"/>
    <s v="16-10-1971"/>
    <n v="41352"/>
    <s v="tier - 1"/>
    <s v="tier - 2"/>
    <s v="R1011"/>
    <n v="51"/>
    <n v="16"/>
    <s v="Oct"/>
    <n v="1971"/>
  </r>
  <r>
    <s v="Id81"/>
    <s v="Gwen M."/>
    <n v="45.65"/>
    <n v="5.1100000000000003"/>
    <s v="Yes"/>
    <s v="No"/>
    <s v="No"/>
    <n v="1"/>
    <s v="Yes"/>
    <x v="0"/>
    <x v="2"/>
    <s v="07-10-1964"/>
    <n v="41332"/>
    <s v="tier - 1"/>
    <s v="tier - 2"/>
    <s v="R1011"/>
    <n v="58"/>
    <n v="7"/>
    <s v="Oct"/>
    <n v="1964"/>
  </r>
  <r>
    <s v="Id82"/>
    <s v="Patrick"/>
    <n v="52.9"/>
    <n v="5.34"/>
    <s v="No"/>
    <s v="No"/>
    <s v="No"/>
    <n v="0"/>
    <s v="Yes"/>
    <x v="0"/>
    <x v="2"/>
    <s v="27-08-1977"/>
    <n v="41272"/>
    <s v="tier - 1"/>
    <s v="tier - 2"/>
    <s v="R1011"/>
    <n v="45"/>
    <n v="27"/>
    <s v="Aug"/>
    <n v="1977"/>
  </r>
  <r>
    <s v="Id83"/>
    <s v="Kate"/>
    <n v="45.41"/>
    <n v="4.03"/>
    <s v="Yes"/>
    <s v="No"/>
    <s v="No"/>
    <n v="1"/>
    <s v="Yes"/>
    <x v="0"/>
    <x v="2"/>
    <s v="06-06-1964"/>
    <n v="41250"/>
    <s v="tier - 1"/>
    <s v="tier - 3"/>
    <s v="R1011"/>
    <n v="59"/>
    <n v="6"/>
    <s v="Jun"/>
    <n v="1964"/>
  </r>
  <r>
    <s v="Id84"/>
    <s v="Kevin"/>
    <n v="49.41"/>
    <n v="4.2300000000000004"/>
    <s v="Yes"/>
    <s v="No"/>
    <s v="Yes"/>
    <n v="1"/>
    <s v="Yes"/>
    <x v="0"/>
    <x v="2"/>
    <s v="08-08-1969"/>
    <n v="41192"/>
    <s v="tier - 1"/>
    <s v="tier - 2"/>
    <s v="R1011"/>
    <n v="53"/>
    <n v="8"/>
    <s v="Aug"/>
    <n v="1969"/>
  </r>
  <r>
    <s v="Id85"/>
    <s v="Stephen II"/>
    <n v="31.824999999999999"/>
    <n v="4.0599999999999996"/>
    <s v="No"/>
    <s v="No"/>
    <s v="No"/>
    <n v="2"/>
    <s v="Yes"/>
    <x v="0"/>
    <x v="2"/>
    <s v="06-09-1972"/>
    <n v="41097"/>
    <s v="tier - 1"/>
    <s v="tier - 3"/>
    <s v="R1016"/>
    <n v="50"/>
    <n v="6"/>
    <s v="Sep"/>
    <n v="1972"/>
  </r>
  <r>
    <s v="Id86"/>
    <s v="Philip"/>
    <n v="51.28"/>
    <n v="4.68"/>
    <s v="No"/>
    <s v="No"/>
    <s v="No"/>
    <n v="2"/>
    <s v="Yes"/>
    <x v="0"/>
    <x v="2"/>
    <s v="12-08-1972"/>
    <n v="41055"/>
    <s v="tier - 1"/>
    <s v="tier - 2"/>
    <s v="R1011"/>
    <n v="50"/>
    <n v="12"/>
    <s v="Aug"/>
    <n v="1972"/>
  </r>
  <r>
    <s v="Id87"/>
    <s v="Brett A"/>
    <n v="34.96"/>
    <n v="4.34"/>
    <s v="No"/>
    <s v="No"/>
    <s v="Yes"/>
    <n v="1"/>
    <s v="Yes"/>
    <x v="0"/>
    <x v="2"/>
    <s v="11-10-1979"/>
    <n v="41034"/>
    <s v="tier - 1"/>
    <s v="tier - 3"/>
    <s v="R1017"/>
    <n v="43"/>
    <n v="11"/>
    <s v="Oct"/>
    <n v="1979"/>
  </r>
  <r>
    <s v="Id88"/>
    <s v="Rebecca"/>
    <n v="33.11"/>
    <n v="10.51"/>
    <s v="No"/>
    <s v="No"/>
    <s v="No"/>
    <n v="0"/>
    <s v="Yes"/>
    <x v="0"/>
    <x v="0"/>
    <s v="05-06-1974"/>
    <n v="40974"/>
    <s v="tier - 1"/>
    <s v="tier - 2"/>
    <s v="R1013"/>
    <n v="49"/>
    <n v="5"/>
    <s v="Jun"/>
    <n v="1974"/>
  </r>
  <r>
    <s v="Id89"/>
    <s v="Kelley"/>
    <n v="54.74"/>
    <n v="5.84"/>
    <s v="Yes"/>
    <s v="No"/>
    <s v="Yes"/>
    <n v="1"/>
    <s v="Yes"/>
    <x v="0"/>
    <x v="1"/>
    <s v="08-09-1983"/>
    <n v="40961"/>
    <s v="tier - 1"/>
    <s v="tier - 2"/>
    <s v="R1011"/>
    <n v="39"/>
    <n v="8"/>
    <s v="Sep"/>
    <n v="1983"/>
  </r>
  <r>
    <s v="Id90"/>
    <s v="Abigail K"/>
    <n v="32.56"/>
    <n v="5.41"/>
    <s v="No"/>
    <s v="No"/>
    <s v="Yes"/>
    <n v="1"/>
    <s v="Yes"/>
    <x v="0"/>
    <x v="2"/>
    <s v="16-09-1979"/>
    <n v="40941"/>
    <s v="tier - 1"/>
    <s v="tier - 2"/>
    <s v="R1013"/>
    <n v="43"/>
    <n v="16"/>
    <s v="Sep"/>
    <n v="1979"/>
  </r>
  <r>
    <s v="Id91"/>
    <s v="Hope"/>
    <n v="39.049999999999997"/>
    <n v="6.06"/>
    <s v="No"/>
    <s v="No"/>
    <s v="No"/>
    <n v="1"/>
    <s v="Yes"/>
    <x v="0"/>
    <x v="1"/>
    <s v="04-08-1992"/>
    <n v="40932"/>
    <s v="tier - 1"/>
    <s v="tier - 2"/>
    <s v="R1013"/>
    <n v="30"/>
    <n v="4"/>
    <s v="Aug"/>
    <n v="1992"/>
  </r>
  <r>
    <s v="Id92"/>
    <s v="Elyse M."/>
    <n v="42.75"/>
    <n v="4.22"/>
    <s v="No"/>
    <s v="No"/>
    <s v="No"/>
    <n v="0"/>
    <s v="Yes"/>
    <x v="0"/>
    <x v="2"/>
    <s v="02-07-1999"/>
    <n v="40904"/>
    <s v="tier - 1"/>
    <s v="tier - 1"/>
    <s v="R1024"/>
    <n v="23"/>
    <n v="2"/>
    <s v="Jul"/>
    <n v="1999"/>
  </r>
  <r>
    <s v="Id93"/>
    <s v="Nicholas"/>
    <n v="50.58"/>
    <n v="5.12"/>
    <s v="No"/>
    <s v="No"/>
    <s v="No"/>
    <n v="2"/>
    <s v="Yes"/>
    <x v="0"/>
    <x v="2"/>
    <s v="10-06-1972"/>
    <n v="40818"/>
    <s v="tier - 1"/>
    <s v="tier - 3"/>
    <s v="R1011"/>
    <n v="50"/>
    <n v="10"/>
    <s v="Jun"/>
    <n v="1972"/>
  </r>
  <r>
    <s v="Id94"/>
    <s v="David"/>
    <n v="30.495000000000001"/>
    <n v="4.57"/>
    <s v="Yes"/>
    <s v="No"/>
    <s v="No"/>
    <n v="0"/>
    <s v="Yes"/>
    <x v="0"/>
    <x v="2"/>
    <s v="26-12-1976"/>
    <n v="40721"/>
    <s v="tier - 1"/>
    <s v="tier - 3"/>
    <s v="R1012"/>
    <n v="46"/>
    <n v="26"/>
    <s v="Dec"/>
    <n v="1976"/>
  </r>
  <r>
    <s v="Id95"/>
    <s v="Natalie"/>
    <n v="48.31"/>
    <n v="9.58"/>
    <s v="Yes"/>
    <s v="No"/>
    <s v="No"/>
    <n v="2"/>
    <s v="Yes"/>
    <x v="0"/>
    <x v="0"/>
    <s v="25-09-1970"/>
    <n v="40693"/>
    <s v="tier - 1"/>
    <s v="tier - 1"/>
    <s v="R1011"/>
    <n v="52"/>
    <n v="25"/>
    <s v="Sep"/>
    <n v="1970"/>
  </r>
  <r>
    <s v="Id96"/>
    <s v="Thomas"/>
    <n v="48.99"/>
    <n v="9.7799999999999994"/>
    <s v="Yes"/>
    <s v="No"/>
    <s v="No"/>
    <n v="1"/>
    <s v="Yes"/>
    <x v="0"/>
    <x v="0"/>
    <s v="10-07-1975"/>
    <n v="40591"/>
    <s v="tier - 1"/>
    <s v="tier - 3"/>
    <s v="R1012"/>
    <n v="47"/>
    <n v="10"/>
    <s v="Jul"/>
    <n v="1975"/>
  </r>
  <r>
    <s v="Id97"/>
    <s v="Pamela J."/>
    <n v="38.39"/>
    <n v="4.1100000000000003"/>
    <s v="Yes"/>
    <s v="No"/>
    <s v="No"/>
    <n v="0"/>
    <s v="Yes"/>
    <x v="0"/>
    <x v="2"/>
    <s v="03-11-1985"/>
    <n v="40419"/>
    <s v="tier - 1"/>
    <s v="tier - 2"/>
    <s v="R1013"/>
    <n v="37"/>
    <n v="3"/>
    <s v="Nov"/>
    <n v="1985"/>
  </r>
  <r>
    <s v="Id98"/>
    <s v="Jessica"/>
    <n v="44.34"/>
    <n v="4.0199999999999996"/>
    <s v="Yes"/>
    <s v="No"/>
    <s v="No"/>
    <n v="2"/>
    <s v="Yes"/>
    <x v="0"/>
    <x v="2"/>
    <s v="12-08-1966"/>
    <n v="40374"/>
    <s v="tier - 1"/>
    <s v="tier - 3"/>
    <s v="R1011"/>
    <n v="56"/>
    <n v="12"/>
    <s v="Aug"/>
    <n v="1966"/>
  </r>
  <r>
    <s v="Id99"/>
    <s v="Ron N"/>
    <n v="41.51"/>
    <n v="6.92"/>
    <s v="No"/>
    <s v="No"/>
    <s v="No"/>
    <n v="0"/>
    <s v="Yes"/>
    <x v="0"/>
    <x v="0"/>
    <s v="04-09-1962"/>
    <n v="40310"/>
    <s v="tier - 1"/>
    <s v="tier - 3"/>
    <s v="R1011"/>
    <n v="60"/>
    <n v="4"/>
    <s v="Sep"/>
    <n v="1962"/>
  </r>
  <r>
    <s v="Id100"/>
    <s v="Daniel"/>
    <n v="48.2"/>
    <n v="4.84"/>
    <s v="No"/>
    <s v="No"/>
    <s v="No"/>
    <n v="0"/>
    <s v="Yes"/>
    <x v="0"/>
    <x v="2"/>
    <s v="27-06-1977"/>
    <n v="40284"/>
    <s v="tier - 1"/>
    <s v="tier - 3"/>
    <s v="R1012"/>
    <n v="45"/>
    <n v="27"/>
    <s v="Jun"/>
    <n v="1977"/>
  </r>
  <r>
    <s v="Id101"/>
    <s v="Brian"/>
    <n v="35.75"/>
    <n v="8"/>
    <s v="Yes"/>
    <s v="No"/>
    <s v="No"/>
    <n v="0"/>
    <s v="Yes"/>
    <x v="0"/>
    <x v="0"/>
    <s v="04-10-1981"/>
    <n v="40274"/>
    <s v="tier - 1"/>
    <s v="tier - 3"/>
    <s v="R1013"/>
    <n v="41"/>
    <n v="4"/>
    <s v="Oct"/>
    <n v="1981"/>
  </r>
  <r>
    <s v="Id102"/>
    <s v="Sari"/>
    <n v="53.81"/>
    <n v="8.77"/>
    <s v="Yes"/>
    <s v="No"/>
    <s v="No"/>
    <n v="0"/>
    <s v="Yes"/>
    <x v="0"/>
    <x v="0"/>
    <s v="28-07-1981"/>
    <n v="40209"/>
    <s v="tier - 1"/>
    <s v="tier - 2"/>
    <s v="R1011"/>
    <n v="41"/>
    <n v="28"/>
    <s v="Jul"/>
    <n v="1981"/>
  </r>
  <r>
    <s v="Id103"/>
    <s v="Robert M."/>
    <n v="49.48"/>
    <n v="4.96"/>
    <s v="No"/>
    <s v="No"/>
    <s v="Yes"/>
    <n v="1"/>
    <s v="Yes"/>
    <x v="0"/>
    <x v="2"/>
    <s v="18-08-1979"/>
    <n v="40205"/>
    <s v="tier - 1"/>
    <s v="tier - 3"/>
    <s v="R1012"/>
    <n v="43"/>
    <n v="18"/>
    <s v="Aug"/>
    <n v="1979"/>
  </r>
  <r>
    <s v="Id104"/>
    <s v="Ricardo"/>
    <n v="34.1"/>
    <n v="4.43"/>
    <s v="Yes"/>
    <s v="No"/>
    <s v="No"/>
    <n v="0"/>
    <s v="Yes"/>
    <x v="0"/>
    <x v="2"/>
    <s v="21-10-1985"/>
    <n v="40182"/>
    <s v="tier - 1"/>
    <s v="tier - 2"/>
    <s v="R1011"/>
    <n v="37"/>
    <n v="21"/>
    <s v="Oct"/>
    <n v="1985"/>
  </r>
  <r>
    <s v="Id105"/>
    <s v="Gedion"/>
    <n v="35.299999999999997"/>
    <n v="5.82"/>
    <s v="Yes"/>
    <s v="No"/>
    <s v="Yes"/>
    <n v="1"/>
    <s v="Yes"/>
    <x v="0"/>
    <x v="1"/>
    <s v="14-10-1983"/>
    <n v="40104"/>
    <s v="tier - 1"/>
    <s v="tier - 2"/>
    <s v="R1011"/>
    <n v="39"/>
    <n v="14"/>
    <s v="Oct"/>
    <n v="1983"/>
  </r>
  <r>
    <s v="Id106"/>
    <s v="Mark"/>
    <n v="43.83"/>
    <n v="6.03"/>
    <s v="Yes"/>
    <s v="No"/>
    <s v="No"/>
    <n v="2"/>
    <s v="Yes"/>
    <x v="0"/>
    <x v="1"/>
    <s v="12-08-1966"/>
    <n v="40069"/>
    <s v="tier - 1"/>
    <s v="tier - 3"/>
    <s v="R1011"/>
    <n v="56"/>
    <n v="12"/>
    <s v="Aug"/>
    <n v="1966"/>
  </r>
  <r>
    <s v="Id107"/>
    <s v="Gamini P."/>
    <n v="50.07"/>
    <n v="9.27"/>
    <s v="No"/>
    <s v="No"/>
    <s v="No"/>
    <n v="0"/>
    <s v="Yes"/>
    <x v="0"/>
    <x v="0"/>
    <s v="20-12-1978"/>
    <n v="40055"/>
    <s v="tier - 1"/>
    <s v="tier - 3"/>
    <s v="R1011"/>
    <n v="44"/>
    <n v="20"/>
    <s v="Dec"/>
    <n v="1978"/>
  </r>
  <r>
    <s v="Id108"/>
    <s v="Emily J"/>
    <n v="32.774999999999999"/>
    <n v="5.53"/>
    <s v="No"/>
    <s v="No"/>
    <s v="No"/>
    <n v="0"/>
    <s v="Yes"/>
    <x v="0"/>
    <x v="2"/>
    <s v="25-12-1982"/>
    <n v="40003"/>
    <s v="tier - 1"/>
    <s v="tier - 1"/>
    <s v="R1012"/>
    <n v="40"/>
    <n v="25"/>
    <s v="Dec"/>
    <n v="1982"/>
  </r>
  <r>
    <s v="Id109"/>
    <s v="Amanda"/>
    <n v="34.104999999999997"/>
    <n v="5.07"/>
    <s v="No"/>
    <s v="No"/>
    <s v="No"/>
    <n v="1"/>
    <s v="Yes"/>
    <x v="0"/>
    <x v="2"/>
    <s v="08-08-1987"/>
    <n v="39983"/>
    <s v="tier - 2"/>
    <s v="tier - 3"/>
    <s v="R1012"/>
    <n v="35"/>
    <n v="8"/>
    <s v="Aug"/>
    <n v="1987"/>
  </r>
  <r>
    <s v="Id110"/>
    <s v="Nicholas"/>
    <n v="48.93"/>
    <n v="11.17"/>
    <s v="Yes"/>
    <s v="No"/>
    <s v="No"/>
    <n v="1"/>
    <s v="Yes"/>
    <x v="0"/>
    <x v="0"/>
    <s v="02-12-1975"/>
    <n v="39963"/>
    <s v="tier - 2"/>
    <s v="tier - 2"/>
    <s v="R1011"/>
    <n v="47"/>
    <n v="2"/>
    <s v="Dec"/>
    <n v="1975"/>
  </r>
  <r>
    <s v="Id111"/>
    <s v="Knox"/>
    <n v="37.07"/>
    <n v="6.14"/>
    <s v="Yes"/>
    <s v="No"/>
    <s v="No"/>
    <n v="0"/>
    <s v="Yes"/>
    <x v="0"/>
    <x v="1"/>
    <s v="22-08-1985"/>
    <n v="39872"/>
    <s v="tier - 1"/>
    <s v="tier - 2"/>
    <s v="R1013"/>
    <n v="37"/>
    <n v="22"/>
    <s v="Aug"/>
    <n v="1985"/>
  </r>
  <r>
    <s v="Id112"/>
    <s v="Yianna"/>
    <n v="51.51"/>
    <n v="6.26"/>
    <s v="Yes"/>
    <s v="No"/>
    <s v="Yes"/>
    <n v="1"/>
    <s v="Yes"/>
    <x v="0"/>
    <x v="1"/>
    <s v="01-06-1983"/>
    <n v="39866"/>
    <s v="tier - 2"/>
    <s v="tier - 2"/>
    <s v="R1011"/>
    <n v="40"/>
    <n v="1"/>
    <s v="Jun"/>
    <n v="1983"/>
  </r>
  <r>
    <s v="Id113"/>
    <s v="Roberta"/>
    <n v="34.799999999999997"/>
    <n v="4.72"/>
    <s v="Yes"/>
    <s v="No"/>
    <s v="No"/>
    <n v="0"/>
    <s v="Yes"/>
    <x v="0"/>
    <x v="2"/>
    <s v="17-07-1985"/>
    <n v="39837"/>
    <s v="tier - 2"/>
    <s v="tier - 1"/>
    <s v="R1011"/>
    <n v="37"/>
    <n v="17"/>
    <s v="Jul"/>
    <n v="1985"/>
  </r>
  <r>
    <s v="Id114"/>
    <s v="Benjamin P."/>
    <n v="36.67"/>
    <n v="5.18"/>
    <s v="No"/>
    <s v="No"/>
    <s v="No"/>
    <n v="1"/>
    <s v="Yes"/>
    <x v="0"/>
    <x v="2"/>
    <s v="24-07-1987"/>
    <n v="39774"/>
    <s v="tier - 1"/>
    <s v="tier - 1"/>
    <s v="R1014"/>
    <n v="35"/>
    <n v="24"/>
    <s v="Jul"/>
    <n v="1987"/>
  </r>
  <r>
    <s v="Id115"/>
    <s v="Craig"/>
    <n v="30.9"/>
    <n v="9.4"/>
    <s v="No"/>
    <s v="No"/>
    <s v="No"/>
    <n v="2"/>
    <s v="Yes"/>
    <x v="0"/>
    <x v="0"/>
    <s v="17-12-1973"/>
    <n v="39728"/>
    <s v="tier - 1"/>
    <s v="tier - 2"/>
    <s v="R1011"/>
    <n v="49"/>
    <n v="17"/>
    <s v="Dec"/>
    <n v="1973"/>
  </r>
  <r>
    <s v="Id116"/>
    <s v="Ann"/>
    <n v="30.495000000000001"/>
    <n v="6.29"/>
    <s v="No"/>
    <s v="No"/>
    <s v="No"/>
    <n v="0"/>
    <s v="Yes"/>
    <x v="0"/>
    <x v="1"/>
    <s v="12-08-1977"/>
    <n v="39726"/>
    <s v="tier - 2"/>
    <s v="tier - 1"/>
    <s v="R1012"/>
    <n v="45"/>
    <n v="12"/>
    <s v="Aug"/>
    <n v="1977"/>
  </r>
  <r>
    <s v="Id117"/>
    <s v="Jamie P"/>
    <n v="44.88"/>
    <n v="6.04"/>
    <s v="No"/>
    <s v="No"/>
    <s v="Yes"/>
    <n v="1"/>
    <s v="Yes"/>
    <x v="0"/>
    <x v="1"/>
    <s v="16-07-2003"/>
    <n v="39723"/>
    <s v="tier - 1"/>
    <s v="tier - 1"/>
    <s v="R1013"/>
    <n v="19"/>
    <n v="16"/>
    <s v="Jul"/>
    <n v="2003"/>
  </r>
  <r>
    <s v="Id118"/>
    <s v="John"/>
    <n v="44.32"/>
    <n v="10.55"/>
    <s v="No"/>
    <s v="No"/>
    <s v="No"/>
    <n v="0"/>
    <s v="Yes"/>
    <x v="0"/>
    <x v="0"/>
    <s v="29-09-1968"/>
    <n v="39722"/>
    <s v="tier - 2"/>
    <s v="tier - 2"/>
    <s v="R1011"/>
    <n v="54"/>
    <n v="29"/>
    <s v="Sep"/>
    <n v="1968"/>
  </r>
  <r>
    <s v="Id119"/>
    <s v="Charlie"/>
    <n v="46.39"/>
    <n v="5.09"/>
    <s v="No"/>
    <s v="No"/>
    <s v="No"/>
    <n v="0"/>
    <s v="Yes"/>
    <x v="0"/>
    <x v="2"/>
    <s v="17-12-1977"/>
    <n v="39670"/>
    <s v="tier - 2"/>
    <s v="tier - 1"/>
    <s v="R1012"/>
    <n v="45"/>
    <n v="17"/>
    <s v="Dec"/>
    <n v="1977"/>
  </r>
  <r>
    <s v="Id120"/>
    <s v="Meb"/>
    <n v="42.13"/>
    <n v="5.2"/>
    <s v="Yes"/>
    <s v="No"/>
    <s v="No"/>
    <n v="1"/>
    <s v="Yes"/>
    <x v="0"/>
    <x v="2"/>
    <s v="07-08-1995"/>
    <n v="39612"/>
    <s v="tier - 1"/>
    <s v="tier - 3"/>
    <s v="R1013"/>
    <n v="27"/>
    <n v="7"/>
    <s v="Aug"/>
    <n v="1995"/>
  </r>
  <r>
    <s v="Id121"/>
    <s v="Aaqib L."/>
    <n v="30.78"/>
    <n v="8.4499999999999993"/>
    <s v="Yes"/>
    <s v="No"/>
    <s v="No"/>
    <n v="0"/>
    <s v="Yes"/>
    <x v="0"/>
    <x v="0"/>
    <s v="05-07-1981"/>
    <n v="39597"/>
    <s v="tier - 1"/>
    <s v="tier - 2"/>
    <s v="R1017"/>
    <n v="41"/>
    <n v="5"/>
    <s v="Jul"/>
    <n v="1981"/>
  </r>
  <r>
    <s v="Id122"/>
    <s v="Craig A."/>
    <n v="31.35"/>
    <n v="9.5399999999999991"/>
    <s v="No"/>
    <s v="No"/>
    <s v="No"/>
    <n v="0"/>
    <s v="Yes"/>
    <x v="0"/>
    <x v="0"/>
    <s v="12-07-1978"/>
    <n v="39556"/>
    <s v="tier - 1"/>
    <s v="tier - 2"/>
    <s v="R1015"/>
    <n v="44"/>
    <n v="12"/>
    <s v="Jul"/>
    <n v="1978"/>
  </r>
  <r>
    <s v="Id123"/>
    <s v="Meredith"/>
    <n v="41.46"/>
    <n v="4.99"/>
    <s v="Yes"/>
    <s v="No"/>
    <s v="No"/>
    <n v="2"/>
    <s v="Yes"/>
    <x v="0"/>
    <x v="2"/>
    <s v="24-06-1966"/>
    <n v="39397"/>
    <s v="tier - 2"/>
    <s v="tier - 2"/>
    <s v="R1011"/>
    <n v="56"/>
    <n v="24"/>
    <s v="Jun"/>
    <n v="1966"/>
  </r>
  <r>
    <s v="Id124"/>
    <s v="Doug"/>
    <n v="48"/>
    <n v="10.54"/>
    <s v="No"/>
    <s v="No"/>
    <s v="No"/>
    <n v="0"/>
    <s v="Yes"/>
    <x v="0"/>
    <x v="0"/>
    <s v="05-08-1978"/>
    <n v="39353"/>
    <s v="tier - 2"/>
    <s v="tier - 3"/>
    <s v="R1011"/>
    <n v="44"/>
    <n v="5"/>
    <s v="Aug"/>
    <n v="1978"/>
  </r>
  <r>
    <s v="Id125"/>
    <s v="Elizabeth J."/>
    <n v="49.13"/>
    <n v="4.54"/>
    <s v="No"/>
    <s v="No"/>
    <s v="No"/>
    <n v="0"/>
    <s v="Yes"/>
    <x v="0"/>
    <x v="2"/>
    <s v="16-08-1982"/>
    <n v="39315"/>
    <s v="tier - 2"/>
    <s v="tier - 3"/>
    <s v="R1011"/>
    <n v="40"/>
    <n v="16"/>
    <s v="Aug"/>
    <n v="1982"/>
  </r>
  <r>
    <s v="Id126"/>
    <s v="Matthew P"/>
    <n v="37.799999999999997"/>
    <n v="6.29"/>
    <s v="No"/>
    <s v="No"/>
    <s v="No"/>
    <n v="1"/>
    <s v="Yes"/>
    <x v="0"/>
    <x v="1"/>
    <s v="30-11-1992"/>
    <n v="39241"/>
    <s v="tier - 1"/>
    <s v="tier - 3"/>
    <s v="R1011"/>
    <n v="30"/>
    <n v="30"/>
    <s v="Nov"/>
    <n v="1992"/>
  </r>
  <r>
    <s v="Id127"/>
    <s v="Guillermo Sr."/>
    <n v="38.299999999999997"/>
    <n v="9.51"/>
    <s v="No"/>
    <s v="No"/>
    <s v="No"/>
    <n v="0"/>
    <s v="Yes"/>
    <x v="0"/>
    <x v="0"/>
    <s v="07-07-1962"/>
    <n v="39221"/>
    <s v="tier - 2"/>
    <s v="tier - 1"/>
    <s v="R1011"/>
    <n v="60"/>
    <n v="7"/>
    <s v="Jul"/>
    <n v="1962"/>
  </r>
  <r>
    <s v="Id128"/>
    <s v="Ryan C"/>
    <n v="32.774999999999999"/>
    <n v="4.72"/>
    <s v="No"/>
    <s v="No"/>
    <s v="No"/>
    <n v="0"/>
    <s v="Yes"/>
    <x v="0"/>
    <x v="2"/>
    <s v="04-08-1982"/>
    <n v="39125"/>
    <s v="tier - 1"/>
    <s v="tier - 1"/>
    <s v="R1016"/>
    <n v="40"/>
    <n v="4"/>
    <s v="Aug"/>
    <n v="1982"/>
  </r>
  <r>
    <s v="Id129"/>
    <s v="Dane"/>
    <n v="34.200000000000003"/>
    <n v="5.91"/>
    <s v="Yes"/>
    <s v="No"/>
    <s v="No"/>
    <n v="0"/>
    <s v="Yes"/>
    <x v="0"/>
    <x v="1"/>
    <s v="20-09-1985"/>
    <n v="39047"/>
    <s v="tier - 1"/>
    <s v="tier - 3"/>
    <s v="R1017"/>
    <n v="37"/>
    <n v="20"/>
    <s v="Sep"/>
    <n v="1985"/>
  </r>
  <r>
    <s v="Id130"/>
    <s v="Jonas"/>
    <n v="30.2"/>
    <n v="9.58"/>
    <s v="No"/>
    <s v="No"/>
    <s v="No"/>
    <n v="0"/>
    <s v="Yes"/>
    <x v="0"/>
    <x v="0"/>
    <s v="12-10-1978"/>
    <n v="38999"/>
    <s v="tier - 1"/>
    <s v="tier - 1"/>
    <s v="R1011"/>
    <n v="44"/>
    <n v="12"/>
    <s v="Oct"/>
    <n v="1978"/>
  </r>
  <r>
    <s v="Id131"/>
    <s v="George E"/>
    <n v="48.32"/>
    <n v="5.77"/>
    <s v="No"/>
    <s v="No"/>
    <s v="No"/>
    <n v="0"/>
    <s v="Yes"/>
    <x v="0"/>
    <x v="1"/>
    <s v="24-09-1980"/>
    <n v="38947"/>
    <s v="tier - 2"/>
    <s v="tier - 3"/>
    <s v="R1011"/>
    <n v="42"/>
    <n v="24"/>
    <s v="Sep"/>
    <n v="1980"/>
  </r>
  <r>
    <s v="Id132"/>
    <s v="Sara S"/>
    <n v="44.86"/>
    <n v="4.38"/>
    <s v="Yes"/>
    <s v="No"/>
    <s v="No"/>
    <n v="0"/>
    <s v="Yes"/>
    <x v="0"/>
    <x v="2"/>
    <s v="15-12-1976"/>
    <n v="38933"/>
    <s v="tier - 2"/>
    <s v="tier - 3"/>
    <s v="R1011"/>
    <n v="46"/>
    <n v="15"/>
    <s v="Dec"/>
    <n v="1976"/>
  </r>
  <r>
    <s v="Id133"/>
    <s v="Nick"/>
    <n v="52.15"/>
    <n v="5.65"/>
    <s v="No"/>
    <s v="No"/>
    <s v="No"/>
    <n v="1"/>
    <s v="Yes"/>
    <x v="0"/>
    <x v="2"/>
    <s v="16-06-1987"/>
    <n v="38924"/>
    <s v="tier - 2"/>
    <s v="tier - 2"/>
    <s v="R1011"/>
    <n v="35"/>
    <n v="16"/>
    <s v="Jun"/>
    <n v="1987"/>
  </r>
  <r>
    <s v="Id134"/>
    <s v="Timothy"/>
    <n v="41.12"/>
    <n v="7.54"/>
    <s v="Yes"/>
    <s v="No"/>
    <s v="No"/>
    <n v="0"/>
    <s v="Yes"/>
    <x v="0"/>
    <x v="0"/>
    <s v="30-07-1967"/>
    <n v="38893"/>
    <s v="tier - 1"/>
    <s v="tier - 2"/>
    <s v="R1011"/>
    <n v="55"/>
    <n v="30"/>
    <s v="Jul"/>
    <n v="1967"/>
  </r>
  <r>
    <s v="Id135"/>
    <s v="Becky L"/>
    <n v="38.39"/>
    <n v="5.1100000000000003"/>
    <s v="Yes"/>
    <s v="No"/>
    <s v="No"/>
    <n v="1"/>
    <s v="Yes"/>
    <x v="0"/>
    <x v="2"/>
    <s v="06-06-1964"/>
    <n v="38869"/>
    <s v="tier - 2"/>
    <s v="tier - 2"/>
    <s v="R1011"/>
    <n v="59"/>
    <n v="6"/>
    <s v="Jun"/>
    <n v="1964"/>
  </r>
  <r>
    <s v="Id136"/>
    <s v="Steph K."/>
    <n v="46.85"/>
    <n v="4.25"/>
    <s v="No"/>
    <s v="No"/>
    <s v="Yes"/>
    <n v="1"/>
    <s v="Yes"/>
    <x v="0"/>
    <x v="2"/>
    <s v="03-12-1979"/>
    <n v="38837"/>
    <s v="tier - 2"/>
    <s v="tier - 1"/>
    <s v="R1011"/>
    <n v="43"/>
    <n v="3"/>
    <s v="Dec"/>
    <n v="1979"/>
  </r>
  <r>
    <s v="Id137"/>
    <s v="Kristine B."/>
    <n v="42.24"/>
    <n v="5.55"/>
    <s v="No"/>
    <s v="yes"/>
    <s v="No"/>
    <n v="1"/>
    <s v="Yes"/>
    <x v="0"/>
    <x v="2"/>
    <s v="05-12-2004"/>
    <n v="38793"/>
    <s v="tier - 2"/>
    <s v="tier - 2"/>
    <s v="R1013"/>
    <n v="18"/>
    <n v="5"/>
    <s v="Dec"/>
    <n v="2004"/>
  </r>
  <r>
    <s v="Id138"/>
    <s v="Taylor B"/>
    <n v="34.39"/>
    <n v="5.78"/>
    <s v="No"/>
    <s v="No"/>
    <s v="No"/>
    <n v="0"/>
    <s v="Yes"/>
    <x v="0"/>
    <x v="1"/>
    <s v="08-11-1991"/>
    <n v="38746"/>
    <s v="tier - 1"/>
    <s v="tier - 2"/>
    <s v="R1012"/>
    <n v="31"/>
    <n v="8"/>
    <s v="Nov"/>
    <n v="1991"/>
  </r>
  <r>
    <s v="Id139"/>
    <s v="William"/>
    <n v="42.89"/>
    <n v="5.28"/>
    <s v="Yes"/>
    <s v="No"/>
    <s v="No"/>
    <n v="0"/>
    <s v="Yes"/>
    <x v="0"/>
    <x v="2"/>
    <s v="15-06-1976"/>
    <n v="38740"/>
    <s v="tier - 2"/>
    <s v="tier - 2"/>
    <s v="R1012"/>
    <n v="46"/>
    <n v="15"/>
    <s v="Jun"/>
    <n v="1976"/>
  </r>
  <r>
    <s v="Id140"/>
    <s v="Sage"/>
    <n v="36.299999999999997"/>
    <n v="5.39"/>
    <s v="No"/>
    <s v="No"/>
    <s v="No"/>
    <n v="0"/>
    <s v="Yes"/>
    <x v="0"/>
    <x v="2"/>
    <s v="02-11-1991"/>
    <n v="38711"/>
    <s v="tier - 2"/>
    <s v="tier - 2"/>
    <s v="R1011"/>
    <n v="31"/>
    <n v="2"/>
    <s v="Nov"/>
    <n v="1991"/>
  </r>
  <r>
    <s v="Id141"/>
    <s v="Cole"/>
    <n v="35.200000000000003"/>
    <n v="8.01"/>
    <s v="Yes"/>
    <s v="No"/>
    <s v="No"/>
    <n v="1"/>
    <s v="Yes"/>
    <x v="0"/>
    <x v="0"/>
    <s v="20-07-1986"/>
    <n v="38709"/>
    <s v="tier - 1"/>
    <s v="tier - 3"/>
    <s v="R1013"/>
    <n v="36"/>
    <n v="20"/>
    <s v="Jul"/>
    <n v="1986"/>
  </r>
  <r>
    <s v="Id142"/>
    <s v="Jesse"/>
    <n v="53.62"/>
    <n v="5.21"/>
    <s v="No"/>
    <s v="No"/>
    <s v="No"/>
    <n v="0"/>
    <s v="Yes"/>
    <x v="0"/>
    <x v="2"/>
    <s v="13-07-1990"/>
    <n v="38652"/>
    <s v="tier - 2"/>
    <s v="tier - 2"/>
    <s v="R1011"/>
    <n v="32"/>
    <n v="13"/>
    <s v="Jul"/>
    <n v="1990"/>
  </r>
  <r>
    <s v="Id143"/>
    <s v="Tammi J."/>
    <n v="36.67"/>
    <n v="6.27"/>
    <s v="No"/>
    <s v="No"/>
    <s v="No"/>
    <n v="0"/>
    <s v="Yes"/>
    <x v="0"/>
    <x v="1"/>
    <s v="12-11-1999"/>
    <n v="38512"/>
    <s v="tier - 2"/>
    <s v="tier - 2"/>
    <s v="R1024"/>
    <n v="23"/>
    <n v="12"/>
    <s v="Nov"/>
    <n v="1999"/>
  </r>
  <r>
    <s v="Id144"/>
    <s v="Matthew S."/>
    <n v="33.4"/>
    <n v="10.73"/>
    <s v="Yes"/>
    <s v="No"/>
    <s v="No"/>
    <n v="1"/>
    <s v="Yes"/>
    <x v="0"/>
    <x v="0"/>
    <s v="21-06-1986"/>
    <n v="38415"/>
    <s v="tier - 1"/>
    <s v="tier - 2"/>
    <s v="R1011"/>
    <n v="36"/>
    <n v="21"/>
    <s v="Jun"/>
    <n v="1986"/>
  </r>
  <r>
    <s v="Id145"/>
    <s v="Eric"/>
    <n v="42.71"/>
    <n v="10.52"/>
    <s v="No"/>
    <s v="No"/>
    <s v="No"/>
    <n v="0"/>
    <s v="Yes"/>
    <x v="0"/>
    <x v="0"/>
    <s v="23-12-1971"/>
    <n v="38405"/>
    <s v="tier - 2"/>
    <s v="tier - 1"/>
    <s v="R1011"/>
    <n v="51"/>
    <n v="23"/>
    <s v="Dec"/>
    <n v="1971"/>
  </r>
  <r>
    <s v="Id146"/>
    <s v="Valeria R"/>
    <n v="41.52"/>
    <n v="11.82"/>
    <s v="Yes"/>
    <s v="No"/>
    <s v="No"/>
    <n v="2"/>
    <s v="Yes"/>
    <x v="0"/>
    <x v="0"/>
    <s v="22-08-1970"/>
    <n v="38390"/>
    <s v="tier - 2"/>
    <s v="tier - 3"/>
    <s v="R1011"/>
    <n v="52"/>
    <n v="22"/>
    <s v="Aug"/>
    <n v="1970"/>
  </r>
  <r>
    <s v="Id147"/>
    <s v="Michael P"/>
    <n v="39.4"/>
    <n v="6.76"/>
    <s v="No"/>
    <s v="No"/>
    <s v="No"/>
    <n v="0"/>
    <s v="Yes"/>
    <x v="0"/>
    <x v="0"/>
    <s v="17-09-2002"/>
    <n v="38345"/>
    <s v="tier - 1"/>
    <s v="tier - 3"/>
    <s v="R1011"/>
    <n v="20"/>
    <n v="17"/>
    <s v="Sep"/>
    <n v="2002"/>
  </r>
  <r>
    <s v="Id148"/>
    <s v="Rami"/>
    <n v="46.45"/>
    <n v="5.62"/>
    <s v="No"/>
    <s v="No"/>
    <s v="No"/>
    <n v="0"/>
    <s v="Yes"/>
    <x v="0"/>
    <x v="2"/>
    <s v="12-06-1980"/>
    <n v="38313"/>
    <s v="tier - 1"/>
    <s v="tier - 3"/>
    <s v="R1011"/>
    <n v="42"/>
    <n v="12"/>
    <s v="Jun"/>
    <n v="1980"/>
  </r>
  <r>
    <s v="Id149"/>
    <s v="Denis"/>
    <n v="35.75"/>
    <n v="4.1900000000000004"/>
    <s v="No"/>
    <s v="No"/>
    <s v="No"/>
    <n v="0"/>
    <s v="Yes"/>
    <x v="0"/>
    <x v="2"/>
    <s v="30-10-1989"/>
    <n v="38283"/>
    <s v="tier - 1"/>
    <s v="tier - 2"/>
    <s v="R1013"/>
    <n v="33"/>
    <n v="30"/>
    <s v="Oct"/>
    <n v="1989"/>
  </r>
  <r>
    <s v="Id150"/>
    <s v="Brian E"/>
    <n v="26.07"/>
    <n v="5.32"/>
    <s v="No"/>
    <s v="No"/>
    <s v="No"/>
    <n v="0"/>
    <s v="Yes"/>
    <x v="1"/>
    <x v="2"/>
    <s v="16-08-1980"/>
    <n v="38246"/>
    <s v="tier - 1"/>
    <s v="tier - 2"/>
    <s v="R1013"/>
    <n v="42"/>
    <n v="16"/>
    <s v="Aug"/>
    <n v="1980"/>
  </r>
  <r>
    <s v="Id151"/>
    <s v="Bonnie"/>
    <n v="36.54"/>
    <n v="4.46"/>
    <s v="Yes"/>
    <s v="No"/>
    <s v="No"/>
    <n v="1"/>
    <s v="Yes"/>
    <x v="0"/>
    <x v="2"/>
    <s v="16-06-1964"/>
    <n v="38242"/>
    <s v="tier - 2"/>
    <s v="tier - 3"/>
    <s v="R1011"/>
    <n v="58"/>
    <n v="16"/>
    <s v="Jun"/>
    <n v="1964"/>
  </r>
  <r>
    <s v="Id152"/>
    <s v="Michael P"/>
    <n v="51.64"/>
    <n v="5.65"/>
    <s v="No"/>
    <s v="No"/>
    <s v="No"/>
    <n v="0"/>
    <s v="Yes"/>
    <x v="0"/>
    <x v="2"/>
    <s v="08-09-1989"/>
    <n v="38237"/>
    <s v="tier - 2"/>
    <s v="tier - 3"/>
    <s v="R1011"/>
    <n v="33"/>
    <n v="8"/>
    <s v="Sep"/>
    <n v="1989"/>
  </r>
  <r>
    <s v="Id153"/>
    <s v="Paul"/>
    <n v="42.83"/>
    <n v="6.04"/>
    <s v="No"/>
    <s v="No"/>
    <s v="No"/>
    <n v="2"/>
    <s v="Yes"/>
    <x v="0"/>
    <x v="1"/>
    <s v="19-11-1972"/>
    <n v="38189"/>
    <s v="tier - 2"/>
    <s v="tier - 2"/>
    <s v="R1011"/>
    <n v="50"/>
    <n v="19"/>
    <s v="Nov"/>
    <n v="1972"/>
  </r>
  <r>
    <s v="Id154"/>
    <s v="Michael"/>
    <n v="40.15"/>
    <n v="5.76"/>
    <s v="No"/>
    <s v="No"/>
    <s v="No"/>
    <n v="1"/>
    <s v="Yes"/>
    <x v="0"/>
    <x v="1"/>
    <s v="29-07-1998"/>
    <n v="38126"/>
    <s v="tier - 1"/>
    <s v="tier - 3"/>
    <s v="R1013"/>
    <n v="24"/>
    <n v="29"/>
    <s v="Jul"/>
    <n v="1998"/>
  </r>
  <r>
    <s v="Id155"/>
    <s v="Samuel"/>
    <n v="27.8"/>
    <n v="4.3600000000000003"/>
    <s v="No"/>
    <s v="No"/>
    <s v="Yes"/>
    <n v="1"/>
    <s v="Yes"/>
    <x v="1"/>
    <x v="2"/>
    <s v="09-09-1979"/>
    <n v="37830"/>
    <s v="tier - 1"/>
    <s v="tier - 2"/>
    <s v="R1011"/>
    <n v="43"/>
    <n v="9"/>
    <s v="Sep"/>
    <n v="1979"/>
  </r>
  <r>
    <s v="Id156"/>
    <s v="Matthew"/>
    <n v="45.81"/>
    <n v="4.76"/>
    <s v="Yes"/>
    <s v="No"/>
    <s v="Yes"/>
    <n v="1"/>
    <s v="Yes"/>
    <x v="0"/>
    <x v="2"/>
    <s v="26-07-1983"/>
    <n v="37801"/>
    <s v="tier - 2"/>
    <s v="tier - 2"/>
    <s v="R1011"/>
    <n v="39"/>
    <n v="26"/>
    <s v="Jul"/>
    <n v="1983"/>
  </r>
  <r>
    <s v="Id157"/>
    <s v="Daniel"/>
    <n v="34.43"/>
    <n v="10.82"/>
    <s v="Yes"/>
    <s v="No"/>
    <s v="No"/>
    <n v="1"/>
    <s v="Yes"/>
    <x v="0"/>
    <x v="0"/>
    <s v="15-08-1986"/>
    <n v="37743"/>
    <s v="tier - 1"/>
    <s v="tier - 1"/>
    <s v="R1013"/>
    <n v="36"/>
    <n v="15"/>
    <s v="Aug"/>
    <n v="1986"/>
  </r>
  <r>
    <s v="Id158"/>
    <s v="Syndy"/>
    <n v="41.33"/>
    <n v="4.01"/>
    <s v="Yes"/>
    <s v="No"/>
    <s v="No"/>
    <n v="0"/>
    <s v="Yes"/>
    <x v="0"/>
    <x v="2"/>
    <s v="18-09-1976"/>
    <n v="37735"/>
    <s v="tier - 2"/>
    <s v="tier - 2"/>
    <s v="R1011"/>
    <n v="46"/>
    <n v="18"/>
    <s v="Sep"/>
    <n v="1976"/>
  </r>
  <r>
    <s v="Id159"/>
    <s v="Aleksandra"/>
    <n v="31.92"/>
    <n v="5.12"/>
    <s v="Yes"/>
    <s v="No"/>
    <s v="No"/>
    <n v="1"/>
    <s v="Yes"/>
    <x v="0"/>
    <x v="2"/>
    <s v="10-10-1988"/>
    <n v="37702"/>
    <s v="tier - 2"/>
    <s v="tier - 3"/>
    <s v="R1023"/>
    <n v="34"/>
    <n v="10"/>
    <s v="Oct"/>
    <n v="1988"/>
  </r>
  <r>
    <s v="Id160"/>
    <s v="Steeve T Sr."/>
    <n v="39.799999999999997"/>
    <n v="10.54"/>
    <s v="Yes"/>
    <s v="No"/>
    <s v="No"/>
    <n v="2"/>
    <s v="Yes"/>
    <x v="0"/>
    <x v="0"/>
    <s v="28-10-1970"/>
    <n v="37675"/>
    <s v="tier - 2"/>
    <s v="tier - 3"/>
    <s v="R1011"/>
    <n v="52"/>
    <n v="28"/>
    <s v="Oct"/>
    <n v="1970"/>
  </r>
  <r>
    <s v="Id161"/>
    <s v="Richard"/>
    <n v="42.82"/>
    <n v="4.21"/>
    <s v="No"/>
    <s v="No"/>
    <s v="No"/>
    <n v="0"/>
    <s v="Yes"/>
    <x v="0"/>
    <x v="2"/>
    <s v="20-06-1982"/>
    <n v="37651"/>
    <s v="tier - 2"/>
    <s v="tier - 2"/>
    <s v="R1012"/>
    <n v="40"/>
    <n v="20"/>
    <s v="Jun"/>
    <n v="1982"/>
  </r>
  <r>
    <s v="Id162"/>
    <s v="Aaron T"/>
    <n v="33.630000000000003"/>
    <n v="5.42"/>
    <s v="No"/>
    <s v="No"/>
    <s v="No"/>
    <n v="0"/>
    <s v="Yes"/>
    <x v="0"/>
    <x v="2"/>
    <s v="16-11-1990"/>
    <n v="37608"/>
    <s v="tier - 1"/>
    <s v="tier - 2"/>
    <s v="R1019"/>
    <n v="32"/>
    <n v="16"/>
    <s v="Nov"/>
    <n v="1990"/>
  </r>
  <r>
    <s v="Id163"/>
    <s v="Akira"/>
    <n v="37.07"/>
    <n v="4.28"/>
    <s v="No"/>
    <s v="yes"/>
    <s v="No"/>
    <n v="1"/>
    <s v="Yes"/>
    <x v="0"/>
    <x v="2"/>
    <s v="12-10-2000"/>
    <n v="37484"/>
    <s v="tier - 1"/>
    <s v="tier - 1"/>
    <s v="R1013"/>
    <n v="22"/>
    <n v="12"/>
    <s v="Oct"/>
    <n v="2000"/>
  </r>
  <r>
    <s v="Id164"/>
    <s v="Ben"/>
    <n v="35.625"/>
    <n v="8.9"/>
    <s v="No"/>
    <s v="No"/>
    <s v="No"/>
    <n v="0"/>
    <s v="Yes"/>
    <x v="0"/>
    <x v="0"/>
    <s v="27-09-2002"/>
    <n v="37465"/>
    <s v="tier - 1"/>
    <s v="tier - 2"/>
    <s v="R1012"/>
    <n v="20"/>
    <n v="27"/>
    <s v="Sep"/>
    <n v="2002"/>
  </r>
  <r>
    <s v="Id165"/>
    <s v="Jana"/>
    <n v="42.69"/>
    <n v="4.8899999999999997"/>
    <s v="No"/>
    <s v="No"/>
    <s v="Yes"/>
    <n v="1"/>
    <s v="Yes"/>
    <x v="0"/>
    <x v="2"/>
    <s v="03-08-1979"/>
    <n v="37426"/>
    <s v="tier - 2"/>
    <s v="tier - 1"/>
    <s v="R1011"/>
    <n v="43"/>
    <n v="3"/>
    <s v="Aug"/>
    <n v="1979"/>
  </r>
  <r>
    <s v="Id166"/>
    <s v="Jay T."/>
    <n v="37.869999999999997"/>
    <n v="4.29"/>
    <s v="Yes"/>
    <s v="No"/>
    <s v="Yes"/>
    <n v="1"/>
    <s v="Yes"/>
    <x v="0"/>
    <x v="2"/>
    <s v="30-10-1969"/>
    <n v="37277"/>
    <s v="tier - 1"/>
    <s v="tier - 3"/>
    <s v="R1011"/>
    <n v="53"/>
    <n v="30"/>
    <s v="Oct"/>
    <n v="1969"/>
  </r>
  <r>
    <s v="Id167"/>
    <s v="Marie-Helene"/>
    <n v="40.61"/>
    <n v="8"/>
    <s v="Yes"/>
    <s v="No"/>
    <s v="No"/>
    <n v="1"/>
    <s v="Yes"/>
    <x v="0"/>
    <x v="0"/>
    <s v="09-11-1975"/>
    <n v="37272"/>
    <s v="tier - 2"/>
    <s v="tier - 3"/>
    <s v="R1011"/>
    <n v="47"/>
    <n v="9"/>
    <s v="Nov"/>
    <n v="1975"/>
  </r>
  <r>
    <s v="Id168"/>
    <s v="Bret R"/>
    <n v="30.78"/>
    <n v="4.67"/>
    <s v="Yes"/>
    <s v="No"/>
    <s v="No"/>
    <n v="0"/>
    <s v="Yes"/>
    <x v="0"/>
    <x v="2"/>
    <s v="17-11-1985"/>
    <n v="37270"/>
    <s v="tier - 2"/>
    <s v="tier - 1"/>
    <s v="R1024"/>
    <n v="37"/>
    <n v="17"/>
    <s v="Nov"/>
    <n v="1985"/>
  </r>
  <r>
    <s v="Id169"/>
    <s v="Gardner L"/>
    <n v="49.49"/>
    <n v="4.5"/>
    <s v="No"/>
    <s v="No"/>
    <s v="No"/>
    <n v="0"/>
    <s v="Yes"/>
    <x v="0"/>
    <x v="2"/>
    <s v="17-10-1990"/>
    <n v="37251"/>
    <s v="tier - 2"/>
    <s v="tier - 2"/>
    <s v="R1011"/>
    <n v="32"/>
    <n v="17"/>
    <s v="Oct"/>
    <n v="1990"/>
  </r>
  <r>
    <s v="Id170"/>
    <s v="Bobby"/>
    <n v="37.619999999999997"/>
    <n v="6.32"/>
    <s v="Yes"/>
    <s v="yes"/>
    <s v="No"/>
    <n v="2"/>
    <s v="Yes"/>
    <x v="0"/>
    <x v="1"/>
    <s v="05-09-2000"/>
    <n v="37165"/>
    <s v="tier - 1"/>
    <s v="tier - 3"/>
    <s v="Unknown"/>
    <n v="22"/>
    <n v="5"/>
    <s v="Sep"/>
    <n v="2000"/>
  </r>
  <r>
    <s v="Id171"/>
    <s v="Natalie"/>
    <n v="36.08"/>
    <n v="6.1"/>
    <s v="Yes"/>
    <s v="No"/>
    <s v="No"/>
    <n v="1"/>
    <s v="Yes"/>
    <x v="0"/>
    <x v="1"/>
    <s v="30-10-1995"/>
    <n v="37134"/>
    <s v="tier - 2"/>
    <s v="tier - 2"/>
    <s v="R1013"/>
    <n v="27"/>
    <n v="30"/>
    <s v="Oct"/>
    <n v="1995"/>
  </r>
  <r>
    <s v="Id172"/>
    <s v="Lina"/>
    <n v="33.5"/>
    <n v="5.4"/>
    <s v="No"/>
    <s v="No"/>
    <s v="No"/>
    <n v="0"/>
    <s v="Yes"/>
    <x v="0"/>
    <x v="2"/>
    <s v="10-06-1989"/>
    <n v="37079"/>
    <s v="tier - 2"/>
    <s v="tier - 3"/>
    <s v="R1011"/>
    <n v="33"/>
    <n v="10"/>
    <s v="Jun"/>
    <n v="1989"/>
  </r>
  <r>
    <s v="Id173"/>
    <s v="Zebulon"/>
    <n v="47.46"/>
    <n v="6.24"/>
    <s v="Yes"/>
    <s v="No"/>
    <s v="No"/>
    <n v="1"/>
    <s v="Yes"/>
    <x v="0"/>
    <x v="1"/>
    <s v="17-12-1988"/>
    <n v="37076"/>
    <s v="tier - 2"/>
    <s v="tier - 1"/>
    <s v="R1011"/>
    <n v="34"/>
    <n v="17"/>
    <s v="Dec"/>
    <n v="1988"/>
  </r>
  <r>
    <s v="Id174"/>
    <s v="Amanda"/>
    <n v="49.24"/>
    <n v="4.45"/>
    <s v="No"/>
    <s v="No"/>
    <s v="No"/>
    <n v="0"/>
    <s v="Yes"/>
    <x v="0"/>
    <x v="2"/>
    <s v="01-11-1991"/>
    <n v="37041"/>
    <s v="tier - 2"/>
    <s v="tier - 2"/>
    <s v="R1011"/>
    <n v="31"/>
    <n v="1"/>
    <s v="Nov"/>
    <n v="1991"/>
  </r>
  <r>
    <s v="Id175"/>
    <s v="Greg"/>
    <n v="54.4"/>
    <n v="5.22"/>
    <s v="No"/>
    <s v="No"/>
    <s v="No"/>
    <n v="1"/>
    <s v="Yes"/>
    <x v="0"/>
    <x v="2"/>
    <s v="13-09-1992"/>
    <n v="36976"/>
    <s v="tier - 2"/>
    <s v="tier - 3"/>
    <s v="R1011"/>
    <n v="30"/>
    <n v="13"/>
    <s v="Sep"/>
    <n v="1992"/>
  </r>
  <r>
    <s v="Id176"/>
    <s v="John"/>
    <n v="35.53"/>
    <n v="4.6100000000000003"/>
    <s v="No"/>
    <s v="No"/>
    <s v="No"/>
    <n v="1"/>
    <s v="Yes"/>
    <x v="0"/>
    <x v="2"/>
    <s v="25-08-1992"/>
    <n v="36950"/>
    <s v="tier - 1"/>
    <s v="tier - 1"/>
    <s v="R1013"/>
    <n v="30"/>
    <n v="25"/>
    <s v="Aug"/>
    <n v="1992"/>
  </r>
  <r>
    <s v="Id177"/>
    <s v="Kelsey A."/>
    <n v="39.729999999999997"/>
    <n v="6.24"/>
    <s v="No"/>
    <s v="No"/>
    <s v="No"/>
    <n v="0"/>
    <s v="Yes"/>
    <x v="0"/>
    <x v="1"/>
    <s v="13-08-1977"/>
    <n v="36936"/>
    <s v="tier - 2"/>
    <s v="tier - 1"/>
    <s v="R1011"/>
    <n v="45"/>
    <n v="13"/>
    <s v="Aug"/>
    <n v="1977"/>
  </r>
  <r>
    <s v="Id178"/>
    <s v="Bronwen L"/>
    <n v="35.68"/>
    <n v="10.039999999999999"/>
    <s v="No"/>
    <s v="No"/>
    <s v="No"/>
    <n v="0"/>
    <s v="Yes"/>
    <x v="0"/>
    <x v="0"/>
    <s v="22-10-1968"/>
    <n v="36923"/>
    <s v="tier - 2"/>
    <s v="tier - 1"/>
    <s v="R1011"/>
    <n v="54"/>
    <n v="22"/>
    <s v="Oct"/>
    <n v="1968"/>
  </r>
  <r>
    <s v="Id179"/>
    <s v="Manuela"/>
    <n v="48.86"/>
    <n v="6.09"/>
    <s v="No"/>
    <s v="No"/>
    <s v="No"/>
    <n v="0"/>
    <s v="Yes"/>
    <x v="0"/>
    <x v="1"/>
    <s v="10-06-1991"/>
    <n v="36912"/>
    <s v="tier - 2"/>
    <s v="tier - 2"/>
    <s v="R1011"/>
    <n v="31"/>
    <n v="10"/>
    <s v="Jun"/>
    <n v="1991"/>
  </r>
  <r>
    <s v="Id180"/>
    <s v="Jennifer L"/>
    <n v="34.799999999999997"/>
    <n v="11.4"/>
    <s v="Yes"/>
    <s v="No"/>
    <s v="Yes"/>
    <n v="1"/>
    <s v="No"/>
    <x v="0"/>
    <x v="0"/>
    <s v="24-07-1963"/>
    <n v="36911"/>
    <s v="tier - 2"/>
    <s v="tier - 2"/>
    <s v="R1011"/>
    <n v="59"/>
    <n v="24"/>
    <s v="Jul"/>
    <n v="1963"/>
  </r>
  <r>
    <s v="Id181"/>
    <s v="Abby W."/>
    <n v="32.49"/>
    <n v="4.29"/>
    <s v="No"/>
    <s v="No"/>
    <s v="Yes"/>
    <n v="1"/>
    <s v="Yes"/>
    <x v="0"/>
    <x v="2"/>
    <s v="21-06-2003"/>
    <n v="36899"/>
    <s v="tier - 2"/>
    <s v="tier - 1"/>
    <s v="R1012"/>
    <n v="19"/>
    <n v="21"/>
    <s v="Jun"/>
    <n v="2003"/>
  </r>
  <r>
    <s v="Id182"/>
    <s v="Tyler"/>
    <n v="39"/>
    <n v="5.7"/>
    <s v="No"/>
    <s v="No"/>
    <s v="No"/>
    <n v="2"/>
    <s v="Yes"/>
    <x v="0"/>
    <x v="1"/>
    <s v="05-12-1972"/>
    <n v="36890"/>
    <s v="tier - 1"/>
    <s v="tier - 3"/>
    <s v="R1011"/>
    <n v="50"/>
    <n v="5"/>
    <s v="Dec"/>
    <n v="1972"/>
  </r>
  <r>
    <s v="Id183"/>
    <s v="Jeffrey"/>
    <n v="35.299999999999997"/>
    <n v="6.09"/>
    <s v="No"/>
    <s v="No"/>
    <s v="No"/>
    <n v="1"/>
    <s v="Yes"/>
    <x v="0"/>
    <x v="1"/>
    <s v="04-07-1992"/>
    <n v="36837"/>
    <s v="tier - 2"/>
    <s v="tier - 3"/>
    <s v="R1011"/>
    <n v="30"/>
    <n v="4"/>
    <s v="Jul"/>
    <n v="1992"/>
  </r>
  <r>
    <s v="Id184"/>
    <s v="Matthew F"/>
    <n v="33.42"/>
    <n v="10.67"/>
    <s v="No"/>
    <s v="No"/>
    <s v="No"/>
    <n v="0"/>
    <s v="Yes"/>
    <x v="0"/>
    <x v="0"/>
    <s v="28-12-1965"/>
    <n v="36795"/>
    <s v="tier - 2"/>
    <s v="tier - 1"/>
    <s v="R1011"/>
    <n v="57"/>
    <n v="28"/>
    <s v="Dec"/>
    <n v="1965"/>
  </r>
  <r>
    <s v="Id185"/>
    <s v="Ryan J."/>
    <n v="37.18"/>
    <n v="6.75"/>
    <s v="Yes"/>
    <s v="No"/>
    <s v="No"/>
    <n v="2"/>
    <s v="Yes"/>
    <x v="0"/>
    <x v="0"/>
    <s v="14-07-1970"/>
    <n v="36786"/>
    <s v="tier - 1"/>
    <s v="tier - 1"/>
    <s v="R1011"/>
    <n v="52"/>
    <n v="14"/>
    <s v="Jul"/>
    <n v="1970"/>
  </r>
  <r>
    <s v="Id186"/>
    <s v="Amy"/>
    <n v="33.33"/>
    <n v="9.26"/>
    <s v="Yes"/>
    <s v="No"/>
    <s v="No"/>
    <n v="2"/>
    <s v="No"/>
    <x v="0"/>
    <x v="0"/>
    <s v="29-07-1961"/>
    <n v="36580"/>
    <s v="tier - 2"/>
    <s v="tier - 2"/>
    <s v="R1013"/>
    <n v="61"/>
    <n v="29"/>
    <s v="Jul"/>
    <n v="1961"/>
  </r>
  <r>
    <s v="Id187"/>
    <s v="Andrew P"/>
    <n v="53.21"/>
    <n v="4.2699999999999996"/>
    <s v="No"/>
    <s v="No"/>
    <s v="No"/>
    <n v="1"/>
    <s v="Yes"/>
    <x v="0"/>
    <x v="2"/>
    <s v="09-10-1992"/>
    <n v="36573"/>
    <s v="tier - 1"/>
    <s v="tier - 2"/>
    <s v="R1011"/>
    <n v="30"/>
    <n v="9"/>
    <s v="Oct"/>
    <n v="1992"/>
  </r>
  <r>
    <s v="Id188"/>
    <s v="George M. V"/>
    <n v="38.729999999999997"/>
    <n v="11.51"/>
    <s v="No"/>
    <s v="No"/>
    <s v="No"/>
    <n v="2"/>
    <s v="Yes"/>
    <x v="0"/>
    <x v="0"/>
    <s v="09-08-1973"/>
    <n v="36542"/>
    <s v="tier - 2"/>
    <s v="tier - 3"/>
    <s v="R1011"/>
    <n v="49"/>
    <n v="9"/>
    <s v="Aug"/>
    <n v="1973"/>
  </r>
  <r>
    <s v="Id189"/>
    <s v="Sarah"/>
    <n v="29.73"/>
    <n v="7.22"/>
    <s v="No"/>
    <s v="No"/>
    <s v="No"/>
    <n v="0"/>
    <s v="Yes"/>
    <x v="1"/>
    <x v="0"/>
    <s v="19-11-1962"/>
    <n v="36446"/>
    <s v="tier - 2"/>
    <s v="tier - 2"/>
    <s v="R1011"/>
    <n v="60"/>
    <n v="19"/>
    <s v="Nov"/>
    <n v="1962"/>
  </r>
  <r>
    <s v="Id190"/>
    <s v="Lara"/>
    <n v="34.700000000000003"/>
    <n v="4.37"/>
    <s v="No"/>
    <s v="No"/>
    <s v="Yes"/>
    <n v="1"/>
    <s v="Yes"/>
    <x v="0"/>
    <x v="2"/>
    <s v="09-12-2003"/>
    <n v="36398"/>
    <s v="tier - 2"/>
    <s v="tier - 3"/>
    <s v="R1011"/>
    <n v="19"/>
    <n v="9"/>
    <s v="Dec"/>
    <n v="2003"/>
  </r>
  <r>
    <s v="Id191"/>
    <s v="Sebastien"/>
    <n v="38.28"/>
    <n v="11.56"/>
    <s v="Yes"/>
    <s v="No"/>
    <s v="No"/>
    <n v="1"/>
    <s v="Yes"/>
    <x v="0"/>
    <x v="0"/>
    <s v="05-06-1975"/>
    <n v="36351"/>
    <s v="tier - 1"/>
    <s v="tier - 2"/>
    <s v="R1011"/>
    <n v="48"/>
    <n v="5"/>
    <s v="Jun"/>
    <n v="1975"/>
  </r>
  <r>
    <s v="Id192"/>
    <s v="Padraig"/>
    <n v="33.57"/>
    <n v="8.82"/>
    <s v="Yes"/>
    <s v="No"/>
    <s v="No"/>
    <n v="0"/>
    <s v="Yes"/>
    <x v="0"/>
    <x v="0"/>
    <s v="18-10-1967"/>
    <n v="36332"/>
    <s v="tier - 1"/>
    <s v="tier - 3"/>
    <s v="R1011"/>
    <n v="55"/>
    <n v="18"/>
    <s v="Oct"/>
    <n v="1967"/>
  </r>
  <r>
    <s v="Id193"/>
    <s v="Heather"/>
    <n v="52.06"/>
    <n v="4.6900000000000004"/>
    <s v="No"/>
    <s v="No"/>
    <s v="No"/>
    <n v="1"/>
    <s v="Yes"/>
    <x v="0"/>
    <x v="2"/>
    <s v="16-06-1992"/>
    <n v="36314"/>
    <s v="tier - 2"/>
    <s v="tier - 2"/>
    <s v="R1011"/>
    <n v="30"/>
    <n v="16"/>
    <s v="Jun"/>
    <n v="1992"/>
  </r>
  <r>
    <s v="Id194"/>
    <s v="Jorge"/>
    <n v="38.17"/>
    <n v="4.53"/>
    <s v="No"/>
    <s v="yes"/>
    <s v="No"/>
    <n v="1"/>
    <s v="Yes"/>
    <x v="0"/>
    <x v="2"/>
    <s v="25-12-2004"/>
    <n v="36308"/>
    <s v="tier - 1"/>
    <s v="tier - 2"/>
    <s v="R1013"/>
    <n v="18"/>
    <n v="25"/>
    <s v="Dec"/>
    <n v="2004"/>
  </r>
  <r>
    <s v="Id195"/>
    <s v="Jack R"/>
    <n v="36.954999999999998"/>
    <n v="5.84"/>
    <s v="No"/>
    <s v="No"/>
    <s v="Yes"/>
    <n v="1"/>
    <s v="Yes"/>
    <x v="0"/>
    <x v="1"/>
    <s v="05-09-2003"/>
    <n v="36219"/>
    <s v="tier - 1"/>
    <s v="tier - 1"/>
    <s v="R1012"/>
    <n v="19"/>
    <n v="5"/>
    <s v="Sep"/>
    <n v="2003"/>
  </r>
  <r>
    <s v="Id196"/>
    <s v="Felix"/>
    <n v="34.4"/>
    <n v="4.9000000000000004"/>
    <s v="No"/>
    <s v="No"/>
    <s v="Yes"/>
    <n v="1"/>
    <s v="Yes"/>
    <x v="0"/>
    <x v="2"/>
    <s v="28-12-1993"/>
    <n v="36198"/>
    <s v="tier - 1"/>
    <s v="tier - 3"/>
    <s v="R1011"/>
    <n v="29"/>
    <n v="28"/>
    <s v="Dec"/>
    <n v="1993"/>
  </r>
  <r>
    <s v="Id197"/>
    <s v="Christopher C"/>
    <n v="31.73"/>
    <n v="4.3"/>
    <s v="No"/>
    <s v="No"/>
    <s v="No"/>
    <n v="0"/>
    <s v="Yes"/>
    <x v="0"/>
    <x v="2"/>
    <s v="01-10-1999"/>
    <n v="36189"/>
    <s v="tier - 1"/>
    <s v="tier - 3"/>
    <s v="R1016"/>
    <n v="23"/>
    <n v="1"/>
    <s v="Oct"/>
    <n v="1999"/>
  </r>
  <r>
    <s v="Id198"/>
    <s v="Jesse"/>
    <n v="36.64"/>
    <n v="11.34"/>
    <s v="No"/>
    <s v="No"/>
    <s v="No"/>
    <n v="0"/>
    <s v="Yes"/>
    <x v="0"/>
    <x v="0"/>
    <s v="06-12-1974"/>
    <n v="36183"/>
    <s v="tier - 2"/>
    <s v="tier - 3"/>
    <s v="R1012"/>
    <n v="48"/>
    <n v="6"/>
    <s v="Dec"/>
    <n v="1974"/>
  </r>
  <r>
    <s v="Id199"/>
    <s v="Jill"/>
    <n v="36.85"/>
    <n v="5.88"/>
    <s v="No"/>
    <s v="yes"/>
    <s v="No"/>
    <n v="1"/>
    <s v="Yes"/>
    <x v="0"/>
    <x v="1"/>
    <s v="30-08-2004"/>
    <n v="36149"/>
    <s v="tier - 2"/>
    <s v="tier - 2"/>
    <s v="R1013"/>
    <n v="18"/>
    <n v="30"/>
    <s v="Aug"/>
    <n v="2004"/>
  </r>
  <r>
    <s v="Id200"/>
    <s v="William"/>
    <n v="33.33"/>
    <n v="5.01"/>
    <s v="Yes"/>
    <s v="No"/>
    <s v="Yes"/>
    <n v="1"/>
    <s v="Yes"/>
    <x v="0"/>
    <x v="2"/>
    <s v="12-06-1997"/>
    <n v="36125"/>
    <s v="tier - 1"/>
    <s v="tier - 3"/>
    <s v="R1013"/>
    <n v="25"/>
    <n v="12"/>
    <s v="Jun"/>
    <n v="1997"/>
  </r>
  <r>
    <s v="Id201"/>
    <s v="Alejandro"/>
    <n v="39.14"/>
    <n v="4.4000000000000004"/>
    <s v="No"/>
    <s v="No"/>
    <s v="Yes"/>
    <n v="1"/>
    <s v="Yes"/>
    <x v="0"/>
    <x v="2"/>
    <s v="04-11-1979"/>
    <n v="36090"/>
    <s v="tier - 2"/>
    <s v="tier - 2"/>
    <s v="R1011"/>
    <n v="43"/>
    <n v="4"/>
    <s v="Nov"/>
    <n v="1979"/>
  </r>
  <r>
    <s v="Id202"/>
    <s v="Ian E."/>
    <n v="32.9"/>
    <n v="6.26"/>
    <s v="Yes"/>
    <s v="No"/>
    <s v="No"/>
    <n v="0"/>
    <s v="Yes"/>
    <x v="0"/>
    <x v="1"/>
    <s v="20-08-1996"/>
    <n v="36085"/>
    <s v="tier - 1"/>
    <s v="tier - 1"/>
    <s v="R1011"/>
    <n v="26"/>
    <n v="20"/>
    <s v="Aug"/>
    <n v="1996"/>
  </r>
  <r>
    <s v="Id203"/>
    <s v="Hector Sr."/>
    <n v="29.78"/>
    <n v="10.27"/>
    <s v="Yes"/>
    <s v="No"/>
    <s v="Yes"/>
    <n v="1"/>
    <s v="Yes"/>
    <x v="1"/>
    <x v="0"/>
    <s v="22-07-1963"/>
    <n v="36074"/>
    <s v="tier - 2"/>
    <s v="tier - 1"/>
    <s v="R1011"/>
    <n v="59"/>
    <n v="22"/>
    <s v="Jul"/>
    <n v="1963"/>
  </r>
  <r>
    <s v="Id204"/>
    <s v="Rebecca"/>
    <n v="32.78"/>
    <n v="5.27"/>
    <s v="No"/>
    <s v="No"/>
    <s v="No"/>
    <n v="0"/>
    <s v="Yes"/>
    <x v="0"/>
    <x v="2"/>
    <s v="04-09-1999"/>
    <n v="36021"/>
    <s v="tier - 2"/>
    <s v="tier - 3"/>
    <s v="R1013"/>
    <n v="23"/>
    <n v="4"/>
    <s v="Sep"/>
    <n v="1999"/>
  </r>
  <r>
    <s v="Id205"/>
    <s v="Matt"/>
    <n v="41.65"/>
    <n v="10.73"/>
    <s v="Yes"/>
    <s v="No"/>
    <s v="No"/>
    <n v="0"/>
    <s v="Yes"/>
    <x v="0"/>
    <x v="0"/>
    <s v="22-11-1981"/>
    <n v="35953"/>
    <s v="tier - 1"/>
    <s v="tier - 3"/>
    <s v="R1011"/>
    <n v="41"/>
    <n v="22"/>
    <s v="Nov"/>
    <n v="1981"/>
  </r>
  <r>
    <s v="Id206"/>
    <s v="Elizabeth H"/>
    <n v="50.79"/>
    <n v="4.45"/>
    <s v="No"/>
    <s v="No"/>
    <s v="No"/>
    <n v="1"/>
    <s v="Yes"/>
    <x v="0"/>
    <x v="2"/>
    <s v="18-06-1992"/>
    <n v="35883"/>
    <s v="tier - 2"/>
    <s v="tier - 1"/>
    <s v="R1011"/>
    <n v="30"/>
    <n v="18"/>
    <s v="Jun"/>
    <n v="1992"/>
  </r>
  <r>
    <s v="Id207"/>
    <s v="Grace"/>
    <n v="35.43"/>
    <n v="5.25"/>
    <s v="Yes"/>
    <s v="No"/>
    <s v="No"/>
    <n v="0"/>
    <s v="Yes"/>
    <x v="0"/>
    <x v="2"/>
    <s v="04-10-1976"/>
    <n v="35734"/>
    <s v="tier - 2"/>
    <s v="tier - 2"/>
    <s v="R1011"/>
    <n v="46"/>
    <n v="4"/>
    <s v="Oct"/>
    <n v="1976"/>
  </r>
  <r>
    <s v="Id208"/>
    <s v="Jaime"/>
    <n v="35.25"/>
    <n v="9.51"/>
    <s v="No"/>
    <s v="No"/>
    <s v="No"/>
    <n v="0"/>
    <s v="Yes"/>
    <x v="0"/>
    <x v="0"/>
    <s v="15-07-1974"/>
    <n v="35711"/>
    <s v="tier - 2"/>
    <s v="tier - 3"/>
    <s v="R1012"/>
    <n v="48"/>
    <n v="15"/>
    <s v="Jul"/>
    <n v="1974"/>
  </r>
  <r>
    <s v="Id209"/>
    <s v="Calesse"/>
    <n v="36.85"/>
    <n v="11.12"/>
    <s v="No"/>
    <s v="No"/>
    <s v="No"/>
    <n v="0"/>
    <s v="Yes"/>
    <x v="0"/>
    <x v="0"/>
    <s v="19-12-1978"/>
    <n v="35702"/>
    <s v="tier - 2"/>
    <s v="tier - 1"/>
    <s v="R1011"/>
    <n v="44"/>
    <n v="19"/>
    <s v="Dec"/>
    <n v="1978"/>
  </r>
  <r>
    <s v="Id210"/>
    <s v="Kate L"/>
    <n v="31.02"/>
    <n v="4.5599999999999996"/>
    <s v="No"/>
    <s v="yes"/>
    <s v="No"/>
    <n v="1"/>
    <s v="Yes"/>
    <x v="0"/>
    <x v="2"/>
    <s v="17-12-2000"/>
    <n v="35596"/>
    <s v="tier - 2"/>
    <s v="tier - 3"/>
    <s v="R1013"/>
    <n v="22"/>
    <n v="17"/>
    <s v="Dec"/>
    <n v="2000"/>
  </r>
  <r>
    <s v="Id211"/>
    <s v="Sergey"/>
    <n v="35.6"/>
    <n v="4.0199999999999996"/>
    <s v="Yes"/>
    <s v="yes"/>
    <s v="No"/>
    <n v="2"/>
    <s v="Yes"/>
    <x v="0"/>
    <x v="2"/>
    <s v="19-11-2000"/>
    <n v="35586"/>
    <s v="tier - 2"/>
    <s v="tier - 3"/>
    <s v="R1011"/>
    <n v="22"/>
    <n v="19"/>
    <s v="Nov"/>
    <n v="2000"/>
  </r>
  <r>
    <s v="Id212"/>
    <s v="Timothy V"/>
    <n v="34.39"/>
    <n v="8.7200000000000006"/>
    <s v="No"/>
    <s v="No"/>
    <s v="No"/>
    <n v="0"/>
    <s v="Yes"/>
    <x v="0"/>
    <x v="0"/>
    <s v="10-08-1971"/>
    <n v="35583"/>
    <s v="tier - 1"/>
    <s v="tier - 3"/>
    <s v="R1011"/>
    <n v="51"/>
    <n v="10"/>
    <s v="Aug"/>
    <n v="1971"/>
  </r>
  <r>
    <s v="Id213"/>
    <s v="Andrew S"/>
    <n v="29.06"/>
    <n v="6.25"/>
    <s v="Yes"/>
    <s v="No"/>
    <s v="No"/>
    <n v="1"/>
    <s v="Yes"/>
    <x v="1"/>
    <x v="1"/>
    <s v="29-08-1964"/>
    <n v="35573"/>
    <s v="tier - 2"/>
    <s v="tier - 1"/>
    <s v="R1011"/>
    <n v="58"/>
    <n v="29"/>
    <s v="Aug"/>
    <n v="1964"/>
  </r>
  <r>
    <s v="Id214"/>
    <s v="Matthew D"/>
    <n v="35.799999999999997"/>
    <n v="7.32"/>
    <s v="No"/>
    <s v="No"/>
    <s v="No"/>
    <n v="2"/>
    <s v="Yes"/>
    <x v="0"/>
    <x v="0"/>
    <s v="27-10-1973"/>
    <n v="35548"/>
    <s v="tier - 1"/>
    <s v="tier - 1"/>
    <s v="R1011"/>
    <n v="49"/>
    <n v="27"/>
    <s v="Oct"/>
    <n v="1973"/>
  </r>
  <r>
    <s v="Id215"/>
    <s v="Jessica"/>
    <n v="49.8"/>
    <n v="4.24"/>
    <s v="No"/>
    <s v="No"/>
    <s v="No"/>
    <n v="1"/>
    <s v="Yes"/>
    <x v="0"/>
    <x v="2"/>
    <s v="13-09-1992"/>
    <n v="35547"/>
    <s v="tier - 2"/>
    <s v="tier - 3"/>
    <s v="R1011"/>
    <n v="30"/>
    <n v="13"/>
    <s v="Sep"/>
    <n v="1992"/>
  </r>
  <r>
    <s v="Id216"/>
    <s v="Lawrence"/>
    <n v="35.71"/>
    <n v="6.84"/>
    <s v="No"/>
    <s v="No"/>
    <s v="No"/>
    <n v="2"/>
    <s v="Yes"/>
    <x v="0"/>
    <x v="0"/>
    <s v="16-12-1973"/>
    <n v="35517"/>
    <s v="tier - 2"/>
    <s v="tier - 2"/>
    <s v="R1011"/>
    <n v="49"/>
    <n v="16"/>
    <s v="Dec"/>
    <n v="1973"/>
  </r>
  <r>
    <s v="Id217"/>
    <s v="Alex"/>
    <n v="30.8"/>
    <n v="5.23"/>
    <s v="Yes"/>
    <s v="No"/>
    <s v="No"/>
    <n v="1"/>
    <s v="Yes"/>
    <x v="0"/>
    <x v="2"/>
    <s v="20-11-1988"/>
    <n v="35492"/>
    <s v="tier - 1"/>
    <s v="tier - 2"/>
    <s v="R1011"/>
    <n v="34"/>
    <n v="20"/>
    <s v="Nov"/>
    <n v="1988"/>
  </r>
  <r>
    <s v="Id218"/>
    <s v="Kevin"/>
    <n v="33.69"/>
    <n v="9.68"/>
    <s v="No"/>
    <s v="No"/>
    <s v="No"/>
    <n v="0"/>
    <s v="Yes"/>
    <x v="0"/>
    <x v="0"/>
    <s v="22-09-1971"/>
    <n v="35346"/>
    <s v="tier - 2"/>
    <s v="tier - 3"/>
    <s v="R1011"/>
    <n v="51"/>
    <n v="22"/>
    <s v="Sep"/>
    <n v="1971"/>
  </r>
  <r>
    <s v="Id219"/>
    <s v="Gavin M."/>
    <n v="42.27"/>
    <n v="6.05"/>
    <s v="Yes"/>
    <s v="No"/>
    <s v="No"/>
    <n v="1"/>
    <s v="Yes"/>
    <x v="0"/>
    <x v="1"/>
    <s v="19-09-1988"/>
    <n v="35316"/>
    <s v="tier - 2"/>
    <s v="tier - 1"/>
    <s v="R1011"/>
    <n v="34"/>
    <n v="19"/>
    <s v="Sep"/>
    <n v="1988"/>
  </r>
  <r>
    <s v="Id220"/>
    <s v="Rick E"/>
    <n v="53.25"/>
    <n v="6.11"/>
    <s v="Yes"/>
    <s v="No"/>
    <s v="Yes"/>
    <n v="1"/>
    <s v="Yes"/>
    <x v="0"/>
    <x v="1"/>
    <s v="09-07-1997"/>
    <n v="35302"/>
    <s v="tier - 1"/>
    <s v="tier - 2"/>
    <s v="R1011"/>
    <n v="25"/>
    <n v="9"/>
    <s v="Jul"/>
    <n v="1997"/>
  </r>
  <r>
    <s v="Id221"/>
    <s v="Andrea H."/>
    <n v="26.8"/>
    <n v="10.93"/>
    <s v="Yes"/>
    <s v="No"/>
    <s v="No"/>
    <n v="0"/>
    <s v="No"/>
    <x v="1"/>
    <x v="0"/>
    <s v="30-12-1967"/>
    <n v="35160"/>
    <s v="tier - 2"/>
    <s v="tier - 2"/>
    <s v="R1011"/>
    <n v="55"/>
    <n v="30"/>
    <s v="Dec"/>
    <n v="1967"/>
  </r>
  <r>
    <s v="Id222"/>
    <s v="Anthony S"/>
    <n v="28.5"/>
    <n v="5.12"/>
    <s v="No"/>
    <s v="No"/>
    <s v="No"/>
    <n v="1"/>
    <s v="Yes"/>
    <x v="1"/>
    <x v="2"/>
    <s v="22-12-1998"/>
    <n v="35148"/>
    <s v="tier - 1"/>
    <s v="tier - 1"/>
    <s v="R1016"/>
    <n v="24"/>
    <n v="22"/>
    <s v="Dec"/>
    <n v="1998"/>
  </r>
  <r>
    <s v="Id223"/>
    <s v="Erik"/>
    <n v="22.895"/>
    <n v="5.72"/>
    <s v="No"/>
    <s v="No"/>
    <s v="No"/>
    <n v="0"/>
    <s v="Yes"/>
    <x v="2"/>
    <x v="1"/>
    <s v="29-06-1977"/>
    <n v="35069"/>
    <s v="tier - 1"/>
    <s v="tier - 1"/>
    <s v="R1017"/>
    <n v="45"/>
    <n v="29"/>
    <s v="Jun"/>
    <n v="1977"/>
  </r>
  <r>
    <s v="Id224"/>
    <s v="Kiley D"/>
    <n v="34.06"/>
    <n v="11.83"/>
    <s v="Yes"/>
    <s v="No"/>
    <s v="No"/>
    <n v="1"/>
    <s v="Yes"/>
    <x v="0"/>
    <x v="0"/>
    <s v="29-08-1975"/>
    <n v="35051"/>
    <s v="tier - 2"/>
    <s v="tier - 1"/>
    <s v="R1011"/>
    <n v="47"/>
    <n v="29"/>
    <s v="Aug"/>
    <n v="1975"/>
  </r>
  <r>
    <s v="Id225"/>
    <s v="Jennifer"/>
    <n v="36.409999999999997"/>
    <n v="4.55"/>
    <s v="No"/>
    <s v="No"/>
    <s v="No"/>
    <n v="0"/>
    <s v="Yes"/>
    <x v="0"/>
    <x v="2"/>
    <s v="05-07-1982"/>
    <n v="35001"/>
    <s v="tier - 2"/>
    <s v="tier - 3"/>
    <s v="R1011"/>
    <n v="40"/>
    <n v="5"/>
    <s v="Jul"/>
    <n v="1982"/>
  </r>
  <r>
    <s v="Id226"/>
    <s v="Chris"/>
    <n v="52.3"/>
    <n v="4.87"/>
    <s v="Yes"/>
    <s v="No"/>
    <s v="Yes"/>
    <n v="1"/>
    <s v="Yes"/>
    <x v="0"/>
    <x v="2"/>
    <s v="22-08-1997"/>
    <n v="34980"/>
    <s v="tier - 2"/>
    <s v="tier - 2"/>
    <s v="R1011"/>
    <n v="25"/>
    <n v="22"/>
    <s v="Aug"/>
    <n v="1997"/>
  </r>
  <r>
    <s v="Id227"/>
    <s v="Marian M."/>
    <n v="52.66"/>
    <n v="4.45"/>
    <s v="No"/>
    <s v="No"/>
    <s v="No"/>
    <n v="1"/>
    <s v="Yes"/>
    <x v="0"/>
    <x v="2"/>
    <s v="22-08-1998"/>
    <n v="34976"/>
    <s v="tier - 2"/>
    <s v="tier - 1"/>
    <s v="R1011"/>
    <n v="24"/>
    <n v="22"/>
    <s v="Aug"/>
    <n v="1998"/>
  </r>
  <r>
    <s v="Id228"/>
    <s v="Jeremy"/>
    <n v="29.57"/>
    <n v="9.42"/>
    <s v="Yes"/>
    <s v="No"/>
    <s v="No"/>
    <n v="0"/>
    <s v="Yes"/>
    <x v="1"/>
    <x v="0"/>
    <s v="07-10-1967"/>
    <n v="34976"/>
    <s v="tier - 2"/>
    <s v="tier - 2"/>
    <s v="R1011"/>
    <n v="55"/>
    <n v="7"/>
    <s v="Oct"/>
    <n v="1967"/>
  </r>
  <r>
    <s v="Id229"/>
    <s v="Allison H"/>
    <n v="36.99"/>
    <n v="5.37"/>
    <s v="Yes"/>
    <s v="No"/>
    <s v="Yes"/>
    <n v="1"/>
    <s v="Yes"/>
    <x v="0"/>
    <x v="2"/>
    <s v="29-07-1983"/>
    <n v="34941"/>
    <s v="tier - 2"/>
    <s v="tier - 3"/>
    <s v="R1011"/>
    <n v="39"/>
    <n v="29"/>
    <s v="Jul"/>
    <n v="1983"/>
  </r>
  <r>
    <s v="Id230"/>
    <s v="Elizabeth"/>
    <n v="31.4"/>
    <n v="4.5999999999999996"/>
    <s v="Yes"/>
    <s v="No"/>
    <s v="No"/>
    <n v="1"/>
    <s v="Yes"/>
    <x v="0"/>
    <x v="2"/>
    <s v="17-10-1995"/>
    <n v="34839"/>
    <s v="tier - 2"/>
    <s v="tier - 3"/>
    <s v="R1011"/>
    <n v="27"/>
    <n v="17"/>
    <s v="Oct"/>
    <n v="1995"/>
  </r>
  <r>
    <s v="Id231"/>
    <s v="Andrew"/>
    <n v="34.9"/>
    <n v="6.22"/>
    <s v="No"/>
    <s v="No"/>
    <s v="Yes"/>
    <n v="1"/>
    <s v="Yes"/>
    <x v="0"/>
    <x v="1"/>
    <s v="17-09-2003"/>
    <n v="34829"/>
    <s v="tier - 1"/>
    <s v="tier - 3"/>
    <s v="R1011"/>
    <n v="19"/>
    <n v="17"/>
    <s v="Sep"/>
    <n v="2003"/>
  </r>
  <r>
    <s v="Id232"/>
    <s v="Anders J"/>
    <n v="31.13"/>
    <n v="4.5199999999999996"/>
    <s v="Yes"/>
    <s v="No"/>
    <s v="No"/>
    <n v="1"/>
    <s v="Yes"/>
    <x v="0"/>
    <x v="2"/>
    <s v="27-12-1995"/>
    <n v="34806"/>
    <s v="tier - 1"/>
    <s v="tier - 2"/>
    <s v="R1013"/>
    <n v="27"/>
    <n v="27"/>
    <s v="Dec"/>
    <n v="1995"/>
  </r>
  <r>
    <s v="Id233"/>
    <s v="Sean"/>
    <n v="34.799999999999997"/>
    <n v="6.18"/>
    <s v="No"/>
    <s v="No"/>
    <s v="Yes"/>
    <n v="1"/>
    <s v="Yes"/>
    <x v="0"/>
    <x v="1"/>
    <s v="03-07-2003"/>
    <n v="34780"/>
    <s v="tier - 1"/>
    <s v="tier - 2"/>
    <s v="R1011"/>
    <n v="19"/>
    <n v="3"/>
    <s v="Jul"/>
    <n v="2003"/>
  </r>
  <r>
    <s v="Id234"/>
    <s v="Brian M."/>
    <n v="31.68"/>
    <n v="4.4000000000000004"/>
    <s v="No"/>
    <s v="No"/>
    <s v="No"/>
    <n v="0"/>
    <s v="Yes"/>
    <x v="0"/>
    <x v="2"/>
    <s v="07-07-1994"/>
    <n v="34672"/>
    <s v="tier - 1"/>
    <s v="tier - 3"/>
    <s v="R1013"/>
    <n v="28"/>
    <n v="7"/>
    <s v="Jul"/>
    <n v="1994"/>
  </r>
  <r>
    <s v="Id235"/>
    <s v="Jeremy"/>
    <n v="33.534999999999997"/>
    <n v="6.23"/>
    <s v="No"/>
    <s v="yes"/>
    <s v="No"/>
    <n v="1"/>
    <s v="Yes"/>
    <x v="0"/>
    <x v="1"/>
    <s v="09-10-2004"/>
    <n v="34618"/>
    <s v="tier - 1"/>
    <s v="tier - 3"/>
    <s v="R1016"/>
    <n v="18"/>
    <n v="9"/>
    <s v="Oct"/>
    <n v="2004"/>
  </r>
  <r>
    <s v="Id236"/>
    <s v="Susannah"/>
    <n v="31.92"/>
    <n v="5.33"/>
    <s v="Yes"/>
    <s v="No"/>
    <s v="No"/>
    <n v="0"/>
    <s v="Yes"/>
    <x v="0"/>
    <x v="2"/>
    <s v="25-11-1976"/>
    <n v="34543"/>
    <s v="tier - 2"/>
    <s v="tier - 3"/>
    <s v="R1011"/>
    <n v="46"/>
    <n v="25"/>
    <s v="Nov"/>
    <n v="1976"/>
  </r>
  <r>
    <s v="Id237"/>
    <s v="Randy"/>
    <n v="32.700000000000003"/>
    <n v="4.09"/>
    <s v="No"/>
    <s v="No"/>
    <s v="No"/>
    <n v="1"/>
    <s v="Yes"/>
    <x v="0"/>
    <x v="2"/>
    <s v="24-06-1998"/>
    <n v="34473"/>
    <s v="tier - 1"/>
    <s v="tier - 3"/>
    <s v="R1011"/>
    <n v="24"/>
    <n v="24"/>
    <s v="Jun"/>
    <n v="1998"/>
  </r>
  <r>
    <s v="Id238"/>
    <s v="Leslie"/>
    <n v="41.25"/>
    <n v="5.19"/>
    <s v="No"/>
    <s v="No"/>
    <s v="No"/>
    <n v="0"/>
    <s v="Yes"/>
    <x v="0"/>
    <x v="2"/>
    <s v="24-09-1990"/>
    <n v="34456"/>
    <s v="tier - 1"/>
    <s v="tier - 2"/>
    <s v="R1011"/>
    <n v="32"/>
    <n v="24"/>
    <s v="Sep"/>
    <n v="1990"/>
  </r>
  <r>
    <s v="Id239"/>
    <s v="Brittany L."/>
    <n v="33.11"/>
    <n v="4.12"/>
    <s v="No"/>
    <s v="No"/>
    <s v="Yes"/>
    <n v="1"/>
    <s v="Yes"/>
    <x v="0"/>
    <x v="2"/>
    <s v="05-10-2003"/>
    <n v="34440"/>
    <s v="tier - 2"/>
    <s v="tier - 1"/>
    <s v="R1013"/>
    <n v="19"/>
    <n v="5"/>
    <s v="Oct"/>
    <n v="2003"/>
  </r>
  <r>
    <s v="Id240"/>
    <s v="Cassie J."/>
    <n v="36.159999999999997"/>
    <n v="5.0999999999999996"/>
    <s v="No"/>
    <s v="No"/>
    <s v="No"/>
    <n v="1"/>
    <s v="Yes"/>
    <x v="0"/>
    <x v="2"/>
    <s v="01-10-1984"/>
    <n v="34402"/>
    <s v="tier - 2"/>
    <s v="tier - 3"/>
    <s v="R1011"/>
    <n v="38"/>
    <n v="1"/>
    <s v="Oct"/>
    <n v="1984"/>
  </r>
  <r>
    <s v="Id241"/>
    <s v="Peter W"/>
    <n v="33.72"/>
    <n v="6.21"/>
    <s v="Yes"/>
    <s v="No"/>
    <s v="Yes"/>
    <n v="1"/>
    <s v="Yes"/>
    <x v="0"/>
    <x v="1"/>
    <s v="02-10-1983"/>
    <n v="34307"/>
    <s v="tier - 2"/>
    <s v="tier - 2"/>
    <s v="R1012"/>
    <n v="39"/>
    <n v="2"/>
    <s v="Oct"/>
    <n v="1983"/>
  </r>
  <r>
    <s v="Id242"/>
    <s v="Douglas"/>
    <n v="37.74"/>
    <n v="9.5299999999999994"/>
    <s v="Yes"/>
    <s v="No"/>
    <s v="No"/>
    <n v="1"/>
    <s v="Yes"/>
    <x v="0"/>
    <x v="0"/>
    <s v="11-10-1986"/>
    <n v="34293"/>
    <s v="tier - 1"/>
    <s v="tier - 2"/>
    <s v="R1011"/>
    <n v="36"/>
    <n v="11"/>
    <s v="Oct"/>
    <n v="1986"/>
  </r>
  <r>
    <s v="Id243"/>
    <s v="Dan"/>
    <n v="48.75"/>
    <n v="4.6399999999999997"/>
    <s v="Yes"/>
    <s v="No"/>
    <s v="No"/>
    <n v="1"/>
    <s v="Yes"/>
    <x v="0"/>
    <x v="2"/>
    <s v="30-10-1995"/>
    <n v="34289"/>
    <s v="tier - 1"/>
    <s v="tier - 1"/>
    <s v="R1011"/>
    <n v="27"/>
    <n v="30"/>
    <s v="Oct"/>
    <n v="1995"/>
  </r>
  <r>
    <s v="Id244"/>
    <s v="Dan M."/>
    <n v="31.065000000000001"/>
    <n v="5.05"/>
    <s v="No"/>
    <s v="No"/>
    <s v="No"/>
    <n v="1"/>
    <s v="Yes"/>
    <x v="0"/>
    <x v="2"/>
    <s v="11-06-1998"/>
    <n v="34254"/>
    <s v="tier - 1"/>
    <s v="tier - 3"/>
    <s v="R1019"/>
    <n v="24"/>
    <n v="11"/>
    <s v="Jun"/>
    <n v="1998"/>
  </r>
  <r>
    <s v="Id245"/>
    <s v="Eric L."/>
    <n v="23.55"/>
    <n v="10.38"/>
    <s v="No"/>
    <s v="No"/>
    <s v="No"/>
    <n v="0"/>
    <s v="Yes"/>
    <x v="2"/>
    <x v="0"/>
    <s v="05-07-1962"/>
    <n v="34218"/>
    <s v="tier - 1"/>
    <s v="tier - 1"/>
    <s v="R1011"/>
    <n v="60"/>
    <n v="5"/>
    <s v="Jul"/>
    <n v="1962"/>
  </r>
  <r>
    <s v="Id246"/>
    <s v="Les J"/>
    <n v="30.18"/>
    <n v="8.31"/>
    <s v="Yes"/>
    <s v="No"/>
    <s v="No"/>
    <n v="1"/>
    <s v="Yes"/>
    <x v="0"/>
    <x v="0"/>
    <s v="21-07-1975"/>
    <n v="34210"/>
    <s v="tier - 2"/>
    <s v="tier - 1"/>
    <s v="R1012"/>
    <n v="47"/>
    <n v="21"/>
    <s v="Jul"/>
    <n v="1975"/>
  </r>
  <r>
    <s v="Id247"/>
    <s v="Stephanie"/>
    <n v="29.94"/>
    <n v="7.59"/>
    <s v="No"/>
    <s v="No"/>
    <s v="No"/>
    <n v="0"/>
    <s v="Yes"/>
    <x v="1"/>
    <x v="0"/>
    <s v="25-08-1971"/>
    <n v="34205"/>
    <s v="tier - 2"/>
    <s v="tier - 2"/>
    <s v="R1011"/>
    <n v="51"/>
    <n v="25"/>
    <s v="Aug"/>
    <n v="1971"/>
  </r>
  <r>
    <s v="Id248"/>
    <s v="Melissa Y"/>
    <n v="31.4"/>
    <n v="5.49"/>
    <s v="No"/>
    <s v="No"/>
    <s v="No"/>
    <n v="0"/>
    <s v="Yes"/>
    <x v="0"/>
    <x v="2"/>
    <s v="06-11-1999"/>
    <n v="34166"/>
    <s v="tier - 2"/>
    <s v="tier - 3"/>
    <s v="R1011"/>
    <n v="23"/>
    <n v="6"/>
    <s v="Nov"/>
    <n v="1999"/>
  </r>
  <r>
    <s v="Id249"/>
    <s v="Ashley"/>
    <n v="53.06"/>
    <n v="11.68"/>
    <s v="No"/>
    <s v="No"/>
    <s v="No"/>
    <n v="0"/>
    <s v="Yes"/>
    <x v="0"/>
    <x v="0"/>
    <s v="26-12-2002"/>
    <n v="34085"/>
    <s v="tier - 2"/>
    <s v="tier - 3"/>
    <s v="R1011"/>
    <n v="20"/>
    <n v="26"/>
    <s v="Dec"/>
    <n v="2002"/>
  </r>
  <r>
    <s v="Id250"/>
    <s v="Stephanie M."/>
    <n v="30.25"/>
    <n v="4.1900000000000004"/>
    <s v="No"/>
    <s v="No"/>
    <s v="No"/>
    <n v="2"/>
    <s v="Yes"/>
    <x v="0"/>
    <x v="2"/>
    <s v="26-07-1972"/>
    <n v="34053"/>
    <s v="tier - 2"/>
    <s v="tier - 2"/>
    <s v="R1011"/>
    <n v="50"/>
    <n v="26"/>
    <s v="Jul"/>
    <n v="1972"/>
  </r>
  <r>
    <s v="Id251"/>
    <s v="Kylie"/>
    <n v="46.68"/>
    <n v="4.01"/>
    <s v="No"/>
    <s v="No"/>
    <s v="No"/>
    <n v="0"/>
    <s v="Yes"/>
    <x v="0"/>
    <x v="2"/>
    <s v="25-09-1994"/>
    <n v="33975"/>
    <s v="tier - 2"/>
    <s v="tier - 2"/>
    <s v="R1011"/>
    <n v="28"/>
    <n v="25"/>
    <s v="Sep"/>
    <n v="1994"/>
  </r>
  <r>
    <s v="Id252"/>
    <s v="Kelly"/>
    <n v="30.4"/>
    <n v="5.91"/>
    <s v="No"/>
    <s v="yes"/>
    <s v="No"/>
    <n v="2"/>
    <s v="Yes"/>
    <x v="0"/>
    <x v="1"/>
    <s v="27-12-2000"/>
    <n v="33908"/>
    <s v="tier - 2"/>
    <s v="tier - 2"/>
    <s v="R1012"/>
    <n v="22"/>
    <n v="27"/>
    <s v="Dec"/>
    <n v="2000"/>
  </r>
  <r>
    <s v="Id253"/>
    <s v="Carrie"/>
    <n v="30.2"/>
    <n v="4.47"/>
    <s v="Yes"/>
    <s v="No"/>
    <s v="Yes"/>
    <n v="1"/>
    <s v="Yes"/>
    <x v="0"/>
    <x v="2"/>
    <s v="09-08-1997"/>
    <n v="33901"/>
    <s v="tier - 2"/>
    <s v="tier - 3"/>
    <s v="R1011"/>
    <n v="25"/>
    <n v="9"/>
    <s v="Aug"/>
    <n v="1997"/>
  </r>
  <r>
    <s v="Id254"/>
    <s v="Alex"/>
    <n v="51.18"/>
    <n v="4.5599999999999996"/>
    <s v="Yes"/>
    <s v="yes"/>
    <s v="No"/>
    <n v="2"/>
    <s v="Yes"/>
    <x v="0"/>
    <x v="2"/>
    <s v="26-10-2000"/>
    <n v="33829"/>
    <s v="tier - 2"/>
    <s v="tier - 3"/>
    <s v="R1011"/>
    <n v="22"/>
    <n v="26"/>
    <s v="Oct"/>
    <n v="2000"/>
  </r>
  <r>
    <s v="Id255"/>
    <s v="Zach S"/>
    <n v="22.18"/>
    <n v="9.9"/>
    <s v="No"/>
    <s v="No"/>
    <s v="No"/>
    <n v="0"/>
    <s v="Yes"/>
    <x v="2"/>
    <x v="0"/>
    <s v="11-12-1962"/>
    <n v="33753"/>
    <s v="tier - 1"/>
    <s v="tier - 3"/>
    <s v="R1011"/>
    <n v="60"/>
    <n v="11"/>
    <s v="Dec"/>
    <n v="1962"/>
  </r>
  <r>
    <s v="Id256"/>
    <s v="Alan"/>
    <n v="31.92"/>
    <n v="5.1100000000000003"/>
    <s v="No"/>
    <s v="No"/>
    <s v="Yes"/>
    <n v="1"/>
    <s v="Yes"/>
    <x v="0"/>
    <x v="2"/>
    <s v="12-09-2003"/>
    <n v="33750"/>
    <s v="tier - 1"/>
    <s v="tier - 3"/>
    <s v="R1012"/>
    <n v="19"/>
    <n v="12"/>
    <s v="Sep"/>
    <n v="2003"/>
  </r>
  <r>
    <s v="Id257"/>
    <s v="Nate"/>
    <n v="31.73"/>
    <n v="5.73"/>
    <s v="No"/>
    <s v="yes"/>
    <s v="No"/>
    <n v="1"/>
    <s v="Yes"/>
    <x v="0"/>
    <x v="1"/>
    <s v="01-11-2004"/>
    <n v="33733"/>
    <s v="tier - 1"/>
    <s v="tier - 1"/>
    <s v="R1017"/>
    <n v="18"/>
    <n v="1"/>
    <s v="Nov"/>
    <n v="2004"/>
  </r>
  <r>
    <s v="Id258"/>
    <s v="Jesse G."/>
    <n v="45.52"/>
    <n v="6.04"/>
    <s v="No"/>
    <s v="No"/>
    <s v="Yes"/>
    <n v="1"/>
    <s v="Yes"/>
    <x v="0"/>
    <x v="1"/>
    <s v="28-11-1993"/>
    <n v="33708"/>
    <s v="tier - 2"/>
    <s v="tier - 2"/>
    <s v="R1011"/>
    <n v="29"/>
    <n v="28"/>
    <s v="Nov"/>
    <n v="1993"/>
  </r>
  <r>
    <s v="Id259"/>
    <s v="Jason"/>
    <n v="52.81"/>
    <n v="5.19"/>
    <s v="No"/>
    <s v="No"/>
    <s v="Yes"/>
    <n v="1"/>
    <s v="Yes"/>
    <x v="0"/>
    <x v="2"/>
    <s v="09-09-2003"/>
    <n v="33612"/>
    <s v="tier - 1"/>
    <s v="tier - 2"/>
    <s v="R1011"/>
    <n v="19"/>
    <n v="9"/>
    <s v="Sep"/>
    <n v="2003"/>
  </r>
  <r>
    <s v="Id260"/>
    <s v="Megan A."/>
    <n v="33.58"/>
    <n v="5.56"/>
    <s v="No"/>
    <s v="No"/>
    <s v="No"/>
    <n v="1"/>
    <s v="Yes"/>
    <x v="0"/>
    <x v="2"/>
    <s v="22-07-1984"/>
    <n v="33527"/>
    <s v="tier - 2"/>
    <s v="tier - 3"/>
    <s v="R1011"/>
    <n v="38"/>
    <n v="22"/>
    <s v="Jul"/>
    <n v="1984"/>
  </r>
  <r>
    <s v="Id261"/>
    <s v="Luke M"/>
    <n v="30.684999999999999"/>
    <n v="8.23"/>
    <s v="No"/>
    <s v="No"/>
    <s v="No"/>
    <n v="0"/>
    <s v="Yes"/>
    <x v="0"/>
    <x v="0"/>
    <s v="25-08-2002"/>
    <n v="33476"/>
    <s v="tier - 1"/>
    <s v="tier - 1"/>
    <s v="R1018"/>
    <n v="20"/>
    <n v="25"/>
    <s v="Aug"/>
    <n v="2002"/>
  </r>
  <r>
    <s v="Id262"/>
    <s v="Jacy D"/>
    <n v="37.524999999999999"/>
    <n v="9.0299999999999994"/>
    <s v="Yes"/>
    <s v="No"/>
    <s v="No"/>
    <n v="2"/>
    <s v="No"/>
    <x v="0"/>
    <x v="0"/>
    <s v="18-06-1970"/>
    <n v="33472"/>
    <s v="tier - 2"/>
    <s v="tier - 2"/>
    <s v="R1012"/>
    <n v="52"/>
    <n v="18"/>
    <s v="Jun"/>
    <n v="1970"/>
  </r>
  <r>
    <s v="Id263"/>
    <s v="Simon G."/>
    <n v="34.5"/>
    <n v="4.07"/>
    <s v="Yes"/>
    <s v="No"/>
    <s v="No"/>
    <n v="0"/>
    <s v="Yes"/>
    <x v="0"/>
    <x v="2"/>
    <s v="07-12-1985"/>
    <n v="33451"/>
    <s v="tier - 2"/>
    <s v="tier - 2"/>
    <s v="R1011"/>
    <n v="37"/>
    <n v="7"/>
    <s v="Dec"/>
    <n v="1985"/>
  </r>
  <r>
    <s v="Id264"/>
    <s v="Ainsley E."/>
    <n v="28.16"/>
    <n v="5.77"/>
    <s v="No"/>
    <s v="No"/>
    <s v="No"/>
    <n v="2"/>
    <s v="Yes"/>
    <x v="1"/>
    <x v="1"/>
    <s v="05-09-1972"/>
    <n v="33344"/>
    <s v="tier - 2"/>
    <s v="tier - 3"/>
    <s v="R1011"/>
    <n v="50"/>
    <n v="5"/>
    <s v="Sep"/>
    <n v="1972"/>
  </r>
  <r>
    <s v="Id265"/>
    <s v="Erica A."/>
    <n v="30.02"/>
    <n v="5.98"/>
    <s v="No"/>
    <s v="No"/>
    <s v="Yes"/>
    <n v="1"/>
    <s v="Yes"/>
    <x v="0"/>
    <x v="1"/>
    <s v="28-11-2003"/>
    <n v="33308"/>
    <s v="tier - 2"/>
    <s v="tier - 3"/>
    <s v="R1012"/>
    <n v="19"/>
    <n v="28"/>
    <s v="Nov"/>
    <n v="2003"/>
  </r>
  <r>
    <s v="Id266"/>
    <s v="Erik"/>
    <n v="37.82"/>
    <n v="6.01"/>
    <s v="No"/>
    <s v="No"/>
    <s v="No"/>
    <n v="0"/>
    <s v="Yes"/>
    <x v="0"/>
    <x v="1"/>
    <s v="12-10-1990"/>
    <n v="33293"/>
    <s v="tier - 2"/>
    <s v="tier - 1"/>
    <s v="R1011"/>
    <n v="32"/>
    <n v="12"/>
    <s v="Oct"/>
    <n v="1990"/>
  </r>
  <r>
    <s v="Id267"/>
    <s v="Erin C."/>
    <n v="33.14"/>
    <n v="5.67"/>
    <s v="Yes"/>
    <s v="No"/>
    <s v="No"/>
    <n v="0"/>
    <s v="Yes"/>
    <x v="0"/>
    <x v="2"/>
    <s v="15-07-1985"/>
    <n v="33121"/>
    <s v="tier - 2"/>
    <s v="tier - 1"/>
    <s v="R1011"/>
    <n v="37"/>
    <n v="15"/>
    <s v="Jul"/>
    <n v="1985"/>
  </r>
  <r>
    <s v="Id268"/>
    <s v="Adrienne"/>
    <n v="25.14"/>
    <n v="6.02"/>
    <s v="Yes"/>
    <s v="No"/>
    <s v="Yes"/>
    <n v="1"/>
    <s v="Yes"/>
    <x v="1"/>
    <x v="1"/>
    <s v="30-10-1969"/>
    <n v="33091"/>
    <s v="tier - 2"/>
    <s v="tier - 2"/>
    <s v="R1011"/>
    <n v="53"/>
    <n v="30"/>
    <s v="Oct"/>
    <n v="1969"/>
  </r>
  <r>
    <s v="Id269"/>
    <s v="Adam"/>
    <n v="20.18"/>
    <n v="11.19"/>
    <s v="No"/>
    <s v="No"/>
    <s v="No"/>
    <n v="0"/>
    <s v="Yes"/>
    <x v="2"/>
    <x v="0"/>
    <s v="01-07-1962"/>
    <n v="33075"/>
    <s v="tier - 1"/>
    <s v="tier - 2"/>
    <s v="R1011"/>
    <n v="60"/>
    <n v="1"/>
    <s v="Jul"/>
    <n v="1962"/>
  </r>
  <r>
    <s v="Id270"/>
    <s v="Yutaka"/>
    <n v="44.36"/>
    <n v="5.1100000000000003"/>
    <s v="No"/>
    <s v="No"/>
    <s v="No"/>
    <n v="0"/>
    <s v="Yes"/>
    <x v="0"/>
    <x v="2"/>
    <s v="28-07-1994"/>
    <n v="33057"/>
    <s v="tier - 1"/>
    <s v="tier - 2"/>
    <s v="R1011"/>
    <n v="28"/>
    <n v="28"/>
    <s v="Jul"/>
    <n v="1994"/>
  </r>
  <r>
    <s v="Id271"/>
    <s v="Tyler M"/>
    <n v="23.82"/>
    <n v="10.85"/>
    <s v="Yes"/>
    <s v="No"/>
    <s v="No"/>
    <n v="0"/>
    <s v="Yes"/>
    <x v="2"/>
    <x v="0"/>
    <s v="10-07-1967"/>
    <n v="33025"/>
    <s v="tier - 2"/>
    <s v="tier - 3"/>
    <s v="R1011"/>
    <n v="55"/>
    <n v="10"/>
    <s v="Jul"/>
    <n v="1967"/>
  </r>
  <r>
    <s v="Id272"/>
    <s v="Stephen"/>
    <n v="45"/>
    <n v="5.24"/>
    <s v="Yes"/>
    <s v="No"/>
    <s v="No"/>
    <n v="1"/>
    <s v="Yes"/>
    <x v="0"/>
    <x v="2"/>
    <s v="08-07-1995"/>
    <n v="33017"/>
    <s v="tier - 1"/>
    <s v="tier - 1"/>
    <s v="R1011"/>
    <n v="27"/>
    <n v="8"/>
    <s v="Jul"/>
    <n v="1995"/>
  </r>
  <r>
    <s v="Id273"/>
    <s v="Andrew B."/>
    <n v="26.62"/>
    <n v="10.08"/>
    <s v="No"/>
    <s v="No"/>
    <s v="No"/>
    <n v="0"/>
    <s v="Yes"/>
    <x v="1"/>
    <x v="0"/>
    <s v="24-08-1971"/>
    <n v="32948"/>
    <s v="tier - 2"/>
    <s v="tier - 1"/>
    <s v="R1011"/>
    <n v="51"/>
    <n v="24"/>
    <s v="Aug"/>
    <n v="1971"/>
  </r>
  <r>
    <s v="Id274"/>
    <s v="James"/>
    <n v="32.67"/>
    <n v="10.97"/>
    <s v="Yes"/>
    <s v="No"/>
    <s v="No"/>
    <n v="0"/>
    <s v="Yes"/>
    <x v="0"/>
    <x v="0"/>
    <s v="17-11-1981"/>
    <n v="32907"/>
    <s v="tier - 2"/>
    <s v="tier - 3"/>
    <s v="R1011"/>
    <n v="41"/>
    <n v="17"/>
    <s v="Nov"/>
    <n v="1981"/>
  </r>
  <r>
    <s v="Id275"/>
    <s v="Shawn P."/>
    <n v="44.44"/>
    <n v="4.9000000000000004"/>
    <s v="Yes"/>
    <s v="No"/>
    <s v="No"/>
    <n v="1"/>
    <s v="Yes"/>
    <x v="0"/>
    <x v="2"/>
    <s v="04-12-1995"/>
    <n v="32828"/>
    <s v="tier - 1"/>
    <s v="tier - 2"/>
    <s v="R1011"/>
    <n v="27"/>
    <n v="4"/>
    <s v="Dec"/>
    <n v="1995"/>
  </r>
  <r>
    <s v="Id276"/>
    <s v="Matt"/>
    <n v="28.31"/>
    <n v="5.33"/>
    <s v="No"/>
    <s v="No"/>
    <s v="No"/>
    <n v="0"/>
    <s v="Yes"/>
    <x v="1"/>
    <x v="2"/>
    <s v="12-12-1980"/>
    <n v="32787"/>
    <s v="tier - 1"/>
    <s v="tier - 3"/>
    <s v="R1012"/>
    <n v="42"/>
    <n v="12"/>
    <s v="Dec"/>
    <n v="1980"/>
  </r>
  <r>
    <s v="Id277"/>
    <s v="Nathaniel"/>
    <n v="25.05"/>
    <n v="4.6100000000000003"/>
    <s v="No"/>
    <s v="No"/>
    <s v="No"/>
    <n v="2"/>
    <s v="Yes"/>
    <x v="1"/>
    <x v="2"/>
    <s v="07-11-1972"/>
    <n v="32765"/>
    <s v="tier - 2"/>
    <s v="tier - 2"/>
    <s v="R1012"/>
    <n v="50"/>
    <n v="7"/>
    <s v="Nov"/>
    <n v="1972"/>
  </r>
  <r>
    <s v="Id278"/>
    <s v="Kevin D."/>
    <n v="28.34"/>
    <n v="8.18"/>
    <s v="No"/>
    <s v="No"/>
    <s v="No"/>
    <n v="0"/>
    <s v="Yes"/>
    <x v="1"/>
    <x v="0"/>
    <s v="06-12-1974"/>
    <n v="32760"/>
    <s v="tier - 1"/>
    <s v="tier - 1"/>
    <s v="R1011"/>
    <n v="48"/>
    <n v="6"/>
    <s v="Dec"/>
    <n v="1974"/>
  </r>
  <r>
    <s v="Id279"/>
    <s v="Joan"/>
    <n v="17.765000000000001"/>
    <n v="5.62"/>
    <s v="No"/>
    <s v="No"/>
    <s v="No"/>
    <n v="0"/>
    <s v="Yes"/>
    <x v="3"/>
    <x v="2"/>
    <s v="09-07-1990"/>
    <n v="32734"/>
    <s v="tier - 2"/>
    <s v="tier - 1"/>
    <s v="R1012"/>
    <n v="32"/>
    <n v="9"/>
    <s v="Jul"/>
    <n v="1990"/>
  </r>
  <r>
    <s v="Id280"/>
    <s v="Christopher A"/>
    <n v="36.119999999999997"/>
    <n v="5.82"/>
    <s v="No"/>
    <s v="No"/>
    <s v="No"/>
    <n v="0"/>
    <s v="Yes"/>
    <x v="0"/>
    <x v="1"/>
    <s v="30-09-1990"/>
    <n v="32716"/>
    <s v="tier - 1"/>
    <s v="tier - 2"/>
    <s v="R1011"/>
    <n v="32"/>
    <n v="30"/>
    <s v="Sep"/>
    <n v="1990"/>
  </r>
  <r>
    <s v="Id281"/>
    <s v="Kacy L."/>
    <n v="23.19"/>
    <n v="7.66"/>
    <s v="No"/>
    <s v="No"/>
    <s v="No"/>
    <n v="0"/>
    <s v="Yes"/>
    <x v="2"/>
    <x v="0"/>
    <s v="01-11-1968"/>
    <n v="32686"/>
    <s v="tier - 2"/>
    <s v="tier - 3"/>
    <s v="R1011"/>
    <n v="54"/>
    <n v="1"/>
    <s v="Nov"/>
    <n v="1968"/>
  </r>
  <r>
    <s v="Id282"/>
    <s v="Benjamin H."/>
    <n v="35.99"/>
    <n v="4.2300000000000004"/>
    <s v="No"/>
    <s v="No"/>
    <s v="No"/>
    <n v="0"/>
    <s v="Yes"/>
    <x v="0"/>
    <x v="2"/>
    <s v="13-07-1990"/>
    <n v="32672"/>
    <s v="tier - 1"/>
    <s v="tier - 1"/>
    <s v="R1011"/>
    <n v="32"/>
    <n v="13"/>
    <s v="Jul"/>
    <n v="1990"/>
  </r>
  <r>
    <s v="Id283"/>
    <s v="Xaviour J."/>
    <n v="30.25"/>
    <n v="5.58"/>
    <s v="No"/>
    <s v="No"/>
    <s v="Yes"/>
    <n v="1"/>
    <s v="Yes"/>
    <x v="0"/>
    <x v="2"/>
    <s v="08-10-2003"/>
    <n v="32548"/>
    <s v="tier - 1"/>
    <s v="tier - 2"/>
    <s v="R1013"/>
    <n v="19"/>
    <n v="8"/>
    <s v="Oct"/>
    <n v="2003"/>
  </r>
  <r>
    <s v="Id284"/>
    <s v="Michael T."/>
    <n v="26.24"/>
    <n v="6.26"/>
    <s v="Yes"/>
    <s v="No"/>
    <s v="No"/>
    <n v="0"/>
    <s v="Yes"/>
    <x v="1"/>
    <x v="1"/>
    <s v="19-09-1976"/>
    <n v="32485"/>
    <s v="tier - 2"/>
    <s v="tier - 1"/>
    <s v="R1011"/>
    <n v="46"/>
    <n v="19"/>
    <s v="Sep"/>
    <n v="1976"/>
  </r>
  <r>
    <s v="Id285"/>
    <s v="Bradley"/>
    <n v="31.36"/>
    <n v="10.6"/>
    <s v="Yes"/>
    <s v="No"/>
    <s v="No"/>
    <n v="0"/>
    <s v="Yes"/>
    <x v="0"/>
    <x v="0"/>
    <s v="27-09-1981"/>
    <n v="32462"/>
    <s v="tier - 2"/>
    <s v="tier - 2"/>
    <s v="R1011"/>
    <n v="41"/>
    <n v="27"/>
    <s v="Sep"/>
    <n v="1981"/>
  </r>
  <r>
    <s v="Id286"/>
    <s v="Andrea"/>
    <n v="25.69"/>
    <n v="4.78"/>
    <s v="Yes"/>
    <s v="No"/>
    <s v="No"/>
    <n v="0"/>
    <s v="Yes"/>
    <x v="1"/>
    <x v="2"/>
    <s v="09-08-1976"/>
    <n v="32430"/>
    <s v="tier - 2"/>
    <s v="tier - 3"/>
    <s v="R1011"/>
    <n v="46"/>
    <n v="9"/>
    <s v="Aug"/>
    <n v="1976"/>
  </r>
  <r>
    <s v="Id287"/>
    <s v="Nancy M"/>
    <n v="25.46"/>
    <n v="6.03"/>
    <s v="No"/>
    <s v="No"/>
    <s v="No"/>
    <n v="2"/>
    <s v="Yes"/>
    <x v="1"/>
    <x v="1"/>
    <s v="19-10-1972"/>
    <n v="32429"/>
    <s v="tier - 2"/>
    <s v="tier - 2"/>
    <s v="R1011"/>
    <n v="50"/>
    <n v="19"/>
    <s v="Oct"/>
    <n v="1972"/>
  </r>
  <r>
    <s v="Id288"/>
    <s v="Matt"/>
    <n v="31.83"/>
    <n v="11.55"/>
    <s v="Yes"/>
    <s v="No"/>
    <s v="No"/>
    <n v="1"/>
    <s v="Yes"/>
    <x v="0"/>
    <x v="0"/>
    <s v="02-12-1986"/>
    <n v="32288"/>
    <s v="tier - 2"/>
    <s v="tier - 2"/>
    <s v="R1011"/>
    <n v="36"/>
    <n v="2"/>
    <s v="Dec"/>
    <n v="1986"/>
  </r>
  <r>
    <s v="Id289"/>
    <s v="Lee"/>
    <n v="24.43"/>
    <n v="7.59"/>
    <s v="Yes"/>
    <s v="No"/>
    <s v="No"/>
    <n v="1"/>
    <s v="Yes"/>
    <x v="2"/>
    <x v="0"/>
    <s v="17-12-1975"/>
    <n v="32260"/>
    <s v="tier - 2"/>
    <s v="tier - 3"/>
    <s v="R1012"/>
    <n v="47"/>
    <n v="17"/>
    <s v="Dec"/>
    <n v="1975"/>
  </r>
  <r>
    <s v="Id290"/>
    <s v="Chris"/>
    <n v="41.9"/>
    <n v="4.26"/>
    <s v="No"/>
    <s v="No"/>
    <s v="No"/>
    <n v="0"/>
    <s v="Yes"/>
    <x v="0"/>
    <x v="2"/>
    <s v="08-09-1994"/>
    <n v="32223"/>
    <s v="tier - 2"/>
    <s v="tier - 1"/>
    <s v="R1011"/>
    <n v="28"/>
    <n v="8"/>
    <s v="Sep"/>
    <n v="1994"/>
  </r>
  <r>
    <s v="Id291"/>
    <s v="Erik T."/>
    <n v="22.88"/>
    <n v="5.9"/>
    <s v="Yes"/>
    <s v="No"/>
    <s v="Yes"/>
    <n v="1"/>
    <s v="Yes"/>
    <x v="2"/>
    <x v="1"/>
    <s v="11-09-1969"/>
    <n v="32193"/>
    <s v="tier - 1"/>
    <s v="tier - 2"/>
    <s v="R1011"/>
    <n v="53"/>
    <n v="11"/>
    <s v="Sep"/>
    <n v="1969"/>
  </r>
  <r>
    <s v="Id292"/>
    <s v="Rod W"/>
    <n v="29.734999999999999"/>
    <n v="7.79"/>
    <s v="No"/>
    <s v="No"/>
    <s v="No"/>
    <n v="0"/>
    <s v="No"/>
    <x v="1"/>
    <x v="0"/>
    <s v="10-11-1978"/>
    <n v="32109"/>
    <s v="tier - 1"/>
    <s v="tier - 3"/>
    <s v="R1017"/>
    <n v="44"/>
    <n v="10"/>
    <s v="Nov"/>
    <n v="1978"/>
  </r>
  <r>
    <s v="Id293"/>
    <s v="Joey"/>
    <n v="40.74"/>
    <n v="5.28"/>
    <s v="No"/>
    <s v="No"/>
    <s v="Yes"/>
    <n v="1"/>
    <s v="Yes"/>
    <x v="0"/>
    <x v="2"/>
    <s v="13-09-1993"/>
    <n v="32086"/>
    <s v="tier - 1"/>
    <s v="tier - 3"/>
    <s v="R1011"/>
    <n v="29"/>
    <n v="13"/>
    <s v="Sep"/>
    <n v="1993"/>
  </r>
  <r>
    <s v="Id294"/>
    <s v="Hillary L."/>
    <n v="24.14"/>
    <n v="5.87"/>
    <s v="No"/>
    <s v="No"/>
    <s v="No"/>
    <n v="2"/>
    <s v="Yes"/>
    <x v="2"/>
    <x v="1"/>
    <s v="21-09-1972"/>
    <n v="31981"/>
    <s v="tier - 2"/>
    <s v="tier - 1"/>
    <s v="R1011"/>
    <n v="50"/>
    <n v="21"/>
    <s v="Sep"/>
    <n v="1972"/>
  </r>
  <r>
    <s v="Id295"/>
    <s v="Eric J"/>
    <n v="25.15"/>
    <n v="9.08"/>
    <s v="Yes"/>
    <s v="No"/>
    <s v="No"/>
    <n v="1"/>
    <s v="Yes"/>
    <x v="1"/>
    <x v="0"/>
    <s v="25-09-1975"/>
    <n v="31897"/>
    <s v="tier - 2"/>
    <s v="tier - 3"/>
    <s v="R1011"/>
    <n v="47"/>
    <n v="25"/>
    <s v="Sep"/>
    <n v="1975"/>
  </r>
  <r>
    <s v="Id296"/>
    <s v="Nicolas"/>
    <n v="28.71"/>
    <n v="5.2"/>
    <s v="No"/>
    <s v="No"/>
    <s v="No"/>
    <n v="1"/>
    <s v="Yes"/>
    <x v="1"/>
    <x v="2"/>
    <s v="10-09-1984"/>
    <n v="31744"/>
    <s v="tier - 2"/>
    <s v="tier - 1"/>
    <s v="R1011"/>
    <n v="38"/>
    <n v="10"/>
    <s v="Sep"/>
    <n v="1984"/>
  </r>
  <r>
    <s v="Id297"/>
    <s v="Marcel"/>
    <n v="23"/>
    <n v="5.48"/>
    <s v="No"/>
    <s v="No"/>
    <s v="No"/>
    <n v="0"/>
    <s v="Yes"/>
    <x v="2"/>
    <x v="2"/>
    <s v="14-10-1977"/>
    <n v="31737"/>
    <s v="tier - 2"/>
    <s v="tier - 2"/>
    <s v="R1012"/>
    <n v="45"/>
    <n v="14"/>
    <s v="Oct"/>
    <n v="1977"/>
  </r>
  <r>
    <s v="Id298"/>
    <s v="Ashley N"/>
    <n v="36.86"/>
    <n v="11.95"/>
    <s v="No"/>
    <s v="No"/>
    <s v="No"/>
    <n v="0"/>
    <s v="No"/>
    <x v="0"/>
    <x v="0"/>
    <s v="13-12-1960"/>
    <n v="31620"/>
    <s v="tier - 2"/>
    <s v="tier - 1"/>
    <s v="R1024"/>
    <n v="62"/>
    <n v="13"/>
    <s v="Dec"/>
    <n v="1960"/>
  </r>
  <r>
    <s v="Id299"/>
    <s v="Evan D"/>
    <n v="24.25"/>
    <n v="8.6999999999999993"/>
    <s v="Yes"/>
    <s v="No"/>
    <s v="No"/>
    <n v="1"/>
    <s v="Yes"/>
    <x v="2"/>
    <x v="0"/>
    <s v="29-10-1975"/>
    <n v="31592"/>
    <s v="tier - 2"/>
    <s v="tier - 1"/>
    <s v="R1011"/>
    <n v="47"/>
    <n v="29"/>
    <s v="Oct"/>
    <n v="1975"/>
  </r>
  <r>
    <s v="Id300"/>
    <s v="Krisana"/>
    <n v="23.85"/>
    <n v="7.84"/>
    <s v="No"/>
    <s v="No"/>
    <s v="No"/>
    <n v="0"/>
    <s v="Yes"/>
    <x v="2"/>
    <x v="0"/>
    <s v="08-10-1974"/>
    <n v="31369"/>
    <s v="tier - 2"/>
    <s v="tier - 3"/>
    <s v="R1011"/>
    <n v="48"/>
    <n v="8"/>
    <s v="Oct"/>
    <n v="1974"/>
  </r>
  <r>
    <s v="Id301"/>
    <s v="Kyle"/>
    <n v="40.020000000000003"/>
    <n v="5.19"/>
    <s v="Yes"/>
    <s v="No"/>
    <s v="No"/>
    <n v="1"/>
    <s v="Yes"/>
    <x v="0"/>
    <x v="2"/>
    <s v="27-09-1995"/>
    <n v="31328"/>
    <s v="tier - 2"/>
    <s v="tier - 2"/>
    <s v="R1011"/>
    <n v="27"/>
    <n v="27"/>
    <s v="Sep"/>
    <n v="1995"/>
  </r>
  <r>
    <s v="Id302"/>
    <s v="Kate"/>
    <n v="19.170000000000002"/>
    <n v="8.41"/>
    <s v="No"/>
    <s v="No"/>
    <s v="No"/>
    <n v="0"/>
    <s v="Yes"/>
    <x v="2"/>
    <x v="0"/>
    <s v="09-07-1968"/>
    <n v="31323"/>
    <s v="tier - 2"/>
    <s v="tier - 1"/>
    <s v="R1011"/>
    <n v="54"/>
    <n v="9"/>
    <s v="Jul"/>
    <n v="1968"/>
  </r>
  <r>
    <s v="Id303"/>
    <s v="Martin A."/>
    <n v="43.53"/>
    <n v="5.86"/>
    <s v="Yes"/>
    <s v="yes"/>
    <s v="No"/>
    <n v="2"/>
    <s v="Yes"/>
    <x v="0"/>
    <x v="1"/>
    <s v="22-07-2000"/>
    <n v="31235"/>
    <s v="tier - 1"/>
    <s v="tier - 1"/>
    <s v="R1011"/>
    <n v="22"/>
    <n v="22"/>
    <s v="Jul"/>
    <n v="2000"/>
  </r>
  <r>
    <s v="Id304"/>
    <s v="Stacey"/>
    <n v="46.06"/>
    <n v="4.18"/>
    <s v="No"/>
    <s v="yes"/>
    <s v="No"/>
    <n v="1"/>
    <s v="Yes"/>
    <x v="0"/>
    <x v="2"/>
    <s v="09-11-2004"/>
    <n v="31197"/>
    <s v="tier - 2"/>
    <s v="tier - 1"/>
    <s v="R1011"/>
    <n v="18"/>
    <n v="9"/>
    <s v="Nov"/>
    <n v="2004"/>
  </r>
  <r>
    <s v="Id305"/>
    <s v="Christine"/>
    <n v="29.92"/>
    <n v="11.99"/>
    <s v="Yes"/>
    <s v="No"/>
    <s v="No"/>
    <n v="2"/>
    <s v="Yes"/>
    <x v="1"/>
    <x v="0"/>
    <s v="09-09-1961"/>
    <n v="30942"/>
    <s v="tier - 2"/>
    <s v="tier - 2"/>
    <s v="R1013"/>
    <n v="61"/>
    <n v="9"/>
    <s v="Sep"/>
    <n v="1961"/>
  </r>
  <r>
    <s v="Id306"/>
    <s v="Sarah C."/>
    <n v="28.46"/>
    <n v="4.8499999999999996"/>
    <s v="Yes"/>
    <s v="No"/>
    <s v="No"/>
    <n v="1"/>
    <s v="Yes"/>
    <x v="1"/>
    <x v="2"/>
    <s v="05-09-1988"/>
    <n v="30763"/>
    <s v="tier - 2"/>
    <s v="tier - 1"/>
    <s v="R1011"/>
    <n v="34"/>
    <n v="5"/>
    <s v="Sep"/>
    <n v="1988"/>
  </r>
  <r>
    <s v="Id307"/>
    <s v="Megan"/>
    <n v="24.56"/>
    <n v="6.18"/>
    <s v="Yes"/>
    <s v="No"/>
    <s v="Yes"/>
    <n v="1"/>
    <s v="Yes"/>
    <x v="2"/>
    <x v="1"/>
    <s v="21-12-1983"/>
    <n v="30724"/>
    <s v="tier - 2"/>
    <s v="tier - 3"/>
    <s v="R1011"/>
    <n v="39"/>
    <n v="21"/>
    <s v="Dec"/>
    <n v="1983"/>
  </r>
  <r>
    <s v="Id308"/>
    <s v="Jason W"/>
    <n v="41.19"/>
    <n v="6.37"/>
    <s v="No"/>
    <s v="No"/>
    <s v="No"/>
    <n v="0"/>
    <s v="Yes"/>
    <x v="0"/>
    <x v="1"/>
    <s v="21-09-1999"/>
    <n v="30698"/>
    <s v="tier - 1"/>
    <s v="tier - 2"/>
    <s v="R1011"/>
    <n v="23"/>
    <n v="21"/>
    <s v="Sep"/>
    <n v="1999"/>
  </r>
  <r>
    <s v="Id309"/>
    <s v="Michele"/>
    <n v="18.63"/>
    <n v="9.81"/>
    <s v="Yes"/>
    <s v="No"/>
    <s v="No"/>
    <n v="2"/>
    <s v="Yes"/>
    <x v="2"/>
    <x v="0"/>
    <s v="11-11-1970"/>
    <n v="30626"/>
    <s v="tier - 2"/>
    <s v="tier - 3"/>
    <s v="R1011"/>
    <n v="52"/>
    <n v="11"/>
    <s v="Nov"/>
    <n v="1970"/>
  </r>
  <r>
    <s v="Id310"/>
    <s v="Nikki"/>
    <n v="26.26"/>
    <n v="11.8"/>
    <s v="Yes"/>
    <s v="No"/>
    <s v="No"/>
    <n v="1"/>
    <s v="Yes"/>
    <x v="1"/>
    <x v="0"/>
    <s v="10-08-1986"/>
    <n v="30531"/>
    <s v="tier - 2"/>
    <s v="tier - 1"/>
    <s v="R1011"/>
    <n v="36"/>
    <n v="10"/>
    <s v="Aug"/>
    <n v="1986"/>
  </r>
  <r>
    <s v="Id311"/>
    <s v="Philip J."/>
    <n v="22.37"/>
    <n v="5.86"/>
    <s v="Yes"/>
    <s v="No"/>
    <s v="Yes"/>
    <n v="1"/>
    <s v="Yes"/>
    <x v="2"/>
    <x v="1"/>
    <s v="03-09-1983"/>
    <n v="30457"/>
    <s v="tier - 2"/>
    <s v="tier - 1"/>
    <s v="R1012"/>
    <n v="39"/>
    <n v="3"/>
    <s v="Sep"/>
    <n v="1983"/>
  </r>
  <r>
    <s v="Id312"/>
    <s v="Bryan L"/>
    <n v="39.619999999999997"/>
    <n v="4.28"/>
    <s v="No"/>
    <s v="No"/>
    <s v="No"/>
    <n v="1"/>
    <s v="Yes"/>
    <x v="0"/>
    <x v="2"/>
    <s v="28-10-1998"/>
    <n v="30422"/>
    <s v="tier - 2"/>
    <s v="tier - 3"/>
    <s v="R1011"/>
    <n v="24"/>
    <n v="28"/>
    <s v="Oct"/>
    <n v="1998"/>
  </r>
  <r>
    <s v="Id313"/>
    <s v="Timothy F"/>
    <n v="18.329999999999998"/>
    <n v="4.16"/>
    <s v="Yes"/>
    <s v="No"/>
    <s v="No"/>
    <n v="0"/>
    <s v="Yes"/>
    <x v="3"/>
    <x v="2"/>
    <s v="03-09-1976"/>
    <n v="30410"/>
    <s v="tier - 2"/>
    <s v="tier - 3"/>
    <s v="R1012"/>
    <n v="46"/>
    <n v="3"/>
    <s v="Sep"/>
    <n v="1976"/>
  </r>
  <r>
    <s v="Id314"/>
    <s v="Angielyn M"/>
    <n v="17.11"/>
    <n v="4.9800000000000004"/>
    <s v="Yes"/>
    <s v="No"/>
    <s v="Yes"/>
    <n v="1"/>
    <s v="Yes"/>
    <x v="3"/>
    <x v="2"/>
    <s v="30-07-1969"/>
    <n v="30367"/>
    <s v="tier - 2"/>
    <s v="tier - 2"/>
    <s v="R1011"/>
    <n v="53"/>
    <n v="30"/>
    <s v="Jul"/>
    <n v="1969"/>
  </r>
  <r>
    <s v="Id315"/>
    <s v="Jeanie M."/>
    <n v="43.5"/>
    <n v="6.38"/>
    <s v="No"/>
    <s v="yes"/>
    <s v="No"/>
    <n v="1"/>
    <s v="Yes"/>
    <x v="0"/>
    <x v="1"/>
    <s v="01-06-2004"/>
    <n v="30328"/>
    <s v="tier - 2"/>
    <s v="tier - 2"/>
    <s v="R1011"/>
    <n v="19"/>
    <n v="1"/>
    <s v="Jun"/>
    <n v="2004"/>
  </r>
  <r>
    <s v="Id316"/>
    <s v="Greg"/>
    <n v="25.364999999999998"/>
    <n v="5.19"/>
    <s v="No"/>
    <s v="No"/>
    <s v="No"/>
    <n v="2"/>
    <s v="No"/>
    <x v="1"/>
    <x v="2"/>
    <s v="24-07-1972"/>
    <n v="30285"/>
    <s v="tier - 1"/>
    <s v="tier - 1"/>
    <s v="R1012"/>
    <n v="50"/>
    <n v="24"/>
    <s v="Jul"/>
    <n v="1972"/>
  </r>
  <r>
    <s v="Id317"/>
    <s v="John"/>
    <n v="28.594999999999999"/>
    <n v="10.210000000000001"/>
    <s v="No"/>
    <s v="No"/>
    <s v="No"/>
    <n v="0"/>
    <s v="No"/>
    <x v="1"/>
    <x v="0"/>
    <s v="15-09-1962"/>
    <n v="30260"/>
    <s v="tier - 1"/>
    <s v="tier - 1"/>
    <s v="R1014"/>
    <n v="60"/>
    <n v="15"/>
    <s v="Sep"/>
    <n v="1962"/>
  </r>
  <r>
    <s v="Id318"/>
    <s v="Aliaksandr"/>
    <n v="29.83"/>
    <n v="9.6999999999999993"/>
    <s v="Yes"/>
    <s v="No"/>
    <s v="Yes"/>
    <n v="1"/>
    <s v="Yes"/>
    <x v="1"/>
    <x v="0"/>
    <s v="13-09-1963"/>
    <n v="30185"/>
    <s v="tier - 1"/>
    <s v="tier - 1"/>
    <s v="R1014"/>
    <n v="59"/>
    <n v="13"/>
    <s v="Sep"/>
    <n v="1963"/>
  </r>
  <r>
    <s v="Id319"/>
    <s v="Jason M."/>
    <n v="24.7"/>
    <n v="10.25"/>
    <s v="No"/>
    <s v="No"/>
    <s v="No"/>
    <n v="3"/>
    <s v="No"/>
    <x v="2"/>
    <x v="0"/>
    <s v="11-08-1958"/>
    <n v="30167"/>
    <s v="tier - 1"/>
    <s v="tier - 3"/>
    <s v="R1012"/>
    <n v="64"/>
    <n v="11"/>
    <s v="Aug"/>
    <n v="1958"/>
  </r>
  <r>
    <s v="Id320"/>
    <s v="Sheera K"/>
    <n v="17.940000000000001"/>
    <n v="9.77"/>
    <s v="No"/>
    <s v="No"/>
    <s v="No"/>
    <n v="0"/>
    <s v="Yes"/>
    <x v="3"/>
    <x v="0"/>
    <s v="25-12-1971"/>
    <n v="30135"/>
    <s v="tier - 2"/>
    <s v="tier - 3"/>
    <s v="R1011"/>
    <n v="51"/>
    <n v="25"/>
    <s v="Dec"/>
    <n v="1971"/>
  </r>
  <r>
    <s v="Id321"/>
    <s v="Janice"/>
    <n v="21.08"/>
    <n v="4.83"/>
    <s v="No"/>
    <s v="No"/>
    <s v="Yes"/>
    <n v="1"/>
    <s v="Yes"/>
    <x v="2"/>
    <x v="2"/>
    <s v="02-09-1979"/>
    <n v="30096"/>
    <s v="tier - 2"/>
    <s v="tier - 3"/>
    <s v="R1011"/>
    <n v="43"/>
    <n v="2"/>
    <s v="Sep"/>
    <n v="1979"/>
  </r>
  <r>
    <s v="Id322"/>
    <s v="Timothy G."/>
    <n v="37.715000000000003"/>
    <n v="10.86"/>
    <s v="Yes"/>
    <s v="No"/>
    <s v="No"/>
    <n v="0"/>
    <s v="No"/>
    <x v="0"/>
    <x v="0"/>
    <s v="16-06-1967"/>
    <n v="30064"/>
    <s v="tier - 1"/>
    <s v="tier - 1"/>
    <s v="R1012"/>
    <n v="55"/>
    <n v="16"/>
    <s v="Jun"/>
    <n v="1967"/>
  </r>
  <r>
    <s v="Id323"/>
    <s v="Alan R"/>
    <n v="22.39"/>
    <n v="9.5299999999999994"/>
    <s v="Yes"/>
    <s v="No"/>
    <s v="No"/>
    <n v="0"/>
    <s v="Yes"/>
    <x v="2"/>
    <x v="0"/>
    <s v="04-08-1981"/>
    <n v="30027"/>
    <s v="tier - 2"/>
    <s v="tier - 3"/>
    <s v="R1012"/>
    <n v="41"/>
    <n v="4"/>
    <s v="Aug"/>
    <n v="1981"/>
  </r>
  <r>
    <s v="Id324"/>
    <s v="Michael"/>
    <n v="28.78"/>
    <n v="5.68"/>
    <s v="No"/>
    <s v="No"/>
    <s v="No"/>
    <n v="0"/>
    <s v="Yes"/>
    <x v="1"/>
    <x v="2"/>
    <s v="05-10-1991"/>
    <n v="29970"/>
    <s v="tier - 1"/>
    <s v="tier - 1"/>
    <s v="R1011"/>
    <n v="31"/>
    <n v="5"/>
    <s v="Oct"/>
    <n v="1991"/>
  </r>
  <r>
    <s v="Id325"/>
    <s v="Marie-France"/>
    <n v="18.329999999999998"/>
    <n v="5.57"/>
    <s v="Yes"/>
    <s v="No"/>
    <s v="No"/>
    <n v="0"/>
    <s v="Yes"/>
    <x v="3"/>
    <x v="2"/>
    <s v="12-06-1976"/>
    <n v="29934"/>
    <s v="tier - 1"/>
    <s v="tier - 1"/>
    <s v="R1011"/>
    <n v="46"/>
    <n v="12"/>
    <s v="Jun"/>
    <n v="1976"/>
  </r>
  <r>
    <s v="Id326"/>
    <s v="Erik F."/>
    <n v="26.39"/>
    <n v="4.58"/>
    <s v="Yes"/>
    <s v="No"/>
    <s v="No"/>
    <n v="1"/>
    <s v="Yes"/>
    <x v="1"/>
    <x v="2"/>
    <s v="30-12-1988"/>
    <n v="29930"/>
    <s v="tier - 1"/>
    <s v="tier - 1"/>
    <s v="R1011"/>
    <n v="34"/>
    <n v="30"/>
    <s v="Dec"/>
    <n v="1988"/>
  </r>
  <r>
    <s v="Id327"/>
    <s v="Andrew"/>
    <n v="19.260000000000002"/>
    <n v="8.9600000000000009"/>
    <s v="Yes"/>
    <s v="No"/>
    <s v="No"/>
    <n v="1"/>
    <s v="Yes"/>
    <x v="2"/>
    <x v="0"/>
    <s v="19-08-1975"/>
    <n v="29899"/>
    <s v="tier - 1"/>
    <s v="tier - 3"/>
    <s v="R1011"/>
    <n v="47"/>
    <n v="19"/>
    <s v="Aug"/>
    <n v="1975"/>
  </r>
  <r>
    <s v="Id328"/>
    <s v="Anthony"/>
    <n v="26.92"/>
    <n v="6.09"/>
    <s v="No"/>
    <s v="No"/>
    <s v="No"/>
    <n v="0"/>
    <s v="Yes"/>
    <x v="1"/>
    <x v="1"/>
    <s v="30-12-1989"/>
    <n v="29852"/>
    <s v="tier - 1"/>
    <s v="tier - 3"/>
    <s v="R1011"/>
    <n v="33"/>
    <n v="30"/>
    <s v="Dec"/>
    <n v="1989"/>
  </r>
  <r>
    <s v="Id329"/>
    <s v="Chris"/>
    <n v="19.73"/>
    <n v="4.3600000000000003"/>
    <s v="No"/>
    <s v="No"/>
    <s v="No"/>
    <n v="0"/>
    <s v="Yes"/>
    <x v="2"/>
    <x v="2"/>
    <s v="29-10-1982"/>
    <n v="29819"/>
    <s v="tier - 1"/>
    <s v="tier - 1"/>
    <s v="R1012"/>
    <n v="40"/>
    <n v="29"/>
    <s v="Oct"/>
    <n v="1982"/>
  </r>
  <r>
    <s v="Id330"/>
    <s v="Yu"/>
    <n v="23.56"/>
    <n v="11.74"/>
    <s v="Yes"/>
    <s v="No"/>
    <s v="No"/>
    <n v="0"/>
    <s v="Yes"/>
    <x v="2"/>
    <x v="0"/>
    <s v="13-08-1981"/>
    <n v="29817"/>
    <s v="tier - 1"/>
    <s v="tier - 2"/>
    <s v="R1011"/>
    <n v="41"/>
    <n v="13"/>
    <s v="Aug"/>
    <n v="1981"/>
  </r>
  <r>
    <s v="Id331"/>
    <s v="Caleb N"/>
    <n v="37.67"/>
    <n v="5.89"/>
    <s v="No"/>
    <s v="No"/>
    <s v="No"/>
    <n v="1"/>
    <s v="Yes"/>
    <x v="0"/>
    <x v="1"/>
    <s v="20-06-1998"/>
    <n v="29761"/>
    <s v="tier - 1"/>
    <s v="tier - 2"/>
    <s v="R1011"/>
    <n v="24"/>
    <n v="20"/>
    <s v="Jun"/>
    <n v="1998"/>
  </r>
  <r>
    <s v="Id332"/>
    <s v="Jason M."/>
    <n v="18.73"/>
    <n v="10.64"/>
    <s v="No"/>
    <s v="No"/>
    <s v="No"/>
    <n v="2"/>
    <s v="Yes"/>
    <x v="2"/>
    <x v="0"/>
    <s v="23-08-1973"/>
    <n v="29758"/>
    <s v="tier - 1"/>
    <s v="tier - 3"/>
    <s v="R1011"/>
    <n v="49"/>
    <n v="23"/>
    <s v="Aug"/>
    <n v="1973"/>
  </r>
  <r>
    <s v="Id333"/>
    <s v="Angela R"/>
    <n v="33.090000000000003"/>
    <n v="6.06"/>
    <s v="No"/>
    <s v="No"/>
    <s v="Yes"/>
    <n v="1"/>
    <s v="Yes"/>
    <x v="0"/>
    <x v="1"/>
    <s v="27-07-1993"/>
    <n v="29623"/>
    <s v="tier - 1"/>
    <s v="tier - 1"/>
    <s v="R1011"/>
    <n v="29"/>
    <n v="27"/>
    <s v="Jul"/>
    <n v="1993"/>
  </r>
  <r>
    <s v="Id334"/>
    <s v="Keith J"/>
    <n v="18.329999999999998"/>
    <n v="7.46"/>
    <s v="Yes"/>
    <s v="No"/>
    <s v="No"/>
    <n v="1"/>
    <s v="Yes"/>
    <x v="3"/>
    <x v="0"/>
    <s v="03-11-1975"/>
    <n v="29584"/>
    <s v="tier - 1"/>
    <s v="tier - 1"/>
    <s v="R1011"/>
    <n v="47"/>
    <n v="3"/>
    <s v="Nov"/>
    <n v="1975"/>
  </r>
  <r>
    <s v="Id335"/>
    <s v="Emma"/>
    <n v="27.74"/>
    <n v="4.68"/>
    <s v="Yes"/>
    <s v="No"/>
    <s v="No"/>
    <n v="2"/>
    <s v="Yes"/>
    <x v="1"/>
    <x v="2"/>
    <s v="20-10-1959"/>
    <n v="29523"/>
    <s v="tier - 1"/>
    <s v="tier - 2"/>
    <s v="R1024"/>
    <n v="63"/>
    <n v="20"/>
    <s v="Oct"/>
    <n v="1959"/>
  </r>
  <r>
    <s v="Id336"/>
    <s v="Nathan A"/>
    <n v="24.2"/>
    <n v="6.15"/>
    <s v="No"/>
    <s v="No"/>
    <s v="No"/>
    <n v="1"/>
    <s v="Yes"/>
    <x v="2"/>
    <x v="1"/>
    <s v="16-07-1987"/>
    <n v="29444"/>
    <s v="tier - 1"/>
    <s v="tier - 1"/>
    <s v="R1011"/>
    <n v="35"/>
    <n v="16"/>
    <s v="Jul"/>
    <n v="1987"/>
  </r>
  <r>
    <s v="Id337"/>
    <s v="Kathryn"/>
    <n v="22.03"/>
    <n v="4.28"/>
    <s v="Yes"/>
    <s v="No"/>
    <s v="No"/>
    <n v="0"/>
    <s v="Yes"/>
    <x v="2"/>
    <x v="2"/>
    <s v="07-11-1985"/>
    <n v="29353"/>
    <s v="tier - 1"/>
    <s v="tier - 1"/>
    <s v="R1011"/>
    <n v="37"/>
    <n v="7"/>
    <s v="Nov"/>
    <n v="1985"/>
  </r>
  <r>
    <s v="Id338"/>
    <s v="Elizabeth H."/>
    <n v="26.885000000000002"/>
    <n v="9.86"/>
    <s v="No"/>
    <s v="No"/>
    <s v="No"/>
    <n v="3"/>
    <s v="Yes"/>
    <x v="1"/>
    <x v="0"/>
    <s v="05-06-1958"/>
    <n v="29331"/>
    <s v="tier - 1"/>
    <s v="tier - 2"/>
    <s v="R1012"/>
    <n v="65"/>
    <n v="5"/>
    <s v="Jun"/>
    <n v="1958"/>
  </r>
  <r>
    <s v="Id339"/>
    <s v="Ben"/>
    <n v="16.36"/>
    <n v="11.19"/>
    <s v="No"/>
    <s v="No"/>
    <s v="No"/>
    <n v="0"/>
    <s v="Yes"/>
    <x v="3"/>
    <x v="0"/>
    <s v="21-07-1978"/>
    <n v="29228"/>
    <s v="tier - 1"/>
    <s v="tier - 3"/>
    <s v="R1012"/>
    <n v="44"/>
    <n v="21"/>
    <s v="Jul"/>
    <n v="1978"/>
  </r>
  <r>
    <s v="Id340"/>
    <s v="Cheryl A"/>
    <n v="32.299999999999997"/>
    <n v="4.8899999999999997"/>
    <s v="Yes"/>
    <s v="No"/>
    <s v="Yes"/>
    <n v="1"/>
    <s v="No"/>
    <x v="0"/>
    <x v="2"/>
    <s v="09-07-1969"/>
    <n v="29186"/>
    <s v="tier - 1"/>
    <s v="tier - 3"/>
    <s v="R1024"/>
    <n v="53"/>
    <n v="9"/>
    <s v="Jul"/>
    <n v="1969"/>
  </r>
  <r>
    <s v="Id341"/>
    <s v="Kimberly A"/>
    <n v="16.05"/>
    <n v="4.3499999999999996"/>
    <s v="Yes"/>
    <s v="No"/>
    <s v="No"/>
    <n v="0"/>
    <s v="Yes"/>
    <x v="3"/>
    <x v="2"/>
    <s v="08-11-1976"/>
    <n v="29160"/>
    <s v="tier - 1"/>
    <s v="tier - 2"/>
    <s v="R1011"/>
    <n v="46"/>
    <n v="8"/>
    <s v="Nov"/>
    <n v="1976"/>
  </r>
  <r>
    <s v="Id342"/>
    <s v="Cynthia"/>
    <n v="29.07"/>
    <n v="8.66"/>
    <s v="Yes"/>
    <s v="No"/>
    <s v="No"/>
    <n v="2"/>
    <s v="Yes"/>
    <x v="1"/>
    <x v="0"/>
    <s v="24-12-1961"/>
    <n v="29141"/>
    <s v="tier - 1"/>
    <s v="tier - 3"/>
    <s v="R1012"/>
    <n v="61"/>
    <n v="24"/>
    <s v="Dec"/>
    <n v="1961"/>
  </r>
  <r>
    <s v="Id343"/>
    <s v="Jessica"/>
    <n v="17.43"/>
    <n v="8.64"/>
    <s v="No"/>
    <s v="No"/>
    <s v="No"/>
    <n v="0"/>
    <s v="Yes"/>
    <x v="3"/>
    <x v="0"/>
    <s v="29-11-1978"/>
    <n v="29115"/>
    <s v="tier - 1"/>
    <s v="tier - 1"/>
    <s v="R1011"/>
    <n v="44"/>
    <n v="29"/>
    <s v="Nov"/>
    <n v="1978"/>
  </r>
  <r>
    <s v="Id344"/>
    <s v="Bruce"/>
    <n v="19.329999999999998"/>
    <n v="4.2699999999999996"/>
    <s v="No"/>
    <s v="No"/>
    <s v="No"/>
    <n v="0"/>
    <s v="Yes"/>
    <x v="2"/>
    <x v="2"/>
    <s v="14-07-1980"/>
    <n v="29114"/>
    <s v="tier - 1"/>
    <s v="tier - 3"/>
    <s v="R1011"/>
    <n v="42"/>
    <n v="14"/>
    <s v="Jul"/>
    <n v="1980"/>
  </r>
  <r>
    <s v="Id345"/>
    <s v="Allison"/>
    <n v="30.52"/>
    <n v="4.21"/>
    <s v="No"/>
    <s v="No"/>
    <s v="No"/>
    <n v="1"/>
    <s v="Yes"/>
    <x v="0"/>
    <x v="2"/>
    <s v="07-07-1992"/>
    <n v="29008"/>
    <s v="tier - 1"/>
    <s v="tier - 3"/>
    <s v="R1011"/>
    <n v="30"/>
    <n v="7"/>
    <s v="Jul"/>
    <n v="1992"/>
  </r>
  <r>
    <s v="Id346"/>
    <s v="Alex"/>
    <n v="39.21"/>
    <n v="5.04"/>
    <s v="No"/>
    <s v="No"/>
    <s v="Yes"/>
    <n v="1"/>
    <s v="Yes"/>
    <x v="0"/>
    <x v="2"/>
    <s v="01-09-2003"/>
    <n v="28999"/>
    <s v="tier - 1"/>
    <s v="tier - 3"/>
    <s v="R1011"/>
    <n v="19"/>
    <n v="1"/>
    <s v="Sep"/>
    <n v="2003"/>
  </r>
  <r>
    <s v="Id347"/>
    <s v="Gabriela"/>
    <n v="26.98"/>
    <n v="5.21"/>
    <s v="Yes"/>
    <s v="No"/>
    <s v="No"/>
    <n v="2"/>
    <s v="Yes"/>
    <x v="1"/>
    <x v="2"/>
    <s v="05-12-1959"/>
    <n v="28950"/>
    <s v="tier - 1"/>
    <s v="tier - 1"/>
    <s v="R1012"/>
    <n v="63"/>
    <n v="5"/>
    <s v="Dec"/>
    <n v="1959"/>
  </r>
  <r>
    <s v="Id348"/>
    <s v="Sharon"/>
    <n v="25.84"/>
    <n v="8.83"/>
    <s v="No"/>
    <s v="No"/>
    <s v="No"/>
    <n v="0"/>
    <s v="No"/>
    <x v="1"/>
    <x v="0"/>
    <s v="25-07-1962"/>
    <n v="28923"/>
    <s v="tier - 1"/>
    <s v="tier - 1"/>
    <s v="R1012"/>
    <n v="60"/>
    <n v="25"/>
    <s v="Jul"/>
    <n v="1962"/>
  </r>
  <r>
    <s v="Id349"/>
    <s v="Jason A"/>
    <n v="28.31"/>
    <n v="8.4700000000000006"/>
    <s v="Yes"/>
    <s v="No"/>
    <s v="No"/>
    <n v="2"/>
    <s v="Yes"/>
    <x v="1"/>
    <x v="0"/>
    <s v="03-08-1961"/>
    <n v="28869"/>
    <s v="tier - 1"/>
    <s v="tier - 2"/>
    <s v="R1012"/>
    <n v="61"/>
    <n v="3"/>
    <s v="Aug"/>
    <n v="1961"/>
  </r>
  <r>
    <s v="Id350"/>
    <s v="Chelsey C."/>
    <n v="23.94"/>
    <n v="4.2"/>
    <s v="No"/>
    <s v="No"/>
    <s v="No"/>
    <n v="0"/>
    <s v="Yes"/>
    <x v="2"/>
    <x v="2"/>
    <s v="05-12-1990"/>
    <n v="28716"/>
    <s v="tier - 1"/>
    <s v="tier - 3"/>
    <s v="R1011"/>
    <n v="32"/>
    <n v="5"/>
    <s v="Dec"/>
    <n v="1990"/>
  </r>
  <r>
    <s v="Id351"/>
    <s v="Devon A."/>
    <n v="20.03"/>
    <n v="6.14"/>
    <s v="Yes"/>
    <s v="No"/>
    <s v="No"/>
    <n v="0"/>
    <s v="Yes"/>
    <x v="2"/>
    <x v="1"/>
    <s v="27-09-1985"/>
    <n v="28543"/>
    <s v="tier - 1"/>
    <s v="tier - 3"/>
    <s v="R1011"/>
    <n v="37"/>
    <n v="27"/>
    <s v="Sep"/>
    <n v="1985"/>
  </r>
  <r>
    <s v="Id352"/>
    <s v="Joni L"/>
    <n v="41.42"/>
    <n v="6.07"/>
    <s v="No"/>
    <s v="No"/>
    <s v="No"/>
    <n v="0"/>
    <s v="No"/>
    <x v="0"/>
    <x v="1"/>
    <s v="11-12-1982"/>
    <n v="28477"/>
    <s v="tier - 1"/>
    <s v="tier - 2"/>
    <s v="R1012"/>
    <n v="40"/>
    <n v="11"/>
    <s v="Dec"/>
    <n v="1982"/>
  </r>
  <r>
    <s v="Id353"/>
    <s v="Colin"/>
    <n v="36.67"/>
    <n v="10.210000000000001"/>
    <s v="No"/>
    <s v="No"/>
    <s v="No"/>
    <n v="0"/>
    <s v="No"/>
    <x v="0"/>
    <x v="0"/>
    <s v="16-09-1974"/>
    <n v="28469"/>
    <s v="tier - 1"/>
    <s v="tier - 1"/>
    <s v="R1012"/>
    <n v="48"/>
    <n v="16"/>
    <s v="Sep"/>
    <n v="1974"/>
  </r>
  <r>
    <s v="Id354"/>
    <s v="Rachael"/>
    <n v="27.645"/>
    <n v="4.6900000000000004"/>
    <s v="No"/>
    <s v="No"/>
    <s v="No"/>
    <n v="0"/>
    <s v="No"/>
    <x v="1"/>
    <x v="2"/>
    <s v="02-12-1977"/>
    <n v="28340"/>
    <s v="tier - 1"/>
    <s v="tier - 2"/>
    <s v="R1012"/>
    <n v="45"/>
    <n v="2"/>
    <s v="Dec"/>
    <n v="1977"/>
  </r>
  <r>
    <s v="Id355"/>
    <s v="Maricela"/>
    <n v="22.72"/>
    <n v="5.71"/>
    <s v="No"/>
    <s v="No"/>
    <s v="No"/>
    <n v="0"/>
    <s v="Yes"/>
    <x v="2"/>
    <x v="1"/>
    <s v="24-12-1990"/>
    <n v="28302"/>
    <s v="tier - 1"/>
    <s v="tier - 2"/>
    <s v="R1011"/>
    <n v="32"/>
    <n v="24"/>
    <s v="Dec"/>
    <n v="1990"/>
  </r>
  <r>
    <s v="Id356"/>
    <s v="Marie"/>
    <n v="36.520000000000003"/>
    <n v="9.07"/>
    <s v="Yes"/>
    <s v="No"/>
    <s v="Yes"/>
    <n v="1"/>
    <s v="No"/>
    <x v="0"/>
    <x v="0"/>
    <s v="25-11-1963"/>
    <n v="28288"/>
    <s v="tier - 1"/>
    <s v="tier - 1"/>
    <s v="R1013"/>
    <n v="59"/>
    <n v="25"/>
    <s v="Nov"/>
    <n v="1963"/>
  </r>
  <r>
    <s v="Id357"/>
    <s v="Frank"/>
    <n v="33.96"/>
    <n v="4.99"/>
    <s v="No"/>
    <s v="No"/>
    <s v="No"/>
    <n v="0"/>
    <s v="Yes"/>
    <x v="0"/>
    <x v="2"/>
    <s v="06-09-1999"/>
    <n v="28245"/>
    <s v="tier - 1"/>
    <s v="tier - 3"/>
    <s v="R1011"/>
    <n v="23"/>
    <n v="6"/>
    <s v="Sep"/>
    <n v="1999"/>
  </r>
  <r>
    <s v="Id358"/>
    <s v="Jeffry"/>
    <n v="26.695"/>
    <n v="8.31"/>
    <s v="No"/>
    <s v="No"/>
    <s v="No"/>
    <n v="0"/>
    <s v="Yes"/>
    <x v="1"/>
    <x v="0"/>
    <s v="22-11-1960"/>
    <n v="28101"/>
    <s v="tier - 1"/>
    <s v="tier - 2"/>
    <s v="R1019"/>
    <n v="62"/>
    <n v="22"/>
    <s v="Nov"/>
    <n v="1960"/>
  </r>
  <r>
    <s v="Id359"/>
    <s v="Mike"/>
    <n v="18.45"/>
    <n v="5.07"/>
    <s v="Yes"/>
    <s v="No"/>
    <s v="No"/>
    <n v="0"/>
    <s v="Yes"/>
    <x v="3"/>
    <x v="2"/>
    <s v="29-11-1985"/>
    <n v="28007"/>
    <s v="tier - 1"/>
    <s v="tier - 2"/>
    <s v="R1011"/>
    <n v="37"/>
    <n v="29"/>
    <s v="Nov"/>
    <n v="1985"/>
  </r>
  <r>
    <s v="Id360"/>
    <s v="Rick"/>
    <n v="33.18"/>
    <n v="4.79"/>
    <s v="No"/>
    <s v="No"/>
    <s v="No"/>
    <n v="0"/>
    <s v="Yes"/>
    <x v="0"/>
    <x v="2"/>
    <s v="21-12-1999"/>
    <n v="27981"/>
    <s v="tier - 1"/>
    <s v="tier - 1"/>
    <s v="R1011"/>
    <n v="23"/>
    <n v="21"/>
    <s v="Dec"/>
    <n v="1999"/>
  </r>
  <r>
    <s v="Id361"/>
    <s v="Pierre-Michel"/>
    <n v="36.1"/>
    <n v="11.39"/>
    <s v="Yes"/>
    <s v="No"/>
    <s v="No"/>
    <n v="2"/>
    <s v="No"/>
    <x v="0"/>
    <x v="0"/>
    <s v="28-07-1961"/>
    <n v="27941"/>
    <s v="tier - 1"/>
    <s v="tier - 3"/>
    <s v="R1011"/>
    <n v="61"/>
    <n v="28"/>
    <s v="Jul"/>
    <n v="1961"/>
  </r>
  <r>
    <s v="Id362"/>
    <s v="Daniel"/>
    <n v="22.77"/>
    <n v="6"/>
    <s v="No"/>
    <s v="No"/>
    <s v="No"/>
    <n v="0"/>
    <s v="Yes"/>
    <x v="2"/>
    <x v="1"/>
    <s v="04-06-1991"/>
    <n v="27931"/>
    <s v="tier - 1"/>
    <s v="tier - 3"/>
    <s v="R1011"/>
    <n v="32"/>
    <n v="4"/>
    <s v="Jun"/>
    <n v="1991"/>
  </r>
  <r>
    <s v="Id363"/>
    <s v="Brian L."/>
    <n v="21.24"/>
    <n v="5.13"/>
    <s v="No"/>
    <s v="No"/>
    <s v="No"/>
    <n v="0"/>
    <s v="Yes"/>
    <x v="2"/>
    <x v="2"/>
    <s v="21-11-1989"/>
    <n v="27926"/>
    <s v="tier - 1"/>
    <s v="tier - 2"/>
    <s v="R1011"/>
    <n v="33"/>
    <n v="21"/>
    <s v="Nov"/>
    <n v="1989"/>
  </r>
  <r>
    <s v="Id364"/>
    <s v="Morgan M."/>
    <n v="17.600000000000001"/>
    <n v="5.26"/>
    <s v="Yes"/>
    <s v="No"/>
    <s v="No"/>
    <n v="0"/>
    <s v="Yes"/>
    <x v="3"/>
    <x v="2"/>
    <s v="04-12-1985"/>
    <n v="27850"/>
    <s v="tier - 1"/>
    <s v="tier - 1"/>
    <s v="R1011"/>
    <n v="37"/>
    <n v="4"/>
    <s v="Dec"/>
    <n v="1985"/>
  </r>
  <r>
    <s v="Id365"/>
    <s v="Caroline"/>
    <n v="26.29"/>
    <n v="6.84"/>
    <s v="No"/>
    <s v="No"/>
    <s v="No"/>
    <n v="0"/>
    <s v="Yes"/>
    <x v="1"/>
    <x v="0"/>
    <s v="06-07-1960"/>
    <n v="27809"/>
    <s v="tier - 1"/>
    <s v="tier - 1"/>
    <s v="R1013"/>
    <n v="62"/>
    <n v="6"/>
    <s v="Jul"/>
    <n v="1960"/>
  </r>
  <r>
    <s v="Id366"/>
    <s v="Drew T."/>
    <n v="35.31"/>
    <n v="9.0399999999999991"/>
    <s v="No"/>
    <s v="No"/>
    <s v="No"/>
    <n v="0"/>
    <s v="No"/>
    <x v="0"/>
    <x v="0"/>
    <s v="06-12-2002"/>
    <n v="27724"/>
    <s v="tier - 1"/>
    <s v="tier - 3"/>
    <s v="R1013"/>
    <n v="20"/>
    <n v="6"/>
    <s v="Dec"/>
    <n v="2002"/>
  </r>
  <r>
    <s v="Id367"/>
    <s v="Austin W"/>
    <n v="27.04"/>
    <n v="4.0999999999999996"/>
    <s v="No"/>
    <s v="No"/>
    <s v="No"/>
    <n v="1"/>
    <s v="Yes"/>
    <x v="1"/>
    <x v="2"/>
    <s v="03-07-1992"/>
    <n v="27696"/>
    <s v="tier - 1"/>
    <s v="tier - 2"/>
    <s v="R1011"/>
    <n v="30"/>
    <n v="3"/>
    <s v="Jul"/>
    <n v="1992"/>
  </r>
  <r>
    <s v="Id368"/>
    <s v="Berenice"/>
    <n v="30.23"/>
    <n v="4.2300000000000004"/>
    <s v="Yes"/>
    <s v="No"/>
    <s v="Yes"/>
    <n v="1"/>
    <s v="Yes"/>
    <x v="0"/>
    <x v="2"/>
    <s v="07-10-1997"/>
    <n v="27625"/>
    <s v="tier - 1"/>
    <s v="tier - 1"/>
    <s v="R1011"/>
    <n v="25"/>
    <n v="7"/>
    <s v="Oct"/>
    <n v="1997"/>
  </r>
  <r>
    <s v="Id369"/>
    <s v="Kenneth A"/>
    <n v="30.6"/>
    <n v="6.48"/>
    <s v="Yes"/>
    <s v="No"/>
    <s v="Yes"/>
    <n v="1"/>
    <s v="Yes"/>
    <x v="0"/>
    <x v="1"/>
    <s v="09-09-1997"/>
    <n v="27619"/>
    <s v="tier - 2"/>
    <s v="tier - 3"/>
    <s v="R1011"/>
    <n v="25"/>
    <n v="9"/>
    <s v="Sep"/>
    <n v="1997"/>
  </r>
  <r>
    <s v="Id370"/>
    <s v="Miguel"/>
    <n v="26.8"/>
    <n v="5.53"/>
    <s v="No"/>
    <s v="No"/>
    <s v="No"/>
    <n v="1"/>
    <s v="Yes"/>
    <x v="1"/>
    <x v="2"/>
    <s v="11-06-1992"/>
    <n v="27615"/>
    <s v="tier - 2"/>
    <s v="tier - 3"/>
    <s v="R1011"/>
    <n v="30"/>
    <n v="11"/>
    <s v="Jun"/>
    <n v="1992"/>
  </r>
  <r>
    <s v="Id371"/>
    <s v="Hadley T."/>
    <n v="16.86"/>
    <n v="4.07"/>
    <s v="Yes"/>
    <s v="No"/>
    <s v="No"/>
    <n v="0"/>
    <s v="Yes"/>
    <x v="3"/>
    <x v="2"/>
    <s v="06-11-1985"/>
    <n v="27599"/>
    <s v="tier - 2"/>
    <s v="tier - 1"/>
    <s v="R1011"/>
    <n v="37"/>
    <n v="6"/>
    <s v="Nov"/>
    <n v="1985"/>
  </r>
  <r>
    <s v="Id372"/>
    <s v="Taylor"/>
    <n v="16.3"/>
    <n v="5.51"/>
    <s v="No"/>
    <s v="No"/>
    <s v="No"/>
    <n v="1"/>
    <s v="Yes"/>
    <x v="3"/>
    <x v="2"/>
    <s v="22-07-1984"/>
    <n v="27535"/>
    <s v="tier - 2"/>
    <s v="tier - 2"/>
    <s v="R1011"/>
    <n v="38"/>
    <n v="22"/>
    <s v="Jul"/>
    <n v="1984"/>
  </r>
  <r>
    <s v="Id373"/>
    <s v="Tenielle M"/>
    <n v="29.81"/>
    <n v="11.66"/>
    <s v="No"/>
    <s v="No"/>
    <s v="No"/>
    <n v="0"/>
    <s v="Yes"/>
    <x v="1"/>
    <x v="0"/>
    <s v="19-10-1965"/>
    <n v="27534"/>
    <s v="tier - 2"/>
    <s v="tier - 3"/>
    <s v="R1013"/>
    <n v="57"/>
    <n v="19"/>
    <s v="Oct"/>
    <n v="1965"/>
  </r>
  <r>
    <s v="Id374"/>
    <s v="Andrea"/>
    <n v="16.329999999999998"/>
    <n v="7.26"/>
    <s v="Yes"/>
    <s v="No"/>
    <s v="No"/>
    <n v="0"/>
    <s v="Yes"/>
    <x v="3"/>
    <x v="0"/>
    <s v="03-10-1981"/>
    <n v="27496"/>
    <s v="tier - 2"/>
    <s v="tier - 1"/>
    <s v="R1011"/>
    <n v="41"/>
    <n v="3"/>
    <s v="Oct"/>
    <n v="1981"/>
  </r>
  <r>
    <s v="Id375"/>
    <s v="Nora P"/>
    <n v="16.37"/>
    <n v="4.79"/>
    <s v="Yes"/>
    <s v="No"/>
    <s v="No"/>
    <n v="0"/>
    <s v="Yes"/>
    <x v="3"/>
    <x v="2"/>
    <s v="05-12-1985"/>
    <n v="27433"/>
    <s v="tier - 2"/>
    <s v="tier - 1"/>
    <s v="R1011"/>
    <n v="37"/>
    <n v="5"/>
    <s v="Dec"/>
    <n v="1985"/>
  </r>
  <r>
    <s v="Id376"/>
    <s v="Zachary"/>
    <n v="22.42"/>
    <n v="4.68"/>
    <s v="Yes"/>
    <s v="No"/>
    <s v="No"/>
    <n v="1"/>
    <s v="No"/>
    <x v="2"/>
    <x v="2"/>
    <s v="15-09-1988"/>
    <n v="27376"/>
    <s v="tier - 2"/>
    <s v="tier - 3"/>
    <s v="R1015"/>
    <n v="34"/>
    <n v="15"/>
    <s v="Sep"/>
    <n v="1988"/>
  </r>
  <r>
    <s v="Id377"/>
    <s v="Michael"/>
    <n v="31.35"/>
    <n v="4.33"/>
    <s v="Yes"/>
    <s v="No"/>
    <s v="Yes"/>
    <n v="1"/>
    <s v="No"/>
    <x v="0"/>
    <x v="2"/>
    <s v="16-10-1969"/>
    <n v="27346"/>
    <s v="tier - 2"/>
    <s v="tier - 2"/>
    <s v="R1013"/>
    <n v="53"/>
    <n v="16"/>
    <s v="Oct"/>
    <n v="1969"/>
  </r>
  <r>
    <s v="Id378"/>
    <s v="Alyssa K."/>
    <n v="31.9"/>
    <n v="11.89"/>
    <s v="No"/>
    <s v="No"/>
    <s v="No"/>
    <n v="0"/>
    <s v="No"/>
    <x v="0"/>
    <x v="0"/>
    <s v="06-06-1968"/>
    <n v="27323"/>
    <s v="tier - 2"/>
    <s v="tier - 2"/>
    <s v="R1013"/>
    <n v="55"/>
    <n v="6"/>
    <s v="Jun"/>
    <n v="1968"/>
  </r>
  <r>
    <s v="Id379"/>
    <s v="Heather"/>
    <n v="30.6"/>
    <n v="5.24"/>
    <s v="No"/>
    <s v="No"/>
    <s v="No"/>
    <n v="0"/>
    <s v="Yes"/>
    <x v="0"/>
    <x v="2"/>
    <s v="02-12-1999"/>
    <n v="27237"/>
    <s v="tier - 2"/>
    <s v="tier - 1"/>
    <s v="R1011"/>
    <n v="23"/>
    <n v="2"/>
    <s v="Dec"/>
    <n v="1999"/>
  </r>
  <r>
    <s v="Id380"/>
    <s v="Dante"/>
    <n v="28.975000000000001"/>
    <n v="7.63"/>
    <s v="No"/>
    <s v="No"/>
    <s v="No"/>
    <n v="0"/>
    <s v="Yes"/>
    <x v="1"/>
    <x v="0"/>
    <s v="21-12-1965"/>
    <n v="27218"/>
    <s v="tier - 2"/>
    <s v="tier - 1"/>
    <s v="R1017"/>
    <n v="57"/>
    <n v="21"/>
    <s v="Dec"/>
    <n v="1965"/>
  </r>
  <r>
    <s v="Id381"/>
    <s v="Sara E."/>
    <n v="24.86"/>
    <n v="8.92"/>
    <s v="Yes"/>
    <s v="No"/>
    <s v="No"/>
    <n v="2"/>
    <s v="No"/>
    <x v="2"/>
    <x v="0"/>
    <s v="02-10-1970"/>
    <n v="27118"/>
    <s v="tier - 2"/>
    <s v="tier - 2"/>
    <s v="R1013"/>
    <n v="52"/>
    <n v="2"/>
    <s v="Oct"/>
    <n v="1970"/>
  </r>
  <r>
    <s v="Id382"/>
    <s v="Scott"/>
    <n v="19.54"/>
    <n v="5.37"/>
    <s v="No"/>
    <s v="No"/>
    <s v="No"/>
    <n v="0"/>
    <s v="Yes"/>
    <x v="2"/>
    <x v="2"/>
    <s v="13-12-1990"/>
    <n v="27092"/>
    <s v="tier - 2"/>
    <s v="tier - 3"/>
    <s v="R1011"/>
    <n v="32"/>
    <n v="13"/>
    <s v="Dec"/>
    <n v="1990"/>
  </r>
  <r>
    <s v="Id383"/>
    <s v="Sean"/>
    <n v="26.74"/>
    <n v="4.3099999999999996"/>
    <s v="No"/>
    <s v="No"/>
    <s v="No"/>
    <n v="0"/>
    <s v="Yes"/>
    <x v="1"/>
    <x v="2"/>
    <s v="02-07-1994"/>
    <n v="27081"/>
    <s v="tier - 2"/>
    <s v="tier - 2"/>
    <s v="R1011"/>
    <n v="28"/>
    <n v="2"/>
    <s v="Jul"/>
    <n v="1994"/>
  </r>
  <r>
    <s v="Id384"/>
    <s v="Danielle"/>
    <n v="22.99"/>
    <n v="10.46"/>
    <s v="No"/>
    <s v="No"/>
    <s v="No"/>
    <n v="3"/>
    <s v="Yes"/>
    <x v="2"/>
    <x v="0"/>
    <s v="30-06-1958"/>
    <n v="27038"/>
    <s v="tier - 2"/>
    <s v="tier - 2"/>
    <s v="R1013"/>
    <n v="64"/>
    <n v="30"/>
    <s v="Jun"/>
    <n v="1958"/>
  </r>
  <r>
    <s v="Id385"/>
    <s v="Andrew D."/>
    <n v="31.46"/>
    <n v="7.39"/>
    <s v="No"/>
    <s v="No"/>
    <s v="No"/>
    <n v="0"/>
    <s v="No"/>
    <x v="0"/>
    <x v="0"/>
    <s v="09-07-1960"/>
    <n v="27001"/>
    <s v="tier - 2"/>
    <s v="tier - 2"/>
    <s v="R1013"/>
    <n v="62"/>
    <n v="9"/>
    <s v="Jul"/>
    <n v="1960"/>
  </r>
  <r>
    <s v="Id386"/>
    <s v="Joel D"/>
    <n v="30.86"/>
    <n v="6.18"/>
    <s v="No"/>
    <s v="yes"/>
    <s v="No"/>
    <n v="2"/>
    <s v="Yes"/>
    <x v="0"/>
    <x v="1"/>
    <s v="09-11-2000"/>
    <n v="26937"/>
    <s v="tier - 2"/>
    <s v="tier - 3"/>
    <s v="R1011"/>
    <n v="22"/>
    <n v="9"/>
    <s v="Nov"/>
    <n v="2000"/>
  </r>
  <r>
    <s v="Id387"/>
    <s v="Michelle"/>
    <n v="31.96"/>
    <n v="8.86"/>
    <s v="No"/>
    <s v="No"/>
    <s v="No"/>
    <n v="0"/>
    <s v="Yes"/>
    <x v="0"/>
    <x v="0"/>
    <s v="17-06-2002"/>
    <n v="26928"/>
    <s v="tier - 2"/>
    <s v="tier - 2"/>
    <s v="R1011"/>
    <n v="20"/>
    <n v="17"/>
    <s v="Jun"/>
    <n v="2002"/>
  </r>
  <r>
    <s v="Id388"/>
    <s v="Michael J."/>
    <n v="23.76"/>
    <n v="10.96"/>
    <s v="No"/>
    <s v="No"/>
    <s v="No"/>
    <n v="3"/>
    <s v="Yes"/>
    <x v="2"/>
    <x v="0"/>
    <s v="25-12-1958"/>
    <n v="26927"/>
    <s v="tier - 2"/>
    <s v="tier - 1"/>
    <s v="R1013"/>
    <n v="64"/>
    <n v="25"/>
    <s v="Dec"/>
    <n v="1958"/>
  </r>
  <r>
    <s v="Id389"/>
    <s v="Nikki"/>
    <n v="19.38"/>
    <n v="6.28"/>
    <s v="No"/>
    <s v="No"/>
    <s v="No"/>
    <n v="0"/>
    <s v="Yes"/>
    <x v="2"/>
    <x v="1"/>
    <s v="22-08-1991"/>
    <n v="26913"/>
    <s v="tier - 2"/>
    <s v="tier - 2"/>
    <s v="R1011"/>
    <n v="31"/>
    <n v="22"/>
    <s v="Aug"/>
    <n v="1991"/>
  </r>
  <r>
    <s v="Id390"/>
    <s v="Summer B."/>
    <n v="16.21"/>
    <n v="6.29"/>
    <s v="Yes"/>
    <s v="No"/>
    <s v="No"/>
    <n v="1"/>
    <s v="Yes"/>
    <x v="3"/>
    <x v="1"/>
    <s v="22-07-1988"/>
    <n v="26608"/>
    <s v="tier - 2"/>
    <s v="tier - 1"/>
    <s v="R1011"/>
    <n v="34"/>
    <n v="22"/>
    <s v="Jul"/>
    <n v="1988"/>
  </r>
  <r>
    <s v="Id391"/>
    <s v="Edward"/>
    <n v="32.54"/>
    <n v="4.0199999999999996"/>
    <s v="No"/>
    <s v="yes"/>
    <s v="No"/>
    <n v="1"/>
    <s v="Yes"/>
    <x v="0"/>
    <x v="2"/>
    <s v="05-09-2004"/>
    <n v="26479"/>
    <s v="tier - 2"/>
    <s v="tier - 2"/>
    <s v="R1011"/>
    <n v="18"/>
    <n v="5"/>
    <s v="Sep"/>
    <n v="2004"/>
  </r>
  <r>
    <s v="Id392"/>
    <s v="Ryan"/>
    <n v="36.765000000000001"/>
    <n v="11.95"/>
    <s v="Yes"/>
    <s v="No"/>
    <s v="No"/>
    <n v="2"/>
    <s v="No"/>
    <x v="0"/>
    <x v="0"/>
    <s v="27-08-1970"/>
    <n v="26467"/>
    <s v="tier - 2"/>
    <s v="tier - 3"/>
    <s v="R1012"/>
    <n v="52"/>
    <n v="27"/>
    <s v="Aug"/>
    <n v="1970"/>
  </r>
  <r>
    <s v="Id393"/>
    <s v="Kacee"/>
    <n v="35.909999999999997"/>
    <n v="8.7100000000000009"/>
    <s v="No"/>
    <s v="No"/>
    <s v="No"/>
    <n v="0"/>
    <s v="No"/>
    <x v="0"/>
    <x v="0"/>
    <s v="21-09-1974"/>
    <n v="26392"/>
    <s v="tier - 2"/>
    <s v="tier - 2"/>
    <s v="R1024"/>
    <n v="48"/>
    <n v="21"/>
    <s v="Sep"/>
    <n v="1974"/>
  </r>
  <r>
    <s v="Id394"/>
    <s v="Dave"/>
    <n v="32.06"/>
    <n v="4.67"/>
    <s v="No"/>
    <s v="yes"/>
    <s v="No"/>
    <n v="1"/>
    <s v="Yes"/>
    <x v="0"/>
    <x v="2"/>
    <s v="05-12-2004"/>
    <n v="26317"/>
    <s v="tier - 2"/>
    <s v="tier - 3"/>
    <s v="R1011"/>
    <n v="18"/>
    <n v="5"/>
    <s v="Dec"/>
    <n v="2004"/>
  </r>
  <r>
    <s v="Id395"/>
    <s v="Maryanna"/>
    <n v="24.1"/>
    <n v="11.14"/>
    <s v="Yes"/>
    <s v="No"/>
    <s v="No"/>
    <n v="1"/>
    <s v="No"/>
    <x v="2"/>
    <x v="0"/>
    <s v="04-06-1975"/>
    <n v="26237"/>
    <s v="tier - 2"/>
    <s v="tier - 1"/>
    <s v="R1011"/>
    <n v="48"/>
    <n v="4"/>
    <s v="Jun"/>
    <n v="1975"/>
  </r>
  <r>
    <s v="Id396"/>
    <s v="Jessica H."/>
    <n v="27.1"/>
    <n v="9.0500000000000007"/>
    <s v="No"/>
    <s v="No"/>
    <s v="No"/>
    <n v="2"/>
    <s v="No"/>
    <x v="1"/>
    <x v="0"/>
    <s v="07-07-1973"/>
    <n v="26140"/>
    <s v="tier - 2"/>
    <s v="tier - 3"/>
    <s v="R1011"/>
    <n v="49"/>
    <n v="7"/>
    <s v="Jul"/>
    <n v="1973"/>
  </r>
  <r>
    <s v="Id397"/>
    <s v="Deanna"/>
    <n v="24.42"/>
    <n v="11.31"/>
    <s v="No"/>
    <s v="No"/>
    <s v="No"/>
    <n v="0"/>
    <s v="Yes"/>
    <x v="2"/>
    <x v="0"/>
    <s v="11-10-2002"/>
    <n v="26126"/>
    <s v="tier - 2"/>
    <s v="tier - 1"/>
    <s v="R1013"/>
    <n v="20"/>
    <n v="11"/>
    <s v="Oct"/>
    <n v="2002"/>
  </r>
  <r>
    <s v="Id398"/>
    <s v="Peter"/>
    <n v="26.695"/>
    <n v="4.68"/>
    <s v="Yes"/>
    <s v="No"/>
    <s v="No"/>
    <n v="2"/>
    <s v="Yes"/>
    <x v="1"/>
    <x v="2"/>
    <s v="09-07-1966"/>
    <n v="26109"/>
    <s v="tier - 2"/>
    <s v="tier - 3"/>
    <s v="R1012"/>
    <n v="56"/>
    <n v="9"/>
    <s v="Jul"/>
    <n v="1966"/>
  </r>
  <r>
    <s v="Id399"/>
    <s v="Rebecca"/>
    <n v="27.79"/>
    <n v="6.05"/>
    <s v="Yes"/>
    <s v="yes"/>
    <s v="No"/>
    <n v="1"/>
    <s v="Yes"/>
    <x v="1"/>
    <x v="1"/>
    <s v="26-12-2000"/>
    <n v="26027"/>
    <s v="tier - 2"/>
    <s v="tier - 3"/>
    <s v="R1011"/>
    <n v="22"/>
    <n v="26"/>
    <s v="Dec"/>
    <n v="2000"/>
  </r>
  <r>
    <s v="Id400"/>
    <s v="Elizabeth M."/>
    <n v="32.68"/>
    <n v="4.68"/>
    <s v="Yes"/>
    <s v="No"/>
    <s v="No"/>
    <n v="0"/>
    <s v="No"/>
    <x v="0"/>
    <x v="2"/>
    <s v="05-06-2001"/>
    <n v="26019"/>
    <s v="tier - 2"/>
    <s v="tier - 2"/>
    <s v="R1012"/>
    <n v="22"/>
    <n v="5"/>
    <s v="Jun"/>
    <n v="2001"/>
  </r>
  <r>
    <s v="Id401"/>
    <s v="Gregory"/>
    <n v="26.4"/>
    <n v="9.5"/>
    <s v="Yes"/>
    <s v="No"/>
    <s v="No"/>
    <n v="2"/>
    <s v="No"/>
    <x v="1"/>
    <x v="0"/>
    <s v="03-12-1970"/>
    <n v="25993"/>
    <s v="tier - 2"/>
    <s v="tier - 2"/>
    <s v="R1013"/>
    <n v="52"/>
    <n v="3"/>
    <s v="Dec"/>
    <n v="1970"/>
  </r>
  <r>
    <s v="Id402"/>
    <s v="Sarah E."/>
    <n v="23.655000000000001"/>
    <n v="10.84"/>
    <s v="Yes"/>
    <s v="No"/>
    <s v="Yes"/>
    <n v="1"/>
    <s v="Yes"/>
    <x v="2"/>
    <x v="0"/>
    <s v="21-08-1963"/>
    <n v="25679"/>
    <s v="tier - 2"/>
    <s v="tier - 3"/>
    <s v="R1012"/>
    <n v="59"/>
    <n v="21"/>
    <s v="Aug"/>
    <n v="1963"/>
  </r>
  <r>
    <s v="Id403"/>
    <s v="Anne Elise"/>
    <n v="27.36"/>
    <n v="5.88"/>
    <s v="No"/>
    <s v="No"/>
    <s v="No"/>
    <n v="2"/>
    <s v="No"/>
    <x v="1"/>
    <x v="1"/>
    <s v="17-07-1972"/>
    <n v="25657"/>
    <s v="tier - 2"/>
    <s v="tier - 3"/>
    <s v="R1024"/>
    <n v="50"/>
    <n v="17"/>
    <s v="Jul"/>
    <n v="1972"/>
  </r>
  <r>
    <s v="Id404"/>
    <s v="Christopher R"/>
    <n v="27.82"/>
    <n v="5.24"/>
    <s v="Yes"/>
    <s v="No"/>
    <s v="No"/>
    <n v="0"/>
    <s v="Yes"/>
    <x v="1"/>
    <x v="2"/>
    <s v="02-08-2001"/>
    <n v="25649"/>
    <s v="tier - 2"/>
    <s v="tier - 1"/>
    <s v="R1011"/>
    <n v="21"/>
    <n v="2"/>
    <s v="Aug"/>
    <n v="2001"/>
  </r>
  <r>
    <s v="Id405"/>
    <s v="Elliot"/>
    <n v="25.46"/>
    <n v="11.75"/>
    <s v="No"/>
    <s v="No"/>
    <s v="No"/>
    <n v="0"/>
    <s v="No"/>
    <x v="1"/>
    <x v="0"/>
    <s v="11-12-1968"/>
    <n v="25517"/>
    <s v="tier - 2"/>
    <s v="tier - 3"/>
    <s v="R1017"/>
    <n v="54"/>
    <n v="11"/>
    <s v="Dec"/>
    <n v="1968"/>
  </r>
  <r>
    <s v="Id406"/>
    <s v="Christopher D."/>
    <n v="25.1"/>
    <n v="6.97"/>
    <s v="No"/>
    <s v="No"/>
    <s v="No"/>
    <n v="0"/>
    <s v="Yes"/>
    <x v="1"/>
    <x v="0"/>
    <s v="22-08-1968"/>
    <n v="25382"/>
    <s v="tier - 2"/>
    <s v="tier - 2"/>
    <s v="R1011"/>
    <n v="54"/>
    <n v="22"/>
    <s v="Aug"/>
    <n v="1968"/>
  </r>
  <r>
    <s v="Id407"/>
    <s v="Corey"/>
    <n v="32.11"/>
    <n v="4.76"/>
    <s v="No"/>
    <s v="No"/>
    <s v="No"/>
    <n v="2"/>
    <s v="No"/>
    <x v="0"/>
    <x v="2"/>
    <s v="26-09-1972"/>
    <n v="25333"/>
    <s v="tier - 2"/>
    <s v="tier - 2"/>
    <s v="R1017"/>
    <n v="50"/>
    <n v="26"/>
    <s v="Sep"/>
    <n v="1972"/>
  </r>
  <r>
    <s v="Id408"/>
    <s v="Patrick D."/>
    <n v="29.8"/>
    <n v="8.24"/>
    <s v="Yes"/>
    <s v="No"/>
    <s v="No"/>
    <n v="1"/>
    <s v="Yes"/>
    <x v="1"/>
    <x v="0"/>
    <s v="14-12-1975"/>
    <n v="25309"/>
    <s v="tier - 2"/>
    <s v="tier - 1"/>
    <s v="R1011"/>
    <n v="47"/>
    <n v="14"/>
    <s v="Dec"/>
    <n v="1975"/>
  </r>
  <r>
    <s v="Id409"/>
    <s v="Anthony D."/>
    <n v="24.01"/>
    <n v="4.76"/>
    <s v="No"/>
    <s v="No"/>
    <s v="No"/>
    <n v="1"/>
    <s v="Yes"/>
    <x v="2"/>
    <x v="2"/>
    <s v="24-11-1998"/>
    <n v="25127"/>
    <s v="tier - 2"/>
    <s v="tier - 3"/>
    <s v="R1011"/>
    <n v="24"/>
    <n v="24"/>
    <s v="Nov"/>
    <n v="1998"/>
  </r>
  <r>
    <s v="Id410"/>
    <s v="Melissa"/>
    <n v="23.21"/>
    <n v="6.03"/>
    <s v="No"/>
    <s v="No"/>
    <s v="No"/>
    <n v="1"/>
    <s v="No"/>
    <x v="2"/>
    <x v="1"/>
    <s v="14-06-1998"/>
    <n v="25082"/>
    <s v="tier - 2"/>
    <s v="tier - 2"/>
    <s v="R1013"/>
    <n v="24"/>
    <n v="14"/>
    <s v="Jun"/>
    <n v="1998"/>
  </r>
  <r>
    <s v="Id411"/>
    <s v="Raven"/>
    <n v="21.2"/>
    <n v="4.07"/>
    <s v="Yes"/>
    <s v="No"/>
    <s v="No"/>
    <n v="1"/>
    <s v="Yes"/>
    <x v="2"/>
    <x v="2"/>
    <s v="04-12-1995"/>
    <n v="25076"/>
    <s v="tier - 2"/>
    <s v="tier - 2"/>
    <s v="R1011"/>
    <n v="27"/>
    <n v="4"/>
    <s v="Dec"/>
    <n v="1995"/>
  </r>
  <r>
    <s v="Id412"/>
    <s v="Christopher"/>
    <n v="28.215"/>
    <n v="8.26"/>
    <s v="Yes"/>
    <s v="No"/>
    <s v="No"/>
    <n v="1"/>
    <s v="Yes"/>
    <x v="1"/>
    <x v="0"/>
    <s v="14-11-1975"/>
    <n v="24915"/>
    <s v="tier - 2"/>
    <s v="tier - 3"/>
    <s v="R1012"/>
    <n v="47"/>
    <n v="14"/>
    <s v="Nov"/>
    <n v="1975"/>
  </r>
  <r>
    <s v="Id413"/>
    <s v="Kendra A"/>
    <n v="38.094999999999999"/>
    <n v="4.76"/>
    <s v="No"/>
    <s v="No"/>
    <s v="No"/>
    <n v="1"/>
    <s v="No"/>
    <x v="0"/>
    <x v="2"/>
    <s v="14-06-1987"/>
    <n v="24915"/>
    <s v="tier - 2"/>
    <s v="tier - 1"/>
    <s v="R1024"/>
    <n v="35"/>
    <n v="14"/>
    <s v="Jun"/>
    <n v="1987"/>
  </r>
  <r>
    <s v="Id414"/>
    <s v="Jordan"/>
    <n v="22.61"/>
    <n v="6.13"/>
    <s v="Yes"/>
    <s v="No"/>
    <s v="Yes"/>
    <n v="1"/>
    <s v="Yes"/>
    <x v="2"/>
    <x v="1"/>
    <s v="23-07-1969"/>
    <n v="24873"/>
    <s v="tier - 2"/>
    <s v="tier - 1"/>
    <s v="R1024"/>
    <n v="53"/>
    <n v="23"/>
    <s v="Jul"/>
    <n v="1969"/>
  </r>
  <r>
    <s v="Id415"/>
    <s v="Nils"/>
    <n v="24.32"/>
    <n v="10.47"/>
    <s v="Yes"/>
    <s v="No"/>
    <s v="No"/>
    <n v="2"/>
    <s v="Yes"/>
    <x v="2"/>
    <x v="0"/>
    <s v="26-11-1970"/>
    <n v="24870"/>
    <s v="tier - 2"/>
    <s v="tier - 2"/>
    <s v="R1016"/>
    <n v="52"/>
    <n v="26"/>
    <s v="Nov"/>
    <n v="1970"/>
  </r>
  <r>
    <s v="Id416"/>
    <s v="Scott"/>
    <n v="20.96"/>
    <n v="4.04"/>
    <s v="Yes"/>
    <s v="No"/>
    <s v="No"/>
    <n v="1"/>
    <s v="Yes"/>
    <x v="2"/>
    <x v="2"/>
    <s v="10-06-1995"/>
    <n v="24863"/>
    <s v="tier - 2"/>
    <s v="tier - 3"/>
    <s v="R1011"/>
    <n v="27"/>
    <n v="10"/>
    <s v="Jun"/>
    <n v="1995"/>
  </r>
  <r>
    <s v="Id417"/>
    <s v="Angela"/>
    <n v="19.68"/>
    <n v="5.74"/>
    <s v="No"/>
    <s v="No"/>
    <s v="No"/>
    <n v="0"/>
    <s v="Yes"/>
    <x v="2"/>
    <x v="1"/>
    <s v="09-09-1994"/>
    <n v="24817"/>
    <s v="tier - 2"/>
    <s v="tier - 2"/>
    <s v="R1011"/>
    <n v="28"/>
    <n v="9"/>
    <s v="Sep"/>
    <n v="1994"/>
  </r>
  <r>
    <s v="Id418"/>
    <s v="Allison"/>
    <n v="18.100000000000001"/>
    <n v="6.33"/>
    <s v="No"/>
    <s v="No"/>
    <s v="No"/>
    <n v="1"/>
    <s v="Yes"/>
    <x v="3"/>
    <x v="1"/>
    <s v="11-10-1992"/>
    <n v="24795"/>
    <s v="tier - 2"/>
    <s v="tier - 3"/>
    <s v="R1011"/>
    <n v="30"/>
    <n v="11"/>
    <s v="Oct"/>
    <n v="1992"/>
  </r>
  <r>
    <s v="Id419"/>
    <s v="Caitlin O."/>
    <n v="29.64"/>
    <n v="4.28"/>
    <s v="Yes"/>
    <s v="No"/>
    <s v="No"/>
    <n v="0"/>
    <s v="No"/>
    <x v="1"/>
    <x v="2"/>
    <s v="28-08-1996"/>
    <n v="24672"/>
    <s v="tier - 2"/>
    <s v="tier - 1"/>
    <s v="R1024"/>
    <n v="26"/>
    <n v="28"/>
    <s v="Aug"/>
    <n v="1996"/>
  </r>
  <r>
    <s v="Id420"/>
    <s v="Tracy M"/>
    <n v="25.3"/>
    <n v="9.4700000000000006"/>
    <s v="Yes"/>
    <s v="No"/>
    <s v="No"/>
    <n v="2"/>
    <s v="Yes"/>
    <x v="1"/>
    <x v="0"/>
    <s v="12-06-1970"/>
    <n v="24667"/>
    <s v="tier - 2"/>
    <s v="tier - 3"/>
    <s v="R1013"/>
    <n v="52"/>
    <n v="12"/>
    <s v="Jun"/>
    <n v="1970"/>
  </r>
  <r>
    <s v="Id421"/>
    <s v="Dustin M."/>
    <n v="27.6"/>
    <n v="4.8499999999999996"/>
    <s v="Yes"/>
    <s v="No"/>
    <s v="No"/>
    <n v="0"/>
    <s v="No"/>
    <x v="1"/>
    <x v="2"/>
    <s v="12-10-1976"/>
    <n v="24603"/>
    <s v="tier - 2"/>
    <s v="tier - 2"/>
    <s v="R1011"/>
    <n v="46"/>
    <n v="12"/>
    <s v="Oct"/>
    <n v="1976"/>
  </r>
  <r>
    <s v="Id422"/>
    <s v="Jenny"/>
    <n v="27.645"/>
    <n v="11.03"/>
    <s v="Yes"/>
    <s v="No"/>
    <s v="No"/>
    <n v="1"/>
    <s v="Yes"/>
    <x v="1"/>
    <x v="0"/>
    <s v="13-06-1975"/>
    <n v="24536"/>
    <s v="tier - 2"/>
    <s v="tier - 2"/>
    <s v="R1012"/>
    <n v="47"/>
    <n v="13"/>
    <s v="Jun"/>
    <n v="1975"/>
  </r>
  <r>
    <s v="Id423"/>
    <s v="Emily"/>
    <n v="27.6"/>
    <n v="5.22"/>
    <s v="No"/>
    <s v="No"/>
    <s v="No"/>
    <n v="2"/>
    <s v="Yes"/>
    <x v="1"/>
    <x v="2"/>
    <s v="14-09-1972"/>
    <n v="24520"/>
    <s v="tier - 2"/>
    <s v="tier - 3"/>
    <s v="R1011"/>
    <n v="50"/>
    <n v="14"/>
    <s v="Sep"/>
    <n v="1972"/>
  </r>
  <r>
    <s v="Id424"/>
    <s v="Fabienne"/>
    <n v="25.08"/>
    <n v="9.52"/>
    <s v="Yes"/>
    <s v="No"/>
    <s v="No"/>
    <n v="2"/>
    <s v="No"/>
    <x v="1"/>
    <x v="0"/>
    <s v="21-10-1961"/>
    <n v="24513"/>
    <s v="tier - 2"/>
    <s v="tier - 2"/>
    <s v="R1013"/>
    <n v="61"/>
    <n v="21"/>
    <s v="Oct"/>
    <n v="1961"/>
  </r>
  <r>
    <s v="Id425"/>
    <s v="Jordan"/>
    <n v="30.02"/>
    <n v="11.09"/>
    <s v="No"/>
    <s v="No"/>
    <s v="No"/>
    <n v="0"/>
    <s v="No"/>
    <x v="0"/>
    <x v="0"/>
    <s v="06-07-1968"/>
    <n v="24476"/>
    <s v="tier - 2"/>
    <s v="tier - 2"/>
    <s v="R1012"/>
    <n v="54"/>
    <n v="6"/>
    <s v="Jul"/>
    <n v="1968"/>
  </r>
  <r>
    <s v="Id426"/>
    <s v="Matt"/>
    <n v="27.36"/>
    <n v="9.4499999999999993"/>
    <s v="Yes"/>
    <s v="No"/>
    <s v="No"/>
    <n v="2"/>
    <s v="Yes"/>
    <x v="1"/>
    <x v="0"/>
    <s v="30-11-1970"/>
    <n v="24394"/>
    <s v="tier - 2"/>
    <s v="tier - 3"/>
    <s v="R1012"/>
    <n v="52"/>
    <n v="30"/>
    <s v="Nov"/>
    <n v="1970"/>
  </r>
  <r>
    <s v="Id427"/>
    <s v="Taryn L"/>
    <n v="22.2"/>
    <n v="5.51"/>
    <s v="No"/>
    <s v="No"/>
    <s v="No"/>
    <n v="0"/>
    <s v="Yes"/>
    <x v="2"/>
    <x v="2"/>
    <s v="07-10-1999"/>
    <n v="24388"/>
    <s v="tier - 2"/>
    <s v="tier - 1"/>
    <s v="R1011"/>
    <n v="23"/>
    <n v="7"/>
    <s v="Oct"/>
    <n v="1999"/>
  </r>
  <r>
    <s v="Id428"/>
    <s v="Temima"/>
    <n v="25.71"/>
    <n v="4.18"/>
    <s v="No"/>
    <s v="yes"/>
    <s v="No"/>
    <n v="1"/>
    <s v="Yes"/>
    <x v="1"/>
    <x v="2"/>
    <s v="03-08-2004"/>
    <n v="24294"/>
    <s v="tier - 2"/>
    <s v="tier - 1"/>
    <s v="R1011"/>
    <n v="18"/>
    <n v="3"/>
    <s v="Aug"/>
    <n v="2004"/>
  </r>
  <r>
    <s v="Id429"/>
    <s v="Jennifer"/>
    <n v="41.91"/>
    <n v="5.98"/>
    <s v="Yes"/>
    <s v="No"/>
    <s v="No"/>
    <n v="1"/>
    <s v="No"/>
    <x v="0"/>
    <x v="1"/>
    <s v="16-12-1964"/>
    <n v="24227"/>
    <s v="tier - 2"/>
    <s v="tier - 1"/>
    <s v="R1013"/>
    <n v="58"/>
    <n v="16"/>
    <s v="Dec"/>
    <n v="1964"/>
  </r>
  <r>
    <s v="Id430"/>
    <s v="Serena M."/>
    <n v="25.85"/>
    <n v="10.16"/>
    <s v="No"/>
    <s v="No"/>
    <s v="No"/>
    <n v="0"/>
    <s v="Yes"/>
    <x v="1"/>
    <x v="0"/>
    <s v="10-09-1974"/>
    <n v="24181"/>
    <s v="tier - 2"/>
    <s v="tier - 1"/>
    <s v="R1013"/>
    <n v="48"/>
    <n v="10"/>
    <s v="Sep"/>
    <n v="1974"/>
  </r>
  <r>
    <s v="Id431"/>
    <s v="Victoria M."/>
    <n v="23.844999999999999"/>
    <n v="11.71"/>
    <s v="No"/>
    <s v="No"/>
    <s v="No"/>
    <n v="2"/>
    <s v="Yes"/>
    <x v="2"/>
    <x v="0"/>
    <s v="13-06-1973"/>
    <n v="24107"/>
    <s v="tier - 2"/>
    <s v="tier - 2"/>
    <s v="R1024"/>
    <n v="49"/>
    <n v="13"/>
    <s v="Jun"/>
    <n v="1973"/>
  </r>
  <r>
    <s v="Id432"/>
    <s v="Phoebe"/>
    <n v="30.59"/>
    <n v="5.23"/>
    <s v="No"/>
    <s v="No"/>
    <s v="Yes"/>
    <n v="1"/>
    <s v="No"/>
    <x v="0"/>
    <x v="2"/>
    <s v="30-12-2003"/>
    <n v="24060"/>
    <s v="tier - 2"/>
    <s v="tier - 2"/>
    <s v="R1012"/>
    <n v="19"/>
    <n v="30"/>
    <s v="Dec"/>
    <n v="2003"/>
  </r>
  <r>
    <s v="Id433"/>
    <s v="Corey"/>
    <n v="24.795000000000002"/>
    <n v="6.85"/>
    <s v="No"/>
    <s v="No"/>
    <s v="No"/>
    <n v="0"/>
    <s v="Yes"/>
    <x v="2"/>
    <x v="0"/>
    <s v="10-07-1971"/>
    <n v="23967"/>
    <s v="tier - 2"/>
    <s v="tier - 2"/>
    <s v="R1012"/>
    <n v="51"/>
    <n v="10"/>
    <s v="Jul"/>
    <n v="1971"/>
  </r>
  <r>
    <s v="Id434"/>
    <s v="Rebecca"/>
    <n v="24.13"/>
    <n v="7.05"/>
    <s v="Yes"/>
    <s v="No"/>
    <s v="No"/>
    <n v="2"/>
    <s v="Yes"/>
    <x v="2"/>
    <x v="0"/>
    <s v="08-08-1970"/>
    <n v="23888"/>
    <s v="tier - 2"/>
    <s v="tier - 3"/>
    <s v="R1012"/>
    <n v="52"/>
    <n v="8"/>
    <s v="Aug"/>
    <n v="1970"/>
  </r>
  <r>
    <s v="Id435"/>
    <s v="Nicholas D"/>
    <n v="25.84"/>
    <n v="11.64"/>
    <s v="No"/>
    <s v="No"/>
    <s v="No"/>
    <n v="2"/>
    <s v="Yes"/>
    <x v="1"/>
    <x v="0"/>
    <s v="27-06-1973"/>
    <n v="23807"/>
    <s v="tier - 2"/>
    <s v="tier - 3"/>
    <s v="R1012"/>
    <n v="49"/>
    <n v="27"/>
    <s v="Jun"/>
    <n v="1973"/>
  </r>
  <r>
    <s v="Id436"/>
    <s v="Christian"/>
    <n v="28"/>
    <n v="10.52"/>
    <s v="No"/>
    <s v="No"/>
    <s v="No"/>
    <n v="0"/>
    <s v="Yes"/>
    <x v="1"/>
    <x v="0"/>
    <s v="02-06-1974"/>
    <n v="23568"/>
    <s v="tier - 2"/>
    <s v="tier - 2"/>
    <s v="R1011"/>
    <n v="49"/>
    <n v="2"/>
    <s v="Jun"/>
    <n v="1974"/>
  </r>
  <r>
    <s v="Id437"/>
    <s v="Jonathon S."/>
    <n v="34.1"/>
    <n v="4.01"/>
    <s v="Yes"/>
    <s v="No"/>
    <s v="Yes"/>
    <n v="1"/>
    <s v="No"/>
    <x v="0"/>
    <x v="2"/>
    <s v="26-08-1983"/>
    <n v="23563"/>
    <s v="tier - 2"/>
    <s v="tier - 2"/>
    <s v="R1013"/>
    <n v="39"/>
    <n v="26"/>
    <s v="Aug"/>
    <n v="1983"/>
  </r>
  <r>
    <s v="Id438"/>
    <s v="Caroline"/>
    <n v="26.125"/>
    <n v="8.56"/>
    <s v="Yes"/>
    <s v="No"/>
    <s v="No"/>
    <n v="1"/>
    <s v="Yes"/>
    <x v="1"/>
    <x v="0"/>
    <s v="13-11-1975"/>
    <n v="23401"/>
    <s v="tier - 2"/>
    <s v="tier - 3"/>
    <s v="R1024"/>
    <n v="47"/>
    <n v="13"/>
    <s v="Nov"/>
    <n v="1975"/>
  </r>
  <r>
    <s v="Id439"/>
    <s v="Joshua D."/>
    <n v="25.6"/>
    <n v="10.5"/>
    <s v="No"/>
    <s v="No"/>
    <s v="No"/>
    <n v="2"/>
    <s v="Yes"/>
    <x v="1"/>
    <x v="0"/>
    <s v="22-10-1973"/>
    <n v="23307"/>
    <s v="tier - 2"/>
    <s v="tier - 2"/>
    <s v="R1011"/>
    <n v="49"/>
    <n v="22"/>
    <s v="Oct"/>
    <n v="1973"/>
  </r>
  <r>
    <s v="Id440"/>
    <s v="Nichole"/>
    <n v="24.32"/>
    <n v="6.39"/>
    <s v="No"/>
    <s v="No"/>
    <s v="No"/>
    <n v="0"/>
    <s v="No"/>
    <x v="2"/>
    <x v="1"/>
    <s v="03-10-1994"/>
    <n v="23289"/>
    <s v="tier - 2"/>
    <s v="tier - 3"/>
    <s v="R1024"/>
    <n v="28"/>
    <n v="3"/>
    <s v="Oct"/>
    <n v="1994"/>
  </r>
  <r>
    <s v="Id441"/>
    <s v="Denise M"/>
    <n v="22.88"/>
    <n v="5.71"/>
    <s v="Yes"/>
    <s v="No"/>
    <s v="Yes"/>
    <n v="1"/>
    <s v="Yes"/>
    <x v="2"/>
    <x v="1"/>
    <s v="14-11-1969"/>
    <n v="23245"/>
    <s v="tier - 2"/>
    <s v="tier - 3"/>
    <s v="R1013"/>
    <n v="53"/>
    <n v="14"/>
    <s v="Nov"/>
    <n v="1969"/>
  </r>
  <r>
    <s v="Id442"/>
    <s v="Peter R."/>
    <n v="24.984999999999999"/>
    <n v="4.43"/>
    <s v="Yes"/>
    <s v="No"/>
    <s v="Yes"/>
    <n v="1"/>
    <s v="No"/>
    <x v="2"/>
    <x v="2"/>
    <s v="07-08-1997"/>
    <n v="23241"/>
    <s v="tier - 2"/>
    <s v="tier - 3"/>
    <s v="R1018"/>
    <n v="25"/>
    <n v="7"/>
    <s v="Aug"/>
    <n v="1997"/>
  </r>
  <r>
    <s v="Id443"/>
    <s v="Johnson K"/>
    <n v="33.1"/>
    <n v="5.52"/>
    <s v="No"/>
    <s v="No"/>
    <s v="Yes"/>
    <n v="1"/>
    <s v="No"/>
    <x v="0"/>
    <x v="2"/>
    <s v="14-12-2003"/>
    <n v="23083"/>
    <s v="tier - 2"/>
    <s v="tier - 2"/>
    <s v="R1011"/>
    <n v="19"/>
    <n v="14"/>
    <s v="Dec"/>
    <n v="2003"/>
  </r>
  <r>
    <s v="Id444"/>
    <s v="Katherine"/>
    <n v="27.83"/>
    <n v="9.1999999999999993"/>
    <s v="Yes"/>
    <s v="No"/>
    <s v="No"/>
    <n v="1"/>
    <s v="Yes"/>
    <x v="1"/>
    <x v="0"/>
    <s v="09-09-1975"/>
    <n v="23065"/>
    <s v="tier - 2"/>
    <s v="tier - 2"/>
    <s v="R1013"/>
    <n v="47"/>
    <n v="9"/>
    <s v="Sep"/>
    <n v="1975"/>
  </r>
  <r>
    <s v="Id445"/>
    <s v="Lynda"/>
    <n v="30.875"/>
    <n v="10.97"/>
    <s v="Yes"/>
    <s v="No"/>
    <s v="No"/>
    <n v="2"/>
    <s v="No"/>
    <x v="0"/>
    <x v="0"/>
    <s v="09-11-1970"/>
    <n v="23046"/>
    <s v="tier - 2"/>
    <s v="tier - 2"/>
    <s v="R1024"/>
    <n v="52"/>
    <n v="9"/>
    <s v="Nov"/>
    <n v="1970"/>
  </r>
  <r>
    <s v="Id446"/>
    <s v="Anthony"/>
    <n v="27.265000000000001"/>
    <n v="4.25"/>
    <s v="No"/>
    <s v="No"/>
    <s v="Yes"/>
    <n v="1"/>
    <s v="No"/>
    <x v="1"/>
    <x v="2"/>
    <s v="25-07-2003"/>
    <n v="22494"/>
    <s v="tier - 2"/>
    <s v="tier - 1"/>
    <s v="R1012"/>
    <n v="19"/>
    <n v="25"/>
    <s v="Jul"/>
    <n v="2003"/>
  </r>
  <r>
    <s v="Id447"/>
    <s v="Linnea C."/>
    <n v="26.7"/>
    <n v="5.23"/>
    <s v="No"/>
    <s v="No"/>
    <s v="Yes"/>
    <n v="1"/>
    <s v="Yes"/>
    <x v="1"/>
    <x v="2"/>
    <s v="14-11-1979"/>
    <n v="22479"/>
    <s v="tier - 3"/>
    <s v="tier - 2"/>
    <s v="R1011"/>
    <n v="43"/>
    <n v="14"/>
    <s v="Nov"/>
    <n v="1979"/>
  </r>
  <r>
    <s v="Id448"/>
    <s v="Massimiliano A."/>
    <n v="29.925000000000001"/>
    <n v="5.96"/>
    <s v="Yes"/>
    <s v="No"/>
    <s v="Yes"/>
    <n v="1"/>
    <s v="Yes"/>
    <x v="1"/>
    <x v="1"/>
    <s v="21-12-1983"/>
    <n v="22462"/>
    <s v="tier - 3"/>
    <s v="tier - 1"/>
    <s v="R1019"/>
    <n v="39"/>
    <n v="21"/>
    <s v="Dec"/>
    <n v="1983"/>
  </r>
  <r>
    <s v="Id449"/>
    <s v="James M."/>
    <n v="19.95"/>
    <n v="4.29"/>
    <s v="Yes"/>
    <s v="No"/>
    <s v="No"/>
    <n v="2"/>
    <s v="Yes"/>
    <x v="2"/>
    <x v="2"/>
    <s v="18-08-1966"/>
    <n v="22413"/>
    <s v="tier - 3"/>
    <s v="tier - 3"/>
    <s v="R1014"/>
    <n v="56"/>
    <n v="18"/>
    <s v="Aug"/>
    <n v="1966"/>
  </r>
  <r>
    <s v="Id450"/>
    <s v="Lauren"/>
    <n v="24.225000000000001"/>
    <n v="4.09"/>
    <s v="No"/>
    <s v="No"/>
    <s v="No"/>
    <n v="0"/>
    <s v="No"/>
    <x v="2"/>
    <x v="2"/>
    <s v="26-08-1999"/>
    <n v="22396"/>
    <s v="tier - 3"/>
    <s v="tier - 2"/>
    <s v="R1024"/>
    <n v="23"/>
    <n v="26"/>
    <s v="Aug"/>
    <n v="1999"/>
  </r>
  <r>
    <s v="Id451"/>
    <s v="Michele V."/>
    <n v="28.12"/>
    <n v="4.88"/>
    <s v="No"/>
    <s v="No"/>
    <s v="No"/>
    <n v="0"/>
    <s v="Yes"/>
    <x v="1"/>
    <x v="2"/>
    <s v="27-12-1982"/>
    <n v="22332"/>
    <s v="tier - 2"/>
    <s v="tier - 3"/>
    <s v="R1024"/>
    <n v="40"/>
    <n v="27"/>
    <s v="Dec"/>
    <n v="1982"/>
  </r>
  <r>
    <s v="Id452"/>
    <s v="Xiao"/>
    <n v="23.21"/>
    <n v="6.76"/>
    <s v="No"/>
    <s v="No"/>
    <s v="No"/>
    <n v="0"/>
    <s v="Yes"/>
    <x v="2"/>
    <x v="0"/>
    <s v="16-06-1971"/>
    <n v="22218"/>
    <s v="tier - 2"/>
    <s v="tier - 3"/>
    <s v="R1013"/>
    <n v="51"/>
    <n v="16"/>
    <s v="Jun"/>
    <n v="1971"/>
  </r>
  <r>
    <s v="Id453"/>
    <s v="Harper L"/>
    <n v="23.98"/>
    <n v="10.67"/>
    <s v="No"/>
    <s v="No"/>
    <s v="No"/>
    <n v="0"/>
    <s v="No"/>
    <x v="2"/>
    <x v="0"/>
    <s v="24-08-1965"/>
    <n v="22192"/>
    <s v="tier - 3"/>
    <s v="tier - 1"/>
    <s v="R1013"/>
    <n v="57"/>
    <n v="24"/>
    <s v="Aug"/>
    <n v="1965"/>
  </r>
  <r>
    <s v="Id454"/>
    <s v="Nick"/>
    <n v="30"/>
    <n v="6.21"/>
    <s v="No"/>
    <s v="No"/>
    <s v="No"/>
    <n v="0"/>
    <s v="Yes"/>
    <x v="0"/>
    <x v="1"/>
    <s v="12-09-1980"/>
    <n v="22144"/>
    <s v="tier - 2"/>
    <s v="tier - 2"/>
    <s v="R1011"/>
    <n v="42"/>
    <n v="12"/>
    <s v="Sep"/>
    <n v="1980"/>
  </r>
  <r>
    <s v="Id455"/>
    <s v="Scott"/>
    <n v="17.350000000000001"/>
    <n v="5.03"/>
    <s v="Yes"/>
    <s v="No"/>
    <s v="No"/>
    <n v="0"/>
    <s v="Yes"/>
    <x v="3"/>
    <x v="2"/>
    <s v="28-08-2001"/>
    <n v="22098"/>
    <s v="tier - 3"/>
    <s v="tier - 1"/>
    <s v="R1011"/>
    <n v="21"/>
    <n v="28"/>
    <s v="Aug"/>
    <n v="2001"/>
  </r>
  <r>
    <s v="Id456"/>
    <s v="Wilson"/>
    <n v="22.704999999999998"/>
    <n v="5.27"/>
    <s v="No"/>
    <s v="No"/>
    <s v="No"/>
    <n v="0"/>
    <s v="No"/>
    <x v="2"/>
    <x v="2"/>
    <s v="14-10-1989"/>
    <n v="21984"/>
    <s v="tier - 3"/>
    <s v="tier - 1"/>
    <s v="R1012"/>
    <n v="33"/>
    <n v="14"/>
    <s v="Oct"/>
    <n v="1989"/>
  </r>
  <r>
    <s v="Id457"/>
    <s v="Lee"/>
    <n v="25.41"/>
    <n v="10.53"/>
    <s v="Yes"/>
    <s v="No"/>
    <s v="No"/>
    <n v="1"/>
    <s v="Yes"/>
    <x v="1"/>
    <x v="0"/>
    <s v="19-12-1975"/>
    <n v="21979"/>
    <s v="tier - 3"/>
    <s v="tier - 3"/>
    <s v="R1013"/>
    <n v="47"/>
    <n v="19"/>
    <s v="Dec"/>
    <n v="1975"/>
  </r>
  <r>
    <s v="Id458"/>
    <s v="Shizhong"/>
    <n v="18.23"/>
    <n v="5.78"/>
    <s v="No"/>
    <s v="No"/>
    <s v="Yes"/>
    <n v="1"/>
    <s v="Yes"/>
    <x v="3"/>
    <x v="1"/>
    <s v="28-09-2003"/>
    <n v="21882"/>
    <s v="tier - 2"/>
    <s v="tier - 1"/>
    <s v="R1011"/>
    <n v="19"/>
    <n v="28"/>
    <s v="Sep"/>
    <n v="2003"/>
  </r>
  <r>
    <s v="Id459"/>
    <s v="Marie-Claire"/>
    <n v="24.7"/>
    <n v="4.3600000000000003"/>
    <s v="No"/>
    <s v="No"/>
    <s v="Yes"/>
    <n v="1"/>
    <s v="Yes"/>
    <x v="2"/>
    <x v="2"/>
    <s v="17-08-1979"/>
    <n v="21881"/>
    <s v="tier - 3"/>
    <s v="tier - 1"/>
    <s v="R1012"/>
    <n v="43"/>
    <n v="17"/>
    <s v="Aug"/>
    <n v="1979"/>
  </r>
  <r>
    <s v="Id460"/>
    <s v="Todd J."/>
    <n v="37.4"/>
    <n v="9.7200000000000006"/>
    <s v="Yes"/>
    <s v="No"/>
    <s v="Yes"/>
    <n v="1"/>
    <s v="No"/>
    <x v="0"/>
    <x v="0"/>
    <s v="27-08-1963"/>
    <n v="21797"/>
    <s v="tier - 3"/>
    <s v="tier - 1"/>
    <s v="R1011"/>
    <n v="59"/>
    <n v="27"/>
    <s v="Aug"/>
    <n v="1963"/>
  </r>
  <r>
    <s v="Id461"/>
    <s v="Carolyn"/>
    <n v="26.885000000000002"/>
    <n v="5.18"/>
    <s v="No"/>
    <s v="No"/>
    <s v="Yes"/>
    <n v="1"/>
    <s v="Yes"/>
    <x v="1"/>
    <x v="2"/>
    <s v="28-09-1979"/>
    <n v="21774"/>
    <s v="tier - 3"/>
    <s v="tier - 2"/>
    <s v="R1012"/>
    <n v="43"/>
    <n v="28"/>
    <s v="Sep"/>
    <n v="1979"/>
  </r>
  <r>
    <s v="Id462"/>
    <s v="Lindsey"/>
    <n v="25.27"/>
    <n v="5.29"/>
    <s v="No"/>
    <s v="No"/>
    <s v="Yes"/>
    <n v="1"/>
    <s v="Yes"/>
    <x v="1"/>
    <x v="2"/>
    <s v="20-09-1979"/>
    <n v="21771"/>
    <s v="tier - 3"/>
    <s v="tier - 1"/>
    <s v="R1024"/>
    <n v="43"/>
    <n v="20"/>
    <s v="Sep"/>
    <n v="1979"/>
  </r>
  <r>
    <s v="Id463"/>
    <s v="Marissa D"/>
    <n v="23.655000000000001"/>
    <n v="4.8600000000000003"/>
    <s v="Yes"/>
    <s v="No"/>
    <s v="No"/>
    <n v="0"/>
    <s v="Yes"/>
    <x v="2"/>
    <x v="2"/>
    <s v="18-07-1976"/>
    <n v="21677"/>
    <s v="tier - 3"/>
    <s v="tier - 1"/>
    <s v="R1012"/>
    <n v="46"/>
    <n v="18"/>
    <s v="Jul"/>
    <n v="1976"/>
  </r>
  <r>
    <s v="Id464"/>
    <s v="Jean Luc"/>
    <n v="55.05"/>
    <n v="7.66"/>
    <s v="No"/>
    <s v="No"/>
    <s v="No"/>
    <n v="0"/>
    <s v="No"/>
    <x v="0"/>
    <x v="0"/>
    <s v="16-11-1962"/>
    <n v="21661"/>
    <s v="tier - 2"/>
    <s v="tier - 2"/>
    <s v="R1012"/>
    <n v="60"/>
    <n v="16"/>
    <s v="Nov"/>
    <n v="1962"/>
  </r>
  <r>
    <s v="Id465"/>
    <s v="Danielle"/>
    <n v="24.89"/>
    <n v="6.1"/>
    <s v="Yes"/>
    <s v="No"/>
    <s v="Yes"/>
    <n v="1"/>
    <s v="Yes"/>
    <x v="2"/>
    <x v="1"/>
    <s v="25-12-1983"/>
    <n v="21660"/>
    <s v="tier - 3"/>
    <s v="tier - 3"/>
    <s v="R1024"/>
    <n v="39"/>
    <n v="25"/>
    <s v="Dec"/>
    <n v="1983"/>
  </r>
  <r>
    <s v="Id466"/>
    <s v="Jim"/>
    <n v="18.715"/>
    <n v="4.4400000000000004"/>
    <s v="No"/>
    <s v="No"/>
    <s v="No"/>
    <n v="0"/>
    <s v="No"/>
    <x v="2"/>
    <x v="2"/>
    <s v="12-06-1999"/>
    <n v="21595"/>
    <s v="tier - 2"/>
    <s v="tier - 3"/>
    <s v="R1012"/>
    <n v="23"/>
    <n v="12"/>
    <s v="Jun"/>
    <n v="1999"/>
  </r>
  <r>
    <s v="Id467"/>
    <s v="Matthew T"/>
    <n v="28.12"/>
    <n v="6.15"/>
    <s v="No"/>
    <s v="No"/>
    <s v="No"/>
    <n v="0"/>
    <s v="Yes"/>
    <x v="1"/>
    <x v="1"/>
    <s v="21-11-1990"/>
    <n v="21472"/>
    <s v="tier - 2"/>
    <s v="tier - 2"/>
    <s v="R1012"/>
    <n v="32"/>
    <n v="21"/>
    <s v="Nov"/>
    <n v="1990"/>
  </r>
  <r>
    <s v="Id468"/>
    <s v="Rachel L."/>
    <n v="26.6"/>
    <n v="4.53"/>
    <s v="No"/>
    <s v="No"/>
    <s v="No"/>
    <n v="0"/>
    <s v="Yes"/>
    <x v="1"/>
    <x v="2"/>
    <s v="04-09-1980"/>
    <n v="21349"/>
    <s v="tier - 2"/>
    <s v="tier - 1"/>
    <s v="R1012"/>
    <n v="42"/>
    <n v="4"/>
    <s v="Sep"/>
    <n v="1980"/>
  </r>
  <r>
    <s v="Id469"/>
    <s v="Corina"/>
    <n v="30.114999999999998"/>
    <n v="5.48"/>
    <s v="No"/>
    <s v="yes"/>
    <s v="No"/>
    <n v="1"/>
    <s v="No"/>
    <x v="0"/>
    <x v="2"/>
    <s v="04-08-2004"/>
    <n v="21345"/>
    <s v="tier - 3"/>
    <s v="tier - 1"/>
    <s v="R1024"/>
    <n v="18"/>
    <n v="4"/>
    <s v="Aug"/>
    <n v="2004"/>
  </r>
  <r>
    <s v="Id470"/>
    <s v="Guannan"/>
    <n v="24.605"/>
    <n v="5.48"/>
    <s v="No"/>
    <s v="No"/>
    <s v="No"/>
    <n v="0"/>
    <s v="Yes"/>
    <x v="2"/>
    <x v="2"/>
    <s v="10-12-1980"/>
    <n v="21259"/>
    <s v="tier - 3"/>
    <s v="tier - 3"/>
    <s v="R1019"/>
    <n v="42"/>
    <n v="10"/>
    <s v="Dec"/>
    <n v="1980"/>
  </r>
  <r>
    <s v="Id471"/>
    <s v="Don"/>
    <n v="29.6"/>
    <n v="8.1"/>
    <s v="No"/>
    <s v="No"/>
    <s v="No"/>
    <n v="0"/>
    <s v="No"/>
    <x v="1"/>
    <x v="0"/>
    <s v="03-09-1974"/>
    <n v="21232"/>
    <s v="tier - 3"/>
    <s v="tier - 2"/>
    <s v="R1011"/>
    <n v="48"/>
    <n v="3"/>
    <s v="Sep"/>
    <n v="1974"/>
  </r>
  <r>
    <s v="Id472"/>
    <s v="Chris"/>
    <n v="24.42"/>
    <n v="7.16"/>
    <s v="No"/>
    <s v="No"/>
    <s v="No"/>
    <n v="0"/>
    <s v="Yes"/>
    <x v="2"/>
    <x v="0"/>
    <s v="14-10-1974"/>
    <n v="21224"/>
    <s v="tier - 3"/>
    <s v="tier - 2"/>
    <s v="R1013"/>
    <n v="48"/>
    <n v="14"/>
    <s v="Oct"/>
    <n v="1974"/>
  </r>
  <r>
    <s v="Id473"/>
    <s v="Gavin V."/>
    <n v="20.9"/>
    <n v="4.55"/>
    <s v="Yes"/>
    <s v="No"/>
    <s v="Yes"/>
    <n v="1"/>
    <s v="Yes"/>
    <x v="2"/>
    <x v="2"/>
    <s v="26-08-1969"/>
    <n v="21196"/>
    <s v="tier - 3"/>
    <s v="tier - 1"/>
    <s v="R1013"/>
    <n v="53"/>
    <n v="26"/>
    <s v="Aug"/>
    <n v="1969"/>
  </r>
  <r>
    <s v="Id474"/>
    <s v="David"/>
    <n v="22.895"/>
    <n v="6.03"/>
    <s v="No"/>
    <s v="No"/>
    <s v="No"/>
    <n v="0"/>
    <s v="Yes"/>
    <x v="2"/>
    <x v="1"/>
    <s v="23-11-1977"/>
    <n v="21099"/>
    <s v="tier - 3"/>
    <s v="tier - 3"/>
    <s v="R1012"/>
    <n v="45"/>
    <n v="23"/>
    <s v="Nov"/>
    <n v="1977"/>
  </r>
  <r>
    <s v="Id475"/>
    <s v="Jatin"/>
    <n v="28.3"/>
    <n v="5.47"/>
    <s v="Yes"/>
    <s v="No"/>
    <s v="Yes"/>
    <n v="1"/>
    <s v="Yes"/>
    <x v="1"/>
    <x v="2"/>
    <s v="02-07-1983"/>
    <n v="21082"/>
    <s v="tier - 3"/>
    <s v="tier - 2"/>
    <s v="R1011"/>
    <n v="39"/>
    <n v="2"/>
    <s v="Jul"/>
    <n v="1983"/>
  </r>
  <r>
    <s v="Id476"/>
    <s v="J P. II"/>
    <n v="54.3"/>
    <n v="4.1500000000000004"/>
    <s v="Yes"/>
    <s v="No"/>
    <s v="No"/>
    <n v="1"/>
    <s v="No"/>
    <x v="0"/>
    <x v="2"/>
    <s v="19-11-1964"/>
    <n v="20893"/>
    <s v="tier - 2"/>
    <s v="tier - 3"/>
    <s v="R1012"/>
    <n v="58"/>
    <n v="19"/>
    <s v="Nov"/>
    <n v="1964"/>
  </r>
  <r>
    <s v="Id477"/>
    <s v="Angela M."/>
    <n v="33.344999999999999"/>
    <n v="11.32"/>
    <s v="Yes"/>
    <s v="No"/>
    <s v="No"/>
    <n v="1"/>
    <s v="No"/>
    <x v="0"/>
    <x v="0"/>
    <s v="08-12-1975"/>
    <n v="20879"/>
    <s v="tier - 2"/>
    <s v="tier - 1"/>
    <s v="R1024"/>
    <n v="47"/>
    <n v="8"/>
    <s v="Dec"/>
    <n v="1975"/>
  </r>
  <r>
    <s v="Id478"/>
    <s v="Blake K."/>
    <n v="33"/>
    <n v="9.51"/>
    <s v="Yes"/>
    <s v="No"/>
    <s v="No"/>
    <n v="0"/>
    <s v="No"/>
    <x v="0"/>
    <x v="0"/>
    <s v="08-09-1967"/>
    <n v="20781"/>
    <s v="tier - 2"/>
    <s v="tier - 3"/>
    <s v="R1013"/>
    <n v="55"/>
    <n v="8"/>
    <s v="Sep"/>
    <n v="1967"/>
  </r>
  <r>
    <s v="Id479"/>
    <s v="Brian T."/>
    <n v="28.024999999999999"/>
    <n v="7.67"/>
    <s v="Yes"/>
    <s v="No"/>
    <s v="No"/>
    <n v="1"/>
    <s v="Yes"/>
    <x v="1"/>
    <x v="0"/>
    <s v="04-08-1986"/>
    <n v="20774"/>
    <s v="tier - 2"/>
    <s v="tier - 3"/>
    <s v="R1017"/>
    <n v="36"/>
    <n v="4"/>
    <s v="Aug"/>
    <n v="1986"/>
  </r>
  <r>
    <s v="Id480"/>
    <s v="Damon"/>
    <n v="28.69"/>
    <n v="6.23"/>
    <s v="No"/>
    <s v="No"/>
    <s v="No"/>
    <n v="1"/>
    <s v="Yes"/>
    <x v="1"/>
    <x v="1"/>
    <s v="14-09-1992"/>
    <n v="20746"/>
    <s v="tier - 3"/>
    <s v="tier - 1"/>
    <s v="R1012"/>
    <n v="30"/>
    <n v="14"/>
    <s v="Sep"/>
    <n v="1992"/>
  </r>
  <r>
    <s v="Id481"/>
    <s v="Jeffrey"/>
    <n v="40.28"/>
    <n v="8.9"/>
    <s v="No"/>
    <s v="No"/>
    <s v="No"/>
    <n v="0"/>
    <s v="No"/>
    <x v="0"/>
    <x v="0"/>
    <s v="01-08-1965"/>
    <n v="20709"/>
    <s v="tier - 3"/>
    <s v="tier - 2"/>
    <s v="R1019"/>
    <n v="57"/>
    <n v="1"/>
    <s v="Aug"/>
    <n v="1965"/>
  </r>
  <r>
    <s v="Id482"/>
    <s v="Malcolm J."/>
    <n v="37.299999999999997"/>
    <n v="7.79"/>
    <s v="Yes"/>
    <s v="No"/>
    <s v="No"/>
    <n v="0"/>
    <s v="No"/>
    <x v="0"/>
    <x v="0"/>
    <s v="17-12-1967"/>
    <n v="20630"/>
    <s v="tier - 2"/>
    <s v="tier - 3"/>
    <s v="R1011"/>
    <n v="55"/>
    <n v="17"/>
    <s v="Dec"/>
    <n v="1967"/>
  </r>
  <r>
    <s v="Id483"/>
    <s v="Margaret B."/>
    <n v="54.47"/>
    <n v="4.49"/>
    <s v="Yes"/>
    <s v="No"/>
    <s v="No"/>
    <n v="2"/>
    <s v="No"/>
    <x v="0"/>
    <x v="2"/>
    <s v="09-07-1966"/>
    <n v="20568"/>
    <s v="tier - 3"/>
    <s v="tier - 2"/>
    <s v="R1012"/>
    <n v="56"/>
    <n v="9"/>
    <s v="Jul"/>
    <n v="1966"/>
  </r>
  <r>
    <s v="Id484"/>
    <s v="Helen"/>
    <n v="38.06"/>
    <n v="5.24"/>
    <s v="Yes"/>
    <s v="No"/>
    <s v="Yes"/>
    <n v="1"/>
    <s v="No"/>
    <x v="0"/>
    <x v="2"/>
    <s v="13-10-1969"/>
    <n v="20463"/>
    <s v="tier - 2"/>
    <s v="tier - 2"/>
    <s v="R1013"/>
    <n v="53"/>
    <n v="13"/>
    <s v="Oct"/>
    <n v="1969"/>
  </r>
  <r>
    <s v="Id485"/>
    <s v="Matthew"/>
    <n v="51.47"/>
    <n v="9.6"/>
    <s v="No"/>
    <s v="No"/>
    <s v="No"/>
    <n v="0"/>
    <s v="No"/>
    <x v="0"/>
    <x v="0"/>
    <s v="18-10-1962"/>
    <n v="20447"/>
    <s v="tier - 2"/>
    <s v="tier - 1"/>
    <s v="R1012"/>
    <n v="60"/>
    <n v="18"/>
    <s v="Oct"/>
    <n v="1962"/>
  </r>
  <r>
    <s v="Id486"/>
    <s v="Jeff"/>
    <n v="29.8"/>
    <n v="5.78"/>
    <s v="Yes"/>
    <s v="No"/>
    <s v="No"/>
    <n v="0"/>
    <s v="No"/>
    <x v="1"/>
    <x v="1"/>
    <s v="12-07-1985"/>
    <n v="20421"/>
    <s v="tier - 3"/>
    <s v="tier - 2"/>
    <s v="R1011"/>
    <n v="37"/>
    <n v="12"/>
    <s v="Jul"/>
    <n v="1985"/>
  </r>
  <r>
    <s v="Id487"/>
    <s v="Tara R"/>
    <n v="49.77"/>
    <n v="7.02"/>
    <s v="No"/>
    <s v="No"/>
    <s v="No"/>
    <n v="0"/>
    <s v="No"/>
    <x v="0"/>
    <x v="0"/>
    <s v="02-07-1962"/>
    <n v="20355"/>
    <s v="tier - 3"/>
    <s v="tier - 2"/>
    <s v="R1026"/>
    <n v="60"/>
    <n v="2"/>
    <s v="Jul"/>
    <n v="1962"/>
  </r>
  <r>
    <s v="Id488"/>
    <s v="Kristin"/>
    <n v="25.555"/>
    <n v="4.09"/>
    <s v="Yes"/>
    <s v="No"/>
    <s v="No"/>
    <n v="0"/>
    <s v="Yes"/>
    <x v="1"/>
    <x v="2"/>
    <s v="17-09-1985"/>
    <n v="20297"/>
    <s v="tier - 3"/>
    <s v="tier - 1"/>
    <s v="R1024"/>
    <n v="37"/>
    <n v="17"/>
    <s v="Sep"/>
    <n v="1985"/>
  </r>
  <r>
    <s v="Id489"/>
    <s v="Timothy"/>
    <n v="29.64"/>
    <n v="4.93"/>
    <s v="No"/>
    <s v="No"/>
    <s v="Yes"/>
    <n v="1"/>
    <s v="No"/>
    <x v="1"/>
    <x v="2"/>
    <s v="07-09-1993"/>
    <n v="20278"/>
    <s v="tier - 3"/>
    <s v="tier - 3"/>
    <s v="R1016"/>
    <n v="29"/>
    <n v="7"/>
    <s v="Sep"/>
    <n v="1993"/>
  </r>
  <r>
    <s v="Id490"/>
    <s v="Scott"/>
    <n v="53.93"/>
    <n v="5.34"/>
    <s v="Yes"/>
    <s v="No"/>
    <s v="No"/>
    <n v="2"/>
    <s v="No"/>
    <x v="0"/>
    <x v="2"/>
    <s v="22-08-1966"/>
    <n v="20254"/>
    <s v="tier - 2"/>
    <s v="tier - 3"/>
    <s v="R1012"/>
    <n v="56"/>
    <n v="22"/>
    <s v="Aug"/>
    <n v="1966"/>
  </r>
  <r>
    <s v="Id491"/>
    <s v="Carly E"/>
    <n v="28.024999999999999"/>
    <n v="5.65"/>
    <s v="No"/>
    <s v="No"/>
    <s v="No"/>
    <n v="1"/>
    <s v="Yes"/>
    <x v="1"/>
    <x v="2"/>
    <s v="17-10-1987"/>
    <n v="20235"/>
    <s v="tier - 2"/>
    <s v="tier - 3"/>
    <s v="R1012"/>
    <n v="35"/>
    <n v="17"/>
    <s v="Oct"/>
    <n v="1987"/>
  </r>
  <r>
    <s v="Id492"/>
    <s v="Lisa"/>
    <n v="27.5"/>
    <n v="4.49"/>
    <s v="No"/>
    <s v="No"/>
    <s v="No"/>
    <n v="0"/>
    <s v="No"/>
    <x v="1"/>
    <x v="2"/>
    <s v="08-06-1994"/>
    <n v="20178"/>
    <s v="tier - 2"/>
    <s v="tier - 1"/>
    <s v="R1011"/>
    <n v="29"/>
    <n v="8"/>
    <s v="Jun"/>
    <n v="1994"/>
  </r>
  <r>
    <s v="Id493"/>
    <s v="Stacey"/>
    <n v="21.8"/>
    <n v="10.55"/>
    <s v="No"/>
    <s v="No"/>
    <s v="No"/>
    <n v="0"/>
    <s v="Yes"/>
    <x v="2"/>
    <x v="0"/>
    <s v="09-07-2002"/>
    <n v="20167"/>
    <s v="tier - 3"/>
    <s v="tier - 3"/>
    <s v="R1011"/>
    <n v="20"/>
    <n v="9"/>
    <s v="Jul"/>
    <n v="2002"/>
  </r>
  <r>
    <s v="Id494"/>
    <s v="Louis"/>
    <n v="26.41"/>
    <n v="4.92"/>
    <s v="Yes"/>
    <s v="No"/>
    <s v="Yes"/>
    <n v="1"/>
    <s v="Yes"/>
    <x v="1"/>
    <x v="2"/>
    <s v="06-10-1983"/>
    <n v="20149"/>
    <s v="tier - 2"/>
    <s v="tier - 1"/>
    <s v="R1016"/>
    <n v="39"/>
    <n v="6"/>
    <s v="Oct"/>
    <n v="1983"/>
  </r>
  <r>
    <s v="Id495"/>
    <s v="Brian R."/>
    <n v="27.835000000000001"/>
    <n v="5.9"/>
    <s v="Yes"/>
    <s v="No"/>
    <s v="No"/>
    <n v="1"/>
    <s v="Yes"/>
    <x v="1"/>
    <x v="1"/>
    <s v="25-07-1988"/>
    <n v="20010"/>
    <s v="tier - 2"/>
    <s v="tier - 1"/>
    <s v="R1012"/>
    <n v="34"/>
    <n v="25"/>
    <s v="Jul"/>
    <n v="1988"/>
  </r>
  <r>
    <s v="Id496"/>
    <s v="Jessica"/>
    <n v="51.74"/>
    <n v="4.9800000000000004"/>
    <s v="Yes"/>
    <s v="No"/>
    <s v="No"/>
    <n v="2"/>
    <s v="No"/>
    <x v="0"/>
    <x v="2"/>
    <s v="10-08-1966"/>
    <n v="19995"/>
    <s v="tier - 1"/>
    <s v="tier - 3"/>
    <s v="R1026"/>
    <n v="56"/>
    <n v="10"/>
    <s v="Aug"/>
    <n v="1966"/>
  </r>
  <r>
    <s v="Id497"/>
    <s v="Dawn M."/>
    <n v="23.37"/>
    <n v="5.8"/>
    <s v="No"/>
    <s v="No"/>
    <s v="No"/>
    <n v="0"/>
    <s v="Yes"/>
    <x v="2"/>
    <x v="1"/>
    <s v="09-10-1980"/>
    <n v="19965"/>
    <s v="tier - 1"/>
    <s v="tier - 2"/>
    <s v="R1024"/>
    <n v="42"/>
    <n v="9"/>
    <s v="Oct"/>
    <n v="1980"/>
  </r>
  <r>
    <s v="Id498"/>
    <s v="Chris"/>
    <n v="29.7"/>
    <n v="6.21"/>
    <s v="Yes"/>
    <s v="No"/>
    <s v="Yes"/>
    <n v="1"/>
    <s v="Yes"/>
    <x v="1"/>
    <x v="1"/>
    <s v="18-10-1997"/>
    <n v="19933"/>
    <s v="tier - 1"/>
    <s v="tier - 3"/>
    <s v="R1011"/>
    <n v="25"/>
    <n v="18"/>
    <s v="Oct"/>
    <n v="1997"/>
  </r>
  <r>
    <s v="Id499"/>
    <s v="Karen"/>
    <n v="20.045000000000002"/>
    <n v="6.17"/>
    <s v="No"/>
    <s v="No"/>
    <s v="Yes"/>
    <n v="1"/>
    <s v="Yes"/>
    <x v="2"/>
    <x v="1"/>
    <s v="30-10-1979"/>
    <n v="19798"/>
    <s v="tier - 1"/>
    <s v="tier - 1"/>
    <s v="R1024"/>
    <n v="43"/>
    <n v="30"/>
    <s v="Oct"/>
    <n v="1979"/>
  </r>
  <r>
    <s v="Id500"/>
    <s v="Jessica"/>
    <n v="27.83"/>
    <n v="5.36"/>
    <s v="No"/>
    <s v="No"/>
    <s v="No"/>
    <n v="2"/>
    <s v="No"/>
    <x v="1"/>
    <x v="2"/>
    <s v="14-06-1972"/>
    <n v="19749"/>
    <s v="tier - 1"/>
    <s v="tier - 3"/>
    <s v="R1013"/>
    <n v="50"/>
    <n v="14"/>
    <s v="Jun"/>
    <n v="1972"/>
  </r>
  <r>
    <s v="Id501"/>
    <s v="Mathieu"/>
    <n v="28.93"/>
    <n v="5.2"/>
    <s v="No"/>
    <s v="No"/>
    <s v="No"/>
    <n v="0"/>
    <s v="Yes"/>
    <x v="1"/>
    <x v="2"/>
    <s v="08-08-1990"/>
    <n v="19720"/>
    <s v="tier - 1"/>
    <s v="tier - 2"/>
    <s v="R1013"/>
    <n v="32"/>
    <n v="8"/>
    <s v="Aug"/>
    <n v="1990"/>
  </r>
  <r>
    <s v="Id502"/>
    <s v="Kam S."/>
    <n v="33.82"/>
    <n v="5.42"/>
    <s v="No"/>
    <s v="No"/>
    <s v="No"/>
    <n v="0"/>
    <s v="No"/>
    <x v="0"/>
    <x v="2"/>
    <s v="27-08-1994"/>
    <n v="19673"/>
    <s v="tier - 1"/>
    <s v="tier - 2"/>
    <s v="R1012"/>
    <n v="28"/>
    <n v="27"/>
    <s v="Aug"/>
    <n v="1994"/>
  </r>
  <r>
    <s v="Id503"/>
    <s v="Valerie A"/>
    <n v="20.234999999999999"/>
    <n v="6.84"/>
    <s v="No"/>
    <s v="No"/>
    <s v="No"/>
    <n v="0"/>
    <s v="Yes"/>
    <x v="2"/>
    <x v="0"/>
    <s v="24-09-1978"/>
    <n v="19595"/>
    <s v="tier - 1"/>
    <s v="tier - 1"/>
    <s v="R1024"/>
    <n v="44"/>
    <n v="24"/>
    <s v="Sep"/>
    <n v="1978"/>
  </r>
  <r>
    <s v="Id504"/>
    <s v="Freya R"/>
    <n v="49.2"/>
    <n v="10.9"/>
    <s v="Yes"/>
    <s v="No"/>
    <s v="Yes"/>
    <n v="1"/>
    <s v="No"/>
    <x v="0"/>
    <x v="0"/>
    <s v="14-07-1963"/>
    <n v="19551"/>
    <s v="tier - 1"/>
    <s v="tier - 3"/>
    <s v="R1012"/>
    <n v="59"/>
    <n v="14"/>
    <s v="Jul"/>
    <n v="1963"/>
  </r>
  <r>
    <s v="Id505"/>
    <s v="Jennifer"/>
    <n v="26.4"/>
    <n v="4.87"/>
    <s v="Yes"/>
    <s v="No"/>
    <s v="No"/>
    <n v="0"/>
    <s v="Yes"/>
    <x v="1"/>
    <x v="2"/>
    <s v="17-09-1985"/>
    <n v="19539"/>
    <s v="tier - 1"/>
    <s v="tier - 1"/>
    <s v="R1013"/>
    <n v="37"/>
    <n v="17"/>
    <s v="Sep"/>
    <n v="1985"/>
  </r>
  <r>
    <s v="Id506"/>
    <s v="Kara"/>
    <n v="28.38"/>
    <n v="6.07"/>
    <s v="No"/>
    <s v="No"/>
    <s v="No"/>
    <n v="1"/>
    <s v="Yes"/>
    <x v="1"/>
    <x v="1"/>
    <s v="19-08-1992"/>
    <n v="19522"/>
    <s v="tier - 1"/>
    <s v="tier - 2"/>
    <s v="R1013"/>
    <n v="30"/>
    <n v="19"/>
    <s v="Aug"/>
    <n v="1992"/>
  </r>
  <r>
    <s v="Id507"/>
    <s v="Bradley A."/>
    <n v="24.64"/>
    <n v="4.33"/>
    <s v="No"/>
    <s v="No"/>
    <s v="No"/>
    <n v="0"/>
    <s v="Yes"/>
    <x v="2"/>
    <x v="2"/>
    <s v="08-11-1980"/>
    <n v="19516"/>
    <s v="tier - 1"/>
    <s v="tier - 1"/>
    <s v="R1013"/>
    <n v="42"/>
    <n v="8"/>
    <s v="Nov"/>
    <n v="1980"/>
  </r>
  <r>
    <s v="Id508"/>
    <s v="Brendan"/>
    <n v="39.71"/>
    <n v="5.83"/>
    <s v="No"/>
    <s v="No"/>
    <s v="No"/>
    <n v="1"/>
    <s v="No"/>
    <x v="0"/>
    <x v="1"/>
    <s v="30-11-1987"/>
    <n v="19497"/>
    <s v="tier - 1"/>
    <s v="tier - 3"/>
    <s v="R1019"/>
    <n v="35"/>
    <n v="30"/>
    <s v="Nov"/>
    <n v="1987"/>
  </r>
  <r>
    <s v="Id509"/>
    <s v="Amber R"/>
    <n v="22.22"/>
    <n v="5.5"/>
    <s v="No"/>
    <s v="No"/>
    <s v="No"/>
    <n v="0"/>
    <s v="Yes"/>
    <x v="2"/>
    <x v="2"/>
    <s v="15-12-1982"/>
    <n v="19444"/>
    <s v="tier - 1"/>
    <s v="tier - 1"/>
    <s v="R1013"/>
    <n v="40"/>
    <n v="15"/>
    <s v="Dec"/>
    <n v="1982"/>
  </r>
  <r>
    <s v="Id510"/>
    <s v="Sean K"/>
    <n v="33.344999999999999"/>
    <n v="4.79"/>
    <s v="No"/>
    <s v="No"/>
    <s v="Yes"/>
    <n v="1"/>
    <s v="No"/>
    <x v="0"/>
    <x v="2"/>
    <s v="06-09-1993"/>
    <n v="19442"/>
    <s v="tier - 1"/>
    <s v="tier - 3"/>
    <s v="R1012"/>
    <n v="29"/>
    <n v="6"/>
    <s v="Sep"/>
    <n v="1993"/>
  </r>
  <r>
    <s v="Id511"/>
    <s v="Rick"/>
    <n v="24.42"/>
    <n v="5.81"/>
    <s v="No"/>
    <s v="No"/>
    <s v="No"/>
    <n v="1"/>
    <s v="Yes"/>
    <x v="2"/>
    <x v="1"/>
    <s v="30-06-1987"/>
    <n v="19362"/>
    <s v="tier - 1"/>
    <s v="tier - 3"/>
    <s v="R1013"/>
    <n v="35"/>
    <n v="30"/>
    <s v="Jun"/>
    <n v="1987"/>
  </r>
  <r>
    <s v="Id512"/>
    <s v="Matthew"/>
    <n v="29.81"/>
    <n v="5.58"/>
    <s v="No"/>
    <s v="No"/>
    <s v="No"/>
    <n v="0"/>
    <s v="Yes"/>
    <x v="1"/>
    <x v="2"/>
    <s v="24-08-1991"/>
    <n v="19350"/>
    <s v="tier - 1"/>
    <s v="tier - 3"/>
    <s v="R1013"/>
    <n v="31"/>
    <n v="24"/>
    <s v="Aug"/>
    <n v="1991"/>
  </r>
  <r>
    <s v="Id513"/>
    <s v="Brady"/>
    <n v="51.18"/>
    <n v="4.4000000000000004"/>
    <s v="Yes"/>
    <s v="No"/>
    <s v="No"/>
    <n v="2"/>
    <s v="No"/>
    <x v="0"/>
    <x v="2"/>
    <s v="15-11-1966"/>
    <n v="19321"/>
    <s v="tier - 1"/>
    <s v="tier - 1"/>
    <s v="R1012"/>
    <n v="56"/>
    <n v="15"/>
    <s v="Nov"/>
    <n v="1966"/>
  </r>
  <r>
    <s v="Id514"/>
    <s v="Kameko"/>
    <n v="51.37"/>
    <n v="8.18"/>
    <s v="Yes"/>
    <s v="No"/>
    <s v="No"/>
    <n v="0"/>
    <s v="No"/>
    <x v="0"/>
    <x v="0"/>
    <s v="29-07-1967"/>
    <n v="19260"/>
    <s v="tier - 1"/>
    <s v="tier - 1"/>
    <s v="R1012"/>
    <n v="55"/>
    <n v="29"/>
    <s v="Jul"/>
    <n v="1967"/>
  </r>
  <r>
    <s v="Id515"/>
    <s v="Jeremy A"/>
    <n v="36.19"/>
    <n v="5.52"/>
    <s v="Yes"/>
    <s v="No"/>
    <s v="No"/>
    <n v="0"/>
    <s v="No"/>
    <x v="0"/>
    <x v="2"/>
    <s v="28-12-1985"/>
    <n v="19215"/>
    <s v="tier - 1"/>
    <s v="tier - 3"/>
    <s v="R1013"/>
    <n v="37"/>
    <n v="28"/>
    <s v="Dec"/>
    <n v="1985"/>
  </r>
  <r>
    <s v="Id516"/>
    <s v="Daniel"/>
    <n v="25.9"/>
    <n v="4.84"/>
    <s v="No"/>
    <s v="No"/>
    <s v="No"/>
    <n v="0"/>
    <s v="Yes"/>
    <x v="1"/>
    <x v="2"/>
    <s v="16-09-1991"/>
    <n v="19200"/>
    <s v="tier - 1"/>
    <s v="tier - 3"/>
    <s v="R1011"/>
    <n v="31"/>
    <n v="16"/>
    <s v="Sep"/>
    <n v="1991"/>
  </r>
  <r>
    <s v="Id517"/>
    <s v="Amanda"/>
    <n v="35.72"/>
    <n v="4.08"/>
    <s v="No"/>
    <s v="No"/>
    <s v="Yes"/>
    <n v="1"/>
    <s v="No"/>
    <x v="0"/>
    <x v="2"/>
    <s v="02-07-1979"/>
    <n v="19145"/>
    <s v="tier - 1"/>
    <s v="tier - 1"/>
    <s v="R1024"/>
    <n v="43"/>
    <n v="2"/>
    <s v="Jul"/>
    <n v="1979"/>
  </r>
  <r>
    <s v="Id518"/>
    <s v="Karen"/>
    <n v="27.94"/>
    <n v="4.4800000000000004"/>
    <s v="No"/>
    <s v="No"/>
    <s v="Yes"/>
    <n v="1"/>
    <s v="Yes"/>
    <x v="1"/>
    <x v="2"/>
    <s v="28-09-1993"/>
    <n v="19108"/>
    <s v="tier - 1"/>
    <s v="tier - 2"/>
    <s v="R1013"/>
    <n v="29"/>
    <n v="28"/>
    <s v="Sep"/>
    <n v="1993"/>
  </r>
  <r>
    <s v="Id519"/>
    <s v="Gregory"/>
    <n v="27.1"/>
    <n v="5.73"/>
    <s v="No"/>
    <s v="No"/>
    <s v="No"/>
    <n v="0"/>
    <s v="Yes"/>
    <x v="1"/>
    <x v="1"/>
    <s v="05-06-1989"/>
    <n v="19041"/>
    <s v="tier - 1"/>
    <s v="tier - 3"/>
    <s v="R1011"/>
    <n v="34"/>
    <n v="5"/>
    <s v="Jun"/>
    <n v="1989"/>
  </r>
  <r>
    <s v="Id520"/>
    <s v="Sabine"/>
    <n v="18.3"/>
    <n v="5.46"/>
    <s v="Yes"/>
    <s v="No"/>
    <s v="Yes"/>
    <n v="1"/>
    <s v="Yes"/>
    <x v="3"/>
    <x v="2"/>
    <s v="19-12-1983"/>
    <n v="19023"/>
    <s v="tier - 1"/>
    <s v="tier - 3"/>
    <s v="R1011"/>
    <n v="39"/>
    <n v="19"/>
    <s v="Dec"/>
    <n v="1983"/>
  </r>
  <r>
    <s v="Id521"/>
    <s v="Joseph"/>
    <n v="25.3"/>
    <n v="5.0199999999999996"/>
    <s v="Yes"/>
    <s v="No"/>
    <s v="No"/>
    <n v="1"/>
    <s v="Yes"/>
    <x v="1"/>
    <x v="2"/>
    <s v="24-10-1988"/>
    <n v="18973"/>
    <s v="tier - 1"/>
    <s v="tier - 3"/>
    <s v="R1013"/>
    <n v="34"/>
    <n v="24"/>
    <s v="Oct"/>
    <n v="1988"/>
  </r>
  <r>
    <s v="Id522"/>
    <s v="Adam"/>
    <n v="38.83"/>
    <n v="6.36"/>
    <s v="No"/>
    <s v="No"/>
    <s v="No"/>
    <n v="1"/>
    <s v="No"/>
    <x v="0"/>
    <x v="1"/>
    <s v="30-11-1992"/>
    <n v="18963"/>
    <s v="tier - 1"/>
    <s v="tier - 1"/>
    <s v="R1013"/>
    <n v="30"/>
    <n v="30"/>
    <s v="Nov"/>
    <n v="1992"/>
  </r>
  <r>
    <s v="Id523"/>
    <s v="Karolyn A"/>
    <n v="27.6"/>
    <n v="5.36"/>
    <s v="No"/>
    <s v="No"/>
    <s v="No"/>
    <n v="1"/>
    <s v="No"/>
    <x v="1"/>
    <x v="2"/>
    <s v="06-08-1998"/>
    <n v="18955"/>
    <s v="tier - 1"/>
    <s v="tier - 3"/>
    <s v="R1011"/>
    <n v="24"/>
    <n v="6"/>
    <s v="Aug"/>
    <n v="1998"/>
  </r>
  <r>
    <s v="Id524"/>
    <s v="Anita L."/>
    <n v="46.4"/>
    <n v="8.3699999999999992"/>
    <s v="Yes"/>
    <s v="No"/>
    <s v="Yes"/>
    <n v="1"/>
    <s v="No"/>
    <x v="0"/>
    <x v="0"/>
    <s v="20-10-1963"/>
    <n v="18955"/>
    <s v="tier - 1"/>
    <s v="tier - 1"/>
    <s v="R1026"/>
    <n v="59"/>
    <n v="20"/>
    <s v="Oct"/>
    <n v="1963"/>
  </r>
  <r>
    <s v="Id525"/>
    <s v="Laura E."/>
    <n v="51.92"/>
    <n v="5.18"/>
    <s v="Yes"/>
    <s v="No"/>
    <s v="Yes"/>
    <n v="1"/>
    <s v="No"/>
    <x v="0"/>
    <x v="2"/>
    <s v="03-08-1969"/>
    <n v="18933"/>
    <s v="tier - 1"/>
    <s v="tier - 3"/>
    <s v="R1012"/>
    <n v="53"/>
    <n v="3"/>
    <s v="Aug"/>
    <n v="1969"/>
  </r>
  <r>
    <s v="Id526"/>
    <s v="Sarah"/>
    <n v="32.395000000000003"/>
    <n v="5.68"/>
    <s v="Yes"/>
    <s v="No"/>
    <s v="No"/>
    <n v="1"/>
    <s v="No"/>
    <x v="0"/>
    <x v="2"/>
    <s v="27-09-1995"/>
    <n v="18903"/>
    <s v="tier - 1"/>
    <s v="tier - 2"/>
    <s v="R1024"/>
    <n v="27"/>
    <n v="27"/>
    <s v="Sep"/>
    <n v="1995"/>
  </r>
  <r>
    <s v="Id527"/>
    <s v="Ashley E"/>
    <n v="46.19"/>
    <n v="7.31"/>
    <s v="Yes"/>
    <s v="No"/>
    <s v="Yes"/>
    <n v="1"/>
    <s v="No"/>
    <x v="0"/>
    <x v="0"/>
    <s v="06-12-1963"/>
    <n v="18883"/>
    <s v="tier - 1"/>
    <s v="tier - 1"/>
    <s v="R1026"/>
    <n v="59"/>
    <n v="6"/>
    <s v="Dec"/>
    <n v="1963"/>
  </r>
  <r>
    <s v="Id528"/>
    <s v="Lindsey"/>
    <n v="27.93"/>
    <n v="4.67"/>
    <s v="No"/>
    <s v="No"/>
    <s v="Yes"/>
    <n v="1"/>
    <s v="No"/>
    <x v="1"/>
    <x v="2"/>
    <s v="24-07-2003"/>
    <n v="18839"/>
    <s v="tier - 1"/>
    <s v="tier - 3"/>
    <s v="R1012"/>
    <n v="19"/>
    <n v="24"/>
    <s v="Jul"/>
    <n v="2003"/>
  </r>
  <r>
    <s v="Id529"/>
    <s v="Alan"/>
    <n v="45.62"/>
    <n v="6.87"/>
    <s v="No"/>
    <s v="No"/>
    <s v="No"/>
    <n v="0"/>
    <s v="No"/>
    <x v="0"/>
    <x v="0"/>
    <s v="18-12-1962"/>
    <n v="18816"/>
    <s v="tier - 1"/>
    <s v="tier - 1"/>
    <s v="R1023"/>
    <n v="60"/>
    <n v="18"/>
    <s v="Dec"/>
    <n v="1962"/>
  </r>
  <r>
    <s v="Id530"/>
    <s v="Dan R."/>
    <n v="35.31"/>
    <n v="5.87"/>
    <s v="No"/>
    <s v="No"/>
    <s v="Yes"/>
    <n v="1"/>
    <s v="No"/>
    <x v="0"/>
    <x v="1"/>
    <s v="15-10-1979"/>
    <n v="18806"/>
    <s v="tier - 1"/>
    <s v="tier - 2"/>
    <s v="R1013"/>
    <n v="43"/>
    <n v="15"/>
    <s v="Oct"/>
    <n v="1979"/>
  </r>
  <r>
    <s v="Id531"/>
    <s v="Katie"/>
    <n v="30.4"/>
    <n v="4.07"/>
    <s v="Yes"/>
    <s v="No"/>
    <s v="No"/>
    <n v="1"/>
    <s v="No"/>
    <x v="0"/>
    <x v="2"/>
    <s v="28-11-1995"/>
    <n v="18805"/>
    <s v="tier - 1"/>
    <s v="tier - 1"/>
    <s v="R1012"/>
    <n v="27"/>
    <n v="28"/>
    <s v="Nov"/>
    <n v="1995"/>
  </r>
  <r>
    <s v="Id532"/>
    <s v="Eric"/>
    <n v="20.13"/>
    <n v="6.47"/>
    <s v="No"/>
    <s v="No"/>
    <s v="Yes"/>
    <n v="1"/>
    <s v="Yes"/>
    <x v="2"/>
    <x v="1"/>
    <s v="19-11-1979"/>
    <n v="18768"/>
    <s v="tier - 1"/>
    <s v="tier - 1"/>
    <s v="R1013"/>
    <n v="43"/>
    <n v="19"/>
    <s v="Nov"/>
    <n v="1979"/>
  </r>
  <r>
    <s v="Id533"/>
    <s v="Cathryn"/>
    <n v="23.655000000000001"/>
    <n v="5.14"/>
    <s v="No"/>
    <s v="No"/>
    <s v="No"/>
    <n v="1"/>
    <s v="Yes"/>
    <x v="2"/>
    <x v="2"/>
    <s v="27-12-1992"/>
    <n v="18766"/>
    <s v="tier - 1"/>
    <s v="tier - 2"/>
    <s v="R1012"/>
    <n v="30"/>
    <n v="27"/>
    <s v="Dec"/>
    <n v="1992"/>
  </r>
  <r>
    <s v="Id534"/>
    <s v="Brendan"/>
    <n v="49.05"/>
    <n v="9.77"/>
    <s v="Yes"/>
    <s v="No"/>
    <s v="No"/>
    <n v="0"/>
    <s v="No"/>
    <x v="0"/>
    <x v="0"/>
    <s v="30-08-1967"/>
    <n v="18695"/>
    <s v="tier - 1"/>
    <s v="tier - 1"/>
    <s v="R1023"/>
    <n v="55"/>
    <n v="30"/>
    <s v="Aug"/>
    <n v="1967"/>
  </r>
  <r>
    <s v="Id535"/>
    <s v="Shauna"/>
    <n v="51.94"/>
    <n v="8.8000000000000007"/>
    <s v="Yes"/>
    <s v="No"/>
    <s v="No"/>
    <n v="2"/>
    <s v="No"/>
    <x v="0"/>
    <x v="0"/>
    <s v="17-10-1970"/>
    <n v="18683"/>
    <s v="tier - 1"/>
    <s v="tier - 3"/>
    <s v="R1012"/>
    <n v="52"/>
    <n v="17"/>
    <s v="Oct"/>
    <n v="1970"/>
  </r>
  <r>
    <s v="Id536"/>
    <s v="Terence"/>
    <n v="29.83"/>
    <n v="5.84"/>
    <s v="No"/>
    <s v="No"/>
    <s v="No"/>
    <n v="1"/>
    <s v="Yes"/>
    <x v="1"/>
    <x v="1"/>
    <s v="23-09-1998"/>
    <n v="18648"/>
    <s v="tier - 1"/>
    <s v="tier - 1"/>
    <s v="R1019"/>
    <n v="24"/>
    <n v="23"/>
    <s v="Sep"/>
    <n v="1998"/>
  </r>
  <r>
    <s v="Id537"/>
    <s v="Marisol"/>
    <n v="22.6"/>
    <n v="10.43"/>
    <s v="Yes"/>
    <s v="No"/>
    <s v="No"/>
    <n v="1"/>
    <s v="Yes"/>
    <x v="2"/>
    <x v="0"/>
    <s v="12-08-1986"/>
    <n v="18608"/>
    <s v="tier - 1"/>
    <s v="tier - 3"/>
    <s v="R1011"/>
    <n v="36"/>
    <n v="12"/>
    <s v="Aug"/>
    <n v="1986"/>
  </r>
  <r>
    <s v="Id538"/>
    <s v="Lindsay"/>
    <n v="46.69"/>
    <n v="4.25"/>
    <s v="Yes"/>
    <s v="No"/>
    <s v="No"/>
    <n v="1"/>
    <s v="No"/>
    <x v="0"/>
    <x v="2"/>
    <s v="26-09-1964"/>
    <n v="18443"/>
    <s v="tier - 1"/>
    <s v="tier - 2"/>
    <s v="R1012"/>
    <n v="58"/>
    <n v="26"/>
    <s v="Sep"/>
    <n v="1964"/>
  </r>
  <r>
    <s v="Id539"/>
    <s v="Katie"/>
    <n v="28.49"/>
    <n v="4.8899999999999997"/>
    <s v="No"/>
    <s v="No"/>
    <s v="No"/>
    <n v="0"/>
    <s v="Yes"/>
    <x v="1"/>
    <x v="2"/>
    <s v="15-12-1999"/>
    <n v="18328"/>
    <s v="tier - 1"/>
    <s v="tier - 2"/>
    <s v="R1013"/>
    <n v="23"/>
    <n v="15"/>
    <s v="Dec"/>
    <n v="1999"/>
  </r>
  <r>
    <s v="Id540"/>
    <s v="Daniel"/>
    <n v="28.5"/>
    <n v="5.55"/>
    <s v="Yes"/>
    <s v="No"/>
    <s v="No"/>
    <n v="1"/>
    <s v="Yes"/>
    <x v="1"/>
    <x v="2"/>
    <s v="04-07-1995"/>
    <n v="18311"/>
    <s v="tier - 1"/>
    <s v="tier - 3"/>
    <s v="R1012"/>
    <n v="27"/>
    <n v="4"/>
    <s v="Jul"/>
    <n v="1995"/>
  </r>
  <r>
    <s v="Id541"/>
    <s v="Brett W"/>
    <n v="24.4"/>
    <n v="4.5199999999999996"/>
    <s v="No"/>
    <s v="No"/>
    <s v="No"/>
    <n v="1"/>
    <s v="Yes"/>
    <x v="2"/>
    <x v="2"/>
    <s v="25-12-1992"/>
    <n v="18259"/>
    <s v="tier - 1"/>
    <s v="tier - 3"/>
    <s v="R1011"/>
    <n v="30"/>
    <n v="25"/>
    <s v="Dec"/>
    <n v="1992"/>
  </r>
  <r>
    <s v="Id542"/>
    <s v="Dylan J"/>
    <n v="29.15"/>
    <n v="4.45"/>
    <s v="Yes"/>
    <s v="No"/>
    <s v="No"/>
    <n v="1"/>
    <s v="Yes"/>
    <x v="1"/>
    <x v="2"/>
    <s v="03-08-1995"/>
    <n v="18247"/>
    <s v="tier - 1"/>
    <s v="tier - 1"/>
    <s v="R1013"/>
    <n v="27"/>
    <n v="3"/>
    <s v="Aug"/>
    <n v="1995"/>
  </r>
  <r>
    <s v="Id543"/>
    <s v="Elizabeth"/>
    <n v="27.28"/>
    <n v="4.72"/>
    <s v="No"/>
    <s v="yes"/>
    <s v="No"/>
    <n v="1"/>
    <s v="Yes"/>
    <x v="1"/>
    <x v="2"/>
    <s v="10-09-2004"/>
    <n v="18223"/>
    <s v="tier - 1"/>
    <s v="tier - 3"/>
    <s v="R1013"/>
    <n v="18"/>
    <n v="10"/>
    <s v="Sep"/>
    <n v="2004"/>
  </r>
  <r>
    <s v="Id544"/>
    <s v="Brooke M."/>
    <n v="32.229999999999997"/>
    <n v="4.6500000000000004"/>
    <s v="Yes"/>
    <s v="No"/>
    <s v="Yes"/>
    <n v="1"/>
    <s v="No"/>
    <x v="0"/>
    <x v="2"/>
    <s v="15-06-1997"/>
    <n v="18218"/>
    <s v="tier - 1"/>
    <s v="tier - 1"/>
    <s v="R1013"/>
    <n v="25"/>
    <n v="15"/>
    <s v="Jun"/>
    <n v="1997"/>
  </r>
  <r>
    <s v="Id545"/>
    <s v="Teiko"/>
    <n v="44.2"/>
    <n v="11.34"/>
    <s v="Yes"/>
    <s v="No"/>
    <s v="Yes"/>
    <n v="1"/>
    <s v="No"/>
    <x v="0"/>
    <x v="0"/>
    <s v="04-07-1963"/>
    <n v="18208"/>
    <s v="tier - 1"/>
    <s v="tier - 2"/>
    <s v="R1026"/>
    <n v="59"/>
    <n v="4"/>
    <s v="Jul"/>
    <n v="1963"/>
  </r>
  <r>
    <s v="Id546"/>
    <s v="Zachary"/>
    <n v="29.734999999999999"/>
    <n v="4.53"/>
    <s v="No"/>
    <s v="No"/>
    <s v="Yes"/>
    <n v="1"/>
    <s v="No"/>
    <x v="1"/>
    <x v="2"/>
    <s v="12-07-1993"/>
    <n v="18158"/>
    <s v="tier - 1"/>
    <s v="tier - 1"/>
    <s v="R1012"/>
    <n v="29"/>
    <n v="12"/>
    <s v="Jul"/>
    <n v="1993"/>
  </r>
  <r>
    <s v="Id547"/>
    <s v="Johannah"/>
    <n v="28.31"/>
    <n v="6.35"/>
    <s v="No"/>
    <s v="No"/>
    <s v="No"/>
    <n v="0"/>
    <s v="Yes"/>
    <x v="1"/>
    <x v="1"/>
    <s v="24-10-1999"/>
    <n v="18034"/>
    <s v="tier - 1"/>
    <s v="tier - 1"/>
    <s v="R1012"/>
    <n v="23"/>
    <n v="24"/>
    <s v="Oct"/>
    <n v="1999"/>
  </r>
  <r>
    <s v="Id548"/>
    <s v="Ryan A"/>
    <n v="46.62"/>
    <n v="8.51"/>
    <s v="No"/>
    <s v="No"/>
    <s v="No"/>
    <n v="0"/>
    <s v="No"/>
    <x v="0"/>
    <x v="0"/>
    <s v="17-10-1965"/>
    <n v="18031"/>
    <s v="tier - 1"/>
    <s v="tier - 2"/>
    <s v="R1012"/>
    <n v="57"/>
    <n v="17"/>
    <s v="Oct"/>
    <n v="1965"/>
  </r>
  <r>
    <s v="Id549"/>
    <s v="Andres Sr."/>
    <n v="51.75"/>
    <n v="8.59"/>
    <s v="Yes"/>
    <s v="No"/>
    <s v="No"/>
    <n v="1"/>
    <s v="No"/>
    <x v="0"/>
    <x v="0"/>
    <s v="27-06-1975"/>
    <n v="18031"/>
    <s v="tier - 1"/>
    <s v="tier - 3"/>
    <s v="R1023"/>
    <n v="47"/>
    <n v="27"/>
    <s v="Jun"/>
    <n v="1975"/>
  </r>
  <r>
    <s v="Id550"/>
    <s v="Bryan"/>
    <n v="25.7"/>
    <n v="4.13"/>
    <s v="Yes"/>
    <s v="No"/>
    <s v="No"/>
    <n v="0"/>
    <s v="Yes"/>
    <x v="1"/>
    <x v="2"/>
    <s v="28-09-2001"/>
    <n v="17942"/>
    <s v="tier - 1"/>
    <s v="tier - 2"/>
    <s v="R1011"/>
    <n v="21"/>
    <n v="28"/>
    <s v="Sep"/>
    <n v="2001"/>
  </r>
  <r>
    <s v="Id551"/>
    <s v="Lizette"/>
    <n v="31.79"/>
    <n v="4.55"/>
    <s v="No"/>
    <s v="No"/>
    <s v="No"/>
    <n v="0"/>
    <s v="No"/>
    <x v="0"/>
    <x v="2"/>
    <s v="17-10-1977"/>
    <n v="17929"/>
    <s v="tier - 1"/>
    <s v="tier - 2"/>
    <s v="R1013"/>
    <n v="45"/>
    <n v="17"/>
    <s v="Oct"/>
    <n v="1977"/>
  </r>
  <r>
    <s v="Id552"/>
    <s v="Don"/>
    <n v="24.795000000000002"/>
    <n v="4.5199999999999996"/>
    <s v="No"/>
    <s v="No"/>
    <s v="No"/>
    <n v="0"/>
    <s v="Yes"/>
    <x v="2"/>
    <x v="2"/>
    <s v="04-12-1989"/>
    <n v="17905"/>
    <s v="tier - 1"/>
    <s v="tier - 2"/>
    <s v="R1017"/>
    <n v="33"/>
    <n v="4"/>
    <s v="Dec"/>
    <n v="1989"/>
  </r>
  <r>
    <s v="Id553"/>
    <s v="Jeb"/>
    <n v="53.98"/>
    <n v="5.07"/>
    <s v="No"/>
    <s v="No"/>
    <s v="Yes"/>
    <n v="1"/>
    <s v="No"/>
    <x v="0"/>
    <x v="2"/>
    <s v="12-11-1979"/>
    <n v="17883"/>
    <s v="tier - 1"/>
    <s v="tier - 3"/>
    <s v="R1012"/>
    <n v="43"/>
    <n v="12"/>
    <s v="Nov"/>
    <n v="1979"/>
  </r>
  <r>
    <s v="Id554"/>
    <s v="Amy R."/>
    <n v="41.325000000000003"/>
    <n v="4.04"/>
    <s v="Yes"/>
    <s v="No"/>
    <s v="Yes"/>
    <n v="1"/>
    <s v="No"/>
    <x v="0"/>
    <x v="2"/>
    <s v="26-08-1997"/>
    <n v="17879"/>
    <s v="tier - 1"/>
    <s v="tier - 2"/>
    <s v="R1024"/>
    <n v="25"/>
    <n v="26"/>
    <s v="Aug"/>
    <n v="1997"/>
  </r>
  <r>
    <s v="Id555"/>
    <s v="Brian"/>
    <n v="51.65"/>
    <n v="5.3"/>
    <s v="Yes"/>
    <s v="No"/>
    <s v="No"/>
    <n v="0"/>
    <s v="No"/>
    <x v="0"/>
    <x v="2"/>
    <s v="12-12-1976"/>
    <n v="17863"/>
    <s v="tier - 1"/>
    <s v="tier - 2"/>
    <s v="R1012"/>
    <n v="46"/>
    <n v="12"/>
    <s v="Dec"/>
    <n v="1976"/>
  </r>
  <r>
    <s v="Id556"/>
    <s v="Mike G"/>
    <n v="44.52"/>
    <n v="8.64"/>
    <s v="Yes"/>
    <s v="No"/>
    <s v="Yes"/>
    <n v="1"/>
    <s v="No"/>
    <x v="0"/>
    <x v="0"/>
    <s v="08-12-1963"/>
    <n v="17833"/>
    <s v="tier - 1"/>
    <s v="tier - 2"/>
    <s v="R1012"/>
    <n v="59"/>
    <n v="8"/>
    <s v="Dec"/>
    <n v="1963"/>
  </r>
  <r>
    <s v="Id557"/>
    <s v="Simonezitrone Sr."/>
    <n v="53.29"/>
    <n v="4.03"/>
    <s v="No"/>
    <s v="No"/>
    <s v="Yes"/>
    <n v="1"/>
    <s v="No"/>
    <x v="0"/>
    <x v="2"/>
    <s v="10-10-1979"/>
    <n v="17780"/>
    <s v="tier - 1"/>
    <s v="tier - 2"/>
    <s v="R1012"/>
    <n v="43"/>
    <n v="10"/>
    <s v="Oct"/>
    <n v="1979"/>
  </r>
  <r>
    <s v="Id558"/>
    <s v="Nicholas"/>
    <n v="46.63"/>
    <n v="4.26"/>
    <s v="Yes"/>
    <s v="No"/>
    <s v="No"/>
    <n v="2"/>
    <s v="No"/>
    <x v="0"/>
    <x v="2"/>
    <s v="21-06-1966"/>
    <n v="17778"/>
    <s v="tier - 1"/>
    <s v="tier - 3"/>
    <s v="R1012"/>
    <n v="56"/>
    <n v="21"/>
    <s v="Jun"/>
    <n v="1966"/>
  </r>
  <r>
    <s v="Id559"/>
    <s v="Angela M"/>
    <n v="28.88"/>
    <n v="5.35"/>
    <s v="No"/>
    <s v="No"/>
    <s v="Yes"/>
    <n v="1"/>
    <s v="Yes"/>
    <x v="1"/>
    <x v="2"/>
    <s v="14-07-2003"/>
    <n v="17749"/>
    <s v="tier - 1"/>
    <s v="tier - 1"/>
    <s v="R1012"/>
    <n v="19"/>
    <n v="14"/>
    <s v="Jul"/>
    <n v="2003"/>
  </r>
  <r>
    <s v="Id560"/>
    <s v="Oz"/>
    <n v="23.98"/>
    <n v="4.9000000000000004"/>
    <s v="No"/>
    <s v="No"/>
    <s v="No"/>
    <n v="0"/>
    <s v="No"/>
    <x v="2"/>
    <x v="2"/>
    <s v="01-07-1994"/>
    <n v="17663"/>
    <s v="tier - 1"/>
    <s v="tier - 3"/>
    <s v="R1013"/>
    <n v="28"/>
    <n v="1"/>
    <s v="Jul"/>
    <n v="1994"/>
  </r>
  <r>
    <s v="Id561"/>
    <s v="Erin M."/>
    <n v="23.65"/>
    <n v="4.5"/>
    <s v="No"/>
    <s v="No"/>
    <s v="No"/>
    <n v="0"/>
    <s v="No"/>
    <x v="2"/>
    <x v="2"/>
    <s v="25-10-1990"/>
    <n v="17626"/>
    <s v="tier - 1"/>
    <s v="tier - 3"/>
    <s v="R1013"/>
    <n v="32"/>
    <n v="25"/>
    <s v="Oct"/>
    <n v="1990"/>
  </r>
  <r>
    <s v="Id562"/>
    <s v="Bobby E."/>
    <n v="49.09"/>
    <n v="8.3800000000000008"/>
    <s v="Yes"/>
    <s v="No"/>
    <s v="No"/>
    <n v="2"/>
    <s v="No"/>
    <x v="0"/>
    <x v="0"/>
    <s v="26-07-1970"/>
    <n v="17585"/>
    <s v="tier - 1"/>
    <s v="tier - 3"/>
    <s v="R1012"/>
    <n v="52"/>
    <n v="26"/>
    <s v="Jul"/>
    <n v="1970"/>
  </r>
  <r>
    <s v="Id563"/>
    <s v="Daniel P."/>
    <n v="28.024999999999999"/>
    <n v="7.03"/>
    <s v="No"/>
    <s v="No"/>
    <s v="No"/>
    <n v="0"/>
    <s v="Yes"/>
    <x v="1"/>
    <x v="0"/>
    <s v="25-08-2002"/>
    <n v="17560"/>
    <s v="tier - 1"/>
    <s v="tier - 1"/>
    <s v="R1012"/>
    <n v="20"/>
    <n v="25"/>
    <s v="Aug"/>
    <n v="2002"/>
  </r>
  <r>
    <s v="Id564"/>
    <s v="Marie E."/>
    <n v="43.32"/>
    <n v="8.75"/>
    <s v="Yes"/>
    <s v="No"/>
    <s v="Yes"/>
    <n v="1"/>
    <s v="No"/>
    <x v="0"/>
    <x v="0"/>
    <s v="16-11-1963"/>
    <n v="17557"/>
    <s v="tier - 1"/>
    <s v="tier - 2"/>
    <s v="R1012"/>
    <n v="59"/>
    <n v="16"/>
    <s v="Nov"/>
    <n v="1963"/>
  </r>
  <r>
    <s v="Id565"/>
    <s v="Katie"/>
    <n v="45.92"/>
    <n v="9.51"/>
    <s v="No"/>
    <s v="No"/>
    <s v="No"/>
    <n v="0"/>
    <s v="No"/>
    <x v="0"/>
    <x v="0"/>
    <s v="12-07-1968"/>
    <n v="17507"/>
    <s v="tier - 1"/>
    <s v="tier - 1"/>
    <s v="R1026"/>
    <n v="54"/>
    <n v="12"/>
    <s v="Jul"/>
    <n v="1968"/>
  </r>
  <r>
    <s v="Id566"/>
    <s v="Eric D"/>
    <n v="44.03"/>
    <n v="9.36"/>
    <s v="No"/>
    <s v="No"/>
    <s v="No"/>
    <n v="0"/>
    <s v="No"/>
    <x v="0"/>
    <x v="0"/>
    <s v="16-06-1965"/>
    <n v="17506"/>
    <s v="tier - 1"/>
    <s v="tier - 2"/>
    <s v="R1023"/>
    <n v="57"/>
    <n v="16"/>
    <s v="Jun"/>
    <n v="1965"/>
  </r>
  <r>
    <s v="Id567"/>
    <s v="Tara"/>
    <n v="24.6"/>
    <n v="4.8099999999999996"/>
    <s v="No"/>
    <s v="No"/>
    <s v="No"/>
    <n v="0"/>
    <s v="Yes"/>
    <x v="2"/>
    <x v="2"/>
    <s v="29-12-1990"/>
    <n v="17496"/>
    <s v="tier - 1"/>
    <s v="tier - 2"/>
    <s v="R1011"/>
    <n v="32"/>
    <n v="29"/>
    <s v="Dec"/>
    <n v="1990"/>
  </r>
  <r>
    <s v="Id568"/>
    <s v="Haley L"/>
    <n v="49.15"/>
    <n v="8.08"/>
    <s v="No"/>
    <s v="No"/>
    <s v="No"/>
    <n v="0"/>
    <s v="No"/>
    <x v="0"/>
    <x v="0"/>
    <s v="08-06-1971"/>
    <n v="17480"/>
    <s v="tier - 1"/>
    <s v="tier - 1"/>
    <s v="R1012"/>
    <n v="52"/>
    <n v="8"/>
    <s v="Jun"/>
    <n v="1971"/>
  </r>
  <r>
    <s v="Id569"/>
    <s v="Kayla B."/>
    <n v="28.31"/>
    <n v="6.29"/>
    <s v="No"/>
    <s v="No"/>
    <s v="Yes"/>
    <n v="1"/>
    <s v="Yes"/>
    <x v="1"/>
    <x v="1"/>
    <s v="02-11-2003"/>
    <n v="17469"/>
    <s v="tier - 2"/>
    <s v="tier - 1"/>
    <s v="R1012"/>
    <n v="19"/>
    <n v="2"/>
    <s v="Nov"/>
    <n v="2003"/>
  </r>
  <r>
    <s v="Id570"/>
    <s v="Mark D."/>
    <n v="22.99"/>
    <n v="6.29"/>
    <s v="No"/>
    <s v="No"/>
    <s v="No"/>
    <n v="1"/>
    <s v="Yes"/>
    <x v="2"/>
    <x v="1"/>
    <s v="18-10-1992"/>
    <n v="17362"/>
    <s v="tier - 2"/>
    <s v="tier - 1"/>
    <s v="R1012"/>
    <n v="30"/>
    <n v="18"/>
    <s v="Oct"/>
    <n v="1992"/>
  </r>
  <r>
    <s v="Id571"/>
    <s v="Patrick J."/>
    <n v="29.07"/>
    <n v="5.12"/>
    <s v="No"/>
    <s v="No"/>
    <s v="Yes"/>
    <n v="1"/>
    <s v="Yes"/>
    <x v="1"/>
    <x v="2"/>
    <s v="01-11-2003"/>
    <n v="17353"/>
    <s v="tier - 2"/>
    <s v="tier - 3"/>
    <s v="R1012"/>
    <n v="19"/>
    <n v="1"/>
    <s v="Nov"/>
    <n v="2003"/>
  </r>
  <r>
    <s v="Id572"/>
    <s v="Alejandro"/>
    <n v="42.02"/>
    <n v="9.9499999999999993"/>
    <s v="Yes"/>
    <s v="No"/>
    <s v="Yes"/>
    <n v="1"/>
    <s v="No"/>
    <x v="0"/>
    <x v="0"/>
    <s v="12-07-1963"/>
    <n v="17338"/>
    <s v="tier - 2"/>
    <s v="tier - 3"/>
    <s v="R1023"/>
    <n v="59"/>
    <n v="12"/>
    <s v="Jul"/>
    <n v="1963"/>
  </r>
  <r>
    <s v="Id573"/>
    <s v="Beth A"/>
    <n v="49.07"/>
    <n v="9.08"/>
    <s v="Yes"/>
    <s v="No"/>
    <s v="No"/>
    <n v="1"/>
    <s v="No"/>
    <x v="0"/>
    <x v="0"/>
    <s v="25-08-1975"/>
    <n v="17253"/>
    <s v="tier - 2"/>
    <s v="tier - 3"/>
    <s v="R1026"/>
    <n v="47"/>
    <n v="25"/>
    <s v="Aug"/>
    <n v="1975"/>
  </r>
  <r>
    <s v="Id574"/>
    <s v="Jason R"/>
    <n v="19.8"/>
    <n v="4.82"/>
    <s v="No"/>
    <s v="No"/>
    <s v="No"/>
    <n v="0"/>
    <s v="Yes"/>
    <x v="2"/>
    <x v="2"/>
    <s v="22-10-1982"/>
    <n v="17180"/>
    <s v="tier - 2"/>
    <s v="tier - 1"/>
    <s v="R1013"/>
    <n v="40"/>
    <n v="22"/>
    <s v="Oct"/>
    <n v="1982"/>
  </r>
  <r>
    <s v="Id575"/>
    <s v="Yoshinori"/>
    <n v="27.36"/>
    <n v="4.6500000000000004"/>
    <s v="No"/>
    <s v="yes"/>
    <s v="No"/>
    <n v="1"/>
    <s v="Yes"/>
    <x v="1"/>
    <x v="2"/>
    <s v="18-08-2004"/>
    <n v="17179"/>
    <s v="tier - 2"/>
    <s v="tier - 2"/>
    <s v="R1019"/>
    <n v="18"/>
    <n v="18"/>
    <s v="Aug"/>
    <n v="2004"/>
  </r>
  <r>
    <s v="Id576"/>
    <s v="Adrienne G."/>
    <n v="42.95"/>
    <n v="5.16"/>
    <s v="Yes"/>
    <s v="No"/>
    <s v="No"/>
    <n v="1"/>
    <s v="No"/>
    <x v="0"/>
    <x v="2"/>
    <s v="07-06-1964"/>
    <n v="17175"/>
    <s v="tier - 2"/>
    <s v="tier - 2"/>
    <s v="R1012"/>
    <n v="59"/>
    <n v="7"/>
    <s v="Jun"/>
    <n v="1964"/>
  </r>
  <r>
    <s v="Id577"/>
    <s v="Meredith"/>
    <n v="42.66"/>
    <n v="10.44"/>
    <s v="No"/>
    <s v="No"/>
    <s v="No"/>
    <n v="0"/>
    <s v="No"/>
    <x v="0"/>
    <x v="0"/>
    <s v="16-09-1965"/>
    <n v="17172"/>
    <s v="tier - 2"/>
    <s v="tier - 2"/>
    <s v="R1026"/>
    <n v="57"/>
    <n v="16"/>
    <s v="Sep"/>
    <n v="1965"/>
  </r>
  <r>
    <s v="Id578"/>
    <s v="Junyong"/>
    <n v="33.630000000000003"/>
    <n v="5.69"/>
    <s v="No"/>
    <s v="No"/>
    <s v="No"/>
    <n v="1"/>
    <s v="No"/>
    <x v="0"/>
    <x v="2"/>
    <s v="03-06-1998"/>
    <n v="17128"/>
    <s v="tier - 2"/>
    <s v="tier - 3"/>
    <s v="R1016"/>
    <n v="25"/>
    <n v="3"/>
    <s v="Jun"/>
    <n v="1998"/>
  </r>
  <r>
    <s v="Id579"/>
    <s v="Kristen A."/>
    <n v="26.84"/>
    <n v="6.5"/>
    <s v="No"/>
    <s v="No"/>
    <s v="No"/>
    <n v="0"/>
    <s v="Yes"/>
    <x v="1"/>
    <x v="0"/>
    <s v="28-06-2002"/>
    <n v="17085"/>
    <s v="tier - 2"/>
    <s v="tier - 3"/>
    <s v="R1013"/>
    <n v="20"/>
    <n v="28"/>
    <s v="Jun"/>
    <n v="2002"/>
  </r>
  <r>
    <s v="Id580"/>
    <s v="Maria I."/>
    <n v="28.3"/>
    <n v="5.73"/>
    <s v="No"/>
    <s v="No"/>
    <s v="Yes"/>
    <n v="1"/>
    <s v="Yes"/>
    <x v="1"/>
    <x v="1"/>
    <s v="26-12-2003"/>
    <n v="17081"/>
    <s v="tier - 2"/>
    <s v="tier - 2"/>
    <s v="R1011"/>
    <n v="19"/>
    <n v="26"/>
    <s v="Dec"/>
    <n v="2003"/>
  </r>
  <r>
    <s v="Id581"/>
    <s v="Jonathan"/>
    <n v="27.06"/>
    <n v="5.74"/>
    <s v="Yes"/>
    <s v="No"/>
    <s v="No"/>
    <n v="0"/>
    <s v="Yes"/>
    <x v="1"/>
    <x v="1"/>
    <s v="10-06-1996"/>
    <n v="17043"/>
    <s v="tier - 2"/>
    <s v="tier - 3"/>
    <s v="R1013"/>
    <n v="26"/>
    <n v="10"/>
    <s v="Jun"/>
    <n v="1996"/>
  </r>
  <r>
    <s v="Id582"/>
    <s v="Phil"/>
    <n v="47.13"/>
    <n v="8.6999999999999993"/>
    <s v="No"/>
    <s v="No"/>
    <s v="No"/>
    <n v="0"/>
    <s v="No"/>
    <x v="0"/>
    <x v="0"/>
    <s v="22-08-1971"/>
    <n v="17016"/>
    <s v="tier - 2"/>
    <s v="tier - 2"/>
    <s v="R1023"/>
    <n v="51"/>
    <n v="22"/>
    <s v="Aug"/>
    <n v="1971"/>
  </r>
  <r>
    <s v="Id583"/>
    <s v="Benjamina C"/>
    <n v="51.72"/>
    <n v="5.09"/>
    <s v="No"/>
    <s v="No"/>
    <s v="No"/>
    <n v="0"/>
    <s v="No"/>
    <x v="0"/>
    <x v="2"/>
    <s v="16-07-1980"/>
    <n v="16991"/>
    <s v="tier - 2"/>
    <s v="tier - 3"/>
    <s v="R1012"/>
    <n v="42"/>
    <n v="16"/>
    <s v="Jul"/>
    <n v="1980"/>
  </r>
  <r>
    <s v="Id584"/>
    <s v="Christopher"/>
    <n v="48.59"/>
    <n v="5.57"/>
    <s v="No"/>
    <s v="No"/>
    <s v="No"/>
    <n v="0"/>
    <s v="No"/>
    <x v="0"/>
    <x v="2"/>
    <s v="25-08-1977"/>
    <n v="16921"/>
    <s v="tier - 2"/>
    <s v="tier - 3"/>
    <s v="R1023"/>
    <n v="45"/>
    <n v="25"/>
    <s v="Aug"/>
    <n v="1977"/>
  </r>
  <r>
    <s v="Id585"/>
    <s v="Alison B"/>
    <n v="45.18"/>
    <n v="10.87"/>
    <s v="No"/>
    <s v="No"/>
    <s v="No"/>
    <n v="0"/>
    <s v="No"/>
    <x v="0"/>
    <x v="0"/>
    <s v="21-10-1968"/>
    <n v="16904"/>
    <s v="tier - 2"/>
    <s v="tier - 3"/>
    <s v="R1012"/>
    <n v="54"/>
    <n v="21"/>
    <s v="Oct"/>
    <n v="1968"/>
  </r>
  <r>
    <s v="Id586"/>
    <s v="Caroline"/>
    <n v="27.9"/>
    <n v="6.02"/>
    <s v="No"/>
    <s v="No"/>
    <s v="Yes"/>
    <n v="1"/>
    <s v="Yes"/>
    <x v="1"/>
    <x v="1"/>
    <s v="10-09-2003"/>
    <n v="16885"/>
    <s v="tier - 2"/>
    <s v="tier - 2"/>
    <s v="R1011"/>
    <n v="19"/>
    <n v="10"/>
    <s v="Sep"/>
    <n v="2003"/>
  </r>
  <r>
    <s v="Id587"/>
    <s v="Alexis N"/>
    <n v="51.33"/>
    <n v="7"/>
    <s v="No"/>
    <s v="No"/>
    <s v="No"/>
    <n v="0"/>
    <s v="No"/>
    <x v="0"/>
    <x v="0"/>
    <s v="08-08-1974"/>
    <n v="16841"/>
    <s v="tier - 2"/>
    <s v="tier - 3"/>
    <s v="R1011"/>
    <n v="48"/>
    <n v="8"/>
    <s v="Aug"/>
    <n v="1974"/>
  </r>
  <r>
    <s v="Id588"/>
    <s v="Shanda L"/>
    <n v="30.59"/>
    <n v="5.56"/>
    <s v="Yes"/>
    <s v="No"/>
    <s v="No"/>
    <n v="1"/>
    <s v="No"/>
    <x v="0"/>
    <x v="2"/>
    <s v="19-10-1995"/>
    <n v="16796"/>
    <s v="tier - 2"/>
    <s v="tier - 3"/>
    <s v="R1024"/>
    <n v="27"/>
    <n v="19"/>
    <s v="Oct"/>
    <n v="1995"/>
  </r>
  <r>
    <s v="Id589"/>
    <s v="Lacey"/>
    <n v="39.229999999999997"/>
    <n v="8.4499999999999993"/>
    <s v="No"/>
    <s v="No"/>
    <s v="No"/>
    <n v="0"/>
    <s v="No"/>
    <x v="0"/>
    <x v="0"/>
    <s v="29-07-1962"/>
    <n v="16779"/>
    <s v="tier - 2"/>
    <s v="tier - 2"/>
    <s v="R1026"/>
    <n v="60"/>
    <n v="29"/>
    <s v="Jul"/>
    <n v="1962"/>
  </r>
  <r>
    <s v="Id590"/>
    <s v="Laurette"/>
    <n v="19.094999999999999"/>
    <n v="6.19"/>
    <s v="No"/>
    <s v="No"/>
    <s v="No"/>
    <n v="0"/>
    <s v="Yes"/>
    <x v="2"/>
    <x v="1"/>
    <s v="23-09-1989"/>
    <n v="16776"/>
    <s v="tier - 2"/>
    <s v="tier - 2"/>
    <s v="R1024"/>
    <n v="33"/>
    <n v="23"/>
    <s v="Sep"/>
    <n v="1989"/>
  </r>
  <r>
    <s v="Id591"/>
    <s v="Jason"/>
    <n v="49.72"/>
    <n v="7.71"/>
    <s v="No"/>
    <s v="No"/>
    <s v="No"/>
    <n v="0"/>
    <s v="No"/>
    <x v="0"/>
    <x v="0"/>
    <s v="28-08-1974"/>
    <n v="16771"/>
    <s v="tier - 2"/>
    <s v="tier - 1"/>
    <s v="R1012"/>
    <n v="48"/>
    <n v="28"/>
    <s v="Aug"/>
    <n v="1974"/>
  </r>
  <r>
    <s v="Id592"/>
    <s v="Mary"/>
    <n v="21.754999999999999"/>
    <n v="4.63"/>
    <s v="No"/>
    <s v="No"/>
    <s v="Yes"/>
    <n v="1"/>
    <s v="Yes"/>
    <x v="2"/>
    <x v="2"/>
    <s v="05-11-1993"/>
    <n v="16658"/>
    <s v="tier - 2"/>
    <s v="tier - 1"/>
    <s v="R1024"/>
    <n v="29"/>
    <n v="5"/>
    <s v="Nov"/>
    <n v="1993"/>
  </r>
  <r>
    <s v="Id593"/>
    <s v="Kati A"/>
    <n v="48.39"/>
    <n v="4.6100000000000003"/>
    <s v="No"/>
    <s v="No"/>
    <s v="No"/>
    <n v="0"/>
    <s v="No"/>
    <x v="0"/>
    <x v="2"/>
    <s v="25-09-1977"/>
    <n v="16632"/>
    <s v="tier - 2"/>
    <s v="tier - 1"/>
    <s v="R1012"/>
    <n v="45"/>
    <n v="25"/>
    <s v="Sep"/>
    <n v="1977"/>
  </r>
  <r>
    <s v="Id594"/>
    <s v="Kelly J"/>
    <n v="47.15"/>
    <n v="9.5299999999999994"/>
    <s v="Yes"/>
    <s v="No"/>
    <s v="No"/>
    <n v="1"/>
    <s v="No"/>
    <x v="0"/>
    <x v="0"/>
    <s v="24-07-1975"/>
    <n v="16602"/>
    <s v="tier - 2"/>
    <s v="tier - 1"/>
    <s v="R1026"/>
    <n v="47"/>
    <n v="24"/>
    <s v="Jul"/>
    <n v="1975"/>
  </r>
  <r>
    <s v="Id595"/>
    <s v="Greer D"/>
    <n v="47.59"/>
    <n v="11.43"/>
    <s v="Yes"/>
    <s v="No"/>
    <s v="No"/>
    <n v="2"/>
    <s v="No"/>
    <x v="0"/>
    <x v="0"/>
    <s v="10-07-1970"/>
    <n v="16600"/>
    <s v="tier - 2"/>
    <s v="tier - 2"/>
    <s v="R1011"/>
    <n v="52"/>
    <n v="10"/>
    <s v="Jul"/>
    <n v="1970"/>
  </r>
  <r>
    <s v="Id596"/>
    <s v="Brent"/>
    <n v="39.81"/>
    <n v="7.65"/>
    <s v="Yes"/>
    <s v="No"/>
    <s v="Yes"/>
    <n v="1"/>
    <s v="No"/>
    <x v="0"/>
    <x v="0"/>
    <s v="25-06-1963"/>
    <n v="16588"/>
    <s v="tier - 2"/>
    <s v="tier - 2"/>
    <s v="R1023"/>
    <n v="59"/>
    <n v="25"/>
    <s v="Jun"/>
    <n v="1963"/>
  </r>
  <r>
    <s v="Id597"/>
    <s v="Eugene M"/>
    <n v="31.02"/>
    <n v="5.87"/>
    <s v="Yes"/>
    <s v="No"/>
    <s v="No"/>
    <n v="0"/>
    <s v="No"/>
    <x v="0"/>
    <x v="1"/>
    <s v="25-06-2001"/>
    <n v="16587"/>
    <s v="tier - 2"/>
    <s v="tier - 1"/>
    <s v="R1013"/>
    <n v="21"/>
    <n v="25"/>
    <s v="Jun"/>
    <n v="2001"/>
  </r>
  <r>
    <s v="Id598"/>
    <s v="Erin D"/>
    <n v="24.75"/>
    <n v="4.3600000000000003"/>
    <s v="Yes"/>
    <s v="No"/>
    <s v="No"/>
    <n v="1"/>
    <s v="Yes"/>
    <x v="2"/>
    <x v="2"/>
    <s v="23-12-1995"/>
    <n v="16578"/>
    <s v="tier - 2"/>
    <s v="tier - 1"/>
    <s v="R1013"/>
    <n v="27"/>
    <n v="23"/>
    <s v="Dec"/>
    <n v="1995"/>
  </r>
  <r>
    <s v="Id599"/>
    <s v="Kamilla"/>
    <n v="30.114999999999998"/>
    <n v="10.119999999999999"/>
    <s v="No"/>
    <s v="No"/>
    <s v="No"/>
    <n v="3"/>
    <s v="No"/>
    <x v="0"/>
    <x v="0"/>
    <s v="10-10-1958"/>
    <n v="16456"/>
    <s v="tier - 2"/>
    <s v="tier - 2"/>
    <s v="R1012"/>
    <n v="64"/>
    <n v="10"/>
    <s v="Oct"/>
    <n v="1958"/>
  </r>
  <r>
    <s v="Id600"/>
    <s v="Wayne I."/>
    <n v="26.03"/>
    <n v="4.01"/>
    <s v="No"/>
    <s v="No"/>
    <s v="Yes"/>
    <n v="1"/>
    <s v="Yes"/>
    <x v="1"/>
    <x v="2"/>
    <s v="20-12-2003"/>
    <n v="16451"/>
    <s v="tier - 2"/>
    <s v="tier - 1"/>
    <s v="R1012"/>
    <n v="19"/>
    <n v="20"/>
    <s v="Dec"/>
    <n v="2003"/>
  </r>
  <r>
    <s v="Id601"/>
    <s v="Tracy L"/>
    <n v="20.045000000000002"/>
    <n v="4.7699999999999996"/>
    <s v="Yes"/>
    <s v="No"/>
    <s v="No"/>
    <n v="1"/>
    <s v="Yes"/>
    <x v="2"/>
    <x v="2"/>
    <s v="28-09-1995"/>
    <n v="16420"/>
    <s v="tier - 2"/>
    <s v="tier - 3"/>
    <s v="R1012"/>
    <n v="27"/>
    <n v="28"/>
    <s v="Sep"/>
    <n v="1995"/>
  </r>
  <r>
    <s v="Id602"/>
    <s v="Heather"/>
    <n v="40.24"/>
    <n v="6.83"/>
    <s v="No"/>
    <s v="No"/>
    <s v="No"/>
    <n v="0"/>
    <s v="No"/>
    <x v="0"/>
    <x v="0"/>
    <s v="05-12-1965"/>
    <n v="16351"/>
    <s v="tier - 2"/>
    <s v="tier - 3"/>
    <s v="R1026"/>
    <n v="57"/>
    <n v="5"/>
    <s v="Dec"/>
    <n v="1965"/>
  </r>
  <r>
    <s v="Id603"/>
    <s v="Megan C"/>
    <n v="43.15"/>
    <n v="6.14"/>
    <s v="Yes"/>
    <s v="No"/>
    <s v="Yes"/>
    <n v="1"/>
    <s v="No"/>
    <x v="0"/>
    <x v="1"/>
    <s v="08-08-1969"/>
    <n v="16311"/>
    <s v="tier - 2"/>
    <s v="tier - 3"/>
    <s v="R1026"/>
    <n v="53"/>
    <n v="8"/>
    <s v="Aug"/>
    <n v="1969"/>
  </r>
  <r>
    <s v="Id604"/>
    <s v="Jonathan"/>
    <n v="27.7"/>
    <n v="5.6"/>
    <s v="No"/>
    <s v="No"/>
    <s v="Yes"/>
    <n v="1"/>
    <s v="Yes"/>
    <x v="1"/>
    <x v="2"/>
    <s v="24-08-2003"/>
    <n v="16298"/>
    <s v="tier - 2"/>
    <s v="tier - 3"/>
    <s v="R1011"/>
    <n v="19"/>
    <n v="24"/>
    <s v="Aug"/>
    <n v="2003"/>
  </r>
  <r>
    <s v="Id605"/>
    <s v="Greg D."/>
    <n v="45.68"/>
    <n v="4.8"/>
    <s v="No"/>
    <s v="No"/>
    <s v="No"/>
    <n v="2"/>
    <s v="No"/>
    <x v="0"/>
    <x v="2"/>
    <s v="30-07-1972"/>
    <n v="16267"/>
    <s v="tier - 2"/>
    <s v="tier - 2"/>
    <s v="R1023"/>
    <n v="50"/>
    <n v="30"/>
    <s v="Jul"/>
    <n v="1972"/>
  </r>
  <r>
    <s v="Id606"/>
    <s v="Steven L."/>
    <n v="27.3"/>
    <n v="11.89"/>
    <s v="No"/>
    <s v="No"/>
    <s v="No"/>
    <n v="0"/>
    <s v="Yes"/>
    <x v="1"/>
    <x v="0"/>
    <s v="08-09-2002"/>
    <n v="16233"/>
    <s v="tier - 2"/>
    <s v="tier - 1"/>
    <s v="R1011"/>
    <n v="20"/>
    <n v="8"/>
    <s v="Sep"/>
    <n v="2002"/>
  </r>
  <r>
    <s v="Id607"/>
    <s v="Gianfilippo"/>
    <n v="54.45"/>
    <n v="4.7300000000000004"/>
    <s v="Yes"/>
    <s v="No"/>
    <s v="No"/>
    <n v="1"/>
    <s v="No"/>
    <x v="0"/>
    <x v="2"/>
    <s v="21-08-1988"/>
    <n v="16206"/>
    <s v="tier - 2"/>
    <s v="tier - 1"/>
    <s v="R1012"/>
    <n v="34"/>
    <n v="21"/>
    <s v="Aug"/>
    <n v="1988"/>
  </r>
  <r>
    <s v="Id608"/>
    <s v="Hector"/>
    <n v="54.43"/>
    <n v="4.6100000000000003"/>
    <s v="Yes"/>
    <s v="No"/>
    <s v="No"/>
    <n v="1"/>
    <s v="No"/>
    <x v="0"/>
    <x v="2"/>
    <s v="06-08-1988"/>
    <n v="16199"/>
    <s v="tier - 2"/>
    <s v="tier - 2"/>
    <s v="R1012"/>
    <n v="34"/>
    <n v="6"/>
    <s v="Aug"/>
    <n v="1988"/>
  </r>
  <r>
    <s v="Id609"/>
    <s v="Mark W."/>
    <n v="48.01"/>
    <n v="7.3"/>
    <s v="No"/>
    <s v="No"/>
    <s v="No"/>
    <n v="0"/>
    <s v="No"/>
    <x v="0"/>
    <x v="0"/>
    <s v="11-09-1974"/>
    <n v="16191"/>
    <s v="tier - 2"/>
    <s v="tier - 3"/>
    <s v="R1012"/>
    <n v="48"/>
    <n v="11"/>
    <s v="Sep"/>
    <n v="1974"/>
  </r>
  <r>
    <s v="Id610"/>
    <s v="Aubri"/>
    <n v="48.32"/>
    <n v="5.88"/>
    <s v="No"/>
    <s v="No"/>
    <s v="No"/>
    <n v="0"/>
    <s v="No"/>
    <x v="0"/>
    <x v="1"/>
    <s v="06-07-1982"/>
    <n v="16152"/>
    <s v="tier - 2"/>
    <s v="tier - 1"/>
    <s v="R1026"/>
    <n v="40"/>
    <n v="6"/>
    <s v="Jul"/>
    <n v="1982"/>
  </r>
  <r>
    <s v="Id611"/>
    <s v="Justin"/>
    <n v="22.895"/>
    <n v="4.0599999999999996"/>
    <s v="No"/>
    <s v="No"/>
    <s v="Yes"/>
    <n v="1"/>
    <s v="Yes"/>
    <x v="2"/>
    <x v="2"/>
    <s v="12-12-1993"/>
    <n v="16139"/>
    <s v="tier - 2"/>
    <s v="tier - 3"/>
    <s v="R1017"/>
    <n v="29"/>
    <n v="12"/>
    <s v="Dec"/>
    <n v="1993"/>
  </r>
  <r>
    <s v="Id612"/>
    <s v="Megan A."/>
    <n v="54.85"/>
    <n v="4.9000000000000004"/>
    <s v="No"/>
    <s v="No"/>
    <s v="No"/>
    <n v="1"/>
    <s v="No"/>
    <x v="0"/>
    <x v="2"/>
    <s v="06-10-1987"/>
    <n v="16123"/>
    <s v="tier - 2"/>
    <s v="tier - 1"/>
    <s v="R1011"/>
    <n v="35"/>
    <n v="6"/>
    <s v="Oct"/>
    <n v="1987"/>
  </r>
  <r>
    <s v="Id613"/>
    <s v="Erika M."/>
    <n v="21.85"/>
    <n v="5.52"/>
    <s v="No"/>
    <s v="No"/>
    <s v="Yes"/>
    <n v="1"/>
    <s v="Yes"/>
    <x v="2"/>
    <x v="2"/>
    <s v="08-08-1993"/>
    <n v="16115"/>
    <s v="tier - 2"/>
    <s v="tier - 1"/>
    <s v="R1024"/>
    <n v="29"/>
    <n v="8"/>
    <s v="Aug"/>
    <n v="1993"/>
  </r>
  <r>
    <s v="Id614"/>
    <s v="Daniel G."/>
    <n v="51.86"/>
    <n v="5.2"/>
    <s v="Yes"/>
    <s v="No"/>
    <s v="No"/>
    <n v="0"/>
    <s v="No"/>
    <x v="0"/>
    <x v="2"/>
    <s v="27-08-1985"/>
    <n v="16098"/>
    <s v="tier - 2"/>
    <s v="tier - 3"/>
    <s v="R1012"/>
    <n v="37"/>
    <n v="27"/>
    <s v="Aug"/>
    <n v="1985"/>
  </r>
  <r>
    <s v="Id615"/>
    <s v="Devin C."/>
    <n v="39.049999999999997"/>
    <n v="7.59"/>
    <s v="No"/>
    <s v="No"/>
    <s v="No"/>
    <n v="3"/>
    <s v="No"/>
    <x v="0"/>
    <x v="0"/>
    <s v="21-06-1958"/>
    <n v="16085"/>
    <s v="tier - 2"/>
    <s v="tier - 2"/>
    <s v="R1013"/>
    <n v="64"/>
    <n v="21"/>
    <s v="Jun"/>
    <n v="1958"/>
  </r>
  <r>
    <s v="Id616"/>
    <s v="Louise A"/>
    <n v="31.824999999999999"/>
    <n v="8.2799999999999994"/>
    <s v="No"/>
    <s v="No"/>
    <s v="No"/>
    <n v="3"/>
    <s v="No"/>
    <x v="0"/>
    <x v="0"/>
    <s v="22-10-1958"/>
    <n v="16069"/>
    <s v="tier - 2"/>
    <s v="tier - 2"/>
    <s v="R1024"/>
    <n v="64"/>
    <n v="22"/>
    <s v="Oct"/>
    <n v="1958"/>
  </r>
  <r>
    <s v="Id617"/>
    <s v="Sarah"/>
    <n v="46.43"/>
    <n v="6.72"/>
    <s v="No"/>
    <s v="No"/>
    <s v="No"/>
    <n v="0"/>
    <s v="No"/>
    <x v="0"/>
    <x v="0"/>
    <s v="16-09-1978"/>
    <n v="16063"/>
    <s v="tier - 2"/>
    <s v="tier - 2"/>
    <s v="R1026"/>
    <n v="44"/>
    <n v="16"/>
    <s v="Sep"/>
    <n v="1978"/>
  </r>
  <r>
    <s v="Id618"/>
    <s v="Amy"/>
    <n v="53.63"/>
    <n v="5.47"/>
    <s v="Yes"/>
    <s v="No"/>
    <s v="No"/>
    <n v="1"/>
    <s v="No"/>
    <x v="0"/>
    <x v="2"/>
    <s v="05-12-1988"/>
    <n v="16059"/>
    <s v="tier - 2"/>
    <s v="tier - 3"/>
    <s v="R1012"/>
    <n v="34"/>
    <n v="5"/>
    <s v="Dec"/>
    <n v="1988"/>
  </r>
  <r>
    <s v="Id619"/>
    <s v="Brittany L."/>
    <n v="48.7"/>
    <n v="4.71"/>
    <s v="No"/>
    <s v="No"/>
    <s v="No"/>
    <n v="0"/>
    <s v="No"/>
    <x v="0"/>
    <x v="2"/>
    <s v="19-09-1980"/>
    <n v="15966"/>
    <s v="tier - 2"/>
    <s v="tier - 2"/>
    <s v="R1012"/>
    <n v="42"/>
    <n v="19"/>
    <s v="Sep"/>
    <n v="1980"/>
  </r>
  <r>
    <s v="Id620"/>
    <s v="Jessica L"/>
    <n v="48.81"/>
    <n v="5.49"/>
    <s v="No"/>
    <s v="No"/>
    <s v="No"/>
    <n v="0"/>
    <s v="No"/>
    <x v="0"/>
    <x v="2"/>
    <s v="24-07-1982"/>
    <n v="15965"/>
    <s v="tier - 2"/>
    <s v="tier - 1"/>
    <s v="R1012"/>
    <n v="40"/>
    <n v="24"/>
    <s v="Jul"/>
    <n v="1982"/>
  </r>
  <r>
    <s v="Id621"/>
    <s v="Kristina K"/>
    <n v="47.53"/>
    <n v="4.72"/>
    <s v="No"/>
    <s v="No"/>
    <s v="No"/>
    <n v="0"/>
    <s v="No"/>
    <x v="0"/>
    <x v="2"/>
    <s v="12-10-1980"/>
    <n v="15922"/>
    <s v="tier - 2"/>
    <s v="tier - 3"/>
    <s v="R1026"/>
    <n v="42"/>
    <n v="12"/>
    <s v="Oct"/>
    <n v="1980"/>
  </r>
  <r>
    <s v="Id622"/>
    <s v="Brad"/>
    <n v="36.85"/>
    <n v="6.7"/>
    <s v="No"/>
    <s v="No"/>
    <s v="No"/>
    <n v="0"/>
    <s v="No"/>
    <x v="0"/>
    <x v="0"/>
    <s v="25-12-1962"/>
    <n v="15841"/>
    <s v="tier - 2"/>
    <s v="tier - 1"/>
    <s v="R1022"/>
    <n v="60"/>
    <n v="25"/>
    <s v="Dec"/>
    <n v="1962"/>
  </r>
  <r>
    <s v="Id623"/>
    <s v="Margaret O"/>
    <n v="29.3"/>
    <n v="5.5"/>
    <s v="No"/>
    <s v="No"/>
    <s v="No"/>
    <n v="0"/>
    <s v="No"/>
    <x v="1"/>
    <x v="2"/>
    <s v="11-11-1982"/>
    <n v="15829"/>
    <s v="tier - 2"/>
    <s v="tier - 3"/>
    <s v="R1011"/>
    <n v="40"/>
    <n v="11"/>
    <s v="Nov"/>
    <n v="1982"/>
  </r>
  <r>
    <s v="Id624"/>
    <s v="Craig R."/>
    <n v="19.3"/>
    <n v="4.46"/>
    <s v="No"/>
    <s v="No"/>
    <s v="No"/>
    <n v="1"/>
    <s v="Yes"/>
    <x v="2"/>
    <x v="2"/>
    <s v="26-06-1984"/>
    <n v="15821"/>
    <s v="tier - 2"/>
    <s v="tier - 3"/>
    <s v="R1011"/>
    <n v="38"/>
    <n v="26"/>
    <s v="Jun"/>
    <n v="1984"/>
  </r>
  <r>
    <s v="Id625"/>
    <s v="Simo"/>
    <n v="24.13"/>
    <n v="5.29"/>
    <s v="Yes"/>
    <s v="No"/>
    <s v="Yes"/>
    <n v="1"/>
    <s v="Yes"/>
    <x v="2"/>
    <x v="2"/>
    <s v="09-10-1997"/>
    <n v="15818"/>
    <s v="tier - 2"/>
    <s v="tier - 2"/>
    <s v="R1012"/>
    <n v="25"/>
    <n v="9"/>
    <s v="Oct"/>
    <n v="1997"/>
  </r>
  <r>
    <s v="Id626"/>
    <s v="Christopher J"/>
    <n v="46.7"/>
    <n v="10.99"/>
    <s v="No"/>
    <s v="No"/>
    <s v="No"/>
    <n v="0"/>
    <s v="No"/>
    <x v="0"/>
    <x v="0"/>
    <s v="29-08-1974"/>
    <n v="15747"/>
    <s v="tier - 2"/>
    <s v="tier - 1"/>
    <s v="R1012"/>
    <n v="48"/>
    <n v="29"/>
    <s v="Aug"/>
    <n v="1974"/>
  </r>
  <r>
    <s v="Id627"/>
    <s v="Mario Sr."/>
    <n v="45.27"/>
    <n v="5.2"/>
    <s v="Yes"/>
    <s v="No"/>
    <s v="No"/>
    <n v="0"/>
    <s v="No"/>
    <x v="0"/>
    <x v="2"/>
    <s v="20-09-1976"/>
    <n v="15699"/>
    <s v="tier - 2"/>
    <s v="tier - 2"/>
    <s v="R1012"/>
    <n v="46"/>
    <n v="20"/>
    <s v="Sep"/>
    <n v="1976"/>
  </r>
  <r>
    <s v="Id628"/>
    <s v="Meghann R."/>
    <n v="44.29"/>
    <n v="9.66"/>
    <s v="No"/>
    <s v="No"/>
    <s v="No"/>
    <n v="2"/>
    <s v="No"/>
    <x v="0"/>
    <x v="0"/>
    <s v="26-06-1973"/>
    <n v="15670"/>
    <s v="tier - 2"/>
    <s v="tier - 2"/>
    <s v="R1026"/>
    <n v="49"/>
    <n v="26"/>
    <s v="Jun"/>
    <n v="1973"/>
  </r>
  <r>
    <s v="Id629"/>
    <s v="Scott M"/>
    <n v="54.59"/>
    <n v="4.22"/>
    <s v="Yes"/>
    <s v="No"/>
    <s v="No"/>
    <n v="1"/>
    <s v="No"/>
    <x v="0"/>
    <x v="2"/>
    <s v="22-12-1988"/>
    <n v="15646"/>
    <s v="tier - 2"/>
    <s v="tier - 2"/>
    <s v="R1011"/>
    <n v="34"/>
    <n v="22"/>
    <s v="Dec"/>
    <n v="1988"/>
  </r>
  <r>
    <s v="Id630"/>
    <s v="Caitlin E."/>
    <n v="32.965000000000003"/>
    <n v="11.78"/>
    <s v="No"/>
    <s v="No"/>
    <s v="No"/>
    <n v="0"/>
    <s v="No"/>
    <x v="0"/>
    <x v="0"/>
    <s v="06-06-1960"/>
    <n v="15612"/>
    <s v="tier - 2"/>
    <s v="tier - 2"/>
    <s v="R1012"/>
    <n v="63"/>
    <n v="6"/>
    <s v="Jun"/>
    <n v="1960"/>
  </r>
  <r>
    <s v="Id631"/>
    <s v="Samantha A."/>
    <n v="38.049999999999997"/>
    <n v="9.6199999999999992"/>
    <s v="No"/>
    <s v="No"/>
    <s v="No"/>
    <n v="0"/>
    <s v="No"/>
    <x v="0"/>
    <x v="0"/>
    <s v="28-10-1965"/>
    <n v="15609"/>
    <s v="tier - 2"/>
    <s v="tier - 2"/>
    <s v="R1026"/>
    <n v="57"/>
    <n v="28"/>
    <s v="Oct"/>
    <n v="1965"/>
  </r>
  <r>
    <s v="Id632"/>
    <s v="Erik"/>
    <n v="46.14"/>
    <n v="10.78"/>
    <s v="No"/>
    <s v="No"/>
    <s v="No"/>
    <n v="0"/>
    <s v="No"/>
    <x v="0"/>
    <x v="0"/>
    <s v="30-07-1974"/>
    <n v="15557"/>
    <s v="tier - 2"/>
    <s v="tier - 2"/>
    <s v="R1012"/>
    <n v="48"/>
    <n v="30"/>
    <s v="Jul"/>
    <n v="1974"/>
  </r>
  <r>
    <s v="Id633"/>
    <s v="Christopher"/>
    <n v="41.325000000000003"/>
    <n v="5.1100000000000003"/>
    <s v="Yes"/>
    <s v="No"/>
    <s v="No"/>
    <n v="2"/>
    <s v="No"/>
    <x v="0"/>
    <x v="2"/>
    <s v="02-10-1959"/>
    <n v="15555"/>
    <s v="tier - 2"/>
    <s v="tier - 3"/>
    <s v="R1012"/>
    <n v="63"/>
    <n v="2"/>
    <s v="Oct"/>
    <n v="1959"/>
  </r>
  <r>
    <s v="Id634"/>
    <s v="Maya"/>
    <n v="44.64"/>
    <n v="7.18"/>
    <s v="No"/>
    <s v="No"/>
    <s v="No"/>
    <n v="0"/>
    <s v="No"/>
    <x v="0"/>
    <x v="0"/>
    <s v="28-06-1974"/>
    <n v="15532"/>
    <s v="tier - 2"/>
    <s v="tier - 2"/>
    <s v="R1026"/>
    <n v="48"/>
    <n v="28"/>
    <s v="Jun"/>
    <n v="1974"/>
  </r>
  <r>
    <s v="Id635"/>
    <s v="Zachary T"/>
    <n v="25.175000000000001"/>
    <n v="4.96"/>
    <s v="No"/>
    <s v="yes"/>
    <s v="No"/>
    <n v="1"/>
    <s v="No"/>
    <x v="1"/>
    <x v="2"/>
    <s v="17-07-2004"/>
    <n v="15518"/>
    <s v="tier - 2"/>
    <s v="tier - 3"/>
    <s v="R1015"/>
    <n v="18"/>
    <n v="17"/>
    <s v="Jul"/>
    <n v="2004"/>
  </r>
  <r>
    <s v="Id636"/>
    <s v="Hilda"/>
    <n v="43.11"/>
    <n v="4.67"/>
    <s v="Yes"/>
    <s v="No"/>
    <s v="No"/>
    <n v="0"/>
    <s v="No"/>
    <x v="0"/>
    <x v="2"/>
    <s v="20-07-1976"/>
    <n v="15450"/>
    <s v="tier - 2"/>
    <s v="tier - 1"/>
    <s v="R1026"/>
    <n v="46"/>
    <n v="20"/>
    <s v="Jul"/>
    <n v="1976"/>
  </r>
  <r>
    <s v="Id637"/>
    <s v="Stephanie"/>
    <n v="53.32"/>
    <n v="5.0599999999999996"/>
    <s v="No"/>
    <s v="No"/>
    <s v="No"/>
    <n v="0"/>
    <s v="No"/>
    <x v="0"/>
    <x v="2"/>
    <s v="25-10-1990"/>
    <n v="15440"/>
    <s v="tier - 2"/>
    <s v="tier - 1"/>
    <s v="R1012"/>
    <n v="32"/>
    <n v="25"/>
    <s v="Oct"/>
    <n v="1990"/>
  </r>
  <r>
    <s v="Id638"/>
    <s v="Doug"/>
    <n v="38.04"/>
    <n v="5.0199999999999996"/>
    <s v="Yes"/>
    <s v="No"/>
    <s v="No"/>
    <n v="1"/>
    <s v="No"/>
    <x v="0"/>
    <x v="2"/>
    <s v="04-09-1964"/>
    <n v="15378"/>
    <s v="tier - 2"/>
    <s v="tier - 2"/>
    <s v="R1012"/>
    <n v="58"/>
    <n v="4"/>
    <s v="Sep"/>
    <n v="1964"/>
  </r>
  <r>
    <s v="Id639"/>
    <s v="Bethany N."/>
    <n v="37.9"/>
    <n v="7.76"/>
    <s v="No"/>
    <s v="No"/>
    <s v="No"/>
    <n v="0"/>
    <s v="No"/>
    <x v="0"/>
    <x v="0"/>
    <s v="06-09-1962"/>
    <n v="15368"/>
    <s v="tier - 2"/>
    <s v="tier - 2"/>
    <s v="R1011"/>
    <n v="60"/>
    <n v="6"/>
    <s v="Sep"/>
    <n v="1962"/>
  </r>
  <r>
    <s v="Id640"/>
    <s v="Sandra H"/>
    <n v="39.6"/>
    <n v="9.32"/>
    <s v="No"/>
    <s v="No"/>
    <s v="No"/>
    <n v="0"/>
    <s v="No"/>
    <x v="0"/>
    <x v="0"/>
    <s v="18-07-1968"/>
    <n v="15364"/>
    <s v="tier - 2"/>
    <s v="tier - 1"/>
    <s v="R1026"/>
    <n v="54"/>
    <n v="18"/>
    <s v="Jul"/>
    <n v="1968"/>
  </r>
  <r>
    <s v="Id641"/>
    <s v="Takuo"/>
    <n v="50.92"/>
    <n v="5.31"/>
    <s v="Yes"/>
    <s v="No"/>
    <s v="No"/>
    <n v="1"/>
    <s v="No"/>
    <x v="0"/>
    <x v="2"/>
    <s v="17-12-1988"/>
    <n v="15362"/>
    <s v="tier - 2"/>
    <s v="tier - 3"/>
    <s v="R1023"/>
    <n v="34"/>
    <n v="17"/>
    <s v="Dec"/>
    <n v="1988"/>
  </r>
  <r>
    <s v="Id642"/>
    <s v="Kelly A."/>
    <n v="21.85"/>
    <n v="5.56"/>
    <s v="Yes"/>
    <s v="No"/>
    <s v="No"/>
    <n v="0"/>
    <s v="Yes"/>
    <x v="2"/>
    <x v="2"/>
    <s v="14-07-2001"/>
    <n v="15359"/>
    <s v="tier - 2"/>
    <s v="tier - 3"/>
    <s v="R1024"/>
    <n v="21"/>
    <n v="14"/>
    <s v="Jul"/>
    <n v="2001"/>
  </r>
  <r>
    <s v="Id643"/>
    <s v="Scott"/>
    <n v="36.08"/>
    <n v="7.11"/>
    <s v="Yes"/>
    <s v="No"/>
    <s v="Yes"/>
    <n v="1"/>
    <s v="No"/>
    <x v="0"/>
    <x v="0"/>
    <s v="13-12-1963"/>
    <n v="15323"/>
    <s v="tier - 2"/>
    <s v="tier - 3"/>
    <s v="R1021"/>
    <n v="59"/>
    <n v="13"/>
    <s v="Dec"/>
    <n v="1963"/>
  </r>
  <r>
    <s v="Id644"/>
    <s v="Benoit"/>
    <n v="40.44"/>
    <n v="5.13"/>
    <s v="Yes"/>
    <s v="No"/>
    <s v="Yes"/>
    <n v="1"/>
    <s v="No"/>
    <x v="0"/>
    <x v="2"/>
    <s v="16-09-1969"/>
    <n v="15261"/>
    <s v="tier - 2"/>
    <s v="tier - 2"/>
    <s v="R1023"/>
    <n v="53"/>
    <n v="16"/>
    <s v="Sep"/>
    <n v="1969"/>
  </r>
  <r>
    <s v="Id645"/>
    <s v="Elizabeth M."/>
    <n v="38.094999999999999"/>
    <n v="10.199999999999999"/>
    <s v="No"/>
    <s v="No"/>
    <s v="No"/>
    <n v="0"/>
    <s v="No"/>
    <x v="0"/>
    <x v="0"/>
    <s v="25-07-1960"/>
    <n v="15230"/>
    <s v="tier - 2"/>
    <s v="tier - 2"/>
    <s v="R1024"/>
    <n v="62"/>
    <n v="25"/>
    <s v="Jul"/>
    <n v="1960"/>
  </r>
  <r>
    <s v="Id646"/>
    <s v="Jessica A."/>
    <n v="44.95"/>
    <n v="10.4"/>
    <s v="No"/>
    <s v="No"/>
    <s v="No"/>
    <n v="0"/>
    <s v="No"/>
    <x v="0"/>
    <x v="0"/>
    <s v="23-11-1978"/>
    <n v="15208"/>
    <s v="tier - 2"/>
    <s v="tier - 1"/>
    <s v="R1012"/>
    <n v="44"/>
    <n v="23"/>
    <s v="Nov"/>
    <n v="1978"/>
  </r>
  <r>
    <s v="Id647"/>
    <s v="Monica K"/>
    <n v="35.54"/>
    <n v="10.67"/>
    <s v="No"/>
    <s v="No"/>
    <s v="No"/>
    <n v="0"/>
    <s v="No"/>
    <x v="0"/>
    <x v="0"/>
    <s v="17-06-1962"/>
    <n v="15175"/>
    <s v="tier - 2"/>
    <s v="tier - 1"/>
    <s v="R1012"/>
    <n v="60"/>
    <n v="17"/>
    <s v="Jun"/>
    <n v="1962"/>
  </r>
  <r>
    <s v="Id648"/>
    <s v="Kevin L"/>
    <n v="39.799999999999997"/>
    <n v="4.6500000000000004"/>
    <s v="Yes"/>
    <s v="No"/>
    <s v="No"/>
    <n v="2"/>
    <s v="No"/>
    <x v="0"/>
    <x v="2"/>
    <s v="03-12-1959"/>
    <n v="15170"/>
    <s v="tier - 2"/>
    <s v="tier - 3"/>
    <s v="R1011"/>
    <n v="63"/>
    <n v="3"/>
    <s v="Dec"/>
    <n v="1959"/>
  </r>
  <r>
    <s v="Id649"/>
    <s v="Gregory"/>
    <n v="33.659999999999997"/>
    <n v="5.65"/>
    <s v="Yes"/>
    <s v="No"/>
    <s v="No"/>
    <n v="2"/>
    <s v="No"/>
    <x v="0"/>
    <x v="2"/>
    <s v="04-06-1959"/>
    <n v="15162"/>
    <s v="tier - 2"/>
    <s v="tier - 1"/>
    <s v="R1013"/>
    <n v="64"/>
    <n v="4"/>
    <s v="Jun"/>
    <n v="1959"/>
  </r>
  <r>
    <s v="Id650"/>
    <s v="Della"/>
    <n v="35.5"/>
    <n v="11.97"/>
    <s v="No"/>
    <s v="No"/>
    <s v="No"/>
    <n v="0"/>
    <s v="No"/>
    <x v="0"/>
    <x v="0"/>
    <s v="25-10-1962"/>
    <n v="15161"/>
    <s v="tier - 2"/>
    <s v="tier - 2"/>
    <s v="R1012"/>
    <n v="60"/>
    <n v="25"/>
    <s v="Oct"/>
    <n v="1962"/>
  </r>
  <r>
    <s v="Id651"/>
    <s v="David"/>
    <n v="41.63"/>
    <n v="6.71"/>
    <s v="No"/>
    <s v="No"/>
    <s v="No"/>
    <n v="0"/>
    <s v="No"/>
    <x v="0"/>
    <x v="0"/>
    <s v="25-11-1971"/>
    <n v="15150"/>
    <s v="tier - 2"/>
    <s v="tier - 1"/>
    <s v="R1023"/>
    <n v="51"/>
    <n v="25"/>
    <s v="Nov"/>
    <n v="1971"/>
  </r>
  <r>
    <s v="Id652"/>
    <s v="Victoria"/>
    <n v="46.49"/>
    <n v="11.92"/>
    <s v="No"/>
    <s v="No"/>
    <s v="No"/>
    <n v="0"/>
    <s v="No"/>
    <x v="0"/>
    <x v="0"/>
    <s v="05-09-1978"/>
    <n v="15123"/>
    <s v="tier - 2"/>
    <s v="tier - 1"/>
    <s v="R1011"/>
    <n v="44"/>
    <n v="5"/>
    <s v="Sep"/>
    <n v="1978"/>
  </r>
  <r>
    <s v="Id653"/>
    <s v="Tasos"/>
    <n v="43.29"/>
    <n v="5.35"/>
    <s v="No"/>
    <s v="No"/>
    <s v="No"/>
    <n v="2"/>
    <s v="No"/>
    <x v="0"/>
    <x v="2"/>
    <s v="07-11-1972"/>
    <n v="15104"/>
    <s v="tier - 2"/>
    <s v="tier - 1"/>
    <s v="R1012"/>
    <n v="50"/>
    <n v="7"/>
    <s v="Nov"/>
    <n v="1972"/>
  </r>
  <r>
    <s v="Id654"/>
    <s v="Thomas"/>
    <n v="43.08"/>
    <n v="8.9600000000000009"/>
    <s v="Yes"/>
    <s v="No"/>
    <s v="No"/>
    <n v="1"/>
    <s v="No"/>
    <x v="0"/>
    <x v="0"/>
    <s v="26-10-1975"/>
    <n v="15090"/>
    <s v="tier - 2"/>
    <s v="tier - 1"/>
    <s v="R1023"/>
    <n v="47"/>
    <n v="26"/>
    <s v="Oct"/>
    <n v="1975"/>
  </r>
  <r>
    <s v="Id655"/>
    <s v="Lukasz"/>
    <n v="39.07"/>
    <n v="11.93"/>
    <s v="No"/>
    <s v="No"/>
    <s v="No"/>
    <n v="0"/>
    <s v="No"/>
    <x v="0"/>
    <x v="0"/>
    <s v="12-06-1968"/>
    <n v="15053"/>
    <s v="tier - 2"/>
    <s v="tier - 2"/>
    <s v="R1022"/>
    <n v="54"/>
    <n v="12"/>
    <s v="Jun"/>
    <n v="1968"/>
  </r>
  <r>
    <s v="Id656"/>
    <s v="Matthew A."/>
    <n v="41.3"/>
    <n v="9.59"/>
    <s v="No"/>
    <s v="No"/>
    <s v="No"/>
    <n v="0"/>
    <s v="No"/>
    <x v="0"/>
    <x v="0"/>
    <s v="15-08-1971"/>
    <n v="15039"/>
    <s v="tier - 2"/>
    <s v="tier - 3"/>
    <s v="R1023"/>
    <n v="51"/>
    <n v="15"/>
    <s v="Aug"/>
    <n v="1971"/>
  </r>
  <r>
    <s v="Id657"/>
    <s v="Meta"/>
    <n v="42.95"/>
    <n v="11.88"/>
    <s v="Yes"/>
    <s v="No"/>
    <s v="No"/>
    <n v="2"/>
    <s v="No"/>
    <x v="0"/>
    <x v="0"/>
    <s v="11-09-1970"/>
    <n v="15026"/>
    <s v="tier - 2"/>
    <s v="tier - 3"/>
    <s v="R1011"/>
    <n v="52"/>
    <n v="11"/>
    <s v="Sep"/>
    <n v="1970"/>
  </r>
  <r>
    <s v="Id658"/>
    <s v="Rachel E"/>
    <n v="46.96"/>
    <n v="4.6399999999999997"/>
    <s v="No"/>
    <s v="No"/>
    <s v="Yes"/>
    <n v="1"/>
    <s v="No"/>
    <x v="0"/>
    <x v="2"/>
    <s v="25-11-1979"/>
    <n v="15026"/>
    <s v="tier - 2"/>
    <s v="tier - 1"/>
    <s v="R1011"/>
    <n v="43"/>
    <n v="25"/>
    <s v="Nov"/>
    <n v="1979"/>
  </r>
  <r>
    <s v="Id659"/>
    <s v="Angelica"/>
    <n v="30.495000000000001"/>
    <n v="9.5299999999999994"/>
    <s v="No"/>
    <s v="No"/>
    <s v="No"/>
    <n v="0"/>
    <s v="No"/>
    <x v="0"/>
    <x v="0"/>
    <s v="08-08-1960"/>
    <n v="15020"/>
    <s v="tier - 2"/>
    <s v="tier - 2"/>
    <s v="R1012"/>
    <n v="62"/>
    <n v="8"/>
    <s v="Aug"/>
    <n v="1960"/>
  </r>
  <r>
    <s v="Id660"/>
    <s v="Kathleen"/>
    <n v="17.954999999999998"/>
    <n v="5.29"/>
    <s v="Yes"/>
    <s v="No"/>
    <s v="No"/>
    <n v="1"/>
    <s v="Yes"/>
    <x v="3"/>
    <x v="2"/>
    <s v="02-08-1995"/>
    <n v="15007"/>
    <s v="tier - 2"/>
    <s v="tier - 2"/>
    <s v="R1024"/>
    <n v="27"/>
    <n v="2"/>
    <s v="Aug"/>
    <n v="1995"/>
  </r>
  <r>
    <s v="Id661"/>
    <s v="Gabriel D."/>
    <n v="25.6"/>
    <n v="10.95"/>
    <s v="No"/>
    <s v="No"/>
    <s v="No"/>
    <n v="3"/>
    <s v="No"/>
    <x v="1"/>
    <x v="0"/>
    <s v="29-07-1958"/>
    <n v="14988"/>
    <s v="tier - 2"/>
    <s v="tier - 3"/>
    <s v="R1011"/>
    <n v="64"/>
    <n v="29"/>
    <s v="Jul"/>
    <n v="1958"/>
  </r>
  <r>
    <s v="Id662"/>
    <s v="Jeff T"/>
    <n v="34.21"/>
    <n v="9.17"/>
    <s v="No"/>
    <s v="No"/>
    <s v="No"/>
    <n v="0"/>
    <s v="No"/>
    <x v="0"/>
    <x v="0"/>
    <s v="29-11-1962"/>
    <n v="14945"/>
    <s v="tier - 2"/>
    <s v="tier - 1"/>
    <s v="R1021"/>
    <n v="60"/>
    <n v="29"/>
    <s v="Nov"/>
    <n v="1962"/>
  </r>
  <r>
    <s v="Id663"/>
    <s v="Neil D"/>
    <n v="39.74"/>
    <n v="7.39"/>
    <s v="No"/>
    <s v="No"/>
    <s v="No"/>
    <n v="0"/>
    <s v="No"/>
    <x v="0"/>
    <x v="0"/>
    <s v="08-11-1968"/>
    <n v="14927"/>
    <s v="tier - 2"/>
    <s v="tier - 2"/>
    <s v="R1012"/>
    <n v="54"/>
    <n v="8"/>
    <s v="Nov"/>
    <n v="1968"/>
  </r>
  <r>
    <s v="Id664"/>
    <s v="Katherine L."/>
    <n v="49.53"/>
    <n v="9.1300000000000008"/>
    <s v="Yes"/>
    <s v="No"/>
    <s v="No"/>
    <n v="0"/>
    <s v="No"/>
    <x v="0"/>
    <x v="0"/>
    <s v="04-07-1981"/>
    <n v="14908"/>
    <s v="tier - 2"/>
    <s v="tier - 1"/>
    <s v="R1011"/>
    <n v="41"/>
    <n v="4"/>
    <s v="Jul"/>
    <n v="1981"/>
  </r>
  <r>
    <s v="Id665"/>
    <s v="Ariel E"/>
    <n v="39.33"/>
    <n v="10.4"/>
    <s v="No"/>
    <s v="No"/>
    <s v="No"/>
    <n v="3"/>
    <s v="No"/>
    <x v="0"/>
    <x v="0"/>
    <s v="17-10-1958"/>
    <n v="14902"/>
    <s v="tier - 2"/>
    <s v="tier - 2"/>
    <s v="R1024"/>
    <n v="64"/>
    <n v="17"/>
    <s v="Oct"/>
    <n v="1958"/>
  </r>
  <r>
    <s v="Id666"/>
    <s v="Christopher P"/>
    <n v="39.979999999999997"/>
    <n v="9.4600000000000009"/>
    <s v="Yes"/>
    <s v="No"/>
    <s v="No"/>
    <n v="2"/>
    <s v="No"/>
    <x v="0"/>
    <x v="0"/>
    <s v="11-11-1970"/>
    <n v="14848"/>
    <s v="tier - 2"/>
    <s v="tier - 2"/>
    <s v="R1023"/>
    <n v="52"/>
    <n v="11"/>
    <s v="Nov"/>
    <n v="1970"/>
  </r>
  <r>
    <s v="Id667"/>
    <s v="Erin M."/>
    <n v="46.51"/>
    <n v="8.69"/>
    <s v="Yes"/>
    <s v="No"/>
    <s v="No"/>
    <n v="0"/>
    <s v="No"/>
    <x v="0"/>
    <x v="0"/>
    <s v="05-06-1981"/>
    <n v="14844"/>
    <s v="tier - 2"/>
    <s v="tier - 3"/>
    <s v="R1026"/>
    <n v="42"/>
    <n v="5"/>
    <s v="Jun"/>
    <n v="1981"/>
  </r>
  <r>
    <s v="Id668"/>
    <s v="Molly K."/>
    <n v="43.58"/>
    <n v="4.2300000000000004"/>
    <s v="No"/>
    <s v="No"/>
    <s v="Yes"/>
    <n v="1"/>
    <s v="No"/>
    <x v="0"/>
    <x v="2"/>
    <s v="18-10-1979"/>
    <n v="14839"/>
    <s v="tier - 2"/>
    <s v="tier - 3"/>
    <s v="R1026"/>
    <n v="43"/>
    <n v="18"/>
    <s v="Oct"/>
    <n v="1979"/>
  </r>
  <r>
    <s v="Id669"/>
    <s v="Ryan J."/>
    <n v="42.28"/>
    <n v="9.16"/>
    <s v="Yes"/>
    <s v="No"/>
    <s v="No"/>
    <n v="1"/>
    <s v="No"/>
    <x v="0"/>
    <x v="0"/>
    <s v="10-12-1975"/>
    <n v="14819"/>
    <s v="tier - 2"/>
    <s v="tier - 3"/>
    <s v="R1023"/>
    <n v="47"/>
    <n v="10"/>
    <s v="Dec"/>
    <n v="1975"/>
  </r>
  <r>
    <s v="Id670"/>
    <s v="Jennifer"/>
    <n v="35.520000000000003"/>
    <n v="8.26"/>
    <s v="No"/>
    <s v="No"/>
    <s v="No"/>
    <n v="0"/>
    <s v="No"/>
    <x v="0"/>
    <x v="0"/>
    <s v="27-07-1965"/>
    <n v="14750"/>
    <s v="tier - 2"/>
    <s v="tier - 2"/>
    <s v="R1026"/>
    <n v="57"/>
    <n v="27"/>
    <s v="Jul"/>
    <n v="1965"/>
  </r>
  <r>
    <s v="Id671"/>
    <s v="Daniel M"/>
    <n v="33.6"/>
    <n v="11.25"/>
    <s v="No"/>
    <s v="No"/>
    <s v="No"/>
    <n v="0"/>
    <s v="No"/>
    <x v="0"/>
    <x v="0"/>
    <s v="29-07-1962"/>
    <n v="14738"/>
    <s v="tier - 2"/>
    <s v="tier - 3"/>
    <s v="R1021"/>
    <n v="60"/>
    <n v="29"/>
    <s v="Jul"/>
    <n v="1962"/>
  </r>
  <r>
    <s v="Id672"/>
    <s v="Hiruni"/>
    <n v="22.42"/>
    <n v="6.74"/>
    <s v="No"/>
    <s v="No"/>
    <s v="No"/>
    <n v="0"/>
    <s v="Yes"/>
    <x v="2"/>
    <x v="0"/>
    <s v="24-09-2002"/>
    <n v="14712"/>
    <s v="tier - 2"/>
    <s v="tier - 2"/>
    <s v="R1012"/>
    <n v="20"/>
    <n v="24"/>
    <s v="Sep"/>
    <n v="2002"/>
  </r>
  <r>
    <s v="Id673"/>
    <s v="Reina H."/>
    <n v="46.86"/>
    <n v="4.87"/>
    <s v="No"/>
    <s v="No"/>
    <s v="No"/>
    <n v="0"/>
    <s v="No"/>
    <x v="0"/>
    <x v="2"/>
    <s v="04-09-1982"/>
    <n v="14697"/>
    <s v="tier - 2"/>
    <s v="tier - 2"/>
    <s v="R1011"/>
    <n v="40"/>
    <n v="4"/>
    <s v="Sep"/>
    <n v="1982"/>
  </r>
  <r>
    <s v="Id674"/>
    <s v="Kristi"/>
    <n v="32.965000000000003"/>
    <n v="6.68"/>
    <s v="No"/>
    <s v="No"/>
    <s v="No"/>
    <n v="3"/>
    <s v="No"/>
    <x v="0"/>
    <x v="0"/>
    <s v="23-07-1958"/>
    <n v="14693"/>
    <s v="tier - 2"/>
    <s v="tier - 1"/>
    <s v="R1012"/>
    <n v="64"/>
    <n v="23"/>
    <s v="Jul"/>
    <n v="1958"/>
  </r>
  <r>
    <s v="Id675"/>
    <s v="Meredith L."/>
    <n v="39.340000000000003"/>
    <n v="5.0199999999999996"/>
    <s v="Yes"/>
    <s v="No"/>
    <s v="Yes"/>
    <n v="1"/>
    <s v="No"/>
    <x v="0"/>
    <x v="2"/>
    <s v="20-10-1969"/>
    <n v="14666"/>
    <s v="tier - 2"/>
    <s v="tier - 1"/>
    <s v="R1012"/>
    <n v="53"/>
    <n v="20"/>
    <s v="Oct"/>
    <n v="1969"/>
  </r>
  <r>
    <s v="Id676"/>
    <s v="Jocelyn"/>
    <n v="47"/>
    <n v="10.64"/>
    <s v="Yes"/>
    <s v="No"/>
    <s v="No"/>
    <n v="0"/>
    <s v="No"/>
    <x v="0"/>
    <x v="0"/>
    <s v="13-11-1981"/>
    <n v="14657"/>
    <s v="tier - 2"/>
    <s v="tier - 1"/>
    <s v="R1012"/>
    <n v="41"/>
    <n v="13"/>
    <s v="Nov"/>
    <n v="1981"/>
  </r>
  <r>
    <s v="Id677"/>
    <s v="Daphne"/>
    <n v="36.71"/>
    <n v="8.74"/>
    <s v="Yes"/>
    <s v="No"/>
    <s v="No"/>
    <n v="0"/>
    <s v="No"/>
    <x v="0"/>
    <x v="0"/>
    <s v="01-09-1967"/>
    <n v="14640"/>
    <s v="tier - 2"/>
    <s v="tier - 3"/>
    <s v="R1026"/>
    <n v="55"/>
    <n v="1"/>
    <s v="Sep"/>
    <n v="1967"/>
  </r>
  <r>
    <s v="Id678"/>
    <s v="Margaret E"/>
    <n v="53.48"/>
    <n v="5.64"/>
    <s v="No"/>
    <s v="No"/>
    <s v="No"/>
    <n v="0"/>
    <s v="No"/>
    <x v="0"/>
    <x v="2"/>
    <s v="21-08-1991"/>
    <n v="14631"/>
    <s v="tier - 2"/>
    <s v="tier - 3"/>
    <s v="R1011"/>
    <n v="31"/>
    <n v="21"/>
    <s v="Aug"/>
    <n v="1991"/>
  </r>
  <r>
    <s v="Id679"/>
    <s v="Mario J."/>
    <n v="35.5"/>
    <n v="10.37"/>
    <s v="No"/>
    <s v="No"/>
    <s v="No"/>
    <n v="0"/>
    <s v="No"/>
    <x v="0"/>
    <x v="0"/>
    <s v="08-11-1965"/>
    <n v="14612"/>
    <s v="tier - 2"/>
    <s v="tier - 3"/>
    <s v="R1021"/>
    <n v="57"/>
    <n v="8"/>
    <s v="Nov"/>
    <n v="1965"/>
  </r>
  <r>
    <s v="Id680"/>
    <s v="Peter"/>
    <n v="36.979999999999997"/>
    <n v="9.56"/>
    <s v="Yes"/>
    <s v="No"/>
    <s v="No"/>
    <n v="0"/>
    <s v="No"/>
    <x v="0"/>
    <x v="0"/>
    <s v="18-07-1967"/>
    <n v="14601"/>
    <s v="tier - 2"/>
    <s v="tier - 3"/>
    <s v="R1022"/>
    <n v="55"/>
    <n v="18"/>
    <s v="Jul"/>
    <n v="1967"/>
  </r>
  <r>
    <s v="Id681"/>
    <s v="Carolina"/>
    <n v="32.395000000000003"/>
    <n v="8.23"/>
    <s v="Yes"/>
    <s v="No"/>
    <s v="Yes"/>
    <n v="1"/>
    <s v="No"/>
    <x v="0"/>
    <x v="0"/>
    <s v="14-10-1963"/>
    <n v="14591"/>
    <s v="tier - 2"/>
    <s v="tier - 1"/>
    <s v="R1024"/>
    <n v="59"/>
    <n v="14"/>
    <s v="Oct"/>
    <n v="1963"/>
  </r>
  <r>
    <s v="Id682"/>
    <s v="Jenny K."/>
    <n v="32.729999999999997"/>
    <n v="7.03"/>
    <s v="No"/>
    <s v="No"/>
    <s v="No"/>
    <n v="0"/>
    <s v="No"/>
    <x v="0"/>
    <x v="0"/>
    <s v="03-12-1962"/>
    <n v="14575"/>
    <s v="tier - 2"/>
    <s v="tier - 1"/>
    <s v="R1025"/>
    <n v="60"/>
    <n v="3"/>
    <s v="Dec"/>
    <n v="1962"/>
  </r>
  <r>
    <s v="Id683"/>
    <s v="Jessica"/>
    <n v="20.52"/>
    <n v="5.45"/>
    <s v="No"/>
    <s v="No"/>
    <s v="No"/>
    <n v="1"/>
    <s v="Yes"/>
    <x v="2"/>
    <x v="2"/>
    <s v="12-09-1998"/>
    <n v="14572"/>
    <s v="tier - 2"/>
    <s v="tier - 1"/>
    <s v="R1024"/>
    <n v="24"/>
    <n v="12"/>
    <s v="Sep"/>
    <n v="1998"/>
  </r>
  <r>
    <s v="Id684"/>
    <s v="Kimberly D"/>
    <n v="51.72"/>
    <n v="5.76"/>
    <s v="No"/>
    <s v="No"/>
    <s v="No"/>
    <n v="0"/>
    <s v="No"/>
    <x v="0"/>
    <x v="1"/>
    <s v="14-07-1989"/>
    <n v="14547"/>
    <s v="tier - 2"/>
    <s v="tier - 3"/>
    <s v="R1011"/>
    <n v="33"/>
    <n v="14"/>
    <s v="Jul"/>
    <n v="1989"/>
  </r>
  <r>
    <s v="Id685"/>
    <s v="Marc-Olivier"/>
    <n v="50.2"/>
    <n v="5.4"/>
    <s v="No"/>
    <s v="No"/>
    <s v="No"/>
    <n v="0"/>
    <s v="No"/>
    <x v="0"/>
    <x v="2"/>
    <s v="22-07-1989"/>
    <n v="14507"/>
    <s v="tier - 2"/>
    <s v="tier - 3"/>
    <s v="R1012"/>
    <n v="33"/>
    <n v="22"/>
    <s v="Jul"/>
    <n v="1989"/>
  </r>
  <r>
    <s v="Id686"/>
    <s v="Russell J"/>
    <n v="25.52"/>
    <n v="6.35"/>
    <s v="No"/>
    <s v="No"/>
    <s v="Yes"/>
    <n v="1"/>
    <s v="No"/>
    <x v="1"/>
    <x v="1"/>
    <s v="20-10-1979"/>
    <n v="14478"/>
    <s v="tier - 2"/>
    <s v="tier - 2"/>
    <s v="R1013"/>
    <n v="43"/>
    <n v="20"/>
    <s v="Oct"/>
    <n v="1979"/>
  </r>
  <r>
    <s v="Id687"/>
    <s v="Karine"/>
    <n v="35.200000000000003"/>
    <n v="6.26"/>
    <s v="Yes"/>
    <s v="No"/>
    <s v="No"/>
    <n v="2"/>
    <s v="No"/>
    <x v="0"/>
    <x v="1"/>
    <s v="20-11-1959"/>
    <n v="14475"/>
    <s v="tier - 2"/>
    <s v="tier - 2"/>
    <s v="R1013"/>
    <n v="63"/>
    <n v="20"/>
    <s v="Nov"/>
    <n v="1959"/>
  </r>
  <r>
    <s v="Id688"/>
    <s v="Cheryl"/>
    <n v="41.26"/>
    <n v="5.97"/>
    <s v="Yes"/>
    <s v="No"/>
    <s v="No"/>
    <n v="0"/>
    <s v="No"/>
    <x v="0"/>
    <x v="1"/>
    <s v="27-11-1976"/>
    <n v="14470"/>
    <s v="tier - 2"/>
    <s v="tier - 3"/>
    <s v="R1012"/>
    <n v="46"/>
    <n v="27"/>
    <s v="Nov"/>
    <n v="1976"/>
  </r>
  <r>
    <s v="Id689"/>
    <s v="Allison M."/>
    <n v="17.195"/>
    <n v="5.29"/>
    <s v="Yes"/>
    <s v="No"/>
    <s v="No"/>
    <n v="0"/>
    <s v="Yes"/>
    <x v="3"/>
    <x v="2"/>
    <s v="10-11-1996"/>
    <n v="14456"/>
    <s v="tier - 2"/>
    <s v="tier - 3"/>
    <s v="R1024"/>
    <n v="26"/>
    <n v="10"/>
    <s v="Nov"/>
    <n v="1996"/>
  </r>
  <r>
    <s v="Id690"/>
    <s v="Adriana"/>
    <n v="23.085000000000001"/>
    <n v="4.2699999999999996"/>
    <s v="Yes"/>
    <s v="No"/>
    <s v="No"/>
    <n v="2"/>
    <s v="No"/>
    <x v="2"/>
    <x v="2"/>
    <s v="03-08-1959"/>
    <n v="14452"/>
    <s v="tier - 2"/>
    <s v="tier - 3"/>
    <s v="R1023"/>
    <n v="63"/>
    <n v="3"/>
    <s v="Aug"/>
    <n v="1959"/>
  </r>
  <r>
    <s v="Id691"/>
    <s v="Miranda J"/>
    <n v="21.66"/>
    <n v="5.2"/>
    <s v="Yes"/>
    <s v="No"/>
    <s v="No"/>
    <n v="2"/>
    <s v="No"/>
    <x v="2"/>
    <x v="2"/>
    <s v="29-06-1959"/>
    <n v="14450"/>
    <s v="tier - 2"/>
    <s v="tier - 1"/>
    <s v="R1024"/>
    <n v="63"/>
    <n v="29"/>
    <s v="Jun"/>
    <n v="1959"/>
  </r>
  <r>
    <s v="Id692"/>
    <s v="Roberto"/>
    <n v="36.47"/>
    <n v="8.23"/>
    <s v="Yes"/>
    <s v="No"/>
    <s v="No"/>
    <n v="0"/>
    <s v="No"/>
    <x v="0"/>
    <x v="0"/>
    <s v="04-11-1967"/>
    <n v="14428"/>
    <s v="tier - 2"/>
    <s v="tier - 2"/>
    <s v="R1021"/>
    <n v="55"/>
    <n v="4"/>
    <s v="Nov"/>
    <n v="1967"/>
  </r>
  <r>
    <s v="Id693"/>
    <s v="Rebecca B."/>
    <n v="36.08"/>
    <n v="10.33"/>
    <s v="Yes"/>
    <s v="No"/>
    <s v="No"/>
    <n v="0"/>
    <s v="No"/>
    <x v="0"/>
    <x v="0"/>
    <s v="15-08-1967"/>
    <n v="14427"/>
    <s v="tier - 2"/>
    <s v="tier - 2"/>
    <s v="R1026"/>
    <n v="55"/>
    <n v="15"/>
    <s v="Aug"/>
    <n v="1967"/>
  </r>
  <r>
    <s v="Id694"/>
    <s v="Tiffany"/>
    <n v="23.18"/>
    <n v="6.13"/>
    <s v="No"/>
    <s v="No"/>
    <s v="No"/>
    <n v="0"/>
    <s v="No"/>
    <x v="2"/>
    <x v="1"/>
    <s v="10-08-1999"/>
    <n v="14426"/>
    <s v="tier - 2"/>
    <s v="tier - 1"/>
    <s v="R1012"/>
    <n v="23"/>
    <n v="10"/>
    <s v="Aug"/>
    <n v="1999"/>
  </r>
  <r>
    <s v="Id695"/>
    <s v="Alexander"/>
    <n v="39.159999999999997"/>
    <n v="8.08"/>
    <s v="No"/>
    <s v="No"/>
    <s v="No"/>
    <n v="3"/>
    <s v="No"/>
    <x v="0"/>
    <x v="0"/>
    <s v="20-09-1958"/>
    <n v="14418"/>
    <s v="tier - 2"/>
    <s v="tier - 3"/>
    <s v="R1013"/>
    <n v="64"/>
    <n v="20"/>
    <s v="Sep"/>
    <n v="1958"/>
  </r>
  <r>
    <s v="Id696"/>
    <s v="Rich M"/>
    <n v="38.19"/>
    <n v="10.49"/>
    <s v="No"/>
    <s v="No"/>
    <s v="No"/>
    <n v="3"/>
    <s v="No"/>
    <x v="0"/>
    <x v="0"/>
    <s v="29-07-1958"/>
    <n v="14411"/>
    <s v="tier - 2"/>
    <s v="tier - 2"/>
    <s v="R1016"/>
    <n v="64"/>
    <n v="29"/>
    <s v="Jul"/>
    <n v="1958"/>
  </r>
  <r>
    <s v="Id697"/>
    <s v="Aaron C"/>
    <n v="26.41"/>
    <n v="8.11"/>
    <s v="No"/>
    <s v="No"/>
    <s v="No"/>
    <n v="3"/>
    <s v="No"/>
    <x v="1"/>
    <x v="0"/>
    <s v="14-09-1958"/>
    <n v="14395"/>
    <s v="tier - 2"/>
    <s v="tier - 1"/>
    <s v="R1018"/>
    <n v="64"/>
    <n v="14"/>
    <s v="Sep"/>
    <n v="1958"/>
  </r>
  <r>
    <s v="Id698"/>
    <s v="Kate"/>
    <n v="28.785"/>
    <n v="6.6"/>
    <s v="No"/>
    <s v="No"/>
    <s v="No"/>
    <n v="0"/>
    <s v="No"/>
    <x v="1"/>
    <x v="0"/>
    <s v="22-06-1965"/>
    <n v="14394"/>
    <s v="tier - 2"/>
    <s v="tier - 3"/>
    <s v="R1024"/>
    <n v="57"/>
    <n v="22"/>
    <s v="Jun"/>
    <n v="1965"/>
  </r>
  <r>
    <s v="Id699"/>
    <s v="Maria M"/>
    <n v="26.695"/>
    <n v="10.14"/>
    <s v="Yes"/>
    <s v="No"/>
    <s v="Yes"/>
    <n v="1"/>
    <s v="No"/>
    <x v="1"/>
    <x v="0"/>
    <s v="16-07-1963"/>
    <n v="14383"/>
    <s v="tier - 2"/>
    <s v="tier - 2"/>
    <s v="R1012"/>
    <n v="59"/>
    <n v="16"/>
    <s v="Jul"/>
    <n v="1963"/>
  </r>
  <r>
    <s v="Id700"/>
    <s v="Daven W"/>
    <n v="32.799999999999997"/>
    <n v="6.06"/>
    <s v="Yes"/>
    <s v="No"/>
    <s v="No"/>
    <n v="1"/>
    <s v="No"/>
    <x v="0"/>
    <x v="1"/>
    <s v="16-11-1988"/>
    <n v="14358"/>
    <s v="tier - 2"/>
    <s v="tier - 2"/>
    <s v="R1011"/>
    <n v="34"/>
    <n v="16"/>
    <s v="Nov"/>
    <n v="1988"/>
  </r>
  <r>
    <s v="Id701"/>
    <s v="Brianne"/>
    <n v="35.869999999999997"/>
    <n v="9.91"/>
    <s v="Yes"/>
    <s v="No"/>
    <s v="No"/>
    <n v="0"/>
    <s v="No"/>
    <x v="0"/>
    <x v="0"/>
    <s v="10-10-1967"/>
    <n v="14355"/>
    <s v="tier - 2"/>
    <s v="tier - 1"/>
    <s v="R1026"/>
    <n v="55"/>
    <n v="10"/>
    <s v="Oct"/>
    <n v="1967"/>
  </r>
  <r>
    <s v="Id702"/>
    <s v="Hiroki"/>
    <n v="21.66"/>
    <n v="4.1399999999999997"/>
    <s v="Yes"/>
    <s v="No"/>
    <s v="No"/>
    <n v="2"/>
    <s v="No"/>
    <x v="2"/>
    <x v="2"/>
    <s v="24-12-1959"/>
    <n v="14350"/>
    <s v="tier - 2"/>
    <s v="tier - 2"/>
    <s v="R1012"/>
    <n v="63"/>
    <n v="24"/>
    <s v="Dec"/>
    <n v="1959"/>
  </r>
  <r>
    <s v="Id703"/>
    <s v="Anders"/>
    <n v="37.72"/>
    <n v="4.38"/>
    <s v="Yes"/>
    <s v="No"/>
    <s v="Yes"/>
    <n v="1"/>
    <s v="No"/>
    <x v="0"/>
    <x v="2"/>
    <s v="26-09-1969"/>
    <n v="14338"/>
    <s v="tier - 2"/>
    <s v="tier - 3"/>
    <s v="R1022"/>
    <n v="53"/>
    <n v="26"/>
    <s v="Sep"/>
    <n v="1969"/>
  </r>
  <r>
    <s v="Id704"/>
    <s v="Danielle"/>
    <n v="39.700000000000003"/>
    <n v="9.83"/>
    <s v="No"/>
    <s v="No"/>
    <s v="No"/>
    <n v="3"/>
    <s v="No"/>
    <x v="0"/>
    <x v="0"/>
    <s v="10-07-1958"/>
    <n v="14319"/>
    <s v="tier - 2"/>
    <s v="tier - 2"/>
    <s v="R1011"/>
    <n v="64"/>
    <n v="10"/>
    <s v="Jul"/>
    <n v="1958"/>
  </r>
  <r>
    <s v="Id705"/>
    <s v="Candace N"/>
    <n v="35.97"/>
    <n v="11.08"/>
    <s v="No"/>
    <s v="No"/>
    <s v="No"/>
    <n v="3"/>
    <s v="No"/>
    <x v="0"/>
    <x v="0"/>
    <s v="15-10-1958"/>
    <n v="14314"/>
    <s v="tier - 2"/>
    <s v="tier - 3"/>
    <s v="R1013"/>
    <n v="64"/>
    <n v="15"/>
    <s v="Oct"/>
    <n v="1958"/>
  </r>
  <r>
    <s v="Id706"/>
    <s v="Bruno F."/>
    <n v="37.85"/>
    <n v="11.01"/>
    <s v="No"/>
    <s v="No"/>
    <s v="No"/>
    <n v="0"/>
    <s v="No"/>
    <x v="0"/>
    <x v="0"/>
    <s v="15-12-1968"/>
    <n v="14286"/>
    <s v="tier - 2"/>
    <s v="tier - 3"/>
    <s v="R1012"/>
    <n v="54"/>
    <n v="15"/>
    <s v="Dec"/>
    <n v="1968"/>
  </r>
  <r>
    <s v="Id707"/>
    <s v="Emily"/>
    <n v="21.66"/>
    <n v="4.37"/>
    <s v="No"/>
    <s v="yes"/>
    <s v="No"/>
    <n v="1"/>
    <s v="Yes"/>
    <x v="2"/>
    <x v="2"/>
    <s v="06-09-2004"/>
    <n v="14283"/>
    <s v="tier - 2"/>
    <s v="tier - 2"/>
    <s v="R1024"/>
    <n v="18"/>
    <n v="6"/>
    <s v="Sep"/>
    <n v="2004"/>
  </r>
  <r>
    <s v="Id708"/>
    <s v="Katie"/>
    <n v="39.369999999999997"/>
    <n v="5.91"/>
    <s v="No"/>
    <s v="No"/>
    <s v="No"/>
    <n v="2"/>
    <s v="No"/>
    <x v="0"/>
    <x v="1"/>
    <s v="13-07-1972"/>
    <n v="14258"/>
    <s v="tier - 2"/>
    <s v="tier - 2"/>
    <s v="R1026"/>
    <n v="50"/>
    <n v="13"/>
    <s v="Jul"/>
    <n v="1972"/>
  </r>
  <r>
    <s v="Id709"/>
    <s v="Sally"/>
    <n v="40.880000000000003"/>
    <n v="7.65"/>
    <s v="No"/>
    <s v="No"/>
    <s v="No"/>
    <n v="0"/>
    <s v="No"/>
    <x v="0"/>
    <x v="0"/>
    <s v="26-12-1974"/>
    <n v="14257"/>
    <s v="tier - 2"/>
    <s v="tier - 2"/>
    <s v="R1026"/>
    <n v="48"/>
    <n v="26"/>
    <s v="Dec"/>
    <n v="1974"/>
  </r>
  <r>
    <s v="Id710"/>
    <s v="Meaghan J"/>
    <n v="26.22"/>
    <n v="5.37"/>
    <s v="Yes"/>
    <s v="No"/>
    <s v="No"/>
    <n v="2"/>
    <s v="No"/>
    <x v="1"/>
    <x v="2"/>
    <s v="08-11-1959"/>
    <n v="14256"/>
    <s v="tier - 2"/>
    <s v="tier - 3"/>
    <s v="R1012"/>
    <n v="63"/>
    <n v="8"/>
    <s v="Nov"/>
    <n v="1959"/>
  </r>
  <r>
    <s v="Id711"/>
    <s v="Rina"/>
    <n v="25.08"/>
    <n v="5.75"/>
    <s v="Yes"/>
    <s v="No"/>
    <s v="No"/>
    <n v="2"/>
    <s v="No"/>
    <x v="1"/>
    <x v="1"/>
    <s v="10-10-1959"/>
    <n v="14255"/>
    <s v="tier - 2"/>
    <s v="tier - 1"/>
    <s v="R1012"/>
    <n v="63"/>
    <n v="10"/>
    <s v="Oct"/>
    <n v="1959"/>
  </r>
  <r>
    <s v="Id712"/>
    <s v="Kristin P."/>
    <n v="39.1"/>
    <n v="6.79"/>
    <s v="Yes"/>
    <s v="No"/>
    <s v="No"/>
    <n v="2"/>
    <s v="No"/>
    <x v="0"/>
    <x v="0"/>
    <s v="25-09-1961"/>
    <n v="14235"/>
    <s v="tier - 2"/>
    <s v="tier - 1"/>
    <s v="R1011"/>
    <n v="61"/>
    <n v="25"/>
    <s v="Sep"/>
    <n v="1961"/>
  </r>
  <r>
    <s v="Id713"/>
    <s v="Albert"/>
    <n v="37.905000000000001"/>
    <n v="7.03"/>
    <s v="No"/>
    <s v="No"/>
    <s v="No"/>
    <n v="3"/>
    <s v="No"/>
    <x v="0"/>
    <x v="0"/>
    <s v="21-09-1958"/>
    <n v="14211"/>
    <s v="tier - 2"/>
    <s v="tier - 2"/>
    <s v="R1012"/>
    <n v="64"/>
    <n v="21"/>
    <s v="Sep"/>
    <n v="1958"/>
  </r>
  <r>
    <s v="Id714"/>
    <s v="Ashley"/>
    <n v="43.35"/>
    <n v="5.41"/>
    <s v="Yes"/>
    <s v="No"/>
    <s v="Yes"/>
    <n v="1"/>
    <s v="No"/>
    <x v="0"/>
    <x v="2"/>
    <s v="17-11-1983"/>
    <n v="14209"/>
    <s v="tier - 2"/>
    <s v="tier - 1"/>
    <s v="R1026"/>
    <n v="39"/>
    <n v="17"/>
    <s v="Nov"/>
    <n v="1983"/>
  </r>
  <r>
    <s v="Id715"/>
    <s v="Shannon L"/>
    <n v="36.15"/>
    <n v="8.0500000000000007"/>
    <s v="No"/>
    <s v="No"/>
    <s v="No"/>
    <n v="0"/>
    <s v="No"/>
    <x v="0"/>
    <x v="0"/>
    <s v="25-12-1968"/>
    <n v="14194"/>
    <s v="tier - 2"/>
    <s v="tier - 1"/>
    <s v="R1026"/>
    <n v="54"/>
    <n v="25"/>
    <s v="Dec"/>
    <n v="1968"/>
  </r>
  <r>
    <s v="Id716"/>
    <s v="Amy B"/>
    <n v="44.98"/>
    <n v="5.94"/>
    <s v="No"/>
    <s v="No"/>
    <s v="No"/>
    <n v="1"/>
    <s v="No"/>
    <x v="0"/>
    <x v="1"/>
    <s v="07-07-1984"/>
    <n v="14152"/>
    <s v="tier - 2"/>
    <s v="tier - 1"/>
    <s v="R1012"/>
    <n v="38"/>
    <n v="7"/>
    <s v="Jul"/>
    <n v="1984"/>
  </r>
  <r>
    <s v="Id717"/>
    <s v="A Danielle"/>
    <n v="38.28"/>
    <n v="5.51"/>
    <s v="No"/>
    <s v="yes"/>
    <s v="No"/>
    <n v="1"/>
    <s v="No"/>
    <x v="0"/>
    <x v="2"/>
    <s v="06-07-2004"/>
    <n v="14133"/>
    <s v="tier - 2"/>
    <s v="tier - 3"/>
    <s v="R1013"/>
    <n v="18"/>
    <n v="6"/>
    <s v="Jul"/>
    <n v="2004"/>
  </r>
  <r>
    <s v="Id718"/>
    <s v="Conrad F"/>
    <n v="32.299999999999997"/>
    <n v="6.55"/>
    <s v="Yes"/>
    <s v="No"/>
    <s v="No"/>
    <n v="2"/>
    <s v="No"/>
    <x v="0"/>
    <x v="0"/>
    <s v="14-06-1961"/>
    <n v="14120"/>
    <s v="tier - 2"/>
    <s v="tier - 1"/>
    <s v="R1012"/>
    <n v="61"/>
    <n v="14"/>
    <s v="Jun"/>
    <n v="1961"/>
  </r>
  <r>
    <s v="Id719"/>
    <s v="Josh"/>
    <n v="39.51"/>
    <n v="5.79"/>
    <s v="Yes"/>
    <s v="No"/>
    <s v="No"/>
    <n v="0"/>
    <s v="No"/>
    <x v="0"/>
    <x v="1"/>
    <s v="26-09-1976"/>
    <n v="14098"/>
    <s v="tier - 2"/>
    <s v="tier - 3"/>
    <s v="R1023"/>
    <n v="46"/>
    <n v="26"/>
    <s v="Sep"/>
    <n v="1976"/>
  </r>
  <r>
    <s v="Id720"/>
    <s v="Maxime"/>
    <n v="50.46"/>
    <n v="4.5599999999999996"/>
    <s v="No"/>
    <s v="No"/>
    <s v="No"/>
    <n v="0"/>
    <s v="No"/>
    <x v="0"/>
    <x v="2"/>
    <s v="12-09-1991"/>
    <n v="14082"/>
    <s v="tier - 2"/>
    <s v="tier - 3"/>
    <s v="R1012"/>
    <n v="31"/>
    <n v="12"/>
    <s v="Sep"/>
    <n v="1991"/>
  </r>
  <r>
    <s v="Id721"/>
    <s v="Natalie"/>
    <n v="31.73"/>
    <n v="7"/>
    <s v="No"/>
    <s v="No"/>
    <s v="No"/>
    <n v="0"/>
    <s v="No"/>
    <x v="0"/>
    <x v="0"/>
    <s v="08-11-1960"/>
    <n v="14043"/>
    <s v="tier - 2"/>
    <s v="tier - 3"/>
    <s v="R1024"/>
    <n v="62"/>
    <n v="8"/>
    <s v="Nov"/>
    <n v="1960"/>
  </r>
  <r>
    <s v="Id722"/>
    <s v="Melissa"/>
    <n v="32.1"/>
    <n v="6.57"/>
    <s v="Yes"/>
    <s v="No"/>
    <s v="Yes"/>
    <n v="1"/>
    <s v="No"/>
    <x v="0"/>
    <x v="0"/>
    <s v="08-07-1963"/>
    <n v="14007"/>
    <s v="tier - 2"/>
    <s v="tier - 3"/>
    <s v="R1011"/>
    <n v="59"/>
    <n v="8"/>
    <s v="Jul"/>
    <n v="1963"/>
  </r>
  <r>
    <s v="Id723"/>
    <s v="Laura P."/>
    <n v="27.83"/>
    <n v="11.61"/>
    <s v="Yes"/>
    <s v="No"/>
    <s v="Yes"/>
    <n v="1"/>
    <s v="No"/>
    <x v="1"/>
    <x v="0"/>
    <s v="06-07-1963"/>
    <n v="14001"/>
    <s v="tier - 2"/>
    <s v="tier - 2"/>
    <s v="R1013"/>
    <n v="59"/>
    <n v="6"/>
    <s v="Jul"/>
    <n v="1963"/>
  </r>
  <r>
    <s v="Id724"/>
    <s v="Lisa"/>
    <n v="27.72"/>
    <n v="8.16"/>
    <s v="Yes"/>
    <s v="No"/>
    <s v="Yes"/>
    <n v="1"/>
    <s v="No"/>
    <x v="1"/>
    <x v="0"/>
    <s v="23-12-1963"/>
    <n v="14001"/>
    <s v="tier - 2"/>
    <s v="tier - 1"/>
    <s v="R1013"/>
    <n v="59"/>
    <n v="23"/>
    <s v="Dec"/>
    <n v="1963"/>
  </r>
  <r>
    <s v="Id725"/>
    <s v="William D. Jr."/>
    <n v="36.765000000000001"/>
    <n v="4.4800000000000004"/>
    <s v="Yes"/>
    <s v="No"/>
    <s v="No"/>
    <n v="2"/>
    <s v="No"/>
    <x v="0"/>
    <x v="2"/>
    <s v="06-09-1959"/>
    <n v="13982"/>
    <s v="tier - 2"/>
    <s v="tier - 1"/>
    <s v="R1016"/>
    <n v="63"/>
    <n v="6"/>
    <s v="Sep"/>
    <n v="1959"/>
  </r>
  <r>
    <s v="Id726"/>
    <s v="James"/>
    <n v="48.36"/>
    <n v="4.08"/>
    <s v="No"/>
    <s v="No"/>
    <s v="No"/>
    <n v="0"/>
    <s v="No"/>
    <x v="0"/>
    <x v="2"/>
    <s v="13-07-1990"/>
    <n v="13979"/>
    <s v="tier - 2"/>
    <s v="tier - 1"/>
    <s v="R1023"/>
    <n v="32"/>
    <n v="13"/>
    <s v="Jul"/>
    <n v="1990"/>
  </r>
  <r>
    <s v="Id727"/>
    <s v="John"/>
    <n v="31.445"/>
    <n v="4.4000000000000004"/>
    <s v="Yes"/>
    <s v="No"/>
    <s v="No"/>
    <n v="2"/>
    <s v="No"/>
    <x v="0"/>
    <x v="2"/>
    <s v="29-08-1959"/>
    <n v="13974"/>
    <s v="tier - 2"/>
    <s v="tier - 2"/>
    <s v="R1019"/>
    <n v="63"/>
    <n v="29"/>
    <s v="Aug"/>
    <n v="1959"/>
  </r>
  <r>
    <s v="Id728"/>
    <s v="Adam S"/>
    <n v="27.55"/>
    <n v="9.02"/>
    <s v="No"/>
    <s v="No"/>
    <s v="No"/>
    <n v="0"/>
    <s v="No"/>
    <x v="1"/>
    <x v="0"/>
    <s v="18-06-1960"/>
    <n v="13938"/>
    <s v="tier - 2"/>
    <s v="tier - 1"/>
    <s v="R1012"/>
    <n v="62"/>
    <n v="18"/>
    <s v="Jun"/>
    <n v="1960"/>
  </r>
  <r>
    <s v="Id729"/>
    <s v="Armando"/>
    <n v="33.11"/>
    <n v="8.06"/>
    <s v="No"/>
    <s v="No"/>
    <s v="No"/>
    <n v="0"/>
    <s v="No"/>
    <x v="0"/>
    <x v="0"/>
    <s v="27-07-1962"/>
    <n v="13920"/>
    <s v="tier - 2"/>
    <s v="tier - 2"/>
    <s v="R1013"/>
    <n v="60"/>
    <n v="27"/>
    <s v="Jul"/>
    <n v="1962"/>
  </r>
  <r>
    <s v="Id730"/>
    <s v="Dana"/>
    <n v="36.85"/>
    <n v="6.21"/>
    <s v="Yes"/>
    <s v="No"/>
    <s v="No"/>
    <n v="2"/>
    <s v="No"/>
    <x v="0"/>
    <x v="1"/>
    <s v="07-07-1959"/>
    <n v="13888"/>
    <s v="tier - 2"/>
    <s v="tier - 2"/>
    <s v="R1013"/>
    <n v="63"/>
    <n v="7"/>
    <s v="Jul"/>
    <n v="1959"/>
  </r>
  <r>
    <s v="Id731"/>
    <s v="Jennifer L"/>
    <n v="36.299999999999997"/>
    <n v="5.79"/>
    <s v="Yes"/>
    <s v="No"/>
    <s v="No"/>
    <n v="2"/>
    <s v="No"/>
    <x v="0"/>
    <x v="1"/>
    <s v="29-12-1959"/>
    <n v="13887"/>
    <s v="tier - 2"/>
    <s v="tier - 3"/>
    <s v="R1013"/>
    <n v="63"/>
    <n v="29"/>
    <s v="Dec"/>
    <n v="1959"/>
  </r>
  <r>
    <s v="Id732"/>
    <s v="Benjamin"/>
    <n v="45.34"/>
    <n v="5.69"/>
    <s v="Yes"/>
    <s v="No"/>
    <s v="No"/>
    <n v="0"/>
    <s v="No"/>
    <x v="0"/>
    <x v="2"/>
    <s v="25-09-1985"/>
    <n v="13886"/>
    <s v="tier - 2"/>
    <s v="tier - 2"/>
    <s v="R1012"/>
    <n v="37"/>
    <n v="25"/>
    <s v="Sep"/>
    <n v="1985"/>
  </r>
  <r>
    <s v="Id733"/>
    <s v="Tanya"/>
    <n v="31.8"/>
    <n v="5.36"/>
    <s v="Yes"/>
    <s v="No"/>
    <s v="No"/>
    <n v="2"/>
    <s v="No"/>
    <x v="0"/>
    <x v="2"/>
    <s v="05-10-1959"/>
    <n v="13881"/>
    <s v="tier - 2"/>
    <s v="tier - 2"/>
    <s v="R1011"/>
    <n v="63"/>
    <n v="5"/>
    <s v="Oct"/>
    <n v="1959"/>
  </r>
  <r>
    <s v="Id734"/>
    <s v="Tracy"/>
    <n v="41.02"/>
    <n v="11.37"/>
    <s v="No"/>
    <s v="No"/>
    <s v="No"/>
    <n v="0"/>
    <s v="No"/>
    <x v="0"/>
    <x v="0"/>
    <s v="19-12-1978"/>
    <n v="13875"/>
    <s v="tier - 2"/>
    <s v="tier - 1"/>
    <s v="R1012"/>
    <n v="44"/>
    <n v="19"/>
    <s v="Dec"/>
    <n v="1978"/>
  </r>
  <r>
    <s v="Id735"/>
    <s v="Emily S"/>
    <n v="32.68"/>
    <n v="11.87"/>
    <s v="No"/>
    <s v="No"/>
    <s v="No"/>
    <n v="0"/>
    <s v="No"/>
    <x v="0"/>
    <x v="0"/>
    <s v="21-07-1960"/>
    <n v="13845"/>
    <s v="tier - 2"/>
    <s v="tier - 2"/>
    <s v="R1012"/>
    <n v="62"/>
    <n v="21"/>
    <s v="Jul"/>
    <n v="1960"/>
  </r>
  <r>
    <s v="Id736"/>
    <s v="Kelly R"/>
    <n v="21.7"/>
    <n v="4.9000000000000004"/>
    <s v="No"/>
    <s v="No"/>
    <s v="Yes"/>
    <n v="1"/>
    <s v="Yes"/>
    <x v="2"/>
    <x v="2"/>
    <s v="07-06-2003"/>
    <n v="13845"/>
    <s v="tier - 2"/>
    <s v="tier - 1"/>
    <s v="R1011"/>
    <n v="20"/>
    <n v="7"/>
    <s v="Jun"/>
    <n v="2003"/>
  </r>
  <r>
    <s v="Id737"/>
    <s v="Kyle"/>
    <n v="40.479999999999997"/>
    <n v="6.7"/>
    <s v="No"/>
    <s v="No"/>
    <s v="No"/>
    <n v="3"/>
    <s v="No"/>
    <x v="0"/>
    <x v="0"/>
    <s v="10-12-1958"/>
    <n v="13831"/>
    <s v="tier - 3"/>
    <s v="tier - 1"/>
    <s v="R1013"/>
    <n v="64"/>
    <n v="10"/>
    <s v="Dec"/>
    <n v="1958"/>
  </r>
  <r>
    <s v="Id738"/>
    <s v="Bruce A Jr."/>
    <n v="34.5"/>
    <n v="10.3"/>
    <s v="No"/>
    <s v="No"/>
    <s v="No"/>
    <n v="3"/>
    <s v="No"/>
    <x v="0"/>
    <x v="0"/>
    <s v="25-11-1958"/>
    <n v="13823"/>
    <s v="tier - 3"/>
    <s v="tier - 3"/>
    <s v="R1011"/>
    <n v="64"/>
    <n v="25"/>
    <s v="Nov"/>
    <n v="1958"/>
  </r>
  <r>
    <s v="Id739"/>
    <s v="Cary J"/>
    <n v="45.9"/>
    <n v="11.14"/>
    <s v="Yes"/>
    <s v="No"/>
    <s v="No"/>
    <n v="1"/>
    <s v="No"/>
    <x v="0"/>
    <x v="0"/>
    <s v="08-12-1986"/>
    <n v="13819"/>
    <s v="tier - 3"/>
    <s v="tier - 2"/>
    <s v="R1012"/>
    <n v="36"/>
    <n v="8"/>
    <s v="Dec"/>
    <n v="1986"/>
  </r>
  <r>
    <s v="Id740"/>
    <s v="Jill M"/>
    <n v="33.479999999999997"/>
    <n v="4.74"/>
    <s v="Yes"/>
    <s v="No"/>
    <s v="No"/>
    <n v="2"/>
    <s v="No"/>
    <x v="0"/>
    <x v="2"/>
    <s v="10-11-1966"/>
    <n v="13802"/>
    <s v="tier - 3"/>
    <s v="tier - 3"/>
    <s v="R1026"/>
    <n v="56"/>
    <n v="10"/>
    <s v="Nov"/>
    <n v="1966"/>
  </r>
  <r>
    <s v="Id741"/>
    <s v="Chris"/>
    <n v="28.31"/>
    <n v="5.96"/>
    <s v="Yes"/>
    <s v="No"/>
    <s v="No"/>
    <n v="2"/>
    <s v="No"/>
    <x v="1"/>
    <x v="1"/>
    <s v="06-08-1959"/>
    <n v="13770"/>
    <s v="tier - 3"/>
    <s v="tier - 1"/>
    <s v="R1012"/>
    <n v="63"/>
    <n v="6"/>
    <s v="Aug"/>
    <n v="1959"/>
  </r>
  <r>
    <s v="Id742"/>
    <s v="Michael E."/>
    <n v="21.565000000000001"/>
    <n v="4.95"/>
    <s v="No"/>
    <s v="yes"/>
    <s v="No"/>
    <n v="1"/>
    <s v="Yes"/>
    <x v="2"/>
    <x v="2"/>
    <s v="16-07-2004"/>
    <n v="13748"/>
    <s v="tier - 3"/>
    <s v="tier - 2"/>
    <s v="R1018"/>
    <n v="18"/>
    <n v="16"/>
    <s v="Jul"/>
    <n v="2004"/>
  </r>
  <r>
    <s v="Id743"/>
    <s v="Lauren"/>
    <n v="35.590000000000003"/>
    <n v="5.21"/>
    <s v="Yes"/>
    <s v="No"/>
    <s v="Yes"/>
    <n v="1"/>
    <s v="No"/>
    <x v="0"/>
    <x v="2"/>
    <s v="23-10-1969"/>
    <n v="13747"/>
    <s v="tier - 3"/>
    <s v="tier - 2"/>
    <s v="R1026"/>
    <n v="53"/>
    <n v="23"/>
    <s v="Oct"/>
    <n v="1969"/>
  </r>
  <r>
    <s v="Id744"/>
    <s v="Kathryn E"/>
    <n v="43.44"/>
    <n v="4.8600000000000003"/>
    <s v="Yes"/>
    <s v="No"/>
    <s v="No"/>
    <n v="0"/>
    <s v="No"/>
    <x v="0"/>
    <x v="2"/>
    <s v="29-08-1985"/>
    <n v="13726"/>
    <s v="tier - 3"/>
    <s v="tier - 3"/>
    <s v="R1026"/>
    <n v="37"/>
    <n v="29"/>
    <s v="Aug"/>
    <n v="1985"/>
  </r>
  <r>
    <s v="Id745"/>
    <s v="Polly"/>
    <n v="21.754999999999999"/>
    <n v="7.79"/>
    <s v="Yes"/>
    <s v="No"/>
    <s v="No"/>
    <n v="0"/>
    <s v="No"/>
    <x v="2"/>
    <x v="0"/>
    <s v="02-08-1981"/>
    <n v="13725"/>
    <s v="tier - 3"/>
    <s v="tier - 2"/>
    <s v="R1024"/>
    <n v="41"/>
    <n v="2"/>
    <s v="Aug"/>
    <n v="1981"/>
  </r>
  <r>
    <s v="Id746"/>
    <s v="Mark H."/>
    <n v="44.55"/>
    <n v="7.12"/>
    <s v="Yes"/>
    <s v="No"/>
    <s v="No"/>
    <n v="1"/>
    <s v="No"/>
    <x v="0"/>
    <x v="0"/>
    <s v="24-11-1986"/>
    <n v="13715"/>
    <s v="tier - 3"/>
    <s v="tier - 2"/>
    <s v="R1023"/>
    <n v="36"/>
    <n v="24"/>
    <s v="Nov"/>
    <n v="1986"/>
  </r>
  <r>
    <s v="Id747"/>
    <s v="Jessie M."/>
    <n v="43.32"/>
    <n v="4.67"/>
    <s v="Yes"/>
    <s v="No"/>
    <s v="No"/>
    <n v="0"/>
    <s v="No"/>
    <x v="0"/>
    <x v="2"/>
    <s v="14-09-1985"/>
    <n v="13686"/>
    <s v="tier - 3"/>
    <s v="tier - 1"/>
    <s v="R1026"/>
    <n v="37"/>
    <n v="14"/>
    <s v="Sep"/>
    <n v="1985"/>
  </r>
  <r>
    <s v="Id748"/>
    <s v="Chris"/>
    <n v="31.23"/>
    <n v="9.1199999999999992"/>
    <s v="Yes"/>
    <s v="No"/>
    <s v="Yes"/>
    <n v="1"/>
    <s v="No"/>
    <x v="0"/>
    <x v="0"/>
    <s v="04-08-1963"/>
    <n v="13678"/>
    <s v="tier - 3"/>
    <s v="tier - 2"/>
    <s v="R1021"/>
    <n v="59"/>
    <n v="4"/>
    <s v="Aug"/>
    <n v="1963"/>
  </r>
  <r>
    <s v="Id749"/>
    <s v="Daniel"/>
    <n v="42.81"/>
    <n v="4.1500000000000004"/>
    <s v="No"/>
    <s v="No"/>
    <s v="No"/>
    <n v="1"/>
    <s v="No"/>
    <x v="0"/>
    <x v="2"/>
    <s v="20-07-1984"/>
    <n v="13638"/>
    <s v="tier - 3"/>
    <s v="tier - 3"/>
    <s v="R1023"/>
    <n v="38"/>
    <n v="20"/>
    <s v="Jul"/>
    <n v="1984"/>
  </r>
  <r>
    <s v="Id750"/>
    <s v="Megan"/>
    <n v="35.909999999999997"/>
    <n v="6.72"/>
    <s v="Yes"/>
    <s v="No"/>
    <s v="No"/>
    <n v="2"/>
    <s v="No"/>
    <x v="0"/>
    <x v="0"/>
    <s v="24-12-1961"/>
    <n v="13636"/>
    <s v="tier - 3"/>
    <s v="tier - 3"/>
    <s v="R1024"/>
    <n v="61"/>
    <n v="24"/>
    <s v="Dec"/>
    <n v="1961"/>
  </r>
  <r>
    <s v="Id751"/>
    <s v="Kevin"/>
    <n v="36.65"/>
    <n v="5.01"/>
    <s v="Yes"/>
    <s v="No"/>
    <s v="Yes"/>
    <n v="1"/>
    <s v="No"/>
    <x v="0"/>
    <x v="2"/>
    <s v="26-07-1969"/>
    <n v="13622"/>
    <s v="tier - 3"/>
    <s v="tier - 3"/>
    <s v="R1012"/>
    <n v="53"/>
    <n v="26"/>
    <s v="Jul"/>
    <n v="1969"/>
  </r>
  <r>
    <s v="Id752"/>
    <s v="Caroline S."/>
    <n v="22.04"/>
    <n v="10.9"/>
    <s v="Yes"/>
    <s v="No"/>
    <s v="No"/>
    <n v="2"/>
    <s v="No"/>
    <x v="2"/>
    <x v="0"/>
    <s v="18-11-1961"/>
    <n v="13616"/>
    <s v="tier - 3"/>
    <s v="tier - 3"/>
    <s v="R1024"/>
    <n v="61"/>
    <n v="18"/>
    <s v="Nov"/>
    <n v="1961"/>
  </r>
  <r>
    <s v="Id753"/>
    <s v="Nuta"/>
    <n v="31.824999999999999"/>
    <n v="5.52"/>
    <s v="Yes"/>
    <s v="No"/>
    <s v="No"/>
    <n v="1"/>
    <s v="No"/>
    <x v="0"/>
    <x v="2"/>
    <s v="10-09-1964"/>
    <n v="13607"/>
    <s v="tier - 3"/>
    <s v="tier - 1"/>
    <s v="R1024"/>
    <n v="58"/>
    <n v="10"/>
    <s v="Sep"/>
    <n v="1964"/>
  </r>
  <r>
    <s v="Id754"/>
    <s v="Margie"/>
    <n v="53.58"/>
    <n v="4.55"/>
    <s v="No"/>
    <s v="No"/>
    <s v="No"/>
    <n v="1"/>
    <s v="No"/>
    <x v="0"/>
    <x v="2"/>
    <s v="14-08-1992"/>
    <n v="13588"/>
    <s v="tier - 3"/>
    <s v="tier - 1"/>
    <s v="R1012"/>
    <n v="30"/>
    <n v="14"/>
    <s v="Aug"/>
    <n v="1992"/>
  </r>
  <r>
    <s v="Id755"/>
    <s v="Heidi"/>
    <n v="34.299999999999997"/>
    <n v="11.76"/>
    <s v="No"/>
    <s v="No"/>
    <s v="No"/>
    <n v="0"/>
    <s v="No"/>
    <x v="0"/>
    <x v="0"/>
    <s v="15-07-1968"/>
    <n v="13566"/>
    <s v="tier - 3"/>
    <s v="tier - 3"/>
    <s v="R1026"/>
    <n v="54"/>
    <n v="15"/>
    <s v="Jul"/>
    <n v="1968"/>
  </r>
  <r>
    <s v="Id756"/>
    <s v="Diego J"/>
    <n v="32.11"/>
    <n v="7.06"/>
    <s v="No"/>
    <s v="No"/>
    <s v="No"/>
    <n v="0"/>
    <s v="No"/>
    <x v="0"/>
    <x v="0"/>
    <s v="11-07-1960"/>
    <n v="13555"/>
    <s v="tier - 3"/>
    <s v="tier - 3"/>
    <s v="R1017"/>
    <n v="62"/>
    <n v="11"/>
    <s v="Jul"/>
    <n v="1960"/>
  </r>
  <r>
    <s v="Id757"/>
    <s v="Enrique M Sr."/>
    <n v="31.78"/>
    <n v="11.35"/>
    <s v="Yes"/>
    <s v="No"/>
    <s v="Yes"/>
    <n v="1"/>
    <s v="No"/>
    <x v="0"/>
    <x v="0"/>
    <s v="14-10-1963"/>
    <n v="13511"/>
    <s v="tier - 3"/>
    <s v="tier - 1"/>
    <s v="R1012"/>
    <n v="59"/>
    <n v="14"/>
    <s v="Oct"/>
    <n v="1963"/>
  </r>
  <r>
    <s v="Id758"/>
    <s v="Greg"/>
    <n v="46.89"/>
    <n v="5.52"/>
    <s v="No"/>
    <s v="No"/>
    <s v="No"/>
    <n v="0"/>
    <s v="No"/>
    <x v="0"/>
    <x v="2"/>
    <s v="30-08-1990"/>
    <n v="13481"/>
    <s v="tier - 3"/>
    <s v="tier - 2"/>
    <s v="R1023"/>
    <n v="32"/>
    <n v="30"/>
    <s v="Aug"/>
    <n v="1990"/>
  </r>
  <r>
    <s v="Id759"/>
    <s v="Filip"/>
    <n v="39.35"/>
    <n v="7.86"/>
    <s v="Yes"/>
    <s v="No"/>
    <s v="No"/>
    <n v="1"/>
    <s v="No"/>
    <x v="0"/>
    <x v="0"/>
    <s v="07-08-1975"/>
    <n v="13472"/>
    <s v="tier - 3"/>
    <s v="tier - 2"/>
    <s v="R1012"/>
    <n v="47"/>
    <n v="7"/>
    <s v="Aug"/>
    <n v="1975"/>
  </r>
  <r>
    <s v="Id760"/>
    <s v="Rosemary E."/>
    <n v="39.200000000000003"/>
    <n v="11.38"/>
    <s v="No"/>
    <s v="No"/>
    <s v="No"/>
    <n v="0"/>
    <s v="No"/>
    <x v="0"/>
    <x v="0"/>
    <s v="24-07-1960"/>
    <n v="13471"/>
    <s v="tier - 3"/>
    <s v="tier - 3"/>
    <s v="R1011"/>
    <n v="62"/>
    <n v="24"/>
    <s v="Jul"/>
    <n v="1960"/>
  </r>
  <r>
    <s v="Id761"/>
    <s v="Lisa"/>
    <n v="39.159999999999997"/>
    <n v="10.48"/>
    <s v="No"/>
    <s v="No"/>
    <s v="No"/>
    <n v="0"/>
    <s v="No"/>
    <x v="0"/>
    <x v="0"/>
    <s v="28-07-1960"/>
    <n v="13471"/>
    <s v="tier - 3"/>
    <s v="tier - 2"/>
    <s v="R1013"/>
    <n v="62"/>
    <n v="28"/>
    <s v="Jul"/>
    <n v="1960"/>
  </r>
  <r>
    <s v="Id762"/>
    <s v="Jason"/>
    <n v="44.1"/>
    <n v="5.04"/>
    <s v="Yes"/>
    <s v="No"/>
    <s v="No"/>
    <n v="0"/>
    <s v="No"/>
    <x v="0"/>
    <x v="2"/>
    <s v="19-08-1985"/>
    <n v="13466"/>
    <s v="tier - 3"/>
    <s v="tier - 1"/>
    <s v="R1012"/>
    <n v="37"/>
    <n v="19"/>
    <s v="Aug"/>
    <n v="1985"/>
  </r>
  <r>
    <s v="Id763"/>
    <s v="Courtney"/>
    <n v="33.200000000000003"/>
    <n v="9.06"/>
    <s v="No"/>
    <s v="No"/>
    <s v="No"/>
    <n v="0"/>
    <s v="No"/>
    <x v="0"/>
    <x v="0"/>
    <s v="16-12-1960"/>
    <n v="13463"/>
    <s v="tier - 3"/>
    <s v="tier - 2"/>
    <s v="R1011"/>
    <n v="62"/>
    <n v="16"/>
    <s v="Dec"/>
    <n v="1960"/>
  </r>
  <r>
    <s v="Id764"/>
    <s v="Jennifer R."/>
    <n v="29.92"/>
    <n v="11.07"/>
    <s v="No"/>
    <s v="No"/>
    <s v="No"/>
    <n v="0"/>
    <s v="No"/>
    <x v="1"/>
    <x v="0"/>
    <s v="11-07-1960"/>
    <n v="13458"/>
    <s v="tier - 3"/>
    <s v="tier - 1"/>
    <s v="R1013"/>
    <n v="62"/>
    <n v="11"/>
    <s v="Jul"/>
    <n v="1960"/>
  </r>
  <r>
    <s v="Id765"/>
    <s v="Lauren E"/>
    <n v="25"/>
    <n v="10.45"/>
    <s v="No"/>
    <s v="No"/>
    <s v="No"/>
    <n v="0"/>
    <s v="No"/>
    <x v="1"/>
    <x v="0"/>
    <s v="13-08-1960"/>
    <n v="13451"/>
    <s v="tier - 3"/>
    <s v="tier - 1"/>
    <s v="R1011"/>
    <n v="62"/>
    <n v="13"/>
    <s v="Aug"/>
    <n v="1960"/>
  </r>
  <r>
    <s v="Id766"/>
    <s v="Ashley M."/>
    <n v="38.869999999999997"/>
    <n v="8.6300000000000008"/>
    <s v="Yes"/>
    <s v="No"/>
    <s v="No"/>
    <n v="1"/>
    <s v="No"/>
    <x v="0"/>
    <x v="0"/>
    <s v="29-06-1975"/>
    <n v="13441"/>
    <s v="tier - 3"/>
    <s v="tier - 2"/>
    <s v="R1012"/>
    <n v="47"/>
    <n v="29"/>
    <s v="Jun"/>
    <n v="1975"/>
  </r>
  <r>
    <s v="Id767"/>
    <s v="Alison R."/>
    <n v="32.299999999999997"/>
    <n v="5.28"/>
    <s v="Yes"/>
    <s v="No"/>
    <s v="No"/>
    <n v="2"/>
    <s v="No"/>
    <x v="0"/>
    <x v="2"/>
    <s v="14-11-1966"/>
    <n v="13430"/>
    <s v="tier - 3"/>
    <s v="tier - 3"/>
    <s v="R1024"/>
    <n v="56"/>
    <n v="14"/>
    <s v="Nov"/>
    <n v="1966"/>
  </r>
  <r>
    <s v="Id768"/>
    <s v="Madeleine"/>
    <n v="31.16"/>
    <n v="7.49"/>
    <s v="Yes"/>
    <s v="No"/>
    <s v="No"/>
    <n v="2"/>
    <s v="No"/>
    <x v="0"/>
    <x v="0"/>
    <s v="03-11-1961"/>
    <n v="13429"/>
    <s v="tier - 3"/>
    <s v="tier - 3"/>
    <s v="R1012"/>
    <n v="61"/>
    <n v="3"/>
    <s v="Nov"/>
    <n v="1961"/>
  </r>
  <r>
    <s v="Id769"/>
    <s v="Stacey"/>
    <n v="54.59"/>
    <n v="4.2699999999999996"/>
    <s v="No"/>
    <s v="No"/>
    <s v="No"/>
    <n v="0"/>
    <s v="No"/>
    <x v="0"/>
    <x v="2"/>
    <s v="17-06-1994"/>
    <n v="13417"/>
    <s v="tier - 3"/>
    <s v="tier - 3"/>
    <s v="R1012"/>
    <n v="28"/>
    <n v="17"/>
    <s v="Jun"/>
    <n v="1994"/>
  </r>
  <r>
    <s v="Id770"/>
    <s v="Kimberly"/>
    <n v="21.09"/>
    <n v="9.2200000000000006"/>
    <s v="Yes"/>
    <s v="No"/>
    <s v="No"/>
    <n v="2"/>
    <s v="No"/>
    <x v="2"/>
    <x v="0"/>
    <s v="22-07-1961"/>
    <n v="13415"/>
    <s v="tier - 3"/>
    <s v="tier - 2"/>
    <s v="R1012"/>
    <n v="61"/>
    <n v="22"/>
    <s v="Jul"/>
    <n v="1961"/>
  </r>
  <r>
    <s v="Id771"/>
    <s v="Matthew D"/>
    <n v="52.41"/>
    <n v="5.99"/>
    <s v="No"/>
    <s v="No"/>
    <s v="No"/>
    <n v="1"/>
    <s v="No"/>
    <x v="0"/>
    <x v="1"/>
    <s v="19-12-1992"/>
    <n v="13413"/>
    <s v="tier - 3"/>
    <s v="tier - 3"/>
    <s v="R1023"/>
    <n v="30"/>
    <n v="19"/>
    <s v="Dec"/>
    <n v="1992"/>
  </r>
  <r>
    <s v="Id772"/>
    <s v="Michael"/>
    <n v="41.47"/>
    <n v="5.86"/>
    <s v="Yes"/>
    <s v="No"/>
    <s v="No"/>
    <n v="2"/>
    <s v="No"/>
    <x v="0"/>
    <x v="1"/>
    <s v="20-12-1959"/>
    <n v="13405"/>
    <s v="tier - 3"/>
    <s v="tier - 3"/>
    <s v="R1013"/>
    <n v="63"/>
    <n v="20"/>
    <s v="Dec"/>
    <n v="1959"/>
  </r>
  <r>
    <s v="Id773"/>
    <s v="Ben"/>
    <n v="33.1"/>
    <n v="5.19"/>
    <s v="Yes"/>
    <s v="No"/>
    <s v="No"/>
    <n v="2"/>
    <s v="No"/>
    <x v="0"/>
    <x v="2"/>
    <s v="25-11-1959"/>
    <n v="13394"/>
    <s v="tier - 3"/>
    <s v="tier - 1"/>
    <s v="R1011"/>
    <n v="63"/>
    <n v="25"/>
    <s v="Nov"/>
    <n v="1959"/>
  </r>
  <r>
    <s v="Id774"/>
    <s v="Chris"/>
    <n v="30.8"/>
    <n v="4.37"/>
    <s v="Yes"/>
    <s v="No"/>
    <s v="No"/>
    <n v="2"/>
    <s v="No"/>
    <x v="0"/>
    <x v="2"/>
    <s v="09-12-1959"/>
    <n v="13391"/>
    <s v="tier - 3"/>
    <s v="tier - 3"/>
    <s v="R1011"/>
    <n v="63"/>
    <n v="9"/>
    <s v="Dec"/>
    <n v="1959"/>
  </r>
  <r>
    <s v="Id775"/>
    <s v="Jeremy J"/>
    <n v="42.06"/>
    <n v="5.32"/>
    <s v="No"/>
    <s v="No"/>
    <s v="No"/>
    <n v="1"/>
    <s v="No"/>
    <x v="0"/>
    <x v="2"/>
    <s v="06-06-1984"/>
    <n v="13384"/>
    <s v="tier - 3"/>
    <s v="tier - 2"/>
    <s v="R1023"/>
    <n v="39"/>
    <n v="6"/>
    <s v="Jun"/>
    <n v="1984"/>
  </r>
  <r>
    <s v="Id776"/>
    <s v="Amy L."/>
    <n v="39.270000000000003"/>
    <n v="5.64"/>
    <s v="No"/>
    <s v="No"/>
    <s v="Yes"/>
    <n v="1"/>
    <s v="No"/>
    <x v="0"/>
    <x v="2"/>
    <s v="30-09-1979"/>
    <n v="13377"/>
    <s v="tier - 3"/>
    <s v="tier - 3"/>
    <s v="R1026"/>
    <n v="43"/>
    <n v="30"/>
    <s v="Sep"/>
    <n v="1979"/>
  </r>
  <r>
    <s v="Id777"/>
    <s v="Karen L."/>
    <n v="30.71"/>
    <n v="5.59"/>
    <s v="Yes"/>
    <s v="No"/>
    <s v="No"/>
    <n v="1"/>
    <s v="No"/>
    <x v="0"/>
    <x v="2"/>
    <s v="24-09-1964"/>
    <n v="13376"/>
    <s v="tier - 3"/>
    <s v="tier - 2"/>
    <s v="R1025"/>
    <n v="58"/>
    <n v="24"/>
    <s v="Sep"/>
    <n v="1964"/>
  </r>
  <r>
    <s v="Id778"/>
    <s v="Tennille"/>
    <n v="47.19"/>
    <n v="5.29"/>
    <s v="No"/>
    <s v="No"/>
    <s v="No"/>
    <n v="0"/>
    <s v="No"/>
    <x v="0"/>
    <x v="2"/>
    <s v="02-10-1990"/>
    <n v="13361"/>
    <s v="tier - 3"/>
    <s v="tier - 1"/>
    <s v="R1012"/>
    <n v="32"/>
    <n v="2"/>
    <s v="Oct"/>
    <n v="1990"/>
  </r>
  <r>
    <s v="Id779"/>
    <s v="Matt"/>
    <n v="30.02"/>
    <n v="6.65"/>
    <s v="No"/>
    <s v="No"/>
    <s v="No"/>
    <n v="0"/>
    <s v="No"/>
    <x v="0"/>
    <x v="0"/>
    <s v="11-11-1960"/>
    <n v="13352"/>
    <s v="tier - 3"/>
    <s v="tier - 1"/>
    <s v="R1012"/>
    <n v="62"/>
    <n v="11"/>
    <s v="Nov"/>
    <n v="1960"/>
  </r>
  <r>
    <s v="Id780"/>
    <s v="Emily"/>
    <n v="37.909999999999997"/>
    <n v="5.68"/>
    <s v="Yes"/>
    <s v="No"/>
    <s v="No"/>
    <n v="0"/>
    <s v="No"/>
    <x v="0"/>
    <x v="2"/>
    <s v="23-08-1976"/>
    <n v="13334"/>
    <s v="tier - 3"/>
    <s v="tier - 2"/>
    <s v="R1012"/>
    <n v="46"/>
    <n v="23"/>
    <s v="Aug"/>
    <n v="1976"/>
  </r>
  <r>
    <s v="Id781"/>
    <s v="Justin E"/>
    <n v="54.61"/>
    <n v="4.49"/>
    <s v="No"/>
    <s v="No"/>
    <s v="No"/>
    <n v="0"/>
    <s v="No"/>
    <x v="0"/>
    <x v="2"/>
    <s v="01-07-1994"/>
    <n v="13293"/>
    <s v="tier - 3"/>
    <s v="tier - 3"/>
    <s v="R1012"/>
    <n v="28"/>
    <n v="1"/>
    <s v="Jul"/>
    <n v="1994"/>
  </r>
  <r>
    <s v="Id782"/>
    <s v="Shalane"/>
    <n v="36.005000000000003"/>
    <n v="6.9"/>
    <s v="No"/>
    <s v="No"/>
    <s v="No"/>
    <n v="0"/>
    <s v="No"/>
    <x v="0"/>
    <x v="0"/>
    <s v="11-10-1962"/>
    <n v="13229"/>
    <s v="tier - 3"/>
    <s v="tier - 3"/>
    <s v="R1023"/>
    <n v="60"/>
    <n v="11"/>
    <s v="Oct"/>
    <n v="1962"/>
  </r>
  <r>
    <s v="Id783"/>
    <s v="Jessica N."/>
    <n v="28.7"/>
    <n v="11.52"/>
    <s v="No"/>
    <s v="No"/>
    <s v="No"/>
    <n v="0"/>
    <s v="No"/>
    <x v="1"/>
    <x v="0"/>
    <s v="24-11-1962"/>
    <n v="13225"/>
    <s v="tier - 3"/>
    <s v="tier - 2"/>
    <s v="R1011"/>
    <n v="60"/>
    <n v="24"/>
    <s v="Nov"/>
    <n v="1962"/>
  </r>
  <r>
    <s v="Id784"/>
    <s v="Melanie"/>
    <n v="34.295000000000002"/>
    <n v="11.24"/>
    <s v="No"/>
    <s v="No"/>
    <s v="No"/>
    <n v="0"/>
    <s v="No"/>
    <x v="0"/>
    <x v="0"/>
    <s v="13-11-1965"/>
    <n v="13224"/>
    <s v="tier - 3"/>
    <s v="tier - 3"/>
    <s v="R1024"/>
    <n v="57"/>
    <n v="13"/>
    <s v="Nov"/>
    <n v="1965"/>
  </r>
  <r>
    <s v="Id785"/>
    <s v="Ruth Angelica"/>
    <n v="27.55"/>
    <n v="10.98"/>
    <s v="No"/>
    <s v="No"/>
    <s v="No"/>
    <n v="0"/>
    <s v="No"/>
    <x v="1"/>
    <x v="0"/>
    <s v="07-12-1962"/>
    <n v="13217"/>
    <s v="tier - 3"/>
    <s v="tier - 1"/>
    <s v="R1024"/>
    <n v="60"/>
    <n v="7"/>
    <s v="Dec"/>
    <n v="1962"/>
  </r>
  <r>
    <s v="Id786"/>
    <s v="Una M"/>
    <n v="40.700000000000003"/>
    <n v="5.42"/>
    <s v="No"/>
    <s v="No"/>
    <s v="No"/>
    <n v="0"/>
    <s v="No"/>
    <x v="0"/>
    <x v="2"/>
    <s v="15-10-1982"/>
    <n v="13214"/>
    <s v="tier - 3"/>
    <s v="tier - 2"/>
    <s v="R1012"/>
    <n v="40"/>
    <n v="15"/>
    <s v="Oct"/>
    <n v="1982"/>
  </r>
  <r>
    <s v="Id787"/>
    <s v="Taralyn"/>
    <n v="18.335000000000001"/>
    <n v="10.97"/>
    <s v="No"/>
    <s v="No"/>
    <s v="No"/>
    <n v="0"/>
    <s v="No"/>
    <x v="3"/>
    <x v="0"/>
    <s v="05-08-1962"/>
    <n v="13204"/>
    <s v="tier - 3"/>
    <s v="tier - 1"/>
    <s v="R1024"/>
    <n v="60"/>
    <n v="5"/>
    <s v="Aug"/>
    <n v="1962"/>
  </r>
  <r>
    <s v="Id788"/>
    <s v="James A"/>
    <n v="33.914999999999999"/>
    <n v="9.56"/>
    <s v="Yes"/>
    <s v="No"/>
    <s v="No"/>
    <n v="2"/>
    <s v="No"/>
    <x v="0"/>
    <x v="0"/>
    <s v="06-12-1961"/>
    <n v="13144"/>
    <s v="tier - 3"/>
    <s v="tier - 2"/>
    <s v="R1016"/>
    <n v="61"/>
    <n v="6"/>
    <s v="Dec"/>
    <n v="1961"/>
  </r>
  <r>
    <s v="Id789"/>
    <s v="Ning"/>
    <n v="33.534999999999997"/>
    <n v="9.4"/>
    <s v="Yes"/>
    <s v="No"/>
    <s v="No"/>
    <n v="2"/>
    <s v="No"/>
    <x v="0"/>
    <x v="0"/>
    <s v="06-12-1961"/>
    <n v="13143"/>
    <s v="tier - 3"/>
    <s v="tier - 2"/>
    <s v="R1020"/>
    <n v="61"/>
    <n v="6"/>
    <s v="Dec"/>
    <n v="1961"/>
  </r>
  <r>
    <s v="Id790"/>
    <s v="Joel"/>
    <n v="23.655000000000001"/>
    <n v="8.48"/>
    <s v="Yes"/>
    <s v="No"/>
    <s v="No"/>
    <n v="2"/>
    <s v="No"/>
    <x v="2"/>
    <x v="0"/>
    <s v="07-09-1961"/>
    <n v="13130"/>
    <s v="tier - 3"/>
    <s v="tier - 2"/>
    <s v="R1017"/>
    <n v="61"/>
    <n v="7"/>
    <s v="Sep"/>
    <n v="1961"/>
  </r>
  <r>
    <s v="Id791"/>
    <s v="Pamela J."/>
    <n v="28"/>
    <n v="5.57"/>
    <s v="No"/>
    <s v="No"/>
    <s v="No"/>
    <n v="0"/>
    <s v="No"/>
    <x v="1"/>
    <x v="2"/>
    <s v="16-08-1999"/>
    <n v="13127"/>
    <s v="tier - 3"/>
    <s v="tier - 3"/>
    <s v="R1011"/>
    <n v="23"/>
    <n v="16"/>
    <s v="Aug"/>
    <n v="1999"/>
  </r>
  <r>
    <s v="Id792"/>
    <s v="Brittney"/>
    <n v="30.23"/>
    <n v="6.94"/>
    <s v="Yes"/>
    <s v="No"/>
    <s v="Yes"/>
    <n v="1"/>
    <s v="No"/>
    <x v="0"/>
    <x v="0"/>
    <s v="14-09-1963"/>
    <n v="13117"/>
    <s v="tier - 3"/>
    <s v="tier - 1"/>
    <s v="R1012"/>
    <n v="59"/>
    <n v="14"/>
    <s v="Sep"/>
    <n v="1963"/>
  </r>
  <r>
    <s v="Id793"/>
    <s v="Sheila"/>
    <n v="51.14"/>
    <n v="4.05"/>
    <s v="No"/>
    <s v="No"/>
    <s v="No"/>
    <n v="1"/>
    <s v="No"/>
    <x v="0"/>
    <x v="2"/>
    <s v="12-08-1992"/>
    <n v="13114"/>
    <s v="tier - 3"/>
    <s v="tier - 2"/>
    <s v="R1026"/>
    <n v="30"/>
    <n v="12"/>
    <s v="Aug"/>
    <n v="1992"/>
  </r>
  <r>
    <s v="Id794"/>
    <s v="Koji"/>
    <n v="24.32"/>
    <n v="10.220000000000001"/>
    <s v="No"/>
    <s v="No"/>
    <s v="No"/>
    <n v="0"/>
    <s v="No"/>
    <x v="2"/>
    <x v="0"/>
    <s v="02-08-1962"/>
    <n v="13113"/>
    <s v="tier - 3"/>
    <s v="tier - 3"/>
    <s v="R1012"/>
    <n v="60"/>
    <n v="2"/>
    <s v="Aug"/>
    <n v="1962"/>
  </r>
  <r>
    <s v="Id795"/>
    <s v="Sarah"/>
    <n v="38.06"/>
    <n v="9.24"/>
    <s v="No"/>
    <s v="No"/>
    <s v="No"/>
    <n v="0"/>
    <s v="No"/>
    <x v="0"/>
    <x v="0"/>
    <s v="30-10-1971"/>
    <n v="13111"/>
    <s v="tier - 3"/>
    <s v="tier - 2"/>
    <s v="R1011"/>
    <n v="51"/>
    <n v="30"/>
    <s v="Oct"/>
    <n v="1971"/>
  </r>
  <r>
    <s v="Id796"/>
    <s v="Colleen M"/>
    <n v="37.700000000000003"/>
    <n v="8.6"/>
    <s v="No"/>
    <s v="No"/>
    <s v="No"/>
    <n v="0"/>
    <s v="No"/>
    <x v="0"/>
    <x v="0"/>
    <s v="17-07-1978"/>
    <n v="13102"/>
    <s v="tier - 3"/>
    <s v="tier - 2"/>
    <s v="R1026"/>
    <n v="44"/>
    <n v="17"/>
    <s v="Jul"/>
    <n v="1978"/>
  </r>
  <r>
    <s v="Id797"/>
    <s v="Deedra G."/>
    <n v="44"/>
    <n v="9.32"/>
    <s v="Yes"/>
    <s v="No"/>
    <s v="No"/>
    <n v="2"/>
    <s v="No"/>
    <x v="0"/>
    <x v="0"/>
    <s v="06-11-1961"/>
    <n v="13064"/>
    <s v="tier - 3"/>
    <s v="tier - 2"/>
    <s v="R1011"/>
    <n v="61"/>
    <n v="6"/>
    <s v="Nov"/>
    <n v="1961"/>
  </r>
  <r>
    <s v="Id798"/>
    <s v="Kulwinder"/>
    <n v="41.45"/>
    <n v="6.12"/>
    <s v="Yes"/>
    <s v="No"/>
    <s v="No"/>
    <n v="0"/>
    <s v="No"/>
    <x v="0"/>
    <x v="1"/>
    <s v="26-10-1985"/>
    <n v="13051"/>
    <s v="tier - 3"/>
    <s v="tier - 1"/>
    <s v="R1026"/>
    <n v="37"/>
    <n v="26"/>
    <s v="Oct"/>
    <n v="1985"/>
  </r>
  <r>
    <s v="Id799"/>
    <s v="Ann M."/>
    <n v="25.364999999999998"/>
    <n v="9.19"/>
    <s v="Yes"/>
    <s v="No"/>
    <s v="No"/>
    <n v="0"/>
    <s v="No"/>
    <x v="1"/>
    <x v="0"/>
    <s v="06-08-1967"/>
    <n v="13047"/>
    <s v="tier - 3"/>
    <s v="tier - 3"/>
    <s v="R1024"/>
    <n v="55"/>
    <n v="6"/>
    <s v="Aug"/>
    <n v="1967"/>
  </r>
  <r>
    <s v="Id800"/>
    <s v="Sarah E"/>
    <n v="34.56"/>
    <n v="5.84"/>
    <s v="Yes"/>
    <s v="No"/>
    <s v="Yes"/>
    <n v="1"/>
    <s v="No"/>
    <x v="0"/>
    <x v="1"/>
    <s v="23-09-1969"/>
    <n v="13044"/>
    <s v="tier - 3"/>
    <s v="tier - 1"/>
    <s v="R1012"/>
    <n v="53"/>
    <n v="23"/>
    <s v="Sep"/>
    <n v="1969"/>
  </r>
  <r>
    <s v="Id801"/>
    <s v="Apryl J."/>
    <n v="28.2"/>
    <n v="7.19"/>
    <s v="Yes"/>
    <s v="No"/>
    <s v="No"/>
    <n v="2"/>
    <s v="No"/>
    <x v="1"/>
    <x v="0"/>
    <s v="09-11-1961"/>
    <n v="13042"/>
    <s v="tier - 3"/>
    <s v="tier - 1"/>
    <s v="R1011"/>
    <n v="61"/>
    <n v="9"/>
    <s v="Nov"/>
    <n v="1961"/>
  </r>
  <r>
    <s v="Id802"/>
    <s v="Ilana"/>
    <n v="30.43"/>
    <n v="9.39"/>
    <s v="No"/>
    <s v="No"/>
    <s v="No"/>
    <n v="0"/>
    <s v="No"/>
    <x v="0"/>
    <x v="0"/>
    <s v="04-11-1965"/>
    <n v="13024"/>
    <s v="tier - 3"/>
    <s v="tier - 2"/>
    <s v="R1025"/>
    <n v="57"/>
    <n v="4"/>
    <s v="Nov"/>
    <n v="1965"/>
  </r>
  <r>
    <s v="Id803"/>
    <s v="Katherine"/>
    <n v="32.395000000000003"/>
    <n v="4.2699999999999996"/>
    <s v="Yes"/>
    <s v="No"/>
    <s v="No"/>
    <n v="1"/>
    <s v="No"/>
    <x v="0"/>
    <x v="2"/>
    <s v="23-09-1964"/>
    <n v="13019"/>
    <s v="tier - 3"/>
    <s v="tier - 1"/>
    <s v="R1024"/>
    <n v="58"/>
    <n v="23"/>
    <s v="Sep"/>
    <n v="1964"/>
  </r>
  <r>
    <s v="Id804"/>
    <s v="Katherine"/>
    <n v="24.035"/>
    <n v="11.71"/>
    <s v="No"/>
    <s v="No"/>
    <s v="No"/>
    <n v="0"/>
    <s v="No"/>
    <x v="2"/>
    <x v="0"/>
    <s v="20-07-1962"/>
    <n v="13012"/>
    <s v="tier - 3"/>
    <s v="tier - 1"/>
    <s v="R1012"/>
    <n v="60"/>
    <n v="20"/>
    <s v="Jul"/>
    <n v="1962"/>
  </r>
  <r>
    <s v="Id805"/>
    <s v="Karl"/>
    <n v="37.119999999999997"/>
    <n v="5.29"/>
    <s v="No"/>
    <s v="No"/>
    <s v="No"/>
    <n v="2"/>
    <s v="No"/>
    <x v="0"/>
    <x v="2"/>
    <s v="27-09-1972"/>
    <n v="13011"/>
    <s v="tier - 3"/>
    <s v="tier - 2"/>
    <s v="R1012"/>
    <n v="50"/>
    <n v="27"/>
    <s v="Sep"/>
    <n v="1972"/>
  </r>
  <r>
    <s v="Id806"/>
    <s v="Stephen"/>
    <n v="34.840000000000003"/>
    <n v="6"/>
    <s v="Yes"/>
    <s v="No"/>
    <s v="Yes"/>
    <n v="1"/>
    <s v="No"/>
    <x v="0"/>
    <x v="1"/>
    <s v="13-12-1969"/>
    <n v="13008"/>
    <s v="tier - 3"/>
    <s v="tier - 3"/>
    <s v="R1012"/>
    <n v="53"/>
    <n v="13"/>
    <s v="Dec"/>
    <n v="1969"/>
  </r>
  <r>
    <s v="Id807"/>
    <s v="Will"/>
    <n v="29.53"/>
    <n v="10.64"/>
    <s v="No"/>
    <s v="No"/>
    <s v="No"/>
    <n v="0"/>
    <s v="No"/>
    <x v="1"/>
    <x v="0"/>
    <s v="24-06-1962"/>
    <n v="13005"/>
    <s v="tier - 3"/>
    <s v="tier - 1"/>
    <s v="R1012"/>
    <n v="60"/>
    <n v="24"/>
    <s v="Jun"/>
    <n v="1962"/>
  </r>
  <r>
    <s v="Id808"/>
    <s v="Bradley D"/>
    <n v="42.51"/>
    <n v="8.2100000000000009"/>
    <s v="Yes"/>
    <s v="No"/>
    <s v="No"/>
    <n v="0"/>
    <s v="No"/>
    <x v="0"/>
    <x v="0"/>
    <s v="30-10-1981"/>
    <n v="13003"/>
    <s v="tier - 3"/>
    <s v="tier - 1"/>
    <s v="R1012"/>
    <n v="41"/>
    <n v="30"/>
    <s v="Oct"/>
    <n v="1981"/>
  </r>
  <r>
    <s v="Id809"/>
    <s v="Amy M"/>
    <n v="38.14"/>
    <n v="5.58"/>
    <s v="No"/>
    <s v="No"/>
    <s v="Yes"/>
    <n v="1"/>
    <s v="No"/>
    <x v="0"/>
    <x v="2"/>
    <s v="27-11-1979"/>
    <n v="12994"/>
    <s v="tier - 3"/>
    <s v="tier - 2"/>
    <s v="R1026"/>
    <n v="43"/>
    <n v="27"/>
    <s v="Nov"/>
    <n v="1979"/>
  </r>
  <r>
    <s v="Id810"/>
    <s v="Matthew W."/>
    <n v="39.93"/>
    <n v="8.75"/>
    <s v="No"/>
    <s v="No"/>
    <s v="No"/>
    <n v="0"/>
    <s v="No"/>
    <x v="0"/>
    <x v="0"/>
    <s v="28-11-1960"/>
    <n v="12983"/>
    <s v="tier - 3"/>
    <s v="tier - 1"/>
    <s v="R1013"/>
    <n v="62"/>
    <n v="28"/>
    <s v="Nov"/>
    <n v="1960"/>
  </r>
  <r>
    <s v="Id811"/>
    <s v="Doug"/>
    <n v="38.83"/>
    <n v="11.86"/>
    <s v="No"/>
    <s v="No"/>
    <s v="No"/>
    <n v="0"/>
    <s v="No"/>
    <x v="0"/>
    <x v="0"/>
    <s v="23-09-1960"/>
    <n v="12981"/>
    <s v="tier - 3"/>
    <s v="tier - 3"/>
    <s v="R1013"/>
    <n v="62"/>
    <n v="23"/>
    <s v="Sep"/>
    <n v="1960"/>
  </r>
  <r>
    <s v="Id812"/>
    <s v="Tom"/>
    <n v="37.4"/>
    <n v="11.46"/>
    <s v="No"/>
    <s v="No"/>
    <s v="No"/>
    <n v="0"/>
    <s v="No"/>
    <x v="0"/>
    <x v="0"/>
    <s v="22-06-1960"/>
    <n v="12979"/>
    <s v="tier - 3"/>
    <s v="tier - 1"/>
    <s v="R1011"/>
    <n v="62"/>
    <n v="22"/>
    <s v="Jun"/>
    <n v="1960"/>
  </r>
  <r>
    <s v="Id813"/>
    <s v="Jonathan"/>
    <n v="21.4"/>
    <n v="9.0299999999999994"/>
    <s v="No"/>
    <s v="No"/>
    <s v="No"/>
    <n v="0"/>
    <s v="No"/>
    <x v="2"/>
    <x v="0"/>
    <s v="04-11-1960"/>
    <n v="12957"/>
    <s v="tier - 3"/>
    <s v="tier - 1"/>
    <s v="R1011"/>
    <n v="62"/>
    <n v="4"/>
    <s v="Nov"/>
    <n v="1960"/>
  </r>
  <r>
    <s v="Id814"/>
    <s v="Wayne A."/>
    <n v="38.380000000000003"/>
    <n v="8.26"/>
    <s v="Yes"/>
    <s v="No"/>
    <s v="No"/>
    <n v="2"/>
    <s v="No"/>
    <x v="0"/>
    <x v="0"/>
    <s v="20-08-1961"/>
    <n v="12950"/>
    <s v="tier - 3"/>
    <s v="tier - 1"/>
    <s v="R1012"/>
    <n v="61"/>
    <n v="20"/>
    <s v="Aug"/>
    <n v="1961"/>
  </r>
  <r>
    <s v="Id815"/>
    <s v="Nobuyori"/>
    <n v="33.659999999999997"/>
    <n v="5.42"/>
    <s v="Yes"/>
    <s v="No"/>
    <s v="No"/>
    <n v="2"/>
    <s v="No"/>
    <x v="0"/>
    <x v="2"/>
    <s v="22-12-1966"/>
    <n v="12949"/>
    <s v="tier - 3"/>
    <s v="tier - 3"/>
    <s v="R1013"/>
    <n v="56"/>
    <n v="22"/>
    <s v="Dec"/>
    <n v="1966"/>
  </r>
  <r>
    <s v="Id816"/>
    <s v="Rich"/>
    <n v="31.79"/>
    <n v="11.33"/>
    <s v="Yes"/>
    <s v="No"/>
    <s v="Yes"/>
    <n v="1"/>
    <s v="No"/>
    <x v="0"/>
    <x v="0"/>
    <s v="14-08-1963"/>
    <n v="12929"/>
    <s v="tier - 3"/>
    <s v="tier - 2"/>
    <s v="R1013"/>
    <n v="59"/>
    <n v="14"/>
    <s v="Aug"/>
    <n v="1963"/>
  </r>
  <r>
    <s v="Id817"/>
    <s v="Marcos S"/>
    <n v="29.7"/>
    <n v="7.69"/>
    <s v="Yes"/>
    <s v="No"/>
    <s v="Yes"/>
    <n v="1"/>
    <s v="No"/>
    <x v="1"/>
    <x v="0"/>
    <s v="01-09-1963"/>
    <n v="12926"/>
    <s v="tier - 3"/>
    <s v="tier - 2"/>
    <s v="R1013"/>
    <n v="59"/>
    <n v="1"/>
    <s v="Sep"/>
    <n v="1963"/>
  </r>
  <r>
    <s v="Id818"/>
    <s v="Dave"/>
    <n v="25.46"/>
    <n v="8.77"/>
    <s v="Yes"/>
    <s v="No"/>
    <s v="Yes"/>
    <n v="1"/>
    <s v="No"/>
    <x v="1"/>
    <x v="0"/>
    <s v="16-08-1963"/>
    <n v="12914"/>
    <s v="tier - 3"/>
    <s v="tier - 2"/>
    <s v="R1016"/>
    <n v="59"/>
    <n v="16"/>
    <s v="Aug"/>
    <n v="1963"/>
  </r>
  <r>
    <s v="Id819"/>
    <s v="Andy"/>
    <n v="39.14"/>
    <n v="4.91"/>
    <s v="No"/>
    <s v="yes"/>
    <s v="No"/>
    <n v="1"/>
    <s v="No"/>
    <x v="0"/>
    <x v="2"/>
    <s v="09-07-2004"/>
    <n v="12890"/>
    <s v="tier - 3"/>
    <s v="tier - 1"/>
    <s v="R1019"/>
    <n v="18"/>
    <n v="9"/>
    <s v="Jul"/>
    <n v="2004"/>
  </r>
  <r>
    <s v="Id820"/>
    <s v="Mary"/>
    <n v="41.2"/>
    <n v="4.95"/>
    <s v="No"/>
    <s v="No"/>
    <s v="No"/>
    <n v="1"/>
    <s v="No"/>
    <x v="0"/>
    <x v="2"/>
    <s v="06-08-1984"/>
    <n v="12870"/>
    <s v="tier - 3"/>
    <s v="tier - 3"/>
    <s v="R1012"/>
    <n v="38"/>
    <n v="6"/>
    <s v="Aug"/>
    <n v="1984"/>
  </r>
  <r>
    <s v="Id821"/>
    <s v="Marcus B"/>
    <n v="28.81"/>
    <n v="10.8"/>
    <s v="Yes"/>
    <s v="No"/>
    <s v="Yes"/>
    <n v="1"/>
    <s v="No"/>
    <x v="1"/>
    <x v="0"/>
    <s v="27-09-1963"/>
    <n v="12857"/>
    <s v="tier - 3"/>
    <s v="tier - 3"/>
    <s v="R1021"/>
    <n v="59"/>
    <n v="27"/>
    <s v="Sep"/>
    <n v="1963"/>
  </r>
  <r>
    <s v="Id822"/>
    <s v="Thomas K."/>
    <n v="37.409999999999997"/>
    <n v="7.21"/>
    <s v="No"/>
    <s v="No"/>
    <s v="No"/>
    <n v="2"/>
    <s v="No"/>
    <x v="0"/>
    <x v="0"/>
    <s v="22-09-1973"/>
    <n v="12852"/>
    <s v="tier - 3"/>
    <s v="tier - 1"/>
    <s v="R1012"/>
    <n v="49"/>
    <n v="22"/>
    <s v="Sep"/>
    <n v="1973"/>
  </r>
  <r>
    <s v="Id823"/>
    <s v="Robert"/>
    <n v="52.54"/>
    <n v="5.12"/>
    <s v="No"/>
    <s v="No"/>
    <s v="Yes"/>
    <n v="1"/>
    <s v="No"/>
    <x v="0"/>
    <x v="2"/>
    <s v="27-09-1993"/>
    <n v="12847"/>
    <s v="tier - 3"/>
    <s v="tier - 2"/>
    <s v="R1012"/>
    <n v="29"/>
    <n v="27"/>
    <s v="Sep"/>
    <n v="1993"/>
  </r>
  <r>
    <s v="Id824"/>
    <s v="Geoff"/>
    <n v="17.29"/>
    <n v="4.62"/>
    <s v="No"/>
    <s v="yes"/>
    <s v="No"/>
    <n v="1"/>
    <s v="Yes"/>
    <x v="3"/>
    <x v="2"/>
    <s v="09-11-2004"/>
    <n v="12829"/>
    <s v="tier - 3"/>
    <s v="tier - 3"/>
    <s v="R1016"/>
    <n v="18"/>
    <n v="9"/>
    <s v="Nov"/>
    <n v="2004"/>
  </r>
  <r>
    <s v="Id825"/>
    <s v="Chris J."/>
    <n v="31.74"/>
    <n v="7.68"/>
    <s v="Yes"/>
    <s v="No"/>
    <s v="No"/>
    <n v="0"/>
    <s v="No"/>
    <x v="0"/>
    <x v="0"/>
    <s v="25-09-1967"/>
    <n v="12823"/>
    <s v="tier - 3"/>
    <s v="tier - 3"/>
    <s v="R1021"/>
    <n v="55"/>
    <n v="25"/>
    <s v="Sep"/>
    <n v="1967"/>
  </r>
  <r>
    <s v="Id826"/>
    <s v="Kate A."/>
    <n v="26.504999999999999"/>
    <n v="6.79"/>
    <s v="Yes"/>
    <s v="No"/>
    <s v="Yes"/>
    <n v="1"/>
    <s v="No"/>
    <x v="1"/>
    <x v="0"/>
    <s v="20-07-1963"/>
    <n v="12815"/>
    <s v="tier - 3"/>
    <s v="tier - 3"/>
    <s v="R1024"/>
    <n v="59"/>
    <n v="20"/>
    <s v="Jul"/>
    <n v="1963"/>
  </r>
  <r>
    <s v="Id827"/>
    <s v="Kelli"/>
    <n v="36.479999999999997"/>
    <n v="11.09"/>
    <s v="No"/>
    <s v="No"/>
    <s v="No"/>
    <n v="0"/>
    <s v="No"/>
    <x v="0"/>
    <x v="0"/>
    <s v="24-07-1978"/>
    <n v="12797"/>
    <s v="tier - 3"/>
    <s v="tier - 1"/>
    <s v="R1024"/>
    <n v="44"/>
    <n v="24"/>
    <s v="Jul"/>
    <n v="1978"/>
  </r>
  <r>
    <s v="Id828"/>
    <s v="Maggie M"/>
    <n v="39.159999999999997"/>
    <n v="5.24"/>
    <s v="Yes"/>
    <s v="No"/>
    <s v="Yes"/>
    <n v="1"/>
    <s v="No"/>
    <x v="0"/>
    <x v="2"/>
    <s v="29-10-1983"/>
    <n v="12788"/>
    <s v="tier - 3"/>
    <s v="tier - 1"/>
    <s v="R1026"/>
    <n v="39"/>
    <n v="29"/>
    <s v="Oct"/>
    <n v="1983"/>
  </r>
  <r>
    <s v="Id829"/>
    <s v="Michelle L."/>
    <n v="28.22"/>
    <n v="7.51"/>
    <s v="Yes"/>
    <s v="No"/>
    <s v="Yes"/>
    <n v="1"/>
    <s v="No"/>
    <x v="1"/>
    <x v="0"/>
    <s v="05-12-1963"/>
    <n v="12788"/>
    <s v="tier - 3"/>
    <s v="tier - 3"/>
    <s v="R1025"/>
    <n v="59"/>
    <n v="5"/>
    <s v="Dec"/>
    <n v="1963"/>
  </r>
  <r>
    <s v="Id830"/>
    <s v="Ashley K"/>
    <n v="35"/>
    <n v="4.13"/>
    <s v="No"/>
    <s v="No"/>
    <s v="No"/>
    <n v="2"/>
    <s v="No"/>
    <x v="0"/>
    <x v="2"/>
    <s v="07-10-1972"/>
    <n v="12776"/>
    <s v="tier - 3"/>
    <s v="tier - 3"/>
    <s v="R1026"/>
    <n v="50"/>
    <n v="7"/>
    <s v="Oct"/>
    <n v="1972"/>
  </r>
  <r>
    <s v="Id831"/>
    <s v="Michael"/>
    <n v="36.24"/>
    <n v="8.3800000000000008"/>
    <s v="Yes"/>
    <s v="No"/>
    <s v="No"/>
    <n v="1"/>
    <s v="No"/>
    <x v="0"/>
    <x v="0"/>
    <s v="25-09-1975"/>
    <n v="12770"/>
    <s v="tier - 3"/>
    <s v="tier - 3"/>
    <s v="R1021"/>
    <n v="47"/>
    <n v="25"/>
    <s v="Sep"/>
    <n v="1975"/>
  </r>
  <r>
    <s v="Id832"/>
    <s v="Ryan K."/>
    <n v="36.954999999999998"/>
    <n v="8.07"/>
    <s v="No"/>
    <s v="No"/>
    <s v="No"/>
    <n v="0"/>
    <s v="No"/>
    <x v="0"/>
    <x v="0"/>
    <s v="01-10-1962"/>
    <n v="12741"/>
    <s v="tier - 3"/>
    <s v="tier - 1"/>
    <s v="R1017"/>
    <n v="60"/>
    <n v="1"/>
    <s v="Oct"/>
    <n v="1962"/>
  </r>
  <r>
    <s v="Id833"/>
    <s v="Matthew J"/>
    <n v="29.64"/>
    <n v="8.9499999999999993"/>
    <s v="No"/>
    <s v="No"/>
    <s v="No"/>
    <n v="0"/>
    <s v="No"/>
    <x v="1"/>
    <x v="0"/>
    <s v="02-09-1962"/>
    <n v="12731"/>
    <s v="tier - 3"/>
    <s v="tier - 3"/>
    <s v="R1016"/>
    <n v="60"/>
    <n v="2"/>
    <s v="Sep"/>
    <n v="1962"/>
  </r>
  <r>
    <s v="Id834"/>
    <s v="Karine"/>
    <n v="42.74"/>
    <n v="6.31"/>
    <s v="Yes"/>
    <s v="No"/>
    <s v="No"/>
    <n v="1"/>
    <s v="No"/>
    <x v="0"/>
    <x v="1"/>
    <s v="17-07-1988"/>
    <n v="12718"/>
    <s v="tier - 3"/>
    <s v="tier - 1"/>
    <s v="R1026"/>
    <n v="34"/>
    <n v="17"/>
    <s v="Jul"/>
    <n v="1988"/>
  </r>
  <r>
    <s v="Id835"/>
    <s v="Antonia G"/>
    <n v="36.130000000000003"/>
    <n v="7.19"/>
    <s v="Yes"/>
    <s v="No"/>
    <s v="No"/>
    <n v="2"/>
    <s v="No"/>
    <x v="0"/>
    <x v="0"/>
    <s v="08-07-1970"/>
    <n v="12713"/>
    <s v="tier - 3"/>
    <s v="tier - 1"/>
    <s v="R1011"/>
    <n v="52"/>
    <n v="8"/>
    <s v="Jul"/>
    <n v="1970"/>
  </r>
  <r>
    <s v="Id836"/>
    <s v="Casondra L"/>
    <n v="31.55"/>
    <n v="6.11"/>
    <s v="Yes"/>
    <s v="No"/>
    <s v="No"/>
    <n v="1"/>
    <s v="No"/>
    <x v="0"/>
    <x v="1"/>
    <s v="28-11-1964"/>
    <n v="12701"/>
    <s v="tier - 3"/>
    <s v="tier - 3"/>
    <s v="R1011"/>
    <n v="58"/>
    <n v="28"/>
    <s v="Nov"/>
    <n v="1964"/>
  </r>
  <r>
    <s v="Id837"/>
    <s v="Wendy"/>
    <n v="52.75"/>
    <n v="6.02"/>
    <s v="No"/>
    <s v="No"/>
    <s v="No"/>
    <n v="1"/>
    <s v="No"/>
    <x v="0"/>
    <x v="1"/>
    <s v="07-07-1992"/>
    <n v="12700"/>
    <s v="tier - 3"/>
    <s v="tier - 2"/>
    <s v="R1011"/>
    <n v="30"/>
    <n v="7"/>
    <s v="Jul"/>
    <n v="1992"/>
  </r>
  <r>
    <s v="Id838"/>
    <s v="Eric D"/>
    <n v="36.67"/>
    <n v="11.86"/>
    <s v="No"/>
    <s v="No"/>
    <s v="No"/>
    <n v="0"/>
    <s v="No"/>
    <x v="0"/>
    <x v="0"/>
    <s v="24-09-1974"/>
    <n v="12697"/>
    <s v="tier - 3"/>
    <s v="tier - 3"/>
    <s v="R1021"/>
    <n v="48"/>
    <n v="24"/>
    <s v="Sep"/>
    <n v="1974"/>
  </r>
  <r>
    <s v="Id839"/>
    <s v="Elizabeth"/>
    <n v="38.06"/>
    <n v="8.25"/>
    <s v="No"/>
    <s v="No"/>
    <s v="No"/>
    <n v="0"/>
    <s v="No"/>
    <x v="0"/>
    <x v="0"/>
    <s v="27-08-1962"/>
    <n v="12649"/>
    <s v="tier - 3"/>
    <s v="tier - 2"/>
    <s v="R1013"/>
    <n v="60"/>
    <n v="27"/>
    <s v="Aug"/>
    <n v="1962"/>
  </r>
  <r>
    <s v="Id840"/>
    <s v="Laura F"/>
    <n v="38"/>
    <n v="8.1300000000000008"/>
    <s v="No"/>
    <s v="No"/>
    <s v="No"/>
    <n v="0"/>
    <s v="No"/>
    <x v="0"/>
    <x v="0"/>
    <s v="14-09-1965"/>
    <n v="12646"/>
    <s v="tier - 3"/>
    <s v="tier - 2"/>
    <s v="R1011"/>
    <n v="57"/>
    <n v="14"/>
    <s v="Sep"/>
    <n v="1965"/>
  </r>
  <r>
    <s v="Id841"/>
    <s v="Amelia F."/>
    <n v="35.1"/>
    <n v="10.1"/>
    <s v="No"/>
    <s v="No"/>
    <s v="No"/>
    <n v="0"/>
    <s v="No"/>
    <x v="0"/>
    <x v="0"/>
    <s v="11-07-1962"/>
    <n v="12645"/>
    <s v="tier - 3"/>
    <s v="tier - 2"/>
    <s v="R1011"/>
    <n v="60"/>
    <n v="11"/>
    <s v="Jul"/>
    <n v="1962"/>
  </r>
  <r>
    <s v="Id842"/>
    <s v="Amy L."/>
    <n v="33.82"/>
    <n v="5.89"/>
    <s v="Yes"/>
    <s v="No"/>
    <s v="No"/>
    <n v="2"/>
    <s v="No"/>
    <x v="0"/>
    <x v="1"/>
    <s v="17-12-1966"/>
    <n v="12643"/>
    <s v="tier - 3"/>
    <s v="tier - 1"/>
    <s v="R1012"/>
    <n v="56"/>
    <n v="17"/>
    <s v="Dec"/>
    <n v="1966"/>
  </r>
  <r>
    <s v="Id843"/>
    <s v="Katie J"/>
    <n v="37.43"/>
    <n v="4.97"/>
    <s v="No"/>
    <s v="No"/>
    <s v="No"/>
    <n v="2"/>
    <s v="No"/>
    <x v="0"/>
    <x v="2"/>
    <s v="05-09-1972"/>
    <n v="12640"/>
    <s v="tier - 3"/>
    <s v="tier - 1"/>
    <s v="R1011"/>
    <n v="50"/>
    <n v="5"/>
    <s v="Sep"/>
    <n v="1972"/>
  </r>
  <r>
    <s v="Id844"/>
    <s v="Laura E."/>
    <n v="30.5"/>
    <n v="9.9"/>
    <s v="No"/>
    <s v="No"/>
    <s v="No"/>
    <n v="0"/>
    <s v="No"/>
    <x v="0"/>
    <x v="0"/>
    <s v="22-07-1962"/>
    <n v="12638"/>
    <s v="tier - 3"/>
    <s v="tier - 1"/>
    <s v="R1011"/>
    <n v="60"/>
    <n v="22"/>
    <s v="Jul"/>
    <n v="1962"/>
  </r>
  <r>
    <s v="Id845"/>
    <s v="Mayumi"/>
    <n v="24.53"/>
    <n v="9.0500000000000007"/>
    <s v="No"/>
    <s v="No"/>
    <s v="No"/>
    <n v="0"/>
    <s v="No"/>
    <x v="2"/>
    <x v="0"/>
    <s v="22-11-1962"/>
    <n v="12630"/>
    <s v="tier - 3"/>
    <s v="tier - 3"/>
    <s v="R1013"/>
    <n v="60"/>
    <n v="22"/>
    <s v="Nov"/>
    <n v="1962"/>
  </r>
  <r>
    <s v="Id846"/>
    <s v="Vanessa"/>
    <n v="25.74"/>
    <n v="10.93"/>
    <s v="No"/>
    <s v="No"/>
    <s v="No"/>
    <n v="0"/>
    <s v="No"/>
    <x v="1"/>
    <x v="0"/>
    <s v="04-10-1965"/>
    <n v="12629"/>
    <s v="tier - 3"/>
    <s v="tier - 1"/>
    <s v="R1013"/>
    <n v="57"/>
    <n v="4"/>
    <s v="Oct"/>
    <n v="1965"/>
  </r>
  <r>
    <s v="Id847"/>
    <s v="Natali N"/>
    <n v="34.08"/>
    <n v="7.58"/>
    <s v="Yes"/>
    <s v="No"/>
    <s v="No"/>
    <n v="2"/>
    <s v="No"/>
    <x v="0"/>
    <x v="0"/>
    <s v="28-12-1970"/>
    <n v="12625"/>
    <s v="tier - 3"/>
    <s v="tier - 1"/>
    <s v="R1012"/>
    <n v="52"/>
    <n v="28"/>
    <s v="Dec"/>
    <n v="1970"/>
  </r>
  <r>
    <s v="Id848"/>
    <s v="Beth"/>
    <n v="31.35"/>
    <n v="11"/>
    <s v="Yes"/>
    <s v="No"/>
    <s v="Yes"/>
    <n v="1"/>
    <s v="No"/>
    <x v="0"/>
    <x v="0"/>
    <s v="19-08-1963"/>
    <n v="12622"/>
    <s v="tier - 3"/>
    <s v="tier - 1"/>
    <s v="R1012"/>
    <n v="59"/>
    <n v="19"/>
    <s v="Aug"/>
    <n v="1963"/>
  </r>
  <r>
    <s v="Id849"/>
    <s v="Alex"/>
    <n v="26.79"/>
    <n v="5.0599999999999996"/>
    <s v="No"/>
    <s v="No"/>
    <s v="No"/>
    <n v="1"/>
    <s v="No"/>
    <x v="1"/>
    <x v="2"/>
    <s v="18-11-1998"/>
    <n v="12610"/>
    <s v="tier - 3"/>
    <s v="tier - 3"/>
    <s v="R1012"/>
    <n v="24"/>
    <n v="18"/>
    <s v="Nov"/>
    <n v="1998"/>
  </r>
  <r>
    <s v="Id850"/>
    <s v="Spencer"/>
    <n v="42.78"/>
    <n v="6.11"/>
    <s v="Yes"/>
    <s v="No"/>
    <s v="No"/>
    <n v="1"/>
    <s v="No"/>
    <x v="0"/>
    <x v="1"/>
    <s v="11-08-1988"/>
    <n v="12600"/>
    <s v="tier - 3"/>
    <s v="tier - 1"/>
    <s v="R1023"/>
    <n v="34"/>
    <n v="11"/>
    <s v="Aug"/>
    <n v="1988"/>
  </r>
  <r>
    <s v="Id851"/>
    <s v="Andee W."/>
    <n v="46.75"/>
    <n v="6.66"/>
    <s v="Yes"/>
    <s v="No"/>
    <s v="No"/>
    <n v="2"/>
    <s v="No"/>
    <x v="0"/>
    <x v="0"/>
    <s v="18-06-1970"/>
    <n v="12593"/>
    <s v="tier - 3"/>
    <s v="tier - 2"/>
    <s v="R1013"/>
    <n v="52"/>
    <n v="18"/>
    <s v="Jun"/>
    <n v="1970"/>
  </r>
  <r>
    <s v="Id852"/>
    <s v="Amy"/>
    <n v="32.15"/>
    <n v="4.0199999999999996"/>
    <s v="Yes"/>
    <s v="No"/>
    <s v="Yes"/>
    <n v="1"/>
    <s v="No"/>
    <x v="0"/>
    <x v="2"/>
    <s v="26-11-1969"/>
    <n v="12580"/>
    <s v="tier - 3"/>
    <s v="tier - 1"/>
    <s v="R1025"/>
    <n v="53"/>
    <n v="26"/>
    <s v="Nov"/>
    <n v="1969"/>
  </r>
  <r>
    <s v="Id853"/>
    <s v="Joshua"/>
    <n v="43.4"/>
    <n v="8.81"/>
    <s v="Yes"/>
    <s v="No"/>
    <s v="No"/>
    <n v="2"/>
    <s v="No"/>
    <x v="0"/>
    <x v="0"/>
    <s v="28-11-1961"/>
    <n v="12574"/>
    <s v="tier - 3"/>
    <s v="tier - 1"/>
    <s v="R1011"/>
    <n v="61"/>
    <n v="28"/>
    <s v="Nov"/>
    <n v="1961"/>
  </r>
  <r>
    <s v="Id854"/>
    <s v="C Fred"/>
    <n v="31.57"/>
    <n v="7.92"/>
    <s v="Yes"/>
    <s v="No"/>
    <s v="No"/>
    <n v="2"/>
    <s v="No"/>
    <x v="0"/>
    <x v="0"/>
    <s v="28-11-1961"/>
    <n v="12558"/>
    <s v="tier - 3"/>
    <s v="tier - 3"/>
    <s v="R1013"/>
    <n v="61"/>
    <n v="28"/>
    <s v="Nov"/>
    <n v="1961"/>
  </r>
  <r>
    <s v="Id855"/>
    <s v="Jeremy"/>
    <n v="24.32"/>
    <n v="7.48"/>
    <s v="No"/>
    <s v="No"/>
    <s v="No"/>
    <n v="0"/>
    <s v="No"/>
    <x v="2"/>
    <x v="0"/>
    <s v="16-10-1962"/>
    <n v="12524"/>
    <s v="tier - 3"/>
    <s v="tier - 3"/>
    <s v="R1012"/>
    <n v="60"/>
    <n v="16"/>
    <s v="Oct"/>
    <n v="1962"/>
  </r>
  <r>
    <s v="Id856"/>
    <s v="Patrick Sr."/>
    <n v="31.07"/>
    <n v="4.62"/>
    <s v="Yes"/>
    <s v="No"/>
    <s v="No"/>
    <n v="2"/>
    <s v="No"/>
    <x v="0"/>
    <x v="2"/>
    <s v="12-07-1966"/>
    <n v="12500"/>
    <s v="tier - 3"/>
    <s v="tier - 2"/>
    <s v="R1012"/>
    <n v="56"/>
    <n v="12"/>
    <s v="Jul"/>
    <n v="1966"/>
  </r>
  <r>
    <s v="Id857"/>
    <s v="Kelly M."/>
    <n v="35.814999999999998"/>
    <n v="8.4700000000000006"/>
    <s v="No"/>
    <s v="No"/>
    <s v="No"/>
    <n v="0"/>
    <s v="No"/>
    <x v="0"/>
    <x v="0"/>
    <s v="03-12-1968"/>
    <n v="12495"/>
    <s v="tier - 3"/>
    <s v="tier - 3"/>
    <s v="R1012"/>
    <n v="54"/>
    <n v="3"/>
    <s v="Dec"/>
    <n v="1968"/>
  </r>
  <r>
    <s v="Id858"/>
    <s v="Katherine"/>
    <n v="40.81"/>
    <n v="10.58"/>
    <s v="Yes"/>
    <s v="No"/>
    <s v="No"/>
    <n v="0"/>
    <s v="No"/>
    <x v="0"/>
    <x v="0"/>
    <s v="01-09-1967"/>
    <n v="12486"/>
    <s v="tier - 3"/>
    <s v="tier - 3"/>
    <s v="R1013"/>
    <n v="55"/>
    <n v="1"/>
    <s v="Sep"/>
    <n v="1967"/>
  </r>
  <r>
    <s v="Id859"/>
    <s v="Keila L"/>
    <n v="24.605"/>
    <n v="7.48"/>
    <s v="No"/>
    <s v="No"/>
    <s v="No"/>
    <n v="0"/>
    <s v="No"/>
    <x v="2"/>
    <x v="0"/>
    <s v="12-11-1968"/>
    <n v="12480"/>
    <s v="tier - 3"/>
    <s v="tier - 3"/>
    <s v="R1012"/>
    <n v="54"/>
    <n v="12"/>
    <s v="Nov"/>
    <n v="1968"/>
  </r>
  <r>
    <s v="Id860"/>
    <s v="Zanae E"/>
    <n v="21.47"/>
    <n v="7.82"/>
    <s v="No"/>
    <s v="No"/>
    <s v="No"/>
    <n v="0"/>
    <s v="No"/>
    <x v="2"/>
    <x v="0"/>
    <s v="26-11-1968"/>
    <n v="12475"/>
    <s v="tier - 3"/>
    <s v="tier - 1"/>
    <s v="R1012"/>
    <n v="54"/>
    <n v="26"/>
    <s v="Nov"/>
    <n v="1968"/>
  </r>
  <r>
    <s v="Id861"/>
    <s v="Alex"/>
    <n v="52.89"/>
    <n v="4.96"/>
    <s v="Yes"/>
    <s v="No"/>
    <s v="No"/>
    <n v="1"/>
    <s v="No"/>
    <x v="0"/>
    <x v="2"/>
    <s v="09-08-1995"/>
    <n v="12452"/>
    <s v="tier - 3"/>
    <s v="tier - 3"/>
    <s v="R1012"/>
    <n v="27"/>
    <n v="9"/>
    <s v="Aug"/>
    <n v="1995"/>
  </r>
  <r>
    <s v="Id862"/>
    <s v="Kathryn"/>
    <n v="32.965000000000003"/>
    <n v="6.15"/>
    <s v="Yes"/>
    <s v="No"/>
    <s v="No"/>
    <n v="1"/>
    <s v="No"/>
    <x v="0"/>
    <x v="1"/>
    <s v="04-08-1964"/>
    <n v="12431"/>
    <s v="tier - 3"/>
    <s v="tier - 3"/>
    <s v="R1024"/>
    <n v="58"/>
    <n v="4"/>
    <s v="Aug"/>
    <n v="1964"/>
  </r>
  <r>
    <s v="Id863"/>
    <s v="Jason L."/>
    <n v="36.799999999999997"/>
    <n v="4.62"/>
    <s v="No"/>
    <s v="No"/>
    <s v="Yes"/>
    <n v="1"/>
    <s v="No"/>
    <x v="0"/>
    <x v="2"/>
    <s v="14-07-1979"/>
    <n v="12408"/>
    <s v="tier - 3"/>
    <s v="tier - 1"/>
    <s v="R1022"/>
    <n v="43"/>
    <n v="14"/>
    <s v="Jul"/>
    <n v="1979"/>
  </r>
  <r>
    <s v="Id864"/>
    <s v="Benjamin J."/>
    <n v="34.299999999999997"/>
    <n v="4.87"/>
    <s v="No"/>
    <s v="No"/>
    <s v="No"/>
    <n v="2"/>
    <s v="No"/>
    <x v="0"/>
    <x v="2"/>
    <s v="21-08-1972"/>
    <n v="12407"/>
    <s v="tier - 3"/>
    <s v="tier - 2"/>
    <s v="R1021"/>
    <n v="50"/>
    <n v="21"/>
    <s v="Aug"/>
    <n v="1972"/>
  </r>
  <r>
    <s v="Id865"/>
    <s v="Steven M."/>
    <n v="35.244999999999997"/>
    <n v="4.63"/>
    <s v="No"/>
    <s v="No"/>
    <s v="No"/>
    <n v="0"/>
    <s v="No"/>
    <x v="0"/>
    <x v="2"/>
    <s v="29-12-1989"/>
    <n v="12405"/>
    <s v="tier - 3"/>
    <s v="tier - 3"/>
    <s v="R1016"/>
    <n v="33"/>
    <n v="29"/>
    <s v="Dec"/>
    <n v="1989"/>
  </r>
  <r>
    <s v="Id866"/>
    <s v="Erika"/>
    <n v="26.23"/>
    <n v="11.93"/>
    <s v="No"/>
    <s v="No"/>
    <s v="No"/>
    <n v="0"/>
    <s v="No"/>
    <x v="1"/>
    <x v="0"/>
    <s v="26-09-1962"/>
    <n v="12370"/>
    <s v="tier - 3"/>
    <s v="tier - 2"/>
    <s v="R1024"/>
    <n v="60"/>
    <n v="26"/>
    <s v="Sep"/>
    <n v="1962"/>
  </r>
  <r>
    <s v="Id867"/>
    <s v="Chad"/>
    <n v="36.1"/>
    <n v="5.65"/>
    <s v="Yes"/>
    <s v="No"/>
    <s v="No"/>
    <n v="2"/>
    <s v="No"/>
    <x v="0"/>
    <x v="2"/>
    <s v="29-12-1966"/>
    <n v="12364"/>
    <s v="tier - 3"/>
    <s v="tier - 3"/>
    <s v="R1011"/>
    <n v="56"/>
    <n v="29"/>
    <s v="Dec"/>
    <n v="1966"/>
  </r>
  <r>
    <s v="Id868"/>
    <s v="Mark"/>
    <n v="37.1"/>
    <n v="11.21"/>
    <s v="Yes"/>
    <s v="No"/>
    <s v="Yes"/>
    <n v="1"/>
    <s v="No"/>
    <x v="0"/>
    <x v="0"/>
    <s v="22-09-1963"/>
    <n v="12347"/>
    <s v="tier - 3"/>
    <s v="tier - 3"/>
    <s v="R1011"/>
    <n v="59"/>
    <n v="22"/>
    <s v="Sep"/>
    <n v="1963"/>
  </r>
  <r>
    <s v="Id869"/>
    <s v="David"/>
    <n v="27.5"/>
    <n v="10.62"/>
    <s v="Yes"/>
    <s v="No"/>
    <s v="Yes"/>
    <n v="1"/>
    <s v="No"/>
    <x v="1"/>
    <x v="0"/>
    <s v="02-08-1963"/>
    <n v="12334"/>
    <s v="tier - 3"/>
    <s v="tier - 2"/>
    <s v="R1011"/>
    <n v="59"/>
    <n v="2"/>
    <s v="Aug"/>
    <n v="1963"/>
  </r>
  <r>
    <s v="Id870"/>
    <s v="Matthew R"/>
    <n v="24.7"/>
    <n v="10.7"/>
    <s v="Yes"/>
    <s v="No"/>
    <s v="Yes"/>
    <n v="1"/>
    <s v="No"/>
    <x v="2"/>
    <x v="0"/>
    <s v="29-08-1963"/>
    <n v="12324"/>
    <s v="tier - 3"/>
    <s v="tier - 3"/>
    <s v="R1017"/>
    <n v="59"/>
    <n v="29"/>
    <s v="Aug"/>
    <n v="1963"/>
  </r>
  <r>
    <s v="Id871"/>
    <s v="Orla"/>
    <n v="26.78"/>
    <n v="10.02"/>
    <s v="Yes"/>
    <s v="No"/>
    <s v="Yes"/>
    <n v="1"/>
    <s v="No"/>
    <x v="1"/>
    <x v="0"/>
    <s v="28-10-1963"/>
    <n v="12300"/>
    <s v="tier - 3"/>
    <s v="tier - 1"/>
    <s v="R1025"/>
    <n v="59"/>
    <n v="28"/>
    <s v="Oct"/>
    <n v="1963"/>
  </r>
  <r>
    <s v="Id872"/>
    <s v="Shaista S"/>
    <n v="45.8"/>
    <n v="4.8499999999999996"/>
    <s v="No"/>
    <s v="No"/>
    <s v="No"/>
    <n v="0"/>
    <s v="No"/>
    <x v="0"/>
    <x v="2"/>
    <s v="29-10-1990"/>
    <n v="12282"/>
    <s v="tier - 3"/>
    <s v="tier - 1"/>
    <s v="R1011"/>
    <n v="32"/>
    <n v="29"/>
    <s v="Oct"/>
    <n v="1990"/>
  </r>
  <r>
    <s v="Id873"/>
    <s v="Emily"/>
    <n v="29"/>
    <n v="4.3899999999999997"/>
    <s v="Yes"/>
    <s v="No"/>
    <s v="No"/>
    <n v="2"/>
    <s v="No"/>
    <x v="1"/>
    <x v="2"/>
    <s v="16-11-1966"/>
    <n v="12282"/>
    <s v="tier - 3"/>
    <s v="tier - 1"/>
    <s v="R1025"/>
    <n v="56"/>
    <n v="16"/>
    <s v="Nov"/>
    <n v="1966"/>
  </r>
  <r>
    <s v="Id874"/>
    <s v="Julie A."/>
    <n v="33.534999999999997"/>
    <n v="8.24"/>
    <s v="Yes"/>
    <s v="No"/>
    <s v="No"/>
    <n v="0"/>
    <s v="No"/>
    <x v="0"/>
    <x v="0"/>
    <s v="28-08-1967"/>
    <n v="12270"/>
    <s v="tier - 3"/>
    <s v="tier - 2"/>
    <s v="R1012"/>
    <n v="55"/>
    <n v="28"/>
    <s v="Aug"/>
    <n v="1967"/>
  </r>
  <r>
    <s v="Id875"/>
    <s v="Megumi"/>
    <n v="32.774999999999999"/>
    <n v="9.77"/>
    <s v="Yes"/>
    <s v="No"/>
    <s v="No"/>
    <n v="0"/>
    <s v="No"/>
    <x v="0"/>
    <x v="0"/>
    <s v="30-12-1967"/>
    <n v="12269"/>
    <s v="tier - 3"/>
    <s v="tier - 1"/>
    <s v="R1012"/>
    <n v="55"/>
    <n v="30"/>
    <s v="Dec"/>
    <n v="1967"/>
  </r>
  <r>
    <s v="Id876"/>
    <s v="Skylar"/>
    <n v="37.51"/>
    <n v="5.5"/>
    <s v="Yes"/>
    <s v="No"/>
    <s v="No"/>
    <n v="2"/>
    <s v="No"/>
    <x v="0"/>
    <x v="2"/>
    <s v="06-12-1966"/>
    <n v="12266"/>
    <s v="tier - 3"/>
    <s v="tier - 3"/>
    <s v="R1013"/>
    <n v="56"/>
    <n v="6"/>
    <s v="Dec"/>
    <n v="1966"/>
  </r>
  <r>
    <s v="Id877"/>
    <s v="Victoria"/>
    <n v="39.86"/>
    <n v="11.84"/>
    <s v="Yes"/>
    <s v="No"/>
    <s v="No"/>
    <n v="1"/>
    <s v="No"/>
    <x v="0"/>
    <x v="0"/>
    <s v="13-08-1986"/>
    <n v="12255"/>
    <s v="tier - 3"/>
    <s v="tier - 2"/>
    <s v="R1026"/>
    <n v="36"/>
    <n v="13"/>
    <s v="Aug"/>
    <n v="1986"/>
  </r>
  <r>
    <s v="Id878"/>
    <s v="Amanda L"/>
    <n v="42.13"/>
    <n v="4.66"/>
    <s v="No"/>
    <s v="No"/>
    <s v="No"/>
    <n v="0"/>
    <s v="No"/>
    <x v="0"/>
    <x v="2"/>
    <s v="23-11-1989"/>
    <n v="12254"/>
    <s v="tier - 3"/>
    <s v="tier - 3"/>
    <s v="R1026"/>
    <n v="33"/>
    <n v="23"/>
    <s v="Nov"/>
    <n v="1989"/>
  </r>
  <r>
    <s v="Id879"/>
    <s v="Renee"/>
    <n v="35.99"/>
    <n v="11.11"/>
    <s v="No"/>
    <s v="No"/>
    <s v="No"/>
    <n v="0"/>
    <s v="No"/>
    <x v="0"/>
    <x v="0"/>
    <s v="23-06-1974"/>
    <n v="12245"/>
    <s v="tier - 3"/>
    <s v="tier - 1"/>
    <s v="R1012"/>
    <n v="48"/>
    <n v="23"/>
    <s v="Jun"/>
    <n v="1974"/>
  </r>
  <r>
    <s v="Id880"/>
    <s v="Nellie A."/>
    <n v="35.200000000000003"/>
    <n v="7.72"/>
    <s v="Yes"/>
    <s v="No"/>
    <s v="Yes"/>
    <n v="1"/>
    <s v="No"/>
    <x v="0"/>
    <x v="0"/>
    <s v="17-07-1963"/>
    <n v="12245"/>
    <s v="tier - 3"/>
    <s v="tier - 1"/>
    <s v="R1013"/>
    <n v="59"/>
    <n v="17"/>
    <s v="Jul"/>
    <n v="1963"/>
  </r>
  <r>
    <s v="Id881"/>
    <s v="Tamara"/>
    <n v="29.91"/>
    <n v="5.55"/>
    <s v="Yes"/>
    <s v="No"/>
    <s v="No"/>
    <n v="2"/>
    <s v="No"/>
    <x v="1"/>
    <x v="2"/>
    <s v="29-07-1966"/>
    <n v="12238"/>
    <s v="tier - 3"/>
    <s v="tier - 3"/>
    <s v="R1012"/>
    <n v="56"/>
    <n v="29"/>
    <s v="Jul"/>
    <n v="1966"/>
  </r>
  <r>
    <s v="Id882"/>
    <s v="Joan"/>
    <n v="36.479999999999997"/>
    <n v="5.05"/>
    <s v="Yes"/>
    <s v="No"/>
    <s v="No"/>
    <n v="1"/>
    <s v="No"/>
    <x v="0"/>
    <x v="2"/>
    <s v="15-10-1964"/>
    <n v="12236"/>
    <s v="tier - 3"/>
    <s v="tier - 3"/>
    <s v="R1012"/>
    <n v="58"/>
    <n v="15"/>
    <s v="Oct"/>
    <n v="1964"/>
  </r>
  <r>
    <s v="Id883"/>
    <s v="Aimee J."/>
    <n v="27.5"/>
    <n v="8.69"/>
    <s v="Yes"/>
    <s v="No"/>
    <s v="Yes"/>
    <n v="1"/>
    <s v="No"/>
    <x v="1"/>
    <x v="0"/>
    <s v="19-07-1963"/>
    <n v="12234"/>
    <s v="tier - 3"/>
    <s v="tier - 1"/>
    <s v="R1011"/>
    <n v="59"/>
    <n v="19"/>
    <s v="Jul"/>
    <n v="1963"/>
  </r>
  <r>
    <s v="Id884"/>
    <s v="Suzanne"/>
    <n v="33.44"/>
    <n v="5.9"/>
    <s v="Yes"/>
    <s v="No"/>
    <s v="No"/>
    <n v="1"/>
    <s v="No"/>
    <x v="0"/>
    <x v="1"/>
    <s v="24-06-1964"/>
    <n v="12232"/>
    <s v="tier - 3"/>
    <s v="tier - 3"/>
    <s v="R1012"/>
    <n v="58"/>
    <n v="24"/>
    <s v="Jun"/>
    <n v="1964"/>
  </r>
  <r>
    <s v="Id885"/>
    <s v="Kristin A."/>
    <n v="28.215"/>
    <n v="6.29"/>
    <s v="Yes"/>
    <s v="No"/>
    <s v="No"/>
    <n v="1"/>
    <s v="No"/>
    <x v="1"/>
    <x v="1"/>
    <s v="02-07-1964"/>
    <n v="12224"/>
    <s v="tier - 3"/>
    <s v="tier - 1"/>
    <s v="R1012"/>
    <n v="58"/>
    <n v="2"/>
    <s v="Jul"/>
    <n v="1964"/>
  </r>
  <r>
    <s v="Id886"/>
    <s v="Bronwyn"/>
    <n v="27.17"/>
    <n v="5.84"/>
    <s v="Yes"/>
    <s v="No"/>
    <s v="No"/>
    <n v="1"/>
    <s v="No"/>
    <x v="1"/>
    <x v="1"/>
    <s v="20-07-1964"/>
    <n v="12223"/>
    <s v="tier - 3"/>
    <s v="tier - 2"/>
    <s v="R1012"/>
    <n v="58"/>
    <n v="20"/>
    <s v="Jul"/>
    <n v="1964"/>
  </r>
  <r>
    <s v="Id887"/>
    <s v="Taylor J"/>
    <n v="35.380000000000003"/>
    <n v="6.12"/>
    <s v="No"/>
    <s v="No"/>
    <s v="No"/>
    <n v="0"/>
    <s v="No"/>
    <x v="0"/>
    <x v="1"/>
    <s v="14-08-1977"/>
    <n v="12219"/>
    <s v="tier - 3"/>
    <s v="tier - 1"/>
    <s v="R1012"/>
    <n v="45"/>
    <n v="14"/>
    <s v="Aug"/>
    <n v="1977"/>
  </r>
  <r>
    <s v="Id888"/>
    <s v="Kimberly M."/>
    <n v="43.48"/>
    <n v="6.24"/>
    <s v="No"/>
    <s v="No"/>
    <s v="No"/>
    <n v="0"/>
    <s v="No"/>
    <x v="0"/>
    <x v="1"/>
    <s v="29-08-1991"/>
    <n v="12199"/>
    <s v="tier - 3"/>
    <s v="tier - 3"/>
    <s v="R1026"/>
    <n v="31"/>
    <n v="29"/>
    <s v="Aug"/>
    <n v="1991"/>
  </r>
  <r>
    <s v="Id889"/>
    <s v="Joshua E."/>
    <n v="41.73"/>
    <n v="6.25"/>
    <s v="No"/>
    <s v="No"/>
    <s v="No"/>
    <n v="1"/>
    <s v="No"/>
    <x v="0"/>
    <x v="1"/>
    <s v="05-10-1987"/>
    <n v="12148"/>
    <s v="tier - 3"/>
    <s v="tier - 3"/>
    <s v="R1012"/>
    <n v="35"/>
    <n v="5"/>
    <s v="Oct"/>
    <n v="1987"/>
  </r>
  <r>
    <s v="Id890"/>
    <s v="Jeffrey"/>
    <n v="28.9"/>
    <n v="11.96"/>
    <s v="No"/>
    <s v="No"/>
    <s v="No"/>
    <n v="0"/>
    <s v="No"/>
    <x v="1"/>
    <x v="0"/>
    <s v="15-09-1962"/>
    <n v="12147"/>
    <s v="tier - 3"/>
    <s v="tier - 3"/>
    <s v="R1011"/>
    <n v="60"/>
    <n v="15"/>
    <s v="Sep"/>
    <n v="1962"/>
  </r>
  <r>
    <s v="Id891"/>
    <s v="Andrew R"/>
    <n v="25.74"/>
    <n v="7.69"/>
    <s v="No"/>
    <s v="No"/>
    <s v="No"/>
    <n v="0"/>
    <s v="No"/>
    <x v="1"/>
    <x v="0"/>
    <s v="04-11-1962"/>
    <n v="12143"/>
    <s v="tier - 3"/>
    <s v="tier - 2"/>
    <s v="R1013"/>
    <n v="60"/>
    <n v="4"/>
    <s v="Nov"/>
    <n v="1962"/>
  </r>
  <r>
    <s v="Id892"/>
    <s v="Francisco J. Sr."/>
    <n v="36.06"/>
    <n v="8.83"/>
    <s v="No"/>
    <s v="No"/>
    <s v="No"/>
    <n v="0"/>
    <s v="No"/>
    <x v="0"/>
    <x v="0"/>
    <s v="16-09-1974"/>
    <n v="12138"/>
    <s v="tier - 3"/>
    <s v="tier - 3"/>
    <s v="R1012"/>
    <n v="48"/>
    <n v="16"/>
    <s v="Sep"/>
    <n v="1974"/>
  </r>
  <r>
    <s v="Id893"/>
    <s v="Rhonda"/>
    <n v="43.28"/>
    <n v="4.41"/>
    <s v="No"/>
    <s v="No"/>
    <s v="No"/>
    <n v="0"/>
    <s v="No"/>
    <x v="0"/>
    <x v="2"/>
    <s v="06-11-1991"/>
    <n v="12131"/>
    <s v="tier - 3"/>
    <s v="tier - 3"/>
    <s v="R1026"/>
    <n v="31"/>
    <n v="6"/>
    <s v="Nov"/>
    <n v="1991"/>
  </r>
  <r>
    <s v="Id894"/>
    <s v="John"/>
    <n v="28.785"/>
    <n v="9.1"/>
    <s v="Yes"/>
    <s v="No"/>
    <s v="Yes"/>
    <n v="1"/>
    <s v="No"/>
    <x v="1"/>
    <x v="0"/>
    <s v="04-06-1963"/>
    <n v="12130"/>
    <s v="tier - 3"/>
    <s v="tier - 1"/>
    <s v="R1012"/>
    <n v="60"/>
    <n v="4"/>
    <s v="Jun"/>
    <n v="1963"/>
  </r>
  <r>
    <s v="Id895"/>
    <s v="Miles J."/>
    <n v="25.46"/>
    <n v="11.52"/>
    <s v="Yes"/>
    <s v="No"/>
    <s v="Yes"/>
    <n v="1"/>
    <s v="No"/>
    <x v="1"/>
    <x v="0"/>
    <s v="20-07-1963"/>
    <n v="12125"/>
    <s v="tier - 3"/>
    <s v="tier - 1"/>
    <s v="R1012"/>
    <n v="59"/>
    <n v="20"/>
    <s v="Jul"/>
    <n v="1963"/>
  </r>
  <r>
    <s v="Id896"/>
    <s v="Justyna I."/>
    <n v="30.8"/>
    <n v="10.95"/>
    <s v="No"/>
    <s v="No"/>
    <s v="No"/>
    <n v="0"/>
    <s v="No"/>
    <x v="0"/>
    <x v="0"/>
    <s v="25-10-1968"/>
    <n v="12105"/>
    <s v="tier - 3"/>
    <s v="tier - 3"/>
    <s v="R1011"/>
    <n v="54"/>
    <n v="25"/>
    <s v="Oct"/>
    <n v="1968"/>
  </r>
  <r>
    <s v="Id897"/>
    <s v="Lucille"/>
    <n v="28.88"/>
    <n v="11.5"/>
    <s v="No"/>
    <s v="No"/>
    <s v="No"/>
    <n v="0"/>
    <s v="No"/>
    <x v="1"/>
    <x v="0"/>
    <s v="09-12-1968"/>
    <n v="12097"/>
    <s v="tier - 3"/>
    <s v="tier - 1"/>
    <s v="R1024"/>
    <n v="54"/>
    <n v="9"/>
    <s v="Dec"/>
    <n v="1968"/>
  </r>
  <r>
    <s v="Id898"/>
    <s v="April"/>
    <n v="23"/>
    <n v="9.8800000000000008"/>
    <s v="No"/>
    <s v="No"/>
    <s v="No"/>
    <n v="0"/>
    <s v="No"/>
    <x v="2"/>
    <x v="0"/>
    <s v="21-06-1968"/>
    <n v="12094"/>
    <s v="tier - 3"/>
    <s v="tier - 3"/>
    <s v="R1011"/>
    <n v="54"/>
    <n v="21"/>
    <s v="Jun"/>
    <n v="1968"/>
  </r>
  <r>
    <s v="Id899"/>
    <s v="Robert"/>
    <n v="38.25"/>
    <n v="6.2"/>
    <s v="No"/>
    <s v="No"/>
    <s v="No"/>
    <n v="1"/>
    <s v="No"/>
    <x v="0"/>
    <x v="1"/>
    <s v="02-09-1984"/>
    <n v="12091"/>
    <s v="tier - 3"/>
    <s v="tier - 2"/>
    <s v="R1022"/>
    <n v="38"/>
    <n v="2"/>
    <s v="Sep"/>
    <n v="1984"/>
  </r>
  <r>
    <s v="Id900"/>
    <s v="Alyssa"/>
    <n v="39.25"/>
    <n v="8.41"/>
    <s v="Yes"/>
    <s v="No"/>
    <s v="No"/>
    <n v="1"/>
    <s v="No"/>
    <x v="0"/>
    <x v="0"/>
    <s v="07-09-1986"/>
    <n v="12048"/>
    <s v="tier - 3"/>
    <s v="tier - 2"/>
    <s v="R1026"/>
    <n v="36"/>
    <n v="7"/>
    <s v="Sep"/>
    <n v="1986"/>
  </r>
  <r>
    <s v="Id901"/>
    <s v="Jessica E."/>
    <n v="26.6"/>
    <n v="5.07"/>
    <s v="Yes"/>
    <s v="No"/>
    <s v="No"/>
    <n v="2"/>
    <s v="No"/>
    <x v="1"/>
    <x v="2"/>
    <s v="24-11-1966"/>
    <n v="12044"/>
    <s v="tier - 3"/>
    <s v="tier - 1"/>
    <s v="R1012"/>
    <n v="56"/>
    <n v="24"/>
    <s v="Nov"/>
    <n v="1966"/>
  </r>
  <r>
    <s v="Id902"/>
    <s v="Patrick J."/>
    <n v="35.700000000000003"/>
    <n v="4.0599999999999996"/>
    <s v="No"/>
    <s v="No"/>
    <s v="Yes"/>
    <n v="1"/>
    <s v="No"/>
    <x v="0"/>
    <x v="2"/>
    <s v="16-10-1979"/>
    <n v="12035"/>
    <s v="tier - 3"/>
    <s v="tier - 3"/>
    <s v="R1021"/>
    <n v="43"/>
    <n v="16"/>
    <s v="Oct"/>
    <n v="1979"/>
  </r>
  <r>
    <s v="Id903"/>
    <s v="Emilie"/>
    <n v="20.100000000000001"/>
    <n v="10.52"/>
    <s v="No"/>
    <s v="No"/>
    <s v="No"/>
    <n v="0"/>
    <s v="No"/>
    <x v="2"/>
    <x v="0"/>
    <s v="29-10-1965"/>
    <n v="12032"/>
    <s v="tier - 3"/>
    <s v="tier - 1"/>
    <s v="R1011"/>
    <n v="57"/>
    <n v="29"/>
    <s v="Oct"/>
    <n v="1965"/>
  </r>
  <r>
    <s v="Id904"/>
    <s v="Caitlin B."/>
    <n v="22.23"/>
    <n v="9.65"/>
    <s v="No"/>
    <s v="No"/>
    <s v="No"/>
    <n v="0"/>
    <s v="No"/>
    <x v="2"/>
    <x v="0"/>
    <s v="09-06-1965"/>
    <n v="12029"/>
    <s v="tier - 3"/>
    <s v="tier - 2"/>
    <s v="R1024"/>
    <n v="57"/>
    <n v="9"/>
    <s v="Jun"/>
    <n v="1965"/>
  </r>
  <r>
    <s v="Id905"/>
    <s v="Joseph W"/>
    <n v="36.47"/>
    <n v="6.21"/>
    <s v="No"/>
    <s v="No"/>
    <s v="No"/>
    <n v="0"/>
    <s v="No"/>
    <x v="0"/>
    <x v="1"/>
    <s v="17-10-1982"/>
    <n v="12001"/>
    <s v="tier - 3"/>
    <s v="tier - 3"/>
    <s v="R1021"/>
    <n v="40"/>
    <n v="17"/>
    <s v="Oct"/>
    <n v="1982"/>
  </r>
  <r>
    <s v="Id906"/>
    <s v="Wendy"/>
    <n v="49.64"/>
    <n v="4.76"/>
    <s v="No"/>
    <s v="No"/>
    <s v="Yes"/>
    <n v="1"/>
    <s v="No"/>
    <x v="0"/>
    <x v="2"/>
    <s v="12-12-1993"/>
    <n v="11995"/>
    <s v="tier - 3"/>
    <s v="tier - 2"/>
    <s v="R1012"/>
    <n v="29"/>
    <n v="12"/>
    <s v="Dec"/>
    <n v="1993"/>
  </r>
  <r>
    <s v="Id907"/>
    <s v="Leah L."/>
    <n v="36.799999999999997"/>
    <n v="5.73"/>
    <s v="Yes"/>
    <s v="No"/>
    <s v="Yes"/>
    <n v="1"/>
    <s v="No"/>
    <x v="0"/>
    <x v="1"/>
    <s v="04-07-1983"/>
    <n v="11988"/>
    <s v="tier - 3"/>
    <s v="tier - 2"/>
    <s v="R1026"/>
    <n v="39"/>
    <n v="4"/>
    <s v="Jul"/>
    <n v="1983"/>
  </r>
  <r>
    <s v="Id908"/>
    <s v="Wayne L."/>
    <n v="33.880000000000003"/>
    <n v="10.78"/>
    <s v="Yes"/>
    <s v="No"/>
    <s v="No"/>
    <n v="0"/>
    <s v="No"/>
    <x v="0"/>
    <x v="0"/>
    <s v="22-12-1967"/>
    <n v="11987"/>
    <s v="tier - 3"/>
    <s v="tier - 3"/>
    <s v="R1013"/>
    <n v="55"/>
    <n v="22"/>
    <s v="Dec"/>
    <n v="1967"/>
  </r>
  <r>
    <s v="Id909"/>
    <s v="Jason M."/>
    <n v="32.01"/>
    <n v="5.08"/>
    <s v="Yes"/>
    <s v="No"/>
    <s v="No"/>
    <n v="1"/>
    <s v="No"/>
    <x v="0"/>
    <x v="2"/>
    <s v="29-09-1964"/>
    <n v="11947"/>
    <s v="tier - 3"/>
    <s v="tier - 2"/>
    <s v="R1013"/>
    <n v="58"/>
    <n v="29"/>
    <s v="Sep"/>
    <n v="1964"/>
  </r>
  <r>
    <s v="Id910"/>
    <s v="Floris"/>
    <n v="33.630000000000003"/>
    <n v="11.39"/>
    <s v="No"/>
    <s v="No"/>
    <s v="No"/>
    <n v="0"/>
    <s v="No"/>
    <x v="0"/>
    <x v="0"/>
    <s v="01-11-1965"/>
    <n v="11945"/>
    <s v="tier - 3"/>
    <s v="tier - 2"/>
    <s v="R1012"/>
    <n v="57"/>
    <n v="1"/>
    <s v="Nov"/>
    <n v="1965"/>
  </r>
  <r>
    <s v="Id911"/>
    <s v="Marc"/>
    <n v="34.865000000000002"/>
    <n v="5.35"/>
    <s v="Yes"/>
    <s v="No"/>
    <s v="No"/>
    <n v="1"/>
    <s v="No"/>
    <x v="0"/>
    <x v="2"/>
    <s v="25-12-1964"/>
    <n v="11945"/>
    <s v="tier - 3"/>
    <s v="tier - 2"/>
    <s v="R1016"/>
    <n v="58"/>
    <n v="25"/>
    <s v="Dec"/>
    <n v="1964"/>
  </r>
  <r>
    <s v="Id912"/>
    <s v="Christopher"/>
    <n v="43.11"/>
    <n v="5.6"/>
    <s v="No"/>
    <s v="No"/>
    <s v="No"/>
    <n v="0"/>
    <s v="No"/>
    <x v="0"/>
    <x v="2"/>
    <s v="19-10-1991"/>
    <n v="11942"/>
    <s v="tier - 3"/>
    <s v="tier - 1"/>
    <s v="R1023"/>
    <n v="31"/>
    <n v="19"/>
    <s v="Oct"/>
    <n v="1991"/>
  </r>
  <r>
    <s v="Id913"/>
    <s v="Kevin"/>
    <n v="30.305"/>
    <n v="4.2699999999999996"/>
    <s v="Yes"/>
    <s v="No"/>
    <s v="No"/>
    <n v="1"/>
    <s v="No"/>
    <x v="0"/>
    <x v="2"/>
    <s v="02-08-1964"/>
    <n v="11938"/>
    <s v="tier - 3"/>
    <s v="tier - 3"/>
    <s v="R1019"/>
    <n v="58"/>
    <n v="2"/>
    <s v="Aug"/>
    <n v="1964"/>
  </r>
  <r>
    <s v="Id914"/>
    <s v="Aharon N"/>
    <n v="25.175000000000001"/>
    <n v="5.57"/>
    <s v="Yes"/>
    <s v="No"/>
    <s v="No"/>
    <n v="1"/>
    <s v="No"/>
    <x v="1"/>
    <x v="2"/>
    <s v="20-12-1964"/>
    <n v="11931"/>
    <s v="tier - 3"/>
    <s v="tier - 1"/>
    <s v="R1019"/>
    <n v="58"/>
    <n v="20"/>
    <s v="Dec"/>
    <n v="1964"/>
  </r>
  <r>
    <s v="Id915"/>
    <s v="Lawrence D."/>
    <n v="26.8"/>
    <n v="5.68"/>
    <s v="Yes"/>
    <s v="No"/>
    <s v="No"/>
    <n v="1"/>
    <s v="No"/>
    <x v="1"/>
    <x v="2"/>
    <s v="19-11-1964"/>
    <n v="11918"/>
    <s v="tier - 3"/>
    <s v="tier - 1"/>
    <s v="R1021"/>
    <n v="58"/>
    <n v="19"/>
    <s v="Nov"/>
    <n v="1964"/>
  </r>
  <r>
    <s v="Id916"/>
    <s v="Malcolm"/>
    <n v="21.78"/>
    <n v="5.3"/>
    <s v="No"/>
    <s v="yes"/>
    <s v="No"/>
    <n v="1"/>
    <s v="No"/>
    <x v="2"/>
    <x v="2"/>
    <s v="02-06-2004"/>
    <n v="11884"/>
    <s v="tier - 3"/>
    <s v="tier - 3"/>
    <s v="R1013"/>
    <n v="19"/>
    <n v="2"/>
    <s v="Jun"/>
    <n v="2004"/>
  </r>
  <r>
    <s v="Id917"/>
    <s v="Anna E."/>
    <n v="30.14"/>
    <n v="9.4499999999999993"/>
    <s v="Yes"/>
    <s v="No"/>
    <s v="No"/>
    <n v="0"/>
    <s v="No"/>
    <x v="0"/>
    <x v="0"/>
    <s v="29-10-1967"/>
    <n v="11882"/>
    <s v="tier - 3"/>
    <s v="tier - 1"/>
    <s v="R1013"/>
    <n v="55"/>
    <n v="29"/>
    <s v="Oct"/>
    <n v="1967"/>
  </r>
  <r>
    <s v="Id918"/>
    <s v="Jenny"/>
    <n v="29.7"/>
    <n v="6.79"/>
    <s v="Yes"/>
    <s v="No"/>
    <s v="No"/>
    <n v="0"/>
    <s v="No"/>
    <x v="1"/>
    <x v="0"/>
    <s v="14-07-1967"/>
    <n v="11881"/>
    <s v="tier - 3"/>
    <s v="tier - 2"/>
    <s v="R1011"/>
    <n v="55"/>
    <n v="14"/>
    <s v="Jul"/>
    <n v="1967"/>
  </r>
  <r>
    <s v="Id919"/>
    <s v="Melissa L"/>
    <n v="32.395000000000003"/>
    <n v="11.1"/>
    <s v="Yes"/>
    <s v="No"/>
    <s v="No"/>
    <n v="0"/>
    <s v="No"/>
    <x v="0"/>
    <x v="0"/>
    <s v="24-08-1967"/>
    <n v="11879"/>
    <s v="tier - 3"/>
    <s v="tier - 3"/>
    <s v="R1024"/>
    <n v="55"/>
    <n v="24"/>
    <s v="Aug"/>
    <n v="1967"/>
  </r>
  <r>
    <s v="Id920"/>
    <s v="Chia J."/>
    <n v="36.64"/>
    <n v="7.26"/>
    <s v="No"/>
    <s v="No"/>
    <s v="No"/>
    <n v="0"/>
    <s v="No"/>
    <x v="0"/>
    <x v="0"/>
    <s v="07-07-1974"/>
    <n v="11859"/>
    <s v="tier - 3"/>
    <s v="tier - 3"/>
    <s v="R1011"/>
    <n v="48"/>
    <n v="7"/>
    <s v="Jul"/>
    <n v="1974"/>
  </r>
  <r>
    <s v="Id921"/>
    <s v="Laura A"/>
    <n v="39.049999999999997"/>
    <n v="5.27"/>
    <s v="Yes"/>
    <s v="No"/>
    <s v="No"/>
    <n v="1"/>
    <s v="No"/>
    <x v="0"/>
    <x v="2"/>
    <s v="29-09-1964"/>
    <n v="11856"/>
    <s v="tier - 3"/>
    <s v="tier - 2"/>
    <s v="R1013"/>
    <n v="58"/>
    <n v="29"/>
    <s v="Sep"/>
    <n v="1964"/>
  </r>
  <r>
    <s v="Id922"/>
    <s v="Aditi"/>
    <n v="33.1"/>
    <n v="5.46"/>
    <s v="Yes"/>
    <s v="No"/>
    <s v="No"/>
    <n v="1"/>
    <s v="No"/>
    <x v="0"/>
    <x v="2"/>
    <s v="27-06-1964"/>
    <n v="11848"/>
    <s v="tier - 3"/>
    <s v="tier - 2"/>
    <s v="R1011"/>
    <n v="58"/>
    <n v="27"/>
    <s v="Jun"/>
    <n v="1964"/>
  </r>
  <r>
    <s v="Id923"/>
    <s v="Leah A."/>
    <n v="31.824999999999999"/>
    <n v="8.1300000000000008"/>
    <s v="No"/>
    <s v="No"/>
    <s v="No"/>
    <n v="0"/>
    <s v="No"/>
    <x v="0"/>
    <x v="0"/>
    <s v="10-11-1965"/>
    <n v="11843"/>
    <s v="tier - 3"/>
    <s v="tier - 3"/>
    <s v="R1012"/>
    <n v="57"/>
    <n v="10"/>
    <s v="Nov"/>
    <n v="1965"/>
  </r>
  <r>
    <s v="Id924"/>
    <s v="Marianne"/>
    <n v="29"/>
    <n v="4.25"/>
    <s v="Yes"/>
    <s v="No"/>
    <s v="No"/>
    <n v="1"/>
    <s v="No"/>
    <x v="1"/>
    <x v="2"/>
    <s v="11-07-1964"/>
    <n v="11842"/>
    <s v="tier - 3"/>
    <s v="tier - 2"/>
    <s v="R1011"/>
    <n v="58"/>
    <n v="11"/>
    <s v="Jul"/>
    <n v="1964"/>
  </r>
  <r>
    <s v="Id925"/>
    <s v="Carla"/>
    <n v="30.495000000000001"/>
    <n v="8.68"/>
    <s v="No"/>
    <s v="No"/>
    <s v="No"/>
    <n v="0"/>
    <s v="No"/>
    <x v="0"/>
    <x v="0"/>
    <s v="25-09-1965"/>
    <n v="11841"/>
    <s v="tier - 3"/>
    <s v="tier - 2"/>
    <s v="R1012"/>
    <n v="57"/>
    <n v="25"/>
    <s v="Sep"/>
    <n v="1965"/>
  </r>
  <r>
    <s v="Id926"/>
    <s v="Oksana"/>
    <n v="25.2"/>
    <n v="6.25"/>
    <s v="Yes"/>
    <s v="No"/>
    <s v="No"/>
    <n v="1"/>
    <s v="No"/>
    <x v="1"/>
    <x v="1"/>
    <s v="11-09-1964"/>
    <n v="11837"/>
    <s v="tier - 3"/>
    <s v="tier - 3"/>
    <s v="R1011"/>
    <n v="58"/>
    <n v="11"/>
    <s v="Sep"/>
    <n v="1964"/>
  </r>
  <r>
    <s v="Id927"/>
    <s v="Rebecca B."/>
    <n v="22.77"/>
    <n v="4.47"/>
    <s v="Yes"/>
    <s v="No"/>
    <s v="No"/>
    <n v="1"/>
    <s v="No"/>
    <x v="2"/>
    <x v="2"/>
    <s v="27-06-1964"/>
    <n v="11834"/>
    <s v="tier - 3"/>
    <s v="tier - 3"/>
    <s v="R1013"/>
    <n v="58"/>
    <n v="27"/>
    <s v="Jun"/>
    <n v="1964"/>
  </r>
  <r>
    <s v="Id928"/>
    <s v="Maria A."/>
    <n v="23.18"/>
    <n v="8.31"/>
    <s v="No"/>
    <s v="No"/>
    <s v="No"/>
    <n v="0"/>
    <s v="No"/>
    <x v="2"/>
    <x v="0"/>
    <s v="03-10-1965"/>
    <n v="11831"/>
    <s v="tier - 3"/>
    <s v="tier - 1"/>
    <s v="R1012"/>
    <n v="57"/>
    <n v="3"/>
    <s v="Oct"/>
    <n v="1965"/>
  </r>
  <r>
    <s v="Id929"/>
    <s v="Lisa M"/>
    <n v="35.409999999999997"/>
    <n v="5.68"/>
    <s v="No"/>
    <s v="No"/>
    <s v="No"/>
    <n v="0"/>
    <s v="No"/>
    <x v="0"/>
    <x v="2"/>
    <s v="20-11-1982"/>
    <n v="11773"/>
    <s v="tier - 3"/>
    <s v="tier - 3"/>
    <s v="R1026"/>
    <n v="40"/>
    <n v="20"/>
    <s v="Nov"/>
    <n v="1982"/>
  </r>
  <r>
    <s v="Id930"/>
    <s v="Steve Jr."/>
    <n v="32.11"/>
    <n v="4.75"/>
    <s v="Yes"/>
    <s v="No"/>
    <s v="No"/>
    <n v="2"/>
    <s v="No"/>
    <x v="0"/>
    <x v="2"/>
    <s v="25-07-1966"/>
    <n v="11763"/>
    <s v="tier - 3"/>
    <s v="tier - 3"/>
    <s v="R1016"/>
    <n v="56"/>
    <n v="25"/>
    <s v="Jul"/>
    <n v="1966"/>
  </r>
  <r>
    <s v="Id931"/>
    <s v="Tiffany"/>
    <n v="34.479999999999997"/>
    <n v="6.31"/>
    <s v="No"/>
    <s v="No"/>
    <s v="Yes"/>
    <n v="1"/>
    <s v="No"/>
    <x v="0"/>
    <x v="1"/>
    <s v="06-11-1979"/>
    <n v="11753"/>
    <s v="tier - 3"/>
    <s v="tier - 1"/>
    <s v="R1026"/>
    <n v="43"/>
    <n v="6"/>
    <s v="Nov"/>
    <n v="1979"/>
  </r>
  <r>
    <s v="Id932"/>
    <s v="Greg"/>
    <n v="34.39"/>
    <n v="6.28"/>
    <s v="Yes"/>
    <s v="No"/>
    <s v="No"/>
    <n v="1"/>
    <s v="No"/>
    <x v="0"/>
    <x v="1"/>
    <s v="02-12-1964"/>
    <n v="11744"/>
    <s v="tier - 3"/>
    <s v="tier - 1"/>
    <s v="R1012"/>
    <n v="58"/>
    <n v="2"/>
    <s v="Dec"/>
    <n v="1964"/>
  </r>
  <r>
    <s v="Id933"/>
    <s v="Dale"/>
    <n v="26.4"/>
    <n v="9.2899999999999991"/>
    <s v="Yes"/>
    <s v="No"/>
    <s v="Yes"/>
    <n v="1"/>
    <s v="No"/>
    <x v="1"/>
    <x v="0"/>
    <s v="09-06-1963"/>
    <n v="11743"/>
    <s v="tier - 3"/>
    <s v="tier - 3"/>
    <s v="R1013"/>
    <n v="59"/>
    <n v="9"/>
    <s v="Jun"/>
    <n v="1963"/>
  </r>
  <r>
    <s v="Id934"/>
    <s v="Brittany A."/>
    <n v="28.1"/>
    <n v="5.79"/>
    <s v="Yes"/>
    <s v="No"/>
    <s v="Yes"/>
    <n v="1"/>
    <s v="No"/>
    <x v="1"/>
    <x v="1"/>
    <s v="12-11-1969"/>
    <n v="11742"/>
    <s v="tier - 3"/>
    <s v="tier - 1"/>
    <s v="R1011"/>
    <n v="53"/>
    <n v="12"/>
    <s v="Nov"/>
    <n v="1969"/>
  </r>
  <r>
    <s v="Id935"/>
    <s v="Robert S"/>
    <n v="27"/>
    <n v="4.54"/>
    <s v="Yes"/>
    <s v="No"/>
    <s v="No"/>
    <n v="1"/>
    <s v="No"/>
    <x v="1"/>
    <x v="2"/>
    <s v="05-09-1988"/>
    <n v="11738"/>
    <s v="tier - 3"/>
    <s v="tier - 1"/>
    <s v="R1011"/>
    <n v="34"/>
    <n v="5"/>
    <s v="Sep"/>
    <n v="1988"/>
  </r>
  <r>
    <s v="Id936"/>
    <s v="Cameron"/>
    <n v="28.594999999999999"/>
    <n v="4.68"/>
    <s v="Yes"/>
    <s v="No"/>
    <s v="No"/>
    <n v="1"/>
    <s v="No"/>
    <x v="1"/>
    <x v="2"/>
    <s v="09-11-1964"/>
    <n v="11736"/>
    <s v="tier - 3"/>
    <s v="tier - 1"/>
    <s v="R1012"/>
    <n v="58"/>
    <n v="9"/>
    <s v="Nov"/>
    <n v="1964"/>
  </r>
  <r>
    <s v="Id937"/>
    <s v="Ulrike"/>
    <n v="36.799999999999997"/>
    <n v="5.88"/>
    <s v="No"/>
    <s v="No"/>
    <s v="No"/>
    <n v="1"/>
    <s v="No"/>
    <x v="0"/>
    <x v="1"/>
    <s v="26-11-1984"/>
    <n v="11731"/>
    <s v="tier - 3"/>
    <s v="tier - 3"/>
    <s v="R1026"/>
    <n v="38"/>
    <n v="26"/>
    <s v="Nov"/>
    <n v="1984"/>
  </r>
  <r>
    <s v="Id938"/>
    <s v="Katlyn A."/>
    <n v="23.75"/>
    <n v="5.42"/>
    <s v="Yes"/>
    <s v="No"/>
    <s v="Yes"/>
    <n v="1"/>
    <s v="No"/>
    <x v="2"/>
    <x v="2"/>
    <s v="12-10-1969"/>
    <n v="11730"/>
    <s v="tier - 3"/>
    <s v="tier - 1"/>
    <s v="R1024"/>
    <n v="53"/>
    <n v="12"/>
    <s v="Oct"/>
    <n v="1969"/>
  </r>
  <r>
    <s v="Id939"/>
    <s v="Morgan B."/>
    <n v="35.619999999999997"/>
    <n v="4.16"/>
    <s v="No"/>
    <s v="No"/>
    <s v="No"/>
    <n v="0"/>
    <s v="No"/>
    <x v="0"/>
    <x v="2"/>
    <s v="21-10-1982"/>
    <n v="11713"/>
    <s v="tier - 3"/>
    <s v="tier - 2"/>
    <s v="R1021"/>
    <n v="40"/>
    <n v="21"/>
    <s v="Oct"/>
    <n v="1982"/>
  </r>
  <r>
    <s v="Id940"/>
    <s v="Peter"/>
    <n v="30.69"/>
    <n v="7.05"/>
    <s v="Yes"/>
    <s v="No"/>
    <s v="No"/>
    <n v="2"/>
    <s v="No"/>
    <x v="0"/>
    <x v="0"/>
    <s v="01-12-1970"/>
    <n v="11697"/>
    <s v="tier - 3"/>
    <s v="tier - 1"/>
    <s v="R1021"/>
    <n v="52"/>
    <n v="1"/>
    <s v="Dec"/>
    <n v="1970"/>
  </r>
  <r>
    <s v="Id941"/>
    <s v="Chandler"/>
    <n v="35.799999999999997"/>
    <n v="5.63"/>
    <s v="Yes"/>
    <s v="No"/>
    <s v="No"/>
    <n v="2"/>
    <s v="No"/>
    <x v="0"/>
    <x v="2"/>
    <s v="09-11-1966"/>
    <n v="11674"/>
    <s v="tier - 3"/>
    <s v="tier - 1"/>
    <s v="R1011"/>
    <n v="56"/>
    <n v="9"/>
    <s v="Nov"/>
    <n v="1966"/>
  </r>
  <r>
    <s v="Id942"/>
    <s v="Silvana M."/>
    <n v="28.785"/>
    <n v="4.24"/>
    <s v="Yes"/>
    <s v="No"/>
    <s v="No"/>
    <n v="2"/>
    <s v="No"/>
    <x v="1"/>
    <x v="2"/>
    <s v="23-08-1966"/>
    <n v="11658"/>
    <s v="tier - 3"/>
    <s v="tier - 3"/>
    <s v="R1024"/>
    <n v="56"/>
    <n v="23"/>
    <s v="Aug"/>
    <n v="1966"/>
  </r>
  <r>
    <s v="Id943"/>
    <s v="Natty"/>
    <n v="28.594999999999999"/>
    <n v="4.96"/>
    <s v="Yes"/>
    <s v="No"/>
    <s v="No"/>
    <n v="2"/>
    <s v="No"/>
    <x v="1"/>
    <x v="2"/>
    <s v="06-07-1966"/>
    <n v="11658"/>
    <s v="tier - 3"/>
    <s v="tier - 1"/>
    <s v="R1024"/>
    <n v="56"/>
    <n v="6"/>
    <s v="Jul"/>
    <n v="1966"/>
  </r>
  <r>
    <s v="Id944"/>
    <s v="Nicholas T"/>
    <n v="48.75"/>
    <n v="4.34"/>
    <s v="No"/>
    <s v="No"/>
    <s v="No"/>
    <n v="0"/>
    <s v="No"/>
    <x v="0"/>
    <x v="2"/>
    <s v="20-07-1994"/>
    <n v="11658"/>
    <s v="tier - 3"/>
    <s v="tier - 2"/>
    <s v="R1023"/>
    <n v="28"/>
    <n v="20"/>
    <s v="Jul"/>
    <n v="1994"/>
  </r>
  <r>
    <s v="Id945"/>
    <s v="Rebecca"/>
    <n v="28.31"/>
    <n v="5.43"/>
    <s v="Yes"/>
    <s v="No"/>
    <s v="No"/>
    <n v="2"/>
    <s v="No"/>
    <x v="1"/>
    <x v="2"/>
    <s v="04-10-1966"/>
    <n v="11658"/>
    <s v="tier - 3"/>
    <s v="tier - 2"/>
    <s v="R1024"/>
    <n v="56"/>
    <n v="4"/>
    <s v="Oct"/>
    <n v="1966"/>
  </r>
  <r>
    <s v="Id946"/>
    <s v="John"/>
    <n v="38.39"/>
    <n v="8.33"/>
    <s v="Yes"/>
    <s v="No"/>
    <s v="No"/>
    <n v="1"/>
    <s v="No"/>
    <x v="0"/>
    <x v="0"/>
    <s v="17-07-1986"/>
    <n v="11625"/>
    <s v="tier - 3"/>
    <s v="tier - 3"/>
    <s v="R1022"/>
    <n v="36"/>
    <n v="17"/>
    <s v="Jul"/>
    <n v="1986"/>
  </r>
  <r>
    <s v="Id947"/>
    <s v="Antony G"/>
    <n v="25.87"/>
    <n v="5.63"/>
    <s v="Yes"/>
    <s v="No"/>
    <s v="No"/>
    <n v="1"/>
    <s v="No"/>
    <x v="1"/>
    <x v="2"/>
    <s v="20-06-1964"/>
    <n v="11603"/>
    <s v="tier - 3"/>
    <s v="tier - 1"/>
    <s v="R1020"/>
    <n v="58"/>
    <n v="20"/>
    <s v="Jun"/>
    <n v="1964"/>
  </r>
  <r>
    <s v="Id948"/>
    <s v="Eric"/>
    <n v="43.7"/>
    <n v="7.23"/>
    <s v="No"/>
    <s v="No"/>
    <s v="No"/>
    <n v="0"/>
    <s v="No"/>
    <x v="0"/>
    <x v="0"/>
    <s v="06-11-1965"/>
    <n v="11576"/>
    <s v="tier - 3"/>
    <s v="tier - 3"/>
    <s v="R1011"/>
    <n v="57"/>
    <n v="6"/>
    <s v="Nov"/>
    <n v="1965"/>
  </r>
  <r>
    <s v="Id949"/>
    <s v="Erik"/>
    <n v="40.945"/>
    <n v="10.57"/>
    <s v="No"/>
    <s v="No"/>
    <s v="No"/>
    <n v="0"/>
    <s v="No"/>
    <x v="0"/>
    <x v="0"/>
    <s v="25-12-1965"/>
    <n v="11566"/>
    <s v="tier - 3"/>
    <s v="tier - 3"/>
    <s v="R1016"/>
    <n v="57"/>
    <n v="25"/>
    <s v="Dec"/>
    <n v="1965"/>
  </r>
  <r>
    <s v="Id950"/>
    <s v="Matthew T"/>
    <n v="27.94"/>
    <n v="7.92"/>
    <s v="No"/>
    <s v="No"/>
    <s v="No"/>
    <n v="0"/>
    <s v="No"/>
    <x v="1"/>
    <x v="0"/>
    <s v="27-10-1965"/>
    <n v="11554"/>
    <s v="tier - 3"/>
    <s v="tier - 1"/>
    <s v="R1013"/>
    <n v="57"/>
    <n v="27"/>
    <s v="Oct"/>
    <n v="1965"/>
  </r>
  <r>
    <s v="Id951"/>
    <s v="Cassandra"/>
    <n v="31.9"/>
    <n v="10.119999999999999"/>
    <s v="No"/>
    <s v="No"/>
    <s v="No"/>
    <n v="2"/>
    <s v="No"/>
    <x v="0"/>
    <x v="0"/>
    <s v="23-07-1973"/>
    <n v="11553"/>
    <s v="tier - 3"/>
    <s v="tier - 2"/>
    <s v="R1011"/>
    <n v="49"/>
    <n v="23"/>
    <s v="Jul"/>
    <n v="1973"/>
  </r>
  <r>
    <s v="Id952"/>
    <s v="Rosemary C"/>
    <n v="31.64"/>
    <n v="7.91"/>
    <s v="No"/>
    <s v="No"/>
    <s v="No"/>
    <n v="0"/>
    <s v="No"/>
    <x v="0"/>
    <x v="0"/>
    <s v="01-12-1971"/>
    <n v="11540"/>
    <s v="tier - 3"/>
    <s v="tier - 1"/>
    <s v="R1012"/>
    <n v="51"/>
    <n v="1"/>
    <s v="Dec"/>
    <n v="1971"/>
  </r>
  <r>
    <s v="Id953"/>
    <s v="Carrie A."/>
    <n v="46.7"/>
    <n v="10.9"/>
    <s v="No"/>
    <s v="No"/>
    <s v="No"/>
    <n v="0"/>
    <s v="No"/>
    <x v="0"/>
    <x v="0"/>
    <s v="14-11-1968"/>
    <n v="11538"/>
    <s v="tier - 3"/>
    <s v="tier - 1"/>
    <s v="R1011"/>
    <n v="54"/>
    <n v="14"/>
    <s v="Nov"/>
    <n v="1968"/>
  </r>
  <r>
    <s v="Id954"/>
    <s v="Gerardo Sr."/>
    <n v="18.335000000000001"/>
    <n v="11.83"/>
    <s v="No"/>
    <s v="No"/>
    <s v="No"/>
    <n v="0"/>
    <s v="No"/>
    <x v="3"/>
    <x v="0"/>
    <s v="03-10-1965"/>
    <n v="11535"/>
    <s v="tier - 3"/>
    <s v="tier - 1"/>
    <s v="R1017"/>
    <n v="57"/>
    <n v="3"/>
    <s v="Oct"/>
    <n v="1965"/>
  </r>
  <r>
    <s v="Id955"/>
    <s v="Matthew R."/>
    <n v="31.24"/>
    <n v="7.42"/>
    <s v="Yes"/>
    <s v="No"/>
    <s v="No"/>
    <n v="2"/>
    <s v="No"/>
    <x v="0"/>
    <x v="0"/>
    <s v="23-07-1970"/>
    <n v="11530"/>
    <s v="tier - 3"/>
    <s v="tier - 1"/>
    <s v="R1012"/>
    <n v="52"/>
    <n v="23"/>
    <s v="Jul"/>
    <n v="1970"/>
  </r>
  <r>
    <s v="Id956"/>
    <s v="Meghan E"/>
    <n v="39.22"/>
    <n v="5.62"/>
    <s v="Yes"/>
    <s v="No"/>
    <s v="No"/>
    <n v="1"/>
    <s v="No"/>
    <x v="0"/>
    <x v="2"/>
    <s v="12-06-1988"/>
    <n v="11524"/>
    <s v="tier - 3"/>
    <s v="tier - 1"/>
    <s v="R1026"/>
    <n v="34"/>
    <n v="12"/>
    <s v="Jun"/>
    <n v="1988"/>
  </r>
  <r>
    <s v="Id957"/>
    <s v="Eric"/>
    <n v="24.414999999999999"/>
    <n v="7.16"/>
    <s v="No"/>
    <s v="No"/>
    <s v="No"/>
    <n v="0"/>
    <s v="No"/>
    <x v="2"/>
    <x v="0"/>
    <s v="19-12-1971"/>
    <n v="11520"/>
    <s v="tier - 3"/>
    <s v="tier - 1"/>
    <s v="R1012"/>
    <n v="51"/>
    <n v="19"/>
    <s v="Dec"/>
    <n v="1971"/>
  </r>
  <r>
    <s v="Id958"/>
    <s v="Lisa B"/>
    <n v="32.299999999999997"/>
    <n v="9.89"/>
    <s v="No"/>
    <s v="No"/>
    <s v="No"/>
    <n v="0"/>
    <s v="No"/>
    <x v="0"/>
    <x v="0"/>
    <s v="24-06-1968"/>
    <n v="11512"/>
    <s v="tier - 3"/>
    <s v="tier - 1"/>
    <s v="R1024"/>
    <n v="54"/>
    <n v="24"/>
    <s v="Jun"/>
    <n v="1968"/>
  </r>
  <r>
    <s v="Id959"/>
    <s v="Jane R."/>
    <n v="39.94"/>
    <n v="5.14"/>
    <s v="No"/>
    <s v="No"/>
    <s v="No"/>
    <n v="0"/>
    <s v="No"/>
    <x v="0"/>
    <x v="2"/>
    <s v="06-10-1989"/>
    <n v="11512"/>
    <s v="tier - 3"/>
    <s v="tier - 3"/>
    <s v="R1026"/>
    <n v="33"/>
    <n v="6"/>
    <s v="Oct"/>
    <n v="1989"/>
  </r>
  <r>
    <s v="Id960"/>
    <s v="Allison M"/>
    <n v="30"/>
    <n v="5.61"/>
    <s v="Yes"/>
    <s v="No"/>
    <s v="Yes"/>
    <n v="1"/>
    <s v="No"/>
    <x v="0"/>
    <x v="2"/>
    <s v="11-08-1969"/>
    <n v="11498"/>
    <s v="tier - 3"/>
    <s v="tier - 1"/>
    <s v="R1012"/>
    <n v="53"/>
    <n v="11"/>
    <s v="Aug"/>
    <n v="1969"/>
  </r>
  <r>
    <s v="Id961"/>
    <s v="Sarah E."/>
    <n v="35.340000000000003"/>
    <n v="5.51"/>
    <s v="Yes"/>
    <s v="No"/>
    <s v="Yes"/>
    <n v="1"/>
    <s v="No"/>
    <x v="0"/>
    <x v="2"/>
    <s v="07-06-1983"/>
    <n v="11492"/>
    <s v="tier - 3"/>
    <s v="tier - 3"/>
    <s v="R1026"/>
    <n v="40"/>
    <n v="7"/>
    <s v="Jun"/>
    <n v="1983"/>
  </r>
  <r>
    <s v="Id962"/>
    <s v="Philip J"/>
    <n v="32.204999999999998"/>
    <n v="8.3800000000000008"/>
    <s v="Yes"/>
    <s v="No"/>
    <s v="No"/>
    <n v="2"/>
    <s v="No"/>
    <x v="0"/>
    <x v="0"/>
    <s v="13-10-1970"/>
    <n v="11488"/>
    <s v="tier - 3"/>
    <s v="tier - 1"/>
    <s v="R1014"/>
    <n v="52"/>
    <n v="13"/>
    <s v="Oct"/>
    <n v="1970"/>
  </r>
  <r>
    <s v="Id963"/>
    <s v="Jillian A."/>
    <n v="33.880000000000003"/>
    <n v="4.68"/>
    <s v="No"/>
    <s v="yes"/>
    <s v="No"/>
    <n v="1"/>
    <s v="No"/>
    <x v="0"/>
    <x v="2"/>
    <s v="10-09-2004"/>
    <n v="11483"/>
    <s v="tier - 3"/>
    <s v="tier - 2"/>
    <s v="R1013"/>
    <n v="18"/>
    <n v="10"/>
    <s v="Sep"/>
    <n v="2004"/>
  </r>
  <r>
    <s v="Id964"/>
    <s v="Laura D"/>
    <n v="26.63"/>
    <n v="4.3600000000000003"/>
    <s v="Yes"/>
    <s v="No"/>
    <s v="No"/>
    <n v="2"/>
    <s v="No"/>
    <x v="1"/>
    <x v="2"/>
    <s v="07-09-1966"/>
    <n v="11478"/>
    <s v="tier - 3"/>
    <s v="tier - 2"/>
    <s v="R1025"/>
    <n v="56"/>
    <n v="7"/>
    <s v="Sep"/>
    <n v="1966"/>
  </r>
  <r>
    <s v="Id965"/>
    <s v="Megan E."/>
    <n v="28.7"/>
    <n v="7.74"/>
    <s v="No"/>
    <s v="No"/>
    <s v="No"/>
    <n v="0"/>
    <s v="No"/>
    <x v="1"/>
    <x v="0"/>
    <s v="23-06-1965"/>
    <n v="11455"/>
    <s v="tier - 3"/>
    <s v="tier - 2"/>
    <s v="R1011"/>
    <n v="57"/>
    <n v="23"/>
    <s v="Jun"/>
    <n v="1965"/>
  </r>
  <r>
    <s v="Id966"/>
    <s v="Shannon J."/>
    <n v="25.65"/>
    <n v="4.05"/>
    <s v="Yes"/>
    <s v="No"/>
    <s v="No"/>
    <n v="2"/>
    <s v="No"/>
    <x v="1"/>
    <x v="2"/>
    <s v="14-06-1966"/>
    <n v="11454"/>
    <s v="tier - 3"/>
    <s v="tier - 1"/>
    <s v="R1012"/>
    <n v="56"/>
    <n v="14"/>
    <s v="Jun"/>
    <n v="1966"/>
  </r>
  <r>
    <s v="Id967"/>
    <s v="Rachelle M"/>
    <n v="36.384999999999998"/>
    <n v="11.49"/>
    <s v="No"/>
    <s v="No"/>
    <s v="No"/>
    <n v="0"/>
    <s v="No"/>
    <x v="0"/>
    <x v="0"/>
    <s v="12-09-1971"/>
    <n v="11437"/>
    <s v="tier - 3"/>
    <s v="tier - 3"/>
    <s v="R1012"/>
    <n v="51"/>
    <n v="12"/>
    <s v="Sep"/>
    <n v="1971"/>
  </r>
  <r>
    <s v="Id968"/>
    <s v="Casey"/>
    <n v="34.69"/>
    <n v="5.65"/>
    <s v="No"/>
    <s v="No"/>
    <s v="No"/>
    <n v="0"/>
    <s v="No"/>
    <x v="0"/>
    <x v="2"/>
    <s v="17-07-1980"/>
    <n v="11436"/>
    <s v="tier - 3"/>
    <s v="tier - 3"/>
    <s v="R1021"/>
    <n v="42"/>
    <n v="17"/>
    <s v="Jul"/>
    <n v="1980"/>
  </r>
  <r>
    <s v="Id969"/>
    <s v="Jessica L"/>
    <n v="37.68"/>
    <n v="4.29"/>
    <s v="Yes"/>
    <s v="No"/>
    <s v="No"/>
    <n v="0"/>
    <s v="No"/>
    <x v="0"/>
    <x v="2"/>
    <s v="09-06-1985"/>
    <n v="11419"/>
    <s v="tier - 3"/>
    <s v="tier - 1"/>
    <s v="R1012"/>
    <n v="37"/>
    <n v="9"/>
    <s v="Jun"/>
    <n v="1985"/>
  </r>
  <r>
    <s v="Id970"/>
    <s v="Brandon F"/>
    <n v="35.49"/>
    <n v="4.74"/>
    <s v="Yes"/>
    <s v="No"/>
    <s v="Yes"/>
    <n v="1"/>
    <s v="No"/>
    <x v="0"/>
    <x v="2"/>
    <s v="23-10-1983"/>
    <n v="11412"/>
    <s v="tier - 3"/>
    <s v="tier - 1"/>
    <s v="R1021"/>
    <n v="39"/>
    <n v="23"/>
    <s v="Oct"/>
    <n v="1983"/>
  </r>
  <r>
    <s v="Id971"/>
    <s v="Melissa"/>
    <n v="44.7"/>
    <n v="7.6"/>
    <s v="Yes"/>
    <s v="No"/>
    <s v="No"/>
    <n v="2"/>
    <s v="No"/>
    <x v="0"/>
    <x v="0"/>
    <s v="07-10-1970"/>
    <n v="11412"/>
    <s v="tier - 3"/>
    <s v="tier - 2"/>
    <s v="R1011"/>
    <n v="52"/>
    <n v="7"/>
    <s v="Oct"/>
    <n v="1970"/>
  </r>
  <r>
    <s v="Id972"/>
    <s v="Danielle N"/>
    <n v="38.380000000000003"/>
    <n v="8.5"/>
    <s v="Yes"/>
    <s v="No"/>
    <s v="No"/>
    <n v="2"/>
    <s v="No"/>
    <x v="0"/>
    <x v="0"/>
    <s v="02-10-1970"/>
    <n v="11397"/>
    <s v="tier - 3"/>
    <s v="tier - 3"/>
    <s v="R1024"/>
    <n v="52"/>
    <n v="2"/>
    <s v="Oct"/>
    <n v="1970"/>
  </r>
  <r>
    <s v="Id973"/>
    <s v="Matthew"/>
    <n v="35.244999999999997"/>
    <n v="11.22"/>
    <s v="Yes"/>
    <s v="No"/>
    <s v="No"/>
    <n v="0"/>
    <s v="No"/>
    <x v="0"/>
    <x v="0"/>
    <s v="19-12-1967"/>
    <n v="11394"/>
    <s v="tier - 3"/>
    <s v="tier - 1"/>
    <s v="R1018"/>
    <n v="55"/>
    <n v="19"/>
    <s v="Dec"/>
    <n v="1967"/>
  </r>
  <r>
    <s v="Id974"/>
    <s v="Bettina"/>
    <n v="49.84"/>
    <n v="5.0999999999999996"/>
    <s v="Yes"/>
    <s v="No"/>
    <s v="Yes"/>
    <n v="1"/>
    <s v="No"/>
    <x v="0"/>
    <x v="2"/>
    <s v="28-07-1997"/>
    <n v="11388"/>
    <s v="tier - 3"/>
    <s v="tier - 2"/>
    <s v="R1026"/>
    <n v="25"/>
    <n v="28"/>
    <s v="Jul"/>
    <n v="1997"/>
  </r>
  <r>
    <s v="Id975"/>
    <s v="Alexander"/>
    <n v="49.06"/>
    <n v="5.43"/>
    <s v="Yes"/>
    <s v="No"/>
    <s v="No"/>
    <n v="1"/>
    <s v="No"/>
    <x v="0"/>
    <x v="2"/>
    <s v="13-06-1964"/>
    <n v="11381"/>
    <s v="tier - 3"/>
    <s v="tier - 2"/>
    <s v="R1013"/>
    <n v="58"/>
    <n v="13"/>
    <s v="Jun"/>
    <n v="1964"/>
  </r>
  <r>
    <s v="Id976"/>
    <s v="Holli"/>
    <n v="30.88"/>
    <n v="5.82"/>
    <s v="No"/>
    <s v="No"/>
    <s v="No"/>
    <n v="2"/>
    <s v="No"/>
    <x v="0"/>
    <x v="1"/>
    <s v="06-12-1972"/>
    <n v="11379"/>
    <s v="tier - 3"/>
    <s v="tier - 2"/>
    <s v="R1025"/>
    <n v="50"/>
    <n v="6"/>
    <s v="Dec"/>
    <n v="1972"/>
  </r>
  <r>
    <s v="Id977"/>
    <s v="Heather C"/>
    <n v="33.35"/>
    <n v="6.05"/>
    <s v="No"/>
    <s v="No"/>
    <s v="Yes"/>
    <n v="1"/>
    <s v="No"/>
    <x v="0"/>
    <x v="1"/>
    <s v="07-06-1979"/>
    <n v="11369"/>
    <s v="tier - 3"/>
    <s v="tier - 1"/>
    <s v="R1026"/>
    <n v="44"/>
    <n v="7"/>
    <s v="Jun"/>
    <n v="1979"/>
  </r>
  <r>
    <s v="Id978"/>
    <s v="Kyle"/>
    <n v="38"/>
    <n v="6.38"/>
    <s v="Yes"/>
    <s v="No"/>
    <s v="No"/>
    <n v="1"/>
    <s v="No"/>
    <x v="0"/>
    <x v="1"/>
    <s v="13-12-1964"/>
    <n v="11366"/>
    <s v="tier - 3"/>
    <s v="tier - 2"/>
    <s v="R1011"/>
    <n v="58"/>
    <n v="13"/>
    <s v="Dec"/>
    <n v="1964"/>
  </r>
  <r>
    <s v="Id979"/>
    <s v="Thomas J"/>
    <n v="36.08"/>
    <n v="5.73"/>
    <s v="Yes"/>
    <s v="No"/>
    <s v="No"/>
    <n v="1"/>
    <s v="No"/>
    <x v="0"/>
    <x v="1"/>
    <s v="03-07-1964"/>
    <n v="11363"/>
    <s v="tier - 3"/>
    <s v="tier - 1"/>
    <s v="R1013"/>
    <n v="58"/>
    <n v="3"/>
    <s v="Jul"/>
    <n v="1964"/>
  </r>
  <r>
    <s v="Id980"/>
    <s v="Chris"/>
    <n v="35.700000000000003"/>
    <n v="5.47"/>
    <s v="Yes"/>
    <s v="No"/>
    <s v="No"/>
    <n v="1"/>
    <s v="No"/>
    <x v="0"/>
    <x v="2"/>
    <s v="04-07-1964"/>
    <n v="11363"/>
    <s v="tier - 3"/>
    <s v="tier - 1"/>
    <s v="R1011"/>
    <n v="58"/>
    <n v="4"/>
    <s v="Jul"/>
    <n v="1964"/>
  </r>
  <r>
    <s v="Id981"/>
    <s v="Graham"/>
    <n v="34.01"/>
    <n v="11.3"/>
    <s v="No"/>
    <s v="No"/>
    <s v="No"/>
    <n v="0"/>
    <s v="No"/>
    <x v="0"/>
    <x v="0"/>
    <s v="26-09-1965"/>
    <n v="11357"/>
    <s v="tier - 3"/>
    <s v="tier - 3"/>
    <s v="R1012"/>
    <n v="57"/>
    <n v="26"/>
    <s v="Sep"/>
    <n v="1965"/>
  </r>
  <r>
    <s v="Id982"/>
    <s v="Garrett"/>
    <n v="31.54"/>
    <n v="6.72"/>
    <s v="No"/>
    <s v="No"/>
    <s v="No"/>
    <n v="0"/>
    <s v="No"/>
    <x v="0"/>
    <x v="0"/>
    <s v="29-11-1965"/>
    <n v="11353"/>
    <s v="tier - 3"/>
    <s v="tier - 1"/>
    <s v="R1012"/>
    <n v="57"/>
    <n v="29"/>
    <s v="Nov"/>
    <n v="1965"/>
  </r>
  <r>
    <s v="Id983"/>
    <s v="Andrew"/>
    <n v="23.3"/>
    <n v="5.36"/>
    <s v="Yes"/>
    <s v="No"/>
    <s v="No"/>
    <n v="1"/>
    <s v="No"/>
    <x v="2"/>
    <x v="2"/>
    <s v="12-07-1964"/>
    <n v="11346"/>
    <s v="tier - 3"/>
    <s v="tier - 3"/>
    <s v="R1011"/>
    <n v="58"/>
    <n v="12"/>
    <s v="Jul"/>
    <n v="1964"/>
  </r>
  <r>
    <s v="Id984"/>
    <s v="Annabelle M"/>
    <n v="27.75"/>
    <n v="9.8800000000000008"/>
    <s v="No"/>
    <s v="No"/>
    <s v="No"/>
    <n v="0"/>
    <s v="No"/>
    <x v="1"/>
    <x v="0"/>
    <s v="02-11-1968"/>
    <n v="11344"/>
    <s v="tier - 3"/>
    <s v="tier - 2"/>
    <s v="R1025"/>
    <n v="54"/>
    <n v="2"/>
    <s v="Nov"/>
    <n v="1968"/>
  </r>
  <r>
    <s v="Id985"/>
    <s v="Daniel T."/>
    <n v="42.46"/>
    <n v="4.1100000000000003"/>
    <s v="No"/>
    <s v="No"/>
    <s v="No"/>
    <n v="0"/>
    <s v="No"/>
    <x v="0"/>
    <x v="2"/>
    <s v="19-08-1989"/>
    <n v="11327"/>
    <s v="tier - 3"/>
    <s v="tier - 3"/>
    <s v="R1013"/>
    <n v="33"/>
    <n v="19"/>
    <s v="Aug"/>
    <n v="1989"/>
  </r>
  <r>
    <s v="Id986"/>
    <s v="Deanne"/>
    <n v="54.47"/>
    <n v="7.48"/>
    <s v="No"/>
    <s v="No"/>
    <s v="No"/>
    <n v="0"/>
    <s v="No"/>
    <x v="0"/>
    <x v="0"/>
    <s v="20-09-2002"/>
    <n v="11321"/>
    <s v="tier - 3"/>
    <s v="tier - 3"/>
    <s v="R1012"/>
    <n v="20"/>
    <n v="20"/>
    <s v="Sep"/>
    <n v="2002"/>
  </r>
  <r>
    <s v="Id987"/>
    <s v="Carrie"/>
    <n v="24.93"/>
    <n v="9.18"/>
    <s v="Yes"/>
    <s v="No"/>
    <s v="Yes"/>
    <n v="1"/>
    <s v="No"/>
    <x v="2"/>
    <x v="0"/>
    <s v="11-07-1963"/>
    <n v="11319"/>
    <s v="tier - 3"/>
    <s v="tier - 1"/>
    <s v="R1012"/>
    <n v="59"/>
    <n v="11"/>
    <s v="Jul"/>
    <n v="1963"/>
  </r>
  <r>
    <s v="Id988"/>
    <s v="Suzanne"/>
    <n v="48.12"/>
    <n v="4.51"/>
    <s v="Yes"/>
    <s v="No"/>
    <s v="No"/>
    <n v="1"/>
    <s v="No"/>
    <x v="0"/>
    <x v="2"/>
    <s v="10-12-1995"/>
    <n v="11319"/>
    <s v="tier - 3"/>
    <s v="tier - 2"/>
    <s v="R1026"/>
    <n v="27"/>
    <n v="10"/>
    <s v="Dec"/>
    <n v="1995"/>
  </r>
  <r>
    <s v="Id989"/>
    <s v="Jasmine P."/>
    <n v="24.91"/>
    <n v="7.33"/>
    <s v="Yes"/>
    <s v="No"/>
    <s v="Yes"/>
    <n v="1"/>
    <s v="No"/>
    <x v="2"/>
    <x v="0"/>
    <s v="22-11-1963"/>
    <n v="11312"/>
    <s v="tier - 3"/>
    <s v="tier - 3"/>
    <s v="R1012"/>
    <n v="59"/>
    <n v="22"/>
    <s v="Nov"/>
    <n v="1963"/>
  </r>
  <r>
    <s v="Id990"/>
    <s v="Jennifer"/>
    <n v="27.645"/>
    <n v="10.56"/>
    <s v="No"/>
    <s v="No"/>
    <s v="No"/>
    <n v="0"/>
    <s v="No"/>
    <x v="1"/>
    <x v="0"/>
    <s v="06-10-1968"/>
    <n v="11306"/>
    <s v="tier - 3"/>
    <s v="tier - 1"/>
    <s v="R1012"/>
    <n v="54"/>
    <n v="6"/>
    <s v="Oct"/>
    <n v="1968"/>
  </r>
  <r>
    <s v="Id991"/>
    <s v="Tracie"/>
    <n v="33.700000000000003"/>
    <n v="4.01"/>
    <s v="No"/>
    <s v="No"/>
    <s v="No"/>
    <n v="2"/>
    <s v="No"/>
    <x v="0"/>
    <x v="2"/>
    <s v="25-09-1972"/>
    <n v="11299"/>
    <s v="tier - 3"/>
    <s v="tier - 2"/>
    <s v="R1011"/>
    <n v="50"/>
    <n v="25"/>
    <s v="Sep"/>
    <n v="1972"/>
  </r>
  <r>
    <s v="Id992"/>
    <s v="Tristan D."/>
    <n v="38.93"/>
    <n v="5.64"/>
    <s v="Yes"/>
    <s v="No"/>
    <s v="No"/>
    <n v="1"/>
    <s v="No"/>
    <x v="0"/>
    <x v="2"/>
    <s v="14-11-1988"/>
    <n v="11295"/>
    <s v="tier - 3"/>
    <s v="tier - 1"/>
    <s v="R1022"/>
    <n v="34"/>
    <n v="14"/>
    <s v="Nov"/>
    <n v="1988"/>
  </r>
  <r>
    <s v="Id993"/>
    <s v="Peiweng"/>
    <n v="32.774999999999999"/>
    <n v="8.02"/>
    <s v="Yes"/>
    <s v="No"/>
    <s v="No"/>
    <n v="2"/>
    <s v="No"/>
    <x v="0"/>
    <x v="0"/>
    <s v="22-06-1970"/>
    <n v="11289"/>
    <s v="tier - 3"/>
    <s v="tier - 1"/>
    <s v="R1012"/>
    <n v="52"/>
    <n v="22"/>
    <s v="Jun"/>
    <n v="1970"/>
  </r>
  <r>
    <s v="Id994"/>
    <s v="Theresa M."/>
    <n v="29.83"/>
    <n v="7.2"/>
    <s v="Yes"/>
    <s v="No"/>
    <s v="No"/>
    <n v="0"/>
    <s v="No"/>
    <x v="1"/>
    <x v="0"/>
    <s v="14-06-1967"/>
    <n v="11287"/>
    <s v="tier - 3"/>
    <s v="tier - 3"/>
    <s v="R1024"/>
    <n v="55"/>
    <n v="14"/>
    <s v="Jun"/>
    <n v="1967"/>
  </r>
  <r>
    <s v="Id995"/>
    <s v="Daniel J"/>
    <n v="28.31"/>
    <n v="4.55"/>
    <s v="No"/>
    <s v="yes"/>
    <s v="No"/>
    <n v="1"/>
    <s v="No"/>
    <x v="1"/>
    <x v="2"/>
    <s v="04-10-2004"/>
    <n v="11272"/>
    <s v="tier - 3"/>
    <s v="tier - 2"/>
    <s v="R1019"/>
    <n v="18"/>
    <n v="4"/>
    <s v="Oct"/>
    <n v="2004"/>
  </r>
  <r>
    <s v="Id996"/>
    <s v="Courtney M."/>
    <n v="29.79"/>
    <n v="9.0299999999999994"/>
    <s v="No"/>
    <s v="No"/>
    <s v="No"/>
    <n v="0"/>
    <s v="No"/>
    <x v="1"/>
    <x v="0"/>
    <s v="26-12-1971"/>
    <n v="11266"/>
    <s v="tier - 3"/>
    <s v="tier - 1"/>
    <s v="R1025"/>
    <n v="51"/>
    <n v="26"/>
    <s v="Dec"/>
    <n v="1971"/>
  </r>
  <r>
    <s v="Id997"/>
    <s v="Jose A."/>
    <n v="36.6"/>
    <n v="5.2"/>
    <s v="Yes"/>
    <s v="No"/>
    <s v="Yes"/>
    <n v="1"/>
    <s v="No"/>
    <x v="0"/>
    <x v="2"/>
    <s v="11-10-1969"/>
    <n v="11265"/>
    <s v="tier - 3"/>
    <s v="tier - 2"/>
    <s v="R1011"/>
    <n v="53"/>
    <n v="11"/>
    <s v="Oct"/>
    <n v="1969"/>
  </r>
  <r>
    <s v="Id998"/>
    <s v="Lauren"/>
    <n v="35.93"/>
    <n v="8.3000000000000007"/>
    <s v="Yes"/>
    <s v="No"/>
    <s v="No"/>
    <n v="0"/>
    <s v="No"/>
    <x v="0"/>
    <x v="0"/>
    <s v="02-10-1981"/>
    <n v="11255"/>
    <s v="tier - 3"/>
    <s v="tier - 1"/>
    <s v="R1026"/>
    <n v="41"/>
    <n v="2"/>
    <s v="Oct"/>
    <n v="1981"/>
  </r>
  <r>
    <s v="Id999"/>
    <s v="Jonathon M."/>
    <n v="28.6"/>
    <n v="5.56"/>
    <s v="Yes"/>
    <s v="No"/>
    <s v="Yes"/>
    <n v="1"/>
    <s v="No"/>
    <x v="1"/>
    <x v="2"/>
    <s v="20-08-1969"/>
    <n v="11253"/>
    <s v="tier - 3"/>
    <s v="tier - 1"/>
    <s v="R1011"/>
    <n v="53"/>
    <n v="20"/>
    <s v="Aug"/>
    <n v="1969"/>
  </r>
  <r>
    <s v="Id1000"/>
    <s v="Stephanie A"/>
    <n v="39.17"/>
    <n v="4.1500000000000004"/>
    <s v="No"/>
    <s v="No"/>
    <s v="No"/>
    <n v="0"/>
    <s v="No"/>
    <x v="0"/>
    <x v="2"/>
    <s v="17-12-1989"/>
    <n v="11250"/>
    <s v="tier - 3"/>
    <s v="tier - 2"/>
    <s v="R1026"/>
    <n v="33"/>
    <n v="17"/>
    <s v="Dec"/>
    <n v="1989"/>
  </r>
  <r>
    <s v="Id1001"/>
    <s v="Patrick"/>
    <n v="26.41"/>
    <n v="5.99"/>
    <s v="Yes"/>
    <s v="No"/>
    <s v="Yes"/>
    <n v="1"/>
    <s v="No"/>
    <x v="1"/>
    <x v="1"/>
    <s v="30-12-1969"/>
    <n v="11244"/>
    <s v="tier - 3"/>
    <s v="tier - 1"/>
    <s v="R1016"/>
    <n v="53"/>
    <n v="30"/>
    <s v="Dec"/>
    <n v="1969"/>
  </r>
  <r>
    <s v="Id1002"/>
    <s v="Krista"/>
    <n v="30.63"/>
    <n v="5.8"/>
    <s v="Yes"/>
    <s v="No"/>
    <s v="No"/>
    <n v="0"/>
    <s v="No"/>
    <x v="0"/>
    <x v="1"/>
    <s v="28-06-1976"/>
    <n v="11217"/>
    <s v="tier - 3"/>
    <s v="tier - 2"/>
    <s v="R1025"/>
    <n v="46"/>
    <n v="28"/>
    <s v="Jun"/>
    <n v="1976"/>
  </r>
  <r>
    <s v="Id1003"/>
    <s v="Jenessa"/>
    <n v="31.73"/>
    <n v="7.32"/>
    <s v="Yes"/>
    <s v="No"/>
    <s v="No"/>
    <n v="2"/>
    <s v="No"/>
    <x v="0"/>
    <x v="0"/>
    <s v="14-06-1970"/>
    <n v="11188"/>
    <s v="tier - 3"/>
    <s v="tier - 2"/>
    <s v="R1012"/>
    <n v="52"/>
    <n v="14"/>
    <s v="Jun"/>
    <n v="1970"/>
  </r>
  <r>
    <s v="Id1004"/>
    <s v="Ryan M."/>
    <n v="30.7"/>
    <n v="5.16"/>
    <s v="No"/>
    <s v="No"/>
    <s v="No"/>
    <n v="2"/>
    <s v="No"/>
    <x v="0"/>
    <x v="2"/>
    <s v="03-09-1972"/>
    <n v="11186"/>
    <s v="tier - 3"/>
    <s v="tier - 2"/>
    <s v="R1021"/>
    <n v="50"/>
    <n v="3"/>
    <s v="Sep"/>
    <n v="1972"/>
  </r>
  <r>
    <s v="Id1005"/>
    <s v="Thomas"/>
    <n v="25.934999999999999"/>
    <n v="5.96"/>
    <s v="Yes"/>
    <s v="No"/>
    <s v="No"/>
    <n v="2"/>
    <s v="No"/>
    <x v="1"/>
    <x v="1"/>
    <s v="06-08-1966"/>
    <n v="11165"/>
    <s v="tier - 3"/>
    <s v="tier - 1"/>
    <s v="R1016"/>
    <n v="56"/>
    <n v="6"/>
    <s v="Aug"/>
    <n v="1966"/>
  </r>
  <r>
    <s v="Id1006"/>
    <s v="Amanda N."/>
    <n v="35.9"/>
    <n v="4.8499999999999996"/>
    <s v="Yes"/>
    <s v="No"/>
    <s v="Yes"/>
    <n v="1"/>
    <s v="No"/>
    <x v="0"/>
    <x v="2"/>
    <s v="25-06-1969"/>
    <n v="11164"/>
    <s v="tier - 3"/>
    <s v="tier - 2"/>
    <s v="R1011"/>
    <n v="53"/>
    <n v="25"/>
    <s v="Jun"/>
    <n v="1969"/>
  </r>
  <r>
    <s v="Id1007"/>
    <s v="Teresa P."/>
    <n v="26.7"/>
    <n v="5.09"/>
    <s v="Yes"/>
    <s v="No"/>
    <s v="Yes"/>
    <n v="1"/>
    <s v="No"/>
    <x v="1"/>
    <x v="2"/>
    <s v="30-11-1969"/>
    <n v="11151"/>
    <s v="tier - 3"/>
    <s v="tier - 2"/>
    <s v="R1011"/>
    <n v="53"/>
    <n v="30"/>
    <s v="Nov"/>
    <n v="1969"/>
  </r>
  <r>
    <s v="Id1008"/>
    <s v="Dorian"/>
    <n v="33.71"/>
    <n v="4.9400000000000004"/>
    <s v="No"/>
    <s v="No"/>
    <s v="No"/>
    <n v="0"/>
    <s v="No"/>
    <x v="0"/>
    <x v="2"/>
    <s v="20-08-1980"/>
    <n v="11103"/>
    <s v="tier - 3"/>
    <s v="tier - 1"/>
    <s v="R1021"/>
    <n v="42"/>
    <n v="20"/>
    <s v="Aug"/>
    <n v="1980"/>
  </r>
  <r>
    <s v="Id1009"/>
    <s v="Amy"/>
    <n v="41.91"/>
    <n v="4.92"/>
    <s v="Yes"/>
    <s v="No"/>
    <s v="No"/>
    <n v="2"/>
    <s v="No"/>
    <x v="0"/>
    <x v="2"/>
    <s v="05-07-1966"/>
    <n v="11094"/>
    <s v="tier - 3"/>
    <s v="tier - 1"/>
    <s v="R1013"/>
    <n v="56"/>
    <n v="5"/>
    <s v="Jul"/>
    <n v="1966"/>
  </r>
  <r>
    <s v="Id1010"/>
    <s v="Aberu"/>
    <n v="39.82"/>
    <n v="6.05"/>
    <s v="Yes"/>
    <s v="No"/>
    <s v="No"/>
    <n v="2"/>
    <s v="No"/>
    <x v="0"/>
    <x v="1"/>
    <s v="09-09-1966"/>
    <n v="11091"/>
    <s v="tier - 3"/>
    <s v="tier - 1"/>
    <s v="R1013"/>
    <n v="56"/>
    <n v="9"/>
    <s v="Sep"/>
    <n v="1966"/>
  </r>
  <r>
    <s v="Id1011"/>
    <s v="Ashley"/>
    <n v="28.12"/>
    <n v="4.67"/>
    <s v="No"/>
    <s v="No"/>
    <s v="No"/>
    <n v="2"/>
    <s v="No"/>
    <x v="1"/>
    <x v="2"/>
    <s v="07-10-1972"/>
    <n v="11086"/>
    <s v="tier - 3"/>
    <s v="tier - 2"/>
    <s v="R1012"/>
    <n v="50"/>
    <n v="7"/>
    <s v="Oct"/>
    <n v="1972"/>
  </r>
  <r>
    <s v="Id1012"/>
    <s v="Anna E"/>
    <n v="26.98"/>
    <n v="9.81"/>
    <s v="Yes"/>
    <s v="No"/>
    <s v="No"/>
    <n v="0"/>
    <s v="No"/>
    <x v="1"/>
    <x v="0"/>
    <s v="04-09-1967"/>
    <n v="11083"/>
    <s v="tier - 3"/>
    <s v="tier - 2"/>
    <s v="R1012"/>
    <n v="55"/>
    <n v="4"/>
    <s v="Sep"/>
    <n v="1967"/>
  </r>
  <r>
    <s v="Id1013"/>
    <s v="Tania K."/>
    <n v="27.2"/>
    <n v="6.06"/>
    <s v="Yes"/>
    <s v="No"/>
    <s v="No"/>
    <n v="2"/>
    <s v="No"/>
    <x v="1"/>
    <x v="1"/>
    <s v="20-11-1966"/>
    <n v="11073"/>
    <s v="tier - 3"/>
    <s v="tier - 3"/>
    <s v="R1011"/>
    <n v="56"/>
    <n v="20"/>
    <s v="Nov"/>
    <n v="1966"/>
  </r>
  <r>
    <s v="Id1014"/>
    <s v="Ashley E"/>
    <n v="25.3"/>
    <n v="5.19"/>
    <s v="Yes"/>
    <s v="No"/>
    <s v="No"/>
    <n v="2"/>
    <s v="No"/>
    <x v="1"/>
    <x v="2"/>
    <s v="07-11-1966"/>
    <n v="11071"/>
    <s v="tier - 3"/>
    <s v="tier - 3"/>
    <s v="R1011"/>
    <n v="56"/>
    <n v="7"/>
    <s v="Nov"/>
    <n v="1966"/>
  </r>
  <r>
    <s v="Id1015"/>
    <s v="Aleksandra"/>
    <n v="30.25"/>
    <n v="10.16"/>
    <s v="No"/>
    <s v="No"/>
    <s v="No"/>
    <n v="0"/>
    <s v="No"/>
    <x v="0"/>
    <x v="0"/>
    <s v="09-11-1971"/>
    <n v="11069"/>
    <s v="tier - 3"/>
    <s v="tier - 2"/>
    <s v="R1012"/>
    <n v="51"/>
    <n v="9"/>
    <s v="Nov"/>
    <n v="1971"/>
  </r>
  <r>
    <s v="Id1016"/>
    <s v="Valery L"/>
    <n v="54"/>
    <n v="4.68"/>
    <s v="Yes"/>
    <s v="yes"/>
    <s v="No"/>
    <n v="2"/>
    <s v="No"/>
    <x v="0"/>
    <x v="2"/>
    <s v="18-09-2000"/>
    <n v="11069"/>
    <s v="tier - 3"/>
    <s v="tier - 1"/>
    <s v="R1011"/>
    <n v="22"/>
    <n v="18"/>
    <s v="Sep"/>
    <n v="2000"/>
  </r>
  <r>
    <s v="Id1017"/>
    <s v="Joanna G."/>
    <n v="51.86"/>
    <n v="5.32"/>
    <s v="Yes"/>
    <s v="No"/>
    <s v="No"/>
    <n v="0"/>
    <s v="No"/>
    <x v="0"/>
    <x v="2"/>
    <s v="17-12-2001"/>
    <n v="11046"/>
    <s v="tier - 3"/>
    <s v="tier - 1"/>
    <s v="R1026"/>
    <n v="21"/>
    <n v="17"/>
    <s v="Dec"/>
    <n v="2001"/>
  </r>
  <r>
    <s v="Id1018"/>
    <s v="Stefanie F."/>
    <n v="31.39"/>
    <n v="6.99"/>
    <s v="No"/>
    <s v="No"/>
    <s v="No"/>
    <n v="0"/>
    <s v="No"/>
    <x v="0"/>
    <x v="0"/>
    <s v="30-08-1974"/>
    <n v="11038"/>
    <s v="tier - 3"/>
    <s v="tier - 2"/>
    <s v="R1025"/>
    <n v="48"/>
    <n v="30"/>
    <s v="Aug"/>
    <n v="1974"/>
  </r>
  <r>
    <s v="Id1019"/>
    <s v="Stephen"/>
    <n v="39.97"/>
    <n v="5.55"/>
    <s v="No"/>
    <s v="No"/>
    <s v="No"/>
    <n v="0"/>
    <s v="No"/>
    <x v="0"/>
    <x v="2"/>
    <s v="25-10-1989"/>
    <n v="11038"/>
    <s v="tier - 3"/>
    <s v="tier - 1"/>
    <s v="R1012"/>
    <n v="33"/>
    <n v="25"/>
    <s v="Oct"/>
    <n v="1989"/>
  </r>
  <r>
    <s v="Id1020"/>
    <s v="Liza J."/>
    <n v="41.23"/>
    <n v="6.94"/>
    <s v="No"/>
    <s v="No"/>
    <s v="No"/>
    <n v="0"/>
    <s v="No"/>
    <x v="0"/>
    <x v="0"/>
    <s v="10-12-1974"/>
    <n v="11034"/>
    <s v="tier - 3"/>
    <s v="tier - 3"/>
    <s v="R1012"/>
    <n v="48"/>
    <n v="10"/>
    <s v="Dec"/>
    <n v="1974"/>
  </r>
  <r>
    <s v="Id1021"/>
    <s v="Ian M."/>
    <n v="49.45"/>
    <n v="4.2"/>
    <s v="Yes"/>
    <s v="No"/>
    <s v="No"/>
    <n v="0"/>
    <s v="No"/>
    <x v="0"/>
    <x v="2"/>
    <s v="21-07-1996"/>
    <n v="11029"/>
    <s v="tier - 3"/>
    <s v="tier - 3"/>
    <s v="R1012"/>
    <n v="26"/>
    <n v="21"/>
    <s v="Jul"/>
    <n v="1996"/>
  </r>
  <r>
    <s v="Id1022"/>
    <s v="Claudia L."/>
    <n v="41.04"/>
    <n v="5.59"/>
    <s v="No"/>
    <s v="No"/>
    <s v="No"/>
    <n v="0"/>
    <s v="No"/>
    <x v="0"/>
    <x v="2"/>
    <s v="26-06-1991"/>
    <n v="11018"/>
    <s v="tier - 3"/>
    <s v="tier - 2"/>
    <s v="R1012"/>
    <n v="31"/>
    <n v="26"/>
    <s v="Jun"/>
    <n v="1991"/>
  </r>
  <r>
    <s v="Id1023"/>
    <s v="Jessica M"/>
    <n v="27.93"/>
    <n v="9.9600000000000009"/>
    <s v="No"/>
    <s v="No"/>
    <s v="No"/>
    <n v="0"/>
    <s v="No"/>
    <x v="1"/>
    <x v="0"/>
    <s v="15-12-1974"/>
    <n v="11015"/>
    <s v="tier - 3"/>
    <s v="tier - 1"/>
    <s v="R1012"/>
    <n v="48"/>
    <n v="15"/>
    <s v="Dec"/>
    <n v="1974"/>
  </r>
  <r>
    <s v="Id1024"/>
    <s v="Billy Jr."/>
    <n v="21.01"/>
    <n v="7.37"/>
    <s v="No"/>
    <s v="No"/>
    <s v="No"/>
    <n v="0"/>
    <s v="No"/>
    <x v="2"/>
    <x v="0"/>
    <s v="24-10-1968"/>
    <n v="11014"/>
    <s v="tier - 3"/>
    <s v="tier - 1"/>
    <s v="R1013"/>
    <n v="54"/>
    <n v="24"/>
    <s v="Oct"/>
    <n v="1968"/>
  </r>
  <r>
    <s v="Id1025"/>
    <s v="David"/>
    <n v="52.37"/>
    <n v="5.0599999999999996"/>
    <s v="Yes"/>
    <s v="yes"/>
    <s v="No"/>
    <n v="2"/>
    <s v="No"/>
    <x v="0"/>
    <x v="2"/>
    <s v="17-09-2000"/>
    <n v="10992"/>
    <s v="tier - 3"/>
    <s v="tier - 3"/>
    <s v="R1012"/>
    <n v="22"/>
    <n v="17"/>
    <s v="Sep"/>
    <n v="2000"/>
  </r>
  <r>
    <s v="Id1026"/>
    <s v="Tim"/>
    <n v="40.369999999999997"/>
    <n v="8.2100000000000009"/>
    <s v="No"/>
    <s v="No"/>
    <s v="No"/>
    <n v="0"/>
    <s v="No"/>
    <x v="0"/>
    <x v="0"/>
    <s v="18-12-1965"/>
    <n v="10983"/>
    <s v="tier - 3"/>
    <s v="tier - 3"/>
    <s v="R1013"/>
    <n v="57"/>
    <n v="18"/>
    <s v="Dec"/>
    <n v="1965"/>
  </r>
  <r>
    <s v="Id1027"/>
    <s v="Emma M"/>
    <n v="41.47"/>
    <n v="10.34"/>
    <s v="No"/>
    <s v="No"/>
    <s v="No"/>
    <n v="2"/>
    <s v="No"/>
    <x v="0"/>
    <x v="0"/>
    <s v="21-10-1973"/>
    <n v="10977"/>
    <s v="tier - 3"/>
    <s v="tier - 1"/>
    <s v="R1013"/>
    <n v="49"/>
    <n v="21"/>
    <s v="Oct"/>
    <n v="1973"/>
  </r>
  <r>
    <s v="Id1028"/>
    <s v="Tim"/>
    <n v="33.725000000000001"/>
    <n v="5.51"/>
    <s v="Yes"/>
    <s v="No"/>
    <s v="No"/>
    <n v="2"/>
    <s v="No"/>
    <x v="0"/>
    <x v="2"/>
    <s v="09-07-1966"/>
    <n v="10976"/>
    <s v="tier - 3"/>
    <s v="tier - 2"/>
    <s v="R1012"/>
    <n v="56"/>
    <n v="9"/>
    <s v="Jul"/>
    <n v="1966"/>
  </r>
  <r>
    <s v="Id1029"/>
    <s v="Patrick"/>
    <n v="28.1"/>
    <n v="11.2"/>
    <s v="No"/>
    <s v="No"/>
    <s v="No"/>
    <n v="0"/>
    <s v="No"/>
    <x v="1"/>
    <x v="0"/>
    <s v="19-06-1965"/>
    <n v="10965"/>
    <s v="tier - 3"/>
    <s v="tier - 2"/>
    <s v="R1011"/>
    <n v="57"/>
    <n v="19"/>
    <s v="Jun"/>
    <n v="1965"/>
  </r>
  <r>
    <s v="Id1030"/>
    <s v="Bridget K."/>
    <n v="37.43"/>
    <n v="4.3499999999999996"/>
    <s v="Yes"/>
    <s v="No"/>
    <s v="Yes"/>
    <n v="1"/>
    <s v="No"/>
    <x v="0"/>
    <x v="2"/>
    <s v="14-08-1969"/>
    <n v="10960"/>
    <s v="tier - 3"/>
    <s v="tier - 3"/>
    <s v="R1012"/>
    <n v="53"/>
    <n v="14"/>
    <s v="Aug"/>
    <n v="1969"/>
  </r>
  <r>
    <s v="Id1031"/>
    <s v="Gabriel"/>
    <n v="23.7"/>
    <n v="10.45"/>
    <s v="No"/>
    <s v="No"/>
    <s v="No"/>
    <n v="0"/>
    <s v="No"/>
    <x v="2"/>
    <x v="0"/>
    <s v="04-12-1965"/>
    <n v="10959"/>
    <s v="tier - 3"/>
    <s v="tier - 3"/>
    <s v="R1011"/>
    <n v="57"/>
    <n v="4"/>
    <s v="Dec"/>
    <n v="1965"/>
  </r>
  <r>
    <s v="Id1032"/>
    <s v="Natasha"/>
    <n v="24.795000000000002"/>
    <n v="4.07"/>
    <s v="Yes"/>
    <s v="No"/>
    <s v="Yes"/>
    <n v="1"/>
    <s v="No"/>
    <x v="2"/>
    <x v="2"/>
    <s v="10-11-1969"/>
    <n v="10942"/>
    <s v="tier - 3"/>
    <s v="tier - 3"/>
    <s v="R1012"/>
    <n v="53"/>
    <n v="10"/>
    <s v="Nov"/>
    <n v="1969"/>
  </r>
  <r>
    <s v="Id1033"/>
    <s v="Abby A."/>
    <n v="31.9"/>
    <n v="8.34"/>
    <s v="No"/>
    <s v="No"/>
    <s v="No"/>
    <n v="0"/>
    <s v="No"/>
    <x v="0"/>
    <x v="0"/>
    <s v="12-11-1968"/>
    <n v="10929"/>
    <s v="tier - 3"/>
    <s v="tier - 3"/>
    <s v="R1013"/>
    <n v="54"/>
    <n v="12"/>
    <s v="Nov"/>
    <n v="1968"/>
  </r>
  <r>
    <s v="Id1034"/>
    <s v="Michelle"/>
    <n v="32.68"/>
    <n v="7.41"/>
    <s v="No"/>
    <s v="No"/>
    <s v="No"/>
    <n v="0"/>
    <s v="No"/>
    <x v="0"/>
    <x v="0"/>
    <s v="13-11-1968"/>
    <n v="10924"/>
    <s v="tier - 3"/>
    <s v="tier - 1"/>
    <s v="R1024"/>
    <n v="54"/>
    <n v="13"/>
    <s v="Nov"/>
    <n v="1968"/>
  </r>
  <r>
    <s v="Id1035"/>
    <s v="Mckendree"/>
    <n v="47.13"/>
    <n v="4.3099999999999996"/>
    <s v="No"/>
    <s v="No"/>
    <s v="No"/>
    <n v="0"/>
    <s v="No"/>
    <x v="0"/>
    <x v="2"/>
    <s v="06-09-1994"/>
    <n v="10887"/>
    <s v="tier - 3"/>
    <s v="tier - 3"/>
    <s v="R1012"/>
    <n v="28"/>
    <n v="6"/>
    <s v="Sep"/>
    <n v="1994"/>
  </r>
  <r>
    <s v="Id1036"/>
    <s v="Tara"/>
    <n v="36.67"/>
    <n v="10.83"/>
    <s v="No"/>
    <s v="No"/>
    <s v="No"/>
    <n v="0"/>
    <s v="No"/>
    <x v="0"/>
    <x v="0"/>
    <s v="20-12-1971"/>
    <n v="10848"/>
    <s v="tier - 3"/>
    <s v="tier - 3"/>
    <s v="R1012"/>
    <n v="51"/>
    <n v="20"/>
    <s v="Dec"/>
    <n v="1971"/>
  </r>
  <r>
    <s v="Id1037"/>
    <s v="Daniel"/>
    <n v="33.630000000000003"/>
    <n v="11.31"/>
    <s v="No"/>
    <s v="No"/>
    <s v="No"/>
    <n v="0"/>
    <s v="No"/>
    <x v="0"/>
    <x v="0"/>
    <s v="28-07-1968"/>
    <n v="10825"/>
    <s v="tier - 3"/>
    <s v="tier - 3"/>
    <s v="R1012"/>
    <n v="54"/>
    <n v="28"/>
    <s v="Jul"/>
    <n v="1968"/>
  </r>
  <r>
    <s v="Id1038"/>
    <s v="Joshua P"/>
    <n v="32.67"/>
    <n v="11.81"/>
    <s v="Yes"/>
    <s v="No"/>
    <s v="No"/>
    <n v="0"/>
    <s v="No"/>
    <x v="0"/>
    <x v="0"/>
    <s v="02-10-1967"/>
    <n v="10807"/>
    <s v="tier - 3"/>
    <s v="tier - 2"/>
    <s v="R1013"/>
    <n v="55"/>
    <n v="2"/>
    <s v="Oct"/>
    <n v="1967"/>
  </r>
  <r>
    <s v="Id1039"/>
    <s v="Erin C"/>
    <n v="33.299999999999997"/>
    <n v="8.26"/>
    <s v="Yes"/>
    <s v="No"/>
    <s v="No"/>
    <n v="2"/>
    <s v="No"/>
    <x v="0"/>
    <x v="0"/>
    <s v="18-12-1970"/>
    <n v="10807"/>
    <s v="tier - 3"/>
    <s v="tier - 2"/>
    <s v="R1011"/>
    <n v="52"/>
    <n v="18"/>
    <s v="Dec"/>
    <n v="1970"/>
  </r>
  <r>
    <s v="Id1040"/>
    <s v="Shure"/>
    <n v="30.78"/>
    <n v="10.74"/>
    <s v="Yes"/>
    <s v="No"/>
    <s v="No"/>
    <n v="2"/>
    <s v="No"/>
    <x v="0"/>
    <x v="0"/>
    <s v="28-10-1970"/>
    <n v="10797"/>
    <s v="tier - 3"/>
    <s v="tier - 2"/>
    <s v="R1023"/>
    <n v="52"/>
    <n v="28"/>
    <s v="Oct"/>
    <n v="1970"/>
  </r>
  <r>
    <s v="Id1041"/>
    <s v="Richard"/>
    <n v="28.975000000000001"/>
    <n v="7.69"/>
    <s v="Yes"/>
    <s v="No"/>
    <s v="No"/>
    <n v="0"/>
    <s v="No"/>
    <x v="1"/>
    <x v="0"/>
    <s v="23-10-1967"/>
    <n v="10796"/>
    <s v="tier - 3"/>
    <s v="tier - 1"/>
    <s v="R1019"/>
    <n v="55"/>
    <n v="23"/>
    <s v="Oct"/>
    <n v="1967"/>
  </r>
  <r>
    <s v="Id1042"/>
    <s v="Brenda"/>
    <n v="33.4"/>
    <n v="4.84"/>
    <s v="No"/>
    <s v="No"/>
    <s v="No"/>
    <n v="0"/>
    <s v="No"/>
    <x v="0"/>
    <x v="2"/>
    <s v="24-12-1999"/>
    <n v="10796"/>
    <s v="tier - 3"/>
    <s v="tier - 1"/>
    <s v="R1011"/>
    <n v="23"/>
    <n v="24"/>
    <s v="Dec"/>
    <n v="1999"/>
  </r>
  <r>
    <s v="Id1043"/>
    <s v="Joseph M"/>
    <n v="21.5"/>
    <n v="9.77"/>
    <s v="Yes"/>
    <s v="No"/>
    <s v="No"/>
    <n v="0"/>
    <s v="No"/>
    <x v="2"/>
    <x v="0"/>
    <s v="11-11-1967"/>
    <n v="10792"/>
    <s v="tier - 3"/>
    <s v="tier - 2"/>
    <s v="R1011"/>
    <n v="55"/>
    <n v="11"/>
    <s v="Nov"/>
    <n v="1967"/>
  </r>
  <r>
    <s v="Id1044"/>
    <s v="Stephen J."/>
    <n v="38.14"/>
    <n v="5.84"/>
    <s v="No"/>
    <s v="No"/>
    <s v="No"/>
    <n v="0"/>
    <s v="No"/>
    <x v="0"/>
    <x v="1"/>
    <s v="25-11-1989"/>
    <n v="10770"/>
    <s v="tier - 3"/>
    <s v="tier - 2"/>
    <s v="R1022"/>
    <n v="33"/>
    <n v="25"/>
    <s v="Nov"/>
    <n v="1989"/>
  </r>
  <r>
    <s v="Id1045"/>
    <s v="Kathya"/>
    <n v="35.42"/>
    <n v="8.6999999999999993"/>
    <s v="Yes"/>
    <s v="No"/>
    <s v="No"/>
    <n v="1"/>
    <s v="No"/>
    <x v="0"/>
    <x v="0"/>
    <s v="29-08-1986"/>
    <n v="10749"/>
    <s v="tier - 3"/>
    <s v="tier - 1"/>
    <s v="R1026"/>
    <n v="36"/>
    <n v="29"/>
    <s v="Aug"/>
    <n v="1986"/>
  </r>
  <r>
    <s v="Id1046"/>
    <s v="Wesley"/>
    <n v="35.625"/>
    <n v="10.79"/>
    <s v="No"/>
    <s v="No"/>
    <s v="No"/>
    <n v="0"/>
    <s v="No"/>
    <x v="0"/>
    <x v="0"/>
    <s v="09-12-1974"/>
    <n v="10737"/>
    <s v="tier - 3"/>
    <s v="tier - 1"/>
    <s v="R1016"/>
    <n v="48"/>
    <n v="9"/>
    <s v="Dec"/>
    <n v="1974"/>
  </r>
  <r>
    <s v="Id1047"/>
    <s v="Tim"/>
    <n v="45.51"/>
    <n v="4.32"/>
    <s v="No"/>
    <s v="No"/>
    <s v="No"/>
    <n v="1"/>
    <s v="No"/>
    <x v="0"/>
    <x v="2"/>
    <s v="25-06-1992"/>
    <n v="10720"/>
    <s v="tier - 3"/>
    <s v="tier - 1"/>
    <s v="R1012"/>
    <n v="30"/>
    <n v="25"/>
    <s v="Jun"/>
    <n v="1992"/>
  </r>
  <r>
    <s v="Id1048"/>
    <s v="Jamie L."/>
    <n v="37.1"/>
    <n v="7.19"/>
    <s v="Yes"/>
    <s v="No"/>
    <s v="No"/>
    <n v="0"/>
    <s v="No"/>
    <x v="0"/>
    <x v="0"/>
    <s v="05-10-1967"/>
    <n v="10714"/>
    <s v="tier - 3"/>
    <s v="tier - 3"/>
    <s v="R1011"/>
    <n v="55"/>
    <n v="5"/>
    <s v="Oct"/>
    <n v="1967"/>
  </r>
  <r>
    <s v="Id1049"/>
    <s v="Alexandra"/>
    <n v="30.5"/>
    <n v="11.94"/>
    <s v="Yes"/>
    <s v="No"/>
    <s v="No"/>
    <n v="0"/>
    <s v="No"/>
    <x v="0"/>
    <x v="0"/>
    <s v="30-07-1967"/>
    <n v="10704"/>
    <s v="tier - 3"/>
    <s v="tier - 2"/>
    <s v="R1011"/>
    <n v="55"/>
    <n v="30"/>
    <s v="Jul"/>
    <n v="1967"/>
  </r>
  <r>
    <s v="Id1050"/>
    <s v="Tiffany"/>
    <n v="28.16"/>
    <n v="5.56"/>
    <s v="No"/>
    <s v="No"/>
    <s v="No"/>
    <n v="2"/>
    <s v="No"/>
    <x v="1"/>
    <x v="2"/>
    <s v="24-10-1972"/>
    <n v="10703"/>
    <s v="tier - 3"/>
    <s v="tier - 3"/>
    <s v="R1013"/>
    <n v="50"/>
    <n v="24"/>
    <s v="Oct"/>
    <n v="1972"/>
  </r>
  <r>
    <s v="Id1051"/>
    <s v="Rebecca J"/>
    <n v="29.1"/>
    <n v="5.64"/>
    <s v="Yes"/>
    <s v="No"/>
    <s v="No"/>
    <n v="0"/>
    <s v="No"/>
    <x v="1"/>
    <x v="2"/>
    <s v="30-09-1976"/>
    <n v="10698"/>
    <s v="tier - 3"/>
    <s v="tier - 1"/>
    <s v="R1025"/>
    <n v="46"/>
    <n v="30"/>
    <s v="Sep"/>
    <n v="1976"/>
  </r>
  <r>
    <s v="Id1052"/>
    <s v="Austin T."/>
    <n v="30.22"/>
    <n v="4.6500000000000004"/>
    <s v="No"/>
    <s v="No"/>
    <s v="No"/>
    <n v="0"/>
    <s v="No"/>
    <x v="0"/>
    <x v="2"/>
    <s v="02-08-1977"/>
    <n v="10690"/>
    <s v="tier - 3"/>
    <s v="tier - 2"/>
    <s v="R1021"/>
    <n v="45"/>
    <n v="2"/>
    <s v="Aug"/>
    <n v="1977"/>
  </r>
  <r>
    <s v="Id1053"/>
    <s v="Jamie T"/>
    <n v="24.29"/>
    <n v="9.0500000000000007"/>
    <s v="No"/>
    <s v="No"/>
    <s v="No"/>
    <n v="0"/>
    <s v="No"/>
    <x v="2"/>
    <x v="0"/>
    <s v="07-09-1962"/>
    <n v="10677"/>
    <s v="tier - 3"/>
    <s v="tier - 3"/>
    <s v="R1013"/>
    <n v="60"/>
    <n v="7"/>
    <s v="Sep"/>
    <n v="1962"/>
  </r>
  <r>
    <s v="Id1054"/>
    <s v="Matthew T."/>
    <n v="29.39"/>
    <n v="4.5199999999999996"/>
    <s v="Yes"/>
    <s v="No"/>
    <s v="No"/>
    <n v="0"/>
    <s v="No"/>
    <x v="1"/>
    <x v="2"/>
    <s v="22-11-1976"/>
    <n v="10665"/>
    <s v="tier - 3"/>
    <s v="tier - 2"/>
    <s v="R1021"/>
    <n v="46"/>
    <n v="22"/>
    <s v="Nov"/>
    <n v="1976"/>
  </r>
  <r>
    <s v="Id1055"/>
    <s v="Emily"/>
    <n v="25.66"/>
    <n v="4.62"/>
    <s v="Yes"/>
    <s v="No"/>
    <s v="No"/>
    <n v="1"/>
    <s v="No"/>
    <x v="1"/>
    <x v="2"/>
    <s v="08-08-1964"/>
    <n v="10628"/>
    <s v="tier - 3"/>
    <s v="tier - 3"/>
    <s v="R1013"/>
    <n v="58"/>
    <n v="8"/>
    <s v="Aug"/>
    <n v="1964"/>
  </r>
  <r>
    <s v="Id1056"/>
    <s v="Gillian"/>
    <n v="39.11"/>
    <n v="5.87"/>
    <s v="No"/>
    <s v="No"/>
    <s v="No"/>
    <n v="0"/>
    <s v="No"/>
    <x v="0"/>
    <x v="1"/>
    <s v="06-07-1990"/>
    <n v="10620"/>
    <s v="tier - 3"/>
    <s v="tier - 3"/>
    <s v="R1012"/>
    <n v="32"/>
    <n v="6"/>
    <s v="Jul"/>
    <n v="1990"/>
  </r>
  <r>
    <s v="Id1057"/>
    <s v="Brenn E."/>
    <n v="43.78"/>
    <n v="5.71"/>
    <s v="No"/>
    <s v="No"/>
    <s v="No"/>
    <n v="1"/>
    <s v="No"/>
    <x v="0"/>
    <x v="1"/>
    <s v="23-07-1992"/>
    <n v="10617"/>
    <s v="tier - 3"/>
    <s v="tier - 3"/>
    <s v="R1026"/>
    <n v="30"/>
    <n v="23"/>
    <s v="Jul"/>
    <n v="1992"/>
  </r>
  <r>
    <s v="Id1058"/>
    <s v="Lisa M"/>
    <n v="24.35"/>
    <n v="9.08"/>
    <s v="No"/>
    <s v="No"/>
    <s v="No"/>
    <n v="0"/>
    <s v="No"/>
    <x v="2"/>
    <x v="0"/>
    <s v="27-06-1965"/>
    <n v="10609"/>
    <s v="tier - 3"/>
    <s v="tier - 3"/>
    <s v="R1012"/>
    <n v="57"/>
    <n v="27"/>
    <s v="Jun"/>
    <n v="1965"/>
  </r>
  <r>
    <s v="Id1059"/>
    <s v="Matt"/>
    <n v="40.299999999999997"/>
    <n v="5.3"/>
    <s v="Yes"/>
    <s v="No"/>
    <s v="No"/>
    <n v="2"/>
    <s v="No"/>
    <x v="0"/>
    <x v="2"/>
    <s v="02-07-1966"/>
    <n v="10602"/>
    <s v="tier - 3"/>
    <s v="tier - 3"/>
    <s v="R1011"/>
    <n v="56"/>
    <n v="2"/>
    <s v="Jul"/>
    <n v="1966"/>
  </r>
  <r>
    <s v="Id1060"/>
    <s v="Thomas A."/>
    <n v="32.774999999999999"/>
    <n v="11.76"/>
    <s v="Yes"/>
    <s v="No"/>
    <s v="No"/>
    <n v="0"/>
    <s v="No"/>
    <x v="0"/>
    <x v="0"/>
    <s v="23-06-1967"/>
    <n v="10602"/>
    <s v="tier - 3"/>
    <s v="tier - 2"/>
    <s v="R1012"/>
    <n v="55"/>
    <n v="23"/>
    <s v="Jun"/>
    <n v="1967"/>
  </r>
  <r>
    <s v="Id1061"/>
    <s v="Kevin J"/>
    <n v="39.6"/>
    <n v="5.1100000000000003"/>
    <s v="Yes"/>
    <s v="No"/>
    <s v="No"/>
    <n v="2"/>
    <s v="No"/>
    <x v="0"/>
    <x v="2"/>
    <s v="20-07-1966"/>
    <n v="10601"/>
    <s v="tier - 3"/>
    <s v="tier - 2"/>
    <s v="R1011"/>
    <n v="56"/>
    <n v="20"/>
    <s v="Jul"/>
    <n v="1966"/>
  </r>
  <r>
    <s v="Id1062"/>
    <s v="William H. III"/>
    <n v="30.97"/>
    <n v="5.54"/>
    <s v="No"/>
    <s v="No"/>
    <s v="No"/>
    <n v="2"/>
    <s v="No"/>
    <x v="0"/>
    <x v="2"/>
    <s v="14-12-1972"/>
    <n v="10601"/>
    <s v="tier - 3"/>
    <s v="tier - 1"/>
    <s v="R1012"/>
    <n v="50"/>
    <n v="14"/>
    <s v="Dec"/>
    <n v="1972"/>
  </r>
  <r>
    <s v="Id1063"/>
    <s v="Gal"/>
    <n v="27.645"/>
    <n v="8.8699999999999992"/>
    <s v="Yes"/>
    <s v="No"/>
    <s v="No"/>
    <n v="0"/>
    <s v="No"/>
    <x v="1"/>
    <x v="0"/>
    <s v="29-11-1967"/>
    <n v="10595"/>
    <s v="tier - 3"/>
    <s v="tier - 1"/>
    <s v="R1012"/>
    <n v="55"/>
    <n v="29"/>
    <s v="Nov"/>
    <n v="1967"/>
  </r>
  <r>
    <s v="Id1064"/>
    <s v="Anton"/>
    <n v="34.43"/>
    <n v="5.96"/>
    <s v="Yes"/>
    <s v="No"/>
    <s v="No"/>
    <n v="2"/>
    <s v="No"/>
    <x v="0"/>
    <x v="1"/>
    <s v="03-11-1966"/>
    <n v="10594"/>
    <s v="tier - 3"/>
    <s v="tier - 3"/>
    <s v="R1013"/>
    <n v="56"/>
    <n v="3"/>
    <s v="Nov"/>
    <n v="1966"/>
  </r>
  <r>
    <s v="Id1065"/>
    <s v="Yazmin"/>
    <n v="39.6"/>
    <n v="4.4400000000000004"/>
    <s v="Yes"/>
    <s v="No"/>
    <s v="Yes"/>
    <n v="1"/>
    <s v="No"/>
    <x v="0"/>
    <x v="2"/>
    <s v="25-12-1969"/>
    <n v="10580"/>
    <s v="tier - 3"/>
    <s v="tier - 3"/>
    <s v="R1013"/>
    <n v="53"/>
    <n v="25"/>
    <s v="Dec"/>
    <n v="1969"/>
  </r>
  <r>
    <s v="Id1066"/>
    <s v="Florian"/>
    <n v="22.1"/>
    <n v="4.6500000000000004"/>
    <s v="Yes"/>
    <s v="No"/>
    <s v="No"/>
    <n v="2"/>
    <s v="No"/>
    <x v="2"/>
    <x v="2"/>
    <s v="11-12-1966"/>
    <n v="10577"/>
    <s v="tier - 3"/>
    <s v="tier - 3"/>
    <s v="R1011"/>
    <n v="56"/>
    <n v="11"/>
    <s v="Dec"/>
    <n v="1966"/>
  </r>
  <r>
    <s v="Id1067"/>
    <s v="Karen L"/>
    <n v="33.25"/>
    <n v="5.64"/>
    <s v="Yes"/>
    <s v="No"/>
    <s v="Yes"/>
    <n v="1"/>
    <s v="No"/>
    <x v="0"/>
    <x v="2"/>
    <s v="17-07-1969"/>
    <n v="10565"/>
    <s v="tier - 3"/>
    <s v="tier - 1"/>
    <s v="R1024"/>
    <n v="53"/>
    <n v="17"/>
    <s v="Jul"/>
    <n v="1969"/>
  </r>
  <r>
    <s v="Id1068"/>
    <s v="Scott"/>
    <n v="33.33"/>
    <n v="10.19"/>
    <s v="No"/>
    <s v="No"/>
    <s v="No"/>
    <n v="0"/>
    <s v="No"/>
    <x v="0"/>
    <x v="0"/>
    <s v="29-06-1971"/>
    <n v="10560"/>
    <s v="tier - 3"/>
    <s v="tier - 2"/>
    <s v="R1013"/>
    <n v="51"/>
    <n v="29"/>
    <s v="Jun"/>
    <n v="1971"/>
  </r>
  <r>
    <s v="Id1069"/>
    <s v="Claire"/>
    <n v="30.5"/>
    <n v="10.79"/>
    <s v="No"/>
    <s v="No"/>
    <s v="No"/>
    <n v="0"/>
    <s v="No"/>
    <x v="0"/>
    <x v="0"/>
    <s v="26-09-1971"/>
    <n v="10546"/>
    <s v="tier - 3"/>
    <s v="tier - 3"/>
    <s v="R1011"/>
    <n v="51"/>
    <n v="26"/>
    <s v="Sep"/>
    <n v="1971"/>
  </r>
  <r>
    <s v="Id1070"/>
    <s v="Lynn M."/>
    <n v="30.3"/>
    <n v="4.24"/>
    <s v="No"/>
    <s v="No"/>
    <s v="No"/>
    <n v="0"/>
    <s v="No"/>
    <x v="0"/>
    <x v="2"/>
    <s v="25-10-1977"/>
    <n v="10496"/>
    <s v="tier - 3"/>
    <s v="tier - 1"/>
    <s v="R1012"/>
    <n v="45"/>
    <n v="25"/>
    <s v="Oct"/>
    <n v="1977"/>
  </r>
  <r>
    <s v="Id1071"/>
    <s v="Sharon"/>
    <n v="26.22"/>
    <n v="5.83"/>
    <s v="No"/>
    <s v="No"/>
    <s v="No"/>
    <n v="2"/>
    <s v="No"/>
    <x v="1"/>
    <x v="1"/>
    <s v="19-10-1972"/>
    <n v="10494"/>
    <s v="tier - 3"/>
    <s v="tier - 1"/>
    <s v="R1012"/>
    <n v="50"/>
    <n v="19"/>
    <s v="Oct"/>
    <n v="1972"/>
  </r>
  <r>
    <s v="Id1072"/>
    <s v="Candice"/>
    <n v="29.99"/>
    <n v="11.85"/>
    <s v="No"/>
    <s v="No"/>
    <s v="No"/>
    <n v="0"/>
    <s v="No"/>
    <x v="1"/>
    <x v="0"/>
    <s v="21-08-1978"/>
    <n v="10487"/>
    <s v="tier - 3"/>
    <s v="tier - 3"/>
    <s v="R1025"/>
    <n v="44"/>
    <n v="21"/>
    <s v="Aug"/>
    <n v="1978"/>
  </r>
  <r>
    <s v="Id1073"/>
    <s v="Jennifer D"/>
    <n v="36.380000000000003"/>
    <n v="5.98"/>
    <s v="No"/>
    <s v="No"/>
    <s v="No"/>
    <n v="1"/>
    <s v="No"/>
    <x v="0"/>
    <x v="1"/>
    <s v="28-06-1987"/>
    <n v="10465"/>
    <s v="tier - 3"/>
    <s v="tier - 1"/>
    <s v="R1012"/>
    <n v="35"/>
    <n v="28"/>
    <s v="Jun"/>
    <n v="1987"/>
  </r>
  <r>
    <s v="Id1074"/>
    <s v="Eric"/>
    <n v="31.16"/>
    <n v="4.26"/>
    <s v="Yes"/>
    <s v="No"/>
    <s v="Yes"/>
    <n v="1"/>
    <s v="No"/>
    <x v="0"/>
    <x v="2"/>
    <s v="22-09-1969"/>
    <n v="10462"/>
    <s v="tier - 3"/>
    <s v="tier - 1"/>
    <s v="R1012"/>
    <n v="53"/>
    <n v="22"/>
    <s v="Sep"/>
    <n v="1969"/>
  </r>
  <r>
    <s v="Id1075"/>
    <s v="Bryan"/>
    <n v="25.55"/>
    <n v="4.96"/>
    <s v="Yes"/>
    <s v="No"/>
    <s v="No"/>
    <n v="1"/>
    <s v="No"/>
    <x v="1"/>
    <x v="2"/>
    <s v="27-07-1964"/>
    <n v="10459"/>
    <s v="tier - 3"/>
    <s v="tier - 1"/>
    <s v="R1013"/>
    <n v="58"/>
    <n v="27"/>
    <s v="Jul"/>
    <n v="1964"/>
  </r>
  <r>
    <s v="Id1076"/>
    <s v="Devon R."/>
    <n v="28.77"/>
    <n v="4"/>
    <s v="Yes"/>
    <s v="No"/>
    <s v="No"/>
    <n v="0"/>
    <s v="No"/>
    <x v="1"/>
    <x v="2"/>
    <s v="03-08-1976"/>
    <n v="10455"/>
    <s v="tier - 3"/>
    <s v="tier - 2"/>
    <s v="R1021"/>
    <n v="46"/>
    <n v="3"/>
    <s v="Aug"/>
    <n v="1976"/>
  </r>
  <r>
    <s v="Id1077"/>
    <s v="Elena"/>
    <n v="23.14"/>
    <n v="4.1500000000000004"/>
    <s v="Yes"/>
    <s v="No"/>
    <s v="No"/>
    <n v="1"/>
    <s v="No"/>
    <x v="2"/>
    <x v="2"/>
    <s v="14-10-1964"/>
    <n v="10455"/>
    <s v="tier - 3"/>
    <s v="tier - 1"/>
    <s v="R1012"/>
    <n v="58"/>
    <n v="14"/>
    <s v="Oct"/>
    <n v="1964"/>
  </r>
  <r>
    <s v="Id1078"/>
    <s v="Chris"/>
    <n v="39.6"/>
    <n v="11.36"/>
    <s v="No"/>
    <s v="No"/>
    <s v="No"/>
    <n v="0"/>
    <s v="No"/>
    <x v="0"/>
    <x v="0"/>
    <s v="08-11-1968"/>
    <n v="10451"/>
    <s v="tier - 3"/>
    <s v="tier - 1"/>
    <s v="R1011"/>
    <n v="54"/>
    <n v="8"/>
    <s v="Nov"/>
    <n v="1968"/>
  </r>
  <r>
    <s v="Id1079"/>
    <s v="Bert"/>
    <n v="29.2"/>
    <n v="7.53"/>
    <s v="No"/>
    <s v="No"/>
    <s v="No"/>
    <n v="0"/>
    <s v="No"/>
    <x v="1"/>
    <x v="0"/>
    <s v="29-08-1968"/>
    <n v="10436"/>
    <s v="tier - 3"/>
    <s v="tier - 3"/>
    <s v="R1011"/>
    <n v="54"/>
    <n v="29"/>
    <s v="Aug"/>
    <n v="1968"/>
  </r>
  <r>
    <s v="Id1080"/>
    <s v="John P."/>
    <n v="32.774999999999999"/>
    <n v="7.95"/>
    <s v="No"/>
    <s v="No"/>
    <s v="No"/>
    <n v="0"/>
    <s v="No"/>
    <x v="0"/>
    <x v="0"/>
    <s v="23-08-1968"/>
    <n v="10435"/>
    <s v="tier - 3"/>
    <s v="tier - 1"/>
    <s v="R1016"/>
    <n v="54"/>
    <n v="23"/>
    <s v="Aug"/>
    <n v="1968"/>
  </r>
  <r>
    <s v="Id1081"/>
    <s v="Daniel P"/>
    <n v="24.035"/>
    <n v="8.5"/>
    <s v="No"/>
    <s v="No"/>
    <s v="No"/>
    <n v="0"/>
    <s v="No"/>
    <x v="2"/>
    <x v="0"/>
    <s v="27-12-1968"/>
    <n v="10423"/>
    <s v="tier - 3"/>
    <s v="tier - 1"/>
    <s v="R1017"/>
    <n v="54"/>
    <n v="27"/>
    <s v="Dec"/>
    <n v="1968"/>
  </r>
  <r>
    <s v="Id1082"/>
    <s v="Lisa K."/>
    <n v="30.55"/>
    <n v="5.89"/>
    <s v="No"/>
    <s v="No"/>
    <s v="Yes"/>
    <n v="1"/>
    <s v="No"/>
    <x v="0"/>
    <x v="1"/>
    <s v="25-11-1979"/>
    <n v="10420"/>
    <s v="tier - 3"/>
    <s v="tier - 2"/>
    <s v="R1025"/>
    <n v="43"/>
    <n v="25"/>
    <s v="Nov"/>
    <n v="1979"/>
  </r>
  <r>
    <s v="Id1083"/>
    <s v="Kristine"/>
    <n v="28.81"/>
    <n v="8.76"/>
    <s v="No"/>
    <s v="No"/>
    <s v="No"/>
    <n v="2"/>
    <s v="No"/>
    <x v="1"/>
    <x v="0"/>
    <s v="11-10-1973"/>
    <n v="10420"/>
    <s v="tier - 3"/>
    <s v="tier - 2"/>
    <s v="R1025"/>
    <n v="49"/>
    <n v="11"/>
    <s v="Oct"/>
    <n v="1973"/>
  </r>
  <r>
    <s v="Id1084"/>
    <s v="Paul A"/>
    <n v="31.66"/>
    <n v="4.1100000000000003"/>
    <s v="No"/>
    <s v="No"/>
    <s v="No"/>
    <n v="0"/>
    <s v="No"/>
    <x v="0"/>
    <x v="2"/>
    <s v="24-10-1980"/>
    <n v="10408"/>
    <s v="tier - 3"/>
    <s v="tier - 1"/>
    <s v="R1021"/>
    <n v="42"/>
    <n v="24"/>
    <s v="Oct"/>
    <n v="1980"/>
  </r>
  <r>
    <s v="Id1085"/>
    <s v="Bryan"/>
    <n v="28.215"/>
    <n v="7.56"/>
    <s v="Yes"/>
    <s v="No"/>
    <s v="No"/>
    <n v="1"/>
    <s v="No"/>
    <x v="1"/>
    <x v="0"/>
    <s v="05-06-1975"/>
    <n v="10407"/>
    <s v="tier - 3"/>
    <s v="tier - 1"/>
    <s v="R1015"/>
    <n v="48"/>
    <n v="5"/>
    <s v="Jun"/>
    <n v="1975"/>
  </r>
  <r>
    <s v="Id1086"/>
    <s v="Chris"/>
    <n v="26.12"/>
    <n v="4.17"/>
    <s v="Yes"/>
    <s v="No"/>
    <s v="Yes"/>
    <n v="1"/>
    <s v="No"/>
    <x v="1"/>
    <x v="2"/>
    <s v="07-07-1969"/>
    <n v="10403"/>
    <s v="tier - 3"/>
    <s v="tier - 2"/>
    <s v="R1020"/>
    <n v="53"/>
    <n v="7"/>
    <s v="Jul"/>
    <n v="1969"/>
  </r>
  <r>
    <s v="Id1087"/>
    <s v="Milah B"/>
    <n v="36.630000000000003"/>
    <n v="11.42"/>
    <s v="No"/>
    <s v="No"/>
    <s v="No"/>
    <n v="2"/>
    <s v="No"/>
    <x v="0"/>
    <x v="0"/>
    <s v="19-09-1973"/>
    <n v="10381"/>
    <s v="tier - 3"/>
    <s v="tier - 3"/>
    <s v="R1013"/>
    <n v="49"/>
    <n v="19"/>
    <s v="Sep"/>
    <n v="1973"/>
  </r>
  <r>
    <s v="Id1088"/>
    <s v="Annette M."/>
    <n v="33.344999999999999"/>
    <n v="7.33"/>
    <s v="No"/>
    <s v="No"/>
    <s v="No"/>
    <n v="2"/>
    <s v="No"/>
    <x v="0"/>
    <x v="0"/>
    <s v="29-09-1973"/>
    <n v="10371"/>
    <s v="tier - 3"/>
    <s v="tier - 3"/>
    <s v="R1024"/>
    <n v="49"/>
    <n v="29"/>
    <s v="Sep"/>
    <n v="1973"/>
  </r>
  <r>
    <s v="Id1089"/>
    <s v="Yoko"/>
    <n v="27.11"/>
    <n v="6.7"/>
    <s v="No"/>
    <s v="No"/>
    <s v="No"/>
    <n v="0"/>
    <s v="No"/>
    <x v="1"/>
    <x v="0"/>
    <s v="06-09-1971"/>
    <n v="10357"/>
    <s v="tier - 3"/>
    <s v="tier - 1"/>
    <s v="R1025"/>
    <n v="51"/>
    <n v="6"/>
    <s v="Sep"/>
    <n v="1971"/>
  </r>
  <r>
    <s v="Id1090"/>
    <s v="Laura"/>
    <n v="26.6"/>
    <n v="5.27"/>
    <s v="Yes"/>
    <s v="No"/>
    <s v="Yes"/>
    <n v="1"/>
    <s v="No"/>
    <x v="1"/>
    <x v="2"/>
    <s v="17-06-1969"/>
    <n v="10356"/>
    <s v="tier - 3"/>
    <s v="tier - 1"/>
    <s v="R1012"/>
    <n v="53"/>
    <n v="17"/>
    <s v="Jun"/>
    <n v="1969"/>
  </r>
  <r>
    <s v="Id1091"/>
    <s v="Tess A."/>
    <n v="30.41"/>
    <n v="7.72"/>
    <s v="No"/>
    <s v="No"/>
    <s v="No"/>
    <n v="0"/>
    <s v="No"/>
    <x v="0"/>
    <x v="0"/>
    <s v="29-09-1974"/>
    <n v="10352"/>
    <s v="tier - 3"/>
    <s v="tier - 1"/>
    <s v="R1012"/>
    <n v="48"/>
    <n v="29"/>
    <s v="Sep"/>
    <n v="1974"/>
  </r>
  <r>
    <s v="Id1092"/>
    <s v="William G."/>
    <n v="28.98"/>
    <n v="8.68"/>
    <s v="No"/>
    <s v="No"/>
    <s v="No"/>
    <n v="2"/>
    <s v="No"/>
    <x v="1"/>
    <x v="0"/>
    <s v="08-08-1973"/>
    <n v="10346"/>
    <s v="tier - 3"/>
    <s v="tier - 2"/>
    <s v="R1021"/>
    <n v="49"/>
    <n v="8"/>
    <s v="Aug"/>
    <n v="1973"/>
  </r>
  <r>
    <s v="Id1093"/>
    <s v="Paige"/>
    <n v="31.24"/>
    <n v="9.8000000000000007"/>
    <s v="No"/>
    <s v="No"/>
    <s v="No"/>
    <n v="0"/>
    <s v="No"/>
    <x v="0"/>
    <x v="0"/>
    <s v="19-07-1968"/>
    <n v="10339"/>
    <s v="tier - 3"/>
    <s v="tier - 1"/>
    <s v="R1013"/>
    <n v="54"/>
    <n v="19"/>
    <s v="Jul"/>
    <n v="1968"/>
  </r>
  <r>
    <s v="Id1094"/>
    <s v="Matthew J"/>
    <n v="31.54"/>
    <n v="4.4400000000000004"/>
    <s v="No"/>
    <s v="No"/>
    <s v="No"/>
    <n v="0"/>
    <s v="No"/>
    <x v="0"/>
    <x v="2"/>
    <s v="21-07-1982"/>
    <n v="10329"/>
    <s v="tier - 3"/>
    <s v="tier - 1"/>
    <s v="R1021"/>
    <n v="40"/>
    <n v="21"/>
    <s v="Jul"/>
    <n v="1982"/>
  </r>
  <r>
    <s v="Id1095"/>
    <s v="Matthew"/>
    <n v="38.6"/>
    <n v="7.19"/>
    <s v="Yes"/>
    <s v="No"/>
    <s v="No"/>
    <n v="2"/>
    <s v="No"/>
    <x v="0"/>
    <x v="0"/>
    <s v="01-12-1970"/>
    <n v="10325"/>
    <s v="tier - 3"/>
    <s v="tier - 3"/>
    <s v="R1011"/>
    <n v="52"/>
    <n v="1"/>
    <s v="Dec"/>
    <n v="1970"/>
  </r>
  <r>
    <s v="Id1096"/>
    <s v="Maria"/>
    <n v="37.950000000000003"/>
    <n v="6.06"/>
    <s v="No"/>
    <s v="No"/>
    <s v="No"/>
    <n v="0"/>
    <s v="No"/>
    <x v="0"/>
    <x v="1"/>
    <s v="21-08-1991"/>
    <n v="10323"/>
    <s v="tier - 3"/>
    <s v="tier - 1"/>
    <s v="R1026"/>
    <n v="31"/>
    <n v="21"/>
    <s v="Aug"/>
    <n v="1991"/>
  </r>
  <r>
    <s v="Id1097"/>
    <s v="Stephanie D"/>
    <n v="38.97"/>
    <n v="5.12"/>
    <s v="No"/>
    <s v="No"/>
    <s v="No"/>
    <n v="0"/>
    <s v="No"/>
    <x v="0"/>
    <x v="2"/>
    <s v="17-11-1991"/>
    <n v="10316"/>
    <s v="tier - 3"/>
    <s v="tier - 2"/>
    <s v="R1012"/>
    <n v="31"/>
    <n v="17"/>
    <s v="Nov"/>
    <n v="1991"/>
  </r>
  <r>
    <s v="Id1098"/>
    <s v="Tiffany"/>
    <n v="21.2"/>
    <n v="10.72"/>
    <s v="No"/>
    <s v="No"/>
    <s v="No"/>
    <n v="0"/>
    <s v="No"/>
    <x v="2"/>
    <x v="0"/>
    <s v="12-07-1962"/>
    <n v="10311"/>
    <s v="tier - 3"/>
    <s v="tier - 3"/>
    <s v="R1012"/>
    <n v="60"/>
    <n v="12"/>
    <s v="Jul"/>
    <n v="1962"/>
  </r>
  <r>
    <s v="Id1099"/>
    <s v="Sara M."/>
    <n v="23.96"/>
    <n v="9.58"/>
    <s v="Yes"/>
    <s v="No"/>
    <s v="Yes"/>
    <n v="1"/>
    <s v="No"/>
    <x v="2"/>
    <x v="0"/>
    <s v="24-09-1963"/>
    <n v="10308"/>
    <s v="tier - 3"/>
    <s v="tier - 1"/>
    <s v="R1013"/>
    <n v="59"/>
    <n v="24"/>
    <s v="Sep"/>
    <n v="1963"/>
  </r>
  <r>
    <s v="Id1100"/>
    <s v="Scott A."/>
    <n v="35.93"/>
    <n v="6.4"/>
    <s v="Yes"/>
    <s v="No"/>
    <s v="No"/>
    <n v="1"/>
    <s v="No"/>
    <x v="0"/>
    <x v="1"/>
    <s v="14-09-1988"/>
    <n v="10277"/>
    <s v="tier - 3"/>
    <s v="tier - 1"/>
    <s v="R1021"/>
    <n v="34"/>
    <n v="14"/>
    <s v="Sep"/>
    <n v="1988"/>
  </r>
  <r>
    <s v="Id1101"/>
    <s v="Lauren"/>
    <n v="26.11"/>
    <n v="6.8"/>
    <s v="Yes"/>
    <s v="No"/>
    <s v="No"/>
    <n v="2"/>
    <s v="No"/>
    <x v="1"/>
    <x v="0"/>
    <s v="21-06-1970"/>
    <n v="10274"/>
    <s v="tier - 3"/>
    <s v="tier - 1"/>
    <s v="R1024"/>
    <n v="52"/>
    <n v="21"/>
    <s v="Jun"/>
    <n v="1970"/>
  </r>
  <r>
    <s v="Id1102"/>
    <s v="Scott"/>
    <n v="32.299999999999997"/>
    <n v="9.48"/>
    <s v="No"/>
    <s v="No"/>
    <s v="No"/>
    <n v="2"/>
    <s v="No"/>
    <x v="0"/>
    <x v="0"/>
    <s v="27-11-1973"/>
    <n v="10269"/>
    <s v="tier - 3"/>
    <s v="tier - 3"/>
    <s v="R1012"/>
    <n v="49"/>
    <n v="27"/>
    <s v="Nov"/>
    <n v="1973"/>
  </r>
  <r>
    <s v="Id1103"/>
    <s v="Brian A."/>
    <n v="28.69"/>
    <n v="7.45"/>
    <s v="No"/>
    <s v="No"/>
    <s v="No"/>
    <n v="2"/>
    <s v="No"/>
    <x v="1"/>
    <x v="0"/>
    <s v="05-09-1973"/>
    <n v="10264"/>
    <s v="tier - 3"/>
    <s v="tier - 2"/>
    <s v="R1012"/>
    <n v="49"/>
    <n v="5"/>
    <s v="Sep"/>
    <n v="1973"/>
  </r>
  <r>
    <s v="Id1104"/>
    <s v="Kaitlin R."/>
    <n v="31.28"/>
    <n v="6.94"/>
    <s v="Yes"/>
    <s v="No"/>
    <s v="No"/>
    <n v="1"/>
    <s v="No"/>
    <x v="0"/>
    <x v="0"/>
    <s v="15-08-1975"/>
    <n v="10259"/>
    <s v="tier - 3"/>
    <s v="tier - 2"/>
    <s v="R1011"/>
    <n v="47"/>
    <n v="15"/>
    <s v="Aug"/>
    <n v="1975"/>
  </r>
  <r>
    <s v="Id1105"/>
    <s v="Mohammad"/>
    <n v="30.21"/>
    <n v="7.83"/>
    <s v="No"/>
    <s v="No"/>
    <s v="No"/>
    <n v="0"/>
    <s v="No"/>
    <x v="0"/>
    <x v="0"/>
    <s v="23-09-1968"/>
    <n v="10232"/>
    <s v="tier - 3"/>
    <s v="tier - 1"/>
    <s v="R1012"/>
    <n v="54"/>
    <n v="23"/>
    <s v="Sep"/>
    <n v="1968"/>
  </r>
  <r>
    <s v="Id1106"/>
    <s v="Charlie"/>
    <n v="38.28"/>
    <n v="10.17"/>
    <s v="Yes"/>
    <s v="No"/>
    <s v="No"/>
    <n v="0"/>
    <s v="No"/>
    <x v="0"/>
    <x v="0"/>
    <s v="28-06-1967"/>
    <n v="10226"/>
    <s v="tier - 3"/>
    <s v="tier - 3"/>
    <s v="R1013"/>
    <n v="55"/>
    <n v="28"/>
    <s v="Jun"/>
    <n v="1967"/>
  </r>
  <r>
    <s v="Id1107"/>
    <s v="Brent"/>
    <n v="29.9"/>
    <n v="8.9600000000000009"/>
    <s v="Yes"/>
    <s v="No"/>
    <s v="No"/>
    <n v="0"/>
    <s v="No"/>
    <x v="1"/>
    <x v="0"/>
    <s v="26-09-1967"/>
    <n v="10215"/>
    <s v="tier - 3"/>
    <s v="tier - 2"/>
    <s v="R1011"/>
    <n v="55"/>
    <n v="26"/>
    <s v="Sep"/>
    <n v="1967"/>
  </r>
  <r>
    <s v="Id1108"/>
    <s v="Kelli M"/>
    <n v="23.18"/>
    <n v="6.96"/>
    <s v="Yes"/>
    <s v="No"/>
    <s v="No"/>
    <n v="2"/>
    <s v="No"/>
    <x v="2"/>
    <x v="0"/>
    <s v="24-12-1970"/>
    <n v="10198"/>
    <s v="tier - 3"/>
    <s v="tier - 1"/>
    <s v="R1024"/>
    <n v="52"/>
    <n v="24"/>
    <s v="Dec"/>
    <n v="1970"/>
  </r>
  <r>
    <s v="Id1109"/>
    <s v="Sheridan H"/>
    <n v="33.020000000000003"/>
    <n v="5.07"/>
    <s v="Yes"/>
    <s v="No"/>
    <s v="No"/>
    <n v="0"/>
    <s v="No"/>
    <x v="0"/>
    <x v="2"/>
    <s v="16-10-1985"/>
    <n v="10192"/>
    <s v="tier - 3"/>
    <s v="tier - 2"/>
    <s v="R1026"/>
    <n v="37"/>
    <n v="16"/>
    <s v="Oct"/>
    <n v="1985"/>
  </r>
  <r>
    <s v="Id1110"/>
    <s v="Sarah M."/>
    <n v="27.29"/>
    <n v="5.85"/>
    <s v="No"/>
    <s v="No"/>
    <s v="No"/>
    <n v="2"/>
    <s v="No"/>
    <x v="1"/>
    <x v="1"/>
    <s v="10-07-1972"/>
    <n v="10161"/>
    <s v="tier - 3"/>
    <s v="tier - 3"/>
    <s v="R1025"/>
    <n v="50"/>
    <n v="10"/>
    <s v="Jul"/>
    <n v="1972"/>
  </r>
  <r>
    <s v="Id1111"/>
    <s v="Jennifer"/>
    <n v="23.18"/>
    <n v="10.56"/>
    <s v="No"/>
    <s v="No"/>
    <s v="No"/>
    <n v="2"/>
    <s v="No"/>
    <x v="2"/>
    <x v="0"/>
    <s v="13-10-1973"/>
    <n v="10157"/>
    <s v="tier - 3"/>
    <s v="tier - 2"/>
    <s v="R1012"/>
    <n v="49"/>
    <n v="13"/>
    <s v="Oct"/>
    <n v="1973"/>
  </r>
  <r>
    <s v="Id1112"/>
    <s v="Laura J"/>
    <n v="32.659999999999997"/>
    <n v="8.92"/>
    <s v="Yes"/>
    <s v="No"/>
    <s v="No"/>
    <n v="0"/>
    <s v="No"/>
    <x v="0"/>
    <x v="0"/>
    <s v="12-06-1981"/>
    <n v="10146"/>
    <s v="tier - 3"/>
    <s v="tier - 1"/>
    <s v="R1025"/>
    <n v="41"/>
    <n v="12"/>
    <s v="Jun"/>
    <n v="1981"/>
  </r>
  <r>
    <s v="Id1113"/>
    <s v="Thomas"/>
    <n v="30.78"/>
    <n v="8.6300000000000008"/>
    <s v="No"/>
    <s v="No"/>
    <s v="No"/>
    <n v="0"/>
    <s v="No"/>
    <x v="0"/>
    <x v="0"/>
    <s v="30-12-1974"/>
    <n v="10141"/>
    <s v="tier - 3"/>
    <s v="tier - 1"/>
    <s v="R1016"/>
    <n v="48"/>
    <n v="30"/>
    <s v="Dec"/>
    <n v="1974"/>
  </r>
  <r>
    <s v="Id1114"/>
    <s v="Gisele"/>
    <n v="47.2"/>
    <n v="6.29"/>
    <s v="Yes"/>
    <s v="No"/>
    <s v="Yes"/>
    <n v="1"/>
    <s v="No"/>
    <x v="0"/>
    <x v="1"/>
    <s v="05-09-1997"/>
    <n v="10140"/>
    <s v="tier - 3"/>
    <s v="tier - 2"/>
    <s v="R1012"/>
    <n v="25"/>
    <n v="5"/>
    <s v="Sep"/>
    <n v="1997"/>
  </r>
  <r>
    <s v="Id1115"/>
    <s v="Myra L"/>
    <n v="31.6"/>
    <n v="5.75"/>
    <s v="No"/>
    <s v="No"/>
    <s v="No"/>
    <n v="2"/>
    <s v="No"/>
    <x v="0"/>
    <x v="1"/>
    <s v="16-11-1972"/>
    <n v="10118"/>
    <s v="tier - 3"/>
    <s v="tier - 3"/>
    <s v="R1011"/>
    <n v="50"/>
    <n v="16"/>
    <s v="Nov"/>
    <n v="1972"/>
  </r>
  <r>
    <s v="Id1116"/>
    <s v="Melissa M."/>
    <n v="33.914999999999999"/>
    <n v="6.66"/>
    <s v="Yes"/>
    <s v="No"/>
    <s v="No"/>
    <n v="1"/>
    <s v="No"/>
    <x v="0"/>
    <x v="0"/>
    <s v="02-07-1975"/>
    <n v="10115"/>
    <s v="tier - 3"/>
    <s v="tier - 3"/>
    <s v="R1012"/>
    <n v="47"/>
    <n v="2"/>
    <s v="Jul"/>
    <n v="1975"/>
  </r>
  <r>
    <s v="Id1117"/>
    <s v="Eleanor F."/>
    <n v="23.54"/>
    <n v="5.0999999999999996"/>
    <s v="No"/>
    <s v="No"/>
    <s v="No"/>
    <n v="2"/>
    <s v="No"/>
    <x v="2"/>
    <x v="2"/>
    <s v="08-08-1972"/>
    <n v="10107"/>
    <s v="tier - 3"/>
    <s v="tier - 1"/>
    <s v="R1013"/>
    <n v="50"/>
    <n v="8"/>
    <s v="Aug"/>
    <n v="1972"/>
  </r>
  <r>
    <s v="Id1118"/>
    <s v="Elizabeth"/>
    <n v="27.074999999999999"/>
    <n v="4.41"/>
    <s v="No"/>
    <s v="No"/>
    <s v="No"/>
    <n v="2"/>
    <s v="No"/>
    <x v="1"/>
    <x v="2"/>
    <s v="19-10-1972"/>
    <n v="10106"/>
    <s v="tier - 3"/>
    <s v="tier - 1"/>
    <s v="R1024"/>
    <n v="50"/>
    <n v="19"/>
    <s v="Oct"/>
    <n v="1972"/>
  </r>
  <r>
    <s v="Id1119"/>
    <s v="Kenneth"/>
    <n v="25.8"/>
    <n v="5.52"/>
    <s v="Yes"/>
    <s v="No"/>
    <s v="No"/>
    <n v="0"/>
    <s v="No"/>
    <x v="1"/>
    <x v="2"/>
    <s v="19-12-1976"/>
    <n v="10097"/>
    <s v="tier - 3"/>
    <s v="tier - 2"/>
    <s v="R1011"/>
    <n v="46"/>
    <n v="19"/>
    <s v="Dec"/>
    <n v="1976"/>
  </r>
  <r>
    <s v="Id1120"/>
    <s v="Robert G."/>
    <n v="36.1"/>
    <n v="4.62"/>
    <s v="Yes"/>
    <s v="No"/>
    <s v="Yes"/>
    <n v="1"/>
    <s v="No"/>
    <x v="0"/>
    <x v="2"/>
    <s v="03-07-1969"/>
    <n v="10086"/>
    <s v="tier - 3"/>
    <s v="tier - 3"/>
    <s v="R1011"/>
    <n v="53"/>
    <n v="3"/>
    <s v="Jul"/>
    <n v="1969"/>
  </r>
  <r>
    <s v="Id1121"/>
    <s v="Thomas C."/>
    <n v="30.495000000000001"/>
    <n v="5.74"/>
    <s v="Yes"/>
    <s v="No"/>
    <s v="Yes"/>
    <n v="1"/>
    <s v="No"/>
    <x v="0"/>
    <x v="1"/>
    <s v="27-10-1969"/>
    <n v="10072"/>
    <s v="tier - 3"/>
    <s v="tier - 1"/>
    <s v="R1017"/>
    <n v="53"/>
    <n v="27"/>
    <s v="Oct"/>
    <n v="1969"/>
  </r>
  <r>
    <s v="Id1122"/>
    <s v="Matthew J."/>
    <n v="21.4"/>
    <n v="6.3"/>
    <s v="Yes"/>
    <s v="No"/>
    <s v="Yes"/>
    <n v="1"/>
    <s v="No"/>
    <x v="2"/>
    <x v="1"/>
    <s v="22-08-1969"/>
    <n v="10065"/>
    <s v="tier - 3"/>
    <s v="tier - 2"/>
    <s v="R1011"/>
    <n v="53"/>
    <n v="22"/>
    <s v="Aug"/>
    <n v="1969"/>
  </r>
  <r>
    <s v="Id1123"/>
    <s v="Mallory D."/>
    <n v="32.299999999999997"/>
    <n v="10.27"/>
    <s v="No"/>
    <s v="No"/>
    <s v="No"/>
    <n v="0"/>
    <s v="No"/>
    <x v="0"/>
    <x v="0"/>
    <s v="30-08-1974"/>
    <n v="10043"/>
    <s v="tier - 3"/>
    <s v="tier - 2"/>
    <s v="R1024"/>
    <n v="48"/>
    <n v="30"/>
    <s v="Aug"/>
    <n v="1974"/>
  </r>
  <r>
    <s v="Id1124"/>
    <s v="Christopher D."/>
    <n v="29.78"/>
    <n v="5.85"/>
    <s v="No"/>
    <s v="No"/>
    <s v="Yes"/>
    <n v="1"/>
    <s v="No"/>
    <x v="1"/>
    <x v="1"/>
    <s v="28-12-1979"/>
    <n v="10027"/>
    <s v="tier - 3"/>
    <s v="tier - 1"/>
    <s v="R1021"/>
    <n v="43"/>
    <n v="28"/>
    <s v="Dec"/>
    <n v="1979"/>
  </r>
  <r>
    <s v="Id1125"/>
    <s v="Jamie"/>
    <n v="34.76"/>
    <n v="5.92"/>
    <s v="Yes"/>
    <s v="No"/>
    <s v="No"/>
    <n v="1"/>
    <s v="No"/>
    <x v="0"/>
    <x v="1"/>
    <s v="03-07-1988"/>
    <n v="10011"/>
    <s v="tier - 3"/>
    <s v="tier - 3"/>
    <s v="R1026"/>
    <n v="34"/>
    <n v="3"/>
    <s v="Jul"/>
    <n v="1988"/>
  </r>
  <r>
    <s v="Id1126"/>
    <s v="Ariell"/>
    <n v="18.335000000000001"/>
    <n v="10.01"/>
    <s v="Yes"/>
    <s v="No"/>
    <s v="No"/>
    <n v="2"/>
    <s v="No"/>
    <x v="3"/>
    <x v="0"/>
    <s v="11-08-1970"/>
    <n v="9991"/>
    <s v="tier - 2"/>
    <s v="tier - 3"/>
    <s v="R1012"/>
    <n v="52"/>
    <n v="11"/>
    <s v="Aug"/>
    <n v="1970"/>
  </r>
  <r>
    <s v="Id1127"/>
    <s v="Christopher"/>
    <n v="32.299999999999997"/>
    <n v="9.59"/>
    <s v="No"/>
    <s v="No"/>
    <s v="No"/>
    <n v="0"/>
    <s v="No"/>
    <x v="0"/>
    <x v="0"/>
    <s v="06-10-1971"/>
    <n v="9964"/>
    <s v="tier - 2"/>
    <s v="tier - 2"/>
    <s v="R1019"/>
    <n v="51"/>
    <n v="6"/>
    <s v="Oct"/>
    <n v="1971"/>
  </r>
  <r>
    <s v="Id1128"/>
    <s v="Ryan"/>
    <n v="27.74"/>
    <n v="10.37"/>
    <s v="No"/>
    <s v="No"/>
    <s v="No"/>
    <n v="0"/>
    <s v="No"/>
    <x v="1"/>
    <x v="0"/>
    <s v="26-12-1971"/>
    <n v="9958"/>
    <s v="tier - 2"/>
    <s v="tier - 3"/>
    <s v="R1018"/>
    <n v="51"/>
    <n v="26"/>
    <s v="Dec"/>
    <n v="1971"/>
  </r>
  <r>
    <s v="Id1129"/>
    <s v="Thomas B."/>
    <n v="24"/>
    <n v="4.01"/>
    <s v="Yes"/>
    <s v="No"/>
    <s v="No"/>
    <n v="1"/>
    <s v="No"/>
    <x v="2"/>
    <x v="2"/>
    <s v="11-09-1964"/>
    <n v="9933"/>
    <s v="tier - 3"/>
    <s v="tier - 3"/>
    <s v="R1013"/>
    <n v="58"/>
    <n v="11"/>
    <s v="Sep"/>
    <n v="1964"/>
  </r>
  <r>
    <s v="Id1130"/>
    <s v="Katie"/>
    <n v="31.78"/>
    <n v="4.24"/>
    <s v="Yes"/>
    <s v="No"/>
    <s v="Yes"/>
    <n v="1"/>
    <s v="No"/>
    <x v="0"/>
    <x v="2"/>
    <s v="03-12-1983"/>
    <n v="9932"/>
    <s v="tier - 2"/>
    <s v="tier - 2"/>
    <s v="R1012"/>
    <n v="39"/>
    <n v="3"/>
    <s v="Dec"/>
    <n v="1983"/>
  </r>
  <r>
    <s v="Id1131"/>
    <s v="Rachelle L"/>
    <n v="32.25"/>
    <n v="5.36"/>
    <s v="Yes"/>
    <s v="No"/>
    <s v="No"/>
    <n v="0"/>
    <s v="No"/>
    <x v="0"/>
    <x v="2"/>
    <s v="19-08-1985"/>
    <n v="9931"/>
    <s v="tier - 2"/>
    <s v="tier - 3"/>
    <s v="R1025"/>
    <n v="37"/>
    <n v="19"/>
    <s v="Aug"/>
    <n v="1985"/>
  </r>
  <r>
    <s v="Id1132"/>
    <s v="Colleen"/>
    <n v="30.114999999999998"/>
    <n v="4.99"/>
    <s v="No"/>
    <s v="No"/>
    <s v="No"/>
    <n v="2"/>
    <s v="No"/>
    <x v="0"/>
    <x v="2"/>
    <s v="14-09-1972"/>
    <n v="9910"/>
    <s v="tier - 2"/>
    <s v="tier - 3"/>
    <s v="R1012"/>
    <n v="50"/>
    <n v="14"/>
    <s v="Sep"/>
    <n v="1972"/>
  </r>
  <r>
    <s v="Id1133"/>
    <s v="Gregory A"/>
    <n v="22.41"/>
    <n v="8.68"/>
    <s v="No"/>
    <s v="No"/>
    <s v="No"/>
    <n v="0"/>
    <s v="No"/>
    <x v="2"/>
    <x v="0"/>
    <s v="17-08-1962"/>
    <n v="9908"/>
    <s v="tier - 3"/>
    <s v="tier - 2"/>
    <s v="R1013"/>
    <n v="60"/>
    <n v="17"/>
    <s v="Aug"/>
    <n v="1962"/>
  </r>
  <r>
    <s v="Id1134"/>
    <s v="Lara"/>
    <n v="45.72"/>
    <n v="4.2300000000000004"/>
    <s v="Yes"/>
    <s v="No"/>
    <s v="No"/>
    <n v="0"/>
    <s v="No"/>
    <x v="0"/>
    <x v="2"/>
    <s v="08-07-1996"/>
    <n v="9895"/>
    <s v="tier - 2"/>
    <s v="tier - 3"/>
    <s v="R1012"/>
    <n v="26"/>
    <n v="8"/>
    <s v="Jul"/>
    <n v="1996"/>
  </r>
  <r>
    <s v="Id1135"/>
    <s v="Megan"/>
    <n v="25"/>
    <n v="5.32"/>
    <s v="Yes"/>
    <s v="No"/>
    <s v="No"/>
    <n v="2"/>
    <s v="No"/>
    <x v="1"/>
    <x v="2"/>
    <s v="05-11-1966"/>
    <n v="9890"/>
    <s v="tier - 3"/>
    <s v="tier - 3"/>
    <s v="R1013"/>
    <n v="56"/>
    <n v="5"/>
    <s v="Nov"/>
    <n v="1966"/>
  </r>
  <r>
    <s v="Id1136"/>
    <s v="Sara"/>
    <n v="39.5"/>
    <n v="6.66"/>
    <s v="No"/>
    <s v="No"/>
    <s v="No"/>
    <n v="0"/>
    <s v="No"/>
    <x v="0"/>
    <x v="0"/>
    <s v="08-11-1971"/>
    <n v="9880"/>
    <s v="tier - 2"/>
    <s v="tier - 3"/>
    <s v="R1011"/>
    <n v="51"/>
    <n v="8"/>
    <s v="Nov"/>
    <n v="1971"/>
  </r>
  <r>
    <s v="Id1137"/>
    <s v="Lucie J."/>
    <n v="37.729999999999997"/>
    <n v="7.4"/>
    <s v="No"/>
    <s v="No"/>
    <s v="No"/>
    <n v="0"/>
    <s v="No"/>
    <x v="0"/>
    <x v="0"/>
    <s v="03-10-1971"/>
    <n v="9878"/>
    <s v="tier - 2"/>
    <s v="tier - 1"/>
    <s v="R1013"/>
    <n v="51"/>
    <n v="3"/>
    <s v="Oct"/>
    <n v="1971"/>
  </r>
  <r>
    <s v="Id1138"/>
    <s v="Elizabeth S."/>
    <n v="40.659999999999997"/>
    <n v="10.08"/>
    <s v="No"/>
    <s v="No"/>
    <s v="No"/>
    <n v="0"/>
    <s v="No"/>
    <x v="0"/>
    <x v="0"/>
    <s v="03-07-1971"/>
    <n v="9876"/>
    <s v="tier - 2"/>
    <s v="tier - 3"/>
    <s v="R1024"/>
    <n v="51"/>
    <n v="3"/>
    <s v="Jul"/>
    <n v="1971"/>
  </r>
  <r>
    <s v="Id1139"/>
    <s v="Carma S"/>
    <n v="34.200000000000003"/>
    <n v="8.58"/>
    <s v="No"/>
    <s v="No"/>
    <s v="No"/>
    <n v="0"/>
    <s v="No"/>
    <x v="0"/>
    <x v="0"/>
    <s v="22-12-1971"/>
    <n v="9873"/>
    <s v="tier - 2"/>
    <s v="tier - 2"/>
    <s v="R1011"/>
    <n v="51"/>
    <n v="22"/>
    <s v="Dec"/>
    <n v="1971"/>
  </r>
  <r>
    <s v="Id1140"/>
    <s v="Ryan"/>
    <n v="46.51"/>
    <n v="5.84"/>
    <s v="No"/>
    <s v="No"/>
    <s v="No"/>
    <n v="1"/>
    <s v="No"/>
    <x v="0"/>
    <x v="1"/>
    <s v="06-07-1998"/>
    <n v="9871"/>
    <s v="tier - 2"/>
    <s v="tier - 2"/>
    <s v="R1023"/>
    <n v="24"/>
    <n v="6"/>
    <s v="Jul"/>
    <n v="1998"/>
  </r>
  <r>
    <s v="Id1141"/>
    <s v="Daniel"/>
    <n v="28.88"/>
    <n v="4.8600000000000003"/>
    <s v="Yes"/>
    <s v="No"/>
    <s v="Yes"/>
    <n v="1"/>
    <s v="No"/>
    <x v="1"/>
    <x v="2"/>
    <s v="13-08-1969"/>
    <n v="9870"/>
    <s v="tier - 3"/>
    <s v="tier - 3"/>
    <s v="R1012"/>
    <n v="53"/>
    <n v="13"/>
    <s v="Aug"/>
    <n v="1969"/>
  </r>
  <r>
    <s v="Id1142"/>
    <s v="Sarah"/>
    <n v="33.914999999999999"/>
    <n v="11.52"/>
    <s v="No"/>
    <s v="No"/>
    <s v="No"/>
    <n v="0"/>
    <s v="No"/>
    <x v="0"/>
    <x v="0"/>
    <s v="09-11-1971"/>
    <n v="9866"/>
    <s v="tier - 2"/>
    <s v="tier - 3"/>
    <s v="R1024"/>
    <n v="51"/>
    <n v="9"/>
    <s v="Nov"/>
    <n v="1971"/>
  </r>
  <r>
    <s v="Id1143"/>
    <s v="Matthew J"/>
    <n v="24.32"/>
    <n v="6.15"/>
    <s v="Yes"/>
    <s v="No"/>
    <s v="Yes"/>
    <n v="1"/>
    <s v="No"/>
    <x v="2"/>
    <x v="1"/>
    <s v="20-10-1969"/>
    <n v="9863"/>
    <s v="tier - 3"/>
    <s v="tier - 3"/>
    <s v="R1012"/>
    <n v="53"/>
    <n v="20"/>
    <s v="Oct"/>
    <n v="1969"/>
  </r>
  <r>
    <s v="Id1144"/>
    <s v="Francesca"/>
    <n v="25.8"/>
    <n v="9.94"/>
    <s v="No"/>
    <s v="No"/>
    <s v="No"/>
    <n v="0"/>
    <s v="No"/>
    <x v="1"/>
    <x v="0"/>
    <s v="17-07-1971"/>
    <n v="9861"/>
    <s v="tier - 2"/>
    <s v="tier - 2"/>
    <s v="R1011"/>
    <n v="51"/>
    <n v="17"/>
    <s v="Jul"/>
    <n v="1971"/>
  </r>
  <r>
    <s v="Id1145"/>
    <s v="Nicole"/>
    <n v="21.56"/>
    <n v="10.56"/>
    <s v="No"/>
    <s v="No"/>
    <s v="No"/>
    <n v="0"/>
    <s v="No"/>
    <x v="2"/>
    <x v="0"/>
    <s v="23-10-1971"/>
    <n v="9855"/>
    <s v="tier - 2"/>
    <s v="tier - 3"/>
    <s v="R1013"/>
    <n v="51"/>
    <n v="23"/>
    <s v="Oct"/>
    <n v="1971"/>
  </r>
  <r>
    <s v="Id1146"/>
    <s v="Toshiyuki"/>
    <n v="31.6"/>
    <n v="6.79"/>
    <s v="No"/>
    <s v="No"/>
    <s v="No"/>
    <n v="0"/>
    <s v="No"/>
    <x v="0"/>
    <x v="0"/>
    <s v="04-11-1968"/>
    <n v="9850"/>
    <s v="tier - 3"/>
    <s v="tier - 3"/>
    <s v="R1011"/>
    <n v="54"/>
    <n v="4"/>
    <s v="Nov"/>
    <n v="1968"/>
  </r>
  <r>
    <s v="Id1147"/>
    <s v="Tom L."/>
    <n v="42.93"/>
    <n v="4.8"/>
    <s v="No"/>
    <s v="No"/>
    <s v="No"/>
    <n v="1"/>
    <s v="No"/>
    <x v="0"/>
    <x v="2"/>
    <s v="13-08-1992"/>
    <n v="9844"/>
    <s v="tier - 2"/>
    <s v="tier - 1"/>
    <s v="R1012"/>
    <n v="30"/>
    <n v="13"/>
    <s v="Aug"/>
    <n v="1992"/>
  </r>
  <r>
    <s v="Id1148"/>
    <s v="Brian"/>
    <n v="26.72"/>
    <n v="5.75"/>
    <s v="No"/>
    <s v="No"/>
    <s v="No"/>
    <n v="2"/>
    <s v="No"/>
    <x v="1"/>
    <x v="1"/>
    <s v="26-09-1972"/>
    <n v="9836"/>
    <s v="tier - 2"/>
    <s v="tier - 3"/>
    <s v="R1021"/>
    <n v="50"/>
    <n v="26"/>
    <s v="Sep"/>
    <n v="1972"/>
  </r>
  <r>
    <s v="Id1149"/>
    <s v="Matthew"/>
    <n v="26.67"/>
    <n v="5.81"/>
    <s v="No"/>
    <s v="No"/>
    <s v="No"/>
    <n v="2"/>
    <s v="No"/>
    <x v="1"/>
    <x v="1"/>
    <s v="28-06-1972"/>
    <n v="9819"/>
    <s v="tier - 2"/>
    <s v="tier - 2"/>
    <s v="R1021"/>
    <n v="50"/>
    <n v="28"/>
    <s v="Jun"/>
    <n v="1972"/>
  </r>
  <r>
    <s v="Id1150"/>
    <s v="Julee"/>
    <n v="42.68"/>
    <n v="9.2799999999999994"/>
    <s v="No"/>
    <s v="No"/>
    <s v="No"/>
    <n v="2"/>
    <s v="No"/>
    <x v="0"/>
    <x v="0"/>
    <s v="17-09-1973"/>
    <n v="9801"/>
    <s v="tier - 2"/>
    <s v="tier - 1"/>
    <s v="R1013"/>
    <n v="49"/>
    <n v="17"/>
    <s v="Sep"/>
    <n v="1973"/>
  </r>
  <r>
    <s v="Id1151"/>
    <s v="Christopher M."/>
    <n v="24.31"/>
    <n v="6.37"/>
    <s v="No"/>
    <s v="No"/>
    <s v="No"/>
    <n v="0"/>
    <s v="No"/>
    <x v="2"/>
    <x v="1"/>
    <s v="07-06-1977"/>
    <n v="9789"/>
    <s v="tier - 3"/>
    <s v="tier - 2"/>
    <s v="R1013"/>
    <n v="46"/>
    <n v="7"/>
    <s v="Jun"/>
    <n v="1977"/>
  </r>
  <r>
    <s v="Id1152"/>
    <s v="Ciaran"/>
    <n v="44.75"/>
    <n v="5.09"/>
    <s v="Yes"/>
    <s v="No"/>
    <s v="No"/>
    <n v="0"/>
    <s v="No"/>
    <x v="0"/>
    <x v="2"/>
    <s v="08-08-1996"/>
    <n v="9787"/>
    <s v="tier - 2"/>
    <s v="tier - 3"/>
    <s v="R1023"/>
    <n v="26"/>
    <n v="8"/>
    <s v="Aug"/>
    <n v="1996"/>
  </r>
  <r>
    <s v="Id1153"/>
    <s v="Kara"/>
    <n v="30.78"/>
    <n v="7.94"/>
    <s v="No"/>
    <s v="No"/>
    <s v="No"/>
    <n v="2"/>
    <s v="No"/>
    <x v="0"/>
    <x v="0"/>
    <s v="07-07-1973"/>
    <n v="9778"/>
    <s v="tier - 2"/>
    <s v="tier - 2"/>
    <s v="R1024"/>
    <n v="49"/>
    <n v="7"/>
    <s v="Jul"/>
    <n v="1973"/>
  </r>
  <r>
    <s v="Id1154"/>
    <s v="Makie"/>
    <n v="21.86"/>
    <n v="10.95"/>
    <s v="No"/>
    <s v="No"/>
    <s v="No"/>
    <n v="0"/>
    <s v="No"/>
    <x v="2"/>
    <x v="0"/>
    <s v="05-09-1965"/>
    <n v="9764"/>
    <s v="tier - 3"/>
    <s v="tier - 1"/>
    <s v="R1012"/>
    <n v="57"/>
    <n v="5"/>
    <s v="Sep"/>
    <n v="1965"/>
  </r>
  <r>
    <s v="Id1155"/>
    <s v="Emily E"/>
    <n v="49.09"/>
    <n v="6.3"/>
    <s v="Yes"/>
    <s v="No"/>
    <s v="No"/>
    <n v="0"/>
    <s v="No"/>
    <x v="0"/>
    <x v="1"/>
    <s v="14-07-2001"/>
    <n v="9753"/>
    <s v="tier - 2"/>
    <s v="tier - 2"/>
    <s v="R1012"/>
    <n v="21"/>
    <n v="14"/>
    <s v="Jul"/>
    <n v="2001"/>
  </r>
  <r>
    <s v="Id1156"/>
    <s v="Cary"/>
    <n v="47.74"/>
    <n v="8.0500000000000007"/>
    <s v="Yes"/>
    <s v="No"/>
    <s v="No"/>
    <n v="2"/>
    <s v="No"/>
    <x v="0"/>
    <x v="0"/>
    <s v="04-07-1970"/>
    <n v="9749"/>
    <s v="tier - 2"/>
    <s v="tier - 1"/>
    <s v="R1013"/>
    <n v="52"/>
    <n v="4"/>
    <s v="Jul"/>
    <n v="1970"/>
  </r>
  <r>
    <s v="Id1157"/>
    <s v="Steven"/>
    <n v="30.2"/>
    <n v="9.8800000000000008"/>
    <s v="Yes"/>
    <s v="No"/>
    <s v="No"/>
    <n v="2"/>
    <s v="No"/>
    <x v="0"/>
    <x v="0"/>
    <s v="18-08-1970"/>
    <n v="9725"/>
    <s v="tier - 3"/>
    <s v="tier - 1"/>
    <s v="R1011"/>
    <n v="52"/>
    <n v="18"/>
    <s v="Aug"/>
    <n v="1970"/>
  </r>
  <r>
    <s v="Id1158"/>
    <s v="Jose Antonio Sr."/>
    <n v="33.25"/>
    <n v="7.42"/>
    <s v="Yes"/>
    <s v="No"/>
    <s v="No"/>
    <n v="2"/>
    <s v="No"/>
    <x v="0"/>
    <x v="0"/>
    <s v="12-09-1970"/>
    <n v="9723"/>
    <s v="tier - 3"/>
    <s v="tier - 1"/>
    <s v="R1016"/>
    <n v="52"/>
    <n v="12"/>
    <s v="Sep"/>
    <n v="1970"/>
  </r>
  <r>
    <s v="Id1159"/>
    <s v="Tatiana"/>
    <n v="26.6"/>
    <n v="8.4499999999999993"/>
    <s v="Yes"/>
    <s v="No"/>
    <s v="No"/>
    <n v="1"/>
    <s v="No"/>
    <x v="1"/>
    <x v="0"/>
    <s v="27-06-1975"/>
    <n v="9716"/>
    <s v="tier - 2"/>
    <s v="tier - 1"/>
    <s v="R1024"/>
    <n v="47"/>
    <n v="27"/>
    <s v="Jun"/>
    <n v="1975"/>
  </r>
  <r>
    <s v="Id1160"/>
    <s v="Dan T."/>
    <n v="26.35"/>
    <n v="6.21"/>
    <s v="No"/>
    <s v="No"/>
    <s v="No"/>
    <n v="2"/>
    <s v="No"/>
    <x v="1"/>
    <x v="1"/>
    <s v="10-07-1972"/>
    <n v="9711"/>
    <s v="tier - 2"/>
    <s v="tier - 1"/>
    <s v="R1021"/>
    <n v="50"/>
    <n v="10"/>
    <s v="Jul"/>
    <n v="1972"/>
  </r>
  <r>
    <s v="Id1161"/>
    <s v="Liisa A."/>
    <n v="39.994999999999997"/>
    <n v="4.6500000000000004"/>
    <s v="No"/>
    <s v="No"/>
    <s v="No"/>
    <n v="0"/>
    <s v="No"/>
    <x v="0"/>
    <x v="2"/>
    <s v="19-09-1977"/>
    <n v="9705"/>
    <s v="tier - 2"/>
    <s v="tier - 3"/>
    <s v="R1024"/>
    <n v="45"/>
    <n v="19"/>
    <s v="Sep"/>
    <n v="1977"/>
  </r>
  <r>
    <s v="Id1162"/>
    <s v="Kathryn E."/>
    <n v="22.92"/>
    <n v="5.87"/>
    <s v="Yes"/>
    <s v="No"/>
    <s v="No"/>
    <n v="1"/>
    <s v="No"/>
    <x v="2"/>
    <x v="1"/>
    <s v="07-11-1964"/>
    <n v="9698"/>
    <s v="tier - 3"/>
    <s v="tier - 3"/>
    <s v="R1013"/>
    <n v="58"/>
    <n v="7"/>
    <s v="Nov"/>
    <n v="1964"/>
  </r>
  <r>
    <s v="Id1163"/>
    <s v="Maxwell"/>
    <n v="24.78"/>
    <n v="4.24"/>
    <s v="Yes"/>
    <s v="No"/>
    <s v="No"/>
    <n v="2"/>
    <s v="No"/>
    <x v="2"/>
    <x v="2"/>
    <s v="16-09-1966"/>
    <n v="9684"/>
    <s v="tier - 3"/>
    <s v="tier - 2"/>
    <s v="R1013"/>
    <n v="56"/>
    <n v="16"/>
    <s v="Sep"/>
    <n v="1966"/>
  </r>
  <r>
    <s v="Id1164"/>
    <s v="Pascale"/>
    <n v="34.07"/>
    <n v="7.81"/>
    <s v="Yes"/>
    <s v="No"/>
    <s v="No"/>
    <n v="0"/>
    <s v="No"/>
    <x v="0"/>
    <x v="0"/>
    <s v="08-08-1981"/>
    <n v="9664"/>
    <s v="tier - 2"/>
    <s v="tier - 3"/>
    <s v="R1011"/>
    <n v="41"/>
    <n v="8"/>
    <s v="Aug"/>
    <n v="1981"/>
  </r>
  <r>
    <s v="Id1165"/>
    <s v="Becca"/>
    <n v="30.14"/>
    <n v="9.85"/>
    <s v="No"/>
    <s v="No"/>
    <s v="No"/>
    <n v="0"/>
    <s v="No"/>
    <x v="0"/>
    <x v="0"/>
    <s v="08-07-1974"/>
    <n v="9654"/>
    <s v="tier - 2"/>
    <s v="tier - 2"/>
    <s v="R1011"/>
    <n v="48"/>
    <n v="8"/>
    <s v="Jul"/>
    <n v="1974"/>
  </r>
  <r>
    <s v="Id1166"/>
    <s v="Grace"/>
    <n v="18.05"/>
    <n v="6.94"/>
    <s v="No"/>
    <s v="No"/>
    <s v="No"/>
    <n v="0"/>
    <s v="No"/>
    <x v="3"/>
    <x v="0"/>
    <s v="19-07-1971"/>
    <n v="9644"/>
    <s v="tier - 2"/>
    <s v="tier - 1"/>
    <s v="R1012"/>
    <n v="51"/>
    <n v="19"/>
    <s v="Jul"/>
    <n v="1971"/>
  </r>
  <r>
    <s v="Id1167"/>
    <s v="Samantha"/>
    <n v="37.4"/>
    <n v="11.3"/>
    <s v="Yes"/>
    <s v="No"/>
    <s v="No"/>
    <n v="2"/>
    <s v="No"/>
    <x v="0"/>
    <x v="0"/>
    <s v="30-09-1970"/>
    <n v="9635"/>
    <s v="tier - 2"/>
    <s v="tier - 2"/>
    <s v="R1011"/>
    <n v="52"/>
    <n v="30"/>
    <s v="Sep"/>
    <n v="1970"/>
  </r>
  <r>
    <s v="Id1168"/>
    <s v="Nicole R."/>
    <n v="25.75"/>
    <n v="9.23"/>
    <s v="No"/>
    <s v="No"/>
    <s v="No"/>
    <n v="0"/>
    <s v="No"/>
    <x v="1"/>
    <x v="0"/>
    <s v="22-06-1968"/>
    <n v="9631"/>
    <s v="tier - 3"/>
    <s v="tier - 2"/>
    <s v="R1013"/>
    <n v="54"/>
    <n v="22"/>
    <s v="Jun"/>
    <n v="1968"/>
  </r>
  <r>
    <s v="Id1169"/>
    <s v="David W"/>
    <n v="32.299999999999997"/>
    <n v="4.37"/>
    <s v="No"/>
    <s v="No"/>
    <s v="No"/>
    <n v="2"/>
    <s v="No"/>
    <x v="0"/>
    <x v="2"/>
    <s v="23-10-1972"/>
    <n v="9630"/>
    <s v="tier - 2"/>
    <s v="tier - 2"/>
    <s v="R1011"/>
    <n v="50"/>
    <n v="23"/>
    <s v="Oct"/>
    <n v="1972"/>
  </r>
  <r>
    <s v="Id1170"/>
    <s v="Grant"/>
    <n v="28.61"/>
    <n v="5.76"/>
    <s v="No"/>
    <s v="No"/>
    <s v="Yes"/>
    <n v="1"/>
    <s v="No"/>
    <x v="1"/>
    <x v="1"/>
    <s v="19-12-1979"/>
    <n v="9630"/>
    <s v="tier - 2"/>
    <s v="tier - 2"/>
    <s v="R1021"/>
    <n v="43"/>
    <n v="19"/>
    <s v="Dec"/>
    <n v="1979"/>
  </r>
  <r>
    <s v="Id1171"/>
    <s v="Sophia"/>
    <n v="45.41"/>
    <n v="4.96"/>
    <s v="No"/>
    <s v="No"/>
    <s v="No"/>
    <n v="1"/>
    <s v="No"/>
    <x v="0"/>
    <x v="2"/>
    <s v="23-06-1998"/>
    <n v="9629"/>
    <s v="tier - 2"/>
    <s v="tier - 2"/>
    <s v="R1026"/>
    <n v="24"/>
    <n v="23"/>
    <s v="Jun"/>
    <n v="1998"/>
  </r>
  <r>
    <s v="Id1172"/>
    <s v="Christina"/>
    <n v="31.2"/>
    <n v="11.04"/>
    <s v="Yes"/>
    <s v="No"/>
    <s v="No"/>
    <n v="2"/>
    <s v="No"/>
    <x v="0"/>
    <x v="0"/>
    <s v="16-12-1970"/>
    <n v="9626"/>
    <s v="tier - 2"/>
    <s v="tier - 3"/>
    <s v="R1011"/>
    <n v="52"/>
    <n v="16"/>
    <s v="Dec"/>
    <n v="1970"/>
  </r>
  <r>
    <s v="Id1173"/>
    <s v="Sam L."/>
    <n v="29.83"/>
    <n v="7.81"/>
    <s v="Yes"/>
    <s v="No"/>
    <s v="No"/>
    <n v="1"/>
    <s v="No"/>
    <x v="1"/>
    <x v="0"/>
    <s v="29-10-1975"/>
    <n v="9620"/>
    <s v="tier - 3"/>
    <s v="tier - 3"/>
    <s v="R1012"/>
    <n v="47"/>
    <n v="29"/>
    <s v="Oct"/>
    <n v="1975"/>
  </r>
  <r>
    <s v="Id1174"/>
    <s v="Haley R."/>
    <n v="29.06"/>
    <n v="4.55"/>
    <s v="No"/>
    <s v="No"/>
    <s v="No"/>
    <n v="0"/>
    <s v="No"/>
    <x v="1"/>
    <x v="2"/>
    <s v="29-08-1982"/>
    <n v="9619"/>
    <s v="tier - 2"/>
    <s v="tier - 1"/>
    <s v="R1025"/>
    <n v="40"/>
    <n v="29"/>
    <s v="Aug"/>
    <n v="1982"/>
  </r>
  <r>
    <s v="Id1175"/>
    <s v="Ethan"/>
    <n v="27.454999999999998"/>
    <n v="6.13"/>
    <s v="No"/>
    <s v="No"/>
    <s v="No"/>
    <n v="2"/>
    <s v="No"/>
    <x v="1"/>
    <x v="1"/>
    <s v="27-12-1972"/>
    <n v="9618"/>
    <s v="tier - 3"/>
    <s v="tier - 3"/>
    <s v="R1016"/>
    <n v="50"/>
    <n v="27"/>
    <s v="Dec"/>
    <n v="1972"/>
  </r>
  <r>
    <s v="Id1176"/>
    <s v="Andrew W"/>
    <n v="23.01"/>
    <n v="6.04"/>
    <s v="Yes"/>
    <s v="No"/>
    <s v="No"/>
    <n v="1"/>
    <s v="No"/>
    <x v="2"/>
    <x v="1"/>
    <s v="15-12-1964"/>
    <n v="9598"/>
    <s v="tier - 3"/>
    <s v="tier - 3"/>
    <s v="R1013"/>
    <n v="58"/>
    <n v="15"/>
    <s v="Dec"/>
    <n v="1964"/>
  </r>
  <r>
    <s v="Id1177"/>
    <s v="Mark G"/>
    <n v="31.39"/>
    <n v="8.85"/>
    <s v="Yes"/>
    <s v="No"/>
    <s v="No"/>
    <n v="0"/>
    <s v="No"/>
    <x v="0"/>
    <x v="0"/>
    <s v="18-10-1981"/>
    <n v="9584"/>
    <s v="tier - 2"/>
    <s v="tier - 1"/>
    <s v="R1021"/>
    <n v="41"/>
    <n v="18"/>
    <s v="Oct"/>
    <n v="1981"/>
  </r>
  <r>
    <s v="Id1178"/>
    <s v="Kasey E."/>
    <n v="34.770000000000003"/>
    <n v="10.54"/>
    <s v="No"/>
    <s v="No"/>
    <s v="No"/>
    <n v="2"/>
    <s v="No"/>
    <x v="0"/>
    <x v="0"/>
    <s v="28-11-1973"/>
    <n v="9584"/>
    <s v="tier - 2"/>
    <s v="tier - 3"/>
    <s v="R1012"/>
    <n v="49"/>
    <n v="28"/>
    <s v="Nov"/>
    <n v="1973"/>
  </r>
  <r>
    <s v="Id1179"/>
    <s v="Jeff"/>
    <n v="24.48"/>
    <n v="4.37"/>
    <s v="Yes"/>
    <s v="No"/>
    <s v="No"/>
    <n v="2"/>
    <s v="No"/>
    <x v="2"/>
    <x v="2"/>
    <s v="04-12-1966"/>
    <n v="9583"/>
    <s v="tier - 3"/>
    <s v="tier - 2"/>
    <s v="R1013"/>
    <n v="56"/>
    <n v="4"/>
    <s v="Dec"/>
    <n v="1966"/>
  </r>
  <r>
    <s v="Id1180"/>
    <s v="Amy"/>
    <n v="22.61"/>
    <n v="9.6300000000000008"/>
    <s v="No"/>
    <s v="No"/>
    <s v="No"/>
    <n v="2"/>
    <s v="No"/>
    <x v="2"/>
    <x v="0"/>
    <s v="01-12-1973"/>
    <n v="9567"/>
    <s v="tier - 2"/>
    <s v="tier - 1"/>
    <s v="R1012"/>
    <n v="49"/>
    <n v="1"/>
    <s v="Dec"/>
    <n v="1973"/>
  </r>
  <r>
    <s v="Id1181"/>
    <s v="Adam"/>
    <n v="34.299999999999997"/>
    <n v="10.37"/>
    <s v="No"/>
    <s v="No"/>
    <s v="No"/>
    <n v="0"/>
    <s v="No"/>
    <x v="0"/>
    <x v="0"/>
    <s v="14-08-1974"/>
    <n v="9563"/>
    <s v="tier - 3"/>
    <s v="tier - 1"/>
    <s v="R1011"/>
    <n v="48"/>
    <n v="14"/>
    <s v="Aug"/>
    <n v="1974"/>
  </r>
  <r>
    <s v="Id1182"/>
    <s v="Kristin M"/>
    <n v="46.09"/>
    <n v="5.44"/>
    <s v="No"/>
    <s v="No"/>
    <s v="No"/>
    <n v="2"/>
    <s v="No"/>
    <x v="0"/>
    <x v="2"/>
    <s v="22-09-1972"/>
    <n v="9550"/>
    <s v="tier - 2"/>
    <s v="tier - 1"/>
    <s v="R1013"/>
    <n v="50"/>
    <n v="22"/>
    <s v="Sep"/>
    <n v="1972"/>
  </r>
  <r>
    <s v="Id1183"/>
    <s v="Mary-Lynn B."/>
    <n v="44.744999999999997"/>
    <n v="5.19"/>
    <s v="No"/>
    <s v="No"/>
    <s v="No"/>
    <n v="2"/>
    <s v="No"/>
    <x v="0"/>
    <x v="2"/>
    <s v="22-09-1972"/>
    <n v="9542"/>
    <s v="tier - 2"/>
    <s v="tier - 1"/>
    <s v="R1024"/>
    <n v="50"/>
    <n v="22"/>
    <s v="Sep"/>
    <n v="1972"/>
  </r>
  <r>
    <s v="Id1184"/>
    <s v="Jamie A"/>
    <n v="26.33"/>
    <n v="11.8"/>
    <s v="Yes"/>
    <s v="No"/>
    <s v="No"/>
    <n v="1"/>
    <s v="No"/>
    <x v="1"/>
    <x v="0"/>
    <s v="28-07-1975"/>
    <n v="9540"/>
    <s v="tier - 2"/>
    <s v="tier - 2"/>
    <s v="R1024"/>
    <n v="47"/>
    <n v="28"/>
    <s v="Jul"/>
    <n v="1975"/>
  </r>
  <r>
    <s v="Id1185"/>
    <s v="Jeffrey A."/>
    <n v="26.6"/>
    <n v="8.3800000000000008"/>
    <s v="No"/>
    <s v="No"/>
    <s v="No"/>
    <n v="2"/>
    <s v="No"/>
    <x v="1"/>
    <x v="0"/>
    <s v="21-12-1973"/>
    <n v="9539"/>
    <s v="tier - 2"/>
    <s v="tier - 3"/>
    <s v="R1021"/>
    <n v="49"/>
    <n v="21"/>
    <s v="Dec"/>
    <n v="1973"/>
  </r>
  <r>
    <s v="Id1186"/>
    <s v="Nicole"/>
    <n v="27.5"/>
    <n v="7.58"/>
    <s v="No"/>
    <s v="No"/>
    <s v="No"/>
    <n v="0"/>
    <s v="No"/>
    <x v="1"/>
    <x v="0"/>
    <s v="29-11-1971"/>
    <n v="9529"/>
    <s v="tier - 2"/>
    <s v="tier - 2"/>
    <s v="R1011"/>
    <n v="51"/>
    <n v="29"/>
    <s v="Nov"/>
    <n v="1971"/>
  </r>
  <r>
    <s v="Id1187"/>
    <s v="Audrey"/>
    <n v="41.55"/>
    <n v="4.6100000000000003"/>
    <s v="No"/>
    <s v="No"/>
    <s v="No"/>
    <n v="1"/>
    <s v="No"/>
    <x v="0"/>
    <x v="2"/>
    <s v="22-08-1992"/>
    <n v="9508"/>
    <s v="tier - 2"/>
    <s v="tier - 1"/>
    <s v="R1012"/>
    <n v="30"/>
    <n v="22"/>
    <s v="Aug"/>
    <n v="1992"/>
  </r>
  <r>
    <s v="Id1188"/>
    <s v="Jacob"/>
    <n v="41.47"/>
    <n v="4.7"/>
    <s v="Yes"/>
    <s v="No"/>
    <s v="Yes"/>
    <n v="1"/>
    <s v="No"/>
    <x v="0"/>
    <x v="2"/>
    <s v="24-08-1969"/>
    <n v="9504"/>
    <s v="tier - 3"/>
    <s v="tier - 2"/>
    <s v="R1013"/>
    <n v="53"/>
    <n v="24"/>
    <s v="Aug"/>
    <n v="1969"/>
  </r>
  <r>
    <s v="Id1189"/>
    <s v="Daniel S"/>
    <n v="24.795000000000002"/>
    <n v="6.05"/>
    <s v="Yes"/>
    <s v="No"/>
    <s v="No"/>
    <n v="0"/>
    <s v="No"/>
    <x v="2"/>
    <x v="1"/>
    <s v="28-11-1976"/>
    <n v="9501"/>
    <s v="tier - 2"/>
    <s v="tier - 3"/>
    <s v="R1017"/>
    <n v="46"/>
    <n v="28"/>
    <s v="Nov"/>
    <n v="1976"/>
  </r>
  <r>
    <s v="Id1190"/>
    <s v="Marc C."/>
    <n v="29.48"/>
    <n v="5.63"/>
    <s v="Yes"/>
    <s v="No"/>
    <s v="Yes"/>
    <n v="1"/>
    <s v="No"/>
    <x v="1"/>
    <x v="2"/>
    <s v="04-06-1969"/>
    <n v="9488"/>
    <s v="tier - 2"/>
    <s v="tier - 2"/>
    <s v="R1013"/>
    <n v="54"/>
    <n v="4"/>
    <s v="Jun"/>
    <n v="1969"/>
  </r>
  <r>
    <s v="Id1191"/>
    <s v="Mark S"/>
    <n v="28.09"/>
    <n v="6.06"/>
    <s v="No"/>
    <s v="No"/>
    <s v="Yes"/>
    <n v="1"/>
    <s v="No"/>
    <x v="1"/>
    <x v="1"/>
    <s v="17-07-1979"/>
    <n v="9454"/>
    <s v="tier - 2"/>
    <s v="tier - 2"/>
    <s v="R1021"/>
    <n v="43"/>
    <n v="17"/>
    <s v="Jul"/>
    <n v="1979"/>
  </r>
  <r>
    <s v="Id1192"/>
    <s v="Dan"/>
    <n v="32.729999999999997"/>
    <n v="5.19"/>
    <s v="No"/>
    <s v="No"/>
    <s v="No"/>
    <n v="1"/>
    <s v="No"/>
    <x v="0"/>
    <x v="2"/>
    <s v="14-11-1987"/>
    <n v="9448"/>
    <s v="tier - 2"/>
    <s v="tier - 3"/>
    <s v="R1021"/>
    <n v="35"/>
    <n v="14"/>
    <s v="Nov"/>
    <n v="1987"/>
  </r>
  <r>
    <s v="Id1193"/>
    <s v="Gabriela"/>
    <n v="27.36"/>
    <n v="8.9600000000000009"/>
    <s v="No"/>
    <s v="No"/>
    <s v="No"/>
    <n v="0"/>
    <s v="No"/>
    <x v="1"/>
    <x v="0"/>
    <s v="08-06-1974"/>
    <n v="9447"/>
    <s v="tier - 2"/>
    <s v="tier - 3"/>
    <s v="R1024"/>
    <n v="49"/>
    <n v="8"/>
    <s v="Jun"/>
    <n v="1974"/>
  </r>
  <r>
    <s v="Id1194"/>
    <s v="Amanda"/>
    <n v="27.265000000000001"/>
    <n v="11.39"/>
    <s v="No"/>
    <s v="No"/>
    <s v="No"/>
    <n v="0"/>
    <s v="No"/>
    <x v="1"/>
    <x v="0"/>
    <s v="27-11-1974"/>
    <n v="9447"/>
    <s v="tier - 2"/>
    <s v="tier - 1"/>
    <s v="R1024"/>
    <n v="48"/>
    <n v="27"/>
    <s v="Nov"/>
    <n v="1974"/>
  </r>
  <r>
    <s v="Id1195"/>
    <s v="Dara"/>
    <n v="48.07"/>
    <n v="4.0599999999999996"/>
    <s v="Yes"/>
    <s v="No"/>
    <s v="No"/>
    <n v="0"/>
    <s v="No"/>
    <x v="0"/>
    <x v="2"/>
    <s v="03-11-1976"/>
    <n v="9433"/>
    <s v="tier - 2"/>
    <s v="tier - 1"/>
    <s v="R1024"/>
    <n v="46"/>
    <n v="3"/>
    <s v="Nov"/>
    <n v="1976"/>
  </r>
  <r>
    <s v="Id1196"/>
    <s v="Rachelle R"/>
    <n v="30.8"/>
    <n v="5.23"/>
    <s v="Yes"/>
    <s v="No"/>
    <s v="No"/>
    <n v="0"/>
    <s v="No"/>
    <x v="0"/>
    <x v="2"/>
    <s v="30-10-1976"/>
    <n v="9415"/>
    <s v="tier - 2"/>
    <s v="tier - 2"/>
    <s v="R1011"/>
    <n v="46"/>
    <n v="30"/>
    <s v="Oct"/>
    <n v="1976"/>
  </r>
  <r>
    <s v="Id1197"/>
    <s v="Brenda J"/>
    <n v="32.299999999999997"/>
    <n v="5.05"/>
    <s v="Yes"/>
    <s v="No"/>
    <s v="No"/>
    <n v="0"/>
    <s v="No"/>
    <x v="0"/>
    <x v="2"/>
    <s v="17-10-1976"/>
    <n v="9411"/>
    <s v="tier - 2"/>
    <s v="tier - 3"/>
    <s v="R1024"/>
    <n v="46"/>
    <n v="17"/>
    <s v="Oct"/>
    <n v="1976"/>
  </r>
  <r>
    <s v="Id1198"/>
    <s v="Tim"/>
    <n v="39.700000000000003"/>
    <n v="7.34"/>
    <s v="No"/>
    <s v="No"/>
    <s v="No"/>
    <n v="0"/>
    <s v="No"/>
    <x v="0"/>
    <x v="0"/>
    <s v="20-10-1971"/>
    <n v="9391"/>
    <s v="tier - 3"/>
    <s v="tier - 3"/>
    <s v="R1011"/>
    <n v="51"/>
    <n v="20"/>
    <s v="Oct"/>
    <n v="1971"/>
  </r>
  <r>
    <s v="Id1199"/>
    <s v="Sylvain"/>
    <n v="35.97"/>
    <n v="8.1300000000000008"/>
    <s v="No"/>
    <s v="No"/>
    <s v="No"/>
    <n v="0"/>
    <s v="No"/>
    <x v="0"/>
    <x v="0"/>
    <s v="29-12-1971"/>
    <n v="9386"/>
    <s v="tier - 3"/>
    <s v="tier - 2"/>
    <s v="R1013"/>
    <n v="51"/>
    <n v="29"/>
    <s v="Dec"/>
    <n v="1971"/>
  </r>
  <r>
    <s v="Id1200"/>
    <s v="Lisa M"/>
    <n v="25.86"/>
    <n v="6.68"/>
    <s v="Yes"/>
    <s v="No"/>
    <s v="No"/>
    <n v="1"/>
    <s v="No"/>
    <x v="1"/>
    <x v="0"/>
    <s v="02-12-1975"/>
    <n v="9381"/>
    <s v="tier - 2"/>
    <s v="tier - 2"/>
    <s v="R1024"/>
    <n v="47"/>
    <n v="2"/>
    <s v="Dec"/>
    <n v="1975"/>
  </r>
  <r>
    <s v="Id1201"/>
    <s v="Ryan"/>
    <n v="30.03"/>
    <n v="11.51"/>
    <s v="No"/>
    <s v="No"/>
    <s v="No"/>
    <n v="0"/>
    <s v="No"/>
    <x v="0"/>
    <x v="0"/>
    <s v="26-11-1971"/>
    <n v="9378"/>
    <s v="tier - 2"/>
    <s v="tier - 1"/>
    <s v="R1013"/>
    <n v="51"/>
    <n v="26"/>
    <s v="Nov"/>
    <n v="1971"/>
  </r>
  <r>
    <s v="Id1202"/>
    <s v="Kaitlin M"/>
    <n v="25.76"/>
    <n v="6.02"/>
    <s v="Yes"/>
    <s v="No"/>
    <s v="Yes"/>
    <n v="1"/>
    <s v="No"/>
    <x v="1"/>
    <x v="1"/>
    <s v="24-11-1969"/>
    <n v="9377"/>
    <s v="tier - 2"/>
    <s v="tier - 3"/>
    <s v="R1013"/>
    <n v="53"/>
    <n v="24"/>
    <s v="Nov"/>
    <n v="1969"/>
  </r>
  <r>
    <s v="Id1203"/>
    <s v="William R."/>
    <n v="22.42"/>
    <n v="7.96"/>
    <s v="No"/>
    <s v="No"/>
    <s v="No"/>
    <n v="0"/>
    <s v="No"/>
    <x v="2"/>
    <x v="0"/>
    <s v="08-10-1971"/>
    <n v="9361"/>
    <s v="tier - 3"/>
    <s v="tier - 1"/>
    <s v="R1016"/>
    <n v="51"/>
    <n v="8"/>
    <s v="Oct"/>
    <n v="1971"/>
  </r>
  <r>
    <s v="Id1204"/>
    <s v="Bruce"/>
    <n v="33.18"/>
    <n v="6.01"/>
    <s v="Yes"/>
    <s v="No"/>
    <s v="No"/>
    <n v="1"/>
    <s v="No"/>
    <x v="0"/>
    <x v="1"/>
    <s v="01-07-1988"/>
    <n v="9344"/>
    <s v="tier - 2"/>
    <s v="tier - 1"/>
    <s v="R1021"/>
    <n v="34"/>
    <n v="1"/>
    <s v="Jul"/>
    <n v="1988"/>
  </r>
  <r>
    <s v="Id1205"/>
    <s v="Veronica"/>
    <n v="43.04"/>
    <n v="5.9"/>
    <s v="Yes"/>
    <s v="No"/>
    <s v="No"/>
    <n v="0"/>
    <s v="No"/>
    <x v="0"/>
    <x v="1"/>
    <s v="12-10-1996"/>
    <n v="9339"/>
    <s v="tier - 2"/>
    <s v="tier - 1"/>
    <s v="R1026"/>
    <n v="26"/>
    <n v="12"/>
    <s v="Oct"/>
    <n v="1996"/>
  </r>
  <r>
    <s v="Id1206"/>
    <s v="Warren"/>
    <n v="34.15"/>
    <n v="4.49"/>
    <s v="Yes"/>
    <s v="No"/>
    <s v="No"/>
    <n v="1"/>
    <s v="No"/>
    <x v="0"/>
    <x v="2"/>
    <s v="09-07-1988"/>
    <n v="9320"/>
    <s v="tier - 2"/>
    <s v="tier - 1"/>
    <s v="R1012"/>
    <n v="34"/>
    <n v="9"/>
    <s v="Jul"/>
    <n v="1988"/>
  </r>
  <r>
    <s v="Id1207"/>
    <s v="Daniela"/>
    <n v="25.78"/>
    <n v="6.25"/>
    <s v="No"/>
    <s v="No"/>
    <s v="No"/>
    <n v="0"/>
    <s v="No"/>
    <x v="1"/>
    <x v="1"/>
    <s v="12-10-1977"/>
    <n v="9315"/>
    <s v="tier - 2"/>
    <s v="tier - 1"/>
    <s v="R1024"/>
    <n v="45"/>
    <n v="12"/>
    <s v="Oct"/>
    <n v="1977"/>
  </r>
  <r>
    <s v="Id1208"/>
    <s v="Deirdre A"/>
    <n v="21.02"/>
    <n v="9.6199999999999992"/>
    <s v="Yes"/>
    <s v="No"/>
    <s v="Yes"/>
    <n v="1"/>
    <s v="No"/>
    <x v="2"/>
    <x v="0"/>
    <s v="08-06-1963"/>
    <n v="9311"/>
    <s v="tier - 3"/>
    <s v="tier - 1"/>
    <s v="R1013"/>
    <n v="60"/>
    <n v="8"/>
    <s v="Jun"/>
    <n v="1963"/>
  </r>
  <r>
    <s v="Id1209"/>
    <s v="Mathias"/>
    <n v="37.51"/>
    <n v="11.06"/>
    <s v="No"/>
    <s v="No"/>
    <s v="No"/>
    <n v="2"/>
    <s v="No"/>
    <x v="0"/>
    <x v="0"/>
    <s v="16-10-1973"/>
    <n v="9305"/>
    <s v="tier - 3"/>
    <s v="tier - 3"/>
    <s v="R1013"/>
    <n v="49"/>
    <n v="16"/>
    <s v="Oct"/>
    <n v="1973"/>
  </r>
  <r>
    <s v="Id1210"/>
    <s v="Matthew"/>
    <n v="25.745000000000001"/>
    <n v="6.11"/>
    <s v="Yes"/>
    <s v="No"/>
    <s v="No"/>
    <n v="0"/>
    <s v="No"/>
    <x v="1"/>
    <x v="1"/>
    <s v="03-11-1976"/>
    <n v="9302"/>
    <s v="tier - 2"/>
    <s v="tier - 1"/>
    <s v="R1012"/>
    <n v="46"/>
    <n v="3"/>
    <s v="Nov"/>
    <n v="1976"/>
  </r>
  <r>
    <s v="Id1211"/>
    <s v="Kurt"/>
    <n v="31.35"/>
    <n v="11.49"/>
    <s v="No"/>
    <s v="No"/>
    <s v="No"/>
    <n v="2"/>
    <s v="No"/>
    <x v="0"/>
    <x v="0"/>
    <s v="18-09-1973"/>
    <n v="9290"/>
    <s v="tier - 3"/>
    <s v="tier - 3"/>
    <s v="R1016"/>
    <n v="49"/>
    <n v="18"/>
    <s v="Sep"/>
    <n v="1973"/>
  </r>
  <r>
    <s v="Id1212"/>
    <s v="Samuel"/>
    <n v="29.83"/>
    <n v="8.68"/>
    <s v="No"/>
    <s v="No"/>
    <s v="No"/>
    <n v="2"/>
    <s v="No"/>
    <x v="1"/>
    <x v="0"/>
    <s v="16-10-1973"/>
    <n v="9288"/>
    <s v="tier - 2"/>
    <s v="tier - 3"/>
    <s v="R1018"/>
    <n v="49"/>
    <n v="16"/>
    <s v="Oct"/>
    <n v="1973"/>
  </r>
  <r>
    <s v="Id1213"/>
    <s v="Emily"/>
    <n v="25.49"/>
    <n v="5.68"/>
    <s v="Yes"/>
    <s v="No"/>
    <s v="Yes"/>
    <n v="1"/>
    <s v="No"/>
    <x v="1"/>
    <x v="2"/>
    <s v="26-11-1969"/>
    <n v="9286"/>
    <s v="tier - 2"/>
    <s v="tier - 3"/>
    <s v="R1013"/>
    <n v="53"/>
    <n v="26"/>
    <s v="Nov"/>
    <n v="1969"/>
  </r>
  <r>
    <s v="Id1214"/>
    <s v="Tiffany"/>
    <n v="34.1"/>
    <n v="8.4499999999999993"/>
    <s v="No"/>
    <s v="No"/>
    <s v="No"/>
    <n v="0"/>
    <s v="No"/>
    <x v="0"/>
    <x v="0"/>
    <s v="02-07-1971"/>
    <n v="9284"/>
    <s v="tier - 2"/>
    <s v="tier - 3"/>
    <s v="R1013"/>
    <n v="51"/>
    <n v="2"/>
    <s v="Jul"/>
    <n v="1971"/>
  </r>
  <r>
    <s v="Id1215"/>
    <s v="Alex F"/>
    <n v="25.84"/>
    <n v="8.51"/>
    <s v="No"/>
    <s v="No"/>
    <s v="No"/>
    <n v="2"/>
    <s v="No"/>
    <x v="1"/>
    <x v="0"/>
    <s v="27-10-1973"/>
    <n v="9282"/>
    <s v="tier - 3"/>
    <s v="tier - 2"/>
    <s v="R1016"/>
    <n v="49"/>
    <n v="27"/>
    <s v="Oct"/>
    <n v="1973"/>
  </r>
  <r>
    <s v="Id1216"/>
    <s v="Alice"/>
    <n v="20.6"/>
    <n v="7.62"/>
    <s v="No"/>
    <s v="No"/>
    <s v="No"/>
    <n v="0"/>
    <s v="No"/>
    <x v="2"/>
    <x v="0"/>
    <s v="06-08-1971"/>
    <n v="9265"/>
    <s v="tier - 2"/>
    <s v="tier - 1"/>
    <s v="R1011"/>
    <n v="51"/>
    <n v="6"/>
    <s v="Aug"/>
    <n v="1971"/>
  </r>
  <r>
    <s v="Id1217"/>
    <s v="Allison M."/>
    <n v="28.88"/>
    <n v="10.18"/>
    <s v="No"/>
    <s v="No"/>
    <s v="No"/>
    <n v="0"/>
    <s v="No"/>
    <x v="1"/>
    <x v="0"/>
    <s v="21-08-1974"/>
    <n v="9250"/>
    <s v="tier - 2"/>
    <s v="tier - 1"/>
    <s v="R1012"/>
    <n v="48"/>
    <n v="21"/>
    <s v="Aug"/>
    <n v="1974"/>
  </r>
  <r>
    <s v="Id1218"/>
    <s v="Johannes Fiskerstand"/>
    <n v="28.24"/>
    <n v="5.36"/>
    <s v="No"/>
    <s v="No"/>
    <s v="No"/>
    <n v="0"/>
    <s v="No"/>
    <x v="1"/>
    <x v="2"/>
    <s v="05-10-1980"/>
    <n v="9248"/>
    <s v="tier - 2"/>
    <s v="tier - 1"/>
    <s v="R1021"/>
    <n v="42"/>
    <n v="5"/>
    <s v="Oct"/>
    <n v="1980"/>
  </r>
  <r>
    <s v="Id1219"/>
    <s v="Stephen"/>
    <n v="25.46"/>
    <n v="11.78"/>
    <s v="Yes"/>
    <s v="No"/>
    <s v="No"/>
    <n v="1"/>
    <s v="No"/>
    <x v="1"/>
    <x v="0"/>
    <s v="06-12-1975"/>
    <n v="9225"/>
    <s v="tier - 3"/>
    <s v="tier - 3"/>
    <s v="R1015"/>
    <n v="47"/>
    <n v="6"/>
    <s v="Dec"/>
    <n v="1975"/>
  </r>
  <r>
    <s v="Id1220"/>
    <s v="Jon M"/>
    <n v="29.64"/>
    <n v="10.82"/>
    <s v="Yes"/>
    <s v="No"/>
    <s v="No"/>
    <n v="0"/>
    <s v="No"/>
    <x v="1"/>
    <x v="0"/>
    <s v="05-12-1981"/>
    <n v="9222"/>
    <s v="tier - 2"/>
    <s v="tier - 3"/>
    <s v="R1019"/>
    <n v="41"/>
    <n v="5"/>
    <s v="Dec"/>
    <n v="1981"/>
  </r>
  <r>
    <s v="Id1221"/>
    <s v="Fasil"/>
    <n v="31.27"/>
    <n v="7.73"/>
    <s v="Yes"/>
    <s v="No"/>
    <s v="No"/>
    <n v="1"/>
    <s v="No"/>
    <x v="0"/>
    <x v="0"/>
    <s v="25-12-1986"/>
    <n v="9210"/>
    <s v="tier - 2"/>
    <s v="tier - 3"/>
    <s v="R1021"/>
    <n v="36"/>
    <n v="25"/>
    <s v="Dec"/>
    <n v="1986"/>
  </r>
  <r>
    <s v="Id1222"/>
    <s v="Megan C."/>
    <n v="19.95"/>
    <n v="6.24"/>
    <s v="Yes"/>
    <s v="No"/>
    <s v="No"/>
    <n v="0"/>
    <s v="No"/>
    <x v="2"/>
    <x v="1"/>
    <s v="10-09-1976"/>
    <n v="9194"/>
    <s v="tier - 2"/>
    <s v="tier - 1"/>
    <s v="R1012"/>
    <n v="46"/>
    <n v="10"/>
    <s v="Sep"/>
    <n v="1976"/>
  </r>
  <r>
    <s v="Id1223"/>
    <s v="Lisa J."/>
    <n v="21.3"/>
    <n v="10.42"/>
    <s v="No"/>
    <s v="No"/>
    <s v="No"/>
    <n v="2"/>
    <s v="No"/>
    <x v="2"/>
    <x v="0"/>
    <s v="25-12-1973"/>
    <n v="9182"/>
    <s v="tier - 2"/>
    <s v="tier - 3"/>
    <s v="R1011"/>
    <n v="49"/>
    <n v="25"/>
    <s v="Dec"/>
    <n v="1973"/>
  </r>
  <r>
    <s v="Id1224"/>
    <s v="Doron P"/>
    <n v="31.635000000000002"/>
    <n v="11.11"/>
    <s v="No"/>
    <s v="No"/>
    <s v="No"/>
    <n v="0"/>
    <s v="No"/>
    <x v="0"/>
    <x v="0"/>
    <s v="29-12-1971"/>
    <n v="9174"/>
    <s v="tier - 3"/>
    <s v="tier - 1"/>
    <s v="R1012"/>
    <n v="51"/>
    <n v="29"/>
    <s v="Dec"/>
    <n v="1971"/>
  </r>
  <r>
    <s v="Id1225"/>
    <s v="Katharina"/>
    <n v="23.9"/>
    <n v="7.67"/>
    <s v="Yes"/>
    <s v="No"/>
    <s v="No"/>
    <n v="2"/>
    <s v="No"/>
    <x v="2"/>
    <x v="0"/>
    <s v="24-10-1970"/>
    <n v="9172"/>
    <s v="tier - 2"/>
    <s v="tier - 2"/>
    <s v="R1012"/>
    <n v="52"/>
    <n v="24"/>
    <s v="Oct"/>
    <n v="1970"/>
  </r>
  <r>
    <s v="Id1226"/>
    <s v="Carl"/>
    <n v="34.15"/>
    <n v="6.15"/>
    <s v="No"/>
    <s v="No"/>
    <s v="No"/>
    <n v="0"/>
    <s v="No"/>
    <x v="0"/>
    <x v="1"/>
    <s v="23-08-1990"/>
    <n v="9160"/>
    <s v="tier - 2"/>
    <s v="tier - 2"/>
    <s v="R1021"/>
    <n v="32"/>
    <n v="23"/>
    <s v="Aug"/>
    <n v="1990"/>
  </r>
  <r>
    <s v="Id1227"/>
    <s v="Kelsey J."/>
    <n v="28.71"/>
    <n v="5.71"/>
    <s v="No"/>
    <s v="No"/>
    <s v="No"/>
    <n v="0"/>
    <s v="No"/>
    <x v="1"/>
    <x v="1"/>
    <s v="08-12-1982"/>
    <n v="9148"/>
    <s v="tier - 2"/>
    <s v="tier - 1"/>
    <s v="R1012"/>
    <n v="40"/>
    <n v="8"/>
    <s v="Dec"/>
    <n v="1982"/>
  </r>
  <r>
    <s v="Id1228"/>
    <s v="Stephen A."/>
    <n v="36.700000000000003"/>
    <n v="8.6999999999999993"/>
    <s v="Yes"/>
    <s v="No"/>
    <s v="No"/>
    <n v="2"/>
    <s v="No"/>
    <x v="0"/>
    <x v="0"/>
    <s v="18-10-1970"/>
    <n v="9145"/>
    <s v="tier - 3"/>
    <s v="tier - 2"/>
    <s v="R1011"/>
    <n v="52"/>
    <n v="18"/>
    <s v="Oct"/>
    <n v="1970"/>
  </r>
  <r>
    <s v="Id1229"/>
    <s v="Dan"/>
    <n v="34.1"/>
    <n v="9.0399999999999991"/>
    <s v="Yes"/>
    <s v="No"/>
    <s v="No"/>
    <n v="2"/>
    <s v="No"/>
    <x v="0"/>
    <x v="0"/>
    <s v="12-08-1970"/>
    <n v="9141"/>
    <s v="tier - 3"/>
    <s v="tier - 3"/>
    <s v="R1013"/>
    <n v="52"/>
    <n v="12"/>
    <s v="Aug"/>
    <n v="1970"/>
  </r>
  <r>
    <s v="Id1230"/>
    <s v="Katie C"/>
    <n v="25.7"/>
    <n v="5.61"/>
    <s v="No"/>
    <s v="No"/>
    <s v="No"/>
    <n v="0"/>
    <s v="No"/>
    <x v="1"/>
    <x v="2"/>
    <s v="02-12-1977"/>
    <n v="9102"/>
    <s v="tier - 2"/>
    <s v="tier - 1"/>
    <s v="R1011"/>
    <n v="45"/>
    <n v="2"/>
    <s v="Dec"/>
    <n v="1977"/>
  </r>
  <r>
    <s v="Id1231"/>
    <s v="Melissa K"/>
    <n v="21.68"/>
    <n v="8.1199999999999992"/>
    <s v="No"/>
    <s v="No"/>
    <s v="No"/>
    <n v="0"/>
    <s v="No"/>
    <x v="2"/>
    <x v="0"/>
    <s v="09-11-1965"/>
    <n v="9096"/>
    <s v="tier - 3"/>
    <s v="tier - 1"/>
    <s v="R1011"/>
    <n v="57"/>
    <n v="9"/>
    <s v="Nov"/>
    <n v="1965"/>
  </r>
  <r>
    <s v="Id1232"/>
    <s v="Kara H"/>
    <n v="25.175000000000001"/>
    <n v="4.74"/>
    <s v="No"/>
    <s v="No"/>
    <s v="No"/>
    <n v="0"/>
    <s v="No"/>
    <x v="1"/>
    <x v="2"/>
    <s v="04-11-1977"/>
    <n v="9095"/>
    <s v="tier - 2"/>
    <s v="tier - 2"/>
    <s v="R1024"/>
    <n v="45"/>
    <n v="4"/>
    <s v="Nov"/>
    <n v="1977"/>
  </r>
  <r>
    <s v="Id1233"/>
    <s v="Juan Carlos"/>
    <n v="44.77"/>
    <n v="4.0599999999999996"/>
    <s v="No"/>
    <s v="No"/>
    <s v="No"/>
    <n v="2"/>
    <s v="No"/>
    <x v="0"/>
    <x v="2"/>
    <s v="02-12-1972"/>
    <n v="9059"/>
    <s v="tier - 3"/>
    <s v="tier - 2"/>
    <s v="R1013"/>
    <n v="50"/>
    <n v="2"/>
    <s v="Dec"/>
    <n v="1972"/>
  </r>
  <r>
    <s v="Id1234"/>
    <s v="John III"/>
    <n v="37.07"/>
    <n v="5.69"/>
    <s v="No"/>
    <s v="No"/>
    <s v="No"/>
    <n v="2"/>
    <s v="No"/>
    <x v="0"/>
    <x v="2"/>
    <s v="07-12-1972"/>
    <n v="9048"/>
    <s v="tier - 2"/>
    <s v="tier - 2"/>
    <s v="R1013"/>
    <n v="50"/>
    <n v="7"/>
    <s v="Dec"/>
    <n v="1972"/>
  </r>
  <r>
    <s v="Id1235"/>
    <s v="Sarah M"/>
    <n v="39.799999999999997"/>
    <n v="5.66"/>
    <s v="No"/>
    <s v="No"/>
    <s v="Yes"/>
    <n v="1"/>
    <s v="No"/>
    <x v="0"/>
    <x v="2"/>
    <s v="01-12-1993"/>
    <n v="9010"/>
    <s v="tier - 2"/>
    <s v="tier - 3"/>
    <s v="R1026"/>
    <n v="29"/>
    <n v="1"/>
    <s v="Dec"/>
    <n v="1993"/>
  </r>
  <r>
    <s v="Id1236"/>
    <s v="Kristin C"/>
    <n v="26.36"/>
    <n v="4.32"/>
    <s v="No"/>
    <s v="No"/>
    <s v="Yes"/>
    <n v="1"/>
    <s v="No"/>
    <x v="1"/>
    <x v="2"/>
    <s v="16-12-1979"/>
    <n v="8998"/>
    <s v="tier - 2"/>
    <s v="tier - 1"/>
    <s v="R1025"/>
    <n v="43"/>
    <n v="16"/>
    <s v="Dec"/>
    <n v="1979"/>
  </r>
  <r>
    <s v="Id1237"/>
    <s v="Casey M."/>
    <n v="29.925000000000001"/>
    <n v="8.2899999999999991"/>
    <s v="No"/>
    <s v="No"/>
    <s v="No"/>
    <n v="2"/>
    <s v="No"/>
    <x v="1"/>
    <x v="0"/>
    <s v="11-10-1973"/>
    <n v="8988"/>
    <s v="tier - 2"/>
    <s v="tier - 1"/>
    <s v="R1012"/>
    <n v="49"/>
    <n v="11"/>
    <s v="Oct"/>
    <n v="1973"/>
  </r>
  <r>
    <s v="Id1238"/>
    <s v="Samuel"/>
    <n v="37.29"/>
    <n v="10.46"/>
    <s v="No"/>
    <s v="No"/>
    <s v="No"/>
    <n v="0"/>
    <s v="No"/>
    <x v="0"/>
    <x v="0"/>
    <s v="21-07-1974"/>
    <n v="8978"/>
    <s v="tier - 2"/>
    <s v="tier - 2"/>
    <s v="R1013"/>
    <n v="48"/>
    <n v="21"/>
    <s v="Jul"/>
    <n v="1974"/>
  </r>
  <r>
    <s v="Id1239"/>
    <s v="Braulio"/>
    <n v="30.2"/>
    <n v="11.96"/>
    <s v="No"/>
    <s v="No"/>
    <s v="No"/>
    <n v="0"/>
    <s v="No"/>
    <x v="0"/>
    <x v="0"/>
    <s v="08-09-1974"/>
    <n v="8968"/>
    <s v="tier - 3"/>
    <s v="tier - 2"/>
    <s v="R1011"/>
    <n v="48"/>
    <n v="8"/>
    <s v="Sep"/>
    <n v="1974"/>
  </r>
  <r>
    <s v="Id1240"/>
    <s v="Anne-Marie"/>
    <n v="24.225000000000001"/>
    <n v="4.25"/>
    <s v="Yes"/>
    <s v="No"/>
    <s v="Yes"/>
    <n v="1"/>
    <s v="No"/>
    <x v="2"/>
    <x v="2"/>
    <s v="15-07-1983"/>
    <n v="8966"/>
    <s v="tier - 2"/>
    <s v="tier - 3"/>
    <s v="R1012"/>
    <n v="39"/>
    <n v="15"/>
    <s v="Jul"/>
    <n v="1983"/>
  </r>
  <r>
    <s v="Id1241"/>
    <s v="Samuel K."/>
    <n v="31.445"/>
    <n v="8.33"/>
    <s v="No"/>
    <s v="No"/>
    <s v="No"/>
    <n v="0"/>
    <s v="No"/>
    <x v="0"/>
    <x v="0"/>
    <s v="17-08-1974"/>
    <n v="8964"/>
    <s v="tier - 3"/>
    <s v="tier - 2"/>
    <s v="R1016"/>
    <n v="48"/>
    <n v="17"/>
    <s v="Aug"/>
    <n v="1974"/>
  </r>
  <r>
    <s v="Id1242"/>
    <s v="Yuki"/>
    <n v="38.880000000000003"/>
    <n v="4.29"/>
    <s v="No"/>
    <s v="No"/>
    <s v="No"/>
    <n v="1"/>
    <s v="No"/>
    <x v="0"/>
    <x v="2"/>
    <s v="27-09-1992"/>
    <n v="8955"/>
    <s v="tier - 2"/>
    <s v="tier - 3"/>
    <s v="R1026"/>
    <n v="30"/>
    <n v="27"/>
    <s v="Sep"/>
    <n v="1992"/>
  </r>
  <r>
    <s v="Id1243"/>
    <s v="Rafer"/>
    <n v="43.89"/>
    <n v="6.32"/>
    <s v="Yes"/>
    <s v="No"/>
    <s v="No"/>
    <n v="0"/>
    <s v="No"/>
    <x v="0"/>
    <x v="1"/>
    <s v="25-12-1976"/>
    <n v="8944"/>
    <s v="tier - 3"/>
    <s v="tier - 2"/>
    <s v="R1013"/>
    <n v="46"/>
    <n v="25"/>
    <s v="Dec"/>
    <n v="1976"/>
  </r>
  <r>
    <s v="Id1244"/>
    <s v="Claire"/>
    <n v="25.6"/>
    <n v="5.65"/>
    <s v="No"/>
    <s v="No"/>
    <s v="No"/>
    <n v="2"/>
    <s v="No"/>
    <x v="1"/>
    <x v="2"/>
    <s v="06-06-1972"/>
    <n v="8932"/>
    <s v="tier - 2"/>
    <s v="tier - 1"/>
    <s v="R1011"/>
    <n v="51"/>
    <n v="6"/>
    <s v="Jun"/>
    <n v="1972"/>
  </r>
  <r>
    <s v="Id1245"/>
    <s v="Erynn J."/>
    <n v="29.545000000000002"/>
    <n v="8.41"/>
    <s v="Yes"/>
    <s v="No"/>
    <s v="No"/>
    <n v="1"/>
    <s v="No"/>
    <x v="1"/>
    <x v="0"/>
    <s v="07-07-1975"/>
    <n v="8931"/>
    <s v="tier - 2"/>
    <s v="tier - 2"/>
    <s v="R1012"/>
    <n v="47"/>
    <n v="7"/>
    <s v="Jul"/>
    <n v="1975"/>
  </r>
  <r>
    <s v="Id1246"/>
    <s v="Mahesh"/>
    <n v="23.25"/>
    <n v="11.96"/>
    <s v="Yes"/>
    <s v="No"/>
    <s v="No"/>
    <n v="0"/>
    <s v="No"/>
    <x v="2"/>
    <x v="0"/>
    <s v="06-09-1967"/>
    <n v="8908"/>
    <s v="tier - 3"/>
    <s v="tier - 2"/>
    <s v="R1013"/>
    <n v="55"/>
    <n v="6"/>
    <s v="Sep"/>
    <n v="1967"/>
  </r>
  <r>
    <s v="Id1247"/>
    <s v="Stanley"/>
    <n v="43.95"/>
    <n v="5.17"/>
    <s v="Yes"/>
    <s v="No"/>
    <s v="Yes"/>
    <n v="1"/>
    <s v="No"/>
    <x v="0"/>
    <x v="2"/>
    <s v="28-11-1997"/>
    <n v="8906"/>
    <s v="tier - 2"/>
    <s v="tier - 2"/>
    <s v="R1012"/>
    <n v="25"/>
    <n v="28"/>
    <s v="Nov"/>
    <n v="1997"/>
  </r>
  <r>
    <s v="Id1248"/>
    <s v="Gregory"/>
    <n v="21.85"/>
    <n v="8.76"/>
    <s v="No"/>
    <s v="No"/>
    <s v="No"/>
    <n v="0"/>
    <s v="No"/>
    <x v="2"/>
    <x v="0"/>
    <s v="16-12-1978"/>
    <n v="8891"/>
    <s v="tier - 2"/>
    <s v="tier - 3"/>
    <s v="R1017"/>
    <n v="44"/>
    <n v="16"/>
    <s v="Dec"/>
    <n v="1978"/>
  </r>
  <r>
    <s v="Id1249"/>
    <s v="Eric"/>
    <n v="25.73"/>
    <n v="7.99"/>
    <s v="No"/>
    <s v="No"/>
    <s v="No"/>
    <n v="2"/>
    <s v="No"/>
    <x v="1"/>
    <x v="0"/>
    <s v="09-09-1973"/>
    <n v="8891"/>
    <s v="tier - 2"/>
    <s v="tier - 3"/>
    <s v="R1012"/>
    <n v="49"/>
    <n v="9"/>
    <s v="Sep"/>
    <n v="1973"/>
  </r>
  <r>
    <s v="Id1250"/>
    <s v="Rachel M"/>
    <n v="32.229999999999997"/>
    <n v="8.59"/>
    <s v="No"/>
    <s v="No"/>
    <s v="No"/>
    <n v="0"/>
    <s v="No"/>
    <x v="0"/>
    <x v="0"/>
    <s v="18-06-1974"/>
    <n v="8871"/>
    <s v="tier - 2"/>
    <s v="tier - 3"/>
    <s v="R1013"/>
    <n v="48"/>
    <n v="18"/>
    <s v="Jun"/>
    <n v="1974"/>
  </r>
  <r>
    <s v="Id1251"/>
    <s v="Fritz"/>
    <n v="32.204999999999998"/>
    <n v="6.14"/>
    <s v="No"/>
    <s v="No"/>
    <s v="No"/>
    <n v="2"/>
    <s v="No"/>
    <x v="0"/>
    <x v="1"/>
    <s v="22-11-1972"/>
    <n v="8835"/>
    <s v="tier - 3"/>
    <s v="tier - 2"/>
    <s v="R1012"/>
    <n v="50"/>
    <n v="22"/>
    <s v="Nov"/>
    <n v="1972"/>
  </r>
  <r>
    <s v="Id1252"/>
    <s v="Brad"/>
    <n v="26.41"/>
    <n v="4.08"/>
    <s v="No"/>
    <s v="No"/>
    <s v="No"/>
    <n v="2"/>
    <s v="No"/>
    <x v="1"/>
    <x v="2"/>
    <s v="14-11-1972"/>
    <n v="8827"/>
    <s v="tier - 3"/>
    <s v="tier - 1"/>
    <s v="R1012"/>
    <n v="50"/>
    <n v="14"/>
    <s v="Nov"/>
    <n v="1972"/>
  </r>
  <r>
    <s v="Id1253"/>
    <s v="Claire M"/>
    <n v="30.2"/>
    <n v="6.25"/>
    <s v="Yes"/>
    <s v="No"/>
    <s v="No"/>
    <n v="0"/>
    <s v="No"/>
    <x v="0"/>
    <x v="1"/>
    <s v="14-07-1976"/>
    <n v="8825"/>
    <s v="tier - 2"/>
    <s v="tier - 3"/>
    <s v="R1011"/>
    <n v="46"/>
    <n v="14"/>
    <s v="Jul"/>
    <n v="1976"/>
  </r>
  <r>
    <s v="Id1254"/>
    <s v="Jennifer"/>
    <n v="31.26"/>
    <n v="5.94"/>
    <s v="Yes"/>
    <s v="No"/>
    <s v="No"/>
    <n v="1"/>
    <s v="No"/>
    <x v="0"/>
    <x v="1"/>
    <s v="22-08-1988"/>
    <n v="8824"/>
    <s v="tier - 2"/>
    <s v="tier - 1"/>
    <s v="R1025"/>
    <n v="34"/>
    <n v="22"/>
    <s v="Aug"/>
    <n v="1988"/>
  </r>
  <r>
    <s v="Id1255"/>
    <s v="Maria S."/>
    <n v="33.725000000000001"/>
    <n v="6.45"/>
    <s v="Yes"/>
    <s v="No"/>
    <s v="No"/>
    <n v="0"/>
    <s v="No"/>
    <x v="0"/>
    <x v="1"/>
    <s v="19-10-1976"/>
    <n v="8824"/>
    <s v="tier - 2"/>
    <s v="tier - 3"/>
    <s v="R1024"/>
    <n v="46"/>
    <n v="19"/>
    <s v="Oct"/>
    <n v="1976"/>
  </r>
  <r>
    <s v="Id1256"/>
    <s v="Katherine E"/>
    <n v="28.9"/>
    <n v="5.74"/>
    <s v="Yes"/>
    <s v="No"/>
    <s v="No"/>
    <n v="0"/>
    <s v="No"/>
    <x v="1"/>
    <x v="1"/>
    <s v="14-06-1976"/>
    <n v="8823"/>
    <s v="tier - 2"/>
    <s v="tier - 1"/>
    <s v="R1011"/>
    <n v="46"/>
    <n v="14"/>
    <s v="Jun"/>
    <n v="1976"/>
  </r>
  <r>
    <s v="Id1257"/>
    <s v="Michael"/>
    <n v="45.69"/>
    <n v="4.43"/>
    <s v="Yes"/>
    <s v="No"/>
    <s v="No"/>
    <n v="0"/>
    <s v="No"/>
    <x v="0"/>
    <x v="2"/>
    <s v="07-11-2001"/>
    <n v="8822"/>
    <s v="tier - 2"/>
    <s v="tier - 3"/>
    <s v="R1023"/>
    <n v="21"/>
    <n v="7"/>
    <s v="Nov"/>
    <n v="2001"/>
  </r>
  <r>
    <s v="Id1258"/>
    <s v="Roxanne"/>
    <n v="21.03"/>
    <n v="6.5"/>
    <s v="No"/>
    <s v="No"/>
    <s v="No"/>
    <n v="0"/>
    <s v="No"/>
    <x v="2"/>
    <x v="0"/>
    <s v="29-08-1965"/>
    <n v="8800"/>
    <s v="tier - 3"/>
    <s v="tier - 2"/>
    <s v="R1013"/>
    <n v="57"/>
    <n v="29"/>
    <s v="Aug"/>
    <n v="1965"/>
  </r>
  <r>
    <s v="Id1259"/>
    <s v="Israel"/>
    <n v="37"/>
    <n v="8.75"/>
    <s v="No"/>
    <s v="No"/>
    <s v="No"/>
    <n v="0"/>
    <s v="No"/>
    <x v="0"/>
    <x v="0"/>
    <s v="18-06-1971"/>
    <n v="8799"/>
    <s v="tier - 2"/>
    <s v="tier - 1"/>
    <s v="R1011"/>
    <n v="51"/>
    <n v="18"/>
    <s v="Jun"/>
    <n v="1971"/>
  </r>
  <r>
    <s v="Id1260"/>
    <s v="Samalya"/>
    <n v="25.4"/>
    <n v="11.96"/>
    <s v="No"/>
    <s v="No"/>
    <s v="No"/>
    <n v="0"/>
    <s v="No"/>
    <x v="1"/>
    <x v="0"/>
    <s v="23-08-1971"/>
    <n v="8782"/>
    <s v="tier - 2"/>
    <s v="tier - 3"/>
    <s v="R1011"/>
    <n v="51"/>
    <n v="23"/>
    <s v="Aug"/>
    <n v="1971"/>
  </r>
  <r>
    <s v="Id1261"/>
    <s v="Peter"/>
    <n v="32.299999999999997"/>
    <n v="10.54"/>
    <s v="No"/>
    <s v="No"/>
    <s v="No"/>
    <n v="0"/>
    <s v="No"/>
    <x v="0"/>
    <x v="0"/>
    <s v="06-09-1974"/>
    <n v="8765"/>
    <s v="tier - 2"/>
    <s v="tier - 3"/>
    <s v="R1012"/>
    <n v="48"/>
    <n v="6"/>
    <s v="Sep"/>
    <n v="1974"/>
  </r>
  <r>
    <s v="Id1262"/>
    <s v="Alicia"/>
    <n v="23.94"/>
    <n v="4.54"/>
    <s v="Yes"/>
    <s v="No"/>
    <s v="Yes"/>
    <n v="1"/>
    <s v="No"/>
    <x v="2"/>
    <x v="2"/>
    <s v="09-09-1969"/>
    <n v="8760"/>
    <s v="tier - 2"/>
    <s v="tier - 1"/>
    <s v="R1013"/>
    <n v="53"/>
    <n v="9"/>
    <s v="Sep"/>
    <n v="1969"/>
  </r>
  <r>
    <s v="Id1263"/>
    <s v="Sarah K."/>
    <n v="46.4"/>
    <n v="5.71"/>
    <s v="No"/>
    <s v="No"/>
    <s v="No"/>
    <n v="0"/>
    <s v="No"/>
    <x v="0"/>
    <x v="1"/>
    <s v="23-08-1999"/>
    <n v="8748"/>
    <s v="tier - 2"/>
    <s v="tier - 3"/>
    <s v="R1011"/>
    <n v="23"/>
    <n v="23"/>
    <s v="Aug"/>
    <n v="1999"/>
  </r>
  <r>
    <s v="Id1264"/>
    <s v="Guomin"/>
    <n v="40.375"/>
    <n v="6.25"/>
    <s v="Yes"/>
    <s v="No"/>
    <s v="No"/>
    <n v="0"/>
    <s v="No"/>
    <x v="0"/>
    <x v="1"/>
    <s v="17-06-1976"/>
    <n v="8733"/>
    <s v="tier - 2"/>
    <s v="tier - 3"/>
    <s v="R1012"/>
    <n v="46"/>
    <n v="17"/>
    <s v="Jun"/>
    <n v="1976"/>
  </r>
  <r>
    <s v="Id1265"/>
    <s v="Javier"/>
    <n v="28.7"/>
    <n v="9.4700000000000006"/>
    <s v="No"/>
    <s v="No"/>
    <s v="No"/>
    <n v="2"/>
    <s v="No"/>
    <x v="1"/>
    <x v="0"/>
    <s v="25-06-1973"/>
    <n v="8703"/>
    <s v="tier - 3"/>
    <s v="tier - 3"/>
    <s v="R1011"/>
    <n v="49"/>
    <n v="25"/>
    <s v="Jun"/>
    <n v="1973"/>
  </r>
  <r>
    <s v="Id1266"/>
    <s v="Matt"/>
    <n v="26.63"/>
    <n v="5.7"/>
    <s v="No"/>
    <s v="No"/>
    <s v="No"/>
    <n v="0"/>
    <s v="No"/>
    <x v="1"/>
    <x v="1"/>
    <s v="28-10-1980"/>
    <n v="8702"/>
    <s v="tier - 2"/>
    <s v="tier - 3"/>
    <s v="R1021"/>
    <n v="42"/>
    <n v="28"/>
    <s v="Oct"/>
    <n v="1980"/>
  </r>
  <r>
    <s v="Id1267"/>
    <s v="Thomas S"/>
    <n v="22.515000000000001"/>
    <n v="11.18"/>
    <s v="No"/>
    <s v="No"/>
    <s v="No"/>
    <n v="2"/>
    <s v="No"/>
    <x v="2"/>
    <x v="0"/>
    <s v="11-10-1973"/>
    <n v="8689"/>
    <s v="tier - 2"/>
    <s v="tier - 1"/>
    <s v="R1017"/>
    <n v="49"/>
    <n v="11"/>
    <s v="Oct"/>
    <n v="1973"/>
  </r>
  <r>
    <s v="Id1268"/>
    <s v="Martha Patricia"/>
    <n v="36.575000000000003"/>
    <n v="10.98"/>
    <s v="No"/>
    <s v="No"/>
    <s v="No"/>
    <n v="0"/>
    <s v="No"/>
    <x v="0"/>
    <x v="0"/>
    <s v="16-08-1974"/>
    <n v="8671"/>
    <s v="tier - 2"/>
    <s v="tier - 1"/>
    <s v="R1012"/>
    <n v="48"/>
    <n v="16"/>
    <s v="Aug"/>
    <n v="1974"/>
  </r>
  <r>
    <s v="Id1269"/>
    <s v="Alicia"/>
    <n v="23.66"/>
    <n v="5.1100000000000003"/>
    <s v="Yes"/>
    <s v="No"/>
    <s v="Yes"/>
    <n v="1"/>
    <s v="No"/>
    <x v="2"/>
    <x v="2"/>
    <s v="10-08-1969"/>
    <n v="8665"/>
    <s v="tier - 2"/>
    <s v="tier - 3"/>
    <s v="R1013"/>
    <n v="53"/>
    <n v="10"/>
    <s v="Aug"/>
    <n v="1969"/>
  </r>
  <r>
    <s v="Id1270"/>
    <s v="Jennifer V."/>
    <n v="18.62"/>
    <n v="10.24"/>
    <s v="No"/>
    <s v="No"/>
    <s v="No"/>
    <n v="0"/>
    <s v="No"/>
    <x v="2"/>
    <x v="0"/>
    <s v="21-10-1965"/>
    <n v="8665"/>
    <s v="tier - 3"/>
    <s v="tier - 2"/>
    <s v="R1012"/>
    <n v="57"/>
    <n v="21"/>
    <s v="Oct"/>
    <n v="1965"/>
  </r>
  <r>
    <s v="Id1271"/>
    <s v="Michael W."/>
    <n v="19.190000000000001"/>
    <n v="7.71"/>
    <s v="Yes"/>
    <s v="No"/>
    <s v="No"/>
    <n v="1"/>
    <s v="No"/>
    <x v="2"/>
    <x v="0"/>
    <s v="03-08-1975"/>
    <n v="8628"/>
    <s v="tier - 2"/>
    <s v="tier - 2"/>
    <s v="R1017"/>
    <n v="47"/>
    <n v="3"/>
    <s v="Aug"/>
    <n v="1975"/>
  </r>
  <r>
    <s v="Id1272"/>
    <s v="Eddie C"/>
    <n v="27.5"/>
    <n v="6.03"/>
    <s v="No"/>
    <s v="No"/>
    <s v="No"/>
    <n v="0"/>
    <s v="No"/>
    <x v="1"/>
    <x v="1"/>
    <s v="02-09-1977"/>
    <n v="8615"/>
    <s v="tier - 2"/>
    <s v="tier - 3"/>
    <s v="R1011"/>
    <n v="45"/>
    <n v="2"/>
    <s v="Sep"/>
    <n v="1977"/>
  </r>
  <r>
    <s v="Id1273"/>
    <s v="Maxime M"/>
    <n v="27.36"/>
    <n v="5.96"/>
    <s v="No"/>
    <s v="No"/>
    <s v="Yes"/>
    <n v="1"/>
    <s v="No"/>
    <x v="1"/>
    <x v="1"/>
    <s v="17-07-1979"/>
    <n v="8606"/>
    <s v="tier - 1"/>
    <s v="tier - 2"/>
    <s v="R1014"/>
    <n v="43"/>
    <n v="17"/>
    <s v="Jul"/>
    <n v="1979"/>
  </r>
  <r>
    <s v="Id1274"/>
    <s v="Mark D"/>
    <n v="20.350000000000001"/>
    <n v="4.16"/>
    <s v="No"/>
    <s v="No"/>
    <s v="No"/>
    <n v="0"/>
    <s v="No"/>
    <x v="2"/>
    <x v="2"/>
    <s v="15-10-1977"/>
    <n v="8605"/>
    <s v="tier - 2"/>
    <s v="tier - 2"/>
    <s v="R1013"/>
    <n v="45"/>
    <n v="15"/>
    <s v="Oct"/>
    <n v="1977"/>
  </r>
  <r>
    <s v="Id1275"/>
    <s v="Adam"/>
    <n v="24.035"/>
    <n v="6.11"/>
    <s v="No"/>
    <s v="No"/>
    <s v="No"/>
    <n v="0"/>
    <s v="No"/>
    <x v="2"/>
    <x v="1"/>
    <s v="12-11-1977"/>
    <n v="8604"/>
    <s v="tier - 3"/>
    <s v="tier - 2"/>
    <s v="R1016"/>
    <n v="45"/>
    <n v="12"/>
    <s v="Nov"/>
    <n v="1977"/>
  </r>
  <r>
    <s v="Id1276"/>
    <s v="Justin M"/>
    <n v="23.56"/>
    <n v="5.97"/>
    <s v="No"/>
    <s v="No"/>
    <s v="No"/>
    <n v="0"/>
    <s v="No"/>
    <x v="2"/>
    <x v="1"/>
    <s v="24-09-1977"/>
    <n v="8604"/>
    <s v="tier - 2"/>
    <s v="tier - 1"/>
    <s v="R1019"/>
    <n v="45"/>
    <n v="24"/>
    <s v="Sep"/>
    <n v="1977"/>
  </r>
  <r>
    <s v="Id1277"/>
    <s v="Svetlana V."/>
    <n v="27.17"/>
    <n v="10.81"/>
    <s v="No"/>
    <s v="No"/>
    <s v="No"/>
    <n v="2"/>
    <s v="No"/>
    <x v="1"/>
    <x v="0"/>
    <s v="11-07-1973"/>
    <n v="8601"/>
    <s v="tier - 2"/>
    <s v="tier - 1"/>
    <s v="R1013"/>
    <n v="49"/>
    <n v="11"/>
    <s v="Jul"/>
    <n v="1973"/>
  </r>
  <r>
    <s v="Id1278"/>
    <s v="Jana L"/>
    <n v="34.32"/>
    <n v="5.7"/>
    <s v="Yes"/>
    <s v="No"/>
    <s v="Yes"/>
    <n v="1"/>
    <s v="No"/>
    <x v="0"/>
    <x v="1"/>
    <s v="25-07-1983"/>
    <n v="8597"/>
    <s v="tier - 2"/>
    <s v="tier - 3"/>
    <s v="R1013"/>
    <n v="39"/>
    <n v="25"/>
    <s v="Jul"/>
    <n v="1983"/>
  </r>
  <r>
    <s v="Id1279"/>
    <s v="Laura"/>
    <n v="23.87"/>
    <n v="4.7699999999999996"/>
    <s v="Yes"/>
    <s v="No"/>
    <s v="Yes"/>
    <n v="1"/>
    <s v="No"/>
    <x v="2"/>
    <x v="2"/>
    <s v="30-12-1983"/>
    <n v="8582"/>
    <s v="tier - 2"/>
    <s v="tier - 1"/>
    <s v="R1013"/>
    <n v="39"/>
    <n v="30"/>
    <s v="Dec"/>
    <n v="1983"/>
  </r>
  <r>
    <s v="Id1280"/>
    <s v="Torrey C III"/>
    <n v="30.15"/>
    <n v="4.25"/>
    <s v="No"/>
    <s v="No"/>
    <s v="No"/>
    <n v="1"/>
    <s v="No"/>
    <x v="0"/>
    <x v="2"/>
    <s v="11-11-1987"/>
    <n v="8573"/>
    <s v="tier - 2"/>
    <s v="tier - 2"/>
    <s v="R1021"/>
    <n v="35"/>
    <n v="11"/>
    <s v="Nov"/>
    <n v="1987"/>
  </r>
  <r>
    <s v="Id1281"/>
    <s v="Paul"/>
    <n v="26.36"/>
    <n v="5.52"/>
    <s v="No"/>
    <s v="No"/>
    <s v="No"/>
    <n v="0"/>
    <s v="No"/>
    <x v="1"/>
    <x v="2"/>
    <s v="06-12-1982"/>
    <n v="8572"/>
    <s v="tier - 2"/>
    <s v="tier - 2"/>
    <s v="R1021"/>
    <n v="40"/>
    <n v="6"/>
    <s v="Dec"/>
    <n v="1982"/>
  </r>
  <r>
    <s v="Id1282"/>
    <s v="Jennifer D."/>
    <n v="45.32"/>
    <n v="6.53"/>
    <s v="Yes"/>
    <s v="No"/>
    <s v="No"/>
    <n v="1"/>
    <s v="No"/>
    <x v="0"/>
    <x v="0"/>
    <s v="26-09-1975"/>
    <n v="8570"/>
    <s v="tier - 2"/>
    <s v="tier - 3"/>
    <s v="R1013"/>
    <n v="47"/>
    <n v="26"/>
    <s v="Sep"/>
    <n v="1975"/>
  </r>
  <r>
    <s v="Id1283"/>
    <s v="Erik"/>
    <n v="31.93"/>
    <n v="4.82"/>
    <s v="Yes"/>
    <s v="No"/>
    <s v="No"/>
    <n v="1"/>
    <s v="No"/>
    <x v="0"/>
    <x v="2"/>
    <s v="21-09-1988"/>
    <n v="8567"/>
    <s v="tier - 2"/>
    <s v="tier - 1"/>
    <s v="R1012"/>
    <n v="34"/>
    <n v="21"/>
    <s v="Sep"/>
    <n v="1988"/>
  </r>
  <r>
    <s v="Id1284"/>
    <s v="Lana J"/>
    <n v="36"/>
    <n v="11.94"/>
    <s v="Yes"/>
    <s v="No"/>
    <s v="No"/>
    <n v="1"/>
    <s v="No"/>
    <x v="0"/>
    <x v="0"/>
    <s v="21-08-1975"/>
    <n v="8557"/>
    <s v="tier - 2"/>
    <s v="tier - 1"/>
    <s v="R1011"/>
    <n v="47"/>
    <n v="21"/>
    <s v="Aug"/>
    <n v="1975"/>
  </r>
  <r>
    <s v="Id1285"/>
    <s v="Rebecca E"/>
    <n v="32"/>
    <n v="7.85"/>
    <s v="Yes"/>
    <s v="No"/>
    <s v="No"/>
    <n v="1"/>
    <s v="No"/>
    <x v="0"/>
    <x v="0"/>
    <s v="06-08-1975"/>
    <n v="8551"/>
    <s v="tier - 2"/>
    <s v="tier - 2"/>
    <s v="R1011"/>
    <n v="47"/>
    <n v="6"/>
    <s v="Aug"/>
    <n v="1975"/>
  </r>
  <r>
    <s v="Id1286"/>
    <s v="Katie M."/>
    <n v="29.37"/>
    <n v="8.01"/>
    <s v="Yes"/>
    <s v="No"/>
    <s v="No"/>
    <n v="1"/>
    <s v="No"/>
    <x v="1"/>
    <x v="0"/>
    <s v="12-12-1983"/>
    <n v="8548"/>
    <s v="tier - 2"/>
    <s v="tier - 1"/>
    <s v="R1013"/>
    <n v="39"/>
    <n v="12"/>
    <s v="Dec"/>
    <n v="1983"/>
  </r>
  <r>
    <s v="Id1287"/>
    <s v="Elizabeth A."/>
    <n v="23.6"/>
    <n v="7.4"/>
    <s v="Yes"/>
    <s v="No"/>
    <s v="No"/>
    <n v="1"/>
    <s v="No"/>
    <x v="2"/>
    <x v="0"/>
    <s v="06-11-1975"/>
    <n v="8540"/>
    <s v="tier - 2"/>
    <s v="tier - 3"/>
    <s v="R1011"/>
    <n v="47"/>
    <n v="6"/>
    <s v="Nov"/>
    <n v="1975"/>
  </r>
  <r>
    <s v="Id1288"/>
    <s v="Sarah"/>
    <n v="33.155000000000001"/>
    <n v="8.3800000000000008"/>
    <s v="Yes"/>
    <s v="No"/>
    <s v="No"/>
    <n v="0"/>
    <s v="No"/>
    <x v="0"/>
    <x v="0"/>
    <s v="27-12-1981"/>
    <n v="8538"/>
    <s v="tier - 2"/>
    <s v="tier - 3"/>
    <s v="R1024"/>
    <n v="41"/>
    <n v="27"/>
    <s v="Dec"/>
    <n v="1981"/>
  </r>
  <r>
    <s v="Id1289"/>
    <s v="Annie J."/>
    <n v="24.32"/>
    <n v="11.56"/>
    <s v="Yes"/>
    <s v="No"/>
    <s v="No"/>
    <n v="1"/>
    <s v="No"/>
    <x v="2"/>
    <x v="0"/>
    <s v="24-07-1983"/>
    <n v="8535"/>
    <s v="tier - 2"/>
    <s v="tier - 3"/>
    <s v="R1024"/>
    <n v="39"/>
    <n v="24"/>
    <s v="Jul"/>
    <n v="1983"/>
  </r>
  <r>
    <s v="Id1290"/>
    <s v="Annie"/>
    <n v="36.299999999999997"/>
    <n v="4.6100000000000003"/>
    <s v="No"/>
    <s v="No"/>
    <s v="No"/>
    <n v="0"/>
    <s v="No"/>
    <x v="0"/>
    <x v="2"/>
    <s v="26-07-1977"/>
    <n v="8528"/>
    <s v="tier - 2"/>
    <s v="tier - 2"/>
    <s v="R1013"/>
    <n v="45"/>
    <n v="26"/>
    <s v="Jul"/>
    <n v="1977"/>
  </r>
  <r>
    <s v="Id1291"/>
    <s v="Lindsey"/>
    <n v="34.4"/>
    <n v="4.95"/>
    <s v="No"/>
    <s v="No"/>
    <s v="Yes"/>
    <n v="1"/>
    <s v="No"/>
    <x v="0"/>
    <x v="2"/>
    <s v="13-08-1979"/>
    <n v="8522"/>
    <s v="tier - 2"/>
    <s v="tier - 2"/>
    <s v="R1011"/>
    <n v="43"/>
    <n v="13"/>
    <s v="Aug"/>
    <n v="1979"/>
  </r>
  <r>
    <s v="Id1292"/>
    <s v="Laura"/>
    <n v="30.9"/>
    <n v="5.04"/>
    <s v="No"/>
    <s v="No"/>
    <s v="No"/>
    <n v="0"/>
    <s v="No"/>
    <x v="0"/>
    <x v="2"/>
    <s v="29-12-1977"/>
    <n v="8520"/>
    <s v="tier - 2"/>
    <s v="tier - 3"/>
    <s v="R1011"/>
    <n v="45"/>
    <n v="29"/>
    <s v="Dec"/>
    <n v="1977"/>
  </r>
  <r>
    <s v="Id1293"/>
    <s v="Amy T"/>
    <n v="28.6"/>
    <n v="5.42"/>
    <s v="No"/>
    <s v="No"/>
    <s v="No"/>
    <n v="0"/>
    <s v="No"/>
    <x v="1"/>
    <x v="2"/>
    <s v="21-06-1977"/>
    <n v="8517"/>
    <s v="tier - 2"/>
    <s v="tier - 1"/>
    <s v="R1013"/>
    <n v="45"/>
    <n v="21"/>
    <s v="Jun"/>
    <n v="1977"/>
  </r>
  <r>
    <s v="Id1294"/>
    <s v="Katarina D"/>
    <n v="27.83"/>
    <n v="5.39"/>
    <s v="No"/>
    <s v="No"/>
    <s v="No"/>
    <n v="0"/>
    <s v="No"/>
    <x v="1"/>
    <x v="2"/>
    <s v="26-12-1977"/>
    <n v="8516"/>
    <s v="tier - 2"/>
    <s v="tier - 2"/>
    <s v="R1013"/>
    <n v="45"/>
    <n v="26"/>
    <s v="Dec"/>
    <n v="1977"/>
  </r>
  <r>
    <s v="Id1295"/>
    <s v="B.j."/>
    <n v="39.64"/>
    <n v="6"/>
    <s v="No"/>
    <s v="No"/>
    <s v="Yes"/>
    <n v="1"/>
    <s v="No"/>
    <x v="0"/>
    <x v="1"/>
    <s v="10-11-1993"/>
    <n v="8472"/>
    <s v="tier - 2"/>
    <s v="tier - 1"/>
    <s v="R1012"/>
    <n v="29"/>
    <n v="10"/>
    <s v="Nov"/>
    <n v="1993"/>
  </r>
  <r>
    <s v="Id1296"/>
    <s v="Alison"/>
    <n v="38.479999999999997"/>
    <n v="6.02"/>
    <s v="No"/>
    <s v="No"/>
    <s v="No"/>
    <n v="1"/>
    <s v="No"/>
    <x v="0"/>
    <x v="1"/>
    <s v="09-09-1992"/>
    <n v="8466"/>
    <s v="tier - 2"/>
    <s v="tier - 2"/>
    <s v="R1012"/>
    <n v="30"/>
    <n v="9"/>
    <s v="Sep"/>
    <n v="1992"/>
  </r>
  <r>
    <s v="Id1297"/>
    <s v="Neil K."/>
    <n v="36.200000000000003"/>
    <n v="4.62"/>
    <s v="No"/>
    <s v="No"/>
    <s v="No"/>
    <n v="2"/>
    <s v="No"/>
    <x v="0"/>
    <x v="2"/>
    <s v="26-12-1972"/>
    <n v="8458"/>
    <s v="tier - 2"/>
    <s v="tier - 3"/>
    <s v="R1011"/>
    <n v="50"/>
    <n v="26"/>
    <s v="Dec"/>
    <n v="1972"/>
  </r>
  <r>
    <s v="Id1298"/>
    <s v="Anne Hunter"/>
    <n v="27.13"/>
    <n v="5.59"/>
    <s v="No"/>
    <s v="No"/>
    <s v="No"/>
    <n v="1"/>
    <s v="No"/>
    <x v="1"/>
    <x v="2"/>
    <s v="19-06-1984"/>
    <n v="8451"/>
    <s v="tier - 2"/>
    <s v="tier - 2"/>
    <s v="R1025"/>
    <n v="38"/>
    <n v="19"/>
    <s v="Jun"/>
    <n v="1984"/>
  </r>
  <r>
    <s v="Id1299"/>
    <s v="Sandra"/>
    <n v="20.75"/>
    <n v="5.18"/>
    <s v="Yes"/>
    <s v="No"/>
    <s v="No"/>
    <n v="2"/>
    <s v="No"/>
    <x v="2"/>
    <x v="2"/>
    <s v="12-06-1966"/>
    <n v="8449"/>
    <s v="tier - 3"/>
    <s v="tier - 1"/>
    <s v="R1013"/>
    <n v="56"/>
    <n v="12"/>
    <s v="Jun"/>
    <n v="1966"/>
  </r>
  <r>
    <s v="Id1300"/>
    <s v="Robert"/>
    <n v="26.6"/>
    <n v="6.29"/>
    <s v="No"/>
    <s v="No"/>
    <s v="No"/>
    <n v="2"/>
    <s v="No"/>
    <x v="1"/>
    <x v="1"/>
    <s v="04-09-1972"/>
    <n v="8444"/>
    <s v="tier - 3"/>
    <s v="tier - 1"/>
    <s v="R1011"/>
    <n v="50"/>
    <n v="4"/>
    <s v="Sep"/>
    <n v="1972"/>
  </r>
  <r>
    <s v="Id1301"/>
    <s v="Rodney"/>
    <n v="25.3"/>
    <n v="4.49"/>
    <s v="No"/>
    <s v="No"/>
    <s v="No"/>
    <n v="2"/>
    <s v="No"/>
    <x v="1"/>
    <x v="2"/>
    <s v="09-09-1972"/>
    <n v="8443"/>
    <s v="tier - 2"/>
    <s v="tier - 3"/>
    <s v="R1013"/>
    <n v="50"/>
    <n v="9"/>
    <s v="Sep"/>
    <n v="1972"/>
  </r>
  <r>
    <s v="Id1302"/>
    <s v="Carl R"/>
    <n v="18.84"/>
    <n v="11.82"/>
    <s v="Yes"/>
    <s v="No"/>
    <s v="Yes"/>
    <n v="1"/>
    <s v="No"/>
    <x v="2"/>
    <x v="0"/>
    <s v="24-09-1963"/>
    <n v="8440"/>
    <s v="tier - 3"/>
    <s v="tier - 2"/>
    <s v="R1013"/>
    <n v="59"/>
    <n v="24"/>
    <s v="Sep"/>
    <n v="1963"/>
  </r>
  <r>
    <s v="Id1303"/>
    <s v="Maximilian"/>
    <n v="19.57"/>
    <n v="7.41"/>
    <s v="Yes"/>
    <s v="No"/>
    <s v="No"/>
    <n v="1"/>
    <s v="No"/>
    <x v="2"/>
    <x v="0"/>
    <s v="28-09-1975"/>
    <n v="8428"/>
    <s v="tier - 3"/>
    <s v="tier - 2"/>
    <s v="R1012"/>
    <n v="47"/>
    <n v="28"/>
    <s v="Sep"/>
    <n v="1975"/>
  </r>
  <r>
    <s v="Id1304"/>
    <s v="Erik"/>
    <n v="30.495000000000001"/>
    <n v="5.97"/>
    <s v="No"/>
    <s v="No"/>
    <s v="No"/>
    <n v="0"/>
    <s v="No"/>
    <x v="0"/>
    <x v="1"/>
    <s v="04-09-1977"/>
    <n v="8413"/>
    <s v="tier - 3"/>
    <s v="tier - 1"/>
    <s v="R1012"/>
    <n v="45"/>
    <n v="4"/>
    <s v="Sep"/>
    <n v="1977"/>
  </r>
  <r>
    <s v="Id1305"/>
    <s v="Christopher"/>
    <n v="30.114999999999998"/>
    <n v="5.74"/>
    <s v="No"/>
    <s v="No"/>
    <s v="Yes"/>
    <n v="1"/>
    <s v="No"/>
    <x v="0"/>
    <x v="1"/>
    <s v="11-06-1979"/>
    <n v="8410"/>
    <s v="tier - 2"/>
    <s v="tier - 2"/>
    <s v="R1012"/>
    <n v="43"/>
    <n v="11"/>
    <s v="Jun"/>
    <n v="1979"/>
  </r>
  <r>
    <s v="Id1306"/>
    <s v="Eirik"/>
    <n v="24.78"/>
    <n v="9.85"/>
    <s v="No"/>
    <s v="No"/>
    <s v="No"/>
    <n v="0"/>
    <s v="No"/>
    <x v="2"/>
    <x v="0"/>
    <s v="18-09-1971"/>
    <n v="8400"/>
    <s v="tier - 2"/>
    <s v="tier - 3"/>
    <s v="R1013"/>
    <n v="51"/>
    <n v="18"/>
    <s v="Sep"/>
    <n v="1971"/>
  </r>
  <r>
    <s v="Id1307"/>
    <s v="Rik"/>
    <n v="24.77"/>
    <n v="7.59"/>
    <s v="No"/>
    <s v="No"/>
    <s v="No"/>
    <n v="0"/>
    <s v="No"/>
    <x v="2"/>
    <x v="0"/>
    <s v="04-09-1971"/>
    <n v="8397"/>
    <s v="tier - 2"/>
    <s v="tier - 3"/>
    <s v="R1013"/>
    <n v="51"/>
    <n v="4"/>
    <s v="Sep"/>
    <n v="1971"/>
  </r>
  <r>
    <s v="Id1308"/>
    <s v="Matthew R"/>
    <n v="16.579999999999998"/>
    <n v="6.98"/>
    <s v="Yes"/>
    <s v="No"/>
    <s v="Yes"/>
    <n v="1"/>
    <s v="No"/>
    <x v="3"/>
    <x v="0"/>
    <s v="21-09-1963"/>
    <n v="8356"/>
    <s v="tier - 3"/>
    <s v="tier - 3"/>
    <s v="R1012"/>
    <n v="59"/>
    <n v="21"/>
    <s v="Sep"/>
    <n v="1963"/>
  </r>
  <r>
    <s v="Id1309"/>
    <s v="Daniel G"/>
    <n v="38.17"/>
    <n v="4.7300000000000004"/>
    <s v="Yes"/>
    <s v="No"/>
    <s v="No"/>
    <n v="0"/>
    <s v="No"/>
    <x v="0"/>
    <x v="2"/>
    <s v="12-06-1976"/>
    <n v="8347"/>
    <s v="tier - 2"/>
    <s v="tier - 1"/>
    <s v="R1013"/>
    <n v="46"/>
    <n v="12"/>
    <s v="Jun"/>
    <n v="1976"/>
  </r>
  <r>
    <s v="Id1310"/>
    <s v="Yannick"/>
    <n v="39.424999999999997"/>
    <n v="4.76"/>
    <s v="Yes"/>
    <s v="No"/>
    <s v="No"/>
    <n v="0"/>
    <s v="No"/>
    <x v="0"/>
    <x v="2"/>
    <s v="07-07-1976"/>
    <n v="8343"/>
    <s v="tier - 3"/>
    <s v="tier - 1"/>
    <s v="R1016"/>
    <n v="46"/>
    <n v="7"/>
    <s v="Jul"/>
    <n v="1976"/>
  </r>
  <r>
    <s v="Id1311"/>
    <s v="Sean R"/>
    <n v="33.44"/>
    <n v="6.24"/>
    <s v="Yes"/>
    <s v="No"/>
    <s v="No"/>
    <n v="0"/>
    <s v="No"/>
    <x v="0"/>
    <x v="1"/>
    <s v="20-07-1976"/>
    <n v="8335"/>
    <s v="tier - 3"/>
    <s v="tier - 2"/>
    <s v="R1016"/>
    <n v="46"/>
    <n v="20"/>
    <s v="Jul"/>
    <n v="1976"/>
  </r>
  <r>
    <s v="Id1312"/>
    <s v="Peter"/>
    <n v="33.344999999999999"/>
    <n v="5.44"/>
    <s v="Yes"/>
    <s v="No"/>
    <s v="No"/>
    <n v="0"/>
    <s v="No"/>
    <x v="0"/>
    <x v="2"/>
    <s v="12-07-1976"/>
    <n v="8334"/>
    <s v="tier - 3"/>
    <s v="tier - 2"/>
    <s v="R1016"/>
    <n v="46"/>
    <n v="12"/>
    <s v="Jul"/>
    <n v="1976"/>
  </r>
  <r>
    <s v="Id1313"/>
    <s v="Sara A."/>
    <n v="38.79"/>
    <n v="5.08"/>
    <s v="No"/>
    <s v="No"/>
    <s v="Yes"/>
    <n v="1"/>
    <s v="No"/>
    <x v="0"/>
    <x v="2"/>
    <s v="22-06-1993"/>
    <n v="8315"/>
    <s v="tier - 2"/>
    <s v="tier - 1"/>
    <s v="R1012"/>
    <n v="29"/>
    <n v="22"/>
    <s v="Jun"/>
    <n v="1993"/>
  </r>
  <r>
    <s v="Id1314"/>
    <s v="Erin C."/>
    <n v="30.684999999999999"/>
    <n v="4.87"/>
    <s v="No"/>
    <s v="No"/>
    <s v="Yes"/>
    <n v="1"/>
    <s v="No"/>
    <x v="0"/>
    <x v="2"/>
    <s v="07-08-1979"/>
    <n v="8311"/>
    <s v="tier - 2"/>
    <s v="tier - 2"/>
    <s v="R1012"/>
    <n v="43"/>
    <n v="7"/>
    <s v="Aug"/>
    <n v="1979"/>
  </r>
  <r>
    <s v="Id1315"/>
    <s v="Thibaud"/>
    <n v="22.135000000000002"/>
    <n v="8.17"/>
    <s v="No"/>
    <s v="No"/>
    <s v="No"/>
    <n v="0"/>
    <s v="No"/>
    <x v="2"/>
    <x v="0"/>
    <s v="26-06-1978"/>
    <n v="8303"/>
    <s v="tier - 3"/>
    <s v="tier - 3"/>
    <s v="R1016"/>
    <n v="44"/>
    <n v="26"/>
    <s v="Jun"/>
    <n v="1978"/>
  </r>
  <r>
    <s v="Id1316"/>
    <s v="Lisa"/>
    <n v="33.33"/>
    <n v="7.61"/>
    <s v="No"/>
    <s v="No"/>
    <s v="No"/>
    <n v="0"/>
    <s v="No"/>
    <x v="0"/>
    <x v="0"/>
    <s v="06-06-1974"/>
    <n v="8284"/>
    <s v="tier - 2"/>
    <s v="tier - 3"/>
    <s v="R1013"/>
    <n v="49"/>
    <n v="6"/>
    <s v="Jun"/>
    <n v="1974"/>
  </r>
  <r>
    <s v="Id1317"/>
    <s v="Gretchen K."/>
    <n v="31.13"/>
    <n v="10.1"/>
    <s v="No"/>
    <s v="No"/>
    <s v="No"/>
    <n v="0"/>
    <s v="No"/>
    <x v="0"/>
    <x v="0"/>
    <s v="22-12-1974"/>
    <n v="8281"/>
    <s v="tier - 2"/>
    <s v="tier - 2"/>
    <s v="R1013"/>
    <n v="48"/>
    <n v="22"/>
    <s v="Dec"/>
    <n v="1974"/>
  </r>
  <r>
    <s v="Id1318"/>
    <s v="Martina"/>
    <n v="28.9"/>
    <n v="11.24"/>
    <s v="No"/>
    <s v="No"/>
    <s v="No"/>
    <n v="0"/>
    <s v="No"/>
    <x v="1"/>
    <x v="0"/>
    <s v="26-09-1974"/>
    <n v="8278"/>
    <s v="tier - 2"/>
    <s v="tier - 2"/>
    <s v="R1011"/>
    <n v="48"/>
    <n v="26"/>
    <s v="Sep"/>
    <n v="1974"/>
  </r>
  <r>
    <s v="Id1319"/>
    <s v="Dustin J"/>
    <n v="43.31"/>
    <n v="6.1"/>
    <s v="Yes"/>
    <s v="yes"/>
    <s v="No"/>
    <n v="1"/>
    <s v="No"/>
    <x v="0"/>
    <x v="1"/>
    <s v="28-11-2000"/>
    <n v="8271"/>
    <s v="tier - 2"/>
    <s v="tier - 1"/>
    <s v="R1023"/>
    <n v="22"/>
    <n v="28"/>
    <s v="Nov"/>
    <n v="2000"/>
  </r>
  <r>
    <s v="Id1320"/>
    <s v="Kelsey"/>
    <n v="22.8"/>
    <n v="6.98"/>
    <s v="No"/>
    <s v="No"/>
    <s v="No"/>
    <n v="0"/>
    <s v="No"/>
    <x v="2"/>
    <x v="0"/>
    <s v="05-08-1974"/>
    <n v="8269"/>
    <s v="tier - 2"/>
    <s v="tier - 1"/>
    <s v="R1011"/>
    <n v="48"/>
    <n v="5"/>
    <s v="Aug"/>
    <n v="1974"/>
  </r>
  <r>
    <s v="Id1321"/>
    <s v="Daniel V."/>
    <n v="19.09"/>
    <n v="4"/>
    <s v="Yes"/>
    <s v="No"/>
    <s v="No"/>
    <n v="1"/>
    <s v="No"/>
    <x v="2"/>
    <x v="2"/>
    <s v="05-09-1964"/>
    <n v="8268"/>
    <s v="tier - 3"/>
    <s v="tier - 3"/>
    <s v="R1013"/>
    <n v="58"/>
    <n v="5"/>
    <s v="Sep"/>
    <n v="1964"/>
  </r>
  <r>
    <s v="Id1322"/>
    <s v="Saeger"/>
    <n v="23.37"/>
    <n v="4.2300000000000004"/>
    <s v="No"/>
    <s v="No"/>
    <s v="No"/>
    <n v="0"/>
    <s v="No"/>
    <x v="2"/>
    <x v="2"/>
    <s v="27-09-1982"/>
    <n v="8252"/>
    <s v="tier - 2"/>
    <s v="tier - 2"/>
    <s v="R1024"/>
    <n v="40"/>
    <n v="27"/>
    <s v="Sep"/>
    <n v="1982"/>
  </r>
  <r>
    <s v="Id1323"/>
    <s v="Buzunesh"/>
    <n v="33.44"/>
    <n v="4.72"/>
    <s v="Yes"/>
    <s v="No"/>
    <s v="No"/>
    <n v="0"/>
    <s v="No"/>
    <x v="0"/>
    <x v="2"/>
    <s v="02-09-1976"/>
    <n v="8241"/>
    <s v="tier - 2"/>
    <s v="tier - 2"/>
    <s v="R1013"/>
    <n v="46"/>
    <n v="2"/>
    <s v="Sep"/>
    <n v="1976"/>
  </r>
  <r>
    <s v="Id1324"/>
    <s v="Mirte"/>
    <n v="28.05"/>
    <n v="5.63"/>
    <s v="Yes"/>
    <s v="No"/>
    <s v="No"/>
    <n v="0"/>
    <s v="No"/>
    <x v="1"/>
    <x v="2"/>
    <s v="30-06-1976"/>
    <n v="8233"/>
    <s v="tier - 2"/>
    <s v="tier - 2"/>
    <s v="R1013"/>
    <n v="46"/>
    <n v="30"/>
    <s v="Jun"/>
    <n v="1976"/>
  </r>
  <r>
    <s v="Id1325"/>
    <s v="Megan"/>
    <n v="27.72"/>
    <n v="5.83"/>
    <s v="Yes"/>
    <s v="No"/>
    <s v="No"/>
    <n v="0"/>
    <s v="No"/>
    <x v="1"/>
    <x v="1"/>
    <s v="03-09-1976"/>
    <n v="8233"/>
    <s v="tier - 2"/>
    <s v="tier - 3"/>
    <s v="R1013"/>
    <n v="46"/>
    <n v="3"/>
    <s v="Sep"/>
    <n v="1976"/>
  </r>
  <r>
    <s v="Id1326"/>
    <s v="Kerry A."/>
    <n v="29.81"/>
    <n v="9.23"/>
    <s v="No"/>
    <s v="No"/>
    <s v="No"/>
    <n v="0"/>
    <s v="No"/>
    <x v="1"/>
    <x v="0"/>
    <s v="30-06-1978"/>
    <n v="8219"/>
    <s v="tier - 2"/>
    <s v="tier - 2"/>
    <s v="R1013"/>
    <n v="44"/>
    <n v="30"/>
    <s v="Jun"/>
    <n v="1978"/>
  </r>
  <r>
    <s v="Id1327"/>
    <s v="Kristin"/>
    <n v="23.98"/>
    <n v="9.89"/>
    <s v="No"/>
    <s v="No"/>
    <s v="No"/>
    <n v="0"/>
    <s v="No"/>
    <x v="2"/>
    <x v="0"/>
    <s v="24-10-1978"/>
    <n v="8211"/>
    <s v="tier - 2"/>
    <s v="tier - 3"/>
    <s v="R1013"/>
    <n v="44"/>
    <n v="24"/>
    <s v="Oct"/>
    <n v="1978"/>
  </r>
  <r>
    <s v="Id1328"/>
    <s v="Christopher R."/>
    <n v="17.34"/>
    <n v="12"/>
    <s v="No"/>
    <s v="No"/>
    <s v="No"/>
    <n v="0"/>
    <s v="No"/>
    <x v="3"/>
    <x v="0"/>
    <s v="23-11-1962"/>
    <n v="8188"/>
    <s v="tier - 3"/>
    <s v="tier - 3"/>
    <s v="R1013"/>
    <n v="60"/>
    <n v="23"/>
    <s v="Nov"/>
    <n v="1962"/>
  </r>
  <r>
    <s v="Id1329"/>
    <s v="Elizabeth A"/>
    <n v="40.39"/>
    <n v="4.24"/>
    <s v="Yes"/>
    <s v="No"/>
    <s v="Yes"/>
    <n v="1"/>
    <s v="No"/>
    <x v="0"/>
    <x v="2"/>
    <s v="21-10-1997"/>
    <n v="8183"/>
    <s v="tier - 2"/>
    <s v="tier - 1"/>
    <s v="R1026"/>
    <n v="25"/>
    <n v="21"/>
    <s v="Oct"/>
    <n v="1997"/>
  </r>
  <r>
    <s v="Id1330"/>
    <s v="Andrew"/>
    <n v="25.96"/>
    <n v="4.68"/>
    <s v="Yes"/>
    <s v="No"/>
    <s v="Yes"/>
    <n v="1"/>
    <s v="No"/>
    <x v="1"/>
    <x v="2"/>
    <s v="08-06-1983"/>
    <n v="8180"/>
    <s v="tier - 2"/>
    <s v="tier - 2"/>
    <s v="R1020"/>
    <n v="40"/>
    <n v="8"/>
    <s v="Jun"/>
    <n v="1983"/>
  </r>
  <r>
    <s v="Id1331"/>
    <s v="Dawn M."/>
    <n v="17.68"/>
    <n v="8.57"/>
    <s v="Yes"/>
    <s v="No"/>
    <s v="Yes"/>
    <n v="1"/>
    <s v="No"/>
    <x v="3"/>
    <x v="0"/>
    <s v="05-11-1963"/>
    <n v="8178"/>
    <s v="tier - 3"/>
    <s v="tier - 1"/>
    <s v="R1013"/>
    <n v="59"/>
    <n v="5"/>
    <s v="Nov"/>
    <n v="1963"/>
  </r>
  <r>
    <s v="Id1332"/>
    <s v="Jonathan P"/>
    <n v="30.875"/>
    <n v="4.0999999999999996"/>
    <s v="No"/>
    <s v="No"/>
    <s v="No"/>
    <n v="0"/>
    <s v="No"/>
    <x v="0"/>
    <x v="2"/>
    <s v="28-06-1982"/>
    <n v="8163"/>
    <s v="tier - 3"/>
    <s v="tier - 3"/>
    <s v="R1012"/>
    <n v="40"/>
    <n v="28"/>
    <s v="Jun"/>
    <n v="1982"/>
  </r>
  <r>
    <s v="Id1333"/>
    <s v="Gina"/>
    <n v="30.81"/>
    <n v="4.49"/>
    <s v="No"/>
    <s v="No"/>
    <s v="No"/>
    <n v="0"/>
    <s v="No"/>
    <x v="0"/>
    <x v="2"/>
    <s v="21-06-1990"/>
    <n v="8158"/>
    <s v="tier - 2"/>
    <s v="tier - 3"/>
    <s v="R1025"/>
    <n v="32"/>
    <n v="21"/>
    <s v="Jun"/>
    <n v="1990"/>
  </r>
  <r>
    <s v="Id1334"/>
    <s v="Dino"/>
    <n v="36.85"/>
    <n v="8.8000000000000007"/>
    <s v="No"/>
    <s v="No"/>
    <s v="No"/>
    <n v="2"/>
    <s v="No"/>
    <x v="0"/>
    <x v="0"/>
    <s v="03-09-1973"/>
    <n v="8126"/>
    <s v="tier - 2"/>
    <s v="tier - 2"/>
    <s v="R1013"/>
    <n v="49"/>
    <n v="3"/>
    <s v="Sep"/>
    <n v="1973"/>
  </r>
  <r>
    <s v="Id1335"/>
    <s v="Jan"/>
    <n v="35.86"/>
    <n v="7.93"/>
    <s v="No"/>
    <s v="No"/>
    <s v="No"/>
    <n v="2"/>
    <s v="No"/>
    <x v="0"/>
    <x v="0"/>
    <s v="30-08-1973"/>
    <n v="8124"/>
    <s v="tier - 3"/>
    <s v="tier - 1"/>
    <s v="R1013"/>
    <n v="49"/>
    <n v="30"/>
    <s v="Aug"/>
    <n v="1973"/>
  </r>
  <r>
    <s v="Id1336"/>
    <s v="Jonathan E."/>
    <n v="30.3"/>
    <n v="9.4499999999999993"/>
    <s v="No"/>
    <s v="No"/>
    <s v="No"/>
    <n v="2"/>
    <s v="No"/>
    <x v="0"/>
    <x v="0"/>
    <s v="16-12-1973"/>
    <n v="8117"/>
    <s v="tier - 3"/>
    <s v="tier - 1"/>
    <s v="R1011"/>
    <n v="49"/>
    <n v="16"/>
    <s v="Dec"/>
    <n v="1973"/>
  </r>
  <r>
    <s v="Id1337"/>
    <s v="Mark A"/>
    <n v="32.015000000000001"/>
    <n v="7.67"/>
    <s v="No"/>
    <s v="No"/>
    <s v="No"/>
    <n v="0"/>
    <s v="No"/>
    <x v="0"/>
    <x v="0"/>
    <s v="01-09-1978"/>
    <n v="8116"/>
    <s v="tier - 3"/>
    <s v="tier - 1"/>
    <s v="R1012"/>
    <n v="44"/>
    <n v="1"/>
    <s v="Sep"/>
    <n v="1978"/>
  </r>
  <r>
    <s v="Id1338"/>
    <s v="Mary"/>
    <n v="25.06"/>
    <n v="10.53"/>
    <s v="No"/>
    <s v="No"/>
    <s v="No"/>
    <n v="2"/>
    <s v="No"/>
    <x v="1"/>
    <x v="0"/>
    <s v="11-10-1973"/>
    <n v="8113"/>
    <s v="tier - 2"/>
    <s v="tier - 2"/>
    <s v="R1013"/>
    <n v="49"/>
    <n v="11"/>
    <s v="Oct"/>
    <n v="1973"/>
  </r>
  <r>
    <s v="Id1339"/>
    <s v="Samuel"/>
    <n v="18.829999999999998"/>
    <n v="10.08"/>
    <s v="Yes"/>
    <s v="No"/>
    <s v="No"/>
    <n v="0"/>
    <s v="No"/>
    <x v="2"/>
    <x v="0"/>
    <s v="10-06-1967"/>
    <n v="8091"/>
    <s v="tier - 3"/>
    <s v="tier - 1"/>
    <s v="R1012"/>
    <n v="55"/>
    <n v="10"/>
    <s v="Jun"/>
    <n v="1967"/>
  </r>
  <r>
    <s v="Id1340"/>
    <s v="Stan J"/>
    <n v="47.52"/>
    <n v="11.39"/>
    <s v="Yes"/>
    <s v="No"/>
    <s v="No"/>
    <n v="1"/>
    <s v="No"/>
    <x v="0"/>
    <x v="0"/>
    <s v="21-12-1975"/>
    <n v="8084"/>
    <s v="tier - 3"/>
    <s v="tier - 3"/>
    <s v="R1013"/>
    <n v="47"/>
    <n v="21"/>
    <s v="Dec"/>
    <n v="1975"/>
  </r>
  <r>
    <s v="Id1341"/>
    <s v="Jessica L."/>
    <n v="37.82"/>
    <n v="6.36"/>
    <s v="No"/>
    <s v="No"/>
    <s v="No"/>
    <n v="0"/>
    <s v="No"/>
    <x v="0"/>
    <x v="1"/>
    <s v="12-10-1994"/>
    <n v="8082"/>
    <s v="tier - 2"/>
    <s v="tier - 2"/>
    <s v="R1026"/>
    <n v="28"/>
    <n v="12"/>
    <s v="Oct"/>
    <n v="1994"/>
  </r>
  <r>
    <s v="Id1342"/>
    <s v="Krysta"/>
    <n v="44.16"/>
    <n v="5.31"/>
    <s v="Yes"/>
    <s v="No"/>
    <s v="No"/>
    <n v="0"/>
    <s v="No"/>
    <x v="0"/>
    <x v="2"/>
    <s v="28-08-2001"/>
    <n v="8081"/>
    <s v="tier - 2"/>
    <s v="tier - 2"/>
    <s v="R1012"/>
    <n v="21"/>
    <n v="28"/>
    <s v="Aug"/>
    <n v="2001"/>
  </r>
  <r>
    <s v="Id1343"/>
    <s v="Natascia"/>
    <n v="37.049999999999997"/>
    <n v="4.74"/>
    <s v="No"/>
    <s v="No"/>
    <s v="Yes"/>
    <n v="1"/>
    <s v="No"/>
    <x v="0"/>
    <x v="2"/>
    <s v="07-11-1993"/>
    <n v="8077"/>
    <s v="tier - 2"/>
    <s v="tier - 1"/>
    <s v="R1026"/>
    <n v="29"/>
    <n v="7"/>
    <s v="Nov"/>
    <n v="1993"/>
  </r>
  <r>
    <s v="Id1344"/>
    <s v="Jenny"/>
    <n v="18.66"/>
    <n v="11.35"/>
    <s v="No"/>
    <s v="No"/>
    <s v="No"/>
    <n v="0"/>
    <s v="No"/>
    <x v="2"/>
    <x v="0"/>
    <s v="21-10-1965"/>
    <n v="8072"/>
    <s v="tier - 3"/>
    <s v="tier - 1"/>
    <s v="R1011"/>
    <n v="57"/>
    <n v="21"/>
    <s v="Oct"/>
    <n v="1965"/>
  </r>
  <r>
    <s v="Id1345"/>
    <s v="Brian"/>
    <n v="36.200000000000003"/>
    <n v="6.81"/>
    <s v="Yes"/>
    <s v="No"/>
    <s v="No"/>
    <n v="1"/>
    <s v="No"/>
    <x v="0"/>
    <x v="0"/>
    <s v="15-12-1975"/>
    <n v="8068"/>
    <s v="tier - 3"/>
    <s v="tier - 2"/>
    <s v="R1011"/>
    <n v="47"/>
    <n v="15"/>
    <s v="Dec"/>
    <n v="1975"/>
  </r>
  <r>
    <s v="Id1346"/>
    <s v="Monica"/>
    <n v="18.87"/>
    <n v="8.06"/>
    <s v="No"/>
    <s v="No"/>
    <s v="No"/>
    <n v="0"/>
    <s v="No"/>
    <x v="2"/>
    <x v="0"/>
    <s v="11-08-1965"/>
    <n v="8068"/>
    <s v="tier - 3"/>
    <s v="tier - 1"/>
    <s v="R1013"/>
    <n v="57"/>
    <n v="11"/>
    <s v="Aug"/>
    <n v="1965"/>
  </r>
  <r>
    <s v="Id1347"/>
    <s v="Tyler"/>
    <n v="32.299999999999997"/>
    <n v="6.74"/>
    <s v="Yes"/>
    <s v="No"/>
    <s v="No"/>
    <n v="1"/>
    <s v="No"/>
    <x v="0"/>
    <x v="0"/>
    <s v="28-06-1975"/>
    <n v="8063"/>
    <s v="tier - 3"/>
    <s v="tier - 3"/>
    <s v="R1011"/>
    <n v="47"/>
    <n v="28"/>
    <s v="Jun"/>
    <n v="1975"/>
  </r>
  <r>
    <s v="Id1348"/>
    <s v="Kelly C"/>
    <n v="22.64"/>
    <n v="6.54"/>
    <s v="Yes"/>
    <s v="No"/>
    <s v="No"/>
    <n v="2"/>
    <s v="No"/>
    <x v="2"/>
    <x v="0"/>
    <s v="12-12-1970"/>
    <n v="8062"/>
    <s v="tier - 2"/>
    <s v="tier - 1"/>
    <s v="R1013"/>
    <n v="52"/>
    <n v="12"/>
    <s v="Dec"/>
    <n v="1970"/>
  </r>
  <r>
    <s v="Id1349"/>
    <s v="Emily"/>
    <n v="28.69"/>
    <n v="5.4"/>
    <s v="No"/>
    <s v="No"/>
    <s v="No"/>
    <n v="0"/>
    <s v="No"/>
    <x v="1"/>
    <x v="2"/>
    <s v="27-12-1982"/>
    <n v="8060"/>
    <s v="tier - 2"/>
    <s v="tier - 3"/>
    <s v="R1012"/>
    <n v="40"/>
    <n v="27"/>
    <s v="Dec"/>
    <n v="1982"/>
  </r>
  <r>
    <s v="Id1350"/>
    <s v="James V"/>
    <n v="28.16"/>
    <n v="5.58"/>
    <s v="Yes"/>
    <s v="No"/>
    <s v="No"/>
    <n v="0"/>
    <s v="No"/>
    <x v="1"/>
    <x v="2"/>
    <s v="28-11-1985"/>
    <n v="8059"/>
    <s v="tier - 2"/>
    <s v="tier - 3"/>
    <s v="R1012"/>
    <n v="37"/>
    <n v="28"/>
    <s v="Nov"/>
    <n v="1985"/>
  </r>
  <r>
    <s v="Id1351"/>
    <s v="Angie"/>
    <n v="45.54"/>
    <n v="5.84"/>
    <s v="No"/>
    <s v="No"/>
    <s v="Yes"/>
    <n v="1"/>
    <s v="No"/>
    <x v="0"/>
    <x v="1"/>
    <s v="12-12-2003"/>
    <n v="8036"/>
    <s v="tier - 2"/>
    <s v="tier - 2"/>
    <s v="R1012"/>
    <n v="19"/>
    <n v="12"/>
    <s v="Dec"/>
    <n v="2003"/>
  </r>
  <r>
    <s v="Id1352"/>
    <s v="Michael J."/>
    <n v="28.7"/>
    <n v="4.2"/>
    <s v="No"/>
    <s v="No"/>
    <s v="No"/>
    <n v="0"/>
    <s v="No"/>
    <x v="1"/>
    <x v="2"/>
    <s v="06-11-1977"/>
    <n v="8028"/>
    <s v="tier - 3"/>
    <s v="tier - 2"/>
    <s v="R1011"/>
    <n v="45"/>
    <n v="6"/>
    <s v="Nov"/>
    <n v="1977"/>
  </r>
  <r>
    <s v="Id1353"/>
    <s v="Sabina"/>
    <n v="27.74"/>
    <n v="6.06"/>
    <s v="Yes"/>
    <s v="No"/>
    <s v="No"/>
    <n v="0"/>
    <s v="No"/>
    <x v="1"/>
    <x v="1"/>
    <s v="20-12-1976"/>
    <n v="8027"/>
    <s v="tier - 2"/>
    <s v="tier - 2"/>
    <s v="R1012"/>
    <n v="46"/>
    <n v="20"/>
    <s v="Dec"/>
    <n v="1976"/>
  </r>
  <r>
    <s v="Id1354"/>
    <s v="Amy C"/>
    <n v="36.954999999999998"/>
    <n v="7.57"/>
    <s v="No"/>
    <s v="No"/>
    <s v="No"/>
    <n v="0"/>
    <s v="No"/>
    <x v="0"/>
    <x v="0"/>
    <s v="17-07-1978"/>
    <n v="8023"/>
    <s v="tier - 2"/>
    <s v="tier - 3"/>
    <s v="R1012"/>
    <n v="44"/>
    <n v="17"/>
    <s v="Jul"/>
    <n v="1978"/>
  </r>
  <r>
    <s v="Id1355"/>
    <s v="Victoria U"/>
    <n v="30.69"/>
    <n v="6.15"/>
    <s v="No"/>
    <s v="No"/>
    <s v="No"/>
    <n v="0"/>
    <s v="No"/>
    <x v="0"/>
    <x v="1"/>
    <s v="03-11-1989"/>
    <n v="8021"/>
    <s v="tier - 2"/>
    <s v="tier - 1"/>
    <s v="R1012"/>
    <n v="33"/>
    <n v="3"/>
    <s v="Nov"/>
    <n v="1989"/>
  </r>
  <r>
    <s v="Id1356"/>
    <s v="Amelia B"/>
    <n v="24.984999999999999"/>
    <n v="4.5599999999999996"/>
    <s v="No"/>
    <s v="No"/>
    <s v="No"/>
    <n v="0"/>
    <s v="No"/>
    <x v="2"/>
    <x v="2"/>
    <s v="08-11-1980"/>
    <n v="8017"/>
    <s v="tier - 2"/>
    <s v="tier - 2"/>
    <s v="R1012"/>
    <n v="42"/>
    <n v="8"/>
    <s v="Nov"/>
    <n v="1980"/>
  </r>
  <r>
    <s v="Id1357"/>
    <s v="Jackie J"/>
    <n v="39.42"/>
    <n v="4.72"/>
    <s v="Yes"/>
    <s v="No"/>
    <s v="No"/>
    <n v="1"/>
    <s v="No"/>
    <x v="0"/>
    <x v="2"/>
    <s v="18-09-1995"/>
    <n v="8015"/>
    <s v="tier - 2"/>
    <s v="tier - 3"/>
    <s v="R1012"/>
    <n v="27"/>
    <n v="18"/>
    <s v="Sep"/>
    <n v="1995"/>
  </r>
  <r>
    <s v="Id1358"/>
    <s v="Justin"/>
    <n v="16.8"/>
    <n v="7.98"/>
    <s v="No"/>
    <s v="No"/>
    <s v="No"/>
    <n v="0"/>
    <s v="No"/>
    <x v="3"/>
    <x v="0"/>
    <s v="22-08-1962"/>
    <n v="8005"/>
    <s v="tier - 3"/>
    <s v="tier - 1"/>
    <s v="R1013"/>
    <n v="60"/>
    <n v="22"/>
    <s v="Aug"/>
    <n v="1962"/>
  </r>
  <r>
    <s v="Id1359"/>
    <s v="Kerry"/>
    <n v="23.274999999999999"/>
    <n v="6.26"/>
    <s v="Yes"/>
    <s v="No"/>
    <s v="Yes"/>
    <n v="1"/>
    <s v="No"/>
    <x v="2"/>
    <x v="1"/>
    <s v="20-08-1983"/>
    <n v="7986"/>
    <s v="tier - 2"/>
    <s v="tier - 3"/>
    <s v="R1024"/>
    <n v="39"/>
    <n v="20"/>
    <s v="Aug"/>
    <n v="1983"/>
  </r>
  <r>
    <s v="Id1360"/>
    <s v="Cindy G."/>
    <n v="22.8"/>
    <n v="4.29"/>
    <s v="Yes"/>
    <s v="No"/>
    <s v="Yes"/>
    <n v="1"/>
    <s v="No"/>
    <x v="2"/>
    <x v="2"/>
    <s v="28-08-1983"/>
    <n v="7986"/>
    <s v="tier - 2"/>
    <s v="tier - 1"/>
    <s v="R1024"/>
    <n v="39"/>
    <n v="28"/>
    <s v="Aug"/>
    <n v="1983"/>
  </r>
  <r>
    <s v="Id1361"/>
    <s v="Gennaro"/>
    <n v="24.3"/>
    <n v="5.43"/>
    <s v="No"/>
    <s v="No"/>
    <s v="No"/>
    <n v="2"/>
    <s v="No"/>
    <x v="2"/>
    <x v="2"/>
    <s v="23-11-1972"/>
    <n v="7980"/>
    <s v="tier - 2"/>
    <s v="tier - 2"/>
    <s v="R1013"/>
    <n v="50"/>
    <n v="23"/>
    <s v="Nov"/>
    <n v="1972"/>
  </r>
  <r>
    <s v="Id1362"/>
    <s v="Terry"/>
    <n v="25.13"/>
    <n v="8"/>
    <s v="Yes"/>
    <s v="No"/>
    <s v="No"/>
    <n v="1"/>
    <s v="No"/>
    <x v="1"/>
    <x v="0"/>
    <s v="10-08-1975"/>
    <n v="7967"/>
    <s v="tier - 2"/>
    <s v="tier - 2"/>
    <s v="R1013"/>
    <n v="47"/>
    <n v="10"/>
    <s v="Aug"/>
    <n v="1975"/>
  </r>
  <r>
    <s v="Id1363"/>
    <s v="Patrick J"/>
    <n v="22.72"/>
    <n v="9.9600000000000009"/>
    <s v="Yes"/>
    <s v="No"/>
    <s v="No"/>
    <n v="2"/>
    <s v="No"/>
    <x v="2"/>
    <x v="0"/>
    <s v="19-06-1970"/>
    <n v="7958"/>
    <s v="tier - 2"/>
    <s v="tier - 2"/>
    <s v="R1013"/>
    <n v="52"/>
    <n v="19"/>
    <s v="Jun"/>
    <n v="1970"/>
  </r>
  <r>
    <s v="Id1364"/>
    <s v="Keara"/>
    <n v="32.6"/>
    <n v="6.8"/>
    <s v="Yes"/>
    <s v="No"/>
    <s v="No"/>
    <n v="0"/>
    <s v="No"/>
    <x v="0"/>
    <x v="0"/>
    <s v="28-12-1981"/>
    <n v="7955"/>
    <s v="tier - 2"/>
    <s v="tier - 2"/>
    <s v="R1011"/>
    <n v="41"/>
    <n v="28"/>
    <s v="Dec"/>
    <n v="1981"/>
  </r>
  <r>
    <s v="Id1365"/>
    <s v="Nicole"/>
    <n v="17.28"/>
    <n v="6.22"/>
    <s v="Yes"/>
    <s v="No"/>
    <s v="No"/>
    <n v="2"/>
    <s v="No"/>
    <x v="3"/>
    <x v="1"/>
    <s v="09-07-1966"/>
    <n v="7954"/>
    <s v="tier - 3"/>
    <s v="tier - 3"/>
    <s v="R1012"/>
    <n v="56"/>
    <n v="9"/>
    <s v="Jul"/>
    <n v="1966"/>
  </r>
  <r>
    <s v="Id1366"/>
    <s v="Katena"/>
    <n v="27.92"/>
    <n v="5.79"/>
    <s v="No"/>
    <s v="No"/>
    <s v="No"/>
    <n v="1"/>
    <s v="No"/>
    <x v="1"/>
    <x v="1"/>
    <s v="29-10-1987"/>
    <n v="7948"/>
    <s v="tier - 2"/>
    <s v="tier - 3"/>
    <s v="R1025"/>
    <n v="35"/>
    <n v="29"/>
    <s v="Oct"/>
    <n v="1987"/>
  </r>
  <r>
    <s v="Id1367"/>
    <s v="Bean K."/>
    <n v="38.284999999999997"/>
    <n v="5.41"/>
    <s v="No"/>
    <s v="No"/>
    <s v="No"/>
    <n v="0"/>
    <s v="No"/>
    <x v="0"/>
    <x v="2"/>
    <s v="20-07-1977"/>
    <n v="7935"/>
    <s v="tier - 2"/>
    <s v="tier - 1"/>
    <s v="R1024"/>
    <n v="45"/>
    <n v="20"/>
    <s v="Jul"/>
    <n v="1977"/>
  </r>
  <r>
    <s v="Id1368"/>
    <s v="Brian"/>
    <n v="16.48"/>
    <n v="11.05"/>
    <s v="No"/>
    <s v="No"/>
    <s v="No"/>
    <n v="0"/>
    <s v="No"/>
    <x v="3"/>
    <x v="0"/>
    <s v="10-10-1962"/>
    <n v="7896"/>
    <s v="tier - 3"/>
    <s v="tier - 2"/>
    <s v="R1013"/>
    <n v="60"/>
    <n v="10"/>
    <s v="Oct"/>
    <n v="1962"/>
  </r>
  <r>
    <s v="Id1369"/>
    <s v="Jan-Patrick"/>
    <n v="38.57"/>
    <n v="6.27"/>
    <s v="No"/>
    <s v="No"/>
    <s v="No"/>
    <n v="0"/>
    <s v="No"/>
    <x v="0"/>
    <x v="1"/>
    <s v="17-11-1994"/>
    <n v="7852"/>
    <s v="tier - 2"/>
    <s v="tier - 3"/>
    <s v="R1012"/>
    <n v="28"/>
    <n v="17"/>
    <s v="Nov"/>
    <n v="1994"/>
  </r>
  <r>
    <s v="Id1370"/>
    <s v="Jesse J"/>
    <n v="43.85"/>
    <n v="4.7699999999999996"/>
    <s v="Yes"/>
    <s v="No"/>
    <s v="No"/>
    <n v="0"/>
    <s v="No"/>
    <x v="0"/>
    <x v="2"/>
    <s v="05-10-2001"/>
    <n v="7845"/>
    <s v="tier - 2"/>
    <s v="tier - 2"/>
    <s v="R1012"/>
    <n v="21"/>
    <n v="5"/>
    <s v="Oct"/>
    <n v="2001"/>
  </r>
  <r>
    <s v="Id1371"/>
    <s v="Lindsey M"/>
    <n v="30.11"/>
    <n v="4.08"/>
    <s v="No"/>
    <s v="No"/>
    <s v="No"/>
    <n v="0"/>
    <s v="No"/>
    <x v="0"/>
    <x v="2"/>
    <s v="12-10-1989"/>
    <n v="7824"/>
    <s v="tier - 2"/>
    <s v="tier - 2"/>
    <s v="R1012"/>
    <n v="33"/>
    <n v="12"/>
    <s v="Oct"/>
    <n v="1989"/>
  </r>
  <r>
    <s v="Id1372"/>
    <s v="Marguerite K."/>
    <n v="31.59"/>
    <n v="6.01"/>
    <s v="No"/>
    <s v="No"/>
    <s v="No"/>
    <n v="0"/>
    <s v="No"/>
    <x v="0"/>
    <x v="1"/>
    <s v="21-12-1991"/>
    <n v="7813"/>
    <s v="tier - 2"/>
    <s v="tier - 1"/>
    <s v="R1012"/>
    <n v="31"/>
    <n v="21"/>
    <s v="Dec"/>
    <n v="1991"/>
  </r>
  <r>
    <s v="Id1373"/>
    <s v="Travis"/>
    <n v="40.15"/>
    <n v="11.84"/>
    <s v="No"/>
    <s v="No"/>
    <s v="No"/>
    <n v="0"/>
    <s v="No"/>
    <x v="0"/>
    <x v="0"/>
    <s v="09-11-1974"/>
    <n v="7804"/>
    <s v="tier - 2"/>
    <s v="tier - 3"/>
    <s v="R1013"/>
    <n v="48"/>
    <n v="9"/>
    <s v="Nov"/>
    <n v="1974"/>
  </r>
  <r>
    <s v="Id1374"/>
    <s v="Ricky"/>
    <n v="40.700000000000003"/>
    <n v="6.27"/>
    <s v="Yes"/>
    <s v="No"/>
    <s v="Yes"/>
    <n v="1"/>
    <s v="No"/>
    <x v="0"/>
    <x v="1"/>
    <s v="02-12-1997"/>
    <n v="7804"/>
    <s v="tier - 2"/>
    <s v="tier - 3"/>
    <s v="R1012"/>
    <n v="25"/>
    <n v="2"/>
    <s v="Dec"/>
    <n v="1997"/>
  </r>
  <r>
    <s v="Id1375"/>
    <s v="Colleen L."/>
    <n v="40.76"/>
    <n v="5.28"/>
    <s v="No"/>
    <s v="No"/>
    <s v="No"/>
    <n v="0"/>
    <s v="No"/>
    <x v="0"/>
    <x v="2"/>
    <s v="25-12-1999"/>
    <n v="7795"/>
    <s v="tier - 2"/>
    <s v="tier - 2"/>
    <s v="R1026"/>
    <n v="23"/>
    <n v="25"/>
    <s v="Dec"/>
    <n v="1999"/>
  </r>
  <r>
    <s v="Id1376"/>
    <s v="Charlie A"/>
    <n v="29.7"/>
    <n v="7.03"/>
    <s v="No"/>
    <s v="No"/>
    <s v="No"/>
    <n v="0"/>
    <s v="No"/>
    <x v="1"/>
    <x v="0"/>
    <s v="06-12-1974"/>
    <n v="7790"/>
    <s v="tier - 1"/>
    <s v="tier - 3"/>
    <s v="R1013"/>
    <n v="48"/>
    <n v="6"/>
    <s v="Dec"/>
    <n v="1974"/>
  </r>
  <r>
    <s v="Id1377"/>
    <s v="Rick"/>
    <n v="40.58"/>
    <n v="5.32"/>
    <s v="Yes"/>
    <s v="No"/>
    <s v="Yes"/>
    <n v="1"/>
    <s v="No"/>
    <x v="0"/>
    <x v="2"/>
    <s v="21-12-1997"/>
    <n v="7763"/>
    <s v="tier - 2"/>
    <s v="tier - 1"/>
    <s v="R1012"/>
    <n v="25"/>
    <n v="21"/>
    <s v="Dec"/>
    <n v="1997"/>
  </r>
  <r>
    <s v="Id1378"/>
    <s v="Lauren C"/>
    <n v="33.06"/>
    <n v="9.59"/>
    <s v="Yes"/>
    <s v="No"/>
    <s v="No"/>
    <n v="0"/>
    <s v="No"/>
    <x v="0"/>
    <x v="0"/>
    <s v="30-06-1981"/>
    <n v="7749"/>
    <s v="tier - 2"/>
    <s v="tier - 1"/>
    <s v="R1012"/>
    <n v="41"/>
    <n v="30"/>
    <s v="Jun"/>
    <n v="1981"/>
  </r>
  <r>
    <s v="Id1379"/>
    <s v="Daniel"/>
    <n v="26.62"/>
    <n v="6.15"/>
    <s v="Yes"/>
    <s v="No"/>
    <s v="No"/>
    <n v="0"/>
    <s v="No"/>
    <x v="1"/>
    <x v="1"/>
    <s v="12-12-1976"/>
    <n v="7742"/>
    <s v="tier - 3"/>
    <s v="tier - 2"/>
    <s v="R1013"/>
    <n v="46"/>
    <n v="12"/>
    <s v="Dec"/>
    <n v="1976"/>
  </r>
  <r>
    <s v="Id1380"/>
    <s v="Jaime"/>
    <n v="37.1"/>
    <n v="11.08"/>
    <s v="No"/>
    <s v="No"/>
    <s v="No"/>
    <n v="0"/>
    <s v="No"/>
    <x v="0"/>
    <x v="0"/>
    <s v="04-09-1978"/>
    <n v="7740"/>
    <s v="tier - 1"/>
    <s v="tier - 1"/>
    <s v="R1011"/>
    <n v="44"/>
    <n v="4"/>
    <s v="Sep"/>
    <n v="1978"/>
  </r>
  <r>
    <s v="Id1381"/>
    <s v="Erik R"/>
    <n v="18.28"/>
    <n v="7.95"/>
    <s v="No"/>
    <s v="No"/>
    <s v="No"/>
    <n v="0"/>
    <s v="No"/>
    <x v="3"/>
    <x v="0"/>
    <s v="18-07-1965"/>
    <n v="7736"/>
    <s v="tier - 3"/>
    <s v="tier - 2"/>
    <s v="R1013"/>
    <n v="57"/>
    <n v="18"/>
    <s v="Jul"/>
    <n v="1965"/>
  </r>
  <r>
    <s v="Id1382"/>
    <s v="Katie"/>
    <n v="35.814999999999998"/>
    <n v="6.23"/>
    <s v="No"/>
    <s v="No"/>
    <s v="No"/>
    <n v="0"/>
    <s v="No"/>
    <x v="0"/>
    <x v="1"/>
    <s v="29-08-1977"/>
    <n v="7732"/>
    <s v="tier - 2"/>
    <s v="tier - 3"/>
    <s v="R1012"/>
    <n v="45"/>
    <n v="29"/>
    <s v="Aug"/>
    <n v="1977"/>
  </r>
  <r>
    <s v="Id1383"/>
    <s v="Thomas A"/>
    <n v="30.69"/>
    <n v="6.5"/>
    <s v="No"/>
    <s v="No"/>
    <s v="No"/>
    <n v="0"/>
    <s v="No"/>
    <x v="0"/>
    <x v="0"/>
    <s v="04-12-1978"/>
    <n v="7731"/>
    <s v="tier - 3"/>
    <s v="tier - 2"/>
    <s v="R1013"/>
    <n v="44"/>
    <n v="4"/>
    <s v="Dec"/>
    <n v="1978"/>
  </r>
  <r>
    <s v="Id1384"/>
    <s v="Jean-Marc"/>
    <n v="26.125"/>
    <n v="5.22"/>
    <s v="No"/>
    <s v="No"/>
    <s v="No"/>
    <n v="0"/>
    <s v="No"/>
    <x v="1"/>
    <x v="2"/>
    <s v="10-09-1980"/>
    <n v="7730"/>
    <s v="tier - 3"/>
    <s v="tier - 1"/>
    <s v="R1016"/>
    <n v="42"/>
    <n v="10"/>
    <s v="Sep"/>
    <n v="1980"/>
  </r>
  <r>
    <s v="Id1385"/>
    <s v="Kerry L"/>
    <n v="34.58"/>
    <n v="6.3"/>
    <s v="No"/>
    <s v="No"/>
    <s v="Yes"/>
    <n v="1"/>
    <s v="No"/>
    <x v="0"/>
    <x v="1"/>
    <s v="02-06-1979"/>
    <n v="7727"/>
    <s v="tier - 2"/>
    <s v="tier - 3"/>
    <s v="R1012"/>
    <n v="44"/>
    <n v="2"/>
    <s v="Jun"/>
    <n v="1979"/>
  </r>
  <r>
    <s v="Id1386"/>
    <s v="Ulrich"/>
    <n v="27.4"/>
    <n v="8.84"/>
    <s v="No"/>
    <s v="No"/>
    <s v="No"/>
    <n v="0"/>
    <s v="No"/>
    <x v="1"/>
    <x v="0"/>
    <s v="29-12-1978"/>
    <n v="7727"/>
    <s v="tier - 1"/>
    <s v="tier - 2"/>
    <s v="R1011"/>
    <n v="44"/>
    <n v="29"/>
    <s v="Dec"/>
    <n v="1978"/>
  </r>
  <r>
    <s v="Id1387"/>
    <s v="Justin P"/>
    <n v="27.53"/>
    <n v="4.1100000000000003"/>
    <s v="No"/>
    <s v="No"/>
    <s v="No"/>
    <n v="1"/>
    <s v="No"/>
    <x v="1"/>
    <x v="2"/>
    <s v="12-07-1987"/>
    <n v="7685"/>
    <s v="tier - 2"/>
    <s v="tier - 3"/>
    <s v="R1021"/>
    <n v="35"/>
    <n v="12"/>
    <s v="Jul"/>
    <n v="1987"/>
  </r>
  <r>
    <s v="Id1388"/>
    <s v="Hannah E."/>
    <n v="33"/>
    <n v="4.57"/>
    <s v="No"/>
    <s v="No"/>
    <s v="No"/>
    <n v="0"/>
    <s v="No"/>
    <x v="0"/>
    <x v="2"/>
    <s v="18-12-1982"/>
    <n v="7683"/>
    <s v="tier - 2"/>
    <s v="tier - 1"/>
    <s v="R1013"/>
    <n v="40"/>
    <n v="18"/>
    <s v="Dec"/>
    <n v="1982"/>
  </r>
  <r>
    <s v="Id1389"/>
    <s v="David"/>
    <n v="25.78"/>
    <n v="11.06"/>
    <s v="Yes"/>
    <s v="No"/>
    <s v="No"/>
    <n v="0"/>
    <s v="No"/>
    <x v="1"/>
    <x v="0"/>
    <s v="19-12-1981"/>
    <n v="7681"/>
    <s v="tier - 2"/>
    <s v="tier - 2"/>
    <s v="R1020"/>
    <n v="41"/>
    <n v="19"/>
    <s v="Dec"/>
    <n v="1981"/>
  </r>
  <r>
    <s v="Id1390"/>
    <s v="Jim"/>
    <n v="22.66"/>
    <n v="10.68"/>
    <s v="No"/>
    <s v="No"/>
    <s v="No"/>
    <n v="0"/>
    <s v="No"/>
    <x v="2"/>
    <x v="0"/>
    <s v="11-10-1971"/>
    <n v="7681"/>
    <s v="tier - 2"/>
    <s v="tier - 1"/>
    <s v="R1013"/>
    <n v="51"/>
    <n v="11"/>
    <s v="Oct"/>
    <n v="1971"/>
  </r>
  <r>
    <s v="Id1391"/>
    <s v="Joseph P"/>
    <n v="38.81"/>
    <n v="6.14"/>
    <s v="Yes"/>
    <s v="No"/>
    <s v="No"/>
    <n v="1"/>
    <s v="No"/>
    <x v="0"/>
    <x v="1"/>
    <s v="13-09-1995"/>
    <n v="7676"/>
    <s v="tier - 2"/>
    <s v="tier - 1"/>
    <s v="R1012"/>
    <n v="27"/>
    <n v="13"/>
    <s v="Sep"/>
    <n v="1995"/>
  </r>
  <r>
    <s v="Id1392"/>
    <s v="Michael"/>
    <n v="38.51"/>
    <n v="5.45"/>
    <s v="Yes"/>
    <s v="No"/>
    <s v="No"/>
    <n v="0"/>
    <s v="No"/>
    <x v="0"/>
    <x v="2"/>
    <s v="24-11-1996"/>
    <n v="7671"/>
    <s v="tier - 2"/>
    <s v="tier - 2"/>
    <s v="R1022"/>
    <n v="26"/>
    <n v="24"/>
    <s v="Nov"/>
    <n v="1996"/>
  </r>
  <r>
    <s v="Id1393"/>
    <s v="Gina M"/>
    <n v="22.98"/>
    <n v="6.14"/>
    <s v="Yes"/>
    <s v="No"/>
    <s v="No"/>
    <n v="0"/>
    <s v="No"/>
    <x v="2"/>
    <x v="1"/>
    <s v="09-10-1976"/>
    <n v="7662"/>
    <s v="tier - 2"/>
    <s v="tier - 1"/>
    <s v="R1011"/>
    <n v="46"/>
    <n v="9"/>
    <s v="Oct"/>
    <n v="1976"/>
  </r>
  <r>
    <s v="Id1394"/>
    <s v="Shantel C."/>
    <n v="15.65"/>
    <n v="7.85"/>
    <s v="No"/>
    <s v="No"/>
    <s v="No"/>
    <n v="0"/>
    <s v="No"/>
    <x v="3"/>
    <x v="0"/>
    <s v="27-12-1965"/>
    <n v="7658"/>
    <s v="tier - 3"/>
    <s v="tier - 3"/>
    <s v="R1012"/>
    <n v="57"/>
    <n v="27"/>
    <s v="Dec"/>
    <n v="1965"/>
  </r>
  <r>
    <s v="Id1395"/>
    <s v="Brian"/>
    <n v="39.97"/>
    <n v="4.09"/>
    <s v="No"/>
    <s v="No"/>
    <s v="No"/>
    <n v="1"/>
    <s v="No"/>
    <x v="0"/>
    <x v="2"/>
    <s v="30-09-1998"/>
    <n v="7652"/>
    <s v="tier - 2"/>
    <s v="tier - 3"/>
    <s v="R1023"/>
    <n v="24"/>
    <n v="30"/>
    <s v="Sep"/>
    <n v="1998"/>
  </r>
  <r>
    <s v="Id1396"/>
    <s v="Brian"/>
    <n v="37.22"/>
    <n v="4.62"/>
    <s v="No"/>
    <s v="No"/>
    <s v="Yes"/>
    <n v="1"/>
    <s v="No"/>
    <x v="0"/>
    <x v="2"/>
    <s v="10-08-1993"/>
    <n v="7651"/>
    <s v="tier - 2"/>
    <s v="tier - 2"/>
    <s v="R1012"/>
    <n v="29"/>
    <n v="10"/>
    <s v="Aug"/>
    <n v="1993"/>
  </r>
  <r>
    <s v="Id1397"/>
    <s v="Jessica R"/>
    <n v="41.325000000000003"/>
    <n v="5.77"/>
    <s v="No"/>
    <s v="No"/>
    <s v="No"/>
    <n v="0"/>
    <s v="No"/>
    <x v="0"/>
    <x v="1"/>
    <s v="16-10-1980"/>
    <n v="7651"/>
    <s v="tier - 2"/>
    <s v="tier - 2"/>
    <s v="R1024"/>
    <n v="42"/>
    <n v="16"/>
    <s v="Oct"/>
    <n v="1980"/>
  </r>
  <r>
    <s v="Id1398"/>
    <s v="Robyn"/>
    <n v="40.31"/>
    <n v="5.84"/>
    <s v="No"/>
    <s v="No"/>
    <s v="No"/>
    <n v="0"/>
    <s v="No"/>
    <x v="0"/>
    <x v="1"/>
    <s v="15-06-1999"/>
    <n v="7642"/>
    <s v="tier - 2"/>
    <s v="tier - 2"/>
    <s v="R1026"/>
    <n v="23"/>
    <n v="15"/>
    <s v="Jun"/>
    <n v="1999"/>
  </r>
  <r>
    <s v="Id1399"/>
    <s v="Ashley"/>
    <n v="29.48"/>
    <n v="4.91"/>
    <s v="No"/>
    <s v="No"/>
    <s v="No"/>
    <n v="0"/>
    <s v="No"/>
    <x v="1"/>
    <x v="2"/>
    <s v="24-07-1980"/>
    <n v="7640"/>
    <s v="tier - 2"/>
    <s v="tier - 1"/>
    <s v="R1013"/>
    <n v="42"/>
    <n v="24"/>
    <s v="Jul"/>
    <n v="1980"/>
  </r>
  <r>
    <s v="Id1400"/>
    <s v="Dana"/>
    <n v="33.155000000000001"/>
    <n v="5.07"/>
    <s v="No"/>
    <s v="No"/>
    <s v="No"/>
    <n v="0"/>
    <s v="No"/>
    <x v="0"/>
    <x v="2"/>
    <s v="20-06-1980"/>
    <n v="7639"/>
    <s v="tier - 2"/>
    <s v="tier - 2"/>
    <s v="R1024"/>
    <n v="42"/>
    <n v="20"/>
    <s v="Jun"/>
    <n v="1980"/>
  </r>
  <r>
    <s v="Id1401"/>
    <s v="Jessica F."/>
    <n v="42.85"/>
    <n v="5.81"/>
    <s v="Yes"/>
    <s v="No"/>
    <s v="No"/>
    <n v="0"/>
    <s v="No"/>
    <x v="0"/>
    <x v="1"/>
    <s v="13-12-2001"/>
    <n v="7637"/>
    <s v="tier - 2"/>
    <s v="tier - 3"/>
    <s v="R1012"/>
    <n v="21"/>
    <n v="13"/>
    <s v="Dec"/>
    <n v="2001"/>
  </r>
  <r>
    <s v="Id1402"/>
    <s v="Lindsey"/>
    <n v="32.340000000000003"/>
    <n v="11.2"/>
    <s v="No"/>
    <s v="No"/>
    <s v="No"/>
    <n v="0"/>
    <s v="No"/>
    <x v="0"/>
    <x v="0"/>
    <s v="24-08-1978"/>
    <n v="7634"/>
    <s v="tier - 2"/>
    <s v="tier - 1"/>
    <s v="R1013"/>
    <n v="44"/>
    <n v="24"/>
    <s v="Aug"/>
    <n v="1978"/>
  </r>
  <r>
    <s v="Id1403"/>
    <s v="Kelly A"/>
    <n v="27.5"/>
    <n v="10.75"/>
    <s v="No"/>
    <s v="No"/>
    <s v="No"/>
    <n v="0"/>
    <s v="No"/>
    <x v="1"/>
    <x v="0"/>
    <s v="29-11-1978"/>
    <n v="7627"/>
    <s v="tier - 2"/>
    <s v="tier - 2"/>
    <s v="R1011"/>
    <n v="44"/>
    <n v="29"/>
    <s v="Nov"/>
    <n v="1978"/>
  </r>
  <r>
    <s v="Id1404"/>
    <s v="Brooke E"/>
    <n v="25.8"/>
    <n v="7.8"/>
    <s v="No"/>
    <s v="No"/>
    <s v="No"/>
    <n v="0"/>
    <s v="No"/>
    <x v="1"/>
    <x v="0"/>
    <s v="06-11-1978"/>
    <n v="7625"/>
    <s v="tier - 2"/>
    <s v="tier - 1"/>
    <s v="R1011"/>
    <n v="44"/>
    <n v="6"/>
    <s v="Nov"/>
    <n v="1978"/>
  </r>
  <r>
    <s v="Id1405"/>
    <s v="Katelyn E."/>
    <n v="25"/>
    <n v="7.04"/>
    <s v="No"/>
    <s v="No"/>
    <s v="No"/>
    <n v="0"/>
    <s v="No"/>
    <x v="1"/>
    <x v="0"/>
    <s v="28-11-1978"/>
    <n v="7624"/>
    <s v="tier - 2"/>
    <s v="tier - 1"/>
    <s v="R1011"/>
    <n v="44"/>
    <n v="28"/>
    <s v="Nov"/>
    <n v="1978"/>
  </r>
  <r>
    <s v="Id1406"/>
    <s v="Adam"/>
    <n v="41.2"/>
    <n v="4.18"/>
    <s v="Yes"/>
    <s v="No"/>
    <s v="No"/>
    <n v="0"/>
    <s v="No"/>
    <x v="0"/>
    <x v="2"/>
    <s v="17-09-1996"/>
    <n v="7623"/>
    <s v="tier - 2"/>
    <s v="tier - 3"/>
    <s v="R1011"/>
    <n v="26"/>
    <n v="17"/>
    <s v="Sep"/>
    <n v="1996"/>
  </r>
  <r>
    <s v="Id1407"/>
    <s v="Dana"/>
    <n v="17.78"/>
    <n v="8.19"/>
    <s v="No"/>
    <s v="No"/>
    <s v="No"/>
    <n v="0"/>
    <s v="No"/>
    <x v="3"/>
    <x v="0"/>
    <s v="03-07-1968"/>
    <n v="7610"/>
    <s v="tier - 3"/>
    <s v="tier - 2"/>
    <s v="R1012"/>
    <n v="54"/>
    <n v="3"/>
    <s v="Jul"/>
    <n v="1968"/>
  </r>
  <r>
    <s v="Id1408"/>
    <s v="Eric W"/>
    <n v="40.119999999999997"/>
    <n v="6.22"/>
    <s v="Yes"/>
    <s v="No"/>
    <s v="Yes"/>
    <n v="1"/>
    <s v="No"/>
    <x v="0"/>
    <x v="1"/>
    <s v="30-09-1997"/>
    <n v="7607"/>
    <s v="tier - 2"/>
    <s v="tier - 2"/>
    <s v="R1012"/>
    <n v="25"/>
    <n v="30"/>
    <s v="Sep"/>
    <n v="1997"/>
  </r>
  <r>
    <s v="Id1409"/>
    <s v="Matthew D"/>
    <n v="19.350000000000001"/>
    <n v="8.2200000000000006"/>
    <s v="Yes"/>
    <s v="No"/>
    <s v="No"/>
    <n v="0"/>
    <s v="No"/>
    <x v="2"/>
    <x v="0"/>
    <s v="17-07-1967"/>
    <n v="7586"/>
    <s v="tier - 3"/>
    <s v="tier - 2"/>
    <s v="R1013"/>
    <n v="55"/>
    <n v="17"/>
    <s v="Jul"/>
    <n v="1967"/>
  </r>
  <r>
    <s v="Id1410"/>
    <s v="Eoghan"/>
    <n v="36.69"/>
    <n v="6.15"/>
    <s v="No"/>
    <s v="No"/>
    <s v="No"/>
    <n v="0"/>
    <s v="No"/>
    <x v="0"/>
    <x v="1"/>
    <s v="14-08-1994"/>
    <n v="7567"/>
    <s v="tier - 2"/>
    <s v="tier - 2"/>
    <s v="R1021"/>
    <n v="28"/>
    <n v="14"/>
    <s v="Aug"/>
    <n v="1994"/>
  </r>
  <r>
    <s v="Id1411"/>
    <s v="Pamela W"/>
    <n v="28.51"/>
    <n v="5.65"/>
    <s v="Yes"/>
    <s v="No"/>
    <s v="No"/>
    <n v="1"/>
    <s v="No"/>
    <x v="1"/>
    <x v="2"/>
    <s v="15-12-1988"/>
    <n v="7539"/>
    <s v="tier - 2"/>
    <s v="tier - 2"/>
    <s v="R1012"/>
    <n v="34"/>
    <n v="15"/>
    <s v="Dec"/>
    <n v="1988"/>
  </r>
  <r>
    <s v="Id1412"/>
    <s v="Lindsey M."/>
    <n v="30.21"/>
    <n v="5.5"/>
    <s v="No"/>
    <s v="No"/>
    <s v="No"/>
    <n v="1"/>
    <s v="No"/>
    <x v="0"/>
    <x v="2"/>
    <s v="22-08-1984"/>
    <n v="7537"/>
    <s v="tier - 2"/>
    <s v="tier - 2"/>
    <s v="R1012"/>
    <n v="38"/>
    <n v="22"/>
    <s v="Aug"/>
    <n v="1984"/>
  </r>
  <r>
    <s v="Id1413"/>
    <s v="Kassie"/>
    <n v="24.33"/>
    <n v="8"/>
    <s v="No"/>
    <s v="No"/>
    <s v="No"/>
    <n v="0"/>
    <s v="No"/>
    <x v="2"/>
    <x v="0"/>
    <s v="14-12-1978"/>
    <n v="7532"/>
    <s v="tier - 2"/>
    <s v="tier - 1"/>
    <s v="R1013"/>
    <n v="44"/>
    <n v="14"/>
    <s v="Dec"/>
    <n v="1978"/>
  </r>
  <r>
    <s v="Id1414"/>
    <s v="Matthew"/>
    <n v="19.855"/>
    <n v="5.71"/>
    <s v="Yes"/>
    <s v="No"/>
    <s v="No"/>
    <n v="0"/>
    <s v="No"/>
    <x v="2"/>
    <x v="1"/>
    <s v="10-10-1976"/>
    <n v="7527"/>
    <s v="tier - 3"/>
    <s v="tier - 1"/>
    <s v="R1012"/>
    <n v="46"/>
    <n v="10"/>
    <s v="Oct"/>
    <n v="1976"/>
  </r>
  <r>
    <s v="Id1415"/>
    <s v="Ruben Dario"/>
    <n v="25.364999999999998"/>
    <n v="11.71"/>
    <s v="No"/>
    <s v="No"/>
    <s v="No"/>
    <n v="0"/>
    <s v="No"/>
    <x v="1"/>
    <x v="0"/>
    <s v="18-10-1978"/>
    <n v="7518"/>
    <s v="tier - 2"/>
    <s v="tier - 3"/>
    <s v="R1012"/>
    <n v="44"/>
    <n v="18"/>
    <s v="Oct"/>
    <n v="1978"/>
  </r>
  <r>
    <s v="Id1416"/>
    <s v="Kevin"/>
    <n v="29.6"/>
    <n v="6.17"/>
    <s v="Yes"/>
    <s v="No"/>
    <s v="Yes"/>
    <n v="1"/>
    <s v="No"/>
    <x v="1"/>
    <x v="1"/>
    <s v="10-07-1983"/>
    <n v="7512"/>
    <s v="tier - 3"/>
    <s v="tier - 2"/>
    <s v="R1011"/>
    <n v="39"/>
    <n v="10"/>
    <s v="Jul"/>
    <n v="1983"/>
  </r>
  <r>
    <s v="Id1417"/>
    <s v="Lindsay M"/>
    <n v="39.43"/>
    <n v="6.1"/>
    <s v="Yes"/>
    <s v="No"/>
    <s v="Yes"/>
    <n v="1"/>
    <s v="No"/>
    <x v="0"/>
    <x v="1"/>
    <s v="28-10-1997"/>
    <n v="7504"/>
    <s v="tier - 2"/>
    <s v="tier - 1"/>
    <s v="R1012"/>
    <n v="25"/>
    <n v="28"/>
    <s v="Oct"/>
    <n v="1997"/>
  </r>
  <r>
    <s v="Id1418"/>
    <s v="Amanda"/>
    <n v="27.34"/>
    <n v="5.19"/>
    <s v="Yes"/>
    <s v="No"/>
    <s v="No"/>
    <n v="1"/>
    <s v="No"/>
    <x v="1"/>
    <x v="2"/>
    <s v="15-12-1988"/>
    <n v="7495"/>
    <s v="tier - 2"/>
    <s v="tier - 3"/>
    <s v="R1025"/>
    <n v="34"/>
    <n v="15"/>
    <s v="Dec"/>
    <n v="1988"/>
  </r>
  <r>
    <s v="Id1419"/>
    <s v="James"/>
    <n v="39.01"/>
    <n v="5.37"/>
    <s v="Yes"/>
    <s v="No"/>
    <s v="No"/>
    <n v="0"/>
    <s v="No"/>
    <x v="0"/>
    <x v="2"/>
    <s v="14-06-1996"/>
    <n v="7487"/>
    <s v="tier - 2"/>
    <s v="tier - 3"/>
    <s v="R1012"/>
    <n v="26"/>
    <n v="14"/>
    <s v="Jun"/>
    <n v="1996"/>
  </r>
  <r>
    <s v="Id1420"/>
    <s v="Samuel H."/>
    <n v="18.989999999999998"/>
    <n v="10.82"/>
    <s v="Yes"/>
    <s v="No"/>
    <s v="No"/>
    <n v="0"/>
    <s v="No"/>
    <x v="2"/>
    <x v="0"/>
    <s v="04-08-1967"/>
    <n v="7464"/>
    <s v="tier - 3"/>
    <s v="tier - 3"/>
    <s v="R1013"/>
    <n v="55"/>
    <n v="4"/>
    <s v="Aug"/>
    <n v="1967"/>
  </r>
  <r>
    <s v="Id1421"/>
    <s v="Jenni"/>
    <n v="42.3"/>
    <n v="6.06"/>
    <s v="Yes"/>
    <s v="No"/>
    <s v="No"/>
    <n v="0"/>
    <s v="No"/>
    <x v="0"/>
    <x v="1"/>
    <s v="01-06-2001"/>
    <n v="7450"/>
    <s v="tier - 2"/>
    <s v="tier - 2"/>
    <s v="R1012"/>
    <n v="22"/>
    <n v="1"/>
    <s v="Jun"/>
    <n v="2001"/>
  </r>
  <r>
    <s v="Id1422"/>
    <s v="Estuardo F"/>
    <n v="39.805"/>
    <n v="5.91"/>
    <s v="No"/>
    <s v="No"/>
    <s v="No"/>
    <n v="0"/>
    <s v="No"/>
    <x v="0"/>
    <x v="1"/>
    <s v="30-09-1977"/>
    <n v="7448"/>
    <s v="tier - 3"/>
    <s v="tier - 3"/>
    <s v="R1017"/>
    <n v="45"/>
    <n v="30"/>
    <s v="Sep"/>
    <n v="1977"/>
  </r>
  <r>
    <s v="Id1423"/>
    <s v="Brett"/>
    <n v="33.700000000000003"/>
    <n v="5.87"/>
    <s v="No"/>
    <s v="No"/>
    <s v="No"/>
    <n v="0"/>
    <s v="No"/>
    <x v="0"/>
    <x v="1"/>
    <s v="25-09-1977"/>
    <n v="7446"/>
    <s v="tier - 3"/>
    <s v="tier - 1"/>
    <s v="R1011"/>
    <n v="45"/>
    <n v="25"/>
    <s v="Sep"/>
    <n v="1977"/>
  </r>
  <r>
    <s v="Id1424"/>
    <s v="Sharon E."/>
    <n v="36.195"/>
    <n v="6.22"/>
    <s v="No"/>
    <s v="No"/>
    <s v="No"/>
    <n v="0"/>
    <s v="No"/>
    <x v="0"/>
    <x v="1"/>
    <s v="07-07-1980"/>
    <n v="7444"/>
    <s v="tier - 2"/>
    <s v="tier - 3"/>
    <s v="R1012"/>
    <n v="42"/>
    <n v="7"/>
    <s v="Jul"/>
    <n v="1980"/>
  </r>
  <r>
    <s v="Id1425"/>
    <s v="Jacob W√¶ver"/>
    <n v="32.6"/>
    <n v="5.73"/>
    <s v="No"/>
    <s v="No"/>
    <s v="Yes"/>
    <n v="1"/>
    <s v="No"/>
    <x v="0"/>
    <x v="1"/>
    <s v="01-09-1979"/>
    <n v="7442"/>
    <s v="tier - 3"/>
    <s v="tier - 2"/>
    <s v="R1011"/>
    <n v="43"/>
    <n v="1"/>
    <s v="Sep"/>
    <n v="1979"/>
  </r>
  <r>
    <s v="Id1426"/>
    <s v="Scott"/>
    <n v="30.2"/>
    <n v="5.7"/>
    <s v="No"/>
    <s v="No"/>
    <s v="No"/>
    <n v="0"/>
    <s v="No"/>
    <x v="0"/>
    <x v="1"/>
    <s v="25-08-1977"/>
    <n v="7441"/>
    <s v="tier - 3"/>
    <s v="tier - 2"/>
    <s v="R1011"/>
    <n v="45"/>
    <n v="25"/>
    <s v="Aug"/>
    <n v="1977"/>
  </r>
  <r>
    <s v="Id1427"/>
    <s v="Brooke S."/>
    <n v="27.645"/>
    <n v="9.91"/>
    <s v="No"/>
    <s v="No"/>
    <s v="No"/>
    <n v="0"/>
    <s v="No"/>
    <x v="1"/>
    <x v="0"/>
    <s v="02-12-1978"/>
    <n v="7421"/>
    <s v="tier - 2"/>
    <s v="tier - 3"/>
    <s v="R1012"/>
    <n v="44"/>
    <n v="2"/>
    <s v="Dec"/>
    <n v="1978"/>
  </r>
  <r>
    <s v="Id1428"/>
    <s v="Kaye A."/>
    <n v="26.41"/>
    <n v="11.4"/>
    <s v="No"/>
    <s v="No"/>
    <s v="No"/>
    <n v="0"/>
    <s v="No"/>
    <x v="1"/>
    <x v="0"/>
    <s v="12-11-1978"/>
    <n v="7419"/>
    <s v="tier - 2"/>
    <s v="tier - 2"/>
    <s v="R1012"/>
    <n v="44"/>
    <n v="12"/>
    <s v="Nov"/>
    <n v="1978"/>
  </r>
  <r>
    <s v="Id1429"/>
    <s v="Carolyn"/>
    <n v="34.1"/>
    <n v="6.29"/>
    <s v="Yes"/>
    <s v="No"/>
    <s v="Yes"/>
    <n v="1"/>
    <s v="No"/>
    <x v="0"/>
    <x v="1"/>
    <s v="19-09-1983"/>
    <n v="7419"/>
    <s v="tier - 2"/>
    <s v="tier - 2"/>
    <s v="R1011"/>
    <n v="39"/>
    <n v="19"/>
    <s v="Sep"/>
    <n v="1983"/>
  </r>
  <r>
    <s v="Id1430"/>
    <s v="Daniel C."/>
    <n v="17.3"/>
    <n v="9.2799999999999994"/>
    <s v="No"/>
    <s v="No"/>
    <s v="No"/>
    <n v="0"/>
    <s v="No"/>
    <x v="3"/>
    <x v="0"/>
    <s v="05-12-1965"/>
    <n v="7404"/>
    <s v="tier - 3"/>
    <s v="tier - 2"/>
    <s v="R1013"/>
    <n v="57"/>
    <n v="5"/>
    <s v="Dec"/>
    <n v="1965"/>
  </r>
  <r>
    <s v="Id1431"/>
    <s v="Laurie A"/>
    <n v="35.020000000000003"/>
    <n v="4.78"/>
    <s v="No"/>
    <s v="No"/>
    <s v="Yes"/>
    <n v="1"/>
    <s v="No"/>
    <x v="0"/>
    <x v="2"/>
    <s v="22-07-1993"/>
    <n v="7389"/>
    <s v="tier - 2"/>
    <s v="tier - 2"/>
    <s v="R1026"/>
    <n v="29"/>
    <n v="22"/>
    <s v="Jul"/>
    <n v="1993"/>
  </r>
  <r>
    <s v="Id1432"/>
    <s v="Nicole"/>
    <n v="37.1"/>
    <n v="8.8699999999999992"/>
    <s v="Yes"/>
    <s v="No"/>
    <s v="No"/>
    <n v="0"/>
    <s v="No"/>
    <x v="0"/>
    <x v="0"/>
    <s v="24-11-1981"/>
    <n v="7372"/>
    <s v="tier - 2"/>
    <s v="tier - 1"/>
    <s v="R1011"/>
    <n v="41"/>
    <n v="24"/>
    <s v="Nov"/>
    <n v="1981"/>
  </r>
  <r>
    <s v="Id1433"/>
    <s v="Shelby"/>
    <n v="16.79"/>
    <n v="11.4"/>
    <s v="No"/>
    <s v="No"/>
    <s v="No"/>
    <n v="0"/>
    <s v="No"/>
    <x v="3"/>
    <x v="0"/>
    <s v="09-12-1965"/>
    <n v="7362"/>
    <s v="tier - 3"/>
    <s v="tier - 3"/>
    <s v="R1013"/>
    <n v="57"/>
    <n v="9"/>
    <s v="Dec"/>
    <n v="1965"/>
  </r>
  <r>
    <s v="Id1434"/>
    <s v="Allison"/>
    <n v="31.635000000000002"/>
    <n v="9.1300000000000008"/>
    <s v="Yes"/>
    <s v="No"/>
    <s v="No"/>
    <n v="0"/>
    <s v="No"/>
    <x v="0"/>
    <x v="0"/>
    <s v="16-07-1981"/>
    <n v="7358"/>
    <s v="tier - 2"/>
    <s v="tier - 3"/>
    <s v="R1024"/>
    <n v="41"/>
    <n v="16"/>
    <s v="Jul"/>
    <n v="1981"/>
  </r>
  <r>
    <s v="Id1435"/>
    <s v="Leticia"/>
    <n v="24.19"/>
    <n v="6.22"/>
    <s v="Yes"/>
    <s v="No"/>
    <s v="Yes"/>
    <n v="1"/>
    <s v="No"/>
    <x v="2"/>
    <x v="1"/>
    <s v="21-06-1983"/>
    <n v="7357"/>
    <s v="tier - 2"/>
    <s v="tier - 2"/>
    <s v="R1012"/>
    <n v="39"/>
    <n v="21"/>
    <s v="Jun"/>
    <n v="1983"/>
  </r>
  <r>
    <s v="Id1436"/>
    <s v="John S."/>
    <n v="35.29"/>
    <n v="5.9"/>
    <s v="No"/>
    <s v="No"/>
    <s v="Yes"/>
    <n v="1"/>
    <s v="No"/>
    <x v="0"/>
    <x v="1"/>
    <s v="05-10-1993"/>
    <n v="7349"/>
    <s v="tier - 2"/>
    <s v="tier - 2"/>
    <s v="R1021"/>
    <n v="29"/>
    <n v="5"/>
    <s v="Oct"/>
    <n v="1993"/>
  </r>
  <r>
    <s v="Id1437"/>
    <s v="April"/>
    <n v="35.299999999999997"/>
    <n v="4.45"/>
    <s v="No"/>
    <s v="No"/>
    <s v="No"/>
    <n v="0"/>
    <s v="No"/>
    <x v="0"/>
    <x v="2"/>
    <s v="01-12-1977"/>
    <n v="7348"/>
    <s v="tier - 2"/>
    <s v="tier - 1"/>
    <s v="R1011"/>
    <n v="45"/>
    <n v="1"/>
    <s v="Dec"/>
    <n v="1977"/>
  </r>
  <r>
    <s v="Id1438"/>
    <s v="Ashley N."/>
    <n v="35.64"/>
    <n v="6.17"/>
    <s v="No"/>
    <s v="No"/>
    <s v="Yes"/>
    <n v="1"/>
    <s v="No"/>
    <x v="0"/>
    <x v="1"/>
    <s v="26-06-1979"/>
    <n v="7346"/>
    <s v="tier - 2"/>
    <s v="tier - 1"/>
    <s v="R1013"/>
    <n v="43"/>
    <n v="26"/>
    <s v="Jun"/>
    <n v="1979"/>
  </r>
  <r>
    <s v="Id1439"/>
    <s v="Madeleine"/>
    <n v="33.1"/>
    <n v="4.93"/>
    <s v="No"/>
    <s v="No"/>
    <s v="No"/>
    <n v="0"/>
    <s v="No"/>
    <x v="0"/>
    <x v="2"/>
    <s v="18-12-1977"/>
    <n v="7345"/>
    <s v="tier - 2"/>
    <s v="tier - 1"/>
    <s v="R1011"/>
    <n v="45"/>
    <n v="18"/>
    <s v="Dec"/>
    <n v="1977"/>
  </r>
  <r>
    <s v="Id1440"/>
    <s v="Nelly S"/>
    <n v="26.41"/>
    <n v="7.32"/>
    <s v="Yes"/>
    <s v="No"/>
    <s v="No"/>
    <n v="1"/>
    <s v="No"/>
    <x v="1"/>
    <x v="0"/>
    <s v="15-06-1986"/>
    <n v="7340"/>
    <s v="tier - 2"/>
    <s v="tier - 2"/>
    <s v="R1012"/>
    <n v="36"/>
    <n v="15"/>
    <s v="Jun"/>
    <n v="1986"/>
  </r>
  <r>
    <s v="Id1441"/>
    <s v="Meredith S"/>
    <n v="29.9"/>
    <n v="5.27"/>
    <s v="No"/>
    <s v="No"/>
    <s v="Yes"/>
    <n v="1"/>
    <s v="No"/>
    <x v="1"/>
    <x v="2"/>
    <s v="19-09-1979"/>
    <n v="7338"/>
    <s v="tier - 2"/>
    <s v="tier - 3"/>
    <s v="R1011"/>
    <n v="43"/>
    <n v="19"/>
    <s v="Sep"/>
    <n v="1979"/>
  </r>
  <r>
    <s v="Id1442"/>
    <s v="Kevin"/>
    <n v="25.24"/>
    <n v="5.82"/>
    <s v="No"/>
    <s v="No"/>
    <s v="No"/>
    <n v="1"/>
    <s v="No"/>
    <x v="1"/>
    <x v="1"/>
    <s v="25-07-1984"/>
    <n v="7325"/>
    <s v="tier - 2"/>
    <s v="tier - 1"/>
    <s v="R1012"/>
    <n v="38"/>
    <n v="25"/>
    <s v="Jul"/>
    <n v="1984"/>
  </r>
  <r>
    <s v="Id1443"/>
    <s v="Lisa"/>
    <n v="25.08"/>
    <n v="5.8"/>
    <s v="No"/>
    <s v="No"/>
    <s v="Yes"/>
    <n v="1"/>
    <s v="No"/>
    <x v="1"/>
    <x v="1"/>
    <s v="19-06-1979"/>
    <n v="7325"/>
    <s v="tier - 2"/>
    <s v="tier - 3"/>
    <s v="R1024"/>
    <n v="43"/>
    <n v="19"/>
    <s v="Jun"/>
    <n v="1979"/>
  </r>
  <r>
    <s v="Id1444"/>
    <s v="Katherine A"/>
    <n v="29.164999999999999"/>
    <n v="4.87"/>
    <s v="No"/>
    <s v="yes"/>
    <s v="No"/>
    <n v="1"/>
    <s v="No"/>
    <x v="1"/>
    <x v="2"/>
    <s v="15-11-2004"/>
    <n v="7324"/>
    <s v="tier - 2"/>
    <s v="tier - 2"/>
    <s v="R1024"/>
    <n v="18"/>
    <n v="15"/>
    <s v="Nov"/>
    <n v="2004"/>
  </r>
  <r>
    <s v="Id1445"/>
    <s v="Steve"/>
    <n v="15.05"/>
    <n v="8.1199999999999992"/>
    <s v="No"/>
    <s v="No"/>
    <s v="No"/>
    <n v="0"/>
    <s v="No"/>
    <x v="3"/>
    <x v="0"/>
    <s v="11-07-1965"/>
    <n v="7323"/>
    <s v="tier - 3"/>
    <s v="tier - 3"/>
    <s v="R1012"/>
    <n v="57"/>
    <n v="11"/>
    <s v="Jul"/>
    <n v="1965"/>
  </r>
  <r>
    <s v="Id1446"/>
    <s v="Kate L."/>
    <n v="19.95"/>
    <n v="4.3600000000000003"/>
    <s v="No"/>
    <s v="No"/>
    <s v="No"/>
    <n v="2"/>
    <s v="No"/>
    <x v="2"/>
    <x v="2"/>
    <s v="11-08-1972"/>
    <n v="7318"/>
    <s v="tier - 2"/>
    <s v="tier - 3"/>
    <s v="R1012"/>
    <n v="50"/>
    <n v="11"/>
    <s v="Aug"/>
    <n v="1972"/>
  </r>
  <r>
    <s v="Id1447"/>
    <s v="Beth"/>
    <n v="16.66"/>
    <n v="9.16"/>
    <s v="No"/>
    <s v="No"/>
    <s v="No"/>
    <n v="0"/>
    <s v="No"/>
    <x v="3"/>
    <x v="0"/>
    <s v="25-06-1965"/>
    <n v="7318"/>
    <s v="tier - 3"/>
    <s v="tier - 1"/>
    <s v="R1013"/>
    <n v="57"/>
    <n v="25"/>
    <s v="Jun"/>
    <n v="1965"/>
  </r>
  <r>
    <s v="Id1448"/>
    <s v="Katharine"/>
    <n v="16.62"/>
    <n v="9.14"/>
    <s v="No"/>
    <s v="No"/>
    <s v="No"/>
    <n v="0"/>
    <s v="No"/>
    <x v="3"/>
    <x v="0"/>
    <s v="06-06-1965"/>
    <n v="7305"/>
    <s v="tier - 3"/>
    <s v="tier - 3"/>
    <s v="R1013"/>
    <n v="58"/>
    <n v="6"/>
    <s v="Jun"/>
    <n v="1965"/>
  </r>
  <r>
    <s v="Id1449"/>
    <s v="Heather L"/>
    <n v="15.36"/>
    <n v="5.49"/>
    <s v="Yes"/>
    <s v="No"/>
    <s v="No"/>
    <n v="2"/>
    <s v="No"/>
    <x v="3"/>
    <x v="2"/>
    <s v="26-12-1966"/>
    <n v="7302"/>
    <s v="tier - 3"/>
    <s v="tier - 1"/>
    <s v="R1012"/>
    <n v="56"/>
    <n v="26"/>
    <s v="Dec"/>
    <n v="1966"/>
  </r>
  <r>
    <s v="Id1450"/>
    <s v="Desiree"/>
    <n v="27.74"/>
    <n v="5.96"/>
    <s v="Yes"/>
    <s v="No"/>
    <s v="No"/>
    <n v="0"/>
    <s v="No"/>
    <x v="1"/>
    <x v="1"/>
    <s v="02-11-1985"/>
    <n v="7282"/>
    <s v="tier - 2"/>
    <s v="tier - 1"/>
    <s v="R1012"/>
    <n v="37"/>
    <n v="2"/>
    <s v="Nov"/>
    <n v="1985"/>
  </r>
  <r>
    <s v="Id1451"/>
    <s v="Peter B."/>
    <n v="22.44"/>
    <n v="4.62"/>
    <s v="Yes"/>
    <s v="No"/>
    <s v="No"/>
    <n v="0"/>
    <s v="No"/>
    <x v="2"/>
    <x v="2"/>
    <s v="18-12-1976"/>
    <n v="7273"/>
    <s v="tier - 2"/>
    <s v="tier - 1"/>
    <s v="R1013"/>
    <n v="46"/>
    <n v="18"/>
    <s v="Dec"/>
    <n v="1976"/>
  </r>
  <r>
    <s v="Id1452"/>
    <s v="Adam"/>
    <n v="37.049999999999997"/>
    <n v="9.9600000000000009"/>
    <s v="Yes"/>
    <s v="No"/>
    <s v="No"/>
    <n v="0"/>
    <s v="No"/>
    <x v="0"/>
    <x v="0"/>
    <s v="04-08-1981"/>
    <n v="7266"/>
    <s v="tier - 3"/>
    <s v="tier - 3"/>
    <s v="R1012"/>
    <n v="41"/>
    <n v="4"/>
    <s v="Aug"/>
    <n v="1981"/>
  </r>
  <r>
    <s v="Id1453"/>
    <s v="Jeremy J"/>
    <n v="22.95"/>
    <n v="10.53"/>
    <s v="No"/>
    <s v="No"/>
    <s v="No"/>
    <n v="2"/>
    <s v="No"/>
    <x v="2"/>
    <x v="0"/>
    <s v="25-10-1973"/>
    <n v="7266"/>
    <s v="tier - 2"/>
    <s v="tier - 2"/>
    <s v="R1013"/>
    <n v="49"/>
    <n v="25"/>
    <s v="Oct"/>
    <n v="1973"/>
  </r>
  <r>
    <s v="Id1454"/>
    <s v="Adam C"/>
    <n v="34.200000000000003"/>
    <n v="6.69"/>
    <s v="Yes"/>
    <s v="No"/>
    <s v="No"/>
    <n v="0"/>
    <s v="No"/>
    <x v="0"/>
    <x v="0"/>
    <s v="13-06-1981"/>
    <n v="7262"/>
    <s v="tier - 3"/>
    <s v="tier - 3"/>
    <s v="R1012"/>
    <n v="41"/>
    <n v="13"/>
    <s v="Jun"/>
    <n v="1981"/>
  </r>
  <r>
    <s v="Id1455"/>
    <s v="Jon"/>
    <n v="30.59"/>
    <n v="9.5500000000000007"/>
    <s v="Yes"/>
    <s v="No"/>
    <s v="No"/>
    <n v="0"/>
    <s v="No"/>
    <x v="0"/>
    <x v="0"/>
    <s v="14-08-1981"/>
    <n v="7257"/>
    <s v="tier - 3"/>
    <s v="tier - 2"/>
    <s v="R1012"/>
    <n v="41"/>
    <n v="14"/>
    <s v="Aug"/>
    <n v="1981"/>
  </r>
  <r>
    <s v="Id1456"/>
    <s v="Steven J"/>
    <n v="25.51"/>
    <n v="6.05"/>
    <s v="No"/>
    <s v="No"/>
    <s v="No"/>
    <n v="0"/>
    <s v="No"/>
    <x v="1"/>
    <x v="1"/>
    <s v="24-07-1982"/>
    <n v="7249"/>
    <s v="tier - 2"/>
    <s v="tier - 1"/>
    <s v="R1013"/>
    <n v="40"/>
    <n v="24"/>
    <s v="Jul"/>
    <n v="1982"/>
  </r>
  <r>
    <s v="Id1457"/>
    <s v="Jessica P."/>
    <n v="29.04"/>
    <n v="10.56"/>
    <s v="Yes"/>
    <s v="No"/>
    <s v="No"/>
    <n v="1"/>
    <s v="No"/>
    <x v="1"/>
    <x v="0"/>
    <s v="02-09-1986"/>
    <n v="7244"/>
    <s v="tier - 2"/>
    <s v="tier - 3"/>
    <s v="R1013"/>
    <n v="36"/>
    <n v="2"/>
    <s v="Sep"/>
    <n v="1986"/>
  </r>
  <r>
    <s v="Id1458"/>
    <s v="Ashley"/>
    <n v="22.135000000000002"/>
    <n v="10.81"/>
    <s v="Yes"/>
    <s v="No"/>
    <s v="No"/>
    <n v="1"/>
    <s v="No"/>
    <x v="2"/>
    <x v="0"/>
    <s v="13-07-1986"/>
    <n v="7228"/>
    <s v="tier - 2"/>
    <s v="tier - 1"/>
    <s v="R1024"/>
    <n v="36"/>
    <n v="13"/>
    <s v="Jul"/>
    <n v="1986"/>
  </r>
  <r>
    <s v="Id1459"/>
    <s v="Arturo H."/>
    <n v="21.375"/>
    <n v="4.32"/>
    <s v="No"/>
    <s v="No"/>
    <s v="No"/>
    <n v="0"/>
    <s v="No"/>
    <x v="2"/>
    <x v="2"/>
    <s v="15-09-1977"/>
    <n v="7223"/>
    <s v="tier - 3"/>
    <s v="tier - 3"/>
    <s v="R1012"/>
    <n v="45"/>
    <n v="15"/>
    <s v="Sep"/>
    <n v="1977"/>
  </r>
  <r>
    <s v="Id1460"/>
    <s v="Ketil"/>
    <n v="29.19"/>
    <n v="4.37"/>
    <s v="No"/>
    <s v="No"/>
    <s v="No"/>
    <n v="0"/>
    <s v="No"/>
    <x v="1"/>
    <x v="2"/>
    <s v="28-06-1991"/>
    <n v="7220"/>
    <s v="tier - 2"/>
    <s v="tier - 2"/>
    <s v="R1021"/>
    <n v="31"/>
    <n v="28"/>
    <s v="Jun"/>
    <n v="1991"/>
  </r>
  <r>
    <s v="Id1461"/>
    <s v="Katie"/>
    <n v="31.92"/>
    <n v="4.8099999999999996"/>
    <s v="Yes"/>
    <s v="No"/>
    <s v="Yes"/>
    <n v="1"/>
    <s v="No"/>
    <x v="0"/>
    <x v="2"/>
    <s v="21-11-1983"/>
    <n v="7209"/>
    <s v="tier - 2"/>
    <s v="tier - 3"/>
    <s v="R1012"/>
    <n v="39"/>
    <n v="21"/>
    <s v="Nov"/>
    <n v="1983"/>
  </r>
  <r>
    <s v="Id1462"/>
    <s v="Christi"/>
    <n v="26.315000000000001"/>
    <n v="4.5599999999999996"/>
    <s v="Yes"/>
    <s v="No"/>
    <s v="Yes"/>
    <n v="1"/>
    <s v="No"/>
    <x v="1"/>
    <x v="2"/>
    <s v="11-08-1983"/>
    <n v="7202"/>
    <s v="tier - 2"/>
    <s v="tier - 3"/>
    <s v="R1012"/>
    <n v="39"/>
    <n v="11"/>
    <s v="Aug"/>
    <n v="1983"/>
  </r>
  <r>
    <s v="Id1463"/>
    <s v="Alan"/>
    <n v="35.299999999999997"/>
    <n v="4.3899999999999997"/>
    <s v="No"/>
    <s v="No"/>
    <s v="No"/>
    <n v="0"/>
    <s v="No"/>
    <x v="0"/>
    <x v="2"/>
    <s v="14-09-1982"/>
    <n v="7197"/>
    <s v="tier - 3"/>
    <s v="tier - 2"/>
    <s v="R1011"/>
    <n v="40"/>
    <n v="14"/>
    <s v="Sep"/>
    <n v="1982"/>
  </r>
  <r>
    <s v="Id1464"/>
    <s v="Edivaldo B. Sr."/>
    <n v="18.91"/>
    <n v="11.44"/>
    <s v="No"/>
    <s v="No"/>
    <s v="No"/>
    <n v="0"/>
    <s v="No"/>
    <x v="2"/>
    <x v="0"/>
    <s v="26-08-1968"/>
    <n v="7180"/>
    <s v="tier - 3"/>
    <s v="tier - 3"/>
    <s v="R1013"/>
    <n v="54"/>
    <n v="26"/>
    <s v="Aug"/>
    <n v="1968"/>
  </r>
  <r>
    <s v="Id1465"/>
    <s v="Eve"/>
    <n v="22.41"/>
    <n v="11.37"/>
    <s v="Yes"/>
    <s v="No"/>
    <s v="No"/>
    <n v="1"/>
    <s v="No"/>
    <x v="2"/>
    <x v="0"/>
    <s v="19-07-1975"/>
    <n v="7176"/>
    <s v="tier - 2"/>
    <s v="tier - 3"/>
    <s v="R1013"/>
    <n v="47"/>
    <n v="19"/>
    <s v="Jul"/>
    <n v="1975"/>
  </r>
  <r>
    <s v="Id1466"/>
    <s v="Devin"/>
    <n v="22.704999999999998"/>
    <n v="6.14"/>
    <s v="No"/>
    <s v="No"/>
    <s v="No"/>
    <n v="0"/>
    <s v="No"/>
    <x v="2"/>
    <x v="1"/>
    <s v="16-08-1982"/>
    <n v="7173"/>
    <s v="tier - 3"/>
    <s v="tier - 2"/>
    <s v="R1016"/>
    <n v="40"/>
    <n v="16"/>
    <s v="Aug"/>
    <n v="1982"/>
  </r>
  <r>
    <s v="Id1467"/>
    <s v="Shaun R"/>
    <n v="37.18"/>
    <n v="4.8899999999999997"/>
    <s v="No"/>
    <s v="No"/>
    <s v="No"/>
    <n v="0"/>
    <s v="No"/>
    <x v="0"/>
    <x v="2"/>
    <s v="30-09-1980"/>
    <n v="7162"/>
    <s v="tier - 2"/>
    <s v="tier - 3"/>
    <s v="R1013"/>
    <n v="42"/>
    <n v="30"/>
    <s v="Sep"/>
    <n v="1980"/>
  </r>
  <r>
    <s v="Id1468"/>
    <s v="Adrian"/>
    <n v="35.97"/>
    <n v="4.5999999999999996"/>
    <s v="No"/>
    <s v="No"/>
    <s v="No"/>
    <n v="0"/>
    <s v="No"/>
    <x v="0"/>
    <x v="2"/>
    <s v="07-10-1980"/>
    <n v="7160"/>
    <s v="tier - 2"/>
    <s v="tier - 1"/>
    <s v="R1013"/>
    <n v="42"/>
    <n v="7"/>
    <s v="Oct"/>
    <n v="1980"/>
  </r>
  <r>
    <s v="Id1469"/>
    <s v="Andrew"/>
    <n v="35.799999999999997"/>
    <n v="4.42"/>
    <s v="No"/>
    <s v="No"/>
    <s v="No"/>
    <n v="0"/>
    <s v="No"/>
    <x v="0"/>
    <x v="2"/>
    <s v="22-06-1980"/>
    <n v="7160"/>
    <s v="tier - 2"/>
    <s v="tier - 2"/>
    <s v="R1011"/>
    <n v="42"/>
    <n v="22"/>
    <s v="Jun"/>
    <n v="1980"/>
  </r>
  <r>
    <s v="Id1470"/>
    <s v="Mallory"/>
    <n v="28.31"/>
    <n v="7.48"/>
    <s v="Yes"/>
    <s v="No"/>
    <s v="No"/>
    <n v="0"/>
    <s v="No"/>
    <x v="1"/>
    <x v="0"/>
    <s v="17-07-1981"/>
    <n v="7154"/>
    <s v="tier - 2"/>
    <s v="tier - 1"/>
    <s v="R1012"/>
    <n v="41"/>
    <n v="17"/>
    <s v="Jul"/>
    <n v="1981"/>
  </r>
  <r>
    <s v="Id1471"/>
    <s v="Shawn E"/>
    <n v="38.06"/>
    <n v="10.74"/>
    <s v="No"/>
    <s v="No"/>
    <s v="No"/>
    <n v="0"/>
    <s v="No"/>
    <x v="0"/>
    <x v="0"/>
    <s v="06-09-1978"/>
    <n v="7153"/>
    <s v="tier - 3"/>
    <s v="tier - 2"/>
    <s v="R1013"/>
    <n v="44"/>
    <n v="6"/>
    <s v="Sep"/>
    <n v="1978"/>
  </r>
  <r>
    <s v="Id1472"/>
    <s v="Sarah E"/>
    <n v="28"/>
    <n v="5.19"/>
    <s v="No"/>
    <s v="No"/>
    <s v="No"/>
    <n v="1"/>
    <s v="No"/>
    <x v="1"/>
    <x v="2"/>
    <s v="29-06-1984"/>
    <n v="7151"/>
    <s v="tier - 2"/>
    <s v="tier - 2"/>
    <s v="R1011"/>
    <n v="38"/>
    <n v="29"/>
    <s v="Jun"/>
    <n v="1984"/>
  </r>
  <r>
    <s v="Id1473"/>
    <s v="Josh"/>
    <n v="34.32"/>
    <n v="9.17"/>
    <s v="No"/>
    <s v="No"/>
    <s v="No"/>
    <n v="0"/>
    <s v="No"/>
    <x v="0"/>
    <x v="0"/>
    <s v="30-07-1978"/>
    <n v="7147"/>
    <s v="tier - 2"/>
    <s v="tier - 3"/>
    <s v="R1013"/>
    <n v="44"/>
    <n v="30"/>
    <s v="Jul"/>
    <n v="1978"/>
  </r>
  <r>
    <s v="Id1474"/>
    <s v="Johann A"/>
    <n v="22.3"/>
    <n v="4.95"/>
    <s v="Yes"/>
    <s v="No"/>
    <s v="No"/>
    <n v="0"/>
    <s v="No"/>
    <x v="2"/>
    <x v="2"/>
    <s v="24-06-1976"/>
    <n v="7147"/>
    <s v="tier - 3"/>
    <s v="tier - 2"/>
    <s v="R1011"/>
    <n v="46"/>
    <n v="24"/>
    <s v="Jun"/>
    <n v="1976"/>
  </r>
  <r>
    <s v="Id1475"/>
    <s v="Robin M."/>
    <n v="27.835000000000001"/>
    <n v="6.03"/>
    <s v="No"/>
    <s v="No"/>
    <s v="No"/>
    <n v="1"/>
    <s v="No"/>
    <x v="1"/>
    <x v="1"/>
    <s v="21-11-1984"/>
    <n v="7145"/>
    <s v="tier - 2"/>
    <s v="tier - 2"/>
    <s v="R1024"/>
    <n v="38"/>
    <n v="21"/>
    <s v="Nov"/>
    <n v="1984"/>
  </r>
  <r>
    <s v="Id1476"/>
    <s v="Kyle K"/>
    <n v="39.229999999999997"/>
    <n v="5.36"/>
    <s v="No"/>
    <s v="No"/>
    <s v="No"/>
    <n v="0"/>
    <s v="No"/>
    <x v="0"/>
    <x v="2"/>
    <s v="08-08-1999"/>
    <n v="7144"/>
    <s v="tier - 2"/>
    <s v="tier - 1"/>
    <s v="R1022"/>
    <n v="23"/>
    <n v="8"/>
    <s v="Aug"/>
    <n v="1999"/>
  </r>
  <r>
    <s v="Id1477"/>
    <s v="Alison"/>
    <n v="19.95"/>
    <n v="6.11"/>
    <s v="No"/>
    <s v="No"/>
    <s v="No"/>
    <n v="1"/>
    <s v="No"/>
    <x v="2"/>
    <x v="1"/>
    <s v="07-07-1984"/>
    <n v="7134"/>
    <s v="tier - 2"/>
    <s v="tier - 1"/>
    <s v="R1024"/>
    <n v="38"/>
    <n v="7"/>
    <s v="Jul"/>
    <n v="1984"/>
  </r>
  <r>
    <s v="Id1478"/>
    <s v="Michael A."/>
    <n v="34.64"/>
    <n v="4.88"/>
    <s v="No"/>
    <s v="No"/>
    <s v="Yes"/>
    <n v="1"/>
    <s v="No"/>
    <x v="0"/>
    <x v="2"/>
    <s v="01-08-1993"/>
    <n v="7129"/>
    <s v="tier - 2"/>
    <s v="tier - 2"/>
    <s v="R1021"/>
    <n v="29"/>
    <n v="1"/>
    <s v="Aug"/>
    <n v="1993"/>
  </r>
  <r>
    <s v="Id1479"/>
    <s v="Byron A"/>
    <n v="18.75"/>
    <n v="6.72"/>
    <s v="No"/>
    <s v="No"/>
    <s v="No"/>
    <n v="0"/>
    <s v="No"/>
    <x v="2"/>
    <x v="0"/>
    <s v="29-06-1968"/>
    <n v="7125"/>
    <s v="tier - 3"/>
    <s v="tier - 2"/>
    <s v="R1013"/>
    <n v="54"/>
    <n v="29"/>
    <s v="Jun"/>
    <n v="1968"/>
  </r>
  <r>
    <s v="Id1480"/>
    <s v="Carine A"/>
    <n v="26.48"/>
    <n v="4.2"/>
    <s v="No"/>
    <s v="No"/>
    <s v="No"/>
    <n v="1"/>
    <s v="No"/>
    <x v="1"/>
    <x v="2"/>
    <s v="11-08-1987"/>
    <n v="7107"/>
    <s v="tier - 2"/>
    <s v="tier - 1"/>
    <s v="R1012"/>
    <n v="35"/>
    <n v="11"/>
    <s v="Aug"/>
    <n v="1987"/>
  </r>
  <r>
    <s v="Id1481"/>
    <s v="Nathaniel"/>
    <n v="34.83"/>
    <n v="5.79"/>
    <s v="No"/>
    <s v="No"/>
    <s v="No"/>
    <n v="1"/>
    <s v="No"/>
    <x v="0"/>
    <x v="1"/>
    <s v="18-06-1992"/>
    <n v="7097"/>
    <s v="tier - 2"/>
    <s v="tier - 2"/>
    <s v="R1012"/>
    <n v="30"/>
    <n v="18"/>
    <s v="Jun"/>
    <n v="1992"/>
  </r>
  <r>
    <s v="Id1482"/>
    <s v="Lindsay A."/>
    <n v="25.46"/>
    <n v="4.29"/>
    <s v="No"/>
    <s v="No"/>
    <s v="No"/>
    <n v="0"/>
    <s v="No"/>
    <x v="1"/>
    <x v="2"/>
    <s v="06-10-1982"/>
    <n v="7077"/>
    <s v="tier - 2"/>
    <s v="tier - 3"/>
    <s v="R1024"/>
    <n v="40"/>
    <n v="6"/>
    <s v="Oct"/>
    <n v="1982"/>
  </r>
  <r>
    <s v="Id1483"/>
    <s v="Justin R"/>
    <n v="23.31"/>
    <n v="8.27"/>
    <s v="No"/>
    <s v="No"/>
    <s v="No"/>
    <n v="0"/>
    <s v="No"/>
    <x v="2"/>
    <x v="0"/>
    <s v="24-06-1978"/>
    <n v="7054"/>
    <s v="tier - 2"/>
    <s v="tier - 2"/>
    <s v="R1013"/>
    <n v="44"/>
    <n v="24"/>
    <s v="Jun"/>
    <n v="1978"/>
  </r>
  <r>
    <s v="Id1484"/>
    <s v="Casey"/>
    <n v="29"/>
    <n v="4.5599999999999996"/>
    <s v="No"/>
    <s v="No"/>
    <s v="No"/>
    <n v="0"/>
    <s v="No"/>
    <x v="1"/>
    <x v="2"/>
    <s v="28-06-1980"/>
    <n v="7051"/>
    <s v="tier - 2"/>
    <s v="tier - 3"/>
    <s v="R1011"/>
    <n v="42"/>
    <n v="28"/>
    <s v="Jun"/>
    <n v="1980"/>
  </r>
  <r>
    <s v="Id1485"/>
    <s v="Amanda L"/>
    <n v="32.869999999999997"/>
    <n v="5.33"/>
    <s v="No"/>
    <s v="No"/>
    <s v="No"/>
    <n v="0"/>
    <s v="No"/>
    <x v="0"/>
    <x v="2"/>
    <s v="21-07-1980"/>
    <n v="7050"/>
    <s v="tier - 2"/>
    <s v="tier - 1"/>
    <s v="R1024"/>
    <n v="42"/>
    <n v="21"/>
    <s v="Jul"/>
    <n v="1980"/>
  </r>
  <r>
    <s v="Id1486"/>
    <s v="Ayako N."/>
    <n v="26.18"/>
    <n v="5.63"/>
    <s v="No"/>
    <s v="No"/>
    <s v="No"/>
    <n v="0"/>
    <s v="No"/>
    <x v="1"/>
    <x v="2"/>
    <s v="22-10-1980"/>
    <n v="7047"/>
    <s v="tier - 2"/>
    <s v="tier - 3"/>
    <s v="R1013"/>
    <n v="42"/>
    <n v="22"/>
    <s v="Oct"/>
    <n v="1980"/>
  </r>
  <r>
    <s v="Id1487"/>
    <s v="Emilee"/>
    <n v="25.3"/>
    <n v="5.12"/>
    <s v="No"/>
    <s v="No"/>
    <s v="No"/>
    <n v="0"/>
    <s v="No"/>
    <x v="1"/>
    <x v="2"/>
    <s v="26-07-1980"/>
    <n v="7046"/>
    <s v="tier - 2"/>
    <s v="tier - 1"/>
    <s v="R1011"/>
    <n v="42"/>
    <n v="26"/>
    <s v="Jul"/>
    <n v="1980"/>
  </r>
  <r>
    <s v="Id1488"/>
    <s v="Stephen M"/>
    <n v="36.94"/>
    <n v="5.15"/>
    <s v="Yes"/>
    <s v="No"/>
    <s v="No"/>
    <n v="1"/>
    <s v="No"/>
    <x v="0"/>
    <x v="2"/>
    <s v="29-10-1995"/>
    <n v="7042"/>
    <s v="tier - 2"/>
    <s v="tier - 3"/>
    <s v="R1012"/>
    <n v="27"/>
    <n v="29"/>
    <s v="Oct"/>
    <n v="1995"/>
  </r>
  <r>
    <s v="Id1489"/>
    <s v="Annemarie A"/>
    <n v="22.86"/>
    <n v="7.5"/>
    <s v="No"/>
    <s v="No"/>
    <s v="No"/>
    <n v="0"/>
    <s v="No"/>
    <x v="2"/>
    <x v="0"/>
    <s v="02-06-1978"/>
    <n v="7033"/>
    <s v="tier - 2"/>
    <s v="tier - 2"/>
    <s v="R1013"/>
    <n v="45"/>
    <n v="2"/>
    <s v="Jun"/>
    <n v="1978"/>
  </r>
  <r>
    <s v="Id1490"/>
    <s v="Ashley R"/>
    <n v="18.760000000000002"/>
    <n v="4.88"/>
    <s v="Yes"/>
    <s v="No"/>
    <s v="Yes"/>
    <n v="1"/>
    <s v="No"/>
    <x v="2"/>
    <x v="2"/>
    <s v="06-07-1969"/>
    <n v="7003"/>
    <s v="tier - 2"/>
    <s v="tier - 3"/>
    <s v="R1013"/>
    <n v="53"/>
    <n v="6"/>
    <s v="Jul"/>
    <n v="1969"/>
  </r>
  <r>
    <s v="Id1491"/>
    <s v="Leslie A"/>
    <n v="24.36"/>
    <n v="5.57"/>
    <s v="No"/>
    <s v="No"/>
    <s v="No"/>
    <n v="0"/>
    <s v="No"/>
    <x v="2"/>
    <x v="2"/>
    <s v="01-09-1982"/>
    <n v="6990"/>
    <s v="tier - 2"/>
    <s v="tier - 1"/>
    <s v="R1013"/>
    <n v="40"/>
    <n v="1"/>
    <s v="Sep"/>
    <n v="1982"/>
  </r>
  <r>
    <s v="Id1492"/>
    <s v="Mauricio J. Sr."/>
    <n v="32.299999999999997"/>
    <n v="5.31"/>
    <s v="No"/>
    <s v="No"/>
    <s v="No"/>
    <n v="0"/>
    <s v="No"/>
    <x v="0"/>
    <x v="2"/>
    <s v="18-10-1982"/>
    <n v="6987"/>
    <s v="tier - 3"/>
    <s v="tier - 1"/>
    <s v="R1012"/>
    <n v="40"/>
    <n v="18"/>
    <s v="Oct"/>
    <n v="1982"/>
  </r>
  <r>
    <s v="Id1493"/>
    <s v="Kieran"/>
    <n v="22.704999999999998"/>
    <n v="4.57"/>
    <s v="Yes"/>
    <s v="No"/>
    <s v="No"/>
    <n v="0"/>
    <s v="No"/>
    <x v="2"/>
    <x v="2"/>
    <s v="10-12-1985"/>
    <n v="6986"/>
    <s v="tier - 2"/>
    <s v="tier - 2"/>
    <s v="R1019"/>
    <n v="37"/>
    <n v="10"/>
    <s v="Dec"/>
    <n v="1985"/>
  </r>
  <r>
    <s v="Id1494"/>
    <s v="Elizabeth A"/>
    <n v="21.79"/>
    <n v="8.6999999999999993"/>
    <s v="Yes"/>
    <s v="No"/>
    <s v="No"/>
    <n v="1"/>
    <s v="No"/>
    <x v="2"/>
    <x v="0"/>
    <s v="03-06-1975"/>
    <n v="6965"/>
    <s v="tier - 2"/>
    <s v="tier - 3"/>
    <s v="R1013"/>
    <n v="48"/>
    <n v="3"/>
    <s v="Jun"/>
    <n v="1975"/>
  </r>
  <r>
    <s v="Id1495"/>
    <s v="Zeke M."/>
    <n v="24.52"/>
    <n v="4.76"/>
    <s v="No"/>
    <s v="No"/>
    <s v="No"/>
    <n v="0"/>
    <s v="No"/>
    <x v="2"/>
    <x v="2"/>
    <s v="18-08-1980"/>
    <n v="6951"/>
    <s v="tier - 2"/>
    <s v="tier - 2"/>
    <s v="R1013"/>
    <n v="42"/>
    <n v="18"/>
    <s v="Aug"/>
    <n v="1980"/>
  </r>
  <r>
    <s v="Id1496"/>
    <s v="Chip"/>
    <n v="39.520000000000003"/>
    <n v="11.81"/>
    <s v="No"/>
    <s v="No"/>
    <s v="No"/>
    <n v="0"/>
    <s v="No"/>
    <x v="0"/>
    <x v="0"/>
    <s v="15-12-1978"/>
    <n v="6949"/>
    <s v="tier - 1"/>
    <s v="tier - 2"/>
    <s v="R1012"/>
    <n v="44"/>
    <n v="15"/>
    <s v="Dec"/>
    <n v="1978"/>
  </r>
  <r>
    <s v="Id1497"/>
    <s v="Miguel Angel Sr."/>
    <n v="24.49"/>
    <n v="4.67"/>
    <s v="No"/>
    <s v="No"/>
    <s v="No"/>
    <n v="0"/>
    <s v="No"/>
    <x v="2"/>
    <x v="2"/>
    <s v="05-10-1980"/>
    <n v="6941"/>
    <s v="tier - 2"/>
    <s v="tier - 3"/>
    <s v="R1013"/>
    <n v="42"/>
    <n v="5"/>
    <s v="Oct"/>
    <n v="1980"/>
  </r>
  <r>
    <s v="Id1498"/>
    <s v="Brian"/>
    <n v="26.315000000000001"/>
    <n v="6.02"/>
    <s v="No"/>
    <s v="No"/>
    <s v="No"/>
    <n v="0"/>
    <s v="No"/>
    <x v="1"/>
    <x v="1"/>
    <s v="30-08-1980"/>
    <n v="6941"/>
    <s v="tier - 2"/>
    <s v="tier - 2"/>
    <s v="R1012"/>
    <n v="42"/>
    <n v="30"/>
    <s v="Aug"/>
    <n v="1980"/>
  </r>
  <r>
    <s v="Id1499"/>
    <s v="Meghan"/>
    <n v="22.58"/>
    <n v="7.46"/>
    <s v="No"/>
    <s v="No"/>
    <s v="No"/>
    <n v="0"/>
    <s v="No"/>
    <x v="2"/>
    <x v="0"/>
    <s v="29-11-1978"/>
    <n v="6938"/>
    <s v="tier - 2"/>
    <s v="tier - 2"/>
    <s v="R1013"/>
    <n v="44"/>
    <n v="29"/>
    <s v="Nov"/>
    <n v="1978"/>
  </r>
  <r>
    <s v="Id1500"/>
    <s v="Meredith L."/>
    <n v="19.475000000000001"/>
    <n v="4.74"/>
    <s v="No"/>
    <s v="No"/>
    <s v="No"/>
    <n v="1"/>
    <s v="No"/>
    <x v="2"/>
    <x v="2"/>
    <s v="05-09-1984"/>
    <n v="6933"/>
    <s v="tier - 2"/>
    <s v="tier - 3"/>
    <s v="R1012"/>
    <n v="38"/>
    <n v="5"/>
    <s v="Sep"/>
    <n v="1984"/>
  </r>
  <r>
    <s v="Id1501"/>
    <s v="Millicent M"/>
    <n v="26.33"/>
    <n v="4.79"/>
    <s v="No"/>
    <s v="No"/>
    <s v="No"/>
    <n v="0"/>
    <s v="No"/>
    <x v="1"/>
    <x v="2"/>
    <s v="21-12-1989"/>
    <n v="6895"/>
    <s v="tier - 2"/>
    <s v="tier - 3"/>
    <s v="R1024"/>
    <n v="33"/>
    <n v="21"/>
    <s v="Dec"/>
    <n v="1989"/>
  </r>
  <r>
    <s v="Id1502"/>
    <s v="Kathleen"/>
    <n v="17.29"/>
    <n v="5.35"/>
    <s v="Yes"/>
    <s v="No"/>
    <s v="No"/>
    <n v="0"/>
    <s v="No"/>
    <x v="3"/>
    <x v="2"/>
    <s v="10-09-1985"/>
    <n v="6878"/>
    <s v="tier - 2"/>
    <s v="tier - 1"/>
    <s v="R1024"/>
    <n v="37"/>
    <n v="10"/>
    <s v="Sep"/>
    <n v="1985"/>
  </r>
  <r>
    <s v="Id1503"/>
    <s v="Kimberly K"/>
    <n v="42.88"/>
    <n v="4.87"/>
    <s v="No"/>
    <s v="yes"/>
    <s v="No"/>
    <n v="1"/>
    <s v="No"/>
    <x v="0"/>
    <x v="2"/>
    <s v="24-12-2004"/>
    <n v="6877"/>
    <s v="tier - 2"/>
    <s v="tier - 1"/>
    <s v="R1012"/>
    <n v="18"/>
    <n v="24"/>
    <s v="Dec"/>
    <n v="2004"/>
  </r>
  <r>
    <s v="Id1504"/>
    <s v="Justin C"/>
    <n v="32.200000000000003"/>
    <n v="10.09"/>
    <s v="Yes"/>
    <s v="No"/>
    <s v="No"/>
    <n v="0"/>
    <s v="No"/>
    <x v="0"/>
    <x v="0"/>
    <s v="23-06-1981"/>
    <n v="6876"/>
    <s v="tier - 2"/>
    <s v="tier - 2"/>
    <s v="R1011"/>
    <n v="41"/>
    <n v="23"/>
    <s v="Jun"/>
    <n v="1981"/>
  </r>
  <r>
    <s v="Id1505"/>
    <s v="Tristan P."/>
    <n v="18.75"/>
    <n v="5.47"/>
    <s v="Yes"/>
    <s v="No"/>
    <s v="Yes"/>
    <n v="1"/>
    <s v="No"/>
    <x v="2"/>
    <x v="2"/>
    <s v="23-10-1969"/>
    <n v="6868"/>
    <s v="tier - 2"/>
    <s v="tier - 2"/>
    <s v="R1013"/>
    <n v="53"/>
    <n v="23"/>
    <s v="Oct"/>
    <n v="1969"/>
  </r>
  <r>
    <s v="Id1506"/>
    <s v="Traci A"/>
    <n v="22.36"/>
    <n v="8.6"/>
    <s v="No"/>
    <s v="No"/>
    <s v="No"/>
    <n v="0"/>
    <s v="No"/>
    <x v="2"/>
    <x v="0"/>
    <s v="05-08-1978"/>
    <n v="6863"/>
    <s v="tier - 2"/>
    <s v="tier - 1"/>
    <s v="R1013"/>
    <n v="44"/>
    <n v="5"/>
    <s v="Aug"/>
    <n v="1978"/>
  </r>
  <r>
    <s v="Id1507"/>
    <s v="Justin P"/>
    <n v="23.94"/>
    <n v="10.74"/>
    <s v="Yes"/>
    <s v="No"/>
    <s v="No"/>
    <n v="0"/>
    <s v="No"/>
    <x v="2"/>
    <x v="0"/>
    <s v="19-06-1981"/>
    <n v="6858"/>
    <s v="tier - 2"/>
    <s v="tier - 2"/>
    <s v="R1019"/>
    <n v="41"/>
    <n v="19"/>
    <s v="Jun"/>
    <n v="1981"/>
  </r>
  <r>
    <s v="Id1508"/>
    <s v="Logan M"/>
    <n v="30.1"/>
    <n v="4.3899999999999997"/>
    <s v="No"/>
    <s v="No"/>
    <s v="Yes"/>
    <n v="1"/>
    <s v="No"/>
    <x v="0"/>
    <x v="2"/>
    <s v="04-11-1979"/>
    <n v="6849"/>
    <s v="tier - 2"/>
    <s v="tier - 2"/>
    <s v="R1011"/>
    <n v="43"/>
    <n v="4"/>
    <s v="Nov"/>
    <n v="1979"/>
  </r>
  <r>
    <s v="Id1509"/>
    <s v="Sebastien"/>
    <n v="21.93"/>
    <n v="6.3"/>
    <s v="No"/>
    <s v="No"/>
    <s v="No"/>
    <n v="0"/>
    <s v="No"/>
    <x v="2"/>
    <x v="1"/>
    <s v="15-06-1977"/>
    <n v="6843"/>
    <s v="tier - 2"/>
    <s v="tier - 1"/>
    <s v="R1013"/>
    <n v="45"/>
    <n v="15"/>
    <s v="Jun"/>
    <n v="1977"/>
  </r>
  <r>
    <s v="Id1510"/>
    <s v="Tiffany A"/>
    <n v="39.75"/>
    <n v="5.41"/>
    <s v="No"/>
    <s v="yes"/>
    <s v="No"/>
    <n v="1"/>
    <s v="No"/>
    <x v="0"/>
    <x v="2"/>
    <s v="30-11-2000"/>
    <n v="6842"/>
    <s v="tier - 2"/>
    <s v="tier - 1"/>
    <s v="R1012"/>
    <n v="22"/>
    <n v="30"/>
    <s v="Nov"/>
    <n v="2000"/>
  </r>
  <r>
    <s v="Id1511"/>
    <s v="Matthew"/>
    <n v="26.03"/>
    <n v="4.47"/>
    <s v="No"/>
    <s v="No"/>
    <s v="Yes"/>
    <n v="1"/>
    <s v="No"/>
    <x v="1"/>
    <x v="2"/>
    <s v="15-07-1979"/>
    <n v="6837"/>
    <s v="tier - 3"/>
    <s v="tier - 1"/>
    <s v="R1016"/>
    <n v="43"/>
    <n v="15"/>
    <s v="Jul"/>
    <n v="1979"/>
  </r>
  <r>
    <s v="Id1512"/>
    <s v="Luke"/>
    <n v="34.51"/>
    <n v="6.26"/>
    <s v="No"/>
    <s v="No"/>
    <s v="No"/>
    <n v="0"/>
    <s v="No"/>
    <x v="0"/>
    <x v="1"/>
    <s v="08-07-1994"/>
    <n v="6828"/>
    <s v="tier - 2"/>
    <s v="tier - 2"/>
    <s v="R1021"/>
    <n v="28"/>
    <n v="8"/>
    <s v="Jul"/>
    <n v="1994"/>
  </r>
  <r>
    <s v="Id1513"/>
    <s v="Leigh"/>
    <n v="19.32"/>
    <n v="11.58"/>
    <s v="Yes"/>
    <s v="No"/>
    <s v="No"/>
    <n v="1"/>
    <s v="No"/>
    <x v="2"/>
    <x v="0"/>
    <s v="17-08-1975"/>
    <n v="6809"/>
    <s v="tier - 2"/>
    <s v="tier - 1"/>
    <s v="R1012"/>
    <n v="47"/>
    <n v="17"/>
    <s v="Aug"/>
    <n v="1975"/>
  </r>
  <r>
    <s v="Id1514"/>
    <s v="Yosuke"/>
    <n v="28.5"/>
    <n v="4.3600000000000003"/>
    <s v="No"/>
    <s v="No"/>
    <s v="No"/>
    <n v="0"/>
    <s v="No"/>
    <x v="1"/>
    <x v="2"/>
    <s v="29-06-1991"/>
    <n v="6799"/>
    <s v="tier - 1"/>
    <s v="tier - 2"/>
    <s v="R1014"/>
    <n v="31"/>
    <n v="29"/>
    <s v="Jun"/>
    <n v="1991"/>
  </r>
  <r>
    <s v="Id1515"/>
    <s v="Matthew"/>
    <n v="30.875"/>
    <n v="4.1399999999999997"/>
    <s v="Yes"/>
    <s v="No"/>
    <s v="No"/>
    <n v="0"/>
    <s v="No"/>
    <x v="0"/>
    <x v="2"/>
    <s v="24-12-1985"/>
    <n v="6797"/>
    <s v="tier - 3"/>
    <s v="tier - 3"/>
    <s v="R1012"/>
    <n v="37"/>
    <n v="24"/>
    <s v="Dec"/>
    <n v="1985"/>
  </r>
  <r>
    <s v="Id1516"/>
    <s v="Jacob"/>
    <n v="24.02"/>
    <n v="4.38"/>
    <s v="No"/>
    <s v="No"/>
    <s v="No"/>
    <n v="0"/>
    <s v="No"/>
    <x v="2"/>
    <x v="2"/>
    <s v="23-11-1980"/>
    <n v="6782"/>
    <s v="tier - 2"/>
    <s v="tier - 2"/>
    <s v="R1013"/>
    <n v="42"/>
    <n v="23"/>
    <s v="Nov"/>
    <n v="1980"/>
  </r>
  <r>
    <s v="Id1517"/>
    <s v="Jodi"/>
    <n v="36.08"/>
    <n v="11.61"/>
    <s v="Yes"/>
    <s v="No"/>
    <s v="No"/>
    <n v="0"/>
    <s v="No"/>
    <x v="0"/>
    <x v="0"/>
    <s v="08-10-1981"/>
    <n v="6781"/>
    <s v="tier - 2"/>
    <s v="tier - 1"/>
    <s v="R1013"/>
    <n v="41"/>
    <n v="8"/>
    <s v="Oct"/>
    <n v="1981"/>
  </r>
  <r>
    <s v="Id1518"/>
    <s v="Lauren"/>
    <n v="32.200000000000003"/>
    <n v="10.59"/>
    <s v="Yes"/>
    <s v="No"/>
    <s v="No"/>
    <n v="0"/>
    <s v="No"/>
    <x v="0"/>
    <x v="0"/>
    <s v="03-09-1981"/>
    <n v="6776"/>
    <s v="tier - 2"/>
    <s v="tier - 3"/>
    <s v="R1011"/>
    <n v="41"/>
    <n v="3"/>
    <s v="Sep"/>
    <n v="1981"/>
  </r>
  <r>
    <s v="Id1519"/>
    <s v="Misti C"/>
    <n v="28.05"/>
    <n v="11.85"/>
    <s v="Yes"/>
    <s v="No"/>
    <s v="No"/>
    <n v="0"/>
    <s v="No"/>
    <x v="1"/>
    <x v="0"/>
    <s v="21-09-1981"/>
    <n v="6770"/>
    <s v="tier - 2"/>
    <s v="tier - 3"/>
    <s v="R1013"/>
    <n v="41"/>
    <n v="21"/>
    <s v="Sep"/>
    <n v="1981"/>
  </r>
  <r>
    <s v="Id1520"/>
    <s v="Angela J"/>
    <n v="19"/>
    <n v="5.46"/>
    <s v="Yes"/>
    <s v="No"/>
    <s v="No"/>
    <n v="1"/>
    <s v="No"/>
    <x v="2"/>
    <x v="2"/>
    <s v="10-10-1988"/>
    <n v="6753"/>
    <s v="tier - 2"/>
    <s v="tier - 2"/>
    <s v="R1024"/>
    <n v="34"/>
    <n v="10"/>
    <s v="Oct"/>
    <n v="1988"/>
  </r>
  <r>
    <s v="Id1521"/>
    <s v="Jonathan D."/>
    <n v="16.13"/>
    <n v="4.54"/>
    <s v="Yes"/>
    <s v="No"/>
    <s v="No"/>
    <n v="2"/>
    <s v="No"/>
    <x v="3"/>
    <x v="2"/>
    <s v="09-12-1966"/>
    <n v="6750"/>
    <s v="tier - 3"/>
    <s v="tier - 2"/>
    <s v="R1013"/>
    <n v="56"/>
    <n v="9"/>
    <s v="Dec"/>
    <n v="1966"/>
  </r>
  <r>
    <s v="Id1522"/>
    <s v="Victoria"/>
    <n v="18.77"/>
    <n v="11.98"/>
    <s v="Yes"/>
    <s v="No"/>
    <s v="No"/>
    <n v="2"/>
    <s v="No"/>
    <x v="2"/>
    <x v="0"/>
    <s v="17-06-1970"/>
    <n v="6750"/>
    <s v="tier - 2"/>
    <s v="tier - 1"/>
    <s v="R1013"/>
    <n v="52"/>
    <n v="17"/>
    <s v="Jun"/>
    <n v="1970"/>
  </r>
  <r>
    <s v="Id1523"/>
    <s v="Adrian R."/>
    <n v="28.88"/>
    <n v="6.59"/>
    <s v="Yes"/>
    <s v="No"/>
    <s v="No"/>
    <n v="1"/>
    <s v="No"/>
    <x v="1"/>
    <x v="0"/>
    <s v="05-06-1986"/>
    <n v="6749"/>
    <s v="tier - 3"/>
    <s v="tier - 1"/>
    <s v="R1016"/>
    <n v="37"/>
    <n v="5"/>
    <s v="Jun"/>
    <n v="1986"/>
  </r>
  <r>
    <s v="Id1524"/>
    <s v="Andrew"/>
    <n v="27.55"/>
    <n v="10.83"/>
    <s v="Yes"/>
    <s v="No"/>
    <s v="No"/>
    <n v="1"/>
    <s v="No"/>
    <x v="1"/>
    <x v="0"/>
    <s v="07-08-1986"/>
    <n v="6747"/>
    <s v="tier - 3"/>
    <s v="tier - 2"/>
    <s v="R1016"/>
    <n v="36"/>
    <n v="7"/>
    <s v="Aug"/>
    <n v="1986"/>
  </r>
  <r>
    <s v="Id1525"/>
    <s v="Jason A."/>
    <n v="15.6"/>
    <n v="8.6"/>
    <s v="No"/>
    <s v="No"/>
    <s v="No"/>
    <n v="0"/>
    <s v="No"/>
    <x v="3"/>
    <x v="0"/>
    <s v="18-07-1968"/>
    <n v="6739"/>
    <s v="tier - 3"/>
    <s v="tier - 1"/>
    <s v="R1012"/>
    <n v="54"/>
    <n v="18"/>
    <s v="Jul"/>
    <n v="1968"/>
  </r>
  <r>
    <s v="Id1526"/>
    <s v="Rachel"/>
    <n v="21.99"/>
    <n v="11.17"/>
    <s v="No"/>
    <s v="No"/>
    <s v="No"/>
    <n v="0"/>
    <s v="No"/>
    <x v="2"/>
    <x v="0"/>
    <s v="21-10-1978"/>
    <n v="6738"/>
    <s v="tier - 2"/>
    <s v="tier - 3"/>
    <s v="R1013"/>
    <n v="44"/>
    <n v="21"/>
    <s v="Oct"/>
    <n v="1978"/>
  </r>
  <r>
    <s v="Id1527"/>
    <s v="Susan"/>
    <n v="34.85"/>
    <n v="5.75"/>
    <s v="No"/>
    <s v="No"/>
    <s v="No"/>
    <n v="0"/>
    <s v="No"/>
    <x v="0"/>
    <x v="1"/>
    <s v="13-06-1994"/>
    <n v="6721"/>
    <s v="tier - 2"/>
    <s v="tier - 1"/>
    <s v="R1012"/>
    <n v="28"/>
    <n v="13"/>
    <s v="Jun"/>
    <n v="1994"/>
  </r>
  <r>
    <s v="Id1528"/>
    <s v="Cameron M."/>
    <n v="24.51"/>
    <n v="4.83"/>
    <s v="Yes"/>
    <s v="No"/>
    <s v="Yes"/>
    <n v="1"/>
    <s v="No"/>
    <x v="2"/>
    <x v="2"/>
    <s v="12-06-1983"/>
    <n v="6710"/>
    <s v="tier - 3"/>
    <s v="tier - 3"/>
    <s v="R1012"/>
    <n v="39"/>
    <n v="12"/>
    <s v="Jun"/>
    <n v="1983"/>
  </r>
  <r>
    <s v="Id1529"/>
    <s v="Claudia A."/>
    <n v="19.399999999999999"/>
    <n v="11.93"/>
    <s v="No"/>
    <s v="No"/>
    <s v="No"/>
    <n v="0"/>
    <s v="No"/>
    <x v="2"/>
    <x v="0"/>
    <s v="12-12-1971"/>
    <n v="6706"/>
    <s v="tier - 2"/>
    <s v="tier - 1"/>
    <s v="R1013"/>
    <n v="51"/>
    <n v="12"/>
    <s v="Dec"/>
    <n v="1971"/>
  </r>
  <r>
    <s v="Id1530"/>
    <s v="Kate"/>
    <n v="15.1"/>
    <n v="8.41"/>
    <s v="No"/>
    <s v="No"/>
    <s v="No"/>
    <n v="0"/>
    <s v="No"/>
    <x v="3"/>
    <x v="0"/>
    <s v="13-07-1968"/>
    <n v="6701"/>
    <s v="tier - 3"/>
    <s v="tier - 1"/>
    <s v="R1012"/>
    <n v="54"/>
    <n v="13"/>
    <s v="Jul"/>
    <n v="1968"/>
  </r>
  <r>
    <s v="Id1531"/>
    <s v="Nicole M."/>
    <n v="23.37"/>
    <n v="5.59"/>
    <s v="Yes"/>
    <s v="No"/>
    <s v="No"/>
    <n v="0"/>
    <s v="No"/>
    <x v="2"/>
    <x v="2"/>
    <s v="09-07-1985"/>
    <n v="6686"/>
    <s v="tier - 2"/>
    <s v="tier - 3"/>
    <s v="R1012"/>
    <n v="37"/>
    <n v="9"/>
    <s v="Jul"/>
    <n v="1985"/>
  </r>
  <r>
    <s v="Id1532"/>
    <s v="Jack"/>
    <n v="42.4"/>
    <n v="4.0599999999999996"/>
    <s v="No"/>
    <s v="No"/>
    <s v="No"/>
    <n v="0"/>
    <s v="No"/>
    <x v="0"/>
    <x v="2"/>
    <s v="20-10-1989"/>
    <n v="6666"/>
    <s v="tier - 3"/>
    <s v="tier - 1"/>
    <s v="R1011"/>
    <n v="33"/>
    <n v="20"/>
    <s v="Oct"/>
    <n v="1989"/>
  </r>
  <r>
    <s v="Id1533"/>
    <s v="Gregory"/>
    <n v="28.405000000000001"/>
    <n v="7.02"/>
    <s v="Yes"/>
    <s v="No"/>
    <s v="No"/>
    <n v="0"/>
    <s v="No"/>
    <x v="1"/>
    <x v="0"/>
    <s v="17-09-1981"/>
    <n v="6665"/>
    <s v="tier - 3"/>
    <s v="tier - 1"/>
    <s v="R1012"/>
    <n v="41"/>
    <n v="17"/>
    <s v="Sep"/>
    <n v="1981"/>
  </r>
  <r>
    <s v="Id1534"/>
    <s v="Rebecca"/>
    <n v="23.4"/>
    <n v="4.47"/>
    <s v="No"/>
    <s v="No"/>
    <s v="No"/>
    <n v="0"/>
    <s v="No"/>
    <x v="2"/>
    <x v="2"/>
    <s v="27-09-1982"/>
    <n v="6664"/>
    <s v="tier - 2"/>
    <s v="tier - 2"/>
    <s v="R1013"/>
    <n v="40"/>
    <n v="27"/>
    <s v="Sep"/>
    <n v="1982"/>
  </r>
  <r>
    <s v="Id1535"/>
    <s v="Adam"/>
    <n v="33.44"/>
    <n v="4.54"/>
    <s v="No"/>
    <s v="No"/>
    <s v="No"/>
    <n v="0"/>
    <s v="No"/>
    <x v="0"/>
    <x v="2"/>
    <s v="19-11-1989"/>
    <n v="6654"/>
    <s v="tier - 2"/>
    <s v="tier - 1"/>
    <s v="R1013"/>
    <n v="33"/>
    <n v="19"/>
    <s v="Nov"/>
    <n v="1989"/>
  </r>
  <r>
    <s v="Id1536"/>
    <s v="Ryan"/>
    <n v="21.12"/>
    <n v="4.99"/>
    <s v="No"/>
    <s v="No"/>
    <s v="No"/>
    <n v="1"/>
    <s v="No"/>
    <x v="2"/>
    <x v="2"/>
    <s v="01-07-1984"/>
    <n v="6653"/>
    <s v="tier - 3"/>
    <s v="tier - 2"/>
    <s v="R1013"/>
    <n v="38"/>
    <n v="1"/>
    <s v="Jul"/>
    <n v="1984"/>
  </r>
  <r>
    <s v="Id1537"/>
    <s v="Jackie K."/>
    <n v="18.48"/>
    <n v="10.84"/>
    <s v="Yes"/>
    <s v="No"/>
    <s v="No"/>
    <n v="2"/>
    <s v="No"/>
    <x v="3"/>
    <x v="0"/>
    <s v="08-11-1970"/>
    <n v="6651"/>
    <s v="tier - 2"/>
    <s v="tier - 3"/>
    <s v="R1013"/>
    <n v="52"/>
    <n v="8"/>
    <s v="Nov"/>
    <n v="1970"/>
  </r>
  <r>
    <s v="Id1538"/>
    <s v="Chris"/>
    <n v="16.815000000000001"/>
    <n v="5.63"/>
    <s v="No"/>
    <s v="No"/>
    <s v="No"/>
    <n v="1"/>
    <s v="No"/>
    <x v="3"/>
    <x v="2"/>
    <s v="08-12-1984"/>
    <n v="6641"/>
    <s v="tier - 2"/>
    <s v="tier - 3"/>
    <s v="R1019"/>
    <n v="38"/>
    <n v="8"/>
    <s v="Dec"/>
    <n v="1984"/>
  </r>
  <r>
    <s v="Id1539"/>
    <s v="Tyler C"/>
    <n v="26.72"/>
    <n v="4.1399999999999997"/>
    <s v="No"/>
    <s v="No"/>
    <s v="No"/>
    <n v="0"/>
    <s v="No"/>
    <x v="1"/>
    <x v="2"/>
    <s v="06-06-1990"/>
    <n v="6639"/>
    <s v="tier - 2"/>
    <s v="tier - 2"/>
    <s v="R1021"/>
    <n v="33"/>
    <n v="6"/>
    <s v="Jun"/>
    <n v="1990"/>
  </r>
  <r>
    <s v="Id1540"/>
    <s v="Yoshie"/>
    <n v="41.42"/>
    <n v="5.17"/>
    <s v="No"/>
    <s v="No"/>
    <s v="Yes"/>
    <n v="1"/>
    <s v="No"/>
    <x v="0"/>
    <x v="2"/>
    <s v="04-09-2003"/>
    <n v="6638"/>
    <s v="tier - 2"/>
    <s v="tier - 1"/>
    <s v="R1012"/>
    <n v="19"/>
    <n v="4"/>
    <s v="Sep"/>
    <n v="2003"/>
  </r>
  <r>
    <s v="Id1541"/>
    <s v="Lauren A"/>
    <n v="20.69"/>
    <n v="6.93"/>
    <s v="No"/>
    <s v="No"/>
    <s v="No"/>
    <n v="2"/>
    <s v="No"/>
    <x v="2"/>
    <x v="0"/>
    <s v="29-08-1973"/>
    <n v="6630"/>
    <s v="tier - 2"/>
    <s v="tier - 1"/>
    <s v="R1013"/>
    <n v="49"/>
    <n v="29"/>
    <s v="Aug"/>
    <n v="1973"/>
  </r>
  <r>
    <s v="Id1542"/>
    <s v="Mason D."/>
    <n v="41.23"/>
    <n v="4.24"/>
    <s v="No"/>
    <s v="No"/>
    <s v="No"/>
    <n v="0"/>
    <s v="No"/>
    <x v="0"/>
    <x v="2"/>
    <s v="28-08-1982"/>
    <n v="6610"/>
    <s v="tier - 3"/>
    <s v="tier - 2"/>
    <s v="R1015"/>
    <n v="40"/>
    <n v="28"/>
    <s v="Aug"/>
    <n v="1982"/>
  </r>
  <r>
    <s v="Id1543"/>
    <s v="Ryan"/>
    <n v="29.9"/>
    <n v="5.91"/>
    <s v="No"/>
    <s v="No"/>
    <s v="No"/>
    <n v="0"/>
    <s v="No"/>
    <x v="1"/>
    <x v="1"/>
    <s v="07-11-1982"/>
    <n v="6600"/>
    <s v="tier - 2"/>
    <s v="tier - 3"/>
    <s v="R1011"/>
    <n v="40"/>
    <n v="7"/>
    <s v="Nov"/>
    <n v="1982"/>
  </r>
  <r>
    <s v="Id1544"/>
    <s v="Arturo"/>
    <n v="34.104999999999997"/>
    <n v="5.93"/>
    <s v="No"/>
    <s v="No"/>
    <s v="No"/>
    <n v="0"/>
    <s v="No"/>
    <x v="0"/>
    <x v="1"/>
    <s v="29-12-1982"/>
    <n v="6600"/>
    <s v="tier - 3"/>
    <s v="tier - 2"/>
    <s v="R1016"/>
    <n v="40"/>
    <n v="29"/>
    <s v="Dec"/>
    <n v="1982"/>
  </r>
  <r>
    <s v="Id1545"/>
    <s v="Jake"/>
    <n v="24.97"/>
    <n v="5.66"/>
    <s v="No"/>
    <s v="No"/>
    <s v="No"/>
    <n v="0"/>
    <s v="No"/>
    <x v="2"/>
    <x v="2"/>
    <s v="22-11-1982"/>
    <n v="6594"/>
    <s v="tier - 2"/>
    <s v="tier - 1"/>
    <s v="R1013"/>
    <n v="40"/>
    <n v="22"/>
    <s v="Nov"/>
    <n v="1982"/>
  </r>
  <r>
    <s v="Id1546"/>
    <s v="Sarah E"/>
    <n v="34.799999999999997"/>
    <n v="4.1900000000000004"/>
    <s v="No"/>
    <s v="No"/>
    <s v="No"/>
    <n v="1"/>
    <s v="No"/>
    <x v="0"/>
    <x v="2"/>
    <s v="05-10-1984"/>
    <n v="6572"/>
    <s v="tier - 2"/>
    <s v="tier - 3"/>
    <s v="R1011"/>
    <n v="38"/>
    <n v="5"/>
    <s v="Oct"/>
    <n v="1984"/>
  </r>
  <r>
    <s v="Id1547"/>
    <s v="Alison L."/>
    <n v="32.965000000000003"/>
    <n v="9.2100000000000009"/>
    <s v="Yes"/>
    <s v="No"/>
    <s v="No"/>
    <n v="0"/>
    <s v="No"/>
    <x v="0"/>
    <x v="0"/>
    <s v="20-07-1981"/>
    <n v="6571"/>
    <s v="tier - 2"/>
    <s v="tier - 1"/>
    <s v="R1012"/>
    <n v="41"/>
    <n v="20"/>
    <s v="Jul"/>
    <n v="1981"/>
  </r>
  <r>
    <s v="Id1548"/>
    <s v="Karen A."/>
    <n v="27.265000000000001"/>
    <n v="5.51"/>
    <s v="No"/>
    <s v="No"/>
    <s v="No"/>
    <n v="1"/>
    <s v="No"/>
    <x v="1"/>
    <x v="2"/>
    <s v="20-09-1984"/>
    <n v="6555"/>
    <s v="tier - 2"/>
    <s v="tier - 2"/>
    <s v="R1024"/>
    <n v="38"/>
    <n v="20"/>
    <s v="Sep"/>
    <n v="1984"/>
  </r>
  <r>
    <s v="Id1549"/>
    <s v="Thomas R. Jr."/>
    <n v="17.059999999999999"/>
    <n v="8.5"/>
    <s v="No"/>
    <s v="No"/>
    <s v="No"/>
    <n v="0"/>
    <s v="No"/>
    <x v="3"/>
    <x v="0"/>
    <s v="11-12-1968"/>
    <n v="6552"/>
    <s v="tier - 3"/>
    <s v="tier - 2"/>
    <s v="R1013"/>
    <n v="54"/>
    <n v="11"/>
    <s v="Dec"/>
    <n v="1968"/>
  </r>
  <r>
    <s v="Id1550"/>
    <s v="Stephanie W."/>
    <n v="36.29"/>
    <n v="6.23"/>
    <s v="No"/>
    <s v="No"/>
    <s v="No"/>
    <n v="0"/>
    <s v="No"/>
    <x v="0"/>
    <x v="1"/>
    <s v="06-08-1989"/>
    <n v="6552"/>
    <s v="tier - 2"/>
    <s v="tier - 2"/>
    <s v="R1024"/>
    <n v="33"/>
    <n v="6"/>
    <s v="Aug"/>
    <n v="1989"/>
  </r>
  <r>
    <s v="Id1551"/>
    <s v="Ezra"/>
    <n v="28.594999999999999"/>
    <n v="8.5299999999999994"/>
    <s v="Yes"/>
    <s v="No"/>
    <s v="No"/>
    <n v="1"/>
    <s v="No"/>
    <x v="1"/>
    <x v="0"/>
    <s v="18-12-1986"/>
    <n v="6548"/>
    <s v="tier - 2"/>
    <s v="tier - 3"/>
    <s v="R1012"/>
    <n v="36"/>
    <n v="18"/>
    <s v="Dec"/>
    <n v="1986"/>
  </r>
  <r>
    <s v="Id1552"/>
    <s v="Jim"/>
    <n v="17.8"/>
    <n v="5.75"/>
    <s v="Yes"/>
    <s v="No"/>
    <s v="Yes"/>
    <n v="1"/>
    <s v="No"/>
    <x v="3"/>
    <x v="1"/>
    <s v="03-12-1969"/>
    <n v="6546"/>
    <s v="tier - 2"/>
    <s v="tier - 3"/>
    <s v="R1013"/>
    <n v="53"/>
    <n v="3"/>
    <s v="Dec"/>
    <n v="1969"/>
  </r>
  <r>
    <s v="Id1553"/>
    <s v="Ari L."/>
    <n v="21.4"/>
    <n v="5.6"/>
    <s v="No"/>
    <s v="No"/>
    <s v="No"/>
    <n v="0"/>
    <s v="No"/>
    <x v="2"/>
    <x v="2"/>
    <s v="02-10-1982"/>
    <n v="6537"/>
    <s v="tier - 2"/>
    <s v="tier - 2"/>
    <s v="R1012"/>
    <n v="40"/>
    <n v="2"/>
    <s v="Oct"/>
    <n v="1982"/>
  </r>
  <r>
    <s v="Id1554"/>
    <s v="Fanny"/>
    <n v="23.01"/>
    <n v="4.68"/>
    <s v="No"/>
    <s v="No"/>
    <s v="No"/>
    <n v="0"/>
    <s v="No"/>
    <x v="2"/>
    <x v="2"/>
    <s v="12-08-1982"/>
    <n v="6532"/>
    <s v="tier - 2"/>
    <s v="tier - 1"/>
    <s v="R1013"/>
    <n v="40"/>
    <n v="12"/>
    <s v="Aug"/>
    <n v="1982"/>
  </r>
  <r>
    <s v="Id1555"/>
    <s v="Heather"/>
    <n v="19.86"/>
    <n v="5.62"/>
    <s v="Yes"/>
    <s v="No"/>
    <s v="No"/>
    <n v="0"/>
    <s v="No"/>
    <x v="2"/>
    <x v="2"/>
    <s v="23-10-1976"/>
    <n v="6529"/>
    <s v="tier - 2"/>
    <s v="tier - 1"/>
    <s v="R1013"/>
    <n v="46"/>
    <n v="23"/>
    <s v="Oct"/>
    <n v="1976"/>
  </r>
  <r>
    <s v="Id1556"/>
    <s v="Peter W. Sr."/>
    <n v="33.58"/>
    <n v="5.08"/>
    <s v="No"/>
    <s v="No"/>
    <s v="No"/>
    <n v="0"/>
    <s v="No"/>
    <x v="0"/>
    <x v="2"/>
    <s v="07-07-1994"/>
    <n v="6512"/>
    <s v="tier - 2"/>
    <s v="tier - 1"/>
    <s v="R1021"/>
    <n v="28"/>
    <n v="7"/>
    <s v="Jul"/>
    <n v="1994"/>
  </r>
  <r>
    <s v="Id1557"/>
    <s v="Catherine A"/>
    <n v="29.81"/>
    <n v="5.28"/>
    <s v="No"/>
    <s v="No"/>
    <s v="No"/>
    <n v="0"/>
    <s v="No"/>
    <x v="1"/>
    <x v="2"/>
    <s v="28-08-1982"/>
    <n v="6500"/>
    <s v="tier - 2"/>
    <s v="tier - 2"/>
    <s v="R1013"/>
    <n v="40"/>
    <n v="28"/>
    <s v="Aug"/>
    <n v="1982"/>
  </r>
  <r>
    <s v="Id1558"/>
    <s v="Kelly A"/>
    <n v="27.4"/>
    <n v="4.6100000000000003"/>
    <s v="No"/>
    <s v="No"/>
    <s v="No"/>
    <n v="0"/>
    <s v="No"/>
    <x v="1"/>
    <x v="2"/>
    <s v="09-10-1982"/>
    <n v="6497"/>
    <s v="tier - 2"/>
    <s v="tier - 3"/>
    <s v="R1011"/>
    <n v="40"/>
    <n v="9"/>
    <s v="Oct"/>
    <n v="1982"/>
  </r>
  <r>
    <s v="Id1559"/>
    <s v="Janel N."/>
    <n v="17.98"/>
    <n v="6.57"/>
    <s v="Yes"/>
    <s v="No"/>
    <s v="No"/>
    <n v="2"/>
    <s v="No"/>
    <x v="3"/>
    <x v="0"/>
    <s v="01-12-1970"/>
    <n v="6482"/>
    <s v="tier - 2"/>
    <s v="tier - 2"/>
    <s v="R1013"/>
    <n v="52"/>
    <n v="1"/>
    <s v="Dec"/>
    <n v="1970"/>
  </r>
  <r>
    <s v="Id1560"/>
    <s v="Yann Kai"/>
    <n v="37.9"/>
    <n v="5.83"/>
    <s v="No"/>
    <s v="No"/>
    <s v="No"/>
    <n v="0"/>
    <s v="No"/>
    <x v="0"/>
    <x v="1"/>
    <s v="08-06-1980"/>
    <n v="6474"/>
    <s v="tier - 2"/>
    <s v="tier - 3"/>
    <s v="R1011"/>
    <n v="43"/>
    <n v="8"/>
    <s v="Jun"/>
    <n v="1980"/>
  </r>
  <r>
    <s v="Id1561"/>
    <s v="Zachary R."/>
    <n v="25.27"/>
    <n v="6.98"/>
    <s v="Yes"/>
    <s v="No"/>
    <s v="No"/>
    <n v="0"/>
    <s v="No"/>
    <x v="1"/>
    <x v="0"/>
    <s v="27-07-1981"/>
    <n v="6473"/>
    <s v="tier - 2"/>
    <s v="tier - 2"/>
    <s v="R1013"/>
    <n v="41"/>
    <n v="27"/>
    <s v="Jul"/>
    <n v="1981"/>
  </r>
  <r>
    <s v="Id1562"/>
    <s v="Alejandro Sr."/>
    <n v="29.26"/>
    <n v="4.03"/>
    <s v="No"/>
    <s v="No"/>
    <s v="No"/>
    <n v="1"/>
    <s v="No"/>
    <x v="1"/>
    <x v="2"/>
    <s v="01-11-1984"/>
    <n v="6458"/>
    <s v="tier - 2"/>
    <s v="tier - 3"/>
    <s v="R1012"/>
    <n v="38"/>
    <n v="1"/>
    <s v="Nov"/>
    <n v="1984"/>
  </r>
  <r>
    <s v="Id1563"/>
    <s v="Nicholas R."/>
    <n v="27.835000000000001"/>
    <n v="4.5599999999999996"/>
    <s v="No"/>
    <s v="No"/>
    <s v="No"/>
    <n v="1"/>
    <s v="No"/>
    <x v="1"/>
    <x v="2"/>
    <s v="26-08-1984"/>
    <n v="6456"/>
    <s v="tier - 3"/>
    <s v="tier - 3"/>
    <s v="R1012"/>
    <n v="38"/>
    <n v="26"/>
    <s v="Aug"/>
    <n v="1984"/>
  </r>
  <r>
    <s v="Id1564"/>
    <s v="Paul"/>
    <n v="46.53"/>
    <n v="5.38"/>
    <s v="Yes"/>
    <s v="No"/>
    <s v="No"/>
    <n v="0"/>
    <s v="No"/>
    <x v="0"/>
    <x v="2"/>
    <s v="22-07-1985"/>
    <n v="6436"/>
    <s v="tier - 3"/>
    <s v="tier - 2"/>
    <s v="R1013"/>
    <n v="37"/>
    <n v="22"/>
    <s v="Jul"/>
    <n v="1985"/>
  </r>
  <r>
    <s v="Id1565"/>
    <s v="Michael D"/>
    <n v="20.58"/>
    <n v="11.04"/>
    <s v="Yes"/>
    <s v="No"/>
    <s v="No"/>
    <n v="1"/>
    <s v="No"/>
    <x v="2"/>
    <x v="0"/>
    <s v="05-08-1975"/>
    <n v="6423"/>
    <s v="tier - 2"/>
    <s v="tier - 3"/>
    <s v="R1013"/>
    <n v="47"/>
    <n v="5"/>
    <s v="Aug"/>
    <n v="1975"/>
  </r>
  <r>
    <s v="Id1566"/>
    <s v="Marina"/>
    <n v="19.53"/>
    <n v="6.09"/>
    <s v="Yes"/>
    <s v="No"/>
    <s v="No"/>
    <n v="0"/>
    <s v="No"/>
    <x v="2"/>
    <x v="1"/>
    <s v="30-12-1976"/>
    <n v="6417"/>
    <s v="tier - 2"/>
    <s v="tier - 3"/>
    <s v="R1013"/>
    <n v="46"/>
    <n v="30"/>
    <s v="Dec"/>
    <n v="1976"/>
  </r>
  <r>
    <s v="Id1567"/>
    <s v="Caroline"/>
    <n v="27.7"/>
    <n v="4.71"/>
    <s v="No"/>
    <s v="No"/>
    <s v="No"/>
    <n v="1"/>
    <s v="No"/>
    <x v="1"/>
    <x v="2"/>
    <s v="04-09-1987"/>
    <n v="6414"/>
    <s v="tier - 2"/>
    <s v="tier - 2"/>
    <s v="R1011"/>
    <n v="35"/>
    <n v="4"/>
    <s v="Sep"/>
    <n v="1987"/>
  </r>
  <r>
    <s v="Id1568"/>
    <s v="Ross P"/>
    <n v="18.920000000000002"/>
    <n v="8.18"/>
    <s v="No"/>
    <s v="No"/>
    <s v="No"/>
    <n v="0"/>
    <s v="No"/>
    <x v="2"/>
    <x v="0"/>
    <s v="22-08-1971"/>
    <n v="6412"/>
    <s v="tier - 2"/>
    <s v="tier - 3"/>
    <s v="R1013"/>
    <n v="51"/>
    <n v="22"/>
    <s v="Aug"/>
    <n v="1971"/>
  </r>
  <r>
    <s v="Id1569"/>
    <s v="Aoife"/>
    <n v="17.760000000000002"/>
    <n v="11.18"/>
    <s v="Yes"/>
    <s v="No"/>
    <s v="No"/>
    <n v="2"/>
    <s v="No"/>
    <x v="3"/>
    <x v="0"/>
    <s v="20-08-1970"/>
    <n v="6407"/>
    <s v="tier - 2"/>
    <s v="tier - 1"/>
    <s v="R1013"/>
    <n v="52"/>
    <n v="20"/>
    <s v="Aug"/>
    <n v="1970"/>
  </r>
  <r>
    <s v="Id1570"/>
    <s v="Wesley"/>
    <n v="29.83"/>
    <n v="5.03"/>
    <s v="Yes"/>
    <s v="No"/>
    <s v="No"/>
    <n v="0"/>
    <s v="No"/>
    <x v="1"/>
    <x v="2"/>
    <s v="10-12-1985"/>
    <n v="6406"/>
    <s v="tier - 1"/>
    <s v="tier - 3"/>
    <s v="R1014"/>
    <n v="37"/>
    <n v="10"/>
    <s v="Dec"/>
    <n v="1985"/>
  </r>
  <r>
    <s v="Id1571"/>
    <s v="Rebecca J"/>
    <n v="23.465"/>
    <n v="5.56"/>
    <s v="No"/>
    <s v="No"/>
    <s v="No"/>
    <n v="1"/>
    <s v="No"/>
    <x v="2"/>
    <x v="2"/>
    <s v="09-09-1987"/>
    <n v="6402"/>
    <s v="tier - 2"/>
    <s v="tier - 3"/>
    <s v="R1024"/>
    <n v="35"/>
    <n v="9"/>
    <s v="Sep"/>
    <n v="1987"/>
  </r>
  <r>
    <s v="Id1572"/>
    <s v="Barry P."/>
    <n v="29.355"/>
    <n v="4.33"/>
    <s v="No"/>
    <s v="No"/>
    <s v="No"/>
    <n v="0"/>
    <s v="No"/>
    <x v="1"/>
    <x v="2"/>
    <s v="28-10-1982"/>
    <n v="6394"/>
    <s v="tier - 2"/>
    <s v="tier - 1"/>
    <s v="R1012"/>
    <n v="40"/>
    <n v="28"/>
    <s v="Oct"/>
    <n v="1982"/>
  </r>
  <r>
    <s v="Id1573"/>
    <s v="Maciej"/>
    <n v="35.49"/>
    <n v="5.21"/>
    <s v="Yes"/>
    <s v="No"/>
    <s v="Yes"/>
    <n v="1"/>
    <s v="No"/>
    <x v="0"/>
    <x v="2"/>
    <s v="16-08-1997"/>
    <n v="6390"/>
    <s v="tier - 2"/>
    <s v="tier - 2"/>
    <s v="R1021"/>
    <n v="25"/>
    <n v="16"/>
    <s v="Aug"/>
    <n v="1997"/>
  </r>
  <r>
    <s v="Id1574"/>
    <s v="Jerry D."/>
    <n v="26.315000000000001"/>
    <n v="5.89"/>
    <s v="No"/>
    <s v="No"/>
    <s v="No"/>
    <n v="0"/>
    <s v="No"/>
    <x v="1"/>
    <x v="1"/>
    <s v="06-08-1982"/>
    <n v="6389"/>
    <s v="tier - 1"/>
    <s v="tier - 2"/>
    <s v="R1012"/>
    <n v="40"/>
    <n v="6"/>
    <s v="Aug"/>
    <n v="1982"/>
  </r>
  <r>
    <s v="Id1575"/>
    <s v="Eric A."/>
    <n v="19.79"/>
    <n v="4.8099999999999996"/>
    <s v="Yes"/>
    <s v="No"/>
    <s v="No"/>
    <n v="0"/>
    <s v="No"/>
    <x v="2"/>
    <x v="2"/>
    <s v="18-11-1976"/>
    <n v="6374"/>
    <s v="tier - 2"/>
    <s v="tier - 2"/>
    <s v="R1013"/>
    <n v="46"/>
    <n v="18"/>
    <s v="Nov"/>
    <n v="1976"/>
  </r>
  <r>
    <s v="Id1576"/>
    <s v="Cathi"/>
    <n v="40.564999999999998"/>
    <n v="5.66"/>
    <s v="No"/>
    <s v="No"/>
    <s v="No"/>
    <n v="1"/>
    <s v="No"/>
    <x v="0"/>
    <x v="2"/>
    <s v="13-08-1984"/>
    <n v="6374"/>
    <s v="tier - 2"/>
    <s v="tier - 1"/>
    <s v="R1012"/>
    <n v="38"/>
    <n v="13"/>
    <s v="Aug"/>
    <n v="1984"/>
  </r>
  <r>
    <s v="Id1577"/>
    <s v="Alex M"/>
    <n v="18.03"/>
    <n v="10.66"/>
    <s v="Yes"/>
    <s v="No"/>
    <s v="No"/>
    <n v="2"/>
    <s v="No"/>
    <x v="3"/>
    <x v="0"/>
    <s v="09-11-1970"/>
    <n v="6367"/>
    <s v="tier - 2"/>
    <s v="tier - 1"/>
    <s v="R1013"/>
    <n v="52"/>
    <n v="9"/>
    <s v="Nov"/>
    <n v="1970"/>
  </r>
  <r>
    <s v="Id1578"/>
    <s v="Liang"/>
    <n v="34.65"/>
    <n v="5.98"/>
    <s v="Yes"/>
    <s v="No"/>
    <s v="No"/>
    <n v="0"/>
    <s v="No"/>
    <x v="0"/>
    <x v="1"/>
    <s v="07-07-1996"/>
    <n v="6361"/>
    <s v="tier - 2"/>
    <s v="tier - 3"/>
    <s v="R1021"/>
    <n v="26"/>
    <n v="7"/>
    <s v="Jul"/>
    <n v="1996"/>
  </r>
  <r>
    <s v="Id1579"/>
    <s v="Lexy"/>
    <n v="42.94"/>
    <n v="4.34"/>
    <s v="No"/>
    <s v="No"/>
    <s v="No"/>
    <n v="0"/>
    <s v="No"/>
    <x v="0"/>
    <x v="2"/>
    <s v="24-06-1989"/>
    <n v="6361"/>
    <s v="tier - 2"/>
    <s v="tier - 2"/>
    <s v="R1012"/>
    <n v="33"/>
    <n v="24"/>
    <s v="Jun"/>
    <n v="1989"/>
  </r>
  <r>
    <s v="Id1580"/>
    <s v="Michael"/>
    <n v="31.254999999999999"/>
    <n v="5.17"/>
    <s v="No"/>
    <s v="No"/>
    <s v="No"/>
    <n v="0"/>
    <s v="No"/>
    <x v="0"/>
    <x v="2"/>
    <s v="30-10-1980"/>
    <n v="6359"/>
    <s v="tier - 2"/>
    <s v="tier - 1"/>
    <s v="R1012"/>
    <n v="42"/>
    <n v="30"/>
    <s v="Oct"/>
    <n v="1980"/>
  </r>
  <r>
    <s v="Id1581"/>
    <s v="Samuel L"/>
    <n v="45.43"/>
    <n v="4.2300000000000004"/>
    <s v="Yes"/>
    <s v="No"/>
    <s v="Yes"/>
    <n v="1"/>
    <s v="No"/>
    <x v="0"/>
    <x v="2"/>
    <s v="19-08-1983"/>
    <n v="6356"/>
    <s v="tier - 3"/>
    <s v="tier - 2"/>
    <s v="R1013"/>
    <n v="39"/>
    <n v="19"/>
    <s v="Aug"/>
    <n v="1983"/>
  </r>
  <r>
    <s v="Id1582"/>
    <s v="Spencer A."/>
    <n v="32.340000000000003"/>
    <n v="4.88"/>
    <s v="Yes"/>
    <s v="No"/>
    <s v="Yes"/>
    <n v="1"/>
    <s v="No"/>
    <x v="0"/>
    <x v="2"/>
    <s v="21-10-1983"/>
    <n v="6338"/>
    <s v="tier - 2"/>
    <s v="tier - 1"/>
    <s v="R1013"/>
    <n v="39"/>
    <n v="21"/>
    <s v="Oct"/>
    <n v="1983"/>
  </r>
  <r>
    <s v="Id1583"/>
    <s v="Rochelle"/>
    <n v="25.46"/>
    <n v="9.7100000000000009"/>
    <s v="Yes"/>
    <s v="No"/>
    <s v="No"/>
    <n v="1"/>
    <s v="No"/>
    <x v="1"/>
    <x v="0"/>
    <s v="25-09-1986"/>
    <n v="6336"/>
    <s v="tier - 2"/>
    <s v="tier - 2"/>
    <s v="R1013"/>
    <n v="36"/>
    <n v="25"/>
    <s v="Sep"/>
    <n v="1986"/>
  </r>
  <r>
    <s v="Id1584"/>
    <s v="Paula"/>
    <n v="37.145000000000003"/>
    <n v="5.32"/>
    <s v="No"/>
    <s v="No"/>
    <s v="No"/>
    <n v="0"/>
    <s v="No"/>
    <x v="0"/>
    <x v="2"/>
    <s v="13-08-1990"/>
    <n v="6334"/>
    <s v="tier - 2"/>
    <s v="tier - 2"/>
    <s v="R1024"/>
    <n v="32"/>
    <n v="13"/>
    <s v="Aug"/>
    <n v="1990"/>
  </r>
  <r>
    <s v="Id1585"/>
    <s v="Madeline E."/>
    <n v="30.8"/>
    <n v="5.83"/>
    <s v="Yes"/>
    <s v="No"/>
    <s v="No"/>
    <n v="0"/>
    <s v="No"/>
    <x v="0"/>
    <x v="1"/>
    <s v="15-12-1985"/>
    <n v="6314"/>
    <s v="tier - 2"/>
    <s v="tier - 1"/>
    <s v="R1013"/>
    <n v="37"/>
    <n v="15"/>
    <s v="Dec"/>
    <n v="1985"/>
  </r>
  <r>
    <s v="Id1586"/>
    <s v="Maria Isabel"/>
    <n v="29.5"/>
    <n v="5.54"/>
    <s v="Yes"/>
    <s v="No"/>
    <s v="No"/>
    <n v="0"/>
    <s v="No"/>
    <x v="1"/>
    <x v="2"/>
    <s v="19-11-1985"/>
    <n v="6312"/>
    <s v="tier - 2"/>
    <s v="tier - 1"/>
    <s v="R1011"/>
    <n v="37"/>
    <n v="19"/>
    <s v="Nov"/>
    <n v="1985"/>
  </r>
  <r>
    <s v="Id1587"/>
    <s v="Arthur M."/>
    <n v="43.39"/>
    <n v="5.85"/>
    <s v="No"/>
    <s v="yes"/>
    <s v="No"/>
    <n v="1"/>
    <s v="No"/>
    <x v="0"/>
    <x v="1"/>
    <s v="27-07-2004"/>
    <n v="6311"/>
    <s v="tier - 2"/>
    <s v="tier - 2"/>
    <s v="R1011"/>
    <n v="18"/>
    <n v="27"/>
    <s v="Jul"/>
    <n v="2004"/>
  </r>
  <r>
    <s v="Id1588"/>
    <s v="Joseph R."/>
    <n v="15.08"/>
    <n v="4.8499999999999996"/>
    <s v="Yes"/>
    <s v="No"/>
    <s v="Yes"/>
    <n v="1"/>
    <s v="No"/>
    <x v="3"/>
    <x v="2"/>
    <s v="04-09-1969"/>
    <n v="6306"/>
    <s v="tier - 2"/>
    <s v="tier - 2"/>
    <s v="R1012"/>
    <n v="53"/>
    <n v="4"/>
    <s v="Sep"/>
    <n v="1969"/>
  </r>
  <r>
    <s v="Id1589"/>
    <s v="Sachiko"/>
    <n v="20.48"/>
    <n v="11.09"/>
    <s v="No"/>
    <s v="No"/>
    <s v="No"/>
    <n v="0"/>
    <s v="No"/>
    <x v="2"/>
    <x v="0"/>
    <s v="17-09-1974"/>
    <n v="6302"/>
    <s v="tier - 2"/>
    <s v="tier - 1"/>
    <s v="R1013"/>
    <n v="48"/>
    <n v="17"/>
    <s v="Sep"/>
    <n v="1974"/>
  </r>
  <r>
    <s v="Id1590"/>
    <s v="Christopher"/>
    <n v="34.450000000000003"/>
    <n v="5.58"/>
    <s v="Yes"/>
    <s v="No"/>
    <s v="No"/>
    <n v="0"/>
    <s v="No"/>
    <x v="0"/>
    <x v="2"/>
    <s v="04-07-1996"/>
    <n v="6294"/>
    <s v="tier - 2"/>
    <s v="tier - 3"/>
    <s v="R1021"/>
    <n v="26"/>
    <n v="4"/>
    <s v="Jul"/>
    <n v="1996"/>
  </r>
  <r>
    <s v="Id1591"/>
    <s v="Joseph"/>
    <n v="34.21"/>
    <n v="9.7200000000000006"/>
    <s v="Yes"/>
    <s v="No"/>
    <s v="No"/>
    <n v="0"/>
    <s v="No"/>
    <x v="0"/>
    <x v="0"/>
    <s v="26-08-1981"/>
    <n v="6290"/>
    <s v="tier - 2"/>
    <s v="tier - 3"/>
    <s v="R1013"/>
    <n v="41"/>
    <n v="26"/>
    <s v="Aug"/>
    <n v="1981"/>
  </r>
  <r>
    <s v="Id1592"/>
    <s v="Lawrence"/>
    <n v="28.8"/>
    <n v="11.41"/>
    <s v="Yes"/>
    <s v="No"/>
    <s v="No"/>
    <n v="0"/>
    <s v="No"/>
    <x v="1"/>
    <x v="0"/>
    <s v="24-11-1981"/>
    <n v="6282"/>
    <s v="tier - 2"/>
    <s v="tier - 1"/>
    <s v="R1011"/>
    <n v="41"/>
    <n v="24"/>
    <s v="Nov"/>
    <n v="1981"/>
  </r>
  <r>
    <s v="Id1593"/>
    <s v="Katie"/>
    <n v="31.74"/>
    <n v="4.46"/>
    <s v="No"/>
    <s v="No"/>
    <s v="Yes"/>
    <n v="1"/>
    <s v="No"/>
    <x v="0"/>
    <x v="2"/>
    <s v="16-10-1993"/>
    <n v="6276"/>
    <s v="tier - 2"/>
    <s v="tier - 1"/>
    <s v="R1025"/>
    <n v="29"/>
    <n v="16"/>
    <s v="Oct"/>
    <n v="1993"/>
  </r>
  <r>
    <s v="Id1594"/>
    <s v="Ruben"/>
    <n v="21.78"/>
    <n v="9.31"/>
    <s v="Yes"/>
    <s v="No"/>
    <s v="No"/>
    <n v="0"/>
    <s v="No"/>
    <x v="2"/>
    <x v="0"/>
    <s v="30-06-1981"/>
    <n v="6272"/>
    <s v="tier - 1"/>
    <s v="tier - 3"/>
    <s v="R1013"/>
    <n v="41"/>
    <n v="30"/>
    <s v="Jun"/>
    <n v="1981"/>
  </r>
  <r>
    <s v="Id1595"/>
    <s v="Sarah"/>
    <n v="23.75"/>
    <n v="5.03"/>
    <s v="No"/>
    <s v="No"/>
    <s v="No"/>
    <n v="1"/>
    <s v="No"/>
    <x v="2"/>
    <x v="2"/>
    <s v="25-09-1984"/>
    <n v="6269"/>
    <s v="tier - 2"/>
    <s v="tier - 1"/>
    <s v="R1013"/>
    <n v="38"/>
    <n v="25"/>
    <s v="Sep"/>
    <n v="1984"/>
  </r>
  <r>
    <s v="Id1596"/>
    <s v="Angela R."/>
    <n v="33.21"/>
    <n v="5.07"/>
    <s v="Yes"/>
    <s v="No"/>
    <s v="No"/>
    <n v="1"/>
    <s v="No"/>
    <x v="0"/>
    <x v="2"/>
    <s v="17-10-1995"/>
    <n v="6261"/>
    <s v="tier - 2"/>
    <s v="tier - 1"/>
    <s v="R1026"/>
    <n v="27"/>
    <n v="17"/>
    <s v="Oct"/>
    <n v="1995"/>
  </r>
  <r>
    <s v="Id1597"/>
    <s v="Chatham"/>
    <n v="17.7"/>
    <n v="10.42"/>
    <s v="Yes"/>
    <s v="No"/>
    <s v="No"/>
    <n v="2"/>
    <s v="No"/>
    <x v="3"/>
    <x v="0"/>
    <s v="11-10-1970"/>
    <n v="6255"/>
    <s v="tier - 2"/>
    <s v="tier - 2"/>
    <s v="R1013"/>
    <n v="52"/>
    <n v="11"/>
    <s v="Oct"/>
    <n v="1970"/>
  </r>
  <r>
    <s v="Id1598"/>
    <s v="Derek"/>
    <n v="17.2"/>
    <n v="6.45"/>
    <s v="No"/>
    <s v="No"/>
    <s v="No"/>
    <n v="2"/>
    <s v="No"/>
    <x v="3"/>
    <x v="1"/>
    <s v="08-09-1972"/>
    <n v="6254"/>
    <s v="tier - 2"/>
    <s v="tier - 2"/>
    <s v="R1012"/>
    <n v="50"/>
    <n v="8"/>
    <s v="Sep"/>
    <n v="1972"/>
  </r>
  <r>
    <s v="Id1599"/>
    <s v="Kalvin J."/>
    <n v="19.21"/>
    <n v="5.52"/>
    <s v="No"/>
    <s v="No"/>
    <s v="No"/>
    <n v="2"/>
    <s v="No"/>
    <x v="2"/>
    <x v="2"/>
    <s v="11-11-1972"/>
    <n v="6254"/>
    <s v="tier - 2"/>
    <s v="tier - 2"/>
    <s v="R1013"/>
    <n v="50"/>
    <n v="11"/>
    <s v="Nov"/>
    <n v="1972"/>
  </r>
  <r>
    <s v="Id1600"/>
    <s v="Dave"/>
    <n v="23.2"/>
    <n v="4.41"/>
    <s v="No"/>
    <s v="No"/>
    <s v="Yes"/>
    <n v="1"/>
    <s v="No"/>
    <x v="2"/>
    <x v="2"/>
    <s v="10-10-1979"/>
    <n v="6250"/>
    <s v="tier - 2"/>
    <s v="tier - 1"/>
    <s v="R1011"/>
    <n v="43"/>
    <n v="10"/>
    <s v="Oct"/>
    <n v="1979"/>
  </r>
  <r>
    <s v="Id1601"/>
    <s v="Barbara G."/>
    <n v="32.5"/>
    <n v="4.6900000000000004"/>
    <s v="Yes"/>
    <s v="No"/>
    <s v="Yes"/>
    <n v="1"/>
    <s v="No"/>
    <x v="0"/>
    <x v="2"/>
    <s v="11-08-1983"/>
    <n v="6238"/>
    <s v="tier - 2"/>
    <s v="tier - 1"/>
    <s v="R1011"/>
    <n v="39"/>
    <n v="11"/>
    <s v="Aug"/>
    <n v="1983"/>
  </r>
  <r>
    <s v="Id1602"/>
    <s v="Skylar"/>
    <n v="20.9"/>
    <n v="6.94"/>
    <s v="No"/>
    <s v="No"/>
    <s v="No"/>
    <n v="0"/>
    <s v="No"/>
    <x v="2"/>
    <x v="0"/>
    <s v="19-09-1978"/>
    <n v="6237"/>
    <s v="tier - 2"/>
    <s v="tier - 2"/>
    <s v="R1013"/>
    <n v="44"/>
    <n v="19"/>
    <s v="Sep"/>
    <n v="1978"/>
  </r>
  <r>
    <s v="Id1603"/>
    <s v="Nick"/>
    <n v="19.11"/>
    <n v="4.3499999999999996"/>
    <s v="No"/>
    <s v="No"/>
    <s v="No"/>
    <n v="2"/>
    <s v="No"/>
    <x v="2"/>
    <x v="2"/>
    <s v="29-06-1972"/>
    <n v="6220"/>
    <s v="tier - 2"/>
    <s v="tier - 2"/>
    <s v="R1013"/>
    <n v="50"/>
    <n v="29"/>
    <s v="Jun"/>
    <n v="1972"/>
  </r>
  <r>
    <s v="Id1604"/>
    <s v="Sunny S"/>
    <n v="31.17"/>
    <n v="5.28"/>
    <s v="No"/>
    <s v="No"/>
    <s v="No"/>
    <n v="1"/>
    <s v="No"/>
    <x v="0"/>
    <x v="2"/>
    <s v="12-08-1992"/>
    <n v="6209"/>
    <s v="tier - 2"/>
    <s v="tier - 1"/>
    <s v="R1021"/>
    <n v="30"/>
    <n v="12"/>
    <s v="Aug"/>
    <n v="1992"/>
  </r>
  <r>
    <s v="Id1605"/>
    <s v="Anne-Marie"/>
    <n v="36.08"/>
    <n v="4.29"/>
    <s v="No"/>
    <s v="No"/>
    <s v="No"/>
    <n v="0"/>
    <s v="No"/>
    <x v="0"/>
    <x v="2"/>
    <s v="10-09-1999"/>
    <n v="6207"/>
    <s v="tier - 2"/>
    <s v="tier - 2"/>
    <s v="R1026"/>
    <n v="23"/>
    <n v="10"/>
    <s v="Sep"/>
    <n v="1999"/>
  </r>
  <r>
    <s v="Id1606"/>
    <s v="Nicholas"/>
    <n v="28.024999999999999"/>
    <n v="5.69"/>
    <s v="Yes"/>
    <s v="No"/>
    <s v="No"/>
    <n v="0"/>
    <s v="No"/>
    <x v="1"/>
    <x v="2"/>
    <s v="22-09-1985"/>
    <n v="6204"/>
    <s v="tier - 2"/>
    <s v="tier - 2"/>
    <s v="R1012"/>
    <n v="37"/>
    <n v="22"/>
    <s v="Sep"/>
    <n v="1985"/>
  </r>
  <r>
    <s v="Id1607"/>
    <s v="Scott M."/>
    <n v="24.32"/>
    <n v="5.56"/>
    <s v="Yes"/>
    <s v="No"/>
    <s v="No"/>
    <n v="0"/>
    <s v="No"/>
    <x v="2"/>
    <x v="2"/>
    <s v="22-07-1985"/>
    <n v="6199"/>
    <s v="tier - 2"/>
    <s v="tier - 1"/>
    <s v="R1012"/>
    <n v="37"/>
    <n v="22"/>
    <s v="Jul"/>
    <n v="1985"/>
  </r>
  <r>
    <s v="Id1608"/>
    <s v="Marisa A"/>
    <n v="38"/>
    <n v="5.41"/>
    <s v="Yes"/>
    <s v="No"/>
    <s v="No"/>
    <n v="1"/>
    <s v="No"/>
    <x v="0"/>
    <x v="2"/>
    <s v="23-10-1988"/>
    <n v="6196"/>
    <s v="tier - 2"/>
    <s v="tier - 1"/>
    <s v="R1011"/>
    <n v="34"/>
    <n v="23"/>
    <s v="Oct"/>
    <n v="1988"/>
  </r>
  <r>
    <s v="Id1609"/>
    <s v="Katie"/>
    <n v="31.6"/>
    <n v="10.85"/>
    <s v="Yes"/>
    <s v="No"/>
    <s v="No"/>
    <n v="0"/>
    <s v="No"/>
    <x v="0"/>
    <x v="0"/>
    <s v="01-10-1981"/>
    <n v="6186"/>
    <s v="tier - 2"/>
    <s v="tier - 3"/>
    <s v="R1011"/>
    <n v="41"/>
    <n v="1"/>
    <s v="Oct"/>
    <n v="1981"/>
  </r>
  <r>
    <s v="Id1610"/>
    <s v="Amy L"/>
    <n v="31.02"/>
    <n v="11.63"/>
    <s v="Yes"/>
    <s v="No"/>
    <s v="No"/>
    <n v="0"/>
    <s v="No"/>
    <x v="0"/>
    <x v="0"/>
    <s v="22-11-1981"/>
    <n v="6185"/>
    <s v="tier - 2"/>
    <s v="tier - 1"/>
    <s v="R1013"/>
    <n v="41"/>
    <n v="22"/>
    <s v="Nov"/>
    <n v="1981"/>
  </r>
  <r>
    <s v="Id1611"/>
    <s v="Jenna M"/>
    <n v="29.26"/>
    <n v="5.68"/>
    <s v="Yes"/>
    <s v="No"/>
    <s v="No"/>
    <n v="1"/>
    <s v="No"/>
    <x v="1"/>
    <x v="2"/>
    <s v="01-11-1988"/>
    <n v="6184"/>
    <s v="tier - 2"/>
    <s v="tier - 3"/>
    <s v="R1013"/>
    <n v="34"/>
    <n v="1"/>
    <s v="Nov"/>
    <n v="1988"/>
  </r>
  <r>
    <s v="Id1612"/>
    <s v="Elizabeth M."/>
    <n v="15.09"/>
    <n v="7.59"/>
    <s v="Yes"/>
    <s v="No"/>
    <s v="No"/>
    <n v="2"/>
    <s v="No"/>
    <x v="3"/>
    <x v="0"/>
    <s v="05-10-1970"/>
    <n v="6183"/>
    <s v="tier - 2"/>
    <s v="tier - 2"/>
    <s v="R1012"/>
    <n v="52"/>
    <n v="5"/>
    <s v="Oct"/>
    <n v="1970"/>
  </r>
  <r>
    <s v="Id1613"/>
    <s v="Lyazid"/>
    <n v="22.63"/>
    <n v="5.09"/>
    <s v="Yes"/>
    <s v="No"/>
    <s v="No"/>
    <n v="0"/>
    <s v="No"/>
    <x v="2"/>
    <x v="2"/>
    <s v="09-08-1985"/>
    <n v="6183"/>
    <s v="tier - 2"/>
    <s v="tier - 2"/>
    <s v="R1012"/>
    <n v="37"/>
    <n v="9"/>
    <s v="Aug"/>
    <n v="1985"/>
  </r>
  <r>
    <s v="Id1614"/>
    <s v="Lindsey A."/>
    <n v="23.46"/>
    <n v="4.21"/>
    <s v="No"/>
    <s v="No"/>
    <s v="No"/>
    <n v="1"/>
    <s v="No"/>
    <x v="2"/>
    <x v="2"/>
    <s v="06-10-1984"/>
    <n v="6171"/>
    <s v="tier - 2"/>
    <s v="tier - 1"/>
    <s v="R1013"/>
    <n v="38"/>
    <n v="6"/>
    <s v="Oct"/>
    <n v="1984"/>
  </r>
  <r>
    <s v="Id1615"/>
    <s v="Chris"/>
    <n v="22.56"/>
    <n v="4.34"/>
    <s v="Yes"/>
    <s v="No"/>
    <s v="No"/>
    <n v="0"/>
    <s v="No"/>
    <x v="2"/>
    <x v="2"/>
    <s v="15-10-1985"/>
    <n v="6160"/>
    <s v="tier - 2"/>
    <s v="tier - 1"/>
    <s v="R1012"/>
    <n v="37"/>
    <n v="15"/>
    <s v="Oct"/>
    <n v="1985"/>
  </r>
  <r>
    <s v="Id1616"/>
    <s v="Jennifer A"/>
    <n v="19.28"/>
    <n v="11.85"/>
    <s v="No"/>
    <s v="No"/>
    <s v="No"/>
    <n v="2"/>
    <s v="No"/>
    <x v="2"/>
    <x v="0"/>
    <s v="06-11-1973"/>
    <n v="6152"/>
    <s v="tier - 2"/>
    <s v="tier - 3"/>
    <s v="R1013"/>
    <n v="49"/>
    <n v="6"/>
    <s v="Nov"/>
    <n v="1973"/>
  </r>
  <r>
    <s v="Id1617"/>
    <s v="Leif S."/>
    <n v="15.37"/>
    <n v="9.61"/>
    <s v="Yes"/>
    <s v="No"/>
    <s v="No"/>
    <n v="2"/>
    <s v="No"/>
    <x v="3"/>
    <x v="0"/>
    <s v="14-10-1970"/>
    <n v="6147"/>
    <s v="tier - 2"/>
    <s v="tier - 3"/>
    <s v="R1012"/>
    <n v="52"/>
    <n v="14"/>
    <s v="Oct"/>
    <n v="1970"/>
  </r>
  <r>
    <s v="Id1618"/>
    <s v="Stephanie A"/>
    <n v="18.71"/>
    <n v="5.29"/>
    <s v="Yes"/>
    <s v="No"/>
    <s v="No"/>
    <n v="0"/>
    <s v="No"/>
    <x v="2"/>
    <x v="2"/>
    <s v="12-12-1976"/>
    <n v="6139"/>
    <s v="tier - 2"/>
    <s v="tier - 3"/>
    <s v="R1013"/>
    <n v="46"/>
    <n v="12"/>
    <s v="Dec"/>
    <n v="1976"/>
  </r>
  <r>
    <s v="Id1619"/>
    <s v="Bo"/>
    <n v="20.61"/>
    <n v="6.89"/>
    <s v="No"/>
    <s v="No"/>
    <s v="No"/>
    <n v="0"/>
    <s v="No"/>
    <x v="2"/>
    <x v="0"/>
    <s v="05-09-1978"/>
    <n v="6139"/>
    <s v="tier - 2"/>
    <s v="tier - 1"/>
    <s v="R1013"/>
    <n v="44"/>
    <n v="5"/>
    <s v="Sep"/>
    <n v="1978"/>
  </r>
  <r>
    <s v="Id1620"/>
    <s v="Leah"/>
    <n v="15.99"/>
    <n v="4.57"/>
    <s v="Yes"/>
    <s v="No"/>
    <s v="Yes"/>
    <n v="1"/>
    <s v="No"/>
    <x v="3"/>
    <x v="2"/>
    <s v="09-11-1969"/>
    <n v="6139"/>
    <s v="tier - 2"/>
    <s v="tier - 2"/>
    <s v="R1011"/>
    <n v="53"/>
    <n v="9"/>
    <s v="Nov"/>
    <n v="1969"/>
  </r>
  <r>
    <s v="Id1621"/>
    <s v="Kara Lynne"/>
    <n v="33.155000000000001"/>
    <n v="4.32"/>
    <s v="No"/>
    <s v="No"/>
    <s v="No"/>
    <n v="0"/>
    <s v="No"/>
    <x v="0"/>
    <x v="2"/>
    <s v="18-08-1990"/>
    <n v="6129"/>
    <s v="tier - 2"/>
    <s v="tier - 3"/>
    <s v="R1012"/>
    <n v="32"/>
    <n v="18"/>
    <s v="Aug"/>
    <n v="1990"/>
  </r>
  <r>
    <s v="Id1622"/>
    <s v="Jeffrey"/>
    <n v="26.22"/>
    <n v="5.57"/>
    <s v="Yes"/>
    <s v="No"/>
    <s v="Yes"/>
    <n v="1"/>
    <s v="No"/>
    <x v="1"/>
    <x v="2"/>
    <s v="16-11-1983"/>
    <n v="6124"/>
    <s v="tier - 3"/>
    <s v="tier - 2"/>
    <s v="R1012"/>
    <n v="39"/>
    <n v="16"/>
    <s v="Nov"/>
    <n v="1983"/>
  </r>
  <r>
    <s v="Id1623"/>
    <s v="Justin"/>
    <n v="21.85"/>
    <n v="5.26"/>
    <s v="Yes"/>
    <s v="No"/>
    <s v="Yes"/>
    <n v="1"/>
    <s v="No"/>
    <x v="2"/>
    <x v="2"/>
    <s v="11-08-1983"/>
    <n v="6117"/>
    <s v="tier - 2"/>
    <s v="tier - 3"/>
    <s v="R1012"/>
    <n v="39"/>
    <n v="11"/>
    <s v="Aug"/>
    <n v="1983"/>
  </r>
  <r>
    <s v="Id1624"/>
    <s v="Emily"/>
    <n v="30.495000000000001"/>
    <n v="6.25"/>
    <s v="No"/>
    <s v="No"/>
    <s v="No"/>
    <n v="0"/>
    <s v="No"/>
    <x v="0"/>
    <x v="1"/>
    <s v="25-07-1991"/>
    <n v="6113"/>
    <s v="tier - 2"/>
    <s v="tier - 2"/>
    <s v="R1024"/>
    <n v="31"/>
    <n v="25"/>
    <s v="Jul"/>
    <n v="1991"/>
  </r>
  <r>
    <s v="Id1625"/>
    <s v="Rebecca"/>
    <n v="34.104999999999997"/>
    <n v="5.67"/>
    <s v="Yes"/>
    <s v="No"/>
    <s v="No"/>
    <n v="0"/>
    <s v="No"/>
    <x v="0"/>
    <x v="2"/>
    <s v="21-07-1985"/>
    <n v="6112"/>
    <s v="tier - 2"/>
    <s v="tier - 1"/>
    <s v="R1012"/>
    <n v="37"/>
    <n v="21"/>
    <s v="Jul"/>
    <n v="1985"/>
  </r>
  <r>
    <s v="Id1626"/>
    <s v="Allie"/>
    <n v="32.770000000000003"/>
    <n v="4.42"/>
    <s v="Yes"/>
    <s v="No"/>
    <s v="No"/>
    <n v="1"/>
    <s v="No"/>
    <x v="0"/>
    <x v="2"/>
    <s v="09-09-1995"/>
    <n v="6112"/>
    <s v="tier - 2"/>
    <s v="tier - 3"/>
    <s v="R1026"/>
    <n v="27"/>
    <n v="9"/>
    <s v="Sep"/>
    <n v="1995"/>
  </r>
  <r>
    <s v="Id1627"/>
    <s v="Trasi"/>
    <n v="16.850000000000001"/>
    <n v="11.75"/>
    <s v="Yes"/>
    <s v="No"/>
    <s v="No"/>
    <n v="2"/>
    <s v="No"/>
    <x v="3"/>
    <x v="0"/>
    <s v="09-06-1970"/>
    <n v="6098"/>
    <s v="tier - 2"/>
    <s v="tier - 2"/>
    <s v="R1013"/>
    <n v="52"/>
    <n v="9"/>
    <s v="Jun"/>
    <n v="1970"/>
  </r>
  <r>
    <s v="Id1628"/>
    <s v="Kevin"/>
    <n v="34.700000000000003"/>
    <n v="6.06"/>
    <s v="No"/>
    <s v="No"/>
    <s v="No"/>
    <n v="1"/>
    <s v="No"/>
    <x v="0"/>
    <x v="1"/>
    <s v="25-07-1984"/>
    <n v="6082"/>
    <s v="tier - 1"/>
    <s v="tier - 2"/>
    <s v="R1011"/>
    <n v="38"/>
    <n v="25"/>
    <s v="Jul"/>
    <n v="1984"/>
  </r>
  <r>
    <s v="Id1629"/>
    <s v="Fernando"/>
    <n v="37.049999999999997"/>
    <n v="5.48"/>
    <s v="No"/>
    <s v="No"/>
    <s v="No"/>
    <n v="1"/>
    <s v="No"/>
    <x v="0"/>
    <x v="2"/>
    <s v="14-10-1984"/>
    <n v="6080"/>
    <s v="tier - 1"/>
    <s v="tier - 1"/>
    <s v="R1014"/>
    <n v="38"/>
    <n v="14"/>
    <s v="Oct"/>
    <n v="1984"/>
  </r>
  <r>
    <s v="Id1630"/>
    <s v="Ieva"/>
    <n v="18.78"/>
    <n v="4.45"/>
    <s v="No"/>
    <s v="No"/>
    <s v="Yes"/>
    <n v="1"/>
    <s v="No"/>
    <x v="2"/>
    <x v="2"/>
    <s v="08-08-1979"/>
    <n v="6074"/>
    <s v="tier - 2"/>
    <s v="tier - 2"/>
    <s v="R1012"/>
    <n v="43"/>
    <n v="8"/>
    <s v="Aug"/>
    <n v="1979"/>
  </r>
  <r>
    <s v="Id1631"/>
    <s v="Chris"/>
    <n v="28.024999999999999"/>
    <n v="5"/>
    <s v="No"/>
    <s v="No"/>
    <s v="No"/>
    <n v="1"/>
    <s v="No"/>
    <x v="1"/>
    <x v="2"/>
    <s v="21-09-1984"/>
    <n v="6067"/>
    <s v="tier - 3"/>
    <s v="tier - 1"/>
    <s v="R1016"/>
    <n v="38"/>
    <n v="21"/>
    <s v="Sep"/>
    <n v="1984"/>
  </r>
  <r>
    <s v="Id1632"/>
    <s v="Drew L."/>
    <n v="35.090000000000003"/>
    <n v="5.84"/>
    <s v="No"/>
    <s v="No"/>
    <s v="No"/>
    <n v="0"/>
    <s v="No"/>
    <x v="0"/>
    <x v="1"/>
    <s v="08-11-1994"/>
    <n v="6064"/>
    <s v="tier - 2"/>
    <s v="tier - 2"/>
    <s v="R1011"/>
    <n v="28"/>
    <n v="8"/>
    <s v="Nov"/>
    <n v="1994"/>
  </r>
  <r>
    <s v="Id1633"/>
    <s v="Christina"/>
    <n v="34.42"/>
    <n v="5.21"/>
    <s v="Yes"/>
    <s v="No"/>
    <s v="No"/>
    <n v="0"/>
    <s v="No"/>
    <x v="0"/>
    <x v="2"/>
    <s v="28-07-1996"/>
    <n v="6062"/>
    <s v="tier - 2"/>
    <s v="tier - 3"/>
    <s v="R1012"/>
    <n v="26"/>
    <n v="28"/>
    <s v="Jul"/>
    <n v="1996"/>
  </r>
  <r>
    <s v="Id1634"/>
    <s v="Alexander G"/>
    <n v="29.4"/>
    <n v="4.26"/>
    <s v="No"/>
    <s v="No"/>
    <s v="No"/>
    <n v="0"/>
    <s v="No"/>
    <x v="1"/>
    <x v="2"/>
    <s v="16-08-1989"/>
    <n v="6059"/>
    <s v="tier - 2"/>
    <s v="tier - 1"/>
    <s v="R1011"/>
    <n v="33"/>
    <n v="16"/>
    <s v="Aug"/>
    <n v="1989"/>
  </r>
  <r>
    <s v="Id1635"/>
    <s v="Meaghan"/>
    <n v="21.31"/>
    <n v="4.17"/>
    <s v="No"/>
    <s v="No"/>
    <s v="No"/>
    <n v="0"/>
    <s v="No"/>
    <x v="2"/>
    <x v="2"/>
    <s v="08-08-1980"/>
    <n v="5994"/>
    <s v="tier - 2"/>
    <s v="tier - 3"/>
    <s v="R1013"/>
    <n v="42"/>
    <n v="8"/>
    <s v="Aug"/>
    <n v="1980"/>
  </r>
  <r>
    <s v="Id1636"/>
    <s v="Kristin"/>
    <n v="19.559999999999999"/>
    <n v="11.96"/>
    <s v="No"/>
    <s v="No"/>
    <s v="No"/>
    <n v="0"/>
    <s v="No"/>
    <x v="2"/>
    <x v="0"/>
    <s v="17-08-1974"/>
    <n v="5990"/>
    <s v="tier - 2"/>
    <s v="tier - 2"/>
    <s v="R1013"/>
    <n v="48"/>
    <n v="17"/>
    <s v="Aug"/>
    <n v="1974"/>
  </r>
  <r>
    <s v="Id1637"/>
    <s v="Andrea K."/>
    <n v="37.335000000000001"/>
    <n v="6.26"/>
    <s v="Yes"/>
    <s v="No"/>
    <s v="No"/>
    <n v="1"/>
    <s v="No"/>
    <x v="0"/>
    <x v="1"/>
    <s v="10-06-1988"/>
    <n v="5990"/>
    <s v="tier - 2"/>
    <s v="tier - 1"/>
    <s v="R1012"/>
    <n v="34"/>
    <n v="10"/>
    <s v="Jun"/>
    <n v="1988"/>
  </r>
  <r>
    <s v="Id1638"/>
    <s v="Kris"/>
    <n v="19.53"/>
    <n v="11.68"/>
    <s v="No"/>
    <s v="No"/>
    <s v="No"/>
    <n v="0"/>
    <s v="No"/>
    <x v="2"/>
    <x v="0"/>
    <s v="11-10-1974"/>
    <n v="5980"/>
    <s v="tier - 2"/>
    <s v="tier - 3"/>
    <s v="R1013"/>
    <n v="48"/>
    <n v="11"/>
    <s v="Oct"/>
    <n v="1974"/>
  </r>
  <r>
    <s v="Id1639"/>
    <s v="Alden W"/>
    <n v="34.1"/>
    <n v="5.16"/>
    <s v="No"/>
    <s v="No"/>
    <s v="No"/>
    <n v="0"/>
    <s v="No"/>
    <x v="0"/>
    <x v="2"/>
    <s v="10-10-1980"/>
    <n v="5980"/>
    <s v="tier - 2"/>
    <s v="tier - 2"/>
    <s v="R1011"/>
    <n v="42"/>
    <n v="10"/>
    <s v="Oct"/>
    <n v="1980"/>
  </r>
  <r>
    <s v="Id1640"/>
    <s v="Suzanne M"/>
    <n v="16.5"/>
    <n v="6.9"/>
    <s v="Yes"/>
    <s v="No"/>
    <s v="No"/>
    <n v="2"/>
    <s v="No"/>
    <x v="3"/>
    <x v="0"/>
    <s v="25-06-1970"/>
    <n v="5980"/>
    <s v="tier - 2"/>
    <s v="tier - 3"/>
    <s v="R1013"/>
    <n v="52"/>
    <n v="25"/>
    <s v="Jun"/>
    <n v="1970"/>
  </r>
  <r>
    <s v="Id1641"/>
    <s v="Heidi Z."/>
    <n v="30.69"/>
    <n v="4.83"/>
    <s v="No"/>
    <s v="No"/>
    <s v="No"/>
    <n v="1"/>
    <s v="No"/>
    <x v="0"/>
    <x v="2"/>
    <s v="11-11-1984"/>
    <n v="5977"/>
    <s v="tier - 2"/>
    <s v="tier - 2"/>
    <s v="R1013"/>
    <n v="38"/>
    <n v="11"/>
    <s v="Nov"/>
    <n v="1984"/>
  </r>
  <r>
    <s v="Id1642"/>
    <s v="Carolyn"/>
    <n v="28.93"/>
    <n v="4.87"/>
    <s v="No"/>
    <s v="No"/>
    <s v="No"/>
    <n v="1"/>
    <s v="No"/>
    <x v="1"/>
    <x v="2"/>
    <s v="19-09-1984"/>
    <n v="5974"/>
    <s v="tier - 2"/>
    <s v="tier - 3"/>
    <s v="R1013"/>
    <n v="38"/>
    <n v="19"/>
    <s v="Sep"/>
    <n v="1984"/>
  </r>
  <r>
    <s v="Id1643"/>
    <s v="Sabine"/>
    <n v="38.9"/>
    <n v="4.28"/>
    <s v="No"/>
    <s v="No"/>
    <s v="No"/>
    <n v="0"/>
    <s v="No"/>
    <x v="0"/>
    <x v="2"/>
    <s v="22-07-1989"/>
    <n v="5972"/>
    <s v="tier - 2"/>
    <s v="tier - 2"/>
    <s v="R1011"/>
    <n v="33"/>
    <n v="22"/>
    <s v="Jul"/>
    <n v="1989"/>
  </r>
  <r>
    <s v="Id1644"/>
    <s v="Bobby"/>
    <n v="26.9"/>
    <n v="4.07"/>
    <s v="No"/>
    <s v="No"/>
    <s v="No"/>
    <n v="0"/>
    <s v="No"/>
    <x v="1"/>
    <x v="2"/>
    <s v="21-07-1980"/>
    <n v="5970"/>
    <s v="tier - 3"/>
    <s v="tier - 3"/>
    <s v="R1011"/>
    <n v="42"/>
    <n v="21"/>
    <s v="Jul"/>
    <n v="1980"/>
  </r>
  <r>
    <s v="Id1645"/>
    <s v="Fan"/>
    <n v="24.86"/>
    <n v="6.23"/>
    <s v="No"/>
    <s v="No"/>
    <s v="No"/>
    <n v="0"/>
    <s v="No"/>
    <x v="2"/>
    <x v="1"/>
    <s v="05-08-1980"/>
    <n v="5967"/>
    <s v="tier - 2"/>
    <s v="tier - 3"/>
    <s v="R1013"/>
    <n v="42"/>
    <n v="5"/>
    <s v="Aug"/>
    <n v="1980"/>
  </r>
  <r>
    <s v="Id1646"/>
    <s v="Rachel M"/>
    <n v="39.14"/>
    <n v="6.24"/>
    <s v="No"/>
    <s v="yes"/>
    <s v="No"/>
    <n v="1"/>
    <s v="No"/>
    <x v="0"/>
    <x v="1"/>
    <s v="15-07-2004"/>
    <n v="5961"/>
    <s v="tier - 2"/>
    <s v="tier - 1"/>
    <s v="R1026"/>
    <n v="18"/>
    <n v="15"/>
    <s v="Jul"/>
    <n v="2004"/>
  </r>
  <r>
    <s v="Id1647"/>
    <s v="Greg"/>
    <n v="39.799999999999997"/>
    <n v="6.17"/>
    <s v="No"/>
    <s v="No"/>
    <s v="Yes"/>
    <n v="1"/>
    <s v="No"/>
    <x v="0"/>
    <x v="1"/>
    <s v="13-08-2003"/>
    <n v="5957"/>
    <s v="tier - 2"/>
    <s v="tier - 2"/>
    <s v="R1012"/>
    <n v="19"/>
    <n v="13"/>
    <s v="Aug"/>
    <n v="2003"/>
  </r>
  <r>
    <s v="Id1648"/>
    <s v="Dan"/>
    <n v="34.32"/>
    <n v="5.16"/>
    <s v="No"/>
    <s v="No"/>
    <s v="No"/>
    <n v="1"/>
    <s v="No"/>
    <x v="0"/>
    <x v="2"/>
    <s v="14-07-1987"/>
    <n v="5934"/>
    <s v="tier - 3"/>
    <s v="tier - 2"/>
    <s v="R1013"/>
    <n v="35"/>
    <n v="14"/>
    <s v="Jul"/>
    <n v="1987"/>
  </r>
  <r>
    <s v="Id1649"/>
    <s v="Jennifer A"/>
    <n v="32.51"/>
    <n v="4.3"/>
    <s v="No"/>
    <s v="No"/>
    <s v="No"/>
    <n v="0"/>
    <s v="No"/>
    <x v="0"/>
    <x v="2"/>
    <s v="30-07-1994"/>
    <n v="5928"/>
    <s v="tier - 2"/>
    <s v="tier - 1"/>
    <s v="R1012"/>
    <n v="28"/>
    <n v="30"/>
    <s v="Jul"/>
    <n v="1994"/>
  </r>
  <r>
    <s v="Id1650"/>
    <s v="Jessica"/>
    <n v="30.71"/>
    <n v="6.14"/>
    <s v="No"/>
    <s v="No"/>
    <s v="Yes"/>
    <n v="1"/>
    <s v="No"/>
    <x v="0"/>
    <x v="1"/>
    <s v="13-08-1993"/>
    <n v="5927"/>
    <s v="tier - 2"/>
    <s v="tier - 2"/>
    <s v="R1025"/>
    <n v="29"/>
    <n v="13"/>
    <s v="Aug"/>
    <n v="1993"/>
  </r>
  <r>
    <s v="Id1651"/>
    <s v="Chaiwat"/>
    <n v="28.9"/>
    <n v="5.36"/>
    <s v="No"/>
    <s v="No"/>
    <s v="No"/>
    <n v="1"/>
    <s v="No"/>
    <x v="1"/>
    <x v="2"/>
    <s v="29-07-1987"/>
    <n v="5927"/>
    <s v="tier - 3"/>
    <s v="tier - 3"/>
    <s v="R1011"/>
    <n v="35"/>
    <n v="29"/>
    <s v="Jul"/>
    <n v="1987"/>
  </r>
  <r>
    <s v="Id1652"/>
    <s v="Kerri"/>
    <n v="36.19"/>
    <n v="4.3"/>
    <s v="No"/>
    <s v="No"/>
    <s v="No"/>
    <n v="0"/>
    <s v="No"/>
    <x v="0"/>
    <x v="2"/>
    <s v="21-12-1982"/>
    <n v="5920"/>
    <s v="tier - 2"/>
    <s v="tier - 1"/>
    <s v="R1013"/>
    <n v="40"/>
    <n v="21"/>
    <s v="Dec"/>
    <n v="1982"/>
  </r>
  <r>
    <s v="Id1653"/>
    <s v="Lisa"/>
    <n v="29.6"/>
    <n v="4.09"/>
    <s v="No"/>
    <s v="No"/>
    <s v="No"/>
    <n v="0"/>
    <s v="No"/>
    <x v="1"/>
    <x v="2"/>
    <s v="08-07-1982"/>
    <n v="5911"/>
    <s v="tier - 2"/>
    <s v="tier - 1"/>
    <s v="R1011"/>
    <n v="40"/>
    <n v="8"/>
    <s v="Jul"/>
    <n v="1982"/>
  </r>
  <r>
    <s v="Id1654"/>
    <s v="Nicholas G"/>
    <n v="30.95"/>
    <n v="6.27"/>
    <s v="No"/>
    <s v="No"/>
    <s v="Yes"/>
    <n v="1"/>
    <s v="No"/>
    <x v="0"/>
    <x v="1"/>
    <s v="19-10-1993"/>
    <n v="5877"/>
    <s v="tier - 2"/>
    <s v="tier - 2"/>
    <s v="R1021"/>
    <n v="29"/>
    <n v="19"/>
    <s v="Oct"/>
    <n v="1993"/>
  </r>
  <r>
    <s v="Id1655"/>
    <s v="Vasilis S"/>
    <n v="19.95"/>
    <n v="5.39"/>
    <s v="No"/>
    <s v="No"/>
    <s v="No"/>
    <n v="1"/>
    <s v="No"/>
    <x v="2"/>
    <x v="2"/>
    <s v="22-11-1984"/>
    <n v="5856"/>
    <s v="tier - 2"/>
    <s v="tier - 3"/>
    <s v="R1012"/>
    <n v="38"/>
    <n v="22"/>
    <s v="Nov"/>
    <n v="1984"/>
  </r>
  <r>
    <s v="Id1656"/>
    <s v="Michael P"/>
    <n v="23.65"/>
    <n v="5.75"/>
    <s v="Yes"/>
    <s v="No"/>
    <s v="No"/>
    <n v="0"/>
    <s v="No"/>
    <x v="2"/>
    <x v="1"/>
    <s v="18-06-1985"/>
    <n v="5847"/>
    <s v="tier - 2"/>
    <s v="tier - 1"/>
    <s v="R1013"/>
    <n v="37"/>
    <n v="18"/>
    <s v="Jun"/>
    <n v="1985"/>
  </r>
  <r>
    <s v="Id1657"/>
    <s v="Colleen C."/>
    <n v="43.34"/>
    <n v="4.91"/>
    <s v="No"/>
    <s v="No"/>
    <s v="No"/>
    <n v="1"/>
    <s v="No"/>
    <x v="0"/>
    <x v="2"/>
    <s v="30-09-1987"/>
    <n v="5847"/>
    <s v="tier - 2"/>
    <s v="tier - 2"/>
    <s v="R1013"/>
    <n v="35"/>
    <n v="30"/>
    <s v="Sep"/>
    <n v="1987"/>
  </r>
  <r>
    <s v="Id1658"/>
    <s v="Annika"/>
    <n v="31.98"/>
    <n v="4.46"/>
    <s v="Yes"/>
    <s v="No"/>
    <s v="No"/>
    <n v="1"/>
    <s v="No"/>
    <x v="0"/>
    <x v="2"/>
    <s v="20-08-1995"/>
    <n v="5844"/>
    <s v="tier - 2"/>
    <s v="tier - 2"/>
    <s v="R1025"/>
    <n v="27"/>
    <n v="20"/>
    <s v="Aug"/>
    <n v="1995"/>
  </r>
  <r>
    <s v="Id1659"/>
    <s v="Kelly"/>
    <n v="35.86"/>
    <n v="6.22"/>
    <s v="No"/>
    <s v="No"/>
    <s v="No"/>
    <n v="1"/>
    <s v="No"/>
    <x v="0"/>
    <x v="1"/>
    <s v="27-07-1987"/>
    <n v="5837"/>
    <s v="tier - 2"/>
    <s v="tier - 3"/>
    <s v="R1013"/>
    <n v="35"/>
    <n v="27"/>
    <s v="Jul"/>
    <n v="1987"/>
  </r>
  <r>
    <s v="Id1660"/>
    <s v="Nicholas C."/>
    <n v="15.2"/>
    <n v="8.82"/>
    <s v="No"/>
    <s v="No"/>
    <s v="No"/>
    <n v="0"/>
    <s v="No"/>
    <x v="3"/>
    <x v="0"/>
    <s v="27-09-1971"/>
    <n v="5833"/>
    <s v="tier - 2"/>
    <s v="tier - 3"/>
    <s v="R1012"/>
    <n v="51"/>
    <n v="27"/>
    <s v="Sep"/>
    <n v="1971"/>
  </r>
  <r>
    <s v="Id1661"/>
    <s v="Kelly K"/>
    <n v="37.200000000000003"/>
    <n v="10.14"/>
    <s v="No"/>
    <s v="No"/>
    <s v="No"/>
    <n v="0"/>
    <s v="No"/>
    <x v="0"/>
    <x v="0"/>
    <s v="22-07-2002"/>
    <n v="5817"/>
    <s v="tier - 2"/>
    <s v="tier - 2"/>
    <s v="R1026"/>
    <n v="20"/>
    <n v="22"/>
    <s v="Jul"/>
    <n v="2002"/>
  </r>
  <r>
    <s v="Id1662"/>
    <s v="Andrew"/>
    <n v="17.91"/>
    <n v="4.66"/>
    <s v="No"/>
    <s v="No"/>
    <s v="No"/>
    <n v="2"/>
    <s v="No"/>
    <x v="3"/>
    <x v="2"/>
    <s v="02-11-1972"/>
    <n v="5813"/>
    <s v="tier - 2"/>
    <s v="tier - 2"/>
    <s v="R1013"/>
    <n v="50"/>
    <n v="2"/>
    <s v="Nov"/>
    <n v="1972"/>
  </r>
  <r>
    <s v="Id1663"/>
    <s v="Hannah"/>
    <n v="20.76"/>
    <n v="6.26"/>
    <s v="No"/>
    <s v="No"/>
    <s v="No"/>
    <n v="0"/>
    <s v="No"/>
    <x v="2"/>
    <x v="1"/>
    <s v="18-09-1980"/>
    <n v="5807"/>
    <s v="tier - 2"/>
    <s v="tier - 3"/>
    <s v="R1013"/>
    <n v="42"/>
    <n v="18"/>
    <s v="Sep"/>
    <n v="1980"/>
  </r>
  <r>
    <s v="Id1664"/>
    <s v="Patricio Sr."/>
    <n v="38.99"/>
    <n v="5.21"/>
    <s v="No"/>
    <s v="yes"/>
    <s v="No"/>
    <n v="1"/>
    <s v="No"/>
    <x v="0"/>
    <x v="2"/>
    <s v="01-11-2004"/>
    <n v="5779"/>
    <s v="tier - 2"/>
    <s v="tier - 3"/>
    <s v="R1022"/>
    <n v="18"/>
    <n v="1"/>
    <s v="Nov"/>
    <n v="2004"/>
  </r>
  <r>
    <s v="Id1665"/>
    <s v="Robert B"/>
    <n v="42.655000000000001"/>
    <n v="5.94"/>
    <s v="Yes"/>
    <s v="No"/>
    <s v="Yes"/>
    <n v="1"/>
    <s v="No"/>
    <x v="0"/>
    <x v="1"/>
    <s v="30-08-1983"/>
    <n v="5757"/>
    <s v="tier - 2"/>
    <s v="tier - 3"/>
    <s v="R1019"/>
    <n v="39"/>
    <n v="30"/>
    <s v="Aug"/>
    <n v="1983"/>
  </r>
  <r>
    <s v="Id1666"/>
    <s v="Benjamin M"/>
    <n v="30.57"/>
    <n v="5.34"/>
    <s v="No"/>
    <s v="No"/>
    <s v="Yes"/>
    <n v="1"/>
    <s v="No"/>
    <x v="0"/>
    <x v="2"/>
    <s v="10-06-1993"/>
    <n v="5748"/>
    <s v="tier - 2"/>
    <s v="tier - 1"/>
    <s v="R1021"/>
    <n v="29"/>
    <n v="10"/>
    <s v="Jun"/>
    <n v="1993"/>
  </r>
  <r>
    <s v="Id1667"/>
    <s v="Robert"/>
    <n v="17.7"/>
    <n v="6.38"/>
    <s v="No"/>
    <s v="No"/>
    <s v="No"/>
    <n v="2"/>
    <s v="No"/>
    <x v="3"/>
    <x v="1"/>
    <s v="21-08-1972"/>
    <n v="5742"/>
    <s v="tier - 2"/>
    <s v="tier - 3"/>
    <s v="R1013"/>
    <n v="50"/>
    <n v="21"/>
    <s v="Aug"/>
    <n v="1972"/>
  </r>
  <r>
    <s v="Id1668"/>
    <s v="Eric R."/>
    <n v="34.770000000000003"/>
    <n v="4.47"/>
    <s v="No"/>
    <s v="No"/>
    <s v="No"/>
    <n v="1"/>
    <s v="No"/>
    <x v="0"/>
    <x v="2"/>
    <s v="19-10-1987"/>
    <n v="5729"/>
    <s v="tier - 1"/>
    <s v="tier - 2"/>
    <s v="R1012"/>
    <n v="35"/>
    <n v="19"/>
    <s v="Oct"/>
    <n v="1987"/>
  </r>
  <r>
    <s v="Id1669"/>
    <s v="Matthew"/>
    <n v="16.88"/>
    <n v="9.9600000000000009"/>
    <s v="No"/>
    <s v="No"/>
    <s v="No"/>
    <n v="0"/>
    <s v="No"/>
    <x v="3"/>
    <x v="0"/>
    <s v="18-12-1971"/>
    <n v="5720"/>
    <s v="tier - 2"/>
    <s v="tier - 1"/>
    <s v="R1013"/>
    <n v="51"/>
    <n v="18"/>
    <s v="Dec"/>
    <n v="1971"/>
  </r>
  <r>
    <s v="Id1670"/>
    <s v="Bob R"/>
    <n v="40.26"/>
    <n v="9.92"/>
    <s v="Yes"/>
    <s v="No"/>
    <s v="No"/>
    <n v="0"/>
    <s v="No"/>
    <x v="0"/>
    <x v="0"/>
    <s v="30-08-1981"/>
    <n v="5709"/>
    <s v="tier - 3"/>
    <s v="tier - 3"/>
    <s v="R1013"/>
    <n v="41"/>
    <n v="30"/>
    <s v="Aug"/>
    <n v="1981"/>
  </r>
  <r>
    <s v="Id1671"/>
    <s v="Stephanie J."/>
    <n v="25.6"/>
    <n v="6.03"/>
    <s v="No"/>
    <s v="No"/>
    <s v="Yes"/>
    <n v="1"/>
    <s v="No"/>
    <x v="1"/>
    <x v="1"/>
    <s v="03-11-1993"/>
    <n v="5709"/>
    <s v="tier - 2"/>
    <s v="tier - 1"/>
    <s v="R1011"/>
    <n v="29"/>
    <n v="3"/>
    <s v="Nov"/>
    <n v="1993"/>
  </r>
  <r>
    <s v="Id1672"/>
    <s v="Jake"/>
    <n v="33.549999999999997"/>
    <n v="10.9"/>
    <s v="Yes"/>
    <s v="No"/>
    <s v="No"/>
    <n v="0"/>
    <s v="No"/>
    <x v="0"/>
    <x v="0"/>
    <s v="15-06-1981"/>
    <n v="5700"/>
    <s v="tier - 2"/>
    <s v="tier - 3"/>
    <s v="R1013"/>
    <n v="41"/>
    <n v="15"/>
    <s v="Jun"/>
    <n v="1981"/>
  </r>
  <r>
    <s v="Id1673"/>
    <s v="Alison L."/>
    <n v="16.690000000000001"/>
    <n v="10.66"/>
    <s v="No"/>
    <s v="No"/>
    <s v="No"/>
    <n v="0"/>
    <s v="No"/>
    <x v="3"/>
    <x v="0"/>
    <s v="06-07-1974"/>
    <n v="5699"/>
    <s v="tier - 2"/>
    <s v="tier - 2"/>
    <s v="R1012"/>
    <n v="48"/>
    <n v="6"/>
    <s v="Jul"/>
    <n v="1974"/>
  </r>
  <r>
    <s v="Id1674"/>
    <s v="Lindsay M"/>
    <n v="19.95"/>
    <n v="4.05"/>
    <s v="No"/>
    <s v="No"/>
    <s v="No"/>
    <n v="1"/>
    <s v="No"/>
    <x v="2"/>
    <x v="2"/>
    <s v="03-11-1992"/>
    <n v="5693"/>
    <s v="tier - 2"/>
    <s v="tier - 3"/>
    <s v="R1012"/>
    <n v="30"/>
    <n v="3"/>
    <s v="Nov"/>
    <n v="1992"/>
  </r>
  <r>
    <s v="Id1675"/>
    <s v="Guillaume"/>
    <n v="17.55"/>
    <n v="4.2300000000000004"/>
    <s v="No"/>
    <s v="No"/>
    <s v="No"/>
    <n v="2"/>
    <s v="No"/>
    <x v="3"/>
    <x v="2"/>
    <s v="28-10-1972"/>
    <n v="5691"/>
    <s v="tier - 2"/>
    <s v="tier - 1"/>
    <s v="R1013"/>
    <n v="50"/>
    <n v="28"/>
    <s v="Oct"/>
    <n v="1972"/>
  </r>
  <r>
    <s v="Id1676"/>
    <s v="Kaylee"/>
    <n v="22.01"/>
    <n v="5.01"/>
    <s v="No"/>
    <s v="No"/>
    <s v="No"/>
    <n v="1"/>
    <s v="No"/>
    <x v="2"/>
    <x v="2"/>
    <s v="12-08-1984"/>
    <n v="5679"/>
    <s v="tier - 2"/>
    <s v="tier - 2"/>
    <s v="R1013"/>
    <n v="38"/>
    <n v="12"/>
    <s v="Aug"/>
    <n v="1984"/>
  </r>
  <r>
    <s v="Id1677"/>
    <s v="Theresa"/>
    <n v="41.8"/>
    <n v="5.82"/>
    <s v="Yes"/>
    <s v="No"/>
    <s v="Yes"/>
    <n v="1"/>
    <s v="No"/>
    <x v="0"/>
    <x v="1"/>
    <s v="03-09-1983"/>
    <n v="5662"/>
    <s v="tier - 2"/>
    <s v="tier - 1"/>
    <s v="R1013"/>
    <n v="39"/>
    <n v="3"/>
    <s v="Sep"/>
    <n v="1983"/>
  </r>
  <r>
    <s v="Id1678"/>
    <s v="Travis G."/>
    <n v="19.170000000000002"/>
    <n v="7.94"/>
    <s v="No"/>
    <s v="No"/>
    <s v="No"/>
    <n v="0"/>
    <s v="No"/>
    <x v="2"/>
    <x v="0"/>
    <s v="27-09-1978"/>
    <n v="5650"/>
    <s v="tier - 2"/>
    <s v="tier - 1"/>
    <s v="R1013"/>
    <n v="44"/>
    <n v="27"/>
    <s v="Sep"/>
    <n v="1978"/>
  </r>
  <r>
    <s v="Id1679"/>
    <s v="Emma L."/>
    <n v="32.799999999999997"/>
    <n v="6.16"/>
    <s v="Yes"/>
    <s v="No"/>
    <s v="Yes"/>
    <n v="1"/>
    <s v="No"/>
    <x v="0"/>
    <x v="1"/>
    <s v="08-06-1983"/>
    <n v="5650"/>
    <s v="tier - 2"/>
    <s v="tier - 3"/>
    <s v="R1011"/>
    <n v="40"/>
    <n v="8"/>
    <s v="Jun"/>
    <n v="1983"/>
  </r>
  <r>
    <s v="Id1680"/>
    <s v="Linda"/>
    <n v="35.814999999999998"/>
    <n v="4.1500000000000004"/>
    <s v="No"/>
    <s v="No"/>
    <s v="No"/>
    <n v="1"/>
    <s v="No"/>
    <x v="0"/>
    <x v="2"/>
    <s v="09-12-1987"/>
    <n v="5630"/>
    <s v="tier - 2"/>
    <s v="tier - 3"/>
    <s v="R1012"/>
    <n v="35"/>
    <n v="9"/>
    <s v="Dec"/>
    <n v="1987"/>
  </r>
  <r>
    <s v="Id1681"/>
    <s v="Owen R"/>
    <n v="24.3"/>
    <n v="6.23"/>
    <s v="No"/>
    <s v="No"/>
    <s v="No"/>
    <n v="0"/>
    <s v="No"/>
    <x v="2"/>
    <x v="1"/>
    <s v="15-11-1994"/>
    <n v="5615"/>
    <s v="tier - 2"/>
    <s v="tier - 3"/>
    <s v="R1011"/>
    <n v="28"/>
    <n v="15"/>
    <s v="Nov"/>
    <n v="1994"/>
  </r>
  <r>
    <s v="Id1682"/>
    <s v="Jacob"/>
    <n v="19.059999999999999"/>
    <n v="7.41"/>
    <s v="No"/>
    <s v="No"/>
    <s v="No"/>
    <n v="0"/>
    <s v="No"/>
    <x v="2"/>
    <x v="0"/>
    <s v="11-09-1978"/>
    <n v="5613"/>
    <s v="tier - 2"/>
    <s v="tier - 3"/>
    <s v="R1013"/>
    <n v="44"/>
    <n v="11"/>
    <s v="Sep"/>
    <n v="1978"/>
  </r>
  <r>
    <s v="Id1683"/>
    <s v="Jacqueline"/>
    <n v="33.25"/>
    <n v="5.62"/>
    <s v="Yes"/>
    <s v="No"/>
    <s v="No"/>
    <n v="1"/>
    <s v="No"/>
    <x v="0"/>
    <x v="2"/>
    <s v="18-11-1988"/>
    <n v="5595"/>
    <s v="tier - 2"/>
    <s v="tier - 3"/>
    <s v="R1024"/>
    <n v="34"/>
    <n v="18"/>
    <s v="Nov"/>
    <n v="1988"/>
  </r>
  <r>
    <s v="Id1684"/>
    <s v="Yefeng"/>
    <n v="21.37"/>
    <n v="4.54"/>
    <s v="Yes"/>
    <s v="No"/>
    <s v="Yes"/>
    <n v="1"/>
    <s v="No"/>
    <x v="2"/>
    <x v="2"/>
    <s v="03-10-1983"/>
    <n v="5588"/>
    <s v="tier - 2"/>
    <s v="tier - 1"/>
    <s v="R1013"/>
    <n v="39"/>
    <n v="3"/>
    <s v="Oct"/>
    <n v="1983"/>
  </r>
  <r>
    <s v="Id1685"/>
    <s v="Thomas J"/>
    <n v="34.43"/>
    <n v="8.6199999999999992"/>
    <s v="Yes"/>
    <s v="No"/>
    <s v="No"/>
    <n v="1"/>
    <s v="No"/>
    <x v="0"/>
    <x v="0"/>
    <s v="21-11-1986"/>
    <n v="5584"/>
    <s v="tier - 3"/>
    <s v="tier - 1"/>
    <s v="R1013"/>
    <n v="36"/>
    <n v="21"/>
    <s v="Nov"/>
    <n v="1986"/>
  </r>
  <r>
    <s v="Id1686"/>
    <s v="Ken"/>
    <n v="20.86"/>
    <n v="4.3600000000000003"/>
    <s v="Yes"/>
    <s v="No"/>
    <s v="No"/>
    <n v="0"/>
    <s v="No"/>
    <x v="2"/>
    <x v="2"/>
    <s v="05-09-1985"/>
    <n v="5583"/>
    <s v="tier - 2"/>
    <s v="tier - 1"/>
    <s v="R1012"/>
    <n v="37"/>
    <n v="5"/>
    <s v="Sep"/>
    <n v="1985"/>
  </r>
  <r>
    <s v="Id1687"/>
    <s v="Annie E"/>
    <n v="18.34"/>
    <n v="10.01"/>
    <s v="No"/>
    <s v="No"/>
    <s v="No"/>
    <n v="0"/>
    <s v="No"/>
    <x v="3"/>
    <x v="0"/>
    <s v="18-09-1974"/>
    <n v="5576"/>
    <s v="tier - 2"/>
    <s v="tier - 3"/>
    <s v="R1013"/>
    <n v="48"/>
    <n v="18"/>
    <s v="Sep"/>
    <n v="1974"/>
  </r>
  <r>
    <s v="Id1688"/>
    <s v="Noel K."/>
    <n v="34.15"/>
    <n v="5.42"/>
    <s v="No"/>
    <s v="No"/>
    <s v="No"/>
    <n v="0"/>
    <s v="No"/>
    <x v="0"/>
    <x v="2"/>
    <s v="22-09-1999"/>
    <n v="5553"/>
    <s v="tier - 2"/>
    <s v="tier - 3"/>
    <s v="R1026"/>
    <n v="23"/>
    <n v="22"/>
    <s v="Sep"/>
    <n v="1999"/>
  </r>
  <r>
    <s v="Id1689"/>
    <s v="Mark S"/>
    <n v="18.350000000000001"/>
    <n v="5.12"/>
    <s v="No"/>
    <s v="No"/>
    <s v="No"/>
    <n v="0"/>
    <s v="No"/>
    <x v="3"/>
    <x v="2"/>
    <s v="07-12-1980"/>
    <n v="5540"/>
    <s v="tier - 2"/>
    <s v="tier - 2"/>
    <s v="R1012"/>
    <n v="42"/>
    <n v="7"/>
    <s v="Dec"/>
    <n v="1980"/>
  </r>
  <r>
    <s v="Id1690"/>
    <s v="Federica"/>
    <n v="22.13"/>
    <n v="9.1999999999999993"/>
    <s v="Yes"/>
    <s v="No"/>
    <s v="No"/>
    <n v="0"/>
    <s v="No"/>
    <x v="2"/>
    <x v="0"/>
    <s v="07-11-1981"/>
    <n v="5539"/>
    <s v="tier - 2"/>
    <s v="tier - 2"/>
    <s v="R1013"/>
    <n v="41"/>
    <n v="7"/>
    <s v="Nov"/>
    <n v="1981"/>
  </r>
  <r>
    <s v="Id1691"/>
    <s v="Pamela L"/>
    <n v="22.51"/>
    <n v="6.08"/>
    <s v="Yes"/>
    <s v="No"/>
    <s v="No"/>
    <n v="1"/>
    <s v="No"/>
    <x v="2"/>
    <x v="1"/>
    <s v="29-07-1988"/>
    <n v="5503"/>
    <s v="tier - 2"/>
    <s v="tier - 2"/>
    <s v="R1012"/>
    <n v="34"/>
    <n v="29"/>
    <s v="Jul"/>
    <n v="1988"/>
  </r>
  <r>
    <s v="Id1692"/>
    <s v="Andrew W."/>
    <n v="31"/>
    <n v="4.7699999999999996"/>
    <s v="No"/>
    <s v="No"/>
    <s v="No"/>
    <n v="1"/>
    <s v="No"/>
    <x v="0"/>
    <x v="2"/>
    <s v="17-08-1984"/>
    <n v="5488"/>
    <s v="tier - 2"/>
    <s v="tier - 3"/>
    <s v="R1011"/>
    <n v="38"/>
    <n v="17"/>
    <s v="Aug"/>
    <n v="1984"/>
  </r>
  <r>
    <s v="Id1693"/>
    <s v="Randall"/>
    <n v="28.27"/>
    <n v="4.62"/>
    <s v="No"/>
    <s v="No"/>
    <s v="No"/>
    <n v="1"/>
    <s v="No"/>
    <x v="1"/>
    <x v="2"/>
    <s v="26-08-1984"/>
    <n v="5484"/>
    <s v="tier - 2"/>
    <s v="tier - 2"/>
    <s v="R1013"/>
    <n v="38"/>
    <n v="26"/>
    <s v="Aug"/>
    <n v="1984"/>
  </r>
  <r>
    <s v="Id1694"/>
    <s v="Tracy L"/>
    <n v="29.92"/>
    <n v="9.07"/>
    <s v="Yes"/>
    <s v="No"/>
    <s v="No"/>
    <n v="1"/>
    <s v="No"/>
    <x v="1"/>
    <x v="0"/>
    <s v="30-09-1986"/>
    <n v="5478"/>
    <s v="tier - 2"/>
    <s v="tier - 3"/>
    <s v="R1013"/>
    <n v="36"/>
    <n v="30"/>
    <s v="Sep"/>
    <n v="1986"/>
  </r>
  <r>
    <s v="Id1695"/>
    <s v="Azelie"/>
    <n v="25.9"/>
    <n v="9.1199999999999992"/>
    <s v="Yes"/>
    <s v="No"/>
    <s v="No"/>
    <n v="1"/>
    <s v="No"/>
    <x v="1"/>
    <x v="0"/>
    <s v="12-07-1986"/>
    <n v="5472"/>
    <s v="tier - 2"/>
    <s v="tier - 3"/>
    <s v="R1011"/>
    <n v="36"/>
    <n v="12"/>
    <s v="Jul"/>
    <n v="1986"/>
  </r>
  <r>
    <s v="Id1696"/>
    <s v="Monica M."/>
    <n v="27.74"/>
    <n v="7.32"/>
    <s v="Yes"/>
    <s v="No"/>
    <s v="No"/>
    <n v="1"/>
    <s v="No"/>
    <x v="1"/>
    <x v="0"/>
    <s v="02-12-1986"/>
    <n v="5469"/>
    <s v="tier - 2"/>
    <s v="tier - 2"/>
    <s v="R1024"/>
    <n v="36"/>
    <n v="2"/>
    <s v="Dec"/>
    <n v="1986"/>
  </r>
  <r>
    <s v="Id1697"/>
    <s v="Katarina K."/>
    <n v="17.260000000000002"/>
    <n v="11.73"/>
    <s v="No"/>
    <s v="No"/>
    <s v="No"/>
    <n v="2"/>
    <s v="No"/>
    <x v="3"/>
    <x v="0"/>
    <s v="24-10-1973"/>
    <n v="5467"/>
    <s v="tier - 2"/>
    <s v="tier - 2"/>
    <s v="R1013"/>
    <n v="49"/>
    <n v="24"/>
    <s v="Oct"/>
    <n v="1973"/>
  </r>
  <r>
    <s v="Id1698"/>
    <s v="Jamie L."/>
    <n v="19.855"/>
    <n v="6.64"/>
    <s v="Yes"/>
    <s v="No"/>
    <s v="No"/>
    <n v="1"/>
    <s v="No"/>
    <x v="2"/>
    <x v="0"/>
    <s v="25-12-1986"/>
    <n v="5458"/>
    <s v="tier - 2"/>
    <s v="tier - 2"/>
    <s v="R1024"/>
    <n v="36"/>
    <n v="25"/>
    <s v="Dec"/>
    <n v="1986"/>
  </r>
  <r>
    <s v="Id1699"/>
    <s v="Brian"/>
    <n v="41.69"/>
    <n v="5.78"/>
    <s v="No"/>
    <s v="No"/>
    <s v="No"/>
    <n v="0"/>
    <s v="No"/>
    <x v="0"/>
    <x v="1"/>
    <s v="25-08-1982"/>
    <n v="5439"/>
    <s v="tier - 3"/>
    <s v="tier - 2"/>
    <s v="R1013"/>
    <n v="40"/>
    <n v="25"/>
    <s v="Aug"/>
    <n v="1982"/>
  </r>
  <r>
    <s v="Id1700"/>
    <s v="Stacey L."/>
    <n v="16.12"/>
    <n v="10.45"/>
    <s v="No"/>
    <s v="No"/>
    <s v="No"/>
    <n v="0"/>
    <s v="No"/>
    <x v="3"/>
    <x v="0"/>
    <s v="08-06-1978"/>
    <n v="5429"/>
    <s v="tier - 2"/>
    <s v="tier - 2"/>
    <s v="R1012"/>
    <n v="45"/>
    <n v="8"/>
    <s v="Jun"/>
    <n v="1978"/>
  </r>
  <r>
    <s v="Id1701"/>
    <s v="Stephen"/>
    <n v="37.43"/>
    <n v="4.5199999999999996"/>
    <s v="No"/>
    <s v="No"/>
    <s v="No"/>
    <n v="1"/>
    <s v="No"/>
    <x v="0"/>
    <x v="2"/>
    <s v="17-09-1992"/>
    <n v="5429"/>
    <s v="tier - 3"/>
    <s v="tier - 1"/>
    <s v="R1017"/>
    <n v="30"/>
    <n v="17"/>
    <s v="Sep"/>
    <n v="1992"/>
  </r>
  <r>
    <s v="Id1702"/>
    <s v="Joshua"/>
    <n v="31.065000000000001"/>
    <n v="5.71"/>
    <s v="No"/>
    <s v="No"/>
    <s v="No"/>
    <n v="0"/>
    <s v="No"/>
    <x v="0"/>
    <x v="1"/>
    <s v="06-07-1991"/>
    <n v="5425"/>
    <s v="tier - 2"/>
    <s v="tier - 1"/>
    <s v="R1012"/>
    <n v="31"/>
    <n v="6"/>
    <s v="Jul"/>
    <n v="1991"/>
  </r>
  <r>
    <s v="Id1703"/>
    <s v="Josh"/>
    <n v="25.08"/>
    <n v="4.7699999999999996"/>
    <s v="No"/>
    <s v="No"/>
    <s v="No"/>
    <n v="0"/>
    <s v="No"/>
    <x v="1"/>
    <x v="2"/>
    <s v="27-09-1982"/>
    <n v="5416"/>
    <s v="tier - 2"/>
    <s v="tier - 3"/>
    <s v="R1013"/>
    <n v="40"/>
    <n v="27"/>
    <s v="Sep"/>
    <n v="1982"/>
  </r>
  <r>
    <s v="Id1704"/>
    <s v="Heather"/>
    <n v="15.2"/>
    <n v="7.81"/>
    <s v="Yes"/>
    <s v="No"/>
    <s v="No"/>
    <n v="1"/>
    <s v="No"/>
    <x v="3"/>
    <x v="0"/>
    <s v="27-09-1975"/>
    <n v="5412"/>
    <s v="tier - 2"/>
    <s v="tier - 3"/>
    <s v="R1012"/>
    <n v="47"/>
    <n v="27"/>
    <s v="Sep"/>
    <n v="1975"/>
  </r>
  <r>
    <s v="Id1705"/>
    <s v="James C."/>
    <n v="22.34"/>
    <n v="5.19"/>
    <s v="Yes"/>
    <s v="No"/>
    <s v="No"/>
    <n v="0"/>
    <s v="No"/>
    <x v="2"/>
    <x v="2"/>
    <s v="23-12-1985"/>
    <n v="5403"/>
    <s v="tier - 2"/>
    <s v="tier - 1"/>
    <s v="R1013"/>
    <n v="37"/>
    <n v="23"/>
    <s v="Dec"/>
    <n v="1985"/>
  </r>
  <r>
    <s v="Id1706"/>
    <s v="Kim"/>
    <n v="40.15"/>
    <n v="5.93"/>
    <s v="No"/>
    <s v="No"/>
    <s v="No"/>
    <n v="1"/>
    <s v="No"/>
    <x v="0"/>
    <x v="1"/>
    <s v="01-08-1984"/>
    <n v="5401"/>
    <s v="tier - 2"/>
    <s v="tier - 2"/>
    <s v="R1013"/>
    <n v="38"/>
    <n v="1"/>
    <s v="Aug"/>
    <n v="1984"/>
  </r>
  <r>
    <s v="Id1707"/>
    <s v="Marie E."/>
    <n v="37.729999999999997"/>
    <n v="6.29"/>
    <s v="No"/>
    <s v="No"/>
    <s v="No"/>
    <n v="1"/>
    <s v="No"/>
    <x v="0"/>
    <x v="1"/>
    <s v="03-09-1984"/>
    <n v="5398"/>
    <s v="tier - 2"/>
    <s v="tier - 2"/>
    <s v="R1013"/>
    <n v="38"/>
    <n v="3"/>
    <s v="Sep"/>
    <n v="1984"/>
  </r>
  <r>
    <s v="Id1708"/>
    <s v="Dariusz"/>
    <n v="25.35"/>
    <n v="4.9000000000000004"/>
    <s v="No"/>
    <s v="No"/>
    <s v="No"/>
    <n v="0"/>
    <s v="No"/>
    <x v="1"/>
    <x v="2"/>
    <s v="06-11-1989"/>
    <n v="5396"/>
    <s v="tier - 2"/>
    <s v="tier - 3"/>
    <s v="R1013"/>
    <n v="33"/>
    <n v="6"/>
    <s v="Nov"/>
    <n v="1989"/>
  </r>
  <r>
    <s v="Id1709"/>
    <s v="Jessica E."/>
    <n v="26.41"/>
    <n v="5.07"/>
    <s v="Yes"/>
    <s v="No"/>
    <s v="No"/>
    <n v="1"/>
    <s v="No"/>
    <x v="1"/>
    <x v="2"/>
    <s v="08-08-1988"/>
    <n v="5385"/>
    <s v="tier - 2"/>
    <s v="tier - 3"/>
    <s v="R1012"/>
    <n v="34"/>
    <n v="8"/>
    <s v="Aug"/>
    <n v="1988"/>
  </r>
  <r>
    <s v="Id1710"/>
    <s v="Kristen"/>
    <n v="27.6"/>
    <n v="5.33"/>
    <s v="No"/>
    <s v="No"/>
    <s v="No"/>
    <n v="1"/>
    <s v="No"/>
    <x v="1"/>
    <x v="2"/>
    <s v="01-06-1984"/>
    <n v="5384"/>
    <s v="tier - 2"/>
    <s v="tier - 3"/>
    <s v="R1011"/>
    <n v="39"/>
    <n v="1"/>
    <s v="Jun"/>
    <n v="1984"/>
  </r>
  <r>
    <s v="Id1711"/>
    <s v="Jose Guadalupe P. Sr."/>
    <n v="33.82"/>
    <n v="8.93"/>
    <s v="Yes"/>
    <s v="No"/>
    <s v="No"/>
    <n v="1"/>
    <s v="No"/>
    <x v="0"/>
    <x v="0"/>
    <s v="22-07-1986"/>
    <n v="5377"/>
    <s v="tier - 2"/>
    <s v="tier - 3"/>
    <s v="R1012"/>
    <n v="36"/>
    <n v="22"/>
    <s v="Jul"/>
    <n v="1986"/>
  </r>
  <r>
    <s v="Id1712"/>
    <s v="Cynthia"/>
    <n v="32.9"/>
    <n v="4.3499999999999996"/>
    <s v="No"/>
    <s v="No"/>
    <s v="No"/>
    <n v="0"/>
    <s v="No"/>
    <x v="0"/>
    <x v="2"/>
    <s v="18-11-1989"/>
    <n v="5375"/>
    <s v="tier - 2"/>
    <s v="tier - 1"/>
    <s v="R1011"/>
    <n v="33"/>
    <n v="18"/>
    <s v="Nov"/>
    <n v="1989"/>
  </r>
  <r>
    <s v="Id1713"/>
    <s v="Tyler"/>
    <n v="30.875"/>
    <n v="9.5399999999999991"/>
    <s v="Yes"/>
    <s v="No"/>
    <s v="No"/>
    <n v="1"/>
    <s v="No"/>
    <x v="0"/>
    <x v="0"/>
    <s v="01-06-1986"/>
    <n v="5373"/>
    <s v="tier - 2"/>
    <s v="tier - 2"/>
    <s v="R1012"/>
    <n v="37"/>
    <n v="1"/>
    <s v="Jun"/>
    <n v="1986"/>
  </r>
  <r>
    <s v="Id1714"/>
    <s v="Holly J"/>
    <n v="32.64"/>
    <n v="5.91"/>
    <s v="No"/>
    <s v="No"/>
    <s v="No"/>
    <n v="0"/>
    <s v="No"/>
    <x v="0"/>
    <x v="1"/>
    <s v="07-12-1994"/>
    <n v="5365"/>
    <s v="tier - 2"/>
    <s v="tier - 1"/>
    <s v="R1011"/>
    <n v="28"/>
    <n v="7"/>
    <s v="Dec"/>
    <n v="1994"/>
  </r>
  <r>
    <s v="Id1715"/>
    <s v="Kristen"/>
    <n v="22.135000000000002"/>
    <n v="5.0999999999999996"/>
    <s v="No"/>
    <s v="No"/>
    <s v="No"/>
    <n v="0"/>
    <s v="No"/>
    <x v="2"/>
    <x v="2"/>
    <s v="07-11-1989"/>
    <n v="5354"/>
    <s v="tier - 2"/>
    <s v="tier - 3"/>
    <s v="R1024"/>
    <n v="33"/>
    <n v="7"/>
    <s v="Nov"/>
    <n v="1989"/>
  </r>
  <r>
    <s v="Id1716"/>
    <s v="Thomas"/>
    <n v="16.53"/>
    <n v="5.08"/>
    <s v="No"/>
    <s v="No"/>
    <s v="No"/>
    <n v="2"/>
    <s v="No"/>
    <x v="3"/>
    <x v="2"/>
    <s v="15-12-1972"/>
    <n v="5345"/>
    <s v="tier - 2"/>
    <s v="tier - 3"/>
    <s v="R1013"/>
    <n v="50"/>
    <n v="15"/>
    <s v="Dec"/>
    <n v="1972"/>
  </r>
  <r>
    <s v="Id1717"/>
    <s v="Tricity M"/>
    <n v="32.774999999999999"/>
    <n v="4.75"/>
    <s v="No"/>
    <s v="No"/>
    <s v="No"/>
    <n v="0"/>
    <s v="No"/>
    <x v="0"/>
    <x v="2"/>
    <s v="28-08-1991"/>
    <n v="5327"/>
    <s v="tier - 2"/>
    <s v="tier - 1"/>
    <s v="R1012"/>
    <n v="31"/>
    <n v="28"/>
    <s v="Aug"/>
    <n v="1991"/>
  </r>
  <r>
    <s v="Id1718"/>
    <s v="Sarah A"/>
    <n v="30.9"/>
    <n v="6.05"/>
    <s v="No"/>
    <s v="No"/>
    <s v="No"/>
    <n v="1"/>
    <s v="No"/>
    <x v="0"/>
    <x v="1"/>
    <s v="18-06-1992"/>
    <n v="5326"/>
    <s v="tier - 2"/>
    <s v="tier - 1"/>
    <s v="R1011"/>
    <n v="30"/>
    <n v="18"/>
    <s v="Jun"/>
    <n v="1992"/>
  </r>
  <r>
    <s v="Id1719"/>
    <s v="Lisa M."/>
    <n v="15.58"/>
    <n v="11.56"/>
    <s v="No"/>
    <s v="No"/>
    <s v="No"/>
    <n v="0"/>
    <s v="No"/>
    <x v="3"/>
    <x v="0"/>
    <s v="02-09-1974"/>
    <n v="5322"/>
    <s v="tier - 2"/>
    <s v="tier - 1"/>
    <s v="R1012"/>
    <n v="48"/>
    <n v="2"/>
    <s v="Sep"/>
    <n v="1974"/>
  </r>
  <r>
    <s v="Id1720"/>
    <s v="Tracy A."/>
    <n v="26.315000000000001"/>
    <n v="5.76"/>
    <s v="No"/>
    <s v="No"/>
    <s v="No"/>
    <n v="0"/>
    <s v="No"/>
    <x v="1"/>
    <x v="1"/>
    <s v="13-11-1994"/>
    <n v="5312"/>
    <s v="tier - 2"/>
    <s v="tier - 2"/>
    <s v="R1012"/>
    <n v="28"/>
    <n v="13"/>
    <s v="Nov"/>
    <n v="1994"/>
  </r>
  <r>
    <s v="Id1721"/>
    <s v="Patrick"/>
    <n v="35.61"/>
    <n v="5.65"/>
    <s v="No"/>
    <s v="yes"/>
    <s v="No"/>
    <n v="1"/>
    <s v="No"/>
    <x v="0"/>
    <x v="2"/>
    <s v="09-09-2000"/>
    <n v="5307"/>
    <s v="tier - 2"/>
    <s v="tier - 3"/>
    <s v="R1012"/>
    <n v="22"/>
    <n v="9"/>
    <s v="Sep"/>
    <n v="2000"/>
  </r>
  <r>
    <s v="Id1722"/>
    <s v="Trent"/>
    <n v="37.56"/>
    <n v="5.88"/>
    <s v="No"/>
    <s v="yes"/>
    <s v="No"/>
    <n v="1"/>
    <s v="No"/>
    <x v="0"/>
    <x v="1"/>
    <s v="22-08-2004"/>
    <n v="5294"/>
    <s v="tier - 2"/>
    <s v="tier - 2"/>
    <s v="R1022"/>
    <n v="18"/>
    <n v="22"/>
    <s v="Aug"/>
    <n v="2004"/>
  </r>
  <r>
    <s v="Id1723"/>
    <s v="Julie"/>
    <n v="15.49"/>
    <n v="9.6"/>
    <s v="No"/>
    <s v="No"/>
    <s v="No"/>
    <n v="0"/>
    <s v="No"/>
    <x v="3"/>
    <x v="0"/>
    <s v="12-11-1974"/>
    <n v="5292"/>
    <s v="tier - 2"/>
    <s v="tier - 2"/>
    <s v="R1012"/>
    <n v="48"/>
    <n v="12"/>
    <s v="Nov"/>
    <n v="1974"/>
  </r>
  <r>
    <s v="Id1724"/>
    <s v="Sawomir"/>
    <n v="23.48"/>
    <n v="6.24"/>
    <s v="No"/>
    <s v="No"/>
    <s v="No"/>
    <n v="1"/>
    <s v="No"/>
    <x v="2"/>
    <x v="1"/>
    <s v="01-09-1987"/>
    <n v="5276"/>
    <s v="tier - 2"/>
    <s v="tier - 2"/>
    <s v="R1013"/>
    <n v="35"/>
    <n v="1"/>
    <s v="Sep"/>
    <n v="1987"/>
  </r>
  <r>
    <s v="Id1725"/>
    <s v="Micah"/>
    <n v="30.02"/>
    <n v="7.63"/>
    <s v="Yes"/>
    <s v="No"/>
    <s v="No"/>
    <n v="1"/>
    <s v="No"/>
    <x v="0"/>
    <x v="0"/>
    <s v="20-10-1986"/>
    <n v="5272"/>
    <s v="tier - 2"/>
    <s v="tier - 3"/>
    <s v="R1012"/>
    <n v="36"/>
    <n v="20"/>
    <s v="Oct"/>
    <n v="1986"/>
  </r>
  <r>
    <s v="Id1726"/>
    <s v="Kelly H."/>
    <n v="26.885000000000002"/>
    <n v="8.66"/>
    <s v="Yes"/>
    <s v="No"/>
    <s v="No"/>
    <n v="1"/>
    <s v="No"/>
    <x v="1"/>
    <x v="0"/>
    <s v="20-09-1986"/>
    <n v="5268"/>
    <s v="tier - 2"/>
    <s v="tier - 2"/>
    <s v="R1012"/>
    <n v="36"/>
    <n v="20"/>
    <s v="Sep"/>
    <n v="1986"/>
  </r>
  <r>
    <s v="Id1727"/>
    <s v="Lindsay M."/>
    <n v="25.84"/>
    <n v="8.5500000000000007"/>
    <s v="Yes"/>
    <s v="No"/>
    <s v="No"/>
    <n v="1"/>
    <s v="No"/>
    <x v="1"/>
    <x v="0"/>
    <s v="25-10-1986"/>
    <n v="5266"/>
    <s v="tier - 2"/>
    <s v="tier - 2"/>
    <s v="R1012"/>
    <n v="36"/>
    <n v="25"/>
    <s v="Oct"/>
    <n v="1986"/>
  </r>
  <r>
    <s v="Id1728"/>
    <s v="Austen G"/>
    <n v="27.454999999999998"/>
    <n v="4.54"/>
    <s v="No"/>
    <s v="No"/>
    <s v="No"/>
    <n v="0"/>
    <s v="No"/>
    <x v="1"/>
    <x v="2"/>
    <s v="19-07-1989"/>
    <n v="5261"/>
    <s v="tier - 2"/>
    <s v="tier - 2"/>
    <s v="R1012"/>
    <n v="33"/>
    <n v="19"/>
    <s v="Jul"/>
    <n v="1989"/>
  </r>
  <r>
    <s v="Id1729"/>
    <s v="Tory J."/>
    <n v="24.605"/>
    <n v="5.7"/>
    <s v="No"/>
    <s v="No"/>
    <s v="No"/>
    <n v="0"/>
    <s v="No"/>
    <x v="2"/>
    <x v="1"/>
    <s v="25-11-1989"/>
    <n v="5258"/>
    <s v="tier - 2"/>
    <s v="tier - 2"/>
    <s v="R1012"/>
    <n v="33"/>
    <n v="25"/>
    <s v="Nov"/>
    <n v="1989"/>
  </r>
  <r>
    <s v="Id1730"/>
    <s v="Robert J."/>
    <n v="30.8"/>
    <n v="5.07"/>
    <s v="No"/>
    <s v="No"/>
    <s v="No"/>
    <n v="0"/>
    <s v="No"/>
    <x v="0"/>
    <x v="2"/>
    <s v="06-07-1990"/>
    <n v="5254"/>
    <s v="tier - 3"/>
    <s v="tier - 3"/>
    <s v="R1011"/>
    <n v="32"/>
    <n v="6"/>
    <s v="Jul"/>
    <n v="1990"/>
  </r>
  <r>
    <s v="Id1731"/>
    <s v="Steph"/>
    <n v="34.799999999999997"/>
    <n v="4.38"/>
    <s v="No"/>
    <s v="No"/>
    <s v="No"/>
    <n v="1"/>
    <s v="No"/>
    <x v="0"/>
    <x v="2"/>
    <s v="09-09-1987"/>
    <n v="5246"/>
    <s v="tier - 2"/>
    <s v="tier - 3"/>
    <s v="R1011"/>
    <n v="35"/>
    <n v="9"/>
    <s v="Sep"/>
    <n v="1987"/>
  </r>
  <r>
    <s v="Id1732"/>
    <s v="Kate"/>
    <n v="34.21"/>
    <n v="4.54"/>
    <s v="No"/>
    <s v="No"/>
    <s v="No"/>
    <n v="1"/>
    <s v="No"/>
    <x v="0"/>
    <x v="2"/>
    <s v="05-07-1987"/>
    <n v="5245"/>
    <s v="tier - 2"/>
    <s v="tier - 2"/>
    <s v="R1013"/>
    <n v="35"/>
    <n v="5"/>
    <s v="Jul"/>
    <n v="1987"/>
  </r>
  <r>
    <s v="Id1733"/>
    <s v="Kristina"/>
    <n v="31"/>
    <n v="5.38"/>
    <s v="No"/>
    <s v="No"/>
    <s v="No"/>
    <n v="1"/>
    <s v="No"/>
    <x v="0"/>
    <x v="2"/>
    <s v="26-12-1987"/>
    <n v="5241"/>
    <s v="tier - 2"/>
    <s v="tier - 2"/>
    <s v="R1011"/>
    <n v="35"/>
    <n v="26"/>
    <s v="Dec"/>
    <n v="1987"/>
  </r>
  <r>
    <s v="Id1734"/>
    <s v="Flo"/>
    <n v="26.125"/>
    <n v="5.55"/>
    <s v="No"/>
    <s v="No"/>
    <s v="No"/>
    <n v="1"/>
    <s v="No"/>
    <x v="1"/>
    <x v="2"/>
    <s v="29-06-1987"/>
    <n v="5228"/>
    <s v="tier - 2"/>
    <s v="tier - 1"/>
    <s v="R1024"/>
    <n v="35"/>
    <n v="29"/>
    <s v="Jun"/>
    <n v="1987"/>
  </r>
  <r>
    <s v="Id1735"/>
    <s v="Sarah P."/>
    <n v="30.13"/>
    <n v="4.03"/>
    <s v="Yes"/>
    <s v="No"/>
    <s v="No"/>
    <n v="1"/>
    <s v="No"/>
    <x v="0"/>
    <x v="2"/>
    <s v="06-06-1995"/>
    <n v="5216"/>
    <s v="tier - 2"/>
    <s v="tier - 2"/>
    <s v="R1025"/>
    <n v="28"/>
    <n v="6"/>
    <s v="Jun"/>
    <n v="1995"/>
  </r>
  <r>
    <s v="Id1736"/>
    <s v="Anabel"/>
    <n v="34.19"/>
    <n v="4.1900000000000004"/>
    <s v="No"/>
    <s v="No"/>
    <s v="No"/>
    <n v="0"/>
    <s v="No"/>
    <x v="0"/>
    <x v="2"/>
    <s v="01-12-1999"/>
    <n v="5213"/>
    <s v="tier - 2"/>
    <s v="tier - 1"/>
    <s v="R1012"/>
    <n v="23"/>
    <n v="1"/>
    <s v="Dec"/>
    <n v="1999"/>
  </r>
  <r>
    <s v="Id1737"/>
    <s v="Ian"/>
    <n v="22.515000000000001"/>
    <n v="4.37"/>
    <s v="No"/>
    <s v="No"/>
    <s v="Yes"/>
    <n v="1"/>
    <s v="No"/>
    <x v="2"/>
    <x v="2"/>
    <s v="17-06-1993"/>
    <n v="5210"/>
    <s v="tier - 3"/>
    <s v="tier - 3"/>
    <s v="R1017"/>
    <n v="29"/>
    <n v="17"/>
    <s v="Jun"/>
    <n v="1993"/>
  </r>
  <r>
    <s v="Id1738"/>
    <s v="Alex"/>
    <n v="18.239999999999998"/>
    <n v="5.31"/>
    <s v="Yes"/>
    <s v="No"/>
    <s v="Yes"/>
    <n v="1"/>
    <s v="No"/>
    <x v="3"/>
    <x v="2"/>
    <s v="24-10-1983"/>
    <n v="5208"/>
    <s v="tier - 2"/>
    <s v="tier - 2"/>
    <s v="R1012"/>
    <n v="39"/>
    <n v="24"/>
    <s v="Oct"/>
    <n v="1983"/>
  </r>
  <r>
    <s v="Id1739"/>
    <s v="Richard J"/>
    <n v="37.28"/>
    <n v="4.66"/>
    <s v="No"/>
    <s v="yes"/>
    <s v="No"/>
    <n v="1"/>
    <s v="No"/>
    <x v="0"/>
    <x v="2"/>
    <s v="06-06-2004"/>
    <n v="5199"/>
    <s v="tier - 2"/>
    <s v="tier - 2"/>
    <s v="R1022"/>
    <n v="19"/>
    <n v="6"/>
    <s v="Jun"/>
    <n v="2004"/>
  </r>
  <r>
    <s v="Id1740"/>
    <s v="Jacqueline N."/>
    <n v="18.2"/>
    <n v="6.19"/>
    <s v="No"/>
    <s v="No"/>
    <s v="Yes"/>
    <n v="1"/>
    <s v="No"/>
    <x v="3"/>
    <x v="1"/>
    <s v="12-09-1979"/>
    <n v="5196"/>
    <s v="tier - 2"/>
    <s v="tier - 2"/>
    <s v="R1013"/>
    <n v="43"/>
    <n v="12"/>
    <s v="Sep"/>
    <n v="1979"/>
  </r>
  <r>
    <s v="Id1741"/>
    <s v="Cindy"/>
    <n v="20.53"/>
    <n v="4.8600000000000003"/>
    <s v="No"/>
    <s v="No"/>
    <s v="No"/>
    <n v="1"/>
    <s v="No"/>
    <x v="2"/>
    <x v="2"/>
    <s v="16-10-1984"/>
    <n v="5177"/>
    <s v="tier - 2"/>
    <s v="tier - 1"/>
    <s v="R1013"/>
    <n v="38"/>
    <n v="16"/>
    <s v="Oct"/>
    <n v="1984"/>
  </r>
  <r>
    <s v="Id1742"/>
    <s v="Marcia"/>
    <n v="23.79"/>
    <n v="4.74"/>
    <s v="No"/>
    <s v="No"/>
    <s v="No"/>
    <n v="0"/>
    <s v="No"/>
    <x v="2"/>
    <x v="2"/>
    <s v="29-08-1991"/>
    <n v="5167"/>
    <s v="tier - 2"/>
    <s v="tier - 2"/>
    <s v="R1012"/>
    <n v="31"/>
    <n v="29"/>
    <s v="Aug"/>
    <n v="1991"/>
  </r>
  <r>
    <s v="Id1743"/>
    <s v="Samantha R."/>
    <n v="29.8"/>
    <n v="6.03"/>
    <s v="No"/>
    <s v="No"/>
    <s v="No"/>
    <n v="0"/>
    <s v="No"/>
    <x v="1"/>
    <x v="1"/>
    <s v="09-10-1990"/>
    <n v="5152"/>
    <s v="tier - 2"/>
    <s v="tier - 2"/>
    <s v="R1011"/>
    <n v="32"/>
    <n v="9"/>
    <s v="Oct"/>
    <n v="1990"/>
  </r>
  <r>
    <s v="Id1744"/>
    <s v="Katie"/>
    <n v="31.54"/>
    <n v="4.71"/>
    <s v="No"/>
    <s v="No"/>
    <s v="No"/>
    <n v="0"/>
    <s v="No"/>
    <x v="0"/>
    <x v="2"/>
    <s v="22-08-1990"/>
    <n v="5149"/>
    <s v="tier - 2"/>
    <s v="tier - 2"/>
    <s v="R1024"/>
    <n v="32"/>
    <n v="22"/>
    <s v="Aug"/>
    <n v="1990"/>
  </r>
  <r>
    <s v="Id1745"/>
    <s v="John P"/>
    <n v="20.82"/>
    <n v="5.55"/>
    <s v="No"/>
    <s v="No"/>
    <s v="No"/>
    <n v="1"/>
    <s v="No"/>
    <x v="2"/>
    <x v="2"/>
    <s v="22-08-1984"/>
    <n v="5144"/>
    <s v="tier - 2"/>
    <s v="tier - 1"/>
    <s v="R1013"/>
    <n v="38"/>
    <n v="22"/>
    <s v="Aug"/>
    <n v="1984"/>
  </r>
  <r>
    <s v="Id1746"/>
    <s v="Rachel"/>
    <n v="38.83"/>
    <n v="4.78"/>
    <s v="No"/>
    <s v="No"/>
    <s v="Yes"/>
    <n v="1"/>
    <s v="No"/>
    <x v="0"/>
    <x v="2"/>
    <s v="10-12-1993"/>
    <n v="5138"/>
    <s v="tier - 2"/>
    <s v="tier - 2"/>
    <s v="R1013"/>
    <n v="29"/>
    <n v="10"/>
    <s v="Dec"/>
    <n v="1993"/>
  </r>
  <r>
    <s v="Id1747"/>
    <s v="Isabelle"/>
    <n v="23.44"/>
    <n v="4.6500000000000004"/>
    <s v="Yes"/>
    <s v="No"/>
    <s v="No"/>
    <n v="1"/>
    <s v="No"/>
    <x v="2"/>
    <x v="2"/>
    <s v="15-09-1988"/>
    <n v="5137"/>
    <s v="tier - 2"/>
    <s v="tier - 1"/>
    <s v="R1013"/>
    <n v="34"/>
    <n v="15"/>
    <s v="Sep"/>
    <n v="1988"/>
  </r>
  <r>
    <s v="Id1748"/>
    <s v="Neil"/>
    <n v="24.13"/>
    <n v="5.2"/>
    <s v="No"/>
    <s v="No"/>
    <s v="No"/>
    <n v="1"/>
    <s v="No"/>
    <x v="2"/>
    <x v="2"/>
    <s v="13-09-1987"/>
    <n v="5125"/>
    <s v="tier - 1"/>
    <s v="tier - 2"/>
    <s v="R1012"/>
    <n v="35"/>
    <n v="13"/>
    <s v="Sep"/>
    <n v="1987"/>
  </r>
  <r>
    <s v="Id1749"/>
    <s v="Tom"/>
    <n v="42.13"/>
    <n v="4.54"/>
    <s v="Yes"/>
    <s v="No"/>
    <s v="No"/>
    <n v="1"/>
    <s v="No"/>
    <x v="0"/>
    <x v="2"/>
    <s v="01-11-1988"/>
    <n v="5124"/>
    <s v="tier - 2"/>
    <s v="tier - 3"/>
    <s v="R1013"/>
    <n v="34"/>
    <n v="1"/>
    <s v="Nov"/>
    <n v="1988"/>
  </r>
  <r>
    <s v="Id1750"/>
    <s v="Nathan"/>
    <n v="17.86"/>
    <n v="4.1100000000000003"/>
    <s v="No"/>
    <s v="No"/>
    <s v="No"/>
    <n v="1"/>
    <s v="No"/>
    <x v="3"/>
    <x v="2"/>
    <s v="18-11-1987"/>
    <n v="5117"/>
    <s v="tier - 2"/>
    <s v="tier - 2"/>
    <s v="R1012"/>
    <n v="35"/>
    <n v="18"/>
    <s v="Nov"/>
    <n v="1987"/>
  </r>
  <r>
    <s v="Id1751"/>
    <s v="Kelli N"/>
    <n v="32.78"/>
    <n v="4.63"/>
    <s v="No"/>
    <s v="No"/>
    <s v="No"/>
    <n v="0"/>
    <s v="No"/>
    <x v="0"/>
    <x v="2"/>
    <s v="19-06-1999"/>
    <n v="5088"/>
    <s v="tier - 2"/>
    <s v="tier - 2"/>
    <s v="R1026"/>
    <n v="23"/>
    <n v="19"/>
    <s v="Jun"/>
    <n v="1999"/>
  </r>
  <r>
    <s v="Id1752"/>
    <s v="Scott M."/>
    <n v="23.9"/>
    <n v="6.06"/>
    <s v="Yes"/>
    <s v="No"/>
    <s v="Yes"/>
    <n v="1"/>
    <s v="No"/>
    <x v="2"/>
    <x v="1"/>
    <s v="14-07-1997"/>
    <n v="5080"/>
    <s v="tier - 3"/>
    <s v="tier - 2"/>
    <s v="R1011"/>
    <n v="25"/>
    <n v="14"/>
    <s v="Jul"/>
    <n v="1997"/>
  </r>
  <r>
    <s v="Id1753"/>
    <s v="Grant A"/>
    <n v="15.47"/>
    <n v="8.43"/>
    <s v="No"/>
    <s v="No"/>
    <s v="No"/>
    <n v="0"/>
    <s v="No"/>
    <x v="3"/>
    <x v="0"/>
    <s v="22-11-1978"/>
    <n v="5077"/>
    <s v="tier - 2"/>
    <s v="tier - 3"/>
    <s v="R1012"/>
    <n v="44"/>
    <n v="22"/>
    <s v="Nov"/>
    <n v="1978"/>
  </r>
  <r>
    <s v="Id1754"/>
    <s v="Jonathan C"/>
    <n v="28.54"/>
    <n v="5.51"/>
    <s v="No"/>
    <s v="No"/>
    <s v="Yes"/>
    <n v="1"/>
    <s v="No"/>
    <x v="1"/>
    <x v="2"/>
    <s v="11-06-1993"/>
    <n v="5060"/>
    <s v="tier - 2"/>
    <s v="tier - 1"/>
    <s v="R1021"/>
    <n v="29"/>
    <n v="11"/>
    <s v="Jun"/>
    <n v="1993"/>
  </r>
  <r>
    <s v="Id1755"/>
    <s v="Rachael M."/>
    <n v="18.54"/>
    <n v="4.95"/>
    <s v="No"/>
    <s v="No"/>
    <s v="No"/>
    <n v="0"/>
    <s v="No"/>
    <x v="2"/>
    <x v="2"/>
    <s v="07-09-1980"/>
    <n v="5054"/>
    <s v="tier - 2"/>
    <s v="tier - 2"/>
    <s v="R1013"/>
    <n v="42"/>
    <n v="7"/>
    <s v="Sep"/>
    <n v="1980"/>
  </r>
  <r>
    <s v="Id1756"/>
    <s v="Pilar"/>
    <n v="32.18"/>
    <n v="6.44"/>
    <s v="Yes"/>
    <s v="No"/>
    <s v="Yes"/>
    <n v="1"/>
    <s v="No"/>
    <x v="0"/>
    <x v="1"/>
    <s v="29-07-1997"/>
    <n v="5045"/>
    <s v="tier - 2"/>
    <s v="tier - 2"/>
    <s v="R1012"/>
    <n v="25"/>
    <n v="29"/>
    <s v="Jul"/>
    <n v="1997"/>
  </r>
  <r>
    <s v="Id1757"/>
    <s v="Kyle M"/>
    <n v="37.380000000000003"/>
    <n v="6.05"/>
    <s v="Yes"/>
    <s v="No"/>
    <s v="No"/>
    <n v="0"/>
    <s v="No"/>
    <x v="0"/>
    <x v="1"/>
    <s v="16-10-2001"/>
    <n v="5043"/>
    <s v="tier - 2"/>
    <s v="tier - 3"/>
    <s v="R1011"/>
    <n v="21"/>
    <n v="16"/>
    <s v="Oct"/>
    <n v="2001"/>
  </r>
  <r>
    <s v="Id1758"/>
    <s v="Christie"/>
    <n v="31.12"/>
    <n v="4.76"/>
    <s v="Yes"/>
    <s v="No"/>
    <s v="Yes"/>
    <n v="1"/>
    <s v="No"/>
    <x v="0"/>
    <x v="2"/>
    <s v="04-12-1997"/>
    <n v="5039"/>
    <s v="tier - 2"/>
    <s v="tier - 2"/>
    <s v="R1025"/>
    <n v="25"/>
    <n v="4"/>
    <s v="Dec"/>
    <n v="1997"/>
  </r>
  <r>
    <s v="Id1759"/>
    <s v="David A."/>
    <n v="22.01"/>
    <n v="6.72"/>
    <s v="Yes"/>
    <s v="No"/>
    <s v="No"/>
    <n v="1"/>
    <s v="No"/>
    <x v="2"/>
    <x v="0"/>
    <s v="29-06-1986"/>
    <n v="5034"/>
    <s v="tier - 2"/>
    <s v="tier - 2"/>
    <s v="R1013"/>
    <n v="36"/>
    <n v="29"/>
    <s v="Jun"/>
    <n v="1986"/>
  </r>
  <r>
    <s v="Id1760"/>
    <s v="Masahiro"/>
    <n v="27.645"/>
    <n v="5.7"/>
    <s v="No"/>
    <s v="No"/>
    <s v="No"/>
    <n v="0"/>
    <s v="No"/>
    <x v="1"/>
    <x v="1"/>
    <s v="10-09-1991"/>
    <n v="5031"/>
    <s v="tier - 3"/>
    <s v="tier - 1"/>
    <s v="R1016"/>
    <n v="31"/>
    <n v="10"/>
    <s v="Sep"/>
    <n v="1991"/>
  </r>
  <r>
    <s v="Id1761"/>
    <s v="Logan B."/>
    <n v="29.64"/>
    <n v="5.31"/>
    <s v="Yes"/>
    <s v="No"/>
    <s v="No"/>
    <n v="0"/>
    <s v="No"/>
    <x v="1"/>
    <x v="2"/>
    <s v="28-12-1985"/>
    <n v="5028"/>
    <s v="tier - 1"/>
    <s v="tier - 2"/>
    <s v="R1012"/>
    <n v="37"/>
    <n v="28"/>
    <s v="Dec"/>
    <n v="1985"/>
  </r>
  <r>
    <s v="Id1762"/>
    <s v="Stephanie L."/>
    <n v="33.700000000000003"/>
    <n v="4.32"/>
    <s v="Yes"/>
    <s v="No"/>
    <s v="No"/>
    <n v="1"/>
    <s v="No"/>
    <x v="0"/>
    <x v="2"/>
    <s v="09-11-1988"/>
    <n v="5012"/>
    <s v="tier - 2"/>
    <s v="tier - 3"/>
    <s v="R1011"/>
    <n v="34"/>
    <n v="9"/>
    <s v="Nov"/>
    <n v="1988"/>
  </r>
  <r>
    <s v="Id1763"/>
    <s v="Angela H"/>
    <n v="27.5"/>
    <n v="4.2300000000000004"/>
    <s v="Yes"/>
    <s v="No"/>
    <s v="No"/>
    <n v="1"/>
    <s v="No"/>
    <x v="1"/>
    <x v="2"/>
    <s v="08-07-1988"/>
    <n v="5004"/>
    <s v="tier - 2"/>
    <s v="tier - 3"/>
    <s v="R1011"/>
    <n v="34"/>
    <n v="8"/>
    <s v="Jul"/>
    <n v="1988"/>
  </r>
  <r>
    <s v="Id1764"/>
    <s v="Britt K"/>
    <n v="16.12"/>
    <n v="6.09"/>
    <s v="No"/>
    <s v="No"/>
    <s v="No"/>
    <n v="0"/>
    <s v="No"/>
    <x v="3"/>
    <x v="1"/>
    <s v="09-06-1977"/>
    <n v="5004"/>
    <s v="tier - 2"/>
    <s v="tier - 3"/>
    <s v="R1013"/>
    <n v="45"/>
    <n v="9"/>
    <s v="Jun"/>
    <n v="1977"/>
  </r>
  <r>
    <s v="Id1765"/>
    <s v="Joyce R."/>
    <n v="26.73"/>
    <n v="4.74"/>
    <s v="Yes"/>
    <s v="No"/>
    <s v="No"/>
    <n v="1"/>
    <s v="No"/>
    <x v="1"/>
    <x v="2"/>
    <s v="04-09-1988"/>
    <n v="5003"/>
    <s v="tier - 2"/>
    <s v="tier - 2"/>
    <s v="R1013"/>
    <n v="34"/>
    <n v="4"/>
    <s v="Sep"/>
    <n v="1988"/>
  </r>
  <r>
    <s v="Id1766"/>
    <s v="Ben"/>
    <n v="37.25"/>
    <n v="6.23"/>
    <s v="Yes"/>
    <s v="No"/>
    <s v="No"/>
    <n v="0"/>
    <s v="No"/>
    <x v="0"/>
    <x v="1"/>
    <s v="05-10-2001"/>
    <n v="4999"/>
    <s v="tier - 2"/>
    <s v="tier - 2"/>
    <s v="R1011"/>
    <n v="21"/>
    <n v="5"/>
    <s v="Oct"/>
    <n v="2001"/>
  </r>
  <r>
    <s v="Id1767"/>
    <s v="Sarah M."/>
    <n v="23.56"/>
    <n v="5.45"/>
    <s v="Yes"/>
    <s v="No"/>
    <s v="No"/>
    <n v="1"/>
    <s v="No"/>
    <x v="2"/>
    <x v="2"/>
    <s v="24-06-1988"/>
    <n v="4992"/>
    <s v="tier - 2"/>
    <s v="tier - 3"/>
    <s v="R1024"/>
    <n v="34"/>
    <n v="24"/>
    <s v="Jun"/>
    <n v="1988"/>
  </r>
  <r>
    <s v="Id1768"/>
    <s v="Sarah"/>
    <n v="15.84"/>
    <n v="10.34"/>
    <s v="No"/>
    <s v="No"/>
    <s v="No"/>
    <n v="2"/>
    <s v="No"/>
    <x v="3"/>
    <x v="0"/>
    <s v="07-11-1973"/>
    <n v="4985"/>
    <s v="tier - 2"/>
    <s v="tier - 3"/>
    <s v="R1013"/>
    <n v="49"/>
    <n v="7"/>
    <s v="Nov"/>
    <n v="1973"/>
  </r>
  <r>
    <s v="Id1769"/>
    <s v="Katie"/>
    <n v="36.630000000000003"/>
    <n v="5.15"/>
    <s v="No"/>
    <s v="No"/>
    <s v="No"/>
    <n v="0"/>
    <s v="No"/>
    <x v="0"/>
    <x v="2"/>
    <s v="30-08-1991"/>
    <n v="4950"/>
    <s v="tier - 2"/>
    <s v="tier - 1"/>
    <s v="R1013"/>
    <n v="31"/>
    <n v="30"/>
    <s v="Aug"/>
    <n v="1991"/>
  </r>
  <r>
    <s v="Id1770"/>
    <s v="Michaela L"/>
    <n v="16.47"/>
    <n v="11.72"/>
    <s v="No"/>
    <s v="No"/>
    <s v="No"/>
    <n v="0"/>
    <s v="No"/>
    <x v="3"/>
    <x v="0"/>
    <s v="26-06-1974"/>
    <n v="4942"/>
    <s v="tier - 2"/>
    <s v="tier - 2"/>
    <s v="R1013"/>
    <n v="48"/>
    <n v="26"/>
    <s v="Jun"/>
    <n v="1974"/>
  </r>
  <r>
    <s v="Id1771"/>
    <s v="Shalaleh"/>
    <n v="25.8"/>
    <n v="5.29"/>
    <s v="No"/>
    <s v="No"/>
    <s v="No"/>
    <n v="0"/>
    <s v="No"/>
    <x v="1"/>
    <x v="2"/>
    <s v="27-11-1991"/>
    <n v="4935"/>
    <s v="tier - 2"/>
    <s v="tier - 3"/>
    <s v="R1011"/>
    <n v="31"/>
    <n v="27"/>
    <s v="Nov"/>
    <n v="1991"/>
  </r>
  <r>
    <s v="Id1772"/>
    <s v="Karen"/>
    <n v="23.6"/>
    <n v="4.33"/>
    <s v="No"/>
    <s v="No"/>
    <s v="No"/>
    <n v="0"/>
    <s v="No"/>
    <x v="2"/>
    <x v="2"/>
    <s v="23-08-1991"/>
    <n v="4932"/>
    <s v="tier - 2"/>
    <s v="tier - 3"/>
    <s v="R1011"/>
    <n v="31"/>
    <n v="23"/>
    <s v="Aug"/>
    <n v="1991"/>
  </r>
  <r>
    <s v="Id1773"/>
    <s v="Zuzana"/>
    <n v="32.11"/>
    <n v="6.24"/>
    <s v="No"/>
    <s v="No"/>
    <s v="Yes"/>
    <n v="1"/>
    <s v="No"/>
    <x v="0"/>
    <x v="1"/>
    <s v="10-08-1993"/>
    <n v="4923"/>
    <s v="tier - 2"/>
    <s v="tier - 2"/>
    <s v="R1012"/>
    <n v="29"/>
    <n v="10"/>
    <s v="Aug"/>
    <n v="1993"/>
  </r>
  <r>
    <s v="Id1774"/>
    <s v="Daniel J."/>
    <n v="30.114999999999998"/>
    <n v="11.61"/>
    <s v="No"/>
    <s v="No"/>
    <s v="No"/>
    <n v="0"/>
    <s v="No"/>
    <x v="0"/>
    <x v="0"/>
    <s v="21-08-2002"/>
    <n v="4915"/>
    <s v="tier - 2"/>
    <s v="tier - 1"/>
    <s v="R1017"/>
    <n v="20"/>
    <n v="21"/>
    <s v="Aug"/>
    <n v="2002"/>
  </r>
  <r>
    <s v="Id1775"/>
    <s v="Alexandra"/>
    <n v="20.28"/>
    <n v="11.07"/>
    <s v="Yes"/>
    <s v="No"/>
    <s v="No"/>
    <n v="0"/>
    <s v="No"/>
    <x v="2"/>
    <x v="0"/>
    <s v="18-10-1981"/>
    <n v="4912"/>
    <s v="tier - 2"/>
    <s v="tier - 3"/>
    <s v="R1013"/>
    <n v="41"/>
    <n v="18"/>
    <s v="Oct"/>
    <n v="1981"/>
  </r>
  <r>
    <s v="Id1776"/>
    <s v="Jessica"/>
    <n v="20.234999999999999"/>
    <n v="5.19"/>
    <s v="No"/>
    <s v="No"/>
    <s v="Yes"/>
    <n v="1"/>
    <s v="No"/>
    <x v="2"/>
    <x v="2"/>
    <s v="10-07-1993"/>
    <n v="4906"/>
    <s v="tier - 2"/>
    <s v="tier - 1"/>
    <s v="R1012"/>
    <n v="29"/>
    <n v="10"/>
    <s v="Jul"/>
    <n v="1993"/>
  </r>
  <r>
    <s v="Id1777"/>
    <s v="Matthew M"/>
    <n v="25.27"/>
    <n v="5.7"/>
    <s v="Yes"/>
    <s v="No"/>
    <s v="No"/>
    <n v="1"/>
    <s v="No"/>
    <x v="1"/>
    <x v="1"/>
    <s v="23-09-1988"/>
    <n v="4895"/>
    <s v="tier - 3"/>
    <s v="tier - 3"/>
    <s v="R1012"/>
    <n v="34"/>
    <n v="23"/>
    <s v="Sep"/>
    <n v="1988"/>
  </r>
  <r>
    <s v="Id1778"/>
    <s v="Nadine A."/>
    <n v="24.24"/>
    <n v="6.15"/>
    <s v="No"/>
    <s v="No"/>
    <s v="No"/>
    <n v="0"/>
    <s v="No"/>
    <x v="2"/>
    <x v="1"/>
    <s v="28-11-1990"/>
    <n v="4894"/>
    <s v="tier - 2"/>
    <s v="tier - 3"/>
    <s v="R1013"/>
    <n v="32"/>
    <n v="28"/>
    <s v="Nov"/>
    <n v="1990"/>
  </r>
  <r>
    <s v="Id1779"/>
    <s v="Peter J. Jr."/>
    <n v="35.75"/>
    <n v="5.07"/>
    <s v="No"/>
    <s v="No"/>
    <s v="No"/>
    <n v="0"/>
    <s v="No"/>
    <x v="0"/>
    <x v="2"/>
    <s v="10-07-1989"/>
    <n v="4890"/>
    <s v="tier - 3"/>
    <s v="tier - 2"/>
    <s v="R1013"/>
    <n v="33"/>
    <n v="10"/>
    <s v="Jul"/>
    <n v="1989"/>
  </r>
  <r>
    <s v="Id1780"/>
    <s v="Colleen M"/>
    <n v="29.92"/>
    <n v="10.97"/>
    <s v="Yes"/>
    <s v="No"/>
    <s v="No"/>
    <n v="1"/>
    <s v="No"/>
    <x v="1"/>
    <x v="0"/>
    <s v="27-10-1986"/>
    <n v="4889"/>
    <s v="tier - 2"/>
    <s v="tier - 1"/>
    <s v="R1013"/>
    <n v="36"/>
    <n v="27"/>
    <s v="Oct"/>
    <n v="1986"/>
  </r>
  <r>
    <s v="Id1781"/>
    <s v="Julie A."/>
    <n v="26.2"/>
    <n v="10.93"/>
    <s v="Yes"/>
    <s v="No"/>
    <s v="No"/>
    <n v="1"/>
    <s v="No"/>
    <x v="1"/>
    <x v="0"/>
    <s v="23-12-1986"/>
    <n v="4884"/>
    <s v="tier - 2"/>
    <s v="tier - 1"/>
    <s v="R1011"/>
    <n v="36"/>
    <n v="23"/>
    <s v="Dec"/>
    <n v="1986"/>
  </r>
  <r>
    <s v="Id1782"/>
    <s v="Douglas W"/>
    <n v="26.695"/>
    <n v="4.21"/>
    <s v="Yes"/>
    <s v="No"/>
    <s v="Yes"/>
    <n v="1"/>
    <s v="No"/>
    <x v="1"/>
    <x v="2"/>
    <s v="29-09-1997"/>
    <n v="4878"/>
    <s v="tier - 2"/>
    <s v="tier - 3"/>
    <s v="R1012"/>
    <n v="25"/>
    <n v="29"/>
    <s v="Sep"/>
    <n v="1997"/>
  </r>
  <r>
    <s v="Id1783"/>
    <s v="Catherine"/>
    <n v="23.16"/>
    <n v="5.5"/>
    <s v="No"/>
    <s v="No"/>
    <s v="No"/>
    <n v="0"/>
    <s v="No"/>
    <x v="2"/>
    <x v="2"/>
    <s v="01-09-1989"/>
    <n v="4860"/>
    <s v="tier - 2"/>
    <s v="tier - 3"/>
    <s v="R1011"/>
    <n v="33"/>
    <n v="1"/>
    <s v="Sep"/>
    <n v="1989"/>
  </r>
  <r>
    <s v="Id1784"/>
    <s v="James A"/>
    <n v="32.585000000000001"/>
    <n v="4.93"/>
    <s v="Yes"/>
    <s v="No"/>
    <s v="No"/>
    <n v="1"/>
    <s v="No"/>
    <x v="0"/>
    <x v="2"/>
    <s v="27-12-1995"/>
    <n v="4847"/>
    <s v="tier - 2"/>
    <s v="tier - 3"/>
    <s v="R1017"/>
    <n v="27"/>
    <n v="27"/>
    <s v="Dec"/>
    <n v="1995"/>
  </r>
  <r>
    <s v="Id1785"/>
    <s v="Youngseong"/>
    <n v="33.97"/>
    <n v="5.6"/>
    <s v="Yes"/>
    <s v="No"/>
    <s v="No"/>
    <n v="0"/>
    <s v="No"/>
    <x v="0"/>
    <x v="2"/>
    <s v="07-06-2001"/>
    <n v="4847"/>
    <s v="tier - 2"/>
    <s v="tier - 3"/>
    <s v="R1021"/>
    <n v="22"/>
    <n v="7"/>
    <s v="Jun"/>
    <n v="2001"/>
  </r>
  <r>
    <s v="Id1786"/>
    <s v="John"/>
    <n v="16.57"/>
    <n v="9.99"/>
    <s v="No"/>
    <s v="No"/>
    <s v="No"/>
    <n v="0"/>
    <s v="No"/>
    <x v="3"/>
    <x v="0"/>
    <s v="11-09-1974"/>
    <n v="4845"/>
    <s v="tier - 2"/>
    <s v="tier - 2"/>
    <s v="R1013"/>
    <n v="48"/>
    <n v="11"/>
    <s v="Sep"/>
    <n v="1974"/>
  </r>
  <r>
    <s v="Id1787"/>
    <s v="Brandon S."/>
    <n v="17.55"/>
    <n v="5.93"/>
    <s v="No"/>
    <s v="No"/>
    <s v="Yes"/>
    <n v="1"/>
    <s v="No"/>
    <x v="3"/>
    <x v="1"/>
    <s v="13-12-1979"/>
    <n v="4844"/>
    <s v="tier - 2"/>
    <s v="tier - 3"/>
    <s v="R1013"/>
    <n v="43"/>
    <n v="13"/>
    <s v="Dec"/>
    <n v="1979"/>
  </r>
  <r>
    <s v="Id1788"/>
    <s v="Sean P"/>
    <n v="29.41"/>
    <n v="6.29"/>
    <s v="Yes"/>
    <s v="No"/>
    <s v="No"/>
    <n v="1"/>
    <s v="No"/>
    <x v="1"/>
    <x v="1"/>
    <s v="29-09-1995"/>
    <n v="4841"/>
    <s v="tier - 2"/>
    <s v="tier - 1"/>
    <s v="R1021"/>
    <n v="27"/>
    <n v="29"/>
    <s v="Sep"/>
    <n v="1995"/>
  </r>
  <r>
    <s v="Id1789"/>
    <s v="Scott"/>
    <n v="17.91"/>
    <n v="5.65"/>
    <s v="No"/>
    <s v="No"/>
    <s v="No"/>
    <n v="1"/>
    <s v="No"/>
    <x v="3"/>
    <x v="2"/>
    <s v="15-10-1984"/>
    <n v="4839"/>
    <s v="tier - 2"/>
    <s v="tier - 1"/>
    <s v="R1012"/>
    <n v="38"/>
    <n v="15"/>
    <s v="Oct"/>
    <n v="1984"/>
  </r>
  <r>
    <s v="Id1790"/>
    <s v="Janez"/>
    <n v="31.57"/>
    <n v="6.15"/>
    <s v="No"/>
    <s v="No"/>
    <s v="No"/>
    <n v="1"/>
    <s v="No"/>
    <x v="0"/>
    <x v="1"/>
    <s v="10-09-1992"/>
    <n v="4838"/>
    <s v="tier - 3"/>
    <s v="tier - 2"/>
    <s v="R1013"/>
    <n v="30"/>
    <n v="10"/>
    <s v="Sep"/>
    <n v="1992"/>
  </r>
  <r>
    <s v="Id1791"/>
    <s v="John I. Jr."/>
    <n v="33.18"/>
    <n v="5.22"/>
    <s v="No"/>
    <s v="yes"/>
    <s v="No"/>
    <n v="1"/>
    <s v="No"/>
    <x v="0"/>
    <x v="2"/>
    <s v="11-12-2000"/>
    <n v="4835"/>
    <s v="tier - 2"/>
    <s v="tier - 2"/>
    <s v="R1021"/>
    <n v="22"/>
    <n v="11"/>
    <s v="Dec"/>
    <n v="2000"/>
  </r>
  <r>
    <s v="Id1792"/>
    <s v="Heather"/>
    <n v="37"/>
    <n v="11.66"/>
    <s v="No"/>
    <s v="No"/>
    <s v="No"/>
    <n v="0"/>
    <s v="No"/>
    <x v="0"/>
    <x v="0"/>
    <s v="27-06-2002"/>
    <n v="4831"/>
    <s v="tier - 2"/>
    <s v="tier - 1"/>
    <s v="R1011"/>
    <n v="20"/>
    <n v="27"/>
    <s v="Jun"/>
    <n v="2002"/>
  </r>
  <r>
    <s v="Id1793"/>
    <s v="Michael"/>
    <n v="18.905000000000001"/>
    <n v="4.91"/>
    <s v="Yes"/>
    <s v="No"/>
    <s v="No"/>
    <n v="1"/>
    <s v="No"/>
    <x v="2"/>
    <x v="2"/>
    <s v="01-12-1995"/>
    <n v="4828"/>
    <s v="tier - 1"/>
    <s v="tier - 2"/>
    <s v="Unknown"/>
    <n v="27"/>
    <n v="1"/>
    <s v="Dec"/>
    <n v="1995"/>
  </r>
  <r>
    <s v="Id1794"/>
    <s v="Kathleen"/>
    <n v="20.03"/>
    <n v="9.25"/>
    <s v="Yes"/>
    <s v="No"/>
    <s v="No"/>
    <n v="0"/>
    <s v="No"/>
    <x v="2"/>
    <x v="0"/>
    <s v="03-07-1981"/>
    <n v="4827"/>
    <s v="tier - 2"/>
    <s v="tier - 1"/>
    <s v="R1013"/>
    <n v="41"/>
    <n v="3"/>
    <s v="Jul"/>
    <n v="1981"/>
  </r>
  <r>
    <s v="Id1795"/>
    <s v="Ryan M"/>
    <n v="16.7"/>
    <n v="11.48"/>
    <s v="No"/>
    <s v="No"/>
    <s v="No"/>
    <n v="0"/>
    <s v="No"/>
    <x v="3"/>
    <x v="0"/>
    <s v="03-10-1978"/>
    <n v="4812"/>
    <s v="tier - 2"/>
    <s v="tier - 3"/>
    <s v="R1013"/>
    <n v="44"/>
    <n v="3"/>
    <s v="Oct"/>
    <n v="1978"/>
  </r>
  <r>
    <s v="Id1796"/>
    <s v="Sara"/>
    <n v="39.82"/>
    <n v="6.06"/>
    <s v="No"/>
    <s v="No"/>
    <s v="No"/>
    <n v="0"/>
    <s v="No"/>
    <x v="0"/>
    <x v="1"/>
    <s v="16-12-1989"/>
    <n v="4796"/>
    <s v="tier - 2"/>
    <s v="tier - 1"/>
    <s v="R1013"/>
    <n v="33"/>
    <n v="16"/>
    <s v="Dec"/>
    <n v="1989"/>
  </r>
  <r>
    <s v="Id1797"/>
    <s v="Deniz"/>
    <n v="22.04"/>
    <n v="5.86"/>
    <s v="No"/>
    <s v="No"/>
    <s v="No"/>
    <n v="1"/>
    <s v="No"/>
    <x v="2"/>
    <x v="1"/>
    <s v="22-06-1987"/>
    <n v="4787"/>
    <s v="tier - 2"/>
    <s v="tier - 3"/>
    <s v="R1013"/>
    <n v="35"/>
    <n v="22"/>
    <s v="Jun"/>
    <n v="1987"/>
  </r>
  <r>
    <s v="Id1798"/>
    <s v="Shannon L."/>
    <n v="28.27"/>
    <n v="5.33"/>
    <s v="No"/>
    <s v="No"/>
    <s v="No"/>
    <n v="0"/>
    <s v="No"/>
    <x v="1"/>
    <x v="2"/>
    <s v="09-12-1989"/>
    <n v="4780"/>
    <s v="tier - 2"/>
    <s v="tier - 3"/>
    <s v="R1013"/>
    <n v="33"/>
    <n v="9"/>
    <s v="Dec"/>
    <n v="1989"/>
  </r>
  <r>
    <s v="Id1799"/>
    <s v="Kaitlin M."/>
    <n v="18.5"/>
    <n v="5.33"/>
    <s v="No"/>
    <s v="No"/>
    <s v="No"/>
    <n v="0"/>
    <s v="No"/>
    <x v="2"/>
    <x v="2"/>
    <s v="01-08-1989"/>
    <n v="4766"/>
    <s v="tier - 2"/>
    <s v="tier - 3"/>
    <s v="R1011"/>
    <n v="33"/>
    <n v="1"/>
    <s v="Aug"/>
    <n v="1989"/>
  </r>
  <r>
    <s v="Id1800"/>
    <s v="Alfredo"/>
    <n v="38.6"/>
    <n v="6.02"/>
    <s v="No"/>
    <s v="No"/>
    <s v="No"/>
    <n v="1"/>
    <s v="No"/>
    <x v="0"/>
    <x v="1"/>
    <s v="27-09-1987"/>
    <n v="4762"/>
    <s v="tier - 3"/>
    <s v="tier - 3"/>
    <s v="R1011"/>
    <n v="35"/>
    <n v="27"/>
    <s v="Sep"/>
    <n v="1987"/>
  </r>
  <r>
    <s v="Id1801"/>
    <s v="Kristen"/>
    <n v="43.12"/>
    <n v="6.25"/>
    <s v="No"/>
    <s v="No"/>
    <s v="No"/>
    <n v="1"/>
    <s v="No"/>
    <x v="0"/>
    <x v="1"/>
    <s v="16-08-1992"/>
    <n v="4754"/>
    <s v="tier - 2"/>
    <s v="tier - 3"/>
    <s v="R1013"/>
    <n v="30"/>
    <n v="16"/>
    <s v="Aug"/>
    <n v="1992"/>
  </r>
  <r>
    <s v="Id1802"/>
    <s v="Daniel"/>
    <n v="30.5"/>
    <n v="4.8099999999999996"/>
    <s v="No"/>
    <s v="No"/>
    <s v="No"/>
    <n v="1"/>
    <s v="No"/>
    <x v="0"/>
    <x v="2"/>
    <s v="22-11-1987"/>
    <n v="4751"/>
    <s v="tier - 3"/>
    <s v="tier - 1"/>
    <s v="R1011"/>
    <n v="35"/>
    <n v="22"/>
    <s v="Nov"/>
    <n v="1987"/>
  </r>
  <r>
    <s v="Id1803"/>
    <s v="Jonathan"/>
    <n v="27.61"/>
    <n v="4.5999999999999996"/>
    <s v="No"/>
    <s v="No"/>
    <s v="No"/>
    <n v="1"/>
    <s v="No"/>
    <x v="1"/>
    <x v="2"/>
    <s v="02-09-1987"/>
    <n v="4747"/>
    <s v="tier - 2"/>
    <s v="tier - 2"/>
    <s v="R1013"/>
    <n v="35"/>
    <n v="2"/>
    <s v="Sep"/>
    <n v="1987"/>
  </r>
  <r>
    <s v="Id1804"/>
    <s v="Troy"/>
    <n v="27.1"/>
    <n v="5.08"/>
    <s v="No"/>
    <s v="No"/>
    <s v="No"/>
    <n v="1"/>
    <s v="No"/>
    <x v="1"/>
    <x v="2"/>
    <s v="05-06-1987"/>
    <n v="4746"/>
    <s v="tier - 2"/>
    <s v="tier - 2"/>
    <s v="R1011"/>
    <n v="36"/>
    <n v="5"/>
    <s v="Jun"/>
    <n v="1987"/>
  </r>
  <r>
    <s v="Id1805"/>
    <s v="Daniel C"/>
    <n v="35.93"/>
    <n v="5.43"/>
    <s v="No"/>
    <s v="yes"/>
    <s v="No"/>
    <n v="1"/>
    <s v="No"/>
    <x v="0"/>
    <x v="2"/>
    <s v="24-11-2004"/>
    <n v="4741"/>
    <s v="tier - 2"/>
    <s v="tier - 3"/>
    <s v="R1021"/>
    <n v="18"/>
    <n v="24"/>
    <s v="Nov"/>
    <n v="2004"/>
  </r>
  <r>
    <s v="Id1806"/>
    <s v="Lauren"/>
    <n v="32.68"/>
    <n v="5.44"/>
    <s v="No"/>
    <s v="No"/>
    <s v="No"/>
    <n v="0"/>
    <s v="No"/>
    <x v="0"/>
    <x v="2"/>
    <s v="12-10-1991"/>
    <n v="4738"/>
    <s v="tier - 2"/>
    <s v="tier - 3"/>
    <s v="R1012"/>
    <n v="31"/>
    <n v="12"/>
    <s v="Oct"/>
    <n v="1991"/>
  </r>
  <r>
    <s v="Id1807"/>
    <s v="Jennefer"/>
    <n v="20.74"/>
    <n v="11.69"/>
    <s v="Yes"/>
    <s v="No"/>
    <s v="No"/>
    <n v="1"/>
    <s v="No"/>
    <x v="2"/>
    <x v="0"/>
    <s v="05-09-1986"/>
    <n v="4735"/>
    <s v="tier - 2"/>
    <s v="tier - 1"/>
    <s v="R1013"/>
    <n v="36"/>
    <n v="5"/>
    <s v="Sep"/>
    <n v="1986"/>
  </r>
  <r>
    <s v="Id1808"/>
    <s v="Tracey L."/>
    <n v="15.57"/>
    <n v="6.07"/>
    <s v="No"/>
    <s v="No"/>
    <s v="No"/>
    <n v="0"/>
    <s v="No"/>
    <x v="3"/>
    <x v="1"/>
    <s v="02-07-1980"/>
    <n v="4729"/>
    <s v="tier - 2"/>
    <s v="tier - 3"/>
    <s v="R1012"/>
    <n v="42"/>
    <n v="2"/>
    <s v="Jul"/>
    <n v="1980"/>
  </r>
  <r>
    <s v="Id1809"/>
    <s v="Ashley"/>
    <n v="23.844999999999999"/>
    <n v="4.3600000000000003"/>
    <s v="No"/>
    <s v="No"/>
    <s v="No"/>
    <n v="0"/>
    <s v="No"/>
    <x v="2"/>
    <x v="2"/>
    <s v="12-08-1994"/>
    <n v="4720"/>
    <s v="tier - 2"/>
    <s v="tier - 1"/>
    <s v="R1012"/>
    <n v="28"/>
    <n v="12"/>
    <s v="Aug"/>
    <n v="1994"/>
  </r>
  <r>
    <s v="Id1810"/>
    <s v="Cindy"/>
    <n v="22.895"/>
    <n v="5.24"/>
    <s v="No"/>
    <s v="No"/>
    <s v="No"/>
    <n v="1"/>
    <s v="No"/>
    <x v="2"/>
    <x v="2"/>
    <s v="28-09-1992"/>
    <n v="4720"/>
    <s v="tier - 2"/>
    <s v="tier - 2"/>
    <s v="R1024"/>
    <n v="30"/>
    <n v="28"/>
    <s v="Sep"/>
    <n v="1992"/>
  </r>
  <r>
    <s v="Id1811"/>
    <s v="Esther"/>
    <n v="21.945"/>
    <n v="5.37"/>
    <s v="No"/>
    <s v="No"/>
    <s v="No"/>
    <n v="1"/>
    <s v="No"/>
    <x v="2"/>
    <x v="2"/>
    <s v="09-10-1992"/>
    <n v="4718"/>
    <s v="tier - 2"/>
    <s v="tier - 3"/>
    <s v="R1024"/>
    <n v="30"/>
    <n v="9"/>
    <s v="Oct"/>
    <n v="1992"/>
  </r>
  <r>
    <s v="Id1812"/>
    <s v="Jackie"/>
    <n v="19.47"/>
    <n v="6.6"/>
    <s v="Yes"/>
    <s v="No"/>
    <s v="No"/>
    <n v="0"/>
    <s v="No"/>
    <x v="2"/>
    <x v="0"/>
    <s v="12-08-1981"/>
    <n v="4712"/>
    <s v="tier - 2"/>
    <s v="tier - 3"/>
    <s v="R1011"/>
    <n v="41"/>
    <n v="12"/>
    <s v="Aug"/>
    <n v="1981"/>
  </r>
  <r>
    <s v="Id1813"/>
    <s v="Timothy P."/>
    <n v="15.61"/>
    <n v="5.77"/>
    <s v="No"/>
    <s v="No"/>
    <s v="No"/>
    <n v="0"/>
    <s v="No"/>
    <x v="3"/>
    <x v="1"/>
    <s v="04-12-1977"/>
    <n v="4699"/>
    <s v="tier - 2"/>
    <s v="tier - 3"/>
    <s v="R1013"/>
    <n v="45"/>
    <n v="4"/>
    <s v="Dec"/>
    <n v="1977"/>
  </r>
  <r>
    <s v="Id1814"/>
    <s v="Lauren"/>
    <n v="28.6"/>
    <n v="6.08"/>
    <s v="No"/>
    <s v="No"/>
    <s v="Yes"/>
    <n v="1"/>
    <s v="No"/>
    <x v="1"/>
    <x v="1"/>
    <s v="22-06-2003"/>
    <n v="4688"/>
    <s v="tier - 2"/>
    <s v="tier - 3"/>
    <s v="R1011"/>
    <n v="19"/>
    <n v="22"/>
    <s v="Jun"/>
    <n v="2003"/>
  </r>
  <r>
    <s v="Id1815"/>
    <s v="Benjamin"/>
    <n v="46.53"/>
    <n v="4.16"/>
    <s v="No"/>
    <s v="No"/>
    <s v="No"/>
    <n v="0"/>
    <s v="No"/>
    <x v="0"/>
    <x v="2"/>
    <s v="04-09-1990"/>
    <n v="4686"/>
    <s v="tier - 3"/>
    <s v="tier - 3"/>
    <s v="R1013"/>
    <n v="32"/>
    <n v="4"/>
    <s v="Sep"/>
    <n v="1990"/>
  </r>
  <r>
    <s v="Id1816"/>
    <s v="Hugo M"/>
    <n v="34.99"/>
    <n v="5.0999999999999996"/>
    <s v="No"/>
    <s v="No"/>
    <s v="Yes"/>
    <n v="1"/>
    <s v="No"/>
    <x v="0"/>
    <x v="2"/>
    <s v="04-10-2003"/>
    <n v="4679"/>
    <s v="tier - 2"/>
    <s v="tier - 1"/>
    <s v="R1021"/>
    <n v="19"/>
    <n v="4"/>
    <s v="Oct"/>
    <n v="2003"/>
  </r>
  <r>
    <s v="Id1817"/>
    <s v="Daniel J. Jr."/>
    <n v="17.05"/>
    <n v="5.3"/>
    <s v="No"/>
    <s v="No"/>
    <s v="Yes"/>
    <n v="1"/>
    <s v="No"/>
    <x v="3"/>
    <x v="2"/>
    <s v="18-10-1979"/>
    <n v="4674"/>
    <s v="tier - 2"/>
    <s v="tier - 1"/>
    <s v="R1013"/>
    <n v="43"/>
    <n v="18"/>
    <s v="Oct"/>
    <n v="1979"/>
  </r>
  <r>
    <s v="Id1818"/>
    <s v="Justin R"/>
    <n v="37.18"/>
    <n v="4.9000000000000004"/>
    <s v="No"/>
    <s v="No"/>
    <s v="No"/>
    <n v="0"/>
    <s v="No"/>
    <x v="0"/>
    <x v="2"/>
    <s v="13-07-1990"/>
    <n v="4673"/>
    <s v="tier - 2"/>
    <s v="tier - 1"/>
    <s v="R1013"/>
    <n v="32"/>
    <n v="13"/>
    <s v="Jul"/>
    <n v="1990"/>
  </r>
  <r>
    <s v="Id1819"/>
    <s v="Colin"/>
    <n v="35.200000000000003"/>
    <n v="5.55"/>
    <s v="No"/>
    <s v="No"/>
    <s v="No"/>
    <n v="0"/>
    <s v="No"/>
    <x v="0"/>
    <x v="2"/>
    <s v="26-09-1990"/>
    <n v="4671"/>
    <s v="tier - 2"/>
    <s v="tier - 2"/>
    <s v="R1011"/>
    <n v="32"/>
    <n v="26"/>
    <s v="Sep"/>
    <n v="1990"/>
  </r>
  <r>
    <s v="Id1820"/>
    <s v="Rob"/>
    <n v="37.335000000000001"/>
    <n v="4.95"/>
    <s v="No"/>
    <s v="No"/>
    <s v="No"/>
    <n v="0"/>
    <s v="No"/>
    <x v="0"/>
    <x v="2"/>
    <s v="05-08-1990"/>
    <n v="4668"/>
    <s v="tier - 3"/>
    <s v="tier - 3"/>
    <s v="R1016"/>
    <n v="32"/>
    <n v="5"/>
    <s v="Aug"/>
    <n v="1990"/>
  </r>
  <r>
    <s v="Id1821"/>
    <s v="Patrick"/>
    <n v="27.265000000000001"/>
    <n v="6.46"/>
    <s v="Yes"/>
    <s v="No"/>
    <s v="No"/>
    <n v="0"/>
    <s v="No"/>
    <x v="1"/>
    <x v="1"/>
    <s v="25-10-1996"/>
    <n v="4661"/>
    <s v="tier - 2"/>
    <s v="tier - 1"/>
    <s v="R1017"/>
    <n v="26"/>
    <n v="25"/>
    <s v="Oct"/>
    <n v="1996"/>
  </r>
  <r>
    <s v="Id1822"/>
    <s v="Austin D"/>
    <n v="30.8"/>
    <n v="4.9000000000000004"/>
    <s v="Yes"/>
    <s v="No"/>
    <s v="No"/>
    <n v="0"/>
    <s v="No"/>
    <x v="0"/>
    <x v="2"/>
    <s v="22-06-1985"/>
    <n v="4647"/>
    <s v="tier - 1"/>
    <s v="tier - 1"/>
    <s v="R1011"/>
    <n v="37"/>
    <n v="22"/>
    <s v="Jun"/>
    <n v="1985"/>
  </r>
  <r>
    <s v="Id1823"/>
    <s v="Brittany"/>
    <n v="30.21"/>
    <n v="5.21"/>
    <s v="No"/>
    <s v="No"/>
    <s v="No"/>
    <n v="1"/>
    <s v="No"/>
    <x v="0"/>
    <x v="2"/>
    <s v="29-06-1998"/>
    <n v="4618"/>
    <s v="tier - 2"/>
    <s v="tier - 1"/>
    <s v="R1012"/>
    <n v="24"/>
    <n v="29"/>
    <s v="Jun"/>
    <n v="1998"/>
  </r>
  <r>
    <s v="Id1824"/>
    <s v="Matthew T"/>
    <n v="35.340000000000003"/>
    <n v="4.13"/>
    <s v="No"/>
    <s v="yes"/>
    <s v="No"/>
    <n v="1"/>
    <s v="No"/>
    <x v="0"/>
    <x v="2"/>
    <s v="02-07-2000"/>
    <n v="4608"/>
    <s v="tier - 2"/>
    <s v="tier - 3"/>
    <s v="R1011"/>
    <n v="22"/>
    <n v="2"/>
    <s v="Jul"/>
    <n v="2000"/>
  </r>
  <r>
    <s v="Id1825"/>
    <s v="Becky G."/>
    <n v="26.695"/>
    <n v="5.28"/>
    <s v="No"/>
    <s v="No"/>
    <s v="No"/>
    <n v="0"/>
    <s v="No"/>
    <x v="1"/>
    <x v="2"/>
    <s v="18-09-1989"/>
    <n v="4571"/>
    <s v="tier - 2"/>
    <s v="tier - 2"/>
    <s v="R1012"/>
    <n v="33"/>
    <n v="18"/>
    <s v="Sep"/>
    <n v="1989"/>
  </r>
  <r>
    <s v="Id1826"/>
    <s v="Virginie"/>
    <n v="29.355"/>
    <n v="4.68"/>
    <s v="Yes"/>
    <s v="No"/>
    <s v="No"/>
    <n v="0"/>
    <s v="No"/>
    <x v="1"/>
    <x v="2"/>
    <s v="25-12-1996"/>
    <n v="4564"/>
    <s v="tier - 2"/>
    <s v="tier - 2"/>
    <s v="R1024"/>
    <n v="26"/>
    <n v="25"/>
    <s v="Dec"/>
    <n v="1996"/>
  </r>
  <r>
    <s v="Id1827"/>
    <s v="Allison A"/>
    <n v="29.59"/>
    <n v="4.0599999999999996"/>
    <s v="No"/>
    <s v="No"/>
    <s v="No"/>
    <n v="0"/>
    <s v="No"/>
    <x v="1"/>
    <x v="2"/>
    <s v="20-09-1990"/>
    <n v="4563"/>
    <s v="tier - 2"/>
    <s v="tier - 2"/>
    <s v="R1013"/>
    <n v="32"/>
    <n v="20"/>
    <s v="Sep"/>
    <n v="1990"/>
  </r>
  <r>
    <s v="Id1828"/>
    <s v="Julie"/>
    <n v="31.35"/>
    <n v="4.2"/>
    <s v="No"/>
    <s v="yes"/>
    <s v="No"/>
    <n v="1"/>
    <s v="No"/>
    <x v="0"/>
    <x v="2"/>
    <s v="22-12-2004"/>
    <n v="4561"/>
    <s v="tier - 2"/>
    <s v="tier - 2"/>
    <s v="R1024"/>
    <n v="18"/>
    <n v="22"/>
    <s v="Dec"/>
    <n v="2004"/>
  </r>
  <r>
    <s v="Id1829"/>
    <s v="Katherine"/>
    <n v="20.52"/>
    <n v="4.83"/>
    <s v="No"/>
    <s v="No"/>
    <s v="No"/>
    <n v="0"/>
    <s v="No"/>
    <x v="2"/>
    <x v="2"/>
    <s v="17-11-1990"/>
    <n v="4544"/>
    <s v="tier - 2"/>
    <s v="tier - 1"/>
    <s v="R1024"/>
    <n v="32"/>
    <n v="17"/>
    <s v="Nov"/>
    <n v="1990"/>
  </r>
  <r>
    <s v="Id1830"/>
    <s v="Caleb"/>
    <n v="42.9"/>
    <n v="4.87"/>
    <s v="Yes"/>
    <s v="No"/>
    <s v="No"/>
    <n v="1"/>
    <s v="No"/>
    <x v="0"/>
    <x v="2"/>
    <s v="13-06-1988"/>
    <n v="4536"/>
    <s v="tier - 2"/>
    <s v="tier - 2"/>
    <s v="R1011"/>
    <n v="34"/>
    <n v="13"/>
    <s v="Jun"/>
    <n v="1988"/>
  </r>
  <r>
    <s v="Id1831"/>
    <s v="Jaime"/>
    <n v="24.6"/>
    <n v="5.86"/>
    <s v="No"/>
    <s v="No"/>
    <s v="Yes"/>
    <n v="1"/>
    <s v="No"/>
    <x v="2"/>
    <x v="1"/>
    <s v="29-06-1993"/>
    <n v="4529"/>
    <s v="tier - 2"/>
    <s v="tier - 1"/>
    <s v="R1011"/>
    <n v="29"/>
    <n v="29"/>
    <s v="Jun"/>
    <n v="1993"/>
  </r>
  <r>
    <s v="Id1832"/>
    <s v="Hannah"/>
    <n v="28.405000000000001"/>
    <n v="4.12"/>
    <s v="No"/>
    <s v="No"/>
    <s v="No"/>
    <n v="1"/>
    <s v="No"/>
    <x v="1"/>
    <x v="2"/>
    <s v="13-08-1992"/>
    <n v="4527"/>
    <s v="tier - 2"/>
    <s v="tier - 2"/>
    <s v="R1012"/>
    <n v="30"/>
    <n v="13"/>
    <s v="Aug"/>
    <n v="1992"/>
  </r>
  <r>
    <s v="Id1833"/>
    <s v="Zachariah"/>
    <n v="34.674999999999997"/>
    <n v="5.71"/>
    <s v="Yes"/>
    <s v="No"/>
    <s v="No"/>
    <n v="1"/>
    <s v="No"/>
    <x v="0"/>
    <x v="1"/>
    <s v="21-12-1988"/>
    <n v="4519"/>
    <s v="tier - 2"/>
    <s v="tier - 2"/>
    <s v="R1017"/>
    <n v="34"/>
    <n v="21"/>
    <s v="Dec"/>
    <n v="1988"/>
  </r>
  <r>
    <s v="Id1834"/>
    <s v="Patricia A"/>
    <n v="18.850000000000001"/>
    <n v="6.03"/>
    <s v="No"/>
    <s v="No"/>
    <s v="No"/>
    <n v="1"/>
    <s v="No"/>
    <x v="2"/>
    <x v="1"/>
    <s v="05-12-1987"/>
    <n v="4519"/>
    <s v="tier - 2"/>
    <s v="tier - 3"/>
    <s v="R1012"/>
    <n v="35"/>
    <n v="5"/>
    <s v="Dec"/>
    <n v="1987"/>
  </r>
  <r>
    <s v="Id1835"/>
    <s v="Elizabeth A."/>
    <n v="34.130000000000003"/>
    <n v="5.65"/>
    <s v="No"/>
    <s v="No"/>
    <s v="Yes"/>
    <n v="1"/>
    <s v="No"/>
    <x v="0"/>
    <x v="2"/>
    <s v="02-10-2003"/>
    <n v="4518"/>
    <s v="tier - 2"/>
    <s v="tier - 3"/>
    <s v="R1026"/>
    <n v="19"/>
    <n v="2"/>
    <s v="Oct"/>
    <n v="2003"/>
  </r>
  <r>
    <s v="Id1836"/>
    <s v="Benjamin"/>
    <n v="17.34"/>
    <n v="5.05"/>
    <s v="No"/>
    <s v="No"/>
    <s v="No"/>
    <n v="0"/>
    <s v="No"/>
    <x v="3"/>
    <x v="2"/>
    <s v="16-06-1980"/>
    <n v="4516"/>
    <s v="tier - 2"/>
    <s v="tier - 3"/>
    <s v="R1013"/>
    <n v="42"/>
    <n v="16"/>
    <s v="Jun"/>
    <n v="1980"/>
  </r>
  <r>
    <s v="Id1837"/>
    <s v="Breno"/>
    <n v="17.440000000000001"/>
    <n v="6.26"/>
    <s v="No"/>
    <s v="No"/>
    <s v="No"/>
    <n v="0"/>
    <s v="No"/>
    <x v="3"/>
    <x v="1"/>
    <s v="27-09-1982"/>
    <n v="4511"/>
    <s v="tier - 2"/>
    <s v="tier - 3"/>
    <s v="R1013"/>
    <n v="40"/>
    <n v="27"/>
    <s v="Sep"/>
    <n v="1982"/>
  </r>
  <r>
    <s v="Id1838"/>
    <s v="Takaya"/>
    <n v="33.659999999999997"/>
    <n v="4.08"/>
    <s v="Yes"/>
    <s v="No"/>
    <s v="Yes"/>
    <n v="1"/>
    <s v="No"/>
    <x v="0"/>
    <x v="2"/>
    <s v="13-10-1997"/>
    <n v="4505"/>
    <s v="tier - 1"/>
    <s v="tier - 2"/>
    <s v="R1013"/>
    <n v="25"/>
    <n v="13"/>
    <s v="Oct"/>
    <n v="1997"/>
  </r>
  <r>
    <s v="Id1839"/>
    <s v="Thomas IV"/>
    <n v="21.375"/>
    <n v="6.19"/>
    <s v="Yes"/>
    <s v="No"/>
    <s v="No"/>
    <n v="1"/>
    <s v="No"/>
    <x v="2"/>
    <x v="1"/>
    <s v="26-06-1988"/>
    <n v="4500"/>
    <s v="tier - 2"/>
    <s v="tier - 1"/>
    <s v="R1017"/>
    <n v="34"/>
    <n v="26"/>
    <s v="Jun"/>
    <n v="1988"/>
  </r>
  <r>
    <s v="Id1840"/>
    <s v="Bradley E"/>
    <n v="27.14"/>
    <n v="6.01"/>
    <s v="No"/>
    <s v="No"/>
    <s v="No"/>
    <n v="1"/>
    <s v="No"/>
    <x v="1"/>
    <x v="1"/>
    <s v="12-07-1992"/>
    <n v="4489"/>
    <s v="tier - 2"/>
    <s v="tier - 3"/>
    <s v="R1012"/>
    <n v="30"/>
    <n v="12"/>
    <s v="Jul"/>
    <n v="1992"/>
  </r>
  <r>
    <s v="Id1841"/>
    <s v="Megan"/>
    <n v="35.78"/>
    <n v="6.07"/>
    <s v="No"/>
    <s v="yes"/>
    <s v="No"/>
    <n v="1"/>
    <s v="No"/>
    <x v="0"/>
    <x v="1"/>
    <s v="18-07-2004"/>
    <n v="4468"/>
    <s v="tier - 2"/>
    <s v="tier - 2"/>
    <s v="R1012"/>
    <n v="18"/>
    <n v="18"/>
    <s v="Jul"/>
    <n v="2004"/>
  </r>
  <r>
    <s v="Id1842"/>
    <s v="Ruby J"/>
    <n v="34.96"/>
    <n v="5.63"/>
    <s v="No"/>
    <s v="No"/>
    <s v="No"/>
    <n v="0"/>
    <s v="No"/>
    <x v="0"/>
    <x v="2"/>
    <s v="20-11-1999"/>
    <n v="4467"/>
    <s v="tier - 2"/>
    <s v="tier - 2"/>
    <s v="R1012"/>
    <n v="23"/>
    <n v="20"/>
    <s v="Nov"/>
    <n v="1999"/>
  </r>
  <r>
    <s v="Id1843"/>
    <s v="Bart"/>
    <n v="38.39"/>
    <n v="6.05"/>
    <s v="No"/>
    <s v="No"/>
    <s v="No"/>
    <n v="0"/>
    <s v="No"/>
    <x v="0"/>
    <x v="1"/>
    <s v="04-07-1991"/>
    <n v="4463"/>
    <s v="tier - 3"/>
    <s v="tier - 3"/>
    <s v="R1013"/>
    <n v="31"/>
    <n v="4"/>
    <s v="Jul"/>
    <n v="1991"/>
  </r>
  <r>
    <s v="Id1844"/>
    <s v="Robert A."/>
    <n v="33.82"/>
    <n v="4.6500000000000004"/>
    <s v="No"/>
    <s v="No"/>
    <s v="No"/>
    <n v="0"/>
    <s v="No"/>
    <x v="0"/>
    <x v="2"/>
    <s v="15-07-1990"/>
    <n v="4463"/>
    <s v="tier - 2"/>
    <s v="tier - 3"/>
    <s v="R1012"/>
    <n v="32"/>
    <n v="15"/>
    <s v="Jul"/>
    <n v="1990"/>
  </r>
  <r>
    <s v="Id1845"/>
    <s v="Adam"/>
    <n v="27.835000000000001"/>
    <n v="5.37"/>
    <s v="No"/>
    <s v="No"/>
    <s v="No"/>
    <n v="0"/>
    <s v="No"/>
    <x v="1"/>
    <x v="2"/>
    <s v="08-08-1990"/>
    <n v="4454"/>
    <s v="tier - 2"/>
    <s v="tier - 3"/>
    <s v="R1012"/>
    <n v="32"/>
    <n v="8"/>
    <s v="Aug"/>
    <n v="1990"/>
  </r>
  <r>
    <s v="Id1846"/>
    <s v="Yemane Adhane"/>
    <n v="33"/>
    <n v="5.39"/>
    <s v="No"/>
    <s v="No"/>
    <s v="No"/>
    <n v="0"/>
    <s v="No"/>
    <x v="0"/>
    <x v="2"/>
    <s v="28-06-1994"/>
    <n v="4449"/>
    <s v="tier - 1"/>
    <s v="tier - 2"/>
    <s v="R1013"/>
    <n v="28"/>
    <n v="28"/>
    <s v="Jun"/>
    <n v="1994"/>
  </r>
  <r>
    <s v="Id1847"/>
    <s v="Jesse A."/>
    <n v="26.885000000000002"/>
    <n v="5.86"/>
    <s v="No"/>
    <s v="No"/>
    <s v="No"/>
    <n v="0"/>
    <s v="No"/>
    <x v="1"/>
    <x v="1"/>
    <s v="03-09-1991"/>
    <n v="4441"/>
    <s v="tier - 1"/>
    <s v="tier - 2"/>
    <s v="R1014"/>
    <n v="31"/>
    <n v="3"/>
    <s v="Sep"/>
    <n v="1991"/>
  </r>
  <r>
    <s v="Id1848"/>
    <s v="Bird"/>
    <n v="29.26"/>
    <n v="4.4400000000000004"/>
    <s v="No"/>
    <s v="No"/>
    <s v="No"/>
    <n v="0"/>
    <s v="No"/>
    <x v="1"/>
    <x v="2"/>
    <s v="24-10-1994"/>
    <n v="4438"/>
    <s v="tier - 2"/>
    <s v="tier - 3"/>
    <s v="R1017"/>
    <n v="28"/>
    <n v="24"/>
    <s v="Oct"/>
    <n v="1994"/>
  </r>
  <r>
    <s v="Id1849"/>
    <s v="Patrick M."/>
    <n v="26.98"/>
    <n v="4.41"/>
    <s v="No"/>
    <s v="No"/>
    <s v="No"/>
    <n v="0"/>
    <s v="No"/>
    <x v="1"/>
    <x v="2"/>
    <s v="08-10-1994"/>
    <n v="4435"/>
    <s v="tier - 3"/>
    <s v="tier - 2"/>
    <s v="R1016"/>
    <n v="28"/>
    <n v="8"/>
    <s v="Oct"/>
    <n v="1994"/>
  </r>
  <r>
    <s v="Id1850"/>
    <s v="Kyle"/>
    <n v="32.11"/>
    <n v="5.19"/>
    <s v="No"/>
    <s v="No"/>
    <s v="Yes"/>
    <n v="1"/>
    <s v="No"/>
    <x v="0"/>
    <x v="2"/>
    <s v="23-12-1993"/>
    <n v="4434"/>
    <s v="tier - 2"/>
    <s v="tier - 2"/>
    <s v="R1012"/>
    <n v="29"/>
    <n v="23"/>
    <s v="Dec"/>
    <n v="1993"/>
  </r>
  <r>
    <s v="Id1851"/>
    <s v="Ryan"/>
    <n v="31.73"/>
    <n v="5.16"/>
    <s v="No"/>
    <s v="No"/>
    <s v="Yes"/>
    <n v="1"/>
    <s v="No"/>
    <x v="0"/>
    <x v="2"/>
    <s v="04-09-1993"/>
    <n v="4433"/>
    <s v="tier - 2"/>
    <s v="tier - 3"/>
    <s v="R1012"/>
    <n v="29"/>
    <n v="4"/>
    <s v="Sep"/>
    <n v="1993"/>
  </r>
  <r>
    <s v="Id1852"/>
    <s v="Yuri"/>
    <n v="22.515000000000001"/>
    <n v="4.24"/>
    <s v="No"/>
    <s v="No"/>
    <s v="No"/>
    <n v="0"/>
    <s v="No"/>
    <x v="2"/>
    <x v="2"/>
    <s v="29-12-1994"/>
    <n v="4429"/>
    <s v="tier - 3"/>
    <s v="tier - 1"/>
    <s v="R1017"/>
    <n v="28"/>
    <n v="29"/>
    <s v="Dec"/>
    <n v="1994"/>
  </r>
  <r>
    <s v="Id1853"/>
    <s v="Ryan"/>
    <n v="25.9"/>
    <n v="5.45"/>
    <s v="No"/>
    <s v="No"/>
    <s v="No"/>
    <n v="1"/>
    <s v="No"/>
    <x v="1"/>
    <x v="2"/>
    <s v="15-08-1992"/>
    <n v="4421"/>
    <s v="tier - 2"/>
    <s v="tier - 3"/>
    <s v="R1020"/>
    <n v="30"/>
    <n v="15"/>
    <s v="Aug"/>
    <n v="1992"/>
  </r>
  <r>
    <s v="Id1854"/>
    <s v="Debbie"/>
    <n v="27.72"/>
    <n v="5.03"/>
    <s v="Yes"/>
    <s v="No"/>
    <s v="No"/>
    <n v="1"/>
    <s v="No"/>
    <x v="1"/>
    <x v="2"/>
    <s v="16-09-1988"/>
    <n v="4415"/>
    <s v="tier - 2"/>
    <s v="tier - 1"/>
    <s v="R1013"/>
    <n v="34"/>
    <n v="16"/>
    <s v="Sep"/>
    <n v="1988"/>
  </r>
  <r>
    <s v="Id1855"/>
    <s v="Mark D"/>
    <n v="31.5"/>
    <n v="9.6199999999999992"/>
    <s v="Yes"/>
    <s v="No"/>
    <s v="No"/>
    <n v="1"/>
    <s v="No"/>
    <x v="0"/>
    <x v="0"/>
    <s v="13-07-1986"/>
    <n v="4402"/>
    <s v="tier - 2"/>
    <s v="tier - 2"/>
    <s v="R1011"/>
    <n v="36"/>
    <n v="13"/>
    <s v="Jul"/>
    <n v="1986"/>
  </r>
  <r>
    <s v="Id1856"/>
    <s v="Christopher"/>
    <n v="29.7"/>
    <n v="6.77"/>
    <s v="Yes"/>
    <s v="No"/>
    <s v="No"/>
    <n v="1"/>
    <s v="No"/>
    <x v="1"/>
    <x v="0"/>
    <s v="11-08-1986"/>
    <n v="4400"/>
    <s v="tier - 3"/>
    <s v="tier - 2"/>
    <s v="R1013"/>
    <n v="36"/>
    <n v="11"/>
    <s v="Aug"/>
    <n v="1986"/>
  </r>
  <r>
    <s v="Id1857"/>
    <s v="Daniell L"/>
    <n v="21.26"/>
    <n v="5.36"/>
    <s v="Yes"/>
    <s v="No"/>
    <s v="No"/>
    <n v="1"/>
    <s v="No"/>
    <x v="2"/>
    <x v="2"/>
    <s v="18-07-1988"/>
    <n v="4397"/>
    <s v="tier - 2"/>
    <s v="tier - 2"/>
    <s v="R1013"/>
    <n v="34"/>
    <n v="18"/>
    <s v="Jul"/>
    <n v="1988"/>
  </r>
  <r>
    <s v="Id1858"/>
    <s v="Janne"/>
    <n v="17.09"/>
    <n v="5.69"/>
    <s v="No"/>
    <s v="No"/>
    <s v="No"/>
    <n v="0"/>
    <s v="No"/>
    <x v="3"/>
    <x v="2"/>
    <s v="29-06-1982"/>
    <n v="4393"/>
    <s v="tier - 2"/>
    <s v="tier - 2"/>
    <s v="R1013"/>
    <n v="40"/>
    <n v="29"/>
    <s v="Jun"/>
    <n v="1982"/>
  </r>
  <r>
    <s v="Id1859"/>
    <s v="Martina"/>
    <n v="24.3"/>
    <n v="4.9000000000000004"/>
    <s v="Yes"/>
    <s v="No"/>
    <s v="Yes"/>
    <n v="1"/>
    <s v="No"/>
    <x v="2"/>
    <x v="2"/>
    <s v="29-11-1997"/>
    <n v="4392"/>
    <s v="tier - 2"/>
    <s v="tier - 2"/>
    <s v="R1011"/>
    <n v="25"/>
    <n v="29"/>
    <s v="Nov"/>
    <n v="1997"/>
  </r>
  <r>
    <s v="Id1860"/>
    <s v="Elizabeth L"/>
    <n v="29.734999999999999"/>
    <n v="5.78"/>
    <s v="No"/>
    <s v="No"/>
    <s v="No"/>
    <n v="0"/>
    <s v="No"/>
    <x v="1"/>
    <x v="1"/>
    <s v="28-08-1990"/>
    <n v="4357"/>
    <s v="tier - 2"/>
    <s v="tier - 3"/>
    <s v="R1012"/>
    <n v="32"/>
    <n v="28"/>
    <s v="Aug"/>
    <n v="1990"/>
  </r>
  <r>
    <s v="Id1861"/>
    <s v="Stephanie C."/>
    <n v="29.26"/>
    <n v="4.7"/>
    <s v="No"/>
    <s v="No"/>
    <s v="No"/>
    <n v="0"/>
    <s v="No"/>
    <x v="1"/>
    <x v="2"/>
    <s v="13-09-1991"/>
    <n v="4351"/>
    <s v="tier - 2"/>
    <s v="tier - 2"/>
    <s v="R1013"/>
    <n v="31"/>
    <n v="13"/>
    <s v="Sep"/>
    <n v="1991"/>
  </r>
  <r>
    <s v="Id1862"/>
    <s v="Katie"/>
    <n v="33"/>
    <n v="6.28"/>
    <s v="No"/>
    <s v="No"/>
    <s v="No"/>
    <n v="0"/>
    <s v="No"/>
    <x v="0"/>
    <x v="1"/>
    <s v="01-11-1994"/>
    <n v="4349"/>
    <s v="tier - 2"/>
    <s v="tier - 2"/>
    <s v="R1013"/>
    <n v="28"/>
    <n v="1"/>
    <s v="Nov"/>
    <n v="1994"/>
  </r>
  <r>
    <s v="Id1863"/>
    <s v="Callie"/>
    <n v="31.065000000000001"/>
    <n v="4.2300000000000004"/>
    <s v="No"/>
    <s v="No"/>
    <s v="No"/>
    <n v="0"/>
    <s v="No"/>
    <x v="0"/>
    <x v="2"/>
    <s v="01-06-1991"/>
    <n v="4347"/>
    <s v="tier - 2"/>
    <s v="tier - 1"/>
    <s v="R1024"/>
    <n v="32"/>
    <n v="1"/>
    <s v="Jun"/>
    <n v="1991"/>
  </r>
  <r>
    <s v="Id1864"/>
    <s v="Inna"/>
    <n v="26.51"/>
    <n v="6.17"/>
    <s v="No"/>
    <s v="No"/>
    <s v="No"/>
    <n v="0"/>
    <s v="No"/>
    <x v="1"/>
    <x v="1"/>
    <s v="26-10-1994"/>
    <n v="4340"/>
    <s v="tier - 2"/>
    <s v="tier - 1"/>
    <s v="R1013"/>
    <n v="28"/>
    <n v="26"/>
    <s v="Oct"/>
    <n v="1994"/>
  </r>
  <r>
    <s v="Id1865"/>
    <s v="Mary K."/>
    <n v="28.88"/>
    <n v="4.96"/>
    <s v="No"/>
    <s v="No"/>
    <s v="No"/>
    <n v="0"/>
    <s v="No"/>
    <x v="1"/>
    <x v="2"/>
    <s v="02-11-1994"/>
    <n v="4338"/>
    <s v="tier - 2"/>
    <s v="tier - 1"/>
    <s v="R1024"/>
    <n v="28"/>
    <n v="2"/>
    <s v="Nov"/>
    <n v="1994"/>
  </r>
  <r>
    <s v="Id1866"/>
    <s v="Samuel M."/>
    <n v="35.814999999999998"/>
    <n v="5.1100000000000003"/>
    <s v="Yes"/>
    <s v="No"/>
    <s v="No"/>
    <n v="1"/>
    <s v="No"/>
    <x v="0"/>
    <x v="2"/>
    <s v="19-12-1988"/>
    <n v="4320"/>
    <s v="tier - 2"/>
    <s v="tier - 1"/>
    <s v="R1012"/>
    <n v="34"/>
    <n v="19"/>
    <s v="Dec"/>
    <n v="1988"/>
  </r>
  <r>
    <s v="Id1867"/>
    <s v="Kimberly"/>
    <n v="21.28"/>
    <n v="4.05"/>
    <s v="No"/>
    <s v="yes"/>
    <s v="No"/>
    <n v="1"/>
    <s v="No"/>
    <x v="2"/>
    <x v="2"/>
    <s v="25-11-2000"/>
    <n v="4296"/>
    <s v="tier - 2"/>
    <s v="tier - 3"/>
    <s v="R1012"/>
    <n v="22"/>
    <n v="25"/>
    <s v="Nov"/>
    <n v="2000"/>
  </r>
  <r>
    <s v="Id1868"/>
    <s v="Tom J."/>
    <n v="33.81"/>
    <n v="6.49"/>
    <s v="No"/>
    <s v="No"/>
    <s v="Yes"/>
    <n v="1"/>
    <s v="No"/>
    <x v="0"/>
    <x v="1"/>
    <s v="08-06-2003"/>
    <n v="4279"/>
    <s v="tier - 2"/>
    <s v="tier - 1"/>
    <s v="R1021"/>
    <n v="20"/>
    <n v="8"/>
    <s v="Jun"/>
    <n v="2003"/>
  </r>
  <r>
    <s v="Id1869"/>
    <s v="Zachary"/>
    <n v="44.22"/>
    <n v="4.1900000000000004"/>
    <s v="No"/>
    <s v="No"/>
    <s v="No"/>
    <n v="1"/>
    <s v="No"/>
    <x v="0"/>
    <x v="2"/>
    <s v="18-06-1992"/>
    <n v="4266"/>
    <s v="tier - 3"/>
    <s v="tier - 2"/>
    <s v="R1013"/>
    <n v="30"/>
    <n v="18"/>
    <s v="Jun"/>
    <n v="1992"/>
  </r>
  <r>
    <s v="Id1870"/>
    <s v="Dane"/>
    <n v="15.46"/>
    <n v="4.99"/>
    <s v="Yes"/>
    <s v="No"/>
    <s v="Yes"/>
    <n v="1"/>
    <s v="No"/>
    <x v="3"/>
    <x v="2"/>
    <s v="20-11-1983"/>
    <n v="4265"/>
    <s v="tier - 2"/>
    <s v="tier - 1"/>
    <s v="R1012"/>
    <n v="39"/>
    <n v="20"/>
    <s v="Nov"/>
    <n v="1983"/>
  </r>
  <r>
    <s v="Id1871"/>
    <s v="Dougie J"/>
    <n v="30.3"/>
    <n v="4.7699999999999996"/>
    <s v="Yes"/>
    <s v="No"/>
    <s v="No"/>
    <n v="1"/>
    <s v="No"/>
    <x v="0"/>
    <x v="2"/>
    <s v="14-10-1995"/>
    <n v="4261"/>
    <s v="tier - 3"/>
    <s v="tier - 2"/>
    <s v="R1011"/>
    <n v="27"/>
    <n v="14"/>
    <s v="Oct"/>
    <n v="1995"/>
  </r>
  <r>
    <s v="Id1872"/>
    <s v="Jeremiah H"/>
    <n v="16.670000000000002"/>
    <n v="5.46"/>
    <s v="No"/>
    <s v="No"/>
    <s v="No"/>
    <n v="0"/>
    <s v="No"/>
    <x v="3"/>
    <x v="2"/>
    <s v="16-06-1982"/>
    <n v="4250"/>
    <s v="tier - 2"/>
    <s v="tier - 3"/>
    <s v="R1013"/>
    <n v="40"/>
    <n v="16"/>
    <s v="Jun"/>
    <n v="1982"/>
  </r>
  <r>
    <s v="Id1873"/>
    <s v="Ashley J."/>
    <n v="28.594999999999999"/>
    <n v="5.43"/>
    <s v="No"/>
    <s v="No"/>
    <s v="No"/>
    <n v="0"/>
    <s v="No"/>
    <x v="1"/>
    <x v="2"/>
    <s v="01-12-1991"/>
    <n v="4244"/>
    <s v="tier - 3"/>
    <s v="tier - 1"/>
    <s v="R1012"/>
    <n v="31"/>
    <n v="1"/>
    <s v="Dec"/>
    <n v="1991"/>
  </r>
  <r>
    <s v="Id1874"/>
    <s v="Turner J."/>
    <n v="25.934999999999999"/>
    <n v="4.29"/>
    <s v="No"/>
    <s v="No"/>
    <s v="No"/>
    <n v="0"/>
    <s v="No"/>
    <x v="1"/>
    <x v="2"/>
    <s v="03-11-1991"/>
    <n v="4240"/>
    <s v="tier - 2"/>
    <s v="tier - 2"/>
    <s v="R1012"/>
    <n v="31"/>
    <n v="3"/>
    <s v="Nov"/>
    <n v="1991"/>
  </r>
  <r>
    <s v="Id1875"/>
    <s v="Roger"/>
    <n v="27.645"/>
    <n v="5.25"/>
    <s v="No"/>
    <s v="No"/>
    <s v="No"/>
    <n v="1"/>
    <s v="No"/>
    <x v="1"/>
    <x v="2"/>
    <s v="27-06-1992"/>
    <n v="4237"/>
    <s v="tier - 3"/>
    <s v="tier - 1"/>
    <s v="R1016"/>
    <n v="30"/>
    <n v="27"/>
    <s v="Jun"/>
    <n v="1992"/>
  </r>
  <r>
    <s v="Id1876"/>
    <s v="Pamela"/>
    <n v="30.1"/>
    <n v="4.04"/>
    <s v="No"/>
    <s v="No"/>
    <s v="No"/>
    <n v="1"/>
    <s v="No"/>
    <x v="0"/>
    <x v="2"/>
    <s v="14-12-1998"/>
    <n v="4235"/>
    <s v="tier - 2"/>
    <s v="tier - 1"/>
    <s v="R1011"/>
    <n v="24"/>
    <n v="14"/>
    <s v="Dec"/>
    <n v="1998"/>
  </r>
  <r>
    <s v="Id1877"/>
    <s v="Allison M."/>
    <n v="26.79"/>
    <n v="5"/>
    <s v="Yes"/>
    <s v="No"/>
    <s v="Yes"/>
    <n v="1"/>
    <s v="No"/>
    <x v="1"/>
    <x v="2"/>
    <s v="06-09-1997"/>
    <n v="4189"/>
    <s v="tier - 2"/>
    <s v="tier - 2"/>
    <s v="R1012"/>
    <n v="25"/>
    <n v="6"/>
    <s v="Sep"/>
    <n v="1997"/>
  </r>
  <r>
    <s v="Id1878"/>
    <s v="Katherine H."/>
    <n v="27.1"/>
    <n v="4.01"/>
    <s v="Yes"/>
    <s v="No"/>
    <s v="No"/>
    <n v="1"/>
    <s v="No"/>
    <x v="1"/>
    <x v="2"/>
    <s v="03-10-1995"/>
    <n v="4189"/>
    <s v="tier - 2"/>
    <s v="tier - 2"/>
    <s v="R1025"/>
    <n v="27"/>
    <n v="3"/>
    <s v="Oct"/>
    <n v="1995"/>
  </r>
  <r>
    <s v="Id1879"/>
    <s v="Robin"/>
    <n v="24.31"/>
    <n v="5.4"/>
    <s v="No"/>
    <s v="No"/>
    <s v="No"/>
    <n v="0"/>
    <s v="No"/>
    <x v="2"/>
    <x v="2"/>
    <s v="25-06-1989"/>
    <n v="4185"/>
    <s v="tier - 2"/>
    <s v="tier - 3"/>
    <s v="R1013"/>
    <n v="33"/>
    <n v="25"/>
    <s v="Jun"/>
    <n v="1989"/>
  </r>
  <r>
    <s v="Id1880"/>
    <s v="Terri"/>
    <n v="15.53"/>
    <n v="5.81"/>
    <s v="No"/>
    <s v="No"/>
    <s v="No"/>
    <n v="1"/>
    <s v="No"/>
    <x v="3"/>
    <x v="1"/>
    <s v="16-09-1984"/>
    <n v="4163"/>
    <s v="tier - 2"/>
    <s v="tier - 2"/>
    <s v="R1012"/>
    <n v="38"/>
    <n v="16"/>
    <s v="Sep"/>
    <n v="1984"/>
  </r>
  <r>
    <s v="Id1881"/>
    <s v="Eddie"/>
    <n v="30.7"/>
    <n v="5.82"/>
    <s v="No"/>
    <s v="No"/>
    <s v="No"/>
    <n v="1"/>
    <s v="No"/>
    <x v="0"/>
    <x v="1"/>
    <s v="26-11-1998"/>
    <n v="4155"/>
    <s v="tier - 2"/>
    <s v="tier - 1"/>
    <s v="R1012"/>
    <n v="24"/>
    <n v="26"/>
    <s v="Nov"/>
    <n v="1998"/>
  </r>
  <r>
    <s v="Id1882"/>
    <s v="Pamela"/>
    <n v="33.33"/>
    <n v="4.82"/>
    <s v="No"/>
    <s v="No"/>
    <s v="No"/>
    <n v="1"/>
    <s v="No"/>
    <x v="0"/>
    <x v="2"/>
    <s v="04-08-1992"/>
    <n v="4151"/>
    <s v="tier - 2"/>
    <s v="tier - 2"/>
    <s v="R1013"/>
    <n v="30"/>
    <n v="4"/>
    <s v="Aug"/>
    <n v="1992"/>
  </r>
  <r>
    <s v="Id1883"/>
    <s v="Joyce"/>
    <n v="32.4"/>
    <n v="5.08"/>
    <s v="No"/>
    <s v="No"/>
    <s v="No"/>
    <n v="1"/>
    <s v="No"/>
    <x v="0"/>
    <x v="2"/>
    <s v="28-06-1992"/>
    <n v="4150"/>
    <s v="tier - 2"/>
    <s v="tier - 1"/>
    <s v="R1011"/>
    <n v="30"/>
    <n v="28"/>
    <s v="Jun"/>
    <n v="1992"/>
  </r>
  <r>
    <s v="Id1884"/>
    <s v="Alison W."/>
    <n v="27.93"/>
    <n v="5.59"/>
    <s v="No"/>
    <s v="No"/>
    <s v="No"/>
    <n v="1"/>
    <s v="No"/>
    <x v="1"/>
    <x v="2"/>
    <s v="18-06-1992"/>
    <n v="4138"/>
    <s v="tier - 2"/>
    <s v="tier - 3"/>
    <s v="R1024"/>
    <n v="30"/>
    <n v="18"/>
    <s v="Jun"/>
    <n v="1992"/>
  </r>
  <r>
    <s v="Id1885"/>
    <s v="Tammara C"/>
    <n v="21.754999999999999"/>
    <n v="5.12"/>
    <s v="No"/>
    <s v="No"/>
    <s v="No"/>
    <n v="0"/>
    <s v="No"/>
    <x v="2"/>
    <x v="2"/>
    <s v="06-08-1991"/>
    <n v="4134"/>
    <s v="tier - 2"/>
    <s v="tier - 1"/>
    <s v="R1012"/>
    <n v="31"/>
    <n v="6"/>
    <s v="Aug"/>
    <n v="1991"/>
  </r>
  <r>
    <s v="Id1886"/>
    <s v="Dorota"/>
    <n v="25.934999999999999"/>
    <n v="4.95"/>
    <s v="No"/>
    <s v="No"/>
    <s v="No"/>
    <n v="0"/>
    <s v="No"/>
    <x v="1"/>
    <x v="2"/>
    <s v="21-08-1994"/>
    <n v="4134"/>
    <s v="tier - 2"/>
    <s v="tier - 3"/>
    <s v="R1012"/>
    <n v="28"/>
    <n v="21"/>
    <s v="Aug"/>
    <n v="1994"/>
  </r>
  <r>
    <s v="Id1887"/>
    <s v="Jose Norberto Sr."/>
    <n v="31.5"/>
    <n v="6.16"/>
    <s v="No"/>
    <s v="No"/>
    <s v="No"/>
    <n v="0"/>
    <s v="No"/>
    <x v="0"/>
    <x v="1"/>
    <s v="14-12-1990"/>
    <n v="4077"/>
    <s v="tier - 2"/>
    <s v="tier - 3"/>
    <s v="R1011"/>
    <n v="32"/>
    <n v="14"/>
    <s v="Dec"/>
    <n v="1990"/>
  </r>
  <r>
    <s v="Id1888"/>
    <s v="Peter"/>
    <n v="30.03"/>
    <n v="6.41"/>
    <s v="No"/>
    <s v="No"/>
    <s v="No"/>
    <n v="0"/>
    <s v="No"/>
    <x v="0"/>
    <x v="1"/>
    <s v="01-12-1990"/>
    <n v="4074"/>
    <s v="tier - 3"/>
    <s v="tier - 2"/>
    <s v="R1013"/>
    <n v="32"/>
    <n v="1"/>
    <s v="Dec"/>
    <n v="1990"/>
  </r>
  <r>
    <s v="Id1889"/>
    <s v="Bryant"/>
    <n v="33.479999999999997"/>
    <n v="8.94"/>
    <s v="No"/>
    <s v="No"/>
    <s v="No"/>
    <n v="0"/>
    <s v="No"/>
    <x v="0"/>
    <x v="0"/>
    <s v="18-10-2002"/>
    <n v="4071"/>
    <s v="tier - 2"/>
    <s v="tier - 1"/>
    <s v="R1012"/>
    <n v="20"/>
    <n v="18"/>
    <s v="Oct"/>
    <n v="2002"/>
  </r>
  <r>
    <s v="Id1890"/>
    <s v="Christina"/>
    <n v="16.510000000000002"/>
    <n v="4.42"/>
    <s v="Yes"/>
    <s v="No"/>
    <s v="Yes"/>
    <n v="1"/>
    <s v="No"/>
    <x v="3"/>
    <x v="2"/>
    <s v="16-09-1983"/>
    <n v="4070"/>
    <s v="tier - 2"/>
    <s v="tier - 1"/>
    <s v="R1013"/>
    <n v="39"/>
    <n v="16"/>
    <s v="Sep"/>
    <n v="1983"/>
  </r>
  <r>
    <s v="Id1891"/>
    <s v="John"/>
    <n v="33.155000000000001"/>
    <n v="5.3"/>
    <s v="Yes"/>
    <s v="No"/>
    <s v="No"/>
    <n v="1"/>
    <s v="No"/>
    <x v="0"/>
    <x v="2"/>
    <s v="14-09-1995"/>
    <n v="4059"/>
    <s v="tier - 3"/>
    <s v="tier - 3"/>
    <s v="R1012"/>
    <n v="27"/>
    <n v="14"/>
    <s v="Sep"/>
    <n v="1995"/>
  </r>
  <r>
    <s v="Id1892"/>
    <s v="Eduardo"/>
    <n v="37.29"/>
    <n v="4.6399999999999997"/>
    <s v="No"/>
    <s v="No"/>
    <s v="Yes"/>
    <n v="1"/>
    <s v="No"/>
    <x v="0"/>
    <x v="2"/>
    <s v="13-08-1993"/>
    <n v="4058"/>
    <s v="tier - 2"/>
    <s v="tier - 1"/>
    <s v="R1013"/>
    <n v="29"/>
    <n v="13"/>
    <s v="Aug"/>
    <n v="1993"/>
  </r>
  <r>
    <s v="Id1893"/>
    <s v="Laura M."/>
    <n v="20.23"/>
    <n v="6.16"/>
    <s v="Yes"/>
    <s v="No"/>
    <s v="No"/>
    <n v="1"/>
    <s v="No"/>
    <x v="2"/>
    <x v="1"/>
    <s v="30-11-1988"/>
    <n v="4048"/>
    <s v="tier - 2"/>
    <s v="tier - 1"/>
    <s v="R1013"/>
    <n v="34"/>
    <n v="30"/>
    <s v="Nov"/>
    <n v="1988"/>
  </r>
  <r>
    <s v="Id1894"/>
    <s v="Charlie"/>
    <n v="28.975000000000001"/>
    <n v="4.12"/>
    <s v="No"/>
    <s v="No"/>
    <s v="Yes"/>
    <n v="1"/>
    <s v="No"/>
    <x v="1"/>
    <x v="2"/>
    <s v="26-12-1993"/>
    <n v="4041"/>
    <s v="tier - 3"/>
    <s v="tier - 3"/>
    <s v="R1015"/>
    <n v="29"/>
    <n v="26"/>
    <s v="Dec"/>
    <n v="1993"/>
  </r>
  <r>
    <s v="Id1895"/>
    <s v="Melissa D."/>
    <n v="16.420000000000002"/>
    <n v="5.77"/>
    <s v="Yes"/>
    <s v="No"/>
    <s v="Yes"/>
    <n v="1"/>
    <s v="No"/>
    <x v="3"/>
    <x v="1"/>
    <s v="10-11-1983"/>
    <n v="4040"/>
    <s v="tier - 2"/>
    <s v="tier - 1"/>
    <s v="R1013"/>
    <n v="39"/>
    <n v="10"/>
    <s v="Nov"/>
    <n v="1983"/>
  </r>
  <r>
    <s v="Id1896"/>
    <s v="Dan C. Jr."/>
    <n v="17.559999999999999"/>
    <n v="6.2"/>
    <s v="No"/>
    <s v="No"/>
    <s v="No"/>
    <n v="1"/>
    <s v="No"/>
    <x v="3"/>
    <x v="1"/>
    <s v="07-07-1984"/>
    <n v="4038"/>
    <s v="tier - 2"/>
    <s v="tier - 1"/>
    <s v="R1013"/>
    <n v="38"/>
    <n v="7"/>
    <s v="Jul"/>
    <n v="1984"/>
  </r>
  <r>
    <s v="Id1897"/>
    <s v="Matthew"/>
    <n v="24.13"/>
    <n v="4.3899999999999997"/>
    <s v="No"/>
    <s v="No"/>
    <s v="No"/>
    <n v="1"/>
    <s v="No"/>
    <x v="2"/>
    <x v="2"/>
    <s v="11-10-1992"/>
    <n v="4032"/>
    <s v="tier - 3"/>
    <s v="tier - 3"/>
    <s v="R1012"/>
    <n v="30"/>
    <n v="11"/>
    <s v="Oct"/>
    <n v="1992"/>
  </r>
  <r>
    <s v="Id1898"/>
    <s v="Wesley C."/>
    <n v="19.95"/>
    <n v="5.13"/>
    <s v="No"/>
    <s v="yes"/>
    <s v="No"/>
    <n v="2"/>
    <s v="No"/>
    <x v="2"/>
    <x v="2"/>
    <s v="13-09-2000"/>
    <n v="4005"/>
    <s v="tier - 2"/>
    <s v="tier - 1"/>
    <s v="R1015"/>
    <n v="22"/>
    <n v="13"/>
    <s v="Sep"/>
    <n v="2000"/>
  </r>
  <r>
    <s v="Id1899"/>
    <s v="Christopher"/>
    <n v="21.24"/>
    <n v="4.49"/>
    <s v="No"/>
    <s v="No"/>
    <s v="No"/>
    <n v="0"/>
    <s v="No"/>
    <x v="2"/>
    <x v="2"/>
    <s v="10-07-1989"/>
    <n v="4002"/>
    <s v="tier - 2"/>
    <s v="tier - 1"/>
    <s v="R1013"/>
    <n v="33"/>
    <n v="10"/>
    <s v="Jul"/>
    <n v="1989"/>
  </r>
  <r>
    <s v="Id1900"/>
    <s v="Jessica"/>
    <n v="44.22"/>
    <n v="6.35"/>
    <s v="No"/>
    <s v="No"/>
    <s v="No"/>
    <n v="0"/>
    <s v="No"/>
    <x v="0"/>
    <x v="1"/>
    <s v="01-11-1990"/>
    <n v="3994"/>
    <s v="tier - 2"/>
    <s v="tier - 2"/>
    <s v="R1013"/>
    <n v="32"/>
    <n v="1"/>
    <s v="Nov"/>
    <n v="1990"/>
  </r>
  <r>
    <s v="Id1901"/>
    <s v="Christin"/>
    <n v="41.1"/>
    <n v="5.79"/>
    <s v="No"/>
    <s v="No"/>
    <s v="No"/>
    <n v="0"/>
    <s v="No"/>
    <x v="0"/>
    <x v="1"/>
    <s v="22-11-1990"/>
    <n v="3990"/>
    <s v="tier - 2"/>
    <s v="tier - 2"/>
    <s v="R1011"/>
    <n v="32"/>
    <n v="22"/>
    <s v="Nov"/>
    <n v="1990"/>
  </r>
  <r>
    <s v="Id1902"/>
    <s v="Sara"/>
    <n v="34.200000000000003"/>
    <n v="4.78"/>
    <s v="Yes"/>
    <s v="No"/>
    <s v="No"/>
    <n v="0"/>
    <s v="No"/>
    <x v="0"/>
    <x v="2"/>
    <s v="08-09-1996"/>
    <n v="3988"/>
    <s v="tier - 2"/>
    <s v="tier - 2"/>
    <s v="R1011"/>
    <n v="26"/>
    <n v="8"/>
    <s v="Sep"/>
    <n v="1996"/>
  </r>
  <r>
    <s v="Id1903"/>
    <s v="Elizabeth"/>
    <n v="29.92"/>
    <n v="6.02"/>
    <s v="Yes"/>
    <s v="No"/>
    <s v="No"/>
    <n v="0"/>
    <s v="No"/>
    <x v="1"/>
    <x v="1"/>
    <s v="17-08-1996"/>
    <n v="3982"/>
    <s v="tier - 2"/>
    <s v="tier - 2"/>
    <s v="R1013"/>
    <n v="26"/>
    <n v="17"/>
    <s v="Aug"/>
    <n v="1996"/>
  </r>
  <r>
    <s v="Id1904"/>
    <s v="Margaret P."/>
    <n v="28.93"/>
    <n v="4.4400000000000004"/>
    <s v="No"/>
    <s v="No"/>
    <s v="No"/>
    <n v="0"/>
    <s v="No"/>
    <x v="1"/>
    <x v="2"/>
    <s v="29-07-1990"/>
    <n v="3973"/>
    <s v="tier - 2"/>
    <s v="tier - 3"/>
    <s v="R1013"/>
    <n v="32"/>
    <n v="29"/>
    <s v="Jul"/>
    <n v="1990"/>
  </r>
  <r>
    <s v="Id1905"/>
    <s v="Tiffany K"/>
    <n v="31.254999999999999"/>
    <n v="5.84"/>
    <s v="Yes"/>
    <s v="No"/>
    <s v="No"/>
    <n v="1"/>
    <s v="No"/>
    <x v="0"/>
    <x v="1"/>
    <s v="11-07-1995"/>
    <n v="3956"/>
    <s v="tier - 2"/>
    <s v="tier - 2"/>
    <s v="R1012"/>
    <n v="27"/>
    <n v="11"/>
    <s v="Jul"/>
    <n v="1995"/>
  </r>
  <r>
    <s v="Id1906"/>
    <s v="David M."/>
    <n v="29.83"/>
    <n v="5.39"/>
    <s v="No"/>
    <s v="No"/>
    <s v="No"/>
    <n v="0"/>
    <s v="No"/>
    <x v="1"/>
    <x v="2"/>
    <s v="10-07-1999"/>
    <n v="3956"/>
    <s v="tier - 2"/>
    <s v="tier - 3"/>
    <s v="R1021"/>
    <n v="23"/>
    <n v="10"/>
    <s v="Jul"/>
    <n v="1999"/>
  </r>
  <r>
    <s v="Id1907"/>
    <s v="Christine E"/>
    <n v="29.59"/>
    <n v="6.16"/>
    <s v="No"/>
    <s v="No"/>
    <s v="Yes"/>
    <n v="1"/>
    <s v="No"/>
    <x v="1"/>
    <x v="1"/>
    <s v="11-11-1993"/>
    <n v="3947"/>
    <s v="tier - 2"/>
    <s v="tier - 2"/>
    <s v="R1013"/>
    <n v="29"/>
    <n v="11"/>
    <s v="Nov"/>
    <n v="1993"/>
  </r>
  <r>
    <s v="Id1908"/>
    <s v="Donna"/>
    <n v="31.16"/>
    <n v="4.49"/>
    <s v="No"/>
    <s v="No"/>
    <s v="Yes"/>
    <n v="1"/>
    <s v="No"/>
    <x v="0"/>
    <x v="2"/>
    <s v="29-09-1993"/>
    <n v="3944"/>
    <s v="tier - 2"/>
    <s v="tier - 3"/>
    <s v="R1024"/>
    <n v="29"/>
    <n v="29"/>
    <s v="Sep"/>
    <n v="1993"/>
  </r>
  <r>
    <s v="Id1909"/>
    <s v="Rod"/>
    <n v="34.21"/>
    <n v="4.4800000000000004"/>
    <s v="Yes"/>
    <s v="No"/>
    <s v="No"/>
    <n v="1"/>
    <s v="No"/>
    <x v="0"/>
    <x v="2"/>
    <s v="24-10-1988"/>
    <n v="3935"/>
    <s v="tier - 3"/>
    <s v="tier - 1"/>
    <s v="R1013"/>
    <n v="34"/>
    <n v="24"/>
    <s v="Oct"/>
    <n v="1988"/>
  </r>
  <r>
    <s v="Id1910"/>
    <s v="Joe"/>
    <n v="34.86"/>
    <n v="10.97"/>
    <s v="No"/>
    <s v="No"/>
    <s v="No"/>
    <n v="0"/>
    <s v="No"/>
    <x v="0"/>
    <x v="0"/>
    <s v="15-06-2002"/>
    <n v="3932"/>
    <s v="tier - 2"/>
    <s v="tier - 3"/>
    <s v="R1011"/>
    <n v="20"/>
    <n v="15"/>
    <s v="Jun"/>
    <n v="2002"/>
  </r>
  <r>
    <s v="Id1911"/>
    <s v="Kayleigh"/>
    <n v="34.58"/>
    <n v="5.14"/>
    <s v="No"/>
    <s v="yes"/>
    <s v="No"/>
    <n v="2"/>
    <s v="No"/>
    <x v="0"/>
    <x v="2"/>
    <s v="10-07-2000"/>
    <n v="3926"/>
    <s v="tier - 2"/>
    <s v="tier - 2"/>
    <s v="R1024"/>
    <n v="22"/>
    <n v="10"/>
    <s v="Jul"/>
    <n v="2000"/>
  </r>
  <r>
    <s v="Id1912"/>
    <s v="Lorcan A."/>
    <n v="17.940000000000001"/>
    <n v="5.17"/>
    <s v="Yes"/>
    <s v="No"/>
    <s v="No"/>
    <n v="0"/>
    <s v="No"/>
    <x v="3"/>
    <x v="2"/>
    <s v="05-07-1985"/>
    <n v="3910"/>
    <s v="tier - 2"/>
    <s v="tier - 2"/>
    <s v="R1013"/>
    <n v="37"/>
    <n v="5"/>
    <s v="Jul"/>
    <n v="1985"/>
  </r>
  <r>
    <s v="Id1913"/>
    <s v="Billy"/>
    <n v="26.8"/>
    <n v="6.18"/>
    <s v="Yes"/>
    <s v="No"/>
    <s v="Yes"/>
    <n v="1"/>
    <s v="No"/>
    <x v="1"/>
    <x v="1"/>
    <s v="24-11-1997"/>
    <n v="3906"/>
    <s v="tier - 3"/>
    <s v="tier - 3"/>
    <s v="R1011"/>
    <n v="25"/>
    <n v="24"/>
    <s v="Nov"/>
    <n v="1997"/>
  </r>
  <r>
    <s v="Id1914"/>
    <s v="Paul M."/>
    <n v="17.690000000000001"/>
    <n v="9.07"/>
    <s v="Yes"/>
    <s v="No"/>
    <s v="No"/>
    <n v="0"/>
    <s v="No"/>
    <x v="3"/>
    <x v="0"/>
    <s v="27-08-1981"/>
    <n v="3902"/>
    <s v="tier - 2"/>
    <s v="tier - 2"/>
    <s v="R1013"/>
    <n v="41"/>
    <n v="27"/>
    <s v="Aug"/>
    <n v="1981"/>
  </r>
  <r>
    <s v="Id1915"/>
    <s v="Brenda M."/>
    <n v="25.77"/>
    <n v="4.43"/>
    <s v="No"/>
    <s v="No"/>
    <s v="Yes"/>
    <n v="1"/>
    <s v="No"/>
    <x v="1"/>
    <x v="2"/>
    <s v="14-09-1993"/>
    <n v="3898"/>
    <s v="tier - 2"/>
    <s v="tier - 2"/>
    <s v="R1012"/>
    <n v="29"/>
    <n v="14"/>
    <s v="Sep"/>
    <n v="1993"/>
  </r>
  <r>
    <s v="Id1916"/>
    <s v="Jeff H"/>
    <n v="34.46"/>
    <n v="4.17"/>
    <s v="No"/>
    <s v="yes"/>
    <s v="No"/>
    <n v="1"/>
    <s v="No"/>
    <x v="0"/>
    <x v="2"/>
    <s v="13-07-2004"/>
    <n v="3889"/>
    <s v="tier - 2"/>
    <s v="tier - 2"/>
    <s v="R1012"/>
    <n v="18"/>
    <n v="13"/>
    <s v="Jul"/>
    <n v="2004"/>
  </r>
  <r>
    <s v="Id1917"/>
    <s v="Michael"/>
    <n v="30.875"/>
    <n v="4.95"/>
    <s v="Yes"/>
    <s v="No"/>
    <s v="No"/>
    <n v="0"/>
    <s v="No"/>
    <x v="0"/>
    <x v="2"/>
    <s v="23-10-1996"/>
    <n v="3877"/>
    <s v="tier - 1"/>
    <s v="tier - 3"/>
    <s v="R1012"/>
    <n v="26"/>
    <n v="23"/>
    <s v="Oct"/>
    <n v="1996"/>
  </r>
  <r>
    <s v="Id1918"/>
    <s v="Jan"/>
    <n v="39.49"/>
    <n v="5.13"/>
    <s v="No"/>
    <s v="No"/>
    <s v="No"/>
    <n v="0"/>
    <s v="No"/>
    <x v="0"/>
    <x v="2"/>
    <s v="25-07-1991"/>
    <n v="3876"/>
    <s v="tier - 2"/>
    <s v="tier - 3"/>
    <s v="R1013"/>
    <n v="31"/>
    <n v="25"/>
    <s v="Jul"/>
    <n v="1991"/>
  </r>
  <r>
    <s v="Id1919"/>
    <s v="Bernard"/>
    <n v="28.88"/>
    <n v="4.0999999999999996"/>
    <s v="No"/>
    <s v="No"/>
    <s v="No"/>
    <n v="0"/>
    <s v="No"/>
    <x v="1"/>
    <x v="2"/>
    <s v="24-06-1990"/>
    <n v="3867"/>
    <s v="tier - 1"/>
    <s v="tier - 1"/>
    <s v="R1012"/>
    <n v="32"/>
    <n v="24"/>
    <s v="Jun"/>
    <n v="1990"/>
  </r>
  <r>
    <s v="Id1920"/>
    <s v="Craig"/>
    <n v="20.234999999999999"/>
    <n v="5.01"/>
    <s v="Yes"/>
    <s v="No"/>
    <s v="No"/>
    <n v="0"/>
    <s v="No"/>
    <x v="2"/>
    <x v="2"/>
    <s v="18-10-2001"/>
    <n v="3861"/>
    <s v="tier - 2"/>
    <s v="tier - 2"/>
    <s v="R1016"/>
    <n v="21"/>
    <n v="18"/>
    <s v="Oct"/>
    <n v="2001"/>
  </r>
  <r>
    <s v="Id1921"/>
    <s v="Bryn"/>
    <n v="30.67"/>
    <n v="5.09"/>
    <s v="Yes"/>
    <s v="No"/>
    <s v="No"/>
    <n v="0"/>
    <s v="No"/>
    <x v="0"/>
    <x v="2"/>
    <s v="06-06-2001"/>
    <n v="3859"/>
    <s v="tier - 2"/>
    <s v="tier - 3"/>
    <s v="R1025"/>
    <n v="22"/>
    <n v="6"/>
    <s v="Jun"/>
    <n v="2001"/>
  </r>
  <r>
    <s v="Id1922"/>
    <s v="Michael"/>
    <n v="30.875"/>
    <n v="6.49"/>
    <s v="No"/>
    <s v="No"/>
    <s v="No"/>
    <n v="0"/>
    <s v="No"/>
    <x v="0"/>
    <x v="1"/>
    <s v="19-08-1991"/>
    <n v="3858"/>
    <s v="tier - 3"/>
    <s v="tier - 1"/>
    <s v="R1016"/>
    <n v="31"/>
    <n v="19"/>
    <s v="Aug"/>
    <n v="1991"/>
  </r>
  <r>
    <s v="Id1923"/>
    <s v="Benjamin"/>
    <n v="23.8"/>
    <n v="4.08"/>
    <s v="No"/>
    <s v="No"/>
    <s v="No"/>
    <n v="0"/>
    <s v="No"/>
    <x v="2"/>
    <x v="2"/>
    <s v="12-08-1994"/>
    <n v="3848"/>
    <s v="tier - 3"/>
    <s v="tier - 2"/>
    <s v="R1011"/>
    <n v="28"/>
    <n v="12"/>
    <s v="Aug"/>
    <n v="1994"/>
  </r>
  <r>
    <s v="Id1924"/>
    <s v="Jay"/>
    <n v="15.37"/>
    <n v="8.6300000000000008"/>
    <s v="Yes"/>
    <s v="No"/>
    <s v="No"/>
    <n v="0"/>
    <s v="No"/>
    <x v="3"/>
    <x v="0"/>
    <s v="29-09-1981"/>
    <n v="3797"/>
    <s v="tier - 2"/>
    <s v="tier - 3"/>
    <s v="R1012"/>
    <n v="41"/>
    <n v="29"/>
    <s v="Sep"/>
    <n v="1981"/>
  </r>
  <r>
    <s v="Id1925"/>
    <s v="William"/>
    <n v="30.4"/>
    <n v="5.28"/>
    <s v="No"/>
    <s v="No"/>
    <s v="No"/>
    <n v="0"/>
    <s v="No"/>
    <x v="0"/>
    <x v="2"/>
    <s v="24-06-1999"/>
    <n v="3796"/>
    <s v="tier - 2"/>
    <s v="tier - 3"/>
    <s v="R1012"/>
    <n v="23"/>
    <n v="24"/>
    <s v="Jun"/>
    <n v="1999"/>
  </r>
  <r>
    <s v="Id1926"/>
    <s v="Shelley"/>
    <n v="19.48"/>
    <n v="5.63"/>
    <s v="Yes"/>
    <s v="No"/>
    <s v="No"/>
    <n v="1"/>
    <s v="No"/>
    <x v="2"/>
    <x v="2"/>
    <s v="28-08-1988"/>
    <n v="3794"/>
    <s v="tier - 2"/>
    <s v="tier - 3"/>
    <s v="R1013"/>
    <n v="34"/>
    <n v="28"/>
    <s v="Aug"/>
    <n v="1988"/>
  </r>
  <r>
    <s v="Id1927"/>
    <s v="Jekaterina"/>
    <n v="16.96"/>
    <n v="11.47"/>
    <s v="Yes"/>
    <s v="No"/>
    <s v="No"/>
    <n v="0"/>
    <s v="No"/>
    <x v="3"/>
    <x v="0"/>
    <s v="13-12-1981"/>
    <n v="3786"/>
    <s v="tier - 2"/>
    <s v="tier - 1"/>
    <s v="R1013"/>
    <n v="41"/>
    <n v="13"/>
    <s v="Dec"/>
    <n v="1981"/>
  </r>
  <r>
    <s v="Id1928"/>
    <s v="Daniel"/>
    <n v="19.05"/>
    <n v="4.92"/>
    <s v="No"/>
    <s v="No"/>
    <s v="No"/>
    <n v="1"/>
    <s v="No"/>
    <x v="2"/>
    <x v="2"/>
    <s v="24-10-1987"/>
    <n v="3773"/>
    <s v="tier - 2"/>
    <s v="tier - 3"/>
    <s v="R1013"/>
    <n v="35"/>
    <n v="24"/>
    <s v="Oct"/>
    <n v="1987"/>
  </r>
  <r>
    <s v="Id1929"/>
    <s v="Pauline"/>
    <n v="37.619999999999997"/>
    <n v="4.18"/>
    <s v="No"/>
    <s v="No"/>
    <s v="No"/>
    <n v="0"/>
    <s v="No"/>
    <x v="0"/>
    <x v="2"/>
    <s v="21-11-1994"/>
    <n v="3767"/>
    <s v="tier - 2"/>
    <s v="tier - 1"/>
    <s v="R1013"/>
    <n v="28"/>
    <n v="21"/>
    <s v="Nov"/>
    <n v="1994"/>
  </r>
  <r>
    <s v="Id1930"/>
    <s v="Colleen"/>
    <n v="29.1"/>
    <n v="4.67"/>
    <s v="No"/>
    <s v="No"/>
    <s v="No"/>
    <n v="0"/>
    <s v="No"/>
    <x v="1"/>
    <x v="2"/>
    <s v="24-10-1991"/>
    <n v="3761"/>
    <s v="tier - 2"/>
    <s v="tier - 3"/>
    <s v="R1011"/>
    <n v="31"/>
    <n v="24"/>
    <s v="Oct"/>
    <n v="1991"/>
  </r>
  <r>
    <s v="Id1931"/>
    <s v="Aleah K"/>
    <n v="26.62"/>
    <n v="6.24"/>
    <s v="No"/>
    <s v="No"/>
    <s v="No"/>
    <n v="0"/>
    <s v="No"/>
    <x v="1"/>
    <x v="1"/>
    <s v="25-08-1991"/>
    <n v="3758"/>
    <s v="tier - 2"/>
    <s v="tier - 1"/>
    <s v="R1013"/>
    <n v="31"/>
    <n v="25"/>
    <s v="Aug"/>
    <n v="1991"/>
  </r>
  <r>
    <s v="Id1932"/>
    <s v="Mare"/>
    <n v="25.74"/>
    <n v="5.99"/>
    <s v="No"/>
    <s v="No"/>
    <s v="No"/>
    <n v="0"/>
    <s v="No"/>
    <x v="1"/>
    <x v="1"/>
    <s v="28-10-1991"/>
    <n v="3757"/>
    <s v="tier - 2"/>
    <s v="tier - 2"/>
    <s v="R1013"/>
    <n v="31"/>
    <n v="28"/>
    <s v="Oct"/>
    <n v="1991"/>
  </r>
  <r>
    <s v="Id1933"/>
    <s v="Kevin"/>
    <n v="18.22"/>
    <n v="10.27"/>
    <s v="Yes"/>
    <s v="No"/>
    <s v="No"/>
    <n v="1"/>
    <s v="No"/>
    <x v="3"/>
    <x v="0"/>
    <s v="09-09-1986"/>
    <n v="3749"/>
    <s v="tier - 2"/>
    <s v="tier - 2"/>
    <s v="R1013"/>
    <n v="36"/>
    <n v="9"/>
    <s v="Sep"/>
    <n v="1986"/>
  </r>
  <r>
    <s v="Id1934"/>
    <s v="Jessica"/>
    <n v="26.03"/>
    <n v="5.97"/>
    <s v="No"/>
    <s v="No"/>
    <s v="Yes"/>
    <n v="1"/>
    <s v="No"/>
    <x v="1"/>
    <x v="1"/>
    <s v="22-06-1993"/>
    <n v="3736"/>
    <s v="tier - 2"/>
    <s v="tier - 2"/>
    <s v="R1012"/>
    <n v="29"/>
    <n v="22"/>
    <s v="Jun"/>
    <n v="1993"/>
  </r>
  <r>
    <s v="Id1935"/>
    <s v="Amanda R"/>
    <n v="17.29"/>
    <n v="4.9800000000000004"/>
    <s v="No"/>
    <s v="No"/>
    <s v="No"/>
    <n v="0"/>
    <s v="No"/>
    <x v="3"/>
    <x v="2"/>
    <s v="22-08-1994"/>
    <n v="3733"/>
    <s v="tier - 2"/>
    <s v="tier - 3"/>
    <s v="R1024"/>
    <n v="28"/>
    <n v="22"/>
    <s v="Aug"/>
    <n v="1994"/>
  </r>
  <r>
    <s v="Id1936"/>
    <s v="Murray W."/>
    <n v="18.170000000000002"/>
    <n v="6.91"/>
    <s v="Yes"/>
    <s v="No"/>
    <s v="No"/>
    <n v="1"/>
    <s v="No"/>
    <x v="3"/>
    <x v="0"/>
    <s v="01-12-1986"/>
    <n v="3732"/>
    <s v="tier - 2"/>
    <s v="tier - 2"/>
    <s v="R1013"/>
    <n v="36"/>
    <n v="1"/>
    <s v="Dec"/>
    <n v="1986"/>
  </r>
  <r>
    <s v="Id1937"/>
    <s v="Meghan P."/>
    <n v="32.54"/>
    <n v="6.38"/>
    <s v="No"/>
    <s v="yes"/>
    <s v="No"/>
    <n v="1"/>
    <s v="No"/>
    <x v="0"/>
    <x v="1"/>
    <s v="05-11-2004"/>
    <n v="3722"/>
    <s v="tier - 2"/>
    <s v="tier - 2"/>
    <s v="R1025"/>
    <n v="18"/>
    <n v="5"/>
    <s v="Nov"/>
    <n v="2004"/>
  </r>
  <r>
    <s v="Id1938"/>
    <s v="David"/>
    <n v="30.25"/>
    <n v="4.7699999999999996"/>
    <s v="No"/>
    <s v="No"/>
    <s v="No"/>
    <n v="0"/>
    <s v="No"/>
    <x v="0"/>
    <x v="2"/>
    <s v="02-12-1989"/>
    <n v="3704"/>
    <s v="tier - 2"/>
    <s v="tier - 2"/>
    <s v="R1013"/>
    <n v="33"/>
    <n v="2"/>
    <s v="Dec"/>
    <n v="1989"/>
  </r>
  <r>
    <s v="Id1939"/>
    <s v="Seth"/>
    <n v="19.59"/>
    <n v="6.04"/>
    <s v="Yes"/>
    <s v="No"/>
    <s v="No"/>
    <n v="1"/>
    <s v="No"/>
    <x v="2"/>
    <x v="1"/>
    <s v="18-08-1988"/>
    <n v="3700"/>
    <s v="tier - 2"/>
    <s v="tier - 3"/>
    <s v="R1013"/>
    <n v="34"/>
    <n v="18"/>
    <s v="Aug"/>
    <n v="1988"/>
  </r>
  <r>
    <s v="Id1940"/>
    <s v="Michael P."/>
    <n v="45.9"/>
    <n v="4.3"/>
    <s v="Yes"/>
    <s v="No"/>
    <s v="No"/>
    <n v="1"/>
    <s v="No"/>
    <x v="0"/>
    <x v="2"/>
    <s v="21-10-1995"/>
    <n v="3693"/>
    <s v="tier - 2"/>
    <s v="tier - 3"/>
    <s v="R1011"/>
    <n v="27"/>
    <n v="21"/>
    <s v="Oct"/>
    <n v="1995"/>
  </r>
  <r>
    <s v="Id1941"/>
    <s v="Russell M"/>
    <n v="17.059999999999999"/>
    <n v="8.75"/>
    <s v="Yes"/>
    <s v="No"/>
    <s v="No"/>
    <n v="0"/>
    <s v="No"/>
    <x v="3"/>
    <x v="0"/>
    <s v="14-12-1981"/>
    <n v="3688"/>
    <s v="tier - 2"/>
    <s v="tier - 2"/>
    <s v="R1013"/>
    <n v="41"/>
    <n v="14"/>
    <s v="Dec"/>
    <n v="1981"/>
  </r>
  <r>
    <s v="Id1942"/>
    <s v="Martin"/>
    <n v="32.07"/>
    <n v="5.25"/>
    <s v="No"/>
    <s v="No"/>
    <s v="Yes"/>
    <n v="1"/>
    <s v="No"/>
    <x v="0"/>
    <x v="2"/>
    <s v="10-07-2003"/>
    <n v="3688"/>
    <s v="tier - 2"/>
    <s v="tier - 2"/>
    <s v="R1021"/>
    <n v="19"/>
    <n v="10"/>
    <s v="Jul"/>
    <n v="2003"/>
  </r>
  <r>
    <s v="Id1943"/>
    <s v="Michael"/>
    <n v="16.5"/>
    <n v="5.03"/>
    <s v="No"/>
    <s v="No"/>
    <s v="No"/>
    <n v="1"/>
    <s v="No"/>
    <x v="3"/>
    <x v="2"/>
    <s v="06-07-1984"/>
    <n v="3679"/>
    <s v="tier - 2"/>
    <s v="tier - 3"/>
    <s v="R1013"/>
    <n v="38"/>
    <n v="6"/>
    <s v="Jul"/>
    <n v="1984"/>
  </r>
  <r>
    <s v="Id1944"/>
    <s v="Miles"/>
    <n v="31.4"/>
    <n v="5.88"/>
    <s v="No"/>
    <s v="No"/>
    <s v="No"/>
    <n v="1"/>
    <s v="No"/>
    <x v="0"/>
    <x v="1"/>
    <s v="14-09-1992"/>
    <n v="3659"/>
    <s v="tier - 3"/>
    <s v="tier - 1"/>
    <s v="R1011"/>
    <n v="30"/>
    <n v="14"/>
    <s v="Sep"/>
    <n v="1992"/>
  </r>
  <r>
    <s v="Id1945"/>
    <s v="Amanda"/>
    <n v="20.36"/>
    <n v="4.49"/>
    <s v="No"/>
    <s v="No"/>
    <s v="No"/>
    <n v="0"/>
    <s v="No"/>
    <x v="2"/>
    <x v="2"/>
    <s v="08-11-1990"/>
    <n v="3653"/>
    <s v="tier - 2"/>
    <s v="tier - 3"/>
    <s v="R1011"/>
    <n v="32"/>
    <n v="8"/>
    <s v="Nov"/>
    <n v="1990"/>
  </r>
  <r>
    <s v="Id1946"/>
    <s v="Roger"/>
    <n v="25.46"/>
    <n v="4.1399999999999997"/>
    <s v="No"/>
    <s v="No"/>
    <s v="No"/>
    <n v="1"/>
    <s v="No"/>
    <x v="1"/>
    <x v="2"/>
    <s v="17-11-1992"/>
    <n v="3645"/>
    <s v="tier - 1"/>
    <s v="tier - 2"/>
    <s v="R1014"/>
    <n v="30"/>
    <n v="17"/>
    <s v="Nov"/>
    <n v="1992"/>
  </r>
  <r>
    <s v="Id1947"/>
    <s v="Brock J"/>
    <n v="17.09"/>
    <n v="5.8"/>
    <s v="Yes"/>
    <s v="No"/>
    <s v="No"/>
    <n v="0"/>
    <s v="No"/>
    <x v="3"/>
    <x v="1"/>
    <s v="14-06-1985"/>
    <n v="3622"/>
    <s v="tier - 2"/>
    <s v="tier - 1"/>
    <s v="R1013"/>
    <n v="37"/>
    <n v="14"/>
    <s v="Jun"/>
    <n v="1985"/>
  </r>
  <r>
    <s v="Id1948"/>
    <s v="Stephen F."/>
    <n v="20.83"/>
    <n v="5.12"/>
    <s v="No"/>
    <s v="No"/>
    <s v="No"/>
    <n v="0"/>
    <s v="No"/>
    <x v="2"/>
    <x v="2"/>
    <s v="11-10-1990"/>
    <n v="3606"/>
    <s v="tier - 2"/>
    <s v="tier - 1"/>
    <s v="R1013"/>
    <n v="32"/>
    <n v="11"/>
    <s v="Oct"/>
    <n v="1990"/>
  </r>
  <r>
    <s v="Id1949"/>
    <s v="Missy"/>
    <n v="18.920000000000002"/>
    <n v="5.98"/>
    <s v="Yes"/>
    <s v="No"/>
    <s v="No"/>
    <n v="1"/>
    <s v="No"/>
    <x v="2"/>
    <x v="1"/>
    <s v="04-11-1988"/>
    <n v="3604"/>
    <s v="tier - 2"/>
    <s v="tier - 1"/>
    <s v="R1013"/>
    <n v="34"/>
    <n v="4"/>
    <s v="Nov"/>
    <n v="1988"/>
  </r>
  <r>
    <s v="Id1950"/>
    <s v="William"/>
    <n v="37.1"/>
    <n v="5.46"/>
    <s v="No"/>
    <s v="No"/>
    <s v="No"/>
    <n v="0"/>
    <s v="No"/>
    <x v="0"/>
    <x v="2"/>
    <s v="12-08-1999"/>
    <n v="3598"/>
    <s v="tier - 2"/>
    <s v="tier - 2"/>
    <s v="R1011"/>
    <n v="23"/>
    <n v="12"/>
    <s v="Aug"/>
    <n v="1999"/>
  </r>
  <r>
    <s v="Id1951"/>
    <s v="Lauren M"/>
    <n v="22.515000000000001"/>
    <n v="4.91"/>
    <s v="Yes"/>
    <s v="No"/>
    <s v="Yes"/>
    <n v="1"/>
    <s v="No"/>
    <x v="2"/>
    <x v="2"/>
    <s v="04-11-1997"/>
    <n v="3594"/>
    <s v="tier - 2"/>
    <s v="tier - 2"/>
    <s v="R1012"/>
    <n v="25"/>
    <n v="4"/>
    <s v="Nov"/>
    <n v="1997"/>
  </r>
  <r>
    <s v="Id1952"/>
    <s v="Apolo U."/>
    <n v="32.700000000000003"/>
    <n v="4.66"/>
    <s v="No"/>
    <s v="No"/>
    <s v="No"/>
    <n v="0"/>
    <s v="No"/>
    <x v="0"/>
    <x v="2"/>
    <s v="06-06-1999"/>
    <n v="3591"/>
    <s v="tier - 2"/>
    <s v="tier - 3"/>
    <s v="R1011"/>
    <n v="24"/>
    <n v="6"/>
    <s v="Jun"/>
    <n v="1999"/>
  </r>
  <r>
    <s v="Id1953"/>
    <s v="Alfons"/>
    <n v="17.75"/>
    <n v="6.8"/>
    <s v="Yes"/>
    <s v="No"/>
    <s v="No"/>
    <n v="1"/>
    <s v="No"/>
    <x v="3"/>
    <x v="0"/>
    <s v="27-12-1986"/>
    <n v="3589"/>
    <s v="tier - 2"/>
    <s v="tier - 2"/>
    <s v="R1013"/>
    <n v="36"/>
    <n v="27"/>
    <s v="Dec"/>
    <n v="1986"/>
  </r>
  <r>
    <s v="Id1954"/>
    <s v="Amber"/>
    <n v="33.630000000000003"/>
    <n v="4.47"/>
    <s v="Yes"/>
    <s v="No"/>
    <s v="No"/>
    <n v="0"/>
    <s v="No"/>
    <x v="0"/>
    <x v="2"/>
    <s v="11-11-2001"/>
    <n v="3580"/>
    <s v="tier - 2"/>
    <s v="tier - 2"/>
    <s v="R1012"/>
    <n v="21"/>
    <n v="11"/>
    <s v="Nov"/>
    <n v="2001"/>
  </r>
  <r>
    <s v="Id1955"/>
    <s v="Leah C."/>
    <n v="34.799999999999997"/>
    <n v="4.08"/>
    <s v="Yes"/>
    <s v="No"/>
    <s v="No"/>
    <n v="1"/>
    <s v="No"/>
    <x v="0"/>
    <x v="2"/>
    <s v="23-08-1995"/>
    <n v="3578"/>
    <s v="tier - 2"/>
    <s v="tier - 3"/>
    <s v="R1011"/>
    <n v="27"/>
    <n v="23"/>
    <s v="Aug"/>
    <n v="1995"/>
  </r>
  <r>
    <s v="Id1956"/>
    <s v="Lilia"/>
    <n v="16.809999999999999"/>
    <n v="5.51"/>
    <s v="Yes"/>
    <s v="No"/>
    <s v="No"/>
    <n v="1"/>
    <s v="No"/>
    <x v="3"/>
    <x v="2"/>
    <s v="18-08-1988"/>
    <n v="3570"/>
    <s v="tier - 2"/>
    <s v="tier - 1"/>
    <s v="R1012"/>
    <n v="34"/>
    <n v="18"/>
    <s v="Aug"/>
    <n v="1988"/>
  </r>
  <r>
    <s v="Id1957"/>
    <s v="Danny"/>
    <n v="16.690000000000001"/>
    <n v="8.4"/>
    <s v="Yes"/>
    <s v="No"/>
    <s v="No"/>
    <n v="0"/>
    <s v="No"/>
    <x v="3"/>
    <x v="0"/>
    <s v="10-10-1981"/>
    <n v="3563"/>
    <s v="tier - 2"/>
    <s v="tier - 1"/>
    <s v="R1013"/>
    <n v="41"/>
    <n v="10"/>
    <s v="Oct"/>
    <n v="1981"/>
  </r>
  <r>
    <s v="Id1958"/>
    <s v="Lauren"/>
    <n v="23.21"/>
    <n v="5.14"/>
    <s v="Yes"/>
    <s v="No"/>
    <s v="No"/>
    <n v="1"/>
    <s v="No"/>
    <x v="2"/>
    <x v="2"/>
    <s v="16-06-1995"/>
    <n v="3562"/>
    <s v="tier - 2"/>
    <s v="tier - 1"/>
    <s v="R1013"/>
    <n v="27"/>
    <n v="16"/>
    <s v="Jun"/>
    <n v="1995"/>
  </r>
  <r>
    <s v="Id1959"/>
    <s v="Courtney"/>
    <n v="25.175000000000001"/>
    <n v="5.21"/>
    <s v="Yes"/>
    <s v="No"/>
    <s v="No"/>
    <n v="1"/>
    <s v="No"/>
    <x v="1"/>
    <x v="2"/>
    <s v="09-10-1995"/>
    <n v="3559"/>
    <s v="tier - 2"/>
    <s v="tier - 3"/>
    <s v="R1024"/>
    <n v="27"/>
    <n v="9"/>
    <s v="Oct"/>
    <n v="1995"/>
  </r>
  <r>
    <s v="Id1960"/>
    <s v="Elizabeth"/>
    <n v="34.770000000000003"/>
    <n v="6.23"/>
    <s v="No"/>
    <s v="No"/>
    <s v="No"/>
    <n v="0"/>
    <s v="No"/>
    <x v="0"/>
    <x v="1"/>
    <s v="24-09-1994"/>
    <n v="3557"/>
    <s v="tier - 2"/>
    <s v="tier - 3"/>
    <s v="R1012"/>
    <n v="28"/>
    <n v="24"/>
    <s v="Sep"/>
    <n v="1994"/>
  </r>
  <r>
    <s v="Id1961"/>
    <s v="Satomi"/>
    <n v="27.7"/>
    <n v="5.6"/>
    <s v="No"/>
    <s v="No"/>
    <s v="No"/>
    <n v="1"/>
    <s v="No"/>
    <x v="1"/>
    <x v="2"/>
    <s v="22-12-1992"/>
    <n v="3554"/>
    <s v="tier - 2"/>
    <s v="tier - 3"/>
    <s v="R1011"/>
    <n v="30"/>
    <n v="22"/>
    <s v="Dec"/>
    <n v="1992"/>
  </r>
  <r>
    <s v="Id1962"/>
    <s v="Matthew D"/>
    <n v="19.12"/>
    <n v="4.72"/>
    <s v="Yes"/>
    <s v="No"/>
    <s v="No"/>
    <n v="1"/>
    <s v="No"/>
    <x v="2"/>
    <x v="2"/>
    <s v="15-10-1988"/>
    <n v="3540"/>
    <s v="tier - 2"/>
    <s v="tier - 1"/>
    <s v="R1013"/>
    <n v="34"/>
    <n v="15"/>
    <s v="Oct"/>
    <n v="1988"/>
  </r>
  <r>
    <s v="Id1963"/>
    <s v="Peter T II"/>
    <n v="32.67"/>
    <n v="4.67"/>
    <s v="No"/>
    <s v="No"/>
    <s v="Yes"/>
    <n v="1"/>
    <s v="No"/>
    <x v="0"/>
    <x v="2"/>
    <s v="24-08-2003"/>
    <n v="3539"/>
    <s v="tier - 2"/>
    <s v="tier - 2"/>
    <s v="R1012"/>
    <n v="19"/>
    <n v="24"/>
    <s v="Aug"/>
    <n v="2003"/>
  </r>
  <r>
    <s v="Id1964"/>
    <s v="Manuel"/>
    <n v="28.5"/>
    <n v="6.11"/>
    <s v="No"/>
    <s v="No"/>
    <s v="No"/>
    <n v="1"/>
    <s v="No"/>
    <x v="1"/>
    <x v="1"/>
    <s v="16-09-1998"/>
    <n v="3538"/>
    <s v="tier - 3"/>
    <s v="tier - 3"/>
    <s v="R1012"/>
    <n v="24"/>
    <n v="16"/>
    <s v="Sep"/>
    <n v="1998"/>
  </r>
  <r>
    <s v="Id1965"/>
    <s v="Kindsey P."/>
    <n v="39.270000000000003"/>
    <n v="6.25"/>
    <s v="No"/>
    <s v="No"/>
    <s v="No"/>
    <n v="0"/>
    <s v="No"/>
    <x v="0"/>
    <x v="1"/>
    <s v="22-09-1999"/>
    <n v="3501"/>
    <s v="tier - 2"/>
    <s v="tier - 2"/>
    <s v="R1013"/>
    <n v="23"/>
    <n v="22"/>
    <s v="Sep"/>
    <n v="1999"/>
  </r>
  <r>
    <s v="Id1966"/>
    <s v="Thomas G."/>
    <n v="32.49"/>
    <n v="4"/>
    <s v="Yes"/>
    <s v="No"/>
    <s v="No"/>
    <n v="0"/>
    <s v="No"/>
    <x v="0"/>
    <x v="2"/>
    <s v="18-09-1996"/>
    <n v="3491"/>
    <s v="tier - 1"/>
    <s v="tier - 2"/>
    <s v="R1015"/>
    <n v="26"/>
    <n v="18"/>
    <s v="Sep"/>
    <n v="1996"/>
  </r>
  <r>
    <s v="Id1967"/>
    <s v="Kyle S"/>
    <n v="23.7"/>
    <n v="5.55"/>
    <s v="Yes"/>
    <s v="No"/>
    <s v="No"/>
    <n v="0"/>
    <s v="No"/>
    <x v="2"/>
    <x v="2"/>
    <s v="19-09-1996"/>
    <n v="3484"/>
    <s v="tier - 3"/>
    <s v="tier - 3"/>
    <s v="R1011"/>
    <n v="26"/>
    <n v="19"/>
    <s v="Sep"/>
    <n v="1996"/>
  </r>
  <r>
    <s v="Id1968"/>
    <s v="Alexander J."/>
    <n v="30.4"/>
    <n v="5.95"/>
    <s v="No"/>
    <s v="yes"/>
    <s v="No"/>
    <n v="1"/>
    <s v="No"/>
    <x v="0"/>
    <x v="1"/>
    <s v="26-06-2004"/>
    <n v="3482"/>
    <s v="tier - 2"/>
    <s v="tier - 3"/>
    <s v="R1016"/>
    <n v="18"/>
    <n v="26"/>
    <s v="Jun"/>
    <n v="2004"/>
  </r>
  <r>
    <s v="Id1969"/>
    <s v="Dustin L"/>
    <n v="38.94"/>
    <n v="4.3600000000000003"/>
    <s v="No"/>
    <s v="No"/>
    <s v="Yes"/>
    <n v="1"/>
    <s v="No"/>
    <x v="0"/>
    <x v="2"/>
    <s v="12-10-1993"/>
    <n v="3471"/>
    <s v="tier - 2"/>
    <s v="tier - 2"/>
    <s v="R1013"/>
    <n v="29"/>
    <n v="12"/>
    <s v="Oct"/>
    <n v="1993"/>
  </r>
  <r>
    <s v="Id1970"/>
    <s v="Chloe"/>
    <n v="31.02"/>
    <n v="4.84"/>
    <s v="No"/>
    <s v="No"/>
    <s v="Yes"/>
    <n v="1"/>
    <s v="No"/>
    <x v="0"/>
    <x v="2"/>
    <s v="29-07-2003"/>
    <n v="3464"/>
    <s v="tier - 2"/>
    <s v="tier - 1"/>
    <s v="R1025"/>
    <n v="19"/>
    <n v="29"/>
    <s v="Jul"/>
    <n v="2003"/>
  </r>
  <r>
    <s v="Id1971"/>
    <s v="Cailtlin"/>
    <n v="17.5"/>
    <n v="4.5599999999999996"/>
    <s v="No"/>
    <s v="No"/>
    <s v="No"/>
    <n v="1"/>
    <s v="No"/>
    <x v="3"/>
    <x v="2"/>
    <s v="14-09-1987"/>
    <n v="3454"/>
    <s v="tier - 2"/>
    <s v="tier - 1"/>
    <s v="R1011"/>
    <n v="35"/>
    <n v="14"/>
    <s v="Sep"/>
    <n v="1987"/>
  </r>
  <r>
    <s v="Id1972"/>
    <s v="Joshua"/>
    <n v="34.799999999999997"/>
    <n v="4.42"/>
    <s v="Yes"/>
    <s v="yes"/>
    <s v="No"/>
    <n v="2"/>
    <s v="No"/>
    <x v="0"/>
    <x v="2"/>
    <s v="20-06-2000"/>
    <n v="3443"/>
    <s v="tier - 2"/>
    <s v="tier - 1"/>
    <s v="R1011"/>
    <n v="22"/>
    <n v="20"/>
    <s v="Jun"/>
    <n v="2000"/>
  </r>
  <r>
    <s v="Id1973"/>
    <s v="Chuy"/>
    <n v="17.3"/>
    <n v="7.66"/>
    <s v="Yes"/>
    <s v="No"/>
    <s v="No"/>
    <n v="1"/>
    <s v="No"/>
    <x v="3"/>
    <x v="0"/>
    <s v="27-08-1986"/>
    <n v="3437"/>
    <s v="tier - 2"/>
    <s v="tier - 1"/>
    <s v="R1013"/>
    <n v="36"/>
    <n v="27"/>
    <s v="Aug"/>
    <n v="1986"/>
  </r>
  <r>
    <s v="Id1974"/>
    <s v="Laurie B"/>
    <n v="32.25"/>
    <n v="5.2"/>
    <s v="Yes"/>
    <s v="No"/>
    <s v="No"/>
    <n v="0"/>
    <s v="No"/>
    <x v="0"/>
    <x v="2"/>
    <s v="26-12-2001"/>
    <n v="3434"/>
    <s v="tier - 2"/>
    <s v="tier - 2"/>
    <s v="R1011"/>
    <n v="21"/>
    <n v="26"/>
    <s v="Dec"/>
    <n v="2001"/>
  </r>
  <r>
    <s v="Id1975"/>
    <s v="Rachel B."/>
    <n v="42.4"/>
    <n v="5.53"/>
    <s v="Yes"/>
    <s v="No"/>
    <s v="No"/>
    <n v="0"/>
    <s v="No"/>
    <x v="0"/>
    <x v="2"/>
    <s v="19-12-1996"/>
    <n v="3410"/>
    <s v="tier - 2"/>
    <s v="tier - 2"/>
    <s v="R1011"/>
    <n v="26"/>
    <n v="19"/>
    <s v="Dec"/>
    <n v="1996"/>
  </r>
  <r>
    <s v="Id1976"/>
    <s v="Liza"/>
    <n v="38.664999999999999"/>
    <n v="4.8600000000000003"/>
    <s v="No"/>
    <s v="yes"/>
    <s v="No"/>
    <n v="1"/>
    <s v="No"/>
    <x v="0"/>
    <x v="2"/>
    <s v="16-07-2004"/>
    <n v="3393"/>
    <s v="tier - 2"/>
    <s v="tier - 2"/>
    <s v="R1023"/>
    <n v="18"/>
    <n v="16"/>
    <s v="Jul"/>
    <n v="2004"/>
  </r>
  <r>
    <s v="Id1977"/>
    <s v="Lindsey"/>
    <n v="29.92"/>
    <n v="5.49"/>
    <s v="Yes"/>
    <s v="No"/>
    <s v="No"/>
    <n v="0"/>
    <s v="No"/>
    <x v="1"/>
    <x v="2"/>
    <s v="27-10-1996"/>
    <n v="3393"/>
    <s v="tier - 2"/>
    <s v="tier - 3"/>
    <s v="R1013"/>
    <n v="26"/>
    <n v="27"/>
    <s v="Oct"/>
    <n v="1996"/>
  </r>
  <r>
    <s v="Id1978"/>
    <s v="Lindsay E."/>
    <n v="29.48"/>
    <n v="4.09"/>
    <s v="Yes"/>
    <s v="No"/>
    <s v="No"/>
    <n v="0"/>
    <s v="No"/>
    <x v="1"/>
    <x v="2"/>
    <s v="10-08-1996"/>
    <n v="3392"/>
    <s v="tier - 2"/>
    <s v="tier - 3"/>
    <s v="R1013"/>
    <n v="26"/>
    <n v="10"/>
    <s v="Aug"/>
    <n v="1996"/>
  </r>
  <r>
    <s v="Id1979"/>
    <s v="Kathleen M."/>
    <n v="28.785"/>
    <n v="4.3099999999999996"/>
    <s v="Yes"/>
    <s v="No"/>
    <s v="No"/>
    <n v="0"/>
    <s v="No"/>
    <x v="1"/>
    <x v="2"/>
    <s v="13-11-1996"/>
    <n v="3385"/>
    <s v="tier - 2"/>
    <s v="tier - 2"/>
    <s v="R1024"/>
    <n v="26"/>
    <n v="13"/>
    <s v="Nov"/>
    <n v="1996"/>
  </r>
  <r>
    <s v="Id1980"/>
    <s v="Aya"/>
    <n v="19.8"/>
    <n v="4"/>
    <s v="Yes"/>
    <s v="No"/>
    <s v="No"/>
    <n v="0"/>
    <s v="No"/>
    <x v="2"/>
    <x v="2"/>
    <s v="14-12-1996"/>
    <n v="3379"/>
    <s v="tier - 2"/>
    <s v="tier - 1"/>
    <s v="R1011"/>
    <n v="26"/>
    <n v="14"/>
    <s v="Dec"/>
    <n v="1996"/>
  </r>
  <r>
    <s v="Id1981"/>
    <s v="Carolyn R"/>
    <n v="35.53"/>
    <n v="4.68"/>
    <s v="No"/>
    <s v="No"/>
    <s v="Yes"/>
    <n v="1"/>
    <s v="No"/>
    <x v="0"/>
    <x v="2"/>
    <s v="07-10-1993"/>
    <n v="3367"/>
    <s v="tier - 2"/>
    <s v="tier - 2"/>
    <s v="R1013"/>
    <n v="29"/>
    <n v="7"/>
    <s v="Oct"/>
    <n v="1993"/>
  </r>
  <r>
    <s v="Id1982"/>
    <s v="Bethany"/>
    <n v="21.47"/>
    <n v="4.0199999999999996"/>
    <s v="Yes"/>
    <s v="No"/>
    <s v="No"/>
    <n v="1"/>
    <s v="No"/>
    <x v="2"/>
    <x v="2"/>
    <s v="23-06-1995"/>
    <n v="3353"/>
    <s v="tier - 2"/>
    <s v="tier - 3"/>
    <s v="R1012"/>
    <n v="27"/>
    <n v="23"/>
    <s v="Jun"/>
    <n v="1995"/>
  </r>
  <r>
    <s v="Id1983"/>
    <s v="Holly A"/>
    <n v="25.9"/>
    <n v="5.12"/>
    <s v="No"/>
    <s v="No"/>
    <s v="Yes"/>
    <n v="1"/>
    <s v="No"/>
    <x v="1"/>
    <x v="2"/>
    <s v="28-10-1993"/>
    <n v="3353"/>
    <s v="tier - 2"/>
    <s v="tier - 1"/>
    <s v="R1011"/>
    <n v="29"/>
    <n v="28"/>
    <s v="Oct"/>
    <n v="1993"/>
  </r>
  <r>
    <s v="Id1984"/>
    <s v="Ping"/>
    <n v="20.81"/>
    <n v="5.52"/>
    <s v="No"/>
    <s v="No"/>
    <s v="No"/>
    <n v="0"/>
    <s v="No"/>
    <x v="2"/>
    <x v="2"/>
    <s v="01-09-1991"/>
    <n v="3343"/>
    <s v="tier - 2"/>
    <s v="tier - 1"/>
    <s v="R1013"/>
    <n v="31"/>
    <n v="1"/>
    <s v="Sep"/>
    <n v="1991"/>
  </r>
  <r>
    <s v="Id1985"/>
    <s v="Tim"/>
    <n v="25.84"/>
    <n v="5.81"/>
    <s v="Yes"/>
    <s v="No"/>
    <s v="Yes"/>
    <n v="1"/>
    <s v="No"/>
    <x v="1"/>
    <x v="1"/>
    <s v="20-06-1997"/>
    <n v="3310"/>
    <s v="tier - 3"/>
    <s v="tier - 3"/>
    <s v="R1017"/>
    <n v="25"/>
    <n v="20"/>
    <s v="Jun"/>
    <n v="1997"/>
  </r>
  <r>
    <s v="Id1986"/>
    <s v="John"/>
    <n v="30.95"/>
    <n v="5.16"/>
    <s v="No"/>
    <s v="No"/>
    <s v="Yes"/>
    <n v="1"/>
    <s v="No"/>
    <x v="0"/>
    <x v="2"/>
    <s v="18-11-2003"/>
    <n v="3308"/>
    <s v="tier - 2"/>
    <s v="tier - 1"/>
    <s v="R1021"/>
    <n v="19"/>
    <n v="18"/>
    <s v="Nov"/>
    <n v="2003"/>
  </r>
  <r>
    <s v="Id1987"/>
    <s v="Cynthia"/>
    <n v="30.54"/>
    <n v="5"/>
    <s v="No"/>
    <s v="No"/>
    <s v="Yes"/>
    <n v="1"/>
    <s v="No"/>
    <x v="0"/>
    <x v="2"/>
    <s v="05-12-2003"/>
    <n v="3301"/>
    <s v="tier - 2"/>
    <s v="tier - 2"/>
    <s v="R1025"/>
    <n v="19"/>
    <n v="5"/>
    <s v="Dec"/>
    <n v="2003"/>
  </r>
  <r>
    <s v="Id1988"/>
    <s v="Emmett"/>
    <n v="33.914999999999999"/>
    <n v="5.84"/>
    <s v="Yes"/>
    <s v="No"/>
    <s v="No"/>
    <n v="0"/>
    <s v="No"/>
    <x v="0"/>
    <x v="1"/>
    <s v="17-11-1996"/>
    <n v="3293"/>
    <s v="tier - 2"/>
    <s v="tier - 2"/>
    <s v="R1012"/>
    <n v="26"/>
    <n v="17"/>
    <s v="Nov"/>
    <n v="1996"/>
  </r>
  <r>
    <s v="Id1989"/>
    <s v="Kate"/>
    <n v="33.31"/>
    <n v="4.1900000000000004"/>
    <s v="No"/>
    <s v="No"/>
    <s v="Yes"/>
    <n v="1"/>
    <s v="No"/>
    <x v="0"/>
    <x v="2"/>
    <s v="03-07-2003"/>
    <n v="3280"/>
    <s v="tier - 2"/>
    <s v="tier - 3"/>
    <s v="R1011"/>
    <n v="19"/>
    <n v="3"/>
    <s v="Jul"/>
    <n v="2003"/>
  </r>
  <r>
    <s v="Id1990"/>
    <s v="Christopher L."/>
    <n v="25.745000000000001"/>
    <n v="4.62"/>
    <s v="Yes"/>
    <s v="No"/>
    <s v="No"/>
    <n v="0"/>
    <s v="No"/>
    <x v="1"/>
    <x v="2"/>
    <s v="06-10-2001"/>
    <n v="3280"/>
    <s v="tier - 2"/>
    <s v="tier - 1"/>
    <s v="R1017"/>
    <n v="21"/>
    <n v="6"/>
    <s v="Oct"/>
    <n v="2001"/>
  </r>
  <r>
    <s v="Id1991"/>
    <s v="Christopher P."/>
    <n v="37.1"/>
    <n v="6.24"/>
    <s v="No"/>
    <s v="No"/>
    <s v="No"/>
    <n v="0"/>
    <s v="No"/>
    <x v="0"/>
    <x v="1"/>
    <s v="01-07-1994"/>
    <n v="3277"/>
    <s v="tier - 2"/>
    <s v="tier - 3"/>
    <s v="R1011"/>
    <n v="28"/>
    <n v="1"/>
    <s v="Jul"/>
    <n v="1994"/>
  </r>
  <r>
    <s v="Id1992"/>
    <s v="Christopher W"/>
    <n v="35.435000000000002"/>
    <n v="5.81"/>
    <s v="No"/>
    <s v="No"/>
    <s v="No"/>
    <n v="0"/>
    <s v="No"/>
    <x v="0"/>
    <x v="1"/>
    <s v="02-12-1994"/>
    <n v="3269"/>
    <s v="tier - 3"/>
    <s v="tier - 1"/>
    <s v="R1016"/>
    <n v="28"/>
    <n v="2"/>
    <s v="Dec"/>
    <n v="1994"/>
  </r>
  <r>
    <s v="Id1993"/>
    <s v="Norman H."/>
    <n v="20.399999999999999"/>
    <n v="4.83"/>
    <s v="No"/>
    <s v="No"/>
    <s v="No"/>
    <n v="0"/>
    <s v="No"/>
    <x v="2"/>
    <x v="2"/>
    <s v="13-11-1991"/>
    <n v="3260"/>
    <s v="tier - 3"/>
    <s v="tier - 2"/>
    <s v="R1011"/>
    <n v="31"/>
    <n v="13"/>
    <s v="Nov"/>
    <n v="1991"/>
  </r>
  <r>
    <s v="Id1994"/>
    <s v="Susan"/>
    <n v="42.13"/>
    <n v="5.72"/>
    <s v="Yes"/>
    <s v="No"/>
    <s v="Yes"/>
    <n v="1"/>
    <s v="No"/>
    <x v="0"/>
    <x v="1"/>
    <s v="02-09-1997"/>
    <n v="3238"/>
    <s v="tier - 2"/>
    <s v="tier - 3"/>
    <s v="R1013"/>
    <n v="25"/>
    <n v="2"/>
    <s v="Sep"/>
    <n v="1997"/>
  </r>
  <r>
    <s v="Id1995"/>
    <s v="Tatyana K"/>
    <n v="33.99"/>
    <n v="4.83"/>
    <s v="Yes"/>
    <s v="No"/>
    <s v="Yes"/>
    <n v="1"/>
    <s v="No"/>
    <x v="0"/>
    <x v="2"/>
    <s v="02-08-1997"/>
    <n v="3227"/>
    <s v="tier - 2"/>
    <s v="tier - 3"/>
    <s v="R1013"/>
    <n v="25"/>
    <n v="2"/>
    <s v="Aug"/>
    <n v="1997"/>
  </r>
  <r>
    <s v="Id1996"/>
    <s v="Chrissy"/>
    <n v="28.594999999999999"/>
    <n v="4.1399999999999997"/>
    <s v="Yes"/>
    <s v="No"/>
    <s v="Yes"/>
    <n v="1"/>
    <s v="No"/>
    <x v="1"/>
    <x v="2"/>
    <s v="06-07-1997"/>
    <n v="3214"/>
    <s v="tier - 2"/>
    <s v="tier - 2"/>
    <s v="R1024"/>
    <n v="25"/>
    <n v="6"/>
    <s v="Jul"/>
    <n v="1997"/>
  </r>
  <r>
    <s v="Id1997"/>
    <s v="Carrie"/>
    <n v="20.8"/>
    <n v="4.07"/>
    <s v="Yes"/>
    <s v="No"/>
    <s v="Yes"/>
    <n v="1"/>
    <s v="No"/>
    <x v="2"/>
    <x v="2"/>
    <s v="22-12-1997"/>
    <n v="3209"/>
    <s v="tier - 2"/>
    <s v="tier - 3"/>
    <s v="R1011"/>
    <n v="25"/>
    <n v="22"/>
    <s v="Dec"/>
    <n v="1997"/>
  </r>
  <r>
    <s v="Id1998"/>
    <s v="Halle"/>
    <n v="23.465"/>
    <n v="6.26"/>
    <s v="Yes"/>
    <s v="No"/>
    <s v="Yes"/>
    <n v="1"/>
    <s v="No"/>
    <x v="2"/>
    <x v="1"/>
    <s v="05-07-1997"/>
    <n v="3206"/>
    <s v="tier - 2"/>
    <s v="tier - 3"/>
    <s v="R1024"/>
    <n v="25"/>
    <n v="5"/>
    <s v="Jul"/>
    <n v="1997"/>
  </r>
  <r>
    <s v="Id1999"/>
    <s v="Carolyn"/>
    <n v="40.185000000000002"/>
    <n v="5.88"/>
    <s v="Yes"/>
    <s v="No"/>
    <s v="No"/>
    <n v="0"/>
    <s v="No"/>
    <x v="0"/>
    <x v="1"/>
    <s v="11-10-1996"/>
    <n v="3201"/>
    <s v="tier - 2"/>
    <s v="tier - 3"/>
    <s v="R1012"/>
    <n v="26"/>
    <n v="11"/>
    <s v="Oct"/>
    <n v="1996"/>
  </r>
  <r>
    <s v="Id2000"/>
    <s v="Tara D."/>
    <n v="21.89"/>
    <n v="5.72"/>
    <s v="Yes"/>
    <s v="No"/>
    <s v="No"/>
    <n v="0"/>
    <s v="No"/>
    <x v="2"/>
    <x v="1"/>
    <s v="02-09-2001"/>
    <n v="3181"/>
    <s v="tier - 2"/>
    <s v="tier - 2"/>
    <s v="R1013"/>
    <n v="21"/>
    <n v="2"/>
    <s v="Sep"/>
    <n v="2001"/>
  </r>
  <r>
    <s v="Id2001"/>
    <s v="Rasim M"/>
    <n v="29.34"/>
    <n v="6.09"/>
    <s v="Yes"/>
    <s v="yes"/>
    <s v="No"/>
    <n v="2"/>
    <s v="No"/>
    <x v="1"/>
    <x v="1"/>
    <s v="23-09-2000"/>
    <n v="3180"/>
    <s v="tier - 2"/>
    <s v="tier - 2"/>
    <s v="R1012"/>
    <n v="22"/>
    <n v="23"/>
    <s v="Sep"/>
    <n v="2000"/>
  </r>
  <r>
    <s v="Id2002"/>
    <s v="Dina"/>
    <n v="22.61"/>
    <n v="4.25"/>
    <s v="Yes"/>
    <s v="No"/>
    <s v="No"/>
    <n v="0"/>
    <s v="No"/>
    <x v="2"/>
    <x v="2"/>
    <s v="03-07-1996"/>
    <n v="3177"/>
    <s v="tier - 2"/>
    <s v="tier - 1"/>
    <s v="R1012"/>
    <n v="26"/>
    <n v="3"/>
    <s v="Jul"/>
    <n v="1996"/>
  </r>
  <r>
    <s v="Id2003"/>
    <s v="Lisa"/>
    <n v="22.23"/>
    <n v="6.09"/>
    <s v="Yes"/>
    <s v="No"/>
    <s v="No"/>
    <n v="0"/>
    <s v="No"/>
    <x v="2"/>
    <x v="1"/>
    <s v="14-08-1996"/>
    <n v="3176"/>
    <s v="tier - 2"/>
    <s v="tier - 2"/>
    <s v="R1012"/>
    <n v="26"/>
    <n v="14"/>
    <s v="Aug"/>
    <n v="1996"/>
  </r>
  <r>
    <s v="Id2004"/>
    <s v="Caitrin"/>
    <n v="33.4"/>
    <n v="5.51"/>
    <s v="No"/>
    <s v="No"/>
    <s v="No"/>
    <n v="0"/>
    <s v="No"/>
    <x v="0"/>
    <x v="2"/>
    <s v="06-07-1994"/>
    <n v="3172"/>
    <s v="tier - 2"/>
    <s v="tier - 1"/>
    <s v="R1011"/>
    <n v="28"/>
    <n v="6"/>
    <s v="Jul"/>
    <n v="1994"/>
  </r>
  <r>
    <s v="Id2005"/>
    <s v="Adriana S"/>
    <n v="33.11"/>
    <n v="5.63"/>
    <s v="No"/>
    <s v="No"/>
    <s v="No"/>
    <n v="0"/>
    <s v="No"/>
    <x v="0"/>
    <x v="2"/>
    <s v="25-10-1994"/>
    <n v="3172"/>
    <s v="tier - 2"/>
    <s v="tier - 3"/>
    <s v="R1013"/>
    <n v="28"/>
    <n v="25"/>
    <s v="Oct"/>
    <n v="1994"/>
  </r>
  <r>
    <s v="Id2006"/>
    <s v="Megan"/>
    <n v="16.815000000000001"/>
    <n v="5.29"/>
    <s v="Yes"/>
    <s v="No"/>
    <s v="No"/>
    <n v="0"/>
    <s v="No"/>
    <x v="3"/>
    <x v="2"/>
    <s v="29-08-2001"/>
    <n v="3167"/>
    <s v="tier - 2"/>
    <s v="tier - 3"/>
    <s v="R1024"/>
    <n v="21"/>
    <n v="29"/>
    <s v="Aug"/>
    <n v="2001"/>
  </r>
  <r>
    <s v="Id2007"/>
    <s v="Kristen M"/>
    <n v="25.61"/>
    <n v="4"/>
    <s v="No"/>
    <s v="No"/>
    <s v="Yes"/>
    <n v="1"/>
    <s v="No"/>
    <x v="1"/>
    <x v="2"/>
    <s v="25-09-1993"/>
    <n v="3162"/>
    <s v="tier - 2"/>
    <s v="tier - 3"/>
    <s v="R1013"/>
    <n v="29"/>
    <n v="25"/>
    <s v="Sep"/>
    <n v="1993"/>
  </r>
  <r>
    <s v="Id2008"/>
    <s v="Alix"/>
    <n v="25.8"/>
    <n v="5.49"/>
    <s v="No"/>
    <s v="No"/>
    <s v="No"/>
    <n v="0"/>
    <s v="No"/>
    <x v="1"/>
    <x v="2"/>
    <s v="10-07-1994"/>
    <n v="3161"/>
    <s v="tier - 2"/>
    <s v="tier - 1"/>
    <s v="R1011"/>
    <n v="28"/>
    <n v="10"/>
    <s v="Jul"/>
    <n v="1994"/>
  </r>
  <r>
    <s v="Id2009"/>
    <s v="Kakushin"/>
    <n v="27.39"/>
    <n v="5.34"/>
    <s v="No"/>
    <s v="No"/>
    <s v="No"/>
    <n v="0"/>
    <s v="No"/>
    <x v="1"/>
    <x v="2"/>
    <s v="25-06-1999"/>
    <n v="3128"/>
    <s v="tier - 2"/>
    <s v="tier - 3"/>
    <s v="R1021"/>
    <n v="23"/>
    <n v="25"/>
    <s v="Jun"/>
    <n v="1999"/>
  </r>
  <r>
    <s v="Id2010"/>
    <s v="Michael J"/>
    <n v="17.03"/>
    <n v="4.12"/>
    <s v="No"/>
    <s v="No"/>
    <s v="No"/>
    <n v="1"/>
    <s v="No"/>
    <x v="3"/>
    <x v="2"/>
    <s v="01-08-1987"/>
    <n v="3088"/>
    <s v="tier - 2"/>
    <s v="tier - 2"/>
    <s v="R1013"/>
    <n v="35"/>
    <n v="1"/>
    <s v="Aug"/>
    <n v="1987"/>
  </r>
  <r>
    <s v="Id2011"/>
    <s v="Bradley"/>
    <n v="23.75"/>
    <n v="5.49"/>
    <s v="Yes"/>
    <s v="No"/>
    <s v="No"/>
    <n v="0"/>
    <s v="No"/>
    <x v="2"/>
    <x v="2"/>
    <s v="13-10-2001"/>
    <n v="3077"/>
    <s v="tier - 2"/>
    <s v="tier - 1"/>
    <s v="R1012"/>
    <n v="21"/>
    <n v="13"/>
    <s v="Oct"/>
    <n v="2001"/>
  </r>
  <r>
    <s v="Id2012"/>
    <s v="Matt"/>
    <n v="26.03"/>
    <n v="5.1100000000000003"/>
    <s v="Yes"/>
    <s v="No"/>
    <s v="No"/>
    <n v="1"/>
    <s v="No"/>
    <x v="1"/>
    <x v="2"/>
    <s v="10-09-1995"/>
    <n v="3071"/>
    <s v="tier - 3"/>
    <s v="tier - 1"/>
    <s v="R1017"/>
    <n v="27"/>
    <n v="10"/>
    <s v="Sep"/>
    <n v="1995"/>
  </r>
  <r>
    <s v="Id2013"/>
    <s v="Amanda C."/>
    <n v="16.079999999999998"/>
    <n v="5.94"/>
    <s v="No"/>
    <s v="No"/>
    <s v="No"/>
    <n v="0"/>
    <s v="No"/>
    <x v="3"/>
    <x v="1"/>
    <s v="01-10-1989"/>
    <n v="3065"/>
    <s v="tier - 2"/>
    <s v="tier - 1"/>
    <s v="R1012"/>
    <n v="33"/>
    <n v="1"/>
    <s v="Oct"/>
    <n v="1989"/>
  </r>
  <r>
    <s v="Id2014"/>
    <s v="Valur"/>
    <n v="30.875"/>
    <n v="5.54"/>
    <s v="No"/>
    <s v="No"/>
    <s v="No"/>
    <n v="0"/>
    <s v="No"/>
    <x v="0"/>
    <x v="2"/>
    <s v="26-09-1994"/>
    <n v="3063"/>
    <s v="tier - 3"/>
    <s v="tier - 1"/>
    <s v="R1012"/>
    <n v="28"/>
    <n v="26"/>
    <s v="Sep"/>
    <n v="1994"/>
  </r>
  <r>
    <s v="Id2015"/>
    <s v="Erica J"/>
    <n v="31.79"/>
    <n v="7.09"/>
    <s v="No"/>
    <s v="No"/>
    <s v="No"/>
    <n v="0"/>
    <s v="No"/>
    <x v="0"/>
    <x v="0"/>
    <s v="21-06-2002"/>
    <n v="3056"/>
    <s v="tier - 2"/>
    <s v="tier - 3"/>
    <s v="R1013"/>
    <n v="20"/>
    <n v="21"/>
    <s v="Jun"/>
    <n v="2002"/>
  </r>
  <r>
    <s v="Id2016"/>
    <s v="Stephen F."/>
    <n v="28.48"/>
    <n v="6.22"/>
    <s v="Yes"/>
    <s v="No"/>
    <s v="Yes"/>
    <n v="1"/>
    <s v="No"/>
    <x v="1"/>
    <x v="1"/>
    <s v="22-12-1997"/>
    <n v="3052"/>
    <s v="tier - 2"/>
    <s v="tier - 2"/>
    <s v="R1011"/>
    <n v="25"/>
    <n v="22"/>
    <s v="Dec"/>
    <n v="1997"/>
  </r>
  <r>
    <s v="Id2017"/>
    <s v="Lissa"/>
    <n v="26.6"/>
    <n v="4.33"/>
    <s v="No"/>
    <s v="No"/>
    <s v="No"/>
    <n v="1"/>
    <s v="No"/>
    <x v="1"/>
    <x v="2"/>
    <s v="09-08-1998"/>
    <n v="3046"/>
    <s v="tier - 2"/>
    <s v="tier - 1"/>
    <s v="R1023"/>
    <n v="24"/>
    <n v="9"/>
    <s v="Aug"/>
    <n v="1998"/>
  </r>
  <r>
    <s v="Id2018"/>
    <s v="Megan"/>
    <n v="25.27"/>
    <n v="5.83"/>
    <s v="No"/>
    <s v="No"/>
    <s v="No"/>
    <n v="1"/>
    <s v="No"/>
    <x v="1"/>
    <x v="1"/>
    <s v="15-09-1998"/>
    <n v="3044"/>
    <s v="tier - 2"/>
    <s v="tier - 3"/>
    <s v="R1024"/>
    <n v="24"/>
    <n v="15"/>
    <s v="Sep"/>
    <n v="1998"/>
  </r>
  <r>
    <s v="Id2019"/>
    <s v="Alyson"/>
    <n v="34.484999999999999"/>
    <n v="4.7"/>
    <s v="Yes"/>
    <s v="No"/>
    <s v="Yes"/>
    <n v="1"/>
    <s v="No"/>
    <x v="0"/>
    <x v="2"/>
    <s v="19-12-1997"/>
    <n v="3022"/>
    <s v="tier - 2"/>
    <s v="tier - 3"/>
    <s v="R1012"/>
    <n v="25"/>
    <n v="19"/>
    <s v="Dec"/>
    <n v="1997"/>
  </r>
  <r>
    <s v="Id2020"/>
    <s v="Chance B"/>
    <n v="15.57"/>
    <n v="4.07"/>
    <s v="Yes"/>
    <s v="No"/>
    <s v="No"/>
    <n v="1"/>
    <s v="No"/>
    <x v="3"/>
    <x v="2"/>
    <s v="28-09-1988"/>
    <n v="3018"/>
    <s v="tier - 2"/>
    <s v="tier - 2"/>
    <s v="R1012"/>
    <n v="34"/>
    <n v="28"/>
    <s v="Sep"/>
    <n v="1988"/>
  </r>
  <r>
    <s v="Id2021"/>
    <s v="Sean P"/>
    <n v="30.36"/>
    <n v="9.39"/>
    <s v="No"/>
    <s v="No"/>
    <s v="No"/>
    <n v="0"/>
    <s v="No"/>
    <x v="0"/>
    <x v="0"/>
    <s v="15-12-2002"/>
    <n v="3012"/>
    <s v="tier - 2"/>
    <s v="tier - 3"/>
    <s v="R1012"/>
    <n v="20"/>
    <n v="15"/>
    <s v="Dec"/>
    <n v="2002"/>
  </r>
  <r>
    <s v="Id2022"/>
    <s v="Therese"/>
    <n v="19.37"/>
    <n v="4.18"/>
    <s v="No"/>
    <s v="No"/>
    <s v="No"/>
    <n v="0"/>
    <s v="No"/>
    <x v="2"/>
    <x v="2"/>
    <s v="20-11-1991"/>
    <n v="2986"/>
    <s v="tier - 2"/>
    <s v="tier - 2"/>
    <s v="R1013"/>
    <n v="31"/>
    <n v="20"/>
    <s v="Nov"/>
    <n v="1991"/>
  </r>
  <r>
    <s v="Id2023"/>
    <s v="Beau"/>
    <n v="16.71"/>
    <n v="4.18"/>
    <s v="No"/>
    <s v="No"/>
    <s v="No"/>
    <n v="1"/>
    <s v="No"/>
    <x v="3"/>
    <x v="2"/>
    <s v="18-06-1987"/>
    <n v="2980"/>
    <s v="tier - 2"/>
    <s v="tier - 3"/>
    <s v="R1013"/>
    <n v="35"/>
    <n v="18"/>
    <s v="Jun"/>
    <n v="1987"/>
  </r>
  <r>
    <s v="Id2024"/>
    <s v="Kelsey M"/>
    <n v="24.1"/>
    <n v="4.4000000000000004"/>
    <s v="Yes"/>
    <s v="No"/>
    <s v="No"/>
    <n v="1"/>
    <s v="No"/>
    <x v="2"/>
    <x v="2"/>
    <s v="24-09-1995"/>
    <n v="2974"/>
    <s v="tier - 2"/>
    <s v="tier - 1"/>
    <s v="R1011"/>
    <n v="27"/>
    <n v="24"/>
    <s v="Sep"/>
    <n v="1995"/>
  </r>
  <r>
    <s v="Id2025"/>
    <s v="Gretchen"/>
    <n v="29.77"/>
    <n v="9.9"/>
    <s v="No"/>
    <s v="No"/>
    <s v="No"/>
    <n v="0"/>
    <s v="No"/>
    <x v="1"/>
    <x v="0"/>
    <s v="30-09-2002"/>
    <n v="2943"/>
    <s v="tier - 2"/>
    <s v="tier - 3"/>
    <s v="R1012"/>
    <n v="20"/>
    <n v="30"/>
    <s v="Sep"/>
    <n v="2002"/>
  </r>
  <r>
    <s v="Id2026"/>
    <s v="Nicholas E."/>
    <n v="46.53"/>
    <n v="4.84"/>
    <s v="Yes"/>
    <s v="No"/>
    <s v="No"/>
    <n v="0"/>
    <s v="No"/>
    <x v="0"/>
    <x v="2"/>
    <s v="30-06-1996"/>
    <n v="2927"/>
    <s v="tier - 2"/>
    <s v="tier - 2"/>
    <s v="R1013"/>
    <n v="26"/>
    <n v="30"/>
    <s v="Jun"/>
    <n v="1996"/>
  </r>
  <r>
    <s v="Id2027"/>
    <s v="Deborah"/>
    <n v="23.4"/>
    <n v="5.53"/>
    <s v="No"/>
    <s v="No"/>
    <s v="Yes"/>
    <n v="1"/>
    <s v="No"/>
    <x v="2"/>
    <x v="2"/>
    <s v="05-06-2003"/>
    <n v="2914"/>
    <s v="tier - 2"/>
    <s v="tier - 2"/>
    <s v="R1011"/>
    <n v="20"/>
    <n v="5"/>
    <s v="Jun"/>
    <n v="2003"/>
  </r>
  <r>
    <s v="Id2028"/>
    <s v="Chuck W. Jr."/>
    <n v="30"/>
    <n v="4.33"/>
    <s v="Yes"/>
    <s v="No"/>
    <s v="No"/>
    <n v="0"/>
    <s v="No"/>
    <x v="0"/>
    <x v="2"/>
    <s v="13-06-1996"/>
    <n v="2904"/>
    <s v="tier - 2"/>
    <s v="tier - 2"/>
    <s v="R1011"/>
    <n v="26"/>
    <n v="13"/>
    <s v="Jun"/>
    <n v="1996"/>
  </r>
  <r>
    <s v="Id2029"/>
    <s v="Daniel"/>
    <n v="29.15"/>
    <n v="4.91"/>
    <s v="Yes"/>
    <s v="No"/>
    <s v="No"/>
    <n v="0"/>
    <s v="No"/>
    <x v="1"/>
    <x v="2"/>
    <s v="24-10-1996"/>
    <n v="2903"/>
    <s v="tier - 2"/>
    <s v="tier - 2"/>
    <s v="R1013"/>
    <n v="26"/>
    <n v="24"/>
    <s v="Oct"/>
    <n v="1996"/>
  </r>
  <r>
    <s v="Id2030"/>
    <s v="Amany"/>
    <n v="34.865000000000002"/>
    <n v="4.8"/>
    <s v="No"/>
    <s v="No"/>
    <s v="No"/>
    <n v="0"/>
    <s v="No"/>
    <x v="0"/>
    <x v="2"/>
    <s v="01-11-1999"/>
    <n v="2899"/>
    <s v="tier - 2"/>
    <s v="tier - 2"/>
    <s v="R1024"/>
    <n v="23"/>
    <n v="1"/>
    <s v="Nov"/>
    <n v="1999"/>
  </r>
  <r>
    <s v="Id2031"/>
    <s v="Kipling"/>
    <n v="28.12"/>
    <n v="5.55"/>
    <s v="Yes"/>
    <s v="yes"/>
    <s v="No"/>
    <n v="2"/>
    <s v="No"/>
    <x v="1"/>
    <x v="2"/>
    <s v="14-07-2000"/>
    <n v="2897"/>
    <s v="tier - 2"/>
    <s v="tier - 1"/>
    <s v="R1012"/>
    <n v="22"/>
    <n v="14"/>
    <s v="Jul"/>
    <n v="2000"/>
  </r>
  <r>
    <s v="Id2032"/>
    <s v="Duncan"/>
    <n v="29.45"/>
    <n v="5.24"/>
    <s v="Yes"/>
    <s v="No"/>
    <s v="No"/>
    <n v="0"/>
    <s v="No"/>
    <x v="1"/>
    <x v="2"/>
    <s v="21-06-1996"/>
    <n v="2897"/>
    <s v="tier - 3"/>
    <s v="tier - 3"/>
    <s v="R1016"/>
    <n v="26"/>
    <n v="21"/>
    <s v="Jun"/>
    <n v="1996"/>
  </r>
  <r>
    <s v="Id2033"/>
    <s v="Louis C."/>
    <n v="27.94"/>
    <n v="6.08"/>
    <s v="No"/>
    <s v="No"/>
    <s v="Yes"/>
    <n v="1"/>
    <s v="No"/>
    <x v="1"/>
    <x v="1"/>
    <s v="12-08-1993"/>
    <n v="2867"/>
    <s v="tier - 1"/>
    <s v="tier - 3"/>
    <s v="R1013"/>
    <n v="29"/>
    <n v="12"/>
    <s v="Aug"/>
    <n v="1993"/>
  </r>
  <r>
    <s v="Id2034"/>
    <s v="Daniel J"/>
    <n v="27.2"/>
    <n v="5.83"/>
    <s v="No"/>
    <s v="No"/>
    <s v="Yes"/>
    <n v="1"/>
    <s v="No"/>
    <x v="1"/>
    <x v="1"/>
    <s v="01-11-1993"/>
    <n v="2866"/>
    <s v="tier - 3"/>
    <s v="tier - 3"/>
    <s v="R1011"/>
    <n v="29"/>
    <n v="1"/>
    <s v="Nov"/>
    <n v="1993"/>
  </r>
  <r>
    <s v="Id2035"/>
    <s v="Ildiko M."/>
    <n v="33.344999999999999"/>
    <n v="4.29"/>
    <s v="No"/>
    <s v="No"/>
    <s v="No"/>
    <n v="1"/>
    <s v="No"/>
    <x v="0"/>
    <x v="2"/>
    <s v="04-09-1998"/>
    <n v="2855"/>
    <s v="tier - 2"/>
    <s v="tier - 3"/>
    <s v="R1012"/>
    <n v="24"/>
    <n v="4"/>
    <s v="Sep"/>
    <n v="1998"/>
  </r>
  <r>
    <s v="Id2036"/>
    <s v="Melinda E."/>
    <n v="29.925000000000001"/>
    <n v="5.3"/>
    <s v="No"/>
    <s v="No"/>
    <s v="No"/>
    <n v="1"/>
    <s v="No"/>
    <x v="1"/>
    <x v="2"/>
    <s v="17-06-1998"/>
    <n v="2851"/>
    <s v="tier - 2"/>
    <s v="tier - 3"/>
    <s v="R1012"/>
    <n v="24"/>
    <n v="17"/>
    <s v="Jun"/>
    <n v="1998"/>
  </r>
  <r>
    <s v="Id2037"/>
    <s v="Ashley M"/>
    <n v="24.225000000000001"/>
    <n v="4.42"/>
    <s v="No"/>
    <s v="No"/>
    <s v="No"/>
    <n v="1"/>
    <s v="No"/>
    <x v="2"/>
    <x v="2"/>
    <s v="15-11-1998"/>
    <n v="2843"/>
    <s v="tier - 2"/>
    <s v="tier - 3"/>
    <s v="R1012"/>
    <n v="24"/>
    <n v="15"/>
    <s v="Nov"/>
    <n v="1998"/>
  </r>
  <r>
    <s v="Id2038"/>
    <s v="Stephanie"/>
    <n v="29.68"/>
    <n v="5.68"/>
    <s v="No"/>
    <s v="yes"/>
    <s v="No"/>
    <n v="1"/>
    <s v="No"/>
    <x v="1"/>
    <x v="2"/>
    <s v="01-10-2000"/>
    <n v="2820"/>
    <s v="tier - 2"/>
    <s v="tier - 3"/>
    <s v="R1011"/>
    <n v="22"/>
    <n v="1"/>
    <s v="Oct"/>
    <n v="2000"/>
  </r>
  <r>
    <s v="Id2039"/>
    <s v="Sean P."/>
    <n v="20.614999999999998"/>
    <n v="6.05"/>
    <s v="No"/>
    <s v="No"/>
    <s v="Yes"/>
    <n v="1"/>
    <s v="No"/>
    <x v="2"/>
    <x v="1"/>
    <s v="23-09-2003"/>
    <n v="2804"/>
    <s v="tier - 2"/>
    <s v="tier - 1"/>
    <s v="R1012"/>
    <n v="19"/>
    <n v="23"/>
    <s v="Sep"/>
    <n v="2003"/>
  </r>
  <r>
    <s v="Id2040"/>
    <s v="Emily G"/>
    <n v="32.119999999999997"/>
    <n v="5.33"/>
    <s v="No"/>
    <s v="yes"/>
    <s v="No"/>
    <n v="1"/>
    <s v="No"/>
    <x v="0"/>
    <x v="2"/>
    <s v="04-08-2004"/>
    <n v="2801"/>
    <s v="tier - 2"/>
    <s v="tier - 3"/>
    <s v="R1013"/>
    <n v="18"/>
    <n v="4"/>
    <s v="Aug"/>
    <n v="2004"/>
  </r>
  <r>
    <s v="Id2041"/>
    <s v="Malcolm"/>
    <n v="27.36"/>
    <n v="6.22"/>
    <s v="No"/>
    <s v="No"/>
    <s v="No"/>
    <n v="0"/>
    <s v="No"/>
    <x v="1"/>
    <x v="1"/>
    <s v="24-12-1999"/>
    <n v="2789"/>
    <s v="tier - 2"/>
    <s v="tier - 3"/>
    <s v="R1012"/>
    <n v="23"/>
    <n v="24"/>
    <s v="Dec"/>
    <n v="1999"/>
  </r>
  <r>
    <s v="Id2042"/>
    <s v="Danilo"/>
    <n v="17.385000000000002"/>
    <n v="5.84"/>
    <s v="No"/>
    <s v="No"/>
    <s v="No"/>
    <n v="0"/>
    <s v="No"/>
    <x v="3"/>
    <x v="1"/>
    <s v="29-08-1999"/>
    <n v="2775"/>
    <s v="tier - 2"/>
    <s v="tier - 1"/>
    <s v="R1012"/>
    <n v="23"/>
    <n v="29"/>
    <s v="Aug"/>
    <n v="1999"/>
  </r>
  <r>
    <s v="Id2043"/>
    <s v="Mikko"/>
    <n v="30.13"/>
    <n v="5.71"/>
    <s v="No"/>
    <s v="yes"/>
    <s v="No"/>
    <n v="1"/>
    <s v="No"/>
    <x v="0"/>
    <x v="1"/>
    <s v="14-11-2004"/>
    <n v="2773"/>
    <s v="tier - 2"/>
    <s v="tier - 1"/>
    <s v="R1021"/>
    <n v="18"/>
    <n v="14"/>
    <s v="Nov"/>
    <n v="2004"/>
  </r>
  <r>
    <s v="Id2044"/>
    <s v="Paula C."/>
    <n v="25.44"/>
    <n v="6.04"/>
    <s v="Yes"/>
    <s v="No"/>
    <s v="Yes"/>
    <n v="1"/>
    <s v="No"/>
    <x v="1"/>
    <x v="1"/>
    <s v="10-08-1997"/>
    <n v="2759"/>
    <s v="tier - 2"/>
    <s v="tier - 1"/>
    <s v="R1012"/>
    <n v="25"/>
    <n v="10"/>
    <s v="Aug"/>
    <n v="1997"/>
  </r>
  <r>
    <s v="Id2045"/>
    <s v="Kirsten N."/>
    <n v="39.805"/>
    <n v="4.38"/>
    <s v="No"/>
    <s v="yes"/>
    <s v="No"/>
    <n v="1"/>
    <s v="No"/>
    <x v="0"/>
    <x v="2"/>
    <s v="11-10-2000"/>
    <n v="2755"/>
    <s v="tier - 2"/>
    <s v="tier - 1"/>
    <s v="R1024"/>
    <n v="22"/>
    <n v="11"/>
    <s v="Oct"/>
    <n v="2000"/>
  </r>
  <r>
    <s v="Id2046"/>
    <s v="Christy"/>
    <n v="30.4"/>
    <n v="5.56"/>
    <s v="Yes"/>
    <s v="yes"/>
    <s v="No"/>
    <n v="1"/>
    <s v="No"/>
    <x v="0"/>
    <x v="2"/>
    <s v="03-10-2000"/>
    <n v="2742"/>
    <s v="tier - 2"/>
    <s v="tier - 3"/>
    <s v="R1024"/>
    <n v="22"/>
    <n v="3"/>
    <s v="Oct"/>
    <n v="2000"/>
  </r>
  <r>
    <s v="Id2047"/>
    <s v="Jennifer"/>
    <n v="23.18"/>
    <n v="4.24"/>
    <s v="No"/>
    <s v="yes"/>
    <s v="No"/>
    <n v="1"/>
    <s v="No"/>
    <x v="2"/>
    <x v="2"/>
    <s v="17-12-2000"/>
    <n v="2732"/>
    <s v="tier - 2"/>
    <s v="tier - 3"/>
    <s v="R1024"/>
    <n v="22"/>
    <n v="17"/>
    <s v="Dec"/>
    <n v="2000"/>
  </r>
  <r>
    <s v="Id2048"/>
    <s v="Jingjing"/>
    <n v="39.615000000000002"/>
    <n v="6.32"/>
    <s v="No"/>
    <s v="No"/>
    <s v="Yes"/>
    <n v="1"/>
    <s v="No"/>
    <x v="0"/>
    <x v="1"/>
    <s v="03-12-2003"/>
    <n v="2730"/>
    <s v="tier - 2"/>
    <s v="tier - 3"/>
    <s v="R1012"/>
    <n v="19"/>
    <n v="3"/>
    <s v="Dec"/>
    <n v="2003"/>
  </r>
  <r>
    <s v="Id2049"/>
    <s v="Morgan"/>
    <n v="30.59"/>
    <n v="6.3"/>
    <s v="Yes"/>
    <s v="No"/>
    <s v="Yes"/>
    <n v="1"/>
    <s v="No"/>
    <x v="0"/>
    <x v="1"/>
    <s v="06-10-1997"/>
    <n v="2727"/>
    <s v="tier - 3"/>
    <s v="tier - 3"/>
    <s v="R1016"/>
    <n v="25"/>
    <n v="6"/>
    <s v="Oct"/>
    <n v="1997"/>
  </r>
  <r>
    <s v="Id2050"/>
    <s v="Patrick J."/>
    <n v="16.72"/>
    <n v="4.38"/>
    <s v="Yes"/>
    <s v="No"/>
    <s v="No"/>
    <n v="1"/>
    <s v="No"/>
    <x v="3"/>
    <x v="2"/>
    <s v="20-08-1988"/>
    <n v="2726"/>
    <s v="tier - 2"/>
    <s v="tier - 2"/>
    <s v="R1013"/>
    <n v="34"/>
    <n v="20"/>
    <s v="Aug"/>
    <n v="1988"/>
  </r>
  <r>
    <s v="Id2051"/>
    <s v="Frankline"/>
    <n v="26.22"/>
    <n v="4.6500000000000004"/>
    <s v="Yes"/>
    <s v="No"/>
    <s v="Yes"/>
    <n v="1"/>
    <s v="No"/>
    <x v="1"/>
    <x v="2"/>
    <s v="30-10-1997"/>
    <n v="2721"/>
    <s v="tier - 1"/>
    <s v="tier - 3"/>
    <s v="R1014"/>
    <n v="25"/>
    <n v="30"/>
    <s v="Oct"/>
    <n v="1997"/>
  </r>
  <r>
    <s v="Id2052"/>
    <s v="Laura T."/>
    <n v="31.824999999999999"/>
    <n v="4.7"/>
    <s v="No"/>
    <s v="No"/>
    <s v="Yes"/>
    <n v="1"/>
    <s v="No"/>
    <x v="0"/>
    <x v="2"/>
    <s v="06-08-2003"/>
    <n v="2719"/>
    <s v="tier - 2"/>
    <s v="tier - 2"/>
    <s v="R1012"/>
    <n v="19"/>
    <n v="6"/>
    <s v="Aug"/>
    <n v="2003"/>
  </r>
  <r>
    <s v="Id2053"/>
    <s v="Natalia"/>
    <n v="25.745000000000001"/>
    <n v="4.34"/>
    <s v="No"/>
    <s v="No"/>
    <s v="Yes"/>
    <n v="1"/>
    <s v="No"/>
    <x v="1"/>
    <x v="2"/>
    <s v="01-12-2003"/>
    <n v="2711"/>
    <s v="tier - 2"/>
    <s v="tier - 3"/>
    <s v="R1012"/>
    <n v="19"/>
    <n v="1"/>
    <s v="Dec"/>
    <n v="2003"/>
  </r>
  <r>
    <s v="Id2054"/>
    <s v="Jennifer L."/>
    <n v="24.605"/>
    <n v="5.62"/>
    <s v="No"/>
    <s v="No"/>
    <s v="Yes"/>
    <n v="1"/>
    <s v="No"/>
    <x v="2"/>
    <x v="2"/>
    <s v="21-11-2003"/>
    <n v="2709"/>
    <s v="tier - 2"/>
    <s v="tier - 2"/>
    <s v="R1012"/>
    <n v="19"/>
    <n v="21"/>
    <s v="Nov"/>
    <n v="2003"/>
  </r>
  <r>
    <s v="Id2055"/>
    <s v="Brooke"/>
    <n v="24.51"/>
    <n v="4.24"/>
    <s v="No"/>
    <s v="No"/>
    <s v="Yes"/>
    <n v="1"/>
    <s v="No"/>
    <x v="2"/>
    <x v="2"/>
    <s v="17-07-2003"/>
    <n v="2709"/>
    <s v="tier - 2"/>
    <s v="tier - 2"/>
    <s v="R1012"/>
    <n v="19"/>
    <n v="17"/>
    <s v="Jul"/>
    <n v="2003"/>
  </r>
  <r>
    <s v="Id2056"/>
    <s v="Jeremy M"/>
    <n v="31.065000000000001"/>
    <n v="4.57"/>
    <s v="Yes"/>
    <s v="No"/>
    <s v="No"/>
    <n v="0"/>
    <s v="No"/>
    <x v="0"/>
    <x v="2"/>
    <s v="13-06-1996"/>
    <n v="2700"/>
    <s v="tier - 2"/>
    <s v="tier - 1"/>
    <s v="R1012"/>
    <n v="26"/>
    <n v="13"/>
    <s v="Jun"/>
    <n v="1996"/>
  </r>
  <r>
    <s v="Id2057"/>
    <s v="Megan L."/>
    <n v="28.12"/>
    <n v="5.05"/>
    <s v="No"/>
    <s v="No"/>
    <s v="No"/>
    <n v="0"/>
    <s v="No"/>
    <x v="1"/>
    <x v="2"/>
    <s v="11-06-1999"/>
    <n v="2690"/>
    <s v="tier - 2"/>
    <s v="tier - 2"/>
    <s v="R1012"/>
    <n v="23"/>
    <n v="11"/>
    <s v="Jun"/>
    <n v="1999"/>
  </r>
  <r>
    <s v="Id2058"/>
    <s v="Bryan"/>
    <n v="38.06"/>
    <n v="6.16"/>
    <s v="No"/>
    <s v="No"/>
    <s v="No"/>
    <n v="0"/>
    <s v="No"/>
    <x v="0"/>
    <x v="1"/>
    <s v="02-10-1994"/>
    <n v="2690"/>
    <s v="tier - 3"/>
    <s v="tier - 2"/>
    <s v="R1013"/>
    <n v="28"/>
    <n v="2"/>
    <s v="Oct"/>
    <n v="1994"/>
  </r>
  <r>
    <s v="Id2059"/>
    <s v="Marny"/>
    <n v="24.96"/>
    <n v="4.57"/>
    <s v="No"/>
    <s v="No"/>
    <s v="No"/>
    <n v="0"/>
    <s v="No"/>
    <x v="2"/>
    <x v="2"/>
    <s v="17-09-1994"/>
    <n v="2685"/>
    <s v="tier - 2"/>
    <s v="tier - 2"/>
    <s v="R1013"/>
    <n v="28"/>
    <n v="17"/>
    <s v="Sep"/>
    <n v="1994"/>
  </r>
  <r>
    <s v="Id2060"/>
    <s v="Marc"/>
    <n v="17.670000000000002"/>
    <n v="5.53"/>
    <s v="Yes"/>
    <s v="No"/>
    <s v="No"/>
    <n v="0"/>
    <s v="No"/>
    <x v="3"/>
    <x v="2"/>
    <s v="05-08-1996"/>
    <n v="2681"/>
    <s v="tier - 3"/>
    <s v="tier - 2"/>
    <s v="R1012"/>
    <n v="26"/>
    <n v="5"/>
    <s v="Aug"/>
    <n v="1996"/>
  </r>
  <r>
    <s v="Id2061"/>
    <s v="Benjamin L"/>
    <n v="31.35"/>
    <n v="5.84"/>
    <s v="No"/>
    <s v="yes"/>
    <s v="No"/>
    <n v="1"/>
    <s v="No"/>
    <x v="0"/>
    <x v="1"/>
    <s v="09-12-2000"/>
    <n v="2643"/>
    <s v="tier - 2"/>
    <s v="tier - 1"/>
    <s v="R1012"/>
    <n v="22"/>
    <n v="9"/>
    <s v="Dec"/>
    <n v="2000"/>
  </r>
  <r>
    <s v="Id2062"/>
    <s v="Rob G"/>
    <n v="28.31"/>
    <n v="6.41"/>
    <s v="No"/>
    <s v="yes"/>
    <s v="No"/>
    <n v="1"/>
    <s v="No"/>
    <x v="1"/>
    <x v="1"/>
    <s v="24-06-2000"/>
    <n v="2639"/>
    <s v="tier - 2"/>
    <s v="tier - 2"/>
    <s v="R1012"/>
    <n v="22"/>
    <n v="24"/>
    <s v="Jun"/>
    <n v="2000"/>
  </r>
  <r>
    <s v="Id2063"/>
    <s v="Stefanie A"/>
    <n v="30.3"/>
    <n v="4.7300000000000004"/>
    <s v="Yes"/>
    <s v="No"/>
    <s v="Yes"/>
    <n v="1"/>
    <s v="No"/>
    <x v="0"/>
    <x v="2"/>
    <s v="26-08-1997"/>
    <n v="2633"/>
    <s v="tier - 2"/>
    <s v="tier - 1"/>
    <s v="R1011"/>
    <n v="25"/>
    <n v="26"/>
    <s v="Aug"/>
    <n v="1997"/>
  </r>
  <r>
    <s v="Id2064"/>
    <s v="Stephanie"/>
    <n v="26.4"/>
    <n v="6.22"/>
    <s v="Yes"/>
    <s v="No"/>
    <s v="No"/>
    <n v="0"/>
    <s v="No"/>
    <x v="1"/>
    <x v="1"/>
    <s v="26-08-2001"/>
    <n v="2598"/>
    <s v="tier - 2"/>
    <s v="tier - 1"/>
    <s v="R1011"/>
    <n v="21"/>
    <n v="26"/>
    <s v="Aug"/>
    <n v="2001"/>
  </r>
  <r>
    <s v="Id2065"/>
    <s v="Caroline F."/>
    <n v="22.135000000000002"/>
    <n v="4.46"/>
    <s v="Yes"/>
    <s v="No"/>
    <s v="No"/>
    <n v="0"/>
    <s v="No"/>
    <x v="2"/>
    <x v="2"/>
    <s v="28-07-2001"/>
    <n v="2586"/>
    <s v="tier - 2"/>
    <s v="tier - 2"/>
    <s v="R1024"/>
    <n v="21"/>
    <n v="28"/>
    <s v="Jul"/>
    <n v="2001"/>
  </r>
  <r>
    <s v="Id2066"/>
    <s v="Julia J."/>
    <n v="17.399999999999999"/>
    <n v="4.5"/>
    <s v="Yes"/>
    <s v="No"/>
    <s v="No"/>
    <n v="0"/>
    <s v="No"/>
    <x v="3"/>
    <x v="2"/>
    <s v="15-10-2001"/>
    <n v="2585"/>
    <s v="tier - 2"/>
    <s v="tier - 3"/>
    <s v="R1011"/>
    <n v="21"/>
    <n v="15"/>
    <s v="Oct"/>
    <n v="2001"/>
  </r>
  <r>
    <s v="Id2067"/>
    <s v="Jack"/>
    <n v="28.06"/>
    <n v="8.93"/>
    <s v="No"/>
    <s v="No"/>
    <s v="No"/>
    <n v="0"/>
    <s v="No"/>
    <x v="1"/>
    <x v="0"/>
    <s v="20-07-2002"/>
    <n v="2585"/>
    <s v="tier - 2"/>
    <s v="tier - 2"/>
    <s v="R1021"/>
    <n v="20"/>
    <n v="20"/>
    <s v="Jul"/>
    <n v="2002"/>
  </r>
  <r>
    <s v="Id2068"/>
    <s v="Bernat"/>
    <n v="31.13"/>
    <n v="11.02"/>
    <s v="No"/>
    <s v="No"/>
    <s v="No"/>
    <n v="0"/>
    <s v="No"/>
    <x v="0"/>
    <x v="0"/>
    <s v="11-10-2002"/>
    <n v="2566"/>
    <s v="tier - 2"/>
    <s v="tier - 3"/>
    <s v="R1013"/>
    <n v="20"/>
    <n v="11"/>
    <s v="Oct"/>
    <n v="2002"/>
  </r>
  <r>
    <s v="Id2069"/>
    <s v="Hicham"/>
    <n v="18.46"/>
    <n v="5.25"/>
    <s v="No"/>
    <s v="No"/>
    <s v="No"/>
    <n v="0"/>
    <s v="No"/>
    <x v="3"/>
    <x v="2"/>
    <s v="17-11-1991"/>
    <n v="2546"/>
    <s v="tier - 2"/>
    <s v="tier - 1"/>
    <s v="R1013"/>
    <n v="31"/>
    <n v="17"/>
    <s v="Nov"/>
    <n v="1991"/>
  </r>
  <r>
    <s v="Id2070"/>
    <s v="Sarah"/>
    <n v="17.3"/>
    <n v="4.75"/>
    <s v="No"/>
    <s v="No"/>
    <s v="No"/>
    <n v="0"/>
    <s v="No"/>
    <x v="3"/>
    <x v="2"/>
    <s v="01-10-1990"/>
    <n v="2540"/>
    <s v="tier - 2"/>
    <s v="tier - 2"/>
    <s v="R1013"/>
    <n v="32"/>
    <n v="1"/>
    <s v="Oct"/>
    <n v="1990"/>
  </r>
  <r>
    <s v="Id2071"/>
    <s v="Anthony S"/>
    <n v="35.625"/>
    <n v="4.68"/>
    <s v="Yes"/>
    <s v="No"/>
    <s v="Yes"/>
    <n v="1"/>
    <s v="No"/>
    <x v="0"/>
    <x v="2"/>
    <s v="28-07-1997"/>
    <n v="2534"/>
    <s v="tier - 3"/>
    <s v="tier - 3"/>
    <s v="R1012"/>
    <n v="25"/>
    <n v="28"/>
    <s v="Jul"/>
    <n v="1997"/>
  </r>
  <r>
    <s v="Id2072"/>
    <s v="Elisabetta"/>
    <n v="20.234999999999999"/>
    <n v="6.17"/>
    <s v="Yes"/>
    <s v="yes"/>
    <s v="No"/>
    <n v="2"/>
    <s v="No"/>
    <x v="2"/>
    <x v="1"/>
    <s v="25-08-2000"/>
    <n v="2528"/>
    <s v="tier - 2"/>
    <s v="tier - 3"/>
    <s v="R1012"/>
    <n v="22"/>
    <n v="25"/>
    <s v="Aug"/>
    <n v="2000"/>
  </r>
  <r>
    <s v="Id2073"/>
    <s v="Trevor N."/>
    <n v="27.55"/>
    <n v="4.5599999999999996"/>
    <s v="Yes"/>
    <s v="No"/>
    <s v="Yes"/>
    <n v="1"/>
    <s v="No"/>
    <x v="1"/>
    <x v="2"/>
    <s v="02-11-1997"/>
    <n v="2523"/>
    <s v="tier - 3"/>
    <s v="tier - 1"/>
    <s v="R1012"/>
    <n v="25"/>
    <n v="2"/>
    <s v="Nov"/>
    <n v="1997"/>
  </r>
  <r>
    <s v="Id2074"/>
    <s v="Nancy"/>
    <n v="17.97"/>
    <n v="6.3"/>
    <s v="No"/>
    <s v="No"/>
    <s v="No"/>
    <n v="0"/>
    <s v="No"/>
    <x v="3"/>
    <x v="1"/>
    <s v="05-08-1991"/>
    <n v="2511"/>
    <s v="tier - 2"/>
    <s v="tier - 1"/>
    <s v="R1013"/>
    <n v="31"/>
    <n v="5"/>
    <s v="Aug"/>
    <n v="1991"/>
  </r>
  <r>
    <s v="Id2075"/>
    <s v="Allison R."/>
    <n v="29.98"/>
    <n v="6.03"/>
    <s v="No"/>
    <s v="yes"/>
    <s v="No"/>
    <n v="1"/>
    <s v="No"/>
    <x v="1"/>
    <x v="1"/>
    <s v="06-09-2004"/>
    <n v="2501"/>
    <s v="tier - 2"/>
    <s v="tier - 2"/>
    <s v="R1012"/>
    <n v="18"/>
    <n v="6"/>
    <s v="Sep"/>
    <n v="2004"/>
  </r>
  <r>
    <s v="Id2076"/>
    <s v="Robert J."/>
    <n v="33.659999999999997"/>
    <n v="4.2"/>
    <s v="Yes"/>
    <s v="No"/>
    <s v="No"/>
    <n v="1"/>
    <s v="No"/>
    <x v="0"/>
    <x v="2"/>
    <s v="15-10-1995"/>
    <n v="2498"/>
    <s v="tier - 3"/>
    <s v="tier - 3"/>
    <s v="R1013"/>
    <n v="27"/>
    <n v="15"/>
    <s v="Oct"/>
    <n v="1995"/>
  </r>
  <r>
    <s v="Id2077"/>
    <s v="Nicholas"/>
    <n v="32.67"/>
    <n v="5.61"/>
    <s v="Yes"/>
    <s v="No"/>
    <s v="No"/>
    <n v="1"/>
    <s v="No"/>
    <x v="0"/>
    <x v="2"/>
    <s v="09-07-1995"/>
    <n v="2497"/>
    <s v="tier - 3"/>
    <s v="tier - 3"/>
    <s v="R1013"/>
    <n v="27"/>
    <n v="9"/>
    <s v="Jul"/>
    <n v="1995"/>
  </r>
  <r>
    <s v="Id2078"/>
    <s v="Kevin L"/>
    <n v="30.5"/>
    <n v="5.88"/>
    <s v="Yes"/>
    <s v="No"/>
    <s v="No"/>
    <n v="1"/>
    <s v="No"/>
    <x v="0"/>
    <x v="1"/>
    <s v="14-10-1995"/>
    <n v="2494"/>
    <s v="tier - 3"/>
    <s v="tier - 1"/>
    <s v="R1011"/>
    <n v="27"/>
    <n v="14"/>
    <s v="Oct"/>
    <n v="1995"/>
  </r>
  <r>
    <s v="Id2079"/>
    <s v="Bryan"/>
    <n v="23.1"/>
    <n v="5.92"/>
    <s v="Yes"/>
    <s v="No"/>
    <s v="No"/>
    <n v="1"/>
    <s v="No"/>
    <x v="2"/>
    <x v="1"/>
    <s v="06-11-1995"/>
    <n v="2484"/>
    <s v="tier - 3"/>
    <s v="tier - 2"/>
    <s v="R1013"/>
    <n v="27"/>
    <n v="6"/>
    <s v="Nov"/>
    <n v="1995"/>
  </r>
  <r>
    <s v="Id2080"/>
    <s v="Janae N."/>
    <n v="39.49"/>
    <n v="4.8099999999999996"/>
    <s v="No"/>
    <s v="No"/>
    <s v="No"/>
    <n v="1"/>
    <s v="No"/>
    <x v="0"/>
    <x v="2"/>
    <s v="20-06-1998"/>
    <n v="2481"/>
    <s v="tier - 2"/>
    <s v="tier - 2"/>
    <s v="R1013"/>
    <n v="24"/>
    <n v="20"/>
    <s v="Jun"/>
    <n v="1998"/>
  </r>
  <r>
    <s v="Id2081"/>
    <s v="Audrey"/>
    <n v="33.99"/>
    <n v="4.55"/>
    <s v="No"/>
    <s v="No"/>
    <s v="No"/>
    <n v="1"/>
    <s v="No"/>
    <x v="0"/>
    <x v="2"/>
    <s v="02-07-1998"/>
    <n v="2473"/>
    <s v="tier - 2"/>
    <s v="tier - 3"/>
    <s v="R1013"/>
    <n v="24"/>
    <n v="2"/>
    <s v="Jul"/>
    <n v="1998"/>
  </r>
  <r>
    <s v="Id2082"/>
    <s v="Laura"/>
    <n v="27.72"/>
    <n v="6.43"/>
    <s v="No"/>
    <s v="No"/>
    <s v="No"/>
    <n v="1"/>
    <s v="No"/>
    <x v="1"/>
    <x v="1"/>
    <s v="17-08-1998"/>
    <n v="2465"/>
    <s v="tier - 2"/>
    <s v="tier - 3"/>
    <s v="R1013"/>
    <n v="24"/>
    <n v="17"/>
    <s v="Aug"/>
    <n v="1998"/>
  </r>
  <r>
    <s v="Id2083"/>
    <s v="Nicole F"/>
    <n v="30.59"/>
    <n v="11.62"/>
    <s v="No"/>
    <s v="No"/>
    <s v="No"/>
    <n v="0"/>
    <s v="No"/>
    <x v="0"/>
    <x v="0"/>
    <s v="11-07-2002"/>
    <n v="2460"/>
    <s v="tier - 2"/>
    <s v="tier - 2"/>
    <s v="R1024"/>
    <n v="20"/>
    <n v="11"/>
    <s v="Jul"/>
    <n v="2002"/>
  </r>
  <r>
    <s v="Id2084"/>
    <s v="Krista L"/>
    <n v="22.6"/>
    <n v="6.04"/>
    <s v="No"/>
    <s v="No"/>
    <s v="No"/>
    <n v="1"/>
    <s v="No"/>
    <x v="2"/>
    <x v="1"/>
    <s v="19-11-1998"/>
    <n v="2458"/>
    <s v="tier - 2"/>
    <s v="tier - 1"/>
    <s v="R1011"/>
    <n v="24"/>
    <n v="19"/>
    <s v="Nov"/>
    <n v="1998"/>
  </r>
  <r>
    <s v="Id2085"/>
    <s v="Denise"/>
    <n v="28.785"/>
    <n v="8.82"/>
    <s v="No"/>
    <s v="No"/>
    <s v="No"/>
    <n v="0"/>
    <s v="No"/>
    <x v="1"/>
    <x v="0"/>
    <s v="29-07-2002"/>
    <n v="2457"/>
    <s v="tier - 2"/>
    <s v="tier - 1"/>
    <s v="R1024"/>
    <n v="20"/>
    <n v="29"/>
    <s v="Jul"/>
    <n v="2002"/>
  </r>
  <r>
    <s v="Id2086"/>
    <s v="Ariel"/>
    <n v="50.38"/>
    <n v="5.8"/>
    <s v="No"/>
    <s v="No"/>
    <s v="No"/>
    <n v="0"/>
    <s v="No"/>
    <x v="0"/>
    <x v="1"/>
    <s v="21-11-1999"/>
    <n v="2438"/>
    <s v="tier - 2"/>
    <s v="tier - 2"/>
    <s v="R1013"/>
    <n v="23"/>
    <n v="21"/>
    <s v="Nov"/>
    <n v="1999"/>
  </r>
  <r>
    <s v="Id2087"/>
    <s v="Jeremy"/>
    <n v="35.200000000000003"/>
    <n v="4.28"/>
    <s v="No"/>
    <s v="No"/>
    <s v="No"/>
    <n v="0"/>
    <s v="No"/>
    <x v="0"/>
    <x v="2"/>
    <s v="12-11-1999"/>
    <n v="2417"/>
    <s v="tier - 2"/>
    <s v="tier - 2"/>
    <s v="R1011"/>
    <n v="23"/>
    <n v="12"/>
    <s v="Nov"/>
    <n v="1999"/>
  </r>
  <r>
    <s v="Id2088"/>
    <s v="Rosalie"/>
    <n v="35.72"/>
    <n v="5.5"/>
    <s v="Yes"/>
    <s v="No"/>
    <s v="No"/>
    <n v="0"/>
    <s v="No"/>
    <x v="0"/>
    <x v="2"/>
    <s v="03-06-2001"/>
    <n v="2405"/>
    <s v="tier - 2"/>
    <s v="tier - 3"/>
    <s v="R1012"/>
    <n v="22"/>
    <n v="3"/>
    <s v="Jun"/>
    <n v="2001"/>
  </r>
  <r>
    <s v="Id2089"/>
    <s v="Jay"/>
    <n v="24.51"/>
    <n v="4.6900000000000004"/>
    <s v="No"/>
    <s v="No"/>
    <s v="No"/>
    <n v="0"/>
    <s v="No"/>
    <x v="2"/>
    <x v="2"/>
    <s v="10-08-1999"/>
    <n v="2396"/>
    <s v="tier - 2"/>
    <s v="tier - 1"/>
    <s v="R1019"/>
    <n v="23"/>
    <n v="10"/>
    <s v="Aug"/>
    <n v="1999"/>
  </r>
  <r>
    <s v="Id2090"/>
    <s v="Vitaliy"/>
    <n v="23.844999999999999"/>
    <n v="4.43"/>
    <s v="No"/>
    <s v="No"/>
    <s v="No"/>
    <n v="0"/>
    <s v="No"/>
    <x v="2"/>
    <x v="2"/>
    <s v="17-12-1999"/>
    <n v="2395"/>
    <s v="tier - 2"/>
    <s v="tier - 1"/>
    <s v="R1014"/>
    <n v="23"/>
    <n v="17"/>
    <s v="Dec"/>
    <n v="1999"/>
  </r>
  <r>
    <s v="Id2091"/>
    <s v="Benjamin W."/>
    <n v="15.68"/>
    <n v="6.16"/>
    <s v="Yes"/>
    <s v="No"/>
    <s v="No"/>
    <n v="1"/>
    <s v="No"/>
    <x v="3"/>
    <x v="1"/>
    <s v="12-12-1988"/>
    <n v="2373"/>
    <s v="tier - 2"/>
    <s v="tier - 2"/>
    <s v="R1013"/>
    <n v="34"/>
    <n v="12"/>
    <s v="Dec"/>
    <n v="1988"/>
  </r>
  <r>
    <s v="Id2092"/>
    <s v="Jesse"/>
    <n v="32.395000000000003"/>
    <n v="6.66"/>
    <s v="No"/>
    <s v="No"/>
    <s v="No"/>
    <n v="0"/>
    <s v="No"/>
    <x v="0"/>
    <x v="0"/>
    <s v="05-11-2002"/>
    <n v="2362"/>
    <s v="tier - 2"/>
    <s v="tier - 1"/>
    <s v="R1012"/>
    <n v="20"/>
    <n v="5"/>
    <s v="Nov"/>
    <n v="2002"/>
  </r>
  <r>
    <s v="Id2093"/>
    <s v="Mark"/>
    <n v="23.655000000000001"/>
    <n v="5.92"/>
    <s v="No"/>
    <s v="No"/>
    <s v="No"/>
    <n v="1"/>
    <s v="No"/>
    <x v="2"/>
    <x v="1"/>
    <s v="21-10-1998"/>
    <n v="2353"/>
    <s v="tier - 3"/>
    <s v="tier - 3"/>
    <s v="R1012"/>
    <n v="24"/>
    <n v="21"/>
    <s v="Oct"/>
    <n v="1998"/>
  </r>
  <r>
    <s v="Id2094"/>
    <s v="Lauren"/>
    <n v="28.4"/>
    <n v="5.97"/>
    <s v="No"/>
    <s v="No"/>
    <s v="Yes"/>
    <n v="1"/>
    <s v="No"/>
    <x v="1"/>
    <x v="1"/>
    <s v="18-11-2003"/>
    <n v="2332"/>
    <s v="tier - 2"/>
    <s v="tier - 3"/>
    <s v="R1011"/>
    <n v="19"/>
    <n v="18"/>
    <s v="Nov"/>
    <n v="2003"/>
  </r>
  <r>
    <s v="Id2095"/>
    <s v="Massimiliano"/>
    <n v="35.42"/>
    <n v="4.6399999999999997"/>
    <s v="Yes"/>
    <s v="No"/>
    <s v="No"/>
    <n v="0"/>
    <s v="No"/>
    <x v="0"/>
    <x v="2"/>
    <s v="17-12-1996"/>
    <n v="2323"/>
    <s v="tier - 2"/>
    <s v="tier - 1"/>
    <s v="R1013"/>
    <n v="26"/>
    <n v="17"/>
    <s v="Dec"/>
    <n v="1996"/>
  </r>
  <r>
    <s v="Id2096"/>
    <s v="Josh"/>
    <n v="26.18"/>
    <n v="6.12"/>
    <s v="No"/>
    <s v="yes"/>
    <s v="No"/>
    <n v="1"/>
    <s v="No"/>
    <x v="1"/>
    <x v="1"/>
    <s v="06-09-2004"/>
    <n v="2304"/>
    <s v="tier - 2"/>
    <s v="tier - 3"/>
    <s v="R1013"/>
    <n v="18"/>
    <n v="6"/>
    <s v="Sep"/>
    <n v="2004"/>
  </r>
  <r>
    <s v="Id2097"/>
    <s v="Kiyokatsu"/>
    <n v="20.8"/>
    <n v="4.87"/>
    <s v="Yes"/>
    <s v="No"/>
    <s v="No"/>
    <n v="0"/>
    <s v="No"/>
    <x v="2"/>
    <x v="2"/>
    <s v="28-11-1996"/>
    <n v="2302"/>
    <s v="tier - 1"/>
    <s v="tier - 2"/>
    <s v="R1011"/>
    <n v="26"/>
    <n v="28"/>
    <s v="Nov"/>
    <n v="1996"/>
  </r>
  <r>
    <s v="Id2098"/>
    <s v="Amanda L"/>
    <n v="15.82"/>
    <n v="4.5999999999999996"/>
    <s v="No"/>
    <s v="No"/>
    <s v="No"/>
    <n v="0"/>
    <s v="No"/>
    <x v="3"/>
    <x v="2"/>
    <s v="05-10-1989"/>
    <n v="2295"/>
    <s v="tier - 2"/>
    <s v="tier - 1"/>
    <s v="R1013"/>
    <n v="33"/>
    <n v="5"/>
    <s v="Oct"/>
    <n v="1989"/>
  </r>
  <r>
    <s v="Id2099"/>
    <s v="Matthew"/>
    <n v="17.670000000000002"/>
    <n v="4.78"/>
    <s v="No"/>
    <s v="No"/>
    <s v="No"/>
    <n v="0"/>
    <s v="No"/>
    <x v="3"/>
    <x v="2"/>
    <s v="16-06-1991"/>
    <n v="2278"/>
    <s v="tier - 2"/>
    <s v="tier - 1"/>
    <s v="R1013"/>
    <n v="31"/>
    <n v="16"/>
    <s v="Jun"/>
    <n v="1991"/>
  </r>
  <r>
    <s v="Id2100"/>
    <s v="Julia M"/>
    <n v="31.92"/>
    <n v="11.05"/>
    <s v="No"/>
    <s v="No"/>
    <s v="No"/>
    <n v="0"/>
    <s v="No"/>
    <x v="0"/>
    <x v="0"/>
    <s v="12-11-2002"/>
    <n v="2262"/>
    <s v="tier - 2"/>
    <s v="tier - 1"/>
    <s v="R1012"/>
    <n v="20"/>
    <n v="12"/>
    <s v="Nov"/>
    <n v="2002"/>
  </r>
  <r>
    <s v="Id2101"/>
    <s v="Rhea"/>
    <n v="28.975000000000001"/>
    <n v="7.62"/>
    <s v="No"/>
    <s v="No"/>
    <s v="No"/>
    <n v="0"/>
    <s v="No"/>
    <x v="1"/>
    <x v="0"/>
    <s v="15-07-2002"/>
    <n v="2257"/>
    <s v="tier - 2"/>
    <s v="tier - 1"/>
    <s v="R1012"/>
    <n v="20"/>
    <n v="15"/>
    <s v="Jul"/>
    <n v="2002"/>
  </r>
  <r>
    <s v="Id2102"/>
    <s v="Justin"/>
    <n v="31.73"/>
    <n v="4.78"/>
    <s v="Yes"/>
    <s v="yes"/>
    <s v="No"/>
    <n v="2"/>
    <s v="No"/>
    <x v="0"/>
    <x v="2"/>
    <s v="11-12-2000"/>
    <n v="2255"/>
    <s v="tier - 2"/>
    <s v="tier - 3"/>
    <s v="R1016"/>
    <n v="22"/>
    <n v="11"/>
    <s v="Dec"/>
    <n v="2000"/>
  </r>
  <r>
    <s v="Id2103"/>
    <s v="Shamus M."/>
    <n v="28.88"/>
    <n v="6.09"/>
    <s v="Yes"/>
    <s v="yes"/>
    <s v="No"/>
    <n v="2"/>
    <s v="No"/>
    <x v="1"/>
    <x v="1"/>
    <s v="30-06-2000"/>
    <n v="2251"/>
    <s v="tier - 2"/>
    <s v="tier - 2"/>
    <s v="R1018"/>
    <n v="22"/>
    <n v="30"/>
    <s v="Jun"/>
    <n v="2000"/>
  </r>
  <r>
    <s v="Id2104"/>
    <s v="Mike"/>
    <n v="25.555"/>
    <n v="5.1100000000000003"/>
    <s v="No"/>
    <s v="No"/>
    <s v="Yes"/>
    <n v="1"/>
    <s v="No"/>
    <x v="1"/>
    <x v="2"/>
    <s v="10-12-2003"/>
    <n v="2222"/>
    <s v="tier - 2"/>
    <s v="tier - 3"/>
    <s v="R1012"/>
    <n v="19"/>
    <n v="10"/>
    <s v="Dec"/>
    <n v="2003"/>
  </r>
  <r>
    <s v="Id2105"/>
    <s v="Mary Beth"/>
    <n v="37.29"/>
    <n v="4.46"/>
    <s v="No"/>
    <s v="yes"/>
    <s v="No"/>
    <n v="1"/>
    <s v="No"/>
    <x v="0"/>
    <x v="2"/>
    <s v="12-12-2004"/>
    <n v="2219"/>
    <s v="tier - 2"/>
    <s v="tier - 1"/>
    <s v="R1013"/>
    <n v="18"/>
    <n v="12"/>
    <s v="Dec"/>
    <n v="2004"/>
  </r>
  <r>
    <s v="Id2106"/>
    <s v="Erin"/>
    <n v="40.28"/>
    <n v="6.11"/>
    <s v="No"/>
    <s v="yes"/>
    <s v="No"/>
    <n v="1"/>
    <s v="No"/>
    <x v="0"/>
    <x v="1"/>
    <s v="25-09-2004"/>
    <n v="2218"/>
    <s v="tier - 2"/>
    <s v="tier - 1"/>
    <s v="R1024"/>
    <n v="18"/>
    <n v="25"/>
    <s v="Sep"/>
    <n v="2004"/>
  </r>
  <r>
    <s v="Id2107"/>
    <s v="Hallie"/>
    <n v="40.185000000000002"/>
    <n v="4.66"/>
    <s v="No"/>
    <s v="yes"/>
    <s v="No"/>
    <n v="1"/>
    <s v="No"/>
    <x v="0"/>
    <x v="2"/>
    <s v="13-06-2004"/>
    <n v="2217"/>
    <s v="tier - 2"/>
    <s v="tier - 1"/>
    <s v="R1024"/>
    <n v="18"/>
    <n v="13"/>
    <s v="Jun"/>
    <n v="2004"/>
  </r>
  <r>
    <s v="Id2108"/>
    <s v="Paige P"/>
    <n v="23.57"/>
    <n v="6.14"/>
    <s v="No"/>
    <s v="No"/>
    <s v="No"/>
    <n v="0"/>
    <s v="No"/>
    <x v="2"/>
    <x v="1"/>
    <s v="17-11-1994"/>
    <n v="2213"/>
    <s v="tier - 2"/>
    <s v="tier - 2"/>
    <s v="R1013"/>
    <n v="28"/>
    <n v="17"/>
    <s v="Nov"/>
    <n v="1994"/>
  </r>
  <r>
    <s v="Id2109"/>
    <s v="Ji"/>
    <n v="35.625"/>
    <n v="6.21"/>
    <s v="No"/>
    <s v="yes"/>
    <s v="No"/>
    <n v="1"/>
    <s v="No"/>
    <x v="0"/>
    <x v="1"/>
    <s v="27-07-2004"/>
    <n v="2211"/>
    <s v="tier - 2"/>
    <s v="tier - 2"/>
    <s v="R1024"/>
    <n v="18"/>
    <n v="27"/>
    <s v="Jul"/>
    <n v="2004"/>
  </r>
  <r>
    <s v="Id2110"/>
    <s v="Carissa A"/>
    <n v="33.155000000000001"/>
    <n v="4.5999999999999996"/>
    <s v="No"/>
    <s v="yes"/>
    <s v="No"/>
    <n v="1"/>
    <s v="No"/>
    <x v="0"/>
    <x v="2"/>
    <s v="06-08-2004"/>
    <n v="2208"/>
    <s v="tier - 2"/>
    <s v="tier - 2"/>
    <s v="R1024"/>
    <n v="18"/>
    <n v="6"/>
    <s v="Aug"/>
    <n v="2004"/>
  </r>
  <r>
    <s v="Id2111"/>
    <s v="Mona"/>
    <n v="31.92"/>
    <n v="5.04"/>
    <s v="No"/>
    <s v="yes"/>
    <s v="No"/>
    <n v="1"/>
    <s v="No"/>
    <x v="0"/>
    <x v="2"/>
    <s v="13-11-2004"/>
    <n v="2206"/>
    <s v="tier - 2"/>
    <s v="tier - 3"/>
    <s v="R1024"/>
    <n v="18"/>
    <n v="13"/>
    <s v="Nov"/>
    <n v="2004"/>
  </r>
  <r>
    <s v="Id2112"/>
    <s v="Kristin R."/>
    <n v="30.305"/>
    <n v="5.08"/>
    <s v="No"/>
    <s v="yes"/>
    <s v="No"/>
    <n v="1"/>
    <s v="No"/>
    <x v="0"/>
    <x v="2"/>
    <s v="28-10-2004"/>
    <n v="2204"/>
    <s v="tier - 2"/>
    <s v="tier - 2"/>
    <s v="R1024"/>
    <n v="18"/>
    <n v="28"/>
    <s v="Oct"/>
    <n v="2004"/>
  </r>
  <r>
    <s v="Id2113"/>
    <s v="Beth"/>
    <n v="30.114999999999998"/>
    <n v="4.38"/>
    <s v="No"/>
    <s v="yes"/>
    <s v="No"/>
    <n v="1"/>
    <s v="No"/>
    <x v="0"/>
    <x v="2"/>
    <s v="06-08-2004"/>
    <n v="2203"/>
    <s v="tier - 2"/>
    <s v="tier - 2"/>
    <s v="R1024"/>
    <n v="18"/>
    <n v="6"/>
    <s v="Aug"/>
    <n v="2004"/>
  </r>
  <r>
    <s v="Id2114"/>
    <s v="Allison"/>
    <n v="24.09"/>
    <n v="4.79"/>
    <s v="No"/>
    <s v="yes"/>
    <s v="No"/>
    <n v="1"/>
    <s v="No"/>
    <x v="2"/>
    <x v="2"/>
    <s v="27-07-2004"/>
    <n v="2201"/>
    <s v="tier - 2"/>
    <s v="tier - 3"/>
    <s v="R1013"/>
    <n v="18"/>
    <n v="27"/>
    <s v="Jul"/>
    <n v="2004"/>
  </r>
  <r>
    <s v="Id2115"/>
    <s v="Ashley E"/>
    <n v="28.215"/>
    <n v="4.21"/>
    <s v="No"/>
    <s v="yes"/>
    <s v="No"/>
    <n v="1"/>
    <s v="No"/>
    <x v="1"/>
    <x v="2"/>
    <s v="12-09-2004"/>
    <n v="2201"/>
    <s v="tier - 2"/>
    <s v="tier - 2"/>
    <s v="R1024"/>
    <n v="18"/>
    <n v="12"/>
    <s v="Sep"/>
    <n v="2004"/>
  </r>
  <r>
    <s v="Id2116"/>
    <s v="Hilary K."/>
    <n v="26.315000000000001"/>
    <n v="5.47"/>
    <s v="No"/>
    <s v="yes"/>
    <s v="No"/>
    <n v="1"/>
    <s v="No"/>
    <x v="1"/>
    <x v="2"/>
    <s v="03-09-2004"/>
    <n v="2198"/>
    <s v="tier - 2"/>
    <s v="tier - 1"/>
    <s v="R1023"/>
    <n v="18"/>
    <n v="3"/>
    <s v="Sep"/>
    <n v="2004"/>
  </r>
  <r>
    <s v="Id2117"/>
    <s v="Dominique"/>
    <n v="25.08"/>
    <n v="5.09"/>
    <s v="No"/>
    <s v="yes"/>
    <s v="No"/>
    <n v="1"/>
    <s v="No"/>
    <x v="1"/>
    <x v="2"/>
    <s v="07-12-2004"/>
    <n v="2196"/>
    <s v="tier - 2"/>
    <s v="tier - 3"/>
    <s v="R1024"/>
    <n v="18"/>
    <n v="7"/>
    <s v="Dec"/>
    <n v="2004"/>
  </r>
  <r>
    <s v="Id2118"/>
    <s v="Carlos I"/>
    <n v="15.41"/>
    <n v="5.08"/>
    <s v="No"/>
    <s v="No"/>
    <s v="No"/>
    <n v="0"/>
    <s v="No"/>
    <x v="3"/>
    <x v="2"/>
    <s v="16-12-1991"/>
    <n v="2193"/>
    <s v="tier - 2"/>
    <s v="tier - 2"/>
    <s v="R1012"/>
    <n v="31"/>
    <n v="16"/>
    <s v="Dec"/>
    <n v="1991"/>
  </r>
  <r>
    <s v="Id2119"/>
    <s v="Matthew"/>
    <n v="23.83"/>
    <n v="5.68"/>
    <s v="No"/>
    <s v="No"/>
    <s v="No"/>
    <n v="0"/>
    <s v="No"/>
    <x v="2"/>
    <x v="2"/>
    <s v="27-09-1994"/>
    <n v="2170"/>
    <s v="tier - 2"/>
    <s v="tier - 2"/>
    <s v="R1013"/>
    <n v="28"/>
    <n v="27"/>
    <s v="Sep"/>
    <n v="1994"/>
  </r>
  <r>
    <s v="Id2120"/>
    <s v="Kara"/>
    <n v="36"/>
    <n v="4.66"/>
    <s v="No"/>
    <s v="yes"/>
    <s v="No"/>
    <n v="1"/>
    <s v="No"/>
    <x v="0"/>
    <x v="2"/>
    <s v="23-08-2000"/>
    <n v="2167"/>
    <s v="tier - 2"/>
    <s v="tier - 2"/>
    <s v="R1011"/>
    <n v="22"/>
    <n v="23"/>
    <s v="Aug"/>
    <n v="2000"/>
  </r>
  <r>
    <s v="Id2121"/>
    <s v="Sarah S"/>
    <n v="28.82"/>
    <n v="5.59"/>
    <s v="No"/>
    <s v="yes"/>
    <s v="No"/>
    <n v="1"/>
    <s v="No"/>
    <x v="1"/>
    <x v="2"/>
    <s v="10-12-2000"/>
    <n v="2157"/>
    <s v="tier - 2"/>
    <s v="tier - 2"/>
    <s v="R1013"/>
    <n v="22"/>
    <n v="10"/>
    <s v="Dec"/>
    <n v="2000"/>
  </r>
  <r>
    <s v="Id2122"/>
    <s v="Shauna R."/>
    <n v="28.05"/>
    <n v="6.2"/>
    <s v="No"/>
    <s v="yes"/>
    <s v="No"/>
    <n v="1"/>
    <s v="No"/>
    <x v="1"/>
    <x v="1"/>
    <s v="29-11-2000"/>
    <n v="2156"/>
    <s v="tier - 2"/>
    <s v="tier - 3"/>
    <s v="R1013"/>
    <n v="22"/>
    <n v="29"/>
    <s v="Nov"/>
    <n v="2000"/>
  </r>
  <r>
    <s v="Id2123"/>
    <s v="Lindsay J."/>
    <n v="27.1"/>
    <n v="4.45"/>
    <s v="No"/>
    <s v="yes"/>
    <s v="No"/>
    <n v="1"/>
    <s v="No"/>
    <x v="1"/>
    <x v="2"/>
    <s v="22-10-2000"/>
    <n v="2154"/>
    <s v="tier - 2"/>
    <s v="tier - 2"/>
    <s v="R1011"/>
    <n v="22"/>
    <n v="22"/>
    <s v="Oct"/>
    <n v="2000"/>
  </r>
  <r>
    <s v="Id2124"/>
    <s v="Danya A."/>
    <n v="24.3"/>
    <n v="6.1"/>
    <s v="Yes"/>
    <s v="yes"/>
    <s v="No"/>
    <n v="1"/>
    <s v="No"/>
    <x v="2"/>
    <x v="1"/>
    <s v="27-12-2000"/>
    <n v="2150"/>
    <s v="tier - 2"/>
    <s v="tier - 3"/>
    <s v="R1011"/>
    <n v="22"/>
    <n v="27"/>
    <s v="Dec"/>
    <n v="2000"/>
  </r>
  <r>
    <s v="Id2125"/>
    <s v="Lorraine"/>
    <n v="30.72"/>
    <n v="6.06"/>
    <s v="No"/>
    <s v="yes"/>
    <s v="No"/>
    <n v="1"/>
    <s v="No"/>
    <x v="0"/>
    <x v="1"/>
    <s v="04-10-2004"/>
    <n v="2145"/>
    <s v="tier - 2"/>
    <s v="tier - 1"/>
    <s v="R1011"/>
    <n v="18"/>
    <n v="4"/>
    <s v="Oct"/>
    <n v="2004"/>
  </r>
  <r>
    <s v="Id2126"/>
    <s v="Jennifer L."/>
    <n v="37.43"/>
    <n v="4.5599999999999996"/>
    <s v="No"/>
    <s v="No"/>
    <s v="Yes"/>
    <n v="1"/>
    <s v="No"/>
    <x v="0"/>
    <x v="2"/>
    <s v="19-08-2003"/>
    <n v="2138"/>
    <s v="tier - 2"/>
    <s v="tier - 1"/>
    <s v="R1012"/>
    <n v="19"/>
    <n v="19"/>
    <s v="Aug"/>
    <n v="2003"/>
  </r>
  <r>
    <s v="Id2127"/>
    <s v="Jesus Sr."/>
    <n v="25.74"/>
    <n v="6.41"/>
    <s v="Yes"/>
    <s v="No"/>
    <s v="Yes"/>
    <n v="1"/>
    <s v="No"/>
    <x v="1"/>
    <x v="1"/>
    <s v="03-09-1997"/>
    <n v="2138"/>
    <s v="tier - 3"/>
    <s v="tier - 1"/>
    <s v="R1013"/>
    <n v="25"/>
    <n v="3"/>
    <s v="Sep"/>
    <n v="1997"/>
  </r>
  <r>
    <s v="Id2128"/>
    <s v="Kristen"/>
    <n v="36.575000000000003"/>
    <n v="5.57"/>
    <s v="No"/>
    <s v="No"/>
    <s v="Yes"/>
    <n v="1"/>
    <s v="No"/>
    <x v="0"/>
    <x v="2"/>
    <s v="26-09-2003"/>
    <n v="2137"/>
    <s v="tier - 2"/>
    <s v="tier - 2"/>
    <s v="R1012"/>
    <n v="19"/>
    <n v="26"/>
    <s v="Sep"/>
    <n v="2003"/>
  </r>
  <r>
    <s v="Id2129"/>
    <s v="Catherine C."/>
    <n v="35.15"/>
    <n v="5.47"/>
    <s v="No"/>
    <s v="No"/>
    <s v="Yes"/>
    <n v="1"/>
    <s v="No"/>
    <x v="0"/>
    <x v="2"/>
    <s v="01-09-2003"/>
    <n v="2135"/>
    <s v="tier - 2"/>
    <s v="tier - 3"/>
    <s v="R1012"/>
    <n v="19"/>
    <n v="1"/>
    <s v="Sep"/>
    <n v="2003"/>
  </r>
  <r>
    <s v="Id2130"/>
    <s v="Paula"/>
    <n v="32.11"/>
    <n v="4.43"/>
    <s v="No"/>
    <s v="No"/>
    <s v="Yes"/>
    <n v="1"/>
    <s v="No"/>
    <x v="0"/>
    <x v="2"/>
    <s v="22-12-2003"/>
    <n v="2131"/>
    <s v="tier - 2"/>
    <s v="tier - 3"/>
    <s v="R1012"/>
    <n v="19"/>
    <n v="22"/>
    <s v="Dec"/>
    <n v="2003"/>
  </r>
  <r>
    <s v="Id2131"/>
    <s v="Evan"/>
    <n v="30.495000000000001"/>
    <n v="4.95"/>
    <s v="No"/>
    <s v="No"/>
    <s v="Yes"/>
    <n v="1"/>
    <s v="No"/>
    <x v="0"/>
    <x v="2"/>
    <s v="30-08-2003"/>
    <n v="2128"/>
    <s v="tier - 2"/>
    <s v="tier - 1"/>
    <s v="R1012"/>
    <n v="19"/>
    <n v="30"/>
    <s v="Aug"/>
    <n v="2003"/>
  </r>
  <r>
    <s v="Id2132"/>
    <s v="Nathan J"/>
    <n v="29.24"/>
    <n v="4.04"/>
    <s v="No"/>
    <s v="yes"/>
    <s v="No"/>
    <n v="1"/>
    <s v="No"/>
    <x v="1"/>
    <x v="2"/>
    <s v="04-11-2004"/>
    <n v="2119"/>
    <s v="tier - 2"/>
    <s v="tier - 1"/>
    <s v="R1012"/>
    <n v="18"/>
    <n v="4"/>
    <s v="Nov"/>
    <n v="2004"/>
  </r>
  <r>
    <s v="Id2133"/>
    <s v="Ashley M"/>
    <n v="22.515000000000001"/>
    <n v="5.93"/>
    <s v="No"/>
    <s v="No"/>
    <s v="Yes"/>
    <n v="1"/>
    <s v="No"/>
    <x v="2"/>
    <x v="1"/>
    <s v="30-09-2003"/>
    <n v="2117"/>
    <s v="tier - 2"/>
    <s v="tier - 3"/>
    <s v="R1012"/>
    <n v="19"/>
    <n v="30"/>
    <s v="Sep"/>
    <n v="2003"/>
  </r>
  <r>
    <s v="Id2134"/>
    <s v="Jason"/>
    <n v="15.65"/>
    <n v="4.2300000000000004"/>
    <s v="No"/>
    <s v="No"/>
    <s v="No"/>
    <n v="0"/>
    <s v="No"/>
    <x v="3"/>
    <x v="2"/>
    <s v="21-07-1989"/>
    <n v="2106"/>
    <s v="tier - 2"/>
    <s v="tier - 2"/>
    <s v="R1013"/>
    <n v="33"/>
    <n v="21"/>
    <s v="Jul"/>
    <n v="1989"/>
  </r>
  <r>
    <s v="Id2135"/>
    <s v="Marshall"/>
    <n v="27.36"/>
    <n v="5.59"/>
    <s v="Yes"/>
    <s v="No"/>
    <s v="No"/>
    <n v="0"/>
    <s v="No"/>
    <x v="1"/>
    <x v="2"/>
    <s v="28-11-2001"/>
    <n v="2104"/>
    <s v="tier - 2"/>
    <s v="tier - 1"/>
    <s v="R1016"/>
    <n v="21"/>
    <n v="28"/>
    <s v="Nov"/>
    <n v="2001"/>
  </r>
  <r>
    <s v="Id2136"/>
    <s v="Lavar"/>
    <n v="22.3"/>
    <n v="4.8899999999999997"/>
    <s v="Yes"/>
    <s v="No"/>
    <s v="No"/>
    <n v="0"/>
    <s v="No"/>
    <x v="2"/>
    <x v="2"/>
    <s v="22-06-2001"/>
    <n v="2103"/>
    <s v="tier - 3"/>
    <s v="tier - 2"/>
    <s v="R1011"/>
    <n v="21"/>
    <n v="22"/>
    <s v="Jun"/>
    <n v="2001"/>
  </r>
  <r>
    <s v="Id2137"/>
    <s v="Charlie T."/>
    <n v="26.03"/>
    <n v="5.81"/>
    <s v="Yes"/>
    <s v="No"/>
    <s v="No"/>
    <n v="0"/>
    <s v="No"/>
    <x v="1"/>
    <x v="1"/>
    <s v="14-08-2001"/>
    <n v="2102"/>
    <s v="tier - 3"/>
    <s v="tier - 2"/>
    <s v="R1019"/>
    <n v="21"/>
    <n v="14"/>
    <s v="Aug"/>
    <n v="2001"/>
  </r>
  <r>
    <s v="Id2138"/>
    <s v="Lauren"/>
    <n v="27.74"/>
    <n v="4.29"/>
    <s v="No"/>
    <s v="yes"/>
    <s v="No"/>
    <n v="1"/>
    <s v="No"/>
    <x v="1"/>
    <x v="2"/>
    <s v="12-06-2004"/>
    <n v="2094"/>
    <s v="tier - 3"/>
    <s v="tier - 2"/>
    <s v="R1025"/>
    <n v="18"/>
    <n v="12"/>
    <s v="Jun"/>
    <n v="2004"/>
  </r>
  <r>
    <s v="Id2139"/>
    <s v="Arthur"/>
    <n v="32.11"/>
    <n v="4.03"/>
    <s v="Yes"/>
    <s v="yes"/>
    <s v="No"/>
    <n v="2"/>
    <s v="No"/>
    <x v="0"/>
    <x v="2"/>
    <s v="26-07-2000"/>
    <n v="2055"/>
    <s v="tier - 3"/>
    <s v="tier - 3"/>
    <s v="R1012"/>
    <n v="22"/>
    <n v="26"/>
    <s v="Jul"/>
    <n v="2000"/>
  </r>
  <r>
    <s v="Id2140"/>
    <s v="Thomas"/>
    <n v="25.175000000000001"/>
    <n v="6.29"/>
    <s v="Yes"/>
    <s v="yes"/>
    <s v="No"/>
    <n v="2"/>
    <s v="No"/>
    <x v="1"/>
    <x v="1"/>
    <s v="02-09-2000"/>
    <n v="2046"/>
    <s v="tier - 3"/>
    <s v="tier - 3"/>
    <s v="R1012"/>
    <n v="22"/>
    <n v="2"/>
    <s v="Sep"/>
    <n v="2000"/>
  </r>
  <r>
    <s v="Id2141"/>
    <s v="Jennifer"/>
    <n v="39.49"/>
    <n v="4.4800000000000004"/>
    <s v="Yes"/>
    <s v="No"/>
    <s v="No"/>
    <n v="0"/>
    <s v="No"/>
    <x v="0"/>
    <x v="2"/>
    <s v="04-08-2001"/>
    <n v="2027"/>
    <s v="tier - 3"/>
    <s v="tier - 2"/>
    <s v="R1013"/>
    <n v="21"/>
    <n v="4"/>
    <s v="Aug"/>
    <n v="2001"/>
  </r>
  <r>
    <s v="Id2142"/>
    <s v="Tammy"/>
    <n v="34.869999999999997"/>
    <n v="5.51"/>
    <s v="Yes"/>
    <s v="No"/>
    <s v="No"/>
    <n v="0"/>
    <s v="No"/>
    <x v="0"/>
    <x v="2"/>
    <s v="06-09-2001"/>
    <n v="2021"/>
    <s v="tier - 3"/>
    <s v="tier - 2"/>
    <s v="R1013"/>
    <n v="21"/>
    <n v="6"/>
    <s v="Sep"/>
    <n v="2001"/>
  </r>
  <r>
    <s v="Id2143"/>
    <s v="Lena"/>
    <n v="34.6"/>
    <n v="4.5"/>
    <s v="Yes"/>
    <s v="No"/>
    <s v="No"/>
    <n v="0"/>
    <s v="No"/>
    <x v="0"/>
    <x v="2"/>
    <s v="01-07-2001"/>
    <n v="2020"/>
    <s v="tier - 3"/>
    <s v="tier - 1"/>
    <s v="R1011"/>
    <n v="21"/>
    <n v="1"/>
    <s v="Jul"/>
    <n v="2001"/>
  </r>
  <r>
    <s v="Id2144"/>
    <s v="Valentina"/>
    <n v="25.8"/>
    <n v="6.29"/>
    <s v="Yes"/>
    <s v="No"/>
    <s v="No"/>
    <n v="0"/>
    <s v="No"/>
    <x v="1"/>
    <x v="1"/>
    <s v="14-08-2001"/>
    <n v="2008"/>
    <s v="tier - 3"/>
    <s v="tier - 2"/>
    <s v="R1011"/>
    <n v="21"/>
    <n v="14"/>
    <s v="Aug"/>
    <n v="2001"/>
  </r>
  <r>
    <s v="Id2145"/>
    <s v="Russell N."/>
    <n v="35.86"/>
    <n v="4.33"/>
    <s v="No"/>
    <s v="No"/>
    <s v="No"/>
    <n v="1"/>
    <s v="No"/>
    <x v="0"/>
    <x v="2"/>
    <s v="14-09-1998"/>
    <n v="1987"/>
    <s v="tier - 3"/>
    <s v="tier - 2"/>
    <s v="R1013"/>
    <n v="24"/>
    <n v="14"/>
    <s v="Sep"/>
    <n v="1998"/>
  </r>
  <r>
    <s v="Id2146"/>
    <s v="Scott R."/>
    <n v="40.47"/>
    <n v="11.15"/>
    <s v="No"/>
    <s v="No"/>
    <s v="No"/>
    <n v="0"/>
    <s v="No"/>
    <x v="0"/>
    <x v="0"/>
    <s v="29-09-2002"/>
    <n v="1984"/>
    <s v="tier - 3"/>
    <s v="tier - 3"/>
    <s v="R1016"/>
    <n v="20"/>
    <n v="29"/>
    <s v="Sep"/>
    <n v="2002"/>
  </r>
  <r>
    <s v="Id2147"/>
    <s v="Jose Francisco Sr."/>
    <n v="32.01"/>
    <n v="6.45"/>
    <s v="No"/>
    <s v="No"/>
    <s v="No"/>
    <n v="1"/>
    <s v="No"/>
    <x v="0"/>
    <x v="1"/>
    <s v="29-12-1998"/>
    <n v="1982"/>
    <s v="tier - 3"/>
    <s v="tier - 1"/>
    <s v="R1013"/>
    <n v="24"/>
    <n v="29"/>
    <s v="Dec"/>
    <n v="1998"/>
  </r>
  <r>
    <s v="Id2148"/>
    <s v="Paul J"/>
    <n v="33"/>
    <n v="9.27"/>
    <s v="No"/>
    <s v="No"/>
    <s v="No"/>
    <n v="0"/>
    <s v="No"/>
    <x v="0"/>
    <x v="0"/>
    <s v="16-07-2002"/>
    <n v="1980"/>
    <s v="tier - 3"/>
    <s v="tier - 3"/>
    <s v="R1011"/>
    <n v="20"/>
    <n v="16"/>
    <s v="Jul"/>
    <n v="2002"/>
  </r>
  <r>
    <s v="Id2149"/>
    <s v="Adam"/>
    <n v="29.3"/>
    <n v="6.15"/>
    <s v="No"/>
    <s v="No"/>
    <s v="No"/>
    <n v="1"/>
    <s v="No"/>
    <x v="1"/>
    <x v="1"/>
    <s v="29-09-1998"/>
    <n v="1978"/>
    <s v="tier - 3"/>
    <s v="tier - 1"/>
    <s v="R1011"/>
    <n v="24"/>
    <n v="29"/>
    <s v="Sep"/>
    <n v="1998"/>
  </r>
  <r>
    <s v="Id2150"/>
    <s v="Edward J."/>
    <n v="25.8"/>
    <n v="4.13"/>
    <s v="No"/>
    <s v="No"/>
    <s v="No"/>
    <n v="1"/>
    <s v="No"/>
    <x v="1"/>
    <x v="2"/>
    <s v="05-10-1998"/>
    <n v="1973"/>
    <s v="tier - 3"/>
    <s v="tier - 1"/>
    <s v="R1011"/>
    <n v="24"/>
    <n v="5"/>
    <s v="Oct"/>
    <n v="1998"/>
  </r>
  <r>
    <s v="Id2151"/>
    <s v="Patrick A."/>
    <n v="23.4"/>
    <n v="4.24"/>
    <s v="No"/>
    <s v="No"/>
    <s v="No"/>
    <n v="1"/>
    <s v="No"/>
    <x v="2"/>
    <x v="2"/>
    <s v="28-09-1998"/>
    <n v="1970"/>
    <s v="tier - 3"/>
    <s v="tier - 3"/>
    <s v="R1011"/>
    <n v="24"/>
    <n v="28"/>
    <s v="Sep"/>
    <n v="1998"/>
  </r>
  <r>
    <s v="Id2152"/>
    <s v="Geraint H"/>
    <n v="27.93"/>
    <n v="9.8800000000000008"/>
    <s v="No"/>
    <s v="No"/>
    <s v="No"/>
    <n v="0"/>
    <s v="No"/>
    <x v="1"/>
    <x v="0"/>
    <s v="29-07-2002"/>
    <n v="1967"/>
    <s v="tier - 3"/>
    <s v="tier - 2"/>
    <s v="R1016"/>
    <n v="20"/>
    <n v="29"/>
    <s v="Jul"/>
    <n v="2002"/>
  </r>
  <r>
    <s v="Id2153"/>
    <s v="Dj"/>
    <n v="22"/>
    <n v="9.5"/>
    <s v="No"/>
    <s v="No"/>
    <s v="No"/>
    <n v="0"/>
    <s v="No"/>
    <x v="2"/>
    <x v="0"/>
    <s v="07-09-2002"/>
    <n v="1965"/>
    <s v="tier - 3"/>
    <s v="tier - 1"/>
    <s v="R1011"/>
    <n v="20"/>
    <n v="7"/>
    <s v="Sep"/>
    <n v="2002"/>
  </r>
  <r>
    <s v="Id2154"/>
    <s v="Zachary A"/>
    <n v="36.86"/>
    <n v="4.97"/>
    <s v="Yes"/>
    <s v="No"/>
    <s v="No"/>
    <n v="0"/>
    <s v="No"/>
    <x v="0"/>
    <x v="2"/>
    <s v="09-12-2001"/>
    <n v="1917"/>
    <s v="tier - 3"/>
    <s v="tier - 2"/>
    <s v="R1012"/>
    <n v="21"/>
    <n v="9"/>
    <s v="Dec"/>
    <n v="2001"/>
  </r>
  <r>
    <s v="Id2155"/>
    <s v="Brian W."/>
    <n v="31.254999999999999"/>
    <n v="5.49"/>
    <s v="Yes"/>
    <s v="No"/>
    <s v="No"/>
    <n v="0"/>
    <s v="No"/>
    <x v="0"/>
    <x v="2"/>
    <s v="03-08-2001"/>
    <n v="1910"/>
    <s v="tier - 3"/>
    <s v="tier - 3"/>
    <s v="R1012"/>
    <n v="21"/>
    <n v="3"/>
    <s v="Aug"/>
    <n v="2001"/>
  </r>
  <r>
    <s v="Id2156"/>
    <s v="Joe"/>
    <n v="23.06"/>
    <n v="4.47"/>
    <s v="No"/>
    <s v="No"/>
    <s v="No"/>
    <n v="0"/>
    <s v="No"/>
    <x v="2"/>
    <x v="2"/>
    <s v="06-10-1994"/>
    <n v="1909"/>
    <s v="tier - 3"/>
    <s v="tier - 3"/>
    <s v="R1013"/>
    <n v="28"/>
    <n v="6"/>
    <s v="Oct"/>
    <n v="1994"/>
  </r>
  <r>
    <s v="Id2157"/>
    <s v="Stephen"/>
    <n v="28.975000000000001"/>
    <n v="4.34"/>
    <s v="Yes"/>
    <s v="No"/>
    <s v="No"/>
    <n v="0"/>
    <s v="No"/>
    <x v="1"/>
    <x v="2"/>
    <s v="10-08-2001"/>
    <n v="1906"/>
    <s v="tier - 3"/>
    <s v="tier - 1"/>
    <s v="R1012"/>
    <n v="21"/>
    <n v="10"/>
    <s v="Aug"/>
    <n v="2001"/>
  </r>
  <r>
    <s v="Id2158"/>
    <s v="Ellen L."/>
    <n v="33.299999999999997"/>
    <n v="9.49"/>
    <s v="No"/>
    <s v="No"/>
    <s v="No"/>
    <n v="0"/>
    <s v="No"/>
    <x v="0"/>
    <x v="0"/>
    <s v="21-08-2002"/>
    <n v="1880"/>
    <s v="tier - 3"/>
    <s v="tier - 1"/>
    <s v="R1011"/>
    <n v="20"/>
    <n v="21"/>
    <s v="Aug"/>
    <n v="2002"/>
  </r>
  <r>
    <s v="Id2159"/>
    <s v="Cindy"/>
    <n v="33"/>
    <n v="10.16"/>
    <s v="No"/>
    <s v="No"/>
    <s v="No"/>
    <n v="0"/>
    <s v="No"/>
    <x v="0"/>
    <x v="0"/>
    <s v="29-08-2002"/>
    <n v="1880"/>
    <s v="tier - 3"/>
    <s v="tier - 2"/>
    <s v="R1013"/>
    <n v="20"/>
    <n v="29"/>
    <s v="Aug"/>
    <n v="2002"/>
  </r>
  <r>
    <s v="Id2160"/>
    <s v="Abigail R."/>
    <n v="31.46"/>
    <n v="11.19"/>
    <s v="No"/>
    <s v="No"/>
    <s v="No"/>
    <n v="0"/>
    <s v="No"/>
    <x v="0"/>
    <x v="0"/>
    <s v="29-10-2002"/>
    <n v="1878"/>
    <s v="tier - 3"/>
    <s v="tier - 1"/>
    <s v="R1013"/>
    <n v="20"/>
    <n v="29"/>
    <s v="Oct"/>
    <n v="2002"/>
  </r>
  <r>
    <s v="Id2161"/>
    <s v="Amy L."/>
    <n v="29.6"/>
    <n v="11.03"/>
    <s v="No"/>
    <s v="No"/>
    <s v="No"/>
    <n v="0"/>
    <s v="No"/>
    <x v="1"/>
    <x v="0"/>
    <s v="22-09-2002"/>
    <n v="1875"/>
    <s v="tier - 3"/>
    <s v="tier - 2"/>
    <s v="R1011"/>
    <n v="20"/>
    <n v="22"/>
    <s v="Sep"/>
    <n v="2002"/>
  </r>
  <r>
    <s v="Id2162"/>
    <s v="Amy"/>
    <n v="22.05"/>
    <n v="4.43"/>
    <s v="Yes"/>
    <s v="No"/>
    <s v="No"/>
    <n v="0"/>
    <s v="No"/>
    <x v="2"/>
    <x v="2"/>
    <s v="02-07-1996"/>
    <n v="1866"/>
    <s v="tier - 3"/>
    <s v="tier - 3"/>
    <s v="R1012"/>
    <n v="26"/>
    <n v="2"/>
    <s v="Jul"/>
    <n v="1996"/>
  </r>
  <r>
    <s v="Id2163"/>
    <s v="Grace H"/>
    <n v="27.06"/>
    <n v="6.14"/>
    <s v="No"/>
    <s v="yes"/>
    <s v="No"/>
    <n v="1"/>
    <s v="No"/>
    <x v="1"/>
    <x v="1"/>
    <s v="27-12-2004"/>
    <n v="1863"/>
    <s v="tier - 3"/>
    <s v="tier - 1"/>
    <s v="R1025"/>
    <n v="18"/>
    <n v="27"/>
    <s v="Dec"/>
    <n v="2004"/>
  </r>
  <r>
    <s v="Id2164"/>
    <s v="Caitie J."/>
    <n v="20.49"/>
    <n v="4.87"/>
    <s v="No"/>
    <s v="No"/>
    <s v="No"/>
    <n v="0"/>
    <s v="No"/>
    <x v="2"/>
    <x v="2"/>
    <s v="06-12-1994"/>
    <n v="1851"/>
    <s v="tier - 3"/>
    <s v="tier - 2"/>
    <s v="R1012"/>
    <n v="28"/>
    <n v="6"/>
    <s v="Dec"/>
    <n v="1994"/>
  </r>
  <r>
    <s v="Id2165"/>
    <s v="Benjamin"/>
    <n v="28.4"/>
    <n v="4.3"/>
    <s v="No"/>
    <s v="No"/>
    <s v="Yes"/>
    <n v="1"/>
    <s v="No"/>
    <x v="1"/>
    <x v="2"/>
    <s v="20-07-2003"/>
    <n v="1843"/>
    <s v="tier - 3"/>
    <s v="tier - 2"/>
    <s v="R1011"/>
    <n v="19"/>
    <n v="20"/>
    <s v="Jul"/>
    <n v="2003"/>
  </r>
  <r>
    <s v="Id2166"/>
    <s v="Ian T"/>
    <n v="41.91"/>
    <n v="6.19"/>
    <s v="No"/>
    <s v="No"/>
    <s v="No"/>
    <n v="0"/>
    <s v="No"/>
    <x v="0"/>
    <x v="1"/>
    <s v="12-12-1999"/>
    <n v="1837"/>
    <s v="tier - 3"/>
    <s v="tier - 2"/>
    <s v="R1013"/>
    <n v="23"/>
    <n v="12"/>
    <s v="Dec"/>
    <n v="1999"/>
  </r>
  <r>
    <s v="Id2167"/>
    <s v="Tadese"/>
    <n v="24.6"/>
    <n v="6.19"/>
    <s v="No"/>
    <s v="No"/>
    <s v="Yes"/>
    <n v="1"/>
    <s v="No"/>
    <x v="2"/>
    <x v="1"/>
    <s v="04-08-2003"/>
    <n v="1837"/>
    <s v="tier - 3"/>
    <s v="tier - 2"/>
    <s v="R1011"/>
    <n v="19"/>
    <n v="4"/>
    <s v="Aug"/>
    <n v="2003"/>
  </r>
  <r>
    <s v="Id2168"/>
    <s v="Jonathan"/>
    <n v="20.9"/>
    <n v="5.12"/>
    <s v="No"/>
    <s v="No"/>
    <s v="Yes"/>
    <n v="1"/>
    <s v="No"/>
    <x v="2"/>
    <x v="2"/>
    <s v="11-08-2003"/>
    <n v="1832"/>
    <s v="tier - 3"/>
    <s v="tier - 3"/>
    <s v="R1011"/>
    <n v="19"/>
    <n v="11"/>
    <s v="Aug"/>
    <n v="2003"/>
  </r>
  <r>
    <s v="Id2169"/>
    <s v="Dathan"/>
    <n v="34.4"/>
    <n v="4.04"/>
    <s v="No"/>
    <s v="No"/>
    <s v="No"/>
    <n v="0"/>
    <s v="No"/>
    <x v="0"/>
    <x v="2"/>
    <s v="01-10-1999"/>
    <n v="1827"/>
    <s v="tier - 3"/>
    <s v="tier - 2"/>
    <s v="R1011"/>
    <n v="23"/>
    <n v="1"/>
    <s v="Oct"/>
    <n v="1999"/>
  </r>
  <r>
    <s v="Id2170"/>
    <s v="Eric"/>
    <n v="32.56"/>
    <n v="5.36"/>
    <s v="No"/>
    <s v="No"/>
    <s v="No"/>
    <n v="0"/>
    <s v="No"/>
    <x v="0"/>
    <x v="2"/>
    <s v="17-11-1999"/>
    <n v="1824"/>
    <s v="tier - 3"/>
    <s v="tier - 3"/>
    <s v="R1013"/>
    <n v="23"/>
    <n v="17"/>
    <s v="Nov"/>
    <n v="1999"/>
  </r>
  <r>
    <s v="Id2171"/>
    <s v="Allison M"/>
    <n v="27.98"/>
    <n v="4.38"/>
    <s v="No"/>
    <s v="yes"/>
    <s v="No"/>
    <n v="1"/>
    <s v="No"/>
    <x v="1"/>
    <x v="2"/>
    <s v="19-08-2004"/>
    <n v="1823"/>
    <s v="tier - 3"/>
    <s v="tier - 1"/>
    <s v="R1012"/>
    <n v="18"/>
    <n v="19"/>
    <s v="Aug"/>
    <n v="2004"/>
  </r>
  <r>
    <s v="Id2172"/>
    <s v="Paul"/>
    <n v="26.51"/>
    <n v="4.58"/>
    <s v="No"/>
    <s v="No"/>
    <s v="No"/>
    <n v="0"/>
    <s v="No"/>
    <x v="1"/>
    <x v="2"/>
    <s v="25-09-1999"/>
    <n v="1816"/>
    <s v="tier - 3"/>
    <s v="tier - 3"/>
    <s v="R1013"/>
    <n v="23"/>
    <n v="25"/>
    <s v="Sep"/>
    <n v="1999"/>
  </r>
  <r>
    <s v="Id2173"/>
    <s v="Aaron R"/>
    <n v="29.734999999999999"/>
    <n v="11.92"/>
    <s v="No"/>
    <s v="No"/>
    <s v="No"/>
    <n v="0"/>
    <s v="No"/>
    <x v="1"/>
    <x v="0"/>
    <s v="13-12-2002"/>
    <n v="1770"/>
    <s v="tier - 3"/>
    <s v="tier - 3"/>
    <s v="R1012"/>
    <n v="20"/>
    <n v="13"/>
    <s v="Dec"/>
    <n v="2002"/>
  </r>
  <r>
    <s v="Id2174"/>
    <s v="Caitlin H."/>
    <n v="40.5"/>
    <n v="5.4"/>
    <s v="No"/>
    <s v="No"/>
    <s v="Yes"/>
    <n v="1"/>
    <s v="No"/>
    <x v="0"/>
    <x v="2"/>
    <s v="19-11-2003"/>
    <n v="1759"/>
    <s v="tier - 3"/>
    <s v="tier - 1"/>
    <s v="R1011"/>
    <n v="19"/>
    <n v="19"/>
    <s v="Nov"/>
    <n v="2003"/>
  </r>
  <r>
    <s v="Id2175"/>
    <s v="Harald E."/>
    <n v="25.64"/>
    <n v="4.76"/>
    <s v="No"/>
    <s v="No"/>
    <s v="No"/>
    <n v="1"/>
    <s v="No"/>
    <x v="1"/>
    <x v="2"/>
    <s v="07-10-1998"/>
    <n v="1757"/>
    <s v="tier - 3"/>
    <s v="tier - 3"/>
    <s v="R1013"/>
    <n v="24"/>
    <n v="7"/>
    <s v="Oct"/>
    <n v="1998"/>
  </r>
  <r>
    <s v="Id2176"/>
    <s v="Siobhan A."/>
    <n v="32.9"/>
    <n v="4.78"/>
    <s v="No"/>
    <s v="No"/>
    <s v="Yes"/>
    <n v="1"/>
    <s v="No"/>
    <x v="0"/>
    <x v="2"/>
    <s v="26-09-2003"/>
    <n v="1749"/>
    <s v="tier - 3"/>
    <s v="tier - 1"/>
    <s v="R1011"/>
    <n v="19"/>
    <n v="26"/>
    <s v="Sep"/>
    <n v="2003"/>
  </r>
  <r>
    <s v="Id2177"/>
    <s v="Andrea J."/>
    <n v="29.8"/>
    <n v="4.26"/>
    <s v="No"/>
    <s v="No"/>
    <s v="Yes"/>
    <n v="1"/>
    <s v="No"/>
    <x v="1"/>
    <x v="2"/>
    <s v="28-07-2003"/>
    <n v="1744"/>
    <s v="tier - 3"/>
    <s v="tier - 1"/>
    <s v="R1011"/>
    <n v="19"/>
    <n v="28"/>
    <s v="Jul"/>
    <n v="2003"/>
  </r>
  <r>
    <s v="Id2178"/>
    <s v="Marie"/>
    <n v="28.9"/>
    <n v="5.85"/>
    <s v="No"/>
    <s v="No"/>
    <s v="Yes"/>
    <n v="1"/>
    <s v="No"/>
    <x v="1"/>
    <x v="1"/>
    <s v="25-07-2003"/>
    <n v="1743"/>
    <s v="tier - 3"/>
    <s v="tier - 1"/>
    <s v="R1011"/>
    <n v="19"/>
    <n v="25"/>
    <s v="Jul"/>
    <n v="2003"/>
  </r>
  <r>
    <s v="Id2179"/>
    <s v="Rachel A."/>
    <n v="24.7"/>
    <n v="5.32"/>
    <s v="No"/>
    <s v="No"/>
    <s v="Yes"/>
    <n v="1"/>
    <s v="No"/>
    <x v="2"/>
    <x v="2"/>
    <s v="14-11-2003"/>
    <n v="1737"/>
    <s v="tier - 3"/>
    <s v="tier - 2"/>
    <s v="R1011"/>
    <n v="19"/>
    <n v="14"/>
    <s v="Nov"/>
    <n v="2003"/>
  </r>
  <r>
    <s v="Id2180"/>
    <s v="Emma"/>
    <n v="20.6"/>
    <n v="5.14"/>
    <s v="No"/>
    <s v="No"/>
    <s v="Yes"/>
    <n v="1"/>
    <s v="No"/>
    <x v="2"/>
    <x v="2"/>
    <s v="09-11-2003"/>
    <n v="1732"/>
    <s v="tier - 3"/>
    <s v="tier - 2"/>
    <s v="R1011"/>
    <n v="19"/>
    <n v="9"/>
    <s v="Nov"/>
    <n v="2003"/>
  </r>
  <r>
    <s v="Id2181"/>
    <s v="Kiersten"/>
    <n v="18.600000000000001"/>
    <n v="5"/>
    <s v="No"/>
    <s v="No"/>
    <s v="Yes"/>
    <n v="1"/>
    <s v="No"/>
    <x v="2"/>
    <x v="2"/>
    <s v="01-09-2003"/>
    <n v="1729"/>
    <s v="tier - 3"/>
    <s v="tier - 2"/>
    <s v="R1011"/>
    <n v="19"/>
    <n v="1"/>
    <s v="Sep"/>
    <n v="2003"/>
  </r>
  <r>
    <s v="Id2182"/>
    <s v="Rachael"/>
    <n v="17.8"/>
    <n v="4.55"/>
    <s v="No"/>
    <s v="No"/>
    <s v="Yes"/>
    <n v="1"/>
    <s v="No"/>
    <x v="3"/>
    <x v="2"/>
    <s v="21-11-2003"/>
    <n v="1728"/>
    <s v="tier - 3"/>
    <s v="tier - 3"/>
    <s v="R1011"/>
    <n v="19"/>
    <n v="21"/>
    <s v="Nov"/>
    <n v="2003"/>
  </r>
  <r>
    <s v="Id2183"/>
    <s v="Timothy P."/>
    <n v="35.200000000000003"/>
    <n v="5.97"/>
    <s v="No"/>
    <s v="yes"/>
    <s v="No"/>
    <n v="1"/>
    <s v="No"/>
    <x v="0"/>
    <x v="1"/>
    <s v="09-09-2004"/>
    <n v="1728"/>
    <s v="tier - 3"/>
    <s v="tier - 1"/>
    <s v="R1013"/>
    <n v="18"/>
    <n v="9"/>
    <s v="Sep"/>
    <n v="2004"/>
  </r>
  <r>
    <s v="Id2184"/>
    <s v="Lelisa"/>
    <n v="33.770000000000003"/>
    <n v="4.0199999999999996"/>
    <s v="No"/>
    <s v="yes"/>
    <s v="No"/>
    <n v="1"/>
    <s v="No"/>
    <x v="0"/>
    <x v="2"/>
    <s v="21-10-2004"/>
    <n v="1726"/>
    <s v="tier - 3"/>
    <s v="tier - 2"/>
    <s v="R1013"/>
    <n v="18"/>
    <n v="21"/>
    <s v="Oct"/>
    <n v="2004"/>
  </r>
  <r>
    <s v="Id2185"/>
    <s v="Nate"/>
    <n v="30.03"/>
    <n v="4.04"/>
    <s v="No"/>
    <s v="yes"/>
    <s v="No"/>
    <n v="1"/>
    <s v="No"/>
    <x v="0"/>
    <x v="2"/>
    <s v="11-09-2004"/>
    <n v="1720"/>
    <s v="tier - 3"/>
    <s v="tier - 3"/>
    <s v="R1013"/>
    <n v="18"/>
    <n v="11"/>
    <s v="Sep"/>
    <n v="2004"/>
  </r>
  <r>
    <s v="Id2186"/>
    <s v="Chris C."/>
    <n v="29.37"/>
    <n v="5.54"/>
    <s v="No"/>
    <s v="yes"/>
    <s v="No"/>
    <n v="1"/>
    <s v="No"/>
    <x v="1"/>
    <x v="2"/>
    <s v="10-06-2004"/>
    <n v="1719"/>
    <s v="tier - 3"/>
    <s v="tier - 3"/>
    <s v="R1013"/>
    <n v="18"/>
    <n v="10"/>
    <s v="Jun"/>
    <n v="2004"/>
  </r>
  <r>
    <s v="Id2187"/>
    <s v="Scott"/>
    <n v="28.5"/>
    <n v="4.03"/>
    <s v="No"/>
    <s v="yes"/>
    <s v="No"/>
    <n v="1"/>
    <s v="No"/>
    <x v="1"/>
    <x v="2"/>
    <s v="21-09-2004"/>
    <n v="1712"/>
    <s v="tier - 3"/>
    <s v="tier - 1"/>
    <s v="R1016"/>
    <n v="18"/>
    <n v="21"/>
    <s v="Sep"/>
    <n v="2004"/>
  </r>
  <r>
    <s v="Id2188"/>
    <s v="Kevin"/>
    <n v="23.32"/>
    <n v="5.62"/>
    <s v="No"/>
    <s v="yes"/>
    <s v="No"/>
    <n v="1"/>
    <s v="No"/>
    <x v="2"/>
    <x v="2"/>
    <s v="19-09-2004"/>
    <n v="1711"/>
    <s v="tier - 3"/>
    <s v="tier - 3"/>
    <s v="R1013"/>
    <n v="18"/>
    <n v="19"/>
    <s v="Sep"/>
    <n v="2004"/>
  </r>
  <r>
    <s v="Id2189"/>
    <s v="Erik C."/>
    <n v="26.125"/>
    <n v="5.27"/>
    <s v="No"/>
    <s v="yes"/>
    <s v="No"/>
    <n v="1"/>
    <s v="No"/>
    <x v="1"/>
    <x v="2"/>
    <s v="12-12-2004"/>
    <n v="1709"/>
    <s v="tier - 3"/>
    <s v="tier - 1"/>
    <s v="R1019"/>
    <n v="18"/>
    <n v="12"/>
    <s v="Dec"/>
    <n v="2004"/>
  </r>
  <r>
    <s v="Id2190"/>
    <s v="Shawn C"/>
    <n v="25.46"/>
    <n v="5.18"/>
    <s v="No"/>
    <s v="yes"/>
    <s v="No"/>
    <n v="1"/>
    <s v="No"/>
    <x v="1"/>
    <x v="2"/>
    <s v="17-10-2004"/>
    <n v="1708"/>
    <s v="tier - 3"/>
    <s v="tier - 2"/>
    <s v="R1016"/>
    <n v="18"/>
    <n v="17"/>
    <s v="Oct"/>
    <n v="2004"/>
  </r>
  <r>
    <s v="Id2191"/>
    <s v="Vajin L."/>
    <n v="23.75"/>
    <n v="5.27"/>
    <s v="No"/>
    <s v="yes"/>
    <s v="No"/>
    <n v="1"/>
    <s v="No"/>
    <x v="2"/>
    <x v="2"/>
    <s v="06-12-2004"/>
    <n v="1706"/>
    <s v="tier - 2"/>
    <s v="tier - 2"/>
    <s v="R1015"/>
    <n v="18"/>
    <n v="6"/>
    <s v="Dec"/>
    <n v="2004"/>
  </r>
  <r>
    <s v="Id2192"/>
    <s v="John K. Jr."/>
    <n v="23.085000000000001"/>
    <n v="5.62"/>
    <s v="No"/>
    <s v="yes"/>
    <s v="No"/>
    <n v="1"/>
    <s v="No"/>
    <x v="2"/>
    <x v="2"/>
    <s v="14-12-2004"/>
    <n v="1705"/>
    <s v="tier - 2"/>
    <s v="tier - 3"/>
    <s v="R1018"/>
    <n v="18"/>
    <n v="14"/>
    <s v="Dec"/>
    <n v="2004"/>
  </r>
  <r>
    <s v="Id2193"/>
    <s v="Kevin J."/>
    <n v="22.99"/>
    <n v="5.0599999999999996"/>
    <s v="No"/>
    <s v="yes"/>
    <s v="No"/>
    <n v="1"/>
    <s v="No"/>
    <x v="2"/>
    <x v="2"/>
    <s v="07-11-2004"/>
    <n v="1705"/>
    <s v="tier - 2"/>
    <s v="tier - 1"/>
    <s v="R1016"/>
    <n v="18"/>
    <n v="7"/>
    <s v="Nov"/>
    <n v="2004"/>
  </r>
  <r>
    <s v="Id2194"/>
    <s v="Kirby W."/>
    <n v="21.47"/>
    <n v="4.6900000000000004"/>
    <s v="No"/>
    <s v="yes"/>
    <s v="No"/>
    <n v="1"/>
    <s v="No"/>
    <x v="2"/>
    <x v="2"/>
    <s v="10-12-2004"/>
    <n v="1702"/>
    <s v="tier - 2"/>
    <s v="tier - 3"/>
    <s v="R1019"/>
    <n v="18"/>
    <n v="10"/>
    <s v="Dec"/>
    <n v="2004"/>
  </r>
  <r>
    <s v="Id2195"/>
    <s v="J A"/>
    <n v="15.96"/>
    <n v="5.44"/>
    <s v="No"/>
    <s v="yes"/>
    <s v="No"/>
    <n v="1"/>
    <s v="No"/>
    <x v="3"/>
    <x v="2"/>
    <s v="17-11-2004"/>
    <n v="1695"/>
    <s v="tier - 2"/>
    <s v="tier - 2"/>
    <s v="R1015"/>
    <n v="18"/>
    <n v="17"/>
    <s v="Nov"/>
    <n v="2004"/>
  </r>
  <r>
    <s v="Id2196"/>
    <s v="Dustin G."/>
    <n v="39.5"/>
    <n v="5.05"/>
    <s v="No"/>
    <s v="yes"/>
    <s v="No"/>
    <n v="1"/>
    <s v="No"/>
    <x v="0"/>
    <x v="2"/>
    <s v="21-10-2000"/>
    <n v="1683"/>
    <s v="tier - 2"/>
    <s v="tier - 2"/>
    <s v="R1011"/>
    <n v="22"/>
    <n v="21"/>
    <s v="Oct"/>
    <n v="2000"/>
  </r>
  <r>
    <s v="Id2197"/>
    <s v="Anthony G"/>
    <n v="33.770000000000003"/>
    <n v="6"/>
    <s v="No"/>
    <s v="yes"/>
    <s v="No"/>
    <n v="1"/>
    <s v="No"/>
    <x v="0"/>
    <x v="1"/>
    <s v="10-06-2000"/>
    <n v="1675"/>
    <s v="tier - 2"/>
    <s v="tier - 2"/>
    <s v="R1013"/>
    <n v="22"/>
    <n v="10"/>
    <s v="Jun"/>
    <n v="2000"/>
  </r>
  <r>
    <s v="Id2198"/>
    <s v="Ryan"/>
    <n v="26.84"/>
    <n v="5.99"/>
    <s v="Yes"/>
    <s v="yes"/>
    <s v="No"/>
    <n v="1"/>
    <s v="No"/>
    <x v="1"/>
    <x v="1"/>
    <s v="23-10-2000"/>
    <n v="1665"/>
    <s v="tier - 2"/>
    <s v="tier - 2"/>
    <s v="R1013"/>
    <n v="22"/>
    <n v="23"/>
    <s v="Oct"/>
    <n v="2000"/>
  </r>
  <r>
    <s v="Id2199"/>
    <s v="Eric N"/>
    <n v="35.53"/>
    <n v="4.3600000000000003"/>
    <s v="No"/>
    <s v="No"/>
    <s v="Yes"/>
    <n v="1"/>
    <s v="No"/>
    <x v="0"/>
    <x v="2"/>
    <s v="30-12-2003"/>
    <n v="1646"/>
    <s v="tier - 2"/>
    <s v="tier - 1"/>
    <s v="R1012"/>
    <n v="19"/>
    <n v="30"/>
    <s v="Dec"/>
    <n v="2003"/>
  </r>
  <r>
    <s v="Id2200"/>
    <s v="Connor"/>
    <n v="30.59"/>
    <n v="4.41"/>
    <s v="No"/>
    <s v="No"/>
    <s v="Yes"/>
    <n v="1"/>
    <s v="No"/>
    <x v="0"/>
    <x v="2"/>
    <s v="21-08-2003"/>
    <n v="1640"/>
    <s v="tier - 2"/>
    <s v="tier - 2"/>
    <s v="R1012"/>
    <n v="19"/>
    <n v="21"/>
    <s v="Aug"/>
    <n v="2003"/>
  </r>
  <r>
    <s v="Id2201"/>
    <s v="Patrick H."/>
    <n v="30.59"/>
    <n v="4.17"/>
    <s v="No"/>
    <s v="No"/>
    <s v="Yes"/>
    <n v="1"/>
    <s v="No"/>
    <x v="0"/>
    <x v="2"/>
    <s v="16-09-2003"/>
    <n v="1640"/>
    <s v="tier - 2"/>
    <s v="tier - 2"/>
    <s v="R1012"/>
    <n v="19"/>
    <n v="16"/>
    <s v="Sep"/>
    <n v="2003"/>
  </r>
  <r>
    <s v="Id2202"/>
    <s v="Tyler"/>
    <n v="27.835000000000001"/>
    <n v="4.4400000000000004"/>
    <s v="No"/>
    <s v="No"/>
    <s v="Yes"/>
    <n v="1"/>
    <s v="No"/>
    <x v="1"/>
    <x v="2"/>
    <s v="30-12-2003"/>
    <n v="1636"/>
    <s v="tier - 2"/>
    <s v="tier - 3"/>
    <s v="R1012"/>
    <n v="19"/>
    <n v="30"/>
    <s v="Dec"/>
    <n v="2003"/>
  </r>
  <r>
    <s v="Id2203"/>
    <s v="Deborah L."/>
    <n v="40.26"/>
    <n v="5.52"/>
    <s v="No"/>
    <s v="yes"/>
    <s v="No"/>
    <n v="1"/>
    <s v="No"/>
    <x v="0"/>
    <x v="2"/>
    <s v="13-06-2004"/>
    <n v="1635"/>
    <s v="tier - 2"/>
    <s v="tier - 2"/>
    <s v="R1013"/>
    <n v="18"/>
    <n v="13"/>
    <s v="Jun"/>
    <n v="2004"/>
  </r>
  <r>
    <s v="Id2204"/>
    <s v="Andrea K"/>
    <n v="39.82"/>
    <n v="6.01"/>
    <s v="No"/>
    <s v="yes"/>
    <s v="No"/>
    <n v="1"/>
    <s v="No"/>
    <x v="0"/>
    <x v="1"/>
    <s v="08-08-2004"/>
    <n v="1634"/>
    <s v="tier - 2"/>
    <s v="tier - 1"/>
    <s v="R1013"/>
    <n v="18"/>
    <n v="8"/>
    <s v="Aug"/>
    <n v="2004"/>
  </r>
  <r>
    <s v="Id2205"/>
    <s v="Elleree"/>
    <n v="39.159999999999997"/>
    <n v="5.81"/>
    <s v="No"/>
    <s v="yes"/>
    <s v="No"/>
    <n v="1"/>
    <s v="No"/>
    <x v="0"/>
    <x v="1"/>
    <s v="13-12-2004"/>
    <n v="1633"/>
    <s v="tier - 2"/>
    <s v="tier - 2"/>
    <s v="R1013"/>
    <n v="18"/>
    <n v="13"/>
    <s v="Dec"/>
    <n v="2004"/>
  </r>
  <r>
    <s v="Id2206"/>
    <s v="Brandon J"/>
    <n v="25.555"/>
    <n v="4.37"/>
    <s v="No"/>
    <s v="No"/>
    <s v="Yes"/>
    <n v="1"/>
    <s v="No"/>
    <x v="1"/>
    <x v="2"/>
    <s v="16-09-2003"/>
    <n v="1633"/>
    <s v="tier - 2"/>
    <s v="tier - 2"/>
    <s v="R1012"/>
    <n v="19"/>
    <n v="16"/>
    <s v="Sep"/>
    <n v="2003"/>
  </r>
  <r>
    <s v="Id2207"/>
    <s v="Steve"/>
    <n v="25.175000000000001"/>
    <n v="5.74"/>
    <s v="No"/>
    <s v="No"/>
    <s v="Yes"/>
    <n v="1"/>
    <s v="No"/>
    <x v="1"/>
    <x v="1"/>
    <s v="03-10-2003"/>
    <n v="1632"/>
    <s v="tier - 2"/>
    <s v="tier - 2"/>
    <s v="R1012"/>
    <n v="19"/>
    <n v="3"/>
    <s v="Oct"/>
    <n v="2003"/>
  </r>
  <r>
    <s v="Id2208"/>
    <s v="Nina Wavik Sr."/>
    <n v="38.28"/>
    <n v="5.39"/>
    <s v="No"/>
    <s v="yes"/>
    <s v="No"/>
    <n v="1"/>
    <s v="No"/>
    <x v="0"/>
    <x v="2"/>
    <s v="09-07-2004"/>
    <n v="1632"/>
    <s v="tier - 2"/>
    <s v="tier - 1"/>
    <s v="R1013"/>
    <n v="18"/>
    <n v="9"/>
    <s v="Jul"/>
    <n v="2004"/>
  </r>
  <r>
    <s v="Id2209"/>
    <s v="Dani"/>
    <n v="38.17"/>
    <n v="4.07"/>
    <s v="No"/>
    <s v="yes"/>
    <s v="No"/>
    <n v="1"/>
    <s v="No"/>
    <x v="0"/>
    <x v="2"/>
    <s v="05-12-2004"/>
    <n v="1632"/>
    <s v="tier - 2"/>
    <s v="tier - 3"/>
    <s v="R1013"/>
    <n v="18"/>
    <n v="5"/>
    <s v="Dec"/>
    <n v="2004"/>
  </r>
  <r>
    <s v="Id2210"/>
    <s v="Jennifer A."/>
    <n v="36.85"/>
    <n v="5.49"/>
    <s v="No"/>
    <s v="yes"/>
    <s v="No"/>
    <n v="1"/>
    <s v="No"/>
    <x v="0"/>
    <x v="2"/>
    <s v="04-10-2004"/>
    <n v="1630"/>
    <s v="tier - 2"/>
    <s v="tier - 2"/>
    <s v="R1013"/>
    <n v="18"/>
    <n v="4"/>
    <s v="Oct"/>
    <n v="2004"/>
  </r>
  <r>
    <s v="Id2211"/>
    <s v="Martin"/>
    <n v="22.61"/>
    <n v="5.68"/>
    <s v="No"/>
    <s v="No"/>
    <s v="Yes"/>
    <n v="1"/>
    <s v="No"/>
    <x v="2"/>
    <x v="2"/>
    <s v="17-07-2003"/>
    <n v="1628"/>
    <s v="tier - 2"/>
    <s v="tier - 1"/>
    <s v="R1012"/>
    <n v="19"/>
    <n v="17"/>
    <s v="Jul"/>
    <n v="2003"/>
  </r>
  <r>
    <s v="Id2212"/>
    <s v="Steve"/>
    <n v="21.754999999999999"/>
    <n v="6.09"/>
    <s v="No"/>
    <s v="No"/>
    <s v="Yes"/>
    <n v="1"/>
    <s v="No"/>
    <x v="2"/>
    <x v="1"/>
    <s v="04-12-2003"/>
    <n v="1627"/>
    <s v="tier - 2"/>
    <s v="tier - 2"/>
    <s v="R1012"/>
    <n v="19"/>
    <n v="4"/>
    <s v="Dec"/>
    <n v="2003"/>
  </r>
  <r>
    <s v="Id2213"/>
    <s v="Christopher"/>
    <n v="20.425000000000001"/>
    <n v="5.53"/>
    <s v="No"/>
    <s v="No"/>
    <s v="Yes"/>
    <n v="1"/>
    <s v="No"/>
    <x v="2"/>
    <x v="2"/>
    <s v="09-09-2003"/>
    <n v="1625"/>
    <s v="tier - 2"/>
    <s v="tier - 3"/>
    <s v="R1012"/>
    <n v="19"/>
    <n v="9"/>
    <s v="Sep"/>
    <n v="2003"/>
  </r>
  <r>
    <s v="Id2214"/>
    <s v="Kathryn M."/>
    <n v="31.35"/>
    <n v="4.28"/>
    <s v="No"/>
    <s v="yes"/>
    <s v="No"/>
    <n v="1"/>
    <s v="No"/>
    <x v="0"/>
    <x v="2"/>
    <s v="25-07-2004"/>
    <n v="1622"/>
    <s v="tier - 2"/>
    <s v="tier - 1"/>
    <s v="R1013"/>
    <n v="18"/>
    <n v="25"/>
    <s v="Jul"/>
    <n v="2004"/>
  </r>
  <r>
    <s v="Id2215"/>
    <s v="Emily"/>
    <n v="31.13"/>
    <n v="6.01"/>
    <s v="No"/>
    <s v="yes"/>
    <s v="No"/>
    <n v="1"/>
    <s v="No"/>
    <x v="0"/>
    <x v="1"/>
    <s v="21-08-2004"/>
    <n v="1622"/>
    <s v="tier - 2"/>
    <s v="tier - 2"/>
    <s v="R1013"/>
    <n v="18"/>
    <n v="21"/>
    <s v="Aug"/>
    <n v="2004"/>
  </r>
  <r>
    <s v="Id2216"/>
    <s v="Trent A"/>
    <n v="17.48"/>
    <n v="4.59"/>
    <s v="No"/>
    <s v="No"/>
    <s v="Yes"/>
    <n v="1"/>
    <s v="No"/>
    <x v="3"/>
    <x v="2"/>
    <s v="14-09-2003"/>
    <n v="1621"/>
    <s v="tier - 2"/>
    <s v="tier - 2"/>
    <s v="R1012"/>
    <n v="19"/>
    <n v="14"/>
    <s v="Sep"/>
    <n v="2003"/>
  </r>
  <r>
    <s v="Id2217"/>
    <s v="Jennifer E"/>
    <n v="22.57"/>
    <n v="5.8"/>
    <s v="Yes"/>
    <s v="No"/>
    <s v="No"/>
    <n v="1"/>
    <s v="No"/>
    <x v="2"/>
    <x v="1"/>
    <s v="05-08-1995"/>
    <n v="1617"/>
    <s v="tier - 2"/>
    <s v="tier - 1"/>
    <s v="R1013"/>
    <n v="27"/>
    <n v="5"/>
    <s v="Aug"/>
    <n v="1995"/>
  </r>
  <r>
    <s v="Id2218"/>
    <s v="Polly"/>
    <n v="26.73"/>
    <n v="5.08"/>
    <s v="No"/>
    <s v="yes"/>
    <s v="No"/>
    <n v="1"/>
    <s v="No"/>
    <x v="1"/>
    <x v="2"/>
    <s v="22-07-2004"/>
    <n v="1616"/>
    <s v="tier - 2"/>
    <s v="tier - 1"/>
    <s v="R1013"/>
    <n v="18"/>
    <n v="22"/>
    <s v="Jul"/>
    <n v="2004"/>
  </r>
  <r>
    <s v="Id2219"/>
    <s v="Elizabeth"/>
    <n v="20.79"/>
    <n v="5.84"/>
    <s v="No"/>
    <s v="yes"/>
    <s v="No"/>
    <n v="1"/>
    <s v="No"/>
    <x v="2"/>
    <x v="1"/>
    <s v="19-11-2004"/>
    <n v="1608"/>
    <s v="tier - 2"/>
    <s v="tier - 3"/>
    <s v="R1013"/>
    <n v="18"/>
    <n v="19"/>
    <s v="Nov"/>
    <n v="2004"/>
  </r>
  <r>
    <s v="Id2220"/>
    <s v="Tiffany A."/>
    <n v="20.149999999999999"/>
    <n v="4.1500000000000004"/>
    <s v="No"/>
    <s v="No"/>
    <s v="No"/>
    <n v="1"/>
    <s v="No"/>
    <x v="2"/>
    <x v="2"/>
    <s v="22-09-1992"/>
    <n v="1567"/>
    <s v="tier - 2"/>
    <s v="tier - 1"/>
    <s v="R1013"/>
    <n v="30"/>
    <n v="22"/>
    <s v="Sep"/>
    <n v="1992"/>
  </r>
  <r>
    <s v="Id2221"/>
    <s v="Cole"/>
    <n v="36.85"/>
    <n v="4.3600000000000003"/>
    <s v="Yes"/>
    <s v="No"/>
    <s v="No"/>
    <n v="0"/>
    <s v="No"/>
    <x v="0"/>
    <x v="2"/>
    <s v="05-12-2001"/>
    <n v="1534"/>
    <s v="tier - 2"/>
    <s v="tier - 2"/>
    <s v="R1013"/>
    <n v="21"/>
    <n v="5"/>
    <s v="Dec"/>
    <n v="2001"/>
  </r>
  <r>
    <s v="Id2222"/>
    <s v="Matthew T."/>
    <n v="35.53"/>
    <n v="4.55"/>
    <s v="Yes"/>
    <s v="No"/>
    <s v="No"/>
    <n v="0"/>
    <s v="No"/>
    <x v="0"/>
    <x v="2"/>
    <s v="02-06-2001"/>
    <n v="1532"/>
    <s v="tier - 2"/>
    <s v="tier - 2"/>
    <s v="R1013"/>
    <n v="22"/>
    <n v="2"/>
    <s v="Jun"/>
    <n v="2001"/>
  </r>
  <r>
    <s v="Id2223"/>
    <s v="Zachary"/>
    <n v="31.1"/>
    <n v="4.37"/>
    <s v="Yes"/>
    <s v="No"/>
    <s v="No"/>
    <n v="0"/>
    <s v="No"/>
    <x v="0"/>
    <x v="2"/>
    <s v="07-07-2001"/>
    <n v="1526"/>
    <s v="tier - 2"/>
    <s v="tier - 3"/>
    <s v="R1011"/>
    <n v="21"/>
    <n v="7"/>
    <s v="Jul"/>
    <n v="2001"/>
  </r>
  <r>
    <s v="Id2224"/>
    <s v="Matthew T."/>
    <n v="23.21"/>
    <n v="5.24"/>
    <s v="Yes"/>
    <s v="No"/>
    <s v="No"/>
    <n v="0"/>
    <s v="No"/>
    <x v="2"/>
    <x v="2"/>
    <s v="25-08-2001"/>
    <n v="1515"/>
    <s v="tier - 2"/>
    <s v="tier - 3"/>
    <s v="R1013"/>
    <n v="21"/>
    <n v="25"/>
    <s v="Aug"/>
    <n v="2001"/>
  </r>
  <r>
    <s v="Id2225"/>
    <s v="Pat"/>
    <n v="18.36"/>
    <n v="5.96"/>
    <s v="No"/>
    <s v="No"/>
    <s v="No"/>
    <n v="1"/>
    <s v="No"/>
    <x v="3"/>
    <x v="1"/>
    <s v="19-06-1998"/>
    <n v="1497"/>
    <s v="tier - 2"/>
    <s v="tier - 2"/>
    <s v="R1013"/>
    <n v="24"/>
    <n v="19"/>
    <s v="Jun"/>
    <n v="1998"/>
  </r>
  <r>
    <s v="Id2226"/>
    <s v="Ashley"/>
    <n v="15.92"/>
    <n v="4.76"/>
    <s v="Yes"/>
    <s v="No"/>
    <s v="No"/>
    <n v="1"/>
    <s v="No"/>
    <x v="3"/>
    <x v="2"/>
    <s v="07-10-1995"/>
    <n v="1493"/>
    <s v="tier - 2"/>
    <s v="tier - 3"/>
    <s v="R1013"/>
    <n v="27"/>
    <n v="7"/>
    <s v="Oct"/>
    <n v="1995"/>
  </r>
  <r>
    <s v="Id2227"/>
    <s v="Elizabeth A."/>
    <n v="15.17"/>
    <n v="4.3"/>
    <s v="Yes"/>
    <s v="No"/>
    <s v="Yes"/>
    <n v="1"/>
    <s v="No"/>
    <x v="3"/>
    <x v="2"/>
    <s v="09-06-1997"/>
    <n v="1481"/>
    <s v="tier - 2"/>
    <s v="tier - 1"/>
    <s v="R1012"/>
    <n v="25"/>
    <n v="9"/>
    <s v="Jun"/>
    <n v="1997"/>
  </r>
  <r>
    <s v="Id2228"/>
    <s v="Rebecca M."/>
    <n v="16.63"/>
    <n v="4.5"/>
    <s v="No"/>
    <s v="No"/>
    <s v="No"/>
    <n v="1"/>
    <s v="No"/>
    <x v="3"/>
    <x v="2"/>
    <s v="07-12-1998"/>
    <n v="1477"/>
    <s v="tier - 2"/>
    <s v="tier - 1"/>
    <s v="R1013"/>
    <n v="24"/>
    <n v="7"/>
    <s v="Dec"/>
    <n v="1998"/>
  </r>
  <r>
    <s v="Id2229"/>
    <s v="Ruth"/>
    <n v="19.39"/>
    <n v="5.59"/>
    <s v="No"/>
    <s v="No"/>
    <s v="Yes"/>
    <n v="1"/>
    <s v="No"/>
    <x v="2"/>
    <x v="2"/>
    <s v="20-06-2003"/>
    <n v="1467"/>
    <s v="tier - 2"/>
    <s v="tier - 2"/>
    <s v="R1013"/>
    <n v="19"/>
    <n v="20"/>
    <s v="Jun"/>
    <n v="2003"/>
  </r>
  <r>
    <s v="Id2230"/>
    <s v="Gregory S"/>
    <n v="17.34"/>
    <n v="6.29"/>
    <s v="Yes"/>
    <s v="No"/>
    <s v="Yes"/>
    <n v="1"/>
    <s v="No"/>
    <x v="3"/>
    <x v="1"/>
    <s v="19-06-1997"/>
    <n v="1445"/>
    <s v="tier - 2"/>
    <s v="tier - 1"/>
    <s v="R1013"/>
    <n v="25"/>
    <n v="19"/>
    <s v="Jun"/>
    <n v="1997"/>
  </r>
  <r>
    <s v="Id2231"/>
    <s v="Alexandra S"/>
    <n v="17.940000000000001"/>
    <n v="4.1900000000000004"/>
    <s v="No"/>
    <s v="yes"/>
    <s v="No"/>
    <n v="1"/>
    <s v="No"/>
    <x v="3"/>
    <x v="2"/>
    <s v="01-09-2000"/>
    <n v="1438"/>
    <s v="tier - 2"/>
    <s v="tier - 2"/>
    <s v="R1013"/>
    <n v="22"/>
    <n v="1"/>
    <s v="Sep"/>
    <n v="2000"/>
  </r>
  <r>
    <s v="Id2232"/>
    <s v="Hillary"/>
    <n v="16.670000000000002"/>
    <n v="4.7"/>
    <s v="Yes"/>
    <s v="No"/>
    <s v="Yes"/>
    <n v="1"/>
    <s v="No"/>
    <x v="3"/>
    <x v="2"/>
    <s v="05-12-1997"/>
    <n v="1422"/>
    <s v="tier - 2"/>
    <s v="tier - 2"/>
    <s v="R1013"/>
    <n v="25"/>
    <n v="5"/>
    <s v="Dec"/>
    <n v="1997"/>
  </r>
  <r>
    <s v="Id2233"/>
    <s v="Amy K."/>
    <n v="20.58"/>
    <n v="5.64"/>
    <s v="Yes"/>
    <s v="No"/>
    <s v="No"/>
    <n v="0"/>
    <s v="No"/>
    <x v="2"/>
    <x v="2"/>
    <s v="23-08-2001"/>
    <n v="1421"/>
    <s v="tier - 2"/>
    <s v="tier - 2"/>
    <s v="R1013"/>
    <n v="21"/>
    <n v="23"/>
    <s v="Aug"/>
    <n v="2001"/>
  </r>
  <r>
    <s v="Id2234"/>
    <s v="Scott"/>
    <n v="16.5"/>
    <n v="4.1100000000000003"/>
    <s v="Yes"/>
    <s v="No"/>
    <s v="No"/>
    <n v="0"/>
    <s v="No"/>
    <x v="3"/>
    <x v="2"/>
    <s v="23-06-1996"/>
    <n v="1417"/>
    <s v="tier - 2"/>
    <s v="tier - 3"/>
    <s v="R1013"/>
    <n v="26"/>
    <n v="23"/>
    <s v="Jun"/>
    <n v="1996"/>
  </r>
  <r>
    <s v="Id2235"/>
    <s v="John"/>
    <n v="15.41"/>
    <n v="5.43"/>
    <s v="Yes"/>
    <s v="No"/>
    <s v="Yes"/>
    <n v="1"/>
    <s v="No"/>
    <x v="3"/>
    <x v="2"/>
    <s v="27-10-1997"/>
    <n v="1402"/>
    <s v="tier - 2"/>
    <s v="tier - 3"/>
    <s v="R1011"/>
    <n v="25"/>
    <n v="27"/>
    <s v="Oct"/>
    <n v="1997"/>
  </r>
  <r>
    <s v="Id2236"/>
    <s v="Maaikel"/>
    <n v="24.59"/>
    <n v="4.38"/>
    <s v="No"/>
    <s v="No"/>
    <s v="No"/>
    <n v="1"/>
    <s v="No"/>
    <x v="2"/>
    <x v="2"/>
    <s v="05-09-1998"/>
    <n v="1400"/>
    <s v="tier - 2"/>
    <s v="tier - 2"/>
    <s v="R1013"/>
    <n v="24"/>
    <n v="5"/>
    <s v="Sep"/>
    <n v="1998"/>
  </r>
  <r>
    <s v="Id2237"/>
    <s v="Daniel C"/>
    <n v="33.33"/>
    <n v="9.7899999999999991"/>
    <s v="No"/>
    <s v="No"/>
    <s v="No"/>
    <n v="0"/>
    <s v="No"/>
    <x v="0"/>
    <x v="0"/>
    <s v="22-12-2002"/>
    <n v="1392"/>
    <s v="tier - 2"/>
    <s v="tier - 1"/>
    <s v="R1013"/>
    <n v="20"/>
    <n v="22"/>
    <s v="Dec"/>
    <n v="2002"/>
  </r>
  <r>
    <s v="Id2238"/>
    <s v="Christopher S."/>
    <n v="18.5"/>
    <n v="11.84"/>
    <s v="No"/>
    <s v="No"/>
    <s v="No"/>
    <n v="0"/>
    <s v="No"/>
    <x v="2"/>
    <x v="0"/>
    <s v="14-11-2002"/>
    <n v="1390"/>
    <s v="tier - 2"/>
    <s v="tier - 2"/>
    <s v="R1013"/>
    <n v="20"/>
    <n v="14"/>
    <s v="Nov"/>
    <n v="2002"/>
  </r>
  <r>
    <s v="Id2239"/>
    <s v="William R"/>
    <n v="18.579999999999998"/>
    <n v="6.22"/>
    <s v="No"/>
    <s v="No"/>
    <s v="No"/>
    <n v="0"/>
    <s v="No"/>
    <x v="2"/>
    <x v="1"/>
    <s v="06-07-1999"/>
    <n v="1389"/>
    <s v="tier - 2"/>
    <s v="tier - 2"/>
    <s v="R1013"/>
    <n v="23"/>
    <n v="6"/>
    <s v="Jul"/>
    <n v="1999"/>
  </r>
  <r>
    <s v="Id2240"/>
    <s v="Lyndsy"/>
    <n v="16.64"/>
    <n v="10.01"/>
    <s v="No"/>
    <s v="No"/>
    <s v="No"/>
    <n v="0"/>
    <s v="No"/>
    <x v="3"/>
    <x v="0"/>
    <s v="15-08-2002"/>
    <n v="1382"/>
    <s v="tier - 2"/>
    <s v="tier - 1"/>
    <s v="R1013"/>
    <n v="20"/>
    <n v="15"/>
    <s v="Aug"/>
    <n v="2002"/>
  </r>
  <r>
    <s v="Id2241"/>
    <s v="Jessica"/>
    <n v="19.329999999999998"/>
    <n v="4.32"/>
    <s v="No"/>
    <s v="No"/>
    <s v="No"/>
    <n v="1"/>
    <s v="No"/>
    <x v="2"/>
    <x v="2"/>
    <s v="03-12-1998"/>
    <n v="1359"/>
    <s v="tier - 2"/>
    <s v="tier - 1"/>
    <s v="R1013"/>
    <n v="24"/>
    <n v="3"/>
    <s v="Dec"/>
    <n v="1998"/>
  </r>
  <r>
    <s v="Id2242"/>
    <s v="Anna"/>
    <n v="21.26"/>
    <n v="5.65"/>
    <s v="Yes"/>
    <s v="No"/>
    <s v="Yes"/>
    <n v="1"/>
    <s v="No"/>
    <x v="2"/>
    <x v="2"/>
    <s v="07-11-1997"/>
    <n v="1341"/>
    <s v="tier - 2"/>
    <s v="tier - 2"/>
    <s v="R1012"/>
    <n v="25"/>
    <n v="7"/>
    <s v="Nov"/>
    <n v="1997"/>
  </r>
  <r>
    <s v="Id2243"/>
    <s v="Jordan"/>
    <n v="15.6"/>
    <n v="4.12"/>
    <s v="Yes"/>
    <s v="No"/>
    <s v="No"/>
    <n v="1"/>
    <s v="No"/>
    <x v="3"/>
    <x v="2"/>
    <s v="30-07-1995"/>
    <n v="1338"/>
    <s v="tier - 2"/>
    <s v="tier - 3"/>
    <s v="R1012"/>
    <n v="27"/>
    <n v="30"/>
    <s v="Jul"/>
    <n v="1995"/>
  </r>
  <r>
    <s v="Id2244"/>
    <s v="Brian"/>
    <n v="24.39"/>
    <n v="6.24"/>
    <s v="No"/>
    <s v="No"/>
    <s v="No"/>
    <n v="1"/>
    <s v="No"/>
    <x v="2"/>
    <x v="1"/>
    <s v="12-07-1998"/>
    <n v="1333"/>
    <s v="tier - 2"/>
    <s v="tier - 3"/>
    <s v="R1013"/>
    <n v="24"/>
    <n v="12"/>
    <s v="Jul"/>
    <n v="1998"/>
  </r>
  <r>
    <s v="Id2245"/>
    <s v="Katherine A"/>
    <n v="24.75"/>
    <n v="4.83"/>
    <s v="No"/>
    <s v="No"/>
    <s v="No"/>
    <n v="0"/>
    <s v="No"/>
    <x v="2"/>
    <x v="2"/>
    <s v="14-10-1999"/>
    <n v="1329"/>
    <s v="tier - 2"/>
    <s v="tier - 3"/>
    <s v="R1013"/>
    <n v="23"/>
    <n v="14"/>
    <s v="Oct"/>
    <n v="1999"/>
  </r>
  <r>
    <s v="Id2246"/>
    <s v="Melanie"/>
    <n v="20.88"/>
    <n v="7.4"/>
    <s v="No"/>
    <s v="No"/>
    <s v="No"/>
    <n v="0"/>
    <s v="No"/>
    <x v="2"/>
    <x v="0"/>
    <s v="13-10-2002"/>
    <n v="1315"/>
    <s v="tier - 2"/>
    <s v="tier - 2"/>
    <s v="R1013"/>
    <n v="20"/>
    <n v="13"/>
    <s v="Oct"/>
    <n v="2002"/>
  </r>
  <r>
    <s v="Id2247"/>
    <s v="Jessica"/>
    <n v="20.43"/>
    <n v="4.54"/>
    <s v="No"/>
    <s v="No"/>
    <s v="No"/>
    <n v="0"/>
    <s v="No"/>
    <x v="2"/>
    <x v="2"/>
    <s v="02-12-1999"/>
    <n v="1304"/>
    <s v="tier - 2"/>
    <s v="tier - 2"/>
    <s v="R1013"/>
    <n v="23"/>
    <n v="2"/>
    <s v="Dec"/>
    <n v="1999"/>
  </r>
  <r>
    <s v="Id2248"/>
    <s v="Eric S"/>
    <n v="15.18"/>
    <n v="11.11"/>
    <s v="No"/>
    <s v="No"/>
    <s v="No"/>
    <n v="0"/>
    <s v="No"/>
    <x v="3"/>
    <x v="0"/>
    <s v="10-12-2002"/>
    <n v="1304"/>
    <s v="tier - 2"/>
    <s v="tier - 2"/>
    <s v="R1012"/>
    <n v="20"/>
    <n v="10"/>
    <s v="Dec"/>
    <n v="2002"/>
  </r>
  <r>
    <s v="Id2249"/>
    <s v="Joseph"/>
    <n v="15.12"/>
    <n v="4.03"/>
    <s v="Yes"/>
    <s v="No"/>
    <s v="No"/>
    <n v="0"/>
    <s v="No"/>
    <x v="3"/>
    <x v="2"/>
    <s v="29-11-2001"/>
    <n v="1293"/>
    <s v="tier - 2"/>
    <s v="tier - 3"/>
    <s v="R1012"/>
    <n v="21"/>
    <n v="29"/>
    <s v="Nov"/>
    <n v="2001"/>
  </r>
  <r>
    <s v="Id2250"/>
    <s v="Mary"/>
    <n v="23.88"/>
    <n v="4.51"/>
    <s v="No"/>
    <s v="No"/>
    <s v="No"/>
    <n v="1"/>
    <s v="No"/>
    <x v="2"/>
    <x v="2"/>
    <s v="04-06-1998"/>
    <n v="1291"/>
    <s v="tier - 2"/>
    <s v="tier - 2"/>
    <s v="R1013"/>
    <n v="25"/>
    <n v="4"/>
    <s v="Jun"/>
    <n v="1998"/>
  </r>
  <r>
    <s v="Id2251"/>
    <s v="Natalie"/>
    <n v="16.13"/>
    <n v="5.56"/>
    <s v="No"/>
    <s v="yes"/>
    <s v="No"/>
    <n v="1"/>
    <s v="No"/>
    <x v="3"/>
    <x v="2"/>
    <s v="26-06-2000"/>
    <n v="1286"/>
    <s v="tier - 2"/>
    <s v="tier - 2"/>
    <s v="R1013"/>
    <n v="22"/>
    <n v="26"/>
    <s v="Jun"/>
    <n v="2000"/>
  </r>
  <r>
    <s v="Id2252"/>
    <s v="Christopher"/>
    <n v="24.09"/>
    <n v="4.0999999999999996"/>
    <s v="No"/>
    <s v="yes"/>
    <s v="No"/>
    <n v="1"/>
    <s v="No"/>
    <x v="2"/>
    <x v="2"/>
    <s v="28-07-2004"/>
    <n v="1285"/>
    <s v="tier - 2"/>
    <s v="tier - 3"/>
    <s v="R1013"/>
    <n v="18"/>
    <n v="28"/>
    <s v="Jul"/>
    <n v="2004"/>
  </r>
  <r>
    <s v="Id2253"/>
    <s v="Sonja"/>
    <n v="19.43"/>
    <n v="5.85"/>
    <s v="No"/>
    <s v="yes"/>
    <s v="No"/>
    <n v="1"/>
    <s v="No"/>
    <x v="2"/>
    <x v="1"/>
    <s v="30-09-2004"/>
    <n v="1283"/>
    <s v="tier - 2"/>
    <s v="tier - 1"/>
    <s v="R1013"/>
    <n v="18"/>
    <n v="30"/>
    <s v="Sep"/>
    <n v="2004"/>
  </r>
  <r>
    <s v="Id2254"/>
    <s v="Alexandra"/>
    <n v="15.22"/>
    <n v="4.92"/>
    <s v="Yes"/>
    <s v="No"/>
    <s v="Yes"/>
    <n v="1"/>
    <s v="No"/>
    <x v="3"/>
    <x v="2"/>
    <s v="26-10-1997"/>
    <n v="1276"/>
    <s v="tier - 2"/>
    <s v="tier - 2"/>
    <s v="R1012"/>
    <n v="25"/>
    <n v="26"/>
    <s v="Oct"/>
    <n v="1997"/>
  </r>
  <r>
    <s v="Id2255"/>
    <s v="Martha L."/>
    <n v="20.72"/>
    <n v="9.4600000000000009"/>
    <s v="No"/>
    <s v="No"/>
    <s v="No"/>
    <n v="0"/>
    <s v="No"/>
    <x v="2"/>
    <x v="0"/>
    <s v="04-12-2002"/>
    <n v="1267"/>
    <s v="tier - 2"/>
    <s v="tier - 1"/>
    <s v="R1013"/>
    <n v="20"/>
    <n v="4"/>
    <s v="Dec"/>
    <n v="2002"/>
  </r>
  <r>
    <s v="Id2256"/>
    <s v="Ryan C."/>
    <n v="35.4"/>
    <n v="5.94"/>
    <s v="No"/>
    <s v="No"/>
    <s v="Yes"/>
    <n v="1"/>
    <s v="No"/>
    <x v="0"/>
    <x v="1"/>
    <s v="21-11-2003"/>
    <n v="1263"/>
    <s v="tier - 2"/>
    <s v="tier - 3"/>
    <s v="R1011"/>
    <n v="19"/>
    <n v="21"/>
    <s v="Nov"/>
    <n v="2003"/>
  </r>
  <r>
    <s v="Id2257"/>
    <s v="Cliff"/>
    <n v="34.4"/>
    <n v="5.7"/>
    <s v="No"/>
    <s v="No"/>
    <s v="Yes"/>
    <n v="1"/>
    <s v="No"/>
    <x v="0"/>
    <x v="1"/>
    <s v="15-08-2003"/>
    <n v="1262"/>
    <s v="tier - 2"/>
    <s v="tier - 3"/>
    <s v="R1011"/>
    <n v="19"/>
    <n v="15"/>
    <s v="Aug"/>
    <n v="2003"/>
  </r>
  <r>
    <s v="Id2258"/>
    <s v="Blue"/>
    <n v="34.1"/>
    <n v="4.13"/>
    <s v="No"/>
    <s v="No"/>
    <s v="Yes"/>
    <n v="1"/>
    <s v="No"/>
    <x v="0"/>
    <x v="2"/>
    <s v="30-10-2003"/>
    <n v="1261"/>
    <s v="tier - 2"/>
    <s v="tier - 3"/>
    <s v="R1011"/>
    <n v="19"/>
    <n v="30"/>
    <s v="Oct"/>
    <n v="2003"/>
  </r>
  <r>
    <s v="Id2259"/>
    <s v="Jeffrey M"/>
    <n v="30.4"/>
    <n v="4.7699999999999996"/>
    <s v="No"/>
    <s v="No"/>
    <s v="Yes"/>
    <n v="1"/>
    <s v="No"/>
    <x v="0"/>
    <x v="2"/>
    <s v="13-10-2003"/>
    <n v="1256"/>
    <s v="tier - 2"/>
    <s v="tier - 3"/>
    <s v="R1011"/>
    <n v="19"/>
    <n v="13"/>
    <s v="Oct"/>
    <n v="2003"/>
  </r>
  <r>
    <s v="Id2260"/>
    <s v="Andrew"/>
    <n v="28.7"/>
    <n v="4.99"/>
    <s v="No"/>
    <s v="No"/>
    <s v="Yes"/>
    <n v="1"/>
    <s v="No"/>
    <x v="1"/>
    <x v="2"/>
    <s v="10-12-2003"/>
    <n v="1254"/>
    <s v="tier - 2"/>
    <s v="tier - 2"/>
    <s v="R1011"/>
    <n v="19"/>
    <n v="10"/>
    <s v="Dec"/>
    <n v="2003"/>
  </r>
  <r>
    <s v="Id2261"/>
    <s v="Julia"/>
    <n v="17.440000000000001"/>
    <n v="4.42"/>
    <s v="Yes"/>
    <s v="No"/>
    <s v="Yes"/>
    <n v="1"/>
    <s v="No"/>
    <x v="3"/>
    <x v="2"/>
    <s v="04-11-1997"/>
    <n v="1253"/>
    <s v="tier - 2"/>
    <s v="tier - 2"/>
    <s v="R1013"/>
    <n v="25"/>
    <n v="4"/>
    <s v="Nov"/>
    <n v="1997"/>
  </r>
  <r>
    <s v="Id2262"/>
    <s v="Daniel"/>
    <n v="27.6"/>
    <n v="4.01"/>
    <s v="No"/>
    <s v="No"/>
    <s v="Yes"/>
    <n v="1"/>
    <s v="No"/>
    <x v="1"/>
    <x v="2"/>
    <s v="15-09-2003"/>
    <n v="1252"/>
    <s v="tier - 2"/>
    <s v="tier - 3"/>
    <s v="R1011"/>
    <n v="19"/>
    <n v="15"/>
    <s v="Sep"/>
    <n v="2003"/>
  </r>
  <r>
    <s v="Id2263"/>
    <s v="Jaime"/>
    <n v="20.7"/>
    <n v="4.49"/>
    <s v="No"/>
    <s v="No"/>
    <s v="Yes"/>
    <n v="1"/>
    <s v="No"/>
    <x v="2"/>
    <x v="2"/>
    <s v="08-09-2003"/>
    <n v="1243"/>
    <s v="tier - 2"/>
    <s v="tier - 1"/>
    <s v="R1011"/>
    <n v="19"/>
    <n v="8"/>
    <s v="Sep"/>
    <n v="2003"/>
  </r>
  <r>
    <s v="Id2264"/>
    <s v="Mohd Syahidan"/>
    <n v="20.3"/>
    <n v="6.37"/>
    <s v="No"/>
    <s v="No"/>
    <s v="Yes"/>
    <n v="1"/>
    <s v="No"/>
    <x v="2"/>
    <x v="1"/>
    <s v="15-09-2003"/>
    <n v="1242"/>
    <s v="tier - 2"/>
    <s v="tier - 1"/>
    <s v="R1011"/>
    <n v="19"/>
    <n v="15"/>
    <s v="Sep"/>
    <n v="2003"/>
  </r>
  <r>
    <s v="Id2265"/>
    <s v="Matthew"/>
    <n v="19.8"/>
    <n v="5.12"/>
    <s v="No"/>
    <s v="No"/>
    <s v="Yes"/>
    <n v="1"/>
    <s v="No"/>
    <x v="2"/>
    <x v="2"/>
    <s v="02-08-2003"/>
    <n v="1242"/>
    <s v="tier - 2"/>
    <s v="tier - 2"/>
    <s v="R1011"/>
    <n v="19"/>
    <n v="2"/>
    <s v="Aug"/>
    <n v="2003"/>
  </r>
  <r>
    <s v="Id2266"/>
    <s v="Elizabeth S."/>
    <n v="21.87"/>
    <n v="8.59"/>
    <s v="No"/>
    <s v="No"/>
    <s v="No"/>
    <n v="0"/>
    <s v="No"/>
    <x v="2"/>
    <x v="0"/>
    <s v="01-07-2002"/>
    <n v="1241"/>
    <s v="tier - 2"/>
    <s v="tier - 2"/>
    <s v="R1013"/>
    <n v="20"/>
    <n v="1"/>
    <s v="Jul"/>
    <n v="2002"/>
  </r>
  <r>
    <s v="Id2267"/>
    <s v="Katie"/>
    <n v="16.600000000000001"/>
    <n v="5.87"/>
    <s v="No"/>
    <s v="No"/>
    <s v="No"/>
    <n v="1"/>
    <s v="No"/>
    <x v="3"/>
    <x v="1"/>
    <s v="11-10-1998"/>
    <n v="1240"/>
    <s v="tier - 2"/>
    <s v="tier - 1"/>
    <s v="R1012"/>
    <n v="24"/>
    <n v="11"/>
    <s v="Oct"/>
    <n v="1998"/>
  </r>
  <r>
    <s v="Id2268"/>
    <s v="Christi A."/>
    <n v="21.98"/>
    <n v="7.03"/>
    <s v="No"/>
    <s v="No"/>
    <s v="No"/>
    <n v="0"/>
    <s v="No"/>
    <x v="2"/>
    <x v="0"/>
    <s v="12-12-2002"/>
    <n v="1237"/>
    <s v="tier - 2"/>
    <s v="tier - 2"/>
    <s v="R1013"/>
    <n v="20"/>
    <n v="12"/>
    <s v="Dec"/>
    <n v="2002"/>
  </r>
  <r>
    <s v="Id2269"/>
    <s v="Sandra K."/>
    <n v="19.7"/>
    <n v="5.51"/>
    <s v="No"/>
    <s v="No"/>
    <s v="No"/>
    <n v="1"/>
    <s v="No"/>
    <x v="2"/>
    <x v="2"/>
    <s v="13-07-1998"/>
    <n v="1234"/>
    <s v="tier - 2"/>
    <s v="tier - 1"/>
    <s v="R1013"/>
    <n v="24"/>
    <n v="13"/>
    <s v="Jul"/>
    <n v="1998"/>
  </r>
  <r>
    <s v="Id2270"/>
    <s v="Katharine"/>
    <n v="19.21"/>
    <n v="4.76"/>
    <s v="No"/>
    <s v="yes"/>
    <s v="No"/>
    <n v="1"/>
    <s v="No"/>
    <x v="2"/>
    <x v="2"/>
    <s v="16-10-2004"/>
    <n v="1228"/>
    <s v="tier - 2"/>
    <s v="tier - 1"/>
    <s v="R1012"/>
    <n v="18"/>
    <n v="16"/>
    <s v="Oct"/>
    <n v="2004"/>
  </r>
  <r>
    <s v="Id2271"/>
    <s v="Jerome"/>
    <n v="19.3"/>
    <n v="4.7"/>
    <s v="No"/>
    <s v="yes"/>
    <s v="No"/>
    <n v="1"/>
    <s v="No"/>
    <x v="2"/>
    <x v="2"/>
    <s v="09-07-2004"/>
    <n v="1224"/>
    <s v="tier - 2"/>
    <s v="tier - 1"/>
    <s v="R1013"/>
    <n v="18"/>
    <n v="9"/>
    <s v="Jul"/>
    <n v="2004"/>
  </r>
  <r>
    <s v="Id2272"/>
    <s v="Julia R"/>
    <n v="16.22"/>
    <n v="6.21"/>
    <s v="Yes"/>
    <s v="No"/>
    <s v="No"/>
    <n v="0"/>
    <s v="No"/>
    <x v="3"/>
    <x v="1"/>
    <s v="04-11-1996"/>
    <n v="1220"/>
    <s v="tier - 2"/>
    <s v="tier - 3"/>
    <s v="R1012"/>
    <n v="26"/>
    <n v="4"/>
    <s v="Nov"/>
    <n v="1996"/>
  </r>
  <r>
    <s v="Id2273"/>
    <s v="Sean Henry"/>
    <n v="17.12"/>
    <n v="4.5199999999999996"/>
    <s v="No"/>
    <s v="yes"/>
    <s v="No"/>
    <n v="1"/>
    <s v="No"/>
    <x v="3"/>
    <x v="2"/>
    <s v="02-06-2004"/>
    <n v="1210"/>
    <s v="tier - 2"/>
    <s v="tier - 1"/>
    <s v="R1013"/>
    <n v="19"/>
    <n v="2"/>
    <s v="Jun"/>
    <n v="2004"/>
  </r>
  <r>
    <s v="Id2274"/>
    <s v="Rachel A."/>
    <n v="19.07"/>
    <n v="5.45"/>
    <s v="No"/>
    <s v="No"/>
    <s v="No"/>
    <n v="1"/>
    <s v="No"/>
    <x v="2"/>
    <x v="2"/>
    <s v="06-10-1992"/>
    <n v="1201"/>
    <s v="tier - 2"/>
    <s v="tier - 3"/>
    <s v="R1013"/>
    <n v="30"/>
    <n v="6"/>
    <s v="Oct"/>
    <n v="1992"/>
  </r>
  <r>
    <s v="Id2275"/>
    <s v="Jim"/>
    <n v="15.56"/>
    <n v="4.42"/>
    <s v="No"/>
    <s v="No"/>
    <s v="No"/>
    <n v="0"/>
    <s v="No"/>
    <x v="3"/>
    <x v="2"/>
    <s v="28-06-1999"/>
    <n v="1200"/>
    <s v="tier - 2"/>
    <s v="tier - 3"/>
    <s v="R1012"/>
    <n v="23"/>
    <n v="28"/>
    <s v="Jun"/>
    <n v="1999"/>
  </r>
  <r>
    <s v="Id2276"/>
    <s v="Tim"/>
    <n v="22.76"/>
    <n v="9.44"/>
    <s v="No"/>
    <s v="No"/>
    <s v="No"/>
    <n v="0"/>
    <s v="No"/>
    <x v="2"/>
    <x v="0"/>
    <s v="26-08-2002"/>
    <n v="1191"/>
    <s v="tier - 2"/>
    <s v="tier - 1"/>
    <s v="R1013"/>
    <n v="20"/>
    <n v="26"/>
    <s v="Aug"/>
    <n v="2002"/>
  </r>
  <r>
    <s v="Id2277"/>
    <s v="Abby L."/>
    <n v="22.79"/>
    <n v="6.15"/>
    <s v="Yes"/>
    <s v="No"/>
    <s v="Yes"/>
    <n v="1"/>
    <s v="No"/>
    <x v="2"/>
    <x v="1"/>
    <s v="28-06-1997"/>
    <n v="1178"/>
    <s v="tier - 2"/>
    <s v="tier - 2"/>
    <s v="R1013"/>
    <n v="25"/>
    <n v="28"/>
    <s v="Jun"/>
    <n v="1997"/>
  </r>
  <r>
    <s v="Id2278"/>
    <s v="Mark"/>
    <n v="17.41"/>
    <n v="5.13"/>
    <s v="Yes"/>
    <s v="No"/>
    <s v="No"/>
    <n v="0"/>
    <s v="No"/>
    <x v="3"/>
    <x v="2"/>
    <s v="11-08-1996"/>
    <n v="1178"/>
    <s v="tier - 2"/>
    <s v="tier - 3"/>
    <s v="R1013"/>
    <n v="26"/>
    <n v="11"/>
    <s v="Aug"/>
    <n v="1996"/>
  </r>
  <r>
    <s v="Id2279"/>
    <s v="Ali"/>
    <n v="19.32"/>
    <n v="4.96"/>
    <s v="Yes"/>
    <s v="No"/>
    <s v="No"/>
    <n v="0"/>
    <s v="No"/>
    <x v="2"/>
    <x v="2"/>
    <s v="12-11-2001"/>
    <n v="1167"/>
    <s v="tier - 2"/>
    <s v="tier - 1"/>
    <s v="R1013"/>
    <n v="21"/>
    <n v="12"/>
    <s v="Nov"/>
    <n v="2001"/>
  </r>
  <r>
    <s v="Id2280"/>
    <s v="Joshua"/>
    <n v="18.25"/>
    <n v="10.95"/>
    <s v="No"/>
    <s v="No"/>
    <s v="No"/>
    <n v="0"/>
    <s v="No"/>
    <x v="3"/>
    <x v="0"/>
    <s v="11-06-2002"/>
    <n v="1165"/>
    <s v="tier - 2"/>
    <s v="tier - 3"/>
    <s v="R1012"/>
    <n v="20"/>
    <n v="11"/>
    <s v="Jun"/>
    <n v="2002"/>
  </r>
  <r>
    <s v="Id2281"/>
    <s v="Pierre"/>
    <n v="53.13"/>
    <n v="4.4400000000000004"/>
    <s v="No"/>
    <s v="yes"/>
    <s v="No"/>
    <n v="1"/>
    <s v="No"/>
    <x v="0"/>
    <x v="2"/>
    <s v="11-11-2004"/>
    <n v="1163"/>
    <s v="tier - 2"/>
    <s v="tier - 3"/>
    <s v="R1013"/>
    <n v="18"/>
    <n v="11"/>
    <s v="Nov"/>
    <n v="2004"/>
  </r>
  <r>
    <s v="Id2282"/>
    <s v="Kate"/>
    <n v="20.46"/>
    <n v="4.0199999999999996"/>
    <s v="No"/>
    <s v="No"/>
    <s v="No"/>
    <n v="0"/>
    <s v="No"/>
    <x v="2"/>
    <x v="2"/>
    <s v="26-07-1994"/>
    <n v="1158"/>
    <s v="tier - 2"/>
    <s v="tier - 1"/>
    <s v="R1013"/>
    <n v="28"/>
    <n v="26"/>
    <s v="Jul"/>
    <n v="1994"/>
  </r>
  <r>
    <s v="Id2283"/>
    <s v="David"/>
    <n v="43.01"/>
    <n v="5.44"/>
    <s v="No"/>
    <s v="yes"/>
    <s v="No"/>
    <n v="1"/>
    <s v="No"/>
    <x v="0"/>
    <x v="2"/>
    <s v="18-07-2004"/>
    <n v="1149"/>
    <s v="tier - 2"/>
    <s v="tier - 2"/>
    <s v="R1013"/>
    <n v="18"/>
    <n v="18"/>
    <s v="Jul"/>
    <n v="2004"/>
  </r>
  <r>
    <s v="Id2284"/>
    <s v="Carla"/>
    <n v="15.01"/>
    <n v="4.1500000000000004"/>
    <s v="No"/>
    <s v="No"/>
    <s v="Yes"/>
    <n v="1"/>
    <s v="No"/>
    <x v="3"/>
    <x v="2"/>
    <s v="12-06-2003"/>
    <n v="1149"/>
    <s v="tier - 2"/>
    <s v="tier - 1"/>
    <s v="R1012"/>
    <n v="19"/>
    <n v="12"/>
    <s v="Jun"/>
    <n v="2003"/>
  </r>
  <r>
    <s v="Id2285"/>
    <s v="Alvaro Sr."/>
    <n v="41.14"/>
    <n v="6.02"/>
    <s v="No"/>
    <s v="yes"/>
    <s v="No"/>
    <n v="1"/>
    <s v="No"/>
    <x v="0"/>
    <x v="1"/>
    <s v="10-06-2004"/>
    <n v="1147"/>
    <s v="tier - 2"/>
    <s v="tier - 2"/>
    <s v="R1013"/>
    <n v="18"/>
    <n v="10"/>
    <s v="Jun"/>
    <n v="2004"/>
  </r>
  <r>
    <s v="Id2286"/>
    <s v="Hope"/>
    <n v="16.55"/>
    <n v="7.73"/>
    <s v="No"/>
    <s v="No"/>
    <s v="No"/>
    <n v="0"/>
    <s v="No"/>
    <x v="3"/>
    <x v="0"/>
    <s v="01-10-2002"/>
    <n v="1142"/>
    <s v="tier - 3"/>
    <s v="tier - 2"/>
    <s v="R1011"/>
    <n v="20"/>
    <n v="1"/>
    <s v="Oct"/>
    <n v="2002"/>
  </r>
  <r>
    <s v="Id2287"/>
    <s v="Mark P."/>
    <n v="37.29"/>
    <n v="5.03"/>
    <s v="No"/>
    <s v="yes"/>
    <s v="No"/>
    <n v="1"/>
    <s v="No"/>
    <x v="0"/>
    <x v="2"/>
    <s v="12-09-2004"/>
    <n v="1141"/>
    <s v="tier - 3"/>
    <s v="tier - 3"/>
    <s v="R1013"/>
    <n v="18"/>
    <n v="12"/>
    <s v="Sep"/>
    <n v="2004"/>
  </r>
  <r>
    <s v="Id2288"/>
    <s v="Desiree"/>
    <n v="16.739999999999998"/>
    <n v="4.08"/>
    <s v="Yes"/>
    <s v="No"/>
    <s v="No"/>
    <n v="0"/>
    <s v="No"/>
    <x v="3"/>
    <x v="2"/>
    <s v="25-10-2001"/>
    <n v="1141"/>
    <s v="tier - 3"/>
    <s v="tier - 1"/>
    <s v="R1013"/>
    <n v="21"/>
    <n v="25"/>
    <s v="Oct"/>
    <n v="2001"/>
  </r>
  <r>
    <s v="Id2289"/>
    <s v="Mario Jr."/>
    <n v="34.43"/>
    <n v="4.2699999999999996"/>
    <s v="No"/>
    <s v="yes"/>
    <s v="No"/>
    <n v="1"/>
    <s v="No"/>
    <x v="0"/>
    <x v="2"/>
    <s v="27-11-2004"/>
    <n v="1137"/>
    <s v="tier - 3"/>
    <s v="tier - 2"/>
    <s v="R1013"/>
    <n v="18"/>
    <n v="27"/>
    <s v="Nov"/>
    <n v="2004"/>
  </r>
  <r>
    <s v="Id2290"/>
    <s v="Lusapho"/>
    <n v="34.1"/>
    <n v="4.07"/>
    <s v="No"/>
    <s v="yes"/>
    <s v="No"/>
    <n v="1"/>
    <s v="No"/>
    <x v="0"/>
    <x v="2"/>
    <s v="15-10-2004"/>
    <n v="1137"/>
    <s v="tier - 3"/>
    <s v="tier - 1"/>
    <s v="R1013"/>
    <n v="18"/>
    <n v="15"/>
    <s v="Oct"/>
    <n v="2004"/>
  </r>
  <r>
    <s v="Id2291"/>
    <s v="Erin C."/>
    <n v="19.3"/>
    <n v="10.36"/>
    <s v="No"/>
    <s v="No"/>
    <s v="No"/>
    <n v="0"/>
    <s v="No"/>
    <x v="2"/>
    <x v="0"/>
    <s v="11-08-2002"/>
    <n v="1137"/>
    <s v="tier - 3"/>
    <s v="tier - 1"/>
    <s v="R1013"/>
    <n v="20"/>
    <n v="11"/>
    <s v="Aug"/>
    <n v="2002"/>
  </r>
  <r>
    <s v="Id2292"/>
    <s v="Alan F"/>
    <n v="33.659999999999997"/>
    <n v="5.71"/>
    <s v="No"/>
    <s v="yes"/>
    <s v="No"/>
    <n v="1"/>
    <s v="No"/>
    <x v="0"/>
    <x v="1"/>
    <s v="28-11-2004"/>
    <n v="1136"/>
    <s v="tier - 3"/>
    <s v="tier - 3"/>
    <s v="R1013"/>
    <n v="18"/>
    <n v="28"/>
    <s v="Nov"/>
    <n v="2004"/>
  </r>
  <r>
    <s v="Id2293"/>
    <s v="Ryan"/>
    <n v="33.33"/>
    <n v="6.08"/>
    <s v="No"/>
    <s v="yes"/>
    <s v="No"/>
    <n v="1"/>
    <s v="No"/>
    <x v="0"/>
    <x v="1"/>
    <s v="11-06-2004"/>
    <n v="1136"/>
    <s v="tier - 3"/>
    <s v="tier - 3"/>
    <s v="R1013"/>
    <n v="18"/>
    <n v="11"/>
    <s v="Jun"/>
    <n v="2004"/>
  </r>
  <r>
    <s v="Id2294"/>
    <s v="Hope"/>
    <n v="21.84"/>
    <n v="5.71"/>
    <s v="No"/>
    <s v="yes"/>
    <s v="No"/>
    <n v="1"/>
    <s v="No"/>
    <x v="2"/>
    <x v="1"/>
    <s v="06-10-2004"/>
    <n v="1135"/>
    <s v="tier - 3"/>
    <s v="tier - 3"/>
    <s v="R1013"/>
    <n v="18"/>
    <n v="6"/>
    <s v="Oct"/>
    <n v="2004"/>
  </r>
  <r>
    <s v="Id2295"/>
    <s v="Josh"/>
    <n v="16.87"/>
    <n v="9.1300000000000008"/>
    <s v="No"/>
    <s v="No"/>
    <s v="No"/>
    <n v="0"/>
    <s v="No"/>
    <x v="3"/>
    <x v="0"/>
    <s v="19-07-2002"/>
    <n v="1132"/>
    <s v="tier - 3"/>
    <s v="tier - 1"/>
    <s v="R1013"/>
    <n v="20"/>
    <n v="19"/>
    <s v="Jul"/>
    <n v="2002"/>
  </r>
  <r>
    <s v="Id2296"/>
    <s v="Jacob J"/>
    <n v="30.14"/>
    <n v="5.49"/>
    <s v="No"/>
    <s v="yes"/>
    <s v="No"/>
    <n v="1"/>
    <s v="No"/>
    <x v="0"/>
    <x v="2"/>
    <s v="14-06-2004"/>
    <n v="1132"/>
    <s v="tier - 3"/>
    <s v="tier - 1"/>
    <s v="R1013"/>
    <n v="18"/>
    <n v="14"/>
    <s v="Jun"/>
    <n v="2004"/>
  </r>
  <r>
    <s v="Id2297"/>
    <s v="Jose Tomas"/>
    <n v="23.21"/>
    <n v="4.37"/>
    <s v="No"/>
    <s v="yes"/>
    <s v="No"/>
    <n v="1"/>
    <s v="No"/>
    <x v="2"/>
    <x v="2"/>
    <s v="12-11-2004"/>
    <n v="1122"/>
    <s v="tier - 3"/>
    <s v="tier - 1"/>
    <s v="R1013"/>
    <n v="18"/>
    <n v="12"/>
    <s v="Nov"/>
    <n v="2004"/>
  </r>
  <r>
    <s v="Id2298"/>
    <s v="Mary Evan"/>
    <n v="17.170000000000002"/>
    <n v="8.4600000000000009"/>
    <s v="No"/>
    <s v="No"/>
    <s v="No"/>
    <n v="0"/>
    <s v="No"/>
    <x v="3"/>
    <x v="0"/>
    <s v="13-08-2002"/>
    <n v="1086"/>
    <s v="tier - 3"/>
    <s v="tier - 3"/>
    <s v="R1013"/>
    <n v="20"/>
    <n v="13"/>
    <s v="Aug"/>
    <n v="2002"/>
  </r>
  <r>
    <s v="Id2299"/>
    <s v="Justin K."/>
    <n v="15.61"/>
    <n v="5.28"/>
    <s v="No"/>
    <s v="No"/>
    <s v="No"/>
    <n v="1"/>
    <s v="No"/>
    <x v="3"/>
    <x v="2"/>
    <s v="26-12-1998"/>
    <n v="1082"/>
    <s v="tier - 3"/>
    <s v="tier - 2"/>
    <s v="R1013"/>
    <n v="24"/>
    <n v="26"/>
    <s v="Dec"/>
    <n v="1998"/>
  </r>
  <r>
    <s v="Id2300"/>
    <s v="Patrick"/>
    <n v="17.98"/>
    <n v="5.33"/>
    <s v="Yes"/>
    <s v="No"/>
    <s v="Yes"/>
    <n v="1"/>
    <s v="No"/>
    <x v="3"/>
    <x v="2"/>
    <s v="13-08-1997"/>
    <n v="1071"/>
    <s v="tier - 3"/>
    <s v="tier - 3"/>
    <s v="R1013"/>
    <n v="25"/>
    <n v="13"/>
    <s v="Aug"/>
    <n v="1997"/>
  </r>
  <r>
    <s v="Id2301"/>
    <s v="Roman"/>
    <n v="21.64"/>
    <n v="5.5"/>
    <s v="No"/>
    <s v="yes"/>
    <s v="No"/>
    <n v="1"/>
    <s v="No"/>
    <x v="2"/>
    <x v="2"/>
    <s v="24-08-2004"/>
    <n v="1070"/>
    <s v="tier - 3"/>
    <s v="tier - 3"/>
    <s v="R1013"/>
    <n v="18"/>
    <n v="24"/>
    <s v="Aug"/>
    <n v="2004"/>
  </r>
  <r>
    <s v="Id2302"/>
    <s v="David"/>
    <n v="16.399999999999999"/>
    <n v="5.4"/>
    <s v="No"/>
    <s v="No"/>
    <s v="Yes"/>
    <n v="1"/>
    <s v="No"/>
    <x v="3"/>
    <x v="2"/>
    <s v="28-09-1993"/>
    <n v="1068"/>
    <s v="tier - 3"/>
    <s v="tier - 1"/>
    <s v="R1013"/>
    <n v="29"/>
    <n v="28"/>
    <s v="Sep"/>
    <n v="1993"/>
  </r>
  <r>
    <s v="Id2303"/>
    <s v="Evelyn L"/>
    <n v="15.77"/>
    <n v="6.05"/>
    <s v="Yes"/>
    <s v="No"/>
    <s v="No"/>
    <n v="1"/>
    <s v="No"/>
    <x v="3"/>
    <x v="1"/>
    <s v="01-06-1995"/>
    <n v="1056"/>
    <s v="tier - 3"/>
    <s v="tier - 2"/>
    <s v="R1013"/>
    <n v="28"/>
    <n v="1"/>
    <s v="Jun"/>
    <n v="1995"/>
  </r>
  <r>
    <s v="Id2304"/>
    <s v="Jim"/>
    <n v="18.27"/>
    <n v="11.46"/>
    <s v="No"/>
    <s v="No"/>
    <s v="No"/>
    <n v="0"/>
    <s v="No"/>
    <x v="3"/>
    <x v="0"/>
    <s v="01-07-2002"/>
    <n v="1049"/>
    <s v="tier - 3"/>
    <s v="tier - 2"/>
    <s v="R1012"/>
    <n v="20"/>
    <n v="1"/>
    <s v="Jul"/>
    <n v="2002"/>
  </r>
  <r>
    <s v="Id2305"/>
    <s v="Matthew S"/>
    <n v="16.489999999999998"/>
    <n v="8.48"/>
    <s v="No"/>
    <s v="No"/>
    <s v="No"/>
    <n v="0"/>
    <s v="No"/>
    <x v="3"/>
    <x v="0"/>
    <s v="20-07-2002"/>
    <n v="1047"/>
    <s v="tier - 3"/>
    <s v="tier - 1"/>
    <s v="R1013"/>
    <n v="20"/>
    <n v="20"/>
    <s v="Jul"/>
    <n v="2002"/>
  </r>
  <r>
    <s v="Id2306"/>
    <s v="Kenneth"/>
    <n v="16.14"/>
    <n v="4.8600000000000003"/>
    <s v="No"/>
    <s v="No"/>
    <s v="No"/>
    <n v="0"/>
    <s v="No"/>
    <x v="3"/>
    <x v="2"/>
    <s v="17-11-1994"/>
    <n v="1044"/>
    <s v="tier - 3"/>
    <s v="tier - 2"/>
    <s v="R1013"/>
    <n v="28"/>
    <n v="17"/>
    <s v="Nov"/>
    <n v="1994"/>
  </r>
  <r>
    <s v="Id2307"/>
    <s v="Andrea"/>
    <n v="20.85"/>
    <n v="4.45"/>
    <s v="Yes"/>
    <s v="No"/>
    <s v="No"/>
    <n v="1"/>
    <s v="No"/>
    <x v="2"/>
    <x v="2"/>
    <s v="05-10-1995"/>
    <n v="1034"/>
    <s v="tier - 3"/>
    <s v="tier - 1"/>
    <s v="R1013"/>
    <n v="27"/>
    <n v="5"/>
    <s v="Oct"/>
    <n v="1995"/>
  </r>
  <r>
    <s v="Id2308"/>
    <s v="Kristina"/>
    <n v="15.88"/>
    <n v="4.3600000000000003"/>
    <s v="No"/>
    <s v="No"/>
    <s v="No"/>
    <n v="0"/>
    <s v="No"/>
    <x v="3"/>
    <x v="2"/>
    <s v="05-08-1999"/>
    <n v="1019"/>
    <s v="tier - 3"/>
    <s v="tier - 2"/>
    <s v="R1013"/>
    <n v="23"/>
    <n v="5"/>
    <s v="Aug"/>
    <n v="1999"/>
  </r>
  <r>
    <s v="Id2309"/>
    <s v="Kristen"/>
    <n v="20.66"/>
    <n v="5.8"/>
    <s v="No"/>
    <s v="yes"/>
    <s v="No"/>
    <n v="1"/>
    <s v="No"/>
    <x v="2"/>
    <x v="1"/>
    <s v="09-10-2000"/>
    <n v="1012"/>
    <s v="tier - 3"/>
    <s v="tier - 2"/>
    <s v="R1013"/>
    <n v="22"/>
    <n v="9"/>
    <s v="Oct"/>
    <n v="2000"/>
  </r>
  <r>
    <s v="Id2310"/>
    <s v="Matthew"/>
    <n v="20.399999999999999"/>
    <n v="5.27"/>
    <s v="No"/>
    <s v="No"/>
    <s v="No"/>
    <n v="0"/>
    <s v="No"/>
    <x v="2"/>
    <x v="2"/>
    <s v="22-11-1994"/>
    <n v="1007"/>
    <s v="tier - 3"/>
    <s v="tier - 2"/>
    <s v="R1013"/>
    <n v="28"/>
    <n v="22"/>
    <s v="Nov"/>
    <n v="1994"/>
  </r>
  <r>
    <s v="Id2311"/>
    <s v="Kathleen"/>
    <n v="25.19"/>
    <n v="5.64"/>
    <s v="Yes"/>
    <s v="No"/>
    <s v="No"/>
    <n v="0"/>
    <s v="No"/>
    <x v="1"/>
    <x v="2"/>
    <s v="19-08-2001"/>
    <n v="965"/>
    <s v="tier - 3"/>
    <s v="tier - 2"/>
    <s v="R1013"/>
    <n v="21"/>
    <n v="19"/>
    <s v="Aug"/>
    <n v="2001"/>
  </r>
  <r>
    <s v="Id2312"/>
    <s v="Lindsey"/>
    <n v="20.54"/>
    <n v="4.2"/>
    <s v="Yes"/>
    <s v="No"/>
    <s v="No"/>
    <n v="1"/>
    <s v="No"/>
    <x v="2"/>
    <x v="2"/>
    <s v="28-10-1995"/>
    <n v="929"/>
    <s v="tier - 3"/>
    <s v="tier - 1"/>
    <s v="R1013"/>
    <n v="27"/>
    <n v="28"/>
    <s v="Oct"/>
    <n v="1995"/>
  </r>
  <r>
    <s v="Id2313"/>
    <s v="Robert"/>
    <n v="20.13"/>
    <n v="5.42"/>
    <s v="No"/>
    <s v="No"/>
    <s v="No"/>
    <n v="0"/>
    <s v="No"/>
    <x v="2"/>
    <x v="2"/>
    <s v="30-10-1994"/>
    <n v="915"/>
    <s v="tier - 3"/>
    <s v="tier - 1"/>
    <s v="R1013"/>
    <n v="28"/>
    <n v="30"/>
    <s v="Oct"/>
    <n v="1994"/>
  </r>
  <r>
    <s v="Id2314"/>
    <s v="Sarah E."/>
    <n v="18.93"/>
    <n v="6.11"/>
    <s v="No"/>
    <s v="No"/>
    <s v="Yes"/>
    <n v="1"/>
    <s v="No"/>
    <x v="2"/>
    <x v="1"/>
    <s v="27-11-1993"/>
    <n v="896"/>
    <s v="tier - 3"/>
    <s v="tier - 1"/>
    <s v="R1013"/>
    <n v="29"/>
    <n v="27"/>
    <s v="Nov"/>
    <n v="1993"/>
  </r>
  <r>
    <s v="Id2315"/>
    <s v="Flannery"/>
    <n v="24.14"/>
    <n v="5.29"/>
    <s v="No"/>
    <s v="yes"/>
    <s v="No"/>
    <n v="1"/>
    <s v="No"/>
    <x v="2"/>
    <x v="2"/>
    <s v="18-11-2000"/>
    <n v="865"/>
    <s v="tier - 3"/>
    <s v="tier - 1"/>
    <s v="R1013"/>
    <n v="22"/>
    <n v="18"/>
    <s v="Nov"/>
    <n v="2000"/>
  </r>
  <r>
    <s v="Id2316"/>
    <s v="John T"/>
    <n v="25.03"/>
    <n v="5.91"/>
    <s v="No"/>
    <s v="yes"/>
    <s v="No"/>
    <n v="1"/>
    <s v="No"/>
    <x v="1"/>
    <x v="1"/>
    <s v="07-10-2004"/>
    <n v="831"/>
    <s v="tier - 3"/>
    <s v="tier - 2"/>
    <s v="R1011"/>
    <n v="18"/>
    <n v="7"/>
    <s v="Oct"/>
    <n v="2004"/>
  </r>
  <r>
    <s v="Id2317"/>
    <s v="Koji"/>
    <n v="20.47"/>
    <n v="5.81"/>
    <s v="Yes"/>
    <s v="No"/>
    <s v="No"/>
    <n v="1"/>
    <s v="No"/>
    <x v="2"/>
    <x v="1"/>
    <s v="07-12-1995"/>
    <n v="774"/>
    <s v="tier - 3"/>
    <s v="tier - 2"/>
    <s v="R1013"/>
    <n v="27"/>
    <n v="7"/>
    <s v="Dec"/>
    <n v="1995"/>
  </r>
  <r>
    <s v="Id2318"/>
    <s v="Candice M"/>
    <n v="18.82"/>
    <n v="5.51"/>
    <s v="Yes"/>
    <s v="No"/>
    <s v="No"/>
    <n v="0"/>
    <s v="No"/>
    <x v="2"/>
    <x v="2"/>
    <s v="18-09-1996"/>
    <n v="770"/>
    <s v="tier - 3"/>
    <s v="tier - 2"/>
    <s v="R1012"/>
    <n v="26"/>
    <n v="18"/>
    <s v="Sep"/>
    <n v="1996"/>
  </r>
  <r>
    <s v="Id2319"/>
    <s v="Theodore A."/>
    <n v="17.079999999999998"/>
    <n v="5.73"/>
    <s v="No"/>
    <s v="No"/>
    <s v="Yes"/>
    <n v="1"/>
    <s v="No"/>
    <x v="3"/>
    <x v="1"/>
    <s v="28-06-1993"/>
    <n v="770"/>
    <s v="tier - 3"/>
    <s v="tier - 3"/>
    <s v="R1013"/>
    <n v="29"/>
    <n v="28"/>
    <s v="Jun"/>
    <n v="1993"/>
  </r>
  <r>
    <s v="Id2320"/>
    <s v="Lindy"/>
    <n v="19.21"/>
    <n v="5.53"/>
    <s v="Yes"/>
    <s v="No"/>
    <s v="No"/>
    <n v="0"/>
    <s v="No"/>
    <x v="2"/>
    <x v="2"/>
    <s v="22-10-1996"/>
    <n v="760"/>
    <s v="tier - 3"/>
    <s v="tier - 3"/>
    <s v="R1013"/>
    <n v="26"/>
    <n v="22"/>
    <s v="Oct"/>
    <n v="1996"/>
  </r>
  <r>
    <s v="Id2321"/>
    <s v="Thomas"/>
    <n v="17.86"/>
    <n v="5.43"/>
    <s v="No"/>
    <s v="No"/>
    <s v="Yes"/>
    <n v="1"/>
    <s v="No"/>
    <x v="3"/>
    <x v="2"/>
    <s v="09-08-1993"/>
    <n v="760"/>
    <s v="tier - 3"/>
    <s v="tier - 1"/>
    <s v="R1013"/>
    <n v="29"/>
    <n v="9"/>
    <s v="Aug"/>
    <n v="1993"/>
  </r>
  <r>
    <s v="Id2322"/>
    <s v="Holly"/>
    <n v="21.38"/>
    <n v="8.01"/>
    <s v="No"/>
    <s v="No"/>
    <s v="No"/>
    <n v="0"/>
    <s v="No"/>
    <x v="2"/>
    <x v="0"/>
    <s v="19-09-2002"/>
    <n v="750"/>
    <s v="tier - 3"/>
    <s v="tier - 1"/>
    <s v="R1012"/>
    <n v="20"/>
    <n v="19"/>
    <s v="Sep"/>
    <n v="2002"/>
  </r>
  <r>
    <s v="Id2323"/>
    <s v="Matthew"/>
    <n v="23.35"/>
    <n v="5.94"/>
    <s v="No"/>
    <s v="No"/>
    <s v="No"/>
    <n v="0"/>
    <s v="No"/>
    <x v="2"/>
    <x v="1"/>
    <s v="14-12-1999"/>
    <n v="723"/>
    <s v="tier - 3"/>
    <s v="tier - 1"/>
    <s v="R1013"/>
    <n v="23"/>
    <n v="14"/>
    <s v="Dec"/>
    <n v="1999"/>
  </r>
  <r>
    <s v="Id2324"/>
    <s v="Meghan K"/>
    <n v="22.24"/>
    <n v="5.04"/>
    <s v="No"/>
    <s v="No"/>
    <s v="No"/>
    <n v="0"/>
    <s v="No"/>
    <x v="2"/>
    <x v="2"/>
    <s v="26-12-1999"/>
    <n v="700"/>
    <s v="tier - 2"/>
    <s v="tier - 3"/>
    <s v="R1013"/>
    <n v="23"/>
    <n v="26"/>
    <s v="Dec"/>
    <n v="1999"/>
  </r>
  <r>
    <s v="Id2325"/>
    <s v="Fred"/>
    <n v="24.76"/>
    <n v="4.54"/>
    <s v="Yes"/>
    <s v="No"/>
    <s v="No"/>
    <n v="0"/>
    <s v="No"/>
    <x v="2"/>
    <x v="2"/>
    <s v="12-09-2001"/>
    <n v="688"/>
    <s v="tier - 3"/>
    <s v="tier - 2"/>
    <s v="R1013"/>
    <n v="21"/>
    <n v="12"/>
    <s v="Sep"/>
    <n v="2001"/>
  </r>
  <r>
    <s v="Id2326"/>
    <s v="Sebastian"/>
    <n v="20.100000000000001"/>
    <n v="5.6"/>
    <s v="Yes"/>
    <s v="No"/>
    <s v="Yes"/>
    <n v="1"/>
    <s v="No"/>
    <x v="2"/>
    <x v="2"/>
    <s v="09-11-1997"/>
    <n v="670"/>
    <s v="tier - 3"/>
    <s v="tier - 3"/>
    <s v="R1013"/>
    <n v="25"/>
    <n v="9"/>
    <s v="Nov"/>
    <n v="1997"/>
  </r>
  <r>
    <s v="Id2327"/>
    <s v="Laura"/>
    <n v="21.77"/>
    <n v="10.67"/>
    <s v="No"/>
    <s v="No"/>
    <s v="No"/>
    <n v="0"/>
    <s v="No"/>
    <x v="2"/>
    <x v="0"/>
    <s v="29-11-2002"/>
    <n v="668"/>
    <s v="tier - 3"/>
    <s v="tier - 2"/>
    <s v="R1012"/>
    <n v="20"/>
    <n v="29"/>
    <s v="Nov"/>
    <n v="2002"/>
  </r>
  <r>
    <s v="Id2328"/>
    <s v="Nicole"/>
    <n v="17.82"/>
    <n v="5.26"/>
    <s v="Yes"/>
    <s v="No"/>
    <s v="No"/>
    <n v="1"/>
    <s v="No"/>
    <x v="3"/>
    <x v="2"/>
    <s v="04-07-1995"/>
    <n v="650"/>
    <s v="tier - 3"/>
    <s v="tier - 3"/>
    <s v="R1013"/>
    <n v="27"/>
    <n v="4"/>
    <s v="Jul"/>
    <n v="1995"/>
  </r>
  <r>
    <s v="Id2329"/>
    <s v="Susan E"/>
    <n v="17.07"/>
    <n v="5.22"/>
    <s v="No"/>
    <s v="No"/>
    <s v="Yes"/>
    <n v="1"/>
    <s v="No"/>
    <x v="3"/>
    <x v="2"/>
    <s v="01-06-1993"/>
    <n v="650"/>
    <s v="tier - 3"/>
    <s v="tier - 3"/>
    <s v="R1013"/>
    <n v="30"/>
    <n v="1"/>
    <s v="Jun"/>
    <n v="1993"/>
  </r>
  <r>
    <s v="Id2330"/>
    <s v="Katy"/>
    <n v="22.24"/>
    <n v="4.29"/>
    <s v="Yes"/>
    <s v="No"/>
    <s v="No"/>
    <n v="0"/>
    <s v="No"/>
    <x v="2"/>
    <x v="2"/>
    <s v="20-11-2001"/>
    <n v="646"/>
    <s v="tier - 3"/>
    <s v="tier - 3"/>
    <s v="R1012"/>
    <n v="21"/>
    <n v="20"/>
    <s v="Nov"/>
    <n v="2001"/>
  </r>
  <r>
    <s v="Id2331"/>
    <s v="Jordan"/>
    <n v="22.34"/>
    <n v="5.57"/>
    <s v="No"/>
    <s v="No"/>
    <s v="No"/>
    <n v="1"/>
    <s v="No"/>
    <x v="2"/>
    <x v="2"/>
    <s v="27-07-1998"/>
    <n v="637"/>
    <s v="tier - 3"/>
    <s v="tier - 3"/>
    <s v="R1013"/>
    <n v="24"/>
    <n v="27"/>
    <s v="Jul"/>
    <n v="1998"/>
  </r>
  <r>
    <s v="Id2332"/>
    <s v="Juan D. Sr."/>
    <n v="17.7"/>
    <n v="6.28"/>
    <s v="No"/>
    <s v="No"/>
    <s v="No"/>
    <n v="1"/>
    <s v="No"/>
    <x v="3"/>
    <x v="1"/>
    <s v="13-09-1992"/>
    <n v="605"/>
    <s v="tier - 3"/>
    <s v="tier - 3"/>
    <s v="R1013"/>
    <n v="30"/>
    <n v="13"/>
    <s v="Sep"/>
    <n v="1992"/>
  </r>
  <r>
    <s v="Id2333"/>
    <s v="Julie"/>
    <n v="16.47"/>
    <n v="6.35"/>
    <s v="No"/>
    <s v="No"/>
    <s v="Yes"/>
    <n v="1"/>
    <s v="No"/>
    <x v="3"/>
    <x v="1"/>
    <s v="30-06-1993"/>
    <n v="600"/>
    <s v="tier - 2"/>
    <s v="tier - 1"/>
    <s v="R1013"/>
    <n v="29"/>
    <n v="30"/>
    <s v="Jun"/>
    <n v="1993"/>
  </r>
  <r>
    <s v="Id2334"/>
    <s v="Evan P"/>
    <n v="17.600000000000001"/>
    <n v="4.3899999999999997"/>
    <s v="No"/>
    <s v="No"/>
    <s v="No"/>
    <n v="1"/>
    <s v="No"/>
    <x v="3"/>
    <x v="2"/>
    <s v="30-11-1992"/>
    <n v="571"/>
    <s v="tier - 2"/>
    <s v="tier - 1"/>
    <s v="R1013"/>
    <n v="30"/>
    <n v="30"/>
    <s v="Nov"/>
    <n v="1992"/>
  </r>
  <r>
    <s v="Id2335"/>
    <s v="Aaron K"/>
    <n v="17.579999999999998"/>
    <n v="4.51"/>
    <s v="No"/>
    <s v="No"/>
    <s v="No"/>
    <n v="1"/>
    <s v="No"/>
    <x v="3"/>
    <x v="2"/>
    <s v="09-07-1992"/>
    <n v="564"/>
    <s v="tier - 2"/>
    <s v="tier - 3"/>
    <s v="R1013"/>
    <n v="30"/>
    <n v="9"/>
    <s v="Jul"/>
    <n v="199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x v="0"/>
    <x v="0"/>
    <s v="12-10-1968"/>
    <x v="0"/>
    <s v="tier - 1"/>
    <s v="tier - 3"/>
    <s v="R1013"/>
    <n v="54"/>
    <n v="12"/>
    <s v="Oct"/>
    <n v="1968"/>
  </r>
  <r>
    <s v="Id2"/>
    <s v="Matthew D"/>
    <n v="30.36"/>
    <n v="5.77"/>
    <s v="No"/>
    <s v="No"/>
    <s v="No"/>
    <n v="0"/>
    <s v="Yes"/>
    <x v="0"/>
    <x v="1"/>
    <s v="08-06-1977"/>
    <x v="1"/>
    <s v="tier - 2"/>
    <s v="tier - 3"/>
    <s v="R1013"/>
    <n v="46"/>
    <n v="8"/>
    <s v="Jun"/>
    <n v="1977"/>
  </r>
  <r>
    <s v="Id3"/>
    <s v="Phil"/>
    <n v="34.484999999999999"/>
    <n v="11.87"/>
    <s v="Yes"/>
    <s v="No"/>
    <s v="No"/>
    <n v="2"/>
    <s v="Yes"/>
    <x v="0"/>
    <x v="0"/>
    <s v="11-09-1970"/>
    <x v="2"/>
    <s v="tier - 1"/>
    <s v="tier - 1"/>
    <s v="R1012"/>
    <n v="52"/>
    <n v="11"/>
    <s v="Sep"/>
    <n v="1970"/>
  </r>
  <r>
    <s v="Id4"/>
    <s v="Kelsey"/>
    <n v="38.094999999999999"/>
    <n v="6.05"/>
    <s v="No"/>
    <s v="No"/>
    <s v="No"/>
    <n v="0"/>
    <s v="Yes"/>
    <x v="0"/>
    <x v="1"/>
    <s v="06-06-1991"/>
    <x v="3"/>
    <s v="tier - 1"/>
    <s v="tier - 3"/>
    <s v="R1024"/>
    <n v="32"/>
    <n v="6"/>
    <s v="Jun"/>
    <n v="1991"/>
  </r>
  <r>
    <s v="Id5"/>
    <s v="Kristyn"/>
    <n v="35.53"/>
    <n v="5.45"/>
    <s v="No"/>
    <s v="No"/>
    <s v="No"/>
    <n v="0"/>
    <s v="Yes"/>
    <x v="0"/>
    <x v="2"/>
    <s v="19-06-1989"/>
    <x v="4"/>
    <s v="tier - 1"/>
    <s v="tier - 2"/>
    <s v="R1012"/>
    <n v="33"/>
    <n v="19"/>
    <s v="Jun"/>
    <n v="1989"/>
  </r>
  <r>
    <s v="Id6"/>
    <s v="Russell B."/>
    <n v="32.799999999999997"/>
    <n v="6.59"/>
    <s v="No"/>
    <s v="No"/>
    <s v="No"/>
    <n v="0"/>
    <s v="Yes"/>
    <x v="0"/>
    <x v="0"/>
    <s v="04-08-1962"/>
    <x v="5"/>
    <s v="tier - 1"/>
    <s v="tier - 3"/>
    <s v="R1011"/>
    <n v="60"/>
    <n v="4"/>
    <s v="Aug"/>
    <n v="1962"/>
  </r>
  <r>
    <s v="Id7"/>
    <s v="Scott"/>
    <n v="36.4"/>
    <n v="6.07"/>
    <s v="No"/>
    <s v="No"/>
    <s v="No"/>
    <n v="0"/>
    <s v="Yes"/>
    <x v="0"/>
    <x v="1"/>
    <s v="27-10-1994"/>
    <x v="6"/>
    <s v="tier - 1"/>
    <s v="tier - 3"/>
    <s v="R1011"/>
    <n v="28"/>
    <n v="27"/>
    <s v="Oct"/>
    <n v="1994"/>
  </r>
  <r>
    <s v="Id8"/>
    <s v="Stephen"/>
    <n v="36.96"/>
    <n v="7.93"/>
    <s v="No"/>
    <s v="No"/>
    <s v="No"/>
    <n v="3"/>
    <s v="Yes"/>
    <x v="0"/>
    <x v="0"/>
    <s v="27-06-1958"/>
    <x v="7"/>
    <s v="tier - 2"/>
    <s v="tier - 2"/>
    <s v="R1013"/>
    <n v="64"/>
    <n v="27"/>
    <s v="Jun"/>
    <n v="1958"/>
  </r>
  <r>
    <s v="Id9"/>
    <s v="Patrick R."/>
    <n v="41.14"/>
    <n v="9.58"/>
    <s v="Yes"/>
    <s v="No"/>
    <s v="Yes"/>
    <n v="1"/>
    <s v="Yes"/>
    <x v="0"/>
    <x v="0"/>
    <s v="04-09-1963"/>
    <x v="8"/>
    <s v="tier - 1"/>
    <s v="tier - 2"/>
    <s v="R1013"/>
    <n v="59"/>
    <n v="4"/>
    <s v="Sep"/>
    <n v="1963"/>
  </r>
  <r>
    <s v="Id10"/>
    <s v="Brooke N."/>
    <n v="38.06"/>
    <n v="10.79"/>
    <s v="No"/>
    <s v="No"/>
    <s v="No"/>
    <n v="0"/>
    <s v="Yes"/>
    <x v="0"/>
    <x v="0"/>
    <s v="29-12-1978"/>
    <x v="9"/>
    <s v="tier - 1"/>
    <s v="tier - 2"/>
    <s v="R1013"/>
    <n v="44"/>
    <n v="29"/>
    <s v="Dec"/>
    <n v="1978"/>
  </r>
  <r>
    <s v="Id11"/>
    <s v="Paola Andrea"/>
    <n v="37.700000000000003"/>
    <n v="5.96"/>
    <s v="Yes"/>
    <s v="No"/>
    <s v="No"/>
    <n v="2"/>
    <s v="Yes"/>
    <x v="0"/>
    <x v="1"/>
    <s v="22-07-1959"/>
    <x v="10"/>
    <s v="tier - 2"/>
    <s v="tier - 1"/>
    <s v="R1011"/>
    <n v="63"/>
    <n v="22"/>
    <s v="Jul"/>
    <n v="1959"/>
  </r>
  <r>
    <s v="Id12"/>
    <s v="David"/>
    <n v="42.13"/>
    <n v="11.9"/>
    <s v="No"/>
    <s v="No"/>
    <s v="No"/>
    <n v="0"/>
    <s v="Yes"/>
    <x v="0"/>
    <x v="0"/>
    <s v="27-10-1965"/>
    <x v="11"/>
    <s v="tier - 1"/>
    <s v="tier - 2"/>
    <s v="R1013"/>
    <n v="57"/>
    <n v="27"/>
    <s v="Oct"/>
    <n v="1965"/>
  </r>
  <r>
    <s v="Id13"/>
    <s v="Wade"/>
    <n v="40.92"/>
    <n v="8.41"/>
    <s v="No"/>
    <s v="No"/>
    <s v="No"/>
    <n v="0"/>
    <s v="Yes"/>
    <x v="0"/>
    <x v="0"/>
    <s v="11-10-1962"/>
    <x v="12"/>
    <s v="tier - 1"/>
    <s v="tier - 2"/>
    <s v="R1013"/>
    <n v="60"/>
    <n v="11"/>
    <s v="Oct"/>
    <n v="1962"/>
  </r>
  <r>
    <s v="Id14"/>
    <s v="Franklin"/>
    <n v="40.564999999999998"/>
    <n v="7.02"/>
    <s v="No"/>
    <s v="No"/>
    <s v="No"/>
    <n v="0"/>
    <s v="Yes"/>
    <x v="0"/>
    <x v="0"/>
    <s v="01-12-1968"/>
    <x v="13"/>
    <s v="tier - 1"/>
    <s v="tier - 3"/>
    <s v="R1016"/>
    <n v="54"/>
    <n v="1"/>
    <s v="Dec"/>
    <n v="1968"/>
  </r>
  <r>
    <s v="Id15"/>
    <s v="Leilani M."/>
    <n v="36.384999999999998"/>
    <n v="7.59"/>
    <s v="Yes"/>
    <s v="No"/>
    <s v="No"/>
    <n v="2"/>
    <s v="Yes"/>
    <x v="0"/>
    <x v="0"/>
    <s v="21-12-1961"/>
    <x v="14"/>
    <s v="tier - 1"/>
    <s v="tier - 3"/>
    <s v="R1024"/>
    <n v="61"/>
    <n v="21"/>
    <s v="Dec"/>
    <n v="1961"/>
  </r>
  <r>
    <s v="Id16"/>
    <s v="Philippe"/>
    <n v="39.9"/>
    <n v="11.32"/>
    <s v="No"/>
    <s v="No"/>
    <s v="No"/>
    <n v="0"/>
    <s v="Yes"/>
    <x v="0"/>
    <x v="0"/>
    <s v="27-08-1962"/>
    <x v="15"/>
    <s v="tier - 1"/>
    <s v="tier - 3"/>
    <s v="R1011"/>
    <n v="60"/>
    <n v="27"/>
    <s v="Aug"/>
    <n v="1962"/>
  </r>
  <r>
    <s v="Id17"/>
    <s v="Jennifer A."/>
    <n v="33.799999999999997"/>
    <n v="7.67"/>
    <s v="No"/>
    <s v="No"/>
    <s v="No"/>
    <n v="3"/>
    <s v="Yes"/>
    <x v="0"/>
    <x v="0"/>
    <s v="16-11-1958"/>
    <x v="16"/>
    <s v="tier - 2"/>
    <s v="tier - 3"/>
    <s v="R1011"/>
    <n v="64"/>
    <n v="16"/>
    <s v="Nov"/>
    <n v="1958"/>
  </r>
  <r>
    <s v="Id18"/>
    <s v="Christina M."/>
    <n v="36.765000000000001"/>
    <n v="7.29"/>
    <s v="Yes"/>
    <s v="No"/>
    <s v="Yes"/>
    <n v="1"/>
    <s v="Yes"/>
    <x v="0"/>
    <x v="0"/>
    <s v="05-08-1963"/>
    <x v="17"/>
    <s v="tier - 1"/>
    <s v="tier - 3"/>
    <s v="R1024"/>
    <n v="59"/>
    <n v="5"/>
    <s v="Aug"/>
    <n v="1963"/>
  </r>
  <r>
    <s v="Id19"/>
    <s v="Said Sr."/>
    <n v="36.954999999999998"/>
    <n v="4.72"/>
    <s v="Yes"/>
    <s v="No"/>
    <s v="No"/>
    <n v="1"/>
    <s v="Yes"/>
    <x v="0"/>
    <x v="2"/>
    <s v="07-11-1964"/>
    <x v="18"/>
    <s v="tier - 1"/>
    <s v="tier - 3"/>
    <s v="R1012"/>
    <n v="58"/>
    <n v="7"/>
    <s v="Nov"/>
    <n v="1964"/>
  </r>
  <r>
    <s v="Id20"/>
    <s v="John"/>
    <n v="42.9"/>
    <n v="11.41"/>
    <s v="No"/>
    <s v="No"/>
    <s v="No"/>
    <n v="0"/>
    <s v="Yes"/>
    <x v="0"/>
    <x v="0"/>
    <s v="27-09-1971"/>
    <x v="19"/>
    <s v="tier - 1"/>
    <s v="tier - 2"/>
    <s v="R1013"/>
    <n v="51"/>
    <n v="27"/>
    <s v="Sep"/>
    <n v="1971"/>
  </r>
  <r>
    <s v="Id21"/>
    <s v="Myles"/>
    <n v="36.299999999999997"/>
    <n v="11.5"/>
    <s v="Yes"/>
    <s v="No"/>
    <s v="No"/>
    <n v="2"/>
    <s v="Yes"/>
    <x v="0"/>
    <x v="0"/>
    <s v="13-06-1961"/>
    <x v="20"/>
    <s v="tier - 1"/>
    <s v="tier - 3"/>
    <s v="R1011"/>
    <n v="61"/>
    <n v="13"/>
    <s v="Jun"/>
    <n v="1961"/>
  </r>
  <r>
    <s v="Id22"/>
    <s v="Madelyn C"/>
    <n v="32.200000000000003"/>
    <n v="6.22"/>
    <s v="Yes"/>
    <s v="No"/>
    <s v="No"/>
    <n v="2"/>
    <s v="Yes"/>
    <x v="0"/>
    <x v="1"/>
    <s v="04-10-1959"/>
    <x v="21"/>
    <s v="tier - 2"/>
    <s v="tier - 1"/>
    <s v="R1011"/>
    <n v="63"/>
    <n v="4"/>
    <s v="Oct"/>
    <n v="1959"/>
  </r>
  <r>
    <s v="Id23"/>
    <s v="Nicole"/>
    <n v="31.3"/>
    <n v="11.38"/>
    <s v="No"/>
    <s v="No"/>
    <s v="No"/>
    <n v="3"/>
    <s v="Yes"/>
    <x v="0"/>
    <x v="0"/>
    <s v="03-09-1958"/>
    <x v="22"/>
    <s v="tier - 2"/>
    <s v="tier - 1"/>
    <s v="R1011"/>
    <n v="64"/>
    <n v="3"/>
    <s v="Sep"/>
    <n v="1958"/>
  </r>
  <r>
    <s v="Id24"/>
    <s v="Eric A."/>
    <n v="41.8"/>
    <n v="7.89"/>
    <s v="Yes"/>
    <s v="No"/>
    <s v="No"/>
    <n v="2"/>
    <s v="Yes"/>
    <x v="0"/>
    <x v="0"/>
    <s v="28-12-1970"/>
    <x v="23"/>
    <s v="tier - 1"/>
    <s v="tier - 2"/>
    <s v="R1013"/>
    <n v="52"/>
    <n v="28"/>
    <s v="Dec"/>
    <n v="1970"/>
  </r>
  <r>
    <s v="Id25"/>
    <s v="Emiliano I."/>
    <n v="35.090000000000003"/>
    <n v="4.38"/>
    <s v="Yes"/>
    <s v="No"/>
    <s v="No"/>
    <n v="2"/>
    <s v="Yes"/>
    <x v="0"/>
    <x v="2"/>
    <s v="14-07-1959"/>
    <x v="24"/>
    <s v="tier - 2"/>
    <s v="tier - 1"/>
    <s v="R1013"/>
    <n v="63"/>
    <n v="14"/>
    <s v="Jul"/>
    <n v="1959"/>
  </r>
  <r>
    <s v="Id26"/>
    <s v="Adam"/>
    <n v="33.880000000000003"/>
    <n v="7.01"/>
    <s v="No"/>
    <s v="No"/>
    <s v="No"/>
    <n v="3"/>
    <s v="Yes"/>
    <x v="0"/>
    <x v="0"/>
    <s v="15-09-1958"/>
    <x v="25"/>
    <s v="tier - 2"/>
    <s v="tier - 3"/>
    <s v="R1013"/>
    <n v="64"/>
    <n v="15"/>
    <s v="Sep"/>
    <n v="1958"/>
  </r>
  <r>
    <s v="Id27"/>
    <s v="Zach"/>
    <n v="30.875"/>
    <n v="11.88"/>
    <s v="No"/>
    <s v="No"/>
    <s v="No"/>
    <n v="0"/>
    <s v="Yes"/>
    <x v="0"/>
    <x v="0"/>
    <s v="17-11-1960"/>
    <x v="26"/>
    <s v="tier - 1"/>
    <s v="tier - 1"/>
    <s v="R1012"/>
    <n v="62"/>
    <n v="17"/>
    <s v="Nov"/>
    <n v="1960"/>
  </r>
  <r>
    <s v="Id28"/>
    <s v="Stephanie W."/>
    <n v="36.86"/>
    <n v="5.19"/>
    <s v="Yes"/>
    <s v="No"/>
    <s v="Yes"/>
    <n v="1"/>
    <s v="Yes"/>
    <x v="0"/>
    <x v="2"/>
    <s v="23-06-1969"/>
    <x v="27"/>
    <s v="tier - 1"/>
    <s v="tier - 3"/>
    <s v="R1012"/>
    <n v="53"/>
    <n v="23"/>
    <s v="Jun"/>
    <n v="1969"/>
  </r>
  <r>
    <s v="Id29"/>
    <s v="Stephen"/>
    <n v="35.86"/>
    <n v="6.74"/>
    <s v="Yes"/>
    <s v="No"/>
    <s v="No"/>
    <n v="2"/>
    <s v="Yes"/>
    <x v="0"/>
    <x v="0"/>
    <s v="08-08-1961"/>
    <x v="28"/>
    <s v="tier - 1"/>
    <s v="tier - 1"/>
    <s v="R1013"/>
    <n v="61"/>
    <n v="8"/>
    <s v="Aug"/>
    <n v="1961"/>
  </r>
  <r>
    <s v="Id30"/>
    <s v="Natalie"/>
    <n v="37.049999999999997"/>
    <n v="8.44"/>
    <s v="No"/>
    <s v="No"/>
    <s v="No"/>
    <n v="0"/>
    <s v="Yes"/>
    <x v="0"/>
    <x v="0"/>
    <s v="06-12-1971"/>
    <x v="29"/>
    <s v="tier - 1"/>
    <s v="tier - 3"/>
    <s v="R1024"/>
    <n v="51"/>
    <n v="6"/>
    <s v="Dec"/>
    <n v="1971"/>
  </r>
  <r>
    <s v="Id31"/>
    <s v="Nicole J."/>
    <n v="43.89"/>
    <n v="8.7100000000000009"/>
    <s v="No"/>
    <s v="No"/>
    <s v="No"/>
    <n v="0"/>
    <s v="Yes"/>
    <x v="0"/>
    <x v="0"/>
    <s v="17-08-1978"/>
    <x v="30"/>
    <s v="tier - 1"/>
    <s v="tier - 1"/>
    <s v="R1013"/>
    <n v="44"/>
    <n v="17"/>
    <s v="Aug"/>
    <n v="1978"/>
  </r>
  <r>
    <s v="Id32"/>
    <s v="Jefferson D"/>
    <n v="42.35"/>
    <n v="5.08"/>
    <s v="Yes"/>
    <s v="No"/>
    <s v="No"/>
    <n v="0"/>
    <s v="Yes"/>
    <x v="0"/>
    <x v="2"/>
    <s v="02-12-1976"/>
    <x v="31"/>
    <s v="tier - 1"/>
    <s v="tier - 3"/>
    <s v="R1013"/>
    <n v="46"/>
    <n v="2"/>
    <s v="Dec"/>
    <n v="1976"/>
  </r>
  <r>
    <s v="Id33"/>
    <s v="Brendan D."/>
    <n v="31.35"/>
    <n v="6.86"/>
    <s v="No"/>
    <s v="No"/>
    <s v="No"/>
    <n v="0"/>
    <s v="Yes"/>
    <x v="0"/>
    <x v="0"/>
    <s v="04-12-1962"/>
    <x v="32"/>
    <s v="tier - 1"/>
    <s v="tier - 1"/>
    <s v="R1012"/>
    <n v="60"/>
    <n v="4"/>
    <s v="Dec"/>
    <n v="1962"/>
  </r>
  <r>
    <s v="Id34"/>
    <s v="Courtney"/>
    <n v="47.6"/>
    <n v="5.95"/>
    <s v="Yes"/>
    <s v="No"/>
    <s v="No"/>
    <n v="0"/>
    <s v="Yes"/>
    <x v="0"/>
    <x v="1"/>
    <s v="30-09-1985"/>
    <x v="33"/>
    <s v="tier - 2"/>
    <s v="tier - 3"/>
    <s v="R1011"/>
    <n v="37"/>
    <n v="30"/>
    <s v="Sep"/>
    <n v="1985"/>
  </r>
  <r>
    <s v="Id35"/>
    <s v="Sydney L."/>
    <n v="46.2"/>
    <n v="6.09"/>
    <s v="No"/>
    <s v="No"/>
    <s v="Yes"/>
    <n v="1"/>
    <s v="Yes"/>
    <x v="0"/>
    <x v="1"/>
    <s v="12-08-1979"/>
    <x v="34"/>
    <s v="tier - 2"/>
    <s v="tier - 1"/>
    <s v="R1013"/>
    <n v="43"/>
    <n v="12"/>
    <s v="Aug"/>
    <n v="1979"/>
  </r>
  <r>
    <s v="Id36"/>
    <s v="Julien"/>
    <n v="32.015000000000001"/>
    <n v="11.75"/>
    <s v="No"/>
    <s v="No"/>
    <s v="No"/>
    <n v="0"/>
    <s v="Yes"/>
    <x v="0"/>
    <x v="0"/>
    <s v="21-12-1960"/>
    <x v="35"/>
    <s v="tier - 2"/>
    <s v="tier - 2"/>
    <s v="R1016"/>
    <n v="62"/>
    <n v="21"/>
    <s v="Dec"/>
    <n v="1960"/>
  </r>
  <r>
    <s v="Id37"/>
    <s v="Ryan M"/>
    <n v="40.564999999999998"/>
    <n v="7.37"/>
    <s v="No"/>
    <s v="No"/>
    <s v="No"/>
    <n v="0"/>
    <s v="Yes"/>
    <x v="0"/>
    <x v="0"/>
    <s v="09-08-1974"/>
    <x v="36"/>
    <s v="tier - 2"/>
    <s v="tier - 2"/>
    <s v="R1012"/>
    <n v="48"/>
    <n v="9"/>
    <s v="Aug"/>
    <n v="1974"/>
  </r>
  <r>
    <s v="Id38"/>
    <s v="Anna H."/>
    <n v="32.450000000000003"/>
    <n v="11.91"/>
    <s v="No"/>
    <s v="No"/>
    <s v="No"/>
    <n v="0"/>
    <s v="Yes"/>
    <x v="0"/>
    <x v="0"/>
    <s v="17-12-1962"/>
    <x v="37"/>
    <s v="tier - 2"/>
    <s v="tier - 2"/>
    <s v="R1013"/>
    <n v="60"/>
    <n v="17"/>
    <s v="Dec"/>
    <n v="1962"/>
  </r>
  <r>
    <s v="Id39"/>
    <s v="Samantha"/>
    <n v="34.96"/>
    <n v="6.52"/>
    <s v="No"/>
    <s v="No"/>
    <s v="No"/>
    <n v="0"/>
    <s v="Yes"/>
    <x v="0"/>
    <x v="0"/>
    <s v="13-08-1971"/>
    <x v="38"/>
    <s v="tier - 2"/>
    <s v="tier - 3"/>
    <s v="R1024"/>
    <n v="51"/>
    <n v="13"/>
    <s v="Aug"/>
    <n v="1971"/>
  </r>
  <r>
    <s v="Id40"/>
    <s v="Robert"/>
    <n v="35.5"/>
    <n v="5.14"/>
    <s v="No"/>
    <s v="No"/>
    <s v="Yes"/>
    <n v="1"/>
    <s v="Yes"/>
    <x v="0"/>
    <x v="2"/>
    <s v="11-10-1993"/>
    <x v="39"/>
    <s v="tier - 2"/>
    <s v="tier - 2"/>
    <s v="R1011"/>
    <n v="29"/>
    <n v="11"/>
    <s v="Oct"/>
    <n v="1993"/>
  </r>
  <r>
    <s v="Id41"/>
    <s v="James R."/>
    <n v="52.58"/>
    <n v="4.1900000000000004"/>
    <s v="No"/>
    <s v="yes"/>
    <s v="No"/>
    <n v="1"/>
    <s v="Yes"/>
    <x v="0"/>
    <x v="2"/>
    <s v="02-08-2000"/>
    <x v="40"/>
    <s v="tier - 2"/>
    <s v="tier - 3"/>
    <s v="R1013"/>
    <n v="22"/>
    <n v="2"/>
    <s v="Aug"/>
    <n v="2000"/>
  </r>
  <r>
    <s v="Id42"/>
    <s v="Roseann"/>
    <n v="35.200000000000003"/>
    <n v="11.68"/>
    <s v="Yes"/>
    <s v="No"/>
    <s v="No"/>
    <n v="0"/>
    <s v="Yes"/>
    <x v="0"/>
    <x v="0"/>
    <s v="14-09-1967"/>
    <x v="41"/>
    <s v="tier - 2"/>
    <s v="tier - 3"/>
    <s v="R1013"/>
    <n v="55"/>
    <n v="14"/>
    <s v="Sep"/>
    <n v="1967"/>
  </r>
  <r>
    <s v="Id43"/>
    <s v="Nicole"/>
    <n v="38.06"/>
    <n v="6.98"/>
    <s v="No"/>
    <s v="No"/>
    <s v="No"/>
    <n v="0"/>
    <s v="Yes"/>
    <x v="0"/>
    <x v="0"/>
    <s v="29-10-1971"/>
    <x v="42"/>
    <s v="tier - 2"/>
    <s v="tier - 2"/>
    <s v="R1013"/>
    <n v="51"/>
    <n v="29"/>
    <s v="Oct"/>
    <n v="1971"/>
  </r>
  <r>
    <s v="Id44"/>
    <s v="Spencer"/>
    <n v="34.21"/>
    <n v="8.34"/>
    <s v="No"/>
    <s v="No"/>
    <s v="No"/>
    <n v="0"/>
    <s v="Yes"/>
    <x v="0"/>
    <x v="0"/>
    <s v="24-11-1968"/>
    <x v="43"/>
    <s v="tier - 2"/>
    <s v="tier - 1"/>
    <s v="R1013"/>
    <n v="54"/>
    <n v="24"/>
    <s v="Nov"/>
    <n v="1968"/>
  </r>
  <r>
    <s v="Id45"/>
    <s v="Eric W"/>
    <n v="38.94"/>
    <n v="8.49"/>
    <s v="Yes"/>
    <s v="No"/>
    <s v="No"/>
    <n v="1"/>
    <s v="Yes"/>
    <x v="0"/>
    <x v="0"/>
    <s v="01-06-1975"/>
    <x v="44"/>
    <s v="tier - 2"/>
    <s v="tier - 2"/>
    <s v="R1013"/>
    <n v="48"/>
    <n v="1"/>
    <s v="Jun"/>
    <n v="1975"/>
  </r>
  <r>
    <s v="Id46"/>
    <s v="Brianna L"/>
    <n v="30.21"/>
    <n v="5.34"/>
    <s v="Yes"/>
    <s v="No"/>
    <s v="No"/>
    <n v="1"/>
    <s v="Yes"/>
    <x v="0"/>
    <x v="2"/>
    <s v="16-07-1988"/>
    <x v="45"/>
    <s v="tier - 2"/>
    <s v="tier - 1"/>
    <s v="R1012"/>
    <n v="34"/>
    <n v="16"/>
    <s v="Jul"/>
    <n v="1988"/>
  </r>
  <r>
    <s v="Id47"/>
    <s v="Thomas J."/>
    <n v="33.630000000000003"/>
    <n v="4.43"/>
    <s v="Yes"/>
    <s v="No"/>
    <s v="No"/>
    <n v="2"/>
    <s v="Yes"/>
    <x v="0"/>
    <x v="2"/>
    <s v="05-10-1966"/>
    <x v="46"/>
    <s v="tier - 2"/>
    <s v="tier - 2"/>
    <s v="R1012"/>
    <n v="56"/>
    <n v="5"/>
    <s v="Oct"/>
    <n v="1966"/>
  </r>
  <r>
    <s v="Id48"/>
    <s v="Melissa L"/>
    <n v="40.369999999999997"/>
    <n v="4.47"/>
    <s v="No"/>
    <s v="No"/>
    <s v="No"/>
    <n v="0"/>
    <s v="Yes"/>
    <x v="0"/>
    <x v="2"/>
    <s v="10-11-1980"/>
    <x v="47"/>
    <s v="tier - 2"/>
    <s v="tier - 1"/>
    <s v="R1013"/>
    <n v="42"/>
    <n v="10"/>
    <s v="Nov"/>
    <n v="1980"/>
  </r>
  <r>
    <s v="Id49"/>
    <s v="Flavio"/>
    <n v="53.09"/>
    <n v="4.82"/>
    <s v="Yes"/>
    <s v="No"/>
    <s v="No"/>
    <n v="2"/>
    <s v="Yes"/>
    <x v="0"/>
    <x v="2"/>
    <s v="02-07-1966"/>
    <x v="48"/>
    <s v="tier - 2"/>
    <s v="tier - 3"/>
    <s v="R1012"/>
    <n v="56"/>
    <n v="2"/>
    <s v="Jul"/>
    <n v="1966"/>
  </r>
  <r>
    <s v="Id50"/>
    <s v="Ryan"/>
    <n v="31.79"/>
    <n v="5.51"/>
    <s v="Yes"/>
    <s v="No"/>
    <s v="No"/>
    <n v="2"/>
    <s v="Yes"/>
    <x v="0"/>
    <x v="2"/>
    <s v="25-10-1966"/>
    <x v="49"/>
    <s v="tier - 2"/>
    <s v="tier - 2"/>
    <s v="R1013"/>
    <n v="56"/>
    <n v="25"/>
    <s v="Oct"/>
    <n v="1966"/>
  </r>
  <r>
    <s v="Id51"/>
    <s v="Anthony J."/>
    <n v="41.895000000000003"/>
    <n v="10.87"/>
    <s v="Yes"/>
    <s v="No"/>
    <s v="No"/>
    <n v="1"/>
    <s v="Yes"/>
    <x v="0"/>
    <x v="0"/>
    <s v="29-12-1986"/>
    <x v="50"/>
    <s v="tier - 2"/>
    <s v="tier - 1"/>
    <s v="R1015"/>
    <n v="36"/>
    <n v="29"/>
    <s v="Dec"/>
    <n v="1986"/>
  </r>
  <r>
    <s v="Id52"/>
    <s v="Alex"/>
    <n v="31.16"/>
    <n v="9.34"/>
    <s v="No"/>
    <s v="No"/>
    <s v="No"/>
    <n v="0"/>
    <s v="Yes"/>
    <x v="0"/>
    <x v="0"/>
    <s v="22-08-1965"/>
    <x v="51"/>
    <s v="tier - 2"/>
    <s v="tier - 2"/>
    <s v="R1012"/>
    <n v="57"/>
    <n v="22"/>
    <s v="Aug"/>
    <n v="1965"/>
  </r>
  <r>
    <s v="Id53"/>
    <s v="David"/>
    <n v="34.104999999999997"/>
    <n v="5.03"/>
    <s v="Yes"/>
    <s v="No"/>
    <s v="Yes"/>
    <n v="1"/>
    <s v="Yes"/>
    <x v="0"/>
    <x v="2"/>
    <s v="03-12-1969"/>
    <x v="52"/>
    <s v="tier - 2"/>
    <s v="tier - 2"/>
    <s v="R1016"/>
    <n v="53"/>
    <n v="3"/>
    <s v="Dec"/>
    <n v="1969"/>
  </r>
  <r>
    <s v="Id54"/>
    <s v="Andrew B"/>
    <n v="51.93"/>
    <n v="11.05"/>
    <s v="No"/>
    <s v="No"/>
    <s v="No"/>
    <n v="0"/>
    <s v="Yes"/>
    <x v="0"/>
    <x v="0"/>
    <s v="29-11-1965"/>
    <x v="53"/>
    <s v="tier - 2"/>
    <s v="tier - 2"/>
    <s v="R1011"/>
    <n v="57"/>
    <n v="29"/>
    <s v="Nov"/>
    <n v="1965"/>
  </r>
  <r>
    <s v="Id55"/>
    <s v="Dara E"/>
    <n v="38.950000000000003"/>
    <n v="11.95"/>
    <s v="No"/>
    <s v="No"/>
    <s v="No"/>
    <n v="0"/>
    <s v="Yes"/>
    <x v="0"/>
    <x v="0"/>
    <s v="04-11-1978"/>
    <x v="54"/>
    <s v="tier - 1"/>
    <s v="tier - 2"/>
    <s v="R1012"/>
    <n v="44"/>
    <n v="4"/>
    <s v="Nov"/>
    <n v="1978"/>
  </r>
  <r>
    <s v="Id56"/>
    <s v="Inna"/>
    <n v="36.630000000000003"/>
    <n v="7.72"/>
    <s v="Yes"/>
    <s v="No"/>
    <s v="No"/>
    <n v="1"/>
    <s v="Yes"/>
    <x v="0"/>
    <x v="0"/>
    <s v="23-10-1975"/>
    <x v="55"/>
    <s v="tier - 1"/>
    <s v="tier - 3"/>
    <s v="R1013"/>
    <n v="47"/>
    <n v="23"/>
    <s v="Oct"/>
    <n v="1975"/>
  </r>
  <r>
    <s v="Id57"/>
    <s v="Ari"/>
    <n v="34.200000000000003"/>
    <n v="5.75"/>
    <s v="No"/>
    <s v="No"/>
    <s v="No"/>
    <n v="2"/>
    <s v="Yes"/>
    <x v="0"/>
    <x v="1"/>
    <s v="10-09-1972"/>
    <x v="56"/>
    <s v="tier - 1"/>
    <s v="tier - 1"/>
    <s v="R1011"/>
    <n v="50"/>
    <n v="10"/>
    <s v="Sep"/>
    <n v="1972"/>
  </r>
  <r>
    <s v="Id58"/>
    <s v="Lindsey"/>
    <n v="50.63"/>
    <n v="11.89"/>
    <s v="No"/>
    <s v="No"/>
    <s v="No"/>
    <n v="0"/>
    <s v="Yes"/>
    <x v="0"/>
    <x v="0"/>
    <s v="29-10-1965"/>
    <x v="57"/>
    <s v="tier - 1"/>
    <s v="tier - 2"/>
    <s v="R1011"/>
    <n v="57"/>
    <n v="29"/>
    <s v="Oct"/>
    <n v="1965"/>
  </r>
  <r>
    <s v="Id59"/>
    <s v="Kenny"/>
    <n v="36.479999999999997"/>
    <n v="6.2"/>
    <s v="No"/>
    <s v="No"/>
    <s v="No"/>
    <n v="0"/>
    <s v="Yes"/>
    <x v="0"/>
    <x v="1"/>
    <s v="21-10-1977"/>
    <x v="58"/>
    <s v="tier - 1"/>
    <s v="tier - 2"/>
    <s v="R1012"/>
    <n v="45"/>
    <n v="21"/>
    <s v="Oct"/>
    <n v="1977"/>
  </r>
  <r>
    <s v="Id60"/>
    <s v="Louise"/>
    <n v="54.82"/>
    <n v="10.61"/>
    <s v="No"/>
    <s v="No"/>
    <s v="No"/>
    <n v="0"/>
    <s v="Yes"/>
    <x v="0"/>
    <x v="0"/>
    <s v="03-11-1971"/>
    <x v="59"/>
    <s v="tier - 1"/>
    <s v="tier - 3"/>
    <s v="R1011"/>
    <n v="51"/>
    <n v="3"/>
    <s v="Nov"/>
    <n v="1971"/>
  </r>
  <r>
    <s v="Id61"/>
    <s v="Cameron"/>
    <n v="38.06"/>
    <n v="6.04"/>
    <s v="No"/>
    <s v="No"/>
    <s v="Yes"/>
    <n v="1"/>
    <s v="Yes"/>
    <x v="0"/>
    <x v="1"/>
    <s v="27-12-1979"/>
    <x v="60"/>
    <s v="tier - 1"/>
    <s v="tier - 3"/>
    <s v="R1013"/>
    <n v="43"/>
    <n v="27"/>
    <s v="Dec"/>
    <n v="1979"/>
  </r>
  <r>
    <s v="Id62"/>
    <s v="Katie T."/>
    <n v="51.48"/>
    <n v="9.33"/>
    <s v="Yes"/>
    <s v="No"/>
    <s v="No"/>
    <n v="0"/>
    <s v="Yes"/>
    <x v="0"/>
    <x v="0"/>
    <s v="27-06-1967"/>
    <x v="61"/>
    <s v="tier - 1"/>
    <s v="tier - 3"/>
    <s v="R1011"/>
    <n v="55"/>
    <n v="27"/>
    <s v="Jun"/>
    <n v="1967"/>
  </r>
  <r>
    <s v="Id63"/>
    <s v="Casey"/>
    <n v="52.06"/>
    <n v="11.47"/>
    <s v="No"/>
    <s v="No"/>
    <s v="No"/>
    <n v="0"/>
    <s v="Yes"/>
    <x v="0"/>
    <x v="0"/>
    <s v="03-08-1968"/>
    <x v="62"/>
    <s v="tier - 1"/>
    <s v="tier - 2"/>
    <s v="R1011"/>
    <n v="54"/>
    <n v="3"/>
    <s v="Aug"/>
    <n v="1968"/>
  </r>
  <r>
    <s v="Id64"/>
    <s v="David"/>
    <n v="30.684999999999999"/>
    <n v="7.02"/>
    <s v="Yes"/>
    <s v="No"/>
    <s v="No"/>
    <n v="0"/>
    <s v="Yes"/>
    <x v="0"/>
    <x v="0"/>
    <s v="28-06-1967"/>
    <x v="63"/>
    <s v="tier - 1"/>
    <s v="tier - 2"/>
    <s v="R1016"/>
    <n v="55"/>
    <n v="28"/>
    <s v="Jun"/>
    <n v="1967"/>
  </r>
  <r>
    <s v="Id65"/>
    <s v="Bryson C."/>
    <n v="36.08"/>
    <n v="8.8000000000000007"/>
    <s v="Yes"/>
    <s v="No"/>
    <s v="No"/>
    <n v="1"/>
    <s v="Yes"/>
    <x v="0"/>
    <x v="0"/>
    <s v="15-08-1975"/>
    <x v="64"/>
    <s v="tier - 1"/>
    <s v="tier - 3"/>
    <s v="R1013"/>
    <n v="47"/>
    <n v="15"/>
    <s v="Aug"/>
    <n v="1975"/>
  </r>
  <r>
    <s v="Id66"/>
    <s v="Megan"/>
    <n v="54.99"/>
    <n v="8.68"/>
    <s v="No"/>
    <s v="No"/>
    <s v="No"/>
    <n v="2"/>
    <s v="Yes"/>
    <x v="0"/>
    <x v="0"/>
    <s v="18-09-1973"/>
    <x v="65"/>
    <s v="tier - 1"/>
    <s v="tier - 1"/>
    <s v="R1011"/>
    <n v="49"/>
    <n v="18"/>
    <s v="Sep"/>
    <n v="1973"/>
  </r>
  <r>
    <s v="Id67"/>
    <s v="Daniel"/>
    <n v="35.97"/>
    <n v="6.12"/>
    <s v="No"/>
    <s v="No"/>
    <s v="Yes"/>
    <n v="1"/>
    <s v="Yes"/>
    <x v="0"/>
    <x v="1"/>
    <s v="03-07-1979"/>
    <x v="66"/>
    <s v="tier - 1"/>
    <s v="tier - 1"/>
    <s v="R1013"/>
    <n v="43"/>
    <n v="3"/>
    <s v="Jul"/>
    <n v="1979"/>
  </r>
  <r>
    <s v="Id68"/>
    <s v="Steven M."/>
    <n v="45.54"/>
    <n v="5.4"/>
    <s v="Yes"/>
    <s v="No"/>
    <s v="Yes"/>
    <n v="1"/>
    <s v="Yes"/>
    <x v="0"/>
    <x v="2"/>
    <s v="09-12-1997"/>
    <x v="67"/>
    <s v="tier - 1"/>
    <s v="tier - 3"/>
    <s v="R1013"/>
    <n v="25"/>
    <n v="9"/>
    <s v="Dec"/>
    <n v="1997"/>
  </r>
  <r>
    <s v="Id69"/>
    <s v="Jenna L."/>
    <n v="35.53"/>
    <n v="4.3600000000000003"/>
    <s v="Yes"/>
    <s v="No"/>
    <s v="No"/>
    <n v="0"/>
    <s v="Yes"/>
    <x v="0"/>
    <x v="2"/>
    <s v="28-11-1976"/>
    <x v="67"/>
    <s v="tier - 1"/>
    <s v="tier - 1"/>
    <s v="R1024"/>
    <n v="46"/>
    <n v="28"/>
    <s v="Nov"/>
    <n v="1976"/>
  </r>
  <r>
    <s v="Id70"/>
    <s v="Freeman"/>
    <n v="30.8"/>
    <n v="9.77"/>
    <s v="No"/>
    <s v="No"/>
    <s v="No"/>
    <n v="0"/>
    <s v="Yes"/>
    <x v="0"/>
    <x v="0"/>
    <s v="19-12-1968"/>
    <x v="68"/>
    <s v="tier - 1"/>
    <s v="tier - 3"/>
    <s v="R1013"/>
    <n v="54"/>
    <n v="19"/>
    <s v="Dec"/>
    <n v="1968"/>
  </r>
  <r>
    <s v="Id71"/>
    <s v="Jeff"/>
    <n v="38.39"/>
    <n v="4.25"/>
    <s v="No"/>
    <s v="No"/>
    <s v="No"/>
    <n v="1"/>
    <s v="Yes"/>
    <x v="0"/>
    <x v="2"/>
    <s v="10-11-1984"/>
    <x v="69"/>
    <s v="tier - 1"/>
    <s v="tier - 1"/>
    <s v="R1013"/>
    <n v="38"/>
    <n v="10"/>
    <s v="Nov"/>
    <n v="1984"/>
  </r>
  <r>
    <s v="Id72"/>
    <s v="Elenilton V. Sr."/>
    <n v="32.299999999999997"/>
    <n v="4.76"/>
    <s v="No"/>
    <s v="No"/>
    <s v="No"/>
    <n v="2"/>
    <s v="Yes"/>
    <x v="0"/>
    <x v="2"/>
    <s v="08-06-1972"/>
    <x v="70"/>
    <s v="tier - 1"/>
    <s v="tier - 1"/>
    <s v="R1016"/>
    <n v="51"/>
    <n v="8"/>
    <s v="Jun"/>
    <n v="1972"/>
  </r>
  <r>
    <s v="Id73"/>
    <s v="Maurya"/>
    <n v="48.8"/>
    <n v="6.22"/>
    <s v="Yes"/>
    <s v="No"/>
    <s v="No"/>
    <n v="2"/>
    <s v="Yes"/>
    <x v="0"/>
    <x v="1"/>
    <s v="21-09-1966"/>
    <x v="71"/>
    <s v="tier - 1"/>
    <s v="tier - 3"/>
    <s v="R1011"/>
    <n v="56"/>
    <n v="21"/>
    <s v="Sep"/>
    <n v="1966"/>
  </r>
  <r>
    <s v="Id74"/>
    <s v="Samantha C"/>
    <n v="45.5"/>
    <n v="7.96"/>
    <s v="No"/>
    <s v="No"/>
    <s v="No"/>
    <n v="0"/>
    <s v="Yes"/>
    <x v="0"/>
    <x v="0"/>
    <s v="22-09-1962"/>
    <x v="72"/>
    <s v="tier - 1"/>
    <s v="tier - 3"/>
    <s v="R1011"/>
    <n v="60"/>
    <n v="22"/>
    <s v="Sep"/>
    <n v="1962"/>
  </r>
  <r>
    <s v="Id75"/>
    <s v="Bethany A"/>
    <n v="53.61"/>
    <n v="10.92"/>
    <s v="Yes"/>
    <s v="No"/>
    <s v="No"/>
    <n v="1"/>
    <s v="Yes"/>
    <x v="0"/>
    <x v="0"/>
    <s v="29-09-1975"/>
    <x v="73"/>
    <s v="tier - 1"/>
    <s v="tier - 1"/>
    <s v="R1011"/>
    <n v="47"/>
    <n v="29"/>
    <s v="Sep"/>
    <n v="1975"/>
  </r>
  <r>
    <s v="Id76"/>
    <s v="Yves"/>
    <n v="36.19"/>
    <n v="11.51"/>
    <s v="Yes"/>
    <s v="No"/>
    <s v="No"/>
    <n v="1"/>
    <s v="Yes"/>
    <x v="0"/>
    <x v="0"/>
    <s v="14-11-1975"/>
    <x v="74"/>
    <s v="tier - 1"/>
    <s v="tier - 2"/>
    <s v="R1013"/>
    <n v="47"/>
    <n v="14"/>
    <s v="Nov"/>
    <n v="1975"/>
  </r>
  <r>
    <s v="Id77"/>
    <s v="Danielle"/>
    <n v="34.6"/>
    <n v="5.99"/>
    <s v="Yes"/>
    <s v="No"/>
    <s v="No"/>
    <n v="0"/>
    <s v="Yes"/>
    <x v="0"/>
    <x v="1"/>
    <s v="29-10-1976"/>
    <x v="75"/>
    <s v="tier - 1"/>
    <s v="tier - 3"/>
    <s v="R1011"/>
    <n v="46"/>
    <n v="29"/>
    <s v="Oct"/>
    <n v="1976"/>
  </r>
  <r>
    <s v="Id78"/>
    <s v="Julia"/>
    <n v="54.12"/>
    <n v="11.57"/>
    <s v="No"/>
    <s v="No"/>
    <s v="No"/>
    <n v="0"/>
    <s v="Yes"/>
    <x v="0"/>
    <x v="0"/>
    <s v="24-11-1974"/>
    <x v="76"/>
    <s v="tier - 1"/>
    <s v="tier - 1"/>
    <s v="R1011"/>
    <n v="48"/>
    <n v="24"/>
    <s v="Nov"/>
    <n v="1974"/>
  </r>
  <r>
    <s v="Id79"/>
    <s v="Joshua"/>
    <n v="48.82"/>
    <n v="6.67"/>
    <s v="Yes"/>
    <s v="No"/>
    <s v="No"/>
    <n v="0"/>
    <s v="Yes"/>
    <x v="0"/>
    <x v="0"/>
    <s v="22-12-1967"/>
    <x v="77"/>
    <s v="tier - 1"/>
    <s v="tier - 2"/>
    <s v="R1011"/>
    <n v="55"/>
    <n v="22"/>
    <s v="Dec"/>
    <n v="1967"/>
  </r>
  <r>
    <s v="Id80"/>
    <s v="Jennifer"/>
    <n v="51.01"/>
    <n v="9.1999999999999993"/>
    <s v="No"/>
    <s v="No"/>
    <s v="No"/>
    <n v="0"/>
    <s v="Yes"/>
    <x v="0"/>
    <x v="0"/>
    <s v="16-10-1971"/>
    <x v="78"/>
    <s v="tier - 1"/>
    <s v="tier - 2"/>
    <s v="R1011"/>
    <n v="51"/>
    <n v="16"/>
    <s v="Oct"/>
    <n v="1971"/>
  </r>
  <r>
    <s v="Id81"/>
    <s v="Gwen M."/>
    <n v="45.65"/>
    <n v="5.1100000000000003"/>
    <s v="Yes"/>
    <s v="No"/>
    <s v="No"/>
    <n v="1"/>
    <s v="Yes"/>
    <x v="0"/>
    <x v="2"/>
    <s v="07-10-1964"/>
    <x v="79"/>
    <s v="tier - 1"/>
    <s v="tier - 2"/>
    <s v="R1011"/>
    <n v="58"/>
    <n v="7"/>
    <s v="Oct"/>
    <n v="1964"/>
  </r>
  <r>
    <s v="Id82"/>
    <s v="Patrick"/>
    <n v="52.9"/>
    <n v="5.34"/>
    <s v="No"/>
    <s v="No"/>
    <s v="No"/>
    <n v="0"/>
    <s v="Yes"/>
    <x v="0"/>
    <x v="2"/>
    <s v="27-08-1977"/>
    <x v="80"/>
    <s v="tier - 1"/>
    <s v="tier - 2"/>
    <s v="R1011"/>
    <n v="45"/>
    <n v="27"/>
    <s v="Aug"/>
    <n v="1977"/>
  </r>
  <r>
    <s v="Id83"/>
    <s v="Kate"/>
    <n v="45.41"/>
    <n v="4.03"/>
    <s v="Yes"/>
    <s v="No"/>
    <s v="No"/>
    <n v="1"/>
    <s v="Yes"/>
    <x v="0"/>
    <x v="2"/>
    <s v="06-06-1964"/>
    <x v="81"/>
    <s v="tier - 1"/>
    <s v="tier - 3"/>
    <s v="R1011"/>
    <n v="59"/>
    <n v="6"/>
    <s v="Jun"/>
    <n v="1964"/>
  </r>
  <r>
    <s v="Id84"/>
    <s v="Kevin"/>
    <n v="49.41"/>
    <n v="4.2300000000000004"/>
    <s v="Yes"/>
    <s v="No"/>
    <s v="Yes"/>
    <n v="1"/>
    <s v="Yes"/>
    <x v="0"/>
    <x v="2"/>
    <s v="08-08-1969"/>
    <x v="82"/>
    <s v="tier - 1"/>
    <s v="tier - 2"/>
    <s v="R1011"/>
    <n v="53"/>
    <n v="8"/>
    <s v="Aug"/>
    <n v="1969"/>
  </r>
  <r>
    <s v="Id85"/>
    <s v="Stephen II"/>
    <n v="31.824999999999999"/>
    <n v="4.0599999999999996"/>
    <s v="No"/>
    <s v="No"/>
    <s v="No"/>
    <n v="2"/>
    <s v="Yes"/>
    <x v="0"/>
    <x v="2"/>
    <s v="06-09-1972"/>
    <x v="83"/>
    <s v="tier - 1"/>
    <s v="tier - 3"/>
    <s v="R1016"/>
    <n v="50"/>
    <n v="6"/>
    <s v="Sep"/>
    <n v="1972"/>
  </r>
  <r>
    <s v="Id86"/>
    <s v="Philip"/>
    <n v="51.28"/>
    <n v="4.68"/>
    <s v="No"/>
    <s v="No"/>
    <s v="No"/>
    <n v="2"/>
    <s v="Yes"/>
    <x v="0"/>
    <x v="2"/>
    <s v="12-08-1972"/>
    <x v="84"/>
    <s v="tier - 1"/>
    <s v="tier - 2"/>
    <s v="R1011"/>
    <n v="50"/>
    <n v="12"/>
    <s v="Aug"/>
    <n v="1972"/>
  </r>
  <r>
    <s v="Id87"/>
    <s v="Brett A"/>
    <n v="34.96"/>
    <n v="4.34"/>
    <s v="No"/>
    <s v="No"/>
    <s v="Yes"/>
    <n v="1"/>
    <s v="Yes"/>
    <x v="0"/>
    <x v="2"/>
    <s v="11-10-1979"/>
    <x v="85"/>
    <s v="tier - 1"/>
    <s v="tier - 3"/>
    <s v="R1017"/>
    <n v="43"/>
    <n v="11"/>
    <s v="Oct"/>
    <n v="1979"/>
  </r>
  <r>
    <s v="Id88"/>
    <s v="Rebecca"/>
    <n v="33.11"/>
    <n v="10.51"/>
    <s v="No"/>
    <s v="No"/>
    <s v="No"/>
    <n v="0"/>
    <s v="Yes"/>
    <x v="0"/>
    <x v="0"/>
    <s v="05-06-1974"/>
    <x v="86"/>
    <s v="tier - 1"/>
    <s v="tier - 2"/>
    <s v="R1013"/>
    <n v="49"/>
    <n v="5"/>
    <s v="Jun"/>
    <n v="1974"/>
  </r>
  <r>
    <s v="Id89"/>
    <s v="Kelley"/>
    <n v="54.74"/>
    <n v="5.84"/>
    <s v="Yes"/>
    <s v="No"/>
    <s v="Yes"/>
    <n v="1"/>
    <s v="Yes"/>
    <x v="0"/>
    <x v="1"/>
    <s v="08-09-1983"/>
    <x v="87"/>
    <s v="tier - 1"/>
    <s v="tier - 2"/>
    <s v="R1011"/>
    <n v="39"/>
    <n v="8"/>
    <s v="Sep"/>
    <n v="1983"/>
  </r>
  <r>
    <s v="Id90"/>
    <s v="Abigail K"/>
    <n v="32.56"/>
    <n v="5.41"/>
    <s v="No"/>
    <s v="No"/>
    <s v="Yes"/>
    <n v="1"/>
    <s v="Yes"/>
    <x v="0"/>
    <x v="2"/>
    <s v="16-09-1979"/>
    <x v="88"/>
    <s v="tier - 1"/>
    <s v="tier - 2"/>
    <s v="R1013"/>
    <n v="43"/>
    <n v="16"/>
    <s v="Sep"/>
    <n v="1979"/>
  </r>
  <r>
    <s v="Id91"/>
    <s v="Hope"/>
    <n v="39.049999999999997"/>
    <n v="6.06"/>
    <s v="No"/>
    <s v="No"/>
    <s v="No"/>
    <n v="1"/>
    <s v="Yes"/>
    <x v="0"/>
    <x v="1"/>
    <s v="04-08-1992"/>
    <x v="89"/>
    <s v="tier - 1"/>
    <s v="tier - 2"/>
    <s v="R1013"/>
    <n v="30"/>
    <n v="4"/>
    <s v="Aug"/>
    <n v="1992"/>
  </r>
  <r>
    <s v="Id92"/>
    <s v="Elyse M."/>
    <n v="42.75"/>
    <n v="4.22"/>
    <s v="No"/>
    <s v="No"/>
    <s v="No"/>
    <n v="0"/>
    <s v="Yes"/>
    <x v="0"/>
    <x v="2"/>
    <s v="02-07-1999"/>
    <x v="90"/>
    <s v="tier - 1"/>
    <s v="tier - 1"/>
    <s v="R1024"/>
    <n v="23"/>
    <n v="2"/>
    <s v="Jul"/>
    <n v="1999"/>
  </r>
  <r>
    <s v="Id93"/>
    <s v="Nicholas"/>
    <n v="50.58"/>
    <n v="5.12"/>
    <s v="No"/>
    <s v="No"/>
    <s v="No"/>
    <n v="2"/>
    <s v="Yes"/>
    <x v="0"/>
    <x v="2"/>
    <s v="10-06-1972"/>
    <x v="91"/>
    <s v="tier - 1"/>
    <s v="tier - 3"/>
    <s v="R1011"/>
    <n v="50"/>
    <n v="10"/>
    <s v="Jun"/>
    <n v="1972"/>
  </r>
  <r>
    <s v="Id94"/>
    <s v="David"/>
    <n v="30.495000000000001"/>
    <n v="4.57"/>
    <s v="Yes"/>
    <s v="No"/>
    <s v="No"/>
    <n v="0"/>
    <s v="Yes"/>
    <x v="0"/>
    <x v="2"/>
    <s v="26-12-1976"/>
    <x v="92"/>
    <s v="tier - 1"/>
    <s v="tier - 3"/>
    <s v="R1012"/>
    <n v="46"/>
    <n v="26"/>
    <s v="Dec"/>
    <n v="1976"/>
  </r>
  <r>
    <s v="Id95"/>
    <s v="Natalie"/>
    <n v="48.31"/>
    <n v="9.58"/>
    <s v="Yes"/>
    <s v="No"/>
    <s v="No"/>
    <n v="2"/>
    <s v="Yes"/>
    <x v="0"/>
    <x v="0"/>
    <s v="25-09-1970"/>
    <x v="93"/>
    <s v="tier - 1"/>
    <s v="tier - 1"/>
    <s v="R1011"/>
    <n v="52"/>
    <n v="25"/>
    <s v="Sep"/>
    <n v="1970"/>
  </r>
  <r>
    <s v="Id96"/>
    <s v="Thomas"/>
    <n v="48.99"/>
    <n v="9.7799999999999994"/>
    <s v="Yes"/>
    <s v="No"/>
    <s v="No"/>
    <n v="1"/>
    <s v="Yes"/>
    <x v="0"/>
    <x v="0"/>
    <s v="10-07-1975"/>
    <x v="94"/>
    <s v="tier - 1"/>
    <s v="tier - 3"/>
    <s v="R1012"/>
    <n v="47"/>
    <n v="10"/>
    <s v="Jul"/>
    <n v="1975"/>
  </r>
  <r>
    <s v="Id97"/>
    <s v="Pamela J."/>
    <n v="38.39"/>
    <n v="4.1100000000000003"/>
    <s v="Yes"/>
    <s v="No"/>
    <s v="No"/>
    <n v="0"/>
    <s v="Yes"/>
    <x v="0"/>
    <x v="2"/>
    <s v="03-11-1985"/>
    <x v="95"/>
    <s v="tier - 1"/>
    <s v="tier - 2"/>
    <s v="R1013"/>
    <n v="37"/>
    <n v="3"/>
    <s v="Nov"/>
    <n v="1985"/>
  </r>
  <r>
    <s v="Id98"/>
    <s v="Jessica"/>
    <n v="44.34"/>
    <n v="4.0199999999999996"/>
    <s v="Yes"/>
    <s v="No"/>
    <s v="No"/>
    <n v="2"/>
    <s v="Yes"/>
    <x v="0"/>
    <x v="2"/>
    <s v="12-08-1966"/>
    <x v="96"/>
    <s v="tier - 1"/>
    <s v="tier - 3"/>
    <s v="R1011"/>
    <n v="56"/>
    <n v="12"/>
    <s v="Aug"/>
    <n v="1966"/>
  </r>
  <r>
    <s v="Id99"/>
    <s v="Ron N"/>
    <n v="41.51"/>
    <n v="6.92"/>
    <s v="No"/>
    <s v="No"/>
    <s v="No"/>
    <n v="0"/>
    <s v="Yes"/>
    <x v="0"/>
    <x v="0"/>
    <s v="04-09-1962"/>
    <x v="97"/>
    <s v="tier - 1"/>
    <s v="tier - 3"/>
    <s v="R1011"/>
    <n v="60"/>
    <n v="4"/>
    <s v="Sep"/>
    <n v="1962"/>
  </r>
  <r>
    <s v="Id100"/>
    <s v="Daniel"/>
    <n v="48.2"/>
    <n v="4.84"/>
    <s v="No"/>
    <s v="No"/>
    <s v="No"/>
    <n v="0"/>
    <s v="Yes"/>
    <x v="0"/>
    <x v="2"/>
    <s v="27-06-1977"/>
    <x v="98"/>
    <s v="tier - 1"/>
    <s v="tier - 3"/>
    <s v="R1012"/>
    <n v="45"/>
    <n v="27"/>
    <s v="Jun"/>
    <n v="1977"/>
  </r>
  <r>
    <s v="Id101"/>
    <s v="Brian"/>
    <n v="35.75"/>
    <n v="8"/>
    <s v="Yes"/>
    <s v="No"/>
    <s v="No"/>
    <n v="0"/>
    <s v="Yes"/>
    <x v="0"/>
    <x v="0"/>
    <s v="04-10-1981"/>
    <x v="99"/>
    <s v="tier - 1"/>
    <s v="tier - 3"/>
    <s v="R1013"/>
    <n v="41"/>
    <n v="4"/>
    <s v="Oct"/>
    <n v="1981"/>
  </r>
  <r>
    <s v="Id102"/>
    <s v="Sari"/>
    <n v="53.81"/>
    <n v="8.77"/>
    <s v="Yes"/>
    <s v="No"/>
    <s v="No"/>
    <n v="0"/>
    <s v="Yes"/>
    <x v="0"/>
    <x v="0"/>
    <s v="28-07-1981"/>
    <x v="100"/>
    <s v="tier - 1"/>
    <s v="tier - 2"/>
    <s v="R1011"/>
    <n v="41"/>
    <n v="28"/>
    <s v="Jul"/>
    <n v="1981"/>
  </r>
  <r>
    <s v="Id103"/>
    <s v="Robert M."/>
    <n v="49.48"/>
    <n v="4.96"/>
    <s v="No"/>
    <s v="No"/>
    <s v="Yes"/>
    <n v="1"/>
    <s v="Yes"/>
    <x v="0"/>
    <x v="2"/>
    <s v="18-08-1979"/>
    <x v="101"/>
    <s v="tier - 1"/>
    <s v="tier - 3"/>
    <s v="R1012"/>
    <n v="43"/>
    <n v="18"/>
    <s v="Aug"/>
    <n v="1979"/>
  </r>
  <r>
    <s v="Id104"/>
    <s v="Ricardo"/>
    <n v="34.1"/>
    <n v="4.43"/>
    <s v="Yes"/>
    <s v="No"/>
    <s v="No"/>
    <n v="0"/>
    <s v="Yes"/>
    <x v="0"/>
    <x v="2"/>
    <s v="21-10-1985"/>
    <x v="102"/>
    <s v="tier - 1"/>
    <s v="tier - 2"/>
    <s v="R1011"/>
    <n v="37"/>
    <n v="21"/>
    <s v="Oct"/>
    <n v="1985"/>
  </r>
  <r>
    <s v="Id105"/>
    <s v="Gedion"/>
    <n v="35.299999999999997"/>
    <n v="5.82"/>
    <s v="Yes"/>
    <s v="No"/>
    <s v="Yes"/>
    <n v="1"/>
    <s v="Yes"/>
    <x v="0"/>
    <x v="1"/>
    <s v="14-10-1983"/>
    <x v="103"/>
    <s v="tier - 1"/>
    <s v="tier - 2"/>
    <s v="R1011"/>
    <n v="39"/>
    <n v="14"/>
    <s v="Oct"/>
    <n v="1983"/>
  </r>
  <r>
    <s v="Id106"/>
    <s v="Mark"/>
    <n v="43.83"/>
    <n v="6.03"/>
    <s v="Yes"/>
    <s v="No"/>
    <s v="No"/>
    <n v="2"/>
    <s v="Yes"/>
    <x v="0"/>
    <x v="1"/>
    <s v="12-08-1966"/>
    <x v="104"/>
    <s v="tier - 1"/>
    <s v="tier - 3"/>
    <s v="R1011"/>
    <n v="56"/>
    <n v="12"/>
    <s v="Aug"/>
    <n v="1966"/>
  </r>
  <r>
    <s v="Id107"/>
    <s v="Gamini P."/>
    <n v="50.07"/>
    <n v="9.27"/>
    <s v="No"/>
    <s v="No"/>
    <s v="No"/>
    <n v="0"/>
    <s v="Yes"/>
    <x v="0"/>
    <x v="0"/>
    <s v="20-12-1978"/>
    <x v="105"/>
    <s v="tier - 1"/>
    <s v="tier - 3"/>
    <s v="R1011"/>
    <n v="44"/>
    <n v="20"/>
    <s v="Dec"/>
    <n v="1978"/>
  </r>
  <r>
    <s v="Id108"/>
    <s v="Emily J"/>
    <n v="32.774999999999999"/>
    <n v="5.53"/>
    <s v="No"/>
    <s v="No"/>
    <s v="No"/>
    <n v="0"/>
    <s v="Yes"/>
    <x v="0"/>
    <x v="2"/>
    <s v="25-12-1982"/>
    <x v="106"/>
    <s v="tier - 1"/>
    <s v="tier - 1"/>
    <s v="R1012"/>
    <n v="40"/>
    <n v="25"/>
    <s v="Dec"/>
    <n v="1982"/>
  </r>
  <r>
    <s v="Id109"/>
    <s v="Amanda"/>
    <n v="34.104999999999997"/>
    <n v="5.07"/>
    <s v="No"/>
    <s v="No"/>
    <s v="No"/>
    <n v="1"/>
    <s v="Yes"/>
    <x v="0"/>
    <x v="2"/>
    <s v="08-08-1987"/>
    <x v="107"/>
    <s v="tier - 2"/>
    <s v="tier - 3"/>
    <s v="R1012"/>
    <n v="35"/>
    <n v="8"/>
    <s v="Aug"/>
    <n v="1987"/>
  </r>
  <r>
    <s v="Id110"/>
    <s v="Nicholas"/>
    <n v="48.93"/>
    <n v="11.17"/>
    <s v="Yes"/>
    <s v="No"/>
    <s v="No"/>
    <n v="1"/>
    <s v="Yes"/>
    <x v="0"/>
    <x v="0"/>
    <s v="02-12-1975"/>
    <x v="108"/>
    <s v="tier - 2"/>
    <s v="tier - 2"/>
    <s v="R1011"/>
    <n v="47"/>
    <n v="2"/>
    <s v="Dec"/>
    <n v="1975"/>
  </r>
  <r>
    <s v="Id111"/>
    <s v="Knox"/>
    <n v="37.07"/>
    <n v="6.14"/>
    <s v="Yes"/>
    <s v="No"/>
    <s v="No"/>
    <n v="0"/>
    <s v="Yes"/>
    <x v="0"/>
    <x v="1"/>
    <s v="22-08-1985"/>
    <x v="109"/>
    <s v="tier - 1"/>
    <s v="tier - 2"/>
    <s v="R1013"/>
    <n v="37"/>
    <n v="22"/>
    <s v="Aug"/>
    <n v="1985"/>
  </r>
  <r>
    <s v="Id112"/>
    <s v="Yianna"/>
    <n v="51.51"/>
    <n v="6.26"/>
    <s v="Yes"/>
    <s v="No"/>
    <s v="Yes"/>
    <n v="1"/>
    <s v="Yes"/>
    <x v="0"/>
    <x v="1"/>
    <s v="01-06-1983"/>
    <x v="110"/>
    <s v="tier - 2"/>
    <s v="tier - 2"/>
    <s v="R1011"/>
    <n v="40"/>
    <n v="1"/>
    <s v="Jun"/>
    <n v="1983"/>
  </r>
  <r>
    <s v="Id113"/>
    <s v="Roberta"/>
    <n v="34.799999999999997"/>
    <n v="4.72"/>
    <s v="Yes"/>
    <s v="No"/>
    <s v="No"/>
    <n v="0"/>
    <s v="Yes"/>
    <x v="0"/>
    <x v="2"/>
    <s v="17-07-1985"/>
    <x v="111"/>
    <s v="tier - 2"/>
    <s v="tier - 1"/>
    <s v="R1011"/>
    <n v="37"/>
    <n v="17"/>
    <s v="Jul"/>
    <n v="1985"/>
  </r>
  <r>
    <s v="Id114"/>
    <s v="Benjamin P."/>
    <n v="36.67"/>
    <n v="5.18"/>
    <s v="No"/>
    <s v="No"/>
    <s v="No"/>
    <n v="1"/>
    <s v="Yes"/>
    <x v="0"/>
    <x v="2"/>
    <s v="24-07-1987"/>
    <x v="112"/>
    <s v="tier - 1"/>
    <s v="tier - 1"/>
    <s v="R1014"/>
    <n v="35"/>
    <n v="24"/>
    <s v="Jul"/>
    <n v="1987"/>
  </r>
  <r>
    <s v="Id115"/>
    <s v="Craig"/>
    <n v="30.9"/>
    <n v="9.4"/>
    <s v="No"/>
    <s v="No"/>
    <s v="No"/>
    <n v="2"/>
    <s v="Yes"/>
    <x v="0"/>
    <x v="0"/>
    <s v="17-12-1973"/>
    <x v="113"/>
    <s v="tier - 1"/>
    <s v="tier - 2"/>
    <s v="R1011"/>
    <n v="49"/>
    <n v="17"/>
    <s v="Dec"/>
    <n v="1973"/>
  </r>
  <r>
    <s v="Id116"/>
    <s v="Ann"/>
    <n v="30.495000000000001"/>
    <n v="6.29"/>
    <s v="No"/>
    <s v="No"/>
    <s v="No"/>
    <n v="0"/>
    <s v="Yes"/>
    <x v="0"/>
    <x v="1"/>
    <s v="12-08-1977"/>
    <x v="114"/>
    <s v="tier - 2"/>
    <s v="tier - 1"/>
    <s v="R1012"/>
    <n v="45"/>
    <n v="12"/>
    <s v="Aug"/>
    <n v="1977"/>
  </r>
  <r>
    <s v="Id117"/>
    <s v="Jamie P"/>
    <n v="44.88"/>
    <n v="6.04"/>
    <s v="No"/>
    <s v="No"/>
    <s v="Yes"/>
    <n v="1"/>
    <s v="Yes"/>
    <x v="0"/>
    <x v="1"/>
    <s v="16-07-2003"/>
    <x v="115"/>
    <s v="tier - 1"/>
    <s v="tier - 1"/>
    <s v="R1013"/>
    <n v="19"/>
    <n v="16"/>
    <s v="Jul"/>
    <n v="2003"/>
  </r>
  <r>
    <s v="Id118"/>
    <s v="John"/>
    <n v="44.32"/>
    <n v="10.55"/>
    <s v="No"/>
    <s v="No"/>
    <s v="No"/>
    <n v="0"/>
    <s v="Yes"/>
    <x v="0"/>
    <x v="0"/>
    <s v="29-09-1968"/>
    <x v="116"/>
    <s v="tier - 2"/>
    <s v="tier - 2"/>
    <s v="R1011"/>
    <n v="54"/>
    <n v="29"/>
    <s v="Sep"/>
    <n v="1968"/>
  </r>
  <r>
    <s v="Id119"/>
    <s v="Charlie"/>
    <n v="46.39"/>
    <n v="5.09"/>
    <s v="No"/>
    <s v="No"/>
    <s v="No"/>
    <n v="0"/>
    <s v="Yes"/>
    <x v="0"/>
    <x v="2"/>
    <s v="17-12-1977"/>
    <x v="117"/>
    <s v="tier - 2"/>
    <s v="tier - 1"/>
    <s v="R1012"/>
    <n v="45"/>
    <n v="17"/>
    <s v="Dec"/>
    <n v="1977"/>
  </r>
  <r>
    <s v="Id120"/>
    <s v="Meb"/>
    <n v="42.13"/>
    <n v="5.2"/>
    <s v="Yes"/>
    <s v="No"/>
    <s v="No"/>
    <n v="1"/>
    <s v="Yes"/>
    <x v="0"/>
    <x v="2"/>
    <s v="07-08-1995"/>
    <x v="118"/>
    <s v="tier - 1"/>
    <s v="tier - 3"/>
    <s v="R1013"/>
    <n v="27"/>
    <n v="7"/>
    <s v="Aug"/>
    <n v="1995"/>
  </r>
  <r>
    <s v="Id121"/>
    <s v="Aaqib L."/>
    <n v="30.78"/>
    <n v="8.4499999999999993"/>
    <s v="Yes"/>
    <s v="No"/>
    <s v="No"/>
    <n v="0"/>
    <s v="Yes"/>
    <x v="0"/>
    <x v="0"/>
    <s v="05-07-1981"/>
    <x v="119"/>
    <s v="tier - 1"/>
    <s v="tier - 2"/>
    <s v="R1017"/>
    <n v="41"/>
    <n v="5"/>
    <s v="Jul"/>
    <n v="1981"/>
  </r>
  <r>
    <s v="Id122"/>
    <s v="Craig A."/>
    <n v="31.35"/>
    <n v="9.5399999999999991"/>
    <s v="No"/>
    <s v="No"/>
    <s v="No"/>
    <n v="0"/>
    <s v="Yes"/>
    <x v="0"/>
    <x v="0"/>
    <s v="12-07-1978"/>
    <x v="120"/>
    <s v="tier - 1"/>
    <s v="tier - 2"/>
    <s v="R1015"/>
    <n v="44"/>
    <n v="12"/>
    <s v="Jul"/>
    <n v="1978"/>
  </r>
  <r>
    <s v="Id123"/>
    <s v="Meredith"/>
    <n v="41.46"/>
    <n v="4.99"/>
    <s v="Yes"/>
    <s v="No"/>
    <s v="No"/>
    <n v="2"/>
    <s v="Yes"/>
    <x v="0"/>
    <x v="2"/>
    <s v="24-06-1966"/>
    <x v="121"/>
    <s v="tier - 2"/>
    <s v="tier - 2"/>
    <s v="R1011"/>
    <n v="56"/>
    <n v="24"/>
    <s v="Jun"/>
    <n v="1966"/>
  </r>
  <r>
    <s v="Id124"/>
    <s v="Doug"/>
    <n v="48"/>
    <n v="10.54"/>
    <s v="No"/>
    <s v="No"/>
    <s v="No"/>
    <n v="0"/>
    <s v="Yes"/>
    <x v="0"/>
    <x v="0"/>
    <s v="05-08-1978"/>
    <x v="122"/>
    <s v="tier - 2"/>
    <s v="tier - 3"/>
    <s v="R1011"/>
    <n v="44"/>
    <n v="5"/>
    <s v="Aug"/>
    <n v="1978"/>
  </r>
  <r>
    <s v="Id125"/>
    <s v="Elizabeth J."/>
    <n v="49.13"/>
    <n v="4.54"/>
    <s v="No"/>
    <s v="No"/>
    <s v="No"/>
    <n v="0"/>
    <s v="Yes"/>
    <x v="0"/>
    <x v="2"/>
    <s v="16-08-1982"/>
    <x v="123"/>
    <s v="tier - 2"/>
    <s v="tier - 3"/>
    <s v="R1011"/>
    <n v="40"/>
    <n v="16"/>
    <s v="Aug"/>
    <n v="1982"/>
  </r>
  <r>
    <s v="Id126"/>
    <s v="Matthew P"/>
    <n v="37.799999999999997"/>
    <n v="6.29"/>
    <s v="No"/>
    <s v="No"/>
    <s v="No"/>
    <n v="1"/>
    <s v="Yes"/>
    <x v="0"/>
    <x v="1"/>
    <s v="30-11-1992"/>
    <x v="124"/>
    <s v="tier - 1"/>
    <s v="tier - 3"/>
    <s v="R1011"/>
    <n v="30"/>
    <n v="30"/>
    <s v="Nov"/>
    <n v="1992"/>
  </r>
  <r>
    <s v="Id127"/>
    <s v="Guillermo Sr."/>
    <n v="38.299999999999997"/>
    <n v="9.51"/>
    <s v="No"/>
    <s v="No"/>
    <s v="No"/>
    <n v="0"/>
    <s v="Yes"/>
    <x v="0"/>
    <x v="0"/>
    <s v="07-07-1962"/>
    <x v="125"/>
    <s v="tier - 2"/>
    <s v="tier - 1"/>
    <s v="R1011"/>
    <n v="60"/>
    <n v="7"/>
    <s v="Jul"/>
    <n v="1962"/>
  </r>
  <r>
    <s v="Id128"/>
    <s v="Ryan C"/>
    <n v="32.774999999999999"/>
    <n v="4.72"/>
    <s v="No"/>
    <s v="No"/>
    <s v="No"/>
    <n v="0"/>
    <s v="Yes"/>
    <x v="0"/>
    <x v="2"/>
    <s v="04-08-1982"/>
    <x v="126"/>
    <s v="tier - 1"/>
    <s v="tier - 1"/>
    <s v="R1016"/>
    <n v="40"/>
    <n v="4"/>
    <s v="Aug"/>
    <n v="1982"/>
  </r>
  <r>
    <s v="Id129"/>
    <s v="Dane"/>
    <n v="34.200000000000003"/>
    <n v="5.91"/>
    <s v="Yes"/>
    <s v="No"/>
    <s v="No"/>
    <n v="0"/>
    <s v="Yes"/>
    <x v="0"/>
    <x v="1"/>
    <s v="20-09-1985"/>
    <x v="127"/>
    <s v="tier - 1"/>
    <s v="tier - 3"/>
    <s v="R1017"/>
    <n v="37"/>
    <n v="20"/>
    <s v="Sep"/>
    <n v="1985"/>
  </r>
  <r>
    <s v="Id130"/>
    <s v="Jonas"/>
    <n v="30.2"/>
    <n v="9.58"/>
    <s v="No"/>
    <s v="No"/>
    <s v="No"/>
    <n v="0"/>
    <s v="Yes"/>
    <x v="0"/>
    <x v="0"/>
    <s v="12-10-1978"/>
    <x v="128"/>
    <s v="tier - 1"/>
    <s v="tier - 1"/>
    <s v="R1011"/>
    <n v="44"/>
    <n v="12"/>
    <s v="Oct"/>
    <n v="1978"/>
  </r>
  <r>
    <s v="Id131"/>
    <s v="George E"/>
    <n v="48.32"/>
    <n v="5.77"/>
    <s v="No"/>
    <s v="No"/>
    <s v="No"/>
    <n v="0"/>
    <s v="Yes"/>
    <x v="0"/>
    <x v="1"/>
    <s v="24-09-1980"/>
    <x v="129"/>
    <s v="tier - 2"/>
    <s v="tier - 3"/>
    <s v="R1011"/>
    <n v="42"/>
    <n v="24"/>
    <s v="Sep"/>
    <n v="1980"/>
  </r>
  <r>
    <s v="Id132"/>
    <s v="Sara S"/>
    <n v="44.86"/>
    <n v="4.38"/>
    <s v="Yes"/>
    <s v="No"/>
    <s v="No"/>
    <n v="0"/>
    <s v="Yes"/>
    <x v="0"/>
    <x v="2"/>
    <s v="15-12-1976"/>
    <x v="130"/>
    <s v="tier - 2"/>
    <s v="tier - 3"/>
    <s v="R1011"/>
    <n v="46"/>
    <n v="15"/>
    <s v="Dec"/>
    <n v="1976"/>
  </r>
  <r>
    <s v="Id133"/>
    <s v="Nick"/>
    <n v="52.15"/>
    <n v="5.65"/>
    <s v="No"/>
    <s v="No"/>
    <s v="No"/>
    <n v="1"/>
    <s v="Yes"/>
    <x v="0"/>
    <x v="2"/>
    <s v="16-06-1987"/>
    <x v="131"/>
    <s v="tier - 2"/>
    <s v="tier - 2"/>
    <s v="R1011"/>
    <n v="35"/>
    <n v="16"/>
    <s v="Jun"/>
    <n v="1987"/>
  </r>
  <r>
    <s v="Id134"/>
    <s v="Timothy"/>
    <n v="41.12"/>
    <n v="7.54"/>
    <s v="Yes"/>
    <s v="No"/>
    <s v="No"/>
    <n v="0"/>
    <s v="Yes"/>
    <x v="0"/>
    <x v="0"/>
    <s v="30-07-1967"/>
    <x v="132"/>
    <s v="tier - 1"/>
    <s v="tier - 2"/>
    <s v="R1011"/>
    <n v="55"/>
    <n v="30"/>
    <s v="Jul"/>
    <n v="1967"/>
  </r>
  <r>
    <s v="Id135"/>
    <s v="Becky L"/>
    <n v="38.39"/>
    <n v="5.1100000000000003"/>
    <s v="Yes"/>
    <s v="No"/>
    <s v="No"/>
    <n v="1"/>
    <s v="Yes"/>
    <x v="0"/>
    <x v="2"/>
    <s v="06-06-1964"/>
    <x v="133"/>
    <s v="tier - 2"/>
    <s v="tier - 2"/>
    <s v="R1011"/>
    <n v="59"/>
    <n v="6"/>
    <s v="Jun"/>
    <n v="1964"/>
  </r>
  <r>
    <s v="Id136"/>
    <s v="Steph K."/>
    <n v="46.85"/>
    <n v="4.25"/>
    <s v="No"/>
    <s v="No"/>
    <s v="Yes"/>
    <n v="1"/>
    <s v="Yes"/>
    <x v="0"/>
    <x v="2"/>
    <s v="03-12-1979"/>
    <x v="134"/>
    <s v="tier - 2"/>
    <s v="tier - 1"/>
    <s v="R1011"/>
    <n v="43"/>
    <n v="3"/>
    <s v="Dec"/>
    <n v="1979"/>
  </r>
  <r>
    <s v="Id137"/>
    <s v="Kristine B."/>
    <n v="42.24"/>
    <n v="5.55"/>
    <s v="No"/>
    <s v="yes"/>
    <s v="No"/>
    <n v="1"/>
    <s v="Yes"/>
    <x v="0"/>
    <x v="2"/>
    <s v="05-12-2004"/>
    <x v="135"/>
    <s v="tier - 2"/>
    <s v="tier - 2"/>
    <s v="R1013"/>
    <n v="18"/>
    <n v="5"/>
    <s v="Dec"/>
    <n v="2004"/>
  </r>
  <r>
    <s v="Id138"/>
    <s v="Taylor B"/>
    <n v="34.39"/>
    <n v="5.78"/>
    <s v="No"/>
    <s v="No"/>
    <s v="No"/>
    <n v="0"/>
    <s v="Yes"/>
    <x v="0"/>
    <x v="1"/>
    <s v="08-11-1991"/>
    <x v="136"/>
    <s v="tier - 1"/>
    <s v="tier - 2"/>
    <s v="R1012"/>
    <n v="31"/>
    <n v="8"/>
    <s v="Nov"/>
    <n v="1991"/>
  </r>
  <r>
    <s v="Id139"/>
    <s v="William"/>
    <n v="42.89"/>
    <n v="5.28"/>
    <s v="Yes"/>
    <s v="No"/>
    <s v="No"/>
    <n v="0"/>
    <s v="Yes"/>
    <x v="0"/>
    <x v="2"/>
    <s v="15-06-1976"/>
    <x v="137"/>
    <s v="tier - 2"/>
    <s v="tier - 2"/>
    <s v="R1012"/>
    <n v="46"/>
    <n v="15"/>
    <s v="Jun"/>
    <n v="1976"/>
  </r>
  <r>
    <s v="Id140"/>
    <s v="Sage"/>
    <n v="36.299999999999997"/>
    <n v="5.39"/>
    <s v="No"/>
    <s v="No"/>
    <s v="No"/>
    <n v="0"/>
    <s v="Yes"/>
    <x v="0"/>
    <x v="2"/>
    <s v="02-11-1991"/>
    <x v="138"/>
    <s v="tier - 2"/>
    <s v="tier - 2"/>
    <s v="R1011"/>
    <n v="31"/>
    <n v="2"/>
    <s v="Nov"/>
    <n v="1991"/>
  </r>
  <r>
    <s v="Id141"/>
    <s v="Cole"/>
    <n v="35.200000000000003"/>
    <n v="8.01"/>
    <s v="Yes"/>
    <s v="No"/>
    <s v="No"/>
    <n v="1"/>
    <s v="Yes"/>
    <x v="0"/>
    <x v="0"/>
    <s v="20-07-1986"/>
    <x v="139"/>
    <s v="tier - 1"/>
    <s v="tier - 3"/>
    <s v="R1013"/>
    <n v="36"/>
    <n v="20"/>
    <s v="Jul"/>
    <n v="1986"/>
  </r>
  <r>
    <s v="Id142"/>
    <s v="Jesse"/>
    <n v="53.62"/>
    <n v="5.21"/>
    <s v="No"/>
    <s v="No"/>
    <s v="No"/>
    <n v="0"/>
    <s v="Yes"/>
    <x v="0"/>
    <x v="2"/>
    <s v="13-07-1990"/>
    <x v="140"/>
    <s v="tier - 2"/>
    <s v="tier - 2"/>
    <s v="R1011"/>
    <n v="32"/>
    <n v="13"/>
    <s v="Jul"/>
    <n v="1990"/>
  </r>
  <r>
    <s v="Id143"/>
    <s v="Tammi J."/>
    <n v="36.67"/>
    <n v="6.27"/>
    <s v="No"/>
    <s v="No"/>
    <s v="No"/>
    <n v="0"/>
    <s v="Yes"/>
    <x v="0"/>
    <x v="1"/>
    <s v="12-11-1999"/>
    <x v="141"/>
    <s v="tier - 2"/>
    <s v="tier - 2"/>
    <s v="R1024"/>
    <n v="23"/>
    <n v="12"/>
    <s v="Nov"/>
    <n v="1999"/>
  </r>
  <r>
    <s v="Id144"/>
    <s v="Matthew S."/>
    <n v="33.4"/>
    <n v="10.73"/>
    <s v="Yes"/>
    <s v="No"/>
    <s v="No"/>
    <n v="1"/>
    <s v="Yes"/>
    <x v="0"/>
    <x v="0"/>
    <s v="21-06-1986"/>
    <x v="142"/>
    <s v="tier - 1"/>
    <s v="tier - 2"/>
    <s v="R1011"/>
    <n v="36"/>
    <n v="21"/>
    <s v="Jun"/>
    <n v="1986"/>
  </r>
  <r>
    <s v="Id145"/>
    <s v="Eric"/>
    <n v="42.71"/>
    <n v="10.52"/>
    <s v="No"/>
    <s v="No"/>
    <s v="No"/>
    <n v="0"/>
    <s v="Yes"/>
    <x v="0"/>
    <x v="0"/>
    <s v="23-12-1971"/>
    <x v="143"/>
    <s v="tier - 2"/>
    <s v="tier - 1"/>
    <s v="R1011"/>
    <n v="51"/>
    <n v="23"/>
    <s v="Dec"/>
    <n v="1971"/>
  </r>
  <r>
    <s v="Id146"/>
    <s v="Valeria R"/>
    <n v="41.52"/>
    <n v="11.82"/>
    <s v="Yes"/>
    <s v="No"/>
    <s v="No"/>
    <n v="2"/>
    <s v="Yes"/>
    <x v="0"/>
    <x v="0"/>
    <s v="22-08-1970"/>
    <x v="144"/>
    <s v="tier - 2"/>
    <s v="tier - 3"/>
    <s v="R1011"/>
    <n v="52"/>
    <n v="22"/>
    <s v="Aug"/>
    <n v="1970"/>
  </r>
  <r>
    <s v="Id147"/>
    <s v="Michael P"/>
    <n v="39.4"/>
    <n v="6.76"/>
    <s v="No"/>
    <s v="No"/>
    <s v="No"/>
    <n v="0"/>
    <s v="Yes"/>
    <x v="0"/>
    <x v="0"/>
    <s v="17-09-2002"/>
    <x v="145"/>
    <s v="tier - 1"/>
    <s v="tier - 3"/>
    <s v="R1011"/>
    <n v="20"/>
    <n v="17"/>
    <s v="Sep"/>
    <n v="2002"/>
  </r>
  <r>
    <s v="Id148"/>
    <s v="Rami"/>
    <n v="46.45"/>
    <n v="5.62"/>
    <s v="No"/>
    <s v="No"/>
    <s v="No"/>
    <n v="0"/>
    <s v="Yes"/>
    <x v="0"/>
    <x v="2"/>
    <s v="12-06-1980"/>
    <x v="146"/>
    <s v="tier - 1"/>
    <s v="tier - 3"/>
    <s v="R1011"/>
    <n v="42"/>
    <n v="12"/>
    <s v="Jun"/>
    <n v="1980"/>
  </r>
  <r>
    <s v="Id149"/>
    <s v="Denis"/>
    <n v="35.75"/>
    <n v="4.1900000000000004"/>
    <s v="No"/>
    <s v="No"/>
    <s v="No"/>
    <n v="0"/>
    <s v="Yes"/>
    <x v="0"/>
    <x v="2"/>
    <s v="30-10-1989"/>
    <x v="147"/>
    <s v="tier - 1"/>
    <s v="tier - 2"/>
    <s v="R1013"/>
    <n v="33"/>
    <n v="30"/>
    <s v="Oct"/>
    <n v="1989"/>
  </r>
  <r>
    <s v="Id150"/>
    <s v="Brian E"/>
    <n v="26.07"/>
    <n v="5.32"/>
    <s v="No"/>
    <s v="No"/>
    <s v="No"/>
    <n v="0"/>
    <s v="Yes"/>
    <x v="1"/>
    <x v="2"/>
    <s v="16-08-1980"/>
    <x v="148"/>
    <s v="tier - 1"/>
    <s v="tier - 2"/>
    <s v="R1013"/>
    <n v="42"/>
    <n v="16"/>
    <s v="Aug"/>
    <n v="1980"/>
  </r>
  <r>
    <s v="Id151"/>
    <s v="Bonnie"/>
    <n v="36.54"/>
    <n v="4.46"/>
    <s v="Yes"/>
    <s v="No"/>
    <s v="No"/>
    <n v="1"/>
    <s v="Yes"/>
    <x v="0"/>
    <x v="2"/>
    <s v="16-06-1964"/>
    <x v="149"/>
    <s v="tier - 2"/>
    <s v="tier - 3"/>
    <s v="R1011"/>
    <n v="58"/>
    <n v="16"/>
    <s v="Jun"/>
    <n v="1964"/>
  </r>
  <r>
    <s v="Id152"/>
    <s v="Michael P"/>
    <n v="51.64"/>
    <n v="5.65"/>
    <s v="No"/>
    <s v="No"/>
    <s v="No"/>
    <n v="0"/>
    <s v="Yes"/>
    <x v="0"/>
    <x v="2"/>
    <s v="08-09-1989"/>
    <x v="150"/>
    <s v="tier - 2"/>
    <s v="tier - 3"/>
    <s v="R1011"/>
    <n v="33"/>
    <n v="8"/>
    <s v="Sep"/>
    <n v="1989"/>
  </r>
  <r>
    <s v="Id153"/>
    <s v="Paul"/>
    <n v="42.83"/>
    <n v="6.04"/>
    <s v="No"/>
    <s v="No"/>
    <s v="No"/>
    <n v="2"/>
    <s v="Yes"/>
    <x v="0"/>
    <x v="1"/>
    <s v="19-11-1972"/>
    <x v="151"/>
    <s v="tier - 2"/>
    <s v="tier - 2"/>
    <s v="R1011"/>
    <n v="50"/>
    <n v="19"/>
    <s v="Nov"/>
    <n v="1972"/>
  </r>
  <r>
    <s v="Id154"/>
    <s v="Michael"/>
    <n v="40.15"/>
    <n v="5.76"/>
    <s v="No"/>
    <s v="No"/>
    <s v="No"/>
    <n v="1"/>
    <s v="Yes"/>
    <x v="0"/>
    <x v="1"/>
    <s v="29-07-1998"/>
    <x v="152"/>
    <s v="tier - 1"/>
    <s v="tier - 3"/>
    <s v="R1013"/>
    <n v="24"/>
    <n v="29"/>
    <s v="Jul"/>
    <n v="1998"/>
  </r>
  <r>
    <s v="Id155"/>
    <s v="Samuel"/>
    <n v="27.8"/>
    <n v="4.3600000000000003"/>
    <s v="No"/>
    <s v="No"/>
    <s v="Yes"/>
    <n v="1"/>
    <s v="Yes"/>
    <x v="1"/>
    <x v="2"/>
    <s v="09-09-1979"/>
    <x v="153"/>
    <s v="tier - 1"/>
    <s v="tier - 2"/>
    <s v="R1011"/>
    <n v="43"/>
    <n v="9"/>
    <s v="Sep"/>
    <n v="1979"/>
  </r>
  <r>
    <s v="Id156"/>
    <s v="Matthew"/>
    <n v="45.81"/>
    <n v="4.76"/>
    <s v="Yes"/>
    <s v="No"/>
    <s v="Yes"/>
    <n v="1"/>
    <s v="Yes"/>
    <x v="0"/>
    <x v="2"/>
    <s v="26-07-1983"/>
    <x v="154"/>
    <s v="tier - 2"/>
    <s v="tier - 2"/>
    <s v="R1011"/>
    <n v="39"/>
    <n v="26"/>
    <s v="Jul"/>
    <n v="1983"/>
  </r>
  <r>
    <s v="Id157"/>
    <s v="Daniel"/>
    <n v="34.43"/>
    <n v="10.82"/>
    <s v="Yes"/>
    <s v="No"/>
    <s v="No"/>
    <n v="1"/>
    <s v="Yes"/>
    <x v="0"/>
    <x v="0"/>
    <s v="15-08-1986"/>
    <x v="155"/>
    <s v="tier - 1"/>
    <s v="tier - 1"/>
    <s v="R1013"/>
    <n v="36"/>
    <n v="15"/>
    <s v="Aug"/>
    <n v="1986"/>
  </r>
  <r>
    <s v="Id158"/>
    <s v="Syndy"/>
    <n v="41.33"/>
    <n v="4.01"/>
    <s v="Yes"/>
    <s v="No"/>
    <s v="No"/>
    <n v="0"/>
    <s v="Yes"/>
    <x v="0"/>
    <x v="2"/>
    <s v="18-09-1976"/>
    <x v="156"/>
    <s v="tier - 2"/>
    <s v="tier - 2"/>
    <s v="R1011"/>
    <n v="46"/>
    <n v="18"/>
    <s v="Sep"/>
    <n v="1976"/>
  </r>
  <r>
    <s v="Id159"/>
    <s v="Aleksandra"/>
    <n v="31.92"/>
    <n v="5.12"/>
    <s v="Yes"/>
    <s v="No"/>
    <s v="No"/>
    <n v="1"/>
    <s v="Yes"/>
    <x v="0"/>
    <x v="2"/>
    <s v="10-10-1988"/>
    <x v="157"/>
    <s v="tier - 2"/>
    <s v="tier - 3"/>
    <s v="R1023"/>
    <n v="34"/>
    <n v="10"/>
    <s v="Oct"/>
    <n v="1988"/>
  </r>
  <r>
    <s v="Id160"/>
    <s v="Steeve T Sr."/>
    <n v="39.799999999999997"/>
    <n v="10.54"/>
    <s v="Yes"/>
    <s v="No"/>
    <s v="No"/>
    <n v="2"/>
    <s v="Yes"/>
    <x v="0"/>
    <x v="0"/>
    <s v="28-10-1970"/>
    <x v="158"/>
    <s v="tier - 2"/>
    <s v="tier - 3"/>
    <s v="R1011"/>
    <n v="52"/>
    <n v="28"/>
    <s v="Oct"/>
    <n v="1970"/>
  </r>
  <r>
    <s v="Id161"/>
    <s v="Richard"/>
    <n v="42.82"/>
    <n v="4.21"/>
    <s v="No"/>
    <s v="No"/>
    <s v="No"/>
    <n v="0"/>
    <s v="Yes"/>
    <x v="0"/>
    <x v="2"/>
    <s v="20-06-1982"/>
    <x v="159"/>
    <s v="tier - 2"/>
    <s v="tier - 2"/>
    <s v="R1012"/>
    <n v="40"/>
    <n v="20"/>
    <s v="Jun"/>
    <n v="1982"/>
  </r>
  <r>
    <s v="Id162"/>
    <s v="Aaron T"/>
    <n v="33.630000000000003"/>
    <n v="5.42"/>
    <s v="No"/>
    <s v="No"/>
    <s v="No"/>
    <n v="0"/>
    <s v="Yes"/>
    <x v="0"/>
    <x v="2"/>
    <s v="16-11-1990"/>
    <x v="160"/>
    <s v="tier - 1"/>
    <s v="tier - 2"/>
    <s v="R1019"/>
    <n v="32"/>
    <n v="16"/>
    <s v="Nov"/>
    <n v="1990"/>
  </r>
  <r>
    <s v="Id163"/>
    <s v="Akira"/>
    <n v="37.07"/>
    <n v="4.28"/>
    <s v="No"/>
    <s v="yes"/>
    <s v="No"/>
    <n v="1"/>
    <s v="Yes"/>
    <x v="0"/>
    <x v="2"/>
    <s v="12-10-2000"/>
    <x v="161"/>
    <s v="tier - 1"/>
    <s v="tier - 1"/>
    <s v="R1013"/>
    <n v="22"/>
    <n v="12"/>
    <s v="Oct"/>
    <n v="2000"/>
  </r>
  <r>
    <s v="Id164"/>
    <s v="Ben"/>
    <n v="35.625"/>
    <n v="8.9"/>
    <s v="No"/>
    <s v="No"/>
    <s v="No"/>
    <n v="0"/>
    <s v="Yes"/>
    <x v="0"/>
    <x v="0"/>
    <s v="27-09-2002"/>
    <x v="162"/>
    <s v="tier - 1"/>
    <s v="tier - 2"/>
    <s v="R1012"/>
    <n v="20"/>
    <n v="27"/>
    <s v="Sep"/>
    <n v="2002"/>
  </r>
  <r>
    <s v="Id165"/>
    <s v="Jana"/>
    <n v="42.69"/>
    <n v="4.8899999999999997"/>
    <s v="No"/>
    <s v="No"/>
    <s v="Yes"/>
    <n v="1"/>
    <s v="Yes"/>
    <x v="0"/>
    <x v="2"/>
    <s v="03-08-1979"/>
    <x v="163"/>
    <s v="tier - 2"/>
    <s v="tier - 1"/>
    <s v="R1011"/>
    <n v="43"/>
    <n v="3"/>
    <s v="Aug"/>
    <n v="1979"/>
  </r>
  <r>
    <s v="Id166"/>
    <s v="Jay T."/>
    <n v="37.869999999999997"/>
    <n v="4.29"/>
    <s v="Yes"/>
    <s v="No"/>
    <s v="Yes"/>
    <n v="1"/>
    <s v="Yes"/>
    <x v="0"/>
    <x v="2"/>
    <s v="30-10-1969"/>
    <x v="164"/>
    <s v="tier - 1"/>
    <s v="tier - 3"/>
    <s v="R1011"/>
    <n v="53"/>
    <n v="30"/>
    <s v="Oct"/>
    <n v="1969"/>
  </r>
  <r>
    <s v="Id167"/>
    <s v="Marie-Helene"/>
    <n v="40.61"/>
    <n v="8"/>
    <s v="Yes"/>
    <s v="No"/>
    <s v="No"/>
    <n v="1"/>
    <s v="Yes"/>
    <x v="0"/>
    <x v="0"/>
    <s v="09-11-1975"/>
    <x v="165"/>
    <s v="tier - 2"/>
    <s v="tier - 3"/>
    <s v="R1011"/>
    <n v="47"/>
    <n v="9"/>
    <s v="Nov"/>
    <n v="1975"/>
  </r>
  <r>
    <s v="Id168"/>
    <s v="Bret R"/>
    <n v="30.78"/>
    <n v="4.67"/>
    <s v="Yes"/>
    <s v="No"/>
    <s v="No"/>
    <n v="0"/>
    <s v="Yes"/>
    <x v="0"/>
    <x v="2"/>
    <s v="17-11-1985"/>
    <x v="166"/>
    <s v="tier - 2"/>
    <s v="tier - 1"/>
    <s v="R1024"/>
    <n v="37"/>
    <n v="17"/>
    <s v="Nov"/>
    <n v="1985"/>
  </r>
  <r>
    <s v="Id169"/>
    <s v="Gardner L"/>
    <n v="49.49"/>
    <n v="4.5"/>
    <s v="No"/>
    <s v="No"/>
    <s v="No"/>
    <n v="0"/>
    <s v="Yes"/>
    <x v="0"/>
    <x v="2"/>
    <s v="17-10-1990"/>
    <x v="167"/>
    <s v="tier - 2"/>
    <s v="tier - 2"/>
    <s v="R1011"/>
    <n v="32"/>
    <n v="17"/>
    <s v="Oct"/>
    <n v="1990"/>
  </r>
  <r>
    <s v="Id170"/>
    <s v="Bobby"/>
    <n v="37.619999999999997"/>
    <n v="6.32"/>
    <s v="Yes"/>
    <s v="yes"/>
    <s v="No"/>
    <n v="2"/>
    <s v="Yes"/>
    <x v="0"/>
    <x v="1"/>
    <s v="05-09-2000"/>
    <x v="168"/>
    <s v="tier - 1"/>
    <s v="tier - 3"/>
    <s v="Unknown"/>
    <n v="22"/>
    <n v="5"/>
    <s v="Sep"/>
    <n v="2000"/>
  </r>
  <r>
    <s v="Id171"/>
    <s v="Natalie"/>
    <n v="36.08"/>
    <n v="6.1"/>
    <s v="Yes"/>
    <s v="No"/>
    <s v="No"/>
    <n v="1"/>
    <s v="Yes"/>
    <x v="0"/>
    <x v="1"/>
    <s v="30-10-1995"/>
    <x v="169"/>
    <s v="tier - 2"/>
    <s v="tier - 2"/>
    <s v="R1013"/>
    <n v="27"/>
    <n v="30"/>
    <s v="Oct"/>
    <n v="1995"/>
  </r>
  <r>
    <s v="Id172"/>
    <s v="Lina"/>
    <n v="33.5"/>
    <n v="5.4"/>
    <s v="No"/>
    <s v="No"/>
    <s v="No"/>
    <n v="0"/>
    <s v="Yes"/>
    <x v="0"/>
    <x v="2"/>
    <s v="10-06-1989"/>
    <x v="170"/>
    <s v="tier - 2"/>
    <s v="tier - 3"/>
    <s v="R1011"/>
    <n v="33"/>
    <n v="10"/>
    <s v="Jun"/>
    <n v="1989"/>
  </r>
  <r>
    <s v="Id173"/>
    <s v="Zebulon"/>
    <n v="47.46"/>
    <n v="6.24"/>
    <s v="Yes"/>
    <s v="No"/>
    <s v="No"/>
    <n v="1"/>
    <s v="Yes"/>
    <x v="0"/>
    <x v="1"/>
    <s v="17-12-1988"/>
    <x v="171"/>
    <s v="tier - 2"/>
    <s v="tier - 1"/>
    <s v="R1011"/>
    <n v="34"/>
    <n v="17"/>
    <s v="Dec"/>
    <n v="1988"/>
  </r>
  <r>
    <s v="Id174"/>
    <s v="Amanda"/>
    <n v="49.24"/>
    <n v="4.45"/>
    <s v="No"/>
    <s v="No"/>
    <s v="No"/>
    <n v="0"/>
    <s v="Yes"/>
    <x v="0"/>
    <x v="2"/>
    <s v="01-11-1991"/>
    <x v="172"/>
    <s v="tier - 2"/>
    <s v="tier - 2"/>
    <s v="R1011"/>
    <n v="31"/>
    <n v="1"/>
    <s v="Nov"/>
    <n v="1991"/>
  </r>
  <r>
    <s v="Id175"/>
    <s v="Greg"/>
    <n v="54.4"/>
    <n v="5.22"/>
    <s v="No"/>
    <s v="No"/>
    <s v="No"/>
    <n v="1"/>
    <s v="Yes"/>
    <x v="0"/>
    <x v="2"/>
    <s v="13-09-1992"/>
    <x v="173"/>
    <s v="tier - 2"/>
    <s v="tier - 3"/>
    <s v="R1011"/>
    <n v="30"/>
    <n v="13"/>
    <s v="Sep"/>
    <n v="1992"/>
  </r>
  <r>
    <s v="Id176"/>
    <s v="John"/>
    <n v="35.53"/>
    <n v="4.6100000000000003"/>
    <s v="No"/>
    <s v="No"/>
    <s v="No"/>
    <n v="1"/>
    <s v="Yes"/>
    <x v="0"/>
    <x v="2"/>
    <s v="25-08-1992"/>
    <x v="174"/>
    <s v="tier - 1"/>
    <s v="tier - 1"/>
    <s v="R1013"/>
    <n v="30"/>
    <n v="25"/>
    <s v="Aug"/>
    <n v="1992"/>
  </r>
  <r>
    <s v="Id177"/>
    <s v="Kelsey A."/>
    <n v="39.729999999999997"/>
    <n v="6.24"/>
    <s v="No"/>
    <s v="No"/>
    <s v="No"/>
    <n v="0"/>
    <s v="Yes"/>
    <x v="0"/>
    <x v="1"/>
    <s v="13-08-1977"/>
    <x v="175"/>
    <s v="tier - 2"/>
    <s v="tier - 1"/>
    <s v="R1011"/>
    <n v="45"/>
    <n v="13"/>
    <s v="Aug"/>
    <n v="1977"/>
  </r>
  <r>
    <s v="Id178"/>
    <s v="Bronwen L"/>
    <n v="35.68"/>
    <n v="10.039999999999999"/>
    <s v="No"/>
    <s v="No"/>
    <s v="No"/>
    <n v="0"/>
    <s v="Yes"/>
    <x v="0"/>
    <x v="0"/>
    <s v="22-10-1968"/>
    <x v="176"/>
    <s v="tier - 2"/>
    <s v="tier - 1"/>
    <s v="R1011"/>
    <n v="54"/>
    <n v="22"/>
    <s v="Oct"/>
    <n v="1968"/>
  </r>
  <r>
    <s v="Id179"/>
    <s v="Manuela"/>
    <n v="48.86"/>
    <n v="6.09"/>
    <s v="No"/>
    <s v="No"/>
    <s v="No"/>
    <n v="0"/>
    <s v="Yes"/>
    <x v="0"/>
    <x v="1"/>
    <s v="10-06-1991"/>
    <x v="177"/>
    <s v="tier - 2"/>
    <s v="tier - 2"/>
    <s v="R1011"/>
    <n v="31"/>
    <n v="10"/>
    <s v="Jun"/>
    <n v="1991"/>
  </r>
  <r>
    <s v="Id180"/>
    <s v="Jennifer L"/>
    <n v="34.799999999999997"/>
    <n v="11.4"/>
    <s v="Yes"/>
    <s v="No"/>
    <s v="Yes"/>
    <n v="1"/>
    <s v="No"/>
    <x v="0"/>
    <x v="0"/>
    <s v="24-07-1963"/>
    <x v="178"/>
    <s v="tier - 2"/>
    <s v="tier - 2"/>
    <s v="R1011"/>
    <n v="59"/>
    <n v="24"/>
    <s v="Jul"/>
    <n v="1963"/>
  </r>
  <r>
    <s v="Id181"/>
    <s v="Abby W."/>
    <n v="32.49"/>
    <n v="4.29"/>
    <s v="No"/>
    <s v="No"/>
    <s v="Yes"/>
    <n v="1"/>
    <s v="Yes"/>
    <x v="0"/>
    <x v="2"/>
    <s v="21-06-2003"/>
    <x v="179"/>
    <s v="tier - 2"/>
    <s v="tier - 1"/>
    <s v="R1012"/>
    <n v="19"/>
    <n v="21"/>
    <s v="Jun"/>
    <n v="2003"/>
  </r>
  <r>
    <s v="Id182"/>
    <s v="Tyler"/>
    <n v="39"/>
    <n v="5.7"/>
    <s v="No"/>
    <s v="No"/>
    <s v="No"/>
    <n v="2"/>
    <s v="Yes"/>
    <x v="0"/>
    <x v="1"/>
    <s v="05-12-1972"/>
    <x v="180"/>
    <s v="tier - 1"/>
    <s v="tier - 3"/>
    <s v="R1011"/>
    <n v="50"/>
    <n v="5"/>
    <s v="Dec"/>
    <n v="1972"/>
  </r>
  <r>
    <s v="Id183"/>
    <s v="Jeffrey"/>
    <n v="35.299999999999997"/>
    <n v="6.09"/>
    <s v="No"/>
    <s v="No"/>
    <s v="No"/>
    <n v="1"/>
    <s v="Yes"/>
    <x v="0"/>
    <x v="1"/>
    <s v="04-07-1992"/>
    <x v="181"/>
    <s v="tier - 2"/>
    <s v="tier - 3"/>
    <s v="R1011"/>
    <n v="30"/>
    <n v="4"/>
    <s v="Jul"/>
    <n v="1992"/>
  </r>
  <r>
    <s v="Id184"/>
    <s v="Matthew F"/>
    <n v="33.42"/>
    <n v="10.67"/>
    <s v="No"/>
    <s v="No"/>
    <s v="No"/>
    <n v="0"/>
    <s v="Yes"/>
    <x v="0"/>
    <x v="0"/>
    <s v="28-12-1965"/>
    <x v="182"/>
    <s v="tier - 2"/>
    <s v="tier - 1"/>
    <s v="R1011"/>
    <n v="57"/>
    <n v="28"/>
    <s v="Dec"/>
    <n v="1965"/>
  </r>
  <r>
    <s v="Id185"/>
    <s v="Ryan J."/>
    <n v="37.18"/>
    <n v="6.75"/>
    <s v="Yes"/>
    <s v="No"/>
    <s v="No"/>
    <n v="2"/>
    <s v="Yes"/>
    <x v="0"/>
    <x v="0"/>
    <s v="14-07-1970"/>
    <x v="183"/>
    <s v="tier - 1"/>
    <s v="tier - 1"/>
    <s v="R1011"/>
    <n v="52"/>
    <n v="14"/>
    <s v="Jul"/>
    <n v="1970"/>
  </r>
  <r>
    <s v="Id186"/>
    <s v="Amy"/>
    <n v="33.33"/>
    <n v="9.26"/>
    <s v="Yes"/>
    <s v="No"/>
    <s v="No"/>
    <n v="2"/>
    <s v="No"/>
    <x v="0"/>
    <x v="0"/>
    <s v="29-07-1961"/>
    <x v="184"/>
    <s v="tier - 2"/>
    <s v="tier - 2"/>
    <s v="R1013"/>
    <n v="61"/>
    <n v="29"/>
    <s v="Jul"/>
    <n v="1961"/>
  </r>
  <r>
    <s v="Id187"/>
    <s v="Andrew P"/>
    <n v="53.21"/>
    <n v="4.2699999999999996"/>
    <s v="No"/>
    <s v="No"/>
    <s v="No"/>
    <n v="1"/>
    <s v="Yes"/>
    <x v="0"/>
    <x v="2"/>
    <s v="09-10-1992"/>
    <x v="185"/>
    <s v="tier - 1"/>
    <s v="tier - 2"/>
    <s v="R1011"/>
    <n v="30"/>
    <n v="9"/>
    <s v="Oct"/>
    <n v="1992"/>
  </r>
  <r>
    <s v="Id188"/>
    <s v="George M. V"/>
    <n v="38.729999999999997"/>
    <n v="11.51"/>
    <s v="No"/>
    <s v="No"/>
    <s v="No"/>
    <n v="2"/>
    <s v="Yes"/>
    <x v="0"/>
    <x v="0"/>
    <s v="09-08-1973"/>
    <x v="186"/>
    <s v="tier - 2"/>
    <s v="tier - 3"/>
    <s v="R1011"/>
    <n v="49"/>
    <n v="9"/>
    <s v="Aug"/>
    <n v="1973"/>
  </r>
  <r>
    <s v="Id189"/>
    <s v="Sarah"/>
    <n v="29.73"/>
    <n v="7.22"/>
    <s v="No"/>
    <s v="No"/>
    <s v="No"/>
    <n v="0"/>
    <s v="Yes"/>
    <x v="1"/>
    <x v="0"/>
    <s v="19-11-1962"/>
    <x v="187"/>
    <s v="tier - 2"/>
    <s v="tier - 2"/>
    <s v="R1011"/>
    <n v="60"/>
    <n v="19"/>
    <s v="Nov"/>
    <n v="1962"/>
  </r>
  <r>
    <s v="Id190"/>
    <s v="Lara"/>
    <n v="34.700000000000003"/>
    <n v="4.37"/>
    <s v="No"/>
    <s v="No"/>
    <s v="Yes"/>
    <n v="1"/>
    <s v="Yes"/>
    <x v="0"/>
    <x v="2"/>
    <s v="09-12-2003"/>
    <x v="188"/>
    <s v="tier - 2"/>
    <s v="tier - 3"/>
    <s v="R1011"/>
    <n v="19"/>
    <n v="9"/>
    <s v="Dec"/>
    <n v="2003"/>
  </r>
  <r>
    <s v="Id191"/>
    <s v="Sebastien"/>
    <n v="38.28"/>
    <n v="11.56"/>
    <s v="Yes"/>
    <s v="No"/>
    <s v="No"/>
    <n v="1"/>
    <s v="Yes"/>
    <x v="0"/>
    <x v="0"/>
    <s v="05-06-1975"/>
    <x v="189"/>
    <s v="tier - 1"/>
    <s v="tier - 2"/>
    <s v="R1011"/>
    <n v="48"/>
    <n v="5"/>
    <s v="Jun"/>
    <n v="1975"/>
  </r>
  <r>
    <s v="Id192"/>
    <s v="Padraig"/>
    <n v="33.57"/>
    <n v="8.82"/>
    <s v="Yes"/>
    <s v="No"/>
    <s v="No"/>
    <n v="0"/>
    <s v="Yes"/>
    <x v="0"/>
    <x v="0"/>
    <s v="18-10-1967"/>
    <x v="190"/>
    <s v="tier - 1"/>
    <s v="tier - 3"/>
    <s v="R1011"/>
    <n v="55"/>
    <n v="18"/>
    <s v="Oct"/>
    <n v="1967"/>
  </r>
  <r>
    <s v="Id193"/>
    <s v="Heather"/>
    <n v="52.06"/>
    <n v="4.6900000000000004"/>
    <s v="No"/>
    <s v="No"/>
    <s v="No"/>
    <n v="1"/>
    <s v="Yes"/>
    <x v="0"/>
    <x v="2"/>
    <s v="16-06-1992"/>
    <x v="191"/>
    <s v="tier - 2"/>
    <s v="tier - 2"/>
    <s v="R1011"/>
    <n v="30"/>
    <n v="16"/>
    <s v="Jun"/>
    <n v="1992"/>
  </r>
  <r>
    <s v="Id194"/>
    <s v="Jorge"/>
    <n v="38.17"/>
    <n v="4.53"/>
    <s v="No"/>
    <s v="yes"/>
    <s v="No"/>
    <n v="1"/>
    <s v="Yes"/>
    <x v="0"/>
    <x v="2"/>
    <s v="25-12-2004"/>
    <x v="192"/>
    <s v="tier - 1"/>
    <s v="tier - 2"/>
    <s v="R1013"/>
    <n v="18"/>
    <n v="25"/>
    <s v="Dec"/>
    <n v="2004"/>
  </r>
  <r>
    <s v="Id195"/>
    <s v="Jack R"/>
    <n v="36.954999999999998"/>
    <n v="5.84"/>
    <s v="No"/>
    <s v="No"/>
    <s v="Yes"/>
    <n v="1"/>
    <s v="Yes"/>
    <x v="0"/>
    <x v="1"/>
    <s v="05-09-2003"/>
    <x v="193"/>
    <s v="tier - 1"/>
    <s v="tier - 1"/>
    <s v="R1012"/>
    <n v="19"/>
    <n v="5"/>
    <s v="Sep"/>
    <n v="2003"/>
  </r>
  <r>
    <s v="Id196"/>
    <s v="Felix"/>
    <n v="34.4"/>
    <n v="4.9000000000000004"/>
    <s v="No"/>
    <s v="No"/>
    <s v="Yes"/>
    <n v="1"/>
    <s v="Yes"/>
    <x v="0"/>
    <x v="2"/>
    <s v="28-12-1993"/>
    <x v="194"/>
    <s v="tier - 1"/>
    <s v="tier - 3"/>
    <s v="R1011"/>
    <n v="29"/>
    <n v="28"/>
    <s v="Dec"/>
    <n v="1993"/>
  </r>
  <r>
    <s v="Id197"/>
    <s v="Christopher C"/>
    <n v="31.73"/>
    <n v="4.3"/>
    <s v="No"/>
    <s v="No"/>
    <s v="No"/>
    <n v="0"/>
    <s v="Yes"/>
    <x v="0"/>
    <x v="2"/>
    <s v="01-10-1999"/>
    <x v="195"/>
    <s v="tier - 1"/>
    <s v="tier - 3"/>
    <s v="R1016"/>
    <n v="23"/>
    <n v="1"/>
    <s v="Oct"/>
    <n v="1999"/>
  </r>
  <r>
    <s v="Id198"/>
    <s v="Jesse"/>
    <n v="36.64"/>
    <n v="11.34"/>
    <s v="No"/>
    <s v="No"/>
    <s v="No"/>
    <n v="0"/>
    <s v="Yes"/>
    <x v="0"/>
    <x v="0"/>
    <s v="06-12-1974"/>
    <x v="196"/>
    <s v="tier - 2"/>
    <s v="tier - 3"/>
    <s v="R1012"/>
    <n v="48"/>
    <n v="6"/>
    <s v="Dec"/>
    <n v="1974"/>
  </r>
  <r>
    <s v="Id199"/>
    <s v="Jill"/>
    <n v="36.85"/>
    <n v="5.88"/>
    <s v="No"/>
    <s v="yes"/>
    <s v="No"/>
    <n v="1"/>
    <s v="Yes"/>
    <x v="0"/>
    <x v="1"/>
    <s v="30-08-2004"/>
    <x v="197"/>
    <s v="tier - 2"/>
    <s v="tier - 2"/>
    <s v="R1013"/>
    <n v="18"/>
    <n v="30"/>
    <s v="Aug"/>
    <n v="2004"/>
  </r>
  <r>
    <s v="Id200"/>
    <s v="William"/>
    <n v="33.33"/>
    <n v="5.01"/>
    <s v="Yes"/>
    <s v="No"/>
    <s v="Yes"/>
    <n v="1"/>
    <s v="Yes"/>
    <x v="0"/>
    <x v="2"/>
    <s v="12-06-1997"/>
    <x v="198"/>
    <s v="tier - 1"/>
    <s v="tier - 3"/>
    <s v="R1013"/>
    <n v="25"/>
    <n v="12"/>
    <s v="Jun"/>
    <n v="1997"/>
  </r>
  <r>
    <s v="Id201"/>
    <s v="Alejandro"/>
    <n v="39.14"/>
    <n v="4.4000000000000004"/>
    <s v="No"/>
    <s v="No"/>
    <s v="Yes"/>
    <n v="1"/>
    <s v="Yes"/>
    <x v="0"/>
    <x v="2"/>
    <s v="04-11-1979"/>
    <x v="199"/>
    <s v="tier - 2"/>
    <s v="tier - 2"/>
    <s v="R1011"/>
    <n v="43"/>
    <n v="4"/>
    <s v="Nov"/>
    <n v="1979"/>
  </r>
  <r>
    <s v="Id202"/>
    <s v="Ian E."/>
    <n v="32.9"/>
    <n v="6.26"/>
    <s v="Yes"/>
    <s v="No"/>
    <s v="No"/>
    <n v="0"/>
    <s v="Yes"/>
    <x v="0"/>
    <x v="1"/>
    <s v="20-08-1996"/>
    <x v="200"/>
    <s v="tier - 1"/>
    <s v="tier - 1"/>
    <s v="R1011"/>
    <n v="26"/>
    <n v="20"/>
    <s v="Aug"/>
    <n v="1996"/>
  </r>
  <r>
    <s v="Id203"/>
    <s v="Hector Sr."/>
    <n v="29.78"/>
    <n v="10.27"/>
    <s v="Yes"/>
    <s v="No"/>
    <s v="Yes"/>
    <n v="1"/>
    <s v="Yes"/>
    <x v="1"/>
    <x v="0"/>
    <s v="22-07-1963"/>
    <x v="201"/>
    <s v="tier - 2"/>
    <s v="tier - 1"/>
    <s v="R1011"/>
    <n v="59"/>
    <n v="22"/>
    <s v="Jul"/>
    <n v="1963"/>
  </r>
  <r>
    <s v="Id204"/>
    <s v="Rebecca"/>
    <n v="32.78"/>
    <n v="5.27"/>
    <s v="No"/>
    <s v="No"/>
    <s v="No"/>
    <n v="0"/>
    <s v="Yes"/>
    <x v="0"/>
    <x v="2"/>
    <s v="04-09-1999"/>
    <x v="202"/>
    <s v="tier - 2"/>
    <s v="tier - 3"/>
    <s v="R1013"/>
    <n v="23"/>
    <n v="4"/>
    <s v="Sep"/>
    <n v="1999"/>
  </r>
  <r>
    <s v="Id205"/>
    <s v="Matt"/>
    <n v="41.65"/>
    <n v="10.73"/>
    <s v="Yes"/>
    <s v="No"/>
    <s v="No"/>
    <n v="0"/>
    <s v="Yes"/>
    <x v="0"/>
    <x v="0"/>
    <s v="22-11-1981"/>
    <x v="203"/>
    <s v="tier - 1"/>
    <s v="tier - 3"/>
    <s v="R1011"/>
    <n v="41"/>
    <n v="22"/>
    <s v="Nov"/>
    <n v="1981"/>
  </r>
  <r>
    <s v="Id206"/>
    <s v="Elizabeth H"/>
    <n v="50.79"/>
    <n v="4.45"/>
    <s v="No"/>
    <s v="No"/>
    <s v="No"/>
    <n v="1"/>
    <s v="Yes"/>
    <x v="0"/>
    <x v="2"/>
    <s v="18-06-1992"/>
    <x v="204"/>
    <s v="tier - 2"/>
    <s v="tier - 1"/>
    <s v="R1011"/>
    <n v="30"/>
    <n v="18"/>
    <s v="Jun"/>
    <n v="1992"/>
  </r>
  <r>
    <s v="Id207"/>
    <s v="Grace"/>
    <n v="35.43"/>
    <n v="5.25"/>
    <s v="Yes"/>
    <s v="No"/>
    <s v="No"/>
    <n v="0"/>
    <s v="Yes"/>
    <x v="0"/>
    <x v="2"/>
    <s v="04-10-1976"/>
    <x v="205"/>
    <s v="tier - 2"/>
    <s v="tier - 2"/>
    <s v="R1011"/>
    <n v="46"/>
    <n v="4"/>
    <s v="Oct"/>
    <n v="1976"/>
  </r>
  <r>
    <s v="Id208"/>
    <s v="Jaime"/>
    <n v="35.25"/>
    <n v="9.51"/>
    <s v="No"/>
    <s v="No"/>
    <s v="No"/>
    <n v="0"/>
    <s v="Yes"/>
    <x v="0"/>
    <x v="0"/>
    <s v="15-07-1974"/>
    <x v="206"/>
    <s v="tier - 2"/>
    <s v="tier - 3"/>
    <s v="R1012"/>
    <n v="48"/>
    <n v="15"/>
    <s v="Jul"/>
    <n v="1974"/>
  </r>
  <r>
    <s v="Id209"/>
    <s v="Calesse"/>
    <n v="36.85"/>
    <n v="11.12"/>
    <s v="No"/>
    <s v="No"/>
    <s v="No"/>
    <n v="0"/>
    <s v="Yes"/>
    <x v="0"/>
    <x v="0"/>
    <s v="19-12-1978"/>
    <x v="207"/>
    <s v="tier - 2"/>
    <s v="tier - 1"/>
    <s v="R1011"/>
    <n v="44"/>
    <n v="19"/>
    <s v="Dec"/>
    <n v="1978"/>
  </r>
  <r>
    <s v="Id210"/>
    <s v="Kate L"/>
    <n v="31.02"/>
    <n v="4.5599999999999996"/>
    <s v="No"/>
    <s v="yes"/>
    <s v="No"/>
    <n v="1"/>
    <s v="Yes"/>
    <x v="0"/>
    <x v="2"/>
    <s v="17-12-2000"/>
    <x v="208"/>
    <s v="tier - 2"/>
    <s v="tier - 3"/>
    <s v="R1013"/>
    <n v="22"/>
    <n v="17"/>
    <s v="Dec"/>
    <n v="2000"/>
  </r>
  <r>
    <s v="Id211"/>
    <s v="Sergey"/>
    <n v="35.6"/>
    <n v="4.0199999999999996"/>
    <s v="Yes"/>
    <s v="yes"/>
    <s v="No"/>
    <n v="2"/>
    <s v="Yes"/>
    <x v="0"/>
    <x v="2"/>
    <s v="19-11-2000"/>
    <x v="209"/>
    <s v="tier - 2"/>
    <s v="tier - 3"/>
    <s v="R1011"/>
    <n v="22"/>
    <n v="19"/>
    <s v="Nov"/>
    <n v="2000"/>
  </r>
  <r>
    <s v="Id212"/>
    <s v="Timothy V"/>
    <n v="34.39"/>
    <n v="8.7200000000000006"/>
    <s v="No"/>
    <s v="No"/>
    <s v="No"/>
    <n v="0"/>
    <s v="Yes"/>
    <x v="0"/>
    <x v="0"/>
    <s v="10-08-1971"/>
    <x v="210"/>
    <s v="tier - 1"/>
    <s v="tier - 3"/>
    <s v="R1011"/>
    <n v="51"/>
    <n v="10"/>
    <s v="Aug"/>
    <n v="1971"/>
  </r>
  <r>
    <s v="Id213"/>
    <s v="Andrew S"/>
    <n v="29.06"/>
    <n v="6.25"/>
    <s v="Yes"/>
    <s v="No"/>
    <s v="No"/>
    <n v="1"/>
    <s v="Yes"/>
    <x v="1"/>
    <x v="1"/>
    <s v="29-08-1964"/>
    <x v="211"/>
    <s v="tier - 2"/>
    <s v="tier - 1"/>
    <s v="R1011"/>
    <n v="58"/>
    <n v="29"/>
    <s v="Aug"/>
    <n v="1964"/>
  </r>
  <r>
    <s v="Id214"/>
    <s v="Matthew D"/>
    <n v="35.799999999999997"/>
    <n v="7.32"/>
    <s v="No"/>
    <s v="No"/>
    <s v="No"/>
    <n v="2"/>
    <s v="Yes"/>
    <x v="0"/>
    <x v="0"/>
    <s v="27-10-1973"/>
    <x v="212"/>
    <s v="tier - 1"/>
    <s v="tier - 1"/>
    <s v="R1011"/>
    <n v="49"/>
    <n v="27"/>
    <s v="Oct"/>
    <n v="1973"/>
  </r>
  <r>
    <s v="Id215"/>
    <s v="Jessica"/>
    <n v="49.8"/>
    <n v="4.24"/>
    <s v="No"/>
    <s v="No"/>
    <s v="No"/>
    <n v="1"/>
    <s v="Yes"/>
    <x v="0"/>
    <x v="2"/>
    <s v="13-09-1992"/>
    <x v="213"/>
    <s v="tier - 2"/>
    <s v="tier - 3"/>
    <s v="R1011"/>
    <n v="30"/>
    <n v="13"/>
    <s v="Sep"/>
    <n v="1992"/>
  </r>
  <r>
    <s v="Id216"/>
    <s v="Lawrence"/>
    <n v="35.71"/>
    <n v="6.84"/>
    <s v="No"/>
    <s v="No"/>
    <s v="No"/>
    <n v="2"/>
    <s v="Yes"/>
    <x v="0"/>
    <x v="0"/>
    <s v="16-12-1973"/>
    <x v="214"/>
    <s v="tier - 2"/>
    <s v="tier - 2"/>
    <s v="R1011"/>
    <n v="49"/>
    <n v="16"/>
    <s v="Dec"/>
    <n v="1973"/>
  </r>
  <r>
    <s v="Id217"/>
    <s v="Alex"/>
    <n v="30.8"/>
    <n v="5.23"/>
    <s v="Yes"/>
    <s v="No"/>
    <s v="No"/>
    <n v="1"/>
    <s v="Yes"/>
    <x v="0"/>
    <x v="2"/>
    <s v="20-11-1988"/>
    <x v="215"/>
    <s v="tier - 1"/>
    <s v="tier - 2"/>
    <s v="R1011"/>
    <n v="34"/>
    <n v="20"/>
    <s v="Nov"/>
    <n v="1988"/>
  </r>
  <r>
    <s v="Id218"/>
    <s v="Kevin"/>
    <n v="33.69"/>
    <n v="9.68"/>
    <s v="No"/>
    <s v="No"/>
    <s v="No"/>
    <n v="0"/>
    <s v="Yes"/>
    <x v="0"/>
    <x v="0"/>
    <s v="22-09-1971"/>
    <x v="216"/>
    <s v="tier - 2"/>
    <s v="tier - 3"/>
    <s v="R1011"/>
    <n v="51"/>
    <n v="22"/>
    <s v="Sep"/>
    <n v="1971"/>
  </r>
  <r>
    <s v="Id219"/>
    <s v="Gavin M."/>
    <n v="42.27"/>
    <n v="6.05"/>
    <s v="Yes"/>
    <s v="No"/>
    <s v="No"/>
    <n v="1"/>
    <s v="Yes"/>
    <x v="0"/>
    <x v="1"/>
    <s v="19-09-1988"/>
    <x v="217"/>
    <s v="tier - 2"/>
    <s v="tier - 1"/>
    <s v="R1011"/>
    <n v="34"/>
    <n v="19"/>
    <s v="Sep"/>
    <n v="1988"/>
  </r>
  <r>
    <s v="Id220"/>
    <s v="Rick E"/>
    <n v="53.25"/>
    <n v="6.11"/>
    <s v="Yes"/>
    <s v="No"/>
    <s v="Yes"/>
    <n v="1"/>
    <s v="Yes"/>
    <x v="0"/>
    <x v="1"/>
    <s v="09-07-1997"/>
    <x v="218"/>
    <s v="tier - 1"/>
    <s v="tier - 2"/>
    <s v="R1011"/>
    <n v="25"/>
    <n v="9"/>
    <s v="Jul"/>
    <n v="1997"/>
  </r>
  <r>
    <s v="Id221"/>
    <s v="Andrea H."/>
    <n v="26.8"/>
    <n v="10.93"/>
    <s v="Yes"/>
    <s v="No"/>
    <s v="No"/>
    <n v="0"/>
    <s v="No"/>
    <x v="1"/>
    <x v="0"/>
    <s v="30-12-1967"/>
    <x v="219"/>
    <s v="tier - 2"/>
    <s v="tier - 2"/>
    <s v="R1011"/>
    <n v="55"/>
    <n v="30"/>
    <s v="Dec"/>
    <n v="1967"/>
  </r>
  <r>
    <s v="Id222"/>
    <s v="Anthony S"/>
    <n v="28.5"/>
    <n v="5.12"/>
    <s v="No"/>
    <s v="No"/>
    <s v="No"/>
    <n v="1"/>
    <s v="Yes"/>
    <x v="1"/>
    <x v="2"/>
    <s v="22-12-1998"/>
    <x v="220"/>
    <s v="tier - 1"/>
    <s v="tier - 1"/>
    <s v="R1016"/>
    <n v="24"/>
    <n v="22"/>
    <s v="Dec"/>
    <n v="1998"/>
  </r>
  <r>
    <s v="Id223"/>
    <s v="Erik"/>
    <n v="22.895"/>
    <n v="5.72"/>
    <s v="No"/>
    <s v="No"/>
    <s v="No"/>
    <n v="0"/>
    <s v="Yes"/>
    <x v="2"/>
    <x v="1"/>
    <s v="29-06-1977"/>
    <x v="221"/>
    <s v="tier - 1"/>
    <s v="tier - 1"/>
    <s v="R1017"/>
    <n v="45"/>
    <n v="29"/>
    <s v="Jun"/>
    <n v="1977"/>
  </r>
  <r>
    <s v="Id224"/>
    <s v="Kiley D"/>
    <n v="34.06"/>
    <n v="11.83"/>
    <s v="Yes"/>
    <s v="No"/>
    <s v="No"/>
    <n v="1"/>
    <s v="Yes"/>
    <x v="0"/>
    <x v="0"/>
    <s v="29-08-1975"/>
    <x v="222"/>
    <s v="tier - 2"/>
    <s v="tier - 1"/>
    <s v="R1011"/>
    <n v="47"/>
    <n v="29"/>
    <s v="Aug"/>
    <n v="1975"/>
  </r>
  <r>
    <s v="Id225"/>
    <s v="Jennifer"/>
    <n v="36.409999999999997"/>
    <n v="4.55"/>
    <s v="No"/>
    <s v="No"/>
    <s v="No"/>
    <n v="0"/>
    <s v="Yes"/>
    <x v="0"/>
    <x v="2"/>
    <s v="05-07-1982"/>
    <x v="223"/>
    <s v="tier - 2"/>
    <s v="tier - 3"/>
    <s v="R1011"/>
    <n v="40"/>
    <n v="5"/>
    <s v="Jul"/>
    <n v="1982"/>
  </r>
  <r>
    <s v="Id226"/>
    <s v="Chris"/>
    <n v="52.3"/>
    <n v="4.87"/>
    <s v="Yes"/>
    <s v="No"/>
    <s v="Yes"/>
    <n v="1"/>
    <s v="Yes"/>
    <x v="0"/>
    <x v="2"/>
    <s v="22-08-1997"/>
    <x v="224"/>
    <s v="tier - 2"/>
    <s v="tier - 2"/>
    <s v="R1011"/>
    <n v="25"/>
    <n v="22"/>
    <s v="Aug"/>
    <n v="1997"/>
  </r>
  <r>
    <s v="Id227"/>
    <s v="Marian M."/>
    <n v="52.66"/>
    <n v="4.45"/>
    <s v="No"/>
    <s v="No"/>
    <s v="No"/>
    <n v="1"/>
    <s v="Yes"/>
    <x v="0"/>
    <x v="2"/>
    <s v="22-08-1998"/>
    <x v="225"/>
    <s v="tier - 2"/>
    <s v="tier - 1"/>
    <s v="R1011"/>
    <n v="24"/>
    <n v="22"/>
    <s v="Aug"/>
    <n v="1998"/>
  </r>
  <r>
    <s v="Id228"/>
    <s v="Jeremy"/>
    <n v="29.57"/>
    <n v="9.42"/>
    <s v="Yes"/>
    <s v="No"/>
    <s v="No"/>
    <n v="0"/>
    <s v="Yes"/>
    <x v="1"/>
    <x v="0"/>
    <s v="07-10-1967"/>
    <x v="225"/>
    <s v="tier - 2"/>
    <s v="tier - 2"/>
    <s v="R1011"/>
    <n v="55"/>
    <n v="7"/>
    <s v="Oct"/>
    <n v="1967"/>
  </r>
  <r>
    <s v="Id229"/>
    <s v="Allison H"/>
    <n v="36.99"/>
    <n v="5.37"/>
    <s v="Yes"/>
    <s v="No"/>
    <s v="Yes"/>
    <n v="1"/>
    <s v="Yes"/>
    <x v="0"/>
    <x v="2"/>
    <s v="29-07-1983"/>
    <x v="226"/>
    <s v="tier - 2"/>
    <s v="tier - 3"/>
    <s v="R1011"/>
    <n v="39"/>
    <n v="29"/>
    <s v="Jul"/>
    <n v="1983"/>
  </r>
  <r>
    <s v="Id230"/>
    <s v="Elizabeth"/>
    <n v="31.4"/>
    <n v="4.5999999999999996"/>
    <s v="Yes"/>
    <s v="No"/>
    <s v="No"/>
    <n v="1"/>
    <s v="Yes"/>
    <x v="0"/>
    <x v="2"/>
    <s v="17-10-1995"/>
    <x v="227"/>
    <s v="tier - 2"/>
    <s v="tier - 3"/>
    <s v="R1011"/>
    <n v="27"/>
    <n v="17"/>
    <s v="Oct"/>
    <n v="1995"/>
  </r>
  <r>
    <s v="Id231"/>
    <s v="Andrew"/>
    <n v="34.9"/>
    <n v="6.22"/>
    <s v="No"/>
    <s v="No"/>
    <s v="Yes"/>
    <n v="1"/>
    <s v="Yes"/>
    <x v="0"/>
    <x v="1"/>
    <s v="17-09-2003"/>
    <x v="228"/>
    <s v="tier - 1"/>
    <s v="tier - 3"/>
    <s v="R1011"/>
    <n v="19"/>
    <n v="17"/>
    <s v="Sep"/>
    <n v="2003"/>
  </r>
  <r>
    <s v="Id232"/>
    <s v="Anders J"/>
    <n v="31.13"/>
    <n v="4.5199999999999996"/>
    <s v="Yes"/>
    <s v="No"/>
    <s v="No"/>
    <n v="1"/>
    <s v="Yes"/>
    <x v="0"/>
    <x v="2"/>
    <s v="27-12-1995"/>
    <x v="229"/>
    <s v="tier - 1"/>
    <s v="tier - 2"/>
    <s v="R1013"/>
    <n v="27"/>
    <n v="27"/>
    <s v="Dec"/>
    <n v="1995"/>
  </r>
  <r>
    <s v="Id233"/>
    <s v="Sean"/>
    <n v="34.799999999999997"/>
    <n v="6.18"/>
    <s v="No"/>
    <s v="No"/>
    <s v="Yes"/>
    <n v="1"/>
    <s v="Yes"/>
    <x v="0"/>
    <x v="1"/>
    <s v="03-07-2003"/>
    <x v="230"/>
    <s v="tier - 1"/>
    <s v="tier - 2"/>
    <s v="R1011"/>
    <n v="19"/>
    <n v="3"/>
    <s v="Jul"/>
    <n v="2003"/>
  </r>
  <r>
    <s v="Id234"/>
    <s v="Brian M."/>
    <n v="31.68"/>
    <n v="4.4000000000000004"/>
    <s v="No"/>
    <s v="No"/>
    <s v="No"/>
    <n v="0"/>
    <s v="Yes"/>
    <x v="0"/>
    <x v="2"/>
    <s v="07-07-1994"/>
    <x v="231"/>
    <s v="tier - 1"/>
    <s v="tier - 3"/>
    <s v="R1013"/>
    <n v="28"/>
    <n v="7"/>
    <s v="Jul"/>
    <n v="1994"/>
  </r>
  <r>
    <s v="Id235"/>
    <s v="Jeremy"/>
    <n v="33.534999999999997"/>
    <n v="6.23"/>
    <s v="No"/>
    <s v="yes"/>
    <s v="No"/>
    <n v="1"/>
    <s v="Yes"/>
    <x v="0"/>
    <x v="1"/>
    <s v="09-10-2004"/>
    <x v="232"/>
    <s v="tier - 1"/>
    <s v="tier - 3"/>
    <s v="R1016"/>
    <n v="18"/>
    <n v="9"/>
    <s v="Oct"/>
    <n v="2004"/>
  </r>
  <r>
    <s v="Id236"/>
    <s v="Susannah"/>
    <n v="31.92"/>
    <n v="5.33"/>
    <s v="Yes"/>
    <s v="No"/>
    <s v="No"/>
    <n v="0"/>
    <s v="Yes"/>
    <x v="0"/>
    <x v="2"/>
    <s v="25-11-1976"/>
    <x v="233"/>
    <s v="tier - 2"/>
    <s v="tier - 3"/>
    <s v="R1011"/>
    <n v="46"/>
    <n v="25"/>
    <s v="Nov"/>
    <n v="1976"/>
  </r>
  <r>
    <s v="Id237"/>
    <s v="Randy"/>
    <n v="32.700000000000003"/>
    <n v="4.09"/>
    <s v="No"/>
    <s v="No"/>
    <s v="No"/>
    <n v="1"/>
    <s v="Yes"/>
    <x v="0"/>
    <x v="2"/>
    <s v="24-06-1998"/>
    <x v="234"/>
    <s v="tier - 1"/>
    <s v="tier - 3"/>
    <s v="R1011"/>
    <n v="24"/>
    <n v="24"/>
    <s v="Jun"/>
    <n v="1998"/>
  </r>
  <r>
    <s v="Id238"/>
    <s v="Leslie"/>
    <n v="41.25"/>
    <n v="5.19"/>
    <s v="No"/>
    <s v="No"/>
    <s v="No"/>
    <n v="0"/>
    <s v="Yes"/>
    <x v="0"/>
    <x v="2"/>
    <s v="24-09-1990"/>
    <x v="235"/>
    <s v="tier - 1"/>
    <s v="tier - 2"/>
    <s v="R1011"/>
    <n v="32"/>
    <n v="24"/>
    <s v="Sep"/>
    <n v="1990"/>
  </r>
  <r>
    <s v="Id239"/>
    <s v="Brittany L."/>
    <n v="33.11"/>
    <n v="4.12"/>
    <s v="No"/>
    <s v="No"/>
    <s v="Yes"/>
    <n v="1"/>
    <s v="Yes"/>
    <x v="0"/>
    <x v="2"/>
    <s v="05-10-2003"/>
    <x v="236"/>
    <s v="tier - 2"/>
    <s v="tier - 1"/>
    <s v="R1013"/>
    <n v="19"/>
    <n v="5"/>
    <s v="Oct"/>
    <n v="2003"/>
  </r>
  <r>
    <s v="Id240"/>
    <s v="Cassie J."/>
    <n v="36.159999999999997"/>
    <n v="5.0999999999999996"/>
    <s v="No"/>
    <s v="No"/>
    <s v="No"/>
    <n v="1"/>
    <s v="Yes"/>
    <x v="0"/>
    <x v="2"/>
    <s v="01-10-1984"/>
    <x v="237"/>
    <s v="tier - 2"/>
    <s v="tier - 3"/>
    <s v="R1011"/>
    <n v="38"/>
    <n v="1"/>
    <s v="Oct"/>
    <n v="1984"/>
  </r>
  <r>
    <s v="Id241"/>
    <s v="Peter W"/>
    <n v="33.72"/>
    <n v="6.21"/>
    <s v="Yes"/>
    <s v="No"/>
    <s v="Yes"/>
    <n v="1"/>
    <s v="Yes"/>
    <x v="0"/>
    <x v="1"/>
    <s v="02-10-1983"/>
    <x v="238"/>
    <s v="tier - 2"/>
    <s v="tier - 2"/>
    <s v="R1012"/>
    <n v="39"/>
    <n v="2"/>
    <s v="Oct"/>
    <n v="1983"/>
  </r>
  <r>
    <s v="Id242"/>
    <s v="Douglas"/>
    <n v="37.74"/>
    <n v="9.5299999999999994"/>
    <s v="Yes"/>
    <s v="No"/>
    <s v="No"/>
    <n v="1"/>
    <s v="Yes"/>
    <x v="0"/>
    <x v="0"/>
    <s v="11-10-1986"/>
    <x v="239"/>
    <s v="tier - 1"/>
    <s v="tier - 2"/>
    <s v="R1011"/>
    <n v="36"/>
    <n v="11"/>
    <s v="Oct"/>
    <n v="1986"/>
  </r>
  <r>
    <s v="Id243"/>
    <s v="Dan"/>
    <n v="48.75"/>
    <n v="4.6399999999999997"/>
    <s v="Yes"/>
    <s v="No"/>
    <s v="No"/>
    <n v="1"/>
    <s v="Yes"/>
    <x v="0"/>
    <x v="2"/>
    <s v="30-10-1995"/>
    <x v="240"/>
    <s v="tier - 1"/>
    <s v="tier - 1"/>
    <s v="R1011"/>
    <n v="27"/>
    <n v="30"/>
    <s v="Oct"/>
    <n v="1995"/>
  </r>
  <r>
    <s v="Id244"/>
    <s v="Dan M."/>
    <n v="31.065000000000001"/>
    <n v="5.05"/>
    <s v="No"/>
    <s v="No"/>
    <s v="No"/>
    <n v="1"/>
    <s v="Yes"/>
    <x v="0"/>
    <x v="2"/>
    <s v="11-06-1998"/>
    <x v="241"/>
    <s v="tier - 1"/>
    <s v="tier - 3"/>
    <s v="R1019"/>
    <n v="24"/>
    <n v="11"/>
    <s v="Jun"/>
    <n v="1998"/>
  </r>
  <r>
    <s v="Id245"/>
    <s v="Eric L."/>
    <n v="23.55"/>
    <n v="10.38"/>
    <s v="No"/>
    <s v="No"/>
    <s v="No"/>
    <n v="0"/>
    <s v="Yes"/>
    <x v="2"/>
    <x v="0"/>
    <s v="05-07-1962"/>
    <x v="242"/>
    <s v="tier - 1"/>
    <s v="tier - 1"/>
    <s v="R1011"/>
    <n v="60"/>
    <n v="5"/>
    <s v="Jul"/>
    <n v="1962"/>
  </r>
  <r>
    <s v="Id246"/>
    <s v="Les J"/>
    <n v="30.18"/>
    <n v="8.31"/>
    <s v="Yes"/>
    <s v="No"/>
    <s v="No"/>
    <n v="1"/>
    <s v="Yes"/>
    <x v="0"/>
    <x v="0"/>
    <s v="21-07-1975"/>
    <x v="243"/>
    <s v="tier - 2"/>
    <s v="tier - 1"/>
    <s v="R1012"/>
    <n v="47"/>
    <n v="21"/>
    <s v="Jul"/>
    <n v="1975"/>
  </r>
  <r>
    <s v="Id247"/>
    <s v="Stephanie"/>
    <n v="29.94"/>
    <n v="7.59"/>
    <s v="No"/>
    <s v="No"/>
    <s v="No"/>
    <n v="0"/>
    <s v="Yes"/>
    <x v="1"/>
    <x v="0"/>
    <s v="25-08-1971"/>
    <x v="244"/>
    <s v="tier - 2"/>
    <s v="tier - 2"/>
    <s v="R1011"/>
    <n v="51"/>
    <n v="25"/>
    <s v="Aug"/>
    <n v="1971"/>
  </r>
  <r>
    <s v="Id248"/>
    <s v="Melissa Y"/>
    <n v="31.4"/>
    <n v="5.49"/>
    <s v="No"/>
    <s v="No"/>
    <s v="No"/>
    <n v="0"/>
    <s v="Yes"/>
    <x v="0"/>
    <x v="2"/>
    <s v="06-11-1999"/>
    <x v="245"/>
    <s v="tier - 2"/>
    <s v="tier - 3"/>
    <s v="R1011"/>
    <n v="23"/>
    <n v="6"/>
    <s v="Nov"/>
    <n v="1999"/>
  </r>
  <r>
    <s v="Id249"/>
    <s v="Ashley"/>
    <n v="53.06"/>
    <n v="11.68"/>
    <s v="No"/>
    <s v="No"/>
    <s v="No"/>
    <n v="0"/>
    <s v="Yes"/>
    <x v="0"/>
    <x v="0"/>
    <s v="26-12-2002"/>
    <x v="246"/>
    <s v="tier - 2"/>
    <s v="tier - 3"/>
    <s v="R1011"/>
    <n v="20"/>
    <n v="26"/>
    <s v="Dec"/>
    <n v="2002"/>
  </r>
  <r>
    <s v="Id250"/>
    <s v="Stephanie M."/>
    <n v="30.25"/>
    <n v="4.1900000000000004"/>
    <s v="No"/>
    <s v="No"/>
    <s v="No"/>
    <n v="2"/>
    <s v="Yes"/>
    <x v="0"/>
    <x v="2"/>
    <s v="26-07-1972"/>
    <x v="247"/>
    <s v="tier - 2"/>
    <s v="tier - 2"/>
    <s v="R1011"/>
    <n v="50"/>
    <n v="26"/>
    <s v="Jul"/>
    <n v="1972"/>
  </r>
  <r>
    <s v="Id251"/>
    <s v="Kylie"/>
    <n v="46.68"/>
    <n v="4.01"/>
    <s v="No"/>
    <s v="No"/>
    <s v="No"/>
    <n v="0"/>
    <s v="Yes"/>
    <x v="0"/>
    <x v="2"/>
    <s v="25-09-1994"/>
    <x v="248"/>
    <s v="tier - 2"/>
    <s v="tier - 2"/>
    <s v="R1011"/>
    <n v="28"/>
    <n v="25"/>
    <s v="Sep"/>
    <n v="1994"/>
  </r>
  <r>
    <s v="Id252"/>
    <s v="Kelly"/>
    <n v="30.4"/>
    <n v="5.91"/>
    <s v="No"/>
    <s v="yes"/>
    <s v="No"/>
    <n v="2"/>
    <s v="Yes"/>
    <x v="0"/>
    <x v="1"/>
    <s v="27-12-2000"/>
    <x v="249"/>
    <s v="tier - 2"/>
    <s v="tier - 2"/>
    <s v="R1012"/>
    <n v="22"/>
    <n v="27"/>
    <s v="Dec"/>
    <n v="2000"/>
  </r>
  <r>
    <s v="Id253"/>
    <s v="Carrie"/>
    <n v="30.2"/>
    <n v="4.47"/>
    <s v="Yes"/>
    <s v="No"/>
    <s v="Yes"/>
    <n v="1"/>
    <s v="Yes"/>
    <x v="0"/>
    <x v="2"/>
    <s v="09-08-1997"/>
    <x v="250"/>
    <s v="tier - 2"/>
    <s v="tier - 3"/>
    <s v="R1011"/>
    <n v="25"/>
    <n v="9"/>
    <s v="Aug"/>
    <n v="1997"/>
  </r>
  <r>
    <s v="Id254"/>
    <s v="Alex"/>
    <n v="51.18"/>
    <n v="4.5599999999999996"/>
    <s v="Yes"/>
    <s v="yes"/>
    <s v="No"/>
    <n v="2"/>
    <s v="Yes"/>
    <x v="0"/>
    <x v="2"/>
    <s v="26-10-2000"/>
    <x v="251"/>
    <s v="tier - 2"/>
    <s v="tier - 3"/>
    <s v="R1011"/>
    <n v="22"/>
    <n v="26"/>
    <s v="Oct"/>
    <n v="2000"/>
  </r>
  <r>
    <s v="Id255"/>
    <s v="Zach S"/>
    <n v="22.18"/>
    <n v="9.9"/>
    <s v="No"/>
    <s v="No"/>
    <s v="No"/>
    <n v="0"/>
    <s v="Yes"/>
    <x v="2"/>
    <x v="0"/>
    <s v="11-12-1962"/>
    <x v="252"/>
    <s v="tier - 1"/>
    <s v="tier - 3"/>
    <s v="R1011"/>
    <n v="60"/>
    <n v="11"/>
    <s v="Dec"/>
    <n v="1962"/>
  </r>
  <r>
    <s v="Id256"/>
    <s v="Alan"/>
    <n v="31.92"/>
    <n v="5.1100000000000003"/>
    <s v="No"/>
    <s v="No"/>
    <s v="Yes"/>
    <n v="1"/>
    <s v="Yes"/>
    <x v="0"/>
    <x v="2"/>
    <s v="12-09-2003"/>
    <x v="253"/>
    <s v="tier - 1"/>
    <s v="tier - 3"/>
    <s v="R1012"/>
    <n v="19"/>
    <n v="12"/>
    <s v="Sep"/>
    <n v="2003"/>
  </r>
  <r>
    <s v="Id257"/>
    <s v="Nate"/>
    <n v="31.73"/>
    <n v="5.73"/>
    <s v="No"/>
    <s v="yes"/>
    <s v="No"/>
    <n v="1"/>
    <s v="Yes"/>
    <x v="0"/>
    <x v="1"/>
    <s v="01-11-2004"/>
    <x v="254"/>
    <s v="tier - 1"/>
    <s v="tier - 1"/>
    <s v="R1017"/>
    <n v="18"/>
    <n v="1"/>
    <s v="Nov"/>
    <n v="2004"/>
  </r>
  <r>
    <s v="Id258"/>
    <s v="Jesse G."/>
    <n v="45.52"/>
    <n v="6.04"/>
    <s v="No"/>
    <s v="No"/>
    <s v="Yes"/>
    <n v="1"/>
    <s v="Yes"/>
    <x v="0"/>
    <x v="1"/>
    <s v="28-11-1993"/>
    <x v="255"/>
    <s v="tier - 2"/>
    <s v="tier - 2"/>
    <s v="R1011"/>
    <n v="29"/>
    <n v="28"/>
    <s v="Nov"/>
    <n v="1993"/>
  </r>
  <r>
    <s v="Id259"/>
    <s v="Jason"/>
    <n v="52.81"/>
    <n v="5.19"/>
    <s v="No"/>
    <s v="No"/>
    <s v="Yes"/>
    <n v="1"/>
    <s v="Yes"/>
    <x v="0"/>
    <x v="2"/>
    <s v="09-09-2003"/>
    <x v="256"/>
    <s v="tier - 1"/>
    <s v="tier - 2"/>
    <s v="R1011"/>
    <n v="19"/>
    <n v="9"/>
    <s v="Sep"/>
    <n v="2003"/>
  </r>
  <r>
    <s v="Id260"/>
    <s v="Megan A."/>
    <n v="33.58"/>
    <n v="5.56"/>
    <s v="No"/>
    <s v="No"/>
    <s v="No"/>
    <n v="1"/>
    <s v="Yes"/>
    <x v="0"/>
    <x v="2"/>
    <s v="22-07-1984"/>
    <x v="257"/>
    <s v="tier - 2"/>
    <s v="tier - 3"/>
    <s v="R1011"/>
    <n v="38"/>
    <n v="22"/>
    <s v="Jul"/>
    <n v="1984"/>
  </r>
  <r>
    <s v="Id261"/>
    <s v="Luke M"/>
    <n v="30.684999999999999"/>
    <n v="8.23"/>
    <s v="No"/>
    <s v="No"/>
    <s v="No"/>
    <n v="0"/>
    <s v="Yes"/>
    <x v="0"/>
    <x v="0"/>
    <s v="25-08-2002"/>
    <x v="258"/>
    <s v="tier - 1"/>
    <s v="tier - 1"/>
    <s v="R1018"/>
    <n v="20"/>
    <n v="25"/>
    <s v="Aug"/>
    <n v="2002"/>
  </r>
  <r>
    <s v="Id262"/>
    <s v="Jacy D"/>
    <n v="37.524999999999999"/>
    <n v="9.0299999999999994"/>
    <s v="Yes"/>
    <s v="No"/>
    <s v="No"/>
    <n v="2"/>
    <s v="No"/>
    <x v="0"/>
    <x v="0"/>
    <s v="18-06-1970"/>
    <x v="259"/>
    <s v="tier - 2"/>
    <s v="tier - 2"/>
    <s v="R1012"/>
    <n v="52"/>
    <n v="18"/>
    <s v="Jun"/>
    <n v="1970"/>
  </r>
  <r>
    <s v="Id263"/>
    <s v="Simon G."/>
    <n v="34.5"/>
    <n v="4.07"/>
    <s v="Yes"/>
    <s v="No"/>
    <s v="No"/>
    <n v="0"/>
    <s v="Yes"/>
    <x v="0"/>
    <x v="2"/>
    <s v="07-12-1985"/>
    <x v="260"/>
    <s v="tier - 2"/>
    <s v="tier - 2"/>
    <s v="R1011"/>
    <n v="37"/>
    <n v="7"/>
    <s v="Dec"/>
    <n v="1985"/>
  </r>
  <r>
    <s v="Id264"/>
    <s v="Ainsley E."/>
    <n v="28.16"/>
    <n v="5.77"/>
    <s v="No"/>
    <s v="No"/>
    <s v="No"/>
    <n v="2"/>
    <s v="Yes"/>
    <x v="1"/>
    <x v="1"/>
    <s v="05-09-1972"/>
    <x v="261"/>
    <s v="tier - 2"/>
    <s v="tier - 3"/>
    <s v="R1011"/>
    <n v="50"/>
    <n v="5"/>
    <s v="Sep"/>
    <n v="1972"/>
  </r>
  <r>
    <s v="Id265"/>
    <s v="Erica A."/>
    <n v="30.02"/>
    <n v="5.98"/>
    <s v="No"/>
    <s v="No"/>
    <s v="Yes"/>
    <n v="1"/>
    <s v="Yes"/>
    <x v="0"/>
    <x v="1"/>
    <s v="28-11-2003"/>
    <x v="262"/>
    <s v="tier - 2"/>
    <s v="tier - 3"/>
    <s v="R1012"/>
    <n v="19"/>
    <n v="28"/>
    <s v="Nov"/>
    <n v="2003"/>
  </r>
  <r>
    <s v="Id266"/>
    <s v="Erik"/>
    <n v="37.82"/>
    <n v="6.01"/>
    <s v="No"/>
    <s v="No"/>
    <s v="No"/>
    <n v="0"/>
    <s v="Yes"/>
    <x v="0"/>
    <x v="1"/>
    <s v="12-10-1990"/>
    <x v="263"/>
    <s v="tier - 2"/>
    <s v="tier - 1"/>
    <s v="R1011"/>
    <n v="32"/>
    <n v="12"/>
    <s v="Oct"/>
    <n v="1990"/>
  </r>
  <r>
    <s v="Id267"/>
    <s v="Erin C."/>
    <n v="33.14"/>
    <n v="5.67"/>
    <s v="Yes"/>
    <s v="No"/>
    <s v="No"/>
    <n v="0"/>
    <s v="Yes"/>
    <x v="0"/>
    <x v="2"/>
    <s v="15-07-1985"/>
    <x v="264"/>
    <s v="tier - 2"/>
    <s v="tier - 1"/>
    <s v="R1011"/>
    <n v="37"/>
    <n v="15"/>
    <s v="Jul"/>
    <n v="1985"/>
  </r>
  <r>
    <s v="Id268"/>
    <s v="Adrienne"/>
    <n v="25.14"/>
    <n v="6.02"/>
    <s v="Yes"/>
    <s v="No"/>
    <s v="Yes"/>
    <n v="1"/>
    <s v="Yes"/>
    <x v="1"/>
    <x v="1"/>
    <s v="30-10-1969"/>
    <x v="265"/>
    <s v="tier - 2"/>
    <s v="tier - 2"/>
    <s v="R1011"/>
    <n v="53"/>
    <n v="30"/>
    <s v="Oct"/>
    <n v="1969"/>
  </r>
  <r>
    <s v="Id269"/>
    <s v="Adam"/>
    <n v="20.18"/>
    <n v="11.19"/>
    <s v="No"/>
    <s v="No"/>
    <s v="No"/>
    <n v="0"/>
    <s v="Yes"/>
    <x v="2"/>
    <x v="0"/>
    <s v="01-07-1962"/>
    <x v="266"/>
    <s v="tier - 1"/>
    <s v="tier - 2"/>
    <s v="R1011"/>
    <n v="60"/>
    <n v="1"/>
    <s v="Jul"/>
    <n v="1962"/>
  </r>
  <r>
    <s v="Id270"/>
    <s v="Yutaka"/>
    <n v="44.36"/>
    <n v="5.1100000000000003"/>
    <s v="No"/>
    <s v="No"/>
    <s v="No"/>
    <n v="0"/>
    <s v="Yes"/>
    <x v="0"/>
    <x v="2"/>
    <s v="28-07-1994"/>
    <x v="267"/>
    <s v="tier - 1"/>
    <s v="tier - 2"/>
    <s v="R1011"/>
    <n v="28"/>
    <n v="28"/>
    <s v="Jul"/>
    <n v="1994"/>
  </r>
  <r>
    <s v="Id271"/>
    <s v="Tyler M"/>
    <n v="23.82"/>
    <n v="10.85"/>
    <s v="Yes"/>
    <s v="No"/>
    <s v="No"/>
    <n v="0"/>
    <s v="Yes"/>
    <x v="2"/>
    <x v="0"/>
    <s v="10-07-1967"/>
    <x v="268"/>
    <s v="tier - 2"/>
    <s v="tier - 3"/>
    <s v="R1011"/>
    <n v="55"/>
    <n v="10"/>
    <s v="Jul"/>
    <n v="1967"/>
  </r>
  <r>
    <s v="Id272"/>
    <s v="Stephen"/>
    <n v="45"/>
    <n v="5.24"/>
    <s v="Yes"/>
    <s v="No"/>
    <s v="No"/>
    <n v="1"/>
    <s v="Yes"/>
    <x v="0"/>
    <x v="2"/>
    <s v="08-07-1995"/>
    <x v="269"/>
    <s v="tier - 1"/>
    <s v="tier - 1"/>
    <s v="R1011"/>
    <n v="27"/>
    <n v="8"/>
    <s v="Jul"/>
    <n v="1995"/>
  </r>
  <r>
    <s v="Id273"/>
    <s v="Andrew B."/>
    <n v="26.62"/>
    <n v="10.08"/>
    <s v="No"/>
    <s v="No"/>
    <s v="No"/>
    <n v="0"/>
    <s v="Yes"/>
    <x v="1"/>
    <x v="0"/>
    <s v="24-08-1971"/>
    <x v="270"/>
    <s v="tier - 2"/>
    <s v="tier - 1"/>
    <s v="R1011"/>
    <n v="51"/>
    <n v="24"/>
    <s v="Aug"/>
    <n v="1971"/>
  </r>
  <r>
    <s v="Id274"/>
    <s v="James"/>
    <n v="32.67"/>
    <n v="10.97"/>
    <s v="Yes"/>
    <s v="No"/>
    <s v="No"/>
    <n v="0"/>
    <s v="Yes"/>
    <x v="0"/>
    <x v="0"/>
    <s v="17-11-1981"/>
    <x v="271"/>
    <s v="tier - 2"/>
    <s v="tier - 3"/>
    <s v="R1011"/>
    <n v="41"/>
    <n v="17"/>
    <s v="Nov"/>
    <n v="1981"/>
  </r>
  <r>
    <s v="Id275"/>
    <s v="Shawn P."/>
    <n v="44.44"/>
    <n v="4.9000000000000004"/>
    <s v="Yes"/>
    <s v="No"/>
    <s v="No"/>
    <n v="1"/>
    <s v="Yes"/>
    <x v="0"/>
    <x v="2"/>
    <s v="04-12-1995"/>
    <x v="272"/>
    <s v="tier - 1"/>
    <s v="tier - 2"/>
    <s v="R1011"/>
    <n v="27"/>
    <n v="4"/>
    <s v="Dec"/>
    <n v="1995"/>
  </r>
  <r>
    <s v="Id276"/>
    <s v="Matt"/>
    <n v="28.31"/>
    <n v="5.33"/>
    <s v="No"/>
    <s v="No"/>
    <s v="No"/>
    <n v="0"/>
    <s v="Yes"/>
    <x v="1"/>
    <x v="2"/>
    <s v="12-12-1980"/>
    <x v="273"/>
    <s v="tier - 1"/>
    <s v="tier - 3"/>
    <s v="R1012"/>
    <n v="42"/>
    <n v="12"/>
    <s v="Dec"/>
    <n v="1980"/>
  </r>
  <r>
    <s v="Id277"/>
    <s v="Nathaniel"/>
    <n v="25.05"/>
    <n v="4.6100000000000003"/>
    <s v="No"/>
    <s v="No"/>
    <s v="No"/>
    <n v="2"/>
    <s v="Yes"/>
    <x v="1"/>
    <x v="2"/>
    <s v="07-11-1972"/>
    <x v="274"/>
    <s v="tier - 2"/>
    <s v="tier - 2"/>
    <s v="R1012"/>
    <n v="50"/>
    <n v="7"/>
    <s v="Nov"/>
    <n v="1972"/>
  </r>
  <r>
    <s v="Id278"/>
    <s v="Kevin D."/>
    <n v="28.34"/>
    <n v="8.18"/>
    <s v="No"/>
    <s v="No"/>
    <s v="No"/>
    <n v="0"/>
    <s v="Yes"/>
    <x v="1"/>
    <x v="0"/>
    <s v="06-12-1974"/>
    <x v="275"/>
    <s v="tier - 1"/>
    <s v="tier - 1"/>
    <s v="R1011"/>
    <n v="48"/>
    <n v="6"/>
    <s v="Dec"/>
    <n v="1974"/>
  </r>
  <r>
    <s v="Id279"/>
    <s v="Joan"/>
    <n v="17.765000000000001"/>
    <n v="5.62"/>
    <s v="No"/>
    <s v="No"/>
    <s v="No"/>
    <n v="0"/>
    <s v="Yes"/>
    <x v="3"/>
    <x v="2"/>
    <s v="09-07-1990"/>
    <x v="276"/>
    <s v="tier - 2"/>
    <s v="tier - 1"/>
    <s v="R1012"/>
    <n v="32"/>
    <n v="9"/>
    <s v="Jul"/>
    <n v="1990"/>
  </r>
  <r>
    <s v="Id280"/>
    <s v="Christopher A"/>
    <n v="36.119999999999997"/>
    <n v="5.82"/>
    <s v="No"/>
    <s v="No"/>
    <s v="No"/>
    <n v="0"/>
    <s v="Yes"/>
    <x v="0"/>
    <x v="1"/>
    <s v="30-09-1990"/>
    <x v="277"/>
    <s v="tier - 1"/>
    <s v="tier - 2"/>
    <s v="R1011"/>
    <n v="32"/>
    <n v="30"/>
    <s v="Sep"/>
    <n v="1990"/>
  </r>
  <r>
    <s v="Id281"/>
    <s v="Kacy L."/>
    <n v="23.19"/>
    <n v="7.66"/>
    <s v="No"/>
    <s v="No"/>
    <s v="No"/>
    <n v="0"/>
    <s v="Yes"/>
    <x v="2"/>
    <x v="0"/>
    <s v="01-11-1968"/>
    <x v="278"/>
    <s v="tier - 2"/>
    <s v="tier - 3"/>
    <s v="R1011"/>
    <n v="54"/>
    <n v="1"/>
    <s v="Nov"/>
    <n v="1968"/>
  </r>
  <r>
    <s v="Id282"/>
    <s v="Benjamin H."/>
    <n v="35.99"/>
    <n v="4.2300000000000004"/>
    <s v="No"/>
    <s v="No"/>
    <s v="No"/>
    <n v="0"/>
    <s v="Yes"/>
    <x v="0"/>
    <x v="2"/>
    <s v="13-07-1990"/>
    <x v="279"/>
    <s v="tier - 1"/>
    <s v="tier - 1"/>
    <s v="R1011"/>
    <n v="32"/>
    <n v="13"/>
    <s v="Jul"/>
    <n v="1990"/>
  </r>
  <r>
    <s v="Id283"/>
    <s v="Xaviour J."/>
    <n v="30.25"/>
    <n v="5.58"/>
    <s v="No"/>
    <s v="No"/>
    <s v="Yes"/>
    <n v="1"/>
    <s v="Yes"/>
    <x v="0"/>
    <x v="2"/>
    <s v="08-10-2003"/>
    <x v="280"/>
    <s v="tier - 1"/>
    <s v="tier - 2"/>
    <s v="R1013"/>
    <n v="19"/>
    <n v="8"/>
    <s v="Oct"/>
    <n v="2003"/>
  </r>
  <r>
    <s v="Id284"/>
    <s v="Michael T."/>
    <n v="26.24"/>
    <n v="6.26"/>
    <s v="Yes"/>
    <s v="No"/>
    <s v="No"/>
    <n v="0"/>
    <s v="Yes"/>
    <x v="1"/>
    <x v="1"/>
    <s v="19-09-1976"/>
    <x v="281"/>
    <s v="tier - 2"/>
    <s v="tier - 1"/>
    <s v="R1011"/>
    <n v="46"/>
    <n v="19"/>
    <s v="Sep"/>
    <n v="1976"/>
  </r>
  <r>
    <s v="Id285"/>
    <s v="Bradley"/>
    <n v="31.36"/>
    <n v="10.6"/>
    <s v="Yes"/>
    <s v="No"/>
    <s v="No"/>
    <n v="0"/>
    <s v="Yes"/>
    <x v="0"/>
    <x v="0"/>
    <s v="27-09-1981"/>
    <x v="282"/>
    <s v="tier - 2"/>
    <s v="tier - 2"/>
    <s v="R1011"/>
    <n v="41"/>
    <n v="27"/>
    <s v="Sep"/>
    <n v="1981"/>
  </r>
  <r>
    <s v="Id286"/>
    <s v="Andrea"/>
    <n v="25.69"/>
    <n v="4.78"/>
    <s v="Yes"/>
    <s v="No"/>
    <s v="No"/>
    <n v="0"/>
    <s v="Yes"/>
    <x v="1"/>
    <x v="2"/>
    <s v="09-08-1976"/>
    <x v="283"/>
    <s v="tier - 2"/>
    <s v="tier - 3"/>
    <s v="R1011"/>
    <n v="46"/>
    <n v="9"/>
    <s v="Aug"/>
    <n v="1976"/>
  </r>
  <r>
    <s v="Id287"/>
    <s v="Nancy M"/>
    <n v="25.46"/>
    <n v="6.03"/>
    <s v="No"/>
    <s v="No"/>
    <s v="No"/>
    <n v="2"/>
    <s v="Yes"/>
    <x v="1"/>
    <x v="1"/>
    <s v="19-10-1972"/>
    <x v="284"/>
    <s v="tier - 2"/>
    <s v="tier - 2"/>
    <s v="R1011"/>
    <n v="50"/>
    <n v="19"/>
    <s v="Oct"/>
    <n v="1972"/>
  </r>
  <r>
    <s v="Id288"/>
    <s v="Matt"/>
    <n v="31.83"/>
    <n v="11.55"/>
    <s v="Yes"/>
    <s v="No"/>
    <s v="No"/>
    <n v="1"/>
    <s v="Yes"/>
    <x v="0"/>
    <x v="0"/>
    <s v="02-12-1986"/>
    <x v="285"/>
    <s v="tier - 2"/>
    <s v="tier - 2"/>
    <s v="R1011"/>
    <n v="36"/>
    <n v="2"/>
    <s v="Dec"/>
    <n v="1986"/>
  </r>
  <r>
    <s v="Id289"/>
    <s v="Lee"/>
    <n v="24.43"/>
    <n v="7.59"/>
    <s v="Yes"/>
    <s v="No"/>
    <s v="No"/>
    <n v="1"/>
    <s v="Yes"/>
    <x v="2"/>
    <x v="0"/>
    <s v="17-12-1975"/>
    <x v="286"/>
    <s v="tier - 2"/>
    <s v="tier - 3"/>
    <s v="R1012"/>
    <n v="47"/>
    <n v="17"/>
    <s v="Dec"/>
    <n v="1975"/>
  </r>
  <r>
    <s v="Id290"/>
    <s v="Chris"/>
    <n v="41.9"/>
    <n v="4.26"/>
    <s v="No"/>
    <s v="No"/>
    <s v="No"/>
    <n v="0"/>
    <s v="Yes"/>
    <x v="0"/>
    <x v="2"/>
    <s v="08-09-1994"/>
    <x v="287"/>
    <s v="tier - 2"/>
    <s v="tier - 1"/>
    <s v="R1011"/>
    <n v="28"/>
    <n v="8"/>
    <s v="Sep"/>
    <n v="1994"/>
  </r>
  <r>
    <s v="Id291"/>
    <s v="Erik T."/>
    <n v="22.88"/>
    <n v="5.9"/>
    <s v="Yes"/>
    <s v="No"/>
    <s v="Yes"/>
    <n v="1"/>
    <s v="Yes"/>
    <x v="2"/>
    <x v="1"/>
    <s v="11-09-1969"/>
    <x v="288"/>
    <s v="tier - 1"/>
    <s v="tier - 2"/>
    <s v="R1011"/>
    <n v="53"/>
    <n v="11"/>
    <s v="Sep"/>
    <n v="1969"/>
  </r>
  <r>
    <s v="Id292"/>
    <s v="Rod W"/>
    <n v="29.734999999999999"/>
    <n v="7.79"/>
    <s v="No"/>
    <s v="No"/>
    <s v="No"/>
    <n v="0"/>
    <s v="No"/>
    <x v="1"/>
    <x v="0"/>
    <s v="10-11-1978"/>
    <x v="289"/>
    <s v="tier - 1"/>
    <s v="tier - 3"/>
    <s v="R1017"/>
    <n v="44"/>
    <n v="10"/>
    <s v="Nov"/>
    <n v="1978"/>
  </r>
  <r>
    <s v="Id293"/>
    <s v="Joey"/>
    <n v="40.74"/>
    <n v="5.28"/>
    <s v="No"/>
    <s v="No"/>
    <s v="Yes"/>
    <n v="1"/>
    <s v="Yes"/>
    <x v="0"/>
    <x v="2"/>
    <s v="13-09-1993"/>
    <x v="290"/>
    <s v="tier - 1"/>
    <s v="tier - 3"/>
    <s v="R1011"/>
    <n v="29"/>
    <n v="13"/>
    <s v="Sep"/>
    <n v="1993"/>
  </r>
  <r>
    <s v="Id294"/>
    <s v="Hillary L."/>
    <n v="24.14"/>
    <n v="5.87"/>
    <s v="No"/>
    <s v="No"/>
    <s v="No"/>
    <n v="2"/>
    <s v="Yes"/>
    <x v="2"/>
    <x v="1"/>
    <s v="21-09-1972"/>
    <x v="291"/>
    <s v="tier - 2"/>
    <s v="tier - 1"/>
    <s v="R1011"/>
    <n v="50"/>
    <n v="21"/>
    <s v="Sep"/>
    <n v="1972"/>
  </r>
  <r>
    <s v="Id295"/>
    <s v="Eric J"/>
    <n v="25.15"/>
    <n v="9.08"/>
    <s v="Yes"/>
    <s v="No"/>
    <s v="No"/>
    <n v="1"/>
    <s v="Yes"/>
    <x v="1"/>
    <x v="0"/>
    <s v="25-09-1975"/>
    <x v="292"/>
    <s v="tier - 2"/>
    <s v="tier - 3"/>
    <s v="R1011"/>
    <n v="47"/>
    <n v="25"/>
    <s v="Sep"/>
    <n v="1975"/>
  </r>
  <r>
    <s v="Id296"/>
    <s v="Nicolas"/>
    <n v="28.71"/>
    <n v="5.2"/>
    <s v="No"/>
    <s v="No"/>
    <s v="No"/>
    <n v="1"/>
    <s v="Yes"/>
    <x v="1"/>
    <x v="2"/>
    <s v="10-09-1984"/>
    <x v="293"/>
    <s v="tier - 2"/>
    <s v="tier - 1"/>
    <s v="R1011"/>
    <n v="38"/>
    <n v="10"/>
    <s v="Sep"/>
    <n v="1984"/>
  </r>
  <r>
    <s v="Id297"/>
    <s v="Marcel"/>
    <n v="23"/>
    <n v="5.48"/>
    <s v="No"/>
    <s v="No"/>
    <s v="No"/>
    <n v="0"/>
    <s v="Yes"/>
    <x v="2"/>
    <x v="2"/>
    <s v="14-10-1977"/>
    <x v="294"/>
    <s v="tier - 2"/>
    <s v="tier - 2"/>
    <s v="R1012"/>
    <n v="45"/>
    <n v="14"/>
    <s v="Oct"/>
    <n v="1977"/>
  </r>
  <r>
    <s v="Id298"/>
    <s v="Ashley N"/>
    <n v="36.86"/>
    <n v="11.95"/>
    <s v="No"/>
    <s v="No"/>
    <s v="No"/>
    <n v="0"/>
    <s v="No"/>
    <x v="0"/>
    <x v="0"/>
    <s v="13-12-1960"/>
    <x v="295"/>
    <s v="tier - 2"/>
    <s v="tier - 1"/>
    <s v="R1024"/>
    <n v="62"/>
    <n v="13"/>
    <s v="Dec"/>
    <n v="1960"/>
  </r>
  <r>
    <s v="Id299"/>
    <s v="Evan D"/>
    <n v="24.25"/>
    <n v="8.6999999999999993"/>
    <s v="Yes"/>
    <s v="No"/>
    <s v="No"/>
    <n v="1"/>
    <s v="Yes"/>
    <x v="2"/>
    <x v="0"/>
    <s v="29-10-1975"/>
    <x v="296"/>
    <s v="tier - 2"/>
    <s v="tier - 1"/>
    <s v="R1011"/>
    <n v="47"/>
    <n v="29"/>
    <s v="Oct"/>
    <n v="1975"/>
  </r>
  <r>
    <s v="Id300"/>
    <s v="Krisana"/>
    <n v="23.85"/>
    <n v="7.84"/>
    <s v="No"/>
    <s v="No"/>
    <s v="No"/>
    <n v="0"/>
    <s v="Yes"/>
    <x v="2"/>
    <x v="0"/>
    <s v="08-10-1974"/>
    <x v="297"/>
    <s v="tier - 2"/>
    <s v="tier - 3"/>
    <s v="R1011"/>
    <n v="48"/>
    <n v="8"/>
    <s v="Oct"/>
    <n v="1974"/>
  </r>
  <r>
    <s v="Id301"/>
    <s v="Kyle"/>
    <n v="40.020000000000003"/>
    <n v="5.19"/>
    <s v="Yes"/>
    <s v="No"/>
    <s v="No"/>
    <n v="1"/>
    <s v="Yes"/>
    <x v="0"/>
    <x v="2"/>
    <s v="27-09-1995"/>
    <x v="298"/>
    <s v="tier - 2"/>
    <s v="tier - 2"/>
    <s v="R1011"/>
    <n v="27"/>
    <n v="27"/>
    <s v="Sep"/>
    <n v="1995"/>
  </r>
  <r>
    <s v="Id302"/>
    <s v="Kate"/>
    <n v="19.170000000000002"/>
    <n v="8.41"/>
    <s v="No"/>
    <s v="No"/>
    <s v="No"/>
    <n v="0"/>
    <s v="Yes"/>
    <x v="2"/>
    <x v="0"/>
    <s v="09-07-1968"/>
    <x v="299"/>
    <s v="tier - 2"/>
    <s v="tier - 1"/>
    <s v="R1011"/>
    <n v="54"/>
    <n v="9"/>
    <s v="Jul"/>
    <n v="1968"/>
  </r>
  <r>
    <s v="Id303"/>
    <s v="Martin A."/>
    <n v="43.53"/>
    <n v="5.86"/>
    <s v="Yes"/>
    <s v="yes"/>
    <s v="No"/>
    <n v="2"/>
    <s v="Yes"/>
    <x v="0"/>
    <x v="1"/>
    <s v="22-07-2000"/>
    <x v="300"/>
    <s v="tier - 1"/>
    <s v="tier - 1"/>
    <s v="R1011"/>
    <n v="22"/>
    <n v="22"/>
    <s v="Jul"/>
    <n v="2000"/>
  </r>
  <r>
    <s v="Id304"/>
    <s v="Stacey"/>
    <n v="46.06"/>
    <n v="4.18"/>
    <s v="No"/>
    <s v="yes"/>
    <s v="No"/>
    <n v="1"/>
    <s v="Yes"/>
    <x v="0"/>
    <x v="2"/>
    <s v="09-11-2004"/>
    <x v="301"/>
    <s v="tier - 2"/>
    <s v="tier - 1"/>
    <s v="R1011"/>
    <n v="18"/>
    <n v="9"/>
    <s v="Nov"/>
    <n v="2004"/>
  </r>
  <r>
    <s v="Id305"/>
    <s v="Christine"/>
    <n v="29.92"/>
    <n v="11.99"/>
    <s v="Yes"/>
    <s v="No"/>
    <s v="No"/>
    <n v="2"/>
    <s v="Yes"/>
    <x v="1"/>
    <x v="0"/>
    <s v="09-09-1961"/>
    <x v="302"/>
    <s v="tier - 2"/>
    <s v="tier - 2"/>
    <s v="R1013"/>
    <n v="61"/>
    <n v="9"/>
    <s v="Sep"/>
    <n v="1961"/>
  </r>
  <r>
    <s v="Id306"/>
    <s v="Sarah C."/>
    <n v="28.46"/>
    <n v="4.8499999999999996"/>
    <s v="Yes"/>
    <s v="No"/>
    <s v="No"/>
    <n v="1"/>
    <s v="Yes"/>
    <x v="1"/>
    <x v="2"/>
    <s v="05-09-1988"/>
    <x v="303"/>
    <s v="tier - 2"/>
    <s v="tier - 1"/>
    <s v="R1011"/>
    <n v="34"/>
    <n v="5"/>
    <s v="Sep"/>
    <n v="1988"/>
  </r>
  <r>
    <s v="Id307"/>
    <s v="Megan"/>
    <n v="24.56"/>
    <n v="6.18"/>
    <s v="Yes"/>
    <s v="No"/>
    <s v="Yes"/>
    <n v="1"/>
    <s v="Yes"/>
    <x v="2"/>
    <x v="1"/>
    <s v="21-12-1983"/>
    <x v="304"/>
    <s v="tier - 2"/>
    <s v="tier - 3"/>
    <s v="R1011"/>
    <n v="39"/>
    <n v="21"/>
    <s v="Dec"/>
    <n v="1983"/>
  </r>
  <r>
    <s v="Id308"/>
    <s v="Jason W"/>
    <n v="41.19"/>
    <n v="6.37"/>
    <s v="No"/>
    <s v="No"/>
    <s v="No"/>
    <n v="0"/>
    <s v="Yes"/>
    <x v="0"/>
    <x v="1"/>
    <s v="21-09-1999"/>
    <x v="305"/>
    <s v="tier - 1"/>
    <s v="tier - 2"/>
    <s v="R1011"/>
    <n v="23"/>
    <n v="21"/>
    <s v="Sep"/>
    <n v="1999"/>
  </r>
  <r>
    <s v="Id309"/>
    <s v="Michele"/>
    <n v="18.63"/>
    <n v="9.81"/>
    <s v="Yes"/>
    <s v="No"/>
    <s v="No"/>
    <n v="2"/>
    <s v="Yes"/>
    <x v="2"/>
    <x v="0"/>
    <s v="11-11-1970"/>
    <x v="306"/>
    <s v="tier - 2"/>
    <s v="tier - 3"/>
    <s v="R1011"/>
    <n v="52"/>
    <n v="11"/>
    <s v="Nov"/>
    <n v="1970"/>
  </r>
  <r>
    <s v="Id310"/>
    <s v="Nikki"/>
    <n v="26.26"/>
    <n v="11.8"/>
    <s v="Yes"/>
    <s v="No"/>
    <s v="No"/>
    <n v="1"/>
    <s v="Yes"/>
    <x v="1"/>
    <x v="0"/>
    <s v="10-08-1986"/>
    <x v="307"/>
    <s v="tier - 2"/>
    <s v="tier - 1"/>
    <s v="R1011"/>
    <n v="36"/>
    <n v="10"/>
    <s v="Aug"/>
    <n v="1986"/>
  </r>
  <r>
    <s v="Id311"/>
    <s v="Philip J."/>
    <n v="22.37"/>
    <n v="5.86"/>
    <s v="Yes"/>
    <s v="No"/>
    <s v="Yes"/>
    <n v="1"/>
    <s v="Yes"/>
    <x v="2"/>
    <x v="1"/>
    <s v="03-09-1983"/>
    <x v="308"/>
    <s v="tier - 2"/>
    <s v="tier - 1"/>
    <s v="R1012"/>
    <n v="39"/>
    <n v="3"/>
    <s v="Sep"/>
    <n v="1983"/>
  </r>
  <r>
    <s v="Id312"/>
    <s v="Bryan L"/>
    <n v="39.619999999999997"/>
    <n v="4.28"/>
    <s v="No"/>
    <s v="No"/>
    <s v="No"/>
    <n v="1"/>
    <s v="Yes"/>
    <x v="0"/>
    <x v="2"/>
    <s v="28-10-1998"/>
    <x v="309"/>
    <s v="tier - 2"/>
    <s v="tier - 3"/>
    <s v="R1011"/>
    <n v="24"/>
    <n v="28"/>
    <s v="Oct"/>
    <n v="1998"/>
  </r>
  <r>
    <s v="Id313"/>
    <s v="Timothy F"/>
    <n v="18.329999999999998"/>
    <n v="4.16"/>
    <s v="Yes"/>
    <s v="No"/>
    <s v="No"/>
    <n v="0"/>
    <s v="Yes"/>
    <x v="3"/>
    <x v="2"/>
    <s v="03-09-1976"/>
    <x v="310"/>
    <s v="tier - 2"/>
    <s v="tier - 3"/>
    <s v="R1012"/>
    <n v="46"/>
    <n v="3"/>
    <s v="Sep"/>
    <n v="1976"/>
  </r>
  <r>
    <s v="Id314"/>
    <s v="Angielyn M"/>
    <n v="17.11"/>
    <n v="4.9800000000000004"/>
    <s v="Yes"/>
    <s v="No"/>
    <s v="Yes"/>
    <n v="1"/>
    <s v="Yes"/>
    <x v="3"/>
    <x v="2"/>
    <s v="30-07-1969"/>
    <x v="311"/>
    <s v="tier - 2"/>
    <s v="tier - 2"/>
    <s v="R1011"/>
    <n v="53"/>
    <n v="30"/>
    <s v="Jul"/>
    <n v="1969"/>
  </r>
  <r>
    <s v="Id315"/>
    <s v="Jeanie M."/>
    <n v="43.5"/>
    <n v="6.38"/>
    <s v="No"/>
    <s v="yes"/>
    <s v="No"/>
    <n v="1"/>
    <s v="Yes"/>
    <x v="0"/>
    <x v="1"/>
    <s v="01-06-2004"/>
    <x v="312"/>
    <s v="tier - 2"/>
    <s v="tier - 2"/>
    <s v="R1011"/>
    <n v="19"/>
    <n v="1"/>
    <s v="Jun"/>
    <n v="2004"/>
  </r>
  <r>
    <s v="Id316"/>
    <s v="Greg"/>
    <n v="25.364999999999998"/>
    <n v="5.19"/>
    <s v="No"/>
    <s v="No"/>
    <s v="No"/>
    <n v="2"/>
    <s v="No"/>
    <x v="1"/>
    <x v="2"/>
    <s v="24-07-1972"/>
    <x v="313"/>
    <s v="tier - 1"/>
    <s v="tier - 1"/>
    <s v="R1012"/>
    <n v="50"/>
    <n v="24"/>
    <s v="Jul"/>
    <n v="1972"/>
  </r>
  <r>
    <s v="Id317"/>
    <s v="John"/>
    <n v="28.594999999999999"/>
    <n v="10.210000000000001"/>
    <s v="No"/>
    <s v="No"/>
    <s v="No"/>
    <n v="0"/>
    <s v="No"/>
    <x v="1"/>
    <x v="0"/>
    <s v="15-09-1962"/>
    <x v="314"/>
    <s v="tier - 1"/>
    <s v="tier - 1"/>
    <s v="R1014"/>
    <n v="60"/>
    <n v="15"/>
    <s v="Sep"/>
    <n v="1962"/>
  </r>
  <r>
    <s v="Id318"/>
    <s v="Aliaksandr"/>
    <n v="29.83"/>
    <n v="9.6999999999999993"/>
    <s v="Yes"/>
    <s v="No"/>
    <s v="Yes"/>
    <n v="1"/>
    <s v="Yes"/>
    <x v="1"/>
    <x v="0"/>
    <s v="13-09-1963"/>
    <x v="315"/>
    <s v="tier - 1"/>
    <s v="tier - 1"/>
    <s v="R1014"/>
    <n v="59"/>
    <n v="13"/>
    <s v="Sep"/>
    <n v="1963"/>
  </r>
  <r>
    <s v="Id319"/>
    <s v="Jason M."/>
    <n v="24.7"/>
    <n v="10.25"/>
    <s v="No"/>
    <s v="No"/>
    <s v="No"/>
    <n v="3"/>
    <s v="No"/>
    <x v="2"/>
    <x v="0"/>
    <s v="11-08-1958"/>
    <x v="316"/>
    <s v="tier - 1"/>
    <s v="tier - 3"/>
    <s v="R1012"/>
    <n v="64"/>
    <n v="11"/>
    <s v="Aug"/>
    <n v="1958"/>
  </r>
  <r>
    <s v="Id320"/>
    <s v="Sheera K"/>
    <n v="17.940000000000001"/>
    <n v="9.77"/>
    <s v="No"/>
    <s v="No"/>
    <s v="No"/>
    <n v="0"/>
    <s v="Yes"/>
    <x v="3"/>
    <x v="0"/>
    <s v="25-12-1971"/>
    <x v="317"/>
    <s v="tier - 2"/>
    <s v="tier - 3"/>
    <s v="R1011"/>
    <n v="51"/>
    <n v="25"/>
    <s v="Dec"/>
    <n v="1971"/>
  </r>
  <r>
    <s v="Id321"/>
    <s v="Janice"/>
    <n v="21.08"/>
    <n v="4.83"/>
    <s v="No"/>
    <s v="No"/>
    <s v="Yes"/>
    <n v="1"/>
    <s v="Yes"/>
    <x v="2"/>
    <x v="2"/>
    <s v="02-09-1979"/>
    <x v="318"/>
    <s v="tier - 2"/>
    <s v="tier - 3"/>
    <s v="R1011"/>
    <n v="43"/>
    <n v="2"/>
    <s v="Sep"/>
    <n v="1979"/>
  </r>
  <r>
    <s v="Id322"/>
    <s v="Timothy G."/>
    <n v="37.715000000000003"/>
    <n v="10.86"/>
    <s v="Yes"/>
    <s v="No"/>
    <s v="No"/>
    <n v="0"/>
    <s v="No"/>
    <x v="0"/>
    <x v="0"/>
    <s v="16-06-1967"/>
    <x v="319"/>
    <s v="tier - 1"/>
    <s v="tier - 1"/>
    <s v="R1012"/>
    <n v="55"/>
    <n v="16"/>
    <s v="Jun"/>
    <n v="1967"/>
  </r>
  <r>
    <s v="Id323"/>
    <s v="Alan R"/>
    <n v="22.39"/>
    <n v="9.5299999999999994"/>
    <s v="Yes"/>
    <s v="No"/>
    <s v="No"/>
    <n v="0"/>
    <s v="Yes"/>
    <x v="2"/>
    <x v="0"/>
    <s v="04-08-1981"/>
    <x v="320"/>
    <s v="tier - 2"/>
    <s v="tier - 3"/>
    <s v="R1012"/>
    <n v="41"/>
    <n v="4"/>
    <s v="Aug"/>
    <n v="1981"/>
  </r>
  <r>
    <s v="Id324"/>
    <s v="Michael"/>
    <n v="28.78"/>
    <n v="5.68"/>
    <s v="No"/>
    <s v="No"/>
    <s v="No"/>
    <n v="0"/>
    <s v="Yes"/>
    <x v="1"/>
    <x v="2"/>
    <s v="05-10-1991"/>
    <x v="321"/>
    <s v="tier - 1"/>
    <s v="tier - 1"/>
    <s v="R1011"/>
    <n v="31"/>
    <n v="5"/>
    <s v="Oct"/>
    <n v="1991"/>
  </r>
  <r>
    <s v="Id325"/>
    <s v="Marie-France"/>
    <n v="18.329999999999998"/>
    <n v="5.57"/>
    <s v="Yes"/>
    <s v="No"/>
    <s v="No"/>
    <n v="0"/>
    <s v="Yes"/>
    <x v="3"/>
    <x v="2"/>
    <s v="12-06-1976"/>
    <x v="322"/>
    <s v="tier - 1"/>
    <s v="tier - 1"/>
    <s v="R1011"/>
    <n v="46"/>
    <n v="12"/>
    <s v="Jun"/>
    <n v="1976"/>
  </r>
  <r>
    <s v="Id326"/>
    <s v="Erik F."/>
    <n v="26.39"/>
    <n v="4.58"/>
    <s v="Yes"/>
    <s v="No"/>
    <s v="No"/>
    <n v="1"/>
    <s v="Yes"/>
    <x v="1"/>
    <x v="2"/>
    <s v="30-12-1988"/>
    <x v="323"/>
    <s v="tier - 1"/>
    <s v="tier - 1"/>
    <s v="R1011"/>
    <n v="34"/>
    <n v="30"/>
    <s v="Dec"/>
    <n v="1988"/>
  </r>
  <r>
    <s v="Id327"/>
    <s v="Andrew"/>
    <n v="19.260000000000002"/>
    <n v="8.9600000000000009"/>
    <s v="Yes"/>
    <s v="No"/>
    <s v="No"/>
    <n v="1"/>
    <s v="Yes"/>
    <x v="2"/>
    <x v="0"/>
    <s v="19-08-1975"/>
    <x v="324"/>
    <s v="tier - 1"/>
    <s v="tier - 3"/>
    <s v="R1011"/>
    <n v="47"/>
    <n v="19"/>
    <s v="Aug"/>
    <n v="1975"/>
  </r>
  <r>
    <s v="Id328"/>
    <s v="Anthony"/>
    <n v="26.92"/>
    <n v="6.09"/>
    <s v="No"/>
    <s v="No"/>
    <s v="No"/>
    <n v="0"/>
    <s v="Yes"/>
    <x v="1"/>
    <x v="1"/>
    <s v="30-12-1989"/>
    <x v="325"/>
    <s v="tier - 1"/>
    <s v="tier - 3"/>
    <s v="R1011"/>
    <n v="33"/>
    <n v="30"/>
    <s v="Dec"/>
    <n v="1989"/>
  </r>
  <r>
    <s v="Id329"/>
    <s v="Chris"/>
    <n v="19.73"/>
    <n v="4.3600000000000003"/>
    <s v="No"/>
    <s v="No"/>
    <s v="No"/>
    <n v="0"/>
    <s v="Yes"/>
    <x v="2"/>
    <x v="2"/>
    <s v="29-10-1982"/>
    <x v="326"/>
    <s v="tier - 1"/>
    <s v="tier - 1"/>
    <s v="R1012"/>
    <n v="40"/>
    <n v="29"/>
    <s v="Oct"/>
    <n v="1982"/>
  </r>
  <r>
    <s v="Id330"/>
    <s v="Yu"/>
    <n v="23.56"/>
    <n v="11.74"/>
    <s v="Yes"/>
    <s v="No"/>
    <s v="No"/>
    <n v="0"/>
    <s v="Yes"/>
    <x v="2"/>
    <x v="0"/>
    <s v="13-08-1981"/>
    <x v="327"/>
    <s v="tier - 1"/>
    <s v="tier - 2"/>
    <s v="R1011"/>
    <n v="41"/>
    <n v="13"/>
    <s v="Aug"/>
    <n v="1981"/>
  </r>
  <r>
    <s v="Id331"/>
    <s v="Caleb N"/>
    <n v="37.67"/>
    <n v="5.89"/>
    <s v="No"/>
    <s v="No"/>
    <s v="No"/>
    <n v="1"/>
    <s v="Yes"/>
    <x v="0"/>
    <x v="1"/>
    <s v="20-06-1998"/>
    <x v="328"/>
    <s v="tier - 1"/>
    <s v="tier - 2"/>
    <s v="R1011"/>
    <n v="24"/>
    <n v="20"/>
    <s v="Jun"/>
    <n v="1998"/>
  </r>
  <r>
    <s v="Id332"/>
    <s v="Jason M."/>
    <n v="18.73"/>
    <n v="10.64"/>
    <s v="No"/>
    <s v="No"/>
    <s v="No"/>
    <n v="2"/>
    <s v="Yes"/>
    <x v="2"/>
    <x v="0"/>
    <s v="23-08-1973"/>
    <x v="329"/>
    <s v="tier - 1"/>
    <s v="tier - 3"/>
    <s v="R1011"/>
    <n v="49"/>
    <n v="23"/>
    <s v="Aug"/>
    <n v="1973"/>
  </r>
  <r>
    <s v="Id333"/>
    <s v="Angela R"/>
    <n v="33.090000000000003"/>
    <n v="6.06"/>
    <s v="No"/>
    <s v="No"/>
    <s v="Yes"/>
    <n v="1"/>
    <s v="Yes"/>
    <x v="0"/>
    <x v="1"/>
    <s v="27-07-1993"/>
    <x v="330"/>
    <s v="tier - 1"/>
    <s v="tier - 1"/>
    <s v="R1011"/>
    <n v="29"/>
    <n v="27"/>
    <s v="Jul"/>
    <n v="1993"/>
  </r>
  <r>
    <s v="Id334"/>
    <s v="Keith J"/>
    <n v="18.329999999999998"/>
    <n v="7.46"/>
    <s v="Yes"/>
    <s v="No"/>
    <s v="No"/>
    <n v="1"/>
    <s v="Yes"/>
    <x v="3"/>
    <x v="0"/>
    <s v="03-11-1975"/>
    <x v="331"/>
    <s v="tier - 1"/>
    <s v="tier - 1"/>
    <s v="R1011"/>
    <n v="47"/>
    <n v="3"/>
    <s v="Nov"/>
    <n v="1975"/>
  </r>
  <r>
    <s v="Id335"/>
    <s v="Emma"/>
    <n v="27.74"/>
    <n v="4.68"/>
    <s v="Yes"/>
    <s v="No"/>
    <s v="No"/>
    <n v="2"/>
    <s v="Yes"/>
    <x v="1"/>
    <x v="2"/>
    <s v="20-10-1959"/>
    <x v="332"/>
    <s v="tier - 1"/>
    <s v="tier - 2"/>
    <s v="R1024"/>
    <n v="63"/>
    <n v="20"/>
    <s v="Oct"/>
    <n v="1959"/>
  </r>
  <r>
    <s v="Id336"/>
    <s v="Nathan A"/>
    <n v="24.2"/>
    <n v="6.15"/>
    <s v="No"/>
    <s v="No"/>
    <s v="No"/>
    <n v="1"/>
    <s v="Yes"/>
    <x v="2"/>
    <x v="1"/>
    <s v="16-07-1987"/>
    <x v="333"/>
    <s v="tier - 1"/>
    <s v="tier - 1"/>
    <s v="R1011"/>
    <n v="35"/>
    <n v="16"/>
    <s v="Jul"/>
    <n v="1987"/>
  </r>
  <r>
    <s v="Id337"/>
    <s v="Kathryn"/>
    <n v="22.03"/>
    <n v="4.28"/>
    <s v="Yes"/>
    <s v="No"/>
    <s v="No"/>
    <n v="0"/>
    <s v="Yes"/>
    <x v="2"/>
    <x v="2"/>
    <s v="07-11-1985"/>
    <x v="334"/>
    <s v="tier - 1"/>
    <s v="tier - 1"/>
    <s v="R1011"/>
    <n v="37"/>
    <n v="7"/>
    <s v="Nov"/>
    <n v="1985"/>
  </r>
  <r>
    <s v="Id338"/>
    <s v="Elizabeth H."/>
    <n v="26.885000000000002"/>
    <n v="9.86"/>
    <s v="No"/>
    <s v="No"/>
    <s v="No"/>
    <n v="3"/>
    <s v="Yes"/>
    <x v="1"/>
    <x v="0"/>
    <s v="05-06-1958"/>
    <x v="335"/>
    <s v="tier - 1"/>
    <s v="tier - 2"/>
    <s v="R1012"/>
    <n v="65"/>
    <n v="5"/>
    <s v="Jun"/>
    <n v="1958"/>
  </r>
  <r>
    <s v="Id339"/>
    <s v="Ben"/>
    <n v="16.36"/>
    <n v="11.19"/>
    <s v="No"/>
    <s v="No"/>
    <s v="No"/>
    <n v="0"/>
    <s v="Yes"/>
    <x v="3"/>
    <x v="0"/>
    <s v="21-07-1978"/>
    <x v="336"/>
    <s v="tier - 1"/>
    <s v="tier - 3"/>
    <s v="R1012"/>
    <n v="44"/>
    <n v="21"/>
    <s v="Jul"/>
    <n v="1978"/>
  </r>
  <r>
    <s v="Id340"/>
    <s v="Cheryl A"/>
    <n v="32.299999999999997"/>
    <n v="4.8899999999999997"/>
    <s v="Yes"/>
    <s v="No"/>
    <s v="Yes"/>
    <n v="1"/>
    <s v="No"/>
    <x v="0"/>
    <x v="2"/>
    <s v="09-07-1969"/>
    <x v="337"/>
    <s v="tier - 1"/>
    <s v="tier - 3"/>
    <s v="R1024"/>
    <n v="53"/>
    <n v="9"/>
    <s v="Jul"/>
    <n v="1969"/>
  </r>
  <r>
    <s v="Id341"/>
    <s v="Kimberly A"/>
    <n v="16.05"/>
    <n v="4.3499999999999996"/>
    <s v="Yes"/>
    <s v="No"/>
    <s v="No"/>
    <n v="0"/>
    <s v="Yes"/>
    <x v="3"/>
    <x v="2"/>
    <s v="08-11-1976"/>
    <x v="338"/>
    <s v="tier - 1"/>
    <s v="tier - 2"/>
    <s v="R1011"/>
    <n v="46"/>
    <n v="8"/>
    <s v="Nov"/>
    <n v="1976"/>
  </r>
  <r>
    <s v="Id342"/>
    <s v="Cynthia"/>
    <n v="29.07"/>
    <n v="8.66"/>
    <s v="Yes"/>
    <s v="No"/>
    <s v="No"/>
    <n v="2"/>
    <s v="Yes"/>
    <x v="1"/>
    <x v="0"/>
    <s v="24-12-1961"/>
    <x v="339"/>
    <s v="tier - 1"/>
    <s v="tier - 3"/>
    <s v="R1012"/>
    <n v="61"/>
    <n v="24"/>
    <s v="Dec"/>
    <n v="1961"/>
  </r>
  <r>
    <s v="Id343"/>
    <s v="Jessica"/>
    <n v="17.43"/>
    <n v="8.64"/>
    <s v="No"/>
    <s v="No"/>
    <s v="No"/>
    <n v="0"/>
    <s v="Yes"/>
    <x v="3"/>
    <x v="0"/>
    <s v="29-11-1978"/>
    <x v="340"/>
    <s v="tier - 1"/>
    <s v="tier - 1"/>
    <s v="R1011"/>
    <n v="44"/>
    <n v="29"/>
    <s v="Nov"/>
    <n v="1978"/>
  </r>
  <r>
    <s v="Id344"/>
    <s v="Bruce"/>
    <n v="19.329999999999998"/>
    <n v="4.2699999999999996"/>
    <s v="No"/>
    <s v="No"/>
    <s v="No"/>
    <n v="0"/>
    <s v="Yes"/>
    <x v="2"/>
    <x v="2"/>
    <s v="14-07-1980"/>
    <x v="341"/>
    <s v="tier - 1"/>
    <s v="tier - 3"/>
    <s v="R1011"/>
    <n v="42"/>
    <n v="14"/>
    <s v="Jul"/>
    <n v="1980"/>
  </r>
  <r>
    <s v="Id345"/>
    <s v="Allison"/>
    <n v="30.52"/>
    <n v="4.21"/>
    <s v="No"/>
    <s v="No"/>
    <s v="No"/>
    <n v="1"/>
    <s v="Yes"/>
    <x v="0"/>
    <x v="2"/>
    <s v="07-07-1992"/>
    <x v="342"/>
    <s v="tier - 1"/>
    <s v="tier - 3"/>
    <s v="R1011"/>
    <n v="30"/>
    <n v="7"/>
    <s v="Jul"/>
    <n v="1992"/>
  </r>
  <r>
    <s v="Id346"/>
    <s v="Alex"/>
    <n v="39.21"/>
    <n v="5.04"/>
    <s v="No"/>
    <s v="No"/>
    <s v="Yes"/>
    <n v="1"/>
    <s v="Yes"/>
    <x v="0"/>
    <x v="2"/>
    <s v="01-09-2003"/>
    <x v="343"/>
    <s v="tier - 1"/>
    <s v="tier - 3"/>
    <s v="R1011"/>
    <n v="19"/>
    <n v="1"/>
    <s v="Sep"/>
    <n v="2003"/>
  </r>
  <r>
    <s v="Id347"/>
    <s v="Gabriela"/>
    <n v="26.98"/>
    <n v="5.21"/>
    <s v="Yes"/>
    <s v="No"/>
    <s v="No"/>
    <n v="2"/>
    <s v="Yes"/>
    <x v="1"/>
    <x v="2"/>
    <s v="05-12-1959"/>
    <x v="344"/>
    <s v="tier - 1"/>
    <s v="tier - 1"/>
    <s v="R1012"/>
    <n v="63"/>
    <n v="5"/>
    <s v="Dec"/>
    <n v="1959"/>
  </r>
  <r>
    <s v="Id348"/>
    <s v="Sharon"/>
    <n v="25.84"/>
    <n v="8.83"/>
    <s v="No"/>
    <s v="No"/>
    <s v="No"/>
    <n v="0"/>
    <s v="No"/>
    <x v="1"/>
    <x v="0"/>
    <s v="25-07-1962"/>
    <x v="345"/>
    <s v="tier - 1"/>
    <s v="tier - 1"/>
    <s v="R1012"/>
    <n v="60"/>
    <n v="25"/>
    <s v="Jul"/>
    <n v="1962"/>
  </r>
  <r>
    <s v="Id349"/>
    <s v="Jason A"/>
    <n v="28.31"/>
    <n v="8.4700000000000006"/>
    <s v="Yes"/>
    <s v="No"/>
    <s v="No"/>
    <n v="2"/>
    <s v="Yes"/>
    <x v="1"/>
    <x v="0"/>
    <s v="03-08-1961"/>
    <x v="346"/>
    <s v="tier - 1"/>
    <s v="tier - 2"/>
    <s v="R1012"/>
    <n v="61"/>
    <n v="3"/>
    <s v="Aug"/>
    <n v="1961"/>
  </r>
  <r>
    <s v="Id350"/>
    <s v="Chelsey C."/>
    <n v="23.94"/>
    <n v="4.2"/>
    <s v="No"/>
    <s v="No"/>
    <s v="No"/>
    <n v="0"/>
    <s v="Yes"/>
    <x v="2"/>
    <x v="2"/>
    <s v="05-12-1990"/>
    <x v="347"/>
    <s v="tier - 1"/>
    <s v="tier - 3"/>
    <s v="R1011"/>
    <n v="32"/>
    <n v="5"/>
    <s v="Dec"/>
    <n v="1990"/>
  </r>
  <r>
    <s v="Id351"/>
    <s v="Devon A."/>
    <n v="20.03"/>
    <n v="6.14"/>
    <s v="Yes"/>
    <s v="No"/>
    <s v="No"/>
    <n v="0"/>
    <s v="Yes"/>
    <x v="2"/>
    <x v="1"/>
    <s v="27-09-1985"/>
    <x v="348"/>
    <s v="tier - 1"/>
    <s v="tier - 3"/>
    <s v="R1011"/>
    <n v="37"/>
    <n v="27"/>
    <s v="Sep"/>
    <n v="1985"/>
  </r>
  <r>
    <s v="Id352"/>
    <s v="Joni L"/>
    <n v="41.42"/>
    <n v="6.07"/>
    <s v="No"/>
    <s v="No"/>
    <s v="No"/>
    <n v="0"/>
    <s v="No"/>
    <x v="0"/>
    <x v="1"/>
    <s v="11-12-1982"/>
    <x v="349"/>
    <s v="tier - 1"/>
    <s v="tier - 2"/>
    <s v="R1012"/>
    <n v="40"/>
    <n v="11"/>
    <s v="Dec"/>
    <n v="1982"/>
  </r>
  <r>
    <s v="Id353"/>
    <s v="Colin"/>
    <n v="36.67"/>
    <n v="10.210000000000001"/>
    <s v="No"/>
    <s v="No"/>
    <s v="No"/>
    <n v="0"/>
    <s v="No"/>
    <x v="0"/>
    <x v="0"/>
    <s v="16-09-1974"/>
    <x v="350"/>
    <s v="tier - 1"/>
    <s v="tier - 1"/>
    <s v="R1012"/>
    <n v="48"/>
    <n v="16"/>
    <s v="Sep"/>
    <n v="1974"/>
  </r>
  <r>
    <s v="Id354"/>
    <s v="Rachael"/>
    <n v="27.645"/>
    <n v="4.6900000000000004"/>
    <s v="No"/>
    <s v="No"/>
    <s v="No"/>
    <n v="0"/>
    <s v="No"/>
    <x v="1"/>
    <x v="2"/>
    <s v="02-12-1977"/>
    <x v="351"/>
    <s v="tier - 1"/>
    <s v="tier - 2"/>
    <s v="R1012"/>
    <n v="45"/>
    <n v="2"/>
    <s v="Dec"/>
    <n v="1977"/>
  </r>
  <r>
    <s v="Id355"/>
    <s v="Maricela"/>
    <n v="22.72"/>
    <n v="5.71"/>
    <s v="No"/>
    <s v="No"/>
    <s v="No"/>
    <n v="0"/>
    <s v="Yes"/>
    <x v="2"/>
    <x v="1"/>
    <s v="24-12-1990"/>
    <x v="352"/>
    <s v="tier - 1"/>
    <s v="tier - 2"/>
    <s v="R1011"/>
    <n v="32"/>
    <n v="24"/>
    <s v="Dec"/>
    <n v="1990"/>
  </r>
  <r>
    <s v="Id356"/>
    <s v="Marie"/>
    <n v="36.520000000000003"/>
    <n v="9.07"/>
    <s v="Yes"/>
    <s v="No"/>
    <s v="Yes"/>
    <n v="1"/>
    <s v="No"/>
    <x v="0"/>
    <x v="0"/>
    <s v="25-11-1963"/>
    <x v="353"/>
    <s v="tier - 1"/>
    <s v="tier - 1"/>
    <s v="R1013"/>
    <n v="59"/>
    <n v="25"/>
    <s v="Nov"/>
    <n v="1963"/>
  </r>
  <r>
    <s v="Id357"/>
    <s v="Frank"/>
    <n v="33.96"/>
    <n v="4.99"/>
    <s v="No"/>
    <s v="No"/>
    <s v="No"/>
    <n v="0"/>
    <s v="Yes"/>
    <x v="0"/>
    <x v="2"/>
    <s v="06-09-1999"/>
    <x v="354"/>
    <s v="tier - 1"/>
    <s v="tier - 3"/>
    <s v="R1011"/>
    <n v="23"/>
    <n v="6"/>
    <s v="Sep"/>
    <n v="1999"/>
  </r>
  <r>
    <s v="Id358"/>
    <s v="Jeffry"/>
    <n v="26.695"/>
    <n v="8.31"/>
    <s v="No"/>
    <s v="No"/>
    <s v="No"/>
    <n v="0"/>
    <s v="Yes"/>
    <x v="1"/>
    <x v="0"/>
    <s v="22-11-1960"/>
    <x v="355"/>
    <s v="tier - 1"/>
    <s v="tier - 2"/>
    <s v="R1019"/>
    <n v="62"/>
    <n v="22"/>
    <s v="Nov"/>
    <n v="1960"/>
  </r>
  <r>
    <s v="Id359"/>
    <s v="Mike"/>
    <n v="18.45"/>
    <n v="5.07"/>
    <s v="Yes"/>
    <s v="No"/>
    <s v="No"/>
    <n v="0"/>
    <s v="Yes"/>
    <x v="3"/>
    <x v="2"/>
    <s v="29-11-1985"/>
    <x v="356"/>
    <s v="tier - 1"/>
    <s v="tier - 2"/>
    <s v="R1011"/>
    <n v="37"/>
    <n v="29"/>
    <s v="Nov"/>
    <n v="1985"/>
  </r>
  <r>
    <s v="Id360"/>
    <s v="Rick"/>
    <n v="33.18"/>
    <n v="4.79"/>
    <s v="No"/>
    <s v="No"/>
    <s v="No"/>
    <n v="0"/>
    <s v="Yes"/>
    <x v="0"/>
    <x v="2"/>
    <s v="21-12-1999"/>
    <x v="357"/>
    <s v="tier - 1"/>
    <s v="tier - 1"/>
    <s v="R1011"/>
    <n v="23"/>
    <n v="21"/>
    <s v="Dec"/>
    <n v="1999"/>
  </r>
  <r>
    <s v="Id361"/>
    <s v="Pierre-Michel"/>
    <n v="36.1"/>
    <n v="11.39"/>
    <s v="Yes"/>
    <s v="No"/>
    <s v="No"/>
    <n v="2"/>
    <s v="No"/>
    <x v="0"/>
    <x v="0"/>
    <s v="28-07-1961"/>
    <x v="358"/>
    <s v="tier - 1"/>
    <s v="tier - 3"/>
    <s v="R1011"/>
    <n v="61"/>
    <n v="28"/>
    <s v="Jul"/>
    <n v="1961"/>
  </r>
  <r>
    <s v="Id362"/>
    <s v="Daniel"/>
    <n v="22.77"/>
    <n v="6"/>
    <s v="No"/>
    <s v="No"/>
    <s v="No"/>
    <n v="0"/>
    <s v="Yes"/>
    <x v="2"/>
    <x v="1"/>
    <s v="04-06-1991"/>
    <x v="359"/>
    <s v="tier - 1"/>
    <s v="tier - 3"/>
    <s v="R1011"/>
    <n v="32"/>
    <n v="4"/>
    <s v="Jun"/>
    <n v="1991"/>
  </r>
  <r>
    <s v="Id363"/>
    <s v="Brian L."/>
    <n v="21.24"/>
    <n v="5.13"/>
    <s v="No"/>
    <s v="No"/>
    <s v="No"/>
    <n v="0"/>
    <s v="Yes"/>
    <x v="2"/>
    <x v="2"/>
    <s v="21-11-1989"/>
    <x v="360"/>
    <s v="tier - 1"/>
    <s v="tier - 2"/>
    <s v="R1011"/>
    <n v="33"/>
    <n v="21"/>
    <s v="Nov"/>
    <n v="1989"/>
  </r>
  <r>
    <s v="Id364"/>
    <s v="Morgan M."/>
    <n v="17.600000000000001"/>
    <n v="5.26"/>
    <s v="Yes"/>
    <s v="No"/>
    <s v="No"/>
    <n v="0"/>
    <s v="Yes"/>
    <x v="3"/>
    <x v="2"/>
    <s v="04-12-1985"/>
    <x v="361"/>
    <s v="tier - 1"/>
    <s v="tier - 1"/>
    <s v="R1011"/>
    <n v="37"/>
    <n v="4"/>
    <s v="Dec"/>
    <n v="1985"/>
  </r>
  <r>
    <s v="Id365"/>
    <s v="Caroline"/>
    <n v="26.29"/>
    <n v="6.84"/>
    <s v="No"/>
    <s v="No"/>
    <s v="No"/>
    <n v="0"/>
    <s v="Yes"/>
    <x v="1"/>
    <x v="0"/>
    <s v="06-07-1960"/>
    <x v="362"/>
    <s v="tier - 1"/>
    <s v="tier - 1"/>
    <s v="R1013"/>
    <n v="62"/>
    <n v="6"/>
    <s v="Jul"/>
    <n v="1960"/>
  </r>
  <r>
    <s v="Id366"/>
    <s v="Drew T."/>
    <n v="35.31"/>
    <n v="9.0399999999999991"/>
    <s v="No"/>
    <s v="No"/>
    <s v="No"/>
    <n v="0"/>
    <s v="No"/>
    <x v="0"/>
    <x v="0"/>
    <s v="06-12-2002"/>
    <x v="363"/>
    <s v="tier - 1"/>
    <s v="tier - 3"/>
    <s v="R1013"/>
    <n v="20"/>
    <n v="6"/>
    <s v="Dec"/>
    <n v="2002"/>
  </r>
  <r>
    <s v="Id367"/>
    <s v="Austin W"/>
    <n v="27.04"/>
    <n v="4.0999999999999996"/>
    <s v="No"/>
    <s v="No"/>
    <s v="No"/>
    <n v="1"/>
    <s v="Yes"/>
    <x v="1"/>
    <x v="2"/>
    <s v="03-07-1992"/>
    <x v="364"/>
    <s v="tier - 1"/>
    <s v="tier - 2"/>
    <s v="R1011"/>
    <n v="30"/>
    <n v="3"/>
    <s v="Jul"/>
    <n v="1992"/>
  </r>
  <r>
    <s v="Id368"/>
    <s v="Berenice"/>
    <n v="30.23"/>
    <n v="4.2300000000000004"/>
    <s v="Yes"/>
    <s v="No"/>
    <s v="Yes"/>
    <n v="1"/>
    <s v="Yes"/>
    <x v="0"/>
    <x v="2"/>
    <s v="07-10-1997"/>
    <x v="365"/>
    <s v="tier - 1"/>
    <s v="tier - 1"/>
    <s v="R1011"/>
    <n v="25"/>
    <n v="7"/>
    <s v="Oct"/>
    <n v="1997"/>
  </r>
  <r>
    <s v="Id369"/>
    <s v="Kenneth A"/>
    <n v="30.6"/>
    <n v="6.48"/>
    <s v="Yes"/>
    <s v="No"/>
    <s v="Yes"/>
    <n v="1"/>
    <s v="Yes"/>
    <x v="0"/>
    <x v="1"/>
    <s v="09-09-1997"/>
    <x v="366"/>
    <s v="tier - 2"/>
    <s v="tier - 3"/>
    <s v="R1011"/>
    <n v="25"/>
    <n v="9"/>
    <s v="Sep"/>
    <n v="1997"/>
  </r>
  <r>
    <s v="Id370"/>
    <s v="Miguel"/>
    <n v="26.8"/>
    <n v="5.53"/>
    <s v="No"/>
    <s v="No"/>
    <s v="No"/>
    <n v="1"/>
    <s v="Yes"/>
    <x v="1"/>
    <x v="2"/>
    <s v="11-06-1992"/>
    <x v="367"/>
    <s v="tier - 2"/>
    <s v="tier - 3"/>
    <s v="R1011"/>
    <n v="30"/>
    <n v="11"/>
    <s v="Jun"/>
    <n v="1992"/>
  </r>
  <r>
    <s v="Id371"/>
    <s v="Hadley T."/>
    <n v="16.86"/>
    <n v="4.07"/>
    <s v="Yes"/>
    <s v="No"/>
    <s v="No"/>
    <n v="0"/>
    <s v="Yes"/>
    <x v="3"/>
    <x v="2"/>
    <s v="06-11-1985"/>
    <x v="368"/>
    <s v="tier - 2"/>
    <s v="tier - 1"/>
    <s v="R1011"/>
    <n v="37"/>
    <n v="6"/>
    <s v="Nov"/>
    <n v="1985"/>
  </r>
  <r>
    <s v="Id372"/>
    <s v="Taylor"/>
    <n v="16.3"/>
    <n v="5.51"/>
    <s v="No"/>
    <s v="No"/>
    <s v="No"/>
    <n v="1"/>
    <s v="Yes"/>
    <x v="3"/>
    <x v="2"/>
    <s v="22-07-1984"/>
    <x v="369"/>
    <s v="tier - 2"/>
    <s v="tier - 2"/>
    <s v="R1011"/>
    <n v="38"/>
    <n v="22"/>
    <s v="Jul"/>
    <n v="1984"/>
  </r>
  <r>
    <s v="Id373"/>
    <s v="Tenielle M"/>
    <n v="29.81"/>
    <n v="11.66"/>
    <s v="No"/>
    <s v="No"/>
    <s v="No"/>
    <n v="0"/>
    <s v="Yes"/>
    <x v="1"/>
    <x v="0"/>
    <s v="19-10-1965"/>
    <x v="370"/>
    <s v="tier - 2"/>
    <s v="tier - 3"/>
    <s v="R1013"/>
    <n v="57"/>
    <n v="19"/>
    <s v="Oct"/>
    <n v="1965"/>
  </r>
  <r>
    <s v="Id374"/>
    <s v="Andrea"/>
    <n v="16.329999999999998"/>
    <n v="7.26"/>
    <s v="Yes"/>
    <s v="No"/>
    <s v="No"/>
    <n v="0"/>
    <s v="Yes"/>
    <x v="3"/>
    <x v="0"/>
    <s v="03-10-1981"/>
    <x v="371"/>
    <s v="tier - 2"/>
    <s v="tier - 1"/>
    <s v="R1011"/>
    <n v="41"/>
    <n v="3"/>
    <s v="Oct"/>
    <n v="1981"/>
  </r>
  <r>
    <s v="Id375"/>
    <s v="Nora P"/>
    <n v="16.37"/>
    <n v="4.79"/>
    <s v="Yes"/>
    <s v="No"/>
    <s v="No"/>
    <n v="0"/>
    <s v="Yes"/>
    <x v="3"/>
    <x v="2"/>
    <s v="05-12-1985"/>
    <x v="372"/>
    <s v="tier - 2"/>
    <s v="tier - 1"/>
    <s v="R1011"/>
    <n v="37"/>
    <n v="5"/>
    <s v="Dec"/>
    <n v="1985"/>
  </r>
  <r>
    <s v="Id376"/>
    <s v="Zachary"/>
    <n v="22.42"/>
    <n v="4.68"/>
    <s v="Yes"/>
    <s v="No"/>
    <s v="No"/>
    <n v="1"/>
    <s v="No"/>
    <x v="2"/>
    <x v="2"/>
    <s v="15-09-1988"/>
    <x v="373"/>
    <s v="tier - 2"/>
    <s v="tier - 3"/>
    <s v="R1015"/>
    <n v="34"/>
    <n v="15"/>
    <s v="Sep"/>
    <n v="1988"/>
  </r>
  <r>
    <s v="Id377"/>
    <s v="Michael"/>
    <n v="31.35"/>
    <n v="4.33"/>
    <s v="Yes"/>
    <s v="No"/>
    <s v="Yes"/>
    <n v="1"/>
    <s v="No"/>
    <x v="0"/>
    <x v="2"/>
    <s v="16-10-1969"/>
    <x v="374"/>
    <s v="tier - 2"/>
    <s v="tier - 2"/>
    <s v="R1013"/>
    <n v="53"/>
    <n v="16"/>
    <s v="Oct"/>
    <n v="1969"/>
  </r>
  <r>
    <s v="Id378"/>
    <s v="Alyssa K."/>
    <n v="31.9"/>
    <n v="11.89"/>
    <s v="No"/>
    <s v="No"/>
    <s v="No"/>
    <n v="0"/>
    <s v="No"/>
    <x v="0"/>
    <x v="0"/>
    <s v="06-06-1968"/>
    <x v="375"/>
    <s v="tier - 2"/>
    <s v="tier - 2"/>
    <s v="R1013"/>
    <n v="55"/>
    <n v="6"/>
    <s v="Jun"/>
    <n v="1968"/>
  </r>
  <r>
    <s v="Id379"/>
    <s v="Heather"/>
    <n v="30.6"/>
    <n v="5.24"/>
    <s v="No"/>
    <s v="No"/>
    <s v="No"/>
    <n v="0"/>
    <s v="Yes"/>
    <x v="0"/>
    <x v="2"/>
    <s v="02-12-1999"/>
    <x v="376"/>
    <s v="tier - 2"/>
    <s v="tier - 1"/>
    <s v="R1011"/>
    <n v="23"/>
    <n v="2"/>
    <s v="Dec"/>
    <n v="1999"/>
  </r>
  <r>
    <s v="Id380"/>
    <s v="Dante"/>
    <n v="28.975000000000001"/>
    <n v="7.63"/>
    <s v="No"/>
    <s v="No"/>
    <s v="No"/>
    <n v="0"/>
    <s v="Yes"/>
    <x v="1"/>
    <x v="0"/>
    <s v="21-12-1965"/>
    <x v="377"/>
    <s v="tier - 2"/>
    <s v="tier - 1"/>
    <s v="R1017"/>
    <n v="57"/>
    <n v="21"/>
    <s v="Dec"/>
    <n v="1965"/>
  </r>
  <r>
    <s v="Id381"/>
    <s v="Sara E."/>
    <n v="24.86"/>
    <n v="8.92"/>
    <s v="Yes"/>
    <s v="No"/>
    <s v="No"/>
    <n v="2"/>
    <s v="No"/>
    <x v="2"/>
    <x v="0"/>
    <s v="02-10-1970"/>
    <x v="378"/>
    <s v="tier - 2"/>
    <s v="tier - 2"/>
    <s v="R1013"/>
    <n v="52"/>
    <n v="2"/>
    <s v="Oct"/>
    <n v="1970"/>
  </r>
  <r>
    <s v="Id382"/>
    <s v="Scott"/>
    <n v="19.54"/>
    <n v="5.37"/>
    <s v="No"/>
    <s v="No"/>
    <s v="No"/>
    <n v="0"/>
    <s v="Yes"/>
    <x v="2"/>
    <x v="2"/>
    <s v="13-12-1990"/>
    <x v="379"/>
    <s v="tier - 2"/>
    <s v="tier - 3"/>
    <s v="R1011"/>
    <n v="32"/>
    <n v="13"/>
    <s v="Dec"/>
    <n v="1990"/>
  </r>
  <r>
    <s v="Id383"/>
    <s v="Sean"/>
    <n v="26.74"/>
    <n v="4.3099999999999996"/>
    <s v="No"/>
    <s v="No"/>
    <s v="No"/>
    <n v="0"/>
    <s v="Yes"/>
    <x v="1"/>
    <x v="2"/>
    <s v="02-07-1994"/>
    <x v="380"/>
    <s v="tier - 2"/>
    <s v="tier - 2"/>
    <s v="R1011"/>
    <n v="28"/>
    <n v="2"/>
    <s v="Jul"/>
    <n v="1994"/>
  </r>
  <r>
    <s v="Id384"/>
    <s v="Danielle"/>
    <n v="22.99"/>
    <n v="10.46"/>
    <s v="No"/>
    <s v="No"/>
    <s v="No"/>
    <n v="3"/>
    <s v="Yes"/>
    <x v="2"/>
    <x v="0"/>
    <s v="30-06-1958"/>
    <x v="381"/>
    <s v="tier - 2"/>
    <s v="tier - 2"/>
    <s v="R1013"/>
    <n v="64"/>
    <n v="30"/>
    <s v="Jun"/>
    <n v="1958"/>
  </r>
  <r>
    <s v="Id385"/>
    <s v="Andrew D."/>
    <n v="31.46"/>
    <n v="7.39"/>
    <s v="No"/>
    <s v="No"/>
    <s v="No"/>
    <n v="0"/>
    <s v="No"/>
    <x v="0"/>
    <x v="0"/>
    <s v="09-07-1960"/>
    <x v="382"/>
    <s v="tier - 2"/>
    <s v="tier - 2"/>
    <s v="R1013"/>
    <n v="62"/>
    <n v="9"/>
    <s v="Jul"/>
    <n v="1960"/>
  </r>
  <r>
    <s v="Id386"/>
    <s v="Joel D"/>
    <n v="30.86"/>
    <n v="6.18"/>
    <s v="No"/>
    <s v="yes"/>
    <s v="No"/>
    <n v="2"/>
    <s v="Yes"/>
    <x v="0"/>
    <x v="1"/>
    <s v="09-11-2000"/>
    <x v="383"/>
    <s v="tier - 2"/>
    <s v="tier - 3"/>
    <s v="R1011"/>
    <n v="22"/>
    <n v="9"/>
    <s v="Nov"/>
    <n v="2000"/>
  </r>
  <r>
    <s v="Id387"/>
    <s v="Michelle"/>
    <n v="31.96"/>
    <n v="8.86"/>
    <s v="No"/>
    <s v="No"/>
    <s v="No"/>
    <n v="0"/>
    <s v="Yes"/>
    <x v="0"/>
    <x v="0"/>
    <s v="17-06-2002"/>
    <x v="384"/>
    <s v="tier - 2"/>
    <s v="tier - 2"/>
    <s v="R1011"/>
    <n v="20"/>
    <n v="17"/>
    <s v="Jun"/>
    <n v="2002"/>
  </r>
  <r>
    <s v="Id388"/>
    <s v="Michael J."/>
    <n v="23.76"/>
    <n v="10.96"/>
    <s v="No"/>
    <s v="No"/>
    <s v="No"/>
    <n v="3"/>
    <s v="Yes"/>
    <x v="2"/>
    <x v="0"/>
    <s v="25-12-1958"/>
    <x v="385"/>
    <s v="tier - 2"/>
    <s v="tier - 1"/>
    <s v="R1013"/>
    <n v="64"/>
    <n v="25"/>
    <s v="Dec"/>
    <n v="1958"/>
  </r>
  <r>
    <s v="Id389"/>
    <s v="Nikki"/>
    <n v="19.38"/>
    <n v="6.28"/>
    <s v="No"/>
    <s v="No"/>
    <s v="No"/>
    <n v="0"/>
    <s v="Yes"/>
    <x v="2"/>
    <x v="1"/>
    <s v="22-08-1991"/>
    <x v="386"/>
    <s v="tier - 2"/>
    <s v="tier - 2"/>
    <s v="R1011"/>
    <n v="31"/>
    <n v="22"/>
    <s v="Aug"/>
    <n v="1991"/>
  </r>
  <r>
    <s v="Id390"/>
    <s v="Summer B."/>
    <n v="16.21"/>
    <n v="6.29"/>
    <s v="Yes"/>
    <s v="No"/>
    <s v="No"/>
    <n v="1"/>
    <s v="Yes"/>
    <x v="3"/>
    <x v="1"/>
    <s v="22-07-1988"/>
    <x v="387"/>
    <s v="tier - 2"/>
    <s v="tier - 1"/>
    <s v="R1011"/>
    <n v="34"/>
    <n v="22"/>
    <s v="Jul"/>
    <n v="1988"/>
  </r>
  <r>
    <s v="Id391"/>
    <s v="Edward"/>
    <n v="32.54"/>
    <n v="4.0199999999999996"/>
    <s v="No"/>
    <s v="yes"/>
    <s v="No"/>
    <n v="1"/>
    <s v="Yes"/>
    <x v="0"/>
    <x v="2"/>
    <s v="05-09-2004"/>
    <x v="388"/>
    <s v="tier - 2"/>
    <s v="tier - 2"/>
    <s v="R1011"/>
    <n v="18"/>
    <n v="5"/>
    <s v="Sep"/>
    <n v="2004"/>
  </r>
  <r>
    <s v="Id392"/>
    <s v="Ryan"/>
    <n v="36.765000000000001"/>
    <n v="11.95"/>
    <s v="Yes"/>
    <s v="No"/>
    <s v="No"/>
    <n v="2"/>
    <s v="No"/>
    <x v="0"/>
    <x v="0"/>
    <s v="27-08-1970"/>
    <x v="389"/>
    <s v="tier - 2"/>
    <s v="tier - 3"/>
    <s v="R1012"/>
    <n v="52"/>
    <n v="27"/>
    <s v="Aug"/>
    <n v="1970"/>
  </r>
  <r>
    <s v="Id393"/>
    <s v="Kacee"/>
    <n v="35.909999999999997"/>
    <n v="8.7100000000000009"/>
    <s v="No"/>
    <s v="No"/>
    <s v="No"/>
    <n v="0"/>
    <s v="No"/>
    <x v="0"/>
    <x v="0"/>
    <s v="21-09-1974"/>
    <x v="390"/>
    <s v="tier - 2"/>
    <s v="tier - 2"/>
    <s v="R1024"/>
    <n v="48"/>
    <n v="21"/>
    <s v="Sep"/>
    <n v="1974"/>
  </r>
  <r>
    <s v="Id394"/>
    <s v="Dave"/>
    <n v="32.06"/>
    <n v="4.67"/>
    <s v="No"/>
    <s v="yes"/>
    <s v="No"/>
    <n v="1"/>
    <s v="Yes"/>
    <x v="0"/>
    <x v="2"/>
    <s v="05-12-2004"/>
    <x v="391"/>
    <s v="tier - 2"/>
    <s v="tier - 3"/>
    <s v="R1011"/>
    <n v="18"/>
    <n v="5"/>
    <s v="Dec"/>
    <n v="2004"/>
  </r>
  <r>
    <s v="Id395"/>
    <s v="Maryanna"/>
    <n v="24.1"/>
    <n v="11.14"/>
    <s v="Yes"/>
    <s v="No"/>
    <s v="No"/>
    <n v="1"/>
    <s v="No"/>
    <x v="2"/>
    <x v="0"/>
    <s v="04-06-1975"/>
    <x v="392"/>
    <s v="tier - 2"/>
    <s v="tier - 1"/>
    <s v="R1011"/>
    <n v="48"/>
    <n v="4"/>
    <s v="Jun"/>
    <n v="1975"/>
  </r>
  <r>
    <s v="Id396"/>
    <s v="Jessica H."/>
    <n v="27.1"/>
    <n v="9.0500000000000007"/>
    <s v="No"/>
    <s v="No"/>
    <s v="No"/>
    <n v="2"/>
    <s v="No"/>
    <x v="1"/>
    <x v="0"/>
    <s v="07-07-1973"/>
    <x v="393"/>
    <s v="tier - 2"/>
    <s v="tier - 3"/>
    <s v="R1011"/>
    <n v="49"/>
    <n v="7"/>
    <s v="Jul"/>
    <n v="1973"/>
  </r>
  <r>
    <s v="Id397"/>
    <s v="Deanna"/>
    <n v="24.42"/>
    <n v="11.31"/>
    <s v="No"/>
    <s v="No"/>
    <s v="No"/>
    <n v="0"/>
    <s v="Yes"/>
    <x v="2"/>
    <x v="0"/>
    <s v="11-10-2002"/>
    <x v="394"/>
    <s v="tier - 2"/>
    <s v="tier - 1"/>
    <s v="R1013"/>
    <n v="20"/>
    <n v="11"/>
    <s v="Oct"/>
    <n v="2002"/>
  </r>
  <r>
    <s v="Id398"/>
    <s v="Peter"/>
    <n v="26.695"/>
    <n v="4.68"/>
    <s v="Yes"/>
    <s v="No"/>
    <s v="No"/>
    <n v="2"/>
    <s v="Yes"/>
    <x v="1"/>
    <x v="2"/>
    <s v="09-07-1966"/>
    <x v="395"/>
    <s v="tier - 2"/>
    <s v="tier - 3"/>
    <s v="R1012"/>
    <n v="56"/>
    <n v="9"/>
    <s v="Jul"/>
    <n v="1966"/>
  </r>
  <r>
    <s v="Id399"/>
    <s v="Rebecca"/>
    <n v="27.79"/>
    <n v="6.05"/>
    <s v="Yes"/>
    <s v="yes"/>
    <s v="No"/>
    <n v="1"/>
    <s v="Yes"/>
    <x v="1"/>
    <x v="1"/>
    <s v="26-12-2000"/>
    <x v="396"/>
    <s v="tier - 2"/>
    <s v="tier - 3"/>
    <s v="R1011"/>
    <n v="22"/>
    <n v="26"/>
    <s v="Dec"/>
    <n v="2000"/>
  </r>
  <r>
    <s v="Id400"/>
    <s v="Elizabeth M."/>
    <n v="32.68"/>
    <n v="4.68"/>
    <s v="Yes"/>
    <s v="No"/>
    <s v="No"/>
    <n v="0"/>
    <s v="No"/>
    <x v="0"/>
    <x v="2"/>
    <s v="05-06-2001"/>
    <x v="397"/>
    <s v="tier - 2"/>
    <s v="tier - 2"/>
    <s v="R1012"/>
    <n v="22"/>
    <n v="5"/>
    <s v="Jun"/>
    <n v="2001"/>
  </r>
  <r>
    <s v="Id401"/>
    <s v="Gregory"/>
    <n v="26.4"/>
    <n v="9.5"/>
    <s v="Yes"/>
    <s v="No"/>
    <s v="No"/>
    <n v="2"/>
    <s v="No"/>
    <x v="1"/>
    <x v="0"/>
    <s v="03-12-1970"/>
    <x v="398"/>
    <s v="tier - 2"/>
    <s v="tier - 2"/>
    <s v="R1013"/>
    <n v="52"/>
    <n v="3"/>
    <s v="Dec"/>
    <n v="1970"/>
  </r>
  <r>
    <s v="Id402"/>
    <s v="Sarah E."/>
    <n v="23.655000000000001"/>
    <n v="10.84"/>
    <s v="Yes"/>
    <s v="No"/>
    <s v="Yes"/>
    <n v="1"/>
    <s v="Yes"/>
    <x v="2"/>
    <x v="0"/>
    <s v="21-08-1963"/>
    <x v="399"/>
    <s v="tier - 2"/>
    <s v="tier - 3"/>
    <s v="R1012"/>
    <n v="59"/>
    <n v="21"/>
    <s v="Aug"/>
    <n v="1963"/>
  </r>
  <r>
    <s v="Id403"/>
    <s v="Anne Elise"/>
    <n v="27.36"/>
    <n v="5.88"/>
    <s v="No"/>
    <s v="No"/>
    <s v="No"/>
    <n v="2"/>
    <s v="No"/>
    <x v="1"/>
    <x v="1"/>
    <s v="17-07-1972"/>
    <x v="400"/>
    <s v="tier - 2"/>
    <s v="tier - 3"/>
    <s v="R1024"/>
    <n v="50"/>
    <n v="17"/>
    <s v="Jul"/>
    <n v="1972"/>
  </r>
  <r>
    <s v="Id404"/>
    <s v="Christopher R"/>
    <n v="27.82"/>
    <n v="5.24"/>
    <s v="Yes"/>
    <s v="No"/>
    <s v="No"/>
    <n v="0"/>
    <s v="Yes"/>
    <x v="1"/>
    <x v="2"/>
    <s v="02-08-2001"/>
    <x v="401"/>
    <s v="tier - 2"/>
    <s v="tier - 1"/>
    <s v="R1011"/>
    <n v="21"/>
    <n v="2"/>
    <s v="Aug"/>
    <n v="2001"/>
  </r>
  <r>
    <s v="Id405"/>
    <s v="Elliot"/>
    <n v="25.46"/>
    <n v="11.75"/>
    <s v="No"/>
    <s v="No"/>
    <s v="No"/>
    <n v="0"/>
    <s v="No"/>
    <x v="1"/>
    <x v="0"/>
    <s v="11-12-1968"/>
    <x v="402"/>
    <s v="tier - 2"/>
    <s v="tier - 3"/>
    <s v="R1017"/>
    <n v="54"/>
    <n v="11"/>
    <s v="Dec"/>
    <n v="1968"/>
  </r>
  <r>
    <s v="Id406"/>
    <s v="Christopher D."/>
    <n v="25.1"/>
    <n v="6.97"/>
    <s v="No"/>
    <s v="No"/>
    <s v="No"/>
    <n v="0"/>
    <s v="Yes"/>
    <x v="1"/>
    <x v="0"/>
    <s v="22-08-1968"/>
    <x v="403"/>
    <s v="tier - 2"/>
    <s v="tier - 2"/>
    <s v="R1011"/>
    <n v="54"/>
    <n v="22"/>
    <s v="Aug"/>
    <n v="1968"/>
  </r>
  <r>
    <s v="Id407"/>
    <s v="Corey"/>
    <n v="32.11"/>
    <n v="4.76"/>
    <s v="No"/>
    <s v="No"/>
    <s v="No"/>
    <n v="2"/>
    <s v="No"/>
    <x v="0"/>
    <x v="2"/>
    <s v="26-09-1972"/>
    <x v="404"/>
    <s v="tier - 2"/>
    <s v="tier - 2"/>
    <s v="R1017"/>
    <n v="50"/>
    <n v="26"/>
    <s v="Sep"/>
    <n v="1972"/>
  </r>
  <r>
    <s v="Id408"/>
    <s v="Patrick D."/>
    <n v="29.8"/>
    <n v="8.24"/>
    <s v="Yes"/>
    <s v="No"/>
    <s v="No"/>
    <n v="1"/>
    <s v="Yes"/>
    <x v="1"/>
    <x v="0"/>
    <s v="14-12-1975"/>
    <x v="405"/>
    <s v="tier - 2"/>
    <s v="tier - 1"/>
    <s v="R1011"/>
    <n v="47"/>
    <n v="14"/>
    <s v="Dec"/>
    <n v="1975"/>
  </r>
  <r>
    <s v="Id409"/>
    <s v="Anthony D."/>
    <n v="24.01"/>
    <n v="4.76"/>
    <s v="No"/>
    <s v="No"/>
    <s v="No"/>
    <n v="1"/>
    <s v="Yes"/>
    <x v="2"/>
    <x v="2"/>
    <s v="24-11-1998"/>
    <x v="406"/>
    <s v="tier - 2"/>
    <s v="tier - 3"/>
    <s v="R1011"/>
    <n v="24"/>
    <n v="24"/>
    <s v="Nov"/>
    <n v="1998"/>
  </r>
  <r>
    <s v="Id410"/>
    <s v="Melissa"/>
    <n v="23.21"/>
    <n v="6.03"/>
    <s v="No"/>
    <s v="No"/>
    <s v="No"/>
    <n v="1"/>
    <s v="No"/>
    <x v="2"/>
    <x v="1"/>
    <s v="14-06-1998"/>
    <x v="407"/>
    <s v="tier - 2"/>
    <s v="tier - 2"/>
    <s v="R1013"/>
    <n v="24"/>
    <n v="14"/>
    <s v="Jun"/>
    <n v="1998"/>
  </r>
  <r>
    <s v="Id411"/>
    <s v="Raven"/>
    <n v="21.2"/>
    <n v="4.07"/>
    <s v="Yes"/>
    <s v="No"/>
    <s v="No"/>
    <n v="1"/>
    <s v="Yes"/>
    <x v="2"/>
    <x v="2"/>
    <s v="04-12-1995"/>
    <x v="408"/>
    <s v="tier - 2"/>
    <s v="tier - 2"/>
    <s v="R1011"/>
    <n v="27"/>
    <n v="4"/>
    <s v="Dec"/>
    <n v="1995"/>
  </r>
  <r>
    <s v="Id412"/>
    <s v="Christopher"/>
    <n v="28.215"/>
    <n v="8.26"/>
    <s v="Yes"/>
    <s v="No"/>
    <s v="No"/>
    <n v="1"/>
    <s v="Yes"/>
    <x v="1"/>
    <x v="0"/>
    <s v="14-11-1975"/>
    <x v="409"/>
    <s v="tier - 2"/>
    <s v="tier - 3"/>
    <s v="R1012"/>
    <n v="47"/>
    <n v="14"/>
    <s v="Nov"/>
    <n v="1975"/>
  </r>
  <r>
    <s v="Id413"/>
    <s v="Kendra A"/>
    <n v="38.094999999999999"/>
    <n v="4.76"/>
    <s v="No"/>
    <s v="No"/>
    <s v="No"/>
    <n v="1"/>
    <s v="No"/>
    <x v="0"/>
    <x v="2"/>
    <s v="14-06-1987"/>
    <x v="409"/>
    <s v="tier - 2"/>
    <s v="tier - 1"/>
    <s v="R1024"/>
    <n v="35"/>
    <n v="14"/>
    <s v="Jun"/>
    <n v="1987"/>
  </r>
  <r>
    <s v="Id414"/>
    <s v="Jordan"/>
    <n v="22.61"/>
    <n v="6.13"/>
    <s v="Yes"/>
    <s v="No"/>
    <s v="Yes"/>
    <n v="1"/>
    <s v="Yes"/>
    <x v="2"/>
    <x v="1"/>
    <s v="23-07-1969"/>
    <x v="410"/>
    <s v="tier - 2"/>
    <s v="tier - 1"/>
    <s v="R1024"/>
    <n v="53"/>
    <n v="23"/>
    <s v="Jul"/>
    <n v="1969"/>
  </r>
  <r>
    <s v="Id415"/>
    <s v="Nils"/>
    <n v="24.32"/>
    <n v="10.47"/>
    <s v="Yes"/>
    <s v="No"/>
    <s v="No"/>
    <n v="2"/>
    <s v="Yes"/>
    <x v="2"/>
    <x v="0"/>
    <s v="26-11-1970"/>
    <x v="411"/>
    <s v="tier - 2"/>
    <s v="tier - 2"/>
    <s v="R1016"/>
    <n v="52"/>
    <n v="26"/>
    <s v="Nov"/>
    <n v="1970"/>
  </r>
  <r>
    <s v="Id416"/>
    <s v="Scott"/>
    <n v="20.96"/>
    <n v="4.04"/>
    <s v="Yes"/>
    <s v="No"/>
    <s v="No"/>
    <n v="1"/>
    <s v="Yes"/>
    <x v="2"/>
    <x v="2"/>
    <s v="10-06-1995"/>
    <x v="412"/>
    <s v="tier - 2"/>
    <s v="tier - 3"/>
    <s v="R1011"/>
    <n v="27"/>
    <n v="10"/>
    <s v="Jun"/>
    <n v="1995"/>
  </r>
  <r>
    <s v="Id417"/>
    <s v="Angela"/>
    <n v="19.68"/>
    <n v="5.74"/>
    <s v="No"/>
    <s v="No"/>
    <s v="No"/>
    <n v="0"/>
    <s v="Yes"/>
    <x v="2"/>
    <x v="1"/>
    <s v="09-09-1994"/>
    <x v="413"/>
    <s v="tier - 2"/>
    <s v="tier - 2"/>
    <s v="R1011"/>
    <n v="28"/>
    <n v="9"/>
    <s v="Sep"/>
    <n v="1994"/>
  </r>
  <r>
    <s v="Id418"/>
    <s v="Allison"/>
    <n v="18.100000000000001"/>
    <n v="6.33"/>
    <s v="No"/>
    <s v="No"/>
    <s v="No"/>
    <n v="1"/>
    <s v="Yes"/>
    <x v="3"/>
    <x v="1"/>
    <s v="11-10-1992"/>
    <x v="414"/>
    <s v="tier - 2"/>
    <s v="tier - 3"/>
    <s v="R1011"/>
    <n v="30"/>
    <n v="11"/>
    <s v="Oct"/>
    <n v="1992"/>
  </r>
  <r>
    <s v="Id419"/>
    <s v="Caitlin O."/>
    <n v="29.64"/>
    <n v="4.28"/>
    <s v="Yes"/>
    <s v="No"/>
    <s v="No"/>
    <n v="0"/>
    <s v="No"/>
    <x v="1"/>
    <x v="2"/>
    <s v="28-08-1996"/>
    <x v="415"/>
    <s v="tier - 2"/>
    <s v="tier - 1"/>
    <s v="R1024"/>
    <n v="26"/>
    <n v="28"/>
    <s v="Aug"/>
    <n v="1996"/>
  </r>
  <r>
    <s v="Id420"/>
    <s v="Tracy M"/>
    <n v="25.3"/>
    <n v="9.4700000000000006"/>
    <s v="Yes"/>
    <s v="No"/>
    <s v="No"/>
    <n v="2"/>
    <s v="Yes"/>
    <x v="1"/>
    <x v="0"/>
    <s v="12-06-1970"/>
    <x v="416"/>
    <s v="tier - 2"/>
    <s v="tier - 3"/>
    <s v="R1013"/>
    <n v="52"/>
    <n v="12"/>
    <s v="Jun"/>
    <n v="1970"/>
  </r>
  <r>
    <s v="Id421"/>
    <s v="Dustin M."/>
    <n v="27.6"/>
    <n v="4.8499999999999996"/>
    <s v="Yes"/>
    <s v="No"/>
    <s v="No"/>
    <n v="0"/>
    <s v="No"/>
    <x v="1"/>
    <x v="2"/>
    <s v="12-10-1976"/>
    <x v="417"/>
    <s v="tier - 2"/>
    <s v="tier - 2"/>
    <s v="R1011"/>
    <n v="46"/>
    <n v="12"/>
    <s v="Oct"/>
    <n v="1976"/>
  </r>
  <r>
    <s v="Id422"/>
    <s v="Jenny"/>
    <n v="27.645"/>
    <n v="11.03"/>
    <s v="Yes"/>
    <s v="No"/>
    <s v="No"/>
    <n v="1"/>
    <s v="Yes"/>
    <x v="1"/>
    <x v="0"/>
    <s v="13-06-1975"/>
    <x v="418"/>
    <s v="tier - 2"/>
    <s v="tier - 2"/>
    <s v="R1012"/>
    <n v="47"/>
    <n v="13"/>
    <s v="Jun"/>
    <n v="1975"/>
  </r>
  <r>
    <s v="Id423"/>
    <s v="Emily"/>
    <n v="27.6"/>
    <n v="5.22"/>
    <s v="No"/>
    <s v="No"/>
    <s v="No"/>
    <n v="2"/>
    <s v="Yes"/>
    <x v="1"/>
    <x v="2"/>
    <s v="14-09-1972"/>
    <x v="419"/>
    <s v="tier - 2"/>
    <s v="tier - 3"/>
    <s v="R1011"/>
    <n v="50"/>
    <n v="14"/>
    <s v="Sep"/>
    <n v="1972"/>
  </r>
  <r>
    <s v="Id424"/>
    <s v="Fabienne"/>
    <n v="25.08"/>
    <n v="9.52"/>
    <s v="Yes"/>
    <s v="No"/>
    <s v="No"/>
    <n v="2"/>
    <s v="No"/>
    <x v="1"/>
    <x v="0"/>
    <s v="21-10-1961"/>
    <x v="420"/>
    <s v="tier - 2"/>
    <s v="tier - 2"/>
    <s v="R1013"/>
    <n v="61"/>
    <n v="21"/>
    <s v="Oct"/>
    <n v="1961"/>
  </r>
  <r>
    <s v="Id425"/>
    <s v="Jordan"/>
    <n v="30.02"/>
    <n v="11.09"/>
    <s v="No"/>
    <s v="No"/>
    <s v="No"/>
    <n v="0"/>
    <s v="No"/>
    <x v="0"/>
    <x v="0"/>
    <s v="06-07-1968"/>
    <x v="421"/>
    <s v="tier - 2"/>
    <s v="tier - 2"/>
    <s v="R1012"/>
    <n v="54"/>
    <n v="6"/>
    <s v="Jul"/>
    <n v="1968"/>
  </r>
  <r>
    <s v="Id426"/>
    <s v="Matt"/>
    <n v="27.36"/>
    <n v="9.4499999999999993"/>
    <s v="Yes"/>
    <s v="No"/>
    <s v="No"/>
    <n v="2"/>
    <s v="Yes"/>
    <x v="1"/>
    <x v="0"/>
    <s v="30-11-1970"/>
    <x v="422"/>
    <s v="tier - 2"/>
    <s v="tier - 3"/>
    <s v="R1012"/>
    <n v="52"/>
    <n v="30"/>
    <s v="Nov"/>
    <n v="1970"/>
  </r>
  <r>
    <s v="Id427"/>
    <s v="Taryn L"/>
    <n v="22.2"/>
    <n v="5.51"/>
    <s v="No"/>
    <s v="No"/>
    <s v="No"/>
    <n v="0"/>
    <s v="Yes"/>
    <x v="2"/>
    <x v="2"/>
    <s v="07-10-1999"/>
    <x v="423"/>
    <s v="tier - 2"/>
    <s v="tier - 1"/>
    <s v="R1011"/>
    <n v="23"/>
    <n v="7"/>
    <s v="Oct"/>
    <n v="1999"/>
  </r>
  <r>
    <s v="Id428"/>
    <s v="Temima"/>
    <n v="25.71"/>
    <n v="4.18"/>
    <s v="No"/>
    <s v="yes"/>
    <s v="No"/>
    <n v="1"/>
    <s v="Yes"/>
    <x v="1"/>
    <x v="2"/>
    <s v="03-08-2004"/>
    <x v="424"/>
    <s v="tier - 2"/>
    <s v="tier - 1"/>
    <s v="R1011"/>
    <n v="18"/>
    <n v="3"/>
    <s v="Aug"/>
    <n v="2004"/>
  </r>
  <r>
    <s v="Id429"/>
    <s v="Jennifer"/>
    <n v="41.91"/>
    <n v="5.98"/>
    <s v="Yes"/>
    <s v="No"/>
    <s v="No"/>
    <n v="1"/>
    <s v="No"/>
    <x v="0"/>
    <x v="1"/>
    <s v="16-12-1964"/>
    <x v="425"/>
    <s v="tier - 2"/>
    <s v="tier - 1"/>
    <s v="R1013"/>
    <n v="58"/>
    <n v="16"/>
    <s v="Dec"/>
    <n v="1964"/>
  </r>
  <r>
    <s v="Id430"/>
    <s v="Serena M."/>
    <n v="25.85"/>
    <n v="10.16"/>
    <s v="No"/>
    <s v="No"/>
    <s v="No"/>
    <n v="0"/>
    <s v="Yes"/>
    <x v="1"/>
    <x v="0"/>
    <s v="10-09-1974"/>
    <x v="426"/>
    <s v="tier - 2"/>
    <s v="tier - 1"/>
    <s v="R1013"/>
    <n v="48"/>
    <n v="10"/>
    <s v="Sep"/>
    <n v="1974"/>
  </r>
  <r>
    <s v="Id431"/>
    <s v="Victoria M."/>
    <n v="23.844999999999999"/>
    <n v="11.71"/>
    <s v="No"/>
    <s v="No"/>
    <s v="No"/>
    <n v="2"/>
    <s v="Yes"/>
    <x v="2"/>
    <x v="0"/>
    <s v="13-06-1973"/>
    <x v="427"/>
    <s v="tier - 2"/>
    <s v="tier - 2"/>
    <s v="R1024"/>
    <n v="49"/>
    <n v="13"/>
    <s v="Jun"/>
    <n v="1973"/>
  </r>
  <r>
    <s v="Id432"/>
    <s v="Phoebe"/>
    <n v="30.59"/>
    <n v="5.23"/>
    <s v="No"/>
    <s v="No"/>
    <s v="Yes"/>
    <n v="1"/>
    <s v="No"/>
    <x v="0"/>
    <x v="2"/>
    <s v="30-12-2003"/>
    <x v="428"/>
    <s v="tier - 2"/>
    <s v="tier - 2"/>
    <s v="R1012"/>
    <n v="19"/>
    <n v="30"/>
    <s v="Dec"/>
    <n v="2003"/>
  </r>
  <r>
    <s v="Id433"/>
    <s v="Corey"/>
    <n v="24.795000000000002"/>
    <n v="6.85"/>
    <s v="No"/>
    <s v="No"/>
    <s v="No"/>
    <n v="0"/>
    <s v="Yes"/>
    <x v="2"/>
    <x v="0"/>
    <s v="10-07-1971"/>
    <x v="429"/>
    <s v="tier - 2"/>
    <s v="tier - 2"/>
    <s v="R1012"/>
    <n v="51"/>
    <n v="10"/>
    <s v="Jul"/>
    <n v="1971"/>
  </r>
  <r>
    <s v="Id434"/>
    <s v="Rebecca"/>
    <n v="24.13"/>
    <n v="7.05"/>
    <s v="Yes"/>
    <s v="No"/>
    <s v="No"/>
    <n v="2"/>
    <s v="Yes"/>
    <x v="2"/>
    <x v="0"/>
    <s v="08-08-1970"/>
    <x v="430"/>
    <s v="tier - 2"/>
    <s v="tier - 3"/>
    <s v="R1012"/>
    <n v="52"/>
    <n v="8"/>
    <s v="Aug"/>
    <n v="1970"/>
  </r>
  <r>
    <s v="Id435"/>
    <s v="Nicholas D"/>
    <n v="25.84"/>
    <n v="11.64"/>
    <s v="No"/>
    <s v="No"/>
    <s v="No"/>
    <n v="2"/>
    <s v="Yes"/>
    <x v="1"/>
    <x v="0"/>
    <s v="27-06-1973"/>
    <x v="431"/>
    <s v="tier - 2"/>
    <s v="tier - 3"/>
    <s v="R1012"/>
    <n v="49"/>
    <n v="27"/>
    <s v="Jun"/>
    <n v="1973"/>
  </r>
  <r>
    <s v="Id436"/>
    <s v="Christian"/>
    <n v="28"/>
    <n v="10.52"/>
    <s v="No"/>
    <s v="No"/>
    <s v="No"/>
    <n v="0"/>
    <s v="Yes"/>
    <x v="1"/>
    <x v="0"/>
    <s v="02-06-1974"/>
    <x v="432"/>
    <s v="tier - 2"/>
    <s v="tier - 2"/>
    <s v="R1011"/>
    <n v="49"/>
    <n v="2"/>
    <s v="Jun"/>
    <n v="1974"/>
  </r>
  <r>
    <s v="Id437"/>
    <s v="Jonathon S."/>
    <n v="34.1"/>
    <n v="4.01"/>
    <s v="Yes"/>
    <s v="No"/>
    <s v="Yes"/>
    <n v="1"/>
    <s v="No"/>
    <x v="0"/>
    <x v="2"/>
    <s v="26-08-1983"/>
    <x v="433"/>
    <s v="tier - 2"/>
    <s v="tier - 2"/>
    <s v="R1013"/>
    <n v="39"/>
    <n v="26"/>
    <s v="Aug"/>
    <n v="1983"/>
  </r>
  <r>
    <s v="Id438"/>
    <s v="Caroline"/>
    <n v="26.125"/>
    <n v="8.56"/>
    <s v="Yes"/>
    <s v="No"/>
    <s v="No"/>
    <n v="1"/>
    <s v="Yes"/>
    <x v="1"/>
    <x v="0"/>
    <s v="13-11-1975"/>
    <x v="434"/>
    <s v="tier - 2"/>
    <s v="tier - 3"/>
    <s v="R1024"/>
    <n v="47"/>
    <n v="13"/>
    <s v="Nov"/>
    <n v="1975"/>
  </r>
  <r>
    <s v="Id439"/>
    <s v="Joshua D."/>
    <n v="25.6"/>
    <n v="10.5"/>
    <s v="No"/>
    <s v="No"/>
    <s v="No"/>
    <n v="2"/>
    <s v="Yes"/>
    <x v="1"/>
    <x v="0"/>
    <s v="22-10-1973"/>
    <x v="435"/>
    <s v="tier - 2"/>
    <s v="tier - 2"/>
    <s v="R1011"/>
    <n v="49"/>
    <n v="22"/>
    <s v="Oct"/>
    <n v="1973"/>
  </r>
  <r>
    <s v="Id440"/>
    <s v="Nichole"/>
    <n v="24.32"/>
    <n v="6.39"/>
    <s v="No"/>
    <s v="No"/>
    <s v="No"/>
    <n v="0"/>
    <s v="No"/>
    <x v="2"/>
    <x v="1"/>
    <s v="03-10-1994"/>
    <x v="436"/>
    <s v="tier - 2"/>
    <s v="tier - 3"/>
    <s v="R1024"/>
    <n v="28"/>
    <n v="3"/>
    <s v="Oct"/>
    <n v="1994"/>
  </r>
  <r>
    <s v="Id441"/>
    <s v="Denise M"/>
    <n v="22.88"/>
    <n v="5.71"/>
    <s v="Yes"/>
    <s v="No"/>
    <s v="Yes"/>
    <n v="1"/>
    <s v="Yes"/>
    <x v="2"/>
    <x v="1"/>
    <s v="14-11-1969"/>
    <x v="437"/>
    <s v="tier - 2"/>
    <s v="tier - 3"/>
    <s v="R1013"/>
    <n v="53"/>
    <n v="14"/>
    <s v="Nov"/>
    <n v="1969"/>
  </r>
  <r>
    <s v="Id442"/>
    <s v="Peter R."/>
    <n v="24.984999999999999"/>
    <n v="4.43"/>
    <s v="Yes"/>
    <s v="No"/>
    <s v="Yes"/>
    <n v="1"/>
    <s v="No"/>
    <x v="2"/>
    <x v="2"/>
    <s v="07-08-1997"/>
    <x v="438"/>
    <s v="tier - 2"/>
    <s v="tier - 3"/>
    <s v="R1018"/>
    <n v="25"/>
    <n v="7"/>
    <s v="Aug"/>
    <n v="1997"/>
  </r>
  <r>
    <s v="Id443"/>
    <s v="Johnson K"/>
    <n v="33.1"/>
    <n v="5.52"/>
    <s v="No"/>
    <s v="No"/>
    <s v="Yes"/>
    <n v="1"/>
    <s v="No"/>
    <x v="0"/>
    <x v="2"/>
    <s v="14-12-2003"/>
    <x v="439"/>
    <s v="tier - 2"/>
    <s v="tier - 2"/>
    <s v="R1011"/>
    <n v="19"/>
    <n v="14"/>
    <s v="Dec"/>
    <n v="2003"/>
  </r>
  <r>
    <s v="Id444"/>
    <s v="Katherine"/>
    <n v="27.83"/>
    <n v="9.1999999999999993"/>
    <s v="Yes"/>
    <s v="No"/>
    <s v="No"/>
    <n v="1"/>
    <s v="Yes"/>
    <x v="1"/>
    <x v="0"/>
    <s v="09-09-1975"/>
    <x v="440"/>
    <s v="tier - 2"/>
    <s v="tier - 2"/>
    <s v="R1013"/>
    <n v="47"/>
    <n v="9"/>
    <s v="Sep"/>
    <n v="1975"/>
  </r>
  <r>
    <s v="Id445"/>
    <s v="Lynda"/>
    <n v="30.875"/>
    <n v="10.97"/>
    <s v="Yes"/>
    <s v="No"/>
    <s v="No"/>
    <n v="2"/>
    <s v="No"/>
    <x v="0"/>
    <x v="0"/>
    <s v="09-11-1970"/>
    <x v="441"/>
    <s v="tier - 2"/>
    <s v="tier - 2"/>
    <s v="R1024"/>
    <n v="52"/>
    <n v="9"/>
    <s v="Nov"/>
    <n v="1970"/>
  </r>
  <r>
    <s v="Id446"/>
    <s v="Anthony"/>
    <n v="27.265000000000001"/>
    <n v="4.25"/>
    <s v="No"/>
    <s v="No"/>
    <s v="Yes"/>
    <n v="1"/>
    <s v="No"/>
    <x v="1"/>
    <x v="2"/>
    <s v="25-07-2003"/>
    <x v="442"/>
    <s v="tier - 2"/>
    <s v="tier - 1"/>
    <s v="R1012"/>
    <n v="19"/>
    <n v="25"/>
    <s v="Jul"/>
    <n v="2003"/>
  </r>
  <r>
    <s v="Id447"/>
    <s v="Linnea C."/>
    <n v="26.7"/>
    <n v="5.23"/>
    <s v="No"/>
    <s v="No"/>
    <s v="Yes"/>
    <n v="1"/>
    <s v="Yes"/>
    <x v="1"/>
    <x v="2"/>
    <s v="14-11-1979"/>
    <x v="443"/>
    <s v="tier - 3"/>
    <s v="tier - 2"/>
    <s v="R1011"/>
    <n v="43"/>
    <n v="14"/>
    <s v="Nov"/>
    <n v="1979"/>
  </r>
  <r>
    <s v="Id448"/>
    <s v="Massimiliano A."/>
    <n v="29.925000000000001"/>
    <n v="5.96"/>
    <s v="Yes"/>
    <s v="No"/>
    <s v="Yes"/>
    <n v="1"/>
    <s v="Yes"/>
    <x v="1"/>
    <x v="1"/>
    <s v="21-12-1983"/>
    <x v="444"/>
    <s v="tier - 3"/>
    <s v="tier - 1"/>
    <s v="R1019"/>
    <n v="39"/>
    <n v="21"/>
    <s v="Dec"/>
    <n v="1983"/>
  </r>
  <r>
    <s v="Id449"/>
    <s v="James M."/>
    <n v="19.95"/>
    <n v="4.29"/>
    <s v="Yes"/>
    <s v="No"/>
    <s v="No"/>
    <n v="2"/>
    <s v="Yes"/>
    <x v="2"/>
    <x v="2"/>
    <s v="18-08-1966"/>
    <x v="445"/>
    <s v="tier - 3"/>
    <s v="tier - 3"/>
    <s v="R1014"/>
    <n v="56"/>
    <n v="18"/>
    <s v="Aug"/>
    <n v="1966"/>
  </r>
  <r>
    <s v="Id450"/>
    <s v="Lauren"/>
    <n v="24.225000000000001"/>
    <n v="4.09"/>
    <s v="No"/>
    <s v="No"/>
    <s v="No"/>
    <n v="0"/>
    <s v="No"/>
    <x v="2"/>
    <x v="2"/>
    <s v="26-08-1999"/>
    <x v="446"/>
    <s v="tier - 3"/>
    <s v="tier - 2"/>
    <s v="R1024"/>
    <n v="23"/>
    <n v="26"/>
    <s v="Aug"/>
    <n v="1999"/>
  </r>
  <r>
    <s v="Id451"/>
    <s v="Michele V."/>
    <n v="28.12"/>
    <n v="4.88"/>
    <s v="No"/>
    <s v="No"/>
    <s v="No"/>
    <n v="0"/>
    <s v="Yes"/>
    <x v="1"/>
    <x v="2"/>
    <s v="27-12-1982"/>
    <x v="447"/>
    <s v="tier - 2"/>
    <s v="tier - 3"/>
    <s v="R1024"/>
    <n v="40"/>
    <n v="27"/>
    <s v="Dec"/>
    <n v="1982"/>
  </r>
  <r>
    <s v="Id452"/>
    <s v="Xiao"/>
    <n v="23.21"/>
    <n v="6.76"/>
    <s v="No"/>
    <s v="No"/>
    <s v="No"/>
    <n v="0"/>
    <s v="Yes"/>
    <x v="2"/>
    <x v="0"/>
    <s v="16-06-1971"/>
    <x v="448"/>
    <s v="tier - 2"/>
    <s v="tier - 3"/>
    <s v="R1013"/>
    <n v="51"/>
    <n v="16"/>
    <s v="Jun"/>
    <n v="1971"/>
  </r>
  <r>
    <s v="Id453"/>
    <s v="Harper L"/>
    <n v="23.98"/>
    <n v="10.67"/>
    <s v="No"/>
    <s v="No"/>
    <s v="No"/>
    <n v="0"/>
    <s v="No"/>
    <x v="2"/>
    <x v="0"/>
    <s v="24-08-1965"/>
    <x v="449"/>
    <s v="tier - 3"/>
    <s v="tier - 1"/>
    <s v="R1013"/>
    <n v="57"/>
    <n v="24"/>
    <s v="Aug"/>
    <n v="1965"/>
  </r>
  <r>
    <s v="Id454"/>
    <s v="Nick"/>
    <n v="30"/>
    <n v="6.21"/>
    <s v="No"/>
    <s v="No"/>
    <s v="No"/>
    <n v="0"/>
    <s v="Yes"/>
    <x v="0"/>
    <x v="1"/>
    <s v="12-09-1980"/>
    <x v="450"/>
    <s v="tier - 2"/>
    <s v="tier - 2"/>
    <s v="R1011"/>
    <n v="42"/>
    <n v="12"/>
    <s v="Sep"/>
    <n v="1980"/>
  </r>
  <r>
    <s v="Id455"/>
    <s v="Scott"/>
    <n v="17.350000000000001"/>
    <n v="5.03"/>
    <s v="Yes"/>
    <s v="No"/>
    <s v="No"/>
    <n v="0"/>
    <s v="Yes"/>
    <x v="3"/>
    <x v="2"/>
    <s v="28-08-2001"/>
    <x v="451"/>
    <s v="tier - 3"/>
    <s v="tier - 1"/>
    <s v="R1011"/>
    <n v="21"/>
    <n v="28"/>
    <s v="Aug"/>
    <n v="2001"/>
  </r>
  <r>
    <s v="Id456"/>
    <s v="Wilson"/>
    <n v="22.704999999999998"/>
    <n v="5.27"/>
    <s v="No"/>
    <s v="No"/>
    <s v="No"/>
    <n v="0"/>
    <s v="No"/>
    <x v="2"/>
    <x v="2"/>
    <s v="14-10-1989"/>
    <x v="452"/>
    <s v="tier - 3"/>
    <s v="tier - 1"/>
    <s v="R1012"/>
    <n v="33"/>
    <n v="14"/>
    <s v="Oct"/>
    <n v="1989"/>
  </r>
  <r>
    <s v="Id457"/>
    <s v="Lee"/>
    <n v="25.41"/>
    <n v="10.53"/>
    <s v="Yes"/>
    <s v="No"/>
    <s v="No"/>
    <n v="1"/>
    <s v="Yes"/>
    <x v="1"/>
    <x v="0"/>
    <s v="19-12-1975"/>
    <x v="453"/>
    <s v="tier - 3"/>
    <s v="tier - 3"/>
    <s v="R1013"/>
    <n v="47"/>
    <n v="19"/>
    <s v="Dec"/>
    <n v="1975"/>
  </r>
  <r>
    <s v="Id458"/>
    <s v="Shizhong"/>
    <n v="18.23"/>
    <n v="5.78"/>
    <s v="No"/>
    <s v="No"/>
    <s v="Yes"/>
    <n v="1"/>
    <s v="Yes"/>
    <x v="3"/>
    <x v="1"/>
    <s v="28-09-2003"/>
    <x v="454"/>
    <s v="tier - 2"/>
    <s v="tier - 1"/>
    <s v="R1011"/>
    <n v="19"/>
    <n v="28"/>
    <s v="Sep"/>
    <n v="2003"/>
  </r>
  <r>
    <s v="Id459"/>
    <s v="Marie-Claire"/>
    <n v="24.7"/>
    <n v="4.3600000000000003"/>
    <s v="No"/>
    <s v="No"/>
    <s v="Yes"/>
    <n v="1"/>
    <s v="Yes"/>
    <x v="2"/>
    <x v="2"/>
    <s v="17-08-1979"/>
    <x v="455"/>
    <s v="tier - 3"/>
    <s v="tier - 1"/>
    <s v="R1012"/>
    <n v="43"/>
    <n v="17"/>
    <s v="Aug"/>
    <n v="1979"/>
  </r>
  <r>
    <s v="Id460"/>
    <s v="Todd J."/>
    <n v="37.4"/>
    <n v="9.7200000000000006"/>
    <s v="Yes"/>
    <s v="No"/>
    <s v="Yes"/>
    <n v="1"/>
    <s v="No"/>
    <x v="0"/>
    <x v="0"/>
    <s v="27-08-1963"/>
    <x v="456"/>
    <s v="tier - 3"/>
    <s v="tier - 1"/>
    <s v="R1011"/>
    <n v="59"/>
    <n v="27"/>
    <s v="Aug"/>
    <n v="1963"/>
  </r>
  <r>
    <s v="Id461"/>
    <s v="Carolyn"/>
    <n v="26.885000000000002"/>
    <n v="5.18"/>
    <s v="No"/>
    <s v="No"/>
    <s v="Yes"/>
    <n v="1"/>
    <s v="Yes"/>
    <x v="1"/>
    <x v="2"/>
    <s v="28-09-1979"/>
    <x v="457"/>
    <s v="tier - 3"/>
    <s v="tier - 2"/>
    <s v="R1012"/>
    <n v="43"/>
    <n v="28"/>
    <s v="Sep"/>
    <n v="1979"/>
  </r>
  <r>
    <s v="Id462"/>
    <s v="Lindsey"/>
    <n v="25.27"/>
    <n v="5.29"/>
    <s v="No"/>
    <s v="No"/>
    <s v="Yes"/>
    <n v="1"/>
    <s v="Yes"/>
    <x v="1"/>
    <x v="2"/>
    <s v="20-09-1979"/>
    <x v="458"/>
    <s v="tier - 3"/>
    <s v="tier - 1"/>
    <s v="R1024"/>
    <n v="43"/>
    <n v="20"/>
    <s v="Sep"/>
    <n v="1979"/>
  </r>
  <r>
    <s v="Id463"/>
    <s v="Marissa D"/>
    <n v="23.655000000000001"/>
    <n v="4.8600000000000003"/>
    <s v="Yes"/>
    <s v="No"/>
    <s v="No"/>
    <n v="0"/>
    <s v="Yes"/>
    <x v="2"/>
    <x v="2"/>
    <s v="18-07-1976"/>
    <x v="459"/>
    <s v="tier - 3"/>
    <s v="tier - 1"/>
    <s v="R1012"/>
    <n v="46"/>
    <n v="18"/>
    <s v="Jul"/>
    <n v="1976"/>
  </r>
  <r>
    <s v="Id464"/>
    <s v="Jean Luc"/>
    <n v="55.05"/>
    <n v="7.66"/>
    <s v="No"/>
    <s v="No"/>
    <s v="No"/>
    <n v="0"/>
    <s v="No"/>
    <x v="0"/>
    <x v="0"/>
    <s v="16-11-1962"/>
    <x v="460"/>
    <s v="tier - 2"/>
    <s v="tier - 2"/>
    <s v="R1012"/>
    <n v="60"/>
    <n v="16"/>
    <s v="Nov"/>
    <n v="1962"/>
  </r>
  <r>
    <s v="Id465"/>
    <s v="Danielle"/>
    <n v="24.89"/>
    <n v="6.1"/>
    <s v="Yes"/>
    <s v="No"/>
    <s v="Yes"/>
    <n v="1"/>
    <s v="Yes"/>
    <x v="2"/>
    <x v="1"/>
    <s v="25-12-1983"/>
    <x v="461"/>
    <s v="tier - 3"/>
    <s v="tier - 3"/>
    <s v="R1024"/>
    <n v="39"/>
    <n v="25"/>
    <s v="Dec"/>
    <n v="1983"/>
  </r>
  <r>
    <s v="Id466"/>
    <s v="Jim"/>
    <n v="18.715"/>
    <n v="4.4400000000000004"/>
    <s v="No"/>
    <s v="No"/>
    <s v="No"/>
    <n v="0"/>
    <s v="No"/>
    <x v="2"/>
    <x v="2"/>
    <s v="12-06-1999"/>
    <x v="462"/>
    <s v="tier - 2"/>
    <s v="tier - 3"/>
    <s v="R1012"/>
    <n v="23"/>
    <n v="12"/>
    <s v="Jun"/>
    <n v="1999"/>
  </r>
  <r>
    <s v="Id467"/>
    <s v="Matthew T"/>
    <n v="28.12"/>
    <n v="6.15"/>
    <s v="No"/>
    <s v="No"/>
    <s v="No"/>
    <n v="0"/>
    <s v="Yes"/>
    <x v="1"/>
    <x v="1"/>
    <s v="21-11-1990"/>
    <x v="463"/>
    <s v="tier - 2"/>
    <s v="tier - 2"/>
    <s v="R1012"/>
    <n v="32"/>
    <n v="21"/>
    <s v="Nov"/>
    <n v="1990"/>
  </r>
  <r>
    <s v="Id468"/>
    <s v="Rachel L."/>
    <n v="26.6"/>
    <n v="4.53"/>
    <s v="No"/>
    <s v="No"/>
    <s v="No"/>
    <n v="0"/>
    <s v="Yes"/>
    <x v="1"/>
    <x v="2"/>
    <s v="04-09-1980"/>
    <x v="464"/>
    <s v="tier - 2"/>
    <s v="tier - 1"/>
    <s v="R1012"/>
    <n v="42"/>
    <n v="4"/>
    <s v="Sep"/>
    <n v="1980"/>
  </r>
  <r>
    <s v="Id469"/>
    <s v="Corina"/>
    <n v="30.114999999999998"/>
    <n v="5.48"/>
    <s v="No"/>
    <s v="yes"/>
    <s v="No"/>
    <n v="1"/>
    <s v="No"/>
    <x v="0"/>
    <x v="2"/>
    <s v="04-08-2004"/>
    <x v="465"/>
    <s v="tier - 3"/>
    <s v="tier - 1"/>
    <s v="R1024"/>
    <n v="18"/>
    <n v="4"/>
    <s v="Aug"/>
    <n v="2004"/>
  </r>
  <r>
    <s v="Id470"/>
    <s v="Guannan"/>
    <n v="24.605"/>
    <n v="5.48"/>
    <s v="No"/>
    <s v="No"/>
    <s v="No"/>
    <n v="0"/>
    <s v="Yes"/>
    <x v="2"/>
    <x v="2"/>
    <s v="10-12-1980"/>
    <x v="466"/>
    <s v="tier - 3"/>
    <s v="tier - 3"/>
    <s v="R1019"/>
    <n v="42"/>
    <n v="10"/>
    <s v="Dec"/>
    <n v="1980"/>
  </r>
  <r>
    <s v="Id471"/>
    <s v="Don"/>
    <n v="29.6"/>
    <n v="8.1"/>
    <s v="No"/>
    <s v="No"/>
    <s v="No"/>
    <n v="0"/>
    <s v="No"/>
    <x v="1"/>
    <x v="0"/>
    <s v="03-09-1974"/>
    <x v="467"/>
    <s v="tier - 3"/>
    <s v="tier - 2"/>
    <s v="R1011"/>
    <n v="48"/>
    <n v="3"/>
    <s v="Sep"/>
    <n v="1974"/>
  </r>
  <r>
    <s v="Id472"/>
    <s v="Chris"/>
    <n v="24.42"/>
    <n v="7.16"/>
    <s v="No"/>
    <s v="No"/>
    <s v="No"/>
    <n v="0"/>
    <s v="Yes"/>
    <x v="2"/>
    <x v="0"/>
    <s v="14-10-1974"/>
    <x v="468"/>
    <s v="tier - 3"/>
    <s v="tier - 2"/>
    <s v="R1013"/>
    <n v="48"/>
    <n v="14"/>
    <s v="Oct"/>
    <n v="1974"/>
  </r>
  <r>
    <s v="Id473"/>
    <s v="Gavin V."/>
    <n v="20.9"/>
    <n v="4.55"/>
    <s v="Yes"/>
    <s v="No"/>
    <s v="Yes"/>
    <n v="1"/>
    <s v="Yes"/>
    <x v="2"/>
    <x v="2"/>
    <s v="26-08-1969"/>
    <x v="469"/>
    <s v="tier - 3"/>
    <s v="tier - 1"/>
    <s v="R1013"/>
    <n v="53"/>
    <n v="26"/>
    <s v="Aug"/>
    <n v="1969"/>
  </r>
  <r>
    <s v="Id474"/>
    <s v="David"/>
    <n v="22.895"/>
    <n v="6.03"/>
    <s v="No"/>
    <s v="No"/>
    <s v="No"/>
    <n v="0"/>
    <s v="Yes"/>
    <x v="2"/>
    <x v="1"/>
    <s v="23-11-1977"/>
    <x v="470"/>
    <s v="tier - 3"/>
    <s v="tier - 3"/>
    <s v="R1012"/>
    <n v="45"/>
    <n v="23"/>
    <s v="Nov"/>
    <n v="1977"/>
  </r>
  <r>
    <s v="Id475"/>
    <s v="Jatin"/>
    <n v="28.3"/>
    <n v="5.47"/>
    <s v="Yes"/>
    <s v="No"/>
    <s v="Yes"/>
    <n v="1"/>
    <s v="Yes"/>
    <x v="1"/>
    <x v="2"/>
    <s v="02-07-1983"/>
    <x v="471"/>
    <s v="tier - 3"/>
    <s v="tier - 2"/>
    <s v="R1011"/>
    <n v="39"/>
    <n v="2"/>
    <s v="Jul"/>
    <n v="1983"/>
  </r>
  <r>
    <s v="Id476"/>
    <s v="J P. II"/>
    <n v="54.3"/>
    <n v="4.1500000000000004"/>
    <s v="Yes"/>
    <s v="No"/>
    <s v="No"/>
    <n v="1"/>
    <s v="No"/>
    <x v="0"/>
    <x v="2"/>
    <s v="19-11-1964"/>
    <x v="472"/>
    <s v="tier - 2"/>
    <s v="tier - 3"/>
    <s v="R1012"/>
    <n v="58"/>
    <n v="19"/>
    <s v="Nov"/>
    <n v="1964"/>
  </r>
  <r>
    <s v="Id477"/>
    <s v="Angela M."/>
    <n v="33.344999999999999"/>
    <n v="11.32"/>
    <s v="Yes"/>
    <s v="No"/>
    <s v="No"/>
    <n v="1"/>
    <s v="No"/>
    <x v="0"/>
    <x v="0"/>
    <s v="08-12-1975"/>
    <x v="473"/>
    <s v="tier - 2"/>
    <s v="tier - 1"/>
    <s v="R1024"/>
    <n v="47"/>
    <n v="8"/>
    <s v="Dec"/>
    <n v="1975"/>
  </r>
  <r>
    <s v="Id478"/>
    <s v="Blake K."/>
    <n v="33"/>
    <n v="9.51"/>
    <s v="Yes"/>
    <s v="No"/>
    <s v="No"/>
    <n v="0"/>
    <s v="No"/>
    <x v="0"/>
    <x v="0"/>
    <s v="08-09-1967"/>
    <x v="474"/>
    <s v="tier - 2"/>
    <s v="tier - 3"/>
    <s v="R1013"/>
    <n v="55"/>
    <n v="8"/>
    <s v="Sep"/>
    <n v="1967"/>
  </r>
  <r>
    <s v="Id479"/>
    <s v="Brian T."/>
    <n v="28.024999999999999"/>
    <n v="7.67"/>
    <s v="Yes"/>
    <s v="No"/>
    <s v="No"/>
    <n v="1"/>
    <s v="Yes"/>
    <x v="1"/>
    <x v="0"/>
    <s v="04-08-1986"/>
    <x v="475"/>
    <s v="tier - 2"/>
    <s v="tier - 3"/>
    <s v="R1017"/>
    <n v="36"/>
    <n v="4"/>
    <s v="Aug"/>
    <n v="1986"/>
  </r>
  <r>
    <s v="Id480"/>
    <s v="Damon"/>
    <n v="28.69"/>
    <n v="6.23"/>
    <s v="No"/>
    <s v="No"/>
    <s v="No"/>
    <n v="1"/>
    <s v="Yes"/>
    <x v="1"/>
    <x v="1"/>
    <s v="14-09-1992"/>
    <x v="476"/>
    <s v="tier - 3"/>
    <s v="tier - 1"/>
    <s v="R1012"/>
    <n v="30"/>
    <n v="14"/>
    <s v="Sep"/>
    <n v="1992"/>
  </r>
  <r>
    <s v="Id481"/>
    <s v="Jeffrey"/>
    <n v="40.28"/>
    <n v="8.9"/>
    <s v="No"/>
    <s v="No"/>
    <s v="No"/>
    <n v="0"/>
    <s v="No"/>
    <x v="0"/>
    <x v="0"/>
    <s v="01-08-1965"/>
    <x v="477"/>
    <s v="tier - 3"/>
    <s v="tier - 2"/>
    <s v="R1019"/>
    <n v="57"/>
    <n v="1"/>
    <s v="Aug"/>
    <n v="1965"/>
  </r>
  <r>
    <s v="Id482"/>
    <s v="Malcolm J."/>
    <n v="37.299999999999997"/>
    <n v="7.79"/>
    <s v="Yes"/>
    <s v="No"/>
    <s v="No"/>
    <n v="0"/>
    <s v="No"/>
    <x v="0"/>
    <x v="0"/>
    <s v="17-12-1967"/>
    <x v="478"/>
    <s v="tier - 2"/>
    <s v="tier - 3"/>
    <s v="R1011"/>
    <n v="55"/>
    <n v="17"/>
    <s v="Dec"/>
    <n v="1967"/>
  </r>
  <r>
    <s v="Id483"/>
    <s v="Margaret B."/>
    <n v="54.47"/>
    <n v="4.49"/>
    <s v="Yes"/>
    <s v="No"/>
    <s v="No"/>
    <n v="2"/>
    <s v="No"/>
    <x v="0"/>
    <x v="2"/>
    <s v="09-07-1966"/>
    <x v="479"/>
    <s v="tier - 3"/>
    <s v="tier - 2"/>
    <s v="R1012"/>
    <n v="56"/>
    <n v="9"/>
    <s v="Jul"/>
    <n v="1966"/>
  </r>
  <r>
    <s v="Id484"/>
    <s v="Helen"/>
    <n v="38.06"/>
    <n v="5.24"/>
    <s v="Yes"/>
    <s v="No"/>
    <s v="Yes"/>
    <n v="1"/>
    <s v="No"/>
    <x v="0"/>
    <x v="2"/>
    <s v="13-10-1969"/>
    <x v="480"/>
    <s v="tier - 2"/>
    <s v="tier - 2"/>
    <s v="R1013"/>
    <n v="53"/>
    <n v="13"/>
    <s v="Oct"/>
    <n v="1969"/>
  </r>
  <r>
    <s v="Id485"/>
    <s v="Matthew"/>
    <n v="51.47"/>
    <n v="9.6"/>
    <s v="No"/>
    <s v="No"/>
    <s v="No"/>
    <n v="0"/>
    <s v="No"/>
    <x v="0"/>
    <x v="0"/>
    <s v="18-10-1962"/>
    <x v="481"/>
    <s v="tier - 2"/>
    <s v="tier - 1"/>
    <s v="R1012"/>
    <n v="60"/>
    <n v="18"/>
    <s v="Oct"/>
    <n v="1962"/>
  </r>
  <r>
    <s v="Id486"/>
    <s v="Jeff"/>
    <n v="29.8"/>
    <n v="5.78"/>
    <s v="Yes"/>
    <s v="No"/>
    <s v="No"/>
    <n v="0"/>
    <s v="No"/>
    <x v="1"/>
    <x v="1"/>
    <s v="12-07-1985"/>
    <x v="482"/>
    <s v="tier - 3"/>
    <s v="tier - 2"/>
    <s v="R1011"/>
    <n v="37"/>
    <n v="12"/>
    <s v="Jul"/>
    <n v="1985"/>
  </r>
  <r>
    <s v="Id487"/>
    <s v="Tara R"/>
    <n v="49.77"/>
    <n v="7.02"/>
    <s v="No"/>
    <s v="No"/>
    <s v="No"/>
    <n v="0"/>
    <s v="No"/>
    <x v="0"/>
    <x v="0"/>
    <s v="02-07-1962"/>
    <x v="483"/>
    <s v="tier - 3"/>
    <s v="tier - 2"/>
    <s v="R1026"/>
    <n v="60"/>
    <n v="2"/>
    <s v="Jul"/>
    <n v="1962"/>
  </r>
  <r>
    <s v="Id488"/>
    <s v="Kristin"/>
    <n v="25.555"/>
    <n v="4.09"/>
    <s v="Yes"/>
    <s v="No"/>
    <s v="No"/>
    <n v="0"/>
    <s v="Yes"/>
    <x v="1"/>
    <x v="2"/>
    <s v="17-09-1985"/>
    <x v="484"/>
    <s v="tier - 3"/>
    <s v="tier - 1"/>
    <s v="R1024"/>
    <n v="37"/>
    <n v="17"/>
    <s v="Sep"/>
    <n v="1985"/>
  </r>
  <r>
    <s v="Id489"/>
    <s v="Timothy"/>
    <n v="29.64"/>
    <n v="4.93"/>
    <s v="No"/>
    <s v="No"/>
    <s v="Yes"/>
    <n v="1"/>
    <s v="No"/>
    <x v="1"/>
    <x v="2"/>
    <s v="07-09-1993"/>
    <x v="485"/>
    <s v="tier - 3"/>
    <s v="tier - 3"/>
    <s v="R1016"/>
    <n v="29"/>
    <n v="7"/>
    <s v="Sep"/>
    <n v="1993"/>
  </r>
  <r>
    <s v="Id490"/>
    <s v="Scott"/>
    <n v="53.93"/>
    <n v="5.34"/>
    <s v="Yes"/>
    <s v="No"/>
    <s v="No"/>
    <n v="2"/>
    <s v="No"/>
    <x v="0"/>
    <x v="2"/>
    <s v="22-08-1966"/>
    <x v="486"/>
    <s v="tier - 2"/>
    <s v="tier - 3"/>
    <s v="R1012"/>
    <n v="56"/>
    <n v="22"/>
    <s v="Aug"/>
    <n v="1966"/>
  </r>
  <r>
    <s v="Id491"/>
    <s v="Carly E"/>
    <n v="28.024999999999999"/>
    <n v="5.65"/>
    <s v="No"/>
    <s v="No"/>
    <s v="No"/>
    <n v="1"/>
    <s v="Yes"/>
    <x v="1"/>
    <x v="2"/>
    <s v="17-10-1987"/>
    <x v="487"/>
    <s v="tier - 2"/>
    <s v="tier - 3"/>
    <s v="R1012"/>
    <n v="35"/>
    <n v="17"/>
    <s v="Oct"/>
    <n v="1987"/>
  </r>
  <r>
    <s v="Id492"/>
    <s v="Lisa"/>
    <n v="27.5"/>
    <n v="4.49"/>
    <s v="No"/>
    <s v="No"/>
    <s v="No"/>
    <n v="0"/>
    <s v="No"/>
    <x v="1"/>
    <x v="2"/>
    <s v="08-06-1994"/>
    <x v="488"/>
    <s v="tier - 2"/>
    <s v="tier - 1"/>
    <s v="R1011"/>
    <n v="29"/>
    <n v="8"/>
    <s v="Jun"/>
    <n v="1994"/>
  </r>
  <r>
    <s v="Id493"/>
    <s v="Stacey"/>
    <n v="21.8"/>
    <n v="10.55"/>
    <s v="No"/>
    <s v="No"/>
    <s v="No"/>
    <n v="0"/>
    <s v="Yes"/>
    <x v="2"/>
    <x v="0"/>
    <s v="09-07-2002"/>
    <x v="489"/>
    <s v="tier - 3"/>
    <s v="tier - 3"/>
    <s v="R1011"/>
    <n v="20"/>
    <n v="9"/>
    <s v="Jul"/>
    <n v="2002"/>
  </r>
  <r>
    <s v="Id494"/>
    <s v="Louis"/>
    <n v="26.41"/>
    <n v="4.92"/>
    <s v="Yes"/>
    <s v="No"/>
    <s v="Yes"/>
    <n v="1"/>
    <s v="Yes"/>
    <x v="1"/>
    <x v="2"/>
    <s v="06-10-1983"/>
    <x v="490"/>
    <s v="tier - 2"/>
    <s v="tier - 1"/>
    <s v="R1016"/>
    <n v="39"/>
    <n v="6"/>
    <s v="Oct"/>
    <n v="1983"/>
  </r>
  <r>
    <s v="Id495"/>
    <s v="Brian R."/>
    <n v="27.835000000000001"/>
    <n v="5.9"/>
    <s v="Yes"/>
    <s v="No"/>
    <s v="No"/>
    <n v="1"/>
    <s v="Yes"/>
    <x v="1"/>
    <x v="1"/>
    <s v="25-07-1988"/>
    <x v="491"/>
    <s v="tier - 2"/>
    <s v="tier - 1"/>
    <s v="R1012"/>
    <n v="34"/>
    <n v="25"/>
    <s v="Jul"/>
    <n v="1988"/>
  </r>
  <r>
    <s v="Id496"/>
    <s v="Jessica"/>
    <n v="51.74"/>
    <n v="4.9800000000000004"/>
    <s v="Yes"/>
    <s v="No"/>
    <s v="No"/>
    <n v="2"/>
    <s v="No"/>
    <x v="0"/>
    <x v="2"/>
    <s v="10-08-1966"/>
    <x v="492"/>
    <s v="tier - 1"/>
    <s v="tier - 3"/>
    <s v="R1026"/>
    <n v="56"/>
    <n v="10"/>
    <s v="Aug"/>
    <n v="1966"/>
  </r>
  <r>
    <s v="Id497"/>
    <s v="Dawn M."/>
    <n v="23.37"/>
    <n v="5.8"/>
    <s v="No"/>
    <s v="No"/>
    <s v="No"/>
    <n v="0"/>
    <s v="Yes"/>
    <x v="2"/>
    <x v="1"/>
    <s v="09-10-1980"/>
    <x v="493"/>
    <s v="tier - 1"/>
    <s v="tier - 2"/>
    <s v="R1024"/>
    <n v="42"/>
    <n v="9"/>
    <s v="Oct"/>
    <n v="1980"/>
  </r>
  <r>
    <s v="Id498"/>
    <s v="Chris"/>
    <n v="29.7"/>
    <n v="6.21"/>
    <s v="Yes"/>
    <s v="No"/>
    <s v="Yes"/>
    <n v="1"/>
    <s v="Yes"/>
    <x v="1"/>
    <x v="1"/>
    <s v="18-10-1997"/>
    <x v="494"/>
    <s v="tier - 1"/>
    <s v="tier - 3"/>
    <s v="R1011"/>
    <n v="25"/>
    <n v="18"/>
    <s v="Oct"/>
    <n v="1997"/>
  </r>
  <r>
    <s v="Id499"/>
    <s v="Karen"/>
    <n v="20.045000000000002"/>
    <n v="6.17"/>
    <s v="No"/>
    <s v="No"/>
    <s v="Yes"/>
    <n v="1"/>
    <s v="Yes"/>
    <x v="2"/>
    <x v="1"/>
    <s v="30-10-1979"/>
    <x v="495"/>
    <s v="tier - 1"/>
    <s v="tier - 1"/>
    <s v="R1024"/>
    <n v="43"/>
    <n v="30"/>
    <s v="Oct"/>
    <n v="1979"/>
  </r>
  <r>
    <s v="Id500"/>
    <s v="Jessica"/>
    <n v="27.83"/>
    <n v="5.36"/>
    <s v="No"/>
    <s v="No"/>
    <s v="No"/>
    <n v="2"/>
    <s v="No"/>
    <x v="1"/>
    <x v="2"/>
    <s v="14-06-1972"/>
    <x v="496"/>
    <s v="tier - 1"/>
    <s v="tier - 3"/>
    <s v="R1013"/>
    <n v="50"/>
    <n v="14"/>
    <s v="Jun"/>
    <n v="1972"/>
  </r>
  <r>
    <s v="Id501"/>
    <s v="Mathieu"/>
    <n v="28.93"/>
    <n v="5.2"/>
    <s v="No"/>
    <s v="No"/>
    <s v="No"/>
    <n v="0"/>
    <s v="Yes"/>
    <x v="1"/>
    <x v="2"/>
    <s v="08-08-1990"/>
    <x v="497"/>
    <s v="tier - 1"/>
    <s v="tier - 2"/>
    <s v="R1013"/>
    <n v="32"/>
    <n v="8"/>
    <s v="Aug"/>
    <n v="1990"/>
  </r>
  <r>
    <s v="Id502"/>
    <s v="Kam S."/>
    <n v="33.82"/>
    <n v="5.42"/>
    <s v="No"/>
    <s v="No"/>
    <s v="No"/>
    <n v="0"/>
    <s v="No"/>
    <x v="0"/>
    <x v="2"/>
    <s v="27-08-1994"/>
    <x v="498"/>
    <s v="tier - 1"/>
    <s v="tier - 2"/>
    <s v="R1012"/>
    <n v="28"/>
    <n v="27"/>
    <s v="Aug"/>
    <n v="1994"/>
  </r>
  <r>
    <s v="Id503"/>
    <s v="Valerie A"/>
    <n v="20.234999999999999"/>
    <n v="6.84"/>
    <s v="No"/>
    <s v="No"/>
    <s v="No"/>
    <n v="0"/>
    <s v="Yes"/>
    <x v="2"/>
    <x v="0"/>
    <s v="24-09-1978"/>
    <x v="499"/>
    <s v="tier - 1"/>
    <s v="tier - 1"/>
    <s v="R1024"/>
    <n v="44"/>
    <n v="24"/>
    <s v="Sep"/>
    <n v="1978"/>
  </r>
  <r>
    <s v="Id504"/>
    <s v="Freya R"/>
    <n v="49.2"/>
    <n v="10.9"/>
    <s v="Yes"/>
    <s v="No"/>
    <s v="Yes"/>
    <n v="1"/>
    <s v="No"/>
    <x v="0"/>
    <x v="0"/>
    <s v="14-07-1963"/>
    <x v="500"/>
    <s v="tier - 1"/>
    <s v="tier - 3"/>
    <s v="R1012"/>
    <n v="59"/>
    <n v="14"/>
    <s v="Jul"/>
    <n v="1963"/>
  </r>
  <r>
    <s v="Id505"/>
    <s v="Jennifer"/>
    <n v="26.4"/>
    <n v="4.87"/>
    <s v="Yes"/>
    <s v="No"/>
    <s v="No"/>
    <n v="0"/>
    <s v="Yes"/>
    <x v="1"/>
    <x v="2"/>
    <s v="17-09-1985"/>
    <x v="501"/>
    <s v="tier - 1"/>
    <s v="tier - 1"/>
    <s v="R1013"/>
    <n v="37"/>
    <n v="17"/>
    <s v="Sep"/>
    <n v="1985"/>
  </r>
  <r>
    <s v="Id506"/>
    <s v="Kara"/>
    <n v="28.38"/>
    <n v="6.07"/>
    <s v="No"/>
    <s v="No"/>
    <s v="No"/>
    <n v="1"/>
    <s v="Yes"/>
    <x v="1"/>
    <x v="1"/>
    <s v="19-08-1992"/>
    <x v="502"/>
    <s v="tier - 1"/>
    <s v="tier - 2"/>
    <s v="R1013"/>
    <n v="30"/>
    <n v="19"/>
    <s v="Aug"/>
    <n v="1992"/>
  </r>
  <r>
    <s v="Id507"/>
    <s v="Bradley A."/>
    <n v="24.64"/>
    <n v="4.33"/>
    <s v="No"/>
    <s v="No"/>
    <s v="No"/>
    <n v="0"/>
    <s v="Yes"/>
    <x v="2"/>
    <x v="2"/>
    <s v="08-11-1980"/>
    <x v="503"/>
    <s v="tier - 1"/>
    <s v="tier - 1"/>
    <s v="R1013"/>
    <n v="42"/>
    <n v="8"/>
    <s v="Nov"/>
    <n v="1980"/>
  </r>
  <r>
    <s v="Id508"/>
    <s v="Brendan"/>
    <n v="39.71"/>
    <n v="5.83"/>
    <s v="No"/>
    <s v="No"/>
    <s v="No"/>
    <n v="1"/>
    <s v="No"/>
    <x v="0"/>
    <x v="1"/>
    <s v="30-11-1987"/>
    <x v="504"/>
    <s v="tier - 1"/>
    <s v="tier - 3"/>
    <s v="R1019"/>
    <n v="35"/>
    <n v="30"/>
    <s v="Nov"/>
    <n v="1987"/>
  </r>
  <r>
    <s v="Id509"/>
    <s v="Amber R"/>
    <n v="22.22"/>
    <n v="5.5"/>
    <s v="No"/>
    <s v="No"/>
    <s v="No"/>
    <n v="0"/>
    <s v="Yes"/>
    <x v="2"/>
    <x v="2"/>
    <s v="15-12-1982"/>
    <x v="505"/>
    <s v="tier - 1"/>
    <s v="tier - 1"/>
    <s v="R1013"/>
    <n v="40"/>
    <n v="15"/>
    <s v="Dec"/>
    <n v="1982"/>
  </r>
  <r>
    <s v="Id510"/>
    <s v="Sean K"/>
    <n v="33.344999999999999"/>
    <n v="4.79"/>
    <s v="No"/>
    <s v="No"/>
    <s v="Yes"/>
    <n v="1"/>
    <s v="No"/>
    <x v="0"/>
    <x v="2"/>
    <s v="06-09-1993"/>
    <x v="506"/>
    <s v="tier - 1"/>
    <s v="tier - 3"/>
    <s v="R1012"/>
    <n v="29"/>
    <n v="6"/>
    <s v="Sep"/>
    <n v="1993"/>
  </r>
  <r>
    <s v="Id511"/>
    <s v="Rick"/>
    <n v="24.42"/>
    <n v="5.81"/>
    <s v="No"/>
    <s v="No"/>
    <s v="No"/>
    <n v="1"/>
    <s v="Yes"/>
    <x v="2"/>
    <x v="1"/>
    <s v="30-06-1987"/>
    <x v="507"/>
    <s v="tier - 1"/>
    <s v="tier - 3"/>
    <s v="R1013"/>
    <n v="35"/>
    <n v="30"/>
    <s v="Jun"/>
    <n v="1987"/>
  </r>
  <r>
    <s v="Id512"/>
    <s v="Matthew"/>
    <n v="29.81"/>
    <n v="5.58"/>
    <s v="No"/>
    <s v="No"/>
    <s v="No"/>
    <n v="0"/>
    <s v="Yes"/>
    <x v="1"/>
    <x v="2"/>
    <s v="24-08-1991"/>
    <x v="508"/>
    <s v="tier - 1"/>
    <s v="tier - 3"/>
    <s v="R1013"/>
    <n v="31"/>
    <n v="24"/>
    <s v="Aug"/>
    <n v="1991"/>
  </r>
  <r>
    <s v="Id513"/>
    <s v="Brady"/>
    <n v="51.18"/>
    <n v="4.4000000000000004"/>
    <s v="Yes"/>
    <s v="No"/>
    <s v="No"/>
    <n v="2"/>
    <s v="No"/>
    <x v="0"/>
    <x v="2"/>
    <s v="15-11-1966"/>
    <x v="509"/>
    <s v="tier - 1"/>
    <s v="tier - 1"/>
    <s v="R1012"/>
    <n v="56"/>
    <n v="15"/>
    <s v="Nov"/>
    <n v="1966"/>
  </r>
  <r>
    <s v="Id514"/>
    <s v="Kameko"/>
    <n v="51.37"/>
    <n v="8.18"/>
    <s v="Yes"/>
    <s v="No"/>
    <s v="No"/>
    <n v="0"/>
    <s v="No"/>
    <x v="0"/>
    <x v="0"/>
    <s v="29-07-1967"/>
    <x v="510"/>
    <s v="tier - 1"/>
    <s v="tier - 1"/>
    <s v="R1012"/>
    <n v="55"/>
    <n v="29"/>
    <s v="Jul"/>
    <n v="1967"/>
  </r>
  <r>
    <s v="Id515"/>
    <s v="Jeremy A"/>
    <n v="36.19"/>
    <n v="5.52"/>
    <s v="Yes"/>
    <s v="No"/>
    <s v="No"/>
    <n v="0"/>
    <s v="No"/>
    <x v="0"/>
    <x v="2"/>
    <s v="28-12-1985"/>
    <x v="511"/>
    <s v="tier - 1"/>
    <s v="tier - 3"/>
    <s v="R1013"/>
    <n v="37"/>
    <n v="28"/>
    <s v="Dec"/>
    <n v="1985"/>
  </r>
  <r>
    <s v="Id516"/>
    <s v="Daniel"/>
    <n v="25.9"/>
    <n v="4.84"/>
    <s v="No"/>
    <s v="No"/>
    <s v="No"/>
    <n v="0"/>
    <s v="Yes"/>
    <x v="1"/>
    <x v="2"/>
    <s v="16-09-1991"/>
    <x v="512"/>
    <s v="tier - 1"/>
    <s v="tier - 3"/>
    <s v="R1011"/>
    <n v="31"/>
    <n v="16"/>
    <s v="Sep"/>
    <n v="1991"/>
  </r>
  <r>
    <s v="Id517"/>
    <s v="Amanda"/>
    <n v="35.72"/>
    <n v="4.08"/>
    <s v="No"/>
    <s v="No"/>
    <s v="Yes"/>
    <n v="1"/>
    <s v="No"/>
    <x v="0"/>
    <x v="2"/>
    <s v="02-07-1979"/>
    <x v="513"/>
    <s v="tier - 1"/>
    <s v="tier - 1"/>
    <s v="R1024"/>
    <n v="43"/>
    <n v="2"/>
    <s v="Jul"/>
    <n v="1979"/>
  </r>
  <r>
    <s v="Id518"/>
    <s v="Karen"/>
    <n v="27.94"/>
    <n v="4.4800000000000004"/>
    <s v="No"/>
    <s v="No"/>
    <s v="Yes"/>
    <n v="1"/>
    <s v="Yes"/>
    <x v="1"/>
    <x v="2"/>
    <s v="28-09-1993"/>
    <x v="514"/>
    <s v="tier - 1"/>
    <s v="tier - 2"/>
    <s v="R1013"/>
    <n v="29"/>
    <n v="28"/>
    <s v="Sep"/>
    <n v="1993"/>
  </r>
  <r>
    <s v="Id519"/>
    <s v="Gregory"/>
    <n v="27.1"/>
    <n v="5.73"/>
    <s v="No"/>
    <s v="No"/>
    <s v="No"/>
    <n v="0"/>
    <s v="Yes"/>
    <x v="1"/>
    <x v="1"/>
    <s v="05-06-1989"/>
    <x v="515"/>
    <s v="tier - 1"/>
    <s v="tier - 3"/>
    <s v="R1011"/>
    <n v="34"/>
    <n v="5"/>
    <s v="Jun"/>
    <n v="1989"/>
  </r>
  <r>
    <s v="Id520"/>
    <s v="Sabine"/>
    <n v="18.3"/>
    <n v="5.46"/>
    <s v="Yes"/>
    <s v="No"/>
    <s v="Yes"/>
    <n v="1"/>
    <s v="Yes"/>
    <x v="3"/>
    <x v="2"/>
    <s v="19-12-1983"/>
    <x v="516"/>
    <s v="tier - 1"/>
    <s v="tier - 3"/>
    <s v="R1011"/>
    <n v="39"/>
    <n v="19"/>
    <s v="Dec"/>
    <n v="1983"/>
  </r>
  <r>
    <s v="Id521"/>
    <s v="Joseph"/>
    <n v="25.3"/>
    <n v="5.0199999999999996"/>
    <s v="Yes"/>
    <s v="No"/>
    <s v="No"/>
    <n v="1"/>
    <s v="Yes"/>
    <x v="1"/>
    <x v="2"/>
    <s v="24-10-1988"/>
    <x v="517"/>
    <s v="tier - 1"/>
    <s v="tier - 3"/>
    <s v="R1013"/>
    <n v="34"/>
    <n v="24"/>
    <s v="Oct"/>
    <n v="1988"/>
  </r>
  <r>
    <s v="Id522"/>
    <s v="Adam"/>
    <n v="38.83"/>
    <n v="6.36"/>
    <s v="No"/>
    <s v="No"/>
    <s v="No"/>
    <n v="1"/>
    <s v="No"/>
    <x v="0"/>
    <x v="1"/>
    <s v="30-11-1992"/>
    <x v="518"/>
    <s v="tier - 1"/>
    <s v="tier - 1"/>
    <s v="R1013"/>
    <n v="30"/>
    <n v="30"/>
    <s v="Nov"/>
    <n v="1992"/>
  </r>
  <r>
    <s v="Id523"/>
    <s v="Karolyn A"/>
    <n v="27.6"/>
    <n v="5.36"/>
    <s v="No"/>
    <s v="No"/>
    <s v="No"/>
    <n v="1"/>
    <s v="No"/>
    <x v="1"/>
    <x v="2"/>
    <s v="06-08-1998"/>
    <x v="519"/>
    <s v="tier - 1"/>
    <s v="tier - 3"/>
    <s v="R1011"/>
    <n v="24"/>
    <n v="6"/>
    <s v="Aug"/>
    <n v="1998"/>
  </r>
  <r>
    <s v="Id524"/>
    <s v="Anita L."/>
    <n v="46.4"/>
    <n v="8.3699999999999992"/>
    <s v="Yes"/>
    <s v="No"/>
    <s v="Yes"/>
    <n v="1"/>
    <s v="No"/>
    <x v="0"/>
    <x v="0"/>
    <s v="20-10-1963"/>
    <x v="519"/>
    <s v="tier - 1"/>
    <s v="tier - 1"/>
    <s v="R1026"/>
    <n v="59"/>
    <n v="20"/>
    <s v="Oct"/>
    <n v="1963"/>
  </r>
  <r>
    <s v="Id525"/>
    <s v="Laura E."/>
    <n v="51.92"/>
    <n v="5.18"/>
    <s v="Yes"/>
    <s v="No"/>
    <s v="Yes"/>
    <n v="1"/>
    <s v="No"/>
    <x v="0"/>
    <x v="2"/>
    <s v="03-08-1969"/>
    <x v="520"/>
    <s v="tier - 1"/>
    <s v="tier - 3"/>
    <s v="R1012"/>
    <n v="53"/>
    <n v="3"/>
    <s v="Aug"/>
    <n v="1969"/>
  </r>
  <r>
    <s v="Id526"/>
    <s v="Sarah"/>
    <n v="32.395000000000003"/>
    <n v="5.68"/>
    <s v="Yes"/>
    <s v="No"/>
    <s v="No"/>
    <n v="1"/>
    <s v="No"/>
    <x v="0"/>
    <x v="2"/>
    <s v="27-09-1995"/>
    <x v="521"/>
    <s v="tier - 1"/>
    <s v="tier - 2"/>
    <s v="R1024"/>
    <n v="27"/>
    <n v="27"/>
    <s v="Sep"/>
    <n v="1995"/>
  </r>
  <r>
    <s v="Id527"/>
    <s v="Ashley E"/>
    <n v="46.19"/>
    <n v="7.31"/>
    <s v="Yes"/>
    <s v="No"/>
    <s v="Yes"/>
    <n v="1"/>
    <s v="No"/>
    <x v="0"/>
    <x v="0"/>
    <s v="06-12-1963"/>
    <x v="522"/>
    <s v="tier - 1"/>
    <s v="tier - 1"/>
    <s v="R1026"/>
    <n v="59"/>
    <n v="6"/>
    <s v="Dec"/>
    <n v="1963"/>
  </r>
  <r>
    <s v="Id528"/>
    <s v="Lindsey"/>
    <n v="27.93"/>
    <n v="4.67"/>
    <s v="No"/>
    <s v="No"/>
    <s v="Yes"/>
    <n v="1"/>
    <s v="No"/>
    <x v="1"/>
    <x v="2"/>
    <s v="24-07-2003"/>
    <x v="523"/>
    <s v="tier - 1"/>
    <s v="tier - 3"/>
    <s v="R1012"/>
    <n v="19"/>
    <n v="24"/>
    <s v="Jul"/>
    <n v="2003"/>
  </r>
  <r>
    <s v="Id529"/>
    <s v="Alan"/>
    <n v="45.62"/>
    <n v="6.87"/>
    <s v="No"/>
    <s v="No"/>
    <s v="No"/>
    <n v="0"/>
    <s v="No"/>
    <x v="0"/>
    <x v="0"/>
    <s v="18-12-1962"/>
    <x v="524"/>
    <s v="tier - 1"/>
    <s v="tier - 1"/>
    <s v="R1023"/>
    <n v="60"/>
    <n v="18"/>
    <s v="Dec"/>
    <n v="1962"/>
  </r>
  <r>
    <s v="Id530"/>
    <s v="Dan R."/>
    <n v="35.31"/>
    <n v="5.87"/>
    <s v="No"/>
    <s v="No"/>
    <s v="Yes"/>
    <n v="1"/>
    <s v="No"/>
    <x v="0"/>
    <x v="1"/>
    <s v="15-10-1979"/>
    <x v="525"/>
    <s v="tier - 1"/>
    <s v="tier - 2"/>
    <s v="R1013"/>
    <n v="43"/>
    <n v="15"/>
    <s v="Oct"/>
    <n v="1979"/>
  </r>
  <r>
    <s v="Id531"/>
    <s v="Katie"/>
    <n v="30.4"/>
    <n v="4.07"/>
    <s v="Yes"/>
    <s v="No"/>
    <s v="No"/>
    <n v="1"/>
    <s v="No"/>
    <x v="0"/>
    <x v="2"/>
    <s v="28-11-1995"/>
    <x v="526"/>
    <s v="tier - 1"/>
    <s v="tier - 1"/>
    <s v="R1012"/>
    <n v="27"/>
    <n v="28"/>
    <s v="Nov"/>
    <n v="1995"/>
  </r>
  <r>
    <s v="Id532"/>
    <s v="Eric"/>
    <n v="20.13"/>
    <n v="6.47"/>
    <s v="No"/>
    <s v="No"/>
    <s v="Yes"/>
    <n v="1"/>
    <s v="Yes"/>
    <x v="2"/>
    <x v="1"/>
    <s v="19-11-1979"/>
    <x v="527"/>
    <s v="tier - 1"/>
    <s v="tier - 1"/>
    <s v="R1013"/>
    <n v="43"/>
    <n v="19"/>
    <s v="Nov"/>
    <n v="1979"/>
  </r>
  <r>
    <s v="Id533"/>
    <s v="Cathryn"/>
    <n v="23.655000000000001"/>
    <n v="5.14"/>
    <s v="No"/>
    <s v="No"/>
    <s v="No"/>
    <n v="1"/>
    <s v="Yes"/>
    <x v="2"/>
    <x v="2"/>
    <s v="27-12-1992"/>
    <x v="528"/>
    <s v="tier - 1"/>
    <s v="tier - 2"/>
    <s v="R1012"/>
    <n v="30"/>
    <n v="27"/>
    <s v="Dec"/>
    <n v="1992"/>
  </r>
  <r>
    <s v="Id534"/>
    <s v="Brendan"/>
    <n v="49.05"/>
    <n v="9.77"/>
    <s v="Yes"/>
    <s v="No"/>
    <s v="No"/>
    <n v="0"/>
    <s v="No"/>
    <x v="0"/>
    <x v="0"/>
    <s v="30-08-1967"/>
    <x v="529"/>
    <s v="tier - 1"/>
    <s v="tier - 1"/>
    <s v="R1023"/>
    <n v="55"/>
    <n v="30"/>
    <s v="Aug"/>
    <n v="1967"/>
  </r>
  <r>
    <s v="Id535"/>
    <s v="Shauna"/>
    <n v="51.94"/>
    <n v="8.8000000000000007"/>
    <s v="Yes"/>
    <s v="No"/>
    <s v="No"/>
    <n v="2"/>
    <s v="No"/>
    <x v="0"/>
    <x v="0"/>
    <s v="17-10-1970"/>
    <x v="530"/>
    <s v="tier - 1"/>
    <s v="tier - 3"/>
    <s v="R1012"/>
    <n v="52"/>
    <n v="17"/>
    <s v="Oct"/>
    <n v="1970"/>
  </r>
  <r>
    <s v="Id536"/>
    <s v="Terence"/>
    <n v="29.83"/>
    <n v="5.84"/>
    <s v="No"/>
    <s v="No"/>
    <s v="No"/>
    <n v="1"/>
    <s v="Yes"/>
    <x v="1"/>
    <x v="1"/>
    <s v="23-09-1998"/>
    <x v="531"/>
    <s v="tier - 1"/>
    <s v="tier - 1"/>
    <s v="R1019"/>
    <n v="24"/>
    <n v="23"/>
    <s v="Sep"/>
    <n v="1998"/>
  </r>
  <r>
    <s v="Id537"/>
    <s v="Marisol"/>
    <n v="22.6"/>
    <n v="10.43"/>
    <s v="Yes"/>
    <s v="No"/>
    <s v="No"/>
    <n v="1"/>
    <s v="Yes"/>
    <x v="2"/>
    <x v="0"/>
    <s v="12-08-1986"/>
    <x v="532"/>
    <s v="tier - 1"/>
    <s v="tier - 3"/>
    <s v="R1011"/>
    <n v="36"/>
    <n v="12"/>
    <s v="Aug"/>
    <n v="1986"/>
  </r>
  <r>
    <s v="Id538"/>
    <s v="Lindsay"/>
    <n v="46.69"/>
    <n v="4.25"/>
    <s v="Yes"/>
    <s v="No"/>
    <s v="No"/>
    <n v="1"/>
    <s v="No"/>
    <x v="0"/>
    <x v="2"/>
    <s v="26-09-1964"/>
    <x v="533"/>
    <s v="tier - 1"/>
    <s v="tier - 2"/>
    <s v="R1012"/>
    <n v="58"/>
    <n v="26"/>
    <s v="Sep"/>
    <n v="1964"/>
  </r>
  <r>
    <s v="Id539"/>
    <s v="Katie"/>
    <n v="28.49"/>
    <n v="4.8899999999999997"/>
    <s v="No"/>
    <s v="No"/>
    <s v="No"/>
    <n v="0"/>
    <s v="Yes"/>
    <x v="1"/>
    <x v="2"/>
    <s v="15-12-1999"/>
    <x v="534"/>
    <s v="tier - 1"/>
    <s v="tier - 2"/>
    <s v="R1013"/>
    <n v="23"/>
    <n v="15"/>
    <s v="Dec"/>
    <n v="1999"/>
  </r>
  <r>
    <s v="Id540"/>
    <s v="Daniel"/>
    <n v="28.5"/>
    <n v="5.55"/>
    <s v="Yes"/>
    <s v="No"/>
    <s v="No"/>
    <n v="1"/>
    <s v="Yes"/>
    <x v="1"/>
    <x v="2"/>
    <s v="04-07-1995"/>
    <x v="535"/>
    <s v="tier - 1"/>
    <s v="tier - 3"/>
    <s v="R1012"/>
    <n v="27"/>
    <n v="4"/>
    <s v="Jul"/>
    <n v="1995"/>
  </r>
  <r>
    <s v="Id541"/>
    <s v="Brett W"/>
    <n v="24.4"/>
    <n v="4.5199999999999996"/>
    <s v="No"/>
    <s v="No"/>
    <s v="No"/>
    <n v="1"/>
    <s v="Yes"/>
    <x v="2"/>
    <x v="2"/>
    <s v="25-12-1992"/>
    <x v="536"/>
    <s v="tier - 1"/>
    <s v="tier - 3"/>
    <s v="R1011"/>
    <n v="30"/>
    <n v="25"/>
    <s v="Dec"/>
    <n v="1992"/>
  </r>
  <r>
    <s v="Id542"/>
    <s v="Dylan J"/>
    <n v="29.15"/>
    <n v="4.45"/>
    <s v="Yes"/>
    <s v="No"/>
    <s v="No"/>
    <n v="1"/>
    <s v="Yes"/>
    <x v="1"/>
    <x v="2"/>
    <s v="03-08-1995"/>
    <x v="537"/>
    <s v="tier - 1"/>
    <s v="tier - 1"/>
    <s v="R1013"/>
    <n v="27"/>
    <n v="3"/>
    <s v="Aug"/>
    <n v="1995"/>
  </r>
  <r>
    <s v="Id543"/>
    <s v="Elizabeth"/>
    <n v="27.28"/>
    <n v="4.72"/>
    <s v="No"/>
    <s v="yes"/>
    <s v="No"/>
    <n v="1"/>
    <s v="Yes"/>
    <x v="1"/>
    <x v="2"/>
    <s v="10-09-2004"/>
    <x v="538"/>
    <s v="tier - 1"/>
    <s v="tier - 3"/>
    <s v="R1013"/>
    <n v="18"/>
    <n v="10"/>
    <s v="Sep"/>
    <n v="2004"/>
  </r>
  <r>
    <s v="Id544"/>
    <s v="Brooke M."/>
    <n v="32.229999999999997"/>
    <n v="4.6500000000000004"/>
    <s v="Yes"/>
    <s v="No"/>
    <s v="Yes"/>
    <n v="1"/>
    <s v="No"/>
    <x v="0"/>
    <x v="2"/>
    <s v="15-06-1997"/>
    <x v="539"/>
    <s v="tier - 1"/>
    <s v="tier - 1"/>
    <s v="R1013"/>
    <n v="25"/>
    <n v="15"/>
    <s v="Jun"/>
    <n v="1997"/>
  </r>
  <r>
    <s v="Id545"/>
    <s v="Teiko"/>
    <n v="44.2"/>
    <n v="11.34"/>
    <s v="Yes"/>
    <s v="No"/>
    <s v="Yes"/>
    <n v="1"/>
    <s v="No"/>
    <x v="0"/>
    <x v="0"/>
    <s v="04-07-1963"/>
    <x v="540"/>
    <s v="tier - 1"/>
    <s v="tier - 2"/>
    <s v="R1026"/>
    <n v="59"/>
    <n v="4"/>
    <s v="Jul"/>
    <n v="1963"/>
  </r>
  <r>
    <s v="Id546"/>
    <s v="Zachary"/>
    <n v="29.734999999999999"/>
    <n v="4.53"/>
    <s v="No"/>
    <s v="No"/>
    <s v="Yes"/>
    <n v="1"/>
    <s v="No"/>
    <x v="1"/>
    <x v="2"/>
    <s v="12-07-1993"/>
    <x v="541"/>
    <s v="tier - 1"/>
    <s v="tier - 1"/>
    <s v="R1012"/>
    <n v="29"/>
    <n v="12"/>
    <s v="Jul"/>
    <n v="1993"/>
  </r>
  <r>
    <s v="Id547"/>
    <s v="Johannah"/>
    <n v="28.31"/>
    <n v="6.35"/>
    <s v="No"/>
    <s v="No"/>
    <s v="No"/>
    <n v="0"/>
    <s v="Yes"/>
    <x v="1"/>
    <x v="1"/>
    <s v="24-10-1999"/>
    <x v="542"/>
    <s v="tier - 1"/>
    <s v="tier - 1"/>
    <s v="R1012"/>
    <n v="23"/>
    <n v="24"/>
    <s v="Oct"/>
    <n v="1999"/>
  </r>
  <r>
    <s v="Id548"/>
    <s v="Ryan A"/>
    <n v="46.62"/>
    <n v="8.51"/>
    <s v="No"/>
    <s v="No"/>
    <s v="No"/>
    <n v="0"/>
    <s v="No"/>
    <x v="0"/>
    <x v="0"/>
    <s v="17-10-1965"/>
    <x v="543"/>
    <s v="tier - 1"/>
    <s v="tier - 2"/>
    <s v="R1012"/>
    <n v="57"/>
    <n v="17"/>
    <s v="Oct"/>
    <n v="1965"/>
  </r>
  <r>
    <s v="Id549"/>
    <s v="Andres Sr."/>
    <n v="51.75"/>
    <n v="8.59"/>
    <s v="Yes"/>
    <s v="No"/>
    <s v="No"/>
    <n v="1"/>
    <s v="No"/>
    <x v="0"/>
    <x v="0"/>
    <s v="27-06-1975"/>
    <x v="543"/>
    <s v="tier - 1"/>
    <s v="tier - 3"/>
    <s v="R1023"/>
    <n v="47"/>
    <n v="27"/>
    <s v="Jun"/>
    <n v="1975"/>
  </r>
  <r>
    <s v="Id550"/>
    <s v="Bryan"/>
    <n v="25.7"/>
    <n v="4.13"/>
    <s v="Yes"/>
    <s v="No"/>
    <s v="No"/>
    <n v="0"/>
    <s v="Yes"/>
    <x v="1"/>
    <x v="2"/>
    <s v="28-09-2001"/>
    <x v="544"/>
    <s v="tier - 1"/>
    <s v="tier - 2"/>
    <s v="R1011"/>
    <n v="21"/>
    <n v="28"/>
    <s v="Sep"/>
    <n v="2001"/>
  </r>
  <r>
    <s v="Id551"/>
    <s v="Lizette"/>
    <n v="31.79"/>
    <n v="4.55"/>
    <s v="No"/>
    <s v="No"/>
    <s v="No"/>
    <n v="0"/>
    <s v="No"/>
    <x v="0"/>
    <x v="2"/>
    <s v="17-10-1977"/>
    <x v="545"/>
    <s v="tier - 1"/>
    <s v="tier - 2"/>
    <s v="R1013"/>
    <n v="45"/>
    <n v="17"/>
    <s v="Oct"/>
    <n v="1977"/>
  </r>
  <r>
    <s v="Id552"/>
    <s v="Don"/>
    <n v="24.795000000000002"/>
    <n v="4.5199999999999996"/>
    <s v="No"/>
    <s v="No"/>
    <s v="No"/>
    <n v="0"/>
    <s v="Yes"/>
    <x v="2"/>
    <x v="2"/>
    <s v="04-12-1989"/>
    <x v="546"/>
    <s v="tier - 1"/>
    <s v="tier - 2"/>
    <s v="R1017"/>
    <n v="33"/>
    <n v="4"/>
    <s v="Dec"/>
    <n v="1989"/>
  </r>
  <r>
    <s v="Id553"/>
    <s v="Jeb"/>
    <n v="53.98"/>
    <n v="5.07"/>
    <s v="No"/>
    <s v="No"/>
    <s v="Yes"/>
    <n v="1"/>
    <s v="No"/>
    <x v="0"/>
    <x v="2"/>
    <s v="12-11-1979"/>
    <x v="547"/>
    <s v="tier - 1"/>
    <s v="tier - 3"/>
    <s v="R1012"/>
    <n v="43"/>
    <n v="12"/>
    <s v="Nov"/>
    <n v="1979"/>
  </r>
  <r>
    <s v="Id554"/>
    <s v="Amy R."/>
    <n v="41.325000000000003"/>
    <n v="4.04"/>
    <s v="Yes"/>
    <s v="No"/>
    <s v="Yes"/>
    <n v="1"/>
    <s v="No"/>
    <x v="0"/>
    <x v="2"/>
    <s v="26-08-1997"/>
    <x v="548"/>
    <s v="tier - 1"/>
    <s v="tier - 2"/>
    <s v="R1024"/>
    <n v="25"/>
    <n v="26"/>
    <s v="Aug"/>
    <n v="1997"/>
  </r>
  <r>
    <s v="Id555"/>
    <s v="Brian"/>
    <n v="51.65"/>
    <n v="5.3"/>
    <s v="Yes"/>
    <s v="No"/>
    <s v="No"/>
    <n v="0"/>
    <s v="No"/>
    <x v="0"/>
    <x v="2"/>
    <s v="12-12-1976"/>
    <x v="549"/>
    <s v="tier - 1"/>
    <s v="tier - 2"/>
    <s v="R1012"/>
    <n v="46"/>
    <n v="12"/>
    <s v="Dec"/>
    <n v="1976"/>
  </r>
  <r>
    <s v="Id556"/>
    <s v="Mike G"/>
    <n v="44.52"/>
    <n v="8.64"/>
    <s v="Yes"/>
    <s v="No"/>
    <s v="Yes"/>
    <n v="1"/>
    <s v="No"/>
    <x v="0"/>
    <x v="0"/>
    <s v="08-12-1963"/>
    <x v="550"/>
    <s v="tier - 1"/>
    <s v="tier - 2"/>
    <s v="R1012"/>
    <n v="59"/>
    <n v="8"/>
    <s v="Dec"/>
    <n v="1963"/>
  </r>
  <r>
    <s v="Id557"/>
    <s v="Simonezitrone Sr."/>
    <n v="53.29"/>
    <n v="4.03"/>
    <s v="No"/>
    <s v="No"/>
    <s v="Yes"/>
    <n v="1"/>
    <s v="No"/>
    <x v="0"/>
    <x v="2"/>
    <s v="10-10-1979"/>
    <x v="551"/>
    <s v="tier - 1"/>
    <s v="tier - 2"/>
    <s v="R1012"/>
    <n v="43"/>
    <n v="10"/>
    <s v="Oct"/>
    <n v="1979"/>
  </r>
  <r>
    <s v="Id558"/>
    <s v="Nicholas"/>
    <n v="46.63"/>
    <n v="4.26"/>
    <s v="Yes"/>
    <s v="No"/>
    <s v="No"/>
    <n v="2"/>
    <s v="No"/>
    <x v="0"/>
    <x v="2"/>
    <s v="21-06-1966"/>
    <x v="552"/>
    <s v="tier - 1"/>
    <s v="tier - 3"/>
    <s v="R1012"/>
    <n v="56"/>
    <n v="21"/>
    <s v="Jun"/>
    <n v="1966"/>
  </r>
  <r>
    <s v="Id559"/>
    <s v="Angela M"/>
    <n v="28.88"/>
    <n v="5.35"/>
    <s v="No"/>
    <s v="No"/>
    <s v="Yes"/>
    <n v="1"/>
    <s v="Yes"/>
    <x v="1"/>
    <x v="2"/>
    <s v="14-07-2003"/>
    <x v="553"/>
    <s v="tier - 1"/>
    <s v="tier - 1"/>
    <s v="R1012"/>
    <n v="19"/>
    <n v="14"/>
    <s v="Jul"/>
    <n v="2003"/>
  </r>
  <r>
    <s v="Id560"/>
    <s v="Oz"/>
    <n v="23.98"/>
    <n v="4.9000000000000004"/>
    <s v="No"/>
    <s v="No"/>
    <s v="No"/>
    <n v="0"/>
    <s v="No"/>
    <x v="2"/>
    <x v="2"/>
    <s v="01-07-1994"/>
    <x v="554"/>
    <s v="tier - 1"/>
    <s v="tier - 3"/>
    <s v="R1013"/>
    <n v="28"/>
    <n v="1"/>
    <s v="Jul"/>
    <n v="1994"/>
  </r>
  <r>
    <s v="Id561"/>
    <s v="Erin M."/>
    <n v="23.65"/>
    <n v="4.5"/>
    <s v="No"/>
    <s v="No"/>
    <s v="No"/>
    <n v="0"/>
    <s v="No"/>
    <x v="2"/>
    <x v="2"/>
    <s v="25-10-1990"/>
    <x v="555"/>
    <s v="tier - 1"/>
    <s v="tier - 3"/>
    <s v="R1013"/>
    <n v="32"/>
    <n v="25"/>
    <s v="Oct"/>
    <n v="1990"/>
  </r>
  <r>
    <s v="Id562"/>
    <s v="Bobby E."/>
    <n v="49.09"/>
    <n v="8.3800000000000008"/>
    <s v="Yes"/>
    <s v="No"/>
    <s v="No"/>
    <n v="2"/>
    <s v="No"/>
    <x v="0"/>
    <x v="0"/>
    <s v="26-07-1970"/>
    <x v="556"/>
    <s v="tier - 1"/>
    <s v="tier - 3"/>
    <s v="R1012"/>
    <n v="52"/>
    <n v="26"/>
    <s v="Jul"/>
    <n v="1970"/>
  </r>
  <r>
    <s v="Id563"/>
    <s v="Daniel P."/>
    <n v="28.024999999999999"/>
    <n v="7.03"/>
    <s v="No"/>
    <s v="No"/>
    <s v="No"/>
    <n v="0"/>
    <s v="Yes"/>
    <x v="1"/>
    <x v="0"/>
    <s v="25-08-2002"/>
    <x v="557"/>
    <s v="tier - 1"/>
    <s v="tier - 1"/>
    <s v="R1012"/>
    <n v="20"/>
    <n v="25"/>
    <s v="Aug"/>
    <n v="2002"/>
  </r>
  <r>
    <s v="Id564"/>
    <s v="Marie E."/>
    <n v="43.32"/>
    <n v="8.75"/>
    <s v="Yes"/>
    <s v="No"/>
    <s v="Yes"/>
    <n v="1"/>
    <s v="No"/>
    <x v="0"/>
    <x v="0"/>
    <s v="16-11-1963"/>
    <x v="558"/>
    <s v="tier - 1"/>
    <s v="tier - 2"/>
    <s v="R1012"/>
    <n v="59"/>
    <n v="16"/>
    <s v="Nov"/>
    <n v="1963"/>
  </r>
  <r>
    <s v="Id565"/>
    <s v="Katie"/>
    <n v="45.92"/>
    <n v="9.51"/>
    <s v="No"/>
    <s v="No"/>
    <s v="No"/>
    <n v="0"/>
    <s v="No"/>
    <x v="0"/>
    <x v="0"/>
    <s v="12-07-1968"/>
    <x v="559"/>
    <s v="tier - 1"/>
    <s v="tier - 1"/>
    <s v="R1026"/>
    <n v="54"/>
    <n v="12"/>
    <s v="Jul"/>
    <n v="1968"/>
  </r>
  <r>
    <s v="Id566"/>
    <s v="Eric D"/>
    <n v="44.03"/>
    <n v="9.36"/>
    <s v="No"/>
    <s v="No"/>
    <s v="No"/>
    <n v="0"/>
    <s v="No"/>
    <x v="0"/>
    <x v="0"/>
    <s v="16-06-1965"/>
    <x v="560"/>
    <s v="tier - 1"/>
    <s v="tier - 2"/>
    <s v="R1023"/>
    <n v="57"/>
    <n v="16"/>
    <s v="Jun"/>
    <n v="1965"/>
  </r>
  <r>
    <s v="Id567"/>
    <s v="Tara"/>
    <n v="24.6"/>
    <n v="4.8099999999999996"/>
    <s v="No"/>
    <s v="No"/>
    <s v="No"/>
    <n v="0"/>
    <s v="Yes"/>
    <x v="2"/>
    <x v="2"/>
    <s v="29-12-1990"/>
    <x v="561"/>
    <s v="tier - 1"/>
    <s v="tier - 2"/>
    <s v="R1011"/>
    <n v="32"/>
    <n v="29"/>
    <s v="Dec"/>
    <n v="1990"/>
  </r>
  <r>
    <s v="Id568"/>
    <s v="Haley L"/>
    <n v="49.15"/>
    <n v="8.08"/>
    <s v="No"/>
    <s v="No"/>
    <s v="No"/>
    <n v="0"/>
    <s v="No"/>
    <x v="0"/>
    <x v="0"/>
    <s v="08-06-1971"/>
    <x v="562"/>
    <s v="tier - 1"/>
    <s v="tier - 1"/>
    <s v="R1012"/>
    <n v="52"/>
    <n v="8"/>
    <s v="Jun"/>
    <n v="1971"/>
  </r>
  <r>
    <s v="Id569"/>
    <s v="Kayla B."/>
    <n v="28.31"/>
    <n v="6.29"/>
    <s v="No"/>
    <s v="No"/>
    <s v="Yes"/>
    <n v="1"/>
    <s v="Yes"/>
    <x v="1"/>
    <x v="1"/>
    <s v="02-11-2003"/>
    <x v="563"/>
    <s v="tier - 2"/>
    <s v="tier - 1"/>
    <s v="R1012"/>
    <n v="19"/>
    <n v="2"/>
    <s v="Nov"/>
    <n v="2003"/>
  </r>
  <r>
    <s v="Id570"/>
    <s v="Mark D."/>
    <n v="22.99"/>
    <n v="6.29"/>
    <s v="No"/>
    <s v="No"/>
    <s v="No"/>
    <n v="1"/>
    <s v="Yes"/>
    <x v="2"/>
    <x v="1"/>
    <s v="18-10-1992"/>
    <x v="564"/>
    <s v="tier - 2"/>
    <s v="tier - 1"/>
    <s v="R1012"/>
    <n v="30"/>
    <n v="18"/>
    <s v="Oct"/>
    <n v="1992"/>
  </r>
  <r>
    <s v="Id571"/>
    <s v="Patrick J."/>
    <n v="29.07"/>
    <n v="5.12"/>
    <s v="No"/>
    <s v="No"/>
    <s v="Yes"/>
    <n v="1"/>
    <s v="Yes"/>
    <x v="1"/>
    <x v="2"/>
    <s v="01-11-2003"/>
    <x v="565"/>
    <s v="tier - 2"/>
    <s v="tier - 3"/>
    <s v="R1012"/>
    <n v="19"/>
    <n v="1"/>
    <s v="Nov"/>
    <n v="2003"/>
  </r>
  <r>
    <s v="Id572"/>
    <s v="Alejandro"/>
    <n v="42.02"/>
    <n v="9.9499999999999993"/>
    <s v="Yes"/>
    <s v="No"/>
    <s v="Yes"/>
    <n v="1"/>
    <s v="No"/>
    <x v="0"/>
    <x v="0"/>
    <s v="12-07-1963"/>
    <x v="566"/>
    <s v="tier - 2"/>
    <s v="tier - 3"/>
    <s v="R1023"/>
    <n v="59"/>
    <n v="12"/>
    <s v="Jul"/>
    <n v="1963"/>
  </r>
  <r>
    <s v="Id573"/>
    <s v="Beth A"/>
    <n v="49.07"/>
    <n v="9.08"/>
    <s v="Yes"/>
    <s v="No"/>
    <s v="No"/>
    <n v="1"/>
    <s v="No"/>
    <x v="0"/>
    <x v="0"/>
    <s v="25-08-1975"/>
    <x v="567"/>
    <s v="tier - 2"/>
    <s v="tier - 3"/>
    <s v="R1026"/>
    <n v="47"/>
    <n v="25"/>
    <s v="Aug"/>
    <n v="1975"/>
  </r>
  <r>
    <s v="Id574"/>
    <s v="Jason R"/>
    <n v="19.8"/>
    <n v="4.82"/>
    <s v="No"/>
    <s v="No"/>
    <s v="No"/>
    <n v="0"/>
    <s v="Yes"/>
    <x v="2"/>
    <x v="2"/>
    <s v="22-10-1982"/>
    <x v="568"/>
    <s v="tier - 2"/>
    <s v="tier - 1"/>
    <s v="R1013"/>
    <n v="40"/>
    <n v="22"/>
    <s v="Oct"/>
    <n v="1982"/>
  </r>
  <r>
    <s v="Id575"/>
    <s v="Yoshinori"/>
    <n v="27.36"/>
    <n v="4.6500000000000004"/>
    <s v="No"/>
    <s v="yes"/>
    <s v="No"/>
    <n v="1"/>
    <s v="Yes"/>
    <x v="1"/>
    <x v="2"/>
    <s v="18-08-2004"/>
    <x v="569"/>
    <s v="tier - 2"/>
    <s v="tier - 2"/>
    <s v="R1019"/>
    <n v="18"/>
    <n v="18"/>
    <s v="Aug"/>
    <n v="2004"/>
  </r>
  <r>
    <s v="Id576"/>
    <s v="Adrienne G."/>
    <n v="42.95"/>
    <n v="5.16"/>
    <s v="Yes"/>
    <s v="No"/>
    <s v="No"/>
    <n v="1"/>
    <s v="No"/>
    <x v="0"/>
    <x v="2"/>
    <s v="07-06-1964"/>
    <x v="570"/>
    <s v="tier - 2"/>
    <s v="tier - 2"/>
    <s v="R1012"/>
    <n v="59"/>
    <n v="7"/>
    <s v="Jun"/>
    <n v="1964"/>
  </r>
  <r>
    <s v="Id577"/>
    <s v="Meredith"/>
    <n v="42.66"/>
    <n v="10.44"/>
    <s v="No"/>
    <s v="No"/>
    <s v="No"/>
    <n v="0"/>
    <s v="No"/>
    <x v="0"/>
    <x v="0"/>
    <s v="16-09-1965"/>
    <x v="571"/>
    <s v="tier - 2"/>
    <s v="tier - 2"/>
    <s v="R1026"/>
    <n v="57"/>
    <n v="16"/>
    <s v="Sep"/>
    <n v="1965"/>
  </r>
  <r>
    <s v="Id578"/>
    <s v="Junyong"/>
    <n v="33.630000000000003"/>
    <n v="5.69"/>
    <s v="No"/>
    <s v="No"/>
    <s v="No"/>
    <n v="1"/>
    <s v="No"/>
    <x v="0"/>
    <x v="2"/>
    <s v="03-06-1998"/>
    <x v="572"/>
    <s v="tier - 2"/>
    <s v="tier - 3"/>
    <s v="R1016"/>
    <n v="25"/>
    <n v="3"/>
    <s v="Jun"/>
    <n v="1998"/>
  </r>
  <r>
    <s v="Id579"/>
    <s v="Kristen A."/>
    <n v="26.84"/>
    <n v="6.5"/>
    <s v="No"/>
    <s v="No"/>
    <s v="No"/>
    <n v="0"/>
    <s v="Yes"/>
    <x v="1"/>
    <x v="0"/>
    <s v="28-06-2002"/>
    <x v="573"/>
    <s v="tier - 2"/>
    <s v="tier - 3"/>
    <s v="R1013"/>
    <n v="20"/>
    <n v="28"/>
    <s v="Jun"/>
    <n v="2002"/>
  </r>
  <r>
    <s v="Id580"/>
    <s v="Maria I."/>
    <n v="28.3"/>
    <n v="5.73"/>
    <s v="No"/>
    <s v="No"/>
    <s v="Yes"/>
    <n v="1"/>
    <s v="Yes"/>
    <x v="1"/>
    <x v="1"/>
    <s v="26-12-2003"/>
    <x v="574"/>
    <s v="tier - 2"/>
    <s v="tier - 2"/>
    <s v="R1011"/>
    <n v="19"/>
    <n v="26"/>
    <s v="Dec"/>
    <n v="2003"/>
  </r>
  <r>
    <s v="Id581"/>
    <s v="Jonathan"/>
    <n v="27.06"/>
    <n v="5.74"/>
    <s v="Yes"/>
    <s v="No"/>
    <s v="No"/>
    <n v="0"/>
    <s v="Yes"/>
    <x v="1"/>
    <x v="1"/>
    <s v="10-06-1996"/>
    <x v="575"/>
    <s v="tier - 2"/>
    <s v="tier - 3"/>
    <s v="R1013"/>
    <n v="26"/>
    <n v="10"/>
    <s v="Jun"/>
    <n v="1996"/>
  </r>
  <r>
    <s v="Id582"/>
    <s v="Phil"/>
    <n v="47.13"/>
    <n v="8.6999999999999993"/>
    <s v="No"/>
    <s v="No"/>
    <s v="No"/>
    <n v="0"/>
    <s v="No"/>
    <x v="0"/>
    <x v="0"/>
    <s v="22-08-1971"/>
    <x v="576"/>
    <s v="tier - 2"/>
    <s v="tier - 2"/>
    <s v="R1023"/>
    <n v="51"/>
    <n v="22"/>
    <s v="Aug"/>
    <n v="1971"/>
  </r>
  <r>
    <s v="Id583"/>
    <s v="Benjamina C"/>
    <n v="51.72"/>
    <n v="5.09"/>
    <s v="No"/>
    <s v="No"/>
    <s v="No"/>
    <n v="0"/>
    <s v="No"/>
    <x v="0"/>
    <x v="2"/>
    <s v="16-07-1980"/>
    <x v="577"/>
    <s v="tier - 2"/>
    <s v="tier - 3"/>
    <s v="R1012"/>
    <n v="42"/>
    <n v="16"/>
    <s v="Jul"/>
    <n v="1980"/>
  </r>
  <r>
    <s v="Id584"/>
    <s v="Christopher"/>
    <n v="48.59"/>
    <n v="5.57"/>
    <s v="No"/>
    <s v="No"/>
    <s v="No"/>
    <n v="0"/>
    <s v="No"/>
    <x v="0"/>
    <x v="2"/>
    <s v="25-08-1977"/>
    <x v="578"/>
    <s v="tier - 2"/>
    <s v="tier - 3"/>
    <s v="R1023"/>
    <n v="45"/>
    <n v="25"/>
    <s v="Aug"/>
    <n v="1977"/>
  </r>
  <r>
    <s v="Id585"/>
    <s v="Alison B"/>
    <n v="45.18"/>
    <n v="10.87"/>
    <s v="No"/>
    <s v="No"/>
    <s v="No"/>
    <n v="0"/>
    <s v="No"/>
    <x v="0"/>
    <x v="0"/>
    <s v="21-10-1968"/>
    <x v="579"/>
    <s v="tier - 2"/>
    <s v="tier - 3"/>
    <s v="R1012"/>
    <n v="54"/>
    <n v="21"/>
    <s v="Oct"/>
    <n v="1968"/>
  </r>
  <r>
    <s v="Id586"/>
    <s v="Caroline"/>
    <n v="27.9"/>
    <n v="6.02"/>
    <s v="No"/>
    <s v="No"/>
    <s v="Yes"/>
    <n v="1"/>
    <s v="Yes"/>
    <x v="1"/>
    <x v="1"/>
    <s v="10-09-2003"/>
    <x v="580"/>
    <s v="tier - 2"/>
    <s v="tier - 2"/>
    <s v="R1011"/>
    <n v="19"/>
    <n v="10"/>
    <s v="Sep"/>
    <n v="2003"/>
  </r>
  <r>
    <s v="Id587"/>
    <s v="Alexis N"/>
    <n v="51.33"/>
    <n v="7"/>
    <s v="No"/>
    <s v="No"/>
    <s v="No"/>
    <n v="0"/>
    <s v="No"/>
    <x v="0"/>
    <x v="0"/>
    <s v="08-08-1974"/>
    <x v="581"/>
    <s v="tier - 2"/>
    <s v="tier - 3"/>
    <s v="R1011"/>
    <n v="48"/>
    <n v="8"/>
    <s v="Aug"/>
    <n v="1974"/>
  </r>
  <r>
    <s v="Id588"/>
    <s v="Shanda L"/>
    <n v="30.59"/>
    <n v="5.56"/>
    <s v="Yes"/>
    <s v="No"/>
    <s v="No"/>
    <n v="1"/>
    <s v="No"/>
    <x v="0"/>
    <x v="2"/>
    <s v="19-10-1995"/>
    <x v="582"/>
    <s v="tier - 2"/>
    <s v="tier - 3"/>
    <s v="R1024"/>
    <n v="27"/>
    <n v="19"/>
    <s v="Oct"/>
    <n v="1995"/>
  </r>
  <r>
    <s v="Id589"/>
    <s v="Lacey"/>
    <n v="39.229999999999997"/>
    <n v="8.4499999999999993"/>
    <s v="No"/>
    <s v="No"/>
    <s v="No"/>
    <n v="0"/>
    <s v="No"/>
    <x v="0"/>
    <x v="0"/>
    <s v="29-07-1962"/>
    <x v="583"/>
    <s v="tier - 2"/>
    <s v="tier - 2"/>
    <s v="R1026"/>
    <n v="60"/>
    <n v="29"/>
    <s v="Jul"/>
    <n v="1962"/>
  </r>
  <r>
    <s v="Id590"/>
    <s v="Laurette"/>
    <n v="19.094999999999999"/>
    <n v="6.19"/>
    <s v="No"/>
    <s v="No"/>
    <s v="No"/>
    <n v="0"/>
    <s v="Yes"/>
    <x v="2"/>
    <x v="1"/>
    <s v="23-09-1989"/>
    <x v="584"/>
    <s v="tier - 2"/>
    <s v="tier - 2"/>
    <s v="R1024"/>
    <n v="33"/>
    <n v="23"/>
    <s v="Sep"/>
    <n v="1989"/>
  </r>
  <r>
    <s v="Id591"/>
    <s v="Jason"/>
    <n v="49.72"/>
    <n v="7.71"/>
    <s v="No"/>
    <s v="No"/>
    <s v="No"/>
    <n v="0"/>
    <s v="No"/>
    <x v="0"/>
    <x v="0"/>
    <s v="28-08-1974"/>
    <x v="585"/>
    <s v="tier - 2"/>
    <s v="tier - 1"/>
    <s v="R1012"/>
    <n v="48"/>
    <n v="28"/>
    <s v="Aug"/>
    <n v="1974"/>
  </r>
  <r>
    <s v="Id592"/>
    <s v="Mary"/>
    <n v="21.754999999999999"/>
    <n v="4.63"/>
    <s v="No"/>
    <s v="No"/>
    <s v="Yes"/>
    <n v="1"/>
    <s v="Yes"/>
    <x v="2"/>
    <x v="2"/>
    <s v="05-11-1993"/>
    <x v="586"/>
    <s v="tier - 2"/>
    <s v="tier - 1"/>
    <s v="R1024"/>
    <n v="29"/>
    <n v="5"/>
    <s v="Nov"/>
    <n v="1993"/>
  </r>
  <r>
    <s v="Id593"/>
    <s v="Kati A"/>
    <n v="48.39"/>
    <n v="4.6100000000000003"/>
    <s v="No"/>
    <s v="No"/>
    <s v="No"/>
    <n v="0"/>
    <s v="No"/>
    <x v="0"/>
    <x v="2"/>
    <s v="25-09-1977"/>
    <x v="587"/>
    <s v="tier - 2"/>
    <s v="tier - 1"/>
    <s v="R1012"/>
    <n v="45"/>
    <n v="25"/>
    <s v="Sep"/>
    <n v="1977"/>
  </r>
  <r>
    <s v="Id594"/>
    <s v="Kelly J"/>
    <n v="47.15"/>
    <n v="9.5299999999999994"/>
    <s v="Yes"/>
    <s v="No"/>
    <s v="No"/>
    <n v="1"/>
    <s v="No"/>
    <x v="0"/>
    <x v="0"/>
    <s v="24-07-1975"/>
    <x v="588"/>
    <s v="tier - 2"/>
    <s v="tier - 1"/>
    <s v="R1026"/>
    <n v="47"/>
    <n v="24"/>
    <s v="Jul"/>
    <n v="1975"/>
  </r>
  <r>
    <s v="Id595"/>
    <s v="Greer D"/>
    <n v="47.59"/>
    <n v="11.43"/>
    <s v="Yes"/>
    <s v="No"/>
    <s v="No"/>
    <n v="2"/>
    <s v="No"/>
    <x v="0"/>
    <x v="0"/>
    <s v="10-07-1970"/>
    <x v="589"/>
    <s v="tier - 2"/>
    <s v="tier - 2"/>
    <s v="R1011"/>
    <n v="52"/>
    <n v="10"/>
    <s v="Jul"/>
    <n v="1970"/>
  </r>
  <r>
    <s v="Id596"/>
    <s v="Brent"/>
    <n v="39.81"/>
    <n v="7.65"/>
    <s v="Yes"/>
    <s v="No"/>
    <s v="Yes"/>
    <n v="1"/>
    <s v="No"/>
    <x v="0"/>
    <x v="0"/>
    <s v="25-06-1963"/>
    <x v="590"/>
    <s v="tier - 2"/>
    <s v="tier - 2"/>
    <s v="R1023"/>
    <n v="59"/>
    <n v="25"/>
    <s v="Jun"/>
    <n v="1963"/>
  </r>
  <r>
    <s v="Id597"/>
    <s v="Eugene M"/>
    <n v="31.02"/>
    <n v="5.87"/>
    <s v="Yes"/>
    <s v="No"/>
    <s v="No"/>
    <n v="0"/>
    <s v="No"/>
    <x v="0"/>
    <x v="1"/>
    <s v="25-06-2001"/>
    <x v="591"/>
    <s v="tier - 2"/>
    <s v="tier - 1"/>
    <s v="R1013"/>
    <n v="21"/>
    <n v="25"/>
    <s v="Jun"/>
    <n v="2001"/>
  </r>
  <r>
    <s v="Id598"/>
    <s v="Erin D"/>
    <n v="24.75"/>
    <n v="4.3600000000000003"/>
    <s v="Yes"/>
    <s v="No"/>
    <s v="No"/>
    <n v="1"/>
    <s v="Yes"/>
    <x v="2"/>
    <x v="2"/>
    <s v="23-12-1995"/>
    <x v="592"/>
    <s v="tier - 2"/>
    <s v="tier - 1"/>
    <s v="R1013"/>
    <n v="27"/>
    <n v="23"/>
    <s v="Dec"/>
    <n v="1995"/>
  </r>
  <r>
    <s v="Id599"/>
    <s v="Kamilla"/>
    <n v="30.114999999999998"/>
    <n v="10.119999999999999"/>
    <s v="No"/>
    <s v="No"/>
    <s v="No"/>
    <n v="3"/>
    <s v="No"/>
    <x v="0"/>
    <x v="0"/>
    <s v="10-10-1958"/>
    <x v="593"/>
    <s v="tier - 2"/>
    <s v="tier - 2"/>
    <s v="R1012"/>
    <n v="64"/>
    <n v="10"/>
    <s v="Oct"/>
    <n v="1958"/>
  </r>
  <r>
    <s v="Id600"/>
    <s v="Wayne I."/>
    <n v="26.03"/>
    <n v="4.01"/>
    <s v="No"/>
    <s v="No"/>
    <s v="Yes"/>
    <n v="1"/>
    <s v="Yes"/>
    <x v="1"/>
    <x v="2"/>
    <s v="20-12-2003"/>
    <x v="594"/>
    <s v="tier - 2"/>
    <s v="tier - 1"/>
    <s v="R1012"/>
    <n v="19"/>
    <n v="20"/>
    <s v="Dec"/>
    <n v="2003"/>
  </r>
  <r>
    <s v="Id601"/>
    <s v="Tracy L"/>
    <n v="20.045000000000002"/>
    <n v="4.7699999999999996"/>
    <s v="Yes"/>
    <s v="No"/>
    <s v="No"/>
    <n v="1"/>
    <s v="Yes"/>
    <x v="2"/>
    <x v="2"/>
    <s v="28-09-1995"/>
    <x v="595"/>
    <s v="tier - 2"/>
    <s v="tier - 3"/>
    <s v="R1012"/>
    <n v="27"/>
    <n v="28"/>
    <s v="Sep"/>
    <n v="1995"/>
  </r>
  <r>
    <s v="Id602"/>
    <s v="Heather"/>
    <n v="40.24"/>
    <n v="6.83"/>
    <s v="No"/>
    <s v="No"/>
    <s v="No"/>
    <n v="0"/>
    <s v="No"/>
    <x v="0"/>
    <x v="0"/>
    <s v="05-12-1965"/>
    <x v="596"/>
    <s v="tier - 2"/>
    <s v="tier - 3"/>
    <s v="R1026"/>
    <n v="57"/>
    <n v="5"/>
    <s v="Dec"/>
    <n v="1965"/>
  </r>
  <r>
    <s v="Id603"/>
    <s v="Megan C"/>
    <n v="43.15"/>
    <n v="6.14"/>
    <s v="Yes"/>
    <s v="No"/>
    <s v="Yes"/>
    <n v="1"/>
    <s v="No"/>
    <x v="0"/>
    <x v="1"/>
    <s v="08-08-1969"/>
    <x v="597"/>
    <s v="tier - 2"/>
    <s v="tier - 3"/>
    <s v="R1026"/>
    <n v="53"/>
    <n v="8"/>
    <s v="Aug"/>
    <n v="1969"/>
  </r>
  <r>
    <s v="Id604"/>
    <s v="Jonathan"/>
    <n v="27.7"/>
    <n v="5.6"/>
    <s v="No"/>
    <s v="No"/>
    <s v="Yes"/>
    <n v="1"/>
    <s v="Yes"/>
    <x v="1"/>
    <x v="2"/>
    <s v="24-08-2003"/>
    <x v="598"/>
    <s v="tier - 2"/>
    <s v="tier - 3"/>
    <s v="R1011"/>
    <n v="19"/>
    <n v="24"/>
    <s v="Aug"/>
    <n v="2003"/>
  </r>
  <r>
    <s v="Id605"/>
    <s v="Greg D."/>
    <n v="45.68"/>
    <n v="4.8"/>
    <s v="No"/>
    <s v="No"/>
    <s v="No"/>
    <n v="2"/>
    <s v="No"/>
    <x v="0"/>
    <x v="2"/>
    <s v="30-07-1972"/>
    <x v="599"/>
    <s v="tier - 2"/>
    <s v="tier - 2"/>
    <s v="R1023"/>
    <n v="50"/>
    <n v="30"/>
    <s v="Jul"/>
    <n v="1972"/>
  </r>
  <r>
    <s v="Id606"/>
    <s v="Steven L."/>
    <n v="27.3"/>
    <n v="11.89"/>
    <s v="No"/>
    <s v="No"/>
    <s v="No"/>
    <n v="0"/>
    <s v="Yes"/>
    <x v="1"/>
    <x v="0"/>
    <s v="08-09-2002"/>
    <x v="600"/>
    <s v="tier - 2"/>
    <s v="tier - 1"/>
    <s v="R1011"/>
    <n v="20"/>
    <n v="8"/>
    <s v="Sep"/>
    <n v="2002"/>
  </r>
  <r>
    <s v="Id607"/>
    <s v="Gianfilippo"/>
    <n v="54.45"/>
    <n v="4.7300000000000004"/>
    <s v="Yes"/>
    <s v="No"/>
    <s v="No"/>
    <n v="1"/>
    <s v="No"/>
    <x v="0"/>
    <x v="2"/>
    <s v="21-08-1988"/>
    <x v="601"/>
    <s v="tier - 2"/>
    <s v="tier - 1"/>
    <s v="R1012"/>
    <n v="34"/>
    <n v="21"/>
    <s v="Aug"/>
    <n v="1988"/>
  </r>
  <r>
    <s v="Id608"/>
    <s v="Hector"/>
    <n v="54.43"/>
    <n v="4.6100000000000003"/>
    <s v="Yes"/>
    <s v="No"/>
    <s v="No"/>
    <n v="1"/>
    <s v="No"/>
    <x v="0"/>
    <x v="2"/>
    <s v="06-08-1988"/>
    <x v="602"/>
    <s v="tier - 2"/>
    <s v="tier - 2"/>
    <s v="R1012"/>
    <n v="34"/>
    <n v="6"/>
    <s v="Aug"/>
    <n v="1988"/>
  </r>
  <r>
    <s v="Id609"/>
    <s v="Mark W."/>
    <n v="48.01"/>
    <n v="7.3"/>
    <s v="No"/>
    <s v="No"/>
    <s v="No"/>
    <n v="0"/>
    <s v="No"/>
    <x v="0"/>
    <x v="0"/>
    <s v="11-09-1974"/>
    <x v="603"/>
    <s v="tier - 2"/>
    <s v="tier - 3"/>
    <s v="R1012"/>
    <n v="48"/>
    <n v="11"/>
    <s v="Sep"/>
    <n v="1974"/>
  </r>
  <r>
    <s v="Id610"/>
    <s v="Aubri"/>
    <n v="48.32"/>
    <n v="5.88"/>
    <s v="No"/>
    <s v="No"/>
    <s v="No"/>
    <n v="0"/>
    <s v="No"/>
    <x v="0"/>
    <x v="1"/>
    <s v="06-07-1982"/>
    <x v="604"/>
    <s v="tier - 2"/>
    <s v="tier - 1"/>
    <s v="R1026"/>
    <n v="40"/>
    <n v="6"/>
    <s v="Jul"/>
    <n v="1982"/>
  </r>
  <r>
    <s v="Id611"/>
    <s v="Justin"/>
    <n v="22.895"/>
    <n v="4.0599999999999996"/>
    <s v="No"/>
    <s v="No"/>
    <s v="Yes"/>
    <n v="1"/>
    <s v="Yes"/>
    <x v="2"/>
    <x v="2"/>
    <s v="12-12-1993"/>
    <x v="605"/>
    <s v="tier - 2"/>
    <s v="tier - 3"/>
    <s v="R1017"/>
    <n v="29"/>
    <n v="12"/>
    <s v="Dec"/>
    <n v="1993"/>
  </r>
  <r>
    <s v="Id612"/>
    <s v="Megan A."/>
    <n v="54.85"/>
    <n v="4.9000000000000004"/>
    <s v="No"/>
    <s v="No"/>
    <s v="No"/>
    <n v="1"/>
    <s v="No"/>
    <x v="0"/>
    <x v="2"/>
    <s v="06-10-1987"/>
    <x v="606"/>
    <s v="tier - 2"/>
    <s v="tier - 1"/>
    <s v="R1011"/>
    <n v="35"/>
    <n v="6"/>
    <s v="Oct"/>
    <n v="1987"/>
  </r>
  <r>
    <s v="Id613"/>
    <s v="Erika M."/>
    <n v="21.85"/>
    <n v="5.52"/>
    <s v="No"/>
    <s v="No"/>
    <s v="Yes"/>
    <n v="1"/>
    <s v="Yes"/>
    <x v="2"/>
    <x v="2"/>
    <s v="08-08-1993"/>
    <x v="607"/>
    <s v="tier - 2"/>
    <s v="tier - 1"/>
    <s v="R1024"/>
    <n v="29"/>
    <n v="8"/>
    <s v="Aug"/>
    <n v="1993"/>
  </r>
  <r>
    <s v="Id614"/>
    <s v="Daniel G."/>
    <n v="51.86"/>
    <n v="5.2"/>
    <s v="Yes"/>
    <s v="No"/>
    <s v="No"/>
    <n v="0"/>
    <s v="No"/>
    <x v="0"/>
    <x v="2"/>
    <s v="27-08-1985"/>
    <x v="608"/>
    <s v="tier - 2"/>
    <s v="tier - 3"/>
    <s v="R1012"/>
    <n v="37"/>
    <n v="27"/>
    <s v="Aug"/>
    <n v="1985"/>
  </r>
  <r>
    <s v="Id615"/>
    <s v="Devin C."/>
    <n v="39.049999999999997"/>
    <n v="7.59"/>
    <s v="No"/>
    <s v="No"/>
    <s v="No"/>
    <n v="3"/>
    <s v="No"/>
    <x v="0"/>
    <x v="0"/>
    <s v="21-06-1958"/>
    <x v="609"/>
    <s v="tier - 2"/>
    <s v="tier - 2"/>
    <s v="R1013"/>
    <n v="64"/>
    <n v="21"/>
    <s v="Jun"/>
    <n v="1958"/>
  </r>
  <r>
    <s v="Id616"/>
    <s v="Louise A"/>
    <n v="31.824999999999999"/>
    <n v="8.2799999999999994"/>
    <s v="No"/>
    <s v="No"/>
    <s v="No"/>
    <n v="3"/>
    <s v="No"/>
    <x v="0"/>
    <x v="0"/>
    <s v="22-10-1958"/>
    <x v="610"/>
    <s v="tier - 2"/>
    <s v="tier - 2"/>
    <s v="R1024"/>
    <n v="64"/>
    <n v="22"/>
    <s v="Oct"/>
    <n v="1958"/>
  </r>
  <r>
    <s v="Id617"/>
    <s v="Sarah"/>
    <n v="46.43"/>
    <n v="6.72"/>
    <s v="No"/>
    <s v="No"/>
    <s v="No"/>
    <n v="0"/>
    <s v="No"/>
    <x v="0"/>
    <x v="0"/>
    <s v="16-09-1978"/>
    <x v="611"/>
    <s v="tier - 2"/>
    <s v="tier - 2"/>
    <s v="R1026"/>
    <n v="44"/>
    <n v="16"/>
    <s v="Sep"/>
    <n v="1978"/>
  </r>
  <r>
    <s v="Id618"/>
    <s v="Amy"/>
    <n v="53.63"/>
    <n v="5.47"/>
    <s v="Yes"/>
    <s v="No"/>
    <s v="No"/>
    <n v="1"/>
    <s v="No"/>
    <x v="0"/>
    <x v="2"/>
    <s v="05-12-1988"/>
    <x v="612"/>
    <s v="tier - 2"/>
    <s v="tier - 3"/>
    <s v="R1012"/>
    <n v="34"/>
    <n v="5"/>
    <s v="Dec"/>
    <n v="1988"/>
  </r>
  <r>
    <s v="Id619"/>
    <s v="Brittany L."/>
    <n v="48.7"/>
    <n v="4.71"/>
    <s v="No"/>
    <s v="No"/>
    <s v="No"/>
    <n v="0"/>
    <s v="No"/>
    <x v="0"/>
    <x v="2"/>
    <s v="19-09-1980"/>
    <x v="613"/>
    <s v="tier - 2"/>
    <s v="tier - 2"/>
    <s v="R1012"/>
    <n v="42"/>
    <n v="19"/>
    <s v="Sep"/>
    <n v="1980"/>
  </r>
  <r>
    <s v="Id620"/>
    <s v="Jessica L"/>
    <n v="48.81"/>
    <n v="5.49"/>
    <s v="No"/>
    <s v="No"/>
    <s v="No"/>
    <n v="0"/>
    <s v="No"/>
    <x v="0"/>
    <x v="2"/>
    <s v="24-07-1982"/>
    <x v="614"/>
    <s v="tier - 2"/>
    <s v="tier - 1"/>
    <s v="R1012"/>
    <n v="40"/>
    <n v="24"/>
    <s v="Jul"/>
    <n v="1982"/>
  </r>
  <r>
    <s v="Id621"/>
    <s v="Kristina K"/>
    <n v="47.53"/>
    <n v="4.72"/>
    <s v="No"/>
    <s v="No"/>
    <s v="No"/>
    <n v="0"/>
    <s v="No"/>
    <x v="0"/>
    <x v="2"/>
    <s v="12-10-1980"/>
    <x v="615"/>
    <s v="tier - 2"/>
    <s v="tier - 3"/>
    <s v="R1026"/>
    <n v="42"/>
    <n v="12"/>
    <s v="Oct"/>
    <n v="1980"/>
  </r>
  <r>
    <s v="Id622"/>
    <s v="Brad"/>
    <n v="36.85"/>
    <n v="6.7"/>
    <s v="No"/>
    <s v="No"/>
    <s v="No"/>
    <n v="0"/>
    <s v="No"/>
    <x v="0"/>
    <x v="0"/>
    <s v="25-12-1962"/>
    <x v="616"/>
    <s v="tier - 2"/>
    <s v="tier - 1"/>
    <s v="R1022"/>
    <n v="60"/>
    <n v="25"/>
    <s v="Dec"/>
    <n v="1962"/>
  </r>
  <r>
    <s v="Id623"/>
    <s v="Margaret O"/>
    <n v="29.3"/>
    <n v="5.5"/>
    <s v="No"/>
    <s v="No"/>
    <s v="No"/>
    <n v="0"/>
    <s v="No"/>
    <x v="1"/>
    <x v="2"/>
    <s v="11-11-1982"/>
    <x v="617"/>
    <s v="tier - 2"/>
    <s v="tier - 3"/>
    <s v="R1011"/>
    <n v="40"/>
    <n v="11"/>
    <s v="Nov"/>
    <n v="1982"/>
  </r>
  <r>
    <s v="Id624"/>
    <s v="Craig R."/>
    <n v="19.3"/>
    <n v="4.46"/>
    <s v="No"/>
    <s v="No"/>
    <s v="No"/>
    <n v="1"/>
    <s v="Yes"/>
    <x v="2"/>
    <x v="2"/>
    <s v="26-06-1984"/>
    <x v="618"/>
    <s v="tier - 2"/>
    <s v="tier - 3"/>
    <s v="R1011"/>
    <n v="38"/>
    <n v="26"/>
    <s v="Jun"/>
    <n v="1984"/>
  </r>
  <r>
    <s v="Id625"/>
    <s v="Simo"/>
    <n v="24.13"/>
    <n v="5.29"/>
    <s v="Yes"/>
    <s v="No"/>
    <s v="Yes"/>
    <n v="1"/>
    <s v="Yes"/>
    <x v="2"/>
    <x v="2"/>
    <s v="09-10-1997"/>
    <x v="619"/>
    <s v="tier - 2"/>
    <s v="tier - 2"/>
    <s v="R1012"/>
    <n v="25"/>
    <n v="9"/>
    <s v="Oct"/>
    <n v="1997"/>
  </r>
  <r>
    <s v="Id626"/>
    <s v="Christopher J"/>
    <n v="46.7"/>
    <n v="10.99"/>
    <s v="No"/>
    <s v="No"/>
    <s v="No"/>
    <n v="0"/>
    <s v="No"/>
    <x v="0"/>
    <x v="0"/>
    <s v="29-08-1974"/>
    <x v="620"/>
    <s v="tier - 2"/>
    <s v="tier - 1"/>
    <s v="R1012"/>
    <n v="48"/>
    <n v="29"/>
    <s v="Aug"/>
    <n v="1974"/>
  </r>
  <r>
    <s v="Id627"/>
    <s v="Mario Sr."/>
    <n v="45.27"/>
    <n v="5.2"/>
    <s v="Yes"/>
    <s v="No"/>
    <s v="No"/>
    <n v="0"/>
    <s v="No"/>
    <x v="0"/>
    <x v="2"/>
    <s v="20-09-1976"/>
    <x v="621"/>
    <s v="tier - 2"/>
    <s v="tier - 2"/>
    <s v="R1012"/>
    <n v="46"/>
    <n v="20"/>
    <s v="Sep"/>
    <n v="1976"/>
  </r>
  <r>
    <s v="Id628"/>
    <s v="Meghann R."/>
    <n v="44.29"/>
    <n v="9.66"/>
    <s v="No"/>
    <s v="No"/>
    <s v="No"/>
    <n v="2"/>
    <s v="No"/>
    <x v="0"/>
    <x v="0"/>
    <s v="26-06-1973"/>
    <x v="622"/>
    <s v="tier - 2"/>
    <s v="tier - 2"/>
    <s v="R1026"/>
    <n v="49"/>
    <n v="26"/>
    <s v="Jun"/>
    <n v="1973"/>
  </r>
  <r>
    <s v="Id629"/>
    <s v="Scott M"/>
    <n v="54.59"/>
    <n v="4.22"/>
    <s v="Yes"/>
    <s v="No"/>
    <s v="No"/>
    <n v="1"/>
    <s v="No"/>
    <x v="0"/>
    <x v="2"/>
    <s v="22-12-1988"/>
    <x v="623"/>
    <s v="tier - 2"/>
    <s v="tier - 2"/>
    <s v="R1011"/>
    <n v="34"/>
    <n v="22"/>
    <s v="Dec"/>
    <n v="1988"/>
  </r>
  <r>
    <s v="Id630"/>
    <s v="Caitlin E."/>
    <n v="32.965000000000003"/>
    <n v="11.78"/>
    <s v="No"/>
    <s v="No"/>
    <s v="No"/>
    <n v="0"/>
    <s v="No"/>
    <x v="0"/>
    <x v="0"/>
    <s v="06-06-1960"/>
    <x v="624"/>
    <s v="tier - 2"/>
    <s v="tier - 2"/>
    <s v="R1012"/>
    <n v="63"/>
    <n v="6"/>
    <s v="Jun"/>
    <n v="1960"/>
  </r>
  <r>
    <s v="Id631"/>
    <s v="Samantha A."/>
    <n v="38.049999999999997"/>
    <n v="9.6199999999999992"/>
    <s v="No"/>
    <s v="No"/>
    <s v="No"/>
    <n v="0"/>
    <s v="No"/>
    <x v="0"/>
    <x v="0"/>
    <s v="28-10-1965"/>
    <x v="625"/>
    <s v="tier - 2"/>
    <s v="tier - 2"/>
    <s v="R1026"/>
    <n v="57"/>
    <n v="28"/>
    <s v="Oct"/>
    <n v="1965"/>
  </r>
  <r>
    <s v="Id632"/>
    <s v="Erik"/>
    <n v="46.14"/>
    <n v="10.78"/>
    <s v="No"/>
    <s v="No"/>
    <s v="No"/>
    <n v="0"/>
    <s v="No"/>
    <x v="0"/>
    <x v="0"/>
    <s v="30-07-1974"/>
    <x v="626"/>
    <s v="tier - 2"/>
    <s v="tier - 2"/>
    <s v="R1012"/>
    <n v="48"/>
    <n v="30"/>
    <s v="Jul"/>
    <n v="1974"/>
  </r>
  <r>
    <s v="Id633"/>
    <s v="Christopher"/>
    <n v="41.325000000000003"/>
    <n v="5.1100000000000003"/>
    <s v="Yes"/>
    <s v="No"/>
    <s v="No"/>
    <n v="2"/>
    <s v="No"/>
    <x v="0"/>
    <x v="2"/>
    <s v="02-10-1959"/>
    <x v="627"/>
    <s v="tier - 2"/>
    <s v="tier - 3"/>
    <s v="R1012"/>
    <n v="63"/>
    <n v="2"/>
    <s v="Oct"/>
    <n v="1959"/>
  </r>
  <r>
    <s v="Id634"/>
    <s v="Maya"/>
    <n v="44.64"/>
    <n v="7.18"/>
    <s v="No"/>
    <s v="No"/>
    <s v="No"/>
    <n v="0"/>
    <s v="No"/>
    <x v="0"/>
    <x v="0"/>
    <s v="28-06-1974"/>
    <x v="628"/>
    <s v="tier - 2"/>
    <s v="tier - 2"/>
    <s v="R1026"/>
    <n v="48"/>
    <n v="28"/>
    <s v="Jun"/>
    <n v="1974"/>
  </r>
  <r>
    <s v="Id635"/>
    <s v="Zachary T"/>
    <n v="25.175000000000001"/>
    <n v="4.96"/>
    <s v="No"/>
    <s v="yes"/>
    <s v="No"/>
    <n v="1"/>
    <s v="No"/>
    <x v="1"/>
    <x v="2"/>
    <s v="17-07-2004"/>
    <x v="629"/>
    <s v="tier - 2"/>
    <s v="tier - 3"/>
    <s v="R1015"/>
    <n v="18"/>
    <n v="17"/>
    <s v="Jul"/>
    <n v="2004"/>
  </r>
  <r>
    <s v="Id636"/>
    <s v="Hilda"/>
    <n v="43.11"/>
    <n v="4.67"/>
    <s v="Yes"/>
    <s v="No"/>
    <s v="No"/>
    <n v="0"/>
    <s v="No"/>
    <x v="0"/>
    <x v="2"/>
    <s v="20-07-1976"/>
    <x v="630"/>
    <s v="tier - 2"/>
    <s v="tier - 1"/>
    <s v="R1026"/>
    <n v="46"/>
    <n v="20"/>
    <s v="Jul"/>
    <n v="1976"/>
  </r>
  <r>
    <s v="Id637"/>
    <s v="Stephanie"/>
    <n v="53.32"/>
    <n v="5.0599999999999996"/>
    <s v="No"/>
    <s v="No"/>
    <s v="No"/>
    <n v="0"/>
    <s v="No"/>
    <x v="0"/>
    <x v="2"/>
    <s v="25-10-1990"/>
    <x v="631"/>
    <s v="tier - 2"/>
    <s v="tier - 1"/>
    <s v="R1012"/>
    <n v="32"/>
    <n v="25"/>
    <s v="Oct"/>
    <n v="1990"/>
  </r>
  <r>
    <s v="Id638"/>
    <s v="Doug"/>
    <n v="38.04"/>
    <n v="5.0199999999999996"/>
    <s v="Yes"/>
    <s v="No"/>
    <s v="No"/>
    <n v="1"/>
    <s v="No"/>
    <x v="0"/>
    <x v="2"/>
    <s v="04-09-1964"/>
    <x v="632"/>
    <s v="tier - 2"/>
    <s v="tier - 2"/>
    <s v="R1012"/>
    <n v="58"/>
    <n v="4"/>
    <s v="Sep"/>
    <n v="1964"/>
  </r>
  <r>
    <s v="Id639"/>
    <s v="Bethany N."/>
    <n v="37.9"/>
    <n v="7.76"/>
    <s v="No"/>
    <s v="No"/>
    <s v="No"/>
    <n v="0"/>
    <s v="No"/>
    <x v="0"/>
    <x v="0"/>
    <s v="06-09-1962"/>
    <x v="633"/>
    <s v="tier - 2"/>
    <s v="tier - 2"/>
    <s v="R1011"/>
    <n v="60"/>
    <n v="6"/>
    <s v="Sep"/>
    <n v="1962"/>
  </r>
  <r>
    <s v="Id640"/>
    <s v="Sandra H"/>
    <n v="39.6"/>
    <n v="9.32"/>
    <s v="No"/>
    <s v="No"/>
    <s v="No"/>
    <n v="0"/>
    <s v="No"/>
    <x v="0"/>
    <x v="0"/>
    <s v="18-07-1968"/>
    <x v="634"/>
    <s v="tier - 2"/>
    <s v="tier - 1"/>
    <s v="R1026"/>
    <n v="54"/>
    <n v="18"/>
    <s v="Jul"/>
    <n v="1968"/>
  </r>
  <r>
    <s v="Id641"/>
    <s v="Takuo"/>
    <n v="50.92"/>
    <n v="5.31"/>
    <s v="Yes"/>
    <s v="No"/>
    <s v="No"/>
    <n v="1"/>
    <s v="No"/>
    <x v="0"/>
    <x v="2"/>
    <s v="17-12-1988"/>
    <x v="635"/>
    <s v="tier - 2"/>
    <s v="tier - 3"/>
    <s v="R1023"/>
    <n v="34"/>
    <n v="17"/>
    <s v="Dec"/>
    <n v="1988"/>
  </r>
  <r>
    <s v="Id642"/>
    <s v="Kelly A."/>
    <n v="21.85"/>
    <n v="5.56"/>
    <s v="Yes"/>
    <s v="No"/>
    <s v="No"/>
    <n v="0"/>
    <s v="Yes"/>
    <x v="2"/>
    <x v="2"/>
    <s v="14-07-2001"/>
    <x v="636"/>
    <s v="tier - 2"/>
    <s v="tier - 3"/>
    <s v="R1024"/>
    <n v="21"/>
    <n v="14"/>
    <s v="Jul"/>
    <n v="2001"/>
  </r>
  <r>
    <s v="Id643"/>
    <s v="Scott"/>
    <n v="36.08"/>
    <n v="7.11"/>
    <s v="Yes"/>
    <s v="No"/>
    <s v="Yes"/>
    <n v="1"/>
    <s v="No"/>
    <x v="0"/>
    <x v="0"/>
    <s v="13-12-1963"/>
    <x v="637"/>
    <s v="tier - 2"/>
    <s v="tier - 3"/>
    <s v="R1021"/>
    <n v="59"/>
    <n v="13"/>
    <s v="Dec"/>
    <n v="1963"/>
  </r>
  <r>
    <s v="Id644"/>
    <s v="Benoit"/>
    <n v="40.44"/>
    <n v="5.13"/>
    <s v="Yes"/>
    <s v="No"/>
    <s v="Yes"/>
    <n v="1"/>
    <s v="No"/>
    <x v="0"/>
    <x v="2"/>
    <s v="16-09-1969"/>
    <x v="638"/>
    <s v="tier - 2"/>
    <s v="tier - 2"/>
    <s v="R1023"/>
    <n v="53"/>
    <n v="16"/>
    <s v="Sep"/>
    <n v="1969"/>
  </r>
  <r>
    <s v="Id645"/>
    <s v="Elizabeth M."/>
    <n v="38.094999999999999"/>
    <n v="10.199999999999999"/>
    <s v="No"/>
    <s v="No"/>
    <s v="No"/>
    <n v="0"/>
    <s v="No"/>
    <x v="0"/>
    <x v="0"/>
    <s v="25-07-1960"/>
    <x v="639"/>
    <s v="tier - 2"/>
    <s v="tier - 2"/>
    <s v="R1024"/>
    <n v="62"/>
    <n v="25"/>
    <s v="Jul"/>
    <n v="1960"/>
  </r>
  <r>
    <s v="Id646"/>
    <s v="Jessica A."/>
    <n v="44.95"/>
    <n v="10.4"/>
    <s v="No"/>
    <s v="No"/>
    <s v="No"/>
    <n v="0"/>
    <s v="No"/>
    <x v="0"/>
    <x v="0"/>
    <s v="23-11-1978"/>
    <x v="640"/>
    <s v="tier - 2"/>
    <s v="tier - 1"/>
    <s v="R1012"/>
    <n v="44"/>
    <n v="23"/>
    <s v="Nov"/>
    <n v="1978"/>
  </r>
  <r>
    <s v="Id647"/>
    <s v="Monica K"/>
    <n v="35.54"/>
    <n v="10.67"/>
    <s v="No"/>
    <s v="No"/>
    <s v="No"/>
    <n v="0"/>
    <s v="No"/>
    <x v="0"/>
    <x v="0"/>
    <s v="17-06-1962"/>
    <x v="641"/>
    <s v="tier - 2"/>
    <s v="tier - 1"/>
    <s v="R1012"/>
    <n v="60"/>
    <n v="17"/>
    <s v="Jun"/>
    <n v="1962"/>
  </r>
  <r>
    <s v="Id648"/>
    <s v="Kevin L"/>
    <n v="39.799999999999997"/>
    <n v="4.6500000000000004"/>
    <s v="Yes"/>
    <s v="No"/>
    <s v="No"/>
    <n v="2"/>
    <s v="No"/>
    <x v="0"/>
    <x v="2"/>
    <s v="03-12-1959"/>
    <x v="642"/>
    <s v="tier - 2"/>
    <s v="tier - 3"/>
    <s v="R1011"/>
    <n v="63"/>
    <n v="3"/>
    <s v="Dec"/>
    <n v="1959"/>
  </r>
  <r>
    <s v="Id649"/>
    <s v="Gregory"/>
    <n v="33.659999999999997"/>
    <n v="5.65"/>
    <s v="Yes"/>
    <s v="No"/>
    <s v="No"/>
    <n v="2"/>
    <s v="No"/>
    <x v="0"/>
    <x v="2"/>
    <s v="04-06-1959"/>
    <x v="643"/>
    <s v="tier - 2"/>
    <s v="tier - 1"/>
    <s v="R1013"/>
    <n v="64"/>
    <n v="4"/>
    <s v="Jun"/>
    <n v="1959"/>
  </r>
  <r>
    <s v="Id650"/>
    <s v="Della"/>
    <n v="35.5"/>
    <n v="11.97"/>
    <s v="No"/>
    <s v="No"/>
    <s v="No"/>
    <n v="0"/>
    <s v="No"/>
    <x v="0"/>
    <x v="0"/>
    <s v="25-10-1962"/>
    <x v="644"/>
    <s v="tier - 2"/>
    <s v="tier - 2"/>
    <s v="R1012"/>
    <n v="60"/>
    <n v="25"/>
    <s v="Oct"/>
    <n v="1962"/>
  </r>
  <r>
    <s v="Id651"/>
    <s v="David"/>
    <n v="41.63"/>
    <n v="6.71"/>
    <s v="No"/>
    <s v="No"/>
    <s v="No"/>
    <n v="0"/>
    <s v="No"/>
    <x v="0"/>
    <x v="0"/>
    <s v="25-11-1971"/>
    <x v="645"/>
    <s v="tier - 2"/>
    <s v="tier - 1"/>
    <s v="R1023"/>
    <n v="51"/>
    <n v="25"/>
    <s v="Nov"/>
    <n v="1971"/>
  </r>
  <r>
    <s v="Id652"/>
    <s v="Victoria"/>
    <n v="46.49"/>
    <n v="11.92"/>
    <s v="No"/>
    <s v="No"/>
    <s v="No"/>
    <n v="0"/>
    <s v="No"/>
    <x v="0"/>
    <x v="0"/>
    <s v="05-09-1978"/>
    <x v="646"/>
    <s v="tier - 2"/>
    <s v="tier - 1"/>
    <s v="R1011"/>
    <n v="44"/>
    <n v="5"/>
    <s v="Sep"/>
    <n v="1978"/>
  </r>
  <r>
    <s v="Id653"/>
    <s v="Tasos"/>
    <n v="43.29"/>
    <n v="5.35"/>
    <s v="No"/>
    <s v="No"/>
    <s v="No"/>
    <n v="2"/>
    <s v="No"/>
    <x v="0"/>
    <x v="2"/>
    <s v="07-11-1972"/>
    <x v="647"/>
    <s v="tier - 2"/>
    <s v="tier - 1"/>
    <s v="R1012"/>
    <n v="50"/>
    <n v="7"/>
    <s v="Nov"/>
    <n v="1972"/>
  </r>
  <r>
    <s v="Id654"/>
    <s v="Thomas"/>
    <n v="43.08"/>
    <n v="8.9600000000000009"/>
    <s v="Yes"/>
    <s v="No"/>
    <s v="No"/>
    <n v="1"/>
    <s v="No"/>
    <x v="0"/>
    <x v="0"/>
    <s v="26-10-1975"/>
    <x v="648"/>
    <s v="tier - 2"/>
    <s v="tier - 1"/>
    <s v="R1023"/>
    <n v="47"/>
    <n v="26"/>
    <s v="Oct"/>
    <n v="1975"/>
  </r>
  <r>
    <s v="Id655"/>
    <s v="Lukasz"/>
    <n v="39.07"/>
    <n v="11.93"/>
    <s v="No"/>
    <s v="No"/>
    <s v="No"/>
    <n v="0"/>
    <s v="No"/>
    <x v="0"/>
    <x v="0"/>
    <s v="12-06-1968"/>
    <x v="649"/>
    <s v="tier - 2"/>
    <s v="tier - 2"/>
    <s v="R1022"/>
    <n v="54"/>
    <n v="12"/>
    <s v="Jun"/>
    <n v="1968"/>
  </r>
  <r>
    <s v="Id656"/>
    <s v="Matthew A."/>
    <n v="41.3"/>
    <n v="9.59"/>
    <s v="No"/>
    <s v="No"/>
    <s v="No"/>
    <n v="0"/>
    <s v="No"/>
    <x v="0"/>
    <x v="0"/>
    <s v="15-08-1971"/>
    <x v="650"/>
    <s v="tier - 2"/>
    <s v="tier - 3"/>
    <s v="R1023"/>
    <n v="51"/>
    <n v="15"/>
    <s v="Aug"/>
    <n v="1971"/>
  </r>
  <r>
    <s v="Id657"/>
    <s v="Meta"/>
    <n v="42.95"/>
    <n v="11.88"/>
    <s v="Yes"/>
    <s v="No"/>
    <s v="No"/>
    <n v="2"/>
    <s v="No"/>
    <x v="0"/>
    <x v="0"/>
    <s v="11-09-1970"/>
    <x v="651"/>
    <s v="tier - 2"/>
    <s v="tier - 3"/>
    <s v="R1011"/>
    <n v="52"/>
    <n v="11"/>
    <s v="Sep"/>
    <n v="1970"/>
  </r>
  <r>
    <s v="Id658"/>
    <s v="Rachel E"/>
    <n v="46.96"/>
    <n v="4.6399999999999997"/>
    <s v="No"/>
    <s v="No"/>
    <s v="Yes"/>
    <n v="1"/>
    <s v="No"/>
    <x v="0"/>
    <x v="2"/>
    <s v="25-11-1979"/>
    <x v="651"/>
    <s v="tier - 2"/>
    <s v="tier - 1"/>
    <s v="R1011"/>
    <n v="43"/>
    <n v="25"/>
    <s v="Nov"/>
    <n v="1979"/>
  </r>
  <r>
    <s v="Id659"/>
    <s v="Angelica"/>
    <n v="30.495000000000001"/>
    <n v="9.5299999999999994"/>
    <s v="No"/>
    <s v="No"/>
    <s v="No"/>
    <n v="0"/>
    <s v="No"/>
    <x v="0"/>
    <x v="0"/>
    <s v="08-08-1960"/>
    <x v="652"/>
    <s v="tier - 2"/>
    <s v="tier - 2"/>
    <s v="R1012"/>
    <n v="62"/>
    <n v="8"/>
    <s v="Aug"/>
    <n v="1960"/>
  </r>
  <r>
    <s v="Id660"/>
    <s v="Kathleen"/>
    <n v="17.954999999999998"/>
    <n v="5.29"/>
    <s v="Yes"/>
    <s v="No"/>
    <s v="No"/>
    <n v="1"/>
    <s v="Yes"/>
    <x v="3"/>
    <x v="2"/>
    <s v="02-08-1995"/>
    <x v="653"/>
    <s v="tier - 2"/>
    <s v="tier - 2"/>
    <s v="R1024"/>
    <n v="27"/>
    <n v="2"/>
    <s v="Aug"/>
    <n v="1995"/>
  </r>
  <r>
    <s v="Id661"/>
    <s v="Gabriel D."/>
    <n v="25.6"/>
    <n v="10.95"/>
    <s v="No"/>
    <s v="No"/>
    <s v="No"/>
    <n v="3"/>
    <s v="No"/>
    <x v="1"/>
    <x v="0"/>
    <s v="29-07-1958"/>
    <x v="654"/>
    <s v="tier - 2"/>
    <s v="tier - 3"/>
    <s v="R1011"/>
    <n v="64"/>
    <n v="29"/>
    <s v="Jul"/>
    <n v="1958"/>
  </r>
  <r>
    <s v="Id662"/>
    <s v="Jeff T"/>
    <n v="34.21"/>
    <n v="9.17"/>
    <s v="No"/>
    <s v="No"/>
    <s v="No"/>
    <n v="0"/>
    <s v="No"/>
    <x v="0"/>
    <x v="0"/>
    <s v="29-11-1962"/>
    <x v="655"/>
    <s v="tier - 2"/>
    <s v="tier - 1"/>
    <s v="R1021"/>
    <n v="60"/>
    <n v="29"/>
    <s v="Nov"/>
    <n v="1962"/>
  </r>
  <r>
    <s v="Id663"/>
    <s v="Neil D"/>
    <n v="39.74"/>
    <n v="7.39"/>
    <s v="No"/>
    <s v="No"/>
    <s v="No"/>
    <n v="0"/>
    <s v="No"/>
    <x v="0"/>
    <x v="0"/>
    <s v="08-11-1968"/>
    <x v="656"/>
    <s v="tier - 2"/>
    <s v="tier - 2"/>
    <s v="R1012"/>
    <n v="54"/>
    <n v="8"/>
    <s v="Nov"/>
    <n v="1968"/>
  </r>
  <r>
    <s v="Id664"/>
    <s v="Katherine L."/>
    <n v="49.53"/>
    <n v="9.1300000000000008"/>
    <s v="Yes"/>
    <s v="No"/>
    <s v="No"/>
    <n v="0"/>
    <s v="No"/>
    <x v="0"/>
    <x v="0"/>
    <s v="04-07-1981"/>
    <x v="657"/>
    <s v="tier - 2"/>
    <s v="tier - 1"/>
    <s v="R1011"/>
    <n v="41"/>
    <n v="4"/>
    <s v="Jul"/>
    <n v="1981"/>
  </r>
  <r>
    <s v="Id665"/>
    <s v="Ariel E"/>
    <n v="39.33"/>
    <n v="10.4"/>
    <s v="No"/>
    <s v="No"/>
    <s v="No"/>
    <n v="3"/>
    <s v="No"/>
    <x v="0"/>
    <x v="0"/>
    <s v="17-10-1958"/>
    <x v="658"/>
    <s v="tier - 2"/>
    <s v="tier - 2"/>
    <s v="R1024"/>
    <n v="64"/>
    <n v="17"/>
    <s v="Oct"/>
    <n v="1958"/>
  </r>
  <r>
    <s v="Id666"/>
    <s v="Christopher P"/>
    <n v="39.979999999999997"/>
    <n v="9.4600000000000009"/>
    <s v="Yes"/>
    <s v="No"/>
    <s v="No"/>
    <n v="2"/>
    <s v="No"/>
    <x v="0"/>
    <x v="0"/>
    <s v="11-11-1970"/>
    <x v="659"/>
    <s v="tier - 2"/>
    <s v="tier - 2"/>
    <s v="R1023"/>
    <n v="52"/>
    <n v="11"/>
    <s v="Nov"/>
    <n v="1970"/>
  </r>
  <r>
    <s v="Id667"/>
    <s v="Erin M."/>
    <n v="46.51"/>
    <n v="8.69"/>
    <s v="Yes"/>
    <s v="No"/>
    <s v="No"/>
    <n v="0"/>
    <s v="No"/>
    <x v="0"/>
    <x v="0"/>
    <s v="05-06-1981"/>
    <x v="660"/>
    <s v="tier - 2"/>
    <s v="tier - 3"/>
    <s v="R1026"/>
    <n v="42"/>
    <n v="5"/>
    <s v="Jun"/>
    <n v="1981"/>
  </r>
  <r>
    <s v="Id668"/>
    <s v="Molly K."/>
    <n v="43.58"/>
    <n v="4.2300000000000004"/>
    <s v="No"/>
    <s v="No"/>
    <s v="Yes"/>
    <n v="1"/>
    <s v="No"/>
    <x v="0"/>
    <x v="2"/>
    <s v="18-10-1979"/>
    <x v="661"/>
    <s v="tier - 2"/>
    <s v="tier - 3"/>
    <s v="R1026"/>
    <n v="43"/>
    <n v="18"/>
    <s v="Oct"/>
    <n v="1979"/>
  </r>
  <r>
    <s v="Id669"/>
    <s v="Ryan J."/>
    <n v="42.28"/>
    <n v="9.16"/>
    <s v="Yes"/>
    <s v="No"/>
    <s v="No"/>
    <n v="1"/>
    <s v="No"/>
    <x v="0"/>
    <x v="0"/>
    <s v="10-12-1975"/>
    <x v="662"/>
    <s v="tier - 2"/>
    <s v="tier - 3"/>
    <s v="R1023"/>
    <n v="47"/>
    <n v="10"/>
    <s v="Dec"/>
    <n v="1975"/>
  </r>
  <r>
    <s v="Id670"/>
    <s v="Jennifer"/>
    <n v="35.520000000000003"/>
    <n v="8.26"/>
    <s v="No"/>
    <s v="No"/>
    <s v="No"/>
    <n v="0"/>
    <s v="No"/>
    <x v="0"/>
    <x v="0"/>
    <s v="27-07-1965"/>
    <x v="663"/>
    <s v="tier - 2"/>
    <s v="tier - 2"/>
    <s v="R1026"/>
    <n v="57"/>
    <n v="27"/>
    <s v="Jul"/>
    <n v="1965"/>
  </r>
  <r>
    <s v="Id671"/>
    <s v="Daniel M"/>
    <n v="33.6"/>
    <n v="11.25"/>
    <s v="No"/>
    <s v="No"/>
    <s v="No"/>
    <n v="0"/>
    <s v="No"/>
    <x v="0"/>
    <x v="0"/>
    <s v="29-07-1962"/>
    <x v="664"/>
    <s v="tier - 2"/>
    <s v="tier - 3"/>
    <s v="R1021"/>
    <n v="60"/>
    <n v="29"/>
    <s v="Jul"/>
    <n v="1962"/>
  </r>
  <r>
    <s v="Id672"/>
    <s v="Hiruni"/>
    <n v="22.42"/>
    <n v="6.74"/>
    <s v="No"/>
    <s v="No"/>
    <s v="No"/>
    <n v="0"/>
    <s v="Yes"/>
    <x v="2"/>
    <x v="0"/>
    <s v="24-09-2002"/>
    <x v="665"/>
    <s v="tier - 2"/>
    <s v="tier - 2"/>
    <s v="R1012"/>
    <n v="20"/>
    <n v="24"/>
    <s v="Sep"/>
    <n v="2002"/>
  </r>
  <r>
    <s v="Id673"/>
    <s v="Reina H."/>
    <n v="46.86"/>
    <n v="4.87"/>
    <s v="No"/>
    <s v="No"/>
    <s v="No"/>
    <n v="0"/>
    <s v="No"/>
    <x v="0"/>
    <x v="2"/>
    <s v="04-09-1982"/>
    <x v="666"/>
    <s v="tier - 2"/>
    <s v="tier - 2"/>
    <s v="R1011"/>
    <n v="40"/>
    <n v="4"/>
    <s v="Sep"/>
    <n v="1982"/>
  </r>
  <r>
    <s v="Id674"/>
    <s v="Kristi"/>
    <n v="32.965000000000003"/>
    <n v="6.68"/>
    <s v="No"/>
    <s v="No"/>
    <s v="No"/>
    <n v="3"/>
    <s v="No"/>
    <x v="0"/>
    <x v="0"/>
    <s v="23-07-1958"/>
    <x v="667"/>
    <s v="tier - 2"/>
    <s v="tier - 1"/>
    <s v="R1012"/>
    <n v="64"/>
    <n v="23"/>
    <s v="Jul"/>
    <n v="1958"/>
  </r>
  <r>
    <s v="Id675"/>
    <s v="Meredith L."/>
    <n v="39.340000000000003"/>
    <n v="5.0199999999999996"/>
    <s v="Yes"/>
    <s v="No"/>
    <s v="Yes"/>
    <n v="1"/>
    <s v="No"/>
    <x v="0"/>
    <x v="2"/>
    <s v="20-10-1969"/>
    <x v="668"/>
    <s v="tier - 2"/>
    <s v="tier - 1"/>
    <s v="R1012"/>
    <n v="53"/>
    <n v="20"/>
    <s v="Oct"/>
    <n v="1969"/>
  </r>
  <r>
    <s v="Id676"/>
    <s v="Jocelyn"/>
    <n v="47"/>
    <n v="10.64"/>
    <s v="Yes"/>
    <s v="No"/>
    <s v="No"/>
    <n v="0"/>
    <s v="No"/>
    <x v="0"/>
    <x v="0"/>
    <s v="13-11-1981"/>
    <x v="669"/>
    <s v="tier - 2"/>
    <s v="tier - 1"/>
    <s v="R1012"/>
    <n v="41"/>
    <n v="13"/>
    <s v="Nov"/>
    <n v="1981"/>
  </r>
  <r>
    <s v="Id677"/>
    <s v="Daphne"/>
    <n v="36.71"/>
    <n v="8.74"/>
    <s v="Yes"/>
    <s v="No"/>
    <s v="No"/>
    <n v="0"/>
    <s v="No"/>
    <x v="0"/>
    <x v="0"/>
    <s v="01-09-1967"/>
    <x v="670"/>
    <s v="tier - 2"/>
    <s v="tier - 3"/>
    <s v="R1026"/>
    <n v="55"/>
    <n v="1"/>
    <s v="Sep"/>
    <n v="1967"/>
  </r>
  <r>
    <s v="Id678"/>
    <s v="Margaret E"/>
    <n v="53.48"/>
    <n v="5.64"/>
    <s v="No"/>
    <s v="No"/>
    <s v="No"/>
    <n v="0"/>
    <s v="No"/>
    <x v="0"/>
    <x v="2"/>
    <s v="21-08-1991"/>
    <x v="671"/>
    <s v="tier - 2"/>
    <s v="tier - 3"/>
    <s v="R1011"/>
    <n v="31"/>
    <n v="21"/>
    <s v="Aug"/>
    <n v="1991"/>
  </r>
  <r>
    <s v="Id679"/>
    <s v="Mario J."/>
    <n v="35.5"/>
    <n v="10.37"/>
    <s v="No"/>
    <s v="No"/>
    <s v="No"/>
    <n v="0"/>
    <s v="No"/>
    <x v="0"/>
    <x v="0"/>
    <s v="08-11-1965"/>
    <x v="672"/>
    <s v="tier - 2"/>
    <s v="tier - 3"/>
    <s v="R1021"/>
    <n v="57"/>
    <n v="8"/>
    <s v="Nov"/>
    <n v="1965"/>
  </r>
  <r>
    <s v="Id680"/>
    <s v="Peter"/>
    <n v="36.979999999999997"/>
    <n v="9.56"/>
    <s v="Yes"/>
    <s v="No"/>
    <s v="No"/>
    <n v="0"/>
    <s v="No"/>
    <x v="0"/>
    <x v="0"/>
    <s v="18-07-1967"/>
    <x v="673"/>
    <s v="tier - 2"/>
    <s v="tier - 3"/>
    <s v="R1022"/>
    <n v="55"/>
    <n v="18"/>
    <s v="Jul"/>
    <n v="1967"/>
  </r>
  <r>
    <s v="Id681"/>
    <s v="Carolina"/>
    <n v="32.395000000000003"/>
    <n v="8.23"/>
    <s v="Yes"/>
    <s v="No"/>
    <s v="Yes"/>
    <n v="1"/>
    <s v="No"/>
    <x v="0"/>
    <x v="0"/>
    <s v="14-10-1963"/>
    <x v="674"/>
    <s v="tier - 2"/>
    <s v="tier - 1"/>
    <s v="R1024"/>
    <n v="59"/>
    <n v="14"/>
    <s v="Oct"/>
    <n v="1963"/>
  </r>
  <r>
    <s v="Id682"/>
    <s v="Jenny K."/>
    <n v="32.729999999999997"/>
    <n v="7.03"/>
    <s v="No"/>
    <s v="No"/>
    <s v="No"/>
    <n v="0"/>
    <s v="No"/>
    <x v="0"/>
    <x v="0"/>
    <s v="03-12-1962"/>
    <x v="675"/>
    <s v="tier - 2"/>
    <s v="tier - 1"/>
    <s v="R1025"/>
    <n v="60"/>
    <n v="3"/>
    <s v="Dec"/>
    <n v="1962"/>
  </r>
  <r>
    <s v="Id683"/>
    <s v="Jessica"/>
    <n v="20.52"/>
    <n v="5.45"/>
    <s v="No"/>
    <s v="No"/>
    <s v="No"/>
    <n v="1"/>
    <s v="Yes"/>
    <x v="2"/>
    <x v="2"/>
    <s v="12-09-1998"/>
    <x v="676"/>
    <s v="tier - 2"/>
    <s v="tier - 1"/>
    <s v="R1024"/>
    <n v="24"/>
    <n v="12"/>
    <s v="Sep"/>
    <n v="1998"/>
  </r>
  <r>
    <s v="Id684"/>
    <s v="Kimberly D"/>
    <n v="51.72"/>
    <n v="5.76"/>
    <s v="No"/>
    <s v="No"/>
    <s v="No"/>
    <n v="0"/>
    <s v="No"/>
    <x v="0"/>
    <x v="1"/>
    <s v="14-07-1989"/>
    <x v="677"/>
    <s v="tier - 2"/>
    <s v="tier - 3"/>
    <s v="R1011"/>
    <n v="33"/>
    <n v="14"/>
    <s v="Jul"/>
    <n v="1989"/>
  </r>
  <r>
    <s v="Id685"/>
    <s v="Marc-Olivier"/>
    <n v="50.2"/>
    <n v="5.4"/>
    <s v="No"/>
    <s v="No"/>
    <s v="No"/>
    <n v="0"/>
    <s v="No"/>
    <x v="0"/>
    <x v="2"/>
    <s v="22-07-1989"/>
    <x v="678"/>
    <s v="tier - 2"/>
    <s v="tier - 3"/>
    <s v="R1012"/>
    <n v="33"/>
    <n v="22"/>
    <s v="Jul"/>
    <n v="1989"/>
  </r>
  <r>
    <s v="Id686"/>
    <s v="Russell J"/>
    <n v="25.52"/>
    <n v="6.35"/>
    <s v="No"/>
    <s v="No"/>
    <s v="Yes"/>
    <n v="1"/>
    <s v="No"/>
    <x v="1"/>
    <x v="1"/>
    <s v="20-10-1979"/>
    <x v="679"/>
    <s v="tier - 2"/>
    <s v="tier - 2"/>
    <s v="R1013"/>
    <n v="43"/>
    <n v="20"/>
    <s v="Oct"/>
    <n v="1979"/>
  </r>
  <r>
    <s v="Id687"/>
    <s v="Karine"/>
    <n v="35.200000000000003"/>
    <n v="6.26"/>
    <s v="Yes"/>
    <s v="No"/>
    <s v="No"/>
    <n v="2"/>
    <s v="No"/>
    <x v="0"/>
    <x v="1"/>
    <s v="20-11-1959"/>
    <x v="680"/>
    <s v="tier - 2"/>
    <s v="tier - 2"/>
    <s v="R1013"/>
    <n v="63"/>
    <n v="20"/>
    <s v="Nov"/>
    <n v="1959"/>
  </r>
  <r>
    <s v="Id688"/>
    <s v="Cheryl"/>
    <n v="41.26"/>
    <n v="5.97"/>
    <s v="Yes"/>
    <s v="No"/>
    <s v="No"/>
    <n v="0"/>
    <s v="No"/>
    <x v="0"/>
    <x v="1"/>
    <s v="27-11-1976"/>
    <x v="681"/>
    <s v="tier - 2"/>
    <s v="tier - 3"/>
    <s v="R1012"/>
    <n v="46"/>
    <n v="27"/>
    <s v="Nov"/>
    <n v="1976"/>
  </r>
  <r>
    <s v="Id689"/>
    <s v="Allison M."/>
    <n v="17.195"/>
    <n v="5.29"/>
    <s v="Yes"/>
    <s v="No"/>
    <s v="No"/>
    <n v="0"/>
    <s v="Yes"/>
    <x v="3"/>
    <x v="2"/>
    <s v="10-11-1996"/>
    <x v="682"/>
    <s v="tier - 2"/>
    <s v="tier - 3"/>
    <s v="R1024"/>
    <n v="26"/>
    <n v="10"/>
    <s v="Nov"/>
    <n v="1996"/>
  </r>
  <r>
    <s v="Id690"/>
    <s v="Adriana"/>
    <n v="23.085000000000001"/>
    <n v="4.2699999999999996"/>
    <s v="Yes"/>
    <s v="No"/>
    <s v="No"/>
    <n v="2"/>
    <s v="No"/>
    <x v="2"/>
    <x v="2"/>
    <s v="03-08-1959"/>
    <x v="683"/>
    <s v="tier - 2"/>
    <s v="tier - 3"/>
    <s v="R1023"/>
    <n v="63"/>
    <n v="3"/>
    <s v="Aug"/>
    <n v="1959"/>
  </r>
  <r>
    <s v="Id691"/>
    <s v="Miranda J"/>
    <n v="21.66"/>
    <n v="5.2"/>
    <s v="Yes"/>
    <s v="No"/>
    <s v="No"/>
    <n v="2"/>
    <s v="No"/>
    <x v="2"/>
    <x v="2"/>
    <s v="29-06-1959"/>
    <x v="684"/>
    <s v="tier - 2"/>
    <s v="tier - 1"/>
    <s v="R1024"/>
    <n v="63"/>
    <n v="29"/>
    <s v="Jun"/>
    <n v="1959"/>
  </r>
  <r>
    <s v="Id692"/>
    <s v="Roberto"/>
    <n v="36.47"/>
    <n v="8.23"/>
    <s v="Yes"/>
    <s v="No"/>
    <s v="No"/>
    <n v="0"/>
    <s v="No"/>
    <x v="0"/>
    <x v="0"/>
    <s v="04-11-1967"/>
    <x v="685"/>
    <s v="tier - 2"/>
    <s v="tier - 2"/>
    <s v="R1021"/>
    <n v="55"/>
    <n v="4"/>
    <s v="Nov"/>
    <n v="1967"/>
  </r>
  <r>
    <s v="Id693"/>
    <s v="Rebecca B."/>
    <n v="36.08"/>
    <n v="10.33"/>
    <s v="Yes"/>
    <s v="No"/>
    <s v="No"/>
    <n v="0"/>
    <s v="No"/>
    <x v="0"/>
    <x v="0"/>
    <s v="15-08-1967"/>
    <x v="686"/>
    <s v="tier - 2"/>
    <s v="tier - 2"/>
    <s v="R1026"/>
    <n v="55"/>
    <n v="15"/>
    <s v="Aug"/>
    <n v="1967"/>
  </r>
  <r>
    <s v="Id694"/>
    <s v="Tiffany"/>
    <n v="23.18"/>
    <n v="6.13"/>
    <s v="No"/>
    <s v="No"/>
    <s v="No"/>
    <n v="0"/>
    <s v="No"/>
    <x v="2"/>
    <x v="1"/>
    <s v="10-08-1999"/>
    <x v="687"/>
    <s v="tier - 2"/>
    <s v="tier - 1"/>
    <s v="R1012"/>
    <n v="23"/>
    <n v="10"/>
    <s v="Aug"/>
    <n v="1999"/>
  </r>
  <r>
    <s v="Id695"/>
    <s v="Alexander"/>
    <n v="39.159999999999997"/>
    <n v="8.08"/>
    <s v="No"/>
    <s v="No"/>
    <s v="No"/>
    <n v="3"/>
    <s v="No"/>
    <x v="0"/>
    <x v="0"/>
    <s v="20-09-1958"/>
    <x v="688"/>
    <s v="tier - 2"/>
    <s v="tier - 3"/>
    <s v="R1013"/>
    <n v="64"/>
    <n v="20"/>
    <s v="Sep"/>
    <n v="1958"/>
  </r>
  <r>
    <s v="Id696"/>
    <s v="Rich M"/>
    <n v="38.19"/>
    <n v="10.49"/>
    <s v="No"/>
    <s v="No"/>
    <s v="No"/>
    <n v="3"/>
    <s v="No"/>
    <x v="0"/>
    <x v="0"/>
    <s v="29-07-1958"/>
    <x v="689"/>
    <s v="tier - 2"/>
    <s v="tier - 2"/>
    <s v="R1016"/>
    <n v="64"/>
    <n v="29"/>
    <s v="Jul"/>
    <n v="1958"/>
  </r>
  <r>
    <s v="Id697"/>
    <s v="Aaron C"/>
    <n v="26.41"/>
    <n v="8.11"/>
    <s v="No"/>
    <s v="No"/>
    <s v="No"/>
    <n v="3"/>
    <s v="No"/>
    <x v="1"/>
    <x v="0"/>
    <s v="14-09-1958"/>
    <x v="690"/>
    <s v="tier - 2"/>
    <s v="tier - 1"/>
    <s v="R1018"/>
    <n v="64"/>
    <n v="14"/>
    <s v="Sep"/>
    <n v="1958"/>
  </r>
  <r>
    <s v="Id698"/>
    <s v="Kate"/>
    <n v="28.785"/>
    <n v="6.6"/>
    <s v="No"/>
    <s v="No"/>
    <s v="No"/>
    <n v="0"/>
    <s v="No"/>
    <x v="1"/>
    <x v="0"/>
    <s v="22-06-1965"/>
    <x v="691"/>
    <s v="tier - 2"/>
    <s v="tier - 3"/>
    <s v="R1024"/>
    <n v="57"/>
    <n v="22"/>
    <s v="Jun"/>
    <n v="1965"/>
  </r>
  <r>
    <s v="Id699"/>
    <s v="Maria M"/>
    <n v="26.695"/>
    <n v="10.14"/>
    <s v="Yes"/>
    <s v="No"/>
    <s v="Yes"/>
    <n v="1"/>
    <s v="No"/>
    <x v="1"/>
    <x v="0"/>
    <s v="16-07-1963"/>
    <x v="692"/>
    <s v="tier - 2"/>
    <s v="tier - 2"/>
    <s v="R1012"/>
    <n v="59"/>
    <n v="16"/>
    <s v="Jul"/>
    <n v="1963"/>
  </r>
  <r>
    <s v="Id700"/>
    <s v="Daven W"/>
    <n v="32.799999999999997"/>
    <n v="6.06"/>
    <s v="Yes"/>
    <s v="No"/>
    <s v="No"/>
    <n v="1"/>
    <s v="No"/>
    <x v="0"/>
    <x v="1"/>
    <s v="16-11-1988"/>
    <x v="693"/>
    <s v="tier - 2"/>
    <s v="tier - 2"/>
    <s v="R1011"/>
    <n v="34"/>
    <n v="16"/>
    <s v="Nov"/>
    <n v="1988"/>
  </r>
  <r>
    <s v="Id701"/>
    <s v="Brianne"/>
    <n v="35.869999999999997"/>
    <n v="9.91"/>
    <s v="Yes"/>
    <s v="No"/>
    <s v="No"/>
    <n v="0"/>
    <s v="No"/>
    <x v="0"/>
    <x v="0"/>
    <s v="10-10-1967"/>
    <x v="694"/>
    <s v="tier - 2"/>
    <s v="tier - 1"/>
    <s v="R1026"/>
    <n v="55"/>
    <n v="10"/>
    <s v="Oct"/>
    <n v="1967"/>
  </r>
  <r>
    <s v="Id702"/>
    <s v="Hiroki"/>
    <n v="21.66"/>
    <n v="4.1399999999999997"/>
    <s v="Yes"/>
    <s v="No"/>
    <s v="No"/>
    <n v="2"/>
    <s v="No"/>
    <x v="2"/>
    <x v="2"/>
    <s v="24-12-1959"/>
    <x v="695"/>
    <s v="tier - 2"/>
    <s v="tier - 2"/>
    <s v="R1012"/>
    <n v="63"/>
    <n v="24"/>
    <s v="Dec"/>
    <n v="1959"/>
  </r>
  <r>
    <s v="Id703"/>
    <s v="Anders"/>
    <n v="37.72"/>
    <n v="4.38"/>
    <s v="Yes"/>
    <s v="No"/>
    <s v="Yes"/>
    <n v="1"/>
    <s v="No"/>
    <x v="0"/>
    <x v="2"/>
    <s v="26-09-1969"/>
    <x v="696"/>
    <s v="tier - 2"/>
    <s v="tier - 3"/>
    <s v="R1022"/>
    <n v="53"/>
    <n v="26"/>
    <s v="Sep"/>
    <n v="1969"/>
  </r>
  <r>
    <s v="Id704"/>
    <s v="Danielle"/>
    <n v="39.700000000000003"/>
    <n v="9.83"/>
    <s v="No"/>
    <s v="No"/>
    <s v="No"/>
    <n v="3"/>
    <s v="No"/>
    <x v="0"/>
    <x v="0"/>
    <s v="10-07-1958"/>
    <x v="697"/>
    <s v="tier - 2"/>
    <s v="tier - 2"/>
    <s v="R1011"/>
    <n v="64"/>
    <n v="10"/>
    <s v="Jul"/>
    <n v="1958"/>
  </r>
  <r>
    <s v="Id705"/>
    <s v="Candace N"/>
    <n v="35.97"/>
    <n v="11.08"/>
    <s v="No"/>
    <s v="No"/>
    <s v="No"/>
    <n v="3"/>
    <s v="No"/>
    <x v="0"/>
    <x v="0"/>
    <s v="15-10-1958"/>
    <x v="698"/>
    <s v="tier - 2"/>
    <s v="tier - 3"/>
    <s v="R1013"/>
    <n v="64"/>
    <n v="15"/>
    <s v="Oct"/>
    <n v="1958"/>
  </r>
  <r>
    <s v="Id706"/>
    <s v="Bruno F."/>
    <n v="37.85"/>
    <n v="11.01"/>
    <s v="No"/>
    <s v="No"/>
    <s v="No"/>
    <n v="0"/>
    <s v="No"/>
    <x v="0"/>
    <x v="0"/>
    <s v="15-12-1968"/>
    <x v="699"/>
    <s v="tier - 2"/>
    <s v="tier - 3"/>
    <s v="R1012"/>
    <n v="54"/>
    <n v="15"/>
    <s v="Dec"/>
    <n v="1968"/>
  </r>
  <r>
    <s v="Id707"/>
    <s v="Emily"/>
    <n v="21.66"/>
    <n v="4.37"/>
    <s v="No"/>
    <s v="yes"/>
    <s v="No"/>
    <n v="1"/>
    <s v="Yes"/>
    <x v="2"/>
    <x v="2"/>
    <s v="06-09-2004"/>
    <x v="700"/>
    <s v="tier - 2"/>
    <s v="tier - 2"/>
    <s v="R1024"/>
    <n v="18"/>
    <n v="6"/>
    <s v="Sep"/>
    <n v="2004"/>
  </r>
  <r>
    <s v="Id708"/>
    <s v="Katie"/>
    <n v="39.369999999999997"/>
    <n v="5.91"/>
    <s v="No"/>
    <s v="No"/>
    <s v="No"/>
    <n v="2"/>
    <s v="No"/>
    <x v="0"/>
    <x v="1"/>
    <s v="13-07-1972"/>
    <x v="701"/>
    <s v="tier - 2"/>
    <s v="tier - 2"/>
    <s v="R1026"/>
    <n v="50"/>
    <n v="13"/>
    <s v="Jul"/>
    <n v="1972"/>
  </r>
  <r>
    <s v="Id709"/>
    <s v="Sally"/>
    <n v="40.880000000000003"/>
    <n v="7.65"/>
    <s v="No"/>
    <s v="No"/>
    <s v="No"/>
    <n v="0"/>
    <s v="No"/>
    <x v="0"/>
    <x v="0"/>
    <s v="26-12-1974"/>
    <x v="702"/>
    <s v="tier - 2"/>
    <s v="tier - 2"/>
    <s v="R1026"/>
    <n v="48"/>
    <n v="26"/>
    <s v="Dec"/>
    <n v="1974"/>
  </r>
  <r>
    <s v="Id710"/>
    <s v="Meaghan J"/>
    <n v="26.22"/>
    <n v="5.37"/>
    <s v="Yes"/>
    <s v="No"/>
    <s v="No"/>
    <n v="2"/>
    <s v="No"/>
    <x v="1"/>
    <x v="2"/>
    <s v="08-11-1959"/>
    <x v="703"/>
    <s v="tier - 2"/>
    <s v="tier - 3"/>
    <s v="R1012"/>
    <n v="63"/>
    <n v="8"/>
    <s v="Nov"/>
    <n v="1959"/>
  </r>
  <r>
    <s v="Id711"/>
    <s v="Rina"/>
    <n v="25.08"/>
    <n v="5.75"/>
    <s v="Yes"/>
    <s v="No"/>
    <s v="No"/>
    <n v="2"/>
    <s v="No"/>
    <x v="1"/>
    <x v="1"/>
    <s v="10-10-1959"/>
    <x v="704"/>
    <s v="tier - 2"/>
    <s v="tier - 1"/>
    <s v="R1012"/>
    <n v="63"/>
    <n v="10"/>
    <s v="Oct"/>
    <n v="1959"/>
  </r>
  <r>
    <s v="Id712"/>
    <s v="Kristin P."/>
    <n v="39.1"/>
    <n v="6.79"/>
    <s v="Yes"/>
    <s v="No"/>
    <s v="No"/>
    <n v="2"/>
    <s v="No"/>
    <x v="0"/>
    <x v="0"/>
    <s v="25-09-1961"/>
    <x v="705"/>
    <s v="tier - 2"/>
    <s v="tier - 1"/>
    <s v="R1011"/>
    <n v="61"/>
    <n v="25"/>
    <s v="Sep"/>
    <n v="1961"/>
  </r>
  <r>
    <s v="Id713"/>
    <s v="Albert"/>
    <n v="37.905000000000001"/>
    <n v="7.03"/>
    <s v="No"/>
    <s v="No"/>
    <s v="No"/>
    <n v="3"/>
    <s v="No"/>
    <x v="0"/>
    <x v="0"/>
    <s v="21-09-1958"/>
    <x v="706"/>
    <s v="tier - 2"/>
    <s v="tier - 2"/>
    <s v="R1012"/>
    <n v="64"/>
    <n v="21"/>
    <s v="Sep"/>
    <n v="1958"/>
  </r>
  <r>
    <s v="Id714"/>
    <s v="Ashley"/>
    <n v="43.35"/>
    <n v="5.41"/>
    <s v="Yes"/>
    <s v="No"/>
    <s v="Yes"/>
    <n v="1"/>
    <s v="No"/>
    <x v="0"/>
    <x v="2"/>
    <s v="17-11-1983"/>
    <x v="707"/>
    <s v="tier - 2"/>
    <s v="tier - 1"/>
    <s v="R1026"/>
    <n v="39"/>
    <n v="17"/>
    <s v="Nov"/>
    <n v="1983"/>
  </r>
  <r>
    <s v="Id715"/>
    <s v="Shannon L"/>
    <n v="36.15"/>
    <n v="8.0500000000000007"/>
    <s v="No"/>
    <s v="No"/>
    <s v="No"/>
    <n v="0"/>
    <s v="No"/>
    <x v="0"/>
    <x v="0"/>
    <s v="25-12-1968"/>
    <x v="708"/>
    <s v="tier - 2"/>
    <s v="tier - 1"/>
    <s v="R1026"/>
    <n v="54"/>
    <n v="25"/>
    <s v="Dec"/>
    <n v="1968"/>
  </r>
  <r>
    <s v="Id716"/>
    <s v="Amy B"/>
    <n v="44.98"/>
    <n v="5.94"/>
    <s v="No"/>
    <s v="No"/>
    <s v="No"/>
    <n v="1"/>
    <s v="No"/>
    <x v="0"/>
    <x v="1"/>
    <s v="07-07-1984"/>
    <x v="709"/>
    <s v="tier - 2"/>
    <s v="tier - 1"/>
    <s v="R1012"/>
    <n v="38"/>
    <n v="7"/>
    <s v="Jul"/>
    <n v="1984"/>
  </r>
  <r>
    <s v="Id717"/>
    <s v="A Danielle"/>
    <n v="38.28"/>
    <n v="5.51"/>
    <s v="No"/>
    <s v="yes"/>
    <s v="No"/>
    <n v="1"/>
    <s v="No"/>
    <x v="0"/>
    <x v="2"/>
    <s v="06-07-2004"/>
    <x v="710"/>
    <s v="tier - 2"/>
    <s v="tier - 3"/>
    <s v="R1013"/>
    <n v="18"/>
    <n v="6"/>
    <s v="Jul"/>
    <n v="2004"/>
  </r>
  <r>
    <s v="Id718"/>
    <s v="Conrad F"/>
    <n v="32.299999999999997"/>
    <n v="6.55"/>
    <s v="Yes"/>
    <s v="No"/>
    <s v="No"/>
    <n v="2"/>
    <s v="No"/>
    <x v="0"/>
    <x v="0"/>
    <s v="14-06-1961"/>
    <x v="711"/>
    <s v="tier - 2"/>
    <s v="tier - 1"/>
    <s v="R1012"/>
    <n v="61"/>
    <n v="14"/>
    <s v="Jun"/>
    <n v="1961"/>
  </r>
  <r>
    <s v="Id719"/>
    <s v="Josh"/>
    <n v="39.51"/>
    <n v="5.79"/>
    <s v="Yes"/>
    <s v="No"/>
    <s v="No"/>
    <n v="0"/>
    <s v="No"/>
    <x v="0"/>
    <x v="1"/>
    <s v="26-09-1976"/>
    <x v="712"/>
    <s v="tier - 2"/>
    <s v="tier - 3"/>
    <s v="R1023"/>
    <n v="46"/>
    <n v="26"/>
    <s v="Sep"/>
    <n v="1976"/>
  </r>
  <r>
    <s v="Id720"/>
    <s v="Maxime"/>
    <n v="50.46"/>
    <n v="4.5599999999999996"/>
    <s v="No"/>
    <s v="No"/>
    <s v="No"/>
    <n v="0"/>
    <s v="No"/>
    <x v="0"/>
    <x v="2"/>
    <s v="12-09-1991"/>
    <x v="713"/>
    <s v="tier - 2"/>
    <s v="tier - 3"/>
    <s v="R1012"/>
    <n v="31"/>
    <n v="12"/>
    <s v="Sep"/>
    <n v="1991"/>
  </r>
  <r>
    <s v="Id721"/>
    <s v="Natalie"/>
    <n v="31.73"/>
    <n v="7"/>
    <s v="No"/>
    <s v="No"/>
    <s v="No"/>
    <n v="0"/>
    <s v="No"/>
    <x v="0"/>
    <x v="0"/>
    <s v="08-11-1960"/>
    <x v="714"/>
    <s v="tier - 2"/>
    <s v="tier - 3"/>
    <s v="R1024"/>
    <n v="62"/>
    <n v="8"/>
    <s v="Nov"/>
    <n v="1960"/>
  </r>
  <r>
    <s v="Id722"/>
    <s v="Melissa"/>
    <n v="32.1"/>
    <n v="6.57"/>
    <s v="Yes"/>
    <s v="No"/>
    <s v="Yes"/>
    <n v="1"/>
    <s v="No"/>
    <x v="0"/>
    <x v="0"/>
    <s v="08-07-1963"/>
    <x v="715"/>
    <s v="tier - 2"/>
    <s v="tier - 3"/>
    <s v="R1011"/>
    <n v="59"/>
    <n v="8"/>
    <s v="Jul"/>
    <n v="1963"/>
  </r>
  <r>
    <s v="Id723"/>
    <s v="Laura P."/>
    <n v="27.83"/>
    <n v="11.61"/>
    <s v="Yes"/>
    <s v="No"/>
    <s v="Yes"/>
    <n v="1"/>
    <s v="No"/>
    <x v="1"/>
    <x v="0"/>
    <s v="06-07-1963"/>
    <x v="716"/>
    <s v="tier - 2"/>
    <s v="tier - 2"/>
    <s v="R1013"/>
    <n v="59"/>
    <n v="6"/>
    <s v="Jul"/>
    <n v="1963"/>
  </r>
  <r>
    <s v="Id724"/>
    <s v="Lisa"/>
    <n v="27.72"/>
    <n v="8.16"/>
    <s v="Yes"/>
    <s v="No"/>
    <s v="Yes"/>
    <n v="1"/>
    <s v="No"/>
    <x v="1"/>
    <x v="0"/>
    <s v="23-12-1963"/>
    <x v="716"/>
    <s v="tier - 2"/>
    <s v="tier - 1"/>
    <s v="R1013"/>
    <n v="59"/>
    <n v="23"/>
    <s v="Dec"/>
    <n v="1963"/>
  </r>
  <r>
    <s v="Id725"/>
    <s v="William D. Jr."/>
    <n v="36.765000000000001"/>
    <n v="4.4800000000000004"/>
    <s v="Yes"/>
    <s v="No"/>
    <s v="No"/>
    <n v="2"/>
    <s v="No"/>
    <x v="0"/>
    <x v="2"/>
    <s v="06-09-1959"/>
    <x v="717"/>
    <s v="tier - 2"/>
    <s v="tier - 1"/>
    <s v="R1016"/>
    <n v="63"/>
    <n v="6"/>
    <s v="Sep"/>
    <n v="1959"/>
  </r>
  <r>
    <s v="Id726"/>
    <s v="James"/>
    <n v="48.36"/>
    <n v="4.08"/>
    <s v="No"/>
    <s v="No"/>
    <s v="No"/>
    <n v="0"/>
    <s v="No"/>
    <x v="0"/>
    <x v="2"/>
    <s v="13-07-1990"/>
    <x v="718"/>
    <s v="tier - 2"/>
    <s v="tier - 1"/>
    <s v="R1023"/>
    <n v="32"/>
    <n v="13"/>
    <s v="Jul"/>
    <n v="1990"/>
  </r>
  <r>
    <s v="Id727"/>
    <s v="John"/>
    <n v="31.445"/>
    <n v="4.4000000000000004"/>
    <s v="Yes"/>
    <s v="No"/>
    <s v="No"/>
    <n v="2"/>
    <s v="No"/>
    <x v="0"/>
    <x v="2"/>
    <s v="29-08-1959"/>
    <x v="719"/>
    <s v="tier - 2"/>
    <s v="tier - 2"/>
    <s v="R1019"/>
    <n v="63"/>
    <n v="29"/>
    <s v="Aug"/>
    <n v="1959"/>
  </r>
  <r>
    <s v="Id728"/>
    <s v="Adam S"/>
    <n v="27.55"/>
    <n v="9.02"/>
    <s v="No"/>
    <s v="No"/>
    <s v="No"/>
    <n v="0"/>
    <s v="No"/>
    <x v="1"/>
    <x v="0"/>
    <s v="18-06-1960"/>
    <x v="720"/>
    <s v="tier - 2"/>
    <s v="tier - 1"/>
    <s v="R1012"/>
    <n v="62"/>
    <n v="18"/>
    <s v="Jun"/>
    <n v="1960"/>
  </r>
  <r>
    <s v="Id729"/>
    <s v="Armando"/>
    <n v="33.11"/>
    <n v="8.06"/>
    <s v="No"/>
    <s v="No"/>
    <s v="No"/>
    <n v="0"/>
    <s v="No"/>
    <x v="0"/>
    <x v="0"/>
    <s v="27-07-1962"/>
    <x v="721"/>
    <s v="tier - 2"/>
    <s v="tier - 2"/>
    <s v="R1013"/>
    <n v="60"/>
    <n v="27"/>
    <s v="Jul"/>
    <n v="1962"/>
  </r>
  <r>
    <s v="Id730"/>
    <s v="Dana"/>
    <n v="36.85"/>
    <n v="6.21"/>
    <s v="Yes"/>
    <s v="No"/>
    <s v="No"/>
    <n v="2"/>
    <s v="No"/>
    <x v="0"/>
    <x v="1"/>
    <s v="07-07-1959"/>
    <x v="722"/>
    <s v="tier - 2"/>
    <s v="tier - 2"/>
    <s v="R1013"/>
    <n v="63"/>
    <n v="7"/>
    <s v="Jul"/>
    <n v="1959"/>
  </r>
  <r>
    <s v="Id731"/>
    <s v="Jennifer L"/>
    <n v="36.299999999999997"/>
    <n v="5.79"/>
    <s v="Yes"/>
    <s v="No"/>
    <s v="No"/>
    <n v="2"/>
    <s v="No"/>
    <x v="0"/>
    <x v="1"/>
    <s v="29-12-1959"/>
    <x v="723"/>
    <s v="tier - 2"/>
    <s v="tier - 3"/>
    <s v="R1013"/>
    <n v="63"/>
    <n v="29"/>
    <s v="Dec"/>
    <n v="1959"/>
  </r>
  <r>
    <s v="Id732"/>
    <s v="Benjamin"/>
    <n v="45.34"/>
    <n v="5.69"/>
    <s v="Yes"/>
    <s v="No"/>
    <s v="No"/>
    <n v="0"/>
    <s v="No"/>
    <x v="0"/>
    <x v="2"/>
    <s v="25-09-1985"/>
    <x v="724"/>
    <s v="tier - 2"/>
    <s v="tier - 2"/>
    <s v="R1012"/>
    <n v="37"/>
    <n v="25"/>
    <s v="Sep"/>
    <n v="1985"/>
  </r>
  <r>
    <s v="Id733"/>
    <s v="Tanya"/>
    <n v="31.8"/>
    <n v="5.36"/>
    <s v="Yes"/>
    <s v="No"/>
    <s v="No"/>
    <n v="2"/>
    <s v="No"/>
    <x v="0"/>
    <x v="2"/>
    <s v="05-10-1959"/>
    <x v="725"/>
    <s v="tier - 2"/>
    <s v="tier - 2"/>
    <s v="R1011"/>
    <n v="63"/>
    <n v="5"/>
    <s v="Oct"/>
    <n v="1959"/>
  </r>
  <r>
    <s v="Id734"/>
    <s v="Tracy"/>
    <n v="41.02"/>
    <n v="11.37"/>
    <s v="No"/>
    <s v="No"/>
    <s v="No"/>
    <n v="0"/>
    <s v="No"/>
    <x v="0"/>
    <x v="0"/>
    <s v="19-12-1978"/>
    <x v="726"/>
    <s v="tier - 2"/>
    <s v="tier - 1"/>
    <s v="R1012"/>
    <n v="44"/>
    <n v="19"/>
    <s v="Dec"/>
    <n v="1978"/>
  </r>
  <r>
    <s v="Id735"/>
    <s v="Emily S"/>
    <n v="32.68"/>
    <n v="11.87"/>
    <s v="No"/>
    <s v="No"/>
    <s v="No"/>
    <n v="0"/>
    <s v="No"/>
    <x v="0"/>
    <x v="0"/>
    <s v="21-07-1960"/>
    <x v="727"/>
    <s v="tier - 2"/>
    <s v="tier - 2"/>
    <s v="R1012"/>
    <n v="62"/>
    <n v="21"/>
    <s v="Jul"/>
    <n v="1960"/>
  </r>
  <r>
    <s v="Id736"/>
    <s v="Kelly R"/>
    <n v="21.7"/>
    <n v="4.9000000000000004"/>
    <s v="No"/>
    <s v="No"/>
    <s v="Yes"/>
    <n v="1"/>
    <s v="Yes"/>
    <x v="2"/>
    <x v="2"/>
    <s v="07-06-2003"/>
    <x v="727"/>
    <s v="tier - 2"/>
    <s v="tier - 1"/>
    <s v="R1011"/>
    <n v="20"/>
    <n v="7"/>
    <s v="Jun"/>
    <n v="2003"/>
  </r>
  <r>
    <s v="Id737"/>
    <s v="Kyle"/>
    <n v="40.479999999999997"/>
    <n v="6.7"/>
    <s v="No"/>
    <s v="No"/>
    <s v="No"/>
    <n v="3"/>
    <s v="No"/>
    <x v="0"/>
    <x v="0"/>
    <s v="10-12-1958"/>
    <x v="728"/>
    <s v="tier - 3"/>
    <s v="tier - 1"/>
    <s v="R1013"/>
    <n v="64"/>
    <n v="10"/>
    <s v="Dec"/>
    <n v="1958"/>
  </r>
  <r>
    <s v="Id738"/>
    <s v="Bruce A Jr."/>
    <n v="34.5"/>
    <n v="10.3"/>
    <s v="No"/>
    <s v="No"/>
    <s v="No"/>
    <n v="3"/>
    <s v="No"/>
    <x v="0"/>
    <x v="0"/>
    <s v="25-11-1958"/>
    <x v="729"/>
    <s v="tier - 3"/>
    <s v="tier - 3"/>
    <s v="R1011"/>
    <n v="64"/>
    <n v="25"/>
    <s v="Nov"/>
    <n v="1958"/>
  </r>
  <r>
    <s v="Id739"/>
    <s v="Cary J"/>
    <n v="45.9"/>
    <n v="11.14"/>
    <s v="Yes"/>
    <s v="No"/>
    <s v="No"/>
    <n v="1"/>
    <s v="No"/>
    <x v="0"/>
    <x v="0"/>
    <s v="08-12-1986"/>
    <x v="730"/>
    <s v="tier - 3"/>
    <s v="tier - 2"/>
    <s v="R1012"/>
    <n v="36"/>
    <n v="8"/>
    <s v="Dec"/>
    <n v="1986"/>
  </r>
  <r>
    <s v="Id740"/>
    <s v="Jill M"/>
    <n v="33.479999999999997"/>
    <n v="4.74"/>
    <s v="Yes"/>
    <s v="No"/>
    <s v="No"/>
    <n v="2"/>
    <s v="No"/>
    <x v="0"/>
    <x v="2"/>
    <s v="10-11-1966"/>
    <x v="731"/>
    <s v="tier - 3"/>
    <s v="tier - 3"/>
    <s v="R1026"/>
    <n v="56"/>
    <n v="10"/>
    <s v="Nov"/>
    <n v="1966"/>
  </r>
  <r>
    <s v="Id741"/>
    <s v="Chris"/>
    <n v="28.31"/>
    <n v="5.96"/>
    <s v="Yes"/>
    <s v="No"/>
    <s v="No"/>
    <n v="2"/>
    <s v="No"/>
    <x v="1"/>
    <x v="1"/>
    <s v="06-08-1959"/>
    <x v="732"/>
    <s v="tier - 3"/>
    <s v="tier - 1"/>
    <s v="R1012"/>
    <n v="63"/>
    <n v="6"/>
    <s v="Aug"/>
    <n v="1959"/>
  </r>
  <r>
    <s v="Id742"/>
    <s v="Michael E."/>
    <n v="21.565000000000001"/>
    <n v="4.95"/>
    <s v="No"/>
    <s v="yes"/>
    <s v="No"/>
    <n v="1"/>
    <s v="Yes"/>
    <x v="2"/>
    <x v="2"/>
    <s v="16-07-2004"/>
    <x v="733"/>
    <s v="tier - 3"/>
    <s v="tier - 2"/>
    <s v="R1018"/>
    <n v="18"/>
    <n v="16"/>
    <s v="Jul"/>
    <n v="2004"/>
  </r>
  <r>
    <s v="Id743"/>
    <s v="Lauren"/>
    <n v="35.590000000000003"/>
    <n v="5.21"/>
    <s v="Yes"/>
    <s v="No"/>
    <s v="Yes"/>
    <n v="1"/>
    <s v="No"/>
    <x v="0"/>
    <x v="2"/>
    <s v="23-10-1969"/>
    <x v="734"/>
    <s v="tier - 3"/>
    <s v="tier - 2"/>
    <s v="R1026"/>
    <n v="53"/>
    <n v="23"/>
    <s v="Oct"/>
    <n v="1969"/>
  </r>
  <r>
    <s v="Id744"/>
    <s v="Kathryn E"/>
    <n v="43.44"/>
    <n v="4.8600000000000003"/>
    <s v="Yes"/>
    <s v="No"/>
    <s v="No"/>
    <n v="0"/>
    <s v="No"/>
    <x v="0"/>
    <x v="2"/>
    <s v="29-08-1985"/>
    <x v="735"/>
    <s v="tier - 3"/>
    <s v="tier - 3"/>
    <s v="R1026"/>
    <n v="37"/>
    <n v="29"/>
    <s v="Aug"/>
    <n v="1985"/>
  </r>
  <r>
    <s v="Id745"/>
    <s v="Polly"/>
    <n v="21.754999999999999"/>
    <n v="7.79"/>
    <s v="Yes"/>
    <s v="No"/>
    <s v="No"/>
    <n v="0"/>
    <s v="No"/>
    <x v="2"/>
    <x v="0"/>
    <s v="02-08-1981"/>
    <x v="736"/>
    <s v="tier - 3"/>
    <s v="tier - 2"/>
    <s v="R1024"/>
    <n v="41"/>
    <n v="2"/>
    <s v="Aug"/>
    <n v="1981"/>
  </r>
  <r>
    <s v="Id746"/>
    <s v="Mark H."/>
    <n v="44.55"/>
    <n v="7.12"/>
    <s v="Yes"/>
    <s v="No"/>
    <s v="No"/>
    <n v="1"/>
    <s v="No"/>
    <x v="0"/>
    <x v="0"/>
    <s v="24-11-1986"/>
    <x v="737"/>
    <s v="tier - 3"/>
    <s v="tier - 2"/>
    <s v="R1023"/>
    <n v="36"/>
    <n v="24"/>
    <s v="Nov"/>
    <n v="1986"/>
  </r>
  <r>
    <s v="Id747"/>
    <s v="Jessie M."/>
    <n v="43.32"/>
    <n v="4.67"/>
    <s v="Yes"/>
    <s v="No"/>
    <s v="No"/>
    <n v="0"/>
    <s v="No"/>
    <x v="0"/>
    <x v="2"/>
    <s v="14-09-1985"/>
    <x v="738"/>
    <s v="tier - 3"/>
    <s v="tier - 1"/>
    <s v="R1026"/>
    <n v="37"/>
    <n v="14"/>
    <s v="Sep"/>
    <n v="1985"/>
  </r>
  <r>
    <s v="Id748"/>
    <s v="Chris"/>
    <n v="31.23"/>
    <n v="9.1199999999999992"/>
    <s v="Yes"/>
    <s v="No"/>
    <s v="Yes"/>
    <n v="1"/>
    <s v="No"/>
    <x v="0"/>
    <x v="0"/>
    <s v="04-08-1963"/>
    <x v="739"/>
    <s v="tier - 3"/>
    <s v="tier - 2"/>
    <s v="R1021"/>
    <n v="59"/>
    <n v="4"/>
    <s v="Aug"/>
    <n v="1963"/>
  </r>
  <r>
    <s v="Id749"/>
    <s v="Daniel"/>
    <n v="42.81"/>
    <n v="4.1500000000000004"/>
    <s v="No"/>
    <s v="No"/>
    <s v="No"/>
    <n v="1"/>
    <s v="No"/>
    <x v="0"/>
    <x v="2"/>
    <s v="20-07-1984"/>
    <x v="740"/>
    <s v="tier - 3"/>
    <s v="tier - 3"/>
    <s v="R1023"/>
    <n v="38"/>
    <n v="20"/>
    <s v="Jul"/>
    <n v="1984"/>
  </r>
  <r>
    <s v="Id750"/>
    <s v="Megan"/>
    <n v="35.909999999999997"/>
    <n v="6.72"/>
    <s v="Yes"/>
    <s v="No"/>
    <s v="No"/>
    <n v="2"/>
    <s v="No"/>
    <x v="0"/>
    <x v="0"/>
    <s v="24-12-1961"/>
    <x v="741"/>
    <s v="tier - 3"/>
    <s v="tier - 3"/>
    <s v="R1024"/>
    <n v="61"/>
    <n v="24"/>
    <s v="Dec"/>
    <n v="1961"/>
  </r>
  <r>
    <s v="Id751"/>
    <s v="Kevin"/>
    <n v="36.65"/>
    <n v="5.01"/>
    <s v="Yes"/>
    <s v="No"/>
    <s v="Yes"/>
    <n v="1"/>
    <s v="No"/>
    <x v="0"/>
    <x v="2"/>
    <s v="26-07-1969"/>
    <x v="742"/>
    <s v="tier - 3"/>
    <s v="tier - 3"/>
    <s v="R1012"/>
    <n v="53"/>
    <n v="26"/>
    <s v="Jul"/>
    <n v="1969"/>
  </r>
  <r>
    <s v="Id752"/>
    <s v="Caroline S."/>
    <n v="22.04"/>
    <n v="10.9"/>
    <s v="Yes"/>
    <s v="No"/>
    <s v="No"/>
    <n v="2"/>
    <s v="No"/>
    <x v="2"/>
    <x v="0"/>
    <s v="18-11-1961"/>
    <x v="743"/>
    <s v="tier - 3"/>
    <s v="tier - 3"/>
    <s v="R1024"/>
    <n v="61"/>
    <n v="18"/>
    <s v="Nov"/>
    <n v="1961"/>
  </r>
  <r>
    <s v="Id753"/>
    <s v="Nuta"/>
    <n v="31.824999999999999"/>
    <n v="5.52"/>
    <s v="Yes"/>
    <s v="No"/>
    <s v="No"/>
    <n v="1"/>
    <s v="No"/>
    <x v="0"/>
    <x v="2"/>
    <s v="10-09-1964"/>
    <x v="744"/>
    <s v="tier - 3"/>
    <s v="tier - 1"/>
    <s v="R1024"/>
    <n v="58"/>
    <n v="10"/>
    <s v="Sep"/>
    <n v="1964"/>
  </r>
  <r>
    <s v="Id754"/>
    <s v="Margie"/>
    <n v="53.58"/>
    <n v="4.55"/>
    <s v="No"/>
    <s v="No"/>
    <s v="No"/>
    <n v="1"/>
    <s v="No"/>
    <x v="0"/>
    <x v="2"/>
    <s v="14-08-1992"/>
    <x v="745"/>
    <s v="tier - 3"/>
    <s v="tier - 1"/>
    <s v="R1012"/>
    <n v="30"/>
    <n v="14"/>
    <s v="Aug"/>
    <n v="1992"/>
  </r>
  <r>
    <s v="Id755"/>
    <s v="Heidi"/>
    <n v="34.299999999999997"/>
    <n v="11.76"/>
    <s v="No"/>
    <s v="No"/>
    <s v="No"/>
    <n v="0"/>
    <s v="No"/>
    <x v="0"/>
    <x v="0"/>
    <s v="15-07-1968"/>
    <x v="746"/>
    <s v="tier - 3"/>
    <s v="tier - 3"/>
    <s v="R1026"/>
    <n v="54"/>
    <n v="15"/>
    <s v="Jul"/>
    <n v="1968"/>
  </r>
  <r>
    <s v="Id756"/>
    <s v="Diego J"/>
    <n v="32.11"/>
    <n v="7.06"/>
    <s v="No"/>
    <s v="No"/>
    <s v="No"/>
    <n v="0"/>
    <s v="No"/>
    <x v="0"/>
    <x v="0"/>
    <s v="11-07-1960"/>
    <x v="747"/>
    <s v="tier - 3"/>
    <s v="tier - 3"/>
    <s v="R1017"/>
    <n v="62"/>
    <n v="11"/>
    <s v="Jul"/>
    <n v="1960"/>
  </r>
  <r>
    <s v="Id757"/>
    <s v="Enrique M Sr."/>
    <n v="31.78"/>
    <n v="11.35"/>
    <s v="Yes"/>
    <s v="No"/>
    <s v="Yes"/>
    <n v="1"/>
    <s v="No"/>
    <x v="0"/>
    <x v="0"/>
    <s v="14-10-1963"/>
    <x v="748"/>
    <s v="tier - 3"/>
    <s v="tier - 1"/>
    <s v="R1012"/>
    <n v="59"/>
    <n v="14"/>
    <s v="Oct"/>
    <n v="1963"/>
  </r>
  <r>
    <s v="Id758"/>
    <s v="Greg"/>
    <n v="46.89"/>
    <n v="5.52"/>
    <s v="No"/>
    <s v="No"/>
    <s v="No"/>
    <n v="0"/>
    <s v="No"/>
    <x v="0"/>
    <x v="2"/>
    <s v="30-08-1990"/>
    <x v="749"/>
    <s v="tier - 3"/>
    <s v="tier - 2"/>
    <s v="R1023"/>
    <n v="32"/>
    <n v="30"/>
    <s v="Aug"/>
    <n v="1990"/>
  </r>
  <r>
    <s v="Id759"/>
    <s v="Filip"/>
    <n v="39.35"/>
    <n v="7.86"/>
    <s v="Yes"/>
    <s v="No"/>
    <s v="No"/>
    <n v="1"/>
    <s v="No"/>
    <x v="0"/>
    <x v="0"/>
    <s v="07-08-1975"/>
    <x v="750"/>
    <s v="tier - 3"/>
    <s v="tier - 2"/>
    <s v="R1012"/>
    <n v="47"/>
    <n v="7"/>
    <s v="Aug"/>
    <n v="1975"/>
  </r>
  <r>
    <s v="Id760"/>
    <s v="Rosemary E."/>
    <n v="39.200000000000003"/>
    <n v="11.38"/>
    <s v="No"/>
    <s v="No"/>
    <s v="No"/>
    <n v="0"/>
    <s v="No"/>
    <x v="0"/>
    <x v="0"/>
    <s v="24-07-1960"/>
    <x v="751"/>
    <s v="tier - 3"/>
    <s v="tier - 3"/>
    <s v="R1011"/>
    <n v="62"/>
    <n v="24"/>
    <s v="Jul"/>
    <n v="1960"/>
  </r>
  <r>
    <s v="Id761"/>
    <s v="Lisa"/>
    <n v="39.159999999999997"/>
    <n v="10.48"/>
    <s v="No"/>
    <s v="No"/>
    <s v="No"/>
    <n v="0"/>
    <s v="No"/>
    <x v="0"/>
    <x v="0"/>
    <s v="28-07-1960"/>
    <x v="751"/>
    <s v="tier - 3"/>
    <s v="tier - 2"/>
    <s v="R1013"/>
    <n v="62"/>
    <n v="28"/>
    <s v="Jul"/>
    <n v="1960"/>
  </r>
  <r>
    <s v="Id762"/>
    <s v="Jason"/>
    <n v="44.1"/>
    <n v="5.04"/>
    <s v="Yes"/>
    <s v="No"/>
    <s v="No"/>
    <n v="0"/>
    <s v="No"/>
    <x v="0"/>
    <x v="2"/>
    <s v="19-08-1985"/>
    <x v="752"/>
    <s v="tier - 3"/>
    <s v="tier - 1"/>
    <s v="R1012"/>
    <n v="37"/>
    <n v="19"/>
    <s v="Aug"/>
    <n v="1985"/>
  </r>
  <r>
    <s v="Id763"/>
    <s v="Courtney"/>
    <n v="33.200000000000003"/>
    <n v="9.06"/>
    <s v="No"/>
    <s v="No"/>
    <s v="No"/>
    <n v="0"/>
    <s v="No"/>
    <x v="0"/>
    <x v="0"/>
    <s v="16-12-1960"/>
    <x v="753"/>
    <s v="tier - 3"/>
    <s v="tier - 2"/>
    <s v="R1011"/>
    <n v="62"/>
    <n v="16"/>
    <s v="Dec"/>
    <n v="1960"/>
  </r>
  <r>
    <s v="Id764"/>
    <s v="Jennifer R."/>
    <n v="29.92"/>
    <n v="11.07"/>
    <s v="No"/>
    <s v="No"/>
    <s v="No"/>
    <n v="0"/>
    <s v="No"/>
    <x v="1"/>
    <x v="0"/>
    <s v="11-07-1960"/>
    <x v="754"/>
    <s v="tier - 3"/>
    <s v="tier - 1"/>
    <s v="R1013"/>
    <n v="62"/>
    <n v="11"/>
    <s v="Jul"/>
    <n v="1960"/>
  </r>
  <r>
    <s v="Id765"/>
    <s v="Lauren E"/>
    <n v="25"/>
    <n v="10.45"/>
    <s v="No"/>
    <s v="No"/>
    <s v="No"/>
    <n v="0"/>
    <s v="No"/>
    <x v="1"/>
    <x v="0"/>
    <s v="13-08-1960"/>
    <x v="755"/>
    <s v="tier - 3"/>
    <s v="tier - 1"/>
    <s v="R1011"/>
    <n v="62"/>
    <n v="13"/>
    <s v="Aug"/>
    <n v="1960"/>
  </r>
  <r>
    <s v="Id766"/>
    <s v="Ashley M."/>
    <n v="38.869999999999997"/>
    <n v="8.6300000000000008"/>
    <s v="Yes"/>
    <s v="No"/>
    <s v="No"/>
    <n v="1"/>
    <s v="No"/>
    <x v="0"/>
    <x v="0"/>
    <s v="29-06-1975"/>
    <x v="756"/>
    <s v="tier - 3"/>
    <s v="tier - 2"/>
    <s v="R1012"/>
    <n v="47"/>
    <n v="29"/>
    <s v="Jun"/>
    <n v="1975"/>
  </r>
  <r>
    <s v="Id767"/>
    <s v="Alison R."/>
    <n v="32.299999999999997"/>
    <n v="5.28"/>
    <s v="Yes"/>
    <s v="No"/>
    <s v="No"/>
    <n v="2"/>
    <s v="No"/>
    <x v="0"/>
    <x v="2"/>
    <s v="14-11-1966"/>
    <x v="757"/>
    <s v="tier - 3"/>
    <s v="tier - 3"/>
    <s v="R1024"/>
    <n v="56"/>
    <n v="14"/>
    <s v="Nov"/>
    <n v="1966"/>
  </r>
  <r>
    <s v="Id768"/>
    <s v="Madeleine"/>
    <n v="31.16"/>
    <n v="7.49"/>
    <s v="Yes"/>
    <s v="No"/>
    <s v="No"/>
    <n v="2"/>
    <s v="No"/>
    <x v="0"/>
    <x v="0"/>
    <s v="03-11-1961"/>
    <x v="758"/>
    <s v="tier - 3"/>
    <s v="tier - 3"/>
    <s v="R1012"/>
    <n v="61"/>
    <n v="3"/>
    <s v="Nov"/>
    <n v="1961"/>
  </r>
  <r>
    <s v="Id769"/>
    <s v="Stacey"/>
    <n v="54.59"/>
    <n v="4.2699999999999996"/>
    <s v="No"/>
    <s v="No"/>
    <s v="No"/>
    <n v="0"/>
    <s v="No"/>
    <x v="0"/>
    <x v="2"/>
    <s v="17-06-1994"/>
    <x v="759"/>
    <s v="tier - 3"/>
    <s v="tier - 3"/>
    <s v="R1012"/>
    <n v="28"/>
    <n v="17"/>
    <s v="Jun"/>
    <n v="1994"/>
  </r>
  <r>
    <s v="Id770"/>
    <s v="Kimberly"/>
    <n v="21.09"/>
    <n v="9.2200000000000006"/>
    <s v="Yes"/>
    <s v="No"/>
    <s v="No"/>
    <n v="2"/>
    <s v="No"/>
    <x v="2"/>
    <x v="0"/>
    <s v="22-07-1961"/>
    <x v="760"/>
    <s v="tier - 3"/>
    <s v="tier - 2"/>
    <s v="R1012"/>
    <n v="61"/>
    <n v="22"/>
    <s v="Jul"/>
    <n v="1961"/>
  </r>
  <r>
    <s v="Id771"/>
    <s v="Matthew D"/>
    <n v="52.41"/>
    <n v="5.99"/>
    <s v="No"/>
    <s v="No"/>
    <s v="No"/>
    <n v="1"/>
    <s v="No"/>
    <x v="0"/>
    <x v="1"/>
    <s v="19-12-1992"/>
    <x v="761"/>
    <s v="tier - 3"/>
    <s v="tier - 3"/>
    <s v="R1023"/>
    <n v="30"/>
    <n v="19"/>
    <s v="Dec"/>
    <n v="1992"/>
  </r>
  <r>
    <s v="Id772"/>
    <s v="Michael"/>
    <n v="41.47"/>
    <n v="5.86"/>
    <s v="Yes"/>
    <s v="No"/>
    <s v="No"/>
    <n v="2"/>
    <s v="No"/>
    <x v="0"/>
    <x v="1"/>
    <s v="20-12-1959"/>
    <x v="762"/>
    <s v="tier - 3"/>
    <s v="tier - 3"/>
    <s v="R1013"/>
    <n v="63"/>
    <n v="20"/>
    <s v="Dec"/>
    <n v="1959"/>
  </r>
  <r>
    <s v="Id773"/>
    <s v="Ben"/>
    <n v="33.1"/>
    <n v="5.19"/>
    <s v="Yes"/>
    <s v="No"/>
    <s v="No"/>
    <n v="2"/>
    <s v="No"/>
    <x v="0"/>
    <x v="2"/>
    <s v="25-11-1959"/>
    <x v="763"/>
    <s v="tier - 3"/>
    <s v="tier - 1"/>
    <s v="R1011"/>
    <n v="63"/>
    <n v="25"/>
    <s v="Nov"/>
    <n v="1959"/>
  </r>
  <r>
    <s v="Id774"/>
    <s v="Chris"/>
    <n v="30.8"/>
    <n v="4.37"/>
    <s v="Yes"/>
    <s v="No"/>
    <s v="No"/>
    <n v="2"/>
    <s v="No"/>
    <x v="0"/>
    <x v="2"/>
    <s v="09-12-1959"/>
    <x v="764"/>
    <s v="tier - 3"/>
    <s v="tier - 3"/>
    <s v="R1011"/>
    <n v="63"/>
    <n v="9"/>
    <s v="Dec"/>
    <n v="1959"/>
  </r>
  <r>
    <s v="Id775"/>
    <s v="Jeremy J"/>
    <n v="42.06"/>
    <n v="5.32"/>
    <s v="No"/>
    <s v="No"/>
    <s v="No"/>
    <n v="1"/>
    <s v="No"/>
    <x v="0"/>
    <x v="2"/>
    <s v="06-06-1984"/>
    <x v="765"/>
    <s v="tier - 3"/>
    <s v="tier - 2"/>
    <s v="R1023"/>
    <n v="39"/>
    <n v="6"/>
    <s v="Jun"/>
    <n v="1984"/>
  </r>
  <r>
    <s v="Id776"/>
    <s v="Amy L."/>
    <n v="39.270000000000003"/>
    <n v="5.64"/>
    <s v="No"/>
    <s v="No"/>
    <s v="Yes"/>
    <n v="1"/>
    <s v="No"/>
    <x v="0"/>
    <x v="2"/>
    <s v="30-09-1979"/>
    <x v="766"/>
    <s v="tier - 3"/>
    <s v="tier - 3"/>
    <s v="R1026"/>
    <n v="43"/>
    <n v="30"/>
    <s v="Sep"/>
    <n v="1979"/>
  </r>
  <r>
    <s v="Id777"/>
    <s v="Karen L."/>
    <n v="30.71"/>
    <n v="5.59"/>
    <s v="Yes"/>
    <s v="No"/>
    <s v="No"/>
    <n v="1"/>
    <s v="No"/>
    <x v="0"/>
    <x v="2"/>
    <s v="24-09-1964"/>
    <x v="767"/>
    <s v="tier - 3"/>
    <s v="tier - 2"/>
    <s v="R1025"/>
    <n v="58"/>
    <n v="24"/>
    <s v="Sep"/>
    <n v="1964"/>
  </r>
  <r>
    <s v="Id778"/>
    <s v="Tennille"/>
    <n v="47.19"/>
    <n v="5.29"/>
    <s v="No"/>
    <s v="No"/>
    <s v="No"/>
    <n v="0"/>
    <s v="No"/>
    <x v="0"/>
    <x v="2"/>
    <s v="02-10-1990"/>
    <x v="768"/>
    <s v="tier - 3"/>
    <s v="tier - 1"/>
    <s v="R1012"/>
    <n v="32"/>
    <n v="2"/>
    <s v="Oct"/>
    <n v="1990"/>
  </r>
  <r>
    <s v="Id779"/>
    <s v="Matt"/>
    <n v="30.02"/>
    <n v="6.65"/>
    <s v="No"/>
    <s v="No"/>
    <s v="No"/>
    <n v="0"/>
    <s v="No"/>
    <x v="0"/>
    <x v="0"/>
    <s v="11-11-1960"/>
    <x v="769"/>
    <s v="tier - 3"/>
    <s v="tier - 1"/>
    <s v="R1012"/>
    <n v="62"/>
    <n v="11"/>
    <s v="Nov"/>
    <n v="1960"/>
  </r>
  <r>
    <s v="Id780"/>
    <s v="Emily"/>
    <n v="37.909999999999997"/>
    <n v="5.68"/>
    <s v="Yes"/>
    <s v="No"/>
    <s v="No"/>
    <n v="0"/>
    <s v="No"/>
    <x v="0"/>
    <x v="2"/>
    <s v="23-08-1976"/>
    <x v="770"/>
    <s v="tier - 3"/>
    <s v="tier - 2"/>
    <s v="R1012"/>
    <n v="46"/>
    <n v="23"/>
    <s v="Aug"/>
    <n v="1976"/>
  </r>
  <r>
    <s v="Id781"/>
    <s v="Justin E"/>
    <n v="54.61"/>
    <n v="4.49"/>
    <s v="No"/>
    <s v="No"/>
    <s v="No"/>
    <n v="0"/>
    <s v="No"/>
    <x v="0"/>
    <x v="2"/>
    <s v="01-07-1994"/>
    <x v="771"/>
    <s v="tier - 3"/>
    <s v="tier - 3"/>
    <s v="R1012"/>
    <n v="28"/>
    <n v="1"/>
    <s v="Jul"/>
    <n v="1994"/>
  </r>
  <r>
    <s v="Id782"/>
    <s v="Shalane"/>
    <n v="36.005000000000003"/>
    <n v="6.9"/>
    <s v="No"/>
    <s v="No"/>
    <s v="No"/>
    <n v="0"/>
    <s v="No"/>
    <x v="0"/>
    <x v="0"/>
    <s v="11-10-1962"/>
    <x v="772"/>
    <s v="tier - 3"/>
    <s v="tier - 3"/>
    <s v="R1023"/>
    <n v="60"/>
    <n v="11"/>
    <s v="Oct"/>
    <n v="1962"/>
  </r>
  <r>
    <s v="Id783"/>
    <s v="Jessica N."/>
    <n v="28.7"/>
    <n v="11.52"/>
    <s v="No"/>
    <s v="No"/>
    <s v="No"/>
    <n v="0"/>
    <s v="No"/>
    <x v="1"/>
    <x v="0"/>
    <s v="24-11-1962"/>
    <x v="773"/>
    <s v="tier - 3"/>
    <s v="tier - 2"/>
    <s v="R1011"/>
    <n v="60"/>
    <n v="24"/>
    <s v="Nov"/>
    <n v="1962"/>
  </r>
  <r>
    <s v="Id784"/>
    <s v="Melanie"/>
    <n v="34.295000000000002"/>
    <n v="11.24"/>
    <s v="No"/>
    <s v="No"/>
    <s v="No"/>
    <n v="0"/>
    <s v="No"/>
    <x v="0"/>
    <x v="0"/>
    <s v="13-11-1965"/>
    <x v="774"/>
    <s v="tier - 3"/>
    <s v="tier - 3"/>
    <s v="R1024"/>
    <n v="57"/>
    <n v="13"/>
    <s v="Nov"/>
    <n v="1965"/>
  </r>
  <r>
    <s v="Id785"/>
    <s v="Ruth Angelica"/>
    <n v="27.55"/>
    <n v="10.98"/>
    <s v="No"/>
    <s v="No"/>
    <s v="No"/>
    <n v="0"/>
    <s v="No"/>
    <x v="1"/>
    <x v="0"/>
    <s v="07-12-1962"/>
    <x v="775"/>
    <s v="tier - 3"/>
    <s v="tier - 1"/>
    <s v="R1024"/>
    <n v="60"/>
    <n v="7"/>
    <s v="Dec"/>
    <n v="1962"/>
  </r>
  <r>
    <s v="Id786"/>
    <s v="Una M"/>
    <n v="40.700000000000003"/>
    <n v="5.42"/>
    <s v="No"/>
    <s v="No"/>
    <s v="No"/>
    <n v="0"/>
    <s v="No"/>
    <x v="0"/>
    <x v="2"/>
    <s v="15-10-1982"/>
    <x v="776"/>
    <s v="tier - 3"/>
    <s v="tier - 2"/>
    <s v="R1012"/>
    <n v="40"/>
    <n v="15"/>
    <s v="Oct"/>
    <n v="1982"/>
  </r>
  <r>
    <s v="Id787"/>
    <s v="Taralyn"/>
    <n v="18.335000000000001"/>
    <n v="10.97"/>
    <s v="No"/>
    <s v="No"/>
    <s v="No"/>
    <n v="0"/>
    <s v="No"/>
    <x v="3"/>
    <x v="0"/>
    <s v="05-08-1962"/>
    <x v="777"/>
    <s v="tier - 3"/>
    <s v="tier - 1"/>
    <s v="R1024"/>
    <n v="60"/>
    <n v="5"/>
    <s v="Aug"/>
    <n v="1962"/>
  </r>
  <r>
    <s v="Id788"/>
    <s v="James A"/>
    <n v="33.914999999999999"/>
    <n v="9.56"/>
    <s v="Yes"/>
    <s v="No"/>
    <s v="No"/>
    <n v="2"/>
    <s v="No"/>
    <x v="0"/>
    <x v="0"/>
    <s v="06-12-1961"/>
    <x v="778"/>
    <s v="tier - 3"/>
    <s v="tier - 2"/>
    <s v="R1016"/>
    <n v="61"/>
    <n v="6"/>
    <s v="Dec"/>
    <n v="1961"/>
  </r>
  <r>
    <s v="Id789"/>
    <s v="Ning"/>
    <n v="33.534999999999997"/>
    <n v="9.4"/>
    <s v="Yes"/>
    <s v="No"/>
    <s v="No"/>
    <n v="2"/>
    <s v="No"/>
    <x v="0"/>
    <x v="0"/>
    <s v="06-12-1961"/>
    <x v="779"/>
    <s v="tier - 3"/>
    <s v="tier - 2"/>
    <s v="R1020"/>
    <n v="61"/>
    <n v="6"/>
    <s v="Dec"/>
    <n v="1961"/>
  </r>
  <r>
    <s v="Id790"/>
    <s v="Joel"/>
    <n v="23.655000000000001"/>
    <n v="8.48"/>
    <s v="Yes"/>
    <s v="No"/>
    <s v="No"/>
    <n v="2"/>
    <s v="No"/>
    <x v="2"/>
    <x v="0"/>
    <s v="07-09-1961"/>
    <x v="780"/>
    <s v="tier - 3"/>
    <s v="tier - 2"/>
    <s v="R1017"/>
    <n v="61"/>
    <n v="7"/>
    <s v="Sep"/>
    <n v="1961"/>
  </r>
  <r>
    <s v="Id791"/>
    <s v="Pamela J."/>
    <n v="28"/>
    <n v="5.57"/>
    <s v="No"/>
    <s v="No"/>
    <s v="No"/>
    <n v="0"/>
    <s v="No"/>
    <x v="1"/>
    <x v="2"/>
    <s v="16-08-1999"/>
    <x v="781"/>
    <s v="tier - 3"/>
    <s v="tier - 3"/>
    <s v="R1011"/>
    <n v="23"/>
    <n v="16"/>
    <s v="Aug"/>
    <n v="1999"/>
  </r>
  <r>
    <s v="Id792"/>
    <s v="Brittney"/>
    <n v="30.23"/>
    <n v="6.94"/>
    <s v="Yes"/>
    <s v="No"/>
    <s v="Yes"/>
    <n v="1"/>
    <s v="No"/>
    <x v="0"/>
    <x v="0"/>
    <s v="14-09-1963"/>
    <x v="782"/>
    <s v="tier - 3"/>
    <s v="tier - 1"/>
    <s v="R1012"/>
    <n v="59"/>
    <n v="14"/>
    <s v="Sep"/>
    <n v="1963"/>
  </r>
  <r>
    <s v="Id793"/>
    <s v="Sheila"/>
    <n v="51.14"/>
    <n v="4.05"/>
    <s v="No"/>
    <s v="No"/>
    <s v="No"/>
    <n v="1"/>
    <s v="No"/>
    <x v="0"/>
    <x v="2"/>
    <s v="12-08-1992"/>
    <x v="783"/>
    <s v="tier - 3"/>
    <s v="tier - 2"/>
    <s v="R1026"/>
    <n v="30"/>
    <n v="12"/>
    <s v="Aug"/>
    <n v="1992"/>
  </r>
  <r>
    <s v="Id794"/>
    <s v="Koji"/>
    <n v="24.32"/>
    <n v="10.220000000000001"/>
    <s v="No"/>
    <s v="No"/>
    <s v="No"/>
    <n v="0"/>
    <s v="No"/>
    <x v="2"/>
    <x v="0"/>
    <s v="02-08-1962"/>
    <x v="784"/>
    <s v="tier - 3"/>
    <s v="tier - 3"/>
    <s v="R1012"/>
    <n v="60"/>
    <n v="2"/>
    <s v="Aug"/>
    <n v="1962"/>
  </r>
  <r>
    <s v="Id795"/>
    <s v="Sarah"/>
    <n v="38.06"/>
    <n v="9.24"/>
    <s v="No"/>
    <s v="No"/>
    <s v="No"/>
    <n v="0"/>
    <s v="No"/>
    <x v="0"/>
    <x v="0"/>
    <s v="30-10-1971"/>
    <x v="785"/>
    <s v="tier - 3"/>
    <s v="tier - 2"/>
    <s v="R1011"/>
    <n v="51"/>
    <n v="30"/>
    <s v="Oct"/>
    <n v="1971"/>
  </r>
  <r>
    <s v="Id796"/>
    <s v="Colleen M"/>
    <n v="37.700000000000003"/>
    <n v="8.6"/>
    <s v="No"/>
    <s v="No"/>
    <s v="No"/>
    <n v="0"/>
    <s v="No"/>
    <x v="0"/>
    <x v="0"/>
    <s v="17-07-1978"/>
    <x v="786"/>
    <s v="tier - 3"/>
    <s v="tier - 2"/>
    <s v="R1026"/>
    <n v="44"/>
    <n v="17"/>
    <s v="Jul"/>
    <n v="1978"/>
  </r>
  <r>
    <s v="Id797"/>
    <s v="Deedra G."/>
    <n v="44"/>
    <n v="9.32"/>
    <s v="Yes"/>
    <s v="No"/>
    <s v="No"/>
    <n v="2"/>
    <s v="No"/>
    <x v="0"/>
    <x v="0"/>
    <s v="06-11-1961"/>
    <x v="787"/>
    <s v="tier - 3"/>
    <s v="tier - 2"/>
    <s v="R1011"/>
    <n v="61"/>
    <n v="6"/>
    <s v="Nov"/>
    <n v="1961"/>
  </r>
  <r>
    <s v="Id798"/>
    <s v="Kulwinder"/>
    <n v="41.45"/>
    <n v="6.12"/>
    <s v="Yes"/>
    <s v="No"/>
    <s v="No"/>
    <n v="0"/>
    <s v="No"/>
    <x v="0"/>
    <x v="1"/>
    <s v="26-10-1985"/>
    <x v="788"/>
    <s v="tier - 3"/>
    <s v="tier - 1"/>
    <s v="R1026"/>
    <n v="37"/>
    <n v="26"/>
    <s v="Oct"/>
    <n v="1985"/>
  </r>
  <r>
    <s v="Id799"/>
    <s v="Ann M."/>
    <n v="25.364999999999998"/>
    <n v="9.19"/>
    <s v="Yes"/>
    <s v="No"/>
    <s v="No"/>
    <n v="0"/>
    <s v="No"/>
    <x v="1"/>
    <x v="0"/>
    <s v="06-08-1967"/>
    <x v="789"/>
    <s v="tier - 3"/>
    <s v="tier - 3"/>
    <s v="R1024"/>
    <n v="55"/>
    <n v="6"/>
    <s v="Aug"/>
    <n v="1967"/>
  </r>
  <r>
    <s v="Id800"/>
    <s v="Sarah E"/>
    <n v="34.56"/>
    <n v="5.84"/>
    <s v="Yes"/>
    <s v="No"/>
    <s v="Yes"/>
    <n v="1"/>
    <s v="No"/>
    <x v="0"/>
    <x v="1"/>
    <s v="23-09-1969"/>
    <x v="790"/>
    <s v="tier - 3"/>
    <s v="tier - 1"/>
    <s v="R1012"/>
    <n v="53"/>
    <n v="23"/>
    <s v="Sep"/>
    <n v="1969"/>
  </r>
  <r>
    <s v="Id801"/>
    <s v="Apryl J."/>
    <n v="28.2"/>
    <n v="7.19"/>
    <s v="Yes"/>
    <s v="No"/>
    <s v="No"/>
    <n v="2"/>
    <s v="No"/>
    <x v="1"/>
    <x v="0"/>
    <s v="09-11-1961"/>
    <x v="791"/>
    <s v="tier - 3"/>
    <s v="tier - 1"/>
    <s v="R1011"/>
    <n v="61"/>
    <n v="9"/>
    <s v="Nov"/>
    <n v="1961"/>
  </r>
  <r>
    <s v="Id802"/>
    <s v="Ilana"/>
    <n v="30.43"/>
    <n v="9.39"/>
    <s v="No"/>
    <s v="No"/>
    <s v="No"/>
    <n v="0"/>
    <s v="No"/>
    <x v="0"/>
    <x v="0"/>
    <s v="04-11-1965"/>
    <x v="792"/>
    <s v="tier - 3"/>
    <s v="tier - 2"/>
    <s v="R1025"/>
    <n v="57"/>
    <n v="4"/>
    <s v="Nov"/>
    <n v="1965"/>
  </r>
  <r>
    <s v="Id803"/>
    <s v="Katherine"/>
    <n v="32.395000000000003"/>
    <n v="4.2699999999999996"/>
    <s v="Yes"/>
    <s v="No"/>
    <s v="No"/>
    <n v="1"/>
    <s v="No"/>
    <x v="0"/>
    <x v="2"/>
    <s v="23-09-1964"/>
    <x v="793"/>
    <s v="tier - 3"/>
    <s v="tier - 1"/>
    <s v="R1024"/>
    <n v="58"/>
    <n v="23"/>
    <s v="Sep"/>
    <n v="1964"/>
  </r>
  <r>
    <s v="Id804"/>
    <s v="Katherine"/>
    <n v="24.035"/>
    <n v="11.71"/>
    <s v="No"/>
    <s v="No"/>
    <s v="No"/>
    <n v="0"/>
    <s v="No"/>
    <x v="2"/>
    <x v="0"/>
    <s v="20-07-1962"/>
    <x v="794"/>
    <s v="tier - 3"/>
    <s v="tier - 1"/>
    <s v="R1012"/>
    <n v="60"/>
    <n v="20"/>
    <s v="Jul"/>
    <n v="1962"/>
  </r>
  <r>
    <s v="Id805"/>
    <s v="Karl"/>
    <n v="37.119999999999997"/>
    <n v="5.29"/>
    <s v="No"/>
    <s v="No"/>
    <s v="No"/>
    <n v="2"/>
    <s v="No"/>
    <x v="0"/>
    <x v="2"/>
    <s v="27-09-1972"/>
    <x v="795"/>
    <s v="tier - 3"/>
    <s v="tier - 2"/>
    <s v="R1012"/>
    <n v="50"/>
    <n v="27"/>
    <s v="Sep"/>
    <n v="1972"/>
  </r>
  <r>
    <s v="Id806"/>
    <s v="Stephen"/>
    <n v="34.840000000000003"/>
    <n v="6"/>
    <s v="Yes"/>
    <s v="No"/>
    <s v="Yes"/>
    <n v="1"/>
    <s v="No"/>
    <x v="0"/>
    <x v="1"/>
    <s v="13-12-1969"/>
    <x v="796"/>
    <s v="tier - 3"/>
    <s v="tier - 3"/>
    <s v="R1012"/>
    <n v="53"/>
    <n v="13"/>
    <s v="Dec"/>
    <n v="1969"/>
  </r>
  <r>
    <s v="Id807"/>
    <s v="Will"/>
    <n v="29.53"/>
    <n v="10.64"/>
    <s v="No"/>
    <s v="No"/>
    <s v="No"/>
    <n v="0"/>
    <s v="No"/>
    <x v="1"/>
    <x v="0"/>
    <s v="24-06-1962"/>
    <x v="797"/>
    <s v="tier - 3"/>
    <s v="tier - 1"/>
    <s v="R1012"/>
    <n v="60"/>
    <n v="24"/>
    <s v="Jun"/>
    <n v="1962"/>
  </r>
  <r>
    <s v="Id808"/>
    <s v="Bradley D"/>
    <n v="42.51"/>
    <n v="8.2100000000000009"/>
    <s v="Yes"/>
    <s v="No"/>
    <s v="No"/>
    <n v="0"/>
    <s v="No"/>
    <x v="0"/>
    <x v="0"/>
    <s v="30-10-1981"/>
    <x v="798"/>
    <s v="tier - 3"/>
    <s v="tier - 1"/>
    <s v="R1012"/>
    <n v="41"/>
    <n v="30"/>
    <s v="Oct"/>
    <n v="1981"/>
  </r>
  <r>
    <s v="Id809"/>
    <s v="Amy M"/>
    <n v="38.14"/>
    <n v="5.58"/>
    <s v="No"/>
    <s v="No"/>
    <s v="Yes"/>
    <n v="1"/>
    <s v="No"/>
    <x v="0"/>
    <x v="2"/>
    <s v="27-11-1979"/>
    <x v="799"/>
    <s v="tier - 3"/>
    <s v="tier - 2"/>
    <s v="R1026"/>
    <n v="43"/>
    <n v="27"/>
    <s v="Nov"/>
    <n v="1979"/>
  </r>
  <r>
    <s v="Id810"/>
    <s v="Matthew W."/>
    <n v="39.93"/>
    <n v="8.75"/>
    <s v="No"/>
    <s v="No"/>
    <s v="No"/>
    <n v="0"/>
    <s v="No"/>
    <x v="0"/>
    <x v="0"/>
    <s v="28-11-1960"/>
    <x v="800"/>
    <s v="tier - 3"/>
    <s v="tier - 1"/>
    <s v="R1013"/>
    <n v="62"/>
    <n v="28"/>
    <s v="Nov"/>
    <n v="1960"/>
  </r>
  <r>
    <s v="Id811"/>
    <s v="Doug"/>
    <n v="38.83"/>
    <n v="11.86"/>
    <s v="No"/>
    <s v="No"/>
    <s v="No"/>
    <n v="0"/>
    <s v="No"/>
    <x v="0"/>
    <x v="0"/>
    <s v="23-09-1960"/>
    <x v="801"/>
    <s v="tier - 3"/>
    <s v="tier - 3"/>
    <s v="R1013"/>
    <n v="62"/>
    <n v="23"/>
    <s v="Sep"/>
    <n v="1960"/>
  </r>
  <r>
    <s v="Id812"/>
    <s v="Tom"/>
    <n v="37.4"/>
    <n v="11.46"/>
    <s v="No"/>
    <s v="No"/>
    <s v="No"/>
    <n v="0"/>
    <s v="No"/>
    <x v="0"/>
    <x v="0"/>
    <s v="22-06-1960"/>
    <x v="802"/>
    <s v="tier - 3"/>
    <s v="tier - 1"/>
    <s v="R1011"/>
    <n v="62"/>
    <n v="22"/>
    <s v="Jun"/>
    <n v="1960"/>
  </r>
  <r>
    <s v="Id813"/>
    <s v="Jonathan"/>
    <n v="21.4"/>
    <n v="9.0299999999999994"/>
    <s v="No"/>
    <s v="No"/>
    <s v="No"/>
    <n v="0"/>
    <s v="No"/>
    <x v="2"/>
    <x v="0"/>
    <s v="04-11-1960"/>
    <x v="803"/>
    <s v="tier - 3"/>
    <s v="tier - 1"/>
    <s v="R1011"/>
    <n v="62"/>
    <n v="4"/>
    <s v="Nov"/>
    <n v="1960"/>
  </r>
  <r>
    <s v="Id814"/>
    <s v="Wayne A."/>
    <n v="38.380000000000003"/>
    <n v="8.26"/>
    <s v="Yes"/>
    <s v="No"/>
    <s v="No"/>
    <n v="2"/>
    <s v="No"/>
    <x v="0"/>
    <x v="0"/>
    <s v="20-08-1961"/>
    <x v="804"/>
    <s v="tier - 3"/>
    <s v="tier - 1"/>
    <s v="R1012"/>
    <n v="61"/>
    <n v="20"/>
    <s v="Aug"/>
    <n v="1961"/>
  </r>
  <r>
    <s v="Id815"/>
    <s v="Nobuyori"/>
    <n v="33.659999999999997"/>
    <n v="5.42"/>
    <s v="Yes"/>
    <s v="No"/>
    <s v="No"/>
    <n v="2"/>
    <s v="No"/>
    <x v="0"/>
    <x v="2"/>
    <s v="22-12-1966"/>
    <x v="805"/>
    <s v="tier - 3"/>
    <s v="tier - 3"/>
    <s v="R1013"/>
    <n v="56"/>
    <n v="22"/>
    <s v="Dec"/>
    <n v="1966"/>
  </r>
  <r>
    <s v="Id816"/>
    <s v="Rich"/>
    <n v="31.79"/>
    <n v="11.33"/>
    <s v="Yes"/>
    <s v="No"/>
    <s v="Yes"/>
    <n v="1"/>
    <s v="No"/>
    <x v="0"/>
    <x v="0"/>
    <s v="14-08-1963"/>
    <x v="806"/>
    <s v="tier - 3"/>
    <s v="tier - 2"/>
    <s v="R1013"/>
    <n v="59"/>
    <n v="14"/>
    <s v="Aug"/>
    <n v="1963"/>
  </r>
  <r>
    <s v="Id817"/>
    <s v="Marcos S"/>
    <n v="29.7"/>
    <n v="7.69"/>
    <s v="Yes"/>
    <s v="No"/>
    <s v="Yes"/>
    <n v="1"/>
    <s v="No"/>
    <x v="1"/>
    <x v="0"/>
    <s v="01-09-1963"/>
    <x v="807"/>
    <s v="tier - 3"/>
    <s v="tier - 2"/>
    <s v="R1013"/>
    <n v="59"/>
    <n v="1"/>
    <s v="Sep"/>
    <n v="1963"/>
  </r>
  <r>
    <s v="Id818"/>
    <s v="Dave"/>
    <n v="25.46"/>
    <n v="8.77"/>
    <s v="Yes"/>
    <s v="No"/>
    <s v="Yes"/>
    <n v="1"/>
    <s v="No"/>
    <x v="1"/>
    <x v="0"/>
    <s v="16-08-1963"/>
    <x v="808"/>
    <s v="tier - 3"/>
    <s v="tier - 2"/>
    <s v="R1016"/>
    <n v="59"/>
    <n v="16"/>
    <s v="Aug"/>
    <n v="1963"/>
  </r>
  <r>
    <s v="Id819"/>
    <s v="Andy"/>
    <n v="39.14"/>
    <n v="4.91"/>
    <s v="No"/>
    <s v="yes"/>
    <s v="No"/>
    <n v="1"/>
    <s v="No"/>
    <x v="0"/>
    <x v="2"/>
    <s v="09-07-2004"/>
    <x v="809"/>
    <s v="tier - 3"/>
    <s v="tier - 1"/>
    <s v="R1019"/>
    <n v="18"/>
    <n v="9"/>
    <s v="Jul"/>
    <n v="2004"/>
  </r>
  <r>
    <s v="Id820"/>
    <s v="Mary"/>
    <n v="41.2"/>
    <n v="4.95"/>
    <s v="No"/>
    <s v="No"/>
    <s v="No"/>
    <n v="1"/>
    <s v="No"/>
    <x v="0"/>
    <x v="2"/>
    <s v="06-08-1984"/>
    <x v="810"/>
    <s v="tier - 3"/>
    <s v="tier - 3"/>
    <s v="R1012"/>
    <n v="38"/>
    <n v="6"/>
    <s v="Aug"/>
    <n v="1984"/>
  </r>
  <r>
    <s v="Id821"/>
    <s v="Marcus B"/>
    <n v="28.81"/>
    <n v="10.8"/>
    <s v="Yes"/>
    <s v="No"/>
    <s v="Yes"/>
    <n v="1"/>
    <s v="No"/>
    <x v="1"/>
    <x v="0"/>
    <s v="27-09-1963"/>
    <x v="811"/>
    <s v="tier - 3"/>
    <s v="tier - 3"/>
    <s v="R1021"/>
    <n v="59"/>
    <n v="27"/>
    <s v="Sep"/>
    <n v="1963"/>
  </r>
  <r>
    <s v="Id822"/>
    <s v="Thomas K."/>
    <n v="37.409999999999997"/>
    <n v="7.21"/>
    <s v="No"/>
    <s v="No"/>
    <s v="No"/>
    <n v="2"/>
    <s v="No"/>
    <x v="0"/>
    <x v="0"/>
    <s v="22-09-1973"/>
    <x v="812"/>
    <s v="tier - 3"/>
    <s v="tier - 1"/>
    <s v="R1012"/>
    <n v="49"/>
    <n v="22"/>
    <s v="Sep"/>
    <n v="1973"/>
  </r>
  <r>
    <s v="Id823"/>
    <s v="Robert"/>
    <n v="52.54"/>
    <n v="5.12"/>
    <s v="No"/>
    <s v="No"/>
    <s v="Yes"/>
    <n v="1"/>
    <s v="No"/>
    <x v="0"/>
    <x v="2"/>
    <s v="27-09-1993"/>
    <x v="813"/>
    <s v="tier - 3"/>
    <s v="tier - 2"/>
    <s v="R1012"/>
    <n v="29"/>
    <n v="27"/>
    <s v="Sep"/>
    <n v="1993"/>
  </r>
  <r>
    <s v="Id824"/>
    <s v="Geoff"/>
    <n v="17.29"/>
    <n v="4.62"/>
    <s v="No"/>
    <s v="yes"/>
    <s v="No"/>
    <n v="1"/>
    <s v="Yes"/>
    <x v="3"/>
    <x v="2"/>
    <s v="09-11-2004"/>
    <x v="814"/>
    <s v="tier - 3"/>
    <s v="tier - 3"/>
    <s v="R1016"/>
    <n v="18"/>
    <n v="9"/>
    <s v="Nov"/>
    <n v="2004"/>
  </r>
  <r>
    <s v="Id825"/>
    <s v="Chris J."/>
    <n v="31.74"/>
    <n v="7.68"/>
    <s v="Yes"/>
    <s v="No"/>
    <s v="No"/>
    <n v="0"/>
    <s v="No"/>
    <x v="0"/>
    <x v="0"/>
    <s v="25-09-1967"/>
    <x v="815"/>
    <s v="tier - 3"/>
    <s v="tier - 3"/>
    <s v="R1021"/>
    <n v="55"/>
    <n v="25"/>
    <s v="Sep"/>
    <n v="1967"/>
  </r>
  <r>
    <s v="Id826"/>
    <s v="Kate A."/>
    <n v="26.504999999999999"/>
    <n v="6.79"/>
    <s v="Yes"/>
    <s v="No"/>
    <s v="Yes"/>
    <n v="1"/>
    <s v="No"/>
    <x v="1"/>
    <x v="0"/>
    <s v="20-07-1963"/>
    <x v="816"/>
    <s v="tier - 3"/>
    <s v="tier - 3"/>
    <s v="R1024"/>
    <n v="59"/>
    <n v="20"/>
    <s v="Jul"/>
    <n v="1963"/>
  </r>
  <r>
    <s v="Id827"/>
    <s v="Kelli"/>
    <n v="36.479999999999997"/>
    <n v="11.09"/>
    <s v="No"/>
    <s v="No"/>
    <s v="No"/>
    <n v="0"/>
    <s v="No"/>
    <x v="0"/>
    <x v="0"/>
    <s v="24-07-1978"/>
    <x v="817"/>
    <s v="tier - 3"/>
    <s v="tier - 1"/>
    <s v="R1024"/>
    <n v="44"/>
    <n v="24"/>
    <s v="Jul"/>
    <n v="1978"/>
  </r>
  <r>
    <s v="Id828"/>
    <s v="Maggie M"/>
    <n v="39.159999999999997"/>
    <n v="5.24"/>
    <s v="Yes"/>
    <s v="No"/>
    <s v="Yes"/>
    <n v="1"/>
    <s v="No"/>
    <x v="0"/>
    <x v="2"/>
    <s v="29-10-1983"/>
    <x v="818"/>
    <s v="tier - 3"/>
    <s v="tier - 1"/>
    <s v="R1026"/>
    <n v="39"/>
    <n v="29"/>
    <s v="Oct"/>
    <n v="1983"/>
  </r>
  <r>
    <s v="Id829"/>
    <s v="Michelle L."/>
    <n v="28.22"/>
    <n v="7.51"/>
    <s v="Yes"/>
    <s v="No"/>
    <s v="Yes"/>
    <n v="1"/>
    <s v="No"/>
    <x v="1"/>
    <x v="0"/>
    <s v="05-12-1963"/>
    <x v="818"/>
    <s v="tier - 3"/>
    <s v="tier - 3"/>
    <s v="R1025"/>
    <n v="59"/>
    <n v="5"/>
    <s v="Dec"/>
    <n v="1963"/>
  </r>
  <r>
    <s v="Id830"/>
    <s v="Ashley K"/>
    <n v="35"/>
    <n v="4.13"/>
    <s v="No"/>
    <s v="No"/>
    <s v="No"/>
    <n v="2"/>
    <s v="No"/>
    <x v="0"/>
    <x v="2"/>
    <s v="07-10-1972"/>
    <x v="819"/>
    <s v="tier - 3"/>
    <s v="tier - 3"/>
    <s v="R1026"/>
    <n v="50"/>
    <n v="7"/>
    <s v="Oct"/>
    <n v="1972"/>
  </r>
  <r>
    <s v="Id831"/>
    <s v="Michael"/>
    <n v="36.24"/>
    <n v="8.3800000000000008"/>
    <s v="Yes"/>
    <s v="No"/>
    <s v="No"/>
    <n v="1"/>
    <s v="No"/>
    <x v="0"/>
    <x v="0"/>
    <s v="25-09-1975"/>
    <x v="820"/>
    <s v="tier - 3"/>
    <s v="tier - 3"/>
    <s v="R1021"/>
    <n v="47"/>
    <n v="25"/>
    <s v="Sep"/>
    <n v="1975"/>
  </r>
  <r>
    <s v="Id832"/>
    <s v="Ryan K."/>
    <n v="36.954999999999998"/>
    <n v="8.07"/>
    <s v="No"/>
    <s v="No"/>
    <s v="No"/>
    <n v="0"/>
    <s v="No"/>
    <x v="0"/>
    <x v="0"/>
    <s v="01-10-1962"/>
    <x v="821"/>
    <s v="tier - 3"/>
    <s v="tier - 1"/>
    <s v="R1017"/>
    <n v="60"/>
    <n v="1"/>
    <s v="Oct"/>
    <n v="1962"/>
  </r>
  <r>
    <s v="Id833"/>
    <s v="Matthew J"/>
    <n v="29.64"/>
    <n v="8.9499999999999993"/>
    <s v="No"/>
    <s v="No"/>
    <s v="No"/>
    <n v="0"/>
    <s v="No"/>
    <x v="1"/>
    <x v="0"/>
    <s v="02-09-1962"/>
    <x v="822"/>
    <s v="tier - 3"/>
    <s v="tier - 3"/>
    <s v="R1016"/>
    <n v="60"/>
    <n v="2"/>
    <s v="Sep"/>
    <n v="1962"/>
  </r>
  <r>
    <s v="Id834"/>
    <s v="Karine"/>
    <n v="42.74"/>
    <n v="6.31"/>
    <s v="Yes"/>
    <s v="No"/>
    <s v="No"/>
    <n v="1"/>
    <s v="No"/>
    <x v="0"/>
    <x v="1"/>
    <s v="17-07-1988"/>
    <x v="823"/>
    <s v="tier - 3"/>
    <s v="tier - 1"/>
    <s v="R1026"/>
    <n v="34"/>
    <n v="17"/>
    <s v="Jul"/>
    <n v="1988"/>
  </r>
  <r>
    <s v="Id835"/>
    <s v="Antonia G"/>
    <n v="36.130000000000003"/>
    <n v="7.19"/>
    <s v="Yes"/>
    <s v="No"/>
    <s v="No"/>
    <n v="2"/>
    <s v="No"/>
    <x v="0"/>
    <x v="0"/>
    <s v="08-07-1970"/>
    <x v="824"/>
    <s v="tier - 3"/>
    <s v="tier - 1"/>
    <s v="R1011"/>
    <n v="52"/>
    <n v="8"/>
    <s v="Jul"/>
    <n v="1970"/>
  </r>
  <r>
    <s v="Id836"/>
    <s v="Casondra L"/>
    <n v="31.55"/>
    <n v="6.11"/>
    <s v="Yes"/>
    <s v="No"/>
    <s v="No"/>
    <n v="1"/>
    <s v="No"/>
    <x v="0"/>
    <x v="1"/>
    <s v="28-11-1964"/>
    <x v="825"/>
    <s v="tier - 3"/>
    <s v="tier - 3"/>
    <s v="R1011"/>
    <n v="58"/>
    <n v="28"/>
    <s v="Nov"/>
    <n v="1964"/>
  </r>
  <r>
    <s v="Id837"/>
    <s v="Wendy"/>
    <n v="52.75"/>
    <n v="6.02"/>
    <s v="No"/>
    <s v="No"/>
    <s v="No"/>
    <n v="1"/>
    <s v="No"/>
    <x v="0"/>
    <x v="1"/>
    <s v="07-07-1992"/>
    <x v="826"/>
    <s v="tier - 3"/>
    <s v="tier - 2"/>
    <s v="R1011"/>
    <n v="30"/>
    <n v="7"/>
    <s v="Jul"/>
    <n v="1992"/>
  </r>
  <r>
    <s v="Id838"/>
    <s v="Eric D"/>
    <n v="36.67"/>
    <n v="11.86"/>
    <s v="No"/>
    <s v="No"/>
    <s v="No"/>
    <n v="0"/>
    <s v="No"/>
    <x v="0"/>
    <x v="0"/>
    <s v="24-09-1974"/>
    <x v="827"/>
    <s v="tier - 3"/>
    <s v="tier - 3"/>
    <s v="R1021"/>
    <n v="48"/>
    <n v="24"/>
    <s v="Sep"/>
    <n v="1974"/>
  </r>
  <r>
    <s v="Id839"/>
    <s v="Elizabeth"/>
    <n v="38.06"/>
    <n v="8.25"/>
    <s v="No"/>
    <s v="No"/>
    <s v="No"/>
    <n v="0"/>
    <s v="No"/>
    <x v="0"/>
    <x v="0"/>
    <s v="27-08-1962"/>
    <x v="828"/>
    <s v="tier - 3"/>
    <s v="tier - 2"/>
    <s v="R1013"/>
    <n v="60"/>
    <n v="27"/>
    <s v="Aug"/>
    <n v="1962"/>
  </r>
  <r>
    <s v="Id840"/>
    <s v="Laura F"/>
    <n v="38"/>
    <n v="8.1300000000000008"/>
    <s v="No"/>
    <s v="No"/>
    <s v="No"/>
    <n v="0"/>
    <s v="No"/>
    <x v="0"/>
    <x v="0"/>
    <s v="14-09-1965"/>
    <x v="829"/>
    <s v="tier - 3"/>
    <s v="tier - 2"/>
    <s v="R1011"/>
    <n v="57"/>
    <n v="14"/>
    <s v="Sep"/>
    <n v="1965"/>
  </r>
  <r>
    <s v="Id841"/>
    <s v="Amelia F."/>
    <n v="35.1"/>
    <n v="10.1"/>
    <s v="No"/>
    <s v="No"/>
    <s v="No"/>
    <n v="0"/>
    <s v="No"/>
    <x v="0"/>
    <x v="0"/>
    <s v="11-07-1962"/>
    <x v="830"/>
    <s v="tier - 3"/>
    <s v="tier - 2"/>
    <s v="R1011"/>
    <n v="60"/>
    <n v="11"/>
    <s v="Jul"/>
    <n v="1962"/>
  </r>
  <r>
    <s v="Id842"/>
    <s v="Amy L."/>
    <n v="33.82"/>
    <n v="5.89"/>
    <s v="Yes"/>
    <s v="No"/>
    <s v="No"/>
    <n v="2"/>
    <s v="No"/>
    <x v="0"/>
    <x v="1"/>
    <s v="17-12-1966"/>
    <x v="831"/>
    <s v="tier - 3"/>
    <s v="tier - 1"/>
    <s v="R1012"/>
    <n v="56"/>
    <n v="17"/>
    <s v="Dec"/>
    <n v="1966"/>
  </r>
  <r>
    <s v="Id843"/>
    <s v="Katie J"/>
    <n v="37.43"/>
    <n v="4.97"/>
    <s v="No"/>
    <s v="No"/>
    <s v="No"/>
    <n v="2"/>
    <s v="No"/>
    <x v="0"/>
    <x v="2"/>
    <s v="05-09-1972"/>
    <x v="832"/>
    <s v="tier - 3"/>
    <s v="tier - 1"/>
    <s v="R1011"/>
    <n v="50"/>
    <n v="5"/>
    <s v="Sep"/>
    <n v="1972"/>
  </r>
  <r>
    <s v="Id844"/>
    <s v="Laura E."/>
    <n v="30.5"/>
    <n v="9.9"/>
    <s v="No"/>
    <s v="No"/>
    <s v="No"/>
    <n v="0"/>
    <s v="No"/>
    <x v="0"/>
    <x v="0"/>
    <s v="22-07-1962"/>
    <x v="833"/>
    <s v="tier - 3"/>
    <s v="tier - 1"/>
    <s v="R1011"/>
    <n v="60"/>
    <n v="22"/>
    <s v="Jul"/>
    <n v="1962"/>
  </r>
  <r>
    <s v="Id845"/>
    <s v="Mayumi"/>
    <n v="24.53"/>
    <n v="9.0500000000000007"/>
    <s v="No"/>
    <s v="No"/>
    <s v="No"/>
    <n v="0"/>
    <s v="No"/>
    <x v="2"/>
    <x v="0"/>
    <s v="22-11-1962"/>
    <x v="834"/>
    <s v="tier - 3"/>
    <s v="tier - 3"/>
    <s v="R1013"/>
    <n v="60"/>
    <n v="22"/>
    <s v="Nov"/>
    <n v="1962"/>
  </r>
  <r>
    <s v="Id846"/>
    <s v="Vanessa"/>
    <n v="25.74"/>
    <n v="10.93"/>
    <s v="No"/>
    <s v="No"/>
    <s v="No"/>
    <n v="0"/>
    <s v="No"/>
    <x v="1"/>
    <x v="0"/>
    <s v="04-10-1965"/>
    <x v="835"/>
    <s v="tier - 3"/>
    <s v="tier - 1"/>
    <s v="R1013"/>
    <n v="57"/>
    <n v="4"/>
    <s v="Oct"/>
    <n v="1965"/>
  </r>
  <r>
    <s v="Id847"/>
    <s v="Natali N"/>
    <n v="34.08"/>
    <n v="7.58"/>
    <s v="Yes"/>
    <s v="No"/>
    <s v="No"/>
    <n v="2"/>
    <s v="No"/>
    <x v="0"/>
    <x v="0"/>
    <s v="28-12-1970"/>
    <x v="836"/>
    <s v="tier - 3"/>
    <s v="tier - 1"/>
    <s v="R1012"/>
    <n v="52"/>
    <n v="28"/>
    <s v="Dec"/>
    <n v="1970"/>
  </r>
  <r>
    <s v="Id848"/>
    <s v="Beth"/>
    <n v="31.35"/>
    <n v="11"/>
    <s v="Yes"/>
    <s v="No"/>
    <s v="Yes"/>
    <n v="1"/>
    <s v="No"/>
    <x v="0"/>
    <x v="0"/>
    <s v="19-08-1963"/>
    <x v="837"/>
    <s v="tier - 3"/>
    <s v="tier - 1"/>
    <s v="R1012"/>
    <n v="59"/>
    <n v="19"/>
    <s v="Aug"/>
    <n v="1963"/>
  </r>
  <r>
    <s v="Id849"/>
    <s v="Alex"/>
    <n v="26.79"/>
    <n v="5.0599999999999996"/>
    <s v="No"/>
    <s v="No"/>
    <s v="No"/>
    <n v="1"/>
    <s v="No"/>
    <x v="1"/>
    <x v="2"/>
    <s v="18-11-1998"/>
    <x v="838"/>
    <s v="tier - 3"/>
    <s v="tier - 3"/>
    <s v="R1012"/>
    <n v="24"/>
    <n v="18"/>
    <s v="Nov"/>
    <n v="1998"/>
  </r>
  <r>
    <s v="Id850"/>
    <s v="Spencer"/>
    <n v="42.78"/>
    <n v="6.11"/>
    <s v="Yes"/>
    <s v="No"/>
    <s v="No"/>
    <n v="1"/>
    <s v="No"/>
    <x v="0"/>
    <x v="1"/>
    <s v="11-08-1988"/>
    <x v="839"/>
    <s v="tier - 3"/>
    <s v="tier - 1"/>
    <s v="R1023"/>
    <n v="34"/>
    <n v="11"/>
    <s v="Aug"/>
    <n v="1988"/>
  </r>
  <r>
    <s v="Id851"/>
    <s v="Andee W."/>
    <n v="46.75"/>
    <n v="6.66"/>
    <s v="Yes"/>
    <s v="No"/>
    <s v="No"/>
    <n v="2"/>
    <s v="No"/>
    <x v="0"/>
    <x v="0"/>
    <s v="18-06-1970"/>
    <x v="840"/>
    <s v="tier - 3"/>
    <s v="tier - 2"/>
    <s v="R1013"/>
    <n v="52"/>
    <n v="18"/>
    <s v="Jun"/>
    <n v="1970"/>
  </r>
  <r>
    <s v="Id852"/>
    <s v="Amy"/>
    <n v="32.15"/>
    <n v="4.0199999999999996"/>
    <s v="Yes"/>
    <s v="No"/>
    <s v="Yes"/>
    <n v="1"/>
    <s v="No"/>
    <x v="0"/>
    <x v="2"/>
    <s v="26-11-1969"/>
    <x v="841"/>
    <s v="tier - 3"/>
    <s v="tier - 1"/>
    <s v="R1025"/>
    <n v="53"/>
    <n v="26"/>
    <s v="Nov"/>
    <n v="1969"/>
  </r>
  <r>
    <s v="Id853"/>
    <s v="Joshua"/>
    <n v="43.4"/>
    <n v="8.81"/>
    <s v="Yes"/>
    <s v="No"/>
    <s v="No"/>
    <n v="2"/>
    <s v="No"/>
    <x v="0"/>
    <x v="0"/>
    <s v="28-11-1961"/>
    <x v="842"/>
    <s v="tier - 3"/>
    <s v="tier - 1"/>
    <s v="R1011"/>
    <n v="61"/>
    <n v="28"/>
    <s v="Nov"/>
    <n v="1961"/>
  </r>
  <r>
    <s v="Id854"/>
    <s v="C Fred"/>
    <n v="31.57"/>
    <n v="7.92"/>
    <s v="Yes"/>
    <s v="No"/>
    <s v="No"/>
    <n v="2"/>
    <s v="No"/>
    <x v="0"/>
    <x v="0"/>
    <s v="28-11-1961"/>
    <x v="843"/>
    <s v="tier - 3"/>
    <s v="tier - 3"/>
    <s v="R1013"/>
    <n v="61"/>
    <n v="28"/>
    <s v="Nov"/>
    <n v="1961"/>
  </r>
  <r>
    <s v="Id855"/>
    <s v="Jeremy"/>
    <n v="24.32"/>
    <n v="7.48"/>
    <s v="No"/>
    <s v="No"/>
    <s v="No"/>
    <n v="0"/>
    <s v="No"/>
    <x v="2"/>
    <x v="0"/>
    <s v="16-10-1962"/>
    <x v="844"/>
    <s v="tier - 3"/>
    <s v="tier - 3"/>
    <s v="R1012"/>
    <n v="60"/>
    <n v="16"/>
    <s v="Oct"/>
    <n v="1962"/>
  </r>
  <r>
    <s v="Id856"/>
    <s v="Patrick Sr."/>
    <n v="31.07"/>
    <n v="4.62"/>
    <s v="Yes"/>
    <s v="No"/>
    <s v="No"/>
    <n v="2"/>
    <s v="No"/>
    <x v="0"/>
    <x v="2"/>
    <s v="12-07-1966"/>
    <x v="845"/>
    <s v="tier - 3"/>
    <s v="tier - 2"/>
    <s v="R1012"/>
    <n v="56"/>
    <n v="12"/>
    <s v="Jul"/>
    <n v="1966"/>
  </r>
  <r>
    <s v="Id857"/>
    <s v="Kelly M."/>
    <n v="35.814999999999998"/>
    <n v="8.4700000000000006"/>
    <s v="No"/>
    <s v="No"/>
    <s v="No"/>
    <n v="0"/>
    <s v="No"/>
    <x v="0"/>
    <x v="0"/>
    <s v="03-12-1968"/>
    <x v="846"/>
    <s v="tier - 3"/>
    <s v="tier - 3"/>
    <s v="R1012"/>
    <n v="54"/>
    <n v="3"/>
    <s v="Dec"/>
    <n v="1968"/>
  </r>
  <r>
    <s v="Id858"/>
    <s v="Katherine"/>
    <n v="40.81"/>
    <n v="10.58"/>
    <s v="Yes"/>
    <s v="No"/>
    <s v="No"/>
    <n v="0"/>
    <s v="No"/>
    <x v="0"/>
    <x v="0"/>
    <s v="01-09-1967"/>
    <x v="847"/>
    <s v="tier - 3"/>
    <s v="tier - 3"/>
    <s v="R1013"/>
    <n v="55"/>
    <n v="1"/>
    <s v="Sep"/>
    <n v="1967"/>
  </r>
  <r>
    <s v="Id859"/>
    <s v="Keila L"/>
    <n v="24.605"/>
    <n v="7.48"/>
    <s v="No"/>
    <s v="No"/>
    <s v="No"/>
    <n v="0"/>
    <s v="No"/>
    <x v="2"/>
    <x v="0"/>
    <s v="12-11-1968"/>
    <x v="848"/>
    <s v="tier - 3"/>
    <s v="tier - 3"/>
    <s v="R1012"/>
    <n v="54"/>
    <n v="12"/>
    <s v="Nov"/>
    <n v="1968"/>
  </r>
  <r>
    <s v="Id860"/>
    <s v="Zanae E"/>
    <n v="21.47"/>
    <n v="7.82"/>
    <s v="No"/>
    <s v="No"/>
    <s v="No"/>
    <n v="0"/>
    <s v="No"/>
    <x v="2"/>
    <x v="0"/>
    <s v="26-11-1968"/>
    <x v="849"/>
    <s v="tier - 3"/>
    <s v="tier - 1"/>
    <s v="R1012"/>
    <n v="54"/>
    <n v="26"/>
    <s v="Nov"/>
    <n v="1968"/>
  </r>
  <r>
    <s v="Id861"/>
    <s v="Alex"/>
    <n v="52.89"/>
    <n v="4.96"/>
    <s v="Yes"/>
    <s v="No"/>
    <s v="No"/>
    <n v="1"/>
    <s v="No"/>
    <x v="0"/>
    <x v="2"/>
    <s v="09-08-1995"/>
    <x v="850"/>
    <s v="tier - 3"/>
    <s v="tier - 3"/>
    <s v="R1012"/>
    <n v="27"/>
    <n v="9"/>
    <s v="Aug"/>
    <n v="1995"/>
  </r>
  <r>
    <s v="Id862"/>
    <s v="Kathryn"/>
    <n v="32.965000000000003"/>
    <n v="6.15"/>
    <s v="Yes"/>
    <s v="No"/>
    <s v="No"/>
    <n v="1"/>
    <s v="No"/>
    <x v="0"/>
    <x v="1"/>
    <s v="04-08-1964"/>
    <x v="851"/>
    <s v="tier - 3"/>
    <s v="tier - 3"/>
    <s v="R1024"/>
    <n v="58"/>
    <n v="4"/>
    <s v="Aug"/>
    <n v="1964"/>
  </r>
  <r>
    <s v="Id863"/>
    <s v="Jason L."/>
    <n v="36.799999999999997"/>
    <n v="4.62"/>
    <s v="No"/>
    <s v="No"/>
    <s v="Yes"/>
    <n v="1"/>
    <s v="No"/>
    <x v="0"/>
    <x v="2"/>
    <s v="14-07-1979"/>
    <x v="852"/>
    <s v="tier - 3"/>
    <s v="tier - 1"/>
    <s v="R1022"/>
    <n v="43"/>
    <n v="14"/>
    <s v="Jul"/>
    <n v="1979"/>
  </r>
  <r>
    <s v="Id864"/>
    <s v="Benjamin J."/>
    <n v="34.299999999999997"/>
    <n v="4.87"/>
    <s v="No"/>
    <s v="No"/>
    <s v="No"/>
    <n v="2"/>
    <s v="No"/>
    <x v="0"/>
    <x v="2"/>
    <s v="21-08-1972"/>
    <x v="853"/>
    <s v="tier - 3"/>
    <s v="tier - 2"/>
    <s v="R1021"/>
    <n v="50"/>
    <n v="21"/>
    <s v="Aug"/>
    <n v="1972"/>
  </r>
  <r>
    <s v="Id865"/>
    <s v="Steven M."/>
    <n v="35.244999999999997"/>
    <n v="4.63"/>
    <s v="No"/>
    <s v="No"/>
    <s v="No"/>
    <n v="0"/>
    <s v="No"/>
    <x v="0"/>
    <x v="2"/>
    <s v="29-12-1989"/>
    <x v="854"/>
    <s v="tier - 3"/>
    <s v="tier - 3"/>
    <s v="R1016"/>
    <n v="33"/>
    <n v="29"/>
    <s v="Dec"/>
    <n v="1989"/>
  </r>
  <r>
    <s v="Id866"/>
    <s v="Erika"/>
    <n v="26.23"/>
    <n v="11.93"/>
    <s v="No"/>
    <s v="No"/>
    <s v="No"/>
    <n v="0"/>
    <s v="No"/>
    <x v="1"/>
    <x v="0"/>
    <s v="26-09-1962"/>
    <x v="855"/>
    <s v="tier - 3"/>
    <s v="tier - 2"/>
    <s v="R1024"/>
    <n v="60"/>
    <n v="26"/>
    <s v="Sep"/>
    <n v="1962"/>
  </r>
  <r>
    <s v="Id867"/>
    <s v="Chad"/>
    <n v="36.1"/>
    <n v="5.65"/>
    <s v="Yes"/>
    <s v="No"/>
    <s v="No"/>
    <n v="2"/>
    <s v="No"/>
    <x v="0"/>
    <x v="2"/>
    <s v="29-12-1966"/>
    <x v="856"/>
    <s v="tier - 3"/>
    <s v="tier - 3"/>
    <s v="R1011"/>
    <n v="56"/>
    <n v="29"/>
    <s v="Dec"/>
    <n v="1966"/>
  </r>
  <r>
    <s v="Id868"/>
    <s v="Mark"/>
    <n v="37.1"/>
    <n v="11.21"/>
    <s v="Yes"/>
    <s v="No"/>
    <s v="Yes"/>
    <n v="1"/>
    <s v="No"/>
    <x v="0"/>
    <x v="0"/>
    <s v="22-09-1963"/>
    <x v="857"/>
    <s v="tier - 3"/>
    <s v="tier - 3"/>
    <s v="R1011"/>
    <n v="59"/>
    <n v="22"/>
    <s v="Sep"/>
    <n v="1963"/>
  </r>
  <r>
    <s v="Id869"/>
    <s v="David"/>
    <n v="27.5"/>
    <n v="10.62"/>
    <s v="Yes"/>
    <s v="No"/>
    <s v="Yes"/>
    <n v="1"/>
    <s v="No"/>
    <x v="1"/>
    <x v="0"/>
    <s v="02-08-1963"/>
    <x v="858"/>
    <s v="tier - 3"/>
    <s v="tier - 2"/>
    <s v="R1011"/>
    <n v="59"/>
    <n v="2"/>
    <s v="Aug"/>
    <n v="1963"/>
  </r>
  <r>
    <s v="Id870"/>
    <s v="Matthew R"/>
    <n v="24.7"/>
    <n v="10.7"/>
    <s v="Yes"/>
    <s v="No"/>
    <s v="Yes"/>
    <n v="1"/>
    <s v="No"/>
    <x v="2"/>
    <x v="0"/>
    <s v="29-08-1963"/>
    <x v="859"/>
    <s v="tier - 3"/>
    <s v="tier - 3"/>
    <s v="R1017"/>
    <n v="59"/>
    <n v="29"/>
    <s v="Aug"/>
    <n v="1963"/>
  </r>
  <r>
    <s v="Id871"/>
    <s v="Orla"/>
    <n v="26.78"/>
    <n v="10.02"/>
    <s v="Yes"/>
    <s v="No"/>
    <s v="Yes"/>
    <n v="1"/>
    <s v="No"/>
    <x v="1"/>
    <x v="0"/>
    <s v="28-10-1963"/>
    <x v="860"/>
    <s v="tier - 3"/>
    <s v="tier - 1"/>
    <s v="R1025"/>
    <n v="59"/>
    <n v="28"/>
    <s v="Oct"/>
    <n v="1963"/>
  </r>
  <r>
    <s v="Id872"/>
    <s v="Shaista S"/>
    <n v="45.8"/>
    <n v="4.8499999999999996"/>
    <s v="No"/>
    <s v="No"/>
    <s v="No"/>
    <n v="0"/>
    <s v="No"/>
    <x v="0"/>
    <x v="2"/>
    <s v="29-10-1990"/>
    <x v="861"/>
    <s v="tier - 3"/>
    <s v="tier - 1"/>
    <s v="R1011"/>
    <n v="32"/>
    <n v="29"/>
    <s v="Oct"/>
    <n v="1990"/>
  </r>
  <r>
    <s v="Id873"/>
    <s v="Emily"/>
    <n v="29"/>
    <n v="4.3899999999999997"/>
    <s v="Yes"/>
    <s v="No"/>
    <s v="No"/>
    <n v="2"/>
    <s v="No"/>
    <x v="1"/>
    <x v="2"/>
    <s v="16-11-1966"/>
    <x v="861"/>
    <s v="tier - 3"/>
    <s v="tier - 1"/>
    <s v="R1025"/>
    <n v="56"/>
    <n v="16"/>
    <s v="Nov"/>
    <n v="1966"/>
  </r>
  <r>
    <s v="Id874"/>
    <s v="Julie A."/>
    <n v="33.534999999999997"/>
    <n v="8.24"/>
    <s v="Yes"/>
    <s v="No"/>
    <s v="No"/>
    <n v="0"/>
    <s v="No"/>
    <x v="0"/>
    <x v="0"/>
    <s v="28-08-1967"/>
    <x v="862"/>
    <s v="tier - 3"/>
    <s v="tier - 2"/>
    <s v="R1012"/>
    <n v="55"/>
    <n v="28"/>
    <s v="Aug"/>
    <n v="1967"/>
  </r>
  <r>
    <s v="Id875"/>
    <s v="Megumi"/>
    <n v="32.774999999999999"/>
    <n v="9.77"/>
    <s v="Yes"/>
    <s v="No"/>
    <s v="No"/>
    <n v="0"/>
    <s v="No"/>
    <x v="0"/>
    <x v="0"/>
    <s v="30-12-1967"/>
    <x v="863"/>
    <s v="tier - 3"/>
    <s v="tier - 1"/>
    <s v="R1012"/>
    <n v="55"/>
    <n v="30"/>
    <s v="Dec"/>
    <n v="1967"/>
  </r>
  <r>
    <s v="Id876"/>
    <s v="Skylar"/>
    <n v="37.51"/>
    <n v="5.5"/>
    <s v="Yes"/>
    <s v="No"/>
    <s v="No"/>
    <n v="2"/>
    <s v="No"/>
    <x v="0"/>
    <x v="2"/>
    <s v="06-12-1966"/>
    <x v="864"/>
    <s v="tier - 3"/>
    <s v="tier - 3"/>
    <s v="R1013"/>
    <n v="56"/>
    <n v="6"/>
    <s v="Dec"/>
    <n v="1966"/>
  </r>
  <r>
    <s v="Id877"/>
    <s v="Victoria"/>
    <n v="39.86"/>
    <n v="11.84"/>
    <s v="Yes"/>
    <s v="No"/>
    <s v="No"/>
    <n v="1"/>
    <s v="No"/>
    <x v="0"/>
    <x v="0"/>
    <s v="13-08-1986"/>
    <x v="865"/>
    <s v="tier - 3"/>
    <s v="tier - 2"/>
    <s v="R1026"/>
    <n v="36"/>
    <n v="13"/>
    <s v="Aug"/>
    <n v="1986"/>
  </r>
  <r>
    <s v="Id878"/>
    <s v="Amanda L"/>
    <n v="42.13"/>
    <n v="4.66"/>
    <s v="No"/>
    <s v="No"/>
    <s v="No"/>
    <n v="0"/>
    <s v="No"/>
    <x v="0"/>
    <x v="2"/>
    <s v="23-11-1989"/>
    <x v="866"/>
    <s v="tier - 3"/>
    <s v="tier - 3"/>
    <s v="R1026"/>
    <n v="33"/>
    <n v="23"/>
    <s v="Nov"/>
    <n v="1989"/>
  </r>
  <r>
    <s v="Id879"/>
    <s v="Renee"/>
    <n v="35.99"/>
    <n v="11.11"/>
    <s v="No"/>
    <s v="No"/>
    <s v="No"/>
    <n v="0"/>
    <s v="No"/>
    <x v="0"/>
    <x v="0"/>
    <s v="23-06-1974"/>
    <x v="867"/>
    <s v="tier - 3"/>
    <s v="tier - 1"/>
    <s v="R1012"/>
    <n v="48"/>
    <n v="23"/>
    <s v="Jun"/>
    <n v="1974"/>
  </r>
  <r>
    <s v="Id880"/>
    <s v="Nellie A."/>
    <n v="35.200000000000003"/>
    <n v="7.72"/>
    <s v="Yes"/>
    <s v="No"/>
    <s v="Yes"/>
    <n v="1"/>
    <s v="No"/>
    <x v="0"/>
    <x v="0"/>
    <s v="17-07-1963"/>
    <x v="867"/>
    <s v="tier - 3"/>
    <s v="tier - 1"/>
    <s v="R1013"/>
    <n v="59"/>
    <n v="17"/>
    <s v="Jul"/>
    <n v="1963"/>
  </r>
  <r>
    <s v="Id881"/>
    <s v="Tamara"/>
    <n v="29.91"/>
    <n v="5.55"/>
    <s v="Yes"/>
    <s v="No"/>
    <s v="No"/>
    <n v="2"/>
    <s v="No"/>
    <x v="1"/>
    <x v="2"/>
    <s v="29-07-1966"/>
    <x v="868"/>
    <s v="tier - 3"/>
    <s v="tier - 3"/>
    <s v="R1012"/>
    <n v="56"/>
    <n v="29"/>
    <s v="Jul"/>
    <n v="1966"/>
  </r>
  <r>
    <s v="Id882"/>
    <s v="Joan"/>
    <n v="36.479999999999997"/>
    <n v="5.05"/>
    <s v="Yes"/>
    <s v="No"/>
    <s v="No"/>
    <n v="1"/>
    <s v="No"/>
    <x v="0"/>
    <x v="2"/>
    <s v="15-10-1964"/>
    <x v="869"/>
    <s v="tier - 3"/>
    <s v="tier - 3"/>
    <s v="R1012"/>
    <n v="58"/>
    <n v="15"/>
    <s v="Oct"/>
    <n v="1964"/>
  </r>
  <r>
    <s v="Id883"/>
    <s v="Aimee J."/>
    <n v="27.5"/>
    <n v="8.69"/>
    <s v="Yes"/>
    <s v="No"/>
    <s v="Yes"/>
    <n v="1"/>
    <s v="No"/>
    <x v="1"/>
    <x v="0"/>
    <s v="19-07-1963"/>
    <x v="870"/>
    <s v="tier - 3"/>
    <s v="tier - 1"/>
    <s v="R1011"/>
    <n v="59"/>
    <n v="19"/>
    <s v="Jul"/>
    <n v="1963"/>
  </r>
  <r>
    <s v="Id884"/>
    <s v="Suzanne"/>
    <n v="33.44"/>
    <n v="5.9"/>
    <s v="Yes"/>
    <s v="No"/>
    <s v="No"/>
    <n v="1"/>
    <s v="No"/>
    <x v="0"/>
    <x v="1"/>
    <s v="24-06-1964"/>
    <x v="871"/>
    <s v="tier - 3"/>
    <s v="tier - 3"/>
    <s v="R1012"/>
    <n v="58"/>
    <n v="24"/>
    <s v="Jun"/>
    <n v="1964"/>
  </r>
  <r>
    <s v="Id885"/>
    <s v="Kristin A."/>
    <n v="28.215"/>
    <n v="6.29"/>
    <s v="Yes"/>
    <s v="No"/>
    <s v="No"/>
    <n v="1"/>
    <s v="No"/>
    <x v="1"/>
    <x v="1"/>
    <s v="02-07-1964"/>
    <x v="872"/>
    <s v="tier - 3"/>
    <s v="tier - 1"/>
    <s v="R1012"/>
    <n v="58"/>
    <n v="2"/>
    <s v="Jul"/>
    <n v="1964"/>
  </r>
  <r>
    <s v="Id886"/>
    <s v="Bronwyn"/>
    <n v="27.17"/>
    <n v="5.84"/>
    <s v="Yes"/>
    <s v="No"/>
    <s v="No"/>
    <n v="1"/>
    <s v="No"/>
    <x v="1"/>
    <x v="1"/>
    <s v="20-07-1964"/>
    <x v="873"/>
    <s v="tier - 3"/>
    <s v="tier - 2"/>
    <s v="R1012"/>
    <n v="58"/>
    <n v="20"/>
    <s v="Jul"/>
    <n v="1964"/>
  </r>
  <r>
    <s v="Id887"/>
    <s v="Taylor J"/>
    <n v="35.380000000000003"/>
    <n v="6.12"/>
    <s v="No"/>
    <s v="No"/>
    <s v="No"/>
    <n v="0"/>
    <s v="No"/>
    <x v="0"/>
    <x v="1"/>
    <s v="14-08-1977"/>
    <x v="874"/>
    <s v="tier - 3"/>
    <s v="tier - 1"/>
    <s v="R1012"/>
    <n v="45"/>
    <n v="14"/>
    <s v="Aug"/>
    <n v="1977"/>
  </r>
  <r>
    <s v="Id888"/>
    <s v="Kimberly M."/>
    <n v="43.48"/>
    <n v="6.24"/>
    <s v="No"/>
    <s v="No"/>
    <s v="No"/>
    <n v="0"/>
    <s v="No"/>
    <x v="0"/>
    <x v="1"/>
    <s v="29-08-1991"/>
    <x v="875"/>
    <s v="tier - 3"/>
    <s v="tier - 3"/>
    <s v="R1026"/>
    <n v="31"/>
    <n v="29"/>
    <s v="Aug"/>
    <n v="1991"/>
  </r>
  <r>
    <s v="Id889"/>
    <s v="Joshua E."/>
    <n v="41.73"/>
    <n v="6.25"/>
    <s v="No"/>
    <s v="No"/>
    <s v="No"/>
    <n v="1"/>
    <s v="No"/>
    <x v="0"/>
    <x v="1"/>
    <s v="05-10-1987"/>
    <x v="876"/>
    <s v="tier - 3"/>
    <s v="tier - 3"/>
    <s v="R1012"/>
    <n v="35"/>
    <n v="5"/>
    <s v="Oct"/>
    <n v="1987"/>
  </r>
  <r>
    <s v="Id890"/>
    <s v="Jeffrey"/>
    <n v="28.9"/>
    <n v="11.96"/>
    <s v="No"/>
    <s v="No"/>
    <s v="No"/>
    <n v="0"/>
    <s v="No"/>
    <x v="1"/>
    <x v="0"/>
    <s v="15-09-1962"/>
    <x v="877"/>
    <s v="tier - 3"/>
    <s v="tier - 3"/>
    <s v="R1011"/>
    <n v="60"/>
    <n v="15"/>
    <s v="Sep"/>
    <n v="1962"/>
  </r>
  <r>
    <s v="Id891"/>
    <s v="Andrew R"/>
    <n v="25.74"/>
    <n v="7.69"/>
    <s v="No"/>
    <s v="No"/>
    <s v="No"/>
    <n v="0"/>
    <s v="No"/>
    <x v="1"/>
    <x v="0"/>
    <s v="04-11-1962"/>
    <x v="878"/>
    <s v="tier - 3"/>
    <s v="tier - 2"/>
    <s v="R1013"/>
    <n v="60"/>
    <n v="4"/>
    <s v="Nov"/>
    <n v="1962"/>
  </r>
  <r>
    <s v="Id892"/>
    <s v="Francisco J. Sr."/>
    <n v="36.06"/>
    <n v="8.83"/>
    <s v="No"/>
    <s v="No"/>
    <s v="No"/>
    <n v="0"/>
    <s v="No"/>
    <x v="0"/>
    <x v="0"/>
    <s v="16-09-1974"/>
    <x v="879"/>
    <s v="tier - 3"/>
    <s v="tier - 3"/>
    <s v="R1012"/>
    <n v="48"/>
    <n v="16"/>
    <s v="Sep"/>
    <n v="1974"/>
  </r>
  <r>
    <s v="Id893"/>
    <s v="Rhonda"/>
    <n v="43.28"/>
    <n v="4.41"/>
    <s v="No"/>
    <s v="No"/>
    <s v="No"/>
    <n v="0"/>
    <s v="No"/>
    <x v="0"/>
    <x v="2"/>
    <s v="06-11-1991"/>
    <x v="880"/>
    <s v="tier - 3"/>
    <s v="tier - 3"/>
    <s v="R1026"/>
    <n v="31"/>
    <n v="6"/>
    <s v="Nov"/>
    <n v="1991"/>
  </r>
  <r>
    <s v="Id894"/>
    <s v="John"/>
    <n v="28.785"/>
    <n v="9.1"/>
    <s v="Yes"/>
    <s v="No"/>
    <s v="Yes"/>
    <n v="1"/>
    <s v="No"/>
    <x v="1"/>
    <x v="0"/>
    <s v="04-06-1963"/>
    <x v="881"/>
    <s v="tier - 3"/>
    <s v="tier - 1"/>
    <s v="R1012"/>
    <n v="60"/>
    <n v="4"/>
    <s v="Jun"/>
    <n v="1963"/>
  </r>
  <r>
    <s v="Id895"/>
    <s v="Miles J."/>
    <n v="25.46"/>
    <n v="11.52"/>
    <s v="Yes"/>
    <s v="No"/>
    <s v="Yes"/>
    <n v="1"/>
    <s v="No"/>
    <x v="1"/>
    <x v="0"/>
    <s v="20-07-1963"/>
    <x v="882"/>
    <s v="tier - 3"/>
    <s v="tier - 1"/>
    <s v="R1012"/>
    <n v="59"/>
    <n v="20"/>
    <s v="Jul"/>
    <n v="1963"/>
  </r>
  <r>
    <s v="Id896"/>
    <s v="Justyna I."/>
    <n v="30.8"/>
    <n v="10.95"/>
    <s v="No"/>
    <s v="No"/>
    <s v="No"/>
    <n v="0"/>
    <s v="No"/>
    <x v="0"/>
    <x v="0"/>
    <s v="25-10-1968"/>
    <x v="883"/>
    <s v="tier - 3"/>
    <s v="tier - 3"/>
    <s v="R1011"/>
    <n v="54"/>
    <n v="25"/>
    <s v="Oct"/>
    <n v="1968"/>
  </r>
  <r>
    <s v="Id897"/>
    <s v="Lucille"/>
    <n v="28.88"/>
    <n v="11.5"/>
    <s v="No"/>
    <s v="No"/>
    <s v="No"/>
    <n v="0"/>
    <s v="No"/>
    <x v="1"/>
    <x v="0"/>
    <s v="09-12-1968"/>
    <x v="884"/>
    <s v="tier - 3"/>
    <s v="tier - 1"/>
    <s v="R1024"/>
    <n v="54"/>
    <n v="9"/>
    <s v="Dec"/>
    <n v="1968"/>
  </r>
  <r>
    <s v="Id898"/>
    <s v="April"/>
    <n v="23"/>
    <n v="9.8800000000000008"/>
    <s v="No"/>
    <s v="No"/>
    <s v="No"/>
    <n v="0"/>
    <s v="No"/>
    <x v="2"/>
    <x v="0"/>
    <s v="21-06-1968"/>
    <x v="885"/>
    <s v="tier - 3"/>
    <s v="tier - 3"/>
    <s v="R1011"/>
    <n v="54"/>
    <n v="21"/>
    <s v="Jun"/>
    <n v="1968"/>
  </r>
  <r>
    <s v="Id899"/>
    <s v="Robert"/>
    <n v="38.25"/>
    <n v="6.2"/>
    <s v="No"/>
    <s v="No"/>
    <s v="No"/>
    <n v="1"/>
    <s v="No"/>
    <x v="0"/>
    <x v="1"/>
    <s v="02-09-1984"/>
    <x v="886"/>
    <s v="tier - 3"/>
    <s v="tier - 2"/>
    <s v="R1022"/>
    <n v="38"/>
    <n v="2"/>
    <s v="Sep"/>
    <n v="1984"/>
  </r>
  <r>
    <s v="Id900"/>
    <s v="Alyssa"/>
    <n v="39.25"/>
    <n v="8.41"/>
    <s v="Yes"/>
    <s v="No"/>
    <s v="No"/>
    <n v="1"/>
    <s v="No"/>
    <x v="0"/>
    <x v="0"/>
    <s v="07-09-1986"/>
    <x v="887"/>
    <s v="tier - 3"/>
    <s v="tier - 2"/>
    <s v="R1026"/>
    <n v="36"/>
    <n v="7"/>
    <s v="Sep"/>
    <n v="1986"/>
  </r>
  <r>
    <s v="Id901"/>
    <s v="Jessica E."/>
    <n v="26.6"/>
    <n v="5.07"/>
    <s v="Yes"/>
    <s v="No"/>
    <s v="No"/>
    <n v="2"/>
    <s v="No"/>
    <x v="1"/>
    <x v="2"/>
    <s v="24-11-1966"/>
    <x v="888"/>
    <s v="tier - 3"/>
    <s v="tier - 1"/>
    <s v="R1012"/>
    <n v="56"/>
    <n v="24"/>
    <s v="Nov"/>
    <n v="1966"/>
  </r>
  <r>
    <s v="Id902"/>
    <s v="Patrick J."/>
    <n v="35.700000000000003"/>
    <n v="4.0599999999999996"/>
    <s v="No"/>
    <s v="No"/>
    <s v="Yes"/>
    <n v="1"/>
    <s v="No"/>
    <x v="0"/>
    <x v="2"/>
    <s v="16-10-1979"/>
    <x v="889"/>
    <s v="tier - 3"/>
    <s v="tier - 3"/>
    <s v="R1021"/>
    <n v="43"/>
    <n v="16"/>
    <s v="Oct"/>
    <n v="1979"/>
  </r>
  <r>
    <s v="Id903"/>
    <s v="Emilie"/>
    <n v="20.100000000000001"/>
    <n v="10.52"/>
    <s v="No"/>
    <s v="No"/>
    <s v="No"/>
    <n v="0"/>
    <s v="No"/>
    <x v="2"/>
    <x v="0"/>
    <s v="29-10-1965"/>
    <x v="890"/>
    <s v="tier - 3"/>
    <s v="tier - 1"/>
    <s v="R1011"/>
    <n v="57"/>
    <n v="29"/>
    <s v="Oct"/>
    <n v="1965"/>
  </r>
  <r>
    <s v="Id904"/>
    <s v="Caitlin B."/>
    <n v="22.23"/>
    <n v="9.65"/>
    <s v="No"/>
    <s v="No"/>
    <s v="No"/>
    <n v="0"/>
    <s v="No"/>
    <x v="2"/>
    <x v="0"/>
    <s v="09-06-1965"/>
    <x v="891"/>
    <s v="tier - 3"/>
    <s v="tier - 2"/>
    <s v="R1024"/>
    <n v="57"/>
    <n v="9"/>
    <s v="Jun"/>
    <n v="1965"/>
  </r>
  <r>
    <s v="Id905"/>
    <s v="Joseph W"/>
    <n v="36.47"/>
    <n v="6.21"/>
    <s v="No"/>
    <s v="No"/>
    <s v="No"/>
    <n v="0"/>
    <s v="No"/>
    <x v="0"/>
    <x v="1"/>
    <s v="17-10-1982"/>
    <x v="892"/>
    <s v="tier - 3"/>
    <s v="tier - 3"/>
    <s v="R1021"/>
    <n v="40"/>
    <n v="17"/>
    <s v="Oct"/>
    <n v="1982"/>
  </r>
  <r>
    <s v="Id906"/>
    <s v="Wendy"/>
    <n v="49.64"/>
    <n v="4.76"/>
    <s v="No"/>
    <s v="No"/>
    <s v="Yes"/>
    <n v="1"/>
    <s v="No"/>
    <x v="0"/>
    <x v="2"/>
    <s v="12-12-1993"/>
    <x v="893"/>
    <s v="tier - 3"/>
    <s v="tier - 2"/>
    <s v="R1012"/>
    <n v="29"/>
    <n v="12"/>
    <s v="Dec"/>
    <n v="1993"/>
  </r>
  <r>
    <s v="Id907"/>
    <s v="Leah L."/>
    <n v="36.799999999999997"/>
    <n v="5.73"/>
    <s v="Yes"/>
    <s v="No"/>
    <s v="Yes"/>
    <n v="1"/>
    <s v="No"/>
    <x v="0"/>
    <x v="1"/>
    <s v="04-07-1983"/>
    <x v="894"/>
    <s v="tier - 3"/>
    <s v="tier - 2"/>
    <s v="R1026"/>
    <n v="39"/>
    <n v="4"/>
    <s v="Jul"/>
    <n v="1983"/>
  </r>
  <r>
    <s v="Id908"/>
    <s v="Wayne L."/>
    <n v="33.880000000000003"/>
    <n v="10.78"/>
    <s v="Yes"/>
    <s v="No"/>
    <s v="No"/>
    <n v="0"/>
    <s v="No"/>
    <x v="0"/>
    <x v="0"/>
    <s v="22-12-1967"/>
    <x v="895"/>
    <s v="tier - 3"/>
    <s v="tier - 3"/>
    <s v="R1013"/>
    <n v="55"/>
    <n v="22"/>
    <s v="Dec"/>
    <n v="1967"/>
  </r>
  <r>
    <s v="Id909"/>
    <s v="Jason M."/>
    <n v="32.01"/>
    <n v="5.08"/>
    <s v="Yes"/>
    <s v="No"/>
    <s v="No"/>
    <n v="1"/>
    <s v="No"/>
    <x v="0"/>
    <x v="2"/>
    <s v="29-09-1964"/>
    <x v="896"/>
    <s v="tier - 3"/>
    <s v="tier - 2"/>
    <s v="R1013"/>
    <n v="58"/>
    <n v="29"/>
    <s v="Sep"/>
    <n v="1964"/>
  </r>
  <r>
    <s v="Id910"/>
    <s v="Floris"/>
    <n v="33.630000000000003"/>
    <n v="11.39"/>
    <s v="No"/>
    <s v="No"/>
    <s v="No"/>
    <n v="0"/>
    <s v="No"/>
    <x v="0"/>
    <x v="0"/>
    <s v="01-11-1965"/>
    <x v="897"/>
    <s v="tier - 3"/>
    <s v="tier - 2"/>
    <s v="R1012"/>
    <n v="57"/>
    <n v="1"/>
    <s v="Nov"/>
    <n v="1965"/>
  </r>
  <r>
    <s v="Id911"/>
    <s v="Marc"/>
    <n v="34.865000000000002"/>
    <n v="5.35"/>
    <s v="Yes"/>
    <s v="No"/>
    <s v="No"/>
    <n v="1"/>
    <s v="No"/>
    <x v="0"/>
    <x v="2"/>
    <s v="25-12-1964"/>
    <x v="897"/>
    <s v="tier - 3"/>
    <s v="tier - 2"/>
    <s v="R1016"/>
    <n v="58"/>
    <n v="25"/>
    <s v="Dec"/>
    <n v="1964"/>
  </r>
  <r>
    <s v="Id912"/>
    <s v="Christopher"/>
    <n v="43.11"/>
    <n v="5.6"/>
    <s v="No"/>
    <s v="No"/>
    <s v="No"/>
    <n v="0"/>
    <s v="No"/>
    <x v="0"/>
    <x v="2"/>
    <s v="19-10-1991"/>
    <x v="898"/>
    <s v="tier - 3"/>
    <s v="tier - 1"/>
    <s v="R1023"/>
    <n v="31"/>
    <n v="19"/>
    <s v="Oct"/>
    <n v="1991"/>
  </r>
  <r>
    <s v="Id913"/>
    <s v="Kevin"/>
    <n v="30.305"/>
    <n v="4.2699999999999996"/>
    <s v="Yes"/>
    <s v="No"/>
    <s v="No"/>
    <n v="1"/>
    <s v="No"/>
    <x v="0"/>
    <x v="2"/>
    <s v="02-08-1964"/>
    <x v="899"/>
    <s v="tier - 3"/>
    <s v="tier - 3"/>
    <s v="R1019"/>
    <n v="58"/>
    <n v="2"/>
    <s v="Aug"/>
    <n v="1964"/>
  </r>
  <r>
    <s v="Id914"/>
    <s v="Aharon N"/>
    <n v="25.175000000000001"/>
    <n v="5.57"/>
    <s v="Yes"/>
    <s v="No"/>
    <s v="No"/>
    <n v="1"/>
    <s v="No"/>
    <x v="1"/>
    <x v="2"/>
    <s v="20-12-1964"/>
    <x v="900"/>
    <s v="tier - 3"/>
    <s v="tier - 1"/>
    <s v="R1019"/>
    <n v="58"/>
    <n v="20"/>
    <s v="Dec"/>
    <n v="1964"/>
  </r>
  <r>
    <s v="Id915"/>
    <s v="Lawrence D."/>
    <n v="26.8"/>
    <n v="5.68"/>
    <s v="Yes"/>
    <s v="No"/>
    <s v="No"/>
    <n v="1"/>
    <s v="No"/>
    <x v="1"/>
    <x v="2"/>
    <s v="19-11-1964"/>
    <x v="901"/>
    <s v="tier - 3"/>
    <s v="tier - 1"/>
    <s v="R1021"/>
    <n v="58"/>
    <n v="19"/>
    <s v="Nov"/>
    <n v="1964"/>
  </r>
  <r>
    <s v="Id916"/>
    <s v="Malcolm"/>
    <n v="21.78"/>
    <n v="5.3"/>
    <s v="No"/>
    <s v="yes"/>
    <s v="No"/>
    <n v="1"/>
    <s v="No"/>
    <x v="2"/>
    <x v="2"/>
    <s v="02-06-2004"/>
    <x v="902"/>
    <s v="tier - 3"/>
    <s v="tier - 3"/>
    <s v="R1013"/>
    <n v="19"/>
    <n v="2"/>
    <s v="Jun"/>
    <n v="2004"/>
  </r>
  <r>
    <s v="Id917"/>
    <s v="Anna E."/>
    <n v="30.14"/>
    <n v="9.4499999999999993"/>
    <s v="Yes"/>
    <s v="No"/>
    <s v="No"/>
    <n v="0"/>
    <s v="No"/>
    <x v="0"/>
    <x v="0"/>
    <s v="29-10-1967"/>
    <x v="903"/>
    <s v="tier - 3"/>
    <s v="tier - 1"/>
    <s v="R1013"/>
    <n v="55"/>
    <n v="29"/>
    <s v="Oct"/>
    <n v="1967"/>
  </r>
  <r>
    <s v="Id918"/>
    <s v="Jenny"/>
    <n v="29.7"/>
    <n v="6.79"/>
    <s v="Yes"/>
    <s v="No"/>
    <s v="No"/>
    <n v="0"/>
    <s v="No"/>
    <x v="1"/>
    <x v="0"/>
    <s v="14-07-1967"/>
    <x v="904"/>
    <s v="tier - 3"/>
    <s v="tier - 2"/>
    <s v="R1011"/>
    <n v="55"/>
    <n v="14"/>
    <s v="Jul"/>
    <n v="1967"/>
  </r>
  <r>
    <s v="Id919"/>
    <s v="Melissa L"/>
    <n v="32.395000000000003"/>
    <n v="11.1"/>
    <s v="Yes"/>
    <s v="No"/>
    <s v="No"/>
    <n v="0"/>
    <s v="No"/>
    <x v="0"/>
    <x v="0"/>
    <s v="24-08-1967"/>
    <x v="905"/>
    <s v="tier - 3"/>
    <s v="tier - 3"/>
    <s v="R1024"/>
    <n v="55"/>
    <n v="24"/>
    <s v="Aug"/>
    <n v="1967"/>
  </r>
  <r>
    <s v="Id920"/>
    <s v="Chia J."/>
    <n v="36.64"/>
    <n v="7.26"/>
    <s v="No"/>
    <s v="No"/>
    <s v="No"/>
    <n v="0"/>
    <s v="No"/>
    <x v="0"/>
    <x v="0"/>
    <s v="07-07-1974"/>
    <x v="906"/>
    <s v="tier - 3"/>
    <s v="tier - 3"/>
    <s v="R1011"/>
    <n v="48"/>
    <n v="7"/>
    <s v="Jul"/>
    <n v="1974"/>
  </r>
  <r>
    <s v="Id921"/>
    <s v="Laura A"/>
    <n v="39.049999999999997"/>
    <n v="5.27"/>
    <s v="Yes"/>
    <s v="No"/>
    <s v="No"/>
    <n v="1"/>
    <s v="No"/>
    <x v="0"/>
    <x v="2"/>
    <s v="29-09-1964"/>
    <x v="907"/>
    <s v="tier - 3"/>
    <s v="tier - 2"/>
    <s v="R1013"/>
    <n v="58"/>
    <n v="29"/>
    <s v="Sep"/>
    <n v="1964"/>
  </r>
  <r>
    <s v="Id922"/>
    <s v="Aditi"/>
    <n v="33.1"/>
    <n v="5.46"/>
    <s v="Yes"/>
    <s v="No"/>
    <s v="No"/>
    <n v="1"/>
    <s v="No"/>
    <x v="0"/>
    <x v="2"/>
    <s v="27-06-1964"/>
    <x v="908"/>
    <s v="tier - 3"/>
    <s v="tier - 2"/>
    <s v="R1011"/>
    <n v="58"/>
    <n v="27"/>
    <s v="Jun"/>
    <n v="1964"/>
  </r>
  <r>
    <s v="Id923"/>
    <s v="Leah A."/>
    <n v="31.824999999999999"/>
    <n v="8.1300000000000008"/>
    <s v="No"/>
    <s v="No"/>
    <s v="No"/>
    <n v="0"/>
    <s v="No"/>
    <x v="0"/>
    <x v="0"/>
    <s v="10-11-1965"/>
    <x v="909"/>
    <s v="tier - 3"/>
    <s v="tier - 3"/>
    <s v="R1012"/>
    <n v="57"/>
    <n v="10"/>
    <s v="Nov"/>
    <n v="1965"/>
  </r>
  <r>
    <s v="Id924"/>
    <s v="Marianne"/>
    <n v="29"/>
    <n v="4.25"/>
    <s v="Yes"/>
    <s v="No"/>
    <s v="No"/>
    <n v="1"/>
    <s v="No"/>
    <x v="1"/>
    <x v="2"/>
    <s v="11-07-1964"/>
    <x v="910"/>
    <s v="tier - 3"/>
    <s v="tier - 2"/>
    <s v="R1011"/>
    <n v="58"/>
    <n v="11"/>
    <s v="Jul"/>
    <n v="1964"/>
  </r>
  <r>
    <s v="Id925"/>
    <s v="Carla"/>
    <n v="30.495000000000001"/>
    <n v="8.68"/>
    <s v="No"/>
    <s v="No"/>
    <s v="No"/>
    <n v="0"/>
    <s v="No"/>
    <x v="0"/>
    <x v="0"/>
    <s v="25-09-1965"/>
    <x v="911"/>
    <s v="tier - 3"/>
    <s v="tier - 2"/>
    <s v="R1012"/>
    <n v="57"/>
    <n v="25"/>
    <s v="Sep"/>
    <n v="1965"/>
  </r>
  <r>
    <s v="Id926"/>
    <s v="Oksana"/>
    <n v="25.2"/>
    <n v="6.25"/>
    <s v="Yes"/>
    <s v="No"/>
    <s v="No"/>
    <n v="1"/>
    <s v="No"/>
    <x v="1"/>
    <x v="1"/>
    <s v="11-09-1964"/>
    <x v="912"/>
    <s v="tier - 3"/>
    <s v="tier - 3"/>
    <s v="R1011"/>
    <n v="58"/>
    <n v="11"/>
    <s v="Sep"/>
    <n v="1964"/>
  </r>
  <r>
    <s v="Id927"/>
    <s v="Rebecca B."/>
    <n v="22.77"/>
    <n v="4.47"/>
    <s v="Yes"/>
    <s v="No"/>
    <s v="No"/>
    <n v="1"/>
    <s v="No"/>
    <x v="2"/>
    <x v="2"/>
    <s v="27-06-1964"/>
    <x v="913"/>
    <s v="tier - 3"/>
    <s v="tier - 3"/>
    <s v="R1013"/>
    <n v="58"/>
    <n v="27"/>
    <s v="Jun"/>
    <n v="1964"/>
  </r>
  <r>
    <s v="Id928"/>
    <s v="Maria A."/>
    <n v="23.18"/>
    <n v="8.31"/>
    <s v="No"/>
    <s v="No"/>
    <s v="No"/>
    <n v="0"/>
    <s v="No"/>
    <x v="2"/>
    <x v="0"/>
    <s v="03-10-1965"/>
    <x v="914"/>
    <s v="tier - 3"/>
    <s v="tier - 1"/>
    <s v="R1012"/>
    <n v="57"/>
    <n v="3"/>
    <s v="Oct"/>
    <n v="1965"/>
  </r>
  <r>
    <s v="Id929"/>
    <s v="Lisa M"/>
    <n v="35.409999999999997"/>
    <n v="5.68"/>
    <s v="No"/>
    <s v="No"/>
    <s v="No"/>
    <n v="0"/>
    <s v="No"/>
    <x v="0"/>
    <x v="2"/>
    <s v="20-11-1982"/>
    <x v="915"/>
    <s v="tier - 3"/>
    <s v="tier - 3"/>
    <s v="R1026"/>
    <n v="40"/>
    <n v="20"/>
    <s v="Nov"/>
    <n v="1982"/>
  </r>
  <r>
    <s v="Id930"/>
    <s v="Steve Jr."/>
    <n v="32.11"/>
    <n v="4.75"/>
    <s v="Yes"/>
    <s v="No"/>
    <s v="No"/>
    <n v="2"/>
    <s v="No"/>
    <x v="0"/>
    <x v="2"/>
    <s v="25-07-1966"/>
    <x v="916"/>
    <s v="tier - 3"/>
    <s v="tier - 3"/>
    <s v="R1016"/>
    <n v="56"/>
    <n v="25"/>
    <s v="Jul"/>
    <n v="1966"/>
  </r>
  <r>
    <s v="Id931"/>
    <s v="Tiffany"/>
    <n v="34.479999999999997"/>
    <n v="6.31"/>
    <s v="No"/>
    <s v="No"/>
    <s v="Yes"/>
    <n v="1"/>
    <s v="No"/>
    <x v="0"/>
    <x v="1"/>
    <s v="06-11-1979"/>
    <x v="917"/>
    <s v="tier - 3"/>
    <s v="tier - 1"/>
    <s v="R1026"/>
    <n v="43"/>
    <n v="6"/>
    <s v="Nov"/>
    <n v="1979"/>
  </r>
  <r>
    <s v="Id932"/>
    <s v="Greg"/>
    <n v="34.39"/>
    <n v="6.28"/>
    <s v="Yes"/>
    <s v="No"/>
    <s v="No"/>
    <n v="1"/>
    <s v="No"/>
    <x v="0"/>
    <x v="1"/>
    <s v="02-12-1964"/>
    <x v="918"/>
    <s v="tier - 3"/>
    <s v="tier - 1"/>
    <s v="R1012"/>
    <n v="58"/>
    <n v="2"/>
    <s v="Dec"/>
    <n v="1964"/>
  </r>
  <r>
    <s v="Id933"/>
    <s v="Dale"/>
    <n v="26.4"/>
    <n v="9.2899999999999991"/>
    <s v="Yes"/>
    <s v="No"/>
    <s v="Yes"/>
    <n v="1"/>
    <s v="No"/>
    <x v="1"/>
    <x v="0"/>
    <s v="09-06-1963"/>
    <x v="919"/>
    <s v="tier - 3"/>
    <s v="tier - 3"/>
    <s v="R1013"/>
    <n v="59"/>
    <n v="9"/>
    <s v="Jun"/>
    <n v="1963"/>
  </r>
  <r>
    <s v="Id934"/>
    <s v="Brittany A."/>
    <n v="28.1"/>
    <n v="5.79"/>
    <s v="Yes"/>
    <s v="No"/>
    <s v="Yes"/>
    <n v="1"/>
    <s v="No"/>
    <x v="1"/>
    <x v="1"/>
    <s v="12-11-1969"/>
    <x v="920"/>
    <s v="tier - 3"/>
    <s v="tier - 1"/>
    <s v="R1011"/>
    <n v="53"/>
    <n v="12"/>
    <s v="Nov"/>
    <n v="1969"/>
  </r>
  <r>
    <s v="Id935"/>
    <s v="Robert S"/>
    <n v="27"/>
    <n v="4.54"/>
    <s v="Yes"/>
    <s v="No"/>
    <s v="No"/>
    <n v="1"/>
    <s v="No"/>
    <x v="1"/>
    <x v="2"/>
    <s v="05-09-1988"/>
    <x v="921"/>
    <s v="tier - 3"/>
    <s v="tier - 1"/>
    <s v="R1011"/>
    <n v="34"/>
    <n v="5"/>
    <s v="Sep"/>
    <n v="1988"/>
  </r>
  <r>
    <s v="Id936"/>
    <s v="Cameron"/>
    <n v="28.594999999999999"/>
    <n v="4.68"/>
    <s v="Yes"/>
    <s v="No"/>
    <s v="No"/>
    <n v="1"/>
    <s v="No"/>
    <x v="1"/>
    <x v="2"/>
    <s v="09-11-1964"/>
    <x v="922"/>
    <s v="tier - 3"/>
    <s v="tier - 1"/>
    <s v="R1012"/>
    <n v="58"/>
    <n v="9"/>
    <s v="Nov"/>
    <n v="1964"/>
  </r>
  <r>
    <s v="Id937"/>
    <s v="Ulrike"/>
    <n v="36.799999999999997"/>
    <n v="5.88"/>
    <s v="No"/>
    <s v="No"/>
    <s v="No"/>
    <n v="1"/>
    <s v="No"/>
    <x v="0"/>
    <x v="1"/>
    <s v="26-11-1984"/>
    <x v="923"/>
    <s v="tier - 3"/>
    <s v="tier - 3"/>
    <s v="R1026"/>
    <n v="38"/>
    <n v="26"/>
    <s v="Nov"/>
    <n v="1984"/>
  </r>
  <r>
    <s v="Id938"/>
    <s v="Katlyn A."/>
    <n v="23.75"/>
    <n v="5.42"/>
    <s v="Yes"/>
    <s v="No"/>
    <s v="Yes"/>
    <n v="1"/>
    <s v="No"/>
    <x v="2"/>
    <x v="2"/>
    <s v="12-10-1969"/>
    <x v="924"/>
    <s v="tier - 3"/>
    <s v="tier - 1"/>
    <s v="R1024"/>
    <n v="53"/>
    <n v="12"/>
    <s v="Oct"/>
    <n v="1969"/>
  </r>
  <r>
    <s v="Id939"/>
    <s v="Morgan B."/>
    <n v="35.619999999999997"/>
    <n v="4.16"/>
    <s v="No"/>
    <s v="No"/>
    <s v="No"/>
    <n v="0"/>
    <s v="No"/>
    <x v="0"/>
    <x v="2"/>
    <s v="21-10-1982"/>
    <x v="925"/>
    <s v="tier - 3"/>
    <s v="tier - 2"/>
    <s v="R1021"/>
    <n v="40"/>
    <n v="21"/>
    <s v="Oct"/>
    <n v="1982"/>
  </r>
  <r>
    <s v="Id940"/>
    <s v="Peter"/>
    <n v="30.69"/>
    <n v="7.05"/>
    <s v="Yes"/>
    <s v="No"/>
    <s v="No"/>
    <n v="2"/>
    <s v="No"/>
    <x v="0"/>
    <x v="0"/>
    <s v="01-12-1970"/>
    <x v="926"/>
    <s v="tier - 3"/>
    <s v="tier - 1"/>
    <s v="R1021"/>
    <n v="52"/>
    <n v="1"/>
    <s v="Dec"/>
    <n v="1970"/>
  </r>
  <r>
    <s v="Id941"/>
    <s v="Chandler"/>
    <n v="35.799999999999997"/>
    <n v="5.63"/>
    <s v="Yes"/>
    <s v="No"/>
    <s v="No"/>
    <n v="2"/>
    <s v="No"/>
    <x v="0"/>
    <x v="2"/>
    <s v="09-11-1966"/>
    <x v="927"/>
    <s v="tier - 3"/>
    <s v="tier - 1"/>
    <s v="R1011"/>
    <n v="56"/>
    <n v="9"/>
    <s v="Nov"/>
    <n v="1966"/>
  </r>
  <r>
    <s v="Id942"/>
    <s v="Silvana M."/>
    <n v="28.785"/>
    <n v="4.24"/>
    <s v="Yes"/>
    <s v="No"/>
    <s v="No"/>
    <n v="2"/>
    <s v="No"/>
    <x v="1"/>
    <x v="2"/>
    <s v="23-08-1966"/>
    <x v="928"/>
    <s v="tier - 3"/>
    <s v="tier - 3"/>
    <s v="R1024"/>
    <n v="56"/>
    <n v="23"/>
    <s v="Aug"/>
    <n v="1966"/>
  </r>
  <r>
    <s v="Id943"/>
    <s v="Natty"/>
    <n v="28.594999999999999"/>
    <n v="4.96"/>
    <s v="Yes"/>
    <s v="No"/>
    <s v="No"/>
    <n v="2"/>
    <s v="No"/>
    <x v="1"/>
    <x v="2"/>
    <s v="06-07-1966"/>
    <x v="928"/>
    <s v="tier - 3"/>
    <s v="tier - 1"/>
    <s v="R1024"/>
    <n v="56"/>
    <n v="6"/>
    <s v="Jul"/>
    <n v="1966"/>
  </r>
  <r>
    <s v="Id944"/>
    <s v="Nicholas T"/>
    <n v="48.75"/>
    <n v="4.34"/>
    <s v="No"/>
    <s v="No"/>
    <s v="No"/>
    <n v="0"/>
    <s v="No"/>
    <x v="0"/>
    <x v="2"/>
    <s v="20-07-1994"/>
    <x v="928"/>
    <s v="tier - 3"/>
    <s v="tier - 2"/>
    <s v="R1023"/>
    <n v="28"/>
    <n v="20"/>
    <s v="Jul"/>
    <n v="1994"/>
  </r>
  <r>
    <s v="Id945"/>
    <s v="Rebecca"/>
    <n v="28.31"/>
    <n v="5.43"/>
    <s v="Yes"/>
    <s v="No"/>
    <s v="No"/>
    <n v="2"/>
    <s v="No"/>
    <x v="1"/>
    <x v="2"/>
    <s v="04-10-1966"/>
    <x v="928"/>
    <s v="tier - 3"/>
    <s v="tier - 2"/>
    <s v="R1024"/>
    <n v="56"/>
    <n v="4"/>
    <s v="Oct"/>
    <n v="1966"/>
  </r>
  <r>
    <s v="Id946"/>
    <s v="John"/>
    <n v="38.39"/>
    <n v="8.33"/>
    <s v="Yes"/>
    <s v="No"/>
    <s v="No"/>
    <n v="1"/>
    <s v="No"/>
    <x v="0"/>
    <x v="0"/>
    <s v="17-07-1986"/>
    <x v="929"/>
    <s v="tier - 3"/>
    <s v="tier - 3"/>
    <s v="R1022"/>
    <n v="36"/>
    <n v="17"/>
    <s v="Jul"/>
    <n v="1986"/>
  </r>
  <r>
    <s v="Id947"/>
    <s v="Antony G"/>
    <n v="25.87"/>
    <n v="5.63"/>
    <s v="Yes"/>
    <s v="No"/>
    <s v="No"/>
    <n v="1"/>
    <s v="No"/>
    <x v="1"/>
    <x v="2"/>
    <s v="20-06-1964"/>
    <x v="930"/>
    <s v="tier - 3"/>
    <s v="tier - 1"/>
    <s v="R1020"/>
    <n v="58"/>
    <n v="20"/>
    <s v="Jun"/>
    <n v="1964"/>
  </r>
  <r>
    <s v="Id948"/>
    <s v="Eric"/>
    <n v="43.7"/>
    <n v="7.23"/>
    <s v="No"/>
    <s v="No"/>
    <s v="No"/>
    <n v="0"/>
    <s v="No"/>
    <x v="0"/>
    <x v="0"/>
    <s v="06-11-1965"/>
    <x v="931"/>
    <s v="tier - 3"/>
    <s v="tier - 3"/>
    <s v="R1011"/>
    <n v="57"/>
    <n v="6"/>
    <s v="Nov"/>
    <n v="1965"/>
  </r>
  <r>
    <s v="Id949"/>
    <s v="Erik"/>
    <n v="40.945"/>
    <n v="10.57"/>
    <s v="No"/>
    <s v="No"/>
    <s v="No"/>
    <n v="0"/>
    <s v="No"/>
    <x v="0"/>
    <x v="0"/>
    <s v="25-12-1965"/>
    <x v="932"/>
    <s v="tier - 3"/>
    <s v="tier - 3"/>
    <s v="R1016"/>
    <n v="57"/>
    <n v="25"/>
    <s v="Dec"/>
    <n v="1965"/>
  </r>
  <r>
    <s v="Id950"/>
    <s v="Matthew T"/>
    <n v="27.94"/>
    <n v="7.92"/>
    <s v="No"/>
    <s v="No"/>
    <s v="No"/>
    <n v="0"/>
    <s v="No"/>
    <x v="1"/>
    <x v="0"/>
    <s v="27-10-1965"/>
    <x v="933"/>
    <s v="tier - 3"/>
    <s v="tier - 1"/>
    <s v="R1013"/>
    <n v="57"/>
    <n v="27"/>
    <s v="Oct"/>
    <n v="1965"/>
  </r>
  <r>
    <s v="Id951"/>
    <s v="Cassandra"/>
    <n v="31.9"/>
    <n v="10.119999999999999"/>
    <s v="No"/>
    <s v="No"/>
    <s v="No"/>
    <n v="2"/>
    <s v="No"/>
    <x v="0"/>
    <x v="0"/>
    <s v="23-07-1973"/>
    <x v="934"/>
    <s v="tier - 3"/>
    <s v="tier - 2"/>
    <s v="R1011"/>
    <n v="49"/>
    <n v="23"/>
    <s v="Jul"/>
    <n v="1973"/>
  </r>
  <r>
    <s v="Id952"/>
    <s v="Rosemary C"/>
    <n v="31.64"/>
    <n v="7.91"/>
    <s v="No"/>
    <s v="No"/>
    <s v="No"/>
    <n v="0"/>
    <s v="No"/>
    <x v="0"/>
    <x v="0"/>
    <s v="01-12-1971"/>
    <x v="935"/>
    <s v="tier - 3"/>
    <s v="tier - 1"/>
    <s v="R1012"/>
    <n v="51"/>
    <n v="1"/>
    <s v="Dec"/>
    <n v="1971"/>
  </r>
  <r>
    <s v="Id953"/>
    <s v="Carrie A."/>
    <n v="46.7"/>
    <n v="10.9"/>
    <s v="No"/>
    <s v="No"/>
    <s v="No"/>
    <n v="0"/>
    <s v="No"/>
    <x v="0"/>
    <x v="0"/>
    <s v="14-11-1968"/>
    <x v="936"/>
    <s v="tier - 3"/>
    <s v="tier - 1"/>
    <s v="R1011"/>
    <n v="54"/>
    <n v="14"/>
    <s v="Nov"/>
    <n v="1968"/>
  </r>
  <r>
    <s v="Id954"/>
    <s v="Gerardo Sr."/>
    <n v="18.335000000000001"/>
    <n v="11.83"/>
    <s v="No"/>
    <s v="No"/>
    <s v="No"/>
    <n v="0"/>
    <s v="No"/>
    <x v="3"/>
    <x v="0"/>
    <s v="03-10-1965"/>
    <x v="937"/>
    <s v="tier - 3"/>
    <s v="tier - 1"/>
    <s v="R1017"/>
    <n v="57"/>
    <n v="3"/>
    <s v="Oct"/>
    <n v="1965"/>
  </r>
  <r>
    <s v="Id955"/>
    <s v="Matthew R."/>
    <n v="31.24"/>
    <n v="7.42"/>
    <s v="Yes"/>
    <s v="No"/>
    <s v="No"/>
    <n v="2"/>
    <s v="No"/>
    <x v="0"/>
    <x v="0"/>
    <s v="23-07-1970"/>
    <x v="938"/>
    <s v="tier - 3"/>
    <s v="tier - 1"/>
    <s v="R1012"/>
    <n v="52"/>
    <n v="23"/>
    <s v="Jul"/>
    <n v="1970"/>
  </r>
  <r>
    <s v="Id956"/>
    <s v="Meghan E"/>
    <n v="39.22"/>
    <n v="5.62"/>
    <s v="Yes"/>
    <s v="No"/>
    <s v="No"/>
    <n v="1"/>
    <s v="No"/>
    <x v="0"/>
    <x v="2"/>
    <s v="12-06-1988"/>
    <x v="939"/>
    <s v="tier - 3"/>
    <s v="tier - 1"/>
    <s v="R1026"/>
    <n v="34"/>
    <n v="12"/>
    <s v="Jun"/>
    <n v="1988"/>
  </r>
  <r>
    <s v="Id957"/>
    <s v="Eric"/>
    <n v="24.414999999999999"/>
    <n v="7.16"/>
    <s v="No"/>
    <s v="No"/>
    <s v="No"/>
    <n v="0"/>
    <s v="No"/>
    <x v="2"/>
    <x v="0"/>
    <s v="19-12-1971"/>
    <x v="940"/>
    <s v="tier - 3"/>
    <s v="tier - 1"/>
    <s v="R1012"/>
    <n v="51"/>
    <n v="19"/>
    <s v="Dec"/>
    <n v="1971"/>
  </r>
  <r>
    <s v="Id958"/>
    <s v="Lisa B"/>
    <n v="32.299999999999997"/>
    <n v="9.89"/>
    <s v="No"/>
    <s v="No"/>
    <s v="No"/>
    <n v="0"/>
    <s v="No"/>
    <x v="0"/>
    <x v="0"/>
    <s v="24-06-1968"/>
    <x v="941"/>
    <s v="tier - 3"/>
    <s v="tier - 1"/>
    <s v="R1024"/>
    <n v="54"/>
    <n v="24"/>
    <s v="Jun"/>
    <n v="1968"/>
  </r>
  <r>
    <s v="Id959"/>
    <s v="Jane R."/>
    <n v="39.94"/>
    <n v="5.14"/>
    <s v="No"/>
    <s v="No"/>
    <s v="No"/>
    <n v="0"/>
    <s v="No"/>
    <x v="0"/>
    <x v="2"/>
    <s v="06-10-1989"/>
    <x v="941"/>
    <s v="tier - 3"/>
    <s v="tier - 3"/>
    <s v="R1026"/>
    <n v="33"/>
    <n v="6"/>
    <s v="Oct"/>
    <n v="1989"/>
  </r>
  <r>
    <s v="Id960"/>
    <s v="Allison M"/>
    <n v="30"/>
    <n v="5.61"/>
    <s v="Yes"/>
    <s v="No"/>
    <s v="Yes"/>
    <n v="1"/>
    <s v="No"/>
    <x v="0"/>
    <x v="2"/>
    <s v="11-08-1969"/>
    <x v="942"/>
    <s v="tier - 3"/>
    <s v="tier - 1"/>
    <s v="R1012"/>
    <n v="53"/>
    <n v="11"/>
    <s v="Aug"/>
    <n v="1969"/>
  </r>
  <r>
    <s v="Id961"/>
    <s v="Sarah E."/>
    <n v="35.340000000000003"/>
    <n v="5.51"/>
    <s v="Yes"/>
    <s v="No"/>
    <s v="Yes"/>
    <n v="1"/>
    <s v="No"/>
    <x v="0"/>
    <x v="2"/>
    <s v="07-06-1983"/>
    <x v="943"/>
    <s v="tier - 3"/>
    <s v="tier - 3"/>
    <s v="R1026"/>
    <n v="40"/>
    <n v="7"/>
    <s v="Jun"/>
    <n v="1983"/>
  </r>
  <r>
    <s v="Id962"/>
    <s v="Philip J"/>
    <n v="32.204999999999998"/>
    <n v="8.3800000000000008"/>
    <s v="Yes"/>
    <s v="No"/>
    <s v="No"/>
    <n v="2"/>
    <s v="No"/>
    <x v="0"/>
    <x v="0"/>
    <s v="13-10-1970"/>
    <x v="944"/>
    <s v="tier - 3"/>
    <s v="tier - 1"/>
    <s v="R1014"/>
    <n v="52"/>
    <n v="13"/>
    <s v="Oct"/>
    <n v="1970"/>
  </r>
  <r>
    <s v="Id963"/>
    <s v="Jillian A."/>
    <n v="33.880000000000003"/>
    <n v="4.68"/>
    <s v="No"/>
    <s v="yes"/>
    <s v="No"/>
    <n v="1"/>
    <s v="No"/>
    <x v="0"/>
    <x v="2"/>
    <s v="10-09-2004"/>
    <x v="945"/>
    <s v="tier - 3"/>
    <s v="tier - 2"/>
    <s v="R1013"/>
    <n v="18"/>
    <n v="10"/>
    <s v="Sep"/>
    <n v="2004"/>
  </r>
  <r>
    <s v="Id964"/>
    <s v="Laura D"/>
    <n v="26.63"/>
    <n v="4.3600000000000003"/>
    <s v="Yes"/>
    <s v="No"/>
    <s v="No"/>
    <n v="2"/>
    <s v="No"/>
    <x v="1"/>
    <x v="2"/>
    <s v="07-09-1966"/>
    <x v="946"/>
    <s v="tier - 3"/>
    <s v="tier - 2"/>
    <s v="R1025"/>
    <n v="56"/>
    <n v="7"/>
    <s v="Sep"/>
    <n v="1966"/>
  </r>
  <r>
    <s v="Id965"/>
    <s v="Megan E."/>
    <n v="28.7"/>
    <n v="7.74"/>
    <s v="No"/>
    <s v="No"/>
    <s v="No"/>
    <n v="0"/>
    <s v="No"/>
    <x v="1"/>
    <x v="0"/>
    <s v="23-06-1965"/>
    <x v="947"/>
    <s v="tier - 3"/>
    <s v="tier - 2"/>
    <s v="R1011"/>
    <n v="57"/>
    <n v="23"/>
    <s v="Jun"/>
    <n v="1965"/>
  </r>
  <r>
    <s v="Id966"/>
    <s v="Shannon J."/>
    <n v="25.65"/>
    <n v="4.05"/>
    <s v="Yes"/>
    <s v="No"/>
    <s v="No"/>
    <n v="2"/>
    <s v="No"/>
    <x v="1"/>
    <x v="2"/>
    <s v="14-06-1966"/>
    <x v="948"/>
    <s v="tier - 3"/>
    <s v="tier - 1"/>
    <s v="R1012"/>
    <n v="56"/>
    <n v="14"/>
    <s v="Jun"/>
    <n v="1966"/>
  </r>
  <r>
    <s v="Id967"/>
    <s v="Rachelle M"/>
    <n v="36.384999999999998"/>
    <n v="11.49"/>
    <s v="No"/>
    <s v="No"/>
    <s v="No"/>
    <n v="0"/>
    <s v="No"/>
    <x v="0"/>
    <x v="0"/>
    <s v="12-09-1971"/>
    <x v="949"/>
    <s v="tier - 3"/>
    <s v="tier - 3"/>
    <s v="R1012"/>
    <n v="51"/>
    <n v="12"/>
    <s v="Sep"/>
    <n v="1971"/>
  </r>
  <r>
    <s v="Id968"/>
    <s v="Casey"/>
    <n v="34.69"/>
    <n v="5.65"/>
    <s v="No"/>
    <s v="No"/>
    <s v="No"/>
    <n v="0"/>
    <s v="No"/>
    <x v="0"/>
    <x v="2"/>
    <s v="17-07-1980"/>
    <x v="950"/>
    <s v="tier - 3"/>
    <s v="tier - 3"/>
    <s v="R1021"/>
    <n v="42"/>
    <n v="17"/>
    <s v="Jul"/>
    <n v="1980"/>
  </r>
  <r>
    <s v="Id969"/>
    <s v="Jessica L"/>
    <n v="37.68"/>
    <n v="4.29"/>
    <s v="Yes"/>
    <s v="No"/>
    <s v="No"/>
    <n v="0"/>
    <s v="No"/>
    <x v="0"/>
    <x v="2"/>
    <s v="09-06-1985"/>
    <x v="951"/>
    <s v="tier - 3"/>
    <s v="tier - 1"/>
    <s v="R1012"/>
    <n v="37"/>
    <n v="9"/>
    <s v="Jun"/>
    <n v="1985"/>
  </r>
  <r>
    <s v="Id970"/>
    <s v="Brandon F"/>
    <n v="35.49"/>
    <n v="4.74"/>
    <s v="Yes"/>
    <s v="No"/>
    <s v="Yes"/>
    <n v="1"/>
    <s v="No"/>
    <x v="0"/>
    <x v="2"/>
    <s v="23-10-1983"/>
    <x v="952"/>
    <s v="tier - 3"/>
    <s v="tier - 1"/>
    <s v="R1021"/>
    <n v="39"/>
    <n v="23"/>
    <s v="Oct"/>
    <n v="1983"/>
  </r>
  <r>
    <s v="Id971"/>
    <s v="Melissa"/>
    <n v="44.7"/>
    <n v="7.6"/>
    <s v="Yes"/>
    <s v="No"/>
    <s v="No"/>
    <n v="2"/>
    <s v="No"/>
    <x v="0"/>
    <x v="0"/>
    <s v="07-10-1970"/>
    <x v="952"/>
    <s v="tier - 3"/>
    <s v="tier - 2"/>
    <s v="R1011"/>
    <n v="52"/>
    <n v="7"/>
    <s v="Oct"/>
    <n v="1970"/>
  </r>
  <r>
    <s v="Id972"/>
    <s v="Danielle N"/>
    <n v="38.380000000000003"/>
    <n v="8.5"/>
    <s v="Yes"/>
    <s v="No"/>
    <s v="No"/>
    <n v="2"/>
    <s v="No"/>
    <x v="0"/>
    <x v="0"/>
    <s v="02-10-1970"/>
    <x v="953"/>
    <s v="tier - 3"/>
    <s v="tier - 3"/>
    <s v="R1024"/>
    <n v="52"/>
    <n v="2"/>
    <s v="Oct"/>
    <n v="1970"/>
  </r>
  <r>
    <s v="Id973"/>
    <s v="Matthew"/>
    <n v="35.244999999999997"/>
    <n v="11.22"/>
    <s v="Yes"/>
    <s v="No"/>
    <s v="No"/>
    <n v="0"/>
    <s v="No"/>
    <x v="0"/>
    <x v="0"/>
    <s v="19-12-1967"/>
    <x v="954"/>
    <s v="tier - 3"/>
    <s v="tier - 1"/>
    <s v="R1018"/>
    <n v="55"/>
    <n v="19"/>
    <s v="Dec"/>
    <n v="1967"/>
  </r>
  <r>
    <s v="Id974"/>
    <s v="Bettina"/>
    <n v="49.84"/>
    <n v="5.0999999999999996"/>
    <s v="Yes"/>
    <s v="No"/>
    <s v="Yes"/>
    <n v="1"/>
    <s v="No"/>
    <x v="0"/>
    <x v="2"/>
    <s v="28-07-1997"/>
    <x v="955"/>
    <s v="tier - 3"/>
    <s v="tier - 2"/>
    <s v="R1026"/>
    <n v="25"/>
    <n v="28"/>
    <s v="Jul"/>
    <n v="1997"/>
  </r>
  <r>
    <s v="Id975"/>
    <s v="Alexander"/>
    <n v="49.06"/>
    <n v="5.43"/>
    <s v="Yes"/>
    <s v="No"/>
    <s v="No"/>
    <n v="1"/>
    <s v="No"/>
    <x v="0"/>
    <x v="2"/>
    <s v="13-06-1964"/>
    <x v="956"/>
    <s v="tier - 3"/>
    <s v="tier - 2"/>
    <s v="R1013"/>
    <n v="58"/>
    <n v="13"/>
    <s v="Jun"/>
    <n v="1964"/>
  </r>
  <r>
    <s v="Id976"/>
    <s v="Holli"/>
    <n v="30.88"/>
    <n v="5.82"/>
    <s v="No"/>
    <s v="No"/>
    <s v="No"/>
    <n v="2"/>
    <s v="No"/>
    <x v="0"/>
    <x v="1"/>
    <s v="06-12-1972"/>
    <x v="957"/>
    <s v="tier - 3"/>
    <s v="tier - 2"/>
    <s v="R1025"/>
    <n v="50"/>
    <n v="6"/>
    <s v="Dec"/>
    <n v="1972"/>
  </r>
  <r>
    <s v="Id977"/>
    <s v="Heather C"/>
    <n v="33.35"/>
    <n v="6.05"/>
    <s v="No"/>
    <s v="No"/>
    <s v="Yes"/>
    <n v="1"/>
    <s v="No"/>
    <x v="0"/>
    <x v="1"/>
    <s v="07-06-1979"/>
    <x v="958"/>
    <s v="tier - 3"/>
    <s v="tier - 1"/>
    <s v="R1026"/>
    <n v="44"/>
    <n v="7"/>
    <s v="Jun"/>
    <n v="1979"/>
  </r>
  <r>
    <s v="Id978"/>
    <s v="Kyle"/>
    <n v="38"/>
    <n v="6.38"/>
    <s v="Yes"/>
    <s v="No"/>
    <s v="No"/>
    <n v="1"/>
    <s v="No"/>
    <x v="0"/>
    <x v="1"/>
    <s v="13-12-1964"/>
    <x v="959"/>
    <s v="tier - 3"/>
    <s v="tier - 2"/>
    <s v="R1011"/>
    <n v="58"/>
    <n v="13"/>
    <s v="Dec"/>
    <n v="1964"/>
  </r>
  <r>
    <s v="Id979"/>
    <s v="Thomas J"/>
    <n v="36.08"/>
    <n v="5.73"/>
    <s v="Yes"/>
    <s v="No"/>
    <s v="No"/>
    <n v="1"/>
    <s v="No"/>
    <x v="0"/>
    <x v="1"/>
    <s v="03-07-1964"/>
    <x v="960"/>
    <s v="tier - 3"/>
    <s v="tier - 1"/>
    <s v="R1013"/>
    <n v="58"/>
    <n v="3"/>
    <s v="Jul"/>
    <n v="1964"/>
  </r>
  <r>
    <s v="Id980"/>
    <s v="Chris"/>
    <n v="35.700000000000003"/>
    <n v="5.47"/>
    <s v="Yes"/>
    <s v="No"/>
    <s v="No"/>
    <n v="1"/>
    <s v="No"/>
    <x v="0"/>
    <x v="2"/>
    <s v="04-07-1964"/>
    <x v="960"/>
    <s v="tier - 3"/>
    <s v="tier - 1"/>
    <s v="R1011"/>
    <n v="58"/>
    <n v="4"/>
    <s v="Jul"/>
    <n v="1964"/>
  </r>
  <r>
    <s v="Id981"/>
    <s v="Graham"/>
    <n v="34.01"/>
    <n v="11.3"/>
    <s v="No"/>
    <s v="No"/>
    <s v="No"/>
    <n v="0"/>
    <s v="No"/>
    <x v="0"/>
    <x v="0"/>
    <s v="26-09-1965"/>
    <x v="961"/>
    <s v="tier - 3"/>
    <s v="tier - 3"/>
    <s v="R1012"/>
    <n v="57"/>
    <n v="26"/>
    <s v="Sep"/>
    <n v="1965"/>
  </r>
  <r>
    <s v="Id982"/>
    <s v="Garrett"/>
    <n v="31.54"/>
    <n v="6.72"/>
    <s v="No"/>
    <s v="No"/>
    <s v="No"/>
    <n v="0"/>
    <s v="No"/>
    <x v="0"/>
    <x v="0"/>
    <s v="29-11-1965"/>
    <x v="962"/>
    <s v="tier - 3"/>
    <s v="tier - 1"/>
    <s v="R1012"/>
    <n v="57"/>
    <n v="29"/>
    <s v="Nov"/>
    <n v="1965"/>
  </r>
  <r>
    <s v="Id983"/>
    <s v="Andrew"/>
    <n v="23.3"/>
    <n v="5.36"/>
    <s v="Yes"/>
    <s v="No"/>
    <s v="No"/>
    <n v="1"/>
    <s v="No"/>
    <x v="2"/>
    <x v="2"/>
    <s v="12-07-1964"/>
    <x v="963"/>
    <s v="tier - 3"/>
    <s v="tier - 3"/>
    <s v="R1011"/>
    <n v="58"/>
    <n v="12"/>
    <s v="Jul"/>
    <n v="1964"/>
  </r>
  <r>
    <s v="Id984"/>
    <s v="Annabelle M"/>
    <n v="27.75"/>
    <n v="9.8800000000000008"/>
    <s v="No"/>
    <s v="No"/>
    <s v="No"/>
    <n v="0"/>
    <s v="No"/>
    <x v="1"/>
    <x v="0"/>
    <s v="02-11-1968"/>
    <x v="964"/>
    <s v="tier - 3"/>
    <s v="tier - 2"/>
    <s v="R1025"/>
    <n v="54"/>
    <n v="2"/>
    <s v="Nov"/>
    <n v="1968"/>
  </r>
  <r>
    <s v="Id985"/>
    <s v="Daniel T."/>
    <n v="42.46"/>
    <n v="4.1100000000000003"/>
    <s v="No"/>
    <s v="No"/>
    <s v="No"/>
    <n v="0"/>
    <s v="No"/>
    <x v="0"/>
    <x v="2"/>
    <s v="19-08-1989"/>
    <x v="965"/>
    <s v="tier - 3"/>
    <s v="tier - 3"/>
    <s v="R1013"/>
    <n v="33"/>
    <n v="19"/>
    <s v="Aug"/>
    <n v="1989"/>
  </r>
  <r>
    <s v="Id986"/>
    <s v="Deanne"/>
    <n v="54.47"/>
    <n v="7.48"/>
    <s v="No"/>
    <s v="No"/>
    <s v="No"/>
    <n v="0"/>
    <s v="No"/>
    <x v="0"/>
    <x v="0"/>
    <s v="20-09-2002"/>
    <x v="966"/>
    <s v="tier - 3"/>
    <s v="tier - 3"/>
    <s v="R1012"/>
    <n v="20"/>
    <n v="20"/>
    <s v="Sep"/>
    <n v="2002"/>
  </r>
  <r>
    <s v="Id987"/>
    <s v="Carrie"/>
    <n v="24.93"/>
    <n v="9.18"/>
    <s v="Yes"/>
    <s v="No"/>
    <s v="Yes"/>
    <n v="1"/>
    <s v="No"/>
    <x v="2"/>
    <x v="0"/>
    <s v="11-07-1963"/>
    <x v="967"/>
    <s v="tier - 3"/>
    <s v="tier - 1"/>
    <s v="R1012"/>
    <n v="59"/>
    <n v="11"/>
    <s v="Jul"/>
    <n v="1963"/>
  </r>
  <r>
    <s v="Id988"/>
    <s v="Suzanne"/>
    <n v="48.12"/>
    <n v="4.51"/>
    <s v="Yes"/>
    <s v="No"/>
    <s v="No"/>
    <n v="1"/>
    <s v="No"/>
    <x v="0"/>
    <x v="2"/>
    <s v="10-12-1995"/>
    <x v="967"/>
    <s v="tier - 3"/>
    <s v="tier - 2"/>
    <s v="R1026"/>
    <n v="27"/>
    <n v="10"/>
    <s v="Dec"/>
    <n v="1995"/>
  </r>
  <r>
    <s v="Id989"/>
    <s v="Jasmine P."/>
    <n v="24.91"/>
    <n v="7.33"/>
    <s v="Yes"/>
    <s v="No"/>
    <s v="Yes"/>
    <n v="1"/>
    <s v="No"/>
    <x v="2"/>
    <x v="0"/>
    <s v="22-11-1963"/>
    <x v="968"/>
    <s v="tier - 3"/>
    <s v="tier - 3"/>
    <s v="R1012"/>
    <n v="59"/>
    <n v="22"/>
    <s v="Nov"/>
    <n v="1963"/>
  </r>
  <r>
    <s v="Id990"/>
    <s v="Jennifer"/>
    <n v="27.645"/>
    <n v="10.56"/>
    <s v="No"/>
    <s v="No"/>
    <s v="No"/>
    <n v="0"/>
    <s v="No"/>
    <x v="1"/>
    <x v="0"/>
    <s v="06-10-1968"/>
    <x v="969"/>
    <s v="tier - 3"/>
    <s v="tier - 1"/>
    <s v="R1012"/>
    <n v="54"/>
    <n v="6"/>
    <s v="Oct"/>
    <n v="1968"/>
  </r>
  <r>
    <s v="Id991"/>
    <s v="Tracie"/>
    <n v="33.700000000000003"/>
    <n v="4.01"/>
    <s v="No"/>
    <s v="No"/>
    <s v="No"/>
    <n v="2"/>
    <s v="No"/>
    <x v="0"/>
    <x v="2"/>
    <s v="25-09-1972"/>
    <x v="970"/>
    <s v="tier - 3"/>
    <s v="tier - 2"/>
    <s v="R1011"/>
    <n v="50"/>
    <n v="25"/>
    <s v="Sep"/>
    <n v="1972"/>
  </r>
  <r>
    <s v="Id992"/>
    <s v="Tristan D."/>
    <n v="38.93"/>
    <n v="5.64"/>
    <s v="Yes"/>
    <s v="No"/>
    <s v="No"/>
    <n v="1"/>
    <s v="No"/>
    <x v="0"/>
    <x v="2"/>
    <s v="14-11-1988"/>
    <x v="971"/>
    <s v="tier - 3"/>
    <s v="tier - 1"/>
    <s v="R1022"/>
    <n v="34"/>
    <n v="14"/>
    <s v="Nov"/>
    <n v="1988"/>
  </r>
  <r>
    <s v="Id993"/>
    <s v="Peiweng"/>
    <n v="32.774999999999999"/>
    <n v="8.02"/>
    <s v="Yes"/>
    <s v="No"/>
    <s v="No"/>
    <n v="2"/>
    <s v="No"/>
    <x v="0"/>
    <x v="0"/>
    <s v="22-06-1970"/>
    <x v="972"/>
    <s v="tier - 3"/>
    <s v="tier - 1"/>
    <s v="R1012"/>
    <n v="52"/>
    <n v="22"/>
    <s v="Jun"/>
    <n v="1970"/>
  </r>
  <r>
    <s v="Id994"/>
    <s v="Theresa M."/>
    <n v="29.83"/>
    <n v="7.2"/>
    <s v="Yes"/>
    <s v="No"/>
    <s v="No"/>
    <n v="0"/>
    <s v="No"/>
    <x v="1"/>
    <x v="0"/>
    <s v="14-06-1967"/>
    <x v="973"/>
    <s v="tier - 3"/>
    <s v="tier - 3"/>
    <s v="R1024"/>
    <n v="55"/>
    <n v="14"/>
    <s v="Jun"/>
    <n v="1967"/>
  </r>
  <r>
    <s v="Id995"/>
    <s v="Daniel J"/>
    <n v="28.31"/>
    <n v="4.55"/>
    <s v="No"/>
    <s v="yes"/>
    <s v="No"/>
    <n v="1"/>
    <s v="No"/>
    <x v="1"/>
    <x v="2"/>
    <s v="04-10-2004"/>
    <x v="974"/>
    <s v="tier - 3"/>
    <s v="tier - 2"/>
    <s v="R1019"/>
    <n v="18"/>
    <n v="4"/>
    <s v="Oct"/>
    <n v="2004"/>
  </r>
  <r>
    <s v="Id996"/>
    <s v="Courtney M."/>
    <n v="29.79"/>
    <n v="9.0299999999999994"/>
    <s v="No"/>
    <s v="No"/>
    <s v="No"/>
    <n v="0"/>
    <s v="No"/>
    <x v="1"/>
    <x v="0"/>
    <s v="26-12-1971"/>
    <x v="975"/>
    <s v="tier - 3"/>
    <s v="tier - 1"/>
    <s v="R1025"/>
    <n v="51"/>
    <n v="26"/>
    <s v="Dec"/>
    <n v="1971"/>
  </r>
  <r>
    <s v="Id997"/>
    <s v="Jose A."/>
    <n v="36.6"/>
    <n v="5.2"/>
    <s v="Yes"/>
    <s v="No"/>
    <s v="Yes"/>
    <n v="1"/>
    <s v="No"/>
    <x v="0"/>
    <x v="2"/>
    <s v="11-10-1969"/>
    <x v="976"/>
    <s v="tier - 3"/>
    <s v="tier - 2"/>
    <s v="R1011"/>
    <n v="53"/>
    <n v="11"/>
    <s v="Oct"/>
    <n v="1969"/>
  </r>
  <r>
    <s v="Id998"/>
    <s v="Lauren"/>
    <n v="35.93"/>
    <n v="8.3000000000000007"/>
    <s v="Yes"/>
    <s v="No"/>
    <s v="No"/>
    <n v="0"/>
    <s v="No"/>
    <x v="0"/>
    <x v="0"/>
    <s v="02-10-1981"/>
    <x v="977"/>
    <s v="tier - 3"/>
    <s v="tier - 1"/>
    <s v="R1026"/>
    <n v="41"/>
    <n v="2"/>
    <s v="Oct"/>
    <n v="1981"/>
  </r>
  <r>
    <s v="Id999"/>
    <s v="Jonathon M."/>
    <n v="28.6"/>
    <n v="5.56"/>
    <s v="Yes"/>
    <s v="No"/>
    <s v="Yes"/>
    <n v="1"/>
    <s v="No"/>
    <x v="1"/>
    <x v="2"/>
    <s v="20-08-1969"/>
    <x v="978"/>
    <s v="tier - 3"/>
    <s v="tier - 1"/>
    <s v="R1011"/>
    <n v="53"/>
    <n v="20"/>
    <s v="Aug"/>
    <n v="1969"/>
  </r>
  <r>
    <s v="Id1000"/>
    <s v="Stephanie A"/>
    <n v="39.17"/>
    <n v="4.1500000000000004"/>
    <s v="No"/>
    <s v="No"/>
    <s v="No"/>
    <n v="0"/>
    <s v="No"/>
    <x v="0"/>
    <x v="2"/>
    <s v="17-12-1989"/>
    <x v="979"/>
    <s v="tier - 3"/>
    <s v="tier - 2"/>
    <s v="R1026"/>
    <n v="33"/>
    <n v="17"/>
    <s v="Dec"/>
    <n v="1989"/>
  </r>
  <r>
    <s v="Id1001"/>
    <s v="Patrick"/>
    <n v="26.41"/>
    <n v="5.99"/>
    <s v="Yes"/>
    <s v="No"/>
    <s v="Yes"/>
    <n v="1"/>
    <s v="No"/>
    <x v="1"/>
    <x v="1"/>
    <s v="30-12-1969"/>
    <x v="980"/>
    <s v="tier - 3"/>
    <s v="tier - 1"/>
    <s v="R1016"/>
    <n v="53"/>
    <n v="30"/>
    <s v="Dec"/>
    <n v="1969"/>
  </r>
  <r>
    <s v="Id1002"/>
    <s v="Krista"/>
    <n v="30.63"/>
    <n v="5.8"/>
    <s v="Yes"/>
    <s v="No"/>
    <s v="No"/>
    <n v="0"/>
    <s v="No"/>
    <x v="0"/>
    <x v="1"/>
    <s v="28-06-1976"/>
    <x v="981"/>
    <s v="tier - 3"/>
    <s v="tier - 2"/>
    <s v="R1025"/>
    <n v="46"/>
    <n v="28"/>
    <s v="Jun"/>
    <n v="1976"/>
  </r>
  <r>
    <s v="Id1003"/>
    <s v="Jenessa"/>
    <n v="31.73"/>
    <n v="7.32"/>
    <s v="Yes"/>
    <s v="No"/>
    <s v="No"/>
    <n v="2"/>
    <s v="No"/>
    <x v="0"/>
    <x v="0"/>
    <s v="14-06-1970"/>
    <x v="982"/>
    <s v="tier - 3"/>
    <s v="tier - 2"/>
    <s v="R1012"/>
    <n v="52"/>
    <n v="14"/>
    <s v="Jun"/>
    <n v="1970"/>
  </r>
  <r>
    <s v="Id1004"/>
    <s v="Ryan M."/>
    <n v="30.7"/>
    <n v="5.16"/>
    <s v="No"/>
    <s v="No"/>
    <s v="No"/>
    <n v="2"/>
    <s v="No"/>
    <x v="0"/>
    <x v="2"/>
    <s v="03-09-1972"/>
    <x v="983"/>
    <s v="tier - 3"/>
    <s v="tier - 2"/>
    <s v="R1021"/>
    <n v="50"/>
    <n v="3"/>
    <s v="Sep"/>
    <n v="1972"/>
  </r>
  <r>
    <s v="Id1005"/>
    <s v="Thomas"/>
    <n v="25.934999999999999"/>
    <n v="5.96"/>
    <s v="Yes"/>
    <s v="No"/>
    <s v="No"/>
    <n v="2"/>
    <s v="No"/>
    <x v="1"/>
    <x v="1"/>
    <s v="06-08-1966"/>
    <x v="984"/>
    <s v="tier - 3"/>
    <s v="tier - 1"/>
    <s v="R1016"/>
    <n v="56"/>
    <n v="6"/>
    <s v="Aug"/>
    <n v="1966"/>
  </r>
  <r>
    <s v="Id1006"/>
    <s v="Amanda N."/>
    <n v="35.9"/>
    <n v="4.8499999999999996"/>
    <s v="Yes"/>
    <s v="No"/>
    <s v="Yes"/>
    <n v="1"/>
    <s v="No"/>
    <x v="0"/>
    <x v="2"/>
    <s v="25-06-1969"/>
    <x v="985"/>
    <s v="tier - 3"/>
    <s v="tier - 2"/>
    <s v="R1011"/>
    <n v="53"/>
    <n v="25"/>
    <s v="Jun"/>
    <n v="1969"/>
  </r>
  <r>
    <s v="Id1007"/>
    <s v="Teresa P."/>
    <n v="26.7"/>
    <n v="5.09"/>
    <s v="Yes"/>
    <s v="No"/>
    <s v="Yes"/>
    <n v="1"/>
    <s v="No"/>
    <x v="1"/>
    <x v="2"/>
    <s v="30-11-1969"/>
    <x v="986"/>
    <s v="tier - 3"/>
    <s v="tier - 2"/>
    <s v="R1011"/>
    <n v="53"/>
    <n v="30"/>
    <s v="Nov"/>
    <n v="1969"/>
  </r>
  <r>
    <s v="Id1008"/>
    <s v="Dorian"/>
    <n v="33.71"/>
    <n v="4.9400000000000004"/>
    <s v="No"/>
    <s v="No"/>
    <s v="No"/>
    <n v="0"/>
    <s v="No"/>
    <x v="0"/>
    <x v="2"/>
    <s v="20-08-1980"/>
    <x v="987"/>
    <s v="tier - 3"/>
    <s v="tier - 1"/>
    <s v="R1021"/>
    <n v="42"/>
    <n v="20"/>
    <s v="Aug"/>
    <n v="1980"/>
  </r>
  <r>
    <s v="Id1009"/>
    <s v="Amy"/>
    <n v="41.91"/>
    <n v="4.92"/>
    <s v="Yes"/>
    <s v="No"/>
    <s v="No"/>
    <n v="2"/>
    <s v="No"/>
    <x v="0"/>
    <x v="2"/>
    <s v="05-07-1966"/>
    <x v="988"/>
    <s v="tier - 3"/>
    <s v="tier - 1"/>
    <s v="R1013"/>
    <n v="56"/>
    <n v="5"/>
    <s v="Jul"/>
    <n v="1966"/>
  </r>
  <r>
    <s v="Id1010"/>
    <s v="Aberu"/>
    <n v="39.82"/>
    <n v="6.05"/>
    <s v="Yes"/>
    <s v="No"/>
    <s v="No"/>
    <n v="2"/>
    <s v="No"/>
    <x v="0"/>
    <x v="1"/>
    <s v="09-09-1966"/>
    <x v="989"/>
    <s v="tier - 3"/>
    <s v="tier - 1"/>
    <s v="R1013"/>
    <n v="56"/>
    <n v="9"/>
    <s v="Sep"/>
    <n v="1966"/>
  </r>
  <r>
    <s v="Id1011"/>
    <s v="Ashley"/>
    <n v="28.12"/>
    <n v="4.67"/>
    <s v="No"/>
    <s v="No"/>
    <s v="No"/>
    <n v="2"/>
    <s v="No"/>
    <x v="1"/>
    <x v="2"/>
    <s v="07-10-1972"/>
    <x v="990"/>
    <s v="tier - 3"/>
    <s v="tier - 2"/>
    <s v="R1012"/>
    <n v="50"/>
    <n v="7"/>
    <s v="Oct"/>
    <n v="1972"/>
  </r>
  <r>
    <s v="Id1012"/>
    <s v="Anna E"/>
    <n v="26.98"/>
    <n v="9.81"/>
    <s v="Yes"/>
    <s v="No"/>
    <s v="No"/>
    <n v="0"/>
    <s v="No"/>
    <x v="1"/>
    <x v="0"/>
    <s v="04-09-1967"/>
    <x v="991"/>
    <s v="tier - 3"/>
    <s v="tier - 2"/>
    <s v="R1012"/>
    <n v="55"/>
    <n v="4"/>
    <s v="Sep"/>
    <n v="1967"/>
  </r>
  <r>
    <s v="Id1013"/>
    <s v="Tania K."/>
    <n v="27.2"/>
    <n v="6.06"/>
    <s v="Yes"/>
    <s v="No"/>
    <s v="No"/>
    <n v="2"/>
    <s v="No"/>
    <x v="1"/>
    <x v="1"/>
    <s v="20-11-1966"/>
    <x v="992"/>
    <s v="tier - 3"/>
    <s v="tier - 3"/>
    <s v="R1011"/>
    <n v="56"/>
    <n v="20"/>
    <s v="Nov"/>
    <n v="1966"/>
  </r>
  <r>
    <s v="Id1014"/>
    <s v="Ashley E"/>
    <n v="25.3"/>
    <n v="5.19"/>
    <s v="Yes"/>
    <s v="No"/>
    <s v="No"/>
    <n v="2"/>
    <s v="No"/>
    <x v="1"/>
    <x v="2"/>
    <s v="07-11-1966"/>
    <x v="993"/>
    <s v="tier - 3"/>
    <s v="tier - 3"/>
    <s v="R1011"/>
    <n v="56"/>
    <n v="7"/>
    <s v="Nov"/>
    <n v="1966"/>
  </r>
  <r>
    <s v="Id1015"/>
    <s v="Aleksandra"/>
    <n v="30.25"/>
    <n v="10.16"/>
    <s v="No"/>
    <s v="No"/>
    <s v="No"/>
    <n v="0"/>
    <s v="No"/>
    <x v="0"/>
    <x v="0"/>
    <s v="09-11-1971"/>
    <x v="994"/>
    <s v="tier - 3"/>
    <s v="tier - 2"/>
    <s v="R1012"/>
    <n v="51"/>
    <n v="9"/>
    <s v="Nov"/>
    <n v="1971"/>
  </r>
  <r>
    <s v="Id1016"/>
    <s v="Valery L"/>
    <n v="54"/>
    <n v="4.68"/>
    <s v="Yes"/>
    <s v="yes"/>
    <s v="No"/>
    <n v="2"/>
    <s v="No"/>
    <x v="0"/>
    <x v="2"/>
    <s v="18-09-2000"/>
    <x v="994"/>
    <s v="tier - 3"/>
    <s v="tier - 1"/>
    <s v="R1011"/>
    <n v="22"/>
    <n v="18"/>
    <s v="Sep"/>
    <n v="2000"/>
  </r>
  <r>
    <s v="Id1017"/>
    <s v="Joanna G."/>
    <n v="51.86"/>
    <n v="5.32"/>
    <s v="Yes"/>
    <s v="No"/>
    <s v="No"/>
    <n v="0"/>
    <s v="No"/>
    <x v="0"/>
    <x v="2"/>
    <s v="17-12-2001"/>
    <x v="995"/>
    <s v="tier - 3"/>
    <s v="tier - 1"/>
    <s v="R1026"/>
    <n v="21"/>
    <n v="17"/>
    <s v="Dec"/>
    <n v="2001"/>
  </r>
  <r>
    <s v="Id1018"/>
    <s v="Stefanie F."/>
    <n v="31.39"/>
    <n v="6.99"/>
    <s v="No"/>
    <s v="No"/>
    <s v="No"/>
    <n v="0"/>
    <s v="No"/>
    <x v="0"/>
    <x v="0"/>
    <s v="30-08-1974"/>
    <x v="996"/>
    <s v="tier - 3"/>
    <s v="tier - 2"/>
    <s v="R1025"/>
    <n v="48"/>
    <n v="30"/>
    <s v="Aug"/>
    <n v="1974"/>
  </r>
  <r>
    <s v="Id1019"/>
    <s v="Stephen"/>
    <n v="39.97"/>
    <n v="5.55"/>
    <s v="No"/>
    <s v="No"/>
    <s v="No"/>
    <n v="0"/>
    <s v="No"/>
    <x v="0"/>
    <x v="2"/>
    <s v="25-10-1989"/>
    <x v="996"/>
    <s v="tier - 3"/>
    <s v="tier - 1"/>
    <s v="R1012"/>
    <n v="33"/>
    <n v="25"/>
    <s v="Oct"/>
    <n v="1989"/>
  </r>
  <r>
    <s v="Id1020"/>
    <s v="Liza J."/>
    <n v="41.23"/>
    <n v="6.94"/>
    <s v="No"/>
    <s v="No"/>
    <s v="No"/>
    <n v="0"/>
    <s v="No"/>
    <x v="0"/>
    <x v="0"/>
    <s v="10-12-1974"/>
    <x v="997"/>
    <s v="tier - 3"/>
    <s v="tier - 3"/>
    <s v="R1012"/>
    <n v="48"/>
    <n v="10"/>
    <s v="Dec"/>
    <n v="1974"/>
  </r>
  <r>
    <s v="Id1021"/>
    <s v="Ian M."/>
    <n v="49.45"/>
    <n v="4.2"/>
    <s v="Yes"/>
    <s v="No"/>
    <s v="No"/>
    <n v="0"/>
    <s v="No"/>
    <x v="0"/>
    <x v="2"/>
    <s v="21-07-1996"/>
    <x v="998"/>
    <s v="tier - 3"/>
    <s v="tier - 3"/>
    <s v="R1012"/>
    <n v="26"/>
    <n v="21"/>
    <s v="Jul"/>
    <n v="1996"/>
  </r>
  <r>
    <s v="Id1022"/>
    <s v="Claudia L."/>
    <n v="41.04"/>
    <n v="5.59"/>
    <s v="No"/>
    <s v="No"/>
    <s v="No"/>
    <n v="0"/>
    <s v="No"/>
    <x v="0"/>
    <x v="2"/>
    <s v="26-06-1991"/>
    <x v="999"/>
    <s v="tier - 3"/>
    <s v="tier - 2"/>
    <s v="R1012"/>
    <n v="31"/>
    <n v="26"/>
    <s v="Jun"/>
    <n v="1991"/>
  </r>
  <r>
    <s v="Id1023"/>
    <s v="Jessica M"/>
    <n v="27.93"/>
    <n v="9.9600000000000009"/>
    <s v="No"/>
    <s v="No"/>
    <s v="No"/>
    <n v="0"/>
    <s v="No"/>
    <x v="1"/>
    <x v="0"/>
    <s v="15-12-1974"/>
    <x v="1000"/>
    <s v="tier - 3"/>
    <s v="tier - 1"/>
    <s v="R1012"/>
    <n v="48"/>
    <n v="15"/>
    <s v="Dec"/>
    <n v="1974"/>
  </r>
  <r>
    <s v="Id1024"/>
    <s v="Billy Jr."/>
    <n v="21.01"/>
    <n v="7.37"/>
    <s v="No"/>
    <s v="No"/>
    <s v="No"/>
    <n v="0"/>
    <s v="No"/>
    <x v="2"/>
    <x v="0"/>
    <s v="24-10-1968"/>
    <x v="1001"/>
    <s v="tier - 3"/>
    <s v="tier - 1"/>
    <s v="R1013"/>
    <n v="54"/>
    <n v="24"/>
    <s v="Oct"/>
    <n v="1968"/>
  </r>
  <r>
    <s v="Id1025"/>
    <s v="David"/>
    <n v="52.37"/>
    <n v="5.0599999999999996"/>
    <s v="Yes"/>
    <s v="yes"/>
    <s v="No"/>
    <n v="2"/>
    <s v="No"/>
    <x v="0"/>
    <x v="2"/>
    <s v="17-09-2000"/>
    <x v="1002"/>
    <s v="tier - 3"/>
    <s v="tier - 3"/>
    <s v="R1012"/>
    <n v="22"/>
    <n v="17"/>
    <s v="Sep"/>
    <n v="2000"/>
  </r>
  <r>
    <s v="Id1026"/>
    <s v="Tim"/>
    <n v="40.369999999999997"/>
    <n v="8.2100000000000009"/>
    <s v="No"/>
    <s v="No"/>
    <s v="No"/>
    <n v="0"/>
    <s v="No"/>
    <x v="0"/>
    <x v="0"/>
    <s v="18-12-1965"/>
    <x v="1003"/>
    <s v="tier - 3"/>
    <s v="tier - 3"/>
    <s v="R1013"/>
    <n v="57"/>
    <n v="18"/>
    <s v="Dec"/>
    <n v="1965"/>
  </r>
  <r>
    <s v="Id1027"/>
    <s v="Emma M"/>
    <n v="41.47"/>
    <n v="10.34"/>
    <s v="No"/>
    <s v="No"/>
    <s v="No"/>
    <n v="2"/>
    <s v="No"/>
    <x v="0"/>
    <x v="0"/>
    <s v="21-10-1973"/>
    <x v="1004"/>
    <s v="tier - 3"/>
    <s v="tier - 1"/>
    <s v="R1013"/>
    <n v="49"/>
    <n v="21"/>
    <s v="Oct"/>
    <n v="1973"/>
  </r>
  <r>
    <s v="Id1028"/>
    <s v="Tim"/>
    <n v="33.725000000000001"/>
    <n v="5.51"/>
    <s v="Yes"/>
    <s v="No"/>
    <s v="No"/>
    <n v="2"/>
    <s v="No"/>
    <x v="0"/>
    <x v="2"/>
    <s v="09-07-1966"/>
    <x v="1005"/>
    <s v="tier - 3"/>
    <s v="tier - 2"/>
    <s v="R1012"/>
    <n v="56"/>
    <n v="9"/>
    <s v="Jul"/>
    <n v="1966"/>
  </r>
  <r>
    <s v="Id1029"/>
    <s v="Patrick"/>
    <n v="28.1"/>
    <n v="11.2"/>
    <s v="No"/>
    <s v="No"/>
    <s v="No"/>
    <n v="0"/>
    <s v="No"/>
    <x v="1"/>
    <x v="0"/>
    <s v="19-06-1965"/>
    <x v="1006"/>
    <s v="tier - 3"/>
    <s v="tier - 2"/>
    <s v="R1011"/>
    <n v="57"/>
    <n v="19"/>
    <s v="Jun"/>
    <n v="1965"/>
  </r>
  <r>
    <s v="Id1030"/>
    <s v="Bridget K."/>
    <n v="37.43"/>
    <n v="4.3499999999999996"/>
    <s v="Yes"/>
    <s v="No"/>
    <s v="Yes"/>
    <n v="1"/>
    <s v="No"/>
    <x v="0"/>
    <x v="2"/>
    <s v="14-08-1969"/>
    <x v="1007"/>
    <s v="tier - 3"/>
    <s v="tier - 3"/>
    <s v="R1012"/>
    <n v="53"/>
    <n v="14"/>
    <s v="Aug"/>
    <n v="1969"/>
  </r>
  <r>
    <s v="Id1031"/>
    <s v="Gabriel"/>
    <n v="23.7"/>
    <n v="10.45"/>
    <s v="No"/>
    <s v="No"/>
    <s v="No"/>
    <n v="0"/>
    <s v="No"/>
    <x v="2"/>
    <x v="0"/>
    <s v="04-12-1965"/>
    <x v="1008"/>
    <s v="tier - 3"/>
    <s v="tier - 3"/>
    <s v="R1011"/>
    <n v="57"/>
    <n v="4"/>
    <s v="Dec"/>
    <n v="1965"/>
  </r>
  <r>
    <s v="Id1032"/>
    <s v="Natasha"/>
    <n v="24.795000000000002"/>
    <n v="4.07"/>
    <s v="Yes"/>
    <s v="No"/>
    <s v="Yes"/>
    <n v="1"/>
    <s v="No"/>
    <x v="2"/>
    <x v="2"/>
    <s v="10-11-1969"/>
    <x v="1009"/>
    <s v="tier - 3"/>
    <s v="tier - 3"/>
    <s v="R1012"/>
    <n v="53"/>
    <n v="10"/>
    <s v="Nov"/>
    <n v="1969"/>
  </r>
  <r>
    <s v="Id1033"/>
    <s v="Abby A."/>
    <n v="31.9"/>
    <n v="8.34"/>
    <s v="No"/>
    <s v="No"/>
    <s v="No"/>
    <n v="0"/>
    <s v="No"/>
    <x v="0"/>
    <x v="0"/>
    <s v="12-11-1968"/>
    <x v="1010"/>
    <s v="tier - 3"/>
    <s v="tier - 3"/>
    <s v="R1013"/>
    <n v="54"/>
    <n v="12"/>
    <s v="Nov"/>
    <n v="1968"/>
  </r>
  <r>
    <s v="Id1034"/>
    <s v="Michelle"/>
    <n v="32.68"/>
    <n v="7.41"/>
    <s v="No"/>
    <s v="No"/>
    <s v="No"/>
    <n v="0"/>
    <s v="No"/>
    <x v="0"/>
    <x v="0"/>
    <s v="13-11-1968"/>
    <x v="1011"/>
    <s v="tier - 3"/>
    <s v="tier - 1"/>
    <s v="R1024"/>
    <n v="54"/>
    <n v="13"/>
    <s v="Nov"/>
    <n v="1968"/>
  </r>
  <r>
    <s v="Id1035"/>
    <s v="Mckendree"/>
    <n v="47.13"/>
    <n v="4.3099999999999996"/>
    <s v="No"/>
    <s v="No"/>
    <s v="No"/>
    <n v="0"/>
    <s v="No"/>
    <x v="0"/>
    <x v="2"/>
    <s v="06-09-1994"/>
    <x v="1012"/>
    <s v="tier - 3"/>
    <s v="tier - 3"/>
    <s v="R1012"/>
    <n v="28"/>
    <n v="6"/>
    <s v="Sep"/>
    <n v="1994"/>
  </r>
  <r>
    <s v="Id1036"/>
    <s v="Tara"/>
    <n v="36.67"/>
    <n v="10.83"/>
    <s v="No"/>
    <s v="No"/>
    <s v="No"/>
    <n v="0"/>
    <s v="No"/>
    <x v="0"/>
    <x v="0"/>
    <s v="20-12-1971"/>
    <x v="1013"/>
    <s v="tier - 3"/>
    <s v="tier - 3"/>
    <s v="R1012"/>
    <n v="51"/>
    <n v="20"/>
    <s v="Dec"/>
    <n v="1971"/>
  </r>
  <r>
    <s v="Id1037"/>
    <s v="Daniel"/>
    <n v="33.630000000000003"/>
    <n v="11.31"/>
    <s v="No"/>
    <s v="No"/>
    <s v="No"/>
    <n v="0"/>
    <s v="No"/>
    <x v="0"/>
    <x v="0"/>
    <s v="28-07-1968"/>
    <x v="1014"/>
    <s v="tier - 3"/>
    <s v="tier - 3"/>
    <s v="R1012"/>
    <n v="54"/>
    <n v="28"/>
    <s v="Jul"/>
    <n v="1968"/>
  </r>
  <r>
    <s v="Id1038"/>
    <s v="Joshua P"/>
    <n v="32.67"/>
    <n v="11.81"/>
    <s v="Yes"/>
    <s v="No"/>
    <s v="No"/>
    <n v="0"/>
    <s v="No"/>
    <x v="0"/>
    <x v="0"/>
    <s v="02-10-1967"/>
    <x v="1015"/>
    <s v="tier - 3"/>
    <s v="tier - 2"/>
    <s v="R1013"/>
    <n v="55"/>
    <n v="2"/>
    <s v="Oct"/>
    <n v="1967"/>
  </r>
  <r>
    <s v="Id1039"/>
    <s v="Erin C"/>
    <n v="33.299999999999997"/>
    <n v="8.26"/>
    <s v="Yes"/>
    <s v="No"/>
    <s v="No"/>
    <n v="2"/>
    <s v="No"/>
    <x v="0"/>
    <x v="0"/>
    <s v="18-12-1970"/>
    <x v="1015"/>
    <s v="tier - 3"/>
    <s v="tier - 2"/>
    <s v="R1011"/>
    <n v="52"/>
    <n v="18"/>
    <s v="Dec"/>
    <n v="1970"/>
  </r>
  <r>
    <s v="Id1040"/>
    <s v="Shure"/>
    <n v="30.78"/>
    <n v="10.74"/>
    <s v="Yes"/>
    <s v="No"/>
    <s v="No"/>
    <n v="2"/>
    <s v="No"/>
    <x v="0"/>
    <x v="0"/>
    <s v="28-10-1970"/>
    <x v="1016"/>
    <s v="tier - 3"/>
    <s v="tier - 2"/>
    <s v="R1023"/>
    <n v="52"/>
    <n v="28"/>
    <s v="Oct"/>
    <n v="1970"/>
  </r>
  <r>
    <s v="Id1041"/>
    <s v="Richard"/>
    <n v="28.975000000000001"/>
    <n v="7.69"/>
    <s v="Yes"/>
    <s v="No"/>
    <s v="No"/>
    <n v="0"/>
    <s v="No"/>
    <x v="1"/>
    <x v="0"/>
    <s v="23-10-1967"/>
    <x v="1017"/>
    <s v="tier - 3"/>
    <s v="tier - 1"/>
    <s v="R1019"/>
    <n v="55"/>
    <n v="23"/>
    <s v="Oct"/>
    <n v="1967"/>
  </r>
  <r>
    <s v="Id1042"/>
    <s v="Brenda"/>
    <n v="33.4"/>
    <n v="4.84"/>
    <s v="No"/>
    <s v="No"/>
    <s v="No"/>
    <n v="0"/>
    <s v="No"/>
    <x v="0"/>
    <x v="2"/>
    <s v="24-12-1999"/>
    <x v="1017"/>
    <s v="tier - 3"/>
    <s v="tier - 1"/>
    <s v="R1011"/>
    <n v="23"/>
    <n v="24"/>
    <s v="Dec"/>
    <n v="1999"/>
  </r>
  <r>
    <s v="Id1043"/>
    <s v="Joseph M"/>
    <n v="21.5"/>
    <n v="9.77"/>
    <s v="Yes"/>
    <s v="No"/>
    <s v="No"/>
    <n v="0"/>
    <s v="No"/>
    <x v="2"/>
    <x v="0"/>
    <s v="11-11-1967"/>
    <x v="1018"/>
    <s v="tier - 3"/>
    <s v="tier - 2"/>
    <s v="R1011"/>
    <n v="55"/>
    <n v="11"/>
    <s v="Nov"/>
    <n v="1967"/>
  </r>
  <r>
    <s v="Id1044"/>
    <s v="Stephen J."/>
    <n v="38.14"/>
    <n v="5.84"/>
    <s v="No"/>
    <s v="No"/>
    <s v="No"/>
    <n v="0"/>
    <s v="No"/>
    <x v="0"/>
    <x v="1"/>
    <s v="25-11-1989"/>
    <x v="1019"/>
    <s v="tier - 3"/>
    <s v="tier - 2"/>
    <s v="R1022"/>
    <n v="33"/>
    <n v="25"/>
    <s v="Nov"/>
    <n v="1989"/>
  </r>
  <r>
    <s v="Id1045"/>
    <s v="Kathya"/>
    <n v="35.42"/>
    <n v="8.6999999999999993"/>
    <s v="Yes"/>
    <s v="No"/>
    <s v="No"/>
    <n v="1"/>
    <s v="No"/>
    <x v="0"/>
    <x v="0"/>
    <s v="29-08-1986"/>
    <x v="1020"/>
    <s v="tier - 3"/>
    <s v="tier - 1"/>
    <s v="R1026"/>
    <n v="36"/>
    <n v="29"/>
    <s v="Aug"/>
    <n v="1986"/>
  </r>
  <r>
    <s v="Id1046"/>
    <s v="Wesley"/>
    <n v="35.625"/>
    <n v="10.79"/>
    <s v="No"/>
    <s v="No"/>
    <s v="No"/>
    <n v="0"/>
    <s v="No"/>
    <x v="0"/>
    <x v="0"/>
    <s v="09-12-1974"/>
    <x v="1021"/>
    <s v="tier - 3"/>
    <s v="tier - 1"/>
    <s v="R1016"/>
    <n v="48"/>
    <n v="9"/>
    <s v="Dec"/>
    <n v="1974"/>
  </r>
  <r>
    <s v="Id1047"/>
    <s v="Tim"/>
    <n v="45.51"/>
    <n v="4.32"/>
    <s v="No"/>
    <s v="No"/>
    <s v="No"/>
    <n v="1"/>
    <s v="No"/>
    <x v="0"/>
    <x v="2"/>
    <s v="25-06-1992"/>
    <x v="1022"/>
    <s v="tier - 3"/>
    <s v="tier - 1"/>
    <s v="R1012"/>
    <n v="30"/>
    <n v="25"/>
    <s v="Jun"/>
    <n v="1992"/>
  </r>
  <r>
    <s v="Id1048"/>
    <s v="Jamie L."/>
    <n v="37.1"/>
    <n v="7.19"/>
    <s v="Yes"/>
    <s v="No"/>
    <s v="No"/>
    <n v="0"/>
    <s v="No"/>
    <x v="0"/>
    <x v="0"/>
    <s v="05-10-1967"/>
    <x v="1023"/>
    <s v="tier - 3"/>
    <s v="tier - 3"/>
    <s v="R1011"/>
    <n v="55"/>
    <n v="5"/>
    <s v="Oct"/>
    <n v="1967"/>
  </r>
  <r>
    <s v="Id1049"/>
    <s v="Alexandra"/>
    <n v="30.5"/>
    <n v="11.94"/>
    <s v="Yes"/>
    <s v="No"/>
    <s v="No"/>
    <n v="0"/>
    <s v="No"/>
    <x v="0"/>
    <x v="0"/>
    <s v="30-07-1967"/>
    <x v="1024"/>
    <s v="tier - 3"/>
    <s v="tier - 2"/>
    <s v="R1011"/>
    <n v="55"/>
    <n v="30"/>
    <s v="Jul"/>
    <n v="1967"/>
  </r>
  <r>
    <s v="Id1050"/>
    <s v="Tiffany"/>
    <n v="28.16"/>
    <n v="5.56"/>
    <s v="No"/>
    <s v="No"/>
    <s v="No"/>
    <n v="2"/>
    <s v="No"/>
    <x v="1"/>
    <x v="2"/>
    <s v="24-10-1972"/>
    <x v="1025"/>
    <s v="tier - 3"/>
    <s v="tier - 3"/>
    <s v="R1013"/>
    <n v="50"/>
    <n v="24"/>
    <s v="Oct"/>
    <n v="1972"/>
  </r>
  <r>
    <s v="Id1051"/>
    <s v="Rebecca J"/>
    <n v="29.1"/>
    <n v="5.64"/>
    <s v="Yes"/>
    <s v="No"/>
    <s v="No"/>
    <n v="0"/>
    <s v="No"/>
    <x v="1"/>
    <x v="2"/>
    <s v="30-09-1976"/>
    <x v="1026"/>
    <s v="tier - 3"/>
    <s v="tier - 1"/>
    <s v="R1025"/>
    <n v="46"/>
    <n v="30"/>
    <s v="Sep"/>
    <n v="1976"/>
  </r>
  <r>
    <s v="Id1052"/>
    <s v="Austin T."/>
    <n v="30.22"/>
    <n v="4.6500000000000004"/>
    <s v="No"/>
    <s v="No"/>
    <s v="No"/>
    <n v="0"/>
    <s v="No"/>
    <x v="0"/>
    <x v="2"/>
    <s v="02-08-1977"/>
    <x v="1027"/>
    <s v="tier - 3"/>
    <s v="tier - 2"/>
    <s v="R1021"/>
    <n v="45"/>
    <n v="2"/>
    <s v="Aug"/>
    <n v="1977"/>
  </r>
  <r>
    <s v="Id1053"/>
    <s v="Jamie T"/>
    <n v="24.29"/>
    <n v="9.0500000000000007"/>
    <s v="No"/>
    <s v="No"/>
    <s v="No"/>
    <n v="0"/>
    <s v="No"/>
    <x v="2"/>
    <x v="0"/>
    <s v="07-09-1962"/>
    <x v="1028"/>
    <s v="tier - 3"/>
    <s v="tier - 3"/>
    <s v="R1013"/>
    <n v="60"/>
    <n v="7"/>
    <s v="Sep"/>
    <n v="1962"/>
  </r>
  <r>
    <s v="Id1054"/>
    <s v="Matthew T."/>
    <n v="29.39"/>
    <n v="4.5199999999999996"/>
    <s v="Yes"/>
    <s v="No"/>
    <s v="No"/>
    <n v="0"/>
    <s v="No"/>
    <x v="1"/>
    <x v="2"/>
    <s v="22-11-1976"/>
    <x v="1029"/>
    <s v="tier - 3"/>
    <s v="tier - 2"/>
    <s v="R1021"/>
    <n v="46"/>
    <n v="22"/>
    <s v="Nov"/>
    <n v="1976"/>
  </r>
  <r>
    <s v="Id1055"/>
    <s v="Emily"/>
    <n v="25.66"/>
    <n v="4.62"/>
    <s v="Yes"/>
    <s v="No"/>
    <s v="No"/>
    <n v="1"/>
    <s v="No"/>
    <x v="1"/>
    <x v="2"/>
    <s v="08-08-1964"/>
    <x v="1030"/>
    <s v="tier - 3"/>
    <s v="tier - 3"/>
    <s v="R1013"/>
    <n v="58"/>
    <n v="8"/>
    <s v="Aug"/>
    <n v="1964"/>
  </r>
  <r>
    <s v="Id1056"/>
    <s v="Gillian"/>
    <n v="39.11"/>
    <n v="5.87"/>
    <s v="No"/>
    <s v="No"/>
    <s v="No"/>
    <n v="0"/>
    <s v="No"/>
    <x v="0"/>
    <x v="1"/>
    <s v="06-07-1990"/>
    <x v="1031"/>
    <s v="tier - 3"/>
    <s v="tier - 3"/>
    <s v="R1012"/>
    <n v="32"/>
    <n v="6"/>
    <s v="Jul"/>
    <n v="1990"/>
  </r>
  <r>
    <s v="Id1057"/>
    <s v="Brenn E."/>
    <n v="43.78"/>
    <n v="5.71"/>
    <s v="No"/>
    <s v="No"/>
    <s v="No"/>
    <n v="1"/>
    <s v="No"/>
    <x v="0"/>
    <x v="1"/>
    <s v="23-07-1992"/>
    <x v="1032"/>
    <s v="tier - 3"/>
    <s v="tier - 3"/>
    <s v="R1026"/>
    <n v="30"/>
    <n v="23"/>
    <s v="Jul"/>
    <n v="1992"/>
  </r>
  <r>
    <s v="Id1058"/>
    <s v="Lisa M"/>
    <n v="24.35"/>
    <n v="9.08"/>
    <s v="No"/>
    <s v="No"/>
    <s v="No"/>
    <n v="0"/>
    <s v="No"/>
    <x v="2"/>
    <x v="0"/>
    <s v="27-06-1965"/>
    <x v="1033"/>
    <s v="tier - 3"/>
    <s v="tier - 3"/>
    <s v="R1012"/>
    <n v="57"/>
    <n v="27"/>
    <s v="Jun"/>
    <n v="1965"/>
  </r>
  <r>
    <s v="Id1059"/>
    <s v="Matt"/>
    <n v="40.299999999999997"/>
    <n v="5.3"/>
    <s v="Yes"/>
    <s v="No"/>
    <s v="No"/>
    <n v="2"/>
    <s v="No"/>
    <x v="0"/>
    <x v="2"/>
    <s v="02-07-1966"/>
    <x v="1034"/>
    <s v="tier - 3"/>
    <s v="tier - 3"/>
    <s v="R1011"/>
    <n v="56"/>
    <n v="2"/>
    <s v="Jul"/>
    <n v="1966"/>
  </r>
  <r>
    <s v="Id1060"/>
    <s v="Thomas A."/>
    <n v="32.774999999999999"/>
    <n v="11.76"/>
    <s v="Yes"/>
    <s v="No"/>
    <s v="No"/>
    <n v="0"/>
    <s v="No"/>
    <x v="0"/>
    <x v="0"/>
    <s v="23-06-1967"/>
    <x v="1034"/>
    <s v="tier - 3"/>
    <s v="tier - 2"/>
    <s v="R1012"/>
    <n v="55"/>
    <n v="23"/>
    <s v="Jun"/>
    <n v="1967"/>
  </r>
  <r>
    <s v="Id1061"/>
    <s v="Kevin J"/>
    <n v="39.6"/>
    <n v="5.1100000000000003"/>
    <s v="Yes"/>
    <s v="No"/>
    <s v="No"/>
    <n v="2"/>
    <s v="No"/>
    <x v="0"/>
    <x v="2"/>
    <s v="20-07-1966"/>
    <x v="1035"/>
    <s v="tier - 3"/>
    <s v="tier - 2"/>
    <s v="R1011"/>
    <n v="56"/>
    <n v="20"/>
    <s v="Jul"/>
    <n v="1966"/>
  </r>
  <r>
    <s v="Id1062"/>
    <s v="William H. III"/>
    <n v="30.97"/>
    <n v="5.54"/>
    <s v="No"/>
    <s v="No"/>
    <s v="No"/>
    <n v="2"/>
    <s v="No"/>
    <x v="0"/>
    <x v="2"/>
    <s v="14-12-1972"/>
    <x v="1035"/>
    <s v="tier - 3"/>
    <s v="tier - 1"/>
    <s v="R1012"/>
    <n v="50"/>
    <n v="14"/>
    <s v="Dec"/>
    <n v="1972"/>
  </r>
  <r>
    <s v="Id1063"/>
    <s v="Gal"/>
    <n v="27.645"/>
    <n v="8.8699999999999992"/>
    <s v="Yes"/>
    <s v="No"/>
    <s v="No"/>
    <n v="0"/>
    <s v="No"/>
    <x v="1"/>
    <x v="0"/>
    <s v="29-11-1967"/>
    <x v="1036"/>
    <s v="tier - 3"/>
    <s v="tier - 1"/>
    <s v="R1012"/>
    <n v="55"/>
    <n v="29"/>
    <s v="Nov"/>
    <n v="1967"/>
  </r>
  <r>
    <s v="Id1064"/>
    <s v="Anton"/>
    <n v="34.43"/>
    <n v="5.96"/>
    <s v="Yes"/>
    <s v="No"/>
    <s v="No"/>
    <n v="2"/>
    <s v="No"/>
    <x v="0"/>
    <x v="1"/>
    <s v="03-11-1966"/>
    <x v="1037"/>
    <s v="tier - 3"/>
    <s v="tier - 3"/>
    <s v="R1013"/>
    <n v="56"/>
    <n v="3"/>
    <s v="Nov"/>
    <n v="1966"/>
  </r>
  <r>
    <s v="Id1065"/>
    <s v="Yazmin"/>
    <n v="39.6"/>
    <n v="4.4400000000000004"/>
    <s v="Yes"/>
    <s v="No"/>
    <s v="Yes"/>
    <n v="1"/>
    <s v="No"/>
    <x v="0"/>
    <x v="2"/>
    <s v="25-12-1969"/>
    <x v="1038"/>
    <s v="tier - 3"/>
    <s v="tier - 3"/>
    <s v="R1013"/>
    <n v="53"/>
    <n v="25"/>
    <s v="Dec"/>
    <n v="1969"/>
  </r>
  <r>
    <s v="Id1066"/>
    <s v="Florian"/>
    <n v="22.1"/>
    <n v="4.6500000000000004"/>
    <s v="Yes"/>
    <s v="No"/>
    <s v="No"/>
    <n v="2"/>
    <s v="No"/>
    <x v="2"/>
    <x v="2"/>
    <s v="11-12-1966"/>
    <x v="1039"/>
    <s v="tier - 3"/>
    <s v="tier - 3"/>
    <s v="R1011"/>
    <n v="56"/>
    <n v="11"/>
    <s v="Dec"/>
    <n v="1966"/>
  </r>
  <r>
    <s v="Id1067"/>
    <s v="Karen L"/>
    <n v="33.25"/>
    <n v="5.64"/>
    <s v="Yes"/>
    <s v="No"/>
    <s v="Yes"/>
    <n v="1"/>
    <s v="No"/>
    <x v="0"/>
    <x v="2"/>
    <s v="17-07-1969"/>
    <x v="1040"/>
    <s v="tier - 3"/>
    <s v="tier - 1"/>
    <s v="R1024"/>
    <n v="53"/>
    <n v="17"/>
    <s v="Jul"/>
    <n v="1969"/>
  </r>
  <r>
    <s v="Id1068"/>
    <s v="Scott"/>
    <n v="33.33"/>
    <n v="10.19"/>
    <s v="No"/>
    <s v="No"/>
    <s v="No"/>
    <n v="0"/>
    <s v="No"/>
    <x v="0"/>
    <x v="0"/>
    <s v="29-06-1971"/>
    <x v="1041"/>
    <s v="tier - 3"/>
    <s v="tier - 2"/>
    <s v="R1013"/>
    <n v="51"/>
    <n v="29"/>
    <s v="Jun"/>
    <n v="1971"/>
  </r>
  <r>
    <s v="Id1069"/>
    <s v="Claire"/>
    <n v="30.5"/>
    <n v="10.79"/>
    <s v="No"/>
    <s v="No"/>
    <s v="No"/>
    <n v="0"/>
    <s v="No"/>
    <x v="0"/>
    <x v="0"/>
    <s v="26-09-1971"/>
    <x v="1042"/>
    <s v="tier - 3"/>
    <s v="tier - 3"/>
    <s v="R1011"/>
    <n v="51"/>
    <n v="26"/>
    <s v="Sep"/>
    <n v="1971"/>
  </r>
  <r>
    <s v="Id1070"/>
    <s v="Lynn M."/>
    <n v="30.3"/>
    <n v="4.24"/>
    <s v="No"/>
    <s v="No"/>
    <s v="No"/>
    <n v="0"/>
    <s v="No"/>
    <x v="0"/>
    <x v="2"/>
    <s v="25-10-1977"/>
    <x v="1043"/>
    <s v="tier - 3"/>
    <s v="tier - 1"/>
    <s v="R1012"/>
    <n v="45"/>
    <n v="25"/>
    <s v="Oct"/>
    <n v="1977"/>
  </r>
  <r>
    <s v="Id1071"/>
    <s v="Sharon"/>
    <n v="26.22"/>
    <n v="5.83"/>
    <s v="No"/>
    <s v="No"/>
    <s v="No"/>
    <n v="2"/>
    <s v="No"/>
    <x v="1"/>
    <x v="1"/>
    <s v="19-10-1972"/>
    <x v="1044"/>
    <s v="tier - 3"/>
    <s v="tier - 1"/>
    <s v="R1012"/>
    <n v="50"/>
    <n v="19"/>
    <s v="Oct"/>
    <n v="1972"/>
  </r>
  <r>
    <s v="Id1072"/>
    <s v="Candice"/>
    <n v="29.99"/>
    <n v="11.85"/>
    <s v="No"/>
    <s v="No"/>
    <s v="No"/>
    <n v="0"/>
    <s v="No"/>
    <x v="1"/>
    <x v="0"/>
    <s v="21-08-1978"/>
    <x v="1045"/>
    <s v="tier - 3"/>
    <s v="tier - 3"/>
    <s v="R1025"/>
    <n v="44"/>
    <n v="21"/>
    <s v="Aug"/>
    <n v="1978"/>
  </r>
  <r>
    <s v="Id1073"/>
    <s v="Jennifer D"/>
    <n v="36.380000000000003"/>
    <n v="5.98"/>
    <s v="No"/>
    <s v="No"/>
    <s v="No"/>
    <n v="1"/>
    <s v="No"/>
    <x v="0"/>
    <x v="1"/>
    <s v="28-06-1987"/>
    <x v="1046"/>
    <s v="tier - 3"/>
    <s v="tier - 1"/>
    <s v="R1012"/>
    <n v="35"/>
    <n v="28"/>
    <s v="Jun"/>
    <n v="1987"/>
  </r>
  <r>
    <s v="Id1074"/>
    <s v="Eric"/>
    <n v="31.16"/>
    <n v="4.26"/>
    <s v="Yes"/>
    <s v="No"/>
    <s v="Yes"/>
    <n v="1"/>
    <s v="No"/>
    <x v="0"/>
    <x v="2"/>
    <s v="22-09-1969"/>
    <x v="1047"/>
    <s v="tier - 3"/>
    <s v="tier - 1"/>
    <s v="R1012"/>
    <n v="53"/>
    <n v="22"/>
    <s v="Sep"/>
    <n v="1969"/>
  </r>
  <r>
    <s v="Id1075"/>
    <s v="Bryan"/>
    <n v="25.55"/>
    <n v="4.96"/>
    <s v="Yes"/>
    <s v="No"/>
    <s v="No"/>
    <n v="1"/>
    <s v="No"/>
    <x v="1"/>
    <x v="2"/>
    <s v="27-07-1964"/>
    <x v="1048"/>
    <s v="tier - 3"/>
    <s v="tier - 1"/>
    <s v="R1013"/>
    <n v="58"/>
    <n v="27"/>
    <s v="Jul"/>
    <n v="1964"/>
  </r>
  <r>
    <s v="Id1076"/>
    <s v="Devon R."/>
    <n v="28.77"/>
    <n v="4"/>
    <s v="Yes"/>
    <s v="No"/>
    <s v="No"/>
    <n v="0"/>
    <s v="No"/>
    <x v="1"/>
    <x v="2"/>
    <s v="03-08-1976"/>
    <x v="1049"/>
    <s v="tier - 3"/>
    <s v="tier - 2"/>
    <s v="R1021"/>
    <n v="46"/>
    <n v="3"/>
    <s v="Aug"/>
    <n v="1976"/>
  </r>
  <r>
    <s v="Id1077"/>
    <s v="Elena"/>
    <n v="23.14"/>
    <n v="4.1500000000000004"/>
    <s v="Yes"/>
    <s v="No"/>
    <s v="No"/>
    <n v="1"/>
    <s v="No"/>
    <x v="2"/>
    <x v="2"/>
    <s v="14-10-1964"/>
    <x v="1049"/>
    <s v="tier - 3"/>
    <s v="tier - 1"/>
    <s v="R1012"/>
    <n v="58"/>
    <n v="14"/>
    <s v="Oct"/>
    <n v="1964"/>
  </r>
  <r>
    <s v="Id1078"/>
    <s v="Chris"/>
    <n v="39.6"/>
    <n v="11.36"/>
    <s v="No"/>
    <s v="No"/>
    <s v="No"/>
    <n v="0"/>
    <s v="No"/>
    <x v="0"/>
    <x v="0"/>
    <s v="08-11-1968"/>
    <x v="1050"/>
    <s v="tier - 3"/>
    <s v="tier - 1"/>
    <s v="R1011"/>
    <n v="54"/>
    <n v="8"/>
    <s v="Nov"/>
    <n v="1968"/>
  </r>
  <r>
    <s v="Id1079"/>
    <s v="Bert"/>
    <n v="29.2"/>
    <n v="7.53"/>
    <s v="No"/>
    <s v="No"/>
    <s v="No"/>
    <n v="0"/>
    <s v="No"/>
    <x v="1"/>
    <x v="0"/>
    <s v="29-08-1968"/>
    <x v="1051"/>
    <s v="tier - 3"/>
    <s v="tier - 3"/>
    <s v="R1011"/>
    <n v="54"/>
    <n v="29"/>
    <s v="Aug"/>
    <n v="1968"/>
  </r>
  <r>
    <s v="Id1080"/>
    <s v="John P."/>
    <n v="32.774999999999999"/>
    <n v="7.95"/>
    <s v="No"/>
    <s v="No"/>
    <s v="No"/>
    <n v="0"/>
    <s v="No"/>
    <x v="0"/>
    <x v="0"/>
    <s v="23-08-1968"/>
    <x v="1052"/>
    <s v="tier - 3"/>
    <s v="tier - 1"/>
    <s v="R1016"/>
    <n v="54"/>
    <n v="23"/>
    <s v="Aug"/>
    <n v="1968"/>
  </r>
  <r>
    <s v="Id1081"/>
    <s v="Daniel P"/>
    <n v="24.035"/>
    <n v="8.5"/>
    <s v="No"/>
    <s v="No"/>
    <s v="No"/>
    <n v="0"/>
    <s v="No"/>
    <x v="2"/>
    <x v="0"/>
    <s v="27-12-1968"/>
    <x v="1053"/>
    <s v="tier - 3"/>
    <s v="tier - 1"/>
    <s v="R1017"/>
    <n v="54"/>
    <n v="27"/>
    <s v="Dec"/>
    <n v="1968"/>
  </r>
  <r>
    <s v="Id1082"/>
    <s v="Lisa K."/>
    <n v="30.55"/>
    <n v="5.89"/>
    <s v="No"/>
    <s v="No"/>
    <s v="Yes"/>
    <n v="1"/>
    <s v="No"/>
    <x v="0"/>
    <x v="1"/>
    <s v="25-11-1979"/>
    <x v="1054"/>
    <s v="tier - 3"/>
    <s v="tier - 2"/>
    <s v="R1025"/>
    <n v="43"/>
    <n v="25"/>
    <s v="Nov"/>
    <n v="1979"/>
  </r>
  <r>
    <s v="Id1083"/>
    <s v="Kristine"/>
    <n v="28.81"/>
    <n v="8.76"/>
    <s v="No"/>
    <s v="No"/>
    <s v="No"/>
    <n v="2"/>
    <s v="No"/>
    <x v="1"/>
    <x v="0"/>
    <s v="11-10-1973"/>
    <x v="1054"/>
    <s v="tier - 3"/>
    <s v="tier - 2"/>
    <s v="R1025"/>
    <n v="49"/>
    <n v="11"/>
    <s v="Oct"/>
    <n v="1973"/>
  </r>
  <r>
    <s v="Id1084"/>
    <s v="Paul A"/>
    <n v="31.66"/>
    <n v="4.1100000000000003"/>
    <s v="No"/>
    <s v="No"/>
    <s v="No"/>
    <n v="0"/>
    <s v="No"/>
    <x v="0"/>
    <x v="2"/>
    <s v="24-10-1980"/>
    <x v="1055"/>
    <s v="tier - 3"/>
    <s v="tier - 1"/>
    <s v="R1021"/>
    <n v="42"/>
    <n v="24"/>
    <s v="Oct"/>
    <n v="1980"/>
  </r>
  <r>
    <s v="Id1085"/>
    <s v="Bryan"/>
    <n v="28.215"/>
    <n v="7.56"/>
    <s v="Yes"/>
    <s v="No"/>
    <s v="No"/>
    <n v="1"/>
    <s v="No"/>
    <x v="1"/>
    <x v="0"/>
    <s v="05-06-1975"/>
    <x v="1056"/>
    <s v="tier - 3"/>
    <s v="tier - 1"/>
    <s v="R1015"/>
    <n v="48"/>
    <n v="5"/>
    <s v="Jun"/>
    <n v="1975"/>
  </r>
  <r>
    <s v="Id1086"/>
    <s v="Chris"/>
    <n v="26.12"/>
    <n v="4.17"/>
    <s v="Yes"/>
    <s v="No"/>
    <s v="Yes"/>
    <n v="1"/>
    <s v="No"/>
    <x v="1"/>
    <x v="2"/>
    <s v="07-07-1969"/>
    <x v="1057"/>
    <s v="tier - 3"/>
    <s v="tier - 2"/>
    <s v="R1020"/>
    <n v="53"/>
    <n v="7"/>
    <s v="Jul"/>
    <n v="1969"/>
  </r>
  <r>
    <s v="Id1087"/>
    <s v="Milah B"/>
    <n v="36.630000000000003"/>
    <n v="11.42"/>
    <s v="No"/>
    <s v="No"/>
    <s v="No"/>
    <n v="2"/>
    <s v="No"/>
    <x v="0"/>
    <x v="0"/>
    <s v="19-09-1973"/>
    <x v="1058"/>
    <s v="tier - 3"/>
    <s v="tier - 3"/>
    <s v="R1013"/>
    <n v="49"/>
    <n v="19"/>
    <s v="Sep"/>
    <n v="1973"/>
  </r>
  <r>
    <s v="Id1088"/>
    <s v="Annette M."/>
    <n v="33.344999999999999"/>
    <n v="7.33"/>
    <s v="No"/>
    <s v="No"/>
    <s v="No"/>
    <n v="2"/>
    <s v="No"/>
    <x v="0"/>
    <x v="0"/>
    <s v="29-09-1973"/>
    <x v="1059"/>
    <s v="tier - 3"/>
    <s v="tier - 3"/>
    <s v="R1024"/>
    <n v="49"/>
    <n v="29"/>
    <s v="Sep"/>
    <n v="1973"/>
  </r>
  <r>
    <s v="Id1089"/>
    <s v="Yoko"/>
    <n v="27.11"/>
    <n v="6.7"/>
    <s v="No"/>
    <s v="No"/>
    <s v="No"/>
    <n v="0"/>
    <s v="No"/>
    <x v="1"/>
    <x v="0"/>
    <s v="06-09-1971"/>
    <x v="1060"/>
    <s v="tier - 3"/>
    <s v="tier - 1"/>
    <s v="R1025"/>
    <n v="51"/>
    <n v="6"/>
    <s v="Sep"/>
    <n v="1971"/>
  </r>
  <r>
    <s v="Id1090"/>
    <s v="Laura"/>
    <n v="26.6"/>
    <n v="5.27"/>
    <s v="Yes"/>
    <s v="No"/>
    <s v="Yes"/>
    <n v="1"/>
    <s v="No"/>
    <x v="1"/>
    <x v="2"/>
    <s v="17-06-1969"/>
    <x v="1061"/>
    <s v="tier - 3"/>
    <s v="tier - 1"/>
    <s v="R1012"/>
    <n v="53"/>
    <n v="17"/>
    <s v="Jun"/>
    <n v="1969"/>
  </r>
  <r>
    <s v="Id1091"/>
    <s v="Tess A."/>
    <n v="30.41"/>
    <n v="7.72"/>
    <s v="No"/>
    <s v="No"/>
    <s v="No"/>
    <n v="0"/>
    <s v="No"/>
    <x v="0"/>
    <x v="0"/>
    <s v="29-09-1974"/>
    <x v="1062"/>
    <s v="tier - 3"/>
    <s v="tier - 1"/>
    <s v="R1012"/>
    <n v="48"/>
    <n v="29"/>
    <s v="Sep"/>
    <n v="1974"/>
  </r>
  <r>
    <s v="Id1092"/>
    <s v="William G."/>
    <n v="28.98"/>
    <n v="8.68"/>
    <s v="No"/>
    <s v="No"/>
    <s v="No"/>
    <n v="2"/>
    <s v="No"/>
    <x v="1"/>
    <x v="0"/>
    <s v="08-08-1973"/>
    <x v="1063"/>
    <s v="tier - 3"/>
    <s v="tier - 2"/>
    <s v="R1021"/>
    <n v="49"/>
    <n v="8"/>
    <s v="Aug"/>
    <n v="1973"/>
  </r>
  <r>
    <s v="Id1093"/>
    <s v="Paige"/>
    <n v="31.24"/>
    <n v="9.8000000000000007"/>
    <s v="No"/>
    <s v="No"/>
    <s v="No"/>
    <n v="0"/>
    <s v="No"/>
    <x v="0"/>
    <x v="0"/>
    <s v="19-07-1968"/>
    <x v="1064"/>
    <s v="tier - 3"/>
    <s v="tier - 1"/>
    <s v="R1013"/>
    <n v="54"/>
    <n v="19"/>
    <s v="Jul"/>
    <n v="1968"/>
  </r>
  <r>
    <s v="Id1094"/>
    <s v="Matthew J"/>
    <n v="31.54"/>
    <n v="4.4400000000000004"/>
    <s v="No"/>
    <s v="No"/>
    <s v="No"/>
    <n v="0"/>
    <s v="No"/>
    <x v="0"/>
    <x v="2"/>
    <s v="21-07-1982"/>
    <x v="1065"/>
    <s v="tier - 3"/>
    <s v="tier - 1"/>
    <s v="R1021"/>
    <n v="40"/>
    <n v="21"/>
    <s v="Jul"/>
    <n v="1982"/>
  </r>
  <r>
    <s v="Id1095"/>
    <s v="Matthew"/>
    <n v="38.6"/>
    <n v="7.19"/>
    <s v="Yes"/>
    <s v="No"/>
    <s v="No"/>
    <n v="2"/>
    <s v="No"/>
    <x v="0"/>
    <x v="0"/>
    <s v="01-12-1970"/>
    <x v="1066"/>
    <s v="tier - 3"/>
    <s v="tier - 3"/>
    <s v="R1011"/>
    <n v="52"/>
    <n v="1"/>
    <s v="Dec"/>
    <n v="1970"/>
  </r>
  <r>
    <s v="Id1096"/>
    <s v="Maria"/>
    <n v="37.950000000000003"/>
    <n v="6.06"/>
    <s v="No"/>
    <s v="No"/>
    <s v="No"/>
    <n v="0"/>
    <s v="No"/>
    <x v="0"/>
    <x v="1"/>
    <s v="21-08-1991"/>
    <x v="1067"/>
    <s v="tier - 3"/>
    <s v="tier - 1"/>
    <s v="R1026"/>
    <n v="31"/>
    <n v="21"/>
    <s v="Aug"/>
    <n v="1991"/>
  </r>
  <r>
    <s v="Id1097"/>
    <s v="Stephanie D"/>
    <n v="38.97"/>
    <n v="5.12"/>
    <s v="No"/>
    <s v="No"/>
    <s v="No"/>
    <n v="0"/>
    <s v="No"/>
    <x v="0"/>
    <x v="2"/>
    <s v="17-11-1991"/>
    <x v="1068"/>
    <s v="tier - 3"/>
    <s v="tier - 2"/>
    <s v="R1012"/>
    <n v="31"/>
    <n v="17"/>
    <s v="Nov"/>
    <n v="1991"/>
  </r>
  <r>
    <s v="Id1098"/>
    <s v="Tiffany"/>
    <n v="21.2"/>
    <n v="10.72"/>
    <s v="No"/>
    <s v="No"/>
    <s v="No"/>
    <n v="0"/>
    <s v="No"/>
    <x v="2"/>
    <x v="0"/>
    <s v="12-07-1962"/>
    <x v="1069"/>
    <s v="tier - 3"/>
    <s v="tier - 3"/>
    <s v="R1012"/>
    <n v="60"/>
    <n v="12"/>
    <s v="Jul"/>
    <n v="1962"/>
  </r>
  <r>
    <s v="Id1099"/>
    <s v="Sara M."/>
    <n v="23.96"/>
    <n v="9.58"/>
    <s v="Yes"/>
    <s v="No"/>
    <s v="Yes"/>
    <n v="1"/>
    <s v="No"/>
    <x v="2"/>
    <x v="0"/>
    <s v="24-09-1963"/>
    <x v="1070"/>
    <s v="tier - 3"/>
    <s v="tier - 1"/>
    <s v="R1013"/>
    <n v="59"/>
    <n v="24"/>
    <s v="Sep"/>
    <n v="1963"/>
  </r>
  <r>
    <s v="Id1100"/>
    <s v="Scott A."/>
    <n v="35.93"/>
    <n v="6.4"/>
    <s v="Yes"/>
    <s v="No"/>
    <s v="No"/>
    <n v="1"/>
    <s v="No"/>
    <x v="0"/>
    <x v="1"/>
    <s v="14-09-1988"/>
    <x v="1071"/>
    <s v="tier - 3"/>
    <s v="tier - 1"/>
    <s v="R1021"/>
    <n v="34"/>
    <n v="14"/>
    <s v="Sep"/>
    <n v="1988"/>
  </r>
  <r>
    <s v="Id1101"/>
    <s v="Lauren"/>
    <n v="26.11"/>
    <n v="6.8"/>
    <s v="Yes"/>
    <s v="No"/>
    <s v="No"/>
    <n v="2"/>
    <s v="No"/>
    <x v="1"/>
    <x v="0"/>
    <s v="21-06-1970"/>
    <x v="1072"/>
    <s v="tier - 3"/>
    <s v="tier - 1"/>
    <s v="R1024"/>
    <n v="52"/>
    <n v="21"/>
    <s v="Jun"/>
    <n v="1970"/>
  </r>
  <r>
    <s v="Id1102"/>
    <s v="Scott"/>
    <n v="32.299999999999997"/>
    <n v="9.48"/>
    <s v="No"/>
    <s v="No"/>
    <s v="No"/>
    <n v="2"/>
    <s v="No"/>
    <x v="0"/>
    <x v="0"/>
    <s v="27-11-1973"/>
    <x v="1073"/>
    <s v="tier - 3"/>
    <s v="tier - 3"/>
    <s v="R1012"/>
    <n v="49"/>
    <n v="27"/>
    <s v="Nov"/>
    <n v="1973"/>
  </r>
  <r>
    <s v="Id1103"/>
    <s v="Brian A."/>
    <n v="28.69"/>
    <n v="7.45"/>
    <s v="No"/>
    <s v="No"/>
    <s v="No"/>
    <n v="2"/>
    <s v="No"/>
    <x v="1"/>
    <x v="0"/>
    <s v="05-09-1973"/>
    <x v="1074"/>
    <s v="tier - 3"/>
    <s v="tier - 2"/>
    <s v="R1012"/>
    <n v="49"/>
    <n v="5"/>
    <s v="Sep"/>
    <n v="1973"/>
  </r>
  <r>
    <s v="Id1104"/>
    <s v="Kaitlin R."/>
    <n v="31.28"/>
    <n v="6.94"/>
    <s v="Yes"/>
    <s v="No"/>
    <s v="No"/>
    <n v="1"/>
    <s v="No"/>
    <x v="0"/>
    <x v="0"/>
    <s v="15-08-1975"/>
    <x v="1075"/>
    <s v="tier - 3"/>
    <s v="tier - 2"/>
    <s v="R1011"/>
    <n v="47"/>
    <n v="15"/>
    <s v="Aug"/>
    <n v="1975"/>
  </r>
  <r>
    <s v="Id1105"/>
    <s v="Mohammad"/>
    <n v="30.21"/>
    <n v="7.83"/>
    <s v="No"/>
    <s v="No"/>
    <s v="No"/>
    <n v="0"/>
    <s v="No"/>
    <x v="0"/>
    <x v="0"/>
    <s v="23-09-1968"/>
    <x v="1076"/>
    <s v="tier - 3"/>
    <s v="tier - 1"/>
    <s v="R1012"/>
    <n v="54"/>
    <n v="23"/>
    <s v="Sep"/>
    <n v="1968"/>
  </r>
  <r>
    <s v="Id1106"/>
    <s v="Charlie"/>
    <n v="38.28"/>
    <n v="10.17"/>
    <s v="Yes"/>
    <s v="No"/>
    <s v="No"/>
    <n v="0"/>
    <s v="No"/>
    <x v="0"/>
    <x v="0"/>
    <s v="28-06-1967"/>
    <x v="1077"/>
    <s v="tier - 3"/>
    <s v="tier - 3"/>
    <s v="R1013"/>
    <n v="55"/>
    <n v="28"/>
    <s v="Jun"/>
    <n v="1967"/>
  </r>
  <r>
    <s v="Id1107"/>
    <s v="Brent"/>
    <n v="29.9"/>
    <n v="8.9600000000000009"/>
    <s v="Yes"/>
    <s v="No"/>
    <s v="No"/>
    <n v="0"/>
    <s v="No"/>
    <x v="1"/>
    <x v="0"/>
    <s v="26-09-1967"/>
    <x v="1078"/>
    <s v="tier - 3"/>
    <s v="tier - 2"/>
    <s v="R1011"/>
    <n v="55"/>
    <n v="26"/>
    <s v="Sep"/>
    <n v="1967"/>
  </r>
  <r>
    <s v="Id1108"/>
    <s v="Kelli M"/>
    <n v="23.18"/>
    <n v="6.96"/>
    <s v="Yes"/>
    <s v="No"/>
    <s v="No"/>
    <n v="2"/>
    <s v="No"/>
    <x v="2"/>
    <x v="0"/>
    <s v="24-12-1970"/>
    <x v="1079"/>
    <s v="tier - 3"/>
    <s v="tier - 1"/>
    <s v="R1024"/>
    <n v="52"/>
    <n v="24"/>
    <s v="Dec"/>
    <n v="1970"/>
  </r>
  <r>
    <s v="Id1109"/>
    <s v="Sheridan H"/>
    <n v="33.020000000000003"/>
    <n v="5.07"/>
    <s v="Yes"/>
    <s v="No"/>
    <s v="No"/>
    <n v="0"/>
    <s v="No"/>
    <x v="0"/>
    <x v="2"/>
    <s v="16-10-1985"/>
    <x v="1080"/>
    <s v="tier - 3"/>
    <s v="tier - 2"/>
    <s v="R1026"/>
    <n v="37"/>
    <n v="16"/>
    <s v="Oct"/>
    <n v="1985"/>
  </r>
  <r>
    <s v="Id1110"/>
    <s v="Sarah M."/>
    <n v="27.29"/>
    <n v="5.85"/>
    <s v="No"/>
    <s v="No"/>
    <s v="No"/>
    <n v="2"/>
    <s v="No"/>
    <x v="1"/>
    <x v="1"/>
    <s v="10-07-1972"/>
    <x v="1081"/>
    <s v="tier - 3"/>
    <s v="tier - 3"/>
    <s v="R1025"/>
    <n v="50"/>
    <n v="10"/>
    <s v="Jul"/>
    <n v="1972"/>
  </r>
  <r>
    <s v="Id1111"/>
    <s v="Jennifer"/>
    <n v="23.18"/>
    <n v="10.56"/>
    <s v="No"/>
    <s v="No"/>
    <s v="No"/>
    <n v="2"/>
    <s v="No"/>
    <x v="2"/>
    <x v="0"/>
    <s v="13-10-1973"/>
    <x v="1082"/>
    <s v="tier - 3"/>
    <s v="tier - 2"/>
    <s v="R1012"/>
    <n v="49"/>
    <n v="13"/>
    <s v="Oct"/>
    <n v="1973"/>
  </r>
  <r>
    <s v="Id1112"/>
    <s v="Laura J"/>
    <n v="32.659999999999997"/>
    <n v="8.92"/>
    <s v="Yes"/>
    <s v="No"/>
    <s v="No"/>
    <n v="0"/>
    <s v="No"/>
    <x v="0"/>
    <x v="0"/>
    <s v="12-06-1981"/>
    <x v="1083"/>
    <s v="tier - 3"/>
    <s v="tier - 1"/>
    <s v="R1025"/>
    <n v="41"/>
    <n v="12"/>
    <s v="Jun"/>
    <n v="1981"/>
  </r>
  <r>
    <s v="Id1113"/>
    <s v="Thomas"/>
    <n v="30.78"/>
    <n v="8.6300000000000008"/>
    <s v="No"/>
    <s v="No"/>
    <s v="No"/>
    <n v="0"/>
    <s v="No"/>
    <x v="0"/>
    <x v="0"/>
    <s v="30-12-1974"/>
    <x v="1084"/>
    <s v="tier - 3"/>
    <s v="tier - 1"/>
    <s v="R1016"/>
    <n v="48"/>
    <n v="30"/>
    <s v="Dec"/>
    <n v="1974"/>
  </r>
  <r>
    <s v="Id1114"/>
    <s v="Gisele"/>
    <n v="47.2"/>
    <n v="6.29"/>
    <s v="Yes"/>
    <s v="No"/>
    <s v="Yes"/>
    <n v="1"/>
    <s v="No"/>
    <x v="0"/>
    <x v="1"/>
    <s v="05-09-1997"/>
    <x v="1085"/>
    <s v="tier - 3"/>
    <s v="tier - 2"/>
    <s v="R1012"/>
    <n v="25"/>
    <n v="5"/>
    <s v="Sep"/>
    <n v="1997"/>
  </r>
  <r>
    <s v="Id1115"/>
    <s v="Myra L"/>
    <n v="31.6"/>
    <n v="5.75"/>
    <s v="No"/>
    <s v="No"/>
    <s v="No"/>
    <n v="2"/>
    <s v="No"/>
    <x v="0"/>
    <x v="1"/>
    <s v="16-11-1972"/>
    <x v="1086"/>
    <s v="tier - 3"/>
    <s v="tier - 3"/>
    <s v="R1011"/>
    <n v="50"/>
    <n v="16"/>
    <s v="Nov"/>
    <n v="1972"/>
  </r>
  <r>
    <s v="Id1116"/>
    <s v="Melissa M."/>
    <n v="33.914999999999999"/>
    <n v="6.66"/>
    <s v="Yes"/>
    <s v="No"/>
    <s v="No"/>
    <n v="1"/>
    <s v="No"/>
    <x v="0"/>
    <x v="0"/>
    <s v="02-07-1975"/>
    <x v="1087"/>
    <s v="tier - 3"/>
    <s v="tier - 3"/>
    <s v="R1012"/>
    <n v="47"/>
    <n v="2"/>
    <s v="Jul"/>
    <n v="1975"/>
  </r>
  <r>
    <s v="Id1117"/>
    <s v="Eleanor F."/>
    <n v="23.54"/>
    <n v="5.0999999999999996"/>
    <s v="No"/>
    <s v="No"/>
    <s v="No"/>
    <n v="2"/>
    <s v="No"/>
    <x v="2"/>
    <x v="2"/>
    <s v="08-08-1972"/>
    <x v="1088"/>
    <s v="tier - 3"/>
    <s v="tier - 1"/>
    <s v="R1013"/>
    <n v="50"/>
    <n v="8"/>
    <s v="Aug"/>
    <n v="1972"/>
  </r>
  <r>
    <s v="Id1118"/>
    <s v="Elizabeth"/>
    <n v="27.074999999999999"/>
    <n v="4.41"/>
    <s v="No"/>
    <s v="No"/>
    <s v="No"/>
    <n v="2"/>
    <s v="No"/>
    <x v="1"/>
    <x v="2"/>
    <s v="19-10-1972"/>
    <x v="1089"/>
    <s v="tier - 3"/>
    <s v="tier - 1"/>
    <s v="R1024"/>
    <n v="50"/>
    <n v="19"/>
    <s v="Oct"/>
    <n v="1972"/>
  </r>
  <r>
    <s v="Id1119"/>
    <s v="Kenneth"/>
    <n v="25.8"/>
    <n v="5.52"/>
    <s v="Yes"/>
    <s v="No"/>
    <s v="No"/>
    <n v="0"/>
    <s v="No"/>
    <x v="1"/>
    <x v="2"/>
    <s v="19-12-1976"/>
    <x v="1090"/>
    <s v="tier - 3"/>
    <s v="tier - 2"/>
    <s v="R1011"/>
    <n v="46"/>
    <n v="19"/>
    <s v="Dec"/>
    <n v="1976"/>
  </r>
  <r>
    <s v="Id1120"/>
    <s v="Robert G."/>
    <n v="36.1"/>
    <n v="4.62"/>
    <s v="Yes"/>
    <s v="No"/>
    <s v="Yes"/>
    <n v="1"/>
    <s v="No"/>
    <x v="0"/>
    <x v="2"/>
    <s v="03-07-1969"/>
    <x v="1091"/>
    <s v="tier - 3"/>
    <s v="tier - 3"/>
    <s v="R1011"/>
    <n v="53"/>
    <n v="3"/>
    <s v="Jul"/>
    <n v="1969"/>
  </r>
  <r>
    <s v="Id1121"/>
    <s v="Thomas C."/>
    <n v="30.495000000000001"/>
    <n v="5.74"/>
    <s v="Yes"/>
    <s v="No"/>
    <s v="Yes"/>
    <n v="1"/>
    <s v="No"/>
    <x v="0"/>
    <x v="1"/>
    <s v="27-10-1969"/>
    <x v="1092"/>
    <s v="tier - 3"/>
    <s v="tier - 1"/>
    <s v="R1017"/>
    <n v="53"/>
    <n v="27"/>
    <s v="Oct"/>
    <n v="1969"/>
  </r>
  <r>
    <s v="Id1122"/>
    <s v="Matthew J."/>
    <n v="21.4"/>
    <n v="6.3"/>
    <s v="Yes"/>
    <s v="No"/>
    <s v="Yes"/>
    <n v="1"/>
    <s v="No"/>
    <x v="2"/>
    <x v="1"/>
    <s v="22-08-1969"/>
    <x v="1093"/>
    <s v="tier - 3"/>
    <s v="tier - 2"/>
    <s v="R1011"/>
    <n v="53"/>
    <n v="22"/>
    <s v="Aug"/>
    <n v="1969"/>
  </r>
  <r>
    <s v="Id1123"/>
    <s v="Mallory D."/>
    <n v="32.299999999999997"/>
    <n v="10.27"/>
    <s v="No"/>
    <s v="No"/>
    <s v="No"/>
    <n v="0"/>
    <s v="No"/>
    <x v="0"/>
    <x v="0"/>
    <s v="30-08-1974"/>
    <x v="1094"/>
    <s v="tier - 3"/>
    <s v="tier - 2"/>
    <s v="R1024"/>
    <n v="48"/>
    <n v="30"/>
    <s v="Aug"/>
    <n v="1974"/>
  </r>
  <r>
    <s v="Id1124"/>
    <s v="Christopher D."/>
    <n v="29.78"/>
    <n v="5.85"/>
    <s v="No"/>
    <s v="No"/>
    <s v="Yes"/>
    <n v="1"/>
    <s v="No"/>
    <x v="1"/>
    <x v="1"/>
    <s v="28-12-1979"/>
    <x v="1095"/>
    <s v="tier - 3"/>
    <s v="tier - 1"/>
    <s v="R1021"/>
    <n v="43"/>
    <n v="28"/>
    <s v="Dec"/>
    <n v="1979"/>
  </r>
  <r>
    <s v="Id1125"/>
    <s v="Jamie"/>
    <n v="34.76"/>
    <n v="5.92"/>
    <s v="Yes"/>
    <s v="No"/>
    <s v="No"/>
    <n v="1"/>
    <s v="No"/>
    <x v="0"/>
    <x v="1"/>
    <s v="03-07-1988"/>
    <x v="1096"/>
    <s v="tier - 3"/>
    <s v="tier - 3"/>
    <s v="R1026"/>
    <n v="34"/>
    <n v="3"/>
    <s v="Jul"/>
    <n v="1988"/>
  </r>
  <r>
    <s v="Id1126"/>
    <s v="Ariell"/>
    <n v="18.335000000000001"/>
    <n v="10.01"/>
    <s v="Yes"/>
    <s v="No"/>
    <s v="No"/>
    <n v="2"/>
    <s v="No"/>
    <x v="3"/>
    <x v="0"/>
    <s v="11-08-1970"/>
    <x v="1097"/>
    <s v="tier - 2"/>
    <s v="tier - 3"/>
    <s v="R1012"/>
    <n v="52"/>
    <n v="11"/>
    <s v="Aug"/>
    <n v="1970"/>
  </r>
  <r>
    <s v="Id1127"/>
    <s v="Christopher"/>
    <n v="32.299999999999997"/>
    <n v="9.59"/>
    <s v="No"/>
    <s v="No"/>
    <s v="No"/>
    <n v="0"/>
    <s v="No"/>
    <x v="0"/>
    <x v="0"/>
    <s v="06-10-1971"/>
    <x v="1098"/>
    <s v="tier - 2"/>
    <s v="tier - 2"/>
    <s v="R1019"/>
    <n v="51"/>
    <n v="6"/>
    <s v="Oct"/>
    <n v="1971"/>
  </r>
  <r>
    <s v="Id1128"/>
    <s v="Ryan"/>
    <n v="27.74"/>
    <n v="10.37"/>
    <s v="No"/>
    <s v="No"/>
    <s v="No"/>
    <n v="0"/>
    <s v="No"/>
    <x v="1"/>
    <x v="0"/>
    <s v="26-12-1971"/>
    <x v="1099"/>
    <s v="tier - 2"/>
    <s v="tier - 3"/>
    <s v="R1018"/>
    <n v="51"/>
    <n v="26"/>
    <s v="Dec"/>
    <n v="1971"/>
  </r>
  <r>
    <s v="Id1129"/>
    <s v="Thomas B."/>
    <n v="24"/>
    <n v="4.01"/>
    <s v="Yes"/>
    <s v="No"/>
    <s v="No"/>
    <n v="1"/>
    <s v="No"/>
    <x v="2"/>
    <x v="2"/>
    <s v="11-09-1964"/>
    <x v="1100"/>
    <s v="tier - 3"/>
    <s v="tier - 3"/>
    <s v="R1013"/>
    <n v="58"/>
    <n v="11"/>
    <s v="Sep"/>
    <n v="1964"/>
  </r>
  <r>
    <s v="Id1130"/>
    <s v="Katie"/>
    <n v="31.78"/>
    <n v="4.24"/>
    <s v="Yes"/>
    <s v="No"/>
    <s v="Yes"/>
    <n v="1"/>
    <s v="No"/>
    <x v="0"/>
    <x v="2"/>
    <s v="03-12-1983"/>
    <x v="1101"/>
    <s v="tier - 2"/>
    <s v="tier - 2"/>
    <s v="R1012"/>
    <n v="39"/>
    <n v="3"/>
    <s v="Dec"/>
    <n v="1983"/>
  </r>
  <r>
    <s v="Id1131"/>
    <s v="Rachelle L"/>
    <n v="32.25"/>
    <n v="5.36"/>
    <s v="Yes"/>
    <s v="No"/>
    <s v="No"/>
    <n v="0"/>
    <s v="No"/>
    <x v="0"/>
    <x v="2"/>
    <s v="19-08-1985"/>
    <x v="1102"/>
    <s v="tier - 2"/>
    <s v="tier - 3"/>
    <s v="R1025"/>
    <n v="37"/>
    <n v="19"/>
    <s v="Aug"/>
    <n v="1985"/>
  </r>
  <r>
    <s v="Id1132"/>
    <s v="Colleen"/>
    <n v="30.114999999999998"/>
    <n v="4.99"/>
    <s v="No"/>
    <s v="No"/>
    <s v="No"/>
    <n v="2"/>
    <s v="No"/>
    <x v="0"/>
    <x v="2"/>
    <s v="14-09-1972"/>
    <x v="1103"/>
    <s v="tier - 2"/>
    <s v="tier - 3"/>
    <s v="R1012"/>
    <n v="50"/>
    <n v="14"/>
    <s v="Sep"/>
    <n v="1972"/>
  </r>
  <r>
    <s v="Id1133"/>
    <s v="Gregory A"/>
    <n v="22.41"/>
    <n v="8.68"/>
    <s v="No"/>
    <s v="No"/>
    <s v="No"/>
    <n v="0"/>
    <s v="No"/>
    <x v="2"/>
    <x v="0"/>
    <s v="17-08-1962"/>
    <x v="1104"/>
    <s v="tier - 3"/>
    <s v="tier - 2"/>
    <s v="R1013"/>
    <n v="60"/>
    <n v="17"/>
    <s v="Aug"/>
    <n v="1962"/>
  </r>
  <r>
    <s v="Id1134"/>
    <s v="Lara"/>
    <n v="45.72"/>
    <n v="4.2300000000000004"/>
    <s v="Yes"/>
    <s v="No"/>
    <s v="No"/>
    <n v="0"/>
    <s v="No"/>
    <x v="0"/>
    <x v="2"/>
    <s v="08-07-1996"/>
    <x v="1105"/>
    <s v="tier - 2"/>
    <s v="tier - 3"/>
    <s v="R1012"/>
    <n v="26"/>
    <n v="8"/>
    <s v="Jul"/>
    <n v="1996"/>
  </r>
  <r>
    <s v="Id1135"/>
    <s v="Megan"/>
    <n v="25"/>
    <n v="5.32"/>
    <s v="Yes"/>
    <s v="No"/>
    <s v="No"/>
    <n v="2"/>
    <s v="No"/>
    <x v="1"/>
    <x v="2"/>
    <s v="05-11-1966"/>
    <x v="1106"/>
    <s v="tier - 3"/>
    <s v="tier - 3"/>
    <s v="R1013"/>
    <n v="56"/>
    <n v="5"/>
    <s v="Nov"/>
    <n v="1966"/>
  </r>
  <r>
    <s v="Id1136"/>
    <s v="Sara"/>
    <n v="39.5"/>
    <n v="6.66"/>
    <s v="No"/>
    <s v="No"/>
    <s v="No"/>
    <n v="0"/>
    <s v="No"/>
    <x v="0"/>
    <x v="0"/>
    <s v="08-11-1971"/>
    <x v="1107"/>
    <s v="tier - 2"/>
    <s v="tier - 3"/>
    <s v="R1011"/>
    <n v="51"/>
    <n v="8"/>
    <s v="Nov"/>
    <n v="1971"/>
  </r>
  <r>
    <s v="Id1137"/>
    <s v="Lucie J."/>
    <n v="37.729999999999997"/>
    <n v="7.4"/>
    <s v="No"/>
    <s v="No"/>
    <s v="No"/>
    <n v="0"/>
    <s v="No"/>
    <x v="0"/>
    <x v="0"/>
    <s v="03-10-1971"/>
    <x v="1108"/>
    <s v="tier - 2"/>
    <s v="tier - 1"/>
    <s v="R1013"/>
    <n v="51"/>
    <n v="3"/>
    <s v="Oct"/>
    <n v="1971"/>
  </r>
  <r>
    <s v="Id1138"/>
    <s v="Elizabeth S."/>
    <n v="40.659999999999997"/>
    <n v="10.08"/>
    <s v="No"/>
    <s v="No"/>
    <s v="No"/>
    <n v="0"/>
    <s v="No"/>
    <x v="0"/>
    <x v="0"/>
    <s v="03-07-1971"/>
    <x v="1109"/>
    <s v="tier - 2"/>
    <s v="tier - 3"/>
    <s v="R1024"/>
    <n v="51"/>
    <n v="3"/>
    <s v="Jul"/>
    <n v="1971"/>
  </r>
  <r>
    <s v="Id1139"/>
    <s v="Carma S"/>
    <n v="34.200000000000003"/>
    <n v="8.58"/>
    <s v="No"/>
    <s v="No"/>
    <s v="No"/>
    <n v="0"/>
    <s v="No"/>
    <x v="0"/>
    <x v="0"/>
    <s v="22-12-1971"/>
    <x v="1110"/>
    <s v="tier - 2"/>
    <s v="tier - 2"/>
    <s v="R1011"/>
    <n v="51"/>
    <n v="22"/>
    <s v="Dec"/>
    <n v="1971"/>
  </r>
  <r>
    <s v="Id1140"/>
    <s v="Ryan"/>
    <n v="46.51"/>
    <n v="5.84"/>
    <s v="No"/>
    <s v="No"/>
    <s v="No"/>
    <n v="1"/>
    <s v="No"/>
    <x v="0"/>
    <x v="1"/>
    <s v="06-07-1998"/>
    <x v="1111"/>
    <s v="tier - 2"/>
    <s v="tier - 2"/>
    <s v="R1023"/>
    <n v="24"/>
    <n v="6"/>
    <s v="Jul"/>
    <n v="1998"/>
  </r>
  <r>
    <s v="Id1141"/>
    <s v="Daniel"/>
    <n v="28.88"/>
    <n v="4.8600000000000003"/>
    <s v="Yes"/>
    <s v="No"/>
    <s v="Yes"/>
    <n v="1"/>
    <s v="No"/>
    <x v="1"/>
    <x v="2"/>
    <s v="13-08-1969"/>
    <x v="1112"/>
    <s v="tier - 3"/>
    <s v="tier - 3"/>
    <s v="R1012"/>
    <n v="53"/>
    <n v="13"/>
    <s v="Aug"/>
    <n v="1969"/>
  </r>
  <r>
    <s v="Id1142"/>
    <s v="Sarah"/>
    <n v="33.914999999999999"/>
    <n v="11.52"/>
    <s v="No"/>
    <s v="No"/>
    <s v="No"/>
    <n v="0"/>
    <s v="No"/>
    <x v="0"/>
    <x v="0"/>
    <s v="09-11-1971"/>
    <x v="1113"/>
    <s v="tier - 2"/>
    <s v="tier - 3"/>
    <s v="R1024"/>
    <n v="51"/>
    <n v="9"/>
    <s v="Nov"/>
    <n v="1971"/>
  </r>
  <r>
    <s v="Id1143"/>
    <s v="Matthew J"/>
    <n v="24.32"/>
    <n v="6.15"/>
    <s v="Yes"/>
    <s v="No"/>
    <s v="Yes"/>
    <n v="1"/>
    <s v="No"/>
    <x v="2"/>
    <x v="1"/>
    <s v="20-10-1969"/>
    <x v="1114"/>
    <s v="tier - 3"/>
    <s v="tier - 3"/>
    <s v="R1012"/>
    <n v="53"/>
    <n v="20"/>
    <s v="Oct"/>
    <n v="1969"/>
  </r>
  <r>
    <s v="Id1144"/>
    <s v="Francesca"/>
    <n v="25.8"/>
    <n v="9.94"/>
    <s v="No"/>
    <s v="No"/>
    <s v="No"/>
    <n v="0"/>
    <s v="No"/>
    <x v="1"/>
    <x v="0"/>
    <s v="17-07-1971"/>
    <x v="1115"/>
    <s v="tier - 2"/>
    <s v="tier - 2"/>
    <s v="R1011"/>
    <n v="51"/>
    <n v="17"/>
    <s v="Jul"/>
    <n v="1971"/>
  </r>
  <r>
    <s v="Id1145"/>
    <s v="Nicole"/>
    <n v="21.56"/>
    <n v="10.56"/>
    <s v="No"/>
    <s v="No"/>
    <s v="No"/>
    <n v="0"/>
    <s v="No"/>
    <x v="2"/>
    <x v="0"/>
    <s v="23-10-1971"/>
    <x v="1116"/>
    <s v="tier - 2"/>
    <s v="tier - 3"/>
    <s v="R1013"/>
    <n v="51"/>
    <n v="23"/>
    <s v="Oct"/>
    <n v="1971"/>
  </r>
  <r>
    <s v="Id1146"/>
    <s v="Toshiyuki"/>
    <n v="31.6"/>
    <n v="6.79"/>
    <s v="No"/>
    <s v="No"/>
    <s v="No"/>
    <n v="0"/>
    <s v="No"/>
    <x v="0"/>
    <x v="0"/>
    <s v="04-11-1968"/>
    <x v="1117"/>
    <s v="tier - 3"/>
    <s v="tier - 3"/>
    <s v="R1011"/>
    <n v="54"/>
    <n v="4"/>
    <s v="Nov"/>
    <n v="1968"/>
  </r>
  <r>
    <s v="Id1147"/>
    <s v="Tom L."/>
    <n v="42.93"/>
    <n v="4.8"/>
    <s v="No"/>
    <s v="No"/>
    <s v="No"/>
    <n v="1"/>
    <s v="No"/>
    <x v="0"/>
    <x v="2"/>
    <s v="13-08-1992"/>
    <x v="1118"/>
    <s v="tier - 2"/>
    <s v="tier - 1"/>
    <s v="R1012"/>
    <n v="30"/>
    <n v="13"/>
    <s v="Aug"/>
    <n v="1992"/>
  </r>
  <r>
    <s v="Id1148"/>
    <s v="Brian"/>
    <n v="26.72"/>
    <n v="5.75"/>
    <s v="No"/>
    <s v="No"/>
    <s v="No"/>
    <n v="2"/>
    <s v="No"/>
    <x v="1"/>
    <x v="1"/>
    <s v="26-09-1972"/>
    <x v="1119"/>
    <s v="tier - 2"/>
    <s v="tier - 3"/>
    <s v="R1021"/>
    <n v="50"/>
    <n v="26"/>
    <s v="Sep"/>
    <n v="1972"/>
  </r>
  <r>
    <s v="Id1149"/>
    <s v="Matthew"/>
    <n v="26.67"/>
    <n v="5.81"/>
    <s v="No"/>
    <s v="No"/>
    <s v="No"/>
    <n v="2"/>
    <s v="No"/>
    <x v="1"/>
    <x v="1"/>
    <s v="28-06-1972"/>
    <x v="1120"/>
    <s v="tier - 2"/>
    <s v="tier - 2"/>
    <s v="R1021"/>
    <n v="50"/>
    <n v="28"/>
    <s v="Jun"/>
    <n v="1972"/>
  </r>
  <r>
    <s v="Id1150"/>
    <s v="Julee"/>
    <n v="42.68"/>
    <n v="9.2799999999999994"/>
    <s v="No"/>
    <s v="No"/>
    <s v="No"/>
    <n v="2"/>
    <s v="No"/>
    <x v="0"/>
    <x v="0"/>
    <s v="17-09-1973"/>
    <x v="1121"/>
    <s v="tier - 2"/>
    <s v="tier - 1"/>
    <s v="R1013"/>
    <n v="49"/>
    <n v="17"/>
    <s v="Sep"/>
    <n v="1973"/>
  </r>
  <r>
    <s v="Id1151"/>
    <s v="Christopher M."/>
    <n v="24.31"/>
    <n v="6.37"/>
    <s v="No"/>
    <s v="No"/>
    <s v="No"/>
    <n v="0"/>
    <s v="No"/>
    <x v="2"/>
    <x v="1"/>
    <s v="07-06-1977"/>
    <x v="1122"/>
    <s v="tier - 3"/>
    <s v="tier - 2"/>
    <s v="R1013"/>
    <n v="46"/>
    <n v="7"/>
    <s v="Jun"/>
    <n v="1977"/>
  </r>
  <r>
    <s v="Id1152"/>
    <s v="Ciaran"/>
    <n v="44.75"/>
    <n v="5.09"/>
    <s v="Yes"/>
    <s v="No"/>
    <s v="No"/>
    <n v="0"/>
    <s v="No"/>
    <x v="0"/>
    <x v="2"/>
    <s v="08-08-1996"/>
    <x v="1123"/>
    <s v="tier - 2"/>
    <s v="tier - 3"/>
    <s v="R1023"/>
    <n v="26"/>
    <n v="8"/>
    <s v="Aug"/>
    <n v="1996"/>
  </r>
  <r>
    <s v="Id1153"/>
    <s v="Kara"/>
    <n v="30.78"/>
    <n v="7.94"/>
    <s v="No"/>
    <s v="No"/>
    <s v="No"/>
    <n v="2"/>
    <s v="No"/>
    <x v="0"/>
    <x v="0"/>
    <s v="07-07-1973"/>
    <x v="1124"/>
    <s v="tier - 2"/>
    <s v="tier - 2"/>
    <s v="R1024"/>
    <n v="49"/>
    <n v="7"/>
    <s v="Jul"/>
    <n v="1973"/>
  </r>
  <r>
    <s v="Id1154"/>
    <s v="Makie"/>
    <n v="21.86"/>
    <n v="10.95"/>
    <s v="No"/>
    <s v="No"/>
    <s v="No"/>
    <n v="0"/>
    <s v="No"/>
    <x v="2"/>
    <x v="0"/>
    <s v="05-09-1965"/>
    <x v="1125"/>
    <s v="tier - 3"/>
    <s v="tier - 1"/>
    <s v="R1012"/>
    <n v="57"/>
    <n v="5"/>
    <s v="Sep"/>
    <n v="1965"/>
  </r>
  <r>
    <s v="Id1155"/>
    <s v="Emily E"/>
    <n v="49.09"/>
    <n v="6.3"/>
    <s v="Yes"/>
    <s v="No"/>
    <s v="No"/>
    <n v="0"/>
    <s v="No"/>
    <x v="0"/>
    <x v="1"/>
    <s v="14-07-2001"/>
    <x v="1126"/>
    <s v="tier - 2"/>
    <s v="tier - 2"/>
    <s v="R1012"/>
    <n v="21"/>
    <n v="14"/>
    <s v="Jul"/>
    <n v="2001"/>
  </r>
  <r>
    <s v="Id1156"/>
    <s v="Cary"/>
    <n v="47.74"/>
    <n v="8.0500000000000007"/>
    <s v="Yes"/>
    <s v="No"/>
    <s v="No"/>
    <n v="2"/>
    <s v="No"/>
    <x v="0"/>
    <x v="0"/>
    <s v="04-07-1970"/>
    <x v="1127"/>
    <s v="tier - 2"/>
    <s v="tier - 1"/>
    <s v="R1013"/>
    <n v="52"/>
    <n v="4"/>
    <s v="Jul"/>
    <n v="1970"/>
  </r>
  <r>
    <s v="Id1157"/>
    <s v="Steven"/>
    <n v="30.2"/>
    <n v="9.8800000000000008"/>
    <s v="Yes"/>
    <s v="No"/>
    <s v="No"/>
    <n v="2"/>
    <s v="No"/>
    <x v="0"/>
    <x v="0"/>
    <s v="18-08-1970"/>
    <x v="1128"/>
    <s v="tier - 3"/>
    <s v="tier - 1"/>
    <s v="R1011"/>
    <n v="52"/>
    <n v="18"/>
    <s v="Aug"/>
    <n v="1970"/>
  </r>
  <r>
    <s v="Id1158"/>
    <s v="Jose Antonio Sr."/>
    <n v="33.25"/>
    <n v="7.42"/>
    <s v="Yes"/>
    <s v="No"/>
    <s v="No"/>
    <n v="2"/>
    <s v="No"/>
    <x v="0"/>
    <x v="0"/>
    <s v="12-09-1970"/>
    <x v="1129"/>
    <s v="tier - 3"/>
    <s v="tier - 1"/>
    <s v="R1016"/>
    <n v="52"/>
    <n v="12"/>
    <s v="Sep"/>
    <n v="1970"/>
  </r>
  <r>
    <s v="Id1159"/>
    <s v="Tatiana"/>
    <n v="26.6"/>
    <n v="8.4499999999999993"/>
    <s v="Yes"/>
    <s v="No"/>
    <s v="No"/>
    <n v="1"/>
    <s v="No"/>
    <x v="1"/>
    <x v="0"/>
    <s v="27-06-1975"/>
    <x v="1130"/>
    <s v="tier - 2"/>
    <s v="tier - 1"/>
    <s v="R1024"/>
    <n v="47"/>
    <n v="27"/>
    <s v="Jun"/>
    <n v="1975"/>
  </r>
  <r>
    <s v="Id1160"/>
    <s v="Dan T."/>
    <n v="26.35"/>
    <n v="6.21"/>
    <s v="No"/>
    <s v="No"/>
    <s v="No"/>
    <n v="2"/>
    <s v="No"/>
    <x v="1"/>
    <x v="1"/>
    <s v="10-07-1972"/>
    <x v="1131"/>
    <s v="tier - 2"/>
    <s v="tier - 1"/>
    <s v="R1021"/>
    <n v="50"/>
    <n v="10"/>
    <s v="Jul"/>
    <n v="1972"/>
  </r>
  <r>
    <s v="Id1161"/>
    <s v="Liisa A."/>
    <n v="39.994999999999997"/>
    <n v="4.6500000000000004"/>
    <s v="No"/>
    <s v="No"/>
    <s v="No"/>
    <n v="0"/>
    <s v="No"/>
    <x v="0"/>
    <x v="2"/>
    <s v="19-09-1977"/>
    <x v="1132"/>
    <s v="tier - 2"/>
    <s v="tier - 3"/>
    <s v="R1024"/>
    <n v="45"/>
    <n v="19"/>
    <s v="Sep"/>
    <n v="1977"/>
  </r>
  <r>
    <s v="Id1162"/>
    <s v="Kathryn E."/>
    <n v="22.92"/>
    <n v="5.87"/>
    <s v="Yes"/>
    <s v="No"/>
    <s v="No"/>
    <n v="1"/>
    <s v="No"/>
    <x v="2"/>
    <x v="1"/>
    <s v="07-11-1964"/>
    <x v="1133"/>
    <s v="tier - 3"/>
    <s v="tier - 3"/>
    <s v="R1013"/>
    <n v="58"/>
    <n v="7"/>
    <s v="Nov"/>
    <n v="1964"/>
  </r>
  <r>
    <s v="Id1163"/>
    <s v="Maxwell"/>
    <n v="24.78"/>
    <n v="4.24"/>
    <s v="Yes"/>
    <s v="No"/>
    <s v="No"/>
    <n v="2"/>
    <s v="No"/>
    <x v="2"/>
    <x v="2"/>
    <s v="16-09-1966"/>
    <x v="1134"/>
    <s v="tier - 3"/>
    <s v="tier - 2"/>
    <s v="R1013"/>
    <n v="56"/>
    <n v="16"/>
    <s v="Sep"/>
    <n v="1966"/>
  </r>
  <r>
    <s v="Id1164"/>
    <s v="Pascale"/>
    <n v="34.07"/>
    <n v="7.81"/>
    <s v="Yes"/>
    <s v="No"/>
    <s v="No"/>
    <n v="0"/>
    <s v="No"/>
    <x v="0"/>
    <x v="0"/>
    <s v="08-08-1981"/>
    <x v="1135"/>
    <s v="tier - 2"/>
    <s v="tier - 3"/>
    <s v="R1011"/>
    <n v="41"/>
    <n v="8"/>
    <s v="Aug"/>
    <n v="1981"/>
  </r>
  <r>
    <s v="Id1165"/>
    <s v="Becca"/>
    <n v="30.14"/>
    <n v="9.85"/>
    <s v="No"/>
    <s v="No"/>
    <s v="No"/>
    <n v="0"/>
    <s v="No"/>
    <x v="0"/>
    <x v="0"/>
    <s v="08-07-1974"/>
    <x v="1136"/>
    <s v="tier - 2"/>
    <s v="tier - 2"/>
    <s v="R1011"/>
    <n v="48"/>
    <n v="8"/>
    <s v="Jul"/>
    <n v="1974"/>
  </r>
  <r>
    <s v="Id1166"/>
    <s v="Grace"/>
    <n v="18.05"/>
    <n v="6.94"/>
    <s v="No"/>
    <s v="No"/>
    <s v="No"/>
    <n v="0"/>
    <s v="No"/>
    <x v="3"/>
    <x v="0"/>
    <s v="19-07-1971"/>
    <x v="1137"/>
    <s v="tier - 2"/>
    <s v="tier - 1"/>
    <s v="R1012"/>
    <n v="51"/>
    <n v="19"/>
    <s v="Jul"/>
    <n v="1971"/>
  </r>
  <r>
    <s v="Id1167"/>
    <s v="Samantha"/>
    <n v="37.4"/>
    <n v="11.3"/>
    <s v="Yes"/>
    <s v="No"/>
    <s v="No"/>
    <n v="2"/>
    <s v="No"/>
    <x v="0"/>
    <x v="0"/>
    <s v="30-09-1970"/>
    <x v="1138"/>
    <s v="tier - 2"/>
    <s v="tier - 2"/>
    <s v="R1011"/>
    <n v="52"/>
    <n v="30"/>
    <s v="Sep"/>
    <n v="1970"/>
  </r>
  <r>
    <s v="Id1168"/>
    <s v="Nicole R."/>
    <n v="25.75"/>
    <n v="9.23"/>
    <s v="No"/>
    <s v="No"/>
    <s v="No"/>
    <n v="0"/>
    <s v="No"/>
    <x v="1"/>
    <x v="0"/>
    <s v="22-06-1968"/>
    <x v="1139"/>
    <s v="tier - 3"/>
    <s v="tier - 2"/>
    <s v="R1013"/>
    <n v="54"/>
    <n v="22"/>
    <s v="Jun"/>
    <n v="1968"/>
  </r>
  <r>
    <s v="Id1169"/>
    <s v="David W"/>
    <n v="32.299999999999997"/>
    <n v="4.37"/>
    <s v="No"/>
    <s v="No"/>
    <s v="No"/>
    <n v="2"/>
    <s v="No"/>
    <x v="0"/>
    <x v="2"/>
    <s v="23-10-1972"/>
    <x v="1140"/>
    <s v="tier - 2"/>
    <s v="tier - 2"/>
    <s v="R1011"/>
    <n v="50"/>
    <n v="23"/>
    <s v="Oct"/>
    <n v="1972"/>
  </r>
  <r>
    <s v="Id1170"/>
    <s v="Grant"/>
    <n v="28.61"/>
    <n v="5.76"/>
    <s v="No"/>
    <s v="No"/>
    <s v="Yes"/>
    <n v="1"/>
    <s v="No"/>
    <x v="1"/>
    <x v="1"/>
    <s v="19-12-1979"/>
    <x v="1140"/>
    <s v="tier - 2"/>
    <s v="tier - 2"/>
    <s v="R1021"/>
    <n v="43"/>
    <n v="19"/>
    <s v="Dec"/>
    <n v="1979"/>
  </r>
  <r>
    <s v="Id1171"/>
    <s v="Sophia"/>
    <n v="45.41"/>
    <n v="4.96"/>
    <s v="No"/>
    <s v="No"/>
    <s v="No"/>
    <n v="1"/>
    <s v="No"/>
    <x v="0"/>
    <x v="2"/>
    <s v="23-06-1998"/>
    <x v="1141"/>
    <s v="tier - 2"/>
    <s v="tier - 2"/>
    <s v="R1026"/>
    <n v="24"/>
    <n v="23"/>
    <s v="Jun"/>
    <n v="1998"/>
  </r>
  <r>
    <s v="Id1172"/>
    <s v="Christina"/>
    <n v="31.2"/>
    <n v="11.04"/>
    <s v="Yes"/>
    <s v="No"/>
    <s v="No"/>
    <n v="2"/>
    <s v="No"/>
    <x v="0"/>
    <x v="0"/>
    <s v="16-12-1970"/>
    <x v="1142"/>
    <s v="tier - 2"/>
    <s v="tier - 3"/>
    <s v="R1011"/>
    <n v="52"/>
    <n v="16"/>
    <s v="Dec"/>
    <n v="1970"/>
  </r>
  <r>
    <s v="Id1173"/>
    <s v="Sam L."/>
    <n v="29.83"/>
    <n v="7.81"/>
    <s v="Yes"/>
    <s v="No"/>
    <s v="No"/>
    <n v="1"/>
    <s v="No"/>
    <x v="1"/>
    <x v="0"/>
    <s v="29-10-1975"/>
    <x v="1143"/>
    <s v="tier - 3"/>
    <s v="tier - 3"/>
    <s v="R1012"/>
    <n v="47"/>
    <n v="29"/>
    <s v="Oct"/>
    <n v="1975"/>
  </r>
  <r>
    <s v="Id1174"/>
    <s v="Haley R."/>
    <n v="29.06"/>
    <n v="4.55"/>
    <s v="No"/>
    <s v="No"/>
    <s v="No"/>
    <n v="0"/>
    <s v="No"/>
    <x v="1"/>
    <x v="2"/>
    <s v="29-08-1982"/>
    <x v="1144"/>
    <s v="tier - 2"/>
    <s v="tier - 1"/>
    <s v="R1025"/>
    <n v="40"/>
    <n v="29"/>
    <s v="Aug"/>
    <n v="1982"/>
  </r>
  <r>
    <s v="Id1175"/>
    <s v="Ethan"/>
    <n v="27.454999999999998"/>
    <n v="6.13"/>
    <s v="No"/>
    <s v="No"/>
    <s v="No"/>
    <n v="2"/>
    <s v="No"/>
    <x v="1"/>
    <x v="1"/>
    <s v="27-12-1972"/>
    <x v="1145"/>
    <s v="tier - 3"/>
    <s v="tier - 3"/>
    <s v="R1016"/>
    <n v="50"/>
    <n v="27"/>
    <s v="Dec"/>
    <n v="1972"/>
  </r>
  <r>
    <s v="Id1176"/>
    <s v="Andrew W"/>
    <n v="23.01"/>
    <n v="6.04"/>
    <s v="Yes"/>
    <s v="No"/>
    <s v="No"/>
    <n v="1"/>
    <s v="No"/>
    <x v="2"/>
    <x v="1"/>
    <s v="15-12-1964"/>
    <x v="1146"/>
    <s v="tier - 3"/>
    <s v="tier - 3"/>
    <s v="R1013"/>
    <n v="58"/>
    <n v="15"/>
    <s v="Dec"/>
    <n v="1964"/>
  </r>
  <r>
    <s v="Id1177"/>
    <s v="Mark G"/>
    <n v="31.39"/>
    <n v="8.85"/>
    <s v="Yes"/>
    <s v="No"/>
    <s v="No"/>
    <n v="0"/>
    <s v="No"/>
    <x v="0"/>
    <x v="0"/>
    <s v="18-10-1981"/>
    <x v="1147"/>
    <s v="tier - 2"/>
    <s v="tier - 1"/>
    <s v="R1021"/>
    <n v="41"/>
    <n v="18"/>
    <s v="Oct"/>
    <n v="1981"/>
  </r>
  <r>
    <s v="Id1178"/>
    <s v="Kasey E."/>
    <n v="34.770000000000003"/>
    <n v="10.54"/>
    <s v="No"/>
    <s v="No"/>
    <s v="No"/>
    <n v="2"/>
    <s v="No"/>
    <x v="0"/>
    <x v="0"/>
    <s v="28-11-1973"/>
    <x v="1147"/>
    <s v="tier - 2"/>
    <s v="tier - 3"/>
    <s v="R1012"/>
    <n v="49"/>
    <n v="28"/>
    <s v="Nov"/>
    <n v="1973"/>
  </r>
  <r>
    <s v="Id1179"/>
    <s v="Jeff"/>
    <n v="24.48"/>
    <n v="4.37"/>
    <s v="Yes"/>
    <s v="No"/>
    <s v="No"/>
    <n v="2"/>
    <s v="No"/>
    <x v="2"/>
    <x v="2"/>
    <s v="04-12-1966"/>
    <x v="1148"/>
    <s v="tier - 3"/>
    <s v="tier - 2"/>
    <s v="R1013"/>
    <n v="56"/>
    <n v="4"/>
    <s v="Dec"/>
    <n v="1966"/>
  </r>
  <r>
    <s v="Id1180"/>
    <s v="Amy"/>
    <n v="22.61"/>
    <n v="9.6300000000000008"/>
    <s v="No"/>
    <s v="No"/>
    <s v="No"/>
    <n v="2"/>
    <s v="No"/>
    <x v="2"/>
    <x v="0"/>
    <s v="01-12-1973"/>
    <x v="1149"/>
    <s v="tier - 2"/>
    <s v="tier - 1"/>
    <s v="R1012"/>
    <n v="49"/>
    <n v="1"/>
    <s v="Dec"/>
    <n v="1973"/>
  </r>
  <r>
    <s v="Id1181"/>
    <s v="Adam"/>
    <n v="34.299999999999997"/>
    <n v="10.37"/>
    <s v="No"/>
    <s v="No"/>
    <s v="No"/>
    <n v="0"/>
    <s v="No"/>
    <x v="0"/>
    <x v="0"/>
    <s v="14-08-1974"/>
    <x v="1150"/>
    <s v="tier - 3"/>
    <s v="tier - 1"/>
    <s v="R1011"/>
    <n v="48"/>
    <n v="14"/>
    <s v="Aug"/>
    <n v="1974"/>
  </r>
  <r>
    <s v="Id1182"/>
    <s v="Kristin M"/>
    <n v="46.09"/>
    <n v="5.44"/>
    <s v="No"/>
    <s v="No"/>
    <s v="No"/>
    <n v="2"/>
    <s v="No"/>
    <x v="0"/>
    <x v="2"/>
    <s v="22-09-1972"/>
    <x v="1151"/>
    <s v="tier - 2"/>
    <s v="tier - 1"/>
    <s v="R1013"/>
    <n v="50"/>
    <n v="22"/>
    <s v="Sep"/>
    <n v="1972"/>
  </r>
  <r>
    <s v="Id1183"/>
    <s v="Mary-Lynn B."/>
    <n v="44.744999999999997"/>
    <n v="5.19"/>
    <s v="No"/>
    <s v="No"/>
    <s v="No"/>
    <n v="2"/>
    <s v="No"/>
    <x v="0"/>
    <x v="2"/>
    <s v="22-09-1972"/>
    <x v="1152"/>
    <s v="tier - 2"/>
    <s v="tier - 1"/>
    <s v="R1024"/>
    <n v="50"/>
    <n v="22"/>
    <s v="Sep"/>
    <n v="1972"/>
  </r>
  <r>
    <s v="Id1184"/>
    <s v="Jamie A"/>
    <n v="26.33"/>
    <n v="11.8"/>
    <s v="Yes"/>
    <s v="No"/>
    <s v="No"/>
    <n v="1"/>
    <s v="No"/>
    <x v="1"/>
    <x v="0"/>
    <s v="28-07-1975"/>
    <x v="1153"/>
    <s v="tier - 2"/>
    <s v="tier - 2"/>
    <s v="R1024"/>
    <n v="47"/>
    <n v="28"/>
    <s v="Jul"/>
    <n v="1975"/>
  </r>
  <r>
    <s v="Id1185"/>
    <s v="Jeffrey A."/>
    <n v="26.6"/>
    <n v="8.3800000000000008"/>
    <s v="No"/>
    <s v="No"/>
    <s v="No"/>
    <n v="2"/>
    <s v="No"/>
    <x v="1"/>
    <x v="0"/>
    <s v="21-12-1973"/>
    <x v="1154"/>
    <s v="tier - 2"/>
    <s v="tier - 3"/>
    <s v="R1021"/>
    <n v="49"/>
    <n v="21"/>
    <s v="Dec"/>
    <n v="1973"/>
  </r>
  <r>
    <s v="Id1186"/>
    <s v="Nicole"/>
    <n v="27.5"/>
    <n v="7.58"/>
    <s v="No"/>
    <s v="No"/>
    <s v="No"/>
    <n v="0"/>
    <s v="No"/>
    <x v="1"/>
    <x v="0"/>
    <s v="29-11-1971"/>
    <x v="1155"/>
    <s v="tier - 2"/>
    <s v="tier - 2"/>
    <s v="R1011"/>
    <n v="51"/>
    <n v="29"/>
    <s v="Nov"/>
    <n v="1971"/>
  </r>
  <r>
    <s v="Id1187"/>
    <s v="Audrey"/>
    <n v="41.55"/>
    <n v="4.6100000000000003"/>
    <s v="No"/>
    <s v="No"/>
    <s v="No"/>
    <n v="1"/>
    <s v="No"/>
    <x v="0"/>
    <x v="2"/>
    <s v="22-08-1992"/>
    <x v="1156"/>
    <s v="tier - 2"/>
    <s v="tier - 1"/>
    <s v="R1012"/>
    <n v="30"/>
    <n v="22"/>
    <s v="Aug"/>
    <n v="1992"/>
  </r>
  <r>
    <s v="Id1188"/>
    <s v="Jacob"/>
    <n v="41.47"/>
    <n v="4.7"/>
    <s v="Yes"/>
    <s v="No"/>
    <s v="Yes"/>
    <n v="1"/>
    <s v="No"/>
    <x v="0"/>
    <x v="2"/>
    <s v="24-08-1969"/>
    <x v="1157"/>
    <s v="tier - 3"/>
    <s v="tier - 2"/>
    <s v="R1013"/>
    <n v="53"/>
    <n v="24"/>
    <s v="Aug"/>
    <n v="1969"/>
  </r>
  <r>
    <s v="Id1189"/>
    <s v="Daniel S"/>
    <n v="24.795000000000002"/>
    <n v="6.05"/>
    <s v="Yes"/>
    <s v="No"/>
    <s v="No"/>
    <n v="0"/>
    <s v="No"/>
    <x v="2"/>
    <x v="1"/>
    <s v="28-11-1976"/>
    <x v="1158"/>
    <s v="tier - 2"/>
    <s v="tier - 3"/>
    <s v="R1017"/>
    <n v="46"/>
    <n v="28"/>
    <s v="Nov"/>
    <n v="1976"/>
  </r>
  <r>
    <s v="Id1190"/>
    <s v="Marc C."/>
    <n v="29.48"/>
    <n v="5.63"/>
    <s v="Yes"/>
    <s v="No"/>
    <s v="Yes"/>
    <n v="1"/>
    <s v="No"/>
    <x v="1"/>
    <x v="2"/>
    <s v="04-06-1969"/>
    <x v="1159"/>
    <s v="tier - 2"/>
    <s v="tier - 2"/>
    <s v="R1013"/>
    <n v="54"/>
    <n v="4"/>
    <s v="Jun"/>
    <n v="1969"/>
  </r>
  <r>
    <s v="Id1191"/>
    <s v="Mark S"/>
    <n v="28.09"/>
    <n v="6.06"/>
    <s v="No"/>
    <s v="No"/>
    <s v="Yes"/>
    <n v="1"/>
    <s v="No"/>
    <x v="1"/>
    <x v="1"/>
    <s v="17-07-1979"/>
    <x v="1160"/>
    <s v="tier - 2"/>
    <s v="tier - 2"/>
    <s v="R1021"/>
    <n v="43"/>
    <n v="17"/>
    <s v="Jul"/>
    <n v="1979"/>
  </r>
  <r>
    <s v="Id1192"/>
    <s v="Dan"/>
    <n v="32.729999999999997"/>
    <n v="5.19"/>
    <s v="No"/>
    <s v="No"/>
    <s v="No"/>
    <n v="1"/>
    <s v="No"/>
    <x v="0"/>
    <x v="2"/>
    <s v="14-11-1987"/>
    <x v="1161"/>
    <s v="tier - 2"/>
    <s v="tier - 3"/>
    <s v="R1021"/>
    <n v="35"/>
    <n v="14"/>
    <s v="Nov"/>
    <n v="1987"/>
  </r>
  <r>
    <s v="Id1193"/>
    <s v="Gabriela"/>
    <n v="27.36"/>
    <n v="8.9600000000000009"/>
    <s v="No"/>
    <s v="No"/>
    <s v="No"/>
    <n v="0"/>
    <s v="No"/>
    <x v="1"/>
    <x v="0"/>
    <s v="08-06-1974"/>
    <x v="1162"/>
    <s v="tier - 2"/>
    <s v="tier - 3"/>
    <s v="R1024"/>
    <n v="49"/>
    <n v="8"/>
    <s v="Jun"/>
    <n v="1974"/>
  </r>
  <r>
    <s v="Id1194"/>
    <s v="Amanda"/>
    <n v="27.265000000000001"/>
    <n v="11.39"/>
    <s v="No"/>
    <s v="No"/>
    <s v="No"/>
    <n v="0"/>
    <s v="No"/>
    <x v="1"/>
    <x v="0"/>
    <s v="27-11-1974"/>
    <x v="1162"/>
    <s v="tier - 2"/>
    <s v="tier - 1"/>
    <s v="R1024"/>
    <n v="48"/>
    <n v="27"/>
    <s v="Nov"/>
    <n v="1974"/>
  </r>
  <r>
    <s v="Id1195"/>
    <s v="Dara"/>
    <n v="48.07"/>
    <n v="4.0599999999999996"/>
    <s v="Yes"/>
    <s v="No"/>
    <s v="No"/>
    <n v="0"/>
    <s v="No"/>
    <x v="0"/>
    <x v="2"/>
    <s v="03-11-1976"/>
    <x v="1163"/>
    <s v="tier - 2"/>
    <s v="tier - 1"/>
    <s v="R1024"/>
    <n v="46"/>
    <n v="3"/>
    <s v="Nov"/>
    <n v="1976"/>
  </r>
  <r>
    <s v="Id1196"/>
    <s v="Rachelle R"/>
    <n v="30.8"/>
    <n v="5.23"/>
    <s v="Yes"/>
    <s v="No"/>
    <s v="No"/>
    <n v="0"/>
    <s v="No"/>
    <x v="0"/>
    <x v="2"/>
    <s v="30-10-1976"/>
    <x v="1164"/>
    <s v="tier - 2"/>
    <s v="tier - 2"/>
    <s v="R1011"/>
    <n v="46"/>
    <n v="30"/>
    <s v="Oct"/>
    <n v="1976"/>
  </r>
  <r>
    <s v="Id1197"/>
    <s v="Brenda J"/>
    <n v="32.299999999999997"/>
    <n v="5.05"/>
    <s v="Yes"/>
    <s v="No"/>
    <s v="No"/>
    <n v="0"/>
    <s v="No"/>
    <x v="0"/>
    <x v="2"/>
    <s v="17-10-1976"/>
    <x v="1165"/>
    <s v="tier - 2"/>
    <s v="tier - 3"/>
    <s v="R1024"/>
    <n v="46"/>
    <n v="17"/>
    <s v="Oct"/>
    <n v="1976"/>
  </r>
  <r>
    <s v="Id1198"/>
    <s v="Tim"/>
    <n v="39.700000000000003"/>
    <n v="7.34"/>
    <s v="No"/>
    <s v="No"/>
    <s v="No"/>
    <n v="0"/>
    <s v="No"/>
    <x v="0"/>
    <x v="0"/>
    <s v="20-10-1971"/>
    <x v="1166"/>
    <s v="tier - 3"/>
    <s v="tier - 3"/>
    <s v="R1011"/>
    <n v="51"/>
    <n v="20"/>
    <s v="Oct"/>
    <n v="1971"/>
  </r>
  <r>
    <s v="Id1199"/>
    <s v="Sylvain"/>
    <n v="35.97"/>
    <n v="8.1300000000000008"/>
    <s v="No"/>
    <s v="No"/>
    <s v="No"/>
    <n v="0"/>
    <s v="No"/>
    <x v="0"/>
    <x v="0"/>
    <s v="29-12-1971"/>
    <x v="1167"/>
    <s v="tier - 3"/>
    <s v="tier - 2"/>
    <s v="R1013"/>
    <n v="51"/>
    <n v="29"/>
    <s v="Dec"/>
    <n v="1971"/>
  </r>
  <r>
    <s v="Id1200"/>
    <s v="Lisa M"/>
    <n v="25.86"/>
    <n v="6.68"/>
    <s v="Yes"/>
    <s v="No"/>
    <s v="No"/>
    <n v="1"/>
    <s v="No"/>
    <x v="1"/>
    <x v="0"/>
    <s v="02-12-1975"/>
    <x v="1168"/>
    <s v="tier - 2"/>
    <s v="tier - 2"/>
    <s v="R1024"/>
    <n v="47"/>
    <n v="2"/>
    <s v="Dec"/>
    <n v="1975"/>
  </r>
  <r>
    <s v="Id1201"/>
    <s v="Ryan"/>
    <n v="30.03"/>
    <n v="11.51"/>
    <s v="No"/>
    <s v="No"/>
    <s v="No"/>
    <n v="0"/>
    <s v="No"/>
    <x v="0"/>
    <x v="0"/>
    <s v="26-11-1971"/>
    <x v="1169"/>
    <s v="tier - 2"/>
    <s v="tier - 1"/>
    <s v="R1013"/>
    <n v="51"/>
    <n v="26"/>
    <s v="Nov"/>
    <n v="1971"/>
  </r>
  <r>
    <s v="Id1202"/>
    <s v="Kaitlin M"/>
    <n v="25.76"/>
    <n v="6.02"/>
    <s v="Yes"/>
    <s v="No"/>
    <s v="Yes"/>
    <n v="1"/>
    <s v="No"/>
    <x v="1"/>
    <x v="1"/>
    <s v="24-11-1969"/>
    <x v="1170"/>
    <s v="tier - 2"/>
    <s v="tier - 3"/>
    <s v="R1013"/>
    <n v="53"/>
    <n v="24"/>
    <s v="Nov"/>
    <n v="1969"/>
  </r>
  <r>
    <s v="Id1203"/>
    <s v="William R."/>
    <n v="22.42"/>
    <n v="7.96"/>
    <s v="No"/>
    <s v="No"/>
    <s v="No"/>
    <n v="0"/>
    <s v="No"/>
    <x v="2"/>
    <x v="0"/>
    <s v="08-10-1971"/>
    <x v="1171"/>
    <s v="tier - 3"/>
    <s v="tier - 1"/>
    <s v="R1016"/>
    <n v="51"/>
    <n v="8"/>
    <s v="Oct"/>
    <n v="1971"/>
  </r>
  <r>
    <s v="Id1204"/>
    <s v="Bruce"/>
    <n v="33.18"/>
    <n v="6.01"/>
    <s v="Yes"/>
    <s v="No"/>
    <s v="No"/>
    <n v="1"/>
    <s v="No"/>
    <x v="0"/>
    <x v="1"/>
    <s v="01-07-1988"/>
    <x v="1172"/>
    <s v="tier - 2"/>
    <s v="tier - 1"/>
    <s v="R1021"/>
    <n v="34"/>
    <n v="1"/>
    <s v="Jul"/>
    <n v="1988"/>
  </r>
  <r>
    <s v="Id1205"/>
    <s v="Veronica"/>
    <n v="43.04"/>
    <n v="5.9"/>
    <s v="Yes"/>
    <s v="No"/>
    <s v="No"/>
    <n v="0"/>
    <s v="No"/>
    <x v="0"/>
    <x v="1"/>
    <s v="12-10-1996"/>
    <x v="1173"/>
    <s v="tier - 2"/>
    <s v="tier - 1"/>
    <s v="R1026"/>
    <n v="26"/>
    <n v="12"/>
    <s v="Oct"/>
    <n v="1996"/>
  </r>
  <r>
    <s v="Id1206"/>
    <s v="Warren"/>
    <n v="34.15"/>
    <n v="4.49"/>
    <s v="Yes"/>
    <s v="No"/>
    <s v="No"/>
    <n v="1"/>
    <s v="No"/>
    <x v="0"/>
    <x v="2"/>
    <s v="09-07-1988"/>
    <x v="1174"/>
    <s v="tier - 2"/>
    <s v="tier - 1"/>
    <s v="R1012"/>
    <n v="34"/>
    <n v="9"/>
    <s v="Jul"/>
    <n v="1988"/>
  </r>
  <r>
    <s v="Id1207"/>
    <s v="Daniela"/>
    <n v="25.78"/>
    <n v="6.25"/>
    <s v="No"/>
    <s v="No"/>
    <s v="No"/>
    <n v="0"/>
    <s v="No"/>
    <x v="1"/>
    <x v="1"/>
    <s v="12-10-1977"/>
    <x v="1175"/>
    <s v="tier - 2"/>
    <s v="tier - 1"/>
    <s v="R1024"/>
    <n v="45"/>
    <n v="12"/>
    <s v="Oct"/>
    <n v="1977"/>
  </r>
  <r>
    <s v="Id1208"/>
    <s v="Deirdre A"/>
    <n v="21.02"/>
    <n v="9.6199999999999992"/>
    <s v="Yes"/>
    <s v="No"/>
    <s v="Yes"/>
    <n v="1"/>
    <s v="No"/>
    <x v="2"/>
    <x v="0"/>
    <s v="08-06-1963"/>
    <x v="1176"/>
    <s v="tier - 3"/>
    <s v="tier - 1"/>
    <s v="R1013"/>
    <n v="60"/>
    <n v="8"/>
    <s v="Jun"/>
    <n v="1963"/>
  </r>
  <r>
    <s v="Id1209"/>
    <s v="Mathias"/>
    <n v="37.51"/>
    <n v="11.06"/>
    <s v="No"/>
    <s v="No"/>
    <s v="No"/>
    <n v="2"/>
    <s v="No"/>
    <x v="0"/>
    <x v="0"/>
    <s v="16-10-1973"/>
    <x v="1177"/>
    <s v="tier - 3"/>
    <s v="tier - 3"/>
    <s v="R1013"/>
    <n v="49"/>
    <n v="16"/>
    <s v="Oct"/>
    <n v="1973"/>
  </r>
  <r>
    <s v="Id1210"/>
    <s v="Matthew"/>
    <n v="25.745000000000001"/>
    <n v="6.11"/>
    <s v="Yes"/>
    <s v="No"/>
    <s v="No"/>
    <n v="0"/>
    <s v="No"/>
    <x v="1"/>
    <x v="1"/>
    <s v="03-11-1976"/>
    <x v="1178"/>
    <s v="tier - 2"/>
    <s v="tier - 1"/>
    <s v="R1012"/>
    <n v="46"/>
    <n v="3"/>
    <s v="Nov"/>
    <n v="1976"/>
  </r>
  <r>
    <s v="Id1211"/>
    <s v="Kurt"/>
    <n v="31.35"/>
    <n v="11.49"/>
    <s v="No"/>
    <s v="No"/>
    <s v="No"/>
    <n v="2"/>
    <s v="No"/>
    <x v="0"/>
    <x v="0"/>
    <s v="18-09-1973"/>
    <x v="1179"/>
    <s v="tier - 3"/>
    <s v="tier - 3"/>
    <s v="R1016"/>
    <n v="49"/>
    <n v="18"/>
    <s v="Sep"/>
    <n v="1973"/>
  </r>
  <r>
    <s v="Id1212"/>
    <s v="Samuel"/>
    <n v="29.83"/>
    <n v="8.68"/>
    <s v="No"/>
    <s v="No"/>
    <s v="No"/>
    <n v="2"/>
    <s v="No"/>
    <x v="1"/>
    <x v="0"/>
    <s v="16-10-1973"/>
    <x v="1180"/>
    <s v="tier - 2"/>
    <s v="tier - 3"/>
    <s v="R1018"/>
    <n v="49"/>
    <n v="16"/>
    <s v="Oct"/>
    <n v="1973"/>
  </r>
  <r>
    <s v="Id1213"/>
    <s v="Emily"/>
    <n v="25.49"/>
    <n v="5.68"/>
    <s v="Yes"/>
    <s v="No"/>
    <s v="Yes"/>
    <n v="1"/>
    <s v="No"/>
    <x v="1"/>
    <x v="2"/>
    <s v="26-11-1969"/>
    <x v="1181"/>
    <s v="tier - 2"/>
    <s v="tier - 3"/>
    <s v="R1013"/>
    <n v="53"/>
    <n v="26"/>
    <s v="Nov"/>
    <n v="1969"/>
  </r>
  <r>
    <s v="Id1214"/>
    <s v="Tiffany"/>
    <n v="34.1"/>
    <n v="8.4499999999999993"/>
    <s v="No"/>
    <s v="No"/>
    <s v="No"/>
    <n v="0"/>
    <s v="No"/>
    <x v="0"/>
    <x v="0"/>
    <s v="02-07-1971"/>
    <x v="1182"/>
    <s v="tier - 2"/>
    <s v="tier - 3"/>
    <s v="R1013"/>
    <n v="51"/>
    <n v="2"/>
    <s v="Jul"/>
    <n v="1971"/>
  </r>
  <r>
    <s v="Id1215"/>
    <s v="Alex F"/>
    <n v="25.84"/>
    <n v="8.51"/>
    <s v="No"/>
    <s v="No"/>
    <s v="No"/>
    <n v="2"/>
    <s v="No"/>
    <x v="1"/>
    <x v="0"/>
    <s v="27-10-1973"/>
    <x v="1183"/>
    <s v="tier - 3"/>
    <s v="tier - 2"/>
    <s v="R1016"/>
    <n v="49"/>
    <n v="27"/>
    <s v="Oct"/>
    <n v="1973"/>
  </r>
  <r>
    <s v="Id1216"/>
    <s v="Alice"/>
    <n v="20.6"/>
    <n v="7.62"/>
    <s v="No"/>
    <s v="No"/>
    <s v="No"/>
    <n v="0"/>
    <s v="No"/>
    <x v="2"/>
    <x v="0"/>
    <s v="06-08-1971"/>
    <x v="1184"/>
    <s v="tier - 2"/>
    <s v="tier - 1"/>
    <s v="R1011"/>
    <n v="51"/>
    <n v="6"/>
    <s v="Aug"/>
    <n v="1971"/>
  </r>
  <r>
    <s v="Id1217"/>
    <s v="Allison M."/>
    <n v="28.88"/>
    <n v="10.18"/>
    <s v="No"/>
    <s v="No"/>
    <s v="No"/>
    <n v="0"/>
    <s v="No"/>
    <x v="1"/>
    <x v="0"/>
    <s v="21-08-1974"/>
    <x v="1185"/>
    <s v="tier - 2"/>
    <s v="tier - 1"/>
    <s v="R1012"/>
    <n v="48"/>
    <n v="21"/>
    <s v="Aug"/>
    <n v="1974"/>
  </r>
  <r>
    <s v="Id1218"/>
    <s v="Johannes Fiskerstand"/>
    <n v="28.24"/>
    <n v="5.36"/>
    <s v="No"/>
    <s v="No"/>
    <s v="No"/>
    <n v="0"/>
    <s v="No"/>
    <x v="1"/>
    <x v="2"/>
    <s v="05-10-1980"/>
    <x v="1186"/>
    <s v="tier - 2"/>
    <s v="tier - 1"/>
    <s v="R1021"/>
    <n v="42"/>
    <n v="5"/>
    <s v="Oct"/>
    <n v="1980"/>
  </r>
  <r>
    <s v="Id1219"/>
    <s v="Stephen"/>
    <n v="25.46"/>
    <n v="11.78"/>
    <s v="Yes"/>
    <s v="No"/>
    <s v="No"/>
    <n v="1"/>
    <s v="No"/>
    <x v="1"/>
    <x v="0"/>
    <s v="06-12-1975"/>
    <x v="1187"/>
    <s v="tier - 3"/>
    <s v="tier - 3"/>
    <s v="R1015"/>
    <n v="47"/>
    <n v="6"/>
    <s v="Dec"/>
    <n v="1975"/>
  </r>
  <r>
    <s v="Id1220"/>
    <s v="Jon M"/>
    <n v="29.64"/>
    <n v="10.82"/>
    <s v="Yes"/>
    <s v="No"/>
    <s v="No"/>
    <n v="0"/>
    <s v="No"/>
    <x v="1"/>
    <x v="0"/>
    <s v="05-12-1981"/>
    <x v="1188"/>
    <s v="tier - 2"/>
    <s v="tier - 3"/>
    <s v="R1019"/>
    <n v="41"/>
    <n v="5"/>
    <s v="Dec"/>
    <n v="1981"/>
  </r>
  <r>
    <s v="Id1221"/>
    <s v="Fasil"/>
    <n v="31.27"/>
    <n v="7.73"/>
    <s v="Yes"/>
    <s v="No"/>
    <s v="No"/>
    <n v="1"/>
    <s v="No"/>
    <x v="0"/>
    <x v="0"/>
    <s v="25-12-1986"/>
    <x v="1189"/>
    <s v="tier - 2"/>
    <s v="tier - 3"/>
    <s v="R1021"/>
    <n v="36"/>
    <n v="25"/>
    <s v="Dec"/>
    <n v="1986"/>
  </r>
  <r>
    <s v="Id1222"/>
    <s v="Megan C."/>
    <n v="19.95"/>
    <n v="6.24"/>
    <s v="Yes"/>
    <s v="No"/>
    <s v="No"/>
    <n v="0"/>
    <s v="No"/>
    <x v="2"/>
    <x v="1"/>
    <s v="10-09-1976"/>
    <x v="1190"/>
    <s v="tier - 2"/>
    <s v="tier - 1"/>
    <s v="R1012"/>
    <n v="46"/>
    <n v="10"/>
    <s v="Sep"/>
    <n v="1976"/>
  </r>
  <r>
    <s v="Id1223"/>
    <s v="Lisa J."/>
    <n v="21.3"/>
    <n v="10.42"/>
    <s v="No"/>
    <s v="No"/>
    <s v="No"/>
    <n v="2"/>
    <s v="No"/>
    <x v="2"/>
    <x v="0"/>
    <s v="25-12-1973"/>
    <x v="1191"/>
    <s v="tier - 2"/>
    <s v="tier - 3"/>
    <s v="R1011"/>
    <n v="49"/>
    <n v="25"/>
    <s v="Dec"/>
    <n v="1973"/>
  </r>
  <r>
    <s v="Id1224"/>
    <s v="Doron P"/>
    <n v="31.635000000000002"/>
    <n v="11.11"/>
    <s v="No"/>
    <s v="No"/>
    <s v="No"/>
    <n v="0"/>
    <s v="No"/>
    <x v="0"/>
    <x v="0"/>
    <s v="29-12-1971"/>
    <x v="1192"/>
    <s v="tier - 3"/>
    <s v="tier - 1"/>
    <s v="R1012"/>
    <n v="51"/>
    <n v="29"/>
    <s v="Dec"/>
    <n v="1971"/>
  </r>
  <r>
    <s v="Id1225"/>
    <s v="Katharina"/>
    <n v="23.9"/>
    <n v="7.67"/>
    <s v="Yes"/>
    <s v="No"/>
    <s v="No"/>
    <n v="2"/>
    <s v="No"/>
    <x v="2"/>
    <x v="0"/>
    <s v="24-10-1970"/>
    <x v="1193"/>
    <s v="tier - 2"/>
    <s v="tier - 2"/>
    <s v="R1012"/>
    <n v="52"/>
    <n v="24"/>
    <s v="Oct"/>
    <n v="1970"/>
  </r>
  <r>
    <s v="Id1226"/>
    <s v="Carl"/>
    <n v="34.15"/>
    <n v="6.15"/>
    <s v="No"/>
    <s v="No"/>
    <s v="No"/>
    <n v="0"/>
    <s v="No"/>
    <x v="0"/>
    <x v="1"/>
    <s v="23-08-1990"/>
    <x v="1194"/>
    <s v="tier - 2"/>
    <s v="tier - 2"/>
    <s v="R1021"/>
    <n v="32"/>
    <n v="23"/>
    <s v="Aug"/>
    <n v="1990"/>
  </r>
  <r>
    <s v="Id1227"/>
    <s v="Kelsey J."/>
    <n v="28.71"/>
    <n v="5.71"/>
    <s v="No"/>
    <s v="No"/>
    <s v="No"/>
    <n v="0"/>
    <s v="No"/>
    <x v="1"/>
    <x v="1"/>
    <s v="08-12-1982"/>
    <x v="1195"/>
    <s v="tier - 2"/>
    <s v="tier - 1"/>
    <s v="R1012"/>
    <n v="40"/>
    <n v="8"/>
    <s v="Dec"/>
    <n v="1982"/>
  </r>
  <r>
    <s v="Id1228"/>
    <s v="Stephen A."/>
    <n v="36.700000000000003"/>
    <n v="8.6999999999999993"/>
    <s v="Yes"/>
    <s v="No"/>
    <s v="No"/>
    <n v="2"/>
    <s v="No"/>
    <x v="0"/>
    <x v="0"/>
    <s v="18-10-1970"/>
    <x v="1196"/>
    <s v="tier - 3"/>
    <s v="tier - 2"/>
    <s v="R1011"/>
    <n v="52"/>
    <n v="18"/>
    <s v="Oct"/>
    <n v="1970"/>
  </r>
  <r>
    <s v="Id1229"/>
    <s v="Dan"/>
    <n v="34.1"/>
    <n v="9.0399999999999991"/>
    <s v="Yes"/>
    <s v="No"/>
    <s v="No"/>
    <n v="2"/>
    <s v="No"/>
    <x v="0"/>
    <x v="0"/>
    <s v="12-08-1970"/>
    <x v="1197"/>
    <s v="tier - 3"/>
    <s v="tier - 3"/>
    <s v="R1013"/>
    <n v="52"/>
    <n v="12"/>
    <s v="Aug"/>
    <n v="1970"/>
  </r>
  <r>
    <s v="Id1230"/>
    <s v="Katie C"/>
    <n v="25.7"/>
    <n v="5.61"/>
    <s v="No"/>
    <s v="No"/>
    <s v="No"/>
    <n v="0"/>
    <s v="No"/>
    <x v="1"/>
    <x v="2"/>
    <s v="02-12-1977"/>
    <x v="1198"/>
    <s v="tier - 2"/>
    <s v="tier - 1"/>
    <s v="R1011"/>
    <n v="45"/>
    <n v="2"/>
    <s v="Dec"/>
    <n v="1977"/>
  </r>
  <r>
    <s v="Id1231"/>
    <s v="Melissa K"/>
    <n v="21.68"/>
    <n v="8.1199999999999992"/>
    <s v="No"/>
    <s v="No"/>
    <s v="No"/>
    <n v="0"/>
    <s v="No"/>
    <x v="2"/>
    <x v="0"/>
    <s v="09-11-1965"/>
    <x v="1199"/>
    <s v="tier - 3"/>
    <s v="tier - 1"/>
    <s v="R1011"/>
    <n v="57"/>
    <n v="9"/>
    <s v="Nov"/>
    <n v="1965"/>
  </r>
  <r>
    <s v="Id1232"/>
    <s v="Kara H"/>
    <n v="25.175000000000001"/>
    <n v="4.74"/>
    <s v="No"/>
    <s v="No"/>
    <s v="No"/>
    <n v="0"/>
    <s v="No"/>
    <x v="1"/>
    <x v="2"/>
    <s v="04-11-1977"/>
    <x v="1200"/>
    <s v="tier - 2"/>
    <s v="tier - 2"/>
    <s v="R1024"/>
    <n v="45"/>
    <n v="4"/>
    <s v="Nov"/>
    <n v="1977"/>
  </r>
  <r>
    <s v="Id1233"/>
    <s v="Juan Carlos"/>
    <n v="44.77"/>
    <n v="4.0599999999999996"/>
    <s v="No"/>
    <s v="No"/>
    <s v="No"/>
    <n v="2"/>
    <s v="No"/>
    <x v="0"/>
    <x v="2"/>
    <s v="02-12-1972"/>
    <x v="1201"/>
    <s v="tier - 3"/>
    <s v="tier - 2"/>
    <s v="R1013"/>
    <n v="50"/>
    <n v="2"/>
    <s v="Dec"/>
    <n v="1972"/>
  </r>
  <r>
    <s v="Id1234"/>
    <s v="John III"/>
    <n v="37.07"/>
    <n v="5.69"/>
    <s v="No"/>
    <s v="No"/>
    <s v="No"/>
    <n v="2"/>
    <s v="No"/>
    <x v="0"/>
    <x v="2"/>
    <s v="07-12-1972"/>
    <x v="1202"/>
    <s v="tier - 2"/>
    <s v="tier - 2"/>
    <s v="R1013"/>
    <n v="50"/>
    <n v="7"/>
    <s v="Dec"/>
    <n v="1972"/>
  </r>
  <r>
    <s v="Id1235"/>
    <s v="Sarah M"/>
    <n v="39.799999999999997"/>
    <n v="5.66"/>
    <s v="No"/>
    <s v="No"/>
    <s v="Yes"/>
    <n v="1"/>
    <s v="No"/>
    <x v="0"/>
    <x v="2"/>
    <s v="01-12-1993"/>
    <x v="1203"/>
    <s v="tier - 2"/>
    <s v="tier - 3"/>
    <s v="R1026"/>
    <n v="29"/>
    <n v="1"/>
    <s v="Dec"/>
    <n v="1993"/>
  </r>
  <r>
    <s v="Id1236"/>
    <s v="Kristin C"/>
    <n v="26.36"/>
    <n v="4.32"/>
    <s v="No"/>
    <s v="No"/>
    <s v="Yes"/>
    <n v="1"/>
    <s v="No"/>
    <x v="1"/>
    <x v="2"/>
    <s v="16-12-1979"/>
    <x v="1204"/>
    <s v="tier - 2"/>
    <s v="tier - 1"/>
    <s v="R1025"/>
    <n v="43"/>
    <n v="16"/>
    <s v="Dec"/>
    <n v="1979"/>
  </r>
  <r>
    <s v="Id1237"/>
    <s v="Casey M."/>
    <n v="29.925000000000001"/>
    <n v="8.2899999999999991"/>
    <s v="No"/>
    <s v="No"/>
    <s v="No"/>
    <n v="2"/>
    <s v="No"/>
    <x v="1"/>
    <x v="0"/>
    <s v="11-10-1973"/>
    <x v="1205"/>
    <s v="tier - 2"/>
    <s v="tier - 1"/>
    <s v="R1012"/>
    <n v="49"/>
    <n v="11"/>
    <s v="Oct"/>
    <n v="1973"/>
  </r>
  <r>
    <s v="Id1238"/>
    <s v="Samuel"/>
    <n v="37.29"/>
    <n v="10.46"/>
    <s v="No"/>
    <s v="No"/>
    <s v="No"/>
    <n v="0"/>
    <s v="No"/>
    <x v="0"/>
    <x v="0"/>
    <s v="21-07-1974"/>
    <x v="1206"/>
    <s v="tier - 2"/>
    <s v="tier - 2"/>
    <s v="R1013"/>
    <n v="48"/>
    <n v="21"/>
    <s v="Jul"/>
    <n v="1974"/>
  </r>
  <r>
    <s v="Id1239"/>
    <s v="Braulio"/>
    <n v="30.2"/>
    <n v="11.96"/>
    <s v="No"/>
    <s v="No"/>
    <s v="No"/>
    <n v="0"/>
    <s v="No"/>
    <x v="0"/>
    <x v="0"/>
    <s v="08-09-1974"/>
    <x v="1207"/>
    <s v="tier - 3"/>
    <s v="tier - 2"/>
    <s v="R1011"/>
    <n v="48"/>
    <n v="8"/>
    <s v="Sep"/>
    <n v="1974"/>
  </r>
  <r>
    <s v="Id1240"/>
    <s v="Anne-Marie"/>
    <n v="24.225000000000001"/>
    <n v="4.25"/>
    <s v="Yes"/>
    <s v="No"/>
    <s v="Yes"/>
    <n v="1"/>
    <s v="No"/>
    <x v="2"/>
    <x v="2"/>
    <s v="15-07-1983"/>
    <x v="1208"/>
    <s v="tier - 2"/>
    <s v="tier - 3"/>
    <s v="R1012"/>
    <n v="39"/>
    <n v="15"/>
    <s v="Jul"/>
    <n v="1983"/>
  </r>
  <r>
    <s v="Id1241"/>
    <s v="Samuel K."/>
    <n v="31.445"/>
    <n v="8.33"/>
    <s v="No"/>
    <s v="No"/>
    <s v="No"/>
    <n v="0"/>
    <s v="No"/>
    <x v="0"/>
    <x v="0"/>
    <s v="17-08-1974"/>
    <x v="1209"/>
    <s v="tier - 3"/>
    <s v="tier - 2"/>
    <s v="R1016"/>
    <n v="48"/>
    <n v="17"/>
    <s v="Aug"/>
    <n v="1974"/>
  </r>
  <r>
    <s v="Id1242"/>
    <s v="Yuki"/>
    <n v="38.880000000000003"/>
    <n v="4.29"/>
    <s v="No"/>
    <s v="No"/>
    <s v="No"/>
    <n v="1"/>
    <s v="No"/>
    <x v="0"/>
    <x v="2"/>
    <s v="27-09-1992"/>
    <x v="1210"/>
    <s v="tier - 2"/>
    <s v="tier - 3"/>
    <s v="R1026"/>
    <n v="30"/>
    <n v="27"/>
    <s v="Sep"/>
    <n v="1992"/>
  </r>
  <r>
    <s v="Id1243"/>
    <s v="Rafer"/>
    <n v="43.89"/>
    <n v="6.32"/>
    <s v="Yes"/>
    <s v="No"/>
    <s v="No"/>
    <n v="0"/>
    <s v="No"/>
    <x v="0"/>
    <x v="1"/>
    <s v="25-12-1976"/>
    <x v="1211"/>
    <s v="tier - 3"/>
    <s v="tier - 2"/>
    <s v="R1013"/>
    <n v="46"/>
    <n v="25"/>
    <s v="Dec"/>
    <n v="1976"/>
  </r>
  <r>
    <s v="Id1244"/>
    <s v="Claire"/>
    <n v="25.6"/>
    <n v="5.65"/>
    <s v="No"/>
    <s v="No"/>
    <s v="No"/>
    <n v="2"/>
    <s v="No"/>
    <x v="1"/>
    <x v="2"/>
    <s v="06-06-1972"/>
    <x v="1212"/>
    <s v="tier - 2"/>
    <s v="tier - 1"/>
    <s v="R1011"/>
    <n v="51"/>
    <n v="6"/>
    <s v="Jun"/>
    <n v="1972"/>
  </r>
  <r>
    <s v="Id1245"/>
    <s v="Erynn J."/>
    <n v="29.545000000000002"/>
    <n v="8.41"/>
    <s v="Yes"/>
    <s v="No"/>
    <s v="No"/>
    <n v="1"/>
    <s v="No"/>
    <x v="1"/>
    <x v="0"/>
    <s v="07-07-1975"/>
    <x v="1213"/>
    <s v="tier - 2"/>
    <s v="tier - 2"/>
    <s v="R1012"/>
    <n v="47"/>
    <n v="7"/>
    <s v="Jul"/>
    <n v="1975"/>
  </r>
  <r>
    <s v="Id1246"/>
    <s v="Mahesh"/>
    <n v="23.25"/>
    <n v="11.96"/>
    <s v="Yes"/>
    <s v="No"/>
    <s v="No"/>
    <n v="0"/>
    <s v="No"/>
    <x v="2"/>
    <x v="0"/>
    <s v="06-09-1967"/>
    <x v="1214"/>
    <s v="tier - 3"/>
    <s v="tier - 2"/>
    <s v="R1013"/>
    <n v="55"/>
    <n v="6"/>
    <s v="Sep"/>
    <n v="1967"/>
  </r>
  <r>
    <s v="Id1247"/>
    <s v="Stanley"/>
    <n v="43.95"/>
    <n v="5.17"/>
    <s v="Yes"/>
    <s v="No"/>
    <s v="Yes"/>
    <n v="1"/>
    <s v="No"/>
    <x v="0"/>
    <x v="2"/>
    <s v="28-11-1997"/>
    <x v="1215"/>
    <s v="tier - 2"/>
    <s v="tier - 2"/>
    <s v="R1012"/>
    <n v="25"/>
    <n v="28"/>
    <s v="Nov"/>
    <n v="1997"/>
  </r>
  <r>
    <s v="Id1248"/>
    <s v="Gregory"/>
    <n v="21.85"/>
    <n v="8.76"/>
    <s v="No"/>
    <s v="No"/>
    <s v="No"/>
    <n v="0"/>
    <s v="No"/>
    <x v="2"/>
    <x v="0"/>
    <s v="16-12-1978"/>
    <x v="1216"/>
    <s v="tier - 2"/>
    <s v="tier - 3"/>
    <s v="R1017"/>
    <n v="44"/>
    <n v="16"/>
    <s v="Dec"/>
    <n v="1978"/>
  </r>
  <r>
    <s v="Id1249"/>
    <s v="Eric"/>
    <n v="25.73"/>
    <n v="7.99"/>
    <s v="No"/>
    <s v="No"/>
    <s v="No"/>
    <n v="2"/>
    <s v="No"/>
    <x v="1"/>
    <x v="0"/>
    <s v="09-09-1973"/>
    <x v="1216"/>
    <s v="tier - 2"/>
    <s v="tier - 3"/>
    <s v="R1012"/>
    <n v="49"/>
    <n v="9"/>
    <s v="Sep"/>
    <n v="1973"/>
  </r>
  <r>
    <s v="Id1250"/>
    <s v="Rachel M"/>
    <n v="32.229999999999997"/>
    <n v="8.59"/>
    <s v="No"/>
    <s v="No"/>
    <s v="No"/>
    <n v="0"/>
    <s v="No"/>
    <x v="0"/>
    <x v="0"/>
    <s v="18-06-1974"/>
    <x v="1217"/>
    <s v="tier - 2"/>
    <s v="tier - 3"/>
    <s v="R1013"/>
    <n v="48"/>
    <n v="18"/>
    <s v="Jun"/>
    <n v="1974"/>
  </r>
  <r>
    <s v="Id1251"/>
    <s v="Fritz"/>
    <n v="32.204999999999998"/>
    <n v="6.14"/>
    <s v="No"/>
    <s v="No"/>
    <s v="No"/>
    <n v="2"/>
    <s v="No"/>
    <x v="0"/>
    <x v="1"/>
    <s v="22-11-1972"/>
    <x v="1218"/>
    <s v="tier - 3"/>
    <s v="tier - 2"/>
    <s v="R1012"/>
    <n v="50"/>
    <n v="22"/>
    <s v="Nov"/>
    <n v="1972"/>
  </r>
  <r>
    <s v="Id1252"/>
    <s v="Brad"/>
    <n v="26.41"/>
    <n v="4.08"/>
    <s v="No"/>
    <s v="No"/>
    <s v="No"/>
    <n v="2"/>
    <s v="No"/>
    <x v="1"/>
    <x v="2"/>
    <s v="14-11-1972"/>
    <x v="1219"/>
    <s v="tier - 3"/>
    <s v="tier - 1"/>
    <s v="R1012"/>
    <n v="50"/>
    <n v="14"/>
    <s v="Nov"/>
    <n v="1972"/>
  </r>
  <r>
    <s v="Id1253"/>
    <s v="Claire M"/>
    <n v="30.2"/>
    <n v="6.25"/>
    <s v="Yes"/>
    <s v="No"/>
    <s v="No"/>
    <n v="0"/>
    <s v="No"/>
    <x v="0"/>
    <x v="1"/>
    <s v="14-07-1976"/>
    <x v="1220"/>
    <s v="tier - 2"/>
    <s v="tier - 3"/>
    <s v="R1011"/>
    <n v="46"/>
    <n v="14"/>
    <s v="Jul"/>
    <n v="1976"/>
  </r>
  <r>
    <s v="Id1254"/>
    <s v="Jennifer"/>
    <n v="31.26"/>
    <n v="5.94"/>
    <s v="Yes"/>
    <s v="No"/>
    <s v="No"/>
    <n v="1"/>
    <s v="No"/>
    <x v="0"/>
    <x v="1"/>
    <s v="22-08-1988"/>
    <x v="1221"/>
    <s v="tier - 2"/>
    <s v="tier - 1"/>
    <s v="R1025"/>
    <n v="34"/>
    <n v="22"/>
    <s v="Aug"/>
    <n v="1988"/>
  </r>
  <r>
    <s v="Id1255"/>
    <s v="Maria S."/>
    <n v="33.725000000000001"/>
    <n v="6.45"/>
    <s v="Yes"/>
    <s v="No"/>
    <s v="No"/>
    <n v="0"/>
    <s v="No"/>
    <x v="0"/>
    <x v="1"/>
    <s v="19-10-1976"/>
    <x v="1221"/>
    <s v="tier - 2"/>
    <s v="tier - 3"/>
    <s v="R1024"/>
    <n v="46"/>
    <n v="19"/>
    <s v="Oct"/>
    <n v="1976"/>
  </r>
  <r>
    <s v="Id1256"/>
    <s v="Katherine E"/>
    <n v="28.9"/>
    <n v="5.74"/>
    <s v="Yes"/>
    <s v="No"/>
    <s v="No"/>
    <n v="0"/>
    <s v="No"/>
    <x v="1"/>
    <x v="1"/>
    <s v="14-06-1976"/>
    <x v="1222"/>
    <s v="tier - 2"/>
    <s v="tier - 1"/>
    <s v="R1011"/>
    <n v="46"/>
    <n v="14"/>
    <s v="Jun"/>
    <n v="1976"/>
  </r>
  <r>
    <s v="Id1257"/>
    <s v="Michael"/>
    <n v="45.69"/>
    <n v="4.43"/>
    <s v="Yes"/>
    <s v="No"/>
    <s v="No"/>
    <n v="0"/>
    <s v="No"/>
    <x v="0"/>
    <x v="2"/>
    <s v="07-11-2001"/>
    <x v="1223"/>
    <s v="tier - 2"/>
    <s v="tier - 3"/>
    <s v="R1023"/>
    <n v="21"/>
    <n v="7"/>
    <s v="Nov"/>
    <n v="2001"/>
  </r>
  <r>
    <s v="Id1258"/>
    <s v="Roxanne"/>
    <n v="21.03"/>
    <n v="6.5"/>
    <s v="No"/>
    <s v="No"/>
    <s v="No"/>
    <n v="0"/>
    <s v="No"/>
    <x v="2"/>
    <x v="0"/>
    <s v="29-08-1965"/>
    <x v="1224"/>
    <s v="tier - 3"/>
    <s v="tier - 2"/>
    <s v="R1013"/>
    <n v="57"/>
    <n v="29"/>
    <s v="Aug"/>
    <n v="1965"/>
  </r>
  <r>
    <s v="Id1259"/>
    <s v="Israel"/>
    <n v="37"/>
    <n v="8.75"/>
    <s v="No"/>
    <s v="No"/>
    <s v="No"/>
    <n v="0"/>
    <s v="No"/>
    <x v="0"/>
    <x v="0"/>
    <s v="18-06-1971"/>
    <x v="1225"/>
    <s v="tier - 2"/>
    <s v="tier - 1"/>
    <s v="R1011"/>
    <n v="51"/>
    <n v="18"/>
    <s v="Jun"/>
    <n v="1971"/>
  </r>
  <r>
    <s v="Id1260"/>
    <s v="Samalya"/>
    <n v="25.4"/>
    <n v="11.96"/>
    <s v="No"/>
    <s v="No"/>
    <s v="No"/>
    <n v="0"/>
    <s v="No"/>
    <x v="1"/>
    <x v="0"/>
    <s v="23-08-1971"/>
    <x v="1226"/>
    <s v="tier - 2"/>
    <s v="tier - 3"/>
    <s v="R1011"/>
    <n v="51"/>
    <n v="23"/>
    <s v="Aug"/>
    <n v="1971"/>
  </r>
  <r>
    <s v="Id1261"/>
    <s v="Peter"/>
    <n v="32.299999999999997"/>
    <n v="10.54"/>
    <s v="No"/>
    <s v="No"/>
    <s v="No"/>
    <n v="0"/>
    <s v="No"/>
    <x v="0"/>
    <x v="0"/>
    <s v="06-09-1974"/>
    <x v="1227"/>
    <s v="tier - 2"/>
    <s v="tier - 3"/>
    <s v="R1012"/>
    <n v="48"/>
    <n v="6"/>
    <s v="Sep"/>
    <n v="1974"/>
  </r>
  <r>
    <s v="Id1262"/>
    <s v="Alicia"/>
    <n v="23.94"/>
    <n v="4.54"/>
    <s v="Yes"/>
    <s v="No"/>
    <s v="Yes"/>
    <n v="1"/>
    <s v="No"/>
    <x v="2"/>
    <x v="2"/>
    <s v="09-09-1969"/>
    <x v="1228"/>
    <s v="tier - 2"/>
    <s v="tier - 1"/>
    <s v="R1013"/>
    <n v="53"/>
    <n v="9"/>
    <s v="Sep"/>
    <n v="1969"/>
  </r>
  <r>
    <s v="Id1263"/>
    <s v="Sarah K."/>
    <n v="46.4"/>
    <n v="5.71"/>
    <s v="No"/>
    <s v="No"/>
    <s v="No"/>
    <n v="0"/>
    <s v="No"/>
    <x v="0"/>
    <x v="1"/>
    <s v="23-08-1999"/>
    <x v="1229"/>
    <s v="tier - 2"/>
    <s v="tier - 3"/>
    <s v="R1011"/>
    <n v="23"/>
    <n v="23"/>
    <s v="Aug"/>
    <n v="1999"/>
  </r>
  <r>
    <s v="Id1264"/>
    <s v="Guomin"/>
    <n v="40.375"/>
    <n v="6.25"/>
    <s v="Yes"/>
    <s v="No"/>
    <s v="No"/>
    <n v="0"/>
    <s v="No"/>
    <x v="0"/>
    <x v="1"/>
    <s v="17-06-1976"/>
    <x v="1230"/>
    <s v="tier - 2"/>
    <s v="tier - 3"/>
    <s v="R1012"/>
    <n v="46"/>
    <n v="17"/>
    <s v="Jun"/>
    <n v="1976"/>
  </r>
  <r>
    <s v="Id1265"/>
    <s v="Javier"/>
    <n v="28.7"/>
    <n v="9.4700000000000006"/>
    <s v="No"/>
    <s v="No"/>
    <s v="No"/>
    <n v="2"/>
    <s v="No"/>
    <x v="1"/>
    <x v="0"/>
    <s v="25-06-1973"/>
    <x v="1231"/>
    <s v="tier - 3"/>
    <s v="tier - 3"/>
    <s v="R1011"/>
    <n v="49"/>
    <n v="25"/>
    <s v="Jun"/>
    <n v="1973"/>
  </r>
  <r>
    <s v="Id1266"/>
    <s v="Matt"/>
    <n v="26.63"/>
    <n v="5.7"/>
    <s v="No"/>
    <s v="No"/>
    <s v="No"/>
    <n v="0"/>
    <s v="No"/>
    <x v="1"/>
    <x v="1"/>
    <s v="28-10-1980"/>
    <x v="1232"/>
    <s v="tier - 2"/>
    <s v="tier - 3"/>
    <s v="R1021"/>
    <n v="42"/>
    <n v="28"/>
    <s v="Oct"/>
    <n v="1980"/>
  </r>
  <r>
    <s v="Id1267"/>
    <s v="Thomas S"/>
    <n v="22.515000000000001"/>
    <n v="11.18"/>
    <s v="No"/>
    <s v="No"/>
    <s v="No"/>
    <n v="2"/>
    <s v="No"/>
    <x v="2"/>
    <x v="0"/>
    <s v="11-10-1973"/>
    <x v="1233"/>
    <s v="tier - 2"/>
    <s v="tier - 1"/>
    <s v="R1017"/>
    <n v="49"/>
    <n v="11"/>
    <s v="Oct"/>
    <n v="1973"/>
  </r>
  <r>
    <s v="Id1268"/>
    <s v="Martha Patricia"/>
    <n v="36.575000000000003"/>
    <n v="10.98"/>
    <s v="No"/>
    <s v="No"/>
    <s v="No"/>
    <n v="0"/>
    <s v="No"/>
    <x v="0"/>
    <x v="0"/>
    <s v="16-08-1974"/>
    <x v="1234"/>
    <s v="tier - 2"/>
    <s v="tier - 1"/>
    <s v="R1012"/>
    <n v="48"/>
    <n v="16"/>
    <s v="Aug"/>
    <n v="1974"/>
  </r>
  <r>
    <s v="Id1269"/>
    <s v="Alicia"/>
    <n v="23.66"/>
    <n v="5.1100000000000003"/>
    <s v="Yes"/>
    <s v="No"/>
    <s v="Yes"/>
    <n v="1"/>
    <s v="No"/>
    <x v="2"/>
    <x v="2"/>
    <s v="10-08-1969"/>
    <x v="1235"/>
    <s v="tier - 2"/>
    <s v="tier - 3"/>
    <s v="R1013"/>
    <n v="53"/>
    <n v="10"/>
    <s v="Aug"/>
    <n v="1969"/>
  </r>
  <r>
    <s v="Id1270"/>
    <s v="Jennifer V."/>
    <n v="18.62"/>
    <n v="10.24"/>
    <s v="No"/>
    <s v="No"/>
    <s v="No"/>
    <n v="0"/>
    <s v="No"/>
    <x v="2"/>
    <x v="0"/>
    <s v="21-10-1965"/>
    <x v="1235"/>
    <s v="tier - 3"/>
    <s v="tier - 2"/>
    <s v="R1012"/>
    <n v="57"/>
    <n v="21"/>
    <s v="Oct"/>
    <n v="1965"/>
  </r>
  <r>
    <s v="Id1271"/>
    <s v="Michael W."/>
    <n v="19.190000000000001"/>
    <n v="7.71"/>
    <s v="Yes"/>
    <s v="No"/>
    <s v="No"/>
    <n v="1"/>
    <s v="No"/>
    <x v="2"/>
    <x v="0"/>
    <s v="03-08-1975"/>
    <x v="1236"/>
    <s v="tier - 2"/>
    <s v="tier - 2"/>
    <s v="R1017"/>
    <n v="47"/>
    <n v="3"/>
    <s v="Aug"/>
    <n v="1975"/>
  </r>
  <r>
    <s v="Id1272"/>
    <s v="Eddie C"/>
    <n v="27.5"/>
    <n v="6.03"/>
    <s v="No"/>
    <s v="No"/>
    <s v="No"/>
    <n v="0"/>
    <s v="No"/>
    <x v="1"/>
    <x v="1"/>
    <s v="02-09-1977"/>
    <x v="1237"/>
    <s v="tier - 2"/>
    <s v="tier - 3"/>
    <s v="R1011"/>
    <n v="45"/>
    <n v="2"/>
    <s v="Sep"/>
    <n v="1977"/>
  </r>
  <r>
    <s v="Id1273"/>
    <s v="Maxime M"/>
    <n v="27.36"/>
    <n v="5.96"/>
    <s v="No"/>
    <s v="No"/>
    <s v="Yes"/>
    <n v="1"/>
    <s v="No"/>
    <x v="1"/>
    <x v="1"/>
    <s v="17-07-1979"/>
    <x v="1238"/>
    <s v="tier - 1"/>
    <s v="tier - 2"/>
    <s v="R1014"/>
    <n v="43"/>
    <n v="17"/>
    <s v="Jul"/>
    <n v="1979"/>
  </r>
  <r>
    <s v="Id1274"/>
    <s v="Mark D"/>
    <n v="20.350000000000001"/>
    <n v="4.16"/>
    <s v="No"/>
    <s v="No"/>
    <s v="No"/>
    <n v="0"/>
    <s v="No"/>
    <x v="2"/>
    <x v="2"/>
    <s v="15-10-1977"/>
    <x v="1239"/>
    <s v="tier - 2"/>
    <s v="tier - 2"/>
    <s v="R1013"/>
    <n v="45"/>
    <n v="15"/>
    <s v="Oct"/>
    <n v="1977"/>
  </r>
  <r>
    <s v="Id1275"/>
    <s v="Adam"/>
    <n v="24.035"/>
    <n v="6.11"/>
    <s v="No"/>
    <s v="No"/>
    <s v="No"/>
    <n v="0"/>
    <s v="No"/>
    <x v="2"/>
    <x v="1"/>
    <s v="12-11-1977"/>
    <x v="1240"/>
    <s v="tier - 3"/>
    <s v="tier - 2"/>
    <s v="R1016"/>
    <n v="45"/>
    <n v="12"/>
    <s v="Nov"/>
    <n v="1977"/>
  </r>
  <r>
    <s v="Id1276"/>
    <s v="Justin M"/>
    <n v="23.56"/>
    <n v="5.97"/>
    <s v="No"/>
    <s v="No"/>
    <s v="No"/>
    <n v="0"/>
    <s v="No"/>
    <x v="2"/>
    <x v="1"/>
    <s v="24-09-1977"/>
    <x v="1240"/>
    <s v="tier - 2"/>
    <s v="tier - 1"/>
    <s v="R1019"/>
    <n v="45"/>
    <n v="24"/>
    <s v="Sep"/>
    <n v="1977"/>
  </r>
  <r>
    <s v="Id1277"/>
    <s v="Svetlana V."/>
    <n v="27.17"/>
    <n v="10.81"/>
    <s v="No"/>
    <s v="No"/>
    <s v="No"/>
    <n v="2"/>
    <s v="No"/>
    <x v="1"/>
    <x v="0"/>
    <s v="11-07-1973"/>
    <x v="1241"/>
    <s v="tier - 2"/>
    <s v="tier - 1"/>
    <s v="R1013"/>
    <n v="49"/>
    <n v="11"/>
    <s v="Jul"/>
    <n v="1973"/>
  </r>
  <r>
    <s v="Id1278"/>
    <s v="Jana L"/>
    <n v="34.32"/>
    <n v="5.7"/>
    <s v="Yes"/>
    <s v="No"/>
    <s v="Yes"/>
    <n v="1"/>
    <s v="No"/>
    <x v="0"/>
    <x v="1"/>
    <s v="25-07-1983"/>
    <x v="1242"/>
    <s v="tier - 2"/>
    <s v="tier - 3"/>
    <s v="R1013"/>
    <n v="39"/>
    <n v="25"/>
    <s v="Jul"/>
    <n v="1983"/>
  </r>
  <r>
    <s v="Id1279"/>
    <s v="Laura"/>
    <n v="23.87"/>
    <n v="4.7699999999999996"/>
    <s v="Yes"/>
    <s v="No"/>
    <s v="Yes"/>
    <n v="1"/>
    <s v="No"/>
    <x v="2"/>
    <x v="2"/>
    <s v="30-12-1983"/>
    <x v="1243"/>
    <s v="tier - 2"/>
    <s v="tier - 1"/>
    <s v="R1013"/>
    <n v="39"/>
    <n v="30"/>
    <s v="Dec"/>
    <n v="1983"/>
  </r>
  <r>
    <s v="Id1280"/>
    <s v="Torrey C III"/>
    <n v="30.15"/>
    <n v="4.25"/>
    <s v="No"/>
    <s v="No"/>
    <s v="No"/>
    <n v="1"/>
    <s v="No"/>
    <x v="0"/>
    <x v="2"/>
    <s v="11-11-1987"/>
    <x v="1244"/>
    <s v="tier - 2"/>
    <s v="tier - 2"/>
    <s v="R1021"/>
    <n v="35"/>
    <n v="11"/>
    <s v="Nov"/>
    <n v="1987"/>
  </r>
  <r>
    <s v="Id1281"/>
    <s v="Paul"/>
    <n v="26.36"/>
    <n v="5.52"/>
    <s v="No"/>
    <s v="No"/>
    <s v="No"/>
    <n v="0"/>
    <s v="No"/>
    <x v="1"/>
    <x v="2"/>
    <s v="06-12-1982"/>
    <x v="1245"/>
    <s v="tier - 2"/>
    <s v="tier - 2"/>
    <s v="R1021"/>
    <n v="40"/>
    <n v="6"/>
    <s v="Dec"/>
    <n v="1982"/>
  </r>
  <r>
    <s v="Id1282"/>
    <s v="Jennifer D."/>
    <n v="45.32"/>
    <n v="6.53"/>
    <s v="Yes"/>
    <s v="No"/>
    <s v="No"/>
    <n v="1"/>
    <s v="No"/>
    <x v="0"/>
    <x v="0"/>
    <s v="26-09-1975"/>
    <x v="1246"/>
    <s v="tier - 2"/>
    <s v="tier - 3"/>
    <s v="R1013"/>
    <n v="47"/>
    <n v="26"/>
    <s v="Sep"/>
    <n v="1975"/>
  </r>
  <r>
    <s v="Id1283"/>
    <s v="Erik"/>
    <n v="31.93"/>
    <n v="4.82"/>
    <s v="Yes"/>
    <s v="No"/>
    <s v="No"/>
    <n v="1"/>
    <s v="No"/>
    <x v="0"/>
    <x v="2"/>
    <s v="21-09-1988"/>
    <x v="1247"/>
    <s v="tier - 2"/>
    <s v="tier - 1"/>
    <s v="R1012"/>
    <n v="34"/>
    <n v="21"/>
    <s v="Sep"/>
    <n v="1988"/>
  </r>
  <r>
    <s v="Id1284"/>
    <s v="Lana J"/>
    <n v="36"/>
    <n v="11.94"/>
    <s v="Yes"/>
    <s v="No"/>
    <s v="No"/>
    <n v="1"/>
    <s v="No"/>
    <x v="0"/>
    <x v="0"/>
    <s v="21-08-1975"/>
    <x v="1248"/>
    <s v="tier - 2"/>
    <s v="tier - 1"/>
    <s v="R1011"/>
    <n v="47"/>
    <n v="21"/>
    <s v="Aug"/>
    <n v="1975"/>
  </r>
  <r>
    <s v="Id1285"/>
    <s v="Rebecca E"/>
    <n v="32"/>
    <n v="7.85"/>
    <s v="Yes"/>
    <s v="No"/>
    <s v="No"/>
    <n v="1"/>
    <s v="No"/>
    <x v="0"/>
    <x v="0"/>
    <s v="06-08-1975"/>
    <x v="1249"/>
    <s v="tier - 2"/>
    <s v="tier - 2"/>
    <s v="R1011"/>
    <n v="47"/>
    <n v="6"/>
    <s v="Aug"/>
    <n v="1975"/>
  </r>
  <r>
    <s v="Id1286"/>
    <s v="Katie M."/>
    <n v="29.37"/>
    <n v="8.01"/>
    <s v="Yes"/>
    <s v="No"/>
    <s v="No"/>
    <n v="1"/>
    <s v="No"/>
    <x v="1"/>
    <x v="0"/>
    <s v="12-12-1983"/>
    <x v="1250"/>
    <s v="tier - 2"/>
    <s v="tier - 1"/>
    <s v="R1013"/>
    <n v="39"/>
    <n v="12"/>
    <s v="Dec"/>
    <n v="1983"/>
  </r>
  <r>
    <s v="Id1287"/>
    <s v="Elizabeth A."/>
    <n v="23.6"/>
    <n v="7.4"/>
    <s v="Yes"/>
    <s v="No"/>
    <s v="No"/>
    <n v="1"/>
    <s v="No"/>
    <x v="2"/>
    <x v="0"/>
    <s v="06-11-1975"/>
    <x v="1251"/>
    <s v="tier - 2"/>
    <s v="tier - 3"/>
    <s v="R1011"/>
    <n v="47"/>
    <n v="6"/>
    <s v="Nov"/>
    <n v="1975"/>
  </r>
  <r>
    <s v="Id1288"/>
    <s v="Sarah"/>
    <n v="33.155000000000001"/>
    <n v="8.3800000000000008"/>
    <s v="Yes"/>
    <s v="No"/>
    <s v="No"/>
    <n v="0"/>
    <s v="No"/>
    <x v="0"/>
    <x v="0"/>
    <s v="27-12-1981"/>
    <x v="1252"/>
    <s v="tier - 2"/>
    <s v="tier - 3"/>
    <s v="R1024"/>
    <n v="41"/>
    <n v="27"/>
    <s v="Dec"/>
    <n v="1981"/>
  </r>
  <r>
    <s v="Id1289"/>
    <s v="Annie J."/>
    <n v="24.32"/>
    <n v="11.56"/>
    <s v="Yes"/>
    <s v="No"/>
    <s v="No"/>
    <n v="1"/>
    <s v="No"/>
    <x v="2"/>
    <x v="0"/>
    <s v="24-07-1983"/>
    <x v="1253"/>
    <s v="tier - 2"/>
    <s v="tier - 3"/>
    <s v="R1024"/>
    <n v="39"/>
    <n v="24"/>
    <s v="Jul"/>
    <n v="1983"/>
  </r>
  <r>
    <s v="Id1290"/>
    <s v="Annie"/>
    <n v="36.299999999999997"/>
    <n v="4.6100000000000003"/>
    <s v="No"/>
    <s v="No"/>
    <s v="No"/>
    <n v="0"/>
    <s v="No"/>
    <x v="0"/>
    <x v="2"/>
    <s v="26-07-1977"/>
    <x v="1254"/>
    <s v="tier - 2"/>
    <s v="tier - 2"/>
    <s v="R1013"/>
    <n v="45"/>
    <n v="26"/>
    <s v="Jul"/>
    <n v="1977"/>
  </r>
  <r>
    <s v="Id1291"/>
    <s v="Lindsey"/>
    <n v="34.4"/>
    <n v="4.95"/>
    <s v="No"/>
    <s v="No"/>
    <s v="Yes"/>
    <n v="1"/>
    <s v="No"/>
    <x v="0"/>
    <x v="2"/>
    <s v="13-08-1979"/>
    <x v="1255"/>
    <s v="tier - 2"/>
    <s v="tier - 2"/>
    <s v="R1011"/>
    <n v="43"/>
    <n v="13"/>
    <s v="Aug"/>
    <n v="1979"/>
  </r>
  <r>
    <s v="Id1292"/>
    <s v="Laura"/>
    <n v="30.9"/>
    <n v="5.04"/>
    <s v="No"/>
    <s v="No"/>
    <s v="No"/>
    <n v="0"/>
    <s v="No"/>
    <x v="0"/>
    <x v="2"/>
    <s v="29-12-1977"/>
    <x v="1256"/>
    <s v="tier - 2"/>
    <s v="tier - 3"/>
    <s v="R1011"/>
    <n v="45"/>
    <n v="29"/>
    <s v="Dec"/>
    <n v="1977"/>
  </r>
  <r>
    <s v="Id1293"/>
    <s v="Amy T"/>
    <n v="28.6"/>
    <n v="5.42"/>
    <s v="No"/>
    <s v="No"/>
    <s v="No"/>
    <n v="0"/>
    <s v="No"/>
    <x v="1"/>
    <x v="2"/>
    <s v="21-06-1977"/>
    <x v="1257"/>
    <s v="tier - 2"/>
    <s v="tier - 1"/>
    <s v="R1013"/>
    <n v="45"/>
    <n v="21"/>
    <s v="Jun"/>
    <n v="1977"/>
  </r>
  <r>
    <s v="Id1294"/>
    <s v="Katarina D"/>
    <n v="27.83"/>
    <n v="5.39"/>
    <s v="No"/>
    <s v="No"/>
    <s v="No"/>
    <n v="0"/>
    <s v="No"/>
    <x v="1"/>
    <x v="2"/>
    <s v="26-12-1977"/>
    <x v="1258"/>
    <s v="tier - 2"/>
    <s v="tier - 2"/>
    <s v="R1013"/>
    <n v="45"/>
    <n v="26"/>
    <s v="Dec"/>
    <n v="1977"/>
  </r>
  <r>
    <s v="Id1295"/>
    <s v="B.j."/>
    <n v="39.64"/>
    <n v="6"/>
    <s v="No"/>
    <s v="No"/>
    <s v="Yes"/>
    <n v="1"/>
    <s v="No"/>
    <x v="0"/>
    <x v="1"/>
    <s v="10-11-1993"/>
    <x v="1259"/>
    <s v="tier - 2"/>
    <s v="tier - 1"/>
    <s v="R1012"/>
    <n v="29"/>
    <n v="10"/>
    <s v="Nov"/>
    <n v="1993"/>
  </r>
  <r>
    <s v="Id1296"/>
    <s v="Alison"/>
    <n v="38.479999999999997"/>
    <n v="6.02"/>
    <s v="No"/>
    <s v="No"/>
    <s v="No"/>
    <n v="1"/>
    <s v="No"/>
    <x v="0"/>
    <x v="1"/>
    <s v="09-09-1992"/>
    <x v="1260"/>
    <s v="tier - 2"/>
    <s v="tier - 2"/>
    <s v="R1012"/>
    <n v="30"/>
    <n v="9"/>
    <s v="Sep"/>
    <n v="1992"/>
  </r>
  <r>
    <s v="Id1297"/>
    <s v="Neil K."/>
    <n v="36.200000000000003"/>
    <n v="4.62"/>
    <s v="No"/>
    <s v="No"/>
    <s v="No"/>
    <n v="2"/>
    <s v="No"/>
    <x v="0"/>
    <x v="2"/>
    <s v="26-12-1972"/>
    <x v="1261"/>
    <s v="tier - 2"/>
    <s v="tier - 3"/>
    <s v="R1011"/>
    <n v="50"/>
    <n v="26"/>
    <s v="Dec"/>
    <n v="1972"/>
  </r>
  <r>
    <s v="Id1298"/>
    <s v="Anne Hunter"/>
    <n v="27.13"/>
    <n v="5.59"/>
    <s v="No"/>
    <s v="No"/>
    <s v="No"/>
    <n v="1"/>
    <s v="No"/>
    <x v="1"/>
    <x v="2"/>
    <s v="19-06-1984"/>
    <x v="1262"/>
    <s v="tier - 2"/>
    <s v="tier - 2"/>
    <s v="R1025"/>
    <n v="38"/>
    <n v="19"/>
    <s v="Jun"/>
    <n v="1984"/>
  </r>
  <r>
    <s v="Id1299"/>
    <s v="Sandra"/>
    <n v="20.75"/>
    <n v="5.18"/>
    <s v="Yes"/>
    <s v="No"/>
    <s v="No"/>
    <n v="2"/>
    <s v="No"/>
    <x v="2"/>
    <x v="2"/>
    <s v="12-06-1966"/>
    <x v="1263"/>
    <s v="tier - 3"/>
    <s v="tier - 1"/>
    <s v="R1013"/>
    <n v="56"/>
    <n v="12"/>
    <s v="Jun"/>
    <n v="1966"/>
  </r>
  <r>
    <s v="Id1300"/>
    <s v="Robert"/>
    <n v="26.6"/>
    <n v="6.29"/>
    <s v="No"/>
    <s v="No"/>
    <s v="No"/>
    <n v="2"/>
    <s v="No"/>
    <x v="1"/>
    <x v="1"/>
    <s v="04-09-1972"/>
    <x v="1264"/>
    <s v="tier - 3"/>
    <s v="tier - 1"/>
    <s v="R1011"/>
    <n v="50"/>
    <n v="4"/>
    <s v="Sep"/>
    <n v="1972"/>
  </r>
  <r>
    <s v="Id1301"/>
    <s v="Rodney"/>
    <n v="25.3"/>
    <n v="4.49"/>
    <s v="No"/>
    <s v="No"/>
    <s v="No"/>
    <n v="2"/>
    <s v="No"/>
    <x v="1"/>
    <x v="2"/>
    <s v="09-09-1972"/>
    <x v="1265"/>
    <s v="tier - 2"/>
    <s v="tier - 3"/>
    <s v="R1013"/>
    <n v="50"/>
    <n v="9"/>
    <s v="Sep"/>
    <n v="1972"/>
  </r>
  <r>
    <s v="Id1302"/>
    <s v="Carl R"/>
    <n v="18.84"/>
    <n v="11.82"/>
    <s v="Yes"/>
    <s v="No"/>
    <s v="Yes"/>
    <n v="1"/>
    <s v="No"/>
    <x v="2"/>
    <x v="0"/>
    <s v="24-09-1963"/>
    <x v="1266"/>
    <s v="tier - 3"/>
    <s v="tier - 2"/>
    <s v="R1013"/>
    <n v="59"/>
    <n v="24"/>
    <s v="Sep"/>
    <n v="1963"/>
  </r>
  <r>
    <s v="Id1303"/>
    <s v="Maximilian"/>
    <n v="19.57"/>
    <n v="7.41"/>
    <s v="Yes"/>
    <s v="No"/>
    <s v="No"/>
    <n v="1"/>
    <s v="No"/>
    <x v="2"/>
    <x v="0"/>
    <s v="28-09-1975"/>
    <x v="1267"/>
    <s v="tier - 3"/>
    <s v="tier - 2"/>
    <s v="R1012"/>
    <n v="47"/>
    <n v="28"/>
    <s v="Sep"/>
    <n v="1975"/>
  </r>
  <r>
    <s v="Id1304"/>
    <s v="Erik"/>
    <n v="30.495000000000001"/>
    <n v="5.97"/>
    <s v="No"/>
    <s v="No"/>
    <s v="No"/>
    <n v="0"/>
    <s v="No"/>
    <x v="0"/>
    <x v="1"/>
    <s v="04-09-1977"/>
    <x v="1268"/>
    <s v="tier - 3"/>
    <s v="tier - 1"/>
    <s v="R1012"/>
    <n v="45"/>
    <n v="4"/>
    <s v="Sep"/>
    <n v="1977"/>
  </r>
  <r>
    <s v="Id1305"/>
    <s v="Christopher"/>
    <n v="30.114999999999998"/>
    <n v="5.74"/>
    <s v="No"/>
    <s v="No"/>
    <s v="Yes"/>
    <n v="1"/>
    <s v="No"/>
    <x v="0"/>
    <x v="1"/>
    <s v="11-06-1979"/>
    <x v="1269"/>
    <s v="tier - 2"/>
    <s v="tier - 2"/>
    <s v="R1012"/>
    <n v="43"/>
    <n v="11"/>
    <s v="Jun"/>
    <n v="1979"/>
  </r>
  <r>
    <s v="Id1306"/>
    <s v="Eirik"/>
    <n v="24.78"/>
    <n v="9.85"/>
    <s v="No"/>
    <s v="No"/>
    <s v="No"/>
    <n v="0"/>
    <s v="No"/>
    <x v="2"/>
    <x v="0"/>
    <s v="18-09-1971"/>
    <x v="1270"/>
    <s v="tier - 2"/>
    <s v="tier - 3"/>
    <s v="R1013"/>
    <n v="51"/>
    <n v="18"/>
    <s v="Sep"/>
    <n v="1971"/>
  </r>
  <r>
    <s v="Id1307"/>
    <s v="Rik"/>
    <n v="24.77"/>
    <n v="7.59"/>
    <s v="No"/>
    <s v="No"/>
    <s v="No"/>
    <n v="0"/>
    <s v="No"/>
    <x v="2"/>
    <x v="0"/>
    <s v="04-09-1971"/>
    <x v="1271"/>
    <s v="tier - 2"/>
    <s v="tier - 3"/>
    <s v="R1013"/>
    <n v="51"/>
    <n v="4"/>
    <s v="Sep"/>
    <n v="1971"/>
  </r>
  <r>
    <s v="Id1308"/>
    <s v="Matthew R"/>
    <n v="16.579999999999998"/>
    <n v="6.98"/>
    <s v="Yes"/>
    <s v="No"/>
    <s v="Yes"/>
    <n v="1"/>
    <s v="No"/>
    <x v="3"/>
    <x v="0"/>
    <s v="21-09-1963"/>
    <x v="1272"/>
    <s v="tier - 3"/>
    <s v="tier - 3"/>
    <s v="R1012"/>
    <n v="59"/>
    <n v="21"/>
    <s v="Sep"/>
    <n v="1963"/>
  </r>
  <r>
    <s v="Id1309"/>
    <s v="Daniel G"/>
    <n v="38.17"/>
    <n v="4.7300000000000004"/>
    <s v="Yes"/>
    <s v="No"/>
    <s v="No"/>
    <n v="0"/>
    <s v="No"/>
    <x v="0"/>
    <x v="2"/>
    <s v="12-06-1976"/>
    <x v="1273"/>
    <s v="tier - 2"/>
    <s v="tier - 1"/>
    <s v="R1013"/>
    <n v="46"/>
    <n v="12"/>
    <s v="Jun"/>
    <n v="1976"/>
  </r>
  <r>
    <s v="Id1310"/>
    <s v="Yannick"/>
    <n v="39.424999999999997"/>
    <n v="4.76"/>
    <s v="Yes"/>
    <s v="No"/>
    <s v="No"/>
    <n v="0"/>
    <s v="No"/>
    <x v="0"/>
    <x v="2"/>
    <s v="07-07-1976"/>
    <x v="1274"/>
    <s v="tier - 3"/>
    <s v="tier - 1"/>
    <s v="R1016"/>
    <n v="46"/>
    <n v="7"/>
    <s v="Jul"/>
    <n v="1976"/>
  </r>
  <r>
    <s v="Id1311"/>
    <s v="Sean R"/>
    <n v="33.44"/>
    <n v="6.24"/>
    <s v="Yes"/>
    <s v="No"/>
    <s v="No"/>
    <n v="0"/>
    <s v="No"/>
    <x v="0"/>
    <x v="1"/>
    <s v="20-07-1976"/>
    <x v="1275"/>
    <s v="tier - 3"/>
    <s v="tier - 2"/>
    <s v="R1016"/>
    <n v="46"/>
    <n v="20"/>
    <s v="Jul"/>
    <n v="1976"/>
  </r>
  <r>
    <s v="Id1312"/>
    <s v="Peter"/>
    <n v="33.344999999999999"/>
    <n v="5.44"/>
    <s v="Yes"/>
    <s v="No"/>
    <s v="No"/>
    <n v="0"/>
    <s v="No"/>
    <x v="0"/>
    <x v="2"/>
    <s v="12-07-1976"/>
    <x v="1276"/>
    <s v="tier - 3"/>
    <s v="tier - 2"/>
    <s v="R1016"/>
    <n v="46"/>
    <n v="12"/>
    <s v="Jul"/>
    <n v="1976"/>
  </r>
  <r>
    <s v="Id1313"/>
    <s v="Sara A."/>
    <n v="38.79"/>
    <n v="5.08"/>
    <s v="No"/>
    <s v="No"/>
    <s v="Yes"/>
    <n v="1"/>
    <s v="No"/>
    <x v="0"/>
    <x v="2"/>
    <s v="22-06-1993"/>
    <x v="1277"/>
    <s v="tier - 2"/>
    <s v="tier - 1"/>
    <s v="R1012"/>
    <n v="29"/>
    <n v="22"/>
    <s v="Jun"/>
    <n v="1993"/>
  </r>
  <r>
    <s v="Id1314"/>
    <s v="Erin C."/>
    <n v="30.684999999999999"/>
    <n v="4.87"/>
    <s v="No"/>
    <s v="No"/>
    <s v="Yes"/>
    <n v="1"/>
    <s v="No"/>
    <x v="0"/>
    <x v="2"/>
    <s v="07-08-1979"/>
    <x v="1278"/>
    <s v="tier - 2"/>
    <s v="tier - 2"/>
    <s v="R1012"/>
    <n v="43"/>
    <n v="7"/>
    <s v="Aug"/>
    <n v="1979"/>
  </r>
  <r>
    <s v="Id1315"/>
    <s v="Thibaud"/>
    <n v="22.135000000000002"/>
    <n v="8.17"/>
    <s v="No"/>
    <s v="No"/>
    <s v="No"/>
    <n v="0"/>
    <s v="No"/>
    <x v="2"/>
    <x v="0"/>
    <s v="26-06-1978"/>
    <x v="1279"/>
    <s v="tier - 3"/>
    <s v="tier - 3"/>
    <s v="R1016"/>
    <n v="44"/>
    <n v="26"/>
    <s v="Jun"/>
    <n v="1978"/>
  </r>
  <r>
    <s v="Id1316"/>
    <s v="Lisa"/>
    <n v="33.33"/>
    <n v="7.61"/>
    <s v="No"/>
    <s v="No"/>
    <s v="No"/>
    <n v="0"/>
    <s v="No"/>
    <x v="0"/>
    <x v="0"/>
    <s v="06-06-1974"/>
    <x v="1280"/>
    <s v="tier - 2"/>
    <s v="tier - 3"/>
    <s v="R1013"/>
    <n v="49"/>
    <n v="6"/>
    <s v="Jun"/>
    <n v="1974"/>
  </r>
  <r>
    <s v="Id1317"/>
    <s v="Gretchen K."/>
    <n v="31.13"/>
    <n v="10.1"/>
    <s v="No"/>
    <s v="No"/>
    <s v="No"/>
    <n v="0"/>
    <s v="No"/>
    <x v="0"/>
    <x v="0"/>
    <s v="22-12-1974"/>
    <x v="1281"/>
    <s v="tier - 2"/>
    <s v="tier - 2"/>
    <s v="R1013"/>
    <n v="48"/>
    <n v="22"/>
    <s v="Dec"/>
    <n v="1974"/>
  </r>
  <r>
    <s v="Id1318"/>
    <s v="Martina"/>
    <n v="28.9"/>
    <n v="11.24"/>
    <s v="No"/>
    <s v="No"/>
    <s v="No"/>
    <n v="0"/>
    <s v="No"/>
    <x v="1"/>
    <x v="0"/>
    <s v="26-09-1974"/>
    <x v="1282"/>
    <s v="tier - 2"/>
    <s v="tier - 2"/>
    <s v="R1011"/>
    <n v="48"/>
    <n v="26"/>
    <s v="Sep"/>
    <n v="1974"/>
  </r>
  <r>
    <s v="Id1319"/>
    <s v="Dustin J"/>
    <n v="43.31"/>
    <n v="6.1"/>
    <s v="Yes"/>
    <s v="yes"/>
    <s v="No"/>
    <n v="1"/>
    <s v="No"/>
    <x v="0"/>
    <x v="1"/>
    <s v="28-11-2000"/>
    <x v="1283"/>
    <s v="tier - 2"/>
    <s v="tier - 1"/>
    <s v="R1023"/>
    <n v="22"/>
    <n v="28"/>
    <s v="Nov"/>
    <n v="2000"/>
  </r>
  <r>
    <s v="Id1320"/>
    <s v="Kelsey"/>
    <n v="22.8"/>
    <n v="6.98"/>
    <s v="No"/>
    <s v="No"/>
    <s v="No"/>
    <n v="0"/>
    <s v="No"/>
    <x v="2"/>
    <x v="0"/>
    <s v="05-08-1974"/>
    <x v="1284"/>
    <s v="tier - 2"/>
    <s v="tier - 1"/>
    <s v="R1011"/>
    <n v="48"/>
    <n v="5"/>
    <s v="Aug"/>
    <n v="1974"/>
  </r>
  <r>
    <s v="Id1321"/>
    <s v="Daniel V."/>
    <n v="19.09"/>
    <n v="4"/>
    <s v="Yes"/>
    <s v="No"/>
    <s v="No"/>
    <n v="1"/>
    <s v="No"/>
    <x v="2"/>
    <x v="2"/>
    <s v="05-09-1964"/>
    <x v="1285"/>
    <s v="tier - 3"/>
    <s v="tier - 3"/>
    <s v="R1013"/>
    <n v="58"/>
    <n v="5"/>
    <s v="Sep"/>
    <n v="1964"/>
  </r>
  <r>
    <s v="Id1322"/>
    <s v="Saeger"/>
    <n v="23.37"/>
    <n v="4.2300000000000004"/>
    <s v="No"/>
    <s v="No"/>
    <s v="No"/>
    <n v="0"/>
    <s v="No"/>
    <x v="2"/>
    <x v="2"/>
    <s v="27-09-1982"/>
    <x v="1286"/>
    <s v="tier - 2"/>
    <s v="tier - 2"/>
    <s v="R1024"/>
    <n v="40"/>
    <n v="27"/>
    <s v="Sep"/>
    <n v="1982"/>
  </r>
  <r>
    <s v="Id1323"/>
    <s v="Buzunesh"/>
    <n v="33.44"/>
    <n v="4.72"/>
    <s v="Yes"/>
    <s v="No"/>
    <s v="No"/>
    <n v="0"/>
    <s v="No"/>
    <x v="0"/>
    <x v="2"/>
    <s v="02-09-1976"/>
    <x v="1287"/>
    <s v="tier - 2"/>
    <s v="tier - 2"/>
    <s v="R1013"/>
    <n v="46"/>
    <n v="2"/>
    <s v="Sep"/>
    <n v="1976"/>
  </r>
  <r>
    <s v="Id1324"/>
    <s v="Mirte"/>
    <n v="28.05"/>
    <n v="5.63"/>
    <s v="Yes"/>
    <s v="No"/>
    <s v="No"/>
    <n v="0"/>
    <s v="No"/>
    <x v="1"/>
    <x v="2"/>
    <s v="30-06-1976"/>
    <x v="1288"/>
    <s v="tier - 2"/>
    <s v="tier - 2"/>
    <s v="R1013"/>
    <n v="46"/>
    <n v="30"/>
    <s v="Jun"/>
    <n v="1976"/>
  </r>
  <r>
    <s v="Id1325"/>
    <s v="Megan"/>
    <n v="27.72"/>
    <n v="5.83"/>
    <s v="Yes"/>
    <s v="No"/>
    <s v="No"/>
    <n v="0"/>
    <s v="No"/>
    <x v="1"/>
    <x v="1"/>
    <s v="03-09-1976"/>
    <x v="1288"/>
    <s v="tier - 2"/>
    <s v="tier - 3"/>
    <s v="R1013"/>
    <n v="46"/>
    <n v="3"/>
    <s v="Sep"/>
    <n v="1976"/>
  </r>
  <r>
    <s v="Id1326"/>
    <s v="Kerry A."/>
    <n v="29.81"/>
    <n v="9.23"/>
    <s v="No"/>
    <s v="No"/>
    <s v="No"/>
    <n v="0"/>
    <s v="No"/>
    <x v="1"/>
    <x v="0"/>
    <s v="30-06-1978"/>
    <x v="1289"/>
    <s v="tier - 2"/>
    <s v="tier - 2"/>
    <s v="R1013"/>
    <n v="44"/>
    <n v="30"/>
    <s v="Jun"/>
    <n v="1978"/>
  </r>
  <r>
    <s v="Id1327"/>
    <s v="Kristin"/>
    <n v="23.98"/>
    <n v="9.89"/>
    <s v="No"/>
    <s v="No"/>
    <s v="No"/>
    <n v="0"/>
    <s v="No"/>
    <x v="2"/>
    <x v="0"/>
    <s v="24-10-1978"/>
    <x v="1290"/>
    <s v="tier - 2"/>
    <s v="tier - 3"/>
    <s v="R1013"/>
    <n v="44"/>
    <n v="24"/>
    <s v="Oct"/>
    <n v="1978"/>
  </r>
  <r>
    <s v="Id1328"/>
    <s v="Christopher R."/>
    <n v="17.34"/>
    <n v="12"/>
    <s v="No"/>
    <s v="No"/>
    <s v="No"/>
    <n v="0"/>
    <s v="No"/>
    <x v="3"/>
    <x v="0"/>
    <s v="23-11-1962"/>
    <x v="1291"/>
    <s v="tier - 3"/>
    <s v="tier - 3"/>
    <s v="R1013"/>
    <n v="60"/>
    <n v="23"/>
    <s v="Nov"/>
    <n v="1962"/>
  </r>
  <r>
    <s v="Id1329"/>
    <s v="Elizabeth A"/>
    <n v="40.39"/>
    <n v="4.24"/>
    <s v="Yes"/>
    <s v="No"/>
    <s v="Yes"/>
    <n v="1"/>
    <s v="No"/>
    <x v="0"/>
    <x v="2"/>
    <s v="21-10-1997"/>
    <x v="1292"/>
    <s v="tier - 2"/>
    <s v="tier - 1"/>
    <s v="R1026"/>
    <n v="25"/>
    <n v="21"/>
    <s v="Oct"/>
    <n v="1997"/>
  </r>
  <r>
    <s v="Id1330"/>
    <s v="Andrew"/>
    <n v="25.96"/>
    <n v="4.68"/>
    <s v="Yes"/>
    <s v="No"/>
    <s v="Yes"/>
    <n v="1"/>
    <s v="No"/>
    <x v="1"/>
    <x v="2"/>
    <s v="08-06-1983"/>
    <x v="1293"/>
    <s v="tier - 2"/>
    <s v="tier - 2"/>
    <s v="R1020"/>
    <n v="40"/>
    <n v="8"/>
    <s v="Jun"/>
    <n v="1983"/>
  </r>
  <r>
    <s v="Id1331"/>
    <s v="Dawn M."/>
    <n v="17.68"/>
    <n v="8.57"/>
    <s v="Yes"/>
    <s v="No"/>
    <s v="Yes"/>
    <n v="1"/>
    <s v="No"/>
    <x v="3"/>
    <x v="0"/>
    <s v="05-11-1963"/>
    <x v="1294"/>
    <s v="tier - 3"/>
    <s v="tier - 1"/>
    <s v="R1013"/>
    <n v="59"/>
    <n v="5"/>
    <s v="Nov"/>
    <n v="1963"/>
  </r>
  <r>
    <s v="Id1332"/>
    <s v="Jonathan P"/>
    <n v="30.875"/>
    <n v="4.0999999999999996"/>
    <s v="No"/>
    <s v="No"/>
    <s v="No"/>
    <n v="0"/>
    <s v="No"/>
    <x v="0"/>
    <x v="2"/>
    <s v="28-06-1982"/>
    <x v="1295"/>
    <s v="tier - 3"/>
    <s v="tier - 3"/>
    <s v="R1012"/>
    <n v="40"/>
    <n v="28"/>
    <s v="Jun"/>
    <n v="1982"/>
  </r>
  <r>
    <s v="Id1333"/>
    <s v="Gina"/>
    <n v="30.81"/>
    <n v="4.49"/>
    <s v="No"/>
    <s v="No"/>
    <s v="No"/>
    <n v="0"/>
    <s v="No"/>
    <x v="0"/>
    <x v="2"/>
    <s v="21-06-1990"/>
    <x v="1296"/>
    <s v="tier - 2"/>
    <s v="tier - 3"/>
    <s v="R1025"/>
    <n v="32"/>
    <n v="21"/>
    <s v="Jun"/>
    <n v="1990"/>
  </r>
  <r>
    <s v="Id1334"/>
    <s v="Dino"/>
    <n v="36.85"/>
    <n v="8.8000000000000007"/>
    <s v="No"/>
    <s v="No"/>
    <s v="No"/>
    <n v="2"/>
    <s v="No"/>
    <x v="0"/>
    <x v="0"/>
    <s v="03-09-1973"/>
    <x v="1297"/>
    <s v="tier - 2"/>
    <s v="tier - 2"/>
    <s v="R1013"/>
    <n v="49"/>
    <n v="3"/>
    <s v="Sep"/>
    <n v="1973"/>
  </r>
  <r>
    <s v="Id1335"/>
    <s v="Jan"/>
    <n v="35.86"/>
    <n v="7.93"/>
    <s v="No"/>
    <s v="No"/>
    <s v="No"/>
    <n v="2"/>
    <s v="No"/>
    <x v="0"/>
    <x v="0"/>
    <s v="30-08-1973"/>
    <x v="1298"/>
    <s v="tier - 3"/>
    <s v="tier - 1"/>
    <s v="R1013"/>
    <n v="49"/>
    <n v="30"/>
    <s v="Aug"/>
    <n v="1973"/>
  </r>
  <r>
    <s v="Id1336"/>
    <s v="Jonathan E."/>
    <n v="30.3"/>
    <n v="9.4499999999999993"/>
    <s v="No"/>
    <s v="No"/>
    <s v="No"/>
    <n v="2"/>
    <s v="No"/>
    <x v="0"/>
    <x v="0"/>
    <s v="16-12-1973"/>
    <x v="1299"/>
    <s v="tier - 3"/>
    <s v="tier - 1"/>
    <s v="R1011"/>
    <n v="49"/>
    <n v="16"/>
    <s v="Dec"/>
    <n v="1973"/>
  </r>
  <r>
    <s v="Id1337"/>
    <s v="Mark A"/>
    <n v="32.015000000000001"/>
    <n v="7.67"/>
    <s v="No"/>
    <s v="No"/>
    <s v="No"/>
    <n v="0"/>
    <s v="No"/>
    <x v="0"/>
    <x v="0"/>
    <s v="01-09-1978"/>
    <x v="1300"/>
    <s v="tier - 3"/>
    <s v="tier - 1"/>
    <s v="R1012"/>
    <n v="44"/>
    <n v="1"/>
    <s v="Sep"/>
    <n v="1978"/>
  </r>
  <r>
    <s v="Id1338"/>
    <s v="Mary"/>
    <n v="25.06"/>
    <n v="10.53"/>
    <s v="No"/>
    <s v="No"/>
    <s v="No"/>
    <n v="2"/>
    <s v="No"/>
    <x v="1"/>
    <x v="0"/>
    <s v="11-10-1973"/>
    <x v="1301"/>
    <s v="tier - 2"/>
    <s v="tier - 2"/>
    <s v="R1013"/>
    <n v="49"/>
    <n v="11"/>
    <s v="Oct"/>
    <n v="1973"/>
  </r>
  <r>
    <s v="Id1339"/>
    <s v="Samuel"/>
    <n v="18.829999999999998"/>
    <n v="10.08"/>
    <s v="Yes"/>
    <s v="No"/>
    <s v="No"/>
    <n v="0"/>
    <s v="No"/>
    <x v="2"/>
    <x v="0"/>
    <s v="10-06-1967"/>
    <x v="1302"/>
    <s v="tier - 3"/>
    <s v="tier - 1"/>
    <s v="R1012"/>
    <n v="55"/>
    <n v="10"/>
    <s v="Jun"/>
    <n v="1967"/>
  </r>
  <r>
    <s v="Id1340"/>
    <s v="Stan J"/>
    <n v="47.52"/>
    <n v="11.39"/>
    <s v="Yes"/>
    <s v="No"/>
    <s v="No"/>
    <n v="1"/>
    <s v="No"/>
    <x v="0"/>
    <x v="0"/>
    <s v="21-12-1975"/>
    <x v="1303"/>
    <s v="tier - 3"/>
    <s v="tier - 3"/>
    <s v="R1013"/>
    <n v="47"/>
    <n v="21"/>
    <s v="Dec"/>
    <n v="1975"/>
  </r>
  <r>
    <s v="Id1341"/>
    <s v="Jessica L."/>
    <n v="37.82"/>
    <n v="6.36"/>
    <s v="No"/>
    <s v="No"/>
    <s v="No"/>
    <n v="0"/>
    <s v="No"/>
    <x v="0"/>
    <x v="1"/>
    <s v="12-10-1994"/>
    <x v="1304"/>
    <s v="tier - 2"/>
    <s v="tier - 2"/>
    <s v="R1026"/>
    <n v="28"/>
    <n v="12"/>
    <s v="Oct"/>
    <n v="1994"/>
  </r>
  <r>
    <s v="Id1342"/>
    <s v="Krysta"/>
    <n v="44.16"/>
    <n v="5.31"/>
    <s v="Yes"/>
    <s v="No"/>
    <s v="No"/>
    <n v="0"/>
    <s v="No"/>
    <x v="0"/>
    <x v="2"/>
    <s v="28-08-2001"/>
    <x v="1305"/>
    <s v="tier - 2"/>
    <s v="tier - 2"/>
    <s v="R1012"/>
    <n v="21"/>
    <n v="28"/>
    <s v="Aug"/>
    <n v="2001"/>
  </r>
  <r>
    <s v="Id1343"/>
    <s v="Natascia"/>
    <n v="37.049999999999997"/>
    <n v="4.74"/>
    <s v="No"/>
    <s v="No"/>
    <s v="Yes"/>
    <n v="1"/>
    <s v="No"/>
    <x v="0"/>
    <x v="2"/>
    <s v="07-11-1993"/>
    <x v="1306"/>
    <s v="tier - 2"/>
    <s v="tier - 1"/>
    <s v="R1026"/>
    <n v="29"/>
    <n v="7"/>
    <s v="Nov"/>
    <n v="1993"/>
  </r>
  <r>
    <s v="Id1344"/>
    <s v="Jenny"/>
    <n v="18.66"/>
    <n v="11.35"/>
    <s v="No"/>
    <s v="No"/>
    <s v="No"/>
    <n v="0"/>
    <s v="No"/>
    <x v="2"/>
    <x v="0"/>
    <s v="21-10-1965"/>
    <x v="1307"/>
    <s v="tier - 3"/>
    <s v="tier - 1"/>
    <s v="R1011"/>
    <n v="57"/>
    <n v="21"/>
    <s v="Oct"/>
    <n v="1965"/>
  </r>
  <r>
    <s v="Id1345"/>
    <s v="Brian"/>
    <n v="36.200000000000003"/>
    <n v="6.81"/>
    <s v="Yes"/>
    <s v="No"/>
    <s v="No"/>
    <n v="1"/>
    <s v="No"/>
    <x v="0"/>
    <x v="0"/>
    <s v="15-12-1975"/>
    <x v="1308"/>
    <s v="tier - 3"/>
    <s v="tier - 2"/>
    <s v="R1011"/>
    <n v="47"/>
    <n v="15"/>
    <s v="Dec"/>
    <n v="1975"/>
  </r>
  <r>
    <s v="Id1346"/>
    <s v="Monica"/>
    <n v="18.87"/>
    <n v="8.06"/>
    <s v="No"/>
    <s v="No"/>
    <s v="No"/>
    <n v="0"/>
    <s v="No"/>
    <x v="2"/>
    <x v="0"/>
    <s v="11-08-1965"/>
    <x v="1308"/>
    <s v="tier - 3"/>
    <s v="tier - 1"/>
    <s v="R1013"/>
    <n v="57"/>
    <n v="11"/>
    <s v="Aug"/>
    <n v="1965"/>
  </r>
  <r>
    <s v="Id1347"/>
    <s v="Tyler"/>
    <n v="32.299999999999997"/>
    <n v="6.74"/>
    <s v="Yes"/>
    <s v="No"/>
    <s v="No"/>
    <n v="1"/>
    <s v="No"/>
    <x v="0"/>
    <x v="0"/>
    <s v="28-06-1975"/>
    <x v="1309"/>
    <s v="tier - 3"/>
    <s v="tier - 3"/>
    <s v="R1011"/>
    <n v="47"/>
    <n v="28"/>
    <s v="Jun"/>
    <n v="1975"/>
  </r>
  <r>
    <s v="Id1348"/>
    <s v="Kelly C"/>
    <n v="22.64"/>
    <n v="6.54"/>
    <s v="Yes"/>
    <s v="No"/>
    <s v="No"/>
    <n v="2"/>
    <s v="No"/>
    <x v="2"/>
    <x v="0"/>
    <s v="12-12-1970"/>
    <x v="1310"/>
    <s v="tier - 2"/>
    <s v="tier - 1"/>
    <s v="R1013"/>
    <n v="52"/>
    <n v="12"/>
    <s v="Dec"/>
    <n v="1970"/>
  </r>
  <r>
    <s v="Id1349"/>
    <s v="Emily"/>
    <n v="28.69"/>
    <n v="5.4"/>
    <s v="No"/>
    <s v="No"/>
    <s v="No"/>
    <n v="0"/>
    <s v="No"/>
    <x v="1"/>
    <x v="2"/>
    <s v="27-12-1982"/>
    <x v="1311"/>
    <s v="tier - 2"/>
    <s v="tier - 3"/>
    <s v="R1012"/>
    <n v="40"/>
    <n v="27"/>
    <s v="Dec"/>
    <n v="1982"/>
  </r>
  <r>
    <s v="Id1350"/>
    <s v="James V"/>
    <n v="28.16"/>
    <n v="5.58"/>
    <s v="Yes"/>
    <s v="No"/>
    <s v="No"/>
    <n v="0"/>
    <s v="No"/>
    <x v="1"/>
    <x v="2"/>
    <s v="28-11-1985"/>
    <x v="1312"/>
    <s v="tier - 2"/>
    <s v="tier - 3"/>
    <s v="R1012"/>
    <n v="37"/>
    <n v="28"/>
    <s v="Nov"/>
    <n v="1985"/>
  </r>
  <r>
    <s v="Id1351"/>
    <s v="Angie"/>
    <n v="45.54"/>
    <n v="5.84"/>
    <s v="No"/>
    <s v="No"/>
    <s v="Yes"/>
    <n v="1"/>
    <s v="No"/>
    <x v="0"/>
    <x v="1"/>
    <s v="12-12-2003"/>
    <x v="1313"/>
    <s v="tier - 2"/>
    <s v="tier - 2"/>
    <s v="R1012"/>
    <n v="19"/>
    <n v="12"/>
    <s v="Dec"/>
    <n v="2003"/>
  </r>
  <r>
    <s v="Id1352"/>
    <s v="Michael J."/>
    <n v="28.7"/>
    <n v="4.2"/>
    <s v="No"/>
    <s v="No"/>
    <s v="No"/>
    <n v="0"/>
    <s v="No"/>
    <x v="1"/>
    <x v="2"/>
    <s v="06-11-1977"/>
    <x v="1314"/>
    <s v="tier - 3"/>
    <s v="tier - 2"/>
    <s v="R1011"/>
    <n v="45"/>
    <n v="6"/>
    <s v="Nov"/>
    <n v="1977"/>
  </r>
  <r>
    <s v="Id1353"/>
    <s v="Sabina"/>
    <n v="27.74"/>
    <n v="6.06"/>
    <s v="Yes"/>
    <s v="No"/>
    <s v="No"/>
    <n v="0"/>
    <s v="No"/>
    <x v="1"/>
    <x v="1"/>
    <s v="20-12-1976"/>
    <x v="1315"/>
    <s v="tier - 2"/>
    <s v="tier - 2"/>
    <s v="R1012"/>
    <n v="46"/>
    <n v="20"/>
    <s v="Dec"/>
    <n v="1976"/>
  </r>
  <r>
    <s v="Id1354"/>
    <s v="Amy C"/>
    <n v="36.954999999999998"/>
    <n v="7.57"/>
    <s v="No"/>
    <s v="No"/>
    <s v="No"/>
    <n v="0"/>
    <s v="No"/>
    <x v="0"/>
    <x v="0"/>
    <s v="17-07-1978"/>
    <x v="1316"/>
    <s v="tier - 2"/>
    <s v="tier - 3"/>
    <s v="R1012"/>
    <n v="44"/>
    <n v="17"/>
    <s v="Jul"/>
    <n v="1978"/>
  </r>
  <r>
    <s v="Id1355"/>
    <s v="Victoria U"/>
    <n v="30.69"/>
    <n v="6.15"/>
    <s v="No"/>
    <s v="No"/>
    <s v="No"/>
    <n v="0"/>
    <s v="No"/>
    <x v="0"/>
    <x v="1"/>
    <s v="03-11-1989"/>
    <x v="1317"/>
    <s v="tier - 2"/>
    <s v="tier - 1"/>
    <s v="R1012"/>
    <n v="33"/>
    <n v="3"/>
    <s v="Nov"/>
    <n v="1989"/>
  </r>
  <r>
    <s v="Id1356"/>
    <s v="Amelia B"/>
    <n v="24.984999999999999"/>
    <n v="4.5599999999999996"/>
    <s v="No"/>
    <s v="No"/>
    <s v="No"/>
    <n v="0"/>
    <s v="No"/>
    <x v="2"/>
    <x v="2"/>
    <s v="08-11-1980"/>
    <x v="1318"/>
    <s v="tier - 2"/>
    <s v="tier - 2"/>
    <s v="R1012"/>
    <n v="42"/>
    <n v="8"/>
    <s v="Nov"/>
    <n v="1980"/>
  </r>
  <r>
    <s v="Id1357"/>
    <s v="Jackie J"/>
    <n v="39.42"/>
    <n v="4.72"/>
    <s v="Yes"/>
    <s v="No"/>
    <s v="No"/>
    <n v="1"/>
    <s v="No"/>
    <x v="0"/>
    <x v="2"/>
    <s v="18-09-1995"/>
    <x v="1319"/>
    <s v="tier - 2"/>
    <s v="tier - 3"/>
    <s v="R1012"/>
    <n v="27"/>
    <n v="18"/>
    <s v="Sep"/>
    <n v="1995"/>
  </r>
  <r>
    <s v="Id1358"/>
    <s v="Justin"/>
    <n v="16.8"/>
    <n v="7.98"/>
    <s v="No"/>
    <s v="No"/>
    <s v="No"/>
    <n v="0"/>
    <s v="No"/>
    <x v="3"/>
    <x v="0"/>
    <s v="22-08-1962"/>
    <x v="1320"/>
    <s v="tier - 3"/>
    <s v="tier - 1"/>
    <s v="R1013"/>
    <n v="60"/>
    <n v="22"/>
    <s v="Aug"/>
    <n v="1962"/>
  </r>
  <r>
    <s v="Id1359"/>
    <s v="Kerry"/>
    <n v="23.274999999999999"/>
    <n v="6.26"/>
    <s v="Yes"/>
    <s v="No"/>
    <s v="Yes"/>
    <n v="1"/>
    <s v="No"/>
    <x v="2"/>
    <x v="1"/>
    <s v="20-08-1983"/>
    <x v="1321"/>
    <s v="tier - 2"/>
    <s v="tier - 3"/>
    <s v="R1024"/>
    <n v="39"/>
    <n v="20"/>
    <s v="Aug"/>
    <n v="1983"/>
  </r>
  <r>
    <s v="Id1360"/>
    <s v="Cindy G."/>
    <n v="22.8"/>
    <n v="4.29"/>
    <s v="Yes"/>
    <s v="No"/>
    <s v="Yes"/>
    <n v="1"/>
    <s v="No"/>
    <x v="2"/>
    <x v="2"/>
    <s v="28-08-1983"/>
    <x v="1321"/>
    <s v="tier - 2"/>
    <s v="tier - 1"/>
    <s v="R1024"/>
    <n v="39"/>
    <n v="28"/>
    <s v="Aug"/>
    <n v="1983"/>
  </r>
  <r>
    <s v="Id1361"/>
    <s v="Gennaro"/>
    <n v="24.3"/>
    <n v="5.43"/>
    <s v="No"/>
    <s v="No"/>
    <s v="No"/>
    <n v="2"/>
    <s v="No"/>
    <x v="2"/>
    <x v="2"/>
    <s v="23-11-1972"/>
    <x v="1322"/>
    <s v="tier - 2"/>
    <s v="tier - 2"/>
    <s v="R1013"/>
    <n v="50"/>
    <n v="23"/>
    <s v="Nov"/>
    <n v="1972"/>
  </r>
  <r>
    <s v="Id1362"/>
    <s v="Terry"/>
    <n v="25.13"/>
    <n v="8"/>
    <s v="Yes"/>
    <s v="No"/>
    <s v="No"/>
    <n v="1"/>
    <s v="No"/>
    <x v="1"/>
    <x v="0"/>
    <s v="10-08-1975"/>
    <x v="1323"/>
    <s v="tier - 2"/>
    <s v="tier - 2"/>
    <s v="R1013"/>
    <n v="47"/>
    <n v="10"/>
    <s v="Aug"/>
    <n v="1975"/>
  </r>
  <r>
    <s v="Id1363"/>
    <s v="Patrick J"/>
    <n v="22.72"/>
    <n v="9.9600000000000009"/>
    <s v="Yes"/>
    <s v="No"/>
    <s v="No"/>
    <n v="2"/>
    <s v="No"/>
    <x v="2"/>
    <x v="0"/>
    <s v="19-06-1970"/>
    <x v="1324"/>
    <s v="tier - 2"/>
    <s v="tier - 2"/>
    <s v="R1013"/>
    <n v="52"/>
    <n v="19"/>
    <s v="Jun"/>
    <n v="1970"/>
  </r>
  <r>
    <s v="Id1364"/>
    <s v="Keara"/>
    <n v="32.6"/>
    <n v="6.8"/>
    <s v="Yes"/>
    <s v="No"/>
    <s v="No"/>
    <n v="0"/>
    <s v="No"/>
    <x v="0"/>
    <x v="0"/>
    <s v="28-12-1981"/>
    <x v="1325"/>
    <s v="tier - 2"/>
    <s v="tier - 2"/>
    <s v="R1011"/>
    <n v="41"/>
    <n v="28"/>
    <s v="Dec"/>
    <n v="1981"/>
  </r>
  <r>
    <s v="Id1365"/>
    <s v="Nicole"/>
    <n v="17.28"/>
    <n v="6.22"/>
    <s v="Yes"/>
    <s v="No"/>
    <s v="No"/>
    <n v="2"/>
    <s v="No"/>
    <x v="3"/>
    <x v="1"/>
    <s v="09-07-1966"/>
    <x v="1326"/>
    <s v="tier - 3"/>
    <s v="tier - 3"/>
    <s v="R1012"/>
    <n v="56"/>
    <n v="9"/>
    <s v="Jul"/>
    <n v="1966"/>
  </r>
  <r>
    <s v="Id1366"/>
    <s v="Katena"/>
    <n v="27.92"/>
    <n v="5.79"/>
    <s v="No"/>
    <s v="No"/>
    <s v="No"/>
    <n v="1"/>
    <s v="No"/>
    <x v="1"/>
    <x v="1"/>
    <s v="29-10-1987"/>
    <x v="1327"/>
    <s v="tier - 2"/>
    <s v="tier - 3"/>
    <s v="R1025"/>
    <n v="35"/>
    <n v="29"/>
    <s v="Oct"/>
    <n v="1987"/>
  </r>
  <r>
    <s v="Id1367"/>
    <s v="Bean K."/>
    <n v="38.284999999999997"/>
    <n v="5.41"/>
    <s v="No"/>
    <s v="No"/>
    <s v="No"/>
    <n v="0"/>
    <s v="No"/>
    <x v="0"/>
    <x v="2"/>
    <s v="20-07-1977"/>
    <x v="1328"/>
    <s v="tier - 2"/>
    <s v="tier - 1"/>
    <s v="R1024"/>
    <n v="45"/>
    <n v="20"/>
    <s v="Jul"/>
    <n v="1977"/>
  </r>
  <r>
    <s v="Id1368"/>
    <s v="Brian"/>
    <n v="16.48"/>
    <n v="11.05"/>
    <s v="No"/>
    <s v="No"/>
    <s v="No"/>
    <n v="0"/>
    <s v="No"/>
    <x v="3"/>
    <x v="0"/>
    <s v="10-10-1962"/>
    <x v="1329"/>
    <s v="tier - 3"/>
    <s v="tier - 2"/>
    <s v="R1013"/>
    <n v="60"/>
    <n v="10"/>
    <s v="Oct"/>
    <n v="1962"/>
  </r>
  <r>
    <s v="Id1369"/>
    <s v="Jan-Patrick"/>
    <n v="38.57"/>
    <n v="6.27"/>
    <s v="No"/>
    <s v="No"/>
    <s v="No"/>
    <n v="0"/>
    <s v="No"/>
    <x v="0"/>
    <x v="1"/>
    <s v="17-11-1994"/>
    <x v="1330"/>
    <s v="tier - 2"/>
    <s v="tier - 3"/>
    <s v="R1012"/>
    <n v="28"/>
    <n v="17"/>
    <s v="Nov"/>
    <n v="1994"/>
  </r>
  <r>
    <s v="Id1370"/>
    <s v="Jesse J"/>
    <n v="43.85"/>
    <n v="4.7699999999999996"/>
    <s v="Yes"/>
    <s v="No"/>
    <s v="No"/>
    <n v="0"/>
    <s v="No"/>
    <x v="0"/>
    <x v="2"/>
    <s v="05-10-2001"/>
    <x v="1331"/>
    <s v="tier - 2"/>
    <s v="tier - 2"/>
    <s v="R1012"/>
    <n v="21"/>
    <n v="5"/>
    <s v="Oct"/>
    <n v="2001"/>
  </r>
  <r>
    <s v="Id1371"/>
    <s v="Lindsey M"/>
    <n v="30.11"/>
    <n v="4.08"/>
    <s v="No"/>
    <s v="No"/>
    <s v="No"/>
    <n v="0"/>
    <s v="No"/>
    <x v="0"/>
    <x v="2"/>
    <s v="12-10-1989"/>
    <x v="1332"/>
    <s v="tier - 2"/>
    <s v="tier - 2"/>
    <s v="R1012"/>
    <n v="33"/>
    <n v="12"/>
    <s v="Oct"/>
    <n v="1989"/>
  </r>
  <r>
    <s v="Id1372"/>
    <s v="Marguerite K."/>
    <n v="31.59"/>
    <n v="6.01"/>
    <s v="No"/>
    <s v="No"/>
    <s v="No"/>
    <n v="0"/>
    <s v="No"/>
    <x v="0"/>
    <x v="1"/>
    <s v="21-12-1991"/>
    <x v="1333"/>
    <s v="tier - 2"/>
    <s v="tier - 1"/>
    <s v="R1012"/>
    <n v="31"/>
    <n v="21"/>
    <s v="Dec"/>
    <n v="1991"/>
  </r>
  <r>
    <s v="Id1373"/>
    <s v="Travis"/>
    <n v="40.15"/>
    <n v="11.84"/>
    <s v="No"/>
    <s v="No"/>
    <s v="No"/>
    <n v="0"/>
    <s v="No"/>
    <x v="0"/>
    <x v="0"/>
    <s v="09-11-1974"/>
    <x v="1334"/>
    <s v="tier - 2"/>
    <s v="tier - 3"/>
    <s v="R1013"/>
    <n v="48"/>
    <n v="9"/>
    <s v="Nov"/>
    <n v="1974"/>
  </r>
  <r>
    <s v="Id1374"/>
    <s v="Ricky"/>
    <n v="40.700000000000003"/>
    <n v="6.27"/>
    <s v="Yes"/>
    <s v="No"/>
    <s v="Yes"/>
    <n v="1"/>
    <s v="No"/>
    <x v="0"/>
    <x v="1"/>
    <s v="02-12-1997"/>
    <x v="1334"/>
    <s v="tier - 2"/>
    <s v="tier - 3"/>
    <s v="R1012"/>
    <n v="25"/>
    <n v="2"/>
    <s v="Dec"/>
    <n v="1997"/>
  </r>
  <r>
    <s v="Id1375"/>
    <s v="Colleen L."/>
    <n v="40.76"/>
    <n v="5.28"/>
    <s v="No"/>
    <s v="No"/>
    <s v="No"/>
    <n v="0"/>
    <s v="No"/>
    <x v="0"/>
    <x v="2"/>
    <s v="25-12-1999"/>
    <x v="1335"/>
    <s v="tier - 2"/>
    <s v="tier - 2"/>
    <s v="R1026"/>
    <n v="23"/>
    <n v="25"/>
    <s v="Dec"/>
    <n v="1999"/>
  </r>
  <r>
    <s v="Id1376"/>
    <s v="Charlie A"/>
    <n v="29.7"/>
    <n v="7.03"/>
    <s v="No"/>
    <s v="No"/>
    <s v="No"/>
    <n v="0"/>
    <s v="No"/>
    <x v="1"/>
    <x v="0"/>
    <s v="06-12-1974"/>
    <x v="1336"/>
    <s v="tier - 1"/>
    <s v="tier - 3"/>
    <s v="R1013"/>
    <n v="48"/>
    <n v="6"/>
    <s v="Dec"/>
    <n v="1974"/>
  </r>
  <r>
    <s v="Id1377"/>
    <s v="Rick"/>
    <n v="40.58"/>
    <n v="5.32"/>
    <s v="Yes"/>
    <s v="No"/>
    <s v="Yes"/>
    <n v="1"/>
    <s v="No"/>
    <x v="0"/>
    <x v="2"/>
    <s v="21-12-1997"/>
    <x v="1337"/>
    <s v="tier - 2"/>
    <s v="tier - 1"/>
    <s v="R1012"/>
    <n v="25"/>
    <n v="21"/>
    <s v="Dec"/>
    <n v="1997"/>
  </r>
  <r>
    <s v="Id1378"/>
    <s v="Lauren C"/>
    <n v="33.06"/>
    <n v="9.59"/>
    <s v="Yes"/>
    <s v="No"/>
    <s v="No"/>
    <n v="0"/>
    <s v="No"/>
    <x v="0"/>
    <x v="0"/>
    <s v="30-06-1981"/>
    <x v="1338"/>
    <s v="tier - 2"/>
    <s v="tier - 1"/>
    <s v="R1012"/>
    <n v="41"/>
    <n v="30"/>
    <s v="Jun"/>
    <n v="1981"/>
  </r>
  <r>
    <s v="Id1379"/>
    <s v="Daniel"/>
    <n v="26.62"/>
    <n v="6.15"/>
    <s v="Yes"/>
    <s v="No"/>
    <s v="No"/>
    <n v="0"/>
    <s v="No"/>
    <x v="1"/>
    <x v="1"/>
    <s v="12-12-1976"/>
    <x v="1339"/>
    <s v="tier - 3"/>
    <s v="tier - 2"/>
    <s v="R1013"/>
    <n v="46"/>
    <n v="12"/>
    <s v="Dec"/>
    <n v="1976"/>
  </r>
  <r>
    <s v="Id1380"/>
    <s v="Jaime"/>
    <n v="37.1"/>
    <n v="11.08"/>
    <s v="No"/>
    <s v="No"/>
    <s v="No"/>
    <n v="0"/>
    <s v="No"/>
    <x v="0"/>
    <x v="0"/>
    <s v="04-09-1978"/>
    <x v="1340"/>
    <s v="tier - 1"/>
    <s v="tier - 1"/>
    <s v="R1011"/>
    <n v="44"/>
    <n v="4"/>
    <s v="Sep"/>
    <n v="1978"/>
  </r>
  <r>
    <s v="Id1381"/>
    <s v="Erik R"/>
    <n v="18.28"/>
    <n v="7.95"/>
    <s v="No"/>
    <s v="No"/>
    <s v="No"/>
    <n v="0"/>
    <s v="No"/>
    <x v="3"/>
    <x v="0"/>
    <s v="18-07-1965"/>
    <x v="1341"/>
    <s v="tier - 3"/>
    <s v="tier - 2"/>
    <s v="R1013"/>
    <n v="57"/>
    <n v="18"/>
    <s v="Jul"/>
    <n v="1965"/>
  </r>
  <r>
    <s v="Id1382"/>
    <s v="Katie"/>
    <n v="35.814999999999998"/>
    <n v="6.23"/>
    <s v="No"/>
    <s v="No"/>
    <s v="No"/>
    <n v="0"/>
    <s v="No"/>
    <x v="0"/>
    <x v="1"/>
    <s v="29-08-1977"/>
    <x v="1342"/>
    <s v="tier - 2"/>
    <s v="tier - 3"/>
    <s v="R1012"/>
    <n v="45"/>
    <n v="29"/>
    <s v="Aug"/>
    <n v="1977"/>
  </r>
  <r>
    <s v="Id1383"/>
    <s v="Thomas A"/>
    <n v="30.69"/>
    <n v="6.5"/>
    <s v="No"/>
    <s v="No"/>
    <s v="No"/>
    <n v="0"/>
    <s v="No"/>
    <x v="0"/>
    <x v="0"/>
    <s v="04-12-1978"/>
    <x v="1343"/>
    <s v="tier - 3"/>
    <s v="tier - 2"/>
    <s v="R1013"/>
    <n v="44"/>
    <n v="4"/>
    <s v="Dec"/>
    <n v="1978"/>
  </r>
  <r>
    <s v="Id1384"/>
    <s v="Jean-Marc"/>
    <n v="26.125"/>
    <n v="5.22"/>
    <s v="No"/>
    <s v="No"/>
    <s v="No"/>
    <n v="0"/>
    <s v="No"/>
    <x v="1"/>
    <x v="2"/>
    <s v="10-09-1980"/>
    <x v="1344"/>
    <s v="tier - 3"/>
    <s v="tier - 1"/>
    <s v="R1016"/>
    <n v="42"/>
    <n v="10"/>
    <s v="Sep"/>
    <n v="1980"/>
  </r>
  <r>
    <s v="Id1385"/>
    <s v="Kerry L"/>
    <n v="34.58"/>
    <n v="6.3"/>
    <s v="No"/>
    <s v="No"/>
    <s v="Yes"/>
    <n v="1"/>
    <s v="No"/>
    <x v="0"/>
    <x v="1"/>
    <s v="02-06-1979"/>
    <x v="1345"/>
    <s v="tier - 2"/>
    <s v="tier - 3"/>
    <s v="R1012"/>
    <n v="44"/>
    <n v="2"/>
    <s v="Jun"/>
    <n v="1979"/>
  </r>
  <r>
    <s v="Id1386"/>
    <s v="Ulrich"/>
    <n v="27.4"/>
    <n v="8.84"/>
    <s v="No"/>
    <s v="No"/>
    <s v="No"/>
    <n v="0"/>
    <s v="No"/>
    <x v="1"/>
    <x v="0"/>
    <s v="29-12-1978"/>
    <x v="1345"/>
    <s v="tier - 1"/>
    <s v="tier - 2"/>
    <s v="R1011"/>
    <n v="44"/>
    <n v="29"/>
    <s v="Dec"/>
    <n v="1978"/>
  </r>
  <r>
    <s v="Id1387"/>
    <s v="Justin P"/>
    <n v="27.53"/>
    <n v="4.1100000000000003"/>
    <s v="No"/>
    <s v="No"/>
    <s v="No"/>
    <n v="1"/>
    <s v="No"/>
    <x v="1"/>
    <x v="2"/>
    <s v="12-07-1987"/>
    <x v="1346"/>
    <s v="tier - 2"/>
    <s v="tier - 3"/>
    <s v="R1021"/>
    <n v="35"/>
    <n v="12"/>
    <s v="Jul"/>
    <n v="1987"/>
  </r>
  <r>
    <s v="Id1388"/>
    <s v="Hannah E."/>
    <n v="33"/>
    <n v="4.57"/>
    <s v="No"/>
    <s v="No"/>
    <s v="No"/>
    <n v="0"/>
    <s v="No"/>
    <x v="0"/>
    <x v="2"/>
    <s v="18-12-1982"/>
    <x v="1347"/>
    <s v="tier - 2"/>
    <s v="tier - 1"/>
    <s v="R1013"/>
    <n v="40"/>
    <n v="18"/>
    <s v="Dec"/>
    <n v="1982"/>
  </r>
  <r>
    <s v="Id1389"/>
    <s v="David"/>
    <n v="25.78"/>
    <n v="11.06"/>
    <s v="Yes"/>
    <s v="No"/>
    <s v="No"/>
    <n v="0"/>
    <s v="No"/>
    <x v="1"/>
    <x v="0"/>
    <s v="19-12-1981"/>
    <x v="1348"/>
    <s v="tier - 2"/>
    <s v="tier - 2"/>
    <s v="R1020"/>
    <n v="41"/>
    <n v="19"/>
    <s v="Dec"/>
    <n v="1981"/>
  </r>
  <r>
    <s v="Id1390"/>
    <s v="Jim"/>
    <n v="22.66"/>
    <n v="10.68"/>
    <s v="No"/>
    <s v="No"/>
    <s v="No"/>
    <n v="0"/>
    <s v="No"/>
    <x v="2"/>
    <x v="0"/>
    <s v="11-10-1971"/>
    <x v="1348"/>
    <s v="tier - 2"/>
    <s v="tier - 1"/>
    <s v="R1013"/>
    <n v="51"/>
    <n v="11"/>
    <s v="Oct"/>
    <n v="1971"/>
  </r>
  <r>
    <s v="Id1391"/>
    <s v="Joseph P"/>
    <n v="38.81"/>
    <n v="6.14"/>
    <s v="Yes"/>
    <s v="No"/>
    <s v="No"/>
    <n v="1"/>
    <s v="No"/>
    <x v="0"/>
    <x v="1"/>
    <s v="13-09-1995"/>
    <x v="1349"/>
    <s v="tier - 2"/>
    <s v="tier - 1"/>
    <s v="R1012"/>
    <n v="27"/>
    <n v="13"/>
    <s v="Sep"/>
    <n v="1995"/>
  </r>
  <r>
    <s v="Id1392"/>
    <s v="Michael"/>
    <n v="38.51"/>
    <n v="5.45"/>
    <s v="Yes"/>
    <s v="No"/>
    <s v="No"/>
    <n v="0"/>
    <s v="No"/>
    <x v="0"/>
    <x v="2"/>
    <s v="24-11-1996"/>
    <x v="1350"/>
    <s v="tier - 2"/>
    <s v="tier - 2"/>
    <s v="R1022"/>
    <n v="26"/>
    <n v="24"/>
    <s v="Nov"/>
    <n v="1996"/>
  </r>
  <r>
    <s v="Id1393"/>
    <s v="Gina M"/>
    <n v="22.98"/>
    <n v="6.14"/>
    <s v="Yes"/>
    <s v="No"/>
    <s v="No"/>
    <n v="0"/>
    <s v="No"/>
    <x v="2"/>
    <x v="1"/>
    <s v="09-10-1976"/>
    <x v="1351"/>
    <s v="tier - 2"/>
    <s v="tier - 1"/>
    <s v="R1011"/>
    <n v="46"/>
    <n v="9"/>
    <s v="Oct"/>
    <n v="1976"/>
  </r>
  <r>
    <s v="Id1394"/>
    <s v="Shantel C."/>
    <n v="15.65"/>
    <n v="7.85"/>
    <s v="No"/>
    <s v="No"/>
    <s v="No"/>
    <n v="0"/>
    <s v="No"/>
    <x v="3"/>
    <x v="0"/>
    <s v="27-12-1965"/>
    <x v="1352"/>
    <s v="tier - 3"/>
    <s v="tier - 3"/>
    <s v="R1012"/>
    <n v="57"/>
    <n v="27"/>
    <s v="Dec"/>
    <n v="1965"/>
  </r>
  <r>
    <s v="Id1395"/>
    <s v="Brian"/>
    <n v="39.97"/>
    <n v="4.09"/>
    <s v="No"/>
    <s v="No"/>
    <s v="No"/>
    <n v="1"/>
    <s v="No"/>
    <x v="0"/>
    <x v="2"/>
    <s v="30-09-1998"/>
    <x v="1353"/>
    <s v="tier - 2"/>
    <s v="tier - 3"/>
    <s v="R1023"/>
    <n v="24"/>
    <n v="30"/>
    <s v="Sep"/>
    <n v="1998"/>
  </r>
  <r>
    <s v="Id1396"/>
    <s v="Brian"/>
    <n v="37.22"/>
    <n v="4.62"/>
    <s v="No"/>
    <s v="No"/>
    <s v="Yes"/>
    <n v="1"/>
    <s v="No"/>
    <x v="0"/>
    <x v="2"/>
    <s v="10-08-1993"/>
    <x v="1354"/>
    <s v="tier - 2"/>
    <s v="tier - 2"/>
    <s v="R1012"/>
    <n v="29"/>
    <n v="10"/>
    <s v="Aug"/>
    <n v="1993"/>
  </r>
  <r>
    <s v="Id1397"/>
    <s v="Jessica R"/>
    <n v="41.325000000000003"/>
    <n v="5.77"/>
    <s v="No"/>
    <s v="No"/>
    <s v="No"/>
    <n v="0"/>
    <s v="No"/>
    <x v="0"/>
    <x v="1"/>
    <s v="16-10-1980"/>
    <x v="1354"/>
    <s v="tier - 2"/>
    <s v="tier - 2"/>
    <s v="R1024"/>
    <n v="42"/>
    <n v="16"/>
    <s v="Oct"/>
    <n v="1980"/>
  </r>
  <r>
    <s v="Id1398"/>
    <s v="Robyn"/>
    <n v="40.31"/>
    <n v="5.84"/>
    <s v="No"/>
    <s v="No"/>
    <s v="No"/>
    <n v="0"/>
    <s v="No"/>
    <x v="0"/>
    <x v="1"/>
    <s v="15-06-1999"/>
    <x v="1355"/>
    <s v="tier - 2"/>
    <s v="tier - 2"/>
    <s v="R1026"/>
    <n v="23"/>
    <n v="15"/>
    <s v="Jun"/>
    <n v="1999"/>
  </r>
  <r>
    <s v="Id1399"/>
    <s v="Ashley"/>
    <n v="29.48"/>
    <n v="4.91"/>
    <s v="No"/>
    <s v="No"/>
    <s v="No"/>
    <n v="0"/>
    <s v="No"/>
    <x v="1"/>
    <x v="2"/>
    <s v="24-07-1980"/>
    <x v="1356"/>
    <s v="tier - 2"/>
    <s v="tier - 1"/>
    <s v="R1013"/>
    <n v="42"/>
    <n v="24"/>
    <s v="Jul"/>
    <n v="1980"/>
  </r>
  <r>
    <s v="Id1400"/>
    <s v="Dana"/>
    <n v="33.155000000000001"/>
    <n v="5.07"/>
    <s v="No"/>
    <s v="No"/>
    <s v="No"/>
    <n v="0"/>
    <s v="No"/>
    <x v="0"/>
    <x v="2"/>
    <s v="20-06-1980"/>
    <x v="1357"/>
    <s v="tier - 2"/>
    <s v="tier - 2"/>
    <s v="R1024"/>
    <n v="42"/>
    <n v="20"/>
    <s v="Jun"/>
    <n v="1980"/>
  </r>
  <r>
    <s v="Id1401"/>
    <s v="Jessica F."/>
    <n v="42.85"/>
    <n v="5.81"/>
    <s v="Yes"/>
    <s v="No"/>
    <s v="No"/>
    <n v="0"/>
    <s v="No"/>
    <x v="0"/>
    <x v="1"/>
    <s v="13-12-2001"/>
    <x v="1358"/>
    <s v="tier - 2"/>
    <s v="tier - 3"/>
    <s v="R1012"/>
    <n v="21"/>
    <n v="13"/>
    <s v="Dec"/>
    <n v="2001"/>
  </r>
  <r>
    <s v="Id1402"/>
    <s v="Lindsey"/>
    <n v="32.340000000000003"/>
    <n v="11.2"/>
    <s v="No"/>
    <s v="No"/>
    <s v="No"/>
    <n v="0"/>
    <s v="No"/>
    <x v="0"/>
    <x v="0"/>
    <s v="24-08-1978"/>
    <x v="1359"/>
    <s v="tier - 2"/>
    <s v="tier - 1"/>
    <s v="R1013"/>
    <n v="44"/>
    <n v="24"/>
    <s v="Aug"/>
    <n v="1978"/>
  </r>
  <r>
    <s v="Id1403"/>
    <s v="Kelly A"/>
    <n v="27.5"/>
    <n v="10.75"/>
    <s v="No"/>
    <s v="No"/>
    <s v="No"/>
    <n v="0"/>
    <s v="No"/>
    <x v="1"/>
    <x v="0"/>
    <s v="29-11-1978"/>
    <x v="1360"/>
    <s v="tier - 2"/>
    <s v="tier - 2"/>
    <s v="R1011"/>
    <n v="44"/>
    <n v="29"/>
    <s v="Nov"/>
    <n v="1978"/>
  </r>
  <r>
    <s v="Id1404"/>
    <s v="Brooke E"/>
    <n v="25.8"/>
    <n v="7.8"/>
    <s v="No"/>
    <s v="No"/>
    <s v="No"/>
    <n v="0"/>
    <s v="No"/>
    <x v="1"/>
    <x v="0"/>
    <s v="06-11-1978"/>
    <x v="1361"/>
    <s v="tier - 2"/>
    <s v="tier - 1"/>
    <s v="R1011"/>
    <n v="44"/>
    <n v="6"/>
    <s v="Nov"/>
    <n v="1978"/>
  </r>
  <r>
    <s v="Id1405"/>
    <s v="Katelyn E."/>
    <n v="25"/>
    <n v="7.04"/>
    <s v="No"/>
    <s v="No"/>
    <s v="No"/>
    <n v="0"/>
    <s v="No"/>
    <x v="1"/>
    <x v="0"/>
    <s v="28-11-1978"/>
    <x v="1362"/>
    <s v="tier - 2"/>
    <s v="tier - 1"/>
    <s v="R1011"/>
    <n v="44"/>
    <n v="28"/>
    <s v="Nov"/>
    <n v="1978"/>
  </r>
  <r>
    <s v="Id1406"/>
    <s v="Adam"/>
    <n v="41.2"/>
    <n v="4.18"/>
    <s v="Yes"/>
    <s v="No"/>
    <s v="No"/>
    <n v="0"/>
    <s v="No"/>
    <x v="0"/>
    <x v="2"/>
    <s v="17-09-1996"/>
    <x v="1363"/>
    <s v="tier - 2"/>
    <s v="tier - 3"/>
    <s v="R1011"/>
    <n v="26"/>
    <n v="17"/>
    <s v="Sep"/>
    <n v="1996"/>
  </r>
  <r>
    <s v="Id1407"/>
    <s v="Dana"/>
    <n v="17.78"/>
    <n v="8.19"/>
    <s v="No"/>
    <s v="No"/>
    <s v="No"/>
    <n v="0"/>
    <s v="No"/>
    <x v="3"/>
    <x v="0"/>
    <s v="03-07-1968"/>
    <x v="1364"/>
    <s v="tier - 3"/>
    <s v="tier - 2"/>
    <s v="R1012"/>
    <n v="54"/>
    <n v="3"/>
    <s v="Jul"/>
    <n v="1968"/>
  </r>
  <r>
    <s v="Id1408"/>
    <s v="Eric W"/>
    <n v="40.119999999999997"/>
    <n v="6.22"/>
    <s v="Yes"/>
    <s v="No"/>
    <s v="Yes"/>
    <n v="1"/>
    <s v="No"/>
    <x v="0"/>
    <x v="1"/>
    <s v="30-09-1997"/>
    <x v="1365"/>
    <s v="tier - 2"/>
    <s v="tier - 2"/>
    <s v="R1012"/>
    <n v="25"/>
    <n v="30"/>
    <s v="Sep"/>
    <n v="1997"/>
  </r>
  <r>
    <s v="Id1409"/>
    <s v="Matthew D"/>
    <n v="19.350000000000001"/>
    <n v="8.2200000000000006"/>
    <s v="Yes"/>
    <s v="No"/>
    <s v="No"/>
    <n v="0"/>
    <s v="No"/>
    <x v="2"/>
    <x v="0"/>
    <s v="17-07-1967"/>
    <x v="1366"/>
    <s v="tier - 3"/>
    <s v="tier - 2"/>
    <s v="R1013"/>
    <n v="55"/>
    <n v="17"/>
    <s v="Jul"/>
    <n v="1967"/>
  </r>
  <r>
    <s v="Id1410"/>
    <s v="Eoghan"/>
    <n v="36.69"/>
    <n v="6.15"/>
    <s v="No"/>
    <s v="No"/>
    <s v="No"/>
    <n v="0"/>
    <s v="No"/>
    <x v="0"/>
    <x v="1"/>
    <s v="14-08-1994"/>
    <x v="1367"/>
    <s v="tier - 2"/>
    <s v="tier - 2"/>
    <s v="R1021"/>
    <n v="28"/>
    <n v="14"/>
    <s v="Aug"/>
    <n v="1994"/>
  </r>
  <r>
    <s v="Id1411"/>
    <s v="Pamela W"/>
    <n v="28.51"/>
    <n v="5.65"/>
    <s v="Yes"/>
    <s v="No"/>
    <s v="No"/>
    <n v="1"/>
    <s v="No"/>
    <x v="1"/>
    <x v="2"/>
    <s v="15-12-1988"/>
    <x v="1368"/>
    <s v="tier - 2"/>
    <s v="tier - 2"/>
    <s v="R1012"/>
    <n v="34"/>
    <n v="15"/>
    <s v="Dec"/>
    <n v="1988"/>
  </r>
  <r>
    <s v="Id1412"/>
    <s v="Lindsey M."/>
    <n v="30.21"/>
    <n v="5.5"/>
    <s v="No"/>
    <s v="No"/>
    <s v="No"/>
    <n v="1"/>
    <s v="No"/>
    <x v="0"/>
    <x v="2"/>
    <s v="22-08-1984"/>
    <x v="1369"/>
    <s v="tier - 2"/>
    <s v="tier - 2"/>
    <s v="R1012"/>
    <n v="38"/>
    <n v="22"/>
    <s v="Aug"/>
    <n v="1984"/>
  </r>
  <r>
    <s v="Id1413"/>
    <s v="Kassie"/>
    <n v="24.33"/>
    <n v="8"/>
    <s v="No"/>
    <s v="No"/>
    <s v="No"/>
    <n v="0"/>
    <s v="No"/>
    <x v="2"/>
    <x v="0"/>
    <s v="14-12-1978"/>
    <x v="1370"/>
    <s v="tier - 2"/>
    <s v="tier - 1"/>
    <s v="R1013"/>
    <n v="44"/>
    <n v="14"/>
    <s v="Dec"/>
    <n v="1978"/>
  </r>
  <r>
    <s v="Id1414"/>
    <s v="Matthew"/>
    <n v="19.855"/>
    <n v="5.71"/>
    <s v="Yes"/>
    <s v="No"/>
    <s v="No"/>
    <n v="0"/>
    <s v="No"/>
    <x v="2"/>
    <x v="1"/>
    <s v="10-10-1976"/>
    <x v="1371"/>
    <s v="tier - 3"/>
    <s v="tier - 1"/>
    <s v="R1012"/>
    <n v="46"/>
    <n v="10"/>
    <s v="Oct"/>
    <n v="1976"/>
  </r>
  <r>
    <s v="Id1415"/>
    <s v="Ruben Dario"/>
    <n v="25.364999999999998"/>
    <n v="11.71"/>
    <s v="No"/>
    <s v="No"/>
    <s v="No"/>
    <n v="0"/>
    <s v="No"/>
    <x v="1"/>
    <x v="0"/>
    <s v="18-10-1978"/>
    <x v="1372"/>
    <s v="tier - 2"/>
    <s v="tier - 3"/>
    <s v="R1012"/>
    <n v="44"/>
    <n v="18"/>
    <s v="Oct"/>
    <n v="1978"/>
  </r>
  <r>
    <s v="Id1416"/>
    <s v="Kevin"/>
    <n v="29.6"/>
    <n v="6.17"/>
    <s v="Yes"/>
    <s v="No"/>
    <s v="Yes"/>
    <n v="1"/>
    <s v="No"/>
    <x v="1"/>
    <x v="1"/>
    <s v="10-07-1983"/>
    <x v="1373"/>
    <s v="tier - 3"/>
    <s v="tier - 2"/>
    <s v="R1011"/>
    <n v="39"/>
    <n v="10"/>
    <s v="Jul"/>
    <n v="1983"/>
  </r>
  <r>
    <s v="Id1417"/>
    <s v="Lindsay M"/>
    <n v="39.43"/>
    <n v="6.1"/>
    <s v="Yes"/>
    <s v="No"/>
    <s v="Yes"/>
    <n v="1"/>
    <s v="No"/>
    <x v="0"/>
    <x v="1"/>
    <s v="28-10-1997"/>
    <x v="1374"/>
    <s v="tier - 2"/>
    <s v="tier - 1"/>
    <s v="R1012"/>
    <n v="25"/>
    <n v="28"/>
    <s v="Oct"/>
    <n v="1997"/>
  </r>
  <r>
    <s v="Id1418"/>
    <s v="Amanda"/>
    <n v="27.34"/>
    <n v="5.19"/>
    <s v="Yes"/>
    <s v="No"/>
    <s v="No"/>
    <n v="1"/>
    <s v="No"/>
    <x v="1"/>
    <x v="2"/>
    <s v="15-12-1988"/>
    <x v="1375"/>
    <s v="tier - 2"/>
    <s v="tier - 3"/>
    <s v="R1025"/>
    <n v="34"/>
    <n v="15"/>
    <s v="Dec"/>
    <n v="1988"/>
  </r>
  <r>
    <s v="Id1419"/>
    <s v="James"/>
    <n v="39.01"/>
    <n v="5.37"/>
    <s v="Yes"/>
    <s v="No"/>
    <s v="No"/>
    <n v="0"/>
    <s v="No"/>
    <x v="0"/>
    <x v="2"/>
    <s v="14-06-1996"/>
    <x v="1376"/>
    <s v="tier - 2"/>
    <s v="tier - 3"/>
    <s v="R1012"/>
    <n v="26"/>
    <n v="14"/>
    <s v="Jun"/>
    <n v="1996"/>
  </r>
  <r>
    <s v="Id1420"/>
    <s v="Samuel H."/>
    <n v="18.989999999999998"/>
    <n v="10.82"/>
    <s v="Yes"/>
    <s v="No"/>
    <s v="No"/>
    <n v="0"/>
    <s v="No"/>
    <x v="2"/>
    <x v="0"/>
    <s v="04-08-1967"/>
    <x v="1377"/>
    <s v="tier - 3"/>
    <s v="tier - 3"/>
    <s v="R1013"/>
    <n v="55"/>
    <n v="4"/>
    <s v="Aug"/>
    <n v="1967"/>
  </r>
  <r>
    <s v="Id1421"/>
    <s v="Jenni"/>
    <n v="42.3"/>
    <n v="6.06"/>
    <s v="Yes"/>
    <s v="No"/>
    <s v="No"/>
    <n v="0"/>
    <s v="No"/>
    <x v="0"/>
    <x v="1"/>
    <s v="01-06-2001"/>
    <x v="1378"/>
    <s v="tier - 2"/>
    <s v="tier - 2"/>
    <s v="R1012"/>
    <n v="22"/>
    <n v="1"/>
    <s v="Jun"/>
    <n v="2001"/>
  </r>
  <r>
    <s v="Id1422"/>
    <s v="Estuardo F"/>
    <n v="39.805"/>
    <n v="5.91"/>
    <s v="No"/>
    <s v="No"/>
    <s v="No"/>
    <n v="0"/>
    <s v="No"/>
    <x v="0"/>
    <x v="1"/>
    <s v="30-09-1977"/>
    <x v="1379"/>
    <s v="tier - 3"/>
    <s v="tier - 3"/>
    <s v="R1017"/>
    <n v="45"/>
    <n v="30"/>
    <s v="Sep"/>
    <n v="1977"/>
  </r>
  <r>
    <s v="Id1423"/>
    <s v="Brett"/>
    <n v="33.700000000000003"/>
    <n v="5.87"/>
    <s v="No"/>
    <s v="No"/>
    <s v="No"/>
    <n v="0"/>
    <s v="No"/>
    <x v="0"/>
    <x v="1"/>
    <s v="25-09-1977"/>
    <x v="1380"/>
    <s v="tier - 3"/>
    <s v="tier - 1"/>
    <s v="R1011"/>
    <n v="45"/>
    <n v="25"/>
    <s v="Sep"/>
    <n v="1977"/>
  </r>
  <r>
    <s v="Id1424"/>
    <s v="Sharon E."/>
    <n v="36.195"/>
    <n v="6.22"/>
    <s v="No"/>
    <s v="No"/>
    <s v="No"/>
    <n v="0"/>
    <s v="No"/>
    <x v="0"/>
    <x v="1"/>
    <s v="07-07-1980"/>
    <x v="1381"/>
    <s v="tier - 2"/>
    <s v="tier - 3"/>
    <s v="R1012"/>
    <n v="42"/>
    <n v="7"/>
    <s v="Jul"/>
    <n v="1980"/>
  </r>
  <r>
    <s v="Id1425"/>
    <s v="Jacob W√¶ver"/>
    <n v="32.6"/>
    <n v="5.73"/>
    <s v="No"/>
    <s v="No"/>
    <s v="Yes"/>
    <n v="1"/>
    <s v="No"/>
    <x v="0"/>
    <x v="1"/>
    <s v="01-09-1979"/>
    <x v="1382"/>
    <s v="tier - 3"/>
    <s v="tier - 2"/>
    <s v="R1011"/>
    <n v="43"/>
    <n v="1"/>
    <s v="Sep"/>
    <n v="1979"/>
  </r>
  <r>
    <s v="Id1426"/>
    <s v="Scott"/>
    <n v="30.2"/>
    <n v="5.7"/>
    <s v="No"/>
    <s v="No"/>
    <s v="No"/>
    <n v="0"/>
    <s v="No"/>
    <x v="0"/>
    <x v="1"/>
    <s v="25-08-1977"/>
    <x v="1383"/>
    <s v="tier - 3"/>
    <s v="tier - 2"/>
    <s v="R1011"/>
    <n v="45"/>
    <n v="25"/>
    <s v="Aug"/>
    <n v="1977"/>
  </r>
  <r>
    <s v="Id1427"/>
    <s v="Brooke S."/>
    <n v="27.645"/>
    <n v="9.91"/>
    <s v="No"/>
    <s v="No"/>
    <s v="No"/>
    <n v="0"/>
    <s v="No"/>
    <x v="1"/>
    <x v="0"/>
    <s v="02-12-1978"/>
    <x v="1384"/>
    <s v="tier - 2"/>
    <s v="tier - 3"/>
    <s v="R1012"/>
    <n v="44"/>
    <n v="2"/>
    <s v="Dec"/>
    <n v="1978"/>
  </r>
  <r>
    <s v="Id1428"/>
    <s v="Kaye A."/>
    <n v="26.41"/>
    <n v="11.4"/>
    <s v="No"/>
    <s v="No"/>
    <s v="No"/>
    <n v="0"/>
    <s v="No"/>
    <x v="1"/>
    <x v="0"/>
    <s v="12-11-1978"/>
    <x v="1385"/>
    <s v="tier - 2"/>
    <s v="tier - 2"/>
    <s v="R1012"/>
    <n v="44"/>
    <n v="12"/>
    <s v="Nov"/>
    <n v="1978"/>
  </r>
  <r>
    <s v="Id1429"/>
    <s v="Carolyn"/>
    <n v="34.1"/>
    <n v="6.29"/>
    <s v="Yes"/>
    <s v="No"/>
    <s v="Yes"/>
    <n v="1"/>
    <s v="No"/>
    <x v="0"/>
    <x v="1"/>
    <s v="19-09-1983"/>
    <x v="1385"/>
    <s v="tier - 2"/>
    <s v="tier - 2"/>
    <s v="R1011"/>
    <n v="39"/>
    <n v="19"/>
    <s v="Sep"/>
    <n v="1983"/>
  </r>
  <r>
    <s v="Id1430"/>
    <s v="Daniel C."/>
    <n v="17.3"/>
    <n v="9.2799999999999994"/>
    <s v="No"/>
    <s v="No"/>
    <s v="No"/>
    <n v="0"/>
    <s v="No"/>
    <x v="3"/>
    <x v="0"/>
    <s v="05-12-1965"/>
    <x v="1386"/>
    <s v="tier - 3"/>
    <s v="tier - 2"/>
    <s v="R1013"/>
    <n v="57"/>
    <n v="5"/>
    <s v="Dec"/>
    <n v="1965"/>
  </r>
  <r>
    <s v="Id1431"/>
    <s v="Laurie A"/>
    <n v="35.020000000000003"/>
    <n v="4.78"/>
    <s v="No"/>
    <s v="No"/>
    <s v="Yes"/>
    <n v="1"/>
    <s v="No"/>
    <x v="0"/>
    <x v="2"/>
    <s v="22-07-1993"/>
    <x v="1387"/>
    <s v="tier - 2"/>
    <s v="tier - 2"/>
    <s v="R1026"/>
    <n v="29"/>
    <n v="22"/>
    <s v="Jul"/>
    <n v="1993"/>
  </r>
  <r>
    <s v="Id1432"/>
    <s v="Nicole"/>
    <n v="37.1"/>
    <n v="8.8699999999999992"/>
    <s v="Yes"/>
    <s v="No"/>
    <s v="No"/>
    <n v="0"/>
    <s v="No"/>
    <x v="0"/>
    <x v="0"/>
    <s v="24-11-1981"/>
    <x v="1388"/>
    <s v="tier - 2"/>
    <s v="tier - 1"/>
    <s v="R1011"/>
    <n v="41"/>
    <n v="24"/>
    <s v="Nov"/>
    <n v="1981"/>
  </r>
  <r>
    <s v="Id1433"/>
    <s v="Shelby"/>
    <n v="16.79"/>
    <n v="11.4"/>
    <s v="No"/>
    <s v="No"/>
    <s v="No"/>
    <n v="0"/>
    <s v="No"/>
    <x v="3"/>
    <x v="0"/>
    <s v="09-12-1965"/>
    <x v="1389"/>
    <s v="tier - 3"/>
    <s v="tier - 3"/>
    <s v="R1013"/>
    <n v="57"/>
    <n v="9"/>
    <s v="Dec"/>
    <n v="1965"/>
  </r>
  <r>
    <s v="Id1434"/>
    <s v="Allison"/>
    <n v="31.635000000000002"/>
    <n v="9.1300000000000008"/>
    <s v="Yes"/>
    <s v="No"/>
    <s v="No"/>
    <n v="0"/>
    <s v="No"/>
    <x v="0"/>
    <x v="0"/>
    <s v="16-07-1981"/>
    <x v="1390"/>
    <s v="tier - 2"/>
    <s v="tier - 3"/>
    <s v="R1024"/>
    <n v="41"/>
    <n v="16"/>
    <s v="Jul"/>
    <n v="1981"/>
  </r>
  <r>
    <s v="Id1435"/>
    <s v="Leticia"/>
    <n v="24.19"/>
    <n v="6.22"/>
    <s v="Yes"/>
    <s v="No"/>
    <s v="Yes"/>
    <n v="1"/>
    <s v="No"/>
    <x v="2"/>
    <x v="1"/>
    <s v="21-06-1983"/>
    <x v="1391"/>
    <s v="tier - 2"/>
    <s v="tier - 2"/>
    <s v="R1012"/>
    <n v="39"/>
    <n v="21"/>
    <s v="Jun"/>
    <n v="1983"/>
  </r>
  <r>
    <s v="Id1436"/>
    <s v="John S."/>
    <n v="35.29"/>
    <n v="5.9"/>
    <s v="No"/>
    <s v="No"/>
    <s v="Yes"/>
    <n v="1"/>
    <s v="No"/>
    <x v="0"/>
    <x v="1"/>
    <s v="05-10-1993"/>
    <x v="1392"/>
    <s v="tier - 2"/>
    <s v="tier - 2"/>
    <s v="R1021"/>
    <n v="29"/>
    <n v="5"/>
    <s v="Oct"/>
    <n v="1993"/>
  </r>
  <r>
    <s v="Id1437"/>
    <s v="April"/>
    <n v="35.299999999999997"/>
    <n v="4.45"/>
    <s v="No"/>
    <s v="No"/>
    <s v="No"/>
    <n v="0"/>
    <s v="No"/>
    <x v="0"/>
    <x v="2"/>
    <s v="01-12-1977"/>
    <x v="1393"/>
    <s v="tier - 2"/>
    <s v="tier - 1"/>
    <s v="R1011"/>
    <n v="45"/>
    <n v="1"/>
    <s v="Dec"/>
    <n v="1977"/>
  </r>
  <r>
    <s v="Id1438"/>
    <s v="Ashley N."/>
    <n v="35.64"/>
    <n v="6.17"/>
    <s v="No"/>
    <s v="No"/>
    <s v="Yes"/>
    <n v="1"/>
    <s v="No"/>
    <x v="0"/>
    <x v="1"/>
    <s v="26-06-1979"/>
    <x v="1394"/>
    <s v="tier - 2"/>
    <s v="tier - 1"/>
    <s v="R1013"/>
    <n v="43"/>
    <n v="26"/>
    <s v="Jun"/>
    <n v="1979"/>
  </r>
  <r>
    <s v="Id1439"/>
    <s v="Madeleine"/>
    <n v="33.1"/>
    <n v="4.93"/>
    <s v="No"/>
    <s v="No"/>
    <s v="No"/>
    <n v="0"/>
    <s v="No"/>
    <x v="0"/>
    <x v="2"/>
    <s v="18-12-1977"/>
    <x v="1395"/>
    <s v="tier - 2"/>
    <s v="tier - 1"/>
    <s v="R1011"/>
    <n v="45"/>
    <n v="18"/>
    <s v="Dec"/>
    <n v="1977"/>
  </r>
  <r>
    <s v="Id1440"/>
    <s v="Nelly S"/>
    <n v="26.41"/>
    <n v="7.32"/>
    <s v="Yes"/>
    <s v="No"/>
    <s v="No"/>
    <n v="1"/>
    <s v="No"/>
    <x v="1"/>
    <x v="0"/>
    <s v="15-06-1986"/>
    <x v="1396"/>
    <s v="tier - 2"/>
    <s v="tier - 2"/>
    <s v="R1012"/>
    <n v="36"/>
    <n v="15"/>
    <s v="Jun"/>
    <n v="1986"/>
  </r>
  <r>
    <s v="Id1441"/>
    <s v="Meredith S"/>
    <n v="29.9"/>
    <n v="5.27"/>
    <s v="No"/>
    <s v="No"/>
    <s v="Yes"/>
    <n v="1"/>
    <s v="No"/>
    <x v="1"/>
    <x v="2"/>
    <s v="19-09-1979"/>
    <x v="1397"/>
    <s v="tier - 2"/>
    <s v="tier - 3"/>
    <s v="R1011"/>
    <n v="43"/>
    <n v="19"/>
    <s v="Sep"/>
    <n v="1979"/>
  </r>
  <r>
    <s v="Id1442"/>
    <s v="Kevin"/>
    <n v="25.24"/>
    <n v="5.82"/>
    <s v="No"/>
    <s v="No"/>
    <s v="No"/>
    <n v="1"/>
    <s v="No"/>
    <x v="1"/>
    <x v="1"/>
    <s v="25-07-1984"/>
    <x v="1398"/>
    <s v="tier - 2"/>
    <s v="tier - 1"/>
    <s v="R1012"/>
    <n v="38"/>
    <n v="25"/>
    <s v="Jul"/>
    <n v="1984"/>
  </r>
  <r>
    <s v="Id1443"/>
    <s v="Lisa"/>
    <n v="25.08"/>
    <n v="5.8"/>
    <s v="No"/>
    <s v="No"/>
    <s v="Yes"/>
    <n v="1"/>
    <s v="No"/>
    <x v="1"/>
    <x v="1"/>
    <s v="19-06-1979"/>
    <x v="1398"/>
    <s v="tier - 2"/>
    <s v="tier - 3"/>
    <s v="R1024"/>
    <n v="43"/>
    <n v="19"/>
    <s v="Jun"/>
    <n v="1979"/>
  </r>
  <r>
    <s v="Id1444"/>
    <s v="Katherine A"/>
    <n v="29.164999999999999"/>
    <n v="4.87"/>
    <s v="No"/>
    <s v="yes"/>
    <s v="No"/>
    <n v="1"/>
    <s v="No"/>
    <x v="1"/>
    <x v="2"/>
    <s v="15-11-2004"/>
    <x v="1399"/>
    <s v="tier - 2"/>
    <s v="tier - 2"/>
    <s v="R1024"/>
    <n v="18"/>
    <n v="15"/>
    <s v="Nov"/>
    <n v="2004"/>
  </r>
  <r>
    <s v="Id1445"/>
    <s v="Steve"/>
    <n v="15.05"/>
    <n v="8.1199999999999992"/>
    <s v="No"/>
    <s v="No"/>
    <s v="No"/>
    <n v="0"/>
    <s v="No"/>
    <x v="3"/>
    <x v="0"/>
    <s v="11-07-1965"/>
    <x v="1400"/>
    <s v="tier - 3"/>
    <s v="tier - 3"/>
    <s v="R1012"/>
    <n v="57"/>
    <n v="11"/>
    <s v="Jul"/>
    <n v="1965"/>
  </r>
  <r>
    <s v="Id1446"/>
    <s v="Kate L."/>
    <n v="19.95"/>
    <n v="4.3600000000000003"/>
    <s v="No"/>
    <s v="No"/>
    <s v="No"/>
    <n v="2"/>
    <s v="No"/>
    <x v="2"/>
    <x v="2"/>
    <s v="11-08-1972"/>
    <x v="1401"/>
    <s v="tier - 2"/>
    <s v="tier - 3"/>
    <s v="R1012"/>
    <n v="50"/>
    <n v="11"/>
    <s v="Aug"/>
    <n v="1972"/>
  </r>
  <r>
    <s v="Id1447"/>
    <s v="Beth"/>
    <n v="16.66"/>
    <n v="9.16"/>
    <s v="No"/>
    <s v="No"/>
    <s v="No"/>
    <n v="0"/>
    <s v="No"/>
    <x v="3"/>
    <x v="0"/>
    <s v="25-06-1965"/>
    <x v="1401"/>
    <s v="tier - 3"/>
    <s v="tier - 1"/>
    <s v="R1013"/>
    <n v="57"/>
    <n v="25"/>
    <s v="Jun"/>
    <n v="1965"/>
  </r>
  <r>
    <s v="Id1448"/>
    <s v="Katharine"/>
    <n v="16.62"/>
    <n v="9.14"/>
    <s v="No"/>
    <s v="No"/>
    <s v="No"/>
    <n v="0"/>
    <s v="No"/>
    <x v="3"/>
    <x v="0"/>
    <s v="06-06-1965"/>
    <x v="1402"/>
    <s v="tier - 3"/>
    <s v="tier - 3"/>
    <s v="R1013"/>
    <n v="58"/>
    <n v="6"/>
    <s v="Jun"/>
    <n v="1965"/>
  </r>
  <r>
    <s v="Id1449"/>
    <s v="Heather L"/>
    <n v="15.36"/>
    <n v="5.49"/>
    <s v="Yes"/>
    <s v="No"/>
    <s v="No"/>
    <n v="2"/>
    <s v="No"/>
    <x v="3"/>
    <x v="2"/>
    <s v="26-12-1966"/>
    <x v="1403"/>
    <s v="tier - 3"/>
    <s v="tier - 1"/>
    <s v="R1012"/>
    <n v="56"/>
    <n v="26"/>
    <s v="Dec"/>
    <n v="1966"/>
  </r>
  <r>
    <s v="Id1450"/>
    <s v="Desiree"/>
    <n v="27.74"/>
    <n v="5.96"/>
    <s v="Yes"/>
    <s v="No"/>
    <s v="No"/>
    <n v="0"/>
    <s v="No"/>
    <x v="1"/>
    <x v="1"/>
    <s v="02-11-1985"/>
    <x v="1404"/>
    <s v="tier - 2"/>
    <s v="tier - 1"/>
    <s v="R1012"/>
    <n v="37"/>
    <n v="2"/>
    <s v="Nov"/>
    <n v="1985"/>
  </r>
  <r>
    <s v="Id1451"/>
    <s v="Peter B."/>
    <n v="22.44"/>
    <n v="4.62"/>
    <s v="Yes"/>
    <s v="No"/>
    <s v="No"/>
    <n v="0"/>
    <s v="No"/>
    <x v="2"/>
    <x v="2"/>
    <s v="18-12-1976"/>
    <x v="1405"/>
    <s v="tier - 2"/>
    <s v="tier - 1"/>
    <s v="R1013"/>
    <n v="46"/>
    <n v="18"/>
    <s v="Dec"/>
    <n v="1976"/>
  </r>
  <r>
    <s v="Id1452"/>
    <s v="Adam"/>
    <n v="37.049999999999997"/>
    <n v="9.9600000000000009"/>
    <s v="Yes"/>
    <s v="No"/>
    <s v="No"/>
    <n v="0"/>
    <s v="No"/>
    <x v="0"/>
    <x v="0"/>
    <s v="04-08-1981"/>
    <x v="1406"/>
    <s v="tier - 3"/>
    <s v="tier - 3"/>
    <s v="R1012"/>
    <n v="41"/>
    <n v="4"/>
    <s v="Aug"/>
    <n v="1981"/>
  </r>
  <r>
    <s v="Id1453"/>
    <s v="Jeremy J"/>
    <n v="22.95"/>
    <n v="10.53"/>
    <s v="No"/>
    <s v="No"/>
    <s v="No"/>
    <n v="2"/>
    <s v="No"/>
    <x v="2"/>
    <x v="0"/>
    <s v="25-10-1973"/>
    <x v="1406"/>
    <s v="tier - 2"/>
    <s v="tier - 2"/>
    <s v="R1013"/>
    <n v="49"/>
    <n v="25"/>
    <s v="Oct"/>
    <n v="1973"/>
  </r>
  <r>
    <s v="Id1454"/>
    <s v="Adam C"/>
    <n v="34.200000000000003"/>
    <n v="6.69"/>
    <s v="Yes"/>
    <s v="No"/>
    <s v="No"/>
    <n v="0"/>
    <s v="No"/>
    <x v="0"/>
    <x v="0"/>
    <s v="13-06-1981"/>
    <x v="1407"/>
    <s v="tier - 3"/>
    <s v="tier - 3"/>
    <s v="R1012"/>
    <n v="41"/>
    <n v="13"/>
    <s v="Jun"/>
    <n v="1981"/>
  </r>
  <r>
    <s v="Id1455"/>
    <s v="Jon"/>
    <n v="30.59"/>
    <n v="9.5500000000000007"/>
    <s v="Yes"/>
    <s v="No"/>
    <s v="No"/>
    <n v="0"/>
    <s v="No"/>
    <x v="0"/>
    <x v="0"/>
    <s v="14-08-1981"/>
    <x v="1408"/>
    <s v="tier - 3"/>
    <s v="tier - 2"/>
    <s v="R1012"/>
    <n v="41"/>
    <n v="14"/>
    <s v="Aug"/>
    <n v="1981"/>
  </r>
  <r>
    <s v="Id1456"/>
    <s v="Steven J"/>
    <n v="25.51"/>
    <n v="6.05"/>
    <s v="No"/>
    <s v="No"/>
    <s v="No"/>
    <n v="0"/>
    <s v="No"/>
    <x v="1"/>
    <x v="1"/>
    <s v="24-07-1982"/>
    <x v="1409"/>
    <s v="tier - 2"/>
    <s v="tier - 1"/>
    <s v="R1013"/>
    <n v="40"/>
    <n v="24"/>
    <s v="Jul"/>
    <n v="1982"/>
  </r>
  <r>
    <s v="Id1457"/>
    <s v="Jessica P."/>
    <n v="29.04"/>
    <n v="10.56"/>
    <s v="Yes"/>
    <s v="No"/>
    <s v="No"/>
    <n v="1"/>
    <s v="No"/>
    <x v="1"/>
    <x v="0"/>
    <s v="02-09-1986"/>
    <x v="1410"/>
    <s v="tier - 2"/>
    <s v="tier - 3"/>
    <s v="R1013"/>
    <n v="36"/>
    <n v="2"/>
    <s v="Sep"/>
    <n v="1986"/>
  </r>
  <r>
    <s v="Id1458"/>
    <s v="Ashley"/>
    <n v="22.135000000000002"/>
    <n v="10.81"/>
    <s v="Yes"/>
    <s v="No"/>
    <s v="No"/>
    <n v="1"/>
    <s v="No"/>
    <x v="2"/>
    <x v="0"/>
    <s v="13-07-1986"/>
    <x v="1411"/>
    <s v="tier - 2"/>
    <s v="tier - 1"/>
    <s v="R1024"/>
    <n v="36"/>
    <n v="13"/>
    <s v="Jul"/>
    <n v="1986"/>
  </r>
  <r>
    <s v="Id1459"/>
    <s v="Arturo H."/>
    <n v="21.375"/>
    <n v="4.32"/>
    <s v="No"/>
    <s v="No"/>
    <s v="No"/>
    <n v="0"/>
    <s v="No"/>
    <x v="2"/>
    <x v="2"/>
    <s v="15-09-1977"/>
    <x v="1412"/>
    <s v="tier - 3"/>
    <s v="tier - 3"/>
    <s v="R1012"/>
    <n v="45"/>
    <n v="15"/>
    <s v="Sep"/>
    <n v="1977"/>
  </r>
  <r>
    <s v="Id1460"/>
    <s v="Ketil"/>
    <n v="29.19"/>
    <n v="4.37"/>
    <s v="No"/>
    <s v="No"/>
    <s v="No"/>
    <n v="0"/>
    <s v="No"/>
    <x v="1"/>
    <x v="2"/>
    <s v="28-06-1991"/>
    <x v="1413"/>
    <s v="tier - 2"/>
    <s v="tier - 2"/>
    <s v="R1021"/>
    <n v="31"/>
    <n v="28"/>
    <s v="Jun"/>
    <n v="1991"/>
  </r>
  <r>
    <s v="Id1461"/>
    <s v="Katie"/>
    <n v="31.92"/>
    <n v="4.8099999999999996"/>
    <s v="Yes"/>
    <s v="No"/>
    <s v="Yes"/>
    <n v="1"/>
    <s v="No"/>
    <x v="0"/>
    <x v="2"/>
    <s v="21-11-1983"/>
    <x v="1414"/>
    <s v="tier - 2"/>
    <s v="tier - 3"/>
    <s v="R1012"/>
    <n v="39"/>
    <n v="21"/>
    <s v="Nov"/>
    <n v="1983"/>
  </r>
  <r>
    <s v="Id1462"/>
    <s v="Christi"/>
    <n v="26.315000000000001"/>
    <n v="4.5599999999999996"/>
    <s v="Yes"/>
    <s v="No"/>
    <s v="Yes"/>
    <n v="1"/>
    <s v="No"/>
    <x v="1"/>
    <x v="2"/>
    <s v="11-08-1983"/>
    <x v="1415"/>
    <s v="tier - 2"/>
    <s v="tier - 3"/>
    <s v="R1012"/>
    <n v="39"/>
    <n v="11"/>
    <s v="Aug"/>
    <n v="1983"/>
  </r>
  <r>
    <s v="Id1463"/>
    <s v="Alan"/>
    <n v="35.299999999999997"/>
    <n v="4.3899999999999997"/>
    <s v="No"/>
    <s v="No"/>
    <s v="No"/>
    <n v="0"/>
    <s v="No"/>
    <x v="0"/>
    <x v="2"/>
    <s v="14-09-1982"/>
    <x v="1416"/>
    <s v="tier - 3"/>
    <s v="tier - 2"/>
    <s v="R1011"/>
    <n v="40"/>
    <n v="14"/>
    <s v="Sep"/>
    <n v="1982"/>
  </r>
  <r>
    <s v="Id1464"/>
    <s v="Edivaldo B. Sr."/>
    <n v="18.91"/>
    <n v="11.44"/>
    <s v="No"/>
    <s v="No"/>
    <s v="No"/>
    <n v="0"/>
    <s v="No"/>
    <x v="2"/>
    <x v="0"/>
    <s v="26-08-1968"/>
    <x v="1417"/>
    <s v="tier - 3"/>
    <s v="tier - 3"/>
    <s v="R1013"/>
    <n v="54"/>
    <n v="26"/>
    <s v="Aug"/>
    <n v="1968"/>
  </r>
  <r>
    <s v="Id1465"/>
    <s v="Eve"/>
    <n v="22.41"/>
    <n v="11.37"/>
    <s v="Yes"/>
    <s v="No"/>
    <s v="No"/>
    <n v="1"/>
    <s v="No"/>
    <x v="2"/>
    <x v="0"/>
    <s v="19-07-1975"/>
    <x v="1418"/>
    <s v="tier - 2"/>
    <s v="tier - 3"/>
    <s v="R1013"/>
    <n v="47"/>
    <n v="19"/>
    <s v="Jul"/>
    <n v="1975"/>
  </r>
  <r>
    <s v="Id1466"/>
    <s v="Devin"/>
    <n v="22.704999999999998"/>
    <n v="6.14"/>
    <s v="No"/>
    <s v="No"/>
    <s v="No"/>
    <n v="0"/>
    <s v="No"/>
    <x v="2"/>
    <x v="1"/>
    <s v="16-08-1982"/>
    <x v="1419"/>
    <s v="tier - 3"/>
    <s v="tier - 2"/>
    <s v="R1016"/>
    <n v="40"/>
    <n v="16"/>
    <s v="Aug"/>
    <n v="1982"/>
  </r>
  <r>
    <s v="Id1467"/>
    <s v="Shaun R"/>
    <n v="37.18"/>
    <n v="4.8899999999999997"/>
    <s v="No"/>
    <s v="No"/>
    <s v="No"/>
    <n v="0"/>
    <s v="No"/>
    <x v="0"/>
    <x v="2"/>
    <s v="30-09-1980"/>
    <x v="1420"/>
    <s v="tier - 2"/>
    <s v="tier - 3"/>
    <s v="R1013"/>
    <n v="42"/>
    <n v="30"/>
    <s v="Sep"/>
    <n v="1980"/>
  </r>
  <r>
    <s v="Id1468"/>
    <s v="Adrian"/>
    <n v="35.97"/>
    <n v="4.5999999999999996"/>
    <s v="No"/>
    <s v="No"/>
    <s v="No"/>
    <n v="0"/>
    <s v="No"/>
    <x v="0"/>
    <x v="2"/>
    <s v="07-10-1980"/>
    <x v="1421"/>
    <s v="tier - 2"/>
    <s v="tier - 1"/>
    <s v="R1013"/>
    <n v="42"/>
    <n v="7"/>
    <s v="Oct"/>
    <n v="1980"/>
  </r>
  <r>
    <s v="Id1469"/>
    <s v="Andrew"/>
    <n v="35.799999999999997"/>
    <n v="4.42"/>
    <s v="No"/>
    <s v="No"/>
    <s v="No"/>
    <n v="0"/>
    <s v="No"/>
    <x v="0"/>
    <x v="2"/>
    <s v="22-06-1980"/>
    <x v="1421"/>
    <s v="tier - 2"/>
    <s v="tier - 2"/>
    <s v="R1011"/>
    <n v="42"/>
    <n v="22"/>
    <s v="Jun"/>
    <n v="1980"/>
  </r>
  <r>
    <s v="Id1470"/>
    <s v="Mallory"/>
    <n v="28.31"/>
    <n v="7.48"/>
    <s v="Yes"/>
    <s v="No"/>
    <s v="No"/>
    <n v="0"/>
    <s v="No"/>
    <x v="1"/>
    <x v="0"/>
    <s v="17-07-1981"/>
    <x v="1422"/>
    <s v="tier - 2"/>
    <s v="tier - 1"/>
    <s v="R1012"/>
    <n v="41"/>
    <n v="17"/>
    <s v="Jul"/>
    <n v="1981"/>
  </r>
  <r>
    <s v="Id1471"/>
    <s v="Shawn E"/>
    <n v="38.06"/>
    <n v="10.74"/>
    <s v="No"/>
    <s v="No"/>
    <s v="No"/>
    <n v="0"/>
    <s v="No"/>
    <x v="0"/>
    <x v="0"/>
    <s v="06-09-1978"/>
    <x v="1423"/>
    <s v="tier - 3"/>
    <s v="tier - 2"/>
    <s v="R1013"/>
    <n v="44"/>
    <n v="6"/>
    <s v="Sep"/>
    <n v="1978"/>
  </r>
  <r>
    <s v="Id1472"/>
    <s v="Sarah E"/>
    <n v="28"/>
    <n v="5.19"/>
    <s v="No"/>
    <s v="No"/>
    <s v="No"/>
    <n v="1"/>
    <s v="No"/>
    <x v="1"/>
    <x v="2"/>
    <s v="29-06-1984"/>
    <x v="1424"/>
    <s v="tier - 2"/>
    <s v="tier - 2"/>
    <s v="R1011"/>
    <n v="38"/>
    <n v="29"/>
    <s v="Jun"/>
    <n v="1984"/>
  </r>
  <r>
    <s v="Id1473"/>
    <s v="Josh"/>
    <n v="34.32"/>
    <n v="9.17"/>
    <s v="No"/>
    <s v="No"/>
    <s v="No"/>
    <n v="0"/>
    <s v="No"/>
    <x v="0"/>
    <x v="0"/>
    <s v="30-07-1978"/>
    <x v="1425"/>
    <s v="tier - 2"/>
    <s v="tier - 3"/>
    <s v="R1013"/>
    <n v="44"/>
    <n v="30"/>
    <s v="Jul"/>
    <n v="1978"/>
  </r>
  <r>
    <s v="Id1474"/>
    <s v="Johann A"/>
    <n v="22.3"/>
    <n v="4.95"/>
    <s v="Yes"/>
    <s v="No"/>
    <s v="No"/>
    <n v="0"/>
    <s v="No"/>
    <x v="2"/>
    <x v="2"/>
    <s v="24-06-1976"/>
    <x v="1425"/>
    <s v="tier - 3"/>
    <s v="tier - 2"/>
    <s v="R1011"/>
    <n v="46"/>
    <n v="24"/>
    <s v="Jun"/>
    <n v="1976"/>
  </r>
  <r>
    <s v="Id1475"/>
    <s v="Robin M."/>
    <n v="27.835000000000001"/>
    <n v="6.03"/>
    <s v="No"/>
    <s v="No"/>
    <s v="No"/>
    <n v="1"/>
    <s v="No"/>
    <x v="1"/>
    <x v="1"/>
    <s v="21-11-1984"/>
    <x v="1426"/>
    <s v="tier - 2"/>
    <s v="tier - 2"/>
    <s v="R1024"/>
    <n v="38"/>
    <n v="21"/>
    <s v="Nov"/>
    <n v="1984"/>
  </r>
  <r>
    <s v="Id1476"/>
    <s v="Kyle K"/>
    <n v="39.229999999999997"/>
    <n v="5.36"/>
    <s v="No"/>
    <s v="No"/>
    <s v="No"/>
    <n v="0"/>
    <s v="No"/>
    <x v="0"/>
    <x v="2"/>
    <s v="08-08-1999"/>
    <x v="1427"/>
    <s v="tier - 2"/>
    <s v="tier - 1"/>
    <s v="R1022"/>
    <n v="23"/>
    <n v="8"/>
    <s v="Aug"/>
    <n v="1999"/>
  </r>
  <r>
    <s v="Id1477"/>
    <s v="Alison"/>
    <n v="19.95"/>
    <n v="6.11"/>
    <s v="No"/>
    <s v="No"/>
    <s v="No"/>
    <n v="1"/>
    <s v="No"/>
    <x v="2"/>
    <x v="1"/>
    <s v="07-07-1984"/>
    <x v="1428"/>
    <s v="tier - 2"/>
    <s v="tier - 1"/>
    <s v="R1024"/>
    <n v="38"/>
    <n v="7"/>
    <s v="Jul"/>
    <n v="1984"/>
  </r>
  <r>
    <s v="Id1478"/>
    <s v="Michael A."/>
    <n v="34.64"/>
    <n v="4.88"/>
    <s v="No"/>
    <s v="No"/>
    <s v="Yes"/>
    <n v="1"/>
    <s v="No"/>
    <x v="0"/>
    <x v="2"/>
    <s v="01-08-1993"/>
    <x v="1429"/>
    <s v="tier - 2"/>
    <s v="tier - 2"/>
    <s v="R1021"/>
    <n v="29"/>
    <n v="1"/>
    <s v="Aug"/>
    <n v="1993"/>
  </r>
  <r>
    <s v="Id1479"/>
    <s v="Byron A"/>
    <n v="18.75"/>
    <n v="6.72"/>
    <s v="No"/>
    <s v="No"/>
    <s v="No"/>
    <n v="0"/>
    <s v="No"/>
    <x v="2"/>
    <x v="0"/>
    <s v="29-06-1968"/>
    <x v="1430"/>
    <s v="tier - 3"/>
    <s v="tier - 2"/>
    <s v="R1013"/>
    <n v="54"/>
    <n v="29"/>
    <s v="Jun"/>
    <n v="1968"/>
  </r>
  <r>
    <s v="Id1480"/>
    <s v="Carine A"/>
    <n v="26.48"/>
    <n v="4.2"/>
    <s v="No"/>
    <s v="No"/>
    <s v="No"/>
    <n v="1"/>
    <s v="No"/>
    <x v="1"/>
    <x v="2"/>
    <s v="11-08-1987"/>
    <x v="1431"/>
    <s v="tier - 2"/>
    <s v="tier - 1"/>
    <s v="R1012"/>
    <n v="35"/>
    <n v="11"/>
    <s v="Aug"/>
    <n v="1987"/>
  </r>
  <r>
    <s v="Id1481"/>
    <s v="Nathaniel"/>
    <n v="34.83"/>
    <n v="5.79"/>
    <s v="No"/>
    <s v="No"/>
    <s v="No"/>
    <n v="1"/>
    <s v="No"/>
    <x v="0"/>
    <x v="1"/>
    <s v="18-06-1992"/>
    <x v="1432"/>
    <s v="tier - 2"/>
    <s v="tier - 2"/>
    <s v="R1012"/>
    <n v="30"/>
    <n v="18"/>
    <s v="Jun"/>
    <n v="1992"/>
  </r>
  <r>
    <s v="Id1482"/>
    <s v="Lindsay A."/>
    <n v="25.46"/>
    <n v="4.29"/>
    <s v="No"/>
    <s v="No"/>
    <s v="No"/>
    <n v="0"/>
    <s v="No"/>
    <x v="1"/>
    <x v="2"/>
    <s v="06-10-1982"/>
    <x v="1433"/>
    <s v="tier - 2"/>
    <s v="tier - 3"/>
    <s v="R1024"/>
    <n v="40"/>
    <n v="6"/>
    <s v="Oct"/>
    <n v="1982"/>
  </r>
  <r>
    <s v="Id1483"/>
    <s v="Justin R"/>
    <n v="23.31"/>
    <n v="8.27"/>
    <s v="No"/>
    <s v="No"/>
    <s v="No"/>
    <n v="0"/>
    <s v="No"/>
    <x v="2"/>
    <x v="0"/>
    <s v="24-06-1978"/>
    <x v="1434"/>
    <s v="tier - 2"/>
    <s v="tier - 2"/>
    <s v="R1013"/>
    <n v="44"/>
    <n v="24"/>
    <s v="Jun"/>
    <n v="1978"/>
  </r>
  <r>
    <s v="Id1484"/>
    <s v="Casey"/>
    <n v="29"/>
    <n v="4.5599999999999996"/>
    <s v="No"/>
    <s v="No"/>
    <s v="No"/>
    <n v="0"/>
    <s v="No"/>
    <x v="1"/>
    <x v="2"/>
    <s v="28-06-1980"/>
    <x v="1435"/>
    <s v="tier - 2"/>
    <s v="tier - 3"/>
    <s v="R1011"/>
    <n v="42"/>
    <n v="28"/>
    <s v="Jun"/>
    <n v="1980"/>
  </r>
  <r>
    <s v="Id1485"/>
    <s v="Amanda L"/>
    <n v="32.869999999999997"/>
    <n v="5.33"/>
    <s v="No"/>
    <s v="No"/>
    <s v="No"/>
    <n v="0"/>
    <s v="No"/>
    <x v="0"/>
    <x v="2"/>
    <s v="21-07-1980"/>
    <x v="1436"/>
    <s v="tier - 2"/>
    <s v="tier - 1"/>
    <s v="R1024"/>
    <n v="42"/>
    <n v="21"/>
    <s v="Jul"/>
    <n v="1980"/>
  </r>
  <r>
    <s v="Id1486"/>
    <s v="Ayako N."/>
    <n v="26.18"/>
    <n v="5.63"/>
    <s v="No"/>
    <s v="No"/>
    <s v="No"/>
    <n v="0"/>
    <s v="No"/>
    <x v="1"/>
    <x v="2"/>
    <s v="22-10-1980"/>
    <x v="1437"/>
    <s v="tier - 2"/>
    <s v="tier - 3"/>
    <s v="R1013"/>
    <n v="42"/>
    <n v="22"/>
    <s v="Oct"/>
    <n v="1980"/>
  </r>
  <r>
    <s v="Id1487"/>
    <s v="Emilee"/>
    <n v="25.3"/>
    <n v="5.12"/>
    <s v="No"/>
    <s v="No"/>
    <s v="No"/>
    <n v="0"/>
    <s v="No"/>
    <x v="1"/>
    <x v="2"/>
    <s v="26-07-1980"/>
    <x v="1438"/>
    <s v="tier - 2"/>
    <s v="tier - 1"/>
    <s v="R1011"/>
    <n v="42"/>
    <n v="26"/>
    <s v="Jul"/>
    <n v="1980"/>
  </r>
  <r>
    <s v="Id1488"/>
    <s v="Stephen M"/>
    <n v="36.94"/>
    <n v="5.15"/>
    <s v="Yes"/>
    <s v="No"/>
    <s v="No"/>
    <n v="1"/>
    <s v="No"/>
    <x v="0"/>
    <x v="2"/>
    <s v="29-10-1995"/>
    <x v="1439"/>
    <s v="tier - 2"/>
    <s v="tier - 3"/>
    <s v="R1012"/>
    <n v="27"/>
    <n v="29"/>
    <s v="Oct"/>
    <n v="1995"/>
  </r>
  <r>
    <s v="Id1489"/>
    <s v="Annemarie A"/>
    <n v="22.86"/>
    <n v="7.5"/>
    <s v="No"/>
    <s v="No"/>
    <s v="No"/>
    <n v="0"/>
    <s v="No"/>
    <x v="2"/>
    <x v="0"/>
    <s v="02-06-1978"/>
    <x v="1440"/>
    <s v="tier - 2"/>
    <s v="tier - 2"/>
    <s v="R1013"/>
    <n v="45"/>
    <n v="2"/>
    <s v="Jun"/>
    <n v="1978"/>
  </r>
  <r>
    <s v="Id1490"/>
    <s v="Ashley R"/>
    <n v="18.760000000000002"/>
    <n v="4.88"/>
    <s v="Yes"/>
    <s v="No"/>
    <s v="Yes"/>
    <n v="1"/>
    <s v="No"/>
    <x v="2"/>
    <x v="2"/>
    <s v="06-07-1969"/>
    <x v="1441"/>
    <s v="tier - 2"/>
    <s v="tier - 3"/>
    <s v="R1013"/>
    <n v="53"/>
    <n v="6"/>
    <s v="Jul"/>
    <n v="1969"/>
  </r>
  <r>
    <s v="Id1491"/>
    <s v="Leslie A"/>
    <n v="24.36"/>
    <n v="5.57"/>
    <s v="No"/>
    <s v="No"/>
    <s v="No"/>
    <n v="0"/>
    <s v="No"/>
    <x v="2"/>
    <x v="2"/>
    <s v="01-09-1982"/>
    <x v="1442"/>
    <s v="tier - 2"/>
    <s v="tier - 1"/>
    <s v="R1013"/>
    <n v="40"/>
    <n v="1"/>
    <s v="Sep"/>
    <n v="1982"/>
  </r>
  <r>
    <s v="Id1492"/>
    <s v="Mauricio J. Sr."/>
    <n v="32.299999999999997"/>
    <n v="5.31"/>
    <s v="No"/>
    <s v="No"/>
    <s v="No"/>
    <n v="0"/>
    <s v="No"/>
    <x v="0"/>
    <x v="2"/>
    <s v="18-10-1982"/>
    <x v="1443"/>
    <s v="tier - 3"/>
    <s v="tier - 1"/>
    <s v="R1012"/>
    <n v="40"/>
    <n v="18"/>
    <s v="Oct"/>
    <n v="1982"/>
  </r>
  <r>
    <s v="Id1493"/>
    <s v="Kieran"/>
    <n v="22.704999999999998"/>
    <n v="4.57"/>
    <s v="Yes"/>
    <s v="No"/>
    <s v="No"/>
    <n v="0"/>
    <s v="No"/>
    <x v="2"/>
    <x v="2"/>
    <s v="10-12-1985"/>
    <x v="1444"/>
    <s v="tier - 2"/>
    <s v="tier - 2"/>
    <s v="R1019"/>
    <n v="37"/>
    <n v="10"/>
    <s v="Dec"/>
    <n v="1985"/>
  </r>
  <r>
    <s v="Id1494"/>
    <s v="Elizabeth A"/>
    <n v="21.79"/>
    <n v="8.6999999999999993"/>
    <s v="Yes"/>
    <s v="No"/>
    <s v="No"/>
    <n v="1"/>
    <s v="No"/>
    <x v="2"/>
    <x v="0"/>
    <s v="03-06-1975"/>
    <x v="1445"/>
    <s v="tier - 2"/>
    <s v="tier - 3"/>
    <s v="R1013"/>
    <n v="48"/>
    <n v="3"/>
    <s v="Jun"/>
    <n v="1975"/>
  </r>
  <r>
    <s v="Id1495"/>
    <s v="Zeke M."/>
    <n v="24.52"/>
    <n v="4.76"/>
    <s v="No"/>
    <s v="No"/>
    <s v="No"/>
    <n v="0"/>
    <s v="No"/>
    <x v="2"/>
    <x v="2"/>
    <s v="18-08-1980"/>
    <x v="1446"/>
    <s v="tier - 2"/>
    <s v="tier - 2"/>
    <s v="R1013"/>
    <n v="42"/>
    <n v="18"/>
    <s v="Aug"/>
    <n v="1980"/>
  </r>
  <r>
    <s v="Id1496"/>
    <s v="Chip"/>
    <n v="39.520000000000003"/>
    <n v="11.81"/>
    <s v="No"/>
    <s v="No"/>
    <s v="No"/>
    <n v="0"/>
    <s v="No"/>
    <x v="0"/>
    <x v="0"/>
    <s v="15-12-1978"/>
    <x v="1447"/>
    <s v="tier - 1"/>
    <s v="tier - 2"/>
    <s v="R1012"/>
    <n v="44"/>
    <n v="15"/>
    <s v="Dec"/>
    <n v="1978"/>
  </r>
  <r>
    <s v="Id1497"/>
    <s v="Miguel Angel Sr."/>
    <n v="24.49"/>
    <n v="4.67"/>
    <s v="No"/>
    <s v="No"/>
    <s v="No"/>
    <n v="0"/>
    <s v="No"/>
    <x v="2"/>
    <x v="2"/>
    <s v="05-10-1980"/>
    <x v="1448"/>
    <s v="tier - 2"/>
    <s v="tier - 3"/>
    <s v="R1013"/>
    <n v="42"/>
    <n v="5"/>
    <s v="Oct"/>
    <n v="1980"/>
  </r>
  <r>
    <s v="Id1498"/>
    <s v="Brian"/>
    <n v="26.315000000000001"/>
    <n v="6.02"/>
    <s v="No"/>
    <s v="No"/>
    <s v="No"/>
    <n v="0"/>
    <s v="No"/>
    <x v="1"/>
    <x v="1"/>
    <s v="30-08-1980"/>
    <x v="1448"/>
    <s v="tier - 2"/>
    <s v="tier - 2"/>
    <s v="R1012"/>
    <n v="42"/>
    <n v="30"/>
    <s v="Aug"/>
    <n v="1980"/>
  </r>
  <r>
    <s v="Id1499"/>
    <s v="Meghan"/>
    <n v="22.58"/>
    <n v="7.46"/>
    <s v="No"/>
    <s v="No"/>
    <s v="No"/>
    <n v="0"/>
    <s v="No"/>
    <x v="2"/>
    <x v="0"/>
    <s v="29-11-1978"/>
    <x v="1449"/>
    <s v="tier - 2"/>
    <s v="tier - 2"/>
    <s v="R1013"/>
    <n v="44"/>
    <n v="29"/>
    <s v="Nov"/>
    <n v="1978"/>
  </r>
  <r>
    <s v="Id1500"/>
    <s v="Meredith L."/>
    <n v="19.475000000000001"/>
    <n v="4.74"/>
    <s v="No"/>
    <s v="No"/>
    <s v="No"/>
    <n v="1"/>
    <s v="No"/>
    <x v="2"/>
    <x v="2"/>
    <s v="05-09-1984"/>
    <x v="1450"/>
    <s v="tier - 2"/>
    <s v="tier - 3"/>
    <s v="R1012"/>
    <n v="38"/>
    <n v="5"/>
    <s v="Sep"/>
    <n v="1984"/>
  </r>
  <r>
    <s v="Id1501"/>
    <s v="Millicent M"/>
    <n v="26.33"/>
    <n v="4.79"/>
    <s v="No"/>
    <s v="No"/>
    <s v="No"/>
    <n v="0"/>
    <s v="No"/>
    <x v="1"/>
    <x v="2"/>
    <s v="21-12-1989"/>
    <x v="1451"/>
    <s v="tier - 2"/>
    <s v="tier - 3"/>
    <s v="R1024"/>
    <n v="33"/>
    <n v="21"/>
    <s v="Dec"/>
    <n v="1989"/>
  </r>
  <r>
    <s v="Id1502"/>
    <s v="Kathleen"/>
    <n v="17.29"/>
    <n v="5.35"/>
    <s v="Yes"/>
    <s v="No"/>
    <s v="No"/>
    <n v="0"/>
    <s v="No"/>
    <x v="3"/>
    <x v="2"/>
    <s v="10-09-1985"/>
    <x v="1452"/>
    <s v="tier - 2"/>
    <s v="tier - 1"/>
    <s v="R1024"/>
    <n v="37"/>
    <n v="10"/>
    <s v="Sep"/>
    <n v="1985"/>
  </r>
  <r>
    <s v="Id1503"/>
    <s v="Kimberly K"/>
    <n v="42.88"/>
    <n v="4.87"/>
    <s v="No"/>
    <s v="yes"/>
    <s v="No"/>
    <n v="1"/>
    <s v="No"/>
    <x v="0"/>
    <x v="2"/>
    <s v="24-12-2004"/>
    <x v="1453"/>
    <s v="tier - 2"/>
    <s v="tier - 1"/>
    <s v="R1012"/>
    <n v="18"/>
    <n v="24"/>
    <s v="Dec"/>
    <n v="2004"/>
  </r>
  <r>
    <s v="Id1504"/>
    <s v="Justin C"/>
    <n v="32.200000000000003"/>
    <n v="10.09"/>
    <s v="Yes"/>
    <s v="No"/>
    <s v="No"/>
    <n v="0"/>
    <s v="No"/>
    <x v="0"/>
    <x v="0"/>
    <s v="23-06-1981"/>
    <x v="1454"/>
    <s v="tier - 2"/>
    <s v="tier - 2"/>
    <s v="R1011"/>
    <n v="41"/>
    <n v="23"/>
    <s v="Jun"/>
    <n v="1981"/>
  </r>
  <r>
    <s v="Id1505"/>
    <s v="Tristan P."/>
    <n v="18.75"/>
    <n v="5.47"/>
    <s v="Yes"/>
    <s v="No"/>
    <s v="Yes"/>
    <n v="1"/>
    <s v="No"/>
    <x v="2"/>
    <x v="2"/>
    <s v="23-10-1969"/>
    <x v="1455"/>
    <s v="tier - 2"/>
    <s v="tier - 2"/>
    <s v="R1013"/>
    <n v="53"/>
    <n v="23"/>
    <s v="Oct"/>
    <n v="1969"/>
  </r>
  <r>
    <s v="Id1506"/>
    <s v="Traci A"/>
    <n v="22.36"/>
    <n v="8.6"/>
    <s v="No"/>
    <s v="No"/>
    <s v="No"/>
    <n v="0"/>
    <s v="No"/>
    <x v="2"/>
    <x v="0"/>
    <s v="05-08-1978"/>
    <x v="1456"/>
    <s v="tier - 2"/>
    <s v="tier - 1"/>
    <s v="R1013"/>
    <n v="44"/>
    <n v="5"/>
    <s v="Aug"/>
    <n v="1978"/>
  </r>
  <r>
    <s v="Id1507"/>
    <s v="Justin P"/>
    <n v="23.94"/>
    <n v="10.74"/>
    <s v="Yes"/>
    <s v="No"/>
    <s v="No"/>
    <n v="0"/>
    <s v="No"/>
    <x v="2"/>
    <x v="0"/>
    <s v="19-06-1981"/>
    <x v="1457"/>
    <s v="tier - 2"/>
    <s v="tier - 2"/>
    <s v="R1019"/>
    <n v="41"/>
    <n v="19"/>
    <s v="Jun"/>
    <n v="1981"/>
  </r>
  <r>
    <s v="Id1508"/>
    <s v="Logan M"/>
    <n v="30.1"/>
    <n v="4.3899999999999997"/>
    <s v="No"/>
    <s v="No"/>
    <s v="Yes"/>
    <n v="1"/>
    <s v="No"/>
    <x v="0"/>
    <x v="2"/>
    <s v="04-11-1979"/>
    <x v="1458"/>
    <s v="tier - 2"/>
    <s v="tier - 2"/>
    <s v="R1011"/>
    <n v="43"/>
    <n v="4"/>
    <s v="Nov"/>
    <n v="1979"/>
  </r>
  <r>
    <s v="Id1509"/>
    <s v="Sebastien"/>
    <n v="21.93"/>
    <n v="6.3"/>
    <s v="No"/>
    <s v="No"/>
    <s v="No"/>
    <n v="0"/>
    <s v="No"/>
    <x v="2"/>
    <x v="1"/>
    <s v="15-06-1977"/>
    <x v="1459"/>
    <s v="tier - 2"/>
    <s v="tier - 1"/>
    <s v="R1013"/>
    <n v="45"/>
    <n v="15"/>
    <s v="Jun"/>
    <n v="1977"/>
  </r>
  <r>
    <s v="Id1510"/>
    <s v="Tiffany A"/>
    <n v="39.75"/>
    <n v="5.41"/>
    <s v="No"/>
    <s v="yes"/>
    <s v="No"/>
    <n v="1"/>
    <s v="No"/>
    <x v="0"/>
    <x v="2"/>
    <s v="30-11-2000"/>
    <x v="1460"/>
    <s v="tier - 2"/>
    <s v="tier - 1"/>
    <s v="R1012"/>
    <n v="22"/>
    <n v="30"/>
    <s v="Nov"/>
    <n v="2000"/>
  </r>
  <r>
    <s v="Id1511"/>
    <s v="Matthew"/>
    <n v="26.03"/>
    <n v="4.47"/>
    <s v="No"/>
    <s v="No"/>
    <s v="Yes"/>
    <n v="1"/>
    <s v="No"/>
    <x v="1"/>
    <x v="2"/>
    <s v="15-07-1979"/>
    <x v="1461"/>
    <s v="tier - 3"/>
    <s v="tier - 1"/>
    <s v="R1016"/>
    <n v="43"/>
    <n v="15"/>
    <s v="Jul"/>
    <n v="1979"/>
  </r>
  <r>
    <s v="Id1512"/>
    <s v="Luke"/>
    <n v="34.51"/>
    <n v="6.26"/>
    <s v="No"/>
    <s v="No"/>
    <s v="No"/>
    <n v="0"/>
    <s v="No"/>
    <x v="0"/>
    <x v="1"/>
    <s v="08-07-1994"/>
    <x v="1462"/>
    <s v="tier - 2"/>
    <s v="tier - 2"/>
    <s v="R1021"/>
    <n v="28"/>
    <n v="8"/>
    <s v="Jul"/>
    <n v="1994"/>
  </r>
  <r>
    <s v="Id1513"/>
    <s v="Leigh"/>
    <n v="19.32"/>
    <n v="11.58"/>
    <s v="Yes"/>
    <s v="No"/>
    <s v="No"/>
    <n v="1"/>
    <s v="No"/>
    <x v="2"/>
    <x v="0"/>
    <s v="17-08-1975"/>
    <x v="1463"/>
    <s v="tier - 2"/>
    <s v="tier - 1"/>
    <s v="R1012"/>
    <n v="47"/>
    <n v="17"/>
    <s v="Aug"/>
    <n v="1975"/>
  </r>
  <r>
    <s v="Id1514"/>
    <s v="Yosuke"/>
    <n v="28.5"/>
    <n v="4.3600000000000003"/>
    <s v="No"/>
    <s v="No"/>
    <s v="No"/>
    <n v="0"/>
    <s v="No"/>
    <x v="1"/>
    <x v="2"/>
    <s v="29-06-1991"/>
    <x v="1464"/>
    <s v="tier - 1"/>
    <s v="tier - 2"/>
    <s v="R1014"/>
    <n v="31"/>
    <n v="29"/>
    <s v="Jun"/>
    <n v="1991"/>
  </r>
  <r>
    <s v="Id1515"/>
    <s v="Matthew"/>
    <n v="30.875"/>
    <n v="4.1399999999999997"/>
    <s v="Yes"/>
    <s v="No"/>
    <s v="No"/>
    <n v="0"/>
    <s v="No"/>
    <x v="0"/>
    <x v="2"/>
    <s v="24-12-1985"/>
    <x v="1465"/>
    <s v="tier - 3"/>
    <s v="tier - 3"/>
    <s v="R1012"/>
    <n v="37"/>
    <n v="24"/>
    <s v="Dec"/>
    <n v="1985"/>
  </r>
  <r>
    <s v="Id1516"/>
    <s v="Jacob"/>
    <n v="24.02"/>
    <n v="4.38"/>
    <s v="No"/>
    <s v="No"/>
    <s v="No"/>
    <n v="0"/>
    <s v="No"/>
    <x v="2"/>
    <x v="2"/>
    <s v="23-11-1980"/>
    <x v="1466"/>
    <s v="tier - 2"/>
    <s v="tier - 2"/>
    <s v="R1013"/>
    <n v="42"/>
    <n v="23"/>
    <s v="Nov"/>
    <n v="1980"/>
  </r>
  <r>
    <s v="Id1517"/>
    <s v="Jodi"/>
    <n v="36.08"/>
    <n v="11.61"/>
    <s v="Yes"/>
    <s v="No"/>
    <s v="No"/>
    <n v="0"/>
    <s v="No"/>
    <x v="0"/>
    <x v="0"/>
    <s v="08-10-1981"/>
    <x v="1467"/>
    <s v="tier - 2"/>
    <s v="tier - 1"/>
    <s v="R1013"/>
    <n v="41"/>
    <n v="8"/>
    <s v="Oct"/>
    <n v="1981"/>
  </r>
  <r>
    <s v="Id1518"/>
    <s v="Lauren"/>
    <n v="32.200000000000003"/>
    <n v="10.59"/>
    <s v="Yes"/>
    <s v="No"/>
    <s v="No"/>
    <n v="0"/>
    <s v="No"/>
    <x v="0"/>
    <x v="0"/>
    <s v="03-09-1981"/>
    <x v="1468"/>
    <s v="tier - 2"/>
    <s v="tier - 3"/>
    <s v="R1011"/>
    <n v="41"/>
    <n v="3"/>
    <s v="Sep"/>
    <n v="1981"/>
  </r>
  <r>
    <s v="Id1519"/>
    <s v="Misti C"/>
    <n v="28.05"/>
    <n v="11.85"/>
    <s v="Yes"/>
    <s v="No"/>
    <s v="No"/>
    <n v="0"/>
    <s v="No"/>
    <x v="1"/>
    <x v="0"/>
    <s v="21-09-1981"/>
    <x v="1469"/>
    <s v="tier - 2"/>
    <s v="tier - 3"/>
    <s v="R1013"/>
    <n v="41"/>
    <n v="21"/>
    <s v="Sep"/>
    <n v="1981"/>
  </r>
  <r>
    <s v="Id1520"/>
    <s v="Angela J"/>
    <n v="19"/>
    <n v="5.46"/>
    <s v="Yes"/>
    <s v="No"/>
    <s v="No"/>
    <n v="1"/>
    <s v="No"/>
    <x v="2"/>
    <x v="2"/>
    <s v="10-10-1988"/>
    <x v="1470"/>
    <s v="tier - 2"/>
    <s v="tier - 2"/>
    <s v="R1024"/>
    <n v="34"/>
    <n v="10"/>
    <s v="Oct"/>
    <n v="1988"/>
  </r>
  <r>
    <s v="Id1521"/>
    <s v="Jonathan D."/>
    <n v="16.13"/>
    <n v="4.54"/>
    <s v="Yes"/>
    <s v="No"/>
    <s v="No"/>
    <n v="2"/>
    <s v="No"/>
    <x v="3"/>
    <x v="2"/>
    <s v="09-12-1966"/>
    <x v="1471"/>
    <s v="tier - 3"/>
    <s v="tier - 2"/>
    <s v="R1013"/>
    <n v="56"/>
    <n v="9"/>
    <s v="Dec"/>
    <n v="1966"/>
  </r>
  <r>
    <s v="Id1522"/>
    <s v="Victoria"/>
    <n v="18.77"/>
    <n v="11.98"/>
    <s v="Yes"/>
    <s v="No"/>
    <s v="No"/>
    <n v="2"/>
    <s v="No"/>
    <x v="2"/>
    <x v="0"/>
    <s v="17-06-1970"/>
    <x v="1471"/>
    <s v="tier - 2"/>
    <s v="tier - 1"/>
    <s v="R1013"/>
    <n v="52"/>
    <n v="17"/>
    <s v="Jun"/>
    <n v="1970"/>
  </r>
  <r>
    <s v="Id1523"/>
    <s v="Adrian R."/>
    <n v="28.88"/>
    <n v="6.59"/>
    <s v="Yes"/>
    <s v="No"/>
    <s v="No"/>
    <n v="1"/>
    <s v="No"/>
    <x v="1"/>
    <x v="0"/>
    <s v="05-06-1986"/>
    <x v="1472"/>
    <s v="tier - 3"/>
    <s v="tier - 1"/>
    <s v="R1016"/>
    <n v="37"/>
    <n v="5"/>
    <s v="Jun"/>
    <n v="1986"/>
  </r>
  <r>
    <s v="Id1524"/>
    <s v="Andrew"/>
    <n v="27.55"/>
    <n v="10.83"/>
    <s v="Yes"/>
    <s v="No"/>
    <s v="No"/>
    <n v="1"/>
    <s v="No"/>
    <x v="1"/>
    <x v="0"/>
    <s v="07-08-1986"/>
    <x v="1473"/>
    <s v="tier - 3"/>
    <s v="tier - 2"/>
    <s v="R1016"/>
    <n v="36"/>
    <n v="7"/>
    <s v="Aug"/>
    <n v="1986"/>
  </r>
  <r>
    <s v="Id1525"/>
    <s v="Jason A."/>
    <n v="15.6"/>
    <n v="8.6"/>
    <s v="No"/>
    <s v="No"/>
    <s v="No"/>
    <n v="0"/>
    <s v="No"/>
    <x v="3"/>
    <x v="0"/>
    <s v="18-07-1968"/>
    <x v="1474"/>
    <s v="tier - 3"/>
    <s v="tier - 1"/>
    <s v="R1012"/>
    <n v="54"/>
    <n v="18"/>
    <s v="Jul"/>
    <n v="1968"/>
  </r>
  <r>
    <s v="Id1526"/>
    <s v="Rachel"/>
    <n v="21.99"/>
    <n v="11.17"/>
    <s v="No"/>
    <s v="No"/>
    <s v="No"/>
    <n v="0"/>
    <s v="No"/>
    <x v="2"/>
    <x v="0"/>
    <s v="21-10-1978"/>
    <x v="1475"/>
    <s v="tier - 2"/>
    <s v="tier - 3"/>
    <s v="R1013"/>
    <n v="44"/>
    <n v="21"/>
    <s v="Oct"/>
    <n v="1978"/>
  </r>
  <r>
    <s v="Id1527"/>
    <s v="Susan"/>
    <n v="34.85"/>
    <n v="5.75"/>
    <s v="No"/>
    <s v="No"/>
    <s v="No"/>
    <n v="0"/>
    <s v="No"/>
    <x v="0"/>
    <x v="1"/>
    <s v="13-06-1994"/>
    <x v="1476"/>
    <s v="tier - 2"/>
    <s v="tier - 1"/>
    <s v="R1012"/>
    <n v="28"/>
    <n v="13"/>
    <s v="Jun"/>
    <n v="1994"/>
  </r>
  <r>
    <s v="Id1528"/>
    <s v="Cameron M."/>
    <n v="24.51"/>
    <n v="4.83"/>
    <s v="Yes"/>
    <s v="No"/>
    <s v="Yes"/>
    <n v="1"/>
    <s v="No"/>
    <x v="2"/>
    <x v="2"/>
    <s v="12-06-1983"/>
    <x v="1477"/>
    <s v="tier - 3"/>
    <s v="tier - 3"/>
    <s v="R1012"/>
    <n v="39"/>
    <n v="12"/>
    <s v="Jun"/>
    <n v="1983"/>
  </r>
  <r>
    <s v="Id1529"/>
    <s v="Claudia A."/>
    <n v="19.399999999999999"/>
    <n v="11.93"/>
    <s v="No"/>
    <s v="No"/>
    <s v="No"/>
    <n v="0"/>
    <s v="No"/>
    <x v="2"/>
    <x v="0"/>
    <s v="12-12-1971"/>
    <x v="1478"/>
    <s v="tier - 2"/>
    <s v="tier - 1"/>
    <s v="R1013"/>
    <n v="51"/>
    <n v="12"/>
    <s v="Dec"/>
    <n v="1971"/>
  </r>
  <r>
    <s v="Id1530"/>
    <s v="Kate"/>
    <n v="15.1"/>
    <n v="8.41"/>
    <s v="No"/>
    <s v="No"/>
    <s v="No"/>
    <n v="0"/>
    <s v="No"/>
    <x v="3"/>
    <x v="0"/>
    <s v="13-07-1968"/>
    <x v="1479"/>
    <s v="tier - 3"/>
    <s v="tier - 1"/>
    <s v="R1012"/>
    <n v="54"/>
    <n v="13"/>
    <s v="Jul"/>
    <n v="1968"/>
  </r>
  <r>
    <s v="Id1531"/>
    <s v="Nicole M."/>
    <n v="23.37"/>
    <n v="5.59"/>
    <s v="Yes"/>
    <s v="No"/>
    <s v="No"/>
    <n v="0"/>
    <s v="No"/>
    <x v="2"/>
    <x v="2"/>
    <s v="09-07-1985"/>
    <x v="1480"/>
    <s v="tier - 2"/>
    <s v="tier - 3"/>
    <s v="R1012"/>
    <n v="37"/>
    <n v="9"/>
    <s v="Jul"/>
    <n v="1985"/>
  </r>
  <r>
    <s v="Id1532"/>
    <s v="Jack"/>
    <n v="42.4"/>
    <n v="4.0599999999999996"/>
    <s v="No"/>
    <s v="No"/>
    <s v="No"/>
    <n v="0"/>
    <s v="No"/>
    <x v="0"/>
    <x v="2"/>
    <s v="20-10-1989"/>
    <x v="1481"/>
    <s v="tier - 3"/>
    <s v="tier - 1"/>
    <s v="R1011"/>
    <n v="33"/>
    <n v="20"/>
    <s v="Oct"/>
    <n v="1989"/>
  </r>
  <r>
    <s v="Id1533"/>
    <s v="Gregory"/>
    <n v="28.405000000000001"/>
    <n v="7.02"/>
    <s v="Yes"/>
    <s v="No"/>
    <s v="No"/>
    <n v="0"/>
    <s v="No"/>
    <x v="1"/>
    <x v="0"/>
    <s v="17-09-1981"/>
    <x v="1482"/>
    <s v="tier - 3"/>
    <s v="tier - 1"/>
    <s v="R1012"/>
    <n v="41"/>
    <n v="17"/>
    <s v="Sep"/>
    <n v="1981"/>
  </r>
  <r>
    <s v="Id1534"/>
    <s v="Rebecca"/>
    <n v="23.4"/>
    <n v="4.47"/>
    <s v="No"/>
    <s v="No"/>
    <s v="No"/>
    <n v="0"/>
    <s v="No"/>
    <x v="2"/>
    <x v="2"/>
    <s v="27-09-1982"/>
    <x v="1483"/>
    <s v="tier - 2"/>
    <s v="tier - 2"/>
    <s v="R1013"/>
    <n v="40"/>
    <n v="27"/>
    <s v="Sep"/>
    <n v="1982"/>
  </r>
  <r>
    <s v="Id1535"/>
    <s v="Adam"/>
    <n v="33.44"/>
    <n v="4.54"/>
    <s v="No"/>
    <s v="No"/>
    <s v="No"/>
    <n v="0"/>
    <s v="No"/>
    <x v="0"/>
    <x v="2"/>
    <s v="19-11-1989"/>
    <x v="1484"/>
    <s v="tier - 2"/>
    <s v="tier - 1"/>
    <s v="R1013"/>
    <n v="33"/>
    <n v="19"/>
    <s v="Nov"/>
    <n v="1989"/>
  </r>
  <r>
    <s v="Id1536"/>
    <s v="Ryan"/>
    <n v="21.12"/>
    <n v="4.99"/>
    <s v="No"/>
    <s v="No"/>
    <s v="No"/>
    <n v="1"/>
    <s v="No"/>
    <x v="2"/>
    <x v="2"/>
    <s v="01-07-1984"/>
    <x v="1485"/>
    <s v="tier - 3"/>
    <s v="tier - 2"/>
    <s v="R1013"/>
    <n v="38"/>
    <n v="1"/>
    <s v="Jul"/>
    <n v="1984"/>
  </r>
  <r>
    <s v="Id1537"/>
    <s v="Jackie K."/>
    <n v="18.48"/>
    <n v="10.84"/>
    <s v="Yes"/>
    <s v="No"/>
    <s v="No"/>
    <n v="2"/>
    <s v="No"/>
    <x v="3"/>
    <x v="0"/>
    <s v="08-11-1970"/>
    <x v="1486"/>
    <s v="tier - 2"/>
    <s v="tier - 3"/>
    <s v="R1013"/>
    <n v="52"/>
    <n v="8"/>
    <s v="Nov"/>
    <n v="1970"/>
  </r>
  <r>
    <s v="Id1538"/>
    <s v="Chris"/>
    <n v="16.815000000000001"/>
    <n v="5.63"/>
    <s v="No"/>
    <s v="No"/>
    <s v="No"/>
    <n v="1"/>
    <s v="No"/>
    <x v="3"/>
    <x v="2"/>
    <s v="08-12-1984"/>
    <x v="1487"/>
    <s v="tier - 2"/>
    <s v="tier - 3"/>
    <s v="R1019"/>
    <n v="38"/>
    <n v="8"/>
    <s v="Dec"/>
    <n v="1984"/>
  </r>
  <r>
    <s v="Id1539"/>
    <s v="Tyler C"/>
    <n v="26.72"/>
    <n v="4.1399999999999997"/>
    <s v="No"/>
    <s v="No"/>
    <s v="No"/>
    <n v="0"/>
    <s v="No"/>
    <x v="1"/>
    <x v="2"/>
    <s v="06-06-1990"/>
    <x v="1488"/>
    <s v="tier - 2"/>
    <s v="tier - 2"/>
    <s v="R1021"/>
    <n v="33"/>
    <n v="6"/>
    <s v="Jun"/>
    <n v="1990"/>
  </r>
  <r>
    <s v="Id1540"/>
    <s v="Yoshie"/>
    <n v="41.42"/>
    <n v="5.17"/>
    <s v="No"/>
    <s v="No"/>
    <s v="Yes"/>
    <n v="1"/>
    <s v="No"/>
    <x v="0"/>
    <x v="2"/>
    <s v="04-09-2003"/>
    <x v="1489"/>
    <s v="tier - 2"/>
    <s v="tier - 1"/>
    <s v="R1012"/>
    <n v="19"/>
    <n v="4"/>
    <s v="Sep"/>
    <n v="2003"/>
  </r>
  <r>
    <s v="Id1541"/>
    <s v="Lauren A"/>
    <n v="20.69"/>
    <n v="6.93"/>
    <s v="No"/>
    <s v="No"/>
    <s v="No"/>
    <n v="2"/>
    <s v="No"/>
    <x v="2"/>
    <x v="0"/>
    <s v="29-08-1973"/>
    <x v="1490"/>
    <s v="tier - 2"/>
    <s v="tier - 1"/>
    <s v="R1013"/>
    <n v="49"/>
    <n v="29"/>
    <s v="Aug"/>
    <n v="1973"/>
  </r>
  <r>
    <s v="Id1542"/>
    <s v="Mason D."/>
    <n v="41.23"/>
    <n v="4.24"/>
    <s v="No"/>
    <s v="No"/>
    <s v="No"/>
    <n v="0"/>
    <s v="No"/>
    <x v="0"/>
    <x v="2"/>
    <s v="28-08-1982"/>
    <x v="1491"/>
    <s v="tier - 3"/>
    <s v="tier - 2"/>
    <s v="R1015"/>
    <n v="40"/>
    <n v="28"/>
    <s v="Aug"/>
    <n v="1982"/>
  </r>
  <r>
    <s v="Id1543"/>
    <s v="Ryan"/>
    <n v="29.9"/>
    <n v="5.91"/>
    <s v="No"/>
    <s v="No"/>
    <s v="No"/>
    <n v="0"/>
    <s v="No"/>
    <x v="1"/>
    <x v="1"/>
    <s v="07-11-1982"/>
    <x v="1492"/>
    <s v="tier - 2"/>
    <s v="tier - 3"/>
    <s v="R1011"/>
    <n v="40"/>
    <n v="7"/>
    <s v="Nov"/>
    <n v="1982"/>
  </r>
  <r>
    <s v="Id1544"/>
    <s v="Arturo"/>
    <n v="34.104999999999997"/>
    <n v="5.93"/>
    <s v="No"/>
    <s v="No"/>
    <s v="No"/>
    <n v="0"/>
    <s v="No"/>
    <x v="0"/>
    <x v="1"/>
    <s v="29-12-1982"/>
    <x v="1492"/>
    <s v="tier - 3"/>
    <s v="tier - 2"/>
    <s v="R1016"/>
    <n v="40"/>
    <n v="29"/>
    <s v="Dec"/>
    <n v="1982"/>
  </r>
  <r>
    <s v="Id1545"/>
    <s v="Jake"/>
    <n v="24.97"/>
    <n v="5.66"/>
    <s v="No"/>
    <s v="No"/>
    <s v="No"/>
    <n v="0"/>
    <s v="No"/>
    <x v="2"/>
    <x v="2"/>
    <s v="22-11-1982"/>
    <x v="1493"/>
    <s v="tier - 2"/>
    <s v="tier - 1"/>
    <s v="R1013"/>
    <n v="40"/>
    <n v="22"/>
    <s v="Nov"/>
    <n v="1982"/>
  </r>
  <r>
    <s v="Id1546"/>
    <s v="Sarah E"/>
    <n v="34.799999999999997"/>
    <n v="4.1900000000000004"/>
    <s v="No"/>
    <s v="No"/>
    <s v="No"/>
    <n v="1"/>
    <s v="No"/>
    <x v="0"/>
    <x v="2"/>
    <s v="05-10-1984"/>
    <x v="1494"/>
    <s v="tier - 2"/>
    <s v="tier - 3"/>
    <s v="R1011"/>
    <n v="38"/>
    <n v="5"/>
    <s v="Oct"/>
    <n v="1984"/>
  </r>
  <r>
    <s v="Id1547"/>
    <s v="Alison L."/>
    <n v="32.965000000000003"/>
    <n v="9.2100000000000009"/>
    <s v="Yes"/>
    <s v="No"/>
    <s v="No"/>
    <n v="0"/>
    <s v="No"/>
    <x v="0"/>
    <x v="0"/>
    <s v="20-07-1981"/>
    <x v="1495"/>
    <s v="tier - 2"/>
    <s v="tier - 1"/>
    <s v="R1012"/>
    <n v="41"/>
    <n v="20"/>
    <s v="Jul"/>
    <n v="1981"/>
  </r>
  <r>
    <s v="Id1548"/>
    <s v="Karen A."/>
    <n v="27.265000000000001"/>
    <n v="5.51"/>
    <s v="No"/>
    <s v="No"/>
    <s v="No"/>
    <n v="1"/>
    <s v="No"/>
    <x v="1"/>
    <x v="2"/>
    <s v="20-09-1984"/>
    <x v="1496"/>
    <s v="tier - 2"/>
    <s v="tier - 2"/>
    <s v="R1024"/>
    <n v="38"/>
    <n v="20"/>
    <s v="Sep"/>
    <n v="1984"/>
  </r>
  <r>
    <s v="Id1549"/>
    <s v="Thomas R. Jr."/>
    <n v="17.059999999999999"/>
    <n v="8.5"/>
    <s v="No"/>
    <s v="No"/>
    <s v="No"/>
    <n v="0"/>
    <s v="No"/>
    <x v="3"/>
    <x v="0"/>
    <s v="11-12-1968"/>
    <x v="1497"/>
    <s v="tier - 3"/>
    <s v="tier - 2"/>
    <s v="R1013"/>
    <n v="54"/>
    <n v="11"/>
    <s v="Dec"/>
    <n v="1968"/>
  </r>
  <r>
    <s v="Id1550"/>
    <s v="Stephanie W."/>
    <n v="36.29"/>
    <n v="6.23"/>
    <s v="No"/>
    <s v="No"/>
    <s v="No"/>
    <n v="0"/>
    <s v="No"/>
    <x v="0"/>
    <x v="1"/>
    <s v="06-08-1989"/>
    <x v="1497"/>
    <s v="tier - 2"/>
    <s v="tier - 2"/>
    <s v="R1024"/>
    <n v="33"/>
    <n v="6"/>
    <s v="Aug"/>
    <n v="1989"/>
  </r>
  <r>
    <s v="Id1551"/>
    <s v="Ezra"/>
    <n v="28.594999999999999"/>
    <n v="8.5299999999999994"/>
    <s v="Yes"/>
    <s v="No"/>
    <s v="No"/>
    <n v="1"/>
    <s v="No"/>
    <x v="1"/>
    <x v="0"/>
    <s v="18-12-1986"/>
    <x v="1498"/>
    <s v="tier - 2"/>
    <s v="tier - 3"/>
    <s v="R1012"/>
    <n v="36"/>
    <n v="18"/>
    <s v="Dec"/>
    <n v="1986"/>
  </r>
  <r>
    <s v="Id1552"/>
    <s v="Jim"/>
    <n v="17.8"/>
    <n v="5.75"/>
    <s v="Yes"/>
    <s v="No"/>
    <s v="Yes"/>
    <n v="1"/>
    <s v="No"/>
    <x v="3"/>
    <x v="1"/>
    <s v="03-12-1969"/>
    <x v="1499"/>
    <s v="tier - 2"/>
    <s v="tier - 3"/>
    <s v="R1013"/>
    <n v="53"/>
    <n v="3"/>
    <s v="Dec"/>
    <n v="1969"/>
  </r>
  <r>
    <s v="Id1553"/>
    <s v="Ari L."/>
    <n v="21.4"/>
    <n v="5.6"/>
    <s v="No"/>
    <s v="No"/>
    <s v="No"/>
    <n v="0"/>
    <s v="No"/>
    <x v="2"/>
    <x v="2"/>
    <s v="02-10-1982"/>
    <x v="1500"/>
    <s v="tier - 2"/>
    <s v="tier - 2"/>
    <s v="R1012"/>
    <n v="40"/>
    <n v="2"/>
    <s v="Oct"/>
    <n v="1982"/>
  </r>
  <r>
    <s v="Id1554"/>
    <s v="Fanny"/>
    <n v="23.01"/>
    <n v="4.68"/>
    <s v="No"/>
    <s v="No"/>
    <s v="No"/>
    <n v="0"/>
    <s v="No"/>
    <x v="2"/>
    <x v="2"/>
    <s v="12-08-1982"/>
    <x v="1501"/>
    <s v="tier - 2"/>
    <s v="tier - 1"/>
    <s v="R1013"/>
    <n v="40"/>
    <n v="12"/>
    <s v="Aug"/>
    <n v="1982"/>
  </r>
  <r>
    <s v="Id1555"/>
    <s v="Heather"/>
    <n v="19.86"/>
    <n v="5.62"/>
    <s v="Yes"/>
    <s v="No"/>
    <s v="No"/>
    <n v="0"/>
    <s v="No"/>
    <x v="2"/>
    <x v="2"/>
    <s v="23-10-1976"/>
    <x v="1502"/>
    <s v="tier - 2"/>
    <s v="tier - 1"/>
    <s v="R1013"/>
    <n v="46"/>
    <n v="23"/>
    <s v="Oct"/>
    <n v="1976"/>
  </r>
  <r>
    <s v="Id1556"/>
    <s v="Peter W. Sr."/>
    <n v="33.58"/>
    <n v="5.08"/>
    <s v="No"/>
    <s v="No"/>
    <s v="No"/>
    <n v="0"/>
    <s v="No"/>
    <x v="0"/>
    <x v="2"/>
    <s v="07-07-1994"/>
    <x v="1503"/>
    <s v="tier - 2"/>
    <s v="tier - 1"/>
    <s v="R1021"/>
    <n v="28"/>
    <n v="7"/>
    <s v="Jul"/>
    <n v="1994"/>
  </r>
  <r>
    <s v="Id1557"/>
    <s v="Catherine A"/>
    <n v="29.81"/>
    <n v="5.28"/>
    <s v="No"/>
    <s v="No"/>
    <s v="No"/>
    <n v="0"/>
    <s v="No"/>
    <x v="1"/>
    <x v="2"/>
    <s v="28-08-1982"/>
    <x v="1504"/>
    <s v="tier - 2"/>
    <s v="tier - 2"/>
    <s v="R1013"/>
    <n v="40"/>
    <n v="28"/>
    <s v="Aug"/>
    <n v="1982"/>
  </r>
  <r>
    <s v="Id1558"/>
    <s v="Kelly A"/>
    <n v="27.4"/>
    <n v="4.6100000000000003"/>
    <s v="No"/>
    <s v="No"/>
    <s v="No"/>
    <n v="0"/>
    <s v="No"/>
    <x v="1"/>
    <x v="2"/>
    <s v="09-10-1982"/>
    <x v="1505"/>
    <s v="tier - 2"/>
    <s v="tier - 3"/>
    <s v="R1011"/>
    <n v="40"/>
    <n v="9"/>
    <s v="Oct"/>
    <n v="1982"/>
  </r>
  <r>
    <s v="Id1559"/>
    <s v="Janel N."/>
    <n v="17.98"/>
    <n v="6.57"/>
    <s v="Yes"/>
    <s v="No"/>
    <s v="No"/>
    <n v="2"/>
    <s v="No"/>
    <x v="3"/>
    <x v="0"/>
    <s v="01-12-1970"/>
    <x v="1506"/>
    <s v="tier - 2"/>
    <s v="tier - 2"/>
    <s v="R1013"/>
    <n v="52"/>
    <n v="1"/>
    <s v="Dec"/>
    <n v="1970"/>
  </r>
  <r>
    <s v="Id1560"/>
    <s v="Yann Kai"/>
    <n v="37.9"/>
    <n v="5.83"/>
    <s v="No"/>
    <s v="No"/>
    <s v="No"/>
    <n v="0"/>
    <s v="No"/>
    <x v="0"/>
    <x v="1"/>
    <s v="08-06-1980"/>
    <x v="1507"/>
    <s v="tier - 2"/>
    <s v="tier - 3"/>
    <s v="R1011"/>
    <n v="43"/>
    <n v="8"/>
    <s v="Jun"/>
    <n v="1980"/>
  </r>
  <r>
    <s v="Id1561"/>
    <s v="Zachary R."/>
    <n v="25.27"/>
    <n v="6.98"/>
    <s v="Yes"/>
    <s v="No"/>
    <s v="No"/>
    <n v="0"/>
    <s v="No"/>
    <x v="1"/>
    <x v="0"/>
    <s v="27-07-1981"/>
    <x v="1508"/>
    <s v="tier - 2"/>
    <s v="tier - 2"/>
    <s v="R1013"/>
    <n v="41"/>
    <n v="27"/>
    <s v="Jul"/>
    <n v="1981"/>
  </r>
  <r>
    <s v="Id1562"/>
    <s v="Alejandro Sr."/>
    <n v="29.26"/>
    <n v="4.03"/>
    <s v="No"/>
    <s v="No"/>
    <s v="No"/>
    <n v="1"/>
    <s v="No"/>
    <x v="1"/>
    <x v="2"/>
    <s v="01-11-1984"/>
    <x v="1509"/>
    <s v="tier - 2"/>
    <s v="tier - 3"/>
    <s v="R1012"/>
    <n v="38"/>
    <n v="1"/>
    <s v="Nov"/>
    <n v="1984"/>
  </r>
  <r>
    <s v="Id1563"/>
    <s v="Nicholas R."/>
    <n v="27.835000000000001"/>
    <n v="4.5599999999999996"/>
    <s v="No"/>
    <s v="No"/>
    <s v="No"/>
    <n v="1"/>
    <s v="No"/>
    <x v="1"/>
    <x v="2"/>
    <s v="26-08-1984"/>
    <x v="1510"/>
    <s v="tier - 3"/>
    <s v="tier - 3"/>
    <s v="R1012"/>
    <n v="38"/>
    <n v="26"/>
    <s v="Aug"/>
    <n v="1984"/>
  </r>
  <r>
    <s v="Id1564"/>
    <s v="Paul"/>
    <n v="46.53"/>
    <n v="5.38"/>
    <s v="Yes"/>
    <s v="No"/>
    <s v="No"/>
    <n v="0"/>
    <s v="No"/>
    <x v="0"/>
    <x v="2"/>
    <s v="22-07-1985"/>
    <x v="1511"/>
    <s v="tier - 3"/>
    <s v="tier - 2"/>
    <s v="R1013"/>
    <n v="37"/>
    <n v="22"/>
    <s v="Jul"/>
    <n v="1985"/>
  </r>
  <r>
    <s v="Id1565"/>
    <s v="Michael D"/>
    <n v="20.58"/>
    <n v="11.04"/>
    <s v="Yes"/>
    <s v="No"/>
    <s v="No"/>
    <n v="1"/>
    <s v="No"/>
    <x v="2"/>
    <x v="0"/>
    <s v="05-08-1975"/>
    <x v="1512"/>
    <s v="tier - 2"/>
    <s v="tier - 3"/>
    <s v="R1013"/>
    <n v="47"/>
    <n v="5"/>
    <s v="Aug"/>
    <n v="1975"/>
  </r>
  <r>
    <s v="Id1566"/>
    <s v="Marina"/>
    <n v="19.53"/>
    <n v="6.09"/>
    <s v="Yes"/>
    <s v="No"/>
    <s v="No"/>
    <n v="0"/>
    <s v="No"/>
    <x v="2"/>
    <x v="1"/>
    <s v="30-12-1976"/>
    <x v="1513"/>
    <s v="tier - 2"/>
    <s v="tier - 3"/>
    <s v="R1013"/>
    <n v="46"/>
    <n v="30"/>
    <s v="Dec"/>
    <n v="1976"/>
  </r>
  <r>
    <s v="Id1567"/>
    <s v="Caroline"/>
    <n v="27.7"/>
    <n v="4.71"/>
    <s v="No"/>
    <s v="No"/>
    <s v="No"/>
    <n v="1"/>
    <s v="No"/>
    <x v="1"/>
    <x v="2"/>
    <s v="04-09-1987"/>
    <x v="1514"/>
    <s v="tier - 2"/>
    <s v="tier - 2"/>
    <s v="R1011"/>
    <n v="35"/>
    <n v="4"/>
    <s v="Sep"/>
    <n v="1987"/>
  </r>
  <r>
    <s v="Id1568"/>
    <s v="Ross P"/>
    <n v="18.920000000000002"/>
    <n v="8.18"/>
    <s v="No"/>
    <s v="No"/>
    <s v="No"/>
    <n v="0"/>
    <s v="No"/>
    <x v="2"/>
    <x v="0"/>
    <s v="22-08-1971"/>
    <x v="1515"/>
    <s v="tier - 2"/>
    <s v="tier - 3"/>
    <s v="R1013"/>
    <n v="51"/>
    <n v="22"/>
    <s v="Aug"/>
    <n v="1971"/>
  </r>
  <r>
    <s v="Id1569"/>
    <s v="Aoife"/>
    <n v="17.760000000000002"/>
    <n v="11.18"/>
    <s v="Yes"/>
    <s v="No"/>
    <s v="No"/>
    <n v="2"/>
    <s v="No"/>
    <x v="3"/>
    <x v="0"/>
    <s v="20-08-1970"/>
    <x v="1516"/>
    <s v="tier - 2"/>
    <s v="tier - 1"/>
    <s v="R1013"/>
    <n v="52"/>
    <n v="20"/>
    <s v="Aug"/>
    <n v="1970"/>
  </r>
  <r>
    <s v="Id1570"/>
    <s v="Wesley"/>
    <n v="29.83"/>
    <n v="5.03"/>
    <s v="Yes"/>
    <s v="No"/>
    <s v="No"/>
    <n v="0"/>
    <s v="No"/>
    <x v="1"/>
    <x v="2"/>
    <s v="10-12-1985"/>
    <x v="1517"/>
    <s v="tier - 1"/>
    <s v="tier - 3"/>
    <s v="R1014"/>
    <n v="37"/>
    <n v="10"/>
    <s v="Dec"/>
    <n v="1985"/>
  </r>
  <r>
    <s v="Id1571"/>
    <s v="Rebecca J"/>
    <n v="23.465"/>
    <n v="5.56"/>
    <s v="No"/>
    <s v="No"/>
    <s v="No"/>
    <n v="1"/>
    <s v="No"/>
    <x v="2"/>
    <x v="2"/>
    <s v="09-09-1987"/>
    <x v="1518"/>
    <s v="tier - 2"/>
    <s v="tier - 3"/>
    <s v="R1024"/>
    <n v="35"/>
    <n v="9"/>
    <s v="Sep"/>
    <n v="1987"/>
  </r>
  <r>
    <s v="Id1572"/>
    <s v="Barry P."/>
    <n v="29.355"/>
    <n v="4.33"/>
    <s v="No"/>
    <s v="No"/>
    <s v="No"/>
    <n v="0"/>
    <s v="No"/>
    <x v="1"/>
    <x v="2"/>
    <s v="28-10-1982"/>
    <x v="1519"/>
    <s v="tier - 2"/>
    <s v="tier - 1"/>
    <s v="R1012"/>
    <n v="40"/>
    <n v="28"/>
    <s v="Oct"/>
    <n v="1982"/>
  </r>
  <r>
    <s v="Id1573"/>
    <s v="Maciej"/>
    <n v="35.49"/>
    <n v="5.21"/>
    <s v="Yes"/>
    <s v="No"/>
    <s v="Yes"/>
    <n v="1"/>
    <s v="No"/>
    <x v="0"/>
    <x v="2"/>
    <s v="16-08-1997"/>
    <x v="1520"/>
    <s v="tier - 2"/>
    <s v="tier - 2"/>
    <s v="R1021"/>
    <n v="25"/>
    <n v="16"/>
    <s v="Aug"/>
    <n v="1997"/>
  </r>
  <r>
    <s v="Id1574"/>
    <s v="Jerry D."/>
    <n v="26.315000000000001"/>
    <n v="5.89"/>
    <s v="No"/>
    <s v="No"/>
    <s v="No"/>
    <n v="0"/>
    <s v="No"/>
    <x v="1"/>
    <x v="1"/>
    <s v="06-08-1982"/>
    <x v="1521"/>
    <s v="tier - 1"/>
    <s v="tier - 2"/>
    <s v="R1012"/>
    <n v="40"/>
    <n v="6"/>
    <s v="Aug"/>
    <n v="1982"/>
  </r>
  <r>
    <s v="Id1575"/>
    <s v="Eric A."/>
    <n v="19.79"/>
    <n v="4.8099999999999996"/>
    <s v="Yes"/>
    <s v="No"/>
    <s v="No"/>
    <n v="0"/>
    <s v="No"/>
    <x v="2"/>
    <x v="2"/>
    <s v="18-11-1976"/>
    <x v="1522"/>
    <s v="tier - 2"/>
    <s v="tier - 2"/>
    <s v="R1013"/>
    <n v="46"/>
    <n v="18"/>
    <s v="Nov"/>
    <n v="1976"/>
  </r>
  <r>
    <s v="Id1576"/>
    <s v="Cathi"/>
    <n v="40.564999999999998"/>
    <n v="5.66"/>
    <s v="No"/>
    <s v="No"/>
    <s v="No"/>
    <n v="1"/>
    <s v="No"/>
    <x v="0"/>
    <x v="2"/>
    <s v="13-08-1984"/>
    <x v="1522"/>
    <s v="tier - 2"/>
    <s v="tier - 1"/>
    <s v="R1012"/>
    <n v="38"/>
    <n v="13"/>
    <s v="Aug"/>
    <n v="1984"/>
  </r>
  <r>
    <s v="Id1577"/>
    <s v="Alex M"/>
    <n v="18.03"/>
    <n v="10.66"/>
    <s v="Yes"/>
    <s v="No"/>
    <s v="No"/>
    <n v="2"/>
    <s v="No"/>
    <x v="3"/>
    <x v="0"/>
    <s v="09-11-1970"/>
    <x v="1523"/>
    <s v="tier - 2"/>
    <s v="tier - 1"/>
    <s v="R1013"/>
    <n v="52"/>
    <n v="9"/>
    <s v="Nov"/>
    <n v="1970"/>
  </r>
  <r>
    <s v="Id1578"/>
    <s v="Liang"/>
    <n v="34.65"/>
    <n v="5.98"/>
    <s v="Yes"/>
    <s v="No"/>
    <s v="No"/>
    <n v="0"/>
    <s v="No"/>
    <x v="0"/>
    <x v="1"/>
    <s v="07-07-1996"/>
    <x v="1524"/>
    <s v="tier - 2"/>
    <s v="tier - 3"/>
    <s v="R1021"/>
    <n v="26"/>
    <n v="7"/>
    <s v="Jul"/>
    <n v="1996"/>
  </r>
  <r>
    <s v="Id1579"/>
    <s v="Lexy"/>
    <n v="42.94"/>
    <n v="4.34"/>
    <s v="No"/>
    <s v="No"/>
    <s v="No"/>
    <n v="0"/>
    <s v="No"/>
    <x v="0"/>
    <x v="2"/>
    <s v="24-06-1989"/>
    <x v="1524"/>
    <s v="tier - 2"/>
    <s v="tier - 2"/>
    <s v="R1012"/>
    <n v="33"/>
    <n v="24"/>
    <s v="Jun"/>
    <n v="1989"/>
  </r>
  <r>
    <s v="Id1580"/>
    <s v="Michael"/>
    <n v="31.254999999999999"/>
    <n v="5.17"/>
    <s v="No"/>
    <s v="No"/>
    <s v="No"/>
    <n v="0"/>
    <s v="No"/>
    <x v="0"/>
    <x v="2"/>
    <s v="30-10-1980"/>
    <x v="1525"/>
    <s v="tier - 2"/>
    <s v="tier - 1"/>
    <s v="R1012"/>
    <n v="42"/>
    <n v="30"/>
    <s v="Oct"/>
    <n v="1980"/>
  </r>
  <r>
    <s v="Id1581"/>
    <s v="Samuel L"/>
    <n v="45.43"/>
    <n v="4.2300000000000004"/>
    <s v="Yes"/>
    <s v="No"/>
    <s v="Yes"/>
    <n v="1"/>
    <s v="No"/>
    <x v="0"/>
    <x v="2"/>
    <s v="19-08-1983"/>
    <x v="1526"/>
    <s v="tier - 3"/>
    <s v="tier - 2"/>
    <s v="R1013"/>
    <n v="39"/>
    <n v="19"/>
    <s v="Aug"/>
    <n v="1983"/>
  </r>
  <r>
    <s v="Id1582"/>
    <s v="Spencer A."/>
    <n v="32.340000000000003"/>
    <n v="4.88"/>
    <s v="Yes"/>
    <s v="No"/>
    <s v="Yes"/>
    <n v="1"/>
    <s v="No"/>
    <x v="0"/>
    <x v="2"/>
    <s v="21-10-1983"/>
    <x v="1527"/>
    <s v="tier - 2"/>
    <s v="tier - 1"/>
    <s v="R1013"/>
    <n v="39"/>
    <n v="21"/>
    <s v="Oct"/>
    <n v="1983"/>
  </r>
  <r>
    <s v="Id1583"/>
    <s v="Rochelle"/>
    <n v="25.46"/>
    <n v="9.7100000000000009"/>
    <s v="Yes"/>
    <s v="No"/>
    <s v="No"/>
    <n v="1"/>
    <s v="No"/>
    <x v="1"/>
    <x v="0"/>
    <s v="25-09-1986"/>
    <x v="1528"/>
    <s v="tier - 2"/>
    <s v="tier - 2"/>
    <s v="R1013"/>
    <n v="36"/>
    <n v="25"/>
    <s v="Sep"/>
    <n v="1986"/>
  </r>
  <r>
    <s v="Id1584"/>
    <s v="Paula"/>
    <n v="37.145000000000003"/>
    <n v="5.32"/>
    <s v="No"/>
    <s v="No"/>
    <s v="No"/>
    <n v="0"/>
    <s v="No"/>
    <x v="0"/>
    <x v="2"/>
    <s v="13-08-1990"/>
    <x v="1529"/>
    <s v="tier - 2"/>
    <s v="tier - 2"/>
    <s v="R1024"/>
    <n v="32"/>
    <n v="13"/>
    <s v="Aug"/>
    <n v="1990"/>
  </r>
  <r>
    <s v="Id1585"/>
    <s v="Madeline E."/>
    <n v="30.8"/>
    <n v="5.83"/>
    <s v="Yes"/>
    <s v="No"/>
    <s v="No"/>
    <n v="0"/>
    <s v="No"/>
    <x v="0"/>
    <x v="1"/>
    <s v="15-12-1985"/>
    <x v="1530"/>
    <s v="tier - 2"/>
    <s v="tier - 1"/>
    <s v="R1013"/>
    <n v="37"/>
    <n v="15"/>
    <s v="Dec"/>
    <n v="1985"/>
  </r>
  <r>
    <s v="Id1586"/>
    <s v="Maria Isabel"/>
    <n v="29.5"/>
    <n v="5.54"/>
    <s v="Yes"/>
    <s v="No"/>
    <s v="No"/>
    <n v="0"/>
    <s v="No"/>
    <x v="1"/>
    <x v="2"/>
    <s v="19-11-1985"/>
    <x v="1531"/>
    <s v="tier - 2"/>
    <s v="tier - 1"/>
    <s v="R1011"/>
    <n v="37"/>
    <n v="19"/>
    <s v="Nov"/>
    <n v="1985"/>
  </r>
  <r>
    <s v="Id1587"/>
    <s v="Arthur M."/>
    <n v="43.39"/>
    <n v="5.85"/>
    <s v="No"/>
    <s v="yes"/>
    <s v="No"/>
    <n v="1"/>
    <s v="No"/>
    <x v="0"/>
    <x v="1"/>
    <s v="27-07-2004"/>
    <x v="1532"/>
    <s v="tier - 2"/>
    <s v="tier - 2"/>
    <s v="R1011"/>
    <n v="18"/>
    <n v="27"/>
    <s v="Jul"/>
    <n v="2004"/>
  </r>
  <r>
    <s v="Id1588"/>
    <s v="Joseph R."/>
    <n v="15.08"/>
    <n v="4.8499999999999996"/>
    <s v="Yes"/>
    <s v="No"/>
    <s v="Yes"/>
    <n v="1"/>
    <s v="No"/>
    <x v="3"/>
    <x v="2"/>
    <s v="04-09-1969"/>
    <x v="1533"/>
    <s v="tier - 2"/>
    <s v="tier - 2"/>
    <s v="R1012"/>
    <n v="53"/>
    <n v="4"/>
    <s v="Sep"/>
    <n v="1969"/>
  </r>
  <r>
    <s v="Id1589"/>
    <s v="Sachiko"/>
    <n v="20.48"/>
    <n v="11.09"/>
    <s v="No"/>
    <s v="No"/>
    <s v="No"/>
    <n v="0"/>
    <s v="No"/>
    <x v="2"/>
    <x v="0"/>
    <s v="17-09-1974"/>
    <x v="1534"/>
    <s v="tier - 2"/>
    <s v="tier - 1"/>
    <s v="R1013"/>
    <n v="48"/>
    <n v="17"/>
    <s v="Sep"/>
    <n v="1974"/>
  </r>
  <r>
    <s v="Id1590"/>
    <s v="Christopher"/>
    <n v="34.450000000000003"/>
    <n v="5.58"/>
    <s v="Yes"/>
    <s v="No"/>
    <s v="No"/>
    <n v="0"/>
    <s v="No"/>
    <x v="0"/>
    <x v="2"/>
    <s v="04-07-1996"/>
    <x v="1535"/>
    <s v="tier - 2"/>
    <s v="tier - 3"/>
    <s v="R1021"/>
    <n v="26"/>
    <n v="4"/>
    <s v="Jul"/>
    <n v="1996"/>
  </r>
  <r>
    <s v="Id1591"/>
    <s v="Joseph"/>
    <n v="34.21"/>
    <n v="9.7200000000000006"/>
    <s v="Yes"/>
    <s v="No"/>
    <s v="No"/>
    <n v="0"/>
    <s v="No"/>
    <x v="0"/>
    <x v="0"/>
    <s v="26-08-1981"/>
    <x v="1536"/>
    <s v="tier - 2"/>
    <s v="tier - 3"/>
    <s v="R1013"/>
    <n v="41"/>
    <n v="26"/>
    <s v="Aug"/>
    <n v="1981"/>
  </r>
  <r>
    <s v="Id1592"/>
    <s v="Lawrence"/>
    <n v="28.8"/>
    <n v="11.41"/>
    <s v="Yes"/>
    <s v="No"/>
    <s v="No"/>
    <n v="0"/>
    <s v="No"/>
    <x v="1"/>
    <x v="0"/>
    <s v="24-11-1981"/>
    <x v="1537"/>
    <s v="tier - 2"/>
    <s v="tier - 1"/>
    <s v="R1011"/>
    <n v="41"/>
    <n v="24"/>
    <s v="Nov"/>
    <n v="1981"/>
  </r>
  <r>
    <s v="Id1593"/>
    <s v="Katie"/>
    <n v="31.74"/>
    <n v="4.46"/>
    <s v="No"/>
    <s v="No"/>
    <s v="Yes"/>
    <n v="1"/>
    <s v="No"/>
    <x v="0"/>
    <x v="2"/>
    <s v="16-10-1993"/>
    <x v="1538"/>
    <s v="tier - 2"/>
    <s v="tier - 1"/>
    <s v="R1025"/>
    <n v="29"/>
    <n v="16"/>
    <s v="Oct"/>
    <n v="1993"/>
  </r>
  <r>
    <s v="Id1594"/>
    <s v="Ruben"/>
    <n v="21.78"/>
    <n v="9.31"/>
    <s v="Yes"/>
    <s v="No"/>
    <s v="No"/>
    <n v="0"/>
    <s v="No"/>
    <x v="2"/>
    <x v="0"/>
    <s v="30-06-1981"/>
    <x v="1539"/>
    <s v="tier - 1"/>
    <s v="tier - 3"/>
    <s v="R1013"/>
    <n v="41"/>
    <n v="30"/>
    <s v="Jun"/>
    <n v="1981"/>
  </r>
  <r>
    <s v="Id1595"/>
    <s v="Sarah"/>
    <n v="23.75"/>
    <n v="5.03"/>
    <s v="No"/>
    <s v="No"/>
    <s v="No"/>
    <n v="1"/>
    <s v="No"/>
    <x v="2"/>
    <x v="2"/>
    <s v="25-09-1984"/>
    <x v="1540"/>
    <s v="tier - 2"/>
    <s v="tier - 1"/>
    <s v="R1013"/>
    <n v="38"/>
    <n v="25"/>
    <s v="Sep"/>
    <n v="1984"/>
  </r>
  <r>
    <s v="Id1596"/>
    <s v="Angela R."/>
    <n v="33.21"/>
    <n v="5.07"/>
    <s v="Yes"/>
    <s v="No"/>
    <s v="No"/>
    <n v="1"/>
    <s v="No"/>
    <x v="0"/>
    <x v="2"/>
    <s v="17-10-1995"/>
    <x v="1541"/>
    <s v="tier - 2"/>
    <s v="tier - 1"/>
    <s v="R1026"/>
    <n v="27"/>
    <n v="17"/>
    <s v="Oct"/>
    <n v="1995"/>
  </r>
  <r>
    <s v="Id1597"/>
    <s v="Chatham"/>
    <n v="17.7"/>
    <n v="10.42"/>
    <s v="Yes"/>
    <s v="No"/>
    <s v="No"/>
    <n v="2"/>
    <s v="No"/>
    <x v="3"/>
    <x v="0"/>
    <s v="11-10-1970"/>
    <x v="1542"/>
    <s v="tier - 2"/>
    <s v="tier - 2"/>
    <s v="R1013"/>
    <n v="52"/>
    <n v="11"/>
    <s v="Oct"/>
    <n v="1970"/>
  </r>
  <r>
    <s v="Id1598"/>
    <s v="Derek"/>
    <n v="17.2"/>
    <n v="6.45"/>
    <s v="No"/>
    <s v="No"/>
    <s v="No"/>
    <n v="2"/>
    <s v="No"/>
    <x v="3"/>
    <x v="1"/>
    <s v="08-09-1972"/>
    <x v="1543"/>
    <s v="tier - 2"/>
    <s v="tier - 2"/>
    <s v="R1012"/>
    <n v="50"/>
    <n v="8"/>
    <s v="Sep"/>
    <n v="1972"/>
  </r>
  <r>
    <s v="Id1599"/>
    <s v="Kalvin J."/>
    <n v="19.21"/>
    <n v="5.52"/>
    <s v="No"/>
    <s v="No"/>
    <s v="No"/>
    <n v="2"/>
    <s v="No"/>
    <x v="2"/>
    <x v="2"/>
    <s v="11-11-1972"/>
    <x v="1543"/>
    <s v="tier - 2"/>
    <s v="tier - 2"/>
    <s v="R1013"/>
    <n v="50"/>
    <n v="11"/>
    <s v="Nov"/>
    <n v="1972"/>
  </r>
  <r>
    <s v="Id1600"/>
    <s v="Dave"/>
    <n v="23.2"/>
    <n v="4.41"/>
    <s v="No"/>
    <s v="No"/>
    <s v="Yes"/>
    <n v="1"/>
    <s v="No"/>
    <x v="2"/>
    <x v="2"/>
    <s v="10-10-1979"/>
    <x v="1544"/>
    <s v="tier - 2"/>
    <s v="tier - 1"/>
    <s v="R1011"/>
    <n v="43"/>
    <n v="10"/>
    <s v="Oct"/>
    <n v="1979"/>
  </r>
  <r>
    <s v="Id1601"/>
    <s v="Barbara G."/>
    <n v="32.5"/>
    <n v="4.6900000000000004"/>
    <s v="Yes"/>
    <s v="No"/>
    <s v="Yes"/>
    <n v="1"/>
    <s v="No"/>
    <x v="0"/>
    <x v="2"/>
    <s v="11-08-1983"/>
    <x v="1545"/>
    <s v="tier - 2"/>
    <s v="tier - 1"/>
    <s v="R1011"/>
    <n v="39"/>
    <n v="11"/>
    <s v="Aug"/>
    <n v="1983"/>
  </r>
  <r>
    <s v="Id1602"/>
    <s v="Skylar"/>
    <n v="20.9"/>
    <n v="6.94"/>
    <s v="No"/>
    <s v="No"/>
    <s v="No"/>
    <n v="0"/>
    <s v="No"/>
    <x v="2"/>
    <x v="0"/>
    <s v="19-09-1978"/>
    <x v="1546"/>
    <s v="tier - 2"/>
    <s v="tier - 2"/>
    <s v="R1013"/>
    <n v="44"/>
    <n v="19"/>
    <s v="Sep"/>
    <n v="1978"/>
  </r>
  <r>
    <s v="Id1603"/>
    <s v="Nick"/>
    <n v="19.11"/>
    <n v="4.3499999999999996"/>
    <s v="No"/>
    <s v="No"/>
    <s v="No"/>
    <n v="2"/>
    <s v="No"/>
    <x v="2"/>
    <x v="2"/>
    <s v="29-06-1972"/>
    <x v="1547"/>
    <s v="tier - 2"/>
    <s v="tier - 2"/>
    <s v="R1013"/>
    <n v="50"/>
    <n v="29"/>
    <s v="Jun"/>
    <n v="1972"/>
  </r>
  <r>
    <s v="Id1604"/>
    <s v="Sunny S"/>
    <n v="31.17"/>
    <n v="5.28"/>
    <s v="No"/>
    <s v="No"/>
    <s v="No"/>
    <n v="1"/>
    <s v="No"/>
    <x v="0"/>
    <x v="2"/>
    <s v="12-08-1992"/>
    <x v="1548"/>
    <s v="tier - 2"/>
    <s v="tier - 1"/>
    <s v="R1021"/>
    <n v="30"/>
    <n v="12"/>
    <s v="Aug"/>
    <n v="1992"/>
  </r>
  <r>
    <s v="Id1605"/>
    <s v="Anne-Marie"/>
    <n v="36.08"/>
    <n v="4.29"/>
    <s v="No"/>
    <s v="No"/>
    <s v="No"/>
    <n v="0"/>
    <s v="No"/>
    <x v="0"/>
    <x v="2"/>
    <s v="10-09-1999"/>
    <x v="1549"/>
    <s v="tier - 2"/>
    <s v="tier - 2"/>
    <s v="R1026"/>
    <n v="23"/>
    <n v="10"/>
    <s v="Sep"/>
    <n v="1999"/>
  </r>
  <r>
    <s v="Id1606"/>
    <s v="Nicholas"/>
    <n v="28.024999999999999"/>
    <n v="5.69"/>
    <s v="Yes"/>
    <s v="No"/>
    <s v="No"/>
    <n v="0"/>
    <s v="No"/>
    <x v="1"/>
    <x v="2"/>
    <s v="22-09-1985"/>
    <x v="1550"/>
    <s v="tier - 2"/>
    <s v="tier - 2"/>
    <s v="R1012"/>
    <n v="37"/>
    <n v="22"/>
    <s v="Sep"/>
    <n v="1985"/>
  </r>
  <r>
    <s v="Id1607"/>
    <s v="Scott M."/>
    <n v="24.32"/>
    <n v="5.56"/>
    <s v="Yes"/>
    <s v="No"/>
    <s v="No"/>
    <n v="0"/>
    <s v="No"/>
    <x v="2"/>
    <x v="2"/>
    <s v="22-07-1985"/>
    <x v="1551"/>
    <s v="tier - 2"/>
    <s v="tier - 1"/>
    <s v="R1012"/>
    <n v="37"/>
    <n v="22"/>
    <s v="Jul"/>
    <n v="1985"/>
  </r>
  <r>
    <s v="Id1608"/>
    <s v="Marisa A"/>
    <n v="38"/>
    <n v="5.41"/>
    <s v="Yes"/>
    <s v="No"/>
    <s v="No"/>
    <n v="1"/>
    <s v="No"/>
    <x v="0"/>
    <x v="2"/>
    <s v="23-10-1988"/>
    <x v="1552"/>
    <s v="tier - 2"/>
    <s v="tier - 1"/>
    <s v="R1011"/>
    <n v="34"/>
    <n v="23"/>
    <s v="Oct"/>
    <n v="1988"/>
  </r>
  <r>
    <s v="Id1609"/>
    <s v="Katie"/>
    <n v="31.6"/>
    <n v="10.85"/>
    <s v="Yes"/>
    <s v="No"/>
    <s v="No"/>
    <n v="0"/>
    <s v="No"/>
    <x v="0"/>
    <x v="0"/>
    <s v="01-10-1981"/>
    <x v="1553"/>
    <s v="tier - 2"/>
    <s v="tier - 3"/>
    <s v="R1011"/>
    <n v="41"/>
    <n v="1"/>
    <s v="Oct"/>
    <n v="1981"/>
  </r>
  <r>
    <s v="Id1610"/>
    <s v="Amy L"/>
    <n v="31.02"/>
    <n v="11.63"/>
    <s v="Yes"/>
    <s v="No"/>
    <s v="No"/>
    <n v="0"/>
    <s v="No"/>
    <x v="0"/>
    <x v="0"/>
    <s v="22-11-1981"/>
    <x v="1554"/>
    <s v="tier - 2"/>
    <s v="tier - 1"/>
    <s v="R1013"/>
    <n v="41"/>
    <n v="22"/>
    <s v="Nov"/>
    <n v="1981"/>
  </r>
  <r>
    <s v="Id1611"/>
    <s v="Jenna M"/>
    <n v="29.26"/>
    <n v="5.68"/>
    <s v="Yes"/>
    <s v="No"/>
    <s v="No"/>
    <n v="1"/>
    <s v="No"/>
    <x v="1"/>
    <x v="2"/>
    <s v="01-11-1988"/>
    <x v="1555"/>
    <s v="tier - 2"/>
    <s v="tier - 3"/>
    <s v="R1013"/>
    <n v="34"/>
    <n v="1"/>
    <s v="Nov"/>
    <n v="1988"/>
  </r>
  <r>
    <s v="Id1612"/>
    <s v="Elizabeth M."/>
    <n v="15.09"/>
    <n v="7.59"/>
    <s v="Yes"/>
    <s v="No"/>
    <s v="No"/>
    <n v="2"/>
    <s v="No"/>
    <x v="3"/>
    <x v="0"/>
    <s v="05-10-1970"/>
    <x v="1556"/>
    <s v="tier - 2"/>
    <s v="tier - 2"/>
    <s v="R1012"/>
    <n v="52"/>
    <n v="5"/>
    <s v="Oct"/>
    <n v="1970"/>
  </r>
  <r>
    <s v="Id1613"/>
    <s v="Lyazid"/>
    <n v="22.63"/>
    <n v="5.09"/>
    <s v="Yes"/>
    <s v="No"/>
    <s v="No"/>
    <n v="0"/>
    <s v="No"/>
    <x v="2"/>
    <x v="2"/>
    <s v="09-08-1985"/>
    <x v="1556"/>
    <s v="tier - 2"/>
    <s v="tier - 2"/>
    <s v="R1012"/>
    <n v="37"/>
    <n v="9"/>
    <s v="Aug"/>
    <n v="1985"/>
  </r>
  <r>
    <s v="Id1614"/>
    <s v="Lindsey A."/>
    <n v="23.46"/>
    <n v="4.21"/>
    <s v="No"/>
    <s v="No"/>
    <s v="No"/>
    <n v="1"/>
    <s v="No"/>
    <x v="2"/>
    <x v="2"/>
    <s v="06-10-1984"/>
    <x v="1557"/>
    <s v="tier - 2"/>
    <s v="tier - 1"/>
    <s v="R1013"/>
    <n v="38"/>
    <n v="6"/>
    <s v="Oct"/>
    <n v="1984"/>
  </r>
  <r>
    <s v="Id1615"/>
    <s v="Chris"/>
    <n v="22.56"/>
    <n v="4.34"/>
    <s v="Yes"/>
    <s v="No"/>
    <s v="No"/>
    <n v="0"/>
    <s v="No"/>
    <x v="2"/>
    <x v="2"/>
    <s v="15-10-1985"/>
    <x v="1558"/>
    <s v="tier - 2"/>
    <s v="tier - 1"/>
    <s v="R1012"/>
    <n v="37"/>
    <n v="15"/>
    <s v="Oct"/>
    <n v="1985"/>
  </r>
  <r>
    <s v="Id1616"/>
    <s v="Jennifer A"/>
    <n v="19.28"/>
    <n v="11.85"/>
    <s v="No"/>
    <s v="No"/>
    <s v="No"/>
    <n v="2"/>
    <s v="No"/>
    <x v="2"/>
    <x v="0"/>
    <s v="06-11-1973"/>
    <x v="1559"/>
    <s v="tier - 2"/>
    <s v="tier - 3"/>
    <s v="R1013"/>
    <n v="49"/>
    <n v="6"/>
    <s v="Nov"/>
    <n v="1973"/>
  </r>
  <r>
    <s v="Id1617"/>
    <s v="Leif S."/>
    <n v="15.37"/>
    <n v="9.61"/>
    <s v="Yes"/>
    <s v="No"/>
    <s v="No"/>
    <n v="2"/>
    <s v="No"/>
    <x v="3"/>
    <x v="0"/>
    <s v="14-10-1970"/>
    <x v="1560"/>
    <s v="tier - 2"/>
    <s v="tier - 3"/>
    <s v="R1012"/>
    <n v="52"/>
    <n v="14"/>
    <s v="Oct"/>
    <n v="1970"/>
  </r>
  <r>
    <s v="Id1618"/>
    <s v="Stephanie A"/>
    <n v="18.71"/>
    <n v="5.29"/>
    <s v="Yes"/>
    <s v="No"/>
    <s v="No"/>
    <n v="0"/>
    <s v="No"/>
    <x v="2"/>
    <x v="2"/>
    <s v="12-12-1976"/>
    <x v="1561"/>
    <s v="tier - 2"/>
    <s v="tier - 3"/>
    <s v="R1013"/>
    <n v="46"/>
    <n v="12"/>
    <s v="Dec"/>
    <n v="1976"/>
  </r>
  <r>
    <s v="Id1619"/>
    <s v="Bo"/>
    <n v="20.61"/>
    <n v="6.89"/>
    <s v="No"/>
    <s v="No"/>
    <s v="No"/>
    <n v="0"/>
    <s v="No"/>
    <x v="2"/>
    <x v="0"/>
    <s v="05-09-1978"/>
    <x v="1561"/>
    <s v="tier - 2"/>
    <s v="tier - 1"/>
    <s v="R1013"/>
    <n v="44"/>
    <n v="5"/>
    <s v="Sep"/>
    <n v="1978"/>
  </r>
  <r>
    <s v="Id1620"/>
    <s v="Leah"/>
    <n v="15.99"/>
    <n v="4.57"/>
    <s v="Yes"/>
    <s v="No"/>
    <s v="Yes"/>
    <n v="1"/>
    <s v="No"/>
    <x v="3"/>
    <x v="2"/>
    <s v="09-11-1969"/>
    <x v="1561"/>
    <s v="tier - 2"/>
    <s v="tier - 2"/>
    <s v="R1011"/>
    <n v="53"/>
    <n v="9"/>
    <s v="Nov"/>
    <n v="1969"/>
  </r>
  <r>
    <s v="Id1621"/>
    <s v="Kara Lynne"/>
    <n v="33.155000000000001"/>
    <n v="4.32"/>
    <s v="No"/>
    <s v="No"/>
    <s v="No"/>
    <n v="0"/>
    <s v="No"/>
    <x v="0"/>
    <x v="2"/>
    <s v="18-08-1990"/>
    <x v="1562"/>
    <s v="tier - 2"/>
    <s v="tier - 3"/>
    <s v="R1012"/>
    <n v="32"/>
    <n v="18"/>
    <s v="Aug"/>
    <n v="1990"/>
  </r>
  <r>
    <s v="Id1622"/>
    <s v="Jeffrey"/>
    <n v="26.22"/>
    <n v="5.57"/>
    <s v="Yes"/>
    <s v="No"/>
    <s v="Yes"/>
    <n v="1"/>
    <s v="No"/>
    <x v="1"/>
    <x v="2"/>
    <s v="16-11-1983"/>
    <x v="1563"/>
    <s v="tier - 3"/>
    <s v="tier - 2"/>
    <s v="R1012"/>
    <n v="39"/>
    <n v="16"/>
    <s v="Nov"/>
    <n v="1983"/>
  </r>
  <r>
    <s v="Id1623"/>
    <s v="Justin"/>
    <n v="21.85"/>
    <n v="5.26"/>
    <s v="Yes"/>
    <s v="No"/>
    <s v="Yes"/>
    <n v="1"/>
    <s v="No"/>
    <x v="2"/>
    <x v="2"/>
    <s v="11-08-1983"/>
    <x v="1564"/>
    <s v="tier - 2"/>
    <s v="tier - 3"/>
    <s v="R1012"/>
    <n v="39"/>
    <n v="11"/>
    <s v="Aug"/>
    <n v="1983"/>
  </r>
  <r>
    <s v="Id1624"/>
    <s v="Emily"/>
    <n v="30.495000000000001"/>
    <n v="6.25"/>
    <s v="No"/>
    <s v="No"/>
    <s v="No"/>
    <n v="0"/>
    <s v="No"/>
    <x v="0"/>
    <x v="1"/>
    <s v="25-07-1991"/>
    <x v="1565"/>
    <s v="tier - 2"/>
    <s v="tier - 2"/>
    <s v="R1024"/>
    <n v="31"/>
    <n v="25"/>
    <s v="Jul"/>
    <n v="1991"/>
  </r>
  <r>
    <s v="Id1625"/>
    <s v="Rebecca"/>
    <n v="34.104999999999997"/>
    <n v="5.67"/>
    <s v="Yes"/>
    <s v="No"/>
    <s v="No"/>
    <n v="0"/>
    <s v="No"/>
    <x v="0"/>
    <x v="2"/>
    <s v="21-07-1985"/>
    <x v="1566"/>
    <s v="tier - 2"/>
    <s v="tier - 1"/>
    <s v="R1012"/>
    <n v="37"/>
    <n v="21"/>
    <s v="Jul"/>
    <n v="1985"/>
  </r>
  <r>
    <s v="Id1626"/>
    <s v="Allie"/>
    <n v="32.770000000000003"/>
    <n v="4.42"/>
    <s v="Yes"/>
    <s v="No"/>
    <s v="No"/>
    <n v="1"/>
    <s v="No"/>
    <x v="0"/>
    <x v="2"/>
    <s v="09-09-1995"/>
    <x v="1566"/>
    <s v="tier - 2"/>
    <s v="tier - 3"/>
    <s v="R1026"/>
    <n v="27"/>
    <n v="9"/>
    <s v="Sep"/>
    <n v="1995"/>
  </r>
  <r>
    <s v="Id1627"/>
    <s v="Trasi"/>
    <n v="16.850000000000001"/>
    <n v="11.75"/>
    <s v="Yes"/>
    <s v="No"/>
    <s v="No"/>
    <n v="2"/>
    <s v="No"/>
    <x v="3"/>
    <x v="0"/>
    <s v="09-06-1970"/>
    <x v="1567"/>
    <s v="tier - 2"/>
    <s v="tier - 2"/>
    <s v="R1013"/>
    <n v="52"/>
    <n v="9"/>
    <s v="Jun"/>
    <n v="1970"/>
  </r>
  <r>
    <s v="Id1628"/>
    <s v="Kevin"/>
    <n v="34.700000000000003"/>
    <n v="6.06"/>
    <s v="No"/>
    <s v="No"/>
    <s v="No"/>
    <n v="1"/>
    <s v="No"/>
    <x v="0"/>
    <x v="1"/>
    <s v="25-07-1984"/>
    <x v="1568"/>
    <s v="tier - 1"/>
    <s v="tier - 2"/>
    <s v="R1011"/>
    <n v="38"/>
    <n v="25"/>
    <s v="Jul"/>
    <n v="1984"/>
  </r>
  <r>
    <s v="Id1629"/>
    <s v="Fernando"/>
    <n v="37.049999999999997"/>
    <n v="5.48"/>
    <s v="No"/>
    <s v="No"/>
    <s v="No"/>
    <n v="1"/>
    <s v="No"/>
    <x v="0"/>
    <x v="2"/>
    <s v="14-10-1984"/>
    <x v="1569"/>
    <s v="tier - 1"/>
    <s v="tier - 1"/>
    <s v="R1014"/>
    <n v="38"/>
    <n v="14"/>
    <s v="Oct"/>
    <n v="1984"/>
  </r>
  <r>
    <s v="Id1630"/>
    <s v="Ieva"/>
    <n v="18.78"/>
    <n v="4.45"/>
    <s v="No"/>
    <s v="No"/>
    <s v="Yes"/>
    <n v="1"/>
    <s v="No"/>
    <x v="2"/>
    <x v="2"/>
    <s v="08-08-1979"/>
    <x v="1570"/>
    <s v="tier - 2"/>
    <s v="tier - 2"/>
    <s v="R1012"/>
    <n v="43"/>
    <n v="8"/>
    <s v="Aug"/>
    <n v="1979"/>
  </r>
  <r>
    <s v="Id1631"/>
    <s v="Chris"/>
    <n v="28.024999999999999"/>
    <n v="5"/>
    <s v="No"/>
    <s v="No"/>
    <s v="No"/>
    <n v="1"/>
    <s v="No"/>
    <x v="1"/>
    <x v="2"/>
    <s v="21-09-1984"/>
    <x v="1571"/>
    <s v="tier - 3"/>
    <s v="tier - 1"/>
    <s v="R1016"/>
    <n v="38"/>
    <n v="21"/>
    <s v="Sep"/>
    <n v="1984"/>
  </r>
  <r>
    <s v="Id1632"/>
    <s v="Drew L."/>
    <n v="35.090000000000003"/>
    <n v="5.84"/>
    <s v="No"/>
    <s v="No"/>
    <s v="No"/>
    <n v="0"/>
    <s v="No"/>
    <x v="0"/>
    <x v="1"/>
    <s v="08-11-1994"/>
    <x v="1572"/>
    <s v="tier - 2"/>
    <s v="tier - 2"/>
    <s v="R1011"/>
    <n v="28"/>
    <n v="8"/>
    <s v="Nov"/>
    <n v="1994"/>
  </r>
  <r>
    <s v="Id1633"/>
    <s v="Christina"/>
    <n v="34.42"/>
    <n v="5.21"/>
    <s v="Yes"/>
    <s v="No"/>
    <s v="No"/>
    <n v="0"/>
    <s v="No"/>
    <x v="0"/>
    <x v="2"/>
    <s v="28-07-1996"/>
    <x v="1573"/>
    <s v="tier - 2"/>
    <s v="tier - 3"/>
    <s v="R1012"/>
    <n v="26"/>
    <n v="28"/>
    <s v="Jul"/>
    <n v="1996"/>
  </r>
  <r>
    <s v="Id1634"/>
    <s v="Alexander G"/>
    <n v="29.4"/>
    <n v="4.26"/>
    <s v="No"/>
    <s v="No"/>
    <s v="No"/>
    <n v="0"/>
    <s v="No"/>
    <x v="1"/>
    <x v="2"/>
    <s v="16-08-1989"/>
    <x v="1574"/>
    <s v="tier - 2"/>
    <s v="tier - 1"/>
    <s v="R1011"/>
    <n v="33"/>
    <n v="16"/>
    <s v="Aug"/>
    <n v="1989"/>
  </r>
  <r>
    <s v="Id1635"/>
    <s v="Meaghan"/>
    <n v="21.31"/>
    <n v="4.17"/>
    <s v="No"/>
    <s v="No"/>
    <s v="No"/>
    <n v="0"/>
    <s v="No"/>
    <x v="2"/>
    <x v="2"/>
    <s v="08-08-1980"/>
    <x v="1575"/>
    <s v="tier - 2"/>
    <s v="tier - 3"/>
    <s v="R1013"/>
    <n v="42"/>
    <n v="8"/>
    <s v="Aug"/>
    <n v="1980"/>
  </r>
  <r>
    <s v="Id1636"/>
    <s v="Kristin"/>
    <n v="19.559999999999999"/>
    <n v="11.96"/>
    <s v="No"/>
    <s v="No"/>
    <s v="No"/>
    <n v="0"/>
    <s v="No"/>
    <x v="2"/>
    <x v="0"/>
    <s v="17-08-1974"/>
    <x v="1576"/>
    <s v="tier - 2"/>
    <s v="tier - 2"/>
    <s v="R1013"/>
    <n v="48"/>
    <n v="17"/>
    <s v="Aug"/>
    <n v="1974"/>
  </r>
  <r>
    <s v="Id1637"/>
    <s v="Andrea K."/>
    <n v="37.335000000000001"/>
    <n v="6.26"/>
    <s v="Yes"/>
    <s v="No"/>
    <s v="No"/>
    <n v="1"/>
    <s v="No"/>
    <x v="0"/>
    <x v="1"/>
    <s v="10-06-1988"/>
    <x v="1576"/>
    <s v="tier - 2"/>
    <s v="tier - 1"/>
    <s v="R1012"/>
    <n v="34"/>
    <n v="10"/>
    <s v="Jun"/>
    <n v="1988"/>
  </r>
  <r>
    <s v="Id1638"/>
    <s v="Kris"/>
    <n v="19.53"/>
    <n v="11.68"/>
    <s v="No"/>
    <s v="No"/>
    <s v="No"/>
    <n v="0"/>
    <s v="No"/>
    <x v="2"/>
    <x v="0"/>
    <s v="11-10-1974"/>
    <x v="1577"/>
    <s v="tier - 2"/>
    <s v="tier - 3"/>
    <s v="R1013"/>
    <n v="48"/>
    <n v="11"/>
    <s v="Oct"/>
    <n v="1974"/>
  </r>
  <r>
    <s v="Id1639"/>
    <s v="Alden W"/>
    <n v="34.1"/>
    <n v="5.16"/>
    <s v="No"/>
    <s v="No"/>
    <s v="No"/>
    <n v="0"/>
    <s v="No"/>
    <x v="0"/>
    <x v="2"/>
    <s v="10-10-1980"/>
    <x v="1577"/>
    <s v="tier - 2"/>
    <s v="tier - 2"/>
    <s v="R1011"/>
    <n v="42"/>
    <n v="10"/>
    <s v="Oct"/>
    <n v="1980"/>
  </r>
  <r>
    <s v="Id1640"/>
    <s v="Suzanne M"/>
    <n v="16.5"/>
    <n v="6.9"/>
    <s v="Yes"/>
    <s v="No"/>
    <s v="No"/>
    <n v="2"/>
    <s v="No"/>
    <x v="3"/>
    <x v="0"/>
    <s v="25-06-1970"/>
    <x v="1577"/>
    <s v="tier - 2"/>
    <s v="tier - 3"/>
    <s v="R1013"/>
    <n v="52"/>
    <n v="25"/>
    <s v="Jun"/>
    <n v="1970"/>
  </r>
  <r>
    <s v="Id1641"/>
    <s v="Heidi Z."/>
    <n v="30.69"/>
    <n v="4.83"/>
    <s v="No"/>
    <s v="No"/>
    <s v="No"/>
    <n v="1"/>
    <s v="No"/>
    <x v="0"/>
    <x v="2"/>
    <s v="11-11-1984"/>
    <x v="1578"/>
    <s v="tier - 2"/>
    <s v="tier - 2"/>
    <s v="R1013"/>
    <n v="38"/>
    <n v="11"/>
    <s v="Nov"/>
    <n v="1984"/>
  </r>
  <r>
    <s v="Id1642"/>
    <s v="Carolyn"/>
    <n v="28.93"/>
    <n v="4.87"/>
    <s v="No"/>
    <s v="No"/>
    <s v="No"/>
    <n v="1"/>
    <s v="No"/>
    <x v="1"/>
    <x v="2"/>
    <s v="19-09-1984"/>
    <x v="1579"/>
    <s v="tier - 2"/>
    <s v="tier - 3"/>
    <s v="R1013"/>
    <n v="38"/>
    <n v="19"/>
    <s v="Sep"/>
    <n v="1984"/>
  </r>
  <r>
    <s v="Id1643"/>
    <s v="Sabine"/>
    <n v="38.9"/>
    <n v="4.28"/>
    <s v="No"/>
    <s v="No"/>
    <s v="No"/>
    <n v="0"/>
    <s v="No"/>
    <x v="0"/>
    <x v="2"/>
    <s v="22-07-1989"/>
    <x v="1580"/>
    <s v="tier - 2"/>
    <s v="tier - 2"/>
    <s v="R1011"/>
    <n v="33"/>
    <n v="22"/>
    <s v="Jul"/>
    <n v="1989"/>
  </r>
  <r>
    <s v="Id1644"/>
    <s v="Bobby"/>
    <n v="26.9"/>
    <n v="4.07"/>
    <s v="No"/>
    <s v="No"/>
    <s v="No"/>
    <n v="0"/>
    <s v="No"/>
    <x v="1"/>
    <x v="2"/>
    <s v="21-07-1980"/>
    <x v="1581"/>
    <s v="tier - 3"/>
    <s v="tier - 3"/>
    <s v="R1011"/>
    <n v="42"/>
    <n v="21"/>
    <s v="Jul"/>
    <n v="1980"/>
  </r>
  <r>
    <s v="Id1645"/>
    <s v="Fan"/>
    <n v="24.86"/>
    <n v="6.23"/>
    <s v="No"/>
    <s v="No"/>
    <s v="No"/>
    <n v="0"/>
    <s v="No"/>
    <x v="2"/>
    <x v="1"/>
    <s v="05-08-1980"/>
    <x v="1582"/>
    <s v="tier - 2"/>
    <s v="tier - 3"/>
    <s v="R1013"/>
    <n v="42"/>
    <n v="5"/>
    <s v="Aug"/>
    <n v="1980"/>
  </r>
  <r>
    <s v="Id1646"/>
    <s v="Rachel M"/>
    <n v="39.14"/>
    <n v="6.24"/>
    <s v="No"/>
    <s v="yes"/>
    <s v="No"/>
    <n v="1"/>
    <s v="No"/>
    <x v="0"/>
    <x v="1"/>
    <s v="15-07-2004"/>
    <x v="1583"/>
    <s v="tier - 2"/>
    <s v="tier - 1"/>
    <s v="R1026"/>
    <n v="18"/>
    <n v="15"/>
    <s v="Jul"/>
    <n v="2004"/>
  </r>
  <r>
    <s v="Id1647"/>
    <s v="Greg"/>
    <n v="39.799999999999997"/>
    <n v="6.17"/>
    <s v="No"/>
    <s v="No"/>
    <s v="Yes"/>
    <n v="1"/>
    <s v="No"/>
    <x v="0"/>
    <x v="1"/>
    <s v="13-08-2003"/>
    <x v="1584"/>
    <s v="tier - 2"/>
    <s v="tier - 2"/>
    <s v="R1012"/>
    <n v="19"/>
    <n v="13"/>
    <s v="Aug"/>
    <n v="2003"/>
  </r>
  <r>
    <s v="Id1648"/>
    <s v="Dan"/>
    <n v="34.32"/>
    <n v="5.16"/>
    <s v="No"/>
    <s v="No"/>
    <s v="No"/>
    <n v="1"/>
    <s v="No"/>
    <x v="0"/>
    <x v="2"/>
    <s v="14-07-1987"/>
    <x v="1585"/>
    <s v="tier - 3"/>
    <s v="tier - 2"/>
    <s v="R1013"/>
    <n v="35"/>
    <n v="14"/>
    <s v="Jul"/>
    <n v="1987"/>
  </r>
  <r>
    <s v="Id1649"/>
    <s v="Jennifer A"/>
    <n v="32.51"/>
    <n v="4.3"/>
    <s v="No"/>
    <s v="No"/>
    <s v="No"/>
    <n v="0"/>
    <s v="No"/>
    <x v="0"/>
    <x v="2"/>
    <s v="30-07-1994"/>
    <x v="1586"/>
    <s v="tier - 2"/>
    <s v="tier - 1"/>
    <s v="R1012"/>
    <n v="28"/>
    <n v="30"/>
    <s v="Jul"/>
    <n v="1994"/>
  </r>
  <r>
    <s v="Id1650"/>
    <s v="Jessica"/>
    <n v="30.71"/>
    <n v="6.14"/>
    <s v="No"/>
    <s v="No"/>
    <s v="Yes"/>
    <n v="1"/>
    <s v="No"/>
    <x v="0"/>
    <x v="1"/>
    <s v="13-08-1993"/>
    <x v="1587"/>
    <s v="tier - 2"/>
    <s v="tier - 2"/>
    <s v="R1025"/>
    <n v="29"/>
    <n v="13"/>
    <s v="Aug"/>
    <n v="1993"/>
  </r>
  <r>
    <s v="Id1651"/>
    <s v="Chaiwat"/>
    <n v="28.9"/>
    <n v="5.36"/>
    <s v="No"/>
    <s v="No"/>
    <s v="No"/>
    <n v="1"/>
    <s v="No"/>
    <x v="1"/>
    <x v="2"/>
    <s v="29-07-1987"/>
    <x v="1587"/>
    <s v="tier - 3"/>
    <s v="tier - 3"/>
    <s v="R1011"/>
    <n v="35"/>
    <n v="29"/>
    <s v="Jul"/>
    <n v="1987"/>
  </r>
  <r>
    <s v="Id1652"/>
    <s v="Kerri"/>
    <n v="36.19"/>
    <n v="4.3"/>
    <s v="No"/>
    <s v="No"/>
    <s v="No"/>
    <n v="0"/>
    <s v="No"/>
    <x v="0"/>
    <x v="2"/>
    <s v="21-12-1982"/>
    <x v="1588"/>
    <s v="tier - 2"/>
    <s v="tier - 1"/>
    <s v="R1013"/>
    <n v="40"/>
    <n v="21"/>
    <s v="Dec"/>
    <n v="1982"/>
  </r>
  <r>
    <s v="Id1653"/>
    <s v="Lisa"/>
    <n v="29.6"/>
    <n v="4.09"/>
    <s v="No"/>
    <s v="No"/>
    <s v="No"/>
    <n v="0"/>
    <s v="No"/>
    <x v="1"/>
    <x v="2"/>
    <s v="08-07-1982"/>
    <x v="1589"/>
    <s v="tier - 2"/>
    <s v="tier - 1"/>
    <s v="R1011"/>
    <n v="40"/>
    <n v="8"/>
    <s v="Jul"/>
    <n v="1982"/>
  </r>
  <r>
    <s v="Id1654"/>
    <s v="Nicholas G"/>
    <n v="30.95"/>
    <n v="6.27"/>
    <s v="No"/>
    <s v="No"/>
    <s v="Yes"/>
    <n v="1"/>
    <s v="No"/>
    <x v="0"/>
    <x v="1"/>
    <s v="19-10-1993"/>
    <x v="1590"/>
    <s v="tier - 2"/>
    <s v="tier - 2"/>
    <s v="R1021"/>
    <n v="29"/>
    <n v="19"/>
    <s v="Oct"/>
    <n v="1993"/>
  </r>
  <r>
    <s v="Id1655"/>
    <s v="Vasilis S"/>
    <n v="19.95"/>
    <n v="5.39"/>
    <s v="No"/>
    <s v="No"/>
    <s v="No"/>
    <n v="1"/>
    <s v="No"/>
    <x v="2"/>
    <x v="2"/>
    <s v="22-11-1984"/>
    <x v="1591"/>
    <s v="tier - 2"/>
    <s v="tier - 3"/>
    <s v="R1012"/>
    <n v="38"/>
    <n v="22"/>
    <s v="Nov"/>
    <n v="1984"/>
  </r>
  <r>
    <s v="Id1656"/>
    <s v="Michael P"/>
    <n v="23.65"/>
    <n v="5.75"/>
    <s v="Yes"/>
    <s v="No"/>
    <s v="No"/>
    <n v="0"/>
    <s v="No"/>
    <x v="2"/>
    <x v="1"/>
    <s v="18-06-1985"/>
    <x v="1592"/>
    <s v="tier - 2"/>
    <s v="tier - 1"/>
    <s v="R1013"/>
    <n v="37"/>
    <n v="18"/>
    <s v="Jun"/>
    <n v="1985"/>
  </r>
  <r>
    <s v="Id1657"/>
    <s v="Colleen C."/>
    <n v="43.34"/>
    <n v="4.91"/>
    <s v="No"/>
    <s v="No"/>
    <s v="No"/>
    <n v="1"/>
    <s v="No"/>
    <x v="0"/>
    <x v="2"/>
    <s v="30-09-1987"/>
    <x v="1592"/>
    <s v="tier - 2"/>
    <s v="tier - 2"/>
    <s v="R1013"/>
    <n v="35"/>
    <n v="30"/>
    <s v="Sep"/>
    <n v="1987"/>
  </r>
  <r>
    <s v="Id1658"/>
    <s v="Annika"/>
    <n v="31.98"/>
    <n v="4.46"/>
    <s v="Yes"/>
    <s v="No"/>
    <s v="No"/>
    <n v="1"/>
    <s v="No"/>
    <x v="0"/>
    <x v="2"/>
    <s v="20-08-1995"/>
    <x v="1593"/>
    <s v="tier - 2"/>
    <s v="tier - 2"/>
    <s v="R1025"/>
    <n v="27"/>
    <n v="20"/>
    <s v="Aug"/>
    <n v="1995"/>
  </r>
  <r>
    <s v="Id1659"/>
    <s v="Kelly"/>
    <n v="35.86"/>
    <n v="6.22"/>
    <s v="No"/>
    <s v="No"/>
    <s v="No"/>
    <n v="1"/>
    <s v="No"/>
    <x v="0"/>
    <x v="1"/>
    <s v="27-07-1987"/>
    <x v="1594"/>
    <s v="tier - 2"/>
    <s v="tier - 3"/>
    <s v="R1013"/>
    <n v="35"/>
    <n v="27"/>
    <s v="Jul"/>
    <n v="1987"/>
  </r>
  <r>
    <s v="Id1660"/>
    <s v="Nicholas C."/>
    <n v="15.2"/>
    <n v="8.82"/>
    <s v="No"/>
    <s v="No"/>
    <s v="No"/>
    <n v="0"/>
    <s v="No"/>
    <x v="3"/>
    <x v="0"/>
    <s v="27-09-1971"/>
    <x v="1595"/>
    <s v="tier - 2"/>
    <s v="tier - 3"/>
    <s v="R1012"/>
    <n v="51"/>
    <n v="27"/>
    <s v="Sep"/>
    <n v="1971"/>
  </r>
  <r>
    <s v="Id1661"/>
    <s v="Kelly K"/>
    <n v="37.200000000000003"/>
    <n v="10.14"/>
    <s v="No"/>
    <s v="No"/>
    <s v="No"/>
    <n v="0"/>
    <s v="No"/>
    <x v="0"/>
    <x v="0"/>
    <s v="22-07-2002"/>
    <x v="1596"/>
    <s v="tier - 2"/>
    <s v="tier - 2"/>
    <s v="R1026"/>
    <n v="20"/>
    <n v="22"/>
    <s v="Jul"/>
    <n v="2002"/>
  </r>
  <r>
    <s v="Id1662"/>
    <s v="Andrew"/>
    <n v="17.91"/>
    <n v="4.66"/>
    <s v="No"/>
    <s v="No"/>
    <s v="No"/>
    <n v="2"/>
    <s v="No"/>
    <x v="3"/>
    <x v="2"/>
    <s v="02-11-1972"/>
    <x v="1597"/>
    <s v="tier - 2"/>
    <s v="tier - 2"/>
    <s v="R1013"/>
    <n v="50"/>
    <n v="2"/>
    <s v="Nov"/>
    <n v="1972"/>
  </r>
  <r>
    <s v="Id1663"/>
    <s v="Hannah"/>
    <n v="20.76"/>
    <n v="6.26"/>
    <s v="No"/>
    <s v="No"/>
    <s v="No"/>
    <n v="0"/>
    <s v="No"/>
    <x v="2"/>
    <x v="1"/>
    <s v="18-09-1980"/>
    <x v="1598"/>
    <s v="tier - 2"/>
    <s v="tier - 3"/>
    <s v="R1013"/>
    <n v="42"/>
    <n v="18"/>
    <s v="Sep"/>
    <n v="1980"/>
  </r>
  <r>
    <s v="Id1664"/>
    <s v="Patricio Sr."/>
    <n v="38.99"/>
    <n v="5.21"/>
    <s v="No"/>
    <s v="yes"/>
    <s v="No"/>
    <n v="1"/>
    <s v="No"/>
    <x v="0"/>
    <x v="2"/>
    <s v="01-11-2004"/>
    <x v="1599"/>
    <s v="tier - 2"/>
    <s v="tier - 3"/>
    <s v="R1022"/>
    <n v="18"/>
    <n v="1"/>
    <s v="Nov"/>
    <n v="2004"/>
  </r>
  <r>
    <s v="Id1665"/>
    <s v="Robert B"/>
    <n v="42.655000000000001"/>
    <n v="5.94"/>
    <s v="Yes"/>
    <s v="No"/>
    <s v="Yes"/>
    <n v="1"/>
    <s v="No"/>
    <x v="0"/>
    <x v="1"/>
    <s v="30-08-1983"/>
    <x v="1600"/>
    <s v="tier - 2"/>
    <s v="tier - 3"/>
    <s v="R1019"/>
    <n v="39"/>
    <n v="30"/>
    <s v="Aug"/>
    <n v="1983"/>
  </r>
  <r>
    <s v="Id1666"/>
    <s v="Benjamin M"/>
    <n v="30.57"/>
    <n v="5.34"/>
    <s v="No"/>
    <s v="No"/>
    <s v="Yes"/>
    <n v="1"/>
    <s v="No"/>
    <x v="0"/>
    <x v="2"/>
    <s v="10-06-1993"/>
    <x v="1601"/>
    <s v="tier - 2"/>
    <s v="tier - 1"/>
    <s v="R1021"/>
    <n v="29"/>
    <n v="10"/>
    <s v="Jun"/>
    <n v="1993"/>
  </r>
  <r>
    <s v="Id1667"/>
    <s v="Robert"/>
    <n v="17.7"/>
    <n v="6.38"/>
    <s v="No"/>
    <s v="No"/>
    <s v="No"/>
    <n v="2"/>
    <s v="No"/>
    <x v="3"/>
    <x v="1"/>
    <s v="21-08-1972"/>
    <x v="1602"/>
    <s v="tier - 2"/>
    <s v="tier - 3"/>
    <s v="R1013"/>
    <n v="50"/>
    <n v="21"/>
    <s v="Aug"/>
    <n v="1972"/>
  </r>
  <r>
    <s v="Id1668"/>
    <s v="Eric R."/>
    <n v="34.770000000000003"/>
    <n v="4.47"/>
    <s v="No"/>
    <s v="No"/>
    <s v="No"/>
    <n v="1"/>
    <s v="No"/>
    <x v="0"/>
    <x v="2"/>
    <s v="19-10-1987"/>
    <x v="1603"/>
    <s v="tier - 1"/>
    <s v="tier - 2"/>
    <s v="R1012"/>
    <n v="35"/>
    <n v="19"/>
    <s v="Oct"/>
    <n v="1987"/>
  </r>
  <r>
    <s v="Id1669"/>
    <s v="Matthew"/>
    <n v="16.88"/>
    <n v="9.9600000000000009"/>
    <s v="No"/>
    <s v="No"/>
    <s v="No"/>
    <n v="0"/>
    <s v="No"/>
    <x v="3"/>
    <x v="0"/>
    <s v="18-12-1971"/>
    <x v="1604"/>
    <s v="tier - 2"/>
    <s v="tier - 1"/>
    <s v="R1013"/>
    <n v="51"/>
    <n v="18"/>
    <s v="Dec"/>
    <n v="1971"/>
  </r>
  <r>
    <s v="Id1670"/>
    <s v="Bob R"/>
    <n v="40.26"/>
    <n v="9.92"/>
    <s v="Yes"/>
    <s v="No"/>
    <s v="No"/>
    <n v="0"/>
    <s v="No"/>
    <x v="0"/>
    <x v="0"/>
    <s v="30-08-1981"/>
    <x v="1605"/>
    <s v="tier - 3"/>
    <s v="tier - 3"/>
    <s v="R1013"/>
    <n v="41"/>
    <n v="30"/>
    <s v="Aug"/>
    <n v="1981"/>
  </r>
  <r>
    <s v="Id1671"/>
    <s v="Stephanie J."/>
    <n v="25.6"/>
    <n v="6.03"/>
    <s v="No"/>
    <s v="No"/>
    <s v="Yes"/>
    <n v="1"/>
    <s v="No"/>
    <x v="1"/>
    <x v="1"/>
    <s v="03-11-1993"/>
    <x v="1605"/>
    <s v="tier - 2"/>
    <s v="tier - 1"/>
    <s v="R1011"/>
    <n v="29"/>
    <n v="3"/>
    <s v="Nov"/>
    <n v="1993"/>
  </r>
  <r>
    <s v="Id1672"/>
    <s v="Jake"/>
    <n v="33.549999999999997"/>
    <n v="10.9"/>
    <s v="Yes"/>
    <s v="No"/>
    <s v="No"/>
    <n v="0"/>
    <s v="No"/>
    <x v="0"/>
    <x v="0"/>
    <s v="15-06-1981"/>
    <x v="1606"/>
    <s v="tier - 2"/>
    <s v="tier - 3"/>
    <s v="R1013"/>
    <n v="41"/>
    <n v="15"/>
    <s v="Jun"/>
    <n v="1981"/>
  </r>
  <r>
    <s v="Id1673"/>
    <s v="Alison L."/>
    <n v="16.690000000000001"/>
    <n v="10.66"/>
    <s v="No"/>
    <s v="No"/>
    <s v="No"/>
    <n v="0"/>
    <s v="No"/>
    <x v="3"/>
    <x v="0"/>
    <s v="06-07-1974"/>
    <x v="1607"/>
    <s v="tier - 2"/>
    <s v="tier - 2"/>
    <s v="R1012"/>
    <n v="48"/>
    <n v="6"/>
    <s v="Jul"/>
    <n v="1974"/>
  </r>
  <r>
    <s v="Id1674"/>
    <s v="Lindsay M"/>
    <n v="19.95"/>
    <n v="4.05"/>
    <s v="No"/>
    <s v="No"/>
    <s v="No"/>
    <n v="1"/>
    <s v="No"/>
    <x v="2"/>
    <x v="2"/>
    <s v="03-11-1992"/>
    <x v="1608"/>
    <s v="tier - 2"/>
    <s v="tier - 3"/>
    <s v="R1012"/>
    <n v="30"/>
    <n v="3"/>
    <s v="Nov"/>
    <n v="1992"/>
  </r>
  <r>
    <s v="Id1675"/>
    <s v="Guillaume"/>
    <n v="17.55"/>
    <n v="4.2300000000000004"/>
    <s v="No"/>
    <s v="No"/>
    <s v="No"/>
    <n v="2"/>
    <s v="No"/>
    <x v="3"/>
    <x v="2"/>
    <s v="28-10-1972"/>
    <x v="1609"/>
    <s v="tier - 2"/>
    <s v="tier - 1"/>
    <s v="R1013"/>
    <n v="50"/>
    <n v="28"/>
    <s v="Oct"/>
    <n v="1972"/>
  </r>
  <r>
    <s v="Id1676"/>
    <s v="Kaylee"/>
    <n v="22.01"/>
    <n v="5.01"/>
    <s v="No"/>
    <s v="No"/>
    <s v="No"/>
    <n v="1"/>
    <s v="No"/>
    <x v="2"/>
    <x v="2"/>
    <s v="12-08-1984"/>
    <x v="1610"/>
    <s v="tier - 2"/>
    <s v="tier - 2"/>
    <s v="R1013"/>
    <n v="38"/>
    <n v="12"/>
    <s v="Aug"/>
    <n v="1984"/>
  </r>
  <r>
    <s v="Id1677"/>
    <s v="Theresa"/>
    <n v="41.8"/>
    <n v="5.82"/>
    <s v="Yes"/>
    <s v="No"/>
    <s v="Yes"/>
    <n v="1"/>
    <s v="No"/>
    <x v="0"/>
    <x v="1"/>
    <s v="03-09-1983"/>
    <x v="1611"/>
    <s v="tier - 2"/>
    <s v="tier - 1"/>
    <s v="R1013"/>
    <n v="39"/>
    <n v="3"/>
    <s v="Sep"/>
    <n v="1983"/>
  </r>
  <r>
    <s v="Id1678"/>
    <s v="Travis G."/>
    <n v="19.170000000000002"/>
    <n v="7.94"/>
    <s v="No"/>
    <s v="No"/>
    <s v="No"/>
    <n v="0"/>
    <s v="No"/>
    <x v="2"/>
    <x v="0"/>
    <s v="27-09-1978"/>
    <x v="1612"/>
    <s v="tier - 2"/>
    <s v="tier - 1"/>
    <s v="R1013"/>
    <n v="44"/>
    <n v="27"/>
    <s v="Sep"/>
    <n v="1978"/>
  </r>
  <r>
    <s v="Id1679"/>
    <s v="Emma L."/>
    <n v="32.799999999999997"/>
    <n v="6.16"/>
    <s v="Yes"/>
    <s v="No"/>
    <s v="Yes"/>
    <n v="1"/>
    <s v="No"/>
    <x v="0"/>
    <x v="1"/>
    <s v="08-06-1983"/>
    <x v="1612"/>
    <s v="tier - 2"/>
    <s v="tier - 3"/>
    <s v="R1011"/>
    <n v="40"/>
    <n v="8"/>
    <s v="Jun"/>
    <n v="1983"/>
  </r>
  <r>
    <s v="Id1680"/>
    <s v="Linda"/>
    <n v="35.814999999999998"/>
    <n v="4.1500000000000004"/>
    <s v="No"/>
    <s v="No"/>
    <s v="No"/>
    <n v="1"/>
    <s v="No"/>
    <x v="0"/>
    <x v="2"/>
    <s v="09-12-1987"/>
    <x v="1613"/>
    <s v="tier - 2"/>
    <s v="tier - 3"/>
    <s v="R1012"/>
    <n v="35"/>
    <n v="9"/>
    <s v="Dec"/>
    <n v="1987"/>
  </r>
  <r>
    <s v="Id1681"/>
    <s v="Owen R"/>
    <n v="24.3"/>
    <n v="6.23"/>
    <s v="No"/>
    <s v="No"/>
    <s v="No"/>
    <n v="0"/>
    <s v="No"/>
    <x v="2"/>
    <x v="1"/>
    <s v="15-11-1994"/>
    <x v="1614"/>
    <s v="tier - 2"/>
    <s v="tier - 3"/>
    <s v="R1011"/>
    <n v="28"/>
    <n v="15"/>
    <s v="Nov"/>
    <n v="1994"/>
  </r>
  <r>
    <s v="Id1682"/>
    <s v="Jacob"/>
    <n v="19.059999999999999"/>
    <n v="7.41"/>
    <s v="No"/>
    <s v="No"/>
    <s v="No"/>
    <n v="0"/>
    <s v="No"/>
    <x v="2"/>
    <x v="0"/>
    <s v="11-09-1978"/>
    <x v="1615"/>
    <s v="tier - 2"/>
    <s v="tier - 3"/>
    <s v="R1013"/>
    <n v="44"/>
    <n v="11"/>
    <s v="Sep"/>
    <n v="1978"/>
  </r>
  <r>
    <s v="Id1683"/>
    <s v="Jacqueline"/>
    <n v="33.25"/>
    <n v="5.62"/>
    <s v="Yes"/>
    <s v="No"/>
    <s v="No"/>
    <n v="1"/>
    <s v="No"/>
    <x v="0"/>
    <x v="2"/>
    <s v="18-11-1988"/>
    <x v="1616"/>
    <s v="tier - 2"/>
    <s v="tier - 3"/>
    <s v="R1024"/>
    <n v="34"/>
    <n v="18"/>
    <s v="Nov"/>
    <n v="1988"/>
  </r>
  <r>
    <s v="Id1684"/>
    <s v="Yefeng"/>
    <n v="21.37"/>
    <n v="4.54"/>
    <s v="Yes"/>
    <s v="No"/>
    <s v="Yes"/>
    <n v="1"/>
    <s v="No"/>
    <x v="2"/>
    <x v="2"/>
    <s v="03-10-1983"/>
    <x v="1617"/>
    <s v="tier - 2"/>
    <s v="tier - 1"/>
    <s v="R1013"/>
    <n v="39"/>
    <n v="3"/>
    <s v="Oct"/>
    <n v="1983"/>
  </r>
  <r>
    <s v="Id1685"/>
    <s v="Thomas J"/>
    <n v="34.43"/>
    <n v="8.6199999999999992"/>
    <s v="Yes"/>
    <s v="No"/>
    <s v="No"/>
    <n v="1"/>
    <s v="No"/>
    <x v="0"/>
    <x v="0"/>
    <s v="21-11-1986"/>
    <x v="1618"/>
    <s v="tier - 3"/>
    <s v="tier - 1"/>
    <s v="R1013"/>
    <n v="36"/>
    <n v="21"/>
    <s v="Nov"/>
    <n v="1986"/>
  </r>
  <r>
    <s v="Id1686"/>
    <s v="Ken"/>
    <n v="20.86"/>
    <n v="4.3600000000000003"/>
    <s v="Yes"/>
    <s v="No"/>
    <s v="No"/>
    <n v="0"/>
    <s v="No"/>
    <x v="2"/>
    <x v="2"/>
    <s v="05-09-1985"/>
    <x v="1619"/>
    <s v="tier - 2"/>
    <s v="tier - 1"/>
    <s v="R1012"/>
    <n v="37"/>
    <n v="5"/>
    <s v="Sep"/>
    <n v="1985"/>
  </r>
  <r>
    <s v="Id1687"/>
    <s v="Annie E"/>
    <n v="18.34"/>
    <n v="10.01"/>
    <s v="No"/>
    <s v="No"/>
    <s v="No"/>
    <n v="0"/>
    <s v="No"/>
    <x v="3"/>
    <x v="0"/>
    <s v="18-09-1974"/>
    <x v="1620"/>
    <s v="tier - 2"/>
    <s v="tier - 3"/>
    <s v="R1013"/>
    <n v="48"/>
    <n v="18"/>
    <s v="Sep"/>
    <n v="1974"/>
  </r>
  <r>
    <s v="Id1688"/>
    <s v="Noel K."/>
    <n v="34.15"/>
    <n v="5.42"/>
    <s v="No"/>
    <s v="No"/>
    <s v="No"/>
    <n v="0"/>
    <s v="No"/>
    <x v="0"/>
    <x v="2"/>
    <s v="22-09-1999"/>
    <x v="1621"/>
    <s v="tier - 2"/>
    <s v="tier - 3"/>
    <s v="R1026"/>
    <n v="23"/>
    <n v="22"/>
    <s v="Sep"/>
    <n v="1999"/>
  </r>
  <r>
    <s v="Id1689"/>
    <s v="Mark S"/>
    <n v="18.350000000000001"/>
    <n v="5.12"/>
    <s v="No"/>
    <s v="No"/>
    <s v="No"/>
    <n v="0"/>
    <s v="No"/>
    <x v="3"/>
    <x v="2"/>
    <s v="07-12-1980"/>
    <x v="1622"/>
    <s v="tier - 2"/>
    <s v="tier - 2"/>
    <s v="R1012"/>
    <n v="42"/>
    <n v="7"/>
    <s v="Dec"/>
    <n v="1980"/>
  </r>
  <r>
    <s v="Id1690"/>
    <s v="Federica"/>
    <n v="22.13"/>
    <n v="9.1999999999999993"/>
    <s v="Yes"/>
    <s v="No"/>
    <s v="No"/>
    <n v="0"/>
    <s v="No"/>
    <x v="2"/>
    <x v="0"/>
    <s v="07-11-1981"/>
    <x v="1623"/>
    <s v="tier - 2"/>
    <s v="tier - 2"/>
    <s v="R1013"/>
    <n v="41"/>
    <n v="7"/>
    <s v="Nov"/>
    <n v="1981"/>
  </r>
  <r>
    <s v="Id1691"/>
    <s v="Pamela L"/>
    <n v="22.51"/>
    <n v="6.08"/>
    <s v="Yes"/>
    <s v="No"/>
    <s v="No"/>
    <n v="1"/>
    <s v="No"/>
    <x v="2"/>
    <x v="1"/>
    <s v="29-07-1988"/>
    <x v="1624"/>
    <s v="tier - 2"/>
    <s v="tier - 2"/>
    <s v="R1012"/>
    <n v="34"/>
    <n v="29"/>
    <s v="Jul"/>
    <n v="1988"/>
  </r>
  <r>
    <s v="Id1692"/>
    <s v="Andrew W."/>
    <n v="31"/>
    <n v="4.7699999999999996"/>
    <s v="No"/>
    <s v="No"/>
    <s v="No"/>
    <n v="1"/>
    <s v="No"/>
    <x v="0"/>
    <x v="2"/>
    <s v="17-08-1984"/>
    <x v="1625"/>
    <s v="tier - 2"/>
    <s v="tier - 3"/>
    <s v="R1011"/>
    <n v="38"/>
    <n v="17"/>
    <s v="Aug"/>
    <n v="1984"/>
  </r>
  <r>
    <s v="Id1693"/>
    <s v="Randall"/>
    <n v="28.27"/>
    <n v="4.62"/>
    <s v="No"/>
    <s v="No"/>
    <s v="No"/>
    <n v="1"/>
    <s v="No"/>
    <x v="1"/>
    <x v="2"/>
    <s v="26-08-1984"/>
    <x v="1626"/>
    <s v="tier - 2"/>
    <s v="tier - 2"/>
    <s v="R1013"/>
    <n v="38"/>
    <n v="26"/>
    <s v="Aug"/>
    <n v="1984"/>
  </r>
  <r>
    <s v="Id1694"/>
    <s v="Tracy L"/>
    <n v="29.92"/>
    <n v="9.07"/>
    <s v="Yes"/>
    <s v="No"/>
    <s v="No"/>
    <n v="1"/>
    <s v="No"/>
    <x v="1"/>
    <x v="0"/>
    <s v="30-09-1986"/>
    <x v="1627"/>
    <s v="tier - 2"/>
    <s v="tier - 3"/>
    <s v="R1013"/>
    <n v="36"/>
    <n v="30"/>
    <s v="Sep"/>
    <n v="1986"/>
  </r>
  <r>
    <s v="Id1695"/>
    <s v="Azelie"/>
    <n v="25.9"/>
    <n v="9.1199999999999992"/>
    <s v="Yes"/>
    <s v="No"/>
    <s v="No"/>
    <n v="1"/>
    <s v="No"/>
    <x v="1"/>
    <x v="0"/>
    <s v="12-07-1986"/>
    <x v="1628"/>
    <s v="tier - 2"/>
    <s v="tier - 3"/>
    <s v="R1011"/>
    <n v="36"/>
    <n v="12"/>
    <s v="Jul"/>
    <n v="1986"/>
  </r>
  <r>
    <s v="Id1696"/>
    <s v="Monica M."/>
    <n v="27.74"/>
    <n v="7.32"/>
    <s v="Yes"/>
    <s v="No"/>
    <s v="No"/>
    <n v="1"/>
    <s v="No"/>
    <x v="1"/>
    <x v="0"/>
    <s v="02-12-1986"/>
    <x v="1629"/>
    <s v="tier - 2"/>
    <s v="tier - 2"/>
    <s v="R1024"/>
    <n v="36"/>
    <n v="2"/>
    <s v="Dec"/>
    <n v="1986"/>
  </r>
  <r>
    <s v="Id1697"/>
    <s v="Katarina K."/>
    <n v="17.260000000000002"/>
    <n v="11.73"/>
    <s v="No"/>
    <s v="No"/>
    <s v="No"/>
    <n v="2"/>
    <s v="No"/>
    <x v="3"/>
    <x v="0"/>
    <s v="24-10-1973"/>
    <x v="1630"/>
    <s v="tier - 2"/>
    <s v="tier - 2"/>
    <s v="R1013"/>
    <n v="49"/>
    <n v="24"/>
    <s v="Oct"/>
    <n v="1973"/>
  </r>
  <r>
    <s v="Id1698"/>
    <s v="Jamie L."/>
    <n v="19.855"/>
    <n v="6.64"/>
    <s v="Yes"/>
    <s v="No"/>
    <s v="No"/>
    <n v="1"/>
    <s v="No"/>
    <x v="2"/>
    <x v="0"/>
    <s v="25-12-1986"/>
    <x v="1631"/>
    <s v="tier - 2"/>
    <s v="tier - 2"/>
    <s v="R1024"/>
    <n v="36"/>
    <n v="25"/>
    <s v="Dec"/>
    <n v="1986"/>
  </r>
  <r>
    <s v="Id1699"/>
    <s v="Brian"/>
    <n v="41.69"/>
    <n v="5.78"/>
    <s v="No"/>
    <s v="No"/>
    <s v="No"/>
    <n v="0"/>
    <s v="No"/>
    <x v="0"/>
    <x v="1"/>
    <s v="25-08-1982"/>
    <x v="1632"/>
    <s v="tier - 3"/>
    <s v="tier - 2"/>
    <s v="R1013"/>
    <n v="40"/>
    <n v="25"/>
    <s v="Aug"/>
    <n v="1982"/>
  </r>
  <r>
    <s v="Id1700"/>
    <s v="Stacey L."/>
    <n v="16.12"/>
    <n v="10.45"/>
    <s v="No"/>
    <s v="No"/>
    <s v="No"/>
    <n v="0"/>
    <s v="No"/>
    <x v="3"/>
    <x v="0"/>
    <s v="08-06-1978"/>
    <x v="1633"/>
    <s v="tier - 2"/>
    <s v="tier - 2"/>
    <s v="R1012"/>
    <n v="45"/>
    <n v="8"/>
    <s v="Jun"/>
    <n v="1978"/>
  </r>
  <r>
    <s v="Id1701"/>
    <s v="Stephen"/>
    <n v="37.43"/>
    <n v="4.5199999999999996"/>
    <s v="No"/>
    <s v="No"/>
    <s v="No"/>
    <n v="1"/>
    <s v="No"/>
    <x v="0"/>
    <x v="2"/>
    <s v="17-09-1992"/>
    <x v="1633"/>
    <s v="tier - 3"/>
    <s v="tier - 1"/>
    <s v="R1017"/>
    <n v="30"/>
    <n v="17"/>
    <s v="Sep"/>
    <n v="1992"/>
  </r>
  <r>
    <s v="Id1702"/>
    <s v="Joshua"/>
    <n v="31.065000000000001"/>
    <n v="5.71"/>
    <s v="No"/>
    <s v="No"/>
    <s v="No"/>
    <n v="0"/>
    <s v="No"/>
    <x v="0"/>
    <x v="1"/>
    <s v="06-07-1991"/>
    <x v="1634"/>
    <s v="tier - 2"/>
    <s v="tier - 1"/>
    <s v="R1012"/>
    <n v="31"/>
    <n v="6"/>
    <s v="Jul"/>
    <n v="1991"/>
  </r>
  <r>
    <s v="Id1703"/>
    <s v="Josh"/>
    <n v="25.08"/>
    <n v="4.7699999999999996"/>
    <s v="No"/>
    <s v="No"/>
    <s v="No"/>
    <n v="0"/>
    <s v="No"/>
    <x v="1"/>
    <x v="2"/>
    <s v="27-09-1982"/>
    <x v="1635"/>
    <s v="tier - 2"/>
    <s v="tier - 3"/>
    <s v="R1013"/>
    <n v="40"/>
    <n v="27"/>
    <s v="Sep"/>
    <n v="1982"/>
  </r>
  <r>
    <s v="Id1704"/>
    <s v="Heather"/>
    <n v="15.2"/>
    <n v="7.81"/>
    <s v="Yes"/>
    <s v="No"/>
    <s v="No"/>
    <n v="1"/>
    <s v="No"/>
    <x v="3"/>
    <x v="0"/>
    <s v="27-09-1975"/>
    <x v="1636"/>
    <s v="tier - 2"/>
    <s v="tier - 3"/>
    <s v="R1012"/>
    <n v="47"/>
    <n v="27"/>
    <s v="Sep"/>
    <n v="1975"/>
  </r>
  <r>
    <s v="Id1705"/>
    <s v="James C."/>
    <n v="22.34"/>
    <n v="5.19"/>
    <s v="Yes"/>
    <s v="No"/>
    <s v="No"/>
    <n v="0"/>
    <s v="No"/>
    <x v="2"/>
    <x v="2"/>
    <s v="23-12-1985"/>
    <x v="1637"/>
    <s v="tier - 2"/>
    <s v="tier - 1"/>
    <s v="R1013"/>
    <n v="37"/>
    <n v="23"/>
    <s v="Dec"/>
    <n v="1985"/>
  </r>
  <r>
    <s v="Id1706"/>
    <s v="Kim"/>
    <n v="40.15"/>
    <n v="5.93"/>
    <s v="No"/>
    <s v="No"/>
    <s v="No"/>
    <n v="1"/>
    <s v="No"/>
    <x v="0"/>
    <x v="1"/>
    <s v="01-08-1984"/>
    <x v="1638"/>
    <s v="tier - 2"/>
    <s v="tier - 2"/>
    <s v="R1013"/>
    <n v="38"/>
    <n v="1"/>
    <s v="Aug"/>
    <n v="1984"/>
  </r>
  <r>
    <s v="Id1707"/>
    <s v="Marie E."/>
    <n v="37.729999999999997"/>
    <n v="6.29"/>
    <s v="No"/>
    <s v="No"/>
    <s v="No"/>
    <n v="1"/>
    <s v="No"/>
    <x v="0"/>
    <x v="1"/>
    <s v="03-09-1984"/>
    <x v="1639"/>
    <s v="tier - 2"/>
    <s v="tier - 2"/>
    <s v="R1013"/>
    <n v="38"/>
    <n v="3"/>
    <s v="Sep"/>
    <n v="1984"/>
  </r>
  <r>
    <s v="Id1708"/>
    <s v="Dariusz"/>
    <n v="25.35"/>
    <n v="4.9000000000000004"/>
    <s v="No"/>
    <s v="No"/>
    <s v="No"/>
    <n v="0"/>
    <s v="No"/>
    <x v="1"/>
    <x v="2"/>
    <s v="06-11-1989"/>
    <x v="1640"/>
    <s v="tier - 2"/>
    <s v="tier - 3"/>
    <s v="R1013"/>
    <n v="33"/>
    <n v="6"/>
    <s v="Nov"/>
    <n v="1989"/>
  </r>
  <r>
    <s v="Id1709"/>
    <s v="Jessica E."/>
    <n v="26.41"/>
    <n v="5.07"/>
    <s v="Yes"/>
    <s v="No"/>
    <s v="No"/>
    <n v="1"/>
    <s v="No"/>
    <x v="1"/>
    <x v="2"/>
    <s v="08-08-1988"/>
    <x v="1641"/>
    <s v="tier - 2"/>
    <s v="tier - 3"/>
    <s v="R1012"/>
    <n v="34"/>
    <n v="8"/>
    <s v="Aug"/>
    <n v="1988"/>
  </r>
  <r>
    <s v="Id1710"/>
    <s v="Kristen"/>
    <n v="27.6"/>
    <n v="5.33"/>
    <s v="No"/>
    <s v="No"/>
    <s v="No"/>
    <n v="1"/>
    <s v="No"/>
    <x v="1"/>
    <x v="2"/>
    <s v="01-06-1984"/>
    <x v="1642"/>
    <s v="tier - 2"/>
    <s v="tier - 3"/>
    <s v="R1011"/>
    <n v="39"/>
    <n v="1"/>
    <s v="Jun"/>
    <n v="1984"/>
  </r>
  <r>
    <s v="Id1711"/>
    <s v="Jose Guadalupe P. Sr."/>
    <n v="33.82"/>
    <n v="8.93"/>
    <s v="Yes"/>
    <s v="No"/>
    <s v="No"/>
    <n v="1"/>
    <s v="No"/>
    <x v="0"/>
    <x v="0"/>
    <s v="22-07-1986"/>
    <x v="1643"/>
    <s v="tier - 2"/>
    <s v="tier - 3"/>
    <s v="R1012"/>
    <n v="36"/>
    <n v="22"/>
    <s v="Jul"/>
    <n v="1986"/>
  </r>
  <r>
    <s v="Id1712"/>
    <s v="Cynthia"/>
    <n v="32.9"/>
    <n v="4.3499999999999996"/>
    <s v="No"/>
    <s v="No"/>
    <s v="No"/>
    <n v="0"/>
    <s v="No"/>
    <x v="0"/>
    <x v="2"/>
    <s v="18-11-1989"/>
    <x v="1644"/>
    <s v="tier - 2"/>
    <s v="tier - 1"/>
    <s v="R1011"/>
    <n v="33"/>
    <n v="18"/>
    <s v="Nov"/>
    <n v="1989"/>
  </r>
  <r>
    <s v="Id1713"/>
    <s v="Tyler"/>
    <n v="30.875"/>
    <n v="9.5399999999999991"/>
    <s v="Yes"/>
    <s v="No"/>
    <s v="No"/>
    <n v="1"/>
    <s v="No"/>
    <x v="0"/>
    <x v="0"/>
    <s v="01-06-1986"/>
    <x v="1645"/>
    <s v="tier - 2"/>
    <s v="tier - 2"/>
    <s v="R1012"/>
    <n v="37"/>
    <n v="1"/>
    <s v="Jun"/>
    <n v="1986"/>
  </r>
  <r>
    <s v="Id1714"/>
    <s v="Holly J"/>
    <n v="32.64"/>
    <n v="5.91"/>
    <s v="No"/>
    <s v="No"/>
    <s v="No"/>
    <n v="0"/>
    <s v="No"/>
    <x v="0"/>
    <x v="1"/>
    <s v="07-12-1994"/>
    <x v="1646"/>
    <s v="tier - 2"/>
    <s v="tier - 1"/>
    <s v="R1011"/>
    <n v="28"/>
    <n v="7"/>
    <s v="Dec"/>
    <n v="1994"/>
  </r>
  <r>
    <s v="Id1715"/>
    <s v="Kristen"/>
    <n v="22.135000000000002"/>
    <n v="5.0999999999999996"/>
    <s v="No"/>
    <s v="No"/>
    <s v="No"/>
    <n v="0"/>
    <s v="No"/>
    <x v="2"/>
    <x v="2"/>
    <s v="07-11-1989"/>
    <x v="1647"/>
    <s v="tier - 2"/>
    <s v="tier - 3"/>
    <s v="R1024"/>
    <n v="33"/>
    <n v="7"/>
    <s v="Nov"/>
    <n v="1989"/>
  </r>
  <r>
    <s v="Id1716"/>
    <s v="Thomas"/>
    <n v="16.53"/>
    <n v="5.08"/>
    <s v="No"/>
    <s v="No"/>
    <s v="No"/>
    <n v="2"/>
    <s v="No"/>
    <x v="3"/>
    <x v="2"/>
    <s v="15-12-1972"/>
    <x v="1648"/>
    <s v="tier - 2"/>
    <s v="tier - 3"/>
    <s v="R1013"/>
    <n v="50"/>
    <n v="15"/>
    <s v="Dec"/>
    <n v="1972"/>
  </r>
  <r>
    <s v="Id1717"/>
    <s v="Tricity M"/>
    <n v="32.774999999999999"/>
    <n v="4.75"/>
    <s v="No"/>
    <s v="No"/>
    <s v="No"/>
    <n v="0"/>
    <s v="No"/>
    <x v="0"/>
    <x v="2"/>
    <s v="28-08-1991"/>
    <x v="1649"/>
    <s v="tier - 2"/>
    <s v="tier - 1"/>
    <s v="R1012"/>
    <n v="31"/>
    <n v="28"/>
    <s v="Aug"/>
    <n v="1991"/>
  </r>
  <r>
    <s v="Id1718"/>
    <s v="Sarah A"/>
    <n v="30.9"/>
    <n v="6.05"/>
    <s v="No"/>
    <s v="No"/>
    <s v="No"/>
    <n v="1"/>
    <s v="No"/>
    <x v="0"/>
    <x v="1"/>
    <s v="18-06-1992"/>
    <x v="1650"/>
    <s v="tier - 2"/>
    <s v="tier - 1"/>
    <s v="R1011"/>
    <n v="30"/>
    <n v="18"/>
    <s v="Jun"/>
    <n v="1992"/>
  </r>
  <r>
    <s v="Id1719"/>
    <s v="Lisa M."/>
    <n v="15.58"/>
    <n v="11.56"/>
    <s v="No"/>
    <s v="No"/>
    <s v="No"/>
    <n v="0"/>
    <s v="No"/>
    <x v="3"/>
    <x v="0"/>
    <s v="02-09-1974"/>
    <x v="1651"/>
    <s v="tier - 2"/>
    <s v="tier - 1"/>
    <s v="R1012"/>
    <n v="48"/>
    <n v="2"/>
    <s v="Sep"/>
    <n v="1974"/>
  </r>
  <r>
    <s v="Id1720"/>
    <s v="Tracy A."/>
    <n v="26.315000000000001"/>
    <n v="5.76"/>
    <s v="No"/>
    <s v="No"/>
    <s v="No"/>
    <n v="0"/>
    <s v="No"/>
    <x v="1"/>
    <x v="1"/>
    <s v="13-11-1994"/>
    <x v="1652"/>
    <s v="tier - 2"/>
    <s v="tier - 2"/>
    <s v="R1012"/>
    <n v="28"/>
    <n v="13"/>
    <s v="Nov"/>
    <n v="1994"/>
  </r>
  <r>
    <s v="Id1721"/>
    <s v="Patrick"/>
    <n v="35.61"/>
    <n v="5.65"/>
    <s v="No"/>
    <s v="yes"/>
    <s v="No"/>
    <n v="1"/>
    <s v="No"/>
    <x v="0"/>
    <x v="2"/>
    <s v="09-09-2000"/>
    <x v="1653"/>
    <s v="tier - 2"/>
    <s v="tier - 3"/>
    <s v="R1012"/>
    <n v="22"/>
    <n v="9"/>
    <s v="Sep"/>
    <n v="2000"/>
  </r>
  <r>
    <s v="Id1722"/>
    <s v="Trent"/>
    <n v="37.56"/>
    <n v="5.88"/>
    <s v="No"/>
    <s v="yes"/>
    <s v="No"/>
    <n v="1"/>
    <s v="No"/>
    <x v="0"/>
    <x v="1"/>
    <s v="22-08-2004"/>
    <x v="1654"/>
    <s v="tier - 2"/>
    <s v="tier - 2"/>
    <s v="R1022"/>
    <n v="18"/>
    <n v="22"/>
    <s v="Aug"/>
    <n v="2004"/>
  </r>
  <r>
    <s v="Id1723"/>
    <s v="Julie"/>
    <n v="15.49"/>
    <n v="9.6"/>
    <s v="No"/>
    <s v="No"/>
    <s v="No"/>
    <n v="0"/>
    <s v="No"/>
    <x v="3"/>
    <x v="0"/>
    <s v="12-11-1974"/>
    <x v="1655"/>
    <s v="tier - 2"/>
    <s v="tier - 2"/>
    <s v="R1012"/>
    <n v="48"/>
    <n v="12"/>
    <s v="Nov"/>
    <n v="1974"/>
  </r>
  <r>
    <s v="Id1724"/>
    <s v="Sawomir"/>
    <n v="23.48"/>
    <n v="6.24"/>
    <s v="No"/>
    <s v="No"/>
    <s v="No"/>
    <n v="1"/>
    <s v="No"/>
    <x v="2"/>
    <x v="1"/>
    <s v="01-09-1987"/>
    <x v="1656"/>
    <s v="tier - 2"/>
    <s v="tier - 2"/>
    <s v="R1013"/>
    <n v="35"/>
    <n v="1"/>
    <s v="Sep"/>
    <n v="1987"/>
  </r>
  <r>
    <s v="Id1725"/>
    <s v="Micah"/>
    <n v="30.02"/>
    <n v="7.63"/>
    <s v="Yes"/>
    <s v="No"/>
    <s v="No"/>
    <n v="1"/>
    <s v="No"/>
    <x v="0"/>
    <x v="0"/>
    <s v="20-10-1986"/>
    <x v="1657"/>
    <s v="tier - 2"/>
    <s v="tier - 3"/>
    <s v="R1012"/>
    <n v="36"/>
    <n v="20"/>
    <s v="Oct"/>
    <n v="1986"/>
  </r>
  <r>
    <s v="Id1726"/>
    <s v="Kelly H."/>
    <n v="26.885000000000002"/>
    <n v="8.66"/>
    <s v="Yes"/>
    <s v="No"/>
    <s v="No"/>
    <n v="1"/>
    <s v="No"/>
    <x v="1"/>
    <x v="0"/>
    <s v="20-09-1986"/>
    <x v="1658"/>
    <s v="tier - 2"/>
    <s v="tier - 2"/>
    <s v="R1012"/>
    <n v="36"/>
    <n v="20"/>
    <s v="Sep"/>
    <n v="1986"/>
  </r>
  <r>
    <s v="Id1727"/>
    <s v="Lindsay M."/>
    <n v="25.84"/>
    <n v="8.5500000000000007"/>
    <s v="Yes"/>
    <s v="No"/>
    <s v="No"/>
    <n v="1"/>
    <s v="No"/>
    <x v="1"/>
    <x v="0"/>
    <s v="25-10-1986"/>
    <x v="1659"/>
    <s v="tier - 2"/>
    <s v="tier - 2"/>
    <s v="R1012"/>
    <n v="36"/>
    <n v="25"/>
    <s v="Oct"/>
    <n v="1986"/>
  </r>
  <r>
    <s v="Id1728"/>
    <s v="Austen G"/>
    <n v="27.454999999999998"/>
    <n v="4.54"/>
    <s v="No"/>
    <s v="No"/>
    <s v="No"/>
    <n v="0"/>
    <s v="No"/>
    <x v="1"/>
    <x v="2"/>
    <s v="19-07-1989"/>
    <x v="1660"/>
    <s v="tier - 2"/>
    <s v="tier - 2"/>
    <s v="R1012"/>
    <n v="33"/>
    <n v="19"/>
    <s v="Jul"/>
    <n v="1989"/>
  </r>
  <r>
    <s v="Id1729"/>
    <s v="Tory J."/>
    <n v="24.605"/>
    <n v="5.7"/>
    <s v="No"/>
    <s v="No"/>
    <s v="No"/>
    <n v="0"/>
    <s v="No"/>
    <x v="2"/>
    <x v="1"/>
    <s v="25-11-1989"/>
    <x v="1661"/>
    <s v="tier - 2"/>
    <s v="tier - 2"/>
    <s v="R1012"/>
    <n v="33"/>
    <n v="25"/>
    <s v="Nov"/>
    <n v="1989"/>
  </r>
  <r>
    <s v="Id1730"/>
    <s v="Robert J."/>
    <n v="30.8"/>
    <n v="5.07"/>
    <s v="No"/>
    <s v="No"/>
    <s v="No"/>
    <n v="0"/>
    <s v="No"/>
    <x v="0"/>
    <x v="2"/>
    <s v="06-07-1990"/>
    <x v="1662"/>
    <s v="tier - 3"/>
    <s v="tier - 3"/>
    <s v="R1011"/>
    <n v="32"/>
    <n v="6"/>
    <s v="Jul"/>
    <n v="1990"/>
  </r>
  <r>
    <s v="Id1731"/>
    <s v="Steph"/>
    <n v="34.799999999999997"/>
    <n v="4.38"/>
    <s v="No"/>
    <s v="No"/>
    <s v="No"/>
    <n v="1"/>
    <s v="No"/>
    <x v="0"/>
    <x v="2"/>
    <s v="09-09-1987"/>
    <x v="1663"/>
    <s v="tier - 2"/>
    <s v="tier - 3"/>
    <s v="R1011"/>
    <n v="35"/>
    <n v="9"/>
    <s v="Sep"/>
    <n v="1987"/>
  </r>
  <r>
    <s v="Id1732"/>
    <s v="Kate"/>
    <n v="34.21"/>
    <n v="4.54"/>
    <s v="No"/>
    <s v="No"/>
    <s v="No"/>
    <n v="1"/>
    <s v="No"/>
    <x v="0"/>
    <x v="2"/>
    <s v="05-07-1987"/>
    <x v="1664"/>
    <s v="tier - 2"/>
    <s v="tier - 2"/>
    <s v="R1013"/>
    <n v="35"/>
    <n v="5"/>
    <s v="Jul"/>
    <n v="1987"/>
  </r>
  <r>
    <s v="Id1733"/>
    <s v="Kristina"/>
    <n v="31"/>
    <n v="5.38"/>
    <s v="No"/>
    <s v="No"/>
    <s v="No"/>
    <n v="1"/>
    <s v="No"/>
    <x v="0"/>
    <x v="2"/>
    <s v="26-12-1987"/>
    <x v="1665"/>
    <s v="tier - 2"/>
    <s v="tier - 2"/>
    <s v="R1011"/>
    <n v="35"/>
    <n v="26"/>
    <s v="Dec"/>
    <n v="1987"/>
  </r>
  <r>
    <s v="Id1734"/>
    <s v="Flo"/>
    <n v="26.125"/>
    <n v="5.55"/>
    <s v="No"/>
    <s v="No"/>
    <s v="No"/>
    <n v="1"/>
    <s v="No"/>
    <x v="1"/>
    <x v="2"/>
    <s v="29-06-1987"/>
    <x v="1666"/>
    <s v="tier - 2"/>
    <s v="tier - 1"/>
    <s v="R1024"/>
    <n v="35"/>
    <n v="29"/>
    <s v="Jun"/>
    <n v="1987"/>
  </r>
  <r>
    <s v="Id1735"/>
    <s v="Sarah P."/>
    <n v="30.13"/>
    <n v="4.03"/>
    <s v="Yes"/>
    <s v="No"/>
    <s v="No"/>
    <n v="1"/>
    <s v="No"/>
    <x v="0"/>
    <x v="2"/>
    <s v="06-06-1995"/>
    <x v="1667"/>
    <s v="tier - 2"/>
    <s v="tier - 2"/>
    <s v="R1025"/>
    <n v="28"/>
    <n v="6"/>
    <s v="Jun"/>
    <n v="1995"/>
  </r>
  <r>
    <s v="Id1736"/>
    <s v="Anabel"/>
    <n v="34.19"/>
    <n v="4.1900000000000004"/>
    <s v="No"/>
    <s v="No"/>
    <s v="No"/>
    <n v="0"/>
    <s v="No"/>
    <x v="0"/>
    <x v="2"/>
    <s v="01-12-1999"/>
    <x v="1668"/>
    <s v="tier - 2"/>
    <s v="tier - 1"/>
    <s v="R1012"/>
    <n v="23"/>
    <n v="1"/>
    <s v="Dec"/>
    <n v="1999"/>
  </r>
  <r>
    <s v="Id1737"/>
    <s v="Ian"/>
    <n v="22.515000000000001"/>
    <n v="4.37"/>
    <s v="No"/>
    <s v="No"/>
    <s v="Yes"/>
    <n v="1"/>
    <s v="No"/>
    <x v="2"/>
    <x v="2"/>
    <s v="17-06-1993"/>
    <x v="1669"/>
    <s v="tier - 3"/>
    <s v="tier - 3"/>
    <s v="R1017"/>
    <n v="29"/>
    <n v="17"/>
    <s v="Jun"/>
    <n v="1993"/>
  </r>
  <r>
    <s v="Id1738"/>
    <s v="Alex"/>
    <n v="18.239999999999998"/>
    <n v="5.31"/>
    <s v="Yes"/>
    <s v="No"/>
    <s v="Yes"/>
    <n v="1"/>
    <s v="No"/>
    <x v="3"/>
    <x v="2"/>
    <s v="24-10-1983"/>
    <x v="1670"/>
    <s v="tier - 2"/>
    <s v="tier - 2"/>
    <s v="R1012"/>
    <n v="39"/>
    <n v="24"/>
    <s v="Oct"/>
    <n v="1983"/>
  </r>
  <r>
    <s v="Id1739"/>
    <s v="Richard J"/>
    <n v="37.28"/>
    <n v="4.66"/>
    <s v="No"/>
    <s v="yes"/>
    <s v="No"/>
    <n v="1"/>
    <s v="No"/>
    <x v="0"/>
    <x v="2"/>
    <s v="06-06-2004"/>
    <x v="1671"/>
    <s v="tier - 2"/>
    <s v="tier - 2"/>
    <s v="R1022"/>
    <n v="19"/>
    <n v="6"/>
    <s v="Jun"/>
    <n v="2004"/>
  </r>
  <r>
    <s v="Id1740"/>
    <s v="Jacqueline N."/>
    <n v="18.2"/>
    <n v="6.19"/>
    <s v="No"/>
    <s v="No"/>
    <s v="Yes"/>
    <n v="1"/>
    <s v="No"/>
    <x v="3"/>
    <x v="1"/>
    <s v="12-09-1979"/>
    <x v="1672"/>
    <s v="tier - 2"/>
    <s v="tier - 2"/>
    <s v="R1013"/>
    <n v="43"/>
    <n v="12"/>
    <s v="Sep"/>
    <n v="1979"/>
  </r>
  <r>
    <s v="Id1741"/>
    <s v="Cindy"/>
    <n v="20.53"/>
    <n v="4.8600000000000003"/>
    <s v="No"/>
    <s v="No"/>
    <s v="No"/>
    <n v="1"/>
    <s v="No"/>
    <x v="2"/>
    <x v="2"/>
    <s v="16-10-1984"/>
    <x v="1673"/>
    <s v="tier - 2"/>
    <s v="tier - 1"/>
    <s v="R1013"/>
    <n v="38"/>
    <n v="16"/>
    <s v="Oct"/>
    <n v="1984"/>
  </r>
  <r>
    <s v="Id1742"/>
    <s v="Marcia"/>
    <n v="23.79"/>
    <n v="4.74"/>
    <s v="No"/>
    <s v="No"/>
    <s v="No"/>
    <n v="0"/>
    <s v="No"/>
    <x v="2"/>
    <x v="2"/>
    <s v="29-08-1991"/>
    <x v="1674"/>
    <s v="tier - 2"/>
    <s v="tier - 2"/>
    <s v="R1012"/>
    <n v="31"/>
    <n v="29"/>
    <s v="Aug"/>
    <n v="1991"/>
  </r>
  <r>
    <s v="Id1743"/>
    <s v="Samantha R."/>
    <n v="29.8"/>
    <n v="6.03"/>
    <s v="No"/>
    <s v="No"/>
    <s v="No"/>
    <n v="0"/>
    <s v="No"/>
    <x v="1"/>
    <x v="1"/>
    <s v="09-10-1990"/>
    <x v="1675"/>
    <s v="tier - 2"/>
    <s v="tier - 2"/>
    <s v="R1011"/>
    <n v="32"/>
    <n v="9"/>
    <s v="Oct"/>
    <n v="1990"/>
  </r>
  <r>
    <s v="Id1744"/>
    <s v="Katie"/>
    <n v="31.54"/>
    <n v="4.71"/>
    <s v="No"/>
    <s v="No"/>
    <s v="No"/>
    <n v="0"/>
    <s v="No"/>
    <x v="0"/>
    <x v="2"/>
    <s v="22-08-1990"/>
    <x v="1676"/>
    <s v="tier - 2"/>
    <s v="tier - 2"/>
    <s v="R1024"/>
    <n v="32"/>
    <n v="22"/>
    <s v="Aug"/>
    <n v="1990"/>
  </r>
  <r>
    <s v="Id1745"/>
    <s v="John P"/>
    <n v="20.82"/>
    <n v="5.55"/>
    <s v="No"/>
    <s v="No"/>
    <s v="No"/>
    <n v="1"/>
    <s v="No"/>
    <x v="2"/>
    <x v="2"/>
    <s v="22-08-1984"/>
    <x v="1677"/>
    <s v="tier - 2"/>
    <s v="tier - 1"/>
    <s v="R1013"/>
    <n v="38"/>
    <n v="22"/>
    <s v="Aug"/>
    <n v="1984"/>
  </r>
  <r>
    <s v="Id1746"/>
    <s v="Rachel"/>
    <n v="38.83"/>
    <n v="4.78"/>
    <s v="No"/>
    <s v="No"/>
    <s v="Yes"/>
    <n v="1"/>
    <s v="No"/>
    <x v="0"/>
    <x v="2"/>
    <s v="10-12-1993"/>
    <x v="1678"/>
    <s v="tier - 2"/>
    <s v="tier - 2"/>
    <s v="R1013"/>
    <n v="29"/>
    <n v="10"/>
    <s v="Dec"/>
    <n v="1993"/>
  </r>
  <r>
    <s v="Id1747"/>
    <s v="Isabelle"/>
    <n v="23.44"/>
    <n v="4.6500000000000004"/>
    <s v="Yes"/>
    <s v="No"/>
    <s v="No"/>
    <n v="1"/>
    <s v="No"/>
    <x v="2"/>
    <x v="2"/>
    <s v="15-09-1988"/>
    <x v="1679"/>
    <s v="tier - 2"/>
    <s v="tier - 1"/>
    <s v="R1013"/>
    <n v="34"/>
    <n v="15"/>
    <s v="Sep"/>
    <n v="1988"/>
  </r>
  <r>
    <s v="Id1748"/>
    <s v="Neil"/>
    <n v="24.13"/>
    <n v="5.2"/>
    <s v="No"/>
    <s v="No"/>
    <s v="No"/>
    <n v="1"/>
    <s v="No"/>
    <x v="2"/>
    <x v="2"/>
    <s v="13-09-1987"/>
    <x v="1680"/>
    <s v="tier - 1"/>
    <s v="tier - 2"/>
    <s v="R1012"/>
    <n v="35"/>
    <n v="13"/>
    <s v="Sep"/>
    <n v="1987"/>
  </r>
  <r>
    <s v="Id1749"/>
    <s v="Tom"/>
    <n v="42.13"/>
    <n v="4.54"/>
    <s v="Yes"/>
    <s v="No"/>
    <s v="No"/>
    <n v="1"/>
    <s v="No"/>
    <x v="0"/>
    <x v="2"/>
    <s v="01-11-1988"/>
    <x v="1681"/>
    <s v="tier - 2"/>
    <s v="tier - 3"/>
    <s v="R1013"/>
    <n v="34"/>
    <n v="1"/>
    <s v="Nov"/>
    <n v="1988"/>
  </r>
  <r>
    <s v="Id1750"/>
    <s v="Nathan"/>
    <n v="17.86"/>
    <n v="4.1100000000000003"/>
    <s v="No"/>
    <s v="No"/>
    <s v="No"/>
    <n v="1"/>
    <s v="No"/>
    <x v="3"/>
    <x v="2"/>
    <s v="18-11-1987"/>
    <x v="1682"/>
    <s v="tier - 2"/>
    <s v="tier - 2"/>
    <s v="R1012"/>
    <n v="35"/>
    <n v="18"/>
    <s v="Nov"/>
    <n v="1987"/>
  </r>
  <r>
    <s v="Id1751"/>
    <s v="Kelli N"/>
    <n v="32.78"/>
    <n v="4.63"/>
    <s v="No"/>
    <s v="No"/>
    <s v="No"/>
    <n v="0"/>
    <s v="No"/>
    <x v="0"/>
    <x v="2"/>
    <s v="19-06-1999"/>
    <x v="1683"/>
    <s v="tier - 2"/>
    <s v="tier - 2"/>
    <s v="R1026"/>
    <n v="23"/>
    <n v="19"/>
    <s v="Jun"/>
    <n v="1999"/>
  </r>
  <r>
    <s v="Id1752"/>
    <s v="Scott M."/>
    <n v="23.9"/>
    <n v="6.06"/>
    <s v="Yes"/>
    <s v="No"/>
    <s v="Yes"/>
    <n v="1"/>
    <s v="No"/>
    <x v="2"/>
    <x v="1"/>
    <s v="14-07-1997"/>
    <x v="1684"/>
    <s v="tier - 3"/>
    <s v="tier - 2"/>
    <s v="R1011"/>
    <n v="25"/>
    <n v="14"/>
    <s v="Jul"/>
    <n v="1997"/>
  </r>
  <r>
    <s v="Id1753"/>
    <s v="Grant A"/>
    <n v="15.47"/>
    <n v="8.43"/>
    <s v="No"/>
    <s v="No"/>
    <s v="No"/>
    <n v="0"/>
    <s v="No"/>
    <x v="3"/>
    <x v="0"/>
    <s v="22-11-1978"/>
    <x v="1685"/>
    <s v="tier - 2"/>
    <s v="tier - 3"/>
    <s v="R1012"/>
    <n v="44"/>
    <n v="22"/>
    <s v="Nov"/>
    <n v="1978"/>
  </r>
  <r>
    <s v="Id1754"/>
    <s v="Jonathan C"/>
    <n v="28.54"/>
    <n v="5.51"/>
    <s v="No"/>
    <s v="No"/>
    <s v="Yes"/>
    <n v="1"/>
    <s v="No"/>
    <x v="1"/>
    <x v="2"/>
    <s v="11-06-1993"/>
    <x v="1686"/>
    <s v="tier - 2"/>
    <s v="tier - 1"/>
    <s v="R1021"/>
    <n v="29"/>
    <n v="11"/>
    <s v="Jun"/>
    <n v="1993"/>
  </r>
  <r>
    <s v="Id1755"/>
    <s v="Rachael M."/>
    <n v="18.54"/>
    <n v="4.95"/>
    <s v="No"/>
    <s v="No"/>
    <s v="No"/>
    <n v="0"/>
    <s v="No"/>
    <x v="2"/>
    <x v="2"/>
    <s v="07-09-1980"/>
    <x v="1687"/>
    <s v="tier - 2"/>
    <s v="tier - 2"/>
    <s v="R1013"/>
    <n v="42"/>
    <n v="7"/>
    <s v="Sep"/>
    <n v="1980"/>
  </r>
  <r>
    <s v="Id1756"/>
    <s v="Pilar"/>
    <n v="32.18"/>
    <n v="6.44"/>
    <s v="Yes"/>
    <s v="No"/>
    <s v="Yes"/>
    <n v="1"/>
    <s v="No"/>
    <x v="0"/>
    <x v="1"/>
    <s v="29-07-1997"/>
    <x v="1688"/>
    <s v="tier - 2"/>
    <s v="tier - 2"/>
    <s v="R1012"/>
    <n v="25"/>
    <n v="29"/>
    <s v="Jul"/>
    <n v="1997"/>
  </r>
  <r>
    <s v="Id1757"/>
    <s v="Kyle M"/>
    <n v="37.380000000000003"/>
    <n v="6.05"/>
    <s v="Yes"/>
    <s v="No"/>
    <s v="No"/>
    <n v="0"/>
    <s v="No"/>
    <x v="0"/>
    <x v="1"/>
    <s v="16-10-2001"/>
    <x v="1689"/>
    <s v="tier - 2"/>
    <s v="tier - 3"/>
    <s v="R1011"/>
    <n v="21"/>
    <n v="16"/>
    <s v="Oct"/>
    <n v="2001"/>
  </r>
  <r>
    <s v="Id1758"/>
    <s v="Christie"/>
    <n v="31.12"/>
    <n v="4.76"/>
    <s v="Yes"/>
    <s v="No"/>
    <s v="Yes"/>
    <n v="1"/>
    <s v="No"/>
    <x v="0"/>
    <x v="2"/>
    <s v="04-12-1997"/>
    <x v="1690"/>
    <s v="tier - 2"/>
    <s v="tier - 2"/>
    <s v="R1025"/>
    <n v="25"/>
    <n v="4"/>
    <s v="Dec"/>
    <n v="1997"/>
  </r>
  <r>
    <s v="Id1759"/>
    <s v="David A."/>
    <n v="22.01"/>
    <n v="6.72"/>
    <s v="Yes"/>
    <s v="No"/>
    <s v="No"/>
    <n v="1"/>
    <s v="No"/>
    <x v="2"/>
    <x v="0"/>
    <s v="29-06-1986"/>
    <x v="1691"/>
    <s v="tier - 2"/>
    <s v="tier - 2"/>
    <s v="R1013"/>
    <n v="36"/>
    <n v="29"/>
    <s v="Jun"/>
    <n v="1986"/>
  </r>
  <r>
    <s v="Id1760"/>
    <s v="Masahiro"/>
    <n v="27.645"/>
    <n v="5.7"/>
    <s v="No"/>
    <s v="No"/>
    <s v="No"/>
    <n v="0"/>
    <s v="No"/>
    <x v="1"/>
    <x v="1"/>
    <s v="10-09-1991"/>
    <x v="1692"/>
    <s v="tier - 3"/>
    <s v="tier - 1"/>
    <s v="R1016"/>
    <n v="31"/>
    <n v="10"/>
    <s v="Sep"/>
    <n v="1991"/>
  </r>
  <r>
    <s v="Id1761"/>
    <s v="Logan B."/>
    <n v="29.64"/>
    <n v="5.31"/>
    <s v="Yes"/>
    <s v="No"/>
    <s v="No"/>
    <n v="0"/>
    <s v="No"/>
    <x v="1"/>
    <x v="2"/>
    <s v="28-12-1985"/>
    <x v="1693"/>
    <s v="tier - 1"/>
    <s v="tier - 2"/>
    <s v="R1012"/>
    <n v="37"/>
    <n v="28"/>
    <s v="Dec"/>
    <n v="1985"/>
  </r>
  <r>
    <s v="Id1762"/>
    <s v="Stephanie L."/>
    <n v="33.700000000000003"/>
    <n v="4.32"/>
    <s v="Yes"/>
    <s v="No"/>
    <s v="No"/>
    <n v="1"/>
    <s v="No"/>
    <x v="0"/>
    <x v="2"/>
    <s v="09-11-1988"/>
    <x v="1694"/>
    <s v="tier - 2"/>
    <s v="tier - 3"/>
    <s v="R1011"/>
    <n v="34"/>
    <n v="9"/>
    <s v="Nov"/>
    <n v="1988"/>
  </r>
  <r>
    <s v="Id1763"/>
    <s v="Angela H"/>
    <n v="27.5"/>
    <n v="4.2300000000000004"/>
    <s v="Yes"/>
    <s v="No"/>
    <s v="No"/>
    <n v="1"/>
    <s v="No"/>
    <x v="1"/>
    <x v="2"/>
    <s v="08-07-1988"/>
    <x v="1695"/>
    <s v="tier - 2"/>
    <s v="tier - 3"/>
    <s v="R1011"/>
    <n v="34"/>
    <n v="8"/>
    <s v="Jul"/>
    <n v="1988"/>
  </r>
  <r>
    <s v="Id1764"/>
    <s v="Britt K"/>
    <n v="16.12"/>
    <n v="6.09"/>
    <s v="No"/>
    <s v="No"/>
    <s v="No"/>
    <n v="0"/>
    <s v="No"/>
    <x v="3"/>
    <x v="1"/>
    <s v="09-06-1977"/>
    <x v="1695"/>
    <s v="tier - 2"/>
    <s v="tier - 3"/>
    <s v="R1013"/>
    <n v="45"/>
    <n v="9"/>
    <s v="Jun"/>
    <n v="1977"/>
  </r>
  <r>
    <s v="Id1765"/>
    <s v="Joyce R."/>
    <n v="26.73"/>
    <n v="4.74"/>
    <s v="Yes"/>
    <s v="No"/>
    <s v="No"/>
    <n v="1"/>
    <s v="No"/>
    <x v="1"/>
    <x v="2"/>
    <s v="04-09-1988"/>
    <x v="1696"/>
    <s v="tier - 2"/>
    <s v="tier - 2"/>
    <s v="R1013"/>
    <n v="34"/>
    <n v="4"/>
    <s v="Sep"/>
    <n v="1988"/>
  </r>
  <r>
    <s v="Id1766"/>
    <s v="Ben"/>
    <n v="37.25"/>
    <n v="6.23"/>
    <s v="Yes"/>
    <s v="No"/>
    <s v="No"/>
    <n v="0"/>
    <s v="No"/>
    <x v="0"/>
    <x v="1"/>
    <s v="05-10-2001"/>
    <x v="1697"/>
    <s v="tier - 2"/>
    <s v="tier - 2"/>
    <s v="R1011"/>
    <n v="21"/>
    <n v="5"/>
    <s v="Oct"/>
    <n v="2001"/>
  </r>
  <r>
    <s v="Id1767"/>
    <s v="Sarah M."/>
    <n v="23.56"/>
    <n v="5.45"/>
    <s v="Yes"/>
    <s v="No"/>
    <s v="No"/>
    <n v="1"/>
    <s v="No"/>
    <x v="2"/>
    <x v="2"/>
    <s v="24-06-1988"/>
    <x v="1698"/>
    <s v="tier - 2"/>
    <s v="tier - 3"/>
    <s v="R1024"/>
    <n v="34"/>
    <n v="24"/>
    <s v="Jun"/>
    <n v="1988"/>
  </r>
  <r>
    <s v="Id1768"/>
    <s v="Sarah"/>
    <n v="15.84"/>
    <n v="10.34"/>
    <s v="No"/>
    <s v="No"/>
    <s v="No"/>
    <n v="2"/>
    <s v="No"/>
    <x v="3"/>
    <x v="0"/>
    <s v="07-11-1973"/>
    <x v="1699"/>
    <s v="tier - 2"/>
    <s v="tier - 3"/>
    <s v="R1013"/>
    <n v="49"/>
    <n v="7"/>
    <s v="Nov"/>
    <n v="1973"/>
  </r>
  <r>
    <s v="Id1769"/>
    <s v="Katie"/>
    <n v="36.630000000000003"/>
    <n v="5.15"/>
    <s v="No"/>
    <s v="No"/>
    <s v="No"/>
    <n v="0"/>
    <s v="No"/>
    <x v="0"/>
    <x v="2"/>
    <s v="30-08-1991"/>
    <x v="1700"/>
    <s v="tier - 2"/>
    <s v="tier - 1"/>
    <s v="R1013"/>
    <n v="31"/>
    <n v="30"/>
    <s v="Aug"/>
    <n v="1991"/>
  </r>
  <r>
    <s v="Id1770"/>
    <s v="Michaela L"/>
    <n v="16.47"/>
    <n v="11.72"/>
    <s v="No"/>
    <s v="No"/>
    <s v="No"/>
    <n v="0"/>
    <s v="No"/>
    <x v="3"/>
    <x v="0"/>
    <s v="26-06-1974"/>
    <x v="1701"/>
    <s v="tier - 2"/>
    <s v="tier - 2"/>
    <s v="R1013"/>
    <n v="48"/>
    <n v="26"/>
    <s v="Jun"/>
    <n v="1974"/>
  </r>
  <r>
    <s v="Id1771"/>
    <s v="Shalaleh"/>
    <n v="25.8"/>
    <n v="5.29"/>
    <s v="No"/>
    <s v="No"/>
    <s v="No"/>
    <n v="0"/>
    <s v="No"/>
    <x v="1"/>
    <x v="2"/>
    <s v="27-11-1991"/>
    <x v="1702"/>
    <s v="tier - 2"/>
    <s v="tier - 3"/>
    <s v="R1011"/>
    <n v="31"/>
    <n v="27"/>
    <s v="Nov"/>
    <n v="1991"/>
  </r>
  <r>
    <s v="Id1772"/>
    <s v="Karen"/>
    <n v="23.6"/>
    <n v="4.33"/>
    <s v="No"/>
    <s v="No"/>
    <s v="No"/>
    <n v="0"/>
    <s v="No"/>
    <x v="2"/>
    <x v="2"/>
    <s v="23-08-1991"/>
    <x v="1703"/>
    <s v="tier - 2"/>
    <s v="tier - 3"/>
    <s v="R1011"/>
    <n v="31"/>
    <n v="23"/>
    <s v="Aug"/>
    <n v="1991"/>
  </r>
  <r>
    <s v="Id1773"/>
    <s v="Zuzana"/>
    <n v="32.11"/>
    <n v="6.24"/>
    <s v="No"/>
    <s v="No"/>
    <s v="Yes"/>
    <n v="1"/>
    <s v="No"/>
    <x v="0"/>
    <x v="1"/>
    <s v="10-08-1993"/>
    <x v="1704"/>
    <s v="tier - 2"/>
    <s v="tier - 2"/>
    <s v="R1012"/>
    <n v="29"/>
    <n v="10"/>
    <s v="Aug"/>
    <n v="1993"/>
  </r>
  <r>
    <s v="Id1774"/>
    <s v="Daniel J."/>
    <n v="30.114999999999998"/>
    <n v="11.61"/>
    <s v="No"/>
    <s v="No"/>
    <s v="No"/>
    <n v="0"/>
    <s v="No"/>
    <x v="0"/>
    <x v="0"/>
    <s v="21-08-2002"/>
    <x v="1705"/>
    <s v="tier - 2"/>
    <s v="tier - 1"/>
    <s v="R1017"/>
    <n v="20"/>
    <n v="21"/>
    <s v="Aug"/>
    <n v="2002"/>
  </r>
  <r>
    <s v="Id1775"/>
    <s v="Alexandra"/>
    <n v="20.28"/>
    <n v="11.07"/>
    <s v="Yes"/>
    <s v="No"/>
    <s v="No"/>
    <n v="0"/>
    <s v="No"/>
    <x v="2"/>
    <x v="0"/>
    <s v="18-10-1981"/>
    <x v="1706"/>
    <s v="tier - 2"/>
    <s v="tier - 3"/>
    <s v="R1013"/>
    <n v="41"/>
    <n v="18"/>
    <s v="Oct"/>
    <n v="1981"/>
  </r>
  <r>
    <s v="Id1776"/>
    <s v="Jessica"/>
    <n v="20.234999999999999"/>
    <n v="5.19"/>
    <s v="No"/>
    <s v="No"/>
    <s v="Yes"/>
    <n v="1"/>
    <s v="No"/>
    <x v="2"/>
    <x v="2"/>
    <s v="10-07-1993"/>
    <x v="1707"/>
    <s v="tier - 2"/>
    <s v="tier - 1"/>
    <s v="R1012"/>
    <n v="29"/>
    <n v="10"/>
    <s v="Jul"/>
    <n v="1993"/>
  </r>
  <r>
    <s v="Id1777"/>
    <s v="Matthew M"/>
    <n v="25.27"/>
    <n v="5.7"/>
    <s v="Yes"/>
    <s v="No"/>
    <s v="No"/>
    <n v="1"/>
    <s v="No"/>
    <x v="1"/>
    <x v="1"/>
    <s v="23-09-1988"/>
    <x v="1708"/>
    <s v="tier - 3"/>
    <s v="tier - 3"/>
    <s v="R1012"/>
    <n v="34"/>
    <n v="23"/>
    <s v="Sep"/>
    <n v="1988"/>
  </r>
  <r>
    <s v="Id1778"/>
    <s v="Nadine A."/>
    <n v="24.24"/>
    <n v="6.15"/>
    <s v="No"/>
    <s v="No"/>
    <s v="No"/>
    <n v="0"/>
    <s v="No"/>
    <x v="2"/>
    <x v="1"/>
    <s v="28-11-1990"/>
    <x v="1709"/>
    <s v="tier - 2"/>
    <s v="tier - 3"/>
    <s v="R1013"/>
    <n v="32"/>
    <n v="28"/>
    <s v="Nov"/>
    <n v="1990"/>
  </r>
  <r>
    <s v="Id1779"/>
    <s v="Peter J. Jr."/>
    <n v="35.75"/>
    <n v="5.07"/>
    <s v="No"/>
    <s v="No"/>
    <s v="No"/>
    <n v="0"/>
    <s v="No"/>
    <x v="0"/>
    <x v="2"/>
    <s v="10-07-1989"/>
    <x v="1710"/>
    <s v="tier - 3"/>
    <s v="tier - 2"/>
    <s v="R1013"/>
    <n v="33"/>
    <n v="10"/>
    <s v="Jul"/>
    <n v="1989"/>
  </r>
  <r>
    <s v="Id1780"/>
    <s v="Colleen M"/>
    <n v="29.92"/>
    <n v="10.97"/>
    <s v="Yes"/>
    <s v="No"/>
    <s v="No"/>
    <n v="1"/>
    <s v="No"/>
    <x v="1"/>
    <x v="0"/>
    <s v="27-10-1986"/>
    <x v="1711"/>
    <s v="tier - 2"/>
    <s v="tier - 1"/>
    <s v="R1013"/>
    <n v="36"/>
    <n v="27"/>
    <s v="Oct"/>
    <n v="1986"/>
  </r>
  <r>
    <s v="Id1781"/>
    <s v="Julie A."/>
    <n v="26.2"/>
    <n v="10.93"/>
    <s v="Yes"/>
    <s v="No"/>
    <s v="No"/>
    <n v="1"/>
    <s v="No"/>
    <x v="1"/>
    <x v="0"/>
    <s v="23-12-1986"/>
    <x v="1712"/>
    <s v="tier - 2"/>
    <s v="tier - 1"/>
    <s v="R1011"/>
    <n v="36"/>
    <n v="23"/>
    <s v="Dec"/>
    <n v="1986"/>
  </r>
  <r>
    <s v="Id1782"/>
    <s v="Douglas W"/>
    <n v="26.695"/>
    <n v="4.21"/>
    <s v="Yes"/>
    <s v="No"/>
    <s v="Yes"/>
    <n v="1"/>
    <s v="No"/>
    <x v="1"/>
    <x v="2"/>
    <s v="29-09-1997"/>
    <x v="1713"/>
    <s v="tier - 2"/>
    <s v="tier - 3"/>
    <s v="R1012"/>
    <n v="25"/>
    <n v="29"/>
    <s v="Sep"/>
    <n v="1997"/>
  </r>
  <r>
    <s v="Id1783"/>
    <s v="Catherine"/>
    <n v="23.16"/>
    <n v="5.5"/>
    <s v="No"/>
    <s v="No"/>
    <s v="No"/>
    <n v="0"/>
    <s v="No"/>
    <x v="2"/>
    <x v="2"/>
    <s v="01-09-1989"/>
    <x v="1714"/>
    <s v="tier - 2"/>
    <s v="tier - 3"/>
    <s v="R1011"/>
    <n v="33"/>
    <n v="1"/>
    <s v="Sep"/>
    <n v="1989"/>
  </r>
  <r>
    <s v="Id1784"/>
    <s v="James A"/>
    <n v="32.585000000000001"/>
    <n v="4.93"/>
    <s v="Yes"/>
    <s v="No"/>
    <s v="No"/>
    <n v="1"/>
    <s v="No"/>
    <x v="0"/>
    <x v="2"/>
    <s v="27-12-1995"/>
    <x v="1715"/>
    <s v="tier - 2"/>
    <s v="tier - 3"/>
    <s v="R1017"/>
    <n v="27"/>
    <n v="27"/>
    <s v="Dec"/>
    <n v="1995"/>
  </r>
  <r>
    <s v="Id1785"/>
    <s v="Youngseong"/>
    <n v="33.97"/>
    <n v="5.6"/>
    <s v="Yes"/>
    <s v="No"/>
    <s v="No"/>
    <n v="0"/>
    <s v="No"/>
    <x v="0"/>
    <x v="2"/>
    <s v="07-06-2001"/>
    <x v="1715"/>
    <s v="tier - 2"/>
    <s v="tier - 3"/>
    <s v="R1021"/>
    <n v="22"/>
    <n v="7"/>
    <s v="Jun"/>
    <n v="2001"/>
  </r>
  <r>
    <s v="Id1786"/>
    <s v="John"/>
    <n v="16.57"/>
    <n v="9.99"/>
    <s v="No"/>
    <s v="No"/>
    <s v="No"/>
    <n v="0"/>
    <s v="No"/>
    <x v="3"/>
    <x v="0"/>
    <s v="11-09-1974"/>
    <x v="1716"/>
    <s v="tier - 2"/>
    <s v="tier - 2"/>
    <s v="R1013"/>
    <n v="48"/>
    <n v="11"/>
    <s v="Sep"/>
    <n v="1974"/>
  </r>
  <r>
    <s v="Id1787"/>
    <s v="Brandon S."/>
    <n v="17.55"/>
    <n v="5.93"/>
    <s v="No"/>
    <s v="No"/>
    <s v="Yes"/>
    <n v="1"/>
    <s v="No"/>
    <x v="3"/>
    <x v="1"/>
    <s v="13-12-1979"/>
    <x v="1717"/>
    <s v="tier - 2"/>
    <s v="tier - 3"/>
    <s v="R1013"/>
    <n v="43"/>
    <n v="13"/>
    <s v="Dec"/>
    <n v="1979"/>
  </r>
  <r>
    <s v="Id1788"/>
    <s v="Sean P"/>
    <n v="29.41"/>
    <n v="6.29"/>
    <s v="Yes"/>
    <s v="No"/>
    <s v="No"/>
    <n v="1"/>
    <s v="No"/>
    <x v="1"/>
    <x v="1"/>
    <s v="29-09-1995"/>
    <x v="1718"/>
    <s v="tier - 2"/>
    <s v="tier - 1"/>
    <s v="R1021"/>
    <n v="27"/>
    <n v="29"/>
    <s v="Sep"/>
    <n v="1995"/>
  </r>
  <r>
    <s v="Id1789"/>
    <s v="Scott"/>
    <n v="17.91"/>
    <n v="5.65"/>
    <s v="No"/>
    <s v="No"/>
    <s v="No"/>
    <n v="1"/>
    <s v="No"/>
    <x v="3"/>
    <x v="2"/>
    <s v="15-10-1984"/>
    <x v="1719"/>
    <s v="tier - 2"/>
    <s v="tier - 1"/>
    <s v="R1012"/>
    <n v="38"/>
    <n v="15"/>
    <s v="Oct"/>
    <n v="1984"/>
  </r>
  <r>
    <s v="Id1790"/>
    <s v="Janez"/>
    <n v="31.57"/>
    <n v="6.15"/>
    <s v="No"/>
    <s v="No"/>
    <s v="No"/>
    <n v="1"/>
    <s v="No"/>
    <x v="0"/>
    <x v="1"/>
    <s v="10-09-1992"/>
    <x v="1720"/>
    <s v="tier - 3"/>
    <s v="tier - 2"/>
    <s v="R1013"/>
    <n v="30"/>
    <n v="10"/>
    <s v="Sep"/>
    <n v="1992"/>
  </r>
  <r>
    <s v="Id1791"/>
    <s v="John I. Jr."/>
    <n v="33.18"/>
    <n v="5.22"/>
    <s v="No"/>
    <s v="yes"/>
    <s v="No"/>
    <n v="1"/>
    <s v="No"/>
    <x v="0"/>
    <x v="2"/>
    <s v="11-12-2000"/>
    <x v="1721"/>
    <s v="tier - 2"/>
    <s v="tier - 2"/>
    <s v="R1021"/>
    <n v="22"/>
    <n v="11"/>
    <s v="Dec"/>
    <n v="2000"/>
  </r>
  <r>
    <s v="Id1792"/>
    <s v="Heather"/>
    <n v="37"/>
    <n v="11.66"/>
    <s v="No"/>
    <s v="No"/>
    <s v="No"/>
    <n v="0"/>
    <s v="No"/>
    <x v="0"/>
    <x v="0"/>
    <s v="27-06-2002"/>
    <x v="1722"/>
    <s v="tier - 2"/>
    <s v="tier - 1"/>
    <s v="R1011"/>
    <n v="20"/>
    <n v="27"/>
    <s v="Jun"/>
    <n v="2002"/>
  </r>
  <r>
    <s v="Id1793"/>
    <s v="Michael"/>
    <n v="18.905000000000001"/>
    <n v="4.91"/>
    <s v="Yes"/>
    <s v="No"/>
    <s v="No"/>
    <n v="1"/>
    <s v="No"/>
    <x v="2"/>
    <x v="2"/>
    <s v="01-12-1995"/>
    <x v="1723"/>
    <s v="tier - 1"/>
    <s v="tier - 2"/>
    <s v="Unknown"/>
    <n v="27"/>
    <n v="1"/>
    <s v="Dec"/>
    <n v="1995"/>
  </r>
  <r>
    <s v="Id1794"/>
    <s v="Kathleen"/>
    <n v="20.03"/>
    <n v="9.25"/>
    <s v="Yes"/>
    <s v="No"/>
    <s v="No"/>
    <n v="0"/>
    <s v="No"/>
    <x v="2"/>
    <x v="0"/>
    <s v="03-07-1981"/>
    <x v="1724"/>
    <s v="tier - 2"/>
    <s v="tier - 1"/>
    <s v="R1013"/>
    <n v="41"/>
    <n v="3"/>
    <s v="Jul"/>
    <n v="1981"/>
  </r>
  <r>
    <s v="Id1795"/>
    <s v="Ryan M"/>
    <n v="16.7"/>
    <n v="11.48"/>
    <s v="No"/>
    <s v="No"/>
    <s v="No"/>
    <n v="0"/>
    <s v="No"/>
    <x v="3"/>
    <x v="0"/>
    <s v="03-10-1978"/>
    <x v="1725"/>
    <s v="tier - 2"/>
    <s v="tier - 3"/>
    <s v="R1013"/>
    <n v="44"/>
    <n v="3"/>
    <s v="Oct"/>
    <n v="1978"/>
  </r>
  <r>
    <s v="Id1796"/>
    <s v="Sara"/>
    <n v="39.82"/>
    <n v="6.06"/>
    <s v="No"/>
    <s v="No"/>
    <s v="No"/>
    <n v="0"/>
    <s v="No"/>
    <x v="0"/>
    <x v="1"/>
    <s v="16-12-1989"/>
    <x v="1726"/>
    <s v="tier - 2"/>
    <s v="tier - 1"/>
    <s v="R1013"/>
    <n v="33"/>
    <n v="16"/>
    <s v="Dec"/>
    <n v="1989"/>
  </r>
  <r>
    <s v="Id1797"/>
    <s v="Deniz"/>
    <n v="22.04"/>
    <n v="5.86"/>
    <s v="No"/>
    <s v="No"/>
    <s v="No"/>
    <n v="1"/>
    <s v="No"/>
    <x v="2"/>
    <x v="1"/>
    <s v="22-06-1987"/>
    <x v="1727"/>
    <s v="tier - 2"/>
    <s v="tier - 3"/>
    <s v="R1013"/>
    <n v="35"/>
    <n v="22"/>
    <s v="Jun"/>
    <n v="1987"/>
  </r>
  <r>
    <s v="Id1798"/>
    <s v="Shannon L."/>
    <n v="28.27"/>
    <n v="5.33"/>
    <s v="No"/>
    <s v="No"/>
    <s v="No"/>
    <n v="0"/>
    <s v="No"/>
    <x v="1"/>
    <x v="2"/>
    <s v="09-12-1989"/>
    <x v="1728"/>
    <s v="tier - 2"/>
    <s v="tier - 3"/>
    <s v="R1013"/>
    <n v="33"/>
    <n v="9"/>
    <s v="Dec"/>
    <n v="1989"/>
  </r>
  <r>
    <s v="Id1799"/>
    <s v="Kaitlin M."/>
    <n v="18.5"/>
    <n v="5.33"/>
    <s v="No"/>
    <s v="No"/>
    <s v="No"/>
    <n v="0"/>
    <s v="No"/>
    <x v="2"/>
    <x v="2"/>
    <s v="01-08-1989"/>
    <x v="1729"/>
    <s v="tier - 2"/>
    <s v="tier - 3"/>
    <s v="R1011"/>
    <n v="33"/>
    <n v="1"/>
    <s v="Aug"/>
    <n v="1989"/>
  </r>
  <r>
    <s v="Id1800"/>
    <s v="Alfredo"/>
    <n v="38.6"/>
    <n v="6.02"/>
    <s v="No"/>
    <s v="No"/>
    <s v="No"/>
    <n v="1"/>
    <s v="No"/>
    <x v="0"/>
    <x v="1"/>
    <s v="27-09-1987"/>
    <x v="1730"/>
    <s v="tier - 3"/>
    <s v="tier - 3"/>
    <s v="R1011"/>
    <n v="35"/>
    <n v="27"/>
    <s v="Sep"/>
    <n v="1987"/>
  </r>
  <r>
    <s v="Id1801"/>
    <s v="Kristen"/>
    <n v="43.12"/>
    <n v="6.25"/>
    <s v="No"/>
    <s v="No"/>
    <s v="No"/>
    <n v="1"/>
    <s v="No"/>
    <x v="0"/>
    <x v="1"/>
    <s v="16-08-1992"/>
    <x v="1731"/>
    <s v="tier - 2"/>
    <s v="tier - 3"/>
    <s v="R1013"/>
    <n v="30"/>
    <n v="16"/>
    <s v="Aug"/>
    <n v="1992"/>
  </r>
  <r>
    <s v="Id1802"/>
    <s v="Daniel"/>
    <n v="30.5"/>
    <n v="4.8099999999999996"/>
    <s v="No"/>
    <s v="No"/>
    <s v="No"/>
    <n v="1"/>
    <s v="No"/>
    <x v="0"/>
    <x v="2"/>
    <s v="22-11-1987"/>
    <x v="1732"/>
    <s v="tier - 3"/>
    <s v="tier - 1"/>
    <s v="R1011"/>
    <n v="35"/>
    <n v="22"/>
    <s v="Nov"/>
    <n v="1987"/>
  </r>
  <r>
    <s v="Id1803"/>
    <s v="Jonathan"/>
    <n v="27.61"/>
    <n v="4.5999999999999996"/>
    <s v="No"/>
    <s v="No"/>
    <s v="No"/>
    <n v="1"/>
    <s v="No"/>
    <x v="1"/>
    <x v="2"/>
    <s v="02-09-1987"/>
    <x v="1733"/>
    <s v="tier - 2"/>
    <s v="tier - 2"/>
    <s v="R1013"/>
    <n v="35"/>
    <n v="2"/>
    <s v="Sep"/>
    <n v="1987"/>
  </r>
  <r>
    <s v="Id1804"/>
    <s v="Troy"/>
    <n v="27.1"/>
    <n v="5.08"/>
    <s v="No"/>
    <s v="No"/>
    <s v="No"/>
    <n v="1"/>
    <s v="No"/>
    <x v="1"/>
    <x v="2"/>
    <s v="05-06-1987"/>
    <x v="1734"/>
    <s v="tier - 2"/>
    <s v="tier - 2"/>
    <s v="R1011"/>
    <n v="36"/>
    <n v="5"/>
    <s v="Jun"/>
    <n v="1987"/>
  </r>
  <r>
    <s v="Id1805"/>
    <s v="Daniel C"/>
    <n v="35.93"/>
    <n v="5.43"/>
    <s v="No"/>
    <s v="yes"/>
    <s v="No"/>
    <n v="1"/>
    <s v="No"/>
    <x v="0"/>
    <x v="2"/>
    <s v="24-11-2004"/>
    <x v="1735"/>
    <s v="tier - 2"/>
    <s v="tier - 3"/>
    <s v="R1021"/>
    <n v="18"/>
    <n v="24"/>
    <s v="Nov"/>
    <n v="2004"/>
  </r>
  <r>
    <s v="Id1806"/>
    <s v="Lauren"/>
    <n v="32.68"/>
    <n v="5.44"/>
    <s v="No"/>
    <s v="No"/>
    <s v="No"/>
    <n v="0"/>
    <s v="No"/>
    <x v="0"/>
    <x v="2"/>
    <s v="12-10-1991"/>
    <x v="1736"/>
    <s v="tier - 2"/>
    <s v="tier - 3"/>
    <s v="R1012"/>
    <n v="31"/>
    <n v="12"/>
    <s v="Oct"/>
    <n v="1991"/>
  </r>
  <r>
    <s v="Id1807"/>
    <s v="Jennefer"/>
    <n v="20.74"/>
    <n v="11.69"/>
    <s v="Yes"/>
    <s v="No"/>
    <s v="No"/>
    <n v="1"/>
    <s v="No"/>
    <x v="2"/>
    <x v="0"/>
    <s v="05-09-1986"/>
    <x v="1737"/>
    <s v="tier - 2"/>
    <s v="tier - 1"/>
    <s v="R1013"/>
    <n v="36"/>
    <n v="5"/>
    <s v="Sep"/>
    <n v="1986"/>
  </r>
  <r>
    <s v="Id1808"/>
    <s v="Tracey L."/>
    <n v="15.57"/>
    <n v="6.07"/>
    <s v="No"/>
    <s v="No"/>
    <s v="No"/>
    <n v="0"/>
    <s v="No"/>
    <x v="3"/>
    <x v="1"/>
    <s v="02-07-1980"/>
    <x v="1738"/>
    <s v="tier - 2"/>
    <s v="tier - 3"/>
    <s v="R1012"/>
    <n v="42"/>
    <n v="2"/>
    <s v="Jul"/>
    <n v="1980"/>
  </r>
  <r>
    <s v="Id1809"/>
    <s v="Ashley"/>
    <n v="23.844999999999999"/>
    <n v="4.3600000000000003"/>
    <s v="No"/>
    <s v="No"/>
    <s v="No"/>
    <n v="0"/>
    <s v="No"/>
    <x v="2"/>
    <x v="2"/>
    <s v="12-08-1994"/>
    <x v="1739"/>
    <s v="tier - 2"/>
    <s v="tier - 1"/>
    <s v="R1012"/>
    <n v="28"/>
    <n v="12"/>
    <s v="Aug"/>
    <n v="1994"/>
  </r>
  <r>
    <s v="Id1810"/>
    <s v="Cindy"/>
    <n v="22.895"/>
    <n v="5.24"/>
    <s v="No"/>
    <s v="No"/>
    <s v="No"/>
    <n v="1"/>
    <s v="No"/>
    <x v="2"/>
    <x v="2"/>
    <s v="28-09-1992"/>
    <x v="1739"/>
    <s v="tier - 2"/>
    <s v="tier - 2"/>
    <s v="R1024"/>
    <n v="30"/>
    <n v="28"/>
    <s v="Sep"/>
    <n v="1992"/>
  </r>
  <r>
    <s v="Id1811"/>
    <s v="Esther"/>
    <n v="21.945"/>
    <n v="5.37"/>
    <s v="No"/>
    <s v="No"/>
    <s v="No"/>
    <n v="1"/>
    <s v="No"/>
    <x v="2"/>
    <x v="2"/>
    <s v="09-10-1992"/>
    <x v="1740"/>
    <s v="tier - 2"/>
    <s v="tier - 3"/>
    <s v="R1024"/>
    <n v="30"/>
    <n v="9"/>
    <s v="Oct"/>
    <n v="1992"/>
  </r>
  <r>
    <s v="Id1812"/>
    <s v="Jackie"/>
    <n v="19.47"/>
    <n v="6.6"/>
    <s v="Yes"/>
    <s v="No"/>
    <s v="No"/>
    <n v="0"/>
    <s v="No"/>
    <x v="2"/>
    <x v="0"/>
    <s v="12-08-1981"/>
    <x v="1741"/>
    <s v="tier - 2"/>
    <s v="tier - 3"/>
    <s v="R1011"/>
    <n v="41"/>
    <n v="12"/>
    <s v="Aug"/>
    <n v="1981"/>
  </r>
  <r>
    <s v="Id1813"/>
    <s v="Timothy P."/>
    <n v="15.61"/>
    <n v="5.77"/>
    <s v="No"/>
    <s v="No"/>
    <s v="No"/>
    <n v="0"/>
    <s v="No"/>
    <x v="3"/>
    <x v="1"/>
    <s v="04-12-1977"/>
    <x v="1742"/>
    <s v="tier - 2"/>
    <s v="tier - 3"/>
    <s v="R1013"/>
    <n v="45"/>
    <n v="4"/>
    <s v="Dec"/>
    <n v="1977"/>
  </r>
  <r>
    <s v="Id1814"/>
    <s v="Lauren"/>
    <n v="28.6"/>
    <n v="6.08"/>
    <s v="No"/>
    <s v="No"/>
    <s v="Yes"/>
    <n v="1"/>
    <s v="No"/>
    <x v="1"/>
    <x v="1"/>
    <s v="22-06-2003"/>
    <x v="1743"/>
    <s v="tier - 2"/>
    <s v="tier - 3"/>
    <s v="R1011"/>
    <n v="19"/>
    <n v="22"/>
    <s v="Jun"/>
    <n v="2003"/>
  </r>
  <r>
    <s v="Id1815"/>
    <s v="Benjamin"/>
    <n v="46.53"/>
    <n v="4.16"/>
    <s v="No"/>
    <s v="No"/>
    <s v="No"/>
    <n v="0"/>
    <s v="No"/>
    <x v="0"/>
    <x v="2"/>
    <s v="04-09-1990"/>
    <x v="1744"/>
    <s v="tier - 3"/>
    <s v="tier - 3"/>
    <s v="R1013"/>
    <n v="32"/>
    <n v="4"/>
    <s v="Sep"/>
    <n v="1990"/>
  </r>
  <r>
    <s v="Id1816"/>
    <s v="Hugo M"/>
    <n v="34.99"/>
    <n v="5.0999999999999996"/>
    <s v="No"/>
    <s v="No"/>
    <s v="Yes"/>
    <n v="1"/>
    <s v="No"/>
    <x v="0"/>
    <x v="2"/>
    <s v="04-10-2003"/>
    <x v="1745"/>
    <s v="tier - 2"/>
    <s v="tier - 1"/>
    <s v="R1021"/>
    <n v="19"/>
    <n v="4"/>
    <s v="Oct"/>
    <n v="2003"/>
  </r>
  <r>
    <s v="Id1817"/>
    <s v="Daniel J. Jr."/>
    <n v="17.05"/>
    <n v="5.3"/>
    <s v="No"/>
    <s v="No"/>
    <s v="Yes"/>
    <n v="1"/>
    <s v="No"/>
    <x v="3"/>
    <x v="2"/>
    <s v="18-10-1979"/>
    <x v="1746"/>
    <s v="tier - 2"/>
    <s v="tier - 1"/>
    <s v="R1013"/>
    <n v="43"/>
    <n v="18"/>
    <s v="Oct"/>
    <n v="1979"/>
  </r>
  <r>
    <s v="Id1818"/>
    <s v="Justin R"/>
    <n v="37.18"/>
    <n v="4.9000000000000004"/>
    <s v="No"/>
    <s v="No"/>
    <s v="No"/>
    <n v="0"/>
    <s v="No"/>
    <x v="0"/>
    <x v="2"/>
    <s v="13-07-1990"/>
    <x v="1747"/>
    <s v="tier - 2"/>
    <s v="tier - 1"/>
    <s v="R1013"/>
    <n v="32"/>
    <n v="13"/>
    <s v="Jul"/>
    <n v="1990"/>
  </r>
  <r>
    <s v="Id1819"/>
    <s v="Colin"/>
    <n v="35.200000000000003"/>
    <n v="5.55"/>
    <s v="No"/>
    <s v="No"/>
    <s v="No"/>
    <n v="0"/>
    <s v="No"/>
    <x v="0"/>
    <x v="2"/>
    <s v="26-09-1990"/>
    <x v="1748"/>
    <s v="tier - 2"/>
    <s v="tier - 2"/>
    <s v="R1011"/>
    <n v="32"/>
    <n v="26"/>
    <s v="Sep"/>
    <n v="1990"/>
  </r>
  <r>
    <s v="Id1820"/>
    <s v="Rob"/>
    <n v="37.335000000000001"/>
    <n v="4.95"/>
    <s v="No"/>
    <s v="No"/>
    <s v="No"/>
    <n v="0"/>
    <s v="No"/>
    <x v="0"/>
    <x v="2"/>
    <s v="05-08-1990"/>
    <x v="1749"/>
    <s v="tier - 3"/>
    <s v="tier - 3"/>
    <s v="R1016"/>
    <n v="32"/>
    <n v="5"/>
    <s v="Aug"/>
    <n v="1990"/>
  </r>
  <r>
    <s v="Id1821"/>
    <s v="Patrick"/>
    <n v="27.265000000000001"/>
    <n v="6.46"/>
    <s v="Yes"/>
    <s v="No"/>
    <s v="No"/>
    <n v="0"/>
    <s v="No"/>
    <x v="1"/>
    <x v="1"/>
    <s v="25-10-1996"/>
    <x v="1750"/>
    <s v="tier - 2"/>
    <s v="tier - 1"/>
    <s v="R1017"/>
    <n v="26"/>
    <n v="25"/>
    <s v="Oct"/>
    <n v="1996"/>
  </r>
  <r>
    <s v="Id1822"/>
    <s v="Austin D"/>
    <n v="30.8"/>
    <n v="4.9000000000000004"/>
    <s v="Yes"/>
    <s v="No"/>
    <s v="No"/>
    <n v="0"/>
    <s v="No"/>
    <x v="0"/>
    <x v="2"/>
    <s v="22-06-1985"/>
    <x v="1751"/>
    <s v="tier - 1"/>
    <s v="tier - 1"/>
    <s v="R1011"/>
    <n v="37"/>
    <n v="22"/>
    <s v="Jun"/>
    <n v="1985"/>
  </r>
  <r>
    <s v="Id1823"/>
    <s v="Brittany"/>
    <n v="30.21"/>
    <n v="5.21"/>
    <s v="No"/>
    <s v="No"/>
    <s v="No"/>
    <n v="1"/>
    <s v="No"/>
    <x v="0"/>
    <x v="2"/>
    <s v="29-06-1998"/>
    <x v="1752"/>
    <s v="tier - 2"/>
    <s v="tier - 1"/>
    <s v="R1012"/>
    <n v="24"/>
    <n v="29"/>
    <s v="Jun"/>
    <n v="1998"/>
  </r>
  <r>
    <s v="Id1824"/>
    <s v="Matthew T"/>
    <n v="35.340000000000003"/>
    <n v="4.13"/>
    <s v="No"/>
    <s v="yes"/>
    <s v="No"/>
    <n v="1"/>
    <s v="No"/>
    <x v="0"/>
    <x v="2"/>
    <s v="02-07-2000"/>
    <x v="1753"/>
    <s v="tier - 2"/>
    <s v="tier - 3"/>
    <s v="R1011"/>
    <n v="22"/>
    <n v="2"/>
    <s v="Jul"/>
    <n v="2000"/>
  </r>
  <r>
    <s v="Id1825"/>
    <s v="Becky G."/>
    <n v="26.695"/>
    <n v="5.28"/>
    <s v="No"/>
    <s v="No"/>
    <s v="No"/>
    <n v="0"/>
    <s v="No"/>
    <x v="1"/>
    <x v="2"/>
    <s v="18-09-1989"/>
    <x v="1754"/>
    <s v="tier - 2"/>
    <s v="tier - 2"/>
    <s v="R1012"/>
    <n v="33"/>
    <n v="18"/>
    <s v="Sep"/>
    <n v="1989"/>
  </r>
  <r>
    <s v="Id1826"/>
    <s v="Virginie"/>
    <n v="29.355"/>
    <n v="4.68"/>
    <s v="Yes"/>
    <s v="No"/>
    <s v="No"/>
    <n v="0"/>
    <s v="No"/>
    <x v="1"/>
    <x v="2"/>
    <s v="25-12-1996"/>
    <x v="1755"/>
    <s v="tier - 2"/>
    <s v="tier - 2"/>
    <s v="R1024"/>
    <n v="26"/>
    <n v="25"/>
    <s v="Dec"/>
    <n v="1996"/>
  </r>
  <r>
    <s v="Id1827"/>
    <s v="Allison A"/>
    <n v="29.59"/>
    <n v="4.0599999999999996"/>
    <s v="No"/>
    <s v="No"/>
    <s v="No"/>
    <n v="0"/>
    <s v="No"/>
    <x v="1"/>
    <x v="2"/>
    <s v="20-09-1990"/>
    <x v="1756"/>
    <s v="tier - 2"/>
    <s v="tier - 2"/>
    <s v="R1013"/>
    <n v="32"/>
    <n v="20"/>
    <s v="Sep"/>
    <n v="1990"/>
  </r>
  <r>
    <s v="Id1828"/>
    <s v="Julie"/>
    <n v="31.35"/>
    <n v="4.2"/>
    <s v="No"/>
    <s v="yes"/>
    <s v="No"/>
    <n v="1"/>
    <s v="No"/>
    <x v="0"/>
    <x v="2"/>
    <s v="22-12-2004"/>
    <x v="1757"/>
    <s v="tier - 2"/>
    <s v="tier - 2"/>
    <s v="R1024"/>
    <n v="18"/>
    <n v="22"/>
    <s v="Dec"/>
    <n v="2004"/>
  </r>
  <r>
    <s v="Id1829"/>
    <s v="Katherine"/>
    <n v="20.52"/>
    <n v="4.83"/>
    <s v="No"/>
    <s v="No"/>
    <s v="No"/>
    <n v="0"/>
    <s v="No"/>
    <x v="2"/>
    <x v="2"/>
    <s v="17-11-1990"/>
    <x v="1758"/>
    <s v="tier - 2"/>
    <s v="tier - 1"/>
    <s v="R1024"/>
    <n v="32"/>
    <n v="17"/>
    <s v="Nov"/>
    <n v="1990"/>
  </r>
  <r>
    <s v="Id1830"/>
    <s v="Caleb"/>
    <n v="42.9"/>
    <n v="4.87"/>
    <s v="Yes"/>
    <s v="No"/>
    <s v="No"/>
    <n v="1"/>
    <s v="No"/>
    <x v="0"/>
    <x v="2"/>
    <s v="13-06-1988"/>
    <x v="1759"/>
    <s v="tier - 2"/>
    <s v="tier - 2"/>
    <s v="R1011"/>
    <n v="34"/>
    <n v="13"/>
    <s v="Jun"/>
    <n v="1988"/>
  </r>
  <r>
    <s v="Id1831"/>
    <s v="Jaime"/>
    <n v="24.6"/>
    <n v="5.86"/>
    <s v="No"/>
    <s v="No"/>
    <s v="Yes"/>
    <n v="1"/>
    <s v="No"/>
    <x v="2"/>
    <x v="1"/>
    <s v="29-06-1993"/>
    <x v="1760"/>
    <s v="tier - 2"/>
    <s v="tier - 1"/>
    <s v="R1011"/>
    <n v="29"/>
    <n v="29"/>
    <s v="Jun"/>
    <n v="1993"/>
  </r>
  <r>
    <s v="Id1832"/>
    <s v="Hannah"/>
    <n v="28.405000000000001"/>
    <n v="4.12"/>
    <s v="No"/>
    <s v="No"/>
    <s v="No"/>
    <n v="1"/>
    <s v="No"/>
    <x v="1"/>
    <x v="2"/>
    <s v="13-08-1992"/>
    <x v="1761"/>
    <s v="tier - 2"/>
    <s v="tier - 2"/>
    <s v="R1012"/>
    <n v="30"/>
    <n v="13"/>
    <s v="Aug"/>
    <n v="1992"/>
  </r>
  <r>
    <s v="Id1833"/>
    <s v="Zachariah"/>
    <n v="34.674999999999997"/>
    <n v="5.71"/>
    <s v="Yes"/>
    <s v="No"/>
    <s v="No"/>
    <n v="1"/>
    <s v="No"/>
    <x v="0"/>
    <x v="1"/>
    <s v="21-12-1988"/>
    <x v="1762"/>
    <s v="tier - 2"/>
    <s v="tier - 2"/>
    <s v="R1017"/>
    <n v="34"/>
    <n v="21"/>
    <s v="Dec"/>
    <n v="1988"/>
  </r>
  <r>
    <s v="Id1834"/>
    <s v="Patricia A"/>
    <n v="18.850000000000001"/>
    <n v="6.03"/>
    <s v="No"/>
    <s v="No"/>
    <s v="No"/>
    <n v="1"/>
    <s v="No"/>
    <x v="2"/>
    <x v="1"/>
    <s v="05-12-1987"/>
    <x v="1762"/>
    <s v="tier - 2"/>
    <s v="tier - 3"/>
    <s v="R1012"/>
    <n v="35"/>
    <n v="5"/>
    <s v="Dec"/>
    <n v="1987"/>
  </r>
  <r>
    <s v="Id1835"/>
    <s v="Elizabeth A."/>
    <n v="34.130000000000003"/>
    <n v="5.65"/>
    <s v="No"/>
    <s v="No"/>
    <s v="Yes"/>
    <n v="1"/>
    <s v="No"/>
    <x v="0"/>
    <x v="2"/>
    <s v="02-10-2003"/>
    <x v="1763"/>
    <s v="tier - 2"/>
    <s v="tier - 3"/>
    <s v="R1026"/>
    <n v="19"/>
    <n v="2"/>
    <s v="Oct"/>
    <n v="2003"/>
  </r>
  <r>
    <s v="Id1836"/>
    <s v="Benjamin"/>
    <n v="17.34"/>
    <n v="5.05"/>
    <s v="No"/>
    <s v="No"/>
    <s v="No"/>
    <n v="0"/>
    <s v="No"/>
    <x v="3"/>
    <x v="2"/>
    <s v="16-06-1980"/>
    <x v="1764"/>
    <s v="tier - 2"/>
    <s v="tier - 3"/>
    <s v="R1013"/>
    <n v="42"/>
    <n v="16"/>
    <s v="Jun"/>
    <n v="1980"/>
  </r>
  <r>
    <s v="Id1837"/>
    <s v="Breno"/>
    <n v="17.440000000000001"/>
    <n v="6.26"/>
    <s v="No"/>
    <s v="No"/>
    <s v="No"/>
    <n v="0"/>
    <s v="No"/>
    <x v="3"/>
    <x v="1"/>
    <s v="27-09-1982"/>
    <x v="1765"/>
    <s v="tier - 2"/>
    <s v="tier - 3"/>
    <s v="R1013"/>
    <n v="40"/>
    <n v="27"/>
    <s v="Sep"/>
    <n v="1982"/>
  </r>
  <r>
    <s v="Id1838"/>
    <s v="Takaya"/>
    <n v="33.659999999999997"/>
    <n v="4.08"/>
    <s v="Yes"/>
    <s v="No"/>
    <s v="Yes"/>
    <n v="1"/>
    <s v="No"/>
    <x v="0"/>
    <x v="2"/>
    <s v="13-10-1997"/>
    <x v="1766"/>
    <s v="tier - 1"/>
    <s v="tier - 2"/>
    <s v="R1013"/>
    <n v="25"/>
    <n v="13"/>
    <s v="Oct"/>
    <n v="1997"/>
  </r>
  <r>
    <s v="Id1839"/>
    <s v="Thomas IV"/>
    <n v="21.375"/>
    <n v="6.19"/>
    <s v="Yes"/>
    <s v="No"/>
    <s v="No"/>
    <n v="1"/>
    <s v="No"/>
    <x v="2"/>
    <x v="1"/>
    <s v="26-06-1988"/>
    <x v="1767"/>
    <s v="tier - 2"/>
    <s v="tier - 1"/>
    <s v="R1017"/>
    <n v="34"/>
    <n v="26"/>
    <s v="Jun"/>
    <n v="1988"/>
  </r>
  <r>
    <s v="Id1840"/>
    <s v="Bradley E"/>
    <n v="27.14"/>
    <n v="6.01"/>
    <s v="No"/>
    <s v="No"/>
    <s v="No"/>
    <n v="1"/>
    <s v="No"/>
    <x v="1"/>
    <x v="1"/>
    <s v="12-07-1992"/>
    <x v="1768"/>
    <s v="tier - 2"/>
    <s v="tier - 3"/>
    <s v="R1012"/>
    <n v="30"/>
    <n v="12"/>
    <s v="Jul"/>
    <n v="1992"/>
  </r>
  <r>
    <s v="Id1841"/>
    <s v="Megan"/>
    <n v="35.78"/>
    <n v="6.07"/>
    <s v="No"/>
    <s v="yes"/>
    <s v="No"/>
    <n v="1"/>
    <s v="No"/>
    <x v="0"/>
    <x v="1"/>
    <s v="18-07-2004"/>
    <x v="1769"/>
    <s v="tier - 2"/>
    <s v="tier - 2"/>
    <s v="R1012"/>
    <n v="18"/>
    <n v="18"/>
    <s v="Jul"/>
    <n v="2004"/>
  </r>
  <r>
    <s v="Id1842"/>
    <s v="Ruby J"/>
    <n v="34.96"/>
    <n v="5.63"/>
    <s v="No"/>
    <s v="No"/>
    <s v="No"/>
    <n v="0"/>
    <s v="No"/>
    <x v="0"/>
    <x v="2"/>
    <s v="20-11-1999"/>
    <x v="1770"/>
    <s v="tier - 2"/>
    <s v="tier - 2"/>
    <s v="R1012"/>
    <n v="23"/>
    <n v="20"/>
    <s v="Nov"/>
    <n v="1999"/>
  </r>
  <r>
    <s v="Id1843"/>
    <s v="Bart"/>
    <n v="38.39"/>
    <n v="6.05"/>
    <s v="No"/>
    <s v="No"/>
    <s v="No"/>
    <n v="0"/>
    <s v="No"/>
    <x v="0"/>
    <x v="1"/>
    <s v="04-07-1991"/>
    <x v="1771"/>
    <s v="tier - 3"/>
    <s v="tier - 3"/>
    <s v="R1013"/>
    <n v="31"/>
    <n v="4"/>
    <s v="Jul"/>
    <n v="1991"/>
  </r>
  <r>
    <s v="Id1844"/>
    <s v="Robert A."/>
    <n v="33.82"/>
    <n v="4.6500000000000004"/>
    <s v="No"/>
    <s v="No"/>
    <s v="No"/>
    <n v="0"/>
    <s v="No"/>
    <x v="0"/>
    <x v="2"/>
    <s v="15-07-1990"/>
    <x v="1771"/>
    <s v="tier - 2"/>
    <s v="tier - 3"/>
    <s v="R1012"/>
    <n v="32"/>
    <n v="15"/>
    <s v="Jul"/>
    <n v="1990"/>
  </r>
  <r>
    <s v="Id1845"/>
    <s v="Adam"/>
    <n v="27.835000000000001"/>
    <n v="5.37"/>
    <s v="No"/>
    <s v="No"/>
    <s v="No"/>
    <n v="0"/>
    <s v="No"/>
    <x v="1"/>
    <x v="2"/>
    <s v="08-08-1990"/>
    <x v="1772"/>
    <s v="tier - 2"/>
    <s v="tier - 3"/>
    <s v="R1012"/>
    <n v="32"/>
    <n v="8"/>
    <s v="Aug"/>
    <n v="1990"/>
  </r>
  <r>
    <s v="Id1846"/>
    <s v="Yemane Adhane"/>
    <n v="33"/>
    <n v="5.39"/>
    <s v="No"/>
    <s v="No"/>
    <s v="No"/>
    <n v="0"/>
    <s v="No"/>
    <x v="0"/>
    <x v="2"/>
    <s v="28-06-1994"/>
    <x v="1773"/>
    <s v="tier - 1"/>
    <s v="tier - 2"/>
    <s v="R1013"/>
    <n v="28"/>
    <n v="28"/>
    <s v="Jun"/>
    <n v="1994"/>
  </r>
  <r>
    <s v="Id1847"/>
    <s v="Jesse A."/>
    <n v="26.885000000000002"/>
    <n v="5.86"/>
    <s v="No"/>
    <s v="No"/>
    <s v="No"/>
    <n v="0"/>
    <s v="No"/>
    <x v="1"/>
    <x v="1"/>
    <s v="03-09-1991"/>
    <x v="1774"/>
    <s v="tier - 1"/>
    <s v="tier - 2"/>
    <s v="R1014"/>
    <n v="31"/>
    <n v="3"/>
    <s v="Sep"/>
    <n v="1991"/>
  </r>
  <r>
    <s v="Id1848"/>
    <s v="Bird"/>
    <n v="29.26"/>
    <n v="4.4400000000000004"/>
    <s v="No"/>
    <s v="No"/>
    <s v="No"/>
    <n v="0"/>
    <s v="No"/>
    <x v="1"/>
    <x v="2"/>
    <s v="24-10-1994"/>
    <x v="1775"/>
    <s v="tier - 2"/>
    <s v="tier - 3"/>
    <s v="R1017"/>
    <n v="28"/>
    <n v="24"/>
    <s v="Oct"/>
    <n v="1994"/>
  </r>
  <r>
    <s v="Id1849"/>
    <s v="Patrick M."/>
    <n v="26.98"/>
    <n v="4.41"/>
    <s v="No"/>
    <s v="No"/>
    <s v="No"/>
    <n v="0"/>
    <s v="No"/>
    <x v="1"/>
    <x v="2"/>
    <s v="08-10-1994"/>
    <x v="1776"/>
    <s v="tier - 3"/>
    <s v="tier - 2"/>
    <s v="R1016"/>
    <n v="28"/>
    <n v="8"/>
    <s v="Oct"/>
    <n v="1994"/>
  </r>
  <r>
    <s v="Id1850"/>
    <s v="Kyle"/>
    <n v="32.11"/>
    <n v="5.19"/>
    <s v="No"/>
    <s v="No"/>
    <s v="Yes"/>
    <n v="1"/>
    <s v="No"/>
    <x v="0"/>
    <x v="2"/>
    <s v="23-12-1993"/>
    <x v="1777"/>
    <s v="tier - 2"/>
    <s v="tier - 2"/>
    <s v="R1012"/>
    <n v="29"/>
    <n v="23"/>
    <s v="Dec"/>
    <n v="1993"/>
  </r>
  <r>
    <s v="Id1851"/>
    <s v="Ryan"/>
    <n v="31.73"/>
    <n v="5.16"/>
    <s v="No"/>
    <s v="No"/>
    <s v="Yes"/>
    <n v="1"/>
    <s v="No"/>
    <x v="0"/>
    <x v="2"/>
    <s v="04-09-1993"/>
    <x v="1778"/>
    <s v="tier - 2"/>
    <s v="tier - 3"/>
    <s v="R1012"/>
    <n v="29"/>
    <n v="4"/>
    <s v="Sep"/>
    <n v="1993"/>
  </r>
  <r>
    <s v="Id1852"/>
    <s v="Yuri"/>
    <n v="22.515000000000001"/>
    <n v="4.24"/>
    <s v="No"/>
    <s v="No"/>
    <s v="No"/>
    <n v="0"/>
    <s v="No"/>
    <x v="2"/>
    <x v="2"/>
    <s v="29-12-1994"/>
    <x v="1779"/>
    <s v="tier - 3"/>
    <s v="tier - 1"/>
    <s v="R1017"/>
    <n v="28"/>
    <n v="29"/>
    <s v="Dec"/>
    <n v="1994"/>
  </r>
  <r>
    <s v="Id1853"/>
    <s v="Ryan"/>
    <n v="25.9"/>
    <n v="5.45"/>
    <s v="No"/>
    <s v="No"/>
    <s v="No"/>
    <n v="1"/>
    <s v="No"/>
    <x v="1"/>
    <x v="2"/>
    <s v="15-08-1992"/>
    <x v="1780"/>
    <s v="tier - 2"/>
    <s v="tier - 3"/>
    <s v="R1020"/>
    <n v="30"/>
    <n v="15"/>
    <s v="Aug"/>
    <n v="1992"/>
  </r>
  <r>
    <s v="Id1854"/>
    <s v="Debbie"/>
    <n v="27.72"/>
    <n v="5.03"/>
    <s v="Yes"/>
    <s v="No"/>
    <s v="No"/>
    <n v="1"/>
    <s v="No"/>
    <x v="1"/>
    <x v="2"/>
    <s v="16-09-1988"/>
    <x v="1781"/>
    <s v="tier - 2"/>
    <s v="tier - 1"/>
    <s v="R1013"/>
    <n v="34"/>
    <n v="16"/>
    <s v="Sep"/>
    <n v="1988"/>
  </r>
  <r>
    <s v="Id1855"/>
    <s v="Mark D"/>
    <n v="31.5"/>
    <n v="9.6199999999999992"/>
    <s v="Yes"/>
    <s v="No"/>
    <s v="No"/>
    <n v="1"/>
    <s v="No"/>
    <x v="0"/>
    <x v="0"/>
    <s v="13-07-1986"/>
    <x v="1782"/>
    <s v="tier - 2"/>
    <s v="tier - 2"/>
    <s v="R1011"/>
    <n v="36"/>
    <n v="13"/>
    <s v="Jul"/>
    <n v="1986"/>
  </r>
  <r>
    <s v="Id1856"/>
    <s v="Christopher"/>
    <n v="29.7"/>
    <n v="6.77"/>
    <s v="Yes"/>
    <s v="No"/>
    <s v="No"/>
    <n v="1"/>
    <s v="No"/>
    <x v="1"/>
    <x v="0"/>
    <s v="11-08-1986"/>
    <x v="1783"/>
    <s v="tier - 3"/>
    <s v="tier - 2"/>
    <s v="R1013"/>
    <n v="36"/>
    <n v="11"/>
    <s v="Aug"/>
    <n v="1986"/>
  </r>
  <r>
    <s v="Id1857"/>
    <s v="Daniell L"/>
    <n v="21.26"/>
    <n v="5.36"/>
    <s v="Yes"/>
    <s v="No"/>
    <s v="No"/>
    <n v="1"/>
    <s v="No"/>
    <x v="2"/>
    <x v="2"/>
    <s v="18-07-1988"/>
    <x v="1784"/>
    <s v="tier - 2"/>
    <s v="tier - 2"/>
    <s v="R1013"/>
    <n v="34"/>
    <n v="18"/>
    <s v="Jul"/>
    <n v="1988"/>
  </r>
  <r>
    <s v="Id1858"/>
    <s v="Janne"/>
    <n v="17.09"/>
    <n v="5.69"/>
    <s v="No"/>
    <s v="No"/>
    <s v="No"/>
    <n v="0"/>
    <s v="No"/>
    <x v="3"/>
    <x v="2"/>
    <s v="29-06-1982"/>
    <x v="1785"/>
    <s v="tier - 2"/>
    <s v="tier - 2"/>
    <s v="R1013"/>
    <n v="40"/>
    <n v="29"/>
    <s v="Jun"/>
    <n v="1982"/>
  </r>
  <r>
    <s v="Id1859"/>
    <s v="Martina"/>
    <n v="24.3"/>
    <n v="4.9000000000000004"/>
    <s v="Yes"/>
    <s v="No"/>
    <s v="Yes"/>
    <n v="1"/>
    <s v="No"/>
    <x v="2"/>
    <x v="2"/>
    <s v="29-11-1997"/>
    <x v="1786"/>
    <s v="tier - 2"/>
    <s v="tier - 2"/>
    <s v="R1011"/>
    <n v="25"/>
    <n v="29"/>
    <s v="Nov"/>
    <n v="1997"/>
  </r>
  <r>
    <s v="Id1860"/>
    <s v="Elizabeth L"/>
    <n v="29.734999999999999"/>
    <n v="5.78"/>
    <s v="No"/>
    <s v="No"/>
    <s v="No"/>
    <n v="0"/>
    <s v="No"/>
    <x v="1"/>
    <x v="1"/>
    <s v="28-08-1990"/>
    <x v="1787"/>
    <s v="tier - 2"/>
    <s v="tier - 3"/>
    <s v="R1012"/>
    <n v="32"/>
    <n v="28"/>
    <s v="Aug"/>
    <n v="1990"/>
  </r>
  <r>
    <s v="Id1861"/>
    <s v="Stephanie C."/>
    <n v="29.26"/>
    <n v="4.7"/>
    <s v="No"/>
    <s v="No"/>
    <s v="No"/>
    <n v="0"/>
    <s v="No"/>
    <x v="1"/>
    <x v="2"/>
    <s v="13-09-1991"/>
    <x v="1788"/>
    <s v="tier - 2"/>
    <s v="tier - 2"/>
    <s v="R1013"/>
    <n v="31"/>
    <n v="13"/>
    <s v="Sep"/>
    <n v="1991"/>
  </r>
  <r>
    <s v="Id1862"/>
    <s v="Katie"/>
    <n v="33"/>
    <n v="6.28"/>
    <s v="No"/>
    <s v="No"/>
    <s v="No"/>
    <n v="0"/>
    <s v="No"/>
    <x v="0"/>
    <x v="1"/>
    <s v="01-11-1994"/>
    <x v="1789"/>
    <s v="tier - 2"/>
    <s v="tier - 2"/>
    <s v="R1013"/>
    <n v="28"/>
    <n v="1"/>
    <s v="Nov"/>
    <n v="1994"/>
  </r>
  <r>
    <s v="Id1863"/>
    <s v="Callie"/>
    <n v="31.065000000000001"/>
    <n v="4.2300000000000004"/>
    <s v="No"/>
    <s v="No"/>
    <s v="No"/>
    <n v="0"/>
    <s v="No"/>
    <x v="0"/>
    <x v="2"/>
    <s v="01-06-1991"/>
    <x v="1790"/>
    <s v="tier - 2"/>
    <s v="tier - 1"/>
    <s v="R1024"/>
    <n v="32"/>
    <n v="1"/>
    <s v="Jun"/>
    <n v="1991"/>
  </r>
  <r>
    <s v="Id1864"/>
    <s v="Inna"/>
    <n v="26.51"/>
    <n v="6.17"/>
    <s v="No"/>
    <s v="No"/>
    <s v="No"/>
    <n v="0"/>
    <s v="No"/>
    <x v="1"/>
    <x v="1"/>
    <s v="26-10-1994"/>
    <x v="1791"/>
    <s v="tier - 2"/>
    <s v="tier - 1"/>
    <s v="R1013"/>
    <n v="28"/>
    <n v="26"/>
    <s v="Oct"/>
    <n v="1994"/>
  </r>
  <r>
    <s v="Id1865"/>
    <s v="Mary K."/>
    <n v="28.88"/>
    <n v="4.96"/>
    <s v="No"/>
    <s v="No"/>
    <s v="No"/>
    <n v="0"/>
    <s v="No"/>
    <x v="1"/>
    <x v="2"/>
    <s v="02-11-1994"/>
    <x v="1792"/>
    <s v="tier - 2"/>
    <s v="tier - 1"/>
    <s v="R1024"/>
    <n v="28"/>
    <n v="2"/>
    <s v="Nov"/>
    <n v="1994"/>
  </r>
  <r>
    <s v="Id1866"/>
    <s v="Samuel M."/>
    <n v="35.814999999999998"/>
    <n v="5.1100000000000003"/>
    <s v="Yes"/>
    <s v="No"/>
    <s v="No"/>
    <n v="1"/>
    <s v="No"/>
    <x v="0"/>
    <x v="2"/>
    <s v="19-12-1988"/>
    <x v="1793"/>
    <s v="tier - 2"/>
    <s v="tier - 1"/>
    <s v="R1012"/>
    <n v="34"/>
    <n v="19"/>
    <s v="Dec"/>
    <n v="1988"/>
  </r>
  <r>
    <s v="Id1867"/>
    <s v="Kimberly"/>
    <n v="21.28"/>
    <n v="4.05"/>
    <s v="No"/>
    <s v="yes"/>
    <s v="No"/>
    <n v="1"/>
    <s v="No"/>
    <x v="2"/>
    <x v="2"/>
    <s v="25-11-2000"/>
    <x v="1794"/>
    <s v="tier - 2"/>
    <s v="tier - 3"/>
    <s v="R1012"/>
    <n v="22"/>
    <n v="25"/>
    <s v="Nov"/>
    <n v="2000"/>
  </r>
  <r>
    <s v="Id1868"/>
    <s v="Tom J."/>
    <n v="33.81"/>
    <n v="6.49"/>
    <s v="No"/>
    <s v="No"/>
    <s v="Yes"/>
    <n v="1"/>
    <s v="No"/>
    <x v="0"/>
    <x v="1"/>
    <s v="08-06-2003"/>
    <x v="1795"/>
    <s v="tier - 2"/>
    <s v="tier - 1"/>
    <s v="R1021"/>
    <n v="20"/>
    <n v="8"/>
    <s v="Jun"/>
    <n v="2003"/>
  </r>
  <r>
    <s v="Id1869"/>
    <s v="Zachary"/>
    <n v="44.22"/>
    <n v="4.1900000000000004"/>
    <s v="No"/>
    <s v="No"/>
    <s v="No"/>
    <n v="1"/>
    <s v="No"/>
    <x v="0"/>
    <x v="2"/>
    <s v="18-06-1992"/>
    <x v="1796"/>
    <s v="tier - 3"/>
    <s v="tier - 2"/>
    <s v="R1013"/>
    <n v="30"/>
    <n v="18"/>
    <s v="Jun"/>
    <n v="1992"/>
  </r>
  <r>
    <s v="Id1870"/>
    <s v="Dane"/>
    <n v="15.46"/>
    <n v="4.99"/>
    <s v="Yes"/>
    <s v="No"/>
    <s v="Yes"/>
    <n v="1"/>
    <s v="No"/>
    <x v="3"/>
    <x v="2"/>
    <s v="20-11-1983"/>
    <x v="1797"/>
    <s v="tier - 2"/>
    <s v="tier - 1"/>
    <s v="R1012"/>
    <n v="39"/>
    <n v="20"/>
    <s v="Nov"/>
    <n v="1983"/>
  </r>
  <r>
    <s v="Id1871"/>
    <s v="Dougie J"/>
    <n v="30.3"/>
    <n v="4.7699999999999996"/>
    <s v="Yes"/>
    <s v="No"/>
    <s v="No"/>
    <n v="1"/>
    <s v="No"/>
    <x v="0"/>
    <x v="2"/>
    <s v="14-10-1995"/>
    <x v="1798"/>
    <s v="tier - 3"/>
    <s v="tier - 2"/>
    <s v="R1011"/>
    <n v="27"/>
    <n v="14"/>
    <s v="Oct"/>
    <n v="1995"/>
  </r>
  <r>
    <s v="Id1872"/>
    <s v="Jeremiah H"/>
    <n v="16.670000000000002"/>
    <n v="5.46"/>
    <s v="No"/>
    <s v="No"/>
    <s v="No"/>
    <n v="0"/>
    <s v="No"/>
    <x v="3"/>
    <x v="2"/>
    <s v="16-06-1982"/>
    <x v="1799"/>
    <s v="tier - 2"/>
    <s v="tier - 3"/>
    <s v="R1013"/>
    <n v="40"/>
    <n v="16"/>
    <s v="Jun"/>
    <n v="1982"/>
  </r>
  <r>
    <s v="Id1873"/>
    <s v="Ashley J."/>
    <n v="28.594999999999999"/>
    <n v="5.43"/>
    <s v="No"/>
    <s v="No"/>
    <s v="No"/>
    <n v="0"/>
    <s v="No"/>
    <x v="1"/>
    <x v="2"/>
    <s v="01-12-1991"/>
    <x v="1800"/>
    <s v="tier - 3"/>
    <s v="tier - 1"/>
    <s v="R1012"/>
    <n v="31"/>
    <n v="1"/>
    <s v="Dec"/>
    <n v="1991"/>
  </r>
  <r>
    <s v="Id1874"/>
    <s v="Turner J."/>
    <n v="25.934999999999999"/>
    <n v="4.29"/>
    <s v="No"/>
    <s v="No"/>
    <s v="No"/>
    <n v="0"/>
    <s v="No"/>
    <x v="1"/>
    <x v="2"/>
    <s v="03-11-1991"/>
    <x v="1801"/>
    <s v="tier - 2"/>
    <s v="tier - 2"/>
    <s v="R1012"/>
    <n v="31"/>
    <n v="3"/>
    <s v="Nov"/>
    <n v="1991"/>
  </r>
  <r>
    <s v="Id1875"/>
    <s v="Roger"/>
    <n v="27.645"/>
    <n v="5.25"/>
    <s v="No"/>
    <s v="No"/>
    <s v="No"/>
    <n v="1"/>
    <s v="No"/>
    <x v="1"/>
    <x v="2"/>
    <s v="27-06-1992"/>
    <x v="1802"/>
    <s v="tier - 3"/>
    <s v="tier - 1"/>
    <s v="R1016"/>
    <n v="30"/>
    <n v="27"/>
    <s v="Jun"/>
    <n v="1992"/>
  </r>
  <r>
    <s v="Id1876"/>
    <s v="Pamela"/>
    <n v="30.1"/>
    <n v="4.04"/>
    <s v="No"/>
    <s v="No"/>
    <s v="No"/>
    <n v="1"/>
    <s v="No"/>
    <x v="0"/>
    <x v="2"/>
    <s v="14-12-1998"/>
    <x v="1803"/>
    <s v="tier - 2"/>
    <s v="tier - 1"/>
    <s v="R1011"/>
    <n v="24"/>
    <n v="14"/>
    <s v="Dec"/>
    <n v="1998"/>
  </r>
  <r>
    <s v="Id1877"/>
    <s v="Allison M."/>
    <n v="26.79"/>
    <n v="5"/>
    <s v="Yes"/>
    <s v="No"/>
    <s v="Yes"/>
    <n v="1"/>
    <s v="No"/>
    <x v="1"/>
    <x v="2"/>
    <s v="06-09-1997"/>
    <x v="1804"/>
    <s v="tier - 2"/>
    <s v="tier - 2"/>
    <s v="R1012"/>
    <n v="25"/>
    <n v="6"/>
    <s v="Sep"/>
    <n v="1997"/>
  </r>
  <r>
    <s v="Id1878"/>
    <s v="Katherine H."/>
    <n v="27.1"/>
    <n v="4.01"/>
    <s v="Yes"/>
    <s v="No"/>
    <s v="No"/>
    <n v="1"/>
    <s v="No"/>
    <x v="1"/>
    <x v="2"/>
    <s v="03-10-1995"/>
    <x v="1804"/>
    <s v="tier - 2"/>
    <s v="tier - 2"/>
    <s v="R1025"/>
    <n v="27"/>
    <n v="3"/>
    <s v="Oct"/>
    <n v="1995"/>
  </r>
  <r>
    <s v="Id1879"/>
    <s v="Robin"/>
    <n v="24.31"/>
    <n v="5.4"/>
    <s v="No"/>
    <s v="No"/>
    <s v="No"/>
    <n v="0"/>
    <s v="No"/>
    <x v="2"/>
    <x v="2"/>
    <s v="25-06-1989"/>
    <x v="1805"/>
    <s v="tier - 2"/>
    <s v="tier - 3"/>
    <s v="R1013"/>
    <n v="33"/>
    <n v="25"/>
    <s v="Jun"/>
    <n v="1989"/>
  </r>
  <r>
    <s v="Id1880"/>
    <s v="Terri"/>
    <n v="15.53"/>
    <n v="5.81"/>
    <s v="No"/>
    <s v="No"/>
    <s v="No"/>
    <n v="1"/>
    <s v="No"/>
    <x v="3"/>
    <x v="1"/>
    <s v="16-09-1984"/>
    <x v="1806"/>
    <s v="tier - 2"/>
    <s v="tier - 2"/>
    <s v="R1012"/>
    <n v="38"/>
    <n v="16"/>
    <s v="Sep"/>
    <n v="1984"/>
  </r>
  <r>
    <s v="Id1881"/>
    <s v="Eddie"/>
    <n v="30.7"/>
    <n v="5.82"/>
    <s v="No"/>
    <s v="No"/>
    <s v="No"/>
    <n v="1"/>
    <s v="No"/>
    <x v="0"/>
    <x v="1"/>
    <s v="26-11-1998"/>
    <x v="1807"/>
    <s v="tier - 2"/>
    <s v="tier - 1"/>
    <s v="R1012"/>
    <n v="24"/>
    <n v="26"/>
    <s v="Nov"/>
    <n v="1998"/>
  </r>
  <r>
    <s v="Id1882"/>
    <s v="Pamela"/>
    <n v="33.33"/>
    <n v="4.82"/>
    <s v="No"/>
    <s v="No"/>
    <s v="No"/>
    <n v="1"/>
    <s v="No"/>
    <x v="0"/>
    <x v="2"/>
    <s v="04-08-1992"/>
    <x v="1808"/>
    <s v="tier - 2"/>
    <s v="tier - 2"/>
    <s v="R1013"/>
    <n v="30"/>
    <n v="4"/>
    <s v="Aug"/>
    <n v="1992"/>
  </r>
  <r>
    <s v="Id1883"/>
    <s v="Joyce"/>
    <n v="32.4"/>
    <n v="5.08"/>
    <s v="No"/>
    <s v="No"/>
    <s v="No"/>
    <n v="1"/>
    <s v="No"/>
    <x v="0"/>
    <x v="2"/>
    <s v="28-06-1992"/>
    <x v="1809"/>
    <s v="tier - 2"/>
    <s v="tier - 1"/>
    <s v="R1011"/>
    <n v="30"/>
    <n v="28"/>
    <s v="Jun"/>
    <n v="1992"/>
  </r>
  <r>
    <s v="Id1884"/>
    <s v="Alison W."/>
    <n v="27.93"/>
    <n v="5.59"/>
    <s v="No"/>
    <s v="No"/>
    <s v="No"/>
    <n v="1"/>
    <s v="No"/>
    <x v="1"/>
    <x v="2"/>
    <s v="18-06-1992"/>
    <x v="1810"/>
    <s v="tier - 2"/>
    <s v="tier - 3"/>
    <s v="R1024"/>
    <n v="30"/>
    <n v="18"/>
    <s v="Jun"/>
    <n v="1992"/>
  </r>
  <r>
    <s v="Id1885"/>
    <s v="Tammara C"/>
    <n v="21.754999999999999"/>
    <n v="5.12"/>
    <s v="No"/>
    <s v="No"/>
    <s v="No"/>
    <n v="0"/>
    <s v="No"/>
    <x v="2"/>
    <x v="2"/>
    <s v="06-08-1991"/>
    <x v="1811"/>
    <s v="tier - 2"/>
    <s v="tier - 1"/>
    <s v="R1012"/>
    <n v="31"/>
    <n v="6"/>
    <s v="Aug"/>
    <n v="1991"/>
  </r>
  <r>
    <s v="Id1886"/>
    <s v="Dorota"/>
    <n v="25.934999999999999"/>
    <n v="4.95"/>
    <s v="No"/>
    <s v="No"/>
    <s v="No"/>
    <n v="0"/>
    <s v="No"/>
    <x v="1"/>
    <x v="2"/>
    <s v="21-08-1994"/>
    <x v="1811"/>
    <s v="tier - 2"/>
    <s v="tier - 3"/>
    <s v="R1012"/>
    <n v="28"/>
    <n v="21"/>
    <s v="Aug"/>
    <n v="1994"/>
  </r>
  <r>
    <s v="Id1887"/>
    <s v="Jose Norberto Sr."/>
    <n v="31.5"/>
    <n v="6.16"/>
    <s v="No"/>
    <s v="No"/>
    <s v="No"/>
    <n v="0"/>
    <s v="No"/>
    <x v="0"/>
    <x v="1"/>
    <s v="14-12-1990"/>
    <x v="1812"/>
    <s v="tier - 2"/>
    <s v="tier - 3"/>
    <s v="R1011"/>
    <n v="32"/>
    <n v="14"/>
    <s v="Dec"/>
    <n v="1990"/>
  </r>
  <r>
    <s v="Id1888"/>
    <s v="Peter"/>
    <n v="30.03"/>
    <n v="6.41"/>
    <s v="No"/>
    <s v="No"/>
    <s v="No"/>
    <n v="0"/>
    <s v="No"/>
    <x v="0"/>
    <x v="1"/>
    <s v="01-12-1990"/>
    <x v="1813"/>
    <s v="tier - 3"/>
    <s v="tier - 2"/>
    <s v="R1013"/>
    <n v="32"/>
    <n v="1"/>
    <s v="Dec"/>
    <n v="1990"/>
  </r>
  <r>
    <s v="Id1889"/>
    <s v="Bryant"/>
    <n v="33.479999999999997"/>
    <n v="8.94"/>
    <s v="No"/>
    <s v="No"/>
    <s v="No"/>
    <n v="0"/>
    <s v="No"/>
    <x v="0"/>
    <x v="0"/>
    <s v="18-10-2002"/>
    <x v="1814"/>
    <s v="tier - 2"/>
    <s v="tier - 1"/>
    <s v="R1012"/>
    <n v="20"/>
    <n v="18"/>
    <s v="Oct"/>
    <n v="2002"/>
  </r>
  <r>
    <s v="Id1890"/>
    <s v="Christina"/>
    <n v="16.510000000000002"/>
    <n v="4.42"/>
    <s v="Yes"/>
    <s v="No"/>
    <s v="Yes"/>
    <n v="1"/>
    <s v="No"/>
    <x v="3"/>
    <x v="2"/>
    <s v="16-09-1983"/>
    <x v="1815"/>
    <s v="tier - 2"/>
    <s v="tier - 1"/>
    <s v="R1013"/>
    <n v="39"/>
    <n v="16"/>
    <s v="Sep"/>
    <n v="1983"/>
  </r>
  <r>
    <s v="Id1891"/>
    <s v="John"/>
    <n v="33.155000000000001"/>
    <n v="5.3"/>
    <s v="Yes"/>
    <s v="No"/>
    <s v="No"/>
    <n v="1"/>
    <s v="No"/>
    <x v="0"/>
    <x v="2"/>
    <s v="14-09-1995"/>
    <x v="1816"/>
    <s v="tier - 3"/>
    <s v="tier - 3"/>
    <s v="R1012"/>
    <n v="27"/>
    <n v="14"/>
    <s v="Sep"/>
    <n v="1995"/>
  </r>
  <r>
    <s v="Id1892"/>
    <s v="Eduardo"/>
    <n v="37.29"/>
    <n v="4.6399999999999997"/>
    <s v="No"/>
    <s v="No"/>
    <s v="Yes"/>
    <n v="1"/>
    <s v="No"/>
    <x v="0"/>
    <x v="2"/>
    <s v="13-08-1993"/>
    <x v="1817"/>
    <s v="tier - 2"/>
    <s v="tier - 1"/>
    <s v="R1013"/>
    <n v="29"/>
    <n v="13"/>
    <s v="Aug"/>
    <n v="1993"/>
  </r>
  <r>
    <s v="Id1893"/>
    <s v="Laura M."/>
    <n v="20.23"/>
    <n v="6.16"/>
    <s v="Yes"/>
    <s v="No"/>
    <s v="No"/>
    <n v="1"/>
    <s v="No"/>
    <x v="2"/>
    <x v="1"/>
    <s v="30-11-1988"/>
    <x v="1818"/>
    <s v="tier - 2"/>
    <s v="tier - 1"/>
    <s v="R1013"/>
    <n v="34"/>
    <n v="30"/>
    <s v="Nov"/>
    <n v="1988"/>
  </r>
  <r>
    <s v="Id1894"/>
    <s v="Charlie"/>
    <n v="28.975000000000001"/>
    <n v="4.12"/>
    <s v="No"/>
    <s v="No"/>
    <s v="Yes"/>
    <n v="1"/>
    <s v="No"/>
    <x v="1"/>
    <x v="2"/>
    <s v="26-12-1993"/>
    <x v="1819"/>
    <s v="tier - 3"/>
    <s v="tier - 3"/>
    <s v="R1015"/>
    <n v="29"/>
    <n v="26"/>
    <s v="Dec"/>
    <n v="1993"/>
  </r>
  <r>
    <s v="Id1895"/>
    <s v="Melissa D."/>
    <n v="16.420000000000002"/>
    <n v="5.77"/>
    <s v="Yes"/>
    <s v="No"/>
    <s v="Yes"/>
    <n v="1"/>
    <s v="No"/>
    <x v="3"/>
    <x v="1"/>
    <s v="10-11-1983"/>
    <x v="1820"/>
    <s v="tier - 2"/>
    <s v="tier - 1"/>
    <s v="R1013"/>
    <n v="39"/>
    <n v="10"/>
    <s v="Nov"/>
    <n v="1983"/>
  </r>
  <r>
    <s v="Id1896"/>
    <s v="Dan C. Jr."/>
    <n v="17.559999999999999"/>
    <n v="6.2"/>
    <s v="No"/>
    <s v="No"/>
    <s v="No"/>
    <n v="1"/>
    <s v="No"/>
    <x v="3"/>
    <x v="1"/>
    <s v="07-07-1984"/>
    <x v="1821"/>
    <s v="tier - 2"/>
    <s v="tier - 1"/>
    <s v="R1013"/>
    <n v="38"/>
    <n v="7"/>
    <s v="Jul"/>
    <n v="1984"/>
  </r>
  <r>
    <s v="Id1897"/>
    <s v="Matthew"/>
    <n v="24.13"/>
    <n v="4.3899999999999997"/>
    <s v="No"/>
    <s v="No"/>
    <s v="No"/>
    <n v="1"/>
    <s v="No"/>
    <x v="2"/>
    <x v="2"/>
    <s v="11-10-1992"/>
    <x v="1822"/>
    <s v="tier - 3"/>
    <s v="tier - 3"/>
    <s v="R1012"/>
    <n v="30"/>
    <n v="11"/>
    <s v="Oct"/>
    <n v="1992"/>
  </r>
  <r>
    <s v="Id1898"/>
    <s v="Wesley C."/>
    <n v="19.95"/>
    <n v="5.13"/>
    <s v="No"/>
    <s v="yes"/>
    <s v="No"/>
    <n v="2"/>
    <s v="No"/>
    <x v="2"/>
    <x v="2"/>
    <s v="13-09-2000"/>
    <x v="1823"/>
    <s v="tier - 2"/>
    <s v="tier - 1"/>
    <s v="R1015"/>
    <n v="22"/>
    <n v="13"/>
    <s v="Sep"/>
    <n v="2000"/>
  </r>
  <r>
    <s v="Id1899"/>
    <s v="Christopher"/>
    <n v="21.24"/>
    <n v="4.49"/>
    <s v="No"/>
    <s v="No"/>
    <s v="No"/>
    <n v="0"/>
    <s v="No"/>
    <x v="2"/>
    <x v="2"/>
    <s v="10-07-1989"/>
    <x v="1824"/>
    <s v="tier - 2"/>
    <s v="tier - 1"/>
    <s v="R1013"/>
    <n v="33"/>
    <n v="10"/>
    <s v="Jul"/>
    <n v="1989"/>
  </r>
  <r>
    <s v="Id1900"/>
    <s v="Jessica"/>
    <n v="44.22"/>
    <n v="6.35"/>
    <s v="No"/>
    <s v="No"/>
    <s v="No"/>
    <n v="0"/>
    <s v="No"/>
    <x v="0"/>
    <x v="1"/>
    <s v="01-11-1990"/>
    <x v="1825"/>
    <s v="tier - 2"/>
    <s v="tier - 2"/>
    <s v="R1013"/>
    <n v="32"/>
    <n v="1"/>
    <s v="Nov"/>
    <n v="1990"/>
  </r>
  <r>
    <s v="Id1901"/>
    <s v="Christin"/>
    <n v="41.1"/>
    <n v="5.79"/>
    <s v="No"/>
    <s v="No"/>
    <s v="No"/>
    <n v="0"/>
    <s v="No"/>
    <x v="0"/>
    <x v="1"/>
    <s v="22-11-1990"/>
    <x v="1826"/>
    <s v="tier - 2"/>
    <s v="tier - 2"/>
    <s v="R1011"/>
    <n v="32"/>
    <n v="22"/>
    <s v="Nov"/>
    <n v="1990"/>
  </r>
  <r>
    <s v="Id1902"/>
    <s v="Sara"/>
    <n v="34.200000000000003"/>
    <n v="4.78"/>
    <s v="Yes"/>
    <s v="No"/>
    <s v="No"/>
    <n v="0"/>
    <s v="No"/>
    <x v="0"/>
    <x v="2"/>
    <s v="08-09-1996"/>
    <x v="1827"/>
    <s v="tier - 2"/>
    <s v="tier - 2"/>
    <s v="R1011"/>
    <n v="26"/>
    <n v="8"/>
    <s v="Sep"/>
    <n v="1996"/>
  </r>
  <r>
    <s v="Id1903"/>
    <s v="Elizabeth"/>
    <n v="29.92"/>
    <n v="6.02"/>
    <s v="Yes"/>
    <s v="No"/>
    <s v="No"/>
    <n v="0"/>
    <s v="No"/>
    <x v="1"/>
    <x v="1"/>
    <s v="17-08-1996"/>
    <x v="1828"/>
    <s v="tier - 2"/>
    <s v="tier - 2"/>
    <s v="R1013"/>
    <n v="26"/>
    <n v="17"/>
    <s v="Aug"/>
    <n v="1996"/>
  </r>
  <r>
    <s v="Id1904"/>
    <s v="Margaret P."/>
    <n v="28.93"/>
    <n v="4.4400000000000004"/>
    <s v="No"/>
    <s v="No"/>
    <s v="No"/>
    <n v="0"/>
    <s v="No"/>
    <x v="1"/>
    <x v="2"/>
    <s v="29-07-1990"/>
    <x v="1829"/>
    <s v="tier - 2"/>
    <s v="tier - 3"/>
    <s v="R1013"/>
    <n v="32"/>
    <n v="29"/>
    <s v="Jul"/>
    <n v="1990"/>
  </r>
  <r>
    <s v="Id1905"/>
    <s v="Tiffany K"/>
    <n v="31.254999999999999"/>
    <n v="5.84"/>
    <s v="Yes"/>
    <s v="No"/>
    <s v="No"/>
    <n v="1"/>
    <s v="No"/>
    <x v="0"/>
    <x v="1"/>
    <s v="11-07-1995"/>
    <x v="1830"/>
    <s v="tier - 2"/>
    <s v="tier - 2"/>
    <s v="R1012"/>
    <n v="27"/>
    <n v="11"/>
    <s v="Jul"/>
    <n v="1995"/>
  </r>
  <r>
    <s v="Id1906"/>
    <s v="David M."/>
    <n v="29.83"/>
    <n v="5.39"/>
    <s v="No"/>
    <s v="No"/>
    <s v="No"/>
    <n v="0"/>
    <s v="No"/>
    <x v="1"/>
    <x v="2"/>
    <s v="10-07-1999"/>
    <x v="1830"/>
    <s v="tier - 2"/>
    <s v="tier - 3"/>
    <s v="R1021"/>
    <n v="23"/>
    <n v="10"/>
    <s v="Jul"/>
    <n v="1999"/>
  </r>
  <r>
    <s v="Id1907"/>
    <s v="Christine E"/>
    <n v="29.59"/>
    <n v="6.16"/>
    <s v="No"/>
    <s v="No"/>
    <s v="Yes"/>
    <n v="1"/>
    <s v="No"/>
    <x v="1"/>
    <x v="1"/>
    <s v="11-11-1993"/>
    <x v="1831"/>
    <s v="tier - 2"/>
    <s v="tier - 2"/>
    <s v="R1013"/>
    <n v="29"/>
    <n v="11"/>
    <s v="Nov"/>
    <n v="1993"/>
  </r>
  <r>
    <s v="Id1908"/>
    <s v="Donna"/>
    <n v="31.16"/>
    <n v="4.49"/>
    <s v="No"/>
    <s v="No"/>
    <s v="Yes"/>
    <n v="1"/>
    <s v="No"/>
    <x v="0"/>
    <x v="2"/>
    <s v="29-09-1993"/>
    <x v="1832"/>
    <s v="tier - 2"/>
    <s v="tier - 3"/>
    <s v="R1024"/>
    <n v="29"/>
    <n v="29"/>
    <s v="Sep"/>
    <n v="1993"/>
  </r>
  <r>
    <s v="Id1909"/>
    <s v="Rod"/>
    <n v="34.21"/>
    <n v="4.4800000000000004"/>
    <s v="Yes"/>
    <s v="No"/>
    <s v="No"/>
    <n v="1"/>
    <s v="No"/>
    <x v="0"/>
    <x v="2"/>
    <s v="24-10-1988"/>
    <x v="1833"/>
    <s v="tier - 3"/>
    <s v="tier - 1"/>
    <s v="R1013"/>
    <n v="34"/>
    <n v="24"/>
    <s v="Oct"/>
    <n v="1988"/>
  </r>
  <r>
    <s v="Id1910"/>
    <s v="Joe"/>
    <n v="34.86"/>
    <n v="10.97"/>
    <s v="No"/>
    <s v="No"/>
    <s v="No"/>
    <n v="0"/>
    <s v="No"/>
    <x v="0"/>
    <x v="0"/>
    <s v="15-06-2002"/>
    <x v="1834"/>
    <s v="tier - 2"/>
    <s v="tier - 3"/>
    <s v="R1011"/>
    <n v="20"/>
    <n v="15"/>
    <s v="Jun"/>
    <n v="2002"/>
  </r>
  <r>
    <s v="Id1911"/>
    <s v="Kayleigh"/>
    <n v="34.58"/>
    <n v="5.14"/>
    <s v="No"/>
    <s v="yes"/>
    <s v="No"/>
    <n v="2"/>
    <s v="No"/>
    <x v="0"/>
    <x v="2"/>
    <s v="10-07-2000"/>
    <x v="1835"/>
    <s v="tier - 2"/>
    <s v="tier - 2"/>
    <s v="R1024"/>
    <n v="22"/>
    <n v="10"/>
    <s v="Jul"/>
    <n v="2000"/>
  </r>
  <r>
    <s v="Id1912"/>
    <s v="Lorcan A."/>
    <n v="17.940000000000001"/>
    <n v="5.17"/>
    <s v="Yes"/>
    <s v="No"/>
    <s v="No"/>
    <n v="0"/>
    <s v="No"/>
    <x v="3"/>
    <x v="2"/>
    <s v="05-07-1985"/>
    <x v="1836"/>
    <s v="tier - 2"/>
    <s v="tier - 2"/>
    <s v="R1013"/>
    <n v="37"/>
    <n v="5"/>
    <s v="Jul"/>
    <n v="1985"/>
  </r>
  <r>
    <s v="Id1913"/>
    <s v="Billy"/>
    <n v="26.8"/>
    <n v="6.18"/>
    <s v="Yes"/>
    <s v="No"/>
    <s v="Yes"/>
    <n v="1"/>
    <s v="No"/>
    <x v="1"/>
    <x v="1"/>
    <s v="24-11-1997"/>
    <x v="1837"/>
    <s v="tier - 3"/>
    <s v="tier - 3"/>
    <s v="R1011"/>
    <n v="25"/>
    <n v="24"/>
    <s v="Nov"/>
    <n v="1997"/>
  </r>
  <r>
    <s v="Id1914"/>
    <s v="Paul M."/>
    <n v="17.690000000000001"/>
    <n v="9.07"/>
    <s v="Yes"/>
    <s v="No"/>
    <s v="No"/>
    <n v="0"/>
    <s v="No"/>
    <x v="3"/>
    <x v="0"/>
    <s v="27-08-1981"/>
    <x v="1838"/>
    <s v="tier - 2"/>
    <s v="tier - 2"/>
    <s v="R1013"/>
    <n v="41"/>
    <n v="27"/>
    <s v="Aug"/>
    <n v="1981"/>
  </r>
  <r>
    <s v="Id1915"/>
    <s v="Brenda M."/>
    <n v="25.77"/>
    <n v="4.43"/>
    <s v="No"/>
    <s v="No"/>
    <s v="Yes"/>
    <n v="1"/>
    <s v="No"/>
    <x v="1"/>
    <x v="2"/>
    <s v="14-09-1993"/>
    <x v="1839"/>
    <s v="tier - 2"/>
    <s v="tier - 2"/>
    <s v="R1012"/>
    <n v="29"/>
    <n v="14"/>
    <s v="Sep"/>
    <n v="1993"/>
  </r>
  <r>
    <s v="Id1916"/>
    <s v="Jeff H"/>
    <n v="34.46"/>
    <n v="4.17"/>
    <s v="No"/>
    <s v="yes"/>
    <s v="No"/>
    <n v="1"/>
    <s v="No"/>
    <x v="0"/>
    <x v="2"/>
    <s v="13-07-2004"/>
    <x v="1840"/>
    <s v="tier - 2"/>
    <s v="tier - 2"/>
    <s v="R1012"/>
    <n v="18"/>
    <n v="13"/>
    <s v="Jul"/>
    <n v="2004"/>
  </r>
  <r>
    <s v="Id1917"/>
    <s v="Michael"/>
    <n v="30.875"/>
    <n v="4.95"/>
    <s v="Yes"/>
    <s v="No"/>
    <s v="No"/>
    <n v="0"/>
    <s v="No"/>
    <x v="0"/>
    <x v="2"/>
    <s v="23-10-1996"/>
    <x v="1841"/>
    <s v="tier - 1"/>
    <s v="tier - 3"/>
    <s v="R1012"/>
    <n v="26"/>
    <n v="23"/>
    <s v="Oct"/>
    <n v="1996"/>
  </r>
  <r>
    <s v="Id1918"/>
    <s v="Jan"/>
    <n v="39.49"/>
    <n v="5.13"/>
    <s v="No"/>
    <s v="No"/>
    <s v="No"/>
    <n v="0"/>
    <s v="No"/>
    <x v="0"/>
    <x v="2"/>
    <s v="25-07-1991"/>
    <x v="1842"/>
    <s v="tier - 2"/>
    <s v="tier - 3"/>
    <s v="R1013"/>
    <n v="31"/>
    <n v="25"/>
    <s v="Jul"/>
    <n v="1991"/>
  </r>
  <r>
    <s v="Id1919"/>
    <s v="Bernard"/>
    <n v="28.88"/>
    <n v="4.0999999999999996"/>
    <s v="No"/>
    <s v="No"/>
    <s v="No"/>
    <n v="0"/>
    <s v="No"/>
    <x v="1"/>
    <x v="2"/>
    <s v="24-06-1990"/>
    <x v="1843"/>
    <s v="tier - 1"/>
    <s v="tier - 1"/>
    <s v="R1012"/>
    <n v="32"/>
    <n v="24"/>
    <s v="Jun"/>
    <n v="1990"/>
  </r>
  <r>
    <s v="Id1920"/>
    <s v="Craig"/>
    <n v="20.234999999999999"/>
    <n v="5.01"/>
    <s v="Yes"/>
    <s v="No"/>
    <s v="No"/>
    <n v="0"/>
    <s v="No"/>
    <x v="2"/>
    <x v="2"/>
    <s v="18-10-2001"/>
    <x v="1844"/>
    <s v="tier - 2"/>
    <s v="tier - 2"/>
    <s v="R1016"/>
    <n v="21"/>
    <n v="18"/>
    <s v="Oct"/>
    <n v="2001"/>
  </r>
  <r>
    <s v="Id1921"/>
    <s v="Bryn"/>
    <n v="30.67"/>
    <n v="5.09"/>
    <s v="Yes"/>
    <s v="No"/>
    <s v="No"/>
    <n v="0"/>
    <s v="No"/>
    <x v="0"/>
    <x v="2"/>
    <s v="06-06-2001"/>
    <x v="1845"/>
    <s v="tier - 2"/>
    <s v="tier - 3"/>
    <s v="R1025"/>
    <n v="22"/>
    <n v="6"/>
    <s v="Jun"/>
    <n v="2001"/>
  </r>
  <r>
    <s v="Id1922"/>
    <s v="Michael"/>
    <n v="30.875"/>
    <n v="6.49"/>
    <s v="No"/>
    <s v="No"/>
    <s v="No"/>
    <n v="0"/>
    <s v="No"/>
    <x v="0"/>
    <x v="1"/>
    <s v="19-08-1991"/>
    <x v="1846"/>
    <s v="tier - 3"/>
    <s v="tier - 1"/>
    <s v="R1016"/>
    <n v="31"/>
    <n v="19"/>
    <s v="Aug"/>
    <n v="1991"/>
  </r>
  <r>
    <s v="Id1923"/>
    <s v="Benjamin"/>
    <n v="23.8"/>
    <n v="4.08"/>
    <s v="No"/>
    <s v="No"/>
    <s v="No"/>
    <n v="0"/>
    <s v="No"/>
    <x v="2"/>
    <x v="2"/>
    <s v="12-08-1994"/>
    <x v="1847"/>
    <s v="tier - 3"/>
    <s v="tier - 2"/>
    <s v="R1011"/>
    <n v="28"/>
    <n v="12"/>
    <s v="Aug"/>
    <n v="1994"/>
  </r>
  <r>
    <s v="Id1924"/>
    <s v="Jay"/>
    <n v="15.37"/>
    <n v="8.6300000000000008"/>
    <s v="Yes"/>
    <s v="No"/>
    <s v="No"/>
    <n v="0"/>
    <s v="No"/>
    <x v="3"/>
    <x v="0"/>
    <s v="29-09-1981"/>
    <x v="1848"/>
    <s v="tier - 2"/>
    <s v="tier - 3"/>
    <s v="R1012"/>
    <n v="41"/>
    <n v="29"/>
    <s v="Sep"/>
    <n v="1981"/>
  </r>
  <r>
    <s v="Id1925"/>
    <s v="William"/>
    <n v="30.4"/>
    <n v="5.28"/>
    <s v="No"/>
    <s v="No"/>
    <s v="No"/>
    <n v="0"/>
    <s v="No"/>
    <x v="0"/>
    <x v="2"/>
    <s v="24-06-1999"/>
    <x v="1849"/>
    <s v="tier - 2"/>
    <s v="tier - 3"/>
    <s v="R1012"/>
    <n v="23"/>
    <n v="24"/>
    <s v="Jun"/>
    <n v="1999"/>
  </r>
  <r>
    <s v="Id1926"/>
    <s v="Shelley"/>
    <n v="19.48"/>
    <n v="5.63"/>
    <s v="Yes"/>
    <s v="No"/>
    <s v="No"/>
    <n v="1"/>
    <s v="No"/>
    <x v="2"/>
    <x v="2"/>
    <s v="28-08-1988"/>
    <x v="1850"/>
    <s v="tier - 2"/>
    <s v="tier - 3"/>
    <s v="R1013"/>
    <n v="34"/>
    <n v="28"/>
    <s v="Aug"/>
    <n v="1988"/>
  </r>
  <r>
    <s v="Id1927"/>
    <s v="Jekaterina"/>
    <n v="16.96"/>
    <n v="11.47"/>
    <s v="Yes"/>
    <s v="No"/>
    <s v="No"/>
    <n v="0"/>
    <s v="No"/>
    <x v="3"/>
    <x v="0"/>
    <s v="13-12-1981"/>
    <x v="1851"/>
    <s v="tier - 2"/>
    <s v="tier - 1"/>
    <s v="R1013"/>
    <n v="41"/>
    <n v="13"/>
    <s v="Dec"/>
    <n v="1981"/>
  </r>
  <r>
    <s v="Id1928"/>
    <s v="Daniel"/>
    <n v="19.05"/>
    <n v="4.92"/>
    <s v="No"/>
    <s v="No"/>
    <s v="No"/>
    <n v="1"/>
    <s v="No"/>
    <x v="2"/>
    <x v="2"/>
    <s v="24-10-1987"/>
    <x v="1852"/>
    <s v="tier - 2"/>
    <s v="tier - 3"/>
    <s v="R1013"/>
    <n v="35"/>
    <n v="24"/>
    <s v="Oct"/>
    <n v="1987"/>
  </r>
  <r>
    <s v="Id1929"/>
    <s v="Pauline"/>
    <n v="37.619999999999997"/>
    <n v="4.18"/>
    <s v="No"/>
    <s v="No"/>
    <s v="No"/>
    <n v="0"/>
    <s v="No"/>
    <x v="0"/>
    <x v="2"/>
    <s v="21-11-1994"/>
    <x v="1853"/>
    <s v="tier - 2"/>
    <s v="tier - 1"/>
    <s v="R1013"/>
    <n v="28"/>
    <n v="21"/>
    <s v="Nov"/>
    <n v="1994"/>
  </r>
  <r>
    <s v="Id1930"/>
    <s v="Colleen"/>
    <n v="29.1"/>
    <n v="4.67"/>
    <s v="No"/>
    <s v="No"/>
    <s v="No"/>
    <n v="0"/>
    <s v="No"/>
    <x v="1"/>
    <x v="2"/>
    <s v="24-10-1991"/>
    <x v="1854"/>
    <s v="tier - 2"/>
    <s v="tier - 3"/>
    <s v="R1011"/>
    <n v="31"/>
    <n v="24"/>
    <s v="Oct"/>
    <n v="1991"/>
  </r>
  <r>
    <s v="Id1931"/>
    <s v="Aleah K"/>
    <n v="26.62"/>
    <n v="6.24"/>
    <s v="No"/>
    <s v="No"/>
    <s v="No"/>
    <n v="0"/>
    <s v="No"/>
    <x v="1"/>
    <x v="1"/>
    <s v="25-08-1991"/>
    <x v="1855"/>
    <s v="tier - 2"/>
    <s v="tier - 1"/>
    <s v="R1013"/>
    <n v="31"/>
    <n v="25"/>
    <s v="Aug"/>
    <n v="1991"/>
  </r>
  <r>
    <s v="Id1932"/>
    <s v="Mare"/>
    <n v="25.74"/>
    <n v="5.99"/>
    <s v="No"/>
    <s v="No"/>
    <s v="No"/>
    <n v="0"/>
    <s v="No"/>
    <x v="1"/>
    <x v="1"/>
    <s v="28-10-1991"/>
    <x v="1856"/>
    <s v="tier - 2"/>
    <s v="tier - 2"/>
    <s v="R1013"/>
    <n v="31"/>
    <n v="28"/>
    <s v="Oct"/>
    <n v="1991"/>
  </r>
  <r>
    <s v="Id1933"/>
    <s v="Kevin"/>
    <n v="18.22"/>
    <n v="10.27"/>
    <s v="Yes"/>
    <s v="No"/>
    <s v="No"/>
    <n v="1"/>
    <s v="No"/>
    <x v="3"/>
    <x v="0"/>
    <s v="09-09-1986"/>
    <x v="1857"/>
    <s v="tier - 2"/>
    <s v="tier - 2"/>
    <s v="R1013"/>
    <n v="36"/>
    <n v="9"/>
    <s v="Sep"/>
    <n v="1986"/>
  </r>
  <r>
    <s v="Id1934"/>
    <s v="Jessica"/>
    <n v="26.03"/>
    <n v="5.97"/>
    <s v="No"/>
    <s v="No"/>
    <s v="Yes"/>
    <n v="1"/>
    <s v="No"/>
    <x v="1"/>
    <x v="1"/>
    <s v="22-06-1993"/>
    <x v="1858"/>
    <s v="tier - 2"/>
    <s v="tier - 2"/>
    <s v="R1012"/>
    <n v="29"/>
    <n v="22"/>
    <s v="Jun"/>
    <n v="1993"/>
  </r>
  <r>
    <s v="Id1935"/>
    <s v="Amanda R"/>
    <n v="17.29"/>
    <n v="4.9800000000000004"/>
    <s v="No"/>
    <s v="No"/>
    <s v="No"/>
    <n v="0"/>
    <s v="No"/>
    <x v="3"/>
    <x v="2"/>
    <s v="22-08-1994"/>
    <x v="1859"/>
    <s v="tier - 2"/>
    <s v="tier - 3"/>
    <s v="R1024"/>
    <n v="28"/>
    <n v="22"/>
    <s v="Aug"/>
    <n v="1994"/>
  </r>
  <r>
    <s v="Id1936"/>
    <s v="Murray W."/>
    <n v="18.170000000000002"/>
    <n v="6.91"/>
    <s v="Yes"/>
    <s v="No"/>
    <s v="No"/>
    <n v="1"/>
    <s v="No"/>
    <x v="3"/>
    <x v="0"/>
    <s v="01-12-1986"/>
    <x v="1860"/>
    <s v="tier - 2"/>
    <s v="tier - 2"/>
    <s v="R1013"/>
    <n v="36"/>
    <n v="1"/>
    <s v="Dec"/>
    <n v="1986"/>
  </r>
  <r>
    <s v="Id1937"/>
    <s v="Meghan P."/>
    <n v="32.54"/>
    <n v="6.38"/>
    <s v="No"/>
    <s v="yes"/>
    <s v="No"/>
    <n v="1"/>
    <s v="No"/>
    <x v="0"/>
    <x v="1"/>
    <s v="05-11-2004"/>
    <x v="1861"/>
    <s v="tier - 2"/>
    <s v="tier - 2"/>
    <s v="R1025"/>
    <n v="18"/>
    <n v="5"/>
    <s v="Nov"/>
    <n v="2004"/>
  </r>
  <r>
    <s v="Id1938"/>
    <s v="David"/>
    <n v="30.25"/>
    <n v="4.7699999999999996"/>
    <s v="No"/>
    <s v="No"/>
    <s v="No"/>
    <n v="0"/>
    <s v="No"/>
    <x v="0"/>
    <x v="2"/>
    <s v="02-12-1989"/>
    <x v="1862"/>
    <s v="tier - 2"/>
    <s v="tier - 2"/>
    <s v="R1013"/>
    <n v="33"/>
    <n v="2"/>
    <s v="Dec"/>
    <n v="1989"/>
  </r>
  <r>
    <s v="Id1939"/>
    <s v="Seth"/>
    <n v="19.59"/>
    <n v="6.04"/>
    <s v="Yes"/>
    <s v="No"/>
    <s v="No"/>
    <n v="1"/>
    <s v="No"/>
    <x v="2"/>
    <x v="1"/>
    <s v="18-08-1988"/>
    <x v="1863"/>
    <s v="tier - 2"/>
    <s v="tier - 3"/>
    <s v="R1013"/>
    <n v="34"/>
    <n v="18"/>
    <s v="Aug"/>
    <n v="1988"/>
  </r>
  <r>
    <s v="Id1940"/>
    <s v="Michael P."/>
    <n v="45.9"/>
    <n v="4.3"/>
    <s v="Yes"/>
    <s v="No"/>
    <s v="No"/>
    <n v="1"/>
    <s v="No"/>
    <x v="0"/>
    <x v="2"/>
    <s v="21-10-1995"/>
    <x v="1864"/>
    <s v="tier - 2"/>
    <s v="tier - 3"/>
    <s v="R1011"/>
    <n v="27"/>
    <n v="21"/>
    <s v="Oct"/>
    <n v="1995"/>
  </r>
  <r>
    <s v="Id1941"/>
    <s v="Russell M"/>
    <n v="17.059999999999999"/>
    <n v="8.75"/>
    <s v="Yes"/>
    <s v="No"/>
    <s v="No"/>
    <n v="0"/>
    <s v="No"/>
    <x v="3"/>
    <x v="0"/>
    <s v="14-12-1981"/>
    <x v="1865"/>
    <s v="tier - 2"/>
    <s v="tier - 2"/>
    <s v="R1013"/>
    <n v="41"/>
    <n v="14"/>
    <s v="Dec"/>
    <n v="1981"/>
  </r>
  <r>
    <s v="Id1942"/>
    <s v="Martin"/>
    <n v="32.07"/>
    <n v="5.25"/>
    <s v="No"/>
    <s v="No"/>
    <s v="Yes"/>
    <n v="1"/>
    <s v="No"/>
    <x v="0"/>
    <x v="2"/>
    <s v="10-07-2003"/>
    <x v="1865"/>
    <s v="tier - 2"/>
    <s v="tier - 2"/>
    <s v="R1021"/>
    <n v="19"/>
    <n v="10"/>
    <s v="Jul"/>
    <n v="2003"/>
  </r>
  <r>
    <s v="Id1943"/>
    <s v="Michael"/>
    <n v="16.5"/>
    <n v="5.03"/>
    <s v="No"/>
    <s v="No"/>
    <s v="No"/>
    <n v="1"/>
    <s v="No"/>
    <x v="3"/>
    <x v="2"/>
    <s v="06-07-1984"/>
    <x v="1866"/>
    <s v="tier - 2"/>
    <s v="tier - 3"/>
    <s v="R1013"/>
    <n v="38"/>
    <n v="6"/>
    <s v="Jul"/>
    <n v="1984"/>
  </r>
  <r>
    <s v="Id1944"/>
    <s v="Miles"/>
    <n v="31.4"/>
    <n v="5.88"/>
    <s v="No"/>
    <s v="No"/>
    <s v="No"/>
    <n v="1"/>
    <s v="No"/>
    <x v="0"/>
    <x v="1"/>
    <s v="14-09-1992"/>
    <x v="1867"/>
    <s v="tier - 3"/>
    <s v="tier - 1"/>
    <s v="R1011"/>
    <n v="30"/>
    <n v="14"/>
    <s v="Sep"/>
    <n v="1992"/>
  </r>
  <r>
    <s v="Id1945"/>
    <s v="Amanda"/>
    <n v="20.36"/>
    <n v="4.49"/>
    <s v="No"/>
    <s v="No"/>
    <s v="No"/>
    <n v="0"/>
    <s v="No"/>
    <x v="2"/>
    <x v="2"/>
    <s v="08-11-1990"/>
    <x v="1868"/>
    <s v="tier - 2"/>
    <s v="tier - 3"/>
    <s v="R1011"/>
    <n v="32"/>
    <n v="8"/>
    <s v="Nov"/>
    <n v="1990"/>
  </r>
  <r>
    <s v="Id1946"/>
    <s v="Roger"/>
    <n v="25.46"/>
    <n v="4.1399999999999997"/>
    <s v="No"/>
    <s v="No"/>
    <s v="No"/>
    <n v="1"/>
    <s v="No"/>
    <x v="1"/>
    <x v="2"/>
    <s v="17-11-1992"/>
    <x v="1869"/>
    <s v="tier - 1"/>
    <s v="tier - 2"/>
    <s v="R1014"/>
    <n v="30"/>
    <n v="17"/>
    <s v="Nov"/>
    <n v="1992"/>
  </r>
  <r>
    <s v="Id1947"/>
    <s v="Brock J"/>
    <n v="17.09"/>
    <n v="5.8"/>
    <s v="Yes"/>
    <s v="No"/>
    <s v="No"/>
    <n v="0"/>
    <s v="No"/>
    <x v="3"/>
    <x v="1"/>
    <s v="14-06-1985"/>
    <x v="1870"/>
    <s v="tier - 2"/>
    <s v="tier - 1"/>
    <s v="R1013"/>
    <n v="37"/>
    <n v="14"/>
    <s v="Jun"/>
    <n v="1985"/>
  </r>
  <r>
    <s v="Id1948"/>
    <s v="Stephen F."/>
    <n v="20.83"/>
    <n v="5.12"/>
    <s v="No"/>
    <s v="No"/>
    <s v="No"/>
    <n v="0"/>
    <s v="No"/>
    <x v="2"/>
    <x v="2"/>
    <s v="11-10-1990"/>
    <x v="1871"/>
    <s v="tier - 2"/>
    <s v="tier - 1"/>
    <s v="R1013"/>
    <n v="32"/>
    <n v="11"/>
    <s v="Oct"/>
    <n v="1990"/>
  </r>
  <r>
    <s v="Id1949"/>
    <s v="Missy"/>
    <n v="18.920000000000002"/>
    <n v="5.98"/>
    <s v="Yes"/>
    <s v="No"/>
    <s v="No"/>
    <n v="1"/>
    <s v="No"/>
    <x v="2"/>
    <x v="1"/>
    <s v="04-11-1988"/>
    <x v="1872"/>
    <s v="tier - 2"/>
    <s v="tier - 1"/>
    <s v="R1013"/>
    <n v="34"/>
    <n v="4"/>
    <s v="Nov"/>
    <n v="1988"/>
  </r>
  <r>
    <s v="Id1950"/>
    <s v="William"/>
    <n v="37.1"/>
    <n v="5.46"/>
    <s v="No"/>
    <s v="No"/>
    <s v="No"/>
    <n v="0"/>
    <s v="No"/>
    <x v="0"/>
    <x v="2"/>
    <s v="12-08-1999"/>
    <x v="1873"/>
    <s v="tier - 2"/>
    <s v="tier - 2"/>
    <s v="R1011"/>
    <n v="23"/>
    <n v="12"/>
    <s v="Aug"/>
    <n v="1999"/>
  </r>
  <r>
    <s v="Id1951"/>
    <s v="Lauren M"/>
    <n v="22.515000000000001"/>
    <n v="4.91"/>
    <s v="Yes"/>
    <s v="No"/>
    <s v="Yes"/>
    <n v="1"/>
    <s v="No"/>
    <x v="2"/>
    <x v="2"/>
    <s v="04-11-1997"/>
    <x v="1874"/>
    <s v="tier - 2"/>
    <s v="tier - 2"/>
    <s v="R1012"/>
    <n v="25"/>
    <n v="4"/>
    <s v="Nov"/>
    <n v="1997"/>
  </r>
  <r>
    <s v="Id1952"/>
    <s v="Apolo U."/>
    <n v="32.700000000000003"/>
    <n v="4.66"/>
    <s v="No"/>
    <s v="No"/>
    <s v="No"/>
    <n v="0"/>
    <s v="No"/>
    <x v="0"/>
    <x v="2"/>
    <s v="06-06-1999"/>
    <x v="1875"/>
    <s v="tier - 2"/>
    <s v="tier - 3"/>
    <s v="R1011"/>
    <n v="24"/>
    <n v="6"/>
    <s v="Jun"/>
    <n v="1999"/>
  </r>
  <r>
    <s v="Id1953"/>
    <s v="Alfons"/>
    <n v="17.75"/>
    <n v="6.8"/>
    <s v="Yes"/>
    <s v="No"/>
    <s v="No"/>
    <n v="1"/>
    <s v="No"/>
    <x v="3"/>
    <x v="0"/>
    <s v="27-12-1986"/>
    <x v="1876"/>
    <s v="tier - 2"/>
    <s v="tier - 2"/>
    <s v="R1013"/>
    <n v="36"/>
    <n v="27"/>
    <s v="Dec"/>
    <n v="1986"/>
  </r>
  <r>
    <s v="Id1954"/>
    <s v="Amber"/>
    <n v="33.630000000000003"/>
    <n v="4.47"/>
    <s v="Yes"/>
    <s v="No"/>
    <s v="No"/>
    <n v="0"/>
    <s v="No"/>
    <x v="0"/>
    <x v="2"/>
    <s v="11-11-2001"/>
    <x v="1877"/>
    <s v="tier - 2"/>
    <s v="tier - 2"/>
    <s v="R1012"/>
    <n v="21"/>
    <n v="11"/>
    <s v="Nov"/>
    <n v="2001"/>
  </r>
  <r>
    <s v="Id1955"/>
    <s v="Leah C."/>
    <n v="34.799999999999997"/>
    <n v="4.08"/>
    <s v="Yes"/>
    <s v="No"/>
    <s v="No"/>
    <n v="1"/>
    <s v="No"/>
    <x v="0"/>
    <x v="2"/>
    <s v="23-08-1995"/>
    <x v="1878"/>
    <s v="tier - 2"/>
    <s v="tier - 3"/>
    <s v="R1011"/>
    <n v="27"/>
    <n v="23"/>
    <s v="Aug"/>
    <n v="1995"/>
  </r>
  <r>
    <s v="Id1956"/>
    <s v="Lilia"/>
    <n v="16.809999999999999"/>
    <n v="5.51"/>
    <s v="Yes"/>
    <s v="No"/>
    <s v="No"/>
    <n v="1"/>
    <s v="No"/>
    <x v="3"/>
    <x v="2"/>
    <s v="18-08-1988"/>
    <x v="1879"/>
    <s v="tier - 2"/>
    <s v="tier - 1"/>
    <s v="R1012"/>
    <n v="34"/>
    <n v="18"/>
    <s v="Aug"/>
    <n v="1988"/>
  </r>
  <r>
    <s v="Id1957"/>
    <s v="Danny"/>
    <n v="16.690000000000001"/>
    <n v="8.4"/>
    <s v="Yes"/>
    <s v="No"/>
    <s v="No"/>
    <n v="0"/>
    <s v="No"/>
    <x v="3"/>
    <x v="0"/>
    <s v="10-10-1981"/>
    <x v="1880"/>
    <s v="tier - 2"/>
    <s v="tier - 1"/>
    <s v="R1013"/>
    <n v="41"/>
    <n v="10"/>
    <s v="Oct"/>
    <n v="1981"/>
  </r>
  <r>
    <s v="Id1958"/>
    <s v="Lauren"/>
    <n v="23.21"/>
    <n v="5.14"/>
    <s v="Yes"/>
    <s v="No"/>
    <s v="No"/>
    <n v="1"/>
    <s v="No"/>
    <x v="2"/>
    <x v="2"/>
    <s v="16-06-1995"/>
    <x v="1881"/>
    <s v="tier - 2"/>
    <s v="tier - 1"/>
    <s v="R1013"/>
    <n v="27"/>
    <n v="16"/>
    <s v="Jun"/>
    <n v="1995"/>
  </r>
  <r>
    <s v="Id1959"/>
    <s v="Courtney"/>
    <n v="25.175000000000001"/>
    <n v="5.21"/>
    <s v="Yes"/>
    <s v="No"/>
    <s v="No"/>
    <n v="1"/>
    <s v="No"/>
    <x v="1"/>
    <x v="2"/>
    <s v="09-10-1995"/>
    <x v="1882"/>
    <s v="tier - 2"/>
    <s v="tier - 3"/>
    <s v="R1024"/>
    <n v="27"/>
    <n v="9"/>
    <s v="Oct"/>
    <n v="1995"/>
  </r>
  <r>
    <s v="Id1960"/>
    <s v="Elizabeth"/>
    <n v="34.770000000000003"/>
    <n v="6.23"/>
    <s v="No"/>
    <s v="No"/>
    <s v="No"/>
    <n v="0"/>
    <s v="No"/>
    <x v="0"/>
    <x v="1"/>
    <s v="24-09-1994"/>
    <x v="1883"/>
    <s v="tier - 2"/>
    <s v="tier - 3"/>
    <s v="R1012"/>
    <n v="28"/>
    <n v="24"/>
    <s v="Sep"/>
    <n v="1994"/>
  </r>
  <r>
    <s v="Id1961"/>
    <s v="Satomi"/>
    <n v="27.7"/>
    <n v="5.6"/>
    <s v="No"/>
    <s v="No"/>
    <s v="No"/>
    <n v="1"/>
    <s v="No"/>
    <x v="1"/>
    <x v="2"/>
    <s v="22-12-1992"/>
    <x v="1884"/>
    <s v="tier - 2"/>
    <s v="tier - 3"/>
    <s v="R1011"/>
    <n v="30"/>
    <n v="22"/>
    <s v="Dec"/>
    <n v="1992"/>
  </r>
  <r>
    <s v="Id1962"/>
    <s v="Matthew D"/>
    <n v="19.12"/>
    <n v="4.72"/>
    <s v="Yes"/>
    <s v="No"/>
    <s v="No"/>
    <n v="1"/>
    <s v="No"/>
    <x v="2"/>
    <x v="2"/>
    <s v="15-10-1988"/>
    <x v="1885"/>
    <s v="tier - 2"/>
    <s v="tier - 1"/>
    <s v="R1013"/>
    <n v="34"/>
    <n v="15"/>
    <s v="Oct"/>
    <n v="1988"/>
  </r>
  <r>
    <s v="Id1963"/>
    <s v="Peter T II"/>
    <n v="32.67"/>
    <n v="4.67"/>
    <s v="No"/>
    <s v="No"/>
    <s v="Yes"/>
    <n v="1"/>
    <s v="No"/>
    <x v="0"/>
    <x v="2"/>
    <s v="24-08-2003"/>
    <x v="1886"/>
    <s v="tier - 2"/>
    <s v="tier - 2"/>
    <s v="R1012"/>
    <n v="19"/>
    <n v="24"/>
    <s v="Aug"/>
    <n v="2003"/>
  </r>
  <r>
    <s v="Id1964"/>
    <s v="Manuel"/>
    <n v="28.5"/>
    <n v="6.11"/>
    <s v="No"/>
    <s v="No"/>
    <s v="No"/>
    <n v="1"/>
    <s v="No"/>
    <x v="1"/>
    <x v="1"/>
    <s v="16-09-1998"/>
    <x v="1887"/>
    <s v="tier - 3"/>
    <s v="tier - 3"/>
    <s v="R1012"/>
    <n v="24"/>
    <n v="16"/>
    <s v="Sep"/>
    <n v="1998"/>
  </r>
  <r>
    <s v="Id1965"/>
    <s v="Kindsey P."/>
    <n v="39.270000000000003"/>
    <n v="6.25"/>
    <s v="No"/>
    <s v="No"/>
    <s v="No"/>
    <n v="0"/>
    <s v="No"/>
    <x v="0"/>
    <x v="1"/>
    <s v="22-09-1999"/>
    <x v="1888"/>
    <s v="tier - 2"/>
    <s v="tier - 2"/>
    <s v="R1013"/>
    <n v="23"/>
    <n v="22"/>
    <s v="Sep"/>
    <n v="1999"/>
  </r>
  <r>
    <s v="Id1966"/>
    <s v="Thomas G."/>
    <n v="32.49"/>
    <n v="4"/>
    <s v="Yes"/>
    <s v="No"/>
    <s v="No"/>
    <n v="0"/>
    <s v="No"/>
    <x v="0"/>
    <x v="2"/>
    <s v="18-09-1996"/>
    <x v="1889"/>
    <s v="tier - 1"/>
    <s v="tier - 2"/>
    <s v="R1015"/>
    <n v="26"/>
    <n v="18"/>
    <s v="Sep"/>
    <n v="1996"/>
  </r>
  <r>
    <s v="Id1967"/>
    <s v="Kyle S"/>
    <n v="23.7"/>
    <n v="5.55"/>
    <s v="Yes"/>
    <s v="No"/>
    <s v="No"/>
    <n v="0"/>
    <s v="No"/>
    <x v="2"/>
    <x v="2"/>
    <s v="19-09-1996"/>
    <x v="1890"/>
    <s v="tier - 3"/>
    <s v="tier - 3"/>
    <s v="R1011"/>
    <n v="26"/>
    <n v="19"/>
    <s v="Sep"/>
    <n v="1996"/>
  </r>
  <r>
    <s v="Id1968"/>
    <s v="Alexander J."/>
    <n v="30.4"/>
    <n v="5.95"/>
    <s v="No"/>
    <s v="yes"/>
    <s v="No"/>
    <n v="1"/>
    <s v="No"/>
    <x v="0"/>
    <x v="1"/>
    <s v="26-06-2004"/>
    <x v="1891"/>
    <s v="tier - 2"/>
    <s v="tier - 3"/>
    <s v="R1016"/>
    <n v="18"/>
    <n v="26"/>
    <s v="Jun"/>
    <n v="2004"/>
  </r>
  <r>
    <s v="Id1969"/>
    <s v="Dustin L"/>
    <n v="38.94"/>
    <n v="4.3600000000000003"/>
    <s v="No"/>
    <s v="No"/>
    <s v="Yes"/>
    <n v="1"/>
    <s v="No"/>
    <x v="0"/>
    <x v="2"/>
    <s v="12-10-1993"/>
    <x v="1892"/>
    <s v="tier - 2"/>
    <s v="tier - 2"/>
    <s v="R1013"/>
    <n v="29"/>
    <n v="12"/>
    <s v="Oct"/>
    <n v="1993"/>
  </r>
  <r>
    <s v="Id1970"/>
    <s v="Chloe"/>
    <n v="31.02"/>
    <n v="4.84"/>
    <s v="No"/>
    <s v="No"/>
    <s v="Yes"/>
    <n v="1"/>
    <s v="No"/>
    <x v="0"/>
    <x v="2"/>
    <s v="29-07-2003"/>
    <x v="1893"/>
    <s v="tier - 2"/>
    <s v="tier - 1"/>
    <s v="R1025"/>
    <n v="19"/>
    <n v="29"/>
    <s v="Jul"/>
    <n v="2003"/>
  </r>
  <r>
    <s v="Id1971"/>
    <s v="Cailtlin"/>
    <n v="17.5"/>
    <n v="4.5599999999999996"/>
    <s v="No"/>
    <s v="No"/>
    <s v="No"/>
    <n v="1"/>
    <s v="No"/>
    <x v="3"/>
    <x v="2"/>
    <s v="14-09-1987"/>
    <x v="1894"/>
    <s v="tier - 2"/>
    <s v="tier - 1"/>
    <s v="R1011"/>
    <n v="35"/>
    <n v="14"/>
    <s v="Sep"/>
    <n v="1987"/>
  </r>
  <r>
    <s v="Id1972"/>
    <s v="Joshua"/>
    <n v="34.799999999999997"/>
    <n v="4.42"/>
    <s v="Yes"/>
    <s v="yes"/>
    <s v="No"/>
    <n v="2"/>
    <s v="No"/>
    <x v="0"/>
    <x v="2"/>
    <s v="20-06-2000"/>
    <x v="1895"/>
    <s v="tier - 2"/>
    <s v="tier - 1"/>
    <s v="R1011"/>
    <n v="22"/>
    <n v="20"/>
    <s v="Jun"/>
    <n v="2000"/>
  </r>
  <r>
    <s v="Id1973"/>
    <s v="Chuy"/>
    <n v="17.3"/>
    <n v="7.66"/>
    <s v="Yes"/>
    <s v="No"/>
    <s v="No"/>
    <n v="1"/>
    <s v="No"/>
    <x v="3"/>
    <x v="0"/>
    <s v="27-08-1986"/>
    <x v="1896"/>
    <s v="tier - 2"/>
    <s v="tier - 1"/>
    <s v="R1013"/>
    <n v="36"/>
    <n v="27"/>
    <s v="Aug"/>
    <n v="1986"/>
  </r>
  <r>
    <s v="Id1974"/>
    <s v="Laurie B"/>
    <n v="32.25"/>
    <n v="5.2"/>
    <s v="Yes"/>
    <s v="No"/>
    <s v="No"/>
    <n v="0"/>
    <s v="No"/>
    <x v="0"/>
    <x v="2"/>
    <s v="26-12-2001"/>
    <x v="1897"/>
    <s v="tier - 2"/>
    <s v="tier - 2"/>
    <s v="R1011"/>
    <n v="21"/>
    <n v="26"/>
    <s v="Dec"/>
    <n v="2001"/>
  </r>
  <r>
    <s v="Id1975"/>
    <s v="Rachel B."/>
    <n v="42.4"/>
    <n v="5.53"/>
    <s v="Yes"/>
    <s v="No"/>
    <s v="No"/>
    <n v="0"/>
    <s v="No"/>
    <x v="0"/>
    <x v="2"/>
    <s v="19-12-1996"/>
    <x v="1898"/>
    <s v="tier - 2"/>
    <s v="tier - 2"/>
    <s v="R1011"/>
    <n v="26"/>
    <n v="19"/>
    <s v="Dec"/>
    <n v="1996"/>
  </r>
  <r>
    <s v="Id1976"/>
    <s v="Liza"/>
    <n v="38.664999999999999"/>
    <n v="4.8600000000000003"/>
    <s v="No"/>
    <s v="yes"/>
    <s v="No"/>
    <n v="1"/>
    <s v="No"/>
    <x v="0"/>
    <x v="2"/>
    <s v="16-07-2004"/>
    <x v="1899"/>
    <s v="tier - 2"/>
    <s v="tier - 2"/>
    <s v="R1023"/>
    <n v="18"/>
    <n v="16"/>
    <s v="Jul"/>
    <n v="2004"/>
  </r>
  <r>
    <s v="Id1977"/>
    <s v="Lindsey"/>
    <n v="29.92"/>
    <n v="5.49"/>
    <s v="Yes"/>
    <s v="No"/>
    <s v="No"/>
    <n v="0"/>
    <s v="No"/>
    <x v="1"/>
    <x v="2"/>
    <s v="27-10-1996"/>
    <x v="1899"/>
    <s v="tier - 2"/>
    <s v="tier - 3"/>
    <s v="R1013"/>
    <n v="26"/>
    <n v="27"/>
    <s v="Oct"/>
    <n v="1996"/>
  </r>
  <r>
    <s v="Id1978"/>
    <s v="Lindsay E."/>
    <n v="29.48"/>
    <n v="4.09"/>
    <s v="Yes"/>
    <s v="No"/>
    <s v="No"/>
    <n v="0"/>
    <s v="No"/>
    <x v="1"/>
    <x v="2"/>
    <s v="10-08-1996"/>
    <x v="1900"/>
    <s v="tier - 2"/>
    <s v="tier - 3"/>
    <s v="R1013"/>
    <n v="26"/>
    <n v="10"/>
    <s v="Aug"/>
    <n v="1996"/>
  </r>
  <r>
    <s v="Id1979"/>
    <s v="Kathleen M."/>
    <n v="28.785"/>
    <n v="4.3099999999999996"/>
    <s v="Yes"/>
    <s v="No"/>
    <s v="No"/>
    <n v="0"/>
    <s v="No"/>
    <x v="1"/>
    <x v="2"/>
    <s v="13-11-1996"/>
    <x v="1901"/>
    <s v="tier - 2"/>
    <s v="tier - 2"/>
    <s v="R1024"/>
    <n v="26"/>
    <n v="13"/>
    <s v="Nov"/>
    <n v="1996"/>
  </r>
  <r>
    <s v="Id1980"/>
    <s v="Aya"/>
    <n v="19.8"/>
    <n v="4"/>
    <s v="Yes"/>
    <s v="No"/>
    <s v="No"/>
    <n v="0"/>
    <s v="No"/>
    <x v="2"/>
    <x v="2"/>
    <s v="14-12-1996"/>
    <x v="1902"/>
    <s v="tier - 2"/>
    <s v="tier - 1"/>
    <s v="R1011"/>
    <n v="26"/>
    <n v="14"/>
    <s v="Dec"/>
    <n v="1996"/>
  </r>
  <r>
    <s v="Id1981"/>
    <s v="Carolyn R"/>
    <n v="35.53"/>
    <n v="4.68"/>
    <s v="No"/>
    <s v="No"/>
    <s v="Yes"/>
    <n v="1"/>
    <s v="No"/>
    <x v="0"/>
    <x v="2"/>
    <s v="07-10-1993"/>
    <x v="1903"/>
    <s v="tier - 2"/>
    <s v="tier - 2"/>
    <s v="R1013"/>
    <n v="29"/>
    <n v="7"/>
    <s v="Oct"/>
    <n v="1993"/>
  </r>
  <r>
    <s v="Id1982"/>
    <s v="Bethany"/>
    <n v="21.47"/>
    <n v="4.0199999999999996"/>
    <s v="Yes"/>
    <s v="No"/>
    <s v="No"/>
    <n v="1"/>
    <s v="No"/>
    <x v="2"/>
    <x v="2"/>
    <s v="23-06-1995"/>
    <x v="1904"/>
    <s v="tier - 2"/>
    <s v="tier - 3"/>
    <s v="R1012"/>
    <n v="27"/>
    <n v="23"/>
    <s v="Jun"/>
    <n v="1995"/>
  </r>
  <r>
    <s v="Id1983"/>
    <s v="Holly A"/>
    <n v="25.9"/>
    <n v="5.12"/>
    <s v="No"/>
    <s v="No"/>
    <s v="Yes"/>
    <n v="1"/>
    <s v="No"/>
    <x v="1"/>
    <x v="2"/>
    <s v="28-10-1993"/>
    <x v="1904"/>
    <s v="tier - 2"/>
    <s v="tier - 1"/>
    <s v="R1011"/>
    <n v="29"/>
    <n v="28"/>
    <s v="Oct"/>
    <n v="1993"/>
  </r>
  <r>
    <s v="Id1984"/>
    <s v="Ping"/>
    <n v="20.81"/>
    <n v="5.52"/>
    <s v="No"/>
    <s v="No"/>
    <s v="No"/>
    <n v="0"/>
    <s v="No"/>
    <x v="2"/>
    <x v="2"/>
    <s v="01-09-1991"/>
    <x v="1905"/>
    <s v="tier - 2"/>
    <s v="tier - 1"/>
    <s v="R1013"/>
    <n v="31"/>
    <n v="1"/>
    <s v="Sep"/>
    <n v="1991"/>
  </r>
  <r>
    <s v="Id1985"/>
    <s v="Tim"/>
    <n v="25.84"/>
    <n v="5.81"/>
    <s v="Yes"/>
    <s v="No"/>
    <s v="Yes"/>
    <n v="1"/>
    <s v="No"/>
    <x v="1"/>
    <x v="1"/>
    <s v="20-06-1997"/>
    <x v="1906"/>
    <s v="tier - 3"/>
    <s v="tier - 3"/>
    <s v="R1017"/>
    <n v="25"/>
    <n v="20"/>
    <s v="Jun"/>
    <n v="1997"/>
  </r>
  <r>
    <s v="Id1986"/>
    <s v="John"/>
    <n v="30.95"/>
    <n v="5.16"/>
    <s v="No"/>
    <s v="No"/>
    <s v="Yes"/>
    <n v="1"/>
    <s v="No"/>
    <x v="0"/>
    <x v="2"/>
    <s v="18-11-2003"/>
    <x v="1907"/>
    <s v="tier - 2"/>
    <s v="tier - 1"/>
    <s v="R1021"/>
    <n v="19"/>
    <n v="18"/>
    <s v="Nov"/>
    <n v="2003"/>
  </r>
  <r>
    <s v="Id1987"/>
    <s v="Cynthia"/>
    <n v="30.54"/>
    <n v="5"/>
    <s v="No"/>
    <s v="No"/>
    <s v="Yes"/>
    <n v="1"/>
    <s v="No"/>
    <x v="0"/>
    <x v="2"/>
    <s v="05-12-2003"/>
    <x v="1908"/>
    <s v="tier - 2"/>
    <s v="tier - 2"/>
    <s v="R1025"/>
    <n v="19"/>
    <n v="5"/>
    <s v="Dec"/>
    <n v="2003"/>
  </r>
  <r>
    <s v="Id1988"/>
    <s v="Emmett"/>
    <n v="33.914999999999999"/>
    <n v="5.84"/>
    <s v="Yes"/>
    <s v="No"/>
    <s v="No"/>
    <n v="0"/>
    <s v="No"/>
    <x v="0"/>
    <x v="1"/>
    <s v="17-11-1996"/>
    <x v="1909"/>
    <s v="tier - 2"/>
    <s v="tier - 2"/>
    <s v="R1012"/>
    <n v="26"/>
    <n v="17"/>
    <s v="Nov"/>
    <n v="1996"/>
  </r>
  <r>
    <s v="Id1989"/>
    <s v="Kate"/>
    <n v="33.31"/>
    <n v="4.1900000000000004"/>
    <s v="No"/>
    <s v="No"/>
    <s v="Yes"/>
    <n v="1"/>
    <s v="No"/>
    <x v="0"/>
    <x v="2"/>
    <s v="03-07-2003"/>
    <x v="1910"/>
    <s v="tier - 2"/>
    <s v="tier - 3"/>
    <s v="R1011"/>
    <n v="19"/>
    <n v="3"/>
    <s v="Jul"/>
    <n v="2003"/>
  </r>
  <r>
    <s v="Id1990"/>
    <s v="Christopher L."/>
    <n v="25.745000000000001"/>
    <n v="4.62"/>
    <s v="Yes"/>
    <s v="No"/>
    <s v="No"/>
    <n v="0"/>
    <s v="No"/>
    <x v="1"/>
    <x v="2"/>
    <s v="06-10-2001"/>
    <x v="1910"/>
    <s v="tier - 2"/>
    <s v="tier - 1"/>
    <s v="R1017"/>
    <n v="21"/>
    <n v="6"/>
    <s v="Oct"/>
    <n v="2001"/>
  </r>
  <r>
    <s v="Id1991"/>
    <s v="Christopher P."/>
    <n v="37.1"/>
    <n v="6.24"/>
    <s v="No"/>
    <s v="No"/>
    <s v="No"/>
    <n v="0"/>
    <s v="No"/>
    <x v="0"/>
    <x v="1"/>
    <s v="01-07-1994"/>
    <x v="1911"/>
    <s v="tier - 2"/>
    <s v="tier - 3"/>
    <s v="R1011"/>
    <n v="28"/>
    <n v="1"/>
    <s v="Jul"/>
    <n v="1994"/>
  </r>
  <r>
    <s v="Id1992"/>
    <s v="Christopher W"/>
    <n v="35.435000000000002"/>
    <n v="5.81"/>
    <s v="No"/>
    <s v="No"/>
    <s v="No"/>
    <n v="0"/>
    <s v="No"/>
    <x v="0"/>
    <x v="1"/>
    <s v="02-12-1994"/>
    <x v="1912"/>
    <s v="tier - 3"/>
    <s v="tier - 1"/>
    <s v="R1016"/>
    <n v="28"/>
    <n v="2"/>
    <s v="Dec"/>
    <n v="1994"/>
  </r>
  <r>
    <s v="Id1993"/>
    <s v="Norman H."/>
    <n v="20.399999999999999"/>
    <n v="4.83"/>
    <s v="No"/>
    <s v="No"/>
    <s v="No"/>
    <n v="0"/>
    <s v="No"/>
    <x v="2"/>
    <x v="2"/>
    <s v="13-11-1991"/>
    <x v="1913"/>
    <s v="tier - 3"/>
    <s v="tier - 2"/>
    <s v="R1011"/>
    <n v="31"/>
    <n v="13"/>
    <s v="Nov"/>
    <n v="1991"/>
  </r>
  <r>
    <s v="Id1994"/>
    <s v="Susan"/>
    <n v="42.13"/>
    <n v="5.72"/>
    <s v="Yes"/>
    <s v="No"/>
    <s v="Yes"/>
    <n v="1"/>
    <s v="No"/>
    <x v="0"/>
    <x v="1"/>
    <s v="02-09-1997"/>
    <x v="1914"/>
    <s v="tier - 2"/>
    <s v="tier - 3"/>
    <s v="R1013"/>
    <n v="25"/>
    <n v="2"/>
    <s v="Sep"/>
    <n v="1997"/>
  </r>
  <r>
    <s v="Id1995"/>
    <s v="Tatyana K"/>
    <n v="33.99"/>
    <n v="4.83"/>
    <s v="Yes"/>
    <s v="No"/>
    <s v="Yes"/>
    <n v="1"/>
    <s v="No"/>
    <x v="0"/>
    <x v="2"/>
    <s v="02-08-1997"/>
    <x v="1915"/>
    <s v="tier - 2"/>
    <s v="tier - 3"/>
    <s v="R1013"/>
    <n v="25"/>
    <n v="2"/>
    <s v="Aug"/>
    <n v="1997"/>
  </r>
  <r>
    <s v="Id1996"/>
    <s v="Chrissy"/>
    <n v="28.594999999999999"/>
    <n v="4.1399999999999997"/>
    <s v="Yes"/>
    <s v="No"/>
    <s v="Yes"/>
    <n v="1"/>
    <s v="No"/>
    <x v="1"/>
    <x v="2"/>
    <s v="06-07-1997"/>
    <x v="1916"/>
    <s v="tier - 2"/>
    <s v="tier - 2"/>
    <s v="R1024"/>
    <n v="25"/>
    <n v="6"/>
    <s v="Jul"/>
    <n v="1997"/>
  </r>
  <r>
    <s v="Id1997"/>
    <s v="Carrie"/>
    <n v="20.8"/>
    <n v="4.07"/>
    <s v="Yes"/>
    <s v="No"/>
    <s v="Yes"/>
    <n v="1"/>
    <s v="No"/>
    <x v="2"/>
    <x v="2"/>
    <s v="22-12-1997"/>
    <x v="1917"/>
    <s v="tier - 2"/>
    <s v="tier - 3"/>
    <s v="R1011"/>
    <n v="25"/>
    <n v="22"/>
    <s v="Dec"/>
    <n v="1997"/>
  </r>
  <r>
    <s v="Id1998"/>
    <s v="Halle"/>
    <n v="23.465"/>
    <n v="6.26"/>
    <s v="Yes"/>
    <s v="No"/>
    <s v="Yes"/>
    <n v="1"/>
    <s v="No"/>
    <x v="2"/>
    <x v="1"/>
    <s v="05-07-1997"/>
    <x v="1918"/>
    <s v="tier - 2"/>
    <s v="tier - 3"/>
    <s v="R1024"/>
    <n v="25"/>
    <n v="5"/>
    <s v="Jul"/>
    <n v="1997"/>
  </r>
  <r>
    <s v="Id1999"/>
    <s v="Carolyn"/>
    <n v="40.185000000000002"/>
    <n v="5.88"/>
    <s v="Yes"/>
    <s v="No"/>
    <s v="No"/>
    <n v="0"/>
    <s v="No"/>
    <x v="0"/>
    <x v="1"/>
    <s v="11-10-1996"/>
    <x v="1919"/>
    <s v="tier - 2"/>
    <s v="tier - 3"/>
    <s v="R1012"/>
    <n v="26"/>
    <n v="11"/>
    <s v="Oct"/>
    <n v="1996"/>
  </r>
  <r>
    <s v="Id2000"/>
    <s v="Tara D."/>
    <n v="21.89"/>
    <n v="5.72"/>
    <s v="Yes"/>
    <s v="No"/>
    <s v="No"/>
    <n v="0"/>
    <s v="No"/>
    <x v="2"/>
    <x v="1"/>
    <s v="02-09-2001"/>
    <x v="1920"/>
    <s v="tier - 2"/>
    <s v="tier - 2"/>
    <s v="R1013"/>
    <n v="21"/>
    <n v="2"/>
    <s v="Sep"/>
    <n v="2001"/>
  </r>
  <r>
    <s v="Id2001"/>
    <s v="Rasim M"/>
    <n v="29.34"/>
    <n v="6.09"/>
    <s v="Yes"/>
    <s v="yes"/>
    <s v="No"/>
    <n v="2"/>
    <s v="No"/>
    <x v="1"/>
    <x v="1"/>
    <s v="23-09-2000"/>
    <x v="1921"/>
    <s v="tier - 2"/>
    <s v="tier - 2"/>
    <s v="R1012"/>
    <n v="22"/>
    <n v="23"/>
    <s v="Sep"/>
    <n v="2000"/>
  </r>
  <r>
    <s v="Id2002"/>
    <s v="Dina"/>
    <n v="22.61"/>
    <n v="4.25"/>
    <s v="Yes"/>
    <s v="No"/>
    <s v="No"/>
    <n v="0"/>
    <s v="No"/>
    <x v="2"/>
    <x v="2"/>
    <s v="03-07-1996"/>
    <x v="1922"/>
    <s v="tier - 2"/>
    <s v="tier - 1"/>
    <s v="R1012"/>
    <n v="26"/>
    <n v="3"/>
    <s v="Jul"/>
    <n v="1996"/>
  </r>
  <r>
    <s v="Id2003"/>
    <s v="Lisa"/>
    <n v="22.23"/>
    <n v="6.09"/>
    <s v="Yes"/>
    <s v="No"/>
    <s v="No"/>
    <n v="0"/>
    <s v="No"/>
    <x v="2"/>
    <x v="1"/>
    <s v="14-08-1996"/>
    <x v="1923"/>
    <s v="tier - 2"/>
    <s v="tier - 2"/>
    <s v="R1012"/>
    <n v="26"/>
    <n v="14"/>
    <s v="Aug"/>
    <n v="1996"/>
  </r>
  <r>
    <s v="Id2004"/>
    <s v="Caitrin"/>
    <n v="33.4"/>
    <n v="5.51"/>
    <s v="No"/>
    <s v="No"/>
    <s v="No"/>
    <n v="0"/>
    <s v="No"/>
    <x v="0"/>
    <x v="2"/>
    <s v="06-07-1994"/>
    <x v="1924"/>
    <s v="tier - 2"/>
    <s v="tier - 1"/>
    <s v="R1011"/>
    <n v="28"/>
    <n v="6"/>
    <s v="Jul"/>
    <n v="1994"/>
  </r>
  <r>
    <s v="Id2005"/>
    <s v="Adriana S"/>
    <n v="33.11"/>
    <n v="5.63"/>
    <s v="No"/>
    <s v="No"/>
    <s v="No"/>
    <n v="0"/>
    <s v="No"/>
    <x v="0"/>
    <x v="2"/>
    <s v="25-10-1994"/>
    <x v="1924"/>
    <s v="tier - 2"/>
    <s v="tier - 3"/>
    <s v="R1013"/>
    <n v="28"/>
    <n v="25"/>
    <s v="Oct"/>
    <n v="1994"/>
  </r>
  <r>
    <s v="Id2006"/>
    <s v="Megan"/>
    <n v="16.815000000000001"/>
    <n v="5.29"/>
    <s v="Yes"/>
    <s v="No"/>
    <s v="No"/>
    <n v="0"/>
    <s v="No"/>
    <x v="3"/>
    <x v="2"/>
    <s v="29-08-2001"/>
    <x v="1925"/>
    <s v="tier - 2"/>
    <s v="tier - 3"/>
    <s v="R1024"/>
    <n v="21"/>
    <n v="29"/>
    <s v="Aug"/>
    <n v="2001"/>
  </r>
  <r>
    <s v="Id2007"/>
    <s v="Kristen M"/>
    <n v="25.61"/>
    <n v="4"/>
    <s v="No"/>
    <s v="No"/>
    <s v="Yes"/>
    <n v="1"/>
    <s v="No"/>
    <x v="1"/>
    <x v="2"/>
    <s v="25-09-1993"/>
    <x v="1926"/>
    <s v="tier - 2"/>
    <s v="tier - 3"/>
    <s v="R1013"/>
    <n v="29"/>
    <n v="25"/>
    <s v="Sep"/>
    <n v="1993"/>
  </r>
  <r>
    <s v="Id2008"/>
    <s v="Alix"/>
    <n v="25.8"/>
    <n v="5.49"/>
    <s v="No"/>
    <s v="No"/>
    <s v="No"/>
    <n v="0"/>
    <s v="No"/>
    <x v="1"/>
    <x v="2"/>
    <s v="10-07-1994"/>
    <x v="1927"/>
    <s v="tier - 2"/>
    <s v="tier - 1"/>
    <s v="R1011"/>
    <n v="28"/>
    <n v="10"/>
    <s v="Jul"/>
    <n v="1994"/>
  </r>
  <r>
    <s v="Id2009"/>
    <s v="Kakushin"/>
    <n v="27.39"/>
    <n v="5.34"/>
    <s v="No"/>
    <s v="No"/>
    <s v="No"/>
    <n v="0"/>
    <s v="No"/>
    <x v="1"/>
    <x v="2"/>
    <s v="25-06-1999"/>
    <x v="1928"/>
    <s v="tier - 2"/>
    <s v="tier - 3"/>
    <s v="R1021"/>
    <n v="23"/>
    <n v="25"/>
    <s v="Jun"/>
    <n v="1999"/>
  </r>
  <r>
    <s v="Id2010"/>
    <s v="Michael J"/>
    <n v="17.03"/>
    <n v="4.12"/>
    <s v="No"/>
    <s v="No"/>
    <s v="No"/>
    <n v="1"/>
    <s v="No"/>
    <x v="3"/>
    <x v="2"/>
    <s v="01-08-1987"/>
    <x v="1929"/>
    <s v="tier - 2"/>
    <s v="tier - 2"/>
    <s v="R1013"/>
    <n v="35"/>
    <n v="1"/>
    <s v="Aug"/>
    <n v="1987"/>
  </r>
  <r>
    <s v="Id2011"/>
    <s v="Bradley"/>
    <n v="23.75"/>
    <n v="5.49"/>
    <s v="Yes"/>
    <s v="No"/>
    <s v="No"/>
    <n v="0"/>
    <s v="No"/>
    <x v="2"/>
    <x v="2"/>
    <s v="13-10-2001"/>
    <x v="1930"/>
    <s v="tier - 2"/>
    <s v="tier - 1"/>
    <s v="R1012"/>
    <n v="21"/>
    <n v="13"/>
    <s v="Oct"/>
    <n v="2001"/>
  </r>
  <r>
    <s v="Id2012"/>
    <s v="Matt"/>
    <n v="26.03"/>
    <n v="5.1100000000000003"/>
    <s v="Yes"/>
    <s v="No"/>
    <s v="No"/>
    <n v="1"/>
    <s v="No"/>
    <x v="1"/>
    <x v="2"/>
    <s v="10-09-1995"/>
    <x v="1931"/>
    <s v="tier - 3"/>
    <s v="tier - 1"/>
    <s v="R1017"/>
    <n v="27"/>
    <n v="10"/>
    <s v="Sep"/>
    <n v="1995"/>
  </r>
  <r>
    <s v="Id2013"/>
    <s v="Amanda C."/>
    <n v="16.079999999999998"/>
    <n v="5.94"/>
    <s v="No"/>
    <s v="No"/>
    <s v="No"/>
    <n v="0"/>
    <s v="No"/>
    <x v="3"/>
    <x v="1"/>
    <s v="01-10-1989"/>
    <x v="1932"/>
    <s v="tier - 2"/>
    <s v="tier - 1"/>
    <s v="R1012"/>
    <n v="33"/>
    <n v="1"/>
    <s v="Oct"/>
    <n v="1989"/>
  </r>
  <r>
    <s v="Id2014"/>
    <s v="Valur"/>
    <n v="30.875"/>
    <n v="5.54"/>
    <s v="No"/>
    <s v="No"/>
    <s v="No"/>
    <n v="0"/>
    <s v="No"/>
    <x v="0"/>
    <x v="2"/>
    <s v="26-09-1994"/>
    <x v="1933"/>
    <s v="tier - 3"/>
    <s v="tier - 1"/>
    <s v="R1012"/>
    <n v="28"/>
    <n v="26"/>
    <s v="Sep"/>
    <n v="1994"/>
  </r>
  <r>
    <s v="Id2015"/>
    <s v="Erica J"/>
    <n v="31.79"/>
    <n v="7.09"/>
    <s v="No"/>
    <s v="No"/>
    <s v="No"/>
    <n v="0"/>
    <s v="No"/>
    <x v="0"/>
    <x v="0"/>
    <s v="21-06-2002"/>
    <x v="1934"/>
    <s v="tier - 2"/>
    <s v="tier - 3"/>
    <s v="R1013"/>
    <n v="20"/>
    <n v="21"/>
    <s v="Jun"/>
    <n v="2002"/>
  </r>
  <r>
    <s v="Id2016"/>
    <s v="Stephen F."/>
    <n v="28.48"/>
    <n v="6.22"/>
    <s v="Yes"/>
    <s v="No"/>
    <s v="Yes"/>
    <n v="1"/>
    <s v="No"/>
    <x v="1"/>
    <x v="1"/>
    <s v="22-12-1997"/>
    <x v="1935"/>
    <s v="tier - 2"/>
    <s v="tier - 2"/>
    <s v="R1011"/>
    <n v="25"/>
    <n v="22"/>
    <s v="Dec"/>
    <n v="1997"/>
  </r>
  <r>
    <s v="Id2017"/>
    <s v="Lissa"/>
    <n v="26.6"/>
    <n v="4.33"/>
    <s v="No"/>
    <s v="No"/>
    <s v="No"/>
    <n v="1"/>
    <s v="No"/>
    <x v="1"/>
    <x v="2"/>
    <s v="09-08-1998"/>
    <x v="1936"/>
    <s v="tier - 2"/>
    <s v="tier - 1"/>
    <s v="R1023"/>
    <n v="24"/>
    <n v="9"/>
    <s v="Aug"/>
    <n v="1998"/>
  </r>
  <r>
    <s v="Id2018"/>
    <s v="Megan"/>
    <n v="25.27"/>
    <n v="5.83"/>
    <s v="No"/>
    <s v="No"/>
    <s v="No"/>
    <n v="1"/>
    <s v="No"/>
    <x v="1"/>
    <x v="1"/>
    <s v="15-09-1998"/>
    <x v="1937"/>
    <s v="tier - 2"/>
    <s v="tier - 3"/>
    <s v="R1024"/>
    <n v="24"/>
    <n v="15"/>
    <s v="Sep"/>
    <n v="1998"/>
  </r>
  <r>
    <s v="Id2019"/>
    <s v="Alyson"/>
    <n v="34.484999999999999"/>
    <n v="4.7"/>
    <s v="Yes"/>
    <s v="No"/>
    <s v="Yes"/>
    <n v="1"/>
    <s v="No"/>
    <x v="0"/>
    <x v="2"/>
    <s v="19-12-1997"/>
    <x v="1938"/>
    <s v="tier - 2"/>
    <s v="tier - 3"/>
    <s v="R1012"/>
    <n v="25"/>
    <n v="19"/>
    <s v="Dec"/>
    <n v="1997"/>
  </r>
  <r>
    <s v="Id2020"/>
    <s v="Chance B"/>
    <n v="15.57"/>
    <n v="4.07"/>
    <s v="Yes"/>
    <s v="No"/>
    <s v="No"/>
    <n v="1"/>
    <s v="No"/>
    <x v="3"/>
    <x v="2"/>
    <s v="28-09-1988"/>
    <x v="1939"/>
    <s v="tier - 2"/>
    <s v="tier - 2"/>
    <s v="R1012"/>
    <n v="34"/>
    <n v="28"/>
    <s v="Sep"/>
    <n v="1988"/>
  </r>
  <r>
    <s v="Id2021"/>
    <s v="Sean P"/>
    <n v="30.36"/>
    <n v="9.39"/>
    <s v="No"/>
    <s v="No"/>
    <s v="No"/>
    <n v="0"/>
    <s v="No"/>
    <x v="0"/>
    <x v="0"/>
    <s v="15-12-2002"/>
    <x v="1940"/>
    <s v="tier - 2"/>
    <s v="tier - 3"/>
    <s v="R1012"/>
    <n v="20"/>
    <n v="15"/>
    <s v="Dec"/>
    <n v="2002"/>
  </r>
  <r>
    <s v="Id2022"/>
    <s v="Therese"/>
    <n v="19.37"/>
    <n v="4.18"/>
    <s v="No"/>
    <s v="No"/>
    <s v="No"/>
    <n v="0"/>
    <s v="No"/>
    <x v="2"/>
    <x v="2"/>
    <s v="20-11-1991"/>
    <x v="1941"/>
    <s v="tier - 2"/>
    <s v="tier - 2"/>
    <s v="R1013"/>
    <n v="31"/>
    <n v="20"/>
    <s v="Nov"/>
    <n v="1991"/>
  </r>
  <r>
    <s v="Id2023"/>
    <s v="Beau"/>
    <n v="16.71"/>
    <n v="4.18"/>
    <s v="No"/>
    <s v="No"/>
    <s v="No"/>
    <n v="1"/>
    <s v="No"/>
    <x v="3"/>
    <x v="2"/>
    <s v="18-06-1987"/>
    <x v="1942"/>
    <s v="tier - 2"/>
    <s v="tier - 3"/>
    <s v="R1013"/>
    <n v="35"/>
    <n v="18"/>
    <s v="Jun"/>
    <n v="1987"/>
  </r>
  <r>
    <s v="Id2024"/>
    <s v="Kelsey M"/>
    <n v="24.1"/>
    <n v="4.4000000000000004"/>
    <s v="Yes"/>
    <s v="No"/>
    <s v="No"/>
    <n v="1"/>
    <s v="No"/>
    <x v="2"/>
    <x v="2"/>
    <s v="24-09-1995"/>
    <x v="1943"/>
    <s v="tier - 2"/>
    <s v="tier - 1"/>
    <s v="R1011"/>
    <n v="27"/>
    <n v="24"/>
    <s v="Sep"/>
    <n v="1995"/>
  </r>
  <r>
    <s v="Id2025"/>
    <s v="Gretchen"/>
    <n v="29.77"/>
    <n v="9.9"/>
    <s v="No"/>
    <s v="No"/>
    <s v="No"/>
    <n v="0"/>
    <s v="No"/>
    <x v="1"/>
    <x v="0"/>
    <s v="30-09-2002"/>
    <x v="1944"/>
    <s v="tier - 2"/>
    <s v="tier - 3"/>
    <s v="R1012"/>
    <n v="20"/>
    <n v="30"/>
    <s v="Sep"/>
    <n v="2002"/>
  </r>
  <r>
    <s v="Id2026"/>
    <s v="Nicholas E."/>
    <n v="46.53"/>
    <n v="4.84"/>
    <s v="Yes"/>
    <s v="No"/>
    <s v="No"/>
    <n v="0"/>
    <s v="No"/>
    <x v="0"/>
    <x v="2"/>
    <s v="30-06-1996"/>
    <x v="1945"/>
    <s v="tier - 2"/>
    <s v="tier - 2"/>
    <s v="R1013"/>
    <n v="26"/>
    <n v="30"/>
    <s v="Jun"/>
    <n v="1996"/>
  </r>
  <r>
    <s v="Id2027"/>
    <s v="Deborah"/>
    <n v="23.4"/>
    <n v="5.53"/>
    <s v="No"/>
    <s v="No"/>
    <s v="Yes"/>
    <n v="1"/>
    <s v="No"/>
    <x v="2"/>
    <x v="2"/>
    <s v="05-06-2003"/>
    <x v="1946"/>
    <s v="tier - 2"/>
    <s v="tier - 2"/>
    <s v="R1011"/>
    <n v="20"/>
    <n v="5"/>
    <s v="Jun"/>
    <n v="2003"/>
  </r>
  <r>
    <s v="Id2028"/>
    <s v="Chuck W. Jr."/>
    <n v="30"/>
    <n v="4.33"/>
    <s v="Yes"/>
    <s v="No"/>
    <s v="No"/>
    <n v="0"/>
    <s v="No"/>
    <x v="0"/>
    <x v="2"/>
    <s v="13-06-1996"/>
    <x v="1947"/>
    <s v="tier - 2"/>
    <s v="tier - 2"/>
    <s v="R1011"/>
    <n v="26"/>
    <n v="13"/>
    <s v="Jun"/>
    <n v="1996"/>
  </r>
  <r>
    <s v="Id2029"/>
    <s v="Daniel"/>
    <n v="29.15"/>
    <n v="4.91"/>
    <s v="Yes"/>
    <s v="No"/>
    <s v="No"/>
    <n v="0"/>
    <s v="No"/>
    <x v="1"/>
    <x v="2"/>
    <s v="24-10-1996"/>
    <x v="1948"/>
    <s v="tier - 2"/>
    <s v="tier - 2"/>
    <s v="R1013"/>
    <n v="26"/>
    <n v="24"/>
    <s v="Oct"/>
    <n v="1996"/>
  </r>
  <r>
    <s v="Id2030"/>
    <s v="Amany"/>
    <n v="34.865000000000002"/>
    <n v="4.8"/>
    <s v="No"/>
    <s v="No"/>
    <s v="No"/>
    <n v="0"/>
    <s v="No"/>
    <x v="0"/>
    <x v="2"/>
    <s v="01-11-1999"/>
    <x v="1949"/>
    <s v="tier - 2"/>
    <s v="tier - 2"/>
    <s v="R1024"/>
    <n v="23"/>
    <n v="1"/>
    <s v="Nov"/>
    <n v="1999"/>
  </r>
  <r>
    <s v="Id2031"/>
    <s v="Kipling"/>
    <n v="28.12"/>
    <n v="5.55"/>
    <s v="Yes"/>
    <s v="yes"/>
    <s v="No"/>
    <n v="2"/>
    <s v="No"/>
    <x v="1"/>
    <x v="2"/>
    <s v="14-07-2000"/>
    <x v="1950"/>
    <s v="tier - 2"/>
    <s v="tier - 1"/>
    <s v="R1012"/>
    <n v="22"/>
    <n v="14"/>
    <s v="Jul"/>
    <n v="2000"/>
  </r>
  <r>
    <s v="Id2032"/>
    <s v="Duncan"/>
    <n v="29.45"/>
    <n v="5.24"/>
    <s v="Yes"/>
    <s v="No"/>
    <s v="No"/>
    <n v="0"/>
    <s v="No"/>
    <x v="1"/>
    <x v="2"/>
    <s v="21-06-1996"/>
    <x v="1950"/>
    <s v="tier - 3"/>
    <s v="tier - 3"/>
    <s v="R1016"/>
    <n v="26"/>
    <n v="21"/>
    <s v="Jun"/>
    <n v="1996"/>
  </r>
  <r>
    <s v="Id2033"/>
    <s v="Louis C."/>
    <n v="27.94"/>
    <n v="6.08"/>
    <s v="No"/>
    <s v="No"/>
    <s v="Yes"/>
    <n v="1"/>
    <s v="No"/>
    <x v="1"/>
    <x v="1"/>
    <s v="12-08-1993"/>
    <x v="1951"/>
    <s v="tier - 1"/>
    <s v="tier - 3"/>
    <s v="R1013"/>
    <n v="29"/>
    <n v="12"/>
    <s v="Aug"/>
    <n v="1993"/>
  </r>
  <r>
    <s v="Id2034"/>
    <s v="Daniel J"/>
    <n v="27.2"/>
    <n v="5.83"/>
    <s v="No"/>
    <s v="No"/>
    <s v="Yes"/>
    <n v="1"/>
    <s v="No"/>
    <x v="1"/>
    <x v="1"/>
    <s v="01-11-1993"/>
    <x v="1952"/>
    <s v="tier - 3"/>
    <s v="tier - 3"/>
    <s v="R1011"/>
    <n v="29"/>
    <n v="1"/>
    <s v="Nov"/>
    <n v="1993"/>
  </r>
  <r>
    <s v="Id2035"/>
    <s v="Ildiko M."/>
    <n v="33.344999999999999"/>
    <n v="4.29"/>
    <s v="No"/>
    <s v="No"/>
    <s v="No"/>
    <n v="1"/>
    <s v="No"/>
    <x v="0"/>
    <x v="2"/>
    <s v="04-09-1998"/>
    <x v="1953"/>
    <s v="tier - 2"/>
    <s v="tier - 3"/>
    <s v="R1012"/>
    <n v="24"/>
    <n v="4"/>
    <s v="Sep"/>
    <n v="1998"/>
  </r>
  <r>
    <s v="Id2036"/>
    <s v="Melinda E."/>
    <n v="29.925000000000001"/>
    <n v="5.3"/>
    <s v="No"/>
    <s v="No"/>
    <s v="No"/>
    <n v="1"/>
    <s v="No"/>
    <x v="1"/>
    <x v="2"/>
    <s v="17-06-1998"/>
    <x v="1954"/>
    <s v="tier - 2"/>
    <s v="tier - 3"/>
    <s v="R1012"/>
    <n v="24"/>
    <n v="17"/>
    <s v="Jun"/>
    <n v="1998"/>
  </r>
  <r>
    <s v="Id2037"/>
    <s v="Ashley M"/>
    <n v="24.225000000000001"/>
    <n v="4.42"/>
    <s v="No"/>
    <s v="No"/>
    <s v="No"/>
    <n v="1"/>
    <s v="No"/>
    <x v="2"/>
    <x v="2"/>
    <s v="15-11-1998"/>
    <x v="1955"/>
    <s v="tier - 2"/>
    <s v="tier - 3"/>
    <s v="R1012"/>
    <n v="24"/>
    <n v="15"/>
    <s v="Nov"/>
    <n v="1998"/>
  </r>
  <r>
    <s v="Id2038"/>
    <s v="Stephanie"/>
    <n v="29.68"/>
    <n v="5.68"/>
    <s v="No"/>
    <s v="yes"/>
    <s v="No"/>
    <n v="1"/>
    <s v="No"/>
    <x v="1"/>
    <x v="2"/>
    <s v="01-10-2000"/>
    <x v="1956"/>
    <s v="tier - 2"/>
    <s v="tier - 3"/>
    <s v="R1011"/>
    <n v="22"/>
    <n v="1"/>
    <s v="Oct"/>
    <n v="2000"/>
  </r>
  <r>
    <s v="Id2039"/>
    <s v="Sean P."/>
    <n v="20.614999999999998"/>
    <n v="6.05"/>
    <s v="No"/>
    <s v="No"/>
    <s v="Yes"/>
    <n v="1"/>
    <s v="No"/>
    <x v="2"/>
    <x v="1"/>
    <s v="23-09-2003"/>
    <x v="1957"/>
    <s v="tier - 2"/>
    <s v="tier - 1"/>
    <s v="R1012"/>
    <n v="19"/>
    <n v="23"/>
    <s v="Sep"/>
    <n v="2003"/>
  </r>
  <r>
    <s v="Id2040"/>
    <s v="Emily G"/>
    <n v="32.119999999999997"/>
    <n v="5.33"/>
    <s v="No"/>
    <s v="yes"/>
    <s v="No"/>
    <n v="1"/>
    <s v="No"/>
    <x v="0"/>
    <x v="2"/>
    <s v="04-08-2004"/>
    <x v="1958"/>
    <s v="tier - 2"/>
    <s v="tier - 3"/>
    <s v="R1013"/>
    <n v="18"/>
    <n v="4"/>
    <s v="Aug"/>
    <n v="2004"/>
  </r>
  <r>
    <s v="Id2041"/>
    <s v="Malcolm"/>
    <n v="27.36"/>
    <n v="6.22"/>
    <s v="No"/>
    <s v="No"/>
    <s v="No"/>
    <n v="0"/>
    <s v="No"/>
    <x v="1"/>
    <x v="1"/>
    <s v="24-12-1999"/>
    <x v="1959"/>
    <s v="tier - 2"/>
    <s v="tier - 3"/>
    <s v="R1012"/>
    <n v="23"/>
    <n v="24"/>
    <s v="Dec"/>
    <n v="1999"/>
  </r>
  <r>
    <s v="Id2042"/>
    <s v="Danilo"/>
    <n v="17.385000000000002"/>
    <n v="5.84"/>
    <s v="No"/>
    <s v="No"/>
    <s v="No"/>
    <n v="0"/>
    <s v="No"/>
    <x v="3"/>
    <x v="1"/>
    <s v="29-08-1999"/>
    <x v="1960"/>
    <s v="tier - 2"/>
    <s v="tier - 1"/>
    <s v="R1012"/>
    <n v="23"/>
    <n v="29"/>
    <s v="Aug"/>
    <n v="1999"/>
  </r>
  <r>
    <s v="Id2043"/>
    <s v="Mikko"/>
    <n v="30.13"/>
    <n v="5.71"/>
    <s v="No"/>
    <s v="yes"/>
    <s v="No"/>
    <n v="1"/>
    <s v="No"/>
    <x v="0"/>
    <x v="1"/>
    <s v="14-11-2004"/>
    <x v="1961"/>
    <s v="tier - 2"/>
    <s v="tier - 1"/>
    <s v="R1021"/>
    <n v="18"/>
    <n v="14"/>
    <s v="Nov"/>
    <n v="2004"/>
  </r>
  <r>
    <s v="Id2044"/>
    <s v="Paula C."/>
    <n v="25.44"/>
    <n v="6.04"/>
    <s v="Yes"/>
    <s v="No"/>
    <s v="Yes"/>
    <n v="1"/>
    <s v="No"/>
    <x v="1"/>
    <x v="1"/>
    <s v="10-08-1997"/>
    <x v="1962"/>
    <s v="tier - 2"/>
    <s v="tier - 1"/>
    <s v="R1012"/>
    <n v="25"/>
    <n v="10"/>
    <s v="Aug"/>
    <n v="1997"/>
  </r>
  <r>
    <s v="Id2045"/>
    <s v="Kirsten N."/>
    <n v="39.805"/>
    <n v="4.38"/>
    <s v="No"/>
    <s v="yes"/>
    <s v="No"/>
    <n v="1"/>
    <s v="No"/>
    <x v="0"/>
    <x v="2"/>
    <s v="11-10-2000"/>
    <x v="1963"/>
    <s v="tier - 2"/>
    <s v="tier - 1"/>
    <s v="R1024"/>
    <n v="22"/>
    <n v="11"/>
    <s v="Oct"/>
    <n v="2000"/>
  </r>
  <r>
    <s v="Id2046"/>
    <s v="Christy"/>
    <n v="30.4"/>
    <n v="5.56"/>
    <s v="Yes"/>
    <s v="yes"/>
    <s v="No"/>
    <n v="1"/>
    <s v="No"/>
    <x v="0"/>
    <x v="2"/>
    <s v="03-10-2000"/>
    <x v="1964"/>
    <s v="tier - 2"/>
    <s v="tier - 3"/>
    <s v="R1024"/>
    <n v="22"/>
    <n v="3"/>
    <s v="Oct"/>
    <n v="2000"/>
  </r>
  <r>
    <s v="Id2047"/>
    <s v="Jennifer"/>
    <n v="23.18"/>
    <n v="4.24"/>
    <s v="No"/>
    <s v="yes"/>
    <s v="No"/>
    <n v="1"/>
    <s v="No"/>
    <x v="2"/>
    <x v="2"/>
    <s v="17-12-2000"/>
    <x v="1965"/>
    <s v="tier - 2"/>
    <s v="tier - 3"/>
    <s v="R1024"/>
    <n v="22"/>
    <n v="17"/>
    <s v="Dec"/>
    <n v="2000"/>
  </r>
  <r>
    <s v="Id2048"/>
    <s v="Jingjing"/>
    <n v="39.615000000000002"/>
    <n v="6.32"/>
    <s v="No"/>
    <s v="No"/>
    <s v="Yes"/>
    <n v="1"/>
    <s v="No"/>
    <x v="0"/>
    <x v="1"/>
    <s v="03-12-2003"/>
    <x v="1966"/>
    <s v="tier - 2"/>
    <s v="tier - 3"/>
    <s v="R1012"/>
    <n v="19"/>
    <n v="3"/>
    <s v="Dec"/>
    <n v="2003"/>
  </r>
  <r>
    <s v="Id2049"/>
    <s v="Morgan"/>
    <n v="30.59"/>
    <n v="6.3"/>
    <s v="Yes"/>
    <s v="No"/>
    <s v="Yes"/>
    <n v="1"/>
    <s v="No"/>
    <x v="0"/>
    <x v="1"/>
    <s v="06-10-1997"/>
    <x v="1967"/>
    <s v="tier - 3"/>
    <s v="tier - 3"/>
    <s v="R1016"/>
    <n v="25"/>
    <n v="6"/>
    <s v="Oct"/>
    <n v="1997"/>
  </r>
  <r>
    <s v="Id2050"/>
    <s v="Patrick J."/>
    <n v="16.72"/>
    <n v="4.38"/>
    <s v="Yes"/>
    <s v="No"/>
    <s v="No"/>
    <n v="1"/>
    <s v="No"/>
    <x v="3"/>
    <x v="2"/>
    <s v="20-08-1988"/>
    <x v="1968"/>
    <s v="tier - 2"/>
    <s v="tier - 2"/>
    <s v="R1013"/>
    <n v="34"/>
    <n v="20"/>
    <s v="Aug"/>
    <n v="1988"/>
  </r>
  <r>
    <s v="Id2051"/>
    <s v="Frankline"/>
    <n v="26.22"/>
    <n v="4.6500000000000004"/>
    <s v="Yes"/>
    <s v="No"/>
    <s v="Yes"/>
    <n v="1"/>
    <s v="No"/>
    <x v="1"/>
    <x v="2"/>
    <s v="30-10-1997"/>
    <x v="1969"/>
    <s v="tier - 1"/>
    <s v="tier - 3"/>
    <s v="R1014"/>
    <n v="25"/>
    <n v="30"/>
    <s v="Oct"/>
    <n v="1997"/>
  </r>
  <r>
    <s v="Id2052"/>
    <s v="Laura T."/>
    <n v="31.824999999999999"/>
    <n v="4.7"/>
    <s v="No"/>
    <s v="No"/>
    <s v="Yes"/>
    <n v="1"/>
    <s v="No"/>
    <x v="0"/>
    <x v="2"/>
    <s v="06-08-2003"/>
    <x v="1970"/>
    <s v="tier - 2"/>
    <s v="tier - 2"/>
    <s v="R1012"/>
    <n v="19"/>
    <n v="6"/>
    <s v="Aug"/>
    <n v="2003"/>
  </r>
  <r>
    <s v="Id2053"/>
    <s v="Natalia"/>
    <n v="25.745000000000001"/>
    <n v="4.34"/>
    <s v="No"/>
    <s v="No"/>
    <s v="Yes"/>
    <n v="1"/>
    <s v="No"/>
    <x v="1"/>
    <x v="2"/>
    <s v="01-12-2003"/>
    <x v="1971"/>
    <s v="tier - 2"/>
    <s v="tier - 3"/>
    <s v="R1012"/>
    <n v="19"/>
    <n v="1"/>
    <s v="Dec"/>
    <n v="2003"/>
  </r>
  <r>
    <s v="Id2054"/>
    <s v="Jennifer L."/>
    <n v="24.605"/>
    <n v="5.62"/>
    <s v="No"/>
    <s v="No"/>
    <s v="Yes"/>
    <n v="1"/>
    <s v="No"/>
    <x v="2"/>
    <x v="2"/>
    <s v="21-11-2003"/>
    <x v="1972"/>
    <s v="tier - 2"/>
    <s v="tier - 2"/>
    <s v="R1012"/>
    <n v="19"/>
    <n v="21"/>
    <s v="Nov"/>
    <n v="2003"/>
  </r>
  <r>
    <s v="Id2055"/>
    <s v="Brooke"/>
    <n v="24.51"/>
    <n v="4.24"/>
    <s v="No"/>
    <s v="No"/>
    <s v="Yes"/>
    <n v="1"/>
    <s v="No"/>
    <x v="2"/>
    <x v="2"/>
    <s v="17-07-2003"/>
    <x v="1972"/>
    <s v="tier - 2"/>
    <s v="tier - 2"/>
    <s v="R1012"/>
    <n v="19"/>
    <n v="17"/>
    <s v="Jul"/>
    <n v="2003"/>
  </r>
  <r>
    <s v="Id2056"/>
    <s v="Jeremy M"/>
    <n v="31.065000000000001"/>
    <n v="4.57"/>
    <s v="Yes"/>
    <s v="No"/>
    <s v="No"/>
    <n v="0"/>
    <s v="No"/>
    <x v="0"/>
    <x v="2"/>
    <s v="13-06-1996"/>
    <x v="1973"/>
    <s v="tier - 2"/>
    <s v="tier - 1"/>
    <s v="R1012"/>
    <n v="26"/>
    <n v="13"/>
    <s v="Jun"/>
    <n v="1996"/>
  </r>
  <r>
    <s v="Id2057"/>
    <s v="Megan L."/>
    <n v="28.12"/>
    <n v="5.05"/>
    <s v="No"/>
    <s v="No"/>
    <s v="No"/>
    <n v="0"/>
    <s v="No"/>
    <x v="1"/>
    <x v="2"/>
    <s v="11-06-1999"/>
    <x v="1974"/>
    <s v="tier - 2"/>
    <s v="tier - 2"/>
    <s v="R1012"/>
    <n v="23"/>
    <n v="11"/>
    <s v="Jun"/>
    <n v="1999"/>
  </r>
  <r>
    <s v="Id2058"/>
    <s v="Bryan"/>
    <n v="38.06"/>
    <n v="6.16"/>
    <s v="No"/>
    <s v="No"/>
    <s v="No"/>
    <n v="0"/>
    <s v="No"/>
    <x v="0"/>
    <x v="1"/>
    <s v="02-10-1994"/>
    <x v="1974"/>
    <s v="tier - 3"/>
    <s v="tier - 2"/>
    <s v="R1013"/>
    <n v="28"/>
    <n v="2"/>
    <s v="Oct"/>
    <n v="1994"/>
  </r>
  <r>
    <s v="Id2059"/>
    <s v="Marny"/>
    <n v="24.96"/>
    <n v="4.57"/>
    <s v="No"/>
    <s v="No"/>
    <s v="No"/>
    <n v="0"/>
    <s v="No"/>
    <x v="2"/>
    <x v="2"/>
    <s v="17-09-1994"/>
    <x v="1975"/>
    <s v="tier - 2"/>
    <s v="tier - 2"/>
    <s v="R1013"/>
    <n v="28"/>
    <n v="17"/>
    <s v="Sep"/>
    <n v="1994"/>
  </r>
  <r>
    <s v="Id2060"/>
    <s v="Marc"/>
    <n v="17.670000000000002"/>
    <n v="5.53"/>
    <s v="Yes"/>
    <s v="No"/>
    <s v="No"/>
    <n v="0"/>
    <s v="No"/>
    <x v="3"/>
    <x v="2"/>
    <s v="05-08-1996"/>
    <x v="1976"/>
    <s v="tier - 3"/>
    <s v="tier - 2"/>
    <s v="R1012"/>
    <n v="26"/>
    <n v="5"/>
    <s v="Aug"/>
    <n v="1996"/>
  </r>
  <r>
    <s v="Id2061"/>
    <s v="Benjamin L"/>
    <n v="31.35"/>
    <n v="5.84"/>
    <s v="No"/>
    <s v="yes"/>
    <s v="No"/>
    <n v="1"/>
    <s v="No"/>
    <x v="0"/>
    <x v="1"/>
    <s v="09-12-2000"/>
    <x v="1977"/>
    <s v="tier - 2"/>
    <s v="tier - 1"/>
    <s v="R1012"/>
    <n v="22"/>
    <n v="9"/>
    <s v="Dec"/>
    <n v="2000"/>
  </r>
  <r>
    <s v="Id2062"/>
    <s v="Rob G"/>
    <n v="28.31"/>
    <n v="6.41"/>
    <s v="No"/>
    <s v="yes"/>
    <s v="No"/>
    <n v="1"/>
    <s v="No"/>
    <x v="1"/>
    <x v="1"/>
    <s v="24-06-2000"/>
    <x v="1978"/>
    <s v="tier - 2"/>
    <s v="tier - 2"/>
    <s v="R1012"/>
    <n v="22"/>
    <n v="24"/>
    <s v="Jun"/>
    <n v="2000"/>
  </r>
  <r>
    <s v="Id2063"/>
    <s v="Stefanie A"/>
    <n v="30.3"/>
    <n v="4.7300000000000004"/>
    <s v="Yes"/>
    <s v="No"/>
    <s v="Yes"/>
    <n v="1"/>
    <s v="No"/>
    <x v="0"/>
    <x v="2"/>
    <s v="26-08-1997"/>
    <x v="1979"/>
    <s v="tier - 2"/>
    <s v="tier - 1"/>
    <s v="R1011"/>
    <n v="25"/>
    <n v="26"/>
    <s v="Aug"/>
    <n v="1997"/>
  </r>
  <r>
    <s v="Id2064"/>
    <s v="Stephanie"/>
    <n v="26.4"/>
    <n v="6.22"/>
    <s v="Yes"/>
    <s v="No"/>
    <s v="No"/>
    <n v="0"/>
    <s v="No"/>
    <x v="1"/>
    <x v="1"/>
    <s v="26-08-2001"/>
    <x v="1980"/>
    <s v="tier - 2"/>
    <s v="tier - 1"/>
    <s v="R1011"/>
    <n v="21"/>
    <n v="26"/>
    <s v="Aug"/>
    <n v="2001"/>
  </r>
  <r>
    <s v="Id2065"/>
    <s v="Caroline F."/>
    <n v="22.135000000000002"/>
    <n v="4.46"/>
    <s v="Yes"/>
    <s v="No"/>
    <s v="No"/>
    <n v="0"/>
    <s v="No"/>
    <x v="2"/>
    <x v="2"/>
    <s v="28-07-2001"/>
    <x v="1981"/>
    <s v="tier - 2"/>
    <s v="tier - 2"/>
    <s v="R1024"/>
    <n v="21"/>
    <n v="28"/>
    <s v="Jul"/>
    <n v="2001"/>
  </r>
  <r>
    <s v="Id2066"/>
    <s v="Julia J."/>
    <n v="17.399999999999999"/>
    <n v="4.5"/>
    <s v="Yes"/>
    <s v="No"/>
    <s v="No"/>
    <n v="0"/>
    <s v="No"/>
    <x v="3"/>
    <x v="2"/>
    <s v="15-10-2001"/>
    <x v="1982"/>
    <s v="tier - 2"/>
    <s v="tier - 3"/>
    <s v="R1011"/>
    <n v="21"/>
    <n v="15"/>
    <s v="Oct"/>
    <n v="2001"/>
  </r>
  <r>
    <s v="Id2067"/>
    <s v="Jack"/>
    <n v="28.06"/>
    <n v="8.93"/>
    <s v="No"/>
    <s v="No"/>
    <s v="No"/>
    <n v="0"/>
    <s v="No"/>
    <x v="1"/>
    <x v="0"/>
    <s v="20-07-2002"/>
    <x v="1982"/>
    <s v="tier - 2"/>
    <s v="tier - 2"/>
    <s v="R1021"/>
    <n v="20"/>
    <n v="20"/>
    <s v="Jul"/>
    <n v="2002"/>
  </r>
  <r>
    <s v="Id2068"/>
    <s v="Bernat"/>
    <n v="31.13"/>
    <n v="11.02"/>
    <s v="No"/>
    <s v="No"/>
    <s v="No"/>
    <n v="0"/>
    <s v="No"/>
    <x v="0"/>
    <x v="0"/>
    <s v="11-10-2002"/>
    <x v="1983"/>
    <s v="tier - 2"/>
    <s v="tier - 3"/>
    <s v="R1013"/>
    <n v="20"/>
    <n v="11"/>
    <s v="Oct"/>
    <n v="2002"/>
  </r>
  <r>
    <s v="Id2069"/>
    <s v="Hicham"/>
    <n v="18.46"/>
    <n v="5.25"/>
    <s v="No"/>
    <s v="No"/>
    <s v="No"/>
    <n v="0"/>
    <s v="No"/>
    <x v="3"/>
    <x v="2"/>
    <s v="17-11-1991"/>
    <x v="1984"/>
    <s v="tier - 2"/>
    <s v="tier - 1"/>
    <s v="R1013"/>
    <n v="31"/>
    <n v="17"/>
    <s v="Nov"/>
    <n v="1991"/>
  </r>
  <r>
    <s v="Id2070"/>
    <s v="Sarah"/>
    <n v="17.3"/>
    <n v="4.75"/>
    <s v="No"/>
    <s v="No"/>
    <s v="No"/>
    <n v="0"/>
    <s v="No"/>
    <x v="3"/>
    <x v="2"/>
    <s v="01-10-1990"/>
    <x v="1985"/>
    <s v="tier - 2"/>
    <s v="tier - 2"/>
    <s v="R1013"/>
    <n v="32"/>
    <n v="1"/>
    <s v="Oct"/>
    <n v="1990"/>
  </r>
  <r>
    <s v="Id2071"/>
    <s v="Anthony S"/>
    <n v="35.625"/>
    <n v="4.68"/>
    <s v="Yes"/>
    <s v="No"/>
    <s v="Yes"/>
    <n v="1"/>
    <s v="No"/>
    <x v="0"/>
    <x v="2"/>
    <s v="28-07-1997"/>
    <x v="1986"/>
    <s v="tier - 3"/>
    <s v="tier - 3"/>
    <s v="R1012"/>
    <n v="25"/>
    <n v="28"/>
    <s v="Jul"/>
    <n v="1997"/>
  </r>
  <r>
    <s v="Id2072"/>
    <s v="Elisabetta"/>
    <n v="20.234999999999999"/>
    <n v="6.17"/>
    <s v="Yes"/>
    <s v="yes"/>
    <s v="No"/>
    <n v="2"/>
    <s v="No"/>
    <x v="2"/>
    <x v="1"/>
    <s v="25-08-2000"/>
    <x v="1987"/>
    <s v="tier - 2"/>
    <s v="tier - 3"/>
    <s v="R1012"/>
    <n v="22"/>
    <n v="25"/>
    <s v="Aug"/>
    <n v="2000"/>
  </r>
  <r>
    <s v="Id2073"/>
    <s v="Trevor N."/>
    <n v="27.55"/>
    <n v="4.5599999999999996"/>
    <s v="Yes"/>
    <s v="No"/>
    <s v="Yes"/>
    <n v="1"/>
    <s v="No"/>
    <x v="1"/>
    <x v="2"/>
    <s v="02-11-1997"/>
    <x v="1988"/>
    <s v="tier - 3"/>
    <s v="tier - 1"/>
    <s v="R1012"/>
    <n v="25"/>
    <n v="2"/>
    <s v="Nov"/>
    <n v="1997"/>
  </r>
  <r>
    <s v="Id2074"/>
    <s v="Nancy"/>
    <n v="17.97"/>
    <n v="6.3"/>
    <s v="No"/>
    <s v="No"/>
    <s v="No"/>
    <n v="0"/>
    <s v="No"/>
    <x v="3"/>
    <x v="1"/>
    <s v="05-08-1991"/>
    <x v="1989"/>
    <s v="tier - 2"/>
    <s v="tier - 1"/>
    <s v="R1013"/>
    <n v="31"/>
    <n v="5"/>
    <s v="Aug"/>
    <n v="1991"/>
  </r>
  <r>
    <s v="Id2075"/>
    <s v="Allison R."/>
    <n v="29.98"/>
    <n v="6.03"/>
    <s v="No"/>
    <s v="yes"/>
    <s v="No"/>
    <n v="1"/>
    <s v="No"/>
    <x v="1"/>
    <x v="1"/>
    <s v="06-09-2004"/>
    <x v="1990"/>
    <s v="tier - 2"/>
    <s v="tier - 2"/>
    <s v="R1012"/>
    <n v="18"/>
    <n v="6"/>
    <s v="Sep"/>
    <n v="2004"/>
  </r>
  <r>
    <s v="Id2076"/>
    <s v="Robert J."/>
    <n v="33.659999999999997"/>
    <n v="4.2"/>
    <s v="Yes"/>
    <s v="No"/>
    <s v="No"/>
    <n v="1"/>
    <s v="No"/>
    <x v="0"/>
    <x v="2"/>
    <s v="15-10-1995"/>
    <x v="1991"/>
    <s v="tier - 3"/>
    <s v="tier - 3"/>
    <s v="R1013"/>
    <n v="27"/>
    <n v="15"/>
    <s v="Oct"/>
    <n v="1995"/>
  </r>
  <r>
    <s v="Id2077"/>
    <s v="Nicholas"/>
    <n v="32.67"/>
    <n v="5.61"/>
    <s v="Yes"/>
    <s v="No"/>
    <s v="No"/>
    <n v="1"/>
    <s v="No"/>
    <x v="0"/>
    <x v="2"/>
    <s v="09-07-1995"/>
    <x v="1992"/>
    <s v="tier - 3"/>
    <s v="tier - 3"/>
    <s v="R1013"/>
    <n v="27"/>
    <n v="9"/>
    <s v="Jul"/>
    <n v="1995"/>
  </r>
  <r>
    <s v="Id2078"/>
    <s v="Kevin L"/>
    <n v="30.5"/>
    <n v="5.88"/>
    <s v="Yes"/>
    <s v="No"/>
    <s v="No"/>
    <n v="1"/>
    <s v="No"/>
    <x v="0"/>
    <x v="1"/>
    <s v="14-10-1995"/>
    <x v="1993"/>
    <s v="tier - 3"/>
    <s v="tier - 1"/>
    <s v="R1011"/>
    <n v="27"/>
    <n v="14"/>
    <s v="Oct"/>
    <n v="1995"/>
  </r>
  <r>
    <s v="Id2079"/>
    <s v="Bryan"/>
    <n v="23.1"/>
    <n v="5.92"/>
    <s v="Yes"/>
    <s v="No"/>
    <s v="No"/>
    <n v="1"/>
    <s v="No"/>
    <x v="2"/>
    <x v="1"/>
    <s v="06-11-1995"/>
    <x v="1994"/>
    <s v="tier - 3"/>
    <s v="tier - 2"/>
    <s v="R1013"/>
    <n v="27"/>
    <n v="6"/>
    <s v="Nov"/>
    <n v="1995"/>
  </r>
  <r>
    <s v="Id2080"/>
    <s v="Janae N."/>
    <n v="39.49"/>
    <n v="4.8099999999999996"/>
    <s v="No"/>
    <s v="No"/>
    <s v="No"/>
    <n v="1"/>
    <s v="No"/>
    <x v="0"/>
    <x v="2"/>
    <s v="20-06-1998"/>
    <x v="1995"/>
    <s v="tier - 2"/>
    <s v="tier - 2"/>
    <s v="R1013"/>
    <n v="24"/>
    <n v="20"/>
    <s v="Jun"/>
    <n v="1998"/>
  </r>
  <r>
    <s v="Id2081"/>
    <s v="Audrey"/>
    <n v="33.99"/>
    <n v="4.55"/>
    <s v="No"/>
    <s v="No"/>
    <s v="No"/>
    <n v="1"/>
    <s v="No"/>
    <x v="0"/>
    <x v="2"/>
    <s v="02-07-1998"/>
    <x v="1996"/>
    <s v="tier - 2"/>
    <s v="tier - 3"/>
    <s v="R1013"/>
    <n v="24"/>
    <n v="2"/>
    <s v="Jul"/>
    <n v="1998"/>
  </r>
  <r>
    <s v="Id2082"/>
    <s v="Laura"/>
    <n v="27.72"/>
    <n v="6.43"/>
    <s v="No"/>
    <s v="No"/>
    <s v="No"/>
    <n v="1"/>
    <s v="No"/>
    <x v="1"/>
    <x v="1"/>
    <s v="17-08-1998"/>
    <x v="1997"/>
    <s v="tier - 2"/>
    <s v="tier - 3"/>
    <s v="R1013"/>
    <n v="24"/>
    <n v="17"/>
    <s v="Aug"/>
    <n v="1998"/>
  </r>
  <r>
    <s v="Id2083"/>
    <s v="Nicole F"/>
    <n v="30.59"/>
    <n v="11.62"/>
    <s v="No"/>
    <s v="No"/>
    <s v="No"/>
    <n v="0"/>
    <s v="No"/>
    <x v="0"/>
    <x v="0"/>
    <s v="11-07-2002"/>
    <x v="1998"/>
    <s v="tier - 2"/>
    <s v="tier - 2"/>
    <s v="R1024"/>
    <n v="20"/>
    <n v="11"/>
    <s v="Jul"/>
    <n v="2002"/>
  </r>
  <r>
    <s v="Id2084"/>
    <s v="Krista L"/>
    <n v="22.6"/>
    <n v="6.04"/>
    <s v="No"/>
    <s v="No"/>
    <s v="No"/>
    <n v="1"/>
    <s v="No"/>
    <x v="2"/>
    <x v="1"/>
    <s v="19-11-1998"/>
    <x v="1999"/>
    <s v="tier - 2"/>
    <s v="tier - 1"/>
    <s v="R1011"/>
    <n v="24"/>
    <n v="19"/>
    <s v="Nov"/>
    <n v="1998"/>
  </r>
  <r>
    <s v="Id2085"/>
    <s v="Denise"/>
    <n v="28.785"/>
    <n v="8.82"/>
    <s v="No"/>
    <s v="No"/>
    <s v="No"/>
    <n v="0"/>
    <s v="No"/>
    <x v="1"/>
    <x v="0"/>
    <s v="29-07-2002"/>
    <x v="2000"/>
    <s v="tier - 2"/>
    <s v="tier - 1"/>
    <s v="R1024"/>
    <n v="20"/>
    <n v="29"/>
    <s v="Jul"/>
    <n v="2002"/>
  </r>
  <r>
    <s v="Id2086"/>
    <s v="Ariel"/>
    <n v="50.38"/>
    <n v="5.8"/>
    <s v="No"/>
    <s v="No"/>
    <s v="No"/>
    <n v="0"/>
    <s v="No"/>
    <x v="0"/>
    <x v="1"/>
    <s v="21-11-1999"/>
    <x v="2001"/>
    <s v="tier - 2"/>
    <s v="tier - 2"/>
    <s v="R1013"/>
    <n v="23"/>
    <n v="21"/>
    <s v="Nov"/>
    <n v="1999"/>
  </r>
  <r>
    <s v="Id2087"/>
    <s v="Jeremy"/>
    <n v="35.200000000000003"/>
    <n v="4.28"/>
    <s v="No"/>
    <s v="No"/>
    <s v="No"/>
    <n v="0"/>
    <s v="No"/>
    <x v="0"/>
    <x v="2"/>
    <s v="12-11-1999"/>
    <x v="2002"/>
    <s v="tier - 2"/>
    <s v="tier - 2"/>
    <s v="R1011"/>
    <n v="23"/>
    <n v="12"/>
    <s v="Nov"/>
    <n v="1999"/>
  </r>
  <r>
    <s v="Id2088"/>
    <s v="Rosalie"/>
    <n v="35.72"/>
    <n v="5.5"/>
    <s v="Yes"/>
    <s v="No"/>
    <s v="No"/>
    <n v="0"/>
    <s v="No"/>
    <x v="0"/>
    <x v="2"/>
    <s v="03-06-2001"/>
    <x v="2003"/>
    <s v="tier - 2"/>
    <s v="tier - 3"/>
    <s v="R1012"/>
    <n v="22"/>
    <n v="3"/>
    <s v="Jun"/>
    <n v="2001"/>
  </r>
  <r>
    <s v="Id2089"/>
    <s v="Jay"/>
    <n v="24.51"/>
    <n v="4.6900000000000004"/>
    <s v="No"/>
    <s v="No"/>
    <s v="No"/>
    <n v="0"/>
    <s v="No"/>
    <x v="2"/>
    <x v="2"/>
    <s v="10-08-1999"/>
    <x v="2004"/>
    <s v="tier - 2"/>
    <s v="tier - 1"/>
    <s v="R1019"/>
    <n v="23"/>
    <n v="10"/>
    <s v="Aug"/>
    <n v="1999"/>
  </r>
  <r>
    <s v="Id2090"/>
    <s v="Vitaliy"/>
    <n v="23.844999999999999"/>
    <n v="4.43"/>
    <s v="No"/>
    <s v="No"/>
    <s v="No"/>
    <n v="0"/>
    <s v="No"/>
    <x v="2"/>
    <x v="2"/>
    <s v="17-12-1999"/>
    <x v="2005"/>
    <s v="tier - 2"/>
    <s v="tier - 1"/>
    <s v="R1014"/>
    <n v="23"/>
    <n v="17"/>
    <s v="Dec"/>
    <n v="1999"/>
  </r>
  <r>
    <s v="Id2091"/>
    <s v="Benjamin W."/>
    <n v="15.68"/>
    <n v="6.16"/>
    <s v="Yes"/>
    <s v="No"/>
    <s v="No"/>
    <n v="1"/>
    <s v="No"/>
    <x v="3"/>
    <x v="1"/>
    <s v="12-12-1988"/>
    <x v="2006"/>
    <s v="tier - 2"/>
    <s v="tier - 2"/>
    <s v="R1013"/>
    <n v="34"/>
    <n v="12"/>
    <s v="Dec"/>
    <n v="1988"/>
  </r>
  <r>
    <s v="Id2092"/>
    <s v="Jesse"/>
    <n v="32.395000000000003"/>
    <n v="6.66"/>
    <s v="No"/>
    <s v="No"/>
    <s v="No"/>
    <n v="0"/>
    <s v="No"/>
    <x v="0"/>
    <x v="0"/>
    <s v="05-11-2002"/>
    <x v="2007"/>
    <s v="tier - 2"/>
    <s v="tier - 1"/>
    <s v="R1012"/>
    <n v="20"/>
    <n v="5"/>
    <s v="Nov"/>
    <n v="2002"/>
  </r>
  <r>
    <s v="Id2093"/>
    <s v="Mark"/>
    <n v="23.655000000000001"/>
    <n v="5.92"/>
    <s v="No"/>
    <s v="No"/>
    <s v="No"/>
    <n v="1"/>
    <s v="No"/>
    <x v="2"/>
    <x v="1"/>
    <s v="21-10-1998"/>
    <x v="2008"/>
    <s v="tier - 3"/>
    <s v="tier - 3"/>
    <s v="R1012"/>
    <n v="24"/>
    <n v="21"/>
    <s v="Oct"/>
    <n v="1998"/>
  </r>
  <r>
    <s v="Id2094"/>
    <s v="Lauren"/>
    <n v="28.4"/>
    <n v="5.97"/>
    <s v="No"/>
    <s v="No"/>
    <s v="Yes"/>
    <n v="1"/>
    <s v="No"/>
    <x v="1"/>
    <x v="1"/>
    <s v="18-11-2003"/>
    <x v="2009"/>
    <s v="tier - 2"/>
    <s v="tier - 3"/>
    <s v="R1011"/>
    <n v="19"/>
    <n v="18"/>
    <s v="Nov"/>
    <n v="2003"/>
  </r>
  <r>
    <s v="Id2095"/>
    <s v="Massimiliano"/>
    <n v="35.42"/>
    <n v="4.6399999999999997"/>
    <s v="Yes"/>
    <s v="No"/>
    <s v="No"/>
    <n v="0"/>
    <s v="No"/>
    <x v="0"/>
    <x v="2"/>
    <s v="17-12-1996"/>
    <x v="2010"/>
    <s v="tier - 2"/>
    <s v="tier - 1"/>
    <s v="R1013"/>
    <n v="26"/>
    <n v="17"/>
    <s v="Dec"/>
    <n v="1996"/>
  </r>
  <r>
    <s v="Id2096"/>
    <s v="Josh"/>
    <n v="26.18"/>
    <n v="6.12"/>
    <s v="No"/>
    <s v="yes"/>
    <s v="No"/>
    <n v="1"/>
    <s v="No"/>
    <x v="1"/>
    <x v="1"/>
    <s v="06-09-2004"/>
    <x v="2011"/>
    <s v="tier - 2"/>
    <s v="tier - 3"/>
    <s v="R1013"/>
    <n v="18"/>
    <n v="6"/>
    <s v="Sep"/>
    <n v="2004"/>
  </r>
  <r>
    <s v="Id2097"/>
    <s v="Kiyokatsu"/>
    <n v="20.8"/>
    <n v="4.87"/>
    <s v="Yes"/>
    <s v="No"/>
    <s v="No"/>
    <n v="0"/>
    <s v="No"/>
    <x v="2"/>
    <x v="2"/>
    <s v="28-11-1996"/>
    <x v="2012"/>
    <s v="tier - 1"/>
    <s v="tier - 2"/>
    <s v="R1011"/>
    <n v="26"/>
    <n v="28"/>
    <s v="Nov"/>
    <n v="1996"/>
  </r>
  <r>
    <s v="Id2098"/>
    <s v="Amanda L"/>
    <n v="15.82"/>
    <n v="4.5999999999999996"/>
    <s v="No"/>
    <s v="No"/>
    <s v="No"/>
    <n v="0"/>
    <s v="No"/>
    <x v="3"/>
    <x v="2"/>
    <s v="05-10-1989"/>
    <x v="2013"/>
    <s v="tier - 2"/>
    <s v="tier - 1"/>
    <s v="R1013"/>
    <n v="33"/>
    <n v="5"/>
    <s v="Oct"/>
    <n v="1989"/>
  </r>
  <r>
    <s v="Id2099"/>
    <s v="Matthew"/>
    <n v="17.670000000000002"/>
    <n v="4.78"/>
    <s v="No"/>
    <s v="No"/>
    <s v="No"/>
    <n v="0"/>
    <s v="No"/>
    <x v="3"/>
    <x v="2"/>
    <s v="16-06-1991"/>
    <x v="2014"/>
    <s v="tier - 2"/>
    <s v="tier - 1"/>
    <s v="R1013"/>
    <n v="31"/>
    <n v="16"/>
    <s v="Jun"/>
    <n v="1991"/>
  </r>
  <r>
    <s v="Id2100"/>
    <s v="Julia M"/>
    <n v="31.92"/>
    <n v="11.05"/>
    <s v="No"/>
    <s v="No"/>
    <s v="No"/>
    <n v="0"/>
    <s v="No"/>
    <x v="0"/>
    <x v="0"/>
    <s v="12-11-2002"/>
    <x v="2015"/>
    <s v="tier - 2"/>
    <s v="tier - 1"/>
    <s v="R1012"/>
    <n v="20"/>
    <n v="12"/>
    <s v="Nov"/>
    <n v="2002"/>
  </r>
  <r>
    <s v="Id2101"/>
    <s v="Rhea"/>
    <n v="28.975000000000001"/>
    <n v="7.62"/>
    <s v="No"/>
    <s v="No"/>
    <s v="No"/>
    <n v="0"/>
    <s v="No"/>
    <x v="1"/>
    <x v="0"/>
    <s v="15-07-2002"/>
    <x v="2016"/>
    <s v="tier - 2"/>
    <s v="tier - 1"/>
    <s v="R1012"/>
    <n v="20"/>
    <n v="15"/>
    <s v="Jul"/>
    <n v="2002"/>
  </r>
  <r>
    <s v="Id2102"/>
    <s v="Justin"/>
    <n v="31.73"/>
    <n v="4.78"/>
    <s v="Yes"/>
    <s v="yes"/>
    <s v="No"/>
    <n v="2"/>
    <s v="No"/>
    <x v="0"/>
    <x v="2"/>
    <s v="11-12-2000"/>
    <x v="2017"/>
    <s v="tier - 2"/>
    <s v="tier - 3"/>
    <s v="R1016"/>
    <n v="22"/>
    <n v="11"/>
    <s v="Dec"/>
    <n v="2000"/>
  </r>
  <r>
    <s v="Id2103"/>
    <s v="Shamus M."/>
    <n v="28.88"/>
    <n v="6.09"/>
    <s v="Yes"/>
    <s v="yes"/>
    <s v="No"/>
    <n v="2"/>
    <s v="No"/>
    <x v="1"/>
    <x v="1"/>
    <s v="30-06-2000"/>
    <x v="2018"/>
    <s v="tier - 2"/>
    <s v="tier - 2"/>
    <s v="R1018"/>
    <n v="22"/>
    <n v="30"/>
    <s v="Jun"/>
    <n v="2000"/>
  </r>
  <r>
    <s v="Id2104"/>
    <s v="Mike"/>
    <n v="25.555"/>
    <n v="5.1100000000000003"/>
    <s v="No"/>
    <s v="No"/>
    <s v="Yes"/>
    <n v="1"/>
    <s v="No"/>
    <x v="1"/>
    <x v="2"/>
    <s v="10-12-2003"/>
    <x v="2019"/>
    <s v="tier - 2"/>
    <s v="tier - 3"/>
    <s v="R1012"/>
    <n v="19"/>
    <n v="10"/>
    <s v="Dec"/>
    <n v="2003"/>
  </r>
  <r>
    <s v="Id2105"/>
    <s v="Mary Beth"/>
    <n v="37.29"/>
    <n v="4.46"/>
    <s v="No"/>
    <s v="yes"/>
    <s v="No"/>
    <n v="1"/>
    <s v="No"/>
    <x v="0"/>
    <x v="2"/>
    <s v="12-12-2004"/>
    <x v="2020"/>
    <s v="tier - 2"/>
    <s v="tier - 1"/>
    <s v="R1013"/>
    <n v="18"/>
    <n v="12"/>
    <s v="Dec"/>
    <n v="2004"/>
  </r>
  <r>
    <s v="Id2106"/>
    <s v="Erin"/>
    <n v="40.28"/>
    <n v="6.11"/>
    <s v="No"/>
    <s v="yes"/>
    <s v="No"/>
    <n v="1"/>
    <s v="No"/>
    <x v="0"/>
    <x v="1"/>
    <s v="25-09-2004"/>
    <x v="2021"/>
    <s v="tier - 2"/>
    <s v="tier - 1"/>
    <s v="R1024"/>
    <n v="18"/>
    <n v="25"/>
    <s v="Sep"/>
    <n v="2004"/>
  </r>
  <r>
    <s v="Id2107"/>
    <s v="Hallie"/>
    <n v="40.185000000000002"/>
    <n v="4.66"/>
    <s v="No"/>
    <s v="yes"/>
    <s v="No"/>
    <n v="1"/>
    <s v="No"/>
    <x v="0"/>
    <x v="2"/>
    <s v="13-06-2004"/>
    <x v="2022"/>
    <s v="tier - 2"/>
    <s v="tier - 1"/>
    <s v="R1024"/>
    <n v="18"/>
    <n v="13"/>
    <s v="Jun"/>
    <n v="2004"/>
  </r>
  <r>
    <s v="Id2108"/>
    <s v="Paige P"/>
    <n v="23.57"/>
    <n v="6.14"/>
    <s v="No"/>
    <s v="No"/>
    <s v="No"/>
    <n v="0"/>
    <s v="No"/>
    <x v="2"/>
    <x v="1"/>
    <s v="17-11-1994"/>
    <x v="2023"/>
    <s v="tier - 2"/>
    <s v="tier - 2"/>
    <s v="R1013"/>
    <n v="28"/>
    <n v="17"/>
    <s v="Nov"/>
    <n v="1994"/>
  </r>
  <r>
    <s v="Id2109"/>
    <s v="Ji"/>
    <n v="35.625"/>
    <n v="6.21"/>
    <s v="No"/>
    <s v="yes"/>
    <s v="No"/>
    <n v="1"/>
    <s v="No"/>
    <x v="0"/>
    <x v="1"/>
    <s v="27-07-2004"/>
    <x v="2024"/>
    <s v="tier - 2"/>
    <s v="tier - 2"/>
    <s v="R1024"/>
    <n v="18"/>
    <n v="27"/>
    <s v="Jul"/>
    <n v="2004"/>
  </r>
  <r>
    <s v="Id2110"/>
    <s v="Carissa A"/>
    <n v="33.155000000000001"/>
    <n v="4.5999999999999996"/>
    <s v="No"/>
    <s v="yes"/>
    <s v="No"/>
    <n v="1"/>
    <s v="No"/>
    <x v="0"/>
    <x v="2"/>
    <s v="06-08-2004"/>
    <x v="2025"/>
    <s v="tier - 2"/>
    <s v="tier - 2"/>
    <s v="R1024"/>
    <n v="18"/>
    <n v="6"/>
    <s v="Aug"/>
    <n v="2004"/>
  </r>
  <r>
    <s v="Id2111"/>
    <s v="Mona"/>
    <n v="31.92"/>
    <n v="5.04"/>
    <s v="No"/>
    <s v="yes"/>
    <s v="No"/>
    <n v="1"/>
    <s v="No"/>
    <x v="0"/>
    <x v="2"/>
    <s v="13-11-2004"/>
    <x v="2026"/>
    <s v="tier - 2"/>
    <s v="tier - 3"/>
    <s v="R1024"/>
    <n v="18"/>
    <n v="13"/>
    <s v="Nov"/>
    <n v="2004"/>
  </r>
  <r>
    <s v="Id2112"/>
    <s v="Kristin R."/>
    <n v="30.305"/>
    <n v="5.08"/>
    <s v="No"/>
    <s v="yes"/>
    <s v="No"/>
    <n v="1"/>
    <s v="No"/>
    <x v="0"/>
    <x v="2"/>
    <s v="28-10-2004"/>
    <x v="2027"/>
    <s v="tier - 2"/>
    <s v="tier - 2"/>
    <s v="R1024"/>
    <n v="18"/>
    <n v="28"/>
    <s v="Oct"/>
    <n v="2004"/>
  </r>
  <r>
    <s v="Id2113"/>
    <s v="Beth"/>
    <n v="30.114999999999998"/>
    <n v="4.38"/>
    <s v="No"/>
    <s v="yes"/>
    <s v="No"/>
    <n v="1"/>
    <s v="No"/>
    <x v="0"/>
    <x v="2"/>
    <s v="06-08-2004"/>
    <x v="2028"/>
    <s v="tier - 2"/>
    <s v="tier - 2"/>
    <s v="R1024"/>
    <n v="18"/>
    <n v="6"/>
    <s v="Aug"/>
    <n v="2004"/>
  </r>
  <r>
    <s v="Id2114"/>
    <s v="Allison"/>
    <n v="24.09"/>
    <n v="4.79"/>
    <s v="No"/>
    <s v="yes"/>
    <s v="No"/>
    <n v="1"/>
    <s v="No"/>
    <x v="2"/>
    <x v="2"/>
    <s v="27-07-2004"/>
    <x v="2029"/>
    <s v="tier - 2"/>
    <s v="tier - 3"/>
    <s v="R1013"/>
    <n v="18"/>
    <n v="27"/>
    <s v="Jul"/>
    <n v="2004"/>
  </r>
  <r>
    <s v="Id2115"/>
    <s v="Ashley E"/>
    <n v="28.215"/>
    <n v="4.21"/>
    <s v="No"/>
    <s v="yes"/>
    <s v="No"/>
    <n v="1"/>
    <s v="No"/>
    <x v="1"/>
    <x v="2"/>
    <s v="12-09-2004"/>
    <x v="2029"/>
    <s v="tier - 2"/>
    <s v="tier - 2"/>
    <s v="R1024"/>
    <n v="18"/>
    <n v="12"/>
    <s v="Sep"/>
    <n v="2004"/>
  </r>
  <r>
    <s v="Id2116"/>
    <s v="Hilary K."/>
    <n v="26.315000000000001"/>
    <n v="5.47"/>
    <s v="No"/>
    <s v="yes"/>
    <s v="No"/>
    <n v="1"/>
    <s v="No"/>
    <x v="1"/>
    <x v="2"/>
    <s v="03-09-2004"/>
    <x v="2030"/>
    <s v="tier - 2"/>
    <s v="tier - 1"/>
    <s v="R1023"/>
    <n v="18"/>
    <n v="3"/>
    <s v="Sep"/>
    <n v="2004"/>
  </r>
  <r>
    <s v="Id2117"/>
    <s v="Dominique"/>
    <n v="25.08"/>
    <n v="5.09"/>
    <s v="No"/>
    <s v="yes"/>
    <s v="No"/>
    <n v="1"/>
    <s v="No"/>
    <x v="1"/>
    <x v="2"/>
    <s v="07-12-2004"/>
    <x v="2031"/>
    <s v="tier - 2"/>
    <s v="tier - 3"/>
    <s v="R1024"/>
    <n v="18"/>
    <n v="7"/>
    <s v="Dec"/>
    <n v="2004"/>
  </r>
  <r>
    <s v="Id2118"/>
    <s v="Carlos I"/>
    <n v="15.41"/>
    <n v="5.08"/>
    <s v="No"/>
    <s v="No"/>
    <s v="No"/>
    <n v="0"/>
    <s v="No"/>
    <x v="3"/>
    <x v="2"/>
    <s v="16-12-1991"/>
    <x v="2032"/>
    <s v="tier - 2"/>
    <s v="tier - 2"/>
    <s v="R1012"/>
    <n v="31"/>
    <n v="16"/>
    <s v="Dec"/>
    <n v="1991"/>
  </r>
  <r>
    <s v="Id2119"/>
    <s v="Matthew"/>
    <n v="23.83"/>
    <n v="5.68"/>
    <s v="No"/>
    <s v="No"/>
    <s v="No"/>
    <n v="0"/>
    <s v="No"/>
    <x v="2"/>
    <x v="2"/>
    <s v="27-09-1994"/>
    <x v="2033"/>
    <s v="tier - 2"/>
    <s v="tier - 2"/>
    <s v="R1013"/>
    <n v="28"/>
    <n v="27"/>
    <s v="Sep"/>
    <n v="1994"/>
  </r>
  <r>
    <s v="Id2120"/>
    <s v="Kara"/>
    <n v="36"/>
    <n v="4.66"/>
    <s v="No"/>
    <s v="yes"/>
    <s v="No"/>
    <n v="1"/>
    <s v="No"/>
    <x v="0"/>
    <x v="2"/>
    <s v="23-08-2000"/>
    <x v="2034"/>
    <s v="tier - 2"/>
    <s v="tier - 2"/>
    <s v="R1011"/>
    <n v="22"/>
    <n v="23"/>
    <s v="Aug"/>
    <n v="2000"/>
  </r>
  <r>
    <s v="Id2121"/>
    <s v="Sarah S"/>
    <n v="28.82"/>
    <n v="5.59"/>
    <s v="No"/>
    <s v="yes"/>
    <s v="No"/>
    <n v="1"/>
    <s v="No"/>
    <x v="1"/>
    <x v="2"/>
    <s v="10-12-2000"/>
    <x v="2035"/>
    <s v="tier - 2"/>
    <s v="tier - 2"/>
    <s v="R1013"/>
    <n v="22"/>
    <n v="10"/>
    <s v="Dec"/>
    <n v="2000"/>
  </r>
  <r>
    <s v="Id2122"/>
    <s v="Shauna R."/>
    <n v="28.05"/>
    <n v="6.2"/>
    <s v="No"/>
    <s v="yes"/>
    <s v="No"/>
    <n v="1"/>
    <s v="No"/>
    <x v="1"/>
    <x v="1"/>
    <s v="29-11-2000"/>
    <x v="2036"/>
    <s v="tier - 2"/>
    <s v="tier - 3"/>
    <s v="R1013"/>
    <n v="22"/>
    <n v="29"/>
    <s v="Nov"/>
    <n v="2000"/>
  </r>
  <r>
    <s v="Id2123"/>
    <s v="Lindsay J."/>
    <n v="27.1"/>
    <n v="4.45"/>
    <s v="No"/>
    <s v="yes"/>
    <s v="No"/>
    <n v="1"/>
    <s v="No"/>
    <x v="1"/>
    <x v="2"/>
    <s v="22-10-2000"/>
    <x v="2037"/>
    <s v="tier - 2"/>
    <s v="tier - 2"/>
    <s v="R1011"/>
    <n v="22"/>
    <n v="22"/>
    <s v="Oct"/>
    <n v="2000"/>
  </r>
  <r>
    <s v="Id2124"/>
    <s v="Danya A."/>
    <n v="24.3"/>
    <n v="6.1"/>
    <s v="Yes"/>
    <s v="yes"/>
    <s v="No"/>
    <n v="1"/>
    <s v="No"/>
    <x v="2"/>
    <x v="1"/>
    <s v="27-12-2000"/>
    <x v="2038"/>
    <s v="tier - 2"/>
    <s v="tier - 3"/>
    <s v="R1011"/>
    <n v="22"/>
    <n v="27"/>
    <s v="Dec"/>
    <n v="2000"/>
  </r>
  <r>
    <s v="Id2125"/>
    <s v="Lorraine"/>
    <n v="30.72"/>
    <n v="6.06"/>
    <s v="No"/>
    <s v="yes"/>
    <s v="No"/>
    <n v="1"/>
    <s v="No"/>
    <x v="0"/>
    <x v="1"/>
    <s v="04-10-2004"/>
    <x v="2039"/>
    <s v="tier - 2"/>
    <s v="tier - 1"/>
    <s v="R1011"/>
    <n v="18"/>
    <n v="4"/>
    <s v="Oct"/>
    <n v="2004"/>
  </r>
  <r>
    <s v="Id2126"/>
    <s v="Jennifer L."/>
    <n v="37.43"/>
    <n v="4.5599999999999996"/>
    <s v="No"/>
    <s v="No"/>
    <s v="Yes"/>
    <n v="1"/>
    <s v="No"/>
    <x v="0"/>
    <x v="2"/>
    <s v="19-08-2003"/>
    <x v="2040"/>
    <s v="tier - 2"/>
    <s v="tier - 1"/>
    <s v="R1012"/>
    <n v="19"/>
    <n v="19"/>
    <s v="Aug"/>
    <n v="2003"/>
  </r>
  <r>
    <s v="Id2127"/>
    <s v="Jesus Sr."/>
    <n v="25.74"/>
    <n v="6.41"/>
    <s v="Yes"/>
    <s v="No"/>
    <s v="Yes"/>
    <n v="1"/>
    <s v="No"/>
    <x v="1"/>
    <x v="1"/>
    <s v="03-09-1997"/>
    <x v="2040"/>
    <s v="tier - 3"/>
    <s v="tier - 1"/>
    <s v="R1013"/>
    <n v="25"/>
    <n v="3"/>
    <s v="Sep"/>
    <n v="1997"/>
  </r>
  <r>
    <s v="Id2128"/>
    <s v="Kristen"/>
    <n v="36.575000000000003"/>
    <n v="5.57"/>
    <s v="No"/>
    <s v="No"/>
    <s v="Yes"/>
    <n v="1"/>
    <s v="No"/>
    <x v="0"/>
    <x v="2"/>
    <s v="26-09-2003"/>
    <x v="2041"/>
    <s v="tier - 2"/>
    <s v="tier - 2"/>
    <s v="R1012"/>
    <n v="19"/>
    <n v="26"/>
    <s v="Sep"/>
    <n v="2003"/>
  </r>
  <r>
    <s v="Id2129"/>
    <s v="Catherine C."/>
    <n v="35.15"/>
    <n v="5.47"/>
    <s v="No"/>
    <s v="No"/>
    <s v="Yes"/>
    <n v="1"/>
    <s v="No"/>
    <x v="0"/>
    <x v="2"/>
    <s v="01-09-2003"/>
    <x v="2042"/>
    <s v="tier - 2"/>
    <s v="tier - 3"/>
    <s v="R1012"/>
    <n v="19"/>
    <n v="1"/>
    <s v="Sep"/>
    <n v="2003"/>
  </r>
  <r>
    <s v="Id2130"/>
    <s v="Paula"/>
    <n v="32.11"/>
    <n v="4.43"/>
    <s v="No"/>
    <s v="No"/>
    <s v="Yes"/>
    <n v="1"/>
    <s v="No"/>
    <x v="0"/>
    <x v="2"/>
    <s v="22-12-2003"/>
    <x v="2043"/>
    <s v="tier - 2"/>
    <s v="tier - 3"/>
    <s v="R1012"/>
    <n v="19"/>
    <n v="22"/>
    <s v="Dec"/>
    <n v="2003"/>
  </r>
  <r>
    <s v="Id2131"/>
    <s v="Evan"/>
    <n v="30.495000000000001"/>
    <n v="4.95"/>
    <s v="No"/>
    <s v="No"/>
    <s v="Yes"/>
    <n v="1"/>
    <s v="No"/>
    <x v="0"/>
    <x v="2"/>
    <s v="30-08-2003"/>
    <x v="2044"/>
    <s v="tier - 2"/>
    <s v="tier - 1"/>
    <s v="R1012"/>
    <n v="19"/>
    <n v="30"/>
    <s v="Aug"/>
    <n v="2003"/>
  </r>
  <r>
    <s v="Id2132"/>
    <s v="Nathan J"/>
    <n v="29.24"/>
    <n v="4.04"/>
    <s v="No"/>
    <s v="yes"/>
    <s v="No"/>
    <n v="1"/>
    <s v="No"/>
    <x v="1"/>
    <x v="2"/>
    <s v="04-11-2004"/>
    <x v="2045"/>
    <s v="tier - 2"/>
    <s v="tier - 1"/>
    <s v="R1012"/>
    <n v="18"/>
    <n v="4"/>
    <s v="Nov"/>
    <n v="2004"/>
  </r>
  <r>
    <s v="Id2133"/>
    <s v="Ashley M"/>
    <n v="22.515000000000001"/>
    <n v="5.93"/>
    <s v="No"/>
    <s v="No"/>
    <s v="Yes"/>
    <n v="1"/>
    <s v="No"/>
    <x v="2"/>
    <x v="1"/>
    <s v="30-09-2003"/>
    <x v="2046"/>
    <s v="tier - 2"/>
    <s v="tier - 3"/>
    <s v="R1012"/>
    <n v="19"/>
    <n v="30"/>
    <s v="Sep"/>
    <n v="2003"/>
  </r>
  <r>
    <s v="Id2134"/>
    <s v="Jason"/>
    <n v="15.65"/>
    <n v="4.2300000000000004"/>
    <s v="No"/>
    <s v="No"/>
    <s v="No"/>
    <n v="0"/>
    <s v="No"/>
    <x v="3"/>
    <x v="2"/>
    <s v="21-07-1989"/>
    <x v="2047"/>
    <s v="tier - 2"/>
    <s v="tier - 2"/>
    <s v="R1013"/>
    <n v="33"/>
    <n v="21"/>
    <s v="Jul"/>
    <n v="1989"/>
  </r>
  <r>
    <s v="Id2135"/>
    <s v="Marshall"/>
    <n v="27.36"/>
    <n v="5.59"/>
    <s v="Yes"/>
    <s v="No"/>
    <s v="No"/>
    <n v="0"/>
    <s v="No"/>
    <x v="1"/>
    <x v="2"/>
    <s v="28-11-2001"/>
    <x v="2048"/>
    <s v="tier - 2"/>
    <s v="tier - 1"/>
    <s v="R1016"/>
    <n v="21"/>
    <n v="28"/>
    <s v="Nov"/>
    <n v="2001"/>
  </r>
  <r>
    <s v="Id2136"/>
    <s v="Lavar"/>
    <n v="22.3"/>
    <n v="4.8899999999999997"/>
    <s v="Yes"/>
    <s v="No"/>
    <s v="No"/>
    <n v="0"/>
    <s v="No"/>
    <x v="2"/>
    <x v="2"/>
    <s v="22-06-2001"/>
    <x v="2049"/>
    <s v="tier - 3"/>
    <s v="tier - 2"/>
    <s v="R1011"/>
    <n v="21"/>
    <n v="22"/>
    <s v="Jun"/>
    <n v="2001"/>
  </r>
  <r>
    <s v="Id2137"/>
    <s v="Charlie T."/>
    <n v="26.03"/>
    <n v="5.81"/>
    <s v="Yes"/>
    <s v="No"/>
    <s v="No"/>
    <n v="0"/>
    <s v="No"/>
    <x v="1"/>
    <x v="1"/>
    <s v="14-08-2001"/>
    <x v="2050"/>
    <s v="tier - 3"/>
    <s v="tier - 2"/>
    <s v="R1019"/>
    <n v="21"/>
    <n v="14"/>
    <s v="Aug"/>
    <n v="2001"/>
  </r>
  <r>
    <s v="Id2138"/>
    <s v="Lauren"/>
    <n v="27.74"/>
    <n v="4.29"/>
    <s v="No"/>
    <s v="yes"/>
    <s v="No"/>
    <n v="1"/>
    <s v="No"/>
    <x v="1"/>
    <x v="2"/>
    <s v="12-06-2004"/>
    <x v="2051"/>
    <s v="tier - 3"/>
    <s v="tier - 2"/>
    <s v="R1025"/>
    <n v="18"/>
    <n v="12"/>
    <s v="Jun"/>
    <n v="2004"/>
  </r>
  <r>
    <s v="Id2139"/>
    <s v="Arthur"/>
    <n v="32.11"/>
    <n v="4.03"/>
    <s v="Yes"/>
    <s v="yes"/>
    <s v="No"/>
    <n v="2"/>
    <s v="No"/>
    <x v="0"/>
    <x v="2"/>
    <s v="26-07-2000"/>
    <x v="2052"/>
    <s v="tier - 3"/>
    <s v="tier - 3"/>
    <s v="R1012"/>
    <n v="22"/>
    <n v="26"/>
    <s v="Jul"/>
    <n v="2000"/>
  </r>
  <r>
    <s v="Id2140"/>
    <s v="Thomas"/>
    <n v="25.175000000000001"/>
    <n v="6.29"/>
    <s v="Yes"/>
    <s v="yes"/>
    <s v="No"/>
    <n v="2"/>
    <s v="No"/>
    <x v="1"/>
    <x v="1"/>
    <s v="02-09-2000"/>
    <x v="2053"/>
    <s v="tier - 3"/>
    <s v="tier - 3"/>
    <s v="R1012"/>
    <n v="22"/>
    <n v="2"/>
    <s v="Sep"/>
    <n v="2000"/>
  </r>
  <r>
    <s v="Id2141"/>
    <s v="Jennifer"/>
    <n v="39.49"/>
    <n v="4.4800000000000004"/>
    <s v="Yes"/>
    <s v="No"/>
    <s v="No"/>
    <n v="0"/>
    <s v="No"/>
    <x v="0"/>
    <x v="2"/>
    <s v="04-08-2001"/>
    <x v="2054"/>
    <s v="tier - 3"/>
    <s v="tier - 2"/>
    <s v="R1013"/>
    <n v="21"/>
    <n v="4"/>
    <s v="Aug"/>
    <n v="2001"/>
  </r>
  <r>
    <s v="Id2142"/>
    <s v="Tammy"/>
    <n v="34.869999999999997"/>
    <n v="5.51"/>
    <s v="Yes"/>
    <s v="No"/>
    <s v="No"/>
    <n v="0"/>
    <s v="No"/>
    <x v="0"/>
    <x v="2"/>
    <s v="06-09-2001"/>
    <x v="2055"/>
    <s v="tier - 3"/>
    <s v="tier - 2"/>
    <s v="R1013"/>
    <n v="21"/>
    <n v="6"/>
    <s v="Sep"/>
    <n v="2001"/>
  </r>
  <r>
    <s v="Id2143"/>
    <s v="Lena"/>
    <n v="34.6"/>
    <n v="4.5"/>
    <s v="Yes"/>
    <s v="No"/>
    <s v="No"/>
    <n v="0"/>
    <s v="No"/>
    <x v="0"/>
    <x v="2"/>
    <s v="01-07-2001"/>
    <x v="2056"/>
    <s v="tier - 3"/>
    <s v="tier - 1"/>
    <s v="R1011"/>
    <n v="21"/>
    <n v="1"/>
    <s v="Jul"/>
    <n v="2001"/>
  </r>
  <r>
    <s v="Id2144"/>
    <s v="Valentina"/>
    <n v="25.8"/>
    <n v="6.29"/>
    <s v="Yes"/>
    <s v="No"/>
    <s v="No"/>
    <n v="0"/>
    <s v="No"/>
    <x v="1"/>
    <x v="1"/>
    <s v="14-08-2001"/>
    <x v="2057"/>
    <s v="tier - 3"/>
    <s v="tier - 2"/>
    <s v="R1011"/>
    <n v="21"/>
    <n v="14"/>
    <s v="Aug"/>
    <n v="2001"/>
  </r>
  <r>
    <s v="Id2145"/>
    <s v="Russell N."/>
    <n v="35.86"/>
    <n v="4.33"/>
    <s v="No"/>
    <s v="No"/>
    <s v="No"/>
    <n v="1"/>
    <s v="No"/>
    <x v="0"/>
    <x v="2"/>
    <s v="14-09-1998"/>
    <x v="2058"/>
    <s v="tier - 3"/>
    <s v="tier - 2"/>
    <s v="R1013"/>
    <n v="24"/>
    <n v="14"/>
    <s v="Sep"/>
    <n v="1998"/>
  </r>
  <r>
    <s v="Id2146"/>
    <s v="Scott R."/>
    <n v="40.47"/>
    <n v="11.15"/>
    <s v="No"/>
    <s v="No"/>
    <s v="No"/>
    <n v="0"/>
    <s v="No"/>
    <x v="0"/>
    <x v="0"/>
    <s v="29-09-2002"/>
    <x v="2059"/>
    <s v="tier - 3"/>
    <s v="tier - 3"/>
    <s v="R1016"/>
    <n v="20"/>
    <n v="29"/>
    <s v="Sep"/>
    <n v="2002"/>
  </r>
  <r>
    <s v="Id2147"/>
    <s v="Jose Francisco Sr."/>
    <n v="32.01"/>
    <n v="6.45"/>
    <s v="No"/>
    <s v="No"/>
    <s v="No"/>
    <n v="1"/>
    <s v="No"/>
    <x v="0"/>
    <x v="1"/>
    <s v="29-12-1998"/>
    <x v="2060"/>
    <s v="tier - 3"/>
    <s v="tier - 1"/>
    <s v="R1013"/>
    <n v="24"/>
    <n v="29"/>
    <s v="Dec"/>
    <n v="1998"/>
  </r>
  <r>
    <s v="Id2148"/>
    <s v="Paul J"/>
    <n v="33"/>
    <n v="9.27"/>
    <s v="No"/>
    <s v="No"/>
    <s v="No"/>
    <n v="0"/>
    <s v="No"/>
    <x v="0"/>
    <x v="0"/>
    <s v="16-07-2002"/>
    <x v="2061"/>
    <s v="tier - 3"/>
    <s v="tier - 3"/>
    <s v="R1011"/>
    <n v="20"/>
    <n v="16"/>
    <s v="Jul"/>
    <n v="2002"/>
  </r>
  <r>
    <s v="Id2149"/>
    <s v="Adam"/>
    <n v="29.3"/>
    <n v="6.15"/>
    <s v="No"/>
    <s v="No"/>
    <s v="No"/>
    <n v="1"/>
    <s v="No"/>
    <x v="1"/>
    <x v="1"/>
    <s v="29-09-1998"/>
    <x v="2062"/>
    <s v="tier - 3"/>
    <s v="tier - 1"/>
    <s v="R1011"/>
    <n v="24"/>
    <n v="29"/>
    <s v="Sep"/>
    <n v="1998"/>
  </r>
  <r>
    <s v="Id2150"/>
    <s v="Edward J."/>
    <n v="25.8"/>
    <n v="4.13"/>
    <s v="No"/>
    <s v="No"/>
    <s v="No"/>
    <n v="1"/>
    <s v="No"/>
    <x v="1"/>
    <x v="2"/>
    <s v="05-10-1998"/>
    <x v="2063"/>
    <s v="tier - 3"/>
    <s v="tier - 1"/>
    <s v="R1011"/>
    <n v="24"/>
    <n v="5"/>
    <s v="Oct"/>
    <n v="1998"/>
  </r>
  <r>
    <s v="Id2151"/>
    <s v="Patrick A."/>
    <n v="23.4"/>
    <n v="4.24"/>
    <s v="No"/>
    <s v="No"/>
    <s v="No"/>
    <n v="1"/>
    <s v="No"/>
    <x v="2"/>
    <x v="2"/>
    <s v="28-09-1998"/>
    <x v="2064"/>
    <s v="tier - 3"/>
    <s v="tier - 3"/>
    <s v="R1011"/>
    <n v="24"/>
    <n v="28"/>
    <s v="Sep"/>
    <n v="1998"/>
  </r>
  <r>
    <s v="Id2152"/>
    <s v="Geraint H"/>
    <n v="27.93"/>
    <n v="9.8800000000000008"/>
    <s v="No"/>
    <s v="No"/>
    <s v="No"/>
    <n v="0"/>
    <s v="No"/>
    <x v="1"/>
    <x v="0"/>
    <s v="29-07-2002"/>
    <x v="2065"/>
    <s v="tier - 3"/>
    <s v="tier - 2"/>
    <s v="R1016"/>
    <n v="20"/>
    <n v="29"/>
    <s v="Jul"/>
    <n v="2002"/>
  </r>
  <r>
    <s v="Id2153"/>
    <s v="Dj"/>
    <n v="22"/>
    <n v="9.5"/>
    <s v="No"/>
    <s v="No"/>
    <s v="No"/>
    <n v="0"/>
    <s v="No"/>
    <x v="2"/>
    <x v="0"/>
    <s v="07-09-2002"/>
    <x v="2066"/>
    <s v="tier - 3"/>
    <s v="tier - 1"/>
    <s v="R1011"/>
    <n v="20"/>
    <n v="7"/>
    <s v="Sep"/>
    <n v="2002"/>
  </r>
  <r>
    <s v="Id2154"/>
    <s v="Zachary A"/>
    <n v="36.86"/>
    <n v="4.97"/>
    <s v="Yes"/>
    <s v="No"/>
    <s v="No"/>
    <n v="0"/>
    <s v="No"/>
    <x v="0"/>
    <x v="2"/>
    <s v="09-12-2001"/>
    <x v="2067"/>
    <s v="tier - 3"/>
    <s v="tier - 2"/>
    <s v="R1012"/>
    <n v="21"/>
    <n v="9"/>
    <s v="Dec"/>
    <n v="2001"/>
  </r>
  <r>
    <s v="Id2155"/>
    <s v="Brian W."/>
    <n v="31.254999999999999"/>
    <n v="5.49"/>
    <s v="Yes"/>
    <s v="No"/>
    <s v="No"/>
    <n v="0"/>
    <s v="No"/>
    <x v="0"/>
    <x v="2"/>
    <s v="03-08-2001"/>
    <x v="2068"/>
    <s v="tier - 3"/>
    <s v="tier - 3"/>
    <s v="R1012"/>
    <n v="21"/>
    <n v="3"/>
    <s v="Aug"/>
    <n v="2001"/>
  </r>
  <r>
    <s v="Id2156"/>
    <s v="Joe"/>
    <n v="23.06"/>
    <n v="4.47"/>
    <s v="No"/>
    <s v="No"/>
    <s v="No"/>
    <n v="0"/>
    <s v="No"/>
    <x v="2"/>
    <x v="2"/>
    <s v="06-10-1994"/>
    <x v="2069"/>
    <s v="tier - 3"/>
    <s v="tier - 3"/>
    <s v="R1013"/>
    <n v="28"/>
    <n v="6"/>
    <s v="Oct"/>
    <n v="1994"/>
  </r>
  <r>
    <s v="Id2157"/>
    <s v="Stephen"/>
    <n v="28.975000000000001"/>
    <n v="4.34"/>
    <s v="Yes"/>
    <s v="No"/>
    <s v="No"/>
    <n v="0"/>
    <s v="No"/>
    <x v="1"/>
    <x v="2"/>
    <s v="10-08-2001"/>
    <x v="2070"/>
    <s v="tier - 3"/>
    <s v="tier - 1"/>
    <s v="R1012"/>
    <n v="21"/>
    <n v="10"/>
    <s v="Aug"/>
    <n v="2001"/>
  </r>
  <r>
    <s v="Id2158"/>
    <s v="Ellen L."/>
    <n v="33.299999999999997"/>
    <n v="9.49"/>
    <s v="No"/>
    <s v="No"/>
    <s v="No"/>
    <n v="0"/>
    <s v="No"/>
    <x v="0"/>
    <x v="0"/>
    <s v="21-08-2002"/>
    <x v="2071"/>
    <s v="tier - 3"/>
    <s v="tier - 1"/>
    <s v="R1011"/>
    <n v="20"/>
    <n v="21"/>
    <s v="Aug"/>
    <n v="2002"/>
  </r>
  <r>
    <s v="Id2159"/>
    <s v="Cindy"/>
    <n v="33"/>
    <n v="10.16"/>
    <s v="No"/>
    <s v="No"/>
    <s v="No"/>
    <n v="0"/>
    <s v="No"/>
    <x v="0"/>
    <x v="0"/>
    <s v="29-08-2002"/>
    <x v="2071"/>
    <s v="tier - 3"/>
    <s v="tier - 2"/>
    <s v="R1013"/>
    <n v="20"/>
    <n v="29"/>
    <s v="Aug"/>
    <n v="2002"/>
  </r>
  <r>
    <s v="Id2160"/>
    <s v="Abigail R."/>
    <n v="31.46"/>
    <n v="11.19"/>
    <s v="No"/>
    <s v="No"/>
    <s v="No"/>
    <n v="0"/>
    <s v="No"/>
    <x v="0"/>
    <x v="0"/>
    <s v="29-10-2002"/>
    <x v="2072"/>
    <s v="tier - 3"/>
    <s v="tier - 1"/>
    <s v="R1013"/>
    <n v="20"/>
    <n v="29"/>
    <s v="Oct"/>
    <n v="2002"/>
  </r>
  <r>
    <s v="Id2161"/>
    <s v="Amy L."/>
    <n v="29.6"/>
    <n v="11.03"/>
    <s v="No"/>
    <s v="No"/>
    <s v="No"/>
    <n v="0"/>
    <s v="No"/>
    <x v="1"/>
    <x v="0"/>
    <s v="22-09-2002"/>
    <x v="2073"/>
    <s v="tier - 3"/>
    <s v="tier - 2"/>
    <s v="R1011"/>
    <n v="20"/>
    <n v="22"/>
    <s v="Sep"/>
    <n v="2002"/>
  </r>
  <r>
    <s v="Id2162"/>
    <s v="Amy"/>
    <n v="22.05"/>
    <n v="4.43"/>
    <s v="Yes"/>
    <s v="No"/>
    <s v="No"/>
    <n v="0"/>
    <s v="No"/>
    <x v="2"/>
    <x v="2"/>
    <s v="02-07-1996"/>
    <x v="2074"/>
    <s v="tier - 3"/>
    <s v="tier - 3"/>
    <s v="R1012"/>
    <n v="26"/>
    <n v="2"/>
    <s v="Jul"/>
    <n v="1996"/>
  </r>
  <r>
    <s v="Id2163"/>
    <s v="Grace H"/>
    <n v="27.06"/>
    <n v="6.14"/>
    <s v="No"/>
    <s v="yes"/>
    <s v="No"/>
    <n v="1"/>
    <s v="No"/>
    <x v="1"/>
    <x v="1"/>
    <s v="27-12-2004"/>
    <x v="2075"/>
    <s v="tier - 3"/>
    <s v="tier - 1"/>
    <s v="R1025"/>
    <n v="18"/>
    <n v="27"/>
    <s v="Dec"/>
    <n v="2004"/>
  </r>
  <r>
    <s v="Id2164"/>
    <s v="Caitie J."/>
    <n v="20.49"/>
    <n v="4.87"/>
    <s v="No"/>
    <s v="No"/>
    <s v="No"/>
    <n v="0"/>
    <s v="No"/>
    <x v="2"/>
    <x v="2"/>
    <s v="06-12-1994"/>
    <x v="2076"/>
    <s v="tier - 3"/>
    <s v="tier - 2"/>
    <s v="R1012"/>
    <n v="28"/>
    <n v="6"/>
    <s v="Dec"/>
    <n v="1994"/>
  </r>
  <r>
    <s v="Id2165"/>
    <s v="Benjamin"/>
    <n v="28.4"/>
    <n v="4.3"/>
    <s v="No"/>
    <s v="No"/>
    <s v="Yes"/>
    <n v="1"/>
    <s v="No"/>
    <x v="1"/>
    <x v="2"/>
    <s v="20-07-2003"/>
    <x v="2077"/>
    <s v="tier - 3"/>
    <s v="tier - 2"/>
    <s v="R1011"/>
    <n v="19"/>
    <n v="20"/>
    <s v="Jul"/>
    <n v="2003"/>
  </r>
  <r>
    <s v="Id2166"/>
    <s v="Ian T"/>
    <n v="41.91"/>
    <n v="6.19"/>
    <s v="No"/>
    <s v="No"/>
    <s v="No"/>
    <n v="0"/>
    <s v="No"/>
    <x v="0"/>
    <x v="1"/>
    <s v="12-12-1999"/>
    <x v="2078"/>
    <s v="tier - 3"/>
    <s v="tier - 2"/>
    <s v="R1013"/>
    <n v="23"/>
    <n v="12"/>
    <s v="Dec"/>
    <n v="1999"/>
  </r>
  <r>
    <s v="Id2167"/>
    <s v="Tadese"/>
    <n v="24.6"/>
    <n v="6.19"/>
    <s v="No"/>
    <s v="No"/>
    <s v="Yes"/>
    <n v="1"/>
    <s v="No"/>
    <x v="2"/>
    <x v="1"/>
    <s v="04-08-2003"/>
    <x v="2078"/>
    <s v="tier - 3"/>
    <s v="tier - 2"/>
    <s v="R1011"/>
    <n v="19"/>
    <n v="4"/>
    <s v="Aug"/>
    <n v="2003"/>
  </r>
  <r>
    <s v="Id2168"/>
    <s v="Jonathan"/>
    <n v="20.9"/>
    <n v="5.12"/>
    <s v="No"/>
    <s v="No"/>
    <s v="Yes"/>
    <n v="1"/>
    <s v="No"/>
    <x v="2"/>
    <x v="2"/>
    <s v="11-08-2003"/>
    <x v="2079"/>
    <s v="tier - 3"/>
    <s v="tier - 3"/>
    <s v="R1011"/>
    <n v="19"/>
    <n v="11"/>
    <s v="Aug"/>
    <n v="2003"/>
  </r>
  <r>
    <s v="Id2169"/>
    <s v="Dathan"/>
    <n v="34.4"/>
    <n v="4.04"/>
    <s v="No"/>
    <s v="No"/>
    <s v="No"/>
    <n v="0"/>
    <s v="No"/>
    <x v="0"/>
    <x v="2"/>
    <s v="01-10-1999"/>
    <x v="2080"/>
    <s v="tier - 3"/>
    <s v="tier - 2"/>
    <s v="R1011"/>
    <n v="23"/>
    <n v="1"/>
    <s v="Oct"/>
    <n v="1999"/>
  </r>
  <r>
    <s v="Id2170"/>
    <s v="Eric"/>
    <n v="32.56"/>
    <n v="5.36"/>
    <s v="No"/>
    <s v="No"/>
    <s v="No"/>
    <n v="0"/>
    <s v="No"/>
    <x v="0"/>
    <x v="2"/>
    <s v="17-11-1999"/>
    <x v="2081"/>
    <s v="tier - 3"/>
    <s v="tier - 3"/>
    <s v="R1013"/>
    <n v="23"/>
    <n v="17"/>
    <s v="Nov"/>
    <n v="1999"/>
  </r>
  <r>
    <s v="Id2171"/>
    <s v="Allison M"/>
    <n v="27.98"/>
    <n v="4.38"/>
    <s v="No"/>
    <s v="yes"/>
    <s v="No"/>
    <n v="1"/>
    <s v="No"/>
    <x v="1"/>
    <x v="2"/>
    <s v="19-08-2004"/>
    <x v="2082"/>
    <s v="tier - 3"/>
    <s v="tier - 1"/>
    <s v="R1012"/>
    <n v="18"/>
    <n v="19"/>
    <s v="Aug"/>
    <n v="2004"/>
  </r>
  <r>
    <s v="Id2172"/>
    <s v="Paul"/>
    <n v="26.51"/>
    <n v="4.58"/>
    <s v="No"/>
    <s v="No"/>
    <s v="No"/>
    <n v="0"/>
    <s v="No"/>
    <x v="1"/>
    <x v="2"/>
    <s v="25-09-1999"/>
    <x v="2083"/>
    <s v="tier - 3"/>
    <s v="tier - 3"/>
    <s v="R1013"/>
    <n v="23"/>
    <n v="25"/>
    <s v="Sep"/>
    <n v="1999"/>
  </r>
  <r>
    <s v="Id2173"/>
    <s v="Aaron R"/>
    <n v="29.734999999999999"/>
    <n v="11.92"/>
    <s v="No"/>
    <s v="No"/>
    <s v="No"/>
    <n v="0"/>
    <s v="No"/>
    <x v="1"/>
    <x v="0"/>
    <s v="13-12-2002"/>
    <x v="2084"/>
    <s v="tier - 3"/>
    <s v="tier - 3"/>
    <s v="R1012"/>
    <n v="20"/>
    <n v="13"/>
    <s v="Dec"/>
    <n v="2002"/>
  </r>
  <r>
    <s v="Id2174"/>
    <s v="Caitlin H."/>
    <n v="40.5"/>
    <n v="5.4"/>
    <s v="No"/>
    <s v="No"/>
    <s v="Yes"/>
    <n v="1"/>
    <s v="No"/>
    <x v="0"/>
    <x v="2"/>
    <s v="19-11-2003"/>
    <x v="2085"/>
    <s v="tier - 3"/>
    <s v="tier - 1"/>
    <s v="R1011"/>
    <n v="19"/>
    <n v="19"/>
    <s v="Nov"/>
    <n v="2003"/>
  </r>
  <r>
    <s v="Id2175"/>
    <s v="Harald E."/>
    <n v="25.64"/>
    <n v="4.76"/>
    <s v="No"/>
    <s v="No"/>
    <s v="No"/>
    <n v="1"/>
    <s v="No"/>
    <x v="1"/>
    <x v="2"/>
    <s v="07-10-1998"/>
    <x v="2086"/>
    <s v="tier - 3"/>
    <s v="tier - 3"/>
    <s v="R1013"/>
    <n v="24"/>
    <n v="7"/>
    <s v="Oct"/>
    <n v="1998"/>
  </r>
  <r>
    <s v="Id2176"/>
    <s v="Siobhan A."/>
    <n v="32.9"/>
    <n v="4.78"/>
    <s v="No"/>
    <s v="No"/>
    <s v="Yes"/>
    <n v="1"/>
    <s v="No"/>
    <x v="0"/>
    <x v="2"/>
    <s v="26-09-2003"/>
    <x v="2087"/>
    <s v="tier - 3"/>
    <s v="tier - 1"/>
    <s v="R1011"/>
    <n v="19"/>
    <n v="26"/>
    <s v="Sep"/>
    <n v="2003"/>
  </r>
  <r>
    <s v="Id2177"/>
    <s v="Andrea J."/>
    <n v="29.8"/>
    <n v="4.26"/>
    <s v="No"/>
    <s v="No"/>
    <s v="Yes"/>
    <n v="1"/>
    <s v="No"/>
    <x v="1"/>
    <x v="2"/>
    <s v="28-07-2003"/>
    <x v="2088"/>
    <s v="tier - 3"/>
    <s v="tier - 1"/>
    <s v="R1011"/>
    <n v="19"/>
    <n v="28"/>
    <s v="Jul"/>
    <n v="2003"/>
  </r>
  <r>
    <s v="Id2178"/>
    <s v="Marie"/>
    <n v="28.9"/>
    <n v="5.85"/>
    <s v="No"/>
    <s v="No"/>
    <s v="Yes"/>
    <n v="1"/>
    <s v="No"/>
    <x v="1"/>
    <x v="1"/>
    <s v="25-07-2003"/>
    <x v="2089"/>
    <s v="tier - 3"/>
    <s v="tier - 1"/>
    <s v="R1011"/>
    <n v="19"/>
    <n v="25"/>
    <s v="Jul"/>
    <n v="2003"/>
  </r>
  <r>
    <s v="Id2179"/>
    <s v="Rachel A."/>
    <n v="24.7"/>
    <n v="5.32"/>
    <s v="No"/>
    <s v="No"/>
    <s v="Yes"/>
    <n v="1"/>
    <s v="No"/>
    <x v="2"/>
    <x v="2"/>
    <s v="14-11-2003"/>
    <x v="2090"/>
    <s v="tier - 3"/>
    <s v="tier - 2"/>
    <s v="R1011"/>
    <n v="19"/>
    <n v="14"/>
    <s v="Nov"/>
    <n v="2003"/>
  </r>
  <r>
    <s v="Id2180"/>
    <s v="Emma"/>
    <n v="20.6"/>
    <n v="5.14"/>
    <s v="No"/>
    <s v="No"/>
    <s v="Yes"/>
    <n v="1"/>
    <s v="No"/>
    <x v="2"/>
    <x v="2"/>
    <s v="09-11-2003"/>
    <x v="2091"/>
    <s v="tier - 3"/>
    <s v="tier - 2"/>
    <s v="R1011"/>
    <n v="19"/>
    <n v="9"/>
    <s v="Nov"/>
    <n v="2003"/>
  </r>
  <r>
    <s v="Id2181"/>
    <s v="Kiersten"/>
    <n v="18.600000000000001"/>
    <n v="5"/>
    <s v="No"/>
    <s v="No"/>
    <s v="Yes"/>
    <n v="1"/>
    <s v="No"/>
    <x v="2"/>
    <x v="2"/>
    <s v="01-09-2003"/>
    <x v="2092"/>
    <s v="tier - 3"/>
    <s v="tier - 2"/>
    <s v="R1011"/>
    <n v="19"/>
    <n v="1"/>
    <s v="Sep"/>
    <n v="2003"/>
  </r>
  <r>
    <s v="Id2182"/>
    <s v="Rachael"/>
    <n v="17.8"/>
    <n v="4.55"/>
    <s v="No"/>
    <s v="No"/>
    <s v="Yes"/>
    <n v="1"/>
    <s v="No"/>
    <x v="3"/>
    <x v="2"/>
    <s v="21-11-2003"/>
    <x v="2093"/>
    <s v="tier - 3"/>
    <s v="tier - 3"/>
    <s v="R1011"/>
    <n v="19"/>
    <n v="21"/>
    <s v="Nov"/>
    <n v="2003"/>
  </r>
  <r>
    <s v="Id2183"/>
    <s v="Timothy P."/>
    <n v="35.200000000000003"/>
    <n v="5.97"/>
    <s v="No"/>
    <s v="yes"/>
    <s v="No"/>
    <n v="1"/>
    <s v="No"/>
    <x v="0"/>
    <x v="1"/>
    <s v="09-09-2004"/>
    <x v="2093"/>
    <s v="tier - 3"/>
    <s v="tier - 1"/>
    <s v="R1013"/>
    <n v="18"/>
    <n v="9"/>
    <s v="Sep"/>
    <n v="2004"/>
  </r>
  <r>
    <s v="Id2184"/>
    <s v="Lelisa"/>
    <n v="33.770000000000003"/>
    <n v="4.0199999999999996"/>
    <s v="No"/>
    <s v="yes"/>
    <s v="No"/>
    <n v="1"/>
    <s v="No"/>
    <x v="0"/>
    <x v="2"/>
    <s v="21-10-2004"/>
    <x v="2094"/>
    <s v="tier - 3"/>
    <s v="tier - 2"/>
    <s v="R1013"/>
    <n v="18"/>
    <n v="21"/>
    <s v="Oct"/>
    <n v="2004"/>
  </r>
  <r>
    <s v="Id2185"/>
    <s v="Nate"/>
    <n v="30.03"/>
    <n v="4.04"/>
    <s v="No"/>
    <s v="yes"/>
    <s v="No"/>
    <n v="1"/>
    <s v="No"/>
    <x v="0"/>
    <x v="2"/>
    <s v="11-09-2004"/>
    <x v="2095"/>
    <s v="tier - 3"/>
    <s v="tier - 3"/>
    <s v="R1013"/>
    <n v="18"/>
    <n v="11"/>
    <s v="Sep"/>
    <n v="2004"/>
  </r>
  <r>
    <s v="Id2186"/>
    <s v="Chris C."/>
    <n v="29.37"/>
    <n v="5.54"/>
    <s v="No"/>
    <s v="yes"/>
    <s v="No"/>
    <n v="1"/>
    <s v="No"/>
    <x v="1"/>
    <x v="2"/>
    <s v="10-06-2004"/>
    <x v="2096"/>
    <s v="tier - 3"/>
    <s v="tier - 3"/>
    <s v="R1013"/>
    <n v="18"/>
    <n v="10"/>
    <s v="Jun"/>
    <n v="2004"/>
  </r>
  <r>
    <s v="Id2187"/>
    <s v="Scott"/>
    <n v="28.5"/>
    <n v="4.03"/>
    <s v="No"/>
    <s v="yes"/>
    <s v="No"/>
    <n v="1"/>
    <s v="No"/>
    <x v="1"/>
    <x v="2"/>
    <s v="21-09-2004"/>
    <x v="2097"/>
    <s v="tier - 3"/>
    <s v="tier - 1"/>
    <s v="R1016"/>
    <n v="18"/>
    <n v="21"/>
    <s v="Sep"/>
    <n v="2004"/>
  </r>
  <r>
    <s v="Id2188"/>
    <s v="Kevin"/>
    <n v="23.32"/>
    <n v="5.62"/>
    <s v="No"/>
    <s v="yes"/>
    <s v="No"/>
    <n v="1"/>
    <s v="No"/>
    <x v="2"/>
    <x v="2"/>
    <s v="19-09-2004"/>
    <x v="2098"/>
    <s v="tier - 3"/>
    <s v="tier - 3"/>
    <s v="R1013"/>
    <n v="18"/>
    <n v="19"/>
    <s v="Sep"/>
    <n v="2004"/>
  </r>
  <r>
    <s v="Id2189"/>
    <s v="Erik C."/>
    <n v="26.125"/>
    <n v="5.27"/>
    <s v="No"/>
    <s v="yes"/>
    <s v="No"/>
    <n v="1"/>
    <s v="No"/>
    <x v="1"/>
    <x v="2"/>
    <s v="12-12-2004"/>
    <x v="2099"/>
    <s v="tier - 3"/>
    <s v="tier - 1"/>
    <s v="R1019"/>
    <n v="18"/>
    <n v="12"/>
    <s v="Dec"/>
    <n v="2004"/>
  </r>
  <r>
    <s v="Id2190"/>
    <s v="Shawn C"/>
    <n v="25.46"/>
    <n v="5.18"/>
    <s v="No"/>
    <s v="yes"/>
    <s v="No"/>
    <n v="1"/>
    <s v="No"/>
    <x v="1"/>
    <x v="2"/>
    <s v="17-10-2004"/>
    <x v="2100"/>
    <s v="tier - 3"/>
    <s v="tier - 2"/>
    <s v="R1016"/>
    <n v="18"/>
    <n v="17"/>
    <s v="Oct"/>
    <n v="2004"/>
  </r>
  <r>
    <s v="Id2191"/>
    <s v="Vajin L."/>
    <n v="23.75"/>
    <n v="5.27"/>
    <s v="No"/>
    <s v="yes"/>
    <s v="No"/>
    <n v="1"/>
    <s v="No"/>
    <x v="2"/>
    <x v="2"/>
    <s v="06-12-2004"/>
    <x v="2101"/>
    <s v="tier - 2"/>
    <s v="tier - 2"/>
    <s v="R1015"/>
    <n v="18"/>
    <n v="6"/>
    <s v="Dec"/>
    <n v="2004"/>
  </r>
  <r>
    <s v="Id2192"/>
    <s v="John K. Jr."/>
    <n v="23.085000000000001"/>
    <n v="5.62"/>
    <s v="No"/>
    <s v="yes"/>
    <s v="No"/>
    <n v="1"/>
    <s v="No"/>
    <x v="2"/>
    <x v="2"/>
    <s v="14-12-2004"/>
    <x v="2102"/>
    <s v="tier - 2"/>
    <s v="tier - 3"/>
    <s v="R1018"/>
    <n v="18"/>
    <n v="14"/>
    <s v="Dec"/>
    <n v="2004"/>
  </r>
  <r>
    <s v="Id2193"/>
    <s v="Kevin J."/>
    <n v="22.99"/>
    <n v="5.0599999999999996"/>
    <s v="No"/>
    <s v="yes"/>
    <s v="No"/>
    <n v="1"/>
    <s v="No"/>
    <x v="2"/>
    <x v="2"/>
    <s v="07-11-2004"/>
    <x v="2102"/>
    <s v="tier - 2"/>
    <s v="tier - 1"/>
    <s v="R1016"/>
    <n v="18"/>
    <n v="7"/>
    <s v="Nov"/>
    <n v="2004"/>
  </r>
  <r>
    <s v="Id2194"/>
    <s v="Kirby W."/>
    <n v="21.47"/>
    <n v="4.6900000000000004"/>
    <s v="No"/>
    <s v="yes"/>
    <s v="No"/>
    <n v="1"/>
    <s v="No"/>
    <x v="2"/>
    <x v="2"/>
    <s v="10-12-2004"/>
    <x v="2103"/>
    <s v="tier - 2"/>
    <s v="tier - 3"/>
    <s v="R1019"/>
    <n v="18"/>
    <n v="10"/>
    <s v="Dec"/>
    <n v="2004"/>
  </r>
  <r>
    <s v="Id2195"/>
    <s v="J A"/>
    <n v="15.96"/>
    <n v="5.44"/>
    <s v="No"/>
    <s v="yes"/>
    <s v="No"/>
    <n v="1"/>
    <s v="No"/>
    <x v="3"/>
    <x v="2"/>
    <s v="17-11-2004"/>
    <x v="2104"/>
    <s v="tier - 2"/>
    <s v="tier - 2"/>
    <s v="R1015"/>
    <n v="18"/>
    <n v="17"/>
    <s v="Nov"/>
    <n v="2004"/>
  </r>
  <r>
    <s v="Id2196"/>
    <s v="Dustin G."/>
    <n v="39.5"/>
    <n v="5.05"/>
    <s v="No"/>
    <s v="yes"/>
    <s v="No"/>
    <n v="1"/>
    <s v="No"/>
    <x v="0"/>
    <x v="2"/>
    <s v="21-10-2000"/>
    <x v="2105"/>
    <s v="tier - 2"/>
    <s v="tier - 2"/>
    <s v="R1011"/>
    <n v="22"/>
    <n v="21"/>
    <s v="Oct"/>
    <n v="2000"/>
  </r>
  <r>
    <s v="Id2197"/>
    <s v="Anthony G"/>
    <n v="33.770000000000003"/>
    <n v="6"/>
    <s v="No"/>
    <s v="yes"/>
    <s v="No"/>
    <n v="1"/>
    <s v="No"/>
    <x v="0"/>
    <x v="1"/>
    <s v="10-06-2000"/>
    <x v="2106"/>
    <s v="tier - 2"/>
    <s v="tier - 2"/>
    <s v="R1013"/>
    <n v="22"/>
    <n v="10"/>
    <s v="Jun"/>
    <n v="2000"/>
  </r>
  <r>
    <s v="Id2198"/>
    <s v="Ryan"/>
    <n v="26.84"/>
    <n v="5.99"/>
    <s v="Yes"/>
    <s v="yes"/>
    <s v="No"/>
    <n v="1"/>
    <s v="No"/>
    <x v="1"/>
    <x v="1"/>
    <s v="23-10-2000"/>
    <x v="2107"/>
    <s v="tier - 2"/>
    <s v="tier - 2"/>
    <s v="R1013"/>
    <n v="22"/>
    <n v="23"/>
    <s v="Oct"/>
    <n v="2000"/>
  </r>
  <r>
    <s v="Id2199"/>
    <s v="Eric N"/>
    <n v="35.53"/>
    <n v="4.3600000000000003"/>
    <s v="No"/>
    <s v="No"/>
    <s v="Yes"/>
    <n v="1"/>
    <s v="No"/>
    <x v="0"/>
    <x v="2"/>
    <s v="30-12-2003"/>
    <x v="2108"/>
    <s v="tier - 2"/>
    <s v="tier - 1"/>
    <s v="R1012"/>
    <n v="19"/>
    <n v="30"/>
    <s v="Dec"/>
    <n v="2003"/>
  </r>
  <r>
    <s v="Id2200"/>
    <s v="Connor"/>
    <n v="30.59"/>
    <n v="4.41"/>
    <s v="No"/>
    <s v="No"/>
    <s v="Yes"/>
    <n v="1"/>
    <s v="No"/>
    <x v="0"/>
    <x v="2"/>
    <s v="21-08-2003"/>
    <x v="2109"/>
    <s v="tier - 2"/>
    <s v="tier - 2"/>
    <s v="R1012"/>
    <n v="19"/>
    <n v="21"/>
    <s v="Aug"/>
    <n v="2003"/>
  </r>
  <r>
    <s v="Id2201"/>
    <s v="Patrick H."/>
    <n v="30.59"/>
    <n v="4.17"/>
    <s v="No"/>
    <s v="No"/>
    <s v="Yes"/>
    <n v="1"/>
    <s v="No"/>
    <x v="0"/>
    <x v="2"/>
    <s v="16-09-2003"/>
    <x v="2109"/>
    <s v="tier - 2"/>
    <s v="tier - 2"/>
    <s v="R1012"/>
    <n v="19"/>
    <n v="16"/>
    <s v="Sep"/>
    <n v="2003"/>
  </r>
  <r>
    <s v="Id2202"/>
    <s v="Tyler"/>
    <n v="27.835000000000001"/>
    <n v="4.4400000000000004"/>
    <s v="No"/>
    <s v="No"/>
    <s v="Yes"/>
    <n v="1"/>
    <s v="No"/>
    <x v="1"/>
    <x v="2"/>
    <s v="30-12-2003"/>
    <x v="2110"/>
    <s v="tier - 2"/>
    <s v="tier - 3"/>
    <s v="R1012"/>
    <n v="19"/>
    <n v="30"/>
    <s v="Dec"/>
    <n v="2003"/>
  </r>
  <r>
    <s v="Id2203"/>
    <s v="Deborah L."/>
    <n v="40.26"/>
    <n v="5.52"/>
    <s v="No"/>
    <s v="yes"/>
    <s v="No"/>
    <n v="1"/>
    <s v="No"/>
    <x v="0"/>
    <x v="2"/>
    <s v="13-06-2004"/>
    <x v="2111"/>
    <s v="tier - 2"/>
    <s v="tier - 2"/>
    <s v="R1013"/>
    <n v="18"/>
    <n v="13"/>
    <s v="Jun"/>
    <n v="2004"/>
  </r>
  <r>
    <s v="Id2204"/>
    <s v="Andrea K"/>
    <n v="39.82"/>
    <n v="6.01"/>
    <s v="No"/>
    <s v="yes"/>
    <s v="No"/>
    <n v="1"/>
    <s v="No"/>
    <x v="0"/>
    <x v="1"/>
    <s v="08-08-2004"/>
    <x v="2112"/>
    <s v="tier - 2"/>
    <s v="tier - 1"/>
    <s v="R1013"/>
    <n v="18"/>
    <n v="8"/>
    <s v="Aug"/>
    <n v="2004"/>
  </r>
  <r>
    <s v="Id2205"/>
    <s v="Elleree"/>
    <n v="39.159999999999997"/>
    <n v="5.81"/>
    <s v="No"/>
    <s v="yes"/>
    <s v="No"/>
    <n v="1"/>
    <s v="No"/>
    <x v="0"/>
    <x v="1"/>
    <s v="13-12-2004"/>
    <x v="2113"/>
    <s v="tier - 2"/>
    <s v="tier - 2"/>
    <s v="R1013"/>
    <n v="18"/>
    <n v="13"/>
    <s v="Dec"/>
    <n v="2004"/>
  </r>
  <r>
    <s v="Id2206"/>
    <s v="Brandon J"/>
    <n v="25.555"/>
    <n v="4.37"/>
    <s v="No"/>
    <s v="No"/>
    <s v="Yes"/>
    <n v="1"/>
    <s v="No"/>
    <x v="1"/>
    <x v="2"/>
    <s v="16-09-2003"/>
    <x v="2113"/>
    <s v="tier - 2"/>
    <s v="tier - 2"/>
    <s v="R1012"/>
    <n v="19"/>
    <n v="16"/>
    <s v="Sep"/>
    <n v="2003"/>
  </r>
  <r>
    <s v="Id2207"/>
    <s v="Steve"/>
    <n v="25.175000000000001"/>
    <n v="5.74"/>
    <s v="No"/>
    <s v="No"/>
    <s v="Yes"/>
    <n v="1"/>
    <s v="No"/>
    <x v="1"/>
    <x v="1"/>
    <s v="03-10-2003"/>
    <x v="2114"/>
    <s v="tier - 2"/>
    <s v="tier - 2"/>
    <s v="R1012"/>
    <n v="19"/>
    <n v="3"/>
    <s v="Oct"/>
    <n v="2003"/>
  </r>
  <r>
    <s v="Id2208"/>
    <s v="Nina Wavik Sr."/>
    <n v="38.28"/>
    <n v="5.39"/>
    <s v="No"/>
    <s v="yes"/>
    <s v="No"/>
    <n v="1"/>
    <s v="No"/>
    <x v="0"/>
    <x v="2"/>
    <s v="09-07-2004"/>
    <x v="2114"/>
    <s v="tier - 2"/>
    <s v="tier - 1"/>
    <s v="R1013"/>
    <n v="18"/>
    <n v="9"/>
    <s v="Jul"/>
    <n v="2004"/>
  </r>
  <r>
    <s v="Id2209"/>
    <s v="Dani"/>
    <n v="38.17"/>
    <n v="4.07"/>
    <s v="No"/>
    <s v="yes"/>
    <s v="No"/>
    <n v="1"/>
    <s v="No"/>
    <x v="0"/>
    <x v="2"/>
    <s v="05-12-2004"/>
    <x v="2114"/>
    <s v="tier - 2"/>
    <s v="tier - 3"/>
    <s v="R1013"/>
    <n v="18"/>
    <n v="5"/>
    <s v="Dec"/>
    <n v="2004"/>
  </r>
  <r>
    <s v="Id2210"/>
    <s v="Jennifer A."/>
    <n v="36.85"/>
    <n v="5.49"/>
    <s v="No"/>
    <s v="yes"/>
    <s v="No"/>
    <n v="1"/>
    <s v="No"/>
    <x v="0"/>
    <x v="2"/>
    <s v="04-10-2004"/>
    <x v="2115"/>
    <s v="tier - 2"/>
    <s v="tier - 2"/>
    <s v="R1013"/>
    <n v="18"/>
    <n v="4"/>
    <s v="Oct"/>
    <n v="2004"/>
  </r>
  <r>
    <s v="Id2211"/>
    <s v="Martin"/>
    <n v="22.61"/>
    <n v="5.68"/>
    <s v="No"/>
    <s v="No"/>
    <s v="Yes"/>
    <n v="1"/>
    <s v="No"/>
    <x v="2"/>
    <x v="2"/>
    <s v="17-07-2003"/>
    <x v="2116"/>
    <s v="tier - 2"/>
    <s v="tier - 1"/>
    <s v="R1012"/>
    <n v="19"/>
    <n v="17"/>
    <s v="Jul"/>
    <n v="2003"/>
  </r>
  <r>
    <s v="Id2212"/>
    <s v="Steve"/>
    <n v="21.754999999999999"/>
    <n v="6.09"/>
    <s v="No"/>
    <s v="No"/>
    <s v="Yes"/>
    <n v="1"/>
    <s v="No"/>
    <x v="2"/>
    <x v="1"/>
    <s v="04-12-2003"/>
    <x v="2117"/>
    <s v="tier - 2"/>
    <s v="tier - 2"/>
    <s v="R1012"/>
    <n v="19"/>
    <n v="4"/>
    <s v="Dec"/>
    <n v="2003"/>
  </r>
  <r>
    <s v="Id2213"/>
    <s v="Christopher"/>
    <n v="20.425000000000001"/>
    <n v="5.53"/>
    <s v="No"/>
    <s v="No"/>
    <s v="Yes"/>
    <n v="1"/>
    <s v="No"/>
    <x v="2"/>
    <x v="2"/>
    <s v="09-09-2003"/>
    <x v="2118"/>
    <s v="tier - 2"/>
    <s v="tier - 3"/>
    <s v="R1012"/>
    <n v="19"/>
    <n v="9"/>
    <s v="Sep"/>
    <n v="2003"/>
  </r>
  <r>
    <s v="Id2214"/>
    <s v="Kathryn M."/>
    <n v="31.35"/>
    <n v="4.28"/>
    <s v="No"/>
    <s v="yes"/>
    <s v="No"/>
    <n v="1"/>
    <s v="No"/>
    <x v="0"/>
    <x v="2"/>
    <s v="25-07-2004"/>
    <x v="2119"/>
    <s v="tier - 2"/>
    <s v="tier - 1"/>
    <s v="R1013"/>
    <n v="18"/>
    <n v="25"/>
    <s v="Jul"/>
    <n v="2004"/>
  </r>
  <r>
    <s v="Id2215"/>
    <s v="Emily"/>
    <n v="31.13"/>
    <n v="6.01"/>
    <s v="No"/>
    <s v="yes"/>
    <s v="No"/>
    <n v="1"/>
    <s v="No"/>
    <x v="0"/>
    <x v="1"/>
    <s v="21-08-2004"/>
    <x v="2119"/>
    <s v="tier - 2"/>
    <s v="tier - 2"/>
    <s v="R1013"/>
    <n v="18"/>
    <n v="21"/>
    <s v="Aug"/>
    <n v="2004"/>
  </r>
  <r>
    <s v="Id2216"/>
    <s v="Trent A"/>
    <n v="17.48"/>
    <n v="4.59"/>
    <s v="No"/>
    <s v="No"/>
    <s v="Yes"/>
    <n v="1"/>
    <s v="No"/>
    <x v="3"/>
    <x v="2"/>
    <s v="14-09-2003"/>
    <x v="2120"/>
    <s v="tier - 2"/>
    <s v="tier - 2"/>
    <s v="R1012"/>
    <n v="19"/>
    <n v="14"/>
    <s v="Sep"/>
    <n v="2003"/>
  </r>
  <r>
    <s v="Id2217"/>
    <s v="Jennifer E"/>
    <n v="22.57"/>
    <n v="5.8"/>
    <s v="Yes"/>
    <s v="No"/>
    <s v="No"/>
    <n v="1"/>
    <s v="No"/>
    <x v="2"/>
    <x v="1"/>
    <s v="05-08-1995"/>
    <x v="2121"/>
    <s v="tier - 2"/>
    <s v="tier - 1"/>
    <s v="R1013"/>
    <n v="27"/>
    <n v="5"/>
    <s v="Aug"/>
    <n v="1995"/>
  </r>
  <r>
    <s v="Id2218"/>
    <s v="Polly"/>
    <n v="26.73"/>
    <n v="5.08"/>
    <s v="No"/>
    <s v="yes"/>
    <s v="No"/>
    <n v="1"/>
    <s v="No"/>
    <x v="1"/>
    <x v="2"/>
    <s v="22-07-2004"/>
    <x v="2122"/>
    <s v="tier - 2"/>
    <s v="tier - 1"/>
    <s v="R1013"/>
    <n v="18"/>
    <n v="22"/>
    <s v="Jul"/>
    <n v="2004"/>
  </r>
  <r>
    <s v="Id2219"/>
    <s v="Elizabeth"/>
    <n v="20.79"/>
    <n v="5.84"/>
    <s v="No"/>
    <s v="yes"/>
    <s v="No"/>
    <n v="1"/>
    <s v="No"/>
    <x v="2"/>
    <x v="1"/>
    <s v="19-11-2004"/>
    <x v="2123"/>
    <s v="tier - 2"/>
    <s v="tier - 3"/>
    <s v="R1013"/>
    <n v="18"/>
    <n v="19"/>
    <s v="Nov"/>
    <n v="2004"/>
  </r>
  <r>
    <s v="Id2220"/>
    <s v="Tiffany A."/>
    <n v="20.149999999999999"/>
    <n v="4.1500000000000004"/>
    <s v="No"/>
    <s v="No"/>
    <s v="No"/>
    <n v="1"/>
    <s v="No"/>
    <x v="2"/>
    <x v="2"/>
    <s v="22-09-1992"/>
    <x v="2124"/>
    <s v="tier - 2"/>
    <s v="tier - 1"/>
    <s v="R1013"/>
    <n v="30"/>
    <n v="22"/>
    <s v="Sep"/>
    <n v="1992"/>
  </r>
  <r>
    <s v="Id2221"/>
    <s v="Cole"/>
    <n v="36.85"/>
    <n v="4.3600000000000003"/>
    <s v="Yes"/>
    <s v="No"/>
    <s v="No"/>
    <n v="0"/>
    <s v="No"/>
    <x v="0"/>
    <x v="2"/>
    <s v="05-12-2001"/>
    <x v="2125"/>
    <s v="tier - 2"/>
    <s v="tier - 2"/>
    <s v="R1013"/>
    <n v="21"/>
    <n v="5"/>
    <s v="Dec"/>
    <n v="2001"/>
  </r>
  <r>
    <s v="Id2222"/>
    <s v="Matthew T."/>
    <n v="35.53"/>
    <n v="4.55"/>
    <s v="Yes"/>
    <s v="No"/>
    <s v="No"/>
    <n v="0"/>
    <s v="No"/>
    <x v="0"/>
    <x v="2"/>
    <s v="02-06-2001"/>
    <x v="2126"/>
    <s v="tier - 2"/>
    <s v="tier - 2"/>
    <s v="R1013"/>
    <n v="22"/>
    <n v="2"/>
    <s v="Jun"/>
    <n v="2001"/>
  </r>
  <r>
    <s v="Id2223"/>
    <s v="Zachary"/>
    <n v="31.1"/>
    <n v="4.37"/>
    <s v="Yes"/>
    <s v="No"/>
    <s v="No"/>
    <n v="0"/>
    <s v="No"/>
    <x v="0"/>
    <x v="2"/>
    <s v="07-07-2001"/>
    <x v="2127"/>
    <s v="tier - 2"/>
    <s v="tier - 3"/>
    <s v="R1011"/>
    <n v="21"/>
    <n v="7"/>
    <s v="Jul"/>
    <n v="2001"/>
  </r>
  <r>
    <s v="Id2224"/>
    <s v="Matthew T."/>
    <n v="23.21"/>
    <n v="5.24"/>
    <s v="Yes"/>
    <s v="No"/>
    <s v="No"/>
    <n v="0"/>
    <s v="No"/>
    <x v="2"/>
    <x v="2"/>
    <s v="25-08-2001"/>
    <x v="2128"/>
    <s v="tier - 2"/>
    <s v="tier - 3"/>
    <s v="R1013"/>
    <n v="21"/>
    <n v="25"/>
    <s v="Aug"/>
    <n v="2001"/>
  </r>
  <r>
    <s v="Id2225"/>
    <s v="Pat"/>
    <n v="18.36"/>
    <n v="5.96"/>
    <s v="No"/>
    <s v="No"/>
    <s v="No"/>
    <n v="1"/>
    <s v="No"/>
    <x v="3"/>
    <x v="1"/>
    <s v="19-06-1998"/>
    <x v="2129"/>
    <s v="tier - 2"/>
    <s v="tier - 2"/>
    <s v="R1013"/>
    <n v="24"/>
    <n v="19"/>
    <s v="Jun"/>
    <n v="1998"/>
  </r>
  <r>
    <s v="Id2226"/>
    <s v="Ashley"/>
    <n v="15.92"/>
    <n v="4.76"/>
    <s v="Yes"/>
    <s v="No"/>
    <s v="No"/>
    <n v="1"/>
    <s v="No"/>
    <x v="3"/>
    <x v="2"/>
    <s v="07-10-1995"/>
    <x v="2130"/>
    <s v="tier - 2"/>
    <s v="tier - 3"/>
    <s v="R1013"/>
    <n v="27"/>
    <n v="7"/>
    <s v="Oct"/>
    <n v="1995"/>
  </r>
  <r>
    <s v="Id2227"/>
    <s v="Elizabeth A."/>
    <n v="15.17"/>
    <n v="4.3"/>
    <s v="Yes"/>
    <s v="No"/>
    <s v="Yes"/>
    <n v="1"/>
    <s v="No"/>
    <x v="3"/>
    <x v="2"/>
    <s v="09-06-1997"/>
    <x v="2131"/>
    <s v="tier - 2"/>
    <s v="tier - 1"/>
    <s v="R1012"/>
    <n v="25"/>
    <n v="9"/>
    <s v="Jun"/>
    <n v="1997"/>
  </r>
  <r>
    <s v="Id2228"/>
    <s v="Rebecca M."/>
    <n v="16.63"/>
    <n v="4.5"/>
    <s v="No"/>
    <s v="No"/>
    <s v="No"/>
    <n v="1"/>
    <s v="No"/>
    <x v="3"/>
    <x v="2"/>
    <s v="07-12-1998"/>
    <x v="2132"/>
    <s v="tier - 2"/>
    <s v="tier - 1"/>
    <s v="R1013"/>
    <n v="24"/>
    <n v="7"/>
    <s v="Dec"/>
    <n v="1998"/>
  </r>
  <r>
    <s v="Id2229"/>
    <s v="Ruth"/>
    <n v="19.39"/>
    <n v="5.59"/>
    <s v="No"/>
    <s v="No"/>
    <s v="Yes"/>
    <n v="1"/>
    <s v="No"/>
    <x v="2"/>
    <x v="2"/>
    <s v="20-06-2003"/>
    <x v="2133"/>
    <s v="tier - 2"/>
    <s v="tier - 2"/>
    <s v="R1013"/>
    <n v="19"/>
    <n v="20"/>
    <s v="Jun"/>
    <n v="2003"/>
  </r>
  <r>
    <s v="Id2230"/>
    <s v="Gregory S"/>
    <n v="17.34"/>
    <n v="6.29"/>
    <s v="Yes"/>
    <s v="No"/>
    <s v="Yes"/>
    <n v="1"/>
    <s v="No"/>
    <x v="3"/>
    <x v="1"/>
    <s v="19-06-1997"/>
    <x v="2134"/>
    <s v="tier - 2"/>
    <s v="tier - 1"/>
    <s v="R1013"/>
    <n v="25"/>
    <n v="19"/>
    <s v="Jun"/>
    <n v="1997"/>
  </r>
  <r>
    <s v="Id2231"/>
    <s v="Alexandra S"/>
    <n v="17.940000000000001"/>
    <n v="4.1900000000000004"/>
    <s v="No"/>
    <s v="yes"/>
    <s v="No"/>
    <n v="1"/>
    <s v="No"/>
    <x v="3"/>
    <x v="2"/>
    <s v="01-09-2000"/>
    <x v="2135"/>
    <s v="tier - 2"/>
    <s v="tier - 2"/>
    <s v="R1013"/>
    <n v="22"/>
    <n v="1"/>
    <s v="Sep"/>
    <n v="2000"/>
  </r>
  <r>
    <s v="Id2232"/>
    <s v="Hillary"/>
    <n v="16.670000000000002"/>
    <n v="4.7"/>
    <s v="Yes"/>
    <s v="No"/>
    <s v="Yes"/>
    <n v="1"/>
    <s v="No"/>
    <x v="3"/>
    <x v="2"/>
    <s v="05-12-1997"/>
    <x v="2136"/>
    <s v="tier - 2"/>
    <s v="tier - 2"/>
    <s v="R1013"/>
    <n v="25"/>
    <n v="5"/>
    <s v="Dec"/>
    <n v="1997"/>
  </r>
  <r>
    <s v="Id2233"/>
    <s v="Amy K."/>
    <n v="20.58"/>
    <n v="5.64"/>
    <s v="Yes"/>
    <s v="No"/>
    <s v="No"/>
    <n v="0"/>
    <s v="No"/>
    <x v="2"/>
    <x v="2"/>
    <s v="23-08-2001"/>
    <x v="2137"/>
    <s v="tier - 2"/>
    <s v="tier - 2"/>
    <s v="R1013"/>
    <n v="21"/>
    <n v="23"/>
    <s v="Aug"/>
    <n v="2001"/>
  </r>
  <r>
    <s v="Id2234"/>
    <s v="Scott"/>
    <n v="16.5"/>
    <n v="4.1100000000000003"/>
    <s v="Yes"/>
    <s v="No"/>
    <s v="No"/>
    <n v="0"/>
    <s v="No"/>
    <x v="3"/>
    <x v="2"/>
    <s v="23-06-1996"/>
    <x v="2138"/>
    <s v="tier - 2"/>
    <s v="tier - 3"/>
    <s v="R1013"/>
    <n v="26"/>
    <n v="23"/>
    <s v="Jun"/>
    <n v="1996"/>
  </r>
  <r>
    <s v="Id2235"/>
    <s v="John"/>
    <n v="15.41"/>
    <n v="5.43"/>
    <s v="Yes"/>
    <s v="No"/>
    <s v="Yes"/>
    <n v="1"/>
    <s v="No"/>
    <x v="3"/>
    <x v="2"/>
    <s v="27-10-1997"/>
    <x v="2139"/>
    <s v="tier - 2"/>
    <s v="tier - 3"/>
    <s v="R1011"/>
    <n v="25"/>
    <n v="27"/>
    <s v="Oct"/>
    <n v="1997"/>
  </r>
  <r>
    <s v="Id2236"/>
    <s v="Maaikel"/>
    <n v="24.59"/>
    <n v="4.38"/>
    <s v="No"/>
    <s v="No"/>
    <s v="No"/>
    <n v="1"/>
    <s v="No"/>
    <x v="2"/>
    <x v="2"/>
    <s v="05-09-1998"/>
    <x v="2140"/>
    <s v="tier - 2"/>
    <s v="tier - 2"/>
    <s v="R1013"/>
    <n v="24"/>
    <n v="5"/>
    <s v="Sep"/>
    <n v="1998"/>
  </r>
  <r>
    <s v="Id2237"/>
    <s v="Daniel C"/>
    <n v="33.33"/>
    <n v="9.7899999999999991"/>
    <s v="No"/>
    <s v="No"/>
    <s v="No"/>
    <n v="0"/>
    <s v="No"/>
    <x v="0"/>
    <x v="0"/>
    <s v="22-12-2002"/>
    <x v="2141"/>
    <s v="tier - 2"/>
    <s v="tier - 1"/>
    <s v="R1013"/>
    <n v="20"/>
    <n v="22"/>
    <s v="Dec"/>
    <n v="2002"/>
  </r>
  <r>
    <s v="Id2238"/>
    <s v="Christopher S."/>
    <n v="18.5"/>
    <n v="11.84"/>
    <s v="No"/>
    <s v="No"/>
    <s v="No"/>
    <n v="0"/>
    <s v="No"/>
    <x v="2"/>
    <x v="0"/>
    <s v="14-11-2002"/>
    <x v="2142"/>
    <s v="tier - 2"/>
    <s v="tier - 2"/>
    <s v="R1013"/>
    <n v="20"/>
    <n v="14"/>
    <s v="Nov"/>
    <n v="2002"/>
  </r>
  <r>
    <s v="Id2239"/>
    <s v="William R"/>
    <n v="18.579999999999998"/>
    <n v="6.22"/>
    <s v="No"/>
    <s v="No"/>
    <s v="No"/>
    <n v="0"/>
    <s v="No"/>
    <x v="2"/>
    <x v="1"/>
    <s v="06-07-1999"/>
    <x v="2143"/>
    <s v="tier - 2"/>
    <s v="tier - 2"/>
    <s v="R1013"/>
    <n v="23"/>
    <n v="6"/>
    <s v="Jul"/>
    <n v="1999"/>
  </r>
  <r>
    <s v="Id2240"/>
    <s v="Lyndsy"/>
    <n v="16.64"/>
    <n v="10.01"/>
    <s v="No"/>
    <s v="No"/>
    <s v="No"/>
    <n v="0"/>
    <s v="No"/>
    <x v="3"/>
    <x v="0"/>
    <s v="15-08-2002"/>
    <x v="2144"/>
    <s v="tier - 2"/>
    <s v="tier - 1"/>
    <s v="R1013"/>
    <n v="20"/>
    <n v="15"/>
    <s v="Aug"/>
    <n v="2002"/>
  </r>
  <r>
    <s v="Id2241"/>
    <s v="Jessica"/>
    <n v="19.329999999999998"/>
    <n v="4.32"/>
    <s v="No"/>
    <s v="No"/>
    <s v="No"/>
    <n v="1"/>
    <s v="No"/>
    <x v="2"/>
    <x v="2"/>
    <s v="03-12-1998"/>
    <x v="2145"/>
    <s v="tier - 2"/>
    <s v="tier - 1"/>
    <s v="R1013"/>
    <n v="24"/>
    <n v="3"/>
    <s v="Dec"/>
    <n v="1998"/>
  </r>
  <r>
    <s v="Id2242"/>
    <s v="Anna"/>
    <n v="21.26"/>
    <n v="5.65"/>
    <s v="Yes"/>
    <s v="No"/>
    <s v="Yes"/>
    <n v="1"/>
    <s v="No"/>
    <x v="2"/>
    <x v="2"/>
    <s v="07-11-1997"/>
    <x v="2146"/>
    <s v="tier - 2"/>
    <s v="tier - 2"/>
    <s v="R1012"/>
    <n v="25"/>
    <n v="7"/>
    <s v="Nov"/>
    <n v="1997"/>
  </r>
  <r>
    <s v="Id2243"/>
    <s v="Jordan"/>
    <n v="15.6"/>
    <n v="4.12"/>
    <s v="Yes"/>
    <s v="No"/>
    <s v="No"/>
    <n v="1"/>
    <s v="No"/>
    <x v="3"/>
    <x v="2"/>
    <s v="30-07-1995"/>
    <x v="2147"/>
    <s v="tier - 2"/>
    <s v="tier - 3"/>
    <s v="R1012"/>
    <n v="27"/>
    <n v="30"/>
    <s v="Jul"/>
    <n v="1995"/>
  </r>
  <r>
    <s v="Id2244"/>
    <s v="Brian"/>
    <n v="24.39"/>
    <n v="6.24"/>
    <s v="No"/>
    <s v="No"/>
    <s v="No"/>
    <n v="1"/>
    <s v="No"/>
    <x v="2"/>
    <x v="1"/>
    <s v="12-07-1998"/>
    <x v="2148"/>
    <s v="tier - 2"/>
    <s v="tier - 3"/>
    <s v="R1013"/>
    <n v="24"/>
    <n v="12"/>
    <s v="Jul"/>
    <n v="1998"/>
  </r>
  <r>
    <s v="Id2245"/>
    <s v="Katherine A"/>
    <n v="24.75"/>
    <n v="4.83"/>
    <s v="No"/>
    <s v="No"/>
    <s v="No"/>
    <n v="0"/>
    <s v="No"/>
    <x v="2"/>
    <x v="2"/>
    <s v="14-10-1999"/>
    <x v="2149"/>
    <s v="tier - 2"/>
    <s v="tier - 3"/>
    <s v="R1013"/>
    <n v="23"/>
    <n v="14"/>
    <s v="Oct"/>
    <n v="1999"/>
  </r>
  <r>
    <s v="Id2246"/>
    <s v="Melanie"/>
    <n v="20.88"/>
    <n v="7.4"/>
    <s v="No"/>
    <s v="No"/>
    <s v="No"/>
    <n v="0"/>
    <s v="No"/>
    <x v="2"/>
    <x v="0"/>
    <s v="13-10-2002"/>
    <x v="2150"/>
    <s v="tier - 2"/>
    <s v="tier - 2"/>
    <s v="R1013"/>
    <n v="20"/>
    <n v="13"/>
    <s v="Oct"/>
    <n v="2002"/>
  </r>
  <r>
    <s v="Id2247"/>
    <s v="Jessica"/>
    <n v="20.43"/>
    <n v="4.54"/>
    <s v="No"/>
    <s v="No"/>
    <s v="No"/>
    <n v="0"/>
    <s v="No"/>
    <x v="2"/>
    <x v="2"/>
    <s v="02-12-1999"/>
    <x v="2151"/>
    <s v="tier - 2"/>
    <s v="tier - 2"/>
    <s v="R1013"/>
    <n v="23"/>
    <n v="2"/>
    <s v="Dec"/>
    <n v="1999"/>
  </r>
  <r>
    <s v="Id2248"/>
    <s v="Eric S"/>
    <n v="15.18"/>
    <n v="11.11"/>
    <s v="No"/>
    <s v="No"/>
    <s v="No"/>
    <n v="0"/>
    <s v="No"/>
    <x v="3"/>
    <x v="0"/>
    <s v="10-12-2002"/>
    <x v="2151"/>
    <s v="tier - 2"/>
    <s v="tier - 2"/>
    <s v="R1012"/>
    <n v="20"/>
    <n v="10"/>
    <s v="Dec"/>
    <n v="2002"/>
  </r>
  <r>
    <s v="Id2249"/>
    <s v="Joseph"/>
    <n v="15.12"/>
    <n v="4.03"/>
    <s v="Yes"/>
    <s v="No"/>
    <s v="No"/>
    <n v="0"/>
    <s v="No"/>
    <x v="3"/>
    <x v="2"/>
    <s v="29-11-2001"/>
    <x v="2152"/>
    <s v="tier - 2"/>
    <s v="tier - 3"/>
    <s v="R1012"/>
    <n v="21"/>
    <n v="29"/>
    <s v="Nov"/>
    <n v="2001"/>
  </r>
  <r>
    <s v="Id2250"/>
    <s v="Mary"/>
    <n v="23.88"/>
    <n v="4.51"/>
    <s v="No"/>
    <s v="No"/>
    <s v="No"/>
    <n v="1"/>
    <s v="No"/>
    <x v="2"/>
    <x v="2"/>
    <s v="04-06-1998"/>
    <x v="2153"/>
    <s v="tier - 2"/>
    <s v="tier - 2"/>
    <s v="R1013"/>
    <n v="25"/>
    <n v="4"/>
    <s v="Jun"/>
    <n v="1998"/>
  </r>
  <r>
    <s v="Id2251"/>
    <s v="Natalie"/>
    <n v="16.13"/>
    <n v="5.56"/>
    <s v="No"/>
    <s v="yes"/>
    <s v="No"/>
    <n v="1"/>
    <s v="No"/>
    <x v="3"/>
    <x v="2"/>
    <s v="26-06-2000"/>
    <x v="2154"/>
    <s v="tier - 2"/>
    <s v="tier - 2"/>
    <s v="R1013"/>
    <n v="22"/>
    <n v="26"/>
    <s v="Jun"/>
    <n v="2000"/>
  </r>
  <r>
    <s v="Id2252"/>
    <s v="Christopher"/>
    <n v="24.09"/>
    <n v="4.0999999999999996"/>
    <s v="No"/>
    <s v="yes"/>
    <s v="No"/>
    <n v="1"/>
    <s v="No"/>
    <x v="2"/>
    <x v="2"/>
    <s v="28-07-2004"/>
    <x v="2155"/>
    <s v="tier - 2"/>
    <s v="tier - 3"/>
    <s v="R1013"/>
    <n v="18"/>
    <n v="28"/>
    <s v="Jul"/>
    <n v="2004"/>
  </r>
  <r>
    <s v="Id2253"/>
    <s v="Sonja"/>
    <n v="19.43"/>
    <n v="5.85"/>
    <s v="No"/>
    <s v="yes"/>
    <s v="No"/>
    <n v="1"/>
    <s v="No"/>
    <x v="2"/>
    <x v="1"/>
    <s v="30-09-2004"/>
    <x v="2156"/>
    <s v="tier - 2"/>
    <s v="tier - 1"/>
    <s v="R1013"/>
    <n v="18"/>
    <n v="30"/>
    <s v="Sep"/>
    <n v="2004"/>
  </r>
  <r>
    <s v="Id2254"/>
    <s v="Alexandra"/>
    <n v="15.22"/>
    <n v="4.92"/>
    <s v="Yes"/>
    <s v="No"/>
    <s v="Yes"/>
    <n v="1"/>
    <s v="No"/>
    <x v="3"/>
    <x v="2"/>
    <s v="26-10-1997"/>
    <x v="2157"/>
    <s v="tier - 2"/>
    <s v="tier - 2"/>
    <s v="R1012"/>
    <n v="25"/>
    <n v="26"/>
    <s v="Oct"/>
    <n v="1997"/>
  </r>
  <r>
    <s v="Id2255"/>
    <s v="Martha L."/>
    <n v="20.72"/>
    <n v="9.4600000000000009"/>
    <s v="No"/>
    <s v="No"/>
    <s v="No"/>
    <n v="0"/>
    <s v="No"/>
    <x v="2"/>
    <x v="0"/>
    <s v="04-12-2002"/>
    <x v="2158"/>
    <s v="tier - 2"/>
    <s v="tier - 1"/>
    <s v="R1013"/>
    <n v="20"/>
    <n v="4"/>
    <s v="Dec"/>
    <n v="2002"/>
  </r>
  <r>
    <s v="Id2256"/>
    <s v="Ryan C."/>
    <n v="35.4"/>
    <n v="5.94"/>
    <s v="No"/>
    <s v="No"/>
    <s v="Yes"/>
    <n v="1"/>
    <s v="No"/>
    <x v="0"/>
    <x v="1"/>
    <s v="21-11-2003"/>
    <x v="2159"/>
    <s v="tier - 2"/>
    <s v="tier - 3"/>
    <s v="R1011"/>
    <n v="19"/>
    <n v="21"/>
    <s v="Nov"/>
    <n v="2003"/>
  </r>
  <r>
    <s v="Id2257"/>
    <s v="Cliff"/>
    <n v="34.4"/>
    <n v="5.7"/>
    <s v="No"/>
    <s v="No"/>
    <s v="Yes"/>
    <n v="1"/>
    <s v="No"/>
    <x v="0"/>
    <x v="1"/>
    <s v="15-08-2003"/>
    <x v="2160"/>
    <s v="tier - 2"/>
    <s v="tier - 3"/>
    <s v="R1011"/>
    <n v="19"/>
    <n v="15"/>
    <s v="Aug"/>
    <n v="2003"/>
  </r>
  <r>
    <s v="Id2258"/>
    <s v="Blue"/>
    <n v="34.1"/>
    <n v="4.13"/>
    <s v="No"/>
    <s v="No"/>
    <s v="Yes"/>
    <n v="1"/>
    <s v="No"/>
    <x v="0"/>
    <x v="2"/>
    <s v="30-10-2003"/>
    <x v="2161"/>
    <s v="tier - 2"/>
    <s v="tier - 3"/>
    <s v="R1011"/>
    <n v="19"/>
    <n v="30"/>
    <s v="Oct"/>
    <n v="2003"/>
  </r>
  <r>
    <s v="Id2259"/>
    <s v="Jeffrey M"/>
    <n v="30.4"/>
    <n v="4.7699999999999996"/>
    <s v="No"/>
    <s v="No"/>
    <s v="Yes"/>
    <n v="1"/>
    <s v="No"/>
    <x v="0"/>
    <x v="2"/>
    <s v="13-10-2003"/>
    <x v="2162"/>
    <s v="tier - 2"/>
    <s v="tier - 3"/>
    <s v="R1011"/>
    <n v="19"/>
    <n v="13"/>
    <s v="Oct"/>
    <n v="2003"/>
  </r>
  <r>
    <s v="Id2260"/>
    <s v="Andrew"/>
    <n v="28.7"/>
    <n v="4.99"/>
    <s v="No"/>
    <s v="No"/>
    <s v="Yes"/>
    <n v="1"/>
    <s v="No"/>
    <x v="1"/>
    <x v="2"/>
    <s v="10-12-2003"/>
    <x v="2163"/>
    <s v="tier - 2"/>
    <s v="tier - 2"/>
    <s v="R1011"/>
    <n v="19"/>
    <n v="10"/>
    <s v="Dec"/>
    <n v="2003"/>
  </r>
  <r>
    <s v="Id2261"/>
    <s v="Julia"/>
    <n v="17.440000000000001"/>
    <n v="4.42"/>
    <s v="Yes"/>
    <s v="No"/>
    <s v="Yes"/>
    <n v="1"/>
    <s v="No"/>
    <x v="3"/>
    <x v="2"/>
    <s v="04-11-1997"/>
    <x v="2164"/>
    <s v="tier - 2"/>
    <s v="tier - 2"/>
    <s v="R1013"/>
    <n v="25"/>
    <n v="4"/>
    <s v="Nov"/>
    <n v="1997"/>
  </r>
  <r>
    <s v="Id2262"/>
    <s v="Daniel"/>
    <n v="27.6"/>
    <n v="4.01"/>
    <s v="No"/>
    <s v="No"/>
    <s v="Yes"/>
    <n v="1"/>
    <s v="No"/>
    <x v="1"/>
    <x v="2"/>
    <s v="15-09-2003"/>
    <x v="2165"/>
    <s v="tier - 2"/>
    <s v="tier - 3"/>
    <s v="R1011"/>
    <n v="19"/>
    <n v="15"/>
    <s v="Sep"/>
    <n v="2003"/>
  </r>
  <r>
    <s v="Id2263"/>
    <s v="Jaime"/>
    <n v="20.7"/>
    <n v="4.49"/>
    <s v="No"/>
    <s v="No"/>
    <s v="Yes"/>
    <n v="1"/>
    <s v="No"/>
    <x v="2"/>
    <x v="2"/>
    <s v="08-09-2003"/>
    <x v="2166"/>
    <s v="tier - 2"/>
    <s v="tier - 1"/>
    <s v="R1011"/>
    <n v="19"/>
    <n v="8"/>
    <s v="Sep"/>
    <n v="2003"/>
  </r>
  <r>
    <s v="Id2264"/>
    <s v="Mohd Syahidan"/>
    <n v="20.3"/>
    <n v="6.37"/>
    <s v="No"/>
    <s v="No"/>
    <s v="Yes"/>
    <n v="1"/>
    <s v="No"/>
    <x v="2"/>
    <x v="1"/>
    <s v="15-09-2003"/>
    <x v="2167"/>
    <s v="tier - 2"/>
    <s v="tier - 1"/>
    <s v="R1011"/>
    <n v="19"/>
    <n v="15"/>
    <s v="Sep"/>
    <n v="2003"/>
  </r>
  <r>
    <s v="Id2265"/>
    <s v="Matthew"/>
    <n v="19.8"/>
    <n v="5.12"/>
    <s v="No"/>
    <s v="No"/>
    <s v="Yes"/>
    <n v="1"/>
    <s v="No"/>
    <x v="2"/>
    <x v="2"/>
    <s v="02-08-2003"/>
    <x v="2167"/>
    <s v="tier - 2"/>
    <s v="tier - 2"/>
    <s v="R1011"/>
    <n v="19"/>
    <n v="2"/>
    <s v="Aug"/>
    <n v="2003"/>
  </r>
  <r>
    <s v="Id2266"/>
    <s v="Elizabeth S."/>
    <n v="21.87"/>
    <n v="8.59"/>
    <s v="No"/>
    <s v="No"/>
    <s v="No"/>
    <n v="0"/>
    <s v="No"/>
    <x v="2"/>
    <x v="0"/>
    <s v="01-07-2002"/>
    <x v="2168"/>
    <s v="tier - 2"/>
    <s v="tier - 2"/>
    <s v="R1013"/>
    <n v="20"/>
    <n v="1"/>
    <s v="Jul"/>
    <n v="2002"/>
  </r>
  <r>
    <s v="Id2267"/>
    <s v="Katie"/>
    <n v="16.600000000000001"/>
    <n v="5.87"/>
    <s v="No"/>
    <s v="No"/>
    <s v="No"/>
    <n v="1"/>
    <s v="No"/>
    <x v="3"/>
    <x v="1"/>
    <s v="11-10-1998"/>
    <x v="2169"/>
    <s v="tier - 2"/>
    <s v="tier - 1"/>
    <s v="R1012"/>
    <n v="24"/>
    <n v="11"/>
    <s v="Oct"/>
    <n v="1998"/>
  </r>
  <r>
    <s v="Id2268"/>
    <s v="Christi A."/>
    <n v="21.98"/>
    <n v="7.03"/>
    <s v="No"/>
    <s v="No"/>
    <s v="No"/>
    <n v="0"/>
    <s v="No"/>
    <x v="2"/>
    <x v="0"/>
    <s v="12-12-2002"/>
    <x v="2170"/>
    <s v="tier - 2"/>
    <s v="tier - 2"/>
    <s v="R1013"/>
    <n v="20"/>
    <n v="12"/>
    <s v="Dec"/>
    <n v="2002"/>
  </r>
  <r>
    <s v="Id2269"/>
    <s v="Sandra K."/>
    <n v="19.7"/>
    <n v="5.51"/>
    <s v="No"/>
    <s v="No"/>
    <s v="No"/>
    <n v="1"/>
    <s v="No"/>
    <x v="2"/>
    <x v="2"/>
    <s v="13-07-1998"/>
    <x v="2171"/>
    <s v="tier - 2"/>
    <s v="tier - 1"/>
    <s v="R1013"/>
    <n v="24"/>
    <n v="13"/>
    <s v="Jul"/>
    <n v="1998"/>
  </r>
  <r>
    <s v="Id2270"/>
    <s v="Katharine"/>
    <n v="19.21"/>
    <n v="4.76"/>
    <s v="No"/>
    <s v="yes"/>
    <s v="No"/>
    <n v="1"/>
    <s v="No"/>
    <x v="2"/>
    <x v="2"/>
    <s v="16-10-2004"/>
    <x v="2172"/>
    <s v="tier - 2"/>
    <s v="tier - 1"/>
    <s v="R1012"/>
    <n v="18"/>
    <n v="16"/>
    <s v="Oct"/>
    <n v="2004"/>
  </r>
  <r>
    <s v="Id2271"/>
    <s v="Jerome"/>
    <n v="19.3"/>
    <n v="4.7"/>
    <s v="No"/>
    <s v="yes"/>
    <s v="No"/>
    <n v="1"/>
    <s v="No"/>
    <x v="2"/>
    <x v="2"/>
    <s v="09-07-2004"/>
    <x v="2173"/>
    <s v="tier - 2"/>
    <s v="tier - 1"/>
    <s v="R1013"/>
    <n v="18"/>
    <n v="9"/>
    <s v="Jul"/>
    <n v="2004"/>
  </r>
  <r>
    <s v="Id2272"/>
    <s v="Julia R"/>
    <n v="16.22"/>
    <n v="6.21"/>
    <s v="Yes"/>
    <s v="No"/>
    <s v="No"/>
    <n v="0"/>
    <s v="No"/>
    <x v="3"/>
    <x v="1"/>
    <s v="04-11-1996"/>
    <x v="2174"/>
    <s v="tier - 2"/>
    <s v="tier - 3"/>
    <s v="R1012"/>
    <n v="26"/>
    <n v="4"/>
    <s v="Nov"/>
    <n v="1996"/>
  </r>
  <r>
    <s v="Id2273"/>
    <s v="Sean Henry"/>
    <n v="17.12"/>
    <n v="4.5199999999999996"/>
    <s v="No"/>
    <s v="yes"/>
    <s v="No"/>
    <n v="1"/>
    <s v="No"/>
    <x v="3"/>
    <x v="2"/>
    <s v="02-06-2004"/>
    <x v="2175"/>
    <s v="tier - 2"/>
    <s v="tier - 1"/>
    <s v="R1013"/>
    <n v="19"/>
    <n v="2"/>
    <s v="Jun"/>
    <n v="2004"/>
  </r>
  <r>
    <s v="Id2274"/>
    <s v="Rachel A."/>
    <n v="19.07"/>
    <n v="5.45"/>
    <s v="No"/>
    <s v="No"/>
    <s v="No"/>
    <n v="1"/>
    <s v="No"/>
    <x v="2"/>
    <x v="2"/>
    <s v="06-10-1992"/>
    <x v="2176"/>
    <s v="tier - 2"/>
    <s v="tier - 3"/>
    <s v="R1013"/>
    <n v="30"/>
    <n v="6"/>
    <s v="Oct"/>
    <n v="1992"/>
  </r>
  <r>
    <s v="Id2275"/>
    <s v="Jim"/>
    <n v="15.56"/>
    <n v="4.42"/>
    <s v="No"/>
    <s v="No"/>
    <s v="No"/>
    <n v="0"/>
    <s v="No"/>
    <x v="3"/>
    <x v="2"/>
    <s v="28-06-1999"/>
    <x v="2177"/>
    <s v="tier - 2"/>
    <s v="tier - 3"/>
    <s v="R1012"/>
    <n v="23"/>
    <n v="28"/>
    <s v="Jun"/>
    <n v="1999"/>
  </r>
  <r>
    <s v="Id2276"/>
    <s v="Tim"/>
    <n v="22.76"/>
    <n v="9.44"/>
    <s v="No"/>
    <s v="No"/>
    <s v="No"/>
    <n v="0"/>
    <s v="No"/>
    <x v="2"/>
    <x v="0"/>
    <s v="26-08-2002"/>
    <x v="2178"/>
    <s v="tier - 2"/>
    <s v="tier - 1"/>
    <s v="R1013"/>
    <n v="20"/>
    <n v="26"/>
    <s v="Aug"/>
    <n v="2002"/>
  </r>
  <r>
    <s v="Id2277"/>
    <s v="Abby L."/>
    <n v="22.79"/>
    <n v="6.15"/>
    <s v="Yes"/>
    <s v="No"/>
    <s v="Yes"/>
    <n v="1"/>
    <s v="No"/>
    <x v="2"/>
    <x v="1"/>
    <s v="28-06-1997"/>
    <x v="2179"/>
    <s v="tier - 2"/>
    <s v="tier - 2"/>
    <s v="R1013"/>
    <n v="25"/>
    <n v="28"/>
    <s v="Jun"/>
    <n v="1997"/>
  </r>
  <r>
    <s v="Id2278"/>
    <s v="Mark"/>
    <n v="17.41"/>
    <n v="5.13"/>
    <s v="Yes"/>
    <s v="No"/>
    <s v="No"/>
    <n v="0"/>
    <s v="No"/>
    <x v="3"/>
    <x v="2"/>
    <s v="11-08-1996"/>
    <x v="2179"/>
    <s v="tier - 2"/>
    <s v="tier - 3"/>
    <s v="R1013"/>
    <n v="26"/>
    <n v="11"/>
    <s v="Aug"/>
    <n v="1996"/>
  </r>
  <r>
    <s v="Id2279"/>
    <s v="Ali"/>
    <n v="19.32"/>
    <n v="4.96"/>
    <s v="Yes"/>
    <s v="No"/>
    <s v="No"/>
    <n v="0"/>
    <s v="No"/>
    <x v="2"/>
    <x v="2"/>
    <s v="12-11-2001"/>
    <x v="2180"/>
    <s v="tier - 2"/>
    <s v="tier - 1"/>
    <s v="R1013"/>
    <n v="21"/>
    <n v="12"/>
    <s v="Nov"/>
    <n v="2001"/>
  </r>
  <r>
    <s v="Id2280"/>
    <s v="Joshua"/>
    <n v="18.25"/>
    <n v="10.95"/>
    <s v="No"/>
    <s v="No"/>
    <s v="No"/>
    <n v="0"/>
    <s v="No"/>
    <x v="3"/>
    <x v="0"/>
    <s v="11-06-2002"/>
    <x v="2181"/>
    <s v="tier - 2"/>
    <s v="tier - 3"/>
    <s v="R1012"/>
    <n v="20"/>
    <n v="11"/>
    <s v="Jun"/>
    <n v="2002"/>
  </r>
  <r>
    <s v="Id2281"/>
    <s v="Pierre"/>
    <n v="53.13"/>
    <n v="4.4400000000000004"/>
    <s v="No"/>
    <s v="yes"/>
    <s v="No"/>
    <n v="1"/>
    <s v="No"/>
    <x v="0"/>
    <x v="2"/>
    <s v="11-11-2004"/>
    <x v="2182"/>
    <s v="tier - 2"/>
    <s v="tier - 3"/>
    <s v="R1013"/>
    <n v="18"/>
    <n v="11"/>
    <s v="Nov"/>
    <n v="2004"/>
  </r>
  <r>
    <s v="Id2282"/>
    <s v="Kate"/>
    <n v="20.46"/>
    <n v="4.0199999999999996"/>
    <s v="No"/>
    <s v="No"/>
    <s v="No"/>
    <n v="0"/>
    <s v="No"/>
    <x v="2"/>
    <x v="2"/>
    <s v="26-07-1994"/>
    <x v="2183"/>
    <s v="tier - 2"/>
    <s v="tier - 1"/>
    <s v="R1013"/>
    <n v="28"/>
    <n v="26"/>
    <s v="Jul"/>
    <n v="1994"/>
  </r>
  <r>
    <s v="Id2283"/>
    <s v="David"/>
    <n v="43.01"/>
    <n v="5.44"/>
    <s v="No"/>
    <s v="yes"/>
    <s v="No"/>
    <n v="1"/>
    <s v="No"/>
    <x v="0"/>
    <x v="2"/>
    <s v="18-07-2004"/>
    <x v="2184"/>
    <s v="tier - 2"/>
    <s v="tier - 2"/>
    <s v="R1013"/>
    <n v="18"/>
    <n v="18"/>
    <s v="Jul"/>
    <n v="2004"/>
  </r>
  <r>
    <s v="Id2284"/>
    <s v="Carla"/>
    <n v="15.01"/>
    <n v="4.1500000000000004"/>
    <s v="No"/>
    <s v="No"/>
    <s v="Yes"/>
    <n v="1"/>
    <s v="No"/>
    <x v="3"/>
    <x v="2"/>
    <s v="12-06-2003"/>
    <x v="2184"/>
    <s v="tier - 2"/>
    <s v="tier - 1"/>
    <s v="R1012"/>
    <n v="19"/>
    <n v="12"/>
    <s v="Jun"/>
    <n v="2003"/>
  </r>
  <r>
    <s v="Id2285"/>
    <s v="Alvaro Sr."/>
    <n v="41.14"/>
    <n v="6.02"/>
    <s v="No"/>
    <s v="yes"/>
    <s v="No"/>
    <n v="1"/>
    <s v="No"/>
    <x v="0"/>
    <x v="1"/>
    <s v="10-06-2004"/>
    <x v="2185"/>
    <s v="tier - 2"/>
    <s v="tier - 2"/>
    <s v="R1013"/>
    <n v="18"/>
    <n v="10"/>
    <s v="Jun"/>
    <n v="2004"/>
  </r>
  <r>
    <s v="Id2286"/>
    <s v="Hope"/>
    <n v="16.55"/>
    <n v="7.73"/>
    <s v="No"/>
    <s v="No"/>
    <s v="No"/>
    <n v="0"/>
    <s v="No"/>
    <x v="3"/>
    <x v="0"/>
    <s v="01-10-2002"/>
    <x v="2186"/>
    <s v="tier - 3"/>
    <s v="tier - 2"/>
    <s v="R1011"/>
    <n v="20"/>
    <n v="1"/>
    <s v="Oct"/>
    <n v="2002"/>
  </r>
  <r>
    <s v="Id2287"/>
    <s v="Mark P."/>
    <n v="37.29"/>
    <n v="5.03"/>
    <s v="No"/>
    <s v="yes"/>
    <s v="No"/>
    <n v="1"/>
    <s v="No"/>
    <x v="0"/>
    <x v="2"/>
    <s v="12-09-2004"/>
    <x v="2187"/>
    <s v="tier - 3"/>
    <s v="tier - 3"/>
    <s v="R1013"/>
    <n v="18"/>
    <n v="12"/>
    <s v="Sep"/>
    <n v="2004"/>
  </r>
  <r>
    <s v="Id2288"/>
    <s v="Desiree"/>
    <n v="16.739999999999998"/>
    <n v="4.08"/>
    <s v="Yes"/>
    <s v="No"/>
    <s v="No"/>
    <n v="0"/>
    <s v="No"/>
    <x v="3"/>
    <x v="2"/>
    <s v="25-10-2001"/>
    <x v="2187"/>
    <s v="tier - 3"/>
    <s v="tier - 1"/>
    <s v="R1013"/>
    <n v="21"/>
    <n v="25"/>
    <s v="Oct"/>
    <n v="2001"/>
  </r>
  <r>
    <s v="Id2289"/>
    <s v="Mario Jr."/>
    <n v="34.43"/>
    <n v="4.2699999999999996"/>
    <s v="No"/>
    <s v="yes"/>
    <s v="No"/>
    <n v="1"/>
    <s v="No"/>
    <x v="0"/>
    <x v="2"/>
    <s v="27-11-2004"/>
    <x v="2188"/>
    <s v="tier - 3"/>
    <s v="tier - 2"/>
    <s v="R1013"/>
    <n v="18"/>
    <n v="27"/>
    <s v="Nov"/>
    <n v="2004"/>
  </r>
  <r>
    <s v="Id2290"/>
    <s v="Lusapho"/>
    <n v="34.1"/>
    <n v="4.07"/>
    <s v="No"/>
    <s v="yes"/>
    <s v="No"/>
    <n v="1"/>
    <s v="No"/>
    <x v="0"/>
    <x v="2"/>
    <s v="15-10-2004"/>
    <x v="2188"/>
    <s v="tier - 3"/>
    <s v="tier - 1"/>
    <s v="R1013"/>
    <n v="18"/>
    <n v="15"/>
    <s v="Oct"/>
    <n v="2004"/>
  </r>
  <r>
    <s v="Id2291"/>
    <s v="Erin C."/>
    <n v="19.3"/>
    <n v="10.36"/>
    <s v="No"/>
    <s v="No"/>
    <s v="No"/>
    <n v="0"/>
    <s v="No"/>
    <x v="2"/>
    <x v="0"/>
    <s v="11-08-2002"/>
    <x v="2188"/>
    <s v="tier - 3"/>
    <s v="tier - 1"/>
    <s v="R1013"/>
    <n v="20"/>
    <n v="11"/>
    <s v="Aug"/>
    <n v="2002"/>
  </r>
  <r>
    <s v="Id2292"/>
    <s v="Alan F"/>
    <n v="33.659999999999997"/>
    <n v="5.71"/>
    <s v="No"/>
    <s v="yes"/>
    <s v="No"/>
    <n v="1"/>
    <s v="No"/>
    <x v="0"/>
    <x v="1"/>
    <s v="28-11-2004"/>
    <x v="2189"/>
    <s v="tier - 3"/>
    <s v="tier - 3"/>
    <s v="R1013"/>
    <n v="18"/>
    <n v="28"/>
    <s v="Nov"/>
    <n v="2004"/>
  </r>
  <r>
    <s v="Id2293"/>
    <s v="Ryan"/>
    <n v="33.33"/>
    <n v="6.08"/>
    <s v="No"/>
    <s v="yes"/>
    <s v="No"/>
    <n v="1"/>
    <s v="No"/>
    <x v="0"/>
    <x v="1"/>
    <s v="11-06-2004"/>
    <x v="2189"/>
    <s v="tier - 3"/>
    <s v="tier - 3"/>
    <s v="R1013"/>
    <n v="18"/>
    <n v="11"/>
    <s v="Jun"/>
    <n v="2004"/>
  </r>
  <r>
    <s v="Id2294"/>
    <s v="Hope"/>
    <n v="21.84"/>
    <n v="5.71"/>
    <s v="No"/>
    <s v="yes"/>
    <s v="No"/>
    <n v="1"/>
    <s v="No"/>
    <x v="2"/>
    <x v="1"/>
    <s v="06-10-2004"/>
    <x v="2190"/>
    <s v="tier - 3"/>
    <s v="tier - 3"/>
    <s v="R1013"/>
    <n v="18"/>
    <n v="6"/>
    <s v="Oct"/>
    <n v="2004"/>
  </r>
  <r>
    <s v="Id2295"/>
    <s v="Josh"/>
    <n v="16.87"/>
    <n v="9.1300000000000008"/>
    <s v="No"/>
    <s v="No"/>
    <s v="No"/>
    <n v="0"/>
    <s v="No"/>
    <x v="3"/>
    <x v="0"/>
    <s v="19-07-2002"/>
    <x v="2191"/>
    <s v="tier - 3"/>
    <s v="tier - 1"/>
    <s v="R1013"/>
    <n v="20"/>
    <n v="19"/>
    <s v="Jul"/>
    <n v="2002"/>
  </r>
  <r>
    <s v="Id2296"/>
    <s v="Jacob J"/>
    <n v="30.14"/>
    <n v="5.49"/>
    <s v="No"/>
    <s v="yes"/>
    <s v="No"/>
    <n v="1"/>
    <s v="No"/>
    <x v="0"/>
    <x v="2"/>
    <s v="14-06-2004"/>
    <x v="2191"/>
    <s v="tier - 3"/>
    <s v="tier - 1"/>
    <s v="R1013"/>
    <n v="18"/>
    <n v="14"/>
    <s v="Jun"/>
    <n v="2004"/>
  </r>
  <r>
    <s v="Id2297"/>
    <s v="Jose Tomas"/>
    <n v="23.21"/>
    <n v="4.37"/>
    <s v="No"/>
    <s v="yes"/>
    <s v="No"/>
    <n v="1"/>
    <s v="No"/>
    <x v="2"/>
    <x v="2"/>
    <s v="12-11-2004"/>
    <x v="2192"/>
    <s v="tier - 3"/>
    <s v="tier - 1"/>
    <s v="R1013"/>
    <n v="18"/>
    <n v="12"/>
    <s v="Nov"/>
    <n v="2004"/>
  </r>
  <r>
    <s v="Id2298"/>
    <s v="Mary Evan"/>
    <n v="17.170000000000002"/>
    <n v="8.4600000000000009"/>
    <s v="No"/>
    <s v="No"/>
    <s v="No"/>
    <n v="0"/>
    <s v="No"/>
    <x v="3"/>
    <x v="0"/>
    <s v="13-08-2002"/>
    <x v="2193"/>
    <s v="tier - 3"/>
    <s v="tier - 3"/>
    <s v="R1013"/>
    <n v="20"/>
    <n v="13"/>
    <s v="Aug"/>
    <n v="2002"/>
  </r>
  <r>
    <s v="Id2299"/>
    <s v="Justin K."/>
    <n v="15.61"/>
    <n v="5.28"/>
    <s v="No"/>
    <s v="No"/>
    <s v="No"/>
    <n v="1"/>
    <s v="No"/>
    <x v="3"/>
    <x v="2"/>
    <s v="26-12-1998"/>
    <x v="2194"/>
    <s v="tier - 3"/>
    <s v="tier - 2"/>
    <s v="R1013"/>
    <n v="24"/>
    <n v="26"/>
    <s v="Dec"/>
    <n v="1998"/>
  </r>
  <r>
    <s v="Id2300"/>
    <s v="Patrick"/>
    <n v="17.98"/>
    <n v="5.33"/>
    <s v="Yes"/>
    <s v="No"/>
    <s v="Yes"/>
    <n v="1"/>
    <s v="No"/>
    <x v="3"/>
    <x v="2"/>
    <s v="13-08-1997"/>
    <x v="2195"/>
    <s v="tier - 3"/>
    <s v="tier - 3"/>
    <s v="R1013"/>
    <n v="25"/>
    <n v="13"/>
    <s v="Aug"/>
    <n v="1997"/>
  </r>
  <r>
    <s v="Id2301"/>
    <s v="Roman"/>
    <n v="21.64"/>
    <n v="5.5"/>
    <s v="No"/>
    <s v="yes"/>
    <s v="No"/>
    <n v="1"/>
    <s v="No"/>
    <x v="2"/>
    <x v="2"/>
    <s v="24-08-2004"/>
    <x v="2196"/>
    <s v="tier - 3"/>
    <s v="tier - 3"/>
    <s v="R1013"/>
    <n v="18"/>
    <n v="24"/>
    <s v="Aug"/>
    <n v="2004"/>
  </r>
  <r>
    <s v="Id2302"/>
    <s v="David"/>
    <n v="16.399999999999999"/>
    <n v="5.4"/>
    <s v="No"/>
    <s v="No"/>
    <s v="Yes"/>
    <n v="1"/>
    <s v="No"/>
    <x v="3"/>
    <x v="2"/>
    <s v="28-09-1993"/>
    <x v="2197"/>
    <s v="tier - 3"/>
    <s v="tier - 1"/>
    <s v="R1013"/>
    <n v="29"/>
    <n v="28"/>
    <s v="Sep"/>
    <n v="1993"/>
  </r>
  <r>
    <s v="Id2303"/>
    <s v="Evelyn L"/>
    <n v="15.77"/>
    <n v="6.05"/>
    <s v="Yes"/>
    <s v="No"/>
    <s v="No"/>
    <n v="1"/>
    <s v="No"/>
    <x v="3"/>
    <x v="1"/>
    <s v="01-06-1995"/>
    <x v="2198"/>
    <s v="tier - 3"/>
    <s v="tier - 2"/>
    <s v="R1013"/>
    <n v="28"/>
    <n v="1"/>
    <s v="Jun"/>
    <n v="1995"/>
  </r>
  <r>
    <s v="Id2304"/>
    <s v="Jim"/>
    <n v="18.27"/>
    <n v="11.46"/>
    <s v="No"/>
    <s v="No"/>
    <s v="No"/>
    <n v="0"/>
    <s v="No"/>
    <x v="3"/>
    <x v="0"/>
    <s v="01-07-2002"/>
    <x v="2199"/>
    <s v="tier - 3"/>
    <s v="tier - 2"/>
    <s v="R1012"/>
    <n v="20"/>
    <n v="1"/>
    <s v="Jul"/>
    <n v="2002"/>
  </r>
  <r>
    <s v="Id2305"/>
    <s v="Matthew S"/>
    <n v="16.489999999999998"/>
    <n v="8.48"/>
    <s v="No"/>
    <s v="No"/>
    <s v="No"/>
    <n v="0"/>
    <s v="No"/>
    <x v="3"/>
    <x v="0"/>
    <s v="20-07-2002"/>
    <x v="2200"/>
    <s v="tier - 3"/>
    <s v="tier - 1"/>
    <s v="R1013"/>
    <n v="20"/>
    <n v="20"/>
    <s v="Jul"/>
    <n v="2002"/>
  </r>
  <r>
    <s v="Id2306"/>
    <s v="Kenneth"/>
    <n v="16.14"/>
    <n v="4.8600000000000003"/>
    <s v="No"/>
    <s v="No"/>
    <s v="No"/>
    <n v="0"/>
    <s v="No"/>
    <x v="3"/>
    <x v="2"/>
    <s v="17-11-1994"/>
    <x v="2201"/>
    <s v="tier - 3"/>
    <s v="tier - 2"/>
    <s v="R1013"/>
    <n v="28"/>
    <n v="17"/>
    <s v="Nov"/>
    <n v="1994"/>
  </r>
  <r>
    <s v="Id2307"/>
    <s v="Andrea"/>
    <n v="20.85"/>
    <n v="4.45"/>
    <s v="Yes"/>
    <s v="No"/>
    <s v="No"/>
    <n v="1"/>
    <s v="No"/>
    <x v="2"/>
    <x v="2"/>
    <s v="05-10-1995"/>
    <x v="2202"/>
    <s v="tier - 3"/>
    <s v="tier - 1"/>
    <s v="R1013"/>
    <n v="27"/>
    <n v="5"/>
    <s v="Oct"/>
    <n v="1995"/>
  </r>
  <r>
    <s v="Id2308"/>
    <s v="Kristina"/>
    <n v="15.88"/>
    <n v="4.3600000000000003"/>
    <s v="No"/>
    <s v="No"/>
    <s v="No"/>
    <n v="0"/>
    <s v="No"/>
    <x v="3"/>
    <x v="2"/>
    <s v="05-08-1999"/>
    <x v="2203"/>
    <s v="tier - 3"/>
    <s v="tier - 2"/>
    <s v="R1013"/>
    <n v="23"/>
    <n v="5"/>
    <s v="Aug"/>
    <n v="1999"/>
  </r>
  <r>
    <s v="Id2309"/>
    <s v="Kristen"/>
    <n v="20.66"/>
    <n v="5.8"/>
    <s v="No"/>
    <s v="yes"/>
    <s v="No"/>
    <n v="1"/>
    <s v="No"/>
    <x v="2"/>
    <x v="1"/>
    <s v="09-10-2000"/>
    <x v="2204"/>
    <s v="tier - 3"/>
    <s v="tier - 2"/>
    <s v="R1013"/>
    <n v="22"/>
    <n v="9"/>
    <s v="Oct"/>
    <n v="2000"/>
  </r>
  <r>
    <s v="Id2310"/>
    <s v="Matthew"/>
    <n v="20.399999999999999"/>
    <n v="5.27"/>
    <s v="No"/>
    <s v="No"/>
    <s v="No"/>
    <n v="0"/>
    <s v="No"/>
    <x v="2"/>
    <x v="2"/>
    <s v="22-11-1994"/>
    <x v="2205"/>
    <s v="tier - 3"/>
    <s v="tier - 2"/>
    <s v="R1013"/>
    <n v="28"/>
    <n v="22"/>
    <s v="Nov"/>
    <n v="1994"/>
  </r>
  <r>
    <s v="Id2311"/>
    <s v="Kathleen"/>
    <n v="25.19"/>
    <n v="5.64"/>
    <s v="Yes"/>
    <s v="No"/>
    <s v="No"/>
    <n v="0"/>
    <s v="No"/>
    <x v="1"/>
    <x v="2"/>
    <s v="19-08-2001"/>
    <x v="2206"/>
    <s v="tier - 3"/>
    <s v="tier - 2"/>
    <s v="R1013"/>
    <n v="21"/>
    <n v="19"/>
    <s v="Aug"/>
    <n v="2001"/>
  </r>
  <r>
    <s v="Id2312"/>
    <s v="Lindsey"/>
    <n v="20.54"/>
    <n v="4.2"/>
    <s v="Yes"/>
    <s v="No"/>
    <s v="No"/>
    <n v="1"/>
    <s v="No"/>
    <x v="2"/>
    <x v="2"/>
    <s v="28-10-1995"/>
    <x v="2207"/>
    <s v="tier - 3"/>
    <s v="tier - 1"/>
    <s v="R1013"/>
    <n v="27"/>
    <n v="28"/>
    <s v="Oct"/>
    <n v="1995"/>
  </r>
  <r>
    <s v="Id2313"/>
    <s v="Robert"/>
    <n v="20.13"/>
    <n v="5.42"/>
    <s v="No"/>
    <s v="No"/>
    <s v="No"/>
    <n v="0"/>
    <s v="No"/>
    <x v="2"/>
    <x v="2"/>
    <s v="30-10-1994"/>
    <x v="2208"/>
    <s v="tier - 3"/>
    <s v="tier - 1"/>
    <s v="R1013"/>
    <n v="28"/>
    <n v="30"/>
    <s v="Oct"/>
    <n v="1994"/>
  </r>
  <r>
    <s v="Id2314"/>
    <s v="Sarah E."/>
    <n v="18.93"/>
    <n v="6.11"/>
    <s v="No"/>
    <s v="No"/>
    <s v="Yes"/>
    <n v="1"/>
    <s v="No"/>
    <x v="2"/>
    <x v="1"/>
    <s v="27-11-1993"/>
    <x v="2209"/>
    <s v="tier - 3"/>
    <s v="tier - 1"/>
    <s v="R1013"/>
    <n v="29"/>
    <n v="27"/>
    <s v="Nov"/>
    <n v="1993"/>
  </r>
  <r>
    <s v="Id2315"/>
    <s v="Flannery"/>
    <n v="24.14"/>
    <n v="5.29"/>
    <s v="No"/>
    <s v="yes"/>
    <s v="No"/>
    <n v="1"/>
    <s v="No"/>
    <x v="2"/>
    <x v="2"/>
    <s v="18-11-2000"/>
    <x v="2210"/>
    <s v="tier - 3"/>
    <s v="tier - 1"/>
    <s v="R1013"/>
    <n v="22"/>
    <n v="18"/>
    <s v="Nov"/>
    <n v="2000"/>
  </r>
  <r>
    <s v="Id2316"/>
    <s v="John T"/>
    <n v="25.03"/>
    <n v="5.91"/>
    <s v="No"/>
    <s v="yes"/>
    <s v="No"/>
    <n v="1"/>
    <s v="No"/>
    <x v="1"/>
    <x v="1"/>
    <s v="07-10-2004"/>
    <x v="2211"/>
    <s v="tier - 3"/>
    <s v="tier - 2"/>
    <s v="R1011"/>
    <n v="18"/>
    <n v="7"/>
    <s v="Oct"/>
    <n v="2004"/>
  </r>
  <r>
    <s v="Id2317"/>
    <s v="Koji"/>
    <n v="20.47"/>
    <n v="5.81"/>
    <s v="Yes"/>
    <s v="No"/>
    <s v="No"/>
    <n v="1"/>
    <s v="No"/>
    <x v="2"/>
    <x v="1"/>
    <s v="07-12-1995"/>
    <x v="2212"/>
    <s v="tier - 3"/>
    <s v="tier - 2"/>
    <s v="R1013"/>
    <n v="27"/>
    <n v="7"/>
    <s v="Dec"/>
    <n v="1995"/>
  </r>
  <r>
    <s v="Id2318"/>
    <s v="Candice M"/>
    <n v="18.82"/>
    <n v="5.51"/>
    <s v="Yes"/>
    <s v="No"/>
    <s v="No"/>
    <n v="0"/>
    <s v="No"/>
    <x v="2"/>
    <x v="2"/>
    <s v="18-09-1996"/>
    <x v="2213"/>
    <s v="tier - 3"/>
    <s v="tier - 2"/>
    <s v="R1012"/>
    <n v="26"/>
    <n v="18"/>
    <s v="Sep"/>
    <n v="1996"/>
  </r>
  <r>
    <s v="Id2319"/>
    <s v="Theodore A."/>
    <n v="17.079999999999998"/>
    <n v="5.73"/>
    <s v="No"/>
    <s v="No"/>
    <s v="Yes"/>
    <n v="1"/>
    <s v="No"/>
    <x v="3"/>
    <x v="1"/>
    <s v="28-06-1993"/>
    <x v="2213"/>
    <s v="tier - 3"/>
    <s v="tier - 3"/>
    <s v="R1013"/>
    <n v="29"/>
    <n v="28"/>
    <s v="Jun"/>
    <n v="1993"/>
  </r>
  <r>
    <s v="Id2320"/>
    <s v="Lindy"/>
    <n v="19.21"/>
    <n v="5.53"/>
    <s v="Yes"/>
    <s v="No"/>
    <s v="No"/>
    <n v="0"/>
    <s v="No"/>
    <x v="2"/>
    <x v="2"/>
    <s v="22-10-1996"/>
    <x v="2214"/>
    <s v="tier - 3"/>
    <s v="tier - 3"/>
    <s v="R1013"/>
    <n v="26"/>
    <n v="22"/>
    <s v="Oct"/>
    <n v="1996"/>
  </r>
  <r>
    <s v="Id2321"/>
    <s v="Thomas"/>
    <n v="17.86"/>
    <n v="5.43"/>
    <s v="No"/>
    <s v="No"/>
    <s v="Yes"/>
    <n v="1"/>
    <s v="No"/>
    <x v="3"/>
    <x v="2"/>
    <s v="09-08-1993"/>
    <x v="2214"/>
    <s v="tier - 3"/>
    <s v="tier - 1"/>
    <s v="R1013"/>
    <n v="29"/>
    <n v="9"/>
    <s v="Aug"/>
    <n v="1993"/>
  </r>
  <r>
    <s v="Id2322"/>
    <s v="Holly"/>
    <n v="21.38"/>
    <n v="8.01"/>
    <s v="No"/>
    <s v="No"/>
    <s v="No"/>
    <n v="0"/>
    <s v="No"/>
    <x v="2"/>
    <x v="0"/>
    <s v="19-09-2002"/>
    <x v="2215"/>
    <s v="tier - 3"/>
    <s v="tier - 1"/>
    <s v="R1012"/>
    <n v="20"/>
    <n v="19"/>
    <s v="Sep"/>
    <n v="2002"/>
  </r>
  <r>
    <s v="Id2323"/>
    <s v="Matthew"/>
    <n v="23.35"/>
    <n v="5.94"/>
    <s v="No"/>
    <s v="No"/>
    <s v="No"/>
    <n v="0"/>
    <s v="No"/>
    <x v="2"/>
    <x v="1"/>
    <s v="14-12-1999"/>
    <x v="2216"/>
    <s v="tier - 3"/>
    <s v="tier - 1"/>
    <s v="R1013"/>
    <n v="23"/>
    <n v="14"/>
    <s v="Dec"/>
    <n v="1999"/>
  </r>
  <r>
    <s v="Id2324"/>
    <s v="Meghan K"/>
    <n v="22.24"/>
    <n v="5.04"/>
    <s v="No"/>
    <s v="No"/>
    <s v="No"/>
    <n v="0"/>
    <s v="No"/>
    <x v="2"/>
    <x v="2"/>
    <s v="26-12-1999"/>
    <x v="2217"/>
    <s v="tier - 2"/>
    <s v="tier - 3"/>
    <s v="R1013"/>
    <n v="23"/>
    <n v="26"/>
    <s v="Dec"/>
    <n v="1999"/>
  </r>
  <r>
    <s v="Id2325"/>
    <s v="Fred"/>
    <n v="24.76"/>
    <n v="4.54"/>
    <s v="Yes"/>
    <s v="No"/>
    <s v="No"/>
    <n v="0"/>
    <s v="No"/>
    <x v="2"/>
    <x v="2"/>
    <s v="12-09-2001"/>
    <x v="2218"/>
    <s v="tier - 3"/>
    <s v="tier - 2"/>
    <s v="R1013"/>
    <n v="21"/>
    <n v="12"/>
    <s v="Sep"/>
    <n v="2001"/>
  </r>
  <r>
    <s v="Id2326"/>
    <s v="Sebastian"/>
    <n v="20.100000000000001"/>
    <n v="5.6"/>
    <s v="Yes"/>
    <s v="No"/>
    <s v="Yes"/>
    <n v="1"/>
    <s v="No"/>
    <x v="2"/>
    <x v="2"/>
    <s v="09-11-1997"/>
    <x v="2219"/>
    <s v="tier - 3"/>
    <s v="tier - 3"/>
    <s v="R1013"/>
    <n v="25"/>
    <n v="9"/>
    <s v="Nov"/>
    <n v="1997"/>
  </r>
  <r>
    <s v="Id2327"/>
    <s v="Laura"/>
    <n v="21.77"/>
    <n v="10.67"/>
    <s v="No"/>
    <s v="No"/>
    <s v="No"/>
    <n v="0"/>
    <s v="No"/>
    <x v="2"/>
    <x v="0"/>
    <s v="29-11-2002"/>
    <x v="2220"/>
    <s v="tier - 3"/>
    <s v="tier - 2"/>
    <s v="R1012"/>
    <n v="20"/>
    <n v="29"/>
    <s v="Nov"/>
    <n v="2002"/>
  </r>
  <r>
    <s v="Id2328"/>
    <s v="Nicole"/>
    <n v="17.82"/>
    <n v="5.26"/>
    <s v="Yes"/>
    <s v="No"/>
    <s v="No"/>
    <n v="1"/>
    <s v="No"/>
    <x v="3"/>
    <x v="2"/>
    <s v="04-07-1995"/>
    <x v="2221"/>
    <s v="tier - 3"/>
    <s v="tier - 3"/>
    <s v="R1013"/>
    <n v="27"/>
    <n v="4"/>
    <s v="Jul"/>
    <n v="1995"/>
  </r>
  <r>
    <s v="Id2329"/>
    <s v="Susan E"/>
    <n v="17.07"/>
    <n v="5.22"/>
    <s v="No"/>
    <s v="No"/>
    <s v="Yes"/>
    <n v="1"/>
    <s v="No"/>
    <x v="3"/>
    <x v="2"/>
    <s v="01-06-1993"/>
    <x v="2221"/>
    <s v="tier - 3"/>
    <s v="tier - 3"/>
    <s v="R1013"/>
    <n v="30"/>
    <n v="1"/>
    <s v="Jun"/>
    <n v="1993"/>
  </r>
  <r>
    <s v="Id2330"/>
    <s v="Katy"/>
    <n v="22.24"/>
    <n v="4.29"/>
    <s v="Yes"/>
    <s v="No"/>
    <s v="No"/>
    <n v="0"/>
    <s v="No"/>
    <x v="2"/>
    <x v="2"/>
    <s v="20-11-2001"/>
    <x v="2222"/>
    <s v="tier - 3"/>
    <s v="tier - 3"/>
    <s v="R1012"/>
    <n v="21"/>
    <n v="20"/>
    <s v="Nov"/>
    <n v="2001"/>
  </r>
  <r>
    <s v="Id2331"/>
    <s v="Jordan"/>
    <n v="22.34"/>
    <n v="5.57"/>
    <s v="No"/>
    <s v="No"/>
    <s v="No"/>
    <n v="1"/>
    <s v="No"/>
    <x v="2"/>
    <x v="2"/>
    <s v="27-07-1998"/>
    <x v="2223"/>
    <s v="tier - 3"/>
    <s v="tier - 3"/>
    <s v="R1013"/>
    <n v="24"/>
    <n v="27"/>
    <s v="Jul"/>
    <n v="1998"/>
  </r>
  <r>
    <s v="Id2332"/>
    <s v="Juan D. Sr."/>
    <n v="17.7"/>
    <n v="6.28"/>
    <s v="No"/>
    <s v="No"/>
    <s v="No"/>
    <n v="1"/>
    <s v="No"/>
    <x v="3"/>
    <x v="1"/>
    <s v="13-09-1992"/>
    <x v="2224"/>
    <s v="tier - 3"/>
    <s v="tier - 3"/>
    <s v="R1013"/>
    <n v="30"/>
    <n v="13"/>
    <s v="Sep"/>
    <n v="1992"/>
  </r>
  <r>
    <s v="Id2333"/>
    <s v="Julie"/>
    <n v="16.47"/>
    <n v="6.35"/>
    <s v="No"/>
    <s v="No"/>
    <s v="Yes"/>
    <n v="1"/>
    <s v="No"/>
    <x v="3"/>
    <x v="1"/>
    <s v="30-06-1993"/>
    <x v="2225"/>
    <s v="tier - 2"/>
    <s v="tier - 1"/>
    <s v="R1013"/>
    <n v="29"/>
    <n v="30"/>
    <s v="Jun"/>
    <n v="1993"/>
  </r>
  <r>
    <s v="Id2334"/>
    <s v="Evan P"/>
    <n v="17.600000000000001"/>
    <n v="4.3899999999999997"/>
    <s v="No"/>
    <s v="No"/>
    <s v="No"/>
    <n v="1"/>
    <s v="No"/>
    <x v="3"/>
    <x v="2"/>
    <s v="30-11-1992"/>
    <x v="2226"/>
    <s v="tier - 2"/>
    <s v="tier - 1"/>
    <s v="R1013"/>
    <n v="30"/>
    <n v="30"/>
    <s v="Nov"/>
    <n v="1992"/>
  </r>
  <r>
    <s v="Id2335"/>
    <s v="Aaron K"/>
    <n v="17.579999999999998"/>
    <n v="4.51"/>
    <s v="No"/>
    <s v="No"/>
    <s v="No"/>
    <n v="1"/>
    <s v="No"/>
    <x v="3"/>
    <x v="2"/>
    <s v="09-07-1992"/>
    <x v="2227"/>
    <s v="tier - 2"/>
    <s v="tier - 3"/>
    <s v="R1013"/>
    <n v="30"/>
    <n v="9"/>
    <s v="Jul"/>
    <n v="1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175"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32" rowHeaderCaption="Cancer History Status" colHeaderCaption="Smoker Status">
  <location ref="A3:C5" firstHeaderRow="0" firstDataRow="1" firstDataCol="1"/>
  <pivotFields count="20">
    <pivotField dataField="1" showAll="0"/>
    <pivotField showAll="0"/>
    <pivotField showAll="0"/>
    <pivotField showAll="0"/>
    <pivotField showAll="0"/>
    <pivotField showAll="0"/>
    <pivotField axis="axisRow" showAll="0">
      <items count="3">
        <item x="0"/>
        <item x="1"/>
        <item t="default"/>
      </items>
    </pivotField>
    <pivotField showAll="0"/>
    <pivotField dataFiel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 showAll="0"/>
    <pivotField showAll="0"/>
    <pivotField showAll="0"/>
  </pivotFields>
  <rowFields count="1">
    <field x="6"/>
  </rowFields>
  <rowItems count="2">
    <i>
      <x/>
    </i>
    <i>
      <x v="1"/>
    </i>
  </rowItems>
  <colFields count="1">
    <field x="-2"/>
  </colFields>
  <colItems count="2">
    <i>
      <x/>
    </i>
    <i i="1">
      <x v="1"/>
    </i>
  </colItems>
  <dataFields count="2">
    <dataField name="Customer Count" fld="0" subtotal="count" baseField="0" baseItem="0"/>
    <dataField name="Count of Smoker" fld="8" subtotal="count" baseField="0" baseItem="0"/>
  </dataFields>
  <chartFormats count="30">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1"/>
          </reference>
          <reference field="6" count="1" selected="0">
            <x v="0"/>
          </reference>
        </references>
      </pivotArea>
    </chartFormat>
    <chartFormat chart="4" format="9">
      <pivotArea type="data" outline="0" fieldPosition="0">
        <references count="2">
          <reference field="4294967294" count="1" selected="0">
            <x v="1"/>
          </reference>
          <reference field="6" count="1" selected="0">
            <x v="1"/>
          </reference>
        </references>
      </pivotArea>
    </chartFormat>
    <chartFormat chart="8" format="4">
      <pivotArea type="data" outline="0" fieldPosition="0">
        <references count="2">
          <reference field="4294967294" count="1" selected="0">
            <x v="0"/>
          </reference>
          <reference field="6" count="1" selected="0">
            <x v="0"/>
          </reference>
        </references>
      </pivotArea>
    </chartFormat>
    <chartFormat chart="8" format="5">
      <pivotArea type="data" outline="0" fieldPosition="0">
        <references count="2">
          <reference field="4294967294" count="1" selected="0">
            <x v="0"/>
          </reference>
          <reference field="6" count="1" selected="0">
            <x v="1"/>
          </reference>
        </references>
      </pivotArea>
    </chartFormat>
    <chartFormat chart="8" format="6">
      <pivotArea type="data" outline="0" fieldPosition="0">
        <references count="2">
          <reference field="4294967294" count="1" selected="0">
            <x v="1"/>
          </reference>
          <reference field="6" count="1" selected="0">
            <x v="0"/>
          </reference>
        </references>
      </pivotArea>
    </chartFormat>
    <chartFormat chart="8" format="7">
      <pivotArea type="data" outline="0" fieldPosition="0">
        <references count="2">
          <reference field="4294967294" count="1" selected="0">
            <x v="1"/>
          </reference>
          <reference field="6" count="1" selected="0">
            <x v="1"/>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6" count="1" selected="0">
            <x v="0"/>
          </reference>
        </references>
      </pivotArea>
    </chartFormat>
    <chartFormat chart="29" format="18">
      <pivotArea type="data" outline="0" fieldPosition="0">
        <references count="2">
          <reference field="4294967294" count="1" selected="0">
            <x v="0"/>
          </reference>
          <reference field="6" count="1" selected="0">
            <x v="1"/>
          </reference>
        </references>
      </pivotArea>
    </chartFormat>
    <chartFormat chart="29" format="19" series="1">
      <pivotArea type="data" outline="0" fieldPosition="0">
        <references count="1">
          <reference field="4294967294" count="1" selected="0">
            <x v="1"/>
          </reference>
        </references>
      </pivotArea>
    </chartFormat>
    <chartFormat chart="29" format="20">
      <pivotArea type="data" outline="0" fieldPosition="0">
        <references count="2">
          <reference field="4294967294" count="1" selected="0">
            <x v="1"/>
          </reference>
          <reference field="6" count="1" selected="0">
            <x v="0"/>
          </reference>
        </references>
      </pivotArea>
    </chartFormat>
    <chartFormat chart="29" format="21">
      <pivotArea type="data" outline="0" fieldPosition="0">
        <references count="2">
          <reference field="4294967294" count="1" selected="0">
            <x v="1"/>
          </reference>
          <reference field="6" count="1" selected="0">
            <x v="1"/>
          </reference>
        </references>
      </pivotArea>
    </chartFormat>
    <chartFormat chart="31" format="14" series="1">
      <pivotArea type="data" outline="0" fieldPosition="0">
        <references count="1">
          <reference field="4294967294" count="1" selected="0">
            <x v="0"/>
          </reference>
        </references>
      </pivotArea>
    </chartFormat>
    <chartFormat chart="31" format="15">
      <pivotArea type="data" outline="0" fieldPosition="0">
        <references count="2">
          <reference field="4294967294" count="1" selected="0">
            <x v="0"/>
          </reference>
          <reference field="6" count="1" selected="0">
            <x v="0"/>
          </reference>
        </references>
      </pivotArea>
    </chartFormat>
    <chartFormat chart="31" format="16">
      <pivotArea type="data" outline="0" fieldPosition="0">
        <references count="2">
          <reference field="4294967294" count="1" selected="0">
            <x v="0"/>
          </reference>
          <reference field="6" count="1" selected="0">
            <x v="1"/>
          </reference>
        </references>
      </pivotArea>
    </chartFormat>
    <chartFormat chart="31" format="17" series="1">
      <pivotArea type="data" outline="0" fieldPosition="0">
        <references count="1">
          <reference field="4294967294" count="1" selected="0">
            <x v="1"/>
          </reference>
        </references>
      </pivotArea>
    </chartFormat>
    <chartFormat chart="31" format="18">
      <pivotArea type="data" outline="0" fieldPosition="0">
        <references count="2">
          <reference field="4294967294" count="1" selected="0">
            <x v="1"/>
          </reference>
          <reference field="6" count="1" selected="0">
            <x v="0"/>
          </reference>
        </references>
      </pivotArea>
    </chartFormat>
    <chartFormat chart="31" format="19">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75" applyNumberFormats="0" applyBorderFormats="0" applyFontFormats="0" applyPatternFormats="0" applyAlignmentFormats="0" applyWidthHeightFormats="1" dataCaption="Values" updatedVersion="8" minRefreshableVersion="3" useAutoFormatting="1" rowGrandTotals="0" itemPrintTitles="1" createdVersion="4" indent="0" outline="1" outlineData="1" multipleFieldFilters="0" chartFormat="10">
  <location ref="A1:B5" firstHeaderRow="1" firstDataRow="1" firstDataCol="1"/>
  <pivotFields count="2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showAll="0"/>
    <pivotField dataField="1" numFmtId="165" showAll="0"/>
    <pivotField showAll="0"/>
    <pivotField showAll="0"/>
    <pivotField showAll="0"/>
    <pivotField showAll="0"/>
    <pivotField showAll="0"/>
    <pivotField showAll="0"/>
    <pivotField showAll="0"/>
  </pivotFields>
  <rowFields count="1">
    <field x="9"/>
  </rowFields>
  <rowItems count="4">
    <i>
      <x/>
    </i>
    <i>
      <x v="1"/>
    </i>
    <i>
      <x v="2"/>
    </i>
    <i>
      <x v="3"/>
    </i>
  </rowItems>
  <colItems count="1">
    <i/>
  </colItems>
  <dataFields count="1">
    <dataField name="Average of Charges" fld="12" subtotal="average" baseField="9"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9" count="1" selected="0">
            <x v="0"/>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 chart="9" format="9">
      <pivotArea type="data" outline="0" fieldPosition="0">
        <references count="2">
          <reference field="4294967294" count="1" selected="0">
            <x v="0"/>
          </reference>
          <reference field="9" count="1" selected="0">
            <x v="3"/>
          </reference>
        </references>
      </pivotArea>
    </chartFormat>
    <chartFormat chart="9" format="10">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222BF3-530F-4428-BFE0-4EF29AA71041}" name="PivotTable77"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7" firstHeaderRow="0" firstDataRow="1" firstDataCol="1"/>
  <pivotFields count="2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dataField="1" showAll="0"/>
    <pivotField showAll="0">
      <items count="3">
        <item x="1"/>
        <item x="0"/>
        <item t="default"/>
      </items>
    </pivotField>
    <pivotField showAll="0">
      <items count="5">
        <item h="1" x="2"/>
        <item x="0"/>
        <item x="1"/>
        <item x="3"/>
        <item t="default"/>
      </items>
    </pivotField>
    <pivotField axis="axisRow" showAll="0">
      <items count="4">
        <item x="0"/>
        <item x="2"/>
        <item x="1"/>
        <item t="default"/>
      </items>
    </pivotField>
    <pivotField showAll="0"/>
    <pivotField numFmtId="165" showAll="0"/>
    <pivotField showAll="0">
      <items count="4">
        <item x="0"/>
        <item x="1"/>
        <item x="2"/>
        <item t="default"/>
      </items>
    </pivotField>
    <pivotField showAll="0"/>
    <pivotField showAll="0"/>
    <pivotField showAll="0"/>
    <pivotField showAll="0"/>
    <pivotField showAll="0"/>
    <pivotField showAll="0"/>
  </pivotFields>
  <rowFields count="1">
    <field x="10"/>
  </rowFields>
  <rowItems count="4">
    <i>
      <x/>
    </i>
    <i>
      <x v="1"/>
    </i>
    <i>
      <x v="2"/>
    </i>
    <i t="grand">
      <x/>
    </i>
  </rowItems>
  <colFields count="1">
    <field x="-2"/>
  </colFields>
  <colItems count="2">
    <i>
      <x/>
    </i>
    <i i="1">
      <x v="1"/>
    </i>
  </colItems>
  <dataFields count="2">
    <dataField name="Count of Customer ID" fld="0" subtotal="count" baseField="0" baseItem="0"/>
    <dataField name="Sum of Number of Major Surgeries" fld="7" baseField="0" baseItem="0"/>
  </dataFields>
  <chartFormats count="4">
    <chartFormat chart="1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21" format="7"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2B6C9-7EF1-4037-ADC7-97F87827E410}" name="PivotTable87"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2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showAll="0"/>
    <pivotField dataField="1" numFmtId="165"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9" baseItem="2" numFmtId="165"/>
  </dataFields>
  <chartFormats count="11">
    <chartFormat chart="11"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9" count="1" selected="0">
            <x v="0"/>
          </reference>
        </references>
      </pivotArea>
    </chartFormat>
    <chartFormat chart="19" format="8">
      <pivotArea type="data" outline="0" fieldPosition="0">
        <references count="2">
          <reference field="4294967294" count="1" selected="0">
            <x v="0"/>
          </reference>
          <reference field="9" count="1" selected="0">
            <x v="1"/>
          </reference>
        </references>
      </pivotArea>
    </chartFormat>
    <chartFormat chart="19" format="9">
      <pivotArea type="data" outline="0" fieldPosition="0">
        <references count="2">
          <reference field="4294967294" count="1" selected="0">
            <x v="0"/>
          </reference>
          <reference field="9" count="1" selected="0">
            <x v="2"/>
          </reference>
        </references>
      </pivotArea>
    </chartFormat>
    <chartFormat chart="19" format="10">
      <pivotArea type="data" outline="0" fieldPosition="0">
        <references count="2">
          <reference field="4294967294" count="1" selected="0">
            <x v="0"/>
          </reference>
          <reference field="9"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9" count="1" selected="0">
            <x v="0"/>
          </reference>
        </references>
      </pivotArea>
    </chartFormat>
    <chartFormat chart="21" format="8">
      <pivotArea type="data" outline="0" fieldPosition="0">
        <references count="2">
          <reference field="4294967294" count="1" selected="0">
            <x v="0"/>
          </reference>
          <reference field="9" count="1" selected="0">
            <x v="1"/>
          </reference>
        </references>
      </pivotArea>
    </chartFormat>
    <chartFormat chart="21" format="9">
      <pivotArea type="data" outline="0" fieldPosition="0">
        <references count="2">
          <reference field="4294967294" count="1" selected="0">
            <x v="0"/>
          </reference>
          <reference field="9" count="1" selected="0">
            <x v="2"/>
          </reference>
        </references>
      </pivotArea>
    </chartFormat>
    <chartFormat chart="21"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F752F0-D02E-43E2-92BA-2009980D2496}" name="PivotTable96"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D8" firstHeaderRow="0" firstDataRow="1" firstDataCol="1"/>
  <pivotFields count="20">
    <pivotField showAll="0"/>
    <pivotField showAll="0"/>
    <pivotField dataField="1" showAll="0"/>
    <pivotField dataField="1"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showAll="0"/>
    <pivotField dataField="1" numFmtId="165" showAll="0">
      <items count="2229">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s>
  <rowFields count="1">
    <field x="9"/>
  </rowFields>
  <rowItems count="5">
    <i>
      <x/>
    </i>
    <i>
      <x v="1"/>
    </i>
    <i>
      <x v="2"/>
    </i>
    <i>
      <x v="3"/>
    </i>
    <i t="grand">
      <x/>
    </i>
  </rowItems>
  <colFields count="1">
    <field x="-2"/>
  </colFields>
  <colItems count="3">
    <i>
      <x/>
    </i>
    <i i="1">
      <x v="1"/>
    </i>
    <i i="2">
      <x v="2"/>
    </i>
  </colItems>
  <dataFields count="3">
    <dataField name="Average of Charges" fld="12" subtotal="average" baseField="9" baseItem="0" numFmtId="165"/>
    <dataField name="Average of BMI" fld="2" subtotal="average" baseField="9" baseItem="0"/>
    <dataField name="Average of HBA1C" fld="3" subtotal="average" baseField="9" baseItem="0"/>
  </dataFields>
  <chartFormats count="6">
    <chartFormat chart="10" format="0" series="1">
      <pivotArea type="data" outline="0" fieldPosition="0">
        <references count="1">
          <reference field="4294967294" count="1" selected="0">
            <x v="1"/>
          </reference>
        </references>
      </pivotArea>
    </chartFormat>
    <chartFormat chart="10" format="1"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1"/>
          </reference>
        </references>
      </pivotArea>
    </chartFormat>
    <chartFormat chart="37"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EFC3A9-E456-4F6D-BB18-2A1019341903}" name="PivotTable75" cacheId="1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3:H6" firstHeaderRow="0" firstDataRow="1" firstDataCol="1"/>
  <pivotFields count="20">
    <pivotField dataField="1" showAll="0"/>
    <pivotField showAll="0"/>
    <pivotField dataField="1" showAll="0"/>
    <pivotField dataField="1" showAll="0"/>
    <pivotField showAll="0"/>
    <pivotField showAll="0"/>
    <pivotField showAll="0"/>
    <pivotField dataField="1" showAll="0"/>
    <pivotField showAll="0"/>
    <pivotField showAll="0">
      <items count="5">
        <item x="2"/>
        <item x="0"/>
        <item x="1"/>
        <item x="3"/>
        <item t="default"/>
      </items>
    </pivotField>
    <pivotField axis="axisRow" showAll="0">
      <items count="4">
        <item x="0"/>
        <item x="2"/>
        <item x="1"/>
        <item t="default"/>
      </items>
    </pivotField>
    <pivotField showAll="0"/>
    <pivotField dataField="1" numFmtId="165" showAll="0"/>
    <pivotField showAll="0"/>
    <pivotField showAll="0"/>
    <pivotField showAll="0"/>
    <pivotField dataField="1" showAll="0"/>
    <pivotField showAll="0"/>
    <pivotField showAll="0"/>
    <pivotField showAll="0"/>
  </pivotFields>
  <rowFields count="1">
    <field x="10"/>
  </rowFields>
  <rowItems count="3">
    <i>
      <x/>
    </i>
    <i>
      <x v="1"/>
    </i>
    <i>
      <x v="2"/>
    </i>
  </rowItems>
  <colFields count="1">
    <field x="-2"/>
  </colFields>
  <colItems count="7">
    <i>
      <x/>
    </i>
    <i i="1">
      <x v="1"/>
    </i>
    <i i="2">
      <x v="2"/>
    </i>
    <i i="3">
      <x v="3"/>
    </i>
    <i i="4">
      <x v="4"/>
    </i>
    <i i="5">
      <x v="5"/>
    </i>
    <i i="6">
      <x v="6"/>
    </i>
  </colItems>
  <dataFields count="7">
    <dataField name="Total Customers" fld="0" subtotal="count" baseField="10" baseItem="0"/>
    <dataField name="Total hospitalisation count" fld="7" baseField="10" baseItem="0"/>
    <dataField name="Total healthcare costs" fld="12" baseField="10" baseItem="0" numFmtId="165"/>
    <dataField name="Average costs " fld="12" subtotal="average" baseField="10" baseItem="0" numFmtId="165"/>
    <dataField name="Average of HBA1C" fld="3" subtotal="average" baseField="10" baseItem="0"/>
    <dataField name="Average of BMI" fld="2" subtotal="average" baseField="10" baseItem="0"/>
    <dataField name="Average of Age" fld="16" subtotal="average" baseField="10" baseItem="0"/>
  </dataFields>
  <chartFormats count="14">
    <chartFormat chart="6"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6" format="5" series="1">
      <pivotArea type="data" outline="0" fieldPosition="0">
        <references count="1">
          <reference field="4294967294" count="1" selected="0">
            <x v="5"/>
          </reference>
        </references>
      </pivotArea>
    </chartFormat>
    <chartFormat chart="6" format="6" series="1">
      <pivotArea type="data" outline="0" fieldPosition="0">
        <references count="1">
          <reference field="4294967294" count="1" selected="0">
            <x v="6"/>
          </reference>
        </references>
      </pivotArea>
    </chartFormat>
    <chartFormat chart="6" format="7"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0" format="5" series="1">
      <pivotArea type="data" outline="0" fieldPosition="0">
        <references count="1">
          <reference field="4294967294" count="1" selected="0">
            <x v="5"/>
          </reference>
        </references>
      </pivotArea>
    </chartFormat>
    <chartFormat chart="10"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56F67C6-756A-4FB1-A8D5-D90DD7C22345}" sourceName="Weight Status">
  <pivotTables>
    <pivotTable tabId="6" name="PivotTable1"/>
    <pivotTable tabId="7" name="PivotTable2"/>
  </pivotTables>
  <data>
    <tabular pivotCacheId="184949166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71262782-F386-4D63-B256-C204A5337E2C}" sourceName="Diabetes Status">
  <pivotTables>
    <pivotTable tabId="7" name="PivotTable2"/>
    <pivotTable tabId="6" name="PivotTable1"/>
  </pivotTables>
  <data>
    <tabular pivotCacheId="18494916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D8F05DA-73AF-4D82-BBC4-45850111C96B}" cache="Slicer_Weight_Status" caption="Weight Status" rowHeight="241300"/>
  <slicer name="Diabetes Status 1" xr10:uid="{5AD6789A-AC4A-4689-94E9-9CED364F939A}" cache="Slicer_Diabetes_Status1"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U4:V2349" totalsRowShown="0" headerRowDxfId="49" tableBorderDxfId="48">
  <tableColumns count="2">
    <tableColumn id="1" xr3:uid="{00000000-0010-0000-0000-000001000000}" name="Proper  Month" dataDxfId="47">
      <calculatedColumnFormula>SUBSTITUTE(R5,"?","Sep")</calculatedColumnFormula>
    </tableColumn>
    <tableColumn id="2" xr3:uid="{00000000-0010-0000-0000-000002000000}" name="Proper  Year" dataDxfId="46">
      <calculatedColumnFormula>IF(S5="?",ROUND(AVERAGEIF($S$5:$S$2347,"&lt;&gt;?"),0),S5)</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R2355:T4690" totalsRowShown="0" headerRowDxfId="45" tableBorderDxfId="44" headerRowCellStyle="Calculation">
  <tableColumns count="3">
    <tableColumn id="1" xr3:uid="{00000000-0010-0000-0100-000001000000}" name="Title" dataDxfId="43"/>
    <tableColumn id="2" xr3:uid="{00000000-0010-0000-0100-000002000000}" name="First Name" dataDxfId="42"/>
    <tableColumn id="3" xr3:uid="{00000000-0010-0000-0100-000003000000}" name="Last Name" dataDxfId="41" dataCellStyle="Normal 2"/>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Y8:Z2343" totalsRowShown="0">
  <tableColumns count="2">
    <tableColumn id="1" xr3:uid="{00000000-0010-0000-0200-000001000000}" name="smoker" dataDxfId="40"/>
    <tableColumn id="2" xr3:uid="{00000000-0010-0000-0200-000002000000}" name="Proper Smoker" dataDxfId="39">
      <calculatedColumnFormula>IF(Y9="?",$Z$6,Y9)</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B8:AC2351" totalsRowShown="0">
  <tableColumns count="2">
    <tableColumn id="1" xr3:uid="{00000000-0010-0000-0300-000001000000}" name="Hospital tier" dataDxfId="38"/>
    <tableColumn id="2" xr3:uid="{00000000-0010-0000-0300-000002000000}" name="Proper Hospital tier" dataDxfId="37">
      <calculatedColumnFormula>IF(AB9="?",$AC$6,AB9)</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E8:AF2351" totalsRowShown="0" headerRowDxfId="36">
  <tableColumns count="2">
    <tableColumn id="1" xr3:uid="{00000000-0010-0000-0400-000001000000}" name="City tier" dataDxfId="35"/>
    <tableColumn id="2" xr3:uid="{00000000-0010-0000-0400-000002000000}" name="Proper City tier" dataDxfId="34">
      <calculatedColumnFormula>IF(AE9="?",$AF$6,AE9)</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I4:AJ2347" totalsRowShown="0" headerRowDxfId="33" tableBorderDxfId="32">
  <tableColumns count="2">
    <tableColumn id="1" xr3:uid="{00000000-0010-0000-0500-000001000000}" name="State ID" dataDxfId="31"/>
    <tableColumn id="2" xr3:uid="{00000000-0010-0000-0500-000002000000}" name="Proper Sate ID">
      <calculatedColumnFormula>IF(AI5="?","Unknown",AI5)</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X2355:Y4690" totalsRowShown="0" headerRowDxfId="30">
  <tableColumns count="2">
    <tableColumn id="1" xr3:uid="{00000000-0010-0000-0600-000001000000}" name="NumberOfMajorSurgeries" dataDxfId="29"/>
    <tableColumn id="2" xr3:uid="{00000000-0010-0000-0600-000002000000}" name="NumberOfMajorSurgeries2" dataDxfId="28">
      <calculatedColumnFormula>IF(X2356="No major surgery",0,X2356)</calculatedColumnFormula>
    </tableColumn>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F2355:AG4690" totalsRowShown="0" headerRowDxfId="27" headerRowBorderDxfId="26" tableBorderDxfId="25">
  <tableColumns count="2">
    <tableColumn id="1" xr3:uid="{00000000-0010-0000-0700-000001000000}" name="Proper Heart Issues" dataDxfId="24">
      <calculatedColumnFormula>IF(LOWER(AB2356)="yes","Yes","No")</calculatedColumnFormula>
    </tableColumn>
    <tableColumn id="2" xr3:uid="{00000000-0010-0000-0700-000002000000}" name="Proper Smoker" dataDxfId="23">
      <calculatedColumnFormula>IF(LOWER(AC2356)="yes","Yes","No")</calculatedColumnFormula>
    </tableColumn>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18C1A3-98C2-4A83-B9BD-EC4A774EB514}" name="Table9" displayName="Table9" ref="A1:T2336" totalsRowShown="0" headerRowDxfId="0" headerRowBorderDxfId="21" tableBorderDxfId="22">
  <tableColumns count="20">
    <tableColumn id="1" xr3:uid="{30C5FAF0-CA51-4706-B14D-C2A3F7B083E8}" name="Customer ID" dataDxfId="20" dataCellStyle="Normal 2"/>
    <tableColumn id="2" xr3:uid="{4E57C611-29FE-46D2-83F0-BE17701763A1}" name="First Name" dataDxfId="19">
      <calculatedColumnFormula>VLOOKUP(A2,'Medical Examinations'!$AS$1:$BC$2336,9,)</calculatedColumnFormula>
    </tableColumn>
    <tableColumn id="3" xr3:uid="{D4056F1A-112E-4511-BCA1-7E2EB0B99C96}" name="BMI" dataDxfId="18">
      <calculatedColumnFormula>VLOOKUP(A2,'Medical Examinations'!$AS$1:$BC$2336,2,)</calculatedColumnFormula>
    </tableColumn>
    <tableColumn id="4" xr3:uid="{673A1CDA-12FD-42B4-905E-252BBFAD9E0F}" name="HBA1C" dataDxfId="17">
      <calculatedColumnFormula>VLOOKUP(A2,'Medical Examinations'!$AS$1:$BC$2336,3,)</calculatedColumnFormula>
    </tableColumn>
    <tableColumn id="5" xr3:uid="{F25E846D-913F-474B-A6BD-F215A09F274F}" name="Heart Issues" dataDxfId="16">
      <calculatedColumnFormula>VLOOKUP(A2,'Medical Examinations'!$AS$1:$BC$2336,6,)</calculatedColumnFormula>
    </tableColumn>
    <tableColumn id="6" xr3:uid="{0B3C13DF-FFA7-4F50-936F-A07B96D534BD}" name="Any Transplants" dataDxfId="15">
      <calculatedColumnFormula>VLOOKUP(A2,'Medical Examinations'!$AS$1:$BC$2336,4,)</calculatedColumnFormula>
    </tableColumn>
    <tableColumn id="7" xr3:uid="{D06D5E6B-DFA0-4F58-B1D4-2478A605CA7D}" name="Cancer History" dataDxfId="14">
      <calculatedColumnFormula>VLOOKUP(A2,'Medical Examinations'!$AS$1:$BC$2336,5,)</calculatedColumnFormula>
    </tableColumn>
    <tableColumn id="8" xr3:uid="{D5C4C06D-B755-43DA-B775-B0D01506C66F}" name="Number of Major Surgeries" dataDxfId="13">
      <calculatedColumnFormula>VLOOKUP(A2,'Medical Examinations'!$AS$1:$BC$2336,8,)</calculatedColumnFormula>
    </tableColumn>
    <tableColumn id="9" xr3:uid="{5BED2252-3B6D-49B5-A642-D2ABF5F02BF2}" name="Smoker" dataDxfId="12">
      <calculatedColumnFormula>VLOOKUP(A2,'Medical Examinations'!$AS$1:$BC$2336,7,)</calculatedColumnFormula>
    </tableColumn>
    <tableColumn id="10" xr3:uid="{EC7582E4-ECAC-44F9-9CD5-6B4EF9C6A626}" name="Weight Status" dataDxfId="11">
      <calculatedColumnFormula>VLOOKUP(A2,'Medical Examinations'!$AS$1:$BC$2336,11,)</calculatedColumnFormula>
    </tableColumn>
    <tableColumn id="11" xr3:uid="{D46E4361-4CDC-4C3D-9C76-37AC0ECB01FE}" name="Diabetes Status" dataDxfId="10">
      <calculatedColumnFormula>VLOOKUP(A2,'Medical Examinations'!$AS$1:$BC$2336,10,)</calculatedColumnFormula>
    </tableColumn>
    <tableColumn id="12" xr3:uid="{812B93C9-DE04-4362-B5F1-B8951656E893}" name="Date of Birth" dataDxfId="9">
      <calculatedColumnFormula>VLOOKUP(A2,'Hospitalisation Details'!$L$2:$R$2342,2,)</calculatedColumnFormula>
    </tableColumn>
    <tableColumn id="13" xr3:uid="{653B0108-DD45-47B7-B5F6-033F527071C3}" name="Charges" dataDxfId="8">
      <calculatedColumnFormula>VLOOKUP(A2,'Hospitalisation Details'!$L$2:$R$2345,7,)</calculatedColumnFormula>
    </tableColumn>
    <tableColumn id="14" xr3:uid="{DE83CC48-AB81-49F9-8788-037483C7B2F9}" name="Hospital Tier" dataDxfId="7">
      <calculatedColumnFormula>VLOOKUP(A2,'Hospitalisation Details'!$L$2:$R$2342,4,)</calculatedColumnFormula>
    </tableColumn>
    <tableColumn id="15" xr3:uid="{69A9DB02-AE57-4530-BF17-8F8B4170842F}" name="City Tier" dataDxfId="6">
      <calculatedColumnFormula>VLOOKUP(A2,'Hospitalisation Details'!$L$2:$R$2342,5,)</calculatedColumnFormula>
    </tableColumn>
    <tableColumn id="16" xr3:uid="{0408FA3D-AA22-45E3-97D7-6A2467A69803}" name="State ID" dataDxfId="5">
      <calculatedColumnFormula>VLOOKUP(A2,'Hospitalisation Details'!$L$2:$R$2342,6,)</calculatedColumnFormula>
    </tableColumn>
    <tableColumn id="17" xr3:uid="{BE2546F0-02D9-4D4B-96F4-C93798831DD4}" name="Age" dataDxfId="4">
      <calculatedColumnFormula>VLOOKUP(A2,'Hospitalisation Details'!$L$2:$R$2342,3,)</calculatedColumnFormula>
    </tableColumn>
    <tableColumn id="18" xr3:uid="{7162E9FB-FFE8-4EF8-8498-D9711A398484}" name="Date" dataDxfId="3">
      <calculatedColumnFormula>VLOOKUP(A2,'Hospitalisation Details'!$L$2:$U$2342,10,)</calculatedColumnFormula>
    </tableColumn>
    <tableColumn id="19" xr3:uid="{14A4CCF7-0D3C-4A1C-99BD-332688607068}" name="Month" dataDxfId="2">
      <calculatedColumnFormula>VLOOKUP(A2,'Hospitalisation Details'!$L$2:$U$2342,8,)</calculatedColumnFormula>
    </tableColumn>
    <tableColumn id="20" xr3:uid="{DF71333A-F987-4F10-AA77-64C4650D0510}" name="Year" dataDxfId="1">
      <calculatedColumnFormula>VLOOKUP(A2,'Hospitalisation Details'!$L$2:$U$2342,9,)</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04" workbookViewId="0">
      <selection activeCell="B2" sqref="B2"/>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4698"/>
  <sheetViews>
    <sheetView topLeftCell="A4681" workbookViewId="0">
      <selection activeCell="S7" sqref="S7"/>
    </sheetView>
  </sheetViews>
  <sheetFormatPr defaultRowHeight="14.5" x14ac:dyDescent="0.35"/>
  <cols>
    <col min="1" max="1" width="11.81640625" bestFit="1" customWidth="1"/>
    <col min="2" max="2" width="18.7265625" customWidth="1"/>
    <col min="4" max="4" width="11.7265625" bestFit="1" customWidth="1"/>
    <col min="5" max="5" width="15.1796875" bestFit="1" customWidth="1"/>
    <col min="6" max="6" width="13.7265625" bestFit="1" customWidth="1"/>
    <col min="7" max="7" width="24.26953125" bestFit="1" customWidth="1"/>
    <col min="12" max="12" width="11.1796875" customWidth="1"/>
    <col min="13" max="13" width="9.1796875" customWidth="1"/>
    <col min="15" max="15" width="13.7265625" customWidth="1"/>
    <col min="18" max="18" width="12.26953125" customWidth="1"/>
    <col min="19" max="19" width="14.54296875" customWidth="1"/>
    <col min="20" max="21" width="18.54296875" customWidth="1"/>
    <col min="22" max="22" width="15.1796875" customWidth="1"/>
    <col min="24" max="24" width="26.54296875" customWidth="1"/>
    <col min="25" max="25" width="27.1796875" customWidth="1"/>
    <col min="26" max="26" width="16.26953125" customWidth="1"/>
    <col min="28" max="28" width="15.7265625" customWidth="1"/>
    <col min="29" max="29" width="20.453125" customWidth="1"/>
    <col min="31" max="31" width="13" customWidth="1"/>
    <col min="32" max="32" width="17.81640625" customWidth="1"/>
    <col min="33" max="33" width="16.1796875" customWidth="1"/>
    <col min="35" max="35" width="15.1796875" customWidth="1"/>
    <col min="36" max="36" width="15.7265625" customWidth="1"/>
    <col min="38" max="38" width="16.81640625" customWidth="1"/>
    <col min="39" max="39" width="11.54296875" customWidth="1"/>
    <col min="40" max="40" width="14" customWidth="1"/>
    <col min="43" max="43" width="9.54296875" customWidth="1"/>
    <col min="44" max="44" width="12.453125" customWidth="1"/>
    <col min="45" max="45" width="13.54296875" customWidth="1"/>
    <col min="47" max="47" width="14.453125" customWidth="1"/>
    <col min="48" max="48" width="13.1796875" customWidth="1"/>
    <col min="50" max="50" width="10.7265625" customWidth="1"/>
    <col min="51" max="51" width="14.81640625" customWidth="1"/>
    <col min="52" max="52" width="10.54296875" customWidth="1"/>
    <col min="53" max="53" width="16.81640625" style="52" customWidth="1"/>
    <col min="54" max="54" width="16" customWidth="1"/>
    <col min="55" max="55" width="16.453125" customWidth="1"/>
  </cols>
  <sheetData>
    <row r="1" spans="1:55" ht="19" customHeight="1" thickBot="1" x14ac:dyDescent="0.4">
      <c r="A1" s="4" t="s">
        <v>0</v>
      </c>
      <c r="B1" s="4" t="s">
        <v>2373</v>
      </c>
      <c r="C1" s="4" t="s">
        <v>2374</v>
      </c>
      <c r="D1" s="4" t="s">
        <v>2375</v>
      </c>
      <c r="E1" s="4" t="s">
        <v>2376</v>
      </c>
      <c r="F1" s="4" t="s">
        <v>2377</v>
      </c>
      <c r="G1" s="4" t="s">
        <v>2378</v>
      </c>
      <c r="H1" s="4" t="s">
        <v>2379</v>
      </c>
      <c r="AS1" s="138" t="s">
        <v>0</v>
      </c>
      <c r="AT1" s="139" t="s">
        <v>2373</v>
      </c>
      <c r="AU1" s="139" t="s">
        <v>2374</v>
      </c>
      <c r="AV1" s="139" t="s">
        <v>2376</v>
      </c>
      <c r="AW1" s="139" t="s">
        <v>2377</v>
      </c>
      <c r="AX1" s="140" t="s">
        <v>8363</v>
      </c>
      <c r="AY1" s="140" t="s">
        <v>4730</v>
      </c>
      <c r="AZ1" s="140" t="s">
        <v>8360</v>
      </c>
      <c r="BA1" s="141" t="s">
        <v>4733</v>
      </c>
      <c r="BB1" s="140" t="s">
        <v>10443</v>
      </c>
      <c r="BC1" s="142" t="s">
        <v>8364</v>
      </c>
    </row>
    <row r="2" spans="1:55" ht="19" thickBot="1" x14ac:dyDescent="0.5">
      <c r="A2" t="s">
        <v>2372</v>
      </c>
      <c r="B2">
        <v>47.41</v>
      </c>
      <c r="C2">
        <v>7.47</v>
      </c>
      <c r="D2" t="s">
        <v>2380</v>
      </c>
      <c r="E2" t="s">
        <v>2380</v>
      </c>
      <c r="F2" t="s">
        <v>2380</v>
      </c>
      <c r="G2" t="s">
        <v>2381</v>
      </c>
      <c r="H2" t="s">
        <v>2382</v>
      </c>
      <c r="K2" s="76" t="s">
        <v>4720</v>
      </c>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8"/>
      <c r="AS2" s="110" t="s">
        <v>2372</v>
      </c>
      <c r="AT2" s="64">
        <v>47.41</v>
      </c>
      <c r="AU2" s="64">
        <v>7.47</v>
      </c>
      <c r="AV2" s="64" t="s">
        <v>2380</v>
      </c>
      <c r="AW2" s="64" t="s">
        <v>2380</v>
      </c>
      <c r="AX2" s="64" t="s">
        <v>2380</v>
      </c>
      <c r="AY2" s="64" t="s">
        <v>2383</v>
      </c>
      <c r="AZ2" s="64">
        <v>0</v>
      </c>
      <c r="BA2" s="109" t="s">
        <v>5166</v>
      </c>
      <c r="BB2" s="64" t="s">
        <v>10448</v>
      </c>
      <c r="BC2" s="69" t="s">
        <v>10444</v>
      </c>
    </row>
    <row r="3" spans="1:55" ht="15" thickBot="1" x14ac:dyDescent="0.4">
      <c r="A3" t="s">
        <v>2371</v>
      </c>
      <c r="B3">
        <v>30.36</v>
      </c>
      <c r="C3">
        <v>5.77</v>
      </c>
      <c r="D3" t="s">
        <v>2380</v>
      </c>
      <c r="E3" t="s">
        <v>2380</v>
      </c>
      <c r="F3" t="s">
        <v>2380</v>
      </c>
      <c r="G3" t="s">
        <v>2381</v>
      </c>
      <c r="H3" t="s">
        <v>2382</v>
      </c>
      <c r="AS3" s="110" t="s">
        <v>2371</v>
      </c>
      <c r="AT3" s="64">
        <v>30.36</v>
      </c>
      <c r="AU3" s="64">
        <v>5.77</v>
      </c>
      <c r="AV3" s="64" t="s">
        <v>2380</v>
      </c>
      <c r="AW3" s="64" t="s">
        <v>2380</v>
      </c>
      <c r="AX3" s="64" t="s">
        <v>2380</v>
      </c>
      <c r="AY3" s="64" t="s">
        <v>2383</v>
      </c>
      <c r="AZ3" s="64">
        <v>0</v>
      </c>
      <c r="BA3" s="109" t="s">
        <v>6746</v>
      </c>
      <c r="BB3" s="64" t="s">
        <v>10449</v>
      </c>
      <c r="BC3" s="69" t="s">
        <v>10444</v>
      </c>
    </row>
    <row r="4" spans="1:55" ht="16" thickBot="1" x14ac:dyDescent="0.4">
      <c r="A4" t="s">
        <v>2370</v>
      </c>
      <c r="B4">
        <v>34.484999999999999</v>
      </c>
      <c r="C4">
        <v>11.87</v>
      </c>
      <c r="D4" t="s">
        <v>2382</v>
      </c>
      <c r="E4" t="s">
        <v>2380</v>
      </c>
      <c r="F4" t="s">
        <v>2380</v>
      </c>
      <c r="G4">
        <v>2</v>
      </c>
      <c r="H4" t="s">
        <v>2382</v>
      </c>
      <c r="K4" s="82" t="s">
        <v>4721</v>
      </c>
      <c r="L4" s="83"/>
      <c r="M4" s="86">
        <f>COUNTIF(H2:H2336,"?")</f>
        <v>2</v>
      </c>
      <c r="N4" s="87"/>
      <c r="O4" s="88"/>
      <c r="R4" s="3" t="s">
        <v>2</v>
      </c>
      <c r="S4" s="3" t="s">
        <v>1</v>
      </c>
      <c r="U4" s="14" t="s">
        <v>4728</v>
      </c>
      <c r="V4" s="15" t="s">
        <v>4729</v>
      </c>
      <c r="AI4" s="21" t="s">
        <v>8</v>
      </c>
      <c r="AJ4" s="22" t="s">
        <v>8359</v>
      </c>
      <c r="AS4" s="110" t="s">
        <v>2370</v>
      </c>
      <c r="AT4" s="64">
        <v>34.484999999999999</v>
      </c>
      <c r="AU4" s="64">
        <v>11.87</v>
      </c>
      <c r="AV4" s="64" t="s">
        <v>2380</v>
      </c>
      <c r="AW4" s="64" t="s">
        <v>2380</v>
      </c>
      <c r="AX4" s="64" t="s">
        <v>2383</v>
      </c>
      <c r="AY4" s="64" t="s">
        <v>2383</v>
      </c>
      <c r="AZ4" s="64">
        <v>2</v>
      </c>
      <c r="BA4" s="109" t="s">
        <v>6747</v>
      </c>
      <c r="BB4" s="64" t="s">
        <v>10448</v>
      </c>
      <c r="BC4" s="69" t="s">
        <v>10444</v>
      </c>
    </row>
    <row r="5" spans="1:55" ht="15" thickBot="1" x14ac:dyDescent="0.4">
      <c r="A5" t="s">
        <v>2369</v>
      </c>
      <c r="B5">
        <v>38.094999999999999</v>
      </c>
      <c r="C5">
        <v>6.05</v>
      </c>
      <c r="D5" t="s">
        <v>2380</v>
      </c>
      <c r="E5" t="s">
        <v>2380</v>
      </c>
      <c r="F5" t="s">
        <v>2380</v>
      </c>
      <c r="G5" t="s">
        <v>2381</v>
      </c>
      <c r="H5" t="s">
        <v>2382</v>
      </c>
      <c r="K5" s="84"/>
      <c r="L5" s="85"/>
      <c r="M5" s="89"/>
      <c r="N5" s="90"/>
      <c r="O5" s="91"/>
      <c r="R5" s="64" t="s">
        <v>10</v>
      </c>
      <c r="S5" s="64">
        <v>1992</v>
      </c>
      <c r="U5" s="7" t="str">
        <f>SUBSTITUTE(R5,"?","Sep")</f>
        <v>Jul</v>
      </c>
      <c r="V5" s="10">
        <f>IF(S5="?",ROUND(AVERAGEIF($S$5:$S$2347,"&lt;&gt;?"),0),S5)</f>
        <v>1992</v>
      </c>
      <c r="AI5" t="s">
        <v>13</v>
      </c>
      <c r="AJ5" t="str">
        <f>IF(AI5="?","Unknown",AI5)</f>
        <v>R1013</v>
      </c>
      <c r="AS5" s="110" t="s">
        <v>2369</v>
      </c>
      <c r="AT5" s="64">
        <v>38.094999999999999</v>
      </c>
      <c r="AU5" s="64">
        <v>6.05</v>
      </c>
      <c r="AV5" s="64" t="s">
        <v>2380</v>
      </c>
      <c r="AW5" s="64" t="s">
        <v>2380</v>
      </c>
      <c r="AX5" s="64" t="s">
        <v>2380</v>
      </c>
      <c r="AY5" s="64" t="s">
        <v>2383</v>
      </c>
      <c r="AZ5" s="64">
        <v>0</v>
      </c>
      <c r="BA5" s="109" t="s">
        <v>6748</v>
      </c>
      <c r="BB5" s="64" t="s">
        <v>10449</v>
      </c>
      <c r="BC5" s="69" t="s">
        <v>10444</v>
      </c>
    </row>
    <row r="6" spans="1:55" ht="15" thickBot="1" x14ac:dyDescent="0.4">
      <c r="A6" t="s">
        <v>2368</v>
      </c>
      <c r="B6">
        <v>35.53</v>
      </c>
      <c r="C6">
        <v>5.45</v>
      </c>
      <c r="D6" t="s">
        <v>2380</v>
      </c>
      <c r="E6" t="s">
        <v>2380</v>
      </c>
      <c r="F6" t="s">
        <v>2380</v>
      </c>
      <c r="G6" t="s">
        <v>2381</v>
      </c>
      <c r="H6" t="s">
        <v>2382</v>
      </c>
      <c r="K6" s="98" t="s">
        <v>4722</v>
      </c>
      <c r="L6" s="99"/>
      <c r="M6" s="92">
        <f>COUNTIF('Hospitalisation Details'!A2:A2344,"?")</f>
        <v>3</v>
      </c>
      <c r="N6" s="93"/>
      <c r="O6" s="94"/>
      <c r="R6" s="64" t="s">
        <v>15</v>
      </c>
      <c r="S6" s="64">
        <v>1992</v>
      </c>
      <c r="U6" s="7" t="str">
        <f t="shared" ref="U6:U69" si="0">SUBSTITUTE(R6,"?","Sep")</f>
        <v>Nov</v>
      </c>
      <c r="V6" s="10">
        <f t="shared" ref="V6:V69" si="1">IF(S6="?",ROUND(AVERAGEIF($S$5:$S$2347,"&lt;&gt;?"),0),S6)</f>
        <v>1992</v>
      </c>
      <c r="Y6" s="19" t="s">
        <v>8356</v>
      </c>
      <c r="Z6" s="20" t="str">
        <f>INDEX($Y$9:$Y$2343,MODE(MATCH($Y$9:$Y$2343,$Y$9:$Y$2343,0)))</f>
        <v>No</v>
      </c>
      <c r="AB6" s="19" t="s">
        <v>8356</v>
      </c>
      <c r="AC6" s="20" t="str">
        <f>INDEX($AB$9:$AB$2348,MODE(MATCH(AB9:$AB$2348,$AB$9:$AB$2348,0)))</f>
        <v>tier - 2</v>
      </c>
      <c r="AE6" s="19" t="s">
        <v>8356</v>
      </c>
      <c r="AF6" s="20" t="str">
        <f>INDEX($AE$9:$AE$2348,MODE(MATCH($AE$9:$AE$2348,$AE$9:$AE$2348,0)))</f>
        <v>tier - 2</v>
      </c>
      <c r="AI6" t="s">
        <v>13</v>
      </c>
      <c r="AJ6" t="str">
        <f t="shared" ref="AJ6:AJ69" si="2">IF(AI6="?","Unknown",AI6)</f>
        <v>R1013</v>
      </c>
      <c r="AS6" s="110" t="s">
        <v>2368</v>
      </c>
      <c r="AT6" s="64">
        <v>35.53</v>
      </c>
      <c r="AU6" s="64">
        <v>5.45</v>
      </c>
      <c r="AV6" s="64" t="s">
        <v>2380</v>
      </c>
      <c r="AW6" s="64" t="s">
        <v>2380</v>
      </c>
      <c r="AX6" s="64" t="s">
        <v>2380</v>
      </c>
      <c r="AY6" s="64" t="s">
        <v>2383</v>
      </c>
      <c r="AZ6" s="64">
        <v>0</v>
      </c>
      <c r="BA6" s="109" t="s">
        <v>6749</v>
      </c>
      <c r="BB6" s="64" t="s">
        <v>10450</v>
      </c>
      <c r="BC6" s="69" t="s">
        <v>10444</v>
      </c>
    </row>
    <row r="7" spans="1:55" ht="15" thickBot="1" x14ac:dyDescent="0.4">
      <c r="A7" t="s">
        <v>2367</v>
      </c>
      <c r="B7">
        <v>32.799999999999997</v>
      </c>
      <c r="C7">
        <v>6.59</v>
      </c>
      <c r="D7" t="s">
        <v>2380</v>
      </c>
      <c r="E7" t="s">
        <v>2380</v>
      </c>
      <c r="F7" t="s">
        <v>2380</v>
      </c>
      <c r="G7" t="s">
        <v>2381</v>
      </c>
      <c r="H7" t="s">
        <v>2382</v>
      </c>
      <c r="K7" s="100"/>
      <c r="L7" s="101"/>
      <c r="M7" s="95"/>
      <c r="N7" s="96"/>
      <c r="O7" s="97"/>
      <c r="R7" s="64" t="s">
        <v>18</v>
      </c>
      <c r="S7" s="64">
        <v>1993</v>
      </c>
      <c r="U7" s="7" t="str">
        <f t="shared" si="0"/>
        <v>Jun</v>
      </c>
      <c r="V7" s="10">
        <f t="shared" si="1"/>
        <v>1993</v>
      </c>
      <c r="AI7" t="s">
        <v>13</v>
      </c>
      <c r="AJ7" t="str">
        <f t="shared" si="2"/>
        <v>R1013</v>
      </c>
      <c r="AS7" s="110" t="s">
        <v>2367</v>
      </c>
      <c r="AT7" s="64">
        <v>32.799999999999997</v>
      </c>
      <c r="AU7" s="64">
        <v>6.59</v>
      </c>
      <c r="AV7" s="64" t="s">
        <v>2380</v>
      </c>
      <c r="AW7" s="64" t="s">
        <v>2380</v>
      </c>
      <c r="AX7" s="64" t="s">
        <v>2380</v>
      </c>
      <c r="AY7" s="64" t="s">
        <v>2383</v>
      </c>
      <c r="AZ7" s="64">
        <v>0</v>
      </c>
      <c r="BA7" s="109" t="s">
        <v>6750</v>
      </c>
      <c r="BB7" s="64" t="s">
        <v>10448</v>
      </c>
      <c r="BC7" s="69" t="s">
        <v>10444</v>
      </c>
    </row>
    <row r="8" spans="1:55" x14ac:dyDescent="0.35">
      <c r="A8" t="s">
        <v>2366</v>
      </c>
      <c r="B8">
        <v>36.4</v>
      </c>
      <c r="C8">
        <v>6.07</v>
      </c>
      <c r="D8" t="s">
        <v>2380</v>
      </c>
      <c r="E8" t="s">
        <v>2380</v>
      </c>
      <c r="F8" t="s">
        <v>2380</v>
      </c>
      <c r="G8" t="s">
        <v>2381</v>
      </c>
      <c r="H8" t="s">
        <v>2382</v>
      </c>
      <c r="K8" s="98" t="s">
        <v>4723</v>
      </c>
      <c r="L8" s="99"/>
      <c r="M8" s="92">
        <f>COUNTIF('Hospitalisation Details'!B2:B2344,"?")</f>
        <v>2</v>
      </c>
      <c r="N8" s="93"/>
      <c r="O8" s="94"/>
      <c r="R8" s="64" t="s">
        <v>20</v>
      </c>
      <c r="S8" s="64">
        <v>1992</v>
      </c>
      <c r="U8" s="7" t="str">
        <f t="shared" si="0"/>
        <v>Sep</v>
      </c>
      <c r="V8" s="10">
        <f t="shared" si="1"/>
        <v>1992</v>
      </c>
      <c r="Y8" s="17" t="s">
        <v>2379</v>
      </c>
      <c r="Z8" s="17" t="s">
        <v>4730</v>
      </c>
      <c r="AB8" s="17" t="s">
        <v>6</v>
      </c>
      <c r="AC8" s="17" t="s">
        <v>8357</v>
      </c>
      <c r="AE8" s="21" t="s">
        <v>7</v>
      </c>
      <c r="AF8" s="21" t="s">
        <v>8358</v>
      </c>
      <c r="AI8" t="s">
        <v>13</v>
      </c>
      <c r="AJ8" t="str">
        <f t="shared" si="2"/>
        <v>R1013</v>
      </c>
      <c r="AS8" s="110" t="s">
        <v>2366</v>
      </c>
      <c r="AT8" s="64">
        <v>36.4</v>
      </c>
      <c r="AU8" s="64">
        <v>6.07</v>
      </c>
      <c r="AV8" s="64" t="s">
        <v>2380</v>
      </c>
      <c r="AW8" s="64" t="s">
        <v>2380</v>
      </c>
      <c r="AX8" s="64" t="s">
        <v>2380</v>
      </c>
      <c r="AY8" s="64" t="s">
        <v>2383</v>
      </c>
      <c r="AZ8" s="64">
        <v>0</v>
      </c>
      <c r="BA8" s="109" t="s">
        <v>5304</v>
      </c>
      <c r="BB8" s="64" t="s">
        <v>10449</v>
      </c>
      <c r="BC8" s="69" t="s">
        <v>10444</v>
      </c>
    </row>
    <row r="9" spans="1:55" ht="15" thickBot="1" x14ac:dyDescent="0.4">
      <c r="A9" t="s">
        <v>2365</v>
      </c>
      <c r="B9">
        <v>36.96</v>
      </c>
      <c r="C9">
        <v>7.93</v>
      </c>
      <c r="D9" t="s">
        <v>2380</v>
      </c>
      <c r="E9" t="s">
        <v>2380</v>
      </c>
      <c r="F9" t="s">
        <v>2380</v>
      </c>
      <c r="G9">
        <v>3</v>
      </c>
      <c r="H9" t="s">
        <v>2382</v>
      </c>
      <c r="K9" s="100"/>
      <c r="L9" s="101"/>
      <c r="M9" s="95"/>
      <c r="N9" s="96"/>
      <c r="O9" s="97"/>
      <c r="R9" s="64" t="s">
        <v>10</v>
      </c>
      <c r="S9" s="64">
        <v>1998</v>
      </c>
      <c r="U9" s="7" t="str">
        <f t="shared" si="0"/>
        <v>Jul</v>
      </c>
      <c r="V9" s="10">
        <f t="shared" si="1"/>
        <v>1998</v>
      </c>
      <c r="Y9" s="10" t="s">
        <v>2382</v>
      </c>
      <c r="Z9" s="10" t="str">
        <f>IF(Y9="?",$Z$6,Y9)</f>
        <v>yes</v>
      </c>
      <c r="AB9" s="53" t="s">
        <v>11</v>
      </c>
      <c r="AC9" s="10" t="str">
        <f>IF(AB9="?",$AC$6,AB9)</f>
        <v>tier - 2</v>
      </c>
      <c r="AE9" t="s">
        <v>12</v>
      </c>
      <c r="AF9" s="10" t="str">
        <f>IF(AE9="?",$AF$6,AE9)</f>
        <v>tier - 3</v>
      </c>
      <c r="AI9" t="s">
        <v>13</v>
      </c>
      <c r="AJ9" t="str">
        <f t="shared" si="2"/>
        <v>R1013</v>
      </c>
      <c r="AS9" s="110" t="s">
        <v>2365</v>
      </c>
      <c r="AT9" s="64">
        <v>36.96</v>
      </c>
      <c r="AU9" s="64">
        <v>7.93</v>
      </c>
      <c r="AV9" s="64" t="s">
        <v>2380</v>
      </c>
      <c r="AW9" s="64" t="s">
        <v>2380</v>
      </c>
      <c r="AX9" s="64" t="s">
        <v>2380</v>
      </c>
      <c r="AY9" s="64" t="s">
        <v>2383</v>
      </c>
      <c r="AZ9" s="64">
        <v>3</v>
      </c>
      <c r="BA9" s="109" t="s">
        <v>6751</v>
      </c>
      <c r="BB9" s="64" t="s">
        <v>10448</v>
      </c>
      <c r="BC9" s="69" t="s">
        <v>10444</v>
      </c>
    </row>
    <row r="10" spans="1:55" x14ac:dyDescent="0.35">
      <c r="A10" t="s">
        <v>2364</v>
      </c>
      <c r="B10">
        <v>41.14</v>
      </c>
      <c r="C10">
        <v>9.58</v>
      </c>
      <c r="D10" t="s">
        <v>2382</v>
      </c>
      <c r="E10" t="s">
        <v>2380</v>
      </c>
      <c r="F10" t="s">
        <v>2383</v>
      </c>
      <c r="G10">
        <v>1</v>
      </c>
      <c r="H10" t="s">
        <v>2382</v>
      </c>
      <c r="K10" s="98" t="s">
        <v>4724</v>
      </c>
      <c r="L10" s="99"/>
      <c r="M10" s="92">
        <f>COUNTIF('Hospitalisation Details'!C2:C2344,"?")</f>
        <v>3</v>
      </c>
      <c r="N10" s="93"/>
      <c r="O10" s="94"/>
      <c r="R10" s="64" t="s">
        <v>15</v>
      </c>
      <c r="S10" s="64">
        <v>2001</v>
      </c>
      <c r="U10" s="7" t="str">
        <f t="shared" si="0"/>
        <v>Nov</v>
      </c>
      <c r="V10" s="10">
        <f t="shared" si="1"/>
        <v>2001</v>
      </c>
      <c r="Y10" s="10" t="s">
        <v>2382</v>
      </c>
      <c r="Z10" s="10" t="str">
        <f t="shared" ref="Z10:Z73" si="3">IF(Y10="?",$Z$6,Y10)</f>
        <v>yes</v>
      </c>
      <c r="AB10" s="53" t="s">
        <v>11</v>
      </c>
      <c r="AC10" s="10" t="str">
        <f t="shared" ref="AC10:AC73" si="4">IF(AB10="?",$AC$6,AB10)</f>
        <v>tier - 2</v>
      </c>
      <c r="AE10" t="s">
        <v>16</v>
      </c>
      <c r="AF10" s="10" t="str">
        <f t="shared" ref="AF10:AF73" si="5">IF(AE10="?",$AF$6,AE10)</f>
        <v>tier - 1</v>
      </c>
      <c r="AI10" t="s">
        <v>23</v>
      </c>
      <c r="AJ10" t="str">
        <f t="shared" si="2"/>
        <v>R1012</v>
      </c>
      <c r="AS10" s="110" t="s">
        <v>2364</v>
      </c>
      <c r="AT10" s="64">
        <v>41.14</v>
      </c>
      <c r="AU10" s="64">
        <v>9.58</v>
      </c>
      <c r="AV10" s="64" t="s">
        <v>2380</v>
      </c>
      <c r="AW10" s="64" t="s">
        <v>2383</v>
      </c>
      <c r="AX10" s="64" t="s">
        <v>2383</v>
      </c>
      <c r="AY10" s="64" t="s">
        <v>2383</v>
      </c>
      <c r="AZ10" s="64">
        <v>1</v>
      </c>
      <c r="BA10" s="109" t="s">
        <v>6752</v>
      </c>
      <c r="BB10" s="64" t="s">
        <v>10448</v>
      </c>
      <c r="BC10" s="69" t="s">
        <v>10444</v>
      </c>
    </row>
    <row r="11" spans="1:55" ht="15" thickBot="1" x14ac:dyDescent="0.4">
      <c r="A11" t="s">
        <v>2363</v>
      </c>
      <c r="B11">
        <v>38.06</v>
      </c>
      <c r="C11">
        <v>10.79</v>
      </c>
      <c r="D11" t="s">
        <v>2380</v>
      </c>
      <c r="E11" t="s">
        <v>2380</v>
      </c>
      <c r="F11" t="s">
        <v>2380</v>
      </c>
      <c r="G11" t="s">
        <v>2381</v>
      </c>
      <c r="H11" t="s">
        <v>2382</v>
      </c>
      <c r="K11" s="100"/>
      <c r="L11" s="101"/>
      <c r="M11" s="95"/>
      <c r="N11" s="96"/>
      <c r="O11" s="97"/>
      <c r="R11" s="64" t="s">
        <v>18</v>
      </c>
      <c r="S11" s="64">
        <v>1993</v>
      </c>
      <c r="U11" s="7" t="str">
        <f t="shared" si="0"/>
        <v>Jun</v>
      </c>
      <c r="V11" s="10">
        <f t="shared" si="1"/>
        <v>1993</v>
      </c>
      <c r="Y11" s="10" t="s">
        <v>2382</v>
      </c>
      <c r="Z11" s="10" t="str">
        <f t="shared" si="3"/>
        <v>yes</v>
      </c>
      <c r="AB11" s="53" t="s">
        <v>11</v>
      </c>
      <c r="AC11" s="10" t="str">
        <f t="shared" si="4"/>
        <v>tier - 2</v>
      </c>
      <c r="AE11" t="s">
        <v>16</v>
      </c>
      <c r="AF11" s="10" t="str">
        <f t="shared" si="5"/>
        <v>tier - 1</v>
      </c>
      <c r="AI11" t="s">
        <v>13</v>
      </c>
      <c r="AJ11" t="str">
        <f t="shared" si="2"/>
        <v>R1013</v>
      </c>
      <c r="AS11" s="110" t="s">
        <v>2363</v>
      </c>
      <c r="AT11" s="64">
        <v>38.06</v>
      </c>
      <c r="AU11" s="64">
        <v>10.79</v>
      </c>
      <c r="AV11" s="64" t="s">
        <v>2380</v>
      </c>
      <c r="AW11" s="64" t="s">
        <v>2380</v>
      </c>
      <c r="AX11" s="64" t="s">
        <v>2380</v>
      </c>
      <c r="AY11" s="64" t="s">
        <v>2383</v>
      </c>
      <c r="AZ11" s="64">
        <v>0</v>
      </c>
      <c r="BA11" s="109" t="s">
        <v>6753</v>
      </c>
      <c r="BB11" s="64" t="s">
        <v>10448</v>
      </c>
      <c r="BC11" s="69" t="s">
        <v>10444</v>
      </c>
    </row>
    <row r="12" spans="1:55" x14ac:dyDescent="0.35">
      <c r="A12" t="s">
        <v>2362</v>
      </c>
      <c r="B12">
        <v>37.700000000000003</v>
      </c>
      <c r="C12">
        <v>5.96</v>
      </c>
      <c r="D12" t="s">
        <v>2382</v>
      </c>
      <c r="E12" t="s">
        <v>2380</v>
      </c>
      <c r="F12" t="s">
        <v>2380</v>
      </c>
      <c r="G12">
        <v>2</v>
      </c>
      <c r="H12" t="s">
        <v>2382</v>
      </c>
      <c r="K12" s="98" t="s">
        <v>4725</v>
      </c>
      <c r="L12" s="99"/>
      <c r="M12" s="92">
        <f>COUNTIF('Hospitalisation Details'!G2:G2344,"?")</f>
        <v>1</v>
      </c>
      <c r="N12" s="93"/>
      <c r="O12" s="94"/>
      <c r="R12" s="64" t="s">
        <v>10</v>
      </c>
      <c r="S12" s="64">
        <v>1995</v>
      </c>
      <c r="U12" s="7" t="str">
        <f t="shared" si="0"/>
        <v>Jul</v>
      </c>
      <c r="V12" s="10">
        <f t="shared" si="1"/>
        <v>1995</v>
      </c>
      <c r="Y12" s="10" t="s">
        <v>2382</v>
      </c>
      <c r="Z12" s="10" t="str">
        <f t="shared" si="3"/>
        <v>yes</v>
      </c>
      <c r="AB12" s="53" t="s">
        <v>12</v>
      </c>
      <c r="AC12" s="10" t="str">
        <f t="shared" si="4"/>
        <v>tier - 3</v>
      </c>
      <c r="AE12" t="s">
        <v>12</v>
      </c>
      <c r="AF12" s="10" t="str">
        <f t="shared" si="5"/>
        <v>tier - 3</v>
      </c>
      <c r="AI12" t="s">
        <v>13</v>
      </c>
      <c r="AJ12" t="str">
        <f t="shared" si="2"/>
        <v>R1013</v>
      </c>
      <c r="AS12" s="110" t="s">
        <v>2362</v>
      </c>
      <c r="AT12" s="64">
        <v>37.700000000000003</v>
      </c>
      <c r="AU12" s="64">
        <v>5.96</v>
      </c>
      <c r="AV12" s="64" t="s">
        <v>2380</v>
      </c>
      <c r="AW12" s="64" t="s">
        <v>2380</v>
      </c>
      <c r="AX12" s="64" t="s">
        <v>2383</v>
      </c>
      <c r="AY12" s="64" t="s">
        <v>2383</v>
      </c>
      <c r="AZ12" s="64">
        <v>2</v>
      </c>
      <c r="BA12" s="109" t="s">
        <v>6754</v>
      </c>
      <c r="BB12" s="64" t="s">
        <v>10449</v>
      </c>
      <c r="BC12" s="69" t="s">
        <v>10444</v>
      </c>
    </row>
    <row r="13" spans="1:55" ht="15" thickBot="1" x14ac:dyDescent="0.4">
      <c r="A13" t="s">
        <v>2361</v>
      </c>
      <c r="B13">
        <v>42.13</v>
      </c>
      <c r="C13">
        <v>11.9</v>
      </c>
      <c r="D13" t="s">
        <v>2380</v>
      </c>
      <c r="E13" t="s">
        <v>2380</v>
      </c>
      <c r="F13" t="s">
        <v>2380</v>
      </c>
      <c r="G13" t="s">
        <v>2381</v>
      </c>
      <c r="H13" t="s">
        <v>2382</v>
      </c>
      <c r="K13" s="100"/>
      <c r="L13" s="101"/>
      <c r="M13" s="95"/>
      <c r="N13" s="96"/>
      <c r="O13" s="97"/>
      <c r="R13" s="64" t="s">
        <v>15</v>
      </c>
      <c r="S13" s="64">
        <v>2002</v>
      </c>
      <c r="U13" s="7" t="str">
        <f t="shared" si="0"/>
        <v>Nov</v>
      </c>
      <c r="V13" s="10">
        <f t="shared" si="1"/>
        <v>2002</v>
      </c>
      <c r="Y13" s="10" t="s">
        <v>2382</v>
      </c>
      <c r="Z13" s="10" t="str">
        <f t="shared" si="3"/>
        <v>yes</v>
      </c>
      <c r="AB13" s="53" t="s">
        <v>12</v>
      </c>
      <c r="AC13" s="10" t="str">
        <f t="shared" si="4"/>
        <v>tier - 3</v>
      </c>
      <c r="AE13" t="s">
        <v>12</v>
      </c>
      <c r="AF13" s="10" t="str">
        <f t="shared" si="5"/>
        <v>tier - 3</v>
      </c>
      <c r="AI13" t="s">
        <v>23</v>
      </c>
      <c r="AJ13" t="str">
        <f t="shared" si="2"/>
        <v>R1012</v>
      </c>
      <c r="AS13" s="110" t="s">
        <v>2361</v>
      </c>
      <c r="AT13" s="64">
        <v>42.13</v>
      </c>
      <c r="AU13" s="64">
        <v>11.9</v>
      </c>
      <c r="AV13" s="64" t="s">
        <v>2380</v>
      </c>
      <c r="AW13" s="64" t="s">
        <v>2380</v>
      </c>
      <c r="AX13" s="64" t="s">
        <v>2380</v>
      </c>
      <c r="AY13" s="64" t="s">
        <v>2383</v>
      </c>
      <c r="AZ13" s="64">
        <v>0</v>
      </c>
      <c r="BA13" s="109" t="s">
        <v>6755</v>
      </c>
      <c r="BB13" s="64" t="s">
        <v>10448</v>
      </c>
      <c r="BC13" s="69" t="s">
        <v>10444</v>
      </c>
    </row>
    <row r="14" spans="1:55" x14ac:dyDescent="0.35">
      <c r="A14" t="s">
        <v>2360</v>
      </c>
      <c r="B14">
        <v>40.92</v>
      </c>
      <c r="C14">
        <v>8.41</v>
      </c>
      <c r="D14" t="s">
        <v>2380</v>
      </c>
      <c r="E14" t="s">
        <v>2380</v>
      </c>
      <c r="F14" t="s">
        <v>2380</v>
      </c>
      <c r="G14" t="s">
        <v>2381</v>
      </c>
      <c r="H14" t="s">
        <v>2382</v>
      </c>
      <c r="K14" s="98" t="s">
        <v>4726</v>
      </c>
      <c r="L14" s="99"/>
      <c r="M14" s="92">
        <f>COUNTIF('Hospitalisation Details'!H2:H2344,"?")</f>
        <v>1</v>
      </c>
      <c r="N14" s="93"/>
      <c r="O14" s="94"/>
      <c r="R14" s="64" t="s">
        <v>15</v>
      </c>
      <c r="S14" s="64">
        <v>1997</v>
      </c>
      <c r="U14" s="7" t="str">
        <f t="shared" si="0"/>
        <v>Nov</v>
      </c>
      <c r="V14" s="10">
        <f t="shared" si="1"/>
        <v>1997</v>
      </c>
      <c r="Y14" s="10" t="s">
        <v>2382</v>
      </c>
      <c r="Z14" s="10" t="str">
        <f t="shared" si="3"/>
        <v>yes</v>
      </c>
      <c r="AB14" s="53" t="s">
        <v>12</v>
      </c>
      <c r="AC14" s="10" t="str">
        <f t="shared" si="4"/>
        <v>tier - 3</v>
      </c>
      <c r="AE14" t="s">
        <v>12</v>
      </c>
      <c r="AF14" s="10" t="str">
        <f t="shared" si="5"/>
        <v>tier - 3</v>
      </c>
      <c r="AI14" t="s">
        <v>13</v>
      </c>
      <c r="AJ14" t="str">
        <f t="shared" si="2"/>
        <v>R1013</v>
      </c>
      <c r="AS14" s="110" t="s">
        <v>2360</v>
      </c>
      <c r="AT14" s="64">
        <v>40.92</v>
      </c>
      <c r="AU14" s="64">
        <v>8.41</v>
      </c>
      <c r="AV14" s="64" t="s">
        <v>2380</v>
      </c>
      <c r="AW14" s="64" t="s">
        <v>2380</v>
      </c>
      <c r="AX14" s="64" t="s">
        <v>2380</v>
      </c>
      <c r="AY14" s="64" t="s">
        <v>2383</v>
      </c>
      <c r="AZ14" s="64">
        <v>0</v>
      </c>
      <c r="BA14" s="109" t="s">
        <v>6756</v>
      </c>
      <c r="BB14" s="64" t="s">
        <v>10448</v>
      </c>
      <c r="BC14" s="69" t="s">
        <v>10444</v>
      </c>
    </row>
    <row r="15" spans="1:55" ht="15" thickBot="1" x14ac:dyDescent="0.4">
      <c r="A15" t="s">
        <v>2359</v>
      </c>
      <c r="B15">
        <v>40.564999999999998</v>
      </c>
      <c r="C15">
        <v>7.02</v>
      </c>
      <c r="D15" t="s">
        <v>2380</v>
      </c>
      <c r="E15" t="s">
        <v>2380</v>
      </c>
      <c r="F15" t="s">
        <v>2380</v>
      </c>
      <c r="G15" t="s">
        <v>2381</v>
      </c>
      <c r="H15" t="s">
        <v>2382</v>
      </c>
      <c r="K15" s="100"/>
      <c r="L15" s="101"/>
      <c r="M15" s="95"/>
      <c r="N15" s="96"/>
      <c r="O15" s="97"/>
      <c r="R15" s="64" t="s">
        <v>20</v>
      </c>
      <c r="S15" s="64">
        <v>2001</v>
      </c>
      <c r="U15" s="7" t="str">
        <f t="shared" si="0"/>
        <v>Sep</v>
      </c>
      <c r="V15" s="10">
        <f t="shared" si="1"/>
        <v>2001</v>
      </c>
      <c r="Y15" s="10" t="s">
        <v>2382</v>
      </c>
      <c r="Z15" s="10" t="str">
        <f t="shared" si="3"/>
        <v>yes</v>
      </c>
      <c r="AB15" s="53" t="s">
        <v>12</v>
      </c>
      <c r="AC15" s="10" t="str">
        <f t="shared" si="4"/>
        <v>tier - 3</v>
      </c>
      <c r="AE15" t="s">
        <v>12</v>
      </c>
      <c r="AF15" s="10" t="str">
        <f t="shared" si="5"/>
        <v>tier - 3</v>
      </c>
      <c r="AI15" t="s">
        <v>13</v>
      </c>
      <c r="AJ15" t="str">
        <f t="shared" si="2"/>
        <v>R1013</v>
      </c>
      <c r="AS15" s="110" t="s">
        <v>2359</v>
      </c>
      <c r="AT15" s="64">
        <v>40.564999999999998</v>
      </c>
      <c r="AU15" s="64">
        <v>7.02</v>
      </c>
      <c r="AV15" s="64" t="s">
        <v>2380</v>
      </c>
      <c r="AW15" s="64" t="s">
        <v>2380</v>
      </c>
      <c r="AX15" s="64" t="s">
        <v>2380</v>
      </c>
      <c r="AY15" s="64" t="s">
        <v>2383</v>
      </c>
      <c r="AZ15" s="64">
        <v>0</v>
      </c>
      <c r="BA15" s="109" t="s">
        <v>6757</v>
      </c>
      <c r="BB15" s="64" t="s">
        <v>10448</v>
      </c>
      <c r="BC15" s="69" t="s">
        <v>10444</v>
      </c>
    </row>
    <row r="16" spans="1:55" x14ac:dyDescent="0.35">
      <c r="A16" t="s">
        <v>2358</v>
      </c>
      <c r="B16">
        <v>36.384999999999998</v>
      </c>
      <c r="C16">
        <v>7.59</v>
      </c>
      <c r="D16" t="s">
        <v>2382</v>
      </c>
      <c r="E16" t="s">
        <v>2380</v>
      </c>
      <c r="F16" t="s">
        <v>2380</v>
      </c>
      <c r="G16">
        <v>2</v>
      </c>
      <c r="H16" t="s">
        <v>2382</v>
      </c>
      <c r="K16" s="98" t="s">
        <v>4727</v>
      </c>
      <c r="L16" s="99"/>
      <c r="M16" s="92">
        <f>COUNTIF('Hospitalisation Details'!I2:I2344,"?")</f>
        <v>2</v>
      </c>
      <c r="N16" s="93"/>
      <c r="O16" s="94"/>
      <c r="R16" s="64" t="s">
        <v>30</v>
      </c>
      <c r="S16" s="64">
        <v>1999</v>
      </c>
      <c r="U16" s="7" t="str">
        <f t="shared" si="0"/>
        <v>Dec</v>
      </c>
      <c r="V16" s="10">
        <f t="shared" si="1"/>
        <v>1999</v>
      </c>
      <c r="Y16" s="10" t="s">
        <v>2382</v>
      </c>
      <c r="Z16" s="10" t="str">
        <f t="shared" si="3"/>
        <v>yes</v>
      </c>
      <c r="AB16" s="53" t="s">
        <v>12</v>
      </c>
      <c r="AC16" s="10" t="str">
        <f t="shared" si="4"/>
        <v>tier - 3</v>
      </c>
      <c r="AE16" t="s">
        <v>12</v>
      </c>
      <c r="AF16" s="10" t="str">
        <f t="shared" si="5"/>
        <v>tier - 3</v>
      </c>
      <c r="AI16" t="s">
        <v>13</v>
      </c>
      <c r="AJ16" t="str">
        <f t="shared" si="2"/>
        <v>R1013</v>
      </c>
      <c r="AS16" s="110" t="s">
        <v>2358</v>
      </c>
      <c r="AT16" s="64">
        <v>36.384999999999998</v>
      </c>
      <c r="AU16" s="64">
        <v>7.59</v>
      </c>
      <c r="AV16" s="64" t="s">
        <v>2380</v>
      </c>
      <c r="AW16" s="64" t="s">
        <v>2380</v>
      </c>
      <c r="AX16" s="64" t="s">
        <v>2383</v>
      </c>
      <c r="AY16" s="64" t="s">
        <v>2383</v>
      </c>
      <c r="AZ16" s="64">
        <v>2</v>
      </c>
      <c r="BA16" s="109" t="s">
        <v>6758</v>
      </c>
      <c r="BB16" s="64" t="s">
        <v>10448</v>
      </c>
      <c r="BC16" s="69" t="s">
        <v>10444</v>
      </c>
    </row>
    <row r="17" spans="1:55" ht="15" thickBot="1" x14ac:dyDescent="0.4">
      <c r="A17" t="s">
        <v>2357</v>
      </c>
      <c r="B17">
        <v>39.9</v>
      </c>
      <c r="C17">
        <v>11.32</v>
      </c>
      <c r="D17" t="s">
        <v>2380</v>
      </c>
      <c r="E17" t="s">
        <v>2380</v>
      </c>
      <c r="F17" t="s">
        <v>2380</v>
      </c>
      <c r="G17" t="s">
        <v>2381</v>
      </c>
      <c r="H17" t="s">
        <v>2382</v>
      </c>
      <c r="K17" s="100"/>
      <c r="L17" s="101"/>
      <c r="M17" s="95"/>
      <c r="N17" s="96"/>
      <c r="O17" s="97"/>
      <c r="R17" s="64" t="s">
        <v>30</v>
      </c>
      <c r="S17" s="64">
        <v>1999</v>
      </c>
      <c r="U17" s="7" t="str">
        <f t="shared" si="0"/>
        <v>Dec</v>
      </c>
      <c r="V17" s="10">
        <f t="shared" si="1"/>
        <v>1999</v>
      </c>
      <c r="Y17" s="10" t="s">
        <v>2382</v>
      </c>
      <c r="Z17" s="10" t="str">
        <f t="shared" si="3"/>
        <v>yes</v>
      </c>
      <c r="AB17" s="53" t="s">
        <v>12</v>
      </c>
      <c r="AC17" s="10" t="str">
        <f t="shared" si="4"/>
        <v>tier - 3</v>
      </c>
      <c r="AE17" t="s">
        <v>11</v>
      </c>
      <c r="AF17" s="10" t="str">
        <f t="shared" si="5"/>
        <v>tier - 2</v>
      </c>
      <c r="AI17" t="s">
        <v>13</v>
      </c>
      <c r="AJ17" t="str">
        <f t="shared" si="2"/>
        <v>R1013</v>
      </c>
      <c r="AS17" s="110" t="s">
        <v>2357</v>
      </c>
      <c r="AT17" s="64">
        <v>39.9</v>
      </c>
      <c r="AU17" s="64">
        <v>11.32</v>
      </c>
      <c r="AV17" s="64" t="s">
        <v>2380</v>
      </c>
      <c r="AW17" s="64" t="s">
        <v>2380</v>
      </c>
      <c r="AX17" s="64" t="s">
        <v>2380</v>
      </c>
      <c r="AY17" s="64" t="s">
        <v>2383</v>
      </c>
      <c r="AZ17" s="64">
        <v>0</v>
      </c>
      <c r="BA17" s="109" t="s">
        <v>6759</v>
      </c>
      <c r="BB17" s="64" t="s">
        <v>10448</v>
      </c>
      <c r="BC17" s="69" t="s">
        <v>10444</v>
      </c>
    </row>
    <row r="18" spans="1:55" x14ac:dyDescent="0.35">
      <c r="A18" t="s">
        <v>2356</v>
      </c>
      <c r="B18">
        <v>33.799999999999997</v>
      </c>
      <c r="C18">
        <v>7.67</v>
      </c>
      <c r="D18" t="s">
        <v>2380</v>
      </c>
      <c r="E18" t="s">
        <v>2380</v>
      </c>
      <c r="F18" t="s">
        <v>2380</v>
      </c>
      <c r="G18">
        <v>3</v>
      </c>
      <c r="H18" t="s">
        <v>2382</v>
      </c>
      <c r="R18" s="64" t="s">
        <v>31</v>
      </c>
      <c r="S18" s="64">
        <v>2002</v>
      </c>
      <c r="U18" s="7" t="str">
        <f t="shared" si="0"/>
        <v>Sep</v>
      </c>
      <c r="V18" s="10">
        <f t="shared" si="1"/>
        <v>2002</v>
      </c>
      <c r="Y18" s="10" t="s">
        <v>2382</v>
      </c>
      <c r="Z18" s="10" t="str">
        <f t="shared" si="3"/>
        <v>yes</v>
      </c>
      <c r="AB18" s="53" t="s">
        <v>12</v>
      </c>
      <c r="AC18" s="10" t="str">
        <f t="shared" si="4"/>
        <v>tier - 3</v>
      </c>
      <c r="AE18" t="s">
        <v>12</v>
      </c>
      <c r="AF18" s="10" t="str">
        <f t="shared" si="5"/>
        <v>tier - 3</v>
      </c>
      <c r="AI18" t="s">
        <v>23</v>
      </c>
      <c r="AJ18" t="str">
        <f t="shared" si="2"/>
        <v>R1012</v>
      </c>
      <c r="AS18" s="110" t="s">
        <v>2356</v>
      </c>
      <c r="AT18" s="64">
        <v>33.799999999999997</v>
      </c>
      <c r="AU18" s="64">
        <v>7.67</v>
      </c>
      <c r="AV18" s="64" t="s">
        <v>2380</v>
      </c>
      <c r="AW18" s="64" t="s">
        <v>2380</v>
      </c>
      <c r="AX18" s="64" t="s">
        <v>2380</v>
      </c>
      <c r="AY18" s="64" t="s">
        <v>2383</v>
      </c>
      <c r="AZ18" s="64">
        <v>3</v>
      </c>
      <c r="BA18" s="109" t="s">
        <v>6760</v>
      </c>
      <c r="BB18" s="64" t="s">
        <v>10448</v>
      </c>
      <c r="BC18" s="69" t="s">
        <v>10444</v>
      </c>
    </row>
    <row r="19" spans="1:55" x14ac:dyDescent="0.35">
      <c r="A19" t="s">
        <v>2355</v>
      </c>
      <c r="B19">
        <v>36.765000000000001</v>
      </c>
      <c r="C19">
        <v>7.29</v>
      </c>
      <c r="D19" t="s">
        <v>2382</v>
      </c>
      <c r="E19" t="s">
        <v>2380</v>
      </c>
      <c r="F19" t="s">
        <v>2383</v>
      </c>
      <c r="G19">
        <v>1</v>
      </c>
      <c r="H19" t="s">
        <v>2382</v>
      </c>
      <c r="R19" s="64" t="s">
        <v>35</v>
      </c>
      <c r="S19" s="64">
        <v>1993</v>
      </c>
      <c r="U19" s="7" t="str">
        <f t="shared" si="0"/>
        <v>Aug</v>
      </c>
      <c r="V19" s="10">
        <f t="shared" si="1"/>
        <v>1993</v>
      </c>
      <c r="Y19" s="10" t="s">
        <v>2382</v>
      </c>
      <c r="Z19" s="10" t="str">
        <f t="shared" si="3"/>
        <v>yes</v>
      </c>
      <c r="AB19" s="53" t="s">
        <v>12</v>
      </c>
      <c r="AC19" s="10" t="str">
        <f t="shared" si="4"/>
        <v>tier - 3</v>
      </c>
      <c r="AE19" t="s">
        <v>11</v>
      </c>
      <c r="AF19" s="10" t="str">
        <f t="shared" si="5"/>
        <v>tier - 2</v>
      </c>
      <c r="AI19" t="s">
        <v>13</v>
      </c>
      <c r="AJ19" t="str">
        <f t="shared" si="2"/>
        <v>R1013</v>
      </c>
      <c r="AS19" s="110" t="s">
        <v>2355</v>
      </c>
      <c r="AT19" s="64">
        <v>36.765000000000001</v>
      </c>
      <c r="AU19" s="64">
        <v>7.29</v>
      </c>
      <c r="AV19" s="64" t="s">
        <v>2380</v>
      </c>
      <c r="AW19" s="64" t="s">
        <v>2383</v>
      </c>
      <c r="AX19" s="64" t="s">
        <v>2383</v>
      </c>
      <c r="AY19" s="64" t="s">
        <v>2383</v>
      </c>
      <c r="AZ19" s="64">
        <v>1</v>
      </c>
      <c r="BA19" s="109" t="s">
        <v>6761</v>
      </c>
      <c r="BB19" s="64" t="s">
        <v>10448</v>
      </c>
      <c r="BC19" s="69" t="s">
        <v>10444</v>
      </c>
    </row>
    <row r="20" spans="1:55" x14ac:dyDescent="0.35">
      <c r="A20" t="s">
        <v>2354</v>
      </c>
      <c r="B20">
        <v>36.954999999999998</v>
      </c>
      <c r="C20">
        <v>4.72</v>
      </c>
      <c r="D20" t="s">
        <v>2382</v>
      </c>
      <c r="E20" t="s">
        <v>2380</v>
      </c>
      <c r="F20" t="s">
        <v>2380</v>
      </c>
      <c r="G20">
        <v>1</v>
      </c>
      <c r="H20" t="s">
        <v>2382</v>
      </c>
      <c r="R20" s="64" t="s">
        <v>37</v>
      </c>
      <c r="S20" s="64">
        <v>1996</v>
      </c>
      <c r="U20" s="7" t="str">
        <f t="shared" si="0"/>
        <v>Oct</v>
      </c>
      <c r="V20" s="10">
        <f t="shared" si="1"/>
        <v>1996</v>
      </c>
      <c r="Y20" s="10" t="s">
        <v>2382</v>
      </c>
      <c r="Z20" s="10" t="str">
        <f t="shared" si="3"/>
        <v>yes</v>
      </c>
      <c r="AB20" s="53" t="s">
        <v>31</v>
      </c>
      <c r="AC20" s="12" t="str">
        <f t="shared" si="4"/>
        <v>tier - 2</v>
      </c>
      <c r="AE20" t="s">
        <v>12</v>
      </c>
      <c r="AF20" s="10" t="str">
        <f t="shared" si="5"/>
        <v>tier - 3</v>
      </c>
      <c r="AI20" t="s">
        <v>13</v>
      </c>
      <c r="AJ20" t="str">
        <f t="shared" si="2"/>
        <v>R1013</v>
      </c>
      <c r="AS20" s="110" t="s">
        <v>2354</v>
      </c>
      <c r="AT20" s="64">
        <v>36.954999999999998</v>
      </c>
      <c r="AU20" s="64">
        <v>4.72</v>
      </c>
      <c r="AV20" s="64" t="s">
        <v>2380</v>
      </c>
      <c r="AW20" s="64" t="s">
        <v>2380</v>
      </c>
      <c r="AX20" s="64" t="s">
        <v>2383</v>
      </c>
      <c r="AY20" s="64" t="s">
        <v>2383</v>
      </c>
      <c r="AZ20" s="64">
        <v>1</v>
      </c>
      <c r="BA20" s="109" t="s">
        <v>6762</v>
      </c>
      <c r="BB20" s="64" t="s">
        <v>10450</v>
      </c>
      <c r="BC20" s="69" t="s">
        <v>10444</v>
      </c>
    </row>
    <row r="21" spans="1:55" x14ac:dyDescent="0.35">
      <c r="A21" t="s">
        <v>2353</v>
      </c>
      <c r="B21">
        <v>42.9</v>
      </c>
      <c r="C21">
        <v>11.41</v>
      </c>
      <c r="D21" t="s">
        <v>2380</v>
      </c>
      <c r="E21" t="s">
        <v>2380</v>
      </c>
      <c r="F21" t="s">
        <v>2380</v>
      </c>
      <c r="G21" t="s">
        <v>2381</v>
      </c>
      <c r="H21" t="s">
        <v>2382</v>
      </c>
      <c r="R21" s="64" t="s">
        <v>18</v>
      </c>
      <c r="S21" s="64">
        <v>1993</v>
      </c>
      <c r="U21" s="7" t="str">
        <f t="shared" si="0"/>
        <v>Jun</v>
      </c>
      <c r="V21" s="10">
        <f t="shared" si="1"/>
        <v>1993</v>
      </c>
      <c r="Y21" s="10" t="s">
        <v>2382</v>
      </c>
      <c r="Z21" s="10" t="str">
        <f t="shared" si="3"/>
        <v>yes</v>
      </c>
      <c r="AB21" s="53" t="s">
        <v>12</v>
      </c>
      <c r="AC21" s="10" t="str">
        <f t="shared" si="4"/>
        <v>tier - 3</v>
      </c>
      <c r="AE21" t="s">
        <v>16</v>
      </c>
      <c r="AF21" s="10" t="str">
        <f t="shared" si="5"/>
        <v>tier - 1</v>
      </c>
      <c r="AI21" t="s">
        <v>13</v>
      </c>
      <c r="AJ21" t="str">
        <f t="shared" si="2"/>
        <v>R1013</v>
      </c>
      <c r="AS21" s="110" t="s">
        <v>2353</v>
      </c>
      <c r="AT21" s="64">
        <v>42.9</v>
      </c>
      <c r="AU21" s="64">
        <v>11.41</v>
      </c>
      <c r="AV21" s="64" t="s">
        <v>2380</v>
      </c>
      <c r="AW21" s="64" t="s">
        <v>2380</v>
      </c>
      <c r="AX21" s="64" t="s">
        <v>2380</v>
      </c>
      <c r="AY21" s="64" t="s">
        <v>2383</v>
      </c>
      <c r="AZ21" s="64">
        <v>0</v>
      </c>
      <c r="BA21" s="109" t="s">
        <v>6763</v>
      </c>
      <c r="BB21" s="64" t="s">
        <v>10448</v>
      </c>
      <c r="BC21" s="69" t="s">
        <v>10444</v>
      </c>
    </row>
    <row r="22" spans="1:55" x14ac:dyDescent="0.35">
      <c r="A22" t="s">
        <v>2352</v>
      </c>
      <c r="B22">
        <v>36.299999999999997</v>
      </c>
      <c r="C22">
        <v>11.5</v>
      </c>
      <c r="D22" t="s">
        <v>2382</v>
      </c>
      <c r="E22" t="s">
        <v>2380</v>
      </c>
      <c r="F22" t="s">
        <v>2380</v>
      </c>
      <c r="G22">
        <v>2</v>
      </c>
      <c r="H22" t="s">
        <v>2382</v>
      </c>
      <c r="R22" s="64" t="s">
        <v>31</v>
      </c>
      <c r="S22" s="64">
        <v>1996</v>
      </c>
      <c r="U22" s="7" t="str">
        <f t="shared" si="0"/>
        <v>Sep</v>
      </c>
      <c r="V22" s="10">
        <f t="shared" si="1"/>
        <v>1996</v>
      </c>
      <c r="Y22" s="10" t="s">
        <v>2382</v>
      </c>
      <c r="Z22" s="10" t="str">
        <f t="shared" si="3"/>
        <v>yes</v>
      </c>
      <c r="AB22" s="53" t="s">
        <v>12</v>
      </c>
      <c r="AC22" s="10" t="str">
        <f t="shared" si="4"/>
        <v>tier - 3</v>
      </c>
      <c r="AE22" t="s">
        <v>16</v>
      </c>
      <c r="AF22" s="10" t="str">
        <f t="shared" si="5"/>
        <v>tier - 1</v>
      </c>
      <c r="AI22" t="s">
        <v>23</v>
      </c>
      <c r="AJ22" t="str">
        <f t="shared" si="2"/>
        <v>R1012</v>
      </c>
      <c r="AS22" s="110" t="s">
        <v>2352</v>
      </c>
      <c r="AT22" s="64">
        <v>36.299999999999997</v>
      </c>
      <c r="AU22" s="64">
        <v>11.5</v>
      </c>
      <c r="AV22" s="64" t="s">
        <v>2380</v>
      </c>
      <c r="AW22" s="64" t="s">
        <v>2380</v>
      </c>
      <c r="AX22" s="64" t="s">
        <v>2383</v>
      </c>
      <c r="AY22" s="64" t="s">
        <v>2383</v>
      </c>
      <c r="AZ22" s="64">
        <v>2</v>
      </c>
      <c r="BA22" s="109" t="s">
        <v>6764</v>
      </c>
      <c r="BB22" s="64" t="s">
        <v>10448</v>
      </c>
      <c r="BC22" s="69" t="s">
        <v>10444</v>
      </c>
    </row>
    <row r="23" spans="1:55" x14ac:dyDescent="0.35">
      <c r="A23" t="s">
        <v>2351</v>
      </c>
      <c r="B23">
        <v>32.200000000000003</v>
      </c>
      <c r="C23">
        <v>6.22</v>
      </c>
      <c r="D23" t="s">
        <v>2382</v>
      </c>
      <c r="E23" t="s">
        <v>2380</v>
      </c>
      <c r="F23" t="s">
        <v>2380</v>
      </c>
      <c r="G23">
        <v>2</v>
      </c>
      <c r="H23" t="s">
        <v>2382</v>
      </c>
      <c r="R23" s="64" t="s">
        <v>30</v>
      </c>
      <c r="S23" s="64">
        <v>1995</v>
      </c>
      <c r="U23" s="7" t="str">
        <f t="shared" si="0"/>
        <v>Dec</v>
      </c>
      <c r="V23" s="10">
        <f t="shared" si="1"/>
        <v>1995</v>
      </c>
      <c r="Y23" s="10" t="s">
        <v>2382</v>
      </c>
      <c r="Z23" s="10" t="str">
        <f t="shared" si="3"/>
        <v>yes</v>
      </c>
      <c r="AB23" s="53" t="s">
        <v>12</v>
      </c>
      <c r="AC23" s="10" t="str">
        <f t="shared" si="4"/>
        <v>tier - 3</v>
      </c>
      <c r="AE23" t="s">
        <v>16</v>
      </c>
      <c r="AF23" s="10" t="str">
        <f t="shared" si="5"/>
        <v>tier - 1</v>
      </c>
      <c r="AI23" t="s">
        <v>13</v>
      </c>
      <c r="AJ23" t="str">
        <f t="shared" si="2"/>
        <v>R1013</v>
      </c>
      <c r="AS23" s="110" t="s">
        <v>2351</v>
      </c>
      <c r="AT23" s="64">
        <v>32.200000000000003</v>
      </c>
      <c r="AU23" s="64">
        <v>6.22</v>
      </c>
      <c r="AV23" s="64" t="s">
        <v>2380</v>
      </c>
      <c r="AW23" s="64" t="s">
        <v>2380</v>
      </c>
      <c r="AX23" s="64" t="s">
        <v>2383</v>
      </c>
      <c r="AY23" s="64" t="s">
        <v>2383</v>
      </c>
      <c r="AZ23" s="64">
        <v>2</v>
      </c>
      <c r="BA23" s="109" t="s">
        <v>6765</v>
      </c>
      <c r="BB23" s="64" t="s">
        <v>10449</v>
      </c>
      <c r="BC23" s="69" t="s">
        <v>10444</v>
      </c>
    </row>
    <row r="24" spans="1:55" x14ac:dyDescent="0.35">
      <c r="A24" t="s">
        <v>2350</v>
      </c>
      <c r="B24">
        <v>31.3</v>
      </c>
      <c r="C24">
        <v>11.38</v>
      </c>
      <c r="D24" t="s">
        <v>2380</v>
      </c>
      <c r="E24" t="s">
        <v>2380</v>
      </c>
      <c r="F24" t="s">
        <v>2380</v>
      </c>
      <c r="G24">
        <v>3</v>
      </c>
      <c r="H24" t="s">
        <v>2382</v>
      </c>
      <c r="R24" s="64" t="s">
        <v>37</v>
      </c>
      <c r="S24" s="64">
        <v>2004</v>
      </c>
      <c r="U24" s="7" t="str">
        <f t="shared" si="0"/>
        <v>Oct</v>
      </c>
      <c r="V24" s="10">
        <f t="shared" si="1"/>
        <v>2004</v>
      </c>
      <c r="Y24" s="10" t="s">
        <v>2382</v>
      </c>
      <c r="Z24" s="10" t="str">
        <f t="shared" si="3"/>
        <v>yes</v>
      </c>
      <c r="AB24" s="53" t="s">
        <v>12</v>
      </c>
      <c r="AC24" s="10" t="str">
        <f t="shared" si="4"/>
        <v>tier - 3</v>
      </c>
      <c r="AE24" t="s">
        <v>12</v>
      </c>
      <c r="AF24" s="10" t="str">
        <f t="shared" si="5"/>
        <v>tier - 3</v>
      </c>
      <c r="AI24" t="s">
        <v>42</v>
      </c>
      <c r="AJ24" t="str">
        <f t="shared" si="2"/>
        <v>R1011</v>
      </c>
      <c r="AS24" s="110" t="s">
        <v>2350</v>
      </c>
      <c r="AT24" s="64">
        <v>31.3</v>
      </c>
      <c r="AU24" s="64">
        <v>11.38</v>
      </c>
      <c r="AV24" s="64" t="s">
        <v>2380</v>
      </c>
      <c r="AW24" s="64" t="s">
        <v>2380</v>
      </c>
      <c r="AX24" s="64" t="s">
        <v>2380</v>
      </c>
      <c r="AY24" s="64" t="s">
        <v>2383</v>
      </c>
      <c r="AZ24" s="64">
        <v>3</v>
      </c>
      <c r="BA24" s="109" t="s">
        <v>6766</v>
      </c>
      <c r="BB24" s="64" t="s">
        <v>10448</v>
      </c>
      <c r="BC24" s="69" t="s">
        <v>10444</v>
      </c>
    </row>
    <row r="25" spans="1:55" x14ac:dyDescent="0.35">
      <c r="A25" t="s">
        <v>2349</v>
      </c>
      <c r="B25">
        <v>41.8</v>
      </c>
      <c r="C25">
        <v>7.89</v>
      </c>
      <c r="D25" t="s">
        <v>2382</v>
      </c>
      <c r="E25" t="s">
        <v>2380</v>
      </c>
      <c r="F25" t="s">
        <v>2380</v>
      </c>
      <c r="G25">
        <v>2</v>
      </c>
      <c r="H25" t="s">
        <v>2382</v>
      </c>
      <c r="R25" s="64" t="s">
        <v>15</v>
      </c>
      <c r="S25" s="64">
        <v>2000</v>
      </c>
      <c r="U25" s="7" t="str">
        <f t="shared" si="0"/>
        <v>Nov</v>
      </c>
      <c r="V25" s="10">
        <f t="shared" si="1"/>
        <v>2000</v>
      </c>
      <c r="Y25" s="10" t="s">
        <v>2382</v>
      </c>
      <c r="Z25" s="10" t="str">
        <f t="shared" si="3"/>
        <v>yes</v>
      </c>
      <c r="AB25" s="53" t="s">
        <v>12</v>
      </c>
      <c r="AC25" s="10" t="str">
        <f t="shared" si="4"/>
        <v>tier - 3</v>
      </c>
      <c r="AE25" t="s">
        <v>12</v>
      </c>
      <c r="AF25" s="10" t="str">
        <f t="shared" si="5"/>
        <v>tier - 3</v>
      </c>
      <c r="AI25" t="s">
        <v>13</v>
      </c>
      <c r="AJ25" t="str">
        <f t="shared" si="2"/>
        <v>R1013</v>
      </c>
      <c r="AS25" s="110" t="s">
        <v>2349</v>
      </c>
      <c r="AT25" s="64">
        <v>41.8</v>
      </c>
      <c r="AU25" s="64">
        <v>7.89</v>
      </c>
      <c r="AV25" s="64" t="s">
        <v>2380</v>
      </c>
      <c r="AW25" s="64" t="s">
        <v>2380</v>
      </c>
      <c r="AX25" s="64" t="s">
        <v>2383</v>
      </c>
      <c r="AY25" s="64" t="s">
        <v>2383</v>
      </c>
      <c r="AZ25" s="64">
        <v>2</v>
      </c>
      <c r="BA25" s="109" t="s">
        <v>6767</v>
      </c>
      <c r="BB25" s="64" t="s">
        <v>10448</v>
      </c>
      <c r="BC25" s="69" t="s">
        <v>10444</v>
      </c>
    </row>
    <row r="26" spans="1:55" x14ac:dyDescent="0.35">
      <c r="A26" t="s">
        <v>2348</v>
      </c>
      <c r="B26">
        <v>35.090000000000003</v>
      </c>
      <c r="C26">
        <v>4.38</v>
      </c>
      <c r="D26" t="s">
        <v>2382</v>
      </c>
      <c r="E26" t="s">
        <v>2380</v>
      </c>
      <c r="F26" t="s">
        <v>2380</v>
      </c>
      <c r="G26">
        <v>2</v>
      </c>
      <c r="H26" t="s">
        <v>2382</v>
      </c>
      <c r="R26" s="64" t="s">
        <v>15</v>
      </c>
      <c r="S26" s="64">
        <v>1993</v>
      </c>
      <c r="U26" s="7" t="str">
        <f t="shared" si="0"/>
        <v>Nov</v>
      </c>
      <c r="V26" s="10">
        <f t="shared" si="1"/>
        <v>1993</v>
      </c>
      <c r="Y26" s="10" t="s">
        <v>2382</v>
      </c>
      <c r="Z26" s="10" t="str">
        <f t="shared" si="3"/>
        <v>yes</v>
      </c>
      <c r="AB26" s="53" t="s">
        <v>12</v>
      </c>
      <c r="AC26" s="10" t="str">
        <f t="shared" si="4"/>
        <v>tier - 3</v>
      </c>
      <c r="AE26" t="s">
        <v>31</v>
      </c>
      <c r="AF26" s="12" t="str">
        <f t="shared" si="5"/>
        <v>tier - 2</v>
      </c>
      <c r="AI26" t="s">
        <v>13</v>
      </c>
      <c r="AJ26" t="str">
        <f t="shared" si="2"/>
        <v>R1013</v>
      </c>
      <c r="AS26" s="110" t="s">
        <v>2348</v>
      </c>
      <c r="AT26" s="64">
        <v>35.090000000000003</v>
      </c>
      <c r="AU26" s="64">
        <v>4.38</v>
      </c>
      <c r="AV26" s="64" t="s">
        <v>2380</v>
      </c>
      <c r="AW26" s="64" t="s">
        <v>2380</v>
      </c>
      <c r="AX26" s="64" t="s">
        <v>2383</v>
      </c>
      <c r="AY26" s="64" t="s">
        <v>2383</v>
      </c>
      <c r="AZ26" s="64">
        <v>2</v>
      </c>
      <c r="BA26" s="109" t="s">
        <v>6768</v>
      </c>
      <c r="BB26" s="64" t="s">
        <v>10450</v>
      </c>
      <c r="BC26" s="69" t="s">
        <v>10444</v>
      </c>
    </row>
    <row r="27" spans="1:55" x14ac:dyDescent="0.35">
      <c r="A27" t="s">
        <v>2347</v>
      </c>
      <c r="B27">
        <v>33.880000000000003</v>
      </c>
      <c r="C27">
        <v>7.01</v>
      </c>
      <c r="D27" t="s">
        <v>2380</v>
      </c>
      <c r="E27" t="s">
        <v>2380</v>
      </c>
      <c r="F27" t="s">
        <v>2380</v>
      </c>
      <c r="G27">
        <v>3</v>
      </c>
      <c r="H27" t="s">
        <v>2382</v>
      </c>
      <c r="R27" s="64" t="s">
        <v>37</v>
      </c>
      <c r="S27" s="64">
        <v>1994</v>
      </c>
      <c r="U27" s="7" t="str">
        <f t="shared" si="0"/>
        <v>Oct</v>
      </c>
      <c r="V27" s="10">
        <f t="shared" si="1"/>
        <v>1994</v>
      </c>
      <c r="Y27" s="10" t="s">
        <v>2382</v>
      </c>
      <c r="Z27" s="10" t="str">
        <f t="shared" si="3"/>
        <v>yes</v>
      </c>
      <c r="AB27" s="53" t="s">
        <v>12</v>
      </c>
      <c r="AC27" s="10" t="str">
        <f t="shared" si="4"/>
        <v>tier - 3</v>
      </c>
      <c r="AE27" t="s">
        <v>11</v>
      </c>
      <c r="AF27" s="10" t="str">
        <f t="shared" si="5"/>
        <v>tier - 2</v>
      </c>
      <c r="AI27" t="s">
        <v>13</v>
      </c>
      <c r="AJ27" t="str">
        <f t="shared" si="2"/>
        <v>R1013</v>
      </c>
      <c r="AS27" s="110" t="s">
        <v>2347</v>
      </c>
      <c r="AT27" s="64">
        <v>33.880000000000003</v>
      </c>
      <c r="AU27" s="64">
        <v>7.01</v>
      </c>
      <c r="AV27" s="64" t="s">
        <v>2380</v>
      </c>
      <c r="AW27" s="64" t="s">
        <v>2380</v>
      </c>
      <c r="AX27" s="64" t="s">
        <v>2380</v>
      </c>
      <c r="AY27" s="64" t="s">
        <v>2383</v>
      </c>
      <c r="AZ27" s="64">
        <v>3</v>
      </c>
      <c r="BA27" s="109" t="s">
        <v>6769</v>
      </c>
      <c r="BB27" s="64" t="s">
        <v>10448</v>
      </c>
      <c r="BC27" s="69" t="s">
        <v>10444</v>
      </c>
    </row>
    <row r="28" spans="1:55" x14ac:dyDescent="0.35">
      <c r="A28" t="s">
        <v>2346</v>
      </c>
      <c r="B28">
        <v>30.875</v>
      </c>
      <c r="C28">
        <v>11.88</v>
      </c>
      <c r="D28" t="s">
        <v>2380</v>
      </c>
      <c r="E28" t="s">
        <v>2380</v>
      </c>
      <c r="F28" t="s">
        <v>2380</v>
      </c>
      <c r="G28" t="s">
        <v>2381</v>
      </c>
      <c r="H28" t="s">
        <v>2382</v>
      </c>
      <c r="R28" s="64" t="s">
        <v>37</v>
      </c>
      <c r="S28" s="64">
        <v>1995</v>
      </c>
      <c r="U28" s="7" t="str">
        <f t="shared" si="0"/>
        <v>Oct</v>
      </c>
      <c r="V28" s="10">
        <f t="shared" si="1"/>
        <v>1995</v>
      </c>
      <c r="Y28" s="10" t="s">
        <v>2382</v>
      </c>
      <c r="Z28" s="10" t="str">
        <f t="shared" si="3"/>
        <v>yes</v>
      </c>
      <c r="AB28" s="53" t="s">
        <v>12</v>
      </c>
      <c r="AC28" s="10" t="str">
        <f t="shared" si="4"/>
        <v>tier - 3</v>
      </c>
      <c r="AE28" t="s">
        <v>11</v>
      </c>
      <c r="AF28" s="10" t="str">
        <f t="shared" si="5"/>
        <v>tier - 2</v>
      </c>
      <c r="AI28" t="s">
        <v>13</v>
      </c>
      <c r="AJ28" t="str">
        <f t="shared" si="2"/>
        <v>R1013</v>
      </c>
      <c r="AS28" s="110" t="s">
        <v>2346</v>
      </c>
      <c r="AT28" s="64">
        <v>30.875</v>
      </c>
      <c r="AU28" s="64">
        <v>11.88</v>
      </c>
      <c r="AV28" s="64" t="s">
        <v>2380</v>
      </c>
      <c r="AW28" s="64" t="s">
        <v>2380</v>
      </c>
      <c r="AX28" s="64" t="s">
        <v>2380</v>
      </c>
      <c r="AY28" s="64" t="s">
        <v>2383</v>
      </c>
      <c r="AZ28" s="64">
        <v>0</v>
      </c>
      <c r="BA28" s="109" t="s">
        <v>6770</v>
      </c>
      <c r="BB28" s="64" t="s">
        <v>10448</v>
      </c>
      <c r="BC28" s="69" t="s">
        <v>10444</v>
      </c>
    </row>
    <row r="29" spans="1:55" x14ac:dyDescent="0.35">
      <c r="A29" t="s">
        <v>2345</v>
      </c>
      <c r="B29">
        <v>36.86</v>
      </c>
      <c r="C29">
        <v>5.19</v>
      </c>
      <c r="D29" t="s">
        <v>2382</v>
      </c>
      <c r="E29" t="s">
        <v>2380</v>
      </c>
      <c r="F29" t="s">
        <v>2383</v>
      </c>
      <c r="G29">
        <v>1</v>
      </c>
      <c r="H29" t="s">
        <v>2382</v>
      </c>
      <c r="R29" s="64" t="s">
        <v>35</v>
      </c>
      <c r="S29" s="64">
        <v>2001</v>
      </c>
      <c r="U29" s="7" t="str">
        <f t="shared" si="0"/>
        <v>Aug</v>
      </c>
      <c r="V29" s="10">
        <f t="shared" si="1"/>
        <v>2001</v>
      </c>
      <c r="Y29" s="10" t="s">
        <v>2382</v>
      </c>
      <c r="Z29" s="10" t="str">
        <f t="shared" si="3"/>
        <v>yes</v>
      </c>
      <c r="AB29" s="53" t="s">
        <v>12</v>
      </c>
      <c r="AC29" s="10" t="str">
        <f t="shared" si="4"/>
        <v>tier - 3</v>
      </c>
      <c r="AE29" t="s">
        <v>16</v>
      </c>
      <c r="AF29" s="10" t="str">
        <f t="shared" si="5"/>
        <v>tier - 1</v>
      </c>
      <c r="AI29" t="s">
        <v>13</v>
      </c>
      <c r="AJ29" t="str">
        <f t="shared" si="2"/>
        <v>R1013</v>
      </c>
      <c r="AS29" s="110" t="s">
        <v>2345</v>
      </c>
      <c r="AT29" s="64">
        <v>36.86</v>
      </c>
      <c r="AU29" s="64">
        <v>5.19</v>
      </c>
      <c r="AV29" s="64" t="s">
        <v>2380</v>
      </c>
      <c r="AW29" s="64" t="s">
        <v>2383</v>
      </c>
      <c r="AX29" s="64" t="s">
        <v>2383</v>
      </c>
      <c r="AY29" s="64" t="s">
        <v>2383</v>
      </c>
      <c r="AZ29" s="64">
        <v>1</v>
      </c>
      <c r="BA29" s="109" t="s">
        <v>6771</v>
      </c>
      <c r="BB29" s="64" t="s">
        <v>10450</v>
      </c>
      <c r="BC29" s="69" t="s">
        <v>10444</v>
      </c>
    </row>
    <row r="30" spans="1:55" x14ac:dyDescent="0.35">
      <c r="A30" t="s">
        <v>2344</v>
      </c>
      <c r="B30">
        <v>35.86</v>
      </c>
      <c r="C30">
        <v>6.74</v>
      </c>
      <c r="D30" t="s">
        <v>2382</v>
      </c>
      <c r="E30" t="s">
        <v>2380</v>
      </c>
      <c r="F30" t="s">
        <v>2380</v>
      </c>
      <c r="G30">
        <v>2</v>
      </c>
      <c r="H30" t="s">
        <v>2382</v>
      </c>
      <c r="R30" s="64" t="s">
        <v>15</v>
      </c>
      <c r="S30" s="64">
        <v>1994</v>
      </c>
      <c r="U30" s="7" t="str">
        <f t="shared" si="0"/>
        <v>Nov</v>
      </c>
      <c r="V30" s="10">
        <f t="shared" si="1"/>
        <v>1994</v>
      </c>
      <c r="Y30" s="10" t="s">
        <v>2382</v>
      </c>
      <c r="Z30" s="10" t="str">
        <f t="shared" si="3"/>
        <v>yes</v>
      </c>
      <c r="AB30" s="53" t="s">
        <v>12</v>
      </c>
      <c r="AC30" s="10" t="str">
        <f t="shared" si="4"/>
        <v>tier - 3</v>
      </c>
      <c r="AE30" t="s">
        <v>16</v>
      </c>
      <c r="AF30" s="10" t="str">
        <f t="shared" si="5"/>
        <v>tier - 1</v>
      </c>
      <c r="AI30" t="s">
        <v>13</v>
      </c>
      <c r="AJ30" t="str">
        <f t="shared" si="2"/>
        <v>R1013</v>
      </c>
      <c r="AS30" s="110" t="s">
        <v>2344</v>
      </c>
      <c r="AT30" s="64">
        <v>35.86</v>
      </c>
      <c r="AU30" s="64">
        <v>6.74</v>
      </c>
      <c r="AV30" s="64" t="s">
        <v>2380</v>
      </c>
      <c r="AW30" s="64" t="s">
        <v>2380</v>
      </c>
      <c r="AX30" s="64" t="s">
        <v>2383</v>
      </c>
      <c r="AY30" s="64" t="s">
        <v>2383</v>
      </c>
      <c r="AZ30" s="64">
        <v>2</v>
      </c>
      <c r="BA30" s="109" t="s">
        <v>6751</v>
      </c>
      <c r="BB30" s="64" t="s">
        <v>10448</v>
      </c>
      <c r="BC30" s="69" t="s">
        <v>10444</v>
      </c>
    </row>
    <row r="31" spans="1:55" x14ac:dyDescent="0.35">
      <c r="A31" t="s">
        <v>2343</v>
      </c>
      <c r="B31">
        <v>37.049999999999997</v>
      </c>
      <c r="C31">
        <v>8.44</v>
      </c>
      <c r="D31" t="s">
        <v>2380</v>
      </c>
      <c r="E31" t="s">
        <v>2380</v>
      </c>
      <c r="F31" t="s">
        <v>2380</v>
      </c>
      <c r="G31" t="s">
        <v>2381</v>
      </c>
      <c r="H31" t="s">
        <v>2382</v>
      </c>
      <c r="R31" s="64" t="s">
        <v>37</v>
      </c>
      <c r="S31" s="64">
        <v>2000</v>
      </c>
      <c r="U31" s="7" t="str">
        <f t="shared" si="0"/>
        <v>Oct</v>
      </c>
      <c r="V31" s="10">
        <f t="shared" si="1"/>
        <v>2000</v>
      </c>
      <c r="Y31" s="10" t="s">
        <v>2382</v>
      </c>
      <c r="Z31" s="10" t="str">
        <f t="shared" si="3"/>
        <v>yes</v>
      </c>
      <c r="AB31" s="53" t="s">
        <v>12</v>
      </c>
      <c r="AC31" s="10" t="str">
        <f t="shared" si="4"/>
        <v>tier - 3</v>
      </c>
      <c r="AE31" t="s">
        <v>16</v>
      </c>
      <c r="AF31" s="10" t="str">
        <f t="shared" si="5"/>
        <v>tier - 1</v>
      </c>
      <c r="AI31" t="s">
        <v>13</v>
      </c>
      <c r="AJ31" t="str">
        <f t="shared" si="2"/>
        <v>R1013</v>
      </c>
      <c r="AS31" s="110" t="s">
        <v>2343</v>
      </c>
      <c r="AT31" s="64">
        <v>37.049999999999997</v>
      </c>
      <c r="AU31" s="64">
        <v>8.44</v>
      </c>
      <c r="AV31" s="64" t="s">
        <v>2380</v>
      </c>
      <c r="AW31" s="64" t="s">
        <v>2380</v>
      </c>
      <c r="AX31" s="64" t="s">
        <v>2380</v>
      </c>
      <c r="AY31" s="64" t="s">
        <v>2383</v>
      </c>
      <c r="AZ31" s="64">
        <v>0</v>
      </c>
      <c r="BA31" s="109" t="s">
        <v>6772</v>
      </c>
      <c r="BB31" s="64" t="s">
        <v>10448</v>
      </c>
      <c r="BC31" s="69" t="s">
        <v>10444</v>
      </c>
    </row>
    <row r="32" spans="1:55" x14ac:dyDescent="0.35">
      <c r="A32" t="s">
        <v>2342</v>
      </c>
      <c r="B32">
        <v>43.89</v>
      </c>
      <c r="C32">
        <v>8.7100000000000009</v>
      </c>
      <c r="D32" t="s">
        <v>2380</v>
      </c>
      <c r="E32" t="s">
        <v>2380</v>
      </c>
      <c r="F32" t="s">
        <v>2380</v>
      </c>
      <c r="G32" t="s">
        <v>2381</v>
      </c>
      <c r="H32" t="s">
        <v>2382</v>
      </c>
      <c r="R32" s="64" t="s">
        <v>35</v>
      </c>
      <c r="S32" s="64">
        <v>1999</v>
      </c>
      <c r="U32" s="7" t="str">
        <f t="shared" si="0"/>
        <v>Aug</v>
      </c>
      <c r="V32" s="10">
        <f t="shared" si="1"/>
        <v>1999</v>
      </c>
      <c r="Y32" s="10" t="s">
        <v>2382</v>
      </c>
      <c r="Z32" s="10" t="str">
        <f t="shared" si="3"/>
        <v>yes</v>
      </c>
      <c r="AB32" s="53" t="s">
        <v>12</v>
      </c>
      <c r="AC32" s="10" t="str">
        <f t="shared" si="4"/>
        <v>tier - 3</v>
      </c>
      <c r="AE32" t="s">
        <v>16</v>
      </c>
      <c r="AF32" s="10" t="str">
        <f t="shared" si="5"/>
        <v>tier - 1</v>
      </c>
      <c r="AI32" t="s">
        <v>13</v>
      </c>
      <c r="AJ32" t="str">
        <f t="shared" si="2"/>
        <v>R1013</v>
      </c>
      <c r="AS32" s="110" t="s">
        <v>2342</v>
      </c>
      <c r="AT32" s="64">
        <v>43.89</v>
      </c>
      <c r="AU32" s="64">
        <v>8.7100000000000009</v>
      </c>
      <c r="AV32" s="64" t="s">
        <v>2380</v>
      </c>
      <c r="AW32" s="64" t="s">
        <v>2380</v>
      </c>
      <c r="AX32" s="64" t="s">
        <v>2380</v>
      </c>
      <c r="AY32" s="64" t="s">
        <v>2383</v>
      </c>
      <c r="AZ32" s="64">
        <v>0</v>
      </c>
      <c r="BA32" s="109" t="s">
        <v>6773</v>
      </c>
      <c r="BB32" s="64" t="s">
        <v>10448</v>
      </c>
      <c r="BC32" s="69" t="s">
        <v>10444</v>
      </c>
    </row>
    <row r="33" spans="1:55" x14ac:dyDescent="0.35">
      <c r="A33" t="s">
        <v>2341</v>
      </c>
      <c r="B33">
        <v>42.35</v>
      </c>
      <c r="C33">
        <v>5.08</v>
      </c>
      <c r="D33" t="s">
        <v>2382</v>
      </c>
      <c r="E33" t="s">
        <v>2380</v>
      </c>
      <c r="F33" t="s">
        <v>2380</v>
      </c>
      <c r="G33" t="s">
        <v>2381</v>
      </c>
      <c r="H33" t="s">
        <v>2382</v>
      </c>
      <c r="R33" s="64" t="s">
        <v>37</v>
      </c>
      <c r="S33" s="64">
        <v>1995</v>
      </c>
      <c r="U33" s="7" t="str">
        <f t="shared" si="0"/>
        <v>Oct</v>
      </c>
      <c r="V33" s="10">
        <f t="shared" si="1"/>
        <v>1995</v>
      </c>
      <c r="Y33" s="10" t="s">
        <v>2382</v>
      </c>
      <c r="Z33" s="10" t="str">
        <f t="shared" si="3"/>
        <v>yes</v>
      </c>
      <c r="AB33" s="53" t="s">
        <v>12</v>
      </c>
      <c r="AC33" s="10" t="str">
        <f t="shared" si="4"/>
        <v>tier - 3</v>
      </c>
      <c r="AE33" t="s">
        <v>11</v>
      </c>
      <c r="AF33" s="10" t="str">
        <f t="shared" si="5"/>
        <v>tier - 2</v>
      </c>
      <c r="AI33" t="s">
        <v>13</v>
      </c>
      <c r="AJ33" t="str">
        <f t="shared" si="2"/>
        <v>R1013</v>
      </c>
      <c r="AS33" s="110" t="s">
        <v>2341</v>
      </c>
      <c r="AT33" s="64">
        <v>42.35</v>
      </c>
      <c r="AU33" s="64">
        <v>5.08</v>
      </c>
      <c r="AV33" s="64" t="s">
        <v>2380</v>
      </c>
      <c r="AW33" s="64" t="s">
        <v>2380</v>
      </c>
      <c r="AX33" s="64" t="s">
        <v>2383</v>
      </c>
      <c r="AY33" s="64" t="s">
        <v>2383</v>
      </c>
      <c r="AZ33" s="64">
        <v>0</v>
      </c>
      <c r="BA33" s="109" t="s">
        <v>6774</v>
      </c>
      <c r="BB33" s="64" t="s">
        <v>10450</v>
      </c>
      <c r="BC33" s="69" t="s">
        <v>10444</v>
      </c>
    </row>
    <row r="34" spans="1:55" x14ac:dyDescent="0.35">
      <c r="A34" t="s">
        <v>2340</v>
      </c>
      <c r="B34">
        <v>31.35</v>
      </c>
      <c r="C34">
        <v>6.86</v>
      </c>
      <c r="D34" t="s">
        <v>2380</v>
      </c>
      <c r="E34" t="s">
        <v>2380</v>
      </c>
      <c r="F34" t="s">
        <v>2380</v>
      </c>
      <c r="G34" t="s">
        <v>2381</v>
      </c>
      <c r="H34" t="s">
        <v>2382</v>
      </c>
      <c r="R34" s="64" t="s">
        <v>15</v>
      </c>
      <c r="S34" s="64">
        <v>1994</v>
      </c>
      <c r="U34" s="7" t="str">
        <f t="shared" si="0"/>
        <v>Nov</v>
      </c>
      <c r="V34" s="10">
        <f t="shared" si="1"/>
        <v>1994</v>
      </c>
      <c r="Y34" s="10" t="s">
        <v>2382</v>
      </c>
      <c r="Z34" s="10" t="str">
        <f t="shared" si="3"/>
        <v>yes</v>
      </c>
      <c r="AB34" s="53" t="s">
        <v>12</v>
      </c>
      <c r="AC34" s="10" t="str">
        <f t="shared" si="4"/>
        <v>tier - 3</v>
      </c>
      <c r="AE34" t="s">
        <v>11</v>
      </c>
      <c r="AF34" s="10" t="str">
        <f t="shared" si="5"/>
        <v>tier - 2</v>
      </c>
      <c r="AI34" t="s">
        <v>13</v>
      </c>
      <c r="AJ34" t="str">
        <f t="shared" si="2"/>
        <v>R1013</v>
      </c>
      <c r="AS34" s="110" t="s">
        <v>2340</v>
      </c>
      <c r="AT34" s="64">
        <v>31.35</v>
      </c>
      <c r="AU34" s="64">
        <v>6.86</v>
      </c>
      <c r="AV34" s="64" t="s">
        <v>2380</v>
      </c>
      <c r="AW34" s="64" t="s">
        <v>2380</v>
      </c>
      <c r="AX34" s="64" t="s">
        <v>2380</v>
      </c>
      <c r="AY34" s="64" t="s">
        <v>2383</v>
      </c>
      <c r="AZ34" s="64">
        <v>0</v>
      </c>
      <c r="BA34" s="109" t="s">
        <v>6775</v>
      </c>
      <c r="BB34" s="64" t="s">
        <v>10448</v>
      </c>
      <c r="BC34" s="69" t="s">
        <v>10444</v>
      </c>
    </row>
    <row r="35" spans="1:55" x14ac:dyDescent="0.35">
      <c r="A35" t="s">
        <v>2339</v>
      </c>
      <c r="B35">
        <v>47.6</v>
      </c>
      <c r="C35">
        <v>5.95</v>
      </c>
      <c r="D35" t="s">
        <v>2382</v>
      </c>
      <c r="E35" t="s">
        <v>2380</v>
      </c>
      <c r="F35" t="s">
        <v>2380</v>
      </c>
      <c r="G35" t="s">
        <v>2381</v>
      </c>
      <c r="H35" t="s">
        <v>2382</v>
      </c>
      <c r="R35" s="64" t="s">
        <v>10</v>
      </c>
      <c r="S35" s="64">
        <v>2002</v>
      </c>
      <c r="U35" s="7" t="str">
        <f t="shared" si="0"/>
        <v>Jul</v>
      </c>
      <c r="V35" s="10">
        <f t="shared" si="1"/>
        <v>2002</v>
      </c>
      <c r="Y35" s="10" t="s">
        <v>2382</v>
      </c>
      <c r="Z35" s="10" t="str">
        <f t="shared" si="3"/>
        <v>yes</v>
      </c>
      <c r="AB35" s="53" t="s">
        <v>12</v>
      </c>
      <c r="AC35" s="10" t="str">
        <f t="shared" si="4"/>
        <v>tier - 3</v>
      </c>
      <c r="AE35" t="s">
        <v>11</v>
      </c>
      <c r="AF35" s="10" t="str">
        <f t="shared" si="5"/>
        <v>tier - 2</v>
      </c>
      <c r="AI35" t="s">
        <v>13</v>
      </c>
      <c r="AJ35" t="str">
        <f t="shared" si="2"/>
        <v>R1013</v>
      </c>
      <c r="AS35" s="110" t="s">
        <v>2339</v>
      </c>
      <c r="AT35" s="64">
        <v>47.6</v>
      </c>
      <c r="AU35" s="64">
        <v>5.95</v>
      </c>
      <c r="AV35" s="64" t="s">
        <v>2380</v>
      </c>
      <c r="AW35" s="64" t="s">
        <v>2380</v>
      </c>
      <c r="AX35" s="64" t="s">
        <v>2383</v>
      </c>
      <c r="AY35" s="64" t="s">
        <v>2383</v>
      </c>
      <c r="AZ35" s="64">
        <v>0</v>
      </c>
      <c r="BA35" s="109" t="s">
        <v>6776</v>
      </c>
      <c r="BB35" s="64" t="s">
        <v>10449</v>
      </c>
      <c r="BC35" s="69" t="s">
        <v>10444</v>
      </c>
    </row>
    <row r="36" spans="1:55" x14ac:dyDescent="0.35">
      <c r="A36" t="s">
        <v>2338</v>
      </c>
      <c r="B36">
        <v>46.2</v>
      </c>
      <c r="C36">
        <v>6.09</v>
      </c>
      <c r="D36" t="s">
        <v>2380</v>
      </c>
      <c r="E36" t="s">
        <v>2380</v>
      </c>
      <c r="F36" t="s">
        <v>2383</v>
      </c>
      <c r="G36">
        <v>1</v>
      </c>
      <c r="H36" t="s">
        <v>2382</v>
      </c>
      <c r="R36" s="64" t="s">
        <v>10</v>
      </c>
      <c r="S36" s="64">
        <v>2002</v>
      </c>
      <c r="U36" s="7" t="str">
        <f t="shared" si="0"/>
        <v>Jul</v>
      </c>
      <c r="V36" s="10">
        <f t="shared" si="1"/>
        <v>2002</v>
      </c>
      <c r="Y36" s="10" t="s">
        <v>2382</v>
      </c>
      <c r="Z36" s="10" t="str">
        <f t="shared" si="3"/>
        <v>yes</v>
      </c>
      <c r="AB36" s="53" t="s">
        <v>12</v>
      </c>
      <c r="AC36" s="10" t="str">
        <f t="shared" si="4"/>
        <v>tier - 3</v>
      </c>
      <c r="AE36" t="s">
        <v>11</v>
      </c>
      <c r="AF36" s="10" t="str">
        <f t="shared" si="5"/>
        <v>tier - 2</v>
      </c>
      <c r="AI36" t="s">
        <v>23</v>
      </c>
      <c r="AJ36" t="str">
        <f t="shared" si="2"/>
        <v>R1012</v>
      </c>
      <c r="AS36" s="110" t="s">
        <v>2338</v>
      </c>
      <c r="AT36" s="64">
        <v>46.2</v>
      </c>
      <c r="AU36" s="64">
        <v>6.09</v>
      </c>
      <c r="AV36" s="64" t="s">
        <v>2380</v>
      </c>
      <c r="AW36" s="64" t="s">
        <v>2383</v>
      </c>
      <c r="AX36" s="64" t="s">
        <v>2380</v>
      </c>
      <c r="AY36" s="64" t="s">
        <v>2383</v>
      </c>
      <c r="AZ36" s="64">
        <v>1</v>
      </c>
      <c r="BA36" s="109" t="s">
        <v>6777</v>
      </c>
      <c r="BB36" s="64" t="s">
        <v>10449</v>
      </c>
      <c r="BC36" s="69" t="s">
        <v>10444</v>
      </c>
    </row>
    <row r="37" spans="1:55" x14ac:dyDescent="0.35">
      <c r="A37" t="s">
        <v>2337</v>
      </c>
      <c r="B37">
        <v>32.015000000000001</v>
      </c>
      <c r="C37">
        <v>11.75</v>
      </c>
      <c r="D37" t="s">
        <v>2380</v>
      </c>
      <c r="E37" t="s">
        <v>2380</v>
      </c>
      <c r="F37" t="s">
        <v>2380</v>
      </c>
      <c r="G37" t="s">
        <v>2381</v>
      </c>
      <c r="H37" t="s">
        <v>2382</v>
      </c>
      <c r="R37" s="64" t="s">
        <v>18</v>
      </c>
      <c r="S37" s="64">
        <v>1995</v>
      </c>
      <c r="U37" s="7" t="str">
        <f t="shared" si="0"/>
        <v>Jun</v>
      </c>
      <c r="V37" s="10">
        <f t="shared" si="1"/>
        <v>1995</v>
      </c>
      <c r="Y37" s="10" t="s">
        <v>2382</v>
      </c>
      <c r="Z37" s="10" t="str">
        <f t="shared" si="3"/>
        <v>yes</v>
      </c>
      <c r="AB37" s="53" t="s">
        <v>12</v>
      </c>
      <c r="AC37" s="10" t="str">
        <f t="shared" si="4"/>
        <v>tier - 3</v>
      </c>
      <c r="AE37" t="s">
        <v>16</v>
      </c>
      <c r="AF37" s="10" t="str">
        <f t="shared" si="5"/>
        <v>tier - 1</v>
      </c>
      <c r="AI37" t="s">
        <v>13</v>
      </c>
      <c r="AJ37" t="str">
        <f t="shared" si="2"/>
        <v>R1013</v>
      </c>
      <c r="AS37" s="110" t="s">
        <v>2337</v>
      </c>
      <c r="AT37" s="64">
        <v>32.015000000000001</v>
      </c>
      <c r="AU37" s="64">
        <v>11.75</v>
      </c>
      <c r="AV37" s="64" t="s">
        <v>2380</v>
      </c>
      <c r="AW37" s="64" t="s">
        <v>2380</v>
      </c>
      <c r="AX37" s="64" t="s">
        <v>2380</v>
      </c>
      <c r="AY37" s="64" t="s">
        <v>2383</v>
      </c>
      <c r="AZ37" s="64">
        <v>0</v>
      </c>
      <c r="BA37" s="109" t="s">
        <v>6778</v>
      </c>
      <c r="BB37" s="64" t="s">
        <v>10448</v>
      </c>
      <c r="BC37" s="69" t="s">
        <v>10444</v>
      </c>
    </row>
    <row r="38" spans="1:55" x14ac:dyDescent="0.35">
      <c r="A38" t="s">
        <v>2336</v>
      </c>
      <c r="B38">
        <v>40.564999999999998</v>
      </c>
      <c r="C38">
        <v>7.37</v>
      </c>
      <c r="D38" t="s">
        <v>2380</v>
      </c>
      <c r="E38" t="s">
        <v>2380</v>
      </c>
      <c r="F38" t="s">
        <v>2380</v>
      </c>
      <c r="G38" t="s">
        <v>2381</v>
      </c>
      <c r="H38" t="s">
        <v>2382</v>
      </c>
      <c r="R38" s="64" t="s">
        <v>20</v>
      </c>
      <c r="S38" s="64">
        <v>1993</v>
      </c>
      <c r="U38" s="7" t="str">
        <f t="shared" si="0"/>
        <v>Sep</v>
      </c>
      <c r="V38" s="10">
        <f t="shared" si="1"/>
        <v>1993</v>
      </c>
      <c r="Y38" s="10" t="s">
        <v>2382</v>
      </c>
      <c r="Z38" s="10" t="str">
        <f t="shared" si="3"/>
        <v>yes</v>
      </c>
      <c r="AB38" s="53" t="s">
        <v>12</v>
      </c>
      <c r="AC38" s="10" t="str">
        <f t="shared" si="4"/>
        <v>tier - 3</v>
      </c>
      <c r="AE38" t="s">
        <v>11</v>
      </c>
      <c r="AF38" s="10" t="str">
        <f t="shared" si="5"/>
        <v>tier - 2</v>
      </c>
      <c r="AI38" t="s">
        <v>13</v>
      </c>
      <c r="AJ38" t="str">
        <f t="shared" si="2"/>
        <v>R1013</v>
      </c>
      <c r="AS38" s="110" t="s">
        <v>2336</v>
      </c>
      <c r="AT38" s="64">
        <v>40.564999999999998</v>
      </c>
      <c r="AU38" s="64">
        <v>7.37</v>
      </c>
      <c r="AV38" s="64" t="s">
        <v>2380</v>
      </c>
      <c r="AW38" s="64" t="s">
        <v>2380</v>
      </c>
      <c r="AX38" s="64" t="s">
        <v>2380</v>
      </c>
      <c r="AY38" s="64" t="s">
        <v>2383</v>
      </c>
      <c r="AZ38" s="64">
        <v>0</v>
      </c>
      <c r="BA38" s="109" t="s">
        <v>6779</v>
      </c>
      <c r="BB38" s="64" t="s">
        <v>10448</v>
      </c>
      <c r="BC38" s="69" t="s">
        <v>10444</v>
      </c>
    </row>
    <row r="39" spans="1:55" x14ac:dyDescent="0.35">
      <c r="A39" t="s">
        <v>2335</v>
      </c>
      <c r="B39">
        <v>32.450000000000003</v>
      </c>
      <c r="C39">
        <v>11.91</v>
      </c>
      <c r="D39" t="s">
        <v>2380</v>
      </c>
      <c r="E39" t="s">
        <v>2380</v>
      </c>
      <c r="F39" t="s">
        <v>2380</v>
      </c>
      <c r="G39" t="s">
        <v>2381</v>
      </c>
      <c r="H39" t="s">
        <v>2382</v>
      </c>
      <c r="R39" s="64" t="s">
        <v>35</v>
      </c>
      <c r="S39" s="64">
        <v>2004</v>
      </c>
      <c r="U39" s="7" t="str">
        <f t="shared" si="0"/>
        <v>Aug</v>
      </c>
      <c r="V39" s="10">
        <f t="shared" si="1"/>
        <v>2004</v>
      </c>
      <c r="Y39" s="10" t="s">
        <v>2382</v>
      </c>
      <c r="Z39" s="10" t="str">
        <f t="shared" si="3"/>
        <v>yes</v>
      </c>
      <c r="AB39" s="53" t="s">
        <v>12</v>
      </c>
      <c r="AC39" s="10" t="str">
        <f t="shared" si="4"/>
        <v>tier - 3</v>
      </c>
      <c r="AE39" t="s">
        <v>16</v>
      </c>
      <c r="AF39" s="10" t="str">
        <f t="shared" si="5"/>
        <v>tier - 1</v>
      </c>
      <c r="AI39" t="s">
        <v>13</v>
      </c>
      <c r="AJ39" t="str">
        <f t="shared" si="2"/>
        <v>R1013</v>
      </c>
      <c r="AS39" s="110" t="s">
        <v>2335</v>
      </c>
      <c r="AT39" s="64">
        <v>32.450000000000003</v>
      </c>
      <c r="AU39" s="64">
        <v>11.91</v>
      </c>
      <c r="AV39" s="64" t="s">
        <v>2380</v>
      </c>
      <c r="AW39" s="64" t="s">
        <v>2380</v>
      </c>
      <c r="AX39" s="64" t="s">
        <v>2380</v>
      </c>
      <c r="AY39" s="64" t="s">
        <v>2383</v>
      </c>
      <c r="AZ39" s="64">
        <v>0</v>
      </c>
      <c r="BA39" s="109" t="s">
        <v>6780</v>
      </c>
      <c r="BB39" s="64" t="s">
        <v>10448</v>
      </c>
      <c r="BC39" s="69" t="s">
        <v>10444</v>
      </c>
    </row>
    <row r="40" spans="1:55" x14ac:dyDescent="0.35">
      <c r="A40" t="s">
        <v>2334</v>
      </c>
      <c r="B40">
        <v>34.96</v>
      </c>
      <c r="C40">
        <v>6.52</v>
      </c>
      <c r="D40" t="s">
        <v>2380</v>
      </c>
      <c r="E40" t="s">
        <v>2380</v>
      </c>
      <c r="F40" t="s">
        <v>2380</v>
      </c>
      <c r="G40" t="s">
        <v>2381</v>
      </c>
      <c r="H40" t="s">
        <v>2382</v>
      </c>
      <c r="R40" s="64" t="s">
        <v>35</v>
      </c>
      <c r="S40" s="64">
        <v>1997</v>
      </c>
      <c r="U40" s="7" t="str">
        <f t="shared" si="0"/>
        <v>Aug</v>
      </c>
      <c r="V40" s="10">
        <f t="shared" si="1"/>
        <v>1997</v>
      </c>
      <c r="Y40" s="10" t="s">
        <v>2382</v>
      </c>
      <c r="Z40" s="10" t="str">
        <f t="shared" si="3"/>
        <v>yes</v>
      </c>
      <c r="AB40" s="53" t="s">
        <v>12</v>
      </c>
      <c r="AC40" s="10" t="str">
        <f t="shared" si="4"/>
        <v>tier - 3</v>
      </c>
      <c r="AE40" t="s">
        <v>11</v>
      </c>
      <c r="AF40" s="10" t="str">
        <f t="shared" si="5"/>
        <v>tier - 2</v>
      </c>
      <c r="AI40" t="s">
        <v>13</v>
      </c>
      <c r="AJ40" t="str">
        <f t="shared" si="2"/>
        <v>R1013</v>
      </c>
      <c r="AS40" s="110" t="s">
        <v>2334</v>
      </c>
      <c r="AT40" s="64">
        <v>34.96</v>
      </c>
      <c r="AU40" s="64">
        <v>6.52</v>
      </c>
      <c r="AV40" s="64" t="s">
        <v>2380</v>
      </c>
      <c r="AW40" s="64" t="s">
        <v>2380</v>
      </c>
      <c r="AX40" s="64" t="s">
        <v>2380</v>
      </c>
      <c r="AY40" s="64" t="s">
        <v>2383</v>
      </c>
      <c r="AZ40" s="64">
        <v>0</v>
      </c>
      <c r="BA40" s="109" t="s">
        <v>6781</v>
      </c>
      <c r="BB40" s="64" t="s">
        <v>10448</v>
      </c>
      <c r="BC40" s="69" t="s">
        <v>10444</v>
      </c>
    </row>
    <row r="41" spans="1:55" x14ac:dyDescent="0.35">
      <c r="A41" t="s">
        <v>2333</v>
      </c>
      <c r="B41">
        <v>35.5</v>
      </c>
      <c r="C41">
        <v>5.14</v>
      </c>
      <c r="D41" t="s">
        <v>2380</v>
      </c>
      <c r="E41" t="s">
        <v>2380</v>
      </c>
      <c r="F41" t="s">
        <v>2383</v>
      </c>
      <c r="G41">
        <v>1</v>
      </c>
      <c r="H41" t="s">
        <v>2382</v>
      </c>
      <c r="R41" s="64" t="s">
        <v>30</v>
      </c>
      <c r="S41" s="64">
        <v>1998</v>
      </c>
      <c r="U41" s="7" t="str">
        <f t="shared" si="0"/>
        <v>Dec</v>
      </c>
      <c r="V41" s="10">
        <f t="shared" si="1"/>
        <v>1998</v>
      </c>
      <c r="Y41" s="10" t="s">
        <v>2382</v>
      </c>
      <c r="Z41" s="10" t="str">
        <f t="shared" si="3"/>
        <v>yes</v>
      </c>
      <c r="AB41" s="53" t="s">
        <v>12</v>
      </c>
      <c r="AC41" s="10" t="str">
        <f t="shared" si="4"/>
        <v>tier - 3</v>
      </c>
      <c r="AE41" t="s">
        <v>11</v>
      </c>
      <c r="AF41" s="10" t="str">
        <f t="shared" si="5"/>
        <v>tier - 2</v>
      </c>
      <c r="AI41" t="s">
        <v>13</v>
      </c>
      <c r="AJ41" t="str">
        <f t="shared" si="2"/>
        <v>R1013</v>
      </c>
      <c r="AS41" s="110" t="s">
        <v>2333</v>
      </c>
      <c r="AT41" s="64">
        <v>35.5</v>
      </c>
      <c r="AU41" s="64">
        <v>5.14</v>
      </c>
      <c r="AV41" s="64" t="s">
        <v>2380</v>
      </c>
      <c r="AW41" s="64" t="s">
        <v>2383</v>
      </c>
      <c r="AX41" s="64" t="s">
        <v>2380</v>
      </c>
      <c r="AY41" s="64" t="s">
        <v>2383</v>
      </c>
      <c r="AZ41" s="64">
        <v>1</v>
      </c>
      <c r="BA41" s="109" t="s">
        <v>6782</v>
      </c>
      <c r="BB41" s="64" t="s">
        <v>10450</v>
      </c>
      <c r="BC41" s="69" t="s">
        <v>10444</v>
      </c>
    </row>
    <row r="42" spans="1:55" x14ac:dyDescent="0.35">
      <c r="A42" t="s">
        <v>2332</v>
      </c>
      <c r="B42">
        <v>52.58</v>
      </c>
      <c r="C42">
        <v>4.1900000000000004</v>
      </c>
      <c r="D42" t="s">
        <v>2380</v>
      </c>
      <c r="E42" t="s">
        <v>2382</v>
      </c>
      <c r="F42" t="s">
        <v>2380</v>
      </c>
      <c r="G42">
        <v>1</v>
      </c>
      <c r="H42" t="s">
        <v>2382</v>
      </c>
      <c r="R42" s="64" t="s">
        <v>35</v>
      </c>
      <c r="S42" s="64">
        <v>2002</v>
      </c>
      <c r="U42" s="7" t="str">
        <f t="shared" si="0"/>
        <v>Aug</v>
      </c>
      <c r="V42" s="10">
        <f t="shared" si="1"/>
        <v>2002</v>
      </c>
      <c r="Y42" s="10" t="s">
        <v>2382</v>
      </c>
      <c r="Z42" s="10" t="str">
        <f t="shared" si="3"/>
        <v>yes</v>
      </c>
      <c r="AB42" s="53" t="s">
        <v>12</v>
      </c>
      <c r="AC42" s="10" t="str">
        <f t="shared" si="4"/>
        <v>tier - 3</v>
      </c>
      <c r="AE42" t="s">
        <v>16</v>
      </c>
      <c r="AF42" s="10" t="str">
        <f t="shared" si="5"/>
        <v>tier - 1</v>
      </c>
      <c r="AI42" t="s">
        <v>13</v>
      </c>
      <c r="AJ42" t="str">
        <f t="shared" si="2"/>
        <v>R1013</v>
      </c>
      <c r="AS42" s="110" t="s">
        <v>2332</v>
      </c>
      <c r="AT42" s="64">
        <v>52.58</v>
      </c>
      <c r="AU42" s="64">
        <v>4.1900000000000004</v>
      </c>
      <c r="AV42" s="64" t="s">
        <v>2382</v>
      </c>
      <c r="AW42" s="64" t="s">
        <v>2380</v>
      </c>
      <c r="AX42" s="64" t="s">
        <v>2380</v>
      </c>
      <c r="AY42" s="64" t="s">
        <v>2383</v>
      </c>
      <c r="AZ42" s="64">
        <v>1</v>
      </c>
      <c r="BA42" s="109" t="s">
        <v>6783</v>
      </c>
      <c r="BB42" s="64" t="s">
        <v>10450</v>
      </c>
      <c r="BC42" s="69" t="s">
        <v>10444</v>
      </c>
    </row>
    <row r="43" spans="1:55" x14ac:dyDescent="0.35">
      <c r="A43" t="s">
        <v>2331</v>
      </c>
      <c r="B43">
        <v>35.200000000000003</v>
      </c>
      <c r="C43">
        <v>11.68</v>
      </c>
      <c r="D43" t="s">
        <v>2382</v>
      </c>
      <c r="E43" t="s">
        <v>2380</v>
      </c>
      <c r="F43" t="s">
        <v>2380</v>
      </c>
      <c r="G43" t="s">
        <v>2381</v>
      </c>
      <c r="H43" t="s">
        <v>2382</v>
      </c>
      <c r="R43" s="64" t="s">
        <v>15</v>
      </c>
      <c r="S43" s="64">
        <v>2004</v>
      </c>
      <c r="U43" s="7" t="str">
        <f t="shared" si="0"/>
        <v>Nov</v>
      </c>
      <c r="V43" s="10">
        <f t="shared" si="1"/>
        <v>2004</v>
      </c>
      <c r="Y43" s="10" t="s">
        <v>2382</v>
      </c>
      <c r="Z43" s="10" t="str">
        <f t="shared" si="3"/>
        <v>yes</v>
      </c>
      <c r="AB43" s="53" t="s">
        <v>12</v>
      </c>
      <c r="AC43" s="10" t="str">
        <f t="shared" si="4"/>
        <v>tier - 3</v>
      </c>
      <c r="AE43" t="s">
        <v>12</v>
      </c>
      <c r="AF43" s="10" t="str">
        <f t="shared" si="5"/>
        <v>tier - 3</v>
      </c>
      <c r="AI43" t="s">
        <v>13</v>
      </c>
      <c r="AJ43" t="str">
        <f t="shared" si="2"/>
        <v>R1013</v>
      </c>
      <c r="AS43" s="110" t="s">
        <v>2331</v>
      </c>
      <c r="AT43" s="64">
        <v>35.200000000000003</v>
      </c>
      <c r="AU43" s="64">
        <v>11.68</v>
      </c>
      <c r="AV43" s="64" t="s">
        <v>2380</v>
      </c>
      <c r="AW43" s="64" t="s">
        <v>2380</v>
      </c>
      <c r="AX43" s="64" t="s">
        <v>2383</v>
      </c>
      <c r="AY43" s="64" t="s">
        <v>2383</v>
      </c>
      <c r="AZ43" s="64">
        <v>0</v>
      </c>
      <c r="BA43" s="109" t="s">
        <v>6784</v>
      </c>
      <c r="BB43" s="64" t="s">
        <v>10448</v>
      </c>
      <c r="BC43" s="69" t="s">
        <v>10444</v>
      </c>
    </row>
    <row r="44" spans="1:55" x14ac:dyDescent="0.35">
      <c r="A44" t="s">
        <v>2330</v>
      </c>
      <c r="B44">
        <v>38.06</v>
      </c>
      <c r="C44">
        <v>6.98</v>
      </c>
      <c r="D44" t="s">
        <v>2380</v>
      </c>
      <c r="E44" t="s">
        <v>2380</v>
      </c>
      <c r="F44" t="s">
        <v>2380</v>
      </c>
      <c r="G44" t="s">
        <v>2381</v>
      </c>
      <c r="H44" t="s">
        <v>2382</v>
      </c>
      <c r="R44" s="64" t="s">
        <v>18</v>
      </c>
      <c r="S44" s="64">
        <v>2004</v>
      </c>
      <c r="U44" s="7" t="str">
        <f t="shared" si="0"/>
        <v>Jun</v>
      </c>
      <c r="V44" s="10">
        <f t="shared" si="1"/>
        <v>2004</v>
      </c>
      <c r="Y44" s="10" t="s">
        <v>2382</v>
      </c>
      <c r="Z44" s="10" t="str">
        <f t="shared" si="3"/>
        <v>yes</v>
      </c>
      <c r="AB44" s="53" t="s">
        <v>12</v>
      </c>
      <c r="AC44" s="10" t="str">
        <f t="shared" si="4"/>
        <v>tier - 3</v>
      </c>
      <c r="AE44" t="s">
        <v>12</v>
      </c>
      <c r="AF44" s="10" t="str">
        <f t="shared" si="5"/>
        <v>tier - 3</v>
      </c>
      <c r="AI44" t="s">
        <v>13</v>
      </c>
      <c r="AJ44" t="str">
        <f t="shared" si="2"/>
        <v>R1013</v>
      </c>
      <c r="AS44" s="110" t="s">
        <v>2330</v>
      </c>
      <c r="AT44" s="64">
        <v>38.06</v>
      </c>
      <c r="AU44" s="64">
        <v>6.98</v>
      </c>
      <c r="AV44" s="64" t="s">
        <v>2380</v>
      </c>
      <c r="AW44" s="64" t="s">
        <v>2380</v>
      </c>
      <c r="AX44" s="64" t="s">
        <v>2380</v>
      </c>
      <c r="AY44" s="64" t="s">
        <v>2383</v>
      </c>
      <c r="AZ44" s="64">
        <v>0</v>
      </c>
      <c r="BA44" s="109" t="s">
        <v>6766</v>
      </c>
      <c r="BB44" s="64" t="s">
        <v>10448</v>
      </c>
      <c r="BC44" s="69" t="s">
        <v>10444</v>
      </c>
    </row>
    <row r="45" spans="1:55" x14ac:dyDescent="0.35">
      <c r="A45" t="s">
        <v>2329</v>
      </c>
      <c r="B45">
        <v>34.21</v>
      </c>
      <c r="C45">
        <v>8.34</v>
      </c>
      <c r="D45" t="s">
        <v>2380</v>
      </c>
      <c r="E45" t="s">
        <v>2380</v>
      </c>
      <c r="F45" t="s">
        <v>2380</v>
      </c>
      <c r="G45" t="s">
        <v>2381</v>
      </c>
      <c r="H45" t="s">
        <v>2382</v>
      </c>
      <c r="R45" s="64" t="s">
        <v>10</v>
      </c>
      <c r="S45" s="64">
        <v>2002</v>
      </c>
      <c r="U45" s="7" t="str">
        <f t="shared" si="0"/>
        <v>Jul</v>
      </c>
      <c r="V45" s="10">
        <f t="shared" si="1"/>
        <v>2002</v>
      </c>
      <c r="Y45" s="10" t="s">
        <v>2382</v>
      </c>
      <c r="Z45" s="10" t="str">
        <f t="shared" si="3"/>
        <v>yes</v>
      </c>
      <c r="AB45" s="53" t="s">
        <v>12</v>
      </c>
      <c r="AC45" s="10" t="str">
        <f t="shared" si="4"/>
        <v>tier - 3</v>
      </c>
      <c r="AE45" t="s">
        <v>11</v>
      </c>
      <c r="AF45" s="10" t="str">
        <f t="shared" si="5"/>
        <v>tier - 2</v>
      </c>
      <c r="AI45" t="s">
        <v>13</v>
      </c>
      <c r="AJ45" t="str">
        <f t="shared" si="2"/>
        <v>R1013</v>
      </c>
      <c r="AS45" s="110" t="s">
        <v>2329</v>
      </c>
      <c r="AT45" s="64">
        <v>34.21</v>
      </c>
      <c r="AU45" s="64">
        <v>8.34</v>
      </c>
      <c r="AV45" s="64" t="s">
        <v>2380</v>
      </c>
      <c r="AW45" s="64" t="s">
        <v>2380</v>
      </c>
      <c r="AX45" s="64" t="s">
        <v>2380</v>
      </c>
      <c r="AY45" s="64" t="s">
        <v>2383</v>
      </c>
      <c r="AZ45" s="64">
        <v>0</v>
      </c>
      <c r="BA45" s="109" t="s">
        <v>5057</v>
      </c>
      <c r="BB45" s="64" t="s">
        <v>10448</v>
      </c>
      <c r="BC45" s="69" t="s">
        <v>10444</v>
      </c>
    </row>
    <row r="46" spans="1:55" x14ac:dyDescent="0.35">
      <c r="A46" t="s">
        <v>2328</v>
      </c>
      <c r="B46">
        <v>38.94</v>
      </c>
      <c r="C46">
        <v>8.49</v>
      </c>
      <c r="D46" t="s">
        <v>2382</v>
      </c>
      <c r="E46" t="s">
        <v>2380</v>
      </c>
      <c r="F46" t="s">
        <v>2380</v>
      </c>
      <c r="G46">
        <v>1</v>
      </c>
      <c r="H46" t="s">
        <v>2382</v>
      </c>
      <c r="R46" s="64" t="s">
        <v>37</v>
      </c>
      <c r="S46" s="64">
        <v>2004</v>
      </c>
      <c r="U46" s="7" t="str">
        <f t="shared" si="0"/>
        <v>Oct</v>
      </c>
      <c r="V46" s="10">
        <f t="shared" si="1"/>
        <v>2004</v>
      </c>
      <c r="Y46" s="10" t="s">
        <v>2382</v>
      </c>
      <c r="Z46" s="10" t="str">
        <f t="shared" si="3"/>
        <v>yes</v>
      </c>
      <c r="AB46" s="53" t="s">
        <v>12</v>
      </c>
      <c r="AC46" s="10" t="str">
        <f t="shared" si="4"/>
        <v>tier - 3</v>
      </c>
      <c r="AE46" t="s">
        <v>12</v>
      </c>
      <c r="AF46" s="10" t="str">
        <f t="shared" si="5"/>
        <v>tier - 3</v>
      </c>
      <c r="AI46" t="s">
        <v>13</v>
      </c>
      <c r="AJ46" t="str">
        <f t="shared" si="2"/>
        <v>R1013</v>
      </c>
      <c r="AS46" s="110" t="s">
        <v>2328</v>
      </c>
      <c r="AT46" s="64">
        <v>38.94</v>
      </c>
      <c r="AU46" s="64">
        <v>8.49</v>
      </c>
      <c r="AV46" s="64" t="s">
        <v>2380</v>
      </c>
      <c r="AW46" s="64" t="s">
        <v>2380</v>
      </c>
      <c r="AX46" s="64" t="s">
        <v>2383</v>
      </c>
      <c r="AY46" s="64" t="s">
        <v>2383</v>
      </c>
      <c r="AZ46" s="64">
        <v>1</v>
      </c>
      <c r="BA46" s="109" t="s">
        <v>6785</v>
      </c>
      <c r="BB46" s="64" t="s">
        <v>10448</v>
      </c>
      <c r="BC46" s="69" t="s">
        <v>10444</v>
      </c>
    </row>
    <row r="47" spans="1:55" x14ac:dyDescent="0.35">
      <c r="A47" t="s">
        <v>2327</v>
      </c>
      <c r="B47">
        <v>30.21</v>
      </c>
      <c r="C47">
        <v>5.34</v>
      </c>
      <c r="D47" t="s">
        <v>2382</v>
      </c>
      <c r="E47" t="s">
        <v>2380</v>
      </c>
      <c r="F47" t="s">
        <v>2380</v>
      </c>
      <c r="G47">
        <v>1</v>
      </c>
      <c r="H47" t="s">
        <v>2382</v>
      </c>
      <c r="R47" s="64" t="s">
        <v>18</v>
      </c>
      <c r="S47" s="64">
        <v>2004</v>
      </c>
      <c r="U47" s="7" t="str">
        <f t="shared" si="0"/>
        <v>Jun</v>
      </c>
      <c r="V47" s="10">
        <f t="shared" si="1"/>
        <v>2004</v>
      </c>
      <c r="Y47" s="10" t="s">
        <v>2382</v>
      </c>
      <c r="Z47" s="10" t="str">
        <f t="shared" si="3"/>
        <v>yes</v>
      </c>
      <c r="AB47" s="53" t="s">
        <v>12</v>
      </c>
      <c r="AC47" s="10" t="str">
        <f t="shared" si="4"/>
        <v>tier - 3</v>
      </c>
      <c r="AE47" t="s">
        <v>16</v>
      </c>
      <c r="AF47" s="10" t="str">
        <f t="shared" si="5"/>
        <v>tier - 1</v>
      </c>
      <c r="AI47" t="s">
        <v>13</v>
      </c>
      <c r="AJ47" t="str">
        <f t="shared" si="2"/>
        <v>R1013</v>
      </c>
      <c r="AS47" s="110" t="s">
        <v>2327</v>
      </c>
      <c r="AT47" s="64">
        <v>30.21</v>
      </c>
      <c r="AU47" s="64">
        <v>5.34</v>
      </c>
      <c r="AV47" s="64" t="s">
        <v>2380</v>
      </c>
      <c r="AW47" s="64" t="s">
        <v>2380</v>
      </c>
      <c r="AX47" s="64" t="s">
        <v>2383</v>
      </c>
      <c r="AY47" s="64" t="s">
        <v>2383</v>
      </c>
      <c r="AZ47" s="64">
        <v>1</v>
      </c>
      <c r="BA47" s="109" t="s">
        <v>6786</v>
      </c>
      <c r="BB47" s="64" t="s">
        <v>10450</v>
      </c>
      <c r="BC47" s="69" t="s">
        <v>10444</v>
      </c>
    </row>
    <row r="48" spans="1:55" x14ac:dyDescent="0.35">
      <c r="A48" t="s">
        <v>2326</v>
      </c>
      <c r="B48">
        <v>33.630000000000003</v>
      </c>
      <c r="C48">
        <v>4.43</v>
      </c>
      <c r="D48" t="s">
        <v>2382</v>
      </c>
      <c r="E48" t="s">
        <v>2380</v>
      </c>
      <c r="F48" t="s">
        <v>2380</v>
      </c>
      <c r="G48">
        <v>2</v>
      </c>
      <c r="H48" t="s">
        <v>2382</v>
      </c>
      <c r="R48" s="64" t="s">
        <v>15</v>
      </c>
      <c r="S48" s="64">
        <v>2004</v>
      </c>
      <c r="U48" s="7" t="str">
        <f t="shared" si="0"/>
        <v>Nov</v>
      </c>
      <c r="V48" s="10">
        <f t="shared" si="1"/>
        <v>2004</v>
      </c>
      <c r="Y48" s="10" t="s">
        <v>2382</v>
      </c>
      <c r="Z48" s="10" t="str">
        <f t="shared" si="3"/>
        <v>yes</v>
      </c>
      <c r="AB48" s="53" t="s">
        <v>12</v>
      </c>
      <c r="AC48" s="10" t="str">
        <f t="shared" si="4"/>
        <v>tier - 3</v>
      </c>
      <c r="AE48" t="s">
        <v>16</v>
      </c>
      <c r="AF48" s="10" t="str">
        <f t="shared" si="5"/>
        <v>tier - 1</v>
      </c>
      <c r="AI48" t="s">
        <v>13</v>
      </c>
      <c r="AJ48" t="str">
        <f t="shared" si="2"/>
        <v>R1013</v>
      </c>
      <c r="AS48" s="110" t="s">
        <v>2326</v>
      </c>
      <c r="AT48" s="64">
        <v>33.630000000000003</v>
      </c>
      <c r="AU48" s="64">
        <v>4.43</v>
      </c>
      <c r="AV48" s="64" t="s">
        <v>2380</v>
      </c>
      <c r="AW48" s="64" t="s">
        <v>2380</v>
      </c>
      <c r="AX48" s="64" t="s">
        <v>2383</v>
      </c>
      <c r="AY48" s="64" t="s">
        <v>2383</v>
      </c>
      <c r="AZ48" s="64">
        <v>2</v>
      </c>
      <c r="BA48" s="109" t="s">
        <v>6787</v>
      </c>
      <c r="BB48" s="64" t="s">
        <v>10450</v>
      </c>
      <c r="BC48" s="69" t="s">
        <v>10444</v>
      </c>
    </row>
    <row r="49" spans="1:55" x14ac:dyDescent="0.35">
      <c r="A49" t="s">
        <v>2325</v>
      </c>
      <c r="B49">
        <v>40.369999999999997</v>
      </c>
      <c r="C49">
        <v>4.47</v>
      </c>
      <c r="D49" t="s">
        <v>2380</v>
      </c>
      <c r="E49" t="s">
        <v>2380</v>
      </c>
      <c r="F49" t="s">
        <v>2380</v>
      </c>
      <c r="G49" t="s">
        <v>2381</v>
      </c>
      <c r="H49" t="s">
        <v>2382</v>
      </c>
      <c r="R49" s="64" t="s">
        <v>35</v>
      </c>
      <c r="S49" s="64">
        <v>2002</v>
      </c>
      <c r="U49" s="7" t="str">
        <f t="shared" si="0"/>
        <v>Aug</v>
      </c>
      <c r="V49" s="10">
        <f t="shared" si="1"/>
        <v>2002</v>
      </c>
      <c r="Y49" s="10" t="s">
        <v>2382</v>
      </c>
      <c r="Z49" s="10" t="str">
        <f t="shared" si="3"/>
        <v>yes</v>
      </c>
      <c r="AB49" s="53" t="s">
        <v>12</v>
      </c>
      <c r="AC49" s="10" t="str">
        <f t="shared" si="4"/>
        <v>tier - 3</v>
      </c>
      <c r="AE49" t="s">
        <v>16</v>
      </c>
      <c r="AF49" s="10" t="str">
        <f t="shared" si="5"/>
        <v>tier - 1</v>
      </c>
      <c r="AI49" t="s">
        <v>13</v>
      </c>
      <c r="AJ49" t="str">
        <f t="shared" si="2"/>
        <v>R1013</v>
      </c>
      <c r="AS49" s="110" t="s">
        <v>2325</v>
      </c>
      <c r="AT49" s="64">
        <v>40.369999999999997</v>
      </c>
      <c r="AU49" s="64">
        <v>4.47</v>
      </c>
      <c r="AV49" s="64" t="s">
        <v>2380</v>
      </c>
      <c r="AW49" s="64" t="s">
        <v>2380</v>
      </c>
      <c r="AX49" s="64" t="s">
        <v>2380</v>
      </c>
      <c r="AY49" s="64" t="s">
        <v>2383</v>
      </c>
      <c r="AZ49" s="64">
        <v>0</v>
      </c>
      <c r="BA49" s="109" t="s">
        <v>6788</v>
      </c>
      <c r="BB49" s="64" t="s">
        <v>10450</v>
      </c>
      <c r="BC49" s="69" t="s">
        <v>10444</v>
      </c>
    </row>
    <row r="50" spans="1:55" x14ac:dyDescent="0.35">
      <c r="A50" t="s">
        <v>2324</v>
      </c>
      <c r="B50">
        <v>53.09</v>
      </c>
      <c r="C50">
        <v>4.82</v>
      </c>
      <c r="D50" t="s">
        <v>2382</v>
      </c>
      <c r="E50" t="s">
        <v>2380</v>
      </c>
      <c r="F50" t="s">
        <v>2380</v>
      </c>
      <c r="G50">
        <v>2</v>
      </c>
      <c r="H50" t="s">
        <v>2382</v>
      </c>
      <c r="R50" s="64" t="s">
        <v>15</v>
      </c>
      <c r="S50" s="64">
        <v>2004</v>
      </c>
      <c r="U50" s="7" t="str">
        <f t="shared" si="0"/>
        <v>Nov</v>
      </c>
      <c r="V50" s="10">
        <f t="shared" si="1"/>
        <v>2004</v>
      </c>
      <c r="Y50" s="10" t="s">
        <v>2382</v>
      </c>
      <c r="Z50" s="10" t="str">
        <f t="shared" si="3"/>
        <v>yes</v>
      </c>
      <c r="AB50" s="53" t="s">
        <v>12</v>
      </c>
      <c r="AC50" s="10" t="str">
        <f t="shared" si="4"/>
        <v>tier - 3</v>
      </c>
      <c r="AE50" t="s">
        <v>12</v>
      </c>
      <c r="AF50" s="10" t="str">
        <f t="shared" si="5"/>
        <v>tier - 3</v>
      </c>
      <c r="AI50" t="s">
        <v>13</v>
      </c>
      <c r="AJ50" t="str">
        <f t="shared" si="2"/>
        <v>R1013</v>
      </c>
      <c r="AS50" s="110" t="s">
        <v>2324</v>
      </c>
      <c r="AT50" s="64">
        <v>53.09</v>
      </c>
      <c r="AU50" s="64">
        <v>4.82</v>
      </c>
      <c r="AV50" s="64" t="s">
        <v>2380</v>
      </c>
      <c r="AW50" s="64" t="s">
        <v>2380</v>
      </c>
      <c r="AX50" s="64" t="s">
        <v>2383</v>
      </c>
      <c r="AY50" s="64" t="s">
        <v>2383</v>
      </c>
      <c r="AZ50" s="64">
        <v>2</v>
      </c>
      <c r="BA50" s="109" t="s">
        <v>6789</v>
      </c>
      <c r="BB50" s="64" t="s">
        <v>10450</v>
      </c>
      <c r="BC50" s="69" t="s">
        <v>10444</v>
      </c>
    </row>
    <row r="51" spans="1:55" x14ac:dyDescent="0.35">
      <c r="A51" t="s">
        <v>2323</v>
      </c>
      <c r="B51">
        <v>31.79</v>
      </c>
      <c r="C51">
        <v>5.51</v>
      </c>
      <c r="D51" t="s">
        <v>2382</v>
      </c>
      <c r="E51" t="s">
        <v>2380</v>
      </c>
      <c r="F51" t="s">
        <v>2380</v>
      </c>
      <c r="G51">
        <v>2</v>
      </c>
      <c r="H51" t="s">
        <v>2382</v>
      </c>
      <c r="R51" s="64" t="s">
        <v>37</v>
      </c>
      <c r="S51" s="64">
        <v>2004</v>
      </c>
      <c r="U51" s="7" t="str">
        <f t="shared" si="0"/>
        <v>Oct</v>
      </c>
      <c r="V51" s="10">
        <f t="shared" si="1"/>
        <v>2004</v>
      </c>
      <c r="Y51" s="10" t="s">
        <v>2382</v>
      </c>
      <c r="Z51" s="10" t="str">
        <f t="shared" si="3"/>
        <v>yes</v>
      </c>
      <c r="AB51" s="53" t="s">
        <v>12</v>
      </c>
      <c r="AC51" s="10" t="str">
        <f t="shared" si="4"/>
        <v>tier - 3</v>
      </c>
      <c r="AE51" t="s">
        <v>12</v>
      </c>
      <c r="AF51" s="10" t="str">
        <f t="shared" si="5"/>
        <v>tier - 3</v>
      </c>
      <c r="AI51" t="s">
        <v>13</v>
      </c>
      <c r="AJ51" t="str">
        <f t="shared" si="2"/>
        <v>R1013</v>
      </c>
      <c r="AS51" s="110" t="s">
        <v>2323</v>
      </c>
      <c r="AT51" s="64">
        <v>31.79</v>
      </c>
      <c r="AU51" s="64">
        <v>5.51</v>
      </c>
      <c r="AV51" s="64" t="s">
        <v>2380</v>
      </c>
      <c r="AW51" s="64" t="s">
        <v>2380</v>
      </c>
      <c r="AX51" s="64" t="s">
        <v>2383</v>
      </c>
      <c r="AY51" s="64" t="s">
        <v>2383</v>
      </c>
      <c r="AZ51" s="64">
        <v>2</v>
      </c>
      <c r="BA51" s="109" t="s">
        <v>5200</v>
      </c>
      <c r="BB51" s="64" t="s">
        <v>10450</v>
      </c>
      <c r="BC51" s="69" t="s">
        <v>10444</v>
      </c>
    </row>
    <row r="52" spans="1:55" x14ac:dyDescent="0.35">
      <c r="A52" t="s">
        <v>2322</v>
      </c>
      <c r="B52">
        <v>41.895000000000003</v>
      </c>
      <c r="C52">
        <v>10.87</v>
      </c>
      <c r="D52" t="s">
        <v>2382</v>
      </c>
      <c r="E52" t="s">
        <v>2380</v>
      </c>
      <c r="F52" t="s">
        <v>2380</v>
      </c>
      <c r="G52">
        <v>1</v>
      </c>
      <c r="H52" t="s">
        <v>2382</v>
      </c>
      <c r="R52" s="64" t="s">
        <v>15</v>
      </c>
      <c r="S52" s="64">
        <v>2004</v>
      </c>
      <c r="U52" s="7" t="str">
        <f t="shared" si="0"/>
        <v>Nov</v>
      </c>
      <c r="V52" s="10">
        <f t="shared" si="1"/>
        <v>2004</v>
      </c>
      <c r="Y52" s="10" t="s">
        <v>2382</v>
      </c>
      <c r="Z52" s="10" t="str">
        <f t="shared" si="3"/>
        <v>yes</v>
      </c>
      <c r="AB52" s="53" t="s">
        <v>12</v>
      </c>
      <c r="AC52" s="10" t="str">
        <f t="shared" si="4"/>
        <v>tier - 3</v>
      </c>
      <c r="AE52" t="s">
        <v>12</v>
      </c>
      <c r="AF52" s="10" t="str">
        <f t="shared" si="5"/>
        <v>tier - 3</v>
      </c>
      <c r="AI52" t="s">
        <v>13</v>
      </c>
      <c r="AJ52" t="str">
        <f t="shared" si="2"/>
        <v>R1013</v>
      </c>
      <c r="AS52" s="110" t="s">
        <v>2322</v>
      </c>
      <c r="AT52" s="64">
        <v>41.895000000000003</v>
      </c>
      <c r="AU52" s="64">
        <v>10.87</v>
      </c>
      <c r="AV52" s="64" t="s">
        <v>2380</v>
      </c>
      <c r="AW52" s="64" t="s">
        <v>2380</v>
      </c>
      <c r="AX52" s="64" t="s">
        <v>2383</v>
      </c>
      <c r="AY52" s="64" t="s">
        <v>2383</v>
      </c>
      <c r="AZ52" s="64">
        <v>1</v>
      </c>
      <c r="BA52" s="109" t="s">
        <v>6790</v>
      </c>
      <c r="BB52" s="64" t="s">
        <v>10448</v>
      </c>
      <c r="BC52" s="69" t="s">
        <v>10444</v>
      </c>
    </row>
    <row r="53" spans="1:55" x14ac:dyDescent="0.35">
      <c r="A53" t="s">
        <v>2321</v>
      </c>
      <c r="B53">
        <v>31.16</v>
      </c>
      <c r="C53">
        <v>9.34</v>
      </c>
      <c r="D53" t="s">
        <v>2380</v>
      </c>
      <c r="E53" t="s">
        <v>2380</v>
      </c>
      <c r="F53" t="s">
        <v>2380</v>
      </c>
      <c r="G53" t="s">
        <v>2381</v>
      </c>
      <c r="H53" t="s">
        <v>2382</v>
      </c>
      <c r="R53" s="64" t="s">
        <v>37</v>
      </c>
      <c r="S53" s="64">
        <v>2001</v>
      </c>
      <c r="U53" s="7" t="str">
        <f t="shared" si="0"/>
        <v>Oct</v>
      </c>
      <c r="V53" s="10">
        <f t="shared" si="1"/>
        <v>2001</v>
      </c>
      <c r="Y53" s="10" t="s">
        <v>2382</v>
      </c>
      <c r="Z53" s="10" t="str">
        <f t="shared" si="3"/>
        <v>yes</v>
      </c>
      <c r="AB53" s="53" t="s">
        <v>12</v>
      </c>
      <c r="AC53" s="10" t="str">
        <f t="shared" si="4"/>
        <v>tier - 3</v>
      </c>
      <c r="AE53" t="s">
        <v>16</v>
      </c>
      <c r="AF53" s="10" t="str">
        <f t="shared" si="5"/>
        <v>tier - 1</v>
      </c>
      <c r="AI53" t="s">
        <v>13</v>
      </c>
      <c r="AJ53" t="str">
        <f t="shared" si="2"/>
        <v>R1013</v>
      </c>
      <c r="AS53" s="110" t="s">
        <v>2321</v>
      </c>
      <c r="AT53" s="64">
        <v>31.16</v>
      </c>
      <c r="AU53" s="64">
        <v>9.34</v>
      </c>
      <c r="AV53" s="64" t="s">
        <v>2380</v>
      </c>
      <c r="AW53" s="64" t="s">
        <v>2380</v>
      </c>
      <c r="AX53" s="64" t="s">
        <v>2380</v>
      </c>
      <c r="AY53" s="64" t="s">
        <v>2383</v>
      </c>
      <c r="AZ53" s="64">
        <v>0</v>
      </c>
      <c r="BA53" s="109" t="s">
        <v>6791</v>
      </c>
      <c r="BB53" s="64" t="s">
        <v>10448</v>
      </c>
      <c r="BC53" s="69" t="s">
        <v>10444</v>
      </c>
    </row>
    <row r="54" spans="1:55" x14ac:dyDescent="0.35">
      <c r="A54" t="s">
        <v>2320</v>
      </c>
      <c r="B54">
        <v>34.104999999999997</v>
      </c>
      <c r="C54">
        <v>5.03</v>
      </c>
      <c r="D54" t="s">
        <v>2382</v>
      </c>
      <c r="E54" t="s">
        <v>2380</v>
      </c>
      <c r="F54" t="s">
        <v>2383</v>
      </c>
      <c r="G54">
        <v>1</v>
      </c>
      <c r="H54" t="s">
        <v>2382</v>
      </c>
      <c r="R54" s="64" t="s">
        <v>20</v>
      </c>
      <c r="S54" s="64">
        <v>2004</v>
      </c>
      <c r="U54" s="7" t="str">
        <f t="shared" si="0"/>
        <v>Sep</v>
      </c>
      <c r="V54" s="10">
        <f t="shared" si="1"/>
        <v>2004</v>
      </c>
      <c r="Y54" s="10" t="s">
        <v>2382</v>
      </c>
      <c r="Z54" s="10" t="str">
        <f t="shared" si="3"/>
        <v>yes</v>
      </c>
      <c r="AB54" s="53" t="s">
        <v>12</v>
      </c>
      <c r="AC54" s="10" t="str">
        <f t="shared" si="4"/>
        <v>tier - 3</v>
      </c>
      <c r="AE54" t="s">
        <v>16</v>
      </c>
      <c r="AF54" s="10" t="str">
        <f t="shared" si="5"/>
        <v>tier - 1</v>
      </c>
      <c r="AI54" t="s">
        <v>13</v>
      </c>
      <c r="AJ54" t="str">
        <f t="shared" si="2"/>
        <v>R1013</v>
      </c>
      <c r="AS54" s="110" t="s">
        <v>2320</v>
      </c>
      <c r="AT54" s="64">
        <v>34.104999999999997</v>
      </c>
      <c r="AU54" s="64">
        <v>5.03</v>
      </c>
      <c r="AV54" s="64" t="s">
        <v>2380</v>
      </c>
      <c r="AW54" s="64" t="s">
        <v>2383</v>
      </c>
      <c r="AX54" s="64" t="s">
        <v>2383</v>
      </c>
      <c r="AY54" s="64" t="s">
        <v>2383</v>
      </c>
      <c r="AZ54" s="64">
        <v>1</v>
      </c>
      <c r="BA54" s="109" t="s">
        <v>6755</v>
      </c>
      <c r="BB54" s="64" t="s">
        <v>10450</v>
      </c>
      <c r="BC54" s="69" t="s">
        <v>10444</v>
      </c>
    </row>
    <row r="55" spans="1:55" x14ac:dyDescent="0.35">
      <c r="A55" t="s">
        <v>2319</v>
      </c>
      <c r="B55">
        <v>51.93</v>
      </c>
      <c r="C55">
        <v>11.05</v>
      </c>
      <c r="D55" t="s">
        <v>2380</v>
      </c>
      <c r="E55" t="s">
        <v>2380</v>
      </c>
      <c r="F55" t="s">
        <v>2380</v>
      </c>
      <c r="G55" t="s">
        <v>2381</v>
      </c>
      <c r="H55" t="s">
        <v>2382</v>
      </c>
      <c r="R55" s="64" t="s">
        <v>37</v>
      </c>
      <c r="S55" s="64">
        <v>2002</v>
      </c>
      <c r="U55" s="7" t="str">
        <f t="shared" si="0"/>
        <v>Oct</v>
      </c>
      <c r="V55" s="10">
        <f t="shared" si="1"/>
        <v>2002</v>
      </c>
      <c r="Y55" s="10" t="s">
        <v>2382</v>
      </c>
      <c r="Z55" s="10" t="str">
        <f t="shared" si="3"/>
        <v>yes</v>
      </c>
      <c r="AB55" s="53" t="s">
        <v>12</v>
      </c>
      <c r="AC55" s="10" t="str">
        <f t="shared" si="4"/>
        <v>tier - 3</v>
      </c>
      <c r="AE55" t="s">
        <v>16</v>
      </c>
      <c r="AF55" s="10" t="str">
        <f t="shared" si="5"/>
        <v>tier - 1</v>
      </c>
      <c r="AI55" t="s">
        <v>42</v>
      </c>
      <c r="AJ55" t="str">
        <f t="shared" si="2"/>
        <v>R1011</v>
      </c>
      <c r="AS55" s="110" t="s">
        <v>2319</v>
      </c>
      <c r="AT55" s="64">
        <v>51.93</v>
      </c>
      <c r="AU55" s="64">
        <v>11.05</v>
      </c>
      <c r="AV55" s="64" t="s">
        <v>2380</v>
      </c>
      <c r="AW55" s="64" t="s">
        <v>2380</v>
      </c>
      <c r="AX55" s="64" t="s">
        <v>2380</v>
      </c>
      <c r="AY55" s="64" t="s">
        <v>2383</v>
      </c>
      <c r="AZ55" s="64">
        <v>0</v>
      </c>
      <c r="BA55" s="109" t="s">
        <v>6792</v>
      </c>
      <c r="BB55" s="64" t="s">
        <v>10448</v>
      </c>
      <c r="BC55" s="69" t="s">
        <v>10444</v>
      </c>
    </row>
    <row r="56" spans="1:55" x14ac:dyDescent="0.35">
      <c r="A56" t="s">
        <v>2318</v>
      </c>
      <c r="B56">
        <v>38.950000000000003</v>
      </c>
      <c r="C56">
        <v>11.95</v>
      </c>
      <c r="D56" t="s">
        <v>2380</v>
      </c>
      <c r="E56" t="s">
        <v>2380</v>
      </c>
      <c r="F56" t="s">
        <v>2380</v>
      </c>
      <c r="G56" t="s">
        <v>2381</v>
      </c>
      <c r="H56" t="s">
        <v>2382</v>
      </c>
      <c r="R56" s="64" t="s">
        <v>18</v>
      </c>
      <c r="S56" s="64">
        <v>2004</v>
      </c>
      <c r="U56" s="7" t="str">
        <f t="shared" si="0"/>
        <v>Jun</v>
      </c>
      <c r="V56" s="10">
        <f t="shared" si="1"/>
        <v>2004</v>
      </c>
      <c r="Y56" s="10" t="s">
        <v>2382</v>
      </c>
      <c r="Z56" s="10" t="str">
        <f t="shared" si="3"/>
        <v>yes</v>
      </c>
      <c r="AB56" s="53" t="s">
        <v>12</v>
      </c>
      <c r="AC56" s="10" t="str">
        <f t="shared" si="4"/>
        <v>tier - 3</v>
      </c>
      <c r="AE56" t="s">
        <v>11</v>
      </c>
      <c r="AF56" s="10" t="str">
        <f t="shared" si="5"/>
        <v>tier - 2</v>
      </c>
      <c r="AI56" t="s">
        <v>13</v>
      </c>
      <c r="AJ56" t="str">
        <f t="shared" si="2"/>
        <v>R1013</v>
      </c>
      <c r="AS56" s="110" t="s">
        <v>2318</v>
      </c>
      <c r="AT56" s="64">
        <v>38.950000000000003</v>
      </c>
      <c r="AU56" s="64">
        <v>11.95</v>
      </c>
      <c r="AV56" s="64" t="s">
        <v>2380</v>
      </c>
      <c r="AW56" s="64" t="s">
        <v>2380</v>
      </c>
      <c r="AX56" s="64" t="s">
        <v>2380</v>
      </c>
      <c r="AY56" s="64" t="s">
        <v>2383</v>
      </c>
      <c r="AZ56" s="64">
        <v>0</v>
      </c>
      <c r="BA56" s="109" t="s">
        <v>6793</v>
      </c>
      <c r="BB56" s="64" t="s">
        <v>10448</v>
      </c>
      <c r="BC56" s="69" t="s">
        <v>10444</v>
      </c>
    </row>
    <row r="57" spans="1:55" x14ac:dyDescent="0.35">
      <c r="A57" t="s">
        <v>2317</v>
      </c>
      <c r="B57">
        <v>36.630000000000003</v>
      </c>
      <c r="C57">
        <v>7.72</v>
      </c>
      <c r="D57" t="s">
        <v>2382</v>
      </c>
      <c r="E57" t="s">
        <v>2380</v>
      </c>
      <c r="F57" t="s">
        <v>2380</v>
      </c>
      <c r="G57">
        <v>1</v>
      </c>
      <c r="H57" t="s">
        <v>2382</v>
      </c>
      <c r="R57" s="64" t="s">
        <v>18</v>
      </c>
      <c r="S57" s="64">
        <v>2003</v>
      </c>
      <c r="U57" s="7" t="str">
        <f t="shared" si="0"/>
        <v>Jun</v>
      </c>
      <c r="V57" s="10">
        <f t="shared" si="1"/>
        <v>2003</v>
      </c>
      <c r="Y57" s="10" t="s">
        <v>2382</v>
      </c>
      <c r="Z57" s="10" t="str">
        <f t="shared" si="3"/>
        <v>yes</v>
      </c>
      <c r="AB57" s="53" t="s">
        <v>12</v>
      </c>
      <c r="AC57" s="10" t="str">
        <f t="shared" si="4"/>
        <v>tier - 3</v>
      </c>
      <c r="AE57" t="s">
        <v>16</v>
      </c>
      <c r="AF57" s="10" t="str">
        <f t="shared" si="5"/>
        <v>tier - 1</v>
      </c>
      <c r="AI57" t="s">
        <v>23</v>
      </c>
      <c r="AJ57" t="str">
        <f t="shared" si="2"/>
        <v>R1012</v>
      </c>
      <c r="AS57" s="110" t="s">
        <v>2317</v>
      </c>
      <c r="AT57" s="64">
        <v>36.630000000000003</v>
      </c>
      <c r="AU57" s="64">
        <v>7.72</v>
      </c>
      <c r="AV57" s="64" t="s">
        <v>2380</v>
      </c>
      <c r="AW57" s="64" t="s">
        <v>2380</v>
      </c>
      <c r="AX57" s="64" t="s">
        <v>2383</v>
      </c>
      <c r="AY57" s="64" t="s">
        <v>2383</v>
      </c>
      <c r="AZ57" s="64">
        <v>1</v>
      </c>
      <c r="BA57" s="109" t="s">
        <v>6794</v>
      </c>
      <c r="BB57" s="64" t="s">
        <v>10448</v>
      </c>
      <c r="BC57" s="69" t="s">
        <v>10444</v>
      </c>
    </row>
    <row r="58" spans="1:55" x14ac:dyDescent="0.35">
      <c r="A58" t="s">
        <v>2316</v>
      </c>
      <c r="B58">
        <v>34.200000000000003</v>
      </c>
      <c r="C58">
        <v>5.75</v>
      </c>
      <c r="D58" t="s">
        <v>2380</v>
      </c>
      <c r="E58" t="s">
        <v>2380</v>
      </c>
      <c r="F58" t="s">
        <v>2380</v>
      </c>
      <c r="G58">
        <v>2</v>
      </c>
      <c r="H58" t="s">
        <v>2382</v>
      </c>
      <c r="R58" s="64" t="s">
        <v>10</v>
      </c>
      <c r="S58" s="64">
        <v>2004</v>
      </c>
      <c r="U58" s="7" t="str">
        <f t="shared" si="0"/>
        <v>Jul</v>
      </c>
      <c r="V58" s="10">
        <f t="shared" si="1"/>
        <v>2004</v>
      </c>
      <c r="Y58" s="10" t="s">
        <v>2382</v>
      </c>
      <c r="Z58" s="10" t="str">
        <f t="shared" si="3"/>
        <v>yes</v>
      </c>
      <c r="AB58" s="53" t="s">
        <v>12</v>
      </c>
      <c r="AC58" s="10" t="str">
        <f t="shared" si="4"/>
        <v>tier - 3</v>
      </c>
      <c r="AE58" t="s">
        <v>12</v>
      </c>
      <c r="AF58" s="10" t="str">
        <f t="shared" si="5"/>
        <v>tier - 3</v>
      </c>
      <c r="AI58" t="s">
        <v>13</v>
      </c>
      <c r="AJ58" t="str">
        <f t="shared" si="2"/>
        <v>R1013</v>
      </c>
      <c r="AS58" s="110" t="s">
        <v>2316</v>
      </c>
      <c r="AT58" s="64">
        <v>34.200000000000003</v>
      </c>
      <c r="AU58" s="64">
        <v>5.75</v>
      </c>
      <c r="AV58" s="64" t="s">
        <v>2380</v>
      </c>
      <c r="AW58" s="64" t="s">
        <v>2380</v>
      </c>
      <c r="AX58" s="64" t="s">
        <v>2380</v>
      </c>
      <c r="AY58" s="64" t="s">
        <v>2383</v>
      </c>
      <c r="AZ58" s="64">
        <v>2</v>
      </c>
      <c r="BA58" s="109" t="s">
        <v>6795</v>
      </c>
      <c r="BB58" s="64" t="s">
        <v>10449</v>
      </c>
      <c r="BC58" s="69" t="s">
        <v>10444</v>
      </c>
    </row>
    <row r="59" spans="1:55" x14ac:dyDescent="0.35">
      <c r="A59" t="s">
        <v>2315</v>
      </c>
      <c r="B59">
        <v>50.63</v>
      </c>
      <c r="C59">
        <v>11.89</v>
      </c>
      <c r="D59" t="s">
        <v>2380</v>
      </c>
      <c r="E59" t="s">
        <v>2380</v>
      </c>
      <c r="F59" t="s">
        <v>2380</v>
      </c>
      <c r="G59" t="s">
        <v>2381</v>
      </c>
      <c r="H59" t="s">
        <v>2382</v>
      </c>
      <c r="R59" s="64" t="s">
        <v>10</v>
      </c>
      <c r="S59" s="64">
        <v>1994</v>
      </c>
      <c r="U59" s="7" t="str">
        <f t="shared" si="0"/>
        <v>Jul</v>
      </c>
      <c r="V59" s="10">
        <f t="shared" si="1"/>
        <v>1994</v>
      </c>
      <c r="Y59" s="10" t="s">
        <v>2382</v>
      </c>
      <c r="Z59" s="10" t="str">
        <f t="shared" si="3"/>
        <v>yes</v>
      </c>
      <c r="AB59" s="53" t="s">
        <v>12</v>
      </c>
      <c r="AC59" s="10" t="str">
        <f t="shared" si="4"/>
        <v>tier - 3</v>
      </c>
      <c r="AE59" t="s">
        <v>11</v>
      </c>
      <c r="AF59" s="10" t="str">
        <f t="shared" si="5"/>
        <v>tier - 2</v>
      </c>
      <c r="AI59" t="s">
        <v>13</v>
      </c>
      <c r="AJ59" t="str">
        <f t="shared" si="2"/>
        <v>R1013</v>
      </c>
      <c r="AS59" s="110" t="s">
        <v>2315</v>
      </c>
      <c r="AT59" s="64">
        <v>50.63</v>
      </c>
      <c r="AU59" s="64">
        <v>11.89</v>
      </c>
      <c r="AV59" s="64" t="s">
        <v>2380</v>
      </c>
      <c r="AW59" s="64" t="s">
        <v>2380</v>
      </c>
      <c r="AX59" s="64" t="s">
        <v>2380</v>
      </c>
      <c r="AY59" s="64" t="s">
        <v>2383</v>
      </c>
      <c r="AZ59" s="64">
        <v>0</v>
      </c>
      <c r="BA59" s="109" t="s">
        <v>5980</v>
      </c>
      <c r="BB59" s="64" t="s">
        <v>10448</v>
      </c>
      <c r="BC59" s="69" t="s">
        <v>10444</v>
      </c>
    </row>
    <row r="60" spans="1:55" x14ac:dyDescent="0.35">
      <c r="A60" t="s">
        <v>2314</v>
      </c>
      <c r="B60">
        <v>36.479999999999997</v>
      </c>
      <c r="C60">
        <v>6.2</v>
      </c>
      <c r="D60" t="s">
        <v>2380</v>
      </c>
      <c r="E60" t="s">
        <v>2380</v>
      </c>
      <c r="F60" t="s">
        <v>2380</v>
      </c>
      <c r="G60" t="s">
        <v>2381</v>
      </c>
      <c r="H60" t="s">
        <v>2382</v>
      </c>
      <c r="R60" s="64" t="s">
        <v>15</v>
      </c>
      <c r="S60" s="64">
        <v>2004</v>
      </c>
      <c r="U60" s="7" t="str">
        <f t="shared" si="0"/>
        <v>Nov</v>
      </c>
      <c r="V60" s="10">
        <f t="shared" si="1"/>
        <v>2004</v>
      </c>
      <c r="Y60" s="10" t="s">
        <v>2382</v>
      </c>
      <c r="Z60" s="10" t="str">
        <f t="shared" si="3"/>
        <v>yes</v>
      </c>
      <c r="AB60" s="53" t="s">
        <v>11</v>
      </c>
      <c r="AC60" s="10" t="str">
        <f t="shared" si="4"/>
        <v>tier - 2</v>
      </c>
      <c r="AE60" t="s">
        <v>11</v>
      </c>
      <c r="AF60" s="10" t="str">
        <f t="shared" si="5"/>
        <v>tier - 2</v>
      </c>
      <c r="AI60" t="s">
        <v>13</v>
      </c>
      <c r="AJ60" t="str">
        <f t="shared" si="2"/>
        <v>R1013</v>
      </c>
      <c r="AS60" s="110" t="s">
        <v>2314</v>
      </c>
      <c r="AT60" s="64">
        <v>36.479999999999997</v>
      </c>
      <c r="AU60" s="64">
        <v>6.2</v>
      </c>
      <c r="AV60" s="64" t="s">
        <v>2380</v>
      </c>
      <c r="AW60" s="64" t="s">
        <v>2380</v>
      </c>
      <c r="AX60" s="64" t="s">
        <v>2380</v>
      </c>
      <c r="AY60" s="64" t="s">
        <v>2383</v>
      </c>
      <c r="AZ60" s="64">
        <v>0</v>
      </c>
      <c r="BA60" s="109" t="s">
        <v>6796</v>
      </c>
      <c r="BB60" s="64" t="s">
        <v>10449</v>
      </c>
      <c r="BC60" s="69" t="s">
        <v>10444</v>
      </c>
    </row>
    <row r="61" spans="1:55" x14ac:dyDescent="0.35">
      <c r="A61" t="s">
        <v>2313</v>
      </c>
      <c r="B61">
        <v>54.82</v>
      </c>
      <c r="C61">
        <v>10.61</v>
      </c>
      <c r="D61" t="s">
        <v>2380</v>
      </c>
      <c r="E61" t="s">
        <v>2380</v>
      </c>
      <c r="F61" t="s">
        <v>2380</v>
      </c>
      <c r="G61" t="s">
        <v>2381</v>
      </c>
      <c r="H61" t="s">
        <v>2382</v>
      </c>
      <c r="R61" s="64" t="s">
        <v>18</v>
      </c>
      <c r="S61" s="64">
        <v>2002</v>
      </c>
      <c r="U61" s="7" t="str">
        <f t="shared" si="0"/>
        <v>Jun</v>
      </c>
      <c r="V61" s="10">
        <f t="shared" si="1"/>
        <v>2002</v>
      </c>
      <c r="Y61" s="10" t="s">
        <v>2382</v>
      </c>
      <c r="Z61" s="10" t="str">
        <f t="shared" si="3"/>
        <v>yes</v>
      </c>
      <c r="AB61" s="53" t="s">
        <v>11</v>
      </c>
      <c r="AC61" s="10" t="str">
        <f t="shared" si="4"/>
        <v>tier - 2</v>
      </c>
      <c r="AE61" t="s">
        <v>16</v>
      </c>
      <c r="AF61" s="10" t="str">
        <f t="shared" si="5"/>
        <v>tier - 1</v>
      </c>
      <c r="AI61" t="s">
        <v>23</v>
      </c>
      <c r="AJ61" t="str">
        <f t="shared" si="2"/>
        <v>R1012</v>
      </c>
      <c r="AS61" s="110" t="s">
        <v>2313</v>
      </c>
      <c r="AT61" s="64">
        <v>54.82</v>
      </c>
      <c r="AU61" s="64">
        <v>10.61</v>
      </c>
      <c r="AV61" s="64" t="s">
        <v>2380</v>
      </c>
      <c r="AW61" s="64" t="s">
        <v>2380</v>
      </c>
      <c r="AX61" s="64" t="s">
        <v>2380</v>
      </c>
      <c r="AY61" s="64" t="s">
        <v>2383</v>
      </c>
      <c r="AZ61" s="64">
        <v>0</v>
      </c>
      <c r="BA61" s="109" t="s">
        <v>6797</v>
      </c>
      <c r="BB61" s="64" t="s">
        <v>10448</v>
      </c>
      <c r="BC61" s="69" t="s">
        <v>10444</v>
      </c>
    </row>
    <row r="62" spans="1:55" x14ac:dyDescent="0.35">
      <c r="A62" t="s">
        <v>2312</v>
      </c>
      <c r="B62">
        <v>38.06</v>
      </c>
      <c r="C62">
        <v>6.04</v>
      </c>
      <c r="D62" t="s">
        <v>2380</v>
      </c>
      <c r="E62" t="s">
        <v>2380</v>
      </c>
      <c r="F62" t="s">
        <v>2383</v>
      </c>
      <c r="G62">
        <v>1</v>
      </c>
      <c r="H62" t="s">
        <v>2382</v>
      </c>
      <c r="R62" s="64" t="s">
        <v>15</v>
      </c>
      <c r="S62" s="64">
        <v>2001</v>
      </c>
      <c r="U62" s="7" t="str">
        <f t="shared" si="0"/>
        <v>Nov</v>
      </c>
      <c r="V62" s="10">
        <f t="shared" si="1"/>
        <v>2001</v>
      </c>
      <c r="Y62" s="10" t="s">
        <v>2382</v>
      </c>
      <c r="Z62" s="10" t="str">
        <f t="shared" si="3"/>
        <v>yes</v>
      </c>
      <c r="AB62" s="53" t="s">
        <v>11</v>
      </c>
      <c r="AC62" s="10" t="str">
        <f t="shared" si="4"/>
        <v>tier - 2</v>
      </c>
      <c r="AE62" t="s">
        <v>11</v>
      </c>
      <c r="AF62" s="10" t="str">
        <f t="shared" si="5"/>
        <v>tier - 2</v>
      </c>
      <c r="AI62" t="s">
        <v>13</v>
      </c>
      <c r="AJ62" t="str">
        <f t="shared" si="2"/>
        <v>R1013</v>
      </c>
      <c r="AS62" s="110" t="s">
        <v>2312</v>
      </c>
      <c r="AT62" s="64">
        <v>38.06</v>
      </c>
      <c r="AU62" s="64">
        <v>6.04</v>
      </c>
      <c r="AV62" s="64" t="s">
        <v>2380</v>
      </c>
      <c r="AW62" s="64" t="s">
        <v>2383</v>
      </c>
      <c r="AX62" s="64" t="s">
        <v>2380</v>
      </c>
      <c r="AY62" s="64" t="s">
        <v>2383</v>
      </c>
      <c r="AZ62" s="64">
        <v>1</v>
      </c>
      <c r="BA62" s="109" t="s">
        <v>6798</v>
      </c>
      <c r="BB62" s="64" t="s">
        <v>10449</v>
      </c>
      <c r="BC62" s="69" t="s">
        <v>10444</v>
      </c>
    </row>
    <row r="63" spans="1:55" x14ac:dyDescent="0.35">
      <c r="A63" t="s">
        <v>2311</v>
      </c>
      <c r="B63">
        <v>51.48</v>
      </c>
      <c r="C63">
        <v>9.33</v>
      </c>
      <c r="D63" t="s">
        <v>2382</v>
      </c>
      <c r="E63" t="s">
        <v>2380</v>
      </c>
      <c r="F63" t="s">
        <v>2380</v>
      </c>
      <c r="G63" t="s">
        <v>2381</v>
      </c>
      <c r="H63" t="s">
        <v>2382</v>
      </c>
      <c r="R63" s="64" t="s">
        <v>35</v>
      </c>
      <c r="S63" s="64">
        <v>1996</v>
      </c>
      <c r="U63" s="7" t="str">
        <f t="shared" si="0"/>
        <v>Aug</v>
      </c>
      <c r="V63" s="10">
        <f t="shared" si="1"/>
        <v>1996</v>
      </c>
      <c r="Y63" s="10" t="s">
        <v>2382</v>
      </c>
      <c r="Z63" s="10" t="str">
        <f t="shared" si="3"/>
        <v>yes</v>
      </c>
      <c r="AB63" s="53" t="s">
        <v>11</v>
      </c>
      <c r="AC63" s="10" t="str">
        <f t="shared" si="4"/>
        <v>tier - 2</v>
      </c>
      <c r="AE63" t="s">
        <v>16</v>
      </c>
      <c r="AF63" s="10" t="str">
        <f t="shared" si="5"/>
        <v>tier - 1</v>
      </c>
      <c r="AI63" t="s">
        <v>13</v>
      </c>
      <c r="AJ63" t="str">
        <f t="shared" si="2"/>
        <v>R1013</v>
      </c>
      <c r="AS63" s="110" t="s">
        <v>2311</v>
      </c>
      <c r="AT63" s="64">
        <v>51.48</v>
      </c>
      <c r="AU63" s="64">
        <v>9.33</v>
      </c>
      <c r="AV63" s="64" t="s">
        <v>2380</v>
      </c>
      <c r="AW63" s="64" t="s">
        <v>2380</v>
      </c>
      <c r="AX63" s="64" t="s">
        <v>2383</v>
      </c>
      <c r="AY63" s="64" t="s">
        <v>2383</v>
      </c>
      <c r="AZ63" s="64">
        <v>0</v>
      </c>
      <c r="BA63" s="109" t="s">
        <v>6799</v>
      </c>
      <c r="BB63" s="64" t="s">
        <v>10448</v>
      </c>
      <c r="BC63" s="69" t="s">
        <v>10444</v>
      </c>
    </row>
    <row r="64" spans="1:55" x14ac:dyDescent="0.35">
      <c r="A64" t="s">
        <v>2310</v>
      </c>
      <c r="B64">
        <v>52.06</v>
      </c>
      <c r="C64">
        <v>11.47</v>
      </c>
      <c r="D64" t="s">
        <v>2380</v>
      </c>
      <c r="E64" t="s">
        <v>2380</v>
      </c>
      <c r="F64" t="s">
        <v>2380</v>
      </c>
      <c r="G64" t="s">
        <v>2381</v>
      </c>
      <c r="H64" t="s">
        <v>2382</v>
      </c>
      <c r="R64" s="64" t="s">
        <v>18</v>
      </c>
      <c r="S64" s="64">
        <v>1997</v>
      </c>
      <c r="U64" s="7" t="str">
        <f t="shared" si="0"/>
        <v>Jun</v>
      </c>
      <c r="V64" s="10">
        <f t="shared" si="1"/>
        <v>1997</v>
      </c>
      <c r="Y64" s="10" t="s">
        <v>2382</v>
      </c>
      <c r="Z64" s="10" t="str">
        <f t="shared" si="3"/>
        <v>yes</v>
      </c>
      <c r="AB64" s="53" t="s">
        <v>11</v>
      </c>
      <c r="AC64" s="10" t="str">
        <f t="shared" si="4"/>
        <v>tier - 2</v>
      </c>
      <c r="AE64" t="s">
        <v>12</v>
      </c>
      <c r="AF64" s="10" t="str">
        <f t="shared" si="5"/>
        <v>tier - 3</v>
      </c>
      <c r="AI64" t="s">
        <v>13</v>
      </c>
      <c r="AJ64" t="str">
        <f t="shared" si="2"/>
        <v>R1013</v>
      </c>
      <c r="AS64" s="110" t="s">
        <v>2310</v>
      </c>
      <c r="AT64" s="64">
        <v>52.06</v>
      </c>
      <c r="AU64" s="64">
        <v>11.47</v>
      </c>
      <c r="AV64" s="64" t="s">
        <v>2380</v>
      </c>
      <c r="AW64" s="64" t="s">
        <v>2380</v>
      </c>
      <c r="AX64" s="64" t="s">
        <v>2380</v>
      </c>
      <c r="AY64" s="64" t="s">
        <v>2383</v>
      </c>
      <c r="AZ64" s="64">
        <v>0</v>
      </c>
      <c r="BA64" s="109" t="s">
        <v>6115</v>
      </c>
      <c r="BB64" s="64" t="s">
        <v>10448</v>
      </c>
      <c r="BC64" s="69" t="s">
        <v>10444</v>
      </c>
    </row>
    <row r="65" spans="1:55" x14ac:dyDescent="0.35">
      <c r="A65" t="s">
        <v>2309</v>
      </c>
      <c r="B65">
        <v>30.684999999999999</v>
      </c>
      <c r="C65">
        <v>7.02</v>
      </c>
      <c r="D65" t="s">
        <v>2382</v>
      </c>
      <c r="E65" t="s">
        <v>2380</v>
      </c>
      <c r="F65" t="s">
        <v>2380</v>
      </c>
      <c r="G65" t="s">
        <v>2381</v>
      </c>
      <c r="H65" t="s">
        <v>2382</v>
      </c>
      <c r="R65" s="64" t="s">
        <v>35</v>
      </c>
      <c r="S65" s="64">
        <v>2002</v>
      </c>
      <c r="U65" s="7" t="str">
        <f t="shared" si="0"/>
        <v>Aug</v>
      </c>
      <c r="V65" s="10">
        <f t="shared" si="1"/>
        <v>2002</v>
      </c>
      <c r="Y65" s="10" t="s">
        <v>2382</v>
      </c>
      <c r="Z65" s="10" t="str">
        <f t="shared" si="3"/>
        <v>yes</v>
      </c>
      <c r="AB65" s="53" t="s">
        <v>11</v>
      </c>
      <c r="AC65" s="10" t="str">
        <f t="shared" si="4"/>
        <v>tier - 2</v>
      </c>
      <c r="AE65" t="s">
        <v>12</v>
      </c>
      <c r="AF65" s="10" t="str">
        <f t="shared" si="5"/>
        <v>tier - 3</v>
      </c>
      <c r="AI65" t="s">
        <v>13</v>
      </c>
      <c r="AJ65" t="str">
        <f t="shared" si="2"/>
        <v>R1013</v>
      </c>
      <c r="AS65" s="110" t="s">
        <v>2309</v>
      </c>
      <c r="AT65" s="64">
        <v>30.684999999999999</v>
      </c>
      <c r="AU65" s="64">
        <v>7.02</v>
      </c>
      <c r="AV65" s="64" t="s">
        <v>2380</v>
      </c>
      <c r="AW65" s="64" t="s">
        <v>2380</v>
      </c>
      <c r="AX65" s="64" t="s">
        <v>2383</v>
      </c>
      <c r="AY65" s="64" t="s">
        <v>2383</v>
      </c>
      <c r="AZ65" s="64">
        <v>0</v>
      </c>
      <c r="BA65" s="109" t="s">
        <v>6755</v>
      </c>
      <c r="BB65" s="64" t="s">
        <v>10448</v>
      </c>
      <c r="BC65" s="69" t="s">
        <v>10444</v>
      </c>
    </row>
    <row r="66" spans="1:55" x14ac:dyDescent="0.35">
      <c r="A66" t="s">
        <v>2308</v>
      </c>
      <c r="B66">
        <v>36.08</v>
      </c>
      <c r="C66">
        <v>8.8000000000000007</v>
      </c>
      <c r="D66" t="s">
        <v>2382</v>
      </c>
      <c r="E66" t="s">
        <v>2380</v>
      </c>
      <c r="F66" t="s">
        <v>2380</v>
      </c>
      <c r="G66">
        <v>1</v>
      </c>
      <c r="H66" t="s">
        <v>2382</v>
      </c>
      <c r="R66" s="64" t="s">
        <v>18</v>
      </c>
      <c r="S66" s="64">
        <v>1999</v>
      </c>
      <c r="U66" s="7" t="str">
        <f t="shared" si="0"/>
        <v>Jun</v>
      </c>
      <c r="V66" s="10">
        <f t="shared" si="1"/>
        <v>1999</v>
      </c>
      <c r="Y66" s="10" t="s">
        <v>2382</v>
      </c>
      <c r="Z66" s="10" t="str">
        <f t="shared" si="3"/>
        <v>yes</v>
      </c>
      <c r="AB66" s="53" t="s">
        <v>11</v>
      </c>
      <c r="AC66" s="10" t="str">
        <f t="shared" si="4"/>
        <v>tier - 2</v>
      </c>
      <c r="AE66" t="s">
        <v>16</v>
      </c>
      <c r="AF66" s="10" t="str">
        <f t="shared" si="5"/>
        <v>tier - 1</v>
      </c>
      <c r="AI66" t="s">
        <v>23</v>
      </c>
      <c r="AJ66" t="str">
        <f t="shared" si="2"/>
        <v>R1012</v>
      </c>
      <c r="AS66" s="110" t="s">
        <v>2308</v>
      </c>
      <c r="AT66" s="64">
        <v>36.08</v>
      </c>
      <c r="AU66" s="64">
        <v>8.8000000000000007</v>
      </c>
      <c r="AV66" s="64" t="s">
        <v>2380</v>
      </c>
      <c r="AW66" s="64" t="s">
        <v>2380</v>
      </c>
      <c r="AX66" s="64" t="s">
        <v>2383</v>
      </c>
      <c r="AY66" s="64" t="s">
        <v>2383</v>
      </c>
      <c r="AZ66" s="64">
        <v>1</v>
      </c>
      <c r="BA66" s="109" t="s">
        <v>6800</v>
      </c>
      <c r="BB66" s="64" t="s">
        <v>10448</v>
      </c>
      <c r="BC66" s="69" t="s">
        <v>10444</v>
      </c>
    </row>
    <row r="67" spans="1:55" x14ac:dyDescent="0.35">
      <c r="A67" t="s">
        <v>2307</v>
      </c>
      <c r="B67">
        <v>54.99</v>
      </c>
      <c r="C67">
        <v>8.68</v>
      </c>
      <c r="D67" t="s">
        <v>2380</v>
      </c>
      <c r="E67" t="s">
        <v>2380</v>
      </c>
      <c r="F67" t="s">
        <v>2380</v>
      </c>
      <c r="G67">
        <v>2</v>
      </c>
      <c r="H67" t="s">
        <v>2382</v>
      </c>
      <c r="R67" s="64" t="s">
        <v>37</v>
      </c>
      <c r="S67" s="64">
        <v>1992</v>
      </c>
      <c r="U67" s="7" t="str">
        <f t="shared" si="0"/>
        <v>Oct</v>
      </c>
      <c r="V67" s="10">
        <f t="shared" si="1"/>
        <v>1992</v>
      </c>
      <c r="Y67" s="10" t="s">
        <v>2382</v>
      </c>
      <c r="Z67" s="10" t="str">
        <f t="shared" si="3"/>
        <v>yes</v>
      </c>
      <c r="AB67" s="53" t="s">
        <v>11</v>
      </c>
      <c r="AC67" s="10" t="str">
        <f t="shared" si="4"/>
        <v>tier - 2</v>
      </c>
      <c r="AE67" t="s">
        <v>12</v>
      </c>
      <c r="AF67" s="10" t="str">
        <f t="shared" si="5"/>
        <v>tier - 3</v>
      </c>
      <c r="AI67" t="s">
        <v>13</v>
      </c>
      <c r="AJ67" t="str">
        <f t="shared" si="2"/>
        <v>R1013</v>
      </c>
      <c r="AS67" s="110" t="s">
        <v>2307</v>
      </c>
      <c r="AT67" s="64">
        <v>54.99</v>
      </c>
      <c r="AU67" s="64">
        <v>8.68</v>
      </c>
      <c r="AV67" s="64" t="s">
        <v>2380</v>
      </c>
      <c r="AW67" s="64" t="s">
        <v>2380</v>
      </c>
      <c r="AX67" s="64" t="s">
        <v>2380</v>
      </c>
      <c r="AY67" s="64" t="s">
        <v>2383</v>
      </c>
      <c r="AZ67" s="64">
        <v>2</v>
      </c>
      <c r="BA67" s="109" t="s">
        <v>6801</v>
      </c>
      <c r="BB67" s="64" t="s">
        <v>10448</v>
      </c>
      <c r="BC67" s="69" t="s">
        <v>10444</v>
      </c>
    </row>
    <row r="68" spans="1:55" x14ac:dyDescent="0.35">
      <c r="A68" t="s">
        <v>2306</v>
      </c>
      <c r="B68">
        <v>35.97</v>
      </c>
      <c r="C68">
        <v>6.12</v>
      </c>
      <c r="D68" t="s">
        <v>2380</v>
      </c>
      <c r="E68" t="s">
        <v>2380</v>
      </c>
      <c r="F68" t="s">
        <v>2383</v>
      </c>
      <c r="G68">
        <v>1</v>
      </c>
      <c r="H68" t="s">
        <v>2382</v>
      </c>
      <c r="R68" s="64" t="s">
        <v>18</v>
      </c>
      <c r="S68" s="64">
        <v>2004</v>
      </c>
      <c r="U68" s="7" t="str">
        <f t="shared" si="0"/>
        <v>Jun</v>
      </c>
      <c r="V68" s="10">
        <f t="shared" si="1"/>
        <v>2004</v>
      </c>
      <c r="Y68" s="10" t="s">
        <v>2382</v>
      </c>
      <c r="Z68" s="10" t="str">
        <f t="shared" si="3"/>
        <v>yes</v>
      </c>
      <c r="AB68" s="53" t="s">
        <v>11</v>
      </c>
      <c r="AC68" s="10" t="str">
        <f t="shared" si="4"/>
        <v>tier - 2</v>
      </c>
      <c r="AE68" t="s">
        <v>11</v>
      </c>
      <c r="AF68" s="10" t="str">
        <f t="shared" si="5"/>
        <v>tier - 2</v>
      </c>
      <c r="AI68" t="s">
        <v>13</v>
      </c>
      <c r="AJ68" t="str">
        <f t="shared" si="2"/>
        <v>R1013</v>
      </c>
      <c r="AS68" s="110" t="s">
        <v>2306</v>
      </c>
      <c r="AT68" s="64">
        <v>35.97</v>
      </c>
      <c r="AU68" s="64">
        <v>6.12</v>
      </c>
      <c r="AV68" s="64" t="s">
        <v>2380</v>
      </c>
      <c r="AW68" s="64" t="s">
        <v>2383</v>
      </c>
      <c r="AX68" s="64" t="s">
        <v>2380</v>
      </c>
      <c r="AY68" s="64" t="s">
        <v>2383</v>
      </c>
      <c r="AZ68" s="64">
        <v>1</v>
      </c>
      <c r="BA68" s="109" t="s">
        <v>6802</v>
      </c>
      <c r="BB68" s="64" t="s">
        <v>10449</v>
      </c>
      <c r="BC68" s="69" t="s">
        <v>10444</v>
      </c>
    </row>
    <row r="69" spans="1:55" x14ac:dyDescent="0.35">
      <c r="A69" t="s">
        <v>2305</v>
      </c>
      <c r="B69">
        <v>45.54</v>
      </c>
      <c r="C69">
        <v>5.4</v>
      </c>
      <c r="D69" t="s">
        <v>2382</v>
      </c>
      <c r="E69" t="s">
        <v>2380</v>
      </c>
      <c r="F69" t="s">
        <v>2383</v>
      </c>
      <c r="G69">
        <v>1</v>
      </c>
      <c r="H69" t="s">
        <v>2382</v>
      </c>
      <c r="R69" s="64" t="s">
        <v>15</v>
      </c>
      <c r="S69" s="64">
        <v>1996</v>
      </c>
      <c r="U69" s="7" t="str">
        <f t="shared" si="0"/>
        <v>Nov</v>
      </c>
      <c r="V69" s="10">
        <f t="shared" si="1"/>
        <v>1996</v>
      </c>
      <c r="Y69" s="10" t="s">
        <v>2382</v>
      </c>
      <c r="Z69" s="10" t="str">
        <f t="shared" si="3"/>
        <v>yes</v>
      </c>
      <c r="AB69" s="53" t="s">
        <v>11</v>
      </c>
      <c r="AC69" s="10" t="str">
        <f t="shared" si="4"/>
        <v>tier - 2</v>
      </c>
      <c r="AE69" t="s">
        <v>16</v>
      </c>
      <c r="AF69" s="10" t="str">
        <f t="shared" si="5"/>
        <v>tier - 1</v>
      </c>
      <c r="AI69" t="s">
        <v>23</v>
      </c>
      <c r="AJ69" t="str">
        <f t="shared" si="2"/>
        <v>R1012</v>
      </c>
      <c r="AS69" s="110" t="s">
        <v>2305</v>
      </c>
      <c r="AT69" s="64">
        <v>45.54</v>
      </c>
      <c r="AU69" s="64">
        <v>5.4</v>
      </c>
      <c r="AV69" s="64" t="s">
        <v>2380</v>
      </c>
      <c r="AW69" s="64" t="s">
        <v>2383</v>
      </c>
      <c r="AX69" s="64" t="s">
        <v>2383</v>
      </c>
      <c r="AY69" s="64" t="s">
        <v>2383</v>
      </c>
      <c r="AZ69" s="64">
        <v>1</v>
      </c>
      <c r="BA69" s="109" t="s">
        <v>6803</v>
      </c>
      <c r="BB69" s="64" t="s">
        <v>10450</v>
      </c>
      <c r="BC69" s="69" t="s">
        <v>10444</v>
      </c>
    </row>
    <row r="70" spans="1:55" x14ac:dyDescent="0.35">
      <c r="A70" t="s">
        <v>2304</v>
      </c>
      <c r="B70">
        <v>35.53</v>
      </c>
      <c r="C70">
        <v>4.3600000000000003</v>
      </c>
      <c r="D70" t="s">
        <v>2382</v>
      </c>
      <c r="E70" t="s">
        <v>2380</v>
      </c>
      <c r="F70" t="s">
        <v>2380</v>
      </c>
      <c r="G70" t="s">
        <v>2381</v>
      </c>
      <c r="H70" t="s">
        <v>2382</v>
      </c>
      <c r="R70" s="64" t="s">
        <v>10</v>
      </c>
      <c r="S70" s="64">
        <v>2004</v>
      </c>
      <c r="U70" s="7" t="str">
        <f t="shared" ref="U70:U133" si="6">SUBSTITUTE(R70,"?","Sep")</f>
        <v>Jul</v>
      </c>
      <c r="V70" s="10">
        <f t="shared" ref="V70:V133" si="7">IF(S70="?",ROUND(AVERAGEIF($S$5:$S$2347,"&lt;&gt;?"),0),S70)</f>
        <v>2004</v>
      </c>
      <c r="Y70" s="10" t="s">
        <v>2382</v>
      </c>
      <c r="Z70" s="10" t="str">
        <f t="shared" si="3"/>
        <v>yes</v>
      </c>
      <c r="AB70" s="53" t="s">
        <v>11</v>
      </c>
      <c r="AC70" s="10" t="str">
        <f t="shared" si="4"/>
        <v>tier - 2</v>
      </c>
      <c r="AE70" t="s">
        <v>12</v>
      </c>
      <c r="AF70" s="10" t="str">
        <f t="shared" si="5"/>
        <v>tier - 3</v>
      </c>
      <c r="AI70" t="s">
        <v>13</v>
      </c>
      <c r="AJ70" t="str">
        <f t="shared" ref="AJ70:AJ133" si="8">IF(AI70="?","Unknown",AI70)</f>
        <v>R1013</v>
      </c>
      <c r="AS70" s="110" t="s">
        <v>2304</v>
      </c>
      <c r="AT70" s="64">
        <v>35.53</v>
      </c>
      <c r="AU70" s="64">
        <v>4.3600000000000003</v>
      </c>
      <c r="AV70" s="64" t="s">
        <v>2380</v>
      </c>
      <c r="AW70" s="64" t="s">
        <v>2380</v>
      </c>
      <c r="AX70" s="64" t="s">
        <v>2383</v>
      </c>
      <c r="AY70" s="64" t="s">
        <v>2383</v>
      </c>
      <c r="AZ70" s="64">
        <v>0</v>
      </c>
      <c r="BA70" s="109" t="s">
        <v>6804</v>
      </c>
      <c r="BB70" s="64" t="s">
        <v>10450</v>
      </c>
      <c r="BC70" s="69" t="s">
        <v>10444</v>
      </c>
    </row>
    <row r="71" spans="1:55" x14ac:dyDescent="0.35">
      <c r="A71" t="s">
        <v>2303</v>
      </c>
      <c r="B71">
        <v>30.8</v>
      </c>
      <c r="C71">
        <v>9.77</v>
      </c>
      <c r="D71" t="s">
        <v>2380</v>
      </c>
      <c r="E71" t="s">
        <v>2380</v>
      </c>
      <c r="F71" t="s">
        <v>2380</v>
      </c>
      <c r="G71" t="s">
        <v>2381</v>
      </c>
      <c r="H71" t="s">
        <v>2382</v>
      </c>
      <c r="R71" s="64" t="s">
        <v>37</v>
      </c>
      <c r="S71" s="64">
        <v>2004</v>
      </c>
      <c r="U71" s="7" t="str">
        <f t="shared" si="6"/>
        <v>Oct</v>
      </c>
      <c r="V71" s="10">
        <f t="shared" si="7"/>
        <v>2004</v>
      </c>
      <c r="Y71" s="10" t="s">
        <v>2382</v>
      </c>
      <c r="Z71" s="10" t="str">
        <f t="shared" si="3"/>
        <v>yes</v>
      </c>
      <c r="AB71" s="53" t="s">
        <v>11</v>
      </c>
      <c r="AC71" s="10" t="str">
        <f t="shared" si="4"/>
        <v>tier - 2</v>
      </c>
      <c r="AE71" t="s">
        <v>12</v>
      </c>
      <c r="AF71" s="10" t="str">
        <f t="shared" si="5"/>
        <v>tier - 3</v>
      </c>
      <c r="AI71" t="s">
        <v>23</v>
      </c>
      <c r="AJ71" t="str">
        <f t="shared" si="8"/>
        <v>R1012</v>
      </c>
      <c r="AS71" s="110" t="s">
        <v>2303</v>
      </c>
      <c r="AT71" s="64">
        <v>30.8</v>
      </c>
      <c r="AU71" s="64">
        <v>9.77</v>
      </c>
      <c r="AV71" s="64" t="s">
        <v>2380</v>
      </c>
      <c r="AW71" s="64" t="s">
        <v>2380</v>
      </c>
      <c r="AX71" s="64" t="s">
        <v>2380</v>
      </c>
      <c r="AY71" s="64" t="s">
        <v>2383</v>
      </c>
      <c r="AZ71" s="64">
        <v>0</v>
      </c>
      <c r="BA71" s="109" t="s">
        <v>6642</v>
      </c>
      <c r="BB71" s="64" t="s">
        <v>10448</v>
      </c>
      <c r="BC71" s="69" t="s">
        <v>10444</v>
      </c>
    </row>
    <row r="72" spans="1:55" x14ac:dyDescent="0.35">
      <c r="A72" t="s">
        <v>2302</v>
      </c>
      <c r="B72">
        <v>38.39</v>
      </c>
      <c r="C72">
        <v>4.25</v>
      </c>
      <c r="D72" t="s">
        <v>2380</v>
      </c>
      <c r="E72" t="s">
        <v>2380</v>
      </c>
      <c r="F72" t="s">
        <v>2380</v>
      </c>
      <c r="G72">
        <v>1</v>
      </c>
      <c r="H72" t="s">
        <v>2382</v>
      </c>
      <c r="R72" s="64" t="s">
        <v>10</v>
      </c>
      <c r="S72" s="64">
        <v>1998</v>
      </c>
      <c r="U72" s="7" t="str">
        <f t="shared" si="6"/>
        <v>Jul</v>
      </c>
      <c r="V72" s="10">
        <f t="shared" si="7"/>
        <v>1998</v>
      </c>
      <c r="Y72" s="10" t="s">
        <v>2382</v>
      </c>
      <c r="Z72" s="10" t="str">
        <f t="shared" si="3"/>
        <v>yes</v>
      </c>
      <c r="AB72" s="53" t="s">
        <v>11</v>
      </c>
      <c r="AC72" s="10" t="str">
        <f t="shared" si="4"/>
        <v>tier - 2</v>
      </c>
      <c r="AE72" t="s">
        <v>16</v>
      </c>
      <c r="AF72" s="10" t="str">
        <f t="shared" si="5"/>
        <v>tier - 1</v>
      </c>
      <c r="AI72" t="s">
        <v>13</v>
      </c>
      <c r="AJ72" t="str">
        <f t="shared" si="8"/>
        <v>R1013</v>
      </c>
      <c r="AS72" s="110" t="s">
        <v>2302</v>
      </c>
      <c r="AT72" s="64">
        <v>38.39</v>
      </c>
      <c r="AU72" s="64">
        <v>4.25</v>
      </c>
      <c r="AV72" s="64" t="s">
        <v>2380</v>
      </c>
      <c r="AW72" s="64" t="s">
        <v>2380</v>
      </c>
      <c r="AX72" s="64" t="s">
        <v>2380</v>
      </c>
      <c r="AY72" s="64" t="s">
        <v>2383</v>
      </c>
      <c r="AZ72" s="64">
        <v>1</v>
      </c>
      <c r="BA72" s="109" t="s">
        <v>6805</v>
      </c>
      <c r="BB72" s="64" t="s">
        <v>10450</v>
      </c>
      <c r="BC72" s="69" t="s">
        <v>10444</v>
      </c>
    </row>
    <row r="73" spans="1:55" x14ac:dyDescent="0.35">
      <c r="A73" t="s">
        <v>2301</v>
      </c>
      <c r="B73">
        <v>32.299999999999997</v>
      </c>
      <c r="C73">
        <v>4.76</v>
      </c>
      <c r="D73" t="s">
        <v>2380</v>
      </c>
      <c r="E73" t="s">
        <v>2380</v>
      </c>
      <c r="F73" t="s">
        <v>2380</v>
      </c>
      <c r="G73">
        <v>2</v>
      </c>
      <c r="H73" t="s">
        <v>2382</v>
      </c>
      <c r="R73" s="64" t="s">
        <v>30</v>
      </c>
      <c r="S73" s="64">
        <v>2002</v>
      </c>
      <c r="U73" s="7" t="str">
        <f t="shared" si="6"/>
        <v>Dec</v>
      </c>
      <c r="V73" s="10">
        <f t="shared" si="7"/>
        <v>2002</v>
      </c>
      <c r="Y73" s="10" t="s">
        <v>2382</v>
      </c>
      <c r="Z73" s="10" t="str">
        <f t="shared" si="3"/>
        <v>yes</v>
      </c>
      <c r="AB73" s="53" t="s">
        <v>11</v>
      </c>
      <c r="AC73" s="10" t="str">
        <f t="shared" si="4"/>
        <v>tier - 2</v>
      </c>
      <c r="AE73" t="s">
        <v>12</v>
      </c>
      <c r="AF73" s="10" t="str">
        <f t="shared" si="5"/>
        <v>tier - 3</v>
      </c>
      <c r="AI73" t="s">
        <v>13</v>
      </c>
      <c r="AJ73" t="str">
        <f t="shared" si="8"/>
        <v>R1013</v>
      </c>
      <c r="AS73" s="110" t="s">
        <v>2301</v>
      </c>
      <c r="AT73" s="64">
        <v>32.299999999999997</v>
      </c>
      <c r="AU73" s="64">
        <v>4.76</v>
      </c>
      <c r="AV73" s="64" t="s">
        <v>2380</v>
      </c>
      <c r="AW73" s="64" t="s">
        <v>2380</v>
      </c>
      <c r="AX73" s="64" t="s">
        <v>2380</v>
      </c>
      <c r="AY73" s="64" t="s">
        <v>2383</v>
      </c>
      <c r="AZ73" s="64">
        <v>2</v>
      </c>
      <c r="BA73" s="109" t="s">
        <v>6806</v>
      </c>
      <c r="BB73" s="64" t="s">
        <v>10450</v>
      </c>
      <c r="BC73" s="69" t="s">
        <v>10444</v>
      </c>
    </row>
    <row r="74" spans="1:55" x14ac:dyDescent="0.35">
      <c r="A74" t="s">
        <v>2300</v>
      </c>
      <c r="B74">
        <v>48.8</v>
      </c>
      <c r="C74">
        <v>6.22</v>
      </c>
      <c r="D74" t="s">
        <v>2382</v>
      </c>
      <c r="E74" t="s">
        <v>2380</v>
      </c>
      <c r="F74" t="s">
        <v>2380</v>
      </c>
      <c r="G74">
        <v>2</v>
      </c>
      <c r="H74" t="s">
        <v>2382</v>
      </c>
      <c r="R74" s="64" t="s">
        <v>37</v>
      </c>
      <c r="S74" s="64">
        <v>1998</v>
      </c>
      <c r="U74" s="7" t="str">
        <f t="shared" si="6"/>
        <v>Oct</v>
      </c>
      <c r="V74" s="10">
        <f t="shared" si="7"/>
        <v>1998</v>
      </c>
      <c r="Y74" s="10" t="s">
        <v>2382</v>
      </c>
      <c r="Z74" s="10" t="str">
        <f t="shared" ref="Z74:Z137" si="9">IF(Y74="?",$Z$6,Y74)</f>
        <v>yes</v>
      </c>
      <c r="AB74" s="53" t="s">
        <v>11</v>
      </c>
      <c r="AC74" s="10" t="str">
        <f t="shared" ref="AC74:AC137" si="10">IF(AB74="?",$AC$6,AB74)</f>
        <v>tier - 2</v>
      </c>
      <c r="AE74" t="s">
        <v>16</v>
      </c>
      <c r="AF74" s="10" t="str">
        <f t="shared" ref="AF74:AF137" si="11">IF(AE74="?",$AF$6,AE74)</f>
        <v>tier - 1</v>
      </c>
      <c r="AI74" t="s">
        <v>23</v>
      </c>
      <c r="AJ74" t="str">
        <f t="shared" si="8"/>
        <v>R1012</v>
      </c>
      <c r="AS74" s="110" t="s">
        <v>2300</v>
      </c>
      <c r="AT74" s="64">
        <v>48.8</v>
      </c>
      <c r="AU74" s="64">
        <v>6.22</v>
      </c>
      <c r="AV74" s="64" t="s">
        <v>2380</v>
      </c>
      <c r="AW74" s="64" t="s">
        <v>2380</v>
      </c>
      <c r="AX74" s="64" t="s">
        <v>2383</v>
      </c>
      <c r="AY74" s="64" t="s">
        <v>2383</v>
      </c>
      <c r="AZ74" s="64">
        <v>2</v>
      </c>
      <c r="BA74" s="109" t="s">
        <v>6807</v>
      </c>
      <c r="BB74" s="64" t="s">
        <v>10449</v>
      </c>
      <c r="BC74" s="69" t="s">
        <v>10444</v>
      </c>
    </row>
    <row r="75" spans="1:55" x14ac:dyDescent="0.35">
      <c r="A75" t="s">
        <v>2299</v>
      </c>
      <c r="B75">
        <v>45.5</v>
      </c>
      <c r="C75">
        <v>7.96</v>
      </c>
      <c r="D75" t="s">
        <v>2380</v>
      </c>
      <c r="E75" t="s">
        <v>2380</v>
      </c>
      <c r="F75" t="s">
        <v>2380</v>
      </c>
      <c r="G75" t="s">
        <v>2381</v>
      </c>
      <c r="H75" t="s">
        <v>2382</v>
      </c>
      <c r="R75" s="64" t="s">
        <v>10</v>
      </c>
      <c r="S75" s="64">
        <v>2002</v>
      </c>
      <c r="U75" s="7" t="str">
        <f t="shared" si="6"/>
        <v>Jul</v>
      </c>
      <c r="V75" s="10">
        <f t="shared" si="7"/>
        <v>2002</v>
      </c>
      <c r="Y75" s="10" t="s">
        <v>2382</v>
      </c>
      <c r="Z75" s="10" t="str">
        <f t="shared" si="9"/>
        <v>yes</v>
      </c>
      <c r="AB75" s="53" t="s">
        <v>11</v>
      </c>
      <c r="AC75" s="10" t="str">
        <f t="shared" si="10"/>
        <v>tier - 2</v>
      </c>
      <c r="AE75" t="s">
        <v>16</v>
      </c>
      <c r="AF75" s="10" t="str">
        <f t="shared" si="11"/>
        <v>tier - 1</v>
      </c>
      <c r="AI75" t="s">
        <v>13</v>
      </c>
      <c r="AJ75" t="str">
        <f t="shared" si="8"/>
        <v>R1013</v>
      </c>
      <c r="AS75" s="110" t="s">
        <v>2299</v>
      </c>
      <c r="AT75" s="64">
        <v>45.5</v>
      </c>
      <c r="AU75" s="64">
        <v>7.96</v>
      </c>
      <c r="AV75" s="64" t="s">
        <v>2380</v>
      </c>
      <c r="AW75" s="64" t="s">
        <v>2380</v>
      </c>
      <c r="AX75" s="64" t="s">
        <v>2380</v>
      </c>
      <c r="AY75" s="64" t="s">
        <v>2383</v>
      </c>
      <c r="AZ75" s="64">
        <v>0</v>
      </c>
      <c r="BA75" s="109" t="s">
        <v>6808</v>
      </c>
      <c r="BB75" s="64" t="s">
        <v>10448</v>
      </c>
      <c r="BC75" s="69" t="s">
        <v>10444</v>
      </c>
    </row>
    <row r="76" spans="1:55" x14ac:dyDescent="0.35">
      <c r="A76" t="s">
        <v>2298</v>
      </c>
      <c r="B76">
        <v>53.61</v>
      </c>
      <c r="C76">
        <v>10.92</v>
      </c>
      <c r="D76" t="s">
        <v>2382</v>
      </c>
      <c r="E76" t="s">
        <v>2380</v>
      </c>
      <c r="F76" t="s">
        <v>2380</v>
      </c>
      <c r="G76">
        <v>1</v>
      </c>
      <c r="H76" t="s">
        <v>2382</v>
      </c>
      <c r="R76" s="64" t="s">
        <v>35</v>
      </c>
      <c r="S76" s="64">
        <v>2003</v>
      </c>
      <c r="U76" s="7" t="str">
        <f t="shared" si="6"/>
        <v>Aug</v>
      </c>
      <c r="V76" s="10">
        <f t="shared" si="7"/>
        <v>2003</v>
      </c>
      <c r="Y76" s="10" t="s">
        <v>2382</v>
      </c>
      <c r="Z76" s="10" t="str">
        <f t="shared" si="9"/>
        <v>yes</v>
      </c>
      <c r="AB76" s="53" t="s">
        <v>11</v>
      </c>
      <c r="AC76" s="10" t="str">
        <f t="shared" si="10"/>
        <v>tier - 2</v>
      </c>
      <c r="AE76" t="s">
        <v>16</v>
      </c>
      <c r="AF76" s="10" t="str">
        <f t="shared" si="11"/>
        <v>tier - 1</v>
      </c>
      <c r="AI76" t="s">
        <v>42</v>
      </c>
      <c r="AJ76" t="str">
        <f t="shared" si="8"/>
        <v>R1011</v>
      </c>
      <c r="AS76" s="110" t="s">
        <v>2298</v>
      </c>
      <c r="AT76" s="64">
        <v>53.61</v>
      </c>
      <c r="AU76" s="64">
        <v>10.92</v>
      </c>
      <c r="AV76" s="64" t="s">
        <v>2380</v>
      </c>
      <c r="AW76" s="64" t="s">
        <v>2380</v>
      </c>
      <c r="AX76" s="64" t="s">
        <v>2383</v>
      </c>
      <c r="AY76" s="64" t="s">
        <v>2383</v>
      </c>
      <c r="AZ76" s="64">
        <v>1</v>
      </c>
      <c r="BA76" s="109" t="s">
        <v>6809</v>
      </c>
      <c r="BB76" s="64" t="s">
        <v>10448</v>
      </c>
      <c r="BC76" s="69" t="s">
        <v>10444</v>
      </c>
    </row>
    <row r="77" spans="1:55" x14ac:dyDescent="0.35">
      <c r="A77" t="s">
        <v>2297</v>
      </c>
      <c r="B77">
        <v>36.19</v>
      </c>
      <c r="C77">
        <v>11.51</v>
      </c>
      <c r="D77" t="s">
        <v>2382</v>
      </c>
      <c r="E77" t="s">
        <v>2380</v>
      </c>
      <c r="F77" t="s">
        <v>2380</v>
      </c>
      <c r="G77">
        <v>1</v>
      </c>
      <c r="H77" t="s">
        <v>2382</v>
      </c>
      <c r="R77" s="64" t="s">
        <v>20</v>
      </c>
      <c r="S77" s="64">
        <v>2003</v>
      </c>
      <c r="U77" s="7" t="str">
        <f t="shared" si="6"/>
        <v>Sep</v>
      </c>
      <c r="V77" s="10">
        <f t="shared" si="7"/>
        <v>2003</v>
      </c>
      <c r="Y77" s="10" t="s">
        <v>2382</v>
      </c>
      <c r="Z77" s="10" t="str">
        <f t="shared" si="9"/>
        <v>yes</v>
      </c>
      <c r="AB77" s="53" t="s">
        <v>11</v>
      </c>
      <c r="AC77" s="10" t="str">
        <f t="shared" si="10"/>
        <v>tier - 2</v>
      </c>
      <c r="AE77" t="s">
        <v>11</v>
      </c>
      <c r="AF77" s="10" t="str">
        <f t="shared" si="11"/>
        <v>tier - 2</v>
      </c>
      <c r="AI77" t="s">
        <v>42</v>
      </c>
      <c r="AJ77" t="str">
        <f t="shared" si="8"/>
        <v>R1011</v>
      </c>
      <c r="AS77" s="110" t="s">
        <v>2297</v>
      </c>
      <c r="AT77" s="64">
        <v>36.19</v>
      </c>
      <c r="AU77" s="64">
        <v>11.51</v>
      </c>
      <c r="AV77" s="64" t="s">
        <v>2380</v>
      </c>
      <c r="AW77" s="64" t="s">
        <v>2380</v>
      </c>
      <c r="AX77" s="64" t="s">
        <v>2383</v>
      </c>
      <c r="AY77" s="64" t="s">
        <v>2383</v>
      </c>
      <c r="AZ77" s="64">
        <v>1</v>
      </c>
      <c r="BA77" s="109" t="s">
        <v>6810</v>
      </c>
      <c r="BB77" s="64" t="s">
        <v>10448</v>
      </c>
      <c r="BC77" s="69" t="s">
        <v>10444</v>
      </c>
    </row>
    <row r="78" spans="1:55" x14ac:dyDescent="0.35">
      <c r="A78" t="s">
        <v>2296</v>
      </c>
      <c r="B78">
        <v>34.6</v>
      </c>
      <c r="C78">
        <v>5.99</v>
      </c>
      <c r="D78" t="s">
        <v>2382</v>
      </c>
      <c r="E78" t="s">
        <v>2380</v>
      </c>
      <c r="F78" t="s">
        <v>2380</v>
      </c>
      <c r="G78" t="s">
        <v>2381</v>
      </c>
      <c r="H78" t="s">
        <v>2382</v>
      </c>
      <c r="R78" s="64" t="s">
        <v>20</v>
      </c>
      <c r="S78" s="64">
        <v>2003</v>
      </c>
      <c r="U78" s="7" t="str">
        <f t="shared" si="6"/>
        <v>Sep</v>
      </c>
      <c r="V78" s="10">
        <f t="shared" si="7"/>
        <v>2003</v>
      </c>
      <c r="Y78" s="10" t="s">
        <v>2382</v>
      </c>
      <c r="Z78" s="10" t="str">
        <f t="shared" si="9"/>
        <v>yes</v>
      </c>
      <c r="AB78" s="53" t="s">
        <v>11</v>
      </c>
      <c r="AC78" s="10" t="str">
        <f t="shared" si="10"/>
        <v>tier - 2</v>
      </c>
      <c r="AE78" t="s">
        <v>16</v>
      </c>
      <c r="AF78" s="10" t="str">
        <f t="shared" si="11"/>
        <v>tier - 1</v>
      </c>
      <c r="AI78" t="s">
        <v>42</v>
      </c>
      <c r="AJ78" t="str">
        <f t="shared" si="8"/>
        <v>R1011</v>
      </c>
      <c r="AS78" s="110" t="s">
        <v>2296</v>
      </c>
      <c r="AT78" s="64">
        <v>34.6</v>
      </c>
      <c r="AU78" s="64">
        <v>5.99</v>
      </c>
      <c r="AV78" s="64" t="s">
        <v>2380</v>
      </c>
      <c r="AW78" s="64" t="s">
        <v>2380</v>
      </c>
      <c r="AX78" s="64" t="s">
        <v>2383</v>
      </c>
      <c r="AY78" s="64" t="s">
        <v>2383</v>
      </c>
      <c r="AZ78" s="64">
        <v>0</v>
      </c>
      <c r="BA78" s="109" t="s">
        <v>6811</v>
      </c>
      <c r="BB78" s="64" t="s">
        <v>10449</v>
      </c>
      <c r="BC78" s="69" t="s">
        <v>10444</v>
      </c>
    </row>
    <row r="79" spans="1:55" x14ac:dyDescent="0.35">
      <c r="A79" t="s">
        <v>2295</v>
      </c>
      <c r="B79">
        <v>54.12</v>
      </c>
      <c r="C79">
        <v>11.57</v>
      </c>
      <c r="D79" t="s">
        <v>2380</v>
      </c>
      <c r="E79" t="s">
        <v>2380</v>
      </c>
      <c r="F79" t="s">
        <v>2380</v>
      </c>
      <c r="G79" t="s">
        <v>2381</v>
      </c>
      <c r="H79" t="s">
        <v>2382</v>
      </c>
      <c r="R79" s="64" t="s">
        <v>20</v>
      </c>
      <c r="S79" s="64">
        <v>2003</v>
      </c>
      <c r="U79" s="7" t="str">
        <f t="shared" si="6"/>
        <v>Sep</v>
      </c>
      <c r="V79" s="10">
        <f t="shared" si="7"/>
        <v>2003</v>
      </c>
      <c r="Y79" s="10" t="s">
        <v>2382</v>
      </c>
      <c r="Z79" s="10" t="str">
        <f t="shared" si="9"/>
        <v>yes</v>
      </c>
      <c r="AB79" s="53" t="s">
        <v>11</v>
      </c>
      <c r="AC79" s="10" t="str">
        <f t="shared" si="10"/>
        <v>tier - 2</v>
      </c>
      <c r="AE79" t="s">
        <v>11</v>
      </c>
      <c r="AF79" s="10" t="str">
        <f t="shared" si="11"/>
        <v>tier - 2</v>
      </c>
      <c r="AI79" t="s">
        <v>42</v>
      </c>
      <c r="AJ79" t="str">
        <f t="shared" si="8"/>
        <v>R1011</v>
      </c>
      <c r="AS79" s="110" t="s">
        <v>2295</v>
      </c>
      <c r="AT79" s="64">
        <v>54.12</v>
      </c>
      <c r="AU79" s="64">
        <v>11.57</v>
      </c>
      <c r="AV79" s="64" t="s">
        <v>2380</v>
      </c>
      <c r="AW79" s="64" t="s">
        <v>2380</v>
      </c>
      <c r="AX79" s="64" t="s">
        <v>2380</v>
      </c>
      <c r="AY79" s="64" t="s">
        <v>2383</v>
      </c>
      <c r="AZ79" s="64">
        <v>0</v>
      </c>
      <c r="BA79" s="109" t="s">
        <v>5990</v>
      </c>
      <c r="BB79" s="64" t="s">
        <v>10448</v>
      </c>
      <c r="BC79" s="69" t="s">
        <v>10444</v>
      </c>
    </row>
    <row r="80" spans="1:55" x14ac:dyDescent="0.35">
      <c r="A80" t="s">
        <v>2294</v>
      </c>
      <c r="B80">
        <v>48.82</v>
      </c>
      <c r="C80">
        <v>6.67</v>
      </c>
      <c r="D80" t="s">
        <v>2382</v>
      </c>
      <c r="E80" t="s">
        <v>2380</v>
      </c>
      <c r="F80" t="s">
        <v>2380</v>
      </c>
      <c r="G80" t="s">
        <v>2381</v>
      </c>
      <c r="H80" t="s">
        <v>2382</v>
      </c>
      <c r="R80" s="64" t="s">
        <v>15</v>
      </c>
      <c r="S80" s="64">
        <v>1997</v>
      </c>
      <c r="U80" s="7" t="str">
        <f t="shared" si="6"/>
        <v>Nov</v>
      </c>
      <c r="V80" s="10">
        <f t="shared" si="7"/>
        <v>1997</v>
      </c>
      <c r="Y80" s="10" t="s">
        <v>2382</v>
      </c>
      <c r="Z80" s="10" t="str">
        <f t="shared" si="9"/>
        <v>yes</v>
      </c>
      <c r="AB80" s="53" t="s">
        <v>11</v>
      </c>
      <c r="AC80" s="10" t="str">
        <f t="shared" si="10"/>
        <v>tier - 2</v>
      </c>
      <c r="AE80" t="s">
        <v>11</v>
      </c>
      <c r="AF80" s="10" t="str">
        <f t="shared" si="11"/>
        <v>tier - 2</v>
      </c>
      <c r="AI80" t="s">
        <v>13</v>
      </c>
      <c r="AJ80" t="str">
        <f t="shared" si="8"/>
        <v>R1013</v>
      </c>
      <c r="AS80" s="110" t="s">
        <v>2294</v>
      </c>
      <c r="AT80" s="64">
        <v>48.82</v>
      </c>
      <c r="AU80" s="64">
        <v>6.67</v>
      </c>
      <c r="AV80" s="64" t="s">
        <v>2380</v>
      </c>
      <c r="AW80" s="64" t="s">
        <v>2380</v>
      </c>
      <c r="AX80" s="64" t="s">
        <v>2383</v>
      </c>
      <c r="AY80" s="64" t="s">
        <v>2383</v>
      </c>
      <c r="AZ80" s="64">
        <v>0</v>
      </c>
      <c r="BA80" s="109" t="s">
        <v>6812</v>
      </c>
      <c r="BB80" s="64" t="s">
        <v>10448</v>
      </c>
      <c r="BC80" s="69" t="s">
        <v>10444</v>
      </c>
    </row>
    <row r="81" spans="1:55" x14ac:dyDescent="0.35">
      <c r="A81" t="s">
        <v>2293</v>
      </c>
      <c r="B81">
        <v>51.01</v>
      </c>
      <c r="C81">
        <v>9.1999999999999993</v>
      </c>
      <c r="D81" t="s">
        <v>2380</v>
      </c>
      <c r="E81" t="s">
        <v>2380</v>
      </c>
      <c r="F81" t="s">
        <v>2380</v>
      </c>
      <c r="G81" t="s">
        <v>2381</v>
      </c>
      <c r="H81" t="s">
        <v>2382</v>
      </c>
      <c r="R81" s="64" t="s">
        <v>30</v>
      </c>
      <c r="S81" s="64">
        <v>2003</v>
      </c>
      <c r="U81" s="7" t="str">
        <f t="shared" si="6"/>
        <v>Dec</v>
      </c>
      <c r="V81" s="10">
        <f t="shared" si="7"/>
        <v>2003</v>
      </c>
      <c r="Y81" s="10" t="s">
        <v>2382</v>
      </c>
      <c r="Z81" s="10" t="str">
        <f t="shared" si="9"/>
        <v>yes</v>
      </c>
      <c r="AB81" s="53" t="s">
        <v>11</v>
      </c>
      <c r="AC81" s="10" t="str">
        <f t="shared" si="10"/>
        <v>tier - 2</v>
      </c>
      <c r="AE81" t="s">
        <v>16</v>
      </c>
      <c r="AF81" s="10" t="str">
        <f t="shared" si="11"/>
        <v>tier - 1</v>
      </c>
      <c r="AI81" t="s">
        <v>42</v>
      </c>
      <c r="AJ81" t="str">
        <f t="shared" si="8"/>
        <v>R1011</v>
      </c>
      <c r="AS81" s="110" t="s">
        <v>2293</v>
      </c>
      <c r="AT81" s="64">
        <v>51.01</v>
      </c>
      <c r="AU81" s="64">
        <v>9.1999999999999993</v>
      </c>
      <c r="AV81" s="64" t="s">
        <v>2380</v>
      </c>
      <c r="AW81" s="64" t="s">
        <v>2380</v>
      </c>
      <c r="AX81" s="64" t="s">
        <v>2380</v>
      </c>
      <c r="AY81" s="64" t="s">
        <v>2383</v>
      </c>
      <c r="AZ81" s="64">
        <v>0</v>
      </c>
      <c r="BA81" s="109" t="s">
        <v>6813</v>
      </c>
      <c r="BB81" s="64" t="s">
        <v>10448</v>
      </c>
      <c r="BC81" s="69" t="s">
        <v>10444</v>
      </c>
    </row>
    <row r="82" spans="1:55" x14ac:dyDescent="0.35">
      <c r="A82" t="s">
        <v>2292</v>
      </c>
      <c r="B82">
        <v>45.65</v>
      </c>
      <c r="C82">
        <v>5.1100000000000003</v>
      </c>
      <c r="D82" t="s">
        <v>2382</v>
      </c>
      <c r="E82" t="s">
        <v>2380</v>
      </c>
      <c r="F82" t="s">
        <v>2380</v>
      </c>
      <c r="G82">
        <v>1</v>
      </c>
      <c r="H82" t="s">
        <v>2382</v>
      </c>
      <c r="R82" s="64" t="s">
        <v>37</v>
      </c>
      <c r="S82" s="64">
        <v>2003</v>
      </c>
      <c r="U82" s="7" t="str">
        <f t="shared" si="6"/>
        <v>Oct</v>
      </c>
      <c r="V82" s="10">
        <f t="shared" si="7"/>
        <v>2003</v>
      </c>
      <c r="Y82" s="10" t="s">
        <v>2382</v>
      </c>
      <c r="Z82" s="10" t="str">
        <f t="shared" si="9"/>
        <v>yes</v>
      </c>
      <c r="AB82" s="53" t="s">
        <v>11</v>
      </c>
      <c r="AC82" s="10" t="str">
        <f t="shared" si="10"/>
        <v>tier - 2</v>
      </c>
      <c r="AE82" t="s">
        <v>16</v>
      </c>
      <c r="AF82" s="10" t="str">
        <f t="shared" si="11"/>
        <v>tier - 1</v>
      </c>
      <c r="AI82" t="s">
        <v>42</v>
      </c>
      <c r="AJ82" t="str">
        <f t="shared" si="8"/>
        <v>R1011</v>
      </c>
      <c r="AS82" s="110" t="s">
        <v>2292</v>
      </c>
      <c r="AT82" s="64">
        <v>45.65</v>
      </c>
      <c r="AU82" s="64">
        <v>5.1100000000000003</v>
      </c>
      <c r="AV82" s="64" t="s">
        <v>2380</v>
      </c>
      <c r="AW82" s="64" t="s">
        <v>2380</v>
      </c>
      <c r="AX82" s="64" t="s">
        <v>2383</v>
      </c>
      <c r="AY82" s="64" t="s">
        <v>2383</v>
      </c>
      <c r="AZ82" s="64">
        <v>1</v>
      </c>
      <c r="BA82" s="109" t="s">
        <v>6814</v>
      </c>
      <c r="BB82" s="64" t="s">
        <v>10450</v>
      </c>
      <c r="BC82" s="69" t="s">
        <v>10444</v>
      </c>
    </row>
    <row r="83" spans="1:55" x14ac:dyDescent="0.35">
      <c r="A83" t="s">
        <v>2291</v>
      </c>
      <c r="B83">
        <v>52.9</v>
      </c>
      <c r="C83">
        <v>5.34</v>
      </c>
      <c r="D83" t="s">
        <v>2380</v>
      </c>
      <c r="E83" t="s">
        <v>2380</v>
      </c>
      <c r="F83" t="s">
        <v>2380</v>
      </c>
      <c r="G83" t="s">
        <v>2381</v>
      </c>
      <c r="H83" t="s">
        <v>2382</v>
      </c>
      <c r="R83" s="64" t="s">
        <v>37</v>
      </c>
      <c r="S83" s="64">
        <v>2003</v>
      </c>
      <c r="U83" s="7" t="str">
        <f t="shared" si="6"/>
        <v>Oct</v>
      </c>
      <c r="V83" s="10">
        <f t="shared" si="7"/>
        <v>2003</v>
      </c>
      <c r="Y83" s="10" t="s">
        <v>2382</v>
      </c>
      <c r="Z83" s="10" t="str">
        <f t="shared" si="9"/>
        <v>yes</v>
      </c>
      <c r="AB83" s="53" t="s">
        <v>11</v>
      </c>
      <c r="AC83" s="10" t="str">
        <f t="shared" si="10"/>
        <v>tier - 2</v>
      </c>
      <c r="AE83" t="s">
        <v>12</v>
      </c>
      <c r="AF83" s="10" t="str">
        <f t="shared" si="11"/>
        <v>tier - 3</v>
      </c>
      <c r="AI83" t="s">
        <v>42</v>
      </c>
      <c r="AJ83" t="str">
        <f t="shared" si="8"/>
        <v>R1011</v>
      </c>
      <c r="AS83" s="110" t="s">
        <v>2291</v>
      </c>
      <c r="AT83" s="64">
        <v>52.9</v>
      </c>
      <c r="AU83" s="64">
        <v>5.34</v>
      </c>
      <c r="AV83" s="64" t="s">
        <v>2380</v>
      </c>
      <c r="AW83" s="64" t="s">
        <v>2380</v>
      </c>
      <c r="AX83" s="64" t="s">
        <v>2380</v>
      </c>
      <c r="AY83" s="64" t="s">
        <v>2383</v>
      </c>
      <c r="AZ83" s="64">
        <v>0</v>
      </c>
      <c r="BA83" s="109" t="s">
        <v>5865</v>
      </c>
      <c r="BB83" s="64" t="s">
        <v>10450</v>
      </c>
      <c r="BC83" s="69" t="s">
        <v>10444</v>
      </c>
    </row>
    <row r="84" spans="1:55" x14ac:dyDescent="0.35">
      <c r="A84" t="s">
        <v>2290</v>
      </c>
      <c r="B84">
        <v>45.41</v>
      </c>
      <c r="C84">
        <v>4.03</v>
      </c>
      <c r="D84" t="s">
        <v>2382</v>
      </c>
      <c r="E84" t="s">
        <v>2380</v>
      </c>
      <c r="F84" t="s">
        <v>2380</v>
      </c>
      <c r="G84">
        <v>1</v>
      </c>
      <c r="H84" t="s">
        <v>2382</v>
      </c>
      <c r="R84" s="64" t="s">
        <v>35</v>
      </c>
      <c r="S84" s="64">
        <v>2003</v>
      </c>
      <c r="U84" s="7" t="str">
        <f t="shared" si="6"/>
        <v>Aug</v>
      </c>
      <c r="V84" s="10">
        <f t="shared" si="7"/>
        <v>2003</v>
      </c>
      <c r="Y84" s="10" t="s">
        <v>2382</v>
      </c>
      <c r="Z84" s="10" t="str">
        <f t="shared" si="9"/>
        <v>yes</v>
      </c>
      <c r="AB84" s="53" t="s">
        <v>11</v>
      </c>
      <c r="AC84" s="10" t="str">
        <f t="shared" si="10"/>
        <v>tier - 2</v>
      </c>
      <c r="AE84" t="s">
        <v>11</v>
      </c>
      <c r="AF84" s="10" t="str">
        <f t="shared" si="11"/>
        <v>tier - 2</v>
      </c>
      <c r="AI84" t="s">
        <v>42</v>
      </c>
      <c r="AJ84" t="str">
        <f t="shared" si="8"/>
        <v>R1011</v>
      </c>
      <c r="AS84" s="110" t="s">
        <v>2290</v>
      </c>
      <c r="AT84" s="64">
        <v>45.41</v>
      </c>
      <c r="AU84" s="64">
        <v>4.03</v>
      </c>
      <c r="AV84" s="64" t="s">
        <v>2380</v>
      </c>
      <c r="AW84" s="64" t="s">
        <v>2380</v>
      </c>
      <c r="AX84" s="64" t="s">
        <v>2383</v>
      </c>
      <c r="AY84" s="64" t="s">
        <v>2383</v>
      </c>
      <c r="AZ84" s="64">
        <v>1</v>
      </c>
      <c r="BA84" s="109" t="s">
        <v>6815</v>
      </c>
      <c r="BB84" s="64" t="s">
        <v>10450</v>
      </c>
      <c r="BC84" s="69" t="s">
        <v>10444</v>
      </c>
    </row>
    <row r="85" spans="1:55" x14ac:dyDescent="0.35">
      <c r="A85" t="s">
        <v>2289</v>
      </c>
      <c r="B85">
        <v>49.41</v>
      </c>
      <c r="C85">
        <v>4.2300000000000004</v>
      </c>
      <c r="D85" t="s">
        <v>2382</v>
      </c>
      <c r="E85" t="s">
        <v>2380</v>
      </c>
      <c r="F85" t="s">
        <v>2383</v>
      </c>
      <c r="G85">
        <v>1</v>
      </c>
      <c r="H85" t="s">
        <v>2382</v>
      </c>
      <c r="R85" s="64" t="s">
        <v>15</v>
      </c>
      <c r="S85" s="64">
        <v>2003</v>
      </c>
      <c r="U85" s="7" t="str">
        <f t="shared" si="6"/>
        <v>Nov</v>
      </c>
      <c r="V85" s="10">
        <f t="shared" si="7"/>
        <v>2003</v>
      </c>
      <c r="Y85" s="10" t="s">
        <v>2382</v>
      </c>
      <c r="Z85" s="10" t="str">
        <f t="shared" si="9"/>
        <v>yes</v>
      </c>
      <c r="AB85" s="53" t="s">
        <v>11</v>
      </c>
      <c r="AC85" s="10" t="str">
        <f t="shared" si="10"/>
        <v>tier - 2</v>
      </c>
      <c r="AE85" t="s">
        <v>11</v>
      </c>
      <c r="AF85" s="10" t="str">
        <f t="shared" si="11"/>
        <v>tier - 2</v>
      </c>
      <c r="AI85" t="s">
        <v>42</v>
      </c>
      <c r="AJ85" t="str">
        <f t="shared" si="8"/>
        <v>R1011</v>
      </c>
      <c r="AS85" s="110" t="s">
        <v>2289</v>
      </c>
      <c r="AT85" s="64">
        <v>49.41</v>
      </c>
      <c r="AU85" s="64">
        <v>4.2300000000000004</v>
      </c>
      <c r="AV85" s="64" t="s">
        <v>2380</v>
      </c>
      <c r="AW85" s="64" t="s">
        <v>2383</v>
      </c>
      <c r="AX85" s="64" t="s">
        <v>2383</v>
      </c>
      <c r="AY85" s="64" t="s">
        <v>2383</v>
      </c>
      <c r="AZ85" s="64">
        <v>1</v>
      </c>
      <c r="BA85" s="109" t="s">
        <v>6816</v>
      </c>
      <c r="BB85" s="64" t="s">
        <v>10450</v>
      </c>
      <c r="BC85" s="69" t="s">
        <v>10444</v>
      </c>
    </row>
    <row r="86" spans="1:55" x14ac:dyDescent="0.35">
      <c r="A86" t="s">
        <v>2288</v>
      </c>
      <c r="B86">
        <v>31.824999999999999</v>
      </c>
      <c r="C86">
        <v>4.0599999999999996</v>
      </c>
      <c r="D86" t="s">
        <v>2380</v>
      </c>
      <c r="E86" t="s">
        <v>2380</v>
      </c>
      <c r="F86" t="s">
        <v>2380</v>
      </c>
      <c r="G86">
        <v>2</v>
      </c>
      <c r="H86" t="s">
        <v>2382</v>
      </c>
      <c r="R86" s="64" t="s">
        <v>30</v>
      </c>
      <c r="S86" s="64">
        <v>2002</v>
      </c>
      <c r="U86" s="7" t="str">
        <f t="shared" si="6"/>
        <v>Dec</v>
      </c>
      <c r="V86" s="10">
        <f t="shared" si="7"/>
        <v>2002</v>
      </c>
      <c r="Y86" s="10" t="s">
        <v>2382</v>
      </c>
      <c r="Z86" s="10" t="str">
        <f t="shared" si="9"/>
        <v>yes</v>
      </c>
      <c r="AB86" s="53" t="s">
        <v>11</v>
      </c>
      <c r="AC86" s="10" t="str">
        <f t="shared" si="10"/>
        <v>tier - 2</v>
      </c>
      <c r="AE86" t="s">
        <v>12</v>
      </c>
      <c r="AF86" s="10" t="str">
        <f t="shared" si="11"/>
        <v>tier - 3</v>
      </c>
      <c r="AI86" t="s">
        <v>13</v>
      </c>
      <c r="AJ86" t="str">
        <f t="shared" si="8"/>
        <v>R1013</v>
      </c>
      <c r="AS86" s="110" t="s">
        <v>2288</v>
      </c>
      <c r="AT86" s="64">
        <v>31.824999999999999</v>
      </c>
      <c r="AU86" s="64">
        <v>4.0599999999999996</v>
      </c>
      <c r="AV86" s="64" t="s">
        <v>2380</v>
      </c>
      <c r="AW86" s="64" t="s">
        <v>2380</v>
      </c>
      <c r="AX86" s="64" t="s">
        <v>2380</v>
      </c>
      <c r="AY86" s="64" t="s">
        <v>2383</v>
      </c>
      <c r="AZ86" s="64">
        <v>2</v>
      </c>
      <c r="BA86" s="109" t="s">
        <v>6817</v>
      </c>
      <c r="BB86" s="64" t="s">
        <v>10450</v>
      </c>
      <c r="BC86" s="69" t="s">
        <v>10444</v>
      </c>
    </row>
    <row r="87" spans="1:55" x14ac:dyDescent="0.35">
      <c r="A87" t="s">
        <v>2287</v>
      </c>
      <c r="B87">
        <v>51.28</v>
      </c>
      <c r="C87">
        <v>4.68</v>
      </c>
      <c r="D87" t="s">
        <v>2380</v>
      </c>
      <c r="E87" t="s">
        <v>2380</v>
      </c>
      <c r="F87" t="s">
        <v>2380</v>
      </c>
      <c r="G87">
        <v>2</v>
      </c>
      <c r="H87" t="s">
        <v>2382</v>
      </c>
      <c r="R87" s="64" t="s">
        <v>37</v>
      </c>
      <c r="S87" s="64">
        <v>1997</v>
      </c>
      <c r="U87" s="7" t="str">
        <f t="shared" si="6"/>
        <v>Oct</v>
      </c>
      <c r="V87" s="10">
        <f t="shared" si="7"/>
        <v>1997</v>
      </c>
      <c r="Y87" s="10" t="s">
        <v>2382</v>
      </c>
      <c r="Z87" s="10" t="str">
        <f t="shared" si="9"/>
        <v>yes</v>
      </c>
      <c r="AB87" s="53" t="s">
        <v>11</v>
      </c>
      <c r="AC87" s="10" t="str">
        <f t="shared" si="10"/>
        <v>tier - 2</v>
      </c>
      <c r="AE87" t="s">
        <v>12</v>
      </c>
      <c r="AF87" s="10" t="str">
        <f t="shared" si="11"/>
        <v>tier - 3</v>
      </c>
      <c r="AI87" t="s">
        <v>23</v>
      </c>
      <c r="AJ87" t="str">
        <f t="shared" si="8"/>
        <v>R1012</v>
      </c>
      <c r="AS87" s="110" t="s">
        <v>2287</v>
      </c>
      <c r="AT87" s="64">
        <v>51.28</v>
      </c>
      <c r="AU87" s="64">
        <v>4.68</v>
      </c>
      <c r="AV87" s="64" t="s">
        <v>2380</v>
      </c>
      <c r="AW87" s="64" t="s">
        <v>2380</v>
      </c>
      <c r="AX87" s="64" t="s">
        <v>2380</v>
      </c>
      <c r="AY87" s="64" t="s">
        <v>2383</v>
      </c>
      <c r="AZ87" s="64">
        <v>2</v>
      </c>
      <c r="BA87" s="109" t="s">
        <v>6818</v>
      </c>
      <c r="BB87" s="64" t="s">
        <v>10450</v>
      </c>
      <c r="BC87" s="69" t="s">
        <v>10444</v>
      </c>
    </row>
    <row r="88" spans="1:55" x14ac:dyDescent="0.35">
      <c r="A88" t="s">
        <v>2286</v>
      </c>
      <c r="B88">
        <v>34.96</v>
      </c>
      <c r="C88">
        <v>4.34</v>
      </c>
      <c r="D88" t="s">
        <v>2380</v>
      </c>
      <c r="E88" t="s">
        <v>2380</v>
      </c>
      <c r="F88" t="s">
        <v>2383</v>
      </c>
      <c r="G88">
        <v>1</v>
      </c>
      <c r="H88" t="s">
        <v>2382</v>
      </c>
      <c r="R88" s="64" t="s">
        <v>20</v>
      </c>
      <c r="S88" s="64">
        <v>2004</v>
      </c>
      <c r="U88" s="7" t="str">
        <f t="shared" si="6"/>
        <v>Sep</v>
      </c>
      <c r="V88" s="10">
        <f t="shared" si="7"/>
        <v>2004</v>
      </c>
      <c r="Y88" s="10" t="s">
        <v>2382</v>
      </c>
      <c r="Z88" s="10" t="str">
        <f t="shared" si="9"/>
        <v>yes</v>
      </c>
      <c r="AB88" s="53" t="s">
        <v>11</v>
      </c>
      <c r="AC88" s="10" t="str">
        <f t="shared" si="10"/>
        <v>tier - 2</v>
      </c>
      <c r="AE88" t="s">
        <v>12</v>
      </c>
      <c r="AF88" s="10" t="str">
        <f t="shared" si="11"/>
        <v>tier - 3</v>
      </c>
      <c r="AI88" t="s">
        <v>13</v>
      </c>
      <c r="AJ88" t="str">
        <f t="shared" si="8"/>
        <v>R1013</v>
      </c>
      <c r="AS88" s="110" t="s">
        <v>2286</v>
      </c>
      <c r="AT88" s="64">
        <v>34.96</v>
      </c>
      <c r="AU88" s="64">
        <v>4.34</v>
      </c>
      <c r="AV88" s="64" t="s">
        <v>2380</v>
      </c>
      <c r="AW88" s="64" t="s">
        <v>2383</v>
      </c>
      <c r="AX88" s="64" t="s">
        <v>2380</v>
      </c>
      <c r="AY88" s="64" t="s">
        <v>2383</v>
      </c>
      <c r="AZ88" s="64">
        <v>1</v>
      </c>
      <c r="BA88" s="109" t="s">
        <v>6819</v>
      </c>
      <c r="BB88" s="64" t="s">
        <v>10450</v>
      </c>
      <c r="BC88" s="69" t="s">
        <v>10444</v>
      </c>
    </row>
    <row r="89" spans="1:55" x14ac:dyDescent="0.35">
      <c r="A89" t="s">
        <v>2285</v>
      </c>
      <c r="B89">
        <v>33.11</v>
      </c>
      <c r="C89">
        <v>10.51</v>
      </c>
      <c r="D89" t="s">
        <v>2380</v>
      </c>
      <c r="E89" t="s">
        <v>2380</v>
      </c>
      <c r="F89" t="s">
        <v>2380</v>
      </c>
      <c r="G89" t="s">
        <v>2381</v>
      </c>
      <c r="H89" t="s">
        <v>2382</v>
      </c>
      <c r="R89" s="64" t="s">
        <v>10</v>
      </c>
      <c r="S89" s="64">
        <v>2004</v>
      </c>
      <c r="U89" s="7" t="str">
        <f t="shared" si="6"/>
        <v>Jul</v>
      </c>
      <c r="V89" s="10">
        <f t="shared" si="7"/>
        <v>2004</v>
      </c>
      <c r="Y89" s="10" t="s">
        <v>2382</v>
      </c>
      <c r="Z89" s="10" t="str">
        <f t="shared" si="9"/>
        <v>yes</v>
      </c>
      <c r="AB89" s="53" t="s">
        <v>11</v>
      </c>
      <c r="AC89" s="10" t="str">
        <f t="shared" si="10"/>
        <v>tier - 2</v>
      </c>
      <c r="AE89" t="s">
        <v>12</v>
      </c>
      <c r="AF89" s="10" t="str">
        <f t="shared" si="11"/>
        <v>tier - 3</v>
      </c>
      <c r="AI89" t="s">
        <v>13</v>
      </c>
      <c r="AJ89" t="str">
        <f t="shared" si="8"/>
        <v>R1013</v>
      </c>
      <c r="AS89" s="110" t="s">
        <v>2285</v>
      </c>
      <c r="AT89" s="64">
        <v>33.11</v>
      </c>
      <c r="AU89" s="64">
        <v>10.51</v>
      </c>
      <c r="AV89" s="64" t="s">
        <v>2380</v>
      </c>
      <c r="AW89" s="64" t="s">
        <v>2380</v>
      </c>
      <c r="AX89" s="64" t="s">
        <v>2380</v>
      </c>
      <c r="AY89" s="64" t="s">
        <v>2383</v>
      </c>
      <c r="AZ89" s="64">
        <v>0</v>
      </c>
      <c r="BA89" s="109" t="s">
        <v>6820</v>
      </c>
      <c r="BB89" s="64" t="s">
        <v>10448</v>
      </c>
      <c r="BC89" s="69" t="s">
        <v>10444</v>
      </c>
    </row>
    <row r="90" spans="1:55" x14ac:dyDescent="0.35">
      <c r="A90" t="s">
        <v>2284</v>
      </c>
      <c r="B90">
        <v>54.74</v>
      </c>
      <c r="C90">
        <v>5.84</v>
      </c>
      <c r="D90" t="s">
        <v>2382</v>
      </c>
      <c r="E90" t="s">
        <v>2380</v>
      </c>
      <c r="F90" t="s">
        <v>2383</v>
      </c>
      <c r="G90">
        <v>1</v>
      </c>
      <c r="H90" t="s">
        <v>2382</v>
      </c>
      <c r="R90" s="64" t="s">
        <v>18</v>
      </c>
      <c r="S90" s="64">
        <v>2000</v>
      </c>
      <c r="U90" s="7" t="str">
        <f t="shared" si="6"/>
        <v>Jun</v>
      </c>
      <c r="V90" s="10">
        <f t="shared" si="7"/>
        <v>2000</v>
      </c>
      <c r="Y90" s="10" t="s">
        <v>2382</v>
      </c>
      <c r="Z90" s="10" t="str">
        <f t="shared" si="9"/>
        <v>yes</v>
      </c>
      <c r="AB90" s="53" t="s">
        <v>11</v>
      </c>
      <c r="AC90" s="10" t="str">
        <f t="shared" si="10"/>
        <v>tier - 2</v>
      </c>
      <c r="AE90" t="s">
        <v>16</v>
      </c>
      <c r="AF90" s="10" t="str">
        <f t="shared" si="11"/>
        <v>tier - 1</v>
      </c>
      <c r="AI90" t="s">
        <v>13</v>
      </c>
      <c r="AJ90" t="str">
        <f t="shared" si="8"/>
        <v>R1013</v>
      </c>
      <c r="AS90" s="110" t="s">
        <v>2284</v>
      </c>
      <c r="AT90" s="64">
        <v>54.74</v>
      </c>
      <c r="AU90" s="64">
        <v>5.84</v>
      </c>
      <c r="AV90" s="64" t="s">
        <v>2380</v>
      </c>
      <c r="AW90" s="64" t="s">
        <v>2383</v>
      </c>
      <c r="AX90" s="64" t="s">
        <v>2383</v>
      </c>
      <c r="AY90" s="64" t="s">
        <v>2383</v>
      </c>
      <c r="AZ90" s="64">
        <v>1</v>
      </c>
      <c r="BA90" s="109" t="s">
        <v>5060</v>
      </c>
      <c r="BB90" s="64" t="s">
        <v>10449</v>
      </c>
      <c r="BC90" s="69" t="s">
        <v>10444</v>
      </c>
    </row>
    <row r="91" spans="1:55" x14ac:dyDescent="0.35">
      <c r="A91" t="s">
        <v>2283</v>
      </c>
      <c r="B91">
        <v>32.56</v>
      </c>
      <c r="C91">
        <v>5.41</v>
      </c>
      <c r="D91" t="s">
        <v>2380</v>
      </c>
      <c r="E91" t="s">
        <v>2380</v>
      </c>
      <c r="F91" t="s">
        <v>2383</v>
      </c>
      <c r="G91">
        <v>1</v>
      </c>
      <c r="H91" t="s">
        <v>2382</v>
      </c>
      <c r="R91" s="64" t="s">
        <v>18</v>
      </c>
      <c r="S91" s="64">
        <v>1998</v>
      </c>
      <c r="U91" s="7" t="str">
        <f t="shared" si="6"/>
        <v>Jun</v>
      </c>
      <c r="V91" s="10">
        <f t="shared" si="7"/>
        <v>1998</v>
      </c>
      <c r="Y91" s="10" t="s">
        <v>2382</v>
      </c>
      <c r="Z91" s="10" t="str">
        <f t="shared" si="9"/>
        <v>yes</v>
      </c>
      <c r="AB91" s="53" t="s">
        <v>11</v>
      </c>
      <c r="AC91" s="10" t="str">
        <f t="shared" si="10"/>
        <v>tier - 2</v>
      </c>
      <c r="AE91" t="s">
        <v>11</v>
      </c>
      <c r="AF91" s="10" t="str">
        <f t="shared" si="11"/>
        <v>tier - 2</v>
      </c>
      <c r="AI91" t="s">
        <v>13</v>
      </c>
      <c r="AJ91" t="str">
        <f t="shared" si="8"/>
        <v>R1013</v>
      </c>
      <c r="AS91" s="110" t="s">
        <v>2283</v>
      </c>
      <c r="AT91" s="64">
        <v>32.56</v>
      </c>
      <c r="AU91" s="64">
        <v>5.41</v>
      </c>
      <c r="AV91" s="64" t="s">
        <v>2380</v>
      </c>
      <c r="AW91" s="64" t="s">
        <v>2383</v>
      </c>
      <c r="AX91" s="64" t="s">
        <v>2380</v>
      </c>
      <c r="AY91" s="64" t="s">
        <v>2383</v>
      </c>
      <c r="AZ91" s="64">
        <v>1</v>
      </c>
      <c r="BA91" s="109" t="s">
        <v>6821</v>
      </c>
      <c r="BB91" s="64" t="s">
        <v>10450</v>
      </c>
      <c r="BC91" s="69" t="s">
        <v>10444</v>
      </c>
    </row>
    <row r="92" spans="1:55" x14ac:dyDescent="0.35">
      <c r="A92" t="s">
        <v>2282</v>
      </c>
      <c r="B92">
        <v>39.049999999999997</v>
      </c>
      <c r="C92">
        <v>6.06</v>
      </c>
      <c r="D92" t="s">
        <v>2380</v>
      </c>
      <c r="E92" t="s">
        <v>2380</v>
      </c>
      <c r="F92" t="s">
        <v>2380</v>
      </c>
      <c r="G92">
        <v>1</v>
      </c>
      <c r="H92" t="s">
        <v>2382</v>
      </c>
      <c r="R92" s="64" t="s">
        <v>15</v>
      </c>
      <c r="S92" s="64">
        <v>2001</v>
      </c>
      <c r="U92" s="7" t="str">
        <f t="shared" si="6"/>
        <v>Nov</v>
      </c>
      <c r="V92" s="10">
        <f t="shared" si="7"/>
        <v>2001</v>
      </c>
      <c r="Y92" s="10" t="s">
        <v>2382</v>
      </c>
      <c r="Z92" s="10" t="str">
        <f t="shared" si="9"/>
        <v>yes</v>
      </c>
      <c r="AB92" s="53" t="s">
        <v>11</v>
      </c>
      <c r="AC92" s="10" t="str">
        <f t="shared" si="10"/>
        <v>tier - 2</v>
      </c>
      <c r="AE92" t="s">
        <v>16</v>
      </c>
      <c r="AF92" s="10" t="str">
        <f t="shared" si="11"/>
        <v>tier - 1</v>
      </c>
      <c r="AI92" t="s">
        <v>23</v>
      </c>
      <c r="AJ92" t="str">
        <f t="shared" si="8"/>
        <v>R1012</v>
      </c>
      <c r="AS92" s="110" t="s">
        <v>2282</v>
      </c>
      <c r="AT92" s="64">
        <v>39.049999999999997</v>
      </c>
      <c r="AU92" s="64">
        <v>6.06</v>
      </c>
      <c r="AV92" s="64" t="s">
        <v>2380</v>
      </c>
      <c r="AW92" s="64" t="s">
        <v>2380</v>
      </c>
      <c r="AX92" s="64" t="s">
        <v>2380</v>
      </c>
      <c r="AY92" s="64" t="s">
        <v>2383</v>
      </c>
      <c r="AZ92" s="64">
        <v>1</v>
      </c>
      <c r="BA92" s="109" t="s">
        <v>6822</v>
      </c>
      <c r="BB92" s="64" t="s">
        <v>10449</v>
      </c>
      <c r="BC92" s="69" t="s">
        <v>10444</v>
      </c>
    </row>
    <row r="93" spans="1:55" x14ac:dyDescent="0.35">
      <c r="A93" t="s">
        <v>2281</v>
      </c>
      <c r="B93">
        <v>42.75</v>
      </c>
      <c r="C93">
        <v>4.22</v>
      </c>
      <c r="D93" t="s">
        <v>2380</v>
      </c>
      <c r="E93" t="s">
        <v>2380</v>
      </c>
      <c r="F93" t="s">
        <v>2380</v>
      </c>
      <c r="G93" t="s">
        <v>2381</v>
      </c>
      <c r="H93" t="s">
        <v>2382</v>
      </c>
      <c r="R93" s="64" t="s">
        <v>30</v>
      </c>
      <c r="S93" s="64">
        <v>2002</v>
      </c>
      <c r="U93" s="7" t="str">
        <f t="shared" si="6"/>
        <v>Dec</v>
      </c>
      <c r="V93" s="10">
        <f t="shared" si="7"/>
        <v>2002</v>
      </c>
      <c r="Y93" s="10" t="s">
        <v>2382</v>
      </c>
      <c r="Z93" s="10" t="str">
        <f t="shared" si="9"/>
        <v>yes</v>
      </c>
      <c r="AB93" s="53" t="s">
        <v>11</v>
      </c>
      <c r="AC93" s="10" t="str">
        <f t="shared" si="10"/>
        <v>tier - 2</v>
      </c>
      <c r="AE93" t="s">
        <v>12</v>
      </c>
      <c r="AF93" s="10" t="str">
        <f t="shared" si="11"/>
        <v>tier - 3</v>
      </c>
      <c r="AI93" t="s">
        <v>23</v>
      </c>
      <c r="AJ93" t="str">
        <f t="shared" si="8"/>
        <v>R1012</v>
      </c>
      <c r="AS93" s="110" t="s">
        <v>2281</v>
      </c>
      <c r="AT93" s="64">
        <v>42.75</v>
      </c>
      <c r="AU93" s="64">
        <v>4.22</v>
      </c>
      <c r="AV93" s="64" t="s">
        <v>2380</v>
      </c>
      <c r="AW93" s="64" t="s">
        <v>2380</v>
      </c>
      <c r="AX93" s="64" t="s">
        <v>2380</v>
      </c>
      <c r="AY93" s="64" t="s">
        <v>2383</v>
      </c>
      <c r="AZ93" s="64">
        <v>0</v>
      </c>
      <c r="BA93" s="109" t="s">
        <v>6823</v>
      </c>
      <c r="BB93" s="64" t="s">
        <v>10450</v>
      </c>
      <c r="BC93" s="69" t="s">
        <v>10444</v>
      </c>
    </row>
    <row r="94" spans="1:55" x14ac:dyDescent="0.35">
      <c r="A94" t="s">
        <v>2280</v>
      </c>
      <c r="B94">
        <v>50.58</v>
      </c>
      <c r="C94">
        <v>5.12</v>
      </c>
      <c r="D94" t="s">
        <v>2380</v>
      </c>
      <c r="E94" t="s">
        <v>2380</v>
      </c>
      <c r="F94" t="s">
        <v>2380</v>
      </c>
      <c r="G94">
        <v>2</v>
      </c>
      <c r="H94" t="s">
        <v>2382</v>
      </c>
      <c r="R94" s="64" t="s">
        <v>30</v>
      </c>
      <c r="S94" s="64">
        <v>1999</v>
      </c>
      <c r="U94" s="7" t="str">
        <f t="shared" si="6"/>
        <v>Dec</v>
      </c>
      <c r="V94" s="10">
        <f t="shared" si="7"/>
        <v>1999</v>
      </c>
      <c r="Y94" s="10" t="s">
        <v>2382</v>
      </c>
      <c r="Z94" s="10" t="str">
        <f t="shared" si="9"/>
        <v>yes</v>
      </c>
      <c r="AB94" s="53" t="s">
        <v>11</v>
      </c>
      <c r="AC94" s="10" t="str">
        <f t="shared" si="10"/>
        <v>tier - 2</v>
      </c>
      <c r="AE94" t="s">
        <v>11</v>
      </c>
      <c r="AF94" s="10" t="str">
        <f t="shared" si="11"/>
        <v>tier - 2</v>
      </c>
      <c r="AI94" t="s">
        <v>13</v>
      </c>
      <c r="AJ94" t="str">
        <f t="shared" si="8"/>
        <v>R1013</v>
      </c>
      <c r="AS94" s="110" t="s">
        <v>2280</v>
      </c>
      <c r="AT94" s="64">
        <v>50.58</v>
      </c>
      <c r="AU94" s="64">
        <v>5.12</v>
      </c>
      <c r="AV94" s="64" t="s">
        <v>2380</v>
      </c>
      <c r="AW94" s="64" t="s">
        <v>2380</v>
      </c>
      <c r="AX94" s="64" t="s">
        <v>2380</v>
      </c>
      <c r="AY94" s="64" t="s">
        <v>2383</v>
      </c>
      <c r="AZ94" s="64">
        <v>2</v>
      </c>
      <c r="BA94" s="109" t="s">
        <v>6824</v>
      </c>
      <c r="BB94" s="64" t="s">
        <v>10450</v>
      </c>
      <c r="BC94" s="69" t="s">
        <v>10444</v>
      </c>
    </row>
    <row r="95" spans="1:55" x14ac:dyDescent="0.35">
      <c r="A95" t="s">
        <v>2279</v>
      </c>
      <c r="B95">
        <v>30.495000000000001</v>
      </c>
      <c r="C95">
        <v>4.57</v>
      </c>
      <c r="D95" t="s">
        <v>2382</v>
      </c>
      <c r="E95" t="s">
        <v>2380</v>
      </c>
      <c r="F95" t="s">
        <v>2380</v>
      </c>
      <c r="G95" t="s">
        <v>2381</v>
      </c>
      <c r="H95" t="s">
        <v>2382</v>
      </c>
      <c r="R95" s="64" t="s">
        <v>37</v>
      </c>
      <c r="S95" s="64">
        <v>2002</v>
      </c>
      <c r="U95" s="7" t="str">
        <f t="shared" si="6"/>
        <v>Oct</v>
      </c>
      <c r="V95" s="10">
        <f t="shared" si="7"/>
        <v>2002</v>
      </c>
      <c r="Y95" s="10" t="s">
        <v>2382</v>
      </c>
      <c r="Z95" s="10" t="str">
        <f t="shared" si="9"/>
        <v>yes</v>
      </c>
      <c r="AB95" s="53" t="s">
        <v>11</v>
      </c>
      <c r="AC95" s="10" t="str">
        <f t="shared" si="10"/>
        <v>tier - 2</v>
      </c>
      <c r="AE95" t="s">
        <v>11</v>
      </c>
      <c r="AF95" s="10" t="str">
        <f t="shared" si="11"/>
        <v>tier - 2</v>
      </c>
      <c r="AI95" t="s">
        <v>13</v>
      </c>
      <c r="AJ95" t="str">
        <f t="shared" si="8"/>
        <v>R1013</v>
      </c>
      <c r="AS95" s="110" t="s">
        <v>2279</v>
      </c>
      <c r="AT95" s="64">
        <v>30.495000000000001</v>
      </c>
      <c r="AU95" s="64">
        <v>4.57</v>
      </c>
      <c r="AV95" s="64" t="s">
        <v>2380</v>
      </c>
      <c r="AW95" s="64" t="s">
        <v>2380</v>
      </c>
      <c r="AX95" s="64" t="s">
        <v>2383</v>
      </c>
      <c r="AY95" s="64" t="s">
        <v>2383</v>
      </c>
      <c r="AZ95" s="64">
        <v>0</v>
      </c>
      <c r="BA95" s="109" t="s">
        <v>6755</v>
      </c>
      <c r="BB95" s="64" t="s">
        <v>10450</v>
      </c>
      <c r="BC95" s="69" t="s">
        <v>10444</v>
      </c>
    </row>
    <row r="96" spans="1:55" x14ac:dyDescent="0.35">
      <c r="A96" t="s">
        <v>2278</v>
      </c>
      <c r="B96">
        <v>48.31</v>
      </c>
      <c r="C96">
        <v>9.58</v>
      </c>
      <c r="D96" t="s">
        <v>2382</v>
      </c>
      <c r="E96" t="s">
        <v>2380</v>
      </c>
      <c r="F96" t="s">
        <v>2380</v>
      </c>
      <c r="G96">
        <v>2</v>
      </c>
      <c r="H96" t="s">
        <v>2382</v>
      </c>
      <c r="R96" s="64" t="s">
        <v>37</v>
      </c>
      <c r="S96" s="64">
        <v>1999</v>
      </c>
      <c r="U96" s="7" t="str">
        <f t="shared" si="6"/>
        <v>Oct</v>
      </c>
      <c r="V96" s="10">
        <f t="shared" si="7"/>
        <v>1999</v>
      </c>
      <c r="Y96" s="10" t="s">
        <v>2382</v>
      </c>
      <c r="Z96" s="10" t="str">
        <f t="shared" si="9"/>
        <v>yes</v>
      </c>
      <c r="AB96" s="53" t="s">
        <v>11</v>
      </c>
      <c r="AC96" s="10" t="str">
        <f t="shared" si="10"/>
        <v>tier - 2</v>
      </c>
      <c r="AE96" t="s">
        <v>12</v>
      </c>
      <c r="AF96" s="10" t="str">
        <f t="shared" si="11"/>
        <v>tier - 3</v>
      </c>
      <c r="AI96" t="s">
        <v>13</v>
      </c>
      <c r="AJ96" t="str">
        <f t="shared" si="8"/>
        <v>R1013</v>
      </c>
      <c r="AS96" s="110" t="s">
        <v>2278</v>
      </c>
      <c r="AT96" s="64">
        <v>48.31</v>
      </c>
      <c r="AU96" s="64">
        <v>9.58</v>
      </c>
      <c r="AV96" s="64" t="s">
        <v>2380</v>
      </c>
      <c r="AW96" s="64" t="s">
        <v>2380</v>
      </c>
      <c r="AX96" s="64" t="s">
        <v>2383</v>
      </c>
      <c r="AY96" s="64" t="s">
        <v>2383</v>
      </c>
      <c r="AZ96" s="64">
        <v>2</v>
      </c>
      <c r="BA96" s="109" t="s">
        <v>6772</v>
      </c>
      <c r="BB96" s="64" t="s">
        <v>10448</v>
      </c>
      <c r="BC96" s="69" t="s">
        <v>10444</v>
      </c>
    </row>
    <row r="97" spans="1:55" x14ac:dyDescent="0.35">
      <c r="A97" t="s">
        <v>2277</v>
      </c>
      <c r="B97">
        <v>48.99</v>
      </c>
      <c r="C97">
        <v>9.7799999999999994</v>
      </c>
      <c r="D97" t="s">
        <v>2382</v>
      </c>
      <c r="E97" t="s">
        <v>2380</v>
      </c>
      <c r="F97" t="s">
        <v>2380</v>
      </c>
      <c r="G97">
        <v>1</v>
      </c>
      <c r="H97" t="s">
        <v>2382</v>
      </c>
      <c r="R97" s="64" t="s">
        <v>10</v>
      </c>
      <c r="S97" s="64">
        <v>1998</v>
      </c>
      <c r="U97" s="7" t="str">
        <f t="shared" si="6"/>
        <v>Jul</v>
      </c>
      <c r="V97" s="10">
        <f t="shared" si="7"/>
        <v>1998</v>
      </c>
      <c r="Y97" s="10" t="s">
        <v>2382</v>
      </c>
      <c r="Z97" s="10" t="str">
        <f t="shared" si="9"/>
        <v>yes</v>
      </c>
      <c r="AB97" s="53" t="s">
        <v>11</v>
      </c>
      <c r="AC97" s="10" t="str">
        <f t="shared" si="10"/>
        <v>tier - 2</v>
      </c>
      <c r="AE97" t="s">
        <v>11</v>
      </c>
      <c r="AF97" s="10" t="str">
        <f t="shared" si="11"/>
        <v>tier - 2</v>
      </c>
      <c r="AI97" t="s">
        <v>13</v>
      </c>
      <c r="AJ97" t="str">
        <f t="shared" si="8"/>
        <v>R1013</v>
      </c>
      <c r="AS97" s="110" t="s">
        <v>2277</v>
      </c>
      <c r="AT97" s="64">
        <v>48.99</v>
      </c>
      <c r="AU97" s="64">
        <v>9.7799999999999994</v>
      </c>
      <c r="AV97" s="64" t="s">
        <v>2380</v>
      </c>
      <c r="AW97" s="64" t="s">
        <v>2380</v>
      </c>
      <c r="AX97" s="64" t="s">
        <v>2383</v>
      </c>
      <c r="AY97" s="64" t="s">
        <v>2383</v>
      </c>
      <c r="AZ97" s="64">
        <v>1</v>
      </c>
      <c r="BA97" s="109" t="s">
        <v>5575</v>
      </c>
      <c r="BB97" s="64" t="s">
        <v>10448</v>
      </c>
      <c r="BC97" s="69" t="s">
        <v>10444</v>
      </c>
    </row>
    <row r="98" spans="1:55" x14ac:dyDescent="0.35">
      <c r="A98" t="s">
        <v>2276</v>
      </c>
      <c r="B98">
        <v>38.39</v>
      </c>
      <c r="C98">
        <v>4.1100000000000003</v>
      </c>
      <c r="D98" t="s">
        <v>2382</v>
      </c>
      <c r="E98" t="s">
        <v>2380</v>
      </c>
      <c r="F98" t="s">
        <v>2380</v>
      </c>
      <c r="G98" t="s">
        <v>2381</v>
      </c>
      <c r="H98" t="s">
        <v>2382</v>
      </c>
      <c r="R98" s="64" t="s">
        <v>10</v>
      </c>
      <c r="S98" s="64">
        <v>1995</v>
      </c>
      <c r="U98" s="7" t="str">
        <f t="shared" si="6"/>
        <v>Jul</v>
      </c>
      <c r="V98" s="10">
        <f t="shared" si="7"/>
        <v>1995</v>
      </c>
      <c r="Y98" s="10" t="s">
        <v>2382</v>
      </c>
      <c r="Z98" s="10" t="str">
        <f t="shared" si="9"/>
        <v>yes</v>
      </c>
      <c r="AB98" s="53" t="s">
        <v>11</v>
      </c>
      <c r="AC98" s="10" t="str">
        <f t="shared" si="10"/>
        <v>tier - 2</v>
      </c>
      <c r="AE98" t="s">
        <v>11</v>
      </c>
      <c r="AF98" s="10" t="str">
        <f t="shared" si="11"/>
        <v>tier - 2</v>
      </c>
      <c r="AI98" t="s">
        <v>23</v>
      </c>
      <c r="AJ98" t="str">
        <f t="shared" si="8"/>
        <v>R1012</v>
      </c>
      <c r="AS98" s="110" t="s">
        <v>2276</v>
      </c>
      <c r="AT98" s="64">
        <v>38.39</v>
      </c>
      <c r="AU98" s="64">
        <v>4.1100000000000003</v>
      </c>
      <c r="AV98" s="64" t="s">
        <v>2380</v>
      </c>
      <c r="AW98" s="64" t="s">
        <v>2380</v>
      </c>
      <c r="AX98" s="64" t="s">
        <v>2383</v>
      </c>
      <c r="AY98" s="64" t="s">
        <v>2383</v>
      </c>
      <c r="AZ98" s="64">
        <v>0</v>
      </c>
      <c r="BA98" s="109" t="s">
        <v>6825</v>
      </c>
      <c r="BB98" s="64" t="s">
        <v>10450</v>
      </c>
      <c r="BC98" s="69" t="s">
        <v>10444</v>
      </c>
    </row>
    <row r="99" spans="1:55" x14ac:dyDescent="0.35">
      <c r="A99" t="s">
        <v>2275</v>
      </c>
      <c r="B99">
        <v>44.34</v>
      </c>
      <c r="C99">
        <v>4.0199999999999996</v>
      </c>
      <c r="D99" t="s">
        <v>2382</v>
      </c>
      <c r="E99" t="s">
        <v>2380</v>
      </c>
      <c r="F99" t="s">
        <v>2380</v>
      </c>
      <c r="G99">
        <v>2</v>
      </c>
      <c r="H99" t="s">
        <v>2382</v>
      </c>
      <c r="R99" s="64" t="s">
        <v>15</v>
      </c>
      <c r="S99" s="64">
        <v>1997</v>
      </c>
      <c r="U99" s="7" t="str">
        <f t="shared" si="6"/>
        <v>Nov</v>
      </c>
      <c r="V99" s="10">
        <f t="shared" si="7"/>
        <v>1997</v>
      </c>
      <c r="Y99" s="10" t="s">
        <v>2382</v>
      </c>
      <c r="Z99" s="10" t="str">
        <f t="shared" si="9"/>
        <v>yes</v>
      </c>
      <c r="AB99" s="53" t="s">
        <v>11</v>
      </c>
      <c r="AC99" s="10" t="str">
        <f t="shared" si="10"/>
        <v>tier - 2</v>
      </c>
      <c r="AE99" t="s">
        <v>11</v>
      </c>
      <c r="AF99" s="10" t="str">
        <f t="shared" si="11"/>
        <v>tier - 2</v>
      </c>
      <c r="AI99" t="s">
        <v>23</v>
      </c>
      <c r="AJ99" t="str">
        <f t="shared" si="8"/>
        <v>R1012</v>
      </c>
      <c r="AS99" s="110" t="s">
        <v>2275</v>
      </c>
      <c r="AT99" s="64">
        <v>44.34</v>
      </c>
      <c r="AU99" s="64">
        <v>4.0199999999999996</v>
      </c>
      <c r="AV99" s="64" t="s">
        <v>2380</v>
      </c>
      <c r="AW99" s="64" t="s">
        <v>2380</v>
      </c>
      <c r="AX99" s="64" t="s">
        <v>2383</v>
      </c>
      <c r="AY99" s="64" t="s">
        <v>2383</v>
      </c>
      <c r="AZ99" s="64">
        <v>2</v>
      </c>
      <c r="BA99" s="109" t="s">
        <v>6826</v>
      </c>
      <c r="BB99" s="64" t="s">
        <v>10450</v>
      </c>
      <c r="BC99" s="69" t="s">
        <v>10444</v>
      </c>
    </row>
    <row r="100" spans="1:55" x14ac:dyDescent="0.35">
      <c r="A100" t="s">
        <v>2274</v>
      </c>
      <c r="B100">
        <v>41.51</v>
      </c>
      <c r="C100">
        <v>6.92</v>
      </c>
      <c r="D100" t="s">
        <v>2380</v>
      </c>
      <c r="E100" t="s">
        <v>2380</v>
      </c>
      <c r="F100" t="s">
        <v>2380</v>
      </c>
      <c r="G100" t="s">
        <v>2381</v>
      </c>
      <c r="H100" t="s">
        <v>2382</v>
      </c>
      <c r="R100" s="64" t="s">
        <v>30</v>
      </c>
      <c r="S100" s="64">
        <v>1998</v>
      </c>
      <c r="U100" s="7" t="str">
        <f t="shared" si="6"/>
        <v>Dec</v>
      </c>
      <c r="V100" s="10">
        <f t="shared" si="7"/>
        <v>1998</v>
      </c>
      <c r="Y100" s="10" t="s">
        <v>2382</v>
      </c>
      <c r="Z100" s="10" t="str">
        <f t="shared" si="9"/>
        <v>yes</v>
      </c>
      <c r="AB100" s="53" t="s">
        <v>11</v>
      </c>
      <c r="AC100" s="10" t="str">
        <f t="shared" si="10"/>
        <v>tier - 2</v>
      </c>
      <c r="AE100" t="s">
        <v>12</v>
      </c>
      <c r="AF100" s="10" t="str">
        <f t="shared" si="11"/>
        <v>tier - 3</v>
      </c>
      <c r="AI100" t="s">
        <v>13</v>
      </c>
      <c r="AJ100" t="str">
        <f t="shared" si="8"/>
        <v>R1013</v>
      </c>
      <c r="AS100" s="110" t="s">
        <v>2274</v>
      </c>
      <c r="AT100" s="64">
        <v>41.51</v>
      </c>
      <c r="AU100" s="64">
        <v>6.92</v>
      </c>
      <c r="AV100" s="64" t="s">
        <v>2380</v>
      </c>
      <c r="AW100" s="64" t="s">
        <v>2380</v>
      </c>
      <c r="AX100" s="64" t="s">
        <v>2380</v>
      </c>
      <c r="AY100" s="64" t="s">
        <v>2383</v>
      </c>
      <c r="AZ100" s="64">
        <v>0</v>
      </c>
      <c r="BA100" s="109" t="s">
        <v>6827</v>
      </c>
      <c r="BB100" s="64" t="s">
        <v>10448</v>
      </c>
      <c r="BC100" s="69" t="s">
        <v>10444</v>
      </c>
    </row>
    <row r="101" spans="1:55" x14ac:dyDescent="0.35">
      <c r="A101" t="s">
        <v>2273</v>
      </c>
      <c r="B101">
        <v>48.2</v>
      </c>
      <c r="C101">
        <v>4.84</v>
      </c>
      <c r="D101" t="s">
        <v>2380</v>
      </c>
      <c r="E101" t="s">
        <v>2380</v>
      </c>
      <c r="F101" t="s">
        <v>2380</v>
      </c>
      <c r="G101" t="s">
        <v>2381</v>
      </c>
      <c r="H101" t="s">
        <v>2382</v>
      </c>
      <c r="R101" s="64" t="s">
        <v>35</v>
      </c>
      <c r="S101" s="64">
        <v>2002</v>
      </c>
      <c r="U101" s="7" t="str">
        <f t="shared" si="6"/>
        <v>Aug</v>
      </c>
      <c r="V101" s="10">
        <f t="shared" si="7"/>
        <v>2002</v>
      </c>
      <c r="Y101" s="10" t="s">
        <v>2382</v>
      </c>
      <c r="Z101" s="10" t="str">
        <f t="shared" si="9"/>
        <v>yes</v>
      </c>
      <c r="AB101" s="53" t="s">
        <v>11</v>
      </c>
      <c r="AC101" s="10" t="str">
        <f t="shared" si="10"/>
        <v>tier - 2</v>
      </c>
      <c r="AE101" t="s">
        <v>12</v>
      </c>
      <c r="AF101" s="10" t="str">
        <f t="shared" si="11"/>
        <v>tier - 3</v>
      </c>
      <c r="AI101" t="s">
        <v>13</v>
      </c>
      <c r="AJ101" t="str">
        <f t="shared" si="8"/>
        <v>R1013</v>
      </c>
      <c r="AS101" s="110" t="s">
        <v>2273</v>
      </c>
      <c r="AT101" s="64">
        <v>48.2</v>
      </c>
      <c r="AU101" s="64">
        <v>4.84</v>
      </c>
      <c r="AV101" s="64" t="s">
        <v>2380</v>
      </c>
      <c r="AW101" s="64" t="s">
        <v>2380</v>
      </c>
      <c r="AX101" s="64" t="s">
        <v>2380</v>
      </c>
      <c r="AY101" s="64" t="s">
        <v>2383</v>
      </c>
      <c r="AZ101" s="64">
        <v>0</v>
      </c>
      <c r="BA101" s="109" t="s">
        <v>6802</v>
      </c>
      <c r="BB101" s="64" t="s">
        <v>10450</v>
      </c>
      <c r="BC101" s="69" t="s">
        <v>10444</v>
      </c>
    </row>
    <row r="102" spans="1:55" x14ac:dyDescent="0.35">
      <c r="A102" t="s">
        <v>2272</v>
      </c>
      <c r="B102">
        <v>35.75</v>
      </c>
      <c r="C102">
        <v>8</v>
      </c>
      <c r="D102" t="s">
        <v>2382</v>
      </c>
      <c r="E102" t="s">
        <v>2380</v>
      </c>
      <c r="F102" t="s">
        <v>2380</v>
      </c>
      <c r="G102" t="s">
        <v>2381</v>
      </c>
      <c r="H102" t="s">
        <v>2382</v>
      </c>
      <c r="R102" s="64" t="s">
        <v>10</v>
      </c>
      <c r="S102" s="64">
        <v>1999</v>
      </c>
      <c r="U102" s="7" t="str">
        <f t="shared" si="6"/>
        <v>Jul</v>
      </c>
      <c r="V102" s="10">
        <f t="shared" si="7"/>
        <v>1999</v>
      </c>
      <c r="Y102" s="10" t="s">
        <v>2382</v>
      </c>
      <c r="Z102" s="10" t="str">
        <f t="shared" si="9"/>
        <v>yes</v>
      </c>
      <c r="AB102" s="53" t="s">
        <v>11</v>
      </c>
      <c r="AC102" s="10" t="str">
        <f t="shared" si="10"/>
        <v>tier - 2</v>
      </c>
      <c r="AE102" t="s">
        <v>12</v>
      </c>
      <c r="AF102" s="10" t="str">
        <f t="shared" si="11"/>
        <v>tier - 3</v>
      </c>
      <c r="AI102" t="s">
        <v>13</v>
      </c>
      <c r="AJ102" t="str">
        <f t="shared" si="8"/>
        <v>R1013</v>
      </c>
      <c r="AS102" s="110" t="s">
        <v>2272</v>
      </c>
      <c r="AT102" s="64">
        <v>35.75</v>
      </c>
      <c r="AU102" s="64">
        <v>8</v>
      </c>
      <c r="AV102" s="64" t="s">
        <v>2380</v>
      </c>
      <c r="AW102" s="64" t="s">
        <v>2380</v>
      </c>
      <c r="AX102" s="64" t="s">
        <v>2383</v>
      </c>
      <c r="AY102" s="64" t="s">
        <v>2383</v>
      </c>
      <c r="AZ102" s="64">
        <v>0</v>
      </c>
      <c r="BA102" s="109" t="s">
        <v>6287</v>
      </c>
      <c r="BB102" s="64" t="s">
        <v>10448</v>
      </c>
      <c r="BC102" s="69" t="s">
        <v>10444</v>
      </c>
    </row>
    <row r="103" spans="1:55" x14ac:dyDescent="0.35">
      <c r="A103" t="s">
        <v>2271</v>
      </c>
      <c r="B103">
        <v>53.81</v>
      </c>
      <c r="C103">
        <v>8.77</v>
      </c>
      <c r="D103" t="s">
        <v>2382</v>
      </c>
      <c r="E103" t="s">
        <v>2380</v>
      </c>
      <c r="F103" t="s">
        <v>2380</v>
      </c>
      <c r="G103" t="s">
        <v>2381</v>
      </c>
      <c r="H103" t="s">
        <v>2382</v>
      </c>
      <c r="R103" s="64" t="s">
        <v>15</v>
      </c>
      <c r="S103" s="64">
        <v>2002</v>
      </c>
      <c r="U103" s="7" t="str">
        <f t="shared" si="6"/>
        <v>Nov</v>
      </c>
      <c r="V103" s="10">
        <f t="shared" si="7"/>
        <v>2002</v>
      </c>
      <c r="Y103" s="10" t="s">
        <v>2382</v>
      </c>
      <c r="Z103" s="10" t="str">
        <f t="shared" si="9"/>
        <v>yes</v>
      </c>
      <c r="AB103" s="53" t="s">
        <v>11</v>
      </c>
      <c r="AC103" s="10" t="str">
        <f t="shared" si="10"/>
        <v>tier - 2</v>
      </c>
      <c r="AE103" t="s">
        <v>11</v>
      </c>
      <c r="AF103" s="10" t="str">
        <f t="shared" si="11"/>
        <v>tier - 2</v>
      </c>
      <c r="AI103" t="s">
        <v>13</v>
      </c>
      <c r="AJ103" t="str">
        <f t="shared" si="8"/>
        <v>R1013</v>
      </c>
      <c r="AS103" s="110" t="s">
        <v>2271</v>
      </c>
      <c r="AT103" s="64">
        <v>53.81</v>
      </c>
      <c r="AU103" s="64">
        <v>8.77</v>
      </c>
      <c r="AV103" s="64" t="s">
        <v>2380</v>
      </c>
      <c r="AW103" s="64" t="s">
        <v>2380</v>
      </c>
      <c r="AX103" s="64" t="s">
        <v>2383</v>
      </c>
      <c r="AY103" s="64" t="s">
        <v>2383</v>
      </c>
      <c r="AZ103" s="64">
        <v>0</v>
      </c>
      <c r="BA103" s="109" t="s">
        <v>6828</v>
      </c>
      <c r="BB103" s="64" t="s">
        <v>10448</v>
      </c>
      <c r="BC103" s="69" t="s">
        <v>10444</v>
      </c>
    </row>
    <row r="104" spans="1:55" x14ac:dyDescent="0.35">
      <c r="A104" t="s">
        <v>2270</v>
      </c>
      <c r="B104">
        <v>49.48</v>
      </c>
      <c r="C104">
        <v>4.96</v>
      </c>
      <c r="D104" t="s">
        <v>2380</v>
      </c>
      <c r="E104" t="s">
        <v>2380</v>
      </c>
      <c r="F104" t="s">
        <v>2383</v>
      </c>
      <c r="G104">
        <v>1</v>
      </c>
      <c r="H104" t="s">
        <v>2382</v>
      </c>
      <c r="R104" s="64" t="s">
        <v>30</v>
      </c>
      <c r="S104" s="64">
        <v>2002</v>
      </c>
      <c r="U104" s="7" t="str">
        <f t="shared" si="6"/>
        <v>Dec</v>
      </c>
      <c r="V104" s="10">
        <f t="shared" si="7"/>
        <v>2002</v>
      </c>
      <c r="Y104" s="10" t="s">
        <v>2382</v>
      </c>
      <c r="Z104" s="10" t="str">
        <f t="shared" si="9"/>
        <v>yes</v>
      </c>
      <c r="AB104" s="53" t="s">
        <v>11</v>
      </c>
      <c r="AC104" s="10" t="str">
        <f t="shared" si="10"/>
        <v>tier - 2</v>
      </c>
      <c r="AE104" t="s">
        <v>16</v>
      </c>
      <c r="AF104" s="10" t="str">
        <f t="shared" si="11"/>
        <v>tier - 1</v>
      </c>
      <c r="AI104" t="s">
        <v>13</v>
      </c>
      <c r="AJ104" t="str">
        <f t="shared" si="8"/>
        <v>R1013</v>
      </c>
      <c r="AS104" s="110" t="s">
        <v>2270</v>
      </c>
      <c r="AT104" s="64">
        <v>49.48</v>
      </c>
      <c r="AU104" s="64">
        <v>4.96</v>
      </c>
      <c r="AV104" s="64" t="s">
        <v>2380</v>
      </c>
      <c r="AW104" s="64" t="s">
        <v>2383</v>
      </c>
      <c r="AX104" s="64" t="s">
        <v>2380</v>
      </c>
      <c r="AY104" s="64" t="s">
        <v>2383</v>
      </c>
      <c r="AZ104" s="64">
        <v>1</v>
      </c>
      <c r="BA104" s="109" t="s">
        <v>6829</v>
      </c>
      <c r="BB104" s="64" t="s">
        <v>10450</v>
      </c>
      <c r="BC104" s="69" t="s">
        <v>10444</v>
      </c>
    </row>
    <row r="105" spans="1:55" x14ac:dyDescent="0.35">
      <c r="A105" t="s">
        <v>2269</v>
      </c>
      <c r="B105">
        <v>34.1</v>
      </c>
      <c r="C105">
        <v>4.43</v>
      </c>
      <c r="D105" t="s">
        <v>2382</v>
      </c>
      <c r="E105" t="s">
        <v>2380</v>
      </c>
      <c r="F105" t="s">
        <v>2380</v>
      </c>
      <c r="G105" t="s">
        <v>2381</v>
      </c>
      <c r="H105" t="s">
        <v>2382</v>
      </c>
      <c r="R105" s="64" t="s">
        <v>20</v>
      </c>
      <c r="S105" s="64">
        <v>1998</v>
      </c>
      <c r="U105" s="7" t="str">
        <f t="shared" si="6"/>
        <v>Sep</v>
      </c>
      <c r="V105" s="10">
        <f t="shared" si="7"/>
        <v>1998</v>
      </c>
      <c r="Y105" s="10" t="s">
        <v>2382</v>
      </c>
      <c r="Z105" s="10" t="str">
        <f t="shared" si="9"/>
        <v>yes</v>
      </c>
      <c r="AB105" s="53" t="s">
        <v>11</v>
      </c>
      <c r="AC105" s="10" t="str">
        <f t="shared" si="10"/>
        <v>tier - 2</v>
      </c>
      <c r="AE105" t="s">
        <v>16</v>
      </c>
      <c r="AF105" s="10" t="str">
        <f t="shared" si="11"/>
        <v>tier - 1</v>
      </c>
      <c r="AI105" t="s">
        <v>13</v>
      </c>
      <c r="AJ105" t="str">
        <f t="shared" si="8"/>
        <v>R1013</v>
      </c>
      <c r="AS105" s="110" t="s">
        <v>2269</v>
      </c>
      <c r="AT105" s="64">
        <v>34.1</v>
      </c>
      <c r="AU105" s="64">
        <v>4.43</v>
      </c>
      <c r="AV105" s="64" t="s">
        <v>2380</v>
      </c>
      <c r="AW105" s="64" t="s">
        <v>2380</v>
      </c>
      <c r="AX105" s="64" t="s">
        <v>2383</v>
      </c>
      <c r="AY105" s="64" t="s">
        <v>2383</v>
      </c>
      <c r="AZ105" s="64">
        <v>0</v>
      </c>
      <c r="BA105" s="109" t="s">
        <v>6830</v>
      </c>
      <c r="BB105" s="64" t="s">
        <v>10450</v>
      </c>
      <c r="BC105" s="69" t="s">
        <v>10444</v>
      </c>
    </row>
    <row r="106" spans="1:55" x14ac:dyDescent="0.35">
      <c r="A106" t="s">
        <v>2268</v>
      </c>
      <c r="B106">
        <v>35.299999999999997</v>
      </c>
      <c r="C106">
        <v>5.82</v>
      </c>
      <c r="D106" t="s">
        <v>2382</v>
      </c>
      <c r="E106" t="s">
        <v>2380</v>
      </c>
      <c r="F106" t="s">
        <v>2383</v>
      </c>
      <c r="G106">
        <v>1</v>
      </c>
      <c r="H106" t="s">
        <v>2382</v>
      </c>
      <c r="R106" s="64" t="s">
        <v>37</v>
      </c>
      <c r="S106" s="64">
        <v>1997</v>
      </c>
      <c r="U106" s="7" t="str">
        <f t="shared" si="6"/>
        <v>Oct</v>
      </c>
      <c r="V106" s="10">
        <f t="shared" si="7"/>
        <v>1997</v>
      </c>
      <c r="Y106" s="10" t="s">
        <v>2382</v>
      </c>
      <c r="Z106" s="10" t="str">
        <f t="shared" si="9"/>
        <v>yes</v>
      </c>
      <c r="AB106" s="53" t="s">
        <v>11</v>
      </c>
      <c r="AC106" s="10" t="str">
        <f t="shared" si="10"/>
        <v>tier - 2</v>
      </c>
      <c r="AE106" t="s">
        <v>11</v>
      </c>
      <c r="AF106" s="10" t="str">
        <f t="shared" si="11"/>
        <v>tier - 2</v>
      </c>
      <c r="AI106" t="s">
        <v>42</v>
      </c>
      <c r="AJ106" t="str">
        <f t="shared" si="8"/>
        <v>R1011</v>
      </c>
      <c r="AS106" s="110" t="s">
        <v>2268</v>
      </c>
      <c r="AT106" s="64">
        <v>35.299999999999997</v>
      </c>
      <c r="AU106" s="64">
        <v>5.82</v>
      </c>
      <c r="AV106" s="64" t="s">
        <v>2380</v>
      </c>
      <c r="AW106" s="64" t="s">
        <v>2383</v>
      </c>
      <c r="AX106" s="64" t="s">
        <v>2383</v>
      </c>
      <c r="AY106" s="64" t="s">
        <v>2383</v>
      </c>
      <c r="AZ106" s="64">
        <v>1</v>
      </c>
      <c r="BA106" s="109" t="s">
        <v>6831</v>
      </c>
      <c r="BB106" s="64" t="s">
        <v>10449</v>
      </c>
      <c r="BC106" s="69" t="s">
        <v>10444</v>
      </c>
    </row>
    <row r="107" spans="1:55" x14ac:dyDescent="0.35">
      <c r="A107" t="s">
        <v>2267</v>
      </c>
      <c r="B107">
        <v>43.83</v>
      </c>
      <c r="C107">
        <v>6.03</v>
      </c>
      <c r="D107" t="s">
        <v>2382</v>
      </c>
      <c r="E107" t="s">
        <v>2380</v>
      </c>
      <c r="F107" t="s">
        <v>2380</v>
      </c>
      <c r="G107">
        <v>2</v>
      </c>
      <c r="H107" t="s">
        <v>2382</v>
      </c>
      <c r="R107" s="64" t="s">
        <v>18</v>
      </c>
      <c r="S107" s="64">
        <v>1996</v>
      </c>
      <c r="U107" s="7" t="str">
        <f t="shared" si="6"/>
        <v>Jun</v>
      </c>
      <c r="V107" s="10">
        <f t="shared" si="7"/>
        <v>1996</v>
      </c>
      <c r="Y107" s="10" t="s">
        <v>2382</v>
      </c>
      <c r="Z107" s="10" t="str">
        <f t="shared" si="9"/>
        <v>yes</v>
      </c>
      <c r="AB107" s="53" t="s">
        <v>11</v>
      </c>
      <c r="AC107" s="10" t="str">
        <f t="shared" si="10"/>
        <v>tier - 2</v>
      </c>
      <c r="AE107" t="s">
        <v>11</v>
      </c>
      <c r="AF107" s="10" t="str">
        <f t="shared" si="11"/>
        <v>tier - 2</v>
      </c>
      <c r="AI107" t="s">
        <v>13</v>
      </c>
      <c r="AJ107" t="str">
        <f t="shared" si="8"/>
        <v>R1013</v>
      </c>
      <c r="AS107" s="110" t="s">
        <v>2267</v>
      </c>
      <c r="AT107" s="64">
        <v>43.83</v>
      </c>
      <c r="AU107" s="64">
        <v>6.03</v>
      </c>
      <c r="AV107" s="64" t="s">
        <v>2380</v>
      </c>
      <c r="AW107" s="64" t="s">
        <v>2380</v>
      </c>
      <c r="AX107" s="64" t="s">
        <v>2383</v>
      </c>
      <c r="AY107" s="64" t="s">
        <v>2383</v>
      </c>
      <c r="AZ107" s="64">
        <v>2</v>
      </c>
      <c r="BA107" s="109" t="s">
        <v>6832</v>
      </c>
      <c r="BB107" s="64" t="s">
        <v>10449</v>
      </c>
      <c r="BC107" s="69" t="s">
        <v>10444</v>
      </c>
    </row>
    <row r="108" spans="1:55" x14ac:dyDescent="0.35">
      <c r="A108" t="s">
        <v>2266</v>
      </c>
      <c r="B108">
        <v>50.07</v>
      </c>
      <c r="C108">
        <v>9.27</v>
      </c>
      <c r="D108" t="s">
        <v>2380</v>
      </c>
      <c r="E108" t="s">
        <v>2380</v>
      </c>
      <c r="F108" t="s">
        <v>2380</v>
      </c>
      <c r="G108" t="s">
        <v>2381</v>
      </c>
      <c r="H108" t="s">
        <v>2382</v>
      </c>
      <c r="R108" s="64" t="s">
        <v>35</v>
      </c>
      <c r="S108" s="64">
        <v>2001</v>
      </c>
      <c r="U108" s="7" t="str">
        <f t="shared" si="6"/>
        <v>Aug</v>
      </c>
      <c r="V108" s="10">
        <f t="shared" si="7"/>
        <v>2001</v>
      </c>
      <c r="Y108" s="10" t="s">
        <v>2382</v>
      </c>
      <c r="Z108" s="10" t="str">
        <f t="shared" si="9"/>
        <v>yes</v>
      </c>
      <c r="AB108" s="53" t="s">
        <v>11</v>
      </c>
      <c r="AC108" s="10" t="str">
        <f t="shared" si="10"/>
        <v>tier - 2</v>
      </c>
      <c r="AE108" t="s">
        <v>16</v>
      </c>
      <c r="AF108" s="10" t="str">
        <f t="shared" si="11"/>
        <v>tier - 1</v>
      </c>
      <c r="AI108" t="s">
        <v>13</v>
      </c>
      <c r="AJ108" t="str">
        <f t="shared" si="8"/>
        <v>R1013</v>
      </c>
      <c r="AS108" s="110" t="s">
        <v>2266</v>
      </c>
      <c r="AT108" s="64">
        <v>50.07</v>
      </c>
      <c r="AU108" s="64">
        <v>9.27</v>
      </c>
      <c r="AV108" s="64" t="s">
        <v>2380</v>
      </c>
      <c r="AW108" s="64" t="s">
        <v>2380</v>
      </c>
      <c r="AX108" s="64" t="s">
        <v>2380</v>
      </c>
      <c r="AY108" s="64" t="s">
        <v>2383</v>
      </c>
      <c r="AZ108" s="64">
        <v>0</v>
      </c>
      <c r="BA108" s="109" t="s">
        <v>6833</v>
      </c>
      <c r="BB108" s="64" t="s">
        <v>10448</v>
      </c>
      <c r="BC108" s="69" t="s">
        <v>10444</v>
      </c>
    </row>
    <row r="109" spans="1:55" x14ac:dyDescent="0.35">
      <c r="A109" t="s">
        <v>2265</v>
      </c>
      <c r="B109">
        <v>32.774999999999999</v>
      </c>
      <c r="C109">
        <v>5.53</v>
      </c>
      <c r="D109" t="s">
        <v>2380</v>
      </c>
      <c r="E109" t="s">
        <v>2380</v>
      </c>
      <c r="F109" t="s">
        <v>2380</v>
      </c>
      <c r="G109" t="s">
        <v>2381</v>
      </c>
      <c r="H109" t="s">
        <v>2382</v>
      </c>
      <c r="R109" s="64" t="s">
        <v>30</v>
      </c>
      <c r="S109" s="64">
        <v>1997</v>
      </c>
      <c r="U109" s="7" t="str">
        <f t="shared" si="6"/>
        <v>Dec</v>
      </c>
      <c r="V109" s="10">
        <f t="shared" si="7"/>
        <v>1997</v>
      </c>
      <c r="Y109" s="10" t="s">
        <v>2382</v>
      </c>
      <c r="Z109" s="10" t="str">
        <f t="shared" si="9"/>
        <v>yes</v>
      </c>
      <c r="AB109" s="53" t="s">
        <v>11</v>
      </c>
      <c r="AC109" s="10" t="str">
        <f t="shared" si="10"/>
        <v>tier - 2</v>
      </c>
      <c r="AE109" t="s">
        <v>11</v>
      </c>
      <c r="AF109" s="10" t="str">
        <f t="shared" si="11"/>
        <v>tier - 2</v>
      </c>
      <c r="AI109" t="s">
        <v>13</v>
      </c>
      <c r="AJ109" t="str">
        <f t="shared" si="8"/>
        <v>R1013</v>
      </c>
      <c r="AS109" s="110" t="s">
        <v>2265</v>
      </c>
      <c r="AT109" s="64">
        <v>32.774999999999999</v>
      </c>
      <c r="AU109" s="64">
        <v>5.53</v>
      </c>
      <c r="AV109" s="64" t="s">
        <v>2380</v>
      </c>
      <c r="AW109" s="64" t="s">
        <v>2380</v>
      </c>
      <c r="AX109" s="64" t="s">
        <v>2380</v>
      </c>
      <c r="AY109" s="64" t="s">
        <v>2383</v>
      </c>
      <c r="AZ109" s="64">
        <v>0</v>
      </c>
      <c r="BA109" s="109" t="s">
        <v>6834</v>
      </c>
      <c r="BB109" s="64" t="s">
        <v>10450</v>
      </c>
      <c r="BC109" s="69" t="s">
        <v>10444</v>
      </c>
    </row>
    <row r="110" spans="1:55" x14ac:dyDescent="0.35">
      <c r="A110" t="s">
        <v>2264</v>
      </c>
      <c r="B110">
        <v>34.104999999999997</v>
      </c>
      <c r="C110">
        <v>5.07</v>
      </c>
      <c r="D110" t="s">
        <v>2380</v>
      </c>
      <c r="E110" t="s">
        <v>2380</v>
      </c>
      <c r="F110" t="s">
        <v>2380</v>
      </c>
      <c r="G110">
        <v>1</v>
      </c>
      <c r="H110" t="s">
        <v>2382</v>
      </c>
      <c r="R110" s="64" t="s">
        <v>20</v>
      </c>
      <c r="S110" s="64">
        <v>2000</v>
      </c>
      <c r="U110" s="7" t="str">
        <f t="shared" si="6"/>
        <v>Sep</v>
      </c>
      <c r="V110" s="10">
        <f t="shared" si="7"/>
        <v>2000</v>
      </c>
      <c r="Y110" s="10" t="s">
        <v>2382</v>
      </c>
      <c r="Z110" s="10" t="str">
        <f t="shared" si="9"/>
        <v>yes</v>
      </c>
      <c r="AB110" s="53" t="s">
        <v>11</v>
      </c>
      <c r="AC110" s="10" t="str">
        <f t="shared" si="10"/>
        <v>tier - 2</v>
      </c>
      <c r="AE110" t="s">
        <v>12</v>
      </c>
      <c r="AF110" s="10" t="str">
        <f t="shared" si="11"/>
        <v>tier - 3</v>
      </c>
      <c r="AI110" t="s">
        <v>13</v>
      </c>
      <c r="AJ110" t="str">
        <f t="shared" si="8"/>
        <v>R1013</v>
      </c>
      <c r="AS110" s="110" t="s">
        <v>2264</v>
      </c>
      <c r="AT110" s="64">
        <v>34.104999999999997</v>
      </c>
      <c r="AU110" s="64">
        <v>5.07</v>
      </c>
      <c r="AV110" s="64" t="s">
        <v>2380</v>
      </c>
      <c r="AW110" s="64" t="s">
        <v>2380</v>
      </c>
      <c r="AX110" s="64" t="s">
        <v>2380</v>
      </c>
      <c r="AY110" s="64" t="s">
        <v>2383</v>
      </c>
      <c r="AZ110" s="64">
        <v>1</v>
      </c>
      <c r="BA110" s="109" t="s">
        <v>6835</v>
      </c>
      <c r="BB110" s="64" t="s">
        <v>10450</v>
      </c>
      <c r="BC110" s="69" t="s">
        <v>10444</v>
      </c>
    </row>
    <row r="111" spans="1:55" x14ac:dyDescent="0.35">
      <c r="A111" t="s">
        <v>2263</v>
      </c>
      <c r="B111">
        <v>48.93</v>
      </c>
      <c r="C111">
        <v>11.17</v>
      </c>
      <c r="D111" t="s">
        <v>2382</v>
      </c>
      <c r="E111" t="s">
        <v>2380</v>
      </c>
      <c r="F111" t="s">
        <v>2380</v>
      </c>
      <c r="G111">
        <v>1</v>
      </c>
      <c r="H111" t="s">
        <v>2382</v>
      </c>
      <c r="R111" s="64" t="s">
        <v>18</v>
      </c>
      <c r="S111" s="64">
        <v>1997</v>
      </c>
      <c r="U111" s="7" t="str">
        <f t="shared" si="6"/>
        <v>Jun</v>
      </c>
      <c r="V111" s="10">
        <f t="shared" si="7"/>
        <v>1997</v>
      </c>
      <c r="Y111" s="10" t="s">
        <v>2382</v>
      </c>
      <c r="Z111" s="10" t="str">
        <f t="shared" si="9"/>
        <v>yes</v>
      </c>
      <c r="AB111" s="53" t="s">
        <v>11</v>
      </c>
      <c r="AC111" s="10" t="str">
        <f t="shared" si="10"/>
        <v>tier - 2</v>
      </c>
      <c r="AE111" t="s">
        <v>12</v>
      </c>
      <c r="AF111" s="10" t="str">
        <f t="shared" si="11"/>
        <v>tier - 3</v>
      </c>
      <c r="AI111" t="s">
        <v>13</v>
      </c>
      <c r="AJ111" t="str">
        <f t="shared" si="8"/>
        <v>R1013</v>
      </c>
      <c r="AS111" s="110" t="s">
        <v>2263</v>
      </c>
      <c r="AT111" s="64">
        <v>48.93</v>
      </c>
      <c r="AU111" s="64">
        <v>11.17</v>
      </c>
      <c r="AV111" s="64" t="s">
        <v>2380</v>
      </c>
      <c r="AW111" s="64" t="s">
        <v>2380</v>
      </c>
      <c r="AX111" s="64" t="s">
        <v>2383</v>
      </c>
      <c r="AY111" s="64" t="s">
        <v>2383</v>
      </c>
      <c r="AZ111" s="64">
        <v>1</v>
      </c>
      <c r="BA111" s="109" t="s">
        <v>6824</v>
      </c>
      <c r="BB111" s="64" t="s">
        <v>10448</v>
      </c>
      <c r="BC111" s="69" t="s">
        <v>10444</v>
      </c>
    </row>
    <row r="112" spans="1:55" x14ac:dyDescent="0.35">
      <c r="A112" t="s">
        <v>2262</v>
      </c>
      <c r="B112">
        <v>37.07</v>
      </c>
      <c r="C112">
        <v>6.14</v>
      </c>
      <c r="D112" t="s">
        <v>2382</v>
      </c>
      <c r="E112" t="s">
        <v>2380</v>
      </c>
      <c r="F112" t="s">
        <v>2380</v>
      </c>
      <c r="G112" t="s">
        <v>2381</v>
      </c>
      <c r="H112" t="s">
        <v>2382</v>
      </c>
      <c r="R112" s="64" t="s">
        <v>18</v>
      </c>
      <c r="S112" s="64">
        <v>2003</v>
      </c>
      <c r="U112" s="7" t="str">
        <f t="shared" si="6"/>
        <v>Jun</v>
      </c>
      <c r="V112" s="10">
        <f t="shared" si="7"/>
        <v>2003</v>
      </c>
      <c r="Y112" s="10" t="s">
        <v>2382</v>
      </c>
      <c r="Z112" s="10" t="str">
        <f t="shared" si="9"/>
        <v>yes</v>
      </c>
      <c r="AB112" s="53" t="s">
        <v>11</v>
      </c>
      <c r="AC112" s="10" t="str">
        <f t="shared" si="10"/>
        <v>tier - 2</v>
      </c>
      <c r="AE112" t="s">
        <v>11</v>
      </c>
      <c r="AF112" s="10" t="str">
        <f t="shared" si="11"/>
        <v>tier - 2</v>
      </c>
      <c r="AI112" t="s">
        <v>13</v>
      </c>
      <c r="AJ112" t="str">
        <f t="shared" si="8"/>
        <v>R1013</v>
      </c>
      <c r="AS112" s="110" t="s">
        <v>2262</v>
      </c>
      <c r="AT112" s="64">
        <v>37.07</v>
      </c>
      <c r="AU112" s="64">
        <v>6.14</v>
      </c>
      <c r="AV112" s="64" t="s">
        <v>2380</v>
      </c>
      <c r="AW112" s="64" t="s">
        <v>2380</v>
      </c>
      <c r="AX112" s="64" t="s">
        <v>2383</v>
      </c>
      <c r="AY112" s="64" t="s">
        <v>2383</v>
      </c>
      <c r="AZ112" s="64">
        <v>0</v>
      </c>
      <c r="BA112" s="109" t="s">
        <v>6836</v>
      </c>
      <c r="BB112" s="64" t="s">
        <v>10449</v>
      </c>
      <c r="BC112" s="69" t="s">
        <v>10444</v>
      </c>
    </row>
    <row r="113" spans="1:55" x14ac:dyDescent="0.35">
      <c r="A113" t="s">
        <v>2261</v>
      </c>
      <c r="B113">
        <v>51.51</v>
      </c>
      <c r="C113">
        <v>6.26</v>
      </c>
      <c r="D113" t="s">
        <v>2382</v>
      </c>
      <c r="E113" t="s">
        <v>2380</v>
      </c>
      <c r="F113" t="s">
        <v>2383</v>
      </c>
      <c r="G113">
        <v>1</v>
      </c>
      <c r="H113" t="s">
        <v>2382</v>
      </c>
      <c r="R113" s="64" t="s">
        <v>30</v>
      </c>
      <c r="S113" s="64">
        <v>1998</v>
      </c>
      <c r="U113" s="7" t="str">
        <f t="shared" si="6"/>
        <v>Dec</v>
      </c>
      <c r="V113" s="10">
        <f t="shared" si="7"/>
        <v>1998</v>
      </c>
      <c r="Y113" s="10" t="s">
        <v>2382</v>
      </c>
      <c r="Z113" s="10" t="str">
        <f t="shared" si="9"/>
        <v>yes</v>
      </c>
      <c r="AB113" s="53" t="s">
        <v>11</v>
      </c>
      <c r="AC113" s="10" t="str">
        <f t="shared" si="10"/>
        <v>tier - 2</v>
      </c>
      <c r="AE113" t="s">
        <v>11</v>
      </c>
      <c r="AF113" s="10" t="str">
        <f t="shared" si="11"/>
        <v>tier - 2</v>
      </c>
      <c r="AI113" t="s">
        <v>13</v>
      </c>
      <c r="AJ113" t="str">
        <f t="shared" si="8"/>
        <v>R1013</v>
      </c>
      <c r="AS113" s="110" t="s">
        <v>2261</v>
      </c>
      <c r="AT113" s="64">
        <v>51.51</v>
      </c>
      <c r="AU113" s="64">
        <v>6.26</v>
      </c>
      <c r="AV113" s="64" t="s">
        <v>2380</v>
      </c>
      <c r="AW113" s="64" t="s">
        <v>2383</v>
      </c>
      <c r="AX113" s="64" t="s">
        <v>2383</v>
      </c>
      <c r="AY113" s="64" t="s">
        <v>2383</v>
      </c>
      <c r="AZ113" s="64">
        <v>1</v>
      </c>
      <c r="BA113" s="109" t="s">
        <v>6837</v>
      </c>
      <c r="BB113" s="64" t="s">
        <v>10449</v>
      </c>
      <c r="BC113" s="69" t="s">
        <v>10444</v>
      </c>
    </row>
    <row r="114" spans="1:55" x14ac:dyDescent="0.35">
      <c r="A114" t="s">
        <v>2260</v>
      </c>
      <c r="B114">
        <v>34.799999999999997</v>
      </c>
      <c r="C114">
        <v>4.72</v>
      </c>
      <c r="D114" t="s">
        <v>2382</v>
      </c>
      <c r="E114" t="s">
        <v>2380</v>
      </c>
      <c r="F114" t="s">
        <v>2380</v>
      </c>
      <c r="G114" t="s">
        <v>2381</v>
      </c>
      <c r="H114" t="s">
        <v>2382</v>
      </c>
      <c r="R114" s="64" t="s">
        <v>18</v>
      </c>
      <c r="S114" s="64">
        <v>1997</v>
      </c>
      <c r="U114" s="7" t="str">
        <f t="shared" si="6"/>
        <v>Jun</v>
      </c>
      <c r="V114" s="10">
        <f t="shared" si="7"/>
        <v>1997</v>
      </c>
      <c r="Y114" s="10" t="s">
        <v>2382</v>
      </c>
      <c r="Z114" s="10" t="str">
        <f t="shared" si="9"/>
        <v>yes</v>
      </c>
      <c r="AB114" s="53" t="s">
        <v>11</v>
      </c>
      <c r="AC114" s="10" t="str">
        <f t="shared" si="10"/>
        <v>tier - 2</v>
      </c>
      <c r="AE114" t="s">
        <v>11</v>
      </c>
      <c r="AF114" s="10" t="str">
        <f t="shared" si="11"/>
        <v>tier - 2</v>
      </c>
      <c r="AI114" t="s">
        <v>23</v>
      </c>
      <c r="AJ114" t="str">
        <f t="shared" si="8"/>
        <v>R1012</v>
      </c>
      <c r="AS114" s="110" t="s">
        <v>2260</v>
      </c>
      <c r="AT114" s="64">
        <v>34.799999999999997</v>
      </c>
      <c r="AU114" s="64">
        <v>4.72</v>
      </c>
      <c r="AV114" s="64" t="s">
        <v>2380</v>
      </c>
      <c r="AW114" s="64" t="s">
        <v>2380</v>
      </c>
      <c r="AX114" s="64" t="s">
        <v>2383</v>
      </c>
      <c r="AY114" s="64" t="s">
        <v>2383</v>
      </c>
      <c r="AZ114" s="64">
        <v>0</v>
      </c>
      <c r="BA114" s="109" t="s">
        <v>6838</v>
      </c>
      <c r="BB114" s="64" t="s">
        <v>10450</v>
      </c>
      <c r="BC114" s="69" t="s">
        <v>10444</v>
      </c>
    </row>
    <row r="115" spans="1:55" x14ac:dyDescent="0.35">
      <c r="A115" t="s">
        <v>2259</v>
      </c>
      <c r="B115">
        <v>36.67</v>
      </c>
      <c r="C115">
        <v>5.18</v>
      </c>
      <c r="D115" t="s">
        <v>2380</v>
      </c>
      <c r="E115" t="s">
        <v>2380</v>
      </c>
      <c r="F115" t="s">
        <v>2380</v>
      </c>
      <c r="G115">
        <v>1</v>
      </c>
      <c r="H115" t="s">
        <v>2382</v>
      </c>
      <c r="R115" s="64" t="s">
        <v>37</v>
      </c>
      <c r="S115" s="64">
        <v>1995</v>
      </c>
      <c r="U115" s="7" t="str">
        <f t="shared" si="6"/>
        <v>Oct</v>
      </c>
      <c r="V115" s="10">
        <f t="shared" si="7"/>
        <v>1995</v>
      </c>
      <c r="Y115" s="10" t="s">
        <v>2382</v>
      </c>
      <c r="Z115" s="10" t="str">
        <f t="shared" si="9"/>
        <v>yes</v>
      </c>
      <c r="AB115" s="53" t="s">
        <v>11</v>
      </c>
      <c r="AC115" s="10" t="str">
        <f t="shared" si="10"/>
        <v>tier - 2</v>
      </c>
      <c r="AE115" t="s">
        <v>16</v>
      </c>
      <c r="AF115" s="10" t="str">
        <f t="shared" si="11"/>
        <v>tier - 1</v>
      </c>
      <c r="AI115" t="s">
        <v>13</v>
      </c>
      <c r="AJ115" t="str">
        <f t="shared" si="8"/>
        <v>R1013</v>
      </c>
      <c r="AS115" s="110" t="s">
        <v>2259</v>
      </c>
      <c r="AT115" s="64">
        <v>36.67</v>
      </c>
      <c r="AU115" s="64">
        <v>5.18</v>
      </c>
      <c r="AV115" s="64" t="s">
        <v>2380</v>
      </c>
      <c r="AW115" s="64" t="s">
        <v>2380</v>
      </c>
      <c r="AX115" s="64" t="s">
        <v>2380</v>
      </c>
      <c r="AY115" s="64" t="s">
        <v>2383</v>
      </c>
      <c r="AZ115" s="64">
        <v>1</v>
      </c>
      <c r="BA115" s="109" t="s">
        <v>6839</v>
      </c>
      <c r="BB115" s="64" t="s">
        <v>10450</v>
      </c>
      <c r="BC115" s="69" t="s">
        <v>10444</v>
      </c>
    </row>
    <row r="116" spans="1:55" x14ac:dyDescent="0.35">
      <c r="A116" t="s">
        <v>2258</v>
      </c>
      <c r="B116">
        <v>30.9</v>
      </c>
      <c r="C116">
        <v>9.4</v>
      </c>
      <c r="D116" t="s">
        <v>2380</v>
      </c>
      <c r="E116" t="s">
        <v>2380</v>
      </c>
      <c r="F116" t="s">
        <v>2380</v>
      </c>
      <c r="G116">
        <v>2</v>
      </c>
      <c r="H116" t="s">
        <v>2382</v>
      </c>
      <c r="R116" s="64" t="s">
        <v>18</v>
      </c>
      <c r="S116" s="64">
        <v>1998</v>
      </c>
      <c r="U116" s="7" t="str">
        <f t="shared" si="6"/>
        <v>Jun</v>
      </c>
      <c r="V116" s="10">
        <f t="shared" si="7"/>
        <v>1998</v>
      </c>
      <c r="Y116" s="10" t="s">
        <v>2382</v>
      </c>
      <c r="Z116" s="10" t="str">
        <f t="shared" si="9"/>
        <v>yes</v>
      </c>
      <c r="AB116" s="53" t="s">
        <v>11</v>
      </c>
      <c r="AC116" s="10" t="str">
        <f t="shared" si="10"/>
        <v>tier - 2</v>
      </c>
      <c r="AE116" t="s">
        <v>11</v>
      </c>
      <c r="AF116" s="10" t="str">
        <f t="shared" si="11"/>
        <v>tier - 2</v>
      </c>
      <c r="AI116" t="s">
        <v>13</v>
      </c>
      <c r="AJ116" t="str">
        <f t="shared" si="8"/>
        <v>R1013</v>
      </c>
      <c r="AS116" s="110" t="s">
        <v>2258</v>
      </c>
      <c r="AT116" s="64">
        <v>30.9</v>
      </c>
      <c r="AU116" s="64">
        <v>9.4</v>
      </c>
      <c r="AV116" s="64" t="s">
        <v>2380</v>
      </c>
      <c r="AW116" s="64" t="s">
        <v>2380</v>
      </c>
      <c r="AX116" s="64" t="s">
        <v>2380</v>
      </c>
      <c r="AY116" s="64" t="s">
        <v>2383</v>
      </c>
      <c r="AZ116" s="64">
        <v>2</v>
      </c>
      <c r="BA116" s="109" t="s">
        <v>5245</v>
      </c>
      <c r="BB116" s="64" t="s">
        <v>10448</v>
      </c>
      <c r="BC116" s="69" t="s">
        <v>10444</v>
      </c>
    </row>
    <row r="117" spans="1:55" x14ac:dyDescent="0.35">
      <c r="A117" t="s">
        <v>2257</v>
      </c>
      <c r="B117">
        <v>30.495000000000001</v>
      </c>
      <c r="C117">
        <v>6.29</v>
      </c>
      <c r="D117" t="s">
        <v>2380</v>
      </c>
      <c r="E117" t="s">
        <v>2380</v>
      </c>
      <c r="F117" t="s">
        <v>2380</v>
      </c>
      <c r="G117" t="s">
        <v>2381</v>
      </c>
      <c r="H117" t="s">
        <v>2382</v>
      </c>
      <c r="R117" s="64" t="s">
        <v>35</v>
      </c>
      <c r="S117" s="64">
        <v>2001</v>
      </c>
      <c r="U117" s="7" t="str">
        <f t="shared" si="6"/>
        <v>Aug</v>
      </c>
      <c r="V117" s="10">
        <f t="shared" si="7"/>
        <v>2001</v>
      </c>
      <c r="Y117" s="10" t="s">
        <v>2382</v>
      </c>
      <c r="Z117" s="10" t="str">
        <f t="shared" si="9"/>
        <v>yes</v>
      </c>
      <c r="AB117" s="53" t="s">
        <v>11</v>
      </c>
      <c r="AC117" s="10" t="str">
        <f t="shared" si="10"/>
        <v>tier - 2</v>
      </c>
      <c r="AE117" t="s">
        <v>16</v>
      </c>
      <c r="AF117" s="10" t="str">
        <f t="shared" si="11"/>
        <v>tier - 1</v>
      </c>
      <c r="AI117" t="s">
        <v>13</v>
      </c>
      <c r="AJ117" t="str">
        <f t="shared" si="8"/>
        <v>R1013</v>
      </c>
      <c r="AS117" s="110" t="s">
        <v>2257</v>
      </c>
      <c r="AT117" s="64">
        <v>30.495000000000001</v>
      </c>
      <c r="AU117" s="64">
        <v>6.29</v>
      </c>
      <c r="AV117" s="64" t="s">
        <v>2380</v>
      </c>
      <c r="AW117" s="64" t="s">
        <v>2380</v>
      </c>
      <c r="AX117" s="64" t="s">
        <v>2380</v>
      </c>
      <c r="AY117" s="64" t="s">
        <v>2383</v>
      </c>
      <c r="AZ117" s="64">
        <v>0</v>
      </c>
      <c r="BA117" s="109" t="s">
        <v>6840</v>
      </c>
      <c r="BB117" s="64" t="s">
        <v>10449</v>
      </c>
      <c r="BC117" s="69" t="s">
        <v>10444</v>
      </c>
    </row>
    <row r="118" spans="1:55" x14ac:dyDescent="0.35">
      <c r="A118" t="s">
        <v>2256</v>
      </c>
      <c r="B118">
        <v>44.88</v>
      </c>
      <c r="C118">
        <v>6.04</v>
      </c>
      <c r="D118" t="s">
        <v>2380</v>
      </c>
      <c r="E118" t="s">
        <v>2380</v>
      </c>
      <c r="F118" t="s">
        <v>2383</v>
      </c>
      <c r="G118">
        <v>1</v>
      </c>
      <c r="H118" t="s">
        <v>2382</v>
      </c>
      <c r="R118" s="64" t="s">
        <v>10</v>
      </c>
      <c r="S118" s="64">
        <v>2001</v>
      </c>
      <c r="U118" s="7" t="str">
        <f t="shared" si="6"/>
        <v>Jul</v>
      </c>
      <c r="V118" s="10">
        <f t="shared" si="7"/>
        <v>2001</v>
      </c>
      <c r="Y118" s="10" t="s">
        <v>2382</v>
      </c>
      <c r="Z118" s="10" t="str">
        <f t="shared" si="9"/>
        <v>yes</v>
      </c>
      <c r="AB118" s="53" t="s">
        <v>11</v>
      </c>
      <c r="AC118" s="10" t="str">
        <f t="shared" si="10"/>
        <v>tier - 2</v>
      </c>
      <c r="AE118" t="s">
        <v>16</v>
      </c>
      <c r="AF118" s="10" t="str">
        <f t="shared" si="11"/>
        <v>tier - 1</v>
      </c>
      <c r="AI118" t="s">
        <v>42</v>
      </c>
      <c r="AJ118" t="str">
        <f t="shared" si="8"/>
        <v>R1011</v>
      </c>
      <c r="AS118" s="110" t="s">
        <v>2256</v>
      </c>
      <c r="AT118" s="64">
        <v>44.88</v>
      </c>
      <c r="AU118" s="64">
        <v>6.04</v>
      </c>
      <c r="AV118" s="64" t="s">
        <v>2380</v>
      </c>
      <c r="AW118" s="64" t="s">
        <v>2383</v>
      </c>
      <c r="AX118" s="64" t="s">
        <v>2380</v>
      </c>
      <c r="AY118" s="64" t="s">
        <v>2383</v>
      </c>
      <c r="AZ118" s="64">
        <v>1</v>
      </c>
      <c r="BA118" s="109" t="s">
        <v>6841</v>
      </c>
      <c r="BB118" s="64" t="s">
        <v>10449</v>
      </c>
      <c r="BC118" s="69" t="s">
        <v>10444</v>
      </c>
    </row>
    <row r="119" spans="1:55" x14ac:dyDescent="0.35">
      <c r="A119" t="s">
        <v>2255</v>
      </c>
      <c r="B119">
        <v>44.32</v>
      </c>
      <c r="C119">
        <v>10.55</v>
      </c>
      <c r="D119" t="s">
        <v>2380</v>
      </c>
      <c r="E119" t="s">
        <v>2380</v>
      </c>
      <c r="F119" t="s">
        <v>2380</v>
      </c>
      <c r="G119" t="s">
        <v>2381</v>
      </c>
      <c r="H119" t="s">
        <v>2382</v>
      </c>
      <c r="R119" s="64" t="s">
        <v>18</v>
      </c>
      <c r="S119" s="64">
        <v>2001</v>
      </c>
      <c r="U119" s="7" t="str">
        <f t="shared" si="6"/>
        <v>Jun</v>
      </c>
      <c r="V119" s="10">
        <f t="shared" si="7"/>
        <v>2001</v>
      </c>
      <c r="Y119" s="10" t="s">
        <v>2382</v>
      </c>
      <c r="Z119" s="10" t="str">
        <f t="shared" si="9"/>
        <v>yes</v>
      </c>
      <c r="AB119" s="53" t="s">
        <v>11</v>
      </c>
      <c r="AC119" s="10" t="str">
        <f t="shared" si="10"/>
        <v>tier - 2</v>
      </c>
      <c r="AE119" t="s">
        <v>12</v>
      </c>
      <c r="AF119" s="10" t="str">
        <f t="shared" si="11"/>
        <v>tier - 3</v>
      </c>
      <c r="AI119" t="s">
        <v>13</v>
      </c>
      <c r="AJ119" t="str">
        <f t="shared" si="8"/>
        <v>R1013</v>
      </c>
      <c r="AS119" s="110" t="s">
        <v>2255</v>
      </c>
      <c r="AT119" s="64">
        <v>44.32</v>
      </c>
      <c r="AU119" s="64">
        <v>10.55</v>
      </c>
      <c r="AV119" s="64" t="s">
        <v>2380</v>
      </c>
      <c r="AW119" s="64" t="s">
        <v>2380</v>
      </c>
      <c r="AX119" s="64" t="s">
        <v>2380</v>
      </c>
      <c r="AY119" s="64" t="s">
        <v>2383</v>
      </c>
      <c r="AZ119" s="64">
        <v>0</v>
      </c>
      <c r="BA119" s="109" t="s">
        <v>6763</v>
      </c>
      <c r="BB119" s="64" t="s">
        <v>10448</v>
      </c>
      <c r="BC119" s="69" t="s">
        <v>10444</v>
      </c>
    </row>
    <row r="120" spans="1:55" x14ac:dyDescent="0.35">
      <c r="A120" t="s">
        <v>2254</v>
      </c>
      <c r="B120">
        <v>46.39</v>
      </c>
      <c r="C120">
        <v>5.09</v>
      </c>
      <c r="D120" t="s">
        <v>2380</v>
      </c>
      <c r="E120" t="s">
        <v>2380</v>
      </c>
      <c r="F120" t="s">
        <v>2380</v>
      </c>
      <c r="G120" t="s">
        <v>2381</v>
      </c>
      <c r="H120" t="s">
        <v>2382</v>
      </c>
      <c r="R120" s="64" t="s">
        <v>30</v>
      </c>
      <c r="S120" s="64">
        <v>2001</v>
      </c>
      <c r="U120" s="7" t="str">
        <f t="shared" si="6"/>
        <v>Dec</v>
      </c>
      <c r="V120" s="10">
        <f t="shared" si="7"/>
        <v>2001</v>
      </c>
      <c r="Y120" s="10" t="s">
        <v>2382</v>
      </c>
      <c r="Z120" s="10" t="str">
        <f t="shared" si="9"/>
        <v>yes</v>
      </c>
      <c r="AB120" s="53" t="s">
        <v>11</v>
      </c>
      <c r="AC120" s="10" t="str">
        <f t="shared" si="10"/>
        <v>tier - 2</v>
      </c>
      <c r="AE120" t="s">
        <v>11</v>
      </c>
      <c r="AF120" s="10" t="str">
        <f t="shared" si="11"/>
        <v>tier - 2</v>
      </c>
      <c r="AI120" t="s">
        <v>13</v>
      </c>
      <c r="AJ120" t="str">
        <f t="shared" si="8"/>
        <v>R1013</v>
      </c>
      <c r="AS120" s="110" t="s">
        <v>2254</v>
      </c>
      <c r="AT120" s="64">
        <v>46.39</v>
      </c>
      <c r="AU120" s="64">
        <v>5.09</v>
      </c>
      <c r="AV120" s="64" t="s">
        <v>2380</v>
      </c>
      <c r="AW120" s="64" t="s">
        <v>2380</v>
      </c>
      <c r="AX120" s="64" t="s">
        <v>2380</v>
      </c>
      <c r="AY120" s="64" t="s">
        <v>2383</v>
      </c>
      <c r="AZ120" s="64">
        <v>0</v>
      </c>
      <c r="BA120" s="109" t="s">
        <v>6842</v>
      </c>
      <c r="BB120" s="64" t="s">
        <v>10450</v>
      </c>
      <c r="BC120" s="69" t="s">
        <v>10444</v>
      </c>
    </row>
    <row r="121" spans="1:55" x14ac:dyDescent="0.35">
      <c r="A121" t="s">
        <v>2253</v>
      </c>
      <c r="B121">
        <v>42.13</v>
      </c>
      <c r="C121">
        <v>5.2</v>
      </c>
      <c r="D121" t="s">
        <v>2382</v>
      </c>
      <c r="E121" t="s">
        <v>2380</v>
      </c>
      <c r="F121" t="s">
        <v>2380</v>
      </c>
      <c r="G121">
        <v>1</v>
      </c>
      <c r="H121" t="s">
        <v>2382</v>
      </c>
      <c r="R121" s="64" t="s">
        <v>20</v>
      </c>
      <c r="S121" s="64">
        <v>1992</v>
      </c>
      <c r="U121" s="7" t="str">
        <f t="shared" si="6"/>
        <v>Sep</v>
      </c>
      <c r="V121" s="10">
        <f t="shared" si="7"/>
        <v>1992</v>
      </c>
      <c r="Y121" s="10" t="s">
        <v>2382</v>
      </c>
      <c r="Z121" s="10" t="str">
        <f t="shared" si="9"/>
        <v>yes</v>
      </c>
      <c r="AB121" s="53" t="s">
        <v>11</v>
      </c>
      <c r="AC121" s="10" t="str">
        <f t="shared" si="10"/>
        <v>tier - 2</v>
      </c>
      <c r="AE121" t="s">
        <v>12</v>
      </c>
      <c r="AF121" s="10" t="str">
        <f t="shared" si="11"/>
        <v>tier - 3</v>
      </c>
      <c r="AI121" t="s">
        <v>13</v>
      </c>
      <c r="AJ121" t="str">
        <f t="shared" si="8"/>
        <v>R1013</v>
      </c>
      <c r="AS121" s="110" t="s">
        <v>2253</v>
      </c>
      <c r="AT121" s="64">
        <v>42.13</v>
      </c>
      <c r="AU121" s="64">
        <v>5.2</v>
      </c>
      <c r="AV121" s="64" t="s">
        <v>2380</v>
      </c>
      <c r="AW121" s="64" t="s">
        <v>2380</v>
      </c>
      <c r="AX121" s="64" t="s">
        <v>2383</v>
      </c>
      <c r="AY121" s="64" t="s">
        <v>2383</v>
      </c>
      <c r="AZ121" s="64">
        <v>1</v>
      </c>
      <c r="BA121" s="109" t="s">
        <v>6843</v>
      </c>
      <c r="BB121" s="64" t="s">
        <v>10450</v>
      </c>
      <c r="BC121" s="69" t="s">
        <v>10444</v>
      </c>
    </row>
    <row r="122" spans="1:55" x14ac:dyDescent="0.35">
      <c r="A122" t="s">
        <v>2252</v>
      </c>
      <c r="B122">
        <v>30.78</v>
      </c>
      <c r="C122">
        <v>8.4499999999999993</v>
      </c>
      <c r="D122" t="s">
        <v>2382</v>
      </c>
      <c r="E122" t="s">
        <v>2380</v>
      </c>
      <c r="F122" t="s">
        <v>2380</v>
      </c>
      <c r="G122" t="s">
        <v>2381</v>
      </c>
      <c r="H122" t="s">
        <v>2382</v>
      </c>
      <c r="R122" s="64" t="s">
        <v>15</v>
      </c>
      <c r="S122" s="64">
        <v>2004</v>
      </c>
      <c r="U122" s="7" t="str">
        <f t="shared" si="6"/>
        <v>Nov</v>
      </c>
      <c r="V122" s="10">
        <f t="shared" si="7"/>
        <v>2004</v>
      </c>
      <c r="Y122" s="10" t="s">
        <v>2382</v>
      </c>
      <c r="Z122" s="10" t="str">
        <f t="shared" si="9"/>
        <v>yes</v>
      </c>
      <c r="AB122" s="53" t="s">
        <v>11</v>
      </c>
      <c r="AC122" s="10" t="str">
        <f t="shared" si="10"/>
        <v>tier - 2</v>
      </c>
      <c r="AE122" t="s">
        <v>12</v>
      </c>
      <c r="AF122" s="10" t="str">
        <f t="shared" si="11"/>
        <v>tier - 3</v>
      </c>
      <c r="AI122" t="s">
        <v>13</v>
      </c>
      <c r="AJ122" t="str">
        <f t="shared" si="8"/>
        <v>R1013</v>
      </c>
      <c r="AS122" s="110" t="s">
        <v>2252</v>
      </c>
      <c r="AT122" s="64">
        <v>30.78</v>
      </c>
      <c r="AU122" s="64">
        <v>8.4499999999999993</v>
      </c>
      <c r="AV122" s="64" t="s">
        <v>2380</v>
      </c>
      <c r="AW122" s="64" t="s">
        <v>2380</v>
      </c>
      <c r="AX122" s="64" t="s">
        <v>2383</v>
      </c>
      <c r="AY122" s="64" t="s">
        <v>2383</v>
      </c>
      <c r="AZ122" s="64">
        <v>0</v>
      </c>
      <c r="BA122" s="109" t="s">
        <v>6844</v>
      </c>
      <c r="BB122" s="64" t="s">
        <v>10448</v>
      </c>
      <c r="BC122" s="69" t="s">
        <v>10444</v>
      </c>
    </row>
    <row r="123" spans="1:55" x14ac:dyDescent="0.35">
      <c r="A123" t="s">
        <v>2251</v>
      </c>
      <c r="B123">
        <v>31.35</v>
      </c>
      <c r="C123">
        <v>9.5399999999999991</v>
      </c>
      <c r="D123" t="s">
        <v>2380</v>
      </c>
      <c r="E123" t="s">
        <v>2380</v>
      </c>
      <c r="F123" t="s">
        <v>2380</v>
      </c>
      <c r="G123" t="s">
        <v>2381</v>
      </c>
      <c r="H123" t="s">
        <v>2382</v>
      </c>
      <c r="R123" s="64" t="s">
        <v>10</v>
      </c>
      <c r="S123" s="64">
        <v>2004</v>
      </c>
      <c r="U123" s="7" t="str">
        <f t="shared" si="6"/>
        <v>Jul</v>
      </c>
      <c r="V123" s="10">
        <f t="shared" si="7"/>
        <v>2004</v>
      </c>
      <c r="Y123" s="10" t="s">
        <v>2382</v>
      </c>
      <c r="Z123" s="10" t="str">
        <f t="shared" si="9"/>
        <v>yes</v>
      </c>
      <c r="AB123" s="53" t="s">
        <v>11</v>
      </c>
      <c r="AC123" s="10" t="str">
        <f t="shared" si="10"/>
        <v>tier - 2</v>
      </c>
      <c r="AE123" t="s">
        <v>11</v>
      </c>
      <c r="AF123" s="10" t="str">
        <f t="shared" si="11"/>
        <v>tier - 2</v>
      </c>
      <c r="AI123" t="s">
        <v>13</v>
      </c>
      <c r="AJ123" t="str">
        <f t="shared" si="8"/>
        <v>R1013</v>
      </c>
      <c r="AS123" s="110" t="s">
        <v>2251</v>
      </c>
      <c r="AT123" s="64">
        <v>31.35</v>
      </c>
      <c r="AU123" s="64">
        <v>9.5399999999999991</v>
      </c>
      <c r="AV123" s="64" t="s">
        <v>2380</v>
      </c>
      <c r="AW123" s="64" t="s">
        <v>2380</v>
      </c>
      <c r="AX123" s="64" t="s">
        <v>2380</v>
      </c>
      <c r="AY123" s="64" t="s">
        <v>2383</v>
      </c>
      <c r="AZ123" s="64">
        <v>0</v>
      </c>
      <c r="BA123" s="109" t="s">
        <v>6845</v>
      </c>
      <c r="BB123" s="64" t="s">
        <v>10448</v>
      </c>
      <c r="BC123" s="69" t="s">
        <v>10444</v>
      </c>
    </row>
    <row r="124" spans="1:55" x14ac:dyDescent="0.35">
      <c r="A124" t="s">
        <v>2250</v>
      </c>
      <c r="B124">
        <v>41.46</v>
      </c>
      <c r="C124">
        <v>4.99</v>
      </c>
      <c r="D124" t="s">
        <v>2382</v>
      </c>
      <c r="E124" t="s">
        <v>2380</v>
      </c>
      <c r="F124" t="s">
        <v>2380</v>
      </c>
      <c r="G124">
        <v>2</v>
      </c>
      <c r="H124" t="s">
        <v>2382</v>
      </c>
      <c r="R124" s="64" t="s">
        <v>35</v>
      </c>
      <c r="S124" s="64">
        <v>1995</v>
      </c>
      <c r="U124" s="7" t="str">
        <f t="shared" si="6"/>
        <v>Aug</v>
      </c>
      <c r="V124" s="10">
        <f t="shared" si="7"/>
        <v>1995</v>
      </c>
      <c r="Y124" s="10" t="s">
        <v>2382</v>
      </c>
      <c r="Z124" s="10" t="str">
        <f t="shared" si="9"/>
        <v>yes</v>
      </c>
      <c r="AB124" s="53" t="s">
        <v>11</v>
      </c>
      <c r="AC124" s="10" t="str">
        <f t="shared" si="10"/>
        <v>tier - 2</v>
      </c>
      <c r="AE124" t="s">
        <v>11</v>
      </c>
      <c r="AF124" s="10" t="str">
        <f t="shared" si="11"/>
        <v>tier - 2</v>
      </c>
      <c r="AI124" t="s">
        <v>13</v>
      </c>
      <c r="AJ124" t="str">
        <f t="shared" si="8"/>
        <v>R1013</v>
      </c>
      <c r="AS124" s="110" t="s">
        <v>2250</v>
      </c>
      <c r="AT124" s="64">
        <v>41.46</v>
      </c>
      <c r="AU124" s="64">
        <v>4.99</v>
      </c>
      <c r="AV124" s="64" t="s">
        <v>2380</v>
      </c>
      <c r="AW124" s="64" t="s">
        <v>2380</v>
      </c>
      <c r="AX124" s="64" t="s">
        <v>2383</v>
      </c>
      <c r="AY124" s="64" t="s">
        <v>2383</v>
      </c>
      <c r="AZ124" s="64">
        <v>2</v>
      </c>
      <c r="BA124" s="109" t="s">
        <v>6846</v>
      </c>
      <c r="BB124" s="64" t="s">
        <v>10450</v>
      </c>
      <c r="BC124" s="69" t="s">
        <v>10444</v>
      </c>
    </row>
    <row r="125" spans="1:55" x14ac:dyDescent="0.35">
      <c r="A125" t="s">
        <v>2249</v>
      </c>
      <c r="B125">
        <v>48</v>
      </c>
      <c r="C125">
        <v>10.54</v>
      </c>
      <c r="D125" t="s">
        <v>2380</v>
      </c>
      <c r="E125" t="s">
        <v>2380</v>
      </c>
      <c r="F125" t="s">
        <v>2380</v>
      </c>
      <c r="G125" t="s">
        <v>2381</v>
      </c>
      <c r="H125" t="s">
        <v>2382</v>
      </c>
      <c r="R125" s="64" t="s">
        <v>20</v>
      </c>
      <c r="S125" s="64">
        <v>2003</v>
      </c>
      <c r="U125" s="7" t="str">
        <f t="shared" si="6"/>
        <v>Sep</v>
      </c>
      <c r="V125" s="10">
        <f t="shared" si="7"/>
        <v>2003</v>
      </c>
      <c r="Y125" s="10" t="s">
        <v>2382</v>
      </c>
      <c r="Z125" s="10" t="str">
        <f t="shared" si="9"/>
        <v>yes</v>
      </c>
      <c r="AB125" s="53" t="s">
        <v>11</v>
      </c>
      <c r="AC125" s="10" t="str">
        <f t="shared" si="10"/>
        <v>tier - 2</v>
      </c>
      <c r="AE125" t="s">
        <v>16</v>
      </c>
      <c r="AF125" s="10" t="str">
        <f t="shared" si="11"/>
        <v>tier - 1</v>
      </c>
      <c r="AI125" t="s">
        <v>23</v>
      </c>
      <c r="AJ125" t="str">
        <f t="shared" si="8"/>
        <v>R1012</v>
      </c>
      <c r="AS125" s="110" t="s">
        <v>2249</v>
      </c>
      <c r="AT125" s="64">
        <v>48</v>
      </c>
      <c r="AU125" s="64">
        <v>10.54</v>
      </c>
      <c r="AV125" s="64" t="s">
        <v>2380</v>
      </c>
      <c r="AW125" s="64" t="s">
        <v>2380</v>
      </c>
      <c r="AX125" s="64" t="s">
        <v>2380</v>
      </c>
      <c r="AY125" s="64" t="s">
        <v>2383</v>
      </c>
      <c r="AZ125" s="64">
        <v>0</v>
      </c>
      <c r="BA125" s="109" t="s">
        <v>6847</v>
      </c>
      <c r="BB125" s="64" t="s">
        <v>10448</v>
      </c>
      <c r="BC125" s="69" t="s">
        <v>10444</v>
      </c>
    </row>
    <row r="126" spans="1:55" x14ac:dyDescent="0.35">
      <c r="A126" t="s">
        <v>2248</v>
      </c>
      <c r="B126">
        <v>49.13</v>
      </c>
      <c r="C126">
        <v>4.54</v>
      </c>
      <c r="D126" t="s">
        <v>2380</v>
      </c>
      <c r="E126" t="s">
        <v>2380</v>
      </c>
      <c r="F126" t="s">
        <v>2380</v>
      </c>
      <c r="G126" t="s">
        <v>2381</v>
      </c>
      <c r="H126" t="s">
        <v>2382</v>
      </c>
      <c r="R126" s="64" t="s">
        <v>35</v>
      </c>
      <c r="S126" s="64">
        <v>2004</v>
      </c>
      <c r="U126" s="7" t="str">
        <f t="shared" si="6"/>
        <v>Aug</v>
      </c>
      <c r="V126" s="10">
        <f t="shared" si="7"/>
        <v>2004</v>
      </c>
      <c r="Y126" s="10" t="s">
        <v>2382</v>
      </c>
      <c r="Z126" s="10" t="str">
        <f t="shared" si="9"/>
        <v>yes</v>
      </c>
      <c r="AB126" s="53" t="s">
        <v>11</v>
      </c>
      <c r="AC126" s="10" t="str">
        <f t="shared" si="10"/>
        <v>tier - 2</v>
      </c>
      <c r="AE126" t="s">
        <v>12</v>
      </c>
      <c r="AF126" s="10" t="str">
        <f t="shared" si="11"/>
        <v>tier - 3</v>
      </c>
      <c r="AI126" t="s">
        <v>13</v>
      </c>
      <c r="AJ126" t="str">
        <f t="shared" si="8"/>
        <v>R1013</v>
      </c>
      <c r="AS126" s="110" t="s">
        <v>2248</v>
      </c>
      <c r="AT126" s="64">
        <v>49.13</v>
      </c>
      <c r="AU126" s="64">
        <v>4.54</v>
      </c>
      <c r="AV126" s="64" t="s">
        <v>2380</v>
      </c>
      <c r="AW126" s="64" t="s">
        <v>2380</v>
      </c>
      <c r="AX126" s="64" t="s">
        <v>2380</v>
      </c>
      <c r="AY126" s="64" t="s">
        <v>2383</v>
      </c>
      <c r="AZ126" s="64">
        <v>0</v>
      </c>
      <c r="BA126" s="109" t="s">
        <v>6848</v>
      </c>
      <c r="BB126" s="64" t="s">
        <v>10450</v>
      </c>
      <c r="BC126" s="69" t="s">
        <v>10444</v>
      </c>
    </row>
    <row r="127" spans="1:55" x14ac:dyDescent="0.35">
      <c r="A127" t="s">
        <v>2247</v>
      </c>
      <c r="B127">
        <v>37.799999999999997</v>
      </c>
      <c r="C127">
        <v>6.29</v>
      </c>
      <c r="D127" t="s">
        <v>2380</v>
      </c>
      <c r="E127" t="s">
        <v>2380</v>
      </c>
      <c r="F127" t="s">
        <v>2380</v>
      </c>
      <c r="G127">
        <v>1</v>
      </c>
      <c r="H127" t="s">
        <v>2382</v>
      </c>
      <c r="R127" s="64" t="s">
        <v>10</v>
      </c>
      <c r="S127" s="64">
        <v>2004</v>
      </c>
      <c r="U127" s="7" t="str">
        <f t="shared" si="6"/>
        <v>Jul</v>
      </c>
      <c r="V127" s="10">
        <f t="shared" si="7"/>
        <v>2004</v>
      </c>
      <c r="Y127" s="10" t="s">
        <v>2382</v>
      </c>
      <c r="Z127" s="10" t="str">
        <f t="shared" si="9"/>
        <v>yes</v>
      </c>
      <c r="AB127" s="53" t="s">
        <v>11</v>
      </c>
      <c r="AC127" s="10" t="str">
        <f t="shared" si="10"/>
        <v>tier - 2</v>
      </c>
      <c r="AE127" t="s">
        <v>16</v>
      </c>
      <c r="AF127" s="10" t="str">
        <f t="shared" si="11"/>
        <v>tier - 1</v>
      </c>
      <c r="AI127" t="s">
        <v>13</v>
      </c>
      <c r="AJ127" t="str">
        <f t="shared" si="8"/>
        <v>R1013</v>
      </c>
      <c r="AS127" s="110" t="s">
        <v>2247</v>
      </c>
      <c r="AT127" s="64">
        <v>37.799999999999997</v>
      </c>
      <c r="AU127" s="64">
        <v>6.29</v>
      </c>
      <c r="AV127" s="64" t="s">
        <v>2380</v>
      </c>
      <c r="AW127" s="64" t="s">
        <v>2380</v>
      </c>
      <c r="AX127" s="64" t="s">
        <v>2380</v>
      </c>
      <c r="AY127" s="64" t="s">
        <v>2383</v>
      </c>
      <c r="AZ127" s="64">
        <v>1</v>
      </c>
      <c r="BA127" s="109" t="s">
        <v>6849</v>
      </c>
      <c r="BB127" s="64" t="s">
        <v>10449</v>
      </c>
      <c r="BC127" s="69" t="s">
        <v>10444</v>
      </c>
    </row>
    <row r="128" spans="1:55" x14ac:dyDescent="0.35">
      <c r="A128" t="s">
        <v>2246</v>
      </c>
      <c r="B128">
        <v>38.299999999999997</v>
      </c>
      <c r="C128">
        <v>9.51</v>
      </c>
      <c r="D128" t="s">
        <v>2380</v>
      </c>
      <c r="E128" t="s">
        <v>2380</v>
      </c>
      <c r="F128" t="s">
        <v>2380</v>
      </c>
      <c r="G128" t="s">
        <v>2381</v>
      </c>
      <c r="H128" t="s">
        <v>2382</v>
      </c>
      <c r="R128" s="64" t="s">
        <v>20</v>
      </c>
      <c r="S128" s="64">
        <v>2003</v>
      </c>
      <c r="U128" s="7" t="str">
        <f t="shared" si="6"/>
        <v>Sep</v>
      </c>
      <c r="V128" s="10">
        <f t="shared" si="7"/>
        <v>2003</v>
      </c>
      <c r="Y128" s="10" t="s">
        <v>2382</v>
      </c>
      <c r="Z128" s="10" t="str">
        <f t="shared" si="9"/>
        <v>yes</v>
      </c>
      <c r="AB128" s="53" t="s">
        <v>11</v>
      </c>
      <c r="AC128" s="10" t="str">
        <f t="shared" si="10"/>
        <v>tier - 2</v>
      </c>
      <c r="AE128" t="s">
        <v>16</v>
      </c>
      <c r="AF128" s="10" t="str">
        <f t="shared" si="11"/>
        <v>tier - 1</v>
      </c>
      <c r="AI128" t="s">
        <v>23</v>
      </c>
      <c r="AJ128" t="str">
        <f t="shared" si="8"/>
        <v>R1012</v>
      </c>
      <c r="AS128" s="110" t="s">
        <v>2246</v>
      </c>
      <c r="AT128" s="64">
        <v>38.299999999999997</v>
      </c>
      <c r="AU128" s="64">
        <v>9.51</v>
      </c>
      <c r="AV128" s="64" t="s">
        <v>2380</v>
      </c>
      <c r="AW128" s="64" t="s">
        <v>2380</v>
      </c>
      <c r="AX128" s="64" t="s">
        <v>2380</v>
      </c>
      <c r="AY128" s="64" t="s">
        <v>2383</v>
      </c>
      <c r="AZ128" s="64">
        <v>0</v>
      </c>
      <c r="BA128" s="109" t="s">
        <v>6850</v>
      </c>
      <c r="BB128" s="64" t="s">
        <v>10448</v>
      </c>
      <c r="BC128" s="69" t="s">
        <v>10444</v>
      </c>
    </row>
    <row r="129" spans="1:55" x14ac:dyDescent="0.35">
      <c r="A129" t="s">
        <v>2245</v>
      </c>
      <c r="B129">
        <v>32.774999999999999</v>
      </c>
      <c r="C129">
        <v>4.72</v>
      </c>
      <c r="D129" t="s">
        <v>2380</v>
      </c>
      <c r="E129" t="s">
        <v>2380</v>
      </c>
      <c r="F129" t="s">
        <v>2380</v>
      </c>
      <c r="G129" t="s">
        <v>2381</v>
      </c>
      <c r="H129" t="s">
        <v>2382</v>
      </c>
      <c r="R129" s="64" t="s">
        <v>30</v>
      </c>
      <c r="S129" s="64">
        <v>2003</v>
      </c>
      <c r="U129" s="7" t="str">
        <f t="shared" si="6"/>
        <v>Dec</v>
      </c>
      <c r="V129" s="10">
        <f t="shared" si="7"/>
        <v>2003</v>
      </c>
      <c r="Y129" s="10" t="s">
        <v>2382</v>
      </c>
      <c r="Z129" s="10" t="str">
        <f t="shared" si="9"/>
        <v>yes</v>
      </c>
      <c r="AB129" s="53" t="s">
        <v>11</v>
      </c>
      <c r="AC129" s="10" t="str">
        <f t="shared" si="10"/>
        <v>tier - 2</v>
      </c>
      <c r="AE129" t="s">
        <v>11</v>
      </c>
      <c r="AF129" s="10" t="str">
        <f t="shared" si="11"/>
        <v>tier - 2</v>
      </c>
      <c r="AI129" t="s">
        <v>23</v>
      </c>
      <c r="AJ129" t="str">
        <f t="shared" si="8"/>
        <v>R1012</v>
      </c>
      <c r="AS129" s="110" t="s">
        <v>2245</v>
      </c>
      <c r="AT129" s="64">
        <v>32.774999999999999</v>
      </c>
      <c r="AU129" s="64">
        <v>4.72</v>
      </c>
      <c r="AV129" s="64" t="s">
        <v>2380</v>
      </c>
      <c r="AW129" s="64" t="s">
        <v>2380</v>
      </c>
      <c r="AX129" s="64" t="s">
        <v>2380</v>
      </c>
      <c r="AY129" s="64" t="s">
        <v>2383</v>
      </c>
      <c r="AZ129" s="64">
        <v>0</v>
      </c>
      <c r="BA129" s="109" t="s">
        <v>6851</v>
      </c>
      <c r="BB129" s="64" t="s">
        <v>10450</v>
      </c>
      <c r="BC129" s="69" t="s">
        <v>10444</v>
      </c>
    </row>
    <row r="130" spans="1:55" x14ac:dyDescent="0.35">
      <c r="A130" t="s">
        <v>2244</v>
      </c>
      <c r="B130">
        <v>34.200000000000003</v>
      </c>
      <c r="C130">
        <v>5.91</v>
      </c>
      <c r="D130" t="s">
        <v>2382</v>
      </c>
      <c r="E130" t="s">
        <v>2380</v>
      </c>
      <c r="F130" t="s">
        <v>2380</v>
      </c>
      <c r="G130" t="s">
        <v>2381</v>
      </c>
      <c r="H130" t="s">
        <v>2382</v>
      </c>
      <c r="R130" s="64" t="s">
        <v>10</v>
      </c>
      <c r="S130" s="64">
        <v>2003</v>
      </c>
      <c r="U130" s="7" t="str">
        <f t="shared" si="6"/>
        <v>Jul</v>
      </c>
      <c r="V130" s="10">
        <f t="shared" si="7"/>
        <v>2003</v>
      </c>
      <c r="Y130" s="10" t="s">
        <v>2382</v>
      </c>
      <c r="Z130" s="10" t="str">
        <f t="shared" si="9"/>
        <v>yes</v>
      </c>
      <c r="AB130" s="53" t="s">
        <v>11</v>
      </c>
      <c r="AC130" s="10" t="str">
        <f t="shared" si="10"/>
        <v>tier - 2</v>
      </c>
      <c r="AE130" t="s">
        <v>11</v>
      </c>
      <c r="AF130" s="10" t="str">
        <f t="shared" si="11"/>
        <v>tier - 2</v>
      </c>
      <c r="AI130" t="s">
        <v>23</v>
      </c>
      <c r="AJ130" t="str">
        <f t="shared" si="8"/>
        <v>R1012</v>
      </c>
      <c r="AS130" s="110" t="s">
        <v>2244</v>
      </c>
      <c r="AT130" s="64">
        <v>34.200000000000003</v>
      </c>
      <c r="AU130" s="64">
        <v>5.91</v>
      </c>
      <c r="AV130" s="64" t="s">
        <v>2380</v>
      </c>
      <c r="AW130" s="64" t="s">
        <v>2380</v>
      </c>
      <c r="AX130" s="64" t="s">
        <v>2383</v>
      </c>
      <c r="AY130" s="64" t="s">
        <v>2383</v>
      </c>
      <c r="AZ130" s="64">
        <v>0</v>
      </c>
      <c r="BA130" s="109" t="s">
        <v>6852</v>
      </c>
      <c r="BB130" s="64" t="s">
        <v>10449</v>
      </c>
      <c r="BC130" s="69" t="s">
        <v>10444</v>
      </c>
    </row>
    <row r="131" spans="1:55" x14ac:dyDescent="0.35">
      <c r="A131" t="s">
        <v>2243</v>
      </c>
      <c r="B131">
        <v>30.2</v>
      </c>
      <c r="C131">
        <v>9.58</v>
      </c>
      <c r="D131" t="s">
        <v>2380</v>
      </c>
      <c r="E131" t="s">
        <v>2380</v>
      </c>
      <c r="F131" t="s">
        <v>2380</v>
      </c>
      <c r="G131" t="s">
        <v>2381</v>
      </c>
      <c r="H131" t="s">
        <v>2382</v>
      </c>
      <c r="R131" s="64" t="s">
        <v>37</v>
      </c>
      <c r="S131" s="64">
        <v>2004</v>
      </c>
      <c r="U131" s="7" t="str">
        <f t="shared" si="6"/>
        <v>Oct</v>
      </c>
      <c r="V131" s="10">
        <f t="shared" si="7"/>
        <v>2004</v>
      </c>
      <c r="Y131" s="10" t="s">
        <v>2382</v>
      </c>
      <c r="Z131" s="10" t="str">
        <f t="shared" si="9"/>
        <v>yes</v>
      </c>
      <c r="AB131" s="53" t="s">
        <v>11</v>
      </c>
      <c r="AC131" s="10" t="str">
        <f t="shared" si="10"/>
        <v>tier - 2</v>
      </c>
      <c r="AE131" t="s">
        <v>16</v>
      </c>
      <c r="AF131" s="10" t="str">
        <f t="shared" si="11"/>
        <v>tier - 1</v>
      </c>
      <c r="AI131" t="s">
        <v>13</v>
      </c>
      <c r="AJ131" t="str">
        <f t="shared" si="8"/>
        <v>R1013</v>
      </c>
      <c r="AS131" s="110" t="s">
        <v>2243</v>
      </c>
      <c r="AT131" s="64">
        <v>30.2</v>
      </c>
      <c r="AU131" s="64">
        <v>9.58</v>
      </c>
      <c r="AV131" s="64" t="s">
        <v>2380</v>
      </c>
      <c r="AW131" s="64" t="s">
        <v>2380</v>
      </c>
      <c r="AX131" s="64" t="s">
        <v>2380</v>
      </c>
      <c r="AY131" s="64" t="s">
        <v>2383</v>
      </c>
      <c r="AZ131" s="64">
        <v>0</v>
      </c>
      <c r="BA131" s="109" t="s">
        <v>6853</v>
      </c>
      <c r="BB131" s="64" t="s">
        <v>10448</v>
      </c>
      <c r="BC131" s="69" t="s">
        <v>10444</v>
      </c>
    </row>
    <row r="132" spans="1:55" x14ac:dyDescent="0.35">
      <c r="A132" t="s">
        <v>2242</v>
      </c>
      <c r="B132">
        <v>48.32</v>
      </c>
      <c r="C132">
        <v>5.77</v>
      </c>
      <c r="D132" t="s">
        <v>2380</v>
      </c>
      <c r="E132" t="s">
        <v>2380</v>
      </c>
      <c r="F132" t="s">
        <v>2380</v>
      </c>
      <c r="G132" t="s">
        <v>2381</v>
      </c>
      <c r="H132" t="s">
        <v>2382</v>
      </c>
      <c r="R132" s="64" t="s">
        <v>30</v>
      </c>
      <c r="S132" s="64">
        <v>2004</v>
      </c>
      <c r="U132" s="7" t="str">
        <f t="shared" si="6"/>
        <v>Dec</v>
      </c>
      <c r="V132" s="10">
        <f t="shared" si="7"/>
        <v>2004</v>
      </c>
      <c r="Y132" s="10" t="s">
        <v>2382</v>
      </c>
      <c r="Z132" s="10" t="str">
        <f t="shared" si="9"/>
        <v>yes</v>
      </c>
      <c r="AB132" s="53" t="s">
        <v>11</v>
      </c>
      <c r="AC132" s="10" t="str">
        <f t="shared" si="10"/>
        <v>tier - 2</v>
      </c>
      <c r="AE132" t="s">
        <v>12</v>
      </c>
      <c r="AF132" s="10" t="str">
        <f t="shared" si="11"/>
        <v>tier - 3</v>
      </c>
      <c r="AI132" t="s">
        <v>13</v>
      </c>
      <c r="AJ132" t="str">
        <f t="shared" si="8"/>
        <v>R1013</v>
      </c>
      <c r="AS132" s="110" t="s">
        <v>2242</v>
      </c>
      <c r="AT132" s="64">
        <v>48.32</v>
      </c>
      <c r="AU132" s="64">
        <v>5.77</v>
      </c>
      <c r="AV132" s="64" t="s">
        <v>2380</v>
      </c>
      <c r="AW132" s="64" t="s">
        <v>2380</v>
      </c>
      <c r="AX132" s="64" t="s">
        <v>2380</v>
      </c>
      <c r="AY132" s="64" t="s">
        <v>2383</v>
      </c>
      <c r="AZ132" s="64">
        <v>0</v>
      </c>
      <c r="BA132" s="109" t="s">
        <v>6854</v>
      </c>
      <c r="BB132" s="64" t="s">
        <v>10449</v>
      </c>
      <c r="BC132" s="69" t="s">
        <v>10444</v>
      </c>
    </row>
    <row r="133" spans="1:55" x14ac:dyDescent="0.35">
      <c r="A133" t="s">
        <v>2241</v>
      </c>
      <c r="B133">
        <v>44.86</v>
      </c>
      <c r="C133">
        <v>4.38</v>
      </c>
      <c r="D133" t="s">
        <v>2382</v>
      </c>
      <c r="E133" t="s">
        <v>2380</v>
      </c>
      <c r="F133" t="s">
        <v>2380</v>
      </c>
      <c r="G133" t="s">
        <v>2381</v>
      </c>
      <c r="H133" t="s">
        <v>2382</v>
      </c>
      <c r="R133" s="64" t="s">
        <v>10</v>
      </c>
      <c r="S133" s="64">
        <v>2004</v>
      </c>
      <c r="U133" s="7" t="str">
        <f t="shared" si="6"/>
        <v>Jul</v>
      </c>
      <c r="V133" s="10">
        <f t="shared" si="7"/>
        <v>2004</v>
      </c>
      <c r="Y133" s="10" t="s">
        <v>2382</v>
      </c>
      <c r="Z133" s="10" t="str">
        <f t="shared" si="9"/>
        <v>yes</v>
      </c>
      <c r="AB133" s="53" t="s">
        <v>11</v>
      </c>
      <c r="AC133" s="10" t="str">
        <f t="shared" si="10"/>
        <v>tier - 2</v>
      </c>
      <c r="AE133" t="s">
        <v>11</v>
      </c>
      <c r="AF133" s="10" t="str">
        <f t="shared" si="11"/>
        <v>tier - 2</v>
      </c>
      <c r="AI133" t="s">
        <v>13</v>
      </c>
      <c r="AJ133" t="str">
        <f t="shared" si="8"/>
        <v>R1013</v>
      </c>
      <c r="AS133" s="110" t="s">
        <v>2241</v>
      </c>
      <c r="AT133" s="64">
        <v>44.86</v>
      </c>
      <c r="AU133" s="64">
        <v>4.38</v>
      </c>
      <c r="AV133" s="64" t="s">
        <v>2380</v>
      </c>
      <c r="AW133" s="64" t="s">
        <v>2380</v>
      </c>
      <c r="AX133" s="64" t="s">
        <v>2383</v>
      </c>
      <c r="AY133" s="64" t="s">
        <v>2383</v>
      </c>
      <c r="AZ133" s="64">
        <v>0</v>
      </c>
      <c r="BA133" s="109" t="s">
        <v>6855</v>
      </c>
      <c r="BB133" s="64" t="s">
        <v>10450</v>
      </c>
      <c r="BC133" s="69" t="s">
        <v>10444</v>
      </c>
    </row>
    <row r="134" spans="1:55" x14ac:dyDescent="0.35">
      <c r="A134" t="s">
        <v>2240</v>
      </c>
      <c r="B134">
        <v>52.15</v>
      </c>
      <c r="C134">
        <v>5.65</v>
      </c>
      <c r="D134" t="s">
        <v>2380</v>
      </c>
      <c r="E134" t="s">
        <v>2380</v>
      </c>
      <c r="F134" t="s">
        <v>2380</v>
      </c>
      <c r="G134">
        <v>1</v>
      </c>
      <c r="H134" t="s">
        <v>2382</v>
      </c>
      <c r="R134" s="64" t="s">
        <v>37</v>
      </c>
      <c r="S134" s="64">
        <v>2003</v>
      </c>
      <c r="U134" s="7" t="str">
        <f t="shared" ref="U134:U197" si="12">SUBSTITUTE(R134,"?","Sep")</f>
        <v>Oct</v>
      </c>
      <c r="V134" s="10">
        <f t="shared" ref="V134:V197" si="13">IF(S134="?",ROUND(AVERAGEIF($S$5:$S$2347,"&lt;&gt;?"),0),S134)</f>
        <v>2003</v>
      </c>
      <c r="Y134" s="10" t="s">
        <v>2382</v>
      </c>
      <c r="Z134" s="10" t="str">
        <f t="shared" si="9"/>
        <v>yes</v>
      </c>
      <c r="AB134" s="53" t="s">
        <v>11</v>
      </c>
      <c r="AC134" s="10" t="str">
        <f t="shared" si="10"/>
        <v>tier - 2</v>
      </c>
      <c r="AE134" t="s">
        <v>16</v>
      </c>
      <c r="AF134" s="10" t="str">
        <f t="shared" si="11"/>
        <v>tier - 1</v>
      </c>
      <c r="AI134" t="s">
        <v>23</v>
      </c>
      <c r="AJ134" t="str">
        <f t="shared" ref="AJ134:AJ197" si="14">IF(AI134="?","Unknown",AI134)</f>
        <v>R1012</v>
      </c>
      <c r="AS134" s="110" t="s">
        <v>2240</v>
      </c>
      <c r="AT134" s="64">
        <v>52.15</v>
      </c>
      <c r="AU134" s="64">
        <v>5.65</v>
      </c>
      <c r="AV134" s="64" t="s">
        <v>2380</v>
      </c>
      <c r="AW134" s="64" t="s">
        <v>2380</v>
      </c>
      <c r="AX134" s="64" t="s">
        <v>2380</v>
      </c>
      <c r="AY134" s="64" t="s">
        <v>2383</v>
      </c>
      <c r="AZ134" s="64">
        <v>1</v>
      </c>
      <c r="BA134" s="109" t="s">
        <v>6856</v>
      </c>
      <c r="BB134" s="64" t="s">
        <v>10450</v>
      </c>
      <c r="BC134" s="69" t="s">
        <v>10444</v>
      </c>
    </row>
    <row r="135" spans="1:55" x14ac:dyDescent="0.35">
      <c r="A135" t="s">
        <v>2239</v>
      </c>
      <c r="B135">
        <v>41.12</v>
      </c>
      <c r="C135">
        <v>7.54</v>
      </c>
      <c r="D135" t="s">
        <v>2382</v>
      </c>
      <c r="E135" t="s">
        <v>2380</v>
      </c>
      <c r="F135" t="s">
        <v>2380</v>
      </c>
      <c r="G135" t="s">
        <v>2381</v>
      </c>
      <c r="H135" t="s">
        <v>2382</v>
      </c>
      <c r="R135" s="64" t="s">
        <v>20</v>
      </c>
      <c r="S135" s="64">
        <v>2003</v>
      </c>
      <c r="U135" s="7" t="str">
        <f t="shared" si="12"/>
        <v>Sep</v>
      </c>
      <c r="V135" s="10">
        <f t="shared" si="13"/>
        <v>2003</v>
      </c>
      <c r="Y135" s="10" t="s">
        <v>2382</v>
      </c>
      <c r="Z135" s="10" t="str">
        <f t="shared" si="9"/>
        <v>yes</v>
      </c>
      <c r="AB135" s="53" t="s">
        <v>11</v>
      </c>
      <c r="AC135" s="10" t="str">
        <f t="shared" si="10"/>
        <v>tier - 2</v>
      </c>
      <c r="AE135" t="s">
        <v>11</v>
      </c>
      <c r="AF135" s="10" t="str">
        <f t="shared" si="11"/>
        <v>tier - 2</v>
      </c>
      <c r="AI135" t="s">
        <v>23</v>
      </c>
      <c r="AJ135" t="str">
        <f t="shared" si="14"/>
        <v>R1012</v>
      </c>
      <c r="AS135" s="110" t="s">
        <v>2239</v>
      </c>
      <c r="AT135" s="64">
        <v>41.12</v>
      </c>
      <c r="AU135" s="64">
        <v>7.54</v>
      </c>
      <c r="AV135" s="64" t="s">
        <v>2380</v>
      </c>
      <c r="AW135" s="64" t="s">
        <v>2380</v>
      </c>
      <c r="AX135" s="64" t="s">
        <v>2383</v>
      </c>
      <c r="AY135" s="64" t="s">
        <v>2383</v>
      </c>
      <c r="AZ135" s="64">
        <v>0</v>
      </c>
      <c r="BA135" s="109" t="s">
        <v>6857</v>
      </c>
      <c r="BB135" s="64" t="s">
        <v>10448</v>
      </c>
      <c r="BC135" s="69" t="s">
        <v>10444</v>
      </c>
    </row>
    <row r="136" spans="1:55" x14ac:dyDescent="0.35">
      <c r="A136" t="s">
        <v>2238</v>
      </c>
      <c r="B136">
        <v>38.39</v>
      </c>
      <c r="C136">
        <v>5.1100000000000003</v>
      </c>
      <c r="D136" t="s">
        <v>2382</v>
      </c>
      <c r="E136" t="s">
        <v>2380</v>
      </c>
      <c r="F136" t="s">
        <v>2380</v>
      </c>
      <c r="G136">
        <v>1</v>
      </c>
      <c r="H136" t="s">
        <v>2382</v>
      </c>
      <c r="R136" s="64" t="s">
        <v>30</v>
      </c>
      <c r="S136" s="64">
        <v>2004</v>
      </c>
      <c r="U136" s="7" t="str">
        <f t="shared" si="12"/>
        <v>Dec</v>
      </c>
      <c r="V136" s="10">
        <f t="shared" si="13"/>
        <v>2004</v>
      </c>
      <c r="Y136" s="10" t="s">
        <v>2382</v>
      </c>
      <c r="Z136" s="10" t="str">
        <f t="shared" si="9"/>
        <v>yes</v>
      </c>
      <c r="AB136" s="53" t="s">
        <v>11</v>
      </c>
      <c r="AC136" s="10" t="str">
        <f t="shared" si="10"/>
        <v>tier - 2</v>
      </c>
      <c r="AE136" t="s">
        <v>12</v>
      </c>
      <c r="AF136" s="10" t="str">
        <f t="shared" si="11"/>
        <v>tier - 3</v>
      </c>
      <c r="AI136" t="s">
        <v>13</v>
      </c>
      <c r="AJ136" t="str">
        <f t="shared" si="14"/>
        <v>R1013</v>
      </c>
      <c r="AS136" s="110" t="s">
        <v>2238</v>
      </c>
      <c r="AT136" s="64">
        <v>38.39</v>
      </c>
      <c r="AU136" s="64">
        <v>5.1100000000000003</v>
      </c>
      <c r="AV136" s="64" t="s">
        <v>2380</v>
      </c>
      <c r="AW136" s="64" t="s">
        <v>2380</v>
      </c>
      <c r="AX136" s="64" t="s">
        <v>2383</v>
      </c>
      <c r="AY136" s="64" t="s">
        <v>2383</v>
      </c>
      <c r="AZ136" s="64">
        <v>1</v>
      </c>
      <c r="BA136" s="109" t="s">
        <v>6858</v>
      </c>
      <c r="BB136" s="64" t="s">
        <v>10450</v>
      </c>
      <c r="BC136" s="69" t="s">
        <v>10444</v>
      </c>
    </row>
    <row r="137" spans="1:55" x14ac:dyDescent="0.35">
      <c r="A137" t="s">
        <v>2237</v>
      </c>
      <c r="B137">
        <v>46.85</v>
      </c>
      <c r="C137">
        <v>4.25</v>
      </c>
      <c r="D137" t="s">
        <v>2380</v>
      </c>
      <c r="E137" t="s">
        <v>2380</v>
      </c>
      <c r="F137" t="s">
        <v>2383</v>
      </c>
      <c r="G137">
        <v>1</v>
      </c>
      <c r="H137" t="s">
        <v>2382</v>
      </c>
      <c r="R137" s="64" t="s">
        <v>35</v>
      </c>
      <c r="S137" s="64">
        <v>2004</v>
      </c>
      <c r="U137" s="7" t="str">
        <f t="shared" si="12"/>
        <v>Aug</v>
      </c>
      <c r="V137" s="10">
        <f t="shared" si="13"/>
        <v>2004</v>
      </c>
      <c r="Y137" s="10" t="s">
        <v>2382</v>
      </c>
      <c r="Z137" s="10" t="str">
        <f t="shared" si="9"/>
        <v>yes</v>
      </c>
      <c r="AB137" s="53" t="s">
        <v>11</v>
      </c>
      <c r="AC137" s="10" t="str">
        <f t="shared" si="10"/>
        <v>tier - 2</v>
      </c>
      <c r="AE137" t="s">
        <v>16</v>
      </c>
      <c r="AF137" s="10" t="str">
        <f t="shared" si="11"/>
        <v>tier - 1</v>
      </c>
      <c r="AI137" t="s">
        <v>13</v>
      </c>
      <c r="AJ137" t="str">
        <f t="shared" si="14"/>
        <v>R1013</v>
      </c>
      <c r="AS137" s="110" t="s">
        <v>2237</v>
      </c>
      <c r="AT137" s="64">
        <v>46.85</v>
      </c>
      <c r="AU137" s="64">
        <v>4.25</v>
      </c>
      <c r="AV137" s="64" t="s">
        <v>2380</v>
      </c>
      <c r="AW137" s="64" t="s">
        <v>2383</v>
      </c>
      <c r="AX137" s="64" t="s">
        <v>2380</v>
      </c>
      <c r="AY137" s="64" t="s">
        <v>2383</v>
      </c>
      <c r="AZ137" s="64">
        <v>1</v>
      </c>
      <c r="BA137" s="109" t="s">
        <v>6859</v>
      </c>
      <c r="BB137" s="64" t="s">
        <v>10450</v>
      </c>
      <c r="BC137" s="69" t="s">
        <v>10444</v>
      </c>
    </row>
    <row r="138" spans="1:55" x14ac:dyDescent="0.35">
      <c r="A138" t="s">
        <v>2236</v>
      </c>
      <c r="B138">
        <v>42.24</v>
      </c>
      <c r="C138">
        <v>5.55</v>
      </c>
      <c r="D138" t="s">
        <v>2380</v>
      </c>
      <c r="E138" t="s">
        <v>2382</v>
      </c>
      <c r="F138" t="s">
        <v>2380</v>
      </c>
      <c r="G138">
        <v>1</v>
      </c>
      <c r="H138" t="s">
        <v>2382</v>
      </c>
      <c r="R138" s="64" t="s">
        <v>18</v>
      </c>
      <c r="S138" s="64">
        <v>2004</v>
      </c>
      <c r="U138" s="7" t="str">
        <f t="shared" si="12"/>
        <v>Jun</v>
      </c>
      <c r="V138" s="10">
        <f t="shared" si="13"/>
        <v>2004</v>
      </c>
      <c r="Y138" s="10" t="s">
        <v>2382</v>
      </c>
      <c r="Z138" s="10" t="str">
        <f t="shared" ref="Z138:Z201" si="15">IF(Y138="?",$Z$6,Y138)</f>
        <v>yes</v>
      </c>
      <c r="AB138" s="53" t="s">
        <v>11</v>
      </c>
      <c r="AC138" s="10" t="str">
        <f t="shared" ref="AC138:AC201" si="16">IF(AB138="?",$AC$6,AB138)</f>
        <v>tier - 2</v>
      </c>
      <c r="AE138" t="s">
        <v>11</v>
      </c>
      <c r="AF138" s="10" t="str">
        <f t="shared" ref="AF138:AF201" si="17">IF(AE138="?",$AF$6,AE138)</f>
        <v>tier - 2</v>
      </c>
      <c r="AI138" t="s">
        <v>13</v>
      </c>
      <c r="AJ138" t="str">
        <f t="shared" si="14"/>
        <v>R1013</v>
      </c>
      <c r="AS138" s="110" t="s">
        <v>2236</v>
      </c>
      <c r="AT138" s="64">
        <v>42.24</v>
      </c>
      <c r="AU138" s="64">
        <v>5.55</v>
      </c>
      <c r="AV138" s="64" t="s">
        <v>2382</v>
      </c>
      <c r="AW138" s="64" t="s">
        <v>2380</v>
      </c>
      <c r="AX138" s="64" t="s">
        <v>2380</v>
      </c>
      <c r="AY138" s="64" t="s">
        <v>2383</v>
      </c>
      <c r="AZ138" s="64">
        <v>1</v>
      </c>
      <c r="BA138" s="109" t="s">
        <v>6860</v>
      </c>
      <c r="BB138" s="64" t="s">
        <v>10450</v>
      </c>
      <c r="BC138" s="69" t="s">
        <v>10444</v>
      </c>
    </row>
    <row r="139" spans="1:55" x14ac:dyDescent="0.35">
      <c r="A139" t="s">
        <v>2235</v>
      </c>
      <c r="B139">
        <v>34.39</v>
      </c>
      <c r="C139">
        <v>5.78</v>
      </c>
      <c r="D139" t="s">
        <v>2380</v>
      </c>
      <c r="E139" t="s">
        <v>2380</v>
      </c>
      <c r="F139" t="s">
        <v>2380</v>
      </c>
      <c r="G139" t="s">
        <v>2381</v>
      </c>
      <c r="H139" t="s">
        <v>2382</v>
      </c>
      <c r="R139" s="64" t="s">
        <v>30</v>
      </c>
      <c r="S139" s="64">
        <v>2003</v>
      </c>
      <c r="U139" s="7" t="str">
        <f t="shared" si="12"/>
        <v>Dec</v>
      </c>
      <c r="V139" s="10">
        <f t="shared" si="13"/>
        <v>2003</v>
      </c>
      <c r="Y139" s="10" t="s">
        <v>2382</v>
      </c>
      <c r="Z139" s="10" t="str">
        <f t="shared" si="15"/>
        <v>yes</v>
      </c>
      <c r="AB139" s="53" t="s">
        <v>11</v>
      </c>
      <c r="AC139" s="10" t="str">
        <f t="shared" si="16"/>
        <v>tier - 2</v>
      </c>
      <c r="AE139" t="s">
        <v>11</v>
      </c>
      <c r="AF139" s="10" t="str">
        <f t="shared" si="17"/>
        <v>tier - 2</v>
      </c>
      <c r="AI139" t="s">
        <v>23</v>
      </c>
      <c r="AJ139" t="str">
        <f t="shared" si="14"/>
        <v>R1012</v>
      </c>
      <c r="AS139" s="110" t="s">
        <v>2235</v>
      </c>
      <c r="AT139" s="64">
        <v>34.39</v>
      </c>
      <c r="AU139" s="64">
        <v>5.78</v>
      </c>
      <c r="AV139" s="64" t="s">
        <v>2380</v>
      </c>
      <c r="AW139" s="64" t="s">
        <v>2380</v>
      </c>
      <c r="AX139" s="64" t="s">
        <v>2380</v>
      </c>
      <c r="AY139" s="64" t="s">
        <v>2383</v>
      </c>
      <c r="AZ139" s="64">
        <v>0</v>
      </c>
      <c r="BA139" s="109" t="s">
        <v>6861</v>
      </c>
      <c r="BB139" s="64" t="s">
        <v>10449</v>
      </c>
      <c r="BC139" s="69" t="s">
        <v>10444</v>
      </c>
    </row>
    <row r="140" spans="1:55" x14ac:dyDescent="0.35">
      <c r="A140" t="s">
        <v>2234</v>
      </c>
      <c r="B140">
        <v>42.89</v>
      </c>
      <c r="C140">
        <v>5.28</v>
      </c>
      <c r="D140" t="s">
        <v>2382</v>
      </c>
      <c r="E140" t="s">
        <v>2380</v>
      </c>
      <c r="F140" t="s">
        <v>2380</v>
      </c>
      <c r="G140" t="s">
        <v>2381</v>
      </c>
      <c r="H140" t="s">
        <v>2382</v>
      </c>
      <c r="R140" s="64" t="s">
        <v>20</v>
      </c>
      <c r="S140" s="64">
        <v>2003</v>
      </c>
      <c r="U140" s="7" t="str">
        <f t="shared" si="12"/>
        <v>Sep</v>
      </c>
      <c r="V140" s="10">
        <f t="shared" si="13"/>
        <v>2003</v>
      </c>
      <c r="Y140" s="10" t="s">
        <v>2382</v>
      </c>
      <c r="Z140" s="10" t="str">
        <f t="shared" si="15"/>
        <v>yes</v>
      </c>
      <c r="AB140" s="53" t="s">
        <v>11</v>
      </c>
      <c r="AC140" s="10" t="str">
        <f t="shared" si="16"/>
        <v>tier - 2</v>
      </c>
      <c r="AE140" t="s">
        <v>11</v>
      </c>
      <c r="AF140" s="10" t="str">
        <f t="shared" si="17"/>
        <v>tier - 2</v>
      </c>
      <c r="AI140" t="s">
        <v>23</v>
      </c>
      <c r="AJ140" t="str">
        <f t="shared" si="14"/>
        <v>R1012</v>
      </c>
      <c r="AS140" s="110" t="s">
        <v>2234</v>
      </c>
      <c r="AT140" s="64">
        <v>42.89</v>
      </c>
      <c r="AU140" s="64">
        <v>5.28</v>
      </c>
      <c r="AV140" s="64" t="s">
        <v>2380</v>
      </c>
      <c r="AW140" s="64" t="s">
        <v>2380</v>
      </c>
      <c r="AX140" s="64" t="s">
        <v>2383</v>
      </c>
      <c r="AY140" s="64" t="s">
        <v>2383</v>
      </c>
      <c r="AZ140" s="64">
        <v>0</v>
      </c>
      <c r="BA140" s="109" t="s">
        <v>6862</v>
      </c>
      <c r="BB140" s="64" t="s">
        <v>10450</v>
      </c>
      <c r="BC140" s="69" t="s">
        <v>10444</v>
      </c>
    </row>
    <row r="141" spans="1:55" x14ac:dyDescent="0.35">
      <c r="A141" t="s">
        <v>2233</v>
      </c>
      <c r="B141">
        <v>36.299999999999997</v>
      </c>
      <c r="C141">
        <v>5.39</v>
      </c>
      <c r="D141" t="s">
        <v>2380</v>
      </c>
      <c r="E141" t="s">
        <v>2380</v>
      </c>
      <c r="F141" t="s">
        <v>2380</v>
      </c>
      <c r="G141" t="s">
        <v>2381</v>
      </c>
      <c r="H141" t="s">
        <v>2382</v>
      </c>
      <c r="R141" s="64" t="s">
        <v>35</v>
      </c>
      <c r="S141" s="64">
        <v>2003</v>
      </c>
      <c r="U141" s="7" t="str">
        <f t="shared" si="12"/>
        <v>Aug</v>
      </c>
      <c r="V141" s="10">
        <f t="shared" si="13"/>
        <v>2003</v>
      </c>
      <c r="Y141" s="10" t="s">
        <v>2382</v>
      </c>
      <c r="Z141" s="10" t="str">
        <f t="shared" si="15"/>
        <v>yes</v>
      </c>
      <c r="AB141" s="53" t="s">
        <v>11</v>
      </c>
      <c r="AC141" s="10" t="str">
        <f t="shared" si="16"/>
        <v>tier - 2</v>
      </c>
      <c r="AE141" t="s">
        <v>16</v>
      </c>
      <c r="AF141" s="10" t="str">
        <f t="shared" si="17"/>
        <v>tier - 1</v>
      </c>
      <c r="AI141" t="s">
        <v>23</v>
      </c>
      <c r="AJ141" t="str">
        <f t="shared" si="14"/>
        <v>R1012</v>
      </c>
      <c r="AS141" s="110" t="s">
        <v>2233</v>
      </c>
      <c r="AT141" s="64">
        <v>36.299999999999997</v>
      </c>
      <c r="AU141" s="64">
        <v>5.39</v>
      </c>
      <c r="AV141" s="64" t="s">
        <v>2380</v>
      </c>
      <c r="AW141" s="64" t="s">
        <v>2380</v>
      </c>
      <c r="AX141" s="64" t="s">
        <v>2380</v>
      </c>
      <c r="AY141" s="64" t="s">
        <v>2383</v>
      </c>
      <c r="AZ141" s="64">
        <v>0</v>
      </c>
      <c r="BA141" s="109" t="s">
        <v>6863</v>
      </c>
      <c r="BB141" s="64" t="s">
        <v>10450</v>
      </c>
      <c r="BC141" s="69" t="s">
        <v>10444</v>
      </c>
    </row>
    <row r="142" spans="1:55" x14ac:dyDescent="0.35">
      <c r="A142" t="s">
        <v>2232</v>
      </c>
      <c r="B142">
        <v>35.200000000000003</v>
      </c>
      <c r="C142">
        <v>8.01</v>
      </c>
      <c r="D142" t="s">
        <v>2382</v>
      </c>
      <c r="E142" t="s">
        <v>2380</v>
      </c>
      <c r="F142" t="s">
        <v>2380</v>
      </c>
      <c r="G142">
        <v>1</v>
      </c>
      <c r="H142" t="s">
        <v>2382</v>
      </c>
      <c r="R142" s="64" t="s">
        <v>30</v>
      </c>
      <c r="S142" s="64">
        <v>2003</v>
      </c>
      <c r="U142" s="7" t="str">
        <f t="shared" si="12"/>
        <v>Dec</v>
      </c>
      <c r="V142" s="10">
        <f t="shared" si="13"/>
        <v>2003</v>
      </c>
      <c r="Y142" s="10" t="s">
        <v>2382</v>
      </c>
      <c r="Z142" s="10" t="str">
        <f t="shared" si="15"/>
        <v>yes</v>
      </c>
      <c r="AB142" s="53" t="s">
        <v>11</v>
      </c>
      <c r="AC142" s="10" t="str">
        <f t="shared" si="16"/>
        <v>tier - 2</v>
      </c>
      <c r="AE142" t="s">
        <v>11</v>
      </c>
      <c r="AF142" s="10" t="str">
        <f t="shared" si="17"/>
        <v>tier - 2</v>
      </c>
      <c r="AI142" t="s">
        <v>23</v>
      </c>
      <c r="AJ142" t="str">
        <f t="shared" si="14"/>
        <v>R1012</v>
      </c>
      <c r="AS142" s="110" t="s">
        <v>2232</v>
      </c>
      <c r="AT142" s="64">
        <v>35.200000000000003</v>
      </c>
      <c r="AU142" s="64">
        <v>8.01</v>
      </c>
      <c r="AV142" s="64" t="s">
        <v>2380</v>
      </c>
      <c r="AW142" s="64" t="s">
        <v>2380</v>
      </c>
      <c r="AX142" s="64" t="s">
        <v>2383</v>
      </c>
      <c r="AY142" s="64" t="s">
        <v>2383</v>
      </c>
      <c r="AZ142" s="64">
        <v>1</v>
      </c>
      <c r="BA142" s="109" t="s">
        <v>6864</v>
      </c>
      <c r="BB142" s="64" t="s">
        <v>10448</v>
      </c>
      <c r="BC142" s="69" t="s">
        <v>10444</v>
      </c>
    </row>
    <row r="143" spans="1:55" x14ac:dyDescent="0.35">
      <c r="A143" t="s">
        <v>2231</v>
      </c>
      <c r="B143">
        <v>53.62</v>
      </c>
      <c r="C143">
        <v>5.21</v>
      </c>
      <c r="D143" t="s">
        <v>2380</v>
      </c>
      <c r="E143" t="s">
        <v>2380</v>
      </c>
      <c r="F143" t="s">
        <v>2380</v>
      </c>
      <c r="G143" t="s">
        <v>2381</v>
      </c>
      <c r="H143" t="s">
        <v>2382</v>
      </c>
      <c r="R143" s="64" t="s">
        <v>37</v>
      </c>
      <c r="S143" s="64">
        <v>2000</v>
      </c>
      <c r="U143" s="7" t="str">
        <f t="shared" si="12"/>
        <v>Oct</v>
      </c>
      <c r="V143" s="10">
        <f t="shared" si="13"/>
        <v>2000</v>
      </c>
      <c r="Y143" s="10" t="s">
        <v>2382</v>
      </c>
      <c r="Z143" s="10" t="str">
        <f t="shared" si="15"/>
        <v>yes</v>
      </c>
      <c r="AB143" s="53" t="s">
        <v>11</v>
      </c>
      <c r="AC143" s="10" t="str">
        <f t="shared" si="16"/>
        <v>tier - 2</v>
      </c>
      <c r="AE143" t="s">
        <v>12</v>
      </c>
      <c r="AF143" s="10" t="str">
        <f t="shared" si="17"/>
        <v>tier - 3</v>
      </c>
      <c r="AI143" t="s">
        <v>13</v>
      </c>
      <c r="AJ143" t="str">
        <f t="shared" si="14"/>
        <v>R1013</v>
      </c>
      <c r="AS143" s="110" t="s">
        <v>2231</v>
      </c>
      <c r="AT143" s="64">
        <v>53.62</v>
      </c>
      <c r="AU143" s="64">
        <v>5.21</v>
      </c>
      <c r="AV143" s="64" t="s">
        <v>2380</v>
      </c>
      <c r="AW143" s="64" t="s">
        <v>2380</v>
      </c>
      <c r="AX143" s="64" t="s">
        <v>2380</v>
      </c>
      <c r="AY143" s="64" t="s">
        <v>2383</v>
      </c>
      <c r="AZ143" s="64">
        <v>0</v>
      </c>
      <c r="BA143" s="109" t="s">
        <v>6865</v>
      </c>
      <c r="BB143" s="64" t="s">
        <v>10450</v>
      </c>
      <c r="BC143" s="69" t="s">
        <v>10444</v>
      </c>
    </row>
    <row r="144" spans="1:55" x14ac:dyDescent="0.35">
      <c r="A144" t="s">
        <v>2230</v>
      </c>
      <c r="B144">
        <v>36.67</v>
      </c>
      <c r="C144">
        <v>6.27</v>
      </c>
      <c r="D144" t="s">
        <v>2380</v>
      </c>
      <c r="E144" t="s">
        <v>2380</v>
      </c>
      <c r="F144" t="s">
        <v>2380</v>
      </c>
      <c r="G144" t="s">
        <v>2381</v>
      </c>
      <c r="H144" t="s">
        <v>2382</v>
      </c>
      <c r="R144" s="64" t="s">
        <v>18</v>
      </c>
      <c r="S144" s="64">
        <v>2000</v>
      </c>
      <c r="U144" s="7" t="str">
        <f t="shared" si="12"/>
        <v>Jun</v>
      </c>
      <c r="V144" s="10">
        <f t="shared" si="13"/>
        <v>2000</v>
      </c>
      <c r="Y144" s="10" t="s">
        <v>2382</v>
      </c>
      <c r="Z144" s="10" t="str">
        <f t="shared" si="15"/>
        <v>yes</v>
      </c>
      <c r="AB144" s="53" t="s">
        <v>11</v>
      </c>
      <c r="AC144" s="10" t="str">
        <f t="shared" si="16"/>
        <v>tier - 2</v>
      </c>
      <c r="AE144" t="s">
        <v>11</v>
      </c>
      <c r="AF144" s="10" t="str">
        <f t="shared" si="17"/>
        <v>tier - 2</v>
      </c>
      <c r="AI144" t="s">
        <v>13</v>
      </c>
      <c r="AJ144" t="str">
        <f t="shared" si="14"/>
        <v>R1013</v>
      </c>
      <c r="AS144" s="110" t="s">
        <v>2230</v>
      </c>
      <c r="AT144" s="64">
        <v>36.67</v>
      </c>
      <c r="AU144" s="64">
        <v>6.27</v>
      </c>
      <c r="AV144" s="64" t="s">
        <v>2380</v>
      </c>
      <c r="AW144" s="64" t="s">
        <v>2380</v>
      </c>
      <c r="AX144" s="64" t="s">
        <v>2380</v>
      </c>
      <c r="AY144" s="64" t="s">
        <v>2383</v>
      </c>
      <c r="AZ144" s="64">
        <v>0</v>
      </c>
      <c r="BA144" s="109" t="s">
        <v>6866</v>
      </c>
      <c r="BB144" s="64" t="s">
        <v>10449</v>
      </c>
      <c r="BC144" s="69" t="s">
        <v>10444</v>
      </c>
    </row>
    <row r="145" spans="1:55" x14ac:dyDescent="0.35">
      <c r="A145" t="s">
        <v>2229</v>
      </c>
      <c r="B145">
        <v>33.4</v>
      </c>
      <c r="C145">
        <v>10.73</v>
      </c>
      <c r="D145" t="s">
        <v>2382</v>
      </c>
      <c r="E145" t="s">
        <v>2380</v>
      </c>
      <c r="F145" t="s">
        <v>2380</v>
      </c>
      <c r="G145">
        <v>1</v>
      </c>
      <c r="H145" t="s">
        <v>2382</v>
      </c>
      <c r="R145" s="64" t="s">
        <v>37</v>
      </c>
      <c r="S145" s="64">
        <v>2000</v>
      </c>
      <c r="U145" s="7" t="str">
        <f t="shared" si="12"/>
        <v>Oct</v>
      </c>
      <c r="V145" s="10">
        <f t="shared" si="13"/>
        <v>2000</v>
      </c>
      <c r="Y145" s="10" t="s">
        <v>2382</v>
      </c>
      <c r="Z145" s="10" t="str">
        <f t="shared" si="15"/>
        <v>yes</v>
      </c>
      <c r="AB145" s="53" t="s">
        <v>11</v>
      </c>
      <c r="AC145" s="10" t="str">
        <f t="shared" si="16"/>
        <v>tier - 2</v>
      </c>
      <c r="AE145" t="s">
        <v>11</v>
      </c>
      <c r="AF145" s="10" t="str">
        <f t="shared" si="17"/>
        <v>tier - 2</v>
      </c>
      <c r="AI145" t="s">
        <v>42</v>
      </c>
      <c r="AJ145" t="str">
        <f t="shared" si="14"/>
        <v>R1011</v>
      </c>
      <c r="AS145" s="110" t="s">
        <v>2229</v>
      </c>
      <c r="AT145" s="64">
        <v>33.4</v>
      </c>
      <c r="AU145" s="64">
        <v>10.73</v>
      </c>
      <c r="AV145" s="64" t="s">
        <v>2380</v>
      </c>
      <c r="AW145" s="64" t="s">
        <v>2380</v>
      </c>
      <c r="AX145" s="64" t="s">
        <v>2383</v>
      </c>
      <c r="AY145" s="64" t="s">
        <v>2383</v>
      </c>
      <c r="AZ145" s="64">
        <v>1</v>
      </c>
      <c r="BA145" s="109" t="s">
        <v>6867</v>
      </c>
      <c r="BB145" s="64" t="s">
        <v>10448</v>
      </c>
      <c r="BC145" s="69" t="s">
        <v>10444</v>
      </c>
    </row>
    <row r="146" spans="1:55" x14ac:dyDescent="0.35">
      <c r="A146" t="s">
        <v>2228</v>
      </c>
      <c r="B146">
        <v>42.71</v>
      </c>
      <c r="C146">
        <v>10.52</v>
      </c>
      <c r="D146" t="s">
        <v>2380</v>
      </c>
      <c r="E146" t="s">
        <v>2380</v>
      </c>
      <c r="F146" t="s">
        <v>2380</v>
      </c>
      <c r="G146" t="s">
        <v>2381</v>
      </c>
      <c r="H146" t="s">
        <v>2382</v>
      </c>
      <c r="R146" s="64" t="s">
        <v>15</v>
      </c>
      <c r="S146" s="64">
        <v>2004</v>
      </c>
      <c r="U146" s="7" t="str">
        <f t="shared" si="12"/>
        <v>Nov</v>
      </c>
      <c r="V146" s="10">
        <f t="shared" si="13"/>
        <v>2004</v>
      </c>
      <c r="Y146" s="10" t="s">
        <v>2382</v>
      </c>
      <c r="Z146" s="10" t="str">
        <f t="shared" si="15"/>
        <v>yes</v>
      </c>
      <c r="AB146" s="53" t="s">
        <v>11</v>
      </c>
      <c r="AC146" s="10" t="str">
        <f t="shared" si="16"/>
        <v>tier - 2</v>
      </c>
      <c r="AE146" t="s">
        <v>16</v>
      </c>
      <c r="AF146" s="10" t="str">
        <f t="shared" si="17"/>
        <v>tier - 1</v>
      </c>
      <c r="AI146" t="s">
        <v>164</v>
      </c>
      <c r="AJ146" t="str">
        <f t="shared" si="14"/>
        <v>R1015</v>
      </c>
      <c r="AS146" s="110" t="s">
        <v>2228</v>
      </c>
      <c r="AT146" s="64">
        <v>42.71</v>
      </c>
      <c r="AU146" s="64">
        <v>10.52</v>
      </c>
      <c r="AV146" s="64" t="s">
        <v>2380</v>
      </c>
      <c r="AW146" s="64" t="s">
        <v>2380</v>
      </c>
      <c r="AX146" s="64" t="s">
        <v>2380</v>
      </c>
      <c r="AY146" s="64" t="s">
        <v>2383</v>
      </c>
      <c r="AZ146" s="64">
        <v>0</v>
      </c>
      <c r="BA146" s="109" t="s">
        <v>6868</v>
      </c>
      <c r="BB146" s="64" t="s">
        <v>10448</v>
      </c>
      <c r="BC146" s="69" t="s">
        <v>10444</v>
      </c>
    </row>
    <row r="147" spans="1:55" x14ac:dyDescent="0.35">
      <c r="A147" t="s">
        <v>2227</v>
      </c>
      <c r="B147">
        <v>41.52</v>
      </c>
      <c r="C147">
        <v>11.82</v>
      </c>
      <c r="D147" t="s">
        <v>2382</v>
      </c>
      <c r="E147" t="s">
        <v>2380</v>
      </c>
      <c r="F147" t="s">
        <v>2380</v>
      </c>
      <c r="G147">
        <v>2</v>
      </c>
      <c r="H147" t="s">
        <v>2382</v>
      </c>
      <c r="R147" s="64" t="s">
        <v>30</v>
      </c>
      <c r="S147" s="64">
        <v>2004</v>
      </c>
      <c r="U147" s="7" t="str">
        <f t="shared" si="12"/>
        <v>Dec</v>
      </c>
      <c r="V147" s="10">
        <f t="shared" si="13"/>
        <v>2004</v>
      </c>
      <c r="Y147" s="10" t="s">
        <v>2382</v>
      </c>
      <c r="Z147" s="10" t="str">
        <f t="shared" si="15"/>
        <v>yes</v>
      </c>
      <c r="AB147" s="53" t="s">
        <v>11</v>
      </c>
      <c r="AC147" s="10" t="str">
        <f t="shared" si="16"/>
        <v>tier - 2</v>
      </c>
      <c r="AE147" t="s">
        <v>11</v>
      </c>
      <c r="AF147" s="10" t="str">
        <f t="shared" si="17"/>
        <v>tier - 2</v>
      </c>
      <c r="AI147" t="s">
        <v>166</v>
      </c>
      <c r="AJ147" t="str">
        <f t="shared" si="14"/>
        <v>R1019</v>
      </c>
      <c r="AS147" s="110" t="s">
        <v>2227</v>
      </c>
      <c r="AT147" s="64">
        <v>41.52</v>
      </c>
      <c r="AU147" s="64">
        <v>11.82</v>
      </c>
      <c r="AV147" s="64" t="s">
        <v>2380</v>
      </c>
      <c r="AW147" s="64" t="s">
        <v>2380</v>
      </c>
      <c r="AX147" s="64" t="s">
        <v>2383</v>
      </c>
      <c r="AY147" s="64" t="s">
        <v>2383</v>
      </c>
      <c r="AZ147" s="64">
        <v>2</v>
      </c>
      <c r="BA147" s="109" t="s">
        <v>6869</v>
      </c>
      <c r="BB147" s="64" t="s">
        <v>10448</v>
      </c>
      <c r="BC147" s="69" t="s">
        <v>10444</v>
      </c>
    </row>
    <row r="148" spans="1:55" x14ac:dyDescent="0.35">
      <c r="A148" t="s">
        <v>2226</v>
      </c>
      <c r="B148">
        <v>39.4</v>
      </c>
      <c r="C148">
        <v>6.76</v>
      </c>
      <c r="D148" t="s">
        <v>2380</v>
      </c>
      <c r="E148" t="s">
        <v>2380</v>
      </c>
      <c r="F148" t="s">
        <v>2380</v>
      </c>
      <c r="G148" t="s">
        <v>2381</v>
      </c>
      <c r="H148" t="s">
        <v>2382</v>
      </c>
      <c r="J148" t="s">
        <v>2382</v>
      </c>
      <c r="K148" t="s">
        <v>8361</v>
      </c>
      <c r="R148" s="64" t="s">
        <v>15</v>
      </c>
      <c r="S148" s="64">
        <v>2004</v>
      </c>
      <c r="U148" s="7" t="str">
        <f t="shared" si="12"/>
        <v>Nov</v>
      </c>
      <c r="V148" s="10">
        <f t="shared" si="13"/>
        <v>2004</v>
      </c>
      <c r="Y148" s="10" t="s">
        <v>2382</v>
      </c>
      <c r="Z148" s="10" t="str">
        <f t="shared" si="15"/>
        <v>yes</v>
      </c>
      <c r="AB148" s="53" t="s">
        <v>11</v>
      </c>
      <c r="AC148" s="10" t="str">
        <f t="shared" si="16"/>
        <v>tier - 2</v>
      </c>
      <c r="AE148" t="s">
        <v>11</v>
      </c>
      <c r="AF148" s="10" t="str">
        <f t="shared" si="17"/>
        <v>tier - 2</v>
      </c>
      <c r="AI148" t="s">
        <v>168</v>
      </c>
      <c r="AJ148" t="str">
        <f t="shared" si="14"/>
        <v>R1016</v>
      </c>
      <c r="AS148" s="110" t="s">
        <v>2226</v>
      </c>
      <c r="AT148" s="64">
        <v>39.4</v>
      </c>
      <c r="AU148" s="64">
        <v>6.76</v>
      </c>
      <c r="AV148" s="64" t="s">
        <v>2380</v>
      </c>
      <c r="AW148" s="64" t="s">
        <v>2380</v>
      </c>
      <c r="AX148" s="64" t="s">
        <v>2380</v>
      </c>
      <c r="AY148" s="64" t="s">
        <v>2383</v>
      </c>
      <c r="AZ148" s="64">
        <v>0</v>
      </c>
      <c r="BA148" s="109" t="s">
        <v>6870</v>
      </c>
      <c r="BB148" s="64" t="s">
        <v>10448</v>
      </c>
      <c r="BC148" s="69" t="s">
        <v>10444</v>
      </c>
    </row>
    <row r="149" spans="1:55" x14ac:dyDescent="0.35">
      <c r="A149" t="s">
        <v>2225</v>
      </c>
      <c r="B149">
        <v>46.45</v>
      </c>
      <c r="C149">
        <v>5.62</v>
      </c>
      <c r="D149" t="s">
        <v>2380</v>
      </c>
      <c r="E149" t="s">
        <v>2380</v>
      </c>
      <c r="F149" t="s">
        <v>2380</v>
      </c>
      <c r="G149" t="s">
        <v>2381</v>
      </c>
      <c r="H149" t="s">
        <v>2382</v>
      </c>
      <c r="R149" s="64" t="s">
        <v>30</v>
      </c>
      <c r="S149" s="64">
        <v>2004</v>
      </c>
      <c r="U149" s="7" t="str">
        <f t="shared" si="12"/>
        <v>Dec</v>
      </c>
      <c r="V149" s="10">
        <f t="shared" si="13"/>
        <v>2004</v>
      </c>
      <c r="Y149" s="10" t="s">
        <v>2382</v>
      </c>
      <c r="Z149" s="10" t="str">
        <f t="shared" si="15"/>
        <v>yes</v>
      </c>
      <c r="AB149" s="53" t="s">
        <v>11</v>
      </c>
      <c r="AC149" s="10" t="str">
        <f t="shared" si="16"/>
        <v>tier - 2</v>
      </c>
      <c r="AE149" t="s">
        <v>11</v>
      </c>
      <c r="AF149" s="10" t="str">
        <f t="shared" si="17"/>
        <v>tier - 2</v>
      </c>
      <c r="AI149" t="s">
        <v>170</v>
      </c>
      <c r="AJ149" t="str">
        <f t="shared" si="14"/>
        <v>R1018</v>
      </c>
      <c r="AS149" s="110" t="s">
        <v>2225</v>
      </c>
      <c r="AT149" s="64">
        <v>46.45</v>
      </c>
      <c r="AU149" s="64">
        <v>5.62</v>
      </c>
      <c r="AV149" s="64" t="s">
        <v>2380</v>
      </c>
      <c r="AW149" s="64" t="s">
        <v>2380</v>
      </c>
      <c r="AX149" s="64" t="s">
        <v>2380</v>
      </c>
      <c r="AY149" s="64" t="s">
        <v>2383</v>
      </c>
      <c r="AZ149" s="64">
        <v>0</v>
      </c>
      <c r="BA149" s="109" t="s">
        <v>6871</v>
      </c>
      <c r="BB149" s="64" t="s">
        <v>10450</v>
      </c>
      <c r="BC149" s="69" t="s">
        <v>10444</v>
      </c>
    </row>
    <row r="150" spans="1:55" x14ac:dyDescent="0.35">
      <c r="A150" t="s">
        <v>2224</v>
      </c>
      <c r="B150">
        <v>35.75</v>
      </c>
      <c r="C150">
        <v>4.1900000000000004</v>
      </c>
      <c r="D150" t="s">
        <v>2380</v>
      </c>
      <c r="E150" t="s">
        <v>2380</v>
      </c>
      <c r="F150" t="s">
        <v>2380</v>
      </c>
      <c r="G150" t="s">
        <v>2381</v>
      </c>
      <c r="H150" t="s">
        <v>2382</v>
      </c>
      <c r="R150" s="64" t="s">
        <v>30</v>
      </c>
      <c r="S150" s="64">
        <v>2004</v>
      </c>
      <c r="U150" s="7" t="str">
        <f t="shared" si="12"/>
        <v>Dec</v>
      </c>
      <c r="V150" s="10">
        <f t="shared" si="13"/>
        <v>2004</v>
      </c>
      <c r="Y150" s="10" t="s">
        <v>2382</v>
      </c>
      <c r="Z150" s="10" t="str">
        <f t="shared" si="15"/>
        <v>yes</v>
      </c>
      <c r="AB150" s="53" t="s">
        <v>11</v>
      </c>
      <c r="AC150" s="10" t="str">
        <f t="shared" si="16"/>
        <v>tier - 2</v>
      </c>
      <c r="AE150" t="s">
        <v>11</v>
      </c>
      <c r="AF150" s="10" t="str">
        <f t="shared" si="17"/>
        <v>tier - 2</v>
      </c>
      <c r="AI150" t="s">
        <v>164</v>
      </c>
      <c r="AJ150" t="str">
        <f t="shared" si="14"/>
        <v>R1015</v>
      </c>
      <c r="AS150" s="110" t="s">
        <v>2224</v>
      </c>
      <c r="AT150" s="64">
        <v>35.75</v>
      </c>
      <c r="AU150" s="64">
        <v>4.1900000000000004</v>
      </c>
      <c r="AV150" s="64" t="s">
        <v>2380</v>
      </c>
      <c r="AW150" s="64" t="s">
        <v>2380</v>
      </c>
      <c r="AX150" s="64" t="s">
        <v>2380</v>
      </c>
      <c r="AY150" s="64" t="s">
        <v>2383</v>
      </c>
      <c r="AZ150" s="64">
        <v>0</v>
      </c>
      <c r="BA150" s="109" t="s">
        <v>6872</v>
      </c>
      <c r="BB150" s="64" t="s">
        <v>10450</v>
      </c>
      <c r="BC150" s="69" t="s">
        <v>10444</v>
      </c>
    </row>
    <row r="151" spans="1:55" x14ac:dyDescent="0.35">
      <c r="A151" t="s">
        <v>2223</v>
      </c>
      <c r="B151">
        <v>26.07</v>
      </c>
      <c r="C151">
        <v>5.32</v>
      </c>
      <c r="D151" t="s">
        <v>2380</v>
      </c>
      <c r="E151" t="s">
        <v>2380</v>
      </c>
      <c r="F151" t="s">
        <v>2380</v>
      </c>
      <c r="G151" t="s">
        <v>2381</v>
      </c>
      <c r="H151" t="s">
        <v>2382</v>
      </c>
      <c r="R151" s="64" t="s">
        <v>37</v>
      </c>
      <c r="S151" s="64">
        <v>2004</v>
      </c>
      <c r="U151" s="7" t="str">
        <f t="shared" si="12"/>
        <v>Oct</v>
      </c>
      <c r="V151" s="10">
        <f t="shared" si="13"/>
        <v>2004</v>
      </c>
      <c r="Y151" s="10" t="s">
        <v>2382</v>
      </c>
      <c r="Z151" s="10" t="str">
        <f t="shared" si="15"/>
        <v>yes</v>
      </c>
      <c r="AB151" s="53" t="s">
        <v>11</v>
      </c>
      <c r="AC151" s="10" t="str">
        <f t="shared" si="16"/>
        <v>tier - 2</v>
      </c>
      <c r="AE151" t="s">
        <v>12</v>
      </c>
      <c r="AF151" s="10" t="str">
        <f t="shared" si="17"/>
        <v>tier - 3</v>
      </c>
      <c r="AI151" t="s">
        <v>168</v>
      </c>
      <c r="AJ151" t="str">
        <f t="shared" si="14"/>
        <v>R1016</v>
      </c>
      <c r="AS151" s="110" t="s">
        <v>2223</v>
      </c>
      <c r="AT151" s="64">
        <v>26.07</v>
      </c>
      <c r="AU151" s="64">
        <v>5.32</v>
      </c>
      <c r="AV151" s="64" t="s">
        <v>2380</v>
      </c>
      <c r="AW151" s="64" t="s">
        <v>2380</v>
      </c>
      <c r="AX151" s="64" t="s">
        <v>2380</v>
      </c>
      <c r="AY151" s="64" t="s">
        <v>2383</v>
      </c>
      <c r="AZ151" s="64">
        <v>0</v>
      </c>
      <c r="BA151" s="109" t="s">
        <v>6873</v>
      </c>
      <c r="BB151" s="64" t="s">
        <v>10450</v>
      </c>
      <c r="BC151" s="69" t="s">
        <v>10445</v>
      </c>
    </row>
    <row r="152" spans="1:55" x14ac:dyDescent="0.35">
      <c r="A152" t="s">
        <v>2222</v>
      </c>
      <c r="B152">
        <v>36.54</v>
      </c>
      <c r="C152">
        <v>4.46</v>
      </c>
      <c r="D152" t="s">
        <v>2382</v>
      </c>
      <c r="E152" t="s">
        <v>2380</v>
      </c>
      <c r="F152" t="s">
        <v>2380</v>
      </c>
      <c r="G152">
        <v>1</v>
      </c>
      <c r="H152" t="s">
        <v>2382</v>
      </c>
      <c r="R152" s="64" t="s">
        <v>30</v>
      </c>
      <c r="S152" s="64">
        <v>2004</v>
      </c>
      <c r="U152" s="7" t="str">
        <f t="shared" si="12"/>
        <v>Dec</v>
      </c>
      <c r="V152" s="10">
        <f t="shared" si="13"/>
        <v>2004</v>
      </c>
      <c r="Y152" s="10" t="s">
        <v>2382</v>
      </c>
      <c r="Z152" s="10" t="str">
        <f t="shared" si="15"/>
        <v>yes</v>
      </c>
      <c r="AB152" s="53" t="s">
        <v>11</v>
      </c>
      <c r="AC152" s="10" t="str">
        <f t="shared" si="16"/>
        <v>tier - 2</v>
      </c>
      <c r="AE152" t="s">
        <v>16</v>
      </c>
      <c r="AF152" s="10" t="str">
        <f t="shared" si="17"/>
        <v>tier - 1</v>
      </c>
      <c r="AI152" t="s">
        <v>166</v>
      </c>
      <c r="AJ152" t="str">
        <f t="shared" si="14"/>
        <v>R1019</v>
      </c>
      <c r="AS152" s="110" t="s">
        <v>2222</v>
      </c>
      <c r="AT152" s="64">
        <v>36.54</v>
      </c>
      <c r="AU152" s="64">
        <v>4.46</v>
      </c>
      <c r="AV152" s="64" t="s">
        <v>2380</v>
      </c>
      <c r="AW152" s="64" t="s">
        <v>2380</v>
      </c>
      <c r="AX152" s="64" t="s">
        <v>2383</v>
      </c>
      <c r="AY152" s="64" t="s">
        <v>2383</v>
      </c>
      <c r="AZ152" s="64">
        <v>1</v>
      </c>
      <c r="BA152" s="109" t="s">
        <v>6874</v>
      </c>
      <c r="BB152" s="64" t="s">
        <v>10450</v>
      </c>
      <c r="BC152" s="69" t="s">
        <v>10444</v>
      </c>
    </row>
    <row r="153" spans="1:55" x14ac:dyDescent="0.35">
      <c r="A153" t="s">
        <v>2221</v>
      </c>
      <c r="B153">
        <v>51.64</v>
      </c>
      <c r="C153">
        <v>5.65</v>
      </c>
      <c r="D153" t="s">
        <v>2380</v>
      </c>
      <c r="E153" t="s">
        <v>2380</v>
      </c>
      <c r="F153" t="s">
        <v>2380</v>
      </c>
      <c r="G153" t="s">
        <v>2381</v>
      </c>
      <c r="H153" t="s">
        <v>2382</v>
      </c>
      <c r="R153" s="64" t="s">
        <v>20</v>
      </c>
      <c r="S153" s="64">
        <v>2004</v>
      </c>
      <c r="U153" s="7" t="str">
        <f t="shared" si="12"/>
        <v>Sep</v>
      </c>
      <c r="V153" s="10">
        <f t="shared" si="13"/>
        <v>2004</v>
      </c>
      <c r="Y153" s="10" t="s">
        <v>2382</v>
      </c>
      <c r="Z153" s="10" t="str">
        <f t="shared" si="15"/>
        <v>yes</v>
      </c>
      <c r="AB153" s="53" t="s">
        <v>11</v>
      </c>
      <c r="AC153" s="10" t="str">
        <f t="shared" si="16"/>
        <v>tier - 2</v>
      </c>
      <c r="AE153" t="s">
        <v>12</v>
      </c>
      <c r="AF153" s="10" t="str">
        <f t="shared" si="17"/>
        <v>tier - 3</v>
      </c>
      <c r="AI153" t="s">
        <v>13</v>
      </c>
      <c r="AJ153" t="str">
        <f t="shared" si="14"/>
        <v>R1013</v>
      </c>
      <c r="AS153" s="110" t="s">
        <v>2221</v>
      </c>
      <c r="AT153" s="64">
        <v>51.64</v>
      </c>
      <c r="AU153" s="64">
        <v>5.65</v>
      </c>
      <c r="AV153" s="64" t="s">
        <v>2380</v>
      </c>
      <c r="AW153" s="64" t="s">
        <v>2380</v>
      </c>
      <c r="AX153" s="64" t="s">
        <v>2380</v>
      </c>
      <c r="AY153" s="64" t="s">
        <v>2383</v>
      </c>
      <c r="AZ153" s="64">
        <v>0</v>
      </c>
      <c r="BA153" s="109" t="s">
        <v>6870</v>
      </c>
      <c r="BB153" s="64" t="s">
        <v>10450</v>
      </c>
      <c r="BC153" s="69" t="s">
        <v>10444</v>
      </c>
    </row>
    <row r="154" spans="1:55" x14ac:dyDescent="0.35">
      <c r="A154" t="s">
        <v>2220</v>
      </c>
      <c r="B154">
        <v>42.83</v>
      </c>
      <c r="C154">
        <v>6.04</v>
      </c>
      <c r="D154" t="s">
        <v>2380</v>
      </c>
      <c r="E154" t="s">
        <v>2380</v>
      </c>
      <c r="F154" t="s">
        <v>2380</v>
      </c>
      <c r="G154">
        <v>2</v>
      </c>
      <c r="H154" t="s">
        <v>2382</v>
      </c>
      <c r="R154" s="64" t="s">
        <v>20</v>
      </c>
      <c r="S154" s="64">
        <v>2004</v>
      </c>
      <c r="U154" s="7" t="str">
        <f t="shared" si="12"/>
        <v>Sep</v>
      </c>
      <c r="V154" s="10">
        <f t="shared" si="13"/>
        <v>2004</v>
      </c>
      <c r="Y154" s="10" t="s">
        <v>2382</v>
      </c>
      <c r="Z154" s="10" t="str">
        <f t="shared" si="15"/>
        <v>yes</v>
      </c>
      <c r="AB154" s="53" t="s">
        <v>11</v>
      </c>
      <c r="AC154" s="10" t="str">
        <f t="shared" si="16"/>
        <v>tier - 2</v>
      </c>
      <c r="AE154" t="s">
        <v>11</v>
      </c>
      <c r="AF154" s="10" t="str">
        <f t="shared" si="17"/>
        <v>tier - 2</v>
      </c>
      <c r="AI154" t="s">
        <v>168</v>
      </c>
      <c r="AJ154" t="str">
        <f t="shared" si="14"/>
        <v>R1016</v>
      </c>
      <c r="AS154" s="110" t="s">
        <v>2220</v>
      </c>
      <c r="AT154" s="64">
        <v>42.83</v>
      </c>
      <c r="AU154" s="64">
        <v>6.04</v>
      </c>
      <c r="AV154" s="64" t="s">
        <v>2380</v>
      </c>
      <c r="AW154" s="64" t="s">
        <v>2380</v>
      </c>
      <c r="AX154" s="64" t="s">
        <v>2380</v>
      </c>
      <c r="AY154" s="64" t="s">
        <v>2383</v>
      </c>
      <c r="AZ154" s="64">
        <v>2</v>
      </c>
      <c r="BA154" s="109" t="s">
        <v>5750</v>
      </c>
      <c r="BB154" s="64" t="s">
        <v>10449</v>
      </c>
      <c r="BC154" s="69" t="s">
        <v>10444</v>
      </c>
    </row>
    <row r="155" spans="1:55" x14ac:dyDescent="0.35">
      <c r="A155" t="s">
        <v>2219</v>
      </c>
      <c r="B155">
        <v>40.15</v>
      </c>
      <c r="C155">
        <v>5.76</v>
      </c>
      <c r="D155" t="s">
        <v>2380</v>
      </c>
      <c r="E155" t="s">
        <v>2380</v>
      </c>
      <c r="F155" t="s">
        <v>2380</v>
      </c>
      <c r="G155">
        <v>1</v>
      </c>
      <c r="H155" t="s">
        <v>2382</v>
      </c>
      <c r="R155" s="64" t="s">
        <v>18</v>
      </c>
      <c r="S155" s="64">
        <v>2004</v>
      </c>
      <c r="U155" s="7" t="str">
        <f t="shared" si="12"/>
        <v>Jun</v>
      </c>
      <c r="V155" s="10">
        <f t="shared" si="13"/>
        <v>2004</v>
      </c>
      <c r="Y155" s="10" t="s">
        <v>2382</v>
      </c>
      <c r="Z155" s="10" t="str">
        <f t="shared" si="15"/>
        <v>yes</v>
      </c>
      <c r="AB155" s="53" t="s">
        <v>12</v>
      </c>
      <c r="AC155" s="10" t="str">
        <f t="shared" si="16"/>
        <v>tier - 3</v>
      </c>
      <c r="AE155" t="s">
        <v>11</v>
      </c>
      <c r="AF155" s="10" t="str">
        <f t="shared" si="17"/>
        <v>tier - 2</v>
      </c>
      <c r="AI155" t="s">
        <v>13</v>
      </c>
      <c r="AJ155" t="str">
        <f t="shared" si="14"/>
        <v>R1013</v>
      </c>
      <c r="AS155" s="110" t="s">
        <v>2219</v>
      </c>
      <c r="AT155" s="64">
        <v>40.15</v>
      </c>
      <c r="AU155" s="64">
        <v>5.76</v>
      </c>
      <c r="AV155" s="64" t="s">
        <v>2380</v>
      </c>
      <c r="AW155" s="64" t="s">
        <v>2380</v>
      </c>
      <c r="AX155" s="64" t="s">
        <v>2380</v>
      </c>
      <c r="AY155" s="64" t="s">
        <v>2383</v>
      </c>
      <c r="AZ155" s="64">
        <v>1</v>
      </c>
      <c r="BA155" s="109" t="s">
        <v>6875</v>
      </c>
      <c r="BB155" s="64" t="s">
        <v>10449</v>
      </c>
      <c r="BC155" s="69" t="s">
        <v>10444</v>
      </c>
    </row>
    <row r="156" spans="1:55" x14ac:dyDescent="0.35">
      <c r="A156" t="s">
        <v>2218</v>
      </c>
      <c r="B156">
        <v>27.8</v>
      </c>
      <c r="C156">
        <v>4.3600000000000003</v>
      </c>
      <c r="D156" t="s">
        <v>2380</v>
      </c>
      <c r="E156" t="s">
        <v>2380</v>
      </c>
      <c r="F156" t="s">
        <v>2383</v>
      </c>
      <c r="G156">
        <v>1</v>
      </c>
      <c r="H156" t="s">
        <v>2382</v>
      </c>
      <c r="R156" s="64" t="s">
        <v>20</v>
      </c>
      <c r="S156" s="64">
        <v>2004</v>
      </c>
      <c r="U156" s="7" t="str">
        <f t="shared" si="12"/>
        <v>Sep</v>
      </c>
      <c r="V156" s="10">
        <f t="shared" si="13"/>
        <v>2004</v>
      </c>
      <c r="Y156" s="10" t="s">
        <v>2382</v>
      </c>
      <c r="Z156" s="10" t="str">
        <f t="shared" si="15"/>
        <v>yes</v>
      </c>
      <c r="AB156" s="53" t="s">
        <v>12</v>
      </c>
      <c r="AC156" s="10" t="str">
        <f t="shared" si="16"/>
        <v>tier - 3</v>
      </c>
      <c r="AE156" t="s">
        <v>16</v>
      </c>
      <c r="AF156" s="10" t="str">
        <f t="shared" si="17"/>
        <v>tier - 1</v>
      </c>
      <c r="AI156" t="s">
        <v>13</v>
      </c>
      <c r="AJ156" t="str">
        <f t="shared" si="14"/>
        <v>R1013</v>
      </c>
      <c r="AS156" s="110" t="s">
        <v>2218</v>
      </c>
      <c r="AT156" s="64">
        <v>27.8</v>
      </c>
      <c r="AU156" s="64">
        <v>4.3600000000000003</v>
      </c>
      <c r="AV156" s="64" t="s">
        <v>2380</v>
      </c>
      <c r="AW156" s="64" t="s">
        <v>2383</v>
      </c>
      <c r="AX156" s="64" t="s">
        <v>2380</v>
      </c>
      <c r="AY156" s="64" t="s">
        <v>2383</v>
      </c>
      <c r="AZ156" s="64">
        <v>1</v>
      </c>
      <c r="BA156" s="109" t="s">
        <v>6876</v>
      </c>
      <c r="BB156" s="64" t="s">
        <v>10450</v>
      </c>
      <c r="BC156" s="69" t="s">
        <v>10445</v>
      </c>
    </row>
    <row r="157" spans="1:55" x14ac:dyDescent="0.35">
      <c r="A157" t="s">
        <v>2217</v>
      </c>
      <c r="B157">
        <v>45.81</v>
      </c>
      <c r="C157">
        <v>4.76</v>
      </c>
      <c r="D157" t="s">
        <v>2382</v>
      </c>
      <c r="E157" t="s">
        <v>2380</v>
      </c>
      <c r="F157" t="s">
        <v>2383</v>
      </c>
      <c r="G157">
        <v>1</v>
      </c>
      <c r="H157" t="s">
        <v>2382</v>
      </c>
      <c r="R157" s="64" t="s">
        <v>37</v>
      </c>
      <c r="S157" s="64">
        <v>2004</v>
      </c>
      <c r="U157" s="7" t="str">
        <f t="shared" si="12"/>
        <v>Oct</v>
      </c>
      <c r="V157" s="10">
        <f t="shared" si="13"/>
        <v>2004</v>
      </c>
      <c r="Y157" s="10" t="s">
        <v>2382</v>
      </c>
      <c r="Z157" s="10" t="str">
        <f t="shared" si="15"/>
        <v>yes</v>
      </c>
      <c r="AB157" s="53" t="s">
        <v>12</v>
      </c>
      <c r="AC157" s="10" t="str">
        <f t="shared" si="16"/>
        <v>tier - 3</v>
      </c>
      <c r="AE157" t="s">
        <v>12</v>
      </c>
      <c r="AF157" s="10" t="str">
        <f t="shared" si="17"/>
        <v>tier - 3</v>
      </c>
      <c r="AI157" t="s">
        <v>13</v>
      </c>
      <c r="AJ157" t="str">
        <f t="shared" si="14"/>
        <v>R1013</v>
      </c>
      <c r="AS157" s="110" t="s">
        <v>2217</v>
      </c>
      <c r="AT157" s="64">
        <v>45.81</v>
      </c>
      <c r="AU157" s="64">
        <v>4.76</v>
      </c>
      <c r="AV157" s="64" t="s">
        <v>2380</v>
      </c>
      <c r="AW157" s="64" t="s">
        <v>2383</v>
      </c>
      <c r="AX157" s="64" t="s">
        <v>2383</v>
      </c>
      <c r="AY157" s="64" t="s">
        <v>2383</v>
      </c>
      <c r="AZ157" s="64">
        <v>1</v>
      </c>
      <c r="BA157" s="109" t="s">
        <v>6877</v>
      </c>
      <c r="BB157" s="64" t="s">
        <v>10450</v>
      </c>
      <c r="BC157" s="69" t="s">
        <v>10444</v>
      </c>
    </row>
    <row r="158" spans="1:55" x14ac:dyDescent="0.35">
      <c r="A158" t="s">
        <v>2216</v>
      </c>
      <c r="B158">
        <v>34.43</v>
      </c>
      <c r="C158">
        <v>10.82</v>
      </c>
      <c r="D158" t="s">
        <v>2382</v>
      </c>
      <c r="E158" t="s">
        <v>2380</v>
      </c>
      <c r="F158" t="s">
        <v>2380</v>
      </c>
      <c r="G158">
        <v>1</v>
      </c>
      <c r="H158" t="s">
        <v>2382</v>
      </c>
      <c r="R158" s="64" t="s">
        <v>20</v>
      </c>
      <c r="S158" s="64">
        <v>2004</v>
      </c>
      <c r="U158" s="7" t="str">
        <f t="shared" si="12"/>
        <v>Sep</v>
      </c>
      <c r="V158" s="10">
        <f t="shared" si="13"/>
        <v>2004</v>
      </c>
      <c r="Y158" s="10" t="s">
        <v>2382</v>
      </c>
      <c r="Z158" s="10" t="str">
        <f t="shared" si="15"/>
        <v>yes</v>
      </c>
      <c r="AB158" s="53" t="s">
        <v>12</v>
      </c>
      <c r="AC158" s="10" t="str">
        <f t="shared" si="16"/>
        <v>tier - 3</v>
      </c>
      <c r="AE158" t="s">
        <v>16</v>
      </c>
      <c r="AF158" s="10" t="str">
        <f t="shared" si="17"/>
        <v>tier - 1</v>
      </c>
      <c r="AI158" t="s">
        <v>13</v>
      </c>
      <c r="AJ158" t="str">
        <f t="shared" si="14"/>
        <v>R1013</v>
      </c>
      <c r="AS158" s="110" t="s">
        <v>2216</v>
      </c>
      <c r="AT158" s="64">
        <v>34.43</v>
      </c>
      <c r="AU158" s="64">
        <v>10.82</v>
      </c>
      <c r="AV158" s="64" t="s">
        <v>2380</v>
      </c>
      <c r="AW158" s="64" t="s">
        <v>2380</v>
      </c>
      <c r="AX158" s="64" t="s">
        <v>2383</v>
      </c>
      <c r="AY158" s="64" t="s">
        <v>2383</v>
      </c>
      <c r="AZ158" s="64">
        <v>1</v>
      </c>
      <c r="BA158" s="109" t="s">
        <v>6802</v>
      </c>
      <c r="BB158" s="64" t="s">
        <v>10448</v>
      </c>
      <c r="BC158" s="69" t="s">
        <v>10444</v>
      </c>
    </row>
    <row r="159" spans="1:55" x14ac:dyDescent="0.35">
      <c r="A159" t="s">
        <v>2215</v>
      </c>
      <c r="B159">
        <v>41.33</v>
      </c>
      <c r="C159">
        <v>4.01</v>
      </c>
      <c r="D159" t="s">
        <v>2382</v>
      </c>
      <c r="E159" t="s">
        <v>2380</v>
      </c>
      <c r="F159" t="s">
        <v>2380</v>
      </c>
      <c r="G159" t="s">
        <v>2381</v>
      </c>
      <c r="H159" t="s">
        <v>2382</v>
      </c>
      <c r="R159" s="64" t="s">
        <v>15</v>
      </c>
      <c r="S159" s="64">
        <v>2003</v>
      </c>
      <c r="U159" s="7" t="str">
        <f t="shared" si="12"/>
        <v>Nov</v>
      </c>
      <c r="V159" s="10">
        <f t="shared" si="13"/>
        <v>2003</v>
      </c>
      <c r="Y159" s="10" t="s">
        <v>2382</v>
      </c>
      <c r="Z159" s="10" t="str">
        <f t="shared" si="15"/>
        <v>yes</v>
      </c>
      <c r="AB159" s="53" t="s">
        <v>12</v>
      </c>
      <c r="AC159" s="10" t="str">
        <f t="shared" si="16"/>
        <v>tier - 3</v>
      </c>
      <c r="AE159" t="s">
        <v>12</v>
      </c>
      <c r="AF159" s="10" t="str">
        <f t="shared" si="17"/>
        <v>tier - 3</v>
      </c>
      <c r="AI159" t="s">
        <v>42</v>
      </c>
      <c r="AJ159" t="str">
        <f t="shared" si="14"/>
        <v>R1011</v>
      </c>
      <c r="AS159" s="110" t="s">
        <v>2215</v>
      </c>
      <c r="AT159" s="64">
        <v>41.33</v>
      </c>
      <c r="AU159" s="64">
        <v>4.01</v>
      </c>
      <c r="AV159" s="64" t="s">
        <v>2380</v>
      </c>
      <c r="AW159" s="64" t="s">
        <v>2380</v>
      </c>
      <c r="AX159" s="64" t="s">
        <v>2383</v>
      </c>
      <c r="AY159" s="64" t="s">
        <v>2383</v>
      </c>
      <c r="AZ159" s="64">
        <v>0</v>
      </c>
      <c r="BA159" s="109" t="s">
        <v>6878</v>
      </c>
      <c r="BB159" s="64" t="s">
        <v>10450</v>
      </c>
      <c r="BC159" s="69" t="s">
        <v>10444</v>
      </c>
    </row>
    <row r="160" spans="1:55" x14ac:dyDescent="0.35">
      <c r="A160" t="s">
        <v>2214</v>
      </c>
      <c r="B160">
        <v>31.92</v>
      </c>
      <c r="C160">
        <v>5.12</v>
      </c>
      <c r="D160" t="s">
        <v>2382</v>
      </c>
      <c r="E160" t="s">
        <v>2380</v>
      </c>
      <c r="F160" t="s">
        <v>2380</v>
      </c>
      <c r="G160">
        <v>1</v>
      </c>
      <c r="H160" t="s">
        <v>2382</v>
      </c>
      <c r="R160" s="64" t="s">
        <v>20</v>
      </c>
      <c r="S160" s="64">
        <v>2003</v>
      </c>
      <c r="U160" s="7" t="str">
        <f t="shared" si="12"/>
        <v>Sep</v>
      </c>
      <c r="V160" s="10">
        <f t="shared" si="13"/>
        <v>2003</v>
      </c>
      <c r="Y160" s="10" t="s">
        <v>2382</v>
      </c>
      <c r="Z160" s="10" t="str">
        <f t="shared" si="15"/>
        <v>yes</v>
      </c>
      <c r="AB160" s="53" t="s">
        <v>12</v>
      </c>
      <c r="AC160" s="10" t="str">
        <f t="shared" si="16"/>
        <v>tier - 3</v>
      </c>
      <c r="AE160" t="s">
        <v>12</v>
      </c>
      <c r="AF160" s="10" t="str">
        <f t="shared" si="17"/>
        <v>tier - 3</v>
      </c>
      <c r="AI160" t="s">
        <v>42</v>
      </c>
      <c r="AJ160" t="str">
        <f t="shared" si="14"/>
        <v>R1011</v>
      </c>
      <c r="AS160" s="110" t="s">
        <v>2214</v>
      </c>
      <c r="AT160" s="64">
        <v>31.92</v>
      </c>
      <c r="AU160" s="64">
        <v>5.12</v>
      </c>
      <c r="AV160" s="64" t="s">
        <v>2380</v>
      </c>
      <c r="AW160" s="64" t="s">
        <v>2380</v>
      </c>
      <c r="AX160" s="64" t="s">
        <v>2383</v>
      </c>
      <c r="AY160" s="64" t="s">
        <v>2383</v>
      </c>
      <c r="AZ160" s="64">
        <v>1</v>
      </c>
      <c r="BA160" s="109" t="s">
        <v>6879</v>
      </c>
      <c r="BB160" s="64" t="s">
        <v>10450</v>
      </c>
      <c r="BC160" s="69" t="s">
        <v>10444</v>
      </c>
    </row>
    <row r="161" spans="1:55" x14ac:dyDescent="0.35">
      <c r="A161" t="s">
        <v>2213</v>
      </c>
      <c r="B161">
        <v>39.799999999999997</v>
      </c>
      <c r="C161">
        <v>10.54</v>
      </c>
      <c r="D161" t="s">
        <v>2382</v>
      </c>
      <c r="E161" t="s">
        <v>2380</v>
      </c>
      <c r="F161" t="s">
        <v>2380</v>
      </c>
      <c r="G161">
        <v>2</v>
      </c>
      <c r="H161" t="s">
        <v>2382</v>
      </c>
      <c r="R161" s="64" t="s">
        <v>15</v>
      </c>
      <c r="S161" s="64">
        <v>2003</v>
      </c>
      <c r="U161" s="7" t="str">
        <f t="shared" si="12"/>
        <v>Nov</v>
      </c>
      <c r="V161" s="10">
        <f t="shared" si="13"/>
        <v>2003</v>
      </c>
      <c r="Y161" s="10" t="s">
        <v>2382</v>
      </c>
      <c r="Z161" s="10" t="str">
        <f t="shared" si="15"/>
        <v>yes</v>
      </c>
      <c r="AB161" s="53" t="s">
        <v>12</v>
      </c>
      <c r="AC161" s="10" t="str">
        <f t="shared" si="16"/>
        <v>tier - 3</v>
      </c>
      <c r="AE161" t="s">
        <v>11</v>
      </c>
      <c r="AF161" s="10" t="str">
        <f t="shared" si="17"/>
        <v>tier - 2</v>
      </c>
      <c r="AI161" t="s">
        <v>42</v>
      </c>
      <c r="AJ161" t="str">
        <f t="shared" si="14"/>
        <v>R1011</v>
      </c>
      <c r="AS161" s="110" t="s">
        <v>2213</v>
      </c>
      <c r="AT161" s="64">
        <v>39.799999999999997</v>
      </c>
      <c r="AU161" s="64">
        <v>10.54</v>
      </c>
      <c r="AV161" s="64" t="s">
        <v>2380</v>
      </c>
      <c r="AW161" s="64" t="s">
        <v>2380</v>
      </c>
      <c r="AX161" s="64" t="s">
        <v>2383</v>
      </c>
      <c r="AY161" s="64" t="s">
        <v>2383</v>
      </c>
      <c r="AZ161" s="64">
        <v>2</v>
      </c>
      <c r="BA161" s="109" t="s">
        <v>6880</v>
      </c>
      <c r="BB161" s="64" t="s">
        <v>10448</v>
      </c>
      <c r="BC161" s="69" t="s">
        <v>10444</v>
      </c>
    </row>
    <row r="162" spans="1:55" x14ac:dyDescent="0.35">
      <c r="A162" t="s">
        <v>2212</v>
      </c>
      <c r="B162">
        <v>42.82</v>
      </c>
      <c r="C162">
        <v>4.21</v>
      </c>
      <c r="D162" t="s">
        <v>2380</v>
      </c>
      <c r="E162" t="s">
        <v>2380</v>
      </c>
      <c r="F162" t="s">
        <v>2380</v>
      </c>
      <c r="G162" t="s">
        <v>2381</v>
      </c>
      <c r="H162" t="s">
        <v>2382</v>
      </c>
      <c r="R162" s="64" t="s">
        <v>15</v>
      </c>
      <c r="S162" s="64">
        <v>2003</v>
      </c>
      <c r="U162" s="7" t="str">
        <f t="shared" si="12"/>
        <v>Nov</v>
      </c>
      <c r="V162" s="10">
        <f t="shared" si="13"/>
        <v>2003</v>
      </c>
      <c r="Y162" s="10" t="s">
        <v>2382</v>
      </c>
      <c r="Z162" s="10" t="str">
        <f t="shared" si="15"/>
        <v>yes</v>
      </c>
      <c r="AB162" s="53" t="s">
        <v>12</v>
      </c>
      <c r="AC162" s="10" t="str">
        <f t="shared" si="16"/>
        <v>tier - 3</v>
      </c>
      <c r="AE162" t="s">
        <v>16</v>
      </c>
      <c r="AF162" s="10" t="str">
        <f t="shared" si="17"/>
        <v>tier - 1</v>
      </c>
      <c r="AI162" t="s">
        <v>42</v>
      </c>
      <c r="AJ162" t="str">
        <f t="shared" si="14"/>
        <v>R1011</v>
      </c>
      <c r="AS162" s="110" t="s">
        <v>2212</v>
      </c>
      <c r="AT162" s="64">
        <v>42.82</v>
      </c>
      <c r="AU162" s="64">
        <v>4.21</v>
      </c>
      <c r="AV162" s="64" t="s">
        <v>2380</v>
      </c>
      <c r="AW162" s="64" t="s">
        <v>2380</v>
      </c>
      <c r="AX162" s="64" t="s">
        <v>2380</v>
      </c>
      <c r="AY162" s="64" t="s">
        <v>2383</v>
      </c>
      <c r="AZ162" s="64">
        <v>0</v>
      </c>
      <c r="BA162" s="109" t="s">
        <v>6881</v>
      </c>
      <c r="BB162" s="64" t="s">
        <v>10450</v>
      </c>
      <c r="BC162" s="69" t="s">
        <v>10444</v>
      </c>
    </row>
    <row r="163" spans="1:55" x14ac:dyDescent="0.35">
      <c r="A163" t="s">
        <v>2211</v>
      </c>
      <c r="B163">
        <v>33.630000000000003</v>
      </c>
      <c r="C163">
        <v>5.42</v>
      </c>
      <c r="D163" t="s">
        <v>2380</v>
      </c>
      <c r="E163" t="s">
        <v>2380</v>
      </c>
      <c r="F163" t="s">
        <v>2380</v>
      </c>
      <c r="G163" t="s">
        <v>2381</v>
      </c>
      <c r="H163" t="s">
        <v>2382</v>
      </c>
      <c r="R163" s="64" t="s">
        <v>10</v>
      </c>
      <c r="S163" s="64">
        <v>2003</v>
      </c>
      <c r="U163" s="7" t="str">
        <f t="shared" si="12"/>
        <v>Jul</v>
      </c>
      <c r="V163" s="10">
        <f t="shared" si="13"/>
        <v>2003</v>
      </c>
      <c r="Y163" s="10" t="s">
        <v>2382</v>
      </c>
      <c r="Z163" s="10" t="str">
        <f t="shared" si="15"/>
        <v>yes</v>
      </c>
      <c r="AB163" s="53" t="s">
        <v>12</v>
      </c>
      <c r="AC163" s="10" t="str">
        <f t="shared" si="16"/>
        <v>tier - 3</v>
      </c>
      <c r="AE163" t="s">
        <v>12</v>
      </c>
      <c r="AF163" s="10" t="str">
        <f t="shared" si="17"/>
        <v>tier - 3</v>
      </c>
      <c r="AI163" t="s">
        <v>42</v>
      </c>
      <c r="AJ163" t="str">
        <f t="shared" si="14"/>
        <v>R1011</v>
      </c>
      <c r="AS163" s="110" t="s">
        <v>2211</v>
      </c>
      <c r="AT163" s="64">
        <v>33.630000000000003</v>
      </c>
      <c r="AU163" s="64">
        <v>5.42</v>
      </c>
      <c r="AV163" s="64" t="s">
        <v>2380</v>
      </c>
      <c r="AW163" s="64" t="s">
        <v>2380</v>
      </c>
      <c r="AX163" s="64" t="s">
        <v>2380</v>
      </c>
      <c r="AY163" s="64" t="s">
        <v>2383</v>
      </c>
      <c r="AZ163" s="64">
        <v>0</v>
      </c>
      <c r="BA163" s="109" t="s">
        <v>6882</v>
      </c>
      <c r="BB163" s="64" t="s">
        <v>10450</v>
      </c>
      <c r="BC163" s="69" t="s">
        <v>10444</v>
      </c>
    </row>
    <row r="164" spans="1:55" x14ac:dyDescent="0.35">
      <c r="A164" t="s">
        <v>2210</v>
      </c>
      <c r="B164">
        <v>37.07</v>
      </c>
      <c r="C164">
        <v>4.28</v>
      </c>
      <c r="D164" t="s">
        <v>2380</v>
      </c>
      <c r="E164" t="s">
        <v>2382</v>
      </c>
      <c r="F164" t="s">
        <v>2380</v>
      </c>
      <c r="G164">
        <v>1</v>
      </c>
      <c r="H164" t="s">
        <v>2382</v>
      </c>
      <c r="R164" s="64" t="s">
        <v>10</v>
      </c>
      <c r="S164" s="64">
        <v>2003</v>
      </c>
      <c r="U164" s="7" t="str">
        <f t="shared" si="12"/>
        <v>Jul</v>
      </c>
      <c r="V164" s="10">
        <f t="shared" si="13"/>
        <v>2003</v>
      </c>
      <c r="Y164" s="10" t="s">
        <v>2382</v>
      </c>
      <c r="Z164" s="10" t="str">
        <f t="shared" si="15"/>
        <v>yes</v>
      </c>
      <c r="AB164" s="53" t="s">
        <v>12</v>
      </c>
      <c r="AC164" s="10" t="str">
        <f t="shared" si="16"/>
        <v>tier - 3</v>
      </c>
      <c r="AE164" t="s">
        <v>11</v>
      </c>
      <c r="AF164" s="10" t="str">
        <f t="shared" si="17"/>
        <v>tier - 2</v>
      </c>
      <c r="AI164" t="s">
        <v>42</v>
      </c>
      <c r="AJ164" t="str">
        <f t="shared" si="14"/>
        <v>R1011</v>
      </c>
      <c r="AS164" s="110" t="s">
        <v>2210</v>
      </c>
      <c r="AT164" s="64">
        <v>37.07</v>
      </c>
      <c r="AU164" s="64">
        <v>4.28</v>
      </c>
      <c r="AV164" s="64" t="s">
        <v>2382</v>
      </c>
      <c r="AW164" s="64" t="s">
        <v>2380</v>
      </c>
      <c r="AX164" s="64" t="s">
        <v>2380</v>
      </c>
      <c r="AY164" s="64" t="s">
        <v>2383</v>
      </c>
      <c r="AZ164" s="64">
        <v>1</v>
      </c>
      <c r="BA164" s="109" t="s">
        <v>6883</v>
      </c>
      <c r="BB164" s="64" t="s">
        <v>10450</v>
      </c>
      <c r="BC164" s="69" t="s">
        <v>10444</v>
      </c>
    </row>
    <row r="165" spans="1:55" x14ac:dyDescent="0.35">
      <c r="A165" t="s">
        <v>2209</v>
      </c>
      <c r="B165">
        <v>35.625</v>
      </c>
      <c r="C165">
        <v>8.9</v>
      </c>
      <c r="D165" t="s">
        <v>2380</v>
      </c>
      <c r="E165" t="s">
        <v>2380</v>
      </c>
      <c r="F165" t="s">
        <v>2380</v>
      </c>
      <c r="G165" t="s">
        <v>2381</v>
      </c>
      <c r="H165" t="s">
        <v>2382</v>
      </c>
      <c r="R165" s="64" t="s">
        <v>20</v>
      </c>
      <c r="S165" s="64">
        <v>2003</v>
      </c>
      <c r="U165" s="7" t="str">
        <f t="shared" si="12"/>
        <v>Sep</v>
      </c>
      <c r="V165" s="10">
        <f t="shared" si="13"/>
        <v>2003</v>
      </c>
      <c r="Y165" s="10" t="s">
        <v>2382</v>
      </c>
      <c r="Z165" s="10" t="str">
        <f t="shared" si="15"/>
        <v>yes</v>
      </c>
      <c r="AB165" s="53" t="s">
        <v>12</v>
      </c>
      <c r="AC165" s="10" t="str">
        <f t="shared" si="16"/>
        <v>tier - 3</v>
      </c>
      <c r="AE165" t="s">
        <v>11</v>
      </c>
      <c r="AF165" s="10" t="str">
        <f t="shared" si="17"/>
        <v>tier - 2</v>
      </c>
      <c r="AI165" t="s">
        <v>42</v>
      </c>
      <c r="AJ165" t="str">
        <f t="shared" si="14"/>
        <v>R1011</v>
      </c>
      <c r="AS165" s="110" t="s">
        <v>2209</v>
      </c>
      <c r="AT165" s="64">
        <v>35.625</v>
      </c>
      <c r="AU165" s="64">
        <v>8.9</v>
      </c>
      <c r="AV165" s="64" t="s">
        <v>2380</v>
      </c>
      <c r="AW165" s="64" t="s">
        <v>2380</v>
      </c>
      <c r="AX165" s="64" t="s">
        <v>2380</v>
      </c>
      <c r="AY165" s="64" t="s">
        <v>2383</v>
      </c>
      <c r="AZ165" s="64">
        <v>0</v>
      </c>
      <c r="BA165" s="109" t="s">
        <v>6884</v>
      </c>
      <c r="BB165" s="64" t="s">
        <v>10448</v>
      </c>
      <c r="BC165" s="69" t="s">
        <v>10444</v>
      </c>
    </row>
    <row r="166" spans="1:55" x14ac:dyDescent="0.35">
      <c r="A166" t="s">
        <v>2208</v>
      </c>
      <c r="B166">
        <v>42.69</v>
      </c>
      <c r="C166">
        <v>4.8899999999999997</v>
      </c>
      <c r="D166" t="s">
        <v>2380</v>
      </c>
      <c r="E166" t="s">
        <v>2380</v>
      </c>
      <c r="F166" t="s">
        <v>2383</v>
      </c>
      <c r="G166">
        <v>1</v>
      </c>
      <c r="H166" t="s">
        <v>2382</v>
      </c>
      <c r="R166" s="64" t="s">
        <v>37</v>
      </c>
      <c r="S166" s="64">
        <v>1998</v>
      </c>
      <c r="U166" s="7" t="str">
        <f t="shared" si="12"/>
        <v>Oct</v>
      </c>
      <c r="V166" s="10">
        <f t="shared" si="13"/>
        <v>1998</v>
      </c>
      <c r="Y166" s="10" t="s">
        <v>2382</v>
      </c>
      <c r="Z166" s="10" t="str">
        <f t="shared" si="15"/>
        <v>yes</v>
      </c>
      <c r="AB166" s="53" t="s">
        <v>12</v>
      </c>
      <c r="AC166" s="10" t="str">
        <f t="shared" si="16"/>
        <v>tier - 3</v>
      </c>
      <c r="AE166" t="s">
        <v>11</v>
      </c>
      <c r="AF166" s="10" t="str">
        <f t="shared" si="17"/>
        <v>tier - 2</v>
      </c>
      <c r="AI166" t="s">
        <v>13</v>
      </c>
      <c r="AJ166" t="str">
        <f t="shared" si="14"/>
        <v>R1013</v>
      </c>
      <c r="AS166" s="110" t="s">
        <v>2208</v>
      </c>
      <c r="AT166" s="64">
        <v>42.69</v>
      </c>
      <c r="AU166" s="64">
        <v>4.8899999999999997</v>
      </c>
      <c r="AV166" s="64" t="s">
        <v>2380</v>
      </c>
      <c r="AW166" s="64" t="s">
        <v>2383</v>
      </c>
      <c r="AX166" s="64" t="s">
        <v>2380</v>
      </c>
      <c r="AY166" s="64" t="s">
        <v>2383</v>
      </c>
      <c r="AZ166" s="64">
        <v>1</v>
      </c>
      <c r="BA166" s="109" t="s">
        <v>6885</v>
      </c>
      <c r="BB166" s="64" t="s">
        <v>10450</v>
      </c>
      <c r="BC166" s="69" t="s">
        <v>10444</v>
      </c>
    </row>
    <row r="167" spans="1:55" x14ac:dyDescent="0.35">
      <c r="A167" t="s">
        <v>2207</v>
      </c>
      <c r="B167">
        <v>37.869999999999997</v>
      </c>
      <c r="C167">
        <v>4.29</v>
      </c>
      <c r="D167" t="s">
        <v>2382</v>
      </c>
      <c r="E167" t="s">
        <v>2380</v>
      </c>
      <c r="F167" t="s">
        <v>2383</v>
      </c>
      <c r="G167">
        <v>1</v>
      </c>
      <c r="H167" t="s">
        <v>2382</v>
      </c>
      <c r="R167" s="64" t="s">
        <v>15</v>
      </c>
      <c r="S167" s="64">
        <v>2003</v>
      </c>
      <c r="U167" s="7" t="str">
        <f t="shared" si="12"/>
        <v>Nov</v>
      </c>
      <c r="V167" s="10">
        <f t="shared" si="13"/>
        <v>2003</v>
      </c>
      <c r="Y167" s="10" t="s">
        <v>2382</v>
      </c>
      <c r="Z167" s="10" t="str">
        <f t="shared" si="15"/>
        <v>yes</v>
      </c>
      <c r="AB167" s="53" t="s">
        <v>12</v>
      </c>
      <c r="AC167" s="10" t="str">
        <f t="shared" si="16"/>
        <v>tier - 3</v>
      </c>
      <c r="AE167" t="s">
        <v>16</v>
      </c>
      <c r="AF167" s="10" t="str">
        <f t="shared" si="17"/>
        <v>tier - 1</v>
      </c>
      <c r="AI167" t="s">
        <v>42</v>
      </c>
      <c r="AJ167" t="str">
        <f t="shared" si="14"/>
        <v>R1011</v>
      </c>
      <c r="AS167" s="110" t="s">
        <v>2207</v>
      </c>
      <c r="AT167" s="64">
        <v>37.869999999999997</v>
      </c>
      <c r="AU167" s="64">
        <v>4.29</v>
      </c>
      <c r="AV167" s="64" t="s">
        <v>2380</v>
      </c>
      <c r="AW167" s="64" t="s">
        <v>2383</v>
      </c>
      <c r="AX167" s="64" t="s">
        <v>2383</v>
      </c>
      <c r="AY167" s="64" t="s">
        <v>2383</v>
      </c>
      <c r="AZ167" s="64">
        <v>1</v>
      </c>
      <c r="BA167" s="109" t="s">
        <v>6886</v>
      </c>
      <c r="BB167" s="64" t="s">
        <v>10450</v>
      </c>
      <c r="BC167" s="69" t="s">
        <v>10444</v>
      </c>
    </row>
    <row r="168" spans="1:55" x14ac:dyDescent="0.35">
      <c r="A168" t="s">
        <v>2206</v>
      </c>
      <c r="B168">
        <v>40.61</v>
      </c>
      <c r="C168">
        <v>8</v>
      </c>
      <c r="D168" t="s">
        <v>2382</v>
      </c>
      <c r="E168" t="s">
        <v>2380</v>
      </c>
      <c r="F168" t="s">
        <v>2380</v>
      </c>
      <c r="G168">
        <v>1</v>
      </c>
      <c r="H168" t="s">
        <v>2382</v>
      </c>
      <c r="R168" s="64" t="s">
        <v>30</v>
      </c>
      <c r="S168" s="64">
        <v>2002</v>
      </c>
      <c r="U168" s="7" t="str">
        <f t="shared" si="12"/>
        <v>Dec</v>
      </c>
      <c r="V168" s="10">
        <f t="shared" si="13"/>
        <v>2002</v>
      </c>
      <c r="Y168" s="10" t="s">
        <v>2382</v>
      </c>
      <c r="Z168" s="10" t="str">
        <f t="shared" si="15"/>
        <v>yes</v>
      </c>
      <c r="AB168" s="53" t="s">
        <v>12</v>
      </c>
      <c r="AC168" s="10" t="str">
        <f t="shared" si="16"/>
        <v>tier - 3</v>
      </c>
      <c r="AE168" t="s">
        <v>16</v>
      </c>
      <c r="AF168" s="10" t="str">
        <f t="shared" si="17"/>
        <v>tier - 1</v>
      </c>
      <c r="AI168" t="s">
        <v>23</v>
      </c>
      <c r="AJ168" t="str">
        <f t="shared" si="14"/>
        <v>R1012</v>
      </c>
      <c r="AS168" s="110" t="s">
        <v>2206</v>
      </c>
      <c r="AT168" s="64">
        <v>40.61</v>
      </c>
      <c r="AU168" s="64">
        <v>8</v>
      </c>
      <c r="AV168" s="64" t="s">
        <v>2380</v>
      </c>
      <c r="AW168" s="64" t="s">
        <v>2380</v>
      </c>
      <c r="AX168" s="64" t="s">
        <v>2383</v>
      </c>
      <c r="AY168" s="64" t="s">
        <v>2383</v>
      </c>
      <c r="AZ168" s="64">
        <v>1</v>
      </c>
      <c r="BA168" s="109" t="s">
        <v>6887</v>
      </c>
      <c r="BB168" s="64" t="s">
        <v>10448</v>
      </c>
      <c r="BC168" s="69" t="s">
        <v>10444</v>
      </c>
    </row>
    <row r="169" spans="1:55" x14ac:dyDescent="0.35">
      <c r="A169" t="s">
        <v>2205</v>
      </c>
      <c r="B169">
        <v>30.78</v>
      </c>
      <c r="C169">
        <v>4.67</v>
      </c>
      <c r="D169" t="s">
        <v>2382</v>
      </c>
      <c r="E169" t="s">
        <v>2380</v>
      </c>
      <c r="F169" t="s">
        <v>2380</v>
      </c>
      <c r="G169" t="s">
        <v>2381</v>
      </c>
      <c r="H169" t="s">
        <v>2382</v>
      </c>
      <c r="R169" s="64" t="s">
        <v>20</v>
      </c>
      <c r="S169" s="64">
        <v>1999</v>
      </c>
      <c r="U169" s="7" t="str">
        <f t="shared" si="12"/>
        <v>Sep</v>
      </c>
      <c r="V169" s="10">
        <f t="shared" si="13"/>
        <v>1999</v>
      </c>
      <c r="Y169" s="10" t="s">
        <v>2382</v>
      </c>
      <c r="Z169" s="10" t="str">
        <f t="shared" si="15"/>
        <v>yes</v>
      </c>
      <c r="AB169" s="53" t="s">
        <v>12</v>
      </c>
      <c r="AC169" s="10" t="str">
        <f t="shared" si="16"/>
        <v>tier - 3</v>
      </c>
      <c r="AE169" t="s">
        <v>16</v>
      </c>
      <c r="AF169" s="10" t="str">
        <f t="shared" si="17"/>
        <v>tier - 1</v>
      </c>
      <c r="AI169" t="s">
        <v>13</v>
      </c>
      <c r="AJ169" t="str">
        <f t="shared" si="14"/>
        <v>R1013</v>
      </c>
      <c r="AS169" s="110" t="s">
        <v>2205</v>
      </c>
      <c r="AT169" s="64">
        <v>30.78</v>
      </c>
      <c r="AU169" s="64">
        <v>4.67</v>
      </c>
      <c r="AV169" s="64" t="s">
        <v>2380</v>
      </c>
      <c r="AW169" s="64" t="s">
        <v>2380</v>
      </c>
      <c r="AX169" s="64" t="s">
        <v>2383</v>
      </c>
      <c r="AY169" s="64" t="s">
        <v>2383</v>
      </c>
      <c r="AZ169" s="64">
        <v>0</v>
      </c>
      <c r="BA169" s="109" t="s">
        <v>6888</v>
      </c>
      <c r="BB169" s="64" t="s">
        <v>10450</v>
      </c>
      <c r="BC169" s="69" t="s">
        <v>10444</v>
      </c>
    </row>
    <row r="170" spans="1:55" x14ac:dyDescent="0.35">
      <c r="A170" t="s">
        <v>2204</v>
      </c>
      <c r="B170">
        <v>49.49</v>
      </c>
      <c r="C170">
        <v>4.5</v>
      </c>
      <c r="D170" t="s">
        <v>2380</v>
      </c>
      <c r="E170" t="s">
        <v>2380</v>
      </c>
      <c r="F170" t="s">
        <v>2380</v>
      </c>
      <c r="G170" t="s">
        <v>2381</v>
      </c>
      <c r="H170" t="s">
        <v>2382</v>
      </c>
      <c r="R170" s="64" t="s">
        <v>35</v>
      </c>
      <c r="S170" s="64">
        <v>2004</v>
      </c>
      <c r="U170" s="7" t="str">
        <f t="shared" si="12"/>
        <v>Aug</v>
      </c>
      <c r="V170" s="10">
        <f t="shared" si="13"/>
        <v>2004</v>
      </c>
      <c r="Y170" s="10" t="s">
        <v>2382</v>
      </c>
      <c r="Z170" s="10" t="str">
        <f t="shared" si="15"/>
        <v>yes</v>
      </c>
      <c r="AB170" s="53" t="s">
        <v>12</v>
      </c>
      <c r="AC170" s="10" t="str">
        <f t="shared" si="16"/>
        <v>tier - 3</v>
      </c>
      <c r="AE170" t="s">
        <v>12</v>
      </c>
      <c r="AF170" s="10" t="str">
        <f t="shared" si="17"/>
        <v>tier - 3</v>
      </c>
      <c r="AI170" t="s">
        <v>23</v>
      </c>
      <c r="AJ170" t="str">
        <f t="shared" si="14"/>
        <v>R1012</v>
      </c>
      <c r="AS170" s="110" t="s">
        <v>2204</v>
      </c>
      <c r="AT170" s="64">
        <v>49.49</v>
      </c>
      <c r="AU170" s="64">
        <v>4.5</v>
      </c>
      <c r="AV170" s="64" t="s">
        <v>2380</v>
      </c>
      <c r="AW170" s="64" t="s">
        <v>2380</v>
      </c>
      <c r="AX170" s="64" t="s">
        <v>2380</v>
      </c>
      <c r="AY170" s="64" t="s">
        <v>2383</v>
      </c>
      <c r="AZ170" s="64">
        <v>0</v>
      </c>
      <c r="BA170" s="109" t="s">
        <v>6889</v>
      </c>
      <c r="BB170" s="64" t="s">
        <v>10450</v>
      </c>
      <c r="BC170" s="69" t="s">
        <v>10444</v>
      </c>
    </row>
    <row r="171" spans="1:55" x14ac:dyDescent="0.35">
      <c r="A171" t="s">
        <v>2203</v>
      </c>
      <c r="B171">
        <v>37.619999999999997</v>
      </c>
      <c r="C171">
        <v>6.32</v>
      </c>
      <c r="D171" t="s">
        <v>2382</v>
      </c>
      <c r="E171" t="s">
        <v>2382</v>
      </c>
      <c r="F171" t="s">
        <v>2380</v>
      </c>
      <c r="G171">
        <v>2</v>
      </c>
      <c r="H171" t="s">
        <v>2382</v>
      </c>
      <c r="R171" s="64" t="s">
        <v>15</v>
      </c>
      <c r="S171" s="64">
        <v>1999</v>
      </c>
      <c r="U171" s="7" t="str">
        <f t="shared" si="12"/>
        <v>Nov</v>
      </c>
      <c r="V171" s="10">
        <f t="shared" si="13"/>
        <v>1999</v>
      </c>
      <c r="Y171" s="10" t="s">
        <v>2382</v>
      </c>
      <c r="Z171" s="10" t="str">
        <f t="shared" si="15"/>
        <v>yes</v>
      </c>
      <c r="AB171" s="53" t="s">
        <v>12</v>
      </c>
      <c r="AC171" s="10" t="str">
        <f t="shared" si="16"/>
        <v>tier - 3</v>
      </c>
      <c r="AE171" t="s">
        <v>16</v>
      </c>
      <c r="AF171" s="10" t="str">
        <f t="shared" si="17"/>
        <v>tier - 1</v>
      </c>
      <c r="AI171" t="s">
        <v>13</v>
      </c>
      <c r="AJ171" t="str">
        <f t="shared" si="14"/>
        <v>R1013</v>
      </c>
      <c r="AS171" s="110" t="s">
        <v>2203</v>
      </c>
      <c r="AT171" s="64">
        <v>37.619999999999997</v>
      </c>
      <c r="AU171" s="64">
        <v>6.32</v>
      </c>
      <c r="AV171" s="64" t="s">
        <v>2382</v>
      </c>
      <c r="AW171" s="64" t="s">
        <v>2380</v>
      </c>
      <c r="AX171" s="64" t="s">
        <v>2383</v>
      </c>
      <c r="AY171" s="64" t="s">
        <v>2383</v>
      </c>
      <c r="AZ171" s="64">
        <v>2</v>
      </c>
      <c r="BA171" s="109" t="s">
        <v>6890</v>
      </c>
      <c r="BB171" s="64" t="s">
        <v>10449</v>
      </c>
      <c r="BC171" s="69" t="s">
        <v>10444</v>
      </c>
    </row>
    <row r="172" spans="1:55" x14ac:dyDescent="0.35">
      <c r="A172" t="s">
        <v>2202</v>
      </c>
      <c r="B172">
        <v>36.08</v>
      </c>
      <c r="C172">
        <v>6.1</v>
      </c>
      <c r="D172" t="s">
        <v>2382</v>
      </c>
      <c r="E172" t="s">
        <v>2380</v>
      </c>
      <c r="F172" t="s">
        <v>2380</v>
      </c>
      <c r="G172">
        <v>1</v>
      </c>
      <c r="H172" t="s">
        <v>2382</v>
      </c>
      <c r="R172" s="64" t="s">
        <v>37</v>
      </c>
      <c r="S172" s="64">
        <v>1999</v>
      </c>
      <c r="U172" s="7" t="str">
        <f t="shared" si="12"/>
        <v>Oct</v>
      </c>
      <c r="V172" s="10">
        <f t="shared" si="13"/>
        <v>1999</v>
      </c>
      <c r="Y172" s="10" t="s">
        <v>2382</v>
      </c>
      <c r="Z172" s="10" t="str">
        <f t="shared" si="15"/>
        <v>yes</v>
      </c>
      <c r="AB172" s="53" t="s">
        <v>12</v>
      </c>
      <c r="AC172" s="10" t="str">
        <f t="shared" si="16"/>
        <v>tier - 3</v>
      </c>
      <c r="AE172" t="s">
        <v>12</v>
      </c>
      <c r="AF172" s="10" t="str">
        <f t="shared" si="17"/>
        <v>tier - 3</v>
      </c>
      <c r="AI172" t="s">
        <v>42</v>
      </c>
      <c r="AJ172" t="str">
        <f t="shared" si="14"/>
        <v>R1011</v>
      </c>
      <c r="AS172" s="110" t="s">
        <v>2202</v>
      </c>
      <c r="AT172" s="64">
        <v>36.08</v>
      </c>
      <c r="AU172" s="64">
        <v>6.1</v>
      </c>
      <c r="AV172" s="64" t="s">
        <v>2380</v>
      </c>
      <c r="AW172" s="64" t="s">
        <v>2380</v>
      </c>
      <c r="AX172" s="64" t="s">
        <v>2383</v>
      </c>
      <c r="AY172" s="64" t="s">
        <v>2383</v>
      </c>
      <c r="AZ172" s="64">
        <v>1</v>
      </c>
      <c r="BA172" s="109" t="s">
        <v>6772</v>
      </c>
      <c r="BB172" s="64" t="s">
        <v>10449</v>
      </c>
      <c r="BC172" s="69" t="s">
        <v>10444</v>
      </c>
    </row>
    <row r="173" spans="1:55" x14ac:dyDescent="0.35">
      <c r="A173" t="s">
        <v>2201</v>
      </c>
      <c r="B173">
        <v>33.5</v>
      </c>
      <c r="C173">
        <v>5.4</v>
      </c>
      <c r="D173" t="s">
        <v>2380</v>
      </c>
      <c r="E173" t="s">
        <v>2380</v>
      </c>
      <c r="F173" t="s">
        <v>2380</v>
      </c>
      <c r="G173" t="s">
        <v>2381</v>
      </c>
      <c r="H173" t="s">
        <v>2382</v>
      </c>
      <c r="R173" s="64" t="s">
        <v>35</v>
      </c>
      <c r="S173" s="64">
        <v>2003</v>
      </c>
      <c r="U173" s="7" t="str">
        <f t="shared" si="12"/>
        <v>Aug</v>
      </c>
      <c r="V173" s="10">
        <f t="shared" si="13"/>
        <v>2003</v>
      </c>
      <c r="Y173" s="10" t="s">
        <v>2382</v>
      </c>
      <c r="Z173" s="10" t="str">
        <f t="shared" si="15"/>
        <v>yes</v>
      </c>
      <c r="AB173" s="53" t="s">
        <v>12</v>
      </c>
      <c r="AC173" s="10" t="str">
        <f t="shared" si="16"/>
        <v>tier - 3</v>
      </c>
      <c r="AE173" t="s">
        <v>12</v>
      </c>
      <c r="AF173" s="10" t="str">
        <f t="shared" si="17"/>
        <v>tier - 3</v>
      </c>
      <c r="AI173" t="s">
        <v>42</v>
      </c>
      <c r="AJ173" t="str">
        <f t="shared" si="14"/>
        <v>R1011</v>
      </c>
      <c r="AS173" s="110" t="s">
        <v>2201</v>
      </c>
      <c r="AT173" s="64">
        <v>33.5</v>
      </c>
      <c r="AU173" s="64">
        <v>5.4</v>
      </c>
      <c r="AV173" s="64" t="s">
        <v>2380</v>
      </c>
      <c r="AW173" s="64" t="s">
        <v>2380</v>
      </c>
      <c r="AX173" s="64" t="s">
        <v>2380</v>
      </c>
      <c r="AY173" s="64" t="s">
        <v>2383</v>
      </c>
      <c r="AZ173" s="64">
        <v>0</v>
      </c>
      <c r="BA173" s="109" t="s">
        <v>6891</v>
      </c>
      <c r="BB173" s="64" t="s">
        <v>10450</v>
      </c>
      <c r="BC173" s="69" t="s">
        <v>10444</v>
      </c>
    </row>
    <row r="174" spans="1:55" x14ac:dyDescent="0.35">
      <c r="A174" t="s">
        <v>2200</v>
      </c>
      <c r="B174">
        <v>47.46</v>
      </c>
      <c r="C174">
        <v>6.24</v>
      </c>
      <c r="D174" t="s">
        <v>2382</v>
      </c>
      <c r="E174" t="s">
        <v>2380</v>
      </c>
      <c r="F174" t="s">
        <v>2380</v>
      </c>
      <c r="G174">
        <v>1</v>
      </c>
      <c r="H174" t="s">
        <v>2382</v>
      </c>
      <c r="R174" s="64" t="s">
        <v>35</v>
      </c>
      <c r="S174" s="64">
        <v>2003</v>
      </c>
      <c r="U174" s="7" t="str">
        <f t="shared" si="12"/>
        <v>Aug</v>
      </c>
      <c r="V174" s="10">
        <f t="shared" si="13"/>
        <v>2003</v>
      </c>
      <c r="Y174" s="10" t="s">
        <v>2382</v>
      </c>
      <c r="Z174" s="10" t="str">
        <f t="shared" si="15"/>
        <v>yes</v>
      </c>
      <c r="AB174" s="53" t="s">
        <v>12</v>
      </c>
      <c r="AC174" s="10" t="str">
        <f t="shared" si="16"/>
        <v>tier - 3</v>
      </c>
      <c r="AE174" t="s">
        <v>16</v>
      </c>
      <c r="AF174" s="10" t="str">
        <f t="shared" si="17"/>
        <v>tier - 1</v>
      </c>
      <c r="AI174" t="s">
        <v>42</v>
      </c>
      <c r="AJ174" t="str">
        <f t="shared" si="14"/>
        <v>R1011</v>
      </c>
      <c r="AS174" s="110" t="s">
        <v>2200</v>
      </c>
      <c r="AT174" s="64">
        <v>47.46</v>
      </c>
      <c r="AU174" s="64">
        <v>6.24</v>
      </c>
      <c r="AV174" s="64" t="s">
        <v>2380</v>
      </c>
      <c r="AW174" s="64" t="s">
        <v>2380</v>
      </c>
      <c r="AX174" s="64" t="s">
        <v>2383</v>
      </c>
      <c r="AY174" s="64" t="s">
        <v>2383</v>
      </c>
      <c r="AZ174" s="64">
        <v>1</v>
      </c>
      <c r="BA174" s="109" t="s">
        <v>6892</v>
      </c>
      <c r="BB174" s="64" t="s">
        <v>10449</v>
      </c>
      <c r="BC174" s="69" t="s">
        <v>10444</v>
      </c>
    </row>
    <row r="175" spans="1:55" x14ac:dyDescent="0.35">
      <c r="A175" t="s">
        <v>2199</v>
      </c>
      <c r="B175">
        <v>49.24</v>
      </c>
      <c r="C175">
        <v>4.45</v>
      </c>
      <c r="D175" t="s">
        <v>2380</v>
      </c>
      <c r="E175" t="s">
        <v>2380</v>
      </c>
      <c r="F175" t="s">
        <v>2380</v>
      </c>
      <c r="G175" t="s">
        <v>2381</v>
      </c>
      <c r="H175" t="s">
        <v>2382</v>
      </c>
      <c r="R175" s="64" t="s">
        <v>30</v>
      </c>
      <c r="S175" s="64">
        <v>1999</v>
      </c>
      <c r="U175" s="7" t="str">
        <f t="shared" si="12"/>
        <v>Dec</v>
      </c>
      <c r="V175" s="10">
        <f t="shared" si="13"/>
        <v>1999</v>
      </c>
      <c r="Y175" s="10" t="s">
        <v>2382</v>
      </c>
      <c r="Z175" s="10" t="str">
        <f t="shared" si="15"/>
        <v>yes</v>
      </c>
      <c r="AB175" s="53" t="s">
        <v>12</v>
      </c>
      <c r="AC175" s="10" t="str">
        <f t="shared" si="16"/>
        <v>tier - 3</v>
      </c>
      <c r="AE175" t="s">
        <v>12</v>
      </c>
      <c r="AF175" s="10" t="str">
        <f t="shared" si="17"/>
        <v>tier - 3</v>
      </c>
      <c r="AI175" t="s">
        <v>13</v>
      </c>
      <c r="AJ175" t="str">
        <f t="shared" si="14"/>
        <v>R1013</v>
      </c>
      <c r="AS175" s="110" t="s">
        <v>2199</v>
      </c>
      <c r="AT175" s="64">
        <v>49.24</v>
      </c>
      <c r="AU175" s="64">
        <v>4.45</v>
      </c>
      <c r="AV175" s="64" t="s">
        <v>2380</v>
      </c>
      <c r="AW175" s="64" t="s">
        <v>2380</v>
      </c>
      <c r="AX175" s="64" t="s">
        <v>2380</v>
      </c>
      <c r="AY175" s="64" t="s">
        <v>2383</v>
      </c>
      <c r="AZ175" s="64">
        <v>0</v>
      </c>
      <c r="BA175" s="109" t="s">
        <v>6835</v>
      </c>
      <c r="BB175" s="64" t="s">
        <v>10450</v>
      </c>
      <c r="BC175" s="69" t="s">
        <v>10444</v>
      </c>
    </row>
    <row r="176" spans="1:55" x14ac:dyDescent="0.35">
      <c r="A176" t="s">
        <v>2198</v>
      </c>
      <c r="B176">
        <v>54.4</v>
      </c>
      <c r="C176">
        <v>5.22</v>
      </c>
      <c r="D176" t="s">
        <v>2380</v>
      </c>
      <c r="E176" t="s">
        <v>2380</v>
      </c>
      <c r="F176" t="s">
        <v>2380</v>
      </c>
      <c r="G176">
        <v>1</v>
      </c>
      <c r="H176" t="s">
        <v>2382</v>
      </c>
      <c r="R176" s="64" t="s">
        <v>10</v>
      </c>
      <c r="S176" s="64">
        <v>2003</v>
      </c>
      <c r="U176" s="7" t="str">
        <f t="shared" si="12"/>
        <v>Jul</v>
      </c>
      <c r="V176" s="10">
        <f t="shared" si="13"/>
        <v>2003</v>
      </c>
      <c r="Y176" s="10" t="s">
        <v>2382</v>
      </c>
      <c r="Z176" s="10" t="str">
        <f t="shared" si="15"/>
        <v>yes</v>
      </c>
      <c r="AB176" s="53" t="s">
        <v>12</v>
      </c>
      <c r="AC176" s="10" t="str">
        <f t="shared" si="16"/>
        <v>tier - 3</v>
      </c>
      <c r="AE176" t="s">
        <v>11</v>
      </c>
      <c r="AF176" s="10" t="str">
        <f t="shared" si="17"/>
        <v>tier - 2</v>
      </c>
      <c r="AI176" t="s">
        <v>42</v>
      </c>
      <c r="AJ176" t="str">
        <f t="shared" si="14"/>
        <v>R1011</v>
      </c>
      <c r="AS176" s="110" t="s">
        <v>2198</v>
      </c>
      <c r="AT176" s="64">
        <v>54.4</v>
      </c>
      <c r="AU176" s="64">
        <v>5.22</v>
      </c>
      <c r="AV176" s="64" t="s">
        <v>2380</v>
      </c>
      <c r="AW176" s="64" t="s">
        <v>2380</v>
      </c>
      <c r="AX176" s="64" t="s">
        <v>2380</v>
      </c>
      <c r="AY176" s="64" t="s">
        <v>2383</v>
      </c>
      <c r="AZ176" s="64">
        <v>1</v>
      </c>
      <c r="BA176" s="109" t="s">
        <v>6893</v>
      </c>
      <c r="BB176" s="64" t="s">
        <v>10450</v>
      </c>
      <c r="BC176" s="69" t="s">
        <v>10444</v>
      </c>
    </row>
    <row r="177" spans="1:55" x14ac:dyDescent="0.35">
      <c r="A177" t="s">
        <v>2197</v>
      </c>
      <c r="B177">
        <v>35.53</v>
      </c>
      <c r="C177">
        <v>4.6100000000000003</v>
      </c>
      <c r="D177" t="s">
        <v>2380</v>
      </c>
      <c r="E177" t="s">
        <v>2380</v>
      </c>
      <c r="F177" t="s">
        <v>2380</v>
      </c>
      <c r="G177">
        <v>1</v>
      </c>
      <c r="H177" t="s">
        <v>2382</v>
      </c>
      <c r="R177" s="64" t="s">
        <v>30</v>
      </c>
      <c r="S177" s="64">
        <v>1994</v>
      </c>
      <c r="U177" s="7" t="str">
        <f t="shared" si="12"/>
        <v>Dec</v>
      </c>
      <c r="V177" s="10">
        <f t="shared" si="13"/>
        <v>1994</v>
      </c>
      <c r="Y177" s="10" t="s">
        <v>2382</v>
      </c>
      <c r="Z177" s="10" t="str">
        <f t="shared" si="15"/>
        <v>yes</v>
      </c>
      <c r="AB177" s="53" t="s">
        <v>12</v>
      </c>
      <c r="AC177" s="10" t="str">
        <f t="shared" si="16"/>
        <v>tier - 3</v>
      </c>
      <c r="AE177" t="s">
        <v>12</v>
      </c>
      <c r="AF177" s="10" t="str">
        <f t="shared" si="17"/>
        <v>tier - 3</v>
      </c>
      <c r="AI177" t="s">
        <v>23</v>
      </c>
      <c r="AJ177" t="str">
        <f t="shared" si="14"/>
        <v>R1012</v>
      </c>
      <c r="AS177" s="110" t="s">
        <v>2197</v>
      </c>
      <c r="AT177" s="64">
        <v>35.53</v>
      </c>
      <c r="AU177" s="64">
        <v>4.6100000000000003</v>
      </c>
      <c r="AV177" s="64" t="s">
        <v>2380</v>
      </c>
      <c r="AW177" s="64" t="s">
        <v>2380</v>
      </c>
      <c r="AX177" s="64" t="s">
        <v>2380</v>
      </c>
      <c r="AY177" s="64" t="s">
        <v>2383</v>
      </c>
      <c r="AZ177" s="64">
        <v>1</v>
      </c>
      <c r="BA177" s="109" t="s">
        <v>6763</v>
      </c>
      <c r="BB177" s="64" t="s">
        <v>10450</v>
      </c>
      <c r="BC177" s="69" t="s">
        <v>10444</v>
      </c>
    </row>
    <row r="178" spans="1:55" x14ac:dyDescent="0.35">
      <c r="A178" t="s">
        <v>2196</v>
      </c>
      <c r="B178">
        <v>39.729999999999997</v>
      </c>
      <c r="C178">
        <v>6.24</v>
      </c>
      <c r="D178" t="s">
        <v>2380</v>
      </c>
      <c r="E178" t="s">
        <v>2380</v>
      </c>
      <c r="F178" t="s">
        <v>2380</v>
      </c>
      <c r="G178" t="s">
        <v>2381</v>
      </c>
      <c r="H178" t="s">
        <v>2382</v>
      </c>
      <c r="R178" s="64" t="s">
        <v>30</v>
      </c>
      <c r="S178" s="64">
        <v>2004</v>
      </c>
      <c r="U178" s="7" t="str">
        <f t="shared" si="12"/>
        <v>Dec</v>
      </c>
      <c r="V178" s="10">
        <f t="shared" si="13"/>
        <v>2004</v>
      </c>
      <c r="Y178" s="10" t="s">
        <v>2382</v>
      </c>
      <c r="Z178" s="10" t="str">
        <f t="shared" si="15"/>
        <v>yes</v>
      </c>
      <c r="AB178" s="53" t="s">
        <v>12</v>
      </c>
      <c r="AC178" s="10" t="str">
        <f t="shared" si="16"/>
        <v>tier - 3</v>
      </c>
      <c r="AE178" t="s">
        <v>11</v>
      </c>
      <c r="AF178" s="10" t="str">
        <f t="shared" si="17"/>
        <v>tier - 2</v>
      </c>
      <c r="AI178" t="s">
        <v>200</v>
      </c>
      <c r="AJ178" t="str">
        <f t="shared" si="14"/>
        <v>R1025</v>
      </c>
      <c r="AS178" s="110" t="s">
        <v>2196</v>
      </c>
      <c r="AT178" s="64">
        <v>39.729999999999997</v>
      </c>
      <c r="AU178" s="64">
        <v>6.24</v>
      </c>
      <c r="AV178" s="64" t="s">
        <v>2380</v>
      </c>
      <c r="AW178" s="64" t="s">
        <v>2380</v>
      </c>
      <c r="AX178" s="64" t="s">
        <v>2380</v>
      </c>
      <c r="AY178" s="64" t="s">
        <v>2383</v>
      </c>
      <c r="AZ178" s="64">
        <v>0</v>
      </c>
      <c r="BA178" s="109" t="s">
        <v>6894</v>
      </c>
      <c r="BB178" s="64" t="s">
        <v>10449</v>
      </c>
      <c r="BC178" s="69" t="s">
        <v>10444</v>
      </c>
    </row>
    <row r="179" spans="1:55" x14ac:dyDescent="0.35">
      <c r="A179" t="s">
        <v>2195</v>
      </c>
      <c r="B179">
        <v>35.68</v>
      </c>
      <c r="C179">
        <v>10.039999999999999</v>
      </c>
      <c r="D179" t="s">
        <v>2380</v>
      </c>
      <c r="E179" t="s">
        <v>2380</v>
      </c>
      <c r="F179" t="s">
        <v>2380</v>
      </c>
      <c r="G179" t="s">
        <v>2381</v>
      </c>
      <c r="H179" t="s">
        <v>2382</v>
      </c>
      <c r="R179" s="64" t="s">
        <v>10</v>
      </c>
      <c r="S179" s="64">
        <v>1996</v>
      </c>
      <c r="U179" s="7" t="str">
        <f t="shared" si="12"/>
        <v>Jul</v>
      </c>
      <c r="V179" s="10">
        <f t="shared" si="13"/>
        <v>1996</v>
      </c>
      <c r="Y179" s="10" t="s">
        <v>2382</v>
      </c>
      <c r="Z179" s="10" t="str">
        <f t="shared" si="15"/>
        <v>yes</v>
      </c>
      <c r="AB179" s="53" t="s">
        <v>12</v>
      </c>
      <c r="AC179" s="10" t="str">
        <f t="shared" si="16"/>
        <v>tier - 3</v>
      </c>
      <c r="AE179" t="s">
        <v>11</v>
      </c>
      <c r="AF179" s="10" t="str">
        <f t="shared" si="17"/>
        <v>tier - 2</v>
      </c>
      <c r="AI179" t="s">
        <v>23</v>
      </c>
      <c r="AJ179" t="str">
        <f t="shared" si="14"/>
        <v>R1012</v>
      </c>
      <c r="AS179" s="110" t="s">
        <v>2195</v>
      </c>
      <c r="AT179" s="64">
        <v>35.68</v>
      </c>
      <c r="AU179" s="64">
        <v>10.039999999999999</v>
      </c>
      <c r="AV179" s="64" t="s">
        <v>2380</v>
      </c>
      <c r="AW179" s="64" t="s">
        <v>2380</v>
      </c>
      <c r="AX179" s="64" t="s">
        <v>2380</v>
      </c>
      <c r="AY179" s="64" t="s">
        <v>2383</v>
      </c>
      <c r="AZ179" s="64">
        <v>0</v>
      </c>
      <c r="BA179" s="109" t="s">
        <v>6895</v>
      </c>
      <c r="BB179" s="64" t="s">
        <v>10448</v>
      </c>
      <c r="BC179" s="69" t="s">
        <v>10444</v>
      </c>
    </row>
    <row r="180" spans="1:55" x14ac:dyDescent="0.35">
      <c r="A180" t="s">
        <v>2194</v>
      </c>
      <c r="B180">
        <v>48.86</v>
      </c>
      <c r="C180">
        <v>6.09</v>
      </c>
      <c r="D180" t="s">
        <v>2380</v>
      </c>
      <c r="E180" t="s">
        <v>2380</v>
      </c>
      <c r="F180" t="s">
        <v>2380</v>
      </c>
      <c r="G180" t="s">
        <v>2381</v>
      </c>
      <c r="H180" t="s">
        <v>2382</v>
      </c>
      <c r="R180" s="64" t="s">
        <v>20</v>
      </c>
      <c r="S180" s="64">
        <v>2002</v>
      </c>
      <c r="U180" s="7" t="str">
        <f t="shared" si="12"/>
        <v>Sep</v>
      </c>
      <c r="V180" s="10">
        <f t="shared" si="13"/>
        <v>2002</v>
      </c>
      <c r="Y180" s="10" t="s">
        <v>2382</v>
      </c>
      <c r="Z180" s="10" t="str">
        <f t="shared" si="15"/>
        <v>yes</v>
      </c>
      <c r="AB180" s="53" t="s">
        <v>12</v>
      </c>
      <c r="AC180" s="10" t="str">
        <f t="shared" si="16"/>
        <v>tier - 3</v>
      </c>
      <c r="AE180" t="s">
        <v>11</v>
      </c>
      <c r="AF180" s="10" t="str">
        <f t="shared" si="17"/>
        <v>tier - 2</v>
      </c>
      <c r="AI180" t="s">
        <v>42</v>
      </c>
      <c r="AJ180" t="str">
        <f t="shared" si="14"/>
        <v>R1011</v>
      </c>
      <c r="AS180" s="110" t="s">
        <v>2194</v>
      </c>
      <c r="AT180" s="64">
        <v>48.86</v>
      </c>
      <c r="AU180" s="64">
        <v>6.09</v>
      </c>
      <c r="AV180" s="64" t="s">
        <v>2380</v>
      </c>
      <c r="AW180" s="64" t="s">
        <v>2380</v>
      </c>
      <c r="AX180" s="64" t="s">
        <v>2380</v>
      </c>
      <c r="AY180" s="64" t="s">
        <v>2383</v>
      </c>
      <c r="AZ180" s="64">
        <v>0</v>
      </c>
      <c r="BA180" s="109" t="s">
        <v>6896</v>
      </c>
      <c r="BB180" s="64" t="s">
        <v>10449</v>
      </c>
      <c r="BC180" s="69" t="s">
        <v>10444</v>
      </c>
    </row>
    <row r="181" spans="1:55" x14ac:dyDescent="0.35">
      <c r="A181" t="s">
        <v>2193</v>
      </c>
      <c r="B181">
        <v>34.799999999999997</v>
      </c>
      <c r="C181">
        <v>11.4</v>
      </c>
      <c r="D181" t="s">
        <v>2382</v>
      </c>
      <c r="E181" t="s">
        <v>2380</v>
      </c>
      <c r="F181" t="s">
        <v>2383</v>
      </c>
      <c r="G181">
        <v>1</v>
      </c>
      <c r="H181" t="s">
        <v>2380</v>
      </c>
      <c r="R181" s="64" t="s">
        <v>37</v>
      </c>
      <c r="S181" s="64">
        <v>2002</v>
      </c>
      <c r="U181" s="7" t="str">
        <f t="shared" si="12"/>
        <v>Oct</v>
      </c>
      <c r="V181" s="10">
        <f t="shared" si="13"/>
        <v>2002</v>
      </c>
      <c r="Y181" s="10" t="s">
        <v>2382</v>
      </c>
      <c r="Z181" s="10" t="str">
        <f t="shared" si="15"/>
        <v>yes</v>
      </c>
      <c r="AB181" s="53" t="s">
        <v>12</v>
      </c>
      <c r="AC181" s="10" t="str">
        <f t="shared" si="16"/>
        <v>tier - 3</v>
      </c>
      <c r="AE181" t="s">
        <v>11</v>
      </c>
      <c r="AF181" s="10" t="str">
        <f t="shared" si="17"/>
        <v>tier - 2</v>
      </c>
      <c r="AI181" t="s">
        <v>13</v>
      </c>
      <c r="AJ181" t="str">
        <f t="shared" si="14"/>
        <v>R1013</v>
      </c>
      <c r="AS181" s="110" t="s">
        <v>2193</v>
      </c>
      <c r="AT181" s="64">
        <v>34.799999999999997</v>
      </c>
      <c r="AU181" s="64">
        <v>11.4</v>
      </c>
      <c r="AV181" s="64" t="s">
        <v>2380</v>
      </c>
      <c r="AW181" s="64" t="s">
        <v>2383</v>
      </c>
      <c r="AX181" s="64" t="s">
        <v>2383</v>
      </c>
      <c r="AY181" s="64" t="s">
        <v>2380</v>
      </c>
      <c r="AZ181" s="64">
        <v>1</v>
      </c>
      <c r="BA181" s="109" t="s">
        <v>6897</v>
      </c>
      <c r="BB181" s="64" t="s">
        <v>10448</v>
      </c>
      <c r="BC181" s="69" t="s">
        <v>10444</v>
      </c>
    </row>
    <row r="182" spans="1:55" x14ac:dyDescent="0.35">
      <c r="A182" t="s">
        <v>2192</v>
      </c>
      <c r="B182">
        <v>32.49</v>
      </c>
      <c r="C182">
        <v>4.29</v>
      </c>
      <c r="D182" t="s">
        <v>2380</v>
      </c>
      <c r="E182" t="s">
        <v>2380</v>
      </c>
      <c r="F182" t="s">
        <v>2383</v>
      </c>
      <c r="G182">
        <v>1</v>
      </c>
      <c r="H182" t="s">
        <v>2382</v>
      </c>
      <c r="R182" s="64" t="s">
        <v>35</v>
      </c>
      <c r="S182" s="64">
        <v>2002</v>
      </c>
      <c r="U182" s="7" t="str">
        <f t="shared" si="12"/>
        <v>Aug</v>
      </c>
      <c r="V182" s="10">
        <f t="shared" si="13"/>
        <v>2002</v>
      </c>
      <c r="Y182" s="10" t="s">
        <v>2382</v>
      </c>
      <c r="Z182" s="10" t="str">
        <f t="shared" si="15"/>
        <v>yes</v>
      </c>
      <c r="AB182" s="53" t="s">
        <v>12</v>
      </c>
      <c r="AC182" s="10" t="str">
        <f t="shared" si="16"/>
        <v>tier - 3</v>
      </c>
      <c r="AE182" t="s">
        <v>16</v>
      </c>
      <c r="AF182" s="10" t="str">
        <f t="shared" si="17"/>
        <v>tier - 1</v>
      </c>
      <c r="AI182" t="s">
        <v>13</v>
      </c>
      <c r="AJ182" t="str">
        <f t="shared" si="14"/>
        <v>R1013</v>
      </c>
      <c r="AS182" s="110" t="s">
        <v>2192</v>
      </c>
      <c r="AT182" s="64">
        <v>32.49</v>
      </c>
      <c r="AU182" s="64">
        <v>4.29</v>
      </c>
      <c r="AV182" s="64" t="s">
        <v>2380</v>
      </c>
      <c r="AW182" s="64" t="s">
        <v>2383</v>
      </c>
      <c r="AX182" s="64" t="s">
        <v>2380</v>
      </c>
      <c r="AY182" s="64" t="s">
        <v>2383</v>
      </c>
      <c r="AZ182" s="64">
        <v>1</v>
      </c>
      <c r="BA182" s="109" t="s">
        <v>6898</v>
      </c>
      <c r="BB182" s="64" t="s">
        <v>10450</v>
      </c>
      <c r="BC182" s="69" t="s">
        <v>10444</v>
      </c>
    </row>
    <row r="183" spans="1:55" x14ac:dyDescent="0.35">
      <c r="A183" t="s">
        <v>2191</v>
      </c>
      <c r="B183">
        <v>39</v>
      </c>
      <c r="C183">
        <v>5.7</v>
      </c>
      <c r="D183" t="s">
        <v>2380</v>
      </c>
      <c r="E183" t="s">
        <v>2380</v>
      </c>
      <c r="F183" t="s">
        <v>2380</v>
      </c>
      <c r="G183">
        <v>2</v>
      </c>
      <c r="H183" t="s">
        <v>2382</v>
      </c>
      <c r="R183" s="64" t="s">
        <v>35</v>
      </c>
      <c r="S183" s="64">
        <v>2002</v>
      </c>
      <c r="U183" s="7" t="str">
        <f t="shared" si="12"/>
        <v>Aug</v>
      </c>
      <c r="V183" s="10">
        <f t="shared" si="13"/>
        <v>2002</v>
      </c>
      <c r="Y183" s="10" t="s">
        <v>2382</v>
      </c>
      <c r="Z183" s="10" t="str">
        <f t="shared" si="15"/>
        <v>yes</v>
      </c>
      <c r="AB183" s="53" t="s">
        <v>12</v>
      </c>
      <c r="AC183" s="10" t="str">
        <f t="shared" si="16"/>
        <v>tier - 3</v>
      </c>
      <c r="AE183" t="s">
        <v>12</v>
      </c>
      <c r="AF183" s="10" t="str">
        <f t="shared" si="17"/>
        <v>tier - 3</v>
      </c>
      <c r="AI183" t="s">
        <v>42</v>
      </c>
      <c r="AJ183" t="str">
        <f t="shared" si="14"/>
        <v>R1011</v>
      </c>
      <c r="AS183" s="110" t="s">
        <v>2191</v>
      </c>
      <c r="AT183" s="64">
        <v>39</v>
      </c>
      <c r="AU183" s="64">
        <v>5.7</v>
      </c>
      <c r="AV183" s="64" t="s">
        <v>2380</v>
      </c>
      <c r="AW183" s="64" t="s">
        <v>2380</v>
      </c>
      <c r="AX183" s="64" t="s">
        <v>2380</v>
      </c>
      <c r="AY183" s="64" t="s">
        <v>2383</v>
      </c>
      <c r="AZ183" s="64">
        <v>2</v>
      </c>
      <c r="BA183" s="109" t="s">
        <v>6899</v>
      </c>
      <c r="BB183" s="64" t="s">
        <v>10449</v>
      </c>
      <c r="BC183" s="69" t="s">
        <v>10444</v>
      </c>
    </row>
    <row r="184" spans="1:55" x14ac:dyDescent="0.35">
      <c r="A184" t="s">
        <v>2190</v>
      </c>
      <c r="B184">
        <v>35.299999999999997</v>
      </c>
      <c r="C184">
        <v>6.09</v>
      </c>
      <c r="D184" t="s">
        <v>2380</v>
      </c>
      <c r="E184" t="s">
        <v>2380</v>
      </c>
      <c r="F184" t="s">
        <v>2380</v>
      </c>
      <c r="G184">
        <v>1</v>
      </c>
      <c r="H184" t="s">
        <v>2382</v>
      </c>
      <c r="R184" s="64" t="s">
        <v>35</v>
      </c>
      <c r="S184" s="64">
        <v>2001</v>
      </c>
      <c r="U184" s="7" t="str">
        <f t="shared" si="12"/>
        <v>Aug</v>
      </c>
      <c r="V184" s="10">
        <f t="shared" si="13"/>
        <v>2001</v>
      </c>
      <c r="Y184" s="10" t="s">
        <v>2382</v>
      </c>
      <c r="Z184" s="10" t="str">
        <f t="shared" si="15"/>
        <v>yes</v>
      </c>
      <c r="AB184" s="53" t="s">
        <v>12</v>
      </c>
      <c r="AC184" s="10" t="str">
        <f t="shared" si="16"/>
        <v>tier - 3</v>
      </c>
      <c r="AE184" t="s">
        <v>11</v>
      </c>
      <c r="AF184" s="10" t="str">
        <f t="shared" si="17"/>
        <v>tier - 2</v>
      </c>
      <c r="AI184" t="s">
        <v>23</v>
      </c>
      <c r="AJ184" t="str">
        <f t="shared" si="14"/>
        <v>R1012</v>
      </c>
      <c r="AS184" s="110" t="s">
        <v>2190</v>
      </c>
      <c r="AT184" s="64">
        <v>35.299999999999997</v>
      </c>
      <c r="AU184" s="64">
        <v>6.09</v>
      </c>
      <c r="AV184" s="64" t="s">
        <v>2380</v>
      </c>
      <c r="AW184" s="64" t="s">
        <v>2380</v>
      </c>
      <c r="AX184" s="64" t="s">
        <v>2380</v>
      </c>
      <c r="AY184" s="64" t="s">
        <v>2383</v>
      </c>
      <c r="AZ184" s="64">
        <v>1</v>
      </c>
      <c r="BA184" s="109" t="s">
        <v>6900</v>
      </c>
      <c r="BB184" s="64" t="s">
        <v>10449</v>
      </c>
      <c r="BC184" s="69" t="s">
        <v>10444</v>
      </c>
    </row>
    <row r="185" spans="1:55" x14ac:dyDescent="0.35">
      <c r="A185" t="s">
        <v>2189</v>
      </c>
      <c r="B185">
        <v>33.42</v>
      </c>
      <c r="C185">
        <v>10.67</v>
      </c>
      <c r="D185" t="s">
        <v>2380</v>
      </c>
      <c r="E185" t="s">
        <v>2380</v>
      </c>
      <c r="F185" t="s">
        <v>2380</v>
      </c>
      <c r="G185" t="s">
        <v>2381</v>
      </c>
      <c r="H185" t="s">
        <v>2382</v>
      </c>
      <c r="R185" s="64" t="s">
        <v>37</v>
      </c>
      <c r="S185" s="64">
        <v>1994</v>
      </c>
      <c r="U185" s="7" t="str">
        <f t="shared" si="12"/>
        <v>Oct</v>
      </c>
      <c r="V185" s="10">
        <f t="shared" si="13"/>
        <v>1994</v>
      </c>
      <c r="Y185" s="10" t="s">
        <v>2382</v>
      </c>
      <c r="Z185" s="10" t="str">
        <f t="shared" si="15"/>
        <v>yes</v>
      </c>
      <c r="AB185" s="53" t="s">
        <v>12</v>
      </c>
      <c r="AC185" s="10" t="str">
        <f t="shared" si="16"/>
        <v>tier - 3</v>
      </c>
      <c r="AE185" t="s">
        <v>16</v>
      </c>
      <c r="AF185" s="10" t="str">
        <f t="shared" si="17"/>
        <v>tier - 1</v>
      </c>
      <c r="AI185" t="s">
        <v>13</v>
      </c>
      <c r="AJ185" t="str">
        <f t="shared" si="14"/>
        <v>R1013</v>
      </c>
      <c r="AS185" s="110" t="s">
        <v>2189</v>
      </c>
      <c r="AT185" s="64">
        <v>33.42</v>
      </c>
      <c r="AU185" s="64">
        <v>10.67</v>
      </c>
      <c r="AV185" s="64" t="s">
        <v>2380</v>
      </c>
      <c r="AW185" s="64" t="s">
        <v>2380</v>
      </c>
      <c r="AX185" s="64" t="s">
        <v>2380</v>
      </c>
      <c r="AY185" s="64" t="s">
        <v>2383</v>
      </c>
      <c r="AZ185" s="64">
        <v>0</v>
      </c>
      <c r="BA185" s="109" t="s">
        <v>6901</v>
      </c>
      <c r="BB185" s="64" t="s">
        <v>10448</v>
      </c>
      <c r="BC185" s="69" t="s">
        <v>10444</v>
      </c>
    </row>
    <row r="186" spans="1:55" x14ac:dyDescent="0.35">
      <c r="A186" t="s">
        <v>2188</v>
      </c>
      <c r="B186">
        <v>37.18</v>
      </c>
      <c r="C186">
        <v>6.75</v>
      </c>
      <c r="D186" t="s">
        <v>2382</v>
      </c>
      <c r="E186" t="s">
        <v>2380</v>
      </c>
      <c r="F186" t="s">
        <v>2380</v>
      </c>
      <c r="G186">
        <v>2</v>
      </c>
      <c r="H186" t="s">
        <v>2382</v>
      </c>
      <c r="R186" s="64" t="s">
        <v>35</v>
      </c>
      <c r="S186" s="64">
        <v>2001</v>
      </c>
      <c r="U186" s="7" t="str">
        <f t="shared" si="12"/>
        <v>Aug</v>
      </c>
      <c r="V186" s="10">
        <f t="shared" si="13"/>
        <v>2001</v>
      </c>
      <c r="Y186" s="10" t="s">
        <v>2382</v>
      </c>
      <c r="Z186" s="10" t="str">
        <f t="shared" si="15"/>
        <v>yes</v>
      </c>
      <c r="AB186" s="53" t="s">
        <v>12</v>
      </c>
      <c r="AC186" s="10" t="str">
        <f t="shared" si="16"/>
        <v>tier - 3</v>
      </c>
      <c r="AE186" t="s">
        <v>11</v>
      </c>
      <c r="AF186" s="10" t="str">
        <f t="shared" si="17"/>
        <v>tier - 2</v>
      </c>
      <c r="AI186" t="s">
        <v>23</v>
      </c>
      <c r="AJ186" t="str">
        <f t="shared" si="14"/>
        <v>R1012</v>
      </c>
      <c r="AS186" s="110" t="s">
        <v>2188</v>
      </c>
      <c r="AT186" s="64">
        <v>37.18</v>
      </c>
      <c r="AU186" s="64">
        <v>6.75</v>
      </c>
      <c r="AV186" s="64" t="s">
        <v>2380</v>
      </c>
      <c r="AW186" s="64" t="s">
        <v>2380</v>
      </c>
      <c r="AX186" s="64" t="s">
        <v>2383</v>
      </c>
      <c r="AY186" s="64" t="s">
        <v>2383</v>
      </c>
      <c r="AZ186" s="64">
        <v>2</v>
      </c>
      <c r="BA186" s="109" t="s">
        <v>6902</v>
      </c>
      <c r="BB186" s="64" t="s">
        <v>10448</v>
      </c>
      <c r="BC186" s="69" t="s">
        <v>10444</v>
      </c>
    </row>
    <row r="187" spans="1:55" x14ac:dyDescent="0.35">
      <c r="A187" t="s">
        <v>2187</v>
      </c>
      <c r="B187">
        <v>33.33</v>
      </c>
      <c r="C187">
        <v>9.26</v>
      </c>
      <c r="D187" t="s">
        <v>2382</v>
      </c>
      <c r="E187" t="s">
        <v>2380</v>
      </c>
      <c r="F187" t="s">
        <v>2380</v>
      </c>
      <c r="G187">
        <v>2</v>
      </c>
      <c r="H187" t="s">
        <v>2380</v>
      </c>
      <c r="R187" s="64" t="s">
        <v>30</v>
      </c>
      <c r="S187" s="64">
        <v>2001</v>
      </c>
      <c r="U187" s="7" t="str">
        <f t="shared" si="12"/>
        <v>Dec</v>
      </c>
      <c r="V187" s="10">
        <f t="shared" si="13"/>
        <v>2001</v>
      </c>
      <c r="Y187" s="10" t="s">
        <v>2382</v>
      </c>
      <c r="Z187" s="10" t="str">
        <f t="shared" si="15"/>
        <v>yes</v>
      </c>
      <c r="AB187" s="53" t="s">
        <v>12</v>
      </c>
      <c r="AC187" s="10" t="str">
        <f t="shared" si="16"/>
        <v>tier - 3</v>
      </c>
      <c r="AE187" t="s">
        <v>16</v>
      </c>
      <c r="AF187" s="10" t="str">
        <f t="shared" si="17"/>
        <v>tier - 1</v>
      </c>
      <c r="AI187" t="s">
        <v>23</v>
      </c>
      <c r="AJ187" t="str">
        <f t="shared" si="14"/>
        <v>R1012</v>
      </c>
      <c r="AS187" s="110" t="s">
        <v>2187</v>
      </c>
      <c r="AT187" s="64">
        <v>33.33</v>
      </c>
      <c r="AU187" s="64">
        <v>9.26</v>
      </c>
      <c r="AV187" s="64" t="s">
        <v>2380</v>
      </c>
      <c r="AW187" s="64" t="s">
        <v>2380</v>
      </c>
      <c r="AX187" s="64" t="s">
        <v>2383</v>
      </c>
      <c r="AY187" s="64" t="s">
        <v>2380</v>
      </c>
      <c r="AZ187" s="64">
        <v>2</v>
      </c>
      <c r="BA187" s="109" t="s">
        <v>6903</v>
      </c>
      <c r="BB187" s="64" t="s">
        <v>10448</v>
      </c>
      <c r="BC187" s="69" t="s">
        <v>10444</v>
      </c>
    </row>
    <row r="188" spans="1:55" x14ac:dyDescent="0.35">
      <c r="A188" t="s">
        <v>2186</v>
      </c>
      <c r="B188">
        <v>53.21</v>
      </c>
      <c r="C188">
        <v>4.2699999999999996</v>
      </c>
      <c r="D188" t="s">
        <v>2380</v>
      </c>
      <c r="E188" t="s">
        <v>2380</v>
      </c>
      <c r="F188" t="s">
        <v>2380</v>
      </c>
      <c r="G188">
        <v>1</v>
      </c>
      <c r="H188" t="s">
        <v>2382</v>
      </c>
      <c r="R188" s="64" t="s">
        <v>20</v>
      </c>
      <c r="S188" s="64">
        <v>2002</v>
      </c>
      <c r="U188" s="7" t="str">
        <f t="shared" si="12"/>
        <v>Sep</v>
      </c>
      <c r="V188" s="10">
        <f t="shared" si="13"/>
        <v>2002</v>
      </c>
      <c r="Y188" s="10" t="s">
        <v>2380</v>
      </c>
      <c r="Z188" s="10" t="str">
        <f t="shared" si="15"/>
        <v>No</v>
      </c>
      <c r="AB188" s="53" t="s">
        <v>12</v>
      </c>
      <c r="AC188" s="10" t="str">
        <f t="shared" si="16"/>
        <v>tier - 3</v>
      </c>
      <c r="AE188" t="s">
        <v>16</v>
      </c>
      <c r="AF188" s="10" t="str">
        <f t="shared" si="17"/>
        <v>tier - 1</v>
      </c>
      <c r="AI188" t="s">
        <v>42</v>
      </c>
      <c r="AJ188" t="str">
        <f t="shared" si="14"/>
        <v>R1011</v>
      </c>
      <c r="AS188" s="110" t="s">
        <v>2186</v>
      </c>
      <c r="AT188" s="64">
        <v>53.21</v>
      </c>
      <c r="AU188" s="64">
        <v>4.2699999999999996</v>
      </c>
      <c r="AV188" s="64" t="s">
        <v>2380</v>
      </c>
      <c r="AW188" s="64" t="s">
        <v>2380</v>
      </c>
      <c r="AX188" s="64" t="s">
        <v>2380</v>
      </c>
      <c r="AY188" s="64" t="s">
        <v>2383</v>
      </c>
      <c r="AZ188" s="64">
        <v>1</v>
      </c>
      <c r="BA188" s="109" t="s">
        <v>6904</v>
      </c>
      <c r="BB188" s="64" t="s">
        <v>10450</v>
      </c>
      <c r="BC188" s="69" t="s">
        <v>10444</v>
      </c>
    </row>
    <row r="189" spans="1:55" x14ac:dyDescent="0.35">
      <c r="A189" t="s">
        <v>2185</v>
      </c>
      <c r="B189">
        <v>38.729999999999997</v>
      </c>
      <c r="C189">
        <v>11.51</v>
      </c>
      <c r="D189" t="s">
        <v>2380</v>
      </c>
      <c r="E189" t="s">
        <v>2380</v>
      </c>
      <c r="F189" t="s">
        <v>2380</v>
      </c>
      <c r="G189">
        <v>2</v>
      </c>
      <c r="H189" t="s">
        <v>2382</v>
      </c>
      <c r="R189" s="64" t="s">
        <v>10</v>
      </c>
      <c r="S189" s="64">
        <v>2002</v>
      </c>
      <c r="U189" s="7" t="str">
        <f t="shared" si="12"/>
        <v>Jul</v>
      </c>
      <c r="V189" s="10">
        <f t="shared" si="13"/>
        <v>2002</v>
      </c>
      <c r="Y189" s="10" t="s">
        <v>2382</v>
      </c>
      <c r="Z189" s="10" t="str">
        <f t="shared" si="15"/>
        <v>yes</v>
      </c>
      <c r="AB189" s="53" t="s">
        <v>12</v>
      </c>
      <c r="AC189" s="10" t="str">
        <f t="shared" si="16"/>
        <v>tier - 3</v>
      </c>
      <c r="AE189" t="s">
        <v>12</v>
      </c>
      <c r="AF189" s="10" t="str">
        <f t="shared" si="17"/>
        <v>tier - 3</v>
      </c>
      <c r="AI189" t="s">
        <v>168</v>
      </c>
      <c r="AJ189" t="str">
        <f t="shared" si="14"/>
        <v>R1016</v>
      </c>
      <c r="AS189" s="110" t="s">
        <v>2185</v>
      </c>
      <c r="AT189" s="64">
        <v>38.729999999999997</v>
      </c>
      <c r="AU189" s="64">
        <v>11.51</v>
      </c>
      <c r="AV189" s="64" t="s">
        <v>2380</v>
      </c>
      <c r="AW189" s="64" t="s">
        <v>2380</v>
      </c>
      <c r="AX189" s="64" t="s">
        <v>2380</v>
      </c>
      <c r="AY189" s="64" t="s">
        <v>2383</v>
      </c>
      <c r="AZ189" s="64">
        <v>2</v>
      </c>
      <c r="BA189" s="109" t="s">
        <v>6905</v>
      </c>
      <c r="BB189" s="64" t="s">
        <v>10448</v>
      </c>
      <c r="BC189" s="69" t="s">
        <v>10444</v>
      </c>
    </row>
    <row r="190" spans="1:55" x14ac:dyDescent="0.35">
      <c r="A190" t="s">
        <v>2184</v>
      </c>
      <c r="B190">
        <v>29.73</v>
      </c>
      <c r="C190">
        <v>7.22</v>
      </c>
      <c r="D190" t="s">
        <v>2380</v>
      </c>
      <c r="E190" t="s">
        <v>2380</v>
      </c>
      <c r="F190" t="s">
        <v>2380</v>
      </c>
      <c r="G190" t="s">
        <v>2381</v>
      </c>
      <c r="H190" t="s">
        <v>2382</v>
      </c>
      <c r="R190" s="64" t="s">
        <v>20</v>
      </c>
      <c r="S190" s="64">
        <v>1998</v>
      </c>
      <c r="U190" s="7" t="str">
        <f t="shared" si="12"/>
        <v>Sep</v>
      </c>
      <c r="V190" s="10">
        <f t="shared" si="13"/>
        <v>1998</v>
      </c>
      <c r="Y190" s="10" t="s">
        <v>2382</v>
      </c>
      <c r="Z190" s="10" t="str">
        <f t="shared" si="15"/>
        <v>yes</v>
      </c>
      <c r="AB190" s="53" t="s">
        <v>12</v>
      </c>
      <c r="AC190" s="10" t="str">
        <f t="shared" si="16"/>
        <v>tier - 3</v>
      </c>
      <c r="AE190" t="s">
        <v>12</v>
      </c>
      <c r="AF190" s="10" t="str">
        <f t="shared" si="17"/>
        <v>tier - 3</v>
      </c>
      <c r="AI190" t="s">
        <v>42</v>
      </c>
      <c r="AJ190" t="str">
        <f t="shared" si="14"/>
        <v>R1011</v>
      </c>
      <c r="AS190" s="110" t="s">
        <v>2184</v>
      </c>
      <c r="AT190" s="64">
        <v>29.73</v>
      </c>
      <c r="AU190" s="64">
        <v>7.22</v>
      </c>
      <c r="AV190" s="64" t="s">
        <v>2380</v>
      </c>
      <c r="AW190" s="64" t="s">
        <v>2380</v>
      </c>
      <c r="AX190" s="64" t="s">
        <v>2380</v>
      </c>
      <c r="AY190" s="64" t="s">
        <v>2383</v>
      </c>
      <c r="AZ190" s="64">
        <v>0</v>
      </c>
      <c r="BA190" s="109" t="s">
        <v>6906</v>
      </c>
      <c r="BB190" s="64" t="s">
        <v>10448</v>
      </c>
      <c r="BC190" s="69" t="s">
        <v>10445</v>
      </c>
    </row>
    <row r="191" spans="1:55" x14ac:dyDescent="0.35">
      <c r="A191" t="s">
        <v>2183</v>
      </c>
      <c r="B191">
        <v>34.700000000000003</v>
      </c>
      <c r="C191">
        <v>4.37</v>
      </c>
      <c r="D191" t="s">
        <v>2380</v>
      </c>
      <c r="E191" t="s">
        <v>2380</v>
      </c>
      <c r="F191" t="s">
        <v>2383</v>
      </c>
      <c r="G191">
        <v>1</v>
      </c>
      <c r="H191" t="s">
        <v>2382</v>
      </c>
      <c r="R191" s="64" t="s">
        <v>37</v>
      </c>
      <c r="S191" s="64">
        <v>1998</v>
      </c>
      <c r="U191" s="7" t="str">
        <f t="shared" si="12"/>
        <v>Oct</v>
      </c>
      <c r="V191" s="10">
        <f t="shared" si="13"/>
        <v>1998</v>
      </c>
      <c r="Y191" s="10" t="s">
        <v>2382</v>
      </c>
      <c r="Z191" s="10" t="str">
        <f t="shared" si="15"/>
        <v>yes</v>
      </c>
      <c r="AB191" s="53" t="s">
        <v>12</v>
      </c>
      <c r="AC191" s="10" t="str">
        <f t="shared" si="16"/>
        <v>tier - 3</v>
      </c>
      <c r="AE191" t="s">
        <v>11</v>
      </c>
      <c r="AF191" s="10" t="str">
        <f t="shared" si="17"/>
        <v>tier - 2</v>
      </c>
      <c r="AI191" t="s">
        <v>42</v>
      </c>
      <c r="AJ191" t="str">
        <f t="shared" si="14"/>
        <v>R1011</v>
      </c>
      <c r="AS191" s="110" t="s">
        <v>2183</v>
      </c>
      <c r="AT191" s="64">
        <v>34.700000000000003</v>
      </c>
      <c r="AU191" s="64">
        <v>4.37</v>
      </c>
      <c r="AV191" s="64" t="s">
        <v>2380</v>
      </c>
      <c r="AW191" s="64" t="s">
        <v>2383</v>
      </c>
      <c r="AX191" s="64" t="s">
        <v>2380</v>
      </c>
      <c r="AY191" s="64" t="s">
        <v>2383</v>
      </c>
      <c r="AZ191" s="64">
        <v>1</v>
      </c>
      <c r="BA191" s="109" t="s">
        <v>6907</v>
      </c>
      <c r="BB191" s="64" t="s">
        <v>10450</v>
      </c>
      <c r="BC191" s="69" t="s">
        <v>10444</v>
      </c>
    </row>
    <row r="192" spans="1:55" x14ac:dyDescent="0.35">
      <c r="A192" t="s">
        <v>2182</v>
      </c>
      <c r="B192">
        <v>38.28</v>
      </c>
      <c r="C192">
        <v>11.56</v>
      </c>
      <c r="D192" t="s">
        <v>2382</v>
      </c>
      <c r="E192" t="s">
        <v>2380</v>
      </c>
      <c r="F192" t="s">
        <v>2380</v>
      </c>
      <c r="G192">
        <v>1</v>
      </c>
      <c r="H192" t="s">
        <v>2382</v>
      </c>
      <c r="R192" s="64" t="s">
        <v>20</v>
      </c>
      <c r="S192" s="64">
        <v>1998</v>
      </c>
      <c r="U192" s="7" t="str">
        <f t="shared" si="12"/>
        <v>Sep</v>
      </c>
      <c r="V192" s="10">
        <f t="shared" si="13"/>
        <v>1998</v>
      </c>
      <c r="Y192" s="10" t="s">
        <v>2382</v>
      </c>
      <c r="Z192" s="10" t="str">
        <f t="shared" si="15"/>
        <v>yes</v>
      </c>
      <c r="AB192" s="53" t="s">
        <v>12</v>
      </c>
      <c r="AC192" s="10" t="str">
        <f t="shared" si="16"/>
        <v>tier - 3</v>
      </c>
      <c r="AE192" t="s">
        <v>16</v>
      </c>
      <c r="AF192" s="10" t="str">
        <f t="shared" si="17"/>
        <v>tier - 1</v>
      </c>
      <c r="AI192" t="s">
        <v>42</v>
      </c>
      <c r="AJ192" t="str">
        <f t="shared" si="14"/>
        <v>R1011</v>
      </c>
      <c r="AS192" s="110" t="s">
        <v>2182</v>
      </c>
      <c r="AT192" s="64">
        <v>38.28</v>
      </c>
      <c r="AU192" s="64">
        <v>11.56</v>
      </c>
      <c r="AV192" s="64" t="s">
        <v>2380</v>
      </c>
      <c r="AW192" s="64" t="s">
        <v>2380</v>
      </c>
      <c r="AX192" s="64" t="s">
        <v>2383</v>
      </c>
      <c r="AY192" s="64" t="s">
        <v>2383</v>
      </c>
      <c r="AZ192" s="64">
        <v>1</v>
      </c>
      <c r="BA192" s="109" t="s">
        <v>6908</v>
      </c>
      <c r="BB192" s="64" t="s">
        <v>10448</v>
      </c>
      <c r="BC192" s="69" t="s">
        <v>10444</v>
      </c>
    </row>
    <row r="193" spans="1:55" x14ac:dyDescent="0.35">
      <c r="A193" t="s">
        <v>2181</v>
      </c>
      <c r="B193">
        <v>33.57</v>
      </c>
      <c r="C193">
        <v>8.82</v>
      </c>
      <c r="D193" t="s">
        <v>2382</v>
      </c>
      <c r="E193" t="s">
        <v>2380</v>
      </c>
      <c r="F193" t="s">
        <v>2380</v>
      </c>
      <c r="G193" t="s">
        <v>2381</v>
      </c>
      <c r="H193" t="s">
        <v>2382</v>
      </c>
      <c r="R193" s="64" t="s">
        <v>10</v>
      </c>
      <c r="S193" s="64">
        <v>2002</v>
      </c>
      <c r="U193" s="7" t="str">
        <f t="shared" si="12"/>
        <v>Jul</v>
      </c>
      <c r="V193" s="10">
        <f t="shared" si="13"/>
        <v>2002</v>
      </c>
      <c r="Y193" s="10" t="s">
        <v>2382</v>
      </c>
      <c r="Z193" s="10" t="str">
        <f t="shared" si="15"/>
        <v>yes</v>
      </c>
      <c r="AB193" s="53" t="s">
        <v>12</v>
      </c>
      <c r="AC193" s="10" t="str">
        <f t="shared" si="16"/>
        <v>tier - 3</v>
      </c>
      <c r="AE193" t="s">
        <v>11</v>
      </c>
      <c r="AF193" s="10" t="str">
        <f t="shared" si="17"/>
        <v>tier - 2</v>
      </c>
      <c r="AI193" t="s">
        <v>42</v>
      </c>
      <c r="AJ193" t="str">
        <f t="shared" si="14"/>
        <v>R1011</v>
      </c>
      <c r="AS193" s="110" t="s">
        <v>2181</v>
      </c>
      <c r="AT193" s="64">
        <v>33.57</v>
      </c>
      <c r="AU193" s="64">
        <v>8.82</v>
      </c>
      <c r="AV193" s="64" t="s">
        <v>2380</v>
      </c>
      <c r="AW193" s="64" t="s">
        <v>2380</v>
      </c>
      <c r="AX193" s="64" t="s">
        <v>2383</v>
      </c>
      <c r="AY193" s="64" t="s">
        <v>2383</v>
      </c>
      <c r="AZ193" s="64">
        <v>0</v>
      </c>
      <c r="BA193" s="109" t="s">
        <v>6909</v>
      </c>
      <c r="BB193" s="64" t="s">
        <v>10448</v>
      </c>
      <c r="BC193" s="69" t="s">
        <v>10444</v>
      </c>
    </row>
    <row r="194" spans="1:55" x14ac:dyDescent="0.35">
      <c r="A194" t="s">
        <v>2180</v>
      </c>
      <c r="B194">
        <v>52.06</v>
      </c>
      <c r="C194">
        <v>4.6900000000000004</v>
      </c>
      <c r="D194" t="s">
        <v>2380</v>
      </c>
      <c r="E194" t="s">
        <v>2380</v>
      </c>
      <c r="F194" t="s">
        <v>2380</v>
      </c>
      <c r="G194">
        <v>1</v>
      </c>
      <c r="H194" t="s">
        <v>2382</v>
      </c>
      <c r="R194" s="64" t="s">
        <v>30</v>
      </c>
      <c r="S194" s="64">
        <v>1998</v>
      </c>
      <c r="U194" s="7" t="str">
        <f t="shared" si="12"/>
        <v>Dec</v>
      </c>
      <c r="V194" s="10">
        <f t="shared" si="13"/>
        <v>1998</v>
      </c>
      <c r="Y194" s="10" t="s">
        <v>2380</v>
      </c>
      <c r="Z194" s="10" t="str">
        <f t="shared" si="15"/>
        <v>No</v>
      </c>
      <c r="AB194" s="53" t="s">
        <v>12</v>
      </c>
      <c r="AC194" s="10" t="str">
        <f t="shared" si="16"/>
        <v>tier - 3</v>
      </c>
      <c r="AE194" t="s">
        <v>12</v>
      </c>
      <c r="AF194" s="10" t="str">
        <f t="shared" si="17"/>
        <v>tier - 3</v>
      </c>
      <c r="AI194" t="s">
        <v>13</v>
      </c>
      <c r="AJ194" t="str">
        <f t="shared" si="14"/>
        <v>R1013</v>
      </c>
      <c r="AS194" s="110" t="s">
        <v>2180</v>
      </c>
      <c r="AT194" s="64">
        <v>52.06</v>
      </c>
      <c r="AU194" s="64">
        <v>4.6900000000000004</v>
      </c>
      <c r="AV194" s="64" t="s">
        <v>2380</v>
      </c>
      <c r="AW194" s="64" t="s">
        <v>2380</v>
      </c>
      <c r="AX194" s="64" t="s">
        <v>2380</v>
      </c>
      <c r="AY194" s="64" t="s">
        <v>2383</v>
      </c>
      <c r="AZ194" s="64">
        <v>1</v>
      </c>
      <c r="BA194" s="109" t="s">
        <v>6910</v>
      </c>
      <c r="BB194" s="64" t="s">
        <v>10450</v>
      </c>
      <c r="BC194" s="69" t="s">
        <v>10444</v>
      </c>
    </row>
    <row r="195" spans="1:55" x14ac:dyDescent="0.35">
      <c r="A195" t="s">
        <v>2179</v>
      </c>
      <c r="B195">
        <v>38.17</v>
      </c>
      <c r="C195">
        <v>4.53</v>
      </c>
      <c r="D195" t="s">
        <v>2380</v>
      </c>
      <c r="E195" t="s">
        <v>2382</v>
      </c>
      <c r="F195" t="s">
        <v>2380</v>
      </c>
      <c r="G195">
        <v>1</v>
      </c>
      <c r="H195" t="s">
        <v>2382</v>
      </c>
      <c r="R195" s="64" t="s">
        <v>20</v>
      </c>
      <c r="S195" s="64">
        <v>2002</v>
      </c>
      <c r="U195" s="7" t="str">
        <f t="shared" si="12"/>
        <v>Sep</v>
      </c>
      <c r="V195" s="10">
        <f t="shared" si="13"/>
        <v>2002</v>
      </c>
      <c r="Y195" s="10" t="s">
        <v>2382</v>
      </c>
      <c r="Z195" s="10" t="str">
        <f t="shared" si="15"/>
        <v>yes</v>
      </c>
      <c r="AB195" s="53" t="s">
        <v>12</v>
      </c>
      <c r="AC195" s="10" t="str">
        <f t="shared" si="16"/>
        <v>tier - 3</v>
      </c>
      <c r="AE195" t="s">
        <v>16</v>
      </c>
      <c r="AF195" s="10" t="str">
        <f t="shared" si="17"/>
        <v>tier - 1</v>
      </c>
      <c r="AI195" t="s">
        <v>168</v>
      </c>
      <c r="AJ195" t="str">
        <f t="shared" si="14"/>
        <v>R1016</v>
      </c>
      <c r="AS195" s="110" t="s">
        <v>2179</v>
      </c>
      <c r="AT195" s="64">
        <v>38.17</v>
      </c>
      <c r="AU195" s="64">
        <v>4.53</v>
      </c>
      <c r="AV195" s="64" t="s">
        <v>2382</v>
      </c>
      <c r="AW195" s="64" t="s">
        <v>2380</v>
      </c>
      <c r="AX195" s="64" t="s">
        <v>2380</v>
      </c>
      <c r="AY195" s="64" t="s">
        <v>2383</v>
      </c>
      <c r="AZ195" s="64">
        <v>1</v>
      </c>
      <c r="BA195" s="109" t="s">
        <v>6911</v>
      </c>
      <c r="BB195" s="64" t="s">
        <v>10450</v>
      </c>
      <c r="BC195" s="69" t="s">
        <v>10444</v>
      </c>
    </row>
    <row r="196" spans="1:55" x14ac:dyDescent="0.35">
      <c r="A196" t="s">
        <v>2178</v>
      </c>
      <c r="B196">
        <v>36.954999999999998</v>
      </c>
      <c r="C196">
        <v>5.84</v>
      </c>
      <c r="D196" t="s">
        <v>2380</v>
      </c>
      <c r="E196" t="s">
        <v>2380</v>
      </c>
      <c r="F196" t="s">
        <v>2383</v>
      </c>
      <c r="G196">
        <v>1</v>
      </c>
      <c r="H196" t="s">
        <v>2382</v>
      </c>
      <c r="R196" s="64" t="s">
        <v>20</v>
      </c>
      <c r="S196" s="64">
        <v>1998</v>
      </c>
      <c r="U196" s="7" t="str">
        <f t="shared" si="12"/>
        <v>Sep</v>
      </c>
      <c r="V196" s="10">
        <f t="shared" si="13"/>
        <v>1998</v>
      </c>
      <c r="Y196" s="10" t="s">
        <v>2382</v>
      </c>
      <c r="Z196" s="10" t="str">
        <f t="shared" si="15"/>
        <v>yes</v>
      </c>
      <c r="AB196" s="53" t="s">
        <v>12</v>
      </c>
      <c r="AC196" s="10" t="str">
        <f t="shared" si="16"/>
        <v>tier - 3</v>
      </c>
      <c r="AE196" t="s">
        <v>16</v>
      </c>
      <c r="AF196" s="10" t="str">
        <f t="shared" si="17"/>
        <v>tier - 1</v>
      </c>
      <c r="AI196" t="s">
        <v>13</v>
      </c>
      <c r="AJ196" t="str">
        <f t="shared" si="14"/>
        <v>R1013</v>
      </c>
      <c r="AS196" s="110" t="s">
        <v>2178</v>
      </c>
      <c r="AT196" s="64">
        <v>36.954999999999998</v>
      </c>
      <c r="AU196" s="64">
        <v>5.84</v>
      </c>
      <c r="AV196" s="64" t="s">
        <v>2380</v>
      </c>
      <c r="AW196" s="64" t="s">
        <v>2383</v>
      </c>
      <c r="AX196" s="64" t="s">
        <v>2380</v>
      </c>
      <c r="AY196" s="64" t="s">
        <v>2383</v>
      </c>
      <c r="AZ196" s="64">
        <v>1</v>
      </c>
      <c r="BA196" s="109" t="s">
        <v>6912</v>
      </c>
      <c r="BB196" s="64" t="s">
        <v>10449</v>
      </c>
      <c r="BC196" s="69" t="s">
        <v>10444</v>
      </c>
    </row>
    <row r="197" spans="1:55" x14ac:dyDescent="0.35">
      <c r="A197" t="s">
        <v>2177</v>
      </c>
      <c r="B197">
        <v>34.4</v>
      </c>
      <c r="C197">
        <v>4.9000000000000004</v>
      </c>
      <c r="D197" t="s">
        <v>2380</v>
      </c>
      <c r="E197" t="s">
        <v>2380</v>
      </c>
      <c r="F197" t="s">
        <v>2383</v>
      </c>
      <c r="G197">
        <v>1</v>
      </c>
      <c r="H197" t="s">
        <v>2382</v>
      </c>
      <c r="R197" s="64" t="s">
        <v>35</v>
      </c>
      <c r="S197" s="64">
        <v>2001</v>
      </c>
      <c r="U197" s="7" t="str">
        <f t="shared" si="12"/>
        <v>Aug</v>
      </c>
      <c r="V197" s="10">
        <f t="shared" si="13"/>
        <v>2001</v>
      </c>
      <c r="Y197" s="10" t="s">
        <v>2382</v>
      </c>
      <c r="Z197" s="10" t="str">
        <f t="shared" si="15"/>
        <v>yes</v>
      </c>
      <c r="AB197" s="53" t="s">
        <v>12</v>
      </c>
      <c r="AC197" s="10" t="str">
        <f t="shared" si="16"/>
        <v>tier - 3</v>
      </c>
      <c r="AE197" t="s">
        <v>12</v>
      </c>
      <c r="AF197" s="10" t="str">
        <f t="shared" si="17"/>
        <v>tier - 3</v>
      </c>
      <c r="AI197" t="s">
        <v>42</v>
      </c>
      <c r="AJ197" t="str">
        <f t="shared" si="14"/>
        <v>R1011</v>
      </c>
      <c r="AS197" s="110" t="s">
        <v>2177</v>
      </c>
      <c r="AT197" s="64">
        <v>34.4</v>
      </c>
      <c r="AU197" s="64">
        <v>4.9000000000000004</v>
      </c>
      <c r="AV197" s="64" t="s">
        <v>2380</v>
      </c>
      <c r="AW197" s="64" t="s">
        <v>2383</v>
      </c>
      <c r="AX197" s="64" t="s">
        <v>2380</v>
      </c>
      <c r="AY197" s="64" t="s">
        <v>2383</v>
      </c>
      <c r="AZ197" s="64">
        <v>1</v>
      </c>
      <c r="BA197" s="109" t="s">
        <v>6913</v>
      </c>
      <c r="BB197" s="64" t="s">
        <v>10450</v>
      </c>
      <c r="BC197" s="69" t="s">
        <v>10444</v>
      </c>
    </row>
    <row r="198" spans="1:55" x14ac:dyDescent="0.35">
      <c r="A198" t="s">
        <v>2176</v>
      </c>
      <c r="B198">
        <v>31.73</v>
      </c>
      <c r="C198">
        <v>4.3</v>
      </c>
      <c r="D198" t="s">
        <v>2380</v>
      </c>
      <c r="E198" t="s">
        <v>2380</v>
      </c>
      <c r="F198" t="s">
        <v>2380</v>
      </c>
      <c r="G198" t="s">
        <v>2381</v>
      </c>
      <c r="H198" t="s">
        <v>2382</v>
      </c>
      <c r="R198" s="64" t="s">
        <v>10</v>
      </c>
      <c r="S198" s="64">
        <v>2001</v>
      </c>
      <c r="U198" s="7" t="str">
        <f t="shared" ref="U198:U261" si="18">SUBSTITUTE(R198,"?","Sep")</f>
        <v>Jul</v>
      </c>
      <c r="V198" s="10">
        <f t="shared" ref="V198:V261" si="19">IF(S198="?",ROUND(AVERAGEIF($S$5:$S$2347,"&lt;&gt;?"),0),S198)</f>
        <v>2001</v>
      </c>
      <c r="Y198" s="10" t="s">
        <v>2382</v>
      </c>
      <c r="Z198" s="10" t="str">
        <f t="shared" si="15"/>
        <v>yes</v>
      </c>
      <c r="AB198" s="53" t="s">
        <v>12</v>
      </c>
      <c r="AC198" s="10" t="str">
        <f t="shared" si="16"/>
        <v>tier - 3</v>
      </c>
      <c r="AE198" t="s">
        <v>16</v>
      </c>
      <c r="AF198" s="10" t="str">
        <f t="shared" si="17"/>
        <v>tier - 1</v>
      </c>
      <c r="AI198" t="s">
        <v>42</v>
      </c>
      <c r="AJ198" t="str">
        <f t="shared" ref="AJ198:AJ261" si="20">IF(AI198="?","Unknown",AI198)</f>
        <v>R1011</v>
      </c>
      <c r="AS198" s="110" t="s">
        <v>2176</v>
      </c>
      <c r="AT198" s="64">
        <v>31.73</v>
      </c>
      <c r="AU198" s="64">
        <v>4.3</v>
      </c>
      <c r="AV198" s="64" t="s">
        <v>2380</v>
      </c>
      <c r="AW198" s="64" t="s">
        <v>2380</v>
      </c>
      <c r="AX198" s="64" t="s">
        <v>2380</v>
      </c>
      <c r="AY198" s="64" t="s">
        <v>2383</v>
      </c>
      <c r="AZ198" s="64">
        <v>0</v>
      </c>
      <c r="BA198" s="109" t="s">
        <v>6914</v>
      </c>
      <c r="BB198" s="64" t="s">
        <v>10450</v>
      </c>
      <c r="BC198" s="69" t="s">
        <v>10444</v>
      </c>
    </row>
    <row r="199" spans="1:55" x14ac:dyDescent="0.35">
      <c r="A199" t="s">
        <v>2175</v>
      </c>
      <c r="B199">
        <v>36.64</v>
      </c>
      <c r="C199">
        <v>11.34</v>
      </c>
      <c r="D199" t="s">
        <v>2380</v>
      </c>
      <c r="E199" t="s">
        <v>2380</v>
      </c>
      <c r="F199" t="s">
        <v>2380</v>
      </c>
      <c r="G199" t="s">
        <v>2381</v>
      </c>
      <c r="H199" t="s">
        <v>2382</v>
      </c>
      <c r="R199" s="64" t="s">
        <v>20</v>
      </c>
      <c r="S199" s="64">
        <v>2001</v>
      </c>
      <c r="U199" s="7" t="str">
        <f t="shared" si="18"/>
        <v>Sep</v>
      </c>
      <c r="V199" s="10">
        <f t="shared" si="19"/>
        <v>2001</v>
      </c>
      <c r="Y199" s="10" t="s">
        <v>2382</v>
      </c>
      <c r="Z199" s="10" t="str">
        <f t="shared" si="15"/>
        <v>yes</v>
      </c>
      <c r="AB199" s="53" t="s">
        <v>12</v>
      </c>
      <c r="AC199" s="10" t="str">
        <f t="shared" si="16"/>
        <v>tier - 3</v>
      </c>
      <c r="AE199" t="s">
        <v>12</v>
      </c>
      <c r="AF199" s="10" t="str">
        <f t="shared" si="17"/>
        <v>tier - 3</v>
      </c>
      <c r="AI199" t="s">
        <v>13</v>
      </c>
      <c r="AJ199" t="str">
        <f t="shared" si="20"/>
        <v>R1013</v>
      </c>
      <c r="AS199" s="110" t="s">
        <v>2175</v>
      </c>
      <c r="AT199" s="64">
        <v>36.64</v>
      </c>
      <c r="AU199" s="64">
        <v>11.34</v>
      </c>
      <c r="AV199" s="64" t="s">
        <v>2380</v>
      </c>
      <c r="AW199" s="64" t="s">
        <v>2380</v>
      </c>
      <c r="AX199" s="64" t="s">
        <v>2380</v>
      </c>
      <c r="AY199" s="64" t="s">
        <v>2383</v>
      </c>
      <c r="AZ199" s="64">
        <v>0</v>
      </c>
      <c r="BA199" s="109" t="s">
        <v>6865</v>
      </c>
      <c r="BB199" s="64" t="s">
        <v>10448</v>
      </c>
      <c r="BC199" s="69" t="s">
        <v>10444</v>
      </c>
    </row>
    <row r="200" spans="1:55" x14ac:dyDescent="0.35">
      <c r="A200" t="s">
        <v>2174</v>
      </c>
      <c r="B200">
        <v>36.85</v>
      </c>
      <c r="C200">
        <v>5.88</v>
      </c>
      <c r="D200" t="s">
        <v>2380</v>
      </c>
      <c r="E200" t="s">
        <v>2382</v>
      </c>
      <c r="F200" t="s">
        <v>2380</v>
      </c>
      <c r="G200">
        <v>1</v>
      </c>
      <c r="H200" t="s">
        <v>2382</v>
      </c>
      <c r="R200" s="64" t="s">
        <v>35</v>
      </c>
      <c r="S200" s="64">
        <v>2001</v>
      </c>
      <c r="U200" s="7" t="str">
        <f t="shared" si="18"/>
        <v>Aug</v>
      </c>
      <c r="V200" s="10">
        <f t="shared" si="19"/>
        <v>2001</v>
      </c>
      <c r="Y200" s="10" t="s">
        <v>2382</v>
      </c>
      <c r="Z200" s="10" t="str">
        <f t="shared" si="15"/>
        <v>yes</v>
      </c>
      <c r="AB200" s="53" t="s">
        <v>12</v>
      </c>
      <c r="AC200" s="10" t="str">
        <f t="shared" si="16"/>
        <v>tier - 3</v>
      </c>
      <c r="AE200" t="s">
        <v>11</v>
      </c>
      <c r="AF200" s="10" t="str">
        <f t="shared" si="17"/>
        <v>tier - 2</v>
      </c>
      <c r="AI200" t="s">
        <v>13</v>
      </c>
      <c r="AJ200" t="str">
        <f t="shared" si="20"/>
        <v>R1013</v>
      </c>
      <c r="AS200" s="110" t="s">
        <v>2174</v>
      </c>
      <c r="AT200" s="64">
        <v>36.85</v>
      </c>
      <c r="AU200" s="64">
        <v>5.88</v>
      </c>
      <c r="AV200" s="64" t="s">
        <v>2382</v>
      </c>
      <c r="AW200" s="64" t="s">
        <v>2380</v>
      </c>
      <c r="AX200" s="64" t="s">
        <v>2380</v>
      </c>
      <c r="AY200" s="64" t="s">
        <v>2383</v>
      </c>
      <c r="AZ200" s="64">
        <v>1</v>
      </c>
      <c r="BA200" s="109" t="s">
        <v>6915</v>
      </c>
      <c r="BB200" s="64" t="s">
        <v>10449</v>
      </c>
      <c r="BC200" s="69" t="s">
        <v>10444</v>
      </c>
    </row>
    <row r="201" spans="1:55" x14ac:dyDescent="0.35">
      <c r="A201" t="s">
        <v>2173</v>
      </c>
      <c r="B201">
        <v>33.33</v>
      </c>
      <c r="C201">
        <v>5.01</v>
      </c>
      <c r="D201" t="s">
        <v>2382</v>
      </c>
      <c r="E201" t="s">
        <v>2380</v>
      </c>
      <c r="F201" t="s">
        <v>2383</v>
      </c>
      <c r="G201">
        <v>1</v>
      </c>
      <c r="H201" t="s">
        <v>2382</v>
      </c>
      <c r="R201" s="64" t="s">
        <v>20</v>
      </c>
      <c r="S201" s="64">
        <v>2000</v>
      </c>
      <c r="U201" s="7" t="str">
        <f t="shared" si="18"/>
        <v>Sep</v>
      </c>
      <c r="V201" s="10">
        <f t="shared" si="19"/>
        <v>2000</v>
      </c>
      <c r="Y201" s="10" t="s">
        <v>2382</v>
      </c>
      <c r="Z201" s="10" t="str">
        <f t="shared" si="15"/>
        <v>yes</v>
      </c>
      <c r="AB201" s="53" t="s">
        <v>12</v>
      </c>
      <c r="AC201" s="10" t="str">
        <f t="shared" si="16"/>
        <v>tier - 3</v>
      </c>
      <c r="AE201" t="s">
        <v>11</v>
      </c>
      <c r="AF201" s="10" t="str">
        <f t="shared" si="17"/>
        <v>tier - 2</v>
      </c>
      <c r="AI201" t="s">
        <v>23</v>
      </c>
      <c r="AJ201" t="str">
        <f t="shared" si="20"/>
        <v>R1012</v>
      </c>
      <c r="AS201" s="110" t="s">
        <v>2173</v>
      </c>
      <c r="AT201" s="64">
        <v>33.33</v>
      </c>
      <c r="AU201" s="64">
        <v>5.01</v>
      </c>
      <c r="AV201" s="64" t="s">
        <v>2380</v>
      </c>
      <c r="AW201" s="64" t="s">
        <v>2383</v>
      </c>
      <c r="AX201" s="64" t="s">
        <v>2383</v>
      </c>
      <c r="AY201" s="64" t="s">
        <v>2383</v>
      </c>
      <c r="AZ201" s="64">
        <v>1</v>
      </c>
      <c r="BA201" s="109" t="s">
        <v>6862</v>
      </c>
      <c r="BB201" s="64" t="s">
        <v>10450</v>
      </c>
      <c r="BC201" s="69" t="s">
        <v>10444</v>
      </c>
    </row>
    <row r="202" spans="1:55" x14ac:dyDescent="0.35">
      <c r="A202" t="s">
        <v>2172</v>
      </c>
      <c r="B202">
        <v>39.14</v>
      </c>
      <c r="C202">
        <v>4.4000000000000004</v>
      </c>
      <c r="D202" t="s">
        <v>2380</v>
      </c>
      <c r="E202" t="s">
        <v>2380</v>
      </c>
      <c r="F202" t="s">
        <v>2383</v>
      </c>
      <c r="G202">
        <v>1</v>
      </c>
      <c r="H202" t="s">
        <v>2382</v>
      </c>
      <c r="R202" s="64" t="s">
        <v>10</v>
      </c>
      <c r="S202" s="64">
        <v>2000</v>
      </c>
      <c r="U202" s="7" t="str">
        <f t="shared" si="18"/>
        <v>Jul</v>
      </c>
      <c r="V202" s="10">
        <f t="shared" si="19"/>
        <v>2000</v>
      </c>
      <c r="Y202" s="10" t="s">
        <v>2382</v>
      </c>
      <c r="Z202" s="10" t="str">
        <f t="shared" ref="Z202:Z265" si="21">IF(Y202="?",$Z$6,Y202)</f>
        <v>yes</v>
      </c>
      <c r="AB202" s="53" t="s">
        <v>12</v>
      </c>
      <c r="AC202" s="10" t="str">
        <f t="shared" ref="AC202:AC265" si="22">IF(AB202="?",$AC$6,AB202)</f>
        <v>tier - 3</v>
      </c>
      <c r="AE202" t="s">
        <v>16</v>
      </c>
      <c r="AF202" s="10" t="str">
        <f t="shared" ref="AF202:AF265" si="23">IF(AE202="?",$AF$6,AE202)</f>
        <v>tier - 1</v>
      </c>
      <c r="AI202" t="s">
        <v>23</v>
      </c>
      <c r="AJ202" t="str">
        <f t="shared" si="20"/>
        <v>R1012</v>
      </c>
      <c r="AS202" s="110" t="s">
        <v>2172</v>
      </c>
      <c r="AT202" s="64">
        <v>39.14</v>
      </c>
      <c r="AU202" s="64">
        <v>4.4000000000000004</v>
      </c>
      <c r="AV202" s="64" t="s">
        <v>2380</v>
      </c>
      <c r="AW202" s="64" t="s">
        <v>2383</v>
      </c>
      <c r="AX202" s="64" t="s">
        <v>2380</v>
      </c>
      <c r="AY202" s="64" t="s">
        <v>2383</v>
      </c>
      <c r="AZ202" s="64">
        <v>1</v>
      </c>
      <c r="BA202" s="109" t="s">
        <v>6916</v>
      </c>
      <c r="BB202" s="64" t="s">
        <v>10450</v>
      </c>
      <c r="BC202" s="69" t="s">
        <v>10444</v>
      </c>
    </row>
    <row r="203" spans="1:55" x14ac:dyDescent="0.35">
      <c r="A203" t="s">
        <v>2171</v>
      </c>
      <c r="B203">
        <v>32.9</v>
      </c>
      <c r="C203">
        <v>6.26</v>
      </c>
      <c r="D203" t="s">
        <v>2382</v>
      </c>
      <c r="E203" t="s">
        <v>2380</v>
      </c>
      <c r="F203" t="s">
        <v>2380</v>
      </c>
      <c r="G203" t="s">
        <v>2381</v>
      </c>
      <c r="H203" t="s">
        <v>2382</v>
      </c>
      <c r="R203" s="64" t="s">
        <v>18</v>
      </c>
      <c r="S203" s="64">
        <v>2004</v>
      </c>
      <c r="U203" s="7" t="str">
        <f t="shared" si="18"/>
        <v>Jun</v>
      </c>
      <c r="V203" s="10">
        <f t="shared" si="19"/>
        <v>2004</v>
      </c>
      <c r="Y203" s="10" t="s">
        <v>2382</v>
      </c>
      <c r="Z203" s="10" t="str">
        <f t="shared" si="21"/>
        <v>yes</v>
      </c>
      <c r="AB203" s="53" t="s">
        <v>12</v>
      </c>
      <c r="AC203" s="10" t="str">
        <f t="shared" si="22"/>
        <v>tier - 3</v>
      </c>
      <c r="AE203" t="s">
        <v>11</v>
      </c>
      <c r="AF203" s="10" t="str">
        <f t="shared" si="23"/>
        <v>tier - 2</v>
      </c>
      <c r="AI203" t="s">
        <v>200</v>
      </c>
      <c r="AJ203" t="str">
        <f t="shared" si="20"/>
        <v>R1025</v>
      </c>
      <c r="AS203" s="110" t="s">
        <v>2171</v>
      </c>
      <c r="AT203" s="64">
        <v>32.9</v>
      </c>
      <c r="AU203" s="64">
        <v>6.26</v>
      </c>
      <c r="AV203" s="64" t="s">
        <v>2380</v>
      </c>
      <c r="AW203" s="64" t="s">
        <v>2380</v>
      </c>
      <c r="AX203" s="64" t="s">
        <v>2383</v>
      </c>
      <c r="AY203" s="64" t="s">
        <v>2383</v>
      </c>
      <c r="AZ203" s="64">
        <v>0</v>
      </c>
      <c r="BA203" s="109" t="s">
        <v>6917</v>
      </c>
      <c r="BB203" s="64" t="s">
        <v>10449</v>
      </c>
      <c r="BC203" s="69" t="s">
        <v>10444</v>
      </c>
    </row>
    <row r="204" spans="1:55" x14ac:dyDescent="0.35">
      <c r="A204" t="s">
        <v>2170</v>
      </c>
      <c r="B204">
        <v>29.78</v>
      </c>
      <c r="C204">
        <v>10.27</v>
      </c>
      <c r="D204" t="s">
        <v>2382</v>
      </c>
      <c r="E204" t="s">
        <v>2380</v>
      </c>
      <c r="F204" t="s">
        <v>2383</v>
      </c>
      <c r="G204">
        <v>1</v>
      </c>
      <c r="H204" t="s">
        <v>2382</v>
      </c>
      <c r="R204" s="64" t="s">
        <v>35</v>
      </c>
      <c r="S204" s="64">
        <v>2001</v>
      </c>
      <c r="U204" s="7" t="str">
        <f t="shared" si="18"/>
        <v>Aug</v>
      </c>
      <c r="V204" s="10">
        <f t="shared" si="19"/>
        <v>2001</v>
      </c>
      <c r="Y204" s="10" t="s">
        <v>2382</v>
      </c>
      <c r="Z204" s="10" t="str">
        <f t="shared" si="21"/>
        <v>yes</v>
      </c>
      <c r="AB204" s="53" t="s">
        <v>12</v>
      </c>
      <c r="AC204" s="10" t="str">
        <f t="shared" si="22"/>
        <v>tier - 3</v>
      </c>
      <c r="AE204" t="s">
        <v>11</v>
      </c>
      <c r="AF204" s="10" t="str">
        <f t="shared" si="23"/>
        <v>tier - 2</v>
      </c>
      <c r="AI204" t="s">
        <v>166</v>
      </c>
      <c r="AJ204" t="str">
        <f t="shared" si="20"/>
        <v>R1019</v>
      </c>
      <c r="AS204" s="110" t="s">
        <v>2170</v>
      </c>
      <c r="AT204" s="64">
        <v>29.78</v>
      </c>
      <c r="AU204" s="64">
        <v>10.27</v>
      </c>
      <c r="AV204" s="64" t="s">
        <v>2380</v>
      </c>
      <c r="AW204" s="64" t="s">
        <v>2383</v>
      </c>
      <c r="AX204" s="64" t="s">
        <v>2383</v>
      </c>
      <c r="AY204" s="64" t="s">
        <v>2383</v>
      </c>
      <c r="AZ204" s="64">
        <v>1</v>
      </c>
      <c r="BA204" s="109" t="s">
        <v>6918</v>
      </c>
      <c r="BB204" s="64" t="s">
        <v>10448</v>
      </c>
      <c r="BC204" s="69" t="s">
        <v>10445</v>
      </c>
    </row>
    <row r="205" spans="1:55" x14ac:dyDescent="0.35">
      <c r="A205" t="s">
        <v>2169</v>
      </c>
      <c r="B205">
        <v>32.78</v>
      </c>
      <c r="C205">
        <v>5.27</v>
      </c>
      <c r="D205" t="s">
        <v>2380</v>
      </c>
      <c r="E205" t="s">
        <v>2380</v>
      </c>
      <c r="F205" t="s">
        <v>2380</v>
      </c>
      <c r="G205" t="s">
        <v>2381</v>
      </c>
      <c r="H205" t="s">
        <v>2382</v>
      </c>
      <c r="R205" s="64" t="s">
        <v>18</v>
      </c>
      <c r="S205" s="64">
        <v>2001</v>
      </c>
      <c r="U205" s="7" t="str">
        <f t="shared" si="18"/>
        <v>Jun</v>
      </c>
      <c r="V205" s="10">
        <f t="shared" si="19"/>
        <v>2001</v>
      </c>
      <c r="Y205" s="10" t="s">
        <v>2382</v>
      </c>
      <c r="Z205" s="10" t="str">
        <f t="shared" si="21"/>
        <v>yes</v>
      </c>
      <c r="AB205" s="53" t="s">
        <v>12</v>
      </c>
      <c r="AC205" s="10" t="str">
        <f t="shared" si="22"/>
        <v>tier - 3</v>
      </c>
      <c r="AE205" t="s">
        <v>12</v>
      </c>
      <c r="AF205" s="10" t="str">
        <f t="shared" si="23"/>
        <v>tier - 3</v>
      </c>
      <c r="AI205" t="s">
        <v>42</v>
      </c>
      <c r="AJ205" t="str">
        <f t="shared" si="20"/>
        <v>R1011</v>
      </c>
      <c r="AS205" s="110" t="s">
        <v>2169</v>
      </c>
      <c r="AT205" s="64">
        <v>32.78</v>
      </c>
      <c r="AU205" s="64">
        <v>5.27</v>
      </c>
      <c r="AV205" s="64" t="s">
        <v>2380</v>
      </c>
      <c r="AW205" s="64" t="s">
        <v>2380</v>
      </c>
      <c r="AX205" s="64" t="s">
        <v>2380</v>
      </c>
      <c r="AY205" s="64" t="s">
        <v>2383</v>
      </c>
      <c r="AZ205" s="64">
        <v>0</v>
      </c>
      <c r="BA205" s="109" t="s">
        <v>6820</v>
      </c>
      <c r="BB205" s="64" t="s">
        <v>10450</v>
      </c>
      <c r="BC205" s="69" t="s">
        <v>10444</v>
      </c>
    </row>
    <row r="206" spans="1:55" x14ac:dyDescent="0.35">
      <c r="A206" t="s">
        <v>2168</v>
      </c>
      <c r="B206">
        <v>41.65</v>
      </c>
      <c r="C206">
        <v>10.73</v>
      </c>
      <c r="D206" t="s">
        <v>2382</v>
      </c>
      <c r="E206" t="s">
        <v>2380</v>
      </c>
      <c r="F206" t="s">
        <v>2380</v>
      </c>
      <c r="G206" t="s">
        <v>2381</v>
      </c>
      <c r="H206" t="s">
        <v>2382</v>
      </c>
      <c r="R206" s="64" t="s">
        <v>15</v>
      </c>
      <c r="S206" s="64">
        <v>2001</v>
      </c>
      <c r="U206" s="7" t="str">
        <f t="shared" si="18"/>
        <v>Nov</v>
      </c>
      <c r="V206" s="10">
        <f t="shared" si="19"/>
        <v>2001</v>
      </c>
      <c r="Y206" s="10" t="s">
        <v>2382</v>
      </c>
      <c r="Z206" s="10" t="str">
        <f t="shared" si="21"/>
        <v>yes</v>
      </c>
      <c r="AB206" s="53" t="s">
        <v>12</v>
      </c>
      <c r="AC206" s="10" t="str">
        <f t="shared" si="22"/>
        <v>tier - 3</v>
      </c>
      <c r="AE206" t="s">
        <v>12</v>
      </c>
      <c r="AF206" s="10" t="str">
        <f t="shared" si="23"/>
        <v>tier - 3</v>
      </c>
      <c r="AI206" t="s">
        <v>168</v>
      </c>
      <c r="AJ206" t="str">
        <f t="shared" si="20"/>
        <v>R1016</v>
      </c>
      <c r="AS206" s="110" t="s">
        <v>2168</v>
      </c>
      <c r="AT206" s="64">
        <v>41.65</v>
      </c>
      <c r="AU206" s="64">
        <v>10.73</v>
      </c>
      <c r="AV206" s="64" t="s">
        <v>2380</v>
      </c>
      <c r="AW206" s="64" t="s">
        <v>2380</v>
      </c>
      <c r="AX206" s="64" t="s">
        <v>2383</v>
      </c>
      <c r="AY206" s="64" t="s">
        <v>2383</v>
      </c>
      <c r="AZ206" s="64">
        <v>0</v>
      </c>
      <c r="BA206" s="109" t="s">
        <v>6919</v>
      </c>
      <c r="BB206" s="64" t="s">
        <v>10448</v>
      </c>
      <c r="BC206" s="69" t="s">
        <v>10444</v>
      </c>
    </row>
    <row r="207" spans="1:55" x14ac:dyDescent="0.35">
      <c r="A207" t="s">
        <v>2167</v>
      </c>
      <c r="B207">
        <v>50.79</v>
      </c>
      <c r="C207">
        <v>4.45</v>
      </c>
      <c r="D207" t="s">
        <v>2380</v>
      </c>
      <c r="E207" t="s">
        <v>2380</v>
      </c>
      <c r="F207" t="s">
        <v>2380</v>
      </c>
      <c r="G207">
        <v>1</v>
      </c>
      <c r="H207" t="s">
        <v>2382</v>
      </c>
      <c r="R207" s="64" t="s">
        <v>10</v>
      </c>
      <c r="S207" s="64">
        <v>1989</v>
      </c>
      <c r="U207" s="7" t="str">
        <f t="shared" si="18"/>
        <v>Jul</v>
      </c>
      <c r="V207" s="10">
        <f t="shared" si="19"/>
        <v>1989</v>
      </c>
      <c r="Y207" s="10" t="s">
        <v>2382</v>
      </c>
      <c r="Z207" s="10" t="str">
        <f t="shared" si="21"/>
        <v>yes</v>
      </c>
      <c r="AB207" s="53" t="s">
        <v>12</v>
      </c>
      <c r="AC207" s="10" t="str">
        <f t="shared" si="22"/>
        <v>tier - 3</v>
      </c>
      <c r="AE207" t="s">
        <v>11</v>
      </c>
      <c r="AF207" s="10" t="str">
        <f t="shared" si="23"/>
        <v>tier - 2</v>
      </c>
      <c r="AI207" t="s">
        <v>13</v>
      </c>
      <c r="AJ207" t="str">
        <f t="shared" si="20"/>
        <v>R1013</v>
      </c>
      <c r="AS207" s="110" t="s">
        <v>2167</v>
      </c>
      <c r="AT207" s="64">
        <v>50.79</v>
      </c>
      <c r="AU207" s="64">
        <v>4.45</v>
      </c>
      <c r="AV207" s="64" t="s">
        <v>2380</v>
      </c>
      <c r="AW207" s="64" t="s">
        <v>2380</v>
      </c>
      <c r="AX207" s="64" t="s">
        <v>2380</v>
      </c>
      <c r="AY207" s="64" t="s">
        <v>2383</v>
      </c>
      <c r="AZ207" s="64">
        <v>1</v>
      </c>
      <c r="BA207" s="109" t="s">
        <v>6920</v>
      </c>
      <c r="BB207" s="64" t="s">
        <v>10450</v>
      </c>
      <c r="BC207" s="69" t="s">
        <v>10444</v>
      </c>
    </row>
    <row r="208" spans="1:55" x14ac:dyDescent="0.35">
      <c r="A208" t="s">
        <v>2166</v>
      </c>
      <c r="B208">
        <v>35.43</v>
      </c>
      <c r="C208">
        <v>5.25</v>
      </c>
      <c r="D208" t="s">
        <v>2382</v>
      </c>
      <c r="E208" t="s">
        <v>2380</v>
      </c>
      <c r="F208" t="s">
        <v>2380</v>
      </c>
      <c r="G208" t="s">
        <v>2381</v>
      </c>
      <c r="H208" t="s">
        <v>2382</v>
      </c>
      <c r="R208" s="64" t="s">
        <v>20</v>
      </c>
      <c r="S208" s="64">
        <v>2003</v>
      </c>
      <c r="U208" s="7" t="str">
        <f t="shared" si="18"/>
        <v>Sep</v>
      </c>
      <c r="V208" s="10">
        <f t="shared" si="19"/>
        <v>2003</v>
      </c>
      <c r="Y208" s="10" t="s">
        <v>2382</v>
      </c>
      <c r="Z208" s="10" t="str">
        <f t="shared" si="21"/>
        <v>yes</v>
      </c>
      <c r="AB208" s="53" t="s">
        <v>12</v>
      </c>
      <c r="AC208" s="10" t="str">
        <f t="shared" si="22"/>
        <v>tier - 3</v>
      </c>
      <c r="AE208" t="s">
        <v>11</v>
      </c>
      <c r="AF208" s="10" t="str">
        <f t="shared" si="23"/>
        <v>tier - 2</v>
      </c>
      <c r="AI208" t="s">
        <v>23</v>
      </c>
      <c r="AJ208" t="str">
        <f t="shared" si="20"/>
        <v>R1012</v>
      </c>
      <c r="AS208" s="110" t="s">
        <v>2166</v>
      </c>
      <c r="AT208" s="64">
        <v>35.43</v>
      </c>
      <c r="AU208" s="64">
        <v>5.25</v>
      </c>
      <c r="AV208" s="64" t="s">
        <v>2380</v>
      </c>
      <c r="AW208" s="64" t="s">
        <v>2380</v>
      </c>
      <c r="AX208" s="64" t="s">
        <v>2383</v>
      </c>
      <c r="AY208" s="64" t="s">
        <v>2383</v>
      </c>
      <c r="AZ208" s="64">
        <v>0</v>
      </c>
      <c r="BA208" s="109" t="s">
        <v>6921</v>
      </c>
      <c r="BB208" s="64" t="s">
        <v>10450</v>
      </c>
      <c r="BC208" s="69" t="s">
        <v>10444</v>
      </c>
    </row>
    <row r="209" spans="1:55" x14ac:dyDescent="0.35">
      <c r="A209" t="s">
        <v>2165</v>
      </c>
      <c r="B209">
        <v>35.25</v>
      </c>
      <c r="C209">
        <v>9.51</v>
      </c>
      <c r="D209" t="s">
        <v>2380</v>
      </c>
      <c r="E209" t="s">
        <v>2380</v>
      </c>
      <c r="F209" t="s">
        <v>2380</v>
      </c>
      <c r="G209" t="s">
        <v>2381</v>
      </c>
      <c r="H209" t="s">
        <v>2382</v>
      </c>
      <c r="R209" s="64" t="s">
        <v>15</v>
      </c>
      <c r="S209" s="64">
        <v>2004</v>
      </c>
      <c r="U209" s="7" t="str">
        <f t="shared" si="18"/>
        <v>Nov</v>
      </c>
      <c r="V209" s="10">
        <f t="shared" si="19"/>
        <v>2004</v>
      </c>
      <c r="Y209" s="10" t="s">
        <v>2382</v>
      </c>
      <c r="Z209" s="10" t="str">
        <f t="shared" si="21"/>
        <v>yes</v>
      </c>
      <c r="AB209" s="53" t="s">
        <v>12</v>
      </c>
      <c r="AC209" s="10" t="str">
        <f t="shared" si="22"/>
        <v>tier - 3</v>
      </c>
      <c r="AE209" t="s">
        <v>11</v>
      </c>
      <c r="AF209" s="10" t="str">
        <f t="shared" si="23"/>
        <v>tier - 2</v>
      </c>
      <c r="AI209" t="s">
        <v>23</v>
      </c>
      <c r="AJ209" t="str">
        <f t="shared" si="20"/>
        <v>R1012</v>
      </c>
      <c r="AS209" s="110" t="s">
        <v>2165</v>
      </c>
      <c r="AT209" s="64">
        <v>35.25</v>
      </c>
      <c r="AU209" s="64">
        <v>9.51</v>
      </c>
      <c r="AV209" s="64" t="s">
        <v>2380</v>
      </c>
      <c r="AW209" s="64" t="s">
        <v>2380</v>
      </c>
      <c r="AX209" s="64" t="s">
        <v>2380</v>
      </c>
      <c r="AY209" s="64" t="s">
        <v>2383</v>
      </c>
      <c r="AZ209" s="64">
        <v>0</v>
      </c>
      <c r="BA209" s="109" t="s">
        <v>6922</v>
      </c>
      <c r="BB209" s="64" t="s">
        <v>10448</v>
      </c>
      <c r="BC209" s="69" t="s">
        <v>10444</v>
      </c>
    </row>
    <row r="210" spans="1:55" x14ac:dyDescent="0.35">
      <c r="A210" t="s">
        <v>2164</v>
      </c>
      <c r="B210">
        <v>36.85</v>
      </c>
      <c r="C210">
        <v>11.12</v>
      </c>
      <c r="D210" t="s">
        <v>2380</v>
      </c>
      <c r="E210" t="s">
        <v>2380</v>
      </c>
      <c r="F210" t="s">
        <v>2380</v>
      </c>
      <c r="G210" t="s">
        <v>2381</v>
      </c>
      <c r="H210" t="s">
        <v>2382</v>
      </c>
      <c r="R210" s="64" t="s">
        <v>35</v>
      </c>
      <c r="S210" s="64">
        <v>2003</v>
      </c>
      <c r="U210" s="7" t="str">
        <f t="shared" si="18"/>
        <v>Aug</v>
      </c>
      <c r="V210" s="10">
        <f t="shared" si="19"/>
        <v>2003</v>
      </c>
      <c r="Y210" s="10" t="s">
        <v>2382</v>
      </c>
      <c r="Z210" s="10" t="str">
        <f t="shared" si="21"/>
        <v>yes</v>
      </c>
      <c r="AB210" s="53" t="s">
        <v>11</v>
      </c>
      <c r="AC210" s="10" t="str">
        <f t="shared" si="22"/>
        <v>tier - 2</v>
      </c>
      <c r="AE210" t="s">
        <v>16</v>
      </c>
      <c r="AF210" s="10" t="str">
        <f t="shared" si="23"/>
        <v>tier - 1</v>
      </c>
      <c r="AI210" t="s">
        <v>23</v>
      </c>
      <c r="AJ210" t="str">
        <f t="shared" si="20"/>
        <v>R1012</v>
      </c>
      <c r="AS210" s="110" t="s">
        <v>2164</v>
      </c>
      <c r="AT210" s="64">
        <v>36.85</v>
      </c>
      <c r="AU210" s="64">
        <v>11.12</v>
      </c>
      <c r="AV210" s="64" t="s">
        <v>2380</v>
      </c>
      <c r="AW210" s="64" t="s">
        <v>2380</v>
      </c>
      <c r="AX210" s="64" t="s">
        <v>2380</v>
      </c>
      <c r="AY210" s="64" t="s">
        <v>2383</v>
      </c>
      <c r="AZ210" s="64">
        <v>0</v>
      </c>
      <c r="BA210" s="109" t="s">
        <v>6923</v>
      </c>
      <c r="BB210" s="64" t="s">
        <v>10448</v>
      </c>
      <c r="BC210" s="69" t="s">
        <v>10444</v>
      </c>
    </row>
    <row r="211" spans="1:55" x14ac:dyDescent="0.35">
      <c r="A211" t="s">
        <v>2163</v>
      </c>
      <c r="B211">
        <v>31.02</v>
      </c>
      <c r="C211">
        <v>4.5599999999999996</v>
      </c>
      <c r="D211" t="s">
        <v>2380</v>
      </c>
      <c r="E211" t="s">
        <v>2382</v>
      </c>
      <c r="F211" t="s">
        <v>2380</v>
      </c>
      <c r="G211">
        <v>1</v>
      </c>
      <c r="H211" t="s">
        <v>2382</v>
      </c>
      <c r="R211" s="64" t="s">
        <v>30</v>
      </c>
      <c r="S211" s="64">
        <v>2003</v>
      </c>
      <c r="U211" s="7" t="str">
        <f t="shared" si="18"/>
        <v>Dec</v>
      </c>
      <c r="V211" s="10">
        <f t="shared" si="19"/>
        <v>2003</v>
      </c>
      <c r="Y211" s="10" t="s">
        <v>2382</v>
      </c>
      <c r="Z211" s="10" t="str">
        <f t="shared" si="21"/>
        <v>yes</v>
      </c>
      <c r="AB211" s="53" t="s">
        <v>11</v>
      </c>
      <c r="AC211" s="10" t="str">
        <f t="shared" si="22"/>
        <v>tier - 2</v>
      </c>
      <c r="AE211" t="s">
        <v>11</v>
      </c>
      <c r="AF211" s="10" t="str">
        <f t="shared" si="23"/>
        <v>tier - 2</v>
      </c>
      <c r="AI211" t="s">
        <v>23</v>
      </c>
      <c r="AJ211" t="str">
        <f t="shared" si="20"/>
        <v>R1012</v>
      </c>
      <c r="AS211" s="110" t="s">
        <v>2163</v>
      </c>
      <c r="AT211" s="64">
        <v>31.02</v>
      </c>
      <c r="AU211" s="64">
        <v>4.5599999999999996</v>
      </c>
      <c r="AV211" s="64" t="s">
        <v>2382</v>
      </c>
      <c r="AW211" s="64" t="s">
        <v>2380</v>
      </c>
      <c r="AX211" s="64" t="s">
        <v>2380</v>
      </c>
      <c r="AY211" s="64" t="s">
        <v>2383</v>
      </c>
      <c r="AZ211" s="64">
        <v>1</v>
      </c>
      <c r="BA211" s="109" t="s">
        <v>6924</v>
      </c>
      <c r="BB211" s="64" t="s">
        <v>10450</v>
      </c>
      <c r="BC211" s="69" t="s">
        <v>10444</v>
      </c>
    </row>
    <row r="212" spans="1:55" x14ac:dyDescent="0.35">
      <c r="A212" t="s">
        <v>2162</v>
      </c>
      <c r="B212">
        <v>35.6</v>
      </c>
      <c r="C212">
        <v>4.0199999999999996</v>
      </c>
      <c r="D212" t="s">
        <v>2382</v>
      </c>
      <c r="E212" t="s">
        <v>2382</v>
      </c>
      <c r="F212" t="s">
        <v>2380</v>
      </c>
      <c r="G212">
        <v>2</v>
      </c>
      <c r="H212" t="s">
        <v>2382</v>
      </c>
      <c r="R212" s="64" t="s">
        <v>20</v>
      </c>
      <c r="S212" s="64">
        <v>2003</v>
      </c>
      <c r="U212" s="7" t="str">
        <f t="shared" si="18"/>
        <v>Sep</v>
      </c>
      <c r="V212" s="10">
        <f t="shared" si="19"/>
        <v>2003</v>
      </c>
      <c r="Y212" s="10" t="s">
        <v>2382</v>
      </c>
      <c r="Z212" s="10" t="str">
        <f t="shared" si="21"/>
        <v>yes</v>
      </c>
      <c r="AB212" s="53" t="s">
        <v>11</v>
      </c>
      <c r="AC212" s="10" t="str">
        <f t="shared" si="22"/>
        <v>tier - 2</v>
      </c>
      <c r="AE212" t="s">
        <v>12</v>
      </c>
      <c r="AF212" s="10" t="str">
        <f t="shared" si="23"/>
        <v>tier - 3</v>
      </c>
      <c r="AI212" t="s">
        <v>23</v>
      </c>
      <c r="AJ212" t="str">
        <f t="shared" si="20"/>
        <v>R1012</v>
      </c>
      <c r="AS212" s="110" t="s">
        <v>2162</v>
      </c>
      <c r="AT212" s="64">
        <v>35.6</v>
      </c>
      <c r="AU212" s="64">
        <v>4.0199999999999996</v>
      </c>
      <c r="AV212" s="64" t="s">
        <v>2382</v>
      </c>
      <c r="AW212" s="64" t="s">
        <v>2380</v>
      </c>
      <c r="AX212" s="64" t="s">
        <v>2383</v>
      </c>
      <c r="AY212" s="64" t="s">
        <v>2383</v>
      </c>
      <c r="AZ212" s="64">
        <v>2</v>
      </c>
      <c r="BA212" s="109" t="s">
        <v>6925</v>
      </c>
      <c r="BB212" s="64" t="s">
        <v>10450</v>
      </c>
      <c r="BC212" s="69" t="s">
        <v>10444</v>
      </c>
    </row>
    <row r="213" spans="1:55" x14ac:dyDescent="0.35">
      <c r="A213" t="s">
        <v>2161</v>
      </c>
      <c r="B213">
        <v>34.39</v>
      </c>
      <c r="C213">
        <v>8.7200000000000006</v>
      </c>
      <c r="D213" t="s">
        <v>2380</v>
      </c>
      <c r="E213" t="s">
        <v>2380</v>
      </c>
      <c r="F213" t="s">
        <v>2380</v>
      </c>
      <c r="G213" t="s">
        <v>2381</v>
      </c>
      <c r="H213" t="s">
        <v>2382</v>
      </c>
      <c r="R213" s="64" t="s">
        <v>20</v>
      </c>
      <c r="S213" s="64">
        <v>2003</v>
      </c>
      <c r="U213" s="7" t="str">
        <f t="shared" si="18"/>
        <v>Sep</v>
      </c>
      <c r="V213" s="10">
        <f t="shared" si="19"/>
        <v>2003</v>
      </c>
      <c r="Y213" s="10" t="s">
        <v>2382</v>
      </c>
      <c r="Z213" s="10" t="str">
        <f t="shared" si="21"/>
        <v>yes</v>
      </c>
      <c r="AB213" s="53" t="s">
        <v>11</v>
      </c>
      <c r="AC213" s="10" t="str">
        <f t="shared" si="22"/>
        <v>tier - 2</v>
      </c>
      <c r="AE213" t="s">
        <v>16</v>
      </c>
      <c r="AF213" s="10" t="str">
        <f t="shared" si="23"/>
        <v>tier - 1</v>
      </c>
      <c r="AI213" t="s">
        <v>23</v>
      </c>
      <c r="AJ213" t="str">
        <f t="shared" si="20"/>
        <v>R1012</v>
      </c>
      <c r="AS213" s="110" t="s">
        <v>2161</v>
      </c>
      <c r="AT213" s="64">
        <v>34.39</v>
      </c>
      <c r="AU213" s="64">
        <v>8.7200000000000006</v>
      </c>
      <c r="AV213" s="64" t="s">
        <v>2380</v>
      </c>
      <c r="AW213" s="64" t="s">
        <v>2380</v>
      </c>
      <c r="AX213" s="64" t="s">
        <v>2380</v>
      </c>
      <c r="AY213" s="64" t="s">
        <v>2383</v>
      </c>
      <c r="AZ213" s="64">
        <v>0</v>
      </c>
      <c r="BA213" s="109" t="s">
        <v>6926</v>
      </c>
      <c r="BB213" s="64" t="s">
        <v>10448</v>
      </c>
      <c r="BC213" s="69" t="s">
        <v>10444</v>
      </c>
    </row>
    <row r="214" spans="1:55" x14ac:dyDescent="0.35">
      <c r="A214" t="s">
        <v>2160</v>
      </c>
      <c r="B214">
        <v>29.06</v>
      </c>
      <c r="C214">
        <v>6.25</v>
      </c>
      <c r="D214" t="s">
        <v>2382</v>
      </c>
      <c r="E214" t="s">
        <v>2380</v>
      </c>
      <c r="F214" t="s">
        <v>2380</v>
      </c>
      <c r="G214">
        <v>1</v>
      </c>
      <c r="H214" t="s">
        <v>2382</v>
      </c>
      <c r="R214" s="64" t="s">
        <v>20</v>
      </c>
      <c r="S214" s="64">
        <v>1997</v>
      </c>
      <c r="U214" s="7" t="str">
        <f t="shared" si="18"/>
        <v>Sep</v>
      </c>
      <c r="V214" s="10">
        <f t="shared" si="19"/>
        <v>1997</v>
      </c>
      <c r="Y214" s="10" t="s">
        <v>2382</v>
      </c>
      <c r="Z214" s="10" t="str">
        <f t="shared" si="21"/>
        <v>yes</v>
      </c>
      <c r="AB214" s="53" t="s">
        <v>11</v>
      </c>
      <c r="AC214" s="10" t="str">
        <f t="shared" si="22"/>
        <v>tier - 2</v>
      </c>
      <c r="AE214" t="s">
        <v>16</v>
      </c>
      <c r="AF214" s="10" t="str">
        <f t="shared" si="23"/>
        <v>tier - 1</v>
      </c>
      <c r="AI214" t="s">
        <v>13</v>
      </c>
      <c r="AJ214" t="str">
        <f t="shared" si="20"/>
        <v>R1013</v>
      </c>
      <c r="AS214" s="110" t="s">
        <v>2160</v>
      </c>
      <c r="AT214" s="64">
        <v>29.06</v>
      </c>
      <c r="AU214" s="64">
        <v>6.25</v>
      </c>
      <c r="AV214" s="64" t="s">
        <v>2380</v>
      </c>
      <c r="AW214" s="64" t="s">
        <v>2380</v>
      </c>
      <c r="AX214" s="64" t="s">
        <v>2383</v>
      </c>
      <c r="AY214" s="64" t="s">
        <v>2383</v>
      </c>
      <c r="AZ214" s="64">
        <v>1</v>
      </c>
      <c r="BA214" s="109" t="s">
        <v>6927</v>
      </c>
      <c r="BB214" s="64" t="s">
        <v>10449</v>
      </c>
      <c r="BC214" s="69" t="s">
        <v>10445</v>
      </c>
    </row>
    <row r="215" spans="1:55" x14ac:dyDescent="0.35">
      <c r="A215" t="s">
        <v>2159</v>
      </c>
      <c r="B215">
        <v>35.799999999999997</v>
      </c>
      <c r="C215">
        <v>7.32</v>
      </c>
      <c r="D215" t="s">
        <v>2380</v>
      </c>
      <c r="E215" t="s">
        <v>2380</v>
      </c>
      <c r="F215" t="s">
        <v>2380</v>
      </c>
      <c r="G215">
        <v>2</v>
      </c>
      <c r="H215" t="s">
        <v>2382</v>
      </c>
      <c r="R215" s="64" t="s">
        <v>35</v>
      </c>
      <c r="S215" s="64">
        <v>2003</v>
      </c>
      <c r="U215" s="7" t="str">
        <f t="shared" si="18"/>
        <v>Aug</v>
      </c>
      <c r="V215" s="10">
        <f t="shared" si="19"/>
        <v>2003</v>
      </c>
      <c r="Y215" s="10" t="s">
        <v>2382</v>
      </c>
      <c r="Z215" s="10" t="str">
        <f t="shared" si="21"/>
        <v>yes</v>
      </c>
      <c r="AB215" s="53" t="s">
        <v>11</v>
      </c>
      <c r="AC215" s="10" t="str">
        <f t="shared" si="22"/>
        <v>tier - 2</v>
      </c>
      <c r="AE215" t="s">
        <v>12</v>
      </c>
      <c r="AF215" s="10" t="str">
        <f t="shared" si="23"/>
        <v>tier - 3</v>
      </c>
      <c r="AI215" t="s">
        <v>23</v>
      </c>
      <c r="AJ215" t="str">
        <f t="shared" si="20"/>
        <v>R1012</v>
      </c>
      <c r="AS215" s="110" t="s">
        <v>2159</v>
      </c>
      <c r="AT215" s="64">
        <v>35.799999999999997</v>
      </c>
      <c r="AU215" s="64">
        <v>7.32</v>
      </c>
      <c r="AV215" s="64" t="s">
        <v>2380</v>
      </c>
      <c r="AW215" s="64" t="s">
        <v>2380</v>
      </c>
      <c r="AX215" s="64" t="s">
        <v>2380</v>
      </c>
      <c r="AY215" s="64" t="s">
        <v>2383</v>
      </c>
      <c r="AZ215" s="64">
        <v>2</v>
      </c>
      <c r="BA215" s="109" t="s">
        <v>6746</v>
      </c>
      <c r="BB215" s="64" t="s">
        <v>10448</v>
      </c>
      <c r="BC215" s="69" t="s">
        <v>10444</v>
      </c>
    </row>
    <row r="216" spans="1:55" x14ac:dyDescent="0.35">
      <c r="A216" t="s">
        <v>2158</v>
      </c>
      <c r="B216">
        <v>49.8</v>
      </c>
      <c r="C216">
        <v>4.24</v>
      </c>
      <c r="D216" t="s">
        <v>2380</v>
      </c>
      <c r="E216" t="s">
        <v>2380</v>
      </c>
      <c r="F216" t="s">
        <v>2380</v>
      </c>
      <c r="G216">
        <v>1</v>
      </c>
      <c r="H216" t="s">
        <v>2382</v>
      </c>
      <c r="R216" s="64" t="s">
        <v>37</v>
      </c>
      <c r="S216" s="64">
        <v>2004</v>
      </c>
      <c r="U216" s="7" t="str">
        <f t="shared" si="18"/>
        <v>Oct</v>
      </c>
      <c r="V216" s="10">
        <f t="shared" si="19"/>
        <v>2004</v>
      </c>
      <c r="Y216" s="10" t="s">
        <v>2382</v>
      </c>
      <c r="Z216" s="10" t="str">
        <f t="shared" si="21"/>
        <v>yes</v>
      </c>
      <c r="AB216" s="53" t="s">
        <v>11</v>
      </c>
      <c r="AC216" s="10" t="str">
        <f t="shared" si="22"/>
        <v>tier - 2</v>
      </c>
      <c r="AE216" t="s">
        <v>12</v>
      </c>
      <c r="AF216" s="10" t="str">
        <f t="shared" si="23"/>
        <v>tier - 3</v>
      </c>
      <c r="AI216" t="s">
        <v>42</v>
      </c>
      <c r="AJ216" t="str">
        <f t="shared" si="20"/>
        <v>R1011</v>
      </c>
      <c r="AS216" s="110" t="s">
        <v>2158</v>
      </c>
      <c r="AT216" s="64">
        <v>49.8</v>
      </c>
      <c r="AU216" s="64">
        <v>4.24</v>
      </c>
      <c r="AV216" s="64" t="s">
        <v>2380</v>
      </c>
      <c r="AW216" s="64" t="s">
        <v>2380</v>
      </c>
      <c r="AX216" s="64" t="s">
        <v>2380</v>
      </c>
      <c r="AY216" s="64" t="s">
        <v>2383</v>
      </c>
      <c r="AZ216" s="64">
        <v>1</v>
      </c>
      <c r="BA216" s="109" t="s">
        <v>6826</v>
      </c>
      <c r="BB216" s="64" t="s">
        <v>10450</v>
      </c>
      <c r="BC216" s="69" t="s">
        <v>10444</v>
      </c>
    </row>
    <row r="217" spans="1:55" x14ac:dyDescent="0.35">
      <c r="A217" t="s">
        <v>2157</v>
      </c>
      <c r="B217">
        <v>35.71</v>
      </c>
      <c r="C217">
        <v>6.84</v>
      </c>
      <c r="D217" t="s">
        <v>2380</v>
      </c>
      <c r="E217" t="s">
        <v>2380</v>
      </c>
      <c r="F217" t="s">
        <v>2380</v>
      </c>
      <c r="G217">
        <v>2</v>
      </c>
      <c r="H217" t="s">
        <v>2382</v>
      </c>
      <c r="R217" s="64" t="s">
        <v>30</v>
      </c>
      <c r="S217" s="64">
        <v>2000</v>
      </c>
      <c r="U217" s="7" t="str">
        <f t="shared" si="18"/>
        <v>Dec</v>
      </c>
      <c r="V217" s="10">
        <f t="shared" si="19"/>
        <v>2000</v>
      </c>
      <c r="Y217" s="10" t="s">
        <v>2382</v>
      </c>
      <c r="Z217" s="10" t="str">
        <f t="shared" si="21"/>
        <v>yes</v>
      </c>
      <c r="AB217" s="53" t="s">
        <v>11</v>
      </c>
      <c r="AC217" s="10" t="str">
        <f t="shared" si="22"/>
        <v>tier - 2</v>
      </c>
      <c r="AE217" t="s">
        <v>11</v>
      </c>
      <c r="AF217" s="10" t="str">
        <f t="shared" si="23"/>
        <v>tier - 2</v>
      </c>
      <c r="AI217" t="s">
        <v>42</v>
      </c>
      <c r="AJ217" t="str">
        <f t="shared" si="20"/>
        <v>R1011</v>
      </c>
      <c r="AS217" s="110" t="s">
        <v>2157</v>
      </c>
      <c r="AT217" s="64">
        <v>35.71</v>
      </c>
      <c r="AU217" s="64">
        <v>6.84</v>
      </c>
      <c r="AV217" s="64" t="s">
        <v>2380</v>
      </c>
      <c r="AW217" s="64" t="s">
        <v>2380</v>
      </c>
      <c r="AX217" s="64" t="s">
        <v>2380</v>
      </c>
      <c r="AY217" s="64" t="s">
        <v>2383</v>
      </c>
      <c r="AZ217" s="64">
        <v>2</v>
      </c>
      <c r="BA217" s="109" t="s">
        <v>6928</v>
      </c>
      <c r="BB217" s="64" t="s">
        <v>10448</v>
      </c>
      <c r="BC217" s="69" t="s">
        <v>10444</v>
      </c>
    </row>
    <row r="218" spans="1:55" x14ac:dyDescent="0.35">
      <c r="A218" t="s">
        <v>2156</v>
      </c>
      <c r="B218">
        <v>30.8</v>
      </c>
      <c r="C218">
        <v>5.23</v>
      </c>
      <c r="D218" t="s">
        <v>2382</v>
      </c>
      <c r="E218" t="s">
        <v>2380</v>
      </c>
      <c r="F218" t="s">
        <v>2380</v>
      </c>
      <c r="G218">
        <v>1</v>
      </c>
      <c r="H218" t="s">
        <v>2382</v>
      </c>
      <c r="R218" s="64" t="s">
        <v>37</v>
      </c>
      <c r="S218" s="64">
        <v>2000</v>
      </c>
      <c r="U218" s="7" t="str">
        <f t="shared" si="18"/>
        <v>Oct</v>
      </c>
      <c r="V218" s="10">
        <f t="shared" si="19"/>
        <v>2000</v>
      </c>
      <c r="Y218" s="10" t="s">
        <v>2382</v>
      </c>
      <c r="Z218" s="10" t="str">
        <f t="shared" si="21"/>
        <v>yes</v>
      </c>
      <c r="AB218" s="53" t="s">
        <v>12</v>
      </c>
      <c r="AC218" s="10" t="str">
        <f t="shared" si="22"/>
        <v>tier - 3</v>
      </c>
      <c r="AE218" t="s">
        <v>16</v>
      </c>
      <c r="AF218" s="10" t="str">
        <f t="shared" si="23"/>
        <v>tier - 1</v>
      </c>
      <c r="AI218" t="s">
        <v>42</v>
      </c>
      <c r="AJ218" t="str">
        <f t="shared" si="20"/>
        <v>R1011</v>
      </c>
      <c r="AS218" s="110" t="s">
        <v>2156</v>
      </c>
      <c r="AT218" s="64">
        <v>30.8</v>
      </c>
      <c r="AU218" s="64">
        <v>5.23</v>
      </c>
      <c r="AV218" s="64" t="s">
        <v>2380</v>
      </c>
      <c r="AW218" s="64" t="s">
        <v>2380</v>
      </c>
      <c r="AX218" s="64" t="s">
        <v>2383</v>
      </c>
      <c r="AY218" s="64" t="s">
        <v>2383</v>
      </c>
      <c r="AZ218" s="64">
        <v>1</v>
      </c>
      <c r="BA218" s="109" t="s">
        <v>6791</v>
      </c>
      <c r="BB218" s="64" t="s">
        <v>10450</v>
      </c>
      <c r="BC218" s="69" t="s">
        <v>10444</v>
      </c>
    </row>
    <row r="219" spans="1:55" x14ac:dyDescent="0.35">
      <c r="A219" t="s">
        <v>2155</v>
      </c>
      <c r="B219">
        <v>33.69</v>
      </c>
      <c r="C219">
        <v>9.68</v>
      </c>
      <c r="D219" t="s">
        <v>2380</v>
      </c>
      <c r="E219" t="s">
        <v>2380</v>
      </c>
      <c r="F219" t="s">
        <v>2380</v>
      </c>
      <c r="G219" t="s">
        <v>2381</v>
      </c>
      <c r="H219" t="s">
        <v>2382</v>
      </c>
      <c r="R219" s="64" t="s">
        <v>15</v>
      </c>
      <c r="S219" s="64">
        <v>2000</v>
      </c>
      <c r="U219" s="7" t="str">
        <f t="shared" si="18"/>
        <v>Nov</v>
      </c>
      <c r="V219" s="10">
        <f t="shared" si="19"/>
        <v>2000</v>
      </c>
      <c r="Y219" s="10" t="s">
        <v>2382</v>
      </c>
      <c r="Z219" s="10" t="str">
        <f t="shared" si="21"/>
        <v>yes</v>
      </c>
      <c r="AB219" s="53" t="s">
        <v>11</v>
      </c>
      <c r="AC219" s="10" t="str">
        <f t="shared" si="22"/>
        <v>tier - 2</v>
      </c>
      <c r="AE219" t="s">
        <v>16</v>
      </c>
      <c r="AF219" s="10" t="str">
        <f t="shared" si="23"/>
        <v>tier - 1</v>
      </c>
      <c r="AI219" t="s">
        <v>13</v>
      </c>
      <c r="AJ219" t="str">
        <f t="shared" si="20"/>
        <v>R1013</v>
      </c>
      <c r="AS219" s="110" t="s">
        <v>2155</v>
      </c>
      <c r="AT219" s="64">
        <v>33.69</v>
      </c>
      <c r="AU219" s="64">
        <v>9.68</v>
      </c>
      <c r="AV219" s="64" t="s">
        <v>2380</v>
      </c>
      <c r="AW219" s="64" t="s">
        <v>2380</v>
      </c>
      <c r="AX219" s="64" t="s">
        <v>2380</v>
      </c>
      <c r="AY219" s="64" t="s">
        <v>2383</v>
      </c>
      <c r="AZ219" s="64">
        <v>0</v>
      </c>
      <c r="BA219" s="109" t="s">
        <v>6816</v>
      </c>
      <c r="BB219" s="64" t="s">
        <v>10448</v>
      </c>
      <c r="BC219" s="69" t="s">
        <v>10444</v>
      </c>
    </row>
    <row r="220" spans="1:55" x14ac:dyDescent="0.35">
      <c r="A220" t="s">
        <v>2154</v>
      </c>
      <c r="B220">
        <v>42.27</v>
      </c>
      <c r="C220">
        <v>6.05</v>
      </c>
      <c r="D220" t="s">
        <v>2382</v>
      </c>
      <c r="E220" t="s">
        <v>2380</v>
      </c>
      <c r="F220" t="s">
        <v>2380</v>
      </c>
      <c r="G220">
        <v>1</v>
      </c>
      <c r="H220" t="s">
        <v>2382</v>
      </c>
      <c r="R220" s="64" t="s">
        <v>30</v>
      </c>
      <c r="S220" s="64">
        <v>2000</v>
      </c>
      <c r="U220" s="7" t="str">
        <f t="shared" si="18"/>
        <v>Dec</v>
      </c>
      <c r="V220" s="10">
        <f t="shared" si="19"/>
        <v>2000</v>
      </c>
      <c r="Y220" s="10" t="s">
        <v>2382</v>
      </c>
      <c r="Z220" s="10" t="str">
        <f t="shared" si="21"/>
        <v>yes</v>
      </c>
      <c r="AB220" s="53" t="s">
        <v>11</v>
      </c>
      <c r="AC220" s="10" t="str">
        <f t="shared" si="22"/>
        <v>tier - 2</v>
      </c>
      <c r="AE220" t="s">
        <v>16</v>
      </c>
      <c r="AF220" s="10" t="str">
        <f t="shared" si="23"/>
        <v>tier - 1</v>
      </c>
      <c r="AI220" t="s">
        <v>13</v>
      </c>
      <c r="AJ220" t="str">
        <f t="shared" si="20"/>
        <v>R1013</v>
      </c>
      <c r="AS220" s="110" t="s">
        <v>2154</v>
      </c>
      <c r="AT220" s="64">
        <v>42.27</v>
      </c>
      <c r="AU220" s="64">
        <v>6.05</v>
      </c>
      <c r="AV220" s="64" t="s">
        <v>2380</v>
      </c>
      <c r="AW220" s="64" t="s">
        <v>2380</v>
      </c>
      <c r="AX220" s="64" t="s">
        <v>2383</v>
      </c>
      <c r="AY220" s="64" t="s">
        <v>2383</v>
      </c>
      <c r="AZ220" s="64">
        <v>1</v>
      </c>
      <c r="BA220" s="109" t="s">
        <v>6929</v>
      </c>
      <c r="BB220" s="64" t="s">
        <v>10449</v>
      </c>
      <c r="BC220" s="69" t="s">
        <v>10444</v>
      </c>
    </row>
    <row r="221" spans="1:55" x14ac:dyDescent="0.35">
      <c r="A221" t="s">
        <v>2153</v>
      </c>
      <c r="B221">
        <v>53.25</v>
      </c>
      <c r="C221">
        <v>6.11</v>
      </c>
      <c r="D221" t="s">
        <v>2382</v>
      </c>
      <c r="E221" t="s">
        <v>2380</v>
      </c>
      <c r="F221" t="s">
        <v>2383</v>
      </c>
      <c r="G221">
        <v>1</v>
      </c>
      <c r="H221" t="s">
        <v>2382</v>
      </c>
      <c r="R221" s="64" t="s">
        <v>35</v>
      </c>
      <c r="S221" s="64">
        <v>2000</v>
      </c>
      <c r="U221" s="7" t="str">
        <f t="shared" si="18"/>
        <v>Aug</v>
      </c>
      <c r="V221" s="10">
        <f t="shared" si="19"/>
        <v>2000</v>
      </c>
      <c r="Y221" s="10" t="s">
        <v>2382</v>
      </c>
      <c r="Z221" s="10" t="str">
        <f t="shared" si="21"/>
        <v>yes</v>
      </c>
      <c r="AB221" s="53" t="s">
        <v>11</v>
      </c>
      <c r="AC221" s="10" t="str">
        <f t="shared" si="22"/>
        <v>tier - 2</v>
      </c>
      <c r="AE221" t="s">
        <v>12</v>
      </c>
      <c r="AF221" s="10" t="str">
        <f t="shared" si="23"/>
        <v>tier - 3</v>
      </c>
      <c r="AI221" t="s">
        <v>42</v>
      </c>
      <c r="AJ221" t="str">
        <f t="shared" si="20"/>
        <v>R1011</v>
      </c>
      <c r="AS221" s="110" t="s">
        <v>2153</v>
      </c>
      <c r="AT221" s="64">
        <v>53.25</v>
      </c>
      <c r="AU221" s="64">
        <v>6.11</v>
      </c>
      <c r="AV221" s="64" t="s">
        <v>2380</v>
      </c>
      <c r="AW221" s="64" t="s">
        <v>2383</v>
      </c>
      <c r="AX221" s="64" t="s">
        <v>2383</v>
      </c>
      <c r="AY221" s="64" t="s">
        <v>2383</v>
      </c>
      <c r="AZ221" s="64">
        <v>1</v>
      </c>
      <c r="BA221" s="109" t="s">
        <v>6930</v>
      </c>
      <c r="BB221" s="64" t="s">
        <v>10449</v>
      </c>
      <c r="BC221" s="69" t="s">
        <v>10444</v>
      </c>
    </row>
    <row r="222" spans="1:55" x14ac:dyDescent="0.35">
      <c r="A222" t="s">
        <v>2152</v>
      </c>
      <c r="B222">
        <v>26.8</v>
      </c>
      <c r="C222">
        <v>10.93</v>
      </c>
      <c r="D222" t="s">
        <v>2382</v>
      </c>
      <c r="E222" t="s">
        <v>2380</v>
      </c>
      <c r="F222" t="s">
        <v>2380</v>
      </c>
      <c r="G222" t="s">
        <v>2381</v>
      </c>
      <c r="H222" t="s">
        <v>2380</v>
      </c>
      <c r="R222" s="64" t="s">
        <v>20</v>
      </c>
      <c r="S222" s="64">
        <v>1994</v>
      </c>
      <c r="U222" s="7" t="str">
        <f t="shared" si="18"/>
        <v>Sep</v>
      </c>
      <c r="V222" s="10">
        <f t="shared" si="19"/>
        <v>1994</v>
      </c>
      <c r="Y222" s="10" t="s">
        <v>2382</v>
      </c>
      <c r="Z222" s="10" t="str">
        <f t="shared" si="21"/>
        <v>yes</v>
      </c>
      <c r="AB222" s="53" t="s">
        <v>11</v>
      </c>
      <c r="AC222" s="10" t="str">
        <f t="shared" si="22"/>
        <v>tier - 2</v>
      </c>
      <c r="AE222" t="s">
        <v>11</v>
      </c>
      <c r="AF222" s="10" t="str">
        <f t="shared" si="23"/>
        <v>tier - 2</v>
      </c>
      <c r="AI222" t="s">
        <v>13</v>
      </c>
      <c r="AJ222" t="str">
        <f t="shared" si="20"/>
        <v>R1013</v>
      </c>
      <c r="AS222" s="110" t="s">
        <v>2152</v>
      </c>
      <c r="AT222" s="64">
        <v>26.8</v>
      </c>
      <c r="AU222" s="64">
        <v>10.93</v>
      </c>
      <c r="AV222" s="64" t="s">
        <v>2380</v>
      </c>
      <c r="AW222" s="64" t="s">
        <v>2380</v>
      </c>
      <c r="AX222" s="64" t="s">
        <v>2383</v>
      </c>
      <c r="AY222" s="64" t="s">
        <v>2380</v>
      </c>
      <c r="AZ222" s="64">
        <v>0</v>
      </c>
      <c r="BA222" s="109" t="s">
        <v>6931</v>
      </c>
      <c r="BB222" s="64" t="s">
        <v>10448</v>
      </c>
      <c r="BC222" s="69" t="s">
        <v>10445</v>
      </c>
    </row>
    <row r="223" spans="1:55" x14ac:dyDescent="0.35">
      <c r="A223" t="s">
        <v>2151</v>
      </c>
      <c r="B223">
        <v>28.5</v>
      </c>
      <c r="C223">
        <v>5.12</v>
      </c>
      <c r="D223" t="s">
        <v>2380</v>
      </c>
      <c r="E223" t="s">
        <v>2380</v>
      </c>
      <c r="F223" t="s">
        <v>2380</v>
      </c>
      <c r="G223">
        <v>1</v>
      </c>
      <c r="H223" t="s">
        <v>2382</v>
      </c>
      <c r="R223" s="64" t="s">
        <v>30</v>
      </c>
      <c r="S223" s="64">
        <v>1991</v>
      </c>
      <c r="U223" s="7" t="str">
        <f t="shared" si="18"/>
        <v>Dec</v>
      </c>
      <c r="V223" s="10">
        <f t="shared" si="19"/>
        <v>1991</v>
      </c>
      <c r="Y223" s="10" t="s">
        <v>2382</v>
      </c>
      <c r="Z223" s="10" t="str">
        <f t="shared" si="21"/>
        <v>yes</v>
      </c>
      <c r="AB223" s="53" t="s">
        <v>11</v>
      </c>
      <c r="AC223" s="10" t="str">
        <f t="shared" si="22"/>
        <v>tier - 2</v>
      </c>
      <c r="AE223" t="s">
        <v>12</v>
      </c>
      <c r="AF223" s="10" t="str">
        <f t="shared" si="23"/>
        <v>tier - 3</v>
      </c>
      <c r="AI223" t="s">
        <v>23</v>
      </c>
      <c r="AJ223" t="str">
        <f t="shared" si="20"/>
        <v>R1012</v>
      </c>
      <c r="AS223" s="110" t="s">
        <v>2151</v>
      </c>
      <c r="AT223" s="64">
        <v>28.5</v>
      </c>
      <c r="AU223" s="64">
        <v>5.12</v>
      </c>
      <c r="AV223" s="64" t="s">
        <v>2380</v>
      </c>
      <c r="AW223" s="64" t="s">
        <v>2380</v>
      </c>
      <c r="AX223" s="64" t="s">
        <v>2380</v>
      </c>
      <c r="AY223" s="64" t="s">
        <v>2383</v>
      </c>
      <c r="AZ223" s="64">
        <v>1</v>
      </c>
      <c r="BA223" s="109" t="s">
        <v>6932</v>
      </c>
      <c r="BB223" s="64" t="s">
        <v>10450</v>
      </c>
      <c r="BC223" s="69" t="s">
        <v>10445</v>
      </c>
    </row>
    <row r="224" spans="1:55" x14ac:dyDescent="0.35">
      <c r="A224" t="s">
        <v>2150</v>
      </c>
      <c r="B224">
        <v>22.895</v>
      </c>
      <c r="C224">
        <v>5.72</v>
      </c>
      <c r="D224" t="s">
        <v>2380</v>
      </c>
      <c r="E224" t="s">
        <v>2380</v>
      </c>
      <c r="F224" t="s">
        <v>2380</v>
      </c>
      <c r="G224" t="s">
        <v>2381</v>
      </c>
      <c r="H224" t="s">
        <v>2382</v>
      </c>
      <c r="R224" s="64" t="s">
        <v>30</v>
      </c>
      <c r="S224" s="64">
        <v>2004</v>
      </c>
      <c r="U224" s="7" t="str">
        <f t="shared" si="18"/>
        <v>Dec</v>
      </c>
      <c r="V224" s="10">
        <f t="shared" si="19"/>
        <v>2004</v>
      </c>
      <c r="Y224" s="10" t="s">
        <v>2382</v>
      </c>
      <c r="Z224" s="10" t="str">
        <f t="shared" si="21"/>
        <v>yes</v>
      </c>
      <c r="AB224" s="53" t="s">
        <v>11</v>
      </c>
      <c r="AC224" s="10" t="str">
        <f t="shared" si="22"/>
        <v>tier - 2</v>
      </c>
      <c r="AE224" t="s">
        <v>11</v>
      </c>
      <c r="AF224" s="10" t="str">
        <f t="shared" si="23"/>
        <v>tier - 2</v>
      </c>
      <c r="AI224" t="s">
        <v>247</v>
      </c>
      <c r="AJ224" t="str">
        <f t="shared" si="20"/>
        <v>R1024</v>
      </c>
      <c r="AS224" s="110" t="s">
        <v>2150</v>
      </c>
      <c r="AT224" s="64">
        <v>22.895</v>
      </c>
      <c r="AU224" s="64">
        <v>5.72</v>
      </c>
      <c r="AV224" s="64" t="s">
        <v>2380</v>
      </c>
      <c r="AW224" s="64" t="s">
        <v>2380</v>
      </c>
      <c r="AX224" s="64" t="s">
        <v>2380</v>
      </c>
      <c r="AY224" s="64" t="s">
        <v>2383</v>
      </c>
      <c r="AZ224" s="64">
        <v>0</v>
      </c>
      <c r="BA224" s="109" t="s">
        <v>6933</v>
      </c>
      <c r="BB224" s="64" t="s">
        <v>10449</v>
      </c>
      <c r="BC224" s="69" t="s">
        <v>10446</v>
      </c>
    </row>
    <row r="225" spans="1:55" x14ac:dyDescent="0.35">
      <c r="A225" t="s">
        <v>2149</v>
      </c>
      <c r="B225">
        <v>34.06</v>
      </c>
      <c r="C225">
        <v>11.83</v>
      </c>
      <c r="D225" t="s">
        <v>2382</v>
      </c>
      <c r="E225" t="s">
        <v>2380</v>
      </c>
      <c r="F225" t="s">
        <v>2380</v>
      </c>
      <c r="G225">
        <v>1</v>
      </c>
      <c r="H225" t="s">
        <v>2382</v>
      </c>
      <c r="R225" s="64" t="s">
        <v>20</v>
      </c>
      <c r="S225" s="64">
        <v>2004</v>
      </c>
      <c r="U225" s="7" t="str">
        <f t="shared" si="18"/>
        <v>Sep</v>
      </c>
      <c r="V225" s="10">
        <f t="shared" si="19"/>
        <v>2004</v>
      </c>
      <c r="Y225" s="10" t="s">
        <v>2382</v>
      </c>
      <c r="Z225" s="10" t="str">
        <f t="shared" si="21"/>
        <v>yes</v>
      </c>
      <c r="AB225" s="53" t="s">
        <v>11</v>
      </c>
      <c r="AC225" s="10" t="str">
        <f t="shared" si="22"/>
        <v>tier - 2</v>
      </c>
      <c r="AE225" t="s">
        <v>11</v>
      </c>
      <c r="AF225" s="10" t="str">
        <f t="shared" si="23"/>
        <v>tier - 2</v>
      </c>
      <c r="AI225" t="s">
        <v>249</v>
      </c>
      <c r="AJ225" t="str">
        <f t="shared" si="20"/>
        <v>R1023</v>
      </c>
      <c r="AS225" s="110" t="s">
        <v>2149</v>
      </c>
      <c r="AT225" s="64">
        <v>34.06</v>
      </c>
      <c r="AU225" s="64">
        <v>11.83</v>
      </c>
      <c r="AV225" s="64" t="s">
        <v>2380</v>
      </c>
      <c r="AW225" s="64" t="s">
        <v>2380</v>
      </c>
      <c r="AX225" s="64" t="s">
        <v>2383</v>
      </c>
      <c r="AY225" s="64" t="s">
        <v>2383</v>
      </c>
      <c r="AZ225" s="64">
        <v>1</v>
      </c>
      <c r="BA225" s="109" t="s">
        <v>6934</v>
      </c>
      <c r="BB225" s="64" t="s">
        <v>10448</v>
      </c>
      <c r="BC225" s="69" t="s">
        <v>10444</v>
      </c>
    </row>
    <row r="226" spans="1:55" x14ac:dyDescent="0.35">
      <c r="A226" t="s">
        <v>2148</v>
      </c>
      <c r="B226">
        <v>36.409999999999997</v>
      </c>
      <c r="C226">
        <v>4.55</v>
      </c>
      <c r="D226" t="s">
        <v>2380</v>
      </c>
      <c r="E226" t="s">
        <v>2380</v>
      </c>
      <c r="F226" t="s">
        <v>2380</v>
      </c>
      <c r="G226" t="s">
        <v>2381</v>
      </c>
      <c r="H226" t="s">
        <v>2382</v>
      </c>
      <c r="R226" s="64" t="s">
        <v>20</v>
      </c>
      <c r="S226" s="64">
        <v>2004</v>
      </c>
      <c r="U226" s="7" t="str">
        <f t="shared" si="18"/>
        <v>Sep</v>
      </c>
      <c r="V226" s="10">
        <f t="shared" si="19"/>
        <v>2004</v>
      </c>
      <c r="Y226" s="10" t="s">
        <v>2382</v>
      </c>
      <c r="Z226" s="10" t="str">
        <f t="shared" si="21"/>
        <v>yes</v>
      </c>
      <c r="AB226" s="53" t="s">
        <v>11</v>
      </c>
      <c r="AC226" s="10" t="str">
        <f t="shared" si="22"/>
        <v>tier - 2</v>
      </c>
      <c r="AE226" t="s">
        <v>11</v>
      </c>
      <c r="AF226" s="10" t="str">
        <f t="shared" si="23"/>
        <v>tier - 2</v>
      </c>
      <c r="AI226" t="s">
        <v>247</v>
      </c>
      <c r="AJ226" t="str">
        <f t="shared" si="20"/>
        <v>R1024</v>
      </c>
      <c r="AS226" s="110" t="s">
        <v>2148</v>
      </c>
      <c r="AT226" s="64">
        <v>36.409999999999997</v>
      </c>
      <c r="AU226" s="64">
        <v>4.55</v>
      </c>
      <c r="AV226" s="64" t="s">
        <v>2380</v>
      </c>
      <c r="AW226" s="64" t="s">
        <v>2380</v>
      </c>
      <c r="AX226" s="64" t="s">
        <v>2380</v>
      </c>
      <c r="AY226" s="64" t="s">
        <v>2383</v>
      </c>
      <c r="AZ226" s="64">
        <v>0</v>
      </c>
      <c r="BA226" s="109" t="s">
        <v>6813</v>
      </c>
      <c r="BB226" s="64" t="s">
        <v>10450</v>
      </c>
      <c r="BC226" s="69" t="s">
        <v>10444</v>
      </c>
    </row>
    <row r="227" spans="1:55" x14ac:dyDescent="0.35">
      <c r="A227" t="s">
        <v>2147</v>
      </c>
      <c r="B227">
        <v>52.3</v>
      </c>
      <c r="C227">
        <v>4.87</v>
      </c>
      <c r="D227" t="s">
        <v>2382</v>
      </c>
      <c r="E227" t="s">
        <v>2380</v>
      </c>
      <c r="F227" t="s">
        <v>2383</v>
      </c>
      <c r="G227">
        <v>1</v>
      </c>
      <c r="H227" t="s">
        <v>2382</v>
      </c>
      <c r="R227" s="64" t="s">
        <v>10</v>
      </c>
      <c r="S227" s="64">
        <v>2004</v>
      </c>
      <c r="U227" s="7" t="str">
        <f t="shared" si="18"/>
        <v>Jul</v>
      </c>
      <c r="V227" s="10">
        <f t="shared" si="19"/>
        <v>2004</v>
      </c>
      <c r="Y227" s="10" t="s">
        <v>2382</v>
      </c>
      <c r="Z227" s="10" t="str">
        <f t="shared" si="21"/>
        <v>yes</v>
      </c>
      <c r="AB227" s="53" t="s">
        <v>11</v>
      </c>
      <c r="AC227" s="10" t="str">
        <f t="shared" si="22"/>
        <v>tier - 2</v>
      </c>
      <c r="AE227" t="s">
        <v>11</v>
      </c>
      <c r="AF227" s="10" t="str">
        <f t="shared" si="23"/>
        <v>tier - 2</v>
      </c>
      <c r="AI227" t="s">
        <v>13</v>
      </c>
      <c r="AJ227" t="str">
        <f t="shared" si="20"/>
        <v>R1013</v>
      </c>
      <c r="AS227" s="110" t="s">
        <v>2147</v>
      </c>
      <c r="AT227" s="64">
        <v>52.3</v>
      </c>
      <c r="AU227" s="64">
        <v>4.87</v>
      </c>
      <c r="AV227" s="64" t="s">
        <v>2380</v>
      </c>
      <c r="AW227" s="64" t="s">
        <v>2383</v>
      </c>
      <c r="AX227" s="64" t="s">
        <v>2383</v>
      </c>
      <c r="AY227" s="64" t="s">
        <v>2383</v>
      </c>
      <c r="AZ227" s="64">
        <v>1</v>
      </c>
      <c r="BA227" s="109" t="s">
        <v>6935</v>
      </c>
      <c r="BB227" s="64" t="s">
        <v>10450</v>
      </c>
      <c r="BC227" s="69" t="s">
        <v>10444</v>
      </c>
    </row>
    <row r="228" spans="1:55" x14ac:dyDescent="0.35">
      <c r="A228" t="s">
        <v>2146</v>
      </c>
      <c r="B228">
        <v>52.66</v>
      </c>
      <c r="C228">
        <v>4.45</v>
      </c>
      <c r="D228" t="s">
        <v>2380</v>
      </c>
      <c r="E228" t="s">
        <v>2380</v>
      </c>
      <c r="F228" t="s">
        <v>2380</v>
      </c>
      <c r="G228">
        <v>1</v>
      </c>
      <c r="H228" t="s">
        <v>2382</v>
      </c>
      <c r="R228" s="64" t="s">
        <v>35</v>
      </c>
      <c r="S228" s="64">
        <v>2004</v>
      </c>
      <c r="U228" s="7" t="str">
        <f t="shared" si="18"/>
        <v>Aug</v>
      </c>
      <c r="V228" s="10">
        <f t="shared" si="19"/>
        <v>2004</v>
      </c>
      <c r="Y228" s="10" t="s">
        <v>2382</v>
      </c>
      <c r="Z228" s="10" t="str">
        <f t="shared" si="21"/>
        <v>yes</v>
      </c>
      <c r="AB228" s="53" t="s">
        <v>11</v>
      </c>
      <c r="AC228" s="10" t="str">
        <f t="shared" si="22"/>
        <v>tier - 2</v>
      </c>
      <c r="AE228" t="s">
        <v>12</v>
      </c>
      <c r="AF228" s="10" t="str">
        <f t="shared" si="23"/>
        <v>tier - 3</v>
      </c>
      <c r="AI228" t="s">
        <v>247</v>
      </c>
      <c r="AJ228" t="str">
        <f t="shared" si="20"/>
        <v>R1024</v>
      </c>
      <c r="AS228" s="110" t="s">
        <v>2146</v>
      </c>
      <c r="AT228" s="64">
        <v>52.66</v>
      </c>
      <c r="AU228" s="64">
        <v>4.45</v>
      </c>
      <c r="AV228" s="64" t="s">
        <v>2380</v>
      </c>
      <c r="AW228" s="64" t="s">
        <v>2380</v>
      </c>
      <c r="AX228" s="64" t="s">
        <v>2380</v>
      </c>
      <c r="AY228" s="64" t="s">
        <v>2383</v>
      </c>
      <c r="AZ228" s="64">
        <v>1</v>
      </c>
      <c r="BA228" s="109" t="s">
        <v>6936</v>
      </c>
      <c r="BB228" s="64" t="s">
        <v>10450</v>
      </c>
      <c r="BC228" s="69" t="s">
        <v>10444</v>
      </c>
    </row>
    <row r="229" spans="1:55" x14ac:dyDescent="0.35">
      <c r="A229" t="s">
        <v>2145</v>
      </c>
      <c r="B229">
        <v>29.57</v>
      </c>
      <c r="C229">
        <v>9.42</v>
      </c>
      <c r="D229" t="s">
        <v>2382</v>
      </c>
      <c r="E229" t="s">
        <v>2380</v>
      </c>
      <c r="F229" t="s">
        <v>2380</v>
      </c>
      <c r="G229" t="s">
        <v>2381</v>
      </c>
      <c r="H229" t="s">
        <v>2382</v>
      </c>
      <c r="R229" s="64" t="s">
        <v>37</v>
      </c>
      <c r="S229" s="64">
        <v>2004</v>
      </c>
      <c r="U229" s="7" t="str">
        <f t="shared" si="18"/>
        <v>Oct</v>
      </c>
      <c r="V229" s="10">
        <f t="shared" si="19"/>
        <v>2004</v>
      </c>
      <c r="Y229" s="10" t="s">
        <v>2380</v>
      </c>
      <c r="Z229" s="10" t="str">
        <f t="shared" si="21"/>
        <v>No</v>
      </c>
      <c r="AB229" s="53" t="s">
        <v>11</v>
      </c>
      <c r="AC229" s="10" t="str">
        <f t="shared" si="22"/>
        <v>tier - 2</v>
      </c>
      <c r="AE229" t="s">
        <v>16</v>
      </c>
      <c r="AF229" s="10" t="str">
        <f t="shared" si="23"/>
        <v>tier - 1</v>
      </c>
      <c r="AI229" t="s">
        <v>247</v>
      </c>
      <c r="AJ229" t="str">
        <f t="shared" si="20"/>
        <v>R1024</v>
      </c>
      <c r="AS229" s="110" t="s">
        <v>2145</v>
      </c>
      <c r="AT229" s="64">
        <v>29.57</v>
      </c>
      <c r="AU229" s="64">
        <v>9.42</v>
      </c>
      <c r="AV229" s="64" t="s">
        <v>2380</v>
      </c>
      <c r="AW229" s="64" t="s">
        <v>2380</v>
      </c>
      <c r="AX229" s="64" t="s">
        <v>2383</v>
      </c>
      <c r="AY229" s="64" t="s">
        <v>2383</v>
      </c>
      <c r="AZ229" s="64">
        <v>0</v>
      </c>
      <c r="BA229" s="109" t="s">
        <v>6937</v>
      </c>
      <c r="BB229" s="64" t="s">
        <v>10448</v>
      </c>
      <c r="BC229" s="69" t="s">
        <v>10445</v>
      </c>
    </row>
    <row r="230" spans="1:55" x14ac:dyDescent="0.35">
      <c r="A230" t="s">
        <v>2144</v>
      </c>
      <c r="B230">
        <v>36.99</v>
      </c>
      <c r="C230">
        <v>5.37</v>
      </c>
      <c r="D230" t="s">
        <v>2382</v>
      </c>
      <c r="E230" t="s">
        <v>2380</v>
      </c>
      <c r="F230" t="s">
        <v>2383</v>
      </c>
      <c r="G230">
        <v>1</v>
      </c>
      <c r="H230" t="s">
        <v>2382</v>
      </c>
      <c r="R230" s="64" t="s">
        <v>15</v>
      </c>
      <c r="S230" s="64">
        <v>2004</v>
      </c>
      <c r="U230" s="7" t="str">
        <f t="shared" si="18"/>
        <v>Nov</v>
      </c>
      <c r="V230" s="10">
        <f t="shared" si="19"/>
        <v>2004</v>
      </c>
      <c r="Y230" s="10" t="s">
        <v>2382</v>
      </c>
      <c r="Z230" s="10" t="str">
        <f t="shared" si="21"/>
        <v>yes</v>
      </c>
      <c r="AB230" s="53" t="s">
        <v>11</v>
      </c>
      <c r="AC230" s="10" t="str">
        <f t="shared" si="22"/>
        <v>tier - 2</v>
      </c>
      <c r="AE230" t="s">
        <v>11</v>
      </c>
      <c r="AF230" s="10" t="str">
        <f t="shared" si="23"/>
        <v>tier - 2</v>
      </c>
      <c r="AI230" t="s">
        <v>247</v>
      </c>
      <c r="AJ230" t="str">
        <f t="shared" si="20"/>
        <v>R1024</v>
      </c>
      <c r="AS230" s="110" t="s">
        <v>2144</v>
      </c>
      <c r="AT230" s="64">
        <v>36.99</v>
      </c>
      <c r="AU230" s="64">
        <v>5.37</v>
      </c>
      <c r="AV230" s="64" t="s">
        <v>2380</v>
      </c>
      <c r="AW230" s="64" t="s">
        <v>2383</v>
      </c>
      <c r="AX230" s="64" t="s">
        <v>2383</v>
      </c>
      <c r="AY230" s="64" t="s">
        <v>2383</v>
      </c>
      <c r="AZ230" s="64">
        <v>1</v>
      </c>
      <c r="BA230" s="109" t="s">
        <v>6938</v>
      </c>
      <c r="BB230" s="64" t="s">
        <v>10450</v>
      </c>
      <c r="BC230" s="69" t="s">
        <v>10444</v>
      </c>
    </row>
    <row r="231" spans="1:55" x14ac:dyDescent="0.35">
      <c r="A231" t="s">
        <v>2143</v>
      </c>
      <c r="B231">
        <v>31.4</v>
      </c>
      <c r="C231">
        <v>4.5999999999999996</v>
      </c>
      <c r="D231" t="s">
        <v>2382</v>
      </c>
      <c r="E231" t="s">
        <v>2380</v>
      </c>
      <c r="F231" t="s">
        <v>2380</v>
      </c>
      <c r="G231">
        <v>1</v>
      </c>
      <c r="H231" t="s">
        <v>2382</v>
      </c>
      <c r="R231" s="64" t="s">
        <v>35</v>
      </c>
      <c r="S231" s="64">
        <v>2004</v>
      </c>
      <c r="U231" s="7" t="str">
        <f t="shared" si="18"/>
        <v>Aug</v>
      </c>
      <c r="V231" s="10">
        <f t="shared" si="19"/>
        <v>2004</v>
      </c>
      <c r="Y231" s="10" t="s">
        <v>2382</v>
      </c>
      <c r="Z231" s="10" t="str">
        <f t="shared" si="21"/>
        <v>yes</v>
      </c>
      <c r="AB231" s="53" t="s">
        <v>11</v>
      </c>
      <c r="AC231" s="10" t="str">
        <f t="shared" si="22"/>
        <v>tier - 2</v>
      </c>
      <c r="AE231" t="s">
        <v>12</v>
      </c>
      <c r="AF231" s="10" t="str">
        <f t="shared" si="23"/>
        <v>tier - 3</v>
      </c>
      <c r="AI231" t="s">
        <v>247</v>
      </c>
      <c r="AJ231" t="str">
        <f t="shared" si="20"/>
        <v>R1024</v>
      </c>
      <c r="AS231" s="110" t="s">
        <v>2143</v>
      </c>
      <c r="AT231" s="64">
        <v>31.4</v>
      </c>
      <c r="AU231" s="64">
        <v>4.5999999999999996</v>
      </c>
      <c r="AV231" s="64" t="s">
        <v>2380</v>
      </c>
      <c r="AW231" s="64" t="s">
        <v>2380</v>
      </c>
      <c r="AX231" s="64" t="s">
        <v>2383</v>
      </c>
      <c r="AY231" s="64" t="s">
        <v>2383</v>
      </c>
      <c r="AZ231" s="64">
        <v>1</v>
      </c>
      <c r="BA231" s="109" t="s">
        <v>6939</v>
      </c>
      <c r="BB231" s="64" t="s">
        <v>10450</v>
      </c>
      <c r="BC231" s="69" t="s">
        <v>10444</v>
      </c>
    </row>
    <row r="232" spans="1:55" x14ac:dyDescent="0.35">
      <c r="A232" t="s">
        <v>2142</v>
      </c>
      <c r="B232">
        <v>34.9</v>
      </c>
      <c r="C232">
        <v>6.22</v>
      </c>
      <c r="D232" t="s">
        <v>2380</v>
      </c>
      <c r="E232" t="s">
        <v>2380</v>
      </c>
      <c r="F232" t="s">
        <v>2383</v>
      </c>
      <c r="G232">
        <v>1</v>
      </c>
      <c r="H232" t="s">
        <v>2382</v>
      </c>
      <c r="R232" s="64" t="s">
        <v>10</v>
      </c>
      <c r="S232" s="64">
        <v>2004</v>
      </c>
      <c r="U232" s="7" t="str">
        <f t="shared" si="18"/>
        <v>Jul</v>
      </c>
      <c r="V232" s="10">
        <f t="shared" si="19"/>
        <v>2004</v>
      </c>
      <c r="Y232" s="10" t="s">
        <v>2382</v>
      </c>
      <c r="Z232" s="10" t="str">
        <f t="shared" si="21"/>
        <v>yes</v>
      </c>
      <c r="AB232" s="53" t="s">
        <v>11</v>
      </c>
      <c r="AC232" s="10" t="str">
        <f t="shared" si="22"/>
        <v>tier - 2</v>
      </c>
      <c r="AE232" t="s">
        <v>11</v>
      </c>
      <c r="AF232" s="10" t="str">
        <f t="shared" si="23"/>
        <v>tier - 2</v>
      </c>
      <c r="AI232" t="s">
        <v>247</v>
      </c>
      <c r="AJ232" t="str">
        <f t="shared" si="20"/>
        <v>R1024</v>
      </c>
      <c r="AS232" s="110" t="s">
        <v>2142</v>
      </c>
      <c r="AT232" s="64">
        <v>34.9</v>
      </c>
      <c r="AU232" s="64">
        <v>6.22</v>
      </c>
      <c r="AV232" s="64" t="s">
        <v>2380</v>
      </c>
      <c r="AW232" s="64" t="s">
        <v>2383</v>
      </c>
      <c r="AX232" s="64" t="s">
        <v>2380</v>
      </c>
      <c r="AY232" s="64" t="s">
        <v>2383</v>
      </c>
      <c r="AZ232" s="64">
        <v>1</v>
      </c>
      <c r="BA232" s="109" t="s">
        <v>6263</v>
      </c>
      <c r="BB232" s="64" t="s">
        <v>10449</v>
      </c>
      <c r="BC232" s="69" t="s">
        <v>10444</v>
      </c>
    </row>
    <row r="233" spans="1:55" x14ac:dyDescent="0.35">
      <c r="A233" t="s">
        <v>2141</v>
      </c>
      <c r="B233">
        <v>31.13</v>
      </c>
      <c r="C233">
        <v>4.5199999999999996</v>
      </c>
      <c r="D233" t="s">
        <v>2382</v>
      </c>
      <c r="E233" t="s">
        <v>2380</v>
      </c>
      <c r="F233" t="s">
        <v>2380</v>
      </c>
      <c r="G233">
        <v>1</v>
      </c>
      <c r="H233" t="s">
        <v>2382</v>
      </c>
      <c r="R233" s="64" t="s">
        <v>15</v>
      </c>
      <c r="S233" s="64">
        <v>1994</v>
      </c>
      <c r="U233" s="7" t="str">
        <f t="shared" si="18"/>
        <v>Nov</v>
      </c>
      <c r="V233" s="10">
        <f t="shared" si="19"/>
        <v>1994</v>
      </c>
      <c r="Y233" s="10" t="s">
        <v>2382</v>
      </c>
      <c r="Z233" s="10" t="str">
        <f t="shared" si="21"/>
        <v>yes</v>
      </c>
      <c r="AB233" s="53" t="s">
        <v>11</v>
      </c>
      <c r="AC233" s="10" t="str">
        <f t="shared" si="22"/>
        <v>tier - 2</v>
      </c>
      <c r="AE233" t="s">
        <v>11</v>
      </c>
      <c r="AF233" s="10" t="str">
        <f t="shared" si="23"/>
        <v>tier - 2</v>
      </c>
      <c r="AI233" t="s">
        <v>13</v>
      </c>
      <c r="AJ233" t="str">
        <f t="shared" si="20"/>
        <v>R1013</v>
      </c>
      <c r="AS233" s="110" t="s">
        <v>2141</v>
      </c>
      <c r="AT233" s="64">
        <v>31.13</v>
      </c>
      <c r="AU233" s="64">
        <v>4.5199999999999996</v>
      </c>
      <c r="AV233" s="64" t="s">
        <v>2380</v>
      </c>
      <c r="AW233" s="64" t="s">
        <v>2380</v>
      </c>
      <c r="AX233" s="64" t="s">
        <v>2383</v>
      </c>
      <c r="AY233" s="64" t="s">
        <v>2383</v>
      </c>
      <c r="AZ233" s="64">
        <v>1</v>
      </c>
      <c r="BA233" s="109" t="s">
        <v>6940</v>
      </c>
      <c r="BB233" s="64" t="s">
        <v>10450</v>
      </c>
      <c r="BC233" s="69" t="s">
        <v>10444</v>
      </c>
    </row>
    <row r="234" spans="1:55" x14ac:dyDescent="0.35">
      <c r="A234" t="s">
        <v>2140</v>
      </c>
      <c r="B234">
        <v>34.799999999999997</v>
      </c>
      <c r="C234">
        <v>6.18</v>
      </c>
      <c r="D234" t="s">
        <v>2380</v>
      </c>
      <c r="E234" t="s">
        <v>2380</v>
      </c>
      <c r="F234" t="s">
        <v>2383</v>
      </c>
      <c r="G234">
        <v>1</v>
      </c>
      <c r="H234" t="s">
        <v>2382</v>
      </c>
      <c r="R234" s="64" t="s">
        <v>18</v>
      </c>
      <c r="S234" s="64">
        <v>2004</v>
      </c>
      <c r="U234" s="7" t="str">
        <f t="shared" si="18"/>
        <v>Jun</v>
      </c>
      <c r="V234" s="10">
        <f t="shared" si="19"/>
        <v>2004</v>
      </c>
      <c r="Y234" s="10" t="s">
        <v>2382</v>
      </c>
      <c r="Z234" s="10" t="str">
        <f t="shared" si="21"/>
        <v>yes</v>
      </c>
      <c r="AB234" s="53" t="s">
        <v>11</v>
      </c>
      <c r="AC234" s="10" t="str">
        <f t="shared" si="22"/>
        <v>tier - 2</v>
      </c>
      <c r="AE234" t="s">
        <v>12</v>
      </c>
      <c r="AF234" s="10" t="str">
        <f t="shared" si="23"/>
        <v>tier - 3</v>
      </c>
      <c r="AI234" t="s">
        <v>247</v>
      </c>
      <c r="AJ234" t="str">
        <f t="shared" si="20"/>
        <v>R1024</v>
      </c>
      <c r="AS234" s="110" t="s">
        <v>2140</v>
      </c>
      <c r="AT234" s="64">
        <v>34.799999999999997</v>
      </c>
      <c r="AU234" s="64">
        <v>6.18</v>
      </c>
      <c r="AV234" s="64" t="s">
        <v>2380</v>
      </c>
      <c r="AW234" s="64" t="s">
        <v>2383</v>
      </c>
      <c r="AX234" s="64" t="s">
        <v>2380</v>
      </c>
      <c r="AY234" s="64" t="s">
        <v>2383</v>
      </c>
      <c r="AZ234" s="64">
        <v>1</v>
      </c>
      <c r="BA234" s="109" t="s">
        <v>6941</v>
      </c>
      <c r="BB234" s="64" t="s">
        <v>10449</v>
      </c>
      <c r="BC234" s="69" t="s">
        <v>10444</v>
      </c>
    </row>
    <row r="235" spans="1:55" x14ac:dyDescent="0.35">
      <c r="A235" t="s">
        <v>2139</v>
      </c>
      <c r="B235">
        <v>31.68</v>
      </c>
      <c r="C235">
        <v>4.4000000000000004</v>
      </c>
      <c r="D235" t="s">
        <v>2380</v>
      </c>
      <c r="E235" t="s">
        <v>2380</v>
      </c>
      <c r="F235" t="s">
        <v>2380</v>
      </c>
      <c r="G235" t="s">
        <v>2381</v>
      </c>
      <c r="H235" t="s">
        <v>2382</v>
      </c>
      <c r="R235" s="64" t="s">
        <v>20</v>
      </c>
      <c r="S235" s="64">
        <v>2004</v>
      </c>
      <c r="U235" s="7" t="str">
        <f t="shared" si="18"/>
        <v>Sep</v>
      </c>
      <c r="V235" s="10">
        <f t="shared" si="19"/>
        <v>2004</v>
      </c>
      <c r="Y235" s="10" t="s">
        <v>2382</v>
      </c>
      <c r="Z235" s="10" t="str">
        <f t="shared" si="21"/>
        <v>yes</v>
      </c>
      <c r="AB235" s="53" t="s">
        <v>11</v>
      </c>
      <c r="AC235" s="10" t="str">
        <f t="shared" si="22"/>
        <v>tier - 2</v>
      </c>
      <c r="AE235" t="s">
        <v>11</v>
      </c>
      <c r="AF235" s="10" t="str">
        <f t="shared" si="23"/>
        <v>tier - 2</v>
      </c>
      <c r="AI235" t="s">
        <v>247</v>
      </c>
      <c r="AJ235" t="str">
        <f t="shared" si="20"/>
        <v>R1024</v>
      </c>
      <c r="AS235" s="110" t="s">
        <v>2139</v>
      </c>
      <c r="AT235" s="64">
        <v>31.68</v>
      </c>
      <c r="AU235" s="64">
        <v>4.4000000000000004</v>
      </c>
      <c r="AV235" s="64" t="s">
        <v>2380</v>
      </c>
      <c r="AW235" s="64" t="s">
        <v>2380</v>
      </c>
      <c r="AX235" s="64" t="s">
        <v>2380</v>
      </c>
      <c r="AY235" s="64" t="s">
        <v>2383</v>
      </c>
      <c r="AZ235" s="64">
        <v>0</v>
      </c>
      <c r="BA235" s="109" t="s">
        <v>6942</v>
      </c>
      <c r="BB235" s="64" t="s">
        <v>10450</v>
      </c>
      <c r="BC235" s="69" t="s">
        <v>10444</v>
      </c>
    </row>
    <row r="236" spans="1:55" x14ac:dyDescent="0.35">
      <c r="A236" t="s">
        <v>2138</v>
      </c>
      <c r="B236">
        <v>33.534999999999997</v>
      </c>
      <c r="C236">
        <v>6.23</v>
      </c>
      <c r="D236" t="s">
        <v>2380</v>
      </c>
      <c r="E236" t="s">
        <v>2382</v>
      </c>
      <c r="F236" t="s">
        <v>2380</v>
      </c>
      <c r="G236">
        <v>1</v>
      </c>
      <c r="H236" t="s">
        <v>2382</v>
      </c>
      <c r="R236" s="64" t="s">
        <v>30</v>
      </c>
      <c r="S236" s="64">
        <v>2004</v>
      </c>
      <c r="U236" s="7" t="str">
        <f t="shared" si="18"/>
        <v>Dec</v>
      </c>
      <c r="V236" s="10">
        <f t="shared" si="19"/>
        <v>2004</v>
      </c>
      <c r="Y236" s="10" t="s">
        <v>2382</v>
      </c>
      <c r="Z236" s="10" t="str">
        <f t="shared" si="21"/>
        <v>yes</v>
      </c>
      <c r="AB236" s="53" t="s">
        <v>11</v>
      </c>
      <c r="AC236" s="10" t="str">
        <f t="shared" si="22"/>
        <v>tier - 2</v>
      </c>
      <c r="AE236" t="s">
        <v>11</v>
      </c>
      <c r="AF236" s="10" t="str">
        <f t="shared" si="23"/>
        <v>tier - 2</v>
      </c>
      <c r="AI236" t="s">
        <v>13</v>
      </c>
      <c r="AJ236" t="str">
        <f t="shared" si="20"/>
        <v>R1013</v>
      </c>
      <c r="AS236" s="110" t="s">
        <v>2138</v>
      </c>
      <c r="AT236" s="64">
        <v>33.534999999999997</v>
      </c>
      <c r="AU236" s="64">
        <v>6.23</v>
      </c>
      <c r="AV236" s="64" t="s">
        <v>2382</v>
      </c>
      <c r="AW236" s="64" t="s">
        <v>2380</v>
      </c>
      <c r="AX236" s="64" t="s">
        <v>2380</v>
      </c>
      <c r="AY236" s="64" t="s">
        <v>2383</v>
      </c>
      <c r="AZ236" s="64">
        <v>1</v>
      </c>
      <c r="BA236" s="109" t="s">
        <v>6937</v>
      </c>
      <c r="BB236" s="64" t="s">
        <v>10449</v>
      </c>
      <c r="BC236" s="69" t="s">
        <v>10444</v>
      </c>
    </row>
    <row r="237" spans="1:55" x14ac:dyDescent="0.35">
      <c r="A237" t="s">
        <v>2137</v>
      </c>
      <c r="B237">
        <v>31.92</v>
      </c>
      <c r="C237">
        <v>5.33</v>
      </c>
      <c r="D237" t="s">
        <v>2382</v>
      </c>
      <c r="E237" t="s">
        <v>2380</v>
      </c>
      <c r="F237" t="s">
        <v>2380</v>
      </c>
      <c r="G237" t="s">
        <v>2381</v>
      </c>
      <c r="H237" t="s">
        <v>2382</v>
      </c>
      <c r="R237" s="64" t="s">
        <v>30</v>
      </c>
      <c r="S237" s="64">
        <v>2003</v>
      </c>
      <c r="U237" s="7" t="str">
        <f t="shared" si="18"/>
        <v>Dec</v>
      </c>
      <c r="V237" s="10">
        <f t="shared" si="19"/>
        <v>2003</v>
      </c>
      <c r="Y237" s="10" t="s">
        <v>2382</v>
      </c>
      <c r="Z237" s="10" t="str">
        <f t="shared" si="21"/>
        <v>yes</v>
      </c>
      <c r="AB237" s="53" t="s">
        <v>11</v>
      </c>
      <c r="AC237" s="10" t="str">
        <f t="shared" si="22"/>
        <v>tier - 2</v>
      </c>
      <c r="AE237" t="s">
        <v>11</v>
      </c>
      <c r="AF237" s="10" t="str">
        <f t="shared" si="23"/>
        <v>tier - 2</v>
      </c>
      <c r="AI237" t="s">
        <v>23</v>
      </c>
      <c r="AJ237" t="str">
        <f t="shared" si="20"/>
        <v>R1012</v>
      </c>
      <c r="AS237" s="110" t="s">
        <v>2137</v>
      </c>
      <c r="AT237" s="64">
        <v>31.92</v>
      </c>
      <c r="AU237" s="64">
        <v>5.33</v>
      </c>
      <c r="AV237" s="64" t="s">
        <v>2380</v>
      </c>
      <c r="AW237" s="64" t="s">
        <v>2380</v>
      </c>
      <c r="AX237" s="64" t="s">
        <v>2383</v>
      </c>
      <c r="AY237" s="64" t="s">
        <v>2383</v>
      </c>
      <c r="AZ237" s="64">
        <v>0</v>
      </c>
      <c r="BA237" s="109" t="s">
        <v>6943</v>
      </c>
      <c r="BB237" s="64" t="s">
        <v>10450</v>
      </c>
      <c r="BC237" s="69" t="s">
        <v>10444</v>
      </c>
    </row>
    <row r="238" spans="1:55" x14ac:dyDescent="0.35">
      <c r="A238" t="s">
        <v>2136</v>
      </c>
      <c r="B238">
        <v>32.700000000000003</v>
      </c>
      <c r="C238">
        <v>4.09</v>
      </c>
      <c r="D238" t="s">
        <v>2380</v>
      </c>
      <c r="E238" t="s">
        <v>2380</v>
      </c>
      <c r="F238" t="s">
        <v>2380</v>
      </c>
      <c r="G238">
        <v>1</v>
      </c>
      <c r="H238" t="s">
        <v>2382</v>
      </c>
      <c r="R238" s="64" t="s">
        <v>18</v>
      </c>
      <c r="S238" s="64">
        <v>2000</v>
      </c>
      <c r="U238" s="7" t="str">
        <f t="shared" si="18"/>
        <v>Jun</v>
      </c>
      <c r="V238" s="10">
        <f t="shared" si="19"/>
        <v>2000</v>
      </c>
      <c r="Y238" s="10" t="s">
        <v>2382</v>
      </c>
      <c r="Z238" s="10" t="str">
        <f t="shared" si="21"/>
        <v>yes</v>
      </c>
      <c r="AB238" s="53" t="s">
        <v>11</v>
      </c>
      <c r="AC238" s="10" t="str">
        <f t="shared" si="22"/>
        <v>tier - 2</v>
      </c>
      <c r="AE238" t="s">
        <v>16</v>
      </c>
      <c r="AF238" s="10" t="str">
        <f t="shared" si="23"/>
        <v>tier - 1</v>
      </c>
      <c r="AI238" t="s">
        <v>170</v>
      </c>
      <c r="AJ238" t="str">
        <f t="shared" si="20"/>
        <v>R1018</v>
      </c>
      <c r="AS238" s="110" t="s">
        <v>2136</v>
      </c>
      <c r="AT238" s="64">
        <v>32.700000000000003</v>
      </c>
      <c r="AU238" s="64">
        <v>4.09</v>
      </c>
      <c r="AV238" s="64" t="s">
        <v>2380</v>
      </c>
      <c r="AW238" s="64" t="s">
        <v>2380</v>
      </c>
      <c r="AX238" s="64" t="s">
        <v>2380</v>
      </c>
      <c r="AY238" s="64" t="s">
        <v>2383</v>
      </c>
      <c r="AZ238" s="64">
        <v>1</v>
      </c>
      <c r="BA238" s="109" t="s">
        <v>6944</v>
      </c>
      <c r="BB238" s="64" t="s">
        <v>10450</v>
      </c>
      <c r="BC238" s="69" t="s">
        <v>10444</v>
      </c>
    </row>
    <row r="239" spans="1:55" x14ac:dyDescent="0.35">
      <c r="A239" t="s">
        <v>2135</v>
      </c>
      <c r="B239">
        <v>41.25</v>
      </c>
      <c r="C239">
        <v>5.19</v>
      </c>
      <c r="D239" t="s">
        <v>2380</v>
      </c>
      <c r="E239" t="s">
        <v>2380</v>
      </c>
      <c r="F239" t="s">
        <v>2380</v>
      </c>
      <c r="G239" t="s">
        <v>2381</v>
      </c>
      <c r="H239" t="s">
        <v>2382</v>
      </c>
      <c r="R239" s="64" t="s">
        <v>30</v>
      </c>
      <c r="S239" s="64">
        <v>2000</v>
      </c>
      <c r="U239" s="7" t="str">
        <f t="shared" si="18"/>
        <v>Dec</v>
      </c>
      <c r="V239" s="10">
        <f t="shared" si="19"/>
        <v>2000</v>
      </c>
      <c r="Y239" s="10" t="s">
        <v>2382</v>
      </c>
      <c r="Z239" s="10" t="str">
        <f t="shared" si="21"/>
        <v>yes</v>
      </c>
      <c r="AB239" s="53" t="s">
        <v>11</v>
      </c>
      <c r="AC239" s="10" t="str">
        <f t="shared" si="22"/>
        <v>tier - 2</v>
      </c>
      <c r="AE239" t="s">
        <v>16</v>
      </c>
      <c r="AF239" s="10" t="str">
        <f t="shared" si="23"/>
        <v>tier - 1</v>
      </c>
      <c r="AI239" t="s">
        <v>168</v>
      </c>
      <c r="AJ239" t="str">
        <f t="shared" si="20"/>
        <v>R1016</v>
      </c>
      <c r="AS239" s="110" t="s">
        <v>2135</v>
      </c>
      <c r="AT239" s="64">
        <v>41.25</v>
      </c>
      <c r="AU239" s="64">
        <v>5.19</v>
      </c>
      <c r="AV239" s="64" t="s">
        <v>2380</v>
      </c>
      <c r="AW239" s="64" t="s">
        <v>2380</v>
      </c>
      <c r="AX239" s="64" t="s">
        <v>2380</v>
      </c>
      <c r="AY239" s="64" t="s">
        <v>2383</v>
      </c>
      <c r="AZ239" s="64">
        <v>0</v>
      </c>
      <c r="BA239" s="109" t="s">
        <v>6945</v>
      </c>
      <c r="BB239" s="64" t="s">
        <v>10450</v>
      </c>
      <c r="BC239" s="69" t="s">
        <v>10444</v>
      </c>
    </row>
    <row r="240" spans="1:55" x14ac:dyDescent="0.35">
      <c r="A240" t="s">
        <v>2134</v>
      </c>
      <c r="B240">
        <v>33.11</v>
      </c>
      <c r="C240">
        <v>4.12</v>
      </c>
      <c r="D240" t="s">
        <v>2380</v>
      </c>
      <c r="E240" t="s">
        <v>2380</v>
      </c>
      <c r="F240" t="s">
        <v>2383</v>
      </c>
      <c r="G240">
        <v>1</v>
      </c>
      <c r="H240" t="s">
        <v>2382</v>
      </c>
      <c r="R240" s="64" t="s">
        <v>10</v>
      </c>
      <c r="S240" s="64">
        <v>2002</v>
      </c>
      <c r="U240" s="7" t="str">
        <f t="shared" si="18"/>
        <v>Jul</v>
      </c>
      <c r="V240" s="10">
        <f t="shared" si="19"/>
        <v>2002</v>
      </c>
      <c r="Y240" s="10" t="s">
        <v>2382</v>
      </c>
      <c r="Z240" s="10" t="str">
        <f t="shared" si="21"/>
        <v>yes</v>
      </c>
      <c r="AB240" s="53" t="s">
        <v>11</v>
      </c>
      <c r="AC240" s="10" t="str">
        <f t="shared" si="22"/>
        <v>tier - 2</v>
      </c>
      <c r="AE240" t="s">
        <v>16</v>
      </c>
      <c r="AF240" s="10" t="str">
        <f t="shared" si="23"/>
        <v>tier - 1</v>
      </c>
      <c r="AI240" t="s">
        <v>23</v>
      </c>
      <c r="AJ240" t="str">
        <f t="shared" si="20"/>
        <v>R1012</v>
      </c>
      <c r="AS240" s="110" t="s">
        <v>2134</v>
      </c>
      <c r="AT240" s="64">
        <v>33.11</v>
      </c>
      <c r="AU240" s="64">
        <v>4.12</v>
      </c>
      <c r="AV240" s="64" t="s">
        <v>2380</v>
      </c>
      <c r="AW240" s="64" t="s">
        <v>2383</v>
      </c>
      <c r="AX240" s="64" t="s">
        <v>2380</v>
      </c>
      <c r="AY240" s="64" t="s">
        <v>2383</v>
      </c>
      <c r="AZ240" s="64">
        <v>1</v>
      </c>
      <c r="BA240" s="109" t="s">
        <v>6946</v>
      </c>
      <c r="BB240" s="64" t="s">
        <v>10450</v>
      </c>
      <c r="BC240" s="69" t="s">
        <v>10444</v>
      </c>
    </row>
    <row r="241" spans="1:55" x14ac:dyDescent="0.35">
      <c r="A241" t="s">
        <v>2133</v>
      </c>
      <c r="B241">
        <v>36.159999999999997</v>
      </c>
      <c r="C241">
        <v>5.0999999999999996</v>
      </c>
      <c r="D241" t="s">
        <v>2380</v>
      </c>
      <c r="E241" t="s">
        <v>2380</v>
      </c>
      <c r="F241" t="s">
        <v>2380</v>
      </c>
      <c r="G241">
        <v>1</v>
      </c>
      <c r="H241" t="s">
        <v>2382</v>
      </c>
      <c r="R241" s="64" t="s">
        <v>15</v>
      </c>
      <c r="S241" s="64">
        <v>2002</v>
      </c>
      <c r="U241" s="7" t="str">
        <f t="shared" si="18"/>
        <v>Nov</v>
      </c>
      <c r="V241" s="10">
        <f t="shared" si="19"/>
        <v>2002</v>
      </c>
      <c r="Y241" s="10" t="s">
        <v>2382</v>
      </c>
      <c r="Z241" s="10" t="str">
        <f t="shared" si="21"/>
        <v>yes</v>
      </c>
      <c r="AB241" s="53" t="s">
        <v>11</v>
      </c>
      <c r="AC241" s="10" t="str">
        <f t="shared" si="22"/>
        <v>tier - 2</v>
      </c>
      <c r="AE241" t="s">
        <v>12</v>
      </c>
      <c r="AF241" s="10" t="str">
        <f t="shared" si="23"/>
        <v>tier - 3</v>
      </c>
      <c r="AI241" t="s">
        <v>23</v>
      </c>
      <c r="AJ241" t="str">
        <f t="shared" si="20"/>
        <v>R1012</v>
      </c>
      <c r="AS241" s="110" t="s">
        <v>2133</v>
      </c>
      <c r="AT241" s="64">
        <v>36.159999999999997</v>
      </c>
      <c r="AU241" s="64">
        <v>5.0999999999999996</v>
      </c>
      <c r="AV241" s="64" t="s">
        <v>2380</v>
      </c>
      <c r="AW241" s="64" t="s">
        <v>2380</v>
      </c>
      <c r="AX241" s="64" t="s">
        <v>2380</v>
      </c>
      <c r="AY241" s="64" t="s">
        <v>2383</v>
      </c>
      <c r="AZ241" s="64">
        <v>1</v>
      </c>
      <c r="BA241" s="109" t="s">
        <v>6947</v>
      </c>
      <c r="BB241" s="64" t="s">
        <v>10450</v>
      </c>
      <c r="BC241" s="69" t="s">
        <v>10444</v>
      </c>
    </row>
    <row r="242" spans="1:55" x14ac:dyDescent="0.35">
      <c r="A242" t="s">
        <v>2132</v>
      </c>
      <c r="B242">
        <v>33.72</v>
      </c>
      <c r="C242">
        <v>6.21</v>
      </c>
      <c r="D242" t="s">
        <v>2382</v>
      </c>
      <c r="E242" t="s">
        <v>2380</v>
      </c>
      <c r="F242" t="s">
        <v>2383</v>
      </c>
      <c r="G242">
        <v>1</v>
      </c>
      <c r="H242" t="s">
        <v>2382</v>
      </c>
      <c r="R242" s="64" t="s">
        <v>18</v>
      </c>
      <c r="S242" s="64">
        <v>1991</v>
      </c>
      <c r="U242" s="7" t="str">
        <f t="shared" si="18"/>
        <v>Jun</v>
      </c>
      <c r="V242" s="10">
        <f t="shared" si="19"/>
        <v>1991</v>
      </c>
      <c r="Y242" s="10" t="s">
        <v>2382</v>
      </c>
      <c r="Z242" s="10" t="str">
        <f t="shared" si="21"/>
        <v>yes</v>
      </c>
      <c r="AB242" s="53" t="s">
        <v>11</v>
      </c>
      <c r="AC242" s="10" t="str">
        <f t="shared" si="22"/>
        <v>tier - 2</v>
      </c>
      <c r="AE242" t="s">
        <v>11</v>
      </c>
      <c r="AF242" s="10" t="str">
        <f t="shared" si="23"/>
        <v>tier - 2</v>
      </c>
      <c r="AI242" t="s">
        <v>13</v>
      </c>
      <c r="AJ242" t="str">
        <f t="shared" si="20"/>
        <v>R1013</v>
      </c>
      <c r="AS242" s="110" t="s">
        <v>2132</v>
      </c>
      <c r="AT242" s="64">
        <v>33.72</v>
      </c>
      <c r="AU242" s="64">
        <v>6.21</v>
      </c>
      <c r="AV242" s="64" t="s">
        <v>2380</v>
      </c>
      <c r="AW242" s="64" t="s">
        <v>2383</v>
      </c>
      <c r="AX242" s="64" t="s">
        <v>2383</v>
      </c>
      <c r="AY242" s="64" t="s">
        <v>2383</v>
      </c>
      <c r="AZ242" s="64">
        <v>1</v>
      </c>
      <c r="BA242" s="109" t="s">
        <v>6948</v>
      </c>
      <c r="BB242" s="64" t="s">
        <v>10449</v>
      </c>
      <c r="BC242" s="69" t="s">
        <v>10444</v>
      </c>
    </row>
    <row r="243" spans="1:55" x14ac:dyDescent="0.35">
      <c r="A243" t="s">
        <v>2130</v>
      </c>
      <c r="B243">
        <v>37.74</v>
      </c>
      <c r="C243">
        <v>9.5299999999999994</v>
      </c>
      <c r="D243" t="s">
        <v>2382</v>
      </c>
      <c r="E243" t="s">
        <v>2380</v>
      </c>
      <c r="F243" t="s">
        <v>2380</v>
      </c>
      <c r="G243">
        <v>1</v>
      </c>
      <c r="H243" t="s">
        <v>2382</v>
      </c>
      <c r="R243" s="64" t="s">
        <v>37</v>
      </c>
      <c r="S243" s="64">
        <v>1989</v>
      </c>
      <c r="U243" s="7" t="str">
        <f t="shared" si="18"/>
        <v>Oct</v>
      </c>
      <c r="V243" s="10">
        <f t="shared" si="19"/>
        <v>1989</v>
      </c>
      <c r="Y243" s="10" t="s">
        <v>2382</v>
      </c>
      <c r="Z243" s="10" t="str">
        <f t="shared" si="21"/>
        <v>yes</v>
      </c>
      <c r="AB243" s="53" t="s">
        <v>11</v>
      </c>
      <c r="AC243" s="10" t="str">
        <f t="shared" si="22"/>
        <v>tier - 2</v>
      </c>
      <c r="AE243" t="s">
        <v>12</v>
      </c>
      <c r="AF243" s="10" t="str">
        <f t="shared" si="23"/>
        <v>tier - 3</v>
      </c>
      <c r="AI243" t="s">
        <v>13</v>
      </c>
      <c r="AJ243" t="str">
        <f t="shared" si="20"/>
        <v>R1013</v>
      </c>
      <c r="AS243" s="110" t="s">
        <v>2130</v>
      </c>
      <c r="AT243" s="64">
        <v>37.74</v>
      </c>
      <c r="AU243" s="64">
        <v>9.5299999999999994</v>
      </c>
      <c r="AV243" s="64" t="s">
        <v>2380</v>
      </c>
      <c r="AW243" s="64" t="s">
        <v>2380</v>
      </c>
      <c r="AX243" s="64" t="s">
        <v>2383</v>
      </c>
      <c r="AY243" s="64" t="s">
        <v>2383</v>
      </c>
      <c r="AZ243" s="64">
        <v>1</v>
      </c>
      <c r="BA243" s="109" t="s">
        <v>6041</v>
      </c>
      <c r="BB243" s="64" t="s">
        <v>10448</v>
      </c>
      <c r="BC243" s="69" t="s">
        <v>10444</v>
      </c>
    </row>
    <row r="244" spans="1:55" x14ac:dyDescent="0.35">
      <c r="A244" t="s">
        <v>2129</v>
      </c>
      <c r="B244">
        <v>48.75</v>
      </c>
      <c r="C244">
        <v>4.6399999999999997</v>
      </c>
      <c r="D244" t="s">
        <v>2382</v>
      </c>
      <c r="E244" t="s">
        <v>2380</v>
      </c>
      <c r="F244" t="s">
        <v>2380</v>
      </c>
      <c r="G244">
        <v>1</v>
      </c>
      <c r="H244" t="s">
        <v>2382</v>
      </c>
      <c r="R244" s="64" t="s">
        <v>15</v>
      </c>
      <c r="S244" s="64">
        <v>1996</v>
      </c>
      <c r="U244" s="7" t="str">
        <f t="shared" si="18"/>
        <v>Nov</v>
      </c>
      <c r="V244" s="10">
        <f t="shared" si="19"/>
        <v>1996</v>
      </c>
      <c r="Y244" s="10" t="s">
        <v>2382</v>
      </c>
      <c r="Z244" s="10" t="str">
        <f t="shared" si="21"/>
        <v>yes</v>
      </c>
      <c r="AB244" s="53" t="s">
        <v>11</v>
      </c>
      <c r="AC244" s="10" t="str">
        <f t="shared" si="22"/>
        <v>tier - 2</v>
      </c>
      <c r="AE244" t="s">
        <v>16</v>
      </c>
      <c r="AF244" s="10" t="str">
        <f t="shared" si="23"/>
        <v>tier - 1</v>
      </c>
      <c r="AI244" t="s">
        <v>42</v>
      </c>
      <c r="AJ244" t="str">
        <f t="shared" si="20"/>
        <v>R1011</v>
      </c>
      <c r="AS244" s="110" t="s">
        <v>2129</v>
      </c>
      <c r="AT244" s="64">
        <v>48.75</v>
      </c>
      <c r="AU244" s="64">
        <v>4.6399999999999997</v>
      </c>
      <c r="AV244" s="64" t="s">
        <v>2380</v>
      </c>
      <c r="AW244" s="64" t="s">
        <v>2380</v>
      </c>
      <c r="AX244" s="64" t="s">
        <v>2383</v>
      </c>
      <c r="AY244" s="64" t="s">
        <v>2383</v>
      </c>
      <c r="AZ244" s="64">
        <v>1</v>
      </c>
      <c r="BA244" s="109" t="s">
        <v>6949</v>
      </c>
      <c r="BB244" s="64" t="s">
        <v>10450</v>
      </c>
      <c r="BC244" s="69" t="s">
        <v>10444</v>
      </c>
    </row>
    <row r="245" spans="1:55" x14ac:dyDescent="0.35">
      <c r="A245" t="s">
        <v>2128</v>
      </c>
      <c r="B245">
        <v>31.065000000000001</v>
      </c>
      <c r="C245">
        <v>5.05</v>
      </c>
      <c r="D245" t="s">
        <v>2380</v>
      </c>
      <c r="E245" t="s">
        <v>2380</v>
      </c>
      <c r="F245" t="s">
        <v>2380</v>
      </c>
      <c r="G245">
        <v>1</v>
      </c>
      <c r="H245" t="s">
        <v>2382</v>
      </c>
      <c r="R245" s="64" t="s">
        <v>20</v>
      </c>
      <c r="S245" s="64">
        <v>2004</v>
      </c>
      <c r="U245" s="7" t="str">
        <f t="shared" si="18"/>
        <v>Sep</v>
      </c>
      <c r="V245" s="10">
        <f t="shared" si="19"/>
        <v>2004</v>
      </c>
      <c r="Y245" s="10" t="s">
        <v>2382</v>
      </c>
      <c r="Z245" s="10" t="str">
        <f t="shared" si="21"/>
        <v>yes</v>
      </c>
      <c r="AB245" s="53" t="s">
        <v>11</v>
      </c>
      <c r="AC245" s="10" t="str">
        <f t="shared" si="22"/>
        <v>tier - 2</v>
      </c>
      <c r="AE245" t="s">
        <v>16</v>
      </c>
      <c r="AF245" s="10" t="str">
        <f t="shared" si="23"/>
        <v>tier - 1</v>
      </c>
      <c r="AI245" t="s">
        <v>13</v>
      </c>
      <c r="AJ245" t="str">
        <f t="shared" si="20"/>
        <v>R1013</v>
      </c>
      <c r="AS245" s="110" t="s">
        <v>2128</v>
      </c>
      <c r="AT245" s="64">
        <v>31.065000000000001</v>
      </c>
      <c r="AU245" s="64">
        <v>5.05</v>
      </c>
      <c r="AV245" s="64" t="s">
        <v>2380</v>
      </c>
      <c r="AW245" s="64" t="s">
        <v>2380</v>
      </c>
      <c r="AX245" s="64" t="s">
        <v>2380</v>
      </c>
      <c r="AY245" s="64" t="s">
        <v>2383</v>
      </c>
      <c r="AZ245" s="64">
        <v>1</v>
      </c>
      <c r="BA245" s="109" t="s">
        <v>6950</v>
      </c>
      <c r="BB245" s="64" t="s">
        <v>10450</v>
      </c>
      <c r="BC245" s="69" t="s">
        <v>10444</v>
      </c>
    </row>
    <row r="246" spans="1:55" x14ac:dyDescent="0.35">
      <c r="A246" t="s">
        <v>2127</v>
      </c>
      <c r="B246">
        <v>23.55</v>
      </c>
      <c r="C246">
        <v>10.38</v>
      </c>
      <c r="D246" t="s">
        <v>2380</v>
      </c>
      <c r="E246" t="s">
        <v>2380</v>
      </c>
      <c r="F246" t="s">
        <v>2380</v>
      </c>
      <c r="G246" t="s">
        <v>2381</v>
      </c>
      <c r="H246" t="s">
        <v>2382</v>
      </c>
      <c r="R246" s="64" t="s">
        <v>30</v>
      </c>
      <c r="S246" s="64">
        <v>1996</v>
      </c>
      <c r="U246" s="7" t="str">
        <f t="shared" si="18"/>
        <v>Dec</v>
      </c>
      <c r="V246" s="10">
        <f t="shared" si="19"/>
        <v>1996</v>
      </c>
      <c r="Y246" s="10" t="s">
        <v>2382</v>
      </c>
      <c r="Z246" s="10" t="str">
        <f t="shared" si="21"/>
        <v>yes</v>
      </c>
      <c r="AB246" s="53" t="s">
        <v>11</v>
      </c>
      <c r="AC246" s="10" t="str">
        <f t="shared" si="22"/>
        <v>tier - 2</v>
      </c>
      <c r="AE246" t="s">
        <v>16</v>
      </c>
      <c r="AF246" s="10" t="str">
        <f t="shared" si="23"/>
        <v>tier - 1</v>
      </c>
      <c r="AI246" t="s">
        <v>13</v>
      </c>
      <c r="AJ246" t="str">
        <f t="shared" si="20"/>
        <v>R1013</v>
      </c>
      <c r="AS246" s="110" t="s">
        <v>2127</v>
      </c>
      <c r="AT246" s="64">
        <v>23.55</v>
      </c>
      <c r="AU246" s="64">
        <v>10.38</v>
      </c>
      <c r="AV246" s="64" t="s">
        <v>2380</v>
      </c>
      <c r="AW246" s="64" t="s">
        <v>2380</v>
      </c>
      <c r="AX246" s="64" t="s">
        <v>2380</v>
      </c>
      <c r="AY246" s="64" t="s">
        <v>2383</v>
      </c>
      <c r="AZ246" s="64">
        <v>0</v>
      </c>
      <c r="BA246" s="109" t="s">
        <v>6951</v>
      </c>
      <c r="BB246" s="64" t="s">
        <v>10448</v>
      </c>
      <c r="BC246" s="69" t="s">
        <v>10446</v>
      </c>
    </row>
    <row r="247" spans="1:55" x14ac:dyDescent="0.35">
      <c r="A247" t="s">
        <v>2126</v>
      </c>
      <c r="B247">
        <v>30.18</v>
      </c>
      <c r="C247">
        <v>8.31</v>
      </c>
      <c r="D247" t="s">
        <v>2382</v>
      </c>
      <c r="E247" t="s">
        <v>2380</v>
      </c>
      <c r="F247" t="s">
        <v>2380</v>
      </c>
      <c r="G247">
        <v>1</v>
      </c>
      <c r="H247" t="s">
        <v>2382</v>
      </c>
      <c r="R247" s="64" t="s">
        <v>15</v>
      </c>
      <c r="S247" s="64">
        <v>2003</v>
      </c>
      <c r="U247" s="7" t="str">
        <f t="shared" si="18"/>
        <v>Nov</v>
      </c>
      <c r="V247" s="10">
        <f t="shared" si="19"/>
        <v>2003</v>
      </c>
      <c r="Y247" s="10" t="s">
        <v>2382</v>
      </c>
      <c r="Z247" s="10" t="str">
        <f t="shared" si="21"/>
        <v>yes</v>
      </c>
      <c r="AB247" s="53" t="s">
        <v>11</v>
      </c>
      <c r="AC247" s="10" t="str">
        <f t="shared" si="22"/>
        <v>tier - 2</v>
      </c>
      <c r="AE247" t="s">
        <v>16</v>
      </c>
      <c r="AF247" s="10" t="str">
        <f t="shared" si="23"/>
        <v>tier - 1</v>
      </c>
      <c r="AI247" t="s">
        <v>42</v>
      </c>
      <c r="AJ247" t="str">
        <f t="shared" si="20"/>
        <v>R1011</v>
      </c>
      <c r="AS247" s="110" t="s">
        <v>2126</v>
      </c>
      <c r="AT247" s="64">
        <v>30.18</v>
      </c>
      <c r="AU247" s="64">
        <v>8.31</v>
      </c>
      <c r="AV247" s="64" t="s">
        <v>2380</v>
      </c>
      <c r="AW247" s="64" t="s">
        <v>2380</v>
      </c>
      <c r="AX247" s="64" t="s">
        <v>2383</v>
      </c>
      <c r="AY247" s="64" t="s">
        <v>2383</v>
      </c>
      <c r="AZ247" s="64">
        <v>1</v>
      </c>
      <c r="BA247" s="109" t="s">
        <v>6952</v>
      </c>
      <c r="BB247" s="64" t="s">
        <v>10448</v>
      </c>
      <c r="BC247" s="69" t="s">
        <v>10444</v>
      </c>
    </row>
    <row r="248" spans="1:55" x14ac:dyDescent="0.35">
      <c r="A248" t="s">
        <v>2125</v>
      </c>
      <c r="B248">
        <v>29.94</v>
      </c>
      <c r="C248">
        <v>7.59</v>
      </c>
      <c r="D248" t="s">
        <v>2380</v>
      </c>
      <c r="E248" t="s">
        <v>2380</v>
      </c>
      <c r="F248" t="s">
        <v>2380</v>
      </c>
      <c r="G248" t="s">
        <v>2381</v>
      </c>
      <c r="H248" t="s">
        <v>2382</v>
      </c>
      <c r="R248" s="64" t="s">
        <v>37</v>
      </c>
      <c r="S248" s="64">
        <v>1998</v>
      </c>
      <c r="U248" s="7" t="str">
        <f t="shared" si="18"/>
        <v>Oct</v>
      </c>
      <c r="V248" s="10">
        <f t="shared" si="19"/>
        <v>1998</v>
      </c>
      <c r="Y248" s="10" t="s">
        <v>2382</v>
      </c>
      <c r="Z248" s="10" t="str">
        <f t="shared" si="21"/>
        <v>yes</v>
      </c>
      <c r="AB248" s="53" t="s">
        <v>16</v>
      </c>
      <c r="AC248" s="10" t="str">
        <f t="shared" si="22"/>
        <v>tier - 1</v>
      </c>
      <c r="AE248" t="s">
        <v>11</v>
      </c>
      <c r="AF248" s="10" t="str">
        <f t="shared" si="23"/>
        <v>tier - 2</v>
      </c>
      <c r="AI248" t="s">
        <v>23</v>
      </c>
      <c r="AJ248" t="str">
        <f t="shared" si="20"/>
        <v>R1012</v>
      </c>
      <c r="AS248" s="110" t="s">
        <v>2125</v>
      </c>
      <c r="AT248" s="64">
        <v>29.94</v>
      </c>
      <c r="AU248" s="64">
        <v>7.59</v>
      </c>
      <c r="AV248" s="64" t="s">
        <v>2380</v>
      </c>
      <c r="AW248" s="64" t="s">
        <v>2380</v>
      </c>
      <c r="AX248" s="64" t="s">
        <v>2380</v>
      </c>
      <c r="AY248" s="64" t="s">
        <v>2383</v>
      </c>
      <c r="AZ248" s="64">
        <v>0</v>
      </c>
      <c r="BA248" s="109" t="s">
        <v>6953</v>
      </c>
      <c r="BB248" s="64" t="s">
        <v>10448</v>
      </c>
      <c r="BC248" s="69" t="s">
        <v>10445</v>
      </c>
    </row>
    <row r="249" spans="1:55" x14ac:dyDescent="0.35">
      <c r="A249" t="s">
        <v>2124</v>
      </c>
      <c r="B249">
        <v>31.4</v>
      </c>
      <c r="C249">
        <v>5.49</v>
      </c>
      <c r="D249" t="s">
        <v>2380</v>
      </c>
      <c r="E249" t="s">
        <v>2380</v>
      </c>
      <c r="F249" t="s">
        <v>2380</v>
      </c>
      <c r="G249" t="s">
        <v>2381</v>
      </c>
      <c r="H249" t="s">
        <v>2382</v>
      </c>
      <c r="R249" s="64" t="s">
        <v>15</v>
      </c>
      <c r="S249" s="64">
        <v>2002</v>
      </c>
      <c r="U249" s="7" t="str">
        <f t="shared" si="18"/>
        <v>Nov</v>
      </c>
      <c r="V249" s="10">
        <f t="shared" si="19"/>
        <v>2002</v>
      </c>
      <c r="Y249" s="10" t="s">
        <v>2382</v>
      </c>
      <c r="Z249" s="10" t="str">
        <f t="shared" si="21"/>
        <v>yes</v>
      </c>
      <c r="AB249" s="53" t="s">
        <v>11</v>
      </c>
      <c r="AC249" s="10" t="str">
        <f t="shared" si="22"/>
        <v>tier - 2</v>
      </c>
      <c r="AE249" t="s">
        <v>12</v>
      </c>
      <c r="AF249" s="10" t="str">
        <f t="shared" si="23"/>
        <v>tier - 3</v>
      </c>
      <c r="AI249" t="s">
        <v>23</v>
      </c>
      <c r="AJ249" t="str">
        <f t="shared" si="20"/>
        <v>R1012</v>
      </c>
      <c r="AS249" s="110" t="s">
        <v>2124</v>
      </c>
      <c r="AT249" s="64">
        <v>31.4</v>
      </c>
      <c r="AU249" s="64">
        <v>5.49</v>
      </c>
      <c r="AV249" s="64" t="s">
        <v>2380</v>
      </c>
      <c r="AW249" s="64" t="s">
        <v>2380</v>
      </c>
      <c r="AX249" s="64" t="s">
        <v>2380</v>
      </c>
      <c r="AY249" s="64" t="s">
        <v>2383</v>
      </c>
      <c r="AZ249" s="64">
        <v>0</v>
      </c>
      <c r="BA249" s="109" t="s">
        <v>6954</v>
      </c>
      <c r="BB249" s="64" t="s">
        <v>10450</v>
      </c>
      <c r="BC249" s="69" t="s">
        <v>10444</v>
      </c>
    </row>
    <row r="250" spans="1:55" x14ac:dyDescent="0.35">
      <c r="A250" t="s">
        <v>2123</v>
      </c>
      <c r="B250">
        <v>53.06</v>
      </c>
      <c r="C250">
        <v>11.68</v>
      </c>
      <c r="D250" t="s">
        <v>2380</v>
      </c>
      <c r="E250" t="s">
        <v>2380</v>
      </c>
      <c r="F250" t="s">
        <v>2380</v>
      </c>
      <c r="G250" t="s">
        <v>2381</v>
      </c>
      <c r="H250" t="s">
        <v>2382</v>
      </c>
      <c r="R250" s="64" t="s">
        <v>30</v>
      </c>
      <c r="S250" s="64">
        <v>1988</v>
      </c>
      <c r="U250" s="7" t="str">
        <f t="shared" si="18"/>
        <v>Dec</v>
      </c>
      <c r="V250" s="10">
        <f t="shared" si="19"/>
        <v>1988</v>
      </c>
      <c r="Y250" s="10" t="s">
        <v>2382</v>
      </c>
      <c r="Z250" s="10" t="str">
        <f t="shared" si="21"/>
        <v>yes</v>
      </c>
      <c r="AB250" s="53" t="s">
        <v>11</v>
      </c>
      <c r="AC250" s="10" t="str">
        <f t="shared" si="22"/>
        <v>tier - 2</v>
      </c>
      <c r="AE250" t="s">
        <v>16</v>
      </c>
      <c r="AF250" s="10" t="str">
        <f t="shared" si="23"/>
        <v>tier - 1</v>
      </c>
      <c r="AI250" t="s">
        <v>13</v>
      </c>
      <c r="AJ250" t="str">
        <f t="shared" si="20"/>
        <v>R1013</v>
      </c>
      <c r="AS250" s="110" t="s">
        <v>2123</v>
      </c>
      <c r="AT250" s="64">
        <v>53.06</v>
      </c>
      <c r="AU250" s="64">
        <v>11.68</v>
      </c>
      <c r="AV250" s="64" t="s">
        <v>2380</v>
      </c>
      <c r="AW250" s="64" t="s">
        <v>2380</v>
      </c>
      <c r="AX250" s="64" t="s">
        <v>2380</v>
      </c>
      <c r="AY250" s="64" t="s">
        <v>2383</v>
      </c>
      <c r="AZ250" s="64">
        <v>0</v>
      </c>
      <c r="BA250" s="109" t="s">
        <v>5027</v>
      </c>
      <c r="BB250" s="64" t="s">
        <v>10448</v>
      </c>
      <c r="BC250" s="69" t="s">
        <v>10444</v>
      </c>
    </row>
    <row r="251" spans="1:55" x14ac:dyDescent="0.35">
      <c r="A251" t="s">
        <v>2122</v>
      </c>
      <c r="B251">
        <v>30.25</v>
      </c>
      <c r="C251">
        <v>4.1900000000000004</v>
      </c>
      <c r="D251" t="s">
        <v>2380</v>
      </c>
      <c r="E251" t="s">
        <v>2380</v>
      </c>
      <c r="F251" t="s">
        <v>2380</v>
      </c>
      <c r="G251">
        <v>2</v>
      </c>
      <c r="H251" t="s">
        <v>2382</v>
      </c>
      <c r="R251" s="64" t="s">
        <v>30</v>
      </c>
      <c r="S251" s="64">
        <v>1999</v>
      </c>
      <c r="U251" s="7" t="str">
        <f t="shared" si="18"/>
        <v>Dec</v>
      </c>
      <c r="V251" s="10">
        <f t="shared" si="19"/>
        <v>1999</v>
      </c>
      <c r="Y251" s="10" t="s">
        <v>2382</v>
      </c>
      <c r="Z251" s="10" t="str">
        <f t="shared" si="21"/>
        <v>yes</v>
      </c>
      <c r="AB251" s="53" t="s">
        <v>11</v>
      </c>
      <c r="AC251" s="10" t="str">
        <f t="shared" si="22"/>
        <v>tier - 2</v>
      </c>
      <c r="AE251" t="s">
        <v>12</v>
      </c>
      <c r="AF251" s="10" t="str">
        <f t="shared" si="23"/>
        <v>tier - 3</v>
      </c>
      <c r="AI251" t="s">
        <v>276</v>
      </c>
      <c r="AJ251" t="str">
        <f t="shared" si="20"/>
        <v>R1014</v>
      </c>
      <c r="AS251" s="110" t="s">
        <v>2122</v>
      </c>
      <c r="AT251" s="64">
        <v>30.25</v>
      </c>
      <c r="AU251" s="64">
        <v>4.1900000000000004</v>
      </c>
      <c r="AV251" s="64" t="s">
        <v>2380</v>
      </c>
      <c r="AW251" s="64" t="s">
        <v>2380</v>
      </c>
      <c r="AX251" s="64" t="s">
        <v>2380</v>
      </c>
      <c r="AY251" s="64" t="s">
        <v>2383</v>
      </c>
      <c r="AZ251" s="64">
        <v>2</v>
      </c>
      <c r="BA251" s="109" t="s">
        <v>6955</v>
      </c>
      <c r="BB251" s="64" t="s">
        <v>10450</v>
      </c>
      <c r="BC251" s="69" t="s">
        <v>10444</v>
      </c>
    </row>
    <row r="252" spans="1:55" x14ac:dyDescent="0.35">
      <c r="A252" t="s">
        <v>2121</v>
      </c>
      <c r="B252">
        <v>46.68</v>
      </c>
      <c r="C252">
        <v>4.01</v>
      </c>
      <c r="D252" t="s">
        <v>2380</v>
      </c>
      <c r="E252" t="s">
        <v>2380</v>
      </c>
      <c r="F252" t="s">
        <v>2380</v>
      </c>
      <c r="G252" t="s">
        <v>2381</v>
      </c>
      <c r="H252" t="s">
        <v>2382</v>
      </c>
      <c r="R252" s="64" t="s">
        <v>35</v>
      </c>
      <c r="S252" s="64">
        <v>1999</v>
      </c>
      <c r="U252" s="7" t="str">
        <f t="shared" si="18"/>
        <v>Aug</v>
      </c>
      <c r="V252" s="10">
        <f t="shared" si="19"/>
        <v>1999</v>
      </c>
      <c r="Y252" s="10" t="s">
        <v>2382</v>
      </c>
      <c r="Z252" s="10" t="str">
        <f t="shared" si="21"/>
        <v>yes</v>
      </c>
      <c r="AB252" s="53" t="s">
        <v>12</v>
      </c>
      <c r="AC252" s="10" t="str">
        <f t="shared" si="22"/>
        <v>tier - 3</v>
      </c>
      <c r="AE252" t="s">
        <v>12</v>
      </c>
      <c r="AF252" s="10" t="str">
        <f t="shared" si="23"/>
        <v>tier - 3</v>
      </c>
      <c r="AI252" t="s">
        <v>166</v>
      </c>
      <c r="AJ252" t="str">
        <f t="shared" si="20"/>
        <v>R1019</v>
      </c>
      <c r="AS252" s="110" t="s">
        <v>2121</v>
      </c>
      <c r="AT252" s="64">
        <v>46.68</v>
      </c>
      <c r="AU252" s="64">
        <v>4.01</v>
      </c>
      <c r="AV252" s="64" t="s">
        <v>2380</v>
      </c>
      <c r="AW252" s="64" t="s">
        <v>2380</v>
      </c>
      <c r="AX252" s="64" t="s">
        <v>2380</v>
      </c>
      <c r="AY252" s="64" t="s">
        <v>2383</v>
      </c>
      <c r="AZ252" s="64">
        <v>0</v>
      </c>
      <c r="BA252" s="109" t="s">
        <v>6956</v>
      </c>
      <c r="BB252" s="64" t="s">
        <v>10450</v>
      </c>
      <c r="BC252" s="69" t="s">
        <v>10444</v>
      </c>
    </row>
    <row r="253" spans="1:55" x14ac:dyDescent="0.35">
      <c r="A253" t="s">
        <v>2120</v>
      </c>
      <c r="B253">
        <v>30.4</v>
      </c>
      <c r="C253">
        <v>5.91</v>
      </c>
      <c r="D253" t="s">
        <v>2380</v>
      </c>
      <c r="E253" t="s">
        <v>2382</v>
      </c>
      <c r="F253" t="s">
        <v>2380</v>
      </c>
      <c r="G253">
        <v>2</v>
      </c>
      <c r="H253" t="s">
        <v>2382</v>
      </c>
      <c r="R253" s="64" t="s">
        <v>18</v>
      </c>
      <c r="S253" s="64">
        <v>2001</v>
      </c>
      <c r="U253" s="7" t="str">
        <f t="shared" si="18"/>
        <v>Jun</v>
      </c>
      <c r="V253" s="10">
        <f t="shared" si="19"/>
        <v>2001</v>
      </c>
      <c r="Y253" s="10" t="s">
        <v>2382</v>
      </c>
      <c r="Z253" s="10" t="str">
        <f t="shared" si="21"/>
        <v>yes</v>
      </c>
      <c r="AB253" s="53" t="s">
        <v>11</v>
      </c>
      <c r="AC253" s="10" t="str">
        <f t="shared" si="22"/>
        <v>tier - 2</v>
      </c>
      <c r="AE253" t="s">
        <v>16</v>
      </c>
      <c r="AF253" s="10" t="str">
        <f t="shared" si="23"/>
        <v>tier - 1</v>
      </c>
      <c r="AI253" t="s">
        <v>23</v>
      </c>
      <c r="AJ253" t="str">
        <f t="shared" si="20"/>
        <v>R1012</v>
      </c>
      <c r="AS253" s="110" t="s">
        <v>2120</v>
      </c>
      <c r="AT253" s="64">
        <v>30.4</v>
      </c>
      <c r="AU253" s="64">
        <v>5.91</v>
      </c>
      <c r="AV253" s="64" t="s">
        <v>2382</v>
      </c>
      <c r="AW253" s="64" t="s">
        <v>2380</v>
      </c>
      <c r="AX253" s="64" t="s">
        <v>2380</v>
      </c>
      <c r="AY253" s="64" t="s">
        <v>2383</v>
      </c>
      <c r="AZ253" s="64">
        <v>2</v>
      </c>
      <c r="BA253" s="109" t="s">
        <v>5166</v>
      </c>
      <c r="BB253" s="64" t="s">
        <v>10449</v>
      </c>
      <c r="BC253" s="69" t="s">
        <v>10444</v>
      </c>
    </row>
    <row r="254" spans="1:55" x14ac:dyDescent="0.35">
      <c r="A254" t="s">
        <v>2119</v>
      </c>
      <c r="B254">
        <v>30.2</v>
      </c>
      <c r="C254">
        <v>4.47</v>
      </c>
      <c r="D254" t="s">
        <v>2382</v>
      </c>
      <c r="E254" t="s">
        <v>2380</v>
      </c>
      <c r="F254" t="s">
        <v>2383</v>
      </c>
      <c r="G254">
        <v>1</v>
      </c>
      <c r="H254" t="s">
        <v>2382</v>
      </c>
      <c r="R254" s="64" t="s">
        <v>15</v>
      </c>
      <c r="S254" s="64">
        <v>1999</v>
      </c>
      <c r="U254" s="7" t="str">
        <f t="shared" si="18"/>
        <v>Nov</v>
      </c>
      <c r="V254" s="10">
        <f t="shared" si="19"/>
        <v>1999</v>
      </c>
      <c r="Y254" s="10" t="s">
        <v>2382</v>
      </c>
      <c r="Z254" s="10" t="str">
        <f t="shared" si="21"/>
        <v>yes</v>
      </c>
      <c r="AB254" s="53" t="s">
        <v>11</v>
      </c>
      <c r="AC254" s="10" t="str">
        <f t="shared" si="22"/>
        <v>tier - 2</v>
      </c>
      <c r="AE254" t="s">
        <v>11</v>
      </c>
      <c r="AF254" s="10" t="str">
        <f t="shared" si="23"/>
        <v>tier - 2</v>
      </c>
      <c r="AI254" t="s">
        <v>42</v>
      </c>
      <c r="AJ254" t="str">
        <f t="shared" si="20"/>
        <v>R1011</v>
      </c>
      <c r="AS254" s="110" t="s">
        <v>2119</v>
      </c>
      <c r="AT254" s="64">
        <v>30.2</v>
      </c>
      <c r="AU254" s="64">
        <v>4.47</v>
      </c>
      <c r="AV254" s="64" t="s">
        <v>2380</v>
      </c>
      <c r="AW254" s="64" t="s">
        <v>2383</v>
      </c>
      <c r="AX254" s="64" t="s">
        <v>2383</v>
      </c>
      <c r="AY254" s="64" t="s">
        <v>2383</v>
      </c>
      <c r="AZ254" s="64">
        <v>1</v>
      </c>
      <c r="BA254" s="109" t="s">
        <v>6957</v>
      </c>
      <c r="BB254" s="64" t="s">
        <v>10450</v>
      </c>
      <c r="BC254" s="69" t="s">
        <v>10444</v>
      </c>
    </row>
    <row r="255" spans="1:55" x14ac:dyDescent="0.35">
      <c r="A255" t="s">
        <v>2118</v>
      </c>
      <c r="B255">
        <v>51.18</v>
      </c>
      <c r="C255">
        <v>4.5599999999999996</v>
      </c>
      <c r="D255" t="s">
        <v>2382</v>
      </c>
      <c r="E255" t="s">
        <v>2382</v>
      </c>
      <c r="F255" t="s">
        <v>2380</v>
      </c>
      <c r="G255">
        <v>2</v>
      </c>
      <c r="H255" t="s">
        <v>2382</v>
      </c>
      <c r="R255" s="64" t="s">
        <v>15</v>
      </c>
      <c r="S255" s="64">
        <v>1999</v>
      </c>
      <c r="U255" s="7" t="str">
        <f t="shared" si="18"/>
        <v>Nov</v>
      </c>
      <c r="V255" s="10">
        <f t="shared" si="19"/>
        <v>1999</v>
      </c>
      <c r="Y255" s="10" t="s">
        <v>2382</v>
      </c>
      <c r="Z255" s="10" t="str">
        <f t="shared" si="21"/>
        <v>yes</v>
      </c>
      <c r="AB255" s="53" t="s">
        <v>11</v>
      </c>
      <c r="AC255" s="10" t="str">
        <f t="shared" si="22"/>
        <v>tier - 2</v>
      </c>
      <c r="AE255" t="s">
        <v>16</v>
      </c>
      <c r="AF255" s="10" t="str">
        <f t="shared" si="23"/>
        <v>tier - 1</v>
      </c>
      <c r="AI255" t="s">
        <v>13</v>
      </c>
      <c r="AJ255" t="str">
        <f t="shared" si="20"/>
        <v>R1013</v>
      </c>
      <c r="AS255" s="110" t="s">
        <v>2118</v>
      </c>
      <c r="AT255" s="64">
        <v>51.18</v>
      </c>
      <c r="AU255" s="64">
        <v>4.5599999999999996</v>
      </c>
      <c r="AV255" s="64" t="s">
        <v>2382</v>
      </c>
      <c r="AW255" s="64" t="s">
        <v>2380</v>
      </c>
      <c r="AX255" s="64" t="s">
        <v>2383</v>
      </c>
      <c r="AY255" s="64" t="s">
        <v>2383</v>
      </c>
      <c r="AZ255" s="64">
        <v>2</v>
      </c>
      <c r="BA255" s="109" t="s">
        <v>6791</v>
      </c>
      <c r="BB255" s="64" t="s">
        <v>10450</v>
      </c>
      <c r="BC255" s="69" t="s">
        <v>10444</v>
      </c>
    </row>
    <row r="256" spans="1:55" x14ac:dyDescent="0.35">
      <c r="A256" t="s">
        <v>2117</v>
      </c>
      <c r="B256">
        <v>22.18</v>
      </c>
      <c r="C256">
        <v>9.9</v>
      </c>
      <c r="D256" t="s">
        <v>2380</v>
      </c>
      <c r="E256" t="s">
        <v>2380</v>
      </c>
      <c r="F256" t="s">
        <v>2380</v>
      </c>
      <c r="G256" t="s">
        <v>2381</v>
      </c>
      <c r="H256" t="s">
        <v>2382</v>
      </c>
      <c r="R256" s="64" t="s">
        <v>10</v>
      </c>
      <c r="S256" s="64">
        <v>2002</v>
      </c>
      <c r="U256" s="7" t="str">
        <f t="shared" si="18"/>
        <v>Jul</v>
      </c>
      <c r="V256" s="10">
        <f t="shared" si="19"/>
        <v>2002</v>
      </c>
      <c r="Y256" s="10" t="s">
        <v>2382</v>
      </c>
      <c r="Z256" s="10" t="str">
        <f t="shared" si="21"/>
        <v>yes</v>
      </c>
      <c r="AB256" s="53" t="s">
        <v>11</v>
      </c>
      <c r="AC256" s="10" t="str">
        <f t="shared" si="22"/>
        <v>tier - 2</v>
      </c>
      <c r="AE256" t="s">
        <v>16</v>
      </c>
      <c r="AF256" s="10" t="str">
        <f t="shared" si="23"/>
        <v>tier - 1</v>
      </c>
      <c r="AI256" t="s">
        <v>247</v>
      </c>
      <c r="AJ256" t="str">
        <f t="shared" si="20"/>
        <v>R1024</v>
      </c>
      <c r="AS256" s="110" t="s">
        <v>2117</v>
      </c>
      <c r="AT256" s="64">
        <v>22.18</v>
      </c>
      <c r="AU256" s="64">
        <v>9.9</v>
      </c>
      <c r="AV256" s="64" t="s">
        <v>2380</v>
      </c>
      <c r="AW256" s="64" t="s">
        <v>2380</v>
      </c>
      <c r="AX256" s="64" t="s">
        <v>2380</v>
      </c>
      <c r="AY256" s="64" t="s">
        <v>2383</v>
      </c>
      <c r="AZ256" s="64">
        <v>0</v>
      </c>
      <c r="BA256" s="109" t="s">
        <v>6958</v>
      </c>
      <c r="BB256" s="64" t="s">
        <v>10448</v>
      </c>
      <c r="BC256" s="69" t="s">
        <v>10446</v>
      </c>
    </row>
    <row r="257" spans="1:55" x14ac:dyDescent="0.35">
      <c r="A257" t="s">
        <v>2116</v>
      </c>
      <c r="B257">
        <v>31.92</v>
      </c>
      <c r="C257">
        <v>5.1100000000000003</v>
      </c>
      <c r="D257" t="s">
        <v>2380</v>
      </c>
      <c r="E257" t="s">
        <v>2380</v>
      </c>
      <c r="F257" t="s">
        <v>2383</v>
      </c>
      <c r="G257">
        <v>1</v>
      </c>
      <c r="H257" t="s">
        <v>2382</v>
      </c>
      <c r="R257" s="64" t="s">
        <v>15</v>
      </c>
      <c r="S257" s="64">
        <v>1998</v>
      </c>
      <c r="U257" s="7" t="str">
        <f t="shared" si="18"/>
        <v>Nov</v>
      </c>
      <c r="V257" s="10">
        <f t="shared" si="19"/>
        <v>1998</v>
      </c>
      <c r="Y257" s="10" t="s">
        <v>2382</v>
      </c>
      <c r="Z257" s="10" t="str">
        <f t="shared" si="21"/>
        <v>yes</v>
      </c>
      <c r="AB257" s="53" t="s">
        <v>11</v>
      </c>
      <c r="AC257" s="10" t="str">
        <f t="shared" si="22"/>
        <v>tier - 2</v>
      </c>
      <c r="AE257" t="s">
        <v>12</v>
      </c>
      <c r="AF257" s="10" t="str">
        <f t="shared" si="23"/>
        <v>tier - 3</v>
      </c>
      <c r="AI257" t="s">
        <v>42</v>
      </c>
      <c r="AJ257" t="str">
        <f t="shared" si="20"/>
        <v>R1011</v>
      </c>
      <c r="AS257" s="110" t="s">
        <v>2116</v>
      </c>
      <c r="AT257" s="64">
        <v>31.92</v>
      </c>
      <c r="AU257" s="64">
        <v>5.1100000000000003</v>
      </c>
      <c r="AV257" s="64" t="s">
        <v>2380</v>
      </c>
      <c r="AW257" s="64" t="s">
        <v>2383</v>
      </c>
      <c r="AX257" s="64" t="s">
        <v>2380</v>
      </c>
      <c r="AY257" s="64" t="s">
        <v>2383</v>
      </c>
      <c r="AZ257" s="64">
        <v>1</v>
      </c>
      <c r="BA257" s="109" t="s">
        <v>6959</v>
      </c>
      <c r="BB257" s="64" t="s">
        <v>10450</v>
      </c>
      <c r="BC257" s="69" t="s">
        <v>10444</v>
      </c>
    </row>
    <row r="258" spans="1:55" x14ac:dyDescent="0.35">
      <c r="A258" t="s">
        <v>2115</v>
      </c>
      <c r="B258">
        <v>31.73</v>
      </c>
      <c r="C258">
        <v>5.73</v>
      </c>
      <c r="D258" t="s">
        <v>2380</v>
      </c>
      <c r="E258" t="s">
        <v>2382</v>
      </c>
      <c r="F258" t="s">
        <v>2380</v>
      </c>
      <c r="G258">
        <v>1</v>
      </c>
      <c r="H258" t="s">
        <v>2382</v>
      </c>
      <c r="R258" s="64" t="s">
        <v>10</v>
      </c>
      <c r="S258" s="64">
        <v>2002</v>
      </c>
      <c r="U258" s="7" t="str">
        <f t="shared" si="18"/>
        <v>Jul</v>
      </c>
      <c r="V258" s="10">
        <f t="shared" si="19"/>
        <v>2002</v>
      </c>
      <c r="Y258" s="10" t="s">
        <v>2382</v>
      </c>
      <c r="Z258" s="10" t="str">
        <f t="shared" si="21"/>
        <v>yes</v>
      </c>
      <c r="AB258" s="53" t="s">
        <v>11</v>
      </c>
      <c r="AC258" s="10" t="str">
        <f t="shared" si="22"/>
        <v>tier - 2</v>
      </c>
      <c r="AE258" t="s">
        <v>11</v>
      </c>
      <c r="AF258" s="10" t="str">
        <f t="shared" si="23"/>
        <v>tier - 2</v>
      </c>
      <c r="AI258" t="s">
        <v>247</v>
      </c>
      <c r="AJ258" t="str">
        <f t="shared" si="20"/>
        <v>R1024</v>
      </c>
      <c r="AS258" s="110" t="s">
        <v>2115</v>
      </c>
      <c r="AT258" s="64">
        <v>31.73</v>
      </c>
      <c r="AU258" s="64">
        <v>5.73</v>
      </c>
      <c r="AV258" s="64" t="s">
        <v>2382</v>
      </c>
      <c r="AW258" s="64" t="s">
        <v>2380</v>
      </c>
      <c r="AX258" s="64" t="s">
        <v>2380</v>
      </c>
      <c r="AY258" s="64" t="s">
        <v>2383</v>
      </c>
      <c r="AZ258" s="64">
        <v>1</v>
      </c>
      <c r="BA258" s="109" t="s">
        <v>6960</v>
      </c>
      <c r="BB258" s="64" t="s">
        <v>10449</v>
      </c>
      <c r="BC258" s="69" t="s">
        <v>10444</v>
      </c>
    </row>
    <row r="259" spans="1:55" x14ac:dyDescent="0.35">
      <c r="A259" t="s">
        <v>2114</v>
      </c>
      <c r="B259">
        <v>45.52</v>
      </c>
      <c r="C259">
        <v>6.04</v>
      </c>
      <c r="D259" t="s">
        <v>2380</v>
      </c>
      <c r="E259" t="s">
        <v>2380</v>
      </c>
      <c r="F259" t="s">
        <v>2383</v>
      </c>
      <c r="G259">
        <v>1</v>
      </c>
      <c r="H259" t="s">
        <v>2382</v>
      </c>
      <c r="R259" s="64" t="s">
        <v>35</v>
      </c>
      <c r="S259" s="64">
        <v>1998</v>
      </c>
      <c r="U259" s="7" t="str">
        <f t="shared" si="18"/>
        <v>Aug</v>
      </c>
      <c r="V259" s="10">
        <f t="shared" si="19"/>
        <v>1998</v>
      </c>
      <c r="Y259" s="10" t="s">
        <v>2382</v>
      </c>
      <c r="Z259" s="10" t="str">
        <f t="shared" si="21"/>
        <v>yes</v>
      </c>
      <c r="AB259" s="53" t="s">
        <v>11</v>
      </c>
      <c r="AC259" s="10" t="str">
        <f t="shared" si="22"/>
        <v>tier - 2</v>
      </c>
      <c r="AE259" t="s">
        <v>11</v>
      </c>
      <c r="AF259" s="10" t="str">
        <f t="shared" si="23"/>
        <v>tier - 2</v>
      </c>
      <c r="AI259" t="s">
        <v>13</v>
      </c>
      <c r="AJ259" t="str">
        <f t="shared" si="20"/>
        <v>R1013</v>
      </c>
      <c r="AS259" s="110" t="s">
        <v>2114</v>
      </c>
      <c r="AT259" s="64">
        <v>45.52</v>
      </c>
      <c r="AU259" s="64">
        <v>6.04</v>
      </c>
      <c r="AV259" s="64" t="s">
        <v>2380</v>
      </c>
      <c r="AW259" s="64" t="s">
        <v>2383</v>
      </c>
      <c r="AX259" s="64" t="s">
        <v>2380</v>
      </c>
      <c r="AY259" s="64" t="s">
        <v>2383</v>
      </c>
      <c r="AZ259" s="64">
        <v>1</v>
      </c>
      <c r="BA259" s="109" t="s">
        <v>6961</v>
      </c>
      <c r="BB259" s="64" t="s">
        <v>10449</v>
      </c>
      <c r="BC259" s="69" t="s">
        <v>10444</v>
      </c>
    </row>
    <row r="260" spans="1:55" x14ac:dyDescent="0.35">
      <c r="A260" t="s">
        <v>2113</v>
      </c>
      <c r="B260">
        <v>52.81</v>
      </c>
      <c r="C260">
        <v>5.19</v>
      </c>
      <c r="D260" t="s">
        <v>2380</v>
      </c>
      <c r="E260" t="s">
        <v>2380</v>
      </c>
      <c r="F260" t="s">
        <v>2383</v>
      </c>
      <c r="G260">
        <v>1</v>
      </c>
      <c r="H260" t="s">
        <v>2382</v>
      </c>
      <c r="R260" s="64" t="s">
        <v>10</v>
      </c>
      <c r="S260" s="64">
        <v>1998</v>
      </c>
      <c r="U260" s="7" t="str">
        <f t="shared" si="18"/>
        <v>Jul</v>
      </c>
      <c r="V260" s="10">
        <f t="shared" si="19"/>
        <v>1998</v>
      </c>
      <c r="Y260" s="10" t="s">
        <v>2382</v>
      </c>
      <c r="Z260" s="10" t="str">
        <f t="shared" si="21"/>
        <v>yes</v>
      </c>
      <c r="AB260" s="53" t="s">
        <v>11</v>
      </c>
      <c r="AC260" s="10" t="str">
        <f t="shared" si="22"/>
        <v>tier - 2</v>
      </c>
      <c r="AE260" t="s">
        <v>16</v>
      </c>
      <c r="AF260" s="10" t="str">
        <f t="shared" si="23"/>
        <v>tier - 1</v>
      </c>
      <c r="AI260" t="s">
        <v>13</v>
      </c>
      <c r="AJ260" t="str">
        <f t="shared" si="20"/>
        <v>R1013</v>
      </c>
      <c r="AS260" s="110" t="s">
        <v>2113</v>
      </c>
      <c r="AT260" s="64">
        <v>52.81</v>
      </c>
      <c r="AU260" s="64">
        <v>5.19</v>
      </c>
      <c r="AV260" s="64" t="s">
        <v>2380</v>
      </c>
      <c r="AW260" s="64" t="s">
        <v>2383</v>
      </c>
      <c r="AX260" s="64" t="s">
        <v>2380</v>
      </c>
      <c r="AY260" s="64" t="s">
        <v>2383</v>
      </c>
      <c r="AZ260" s="64">
        <v>1</v>
      </c>
      <c r="BA260" s="109" t="s">
        <v>6962</v>
      </c>
      <c r="BB260" s="64" t="s">
        <v>10450</v>
      </c>
      <c r="BC260" s="69" t="s">
        <v>10444</v>
      </c>
    </row>
    <row r="261" spans="1:55" x14ac:dyDescent="0.35">
      <c r="A261" t="s">
        <v>2112</v>
      </c>
      <c r="B261">
        <v>33.58</v>
      </c>
      <c r="C261">
        <v>5.56</v>
      </c>
      <c r="D261" t="s">
        <v>2380</v>
      </c>
      <c r="E261" t="s">
        <v>2380</v>
      </c>
      <c r="F261" t="s">
        <v>2380</v>
      </c>
      <c r="G261">
        <v>1</v>
      </c>
      <c r="H261" t="s">
        <v>2382</v>
      </c>
      <c r="R261" s="64" t="s">
        <v>18</v>
      </c>
      <c r="S261" s="64">
        <v>1998</v>
      </c>
      <c r="U261" s="7" t="str">
        <f t="shared" si="18"/>
        <v>Jun</v>
      </c>
      <c r="V261" s="10">
        <f t="shared" si="19"/>
        <v>1998</v>
      </c>
      <c r="Y261" s="10" t="s">
        <v>2382</v>
      </c>
      <c r="Z261" s="10" t="str">
        <f t="shared" si="21"/>
        <v>yes</v>
      </c>
      <c r="AB261" s="53" t="s">
        <v>11</v>
      </c>
      <c r="AC261" s="10" t="str">
        <f t="shared" si="22"/>
        <v>tier - 2</v>
      </c>
      <c r="AE261" t="s">
        <v>16</v>
      </c>
      <c r="AF261" s="10" t="str">
        <f t="shared" si="23"/>
        <v>tier - 1</v>
      </c>
      <c r="AI261" t="s">
        <v>13</v>
      </c>
      <c r="AJ261" t="str">
        <f t="shared" si="20"/>
        <v>R1013</v>
      </c>
      <c r="AS261" s="110" t="s">
        <v>2112</v>
      </c>
      <c r="AT261" s="64">
        <v>33.58</v>
      </c>
      <c r="AU261" s="64">
        <v>5.56</v>
      </c>
      <c r="AV261" s="64" t="s">
        <v>2380</v>
      </c>
      <c r="AW261" s="64" t="s">
        <v>2380</v>
      </c>
      <c r="AX261" s="64" t="s">
        <v>2380</v>
      </c>
      <c r="AY261" s="64" t="s">
        <v>2383</v>
      </c>
      <c r="AZ261" s="64">
        <v>1</v>
      </c>
      <c r="BA261" s="109" t="s">
        <v>6963</v>
      </c>
      <c r="BB261" s="64" t="s">
        <v>10450</v>
      </c>
      <c r="BC261" s="69" t="s">
        <v>10444</v>
      </c>
    </row>
    <row r="262" spans="1:55" x14ac:dyDescent="0.35">
      <c r="A262" t="s">
        <v>2111</v>
      </c>
      <c r="B262">
        <v>30.684999999999999</v>
      </c>
      <c r="C262">
        <v>8.23</v>
      </c>
      <c r="D262" t="s">
        <v>2380</v>
      </c>
      <c r="E262" t="s">
        <v>2380</v>
      </c>
      <c r="F262" t="s">
        <v>2380</v>
      </c>
      <c r="G262" t="s">
        <v>2381</v>
      </c>
      <c r="H262" t="s">
        <v>2382</v>
      </c>
      <c r="R262" s="64" t="s">
        <v>15</v>
      </c>
      <c r="S262" s="64">
        <v>1995</v>
      </c>
      <c r="U262" s="7" t="str">
        <f t="shared" ref="U262:U325" si="24">SUBSTITUTE(R262,"?","Sep")</f>
        <v>Nov</v>
      </c>
      <c r="V262" s="10">
        <f t="shared" ref="V262:V325" si="25">IF(S262="?",ROUND(AVERAGEIF($S$5:$S$2347,"&lt;&gt;?"),0),S262)</f>
        <v>1995</v>
      </c>
      <c r="Y262" s="10" t="s">
        <v>2382</v>
      </c>
      <c r="Z262" s="10" t="str">
        <f t="shared" si="21"/>
        <v>yes</v>
      </c>
      <c r="AB262" s="53" t="s">
        <v>11</v>
      </c>
      <c r="AC262" s="10" t="str">
        <f t="shared" si="22"/>
        <v>tier - 2</v>
      </c>
      <c r="AE262" t="s">
        <v>11</v>
      </c>
      <c r="AF262" s="10" t="str">
        <f t="shared" si="23"/>
        <v>tier - 2</v>
      </c>
      <c r="AI262" t="s">
        <v>13</v>
      </c>
      <c r="AJ262" t="str">
        <f t="shared" ref="AJ262:AJ325" si="26">IF(AI262="?","Unknown",AI262)</f>
        <v>R1013</v>
      </c>
      <c r="AS262" s="110" t="s">
        <v>2111</v>
      </c>
      <c r="AT262" s="64">
        <v>30.684999999999999</v>
      </c>
      <c r="AU262" s="64">
        <v>8.23</v>
      </c>
      <c r="AV262" s="64" t="s">
        <v>2380</v>
      </c>
      <c r="AW262" s="64" t="s">
        <v>2380</v>
      </c>
      <c r="AX262" s="64" t="s">
        <v>2380</v>
      </c>
      <c r="AY262" s="64" t="s">
        <v>2383</v>
      </c>
      <c r="AZ262" s="64">
        <v>0</v>
      </c>
      <c r="BA262" s="109" t="s">
        <v>6964</v>
      </c>
      <c r="BB262" s="64" t="s">
        <v>10448</v>
      </c>
      <c r="BC262" s="69" t="s">
        <v>10444</v>
      </c>
    </row>
    <row r="263" spans="1:55" x14ac:dyDescent="0.35">
      <c r="A263" t="s">
        <v>2110</v>
      </c>
      <c r="B263">
        <v>37.524999999999999</v>
      </c>
      <c r="C263">
        <v>9.0299999999999994</v>
      </c>
      <c r="D263" t="s">
        <v>2382</v>
      </c>
      <c r="E263" t="s">
        <v>2380</v>
      </c>
      <c r="F263" t="s">
        <v>2380</v>
      </c>
      <c r="G263">
        <v>2</v>
      </c>
      <c r="H263" t="s">
        <v>2380</v>
      </c>
      <c r="R263" s="64" t="s">
        <v>37</v>
      </c>
      <c r="S263" s="64">
        <v>1995</v>
      </c>
      <c r="U263" s="7" t="str">
        <f t="shared" si="24"/>
        <v>Oct</v>
      </c>
      <c r="V263" s="10">
        <f t="shared" si="25"/>
        <v>1995</v>
      </c>
      <c r="Y263" s="10" t="s">
        <v>2382</v>
      </c>
      <c r="Z263" s="10" t="str">
        <f t="shared" si="21"/>
        <v>yes</v>
      </c>
      <c r="AB263" s="53" t="s">
        <v>11</v>
      </c>
      <c r="AC263" s="10" t="str">
        <f t="shared" si="22"/>
        <v>tier - 2</v>
      </c>
      <c r="AE263" t="s">
        <v>12</v>
      </c>
      <c r="AF263" s="10" t="str">
        <f t="shared" si="23"/>
        <v>tier - 3</v>
      </c>
      <c r="AI263" t="s">
        <v>42</v>
      </c>
      <c r="AJ263" t="str">
        <f t="shared" si="26"/>
        <v>R1011</v>
      </c>
      <c r="AS263" s="110" t="s">
        <v>2110</v>
      </c>
      <c r="AT263" s="64">
        <v>37.524999999999999</v>
      </c>
      <c r="AU263" s="64">
        <v>9.0299999999999994</v>
      </c>
      <c r="AV263" s="64" t="s">
        <v>2380</v>
      </c>
      <c r="AW263" s="64" t="s">
        <v>2380</v>
      </c>
      <c r="AX263" s="64" t="s">
        <v>2383</v>
      </c>
      <c r="AY263" s="64" t="s">
        <v>2380</v>
      </c>
      <c r="AZ263" s="64">
        <v>2</v>
      </c>
      <c r="BA263" s="109" t="s">
        <v>6965</v>
      </c>
      <c r="BB263" s="64" t="s">
        <v>10448</v>
      </c>
      <c r="BC263" s="69" t="s">
        <v>10444</v>
      </c>
    </row>
    <row r="264" spans="1:55" x14ac:dyDescent="0.35">
      <c r="A264" t="s">
        <v>2109</v>
      </c>
      <c r="B264">
        <v>34.5</v>
      </c>
      <c r="C264">
        <v>4.07</v>
      </c>
      <c r="D264" t="s">
        <v>2382</v>
      </c>
      <c r="E264" t="s">
        <v>2380</v>
      </c>
      <c r="F264" t="s">
        <v>2380</v>
      </c>
      <c r="G264" t="s">
        <v>2381</v>
      </c>
      <c r="H264" t="s">
        <v>2382</v>
      </c>
      <c r="R264" s="64" t="s">
        <v>10</v>
      </c>
      <c r="S264" s="64">
        <v>1995</v>
      </c>
      <c r="U264" s="7" t="str">
        <f t="shared" si="24"/>
        <v>Jul</v>
      </c>
      <c r="V264" s="10">
        <f t="shared" si="25"/>
        <v>1995</v>
      </c>
      <c r="Y264" s="10" t="s">
        <v>2382</v>
      </c>
      <c r="Z264" s="10" t="str">
        <f t="shared" si="21"/>
        <v>yes</v>
      </c>
      <c r="AB264" s="53" t="s">
        <v>11</v>
      </c>
      <c r="AC264" s="10" t="str">
        <f t="shared" si="22"/>
        <v>tier - 2</v>
      </c>
      <c r="AE264" t="s">
        <v>12</v>
      </c>
      <c r="AF264" s="10" t="str">
        <f t="shared" si="23"/>
        <v>tier - 3</v>
      </c>
      <c r="AI264" t="s">
        <v>13</v>
      </c>
      <c r="AJ264" t="str">
        <f t="shared" si="26"/>
        <v>R1013</v>
      </c>
      <c r="AS264" s="110" t="s">
        <v>2109</v>
      </c>
      <c r="AT264" s="64">
        <v>34.5</v>
      </c>
      <c r="AU264" s="64">
        <v>4.07</v>
      </c>
      <c r="AV264" s="64" t="s">
        <v>2380</v>
      </c>
      <c r="AW264" s="64" t="s">
        <v>2380</v>
      </c>
      <c r="AX264" s="64" t="s">
        <v>2383</v>
      </c>
      <c r="AY264" s="64" t="s">
        <v>2383</v>
      </c>
      <c r="AZ264" s="64">
        <v>0</v>
      </c>
      <c r="BA264" s="109" t="s">
        <v>6966</v>
      </c>
      <c r="BB264" s="64" t="s">
        <v>10450</v>
      </c>
      <c r="BC264" s="69" t="s">
        <v>10444</v>
      </c>
    </row>
    <row r="265" spans="1:55" x14ac:dyDescent="0.35">
      <c r="A265" t="s">
        <v>2108</v>
      </c>
      <c r="B265">
        <v>28.16</v>
      </c>
      <c r="C265">
        <v>5.77</v>
      </c>
      <c r="D265" t="s">
        <v>2380</v>
      </c>
      <c r="E265" t="s">
        <v>2380</v>
      </c>
      <c r="F265" t="s">
        <v>2380</v>
      </c>
      <c r="G265">
        <v>2</v>
      </c>
      <c r="H265" t="s">
        <v>2382</v>
      </c>
      <c r="R265" s="64" t="s">
        <v>37</v>
      </c>
      <c r="S265" s="64">
        <v>1995</v>
      </c>
      <c r="U265" s="7" t="str">
        <f t="shared" si="24"/>
        <v>Oct</v>
      </c>
      <c r="V265" s="10">
        <f t="shared" si="25"/>
        <v>1995</v>
      </c>
      <c r="Y265" s="10" t="s">
        <v>2382</v>
      </c>
      <c r="Z265" s="10" t="str">
        <f t="shared" si="21"/>
        <v>yes</v>
      </c>
      <c r="AB265" s="53" t="s">
        <v>11</v>
      </c>
      <c r="AC265" s="10" t="str">
        <f t="shared" si="22"/>
        <v>tier - 2</v>
      </c>
      <c r="AE265" t="s">
        <v>11</v>
      </c>
      <c r="AF265" s="10" t="str">
        <f t="shared" si="23"/>
        <v>tier - 2</v>
      </c>
      <c r="AI265" t="s">
        <v>13</v>
      </c>
      <c r="AJ265" t="str">
        <f t="shared" si="26"/>
        <v>R1013</v>
      </c>
      <c r="AS265" s="110" t="s">
        <v>2108</v>
      </c>
      <c r="AT265" s="64">
        <v>28.16</v>
      </c>
      <c r="AU265" s="64">
        <v>5.77</v>
      </c>
      <c r="AV265" s="64" t="s">
        <v>2380</v>
      </c>
      <c r="AW265" s="64" t="s">
        <v>2380</v>
      </c>
      <c r="AX265" s="64" t="s">
        <v>2380</v>
      </c>
      <c r="AY265" s="64" t="s">
        <v>2383</v>
      </c>
      <c r="AZ265" s="64">
        <v>2</v>
      </c>
      <c r="BA265" s="109" t="s">
        <v>6967</v>
      </c>
      <c r="BB265" s="64" t="s">
        <v>10449</v>
      </c>
      <c r="BC265" s="69" t="s">
        <v>10445</v>
      </c>
    </row>
    <row r="266" spans="1:55" x14ac:dyDescent="0.35">
      <c r="A266" t="s">
        <v>2107</v>
      </c>
      <c r="B266">
        <v>30.02</v>
      </c>
      <c r="C266">
        <v>5.98</v>
      </c>
      <c r="D266" t="s">
        <v>2380</v>
      </c>
      <c r="E266" t="s">
        <v>2380</v>
      </c>
      <c r="F266" t="s">
        <v>2383</v>
      </c>
      <c r="G266">
        <v>1</v>
      </c>
      <c r="H266" t="s">
        <v>2382</v>
      </c>
      <c r="R266" s="64" t="s">
        <v>20</v>
      </c>
      <c r="S266" s="64">
        <v>2004</v>
      </c>
      <c r="U266" s="7" t="str">
        <f t="shared" si="24"/>
        <v>Sep</v>
      </c>
      <c r="V266" s="10">
        <f t="shared" si="25"/>
        <v>2004</v>
      </c>
      <c r="Y266" s="10" t="s">
        <v>2382</v>
      </c>
      <c r="Z266" s="10" t="str">
        <f t="shared" ref="Z266:Z329" si="27">IF(Y266="?",$Z$6,Y266)</f>
        <v>yes</v>
      </c>
      <c r="AB266" s="53" t="s">
        <v>12</v>
      </c>
      <c r="AC266" s="10" t="str">
        <f t="shared" ref="AC266:AC329" si="28">IF(AB266="?",$AC$6,AB266)</f>
        <v>tier - 3</v>
      </c>
      <c r="AE266" t="s">
        <v>11</v>
      </c>
      <c r="AF266" s="10" t="str">
        <f t="shared" ref="AF266:AF329" si="29">IF(AE266="?",$AF$6,AE266)</f>
        <v>tier - 2</v>
      </c>
      <c r="AI266" t="s">
        <v>23</v>
      </c>
      <c r="AJ266" t="str">
        <f t="shared" si="26"/>
        <v>R1012</v>
      </c>
      <c r="AS266" s="110" t="s">
        <v>2107</v>
      </c>
      <c r="AT266" s="64">
        <v>30.02</v>
      </c>
      <c r="AU266" s="64">
        <v>5.98</v>
      </c>
      <c r="AV266" s="64" t="s">
        <v>2380</v>
      </c>
      <c r="AW266" s="64" t="s">
        <v>2383</v>
      </c>
      <c r="AX266" s="64" t="s">
        <v>2380</v>
      </c>
      <c r="AY266" s="64" t="s">
        <v>2383</v>
      </c>
      <c r="AZ266" s="64">
        <v>1</v>
      </c>
      <c r="BA266" s="109" t="s">
        <v>6968</v>
      </c>
      <c r="BB266" s="64" t="s">
        <v>10449</v>
      </c>
      <c r="BC266" s="69" t="s">
        <v>10444</v>
      </c>
    </row>
    <row r="267" spans="1:55" x14ac:dyDescent="0.35">
      <c r="A267" t="s">
        <v>2106</v>
      </c>
      <c r="B267">
        <v>37.82</v>
      </c>
      <c r="C267">
        <v>6.01</v>
      </c>
      <c r="D267" t="s">
        <v>2380</v>
      </c>
      <c r="E267" t="s">
        <v>2380</v>
      </c>
      <c r="F267" t="s">
        <v>2380</v>
      </c>
      <c r="G267" t="s">
        <v>2381</v>
      </c>
      <c r="H267" t="s">
        <v>2382</v>
      </c>
      <c r="R267" s="64" t="s">
        <v>35</v>
      </c>
      <c r="S267" s="64">
        <v>1991</v>
      </c>
      <c r="U267" s="7" t="str">
        <f t="shared" si="24"/>
        <v>Aug</v>
      </c>
      <c r="V267" s="10">
        <f t="shared" si="25"/>
        <v>1991</v>
      </c>
      <c r="Y267" s="10" t="s">
        <v>2382</v>
      </c>
      <c r="Z267" s="10" t="str">
        <f t="shared" si="27"/>
        <v>yes</v>
      </c>
      <c r="AB267" s="53" t="s">
        <v>12</v>
      </c>
      <c r="AC267" s="10" t="str">
        <f t="shared" si="28"/>
        <v>tier - 3</v>
      </c>
      <c r="AE267" t="s">
        <v>16</v>
      </c>
      <c r="AF267" s="10" t="str">
        <f t="shared" si="29"/>
        <v>tier - 1</v>
      </c>
      <c r="AI267" t="s">
        <v>13</v>
      </c>
      <c r="AJ267" t="str">
        <f t="shared" si="26"/>
        <v>R1013</v>
      </c>
      <c r="AS267" s="110" t="s">
        <v>2106</v>
      </c>
      <c r="AT267" s="64">
        <v>37.82</v>
      </c>
      <c r="AU267" s="64">
        <v>6.01</v>
      </c>
      <c r="AV267" s="64" t="s">
        <v>2380</v>
      </c>
      <c r="AW267" s="64" t="s">
        <v>2380</v>
      </c>
      <c r="AX267" s="64" t="s">
        <v>2380</v>
      </c>
      <c r="AY267" s="64" t="s">
        <v>2383</v>
      </c>
      <c r="AZ267" s="64">
        <v>0</v>
      </c>
      <c r="BA267" s="109" t="s">
        <v>6933</v>
      </c>
      <c r="BB267" s="64" t="s">
        <v>10449</v>
      </c>
      <c r="BC267" s="69" t="s">
        <v>10444</v>
      </c>
    </row>
    <row r="268" spans="1:55" x14ac:dyDescent="0.35">
      <c r="A268" t="s">
        <v>2105</v>
      </c>
      <c r="B268">
        <v>33.14</v>
      </c>
      <c r="C268">
        <v>5.67</v>
      </c>
      <c r="D268" t="s">
        <v>2382</v>
      </c>
      <c r="E268" t="s">
        <v>2380</v>
      </c>
      <c r="F268" t="s">
        <v>2380</v>
      </c>
      <c r="G268" t="s">
        <v>2381</v>
      </c>
      <c r="H268" t="s">
        <v>2382</v>
      </c>
      <c r="R268" s="64" t="s">
        <v>15</v>
      </c>
      <c r="S268" s="64">
        <v>1997</v>
      </c>
      <c r="U268" s="7" t="str">
        <f t="shared" si="24"/>
        <v>Nov</v>
      </c>
      <c r="V268" s="10">
        <f t="shared" si="25"/>
        <v>1997</v>
      </c>
      <c r="Y268" s="10" t="s">
        <v>2382</v>
      </c>
      <c r="Z268" s="10" t="str">
        <f t="shared" si="27"/>
        <v>yes</v>
      </c>
      <c r="AB268" s="53" t="s">
        <v>12</v>
      </c>
      <c r="AC268" s="10" t="str">
        <f t="shared" si="28"/>
        <v>tier - 3</v>
      </c>
      <c r="AE268" t="s">
        <v>12</v>
      </c>
      <c r="AF268" s="10" t="str">
        <f t="shared" si="29"/>
        <v>tier - 3</v>
      </c>
      <c r="AI268" t="s">
        <v>23</v>
      </c>
      <c r="AJ268" t="str">
        <f t="shared" si="26"/>
        <v>R1012</v>
      </c>
      <c r="AS268" s="110" t="s">
        <v>2105</v>
      </c>
      <c r="AT268" s="64">
        <v>33.14</v>
      </c>
      <c r="AU268" s="64">
        <v>5.67</v>
      </c>
      <c r="AV268" s="64" t="s">
        <v>2380</v>
      </c>
      <c r="AW268" s="64" t="s">
        <v>2380</v>
      </c>
      <c r="AX268" s="64" t="s">
        <v>2383</v>
      </c>
      <c r="AY268" s="64" t="s">
        <v>2383</v>
      </c>
      <c r="AZ268" s="64">
        <v>0</v>
      </c>
      <c r="BA268" s="109" t="s">
        <v>6969</v>
      </c>
      <c r="BB268" s="64" t="s">
        <v>10450</v>
      </c>
      <c r="BC268" s="69" t="s">
        <v>10444</v>
      </c>
    </row>
    <row r="269" spans="1:55" x14ac:dyDescent="0.35">
      <c r="A269" t="s">
        <v>2104</v>
      </c>
      <c r="B269">
        <v>25.14</v>
      </c>
      <c r="C269">
        <v>6.02</v>
      </c>
      <c r="D269" t="s">
        <v>2382</v>
      </c>
      <c r="E269" t="s">
        <v>2380</v>
      </c>
      <c r="F269" t="s">
        <v>2383</v>
      </c>
      <c r="G269">
        <v>1</v>
      </c>
      <c r="H269" t="s">
        <v>2382</v>
      </c>
      <c r="R269" s="64" t="s">
        <v>35</v>
      </c>
      <c r="S269" s="64">
        <v>2000</v>
      </c>
      <c r="U269" s="7" t="str">
        <f t="shared" si="24"/>
        <v>Aug</v>
      </c>
      <c r="V269" s="10">
        <f t="shared" si="25"/>
        <v>2000</v>
      </c>
      <c r="Y269" s="10" t="s">
        <v>2382</v>
      </c>
      <c r="Z269" s="10" t="str">
        <f t="shared" si="27"/>
        <v>yes</v>
      </c>
      <c r="AB269" s="53" t="s">
        <v>12</v>
      </c>
      <c r="AC269" s="10" t="str">
        <f t="shared" si="28"/>
        <v>tier - 3</v>
      </c>
      <c r="AE269" t="s">
        <v>12</v>
      </c>
      <c r="AF269" s="10" t="str">
        <f t="shared" si="29"/>
        <v>tier - 3</v>
      </c>
      <c r="AI269" t="s">
        <v>23</v>
      </c>
      <c r="AJ269" t="str">
        <f t="shared" si="26"/>
        <v>R1012</v>
      </c>
      <c r="AS269" s="110" t="s">
        <v>2104</v>
      </c>
      <c r="AT269" s="64">
        <v>25.14</v>
      </c>
      <c r="AU269" s="64">
        <v>6.02</v>
      </c>
      <c r="AV269" s="64" t="s">
        <v>2380</v>
      </c>
      <c r="AW269" s="64" t="s">
        <v>2383</v>
      </c>
      <c r="AX269" s="64" t="s">
        <v>2383</v>
      </c>
      <c r="AY269" s="64" t="s">
        <v>2383</v>
      </c>
      <c r="AZ269" s="64">
        <v>1</v>
      </c>
      <c r="BA269" s="109" t="s">
        <v>6970</v>
      </c>
      <c r="BB269" s="64" t="s">
        <v>10449</v>
      </c>
      <c r="BC269" s="69" t="s">
        <v>10445</v>
      </c>
    </row>
    <row r="270" spans="1:55" x14ac:dyDescent="0.35">
      <c r="A270" t="s">
        <v>2103</v>
      </c>
      <c r="B270">
        <v>20.18</v>
      </c>
      <c r="C270">
        <v>11.19</v>
      </c>
      <c r="D270" t="s">
        <v>2380</v>
      </c>
      <c r="E270" t="s">
        <v>2380</v>
      </c>
      <c r="F270" t="s">
        <v>2380</v>
      </c>
      <c r="G270" t="s">
        <v>2381</v>
      </c>
      <c r="H270" t="s">
        <v>2382</v>
      </c>
      <c r="R270" s="64" t="s">
        <v>10</v>
      </c>
      <c r="S270" s="64">
        <v>1997</v>
      </c>
      <c r="U270" s="7" t="str">
        <f t="shared" si="24"/>
        <v>Jul</v>
      </c>
      <c r="V270" s="10">
        <f t="shared" si="25"/>
        <v>1997</v>
      </c>
      <c r="Y270" s="10" t="s">
        <v>2380</v>
      </c>
      <c r="Z270" s="10" t="str">
        <f t="shared" si="27"/>
        <v>No</v>
      </c>
      <c r="AB270" s="53" t="s">
        <v>11</v>
      </c>
      <c r="AC270" s="10" t="str">
        <f t="shared" si="28"/>
        <v>tier - 2</v>
      </c>
      <c r="AE270" t="s">
        <v>11</v>
      </c>
      <c r="AF270" s="10" t="str">
        <f t="shared" si="29"/>
        <v>tier - 2</v>
      </c>
      <c r="AI270" t="s">
        <v>23</v>
      </c>
      <c r="AJ270" t="str">
        <f t="shared" si="26"/>
        <v>R1012</v>
      </c>
      <c r="AS270" s="110" t="s">
        <v>2103</v>
      </c>
      <c r="AT270" s="64">
        <v>20.18</v>
      </c>
      <c r="AU270" s="64">
        <v>11.19</v>
      </c>
      <c r="AV270" s="64" t="s">
        <v>2380</v>
      </c>
      <c r="AW270" s="64" t="s">
        <v>2380</v>
      </c>
      <c r="AX270" s="64" t="s">
        <v>2380</v>
      </c>
      <c r="AY270" s="64" t="s">
        <v>2383</v>
      </c>
      <c r="AZ270" s="64">
        <v>0</v>
      </c>
      <c r="BA270" s="109" t="s">
        <v>6769</v>
      </c>
      <c r="BB270" s="64" t="s">
        <v>10448</v>
      </c>
      <c r="BC270" s="69" t="s">
        <v>10446</v>
      </c>
    </row>
    <row r="271" spans="1:55" x14ac:dyDescent="0.35">
      <c r="A271" t="s">
        <v>2102</v>
      </c>
      <c r="B271">
        <v>44.36</v>
      </c>
      <c r="C271">
        <v>5.1100000000000003</v>
      </c>
      <c r="D271" t="s">
        <v>2380</v>
      </c>
      <c r="E271" t="s">
        <v>2380</v>
      </c>
      <c r="F271" t="s">
        <v>2380</v>
      </c>
      <c r="G271" t="s">
        <v>2381</v>
      </c>
      <c r="H271" t="s">
        <v>2382</v>
      </c>
      <c r="R271" s="64" t="s">
        <v>37</v>
      </c>
      <c r="S271" s="64">
        <v>1990</v>
      </c>
      <c r="U271" s="7" t="str">
        <f t="shared" si="24"/>
        <v>Oct</v>
      </c>
      <c r="V271" s="10">
        <f t="shared" si="25"/>
        <v>1990</v>
      </c>
      <c r="Y271" s="10" t="s">
        <v>2382</v>
      </c>
      <c r="Z271" s="10" t="str">
        <f t="shared" si="27"/>
        <v>yes</v>
      </c>
      <c r="AB271" s="53" t="s">
        <v>11</v>
      </c>
      <c r="AC271" s="10" t="str">
        <f t="shared" si="28"/>
        <v>tier - 2</v>
      </c>
      <c r="AE271" t="s">
        <v>16</v>
      </c>
      <c r="AF271" s="10" t="str">
        <f t="shared" si="29"/>
        <v>tier - 1</v>
      </c>
      <c r="AI271" t="s">
        <v>13</v>
      </c>
      <c r="AJ271" t="str">
        <f t="shared" si="26"/>
        <v>R1013</v>
      </c>
      <c r="AS271" s="110" t="s">
        <v>2102</v>
      </c>
      <c r="AT271" s="64">
        <v>44.36</v>
      </c>
      <c r="AU271" s="64">
        <v>5.1100000000000003</v>
      </c>
      <c r="AV271" s="64" t="s">
        <v>2380</v>
      </c>
      <c r="AW271" s="64" t="s">
        <v>2380</v>
      </c>
      <c r="AX271" s="64" t="s">
        <v>2380</v>
      </c>
      <c r="AY271" s="64" t="s">
        <v>2383</v>
      </c>
      <c r="AZ271" s="64">
        <v>0</v>
      </c>
      <c r="BA271" s="109" t="s">
        <v>6971</v>
      </c>
      <c r="BB271" s="64" t="s">
        <v>10450</v>
      </c>
      <c r="BC271" s="69" t="s">
        <v>10444</v>
      </c>
    </row>
    <row r="272" spans="1:55" x14ac:dyDescent="0.35">
      <c r="A272" t="s">
        <v>2101</v>
      </c>
      <c r="B272">
        <v>23.82</v>
      </c>
      <c r="C272">
        <v>10.85</v>
      </c>
      <c r="D272" t="s">
        <v>2382</v>
      </c>
      <c r="E272" t="s">
        <v>2380</v>
      </c>
      <c r="F272" t="s">
        <v>2380</v>
      </c>
      <c r="G272" t="s">
        <v>2381</v>
      </c>
      <c r="H272" t="s">
        <v>2382</v>
      </c>
      <c r="R272" s="64" t="s">
        <v>15</v>
      </c>
      <c r="S272" s="64">
        <v>1991</v>
      </c>
      <c r="U272" s="7" t="str">
        <f t="shared" si="24"/>
        <v>Nov</v>
      </c>
      <c r="V272" s="10">
        <f t="shared" si="25"/>
        <v>1991</v>
      </c>
      <c r="Y272" s="10" t="s">
        <v>2382</v>
      </c>
      <c r="Z272" s="10" t="str">
        <f t="shared" si="27"/>
        <v>yes</v>
      </c>
      <c r="AB272" s="53" t="s">
        <v>12</v>
      </c>
      <c r="AC272" s="10" t="str">
        <f t="shared" si="28"/>
        <v>tier - 3</v>
      </c>
      <c r="AE272" t="s">
        <v>16</v>
      </c>
      <c r="AF272" s="10" t="str">
        <f t="shared" si="29"/>
        <v>tier - 1</v>
      </c>
      <c r="AI272" t="s">
        <v>13</v>
      </c>
      <c r="AJ272" t="str">
        <f t="shared" si="26"/>
        <v>R1013</v>
      </c>
      <c r="AS272" s="110" t="s">
        <v>2101</v>
      </c>
      <c r="AT272" s="64">
        <v>23.82</v>
      </c>
      <c r="AU272" s="64">
        <v>10.85</v>
      </c>
      <c r="AV272" s="64" t="s">
        <v>2380</v>
      </c>
      <c r="AW272" s="64" t="s">
        <v>2380</v>
      </c>
      <c r="AX272" s="64" t="s">
        <v>2383</v>
      </c>
      <c r="AY272" s="64" t="s">
        <v>2383</v>
      </c>
      <c r="AZ272" s="64">
        <v>0</v>
      </c>
      <c r="BA272" s="109" t="s">
        <v>6972</v>
      </c>
      <c r="BB272" s="64" t="s">
        <v>10448</v>
      </c>
      <c r="BC272" s="69" t="s">
        <v>10446</v>
      </c>
    </row>
    <row r="273" spans="1:55" x14ac:dyDescent="0.35">
      <c r="A273" t="s">
        <v>2100</v>
      </c>
      <c r="B273">
        <v>45</v>
      </c>
      <c r="C273">
        <v>5.24</v>
      </c>
      <c r="D273" t="s">
        <v>2382</v>
      </c>
      <c r="E273" t="s">
        <v>2380</v>
      </c>
      <c r="F273" t="s">
        <v>2380</v>
      </c>
      <c r="G273">
        <v>1</v>
      </c>
      <c r="H273" t="s">
        <v>2382</v>
      </c>
      <c r="R273" s="64" t="s">
        <v>37</v>
      </c>
      <c r="S273" s="64">
        <v>2002</v>
      </c>
      <c r="U273" s="7" t="str">
        <f t="shared" si="24"/>
        <v>Oct</v>
      </c>
      <c r="V273" s="10">
        <f t="shared" si="25"/>
        <v>2002</v>
      </c>
      <c r="Y273" s="10" t="s">
        <v>2382</v>
      </c>
      <c r="Z273" s="10" t="str">
        <f t="shared" si="27"/>
        <v>yes</v>
      </c>
      <c r="AB273" s="53" t="s">
        <v>11</v>
      </c>
      <c r="AC273" s="10" t="str">
        <f t="shared" si="28"/>
        <v>tier - 2</v>
      </c>
      <c r="AE273" t="s">
        <v>12</v>
      </c>
      <c r="AF273" s="10" t="str">
        <f t="shared" si="29"/>
        <v>tier - 3</v>
      </c>
      <c r="AI273" t="s">
        <v>13</v>
      </c>
      <c r="AJ273" t="str">
        <f t="shared" si="26"/>
        <v>R1013</v>
      </c>
      <c r="AS273" s="110" t="s">
        <v>2100</v>
      </c>
      <c r="AT273" s="64">
        <v>45</v>
      </c>
      <c r="AU273" s="64">
        <v>5.24</v>
      </c>
      <c r="AV273" s="64" t="s">
        <v>2380</v>
      </c>
      <c r="AW273" s="64" t="s">
        <v>2380</v>
      </c>
      <c r="AX273" s="64" t="s">
        <v>2383</v>
      </c>
      <c r="AY273" s="64" t="s">
        <v>2383</v>
      </c>
      <c r="AZ273" s="64">
        <v>1</v>
      </c>
      <c r="BA273" s="109" t="s">
        <v>6751</v>
      </c>
      <c r="BB273" s="64" t="s">
        <v>10450</v>
      </c>
      <c r="BC273" s="69" t="s">
        <v>10444</v>
      </c>
    </row>
    <row r="274" spans="1:55" x14ac:dyDescent="0.35">
      <c r="A274" t="s">
        <v>2099</v>
      </c>
      <c r="B274">
        <v>26.62</v>
      </c>
      <c r="C274">
        <v>10.08</v>
      </c>
      <c r="D274" t="s">
        <v>2380</v>
      </c>
      <c r="E274" t="s">
        <v>2380</v>
      </c>
      <c r="F274" t="s">
        <v>2380</v>
      </c>
      <c r="G274" t="s">
        <v>2381</v>
      </c>
      <c r="H274" t="s">
        <v>2382</v>
      </c>
      <c r="R274" s="64" t="s">
        <v>10</v>
      </c>
      <c r="S274" s="64">
        <v>2002</v>
      </c>
      <c r="U274" s="7" t="str">
        <f t="shared" si="24"/>
        <v>Jul</v>
      </c>
      <c r="V274" s="10">
        <f t="shared" si="25"/>
        <v>2002</v>
      </c>
      <c r="Y274" s="10" t="s">
        <v>2382</v>
      </c>
      <c r="Z274" s="10" t="str">
        <f t="shared" si="27"/>
        <v>yes</v>
      </c>
      <c r="AB274" s="53" t="s">
        <v>12</v>
      </c>
      <c r="AC274" s="10" t="str">
        <f t="shared" si="28"/>
        <v>tier - 3</v>
      </c>
      <c r="AE274" t="s">
        <v>12</v>
      </c>
      <c r="AF274" s="10" t="str">
        <f t="shared" si="29"/>
        <v>tier - 3</v>
      </c>
      <c r="AI274" t="s">
        <v>300</v>
      </c>
      <c r="AJ274" t="str">
        <f t="shared" si="26"/>
        <v>R1021</v>
      </c>
      <c r="AS274" s="110" t="s">
        <v>2099</v>
      </c>
      <c r="AT274" s="64">
        <v>26.62</v>
      </c>
      <c r="AU274" s="64">
        <v>10.08</v>
      </c>
      <c r="AV274" s="64" t="s">
        <v>2380</v>
      </c>
      <c r="AW274" s="64" t="s">
        <v>2380</v>
      </c>
      <c r="AX274" s="64" t="s">
        <v>2380</v>
      </c>
      <c r="AY274" s="64" t="s">
        <v>2383</v>
      </c>
      <c r="AZ274" s="64">
        <v>0</v>
      </c>
      <c r="BA274" s="109" t="s">
        <v>6973</v>
      </c>
      <c r="BB274" s="64" t="s">
        <v>10448</v>
      </c>
      <c r="BC274" s="69" t="s">
        <v>10445</v>
      </c>
    </row>
    <row r="275" spans="1:55" x14ac:dyDescent="0.35">
      <c r="A275" t="s">
        <v>2098</v>
      </c>
      <c r="B275">
        <v>32.67</v>
      </c>
      <c r="C275">
        <v>10.97</v>
      </c>
      <c r="D275" t="s">
        <v>2382</v>
      </c>
      <c r="E275" t="s">
        <v>2380</v>
      </c>
      <c r="F275" t="s">
        <v>2380</v>
      </c>
      <c r="G275" t="s">
        <v>2381</v>
      </c>
      <c r="H275" t="s">
        <v>2382</v>
      </c>
      <c r="R275" s="64" t="s">
        <v>37</v>
      </c>
      <c r="S275" s="64">
        <v>2001</v>
      </c>
      <c r="U275" s="7" t="str">
        <f t="shared" si="24"/>
        <v>Oct</v>
      </c>
      <c r="V275" s="10">
        <f t="shared" si="25"/>
        <v>2001</v>
      </c>
      <c r="Y275" s="10" t="s">
        <v>2382</v>
      </c>
      <c r="Z275" s="10" t="str">
        <f t="shared" si="27"/>
        <v>yes</v>
      </c>
      <c r="AB275" s="53" t="s">
        <v>11</v>
      </c>
      <c r="AC275" s="10" t="str">
        <f t="shared" si="28"/>
        <v>tier - 2</v>
      </c>
      <c r="AE275" t="s">
        <v>11</v>
      </c>
      <c r="AF275" s="10" t="str">
        <f t="shared" si="29"/>
        <v>tier - 2</v>
      </c>
      <c r="AI275" t="s">
        <v>42</v>
      </c>
      <c r="AJ275" t="str">
        <f t="shared" si="26"/>
        <v>R1011</v>
      </c>
      <c r="AS275" s="110" t="s">
        <v>2098</v>
      </c>
      <c r="AT275" s="64">
        <v>32.67</v>
      </c>
      <c r="AU275" s="64">
        <v>10.97</v>
      </c>
      <c r="AV275" s="64" t="s">
        <v>2380</v>
      </c>
      <c r="AW275" s="64" t="s">
        <v>2380</v>
      </c>
      <c r="AX275" s="64" t="s">
        <v>2383</v>
      </c>
      <c r="AY275" s="64" t="s">
        <v>2383</v>
      </c>
      <c r="AZ275" s="64">
        <v>0</v>
      </c>
      <c r="BA275" s="109" t="s">
        <v>6974</v>
      </c>
      <c r="BB275" s="64" t="s">
        <v>10448</v>
      </c>
      <c r="BC275" s="69" t="s">
        <v>10444</v>
      </c>
    </row>
    <row r="276" spans="1:55" x14ac:dyDescent="0.35">
      <c r="A276" t="s">
        <v>2097</v>
      </c>
      <c r="B276">
        <v>44.44</v>
      </c>
      <c r="C276">
        <v>4.9000000000000004</v>
      </c>
      <c r="D276" t="s">
        <v>2382</v>
      </c>
      <c r="E276" t="s">
        <v>2380</v>
      </c>
      <c r="F276" t="s">
        <v>2380</v>
      </c>
      <c r="G276">
        <v>1</v>
      </c>
      <c r="H276" t="s">
        <v>2382</v>
      </c>
      <c r="R276" s="64" t="s">
        <v>10</v>
      </c>
      <c r="S276" s="64">
        <v>2001</v>
      </c>
      <c r="U276" s="7" t="str">
        <f t="shared" si="24"/>
        <v>Jul</v>
      </c>
      <c r="V276" s="10">
        <f t="shared" si="25"/>
        <v>2001</v>
      </c>
      <c r="Y276" s="10" t="s">
        <v>2382</v>
      </c>
      <c r="Z276" s="10" t="str">
        <f t="shared" si="27"/>
        <v>yes</v>
      </c>
      <c r="AB276" s="53" t="s">
        <v>11</v>
      </c>
      <c r="AC276" s="10" t="str">
        <f t="shared" si="28"/>
        <v>tier - 2</v>
      </c>
      <c r="AE276" t="s">
        <v>16</v>
      </c>
      <c r="AF276" s="10" t="str">
        <f t="shared" si="29"/>
        <v>tier - 1</v>
      </c>
      <c r="AI276" t="s">
        <v>247</v>
      </c>
      <c r="AJ276" t="str">
        <f t="shared" si="26"/>
        <v>R1024</v>
      </c>
      <c r="AS276" s="110" t="s">
        <v>2097</v>
      </c>
      <c r="AT276" s="64">
        <v>44.44</v>
      </c>
      <c r="AU276" s="64">
        <v>4.9000000000000004</v>
      </c>
      <c r="AV276" s="64" t="s">
        <v>2380</v>
      </c>
      <c r="AW276" s="64" t="s">
        <v>2380</v>
      </c>
      <c r="AX276" s="64" t="s">
        <v>2383</v>
      </c>
      <c r="AY276" s="64" t="s">
        <v>2383</v>
      </c>
      <c r="AZ276" s="64">
        <v>1</v>
      </c>
      <c r="BA276" s="109" t="s">
        <v>6975</v>
      </c>
      <c r="BB276" s="64" t="s">
        <v>10450</v>
      </c>
      <c r="BC276" s="69" t="s">
        <v>10444</v>
      </c>
    </row>
    <row r="277" spans="1:55" x14ac:dyDescent="0.35">
      <c r="A277" t="s">
        <v>2096</v>
      </c>
      <c r="B277">
        <v>28.31</v>
      </c>
      <c r="C277">
        <v>5.33</v>
      </c>
      <c r="D277" t="s">
        <v>2380</v>
      </c>
      <c r="E277" t="s">
        <v>2380</v>
      </c>
      <c r="F277" t="s">
        <v>2380</v>
      </c>
      <c r="G277" t="s">
        <v>2381</v>
      </c>
      <c r="H277" t="s">
        <v>2382</v>
      </c>
      <c r="R277" s="64" t="s">
        <v>35</v>
      </c>
      <c r="S277" s="64">
        <v>2001</v>
      </c>
      <c r="U277" s="7" t="str">
        <f t="shared" si="24"/>
        <v>Aug</v>
      </c>
      <c r="V277" s="10">
        <f t="shared" si="25"/>
        <v>2001</v>
      </c>
      <c r="Y277" s="10" t="s">
        <v>2382</v>
      </c>
      <c r="Z277" s="10" t="str">
        <f t="shared" si="27"/>
        <v>yes</v>
      </c>
      <c r="AB277" s="53" t="s">
        <v>11</v>
      </c>
      <c r="AC277" s="10" t="str">
        <f t="shared" si="28"/>
        <v>tier - 2</v>
      </c>
      <c r="AE277" t="s">
        <v>12</v>
      </c>
      <c r="AF277" s="10" t="str">
        <f t="shared" si="29"/>
        <v>tier - 3</v>
      </c>
      <c r="AI277" t="s">
        <v>42</v>
      </c>
      <c r="AJ277" t="str">
        <f t="shared" si="26"/>
        <v>R1011</v>
      </c>
      <c r="AS277" s="110" t="s">
        <v>2096</v>
      </c>
      <c r="AT277" s="64">
        <v>28.31</v>
      </c>
      <c r="AU277" s="64">
        <v>5.33</v>
      </c>
      <c r="AV277" s="64" t="s">
        <v>2380</v>
      </c>
      <c r="AW277" s="64" t="s">
        <v>2380</v>
      </c>
      <c r="AX277" s="64" t="s">
        <v>2380</v>
      </c>
      <c r="AY277" s="64" t="s">
        <v>2383</v>
      </c>
      <c r="AZ277" s="64">
        <v>0</v>
      </c>
      <c r="BA277" s="109" t="s">
        <v>6919</v>
      </c>
      <c r="BB277" s="64" t="s">
        <v>10450</v>
      </c>
      <c r="BC277" s="69" t="s">
        <v>10445</v>
      </c>
    </row>
    <row r="278" spans="1:55" x14ac:dyDescent="0.35">
      <c r="A278" t="s">
        <v>2095</v>
      </c>
      <c r="B278">
        <v>25.05</v>
      </c>
      <c r="C278">
        <v>4.6100000000000003</v>
      </c>
      <c r="D278" t="s">
        <v>2380</v>
      </c>
      <c r="E278" t="s">
        <v>2380</v>
      </c>
      <c r="F278" t="s">
        <v>2380</v>
      </c>
      <c r="G278">
        <v>2</v>
      </c>
      <c r="H278" t="s">
        <v>2382</v>
      </c>
      <c r="R278" s="64" t="s">
        <v>35</v>
      </c>
      <c r="S278" s="64">
        <v>1997</v>
      </c>
      <c r="U278" s="7" t="str">
        <f t="shared" si="24"/>
        <v>Aug</v>
      </c>
      <c r="V278" s="10">
        <f t="shared" si="25"/>
        <v>1997</v>
      </c>
      <c r="Y278" s="10" t="s">
        <v>2382</v>
      </c>
      <c r="Z278" s="10" t="str">
        <f t="shared" si="27"/>
        <v>yes</v>
      </c>
      <c r="AB278" s="53" t="s">
        <v>11</v>
      </c>
      <c r="AC278" s="10" t="str">
        <f t="shared" si="28"/>
        <v>tier - 2</v>
      </c>
      <c r="AE278" t="s">
        <v>11</v>
      </c>
      <c r="AF278" s="10" t="str">
        <f t="shared" si="29"/>
        <v>tier - 2</v>
      </c>
      <c r="AI278" t="s">
        <v>42</v>
      </c>
      <c r="AJ278" t="str">
        <f t="shared" si="26"/>
        <v>R1011</v>
      </c>
      <c r="AS278" s="110" t="s">
        <v>2095</v>
      </c>
      <c r="AT278" s="64">
        <v>25.05</v>
      </c>
      <c r="AU278" s="64">
        <v>4.6100000000000003</v>
      </c>
      <c r="AV278" s="64" t="s">
        <v>2380</v>
      </c>
      <c r="AW278" s="64" t="s">
        <v>2380</v>
      </c>
      <c r="AX278" s="64" t="s">
        <v>2380</v>
      </c>
      <c r="AY278" s="64" t="s">
        <v>2383</v>
      </c>
      <c r="AZ278" s="64">
        <v>2</v>
      </c>
      <c r="BA278" s="109" t="s">
        <v>6976</v>
      </c>
      <c r="BB278" s="64" t="s">
        <v>10450</v>
      </c>
      <c r="BC278" s="69" t="s">
        <v>10445</v>
      </c>
    </row>
    <row r="279" spans="1:55" x14ac:dyDescent="0.35">
      <c r="A279" t="s">
        <v>2094</v>
      </c>
      <c r="B279">
        <v>28.34</v>
      </c>
      <c r="C279">
        <v>8.18</v>
      </c>
      <c r="D279" t="s">
        <v>2380</v>
      </c>
      <c r="E279" t="s">
        <v>2380</v>
      </c>
      <c r="F279" t="s">
        <v>2380</v>
      </c>
      <c r="G279" t="s">
        <v>2381</v>
      </c>
      <c r="H279" t="s">
        <v>2382</v>
      </c>
      <c r="R279" s="64" t="s">
        <v>18</v>
      </c>
      <c r="S279" s="64">
        <v>2000</v>
      </c>
      <c r="U279" s="7" t="str">
        <f t="shared" si="24"/>
        <v>Jun</v>
      </c>
      <c r="V279" s="10">
        <f t="shared" si="25"/>
        <v>2000</v>
      </c>
      <c r="Y279" s="10" t="s">
        <v>2382</v>
      </c>
      <c r="Z279" s="10" t="str">
        <f t="shared" si="27"/>
        <v>yes</v>
      </c>
      <c r="AB279" s="53" t="s">
        <v>11</v>
      </c>
      <c r="AC279" s="10" t="str">
        <f t="shared" si="28"/>
        <v>tier - 2</v>
      </c>
      <c r="AE279" t="s">
        <v>12</v>
      </c>
      <c r="AF279" s="10" t="str">
        <f t="shared" si="29"/>
        <v>tier - 3</v>
      </c>
      <c r="AI279" t="s">
        <v>23</v>
      </c>
      <c r="AJ279" t="str">
        <f t="shared" si="26"/>
        <v>R1012</v>
      </c>
      <c r="AS279" s="110" t="s">
        <v>2094</v>
      </c>
      <c r="AT279" s="64">
        <v>28.34</v>
      </c>
      <c r="AU279" s="64">
        <v>8.18</v>
      </c>
      <c r="AV279" s="64" t="s">
        <v>2380</v>
      </c>
      <c r="AW279" s="64" t="s">
        <v>2380</v>
      </c>
      <c r="AX279" s="64" t="s">
        <v>2380</v>
      </c>
      <c r="AY279" s="64" t="s">
        <v>2383</v>
      </c>
      <c r="AZ279" s="64">
        <v>0</v>
      </c>
      <c r="BA279" s="109" t="s">
        <v>6977</v>
      </c>
      <c r="BB279" s="64" t="s">
        <v>10448</v>
      </c>
      <c r="BC279" s="69" t="s">
        <v>10445</v>
      </c>
    </row>
    <row r="280" spans="1:55" x14ac:dyDescent="0.35">
      <c r="A280" t="s">
        <v>2093</v>
      </c>
      <c r="B280">
        <v>17.765000000000001</v>
      </c>
      <c r="C280">
        <v>5.62</v>
      </c>
      <c r="D280" t="s">
        <v>2380</v>
      </c>
      <c r="E280" t="s">
        <v>2380</v>
      </c>
      <c r="F280" t="s">
        <v>2380</v>
      </c>
      <c r="G280" t="s">
        <v>2381</v>
      </c>
      <c r="H280" t="s">
        <v>2382</v>
      </c>
      <c r="R280" s="64" t="s">
        <v>30</v>
      </c>
      <c r="S280" s="64">
        <v>2000</v>
      </c>
      <c r="U280" s="7" t="str">
        <f t="shared" si="24"/>
        <v>Dec</v>
      </c>
      <c r="V280" s="10">
        <f t="shared" si="25"/>
        <v>2000</v>
      </c>
      <c r="Y280" s="10" t="s">
        <v>2382</v>
      </c>
      <c r="Z280" s="10" t="str">
        <f t="shared" si="27"/>
        <v>yes</v>
      </c>
      <c r="AB280" s="53" t="s">
        <v>11</v>
      </c>
      <c r="AC280" s="10" t="str">
        <f t="shared" si="28"/>
        <v>tier - 2</v>
      </c>
      <c r="AE280" t="s">
        <v>11</v>
      </c>
      <c r="AF280" s="10" t="str">
        <f t="shared" si="29"/>
        <v>tier - 2</v>
      </c>
      <c r="AI280" t="s">
        <v>23</v>
      </c>
      <c r="AJ280" t="str">
        <f t="shared" si="26"/>
        <v>R1012</v>
      </c>
      <c r="AS280" s="110" t="s">
        <v>2093</v>
      </c>
      <c r="AT280" s="64">
        <v>17.765000000000001</v>
      </c>
      <c r="AU280" s="64">
        <v>5.62</v>
      </c>
      <c r="AV280" s="64" t="s">
        <v>2380</v>
      </c>
      <c r="AW280" s="64" t="s">
        <v>2380</v>
      </c>
      <c r="AX280" s="64" t="s">
        <v>2380</v>
      </c>
      <c r="AY280" s="64" t="s">
        <v>2383</v>
      </c>
      <c r="AZ280" s="64">
        <v>0</v>
      </c>
      <c r="BA280" s="109" t="s">
        <v>6978</v>
      </c>
      <c r="BB280" s="64" t="s">
        <v>10450</v>
      </c>
      <c r="BC280" s="69" t="s">
        <v>10447</v>
      </c>
    </row>
    <row r="281" spans="1:55" x14ac:dyDescent="0.35">
      <c r="A281" t="s">
        <v>2092</v>
      </c>
      <c r="B281">
        <v>36.119999999999997</v>
      </c>
      <c r="C281">
        <v>5.82</v>
      </c>
      <c r="D281" t="s">
        <v>2380</v>
      </c>
      <c r="E281" t="s">
        <v>2380</v>
      </c>
      <c r="F281" t="s">
        <v>2380</v>
      </c>
      <c r="G281" t="s">
        <v>2381</v>
      </c>
      <c r="H281" t="s">
        <v>2382</v>
      </c>
      <c r="R281" s="64" t="s">
        <v>35</v>
      </c>
      <c r="S281" s="64">
        <v>1996</v>
      </c>
      <c r="U281" s="7" t="str">
        <f t="shared" si="24"/>
        <v>Aug</v>
      </c>
      <c r="V281" s="10">
        <f t="shared" si="25"/>
        <v>1996</v>
      </c>
      <c r="Y281" s="10" t="s">
        <v>2382</v>
      </c>
      <c r="Z281" s="10" t="str">
        <f t="shared" si="27"/>
        <v>yes</v>
      </c>
      <c r="AB281" s="53" t="s">
        <v>11</v>
      </c>
      <c r="AC281" s="10" t="str">
        <f t="shared" si="28"/>
        <v>tier - 2</v>
      </c>
      <c r="AE281" t="s">
        <v>16</v>
      </c>
      <c r="AF281" s="10" t="str">
        <f t="shared" si="29"/>
        <v>tier - 1</v>
      </c>
      <c r="AI281" t="s">
        <v>23</v>
      </c>
      <c r="AJ281" t="str">
        <f t="shared" si="26"/>
        <v>R1012</v>
      </c>
      <c r="AS281" s="110" t="s">
        <v>2092</v>
      </c>
      <c r="AT281" s="64">
        <v>36.119999999999997</v>
      </c>
      <c r="AU281" s="64">
        <v>5.82</v>
      </c>
      <c r="AV281" s="64" t="s">
        <v>2380</v>
      </c>
      <c r="AW281" s="64" t="s">
        <v>2380</v>
      </c>
      <c r="AX281" s="64" t="s">
        <v>2380</v>
      </c>
      <c r="AY281" s="64" t="s">
        <v>2383</v>
      </c>
      <c r="AZ281" s="64">
        <v>0</v>
      </c>
      <c r="BA281" s="109" t="s">
        <v>6979</v>
      </c>
      <c r="BB281" s="64" t="s">
        <v>10449</v>
      </c>
      <c r="BC281" s="69" t="s">
        <v>10444</v>
      </c>
    </row>
    <row r="282" spans="1:55" x14ac:dyDescent="0.35">
      <c r="A282" t="s">
        <v>2091</v>
      </c>
      <c r="B282">
        <v>23.19</v>
      </c>
      <c r="C282">
        <v>7.66</v>
      </c>
      <c r="D282" t="s">
        <v>2380</v>
      </c>
      <c r="E282" t="s">
        <v>2380</v>
      </c>
      <c r="F282" t="s">
        <v>2380</v>
      </c>
      <c r="G282" t="s">
        <v>2381</v>
      </c>
      <c r="H282" t="s">
        <v>2382</v>
      </c>
      <c r="R282" s="64" t="s">
        <v>20</v>
      </c>
      <c r="S282" s="64">
        <v>1994</v>
      </c>
      <c r="U282" s="7" t="str">
        <f t="shared" si="24"/>
        <v>Sep</v>
      </c>
      <c r="V282" s="10">
        <f t="shared" si="25"/>
        <v>1994</v>
      </c>
      <c r="Y282" s="10" t="s">
        <v>2382</v>
      </c>
      <c r="Z282" s="10" t="str">
        <f t="shared" si="27"/>
        <v>yes</v>
      </c>
      <c r="AB282" s="53" t="s">
        <v>11</v>
      </c>
      <c r="AC282" s="10" t="str">
        <f t="shared" si="28"/>
        <v>tier - 2</v>
      </c>
      <c r="AE282" t="s">
        <v>16</v>
      </c>
      <c r="AF282" s="10" t="str">
        <f t="shared" si="29"/>
        <v>tier - 1</v>
      </c>
      <c r="AI282" t="s">
        <v>13</v>
      </c>
      <c r="AJ282" t="str">
        <f t="shared" si="26"/>
        <v>R1013</v>
      </c>
      <c r="AS282" s="110" t="s">
        <v>2091</v>
      </c>
      <c r="AT282" s="64">
        <v>23.19</v>
      </c>
      <c r="AU282" s="64">
        <v>7.66</v>
      </c>
      <c r="AV282" s="64" t="s">
        <v>2380</v>
      </c>
      <c r="AW282" s="64" t="s">
        <v>2380</v>
      </c>
      <c r="AX282" s="64" t="s">
        <v>2380</v>
      </c>
      <c r="AY282" s="64" t="s">
        <v>2383</v>
      </c>
      <c r="AZ282" s="64">
        <v>0</v>
      </c>
      <c r="BA282" s="109" t="s">
        <v>6980</v>
      </c>
      <c r="BB282" s="64" t="s">
        <v>10448</v>
      </c>
      <c r="BC282" s="69" t="s">
        <v>10446</v>
      </c>
    </row>
    <row r="283" spans="1:55" x14ac:dyDescent="0.35">
      <c r="A283" t="s">
        <v>2090</v>
      </c>
      <c r="B283">
        <v>35.99</v>
      </c>
      <c r="C283">
        <v>4.2300000000000004</v>
      </c>
      <c r="D283" t="s">
        <v>2380</v>
      </c>
      <c r="E283" t="s">
        <v>2380</v>
      </c>
      <c r="F283" t="s">
        <v>2380</v>
      </c>
      <c r="G283" t="s">
        <v>2381</v>
      </c>
      <c r="H283" t="s">
        <v>2382</v>
      </c>
      <c r="R283" s="64" t="s">
        <v>37</v>
      </c>
      <c r="S283" s="64">
        <v>1994</v>
      </c>
      <c r="U283" s="7" t="str">
        <f t="shared" si="24"/>
        <v>Oct</v>
      </c>
      <c r="V283" s="10">
        <f t="shared" si="25"/>
        <v>1994</v>
      </c>
      <c r="Y283" s="10" t="s">
        <v>2382</v>
      </c>
      <c r="Z283" s="10" t="str">
        <f t="shared" si="27"/>
        <v>yes</v>
      </c>
      <c r="AB283" s="53" t="s">
        <v>11</v>
      </c>
      <c r="AC283" s="10" t="str">
        <f t="shared" si="28"/>
        <v>tier - 2</v>
      </c>
      <c r="AE283" t="s">
        <v>11</v>
      </c>
      <c r="AF283" s="10" t="str">
        <f t="shared" si="29"/>
        <v>tier - 2</v>
      </c>
      <c r="AI283" t="s">
        <v>13</v>
      </c>
      <c r="AJ283" t="str">
        <f t="shared" si="26"/>
        <v>R1013</v>
      </c>
      <c r="AS283" s="110" t="s">
        <v>2090</v>
      </c>
      <c r="AT283" s="64">
        <v>35.99</v>
      </c>
      <c r="AU283" s="64">
        <v>4.2300000000000004</v>
      </c>
      <c r="AV283" s="64" t="s">
        <v>2380</v>
      </c>
      <c r="AW283" s="64" t="s">
        <v>2380</v>
      </c>
      <c r="AX283" s="64" t="s">
        <v>2380</v>
      </c>
      <c r="AY283" s="64" t="s">
        <v>2383</v>
      </c>
      <c r="AZ283" s="64">
        <v>0</v>
      </c>
      <c r="BA283" s="109" t="s">
        <v>6981</v>
      </c>
      <c r="BB283" s="64" t="s">
        <v>10450</v>
      </c>
      <c r="BC283" s="69" t="s">
        <v>10444</v>
      </c>
    </row>
    <row r="284" spans="1:55" x14ac:dyDescent="0.35">
      <c r="A284" t="s">
        <v>2089</v>
      </c>
      <c r="B284">
        <v>30.25</v>
      </c>
      <c r="C284">
        <v>5.58</v>
      </c>
      <c r="D284" t="s">
        <v>2380</v>
      </c>
      <c r="E284" t="s">
        <v>2380</v>
      </c>
      <c r="F284" t="s">
        <v>2383</v>
      </c>
      <c r="G284">
        <v>1</v>
      </c>
      <c r="H284" t="s">
        <v>2382</v>
      </c>
      <c r="R284" s="64" t="s">
        <v>18</v>
      </c>
      <c r="S284" s="64">
        <v>1999</v>
      </c>
      <c r="U284" s="7" t="str">
        <f t="shared" si="24"/>
        <v>Jun</v>
      </c>
      <c r="V284" s="10">
        <f t="shared" si="25"/>
        <v>1999</v>
      </c>
      <c r="Y284" s="10" t="s">
        <v>2382</v>
      </c>
      <c r="Z284" s="10" t="str">
        <f t="shared" si="27"/>
        <v>yes</v>
      </c>
      <c r="AB284" s="53" t="s">
        <v>11</v>
      </c>
      <c r="AC284" s="10" t="str">
        <f t="shared" si="28"/>
        <v>tier - 2</v>
      </c>
      <c r="AE284" t="s">
        <v>16</v>
      </c>
      <c r="AF284" s="10" t="str">
        <f t="shared" si="29"/>
        <v>tier - 1</v>
      </c>
      <c r="AI284" t="s">
        <v>23</v>
      </c>
      <c r="AJ284" t="str">
        <f t="shared" si="26"/>
        <v>R1012</v>
      </c>
      <c r="AS284" s="110" t="s">
        <v>2089</v>
      </c>
      <c r="AT284" s="64">
        <v>30.25</v>
      </c>
      <c r="AU284" s="64">
        <v>5.58</v>
      </c>
      <c r="AV284" s="64" t="s">
        <v>2380</v>
      </c>
      <c r="AW284" s="64" t="s">
        <v>2383</v>
      </c>
      <c r="AX284" s="64" t="s">
        <v>2380</v>
      </c>
      <c r="AY284" s="64" t="s">
        <v>2383</v>
      </c>
      <c r="AZ284" s="64">
        <v>1</v>
      </c>
      <c r="BA284" s="109" t="s">
        <v>6982</v>
      </c>
      <c r="BB284" s="64" t="s">
        <v>10450</v>
      </c>
      <c r="BC284" s="69" t="s">
        <v>10444</v>
      </c>
    </row>
    <row r="285" spans="1:55" x14ac:dyDescent="0.35">
      <c r="A285" t="s">
        <v>2088</v>
      </c>
      <c r="B285">
        <v>26.24</v>
      </c>
      <c r="C285">
        <v>6.26</v>
      </c>
      <c r="D285" t="s">
        <v>2382</v>
      </c>
      <c r="E285" t="s">
        <v>2380</v>
      </c>
      <c r="F285" t="s">
        <v>2380</v>
      </c>
      <c r="G285" t="s">
        <v>2381</v>
      </c>
      <c r="H285" t="s">
        <v>2382</v>
      </c>
      <c r="R285" s="64" t="s">
        <v>18</v>
      </c>
      <c r="S285" s="64">
        <v>1996</v>
      </c>
      <c r="U285" s="7" t="str">
        <f t="shared" si="24"/>
        <v>Jun</v>
      </c>
      <c r="V285" s="10">
        <f t="shared" si="25"/>
        <v>1996</v>
      </c>
      <c r="Y285" s="10" t="s">
        <v>2382</v>
      </c>
      <c r="Z285" s="10" t="str">
        <f t="shared" si="27"/>
        <v>yes</v>
      </c>
      <c r="AB285" s="53" t="s">
        <v>12</v>
      </c>
      <c r="AC285" s="10" t="str">
        <f t="shared" si="28"/>
        <v>tier - 3</v>
      </c>
      <c r="AE285" t="s">
        <v>11</v>
      </c>
      <c r="AF285" s="10" t="str">
        <f t="shared" si="29"/>
        <v>tier - 2</v>
      </c>
      <c r="AI285" t="s">
        <v>23</v>
      </c>
      <c r="AJ285" t="str">
        <f t="shared" si="26"/>
        <v>R1012</v>
      </c>
      <c r="AS285" s="110" t="s">
        <v>2088</v>
      </c>
      <c r="AT285" s="64">
        <v>26.24</v>
      </c>
      <c r="AU285" s="64">
        <v>6.26</v>
      </c>
      <c r="AV285" s="64" t="s">
        <v>2380</v>
      </c>
      <c r="AW285" s="64" t="s">
        <v>2380</v>
      </c>
      <c r="AX285" s="64" t="s">
        <v>2383</v>
      </c>
      <c r="AY285" s="64" t="s">
        <v>2383</v>
      </c>
      <c r="AZ285" s="64">
        <v>0</v>
      </c>
      <c r="BA285" s="109" t="s">
        <v>6983</v>
      </c>
      <c r="BB285" s="64" t="s">
        <v>10449</v>
      </c>
      <c r="BC285" s="69" t="s">
        <v>10445</v>
      </c>
    </row>
    <row r="286" spans="1:55" x14ac:dyDescent="0.35">
      <c r="A286" t="s">
        <v>2087</v>
      </c>
      <c r="B286">
        <v>31.36</v>
      </c>
      <c r="C286">
        <v>10.6</v>
      </c>
      <c r="D286" t="s">
        <v>2382</v>
      </c>
      <c r="E286" t="s">
        <v>2380</v>
      </c>
      <c r="F286" t="s">
        <v>2380</v>
      </c>
      <c r="G286" t="s">
        <v>2381</v>
      </c>
      <c r="H286" t="s">
        <v>2382</v>
      </c>
      <c r="R286" s="64" t="s">
        <v>10</v>
      </c>
      <c r="S286" s="64">
        <v>2003</v>
      </c>
      <c r="U286" s="7" t="str">
        <f t="shared" si="24"/>
        <v>Jul</v>
      </c>
      <c r="V286" s="10">
        <f t="shared" si="25"/>
        <v>2003</v>
      </c>
      <c r="Y286" s="10" t="s">
        <v>2382</v>
      </c>
      <c r="Z286" s="10" t="str">
        <f t="shared" si="27"/>
        <v>yes</v>
      </c>
      <c r="AB286" s="53" t="s">
        <v>11</v>
      </c>
      <c r="AC286" s="10" t="str">
        <f t="shared" si="28"/>
        <v>tier - 2</v>
      </c>
      <c r="AE286" t="s">
        <v>11</v>
      </c>
      <c r="AF286" s="10" t="str">
        <f t="shared" si="29"/>
        <v>tier - 2</v>
      </c>
      <c r="AI286" t="s">
        <v>23</v>
      </c>
      <c r="AJ286" t="str">
        <f t="shared" si="26"/>
        <v>R1012</v>
      </c>
      <c r="AS286" s="110" t="s">
        <v>2087</v>
      </c>
      <c r="AT286" s="64">
        <v>31.36</v>
      </c>
      <c r="AU286" s="64">
        <v>10.6</v>
      </c>
      <c r="AV286" s="64" t="s">
        <v>2380</v>
      </c>
      <c r="AW286" s="64" t="s">
        <v>2380</v>
      </c>
      <c r="AX286" s="64" t="s">
        <v>2383</v>
      </c>
      <c r="AY286" s="64" t="s">
        <v>2383</v>
      </c>
      <c r="AZ286" s="64">
        <v>0</v>
      </c>
      <c r="BA286" s="109" t="s">
        <v>6984</v>
      </c>
      <c r="BB286" s="64" t="s">
        <v>10448</v>
      </c>
      <c r="BC286" s="69" t="s">
        <v>10444</v>
      </c>
    </row>
    <row r="287" spans="1:55" x14ac:dyDescent="0.35">
      <c r="A287" t="s">
        <v>2086</v>
      </c>
      <c r="B287">
        <v>25.69</v>
      </c>
      <c r="C287">
        <v>4.78</v>
      </c>
      <c r="D287" t="s">
        <v>2382</v>
      </c>
      <c r="E287" t="s">
        <v>2380</v>
      </c>
      <c r="F287" t="s">
        <v>2380</v>
      </c>
      <c r="G287" t="s">
        <v>2381</v>
      </c>
      <c r="H287" t="s">
        <v>2382</v>
      </c>
      <c r="R287" s="64" t="s">
        <v>15</v>
      </c>
      <c r="S287" s="64">
        <v>2003</v>
      </c>
      <c r="U287" s="7" t="str">
        <f t="shared" si="24"/>
        <v>Nov</v>
      </c>
      <c r="V287" s="10">
        <f t="shared" si="25"/>
        <v>2003</v>
      </c>
      <c r="Y287" s="10" t="s">
        <v>2382</v>
      </c>
      <c r="Z287" s="10" t="str">
        <f t="shared" si="27"/>
        <v>yes</v>
      </c>
      <c r="AB287" s="53" t="s">
        <v>12</v>
      </c>
      <c r="AC287" s="10" t="str">
        <f t="shared" si="28"/>
        <v>tier - 3</v>
      </c>
      <c r="AE287" t="s">
        <v>11</v>
      </c>
      <c r="AF287" s="10" t="str">
        <f t="shared" si="29"/>
        <v>tier - 2</v>
      </c>
      <c r="AI287" t="s">
        <v>23</v>
      </c>
      <c r="AJ287" t="str">
        <f t="shared" si="26"/>
        <v>R1012</v>
      </c>
      <c r="AS287" s="110" t="s">
        <v>2086</v>
      </c>
      <c r="AT287" s="64">
        <v>25.69</v>
      </c>
      <c r="AU287" s="64">
        <v>4.78</v>
      </c>
      <c r="AV287" s="64" t="s">
        <v>2380</v>
      </c>
      <c r="AW287" s="64" t="s">
        <v>2380</v>
      </c>
      <c r="AX287" s="64" t="s">
        <v>2383</v>
      </c>
      <c r="AY287" s="64" t="s">
        <v>2383</v>
      </c>
      <c r="AZ287" s="64">
        <v>0</v>
      </c>
      <c r="BA287" s="109" t="s">
        <v>6985</v>
      </c>
      <c r="BB287" s="64" t="s">
        <v>10450</v>
      </c>
      <c r="BC287" s="69" t="s">
        <v>10445</v>
      </c>
    </row>
    <row r="288" spans="1:55" x14ac:dyDescent="0.35">
      <c r="A288" t="s">
        <v>2085</v>
      </c>
      <c r="B288">
        <v>25.46</v>
      </c>
      <c r="C288">
        <v>6.03</v>
      </c>
      <c r="D288" t="s">
        <v>2380</v>
      </c>
      <c r="E288" t="s">
        <v>2380</v>
      </c>
      <c r="F288" t="s">
        <v>2380</v>
      </c>
      <c r="G288">
        <v>2</v>
      </c>
      <c r="H288" t="s">
        <v>2382</v>
      </c>
      <c r="R288" s="64" t="s">
        <v>30</v>
      </c>
      <c r="S288" s="64">
        <v>2003</v>
      </c>
      <c r="U288" s="7" t="str">
        <f t="shared" si="24"/>
        <v>Dec</v>
      </c>
      <c r="V288" s="10">
        <f t="shared" si="25"/>
        <v>2003</v>
      </c>
      <c r="Y288" s="10" t="s">
        <v>2382</v>
      </c>
      <c r="Z288" s="10" t="str">
        <f t="shared" si="27"/>
        <v>yes</v>
      </c>
      <c r="AB288" s="53" t="s">
        <v>11</v>
      </c>
      <c r="AC288" s="10" t="str">
        <f t="shared" si="28"/>
        <v>tier - 2</v>
      </c>
      <c r="AE288" t="s">
        <v>11</v>
      </c>
      <c r="AF288" s="10" t="str">
        <f t="shared" si="29"/>
        <v>tier - 2</v>
      </c>
      <c r="AI288" t="s">
        <v>23</v>
      </c>
      <c r="AJ288" t="str">
        <f t="shared" si="26"/>
        <v>R1012</v>
      </c>
      <c r="AS288" s="110" t="s">
        <v>2085</v>
      </c>
      <c r="AT288" s="64">
        <v>25.46</v>
      </c>
      <c r="AU288" s="64">
        <v>6.03</v>
      </c>
      <c r="AV288" s="64" t="s">
        <v>2380</v>
      </c>
      <c r="AW288" s="64" t="s">
        <v>2380</v>
      </c>
      <c r="AX288" s="64" t="s">
        <v>2380</v>
      </c>
      <c r="AY288" s="64" t="s">
        <v>2383</v>
      </c>
      <c r="AZ288" s="64">
        <v>2</v>
      </c>
      <c r="BA288" s="109" t="s">
        <v>6986</v>
      </c>
      <c r="BB288" s="64" t="s">
        <v>10449</v>
      </c>
      <c r="BC288" s="69" t="s">
        <v>10445</v>
      </c>
    </row>
    <row r="289" spans="1:55" x14ac:dyDescent="0.35">
      <c r="A289" t="s">
        <v>2084</v>
      </c>
      <c r="B289">
        <v>31.83</v>
      </c>
      <c r="C289">
        <v>11.55</v>
      </c>
      <c r="D289" t="s">
        <v>2382</v>
      </c>
      <c r="E289" t="s">
        <v>2380</v>
      </c>
      <c r="F289" t="s">
        <v>2380</v>
      </c>
      <c r="G289">
        <v>1</v>
      </c>
      <c r="H289" t="s">
        <v>2382</v>
      </c>
      <c r="R289" s="64" t="s">
        <v>35</v>
      </c>
      <c r="S289" s="64">
        <v>2003</v>
      </c>
      <c r="U289" s="7" t="str">
        <f t="shared" si="24"/>
        <v>Aug</v>
      </c>
      <c r="V289" s="10">
        <f t="shared" si="25"/>
        <v>2003</v>
      </c>
      <c r="Y289" s="10" t="s">
        <v>2382</v>
      </c>
      <c r="Z289" s="10" t="str">
        <f t="shared" si="27"/>
        <v>yes</v>
      </c>
      <c r="AB289" s="53" t="s">
        <v>11</v>
      </c>
      <c r="AC289" s="10" t="str">
        <f t="shared" si="28"/>
        <v>tier - 2</v>
      </c>
      <c r="AE289" t="s">
        <v>16</v>
      </c>
      <c r="AF289" s="10" t="str">
        <f t="shared" si="29"/>
        <v>tier - 1</v>
      </c>
      <c r="AI289" t="s">
        <v>23</v>
      </c>
      <c r="AJ289" t="str">
        <f t="shared" si="26"/>
        <v>R1012</v>
      </c>
      <c r="AS289" s="110" t="s">
        <v>2084</v>
      </c>
      <c r="AT289" s="64">
        <v>31.83</v>
      </c>
      <c r="AU289" s="64">
        <v>11.55</v>
      </c>
      <c r="AV289" s="64" t="s">
        <v>2380</v>
      </c>
      <c r="AW289" s="64" t="s">
        <v>2380</v>
      </c>
      <c r="AX289" s="64" t="s">
        <v>2383</v>
      </c>
      <c r="AY289" s="64" t="s">
        <v>2383</v>
      </c>
      <c r="AZ289" s="64">
        <v>1</v>
      </c>
      <c r="BA289" s="109" t="s">
        <v>6919</v>
      </c>
      <c r="BB289" s="64" t="s">
        <v>10448</v>
      </c>
      <c r="BC289" s="69" t="s">
        <v>10444</v>
      </c>
    </row>
    <row r="290" spans="1:55" x14ac:dyDescent="0.35">
      <c r="A290" t="s">
        <v>2083</v>
      </c>
      <c r="B290">
        <v>24.43</v>
      </c>
      <c r="C290">
        <v>7.59</v>
      </c>
      <c r="D290" t="s">
        <v>2382</v>
      </c>
      <c r="E290" t="s">
        <v>2380</v>
      </c>
      <c r="F290" t="s">
        <v>2380</v>
      </c>
      <c r="G290">
        <v>1</v>
      </c>
      <c r="H290" t="s">
        <v>2382</v>
      </c>
      <c r="R290" s="64" t="s">
        <v>37</v>
      </c>
      <c r="S290" s="64">
        <v>1997</v>
      </c>
      <c r="U290" s="7" t="str">
        <f t="shared" si="24"/>
        <v>Oct</v>
      </c>
      <c r="V290" s="10">
        <f t="shared" si="25"/>
        <v>1997</v>
      </c>
      <c r="Y290" s="10" t="s">
        <v>2382</v>
      </c>
      <c r="Z290" s="10" t="str">
        <f t="shared" si="27"/>
        <v>yes</v>
      </c>
      <c r="AB290" s="53" t="s">
        <v>11</v>
      </c>
      <c r="AC290" s="10" t="str">
        <f t="shared" si="28"/>
        <v>tier - 2</v>
      </c>
      <c r="AE290" t="s">
        <v>11</v>
      </c>
      <c r="AF290" s="10" t="str">
        <f t="shared" si="29"/>
        <v>tier - 2</v>
      </c>
      <c r="AI290" t="s">
        <v>276</v>
      </c>
      <c r="AJ290" t="str">
        <f t="shared" si="26"/>
        <v>R1014</v>
      </c>
      <c r="AS290" s="110" t="s">
        <v>2083</v>
      </c>
      <c r="AT290" s="64">
        <v>24.43</v>
      </c>
      <c r="AU290" s="64">
        <v>7.59</v>
      </c>
      <c r="AV290" s="64" t="s">
        <v>2380</v>
      </c>
      <c r="AW290" s="64" t="s">
        <v>2380</v>
      </c>
      <c r="AX290" s="64" t="s">
        <v>2383</v>
      </c>
      <c r="AY290" s="64" t="s">
        <v>2383</v>
      </c>
      <c r="AZ290" s="64">
        <v>1</v>
      </c>
      <c r="BA290" s="109" t="s">
        <v>4803</v>
      </c>
      <c r="BB290" s="64" t="s">
        <v>10448</v>
      </c>
      <c r="BC290" s="69" t="s">
        <v>10446</v>
      </c>
    </row>
    <row r="291" spans="1:55" x14ac:dyDescent="0.35">
      <c r="A291" t="s">
        <v>2082</v>
      </c>
      <c r="B291">
        <v>41.9</v>
      </c>
      <c r="C291">
        <v>4.26</v>
      </c>
      <c r="D291" t="s">
        <v>2380</v>
      </c>
      <c r="E291" t="s">
        <v>2380</v>
      </c>
      <c r="F291" t="s">
        <v>2380</v>
      </c>
      <c r="G291" t="s">
        <v>2381</v>
      </c>
      <c r="H291" t="s">
        <v>2382</v>
      </c>
      <c r="R291" s="64" t="s">
        <v>35</v>
      </c>
      <c r="S291" s="64">
        <v>1988</v>
      </c>
      <c r="U291" s="7" t="str">
        <f t="shared" si="24"/>
        <v>Aug</v>
      </c>
      <c r="V291" s="10">
        <f t="shared" si="25"/>
        <v>1988</v>
      </c>
      <c r="Y291" s="10" t="s">
        <v>2382</v>
      </c>
      <c r="Z291" s="10" t="str">
        <f t="shared" si="27"/>
        <v>yes</v>
      </c>
      <c r="AB291" s="53" t="s">
        <v>11</v>
      </c>
      <c r="AC291" s="10" t="str">
        <f t="shared" si="28"/>
        <v>tier - 2</v>
      </c>
      <c r="AE291" t="s">
        <v>11</v>
      </c>
      <c r="AF291" s="10" t="str">
        <f t="shared" si="29"/>
        <v>tier - 2</v>
      </c>
      <c r="AI291" t="s">
        <v>13</v>
      </c>
      <c r="AJ291" t="str">
        <f t="shared" si="26"/>
        <v>R1013</v>
      </c>
      <c r="AS291" s="110" t="s">
        <v>2082</v>
      </c>
      <c r="AT291" s="64">
        <v>41.9</v>
      </c>
      <c r="AU291" s="64">
        <v>4.26</v>
      </c>
      <c r="AV291" s="64" t="s">
        <v>2380</v>
      </c>
      <c r="AW291" s="64" t="s">
        <v>2380</v>
      </c>
      <c r="AX291" s="64" t="s">
        <v>2380</v>
      </c>
      <c r="AY291" s="64" t="s">
        <v>2383</v>
      </c>
      <c r="AZ291" s="64">
        <v>0</v>
      </c>
      <c r="BA291" s="109" t="s">
        <v>6935</v>
      </c>
      <c r="BB291" s="64" t="s">
        <v>10450</v>
      </c>
      <c r="BC291" s="69" t="s">
        <v>10444</v>
      </c>
    </row>
    <row r="292" spans="1:55" x14ac:dyDescent="0.35">
      <c r="A292" t="s">
        <v>2081</v>
      </c>
      <c r="B292">
        <v>22.88</v>
      </c>
      <c r="C292">
        <v>5.9</v>
      </c>
      <c r="D292" t="s">
        <v>2382</v>
      </c>
      <c r="E292" t="s">
        <v>2380</v>
      </c>
      <c r="F292" t="s">
        <v>2383</v>
      </c>
      <c r="G292">
        <v>1</v>
      </c>
      <c r="H292" t="s">
        <v>2382</v>
      </c>
      <c r="R292" s="64" t="s">
        <v>37</v>
      </c>
      <c r="S292" s="64">
        <v>1997</v>
      </c>
      <c r="U292" s="7" t="str">
        <f t="shared" si="24"/>
        <v>Oct</v>
      </c>
      <c r="V292" s="10">
        <f t="shared" si="25"/>
        <v>1997</v>
      </c>
      <c r="Y292" s="10" t="s">
        <v>2382</v>
      </c>
      <c r="Z292" s="10" t="str">
        <f t="shared" si="27"/>
        <v>yes</v>
      </c>
      <c r="AB292" s="53" t="s">
        <v>11</v>
      </c>
      <c r="AC292" s="10" t="str">
        <f t="shared" si="28"/>
        <v>tier - 2</v>
      </c>
      <c r="AE292" t="s">
        <v>12</v>
      </c>
      <c r="AF292" s="10" t="str">
        <f t="shared" si="29"/>
        <v>tier - 3</v>
      </c>
      <c r="AI292" t="s">
        <v>168</v>
      </c>
      <c r="AJ292" t="str">
        <f t="shared" si="26"/>
        <v>R1016</v>
      </c>
      <c r="AS292" s="110" t="s">
        <v>2081</v>
      </c>
      <c r="AT292" s="64">
        <v>22.88</v>
      </c>
      <c r="AU292" s="64">
        <v>5.9</v>
      </c>
      <c r="AV292" s="64" t="s">
        <v>2380</v>
      </c>
      <c r="AW292" s="64" t="s">
        <v>2383</v>
      </c>
      <c r="AX292" s="64" t="s">
        <v>2383</v>
      </c>
      <c r="AY292" s="64" t="s">
        <v>2383</v>
      </c>
      <c r="AZ292" s="64">
        <v>1</v>
      </c>
      <c r="BA292" s="109" t="s">
        <v>6987</v>
      </c>
      <c r="BB292" s="64" t="s">
        <v>10449</v>
      </c>
      <c r="BC292" s="69" t="s">
        <v>10446</v>
      </c>
    </row>
    <row r="293" spans="1:55" x14ac:dyDescent="0.35">
      <c r="A293" t="s">
        <v>2080</v>
      </c>
      <c r="B293">
        <v>29.734999999999999</v>
      </c>
      <c r="C293">
        <v>7.79</v>
      </c>
      <c r="D293" t="s">
        <v>2380</v>
      </c>
      <c r="E293" t="s">
        <v>2380</v>
      </c>
      <c r="F293" t="s">
        <v>2380</v>
      </c>
      <c r="G293" t="s">
        <v>2381</v>
      </c>
      <c r="H293" t="s">
        <v>2380</v>
      </c>
      <c r="R293" s="64" t="s">
        <v>30</v>
      </c>
      <c r="S293" s="64">
        <v>2003</v>
      </c>
      <c r="U293" s="7" t="str">
        <f t="shared" si="24"/>
        <v>Dec</v>
      </c>
      <c r="V293" s="10">
        <f t="shared" si="25"/>
        <v>2003</v>
      </c>
      <c r="Y293" s="10" t="s">
        <v>2382</v>
      </c>
      <c r="Z293" s="10" t="str">
        <f t="shared" si="27"/>
        <v>yes</v>
      </c>
      <c r="AB293" s="53" t="s">
        <v>11</v>
      </c>
      <c r="AC293" s="10" t="str">
        <f t="shared" si="28"/>
        <v>tier - 2</v>
      </c>
      <c r="AE293" t="s">
        <v>11</v>
      </c>
      <c r="AF293" s="10" t="str">
        <f t="shared" si="29"/>
        <v>tier - 2</v>
      </c>
      <c r="AI293" t="s">
        <v>23</v>
      </c>
      <c r="AJ293" t="str">
        <f t="shared" si="26"/>
        <v>R1012</v>
      </c>
      <c r="AS293" s="110" t="s">
        <v>2080</v>
      </c>
      <c r="AT293" s="64">
        <v>29.734999999999999</v>
      </c>
      <c r="AU293" s="64">
        <v>7.79</v>
      </c>
      <c r="AV293" s="64" t="s">
        <v>2380</v>
      </c>
      <c r="AW293" s="64" t="s">
        <v>2380</v>
      </c>
      <c r="AX293" s="64" t="s">
        <v>2380</v>
      </c>
      <c r="AY293" s="64" t="s">
        <v>2380</v>
      </c>
      <c r="AZ293" s="64">
        <v>0</v>
      </c>
      <c r="BA293" s="109" t="s">
        <v>6988</v>
      </c>
      <c r="BB293" s="64" t="s">
        <v>10448</v>
      </c>
      <c r="BC293" s="69" t="s">
        <v>10445</v>
      </c>
    </row>
    <row r="294" spans="1:55" x14ac:dyDescent="0.35">
      <c r="A294" t="s">
        <v>2079</v>
      </c>
      <c r="B294">
        <v>40.74</v>
      </c>
      <c r="C294">
        <v>5.28</v>
      </c>
      <c r="D294" t="s">
        <v>2380</v>
      </c>
      <c r="E294" t="s">
        <v>2380</v>
      </c>
      <c r="F294" t="s">
        <v>2383</v>
      </c>
      <c r="G294">
        <v>1</v>
      </c>
      <c r="H294" t="s">
        <v>2382</v>
      </c>
      <c r="R294" s="64" t="s">
        <v>30</v>
      </c>
      <c r="S294" s="64">
        <v>2000</v>
      </c>
      <c r="U294" s="7" t="str">
        <f t="shared" si="24"/>
        <v>Dec</v>
      </c>
      <c r="V294" s="10">
        <f t="shared" si="25"/>
        <v>2000</v>
      </c>
      <c r="Y294" s="10" t="s">
        <v>2382</v>
      </c>
      <c r="Z294" s="10" t="str">
        <f t="shared" si="27"/>
        <v>yes</v>
      </c>
      <c r="AB294" s="53" t="s">
        <v>16</v>
      </c>
      <c r="AC294" s="10" t="str">
        <f t="shared" si="28"/>
        <v>tier - 1</v>
      </c>
      <c r="AE294" t="s">
        <v>12</v>
      </c>
      <c r="AF294" s="10" t="str">
        <f t="shared" si="29"/>
        <v>tier - 3</v>
      </c>
      <c r="AI294" t="s">
        <v>247</v>
      </c>
      <c r="AJ294" t="str">
        <f t="shared" si="26"/>
        <v>R1024</v>
      </c>
      <c r="AS294" s="110" t="s">
        <v>2079</v>
      </c>
      <c r="AT294" s="64">
        <v>40.74</v>
      </c>
      <c r="AU294" s="64">
        <v>5.28</v>
      </c>
      <c r="AV294" s="64" t="s">
        <v>2380</v>
      </c>
      <c r="AW294" s="64" t="s">
        <v>2383</v>
      </c>
      <c r="AX294" s="64" t="s">
        <v>2380</v>
      </c>
      <c r="AY294" s="64" t="s">
        <v>2383</v>
      </c>
      <c r="AZ294" s="64">
        <v>1</v>
      </c>
      <c r="BA294" s="109" t="s">
        <v>6989</v>
      </c>
      <c r="BB294" s="64" t="s">
        <v>10450</v>
      </c>
      <c r="BC294" s="69" t="s">
        <v>10444</v>
      </c>
    </row>
    <row r="295" spans="1:55" x14ac:dyDescent="0.35">
      <c r="A295" t="s">
        <v>2078</v>
      </c>
      <c r="B295">
        <v>24.14</v>
      </c>
      <c r="C295">
        <v>5.87</v>
      </c>
      <c r="D295" t="s">
        <v>2380</v>
      </c>
      <c r="E295" t="s">
        <v>2380</v>
      </c>
      <c r="F295" t="s">
        <v>2380</v>
      </c>
      <c r="G295">
        <v>2</v>
      </c>
      <c r="H295" t="s">
        <v>2382</v>
      </c>
      <c r="R295" s="64" t="s">
        <v>37</v>
      </c>
      <c r="S295" s="64">
        <v>2000</v>
      </c>
      <c r="U295" s="7" t="str">
        <f t="shared" si="24"/>
        <v>Oct</v>
      </c>
      <c r="V295" s="10">
        <f t="shared" si="25"/>
        <v>2000</v>
      </c>
      <c r="Y295" s="10" t="s">
        <v>2382</v>
      </c>
      <c r="Z295" s="10" t="str">
        <f t="shared" si="27"/>
        <v>yes</v>
      </c>
      <c r="AB295" s="53" t="s">
        <v>11</v>
      </c>
      <c r="AC295" s="10" t="str">
        <f t="shared" si="28"/>
        <v>tier - 2</v>
      </c>
      <c r="AE295" t="s">
        <v>11</v>
      </c>
      <c r="AF295" s="10" t="str">
        <f t="shared" si="29"/>
        <v>tier - 2</v>
      </c>
      <c r="AI295" t="s">
        <v>247</v>
      </c>
      <c r="AJ295" t="str">
        <f t="shared" si="26"/>
        <v>R1024</v>
      </c>
      <c r="AS295" s="110" t="s">
        <v>2078</v>
      </c>
      <c r="AT295" s="64">
        <v>24.14</v>
      </c>
      <c r="AU295" s="64">
        <v>5.87</v>
      </c>
      <c r="AV295" s="64" t="s">
        <v>2380</v>
      </c>
      <c r="AW295" s="64" t="s">
        <v>2380</v>
      </c>
      <c r="AX295" s="64" t="s">
        <v>2380</v>
      </c>
      <c r="AY295" s="64" t="s">
        <v>2383</v>
      </c>
      <c r="AZ295" s="64">
        <v>2</v>
      </c>
      <c r="BA295" s="109" t="s">
        <v>6990</v>
      </c>
      <c r="BB295" s="64" t="s">
        <v>10449</v>
      </c>
      <c r="BC295" s="69" t="s">
        <v>10446</v>
      </c>
    </row>
    <row r="296" spans="1:55" x14ac:dyDescent="0.35">
      <c r="A296" t="s">
        <v>2077</v>
      </c>
      <c r="B296">
        <v>25.15</v>
      </c>
      <c r="C296">
        <v>9.08</v>
      </c>
      <c r="D296" t="s">
        <v>2382</v>
      </c>
      <c r="E296" t="s">
        <v>2380</v>
      </c>
      <c r="F296" t="s">
        <v>2380</v>
      </c>
      <c r="G296">
        <v>1</v>
      </c>
      <c r="H296" t="s">
        <v>2382</v>
      </c>
      <c r="R296" s="64" t="s">
        <v>37</v>
      </c>
      <c r="S296" s="64">
        <v>2000</v>
      </c>
      <c r="U296" s="7" t="str">
        <f t="shared" si="24"/>
        <v>Oct</v>
      </c>
      <c r="V296" s="10">
        <f t="shared" si="25"/>
        <v>2000</v>
      </c>
      <c r="Y296" s="10" t="s">
        <v>2382</v>
      </c>
      <c r="Z296" s="10" t="str">
        <f t="shared" si="27"/>
        <v>yes</v>
      </c>
      <c r="AB296" s="53" t="s">
        <v>12</v>
      </c>
      <c r="AC296" s="10" t="str">
        <f t="shared" si="28"/>
        <v>tier - 3</v>
      </c>
      <c r="AE296" t="s">
        <v>12</v>
      </c>
      <c r="AF296" s="10" t="str">
        <f t="shared" si="29"/>
        <v>tier - 3</v>
      </c>
      <c r="AI296" t="s">
        <v>247</v>
      </c>
      <c r="AJ296" t="str">
        <f t="shared" si="26"/>
        <v>R1024</v>
      </c>
      <c r="AS296" s="110" t="s">
        <v>2077</v>
      </c>
      <c r="AT296" s="64">
        <v>25.15</v>
      </c>
      <c r="AU296" s="64">
        <v>9.08</v>
      </c>
      <c r="AV296" s="64" t="s">
        <v>2380</v>
      </c>
      <c r="AW296" s="64" t="s">
        <v>2380</v>
      </c>
      <c r="AX296" s="64" t="s">
        <v>2383</v>
      </c>
      <c r="AY296" s="64" t="s">
        <v>2383</v>
      </c>
      <c r="AZ296" s="64">
        <v>1</v>
      </c>
      <c r="BA296" s="109" t="s">
        <v>6991</v>
      </c>
      <c r="BB296" s="64" t="s">
        <v>10448</v>
      </c>
      <c r="BC296" s="69" t="s">
        <v>10445</v>
      </c>
    </row>
    <row r="297" spans="1:55" x14ac:dyDescent="0.35">
      <c r="A297" t="s">
        <v>2076</v>
      </c>
      <c r="B297">
        <v>28.71</v>
      </c>
      <c r="C297">
        <v>5.2</v>
      </c>
      <c r="D297" t="s">
        <v>2380</v>
      </c>
      <c r="E297" t="s">
        <v>2380</v>
      </c>
      <c r="F297" t="s">
        <v>2380</v>
      </c>
      <c r="G297">
        <v>1</v>
      </c>
      <c r="H297" t="s">
        <v>2382</v>
      </c>
      <c r="R297" s="64" t="s">
        <v>35</v>
      </c>
      <c r="S297" s="64">
        <v>1997</v>
      </c>
      <c r="U297" s="7" t="str">
        <f t="shared" si="24"/>
        <v>Aug</v>
      </c>
      <c r="V297" s="10">
        <f t="shared" si="25"/>
        <v>1997</v>
      </c>
      <c r="Y297" s="10" t="s">
        <v>2382</v>
      </c>
      <c r="Z297" s="10" t="str">
        <f t="shared" si="27"/>
        <v>yes</v>
      </c>
      <c r="AB297" s="53" t="s">
        <v>11</v>
      </c>
      <c r="AC297" s="10" t="str">
        <f t="shared" si="28"/>
        <v>tier - 2</v>
      </c>
      <c r="AE297" t="s">
        <v>12</v>
      </c>
      <c r="AF297" s="10" t="str">
        <f t="shared" si="29"/>
        <v>tier - 3</v>
      </c>
      <c r="AI297" t="s">
        <v>23</v>
      </c>
      <c r="AJ297" t="str">
        <f t="shared" si="26"/>
        <v>R1012</v>
      </c>
      <c r="AS297" s="110" t="s">
        <v>2076</v>
      </c>
      <c r="AT297" s="64">
        <v>28.71</v>
      </c>
      <c r="AU297" s="64">
        <v>5.2</v>
      </c>
      <c r="AV297" s="64" t="s">
        <v>2380</v>
      </c>
      <c r="AW297" s="64" t="s">
        <v>2380</v>
      </c>
      <c r="AX297" s="64" t="s">
        <v>2380</v>
      </c>
      <c r="AY297" s="64" t="s">
        <v>2383</v>
      </c>
      <c r="AZ297" s="64">
        <v>1</v>
      </c>
      <c r="BA297" s="109" t="s">
        <v>6992</v>
      </c>
      <c r="BB297" s="64" t="s">
        <v>10450</v>
      </c>
      <c r="BC297" s="69" t="s">
        <v>10445</v>
      </c>
    </row>
    <row r="298" spans="1:55" x14ac:dyDescent="0.35">
      <c r="A298" t="s">
        <v>2075</v>
      </c>
      <c r="B298">
        <v>23</v>
      </c>
      <c r="C298">
        <v>5.48</v>
      </c>
      <c r="D298" t="s">
        <v>2380</v>
      </c>
      <c r="E298" t="s">
        <v>2380</v>
      </c>
      <c r="F298" t="s">
        <v>2380</v>
      </c>
      <c r="G298" t="s">
        <v>2381</v>
      </c>
      <c r="H298" t="s">
        <v>2382</v>
      </c>
      <c r="R298" s="64" t="s">
        <v>15</v>
      </c>
      <c r="S298" s="64">
        <v>2004</v>
      </c>
      <c r="U298" s="7" t="str">
        <f t="shared" si="24"/>
        <v>Nov</v>
      </c>
      <c r="V298" s="10">
        <f t="shared" si="25"/>
        <v>2004</v>
      </c>
      <c r="Y298" s="10" t="s">
        <v>2382</v>
      </c>
      <c r="Z298" s="10" t="str">
        <f t="shared" si="27"/>
        <v>yes</v>
      </c>
      <c r="AB298" s="53" t="s">
        <v>11</v>
      </c>
      <c r="AC298" s="10" t="str">
        <f t="shared" si="28"/>
        <v>tier - 2</v>
      </c>
      <c r="AE298" t="s">
        <v>12</v>
      </c>
      <c r="AF298" s="10" t="str">
        <f t="shared" si="29"/>
        <v>tier - 3</v>
      </c>
      <c r="AI298" t="s">
        <v>300</v>
      </c>
      <c r="AJ298" t="str">
        <f t="shared" si="26"/>
        <v>R1021</v>
      </c>
      <c r="AS298" s="110" t="s">
        <v>2075</v>
      </c>
      <c r="AT298" s="64">
        <v>23</v>
      </c>
      <c r="AU298" s="64">
        <v>5.48</v>
      </c>
      <c r="AV298" s="64" t="s">
        <v>2380</v>
      </c>
      <c r="AW298" s="64" t="s">
        <v>2380</v>
      </c>
      <c r="AX298" s="64" t="s">
        <v>2380</v>
      </c>
      <c r="AY298" s="64" t="s">
        <v>2383</v>
      </c>
      <c r="AZ298" s="64">
        <v>0</v>
      </c>
      <c r="BA298" s="109" t="s">
        <v>6993</v>
      </c>
      <c r="BB298" s="64" t="s">
        <v>10450</v>
      </c>
      <c r="BC298" s="69" t="s">
        <v>10446</v>
      </c>
    </row>
    <row r="299" spans="1:55" x14ac:dyDescent="0.35">
      <c r="A299" t="s">
        <v>2074</v>
      </c>
      <c r="B299">
        <v>36.86</v>
      </c>
      <c r="C299">
        <v>11.95</v>
      </c>
      <c r="D299" t="s">
        <v>2380</v>
      </c>
      <c r="E299" t="s">
        <v>2380</v>
      </c>
      <c r="F299" t="s">
        <v>2380</v>
      </c>
      <c r="G299" t="s">
        <v>2381</v>
      </c>
      <c r="H299" t="s">
        <v>2380</v>
      </c>
      <c r="R299" s="64" t="s">
        <v>18</v>
      </c>
      <c r="S299" s="64">
        <v>1999</v>
      </c>
      <c r="U299" s="7" t="str">
        <f t="shared" si="24"/>
        <v>Jun</v>
      </c>
      <c r="V299" s="10">
        <f t="shared" si="25"/>
        <v>1999</v>
      </c>
      <c r="Y299" s="10" t="s">
        <v>2382</v>
      </c>
      <c r="Z299" s="10" t="str">
        <f t="shared" si="27"/>
        <v>yes</v>
      </c>
      <c r="AB299" s="53" t="s">
        <v>11</v>
      </c>
      <c r="AC299" s="10" t="str">
        <f t="shared" si="28"/>
        <v>tier - 2</v>
      </c>
      <c r="AE299" t="s">
        <v>12</v>
      </c>
      <c r="AF299" s="10" t="str">
        <f t="shared" si="29"/>
        <v>tier - 3</v>
      </c>
      <c r="AI299" t="s">
        <v>23</v>
      </c>
      <c r="AJ299" t="str">
        <f t="shared" si="26"/>
        <v>R1012</v>
      </c>
      <c r="AS299" s="110" t="s">
        <v>2074</v>
      </c>
      <c r="AT299" s="64">
        <v>36.86</v>
      </c>
      <c r="AU299" s="64">
        <v>11.95</v>
      </c>
      <c r="AV299" s="64" t="s">
        <v>2380</v>
      </c>
      <c r="AW299" s="64" t="s">
        <v>2380</v>
      </c>
      <c r="AX299" s="64" t="s">
        <v>2380</v>
      </c>
      <c r="AY299" s="64" t="s">
        <v>2380</v>
      </c>
      <c r="AZ299" s="64">
        <v>0</v>
      </c>
      <c r="BA299" s="109" t="s">
        <v>6994</v>
      </c>
      <c r="BB299" s="64" t="s">
        <v>10448</v>
      </c>
      <c r="BC299" s="69" t="s">
        <v>10444</v>
      </c>
    </row>
    <row r="300" spans="1:55" x14ac:dyDescent="0.35">
      <c r="A300" t="s">
        <v>2073</v>
      </c>
      <c r="B300">
        <v>24.25</v>
      </c>
      <c r="C300">
        <v>8.6999999999999993</v>
      </c>
      <c r="D300" t="s">
        <v>2382</v>
      </c>
      <c r="E300" t="s">
        <v>2380</v>
      </c>
      <c r="F300" t="s">
        <v>2380</v>
      </c>
      <c r="G300">
        <v>1</v>
      </c>
      <c r="H300" t="s">
        <v>2382</v>
      </c>
      <c r="R300" s="64" t="s">
        <v>35</v>
      </c>
      <c r="S300" s="64">
        <v>1999</v>
      </c>
      <c r="U300" s="7" t="str">
        <f t="shared" si="24"/>
        <v>Aug</v>
      </c>
      <c r="V300" s="10">
        <f t="shared" si="25"/>
        <v>1999</v>
      </c>
      <c r="Y300" s="10" t="s">
        <v>2380</v>
      </c>
      <c r="Z300" s="10" t="str">
        <f t="shared" si="27"/>
        <v>No</v>
      </c>
      <c r="AB300" s="53" t="s">
        <v>11</v>
      </c>
      <c r="AC300" s="10" t="str">
        <f t="shared" si="28"/>
        <v>tier - 2</v>
      </c>
      <c r="AE300" t="s">
        <v>16</v>
      </c>
      <c r="AF300" s="10" t="str">
        <f t="shared" si="29"/>
        <v>tier - 1</v>
      </c>
      <c r="AI300" t="s">
        <v>23</v>
      </c>
      <c r="AJ300" t="str">
        <f t="shared" si="26"/>
        <v>R1012</v>
      </c>
      <c r="AS300" s="110" t="s">
        <v>2073</v>
      </c>
      <c r="AT300" s="64">
        <v>24.25</v>
      </c>
      <c r="AU300" s="64">
        <v>8.6999999999999993</v>
      </c>
      <c r="AV300" s="64" t="s">
        <v>2380</v>
      </c>
      <c r="AW300" s="64" t="s">
        <v>2380</v>
      </c>
      <c r="AX300" s="64" t="s">
        <v>2383</v>
      </c>
      <c r="AY300" s="64" t="s">
        <v>2383</v>
      </c>
      <c r="AZ300" s="64">
        <v>1</v>
      </c>
      <c r="BA300" s="109" t="s">
        <v>6995</v>
      </c>
      <c r="BB300" s="64" t="s">
        <v>10448</v>
      </c>
      <c r="BC300" s="69" t="s">
        <v>10446</v>
      </c>
    </row>
    <row r="301" spans="1:55" x14ac:dyDescent="0.35">
      <c r="A301" t="s">
        <v>2072</v>
      </c>
      <c r="B301">
        <v>23.85</v>
      </c>
      <c r="C301">
        <v>7.84</v>
      </c>
      <c r="D301" t="s">
        <v>2380</v>
      </c>
      <c r="E301" t="s">
        <v>2380</v>
      </c>
      <c r="F301" t="s">
        <v>2380</v>
      </c>
      <c r="G301" t="s">
        <v>2381</v>
      </c>
      <c r="H301" t="s">
        <v>2382</v>
      </c>
      <c r="R301" s="64" t="s">
        <v>30</v>
      </c>
      <c r="S301" s="64">
        <v>1999</v>
      </c>
      <c r="U301" s="7" t="str">
        <f t="shared" si="24"/>
        <v>Dec</v>
      </c>
      <c r="V301" s="10">
        <f t="shared" si="25"/>
        <v>1999</v>
      </c>
      <c r="Y301" s="10" t="s">
        <v>2382</v>
      </c>
      <c r="Z301" s="10" t="str">
        <f t="shared" si="27"/>
        <v>yes</v>
      </c>
      <c r="AB301" s="53" t="s">
        <v>11</v>
      </c>
      <c r="AC301" s="10" t="str">
        <f t="shared" si="28"/>
        <v>tier - 2</v>
      </c>
      <c r="AE301" t="s">
        <v>16</v>
      </c>
      <c r="AF301" s="10" t="str">
        <f t="shared" si="29"/>
        <v>tier - 1</v>
      </c>
      <c r="AI301" t="s">
        <v>23</v>
      </c>
      <c r="AJ301" t="str">
        <f t="shared" si="26"/>
        <v>R1012</v>
      </c>
      <c r="AS301" s="110" t="s">
        <v>2072</v>
      </c>
      <c r="AT301" s="64">
        <v>23.85</v>
      </c>
      <c r="AU301" s="64">
        <v>7.84</v>
      </c>
      <c r="AV301" s="64" t="s">
        <v>2380</v>
      </c>
      <c r="AW301" s="64" t="s">
        <v>2380</v>
      </c>
      <c r="AX301" s="64" t="s">
        <v>2380</v>
      </c>
      <c r="AY301" s="64" t="s">
        <v>2383</v>
      </c>
      <c r="AZ301" s="64">
        <v>0</v>
      </c>
      <c r="BA301" s="109" t="s">
        <v>6996</v>
      </c>
      <c r="BB301" s="64" t="s">
        <v>10448</v>
      </c>
      <c r="BC301" s="69" t="s">
        <v>10446</v>
      </c>
    </row>
    <row r="302" spans="1:55" x14ac:dyDescent="0.35">
      <c r="A302" t="s">
        <v>2071</v>
      </c>
      <c r="B302">
        <v>40.020000000000003</v>
      </c>
      <c r="C302">
        <v>5.19</v>
      </c>
      <c r="D302" t="s">
        <v>2382</v>
      </c>
      <c r="E302" t="s">
        <v>2380</v>
      </c>
      <c r="F302" t="s">
        <v>2380</v>
      </c>
      <c r="G302">
        <v>1</v>
      </c>
      <c r="H302" t="s">
        <v>2382</v>
      </c>
      <c r="R302" s="64" t="s">
        <v>35</v>
      </c>
      <c r="S302" s="64">
        <v>2004</v>
      </c>
      <c r="U302" s="7" t="str">
        <f t="shared" si="24"/>
        <v>Aug</v>
      </c>
      <c r="V302" s="10">
        <f t="shared" si="25"/>
        <v>2004</v>
      </c>
      <c r="Y302" s="10" t="s">
        <v>2382</v>
      </c>
      <c r="Z302" s="10" t="str">
        <f t="shared" si="27"/>
        <v>yes</v>
      </c>
      <c r="AB302" s="53" t="s">
        <v>11</v>
      </c>
      <c r="AC302" s="10" t="str">
        <f t="shared" si="28"/>
        <v>tier - 2</v>
      </c>
      <c r="AE302" t="s">
        <v>16</v>
      </c>
      <c r="AF302" s="10" t="str">
        <f t="shared" si="29"/>
        <v>tier - 1</v>
      </c>
      <c r="AI302" t="s">
        <v>13</v>
      </c>
      <c r="AJ302" t="str">
        <f t="shared" si="26"/>
        <v>R1013</v>
      </c>
      <c r="AS302" s="110" t="s">
        <v>2071</v>
      </c>
      <c r="AT302" s="64">
        <v>40.020000000000003</v>
      </c>
      <c r="AU302" s="64">
        <v>5.19</v>
      </c>
      <c r="AV302" s="64" t="s">
        <v>2380</v>
      </c>
      <c r="AW302" s="64" t="s">
        <v>2380</v>
      </c>
      <c r="AX302" s="64" t="s">
        <v>2383</v>
      </c>
      <c r="AY302" s="64" t="s">
        <v>2383</v>
      </c>
      <c r="AZ302" s="64">
        <v>1</v>
      </c>
      <c r="BA302" s="109" t="s">
        <v>6655</v>
      </c>
      <c r="BB302" s="64" t="s">
        <v>10450</v>
      </c>
      <c r="BC302" s="69" t="s">
        <v>10444</v>
      </c>
    </row>
    <row r="303" spans="1:55" x14ac:dyDescent="0.35">
      <c r="A303" t="s">
        <v>2070</v>
      </c>
      <c r="B303">
        <v>19.170000000000002</v>
      </c>
      <c r="C303">
        <v>8.41</v>
      </c>
      <c r="D303" t="s">
        <v>2380</v>
      </c>
      <c r="E303" t="s">
        <v>2380</v>
      </c>
      <c r="F303" t="s">
        <v>2380</v>
      </c>
      <c r="G303" t="s">
        <v>2381</v>
      </c>
      <c r="H303" t="s">
        <v>2382</v>
      </c>
      <c r="R303" s="64" t="s">
        <v>20</v>
      </c>
      <c r="S303" s="64">
        <v>2003</v>
      </c>
      <c r="U303" s="7" t="str">
        <f t="shared" si="24"/>
        <v>Sep</v>
      </c>
      <c r="V303" s="10">
        <f t="shared" si="25"/>
        <v>2003</v>
      </c>
      <c r="Y303" s="10" t="s">
        <v>2382</v>
      </c>
      <c r="Z303" s="10" t="str">
        <f t="shared" si="27"/>
        <v>yes</v>
      </c>
      <c r="AB303" s="53" t="s">
        <v>11</v>
      </c>
      <c r="AC303" s="10" t="str">
        <f t="shared" si="28"/>
        <v>tier - 2</v>
      </c>
      <c r="AE303" t="s">
        <v>16</v>
      </c>
      <c r="AF303" s="10" t="str">
        <f t="shared" si="29"/>
        <v>tier - 1</v>
      </c>
      <c r="AI303" t="s">
        <v>23</v>
      </c>
      <c r="AJ303" t="str">
        <f t="shared" si="26"/>
        <v>R1012</v>
      </c>
      <c r="AS303" s="110" t="s">
        <v>2070</v>
      </c>
      <c r="AT303" s="64">
        <v>19.170000000000002</v>
      </c>
      <c r="AU303" s="64">
        <v>8.41</v>
      </c>
      <c r="AV303" s="64" t="s">
        <v>2380</v>
      </c>
      <c r="AW303" s="64" t="s">
        <v>2380</v>
      </c>
      <c r="AX303" s="64" t="s">
        <v>2380</v>
      </c>
      <c r="AY303" s="64" t="s">
        <v>2383</v>
      </c>
      <c r="AZ303" s="64">
        <v>0</v>
      </c>
      <c r="BA303" s="109" t="s">
        <v>6815</v>
      </c>
      <c r="BB303" s="64" t="s">
        <v>10448</v>
      </c>
      <c r="BC303" s="69" t="s">
        <v>10446</v>
      </c>
    </row>
    <row r="304" spans="1:55" x14ac:dyDescent="0.35">
      <c r="A304" t="s">
        <v>2069</v>
      </c>
      <c r="B304">
        <v>43.53</v>
      </c>
      <c r="C304">
        <v>5.86</v>
      </c>
      <c r="D304" t="s">
        <v>2382</v>
      </c>
      <c r="E304" t="s">
        <v>2382</v>
      </c>
      <c r="F304" t="s">
        <v>2380</v>
      </c>
      <c r="G304">
        <v>2</v>
      </c>
      <c r="H304" t="s">
        <v>2382</v>
      </c>
      <c r="R304" s="64" t="s">
        <v>37</v>
      </c>
      <c r="S304" s="64">
        <v>2000</v>
      </c>
      <c r="U304" s="7" t="str">
        <f t="shared" si="24"/>
        <v>Oct</v>
      </c>
      <c r="V304" s="10">
        <f t="shared" si="25"/>
        <v>2000</v>
      </c>
      <c r="Y304" s="10" t="s">
        <v>2382</v>
      </c>
      <c r="Z304" s="10" t="str">
        <f t="shared" si="27"/>
        <v>yes</v>
      </c>
      <c r="AB304" s="53" t="s">
        <v>11</v>
      </c>
      <c r="AC304" s="10" t="str">
        <f t="shared" si="28"/>
        <v>tier - 2</v>
      </c>
      <c r="AE304" t="s">
        <v>16</v>
      </c>
      <c r="AF304" s="10" t="str">
        <f t="shared" si="29"/>
        <v>tier - 1</v>
      </c>
      <c r="AI304" t="s">
        <v>42</v>
      </c>
      <c r="AJ304" t="str">
        <f t="shared" si="26"/>
        <v>R1011</v>
      </c>
      <c r="AS304" s="110" t="s">
        <v>2069</v>
      </c>
      <c r="AT304" s="64">
        <v>43.53</v>
      </c>
      <c r="AU304" s="64">
        <v>5.86</v>
      </c>
      <c r="AV304" s="64" t="s">
        <v>2382</v>
      </c>
      <c r="AW304" s="64" t="s">
        <v>2380</v>
      </c>
      <c r="AX304" s="64" t="s">
        <v>2383</v>
      </c>
      <c r="AY304" s="64" t="s">
        <v>2383</v>
      </c>
      <c r="AZ304" s="64">
        <v>2</v>
      </c>
      <c r="BA304" s="109" t="s">
        <v>6997</v>
      </c>
      <c r="BB304" s="64" t="s">
        <v>10449</v>
      </c>
      <c r="BC304" s="69" t="s">
        <v>10444</v>
      </c>
    </row>
    <row r="305" spans="1:55" x14ac:dyDescent="0.35">
      <c r="A305" t="s">
        <v>2068</v>
      </c>
      <c r="B305">
        <v>46.06</v>
      </c>
      <c r="C305">
        <v>4.18</v>
      </c>
      <c r="D305" t="s">
        <v>2380</v>
      </c>
      <c r="E305" t="s">
        <v>2382</v>
      </c>
      <c r="F305" t="s">
        <v>2380</v>
      </c>
      <c r="G305">
        <v>1</v>
      </c>
      <c r="H305" t="s">
        <v>2382</v>
      </c>
      <c r="R305" s="64" t="s">
        <v>15</v>
      </c>
      <c r="S305" s="64">
        <v>1998</v>
      </c>
      <c r="U305" s="7" t="str">
        <f t="shared" si="24"/>
        <v>Nov</v>
      </c>
      <c r="V305" s="10">
        <f t="shared" si="25"/>
        <v>1998</v>
      </c>
      <c r="Y305" s="10" t="s">
        <v>2382</v>
      </c>
      <c r="Z305" s="10" t="str">
        <f t="shared" si="27"/>
        <v>yes</v>
      </c>
      <c r="AB305" s="53" t="s">
        <v>11</v>
      </c>
      <c r="AC305" s="10" t="str">
        <f t="shared" si="28"/>
        <v>tier - 2</v>
      </c>
      <c r="AE305" t="s">
        <v>12</v>
      </c>
      <c r="AF305" s="10" t="str">
        <f t="shared" si="29"/>
        <v>tier - 3</v>
      </c>
      <c r="AI305" t="s">
        <v>23</v>
      </c>
      <c r="AJ305" t="str">
        <f t="shared" si="26"/>
        <v>R1012</v>
      </c>
      <c r="AS305" s="110" t="s">
        <v>2068</v>
      </c>
      <c r="AT305" s="64">
        <v>46.06</v>
      </c>
      <c r="AU305" s="64">
        <v>4.18</v>
      </c>
      <c r="AV305" s="64" t="s">
        <v>2382</v>
      </c>
      <c r="AW305" s="64" t="s">
        <v>2380</v>
      </c>
      <c r="AX305" s="64" t="s">
        <v>2380</v>
      </c>
      <c r="AY305" s="64" t="s">
        <v>2383</v>
      </c>
      <c r="AZ305" s="64">
        <v>1</v>
      </c>
      <c r="BA305" s="109" t="s">
        <v>6998</v>
      </c>
      <c r="BB305" s="64" t="s">
        <v>10450</v>
      </c>
      <c r="BC305" s="69" t="s">
        <v>10444</v>
      </c>
    </row>
    <row r="306" spans="1:55" x14ac:dyDescent="0.35">
      <c r="A306" t="s">
        <v>2067</v>
      </c>
      <c r="B306">
        <v>29.92</v>
      </c>
      <c r="C306">
        <v>11.99</v>
      </c>
      <c r="D306" t="s">
        <v>2382</v>
      </c>
      <c r="E306" t="s">
        <v>2380</v>
      </c>
      <c r="F306" t="s">
        <v>2380</v>
      </c>
      <c r="G306">
        <v>2</v>
      </c>
      <c r="H306" t="s">
        <v>2382</v>
      </c>
      <c r="R306" s="64" t="s">
        <v>18</v>
      </c>
      <c r="S306" s="64">
        <v>1998</v>
      </c>
      <c r="U306" s="7" t="str">
        <f t="shared" si="24"/>
        <v>Jun</v>
      </c>
      <c r="V306" s="10">
        <f t="shared" si="25"/>
        <v>1998</v>
      </c>
      <c r="Y306" s="10" t="s">
        <v>2380</v>
      </c>
      <c r="Z306" s="10" t="str">
        <f t="shared" si="27"/>
        <v>No</v>
      </c>
      <c r="AB306" s="53" t="s">
        <v>11</v>
      </c>
      <c r="AC306" s="10" t="str">
        <f t="shared" si="28"/>
        <v>tier - 2</v>
      </c>
      <c r="AE306" t="s">
        <v>12</v>
      </c>
      <c r="AF306" s="10" t="str">
        <f t="shared" si="29"/>
        <v>tier - 3</v>
      </c>
      <c r="AI306" t="s">
        <v>23</v>
      </c>
      <c r="AJ306" t="str">
        <f t="shared" si="26"/>
        <v>R1012</v>
      </c>
      <c r="AS306" s="110" t="s">
        <v>2067</v>
      </c>
      <c r="AT306" s="64">
        <v>29.92</v>
      </c>
      <c r="AU306" s="64">
        <v>11.99</v>
      </c>
      <c r="AV306" s="64" t="s">
        <v>2380</v>
      </c>
      <c r="AW306" s="64" t="s">
        <v>2380</v>
      </c>
      <c r="AX306" s="64" t="s">
        <v>2383</v>
      </c>
      <c r="AY306" s="64" t="s">
        <v>2383</v>
      </c>
      <c r="AZ306" s="64">
        <v>2</v>
      </c>
      <c r="BA306" s="109" t="s">
        <v>6999</v>
      </c>
      <c r="BB306" s="64" t="s">
        <v>10448</v>
      </c>
      <c r="BC306" s="69" t="s">
        <v>10445</v>
      </c>
    </row>
    <row r="307" spans="1:55" x14ac:dyDescent="0.35">
      <c r="A307" t="s">
        <v>2066</v>
      </c>
      <c r="B307">
        <v>28.46</v>
      </c>
      <c r="C307">
        <v>4.8499999999999996</v>
      </c>
      <c r="D307" t="s">
        <v>2382</v>
      </c>
      <c r="E307" t="s">
        <v>2380</v>
      </c>
      <c r="F307" t="s">
        <v>2380</v>
      </c>
      <c r="G307">
        <v>1</v>
      </c>
      <c r="H307" t="s">
        <v>2382</v>
      </c>
      <c r="R307" s="64" t="s">
        <v>20</v>
      </c>
      <c r="S307" s="64">
        <v>1998</v>
      </c>
      <c r="U307" s="7" t="str">
        <f t="shared" si="24"/>
        <v>Sep</v>
      </c>
      <c r="V307" s="10">
        <f t="shared" si="25"/>
        <v>1998</v>
      </c>
      <c r="Y307" s="10" t="s">
        <v>2382</v>
      </c>
      <c r="Z307" s="10" t="str">
        <f t="shared" si="27"/>
        <v>yes</v>
      </c>
      <c r="AB307" s="53" t="s">
        <v>11</v>
      </c>
      <c r="AC307" s="10" t="str">
        <f t="shared" si="28"/>
        <v>tier - 2</v>
      </c>
      <c r="AE307" t="s">
        <v>16</v>
      </c>
      <c r="AF307" s="10" t="str">
        <f t="shared" si="29"/>
        <v>tier - 1</v>
      </c>
      <c r="AI307" t="s">
        <v>23</v>
      </c>
      <c r="AJ307" t="str">
        <f t="shared" si="26"/>
        <v>R1012</v>
      </c>
      <c r="AS307" s="110" t="s">
        <v>2066</v>
      </c>
      <c r="AT307" s="64">
        <v>28.46</v>
      </c>
      <c r="AU307" s="64">
        <v>4.8499999999999996</v>
      </c>
      <c r="AV307" s="64" t="s">
        <v>2380</v>
      </c>
      <c r="AW307" s="64" t="s">
        <v>2380</v>
      </c>
      <c r="AX307" s="64" t="s">
        <v>2383</v>
      </c>
      <c r="AY307" s="64" t="s">
        <v>2383</v>
      </c>
      <c r="AZ307" s="64">
        <v>1</v>
      </c>
      <c r="BA307" s="109" t="s">
        <v>7000</v>
      </c>
      <c r="BB307" s="64" t="s">
        <v>10450</v>
      </c>
      <c r="BC307" s="69" t="s">
        <v>10445</v>
      </c>
    </row>
    <row r="308" spans="1:55" x14ac:dyDescent="0.35">
      <c r="A308" t="s">
        <v>2065</v>
      </c>
      <c r="B308">
        <v>24.56</v>
      </c>
      <c r="C308">
        <v>6.18</v>
      </c>
      <c r="D308" t="s">
        <v>2382</v>
      </c>
      <c r="E308" t="s">
        <v>2380</v>
      </c>
      <c r="F308" t="s">
        <v>2383</v>
      </c>
      <c r="G308">
        <v>1</v>
      </c>
      <c r="H308" t="s">
        <v>2382</v>
      </c>
      <c r="R308" s="64" t="s">
        <v>15</v>
      </c>
      <c r="S308" s="64">
        <v>1993</v>
      </c>
      <c r="U308" s="7" t="str">
        <f t="shared" si="24"/>
        <v>Nov</v>
      </c>
      <c r="V308" s="10">
        <f t="shared" si="25"/>
        <v>1993</v>
      </c>
      <c r="Y308" s="10" t="s">
        <v>2382</v>
      </c>
      <c r="Z308" s="10" t="str">
        <f t="shared" si="27"/>
        <v>yes</v>
      </c>
      <c r="AB308" s="53" t="s">
        <v>11</v>
      </c>
      <c r="AC308" s="10" t="str">
        <f t="shared" si="28"/>
        <v>tier - 2</v>
      </c>
      <c r="AE308" t="s">
        <v>12</v>
      </c>
      <c r="AF308" s="10" t="str">
        <f t="shared" si="29"/>
        <v>tier - 3</v>
      </c>
      <c r="AI308" t="s">
        <v>42</v>
      </c>
      <c r="AJ308" t="str">
        <f t="shared" si="26"/>
        <v>R1011</v>
      </c>
      <c r="AS308" s="110" t="s">
        <v>2065</v>
      </c>
      <c r="AT308" s="64">
        <v>24.56</v>
      </c>
      <c r="AU308" s="64">
        <v>6.18</v>
      </c>
      <c r="AV308" s="64" t="s">
        <v>2380</v>
      </c>
      <c r="AW308" s="64" t="s">
        <v>2383</v>
      </c>
      <c r="AX308" s="64" t="s">
        <v>2383</v>
      </c>
      <c r="AY308" s="64" t="s">
        <v>2383</v>
      </c>
      <c r="AZ308" s="64">
        <v>1</v>
      </c>
      <c r="BA308" s="109" t="s">
        <v>6801</v>
      </c>
      <c r="BB308" s="64" t="s">
        <v>10449</v>
      </c>
      <c r="BC308" s="69" t="s">
        <v>10446</v>
      </c>
    </row>
    <row r="309" spans="1:55" x14ac:dyDescent="0.35">
      <c r="A309" t="s">
        <v>2064</v>
      </c>
      <c r="B309">
        <v>41.19</v>
      </c>
      <c r="C309">
        <v>6.37</v>
      </c>
      <c r="D309" t="s">
        <v>2380</v>
      </c>
      <c r="E309" t="s">
        <v>2380</v>
      </c>
      <c r="F309" t="s">
        <v>2380</v>
      </c>
      <c r="G309" t="s">
        <v>2381</v>
      </c>
      <c r="H309" t="s">
        <v>2382</v>
      </c>
      <c r="R309" s="64" t="s">
        <v>35</v>
      </c>
      <c r="S309" s="64">
        <v>1993</v>
      </c>
      <c r="U309" s="7" t="str">
        <f t="shared" si="24"/>
        <v>Aug</v>
      </c>
      <c r="V309" s="10">
        <f t="shared" si="25"/>
        <v>1993</v>
      </c>
      <c r="Y309" s="10" t="s">
        <v>2382</v>
      </c>
      <c r="Z309" s="10" t="str">
        <f t="shared" si="27"/>
        <v>yes</v>
      </c>
      <c r="AB309" s="53" t="s">
        <v>11</v>
      </c>
      <c r="AC309" s="10" t="str">
        <f t="shared" si="28"/>
        <v>tier - 2</v>
      </c>
      <c r="AE309" t="s">
        <v>12</v>
      </c>
      <c r="AF309" s="10" t="str">
        <f t="shared" si="29"/>
        <v>tier - 3</v>
      </c>
      <c r="AI309" t="s">
        <v>13</v>
      </c>
      <c r="AJ309" t="str">
        <f t="shared" si="26"/>
        <v>R1013</v>
      </c>
      <c r="AS309" s="110" t="s">
        <v>2064</v>
      </c>
      <c r="AT309" s="64">
        <v>41.19</v>
      </c>
      <c r="AU309" s="64">
        <v>6.37</v>
      </c>
      <c r="AV309" s="64" t="s">
        <v>2380</v>
      </c>
      <c r="AW309" s="64" t="s">
        <v>2380</v>
      </c>
      <c r="AX309" s="64" t="s">
        <v>2380</v>
      </c>
      <c r="AY309" s="64" t="s">
        <v>2383</v>
      </c>
      <c r="AZ309" s="64">
        <v>0</v>
      </c>
      <c r="BA309" s="109" t="s">
        <v>7001</v>
      </c>
      <c r="BB309" s="64" t="s">
        <v>10449</v>
      </c>
      <c r="BC309" s="69" t="s">
        <v>10444</v>
      </c>
    </row>
    <row r="310" spans="1:55" x14ac:dyDescent="0.35">
      <c r="A310" t="s">
        <v>2063</v>
      </c>
      <c r="B310">
        <v>18.63</v>
      </c>
      <c r="C310">
        <v>9.81</v>
      </c>
      <c r="D310" t="s">
        <v>2382</v>
      </c>
      <c r="E310" t="s">
        <v>2380</v>
      </c>
      <c r="F310" t="s">
        <v>2380</v>
      </c>
      <c r="G310">
        <v>2</v>
      </c>
      <c r="H310" t="s">
        <v>2382</v>
      </c>
      <c r="R310" s="64" t="s">
        <v>18</v>
      </c>
      <c r="S310" s="64">
        <v>1996</v>
      </c>
      <c r="U310" s="7" t="str">
        <f t="shared" si="24"/>
        <v>Jun</v>
      </c>
      <c r="V310" s="10">
        <f t="shared" si="25"/>
        <v>1996</v>
      </c>
      <c r="Y310" s="10" t="s">
        <v>2382</v>
      </c>
      <c r="Z310" s="10" t="str">
        <f t="shared" si="27"/>
        <v>yes</v>
      </c>
      <c r="AB310" s="53" t="s">
        <v>11</v>
      </c>
      <c r="AC310" s="10" t="str">
        <f t="shared" si="28"/>
        <v>tier - 2</v>
      </c>
      <c r="AE310" t="s">
        <v>12</v>
      </c>
      <c r="AF310" s="10" t="str">
        <f t="shared" si="29"/>
        <v>tier - 3</v>
      </c>
      <c r="AI310" t="s">
        <v>168</v>
      </c>
      <c r="AJ310" t="str">
        <f t="shared" si="26"/>
        <v>R1016</v>
      </c>
      <c r="AS310" s="110" t="s">
        <v>2063</v>
      </c>
      <c r="AT310" s="64">
        <v>18.63</v>
      </c>
      <c r="AU310" s="64">
        <v>9.81</v>
      </c>
      <c r="AV310" s="64" t="s">
        <v>2380</v>
      </c>
      <c r="AW310" s="64" t="s">
        <v>2380</v>
      </c>
      <c r="AX310" s="64" t="s">
        <v>2383</v>
      </c>
      <c r="AY310" s="64" t="s">
        <v>2383</v>
      </c>
      <c r="AZ310" s="64">
        <v>2</v>
      </c>
      <c r="BA310" s="109" t="s">
        <v>7002</v>
      </c>
      <c r="BB310" s="64" t="s">
        <v>10448</v>
      </c>
      <c r="BC310" s="69" t="s">
        <v>10446</v>
      </c>
    </row>
    <row r="311" spans="1:55" x14ac:dyDescent="0.35">
      <c r="A311" t="s">
        <v>2062</v>
      </c>
      <c r="B311">
        <v>26.26</v>
      </c>
      <c r="C311">
        <v>11.8</v>
      </c>
      <c r="D311" t="s">
        <v>2382</v>
      </c>
      <c r="E311" t="s">
        <v>2380</v>
      </c>
      <c r="F311" t="s">
        <v>2380</v>
      </c>
      <c r="G311">
        <v>1</v>
      </c>
      <c r="H311" t="s">
        <v>2382</v>
      </c>
      <c r="R311" s="64" t="s">
        <v>10</v>
      </c>
      <c r="S311" s="64">
        <v>2000</v>
      </c>
      <c r="U311" s="7" t="str">
        <f t="shared" si="24"/>
        <v>Jul</v>
      </c>
      <c r="V311" s="10">
        <f t="shared" si="25"/>
        <v>2000</v>
      </c>
      <c r="Y311" s="10" t="s">
        <v>2382</v>
      </c>
      <c r="Z311" s="10" t="str">
        <f t="shared" si="27"/>
        <v>yes</v>
      </c>
      <c r="AB311" s="53" t="s">
        <v>11</v>
      </c>
      <c r="AC311" s="10" t="str">
        <f t="shared" si="28"/>
        <v>tier - 2</v>
      </c>
      <c r="AE311" t="s">
        <v>12</v>
      </c>
      <c r="AF311" s="10" t="str">
        <f t="shared" si="29"/>
        <v>tier - 3</v>
      </c>
      <c r="AI311" t="s">
        <v>23</v>
      </c>
      <c r="AJ311" t="str">
        <f t="shared" si="26"/>
        <v>R1012</v>
      </c>
      <c r="AS311" s="110" t="s">
        <v>2062</v>
      </c>
      <c r="AT311" s="64">
        <v>26.26</v>
      </c>
      <c r="AU311" s="64">
        <v>11.8</v>
      </c>
      <c r="AV311" s="64" t="s">
        <v>2380</v>
      </c>
      <c r="AW311" s="64" t="s">
        <v>2380</v>
      </c>
      <c r="AX311" s="64" t="s">
        <v>2383</v>
      </c>
      <c r="AY311" s="64" t="s">
        <v>2383</v>
      </c>
      <c r="AZ311" s="64">
        <v>1</v>
      </c>
      <c r="BA311" s="109" t="s">
        <v>7003</v>
      </c>
      <c r="BB311" s="64" t="s">
        <v>10448</v>
      </c>
      <c r="BC311" s="69" t="s">
        <v>10445</v>
      </c>
    </row>
    <row r="312" spans="1:55" x14ac:dyDescent="0.35">
      <c r="A312" t="s">
        <v>2061</v>
      </c>
      <c r="B312">
        <v>22.37</v>
      </c>
      <c r="C312">
        <v>5.86</v>
      </c>
      <c r="D312" t="s">
        <v>2382</v>
      </c>
      <c r="E312" t="s">
        <v>2380</v>
      </c>
      <c r="F312" t="s">
        <v>2383</v>
      </c>
      <c r="G312">
        <v>1</v>
      </c>
      <c r="H312" t="s">
        <v>2382</v>
      </c>
      <c r="R312" s="64" t="s">
        <v>15</v>
      </c>
      <c r="S312" s="64">
        <v>1999</v>
      </c>
      <c r="U312" s="7" t="str">
        <f t="shared" si="24"/>
        <v>Nov</v>
      </c>
      <c r="V312" s="10">
        <f t="shared" si="25"/>
        <v>1999</v>
      </c>
      <c r="Y312" s="10" t="s">
        <v>2382</v>
      </c>
      <c r="Z312" s="10" t="str">
        <f t="shared" si="27"/>
        <v>yes</v>
      </c>
      <c r="AB312" s="53" t="s">
        <v>12</v>
      </c>
      <c r="AC312" s="10" t="str">
        <f t="shared" si="28"/>
        <v>tier - 3</v>
      </c>
      <c r="AE312" t="s">
        <v>12</v>
      </c>
      <c r="AF312" s="10" t="str">
        <f t="shared" si="29"/>
        <v>tier - 3</v>
      </c>
      <c r="AI312" t="s">
        <v>247</v>
      </c>
      <c r="AJ312" t="str">
        <f t="shared" si="26"/>
        <v>R1024</v>
      </c>
      <c r="AS312" s="110" t="s">
        <v>2061</v>
      </c>
      <c r="AT312" s="64">
        <v>22.37</v>
      </c>
      <c r="AU312" s="64">
        <v>5.86</v>
      </c>
      <c r="AV312" s="64" t="s">
        <v>2380</v>
      </c>
      <c r="AW312" s="64" t="s">
        <v>2383</v>
      </c>
      <c r="AX312" s="64" t="s">
        <v>2383</v>
      </c>
      <c r="AY312" s="64" t="s">
        <v>2383</v>
      </c>
      <c r="AZ312" s="64">
        <v>1</v>
      </c>
      <c r="BA312" s="109" t="s">
        <v>7004</v>
      </c>
      <c r="BB312" s="64" t="s">
        <v>10449</v>
      </c>
      <c r="BC312" s="69" t="s">
        <v>10446</v>
      </c>
    </row>
    <row r="313" spans="1:55" x14ac:dyDescent="0.35">
      <c r="A313" t="s">
        <v>2060</v>
      </c>
      <c r="B313">
        <v>39.619999999999997</v>
      </c>
      <c r="C313">
        <v>4.28</v>
      </c>
      <c r="D313" t="s">
        <v>2380</v>
      </c>
      <c r="E313" t="s">
        <v>2380</v>
      </c>
      <c r="F313" t="s">
        <v>2380</v>
      </c>
      <c r="G313">
        <v>1</v>
      </c>
      <c r="H313" t="s">
        <v>2382</v>
      </c>
      <c r="R313" s="64" t="s">
        <v>37</v>
      </c>
      <c r="S313" s="64">
        <v>1996</v>
      </c>
      <c r="U313" s="7" t="str">
        <f t="shared" si="24"/>
        <v>Oct</v>
      </c>
      <c r="V313" s="10">
        <f t="shared" si="25"/>
        <v>1996</v>
      </c>
      <c r="Y313" s="10" t="s">
        <v>2382</v>
      </c>
      <c r="Z313" s="10" t="str">
        <f t="shared" si="27"/>
        <v>yes</v>
      </c>
      <c r="AB313" s="53" t="s">
        <v>16</v>
      </c>
      <c r="AC313" s="10" t="str">
        <f t="shared" si="28"/>
        <v>tier - 1</v>
      </c>
      <c r="AE313" t="s">
        <v>12</v>
      </c>
      <c r="AF313" s="10" t="str">
        <f t="shared" si="29"/>
        <v>tier - 3</v>
      </c>
      <c r="AI313" t="s">
        <v>13</v>
      </c>
      <c r="AJ313" t="str">
        <f t="shared" si="26"/>
        <v>R1013</v>
      </c>
      <c r="AS313" s="110" t="s">
        <v>2060</v>
      </c>
      <c r="AT313" s="64">
        <v>39.619999999999997</v>
      </c>
      <c r="AU313" s="64">
        <v>4.28</v>
      </c>
      <c r="AV313" s="64" t="s">
        <v>2380</v>
      </c>
      <c r="AW313" s="64" t="s">
        <v>2380</v>
      </c>
      <c r="AX313" s="64" t="s">
        <v>2380</v>
      </c>
      <c r="AY313" s="64" t="s">
        <v>2383</v>
      </c>
      <c r="AZ313" s="64">
        <v>1</v>
      </c>
      <c r="BA313" s="109" t="s">
        <v>7005</v>
      </c>
      <c r="BB313" s="64" t="s">
        <v>10450</v>
      </c>
      <c r="BC313" s="69" t="s">
        <v>10444</v>
      </c>
    </row>
    <row r="314" spans="1:55" x14ac:dyDescent="0.35">
      <c r="A314" t="s">
        <v>2059</v>
      </c>
      <c r="B314">
        <v>18.329999999999998</v>
      </c>
      <c r="C314">
        <v>4.16</v>
      </c>
      <c r="D314" t="s">
        <v>2382</v>
      </c>
      <c r="E314" t="s">
        <v>2380</v>
      </c>
      <c r="F314" t="s">
        <v>2380</v>
      </c>
      <c r="G314" t="s">
        <v>2381</v>
      </c>
      <c r="H314" t="s">
        <v>2382</v>
      </c>
      <c r="R314" s="64" t="s">
        <v>18</v>
      </c>
      <c r="S314" s="64">
        <v>1996</v>
      </c>
      <c r="U314" s="7" t="str">
        <f t="shared" si="24"/>
        <v>Jun</v>
      </c>
      <c r="V314" s="10">
        <f t="shared" si="25"/>
        <v>1996</v>
      </c>
      <c r="Y314" s="10" t="s">
        <v>2382</v>
      </c>
      <c r="Z314" s="10" t="str">
        <f t="shared" si="27"/>
        <v>yes</v>
      </c>
      <c r="AB314" s="53" t="s">
        <v>12</v>
      </c>
      <c r="AC314" s="10" t="str">
        <f t="shared" si="28"/>
        <v>tier - 3</v>
      </c>
      <c r="AE314" t="s">
        <v>12</v>
      </c>
      <c r="AF314" s="10" t="str">
        <f t="shared" si="29"/>
        <v>tier - 3</v>
      </c>
      <c r="AI314" t="s">
        <v>42</v>
      </c>
      <c r="AJ314" t="str">
        <f t="shared" si="26"/>
        <v>R1011</v>
      </c>
      <c r="AS314" s="110" t="s">
        <v>2059</v>
      </c>
      <c r="AT314" s="64">
        <v>18.329999999999998</v>
      </c>
      <c r="AU314" s="64">
        <v>4.16</v>
      </c>
      <c r="AV314" s="64" t="s">
        <v>2380</v>
      </c>
      <c r="AW314" s="64" t="s">
        <v>2380</v>
      </c>
      <c r="AX314" s="64" t="s">
        <v>2383</v>
      </c>
      <c r="AY314" s="64" t="s">
        <v>2383</v>
      </c>
      <c r="AZ314" s="64">
        <v>0</v>
      </c>
      <c r="BA314" s="109" t="s">
        <v>7006</v>
      </c>
      <c r="BB314" s="64" t="s">
        <v>10450</v>
      </c>
      <c r="BC314" s="69" t="s">
        <v>10447</v>
      </c>
    </row>
    <row r="315" spans="1:55" x14ac:dyDescent="0.35">
      <c r="A315" t="s">
        <v>2058</v>
      </c>
      <c r="B315">
        <v>17.11</v>
      </c>
      <c r="C315">
        <v>4.9800000000000004</v>
      </c>
      <c r="D315" t="s">
        <v>2382</v>
      </c>
      <c r="E315" t="s">
        <v>2380</v>
      </c>
      <c r="F315" t="s">
        <v>2383</v>
      </c>
      <c r="G315">
        <v>1</v>
      </c>
      <c r="H315" t="s">
        <v>2382</v>
      </c>
      <c r="R315" s="64" t="s">
        <v>18</v>
      </c>
      <c r="S315" s="64">
        <v>2003</v>
      </c>
      <c r="U315" s="7" t="str">
        <f t="shared" si="24"/>
        <v>Jun</v>
      </c>
      <c r="V315" s="10">
        <f t="shared" si="25"/>
        <v>2003</v>
      </c>
      <c r="Y315" s="10" t="s">
        <v>2382</v>
      </c>
      <c r="Z315" s="10" t="str">
        <f t="shared" si="27"/>
        <v>yes</v>
      </c>
      <c r="AB315" s="53" t="s">
        <v>11</v>
      </c>
      <c r="AC315" s="10" t="str">
        <f t="shared" si="28"/>
        <v>tier - 2</v>
      </c>
      <c r="AE315" t="s">
        <v>16</v>
      </c>
      <c r="AF315" s="10" t="str">
        <f t="shared" si="29"/>
        <v>tier - 1</v>
      </c>
      <c r="AI315" t="s">
        <v>42</v>
      </c>
      <c r="AJ315" t="str">
        <f t="shared" si="26"/>
        <v>R1011</v>
      </c>
      <c r="AS315" s="110" t="s">
        <v>2058</v>
      </c>
      <c r="AT315" s="64">
        <v>17.11</v>
      </c>
      <c r="AU315" s="64">
        <v>4.9800000000000004</v>
      </c>
      <c r="AV315" s="64" t="s">
        <v>2380</v>
      </c>
      <c r="AW315" s="64" t="s">
        <v>2383</v>
      </c>
      <c r="AX315" s="64" t="s">
        <v>2383</v>
      </c>
      <c r="AY315" s="64" t="s">
        <v>2383</v>
      </c>
      <c r="AZ315" s="64">
        <v>1</v>
      </c>
      <c r="BA315" s="109" t="s">
        <v>7007</v>
      </c>
      <c r="BB315" s="64" t="s">
        <v>10450</v>
      </c>
      <c r="BC315" s="69" t="s">
        <v>10447</v>
      </c>
    </row>
    <row r="316" spans="1:55" x14ac:dyDescent="0.35">
      <c r="A316" t="s">
        <v>2057</v>
      </c>
      <c r="B316">
        <v>43.5</v>
      </c>
      <c r="C316">
        <v>6.38</v>
      </c>
      <c r="D316" t="s">
        <v>2380</v>
      </c>
      <c r="E316" t="s">
        <v>2382</v>
      </c>
      <c r="F316" t="s">
        <v>2380</v>
      </c>
      <c r="G316">
        <v>1</v>
      </c>
      <c r="H316" t="s">
        <v>2382</v>
      </c>
      <c r="R316" s="64" t="s">
        <v>18</v>
      </c>
      <c r="S316" s="64">
        <v>1996</v>
      </c>
      <c r="U316" s="7" t="str">
        <f t="shared" si="24"/>
        <v>Jun</v>
      </c>
      <c r="V316" s="10">
        <f t="shared" si="25"/>
        <v>1996</v>
      </c>
      <c r="Y316" s="10" t="s">
        <v>2382</v>
      </c>
      <c r="Z316" s="10" t="str">
        <f t="shared" si="27"/>
        <v>yes</v>
      </c>
      <c r="AB316" s="53" t="s">
        <v>11</v>
      </c>
      <c r="AC316" s="10" t="str">
        <f t="shared" si="28"/>
        <v>tier - 2</v>
      </c>
      <c r="AE316" t="s">
        <v>11</v>
      </c>
      <c r="AF316" s="10" t="str">
        <f t="shared" si="29"/>
        <v>tier - 2</v>
      </c>
      <c r="AI316" t="s">
        <v>13</v>
      </c>
      <c r="AJ316" t="str">
        <f t="shared" si="26"/>
        <v>R1013</v>
      </c>
      <c r="AS316" s="110" t="s">
        <v>2057</v>
      </c>
      <c r="AT316" s="64">
        <v>43.5</v>
      </c>
      <c r="AU316" s="64">
        <v>6.38</v>
      </c>
      <c r="AV316" s="64" t="s">
        <v>2382</v>
      </c>
      <c r="AW316" s="64" t="s">
        <v>2380</v>
      </c>
      <c r="AX316" s="64" t="s">
        <v>2380</v>
      </c>
      <c r="AY316" s="64" t="s">
        <v>2383</v>
      </c>
      <c r="AZ316" s="64">
        <v>1</v>
      </c>
      <c r="BA316" s="109" t="s">
        <v>7008</v>
      </c>
      <c r="BB316" s="64" t="s">
        <v>10449</v>
      </c>
      <c r="BC316" s="69" t="s">
        <v>10444</v>
      </c>
    </row>
    <row r="317" spans="1:55" x14ac:dyDescent="0.35">
      <c r="A317" t="s">
        <v>2056</v>
      </c>
      <c r="B317">
        <v>25.364999999999998</v>
      </c>
      <c r="C317">
        <v>5.19</v>
      </c>
      <c r="D317" t="s">
        <v>2380</v>
      </c>
      <c r="E317" t="s">
        <v>2380</v>
      </c>
      <c r="F317" t="s">
        <v>2380</v>
      </c>
      <c r="G317">
        <v>2</v>
      </c>
      <c r="H317" t="s">
        <v>2380</v>
      </c>
      <c r="R317" s="64" t="s">
        <v>20</v>
      </c>
      <c r="S317" s="64">
        <v>2002</v>
      </c>
      <c r="U317" s="7" t="str">
        <f t="shared" si="24"/>
        <v>Sep</v>
      </c>
      <c r="V317" s="10">
        <f t="shared" si="25"/>
        <v>2002</v>
      </c>
      <c r="Y317" s="10" t="s">
        <v>2382</v>
      </c>
      <c r="Z317" s="10" t="str">
        <f t="shared" si="27"/>
        <v>yes</v>
      </c>
      <c r="AB317" s="53" t="s">
        <v>11</v>
      </c>
      <c r="AC317" s="10" t="str">
        <f t="shared" si="28"/>
        <v>tier - 2</v>
      </c>
      <c r="AE317" t="s">
        <v>11</v>
      </c>
      <c r="AF317" s="10" t="str">
        <f t="shared" si="29"/>
        <v>tier - 2</v>
      </c>
      <c r="AI317" t="s">
        <v>23</v>
      </c>
      <c r="AJ317" t="str">
        <f t="shared" si="26"/>
        <v>R1012</v>
      </c>
      <c r="AS317" s="110" t="s">
        <v>2056</v>
      </c>
      <c r="AT317" s="64">
        <v>25.364999999999998</v>
      </c>
      <c r="AU317" s="64">
        <v>5.19</v>
      </c>
      <c r="AV317" s="64" t="s">
        <v>2380</v>
      </c>
      <c r="AW317" s="64" t="s">
        <v>2380</v>
      </c>
      <c r="AX317" s="64" t="s">
        <v>2380</v>
      </c>
      <c r="AY317" s="64" t="s">
        <v>2380</v>
      </c>
      <c r="AZ317" s="64">
        <v>2</v>
      </c>
      <c r="BA317" s="109" t="s">
        <v>6893</v>
      </c>
      <c r="BB317" s="64" t="s">
        <v>10450</v>
      </c>
      <c r="BC317" s="69" t="s">
        <v>10445</v>
      </c>
    </row>
    <row r="318" spans="1:55" x14ac:dyDescent="0.35">
      <c r="A318" t="s">
        <v>2055</v>
      </c>
      <c r="B318">
        <v>28.594999999999999</v>
      </c>
      <c r="C318">
        <v>10.210000000000001</v>
      </c>
      <c r="D318" t="s">
        <v>2380</v>
      </c>
      <c r="E318" t="s">
        <v>2380</v>
      </c>
      <c r="F318" t="s">
        <v>2380</v>
      </c>
      <c r="G318" t="s">
        <v>2381</v>
      </c>
      <c r="H318" t="s">
        <v>2380</v>
      </c>
      <c r="R318" s="64" t="s">
        <v>20</v>
      </c>
      <c r="S318" s="64">
        <v>1995</v>
      </c>
      <c r="U318" s="7" t="str">
        <f t="shared" si="24"/>
        <v>Sep</v>
      </c>
      <c r="V318" s="10">
        <f t="shared" si="25"/>
        <v>1995</v>
      </c>
      <c r="Y318" s="10" t="s">
        <v>2382</v>
      </c>
      <c r="Z318" s="10" t="str">
        <f t="shared" si="27"/>
        <v>yes</v>
      </c>
      <c r="AB318" s="53" t="s">
        <v>11</v>
      </c>
      <c r="AC318" s="10" t="str">
        <f t="shared" si="28"/>
        <v>tier - 2</v>
      </c>
      <c r="AE318" t="s">
        <v>11</v>
      </c>
      <c r="AF318" s="10" t="str">
        <f t="shared" si="29"/>
        <v>tier - 2</v>
      </c>
      <c r="AI318" t="s">
        <v>42</v>
      </c>
      <c r="AJ318" t="str">
        <f t="shared" si="26"/>
        <v>R1011</v>
      </c>
      <c r="AS318" s="110" t="s">
        <v>2055</v>
      </c>
      <c r="AT318" s="64">
        <v>28.594999999999999</v>
      </c>
      <c r="AU318" s="64">
        <v>10.210000000000001</v>
      </c>
      <c r="AV318" s="64" t="s">
        <v>2380</v>
      </c>
      <c r="AW318" s="64" t="s">
        <v>2380</v>
      </c>
      <c r="AX318" s="64" t="s">
        <v>2380</v>
      </c>
      <c r="AY318" s="64" t="s">
        <v>2380</v>
      </c>
      <c r="AZ318" s="64">
        <v>0</v>
      </c>
      <c r="BA318" s="109" t="s">
        <v>6763</v>
      </c>
      <c r="BB318" s="64" t="s">
        <v>10448</v>
      </c>
      <c r="BC318" s="69" t="s">
        <v>10445</v>
      </c>
    </row>
    <row r="319" spans="1:55" x14ac:dyDescent="0.35">
      <c r="A319" t="s">
        <v>2054</v>
      </c>
      <c r="B319">
        <v>29.83</v>
      </c>
      <c r="C319">
        <v>9.6999999999999993</v>
      </c>
      <c r="D319" t="s">
        <v>2382</v>
      </c>
      <c r="E319" t="s">
        <v>2380</v>
      </c>
      <c r="F319" t="s">
        <v>2383</v>
      </c>
      <c r="G319">
        <v>1</v>
      </c>
      <c r="H319" t="s">
        <v>2382</v>
      </c>
      <c r="R319" s="64" t="s">
        <v>18</v>
      </c>
      <c r="S319" s="64">
        <v>1987</v>
      </c>
      <c r="U319" s="7" t="str">
        <f t="shared" si="24"/>
        <v>Jun</v>
      </c>
      <c r="V319" s="10">
        <f t="shared" si="25"/>
        <v>1987</v>
      </c>
      <c r="Y319" s="10" t="s">
        <v>2382</v>
      </c>
      <c r="Z319" s="10" t="str">
        <f t="shared" si="27"/>
        <v>yes</v>
      </c>
      <c r="AB319" s="53" t="s">
        <v>11</v>
      </c>
      <c r="AC319" s="10" t="str">
        <f t="shared" si="28"/>
        <v>tier - 2</v>
      </c>
      <c r="AE319" t="s">
        <v>11</v>
      </c>
      <c r="AF319" s="10" t="str">
        <f t="shared" si="29"/>
        <v>tier - 2</v>
      </c>
      <c r="AI319" t="s">
        <v>13</v>
      </c>
      <c r="AJ319" t="str">
        <f t="shared" si="26"/>
        <v>R1013</v>
      </c>
      <c r="AS319" s="110" t="s">
        <v>2054</v>
      </c>
      <c r="AT319" s="64">
        <v>29.83</v>
      </c>
      <c r="AU319" s="64">
        <v>9.6999999999999993</v>
      </c>
      <c r="AV319" s="64" t="s">
        <v>2380</v>
      </c>
      <c r="AW319" s="64" t="s">
        <v>2383</v>
      </c>
      <c r="AX319" s="64" t="s">
        <v>2383</v>
      </c>
      <c r="AY319" s="64" t="s">
        <v>2383</v>
      </c>
      <c r="AZ319" s="64">
        <v>1</v>
      </c>
      <c r="BA319" s="109" t="s">
        <v>7009</v>
      </c>
      <c r="BB319" s="64" t="s">
        <v>10448</v>
      </c>
      <c r="BC319" s="69" t="s">
        <v>10445</v>
      </c>
    </row>
    <row r="320" spans="1:55" x14ac:dyDescent="0.35">
      <c r="A320" t="s">
        <v>2053</v>
      </c>
      <c r="B320">
        <v>24.7</v>
      </c>
      <c r="C320">
        <v>10.25</v>
      </c>
      <c r="D320" t="s">
        <v>2380</v>
      </c>
      <c r="E320" t="s">
        <v>2380</v>
      </c>
      <c r="F320" t="s">
        <v>2380</v>
      </c>
      <c r="G320">
        <v>3</v>
      </c>
      <c r="H320" t="s">
        <v>2380</v>
      </c>
      <c r="R320" s="64" t="s">
        <v>15</v>
      </c>
      <c r="S320" s="64">
        <v>1991</v>
      </c>
      <c r="U320" s="7" t="str">
        <f t="shared" si="24"/>
        <v>Nov</v>
      </c>
      <c r="V320" s="10">
        <f t="shared" si="25"/>
        <v>1991</v>
      </c>
      <c r="Y320" s="10" t="s">
        <v>2382</v>
      </c>
      <c r="Z320" s="10" t="str">
        <f t="shared" si="27"/>
        <v>yes</v>
      </c>
      <c r="AB320" s="53" t="s">
        <v>11</v>
      </c>
      <c r="AC320" s="10" t="str">
        <f t="shared" si="28"/>
        <v>tier - 2</v>
      </c>
      <c r="AE320" t="s">
        <v>11</v>
      </c>
      <c r="AF320" s="10" t="str">
        <f t="shared" si="29"/>
        <v>tier - 2</v>
      </c>
      <c r="AI320" t="s">
        <v>13</v>
      </c>
      <c r="AJ320" t="str">
        <f t="shared" si="26"/>
        <v>R1013</v>
      </c>
      <c r="AS320" s="110" t="s">
        <v>2053</v>
      </c>
      <c r="AT320" s="64">
        <v>24.7</v>
      </c>
      <c r="AU320" s="64">
        <v>10.25</v>
      </c>
      <c r="AV320" s="64" t="s">
        <v>2380</v>
      </c>
      <c r="AW320" s="64" t="s">
        <v>2380</v>
      </c>
      <c r="AX320" s="64" t="s">
        <v>2380</v>
      </c>
      <c r="AY320" s="64" t="s">
        <v>2380</v>
      </c>
      <c r="AZ320" s="64">
        <v>3</v>
      </c>
      <c r="BA320" s="109" t="s">
        <v>7010</v>
      </c>
      <c r="BB320" s="64" t="s">
        <v>10448</v>
      </c>
      <c r="BC320" s="69" t="s">
        <v>10446</v>
      </c>
    </row>
    <row r="321" spans="1:55" x14ac:dyDescent="0.35">
      <c r="A321" t="s">
        <v>2052</v>
      </c>
      <c r="B321">
        <v>17.940000000000001</v>
      </c>
      <c r="C321">
        <v>9.77</v>
      </c>
      <c r="D321" t="s">
        <v>2380</v>
      </c>
      <c r="E321" t="s">
        <v>2380</v>
      </c>
      <c r="F321" t="s">
        <v>2380</v>
      </c>
      <c r="G321" t="s">
        <v>2381</v>
      </c>
      <c r="H321" t="s">
        <v>2382</v>
      </c>
      <c r="R321" s="64" t="s">
        <v>30</v>
      </c>
      <c r="S321" s="64">
        <v>2002</v>
      </c>
      <c r="U321" s="7" t="str">
        <f t="shared" si="24"/>
        <v>Dec</v>
      </c>
      <c r="V321" s="10">
        <f t="shared" si="25"/>
        <v>2002</v>
      </c>
      <c r="Y321" s="10" t="s">
        <v>2382</v>
      </c>
      <c r="Z321" s="10" t="str">
        <f t="shared" si="27"/>
        <v>yes</v>
      </c>
      <c r="AB321" s="53" t="s">
        <v>11</v>
      </c>
      <c r="AC321" s="10" t="str">
        <f t="shared" si="28"/>
        <v>tier - 2</v>
      </c>
      <c r="AE321" t="s">
        <v>12</v>
      </c>
      <c r="AF321" s="10" t="str">
        <f t="shared" si="29"/>
        <v>tier - 3</v>
      </c>
      <c r="AI321" t="s">
        <v>23</v>
      </c>
      <c r="AJ321" t="str">
        <f t="shared" si="26"/>
        <v>R1012</v>
      </c>
      <c r="AS321" s="110" t="s">
        <v>2052</v>
      </c>
      <c r="AT321" s="64">
        <v>17.940000000000001</v>
      </c>
      <c r="AU321" s="64">
        <v>9.77</v>
      </c>
      <c r="AV321" s="64" t="s">
        <v>2380</v>
      </c>
      <c r="AW321" s="64" t="s">
        <v>2380</v>
      </c>
      <c r="AX321" s="64" t="s">
        <v>2380</v>
      </c>
      <c r="AY321" s="64" t="s">
        <v>2383</v>
      </c>
      <c r="AZ321" s="64">
        <v>0</v>
      </c>
      <c r="BA321" s="109" t="s">
        <v>7011</v>
      </c>
      <c r="BB321" s="64" t="s">
        <v>10448</v>
      </c>
      <c r="BC321" s="69" t="s">
        <v>10447</v>
      </c>
    </row>
    <row r="322" spans="1:55" x14ac:dyDescent="0.35">
      <c r="A322" t="s">
        <v>2051</v>
      </c>
      <c r="B322">
        <v>21.08</v>
      </c>
      <c r="C322">
        <v>4.83</v>
      </c>
      <c r="D322" t="s">
        <v>2380</v>
      </c>
      <c r="E322" t="s">
        <v>2380</v>
      </c>
      <c r="F322" t="s">
        <v>2383</v>
      </c>
      <c r="G322">
        <v>1</v>
      </c>
      <c r="H322" t="s">
        <v>2382</v>
      </c>
      <c r="R322" s="64" t="s">
        <v>20</v>
      </c>
      <c r="S322" s="64">
        <v>1988</v>
      </c>
      <c r="U322" s="7" t="str">
        <f t="shared" si="24"/>
        <v>Sep</v>
      </c>
      <c r="V322" s="10">
        <f t="shared" si="25"/>
        <v>1988</v>
      </c>
      <c r="Y322" s="10" t="s">
        <v>2382</v>
      </c>
      <c r="Z322" s="10" t="str">
        <f t="shared" si="27"/>
        <v>yes</v>
      </c>
      <c r="AB322" s="53" t="s">
        <v>11</v>
      </c>
      <c r="AC322" s="10" t="str">
        <f t="shared" si="28"/>
        <v>tier - 2</v>
      </c>
      <c r="AE322" t="s">
        <v>16</v>
      </c>
      <c r="AF322" s="10" t="str">
        <f t="shared" si="29"/>
        <v>tier - 1</v>
      </c>
      <c r="AI322" t="s">
        <v>23</v>
      </c>
      <c r="AJ322" t="str">
        <f t="shared" si="26"/>
        <v>R1012</v>
      </c>
      <c r="AS322" s="110" t="s">
        <v>2051</v>
      </c>
      <c r="AT322" s="64">
        <v>21.08</v>
      </c>
      <c r="AU322" s="64">
        <v>4.83</v>
      </c>
      <c r="AV322" s="64" t="s">
        <v>2380</v>
      </c>
      <c r="AW322" s="64" t="s">
        <v>2383</v>
      </c>
      <c r="AX322" s="64" t="s">
        <v>2380</v>
      </c>
      <c r="AY322" s="64" t="s">
        <v>2383</v>
      </c>
      <c r="AZ322" s="64">
        <v>1</v>
      </c>
      <c r="BA322" s="109" t="s">
        <v>7012</v>
      </c>
      <c r="BB322" s="64" t="s">
        <v>10450</v>
      </c>
      <c r="BC322" s="69" t="s">
        <v>10446</v>
      </c>
    </row>
    <row r="323" spans="1:55" x14ac:dyDescent="0.35">
      <c r="A323" t="s">
        <v>2050</v>
      </c>
      <c r="B323">
        <v>37.715000000000003</v>
      </c>
      <c r="C323">
        <v>10.86</v>
      </c>
      <c r="D323" t="s">
        <v>2382</v>
      </c>
      <c r="E323" t="s">
        <v>2380</v>
      </c>
      <c r="F323" t="s">
        <v>2380</v>
      </c>
      <c r="G323" t="s">
        <v>2381</v>
      </c>
      <c r="H323" t="s">
        <v>2380</v>
      </c>
      <c r="R323" s="64" t="s">
        <v>30</v>
      </c>
      <c r="S323" s="64">
        <v>1997</v>
      </c>
      <c r="U323" s="7" t="str">
        <f t="shared" si="24"/>
        <v>Dec</v>
      </c>
      <c r="V323" s="10">
        <f t="shared" si="25"/>
        <v>1997</v>
      </c>
      <c r="Y323" s="10" t="s">
        <v>2382</v>
      </c>
      <c r="Z323" s="10" t="str">
        <f t="shared" si="27"/>
        <v>yes</v>
      </c>
      <c r="AB323" s="53" t="s">
        <v>11</v>
      </c>
      <c r="AC323" s="10" t="str">
        <f t="shared" si="28"/>
        <v>tier - 2</v>
      </c>
      <c r="AE323" t="s">
        <v>12</v>
      </c>
      <c r="AF323" s="10" t="str">
        <f t="shared" si="29"/>
        <v>tier - 3</v>
      </c>
      <c r="AI323" t="s">
        <v>23</v>
      </c>
      <c r="AJ323" t="str">
        <f t="shared" si="26"/>
        <v>R1012</v>
      </c>
      <c r="AS323" s="110" t="s">
        <v>2050</v>
      </c>
      <c r="AT323" s="64">
        <v>37.715000000000003</v>
      </c>
      <c r="AU323" s="64">
        <v>10.86</v>
      </c>
      <c r="AV323" s="64" t="s">
        <v>2380</v>
      </c>
      <c r="AW323" s="64" t="s">
        <v>2380</v>
      </c>
      <c r="AX323" s="64" t="s">
        <v>2383</v>
      </c>
      <c r="AY323" s="64" t="s">
        <v>2380</v>
      </c>
      <c r="AZ323" s="64">
        <v>0</v>
      </c>
      <c r="BA323" s="109" t="s">
        <v>7013</v>
      </c>
      <c r="BB323" s="64" t="s">
        <v>10448</v>
      </c>
      <c r="BC323" s="69" t="s">
        <v>10444</v>
      </c>
    </row>
    <row r="324" spans="1:55" x14ac:dyDescent="0.35">
      <c r="A324" t="s">
        <v>2049</v>
      </c>
      <c r="B324">
        <v>22.39</v>
      </c>
      <c r="C324">
        <v>9.5299999999999994</v>
      </c>
      <c r="D324" t="s">
        <v>2382</v>
      </c>
      <c r="E324" t="s">
        <v>2380</v>
      </c>
      <c r="F324" t="s">
        <v>2380</v>
      </c>
      <c r="G324" t="s">
        <v>2381</v>
      </c>
      <c r="H324" t="s">
        <v>2382</v>
      </c>
      <c r="R324" s="64" t="s">
        <v>20</v>
      </c>
      <c r="S324" s="64">
        <v>1998</v>
      </c>
      <c r="U324" s="7" t="str">
        <f t="shared" si="24"/>
        <v>Sep</v>
      </c>
      <c r="V324" s="10">
        <f t="shared" si="25"/>
        <v>1998</v>
      </c>
      <c r="Y324" s="10" t="s">
        <v>2380</v>
      </c>
      <c r="Z324" s="10" t="str">
        <f t="shared" si="27"/>
        <v>No</v>
      </c>
      <c r="AB324" s="53" t="s">
        <v>11</v>
      </c>
      <c r="AC324" s="10" t="str">
        <f t="shared" si="28"/>
        <v>tier - 2</v>
      </c>
      <c r="AE324" t="s">
        <v>11</v>
      </c>
      <c r="AF324" s="10" t="str">
        <f t="shared" si="29"/>
        <v>tier - 2</v>
      </c>
      <c r="AI324" t="s">
        <v>247</v>
      </c>
      <c r="AJ324" t="str">
        <f t="shared" si="26"/>
        <v>R1024</v>
      </c>
      <c r="AS324" s="110" t="s">
        <v>2049</v>
      </c>
      <c r="AT324" s="64">
        <v>22.39</v>
      </c>
      <c r="AU324" s="64">
        <v>9.5299999999999994</v>
      </c>
      <c r="AV324" s="64" t="s">
        <v>2380</v>
      </c>
      <c r="AW324" s="64" t="s">
        <v>2380</v>
      </c>
      <c r="AX324" s="64" t="s">
        <v>2383</v>
      </c>
      <c r="AY324" s="64" t="s">
        <v>2383</v>
      </c>
      <c r="AZ324" s="64">
        <v>0</v>
      </c>
      <c r="BA324" s="109" t="s">
        <v>7014</v>
      </c>
      <c r="BB324" s="64" t="s">
        <v>10448</v>
      </c>
      <c r="BC324" s="69" t="s">
        <v>10446</v>
      </c>
    </row>
    <row r="325" spans="1:55" x14ac:dyDescent="0.35">
      <c r="A325" t="s">
        <v>2048</v>
      </c>
      <c r="B325">
        <v>28.78</v>
      </c>
      <c r="C325">
        <v>5.68</v>
      </c>
      <c r="D325" t="s">
        <v>2380</v>
      </c>
      <c r="E325" t="s">
        <v>2380</v>
      </c>
      <c r="F325" t="s">
        <v>2380</v>
      </c>
      <c r="G325" t="s">
        <v>2381</v>
      </c>
      <c r="H325" t="s">
        <v>2382</v>
      </c>
      <c r="R325" s="64" t="s">
        <v>35</v>
      </c>
      <c r="S325" s="64">
        <v>1998</v>
      </c>
      <c r="U325" s="7" t="str">
        <f t="shared" si="24"/>
        <v>Aug</v>
      </c>
      <c r="V325" s="10">
        <f t="shared" si="25"/>
        <v>1998</v>
      </c>
      <c r="Y325" s="10" t="s">
        <v>2380</v>
      </c>
      <c r="Z325" s="10" t="str">
        <f t="shared" si="27"/>
        <v>No</v>
      </c>
      <c r="AB325" s="53" t="s">
        <v>11</v>
      </c>
      <c r="AC325" s="10" t="str">
        <f t="shared" si="28"/>
        <v>tier - 2</v>
      </c>
      <c r="AE325" t="s">
        <v>12</v>
      </c>
      <c r="AF325" s="10" t="str">
        <f t="shared" si="29"/>
        <v>tier - 3</v>
      </c>
      <c r="AI325" t="s">
        <v>249</v>
      </c>
      <c r="AJ325" t="str">
        <f t="shared" si="26"/>
        <v>R1023</v>
      </c>
      <c r="AS325" s="110" t="s">
        <v>2048</v>
      </c>
      <c r="AT325" s="64">
        <v>28.78</v>
      </c>
      <c r="AU325" s="64">
        <v>5.68</v>
      </c>
      <c r="AV325" s="64" t="s">
        <v>2380</v>
      </c>
      <c r="AW325" s="64" t="s">
        <v>2380</v>
      </c>
      <c r="AX325" s="64" t="s">
        <v>2380</v>
      </c>
      <c r="AY325" s="64" t="s">
        <v>2383</v>
      </c>
      <c r="AZ325" s="64">
        <v>0</v>
      </c>
      <c r="BA325" s="109" t="s">
        <v>6875</v>
      </c>
      <c r="BB325" s="64" t="s">
        <v>10450</v>
      </c>
      <c r="BC325" s="69" t="s">
        <v>10445</v>
      </c>
    </row>
    <row r="326" spans="1:55" x14ac:dyDescent="0.35">
      <c r="A326" t="s">
        <v>2047</v>
      </c>
      <c r="B326">
        <v>18.329999999999998</v>
      </c>
      <c r="C326">
        <v>5.57</v>
      </c>
      <c r="D326" t="s">
        <v>2382</v>
      </c>
      <c r="E326" t="s">
        <v>2380</v>
      </c>
      <c r="F326" t="s">
        <v>2380</v>
      </c>
      <c r="G326" t="s">
        <v>2381</v>
      </c>
      <c r="H326" t="s">
        <v>2382</v>
      </c>
      <c r="R326" s="64" t="s">
        <v>30</v>
      </c>
      <c r="S326" s="64">
        <v>1997</v>
      </c>
      <c r="U326" s="7" t="str">
        <f t="shared" ref="U326:U389" si="30">SUBSTITUTE(R326,"?","Sep")</f>
        <v>Dec</v>
      </c>
      <c r="V326" s="10">
        <f t="shared" ref="V326:V389" si="31">IF(S326="?",ROUND(AVERAGEIF($S$5:$S$2347,"&lt;&gt;?"),0),S326)</f>
        <v>1997</v>
      </c>
      <c r="Y326" s="10" t="s">
        <v>2382</v>
      </c>
      <c r="Z326" s="10" t="str">
        <f t="shared" si="27"/>
        <v>yes</v>
      </c>
      <c r="AB326" s="53" t="s">
        <v>11</v>
      </c>
      <c r="AC326" s="10" t="str">
        <f t="shared" si="28"/>
        <v>tier - 2</v>
      </c>
      <c r="AE326" t="s">
        <v>11</v>
      </c>
      <c r="AF326" s="10" t="str">
        <f t="shared" si="29"/>
        <v>tier - 2</v>
      </c>
      <c r="AI326" t="s">
        <v>42</v>
      </c>
      <c r="AJ326" t="str">
        <f t="shared" ref="AJ326:AJ389" si="32">IF(AI326="?","Unknown",AI326)</f>
        <v>R1011</v>
      </c>
      <c r="AS326" s="110" t="s">
        <v>2047</v>
      </c>
      <c r="AT326" s="64">
        <v>18.329999999999998</v>
      </c>
      <c r="AU326" s="64">
        <v>5.57</v>
      </c>
      <c r="AV326" s="64" t="s">
        <v>2380</v>
      </c>
      <c r="AW326" s="64" t="s">
        <v>2380</v>
      </c>
      <c r="AX326" s="64" t="s">
        <v>2383</v>
      </c>
      <c r="AY326" s="64" t="s">
        <v>2383</v>
      </c>
      <c r="AZ326" s="64">
        <v>0</v>
      </c>
      <c r="BA326" s="109" t="s">
        <v>7015</v>
      </c>
      <c r="BB326" s="64" t="s">
        <v>10450</v>
      </c>
      <c r="BC326" s="69" t="s">
        <v>10447</v>
      </c>
    </row>
    <row r="327" spans="1:55" x14ac:dyDescent="0.35">
      <c r="A327" t="s">
        <v>2046</v>
      </c>
      <c r="B327">
        <v>26.39</v>
      </c>
      <c r="C327">
        <v>4.58</v>
      </c>
      <c r="D327" t="s">
        <v>2382</v>
      </c>
      <c r="E327" t="s">
        <v>2380</v>
      </c>
      <c r="F327" t="s">
        <v>2380</v>
      </c>
      <c r="G327">
        <v>1</v>
      </c>
      <c r="H327" t="s">
        <v>2382</v>
      </c>
      <c r="R327" s="64" t="s">
        <v>18</v>
      </c>
      <c r="S327" s="64">
        <v>2002</v>
      </c>
      <c r="U327" s="7" t="str">
        <f t="shared" si="30"/>
        <v>Jun</v>
      </c>
      <c r="V327" s="10">
        <f t="shared" si="31"/>
        <v>2002</v>
      </c>
      <c r="Y327" s="10" t="s">
        <v>2380</v>
      </c>
      <c r="Z327" s="10" t="str">
        <f t="shared" si="27"/>
        <v>No</v>
      </c>
      <c r="AB327" s="53" t="s">
        <v>11</v>
      </c>
      <c r="AC327" s="10" t="str">
        <f t="shared" si="28"/>
        <v>tier - 2</v>
      </c>
      <c r="AE327" t="s">
        <v>12</v>
      </c>
      <c r="AF327" s="10" t="str">
        <f t="shared" si="29"/>
        <v>tier - 3</v>
      </c>
      <c r="AI327" t="s">
        <v>13</v>
      </c>
      <c r="AJ327" t="str">
        <f t="shared" si="32"/>
        <v>R1013</v>
      </c>
      <c r="AS327" s="110" t="s">
        <v>2046</v>
      </c>
      <c r="AT327" s="64">
        <v>26.39</v>
      </c>
      <c r="AU327" s="64">
        <v>4.58</v>
      </c>
      <c r="AV327" s="64" t="s">
        <v>2380</v>
      </c>
      <c r="AW327" s="64" t="s">
        <v>2380</v>
      </c>
      <c r="AX327" s="64" t="s">
        <v>2383</v>
      </c>
      <c r="AY327" s="64" t="s">
        <v>2383</v>
      </c>
      <c r="AZ327" s="64">
        <v>1</v>
      </c>
      <c r="BA327" s="109" t="s">
        <v>7016</v>
      </c>
      <c r="BB327" s="64" t="s">
        <v>10450</v>
      </c>
      <c r="BC327" s="69" t="s">
        <v>10445</v>
      </c>
    </row>
    <row r="328" spans="1:55" x14ac:dyDescent="0.35">
      <c r="A328" t="s">
        <v>2045</v>
      </c>
      <c r="B328">
        <v>19.260000000000002</v>
      </c>
      <c r="C328">
        <v>8.9600000000000009</v>
      </c>
      <c r="D328" t="s">
        <v>2382</v>
      </c>
      <c r="E328" t="s">
        <v>2380</v>
      </c>
      <c r="F328" t="s">
        <v>2380</v>
      </c>
      <c r="G328">
        <v>1</v>
      </c>
      <c r="H328" t="s">
        <v>2382</v>
      </c>
      <c r="R328" s="64" t="s">
        <v>20</v>
      </c>
      <c r="S328" s="64">
        <v>1994</v>
      </c>
      <c r="U328" s="7" t="str">
        <f t="shared" si="30"/>
        <v>Sep</v>
      </c>
      <c r="V328" s="10">
        <f t="shared" si="31"/>
        <v>1994</v>
      </c>
      <c r="Y328" s="10" t="s">
        <v>2382</v>
      </c>
      <c r="Z328" s="10" t="str">
        <f t="shared" si="27"/>
        <v>yes</v>
      </c>
      <c r="AB328" s="53" t="s">
        <v>11</v>
      </c>
      <c r="AC328" s="10" t="str">
        <f t="shared" si="28"/>
        <v>tier - 2</v>
      </c>
      <c r="AE328" t="s">
        <v>12</v>
      </c>
      <c r="AF328" s="10" t="str">
        <f t="shared" si="29"/>
        <v>tier - 3</v>
      </c>
      <c r="AI328" t="s">
        <v>23</v>
      </c>
      <c r="AJ328" t="str">
        <f t="shared" si="32"/>
        <v>R1012</v>
      </c>
      <c r="AS328" s="110" t="s">
        <v>2045</v>
      </c>
      <c r="AT328" s="64">
        <v>19.260000000000002</v>
      </c>
      <c r="AU328" s="64">
        <v>8.9600000000000009</v>
      </c>
      <c r="AV328" s="64" t="s">
        <v>2380</v>
      </c>
      <c r="AW328" s="64" t="s">
        <v>2380</v>
      </c>
      <c r="AX328" s="64" t="s">
        <v>2383</v>
      </c>
      <c r="AY328" s="64" t="s">
        <v>2383</v>
      </c>
      <c r="AZ328" s="64">
        <v>1</v>
      </c>
      <c r="BA328" s="109" t="s">
        <v>6263</v>
      </c>
      <c r="BB328" s="64" t="s">
        <v>10448</v>
      </c>
      <c r="BC328" s="69" t="s">
        <v>10446</v>
      </c>
    </row>
    <row r="329" spans="1:55" x14ac:dyDescent="0.35">
      <c r="A329" t="s">
        <v>2044</v>
      </c>
      <c r="B329">
        <v>26.92</v>
      </c>
      <c r="C329">
        <v>6.09</v>
      </c>
      <c r="D329" t="s">
        <v>2380</v>
      </c>
      <c r="E329" t="s">
        <v>2380</v>
      </c>
      <c r="F329" t="s">
        <v>2380</v>
      </c>
      <c r="G329" t="s">
        <v>2381</v>
      </c>
      <c r="H329" t="s">
        <v>2382</v>
      </c>
      <c r="R329" s="64" t="s">
        <v>37</v>
      </c>
      <c r="S329" s="64">
        <v>1989</v>
      </c>
      <c r="U329" s="7" t="str">
        <f t="shared" si="30"/>
        <v>Oct</v>
      </c>
      <c r="V329" s="10">
        <f t="shared" si="31"/>
        <v>1989</v>
      </c>
      <c r="Y329" s="10" t="s">
        <v>2382</v>
      </c>
      <c r="Z329" s="10" t="str">
        <f t="shared" si="27"/>
        <v>yes</v>
      </c>
      <c r="AB329" s="53" t="s">
        <v>11</v>
      </c>
      <c r="AC329" s="10" t="str">
        <f t="shared" si="28"/>
        <v>tier - 2</v>
      </c>
      <c r="AE329" t="s">
        <v>16</v>
      </c>
      <c r="AF329" s="10" t="str">
        <f t="shared" si="29"/>
        <v>tier - 1</v>
      </c>
      <c r="AI329" t="s">
        <v>23</v>
      </c>
      <c r="AJ329" t="str">
        <f t="shared" si="32"/>
        <v>R1012</v>
      </c>
      <c r="AS329" s="110" t="s">
        <v>2044</v>
      </c>
      <c r="AT329" s="64">
        <v>26.92</v>
      </c>
      <c r="AU329" s="64">
        <v>6.09</v>
      </c>
      <c r="AV329" s="64" t="s">
        <v>2380</v>
      </c>
      <c r="AW329" s="64" t="s">
        <v>2380</v>
      </c>
      <c r="AX329" s="64" t="s">
        <v>2380</v>
      </c>
      <c r="AY329" s="64" t="s">
        <v>2383</v>
      </c>
      <c r="AZ329" s="64">
        <v>0</v>
      </c>
      <c r="BA329" s="109" t="s">
        <v>6307</v>
      </c>
      <c r="BB329" s="64" t="s">
        <v>10449</v>
      </c>
      <c r="BC329" s="69" t="s">
        <v>10445</v>
      </c>
    </row>
    <row r="330" spans="1:55" x14ac:dyDescent="0.35">
      <c r="A330" t="s">
        <v>2043</v>
      </c>
      <c r="B330">
        <v>19.73</v>
      </c>
      <c r="C330">
        <v>4.3600000000000003</v>
      </c>
      <c r="D330" t="s">
        <v>2380</v>
      </c>
      <c r="E330" t="s">
        <v>2380</v>
      </c>
      <c r="F330" t="s">
        <v>2380</v>
      </c>
      <c r="G330" t="s">
        <v>2381</v>
      </c>
      <c r="H330" t="s">
        <v>2382</v>
      </c>
      <c r="R330" s="64" t="s">
        <v>20</v>
      </c>
      <c r="S330" s="64">
        <v>1995</v>
      </c>
      <c r="U330" s="7" t="str">
        <f t="shared" si="30"/>
        <v>Sep</v>
      </c>
      <c r="V330" s="10">
        <f t="shared" si="31"/>
        <v>1995</v>
      </c>
      <c r="Y330" s="10" t="s">
        <v>2380</v>
      </c>
      <c r="Z330" s="10" t="str">
        <f t="shared" ref="Z330:Z393" si="33">IF(Y330="?",$Z$6,Y330)</f>
        <v>No</v>
      </c>
      <c r="AB330" s="53" t="s">
        <v>11</v>
      </c>
      <c r="AC330" s="10" t="str">
        <f t="shared" ref="AC330:AC393" si="34">IF(AB330="?",$AC$6,AB330)</f>
        <v>tier - 2</v>
      </c>
      <c r="AE330" t="s">
        <v>11</v>
      </c>
      <c r="AF330" s="10" t="str">
        <f t="shared" ref="AF330:AF393" si="35">IF(AE330="?",$AF$6,AE330)</f>
        <v>tier - 2</v>
      </c>
      <c r="AI330" t="s">
        <v>356</v>
      </c>
      <c r="AJ330" t="str">
        <f t="shared" si="32"/>
        <v>R1017</v>
      </c>
      <c r="AS330" s="110" t="s">
        <v>2043</v>
      </c>
      <c r="AT330" s="64">
        <v>19.73</v>
      </c>
      <c r="AU330" s="64">
        <v>4.3600000000000003</v>
      </c>
      <c r="AV330" s="64" t="s">
        <v>2380</v>
      </c>
      <c r="AW330" s="64" t="s">
        <v>2380</v>
      </c>
      <c r="AX330" s="64" t="s">
        <v>2380</v>
      </c>
      <c r="AY330" s="64" t="s">
        <v>2383</v>
      </c>
      <c r="AZ330" s="64">
        <v>0</v>
      </c>
      <c r="BA330" s="109" t="s">
        <v>6935</v>
      </c>
      <c r="BB330" s="64" t="s">
        <v>10450</v>
      </c>
      <c r="BC330" s="69" t="s">
        <v>10446</v>
      </c>
    </row>
    <row r="331" spans="1:55" x14ac:dyDescent="0.35">
      <c r="A331" t="s">
        <v>2042</v>
      </c>
      <c r="B331">
        <v>23.56</v>
      </c>
      <c r="C331">
        <v>11.74</v>
      </c>
      <c r="D331" t="s">
        <v>2382</v>
      </c>
      <c r="E331" t="s">
        <v>2380</v>
      </c>
      <c r="F331" t="s">
        <v>2380</v>
      </c>
      <c r="G331" t="s">
        <v>2381</v>
      </c>
      <c r="H331" t="s">
        <v>2382</v>
      </c>
      <c r="R331" s="64" t="s">
        <v>37</v>
      </c>
      <c r="S331" s="64">
        <v>2001</v>
      </c>
      <c r="U331" s="7" t="str">
        <f t="shared" si="30"/>
        <v>Oct</v>
      </c>
      <c r="V331" s="10">
        <f t="shared" si="31"/>
        <v>2001</v>
      </c>
      <c r="Y331" s="10" t="s">
        <v>2382</v>
      </c>
      <c r="Z331" s="10" t="str">
        <f t="shared" si="33"/>
        <v>yes</v>
      </c>
      <c r="AB331" s="53" t="s">
        <v>11</v>
      </c>
      <c r="AC331" s="10" t="str">
        <f t="shared" si="34"/>
        <v>tier - 2</v>
      </c>
      <c r="AE331" t="s">
        <v>12</v>
      </c>
      <c r="AF331" s="10" t="str">
        <f t="shared" si="35"/>
        <v>tier - 3</v>
      </c>
      <c r="AI331" t="s">
        <v>23</v>
      </c>
      <c r="AJ331" t="str">
        <f t="shared" si="32"/>
        <v>R1012</v>
      </c>
      <c r="AS331" s="110" t="s">
        <v>2042</v>
      </c>
      <c r="AT331" s="64">
        <v>23.56</v>
      </c>
      <c r="AU331" s="64">
        <v>11.74</v>
      </c>
      <c r="AV331" s="64" t="s">
        <v>2380</v>
      </c>
      <c r="AW331" s="64" t="s">
        <v>2380</v>
      </c>
      <c r="AX331" s="64" t="s">
        <v>2383</v>
      </c>
      <c r="AY331" s="64" t="s">
        <v>2383</v>
      </c>
      <c r="AZ331" s="64">
        <v>0</v>
      </c>
      <c r="BA331" s="109" t="s">
        <v>7017</v>
      </c>
      <c r="BB331" s="64" t="s">
        <v>10448</v>
      </c>
      <c r="BC331" s="69" t="s">
        <v>10446</v>
      </c>
    </row>
    <row r="332" spans="1:55" x14ac:dyDescent="0.35">
      <c r="A332" t="s">
        <v>2041</v>
      </c>
      <c r="B332">
        <v>37.67</v>
      </c>
      <c r="C332">
        <v>5.89</v>
      </c>
      <c r="D332" t="s">
        <v>2380</v>
      </c>
      <c r="E332" t="s">
        <v>2380</v>
      </c>
      <c r="F332" t="s">
        <v>2380</v>
      </c>
      <c r="G332">
        <v>1</v>
      </c>
      <c r="H332" t="s">
        <v>2382</v>
      </c>
      <c r="R332" s="64" t="s">
        <v>35</v>
      </c>
      <c r="S332" s="64">
        <v>1987</v>
      </c>
      <c r="U332" s="7" t="str">
        <f t="shared" si="30"/>
        <v>Aug</v>
      </c>
      <c r="V332" s="10">
        <f t="shared" si="31"/>
        <v>1987</v>
      </c>
      <c r="Y332" s="10" t="s">
        <v>2382</v>
      </c>
      <c r="Z332" s="10" t="str">
        <f t="shared" si="33"/>
        <v>yes</v>
      </c>
      <c r="AB332" s="53" t="s">
        <v>12</v>
      </c>
      <c r="AC332" s="10" t="str">
        <f t="shared" si="34"/>
        <v>tier - 3</v>
      </c>
      <c r="AE332" t="s">
        <v>16</v>
      </c>
      <c r="AF332" s="10" t="str">
        <f t="shared" si="35"/>
        <v>tier - 1</v>
      </c>
      <c r="AI332" t="s">
        <v>13</v>
      </c>
      <c r="AJ332" t="str">
        <f t="shared" si="32"/>
        <v>R1013</v>
      </c>
      <c r="AS332" s="110" t="s">
        <v>2041</v>
      </c>
      <c r="AT332" s="64">
        <v>37.67</v>
      </c>
      <c r="AU332" s="64">
        <v>5.89</v>
      </c>
      <c r="AV332" s="64" t="s">
        <v>2380</v>
      </c>
      <c r="AW332" s="64" t="s">
        <v>2380</v>
      </c>
      <c r="AX332" s="64" t="s">
        <v>2380</v>
      </c>
      <c r="AY332" s="64" t="s">
        <v>2383</v>
      </c>
      <c r="AZ332" s="64">
        <v>1</v>
      </c>
      <c r="BA332" s="109" t="s">
        <v>7018</v>
      </c>
      <c r="BB332" s="64" t="s">
        <v>10449</v>
      </c>
      <c r="BC332" s="69" t="s">
        <v>10444</v>
      </c>
    </row>
    <row r="333" spans="1:55" x14ac:dyDescent="0.35">
      <c r="A333" t="s">
        <v>2040</v>
      </c>
      <c r="B333">
        <v>18.73</v>
      </c>
      <c r="C333">
        <v>10.64</v>
      </c>
      <c r="D333" t="s">
        <v>2380</v>
      </c>
      <c r="E333" t="s">
        <v>2380</v>
      </c>
      <c r="F333" t="s">
        <v>2380</v>
      </c>
      <c r="G333">
        <v>2</v>
      </c>
      <c r="H333" t="s">
        <v>2382</v>
      </c>
      <c r="R333" s="64" t="s">
        <v>18</v>
      </c>
      <c r="S333" s="64">
        <v>1999</v>
      </c>
      <c r="U333" s="7" t="str">
        <f t="shared" si="30"/>
        <v>Jun</v>
      </c>
      <c r="V333" s="10">
        <f t="shared" si="31"/>
        <v>1999</v>
      </c>
      <c r="Y333" s="10" t="s">
        <v>2382</v>
      </c>
      <c r="Z333" s="10" t="str">
        <f t="shared" si="33"/>
        <v>yes</v>
      </c>
      <c r="AB333" s="53" t="s">
        <v>11</v>
      </c>
      <c r="AC333" s="10" t="str">
        <f t="shared" si="34"/>
        <v>tier - 2</v>
      </c>
      <c r="AE333" t="s">
        <v>16</v>
      </c>
      <c r="AF333" s="10" t="str">
        <f t="shared" si="35"/>
        <v>tier - 1</v>
      </c>
      <c r="AI333" t="s">
        <v>300</v>
      </c>
      <c r="AJ333" t="str">
        <f t="shared" si="32"/>
        <v>R1021</v>
      </c>
      <c r="AS333" s="110" t="s">
        <v>2040</v>
      </c>
      <c r="AT333" s="64">
        <v>18.73</v>
      </c>
      <c r="AU333" s="64">
        <v>10.64</v>
      </c>
      <c r="AV333" s="64" t="s">
        <v>2380</v>
      </c>
      <c r="AW333" s="64" t="s">
        <v>2380</v>
      </c>
      <c r="AX333" s="64" t="s">
        <v>2380</v>
      </c>
      <c r="AY333" s="64" t="s">
        <v>2383</v>
      </c>
      <c r="AZ333" s="64">
        <v>2</v>
      </c>
      <c r="BA333" s="109" t="s">
        <v>7010</v>
      </c>
      <c r="BB333" s="64" t="s">
        <v>10448</v>
      </c>
      <c r="BC333" s="69" t="s">
        <v>10446</v>
      </c>
    </row>
    <row r="334" spans="1:55" x14ac:dyDescent="0.35">
      <c r="A334" t="s">
        <v>2039</v>
      </c>
      <c r="B334">
        <v>33.090000000000003</v>
      </c>
      <c r="C334">
        <v>6.06</v>
      </c>
      <c r="D334" t="s">
        <v>2380</v>
      </c>
      <c r="E334" t="s">
        <v>2380</v>
      </c>
      <c r="F334" t="s">
        <v>2383</v>
      </c>
      <c r="G334">
        <v>1</v>
      </c>
      <c r="H334" t="s">
        <v>2382</v>
      </c>
      <c r="R334" s="64" t="s">
        <v>10</v>
      </c>
      <c r="S334" s="64">
        <v>1994</v>
      </c>
      <c r="U334" s="7" t="str">
        <f t="shared" si="30"/>
        <v>Jul</v>
      </c>
      <c r="V334" s="10">
        <f t="shared" si="31"/>
        <v>1994</v>
      </c>
      <c r="Y334" s="10" t="s">
        <v>2382</v>
      </c>
      <c r="Z334" s="10" t="str">
        <f t="shared" si="33"/>
        <v>yes</v>
      </c>
      <c r="AB334" s="53" t="s">
        <v>12</v>
      </c>
      <c r="AC334" s="10" t="str">
        <f t="shared" si="34"/>
        <v>tier - 3</v>
      </c>
      <c r="AE334" t="s">
        <v>16</v>
      </c>
      <c r="AF334" s="10" t="str">
        <f t="shared" si="35"/>
        <v>tier - 1</v>
      </c>
      <c r="AI334" t="s">
        <v>42</v>
      </c>
      <c r="AJ334" t="str">
        <f t="shared" si="32"/>
        <v>R1011</v>
      </c>
      <c r="AS334" s="110" t="s">
        <v>2039</v>
      </c>
      <c r="AT334" s="64">
        <v>33.090000000000003</v>
      </c>
      <c r="AU334" s="64">
        <v>6.06</v>
      </c>
      <c r="AV334" s="64" t="s">
        <v>2380</v>
      </c>
      <c r="AW334" s="64" t="s">
        <v>2383</v>
      </c>
      <c r="AX334" s="64" t="s">
        <v>2380</v>
      </c>
      <c r="AY334" s="64" t="s">
        <v>2383</v>
      </c>
      <c r="AZ334" s="64">
        <v>1</v>
      </c>
      <c r="BA334" s="109" t="s">
        <v>7019</v>
      </c>
      <c r="BB334" s="64" t="s">
        <v>10449</v>
      </c>
      <c r="BC334" s="69" t="s">
        <v>10444</v>
      </c>
    </row>
    <row r="335" spans="1:55" x14ac:dyDescent="0.35">
      <c r="A335" t="s">
        <v>2038</v>
      </c>
      <c r="B335">
        <v>18.329999999999998</v>
      </c>
      <c r="C335">
        <v>7.46</v>
      </c>
      <c r="D335" t="s">
        <v>2382</v>
      </c>
      <c r="E335" t="s">
        <v>2380</v>
      </c>
      <c r="F335" t="s">
        <v>2380</v>
      </c>
      <c r="G335">
        <v>1</v>
      </c>
      <c r="H335" t="s">
        <v>2382</v>
      </c>
      <c r="R335" s="64" t="s">
        <v>20</v>
      </c>
      <c r="S335" s="64">
        <v>1993</v>
      </c>
      <c r="U335" s="7" t="str">
        <f t="shared" si="30"/>
        <v>Sep</v>
      </c>
      <c r="V335" s="10">
        <f t="shared" si="31"/>
        <v>1993</v>
      </c>
      <c r="Y335" s="10" t="s">
        <v>2382</v>
      </c>
      <c r="Z335" s="10" t="str">
        <f t="shared" si="33"/>
        <v>yes</v>
      </c>
      <c r="AB335" s="53" t="s">
        <v>11</v>
      </c>
      <c r="AC335" s="10" t="str">
        <f t="shared" si="34"/>
        <v>tier - 2</v>
      </c>
      <c r="AE335" t="s">
        <v>16</v>
      </c>
      <c r="AF335" s="10" t="str">
        <f t="shared" si="35"/>
        <v>tier - 1</v>
      </c>
      <c r="AI335" t="s">
        <v>13</v>
      </c>
      <c r="AJ335" t="str">
        <f t="shared" si="32"/>
        <v>R1013</v>
      </c>
      <c r="AS335" s="110" t="s">
        <v>2038</v>
      </c>
      <c r="AT335" s="64">
        <v>18.329999999999998</v>
      </c>
      <c r="AU335" s="64">
        <v>7.46</v>
      </c>
      <c r="AV335" s="64" t="s">
        <v>2380</v>
      </c>
      <c r="AW335" s="64" t="s">
        <v>2380</v>
      </c>
      <c r="AX335" s="64" t="s">
        <v>2383</v>
      </c>
      <c r="AY335" s="64" t="s">
        <v>2383</v>
      </c>
      <c r="AZ335" s="64">
        <v>1</v>
      </c>
      <c r="BA335" s="109" t="s">
        <v>7020</v>
      </c>
      <c r="BB335" s="64" t="s">
        <v>10448</v>
      </c>
      <c r="BC335" s="69" t="s">
        <v>10447</v>
      </c>
    </row>
    <row r="336" spans="1:55" x14ac:dyDescent="0.35">
      <c r="A336" t="s">
        <v>2037</v>
      </c>
      <c r="B336">
        <v>27.74</v>
      </c>
      <c r="C336">
        <v>4.68</v>
      </c>
      <c r="D336" t="s">
        <v>2382</v>
      </c>
      <c r="E336" t="s">
        <v>2380</v>
      </c>
      <c r="F336" t="s">
        <v>2380</v>
      </c>
      <c r="G336">
        <v>2</v>
      </c>
      <c r="H336" t="s">
        <v>2382</v>
      </c>
      <c r="R336" s="64" t="s">
        <v>35</v>
      </c>
      <c r="S336" s="64">
        <v>2001</v>
      </c>
      <c r="U336" s="7" t="str">
        <f t="shared" si="30"/>
        <v>Aug</v>
      </c>
      <c r="V336" s="10">
        <f t="shared" si="31"/>
        <v>2001</v>
      </c>
      <c r="Y336" s="10" t="s">
        <v>2382</v>
      </c>
      <c r="Z336" s="10" t="str">
        <f t="shared" si="33"/>
        <v>yes</v>
      </c>
      <c r="AB336" s="53" t="s">
        <v>11</v>
      </c>
      <c r="AC336" s="10" t="str">
        <f t="shared" si="34"/>
        <v>tier - 2</v>
      </c>
      <c r="AE336" t="s">
        <v>11</v>
      </c>
      <c r="AF336" s="10" t="str">
        <f t="shared" si="35"/>
        <v>tier - 2</v>
      </c>
      <c r="AI336" t="s">
        <v>247</v>
      </c>
      <c r="AJ336" t="str">
        <f t="shared" si="32"/>
        <v>R1024</v>
      </c>
      <c r="AS336" s="110" t="s">
        <v>2037</v>
      </c>
      <c r="AT336" s="64">
        <v>27.74</v>
      </c>
      <c r="AU336" s="64">
        <v>4.68</v>
      </c>
      <c r="AV336" s="64" t="s">
        <v>2380</v>
      </c>
      <c r="AW336" s="64" t="s">
        <v>2380</v>
      </c>
      <c r="AX336" s="64" t="s">
        <v>2383</v>
      </c>
      <c r="AY336" s="64" t="s">
        <v>2383</v>
      </c>
      <c r="AZ336" s="64">
        <v>2</v>
      </c>
      <c r="BA336" s="109" t="s">
        <v>7021</v>
      </c>
      <c r="BB336" s="64" t="s">
        <v>10450</v>
      </c>
      <c r="BC336" s="69" t="s">
        <v>10445</v>
      </c>
    </row>
    <row r="337" spans="1:55" x14ac:dyDescent="0.35">
      <c r="A337" t="s">
        <v>2036</v>
      </c>
      <c r="B337">
        <v>24.2</v>
      </c>
      <c r="C337">
        <v>6.15</v>
      </c>
      <c r="D337" t="s">
        <v>2380</v>
      </c>
      <c r="E337" t="s">
        <v>2380</v>
      </c>
      <c r="F337" t="s">
        <v>2380</v>
      </c>
      <c r="G337">
        <v>1</v>
      </c>
      <c r="H337" t="s">
        <v>2382</v>
      </c>
      <c r="R337" s="64" t="s">
        <v>37</v>
      </c>
      <c r="S337" s="64">
        <v>1994</v>
      </c>
      <c r="U337" s="7" t="str">
        <f t="shared" si="30"/>
        <v>Oct</v>
      </c>
      <c r="V337" s="10">
        <f t="shared" si="31"/>
        <v>1994</v>
      </c>
      <c r="Y337" s="10" t="s">
        <v>2382</v>
      </c>
      <c r="Z337" s="10" t="str">
        <f t="shared" si="33"/>
        <v>yes</v>
      </c>
      <c r="AB337" s="53" t="s">
        <v>11</v>
      </c>
      <c r="AC337" s="10" t="str">
        <f t="shared" si="34"/>
        <v>tier - 2</v>
      </c>
      <c r="AE337" t="s">
        <v>12</v>
      </c>
      <c r="AF337" s="10" t="str">
        <f t="shared" si="35"/>
        <v>tier - 3</v>
      </c>
      <c r="AI337" t="s">
        <v>13</v>
      </c>
      <c r="AJ337" t="str">
        <f t="shared" si="32"/>
        <v>R1013</v>
      </c>
      <c r="AS337" s="110" t="s">
        <v>2036</v>
      </c>
      <c r="AT337" s="64">
        <v>24.2</v>
      </c>
      <c r="AU337" s="64">
        <v>6.15</v>
      </c>
      <c r="AV337" s="64" t="s">
        <v>2380</v>
      </c>
      <c r="AW337" s="64" t="s">
        <v>2380</v>
      </c>
      <c r="AX337" s="64" t="s">
        <v>2380</v>
      </c>
      <c r="AY337" s="64" t="s">
        <v>2383</v>
      </c>
      <c r="AZ337" s="64">
        <v>1</v>
      </c>
      <c r="BA337" s="109" t="s">
        <v>7022</v>
      </c>
      <c r="BB337" s="64" t="s">
        <v>10449</v>
      </c>
      <c r="BC337" s="69" t="s">
        <v>10446</v>
      </c>
    </row>
    <row r="338" spans="1:55" x14ac:dyDescent="0.35">
      <c r="A338" t="s">
        <v>2035</v>
      </c>
      <c r="B338">
        <v>22.03</v>
      </c>
      <c r="C338">
        <v>4.28</v>
      </c>
      <c r="D338" t="s">
        <v>2382</v>
      </c>
      <c r="E338" t="s">
        <v>2380</v>
      </c>
      <c r="F338" t="s">
        <v>2380</v>
      </c>
      <c r="G338" t="s">
        <v>2381</v>
      </c>
      <c r="H338" t="s">
        <v>2382</v>
      </c>
      <c r="R338" s="64" t="s">
        <v>10</v>
      </c>
      <c r="S338" s="64">
        <v>1994</v>
      </c>
      <c r="U338" s="7" t="str">
        <f t="shared" si="30"/>
        <v>Jul</v>
      </c>
      <c r="V338" s="10">
        <f t="shared" si="31"/>
        <v>1994</v>
      </c>
      <c r="Y338" s="10" t="s">
        <v>2382</v>
      </c>
      <c r="Z338" s="10" t="str">
        <f t="shared" si="33"/>
        <v>yes</v>
      </c>
      <c r="AB338" s="53" t="s">
        <v>11</v>
      </c>
      <c r="AC338" s="10" t="str">
        <f t="shared" si="34"/>
        <v>tier - 2</v>
      </c>
      <c r="AE338" t="s">
        <v>16</v>
      </c>
      <c r="AF338" s="10" t="str">
        <f t="shared" si="35"/>
        <v>tier - 1</v>
      </c>
      <c r="AI338" t="s">
        <v>42</v>
      </c>
      <c r="AJ338" t="str">
        <f t="shared" si="32"/>
        <v>R1011</v>
      </c>
      <c r="AS338" s="110" t="s">
        <v>2035</v>
      </c>
      <c r="AT338" s="64">
        <v>22.03</v>
      </c>
      <c r="AU338" s="64">
        <v>4.28</v>
      </c>
      <c r="AV338" s="64" t="s">
        <v>2380</v>
      </c>
      <c r="AW338" s="64" t="s">
        <v>2380</v>
      </c>
      <c r="AX338" s="64" t="s">
        <v>2383</v>
      </c>
      <c r="AY338" s="64" t="s">
        <v>2383</v>
      </c>
      <c r="AZ338" s="64">
        <v>0</v>
      </c>
      <c r="BA338" s="109" t="s">
        <v>7023</v>
      </c>
      <c r="BB338" s="64" t="s">
        <v>10450</v>
      </c>
      <c r="BC338" s="69" t="s">
        <v>10446</v>
      </c>
    </row>
    <row r="339" spans="1:55" x14ac:dyDescent="0.35">
      <c r="A339" t="s">
        <v>2034</v>
      </c>
      <c r="B339">
        <v>26.885000000000002</v>
      </c>
      <c r="C339">
        <v>9.86</v>
      </c>
      <c r="D339" t="s">
        <v>2380</v>
      </c>
      <c r="E339" t="s">
        <v>2380</v>
      </c>
      <c r="F339" t="s">
        <v>2380</v>
      </c>
      <c r="G339">
        <v>3</v>
      </c>
      <c r="H339" t="s">
        <v>2382</v>
      </c>
      <c r="R339" s="64" t="s">
        <v>35</v>
      </c>
      <c r="S339" s="64">
        <v>1996</v>
      </c>
      <c r="U339" s="7" t="str">
        <f t="shared" si="30"/>
        <v>Aug</v>
      </c>
      <c r="V339" s="10">
        <f t="shared" si="31"/>
        <v>1996</v>
      </c>
      <c r="Y339" s="10" t="s">
        <v>2382</v>
      </c>
      <c r="Z339" s="10" t="str">
        <f t="shared" si="33"/>
        <v>yes</v>
      </c>
      <c r="AB339" s="53" t="s">
        <v>11</v>
      </c>
      <c r="AC339" s="10" t="str">
        <f t="shared" si="34"/>
        <v>tier - 2</v>
      </c>
      <c r="AE339" t="s">
        <v>12</v>
      </c>
      <c r="AF339" s="10" t="str">
        <f t="shared" si="35"/>
        <v>tier - 3</v>
      </c>
      <c r="AI339" t="s">
        <v>23</v>
      </c>
      <c r="AJ339" t="str">
        <f t="shared" si="32"/>
        <v>R1012</v>
      </c>
      <c r="AS339" s="110" t="s">
        <v>2034</v>
      </c>
      <c r="AT339" s="64">
        <v>26.885000000000002</v>
      </c>
      <c r="AU339" s="64">
        <v>9.86</v>
      </c>
      <c r="AV339" s="64" t="s">
        <v>2380</v>
      </c>
      <c r="AW339" s="64" t="s">
        <v>2380</v>
      </c>
      <c r="AX339" s="64" t="s">
        <v>2380</v>
      </c>
      <c r="AY339" s="64" t="s">
        <v>2383</v>
      </c>
      <c r="AZ339" s="64">
        <v>3</v>
      </c>
      <c r="BA339" s="109" t="s">
        <v>7024</v>
      </c>
      <c r="BB339" s="64" t="s">
        <v>10448</v>
      </c>
      <c r="BC339" s="69" t="s">
        <v>10445</v>
      </c>
    </row>
    <row r="340" spans="1:55" x14ac:dyDescent="0.35">
      <c r="A340" t="s">
        <v>2033</v>
      </c>
      <c r="B340">
        <v>16.36</v>
      </c>
      <c r="C340">
        <v>11.19</v>
      </c>
      <c r="D340" t="s">
        <v>2380</v>
      </c>
      <c r="E340" t="s">
        <v>2380</v>
      </c>
      <c r="F340" t="s">
        <v>2380</v>
      </c>
      <c r="G340" t="s">
        <v>2381</v>
      </c>
      <c r="H340" t="s">
        <v>2382</v>
      </c>
      <c r="R340" s="64" t="s">
        <v>10</v>
      </c>
      <c r="S340" s="64">
        <v>1996</v>
      </c>
      <c r="U340" s="7" t="str">
        <f t="shared" si="30"/>
        <v>Jul</v>
      </c>
      <c r="V340" s="10">
        <f t="shared" si="31"/>
        <v>1996</v>
      </c>
      <c r="Y340" s="10" t="s">
        <v>2382</v>
      </c>
      <c r="Z340" s="10" t="str">
        <f t="shared" si="33"/>
        <v>yes</v>
      </c>
      <c r="AB340" s="53" t="s">
        <v>11</v>
      </c>
      <c r="AC340" s="10" t="str">
        <f t="shared" si="34"/>
        <v>tier - 2</v>
      </c>
      <c r="AE340" t="s">
        <v>12</v>
      </c>
      <c r="AF340" s="10" t="str">
        <f t="shared" si="35"/>
        <v>tier - 3</v>
      </c>
      <c r="AI340" t="s">
        <v>23</v>
      </c>
      <c r="AJ340" t="str">
        <f t="shared" si="32"/>
        <v>R1012</v>
      </c>
      <c r="AS340" s="110" t="s">
        <v>2033</v>
      </c>
      <c r="AT340" s="64">
        <v>16.36</v>
      </c>
      <c r="AU340" s="64">
        <v>11.19</v>
      </c>
      <c r="AV340" s="64" t="s">
        <v>2380</v>
      </c>
      <c r="AW340" s="64" t="s">
        <v>2380</v>
      </c>
      <c r="AX340" s="64" t="s">
        <v>2380</v>
      </c>
      <c r="AY340" s="64" t="s">
        <v>2383</v>
      </c>
      <c r="AZ340" s="64">
        <v>0</v>
      </c>
      <c r="BA340" s="109" t="s">
        <v>6884</v>
      </c>
      <c r="BB340" s="64" t="s">
        <v>10448</v>
      </c>
      <c r="BC340" s="69" t="s">
        <v>10447</v>
      </c>
    </row>
    <row r="341" spans="1:55" x14ac:dyDescent="0.35">
      <c r="A341" t="s">
        <v>2032</v>
      </c>
      <c r="B341">
        <v>32.299999999999997</v>
      </c>
      <c r="C341">
        <v>4.8899999999999997</v>
      </c>
      <c r="D341" t="s">
        <v>2382</v>
      </c>
      <c r="E341" t="s">
        <v>2380</v>
      </c>
      <c r="F341" t="s">
        <v>2383</v>
      </c>
      <c r="G341">
        <v>1</v>
      </c>
      <c r="H341" t="s">
        <v>2380</v>
      </c>
      <c r="R341" s="64" t="s">
        <v>20</v>
      </c>
      <c r="S341" s="64">
        <v>2000</v>
      </c>
      <c r="U341" s="7" t="str">
        <f t="shared" si="30"/>
        <v>Sep</v>
      </c>
      <c r="V341" s="10">
        <f t="shared" si="31"/>
        <v>2000</v>
      </c>
      <c r="Y341" s="10" t="s">
        <v>2382</v>
      </c>
      <c r="Z341" s="10" t="str">
        <f t="shared" si="33"/>
        <v>yes</v>
      </c>
      <c r="AB341" s="53" t="s">
        <v>11</v>
      </c>
      <c r="AC341" s="10" t="str">
        <f t="shared" si="34"/>
        <v>tier - 2</v>
      </c>
      <c r="AE341" t="s">
        <v>12</v>
      </c>
      <c r="AF341" s="10" t="str">
        <f t="shared" si="35"/>
        <v>tier - 3</v>
      </c>
      <c r="AI341" t="s">
        <v>23</v>
      </c>
      <c r="AJ341" t="str">
        <f t="shared" si="32"/>
        <v>R1012</v>
      </c>
      <c r="AS341" s="110" t="s">
        <v>2032</v>
      </c>
      <c r="AT341" s="64">
        <v>32.299999999999997</v>
      </c>
      <c r="AU341" s="64">
        <v>4.8899999999999997</v>
      </c>
      <c r="AV341" s="64" t="s">
        <v>2380</v>
      </c>
      <c r="AW341" s="64" t="s">
        <v>2383</v>
      </c>
      <c r="AX341" s="64" t="s">
        <v>2383</v>
      </c>
      <c r="AY341" s="64" t="s">
        <v>2380</v>
      </c>
      <c r="AZ341" s="64">
        <v>1</v>
      </c>
      <c r="BA341" s="109" t="s">
        <v>7025</v>
      </c>
      <c r="BB341" s="64" t="s">
        <v>10450</v>
      </c>
      <c r="BC341" s="69" t="s">
        <v>10444</v>
      </c>
    </row>
    <row r="342" spans="1:55" x14ac:dyDescent="0.35">
      <c r="A342" t="s">
        <v>2031</v>
      </c>
      <c r="B342">
        <v>16.05</v>
      </c>
      <c r="C342">
        <v>4.3499999999999996</v>
      </c>
      <c r="D342" t="s">
        <v>2382</v>
      </c>
      <c r="E342" t="s">
        <v>2380</v>
      </c>
      <c r="F342" t="s">
        <v>2380</v>
      </c>
      <c r="G342" t="s">
        <v>2381</v>
      </c>
      <c r="H342" t="s">
        <v>2382</v>
      </c>
      <c r="R342" s="64" t="s">
        <v>20</v>
      </c>
      <c r="S342" s="64">
        <v>2001</v>
      </c>
      <c r="U342" s="7" t="str">
        <f t="shared" si="30"/>
        <v>Sep</v>
      </c>
      <c r="V342" s="10">
        <f t="shared" si="31"/>
        <v>2001</v>
      </c>
      <c r="Y342" s="10" t="s">
        <v>2382</v>
      </c>
      <c r="Z342" s="10" t="str">
        <f t="shared" si="33"/>
        <v>yes</v>
      </c>
      <c r="AB342" s="53" t="s">
        <v>11</v>
      </c>
      <c r="AC342" s="10" t="str">
        <f t="shared" si="34"/>
        <v>tier - 2</v>
      </c>
      <c r="AE342" t="s">
        <v>16</v>
      </c>
      <c r="AF342" s="10" t="str">
        <f t="shared" si="35"/>
        <v>tier - 1</v>
      </c>
      <c r="AI342" t="s">
        <v>13</v>
      </c>
      <c r="AJ342" t="str">
        <f t="shared" si="32"/>
        <v>R1013</v>
      </c>
      <c r="AS342" s="110" t="s">
        <v>2031</v>
      </c>
      <c r="AT342" s="64">
        <v>16.05</v>
      </c>
      <c r="AU342" s="64">
        <v>4.3499999999999996</v>
      </c>
      <c r="AV342" s="64" t="s">
        <v>2380</v>
      </c>
      <c r="AW342" s="64" t="s">
        <v>2380</v>
      </c>
      <c r="AX342" s="64" t="s">
        <v>2383</v>
      </c>
      <c r="AY342" s="64" t="s">
        <v>2383</v>
      </c>
      <c r="AZ342" s="64">
        <v>0</v>
      </c>
      <c r="BA342" s="109" t="s">
        <v>7026</v>
      </c>
      <c r="BB342" s="64" t="s">
        <v>10450</v>
      </c>
      <c r="BC342" s="69" t="s">
        <v>10447</v>
      </c>
    </row>
    <row r="343" spans="1:55" x14ac:dyDescent="0.35">
      <c r="A343" t="s">
        <v>2030</v>
      </c>
      <c r="B343">
        <v>29.07</v>
      </c>
      <c r="C343">
        <v>8.66</v>
      </c>
      <c r="D343" t="s">
        <v>2382</v>
      </c>
      <c r="E343" t="s">
        <v>2380</v>
      </c>
      <c r="F343" t="s">
        <v>2380</v>
      </c>
      <c r="G343">
        <v>2</v>
      </c>
      <c r="H343" t="s">
        <v>2382</v>
      </c>
      <c r="R343" s="64" t="s">
        <v>37</v>
      </c>
      <c r="S343" s="64">
        <v>1996</v>
      </c>
      <c r="U343" s="7" t="str">
        <f t="shared" si="30"/>
        <v>Oct</v>
      </c>
      <c r="V343" s="10">
        <f t="shared" si="31"/>
        <v>1996</v>
      </c>
      <c r="Y343" s="10" t="s">
        <v>2382</v>
      </c>
      <c r="Z343" s="10" t="str">
        <f t="shared" si="33"/>
        <v>yes</v>
      </c>
      <c r="AB343" s="53" t="s">
        <v>11</v>
      </c>
      <c r="AC343" s="10" t="str">
        <f t="shared" si="34"/>
        <v>tier - 2</v>
      </c>
      <c r="AE343" t="s">
        <v>11</v>
      </c>
      <c r="AF343" s="10" t="str">
        <f t="shared" si="35"/>
        <v>tier - 2</v>
      </c>
      <c r="AI343" t="s">
        <v>23</v>
      </c>
      <c r="AJ343" t="str">
        <f t="shared" si="32"/>
        <v>R1012</v>
      </c>
      <c r="AS343" s="110" t="s">
        <v>2030</v>
      </c>
      <c r="AT343" s="64">
        <v>29.07</v>
      </c>
      <c r="AU343" s="64">
        <v>8.66</v>
      </c>
      <c r="AV343" s="64" t="s">
        <v>2380</v>
      </c>
      <c r="AW343" s="64" t="s">
        <v>2380</v>
      </c>
      <c r="AX343" s="64" t="s">
        <v>2383</v>
      </c>
      <c r="AY343" s="64" t="s">
        <v>2383</v>
      </c>
      <c r="AZ343" s="64">
        <v>2</v>
      </c>
      <c r="BA343" s="109" t="s">
        <v>7027</v>
      </c>
      <c r="BB343" s="64" t="s">
        <v>10448</v>
      </c>
      <c r="BC343" s="69" t="s">
        <v>10445</v>
      </c>
    </row>
    <row r="344" spans="1:55" x14ac:dyDescent="0.35">
      <c r="A344" t="s">
        <v>2029</v>
      </c>
      <c r="B344">
        <v>17.43</v>
      </c>
      <c r="C344">
        <v>8.64</v>
      </c>
      <c r="D344" t="s">
        <v>2380</v>
      </c>
      <c r="E344" t="s">
        <v>2380</v>
      </c>
      <c r="F344" t="s">
        <v>2380</v>
      </c>
      <c r="G344" t="s">
        <v>2381</v>
      </c>
      <c r="H344" t="s">
        <v>2382</v>
      </c>
      <c r="R344" s="64" t="s">
        <v>10</v>
      </c>
      <c r="S344" s="64">
        <v>1997</v>
      </c>
      <c r="U344" s="7" t="str">
        <f t="shared" si="30"/>
        <v>Jul</v>
      </c>
      <c r="V344" s="10">
        <f t="shared" si="31"/>
        <v>1997</v>
      </c>
      <c r="Y344" s="10" t="s">
        <v>2382</v>
      </c>
      <c r="Z344" s="10" t="str">
        <f t="shared" si="33"/>
        <v>yes</v>
      </c>
      <c r="AB344" s="53" t="s">
        <v>11</v>
      </c>
      <c r="AC344" s="10" t="str">
        <f t="shared" si="34"/>
        <v>tier - 2</v>
      </c>
      <c r="AE344" t="s">
        <v>16</v>
      </c>
      <c r="AF344" s="10" t="str">
        <f t="shared" si="35"/>
        <v>tier - 1</v>
      </c>
      <c r="AI344" t="s">
        <v>247</v>
      </c>
      <c r="AJ344" t="str">
        <f t="shared" si="32"/>
        <v>R1024</v>
      </c>
      <c r="AS344" s="110" t="s">
        <v>2029</v>
      </c>
      <c r="AT344" s="64">
        <v>17.43</v>
      </c>
      <c r="AU344" s="64">
        <v>8.64</v>
      </c>
      <c r="AV344" s="64" t="s">
        <v>2380</v>
      </c>
      <c r="AW344" s="64" t="s">
        <v>2380</v>
      </c>
      <c r="AX344" s="64" t="s">
        <v>2380</v>
      </c>
      <c r="AY344" s="64" t="s">
        <v>2383</v>
      </c>
      <c r="AZ344" s="64">
        <v>0</v>
      </c>
      <c r="BA344" s="109" t="s">
        <v>6826</v>
      </c>
      <c r="BB344" s="64" t="s">
        <v>10448</v>
      </c>
      <c r="BC344" s="69" t="s">
        <v>10447</v>
      </c>
    </row>
    <row r="345" spans="1:55" x14ac:dyDescent="0.35">
      <c r="A345" t="s">
        <v>2028</v>
      </c>
      <c r="B345">
        <v>19.329999999999998</v>
      </c>
      <c r="C345">
        <v>4.2699999999999996</v>
      </c>
      <c r="D345" t="s">
        <v>2380</v>
      </c>
      <c r="E345" t="s">
        <v>2380</v>
      </c>
      <c r="F345" t="s">
        <v>2380</v>
      </c>
      <c r="G345" t="s">
        <v>2381</v>
      </c>
      <c r="H345" t="s">
        <v>2382</v>
      </c>
      <c r="R345" s="64" t="s">
        <v>30</v>
      </c>
      <c r="S345" s="64">
        <v>1997</v>
      </c>
      <c r="U345" s="7" t="str">
        <f t="shared" si="30"/>
        <v>Dec</v>
      </c>
      <c r="V345" s="10">
        <f t="shared" si="31"/>
        <v>1997</v>
      </c>
      <c r="Y345" s="10" t="s">
        <v>2382</v>
      </c>
      <c r="Z345" s="10" t="str">
        <f t="shared" si="33"/>
        <v>yes</v>
      </c>
      <c r="AB345" s="53" t="s">
        <v>11</v>
      </c>
      <c r="AC345" s="10" t="str">
        <f t="shared" si="34"/>
        <v>tier - 2</v>
      </c>
      <c r="AE345" t="s">
        <v>11</v>
      </c>
      <c r="AF345" s="10" t="str">
        <f t="shared" si="35"/>
        <v>tier - 2</v>
      </c>
      <c r="AI345" t="s">
        <v>42</v>
      </c>
      <c r="AJ345" t="str">
        <f t="shared" si="32"/>
        <v>R1011</v>
      </c>
      <c r="AS345" s="110" t="s">
        <v>2028</v>
      </c>
      <c r="AT345" s="64">
        <v>19.329999999999998</v>
      </c>
      <c r="AU345" s="64">
        <v>4.2699999999999996</v>
      </c>
      <c r="AV345" s="64" t="s">
        <v>2380</v>
      </c>
      <c r="AW345" s="64" t="s">
        <v>2380</v>
      </c>
      <c r="AX345" s="64" t="s">
        <v>2380</v>
      </c>
      <c r="AY345" s="64" t="s">
        <v>2383</v>
      </c>
      <c r="AZ345" s="64">
        <v>0</v>
      </c>
      <c r="BA345" s="109" t="s">
        <v>6088</v>
      </c>
      <c r="BB345" s="64" t="s">
        <v>10450</v>
      </c>
      <c r="BC345" s="69" t="s">
        <v>10446</v>
      </c>
    </row>
    <row r="346" spans="1:55" x14ac:dyDescent="0.35">
      <c r="A346" t="s">
        <v>2027</v>
      </c>
      <c r="B346">
        <v>30.52</v>
      </c>
      <c r="C346">
        <v>4.21</v>
      </c>
      <c r="D346" t="s">
        <v>2380</v>
      </c>
      <c r="E346" t="s">
        <v>2380</v>
      </c>
      <c r="F346" t="s">
        <v>2380</v>
      </c>
      <c r="G346">
        <v>1</v>
      </c>
      <c r="H346" t="s">
        <v>2382</v>
      </c>
      <c r="R346" s="64" t="s">
        <v>10</v>
      </c>
      <c r="S346" s="64">
        <v>1997</v>
      </c>
      <c r="U346" s="7" t="str">
        <f t="shared" si="30"/>
        <v>Jul</v>
      </c>
      <c r="V346" s="10">
        <f t="shared" si="31"/>
        <v>1997</v>
      </c>
      <c r="Y346" s="10" t="s">
        <v>2382</v>
      </c>
      <c r="Z346" s="10" t="str">
        <f t="shared" si="33"/>
        <v>yes</v>
      </c>
      <c r="AB346" s="53" t="s">
        <v>11</v>
      </c>
      <c r="AC346" s="10" t="str">
        <f t="shared" si="34"/>
        <v>tier - 2</v>
      </c>
      <c r="AE346" t="s">
        <v>11</v>
      </c>
      <c r="AF346" s="10" t="str">
        <f t="shared" si="35"/>
        <v>tier - 2</v>
      </c>
      <c r="AI346" t="s">
        <v>247</v>
      </c>
      <c r="AJ346" t="str">
        <f t="shared" si="32"/>
        <v>R1024</v>
      </c>
      <c r="AS346" s="110" t="s">
        <v>2027</v>
      </c>
      <c r="AT346" s="64">
        <v>30.52</v>
      </c>
      <c r="AU346" s="64">
        <v>4.21</v>
      </c>
      <c r="AV346" s="64" t="s">
        <v>2380</v>
      </c>
      <c r="AW346" s="64" t="s">
        <v>2380</v>
      </c>
      <c r="AX346" s="64" t="s">
        <v>2380</v>
      </c>
      <c r="AY346" s="64" t="s">
        <v>2383</v>
      </c>
      <c r="AZ346" s="64">
        <v>1</v>
      </c>
      <c r="BA346" s="109" t="s">
        <v>7028</v>
      </c>
      <c r="BB346" s="64" t="s">
        <v>10450</v>
      </c>
      <c r="BC346" s="69" t="s">
        <v>10444</v>
      </c>
    </row>
    <row r="347" spans="1:55" x14ac:dyDescent="0.35">
      <c r="A347" t="s">
        <v>2026</v>
      </c>
      <c r="B347">
        <v>39.21</v>
      </c>
      <c r="C347">
        <v>5.04</v>
      </c>
      <c r="D347" t="s">
        <v>2380</v>
      </c>
      <c r="E347" t="s">
        <v>2380</v>
      </c>
      <c r="F347" t="s">
        <v>2383</v>
      </c>
      <c r="G347">
        <v>1</v>
      </c>
      <c r="H347" t="s">
        <v>2382</v>
      </c>
      <c r="R347" s="64" t="s">
        <v>35</v>
      </c>
      <c r="S347" s="64">
        <v>1997</v>
      </c>
      <c r="U347" s="7" t="str">
        <f t="shared" si="30"/>
        <v>Aug</v>
      </c>
      <c r="V347" s="10">
        <f t="shared" si="31"/>
        <v>1997</v>
      </c>
      <c r="Y347" s="10" t="s">
        <v>2382</v>
      </c>
      <c r="Z347" s="10" t="str">
        <f t="shared" si="33"/>
        <v>yes</v>
      </c>
      <c r="AB347" s="53" t="s">
        <v>11</v>
      </c>
      <c r="AC347" s="10" t="str">
        <f t="shared" si="34"/>
        <v>tier - 2</v>
      </c>
      <c r="AE347" t="s">
        <v>12</v>
      </c>
      <c r="AF347" s="10" t="str">
        <f t="shared" si="35"/>
        <v>tier - 3</v>
      </c>
      <c r="AI347" t="s">
        <v>13</v>
      </c>
      <c r="AJ347" t="str">
        <f t="shared" si="32"/>
        <v>R1013</v>
      </c>
      <c r="AS347" s="110" t="s">
        <v>2026</v>
      </c>
      <c r="AT347" s="64">
        <v>39.21</v>
      </c>
      <c r="AU347" s="64">
        <v>5.04</v>
      </c>
      <c r="AV347" s="64" t="s">
        <v>2380</v>
      </c>
      <c r="AW347" s="64" t="s">
        <v>2383</v>
      </c>
      <c r="AX347" s="64" t="s">
        <v>2380</v>
      </c>
      <c r="AY347" s="64" t="s">
        <v>2383</v>
      </c>
      <c r="AZ347" s="64">
        <v>1</v>
      </c>
      <c r="BA347" s="109" t="s">
        <v>6791</v>
      </c>
      <c r="BB347" s="64" t="s">
        <v>10450</v>
      </c>
      <c r="BC347" s="69" t="s">
        <v>10444</v>
      </c>
    </row>
    <row r="348" spans="1:55" x14ac:dyDescent="0.35">
      <c r="A348" t="s">
        <v>2025</v>
      </c>
      <c r="B348">
        <v>26.98</v>
      </c>
      <c r="C348">
        <v>5.21</v>
      </c>
      <c r="D348" t="s">
        <v>2382</v>
      </c>
      <c r="E348" t="s">
        <v>2380</v>
      </c>
      <c r="F348" t="s">
        <v>2380</v>
      </c>
      <c r="G348">
        <v>2</v>
      </c>
      <c r="H348" t="s">
        <v>2382</v>
      </c>
      <c r="R348" s="64" t="s">
        <v>20</v>
      </c>
      <c r="S348" s="64">
        <v>1997</v>
      </c>
      <c r="U348" s="7" t="str">
        <f t="shared" si="30"/>
        <v>Sep</v>
      </c>
      <c r="V348" s="10">
        <f t="shared" si="31"/>
        <v>1997</v>
      </c>
      <c r="Y348" s="10" t="s">
        <v>2380</v>
      </c>
      <c r="Z348" s="10" t="str">
        <f t="shared" si="33"/>
        <v>No</v>
      </c>
      <c r="AB348" s="53" t="s">
        <v>11</v>
      </c>
      <c r="AC348" s="10" t="str">
        <f t="shared" si="34"/>
        <v>tier - 2</v>
      </c>
      <c r="AE348" t="s">
        <v>12</v>
      </c>
      <c r="AF348" s="10" t="str">
        <f t="shared" si="35"/>
        <v>tier - 3</v>
      </c>
      <c r="AI348" t="s">
        <v>13</v>
      </c>
      <c r="AJ348" t="str">
        <f t="shared" si="32"/>
        <v>R1013</v>
      </c>
      <c r="AS348" s="110" t="s">
        <v>2025</v>
      </c>
      <c r="AT348" s="64">
        <v>26.98</v>
      </c>
      <c r="AU348" s="64">
        <v>5.21</v>
      </c>
      <c r="AV348" s="64" t="s">
        <v>2380</v>
      </c>
      <c r="AW348" s="64" t="s">
        <v>2380</v>
      </c>
      <c r="AX348" s="64" t="s">
        <v>2383</v>
      </c>
      <c r="AY348" s="64" t="s">
        <v>2383</v>
      </c>
      <c r="AZ348" s="64">
        <v>2</v>
      </c>
      <c r="BA348" s="109" t="s">
        <v>7029</v>
      </c>
      <c r="BB348" s="64" t="s">
        <v>10450</v>
      </c>
      <c r="BC348" s="69" t="s">
        <v>10445</v>
      </c>
    </row>
    <row r="349" spans="1:55" x14ac:dyDescent="0.35">
      <c r="A349" t="s">
        <v>2024</v>
      </c>
      <c r="B349">
        <v>25.84</v>
      </c>
      <c r="C349">
        <v>8.83</v>
      </c>
      <c r="D349" t="s">
        <v>2380</v>
      </c>
      <c r="E349" t="s">
        <v>2380</v>
      </c>
      <c r="F349" t="s">
        <v>2380</v>
      </c>
      <c r="G349" t="s">
        <v>2381</v>
      </c>
      <c r="H349" t="s">
        <v>2380</v>
      </c>
      <c r="R349" s="64" t="s">
        <v>15</v>
      </c>
      <c r="S349" s="64">
        <v>1991</v>
      </c>
      <c r="U349" s="7" t="str">
        <f t="shared" si="30"/>
        <v>Nov</v>
      </c>
      <c r="V349" s="10">
        <f t="shared" si="31"/>
        <v>1991</v>
      </c>
      <c r="Y349" s="10" t="s">
        <v>2382</v>
      </c>
      <c r="Z349" s="10" t="str">
        <f t="shared" si="33"/>
        <v>yes</v>
      </c>
      <c r="AB349" s="53" t="s">
        <v>11</v>
      </c>
      <c r="AC349" s="10" t="str">
        <f t="shared" si="34"/>
        <v>tier - 2</v>
      </c>
      <c r="AE349" t="s">
        <v>12</v>
      </c>
      <c r="AF349" s="10" t="str">
        <f t="shared" si="35"/>
        <v>tier - 3</v>
      </c>
      <c r="AI349" t="s">
        <v>42</v>
      </c>
      <c r="AJ349" t="str">
        <f t="shared" si="32"/>
        <v>R1011</v>
      </c>
      <c r="AS349" s="110" t="s">
        <v>2024</v>
      </c>
      <c r="AT349" s="64">
        <v>25.84</v>
      </c>
      <c r="AU349" s="64">
        <v>8.83</v>
      </c>
      <c r="AV349" s="64" t="s">
        <v>2380</v>
      </c>
      <c r="AW349" s="64" t="s">
        <v>2380</v>
      </c>
      <c r="AX349" s="64" t="s">
        <v>2380</v>
      </c>
      <c r="AY349" s="64" t="s">
        <v>2380</v>
      </c>
      <c r="AZ349" s="64">
        <v>0</v>
      </c>
      <c r="BA349" s="109" t="s">
        <v>7030</v>
      </c>
      <c r="BB349" s="64" t="s">
        <v>10448</v>
      </c>
      <c r="BC349" s="69" t="s">
        <v>10445</v>
      </c>
    </row>
    <row r="350" spans="1:55" x14ac:dyDescent="0.35">
      <c r="A350" t="s">
        <v>2023</v>
      </c>
      <c r="B350">
        <v>28.31</v>
      </c>
      <c r="C350">
        <v>8.4700000000000006</v>
      </c>
      <c r="D350" t="s">
        <v>2382</v>
      </c>
      <c r="E350" t="s">
        <v>2380</v>
      </c>
      <c r="F350" t="s">
        <v>2380</v>
      </c>
      <c r="G350">
        <v>2</v>
      </c>
      <c r="H350" t="s">
        <v>2382</v>
      </c>
      <c r="R350" s="64" t="s">
        <v>30</v>
      </c>
      <c r="S350" s="64">
        <v>1994</v>
      </c>
      <c r="U350" s="7" t="str">
        <f t="shared" si="30"/>
        <v>Dec</v>
      </c>
      <c r="V350" s="10">
        <f t="shared" si="31"/>
        <v>1994</v>
      </c>
      <c r="Y350" s="10" t="s">
        <v>2382</v>
      </c>
      <c r="Z350" s="10" t="str">
        <f t="shared" si="33"/>
        <v>yes</v>
      </c>
      <c r="AB350" s="53" t="s">
        <v>11</v>
      </c>
      <c r="AC350" s="10" t="str">
        <f t="shared" si="34"/>
        <v>tier - 2</v>
      </c>
      <c r="AE350" t="s">
        <v>11</v>
      </c>
      <c r="AF350" s="10" t="str">
        <f t="shared" si="35"/>
        <v>tier - 2</v>
      </c>
      <c r="AI350" t="s">
        <v>168</v>
      </c>
      <c r="AJ350" t="str">
        <f t="shared" si="32"/>
        <v>R1016</v>
      </c>
      <c r="AS350" s="110" t="s">
        <v>2023</v>
      </c>
      <c r="AT350" s="64">
        <v>28.31</v>
      </c>
      <c r="AU350" s="64">
        <v>8.4700000000000006</v>
      </c>
      <c r="AV350" s="64" t="s">
        <v>2380</v>
      </c>
      <c r="AW350" s="64" t="s">
        <v>2380</v>
      </c>
      <c r="AX350" s="64" t="s">
        <v>2383</v>
      </c>
      <c r="AY350" s="64" t="s">
        <v>2383</v>
      </c>
      <c r="AZ350" s="64">
        <v>2</v>
      </c>
      <c r="BA350" s="109" t="s">
        <v>7031</v>
      </c>
      <c r="BB350" s="64" t="s">
        <v>10448</v>
      </c>
      <c r="BC350" s="69" t="s">
        <v>10445</v>
      </c>
    </row>
    <row r="351" spans="1:55" x14ac:dyDescent="0.35">
      <c r="A351" t="s">
        <v>2022</v>
      </c>
      <c r="B351">
        <v>23.94</v>
      </c>
      <c r="C351">
        <v>4.2</v>
      </c>
      <c r="D351" t="s">
        <v>2380</v>
      </c>
      <c r="E351" t="s">
        <v>2380</v>
      </c>
      <c r="F351" t="s">
        <v>2380</v>
      </c>
      <c r="G351" t="s">
        <v>2381</v>
      </c>
      <c r="H351" t="s">
        <v>2382</v>
      </c>
      <c r="R351" s="64" t="s">
        <v>10</v>
      </c>
      <c r="S351" s="64">
        <v>1994</v>
      </c>
      <c r="U351" s="7" t="str">
        <f t="shared" si="30"/>
        <v>Jul</v>
      </c>
      <c r="V351" s="10">
        <f t="shared" si="31"/>
        <v>1994</v>
      </c>
      <c r="Y351" s="10" t="s">
        <v>2382</v>
      </c>
      <c r="Z351" s="10" t="str">
        <f t="shared" si="33"/>
        <v>yes</v>
      </c>
      <c r="AB351" s="53" t="s">
        <v>11</v>
      </c>
      <c r="AC351" s="10" t="str">
        <f t="shared" si="34"/>
        <v>tier - 2</v>
      </c>
      <c r="AE351" t="s">
        <v>12</v>
      </c>
      <c r="AF351" s="10" t="str">
        <f t="shared" si="35"/>
        <v>tier - 3</v>
      </c>
      <c r="AI351" t="s">
        <v>42</v>
      </c>
      <c r="AJ351" t="str">
        <f t="shared" si="32"/>
        <v>R1011</v>
      </c>
      <c r="AS351" s="110" t="s">
        <v>2022</v>
      </c>
      <c r="AT351" s="64">
        <v>23.94</v>
      </c>
      <c r="AU351" s="64">
        <v>4.2</v>
      </c>
      <c r="AV351" s="64" t="s">
        <v>2380</v>
      </c>
      <c r="AW351" s="64" t="s">
        <v>2380</v>
      </c>
      <c r="AX351" s="64" t="s">
        <v>2380</v>
      </c>
      <c r="AY351" s="64" t="s">
        <v>2383</v>
      </c>
      <c r="AZ351" s="64">
        <v>0</v>
      </c>
      <c r="BA351" s="109" t="s">
        <v>7032</v>
      </c>
      <c r="BB351" s="64" t="s">
        <v>10450</v>
      </c>
      <c r="BC351" s="69" t="s">
        <v>10446</v>
      </c>
    </row>
    <row r="352" spans="1:55" x14ac:dyDescent="0.35">
      <c r="A352" t="s">
        <v>2021</v>
      </c>
      <c r="B352">
        <v>20.03</v>
      </c>
      <c r="C352">
        <v>6.14</v>
      </c>
      <c r="D352" t="s">
        <v>2382</v>
      </c>
      <c r="E352" t="s">
        <v>2380</v>
      </c>
      <c r="F352" t="s">
        <v>2380</v>
      </c>
      <c r="G352" t="s">
        <v>2381</v>
      </c>
      <c r="H352" t="s">
        <v>2382</v>
      </c>
      <c r="R352" s="64" t="s">
        <v>37</v>
      </c>
      <c r="S352" s="64">
        <v>2001</v>
      </c>
      <c r="U352" s="7" t="str">
        <f t="shared" si="30"/>
        <v>Oct</v>
      </c>
      <c r="V352" s="10">
        <f t="shared" si="31"/>
        <v>2001</v>
      </c>
      <c r="Y352" s="10" t="s">
        <v>2382</v>
      </c>
      <c r="Z352" s="10" t="str">
        <f t="shared" si="33"/>
        <v>yes</v>
      </c>
      <c r="AB352" s="53" t="s">
        <v>11</v>
      </c>
      <c r="AC352" s="10" t="str">
        <f t="shared" si="34"/>
        <v>tier - 2</v>
      </c>
      <c r="AE352" t="s">
        <v>12</v>
      </c>
      <c r="AF352" s="10" t="str">
        <f t="shared" si="35"/>
        <v>tier - 3</v>
      </c>
      <c r="AI352" t="s">
        <v>356</v>
      </c>
      <c r="AJ352" t="str">
        <f t="shared" si="32"/>
        <v>R1017</v>
      </c>
      <c r="AS352" s="110" t="s">
        <v>2021</v>
      </c>
      <c r="AT352" s="64">
        <v>20.03</v>
      </c>
      <c r="AU352" s="64">
        <v>6.14</v>
      </c>
      <c r="AV352" s="64" t="s">
        <v>2380</v>
      </c>
      <c r="AW352" s="64" t="s">
        <v>2380</v>
      </c>
      <c r="AX352" s="64" t="s">
        <v>2383</v>
      </c>
      <c r="AY352" s="64" t="s">
        <v>2383</v>
      </c>
      <c r="AZ352" s="64">
        <v>0</v>
      </c>
      <c r="BA352" s="109" t="s">
        <v>7033</v>
      </c>
      <c r="BB352" s="64" t="s">
        <v>10449</v>
      </c>
      <c r="BC352" s="69" t="s">
        <v>10446</v>
      </c>
    </row>
    <row r="353" spans="1:55" x14ac:dyDescent="0.35">
      <c r="A353" t="s">
        <v>2020</v>
      </c>
      <c r="B353">
        <v>41.42</v>
      </c>
      <c r="C353">
        <v>6.07</v>
      </c>
      <c r="D353" t="s">
        <v>2380</v>
      </c>
      <c r="E353" t="s">
        <v>2380</v>
      </c>
      <c r="F353" t="s">
        <v>2380</v>
      </c>
      <c r="G353" t="s">
        <v>2381</v>
      </c>
      <c r="H353" t="s">
        <v>2380</v>
      </c>
      <c r="R353" s="64" t="s">
        <v>10</v>
      </c>
      <c r="S353" s="64">
        <v>2003</v>
      </c>
      <c r="U353" s="7" t="str">
        <f t="shared" si="30"/>
        <v>Jul</v>
      </c>
      <c r="V353" s="10">
        <f t="shared" si="31"/>
        <v>2003</v>
      </c>
      <c r="Y353" s="10" t="s">
        <v>2382</v>
      </c>
      <c r="Z353" s="10" t="str">
        <f t="shared" si="33"/>
        <v>yes</v>
      </c>
      <c r="AB353" s="53" t="s">
        <v>12</v>
      </c>
      <c r="AC353" s="10" t="str">
        <f t="shared" si="34"/>
        <v>tier - 3</v>
      </c>
      <c r="AE353" t="s">
        <v>11</v>
      </c>
      <c r="AF353" s="10" t="str">
        <f t="shared" si="35"/>
        <v>tier - 2</v>
      </c>
      <c r="AI353" t="s">
        <v>42</v>
      </c>
      <c r="AJ353" t="str">
        <f t="shared" si="32"/>
        <v>R1011</v>
      </c>
      <c r="AS353" s="110" t="s">
        <v>2020</v>
      </c>
      <c r="AT353" s="64">
        <v>41.42</v>
      </c>
      <c r="AU353" s="64">
        <v>6.07</v>
      </c>
      <c r="AV353" s="64" t="s">
        <v>2380</v>
      </c>
      <c r="AW353" s="64" t="s">
        <v>2380</v>
      </c>
      <c r="AX353" s="64" t="s">
        <v>2380</v>
      </c>
      <c r="AY353" s="64" t="s">
        <v>2380</v>
      </c>
      <c r="AZ353" s="64">
        <v>0</v>
      </c>
      <c r="BA353" s="109" t="s">
        <v>7034</v>
      </c>
      <c r="BB353" s="64" t="s">
        <v>10449</v>
      </c>
      <c r="BC353" s="69" t="s">
        <v>10444</v>
      </c>
    </row>
    <row r="354" spans="1:55" x14ac:dyDescent="0.35">
      <c r="A354" t="s">
        <v>2019</v>
      </c>
      <c r="B354">
        <v>36.67</v>
      </c>
      <c r="C354">
        <v>10.210000000000001</v>
      </c>
      <c r="D354" t="s">
        <v>2380</v>
      </c>
      <c r="E354" t="s">
        <v>2380</v>
      </c>
      <c r="F354" t="s">
        <v>2380</v>
      </c>
      <c r="G354" t="s">
        <v>2381</v>
      </c>
      <c r="H354" t="s">
        <v>2380</v>
      </c>
      <c r="R354" s="64" t="s">
        <v>15</v>
      </c>
      <c r="S354" s="64">
        <v>1996</v>
      </c>
      <c r="U354" s="7" t="str">
        <f t="shared" si="30"/>
        <v>Nov</v>
      </c>
      <c r="V354" s="10">
        <f t="shared" si="31"/>
        <v>1996</v>
      </c>
      <c r="Y354" s="10" t="s">
        <v>2382</v>
      </c>
      <c r="Z354" s="10" t="str">
        <f t="shared" si="33"/>
        <v>yes</v>
      </c>
      <c r="AB354" s="53" t="s">
        <v>12</v>
      </c>
      <c r="AC354" s="10" t="str">
        <f t="shared" si="34"/>
        <v>tier - 3</v>
      </c>
      <c r="AE354" t="s">
        <v>16</v>
      </c>
      <c r="AF354" s="10" t="str">
        <f t="shared" si="35"/>
        <v>tier - 1</v>
      </c>
      <c r="AI354" t="s">
        <v>23</v>
      </c>
      <c r="AJ354" t="str">
        <f t="shared" si="32"/>
        <v>R1012</v>
      </c>
      <c r="AS354" s="110" t="s">
        <v>2019</v>
      </c>
      <c r="AT354" s="64">
        <v>36.67</v>
      </c>
      <c r="AU354" s="64">
        <v>10.210000000000001</v>
      </c>
      <c r="AV354" s="64" t="s">
        <v>2380</v>
      </c>
      <c r="AW354" s="64" t="s">
        <v>2380</v>
      </c>
      <c r="AX354" s="64" t="s">
        <v>2380</v>
      </c>
      <c r="AY354" s="64" t="s">
        <v>2380</v>
      </c>
      <c r="AZ354" s="64">
        <v>0</v>
      </c>
      <c r="BA354" s="109" t="s">
        <v>7035</v>
      </c>
      <c r="BB354" s="64" t="s">
        <v>10448</v>
      </c>
      <c r="BC354" s="69" t="s">
        <v>10444</v>
      </c>
    </row>
    <row r="355" spans="1:55" x14ac:dyDescent="0.35">
      <c r="A355" t="s">
        <v>2018</v>
      </c>
      <c r="B355">
        <v>27.645</v>
      </c>
      <c r="C355">
        <v>4.6900000000000004</v>
      </c>
      <c r="D355" t="s">
        <v>2380</v>
      </c>
      <c r="E355" t="s">
        <v>2380</v>
      </c>
      <c r="F355" t="s">
        <v>2380</v>
      </c>
      <c r="G355" t="s">
        <v>2381</v>
      </c>
      <c r="H355" t="s">
        <v>2380</v>
      </c>
      <c r="R355" s="64" t="s">
        <v>30</v>
      </c>
      <c r="S355" s="64">
        <v>2003</v>
      </c>
      <c r="U355" s="7" t="str">
        <f t="shared" si="30"/>
        <v>Dec</v>
      </c>
      <c r="V355" s="10">
        <f t="shared" si="31"/>
        <v>2003</v>
      </c>
      <c r="Y355" s="10" t="s">
        <v>2382</v>
      </c>
      <c r="Z355" s="10" t="str">
        <f t="shared" si="33"/>
        <v>yes</v>
      </c>
      <c r="AB355" s="53" t="s">
        <v>11</v>
      </c>
      <c r="AC355" s="10" t="str">
        <f t="shared" si="34"/>
        <v>tier - 2</v>
      </c>
      <c r="AE355" t="s">
        <v>12</v>
      </c>
      <c r="AF355" s="10" t="str">
        <f t="shared" si="35"/>
        <v>tier - 3</v>
      </c>
      <c r="AI355" t="s">
        <v>200</v>
      </c>
      <c r="AJ355" t="str">
        <f t="shared" si="32"/>
        <v>R1025</v>
      </c>
      <c r="AS355" s="110" t="s">
        <v>2018</v>
      </c>
      <c r="AT355" s="64">
        <v>27.645</v>
      </c>
      <c r="AU355" s="64">
        <v>4.6900000000000004</v>
      </c>
      <c r="AV355" s="64" t="s">
        <v>2380</v>
      </c>
      <c r="AW355" s="64" t="s">
        <v>2380</v>
      </c>
      <c r="AX355" s="64" t="s">
        <v>2380</v>
      </c>
      <c r="AY355" s="64" t="s">
        <v>2380</v>
      </c>
      <c r="AZ355" s="64">
        <v>0</v>
      </c>
      <c r="BA355" s="109" t="s">
        <v>7036</v>
      </c>
      <c r="BB355" s="64" t="s">
        <v>10450</v>
      </c>
      <c r="BC355" s="69" t="s">
        <v>10445</v>
      </c>
    </row>
    <row r="356" spans="1:55" x14ac:dyDescent="0.35">
      <c r="A356" t="s">
        <v>2017</v>
      </c>
      <c r="B356">
        <v>22.72</v>
      </c>
      <c r="C356">
        <v>5.71</v>
      </c>
      <c r="D356" t="s">
        <v>2380</v>
      </c>
      <c r="E356" t="s">
        <v>2380</v>
      </c>
      <c r="F356" t="s">
        <v>2380</v>
      </c>
      <c r="G356" t="s">
        <v>2381</v>
      </c>
      <c r="H356" t="s">
        <v>2382</v>
      </c>
      <c r="R356" s="64" t="s">
        <v>15</v>
      </c>
      <c r="S356" s="64">
        <v>2003</v>
      </c>
      <c r="U356" s="7" t="str">
        <f t="shared" si="30"/>
        <v>Nov</v>
      </c>
      <c r="V356" s="10">
        <f t="shared" si="31"/>
        <v>2003</v>
      </c>
      <c r="Y356" s="10" t="s">
        <v>2380</v>
      </c>
      <c r="Z356" s="10" t="str">
        <f t="shared" si="33"/>
        <v>No</v>
      </c>
      <c r="AB356" s="53" t="s">
        <v>11</v>
      </c>
      <c r="AC356" s="10" t="str">
        <f t="shared" si="34"/>
        <v>tier - 2</v>
      </c>
      <c r="AE356" t="s">
        <v>16</v>
      </c>
      <c r="AF356" s="10" t="str">
        <f t="shared" si="35"/>
        <v>tier - 1</v>
      </c>
      <c r="AI356" t="s">
        <v>300</v>
      </c>
      <c r="AJ356" t="str">
        <f t="shared" si="32"/>
        <v>R1021</v>
      </c>
      <c r="AS356" s="110" t="s">
        <v>2017</v>
      </c>
      <c r="AT356" s="64">
        <v>22.72</v>
      </c>
      <c r="AU356" s="64">
        <v>5.71</v>
      </c>
      <c r="AV356" s="64" t="s">
        <v>2380</v>
      </c>
      <c r="AW356" s="64" t="s">
        <v>2380</v>
      </c>
      <c r="AX356" s="64" t="s">
        <v>2380</v>
      </c>
      <c r="AY356" s="64" t="s">
        <v>2383</v>
      </c>
      <c r="AZ356" s="64">
        <v>0</v>
      </c>
      <c r="BA356" s="109" t="s">
        <v>7037</v>
      </c>
      <c r="BB356" s="64" t="s">
        <v>10449</v>
      </c>
      <c r="BC356" s="69" t="s">
        <v>10446</v>
      </c>
    </row>
    <row r="357" spans="1:55" x14ac:dyDescent="0.35">
      <c r="A357" t="s">
        <v>2016</v>
      </c>
      <c r="B357">
        <v>36.520000000000003</v>
      </c>
      <c r="C357">
        <v>9.07</v>
      </c>
      <c r="D357" t="s">
        <v>2382</v>
      </c>
      <c r="E357" t="s">
        <v>2380</v>
      </c>
      <c r="F357" t="s">
        <v>2383</v>
      </c>
      <c r="G357">
        <v>1</v>
      </c>
      <c r="H357" t="s">
        <v>2380</v>
      </c>
      <c r="R357" s="64" t="s">
        <v>18</v>
      </c>
      <c r="S357" s="64">
        <v>1997</v>
      </c>
      <c r="U357" s="7" t="str">
        <f t="shared" si="30"/>
        <v>Jun</v>
      </c>
      <c r="V357" s="10">
        <f t="shared" si="31"/>
        <v>1997</v>
      </c>
      <c r="Y357" s="10" t="s">
        <v>2382</v>
      </c>
      <c r="Z357" s="10" t="str">
        <f t="shared" si="33"/>
        <v>yes</v>
      </c>
      <c r="AB357" s="53" t="s">
        <v>11</v>
      </c>
      <c r="AC357" s="10" t="str">
        <f t="shared" si="34"/>
        <v>tier - 2</v>
      </c>
      <c r="AE357" t="s">
        <v>12</v>
      </c>
      <c r="AF357" s="10" t="str">
        <f t="shared" si="35"/>
        <v>tier - 3</v>
      </c>
      <c r="AI357" t="s">
        <v>356</v>
      </c>
      <c r="AJ357" t="str">
        <f t="shared" si="32"/>
        <v>R1017</v>
      </c>
      <c r="AS357" s="110" t="s">
        <v>2016</v>
      </c>
      <c r="AT357" s="64">
        <v>36.520000000000003</v>
      </c>
      <c r="AU357" s="64">
        <v>9.07</v>
      </c>
      <c r="AV357" s="64" t="s">
        <v>2380</v>
      </c>
      <c r="AW357" s="64" t="s">
        <v>2383</v>
      </c>
      <c r="AX357" s="64" t="s">
        <v>2383</v>
      </c>
      <c r="AY357" s="64" t="s">
        <v>2380</v>
      </c>
      <c r="AZ357" s="64">
        <v>1</v>
      </c>
      <c r="BA357" s="109" t="s">
        <v>7038</v>
      </c>
      <c r="BB357" s="64" t="s">
        <v>10448</v>
      </c>
      <c r="BC357" s="69" t="s">
        <v>10444</v>
      </c>
    </row>
    <row r="358" spans="1:55" x14ac:dyDescent="0.35">
      <c r="A358" t="s">
        <v>2015</v>
      </c>
      <c r="B358">
        <v>33.96</v>
      </c>
      <c r="C358">
        <v>4.99</v>
      </c>
      <c r="D358" t="s">
        <v>2380</v>
      </c>
      <c r="E358" t="s">
        <v>2380</v>
      </c>
      <c r="F358" t="s">
        <v>2380</v>
      </c>
      <c r="G358" t="s">
        <v>2381</v>
      </c>
      <c r="H358" t="s">
        <v>2382</v>
      </c>
      <c r="R358" s="64" t="s">
        <v>20</v>
      </c>
      <c r="S358" s="64">
        <v>1991</v>
      </c>
      <c r="U358" s="7" t="str">
        <f t="shared" si="30"/>
        <v>Sep</v>
      </c>
      <c r="V358" s="10">
        <f t="shared" si="31"/>
        <v>1991</v>
      </c>
      <c r="Y358" s="10" t="s">
        <v>2382</v>
      </c>
      <c r="Z358" s="10" t="str">
        <f t="shared" si="33"/>
        <v>yes</v>
      </c>
      <c r="AB358" s="53" t="s">
        <v>11</v>
      </c>
      <c r="AC358" s="10" t="str">
        <f t="shared" si="34"/>
        <v>tier - 2</v>
      </c>
      <c r="AE358" t="s">
        <v>11</v>
      </c>
      <c r="AF358" s="10" t="str">
        <f t="shared" si="35"/>
        <v>tier - 2</v>
      </c>
      <c r="AI358" t="s">
        <v>13</v>
      </c>
      <c r="AJ358" t="str">
        <f t="shared" si="32"/>
        <v>R1013</v>
      </c>
      <c r="AS358" s="110" t="s">
        <v>2015</v>
      </c>
      <c r="AT358" s="64">
        <v>33.96</v>
      </c>
      <c r="AU358" s="64">
        <v>4.99</v>
      </c>
      <c r="AV358" s="64" t="s">
        <v>2380</v>
      </c>
      <c r="AW358" s="64" t="s">
        <v>2380</v>
      </c>
      <c r="AX358" s="64" t="s">
        <v>2380</v>
      </c>
      <c r="AY358" s="64" t="s">
        <v>2383</v>
      </c>
      <c r="AZ358" s="64">
        <v>0</v>
      </c>
      <c r="BA358" s="109" t="s">
        <v>6126</v>
      </c>
      <c r="BB358" s="64" t="s">
        <v>10450</v>
      </c>
      <c r="BC358" s="69" t="s">
        <v>10444</v>
      </c>
    </row>
    <row r="359" spans="1:55" x14ac:dyDescent="0.35">
      <c r="A359" t="s">
        <v>2014</v>
      </c>
      <c r="B359">
        <v>26.695</v>
      </c>
      <c r="C359">
        <v>8.31</v>
      </c>
      <c r="D359" t="s">
        <v>2380</v>
      </c>
      <c r="E359" t="s">
        <v>2380</v>
      </c>
      <c r="F359" t="s">
        <v>2380</v>
      </c>
      <c r="G359" t="s">
        <v>2381</v>
      </c>
      <c r="H359" t="s">
        <v>2382</v>
      </c>
      <c r="R359" s="64" t="s">
        <v>37</v>
      </c>
      <c r="S359" s="64">
        <v>1993</v>
      </c>
      <c r="U359" s="7" t="str">
        <f t="shared" si="30"/>
        <v>Oct</v>
      </c>
      <c r="V359" s="10">
        <f t="shared" si="31"/>
        <v>1993</v>
      </c>
      <c r="Y359" s="10" t="s">
        <v>2382</v>
      </c>
      <c r="Z359" s="10" t="str">
        <f t="shared" si="33"/>
        <v>yes</v>
      </c>
      <c r="AB359" s="53" t="s">
        <v>11</v>
      </c>
      <c r="AC359" s="10" t="str">
        <f t="shared" si="34"/>
        <v>tier - 2</v>
      </c>
      <c r="AE359" t="s">
        <v>11</v>
      </c>
      <c r="AF359" s="10" t="str">
        <f t="shared" si="35"/>
        <v>tier - 2</v>
      </c>
      <c r="AI359" t="s">
        <v>42</v>
      </c>
      <c r="AJ359" t="str">
        <f t="shared" si="32"/>
        <v>R1011</v>
      </c>
      <c r="AS359" s="110" t="s">
        <v>2014</v>
      </c>
      <c r="AT359" s="64">
        <v>26.695</v>
      </c>
      <c r="AU359" s="64">
        <v>8.31</v>
      </c>
      <c r="AV359" s="64" t="s">
        <v>2380</v>
      </c>
      <c r="AW359" s="64" t="s">
        <v>2380</v>
      </c>
      <c r="AX359" s="64" t="s">
        <v>2380</v>
      </c>
      <c r="AY359" s="64" t="s">
        <v>2383</v>
      </c>
      <c r="AZ359" s="64">
        <v>0</v>
      </c>
      <c r="BA359" s="109" t="s">
        <v>7039</v>
      </c>
      <c r="BB359" s="64" t="s">
        <v>10448</v>
      </c>
      <c r="BC359" s="69" t="s">
        <v>10445</v>
      </c>
    </row>
    <row r="360" spans="1:55" x14ac:dyDescent="0.35">
      <c r="A360" t="s">
        <v>2013</v>
      </c>
      <c r="B360">
        <v>18.45</v>
      </c>
      <c r="C360">
        <v>5.07</v>
      </c>
      <c r="D360" t="s">
        <v>2382</v>
      </c>
      <c r="E360" t="s">
        <v>2380</v>
      </c>
      <c r="F360" t="s">
        <v>2380</v>
      </c>
      <c r="G360" t="s">
        <v>2381</v>
      </c>
      <c r="H360" t="s">
        <v>2382</v>
      </c>
      <c r="R360" s="64" t="s">
        <v>18</v>
      </c>
      <c r="S360" s="64">
        <v>1995</v>
      </c>
      <c r="U360" s="7" t="str">
        <f t="shared" si="30"/>
        <v>Jun</v>
      </c>
      <c r="V360" s="10">
        <f t="shared" si="31"/>
        <v>1995</v>
      </c>
      <c r="Y360" s="10" t="s">
        <v>2380</v>
      </c>
      <c r="Z360" s="10" t="str">
        <f t="shared" si="33"/>
        <v>No</v>
      </c>
      <c r="AB360" s="53" t="s">
        <v>11</v>
      </c>
      <c r="AC360" s="10" t="str">
        <f t="shared" si="34"/>
        <v>tier - 2</v>
      </c>
      <c r="AE360" t="s">
        <v>16</v>
      </c>
      <c r="AF360" s="10" t="str">
        <f t="shared" si="35"/>
        <v>tier - 1</v>
      </c>
      <c r="AI360" t="s">
        <v>23</v>
      </c>
      <c r="AJ360" t="str">
        <f t="shared" si="32"/>
        <v>R1012</v>
      </c>
      <c r="AS360" s="110" t="s">
        <v>2013</v>
      </c>
      <c r="AT360" s="64">
        <v>18.45</v>
      </c>
      <c r="AU360" s="64">
        <v>5.07</v>
      </c>
      <c r="AV360" s="64" t="s">
        <v>2380</v>
      </c>
      <c r="AW360" s="64" t="s">
        <v>2380</v>
      </c>
      <c r="AX360" s="64" t="s">
        <v>2383</v>
      </c>
      <c r="AY360" s="64" t="s">
        <v>2383</v>
      </c>
      <c r="AZ360" s="64">
        <v>0</v>
      </c>
      <c r="BA360" s="109" t="s">
        <v>7040</v>
      </c>
      <c r="BB360" s="64" t="s">
        <v>10450</v>
      </c>
      <c r="BC360" s="69" t="s">
        <v>10447</v>
      </c>
    </row>
    <row r="361" spans="1:55" x14ac:dyDescent="0.35">
      <c r="A361" t="s">
        <v>2012</v>
      </c>
      <c r="B361">
        <v>33.18</v>
      </c>
      <c r="C361">
        <v>4.79</v>
      </c>
      <c r="D361" t="s">
        <v>2380</v>
      </c>
      <c r="E361" t="s">
        <v>2380</v>
      </c>
      <c r="F361" t="s">
        <v>2380</v>
      </c>
      <c r="G361" t="s">
        <v>2381</v>
      </c>
      <c r="H361" t="s">
        <v>2382</v>
      </c>
      <c r="R361" s="64" t="s">
        <v>37</v>
      </c>
      <c r="S361" s="64">
        <v>1993</v>
      </c>
      <c r="U361" s="7" t="str">
        <f t="shared" si="30"/>
        <v>Oct</v>
      </c>
      <c r="V361" s="10">
        <f t="shared" si="31"/>
        <v>1993</v>
      </c>
      <c r="Y361" s="10" t="s">
        <v>2380</v>
      </c>
      <c r="Z361" s="10" t="str">
        <f t="shared" si="33"/>
        <v>No</v>
      </c>
      <c r="AB361" s="53" t="s">
        <v>12</v>
      </c>
      <c r="AC361" s="10" t="str">
        <f t="shared" si="34"/>
        <v>tier - 3</v>
      </c>
      <c r="AE361" t="s">
        <v>12</v>
      </c>
      <c r="AF361" s="10" t="str">
        <f t="shared" si="35"/>
        <v>tier - 3</v>
      </c>
      <c r="AI361" t="s">
        <v>13</v>
      </c>
      <c r="AJ361" t="str">
        <f t="shared" si="32"/>
        <v>R1013</v>
      </c>
      <c r="AS361" s="110" t="s">
        <v>2012</v>
      </c>
      <c r="AT361" s="64">
        <v>33.18</v>
      </c>
      <c r="AU361" s="64">
        <v>4.79</v>
      </c>
      <c r="AV361" s="64" t="s">
        <v>2380</v>
      </c>
      <c r="AW361" s="64" t="s">
        <v>2380</v>
      </c>
      <c r="AX361" s="64" t="s">
        <v>2380</v>
      </c>
      <c r="AY361" s="64" t="s">
        <v>2383</v>
      </c>
      <c r="AZ361" s="64">
        <v>0</v>
      </c>
      <c r="BA361" s="109" t="s">
        <v>7041</v>
      </c>
      <c r="BB361" s="64" t="s">
        <v>10450</v>
      </c>
      <c r="BC361" s="69" t="s">
        <v>10444</v>
      </c>
    </row>
    <row r="362" spans="1:55" x14ac:dyDescent="0.35">
      <c r="A362" t="s">
        <v>2011</v>
      </c>
      <c r="B362">
        <v>36.1</v>
      </c>
      <c r="C362">
        <v>11.39</v>
      </c>
      <c r="D362" t="s">
        <v>2382</v>
      </c>
      <c r="E362" t="s">
        <v>2380</v>
      </c>
      <c r="F362" t="s">
        <v>2380</v>
      </c>
      <c r="G362">
        <v>2</v>
      </c>
      <c r="H362" t="s">
        <v>2380</v>
      </c>
      <c r="R362" s="64" t="s">
        <v>30</v>
      </c>
      <c r="S362" s="64">
        <v>1996</v>
      </c>
      <c r="U362" s="7" t="str">
        <f t="shared" si="30"/>
        <v>Dec</v>
      </c>
      <c r="V362" s="10">
        <f t="shared" si="31"/>
        <v>1996</v>
      </c>
      <c r="Y362" s="10" t="s">
        <v>2380</v>
      </c>
      <c r="Z362" s="10" t="str">
        <f t="shared" si="33"/>
        <v>No</v>
      </c>
      <c r="AB362" s="53" t="s">
        <v>11</v>
      </c>
      <c r="AC362" s="10" t="str">
        <f t="shared" si="34"/>
        <v>tier - 2</v>
      </c>
      <c r="AE362" t="s">
        <v>16</v>
      </c>
      <c r="AF362" s="10" t="str">
        <f t="shared" si="35"/>
        <v>tier - 1</v>
      </c>
      <c r="AI362" t="s">
        <v>42</v>
      </c>
      <c r="AJ362" t="str">
        <f t="shared" si="32"/>
        <v>R1011</v>
      </c>
      <c r="AS362" s="110" t="s">
        <v>2011</v>
      </c>
      <c r="AT362" s="64">
        <v>36.1</v>
      </c>
      <c r="AU362" s="64">
        <v>11.39</v>
      </c>
      <c r="AV362" s="64" t="s">
        <v>2380</v>
      </c>
      <c r="AW362" s="64" t="s">
        <v>2380</v>
      </c>
      <c r="AX362" s="64" t="s">
        <v>2383</v>
      </c>
      <c r="AY362" s="64" t="s">
        <v>2380</v>
      </c>
      <c r="AZ362" s="64">
        <v>2</v>
      </c>
      <c r="BA362" s="109" t="s">
        <v>7042</v>
      </c>
      <c r="BB362" s="64" t="s">
        <v>10448</v>
      </c>
      <c r="BC362" s="69" t="s">
        <v>10444</v>
      </c>
    </row>
    <row r="363" spans="1:55" x14ac:dyDescent="0.35">
      <c r="A363" t="s">
        <v>2010</v>
      </c>
      <c r="B363">
        <v>22.77</v>
      </c>
      <c r="C363">
        <v>6</v>
      </c>
      <c r="D363" t="s">
        <v>2380</v>
      </c>
      <c r="E363" t="s">
        <v>2380</v>
      </c>
      <c r="F363" t="s">
        <v>2380</v>
      </c>
      <c r="G363" t="s">
        <v>2381</v>
      </c>
      <c r="H363" t="s">
        <v>2382</v>
      </c>
      <c r="R363" s="64" t="s">
        <v>15</v>
      </c>
      <c r="S363" s="64">
        <v>1996</v>
      </c>
      <c r="U363" s="7" t="str">
        <f t="shared" si="30"/>
        <v>Nov</v>
      </c>
      <c r="V363" s="10">
        <f t="shared" si="31"/>
        <v>1996</v>
      </c>
      <c r="Y363" s="10" t="s">
        <v>2382</v>
      </c>
      <c r="Z363" s="10" t="str">
        <f t="shared" si="33"/>
        <v>yes</v>
      </c>
      <c r="AB363" s="53" t="s">
        <v>11</v>
      </c>
      <c r="AC363" s="10" t="str">
        <f t="shared" si="34"/>
        <v>tier - 2</v>
      </c>
      <c r="AE363" t="s">
        <v>16</v>
      </c>
      <c r="AF363" s="10" t="str">
        <f t="shared" si="35"/>
        <v>tier - 1</v>
      </c>
      <c r="AI363" t="s">
        <v>247</v>
      </c>
      <c r="AJ363" t="str">
        <f t="shared" si="32"/>
        <v>R1024</v>
      </c>
      <c r="AS363" s="110" t="s">
        <v>2010</v>
      </c>
      <c r="AT363" s="64">
        <v>22.77</v>
      </c>
      <c r="AU363" s="64">
        <v>6</v>
      </c>
      <c r="AV363" s="64" t="s">
        <v>2380</v>
      </c>
      <c r="AW363" s="64" t="s">
        <v>2380</v>
      </c>
      <c r="AX363" s="64" t="s">
        <v>2380</v>
      </c>
      <c r="AY363" s="64" t="s">
        <v>2383</v>
      </c>
      <c r="AZ363" s="64">
        <v>0</v>
      </c>
      <c r="BA363" s="109" t="s">
        <v>6802</v>
      </c>
      <c r="BB363" s="64" t="s">
        <v>10449</v>
      </c>
      <c r="BC363" s="69" t="s">
        <v>10446</v>
      </c>
    </row>
    <row r="364" spans="1:55" x14ac:dyDescent="0.35">
      <c r="A364" t="s">
        <v>2009</v>
      </c>
      <c r="B364">
        <v>21.24</v>
      </c>
      <c r="C364">
        <v>5.13</v>
      </c>
      <c r="D364" t="s">
        <v>2380</v>
      </c>
      <c r="E364" t="s">
        <v>2380</v>
      </c>
      <c r="F364" t="s">
        <v>2380</v>
      </c>
      <c r="G364" t="s">
        <v>2381</v>
      </c>
      <c r="H364" t="s">
        <v>2382</v>
      </c>
      <c r="R364" s="64" t="s">
        <v>35</v>
      </c>
      <c r="S364" s="64">
        <v>1996</v>
      </c>
      <c r="U364" s="7" t="str">
        <f t="shared" si="30"/>
        <v>Aug</v>
      </c>
      <c r="V364" s="10">
        <f t="shared" si="31"/>
        <v>1996</v>
      </c>
      <c r="Y364" s="10" t="s">
        <v>2380</v>
      </c>
      <c r="Z364" s="10" t="str">
        <f t="shared" si="33"/>
        <v>No</v>
      </c>
      <c r="AB364" s="53" t="s">
        <v>11</v>
      </c>
      <c r="AC364" s="10" t="str">
        <f t="shared" si="34"/>
        <v>tier - 2</v>
      </c>
      <c r="AE364" t="s">
        <v>12</v>
      </c>
      <c r="AF364" s="10" t="str">
        <f t="shared" si="35"/>
        <v>tier - 3</v>
      </c>
      <c r="AI364" t="s">
        <v>13</v>
      </c>
      <c r="AJ364" t="str">
        <f t="shared" si="32"/>
        <v>R1013</v>
      </c>
      <c r="AS364" s="110" t="s">
        <v>2009</v>
      </c>
      <c r="AT364" s="64">
        <v>21.24</v>
      </c>
      <c r="AU364" s="64">
        <v>5.13</v>
      </c>
      <c r="AV364" s="64" t="s">
        <v>2380</v>
      </c>
      <c r="AW364" s="64" t="s">
        <v>2380</v>
      </c>
      <c r="AX364" s="64" t="s">
        <v>2380</v>
      </c>
      <c r="AY364" s="64" t="s">
        <v>2383</v>
      </c>
      <c r="AZ364" s="64">
        <v>0</v>
      </c>
      <c r="BA364" s="109" t="s">
        <v>7043</v>
      </c>
      <c r="BB364" s="64" t="s">
        <v>10450</v>
      </c>
      <c r="BC364" s="69" t="s">
        <v>10446</v>
      </c>
    </row>
    <row r="365" spans="1:55" x14ac:dyDescent="0.35">
      <c r="A365" t="s">
        <v>2008</v>
      </c>
      <c r="B365">
        <v>17.600000000000001</v>
      </c>
      <c r="C365">
        <v>5.26</v>
      </c>
      <c r="D365" t="s">
        <v>2382</v>
      </c>
      <c r="E365" t="s">
        <v>2380</v>
      </c>
      <c r="F365" t="s">
        <v>2380</v>
      </c>
      <c r="G365" t="s">
        <v>2381</v>
      </c>
      <c r="H365" t="s">
        <v>2382</v>
      </c>
      <c r="R365" s="64" t="s">
        <v>37</v>
      </c>
      <c r="S365" s="64">
        <v>1996</v>
      </c>
      <c r="U365" s="7" t="str">
        <f t="shared" si="30"/>
        <v>Oct</v>
      </c>
      <c r="V365" s="10">
        <f t="shared" si="31"/>
        <v>1996</v>
      </c>
      <c r="Y365" s="10" t="s">
        <v>2382</v>
      </c>
      <c r="Z365" s="10" t="str">
        <f t="shared" si="33"/>
        <v>yes</v>
      </c>
      <c r="AB365" s="53" t="s">
        <v>11</v>
      </c>
      <c r="AC365" s="10" t="str">
        <f t="shared" si="34"/>
        <v>tier - 2</v>
      </c>
      <c r="AE365" t="s">
        <v>11</v>
      </c>
      <c r="AF365" s="10" t="str">
        <f t="shared" si="35"/>
        <v>tier - 2</v>
      </c>
      <c r="AI365" t="s">
        <v>13</v>
      </c>
      <c r="AJ365" t="str">
        <f t="shared" si="32"/>
        <v>R1013</v>
      </c>
      <c r="AS365" s="110" t="s">
        <v>2008</v>
      </c>
      <c r="AT365" s="64">
        <v>17.600000000000001</v>
      </c>
      <c r="AU365" s="64">
        <v>5.26</v>
      </c>
      <c r="AV365" s="64" t="s">
        <v>2380</v>
      </c>
      <c r="AW365" s="64" t="s">
        <v>2380</v>
      </c>
      <c r="AX365" s="64" t="s">
        <v>2383</v>
      </c>
      <c r="AY365" s="64" t="s">
        <v>2383</v>
      </c>
      <c r="AZ365" s="64">
        <v>0</v>
      </c>
      <c r="BA365" s="109" t="s">
        <v>7044</v>
      </c>
      <c r="BB365" s="64" t="s">
        <v>10450</v>
      </c>
      <c r="BC365" s="69" t="s">
        <v>10447</v>
      </c>
    </row>
    <row r="366" spans="1:55" x14ac:dyDescent="0.35">
      <c r="A366" t="s">
        <v>2007</v>
      </c>
      <c r="B366">
        <v>26.29</v>
      </c>
      <c r="C366">
        <v>6.84</v>
      </c>
      <c r="D366" t="s">
        <v>2380</v>
      </c>
      <c r="E366" t="s">
        <v>2380</v>
      </c>
      <c r="F366" t="s">
        <v>2380</v>
      </c>
      <c r="G366" t="s">
        <v>2381</v>
      </c>
      <c r="H366" t="s">
        <v>2382</v>
      </c>
      <c r="R366" s="64" t="s">
        <v>10</v>
      </c>
      <c r="S366" s="64">
        <v>2004</v>
      </c>
      <c r="U366" s="7" t="str">
        <f t="shared" si="30"/>
        <v>Jul</v>
      </c>
      <c r="V366" s="10">
        <f t="shared" si="31"/>
        <v>2004</v>
      </c>
      <c r="Y366" s="10" t="s">
        <v>2382</v>
      </c>
      <c r="Z366" s="10" t="str">
        <f t="shared" si="33"/>
        <v>yes</v>
      </c>
      <c r="AB366" s="53" t="s">
        <v>11</v>
      </c>
      <c r="AC366" s="10" t="str">
        <f t="shared" si="34"/>
        <v>tier - 2</v>
      </c>
      <c r="AE366" t="s">
        <v>16</v>
      </c>
      <c r="AF366" s="10" t="str">
        <f t="shared" si="35"/>
        <v>tier - 1</v>
      </c>
      <c r="AI366" t="s">
        <v>249</v>
      </c>
      <c r="AJ366" t="str">
        <f t="shared" si="32"/>
        <v>R1023</v>
      </c>
      <c r="AS366" s="110" t="s">
        <v>2007</v>
      </c>
      <c r="AT366" s="64">
        <v>26.29</v>
      </c>
      <c r="AU366" s="64">
        <v>6.84</v>
      </c>
      <c r="AV366" s="64" t="s">
        <v>2380</v>
      </c>
      <c r="AW366" s="64" t="s">
        <v>2380</v>
      </c>
      <c r="AX366" s="64" t="s">
        <v>2380</v>
      </c>
      <c r="AY366" s="64" t="s">
        <v>2383</v>
      </c>
      <c r="AZ366" s="64">
        <v>0</v>
      </c>
      <c r="BA366" s="109" t="s">
        <v>7045</v>
      </c>
      <c r="BB366" s="64" t="s">
        <v>10448</v>
      </c>
      <c r="BC366" s="69" t="s">
        <v>10445</v>
      </c>
    </row>
    <row r="367" spans="1:55" x14ac:dyDescent="0.35">
      <c r="A367" t="s">
        <v>2006</v>
      </c>
      <c r="B367">
        <v>35.31</v>
      </c>
      <c r="C367">
        <v>9.0399999999999991</v>
      </c>
      <c r="D367" t="s">
        <v>2380</v>
      </c>
      <c r="E367" t="s">
        <v>2380</v>
      </c>
      <c r="F367" t="s">
        <v>2380</v>
      </c>
      <c r="G367" t="s">
        <v>2381</v>
      </c>
      <c r="H367" t="s">
        <v>2380</v>
      </c>
      <c r="R367" s="64" t="s">
        <v>30</v>
      </c>
      <c r="S367" s="64">
        <v>1996</v>
      </c>
      <c r="U367" s="7" t="str">
        <f t="shared" si="30"/>
        <v>Dec</v>
      </c>
      <c r="V367" s="10">
        <f t="shared" si="31"/>
        <v>1996</v>
      </c>
      <c r="Y367" s="10" t="s">
        <v>2382</v>
      </c>
      <c r="Z367" s="10" t="str">
        <f t="shared" si="33"/>
        <v>yes</v>
      </c>
      <c r="AB367" s="53" t="s">
        <v>11</v>
      </c>
      <c r="AC367" s="10" t="str">
        <f t="shared" si="34"/>
        <v>tier - 2</v>
      </c>
      <c r="AE367" t="s">
        <v>11</v>
      </c>
      <c r="AF367" s="10" t="str">
        <f t="shared" si="35"/>
        <v>tier - 2</v>
      </c>
      <c r="AI367" t="s">
        <v>42</v>
      </c>
      <c r="AJ367" t="str">
        <f t="shared" si="32"/>
        <v>R1011</v>
      </c>
      <c r="AS367" s="110" t="s">
        <v>2006</v>
      </c>
      <c r="AT367" s="64">
        <v>35.31</v>
      </c>
      <c r="AU367" s="64">
        <v>9.0399999999999991</v>
      </c>
      <c r="AV367" s="64" t="s">
        <v>2380</v>
      </c>
      <c r="AW367" s="64" t="s">
        <v>2380</v>
      </c>
      <c r="AX367" s="64" t="s">
        <v>2380</v>
      </c>
      <c r="AY367" s="64" t="s">
        <v>2380</v>
      </c>
      <c r="AZ367" s="64">
        <v>0</v>
      </c>
      <c r="BA367" s="109" t="s">
        <v>7046</v>
      </c>
      <c r="BB367" s="64" t="s">
        <v>10448</v>
      </c>
      <c r="BC367" s="69" t="s">
        <v>10444</v>
      </c>
    </row>
    <row r="368" spans="1:55" x14ac:dyDescent="0.35">
      <c r="A368" t="s">
        <v>2005</v>
      </c>
      <c r="B368">
        <v>27.04</v>
      </c>
      <c r="C368">
        <v>4.0999999999999996</v>
      </c>
      <c r="D368" t="s">
        <v>2380</v>
      </c>
      <c r="E368" t="s">
        <v>2380</v>
      </c>
      <c r="F368" t="s">
        <v>2380</v>
      </c>
      <c r="G368">
        <v>1</v>
      </c>
      <c r="H368" t="s">
        <v>2382</v>
      </c>
      <c r="R368" s="64" t="s">
        <v>30</v>
      </c>
      <c r="S368" s="64">
        <v>2001</v>
      </c>
      <c r="U368" s="7" t="str">
        <f t="shared" si="30"/>
        <v>Dec</v>
      </c>
      <c r="V368" s="10">
        <f t="shared" si="31"/>
        <v>2001</v>
      </c>
      <c r="Y368" s="10" t="s">
        <v>2382</v>
      </c>
      <c r="Z368" s="10" t="str">
        <f t="shared" si="33"/>
        <v>yes</v>
      </c>
      <c r="AB368" s="53" t="s">
        <v>11</v>
      </c>
      <c r="AC368" s="10" t="str">
        <f t="shared" si="34"/>
        <v>tier - 2</v>
      </c>
      <c r="AE368" t="s">
        <v>12</v>
      </c>
      <c r="AF368" s="10" t="str">
        <f t="shared" si="35"/>
        <v>tier - 3</v>
      </c>
      <c r="AI368" t="s">
        <v>42</v>
      </c>
      <c r="AJ368" t="str">
        <f t="shared" si="32"/>
        <v>R1011</v>
      </c>
      <c r="AS368" s="110" t="s">
        <v>2005</v>
      </c>
      <c r="AT368" s="64">
        <v>27.04</v>
      </c>
      <c r="AU368" s="64">
        <v>4.0999999999999996</v>
      </c>
      <c r="AV368" s="64" t="s">
        <v>2380</v>
      </c>
      <c r="AW368" s="64" t="s">
        <v>2380</v>
      </c>
      <c r="AX368" s="64" t="s">
        <v>2380</v>
      </c>
      <c r="AY368" s="64" t="s">
        <v>2383</v>
      </c>
      <c r="AZ368" s="64">
        <v>1</v>
      </c>
      <c r="BA368" s="109" t="s">
        <v>7047</v>
      </c>
      <c r="BB368" s="64" t="s">
        <v>10450</v>
      </c>
      <c r="BC368" s="69" t="s">
        <v>10445</v>
      </c>
    </row>
    <row r="369" spans="1:55" x14ac:dyDescent="0.35">
      <c r="A369" t="s">
        <v>2004</v>
      </c>
      <c r="B369">
        <v>30.23</v>
      </c>
      <c r="C369">
        <v>4.2300000000000004</v>
      </c>
      <c r="D369" t="s">
        <v>2382</v>
      </c>
      <c r="E369" t="s">
        <v>2380</v>
      </c>
      <c r="F369" t="s">
        <v>2383</v>
      </c>
      <c r="G369">
        <v>1</v>
      </c>
      <c r="H369" t="s">
        <v>2382</v>
      </c>
      <c r="R369" s="64" t="s">
        <v>35</v>
      </c>
      <c r="S369" s="64">
        <v>1986</v>
      </c>
      <c r="U369" s="7" t="str">
        <f t="shared" si="30"/>
        <v>Aug</v>
      </c>
      <c r="V369" s="10">
        <f t="shared" si="31"/>
        <v>1986</v>
      </c>
      <c r="Y369" s="10" t="s">
        <v>2380</v>
      </c>
      <c r="Z369" s="10" t="str">
        <f t="shared" si="33"/>
        <v>No</v>
      </c>
      <c r="AB369" s="53" t="s">
        <v>11</v>
      </c>
      <c r="AC369" s="10" t="str">
        <f t="shared" si="34"/>
        <v>tier - 2</v>
      </c>
      <c r="AE369" t="s">
        <v>12</v>
      </c>
      <c r="AF369" s="10" t="str">
        <f t="shared" si="35"/>
        <v>tier - 3</v>
      </c>
      <c r="AI369" t="s">
        <v>13</v>
      </c>
      <c r="AJ369" t="str">
        <f t="shared" si="32"/>
        <v>R1013</v>
      </c>
      <c r="AS369" s="110" t="s">
        <v>2004</v>
      </c>
      <c r="AT369" s="64">
        <v>30.23</v>
      </c>
      <c r="AU369" s="64">
        <v>4.2300000000000004</v>
      </c>
      <c r="AV369" s="64" t="s">
        <v>2380</v>
      </c>
      <c r="AW369" s="64" t="s">
        <v>2383</v>
      </c>
      <c r="AX369" s="64" t="s">
        <v>2383</v>
      </c>
      <c r="AY369" s="64" t="s">
        <v>2383</v>
      </c>
      <c r="AZ369" s="64">
        <v>1</v>
      </c>
      <c r="BA369" s="109" t="s">
        <v>7048</v>
      </c>
      <c r="BB369" s="64" t="s">
        <v>10450</v>
      </c>
      <c r="BC369" s="69" t="s">
        <v>10444</v>
      </c>
    </row>
    <row r="370" spans="1:55" x14ac:dyDescent="0.35">
      <c r="A370" t="s">
        <v>2003</v>
      </c>
      <c r="B370">
        <v>30.6</v>
      </c>
      <c r="C370">
        <v>6.48</v>
      </c>
      <c r="D370" t="s">
        <v>2382</v>
      </c>
      <c r="E370" t="s">
        <v>2380</v>
      </c>
      <c r="F370" t="s">
        <v>2383</v>
      </c>
      <c r="G370">
        <v>1</v>
      </c>
      <c r="H370" t="s">
        <v>2382</v>
      </c>
      <c r="R370" s="64" t="s">
        <v>18</v>
      </c>
      <c r="S370" s="64">
        <v>2000</v>
      </c>
      <c r="U370" s="7" t="str">
        <f t="shared" si="30"/>
        <v>Jun</v>
      </c>
      <c r="V370" s="10">
        <f t="shared" si="31"/>
        <v>2000</v>
      </c>
      <c r="Y370" s="10" t="s">
        <v>2382</v>
      </c>
      <c r="Z370" s="10" t="str">
        <f t="shared" si="33"/>
        <v>yes</v>
      </c>
      <c r="AB370" s="53" t="s">
        <v>11</v>
      </c>
      <c r="AC370" s="10" t="str">
        <f t="shared" si="34"/>
        <v>tier - 2</v>
      </c>
      <c r="AE370" t="s">
        <v>11</v>
      </c>
      <c r="AF370" s="10" t="str">
        <f t="shared" si="35"/>
        <v>tier - 2</v>
      </c>
      <c r="AI370" t="s">
        <v>42</v>
      </c>
      <c r="AJ370" t="str">
        <f t="shared" si="32"/>
        <v>R1011</v>
      </c>
      <c r="AS370" s="110" t="s">
        <v>2003</v>
      </c>
      <c r="AT370" s="64">
        <v>30.6</v>
      </c>
      <c r="AU370" s="64">
        <v>6.48</v>
      </c>
      <c r="AV370" s="64" t="s">
        <v>2380</v>
      </c>
      <c r="AW370" s="64" t="s">
        <v>2383</v>
      </c>
      <c r="AX370" s="64" t="s">
        <v>2383</v>
      </c>
      <c r="AY370" s="64" t="s">
        <v>2383</v>
      </c>
      <c r="AZ370" s="64">
        <v>1</v>
      </c>
      <c r="BA370" s="109" t="s">
        <v>7049</v>
      </c>
      <c r="BB370" s="64" t="s">
        <v>10449</v>
      </c>
      <c r="BC370" s="69" t="s">
        <v>10444</v>
      </c>
    </row>
    <row r="371" spans="1:55" x14ac:dyDescent="0.35">
      <c r="A371" t="s">
        <v>2002</v>
      </c>
      <c r="B371">
        <v>26.8</v>
      </c>
      <c r="C371">
        <v>5.53</v>
      </c>
      <c r="D371" t="s">
        <v>2380</v>
      </c>
      <c r="E371" t="s">
        <v>2380</v>
      </c>
      <c r="F371" t="s">
        <v>2380</v>
      </c>
      <c r="G371">
        <v>1</v>
      </c>
      <c r="H371" t="s">
        <v>2382</v>
      </c>
      <c r="R371" s="64" t="s">
        <v>20</v>
      </c>
      <c r="S371" s="64">
        <v>1987</v>
      </c>
      <c r="U371" s="7" t="str">
        <f t="shared" si="30"/>
        <v>Sep</v>
      </c>
      <c r="V371" s="10">
        <f t="shared" si="31"/>
        <v>1987</v>
      </c>
      <c r="Y371" s="10" t="s">
        <v>2382</v>
      </c>
      <c r="Z371" s="10" t="str">
        <f t="shared" si="33"/>
        <v>yes</v>
      </c>
      <c r="AB371" s="53" t="s">
        <v>11</v>
      </c>
      <c r="AC371" s="10" t="str">
        <f t="shared" si="34"/>
        <v>tier - 2</v>
      </c>
      <c r="AE371" t="s">
        <v>11</v>
      </c>
      <c r="AF371" s="10" t="str">
        <f t="shared" si="35"/>
        <v>tier - 2</v>
      </c>
      <c r="AI371" t="s">
        <v>42</v>
      </c>
      <c r="AJ371" t="str">
        <f t="shared" si="32"/>
        <v>R1011</v>
      </c>
      <c r="AS371" s="110" t="s">
        <v>2002</v>
      </c>
      <c r="AT371" s="64">
        <v>26.8</v>
      </c>
      <c r="AU371" s="64">
        <v>5.53</v>
      </c>
      <c r="AV371" s="64" t="s">
        <v>2380</v>
      </c>
      <c r="AW371" s="64" t="s">
        <v>2380</v>
      </c>
      <c r="AX371" s="64" t="s">
        <v>2380</v>
      </c>
      <c r="AY371" s="64" t="s">
        <v>2383</v>
      </c>
      <c r="AZ371" s="64">
        <v>1</v>
      </c>
      <c r="BA371" s="109" t="s">
        <v>7050</v>
      </c>
      <c r="BB371" s="64" t="s">
        <v>10450</v>
      </c>
      <c r="BC371" s="69" t="s">
        <v>10445</v>
      </c>
    </row>
    <row r="372" spans="1:55" x14ac:dyDescent="0.35">
      <c r="A372" t="s">
        <v>2001</v>
      </c>
      <c r="B372">
        <v>16.86</v>
      </c>
      <c r="C372">
        <v>4.07</v>
      </c>
      <c r="D372" t="s">
        <v>2382</v>
      </c>
      <c r="E372" t="s">
        <v>2380</v>
      </c>
      <c r="F372" t="s">
        <v>2380</v>
      </c>
      <c r="G372" t="s">
        <v>2381</v>
      </c>
      <c r="H372" t="s">
        <v>2382</v>
      </c>
      <c r="R372" s="64" t="s">
        <v>10</v>
      </c>
      <c r="S372" s="64">
        <v>2003</v>
      </c>
      <c r="U372" s="7" t="str">
        <f t="shared" si="30"/>
        <v>Jul</v>
      </c>
      <c r="V372" s="10">
        <f t="shared" si="31"/>
        <v>2003</v>
      </c>
      <c r="Y372" s="10" t="s">
        <v>2382</v>
      </c>
      <c r="Z372" s="10" t="str">
        <f t="shared" si="33"/>
        <v>yes</v>
      </c>
      <c r="AB372" s="53" t="s">
        <v>11</v>
      </c>
      <c r="AC372" s="10" t="str">
        <f t="shared" si="34"/>
        <v>tier - 2</v>
      </c>
      <c r="AE372" t="s">
        <v>11</v>
      </c>
      <c r="AF372" s="10" t="str">
        <f t="shared" si="35"/>
        <v>tier - 2</v>
      </c>
      <c r="AI372" t="s">
        <v>200</v>
      </c>
      <c r="AJ372" t="str">
        <f t="shared" si="32"/>
        <v>R1025</v>
      </c>
      <c r="AS372" s="110" t="s">
        <v>2001</v>
      </c>
      <c r="AT372" s="64">
        <v>16.86</v>
      </c>
      <c r="AU372" s="64">
        <v>4.07</v>
      </c>
      <c r="AV372" s="64" t="s">
        <v>2380</v>
      </c>
      <c r="AW372" s="64" t="s">
        <v>2380</v>
      </c>
      <c r="AX372" s="64" t="s">
        <v>2383</v>
      </c>
      <c r="AY372" s="64" t="s">
        <v>2383</v>
      </c>
      <c r="AZ372" s="64">
        <v>0</v>
      </c>
      <c r="BA372" s="109" t="s">
        <v>7051</v>
      </c>
      <c r="BB372" s="64" t="s">
        <v>10450</v>
      </c>
      <c r="BC372" s="69" t="s">
        <v>10447</v>
      </c>
    </row>
    <row r="373" spans="1:55" x14ac:dyDescent="0.35">
      <c r="A373" t="s">
        <v>2000</v>
      </c>
      <c r="B373">
        <v>16.3</v>
      </c>
      <c r="C373">
        <v>5.51</v>
      </c>
      <c r="D373" t="s">
        <v>2380</v>
      </c>
      <c r="E373" t="s">
        <v>2380</v>
      </c>
      <c r="F373" t="s">
        <v>2380</v>
      </c>
      <c r="G373">
        <v>1</v>
      </c>
      <c r="H373" t="s">
        <v>2382</v>
      </c>
      <c r="R373" s="64" t="s">
        <v>37</v>
      </c>
      <c r="S373" s="64">
        <v>1993</v>
      </c>
      <c r="U373" s="7" t="str">
        <f t="shared" si="30"/>
        <v>Oct</v>
      </c>
      <c r="V373" s="10">
        <f t="shared" si="31"/>
        <v>1993</v>
      </c>
      <c r="Y373" s="10" t="s">
        <v>2382</v>
      </c>
      <c r="Z373" s="10" t="str">
        <f t="shared" si="33"/>
        <v>yes</v>
      </c>
      <c r="AB373" s="53" t="s">
        <v>11</v>
      </c>
      <c r="AC373" s="10" t="str">
        <f t="shared" si="34"/>
        <v>tier - 2</v>
      </c>
      <c r="AE373" t="s">
        <v>16</v>
      </c>
      <c r="AF373" s="10" t="str">
        <f t="shared" si="35"/>
        <v>tier - 1</v>
      </c>
      <c r="AI373" t="s">
        <v>13</v>
      </c>
      <c r="AJ373" t="str">
        <f t="shared" si="32"/>
        <v>R1013</v>
      </c>
      <c r="AS373" s="110" t="s">
        <v>2000</v>
      </c>
      <c r="AT373" s="64">
        <v>16.3</v>
      </c>
      <c r="AU373" s="64">
        <v>5.51</v>
      </c>
      <c r="AV373" s="64" t="s">
        <v>2380</v>
      </c>
      <c r="AW373" s="64" t="s">
        <v>2380</v>
      </c>
      <c r="AX373" s="64" t="s">
        <v>2380</v>
      </c>
      <c r="AY373" s="64" t="s">
        <v>2383</v>
      </c>
      <c r="AZ373" s="64">
        <v>1</v>
      </c>
      <c r="BA373" s="109" t="s">
        <v>5465</v>
      </c>
      <c r="BB373" s="64" t="s">
        <v>10450</v>
      </c>
      <c r="BC373" s="69" t="s">
        <v>10447</v>
      </c>
    </row>
    <row r="374" spans="1:55" x14ac:dyDescent="0.35">
      <c r="A374" t="s">
        <v>1999</v>
      </c>
      <c r="B374">
        <v>29.81</v>
      </c>
      <c r="C374">
        <v>11.66</v>
      </c>
      <c r="D374" t="s">
        <v>2380</v>
      </c>
      <c r="E374" t="s">
        <v>2380</v>
      </c>
      <c r="F374" t="s">
        <v>2380</v>
      </c>
      <c r="G374" t="s">
        <v>2381</v>
      </c>
      <c r="H374" t="s">
        <v>2382</v>
      </c>
      <c r="R374" s="64" t="s">
        <v>18</v>
      </c>
      <c r="S374" s="64">
        <v>2004</v>
      </c>
      <c r="U374" s="7" t="str">
        <f t="shared" si="30"/>
        <v>Jun</v>
      </c>
      <c r="V374" s="10">
        <f t="shared" si="31"/>
        <v>2004</v>
      </c>
      <c r="Y374" s="10" t="s">
        <v>2380</v>
      </c>
      <c r="Z374" s="10" t="str">
        <f t="shared" si="33"/>
        <v>No</v>
      </c>
      <c r="AB374" s="53" t="s">
        <v>11</v>
      </c>
      <c r="AC374" s="10" t="str">
        <f t="shared" si="34"/>
        <v>tier - 2</v>
      </c>
      <c r="AE374" t="s">
        <v>16</v>
      </c>
      <c r="AF374" s="10" t="str">
        <f t="shared" si="35"/>
        <v>tier - 1</v>
      </c>
      <c r="AI374" t="s">
        <v>168</v>
      </c>
      <c r="AJ374" t="str">
        <f t="shared" si="32"/>
        <v>R1016</v>
      </c>
      <c r="AS374" s="110" t="s">
        <v>1999</v>
      </c>
      <c r="AT374" s="64">
        <v>29.81</v>
      </c>
      <c r="AU374" s="64">
        <v>11.66</v>
      </c>
      <c r="AV374" s="64" t="s">
        <v>2380</v>
      </c>
      <c r="AW374" s="64" t="s">
        <v>2380</v>
      </c>
      <c r="AX374" s="64" t="s">
        <v>2380</v>
      </c>
      <c r="AY374" s="64" t="s">
        <v>2383</v>
      </c>
      <c r="AZ374" s="64">
        <v>0</v>
      </c>
      <c r="BA374" s="109" t="s">
        <v>7052</v>
      </c>
      <c r="BB374" s="64" t="s">
        <v>10448</v>
      </c>
      <c r="BC374" s="69" t="s">
        <v>10445</v>
      </c>
    </row>
    <row r="375" spans="1:55" x14ac:dyDescent="0.35">
      <c r="A375" t="s">
        <v>1998</v>
      </c>
      <c r="B375">
        <v>16.329999999999998</v>
      </c>
      <c r="C375">
        <v>7.26</v>
      </c>
      <c r="D375" t="s">
        <v>2382</v>
      </c>
      <c r="E375" t="s">
        <v>2380</v>
      </c>
      <c r="F375" t="s">
        <v>2380</v>
      </c>
      <c r="G375" t="s">
        <v>2381</v>
      </c>
      <c r="H375" t="s">
        <v>2382</v>
      </c>
      <c r="R375" s="64" t="s">
        <v>20</v>
      </c>
      <c r="S375" s="64">
        <v>1996</v>
      </c>
      <c r="U375" s="7" t="str">
        <f t="shared" si="30"/>
        <v>Sep</v>
      </c>
      <c r="V375" s="10">
        <f t="shared" si="31"/>
        <v>1996</v>
      </c>
      <c r="Y375" s="10" t="s">
        <v>2382</v>
      </c>
      <c r="Z375" s="10" t="str">
        <f t="shared" si="33"/>
        <v>yes</v>
      </c>
      <c r="AB375" s="53" t="s">
        <v>11</v>
      </c>
      <c r="AC375" s="10" t="str">
        <f t="shared" si="34"/>
        <v>tier - 2</v>
      </c>
      <c r="AE375" t="s">
        <v>16</v>
      </c>
      <c r="AF375" s="10" t="str">
        <f t="shared" si="35"/>
        <v>tier - 1</v>
      </c>
      <c r="AI375" t="s">
        <v>42</v>
      </c>
      <c r="AJ375" t="str">
        <f t="shared" si="32"/>
        <v>R1011</v>
      </c>
      <c r="AS375" s="110" t="s">
        <v>1998</v>
      </c>
      <c r="AT375" s="64">
        <v>16.329999999999998</v>
      </c>
      <c r="AU375" s="64">
        <v>7.26</v>
      </c>
      <c r="AV375" s="64" t="s">
        <v>2380</v>
      </c>
      <c r="AW375" s="64" t="s">
        <v>2380</v>
      </c>
      <c r="AX375" s="64" t="s">
        <v>2383</v>
      </c>
      <c r="AY375" s="64" t="s">
        <v>2383</v>
      </c>
      <c r="AZ375" s="64">
        <v>0</v>
      </c>
      <c r="BA375" s="109" t="s">
        <v>6985</v>
      </c>
      <c r="BB375" s="64" t="s">
        <v>10448</v>
      </c>
      <c r="BC375" s="69" t="s">
        <v>10447</v>
      </c>
    </row>
    <row r="376" spans="1:55" x14ac:dyDescent="0.35">
      <c r="A376" t="s">
        <v>1997</v>
      </c>
      <c r="B376">
        <v>16.37</v>
      </c>
      <c r="C376">
        <v>4.79</v>
      </c>
      <c r="D376" t="s">
        <v>2382</v>
      </c>
      <c r="E376" t="s">
        <v>2380</v>
      </c>
      <c r="F376" t="s">
        <v>2380</v>
      </c>
      <c r="G376" t="s">
        <v>2381</v>
      </c>
      <c r="H376" t="s">
        <v>2382</v>
      </c>
      <c r="R376" s="64" t="s">
        <v>20</v>
      </c>
      <c r="S376" s="64">
        <v>1996</v>
      </c>
      <c r="U376" s="7" t="str">
        <f t="shared" si="30"/>
        <v>Sep</v>
      </c>
      <c r="V376" s="10">
        <f t="shared" si="31"/>
        <v>1996</v>
      </c>
      <c r="Y376" s="10" t="s">
        <v>2382</v>
      </c>
      <c r="Z376" s="10" t="str">
        <f t="shared" si="33"/>
        <v>yes</v>
      </c>
      <c r="AB376" s="53" t="s">
        <v>11</v>
      </c>
      <c r="AC376" s="10" t="str">
        <f t="shared" si="34"/>
        <v>tier - 2</v>
      </c>
      <c r="AE376" t="s">
        <v>16</v>
      </c>
      <c r="AF376" s="10" t="str">
        <f t="shared" si="35"/>
        <v>tier - 1</v>
      </c>
      <c r="AI376" t="s">
        <v>164</v>
      </c>
      <c r="AJ376" t="str">
        <f t="shared" si="32"/>
        <v>R1015</v>
      </c>
      <c r="AS376" s="110" t="s">
        <v>1997</v>
      </c>
      <c r="AT376" s="64">
        <v>16.37</v>
      </c>
      <c r="AU376" s="64">
        <v>4.79</v>
      </c>
      <c r="AV376" s="64" t="s">
        <v>2380</v>
      </c>
      <c r="AW376" s="64" t="s">
        <v>2380</v>
      </c>
      <c r="AX376" s="64" t="s">
        <v>2383</v>
      </c>
      <c r="AY376" s="64" t="s">
        <v>2383</v>
      </c>
      <c r="AZ376" s="64">
        <v>0</v>
      </c>
      <c r="BA376" s="109" t="s">
        <v>7053</v>
      </c>
      <c r="BB376" s="64" t="s">
        <v>10450</v>
      </c>
      <c r="BC376" s="69" t="s">
        <v>10447</v>
      </c>
    </row>
    <row r="377" spans="1:55" x14ac:dyDescent="0.35">
      <c r="A377" t="s">
        <v>1996</v>
      </c>
      <c r="B377">
        <v>22.42</v>
      </c>
      <c r="C377">
        <v>4.68</v>
      </c>
      <c r="D377" t="s">
        <v>2382</v>
      </c>
      <c r="E377" t="s">
        <v>2380</v>
      </c>
      <c r="F377" t="s">
        <v>2380</v>
      </c>
      <c r="G377">
        <v>1</v>
      </c>
      <c r="H377" t="s">
        <v>2380</v>
      </c>
      <c r="R377" s="64" t="s">
        <v>20</v>
      </c>
      <c r="S377" s="64">
        <v>1999</v>
      </c>
      <c r="U377" s="7" t="str">
        <f t="shared" si="30"/>
        <v>Sep</v>
      </c>
      <c r="V377" s="10">
        <f t="shared" si="31"/>
        <v>1999</v>
      </c>
      <c r="Y377" s="10" t="s">
        <v>2382</v>
      </c>
      <c r="Z377" s="10" t="str">
        <f t="shared" si="33"/>
        <v>yes</v>
      </c>
      <c r="AB377" s="53" t="s">
        <v>11</v>
      </c>
      <c r="AC377" s="10" t="str">
        <f t="shared" si="34"/>
        <v>tier - 2</v>
      </c>
      <c r="AE377" t="s">
        <v>11</v>
      </c>
      <c r="AF377" s="10" t="str">
        <f t="shared" si="35"/>
        <v>tier - 2</v>
      </c>
      <c r="AI377" t="s">
        <v>13</v>
      </c>
      <c r="AJ377" t="str">
        <f t="shared" si="32"/>
        <v>R1013</v>
      </c>
      <c r="AS377" s="110" t="s">
        <v>1996</v>
      </c>
      <c r="AT377" s="64">
        <v>22.42</v>
      </c>
      <c r="AU377" s="64">
        <v>4.68</v>
      </c>
      <c r="AV377" s="64" t="s">
        <v>2380</v>
      </c>
      <c r="AW377" s="64" t="s">
        <v>2380</v>
      </c>
      <c r="AX377" s="64" t="s">
        <v>2383</v>
      </c>
      <c r="AY377" s="64" t="s">
        <v>2380</v>
      </c>
      <c r="AZ377" s="64">
        <v>1</v>
      </c>
      <c r="BA377" s="109" t="s">
        <v>7054</v>
      </c>
      <c r="BB377" s="64" t="s">
        <v>10450</v>
      </c>
      <c r="BC377" s="69" t="s">
        <v>10446</v>
      </c>
    </row>
    <row r="378" spans="1:55" x14ac:dyDescent="0.35">
      <c r="A378" t="s">
        <v>1995</v>
      </c>
      <c r="B378">
        <v>31.35</v>
      </c>
      <c r="C378">
        <v>4.33</v>
      </c>
      <c r="D378" t="s">
        <v>2382</v>
      </c>
      <c r="E378" t="s">
        <v>2380</v>
      </c>
      <c r="F378" t="s">
        <v>2383</v>
      </c>
      <c r="G378">
        <v>1</v>
      </c>
      <c r="H378" t="s">
        <v>2380</v>
      </c>
      <c r="R378" s="64" t="s">
        <v>20</v>
      </c>
      <c r="S378" s="64">
        <v>1998</v>
      </c>
      <c r="U378" s="7" t="str">
        <f t="shared" si="30"/>
        <v>Sep</v>
      </c>
      <c r="V378" s="10">
        <f t="shared" si="31"/>
        <v>1998</v>
      </c>
      <c r="Y378" s="10" t="s">
        <v>2382</v>
      </c>
      <c r="Z378" s="10" t="str">
        <f t="shared" si="33"/>
        <v>yes</v>
      </c>
      <c r="AB378" s="53" t="s">
        <v>11</v>
      </c>
      <c r="AC378" s="10" t="str">
        <f t="shared" si="34"/>
        <v>tier - 2</v>
      </c>
      <c r="AE378" t="s">
        <v>12</v>
      </c>
      <c r="AF378" s="10" t="str">
        <f t="shared" si="35"/>
        <v>tier - 3</v>
      </c>
      <c r="AI378" t="s">
        <v>23</v>
      </c>
      <c r="AJ378" t="str">
        <f t="shared" si="32"/>
        <v>R1012</v>
      </c>
      <c r="AS378" s="110" t="s">
        <v>1995</v>
      </c>
      <c r="AT378" s="64">
        <v>31.35</v>
      </c>
      <c r="AU378" s="64">
        <v>4.33</v>
      </c>
      <c r="AV378" s="64" t="s">
        <v>2380</v>
      </c>
      <c r="AW378" s="64" t="s">
        <v>2383</v>
      </c>
      <c r="AX378" s="64" t="s">
        <v>2383</v>
      </c>
      <c r="AY378" s="64" t="s">
        <v>2380</v>
      </c>
      <c r="AZ378" s="64">
        <v>1</v>
      </c>
      <c r="BA378" s="109" t="s">
        <v>6875</v>
      </c>
      <c r="BB378" s="64" t="s">
        <v>10450</v>
      </c>
      <c r="BC378" s="69" t="s">
        <v>10444</v>
      </c>
    </row>
    <row r="379" spans="1:55" x14ac:dyDescent="0.35">
      <c r="A379" t="s">
        <v>1994</v>
      </c>
      <c r="B379">
        <v>31.9</v>
      </c>
      <c r="C379">
        <v>11.89</v>
      </c>
      <c r="D379" t="s">
        <v>2380</v>
      </c>
      <c r="E379" t="s">
        <v>2380</v>
      </c>
      <c r="F379" t="s">
        <v>2380</v>
      </c>
      <c r="G379" t="s">
        <v>2381</v>
      </c>
      <c r="H379" t="s">
        <v>2380</v>
      </c>
      <c r="R379" s="64" t="s">
        <v>35</v>
      </c>
      <c r="S379" s="64">
        <v>2003</v>
      </c>
      <c r="U379" s="7" t="str">
        <f t="shared" si="30"/>
        <v>Aug</v>
      </c>
      <c r="V379" s="10">
        <f t="shared" si="31"/>
        <v>2003</v>
      </c>
      <c r="Y379" s="10" t="s">
        <v>2382</v>
      </c>
      <c r="Z379" s="10" t="str">
        <f t="shared" si="33"/>
        <v>yes</v>
      </c>
      <c r="AB379" s="53" t="s">
        <v>12</v>
      </c>
      <c r="AC379" s="10" t="str">
        <f t="shared" si="34"/>
        <v>tier - 3</v>
      </c>
      <c r="AE379" t="s">
        <v>12</v>
      </c>
      <c r="AF379" s="10" t="str">
        <f t="shared" si="35"/>
        <v>tier - 3</v>
      </c>
      <c r="AI379" t="s">
        <v>23</v>
      </c>
      <c r="AJ379" t="str">
        <f t="shared" si="32"/>
        <v>R1012</v>
      </c>
      <c r="AS379" s="110" t="s">
        <v>1994</v>
      </c>
      <c r="AT379" s="64">
        <v>31.9</v>
      </c>
      <c r="AU379" s="64">
        <v>11.89</v>
      </c>
      <c r="AV379" s="64" t="s">
        <v>2380</v>
      </c>
      <c r="AW379" s="64" t="s">
        <v>2380</v>
      </c>
      <c r="AX379" s="64" t="s">
        <v>2380</v>
      </c>
      <c r="AY379" s="64" t="s">
        <v>2380</v>
      </c>
      <c r="AZ379" s="64">
        <v>0</v>
      </c>
      <c r="BA379" s="109" t="s">
        <v>7055</v>
      </c>
      <c r="BB379" s="64" t="s">
        <v>10448</v>
      </c>
      <c r="BC379" s="69" t="s">
        <v>10444</v>
      </c>
    </row>
    <row r="380" spans="1:55" x14ac:dyDescent="0.35">
      <c r="A380" t="s">
        <v>1993</v>
      </c>
      <c r="B380">
        <v>30.6</v>
      </c>
      <c r="C380">
        <v>5.24</v>
      </c>
      <c r="D380" t="s">
        <v>2380</v>
      </c>
      <c r="E380" t="s">
        <v>2380</v>
      </c>
      <c r="F380" t="s">
        <v>2380</v>
      </c>
      <c r="G380" t="s">
        <v>2381</v>
      </c>
      <c r="H380" t="s">
        <v>2382</v>
      </c>
      <c r="R380" s="64" t="s">
        <v>37</v>
      </c>
      <c r="S380" s="64">
        <v>1988</v>
      </c>
      <c r="U380" s="7" t="str">
        <f t="shared" si="30"/>
        <v>Oct</v>
      </c>
      <c r="V380" s="10">
        <f t="shared" si="31"/>
        <v>1988</v>
      </c>
      <c r="Y380" s="10" t="s">
        <v>2382</v>
      </c>
      <c r="Z380" s="10" t="str">
        <f t="shared" si="33"/>
        <v>yes</v>
      </c>
      <c r="AB380" s="53" t="s">
        <v>16</v>
      </c>
      <c r="AC380" s="10" t="str">
        <f t="shared" si="34"/>
        <v>tier - 1</v>
      </c>
      <c r="AE380" t="s">
        <v>11</v>
      </c>
      <c r="AF380" s="10" t="str">
        <f t="shared" si="35"/>
        <v>tier - 2</v>
      </c>
      <c r="AI380" t="s">
        <v>13</v>
      </c>
      <c r="AJ380" t="str">
        <f t="shared" si="32"/>
        <v>R1013</v>
      </c>
      <c r="AS380" s="110" t="s">
        <v>1993</v>
      </c>
      <c r="AT380" s="64">
        <v>30.6</v>
      </c>
      <c r="AU380" s="64">
        <v>5.24</v>
      </c>
      <c r="AV380" s="64" t="s">
        <v>2380</v>
      </c>
      <c r="AW380" s="64" t="s">
        <v>2380</v>
      </c>
      <c r="AX380" s="64" t="s">
        <v>2380</v>
      </c>
      <c r="AY380" s="64" t="s">
        <v>2383</v>
      </c>
      <c r="AZ380" s="64">
        <v>0</v>
      </c>
      <c r="BA380" s="109" t="s">
        <v>6910</v>
      </c>
      <c r="BB380" s="64" t="s">
        <v>10450</v>
      </c>
      <c r="BC380" s="69" t="s">
        <v>10444</v>
      </c>
    </row>
    <row r="381" spans="1:55" x14ac:dyDescent="0.35">
      <c r="A381" t="s">
        <v>1992</v>
      </c>
      <c r="B381">
        <v>28.975000000000001</v>
      </c>
      <c r="C381">
        <v>7.63</v>
      </c>
      <c r="D381" t="s">
        <v>2380</v>
      </c>
      <c r="E381" t="s">
        <v>2380</v>
      </c>
      <c r="F381" t="s">
        <v>2380</v>
      </c>
      <c r="G381" t="s">
        <v>2381</v>
      </c>
      <c r="H381" t="s">
        <v>2382</v>
      </c>
      <c r="R381" s="64" t="s">
        <v>30</v>
      </c>
      <c r="S381" s="64">
        <v>1992</v>
      </c>
      <c r="U381" s="7" t="str">
        <f t="shared" si="30"/>
        <v>Dec</v>
      </c>
      <c r="V381" s="10">
        <f t="shared" si="31"/>
        <v>1992</v>
      </c>
      <c r="Y381" s="10" t="s">
        <v>2382</v>
      </c>
      <c r="Z381" s="10" t="str">
        <f t="shared" si="33"/>
        <v>yes</v>
      </c>
      <c r="AB381" s="53" t="s">
        <v>11</v>
      </c>
      <c r="AC381" s="10" t="str">
        <f t="shared" si="34"/>
        <v>tier - 2</v>
      </c>
      <c r="AE381" t="s">
        <v>11</v>
      </c>
      <c r="AF381" s="10" t="str">
        <f t="shared" si="35"/>
        <v>tier - 2</v>
      </c>
      <c r="AI381" t="s">
        <v>42</v>
      </c>
      <c r="AJ381" t="str">
        <f t="shared" si="32"/>
        <v>R1011</v>
      </c>
      <c r="AS381" s="110" t="s">
        <v>1992</v>
      </c>
      <c r="AT381" s="64">
        <v>28.975000000000001</v>
      </c>
      <c r="AU381" s="64">
        <v>7.63</v>
      </c>
      <c r="AV381" s="64" t="s">
        <v>2380</v>
      </c>
      <c r="AW381" s="64" t="s">
        <v>2380</v>
      </c>
      <c r="AX381" s="64" t="s">
        <v>2380</v>
      </c>
      <c r="AY381" s="64" t="s">
        <v>2383</v>
      </c>
      <c r="AZ381" s="64">
        <v>0</v>
      </c>
      <c r="BA381" s="109" t="s">
        <v>7056</v>
      </c>
      <c r="BB381" s="64" t="s">
        <v>10448</v>
      </c>
      <c r="BC381" s="69" t="s">
        <v>10445</v>
      </c>
    </row>
    <row r="382" spans="1:55" x14ac:dyDescent="0.35">
      <c r="A382" t="s">
        <v>1991</v>
      </c>
      <c r="B382">
        <v>24.86</v>
      </c>
      <c r="C382">
        <v>8.92</v>
      </c>
      <c r="D382" t="s">
        <v>2382</v>
      </c>
      <c r="E382" t="s">
        <v>2380</v>
      </c>
      <c r="F382" t="s">
        <v>2380</v>
      </c>
      <c r="G382">
        <v>2</v>
      </c>
      <c r="H382" t="s">
        <v>2380</v>
      </c>
      <c r="R382" s="64" t="s">
        <v>20</v>
      </c>
      <c r="S382" s="64">
        <v>1994</v>
      </c>
      <c r="U382" s="7" t="str">
        <f t="shared" si="30"/>
        <v>Sep</v>
      </c>
      <c r="V382" s="10">
        <f t="shared" si="31"/>
        <v>1994</v>
      </c>
      <c r="Y382" s="10" t="s">
        <v>2382</v>
      </c>
      <c r="Z382" s="10" t="str">
        <f t="shared" si="33"/>
        <v>yes</v>
      </c>
      <c r="AB382" s="53" t="s">
        <v>12</v>
      </c>
      <c r="AC382" s="10" t="str">
        <f t="shared" si="34"/>
        <v>tier - 3</v>
      </c>
      <c r="AE382" t="s">
        <v>12</v>
      </c>
      <c r="AF382" s="10" t="str">
        <f t="shared" si="35"/>
        <v>tier - 3</v>
      </c>
      <c r="AI382" t="s">
        <v>23</v>
      </c>
      <c r="AJ382" t="str">
        <f t="shared" si="32"/>
        <v>R1012</v>
      </c>
      <c r="AS382" s="110" t="s">
        <v>1991</v>
      </c>
      <c r="AT382" s="64">
        <v>24.86</v>
      </c>
      <c r="AU382" s="64">
        <v>8.92</v>
      </c>
      <c r="AV382" s="64" t="s">
        <v>2380</v>
      </c>
      <c r="AW382" s="64" t="s">
        <v>2380</v>
      </c>
      <c r="AX382" s="64" t="s">
        <v>2383</v>
      </c>
      <c r="AY382" s="64" t="s">
        <v>2380</v>
      </c>
      <c r="AZ382" s="64">
        <v>2</v>
      </c>
      <c r="BA382" s="109" t="s">
        <v>7057</v>
      </c>
      <c r="BB382" s="64" t="s">
        <v>10448</v>
      </c>
      <c r="BC382" s="69" t="s">
        <v>10446</v>
      </c>
    </row>
    <row r="383" spans="1:55" x14ac:dyDescent="0.35">
      <c r="A383" t="s">
        <v>1990</v>
      </c>
      <c r="B383">
        <v>19.54</v>
      </c>
      <c r="C383">
        <v>5.37</v>
      </c>
      <c r="D383" t="s">
        <v>2380</v>
      </c>
      <c r="E383" t="s">
        <v>2380</v>
      </c>
      <c r="F383" t="s">
        <v>2380</v>
      </c>
      <c r="G383" t="s">
        <v>2381</v>
      </c>
      <c r="H383" t="s">
        <v>2382</v>
      </c>
      <c r="R383" s="64" t="s">
        <v>37</v>
      </c>
      <c r="S383" s="64">
        <v>1995</v>
      </c>
      <c r="U383" s="7" t="str">
        <f t="shared" si="30"/>
        <v>Oct</v>
      </c>
      <c r="V383" s="10">
        <f t="shared" si="31"/>
        <v>1995</v>
      </c>
      <c r="Y383" s="10" t="s">
        <v>2382</v>
      </c>
      <c r="Z383" s="10" t="str">
        <f t="shared" si="33"/>
        <v>yes</v>
      </c>
      <c r="AB383" s="53" t="s">
        <v>11</v>
      </c>
      <c r="AC383" s="10" t="str">
        <f t="shared" si="34"/>
        <v>tier - 2</v>
      </c>
      <c r="AE383" t="s">
        <v>11</v>
      </c>
      <c r="AF383" s="10" t="str">
        <f t="shared" si="35"/>
        <v>tier - 2</v>
      </c>
      <c r="AI383" t="s">
        <v>247</v>
      </c>
      <c r="AJ383" t="str">
        <f t="shared" si="32"/>
        <v>R1024</v>
      </c>
      <c r="AS383" s="110" t="s">
        <v>1990</v>
      </c>
      <c r="AT383" s="64">
        <v>19.54</v>
      </c>
      <c r="AU383" s="64">
        <v>5.37</v>
      </c>
      <c r="AV383" s="64" t="s">
        <v>2380</v>
      </c>
      <c r="AW383" s="64" t="s">
        <v>2380</v>
      </c>
      <c r="AX383" s="64" t="s">
        <v>2380</v>
      </c>
      <c r="AY383" s="64" t="s">
        <v>2383</v>
      </c>
      <c r="AZ383" s="64">
        <v>0</v>
      </c>
      <c r="BA383" s="109" t="s">
        <v>5304</v>
      </c>
      <c r="BB383" s="64" t="s">
        <v>10450</v>
      </c>
      <c r="BC383" s="69" t="s">
        <v>10446</v>
      </c>
    </row>
    <row r="384" spans="1:55" x14ac:dyDescent="0.35">
      <c r="A384" t="s">
        <v>1989</v>
      </c>
      <c r="B384">
        <v>26.74</v>
      </c>
      <c r="C384">
        <v>4.3099999999999996</v>
      </c>
      <c r="D384" t="s">
        <v>2380</v>
      </c>
      <c r="E384" t="s">
        <v>2380</v>
      </c>
      <c r="F384" t="s">
        <v>2380</v>
      </c>
      <c r="G384" t="s">
        <v>2381</v>
      </c>
      <c r="H384" t="s">
        <v>2382</v>
      </c>
      <c r="R384" s="64" t="s">
        <v>18</v>
      </c>
      <c r="S384" s="64">
        <v>1995</v>
      </c>
      <c r="U384" s="7" t="str">
        <f t="shared" si="30"/>
        <v>Jun</v>
      </c>
      <c r="V384" s="10">
        <f t="shared" si="31"/>
        <v>1995</v>
      </c>
      <c r="Y384" s="10" t="s">
        <v>2380</v>
      </c>
      <c r="Z384" s="10" t="str">
        <f t="shared" si="33"/>
        <v>No</v>
      </c>
      <c r="AB384" s="53" t="s">
        <v>11</v>
      </c>
      <c r="AC384" s="10" t="str">
        <f t="shared" si="34"/>
        <v>tier - 2</v>
      </c>
      <c r="AE384" t="s">
        <v>16</v>
      </c>
      <c r="AF384" s="10" t="str">
        <f t="shared" si="35"/>
        <v>tier - 1</v>
      </c>
      <c r="AI384" t="s">
        <v>13</v>
      </c>
      <c r="AJ384" t="str">
        <f t="shared" si="32"/>
        <v>R1013</v>
      </c>
      <c r="AS384" s="110" t="s">
        <v>1989</v>
      </c>
      <c r="AT384" s="64">
        <v>26.74</v>
      </c>
      <c r="AU384" s="64">
        <v>4.3099999999999996</v>
      </c>
      <c r="AV384" s="64" t="s">
        <v>2380</v>
      </c>
      <c r="AW384" s="64" t="s">
        <v>2380</v>
      </c>
      <c r="AX384" s="64" t="s">
        <v>2380</v>
      </c>
      <c r="AY384" s="64" t="s">
        <v>2383</v>
      </c>
      <c r="AZ384" s="64">
        <v>0</v>
      </c>
      <c r="BA384" s="109" t="s">
        <v>6941</v>
      </c>
      <c r="BB384" s="64" t="s">
        <v>10450</v>
      </c>
      <c r="BC384" s="69" t="s">
        <v>10445</v>
      </c>
    </row>
    <row r="385" spans="1:55" x14ac:dyDescent="0.35">
      <c r="A385" t="s">
        <v>1988</v>
      </c>
      <c r="B385">
        <v>22.99</v>
      </c>
      <c r="C385">
        <v>10.46</v>
      </c>
      <c r="D385" t="s">
        <v>2380</v>
      </c>
      <c r="E385" t="s">
        <v>2380</v>
      </c>
      <c r="F385" t="s">
        <v>2380</v>
      </c>
      <c r="G385">
        <v>3</v>
      </c>
      <c r="H385" t="s">
        <v>2382</v>
      </c>
      <c r="R385" s="64" t="s">
        <v>37</v>
      </c>
      <c r="S385" s="64">
        <v>1981</v>
      </c>
      <c r="U385" s="7" t="str">
        <f t="shared" si="30"/>
        <v>Oct</v>
      </c>
      <c r="V385" s="10">
        <f t="shared" si="31"/>
        <v>1981</v>
      </c>
      <c r="Y385" s="10" t="s">
        <v>2380</v>
      </c>
      <c r="Z385" s="10" t="str">
        <f t="shared" si="33"/>
        <v>No</v>
      </c>
      <c r="AB385" s="53" t="s">
        <v>11</v>
      </c>
      <c r="AC385" s="10" t="str">
        <f t="shared" si="34"/>
        <v>tier - 2</v>
      </c>
      <c r="AE385" t="s">
        <v>12</v>
      </c>
      <c r="AF385" s="10" t="str">
        <f t="shared" si="35"/>
        <v>tier - 3</v>
      </c>
      <c r="AI385" t="s">
        <v>13</v>
      </c>
      <c r="AJ385" t="str">
        <f t="shared" si="32"/>
        <v>R1013</v>
      </c>
      <c r="AS385" s="110" t="s">
        <v>1988</v>
      </c>
      <c r="AT385" s="64">
        <v>22.99</v>
      </c>
      <c r="AU385" s="64">
        <v>10.46</v>
      </c>
      <c r="AV385" s="64" t="s">
        <v>2380</v>
      </c>
      <c r="AW385" s="64" t="s">
        <v>2380</v>
      </c>
      <c r="AX385" s="64" t="s">
        <v>2380</v>
      </c>
      <c r="AY385" s="64" t="s">
        <v>2383</v>
      </c>
      <c r="AZ385" s="64">
        <v>3</v>
      </c>
      <c r="BA385" s="109" t="s">
        <v>6811</v>
      </c>
      <c r="BB385" s="64" t="s">
        <v>10448</v>
      </c>
      <c r="BC385" s="69" t="s">
        <v>10446</v>
      </c>
    </row>
    <row r="386" spans="1:55" x14ac:dyDescent="0.35">
      <c r="A386" t="s">
        <v>1987</v>
      </c>
      <c r="B386">
        <v>31.46</v>
      </c>
      <c r="C386">
        <v>7.39</v>
      </c>
      <c r="D386" t="s">
        <v>2380</v>
      </c>
      <c r="E386" t="s">
        <v>2380</v>
      </c>
      <c r="F386" t="s">
        <v>2380</v>
      </c>
      <c r="G386" t="s">
        <v>2381</v>
      </c>
      <c r="H386" t="s">
        <v>2380</v>
      </c>
      <c r="R386" s="64" t="s">
        <v>35</v>
      </c>
      <c r="S386" s="64">
        <v>1988</v>
      </c>
      <c r="U386" s="7" t="str">
        <f t="shared" si="30"/>
        <v>Aug</v>
      </c>
      <c r="V386" s="10">
        <f t="shared" si="31"/>
        <v>1988</v>
      </c>
      <c r="Y386" s="10" t="s">
        <v>2380</v>
      </c>
      <c r="Z386" s="10" t="str">
        <f t="shared" si="33"/>
        <v>No</v>
      </c>
      <c r="AB386" s="53" t="s">
        <v>11</v>
      </c>
      <c r="AC386" s="10" t="str">
        <f t="shared" si="34"/>
        <v>tier - 2</v>
      </c>
      <c r="AE386" t="s">
        <v>12</v>
      </c>
      <c r="AF386" s="10" t="str">
        <f t="shared" si="35"/>
        <v>tier - 3</v>
      </c>
      <c r="AI386" t="s">
        <v>23</v>
      </c>
      <c r="AJ386" t="str">
        <f t="shared" si="32"/>
        <v>R1012</v>
      </c>
      <c r="AS386" s="110" t="s">
        <v>1987</v>
      </c>
      <c r="AT386" s="64">
        <v>31.46</v>
      </c>
      <c r="AU386" s="64">
        <v>7.39</v>
      </c>
      <c r="AV386" s="64" t="s">
        <v>2380</v>
      </c>
      <c r="AW386" s="64" t="s">
        <v>2380</v>
      </c>
      <c r="AX386" s="64" t="s">
        <v>2380</v>
      </c>
      <c r="AY386" s="64" t="s">
        <v>2380</v>
      </c>
      <c r="AZ386" s="64">
        <v>0</v>
      </c>
      <c r="BA386" s="109" t="s">
        <v>7058</v>
      </c>
      <c r="BB386" s="64" t="s">
        <v>10448</v>
      </c>
      <c r="BC386" s="69" t="s">
        <v>10444</v>
      </c>
    </row>
    <row r="387" spans="1:55" x14ac:dyDescent="0.35">
      <c r="A387" t="s">
        <v>1986</v>
      </c>
      <c r="B387">
        <v>30.86</v>
      </c>
      <c r="C387">
        <v>6.18</v>
      </c>
      <c r="D387" t="s">
        <v>2380</v>
      </c>
      <c r="E387" t="s">
        <v>2382</v>
      </c>
      <c r="F387" t="s">
        <v>2380</v>
      </c>
      <c r="G387">
        <v>2</v>
      </c>
      <c r="H387" t="s">
        <v>2382</v>
      </c>
      <c r="R387" s="64" t="s">
        <v>35</v>
      </c>
      <c r="S387" s="64">
        <v>1995</v>
      </c>
      <c r="U387" s="7" t="str">
        <f t="shared" si="30"/>
        <v>Aug</v>
      </c>
      <c r="V387" s="10">
        <f t="shared" si="31"/>
        <v>1995</v>
      </c>
      <c r="Y387" s="10" t="s">
        <v>2382</v>
      </c>
      <c r="Z387" s="10" t="str">
        <f t="shared" si="33"/>
        <v>yes</v>
      </c>
      <c r="AB387" s="53" t="s">
        <v>11</v>
      </c>
      <c r="AC387" s="10" t="str">
        <f t="shared" si="34"/>
        <v>tier - 2</v>
      </c>
      <c r="AE387" t="s">
        <v>12</v>
      </c>
      <c r="AF387" s="10" t="str">
        <f t="shared" si="35"/>
        <v>tier - 3</v>
      </c>
      <c r="AI387" t="s">
        <v>42</v>
      </c>
      <c r="AJ387" t="str">
        <f t="shared" si="32"/>
        <v>R1011</v>
      </c>
      <c r="AS387" s="110" t="s">
        <v>1986</v>
      </c>
      <c r="AT387" s="64">
        <v>30.86</v>
      </c>
      <c r="AU387" s="64">
        <v>6.18</v>
      </c>
      <c r="AV387" s="64" t="s">
        <v>2382</v>
      </c>
      <c r="AW387" s="64" t="s">
        <v>2380</v>
      </c>
      <c r="AX387" s="64" t="s">
        <v>2380</v>
      </c>
      <c r="AY387" s="64" t="s">
        <v>2383</v>
      </c>
      <c r="AZ387" s="64">
        <v>2</v>
      </c>
      <c r="BA387" s="109" t="s">
        <v>7059</v>
      </c>
      <c r="BB387" s="64" t="s">
        <v>10449</v>
      </c>
      <c r="BC387" s="69" t="s">
        <v>10444</v>
      </c>
    </row>
    <row r="388" spans="1:55" x14ac:dyDescent="0.35">
      <c r="A388" t="s">
        <v>1985</v>
      </c>
      <c r="B388">
        <v>31.96</v>
      </c>
      <c r="C388">
        <v>8.86</v>
      </c>
      <c r="D388" t="s">
        <v>2380</v>
      </c>
      <c r="E388" t="s">
        <v>2380</v>
      </c>
      <c r="F388" t="s">
        <v>2380</v>
      </c>
      <c r="G388" t="s">
        <v>2381</v>
      </c>
      <c r="H388" t="s">
        <v>2382</v>
      </c>
      <c r="R388" s="64" t="s">
        <v>15</v>
      </c>
      <c r="S388" s="64">
        <v>2001</v>
      </c>
      <c r="U388" s="7" t="str">
        <f t="shared" si="30"/>
        <v>Nov</v>
      </c>
      <c r="V388" s="10">
        <f t="shared" si="31"/>
        <v>2001</v>
      </c>
      <c r="Y388" s="10" t="s">
        <v>2382</v>
      </c>
      <c r="Z388" s="10" t="str">
        <f t="shared" si="33"/>
        <v>yes</v>
      </c>
      <c r="AB388" s="53" t="s">
        <v>11</v>
      </c>
      <c r="AC388" s="10" t="str">
        <f t="shared" si="34"/>
        <v>tier - 2</v>
      </c>
      <c r="AE388" t="s">
        <v>16</v>
      </c>
      <c r="AF388" s="10" t="str">
        <f t="shared" si="35"/>
        <v>tier - 1</v>
      </c>
      <c r="AI388" t="s">
        <v>23</v>
      </c>
      <c r="AJ388" t="str">
        <f t="shared" si="32"/>
        <v>R1012</v>
      </c>
      <c r="AS388" s="110" t="s">
        <v>1985</v>
      </c>
      <c r="AT388" s="64">
        <v>31.96</v>
      </c>
      <c r="AU388" s="64">
        <v>8.86</v>
      </c>
      <c r="AV388" s="64" t="s">
        <v>2380</v>
      </c>
      <c r="AW388" s="64" t="s">
        <v>2380</v>
      </c>
      <c r="AX388" s="64" t="s">
        <v>2380</v>
      </c>
      <c r="AY388" s="64" t="s">
        <v>2383</v>
      </c>
      <c r="AZ388" s="64">
        <v>0</v>
      </c>
      <c r="BA388" s="109" t="s">
        <v>7060</v>
      </c>
      <c r="BB388" s="64" t="s">
        <v>10448</v>
      </c>
      <c r="BC388" s="69" t="s">
        <v>10444</v>
      </c>
    </row>
    <row r="389" spans="1:55" x14ac:dyDescent="0.35">
      <c r="A389" t="s">
        <v>1984</v>
      </c>
      <c r="B389">
        <v>23.76</v>
      </c>
      <c r="C389">
        <v>10.96</v>
      </c>
      <c r="D389" t="s">
        <v>2380</v>
      </c>
      <c r="E389" t="s">
        <v>2380</v>
      </c>
      <c r="F389" t="s">
        <v>2380</v>
      </c>
      <c r="G389">
        <v>3</v>
      </c>
      <c r="H389" t="s">
        <v>2382</v>
      </c>
      <c r="R389" s="64" t="s">
        <v>30</v>
      </c>
      <c r="S389" s="64">
        <v>1986</v>
      </c>
      <c r="U389" s="7" t="str">
        <f t="shared" si="30"/>
        <v>Dec</v>
      </c>
      <c r="V389" s="10">
        <f t="shared" si="31"/>
        <v>1986</v>
      </c>
      <c r="Y389" s="10" t="s">
        <v>2380</v>
      </c>
      <c r="Z389" s="10" t="str">
        <f t="shared" si="33"/>
        <v>No</v>
      </c>
      <c r="AB389" s="53" t="s">
        <v>11</v>
      </c>
      <c r="AC389" s="10" t="str">
        <f t="shared" si="34"/>
        <v>tier - 2</v>
      </c>
      <c r="AE389" t="s">
        <v>16</v>
      </c>
      <c r="AF389" s="10" t="str">
        <f t="shared" si="35"/>
        <v>tier - 1</v>
      </c>
      <c r="AI389" t="s">
        <v>13</v>
      </c>
      <c r="AJ389" t="str">
        <f t="shared" si="32"/>
        <v>R1013</v>
      </c>
      <c r="AS389" s="110" t="s">
        <v>1984</v>
      </c>
      <c r="AT389" s="64">
        <v>23.76</v>
      </c>
      <c r="AU389" s="64">
        <v>10.96</v>
      </c>
      <c r="AV389" s="64" t="s">
        <v>2380</v>
      </c>
      <c r="AW389" s="64" t="s">
        <v>2380</v>
      </c>
      <c r="AX389" s="64" t="s">
        <v>2380</v>
      </c>
      <c r="AY389" s="64" t="s">
        <v>2383</v>
      </c>
      <c r="AZ389" s="64">
        <v>3</v>
      </c>
      <c r="BA389" s="109" t="s">
        <v>7061</v>
      </c>
      <c r="BB389" s="64" t="s">
        <v>10448</v>
      </c>
      <c r="BC389" s="69" t="s">
        <v>10446</v>
      </c>
    </row>
    <row r="390" spans="1:55" x14ac:dyDescent="0.35">
      <c r="A390" t="s">
        <v>1983</v>
      </c>
      <c r="B390">
        <v>19.38</v>
      </c>
      <c r="C390">
        <v>6.28</v>
      </c>
      <c r="D390" t="s">
        <v>2380</v>
      </c>
      <c r="E390" t="s">
        <v>2380</v>
      </c>
      <c r="F390" t="s">
        <v>2380</v>
      </c>
      <c r="G390" t="s">
        <v>2381</v>
      </c>
      <c r="H390" t="s">
        <v>2382</v>
      </c>
      <c r="R390" s="64" t="s">
        <v>18</v>
      </c>
      <c r="S390" s="64">
        <v>1999</v>
      </c>
      <c r="U390" s="7" t="str">
        <f t="shared" ref="U390:U453" si="36">SUBSTITUTE(R390,"?","Sep")</f>
        <v>Jun</v>
      </c>
      <c r="V390" s="10">
        <f t="shared" ref="V390:V453" si="37">IF(S390="?",ROUND(AVERAGEIF($S$5:$S$2347,"&lt;&gt;?"),0),S390)</f>
        <v>1999</v>
      </c>
      <c r="Y390" s="10" t="s">
        <v>2382</v>
      </c>
      <c r="Z390" s="10" t="str">
        <f t="shared" si="33"/>
        <v>yes</v>
      </c>
      <c r="AB390" s="53" t="s">
        <v>11</v>
      </c>
      <c r="AC390" s="10" t="str">
        <f t="shared" si="34"/>
        <v>tier - 2</v>
      </c>
      <c r="AE390" t="s">
        <v>16</v>
      </c>
      <c r="AF390" s="10" t="str">
        <f t="shared" si="35"/>
        <v>tier - 1</v>
      </c>
      <c r="AI390" t="s">
        <v>42</v>
      </c>
      <c r="AJ390" t="str">
        <f t="shared" ref="AJ390:AJ453" si="38">IF(AI390="?","Unknown",AI390)</f>
        <v>R1011</v>
      </c>
      <c r="AS390" s="110" t="s">
        <v>1983</v>
      </c>
      <c r="AT390" s="64">
        <v>19.38</v>
      </c>
      <c r="AU390" s="64">
        <v>6.28</v>
      </c>
      <c r="AV390" s="64" t="s">
        <v>2380</v>
      </c>
      <c r="AW390" s="64" t="s">
        <v>2380</v>
      </c>
      <c r="AX390" s="64" t="s">
        <v>2380</v>
      </c>
      <c r="AY390" s="64" t="s">
        <v>2383</v>
      </c>
      <c r="AZ390" s="64">
        <v>0</v>
      </c>
      <c r="BA390" s="109" t="s">
        <v>7003</v>
      </c>
      <c r="BB390" s="64" t="s">
        <v>10449</v>
      </c>
      <c r="BC390" s="69" t="s">
        <v>10446</v>
      </c>
    </row>
    <row r="391" spans="1:55" x14ac:dyDescent="0.35">
      <c r="A391" t="s">
        <v>1982</v>
      </c>
      <c r="B391">
        <v>16.21</v>
      </c>
      <c r="C391">
        <v>6.29</v>
      </c>
      <c r="D391" t="s">
        <v>2382</v>
      </c>
      <c r="E391" t="s">
        <v>2380</v>
      </c>
      <c r="F391" t="s">
        <v>2380</v>
      </c>
      <c r="G391">
        <v>1</v>
      </c>
      <c r="H391" t="s">
        <v>2382</v>
      </c>
      <c r="R391" s="64" t="s">
        <v>15</v>
      </c>
      <c r="S391" s="64">
        <v>1997</v>
      </c>
      <c r="U391" s="7" t="str">
        <f t="shared" si="36"/>
        <v>Nov</v>
      </c>
      <c r="V391" s="10">
        <f t="shared" si="37"/>
        <v>1997</v>
      </c>
      <c r="Y391" s="10" t="s">
        <v>2382</v>
      </c>
      <c r="Z391" s="10" t="str">
        <f t="shared" si="33"/>
        <v>yes</v>
      </c>
      <c r="AB391" s="53" t="s">
        <v>11</v>
      </c>
      <c r="AC391" s="10" t="str">
        <f t="shared" si="34"/>
        <v>tier - 2</v>
      </c>
      <c r="AE391" t="s">
        <v>12</v>
      </c>
      <c r="AF391" s="10" t="str">
        <f t="shared" si="35"/>
        <v>tier - 3</v>
      </c>
      <c r="AI391" t="s">
        <v>23</v>
      </c>
      <c r="AJ391" t="str">
        <f t="shared" si="38"/>
        <v>R1012</v>
      </c>
      <c r="AS391" s="110" t="s">
        <v>1982</v>
      </c>
      <c r="AT391" s="64">
        <v>16.21</v>
      </c>
      <c r="AU391" s="64">
        <v>6.29</v>
      </c>
      <c r="AV391" s="64" t="s">
        <v>2380</v>
      </c>
      <c r="AW391" s="64" t="s">
        <v>2380</v>
      </c>
      <c r="AX391" s="64" t="s">
        <v>2383</v>
      </c>
      <c r="AY391" s="64" t="s">
        <v>2383</v>
      </c>
      <c r="AZ391" s="64">
        <v>1</v>
      </c>
      <c r="BA391" s="109" t="s">
        <v>7062</v>
      </c>
      <c r="BB391" s="64" t="s">
        <v>10449</v>
      </c>
      <c r="BC391" s="69" t="s">
        <v>10447</v>
      </c>
    </row>
    <row r="392" spans="1:55" x14ac:dyDescent="0.35">
      <c r="A392" t="s">
        <v>1981</v>
      </c>
      <c r="B392">
        <v>32.54</v>
      </c>
      <c r="C392">
        <v>4.0199999999999996</v>
      </c>
      <c r="D392" t="s">
        <v>2380</v>
      </c>
      <c r="E392" t="s">
        <v>2382</v>
      </c>
      <c r="F392" t="s">
        <v>2380</v>
      </c>
      <c r="G392">
        <v>1</v>
      </c>
      <c r="H392" t="s">
        <v>2382</v>
      </c>
      <c r="R392" s="64" t="s">
        <v>35</v>
      </c>
      <c r="S392" s="64">
        <v>1999</v>
      </c>
      <c r="U392" s="7" t="str">
        <f t="shared" si="36"/>
        <v>Aug</v>
      </c>
      <c r="V392" s="10">
        <f t="shared" si="37"/>
        <v>1999</v>
      </c>
      <c r="Y392" s="10" t="s">
        <v>2382</v>
      </c>
      <c r="Z392" s="10" t="str">
        <f t="shared" si="33"/>
        <v>yes</v>
      </c>
      <c r="AB392" s="53" t="s">
        <v>11</v>
      </c>
      <c r="AC392" s="10" t="str">
        <f t="shared" si="34"/>
        <v>tier - 2</v>
      </c>
      <c r="AE392" t="s">
        <v>11</v>
      </c>
      <c r="AF392" s="10" t="str">
        <f t="shared" si="35"/>
        <v>tier - 2</v>
      </c>
      <c r="AI392" t="s">
        <v>42</v>
      </c>
      <c r="AJ392" t="str">
        <f t="shared" si="38"/>
        <v>R1011</v>
      </c>
      <c r="AS392" s="110" t="s">
        <v>1981</v>
      </c>
      <c r="AT392" s="64">
        <v>32.54</v>
      </c>
      <c r="AU392" s="64">
        <v>4.0199999999999996</v>
      </c>
      <c r="AV392" s="64" t="s">
        <v>2382</v>
      </c>
      <c r="AW392" s="64" t="s">
        <v>2380</v>
      </c>
      <c r="AX392" s="64" t="s">
        <v>2380</v>
      </c>
      <c r="AY392" s="64" t="s">
        <v>2383</v>
      </c>
      <c r="AZ392" s="64">
        <v>1</v>
      </c>
      <c r="BA392" s="109" t="s">
        <v>7063</v>
      </c>
      <c r="BB392" s="64" t="s">
        <v>10450</v>
      </c>
      <c r="BC392" s="69" t="s">
        <v>10444</v>
      </c>
    </row>
    <row r="393" spans="1:55" x14ac:dyDescent="0.35">
      <c r="A393" t="s">
        <v>1980</v>
      </c>
      <c r="B393">
        <v>36.765000000000001</v>
      </c>
      <c r="C393">
        <v>11.95</v>
      </c>
      <c r="D393" t="s">
        <v>2382</v>
      </c>
      <c r="E393" t="s">
        <v>2380</v>
      </c>
      <c r="F393" t="s">
        <v>2380</v>
      </c>
      <c r="G393">
        <v>2</v>
      </c>
      <c r="H393" t="s">
        <v>2380</v>
      </c>
      <c r="R393" s="64" t="s">
        <v>15</v>
      </c>
      <c r="S393" s="64">
        <v>1988</v>
      </c>
      <c r="U393" s="7" t="str">
        <f t="shared" si="36"/>
        <v>Nov</v>
      </c>
      <c r="V393" s="10">
        <f t="shared" si="37"/>
        <v>1988</v>
      </c>
      <c r="Y393" s="10" t="s">
        <v>2380</v>
      </c>
      <c r="Z393" s="10" t="str">
        <f t="shared" si="33"/>
        <v>No</v>
      </c>
      <c r="AB393" s="53" t="s">
        <v>11</v>
      </c>
      <c r="AC393" s="10" t="str">
        <f t="shared" si="34"/>
        <v>tier - 2</v>
      </c>
      <c r="AE393" t="s">
        <v>11</v>
      </c>
      <c r="AF393" s="10" t="str">
        <f t="shared" si="35"/>
        <v>tier - 2</v>
      </c>
      <c r="AI393" t="s">
        <v>13</v>
      </c>
      <c r="AJ393" t="str">
        <f t="shared" si="38"/>
        <v>R1013</v>
      </c>
      <c r="AS393" s="110" t="s">
        <v>1980</v>
      </c>
      <c r="AT393" s="64">
        <v>36.765000000000001</v>
      </c>
      <c r="AU393" s="64">
        <v>11.95</v>
      </c>
      <c r="AV393" s="64" t="s">
        <v>2380</v>
      </c>
      <c r="AW393" s="64" t="s">
        <v>2380</v>
      </c>
      <c r="AX393" s="64" t="s">
        <v>2383</v>
      </c>
      <c r="AY393" s="64" t="s">
        <v>2380</v>
      </c>
      <c r="AZ393" s="64">
        <v>2</v>
      </c>
      <c r="BA393" s="109" t="s">
        <v>5200</v>
      </c>
      <c r="BB393" s="64" t="s">
        <v>10448</v>
      </c>
      <c r="BC393" s="69" t="s">
        <v>10444</v>
      </c>
    </row>
    <row r="394" spans="1:55" x14ac:dyDescent="0.35">
      <c r="A394" t="s">
        <v>1979</v>
      </c>
      <c r="B394">
        <v>35.909999999999997</v>
      </c>
      <c r="C394">
        <v>8.7100000000000009</v>
      </c>
      <c r="D394" t="s">
        <v>2380</v>
      </c>
      <c r="E394" t="s">
        <v>2380</v>
      </c>
      <c r="F394" t="s">
        <v>2380</v>
      </c>
      <c r="G394" t="s">
        <v>2381</v>
      </c>
      <c r="H394" t="s">
        <v>2380</v>
      </c>
      <c r="R394" s="64" t="s">
        <v>37</v>
      </c>
      <c r="S394" s="64">
        <v>1990</v>
      </c>
      <c r="U394" s="7" t="str">
        <f t="shared" si="36"/>
        <v>Oct</v>
      </c>
      <c r="V394" s="10">
        <f t="shared" si="37"/>
        <v>1990</v>
      </c>
      <c r="Y394" s="10" t="s">
        <v>2382</v>
      </c>
      <c r="Z394" s="10" t="str">
        <f t="shared" ref="Z394:Z457" si="39">IF(Y394="?",$Z$6,Y394)</f>
        <v>yes</v>
      </c>
      <c r="AB394" s="53" t="s">
        <v>11</v>
      </c>
      <c r="AC394" s="10" t="str">
        <f t="shared" ref="AC394:AC457" si="40">IF(AB394="?",$AC$6,AB394)</f>
        <v>tier - 2</v>
      </c>
      <c r="AE394" t="s">
        <v>12</v>
      </c>
      <c r="AF394" s="10" t="str">
        <f t="shared" ref="AF394:AF457" si="41">IF(AE394="?",$AF$6,AE394)</f>
        <v>tier - 3</v>
      </c>
      <c r="AI394" t="s">
        <v>13</v>
      </c>
      <c r="AJ394" t="str">
        <f t="shared" si="38"/>
        <v>R1013</v>
      </c>
      <c r="AS394" s="110" t="s">
        <v>1979</v>
      </c>
      <c r="AT394" s="64">
        <v>35.909999999999997</v>
      </c>
      <c r="AU394" s="64">
        <v>8.7100000000000009</v>
      </c>
      <c r="AV394" s="64" t="s">
        <v>2380</v>
      </c>
      <c r="AW394" s="64" t="s">
        <v>2380</v>
      </c>
      <c r="AX394" s="64" t="s">
        <v>2380</v>
      </c>
      <c r="AY394" s="64" t="s">
        <v>2380</v>
      </c>
      <c r="AZ394" s="64">
        <v>0</v>
      </c>
      <c r="BA394" s="109" t="s">
        <v>7064</v>
      </c>
      <c r="BB394" s="64" t="s">
        <v>10448</v>
      </c>
      <c r="BC394" s="69" t="s">
        <v>10444</v>
      </c>
    </row>
    <row r="395" spans="1:55" x14ac:dyDescent="0.35">
      <c r="A395" t="s">
        <v>1978</v>
      </c>
      <c r="B395">
        <v>32.06</v>
      </c>
      <c r="C395">
        <v>4.67</v>
      </c>
      <c r="D395" t="s">
        <v>2380</v>
      </c>
      <c r="E395" t="s">
        <v>2382</v>
      </c>
      <c r="F395" t="s">
        <v>2380</v>
      </c>
      <c r="G395">
        <v>1</v>
      </c>
      <c r="H395" t="s">
        <v>2382</v>
      </c>
      <c r="R395" s="64" t="s">
        <v>18</v>
      </c>
      <c r="S395" s="64">
        <v>1985</v>
      </c>
      <c r="U395" s="7" t="str">
        <f t="shared" si="36"/>
        <v>Jun</v>
      </c>
      <c r="V395" s="10">
        <f t="shared" si="37"/>
        <v>1985</v>
      </c>
      <c r="Y395" s="10" t="s">
        <v>2382</v>
      </c>
      <c r="Z395" s="10" t="str">
        <f t="shared" si="39"/>
        <v>yes</v>
      </c>
      <c r="AB395" s="53" t="s">
        <v>11</v>
      </c>
      <c r="AC395" s="10" t="str">
        <f t="shared" si="40"/>
        <v>tier - 2</v>
      </c>
      <c r="AE395" t="s">
        <v>11</v>
      </c>
      <c r="AF395" s="10" t="str">
        <f t="shared" si="41"/>
        <v>tier - 2</v>
      </c>
      <c r="AI395" t="s">
        <v>13</v>
      </c>
      <c r="AJ395" t="str">
        <f t="shared" si="38"/>
        <v>R1013</v>
      </c>
      <c r="AS395" s="110" t="s">
        <v>1978</v>
      </c>
      <c r="AT395" s="64">
        <v>32.06</v>
      </c>
      <c r="AU395" s="64">
        <v>4.67</v>
      </c>
      <c r="AV395" s="64" t="s">
        <v>2382</v>
      </c>
      <c r="AW395" s="64" t="s">
        <v>2380</v>
      </c>
      <c r="AX395" s="64" t="s">
        <v>2380</v>
      </c>
      <c r="AY395" s="64" t="s">
        <v>2383</v>
      </c>
      <c r="AZ395" s="64">
        <v>1</v>
      </c>
      <c r="BA395" s="109" t="s">
        <v>7065</v>
      </c>
      <c r="BB395" s="64" t="s">
        <v>10450</v>
      </c>
      <c r="BC395" s="69" t="s">
        <v>10444</v>
      </c>
    </row>
    <row r="396" spans="1:55" x14ac:dyDescent="0.35">
      <c r="A396" t="s">
        <v>1977</v>
      </c>
      <c r="B396">
        <v>24.1</v>
      </c>
      <c r="C396">
        <v>11.14</v>
      </c>
      <c r="D396" t="s">
        <v>2382</v>
      </c>
      <c r="E396" t="s">
        <v>2380</v>
      </c>
      <c r="F396" t="s">
        <v>2380</v>
      </c>
      <c r="G396">
        <v>1</v>
      </c>
      <c r="H396" t="s">
        <v>2380</v>
      </c>
      <c r="R396" s="64" t="s">
        <v>15</v>
      </c>
      <c r="S396" s="64">
        <v>1992</v>
      </c>
      <c r="U396" s="7" t="str">
        <f t="shared" si="36"/>
        <v>Nov</v>
      </c>
      <c r="V396" s="10">
        <f t="shared" si="37"/>
        <v>1992</v>
      </c>
      <c r="Y396" s="10" t="s">
        <v>2382</v>
      </c>
      <c r="Z396" s="10" t="str">
        <f t="shared" si="39"/>
        <v>yes</v>
      </c>
      <c r="AB396" s="53" t="s">
        <v>11</v>
      </c>
      <c r="AC396" s="10" t="str">
        <f t="shared" si="40"/>
        <v>tier - 2</v>
      </c>
      <c r="AE396" t="s">
        <v>11</v>
      </c>
      <c r="AF396" s="10" t="str">
        <f t="shared" si="41"/>
        <v>tier - 2</v>
      </c>
      <c r="AI396" t="s">
        <v>276</v>
      </c>
      <c r="AJ396" t="str">
        <f t="shared" si="38"/>
        <v>R1014</v>
      </c>
      <c r="AS396" s="110" t="s">
        <v>1977</v>
      </c>
      <c r="AT396" s="64">
        <v>24.1</v>
      </c>
      <c r="AU396" s="64">
        <v>11.14</v>
      </c>
      <c r="AV396" s="64" t="s">
        <v>2380</v>
      </c>
      <c r="AW396" s="64" t="s">
        <v>2380</v>
      </c>
      <c r="AX396" s="64" t="s">
        <v>2383</v>
      </c>
      <c r="AY396" s="64" t="s">
        <v>2380</v>
      </c>
      <c r="AZ396" s="64">
        <v>1</v>
      </c>
      <c r="BA396" s="109" t="s">
        <v>7066</v>
      </c>
      <c r="BB396" s="64" t="s">
        <v>10448</v>
      </c>
      <c r="BC396" s="69" t="s">
        <v>10446</v>
      </c>
    </row>
    <row r="397" spans="1:55" x14ac:dyDescent="0.35">
      <c r="A397" t="s">
        <v>1976</v>
      </c>
      <c r="B397">
        <v>27.1</v>
      </c>
      <c r="C397">
        <v>9.0500000000000007</v>
      </c>
      <c r="D397" t="s">
        <v>2380</v>
      </c>
      <c r="E397" t="s">
        <v>2380</v>
      </c>
      <c r="F397" t="s">
        <v>2380</v>
      </c>
      <c r="G397">
        <v>2</v>
      </c>
      <c r="H397" t="s">
        <v>2380</v>
      </c>
      <c r="R397" s="64" t="s">
        <v>15</v>
      </c>
      <c r="S397" s="64">
        <v>1990</v>
      </c>
      <c r="U397" s="7" t="str">
        <f t="shared" si="36"/>
        <v>Nov</v>
      </c>
      <c r="V397" s="10">
        <f t="shared" si="37"/>
        <v>1990</v>
      </c>
      <c r="Y397" s="10" t="s">
        <v>2382</v>
      </c>
      <c r="Z397" s="10" t="str">
        <f t="shared" si="39"/>
        <v>yes</v>
      </c>
      <c r="AB397" s="53" t="s">
        <v>11</v>
      </c>
      <c r="AC397" s="10" t="str">
        <f t="shared" si="40"/>
        <v>tier - 2</v>
      </c>
      <c r="AE397" t="s">
        <v>16</v>
      </c>
      <c r="AF397" s="10" t="str">
        <f t="shared" si="41"/>
        <v>tier - 1</v>
      </c>
      <c r="AI397" t="s">
        <v>42</v>
      </c>
      <c r="AJ397" t="str">
        <f t="shared" si="38"/>
        <v>R1011</v>
      </c>
      <c r="AS397" s="110" t="s">
        <v>1976</v>
      </c>
      <c r="AT397" s="64">
        <v>27.1</v>
      </c>
      <c r="AU397" s="64">
        <v>9.0500000000000007</v>
      </c>
      <c r="AV397" s="64" t="s">
        <v>2380</v>
      </c>
      <c r="AW397" s="64" t="s">
        <v>2380</v>
      </c>
      <c r="AX397" s="64" t="s">
        <v>2380</v>
      </c>
      <c r="AY397" s="64" t="s">
        <v>2380</v>
      </c>
      <c r="AZ397" s="64">
        <v>2</v>
      </c>
      <c r="BA397" s="109" t="s">
        <v>7067</v>
      </c>
      <c r="BB397" s="64" t="s">
        <v>10448</v>
      </c>
      <c r="BC397" s="69" t="s">
        <v>10445</v>
      </c>
    </row>
    <row r="398" spans="1:55" x14ac:dyDescent="0.35">
      <c r="A398" t="s">
        <v>1975</v>
      </c>
      <c r="B398">
        <v>24.42</v>
      </c>
      <c r="C398">
        <v>11.31</v>
      </c>
      <c r="D398" t="s">
        <v>2380</v>
      </c>
      <c r="E398" t="s">
        <v>2380</v>
      </c>
      <c r="F398" t="s">
        <v>2380</v>
      </c>
      <c r="G398" t="s">
        <v>2381</v>
      </c>
      <c r="H398" t="s">
        <v>2382</v>
      </c>
      <c r="R398" s="64" t="s">
        <v>20</v>
      </c>
      <c r="S398" s="64">
        <v>1992</v>
      </c>
      <c r="U398" s="7" t="str">
        <f t="shared" si="36"/>
        <v>Sep</v>
      </c>
      <c r="V398" s="10">
        <f t="shared" si="37"/>
        <v>1992</v>
      </c>
      <c r="Y398" s="10" t="s">
        <v>2382</v>
      </c>
      <c r="Z398" s="10" t="str">
        <f t="shared" si="39"/>
        <v>yes</v>
      </c>
      <c r="AB398" s="53" t="s">
        <v>11</v>
      </c>
      <c r="AC398" s="10" t="str">
        <f t="shared" si="40"/>
        <v>tier - 2</v>
      </c>
      <c r="AE398" t="s">
        <v>16</v>
      </c>
      <c r="AF398" s="10" t="str">
        <f t="shared" si="41"/>
        <v>tier - 1</v>
      </c>
      <c r="AI398" t="s">
        <v>42</v>
      </c>
      <c r="AJ398" t="str">
        <f t="shared" si="38"/>
        <v>R1011</v>
      </c>
      <c r="AS398" s="110" t="s">
        <v>1975</v>
      </c>
      <c r="AT398" s="64">
        <v>24.42</v>
      </c>
      <c r="AU398" s="64">
        <v>11.31</v>
      </c>
      <c r="AV398" s="64" t="s">
        <v>2380</v>
      </c>
      <c r="AW398" s="64" t="s">
        <v>2380</v>
      </c>
      <c r="AX398" s="64" t="s">
        <v>2380</v>
      </c>
      <c r="AY398" s="64" t="s">
        <v>2383</v>
      </c>
      <c r="AZ398" s="64">
        <v>0</v>
      </c>
      <c r="BA398" s="109" t="s">
        <v>7068</v>
      </c>
      <c r="BB398" s="64" t="s">
        <v>10448</v>
      </c>
      <c r="BC398" s="69" t="s">
        <v>10446</v>
      </c>
    </row>
    <row r="399" spans="1:55" x14ac:dyDescent="0.35">
      <c r="A399" t="s">
        <v>1974</v>
      </c>
      <c r="B399">
        <v>26.695</v>
      </c>
      <c r="C399">
        <v>4.68</v>
      </c>
      <c r="D399" t="s">
        <v>2382</v>
      </c>
      <c r="E399" t="s">
        <v>2380</v>
      </c>
      <c r="F399" t="s">
        <v>2380</v>
      </c>
      <c r="G399">
        <v>2</v>
      </c>
      <c r="H399" t="s">
        <v>2382</v>
      </c>
      <c r="R399" s="64" t="s">
        <v>10</v>
      </c>
      <c r="S399" s="64">
        <v>1984</v>
      </c>
      <c r="U399" s="7" t="str">
        <f t="shared" si="36"/>
        <v>Jul</v>
      </c>
      <c r="V399" s="10">
        <f t="shared" si="37"/>
        <v>1984</v>
      </c>
      <c r="Y399" s="10" t="s">
        <v>2382</v>
      </c>
      <c r="Z399" s="10" t="str">
        <f t="shared" si="39"/>
        <v>yes</v>
      </c>
      <c r="AB399" s="53" t="s">
        <v>11</v>
      </c>
      <c r="AC399" s="10" t="str">
        <f t="shared" si="40"/>
        <v>tier - 2</v>
      </c>
      <c r="AE399" t="s">
        <v>16</v>
      </c>
      <c r="AF399" s="10" t="str">
        <f t="shared" si="41"/>
        <v>tier - 1</v>
      </c>
      <c r="AI399" t="s">
        <v>13</v>
      </c>
      <c r="AJ399" t="str">
        <f t="shared" si="38"/>
        <v>R1013</v>
      </c>
      <c r="AS399" s="110" t="s">
        <v>1974</v>
      </c>
      <c r="AT399" s="64">
        <v>26.695</v>
      </c>
      <c r="AU399" s="64">
        <v>4.68</v>
      </c>
      <c r="AV399" s="64" t="s">
        <v>2380</v>
      </c>
      <c r="AW399" s="64" t="s">
        <v>2380</v>
      </c>
      <c r="AX399" s="64" t="s">
        <v>2383</v>
      </c>
      <c r="AY399" s="64" t="s">
        <v>2383</v>
      </c>
      <c r="AZ399" s="64">
        <v>2</v>
      </c>
      <c r="BA399" s="109" t="s">
        <v>7069</v>
      </c>
      <c r="BB399" s="64" t="s">
        <v>10450</v>
      </c>
      <c r="BC399" s="69" t="s">
        <v>10445</v>
      </c>
    </row>
    <row r="400" spans="1:55" x14ac:dyDescent="0.35">
      <c r="A400" t="s">
        <v>1973</v>
      </c>
      <c r="B400">
        <v>27.79</v>
      </c>
      <c r="C400">
        <v>6.05</v>
      </c>
      <c r="D400" t="s">
        <v>2382</v>
      </c>
      <c r="E400" t="s">
        <v>2382</v>
      </c>
      <c r="F400" t="s">
        <v>2380</v>
      </c>
      <c r="G400">
        <v>1</v>
      </c>
      <c r="H400" t="s">
        <v>2382</v>
      </c>
      <c r="R400" s="64" t="s">
        <v>10</v>
      </c>
      <c r="S400" s="64">
        <v>2003</v>
      </c>
      <c r="U400" s="7" t="str">
        <f t="shared" si="36"/>
        <v>Jul</v>
      </c>
      <c r="V400" s="10">
        <f t="shared" si="37"/>
        <v>2003</v>
      </c>
      <c r="Y400" s="10" t="s">
        <v>2380</v>
      </c>
      <c r="Z400" s="10" t="str">
        <f t="shared" si="39"/>
        <v>No</v>
      </c>
      <c r="AB400" s="53" t="s">
        <v>16</v>
      </c>
      <c r="AC400" s="10" t="str">
        <f t="shared" si="40"/>
        <v>tier - 1</v>
      </c>
      <c r="AE400" t="s">
        <v>11</v>
      </c>
      <c r="AF400" s="10" t="str">
        <f t="shared" si="41"/>
        <v>tier - 2</v>
      </c>
      <c r="AI400" t="s">
        <v>300</v>
      </c>
      <c r="AJ400" t="str">
        <f t="shared" si="38"/>
        <v>R1021</v>
      </c>
      <c r="AS400" s="110" t="s">
        <v>1973</v>
      </c>
      <c r="AT400" s="64">
        <v>27.79</v>
      </c>
      <c r="AU400" s="64">
        <v>6.05</v>
      </c>
      <c r="AV400" s="64" t="s">
        <v>2382</v>
      </c>
      <c r="AW400" s="64" t="s">
        <v>2380</v>
      </c>
      <c r="AX400" s="64" t="s">
        <v>2383</v>
      </c>
      <c r="AY400" s="64" t="s">
        <v>2383</v>
      </c>
      <c r="AZ400" s="64">
        <v>1</v>
      </c>
      <c r="BA400" s="109" t="s">
        <v>6820</v>
      </c>
      <c r="BB400" s="64" t="s">
        <v>10449</v>
      </c>
      <c r="BC400" s="69" t="s">
        <v>10445</v>
      </c>
    </row>
    <row r="401" spans="1:55" x14ac:dyDescent="0.35">
      <c r="A401" t="s">
        <v>1972</v>
      </c>
      <c r="B401">
        <v>32.68</v>
      </c>
      <c r="C401">
        <v>4.68</v>
      </c>
      <c r="D401" t="s">
        <v>2382</v>
      </c>
      <c r="E401" t="s">
        <v>2380</v>
      </c>
      <c r="F401" t="s">
        <v>2380</v>
      </c>
      <c r="G401" t="s">
        <v>2381</v>
      </c>
      <c r="H401" t="s">
        <v>2380</v>
      </c>
      <c r="R401" s="64" t="s">
        <v>30</v>
      </c>
      <c r="S401" s="64">
        <v>1981</v>
      </c>
      <c r="U401" s="7" t="str">
        <f t="shared" si="36"/>
        <v>Dec</v>
      </c>
      <c r="V401" s="10">
        <f t="shared" si="37"/>
        <v>1981</v>
      </c>
      <c r="Y401" s="10" t="s">
        <v>2380</v>
      </c>
      <c r="Z401" s="10" t="str">
        <f t="shared" si="39"/>
        <v>No</v>
      </c>
      <c r="AB401" s="53" t="s">
        <v>11</v>
      </c>
      <c r="AC401" s="10" t="str">
        <f t="shared" si="40"/>
        <v>tier - 2</v>
      </c>
      <c r="AE401" t="s">
        <v>12</v>
      </c>
      <c r="AF401" s="10" t="str">
        <f t="shared" si="41"/>
        <v>tier - 3</v>
      </c>
      <c r="AI401" t="s">
        <v>13</v>
      </c>
      <c r="AJ401" t="str">
        <f t="shared" si="38"/>
        <v>R1013</v>
      </c>
      <c r="AS401" s="110" t="s">
        <v>1972</v>
      </c>
      <c r="AT401" s="64">
        <v>32.68</v>
      </c>
      <c r="AU401" s="64">
        <v>4.68</v>
      </c>
      <c r="AV401" s="64" t="s">
        <v>2380</v>
      </c>
      <c r="AW401" s="64" t="s">
        <v>2380</v>
      </c>
      <c r="AX401" s="64" t="s">
        <v>2383</v>
      </c>
      <c r="AY401" s="64" t="s">
        <v>2380</v>
      </c>
      <c r="AZ401" s="64">
        <v>0</v>
      </c>
      <c r="BA401" s="109" t="s">
        <v>7070</v>
      </c>
      <c r="BB401" s="64" t="s">
        <v>10450</v>
      </c>
      <c r="BC401" s="69" t="s">
        <v>10444</v>
      </c>
    </row>
    <row r="402" spans="1:55" x14ac:dyDescent="0.35">
      <c r="A402" t="s">
        <v>1971</v>
      </c>
      <c r="B402">
        <v>26.4</v>
      </c>
      <c r="C402">
        <v>9.5</v>
      </c>
      <c r="D402" t="s">
        <v>2382</v>
      </c>
      <c r="E402" t="s">
        <v>2380</v>
      </c>
      <c r="F402" t="s">
        <v>2380</v>
      </c>
      <c r="G402">
        <v>2</v>
      </c>
      <c r="H402" t="s">
        <v>2380</v>
      </c>
      <c r="R402" s="64" t="s">
        <v>37</v>
      </c>
      <c r="S402" s="64">
        <v>1995</v>
      </c>
      <c r="U402" s="7" t="str">
        <f t="shared" si="36"/>
        <v>Oct</v>
      </c>
      <c r="V402" s="10">
        <f t="shared" si="37"/>
        <v>1995</v>
      </c>
      <c r="Y402" s="10" t="s">
        <v>2382</v>
      </c>
      <c r="Z402" s="10" t="str">
        <f t="shared" si="39"/>
        <v>yes</v>
      </c>
      <c r="AB402" s="53" t="s">
        <v>12</v>
      </c>
      <c r="AC402" s="10" t="str">
        <f t="shared" si="40"/>
        <v>tier - 3</v>
      </c>
      <c r="AE402" t="s">
        <v>16</v>
      </c>
      <c r="AF402" s="10" t="str">
        <f t="shared" si="41"/>
        <v>tier - 1</v>
      </c>
      <c r="AI402" t="s">
        <v>42</v>
      </c>
      <c r="AJ402" t="str">
        <f t="shared" si="38"/>
        <v>R1011</v>
      </c>
      <c r="AS402" s="110" t="s">
        <v>1971</v>
      </c>
      <c r="AT402" s="64">
        <v>26.4</v>
      </c>
      <c r="AU402" s="64">
        <v>9.5</v>
      </c>
      <c r="AV402" s="64" t="s">
        <v>2380</v>
      </c>
      <c r="AW402" s="64" t="s">
        <v>2380</v>
      </c>
      <c r="AX402" s="64" t="s">
        <v>2383</v>
      </c>
      <c r="AY402" s="64" t="s">
        <v>2380</v>
      </c>
      <c r="AZ402" s="64">
        <v>2</v>
      </c>
      <c r="BA402" s="109" t="s">
        <v>7071</v>
      </c>
      <c r="BB402" s="64" t="s">
        <v>10448</v>
      </c>
      <c r="BC402" s="69" t="s">
        <v>10445</v>
      </c>
    </row>
    <row r="403" spans="1:55" x14ac:dyDescent="0.35">
      <c r="A403" t="s">
        <v>1970</v>
      </c>
      <c r="B403">
        <v>23.655000000000001</v>
      </c>
      <c r="C403">
        <v>10.84</v>
      </c>
      <c r="D403" t="s">
        <v>2382</v>
      </c>
      <c r="E403" t="s">
        <v>2380</v>
      </c>
      <c r="F403" t="s">
        <v>2383</v>
      </c>
      <c r="G403">
        <v>1</v>
      </c>
      <c r="H403" t="s">
        <v>2382</v>
      </c>
      <c r="R403" s="64" t="s">
        <v>35</v>
      </c>
      <c r="S403" s="64">
        <v>1988</v>
      </c>
      <c r="U403" s="7" t="str">
        <f t="shared" si="36"/>
        <v>Aug</v>
      </c>
      <c r="V403" s="10">
        <f t="shared" si="37"/>
        <v>1988</v>
      </c>
      <c r="Y403" s="10" t="s">
        <v>2380</v>
      </c>
      <c r="Z403" s="10" t="str">
        <f t="shared" si="39"/>
        <v>No</v>
      </c>
      <c r="AB403" s="53" t="s">
        <v>11</v>
      </c>
      <c r="AC403" s="10" t="str">
        <f t="shared" si="40"/>
        <v>tier - 2</v>
      </c>
      <c r="AE403" t="s">
        <v>12</v>
      </c>
      <c r="AF403" s="10" t="str">
        <f t="shared" si="41"/>
        <v>tier - 3</v>
      </c>
      <c r="AI403" t="s">
        <v>13</v>
      </c>
      <c r="AJ403" t="str">
        <f t="shared" si="38"/>
        <v>R1013</v>
      </c>
      <c r="AS403" s="110" t="s">
        <v>1970</v>
      </c>
      <c r="AT403" s="64">
        <v>23.655000000000001</v>
      </c>
      <c r="AU403" s="64">
        <v>10.84</v>
      </c>
      <c r="AV403" s="64" t="s">
        <v>2380</v>
      </c>
      <c r="AW403" s="64" t="s">
        <v>2383</v>
      </c>
      <c r="AX403" s="64" t="s">
        <v>2383</v>
      </c>
      <c r="AY403" s="64" t="s">
        <v>2383</v>
      </c>
      <c r="AZ403" s="64">
        <v>1</v>
      </c>
      <c r="BA403" s="109" t="s">
        <v>7072</v>
      </c>
      <c r="BB403" s="64" t="s">
        <v>10448</v>
      </c>
      <c r="BC403" s="69" t="s">
        <v>10446</v>
      </c>
    </row>
    <row r="404" spans="1:55" x14ac:dyDescent="0.35">
      <c r="A404" t="s">
        <v>1969</v>
      </c>
      <c r="B404">
        <v>27.36</v>
      </c>
      <c r="C404">
        <v>5.88</v>
      </c>
      <c r="D404" t="s">
        <v>2380</v>
      </c>
      <c r="E404" t="s">
        <v>2380</v>
      </c>
      <c r="F404" t="s">
        <v>2380</v>
      </c>
      <c r="G404">
        <v>2</v>
      </c>
      <c r="H404" t="s">
        <v>2380</v>
      </c>
      <c r="R404" s="64" t="s">
        <v>30</v>
      </c>
      <c r="S404" s="64">
        <v>1989</v>
      </c>
      <c r="U404" s="7" t="str">
        <f t="shared" si="36"/>
        <v>Dec</v>
      </c>
      <c r="V404" s="10">
        <f t="shared" si="37"/>
        <v>1989</v>
      </c>
      <c r="Y404" s="10" t="s">
        <v>2380</v>
      </c>
      <c r="Z404" s="10" t="str">
        <f t="shared" si="39"/>
        <v>No</v>
      </c>
      <c r="AB404" s="53" t="s">
        <v>11</v>
      </c>
      <c r="AC404" s="10" t="str">
        <f t="shared" si="40"/>
        <v>tier - 2</v>
      </c>
      <c r="AE404" t="s">
        <v>11</v>
      </c>
      <c r="AF404" s="10" t="str">
        <f t="shared" si="41"/>
        <v>tier - 2</v>
      </c>
      <c r="AI404" t="s">
        <v>13</v>
      </c>
      <c r="AJ404" t="str">
        <f t="shared" si="38"/>
        <v>R1013</v>
      </c>
      <c r="AS404" s="110" t="s">
        <v>1969</v>
      </c>
      <c r="AT404" s="64">
        <v>27.36</v>
      </c>
      <c r="AU404" s="64">
        <v>5.88</v>
      </c>
      <c r="AV404" s="64" t="s">
        <v>2380</v>
      </c>
      <c r="AW404" s="64" t="s">
        <v>2380</v>
      </c>
      <c r="AX404" s="64" t="s">
        <v>2380</v>
      </c>
      <c r="AY404" s="64" t="s">
        <v>2380</v>
      </c>
      <c r="AZ404" s="64">
        <v>2</v>
      </c>
      <c r="BA404" s="109" t="s">
        <v>7073</v>
      </c>
      <c r="BB404" s="64" t="s">
        <v>10449</v>
      </c>
      <c r="BC404" s="69" t="s">
        <v>10445</v>
      </c>
    </row>
    <row r="405" spans="1:55" x14ac:dyDescent="0.35">
      <c r="A405" t="s">
        <v>1968</v>
      </c>
      <c r="B405">
        <v>27.82</v>
      </c>
      <c r="C405">
        <v>5.24</v>
      </c>
      <c r="D405" t="s">
        <v>2382</v>
      </c>
      <c r="E405" t="s">
        <v>2380</v>
      </c>
      <c r="F405" t="s">
        <v>2380</v>
      </c>
      <c r="G405" t="s">
        <v>2381</v>
      </c>
      <c r="H405" t="s">
        <v>2382</v>
      </c>
      <c r="R405" s="64" t="s">
        <v>15</v>
      </c>
      <c r="S405" s="64">
        <v>2004</v>
      </c>
      <c r="U405" s="7" t="str">
        <f t="shared" si="36"/>
        <v>Nov</v>
      </c>
      <c r="V405" s="10">
        <f t="shared" si="37"/>
        <v>2004</v>
      </c>
      <c r="Y405" s="10" t="s">
        <v>2382</v>
      </c>
      <c r="Z405" s="10" t="str">
        <f t="shared" si="39"/>
        <v>yes</v>
      </c>
      <c r="AB405" s="53" t="s">
        <v>11</v>
      </c>
      <c r="AC405" s="10" t="str">
        <f t="shared" si="40"/>
        <v>tier - 2</v>
      </c>
      <c r="AE405" t="s">
        <v>11</v>
      </c>
      <c r="AF405" s="10" t="str">
        <f t="shared" si="41"/>
        <v>tier - 2</v>
      </c>
      <c r="AI405" t="s">
        <v>200</v>
      </c>
      <c r="AJ405" t="str">
        <f t="shared" si="38"/>
        <v>R1025</v>
      </c>
      <c r="AS405" s="110" t="s">
        <v>1968</v>
      </c>
      <c r="AT405" s="64">
        <v>27.82</v>
      </c>
      <c r="AU405" s="64">
        <v>5.24</v>
      </c>
      <c r="AV405" s="64" t="s">
        <v>2380</v>
      </c>
      <c r="AW405" s="64" t="s">
        <v>2380</v>
      </c>
      <c r="AX405" s="64" t="s">
        <v>2383</v>
      </c>
      <c r="AY405" s="64" t="s">
        <v>2383</v>
      </c>
      <c r="AZ405" s="64">
        <v>0</v>
      </c>
      <c r="BA405" s="109" t="s">
        <v>7074</v>
      </c>
      <c r="BB405" s="64" t="s">
        <v>10450</v>
      </c>
      <c r="BC405" s="69" t="s">
        <v>10445</v>
      </c>
    </row>
    <row r="406" spans="1:55" x14ac:dyDescent="0.35">
      <c r="A406" t="s">
        <v>1967</v>
      </c>
      <c r="B406">
        <v>25.46</v>
      </c>
      <c r="C406">
        <v>11.75</v>
      </c>
      <c r="D406" t="s">
        <v>2380</v>
      </c>
      <c r="E406" t="s">
        <v>2380</v>
      </c>
      <c r="F406" t="s">
        <v>2380</v>
      </c>
      <c r="G406" t="s">
        <v>2381</v>
      </c>
      <c r="H406" t="s">
        <v>2380</v>
      </c>
      <c r="R406" s="64" t="s">
        <v>30</v>
      </c>
      <c r="S406" s="64">
        <v>1986</v>
      </c>
      <c r="U406" s="7" t="str">
        <f t="shared" si="36"/>
        <v>Dec</v>
      </c>
      <c r="V406" s="10">
        <f t="shared" si="37"/>
        <v>1986</v>
      </c>
      <c r="Y406" s="10" t="s">
        <v>2382</v>
      </c>
      <c r="Z406" s="10" t="str">
        <f t="shared" si="39"/>
        <v>yes</v>
      </c>
      <c r="AB406" s="53" t="s">
        <v>11</v>
      </c>
      <c r="AC406" s="10" t="str">
        <f t="shared" si="40"/>
        <v>tier - 2</v>
      </c>
      <c r="AE406" t="s">
        <v>12</v>
      </c>
      <c r="AF406" s="10" t="str">
        <f t="shared" si="41"/>
        <v>tier - 3</v>
      </c>
      <c r="AI406" t="s">
        <v>13</v>
      </c>
      <c r="AJ406" t="str">
        <f t="shared" si="38"/>
        <v>R1013</v>
      </c>
      <c r="AS406" s="110" t="s">
        <v>1967</v>
      </c>
      <c r="AT406" s="64">
        <v>25.46</v>
      </c>
      <c r="AU406" s="64">
        <v>11.75</v>
      </c>
      <c r="AV406" s="64" t="s">
        <v>2380</v>
      </c>
      <c r="AW406" s="64" t="s">
        <v>2380</v>
      </c>
      <c r="AX406" s="64" t="s">
        <v>2380</v>
      </c>
      <c r="AY406" s="64" t="s">
        <v>2380</v>
      </c>
      <c r="AZ406" s="64">
        <v>0</v>
      </c>
      <c r="BA406" s="109" t="s">
        <v>7075</v>
      </c>
      <c r="BB406" s="64" t="s">
        <v>10448</v>
      </c>
      <c r="BC406" s="69" t="s">
        <v>10445</v>
      </c>
    </row>
    <row r="407" spans="1:55" x14ac:dyDescent="0.35">
      <c r="A407" t="s">
        <v>1966</v>
      </c>
      <c r="B407">
        <v>25.1</v>
      </c>
      <c r="C407">
        <v>6.97</v>
      </c>
      <c r="D407" t="s">
        <v>2380</v>
      </c>
      <c r="E407" t="s">
        <v>2380</v>
      </c>
      <c r="F407" t="s">
        <v>2380</v>
      </c>
      <c r="G407" t="s">
        <v>2381</v>
      </c>
      <c r="H407" t="s">
        <v>2382</v>
      </c>
      <c r="R407" s="64" t="s">
        <v>35</v>
      </c>
      <c r="S407" s="64">
        <v>1994</v>
      </c>
      <c r="U407" s="7" t="str">
        <f t="shared" si="36"/>
        <v>Aug</v>
      </c>
      <c r="V407" s="10">
        <f t="shared" si="37"/>
        <v>1994</v>
      </c>
      <c r="Y407" s="10" t="s">
        <v>2382</v>
      </c>
      <c r="Z407" s="10" t="str">
        <f t="shared" si="39"/>
        <v>yes</v>
      </c>
      <c r="AB407" s="53" t="s">
        <v>11</v>
      </c>
      <c r="AC407" s="10" t="str">
        <f t="shared" si="40"/>
        <v>tier - 2</v>
      </c>
      <c r="AE407" t="s">
        <v>12</v>
      </c>
      <c r="AF407" s="10" t="str">
        <f t="shared" si="41"/>
        <v>tier - 3</v>
      </c>
      <c r="AI407" t="s">
        <v>247</v>
      </c>
      <c r="AJ407" t="str">
        <f t="shared" si="38"/>
        <v>R1024</v>
      </c>
      <c r="AS407" s="110" t="s">
        <v>1966</v>
      </c>
      <c r="AT407" s="64">
        <v>25.1</v>
      </c>
      <c r="AU407" s="64">
        <v>6.97</v>
      </c>
      <c r="AV407" s="64" t="s">
        <v>2380</v>
      </c>
      <c r="AW407" s="64" t="s">
        <v>2380</v>
      </c>
      <c r="AX407" s="64" t="s">
        <v>2380</v>
      </c>
      <c r="AY407" s="64" t="s">
        <v>2383</v>
      </c>
      <c r="AZ407" s="64">
        <v>0</v>
      </c>
      <c r="BA407" s="109" t="s">
        <v>7076</v>
      </c>
      <c r="BB407" s="64" t="s">
        <v>10448</v>
      </c>
      <c r="BC407" s="69" t="s">
        <v>10445</v>
      </c>
    </row>
    <row r="408" spans="1:55" x14ac:dyDescent="0.35">
      <c r="A408" t="s">
        <v>1965</v>
      </c>
      <c r="B408">
        <v>32.11</v>
      </c>
      <c r="C408">
        <v>4.76</v>
      </c>
      <c r="D408" t="s">
        <v>2380</v>
      </c>
      <c r="E408" t="s">
        <v>2380</v>
      </c>
      <c r="F408" t="s">
        <v>2380</v>
      </c>
      <c r="G408">
        <v>2</v>
      </c>
      <c r="H408" t="s">
        <v>2380</v>
      </c>
      <c r="R408" s="64" t="s">
        <v>18</v>
      </c>
      <c r="S408" s="64">
        <v>1993</v>
      </c>
      <c r="U408" s="7" t="str">
        <f t="shared" si="36"/>
        <v>Jun</v>
      </c>
      <c r="V408" s="10">
        <f t="shared" si="37"/>
        <v>1993</v>
      </c>
      <c r="Y408" s="10" t="s">
        <v>2380</v>
      </c>
      <c r="Z408" s="10" t="str">
        <f t="shared" si="39"/>
        <v>No</v>
      </c>
      <c r="AB408" s="53" t="s">
        <v>11</v>
      </c>
      <c r="AC408" s="10" t="str">
        <f t="shared" si="40"/>
        <v>tier - 2</v>
      </c>
      <c r="AE408" t="s">
        <v>11</v>
      </c>
      <c r="AF408" s="10" t="str">
        <f t="shared" si="41"/>
        <v>tier - 2</v>
      </c>
      <c r="AI408" t="s">
        <v>23</v>
      </c>
      <c r="AJ408" t="str">
        <f t="shared" si="38"/>
        <v>R1012</v>
      </c>
      <c r="AS408" s="110" t="s">
        <v>1965</v>
      </c>
      <c r="AT408" s="64">
        <v>32.11</v>
      </c>
      <c r="AU408" s="64">
        <v>4.76</v>
      </c>
      <c r="AV408" s="64" t="s">
        <v>2380</v>
      </c>
      <c r="AW408" s="64" t="s">
        <v>2380</v>
      </c>
      <c r="AX408" s="64" t="s">
        <v>2380</v>
      </c>
      <c r="AY408" s="64" t="s">
        <v>2380</v>
      </c>
      <c r="AZ408" s="64">
        <v>2</v>
      </c>
      <c r="BA408" s="109" t="s">
        <v>7077</v>
      </c>
      <c r="BB408" s="64" t="s">
        <v>10450</v>
      </c>
      <c r="BC408" s="69" t="s">
        <v>10444</v>
      </c>
    </row>
    <row r="409" spans="1:55" x14ac:dyDescent="0.35">
      <c r="A409" t="s">
        <v>1964</v>
      </c>
      <c r="B409">
        <v>29.8</v>
      </c>
      <c r="C409">
        <v>8.24</v>
      </c>
      <c r="D409" t="s">
        <v>2382</v>
      </c>
      <c r="E409" t="s">
        <v>2380</v>
      </c>
      <c r="F409" t="s">
        <v>2380</v>
      </c>
      <c r="G409">
        <v>1</v>
      </c>
      <c r="H409" t="s">
        <v>2382</v>
      </c>
      <c r="R409" s="64" t="s">
        <v>20</v>
      </c>
      <c r="S409" s="64">
        <v>1986</v>
      </c>
      <c r="U409" s="7" t="str">
        <f t="shared" si="36"/>
        <v>Sep</v>
      </c>
      <c r="V409" s="10">
        <f t="shared" si="37"/>
        <v>1986</v>
      </c>
      <c r="Y409" s="10" t="s">
        <v>2380</v>
      </c>
      <c r="Z409" s="10" t="str">
        <f t="shared" si="39"/>
        <v>No</v>
      </c>
      <c r="AB409" s="53" t="s">
        <v>11</v>
      </c>
      <c r="AC409" s="10" t="str">
        <f t="shared" si="40"/>
        <v>tier - 2</v>
      </c>
      <c r="AE409" t="s">
        <v>11</v>
      </c>
      <c r="AF409" s="10" t="str">
        <f t="shared" si="41"/>
        <v>tier - 2</v>
      </c>
      <c r="AI409" t="s">
        <v>13</v>
      </c>
      <c r="AJ409" t="str">
        <f t="shared" si="38"/>
        <v>R1013</v>
      </c>
      <c r="AS409" s="110" t="s">
        <v>1964</v>
      </c>
      <c r="AT409" s="64">
        <v>29.8</v>
      </c>
      <c r="AU409" s="64">
        <v>8.24</v>
      </c>
      <c r="AV409" s="64" t="s">
        <v>2380</v>
      </c>
      <c r="AW409" s="64" t="s">
        <v>2380</v>
      </c>
      <c r="AX409" s="64" t="s">
        <v>2383</v>
      </c>
      <c r="AY409" s="64" t="s">
        <v>2383</v>
      </c>
      <c r="AZ409" s="64">
        <v>1</v>
      </c>
      <c r="BA409" s="109" t="s">
        <v>7078</v>
      </c>
      <c r="BB409" s="64" t="s">
        <v>10448</v>
      </c>
      <c r="BC409" s="69" t="s">
        <v>10445</v>
      </c>
    </row>
    <row r="410" spans="1:55" x14ac:dyDescent="0.35">
      <c r="A410" t="s">
        <v>1963</v>
      </c>
      <c r="B410">
        <v>24.01</v>
      </c>
      <c r="C410">
        <v>4.76</v>
      </c>
      <c r="D410" t="s">
        <v>2380</v>
      </c>
      <c r="E410" t="s">
        <v>2380</v>
      </c>
      <c r="F410" t="s">
        <v>2380</v>
      </c>
      <c r="G410">
        <v>1</v>
      </c>
      <c r="H410" t="s">
        <v>2382</v>
      </c>
      <c r="R410" s="64" t="s">
        <v>37</v>
      </c>
      <c r="S410" s="64">
        <v>1991</v>
      </c>
      <c r="U410" s="7" t="str">
        <f t="shared" si="36"/>
        <v>Oct</v>
      </c>
      <c r="V410" s="10">
        <f t="shared" si="37"/>
        <v>1991</v>
      </c>
      <c r="Y410" s="10" t="s">
        <v>2382</v>
      </c>
      <c r="Z410" s="10" t="str">
        <f t="shared" si="39"/>
        <v>yes</v>
      </c>
      <c r="AB410" s="53" t="s">
        <v>11</v>
      </c>
      <c r="AC410" s="10" t="str">
        <f t="shared" si="40"/>
        <v>tier - 2</v>
      </c>
      <c r="AE410" t="s">
        <v>11</v>
      </c>
      <c r="AF410" s="10" t="str">
        <f t="shared" si="41"/>
        <v>tier - 2</v>
      </c>
      <c r="AI410" t="s">
        <v>13</v>
      </c>
      <c r="AJ410" t="str">
        <f t="shared" si="38"/>
        <v>R1013</v>
      </c>
      <c r="AS410" s="110" t="s">
        <v>1963</v>
      </c>
      <c r="AT410" s="64">
        <v>24.01</v>
      </c>
      <c r="AU410" s="64">
        <v>4.76</v>
      </c>
      <c r="AV410" s="64" t="s">
        <v>2380</v>
      </c>
      <c r="AW410" s="64" t="s">
        <v>2380</v>
      </c>
      <c r="AX410" s="64" t="s">
        <v>2380</v>
      </c>
      <c r="AY410" s="64" t="s">
        <v>2383</v>
      </c>
      <c r="AZ410" s="64">
        <v>1</v>
      </c>
      <c r="BA410" s="109" t="s">
        <v>7079</v>
      </c>
      <c r="BB410" s="64" t="s">
        <v>10450</v>
      </c>
      <c r="BC410" s="69" t="s">
        <v>10446</v>
      </c>
    </row>
    <row r="411" spans="1:55" x14ac:dyDescent="0.35">
      <c r="A411" t="s">
        <v>1962</v>
      </c>
      <c r="B411">
        <v>23.21</v>
      </c>
      <c r="C411">
        <v>6.03</v>
      </c>
      <c r="D411" t="s">
        <v>2380</v>
      </c>
      <c r="E411" t="s">
        <v>2380</v>
      </c>
      <c r="F411" t="s">
        <v>2380</v>
      </c>
      <c r="G411">
        <v>1</v>
      </c>
      <c r="H411" t="s">
        <v>2380</v>
      </c>
      <c r="R411" s="64" t="s">
        <v>35</v>
      </c>
      <c r="S411" s="64">
        <v>1991</v>
      </c>
      <c r="U411" s="7" t="str">
        <f t="shared" si="36"/>
        <v>Aug</v>
      </c>
      <c r="V411" s="10">
        <f t="shared" si="37"/>
        <v>1991</v>
      </c>
      <c r="Y411" s="10" t="s">
        <v>2380</v>
      </c>
      <c r="Z411" s="10" t="str">
        <f t="shared" si="39"/>
        <v>No</v>
      </c>
      <c r="AB411" s="53" t="s">
        <v>11</v>
      </c>
      <c r="AC411" s="10" t="str">
        <f t="shared" si="40"/>
        <v>tier - 2</v>
      </c>
      <c r="AE411" t="s">
        <v>12</v>
      </c>
      <c r="AF411" s="10" t="str">
        <f t="shared" si="41"/>
        <v>tier - 3</v>
      </c>
      <c r="AI411" t="s">
        <v>13</v>
      </c>
      <c r="AJ411" t="str">
        <f t="shared" si="38"/>
        <v>R1013</v>
      </c>
      <c r="AS411" s="110" t="s">
        <v>1962</v>
      </c>
      <c r="AT411" s="64">
        <v>23.21</v>
      </c>
      <c r="AU411" s="64">
        <v>6.03</v>
      </c>
      <c r="AV411" s="64" t="s">
        <v>2380</v>
      </c>
      <c r="AW411" s="64" t="s">
        <v>2380</v>
      </c>
      <c r="AX411" s="64" t="s">
        <v>2380</v>
      </c>
      <c r="AY411" s="64" t="s">
        <v>2380</v>
      </c>
      <c r="AZ411" s="64">
        <v>1</v>
      </c>
      <c r="BA411" s="109" t="s">
        <v>7080</v>
      </c>
      <c r="BB411" s="64" t="s">
        <v>10449</v>
      </c>
      <c r="BC411" s="69" t="s">
        <v>10446</v>
      </c>
    </row>
    <row r="412" spans="1:55" x14ac:dyDescent="0.35">
      <c r="A412" t="s">
        <v>1961</v>
      </c>
      <c r="B412">
        <v>21.2</v>
      </c>
      <c r="C412">
        <v>4.07</v>
      </c>
      <c r="D412" t="s">
        <v>2382</v>
      </c>
      <c r="E412" t="s">
        <v>2380</v>
      </c>
      <c r="F412" t="s">
        <v>2380</v>
      </c>
      <c r="G412">
        <v>1</v>
      </c>
      <c r="H412" t="s">
        <v>2382</v>
      </c>
      <c r="R412" s="64" t="s">
        <v>37</v>
      </c>
      <c r="S412" s="64">
        <v>1991</v>
      </c>
      <c r="U412" s="7" t="str">
        <f t="shared" si="36"/>
        <v>Oct</v>
      </c>
      <c r="V412" s="10">
        <f t="shared" si="37"/>
        <v>1991</v>
      </c>
      <c r="Y412" s="10" t="s">
        <v>2382</v>
      </c>
      <c r="Z412" s="10" t="str">
        <f t="shared" si="39"/>
        <v>yes</v>
      </c>
      <c r="AB412" s="53" t="s">
        <v>11</v>
      </c>
      <c r="AC412" s="10" t="str">
        <f t="shared" si="40"/>
        <v>tier - 2</v>
      </c>
      <c r="AE412" t="s">
        <v>11</v>
      </c>
      <c r="AF412" s="10" t="str">
        <f t="shared" si="41"/>
        <v>tier - 2</v>
      </c>
      <c r="AI412" t="s">
        <v>42</v>
      </c>
      <c r="AJ412" t="str">
        <f t="shared" si="38"/>
        <v>R1011</v>
      </c>
      <c r="AS412" s="110" t="s">
        <v>1961</v>
      </c>
      <c r="AT412" s="64">
        <v>21.2</v>
      </c>
      <c r="AU412" s="64">
        <v>4.07</v>
      </c>
      <c r="AV412" s="64" t="s">
        <v>2380</v>
      </c>
      <c r="AW412" s="64" t="s">
        <v>2380</v>
      </c>
      <c r="AX412" s="64" t="s">
        <v>2383</v>
      </c>
      <c r="AY412" s="64" t="s">
        <v>2383</v>
      </c>
      <c r="AZ412" s="64">
        <v>1</v>
      </c>
      <c r="BA412" s="109" t="s">
        <v>7081</v>
      </c>
      <c r="BB412" s="64" t="s">
        <v>10450</v>
      </c>
      <c r="BC412" s="69" t="s">
        <v>10446</v>
      </c>
    </row>
    <row r="413" spans="1:55" x14ac:dyDescent="0.35">
      <c r="A413" t="s">
        <v>1960</v>
      </c>
      <c r="B413">
        <v>28.215</v>
      </c>
      <c r="C413">
        <v>8.26</v>
      </c>
      <c r="D413" t="s">
        <v>2382</v>
      </c>
      <c r="E413" t="s">
        <v>2380</v>
      </c>
      <c r="F413" t="s">
        <v>2380</v>
      </c>
      <c r="G413">
        <v>1</v>
      </c>
      <c r="H413" t="s">
        <v>2382</v>
      </c>
      <c r="R413" s="64" t="s">
        <v>15</v>
      </c>
      <c r="S413" s="64">
        <v>1994</v>
      </c>
      <c r="U413" s="7" t="str">
        <f t="shared" si="36"/>
        <v>Nov</v>
      </c>
      <c r="V413" s="10">
        <f t="shared" si="37"/>
        <v>1994</v>
      </c>
      <c r="Y413" s="10" t="s">
        <v>2380</v>
      </c>
      <c r="Z413" s="10" t="str">
        <f t="shared" si="39"/>
        <v>No</v>
      </c>
      <c r="AB413" s="53" t="s">
        <v>11</v>
      </c>
      <c r="AC413" s="10" t="str">
        <f t="shared" si="40"/>
        <v>tier - 2</v>
      </c>
      <c r="AE413" t="s">
        <v>11</v>
      </c>
      <c r="AF413" s="10" t="str">
        <f t="shared" si="41"/>
        <v>tier - 2</v>
      </c>
      <c r="AI413" t="s">
        <v>13</v>
      </c>
      <c r="AJ413" t="str">
        <f t="shared" si="38"/>
        <v>R1013</v>
      </c>
      <c r="AS413" s="110" t="s">
        <v>1960</v>
      </c>
      <c r="AT413" s="64">
        <v>28.215</v>
      </c>
      <c r="AU413" s="64">
        <v>8.26</v>
      </c>
      <c r="AV413" s="64" t="s">
        <v>2380</v>
      </c>
      <c r="AW413" s="64" t="s">
        <v>2380</v>
      </c>
      <c r="AX413" s="64" t="s">
        <v>2383</v>
      </c>
      <c r="AY413" s="64" t="s">
        <v>2383</v>
      </c>
      <c r="AZ413" s="64">
        <v>1</v>
      </c>
      <c r="BA413" s="109" t="s">
        <v>7082</v>
      </c>
      <c r="BB413" s="64" t="s">
        <v>10448</v>
      </c>
      <c r="BC413" s="69" t="s">
        <v>10445</v>
      </c>
    </row>
    <row r="414" spans="1:55" x14ac:dyDescent="0.35">
      <c r="A414" t="s">
        <v>1959</v>
      </c>
      <c r="B414">
        <v>38.094999999999999</v>
      </c>
      <c r="C414">
        <v>4.76</v>
      </c>
      <c r="D414" t="s">
        <v>2380</v>
      </c>
      <c r="E414" t="s">
        <v>2380</v>
      </c>
      <c r="F414" t="s">
        <v>2380</v>
      </c>
      <c r="G414">
        <v>1</v>
      </c>
      <c r="H414" t="s">
        <v>2380</v>
      </c>
      <c r="R414" s="64" t="s">
        <v>37</v>
      </c>
      <c r="S414" s="64">
        <v>1987</v>
      </c>
      <c r="U414" s="7" t="str">
        <f t="shared" si="36"/>
        <v>Oct</v>
      </c>
      <c r="V414" s="10">
        <f t="shared" si="37"/>
        <v>1987</v>
      </c>
      <c r="Y414" s="10" t="s">
        <v>2382</v>
      </c>
      <c r="Z414" s="10" t="str">
        <f t="shared" si="39"/>
        <v>yes</v>
      </c>
      <c r="AB414" s="53" t="s">
        <v>11</v>
      </c>
      <c r="AC414" s="10" t="str">
        <f t="shared" si="40"/>
        <v>tier - 2</v>
      </c>
      <c r="AE414" t="s">
        <v>11</v>
      </c>
      <c r="AF414" s="10" t="str">
        <f t="shared" si="41"/>
        <v>tier - 2</v>
      </c>
      <c r="AI414" t="s">
        <v>13</v>
      </c>
      <c r="AJ414" t="str">
        <f t="shared" si="38"/>
        <v>R1013</v>
      </c>
      <c r="AS414" s="110" t="s">
        <v>1959</v>
      </c>
      <c r="AT414" s="64">
        <v>38.094999999999999</v>
      </c>
      <c r="AU414" s="64">
        <v>4.76</v>
      </c>
      <c r="AV414" s="64" t="s">
        <v>2380</v>
      </c>
      <c r="AW414" s="64" t="s">
        <v>2380</v>
      </c>
      <c r="AX414" s="64" t="s">
        <v>2380</v>
      </c>
      <c r="AY414" s="64" t="s">
        <v>2380</v>
      </c>
      <c r="AZ414" s="64">
        <v>1</v>
      </c>
      <c r="BA414" s="109" t="s">
        <v>7083</v>
      </c>
      <c r="BB414" s="64" t="s">
        <v>10450</v>
      </c>
      <c r="BC414" s="69" t="s">
        <v>10444</v>
      </c>
    </row>
    <row r="415" spans="1:55" x14ac:dyDescent="0.35">
      <c r="A415" t="s">
        <v>1958</v>
      </c>
      <c r="B415">
        <v>22.61</v>
      </c>
      <c r="C415">
        <v>6.13</v>
      </c>
      <c r="D415" t="s">
        <v>2382</v>
      </c>
      <c r="E415" t="s">
        <v>2380</v>
      </c>
      <c r="F415" t="s">
        <v>2383</v>
      </c>
      <c r="G415">
        <v>1</v>
      </c>
      <c r="H415" t="s">
        <v>2382</v>
      </c>
      <c r="R415" s="64" t="s">
        <v>30</v>
      </c>
      <c r="S415" s="64">
        <v>1981</v>
      </c>
      <c r="U415" s="7" t="str">
        <f t="shared" si="36"/>
        <v>Dec</v>
      </c>
      <c r="V415" s="10">
        <f t="shared" si="37"/>
        <v>1981</v>
      </c>
      <c r="Y415" s="10" t="s">
        <v>2380</v>
      </c>
      <c r="Z415" s="10" t="str">
        <f t="shared" si="39"/>
        <v>No</v>
      </c>
      <c r="AB415" s="53" t="s">
        <v>11</v>
      </c>
      <c r="AC415" s="10" t="str">
        <f t="shared" si="40"/>
        <v>tier - 2</v>
      </c>
      <c r="AE415" t="s">
        <v>16</v>
      </c>
      <c r="AF415" s="10" t="str">
        <f t="shared" si="41"/>
        <v>tier - 1</v>
      </c>
      <c r="AI415" t="s">
        <v>13</v>
      </c>
      <c r="AJ415" t="str">
        <f t="shared" si="38"/>
        <v>R1013</v>
      </c>
      <c r="AS415" s="110" t="s">
        <v>1958</v>
      </c>
      <c r="AT415" s="64">
        <v>22.61</v>
      </c>
      <c r="AU415" s="64">
        <v>6.13</v>
      </c>
      <c r="AV415" s="64" t="s">
        <v>2380</v>
      </c>
      <c r="AW415" s="64" t="s">
        <v>2383</v>
      </c>
      <c r="AX415" s="64" t="s">
        <v>2383</v>
      </c>
      <c r="AY415" s="64" t="s">
        <v>2383</v>
      </c>
      <c r="AZ415" s="64">
        <v>1</v>
      </c>
      <c r="BA415" s="109" t="s">
        <v>7084</v>
      </c>
      <c r="BB415" s="64" t="s">
        <v>10449</v>
      </c>
      <c r="BC415" s="69" t="s">
        <v>10446</v>
      </c>
    </row>
    <row r="416" spans="1:55" x14ac:dyDescent="0.35">
      <c r="A416" t="s">
        <v>1957</v>
      </c>
      <c r="B416">
        <v>24.32</v>
      </c>
      <c r="C416">
        <v>10.47</v>
      </c>
      <c r="D416" t="s">
        <v>2382</v>
      </c>
      <c r="E416" t="s">
        <v>2380</v>
      </c>
      <c r="F416" t="s">
        <v>2380</v>
      </c>
      <c r="G416">
        <v>2</v>
      </c>
      <c r="H416" t="s">
        <v>2382</v>
      </c>
      <c r="R416" s="64" t="s">
        <v>35</v>
      </c>
      <c r="S416" s="64">
        <v>1988</v>
      </c>
      <c r="U416" s="7" t="str">
        <f t="shared" si="36"/>
        <v>Aug</v>
      </c>
      <c r="V416" s="10">
        <f t="shared" si="37"/>
        <v>1988</v>
      </c>
      <c r="Y416" s="10" t="s">
        <v>2382</v>
      </c>
      <c r="Z416" s="10" t="str">
        <f t="shared" si="39"/>
        <v>yes</v>
      </c>
      <c r="AB416" s="53" t="s">
        <v>11</v>
      </c>
      <c r="AC416" s="10" t="str">
        <f t="shared" si="40"/>
        <v>tier - 2</v>
      </c>
      <c r="AE416" t="s">
        <v>12</v>
      </c>
      <c r="AF416" s="10" t="str">
        <f t="shared" si="41"/>
        <v>tier - 3</v>
      </c>
      <c r="AI416" t="s">
        <v>13</v>
      </c>
      <c r="AJ416" t="str">
        <f t="shared" si="38"/>
        <v>R1013</v>
      </c>
      <c r="AS416" s="110" t="s">
        <v>1957</v>
      </c>
      <c r="AT416" s="64">
        <v>24.32</v>
      </c>
      <c r="AU416" s="64">
        <v>10.47</v>
      </c>
      <c r="AV416" s="64" t="s">
        <v>2380</v>
      </c>
      <c r="AW416" s="64" t="s">
        <v>2380</v>
      </c>
      <c r="AX416" s="64" t="s">
        <v>2383</v>
      </c>
      <c r="AY416" s="64" t="s">
        <v>2383</v>
      </c>
      <c r="AZ416" s="64">
        <v>2</v>
      </c>
      <c r="BA416" s="109" t="s">
        <v>7085</v>
      </c>
      <c r="BB416" s="64" t="s">
        <v>10448</v>
      </c>
      <c r="BC416" s="69" t="s">
        <v>10446</v>
      </c>
    </row>
    <row r="417" spans="1:55" x14ac:dyDescent="0.35">
      <c r="A417" t="s">
        <v>1956</v>
      </c>
      <c r="B417">
        <v>20.96</v>
      </c>
      <c r="C417">
        <v>4.04</v>
      </c>
      <c r="D417" t="s">
        <v>2382</v>
      </c>
      <c r="E417" t="s">
        <v>2380</v>
      </c>
      <c r="F417" t="s">
        <v>2380</v>
      </c>
      <c r="G417">
        <v>1</v>
      </c>
      <c r="H417" t="s">
        <v>2382</v>
      </c>
      <c r="R417" s="64" t="s">
        <v>18</v>
      </c>
      <c r="S417" s="64">
        <v>1999</v>
      </c>
      <c r="U417" s="7" t="str">
        <f t="shared" si="36"/>
        <v>Jun</v>
      </c>
      <c r="V417" s="10">
        <f t="shared" si="37"/>
        <v>1999</v>
      </c>
      <c r="Y417" s="10" t="s">
        <v>2382</v>
      </c>
      <c r="Z417" s="10" t="str">
        <f t="shared" si="39"/>
        <v>yes</v>
      </c>
      <c r="AB417" s="53" t="s">
        <v>11</v>
      </c>
      <c r="AC417" s="10" t="str">
        <f t="shared" si="40"/>
        <v>tier - 2</v>
      </c>
      <c r="AE417" t="s">
        <v>16</v>
      </c>
      <c r="AF417" s="10" t="str">
        <f t="shared" si="41"/>
        <v>tier - 1</v>
      </c>
      <c r="AI417" t="s">
        <v>23</v>
      </c>
      <c r="AJ417" t="str">
        <f t="shared" si="38"/>
        <v>R1012</v>
      </c>
      <c r="AS417" s="110" t="s">
        <v>1956</v>
      </c>
      <c r="AT417" s="64">
        <v>20.96</v>
      </c>
      <c r="AU417" s="64">
        <v>4.04</v>
      </c>
      <c r="AV417" s="64" t="s">
        <v>2380</v>
      </c>
      <c r="AW417" s="64" t="s">
        <v>2380</v>
      </c>
      <c r="AX417" s="64" t="s">
        <v>2383</v>
      </c>
      <c r="AY417" s="64" t="s">
        <v>2383</v>
      </c>
      <c r="AZ417" s="64">
        <v>1</v>
      </c>
      <c r="BA417" s="109" t="s">
        <v>5304</v>
      </c>
      <c r="BB417" s="64" t="s">
        <v>10450</v>
      </c>
      <c r="BC417" s="69" t="s">
        <v>10446</v>
      </c>
    </row>
    <row r="418" spans="1:55" x14ac:dyDescent="0.35">
      <c r="A418" t="s">
        <v>1955</v>
      </c>
      <c r="B418">
        <v>19.68</v>
      </c>
      <c r="C418">
        <v>5.74</v>
      </c>
      <c r="D418" t="s">
        <v>2380</v>
      </c>
      <c r="E418" t="s">
        <v>2380</v>
      </c>
      <c r="F418" t="s">
        <v>2380</v>
      </c>
      <c r="G418" t="s">
        <v>2381</v>
      </c>
      <c r="H418" t="s">
        <v>2382</v>
      </c>
      <c r="R418" s="64" t="s">
        <v>20</v>
      </c>
      <c r="S418" s="64">
        <v>1981</v>
      </c>
      <c r="U418" s="7" t="str">
        <f t="shared" si="36"/>
        <v>Sep</v>
      </c>
      <c r="V418" s="10">
        <f t="shared" si="37"/>
        <v>1981</v>
      </c>
      <c r="Y418" s="10" t="s">
        <v>2380</v>
      </c>
      <c r="Z418" s="10" t="str">
        <f t="shared" si="39"/>
        <v>No</v>
      </c>
      <c r="AB418" s="53" t="s">
        <v>11</v>
      </c>
      <c r="AC418" s="10" t="str">
        <f t="shared" si="40"/>
        <v>tier - 2</v>
      </c>
      <c r="AE418" t="s">
        <v>12</v>
      </c>
      <c r="AF418" s="10" t="str">
        <f t="shared" si="41"/>
        <v>tier - 3</v>
      </c>
      <c r="AI418" t="s">
        <v>23</v>
      </c>
      <c r="AJ418" t="str">
        <f t="shared" si="38"/>
        <v>R1012</v>
      </c>
      <c r="AS418" s="110" t="s">
        <v>1955</v>
      </c>
      <c r="AT418" s="64">
        <v>19.68</v>
      </c>
      <c r="AU418" s="64">
        <v>5.74</v>
      </c>
      <c r="AV418" s="64" t="s">
        <v>2380</v>
      </c>
      <c r="AW418" s="64" t="s">
        <v>2380</v>
      </c>
      <c r="AX418" s="64" t="s">
        <v>2380</v>
      </c>
      <c r="AY418" s="64" t="s">
        <v>2383</v>
      </c>
      <c r="AZ418" s="64">
        <v>0</v>
      </c>
      <c r="BA418" s="109" t="s">
        <v>7086</v>
      </c>
      <c r="BB418" s="64" t="s">
        <v>10449</v>
      </c>
      <c r="BC418" s="69" t="s">
        <v>10446</v>
      </c>
    </row>
    <row r="419" spans="1:55" x14ac:dyDescent="0.35">
      <c r="A419" t="s">
        <v>1954</v>
      </c>
      <c r="B419">
        <v>18.100000000000001</v>
      </c>
      <c r="C419">
        <v>6.33</v>
      </c>
      <c r="D419" t="s">
        <v>2380</v>
      </c>
      <c r="E419" t="s">
        <v>2380</v>
      </c>
      <c r="F419" t="s">
        <v>2380</v>
      </c>
      <c r="G419">
        <v>1</v>
      </c>
      <c r="H419" t="s">
        <v>2382</v>
      </c>
      <c r="R419" s="64" t="s">
        <v>35</v>
      </c>
      <c r="S419" s="64">
        <v>1994</v>
      </c>
      <c r="U419" s="7" t="str">
        <f t="shared" si="36"/>
        <v>Aug</v>
      </c>
      <c r="V419" s="10">
        <f t="shared" si="37"/>
        <v>1994</v>
      </c>
      <c r="Y419" s="10" t="s">
        <v>2382</v>
      </c>
      <c r="Z419" s="10" t="str">
        <f t="shared" si="39"/>
        <v>yes</v>
      </c>
      <c r="AB419" s="53" t="s">
        <v>11</v>
      </c>
      <c r="AC419" s="10" t="str">
        <f t="shared" si="40"/>
        <v>tier - 2</v>
      </c>
      <c r="AE419" t="s">
        <v>16</v>
      </c>
      <c r="AF419" s="10" t="str">
        <f t="shared" si="41"/>
        <v>tier - 1</v>
      </c>
      <c r="AI419" t="s">
        <v>42</v>
      </c>
      <c r="AJ419" t="str">
        <f t="shared" si="38"/>
        <v>R1011</v>
      </c>
      <c r="AS419" s="110" t="s">
        <v>1954</v>
      </c>
      <c r="AT419" s="64">
        <v>18.100000000000001</v>
      </c>
      <c r="AU419" s="64">
        <v>6.33</v>
      </c>
      <c r="AV419" s="64" t="s">
        <v>2380</v>
      </c>
      <c r="AW419" s="64" t="s">
        <v>2380</v>
      </c>
      <c r="AX419" s="64" t="s">
        <v>2380</v>
      </c>
      <c r="AY419" s="64" t="s">
        <v>2383</v>
      </c>
      <c r="AZ419" s="64">
        <v>1</v>
      </c>
      <c r="BA419" s="109" t="s">
        <v>7028</v>
      </c>
      <c r="BB419" s="64" t="s">
        <v>10449</v>
      </c>
      <c r="BC419" s="69" t="s">
        <v>10447</v>
      </c>
    </row>
    <row r="420" spans="1:55" x14ac:dyDescent="0.35">
      <c r="A420" t="s">
        <v>1953</v>
      </c>
      <c r="B420">
        <v>29.64</v>
      </c>
      <c r="C420">
        <v>4.28</v>
      </c>
      <c r="D420" t="s">
        <v>2382</v>
      </c>
      <c r="E420" t="s">
        <v>2380</v>
      </c>
      <c r="F420" t="s">
        <v>2380</v>
      </c>
      <c r="G420" t="s">
        <v>2381</v>
      </c>
      <c r="H420" t="s">
        <v>2380</v>
      </c>
      <c r="R420" s="64" t="s">
        <v>35</v>
      </c>
      <c r="S420" s="64">
        <v>1991</v>
      </c>
      <c r="U420" s="7" t="str">
        <f t="shared" si="36"/>
        <v>Aug</v>
      </c>
      <c r="V420" s="10">
        <f t="shared" si="37"/>
        <v>1991</v>
      </c>
      <c r="Y420" s="10" t="s">
        <v>2382</v>
      </c>
      <c r="Z420" s="10" t="str">
        <f t="shared" si="39"/>
        <v>yes</v>
      </c>
      <c r="AB420" s="53" t="s">
        <v>11</v>
      </c>
      <c r="AC420" s="10" t="str">
        <f t="shared" si="40"/>
        <v>tier - 2</v>
      </c>
      <c r="AE420" t="s">
        <v>12</v>
      </c>
      <c r="AF420" s="10" t="str">
        <f t="shared" si="41"/>
        <v>tier - 3</v>
      </c>
      <c r="AI420" t="s">
        <v>168</v>
      </c>
      <c r="AJ420" t="str">
        <f t="shared" si="38"/>
        <v>R1016</v>
      </c>
      <c r="AS420" s="110" t="s">
        <v>1953</v>
      </c>
      <c r="AT420" s="64">
        <v>29.64</v>
      </c>
      <c r="AU420" s="64">
        <v>4.28</v>
      </c>
      <c r="AV420" s="64" t="s">
        <v>2380</v>
      </c>
      <c r="AW420" s="64" t="s">
        <v>2380</v>
      </c>
      <c r="AX420" s="64" t="s">
        <v>2383</v>
      </c>
      <c r="AY420" s="64" t="s">
        <v>2380</v>
      </c>
      <c r="AZ420" s="64">
        <v>0</v>
      </c>
      <c r="BA420" s="109" t="s">
        <v>7087</v>
      </c>
      <c r="BB420" s="64" t="s">
        <v>10450</v>
      </c>
      <c r="BC420" s="69" t="s">
        <v>10445</v>
      </c>
    </row>
    <row r="421" spans="1:55" x14ac:dyDescent="0.35">
      <c r="A421" t="s">
        <v>1952</v>
      </c>
      <c r="B421">
        <v>25.3</v>
      </c>
      <c r="C421">
        <v>9.4700000000000006</v>
      </c>
      <c r="D421" t="s">
        <v>2382</v>
      </c>
      <c r="E421" t="s">
        <v>2380</v>
      </c>
      <c r="F421" t="s">
        <v>2380</v>
      </c>
      <c r="G421">
        <v>2</v>
      </c>
      <c r="H421" t="s">
        <v>2382</v>
      </c>
      <c r="R421" s="64" t="s">
        <v>18</v>
      </c>
      <c r="S421" s="64">
        <v>2001</v>
      </c>
      <c r="U421" s="7" t="str">
        <f t="shared" si="36"/>
        <v>Jun</v>
      </c>
      <c r="V421" s="10">
        <f t="shared" si="37"/>
        <v>2001</v>
      </c>
      <c r="Y421" s="10" t="s">
        <v>2380</v>
      </c>
      <c r="Z421" s="10" t="str">
        <f t="shared" si="39"/>
        <v>No</v>
      </c>
      <c r="AB421" s="53" t="s">
        <v>11</v>
      </c>
      <c r="AC421" s="10" t="str">
        <f t="shared" si="40"/>
        <v>tier - 2</v>
      </c>
      <c r="AE421" t="s">
        <v>12</v>
      </c>
      <c r="AF421" s="10" t="str">
        <f t="shared" si="41"/>
        <v>tier - 3</v>
      </c>
      <c r="AI421" t="s">
        <v>200</v>
      </c>
      <c r="AJ421" t="str">
        <f t="shared" si="38"/>
        <v>R1025</v>
      </c>
      <c r="AS421" s="110" t="s">
        <v>1952</v>
      </c>
      <c r="AT421" s="64">
        <v>25.3</v>
      </c>
      <c r="AU421" s="64">
        <v>9.4700000000000006</v>
      </c>
      <c r="AV421" s="64" t="s">
        <v>2380</v>
      </c>
      <c r="AW421" s="64" t="s">
        <v>2380</v>
      </c>
      <c r="AX421" s="64" t="s">
        <v>2383</v>
      </c>
      <c r="AY421" s="64" t="s">
        <v>2383</v>
      </c>
      <c r="AZ421" s="64">
        <v>2</v>
      </c>
      <c r="BA421" s="109" t="s">
        <v>7088</v>
      </c>
      <c r="BB421" s="64" t="s">
        <v>10448</v>
      </c>
      <c r="BC421" s="69" t="s">
        <v>10445</v>
      </c>
    </row>
    <row r="422" spans="1:55" x14ac:dyDescent="0.35">
      <c r="A422" t="s">
        <v>1951</v>
      </c>
      <c r="B422">
        <v>27.6</v>
      </c>
      <c r="C422">
        <v>4.8499999999999996</v>
      </c>
      <c r="D422" t="s">
        <v>2382</v>
      </c>
      <c r="E422" t="s">
        <v>2380</v>
      </c>
      <c r="F422" t="s">
        <v>2380</v>
      </c>
      <c r="G422" t="s">
        <v>2381</v>
      </c>
      <c r="H422" t="s">
        <v>2380</v>
      </c>
      <c r="R422" s="64" t="s">
        <v>37</v>
      </c>
      <c r="S422" s="64">
        <v>2001</v>
      </c>
      <c r="U422" s="7" t="str">
        <f t="shared" si="36"/>
        <v>Oct</v>
      </c>
      <c r="V422" s="10">
        <f t="shared" si="37"/>
        <v>2001</v>
      </c>
      <c r="Y422" s="10" t="s">
        <v>2382</v>
      </c>
      <c r="Z422" s="10" t="str">
        <f t="shared" si="39"/>
        <v>yes</v>
      </c>
      <c r="AB422" s="53" t="s">
        <v>11</v>
      </c>
      <c r="AC422" s="10" t="str">
        <f t="shared" si="40"/>
        <v>tier - 2</v>
      </c>
      <c r="AE422" t="s">
        <v>12</v>
      </c>
      <c r="AF422" s="10" t="str">
        <f t="shared" si="41"/>
        <v>tier - 3</v>
      </c>
      <c r="AI422" t="s">
        <v>168</v>
      </c>
      <c r="AJ422" t="str">
        <f t="shared" si="38"/>
        <v>R1016</v>
      </c>
      <c r="AS422" s="110" t="s">
        <v>1951</v>
      </c>
      <c r="AT422" s="64">
        <v>27.6</v>
      </c>
      <c r="AU422" s="64">
        <v>4.8499999999999996</v>
      </c>
      <c r="AV422" s="64" t="s">
        <v>2380</v>
      </c>
      <c r="AW422" s="64" t="s">
        <v>2380</v>
      </c>
      <c r="AX422" s="64" t="s">
        <v>2383</v>
      </c>
      <c r="AY422" s="64" t="s">
        <v>2380</v>
      </c>
      <c r="AZ422" s="64">
        <v>0</v>
      </c>
      <c r="BA422" s="109" t="s">
        <v>7089</v>
      </c>
      <c r="BB422" s="64" t="s">
        <v>10450</v>
      </c>
      <c r="BC422" s="69" t="s">
        <v>10445</v>
      </c>
    </row>
    <row r="423" spans="1:55" x14ac:dyDescent="0.35">
      <c r="A423" t="s">
        <v>1950</v>
      </c>
      <c r="B423">
        <v>27.645</v>
      </c>
      <c r="C423">
        <v>11.03</v>
      </c>
      <c r="D423" t="s">
        <v>2382</v>
      </c>
      <c r="E423" t="s">
        <v>2380</v>
      </c>
      <c r="F423" t="s">
        <v>2380</v>
      </c>
      <c r="G423">
        <v>1</v>
      </c>
      <c r="H423" t="s">
        <v>2382</v>
      </c>
      <c r="R423" s="64" t="s">
        <v>18</v>
      </c>
      <c r="S423" s="64">
        <v>1990</v>
      </c>
      <c r="U423" s="7" t="str">
        <f t="shared" si="36"/>
        <v>Jun</v>
      </c>
      <c r="V423" s="10">
        <f t="shared" si="37"/>
        <v>1990</v>
      </c>
      <c r="Y423" s="10" t="s">
        <v>2382</v>
      </c>
      <c r="Z423" s="10" t="str">
        <f t="shared" si="39"/>
        <v>yes</v>
      </c>
      <c r="AB423" s="53" t="s">
        <v>12</v>
      </c>
      <c r="AC423" s="10" t="str">
        <f t="shared" si="40"/>
        <v>tier - 3</v>
      </c>
      <c r="AE423" t="s">
        <v>11</v>
      </c>
      <c r="AF423" s="10" t="str">
        <f t="shared" si="41"/>
        <v>tier - 2</v>
      </c>
      <c r="AI423" t="s">
        <v>23</v>
      </c>
      <c r="AJ423" t="str">
        <f t="shared" si="38"/>
        <v>R1012</v>
      </c>
      <c r="AS423" s="110" t="s">
        <v>1950</v>
      </c>
      <c r="AT423" s="64">
        <v>27.645</v>
      </c>
      <c r="AU423" s="64">
        <v>11.03</v>
      </c>
      <c r="AV423" s="64" t="s">
        <v>2380</v>
      </c>
      <c r="AW423" s="64" t="s">
        <v>2380</v>
      </c>
      <c r="AX423" s="64" t="s">
        <v>2383</v>
      </c>
      <c r="AY423" s="64" t="s">
        <v>2383</v>
      </c>
      <c r="AZ423" s="64">
        <v>1</v>
      </c>
      <c r="BA423" s="109" t="s">
        <v>7090</v>
      </c>
      <c r="BB423" s="64" t="s">
        <v>10448</v>
      </c>
      <c r="BC423" s="69" t="s">
        <v>10445</v>
      </c>
    </row>
    <row r="424" spans="1:55" x14ac:dyDescent="0.35">
      <c r="A424" t="s">
        <v>1949</v>
      </c>
      <c r="B424">
        <v>27.6</v>
      </c>
      <c r="C424">
        <v>5.22</v>
      </c>
      <c r="D424" t="s">
        <v>2380</v>
      </c>
      <c r="E424" t="s">
        <v>2380</v>
      </c>
      <c r="F424" t="s">
        <v>2380</v>
      </c>
      <c r="G424">
        <v>2</v>
      </c>
      <c r="H424" t="s">
        <v>2382</v>
      </c>
      <c r="R424" s="64" t="s">
        <v>10</v>
      </c>
      <c r="S424" s="64">
        <v>1991</v>
      </c>
      <c r="U424" s="7" t="str">
        <f t="shared" si="36"/>
        <v>Jul</v>
      </c>
      <c r="V424" s="10">
        <f t="shared" si="37"/>
        <v>1991</v>
      </c>
      <c r="Y424" s="10" t="s">
        <v>2382</v>
      </c>
      <c r="Z424" s="10" t="str">
        <f t="shared" si="39"/>
        <v>yes</v>
      </c>
      <c r="AB424" s="53" t="s">
        <v>12</v>
      </c>
      <c r="AC424" s="10" t="str">
        <f t="shared" si="40"/>
        <v>tier - 3</v>
      </c>
      <c r="AE424" t="s">
        <v>16</v>
      </c>
      <c r="AF424" s="10" t="str">
        <f t="shared" si="41"/>
        <v>tier - 1</v>
      </c>
      <c r="AI424" t="s">
        <v>13</v>
      </c>
      <c r="AJ424" t="str">
        <f t="shared" si="38"/>
        <v>R1013</v>
      </c>
      <c r="AS424" s="110" t="s">
        <v>1949</v>
      </c>
      <c r="AT424" s="64">
        <v>27.6</v>
      </c>
      <c r="AU424" s="64">
        <v>5.22</v>
      </c>
      <c r="AV424" s="64" t="s">
        <v>2380</v>
      </c>
      <c r="AW424" s="64" t="s">
        <v>2380</v>
      </c>
      <c r="AX424" s="64" t="s">
        <v>2380</v>
      </c>
      <c r="AY424" s="64" t="s">
        <v>2383</v>
      </c>
      <c r="AZ424" s="64">
        <v>2</v>
      </c>
      <c r="BA424" s="109" t="s">
        <v>7091</v>
      </c>
      <c r="BB424" s="64" t="s">
        <v>10450</v>
      </c>
      <c r="BC424" s="69" t="s">
        <v>10445</v>
      </c>
    </row>
    <row r="425" spans="1:55" x14ac:dyDescent="0.35">
      <c r="A425" t="s">
        <v>1948</v>
      </c>
      <c r="B425">
        <v>25.08</v>
      </c>
      <c r="C425">
        <v>9.52</v>
      </c>
      <c r="D425" t="s">
        <v>2382</v>
      </c>
      <c r="E425" t="s">
        <v>2380</v>
      </c>
      <c r="F425" t="s">
        <v>2380</v>
      </c>
      <c r="G425">
        <v>2</v>
      </c>
      <c r="H425" t="s">
        <v>2380</v>
      </c>
      <c r="R425" s="64" t="s">
        <v>37</v>
      </c>
      <c r="S425" s="64">
        <v>1996</v>
      </c>
      <c r="U425" s="7" t="str">
        <f t="shared" si="36"/>
        <v>Oct</v>
      </c>
      <c r="V425" s="10">
        <f t="shared" si="37"/>
        <v>1996</v>
      </c>
      <c r="Y425" s="10" t="s">
        <v>2382</v>
      </c>
      <c r="Z425" s="10" t="str">
        <f t="shared" si="39"/>
        <v>yes</v>
      </c>
      <c r="AB425" s="53" t="s">
        <v>11</v>
      </c>
      <c r="AC425" s="10" t="str">
        <f t="shared" si="40"/>
        <v>tier - 2</v>
      </c>
      <c r="AE425" t="s">
        <v>12</v>
      </c>
      <c r="AF425" s="10" t="str">
        <f t="shared" si="41"/>
        <v>tier - 3</v>
      </c>
      <c r="AI425" t="s">
        <v>23</v>
      </c>
      <c r="AJ425" t="str">
        <f t="shared" si="38"/>
        <v>R1012</v>
      </c>
      <c r="AS425" s="110" t="s">
        <v>1948</v>
      </c>
      <c r="AT425" s="64">
        <v>25.08</v>
      </c>
      <c r="AU425" s="64">
        <v>9.52</v>
      </c>
      <c r="AV425" s="64" t="s">
        <v>2380</v>
      </c>
      <c r="AW425" s="64" t="s">
        <v>2380</v>
      </c>
      <c r="AX425" s="64" t="s">
        <v>2383</v>
      </c>
      <c r="AY425" s="64" t="s">
        <v>2380</v>
      </c>
      <c r="AZ425" s="64">
        <v>2</v>
      </c>
      <c r="BA425" s="109" t="s">
        <v>7092</v>
      </c>
      <c r="BB425" s="64" t="s">
        <v>10448</v>
      </c>
      <c r="BC425" s="69" t="s">
        <v>10445</v>
      </c>
    </row>
    <row r="426" spans="1:55" x14ac:dyDescent="0.35">
      <c r="A426" t="s">
        <v>1947</v>
      </c>
      <c r="B426">
        <v>30.02</v>
      </c>
      <c r="C426">
        <v>11.09</v>
      </c>
      <c r="D426" t="s">
        <v>2380</v>
      </c>
      <c r="E426" t="s">
        <v>2380</v>
      </c>
      <c r="F426" t="s">
        <v>2380</v>
      </c>
      <c r="G426" t="s">
        <v>2381</v>
      </c>
      <c r="H426" t="s">
        <v>2380</v>
      </c>
      <c r="R426" s="64" t="s">
        <v>10</v>
      </c>
      <c r="S426" s="64">
        <v>2004</v>
      </c>
      <c r="U426" s="7" t="str">
        <f t="shared" si="36"/>
        <v>Jul</v>
      </c>
      <c r="V426" s="10">
        <f t="shared" si="37"/>
        <v>2004</v>
      </c>
      <c r="Y426" s="10" t="s">
        <v>2382</v>
      </c>
      <c r="Z426" s="10" t="str">
        <f t="shared" si="39"/>
        <v>yes</v>
      </c>
      <c r="AB426" s="53" t="s">
        <v>11</v>
      </c>
      <c r="AC426" s="10" t="str">
        <f t="shared" si="40"/>
        <v>tier - 2</v>
      </c>
      <c r="AE426" t="s">
        <v>11</v>
      </c>
      <c r="AF426" s="10" t="str">
        <f t="shared" si="41"/>
        <v>tier - 2</v>
      </c>
      <c r="AI426" t="s">
        <v>23</v>
      </c>
      <c r="AJ426" t="str">
        <f t="shared" si="38"/>
        <v>R1012</v>
      </c>
      <c r="AS426" s="110" t="s">
        <v>1947</v>
      </c>
      <c r="AT426" s="64">
        <v>30.02</v>
      </c>
      <c r="AU426" s="64">
        <v>11.09</v>
      </c>
      <c r="AV426" s="64" t="s">
        <v>2380</v>
      </c>
      <c r="AW426" s="64" t="s">
        <v>2380</v>
      </c>
      <c r="AX426" s="64" t="s">
        <v>2380</v>
      </c>
      <c r="AY426" s="64" t="s">
        <v>2380</v>
      </c>
      <c r="AZ426" s="64">
        <v>0</v>
      </c>
      <c r="BA426" s="109" t="s">
        <v>7084</v>
      </c>
      <c r="BB426" s="64" t="s">
        <v>10448</v>
      </c>
      <c r="BC426" s="69" t="s">
        <v>10444</v>
      </c>
    </row>
    <row r="427" spans="1:55" x14ac:dyDescent="0.35">
      <c r="A427" t="s">
        <v>1946</v>
      </c>
      <c r="B427">
        <v>27.36</v>
      </c>
      <c r="C427">
        <v>9.4499999999999993</v>
      </c>
      <c r="D427" t="s">
        <v>2382</v>
      </c>
      <c r="E427" t="s">
        <v>2380</v>
      </c>
      <c r="F427" t="s">
        <v>2380</v>
      </c>
      <c r="G427">
        <v>2</v>
      </c>
      <c r="H427" t="s">
        <v>2382</v>
      </c>
      <c r="R427" s="64" t="s">
        <v>20</v>
      </c>
      <c r="S427" s="64">
        <v>1993</v>
      </c>
      <c r="U427" s="7" t="str">
        <f t="shared" si="36"/>
        <v>Sep</v>
      </c>
      <c r="V427" s="10">
        <f t="shared" si="37"/>
        <v>1993</v>
      </c>
      <c r="Y427" s="10" t="s">
        <v>2380</v>
      </c>
      <c r="Z427" s="10" t="str">
        <f t="shared" si="39"/>
        <v>No</v>
      </c>
      <c r="AB427" s="53" t="s">
        <v>16</v>
      </c>
      <c r="AC427" s="10" t="str">
        <f t="shared" si="40"/>
        <v>tier - 1</v>
      </c>
      <c r="AE427" t="s">
        <v>16</v>
      </c>
      <c r="AF427" s="10" t="str">
        <f t="shared" si="41"/>
        <v>tier - 1</v>
      </c>
      <c r="AI427" t="s">
        <v>23</v>
      </c>
      <c r="AJ427" t="str">
        <f t="shared" si="38"/>
        <v>R1012</v>
      </c>
      <c r="AS427" s="110" t="s">
        <v>1946</v>
      </c>
      <c r="AT427" s="64">
        <v>27.36</v>
      </c>
      <c r="AU427" s="64">
        <v>9.4499999999999993</v>
      </c>
      <c r="AV427" s="64" t="s">
        <v>2380</v>
      </c>
      <c r="AW427" s="64" t="s">
        <v>2380</v>
      </c>
      <c r="AX427" s="64" t="s">
        <v>2383</v>
      </c>
      <c r="AY427" s="64" t="s">
        <v>2383</v>
      </c>
      <c r="AZ427" s="64">
        <v>2</v>
      </c>
      <c r="BA427" s="109" t="s">
        <v>6919</v>
      </c>
      <c r="BB427" s="64" t="s">
        <v>10448</v>
      </c>
      <c r="BC427" s="69" t="s">
        <v>10445</v>
      </c>
    </row>
    <row r="428" spans="1:55" x14ac:dyDescent="0.35">
      <c r="A428" t="s">
        <v>1945</v>
      </c>
      <c r="B428">
        <v>22.2</v>
      </c>
      <c r="C428">
        <v>5.51</v>
      </c>
      <c r="D428" t="s">
        <v>2380</v>
      </c>
      <c r="E428" t="s">
        <v>2380</v>
      </c>
      <c r="F428" t="s">
        <v>2380</v>
      </c>
      <c r="G428" t="s">
        <v>2381</v>
      </c>
      <c r="H428" t="s">
        <v>2382</v>
      </c>
      <c r="R428" s="64" t="s">
        <v>35</v>
      </c>
      <c r="S428" s="64">
        <v>1981</v>
      </c>
      <c r="U428" s="7" t="str">
        <f t="shared" si="36"/>
        <v>Aug</v>
      </c>
      <c r="V428" s="10">
        <f t="shared" si="37"/>
        <v>1981</v>
      </c>
      <c r="Y428" s="10" t="s">
        <v>2382</v>
      </c>
      <c r="Z428" s="10" t="str">
        <f t="shared" si="39"/>
        <v>yes</v>
      </c>
      <c r="AB428" s="53" t="s">
        <v>11</v>
      </c>
      <c r="AC428" s="10" t="str">
        <f t="shared" si="40"/>
        <v>tier - 2</v>
      </c>
      <c r="AE428" t="s">
        <v>12</v>
      </c>
      <c r="AF428" s="10" t="str">
        <f t="shared" si="41"/>
        <v>tier - 3</v>
      </c>
      <c r="AI428" t="s">
        <v>13</v>
      </c>
      <c r="AJ428" t="str">
        <f t="shared" si="38"/>
        <v>R1013</v>
      </c>
      <c r="AS428" s="110" t="s">
        <v>1945</v>
      </c>
      <c r="AT428" s="64">
        <v>22.2</v>
      </c>
      <c r="AU428" s="64">
        <v>5.51</v>
      </c>
      <c r="AV428" s="64" t="s">
        <v>2380</v>
      </c>
      <c r="AW428" s="64" t="s">
        <v>2380</v>
      </c>
      <c r="AX428" s="64" t="s">
        <v>2380</v>
      </c>
      <c r="AY428" s="64" t="s">
        <v>2383</v>
      </c>
      <c r="AZ428" s="64">
        <v>0</v>
      </c>
      <c r="BA428" s="109" t="s">
        <v>7093</v>
      </c>
      <c r="BB428" s="64" t="s">
        <v>10450</v>
      </c>
      <c r="BC428" s="69" t="s">
        <v>10446</v>
      </c>
    </row>
    <row r="429" spans="1:55" x14ac:dyDescent="0.35">
      <c r="A429" t="s">
        <v>1944</v>
      </c>
      <c r="B429">
        <v>25.71</v>
      </c>
      <c r="C429">
        <v>4.18</v>
      </c>
      <c r="D429" t="s">
        <v>2380</v>
      </c>
      <c r="E429" t="s">
        <v>2382</v>
      </c>
      <c r="F429" t="s">
        <v>2380</v>
      </c>
      <c r="G429">
        <v>1</v>
      </c>
      <c r="H429" t="s">
        <v>2382</v>
      </c>
      <c r="R429" s="64" t="s">
        <v>15</v>
      </c>
      <c r="S429" s="64">
        <v>1997</v>
      </c>
      <c r="U429" s="7" t="str">
        <f t="shared" si="36"/>
        <v>Nov</v>
      </c>
      <c r="V429" s="10">
        <f t="shared" si="37"/>
        <v>1997</v>
      </c>
      <c r="Y429" s="10" t="s">
        <v>2380</v>
      </c>
      <c r="Z429" s="10" t="str">
        <f t="shared" si="39"/>
        <v>No</v>
      </c>
      <c r="AB429" s="53" t="s">
        <v>16</v>
      </c>
      <c r="AC429" s="10" t="str">
        <f t="shared" si="40"/>
        <v>tier - 1</v>
      </c>
      <c r="AE429" t="s">
        <v>12</v>
      </c>
      <c r="AF429" s="10" t="str">
        <f t="shared" si="41"/>
        <v>tier - 3</v>
      </c>
      <c r="AI429" t="s">
        <v>42</v>
      </c>
      <c r="AJ429" t="str">
        <f t="shared" si="38"/>
        <v>R1011</v>
      </c>
      <c r="AS429" s="110" t="s">
        <v>1944</v>
      </c>
      <c r="AT429" s="64">
        <v>25.71</v>
      </c>
      <c r="AU429" s="64">
        <v>4.18</v>
      </c>
      <c r="AV429" s="64" t="s">
        <v>2382</v>
      </c>
      <c r="AW429" s="64" t="s">
        <v>2380</v>
      </c>
      <c r="AX429" s="64" t="s">
        <v>2380</v>
      </c>
      <c r="AY429" s="64" t="s">
        <v>2383</v>
      </c>
      <c r="AZ429" s="64">
        <v>1</v>
      </c>
      <c r="BA429" s="109" t="s">
        <v>7094</v>
      </c>
      <c r="BB429" s="64" t="s">
        <v>10450</v>
      </c>
      <c r="BC429" s="69" t="s">
        <v>10445</v>
      </c>
    </row>
    <row r="430" spans="1:55" x14ac:dyDescent="0.35">
      <c r="A430" t="s">
        <v>1943</v>
      </c>
      <c r="B430">
        <v>41.91</v>
      </c>
      <c r="C430">
        <v>5.98</v>
      </c>
      <c r="D430" t="s">
        <v>2382</v>
      </c>
      <c r="E430" t="s">
        <v>2380</v>
      </c>
      <c r="F430" t="s">
        <v>2380</v>
      </c>
      <c r="G430">
        <v>1</v>
      </c>
      <c r="H430" t="s">
        <v>2380</v>
      </c>
      <c r="R430" s="64" t="s">
        <v>10</v>
      </c>
      <c r="S430" s="64">
        <v>1985</v>
      </c>
      <c r="U430" s="7" t="str">
        <f t="shared" si="36"/>
        <v>Jul</v>
      </c>
      <c r="V430" s="10">
        <f t="shared" si="37"/>
        <v>1985</v>
      </c>
      <c r="Y430" s="10" t="s">
        <v>2382</v>
      </c>
      <c r="Z430" s="10" t="str">
        <f t="shared" si="39"/>
        <v>yes</v>
      </c>
      <c r="AB430" s="53" t="s">
        <v>11</v>
      </c>
      <c r="AC430" s="10" t="str">
        <f t="shared" si="40"/>
        <v>tier - 2</v>
      </c>
      <c r="AE430" t="s">
        <v>11</v>
      </c>
      <c r="AF430" s="10" t="str">
        <f t="shared" si="41"/>
        <v>tier - 2</v>
      </c>
      <c r="AI430" t="s">
        <v>13</v>
      </c>
      <c r="AJ430" t="str">
        <f t="shared" si="38"/>
        <v>R1013</v>
      </c>
      <c r="AS430" s="110" t="s">
        <v>1943</v>
      </c>
      <c r="AT430" s="64">
        <v>41.91</v>
      </c>
      <c r="AU430" s="64">
        <v>5.98</v>
      </c>
      <c r="AV430" s="64" t="s">
        <v>2380</v>
      </c>
      <c r="AW430" s="64" t="s">
        <v>2380</v>
      </c>
      <c r="AX430" s="64" t="s">
        <v>2383</v>
      </c>
      <c r="AY430" s="64" t="s">
        <v>2380</v>
      </c>
      <c r="AZ430" s="64">
        <v>1</v>
      </c>
      <c r="BA430" s="109" t="s">
        <v>6813</v>
      </c>
      <c r="BB430" s="64" t="s">
        <v>10449</v>
      </c>
      <c r="BC430" s="69" t="s">
        <v>10444</v>
      </c>
    </row>
    <row r="431" spans="1:55" x14ac:dyDescent="0.35">
      <c r="A431" t="s">
        <v>1942</v>
      </c>
      <c r="B431">
        <v>25.85</v>
      </c>
      <c r="C431">
        <v>10.16</v>
      </c>
      <c r="D431" t="s">
        <v>2380</v>
      </c>
      <c r="E431" t="s">
        <v>2380</v>
      </c>
      <c r="F431" t="s">
        <v>2380</v>
      </c>
      <c r="G431" t="s">
        <v>2381</v>
      </c>
      <c r="H431" t="s">
        <v>2382</v>
      </c>
      <c r="R431" s="64" t="s">
        <v>10</v>
      </c>
      <c r="S431" s="64">
        <v>2000</v>
      </c>
      <c r="U431" s="7" t="str">
        <f t="shared" si="36"/>
        <v>Jul</v>
      </c>
      <c r="V431" s="10">
        <f t="shared" si="37"/>
        <v>2000</v>
      </c>
      <c r="Y431" s="10" t="s">
        <v>2382</v>
      </c>
      <c r="Z431" s="10" t="str">
        <f t="shared" si="39"/>
        <v>yes</v>
      </c>
      <c r="AB431" s="53" t="s">
        <v>11</v>
      </c>
      <c r="AC431" s="10" t="str">
        <f t="shared" si="40"/>
        <v>tier - 2</v>
      </c>
      <c r="AE431" t="s">
        <v>11</v>
      </c>
      <c r="AF431" s="10" t="str">
        <f t="shared" si="41"/>
        <v>tier - 2</v>
      </c>
      <c r="AI431" t="s">
        <v>247</v>
      </c>
      <c r="AJ431" t="str">
        <f t="shared" si="38"/>
        <v>R1024</v>
      </c>
      <c r="AS431" s="110" t="s">
        <v>1942</v>
      </c>
      <c r="AT431" s="64">
        <v>25.85</v>
      </c>
      <c r="AU431" s="64">
        <v>10.16</v>
      </c>
      <c r="AV431" s="64" t="s">
        <v>2380</v>
      </c>
      <c r="AW431" s="64" t="s">
        <v>2380</v>
      </c>
      <c r="AX431" s="64" t="s">
        <v>2380</v>
      </c>
      <c r="AY431" s="64" t="s">
        <v>2383</v>
      </c>
      <c r="AZ431" s="64">
        <v>0</v>
      </c>
      <c r="BA431" s="109" t="s">
        <v>7095</v>
      </c>
      <c r="BB431" s="64" t="s">
        <v>10448</v>
      </c>
      <c r="BC431" s="69" t="s">
        <v>10445</v>
      </c>
    </row>
    <row r="432" spans="1:55" x14ac:dyDescent="0.35">
      <c r="A432" t="s">
        <v>1941</v>
      </c>
      <c r="B432">
        <v>23.844999999999999</v>
      </c>
      <c r="C432">
        <v>11.71</v>
      </c>
      <c r="D432" t="s">
        <v>2380</v>
      </c>
      <c r="E432" t="s">
        <v>2380</v>
      </c>
      <c r="F432" t="s">
        <v>2380</v>
      </c>
      <c r="G432">
        <v>2</v>
      </c>
      <c r="H432" t="s">
        <v>2382</v>
      </c>
      <c r="R432" s="64" t="s">
        <v>18</v>
      </c>
      <c r="S432" s="64">
        <v>2002</v>
      </c>
      <c r="U432" s="7" t="str">
        <f t="shared" si="36"/>
        <v>Jun</v>
      </c>
      <c r="V432" s="10">
        <f t="shared" si="37"/>
        <v>2002</v>
      </c>
      <c r="Y432" s="10" t="s">
        <v>2380</v>
      </c>
      <c r="Z432" s="10" t="str">
        <f t="shared" si="39"/>
        <v>No</v>
      </c>
      <c r="AB432" s="53" t="s">
        <v>11</v>
      </c>
      <c r="AC432" s="10" t="str">
        <f t="shared" si="40"/>
        <v>tier - 2</v>
      </c>
      <c r="AE432" t="s">
        <v>11</v>
      </c>
      <c r="AF432" s="10" t="str">
        <f t="shared" si="41"/>
        <v>tier - 2</v>
      </c>
      <c r="AI432" t="s">
        <v>42</v>
      </c>
      <c r="AJ432" t="str">
        <f t="shared" si="38"/>
        <v>R1011</v>
      </c>
      <c r="AS432" s="110" t="s">
        <v>1941</v>
      </c>
      <c r="AT432" s="64">
        <v>23.844999999999999</v>
      </c>
      <c r="AU432" s="64">
        <v>11.71</v>
      </c>
      <c r="AV432" s="64" t="s">
        <v>2380</v>
      </c>
      <c r="AW432" s="64" t="s">
        <v>2380</v>
      </c>
      <c r="AX432" s="64" t="s">
        <v>2380</v>
      </c>
      <c r="AY432" s="64" t="s">
        <v>2383</v>
      </c>
      <c r="AZ432" s="64">
        <v>2</v>
      </c>
      <c r="BA432" s="109" t="s">
        <v>7096</v>
      </c>
      <c r="BB432" s="64" t="s">
        <v>10448</v>
      </c>
      <c r="BC432" s="69" t="s">
        <v>10446</v>
      </c>
    </row>
    <row r="433" spans="1:55" x14ac:dyDescent="0.35">
      <c r="A433" t="s">
        <v>1940</v>
      </c>
      <c r="B433">
        <v>30.59</v>
      </c>
      <c r="C433">
        <v>5.23</v>
      </c>
      <c r="D433" t="s">
        <v>2380</v>
      </c>
      <c r="E433" t="s">
        <v>2380</v>
      </c>
      <c r="F433" t="s">
        <v>2383</v>
      </c>
      <c r="G433">
        <v>1</v>
      </c>
      <c r="H433" t="s">
        <v>2380</v>
      </c>
      <c r="R433" s="64" t="s">
        <v>37</v>
      </c>
      <c r="S433" s="64">
        <v>1988</v>
      </c>
      <c r="U433" s="7" t="str">
        <f t="shared" si="36"/>
        <v>Oct</v>
      </c>
      <c r="V433" s="10">
        <f t="shared" si="37"/>
        <v>1988</v>
      </c>
      <c r="Y433" s="10" t="s">
        <v>2380</v>
      </c>
      <c r="Z433" s="10" t="str">
        <f t="shared" si="39"/>
        <v>No</v>
      </c>
      <c r="AB433" s="53" t="s">
        <v>12</v>
      </c>
      <c r="AC433" s="10" t="str">
        <f t="shared" si="40"/>
        <v>tier - 3</v>
      </c>
      <c r="AE433" t="s">
        <v>12</v>
      </c>
      <c r="AF433" s="10" t="str">
        <f t="shared" si="41"/>
        <v>tier - 3</v>
      </c>
      <c r="AI433" t="s">
        <v>13</v>
      </c>
      <c r="AJ433" t="str">
        <f t="shared" si="38"/>
        <v>R1013</v>
      </c>
      <c r="AS433" s="110" t="s">
        <v>1940</v>
      </c>
      <c r="AT433" s="64">
        <v>30.59</v>
      </c>
      <c r="AU433" s="64">
        <v>5.23</v>
      </c>
      <c r="AV433" s="64" t="s">
        <v>2380</v>
      </c>
      <c r="AW433" s="64" t="s">
        <v>2383</v>
      </c>
      <c r="AX433" s="64" t="s">
        <v>2380</v>
      </c>
      <c r="AY433" s="64" t="s">
        <v>2380</v>
      </c>
      <c r="AZ433" s="64">
        <v>1</v>
      </c>
      <c r="BA433" s="109" t="s">
        <v>7097</v>
      </c>
      <c r="BB433" s="64" t="s">
        <v>10450</v>
      </c>
      <c r="BC433" s="69" t="s">
        <v>10444</v>
      </c>
    </row>
    <row r="434" spans="1:55" x14ac:dyDescent="0.35">
      <c r="A434" t="s">
        <v>1939</v>
      </c>
      <c r="B434">
        <v>24.795000000000002</v>
      </c>
      <c r="C434">
        <v>6.85</v>
      </c>
      <c r="D434" t="s">
        <v>2380</v>
      </c>
      <c r="E434" t="s">
        <v>2380</v>
      </c>
      <c r="F434" t="s">
        <v>2380</v>
      </c>
      <c r="G434" t="s">
        <v>2381</v>
      </c>
      <c r="H434" t="s">
        <v>2382</v>
      </c>
      <c r="R434" s="64" t="s">
        <v>20</v>
      </c>
      <c r="S434" s="64">
        <v>1993</v>
      </c>
      <c r="U434" s="7" t="str">
        <f t="shared" si="36"/>
        <v>Sep</v>
      </c>
      <c r="V434" s="10">
        <f t="shared" si="37"/>
        <v>1993</v>
      </c>
      <c r="Y434" s="10" t="s">
        <v>2382</v>
      </c>
      <c r="Z434" s="10" t="str">
        <f t="shared" si="39"/>
        <v>yes</v>
      </c>
      <c r="AB434" s="53" t="s">
        <v>11</v>
      </c>
      <c r="AC434" s="10" t="str">
        <f t="shared" si="40"/>
        <v>tier - 2</v>
      </c>
      <c r="AE434" t="s">
        <v>11</v>
      </c>
      <c r="AF434" s="10" t="str">
        <f t="shared" si="41"/>
        <v>tier - 2</v>
      </c>
      <c r="AI434" t="s">
        <v>247</v>
      </c>
      <c r="AJ434" t="str">
        <f t="shared" si="38"/>
        <v>R1024</v>
      </c>
      <c r="AS434" s="110" t="s">
        <v>1939</v>
      </c>
      <c r="AT434" s="64">
        <v>24.795000000000002</v>
      </c>
      <c r="AU434" s="64">
        <v>6.85</v>
      </c>
      <c r="AV434" s="64" t="s">
        <v>2380</v>
      </c>
      <c r="AW434" s="64" t="s">
        <v>2380</v>
      </c>
      <c r="AX434" s="64" t="s">
        <v>2380</v>
      </c>
      <c r="AY434" s="64" t="s">
        <v>2383</v>
      </c>
      <c r="AZ434" s="64">
        <v>0</v>
      </c>
      <c r="BA434" s="109" t="s">
        <v>7077</v>
      </c>
      <c r="BB434" s="64" t="s">
        <v>10448</v>
      </c>
      <c r="BC434" s="69" t="s">
        <v>10446</v>
      </c>
    </row>
    <row r="435" spans="1:55" x14ac:dyDescent="0.35">
      <c r="A435" t="s">
        <v>1938</v>
      </c>
      <c r="B435">
        <v>24.13</v>
      </c>
      <c r="C435">
        <v>7.05</v>
      </c>
      <c r="D435" t="s">
        <v>2382</v>
      </c>
      <c r="E435" t="s">
        <v>2380</v>
      </c>
      <c r="F435" t="s">
        <v>2380</v>
      </c>
      <c r="G435">
        <v>2</v>
      </c>
      <c r="H435" t="s">
        <v>2382</v>
      </c>
      <c r="R435" s="64" t="s">
        <v>15</v>
      </c>
      <c r="S435" s="64">
        <v>1993</v>
      </c>
      <c r="U435" s="7" t="str">
        <f t="shared" si="36"/>
        <v>Nov</v>
      </c>
      <c r="V435" s="10">
        <f t="shared" si="37"/>
        <v>1993</v>
      </c>
      <c r="Y435" s="10" t="s">
        <v>2382</v>
      </c>
      <c r="Z435" s="10" t="str">
        <f t="shared" si="39"/>
        <v>yes</v>
      </c>
      <c r="AB435" s="53" t="s">
        <v>11</v>
      </c>
      <c r="AC435" s="10" t="str">
        <f t="shared" si="40"/>
        <v>tier - 2</v>
      </c>
      <c r="AE435" t="s">
        <v>11</v>
      </c>
      <c r="AF435" s="10" t="str">
        <f t="shared" si="41"/>
        <v>tier - 2</v>
      </c>
      <c r="AI435" t="s">
        <v>13</v>
      </c>
      <c r="AJ435" t="str">
        <f t="shared" si="38"/>
        <v>R1013</v>
      </c>
      <c r="AS435" s="110" t="s">
        <v>1938</v>
      </c>
      <c r="AT435" s="64">
        <v>24.13</v>
      </c>
      <c r="AU435" s="64">
        <v>7.05</v>
      </c>
      <c r="AV435" s="64" t="s">
        <v>2380</v>
      </c>
      <c r="AW435" s="64" t="s">
        <v>2380</v>
      </c>
      <c r="AX435" s="64" t="s">
        <v>2383</v>
      </c>
      <c r="AY435" s="64" t="s">
        <v>2383</v>
      </c>
      <c r="AZ435" s="64">
        <v>2</v>
      </c>
      <c r="BA435" s="109" t="s">
        <v>6820</v>
      </c>
      <c r="BB435" s="64" t="s">
        <v>10448</v>
      </c>
      <c r="BC435" s="69" t="s">
        <v>10446</v>
      </c>
    </row>
    <row r="436" spans="1:55" x14ac:dyDescent="0.35">
      <c r="A436" t="s">
        <v>1937</v>
      </c>
      <c r="B436">
        <v>25.84</v>
      </c>
      <c r="C436">
        <v>11.64</v>
      </c>
      <c r="D436" t="s">
        <v>2380</v>
      </c>
      <c r="E436" t="s">
        <v>2380</v>
      </c>
      <c r="F436" t="s">
        <v>2380</v>
      </c>
      <c r="G436">
        <v>2</v>
      </c>
      <c r="H436" t="s">
        <v>2382</v>
      </c>
      <c r="R436" s="64" t="s">
        <v>10</v>
      </c>
      <c r="S436" s="64">
        <v>1999</v>
      </c>
      <c r="U436" s="7" t="str">
        <f t="shared" si="36"/>
        <v>Jul</v>
      </c>
      <c r="V436" s="10">
        <f t="shared" si="37"/>
        <v>1999</v>
      </c>
      <c r="Y436" s="10" t="s">
        <v>2382</v>
      </c>
      <c r="Z436" s="10" t="str">
        <f t="shared" si="39"/>
        <v>yes</v>
      </c>
      <c r="AB436" s="53" t="s">
        <v>11</v>
      </c>
      <c r="AC436" s="10" t="str">
        <f t="shared" si="40"/>
        <v>tier - 2</v>
      </c>
      <c r="AE436" t="s">
        <v>12</v>
      </c>
      <c r="AF436" s="10" t="str">
        <f t="shared" si="41"/>
        <v>tier - 3</v>
      </c>
      <c r="AI436" t="s">
        <v>300</v>
      </c>
      <c r="AJ436" t="str">
        <f t="shared" si="38"/>
        <v>R1021</v>
      </c>
      <c r="AS436" s="110" t="s">
        <v>1937</v>
      </c>
      <c r="AT436" s="64">
        <v>25.84</v>
      </c>
      <c r="AU436" s="64">
        <v>11.64</v>
      </c>
      <c r="AV436" s="64" t="s">
        <v>2380</v>
      </c>
      <c r="AW436" s="64" t="s">
        <v>2380</v>
      </c>
      <c r="AX436" s="64" t="s">
        <v>2380</v>
      </c>
      <c r="AY436" s="64" t="s">
        <v>2383</v>
      </c>
      <c r="AZ436" s="64">
        <v>2</v>
      </c>
      <c r="BA436" s="109" t="s">
        <v>7098</v>
      </c>
      <c r="BB436" s="64" t="s">
        <v>10448</v>
      </c>
      <c r="BC436" s="69" t="s">
        <v>10445</v>
      </c>
    </row>
    <row r="437" spans="1:55" x14ac:dyDescent="0.35">
      <c r="A437" t="s">
        <v>1936</v>
      </c>
      <c r="B437">
        <v>28</v>
      </c>
      <c r="C437">
        <v>10.52</v>
      </c>
      <c r="D437" t="s">
        <v>2380</v>
      </c>
      <c r="E437" t="s">
        <v>2380</v>
      </c>
      <c r="F437" t="s">
        <v>2380</v>
      </c>
      <c r="G437" t="s">
        <v>2381</v>
      </c>
      <c r="H437" t="s">
        <v>2382</v>
      </c>
      <c r="R437" s="64" t="s">
        <v>10</v>
      </c>
      <c r="S437" s="64">
        <v>1995</v>
      </c>
      <c r="U437" s="7" t="str">
        <f t="shared" si="36"/>
        <v>Jul</v>
      </c>
      <c r="V437" s="10">
        <f t="shared" si="37"/>
        <v>1995</v>
      </c>
      <c r="Y437" s="10" t="s">
        <v>2380</v>
      </c>
      <c r="Z437" s="10" t="str">
        <f t="shared" si="39"/>
        <v>No</v>
      </c>
      <c r="AB437" s="53" t="s">
        <v>12</v>
      </c>
      <c r="AC437" s="10" t="str">
        <f t="shared" si="40"/>
        <v>tier - 3</v>
      </c>
      <c r="AE437" t="s">
        <v>16</v>
      </c>
      <c r="AF437" s="10" t="str">
        <f t="shared" si="41"/>
        <v>tier - 1</v>
      </c>
      <c r="AI437" t="s">
        <v>23</v>
      </c>
      <c r="AJ437" t="str">
        <f t="shared" si="38"/>
        <v>R1012</v>
      </c>
      <c r="AS437" s="110" t="s">
        <v>1936</v>
      </c>
      <c r="AT437" s="64">
        <v>28</v>
      </c>
      <c r="AU437" s="64">
        <v>10.52</v>
      </c>
      <c r="AV437" s="64" t="s">
        <v>2380</v>
      </c>
      <c r="AW437" s="64" t="s">
        <v>2380</v>
      </c>
      <c r="AX437" s="64" t="s">
        <v>2380</v>
      </c>
      <c r="AY437" s="64" t="s">
        <v>2383</v>
      </c>
      <c r="AZ437" s="64">
        <v>0</v>
      </c>
      <c r="BA437" s="109" t="s">
        <v>7099</v>
      </c>
      <c r="BB437" s="64" t="s">
        <v>10448</v>
      </c>
      <c r="BC437" s="69" t="s">
        <v>10445</v>
      </c>
    </row>
    <row r="438" spans="1:55" x14ac:dyDescent="0.35">
      <c r="A438" t="s">
        <v>1935</v>
      </c>
      <c r="B438">
        <v>34.1</v>
      </c>
      <c r="C438">
        <v>4.01</v>
      </c>
      <c r="D438" t="s">
        <v>2382</v>
      </c>
      <c r="E438" t="s">
        <v>2380</v>
      </c>
      <c r="F438" t="s">
        <v>2383</v>
      </c>
      <c r="G438">
        <v>1</v>
      </c>
      <c r="H438" t="s">
        <v>2380</v>
      </c>
      <c r="R438" s="64" t="s">
        <v>10</v>
      </c>
      <c r="S438" s="64">
        <v>1990</v>
      </c>
      <c r="U438" s="7" t="str">
        <f t="shared" si="36"/>
        <v>Jul</v>
      </c>
      <c r="V438" s="10">
        <f t="shared" si="37"/>
        <v>1990</v>
      </c>
      <c r="Y438" s="10" t="s">
        <v>2382</v>
      </c>
      <c r="Z438" s="10" t="str">
        <f t="shared" si="39"/>
        <v>yes</v>
      </c>
      <c r="AB438" s="53" t="s">
        <v>11</v>
      </c>
      <c r="AC438" s="10" t="str">
        <f t="shared" si="40"/>
        <v>tier - 2</v>
      </c>
      <c r="AE438" t="s">
        <v>12</v>
      </c>
      <c r="AF438" s="10" t="str">
        <f t="shared" si="41"/>
        <v>tier - 3</v>
      </c>
      <c r="AI438" t="s">
        <v>13</v>
      </c>
      <c r="AJ438" t="str">
        <f t="shared" si="38"/>
        <v>R1013</v>
      </c>
      <c r="AS438" s="110" t="s">
        <v>1935</v>
      </c>
      <c r="AT438" s="64">
        <v>34.1</v>
      </c>
      <c r="AU438" s="64">
        <v>4.01</v>
      </c>
      <c r="AV438" s="64" t="s">
        <v>2380</v>
      </c>
      <c r="AW438" s="64" t="s">
        <v>2383</v>
      </c>
      <c r="AX438" s="64" t="s">
        <v>2383</v>
      </c>
      <c r="AY438" s="64" t="s">
        <v>2380</v>
      </c>
      <c r="AZ438" s="64">
        <v>1</v>
      </c>
      <c r="BA438" s="109" t="s">
        <v>7100</v>
      </c>
      <c r="BB438" s="64" t="s">
        <v>10450</v>
      </c>
      <c r="BC438" s="69" t="s">
        <v>10444</v>
      </c>
    </row>
    <row r="439" spans="1:55" x14ac:dyDescent="0.35">
      <c r="A439" t="s">
        <v>1934</v>
      </c>
      <c r="B439">
        <v>26.125</v>
      </c>
      <c r="C439">
        <v>8.56</v>
      </c>
      <c r="D439" t="s">
        <v>2382</v>
      </c>
      <c r="E439" t="s">
        <v>2380</v>
      </c>
      <c r="F439" t="s">
        <v>2380</v>
      </c>
      <c r="G439">
        <v>1</v>
      </c>
      <c r="H439" t="s">
        <v>2382</v>
      </c>
      <c r="R439" s="64" t="s">
        <v>35</v>
      </c>
      <c r="S439" s="64">
        <v>1996</v>
      </c>
      <c r="U439" s="7" t="str">
        <f t="shared" si="36"/>
        <v>Aug</v>
      </c>
      <c r="V439" s="10">
        <f t="shared" si="37"/>
        <v>1996</v>
      </c>
      <c r="Y439" s="10" t="s">
        <v>2382</v>
      </c>
      <c r="Z439" s="10" t="str">
        <f t="shared" si="39"/>
        <v>yes</v>
      </c>
      <c r="AB439" s="53" t="s">
        <v>11</v>
      </c>
      <c r="AC439" s="10" t="str">
        <f t="shared" si="40"/>
        <v>tier - 2</v>
      </c>
      <c r="AE439" t="s">
        <v>11</v>
      </c>
      <c r="AF439" s="10" t="str">
        <f t="shared" si="41"/>
        <v>tier - 2</v>
      </c>
      <c r="AI439" t="s">
        <v>13</v>
      </c>
      <c r="AJ439" t="str">
        <f t="shared" si="38"/>
        <v>R1013</v>
      </c>
      <c r="AS439" s="110" t="s">
        <v>1934</v>
      </c>
      <c r="AT439" s="64">
        <v>26.125</v>
      </c>
      <c r="AU439" s="64">
        <v>8.56</v>
      </c>
      <c r="AV439" s="64" t="s">
        <v>2380</v>
      </c>
      <c r="AW439" s="64" t="s">
        <v>2380</v>
      </c>
      <c r="AX439" s="64" t="s">
        <v>2383</v>
      </c>
      <c r="AY439" s="64" t="s">
        <v>2383</v>
      </c>
      <c r="AZ439" s="64">
        <v>1</v>
      </c>
      <c r="BA439" s="109" t="s">
        <v>7045</v>
      </c>
      <c r="BB439" s="64" t="s">
        <v>10448</v>
      </c>
      <c r="BC439" s="69" t="s">
        <v>10445</v>
      </c>
    </row>
    <row r="440" spans="1:55" x14ac:dyDescent="0.35">
      <c r="A440" t="s">
        <v>1933</v>
      </c>
      <c r="B440">
        <v>25.6</v>
      </c>
      <c r="C440">
        <v>10.5</v>
      </c>
      <c r="D440" t="s">
        <v>2380</v>
      </c>
      <c r="E440" t="s">
        <v>2380</v>
      </c>
      <c r="F440" t="s">
        <v>2380</v>
      </c>
      <c r="G440">
        <v>2</v>
      </c>
      <c r="H440" t="s">
        <v>2382</v>
      </c>
      <c r="R440" s="64" t="s">
        <v>20</v>
      </c>
      <c r="S440" s="64">
        <v>1996</v>
      </c>
      <c r="U440" s="7" t="str">
        <f t="shared" si="36"/>
        <v>Sep</v>
      </c>
      <c r="V440" s="10">
        <f t="shared" si="37"/>
        <v>1996</v>
      </c>
      <c r="Y440" s="10" t="s">
        <v>2380</v>
      </c>
      <c r="Z440" s="10" t="str">
        <f t="shared" si="39"/>
        <v>No</v>
      </c>
      <c r="AB440" s="53" t="s">
        <v>11</v>
      </c>
      <c r="AC440" s="10" t="str">
        <f t="shared" si="40"/>
        <v>tier - 2</v>
      </c>
      <c r="AE440" t="s">
        <v>12</v>
      </c>
      <c r="AF440" s="10" t="str">
        <f t="shared" si="41"/>
        <v>tier - 3</v>
      </c>
      <c r="AI440" t="s">
        <v>42</v>
      </c>
      <c r="AJ440" t="str">
        <f t="shared" si="38"/>
        <v>R1011</v>
      </c>
      <c r="AS440" s="110" t="s">
        <v>1933</v>
      </c>
      <c r="AT440" s="64">
        <v>25.6</v>
      </c>
      <c r="AU440" s="64">
        <v>10.5</v>
      </c>
      <c r="AV440" s="64" t="s">
        <v>2380</v>
      </c>
      <c r="AW440" s="64" t="s">
        <v>2380</v>
      </c>
      <c r="AX440" s="64" t="s">
        <v>2380</v>
      </c>
      <c r="AY440" s="64" t="s">
        <v>2383</v>
      </c>
      <c r="AZ440" s="64">
        <v>2</v>
      </c>
      <c r="BA440" s="109" t="s">
        <v>7101</v>
      </c>
      <c r="BB440" s="64" t="s">
        <v>10448</v>
      </c>
      <c r="BC440" s="69" t="s">
        <v>10445</v>
      </c>
    </row>
    <row r="441" spans="1:55" x14ac:dyDescent="0.35">
      <c r="A441" t="s">
        <v>1932</v>
      </c>
      <c r="B441">
        <v>24.32</v>
      </c>
      <c r="C441">
        <v>6.39</v>
      </c>
      <c r="D441" t="s">
        <v>2380</v>
      </c>
      <c r="E441" t="s">
        <v>2380</v>
      </c>
      <c r="F441" t="s">
        <v>2380</v>
      </c>
      <c r="G441" t="s">
        <v>2381</v>
      </c>
      <c r="H441" t="s">
        <v>2380</v>
      </c>
      <c r="R441" s="64" t="s">
        <v>15</v>
      </c>
      <c r="S441" s="64">
        <v>1990</v>
      </c>
      <c r="U441" s="7" t="str">
        <f t="shared" si="36"/>
        <v>Nov</v>
      </c>
      <c r="V441" s="10">
        <f t="shared" si="37"/>
        <v>1990</v>
      </c>
      <c r="Y441" s="10" t="s">
        <v>2382</v>
      </c>
      <c r="Z441" s="10" t="str">
        <f t="shared" si="39"/>
        <v>yes</v>
      </c>
      <c r="AB441" s="53" t="s">
        <v>11</v>
      </c>
      <c r="AC441" s="10" t="str">
        <f t="shared" si="40"/>
        <v>tier - 2</v>
      </c>
      <c r="AE441" t="s">
        <v>11</v>
      </c>
      <c r="AF441" s="10" t="str">
        <f t="shared" si="41"/>
        <v>tier - 2</v>
      </c>
      <c r="AI441" t="s">
        <v>42</v>
      </c>
      <c r="AJ441" t="str">
        <f t="shared" si="38"/>
        <v>R1011</v>
      </c>
      <c r="AS441" s="110" t="s">
        <v>1932</v>
      </c>
      <c r="AT441" s="64">
        <v>24.32</v>
      </c>
      <c r="AU441" s="64">
        <v>6.39</v>
      </c>
      <c r="AV441" s="64" t="s">
        <v>2380</v>
      </c>
      <c r="AW441" s="64" t="s">
        <v>2380</v>
      </c>
      <c r="AX441" s="64" t="s">
        <v>2380</v>
      </c>
      <c r="AY441" s="64" t="s">
        <v>2380</v>
      </c>
      <c r="AZ441" s="64">
        <v>0</v>
      </c>
      <c r="BA441" s="109" t="s">
        <v>7102</v>
      </c>
      <c r="BB441" s="64" t="s">
        <v>10449</v>
      </c>
      <c r="BC441" s="69" t="s">
        <v>10446</v>
      </c>
    </row>
    <row r="442" spans="1:55" x14ac:dyDescent="0.35">
      <c r="A442" t="s">
        <v>1931</v>
      </c>
      <c r="B442">
        <v>22.88</v>
      </c>
      <c r="C442">
        <v>5.71</v>
      </c>
      <c r="D442" t="s">
        <v>2382</v>
      </c>
      <c r="E442" t="s">
        <v>2380</v>
      </c>
      <c r="F442" t="s">
        <v>2383</v>
      </c>
      <c r="G442">
        <v>1</v>
      </c>
      <c r="H442" t="s">
        <v>2382</v>
      </c>
      <c r="R442" s="64" t="s">
        <v>15</v>
      </c>
      <c r="S442" s="64">
        <v>1990</v>
      </c>
      <c r="U442" s="7" t="str">
        <f t="shared" si="36"/>
        <v>Nov</v>
      </c>
      <c r="V442" s="10">
        <f t="shared" si="37"/>
        <v>1990</v>
      </c>
      <c r="Y442" s="10" t="s">
        <v>2382</v>
      </c>
      <c r="Z442" s="10" t="str">
        <f t="shared" si="39"/>
        <v>yes</v>
      </c>
      <c r="AB442" s="53" t="s">
        <v>11</v>
      </c>
      <c r="AC442" s="10" t="str">
        <f t="shared" si="40"/>
        <v>tier - 2</v>
      </c>
      <c r="AE442" t="s">
        <v>12</v>
      </c>
      <c r="AF442" s="10" t="str">
        <f t="shared" si="41"/>
        <v>tier - 3</v>
      </c>
      <c r="AI442" t="s">
        <v>13</v>
      </c>
      <c r="AJ442" t="str">
        <f t="shared" si="38"/>
        <v>R1013</v>
      </c>
      <c r="AS442" s="110" t="s">
        <v>1931</v>
      </c>
      <c r="AT442" s="64">
        <v>22.88</v>
      </c>
      <c r="AU442" s="64">
        <v>5.71</v>
      </c>
      <c r="AV442" s="64" t="s">
        <v>2380</v>
      </c>
      <c r="AW442" s="64" t="s">
        <v>2383</v>
      </c>
      <c r="AX442" s="64" t="s">
        <v>2383</v>
      </c>
      <c r="AY442" s="64" t="s">
        <v>2383</v>
      </c>
      <c r="AZ442" s="64">
        <v>1</v>
      </c>
      <c r="BA442" s="109" t="s">
        <v>7103</v>
      </c>
      <c r="BB442" s="64" t="s">
        <v>10449</v>
      </c>
      <c r="BC442" s="69" t="s">
        <v>10446</v>
      </c>
    </row>
    <row r="443" spans="1:55" x14ac:dyDescent="0.35">
      <c r="A443" t="s">
        <v>1930</v>
      </c>
      <c r="B443">
        <v>24.984999999999999</v>
      </c>
      <c r="C443">
        <v>4.43</v>
      </c>
      <c r="D443" t="s">
        <v>2382</v>
      </c>
      <c r="E443" t="s">
        <v>2380</v>
      </c>
      <c r="F443" t="s">
        <v>2383</v>
      </c>
      <c r="G443">
        <v>1</v>
      </c>
      <c r="H443" t="s">
        <v>2380</v>
      </c>
      <c r="R443" s="64" t="s">
        <v>10</v>
      </c>
      <c r="S443" s="64">
        <v>1989</v>
      </c>
      <c r="U443" s="7" t="str">
        <f t="shared" si="36"/>
        <v>Jul</v>
      </c>
      <c r="V443" s="10">
        <f t="shared" si="37"/>
        <v>1989</v>
      </c>
      <c r="Y443" s="10" t="s">
        <v>2382</v>
      </c>
      <c r="Z443" s="10" t="str">
        <f t="shared" si="39"/>
        <v>yes</v>
      </c>
      <c r="AB443" s="53" t="s">
        <v>11</v>
      </c>
      <c r="AC443" s="10" t="str">
        <f t="shared" si="40"/>
        <v>tier - 2</v>
      </c>
      <c r="AE443" t="s">
        <v>11</v>
      </c>
      <c r="AF443" s="10" t="str">
        <f t="shared" si="41"/>
        <v>tier - 2</v>
      </c>
      <c r="AI443" t="s">
        <v>13</v>
      </c>
      <c r="AJ443" t="str">
        <f t="shared" si="38"/>
        <v>R1013</v>
      </c>
      <c r="AS443" s="110" t="s">
        <v>1930</v>
      </c>
      <c r="AT443" s="64">
        <v>24.984999999999999</v>
      </c>
      <c r="AU443" s="64">
        <v>4.43</v>
      </c>
      <c r="AV443" s="64" t="s">
        <v>2380</v>
      </c>
      <c r="AW443" s="64" t="s">
        <v>2383</v>
      </c>
      <c r="AX443" s="64" t="s">
        <v>2383</v>
      </c>
      <c r="AY443" s="64" t="s">
        <v>2380</v>
      </c>
      <c r="AZ443" s="64">
        <v>1</v>
      </c>
      <c r="BA443" s="109" t="s">
        <v>7104</v>
      </c>
      <c r="BB443" s="64" t="s">
        <v>10450</v>
      </c>
      <c r="BC443" s="69" t="s">
        <v>10446</v>
      </c>
    </row>
    <row r="444" spans="1:55" x14ac:dyDescent="0.35">
      <c r="A444" t="s">
        <v>1929</v>
      </c>
      <c r="B444">
        <v>33.1</v>
      </c>
      <c r="C444">
        <v>5.52</v>
      </c>
      <c r="D444" t="s">
        <v>2380</v>
      </c>
      <c r="E444" t="s">
        <v>2380</v>
      </c>
      <c r="F444" t="s">
        <v>2383</v>
      </c>
      <c r="G444">
        <v>1</v>
      </c>
      <c r="H444" t="s">
        <v>2380</v>
      </c>
      <c r="R444" s="64" t="s">
        <v>20</v>
      </c>
      <c r="S444" s="64">
        <v>2000</v>
      </c>
      <c r="U444" s="7" t="str">
        <f t="shared" si="36"/>
        <v>Sep</v>
      </c>
      <c r="V444" s="10">
        <f t="shared" si="37"/>
        <v>2000</v>
      </c>
      <c r="Y444" s="10" t="s">
        <v>2382</v>
      </c>
      <c r="Z444" s="10" t="str">
        <f t="shared" si="39"/>
        <v>yes</v>
      </c>
      <c r="AB444" s="53" t="s">
        <v>11</v>
      </c>
      <c r="AC444" s="10" t="str">
        <f t="shared" si="40"/>
        <v>tier - 2</v>
      </c>
      <c r="AE444" t="s">
        <v>11</v>
      </c>
      <c r="AF444" s="10" t="str">
        <f t="shared" si="41"/>
        <v>tier - 2</v>
      </c>
      <c r="AI444" t="s">
        <v>164</v>
      </c>
      <c r="AJ444" t="str">
        <f t="shared" si="38"/>
        <v>R1015</v>
      </c>
      <c r="AS444" s="110" t="s">
        <v>1929</v>
      </c>
      <c r="AT444" s="64">
        <v>33.1</v>
      </c>
      <c r="AU444" s="64">
        <v>5.52</v>
      </c>
      <c r="AV444" s="64" t="s">
        <v>2380</v>
      </c>
      <c r="AW444" s="64" t="s">
        <v>2383</v>
      </c>
      <c r="AX444" s="64" t="s">
        <v>2380</v>
      </c>
      <c r="AY444" s="64" t="s">
        <v>2380</v>
      </c>
      <c r="AZ444" s="64">
        <v>1</v>
      </c>
      <c r="BA444" s="109" t="s">
        <v>7105</v>
      </c>
      <c r="BB444" s="64" t="s">
        <v>10450</v>
      </c>
      <c r="BC444" s="69" t="s">
        <v>10444</v>
      </c>
    </row>
    <row r="445" spans="1:55" x14ac:dyDescent="0.35">
      <c r="A445" t="s">
        <v>1928</v>
      </c>
      <c r="B445">
        <v>27.83</v>
      </c>
      <c r="C445">
        <v>9.1999999999999993</v>
      </c>
      <c r="D445" t="s">
        <v>2382</v>
      </c>
      <c r="E445" t="s">
        <v>2380</v>
      </c>
      <c r="F445" t="s">
        <v>2380</v>
      </c>
      <c r="G445">
        <v>1</v>
      </c>
      <c r="H445" t="s">
        <v>2382</v>
      </c>
      <c r="R445" s="64" t="s">
        <v>37</v>
      </c>
      <c r="S445" s="64">
        <v>1992</v>
      </c>
      <c r="U445" s="7" t="str">
        <f t="shared" si="36"/>
        <v>Oct</v>
      </c>
      <c r="V445" s="10">
        <f t="shared" si="37"/>
        <v>1992</v>
      </c>
      <c r="Y445" s="10" t="s">
        <v>2380</v>
      </c>
      <c r="Z445" s="10" t="str">
        <f t="shared" si="39"/>
        <v>No</v>
      </c>
      <c r="AB445" s="53" t="s">
        <v>11</v>
      </c>
      <c r="AC445" s="10" t="str">
        <f t="shared" si="40"/>
        <v>tier - 2</v>
      </c>
      <c r="AE445" t="s">
        <v>11</v>
      </c>
      <c r="AF445" s="10" t="str">
        <f t="shared" si="41"/>
        <v>tier - 2</v>
      </c>
      <c r="AI445" t="s">
        <v>23</v>
      </c>
      <c r="AJ445" t="str">
        <f t="shared" si="38"/>
        <v>R1012</v>
      </c>
      <c r="AS445" s="110" t="s">
        <v>1928</v>
      </c>
      <c r="AT445" s="64">
        <v>27.83</v>
      </c>
      <c r="AU445" s="64">
        <v>9.1999999999999993</v>
      </c>
      <c r="AV445" s="64" t="s">
        <v>2380</v>
      </c>
      <c r="AW445" s="64" t="s">
        <v>2380</v>
      </c>
      <c r="AX445" s="64" t="s">
        <v>2383</v>
      </c>
      <c r="AY445" s="64" t="s">
        <v>2383</v>
      </c>
      <c r="AZ445" s="64">
        <v>1</v>
      </c>
      <c r="BA445" s="109" t="s">
        <v>7106</v>
      </c>
      <c r="BB445" s="64" t="s">
        <v>10448</v>
      </c>
      <c r="BC445" s="69" t="s">
        <v>10445</v>
      </c>
    </row>
    <row r="446" spans="1:55" x14ac:dyDescent="0.35">
      <c r="A446" t="s">
        <v>1927</v>
      </c>
      <c r="B446">
        <v>30.875</v>
      </c>
      <c r="C446">
        <v>10.97</v>
      </c>
      <c r="D446" t="s">
        <v>2382</v>
      </c>
      <c r="E446" t="s">
        <v>2380</v>
      </c>
      <c r="F446" t="s">
        <v>2380</v>
      </c>
      <c r="G446">
        <v>2</v>
      </c>
      <c r="H446" t="s">
        <v>2380</v>
      </c>
      <c r="R446" s="64" t="s">
        <v>10</v>
      </c>
      <c r="S446" s="64">
        <v>1984</v>
      </c>
      <c r="U446" s="7" t="str">
        <f t="shared" si="36"/>
        <v>Jul</v>
      </c>
      <c r="V446" s="10">
        <f t="shared" si="37"/>
        <v>1984</v>
      </c>
      <c r="Y446" s="10" t="s">
        <v>2382</v>
      </c>
      <c r="Z446" s="10" t="str">
        <f t="shared" si="39"/>
        <v>yes</v>
      </c>
      <c r="AB446" s="53" t="s">
        <v>11</v>
      </c>
      <c r="AC446" s="10" t="str">
        <f t="shared" si="40"/>
        <v>tier - 2</v>
      </c>
      <c r="AE446" t="s">
        <v>11</v>
      </c>
      <c r="AF446" s="10" t="str">
        <f t="shared" si="41"/>
        <v>tier - 2</v>
      </c>
      <c r="AI446" t="s">
        <v>13</v>
      </c>
      <c r="AJ446" t="str">
        <f t="shared" si="38"/>
        <v>R1013</v>
      </c>
      <c r="AS446" s="110" t="s">
        <v>1927</v>
      </c>
      <c r="AT446" s="64">
        <v>30.875</v>
      </c>
      <c r="AU446" s="64">
        <v>10.97</v>
      </c>
      <c r="AV446" s="64" t="s">
        <v>2380</v>
      </c>
      <c r="AW446" s="64" t="s">
        <v>2380</v>
      </c>
      <c r="AX446" s="64" t="s">
        <v>2383</v>
      </c>
      <c r="AY446" s="64" t="s">
        <v>2380</v>
      </c>
      <c r="AZ446" s="64">
        <v>2</v>
      </c>
      <c r="BA446" s="109" t="s">
        <v>7107</v>
      </c>
      <c r="BB446" s="64" t="s">
        <v>10448</v>
      </c>
      <c r="BC446" s="69" t="s">
        <v>10444</v>
      </c>
    </row>
    <row r="447" spans="1:55" x14ac:dyDescent="0.35">
      <c r="A447" t="s">
        <v>1926</v>
      </c>
      <c r="B447">
        <v>27.265000000000001</v>
      </c>
      <c r="C447">
        <v>4.25</v>
      </c>
      <c r="D447" t="s">
        <v>2380</v>
      </c>
      <c r="E447" t="s">
        <v>2380</v>
      </c>
      <c r="F447" t="s">
        <v>2383</v>
      </c>
      <c r="G447">
        <v>1</v>
      </c>
      <c r="H447" t="s">
        <v>2380</v>
      </c>
      <c r="R447" s="64" t="s">
        <v>15</v>
      </c>
      <c r="S447" s="64">
        <v>1983</v>
      </c>
      <c r="U447" s="7" t="str">
        <f t="shared" si="36"/>
        <v>Nov</v>
      </c>
      <c r="V447" s="10">
        <f t="shared" si="37"/>
        <v>1983</v>
      </c>
      <c r="Y447" s="10" t="s">
        <v>2382</v>
      </c>
      <c r="Z447" s="10" t="str">
        <f t="shared" si="39"/>
        <v>yes</v>
      </c>
      <c r="AB447" s="53" t="s">
        <v>11</v>
      </c>
      <c r="AC447" s="10" t="str">
        <f t="shared" si="40"/>
        <v>tier - 2</v>
      </c>
      <c r="AE447" t="s">
        <v>16</v>
      </c>
      <c r="AF447" s="10" t="str">
        <f t="shared" si="41"/>
        <v>tier - 1</v>
      </c>
      <c r="AI447" t="s">
        <v>13</v>
      </c>
      <c r="AJ447" t="str">
        <f t="shared" si="38"/>
        <v>R1013</v>
      </c>
      <c r="AS447" s="110" t="s">
        <v>1926</v>
      </c>
      <c r="AT447" s="64">
        <v>27.265000000000001</v>
      </c>
      <c r="AU447" s="64">
        <v>4.25</v>
      </c>
      <c r="AV447" s="64" t="s">
        <v>2380</v>
      </c>
      <c r="AW447" s="64" t="s">
        <v>2383</v>
      </c>
      <c r="AX447" s="64" t="s">
        <v>2380</v>
      </c>
      <c r="AY447" s="64" t="s">
        <v>2380</v>
      </c>
      <c r="AZ447" s="64">
        <v>1</v>
      </c>
      <c r="BA447" s="109" t="s">
        <v>6307</v>
      </c>
      <c r="BB447" s="64" t="s">
        <v>10450</v>
      </c>
      <c r="BC447" s="69" t="s">
        <v>10445</v>
      </c>
    </row>
    <row r="448" spans="1:55" x14ac:dyDescent="0.35">
      <c r="A448" t="s">
        <v>1925</v>
      </c>
      <c r="B448">
        <v>26.7</v>
      </c>
      <c r="C448">
        <v>5.23</v>
      </c>
      <c r="D448" t="s">
        <v>2380</v>
      </c>
      <c r="E448" t="s">
        <v>2380</v>
      </c>
      <c r="F448" t="s">
        <v>2383</v>
      </c>
      <c r="G448">
        <v>1</v>
      </c>
      <c r="H448" t="s">
        <v>2382</v>
      </c>
      <c r="R448" s="64" t="s">
        <v>30</v>
      </c>
      <c r="S448" s="64">
        <v>1993</v>
      </c>
      <c r="U448" s="7" t="str">
        <f t="shared" si="36"/>
        <v>Dec</v>
      </c>
      <c r="V448" s="10">
        <f t="shared" si="37"/>
        <v>1993</v>
      </c>
      <c r="Y448" s="10" t="s">
        <v>2380</v>
      </c>
      <c r="Z448" s="10" t="str">
        <f t="shared" si="39"/>
        <v>No</v>
      </c>
      <c r="AB448" s="53" t="s">
        <v>11</v>
      </c>
      <c r="AC448" s="10" t="str">
        <f t="shared" si="40"/>
        <v>tier - 2</v>
      </c>
      <c r="AE448" t="s">
        <v>16</v>
      </c>
      <c r="AF448" s="10" t="str">
        <f t="shared" si="41"/>
        <v>tier - 1</v>
      </c>
      <c r="AI448" t="s">
        <v>164</v>
      </c>
      <c r="AJ448" t="str">
        <f t="shared" si="38"/>
        <v>R1015</v>
      </c>
      <c r="AS448" s="110" t="s">
        <v>1925</v>
      </c>
      <c r="AT448" s="64">
        <v>26.7</v>
      </c>
      <c r="AU448" s="64">
        <v>5.23</v>
      </c>
      <c r="AV448" s="64" t="s">
        <v>2380</v>
      </c>
      <c r="AW448" s="64" t="s">
        <v>2383</v>
      </c>
      <c r="AX448" s="64" t="s">
        <v>2380</v>
      </c>
      <c r="AY448" s="64" t="s">
        <v>2383</v>
      </c>
      <c r="AZ448" s="64">
        <v>1</v>
      </c>
      <c r="BA448" s="109" t="s">
        <v>7108</v>
      </c>
      <c r="BB448" s="64" t="s">
        <v>10450</v>
      </c>
      <c r="BC448" s="69" t="s">
        <v>10445</v>
      </c>
    </row>
    <row r="449" spans="1:55" x14ac:dyDescent="0.35">
      <c r="A449" t="s">
        <v>1924</v>
      </c>
      <c r="B449">
        <v>29.925000000000001</v>
      </c>
      <c r="C449">
        <v>5.96</v>
      </c>
      <c r="D449" t="s">
        <v>2382</v>
      </c>
      <c r="E449" t="s">
        <v>2380</v>
      </c>
      <c r="F449" t="s">
        <v>2383</v>
      </c>
      <c r="G449">
        <v>1</v>
      </c>
      <c r="H449" t="s">
        <v>2382</v>
      </c>
      <c r="R449" s="64" t="s">
        <v>15</v>
      </c>
      <c r="S449" s="64">
        <v>1988</v>
      </c>
      <c r="U449" s="7" t="str">
        <f t="shared" si="36"/>
        <v>Nov</v>
      </c>
      <c r="V449" s="10">
        <f t="shared" si="37"/>
        <v>1988</v>
      </c>
      <c r="Y449" s="10" t="s">
        <v>2382</v>
      </c>
      <c r="Z449" s="10" t="str">
        <f t="shared" si="39"/>
        <v>yes</v>
      </c>
      <c r="AB449" s="53" t="s">
        <v>12</v>
      </c>
      <c r="AC449" s="10" t="str">
        <f t="shared" si="40"/>
        <v>tier - 3</v>
      </c>
      <c r="AE449" t="s">
        <v>12</v>
      </c>
      <c r="AF449" s="10" t="str">
        <f t="shared" si="41"/>
        <v>tier - 3</v>
      </c>
      <c r="AI449" t="s">
        <v>13</v>
      </c>
      <c r="AJ449" t="str">
        <f t="shared" si="38"/>
        <v>R1013</v>
      </c>
      <c r="AS449" s="110" t="s">
        <v>1924</v>
      </c>
      <c r="AT449" s="64">
        <v>29.925000000000001</v>
      </c>
      <c r="AU449" s="64">
        <v>5.96</v>
      </c>
      <c r="AV449" s="64" t="s">
        <v>2380</v>
      </c>
      <c r="AW449" s="64" t="s">
        <v>2383</v>
      </c>
      <c r="AX449" s="64" t="s">
        <v>2383</v>
      </c>
      <c r="AY449" s="64" t="s">
        <v>2383</v>
      </c>
      <c r="AZ449" s="64">
        <v>1</v>
      </c>
      <c r="BA449" s="109" t="s">
        <v>7109</v>
      </c>
      <c r="BB449" s="64" t="s">
        <v>10449</v>
      </c>
      <c r="BC449" s="69" t="s">
        <v>10445</v>
      </c>
    </row>
    <row r="450" spans="1:55" x14ac:dyDescent="0.35">
      <c r="A450" t="s">
        <v>1923</v>
      </c>
      <c r="B450">
        <v>19.95</v>
      </c>
      <c r="C450">
        <v>4.29</v>
      </c>
      <c r="D450" t="s">
        <v>2382</v>
      </c>
      <c r="E450" t="s">
        <v>2380</v>
      </c>
      <c r="F450" t="s">
        <v>2380</v>
      </c>
      <c r="G450">
        <v>2</v>
      </c>
      <c r="H450" t="s">
        <v>2382</v>
      </c>
      <c r="R450" s="64" t="s">
        <v>35</v>
      </c>
      <c r="S450" s="64">
        <v>1993</v>
      </c>
      <c r="U450" s="7" t="str">
        <f t="shared" si="36"/>
        <v>Aug</v>
      </c>
      <c r="V450" s="10">
        <f t="shared" si="37"/>
        <v>1993</v>
      </c>
      <c r="Y450" s="10" t="s">
        <v>2380</v>
      </c>
      <c r="Z450" s="10" t="str">
        <f t="shared" si="39"/>
        <v>No</v>
      </c>
      <c r="AB450" s="53" t="s">
        <v>11</v>
      </c>
      <c r="AC450" s="10" t="str">
        <f t="shared" si="40"/>
        <v>tier - 2</v>
      </c>
      <c r="AE450" t="s">
        <v>16</v>
      </c>
      <c r="AF450" s="10" t="str">
        <f t="shared" si="41"/>
        <v>tier - 1</v>
      </c>
      <c r="AI450" t="s">
        <v>13</v>
      </c>
      <c r="AJ450" t="str">
        <f t="shared" si="38"/>
        <v>R1013</v>
      </c>
      <c r="AS450" s="110" t="s">
        <v>1923</v>
      </c>
      <c r="AT450" s="64">
        <v>19.95</v>
      </c>
      <c r="AU450" s="64">
        <v>4.29</v>
      </c>
      <c r="AV450" s="64" t="s">
        <v>2380</v>
      </c>
      <c r="AW450" s="64" t="s">
        <v>2380</v>
      </c>
      <c r="AX450" s="64" t="s">
        <v>2383</v>
      </c>
      <c r="AY450" s="64" t="s">
        <v>2383</v>
      </c>
      <c r="AZ450" s="64">
        <v>2</v>
      </c>
      <c r="BA450" s="109" t="s">
        <v>7110</v>
      </c>
      <c r="BB450" s="64" t="s">
        <v>10450</v>
      </c>
      <c r="BC450" s="69" t="s">
        <v>10446</v>
      </c>
    </row>
    <row r="451" spans="1:55" x14ac:dyDescent="0.35">
      <c r="A451" t="s">
        <v>1922</v>
      </c>
      <c r="B451">
        <v>24.225000000000001</v>
      </c>
      <c r="C451">
        <v>4.09</v>
      </c>
      <c r="D451" t="s">
        <v>2380</v>
      </c>
      <c r="E451" t="s">
        <v>2380</v>
      </c>
      <c r="F451" t="s">
        <v>2380</v>
      </c>
      <c r="G451" t="s">
        <v>2381</v>
      </c>
      <c r="H451" t="s">
        <v>2380</v>
      </c>
      <c r="R451" s="64" t="s">
        <v>20</v>
      </c>
      <c r="S451" s="64">
        <v>1995</v>
      </c>
      <c r="U451" s="7" t="str">
        <f t="shared" si="36"/>
        <v>Sep</v>
      </c>
      <c r="V451" s="10">
        <f t="shared" si="37"/>
        <v>1995</v>
      </c>
      <c r="Y451" s="10" t="s">
        <v>2380</v>
      </c>
      <c r="Z451" s="10" t="str">
        <f t="shared" si="39"/>
        <v>No</v>
      </c>
      <c r="AB451" s="53" t="s">
        <v>11</v>
      </c>
      <c r="AC451" s="10" t="str">
        <f t="shared" si="40"/>
        <v>tier - 2</v>
      </c>
      <c r="AE451" t="s">
        <v>16</v>
      </c>
      <c r="AF451" s="10" t="str">
        <f t="shared" si="41"/>
        <v>tier - 1</v>
      </c>
      <c r="AI451" t="s">
        <v>23</v>
      </c>
      <c r="AJ451" t="str">
        <f t="shared" si="38"/>
        <v>R1012</v>
      </c>
      <c r="AS451" s="110" t="s">
        <v>1922</v>
      </c>
      <c r="AT451" s="64">
        <v>24.225000000000001</v>
      </c>
      <c r="AU451" s="64">
        <v>4.09</v>
      </c>
      <c r="AV451" s="64" t="s">
        <v>2380</v>
      </c>
      <c r="AW451" s="64" t="s">
        <v>2380</v>
      </c>
      <c r="AX451" s="64" t="s">
        <v>2380</v>
      </c>
      <c r="AY451" s="64" t="s">
        <v>2380</v>
      </c>
      <c r="AZ451" s="64">
        <v>0</v>
      </c>
      <c r="BA451" s="109" t="s">
        <v>7111</v>
      </c>
      <c r="BB451" s="64" t="s">
        <v>10450</v>
      </c>
      <c r="BC451" s="69" t="s">
        <v>10446</v>
      </c>
    </row>
    <row r="452" spans="1:55" x14ac:dyDescent="0.35">
      <c r="A452" t="s">
        <v>1921</v>
      </c>
      <c r="B452">
        <v>28.12</v>
      </c>
      <c r="C452">
        <v>4.88</v>
      </c>
      <c r="D452" t="s">
        <v>2380</v>
      </c>
      <c r="E452" t="s">
        <v>2380</v>
      </c>
      <c r="F452" t="s">
        <v>2380</v>
      </c>
      <c r="G452" t="s">
        <v>2381</v>
      </c>
      <c r="H452" t="s">
        <v>2382</v>
      </c>
      <c r="R452" s="64" t="s">
        <v>20</v>
      </c>
      <c r="S452" s="64">
        <v>1983</v>
      </c>
      <c r="U452" s="7" t="str">
        <f t="shared" si="36"/>
        <v>Sep</v>
      </c>
      <c r="V452" s="10">
        <f t="shared" si="37"/>
        <v>1983</v>
      </c>
      <c r="Y452" s="10" t="s">
        <v>2382</v>
      </c>
      <c r="Z452" s="10" t="str">
        <f t="shared" si="39"/>
        <v>yes</v>
      </c>
      <c r="AB452" s="53" t="s">
        <v>12</v>
      </c>
      <c r="AC452" s="10" t="str">
        <f t="shared" si="40"/>
        <v>tier - 3</v>
      </c>
      <c r="AE452" t="s">
        <v>12</v>
      </c>
      <c r="AF452" s="10" t="str">
        <f t="shared" si="41"/>
        <v>tier - 3</v>
      </c>
      <c r="AI452" t="s">
        <v>13</v>
      </c>
      <c r="AJ452" t="str">
        <f t="shared" si="38"/>
        <v>R1013</v>
      </c>
      <c r="AS452" s="110" t="s">
        <v>1921</v>
      </c>
      <c r="AT452" s="64">
        <v>28.12</v>
      </c>
      <c r="AU452" s="64">
        <v>4.88</v>
      </c>
      <c r="AV452" s="64" t="s">
        <v>2380</v>
      </c>
      <c r="AW452" s="64" t="s">
        <v>2380</v>
      </c>
      <c r="AX452" s="64" t="s">
        <v>2380</v>
      </c>
      <c r="AY452" s="64" t="s">
        <v>2383</v>
      </c>
      <c r="AZ452" s="64">
        <v>0</v>
      </c>
      <c r="BA452" s="109" t="s">
        <v>7112</v>
      </c>
      <c r="BB452" s="64" t="s">
        <v>10450</v>
      </c>
      <c r="BC452" s="69" t="s">
        <v>10445</v>
      </c>
    </row>
    <row r="453" spans="1:55" x14ac:dyDescent="0.35">
      <c r="A453" t="s">
        <v>1920</v>
      </c>
      <c r="B453">
        <v>23.21</v>
      </c>
      <c r="C453">
        <v>6.76</v>
      </c>
      <c r="D453" t="s">
        <v>2380</v>
      </c>
      <c r="E453" t="s">
        <v>2380</v>
      </c>
      <c r="F453" t="s">
        <v>2380</v>
      </c>
      <c r="G453" t="s">
        <v>2381</v>
      </c>
      <c r="H453" t="s">
        <v>2382</v>
      </c>
      <c r="R453" s="64" t="s">
        <v>37</v>
      </c>
      <c r="S453" s="64">
        <v>2002</v>
      </c>
      <c r="U453" s="7" t="str">
        <f t="shared" si="36"/>
        <v>Oct</v>
      </c>
      <c r="V453" s="10">
        <f t="shared" si="37"/>
        <v>2002</v>
      </c>
      <c r="Y453" s="10" t="s">
        <v>2380</v>
      </c>
      <c r="Z453" s="10" t="str">
        <f t="shared" si="39"/>
        <v>No</v>
      </c>
      <c r="AB453" s="53" t="s">
        <v>11</v>
      </c>
      <c r="AC453" s="10" t="str">
        <f t="shared" si="40"/>
        <v>tier - 2</v>
      </c>
      <c r="AE453" t="s">
        <v>16</v>
      </c>
      <c r="AF453" s="10" t="str">
        <f t="shared" si="41"/>
        <v>tier - 1</v>
      </c>
      <c r="AI453" t="s">
        <v>23</v>
      </c>
      <c r="AJ453" t="str">
        <f t="shared" si="38"/>
        <v>R1012</v>
      </c>
      <c r="AS453" s="110" t="s">
        <v>1920</v>
      </c>
      <c r="AT453" s="64">
        <v>23.21</v>
      </c>
      <c r="AU453" s="64">
        <v>6.76</v>
      </c>
      <c r="AV453" s="64" t="s">
        <v>2380</v>
      </c>
      <c r="AW453" s="64" t="s">
        <v>2380</v>
      </c>
      <c r="AX453" s="64" t="s">
        <v>2380</v>
      </c>
      <c r="AY453" s="64" t="s">
        <v>2383</v>
      </c>
      <c r="AZ453" s="64">
        <v>0</v>
      </c>
      <c r="BA453" s="109" t="s">
        <v>7113</v>
      </c>
      <c r="BB453" s="64" t="s">
        <v>10448</v>
      </c>
      <c r="BC453" s="69" t="s">
        <v>10446</v>
      </c>
    </row>
    <row r="454" spans="1:55" x14ac:dyDescent="0.35">
      <c r="A454" t="s">
        <v>1919</v>
      </c>
      <c r="B454">
        <v>23.98</v>
      </c>
      <c r="C454">
        <v>10.67</v>
      </c>
      <c r="D454" t="s">
        <v>2380</v>
      </c>
      <c r="E454" t="s">
        <v>2380</v>
      </c>
      <c r="F454" t="s">
        <v>2380</v>
      </c>
      <c r="G454" t="s">
        <v>2381</v>
      </c>
      <c r="H454" t="s">
        <v>2380</v>
      </c>
      <c r="R454" s="64" t="s">
        <v>30</v>
      </c>
      <c r="S454" s="64">
        <v>1990</v>
      </c>
      <c r="U454" s="7" t="str">
        <f t="shared" ref="U454:U517" si="42">SUBSTITUTE(R454,"?","Sep")</f>
        <v>Dec</v>
      </c>
      <c r="V454" s="10">
        <f t="shared" ref="V454:V517" si="43">IF(S454="?",ROUND(AVERAGEIF($S$5:$S$2347,"&lt;&gt;?"),0),S454)</f>
        <v>1990</v>
      </c>
      <c r="Y454" s="10" t="s">
        <v>2380</v>
      </c>
      <c r="Z454" s="10" t="str">
        <f t="shared" si="39"/>
        <v>No</v>
      </c>
      <c r="AB454" s="53" t="s">
        <v>11</v>
      </c>
      <c r="AC454" s="10" t="str">
        <f t="shared" si="40"/>
        <v>tier - 2</v>
      </c>
      <c r="AE454" t="s">
        <v>16</v>
      </c>
      <c r="AF454" s="10" t="str">
        <f t="shared" si="41"/>
        <v>tier - 1</v>
      </c>
      <c r="AI454" t="s">
        <v>13</v>
      </c>
      <c r="AJ454" t="str">
        <f t="shared" ref="AJ454:AJ517" si="44">IF(AI454="?","Unknown",AI454)</f>
        <v>R1013</v>
      </c>
      <c r="AS454" s="110" t="s">
        <v>1919</v>
      </c>
      <c r="AT454" s="64">
        <v>23.98</v>
      </c>
      <c r="AU454" s="64">
        <v>10.67</v>
      </c>
      <c r="AV454" s="64" t="s">
        <v>2380</v>
      </c>
      <c r="AW454" s="64" t="s">
        <v>2380</v>
      </c>
      <c r="AX454" s="64" t="s">
        <v>2380</v>
      </c>
      <c r="AY454" s="64" t="s">
        <v>2380</v>
      </c>
      <c r="AZ454" s="64">
        <v>0</v>
      </c>
      <c r="BA454" s="109" t="s">
        <v>7114</v>
      </c>
      <c r="BB454" s="64" t="s">
        <v>10448</v>
      </c>
      <c r="BC454" s="69" t="s">
        <v>10446</v>
      </c>
    </row>
    <row r="455" spans="1:55" x14ac:dyDescent="0.35">
      <c r="A455" t="s">
        <v>1918</v>
      </c>
      <c r="B455">
        <v>30</v>
      </c>
      <c r="C455">
        <v>6.21</v>
      </c>
      <c r="D455" t="s">
        <v>2380</v>
      </c>
      <c r="E455" t="s">
        <v>2380</v>
      </c>
      <c r="F455" t="s">
        <v>2380</v>
      </c>
      <c r="G455" t="s">
        <v>2381</v>
      </c>
      <c r="H455" t="s">
        <v>2382</v>
      </c>
      <c r="R455" s="64" t="s">
        <v>30</v>
      </c>
      <c r="S455" s="64">
        <v>1990</v>
      </c>
      <c r="U455" s="7" t="str">
        <f t="shared" si="42"/>
        <v>Dec</v>
      </c>
      <c r="V455" s="10">
        <f t="shared" si="43"/>
        <v>1990</v>
      </c>
      <c r="Y455" s="10" t="s">
        <v>2382</v>
      </c>
      <c r="Z455" s="10" t="str">
        <f t="shared" si="39"/>
        <v>yes</v>
      </c>
      <c r="AB455" s="53" t="s">
        <v>12</v>
      </c>
      <c r="AC455" s="10" t="str">
        <f t="shared" si="40"/>
        <v>tier - 3</v>
      </c>
      <c r="AE455" t="s">
        <v>12</v>
      </c>
      <c r="AF455" s="10" t="str">
        <f t="shared" si="41"/>
        <v>tier - 3</v>
      </c>
      <c r="AI455" t="s">
        <v>42</v>
      </c>
      <c r="AJ455" t="str">
        <f t="shared" si="44"/>
        <v>R1011</v>
      </c>
      <c r="AS455" s="110" t="s">
        <v>1918</v>
      </c>
      <c r="AT455" s="64">
        <v>30</v>
      </c>
      <c r="AU455" s="64">
        <v>6.21</v>
      </c>
      <c r="AV455" s="64" t="s">
        <v>2380</v>
      </c>
      <c r="AW455" s="64" t="s">
        <v>2380</v>
      </c>
      <c r="AX455" s="64" t="s">
        <v>2380</v>
      </c>
      <c r="AY455" s="64" t="s">
        <v>2383</v>
      </c>
      <c r="AZ455" s="64">
        <v>0</v>
      </c>
      <c r="BA455" s="109" t="s">
        <v>6856</v>
      </c>
      <c r="BB455" s="64" t="s">
        <v>10449</v>
      </c>
      <c r="BC455" s="69" t="s">
        <v>10444</v>
      </c>
    </row>
    <row r="456" spans="1:55" x14ac:dyDescent="0.35">
      <c r="A456" t="s">
        <v>1917</v>
      </c>
      <c r="B456">
        <v>17.350000000000001</v>
      </c>
      <c r="C456">
        <v>5.03</v>
      </c>
      <c r="D456" t="s">
        <v>2382</v>
      </c>
      <c r="E456" t="s">
        <v>2380</v>
      </c>
      <c r="F456" t="s">
        <v>2380</v>
      </c>
      <c r="G456" t="s">
        <v>2381</v>
      </c>
      <c r="H456" t="s">
        <v>2382</v>
      </c>
      <c r="R456" s="64" t="s">
        <v>35</v>
      </c>
      <c r="S456" s="64">
        <v>1994</v>
      </c>
      <c r="U456" s="7" t="str">
        <f t="shared" si="42"/>
        <v>Aug</v>
      </c>
      <c r="V456" s="10">
        <f t="shared" si="43"/>
        <v>1994</v>
      </c>
      <c r="Y456" s="10" t="s">
        <v>2382</v>
      </c>
      <c r="Z456" s="10" t="str">
        <f t="shared" si="39"/>
        <v>yes</v>
      </c>
      <c r="AB456" s="53" t="s">
        <v>11</v>
      </c>
      <c r="AC456" s="10" t="str">
        <f t="shared" si="40"/>
        <v>tier - 2</v>
      </c>
      <c r="AE456" t="s">
        <v>16</v>
      </c>
      <c r="AF456" s="10" t="str">
        <f t="shared" si="41"/>
        <v>tier - 1</v>
      </c>
      <c r="AI456" t="s">
        <v>23</v>
      </c>
      <c r="AJ456" t="str">
        <f t="shared" si="44"/>
        <v>R1012</v>
      </c>
      <c r="AS456" s="110" t="s">
        <v>1917</v>
      </c>
      <c r="AT456" s="64">
        <v>17.350000000000001</v>
      </c>
      <c r="AU456" s="64">
        <v>5.03</v>
      </c>
      <c r="AV456" s="64" t="s">
        <v>2380</v>
      </c>
      <c r="AW456" s="64" t="s">
        <v>2380</v>
      </c>
      <c r="AX456" s="64" t="s">
        <v>2383</v>
      </c>
      <c r="AY456" s="64" t="s">
        <v>2383</v>
      </c>
      <c r="AZ456" s="64">
        <v>0</v>
      </c>
      <c r="BA456" s="109" t="s">
        <v>5304</v>
      </c>
      <c r="BB456" s="64" t="s">
        <v>10450</v>
      </c>
      <c r="BC456" s="69" t="s">
        <v>10447</v>
      </c>
    </row>
    <row r="457" spans="1:55" x14ac:dyDescent="0.35">
      <c r="A457" t="s">
        <v>1916</v>
      </c>
      <c r="B457">
        <v>22.704999999999998</v>
      </c>
      <c r="C457">
        <v>5.27</v>
      </c>
      <c r="D457" t="s">
        <v>2380</v>
      </c>
      <c r="E457" t="s">
        <v>2380</v>
      </c>
      <c r="F457" t="s">
        <v>2380</v>
      </c>
      <c r="G457" t="s">
        <v>2381</v>
      </c>
      <c r="H457" t="s">
        <v>2380</v>
      </c>
      <c r="R457" s="64" t="s">
        <v>35</v>
      </c>
      <c r="S457" s="64">
        <v>1991</v>
      </c>
      <c r="U457" s="7" t="str">
        <f t="shared" si="42"/>
        <v>Aug</v>
      </c>
      <c r="V457" s="10">
        <f t="shared" si="43"/>
        <v>1991</v>
      </c>
      <c r="Y457" s="10" t="s">
        <v>2382</v>
      </c>
      <c r="Z457" s="10" t="str">
        <f t="shared" si="39"/>
        <v>yes</v>
      </c>
      <c r="AB457" s="53" t="s">
        <v>11</v>
      </c>
      <c r="AC457" s="10" t="str">
        <f t="shared" si="40"/>
        <v>tier - 2</v>
      </c>
      <c r="AE457" t="s">
        <v>16</v>
      </c>
      <c r="AF457" s="10" t="str">
        <f t="shared" si="41"/>
        <v>tier - 1</v>
      </c>
      <c r="AI457" t="s">
        <v>23</v>
      </c>
      <c r="AJ457" t="str">
        <f t="shared" si="44"/>
        <v>R1012</v>
      </c>
      <c r="AS457" s="110" t="s">
        <v>1916</v>
      </c>
      <c r="AT457" s="64">
        <v>22.704999999999998</v>
      </c>
      <c r="AU457" s="64">
        <v>5.27</v>
      </c>
      <c r="AV457" s="64" t="s">
        <v>2380</v>
      </c>
      <c r="AW457" s="64" t="s">
        <v>2380</v>
      </c>
      <c r="AX457" s="64" t="s">
        <v>2380</v>
      </c>
      <c r="AY457" s="64" t="s">
        <v>2380</v>
      </c>
      <c r="AZ457" s="64">
        <v>0</v>
      </c>
      <c r="BA457" s="109" t="s">
        <v>4971</v>
      </c>
      <c r="BB457" s="64" t="s">
        <v>10450</v>
      </c>
      <c r="BC457" s="69" t="s">
        <v>10446</v>
      </c>
    </row>
    <row r="458" spans="1:55" x14ac:dyDescent="0.35">
      <c r="A458" t="s">
        <v>1915</v>
      </c>
      <c r="B458">
        <v>25.41</v>
      </c>
      <c r="C458">
        <v>10.53</v>
      </c>
      <c r="D458" t="s">
        <v>2382</v>
      </c>
      <c r="E458" t="s">
        <v>2380</v>
      </c>
      <c r="F458" t="s">
        <v>2380</v>
      </c>
      <c r="G458">
        <v>1</v>
      </c>
      <c r="H458" t="s">
        <v>2382</v>
      </c>
      <c r="R458" s="64" t="s">
        <v>18</v>
      </c>
      <c r="S458" s="64">
        <v>1992</v>
      </c>
      <c r="U458" s="7" t="str">
        <f t="shared" si="42"/>
        <v>Jun</v>
      </c>
      <c r="V458" s="10">
        <f t="shared" si="43"/>
        <v>1992</v>
      </c>
      <c r="Y458" s="10" t="s">
        <v>2380</v>
      </c>
      <c r="Z458" s="10" t="str">
        <f t="shared" ref="Z458:Z521" si="45">IF(Y458="?",$Z$6,Y458)</f>
        <v>No</v>
      </c>
      <c r="AB458" s="53" t="s">
        <v>12</v>
      </c>
      <c r="AC458" s="10" t="str">
        <f t="shared" ref="AC458:AC521" si="46">IF(AB458="?",$AC$6,AB458)</f>
        <v>tier - 3</v>
      </c>
      <c r="AE458" t="s">
        <v>11</v>
      </c>
      <c r="AF458" s="10" t="str">
        <f t="shared" ref="AF458:AF521" si="47">IF(AE458="?",$AF$6,AE458)</f>
        <v>tier - 2</v>
      </c>
      <c r="AI458" t="s">
        <v>247</v>
      </c>
      <c r="AJ458" t="str">
        <f t="shared" si="44"/>
        <v>R1024</v>
      </c>
      <c r="AS458" s="110" t="s">
        <v>1915</v>
      </c>
      <c r="AT458" s="64">
        <v>25.41</v>
      </c>
      <c r="AU458" s="64">
        <v>10.53</v>
      </c>
      <c r="AV458" s="64" t="s">
        <v>2380</v>
      </c>
      <c r="AW458" s="64" t="s">
        <v>2380</v>
      </c>
      <c r="AX458" s="64" t="s">
        <v>2383</v>
      </c>
      <c r="AY458" s="64" t="s">
        <v>2383</v>
      </c>
      <c r="AZ458" s="64">
        <v>1</v>
      </c>
      <c r="BA458" s="109" t="s">
        <v>4803</v>
      </c>
      <c r="BB458" s="64" t="s">
        <v>10448</v>
      </c>
      <c r="BC458" s="69" t="s">
        <v>10445</v>
      </c>
    </row>
    <row r="459" spans="1:55" x14ac:dyDescent="0.35">
      <c r="A459" t="s">
        <v>1914</v>
      </c>
      <c r="B459">
        <v>18.23</v>
      </c>
      <c r="C459">
        <v>5.78</v>
      </c>
      <c r="D459" t="s">
        <v>2380</v>
      </c>
      <c r="E459" t="s">
        <v>2380</v>
      </c>
      <c r="F459" t="s">
        <v>2383</v>
      </c>
      <c r="G459">
        <v>1</v>
      </c>
      <c r="H459" t="s">
        <v>2382</v>
      </c>
      <c r="R459" s="64" t="s">
        <v>18</v>
      </c>
      <c r="S459" s="64">
        <v>1992</v>
      </c>
      <c r="U459" s="7" t="str">
        <f t="shared" si="42"/>
        <v>Jun</v>
      </c>
      <c r="V459" s="10">
        <f t="shared" si="43"/>
        <v>1992</v>
      </c>
      <c r="Y459" s="10" t="s">
        <v>2382</v>
      </c>
      <c r="Z459" s="10" t="str">
        <f t="shared" si="45"/>
        <v>yes</v>
      </c>
      <c r="AB459" s="53" t="s">
        <v>11</v>
      </c>
      <c r="AC459" s="10" t="str">
        <f t="shared" si="46"/>
        <v>tier - 2</v>
      </c>
      <c r="AE459" t="s">
        <v>12</v>
      </c>
      <c r="AF459" s="10" t="str">
        <f t="shared" si="47"/>
        <v>tier - 3</v>
      </c>
      <c r="AI459" t="s">
        <v>42</v>
      </c>
      <c r="AJ459" t="str">
        <f t="shared" si="44"/>
        <v>R1011</v>
      </c>
      <c r="AS459" s="110" t="s">
        <v>1914</v>
      </c>
      <c r="AT459" s="64">
        <v>18.23</v>
      </c>
      <c r="AU459" s="64">
        <v>5.78</v>
      </c>
      <c r="AV459" s="64" t="s">
        <v>2380</v>
      </c>
      <c r="AW459" s="64" t="s">
        <v>2383</v>
      </c>
      <c r="AX459" s="64" t="s">
        <v>2380</v>
      </c>
      <c r="AY459" s="64" t="s">
        <v>2383</v>
      </c>
      <c r="AZ459" s="64">
        <v>1</v>
      </c>
      <c r="BA459" s="109" t="s">
        <v>7115</v>
      </c>
      <c r="BB459" s="64" t="s">
        <v>10449</v>
      </c>
      <c r="BC459" s="69" t="s">
        <v>10447</v>
      </c>
    </row>
    <row r="460" spans="1:55" x14ac:dyDescent="0.35">
      <c r="A460" t="s">
        <v>1913</v>
      </c>
      <c r="B460">
        <v>24.7</v>
      </c>
      <c r="C460">
        <v>4.3600000000000003</v>
      </c>
      <c r="D460" t="s">
        <v>2380</v>
      </c>
      <c r="E460" t="s">
        <v>2380</v>
      </c>
      <c r="F460" t="s">
        <v>2383</v>
      </c>
      <c r="G460">
        <v>1</v>
      </c>
      <c r="H460" t="s">
        <v>2382</v>
      </c>
      <c r="R460" s="64" t="s">
        <v>35</v>
      </c>
      <c r="S460" s="64">
        <v>1992</v>
      </c>
      <c r="U460" s="7" t="str">
        <f t="shared" si="42"/>
        <v>Aug</v>
      </c>
      <c r="V460" s="10">
        <f t="shared" si="43"/>
        <v>1992</v>
      </c>
      <c r="Y460" s="10" t="s">
        <v>2382</v>
      </c>
      <c r="Z460" s="10" t="str">
        <f t="shared" si="45"/>
        <v>yes</v>
      </c>
      <c r="AB460" s="53" t="s">
        <v>11</v>
      </c>
      <c r="AC460" s="10" t="str">
        <f t="shared" si="46"/>
        <v>tier - 2</v>
      </c>
      <c r="AE460" t="s">
        <v>12</v>
      </c>
      <c r="AF460" s="10" t="str">
        <f t="shared" si="47"/>
        <v>tier - 3</v>
      </c>
      <c r="AI460" t="s">
        <v>13</v>
      </c>
      <c r="AJ460" t="str">
        <f t="shared" si="44"/>
        <v>R1013</v>
      </c>
      <c r="AS460" s="110" t="s">
        <v>1913</v>
      </c>
      <c r="AT460" s="64">
        <v>24.7</v>
      </c>
      <c r="AU460" s="64">
        <v>4.3600000000000003</v>
      </c>
      <c r="AV460" s="64" t="s">
        <v>2380</v>
      </c>
      <c r="AW460" s="64" t="s">
        <v>2383</v>
      </c>
      <c r="AX460" s="64" t="s">
        <v>2380</v>
      </c>
      <c r="AY460" s="64" t="s">
        <v>2383</v>
      </c>
      <c r="AZ460" s="64">
        <v>1</v>
      </c>
      <c r="BA460" s="109" t="s">
        <v>7116</v>
      </c>
      <c r="BB460" s="64" t="s">
        <v>10450</v>
      </c>
      <c r="BC460" s="69" t="s">
        <v>10446</v>
      </c>
    </row>
    <row r="461" spans="1:55" x14ac:dyDescent="0.35">
      <c r="A461" t="s">
        <v>1912</v>
      </c>
      <c r="B461">
        <v>37.4</v>
      </c>
      <c r="C461">
        <v>9.7200000000000006</v>
      </c>
      <c r="D461" t="s">
        <v>2382</v>
      </c>
      <c r="E461" t="s">
        <v>2380</v>
      </c>
      <c r="F461" t="s">
        <v>2383</v>
      </c>
      <c r="G461">
        <v>1</v>
      </c>
      <c r="H461" t="s">
        <v>2380</v>
      </c>
      <c r="R461" s="64" t="s">
        <v>15</v>
      </c>
      <c r="S461" s="64">
        <v>1998</v>
      </c>
      <c r="U461" s="7" t="str">
        <f t="shared" si="42"/>
        <v>Nov</v>
      </c>
      <c r="V461" s="10">
        <f t="shared" si="43"/>
        <v>1998</v>
      </c>
      <c r="Y461" s="10" t="s">
        <v>2380</v>
      </c>
      <c r="Z461" s="10" t="str">
        <f t="shared" si="45"/>
        <v>No</v>
      </c>
      <c r="AB461" s="53" t="s">
        <v>11</v>
      </c>
      <c r="AC461" s="10" t="str">
        <f t="shared" si="46"/>
        <v>tier - 2</v>
      </c>
      <c r="AE461" t="s">
        <v>16</v>
      </c>
      <c r="AF461" s="10" t="str">
        <f t="shared" si="47"/>
        <v>tier - 1</v>
      </c>
      <c r="AI461" t="s">
        <v>23</v>
      </c>
      <c r="AJ461" t="str">
        <f t="shared" si="44"/>
        <v>R1012</v>
      </c>
      <c r="AS461" s="110" t="s">
        <v>1912</v>
      </c>
      <c r="AT461" s="64">
        <v>37.4</v>
      </c>
      <c r="AU461" s="64">
        <v>9.7200000000000006</v>
      </c>
      <c r="AV461" s="64" t="s">
        <v>2380</v>
      </c>
      <c r="AW461" s="64" t="s">
        <v>2383</v>
      </c>
      <c r="AX461" s="64" t="s">
        <v>2383</v>
      </c>
      <c r="AY461" s="64" t="s">
        <v>2380</v>
      </c>
      <c r="AZ461" s="64">
        <v>1</v>
      </c>
      <c r="BA461" s="109" t="s">
        <v>7117</v>
      </c>
      <c r="BB461" s="64" t="s">
        <v>10448</v>
      </c>
      <c r="BC461" s="69" t="s">
        <v>10444</v>
      </c>
    </row>
    <row r="462" spans="1:55" x14ac:dyDescent="0.35">
      <c r="A462" t="s">
        <v>1911</v>
      </c>
      <c r="B462">
        <v>26.885000000000002</v>
      </c>
      <c r="C462">
        <v>5.18</v>
      </c>
      <c r="D462" t="s">
        <v>2380</v>
      </c>
      <c r="E462" t="s">
        <v>2380</v>
      </c>
      <c r="F462" t="s">
        <v>2383</v>
      </c>
      <c r="G462">
        <v>1</v>
      </c>
      <c r="H462" t="s">
        <v>2382</v>
      </c>
      <c r="R462" s="64" t="s">
        <v>20</v>
      </c>
      <c r="S462" s="64">
        <v>1984</v>
      </c>
      <c r="U462" s="7" t="str">
        <f t="shared" si="42"/>
        <v>Sep</v>
      </c>
      <c r="V462" s="10">
        <f t="shared" si="43"/>
        <v>1984</v>
      </c>
      <c r="Y462" s="10" t="s">
        <v>2382</v>
      </c>
      <c r="Z462" s="10" t="str">
        <f t="shared" si="45"/>
        <v>yes</v>
      </c>
      <c r="AB462" s="53" t="s">
        <v>11</v>
      </c>
      <c r="AC462" s="10" t="str">
        <f t="shared" si="46"/>
        <v>tier - 2</v>
      </c>
      <c r="AE462" t="s">
        <v>12</v>
      </c>
      <c r="AF462" s="10" t="str">
        <f t="shared" si="47"/>
        <v>tier - 3</v>
      </c>
      <c r="AI462" t="s">
        <v>23</v>
      </c>
      <c r="AJ462" t="str">
        <f t="shared" si="44"/>
        <v>R1012</v>
      </c>
      <c r="AS462" s="110" t="s">
        <v>1911</v>
      </c>
      <c r="AT462" s="64">
        <v>26.885000000000002</v>
      </c>
      <c r="AU462" s="64">
        <v>5.18</v>
      </c>
      <c r="AV462" s="64" t="s">
        <v>2380</v>
      </c>
      <c r="AW462" s="64" t="s">
        <v>2383</v>
      </c>
      <c r="AX462" s="64" t="s">
        <v>2380</v>
      </c>
      <c r="AY462" s="64" t="s">
        <v>2383</v>
      </c>
      <c r="AZ462" s="64">
        <v>1</v>
      </c>
      <c r="BA462" s="109" t="s">
        <v>7118</v>
      </c>
      <c r="BB462" s="64" t="s">
        <v>10450</v>
      </c>
      <c r="BC462" s="69" t="s">
        <v>10445</v>
      </c>
    </row>
    <row r="463" spans="1:55" x14ac:dyDescent="0.35">
      <c r="A463" t="s">
        <v>1910</v>
      </c>
      <c r="B463">
        <v>25.27</v>
      </c>
      <c r="C463">
        <v>5.29</v>
      </c>
      <c r="D463" t="s">
        <v>2380</v>
      </c>
      <c r="E463" t="s">
        <v>2380</v>
      </c>
      <c r="F463" t="s">
        <v>2383</v>
      </c>
      <c r="G463">
        <v>1</v>
      </c>
      <c r="H463" t="s">
        <v>2382</v>
      </c>
      <c r="R463" s="64" t="s">
        <v>18</v>
      </c>
      <c r="S463" s="64">
        <v>1989</v>
      </c>
      <c r="U463" s="7" t="str">
        <f t="shared" si="42"/>
        <v>Jun</v>
      </c>
      <c r="V463" s="10">
        <f t="shared" si="43"/>
        <v>1989</v>
      </c>
      <c r="Y463" s="10" t="s">
        <v>2382</v>
      </c>
      <c r="Z463" s="10" t="str">
        <f t="shared" si="45"/>
        <v>yes</v>
      </c>
      <c r="AB463" s="53" t="s">
        <v>11</v>
      </c>
      <c r="AC463" s="10" t="str">
        <f t="shared" si="46"/>
        <v>tier - 2</v>
      </c>
      <c r="AE463" t="s">
        <v>16</v>
      </c>
      <c r="AF463" s="10" t="str">
        <f t="shared" si="47"/>
        <v>tier - 1</v>
      </c>
      <c r="AI463" t="s">
        <v>13</v>
      </c>
      <c r="AJ463" t="str">
        <f t="shared" si="44"/>
        <v>R1013</v>
      </c>
      <c r="AS463" s="110" t="s">
        <v>1910</v>
      </c>
      <c r="AT463" s="64">
        <v>25.27</v>
      </c>
      <c r="AU463" s="64">
        <v>5.29</v>
      </c>
      <c r="AV463" s="64" t="s">
        <v>2380</v>
      </c>
      <c r="AW463" s="64" t="s">
        <v>2383</v>
      </c>
      <c r="AX463" s="64" t="s">
        <v>2380</v>
      </c>
      <c r="AY463" s="64" t="s">
        <v>2383</v>
      </c>
      <c r="AZ463" s="64">
        <v>1</v>
      </c>
      <c r="BA463" s="109" t="s">
        <v>5980</v>
      </c>
      <c r="BB463" s="64" t="s">
        <v>10450</v>
      </c>
      <c r="BC463" s="69" t="s">
        <v>10445</v>
      </c>
    </row>
    <row r="464" spans="1:55" x14ac:dyDescent="0.35">
      <c r="A464" t="s">
        <v>1909</v>
      </c>
      <c r="B464">
        <v>23.655000000000001</v>
      </c>
      <c r="C464">
        <v>4.8600000000000003</v>
      </c>
      <c r="D464" t="s">
        <v>2382</v>
      </c>
      <c r="E464" t="s">
        <v>2380</v>
      </c>
      <c r="F464" t="s">
        <v>2380</v>
      </c>
      <c r="G464" t="s">
        <v>2381</v>
      </c>
      <c r="H464" t="s">
        <v>2382</v>
      </c>
      <c r="R464" s="64" t="s">
        <v>37</v>
      </c>
      <c r="S464" s="64">
        <v>1995</v>
      </c>
      <c r="U464" s="7" t="str">
        <f t="shared" si="42"/>
        <v>Oct</v>
      </c>
      <c r="V464" s="10">
        <f t="shared" si="43"/>
        <v>1995</v>
      </c>
      <c r="Y464" s="10" t="s">
        <v>2380</v>
      </c>
      <c r="Z464" s="10" t="str">
        <f t="shared" si="45"/>
        <v>No</v>
      </c>
      <c r="AB464" s="53" t="s">
        <v>11</v>
      </c>
      <c r="AC464" s="10" t="str">
        <f t="shared" si="46"/>
        <v>tier - 2</v>
      </c>
      <c r="AE464" t="s">
        <v>11</v>
      </c>
      <c r="AF464" s="10" t="str">
        <f t="shared" si="47"/>
        <v>tier - 2</v>
      </c>
      <c r="AI464" t="s">
        <v>200</v>
      </c>
      <c r="AJ464" t="str">
        <f t="shared" si="44"/>
        <v>R1025</v>
      </c>
      <c r="AS464" s="110" t="s">
        <v>1909</v>
      </c>
      <c r="AT464" s="64">
        <v>23.655000000000001</v>
      </c>
      <c r="AU464" s="64">
        <v>4.8600000000000003</v>
      </c>
      <c r="AV464" s="64" t="s">
        <v>2380</v>
      </c>
      <c r="AW464" s="64" t="s">
        <v>2380</v>
      </c>
      <c r="AX464" s="64" t="s">
        <v>2383</v>
      </c>
      <c r="AY464" s="64" t="s">
        <v>2383</v>
      </c>
      <c r="AZ464" s="64">
        <v>0</v>
      </c>
      <c r="BA464" s="109" t="s">
        <v>7119</v>
      </c>
      <c r="BB464" s="64" t="s">
        <v>10450</v>
      </c>
      <c r="BC464" s="69" t="s">
        <v>10446</v>
      </c>
    </row>
    <row r="465" spans="1:55" x14ac:dyDescent="0.35">
      <c r="A465" t="s">
        <v>1908</v>
      </c>
      <c r="B465">
        <v>55.05</v>
      </c>
      <c r="C465">
        <v>7.66</v>
      </c>
      <c r="D465" t="s">
        <v>2380</v>
      </c>
      <c r="E465" t="s">
        <v>2380</v>
      </c>
      <c r="F465" t="s">
        <v>2380</v>
      </c>
      <c r="G465" t="s">
        <v>2381</v>
      </c>
      <c r="H465" t="s">
        <v>2380</v>
      </c>
      <c r="R465" s="64" t="s">
        <v>20</v>
      </c>
      <c r="S465" s="64">
        <v>1997</v>
      </c>
      <c r="U465" s="7" t="str">
        <f t="shared" si="42"/>
        <v>Sep</v>
      </c>
      <c r="V465" s="10">
        <f t="shared" si="43"/>
        <v>1997</v>
      </c>
      <c r="Y465" s="10" t="s">
        <v>2382</v>
      </c>
      <c r="Z465" s="10" t="str">
        <f t="shared" si="45"/>
        <v>yes</v>
      </c>
      <c r="AB465" s="53" t="s">
        <v>11</v>
      </c>
      <c r="AC465" s="10" t="str">
        <f t="shared" si="46"/>
        <v>tier - 2</v>
      </c>
      <c r="AE465" t="s">
        <v>16</v>
      </c>
      <c r="AF465" s="10" t="str">
        <f t="shared" si="47"/>
        <v>tier - 1</v>
      </c>
      <c r="AI465" t="s">
        <v>23</v>
      </c>
      <c r="AJ465" t="str">
        <f t="shared" si="44"/>
        <v>R1012</v>
      </c>
      <c r="AS465" s="110" t="s">
        <v>1908</v>
      </c>
      <c r="AT465" s="64">
        <v>55.05</v>
      </c>
      <c r="AU465" s="64">
        <v>7.66</v>
      </c>
      <c r="AV465" s="64" t="s">
        <v>2380</v>
      </c>
      <c r="AW465" s="64" t="s">
        <v>2380</v>
      </c>
      <c r="AX465" s="64" t="s">
        <v>2380</v>
      </c>
      <c r="AY465" s="64" t="s">
        <v>2380</v>
      </c>
      <c r="AZ465" s="64">
        <v>0</v>
      </c>
      <c r="BA465" s="109" t="s">
        <v>7120</v>
      </c>
      <c r="BB465" s="64" t="s">
        <v>10448</v>
      </c>
      <c r="BC465" s="69" t="s">
        <v>10444</v>
      </c>
    </row>
    <row r="466" spans="1:55" x14ac:dyDescent="0.35">
      <c r="A466" t="s">
        <v>1907</v>
      </c>
      <c r="B466">
        <v>24.89</v>
      </c>
      <c r="C466">
        <v>6.1</v>
      </c>
      <c r="D466" t="s">
        <v>2382</v>
      </c>
      <c r="E466" t="s">
        <v>2380</v>
      </c>
      <c r="F466" t="s">
        <v>2383</v>
      </c>
      <c r="G466">
        <v>1</v>
      </c>
      <c r="H466" t="s">
        <v>2382</v>
      </c>
      <c r="R466" s="64" t="s">
        <v>30</v>
      </c>
      <c r="S466" s="64">
        <v>1998</v>
      </c>
      <c r="U466" s="7" t="str">
        <f t="shared" si="42"/>
        <v>Dec</v>
      </c>
      <c r="V466" s="10">
        <f t="shared" si="43"/>
        <v>1998</v>
      </c>
      <c r="Y466" s="10" t="s">
        <v>2382</v>
      </c>
      <c r="Z466" s="10" t="str">
        <f t="shared" si="45"/>
        <v>yes</v>
      </c>
      <c r="AB466" s="53" t="s">
        <v>11</v>
      </c>
      <c r="AC466" s="10" t="str">
        <f t="shared" si="46"/>
        <v>tier - 2</v>
      </c>
      <c r="AE466" t="s">
        <v>11</v>
      </c>
      <c r="AF466" s="10" t="str">
        <f t="shared" si="47"/>
        <v>tier - 2</v>
      </c>
      <c r="AI466" t="s">
        <v>42</v>
      </c>
      <c r="AJ466" t="str">
        <f t="shared" si="44"/>
        <v>R1011</v>
      </c>
      <c r="AS466" s="110" t="s">
        <v>1907</v>
      </c>
      <c r="AT466" s="64">
        <v>24.89</v>
      </c>
      <c r="AU466" s="64">
        <v>6.1</v>
      </c>
      <c r="AV466" s="64" t="s">
        <v>2380</v>
      </c>
      <c r="AW466" s="64" t="s">
        <v>2383</v>
      </c>
      <c r="AX466" s="64" t="s">
        <v>2383</v>
      </c>
      <c r="AY466" s="64" t="s">
        <v>2383</v>
      </c>
      <c r="AZ466" s="64">
        <v>1</v>
      </c>
      <c r="BA466" s="109" t="s">
        <v>6811</v>
      </c>
      <c r="BB466" s="64" t="s">
        <v>10449</v>
      </c>
      <c r="BC466" s="69" t="s">
        <v>10446</v>
      </c>
    </row>
    <row r="467" spans="1:55" x14ac:dyDescent="0.35">
      <c r="A467" t="s">
        <v>1906</v>
      </c>
      <c r="B467">
        <v>18.715</v>
      </c>
      <c r="C467">
        <v>4.4400000000000004</v>
      </c>
      <c r="D467" t="s">
        <v>2380</v>
      </c>
      <c r="E467" t="s">
        <v>2380</v>
      </c>
      <c r="F467" t="s">
        <v>2380</v>
      </c>
      <c r="G467" t="s">
        <v>2381</v>
      </c>
      <c r="H467" t="s">
        <v>2380</v>
      </c>
      <c r="R467" s="64" t="s">
        <v>18</v>
      </c>
      <c r="S467" s="64">
        <v>1992</v>
      </c>
      <c r="U467" s="7" t="str">
        <f t="shared" si="42"/>
        <v>Jun</v>
      </c>
      <c r="V467" s="10">
        <f t="shared" si="43"/>
        <v>1992</v>
      </c>
      <c r="Y467" s="10" t="s">
        <v>2382</v>
      </c>
      <c r="Z467" s="10" t="str">
        <f t="shared" si="45"/>
        <v>yes</v>
      </c>
      <c r="AB467" s="53" t="s">
        <v>11</v>
      </c>
      <c r="AC467" s="10" t="str">
        <f t="shared" si="46"/>
        <v>tier - 2</v>
      </c>
      <c r="AE467" t="s">
        <v>12</v>
      </c>
      <c r="AF467" s="10" t="str">
        <f t="shared" si="47"/>
        <v>tier - 3</v>
      </c>
      <c r="AI467" t="s">
        <v>168</v>
      </c>
      <c r="AJ467" t="str">
        <f t="shared" si="44"/>
        <v>R1016</v>
      </c>
      <c r="AS467" s="110" t="s">
        <v>1906</v>
      </c>
      <c r="AT467" s="64">
        <v>18.715</v>
      </c>
      <c r="AU467" s="64">
        <v>4.4400000000000004</v>
      </c>
      <c r="AV467" s="64" t="s">
        <v>2380</v>
      </c>
      <c r="AW467" s="64" t="s">
        <v>2380</v>
      </c>
      <c r="AX467" s="64" t="s">
        <v>2380</v>
      </c>
      <c r="AY467" s="64" t="s">
        <v>2380</v>
      </c>
      <c r="AZ467" s="64">
        <v>0</v>
      </c>
      <c r="BA467" s="109" t="s">
        <v>7121</v>
      </c>
      <c r="BB467" s="64" t="s">
        <v>10450</v>
      </c>
      <c r="BC467" s="69" t="s">
        <v>10446</v>
      </c>
    </row>
    <row r="468" spans="1:55" x14ac:dyDescent="0.35">
      <c r="A468" t="s">
        <v>1905</v>
      </c>
      <c r="B468">
        <v>28.12</v>
      </c>
      <c r="C468">
        <v>6.15</v>
      </c>
      <c r="D468" t="s">
        <v>2380</v>
      </c>
      <c r="E468" t="s">
        <v>2380</v>
      </c>
      <c r="F468" t="s">
        <v>2380</v>
      </c>
      <c r="G468" t="s">
        <v>2381</v>
      </c>
      <c r="H468" t="s">
        <v>2382</v>
      </c>
      <c r="R468" s="64" t="s">
        <v>15</v>
      </c>
      <c r="S468" s="64">
        <v>1991</v>
      </c>
      <c r="U468" s="7" t="str">
        <f t="shared" si="42"/>
        <v>Nov</v>
      </c>
      <c r="V468" s="10">
        <f t="shared" si="43"/>
        <v>1991</v>
      </c>
      <c r="Y468" s="10" t="s">
        <v>2380</v>
      </c>
      <c r="Z468" s="10" t="str">
        <f t="shared" si="45"/>
        <v>No</v>
      </c>
      <c r="AB468" s="53" t="s">
        <v>11</v>
      </c>
      <c r="AC468" s="10" t="str">
        <f t="shared" si="46"/>
        <v>tier - 2</v>
      </c>
      <c r="AE468" t="s">
        <v>11</v>
      </c>
      <c r="AF468" s="10" t="str">
        <f t="shared" si="47"/>
        <v>tier - 2</v>
      </c>
      <c r="AI468" t="s">
        <v>23</v>
      </c>
      <c r="AJ468" t="str">
        <f t="shared" si="44"/>
        <v>R1012</v>
      </c>
      <c r="AS468" s="110" t="s">
        <v>1905</v>
      </c>
      <c r="AT468" s="64">
        <v>28.12</v>
      </c>
      <c r="AU468" s="64">
        <v>6.15</v>
      </c>
      <c r="AV468" s="64" t="s">
        <v>2380</v>
      </c>
      <c r="AW468" s="64" t="s">
        <v>2380</v>
      </c>
      <c r="AX468" s="64" t="s">
        <v>2380</v>
      </c>
      <c r="AY468" s="64" t="s">
        <v>2383</v>
      </c>
      <c r="AZ468" s="64">
        <v>0</v>
      </c>
      <c r="BA468" s="109" t="s">
        <v>7122</v>
      </c>
      <c r="BB468" s="64" t="s">
        <v>10449</v>
      </c>
      <c r="BC468" s="69" t="s">
        <v>10445</v>
      </c>
    </row>
    <row r="469" spans="1:55" x14ac:dyDescent="0.35">
      <c r="A469" t="s">
        <v>1904</v>
      </c>
      <c r="B469">
        <v>26.6</v>
      </c>
      <c r="C469">
        <v>4.53</v>
      </c>
      <c r="D469" t="s">
        <v>2380</v>
      </c>
      <c r="E469" t="s">
        <v>2380</v>
      </c>
      <c r="F469" t="s">
        <v>2380</v>
      </c>
      <c r="G469" t="s">
        <v>2381</v>
      </c>
      <c r="H469" t="s">
        <v>2382</v>
      </c>
      <c r="R469" s="64" t="s">
        <v>30</v>
      </c>
      <c r="S469" s="64">
        <v>1991</v>
      </c>
      <c r="U469" s="7" t="str">
        <f t="shared" si="42"/>
        <v>Dec</v>
      </c>
      <c r="V469" s="10">
        <f t="shared" si="43"/>
        <v>1991</v>
      </c>
      <c r="Y469" s="10" t="s">
        <v>2382</v>
      </c>
      <c r="Z469" s="10" t="str">
        <f t="shared" si="45"/>
        <v>yes</v>
      </c>
      <c r="AB469" s="53" t="s">
        <v>11</v>
      </c>
      <c r="AC469" s="10" t="str">
        <f t="shared" si="46"/>
        <v>tier - 2</v>
      </c>
      <c r="AE469" t="s">
        <v>11</v>
      </c>
      <c r="AF469" s="10" t="str">
        <f t="shared" si="47"/>
        <v>tier - 2</v>
      </c>
      <c r="AI469" t="s">
        <v>23</v>
      </c>
      <c r="AJ469" t="str">
        <f t="shared" si="44"/>
        <v>R1012</v>
      </c>
      <c r="AS469" s="110" t="s">
        <v>1904</v>
      </c>
      <c r="AT469" s="64">
        <v>26.6</v>
      </c>
      <c r="AU469" s="64">
        <v>4.53</v>
      </c>
      <c r="AV469" s="64" t="s">
        <v>2380</v>
      </c>
      <c r="AW469" s="64" t="s">
        <v>2380</v>
      </c>
      <c r="AX469" s="64" t="s">
        <v>2380</v>
      </c>
      <c r="AY469" s="64" t="s">
        <v>2383</v>
      </c>
      <c r="AZ469" s="64">
        <v>0</v>
      </c>
      <c r="BA469" s="109" t="s">
        <v>7123</v>
      </c>
      <c r="BB469" s="64" t="s">
        <v>10450</v>
      </c>
      <c r="BC469" s="69" t="s">
        <v>10445</v>
      </c>
    </row>
    <row r="470" spans="1:55" x14ac:dyDescent="0.35">
      <c r="A470" t="s">
        <v>1903</v>
      </c>
      <c r="B470">
        <v>30.114999999999998</v>
      </c>
      <c r="C470">
        <v>5.48</v>
      </c>
      <c r="D470" t="s">
        <v>2380</v>
      </c>
      <c r="E470" t="s">
        <v>2382</v>
      </c>
      <c r="F470" t="s">
        <v>2380</v>
      </c>
      <c r="G470">
        <v>1</v>
      </c>
      <c r="H470" t="s">
        <v>2380</v>
      </c>
      <c r="R470" s="64" t="s">
        <v>18</v>
      </c>
      <c r="S470" s="64">
        <v>1982</v>
      </c>
      <c r="U470" s="7" t="str">
        <f t="shared" si="42"/>
        <v>Jun</v>
      </c>
      <c r="V470" s="10">
        <f t="shared" si="43"/>
        <v>1982</v>
      </c>
      <c r="Y470" s="10" t="s">
        <v>2382</v>
      </c>
      <c r="Z470" s="10" t="str">
        <f t="shared" si="45"/>
        <v>yes</v>
      </c>
      <c r="AB470" s="53" t="s">
        <v>11</v>
      </c>
      <c r="AC470" s="10" t="str">
        <f t="shared" si="46"/>
        <v>tier - 2</v>
      </c>
      <c r="AE470" t="s">
        <v>16</v>
      </c>
      <c r="AF470" s="10" t="str">
        <f t="shared" si="47"/>
        <v>tier - 1</v>
      </c>
      <c r="AI470" t="s">
        <v>13</v>
      </c>
      <c r="AJ470" t="str">
        <f t="shared" si="44"/>
        <v>R1013</v>
      </c>
      <c r="AS470" s="110" t="s">
        <v>1903</v>
      </c>
      <c r="AT470" s="64">
        <v>30.114999999999998</v>
      </c>
      <c r="AU470" s="64">
        <v>5.48</v>
      </c>
      <c r="AV470" s="64" t="s">
        <v>2382</v>
      </c>
      <c r="AW470" s="64" t="s">
        <v>2380</v>
      </c>
      <c r="AX470" s="64" t="s">
        <v>2380</v>
      </c>
      <c r="AY470" s="64" t="s">
        <v>2380</v>
      </c>
      <c r="AZ470" s="64">
        <v>1</v>
      </c>
      <c r="BA470" s="109" t="s">
        <v>7124</v>
      </c>
      <c r="BB470" s="64" t="s">
        <v>10450</v>
      </c>
      <c r="BC470" s="69" t="s">
        <v>10444</v>
      </c>
    </row>
    <row r="471" spans="1:55" x14ac:dyDescent="0.35">
      <c r="A471" t="s">
        <v>1902</v>
      </c>
      <c r="B471">
        <v>24.605</v>
      </c>
      <c r="C471">
        <v>5.48</v>
      </c>
      <c r="D471" t="s">
        <v>2380</v>
      </c>
      <c r="E471" t="s">
        <v>2380</v>
      </c>
      <c r="F471" t="s">
        <v>2380</v>
      </c>
      <c r="G471" t="s">
        <v>2381</v>
      </c>
      <c r="H471" t="s">
        <v>2382</v>
      </c>
      <c r="R471" s="64" t="s">
        <v>37</v>
      </c>
      <c r="S471" s="64">
        <v>1995</v>
      </c>
      <c r="U471" s="7" t="str">
        <f t="shared" si="42"/>
        <v>Oct</v>
      </c>
      <c r="V471" s="10">
        <f t="shared" si="43"/>
        <v>1995</v>
      </c>
      <c r="Y471" s="10" t="s">
        <v>2382</v>
      </c>
      <c r="Z471" s="10" t="str">
        <f t="shared" si="45"/>
        <v>yes</v>
      </c>
      <c r="AB471" s="53" t="s">
        <v>12</v>
      </c>
      <c r="AC471" s="10" t="str">
        <f t="shared" si="46"/>
        <v>tier - 3</v>
      </c>
      <c r="AE471" t="s">
        <v>16</v>
      </c>
      <c r="AF471" s="10" t="str">
        <f t="shared" si="47"/>
        <v>tier - 1</v>
      </c>
      <c r="AI471" t="s">
        <v>42</v>
      </c>
      <c r="AJ471" t="str">
        <f t="shared" si="44"/>
        <v>R1011</v>
      </c>
      <c r="AS471" s="110" t="s">
        <v>1902</v>
      </c>
      <c r="AT471" s="64">
        <v>24.605</v>
      </c>
      <c r="AU471" s="64">
        <v>5.48</v>
      </c>
      <c r="AV471" s="64" t="s">
        <v>2380</v>
      </c>
      <c r="AW471" s="64" t="s">
        <v>2380</v>
      </c>
      <c r="AX471" s="64" t="s">
        <v>2380</v>
      </c>
      <c r="AY471" s="64" t="s">
        <v>2383</v>
      </c>
      <c r="AZ471" s="64">
        <v>0</v>
      </c>
      <c r="BA471" s="109" t="s">
        <v>7125</v>
      </c>
      <c r="BB471" s="64" t="s">
        <v>10450</v>
      </c>
      <c r="BC471" s="69" t="s">
        <v>10446</v>
      </c>
    </row>
    <row r="472" spans="1:55" x14ac:dyDescent="0.35">
      <c r="A472" t="s">
        <v>1901</v>
      </c>
      <c r="B472">
        <v>29.6</v>
      </c>
      <c r="C472">
        <v>8.1</v>
      </c>
      <c r="D472" t="s">
        <v>2380</v>
      </c>
      <c r="E472" t="s">
        <v>2380</v>
      </c>
      <c r="F472" t="s">
        <v>2380</v>
      </c>
      <c r="G472" t="s">
        <v>2381</v>
      </c>
      <c r="H472" t="s">
        <v>2380</v>
      </c>
      <c r="R472" s="64" t="s">
        <v>15</v>
      </c>
      <c r="S472" s="64">
        <v>1983</v>
      </c>
      <c r="U472" s="7" t="str">
        <f t="shared" si="42"/>
        <v>Nov</v>
      </c>
      <c r="V472" s="10">
        <f t="shared" si="43"/>
        <v>1983</v>
      </c>
      <c r="Y472" s="10" t="s">
        <v>2380</v>
      </c>
      <c r="Z472" s="10" t="str">
        <f t="shared" si="45"/>
        <v>No</v>
      </c>
      <c r="AB472" s="53" t="s">
        <v>11</v>
      </c>
      <c r="AC472" s="10" t="str">
        <f t="shared" si="46"/>
        <v>tier - 2</v>
      </c>
      <c r="AE472" t="s">
        <v>11</v>
      </c>
      <c r="AF472" s="10" t="str">
        <f t="shared" si="47"/>
        <v>tier - 2</v>
      </c>
      <c r="AI472" t="s">
        <v>23</v>
      </c>
      <c r="AJ472" t="str">
        <f t="shared" si="44"/>
        <v>R1012</v>
      </c>
      <c r="AS472" s="110" t="s">
        <v>1901</v>
      </c>
      <c r="AT472" s="64">
        <v>29.6</v>
      </c>
      <c r="AU472" s="64">
        <v>8.1</v>
      </c>
      <c r="AV472" s="64" t="s">
        <v>2380</v>
      </c>
      <c r="AW472" s="64" t="s">
        <v>2380</v>
      </c>
      <c r="AX472" s="64" t="s">
        <v>2380</v>
      </c>
      <c r="AY472" s="64" t="s">
        <v>2380</v>
      </c>
      <c r="AZ472" s="64">
        <v>0</v>
      </c>
      <c r="BA472" s="109" t="s">
        <v>7126</v>
      </c>
      <c r="BB472" s="64" t="s">
        <v>10448</v>
      </c>
      <c r="BC472" s="69" t="s">
        <v>10445</v>
      </c>
    </row>
    <row r="473" spans="1:55" x14ac:dyDescent="0.35">
      <c r="A473" t="s">
        <v>1900</v>
      </c>
      <c r="B473">
        <v>24.42</v>
      </c>
      <c r="C473">
        <v>7.16</v>
      </c>
      <c r="D473" t="s">
        <v>2380</v>
      </c>
      <c r="E473" t="s">
        <v>2380</v>
      </c>
      <c r="F473" t="s">
        <v>2380</v>
      </c>
      <c r="G473" t="s">
        <v>2381</v>
      </c>
      <c r="H473" t="s">
        <v>2382</v>
      </c>
      <c r="R473" s="64" t="s">
        <v>18</v>
      </c>
      <c r="S473" s="64">
        <v>1992</v>
      </c>
      <c r="U473" s="7" t="str">
        <f t="shared" si="42"/>
        <v>Jun</v>
      </c>
      <c r="V473" s="10">
        <f t="shared" si="43"/>
        <v>1992</v>
      </c>
      <c r="Y473" s="10" t="s">
        <v>2382</v>
      </c>
      <c r="Z473" s="10" t="str">
        <f t="shared" si="45"/>
        <v>yes</v>
      </c>
      <c r="AB473" s="53" t="s">
        <v>12</v>
      </c>
      <c r="AC473" s="10" t="str">
        <f t="shared" si="46"/>
        <v>tier - 3</v>
      </c>
      <c r="AE473" t="s">
        <v>16</v>
      </c>
      <c r="AF473" s="10" t="str">
        <f t="shared" si="47"/>
        <v>tier - 1</v>
      </c>
      <c r="AI473" t="s">
        <v>13</v>
      </c>
      <c r="AJ473" t="str">
        <f t="shared" si="44"/>
        <v>R1013</v>
      </c>
      <c r="AS473" s="110" t="s">
        <v>1900</v>
      </c>
      <c r="AT473" s="64">
        <v>24.42</v>
      </c>
      <c r="AU473" s="64">
        <v>7.16</v>
      </c>
      <c r="AV473" s="64" t="s">
        <v>2380</v>
      </c>
      <c r="AW473" s="64" t="s">
        <v>2380</v>
      </c>
      <c r="AX473" s="64" t="s">
        <v>2380</v>
      </c>
      <c r="AY473" s="64" t="s">
        <v>2383</v>
      </c>
      <c r="AZ473" s="64">
        <v>0</v>
      </c>
      <c r="BA473" s="109" t="s">
        <v>6935</v>
      </c>
      <c r="BB473" s="64" t="s">
        <v>10448</v>
      </c>
      <c r="BC473" s="69" t="s">
        <v>10446</v>
      </c>
    </row>
    <row r="474" spans="1:55" x14ac:dyDescent="0.35">
      <c r="A474" t="s">
        <v>1899</v>
      </c>
      <c r="B474">
        <v>20.9</v>
      </c>
      <c r="C474">
        <v>4.55</v>
      </c>
      <c r="D474" t="s">
        <v>2382</v>
      </c>
      <c r="E474" t="s">
        <v>2380</v>
      </c>
      <c r="F474" t="s">
        <v>2383</v>
      </c>
      <c r="G474">
        <v>1</v>
      </c>
      <c r="H474" t="s">
        <v>2382</v>
      </c>
      <c r="R474" s="64" t="s">
        <v>18</v>
      </c>
      <c r="S474" s="64">
        <v>2003</v>
      </c>
      <c r="U474" s="7" t="str">
        <f t="shared" si="42"/>
        <v>Jun</v>
      </c>
      <c r="V474" s="10">
        <f t="shared" si="43"/>
        <v>2003</v>
      </c>
      <c r="Y474" s="10" t="s">
        <v>2380</v>
      </c>
      <c r="Z474" s="10" t="str">
        <f t="shared" si="45"/>
        <v>No</v>
      </c>
      <c r="AB474" s="53" t="s">
        <v>11</v>
      </c>
      <c r="AC474" s="10" t="str">
        <f t="shared" si="46"/>
        <v>tier - 2</v>
      </c>
      <c r="AE474" t="s">
        <v>12</v>
      </c>
      <c r="AF474" s="10" t="str">
        <f t="shared" si="47"/>
        <v>tier - 3</v>
      </c>
      <c r="AI474" t="s">
        <v>300</v>
      </c>
      <c r="AJ474" t="str">
        <f t="shared" si="44"/>
        <v>R1021</v>
      </c>
      <c r="AS474" s="110" t="s">
        <v>1899</v>
      </c>
      <c r="AT474" s="64">
        <v>20.9</v>
      </c>
      <c r="AU474" s="64">
        <v>4.55</v>
      </c>
      <c r="AV474" s="64" t="s">
        <v>2380</v>
      </c>
      <c r="AW474" s="64" t="s">
        <v>2383</v>
      </c>
      <c r="AX474" s="64" t="s">
        <v>2383</v>
      </c>
      <c r="AY474" s="64" t="s">
        <v>2383</v>
      </c>
      <c r="AZ474" s="64">
        <v>1</v>
      </c>
      <c r="BA474" s="109" t="s">
        <v>7127</v>
      </c>
      <c r="BB474" s="64" t="s">
        <v>10450</v>
      </c>
      <c r="BC474" s="69" t="s">
        <v>10446</v>
      </c>
    </row>
    <row r="475" spans="1:55" x14ac:dyDescent="0.35">
      <c r="A475" t="s">
        <v>1898</v>
      </c>
      <c r="B475">
        <v>22.895</v>
      </c>
      <c r="C475">
        <v>6.03</v>
      </c>
      <c r="D475" t="s">
        <v>2380</v>
      </c>
      <c r="E475" t="s">
        <v>2380</v>
      </c>
      <c r="F475" t="s">
        <v>2380</v>
      </c>
      <c r="G475" t="s">
        <v>2381</v>
      </c>
      <c r="H475" t="s">
        <v>2382</v>
      </c>
      <c r="R475" s="64" t="s">
        <v>15</v>
      </c>
      <c r="S475" s="64">
        <v>2000</v>
      </c>
      <c r="U475" s="7" t="str">
        <f t="shared" si="42"/>
        <v>Nov</v>
      </c>
      <c r="V475" s="10">
        <f t="shared" si="43"/>
        <v>2000</v>
      </c>
      <c r="Y475" s="10" t="s">
        <v>2382</v>
      </c>
      <c r="Z475" s="10" t="str">
        <f t="shared" si="45"/>
        <v>yes</v>
      </c>
      <c r="AB475" s="53" t="s">
        <v>12</v>
      </c>
      <c r="AC475" s="10" t="str">
        <f t="shared" si="46"/>
        <v>tier - 3</v>
      </c>
      <c r="AE475" t="s">
        <v>11</v>
      </c>
      <c r="AF475" s="10" t="str">
        <f t="shared" si="47"/>
        <v>tier - 2</v>
      </c>
      <c r="AI475" t="s">
        <v>23</v>
      </c>
      <c r="AJ475" t="str">
        <f t="shared" si="44"/>
        <v>R1012</v>
      </c>
      <c r="AS475" s="110" t="s">
        <v>1898</v>
      </c>
      <c r="AT475" s="64">
        <v>22.895</v>
      </c>
      <c r="AU475" s="64">
        <v>6.03</v>
      </c>
      <c r="AV475" s="64" t="s">
        <v>2380</v>
      </c>
      <c r="AW475" s="64" t="s">
        <v>2380</v>
      </c>
      <c r="AX475" s="64" t="s">
        <v>2380</v>
      </c>
      <c r="AY475" s="64" t="s">
        <v>2383</v>
      </c>
      <c r="AZ475" s="64">
        <v>0</v>
      </c>
      <c r="BA475" s="109" t="s">
        <v>6755</v>
      </c>
      <c r="BB475" s="64" t="s">
        <v>10449</v>
      </c>
      <c r="BC475" s="69" t="s">
        <v>10446</v>
      </c>
    </row>
    <row r="476" spans="1:55" x14ac:dyDescent="0.35">
      <c r="A476" t="s">
        <v>1897</v>
      </c>
      <c r="B476">
        <v>28.3</v>
      </c>
      <c r="C476">
        <v>5.47</v>
      </c>
      <c r="D476" t="s">
        <v>2382</v>
      </c>
      <c r="E476" t="s">
        <v>2380</v>
      </c>
      <c r="F476" t="s">
        <v>2383</v>
      </c>
      <c r="G476">
        <v>1</v>
      </c>
      <c r="H476" t="s">
        <v>2382</v>
      </c>
      <c r="R476" s="64" t="s">
        <v>30</v>
      </c>
      <c r="S476" s="64">
        <v>1988</v>
      </c>
      <c r="U476" s="7" t="str">
        <f t="shared" si="42"/>
        <v>Dec</v>
      </c>
      <c r="V476" s="10">
        <f t="shared" si="43"/>
        <v>1988</v>
      </c>
      <c r="Y476" s="10" t="s">
        <v>2382</v>
      </c>
      <c r="Z476" s="10" t="str">
        <f t="shared" si="45"/>
        <v>yes</v>
      </c>
      <c r="AB476" s="53" t="s">
        <v>11</v>
      </c>
      <c r="AC476" s="10" t="str">
        <f t="shared" si="46"/>
        <v>tier - 2</v>
      </c>
      <c r="AE476" t="s">
        <v>16</v>
      </c>
      <c r="AF476" s="10" t="str">
        <f t="shared" si="47"/>
        <v>tier - 1</v>
      </c>
      <c r="AI476" t="s">
        <v>23</v>
      </c>
      <c r="AJ476" t="str">
        <f t="shared" si="44"/>
        <v>R1012</v>
      </c>
      <c r="AS476" s="110" t="s">
        <v>1897</v>
      </c>
      <c r="AT476" s="64">
        <v>28.3</v>
      </c>
      <c r="AU476" s="64">
        <v>5.47</v>
      </c>
      <c r="AV476" s="64" t="s">
        <v>2380</v>
      </c>
      <c r="AW476" s="64" t="s">
        <v>2383</v>
      </c>
      <c r="AX476" s="64" t="s">
        <v>2383</v>
      </c>
      <c r="AY476" s="64" t="s">
        <v>2383</v>
      </c>
      <c r="AZ476" s="64">
        <v>1</v>
      </c>
      <c r="BA476" s="109" t="s">
        <v>7128</v>
      </c>
      <c r="BB476" s="64" t="s">
        <v>10450</v>
      </c>
      <c r="BC476" s="69" t="s">
        <v>10445</v>
      </c>
    </row>
    <row r="477" spans="1:55" x14ac:dyDescent="0.35">
      <c r="A477" t="s">
        <v>1895</v>
      </c>
      <c r="B477">
        <v>54.3</v>
      </c>
      <c r="C477">
        <v>4.1500000000000004</v>
      </c>
      <c r="D477" t="s">
        <v>2382</v>
      </c>
      <c r="E477" t="s">
        <v>2380</v>
      </c>
      <c r="F477" t="s">
        <v>2380</v>
      </c>
      <c r="G477">
        <v>1</v>
      </c>
      <c r="H477" t="s">
        <v>2380</v>
      </c>
      <c r="R477" s="64" t="s">
        <v>15</v>
      </c>
      <c r="S477" s="64">
        <v>1994</v>
      </c>
      <c r="U477" s="7" t="str">
        <f t="shared" si="42"/>
        <v>Nov</v>
      </c>
      <c r="V477" s="10">
        <f t="shared" si="43"/>
        <v>1994</v>
      </c>
      <c r="Y477" s="10" t="s">
        <v>2380</v>
      </c>
      <c r="Z477" s="10" t="str">
        <f t="shared" si="45"/>
        <v>No</v>
      </c>
      <c r="AB477" s="53" t="s">
        <v>12</v>
      </c>
      <c r="AC477" s="10" t="str">
        <f t="shared" si="46"/>
        <v>tier - 3</v>
      </c>
      <c r="AE477" t="s">
        <v>11</v>
      </c>
      <c r="AF477" s="10" t="str">
        <f t="shared" si="47"/>
        <v>tier - 2</v>
      </c>
      <c r="AI477" t="s">
        <v>247</v>
      </c>
      <c r="AJ477" t="str">
        <f t="shared" si="44"/>
        <v>R1024</v>
      </c>
      <c r="AS477" s="110" t="s">
        <v>1895</v>
      </c>
      <c r="AT477" s="64">
        <v>54.3</v>
      </c>
      <c r="AU477" s="64">
        <v>4.1500000000000004</v>
      </c>
      <c r="AV477" s="64" t="s">
        <v>2380</v>
      </c>
      <c r="AW477" s="64" t="s">
        <v>2380</v>
      </c>
      <c r="AX477" s="64" t="s">
        <v>2383</v>
      </c>
      <c r="AY477" s="64" t="s">
        <v>2380</v>
      </c>
      <c r="AZ477" s="64">
        <v>1</v>
      </c>
      <c r="BA477" s="109" t="s">
        <v>7129</v>
      </c>
      <c r="BB477" s="64" t="s">
        <v>10450</v>
      </c>
      <c r="BC477" s="69" t="s">
        <v>10444</v>
      </c>
    </row>
    <row r="478" spans="1:55" x14ac:dyDescent="0.35">
      <c r="A478" t="s">
        <v>1894</v>
      </c>
      <c r="B478">
        <v>33.344999999999999</v>
      </c>
      <c r="C478">
        <v>11.32</v>
      </c>
      <c r="D478" t="s">
        <v>2382</v>
      </c>
      <c r="E478" t="s">
        <v>2380</v>
      </c>
      <c r="F478" t="s">
        <v>2380</v>
      </c>
      <c r="G478">
        <v>1</v>
      </c>
      <c r="H478" t="s">
        <v>2380</v>
      </c>
      <c r="R478" s="64" t="s">
        <v>37</v>
      </c>
      <c r="S478" s="64">
        <v>1994</v>
      </c>
      <c r="U478" s="7" t="str">
        <f t="shared" si="42"/>
        <v>Oct</v>
      </c>
      <c r="V478" s="10">
        <f t="shared" si="43"/>
        <v>1994</v>
      </c>
      <c r="Y478" s="10" t="s">
        <v>2382</v>
      </c>
      <c r="Z478" s="10" t="str">
        <f t="shared" si="45"/>
        <v>yes</v>
      </c>
      <c r="AB478" s="53" t="s">
        <v>11</v>
      </c>
      <c r="AC478" s="10" t="str">
        <f t="shared" si="46"/>
        <v>tier - 2</v>
      </c>
      <c r="AE478" t="s">
        <v>16</v>
      </c>
      <c r="AF478" s="10" t="str">
        <f t="shared" si="47"/>
        <v>tier - 1</v>
      </c>
      <c r="AI478" t="s">
        <v>13</v>
      </c>
      <c r="AJ478" t="str">
        <f t="shared" si="44"/>
        <v>R1013</v>
      </c>
      <c r="AS478" s="110" t="s">
        <v>1894</v>
      </c>
      <c r="AT478" s="64">
        <v>33.344999999999999</v>
      </c>
      <c r="AU478" s="64">
        <v>11.32</v>
      </c>
      <c r="AV478" s="64" t="s">
        <v>2380</v>
      </c>
      <c r="AW478" s="64" t="s">
        <v>2380</v>
      </c>
      <c r="AX478" s="64" t="s">
        <v>2383</v>
      </c>
      <c r="AY478" s="64" t="s">
        <v>2380</v>
      </c>
      <c r="AZ478" s="64">
        <v>1</v>
      </c>
      <c r="BA478" s="109" t="s">
        <v>7130</v>
      </c>
      <c r="BB478" s="64" t="s">
        <v>10448</v>
      </c>
      <c r="BC478" s="69" t="s">
        <v>10444</v>
      </c>
    </row>
    <row r="479" spans="1:55" x14ac:dyDescent="0.35">
      <c r="A479" t="s">
        <v>1893</v>
      </c>
      <c r="B479">
        <v>33</v>
      </c>
      <c r="C479">
        <v>9.51</v>
      </c>
      <c r="D479" t="s">
        <v>2382</v>
      </c>
      <c r="E479" t="s">
        <v>2380</v>
      </c>
      <c r="F479" t="s">
        <v>2380</v>
      </c>
      <c r="G479" t="s">
        <v>2381</v>
      </c>
      <c r="H479" t="s">
        <v>2380</v>
      </c>
      <c r="R479" s="64" t="s">
        <v>18</v>
      </c>
      <c r="S479" s="64">
        <v>1991</v>
      </c>
      <c r="U479" s="7" t="str">
        <f t="shared" si="42"/>
        <v>Jun</v>
      </c>
      <c r="V479" s="10">
        <f t="shared" si="43"/>
        <v>1991</v>
      </c>
      <c r="Y479" s="10" t="s">
        <v>2380</v>
      </c>
      <c r="Z479" s="10" t="str">
        <f t="shared" si="45"/>
        <v>No</v>
      </c>
      <c r="AB479" s="53" t="s">
        <v>11</v>
      </c>
      <c r="AC479" s="10" t="str">
        <f t="shared" si="46"/>
        <v>tier - 2</v>
      </c>
      <c r="AE479" t="s">
        <v>12</v>
      </c>
      <c r="AF479" s="10" t="str">
        <f t="shared" si="47"/>
        <v>tier - 3</v>
      </c>
      <c r="AI479" t="s">
        <v>247</v>
      </c>
      <c r="AJ479" t="str">
        <f t="shared" si="44"/>
        <v>R1024</v>
      </c>
      <c r="AS479" s="110" t="s">
        <v>1893</v>
      </c>
      <c r="AT479" s="64">
        <v>33</v>
      </c>
      <c r="AU479" s="64">
        <v>9.51</v>
      </c>
      <c r="AV479" s="64" t="s">
        <v>2380</v>
      </c>
      <c r="AW479" s="64" t="s">
        <v>2380</v>
      </c>
      <c r="AX479" s="64" t="s">
        <v>2383</v>
      </c>
      <c r="AY479" s="64" t="s">
        <v>2380</v>
      </c>
      <c r="AZ479" s="64">
        <v>0</v>
      </c>
      <c r="BA479" s="109" t="s">
        <v>7131</v>
      </c>
      <c r="BB479" s="64" t="s">
        <v>10448</v>
      </c>
      <c r="BC479" s="69" t="s">
        <v>10444</v>
      </c>
    </row>
    <row r="480" spans="1:55" x14ac:dyDescent="0.35">
      <c r="A480" t="s">
        <v>1892</v>
      </c>
      <c r="B480">
        <v>28.024999999999999</v>
      </c>
      <c r="C480">
        <v>7.67</v>
      </c>
      <c r="D480" t="s">
        <v>2382</v>
      </c>
      <c r="E480" t="s">
        <v>2380</v>
      </c>
      <c r="F480" t="s">
        <v>2380</v>
      </c>
      <c r="G480">
        <v>1</v>
      </c>
      <c r="H480" t="s">
        <v>2382</v>
      </c>
      <c r="R480" s="64" t="s">
        <v>15</v>
      </c>
      <c r="S480" s="64">
        <v>1994</v>
      </c>
      <c r="U480" s="7" t="str">
        <f t="shared" si="42"/>
        <v>Nov</v>
      </c>
      <c r="V480" s="10">
        <f t="shared" si="43"/>
        <v>1994</v>
      </c>
      <c r="Y480" s="10" t="s">
        <v>2382</v>
      </c>
      <c r="Z480" s="10" t="str">
        <f t="shared" si="45"/>
        <v>yes</v>
      </c>
      <c r="AB480" s="53" t="s">
        <v>11</v>
      </c>
      <c r="AC480" s="10" t="str">
        <f t="shared" si="46"/>
        <v>tier - 2</v>
      </c>
      <c r="AE480" t="s">
        <v>16</v>
      </c>
      <c r="AF480" s="10" t="str">
        <f t="shared" si="47"/>
        <v>tier - 1</v>
      </c>
      <c r="AI480" t="s">
        <v>13</v>
      </c>
      <c r="AJ480" t="str">
        <f t="shared" si="44"/>
        <v>R1013</v>
      </c>
      <c r="AS480" s="110" t="s">
        <v>1892</v>
      </c>
      <c r="AT480" s="64">
        <v>28.024999999999999</v>
      </c>
      <c r="AU480" s="64">
        <v>7.67</v>
      </c>
      <c r="AV480" s="64" t="s">
        <v>2380</v>
      </c>
      <c r="AW480" s="64" t="s">
        <v>2380</v>
      </c>
      <c r="AX480" s="64" t="s">
        <v>2383</v>
      </c>
      <c r="AY480" s="64" t="s">
        <v>2383</v>
      </c>
      <c r="AZ480" s="64">
        <v>1</v>
      </c>
      <c r="BA480" s="109" t="s">
        <v>7132</v>
      </c>
      <c r="BB480" s="64" t="s">
        <v>10448</v>
      </c>
      <c r="BC480" s="69" t="s">
        <v>10445</v>
      </c>
    </row>
    <row r="481" spans="1:55" x14ac:dyDescent="0.35">
      <c r="A481" t="s">
        <v>1891</v>
      </c>
      <c r="B481">
        <v>28.69</v>
      </c>
      <c r="C481">
        <v>6.23</v>
      </c>
      <c r="D481" t="s">
        <v>2380</v>
      </c>
      <c r="E481" t="s">
        <v>2380</v>
      </c>
      <c r="F481" t="s">
        <v>2380</v>
      </c>
      <c r="G481">
        <v>1</v>
      </c>
      <c r="H481" t="s">
        <v>2382</v>
      </c>
      <c r="R481" s="64" t="s">
        <v>20</v>
      </c>
      <c r="S481" s="64">
        <v>1991</v>
      </c>
      <c r="U481" s="7" t="str">
        <f t="shared" si="42"/>
        <v>Sep</v>
      </c>
      <c r="V481" s="10">
        <f t="shared" si="43"/>
        <v>1991</v>
      </c>
      <c r="Y481" s="10" t="s">
        <v>2382</v>
      </c>
      <c r="Z481" s="10" t="str">
        <f t="shared" si="45"/>
        <v>yes</v>
      </c>
      <c r="AB481" s="53" t="s">
        <v>11</v>
      </c>
      <c r="AC481" s="10" t="str">
        <f t="shared" si="46"/>
        <v>tier - 2</v>
      </c>
      <c r="AE481" t="s">
        <v>16</v>
      </c>
      <c r="AF481" s="10" t="str">
        <f t="shared" si="47"/>
        <v>tier - 1</v>
      </c>
      <c r="AI481" t="s">
        <v>13</v>
      </c>
      <c r="AJ481" t="str">
        <f t="shared" si="44"/>
        <v>R1013</v>
      </c>
      <c r="AS481" s="110" t="s">
        <v>1891</v>
      </c>
      <c r="AT481" s="64">
        <v>28.69</v>
      </c>
      <c r="AU481" s="64">
        <v>6.23</v>
      </c>
      <c r="AV481" s="64" t="s">
        <v>2380</v>
      </c>
      <c r="AW481" s="64" t="s">
        <v>2380</v>
      </c>
      <c r="AX481" s="64" t="s">
        <v>2380</v>
      </c>
      <c r="AY481" s="64" t="s">
        <v>2383</v>
      </c>
      <c r="AZ481" s="64">
        <v>1</v>
      </c>
      <c r="BA481" s="109" t="s">
        <v>7133</v>
      </c>
      <c r="BB481" s="64" t="s">
        <v>10449</v>
      </c>
      <c r="BC481" s="69" t="s">
        <v>10445</v>
      </c>
    </row>
    <row r="482" spans="1:55" x14ac:dyDescent="0.35">
      <c r="A482" t="s">
        <v>1890</v>
      </c>
      <c r="B482">
        <v>40.28</v>
      </c>
      <c r="C482">
        <v>8.9</v>
      </c>
      <c r="D482" t="s">
        <v>2380</v>
      </c>
      <c r="E482" t="s">
        <v>2380</v>
      </c>
      <c r="F482" t="s">
        <v>2380</v>
      </c>
      <c r="G482" t="s">
        <v>2381</v>
      </c>
      <c r="H482" t="s">
        <v>2380</v>
      </c>
      <c r="R482" s="64" t="s">
        <v>35</v>
      </c>
      <c r="S482" s="64">
        <v>1990</v>
      </c>
      <c r="U482" s="7" t="str">
        <f t="shared" si="42"/>
        <v>Aug</v>
      </c>
      <c r="V482" s="10">
        <f t="shared" si="43"/>
        <v>1990</v>
      </c>
      <c r="Y482" s="10" t="s">
        <v>2382</v>
      </c>
      <c r="Z482" s="10" t="str">
        <f t="shared" si="45"/>
        <v>yes</v>
      </c>
      <c r="AB482" s="53" t="s">
        <v>11</v>
      </c>
      <c r="AC482" s="10" t="str">
        <f t="shared" si="46"/>
        <v>tier - 2</v>
      </c>
      <c r="AE482" t="s">
        <v>16</v>
      </c>
      <c r="AF482" s="10" t="str">
        <f t="shared" si="47"/>
        <v>tier - 1</v>
      </c>
      <c r="AI482" t="s">
        <v>23</v>
      </c>
      <c r="AJ482" t="str">
        <f t="shared" si="44"/>
        <v>R1012</v>
      </c>
      <c r="AS482" s="110" t="s">
        <v>1890</v>
      </c>
      <c r="AT482" s="64">
        <v>40.28</v>
      </c>
      <c r="AU482" s="64">
        <v>8.9</v>
      </c>
      <c r="AV482" s="64" t="s">
        <v>2380</v>
      </c>
      <c r="AW482" s="64" t="s">
        <v>2380</v>
      </c>
      <c r="AX482" s="64" t="s">
        <v>2380</v>
      </c>
      <c r="AY482" s="64" t="s">
        <v>2380</v>
      </c>
      <c r="AZ482" s="64">
        <v>0</v>
      </c>
      <c r="BA482" s="109" t="s">
        <v>6900</v>
      </c>
      <c r="BB482" s="64" t="s">
        <v>10448</v>
      </c>
      <c r="BC482" s="69" t="s">
        <v>10444</v>
      </c>
    </row>
    <row r="483" spans="1:55" x14ac:dyDescent="0.35">
      <c r="A483" t="s">
        <v>1889</v>
      </c>
      <c r="B483">
        <v>37.299999999999997</v>
      </c>
      <c r="C483">
        <v>7.79</v>
      </c>
      <c r="D483" t="s">
        <v>2382</v>
      </c>
      <c r="E483" t="s">
        <v>2380</v>
      </c>
      <c r="F483" t="s">
        <v>2380</v>
      </c>
      <c r="G483" t="s">
        <v>2381</v>
      </c>
      <c r="H483" t="s">
        <v>2380</v>
      </c>
      <c r="R483" s="64" t="s">
        <v>15</v>
      </c>
      <c r="S483" s="64">
        <v>1997</v>
      </c>
      <c r="U483" s="7" t="str">
        <f t="shared" si="42"/>
        <v>Nov</v>
      </c>
      <c r="V483" s="10">
        <f t="shared" si="43"/>
        <v>1997</v>
      </c>
      <c r="Y483" s="10" t="s">
        <v>2382</v>
      </c>
      <c r="Z483" s="10" t="str">
        <f t="shared" si="45"/>
        <v>yes</v>
      </c>
      <c r="AB483" s="53" t="s">
        <v>11</v>
      </c>
      <c r="AC483" s="10" t="str">
        <f t="shared" si="46"/>
        <v>tier - 2</v>
      </c>
      <c r="AE483" t="s">
        <v>16</v>
      </c>
      <c r="AF483" s="10" t="str">
        <f t="shared" si="47"/>
        <v>tier - 1</v>
      </c>
      <c r="AI483" t="s">
        <v>42</v>
      </c>
      <c r="AJ483" t="str">
        <f t="shared" si="44"/>
        <v>R1011</v>
      </c>
      <c r="AS483" s="110" t="s">
        <v>1889</v>
      </c>
      <c r="AT483" s="64">
        <v>37.299999999999997</v>
      </c>
      <c r="AU483" s="64">
        <v>7.79</v>
      </c>
      <c r="AV483" s="64" t="s">
        <v>2380</v>
      </c>
      <c r="AW483" s="64" t="s">
        <v>2380</v>
      </c>
      <c r="AX483" s="64" t="s">
        <v>2383</v>
      </c>
      <c r="AY483" s="64" t="s">
        <v>2380</v>
      </c>
      <c r="AZ483" s="64">
        <v>0</v>
      </c>
      <c r="BA483" s="109" t="s">
        <v>7134</v>
      </c>
      <c r="BB483" s="64" t="s">
        <v>10448</v>
      </c>
      <c r="BC483" s="69" t="s">
        <v>10444</v>
      </c>
    </row>
    <row r="484" spans="1:55" x14ac:dyDescent="0.35">
      <c r="A484" t="s">
        <v>1888</v>
      </c>
      <c r="B484">
        <v>54.47</v>
      </c>
      <c r="C484">
        <v>4.49</v>
      </c>
      <c r="D484" t="s">
        <v>2382</v>
      </c>
      <c r="E484" t="s">
        <v>2380</v>
      </c>
      <c r="F484" t="s">
        <v>2380</v>
      </c>
      <c r="G484">
        <v>2</v>
      </c>
      <c r="H484" t="s">
        <v>2380</v>
      </c>
      <c r="R484" s="64" t="s">
        <v>18</v>
      </c>
      <c r="S484" s="64">
        <v>1982</v>
      </c>
      <c r="U484" s="7" t="str">
        <f t="shared" si="42"/>
        <v>Jun</v>
      </c>
      <c r="V484" s="10">
        <f t="shared" si="43"/>
        <v>1982</v>
      </c>
      <c r="Y484" s="10" t="s">
        <v>2380</v>
      </c>
      <c r="Z484" s="10" t="str">
        <f t="shared" si="45"/>
        <v>No</v>
      </c>
      <c r="AB484" s="53" t="s">
        <v>11</v>
      </c>
      <c r="AC484" s="10" t="str">
        <f t="shared" si="46"/>
        <v>tier - 2</v>
      </c>
      <c r="AE484" t="s">
        <v>11</v>
      </c>
      <c r="AF484" s="10" t="str">
        <f t="shared" si="47"/>
        <v>tier - 2</v>
      </c>
      <c r="AI484" t="s">
        <v>13</v>
      </c>
      <c r="AJ484" t="str">
        <f t="shared" si="44"/>
        <v>R1013</v>
      </c>
      <c r="AS484" s="110" t="s">
        <v>1888</v>
      </c>
      <c r="AT484" s="64">
        <v>54.47</v>
      </c>
      <c r="AU484" s="64">
        <v>4.49</v>
      </c>
      <c r="AV484" s="64" t="s">
        <v>2380</v>
      </c>
      <c r="AW484" s="64" t="s">
        <v>2380</v>
      </c>
      <c r="AX484" s="64" t="s">
        <v>2383</v>
      </c>
      <c r="AY484" s="64" t="s">
        <v>2380</v>
      </c>
      <c r="AZ484" s="64">
        <v>2</v>
      </c>
      <c r="BA484" s="109" t="s">
        <v>7135</v>
      </c>
      <c r="BB484" s="64" t="s">
        <v>10450</v>
      </c>
      <c r="BC484" s="69" t="s">
        <v>10444</v>
      </c>
    </row>
    <row r="485" spans="1:55" x14ac:dyDescent="0.35">
      <c r="A485" t="s">
        <v>1887</v>
      </c>
      <c r="B485">
        <v>38.06</v>
      </c>
      <c r="C485">
        <v>5.24</v>
      </c>
      <c r="D485" t="s">
        <v>2382</v>
      </c>
      <c r="E485" t="s">
        <v>2380</v>
      </c>
      <c r="F485" t="s">
        <v>2383</v>
      </c>
      <c r="G485">
        <v>1</v>
      </c>
      <c r="H485" t="s">
        <v>2380</v>
      </c>
      <c r="R485" s="64" t="s">
        <v>10</v>
      </c>
      <c r="S485" s="64">
        <v>1988</v>
      </c>
      <c r="U485" s="7" t="str">
        <f t="shared" si="42"/>
        <v>Jul</v>
      </c>
      <c r="V485" s="10">
        <f t="shared" si="43"/>
        <v>1988</v>
      </c>
      <c r="Y485" s="10" t="s">
        <v>2380</v>
      </c>
      <c r="Z485" s="10" t="str">
        <f t="shared" si="45"/>
        <v>No</v>
      </c>
      <c r="AB485" s="53" t="s">
        <v>11</v>
      </c>
      <c r="AC485" s="10" t="str">
        <f t="shared" si="46"/>
        <v>tier - 2</v>
      </c>
      <c r="AE485" t="s">
        <v>11</v>
      </c>
      <c r="AF485" s="10" t="str">
        <f t="shared" si="47"/>
        <v>tier - 2</v>
      </c>
      <c r="AI485" t="s">
        <v>13</v>
      </c>
      <c r="AJ485" t="str">
        <f t="shared" si="44"/>
        <v>R1013</v>
      </c>
      <c r="AS485" s="110" t="s">
        <v>1887</v>
      </c>
      <c r="AT485" s="64">
        <v>38.06</v>
      </c>
      <c r="AU485" s="64">
        <v>5.24</v>
      </c>
      <c r="AV485" s="64" t="s">
        <v>2380</v>
      </c>
      <c r="AW485" s="64" t="s">
        <v>2383</v>
      </c>
      <c r="AX485" s="64" t="s">
        <v>2383</v>
      </c>
      <c r="AY485" s="64" t="s">
        <v>2380</v>
      </c>
      <c r="AZ485" s="64">
        <v>1</v>
      </c>
      <c r="BA485" s="109" t="s">
        <v>7136</v>
      </c>
      <c r="BB485" s="64" t="s">
        <v>10450</v>
      </c>
      <c r="BC485" s="69" t="s">
        <v>10444</v>
      </c>
    </row>
    <row r="486" spans="1:55" x14ac:dyDescent="0.35">
      <c r="A486" t="s">
        <v>1886</v>
      </c>
      <c r="B486">
        <v>51.47</v>
      </c>
      <c r="C486">
        <v>9.6</v>
      </c>
      <c r="D486" t="s">
        <v>2380</v>
      </c>
      <c r="E486" t="s">
        <v>2380</v>
      </c>
      <c r="F486" t="s">
        <v>2380</v>
      </c>
      <c r="G486" t="s">
        <v>2381</v>
      </c>
      <c r="H486" t="s">
        <v>2380</v>
      </c>
      <c r="R486" s="64" t="s">
        <v>35</v>
      </c>
      <c r="S486" s="64">
        <v>1986</v>
      </c>
      <c r="U486" s="7" t="str">
        <f t="shared" si="42"/>
        <v>Aug</v>
      </c>
      <c r="V486" s="10">
        <f t="shared" si="43"/>
        <v>1986</v>
      </c>
      <c r="Y486" s="10" t="s">
        <v>2380</v>
      </c>
      <c r="Z486" s="10" t="str">
        <f t="shared" si="45"/>
        <v>No</v>
      </c>
      <c r="AB486" s="53" t="s">
        <v>11</v>
      </c>
      <c r="AC486" s="10" t="str">
        <f t="shared" si="46"/>
        <v>tier - 2</v>
      </c>
      <c r="AE486" t="s">
        <v>12</v>
      </c>
      <c r="AF486" s="10" t="str">
        <f t="shared" si="47"/>
        <v>tier - 3</v>
      </c>
      <c r="AI486" t="s">
        <v>13</v>
      </c>
      <c r="AJ486" t="str">
        <f t="shared" si="44"/>
        <v>R1013</v>
      </c>
      <c r="AS486" s="110" t="s">
        <v>1886</v>
      </c>
      <c r="AT486" s="64">
        <v>51.47</v>
      </c>
      <c r="AU486" s="64">
        <v>9.6</v>
      </c>
      <c r="AV486" s="64" t="s">
        <v>2380</v>
      </c>
      <c r="AW486" s="64" t="s">
        <v>2380</v>
      </c>
      <c r="AX486" s="64" t="s">
        <v>2380</v>
      </c>
      <c r="AY486" s="64" t="s">
        <v>2380</v>
      </c>
      <c r="AZ486" s="64">
        <v>0</v>
      </c>
      <c r="BA486" s="109" t="s">
        <v>6877</v>
      </c>
      <c r="BB486" s="64" t="s">
        <v>10448</v>
      </c>
      <c r="BC486" s="69" t="s">
        <v>10444</v>
      </c>
    </row>
    <row r="487" spans="1:55" x14ac:dyDescent="0.35">
      <c r="A487" t="s">
        <v>1885</v>
      </c>
      <c r="B487">
        <v>29.8</v>
      </c>
      <c r="C487">
        <v>5.78</v>
      </c>
      <c r="D487" t="s">
        <v>2382</v>
      </c>
      <c r="E487" t="s">
        <v>2380</v>
      </c>
      <c r="F487" t="s">
        <v>2380</v>
      </c>
      <c r="G487" t="s">
        <v>2381</v>
      </c>
      <c r="H487" t="s">
        <v>2380</v>
      </c>
      <c r="R487" s="64" t="s">
        <v>10</v>
      </c>
      <c r="S487" s="64">
        <v>1986</v>
      </c>
      <c r="U487" s="7" t="str">
        <f t="shared" si="42"/>
        <v>Jul</v>
      </c>
      <c r="V487" s="10">
        <f t="shared" si="43"/>
        <v>1986</v>
      </c>
      <c r="Y487" s="10" t="s">
        <v>2382</v>
      </c>
      <c r="Z487" s="10" t="str">
        <f t="shared" si="45"/>
        <v>yes</v>
      </c>
      <c r="AB487" s="53" t="s">
        <v>11</v>
      </c>
      <c r="AC487" s="10" t="str">
        <f t="shared" si="46"/>
        <v>tier - 2</v>
      </c>
      <c r="AE487" t="s">
        <v>11</v>
      </c>
      <c r="AF487" s="10" t="str">
        <f t="shared" si="47"/>
        <v>tier - 2</v>
      </c>
      <c r="AI487" t="s">
        <v>42</v>
      </c>
      <c r="AJ487" t="str">
        <f t="shared" si="44"/>
        <v>R1011</v>
      </c>
      <c r="AS487" s="110" t="s">
        <v>1885</v>
      </c>
      <c r="AT487" s="64">
        <v>29.8</v>
      </c>
      <c r="AU487" s="64">
        <v>5.78</v>
      </c>
      <c r="AV487" s="64" t="s">
        <v>2380</v>
      </c>
      <c r="AW487" s="64" t="s">
        <v>2380</v>
      </c>
      <c r="AX487" s="64" t="s">
        <v>2383</v>
      </c>
      <c r="AY487" s="64" t="s">
        <v>2380</v>
      </c>
      <c r="AZ487" s="64">
        <v>0</v>
      </c>
      <c r="BA487" s="109" t="s">
        <v>6805</v>
      </c>
      <c r="BB487" s="64" t="s">
        <v>10449</v>
      </c>
      <c r="BC487" s="69" t="s">
        <v>10445</v>
      </c>
    </row>
    <row r="488" spans="1:55" x14ac:dyDescent="0.35">
      <c r="A488" t="s">
        <v>1884</v>
      </c>
      <c r="B488">
        <v>49.77</v>
      </c>
      <c r="C488">
        <v>7.02</v>
      </c>
      <c r="D488" t="s">
        <v>2380</v>
      </c>
      <c r="E488" t="s">
        <v>2380</v>
      </c>
      <c r="F488" t="s">
        <v>2380</v>
      </c>
      <c r="G488" t="s">
        <v>2381</v>
      </c>
      <c r="H488" t="s">
        <v>2380</v>
      </c>
      <c r="R488" s="64" t="s">
        <v>20</v>
      </c>
      <c r="S488" s="64">
        <v>1988</v>
      </c>
      <c r="U488" s="7" t="str">
        <f t="shared" si="42"/>
        <v>Sep</v>
      </c>
      <c r="V488" s="10">
        <f t="shared" si="43"/>
        <v>1988</v>
      </c>
      <c r="Y488" s="10" t="s">
        <v>2382</v>
      </c>
      <c r="Z488" s="10" t="str">
        <f t="shared" si="45"/>
        <v>yes</v>
      </c>
      <c r="AB488" s="53" t="s">
        <v>11</v>
      </c>
      <c r="AC488" s="10" t="str">
        <f t="shared" si="46"/>
        <v>tier - 2</v>
      </c>
      <c r="AE488" t="s">
        <v>11</v>
      </c>
      <c r="AF488" s="10" t="str">
        <f t="shared" si="47"/>
        <v>tier - 2</v>
      </c>
      <c r="AI488" t="s">
        <v>13</v>
      </c>
      <c r="AJ488" t="str">
        <f t="shared" si="44"/>
        <v>R1013</v>
      </c>
      <c r="AS488" s="110" t="s">
        <v>1884</v>
      </c>
      <c r="AT488" s="64">
        <v>49.77</v>
      </c>
      <c r="AU488" s="64">
        <v>7.02</v>
      </c>
      <c r="AV488" s="64" t="s">
        <v>2380</v>
      </c>
      <c r="AW488" s="64" t="s">
        <v>2380</v>
      </c>
      <c r="AX488" s="64" t="s">
        <v>2380</v>
      </c>
      <c r="AY488" s="64" t="s">
        <v>2380</v>
      </c>
      <c r="AZ488" s="64">
        <v>0</v>
      </c>
      <c r="BA488" s="109" t="s">
        <v>8259</v>
      </c>
      <c r="BB488" s="64" t="s">
        <v>10448</v>
      </c>
      <c r="BC488" s="69" t="s">
        <v>10444</v>
      </c>
    </row>
    <row r="489" spans="1:55" x14ac:dyDescent="0.35">
      <c r="A489" t="s">
        <v>1883</v>
      </c>
      <c r="B489">
        <v>25.555</v>
      </c>
      <c r="C489">
        <v>4.09</v>
      </c>
      <c r="D489" t="s">
        <v>2382</v>
      </c>
      <c r="E489" t="s">
        <v>2380</v>
      </c>
      <c r="F489" t="s">
        <v>2380</v>
      </c>
      <c r="G489" t="s">
        <v>2381</v>
      </c>
      <c r="H489" t="s">
        <v>2382</v>
      </c>
      <c r="R489" s="64" t="s">
        <v>35</v>
      </c>
      <c r="S489" s="64">
        <v>1992</v>
      </c>
      <c r="U489" s="7" t="str">
        <f t="shared" si="42"/>
        <v>Aug</v>
      </c>
      <c r="V489" s="10">
        <f t="shared" si="43"/>
        <v>1992</v>
      </c>
      <c r="Y489" s="10" t="s">
        <v>2380</v>
      </c>
      <c r="Z489" s="10" t="str">
        <f t="shared" si="45"/>
        <v>No</v>
      </c>
      <c r="AB489" s="53" t="s">
        <v>11</v>
      </c>
      <c r="AC489" s="10" t="str">
        <f t="shared" si="46"/>
        <v>tier - 2</v>
      </c>
      <c r="AE489" t="s">
        <v>11</v>
      </c>
      <c r="AF489" s="10" t="str">
        <f t="shared" si="47"/>
        <v>tier - 2</v>
      </c>
      <c r="AI489" t="s">
        <v>516</v>
      </c>
      <c r="AJ489" t="str">
        <f t="shared" si="44"/>
        <v>R1020</v>
      </c>
      <c r="AS489" s="110" t="s">
        <v>1883</v>
      </c>
      <c r="AT489" s="64">
        <v>25.555</v>
      </c>
      <c r="AU489" s="64">
        <v>4.09</v>
      </c>
      <c r="AV489" s="64" t="s">
        <v>2380</v>
      </c>
      <c r="AW489" s="64" t="s">
        <v>2380</v>
      </c>
      <c r="AX489" s="64" t="s">
        <v>2383</v>
      </c>
      <c r="AY489" s="64" t="s">
        <v>2383</v>
      </c>
      <c r="AZ489" s="64">
        <v>0</v>
      </c>
      <c r="BA489" s="109" t="s">
        <v>7137</v>
      </c>
      <c r="BB489" s="64" t="s">
        <v>10450</v>
      </c>
      <c r="BC489" s="69" t="s">
        <v>10445</v>
      </c>
    </row>
    <row r="490" spans="1:55" x14ac:dyDescent="0.35">
      <c r="A490" t="s">
        <v>1882</v>
      </c>
      <c r="B490">
        <v>29.64</v>
      </c>
      <c r="C490">
        <v>4.93</v>
      </c>
      <c r="D490" t="s">
        <v>2380</v>
      </c>
      <c r="E490" t="s">
        <v>2380</v>
      </c>
      <c r="F490" t="s">
        <v>2383</v>
      </c>
      <c r="G490">
        <v>1</v>
      </c>
      <c r="H490" t="s">
        <v>2380</v>
      </c>
      <c r="R490" s="64" t="s">
        <v>30</v>
      </c>
      <c r="S490" s="64">
        <v>1994</v>
      </c>
      <c r="U490" s="7" t="str">
        <f t="shared" si="42"/>
        <v>Dec</v>
      </c>
      <c r="V490" s="10">
        <f t="shared" si="43"/>
        <v>1994</v>
      </c>
      <c r="Y490" s="10" t="s">
        <v>2380</v>
      </c>
      <c r="Z490" s="10" t="str">
        <f t="shared" si="45"/>
        <v>No</v>
      </c>
      <c r="AB490" s="53" t="s">
        <v>12</v>
      </c>
      <c r="AC490" s="10" t="str">
        <f t="shared" si="46"/>
        <v>tier - 3</v>
      </c>
      <c r="AE490" t="s">
        <v>11</v>
      </c>
      <c r="AF490" s="10" t="str">
        <f t="shared" si="47"/>
        <v>tier - 2</v>
      </c>
      <c r="AI490" t="s">
        <v>356</v>
      </c>
      <c r="AJ490" t="str">
        <f t="shared" si="44"/>
        <v>R1017</v>
      </c>
      <c r="AS490" s="110" t="s">
        <v>1882</v>
      </c>
      <c r="AT490" s="64">
        <v>29.64</v>
      </c>
      <c r="AU490" s="64">
        <v>4.93</v>
      </c>
      <c r="AV490" s="64" t="s">
        <v>2380</v>
      </c>
      <c r="AW490" s="64" t="s">
        <v>2383</v>
      </c>
      <c r="AX490" s="64" t="s">
        <v>2380</v>
      </c>
      <c r="AY490" s="64" t="s">
        <v>2380</v>
      </c>
      <c r="AZ490" s="64">
        <v>1</v>
      </c>
      <c r="BA490" s="109" t="s">
        <v>6857</v>
      </c>
      <c r="BB490" s="64" t="s">
        <v>10450</v>
      </c>
      <c r="BC490" s="69" t="s">
        <v>10445</v>
      </c>
    </row>
    <row r="491" spans="1:55" x14ac:dyDescent="0.35">
      <c r="A491" t="s">
        <v>1881</v>
      </c>
      <c r="B491">
        <v>53.93</v>
      </c>
      <c r="C491">
        <v>5.34</v>
      </c>
      <c r="D491" t="s">
        <v>2382</v>
      </c>
      <c r="E491" t="s">
        <v>2380</v>
      </c>
      <c r="F491" t="s">
        <v>2380</v>
      </c>
      <c r="G491">
        <v>2</v>
      </c>
      <c r="H491" t="s">
        <v>2380</v>
      </c>
      <c r="R491" s="64" t="s">
        <v>20</v>
      </c>
      <c r="S491" s="64">
        <v>1993</v>
      </c>
      <c r="U491" s="7" t="str">
        <f t="shared" si="42"/>
        <v>Sep</v>
      </c>
      <c r="V491" s="10">
        <f t="shared" si="43"/>
        <v>1993</v>
      </c>
      <c r="Y491" s="10" t="s">
        <v>2380</v>
      </c>
      <c r="Z491" s="10" t="str">
        <f t="shared" si="45"/>
        <v>No</v>
      </c>
      <c r="AB491" s="53" t="s">
        <v>11</v>
      </c>
      <c r="AC491" s="10" t="str">
        <f t="shared" si="46"/>
        <v>tier - 2</v>
      </c>
      <c r="AE491" t="s">
        <v>11</v>
      </c>
      <c r="AF491" s="10" t="str">
        <f t="shared" si="47"/>
        <v>tier - 2</v>
      </c>
      <c r="AI491" t="s">
        <v>23</v>
      </c>
      <c r="AJ491" t="str">
        <f t="shared" si="44"/>
        <v>R1012</v>
      </c>
      <c r="AS491" s="110" t="s">
        <v>1881</v>
      </c>
      <c r="AT491" s="64">
        <v>53.93</v>
      </c>
      <c r="AU491" s="64">
        <v>5.34</v>
      </c>
      <c r="AV491" s="64" t="s">
        <v>2380</v>
      </c>
      <c r="AW491" s="64" t="s">
        <v>2380</v>
      </c>
      <c r="AX491" s="64" t="s">
        <v>2383</v>
      </c>
      <c r="AY491" s="64" t="s">
        <v>2380</v>
      </c>
      <c r="AZ491" s="64">
        <v>2</v>
      </c>
      <c r="BA491" s="109" t="s">
        <v>5304</v>
      </c>
      <c r="BB491" s="64" t="s">
        <v>10450</v>
      </c>
      <c r="BC491" s="69" t="s">
        <v>10444</v>
      </c>
    </row>
    <row r="492" spans="1:55" x14ac:dyDescent="0.35">
      <c r="A492" t="s">
        <v>1880</v>
      </c>
      <c r="B492">
        <v>28.024999999999999</v>
      </c>
      <c r="C492">
        <v>5.65</v>
      </c>
      <c r="D492" t="s">
        <v>2380</v>
      </c>
      <c r="E492" t="s">
        <v>2380</v>
      </c>
      <c r="F492" t="s">
        <v>2380</v>
      </c>
      <c r="G492">
        <v>1</v>
      </c>
      <c r="H492" t="s">
        <v>2382</v>
      </c>
      <c r="R492" s="64" t="s">
        <v>30</v>
      </c>
      <c r="S492" s="64">
        <v>1993</v>
      </c>
      <c r="U492" s="7" t="str">
        <f t="shared" si="42"/>
        <v>Dec</v>
      </c>
      <c r="V492" s="10">
        <f t="shared" si="43"/>
        <v>1993</v>
      </c>
      <c r="Y492" s="10" t="s">
        <v>2380</v>
      </c>
      <c r="Z492" s="10" t="str">
        <f t="shared" si="45"/>
        <v>No</v>
      </c>
      <c r="AB492" s="53" t="s">
        <v>11</v>
      </c>
      <c r="AC492" s="10" t="str">
        <f t="shared" si="46"/>
        <v>tier - 2</v>
      </c>
      <c r="AE492" t="s">
        <v>16</v>
      </c>
      <c r="AF492" s="10" t="str">
        <f t="shared" si="47"/>
        <v>tier - 1</v>
      </c>
      <c r="AI492" t="s">
        <v>23</v>
      </c>
      <c r="AJ492" t="str">
        <f t="shared" si="44"/>
        <v>R1012</v>
      </c>
      <c r="AS492" s="110" t="s">
        <v>1880</v>
      </c>
      <c r="AT492" s="64">
        <v>28.024999999999999</v>
      </c>
      <c r="AU492" s="64">
        <v>5.65</v>
      </c>
      <c r="AV492" s="64" t="s">
        <v>2380</v>
      </c>
      <c r="AW492" s="64" t="s">
        <v>2380</v>
      </c>
      <c r="AX492" s="64" t="s">
        <v>2380</v>
      </c>
      <c r="AY492" s="64" t="s">
        <v>2383</v>
      </c>
      <c r="AZ492" s="64">
        <v>1</v>
      </c>
      <c r="BA492" s="109" t="s">
        <v>7138</v>
      </c>
      <c r="BB492" s="64" t="s">
        <v>10450</v>
      </c>
      <c r="BC492" s="69" t="s">
        <v>10445</v>
      </c>
    </row>
    <row r="493" spans="1:55" x14ac:dyDescent="0.35">
      <c r="A493" t="s">
        <v>1879</v>
      </c>
      <c r="B493">
        <v>27.5</v>
      </c>
      <c r="C493">
        <v>4.49</v>
      </c>
      <c r="D493" t="s">
        <v>2380</v>
      </c>
      <c r="E493" t="s">
        <v>2380</v>
      </c>
      <c r="F493" t="s">
        <v>2380</v>
      </c>
      <c r="G493" t="s">
        <v>2381</v>
      </c>
      <c r="H493" t="s">
        <v>2380</v>
      </c>
      <c r="R493" s="64" t="s">
        <v>37</v>
      </c>
      <c r="S493" s="64">
        <v>1994</v>
      </c>
      <c r="U493" s="7" t="str">
        <f t="shared" si="42"/>
        <v>Oct</v>
      </c>
      <c r="V493" s="10">
        <f t="shared" si="43"/>
        <v>1994</v>
      </c>
      <c r="Y493" s="10" t="s">
        <v>2380</v>
      </c>
      <c r="Z493" s="10" t="str">
        <f t="shared" si="45"/>
        <v>No</v>
      </c>
      <c r="AB493" s="53" t="s">
        <v>11</v>
      </c>
      <c r="AC493" s="10" t="str">
        <f t="shared" si="46"/>
        <v>tier - 2</v>
      </c>
      <c r="AE493" t="s">
        <v>12</v>
      </c>
      <c r="AF493" s="10" t="str">
        <f t="shared" si="47"/>
        <v>tier - 3</v>
      </c>
      <c r="AI493" t="s">
        <v>168</v>
      </c>
      <c r="AJ493" t="str">
        <f t="shared" si="44"/>
        <v>R1016</v>
      </c>
      <c r="AS493" s="110" t="s">
        <v>1879</v>
      </c>
      <c r="AT493" s="64">
        <v>27.5</v>
      </c>
      <c r="AU493" s="64">
        <v>4.49</v>
      </c>
      <c r="AV493" s="64" t="s">
        <v>2380</v>
      </c>
      <c r="AW493" s="64" t="s">
        <v>2380</v>
      </c>
      <c r="AX493" s="64" t="s">
        <v>2380</v>
      </c>
      <c r="AY493" s="64" t="s">
        <v>2380</v>
      </c>
      <c r="AZ493" s="64">
        <v>0</v>
      </c>
      <c r="BA493" s="109" t="s">
        <v>7139</v>
      </c>
      <c r="BB493" s="64" t="s">
        <v>10450</v>
      </c>
      <c r="BC493" s="69" t="s">
        <v>10445</v>
      </c>
    </row>
    <row r="494" spans="1:55" x14ac:dyDescent="0.35">
      <c r="A494" t="s">
        <v>1878</v>
      </c>
      <c r="B494">
        <v>21.8</v>
      </c>
      <c r="C494">
        <v>10.55</v>
      </c>
      <c r="D494" t="s">
        <v>2380</v>
      </c>
      <c r="E494" t="s">
        <v>2380</v>
      </c>
      <c r="F494" t="s">
        <v>2380</v>
      </c>
      <c r="G494" t="s">
        <v>2381</v>
      </c>
      <c r="H494" t="s">
        <v>2382</v>
      </c>
      <c r="R494" s="64" t="s">
        <v>37</v>
      </c>
      <c r="S494" s="64">
        <v>1994</v>
      </c>
      <c r="U494" s="7" t="str">
        <f t="shared" si="42"/>
        <v>Oct</v>
      </c>
      <c r="V494" s="10">
        <f t="shared" si="43"/>
        <v>1994</v>
      </c>
      <c r="Y494" s="10" t="s">
        <v>2380</v>
      </c>
      <c r="Z494" s="10" t="str">
        <f t="shared" si="45"/>
        <v>No</v>
      </c>
      <c r="AB494" s="53" t="s">
        <v>12</v>
      </c>
      <c r="AC494" s="10" t="str">
        <f t="shared" si="46"/>
        <v>tier - 3</v>
      </c>
      <c r="AE494" t="s">
        <v>16</v>
      </c>
      <c r="AF494" s="10" t="str">
        <f t="shared" si="47"/>
        <v>tier - 1</v>
      </c>
      <c r="AI494" t="s">
        <v>356</v>
      </c>
      <c r="AJ494" t="str">
        <f t="shared" si="44"/>
        <v>R1017</v>
      </c>
      <c r="AS494" s="110" t="s">
        <v>1878</v>
      </c>
      <c r="AT494" s="64">
        <v>21.8</v>
      </c>
      <c r="AU494" s="64">
        <v>10.55</v>
      </c>
      <c r="AV494" s="64" t="s">
        <v>2380</v>
      </c>
      <c r="AW494" s="64" t="s">
        <v>2380</v>
      </c>
      <c r="AX494" s="64" t="s">
        <v>2380</v>
      </c>
      <c r="AY494" s="64" t="s">
        <v>2383</v>
      </c>
      <c r="AZ494" s="64">
        <v>0</v>
      </c>
      <c r="BA494" s="109" t="s">
        <v>6998</v>
      </c>
      <c r="BB494" s="64" t="s">
        <v>10448</v>
      </c>
      <c r="BC494" s="69" t="s">
        <v>10446</v>
      </c>
    </row>
    <row r="495" spans="1:55" x14ac:dyDescent="0.35">
      <c r="A495" t="s">
        <v>1877</v>
      </c>
      <c r="B495">
        <v>26.41</v>
      </c>
      <c r="C495">
        <v>4.92</v>
      </c>
      <c r="D495" t="s">
        <v>2382</v>
      </c>
      <c r="E495" t="s">
        <v>2380</v>
      </c>
      <c r="F495" t="s">
        <v>2383</v>
      </c>
      <c r="G495">
        <v>1</v>
      </c>
      <c r="H495" t="s">
        <v>2382</v>
      </c>
      <c r="R495" s="64" t="s">
        <v>20</v>
      </c>
      <c r="S495" s="64">
        <v>1991</v>
      </c>
      <c r="U495" s="7" t="str">
        <f t="shared" si="42"/>
        <v>Sep</v>
      </c>
      <c r="V495" s="10">
        <f t="shared" si="43"/>
        <v>1991</v>
      </c>
      <c r="Y495" s="10" t="s">
        <v>2380</v>
      </c>
      <c r="Z495" s="10" t="str">
        <f t="shared" si="45"/>
        <v>No</v>
      </c>
      <c r="AB495" s="53" t="s">
        <v>11</v>
      </c>
      <c r="AC495" s="10" t="str">
        <f t="shared" si="46"/>
        <v>tier - 2</v>
      </c>
      <c r="AE495" t="s">
        <v>12</v>
      </c>
      <c r="AF495" s="10" t="str">
        <f t="shared" si="47"/>
        <v>tier - 3</v>
      </c>
      <c r="AI495" t="s">
        <v>276</v>
      </c>
      <c r="AJ495" t="str">
        <f t="shared" si="44"/>
        <v>R1014</v>
      </c>
      <c r="AS495" s="110" t="s">
        <v>1877</v>
      </c>
      <c r="AT495" s="64">
        <v>26.41</v>
      </c>
      <c r="AU495" s="64">
        <v>4.92</v>
      </c>
      <c r="AV495" s="64" t="s">
        <v>2380</v>
      </c>
      <c r="AW495" s="64" t="s">
        <v>2383</v>
      </c>
      <c r="AX495" s="64" t="s">
        <v>2383</v>
      </c>
      <c r="AY495" s="64" t="s">
        <v>2383</v>
      </c>
      <c r="AZ495" s="64">
        <v>1</v>
      </c>
      <c r="BA495" s="109" t="s">
        <v>7140</v>
      </c>
      <c r="BB495" s="64" t="s">
        <v>10450</v>
      </c>
      <c r="BC495" s="69" t="s">
        <v>10445</v>
      </c>
    </row>
    <row r="496" spans="1:55" x14ac:dyDescent="0.35">
      <c r="A496" t="s">
        <v>1876</v>
      </c>
      <c r="B496">
        <v>27.835000000000001</v>
      </c>
      <c r="C496">
        <v>5.9</v>
      </c>
      <c r="D496" t="s">
        <v>2382</v>
      </c>
      <c r="E496" t="s">
        <v>2380</v>
      </c>
      <c r="F496" t="s">
        <v>2380</v>
      </c>
      <c r="G496">
        <v>1</v>
      </c>
      <c r="H496" t="s">
        <v>2382</v>
      </c>
      <c r="R496" s="64" t="s">
        <v>18</v>
      </c>
      <c r="S496" s="64">
        <v>1994</v>
      </c>
      <c r="U496" s="7" t="str">
        <f t="shared" si="42"/>
        <v>Jun</v>
      </c>
      <c r="V496" s="10">
        <f t="shared" si="43"/>
        <v>1994</v>
      </c>
      <c r="Y496" s="10" t="s">
        <v>2382</v>
      </c>
      <c r="Z496" s="10" t="str">
        <f t="shared" si="45"/>
        <v>yes</v>
      </c>
      <c r="AB496" s="53" t="s">
        <v>11</v>
      </c>
      <c r="AC496" s="10" t="str">
        <f t="shared" si="46"/>
        <v>tier - 2</v>
      </c>
      <c r="AE496" t="s">
        <v>11</v>
      </c>
      <c r="AF496" s="10" t="str">
        <f t="shared" si="47"/>
        <v>tier - 2</v>
      </c>
      <c r="AI496" t="s">
        <v>13</v>
      </c>
      <c r="AJ496" t="str">
        <f t="shared" si="44"/>
        <v>R1013</v>
      </c>
      <c r="AS496" s="110" t="s">
        <v>1876</v>
      </c>
      <c r="AT496" s="64">
        <v>27.835000000000001</v>
      </c>
      <c r="AU496" s="64">
        <v>5.9</v>
      </c>
      <c r="AV496" s="64" t="s">
        <v>2380</v>
      </c>
      <c r="AW496" s="64" t="s">
        <v>2380</v>
      </c>
      <c r="AX496" s="64" t="s">
        <v>2383</v>
      </c>
      <c r="AY496" s="64" t="s">
        <v>2383</v>
      </c>
      <c r="AZ496" s="64">
        <v>1</v>
      </c>
      <c r="BA496" s="109" t="s">
        <v>7141</v>
      </c>
      <c r="BB496" s="64" t="s">
        <v>10449</v>
      </c>
      <c r="BC496" s="69" t="s">
        <v>10445</v>
      </c>
    </row>
    <row r="497" spans="1:55" x14ac:dyDescent="0.35">
      <c r="A497" t="s">
        <v>1875</v>
      </c>
      <c r="B497">
        <v>51.74</v>
      </c>
      <c r="C497">
        <v>4.9800000000000004</v>
      </c>
      <c r="D497" t="s">
        <v>2382</v>
      </c>
      <c r="E497" t="s">
        <v>2380</v>
      </c>
      <c r="F497" t="s">
        <v>2380</v>
      </c>
      <c r="G497">
        <v>2</v>
      </c>
      <c r="H497" t="s">
        <v>2380</v>
      </c>
      <c r="R497" s="64" t="s">
        <v>35</v>
      </c>
      <c r="S497" s="64">
        <v>1990</v>
      </c>
      <c r="U497" s="7" t="str">
        <f t="shared" si="42"/>
        <v>Aug</v>
      </c>
      <c r="V497" s="10">
        <f t="shared" si="43"/>
        <v>1990</v>
      </c>
      <c r="Y497" s="10" t="s">
        <v>2380</v>
      </c>
      <c r="Z497" s="10" t="str">
        <f t="shared" si="45"/>
        <v>No</v>
      </c>
      <c r="AB497" s="53" t="s">
        <v>12</v>
      </c>
      <c r="AC497" s="10" t="str">
        <f t="shared" si="46"/>
        <v>tier - 3</v>
      </c>
      <c r="AE497" t="s">
        <v>11</v>
      </c>
      <c r="AF497" s="10" t="str">
        <f t="shared" si="47"/>
        <v>tier - 2</v>
      </c>
      <c r="AI497" t="s">
        <v>23</v>
      </c>
      <c r="AJ497" t="str">
        <f t="shared" si="44"/>
        <v>R1012</v>
      </c>
      <c r="AS497" s="110" t="s">
        <v>1875</v>
      </c>
      <c r="AT497" s="64">
        <v>51.74</v>
      </c>
      <c r="AU497" s="64">
        <v>4.9800000000000004</v>
      </c>
      <c r="AV497" s="64" t="s">
        <v>2380</v>
      </c>
      <c r="AW497" s="64" t="s">
        <v>2380</v>
      </c>
      <c r="AX497" s="64" t="s">
        <v>2383</v>
      </c>
      <c r="AY497" s="64" t="s">
        <v>2380</v>
      </c>
      <c r="AZ497" s="64">
        <v>2</v>
      </c>
      <c r="BA497" s="109" t="s">
        <v>6826</v>
      </c>
      <c r="BB497" s="64" t="s">
        <v>10450</v>
      </c>
      <c r="BC497" s="69" t="s">
        <v>10444</v>
      </c>
    </row>
    <row r="498" spans="1:55" x14ac:dyDescent="0.35">
      <c r="A498" t="s">
        <v>1874</v>
      </c>
      <c r="B498">
        <v>23.37</v>
      </c>
      <c r="C498">
        <v>5.8</v>
      </c>
      <c r="D498" t="s">
        <v>2380</v>
      </c>
      <c r="E498" t="s">
        <v>2380</v>
      </c>
      <c r="F498" t="s">
        <v>2380</v>
      </c>
      <c r="G498" t="s">
        <v>2381</v>
      </c>
      <c r="H498" t="s">
        <v>2382</v>
      </c>
      <c r="R498" s="64" t="s">
        <v>10</v>
      </c>
      <c r="S498" s="64">
        <v>1990</v>
      </c>
      <c r="U498" s="7" t="str">
        <f t="shared" si="42"/>
        <v>Jul</v>
      </c>
      <c r="V498" s="10">
        <f t="shared" si="43"/>
        <v>1990</v>
      </c>
      <c r="Y498" s="10" t="s">
        <v>2380</v>
      </c>
      <c r="Z498" s="10" t="str">
        <f t="shared" si="45"/>
        <v>No</v>
      </c>
      <c r="AB498" s="53" t="s">
        <v>11</v>
      </c>
      <c r="AC498" s="10" t="str">
        <f t="shared" si="46"/>
        <v>tier - 2</v>
      </c>
      <c r="AE498" t="s">
        <v>12</v>
      </c>
      <c r="AF498" s="10" t="str">
        <f t="shared" si="47"/>
        <v>tier - 3</v>
      </c>
      <c r="AI498" t="s">
        <v>23</v>
      </c>
      <c r="AJ498" t="str">
        <f t="shared" si="44"/>
        <v>R1012</v>
      </c>
      <c r="AS498" s="110" t="s">
        <v>1874</v>
      </c>
      <c r="AT498" s="64">
        <v>23.37</v>
      </c>
      <c r="AU498" s="64">
        <v>5.8</v>
      </c>
      <c r="AV498" s="64" t="s">
        <v>2380</v>
      </c>
      <c r="AW498" s="64" t="s">
        <v>2380</v>
      </c>
      <c r="AX498" s="64" t="s">
        <v>2380</v>
      </c>
      <c r="AY498" s="64" t="s">
        <v>2383</v>
      </c>
      <c r="AZ498" s="64">
        <v>0</v>
      </c>
      <c r="BA498" s="109" t="s">
        <v>7142</v>
      </c>
      <c r="BB498" s="64" t="s">
        <v>10449</v>
      </c>
      <c r="BC498" s="69" t="s">
        <v>10446</v>
      </c>
    </row>
    <row r="499" spans="1:55" x14ac:dyDescent="0.35">
      <c r="A499" t="s">
        <v>1873</v>
      </c>
      <c r="B499">
        <v>29.7</v>
      </c>
      <c r="C499">
        <v>6.21</v>
      </c>
      <c r="D499" t="s">
        <v>2382</v>
      </c>
      <c r="E499" t="s">
        <v>2380</v>
      </c>
      <c r="F499" t="s">
        <v>2383</v>
      </c>
      <c r="G499">
        <v>1</v>
      </c>
      <c r="H499" t="s">
        <v>2382</v>
      </c>
      <c r="R499" s="64" t="s">
        <v>10</v>
      </c>
      <c r="S499" s="64">
        <v>1991</v>
      </c>
      <c r="U499" s="7" t="str">
        <f t="shared" si="42"/>
        <v>Jul</v>
      </c>
      <c r="V499" s="10">
        <f t="shared" si="43"/>
        <v>1991</v>
      </c>
      <c r="Y499" s="10" t="s">
        <v>2382</v>
      </c>
      <c r="Z499" s="10" t="str">
        <f t="shared" si="45"/>
        <v>yes</v>
      </c>
      <c r="AB499" s="53" t="s">
        <v>16</v>
      </c>
      <c r="AC499" s="10" t="str">
        <f t="shared" si="46"/>
        <v>tier - 1</v>
      </c>
      <c r="AE499" t="s">
        <v>11</v>
      </c>
      <c r="AF499" s="10" t="str">
        <f t="shared" si="47"/>
        <v>tier - 2</v>
      </c>
      <c r="AI499" t="s">
        <v>13</v>
      </c>
      <c r="AJ499" t="str">
        <f t="shared" si="44"/>
        <v>R1013</v>
      </c>
      <c r="AS499" s="110" t="s">
        <v>1873</v>
      </c>
      <c r="AT499" s="64">
        <v>29.7</v>
      </c>
      <c r="AU499" s="64">
        <v>6.21</v>
      </c>
      <c r="AV499" s="64" t="s">
        <v>2380</v>
      </c>
      <c r="AW499" s="64" t="s">
        <v>2383</v>
      </c>
      <c r="AX499" s="64" t="s">
        <v>2383</v>
      </c>
      <c r="AY499" s="64" t="s">
        <v>2383</v>
      </c>
      <c r="AZ499" s="64">
        <v>1</v>
      </c>
      <c r="BA499" s="109" t="s">
        <v>6935</v>
      </c>
      <c r="BB499" s="64" t="s">
        <v>10449</v>
      </c>
      <c r="BC499" s="69" t="s">
        <v>10445</v>
      </c>
    </row>
    <row r="500" spans="1:55" x14ac:dyDescent="0.35">
      <c r="A500" t="s">
        <v>1872</v>
      </c>
      <c r="B500">
        <v>20.045000000000002</v>
      </c>
      <c r="C500">
        <v>6.17</v>
      </c>
      <c r="D500" t="s">
        <v>2380</v>
      </c>
      <c r="E500" t="s">
        <v>2380</v>
      </c>
      <c r="F500" t="s">
        <v>2383</v>
      </c>
      <c r="G500">
        <v>1</v>
      </c>
      <c r="H500" t="s">
        <v>2382</v>
      </c>
      <c r="R500" s="64" t="s">
        <v>15</v>
      </c>
      <c r="S500" s="64">
        <v>1999</v>
      </c>
      <c r="U500" s="7" t="str">
        <f t="shared" si="42"/>
        <v>Nov</v>
      </c>
      <c r="V500" s="10">
        <f t="shared" si="43"/>
        <v>1999</v>
      </c>
      <c r="Y500" s="10" t="s">
        <v>2380</v>
      </c>
      <c r="Z500" s="10" t="str">
        <f t="shared" si="45"/>
        <v>No</v>
      </c>
      <c r="AB500" s="53" t="s">
        <v>16</v>
      </c>
      <c r="AC500" s="10" t="str">
        <f t="shared" si="46"/>
        <v>tier - 1</v>
      </c>
      <c r="AE500" t="s">
        <v>11</v>
      </c>
      <c r="AF500" s="10" t="str">
        <f t="shared" si="47"/>
        <v>tier - 2</v>
      </c>
      <c r="AI500" t="s">
        <v>23</v>
      </c>
      <c r="AJ500" t="str">
        <f t="shared" si="44"/>
        <v>R1012</v>
      </c>
      <c r="AS500" s="110" t="s">
        <v>1872</v>
      </c>
      <c r="AT500" s="64">
        <v>20.045000000000002</v>
      </c>
      <c r="AU500" s="64">
        <v>6.17</v>
      </c>
      <c r="AV500" s="64" t="s">
        <v>2380</v>
      </c>
      <c r="AW500" s="64" t="s">
        <v>2383</v>
      </c>
      <c r="AX500" s="64" t="s">
        <v>2380</v>
      </c>
      <c r="AY500" s="64" t="s">
        <v>2383</v>
      </c>
      <c r="AZ500" s="64">
        <v>1</v>
      </c>
      <c r="BA500" s="109" t="s">
        <v>7143</v>
      </c>
      <c r="BB500" s="64" t="s">
        <v>10449</v>
      </c>
      <c r="BC500" s="69" t="s">
        <v>10446</v>
      </c>
    </row>
    <row r="501" spans="1:55" x14ac:dyDescent="0.35">
      <c r="A501" t="s">
        <v>1871</v>
      </c>
      <c r="B501">
        <v>27.83</v>
      </c>
      <c r="C501">
        <v>5.36</v>
      </c>
      <c r="D501" t="s">
        <v>2380</v>
      </c>
      <c r="E501" t="s">
        <v>2380</v>
      </c>
      <c r="F501" t="s">
        <v>2380</v>
      </c>
      <c r="G501">
        <v>2</v>
      </c>
      <c r="H501" t="s">
        <v>2380</v>
      </c>
      <c r="R501" s="64" t="s">
        <v>10</v>
      </c>
      <c r="S501" s="64">
        <v>2004</v>
      </c>
      <c r="U501" s="7" t="str">
        <f t="shared" si="42"/>
        <v>Jul</v>
      </c>
      <c r="V501" s="10">
        <f t="shared" si="43"/>
        <v>2004</v>
      </c>
      <c r="Y501" s="10" t="s">
        <v>2382</v>
      </c>
      <c r="Z501" s="10" t="str">
        <f t="shared" si="45"/>
        <v>yes</v>
      </c>
      <c r="AB501" s="53" t="s">
        <v>11</v>
      </c>
      <c r="AC501" s="10" t="str">
        <f t="shared" si="46"/>
        <v>tier - 2</v>
      </c>
      <c r="AE501" t="s">
        <v>12</v>
      </c>
      <c r="AF501" s="10" t="str">
        <f t="shared" si="47"/>
        <v>tier - 3</v>
      </c>
      <c r="AI501" t="s">
        <v>23</v>
      </c>
      <c r="AJ501" t="str">
        <f t="shared" si="44"/>
        <v>R1012</v>
      </c>
      <c r="AS501" s="110" t="s">
        <v>1871</v>
      </c>
      <c r="AT501" s="64">
        <v>27.83</v>
      </c>
      <c r="AU501" s="64">
        <v>5.36</v>
      </c>
      <c r="AV501" s="64" t="s">
        <v>2380</v>
      </c>
      <c r="AW501" s="64" t="s">
        <v>2380</v>
      </c>
      <c r="AX501" s="64" t="s">
        <v>2380</v>
      </c>
      <c r="AY501" s="64" t="s">
        <v>2380</v>
      </c>
      <c r="AZ501" s="64">
        <v>2</v>
      </c>
      <c r="BA501" s="109" t="s">
        <v>6826</v>
      </c>
      <c r="BB501" s="64" t="s">
        <v>10450</v>
      </c>
      <c r="BC501" s="69" t="s">
        <v>10445</v>
      </c>
    </row>
    <row r="502" spans="1:55" x14ac:dyDescent="0.35">
      <c r="A502" t="s">
        <v>1870</v>
      </c>
      <c r="B502">
        <v>28.93</v>
      </c>
      <c r="C502">
        <v>5.2</v>
      </c>
      <c r="D502" t="s">
        <v>2380</v>
      </c>
      <c r="E502" t="s">
        <v>2380</v>
      </c>
      <c r="F502" t="s">
        <v>2380</v>
      </c>
      <c r="G502" t="s">
        <v>2381</v>
      </c>
      <c r="H502" t="s">
        <v>2382</v>
      </c>
      <c r="R502" s="64" t="s">
        <v>10</v>
      </c>
      <c r="S502" s="64">
        <v>1992</v>
      </c>
      <c r="U502" s="7" t="str">
        <f t="shared" si="42"/>
        <v>Jul</v>
      </c>
      <c r="V502" s="10">
        <f t="shared" si="43"/>
        <v>1992</v>
      </c>
      <c r="Y502" s="10" t="s">
        <v>2382</v>
      </c>
      <c r="Z502" s="10" t="str">
        <f t="shared" si="45"/>
        <v>yes</v>
      </c>
      <c r="AB502" s="53" t="s">
        <v>11</v>
      </c>
      <c r="AC502" s="10" t="str">
        <f t="shared" si="46"/>
        <v>tier - 2</v>
      </c>
      <c r="AE502" t="s">
        <v>12</v>
      </c>
      <c r="AF502" s="10" t="str">
        <f t="shared" si="47"/>
        <v>tier - 3</v>
      </c>
      <c r="AI502" t="s">
        <v>23</v>
      </c>
      <c r="AJ502" t="str">
        <f t="shared" si="44"/>
        <v>R1012</v>
      </c>
      <c r="AS502" s="110" t="s">
        <v>1870</v>
      </c>
      <c r="AT502" s="64">
        <v>28.93</v>
      </c>
      <c r="AU502" s="64">
        <v>5.2</v>
      </c>
      <c r="AV502" s="64" t="s">
        <v>2380</v>
      </c>
      <c r="AW502" s="64" t="s">
        <v>2380</v>
      </c>
      <c r="AX502" s="64" t="s">
        <v>2380</v>
      </c>
      <c r="AY502" s="64" t="s">
        <v>2383</v>
      </c>
      <c r="AZ502" s="64">
        <v>0</v>
      </c>
      <c r="BA502" s="109" t="s">
        <v>7144</v>
      </c>
      <c r="BB502" s="64" t="s">
        <v>10450</v>
      </c>
      <c r="BC502" s="69" t="s">
        <v>10445</v>
      </c>
    </row>
    <row r="503" spans="1:55" x14ac:dyDescent="0.35">
      <c r="A503" t="s">
        <v>1869</v>
      </c>
      <c r="B503">
        <v>33.82</v>
      </c>
      <c r="C503">
        <v>5.42</v>
      </c>
      <c r="D503" t="s">
        <v>2380</v>
      </c>
      <c r="E503" t="s">
        <v>2380</v>
      </c>
      <c r="F503" t="s">
        <v>2380</v>
      </c>
      <c r="G503" t="s">
        <v>2381</v>
      </c>
      <c r="H503" t="s">
        <v>2380</v>
      </c>
      <c r="R503" s="64" t="s">
        <v>18</v>
      </c>
      <c r="S503" s="64">
        <v>1988</v>
      </c>
      <c r="U503" s="7" t="str">
        <f t="shared" si="42"/>
        <v>Jun</v>
      </c>
      <c r="V503" s="10">
        <f t="shared" si="43"/>
        <v>1988</v>
      </c>
      <c r="Y503" s="10" t="s">
        <v>2382</v>
      </c>
      <c r="Z503" s="10" t="str">
        <f t="shared" si="45"/>
        <v>yes</v>
      </c>
      <c r="AB503" s="53" t="s">
        <v>12</v>
      </c>
      <c r="AC503" s="10" t="str">
        <f t="shared" si="46"/>
        <v>tier - 3</v>
      </c>
      <c r="AE503" t="s">
        <v>12</v>
      </c>
      <c r="AF503" s="10" t="str">
        <f t="shared" si="47"/>
        <v>tier - 3</v>
      </c>
      <c r="AI503" t="s">
        <v>356</v>
      </c>
      <c r="AJ503" t="str">
        <f t="shared" si="44"/>
        <v>R1017</v>
      </c>
      <c r="AS503" s="110" t="s">
        <v>1869</v>
      </c>
      <c r="AT503" s="64">
        <v>33.82</v>
      </c>
      <c r="AU503" s="64">
        <v>5.42</v>
      </c>
      <c r="AV503" s="64" t="s">
        <v>2380</v>
      </c>
      <c r="AW503" s="64" t="s">
        <v>2380</v>
      </c>
      <c r="AX503" s="64" t="s">
        <v>2380</v>
      </c>
      <c r="AY503" s="64" t="s">
        <v>2380</v>
      </c>
      <c r="AZ503" s="64">
        <v>0</v>
      </c>
      <c r="BA503" s="109" t="s">
        <v>7145</v>
      </c>
      <c r="BB503" s="64" t="s">
        <v>10450</v>
      </c>
      <c r="BC503" s="69" t="s">
        <v>10444</v>
      </c>
    </row>
    <row r="504" spans="1:55" x14ac:dyDescent="0.35">
      <c r="A504" t="s">
        <v>1868</v>
      </c>
      <c r="B504">
        <v>20.234999999999999</v>
      </c>
      <c r="C504">
        <v>6.84</v>
      </c>
      <c r="D504" t="s">
        <v>2380</v>
      </c>
      <c r="E504" t="s">
        <v>2380</v>
      </c>
      <c r="F504" t="s">
        <v>2380</v>
      </c>
      <c r="G504" t="s">
        <v>2381</v>
      </c>
      <c r="H504" t="s">
        <v>2382</v>
      </c>
      <c r="R504" s="64" t="s">
        <v>37</v>
      </c>
      <c r="S504" s="64">
        <v>1997</v>
      </c>
      <c r="U504" s="7" t="str">
        <f t="shared" si="42"/>
        <v>Oct</v>
      </c>
      <c r="V504" s="10">
        <f t="shared" si="43"/>
        <v>1997</v>
      </c>
      <c r="Y504" s="10" t="s">
        <v>2380</v>
      </c>
      <c r="Z504" s="10" t="str">
        <f t="shared" si="45"/>
        <v>No</v>
      </c>
      <c r="AB504" s="53" t="s">
        <v>11</v>
      </c>
      <c r="AC504" s="10" t="str">
        <f t="shared" si="46"/>
        <v>tier - 2</v>
      </c>
      <c r="AE504" t="s">
        <v>11</v>
      </c>
      <c r="AF504" s="10" t="str">
        <f t="shared" si="47"/>
        <v>tier - 2</v>
      </c>
      <c r="AI504" t="s">
        <v>13</v>
      </c>
      <c r="AJ504" t="str">
        <f t="shared" si="44"/>
        <v>R1013</v>
      </c>
      <c r="AS504" s="110" t="s">
        <v>1868</v>
      </c>
      <c r="AT504" s="64">
        <v>20.234999999999999</v>
      </c>
      <c r="AU504" s="64">
        <v>6.84</v>
      </c>
      <c r="AV504" s="64" t="s">
        <v>2380</v>
      </c>
      <c r="AW504" s="64" t="s">
        <v>2380</v>
      </c>
      <c r="AX504" s="64" t="s">
        <v>2380</v>
      </c>
      <c r="AY504" s="64" t="s">
        <v>2383</v>
      </c>
      <c r="AZ504" s="64">
        <v>0</v>
      </c>
      <c r="BA504" s="109" t="s">
        <v>7146</v>
      </c>
      <c r="BB504" s="64" t="s">
        <v>10448</v>
      </c>
      <c r="BC504" s="69" t="s">
        <v>10446</v>
      </c>
    </row>
    <row r="505" spans="1:55" x14ac:dyDescent="0.35">
      <c r="A505" t="s">
        <v>1867</v>
      </c>
      <c r="B505">
        <v>49.2</v>
      </c>
      <c r="C505">
        <v>10.9</v>
      </c>
      <c r="D505" t="s">
        <v>2382</v>
      </c>
      <c r="E505" t="s">
        <v>2380</v>
      </c>
      <c r="F505" t="s">
        <v>2383</v>
      </c>
      <c r="G505">
        <v>1</v>
      </c>
      <c r="H505" t="s">
        <v>2380</v>
      </c>
      <c r="R505" s="64" t="s">
        <v>20</v>
      </c>
      <c r="S505" s="64">
        <v>1982</v>
      </c>
      <c r="U505" s="7" t="str">
        <f t="shared" si="42"/>
        <v>Sep</v>
      </c>
      <c r="V505" s="10">
        <f t="shared" si="43"/>
        <v>1982</v>
      </c>
      <c r="Y505" s="10" t="s">
        <v>2382</v>
      </c>
      <c r="Z505" s="10" t="str">
        <f t="shared" si="45"/>
        <v>yes</v>
      </c>
      <c r="AB505" s="53" t="s">
        <v>11</v>
      </c>
      <c r="AC505" s="10" t="str">
        <f t="shared" si="46"/>
        <v>tier - 2</v>
      </c>
      <c r="AE505" t="s">
        <v>11</v>
      </c>
      <c r="AF505" s="10" t="str">
        <f t="shared" si="47"/>
        <v>tier - 2</v>
      </c>
      <c r="AI505" t="s">
        <v>13</v>
      </c>
      <c r="AJ505" t="str">
        <f t="shared" si="44"/>
        <v>R1013</v>
      </c>
      <c r="AS505" s="110" t="s">
        <v>1867</v>
      </c>
      <c r="AT505" s="64">
        <v>49.2</v>
      </c>
      <c r="AU505" s="64">
        <v>10.9</v>
      </c>
      <c r="AV505" s="64" t="s">
        <v>2380</v>
      </c>
      <c r="AW505" s="64" t="s">
        <v>2383</v>
      </c>
      <c r="AX505" s="64" t="s">
        <v>2383</v>
      </c>
      <c r="AY505" s="64" t="s">
        <v>2380</v>
      </c>
      <c r="AZ505" s="64">
        <v>1</v>
      </c>
      <c r="BA505" s="109" t="s">
        <v>7147</v>
      </c>
      <c r="BB505" s="64" t="s">
        <v>10448</v>
      </c>
      <c r="BC505" s="69" t="s">
        <v>10444</v>
      </c>
    </row>
    <row r="506" spans="1:55" x14ac:dyDescent="0.35">
      <c r="A506" t="s">
        <v>1866</v>
      </c>
      <c r="B506">
        <v>26.4</v>
      </c>
      <c r="C506">
        <v>4.87</v>
      </c>
      <c r="D506" t="s">
        <v>2382</v>
      </c>
      <c r="E506" t="s">
        <v>2380</v>
      </c>
      <c r="F506" t="s">
        <v>2380</v>
      </c>
      <c r="G506" t="s">
        <v>2381</v>
      </c>
      <c r="H506" t="s">
        <v>2382</v>
      </c>
      <c r="R506" s="64" t="s">
        <v>18</v>
      </c>
      <c r="S506" s="64">
        <v>1980</v>
      </c>
      <c r="U506" s="7" t="str">
        <f t="shared" si="42"/>
        <v>Jun</v>
      </c>
      <c r="V506" s="10">
        <f t="shared" si="43"/>
        <v>1980</v>
      </c>
      <c r="Y506" s="10" t="s">
        <v>2382</v>
      </c>
      <c r="Z506" s="10" t="str">
        <f t="shared" si="45"/>
        <v>yes</v>
      </c>
      <c r="AB506" s="53" t="s">
        <v>11</v>
      </c>
      <c r="AC506" s="10" t="str">
        <f t="shared" si="46"/>
        <v>tier - 2</v>
      </c>
      <c r="AE506" t="s">
        <v>12</v>
      </c>
      <c r="AF506" s="10" t="str">
        <f t="shared" si="47"/>
        <v>tier - 3</v>
      </c>
      <c r="AI506" t="s">
        <v>13</v>
      </c>
      <c r="AJ506" t="str">
        <f t="shared" si="44"/>
        <v>R1013</v>
      </c>
      <c r="AS506" s="110" t="s">
        <v>1866</v>
      </c>
      <c r="AT506" s="64">
        <v>26.4</v>
      </c>
      <c r="AU506" s="64">
        <v>4.87</v>
      </c>
      <c r="AV506" s="64" t="s">
        <v>2380</v>
      </c>
      <c r="AW506" s="64" t="s">
        <v>2380</v>
      </c>
      <c r="AX506" s="64" t="s">
        <v>2383</v>
      </c>
      <c r="AY506" s="64" t="s">
        <v>2383</v>
      </c>
      <c r="AZ506" s="64">
        <v>0</v>
      </c>
      <c r="BA506" s="109" t="s">
        <v>6813</v>
      </c>
      <c r="BB506" s="64" t="s">
        <v>10450</v>
      </c>
      <c r="BC506" s="69" t="s">
        <v>10445</v>
      </c>
    </row>
    <row r="507" spans="1:55" x14ac:dyDescent="0.35">
      <c r="A507" t="s">
        <v>1865</v>
      </c>
      <c r="B507">
        <v>28.38</v>
      </c>
      <c r="C507">
        <v>6.07</v>
      </c>
      <c r="D507" t="s">
        <v>2380</v>
      </c>
      <c r="E507" t="s">
        <v>2380</v>
      </c>
      <c r="F507" t="s">
        <v>2380</v>
      </c>
      <c r="G507">
        <v>1</v>
      </c>
      <c r="H507" t="s">
        <v>2382</v>
      </c>
      <c r="R507" s="64" t="s">
        <v>37</v>
      </c>
      <c r="S507" s="64">
        <v>2003</v>
      </c>
      <c r="U507" s="7" t="str">
        <f t="shared" si="42"/>
        <v>Oct</v>
      </c>
      <c r="V507" s="10">
        <f t="shared" si="43"/>
        <v>2003</v>
      </c>
      <c r="Y507" s="10" t="s">
        <v>2382</v>
      </c>
      <c r="Z507" s="10" t="str">
        <f t="shared" si="45"/>
        <v>yes</v>
      </c>
      <c r="AB507" s="53" t="s">
        <v>11</v>
      </c>
      <c r="AC507" s="10" t="str">
        <f t="shared" si="46"/>
        <v>tier - 2</v>
      </c>
      <c r="AE507" t="s">
        <v>16</v>
      </c>
      <c r="AF507" s="10" t="str">
        <f t="shared" si="47"/>
        <v>tier - 1</v>
      </c>
      <c r="AI507" t="s">
        <v>535</v>
      </c>
      <c r="AJ507" t="str">
        <f t="shared" si="44"/>
        <v>R1026</v>
      </c>
      <c r="AS507" s="110" t="s">
        <v>1865</v>
      </c>
      <c r="AT507" s="64">
        <v>28.38</v>
      </c>
      <c r="AU507" s="64">
        <v>6.07</v>
      </c>
      <c r="AV507" s="64" t="s">
        <v>2380</v>
      </c>
      <c r="AW507" s="64" t="s">
        <v>2380</v>
      </c>
      <c r="AX507" s="64" t="s">
        <v>2380</v>
      </c>
      <c r="AY507" s="64" t="s">
        <v>2383</v>
      </c>
      <c r="AZ507" s="64">
        <v>1</v>
      </c>
      <c r="BA507" s="109" t="s">
        <v>7148</v>
      </c>
      <c r="BB507" s="64" t="s">
        <v>10449</v>
      </c>
      <c r="BC507" s="69" t="s">
        <v>10445</v>
      </c>
    </row>
    <row r="508" spans="1:55" x14ac:dyDescent="0.35">
      <c r="A508" t="s">
        <v>1864</v>
      </c>
      <c r="B508">
        <v>24.64</v>
      </c>
      <c r="C508">
        <v>4.33</v>
      </c>
      <c r="D508" t="s">
        <v>2380</v>
      </c>
      <c r="E508" t="s">
        <v>2380</v>
      </c>
      <c r="F508" t="s">
        <v>2380</v>
      </c>
      <c r="G508" t="s">
        <v>2381</v>
      </c>
      <c r="H508" t="s">
        <v>2382</v>
      </c>
      <c r="R508" s="64" t="s">
        <v>30</v>
      </c>
      <c r="S508" s="64">
        <v>1987</v>
      </c>
      <c r="U508" s="7" t="str">
        <f t="shared" si="42"/>
        <v>Dec</v>
      </c>
      <c r="V508" s="10">
        <f t="shared" si="43"/>
        <v>1987</v>
      </c>
      <c r="Y508" s="10" t="s">
        <v>2380</v>
      </c>
      <c r="Z508" s="10" t="str">
        <f t="shared" si="45"/>
        <v>No</v>
      </c>
      <c r="AB508" s="53" t="s">
        <v>16</v>
      </c>
      <c r="AC508" s="10" t="str">
        <f t="shared" si="46"/>
        <v>tier - 1</v>
      </c>
      <c r="AE508" t="s">
        <v>11</v>
      </c>
      <c r="AF508" s="10" t="str">
        <f t="shared" si="47"/>
        <v>tier - 2</v>
      </c>
      <c r="AI508" t="s">
        <v>23</v>
      </c>
      <c r="AJ508" t="str">
        <f t="shared" si="44"/>
        <v>R1012</v>
      </c>
      <c r="AS508" s="110" t="s">
        <v>1864</v>
      </c>
      <c r="AT508" s="64">
        <v>24.64</v>
      </c>
      <c r="AU508" s="64">
        <v>4.33</v>
      </c>
      <c r="AV508" s="64" t="s">
        <v>2380</v>
      </c>
      <c r="AW508" s="64" t="s">
        <v>2380</v>
      </c>
      <c r="AX508" s="64" t="s">
        <v>2380</v>
      </c>
      <c r="AY508" s="64" t="s">
        <v>2383</v>
      </c>
      <c r="AZ508" s="64">
        <v>0</v>
      </c>
      <c r="BA508" s="109" t="s">
        <v>7149</v>
      </c>
      <c r="BB508" s="64" t="s">
        <v>10450</v>
      </c>
      <c r="BC508" s="69" t="s">
        <v>10446</v>
      </c>
    </row>
    <row r="509" spans="1:55" x14ac:dyDescent="0.35">
      <c r="A509" t="s">
        <v>1863</v>
      </c>
      <c r="B509">
        <v>39.71</v>
      </c>
      <c r="C509">
        <v>5.83</v>
      </c>
      <c r="D509" t="s">
        <v>2380</v>
      </c>
      <c r="E509" t="s">
        <v>2380</v>
      </c>
      <c r="F509" t="s">
        <v>2380</v>
      </c>
      <c r="G509">
        <v>1</v>
      </c>
      <c r="H509" t="s">
        <v>2380</v>
      </c>
      <c r="R509" s="64" t="s">
        <v>30</v>
      </c>
      <c r="S509" s="64">
        <v>1988</v>
      </c>
      <c r="U509" s="7" t="str">
        <f t="shared" si="42"/>
        <v>Dec</v>
      </c>
      <c r="V509" s="10">
        <f t="shared" si="43"/>
        <v>1988</v>
      </c>
      <c r="Y509" s="10" t="s">
        <v>2382</v>
      </c>
      <c r="Z509" s="10" t="str">
        <f t="shared" si="45"/>
        <v>yes</v>
      </c>
      <c r="AB509" s="53" t="s">
        <v>11</v>
      </c>
      <c r="AC509" s="10" t="str">
        <f t="shared" si="46"/>
        <v>tier - 2</v>
      </c>
      <c r="AE509" t="s">
        <v>12</v>
      </c>
      <c r="AF509" s="10" t="str">
        <f t="shared" si="47"/>
        <v>tier - 3</v>
      </c>
      <c r="AI509" t="s">
        <v>356</v>
      </c>
      <c r="AJ509" t="str">
        <f t="shared" si="44"/>
        <v>R1017</v>
      </c>
      <c r="AS509" s="110" t="s">
        <v>1863</v>
      </c>
      <c r="AT509" s="64">
        <v>39.71</v>
      </c>
      <c r="AU509" s="64">
        <v>5.83</v>
      </c>
      <c r="AV509" s="64" t="s">
        <v>2380</v>
      </c>
      <c r="AW509" s="64" t="s">
        <v>2380</v>
      </c>
      <c r="AX509" s="64" t="s">
        <v>2380</v>
      </c>
      <c r="AY509" s="64" t="s">
        <v>2380</v>
      </c>
      <c r="AZ509" s="64">
        <v>1</v>
      </c>
      <c r="BA509" s="109" t="s">
        <v>7150</v>
      </c>
      <c r="BB509" s="64" t="s">
        <v>10449</v>
      </c>
      <c r="BC509" s="69" t="s">
        <v>10444</v>
      </c>
    </row>
    <row r="510" spans="1:55" x14ac:dyDescent="0.35">
      <c r="A510" t="s">
        <v>1862</v>
      </c>
      <c r="B510">
        <v>22.22</v>
      </c>
      <c r="C510">
        <v>5.5</v>
      </c>
      <c r="D510" t="s">
        <v>2380</v>
      </c>
      <c r="E510" t="s">
        <v>2380</v>
      </c>
      <c r="F510" t="s">
        <v>2380</v>
      </c>
      <c r="G510" t="s">
        <v>2381</v>
      </c>
      <c r="H510" t="s">
        <v>2382</v>
      </c>
      <c r="R510" s="64" t="s">
        <v>35</v>
      </c>
      <c r="S510" s="64">
        <v>1992</v>
      </c>
      <c r="U510" s="7" t="str">
        <f t="shared" si="42"/>
        <v>Aug</v>
      </c>
      <c r="V510" s="10">
        <f t="shared" si="43"/>
        <v>1992</v>
      </c>
      <c r="Y510" s="10" t="s">
        <v>2380</v>
      </c>
      <c r="Z510" s="10" t="str">
        <f t="shared" si="45"/>
        <v>No</v>
      </c>
      <c r="AB510" s="53" t="s">
        <v>11</v>
      </c>
      <c r="AC510" s="10" t="str">
        <f t="shared" si="46"/>
        <v>tier - 2</v>
      </c>
      <c r="AE510" t="s">
        <v>12</v>
      </c>
      <c r="AF510" s="10" t="str">
        <f t="shared" si="47"/>
        <v>tier - 3</v>
      </c>
      <c r="AI510" t="s">
        <v>23</v>
      </c>
      <c r="AJ510" t="str">
        <f t="shared" si="44"/>
        <v>R1012</v>
      </c>
      <c r="AS510" s="110" t="s">
        <v>1862</v>
      </c>
      <c r="AT510" s="64">
        <v>22.22</v>
      </c>
      <c r="AU510" s="64">
        <v>5.5</v>
      </c>
      <c r="AV510" s="64" t="s">
        <v>2380</v>
      </c>
      <c r="AW510" s="64" t="s">
        <v>2380</v>
      </c>
      <c r="AX510" s="64" t="s">
        <v>2380</v>
      </c>
      <c r="AY510" s="64" t="s">
        <v>2383</v>
      </c>
      <c r="AZ510" s="64">
        <v>0</v>
      </c>
      <c r="BA510" s="109" t="s">
        <v>7151</v>
      </c>
      <c r="BB510" s="64" t="s">
        <v>10450</v>
      </c>
      <c r="BC510" s="69" t="s">
        <v>10446</v>
      </c>
    </row>
    <row r="511" spans="1:55" x14ac:dyDescent="0.35">
      <c r="A511" t="s">
        <v>1861</v>
      </c>
      <c r="B511">
        <v>33.344999999999999</v>
      </c>
      <c r="C511">
        <v>4.79</v>
      </c>
      <c r="D511" t="s">
        <v>2380</v>
      </c>
      <c r="E511" t="s">
        <v>2380</v>
      </c>
      <c r="F511" t="s">
        <v>2383</v>
      </c>
      <c r="G511">
        <v>1</v>
      </c>
      <c r="H511" t="s">
        <v>2380</v>
      </c>
      <c r="R511" s="64" t="s">
        <v>18</v>
      </c>
      <c r="S511" s="64">
        <v>1993</v>
      </c>
      <c r="U511" s="7" t="str">
        <f t="shared" si="42"/>
        <v>Jun</v>
      </c>
      <c r="V511" s="10">
        <f t="shared" si="43"/>
        <v>1993</v>
      </c>
      <c r="Y511" s="10" t="s">
        <v>2382</v>
      </c>
      <c r="Z511" s="10" t="str">
        <f t="shared" si="45"/>
        <v>yes</v>
      </c>
      <c r="AB511" s="53" t="s">
        <v>11</v>
      </c>
      <c r="AC511" s="10" t="str">
        <f t="shared" si="46"/>
        <v>tier - 2</v>
      </c>
      <c r="AE511" t="s">
        <v>12</v>
      </c>
      <c r="AF511" s="10" t="str">
        <f t="shared" si="47"/>
        <v>tier - 3</v>
      </c>
      <c r="AI511" t="s">
        <v>42</v>
      </c>
      <c r="AJ511" t="str">
        <f t="shared" si="44"/>
        <v>R1011</v>
      </c>
      <c r="AS511" s="110" t="s">
        <v>1861</v>
      </c>
      <c r="AT511" s="64">
        <v>33.344999999999999</v>
      </c>
      <c r="AU511" s="64">
        <v>4.79</v>
      </c>
      <c r="AV511" s="64" t="s">
        <v>2380</v>
      </c>
      <c r="AW511" s="64" t="s">
        <v>2383</v>
      </c>
      <c r="AX511" s="64" t="s">
        <v>2380</v>
      </c>
      <c r="AY511" s="64" t="s">
        <v>2380</v>
      </c>
      <c r="AZ511" s="64">
        <v>1</v>
      </c>
      <c r="BA511" s="109" t="s">
        <v>7152</v>
      </c>
      <c r="BB511" s="64" t="s">
        <v>10450</v>
      </c>
      <c r="BC511" s="69" t="s">
        <v>10444</v>
      </c>
    </row>
    <row r="512" spans="1:55" x14ac:dyDescent="0.35">
      <c r="A512" t="s">
        <v>1860</v>
      </c>
      <c r="B512">
        <v>24.42</v>
      </c>
      <c r="C512">
        <v>5.81</v>
      </c>
      <c r="D512" t="s">
        <v>2380</v>
      </c>
      <c r="E512" t="s">
        <v>2380</v>
      </c>
      <c r="F512" t="s">
        <v>2380</v>
      </c>
      <c r="G512">
        <v>1</v>
      </c>
      <c r="H512" t="s">
        <v>2382</v>
      </c>
      <c r="R512" s="64" t="s">
        <v>18</v>
      </c>
      <c r="S512" s="64">
        <v>1988</v>
      </c>
      <c r="U512" s="7" t="str">
        <f t="shared" si="42"/>
        <v>Jun</v>
      </c>
      <c r="V512" s="10">
        <f t="shared" si="43"/>
        <v>1988</v>
      </c>
      <c r="Y512" s="10" t="s">
        <v>2380</v>
      </c>
      <c r="Z512" s="10" t="str">
        <f t="shared" si="45"/>
        <v>No</v>
      </c>
      <c r="AB512" s="53" t="s">
        <v>11</v>
      </c>
      <c r="AC512" s="10" t="str">
        <f t="shared" si="46"/>
        <v>tier - 2</v>
      </c>
      <c r="AE512" t="s">
        <v>12</v>
      </c>
      <c r="AF512" s="10" t="str">
        <f t="shared" si="47"/>
        <v>tier - 3</v>
      </c>
      <c r="AI512" t="s">
        <v>42</v>
      </c>
      <c r="AJ512" t="str">
        <f t="shared" si="44"/>
        <v>R1011</v>
      </c>
      <c r="AS512" s="110" t="s">
        <v>1860</v>
      </c>
      <c r="AT512" s="64">
        <v>24.42</v>
      </c>
      <c r="AU512" s="64">
        <v>5.81</v>
      </c>
      <c r="AV512" s="64" t="s">
        <v>2380</v>
      </c>
      <c r="AW512" s="64" t="s">
        <v>2380</v>
      </c>
      <c r="AX512" s="64" t="s">
        <v>2380</v>
      </c>
      <c r="AY512" s="64" t="s">
        <v>2383</v>
      </c>
      <c r="AZ512" s="64">
        <v>1</v>
      </c>
      <c r="BA512" s="109" t="s">
        <v>7041</v>
      </c>
      <c r="BB512" s="64" t="s">
        <v>10449</v>
      </c>
      <c r="BC512" s="69" t="s">
        <v>10446</v>
      </c>
    </row>
    <row r="513" spans="1:55" x14ac:dyDescent="0.35">
      <c r="A513" t="s">
        <v>1859</v>
      </c>
      <c r="B513">
        <v>29.81</v>
      </c>
      <c r="C513">
        <v>5.58</v>
      </c>
      <c r="D513" t="s">
        <v>2380</v>
      </c>
      <c r="E513" t="s">
        <v>2380</v>
      </c>
      <c r="F513" t="s">
        <v>2380</v>
      </c>
      <c r="G513" t="s">
        <v>2381</v>
      </c>
      <c r="H513" t="s">
        <v>2382</v>
      </c>
      <c r="R513" s="64" t="s">
        <v>15</v>
      </c>
      <c r="S513" s="64">
        <v>1990</v>
      </c>
      <c r="U513" s="7" t="str">
        <f t="shared" si="42"/>
        <v>Nov</v>
      </c>
      <c r="V513" s="10">
        <f t="shared" si="43"/>
        <v>1990</v>
      </c>
      <c r="Y513" s="10" t="s">
        <v>2382</v>
      </c>
      <c r="Z513" s="10" t="str">
        <f t="shared" si="45"/>
        <v>yes</v>
      </c>
      <c r="AB513" s="53" t="s">
        <v>11</v>
      </c>
      <c r="AC513" s="10" t="str">
        <f t="shared" si="46"/>
        <v>tier - 2</v>
      </c>
      <c r="AE513" t="s">
        <v>11</v>
      </c>
      <c r="AF513" s="10" t="str">
        <f t="shared" si="47"/>
        <v>tier - 2</v>
      </c>
      <c r="AI513" t="s">
        <v>247</v>
      </c>
      <c r="AJ513" t="str">
        <f t="shared" si="44"/>
        <v>R1024</v>
      </c>
      <c r="AS513" s="110" t="s">
        <v>1859</v>
      </c>
      <c r="AT513" s="64">
        <v>29.81</v>
      </c>
      <c r="AU513" s="64">
        <v>5.58</v>
      </c>
      <c r="AV513" s="64" t="s">
        <v>2380</v>
      </c>
      <c r="AW513" s="64" t="s">
        <v>2380</v>
      </c>
      <c r="AX513" s="64" t="s">
        <v>2380</v>
      </c>
      <c r="AY513" s="64" t="s">
        <v>2383</v>
      </c>
      <c r="AZ513" s="64">
        <v>0</v>
      </c>
      <c r="BA513" s="109" t="s">
        <v>6877</v>
      </c>
      <c r="BB513" s="64" t="s">
        <v>10450</v>
      </c>
      <c r="BC513" s="69" t="s">
        <v>10445</v>
      </c>
    </row>
    <row r="514" spans="1:55" x14ac:dyDescent="0.35">
      <c r="A514" t="s">
        <v>1858</v>
      </c>
      <c r="B514">
        <v>51.18</v>
      </c>
      <c r="C514">
        <v>4.4000000000000004</v>
      </c>
      <c r="D514" t="s">
        <v>2382</v>
      </c>
      <c r="E514" t="s">
        <v>2380</v>
      </c>
      <c r="F514" t="s">
        <v>2380</v>
      </c>
      <c r="G514">
        <v>2</v>
      </c>
      <c r="H514" t="s">
        <v>2380</v>
      </c>
      <c r="R514" s="64" t="s">
        <v>30</v>
      </c>
      <c r="S514" s="64">
        <v>2004</v>
      </c>
      <c r="U514" s="7" t="str">
        <f t="shared" si="42"/>
        <v>Dec</v>
      </c>
      <c r="V514" s="10">
        <f t="shared" si="43"/>
        <v>2004</v>
      </c>
      <c r="Y514" s="10" t="s">
        <v>2382</v>
      </c>
      <c r="Z514" s="10" t="str">
        <f t="shared" si="45"/>
        <v>yes</v>
      </c>
      <c r="AB514" s="53" t="s">
        <v>11</v>
      </c>
      <c r="AC514" s="10" t="str">
        <f t="shared" si="46"/>
        <v>tier - 2</v>
      </c>
      <c r="AE514" t="s">
        <v>11</v>
      </c>
      <c r="AF514" s="10" t="str">
        <f t="shared" si="47"/>
        <v>tier - 2</v>
      </c>
      <c r="AI514" t="s">
        <v>247</v>
      </c>
      <c r="AJ514" t="str">
        <f t="shared" si="44"/>
        <v>R1024</v>
      </c>
      <c r="AS514" s="110" t="s">
        <v>1858</v>
      </c>
      <c r="AT514" s="64">
        <v>51.18</v>
      </c>
      <c r="AU514" s="64">
        <v>4.4000000000000004</v>
      </c>
      <c r="AV514" s="64" t="s">
        <v>2380</v>
      </c>
      <c r="AW514" s="64" t="s">
        <v>2380</v>
      </c>
      <c r="AX514" s="64" t="s">
        <v>2383</v>
      </c>
      <c r="AY514" s="64" t="s">
        <v>2380</v>
      </c>
      <c r="AZ514" s="64">
        <v>2</v>
      </c>
      <c r="BA514" s="109" t="s">
        <v>6558</v>
      </c>
      <c r="BB514" s="64" t="s">
        <v>10450</v>
      </c>
      <c r="BC514" s="69" t="s">
        <v>10444</v>
      </c>
    </row>
    <row r="515" spans="1:55" x14ac:dyDescent="0.35">
      <c r="A515" t="s">
        <v>1857</v>
      </c>
      <c r="B515">
        <v>51.37</v>
      </c>
      <c r="C515">
        <v>8.18</v>
      </c>
      <c r="D515" t="s">
        <v>2382</v>
      </c>
      <c r="E515" t="s">
        <v>2380</v>
      </c>
      <c r="F515" t="s">
        <v>2380</v>
      </c>
      <c r="G515" t="s">
        <v>2381</v>
      </c>
      <c r="H515" t="s">
        <v>2380</v>
      </c>
      <c r="R515" s="64" t="s">
        <v>20</v>
      </c>
      <c r="S515" s="64">
        <v>1990</v>
      </c>
      <c r="U515" s="7" t="str">
        <f t="shared" si="42"/>
        <v>Sep</v>
      </c>
      <c r="V515" s="10">
        <f t="shared" si="43"/>
        <v>1990</v>
      </c>
      <c r="Y515" s="10" t="s">
        <v>2382</v>
      </c>
      <c r="Z515" s="10" t="str">
        <f t="shared" si="45"/>
        <v>yes</v>
      </c>
      <c r="AB515" s="53" t="s">
        <v>11</v>
      </c>
      <c r="AC515" s="10" t="str">
        <f t="shared" si="46"/>
        <v>tier - 2</v>
      </c>
      <c r="AE515" t="s">
        <v>16</v>
      </c>
      <c r="AF515" s="10" t="str">
        <f t="shared" si="47"/>
        <v>tier - 1</v>
      </c>
      <c r="AI515" t="s">
        <v>13</v>
      </c>
      <c r="AJ515" t="str">
        <f t="shared" si="44"/>
        <v>R1013</v>
      </c>
      <c r="AS515" s="110" t="s">
        <v>1857</v>
      </c>
      <c r="AT515" s="64">
        <v>51.37</v>
      </c>
      <c r="AU515" s="64">
        <v>8.18</v>
      </c>
      <c r="AV515" s="64" t="s">
        <v>2380</v>
      </c>
      <c r="AW515" s="64" t="s">
        <v>2380</v>
      </c>
      <c r="AX515" s="64" t="s">
        <v>2383</v>
      </c>
      <c r="AY515" s="64" t="s">
        <v>2380</v>
      </c>
      <c r="AZ515" s="64">
        <v>0</v>
      </c>
      <c r="BA515" s="109" t="s">
        <v>7153</v>
      </c>
      <c r="BB515" s="64" t="s">
        <v>10448</v>
      </c>
      <c r="BC515" s="69" t="s">
        <v>10444</v>
      </c>
    </row>
    <row r="516" spans="1:55" x14ac:dyDescent="0.35">
      <c r="A516" t="s">
        <v>1856</v>
      </c>
      <c r="B516">
        <v>36.19</v>
      </c>
      <c r="C516">
        <v>5.52</v>
      </c>
      <c r="D516" t="s">
        <v>2382</v>
      </c>
      <c r="E516" t="s">
        <v>2380</v>
      </c>
      <c r="F516" t="s">
        <v>2380</v>
      </c>
      <c r="G516" t="s">
        <v>2381</v>
      </c>
      <c r="H516" t="s">
        <v>2380</v>
      </c>
      <c r="R516" s="64" t="s">
        <v>30</v>
      </c>
      <c r="S516" s="64">
        <v>1996</v>
      </c>
      <c r="U516" s="7" t="str">
        <f t="shared" si="42"/>
        <v>Dec</v>
      </c>
      <c r="V516" s="10">
        <f t="shared" si="43"/>
        <v>1996</v>
      </c>
      <c r="Y516" s="10" t="s">
        <v>2380</v>
      </c>
      <c r="Z516" s="10" t="str">
        <f t="shared" si="45"/>
        <v>No</v>
      </c>
      <c r="AB516" s="53" t="s">
        <v>11</v>
      </c>
      <c r="AC516" s="10" t="str">
        <f t="shared" si="46"/>
        <v>tier - 2</v>
      </c>
      <c r="AE516" t="s">
        <v>11</v>
      </c>
      <c r="AF516" s="10" t="str">
        <f t="shared" si="47"/>
        <v>tier - 2</v>
      </c>
      <c r="AI516" t="s">
        <v>247</v>
      </c>
      <c r="AJ516" t="str">
        <f t="shared" si="44"/>
        <v>R1024</v>
      </c>
      <c r="AS516" s="110" t="s">
        <v>1856</v>
      </c>
      <c r="AT516" s="64">
        <v>36.19</v>
      </c>
      <c r="AU516" s="64">
        <v>5.52</v>
      </c>
      <c r="AV516" s="64" t="s">
        <v>2380</v>
      </c>
      <c r="AW516" s="64" t="s">
        <v>2380</v>
      </c>
      <c r="AX516" s="64" t="s">
        <v>2383</v>
      </c>
      <c r="AY516" s="64" t="s">
        <v>2380</v>
      </c>
      <c r="AZ516" s="64">
        <v>0</v>
      </c>
      <c r="BA516" s="109" t="s">
        <v>7154</v>
      </c>
      <c r="BB516" s="64" t="s">
        <v>10450</v>
      </c>
      <c r="BC516" s="69" t="s">
        <v>10444</v>
      </c>
    </row>
    <row r="517" spans="1:55" x14ac:dyDescent="0.35">
      <c r="A517" t="s">
        <v>1855</v>
      </c>
      <c r="B517">
        <v>25.9</v>
      </c>
      <c r="C517">
        <v>4.84</v>
      </c>
      <c r="D517" t="s">
        <v>2380</v>
      </c>
      <c r="E517" t="s">
        <v>2380</v>
      </c>
      <c r="F517" t="s">
        <v>2380</v>
      </c>
      <c r="G517" t="s">
        <v>2381</v>
      </c>
      <c r="H517" t="s">
        <v>2382</v>
      </c>
      <c r="R517" s="64" t="s">
        <v>20</v>
      </c>
      <c r="S517" s="64">
        <v>1989</v>
      </c>
      <c r="U517" s="7" t="str">
        <f t="shared" si="42"/>
        <v>Sep</v>
      </c>
      <c r="V517" s="10">
        <f t="shared" si="43"/>
        <v>1989</v>
      </c>
      <c r="Y517" s="10" t="s">
        <v>2382</v>
      </c>
      <c r="Z517" s="10" t="str">
        <f t="shared" si="45"/>
        <v>yes</v>
      </c>
      <c r="AB517" s="53" t="s">
        <v>11</v>
      </c>
      <c r="AC517" s="10" t="str">
        <f t="shared" si="46"/>
        <v>tier - 2</v>
      </c>
      <c r="AE517" t="s">
        <v>16</v>
      </c>
      <c r="AF517" s="10" t="str">
        <f t="shared" si="47"/>
        <v>tier - 1</v>
      </c>
      <c r="AI517" t="s">
        <v>23</v>
      </c>
      <c r="AJ517" t="str">
        <f t="shared" si="44"/>
        <v>R1012</v>
      </c>
      <c r="AS517" s="110" t="s">
        <v>1855</v>
      </c>
      <c r="AT517" s="64">
        <v>25.9</v>
      </c>
      <c r="AU517" s="64">
        <v>4.84</v>
      </c>
      <c r="AV517" s="64" t="s">
        <v>2380</v>
      </c>
      <c r="AW517" s="64" t="s">
        <v>2380</v>
      </c>
      <c r="AX517" s="64" t="s">
        <v>2380</v>
      </c>
      <c r="AY517" s="64" t="s">
        <v>2383</v>
      </c>
      <c r="AZ517" s="64">
        <v>0</v>
      </c>
      <c r="BA517" s="109" t="s">
        <v>6802</v>
      </c>
      <c r="BB517" s="64" t="s">
        <v>10450</v>
      </c>
      <c r="BC517" s="69" t="s">
        <v>10445</v>
      </c>
    </row>
    <row r="518" spans="1:55" x14ac:dyDescent="0.35">
      <c r="A518" t="s">
        <v>1854</v>
      </c>
      <c r="B518">
        <v>35.72</v>
      </c>
      <c r="C518">
        <v>4.08</v>
      </c>
      <c r="D518" t="s">
        <v>2380</v>
      </c>
      <c r="E518" t="s">
        <v>2380</v>
      </c>
      <c r="F518" t="s">
        <v>2383</v>
      </c>
      <c r="G518">
        <v>1</v>
      </c>
      <c r="H518" t="s">
        <v>2380</v>
      </c>
      <c r="R518" s="64" t="s">
        <v>10</v>
      </c>
      <c r="S518" s="64">
        <v>2000</v>
      </c>
      <c r="U518" s="7" t="str">
        <f t="shared" ref="U518:U581" si="48">SUBSTITUTE(R518,"?","Sep")</f>
        <v>Jul</v>
      </c>
      <c r="V518" s="10">
        <f t="shared" ref="V518:V581" si="49">IF(S518="?",ROUND(AVERAGEIF($S$5:$S$2347,"&lt;&gt;?"),0),S518)</f>
        <v>2000</v>
      </c>
      <c r="Y518" s="10" t="s">
        <v>2380</v>
      </c>
      <c r="Z518" s="10" t="str">
        <f t="shared" si="45"/>
        <v>No</v>
      </c>
      <c r="AB518" s="53" t="s">
        <v>11</v>
      </c>
      <c r="AC518" s="10" t="str">
        <f t="shared" si="46"/>
        <v>tier - 2</v>
      </c>
      <c r="AE518" t="s">
        <v>11</v>
      </c>
      <c r="AF518" s="10" t="str">
        <f t="shared" si="47"/>
        <v>tier - 2</v>
      </c>
      <c r="AI518" t="s">
        <v>42</v>
      </c>
      <c r="AJ518" t="str">
        <f t="shared" ref="AJ518:AJ581" si="50">IF(AI518="?","Unknown",AI518)</f>
        <v>R1011</v>
      </c>
      <c r="AS518" s="110" t="s">
        <v>1854</v>
      </c>
      <c r="AT518" s="64">
        <v>35.72</v>
      </c>
      <c r="AU518" s="64">
        <v>4.08</v>
      </c>
      <c r="AV518" s="64" t="s">
        <v>2380</v>
      </c>
      <c r="AW518" s="64" t="s">
        <v>2383</v>
      </c>
      <c r="AX518" s="64" t="s">
        <v>2380</v>
      </c>
      <c r="AY518" s="64" t="s">
        <v>2380</v>
      </c>
      <c r="AZ518" s="64">
        <v>1</v>
      </c>
      <c r="BA518" s="109" t="s">
        <v>6835</v>
      </c>
      <c r="BB518" s="64" t="s">
        <v>10450</v>
      </c>
      <c r="BC518" s="69" t="s">
        <v>10444</v>
      </c>
    </row>
    <row r="519" spans="1:55" x14ac:dyDescent="0.35">
      <c r="A519" t="s">
        <v>1853</v>
      </c>
      <c r="B519">
        <v>27.94</v>
      </c>
      <c r="C519">
        <v>4.4800000000000004</v>
      </c>
      <c r="D519" t="s">
        <v>2380</v>
      </c>
      <c r="E519" t="s">
        <v>2380</v>
      </c>
      <c r="F519" t="s">
        <v>2383</v>
      </c>
      <c r="G519">
        <v>1</v>
      </c>
      <c r="H519" t="s">
        <v>2382</v>
      </c>
      <c r="R519" s="64" t="s">
        <v>18</v>
      </c>
      <c r="S519" s="64">
        <v>1998</v>
      </c>
      <c r="U519" s="7" t="str">
        <f t="shared" si="48"/>
        <v>Jun</v>
      </c>
      <c r="V519" s="10">
        <f t="shared" si="49"/>
        <v>1998</v>
      </c>
      <c r="Y519" s="10" t="s">
        <v>2382</v>
      </c>
      <c r="Z519" s="10" t="str">
        <f t="shared" si="45"/>
        <v>yes</v>
      </c>
      <c r="AB519" s="53" t="s">
        <v>11</v>
      </c>
      <c r="AC519" s="10" t="str">
        <f t="shared" si="46"/>
        <v>tier - 2</v>
      </c>
      <c r="AE519" t="s">
        <v>11</v>
      </c>
      <c r="AF519" s="10" t="str">
        <f t="shared" si="47"/>
        <v>tier - 2</v>
      </c>
      <c r="AI519" t="s">
        <v>23</v>
      </c>
      <c r="AJ519" t="str">
        <f t="shared" si="50"/>
        <v>R1012</v>
      </c>
      <c r="AS519" s="110" t="s">
        <v>1853</v>
      </c>
      <c r="AT519" s="64">
        <v>27.94</v>
      </c>
      <c r="AU519" s="64">
        <v>4.4800000000000004</v>
      </c>
      <c r="AV519" s="64" t="s">
        <v>2380</v>
      </c>
      <c r="AW519" s="64" t="s">
        <v>2383</v>
      </c>
      <c r="AX519" s="64" t="s">
        <v>2380</v>
      </c>
      <c r="AY519" s="64" t="s">
        <v>2383</v>
      </c>
      <c r="AZ519" s="64">
        <v>1</v>
      </c>
      <c r="BA519" s="109" t="s">
        <v>7143</v>
      </c>
      <c r="BB519" s="64" t="s">
        <v>10450</v>
      </c>
      <c r="BC519" s="69" t="s">
        <v>10445</v>
      </c>
    </row>
    <row r="520" spans="1:55" x14ac:dyDescent="0.35">
      <c r="A520" t="s">
        <v>1852</v>
      </c>
      <c r="B520">
        <v>27.1</v>
      </c>
      <c r="C520">
        <v>5.73</v>
      </c>
      <c r="D520" t="s">
        <v>2380</v>
      </c>
      <c r="E520" t="s">
        <v>2380</v>
      </c>
      <c r="F520" t="s">
        <v>2380</v>
      </c>
      <c r="G520" t="s">
        <v>2381</v>
      </c>
      <c r="H520" t="s">
        <v>2382</v>
      </c>
      <c r="R520" s="64" t="s">
        <v>18</v>
      </c>
      <c r="S520" s="64">
        <v>1985</v>
      </c>
      <c r="U520" s="7" t="str">
        <f t="shared" si="48"/>
        <v>Jun</v>
      </c>
      <c r="V520" s="10">
        <f t="shared" si="49"/>
        <v>1985</v>
      </c>
      <c r="Y520" s="10" t="s">
        <v>2382</v>
      </c>
      <c r="Z520" s="10" t="str">
        <f t="shared" si="45"/>
        <v>yes</v>
      </c>
      <c r="AB520" s="53" t="s">
        <v>11</v>
      </c>
      <c r="AC520" s="10" t="str">
        <f t="shared" si="46"/>
        <v>tier - 2</v>
      </c>
      <c r="AE520" t="s">
        <v>11</v>
      </c>
      <c r="AF520" s="10" t="str">
        <f t="shared" si="47"/>
        <v>tier - 2</v>
      </c>
      <c r="AI520" t="s">
        <v>42</v>
      </c>
      <c r="AJ520" t="str">
        <f t="shared" si="50"/>
        <v>R1011</v>
      </c>
      <c r="AS520" s="110" t="s">
        <v>1852</v>
      </c>
      <c r="AT520" s="64">
        <v>27.1</v>
      </c>
      <c r="AU520" s="64">
        <v>5.73</v>
      </c>
      <c r="AV520" s="64" t="s">
        <v>2380</v>
      </c>
      <c r="AW520" s="64" t="s">
        <v>2380</v>
      </c>
      <c r="AX520" s="64" t="s">
        <v>2380</v>
      </c>
      <c r="AY520" s="64" t="s">
        <v>2383</v>
      </c>
      <c r="AZ520" s="64">
        <v>0</v>
      </c>
      <c r="BA520" s="109" t="s">
        <v>7071</v>
      </c>
      <c r="BB520" s="64" t="s">
        <v>10449</v>
      </c>
      <c r="BC520" s="69" t="s">
        <v>10445</v>
      </c>
    </row>
    <row r="521" spans="1:55" x14ac:dyDescent="0.35">
      <c r="A521" t="s">
        <v>1851</v>
      </c>
      <c r="B521">
        <v>18.3</v>
      </c>
      <c r="C521">
        <v>5.46</v>
      </c>
      <c r="D521" t="s">
        <v>2382</v>
      </c>
      <c r="E521" t="s">
        <v>2380</v>
      </c>
      <c r="F521" t="s">
        <v>2383</v>
      </c>
      <c r="G521">
        <v>1</v>
      </c>
      <c r="H521" t="s">
        <v>2382</v>
      </c>
      <c r="R521" s="64" t="s">
        <v>37</v>
      </c>
      <c r="S521" s="64">
        <v>1996</v>
      </c>
      <c r="U521" s="7" t="str">
        <f t="shared" si="48"/>
        <v>Oct</v>
      </c>
      <c r="V521" s="10">
        <f t="shared" si="49"/>
        <v>1996</v>
      </c>
      <c r="Y521" s="10" t="s">
        <v>2380</v>
      </c>
      <c r="Z521" s="10" t="str">
        <f t="shared" si="45"/>
        <v>No</v>
      </c>
      <c r="AB521" s="53" t="s">
        <v>11</v>
      </c>
      <c r="AC521" s="10" t="str">
        <f t="shared" si="46"/>
        <v>tier - 2</v>
      </c>
      <c r="AE521" t="s">
        <v>11</v>
      </c>
      <c r="AF521" s="10" t="str">
        <f t="shared" si="47"/>
        <v>tier - 2</v>
      </c>
      <c r="AI521" t="s">
        <v>356</v>
      </c>
      <c r="AJ521" t="str">
        <f t="shared" si="50"/>
        <v>R1017</v>
      </c>
      <c r="AS521" s="110" t="s">
        <v>1851</v>
      </c>
      <c r="AT521" s="64">
        <v>18.3</v>
      </c>
      <c r="AU521" s="64">
        <v>5.46</v>
      </c>
      <c r="AV521" s="64" t="s">
        <v>2380</v>
      </c>
      <c r="AW521" s="64" t="s">
        <v>2383</v>
      </c>
      <c r="AX521" s="64" t="s">
        <v>2383</v>
      </c>
      <c r="AY521" s="64" t="s">
        <v>2383</v>
      </c>
      <c r="AZ521" s="64">
        <v>1</v>
      </c>
      <c r="BA521" s="109" t="s">
        <v>7155</v>
      </c>
      <c r="BB521" s="64" t="s">
        <v>10450</v>
      </c>
      <c r="BC521" s="69" t="s">
        <v>10447</v>
      </c>
    </row>
    <row r="522" spans="1:55" x14ac:dyDescent="0.35">
      <c r="A522" t="s">
        <v>1850</v>
      </c>
      <c r="B522">
        <v>25.3</v>
      </c>
      <c r="C522">
        <v>5.0199999999999996</v>
      </c>
      <c r="D522" t="s">
        <v>2382</v>
      </c>
      <c r="E522" t="s">
        <v>2380</v>
      </c>
      <c r="F522" t="s">
        <v>2380</v>
      </c>
      <c r="G522">
        <v>1</v>
      </c>
      <c r="H522" t="s">
        <v>2382</v>
      </c>
      <c r="R522" s="64" t="s">
        <v>35</v>
      </c>
      <c r="S522" s="64">
        <v>1990</v>
      </c>
      <c r="U522" s="7" t="str">
        <f t="shared" si="48"/>
        <v>Aug</v>
      </c>
      <c r="V522" s="10">
        <f t="shared" si="49"/>
        <v>1990</v>
      </c>
      <c r="Y522" s="10" t="s">
        <v>2380</v>
      </c>
      <c r="Z522" s="10" t="str">
        <f t="shared" ref="Z522:Z585" si="51">IF(Y522="?",$Z$6,Y522)</f>
        <v>No</v>
      </c>
      <c r="AB522" s="53" t="s">
        <v>11</v>
      </c>
      <c r="AC522" s="10" t="str">
        <f t="shared" ref="AC522:AC585" si="52">IF(AB522="?",$AC$6,AB522)</f>
        <v>tier - 2</v>
      </c>
      <c r="AE522" t="s">
        <v>12</v>
      </c>
      <c r="AF522" s="10" t="str">
        <f t="shared" ref="AF522:AF585" si="53">IF(AE522="?",$AF$6,AE522)</f>
        <v>tier - 3</v>
      </c>
      <c r="AI522" t="s">
        <v>168</v>
      </c>
      <c r="AJ522" t="str">
        <f t="shared" si="50"/>
        <v>R1016</v>
      </c>
      <c r="AS522" s="110" t="s">
        <v>1850</v>
      </c>
      <c r="AT522" s="64">
        <v>25.3</v>
      </c>
      <c r="AU522" s="64">
        <v>5.0199999999999996</v>
      </c>
      <c r="AV522" s="64" t="s">
        <v>2380</v>
      </c>
      <c r="AW522" s="64" t="s">
        <v>2380</v>
      </c>
      <c r="AX522" s="64" t="s">
        <v>2383</v>
      </c>
      <c r="AY522" s="64" t="s">
        <v>2383</v>
      </c>
      <c r="AZ522" s="64">
        <v>1</v>
      </c>
      <c r="BA522" s="109" t="s">
        <v>7156</v>
      </c>
      <c r="BB522" s="64" t="s">
        <v>10450</v>
      </c>
      <c r="BC522" s="69" t="s">
        <v>10445</v>
      </c>
    </row>
    <row r="523" spans="1:55" x14ac:dyDescent="0.35">
      <c r="A523" t="s">
        <v>1849</v>
      </c>
      <c r="B523">
        <v>38.83</v>
      </c>
      <c r="C523">
        <v>6.36</v>
      </c>
      <c r="D523" t="s">
        <v>2380</v>
      </c>
      <c r="E523" t="s">
        <v>2380</v>
      </c>
      <c r="F523" t="s">
        <v>2380</v>
      </c>
      <c r="G523">
        <v>1</v>
      </c>
      <c r="H523" t="s">
        <v>2380</v>
      </c>
      <c r="R523" s="64" t="s">
        <v>20</v>
      </c>
      <c r="S523" s="64">
        <v>1990</v>
      </c>
      <c r="U523" s="7" t="str">
        <f t="shared" si="48"/>
        <v>Sep</v>
      </c>
      <c r="V523" s="10">
        <f t="shared" si="49"/>
        <v>1990</v>
      </c>
      <c r="Y523" s="10" t="s">
        <v>2380</v>
      </c>
      <c r="Z523" s="10" t="str">
        <f t="shared" si="51"/>
        <v>No</v>
      </c>
      <c r="AB523" s="53" t="s">
        <v>11</v>
      </c>
      <c r="AC523" s="10" t="str">
        <f t="shared" si="52"/>
        <v>tier - 2</v>
      </c>
      <c r="AE523" t="s">
        <v>16</v>
      </c>
      <c r="AF523" s="10" t="str">
        <f t="shared" si="53"/>
        <v>tier - 1</v>
      </c>
      <c r="AI523" t="s">
        <v>42</v>
      </c>
      <c r="AJ523" t="str">
        <f t="shared" si="50"/>
        <v>R1011</v>
      </c>
      <c r="AS523" s="110" t="s">
        <v>1849</v>
      </c>
      <c r="AT523" s="64">
        <v>38.83</v>
      </c>
      <c r="AU523" s="64">
        <v>6.36</v>
      </c>
      <c r="AV523" s="64" t="s">
        <v>2380</v>
      </c>
      <c r="AW523" s="64" t="s">
        <v>2380</v>
      </c>
      <c r="AX523" s="64" t="s">
        <v>2380</v>
      </c>
      <c r="AY523" s="64" t="s">
        <v>2380</v>
      </c>
      <c r="AZ523" s="64">
        <v>1</v>
      </c>
      <c r="BA523" s="109" t="s">
        <v>6769</v>
      </c>
      <c r="BB523" s="64" t="s">
        <v>10449</v>
      </c>
      <c r="BC523" s="69" t="s">
        <v>10444</v>
      </c>
    </row>
    <row r="524" spans="1:55" x14ac:dyDescent="0.35">
      <c r="A524" t="s">
        <v>1848</v>
      </c>
      <c r="B524">
        <v>27.6</v>
      </c>
      <c r="C524">
        <v>5.36</v>
      </c>
      <c r="D524" t="s">
        <v>2380</v>
      </c>
      <c r="E524" t="s">
        <v>2380</v>
      </c>
      <c r="F524" t="s">
        <v>2380</v>
      </c>
      <c r="G524">
        <v>1</v>
      </c>
      <c r="H524" t="s">
        <v>2380</v>
      </c>
      <c r="R524" s="64" t="s">
        <v>10</v>
      </c>
      <c r="S524" s="64">
        <v>1990</v>
      </c>
      <c r="U524" s="7" t="str">
        <f t="shared" si="48"/>
        <v>Jul</v>
      </c>
      <c r="V524" s="10">
        <f t="shared" si="49"/>
        <v>1990</v>
      </c>
      <c r="Y524" s="10" t="s">
        <v>2382</v>
      </c>
      <c r="Z524" s="10" t="str">
        <f t="shared" si="51"/>
        <v>yes</v>
      </c>
      <c r="AB524" s="53" t="s">
        <v>16</v>
      </c>
      <c r="AC524" s="10" t="str">
        <f t="shared" si="52"/>
        <v>tier - 1</v>
      </c>
      <c r="AE524" t="s">
        <v>16</v>
      </c>
      <c r="AF524" s="10" t="str">
        <f t="shared" si="53"/>
        <v>tier - 1</v>
      </c>
      <c r="AI524" t="s">
        <v>13</v>
      </c>
      <c r="AJ524" t="str">
        <f t="shared" si="50"/>
        <v>R1013</v>
      </c>
      <c r="AS524" s="110" t="s">
        <v>1848</v>
      </c>
      <c r="AT524" s="64">
        <v>27.6</v>
      </c>
      <c r="AU524" s="64">
        <v>5.36</v>
      </c>
      <c r="AV524" s="64" t="s">
        <v>2380</v>
      </c>
      <c r="AW524" s="64" t="s">
        <v>2380</v>
      </c>
      <c r="AX524" s="64" t="s">
        <v>2380</v>
      </c>
      <c r="AY524" s="64" t="s">
        <v>2380</v>
      </c>
      <c r="AZ524" s="64">
        <v>1</v>
      </c>
      <c r="BA524" s="109" t="s">
        <v>7157</v>
      </c>
      <c r="BB524" s="64" t="s">
        <v>10450</v>
      </c>
      <c r="BC524" s="69" t="s">
        <v>10445</v>
      </c>
    </row>
    <row r="525" spans="1:55" x14ac:dyDescent="0.35">
      <c r="A525" t="s">
        <v>1847</v>
      </c>
      <c r="B525">
        <v>46.4</v>
      </c>
      <c r="C525">
        <v>8.3699999999999992</v>
      </c>
      <c r="D525" t="s">
        <v>2382</v>
      </c>
      <c r="E525" t="s">
        <v>2380</v>
      </c>
      <c r="F525" t="s">
        <v>2383</v>
      </c>
      <c r="G525">
        <v>1</v>
      </c>
      <c r="H525" t="s">
        <v>2380</v>
      </c>
      <c r="R525" s="64" t="s">
        <v>37</v>
      </c>
      <c r="S525" s="64">
        <v>1979</v>
      </c>
      <c r="U525" s="7" t="str">
        <f t="shared" si="48"/>
        <v>Oct</v>
      </c>
      <c r="V525" s="10">
        <f t="shared" si="49"/>
        <v>1979</v>
      </c>
      <c r="Y525" s="10" t="s">
        <v>2380</v>
      </c>
      <c r="Z525" s="10" t="str">
        <f t="shared" si="51"/>
        <v>No</v>
      </c>
      <c r="AB525" s="53" t="s">
        <v>11</v>
      </c>
      <c r="AC525" s="10" t="str">
        <f t="shared" si="52"/>
        <v>tier - 2</v>
      </c>
      <c r="AE525" t="s">
        <v>16</v>
      </c>
      <c r="AF525" s="10" t="str">
        <f t="shared" si="53"/>
        <v>tier - 1</v>
      </c>
      <c r="AI525" t="s">
        <v>13</v>
      </c>
      <c r="AJ525" t="str">
        <f t="shared" si="50"/>
        <v>R1013</v>
      </c>
      <c r="AS525" s="110" t="s">
        <v>1847</v>
      </c>
      <c r="AT525" s="64">
        <v>46.4</v>
      </c>
      <c r="AU525" s="64">
        <v>8.3699999999999992</v>
      </c>
      <c r="AV525" s="64" t="s">
        <v>2380</v>
      </c>
      <c r="AW525" s="64" t="s">
        <v>2383</v>
      </c>
      <c r="AX525" s="64" t="s">
        <v>2383</v>
      </c>
      <c r="AY525" s="64" t="s">
        <v>2380</v>
      </c>
      <c r="AZ525" s="64">
        <v>1</v>
      </c>
      <c r="BA525" s="109" t="s">
        <v>8260</v>
      </c>
      <c r="BB525" s="64" t="s">
        <v>10448</v>
      </c>
      <c r="BC525" s="69" t="s">
        <v>10444</v>
      </c>
    </row>
    <row r="526" spans="1:55" x14ac:dyDescent="0.35">
      <c r="A526" t="s">
        <v>1846</v>
      </c>
      <c r="B526">
        <v>51.92</v>
      </c>
      <c r="C526">
        <v>5.18</v>
      </c>
      <c r="D526" t="s">
        <v>2382</v>
      </c>
      <c r="E526" t="s">
        <v>2380</v>
      </c>
      <c r="F526" t="s">
        <v>2383</v>
      </c>
      <c r="G526">
        <v>1</v>
      </c>
      <c r="H526" t="s">
        <v>2380</v>
      </c>
      <c r="R526" s="64" t="s">
        <v>37</v>
      </c>
      <c r="S526" s="64">
        <v>2003</v>
      </c>
      <c r="U526" s="7" t="str">
        <f t="shared" si="48"/>
        <v>Oct</v>
      </c>
      <c r="V526" s="10">
        <f t="shared" si="49"/>
        <v>2003</v>
      </c>
      <c r="Y526" s="10" t="s">
        <v>2382</v>
      </c>
      <c r="Z526" s="10" t="str">
        <f t="shared" si="51"/>
        <v>yes</v>
      </c>
      <c r="AB526" s="53" t="s">
        <v>12</v>
      </c>
      <c r="AC526" s="10" t="str">
        <f t="shared" si="52"/>
        <v>tier - 3</v>
      </c>
      <c r="AE526" t="s">
        <v>12</v>
      </c>
      <c r="AF526" s="10" t="str">
        <f t="shared" si="53"/>
        <v>tier - 3</v>
      </c>
      <c r="AI526" t="s">
        <v>300</v>
      </c>
      <c r="AJ526" t="str">
        <f t="shared" si="50"/>
        <v>R1021</v>
      </c>
      <c r="AS526" s="110" t="s">
        <v>1846</v>
      </c>
      <c r="AT526" s="64">
        <v>51.92</v>
      </c>
      <c r="AU526" s="64">
        <v>5.18</v>
      </c>
      <c r="AV526" s="64" t="s">
        <v>2380</v>
      </c>
      <c r="AW526" s="64" t="s">
        <v>2383</v>
      </c>
      <c r="AX526" s="64" t="s">
        <v>2383</v>
      </c>
      <c r="AY526" s="64" t="s">
        <v>2380</v>
      </c>
      <c r="AZ526" s="64">
        <v>1</v>
      </c>
      <c r="BA526" s="109" t="s">
        <v>7158</v>
      </c>
      <c r="BB526" s="64" t="s">
        <v>10450</v>
      </c>
      <c r="BC526" s="69" t="s">
        <v>10444</v>
      </c>
    </row>
    <row r="527" spans="1:55" x14ac:dyDescent="0.35">
      <c r="A527" t="s">
        <v>1845</v>
      </c>
      <c r="B527">
        <v>32.395000000000003</v>
      </c>
      <c r="C527">
        <v>5.68</v>
      </c>
      <c r="D527" t="s">
        <v>2382</v>
      </c>
      <c r="E527" t="s">
        <v>2380</v>
      </c>
      <c r="F527" t="s">
        <v>2380</v>
      </c>
      <c r="G527">
        <v>1</v>
      </c>
      <c r="H527" t="s">
        <v>2380</v>
      </c>
      <c r="R527" s="64" t="s">
        <v>20</v>
      </c>
      <c r="S527" s="64">
        <v>1990</v>
      </c>
      <c r="U527" s="7" t="str">
        <f t="shared" si="48"/>
        <v>Sep</v>
      </c>
      <c r="V527" s="10">
        <f t="shared" si="49"/>
        <v>1990</v>
      </c>
      <c r="Y527" s="10" t="s">
        <v>2382</v>
      </c>
      <c r="Z527" s="10" t="str">
        <f t="shared" si="51"/>
        <v>yes</v>
      </c>
      <c r="AB527" s="53" t="s">
        <v>11</v>
      </c>
      <c r="AC527" s="10" t="str">
        <f t="shared" si="52"/>
        <v>tier - 2</v>
      </c>
      <c r="AE527" t="s">
        <v>11</v>
      </c>
      <c r="AF527" s="10" t="str">
        <f t="shared" si="53"/>
        <v>tier - 2</v>
      </c>
      <c r="AI527" t="s">
        <v>13</v>
      </c>
      <c r="AJ527" t="str">
        <f t="shared" si="50"/>
        <v>R1013</v>
      </c>
      <c r="AS527" s="110" t="s">
        <v>1845</v>
      </c>
      <c r="AT527" s="64">
        <v>32.395000000000003</v>
      </c>
      <c r="AU527" s="64">
        <v>5.68</v>
      </c>
      <c r="AV527" s="64" t="s">
        <v>2380</v>
      </c>
      <c r="AW527" s="64" t="s">
        <v>2380</v>
      </c>
      <c r="AX527" s="64" t="s">
        <v>2383</v>
      </c>
      <c r="AY527" s="64" t="s">
        <v>2380</v>
      </c>
      <c r="AZ527" s="64">
        <v>1</v>
      </c>
      <c r="BA527" s="109" t="s">
        <v>6906</v>
      </c>
      <c r="BB527" s="64" t="s">
        <v>10450</v>
      </c>
      <c r="BC527" s="69" t="s">
        <v>10444</v>
      </c>
    </row>
    <row r="528" spans="1:55" x14ac:dyDescent="0.35">
      <c r="A528" t="s">
        <v>1844</v>
      </c>
      <c r="B528">
        <v>46.19</v>
      </c>
      <c r="C528">
        <v>7.31</v>
      </c>
      <c r="D528" t="s">
        <v>2382</v>
      </c>
      <c r="E528" t="s">
        <v>2380</v>
      </c>
      <c r="F528" t="s">
        <v>2383</v>
      </c>
      <c r="G528">
        <v>1</v>
      </c>
      <c r="H528" t="s">
        <v>2380</v>
      </c>
      <c r="R528" s="64" t="s">
        <v>18</v>
      </c>
      <c r="S528" s="64">
        <v>2003</v>
      </c>
      <c r="U528" s="7" t="str">
        <f t="shared" si="48"/>
        <v>Jun</v>
      </c>
      <c r="V528" s="10">
        <f t="shared" si="49"/>
        <v>2003</v>
      </c>
      <c r="Y528" s="10" t="s">
        <v>2382</v>
      </c>
      <c r="Z528" s="10" t="str">
        <f t="shared" si="51"/>
        <v>yes</v>
      </c>
      <c r="AB528" s="53" t="s">
        <v>11</v>
      </c>
      <c r="AC528" s="10" t="str">
        <f t="shared" si="52"/>
        <v>tier - 2</v>
      </c>
      <c r="AE528" t="s">
        <v>16</v>
      </c>
      <c r="AF528" s="10" t="str">
        <f t="shared" si="53"/>
        <v>tier - 1</v>
      </c>
      <c r="AI528" t="s">
        <v>42</v>
      </c>
      <c r="AJ528" t="str">
        <f t="shared" si="50"/>
        <v>R1011</v>
      </c>
      <c r="AS528" s="110" t="s">
        <v>1844</v>
      </c>
      <c r="AT528" s="64">
        <v>46.19</v>
      </c>
      <c r="AU528" s="64">
        <v>7.31</v>
      </c>
      <c r="AV528" s="64" t="s">
        <v>2380</v>
      </c>
      <c r="AW528" s="64" t="s">
        <v>2383</v>
      </c>
      <c r="AX528" s="64" t="s">
        <v>2383</v>
      </c>
      <c r="AY528" s="64" t="s">
        <v>2380</v>
      </c>
      <c r="AZ528" s="64">
        <v>1</v>
      </c>
      <c r="BA528" s="109" t="s">
        <v>7453</v>
      </c>
      <c r="BB528" s="64" t="s">
        <v>10448</v>
      </c>
      <c r="BC528" s="69" t="s">
        <v>10444</v>
      </c>
    </row>
    <row r="529" spans="1:55" x14ac:dyDescent="0.35">
      <c r="A529" t="s">
        <v>1843</v>
      </c>
      <c r="B529">
        <v>27.93</v>
      </c>
      <c r="C529">
        <v>4.67</v>
      </c>
      <c r="D529" t="s">
        <v>2380</v>
      </c>
      <c r="E529" t="s">
        <v>2380</v>
      </c>
      <c r="F529" t="s">
        <v>2383</v>
      </c>
      <c r="G529">
        <v>1</v>
      </c>
      <c r="H529" t="s">
        <v>2380</v>
      </c>
      <c r="R529" s="64" t="s">
        <v>30</v>
      </c>
      <c r="S529" s="64">
        <v>1977</v>
      </c>
      <c r="U529" s="7" t="str">
        <f t="shared" si="48"/>
        <v>Dec</v>
      </c>
      <c r="V529" s="10">
        <f t="shared" si="49"/>
        <v>1977</v>
      </c>
      <c r="Y529" s="10" t="s">
        <v>2382</v>
      </c>
      <c r="Z529" s="10" t="str">
        <f t="shared" si="51"/>
        <v>yes</v>
      </c>
      <c r="AB529" s="53" t="s">
        <v>11</v>
      </c>
      <c r="AC529" s="10" t="str">
        <f t="shared" si="52"/>
        <v>tier - 2</v>
      </c>
      <c r="AE529" t="s">
        <v>16</v>
      </c>
      <c r="AF529" s="10" t="str">
        <f t="shared" si="53"/>
        <v>tier - 1</v>
      </c>
      <c r="AI529" t="s">
        <v>13</v>
      </c>
      <c r="AJ529" t="str">
        <f t="shared" si="50"/>
        <v>R1013</v>
      </c>
      <c r="AS529" s="110" t="s">
        <v>1843</v>
      </c>
      <c r="AT529" s="64">
        <v>27.93</v>
      </c>
      <c r="AU529" s="64">
        <v>4.67</v>
      </c>
      <c r="AV529" s="64" t="s">
        <v>2380</v>
      </c>
      <c r="AW529" s="64" t="s">
        <v>2383</v>
      </c>
      <c r="AX529" s="64" t="s">
        <v>2380</v>
      </c>
      <c r="AY529" s="64" t="s">
        <v>2380</v>
      </c>
      <c r="AZ529" s="64">
        <v>1</v>
      </c>
      <c r="BA529" s="109" t="s">
        <v>5980</v>
      </c>
      <c r="BB529" s="64" t="s">
        <v>10450</v>
      </c>
      <c r="BC529" s="69" t="s">
        <v>10445</v>
      </c>
    </row>
    <row r="530" spans="1:55" x14ac:dyDescent="0.35">
      <c r="A530" t="s">
        <v>1842</v>
      </c>
      <c r="B530">
        <v>45.62</v>
      </c>
      <c r="C530">
        <v>6.87</v>
      </c>
      <c r="D530" t="s">
        <v>2380</v>
      </c>
      <c r="E530" t="s">
        <v>2380</v>
      </c>
      <c r="F530" t="s">
        <v>2380</v>
      </c>
      <c r="G530" t="s">
        <v>2381</v>
      </c>
      <c r="H530" t="s">
        <v>2380</v>
      </c>
      <c r="R530" s="64" t="s">
        <v>35</v>
      </c>
      <c r="S530" s="64">
        <v>1981</v>
      </c>
      <c r="U530" s="7" t="str">
        <f t="shared" si="48"/>
        <v>Aug</v>
      </c>
      <c r="V530" s="10">
        <f t="shared" si="49"/>
        <v>1981</v>
      </c>
      <c r="Y530" s="10" t="s">
        <v>2380</v>
      </c>
      <c r="Z530" s="10" t="str">
        <f t="shared" si="51"/>
        <v>No</v>
      </c>
      <c r="AB530" s="53" t="s">
        <v>11</v>
      </c>
      <c r="AC530" s="10" t="str">
        <f t="shared" si="52"/>
        <v>tier - 2</v>
      </c>
      <c r="AE530" t="s">
        <v>16</v>
      </c>
      <c r="AF530" s="10" t="str">
        <f t="shared" si="53"/>
        <v>tier - 1</v>
      </c>
      <c r="AI530" t="s">
        <v>42</v>
      </c>
      <c r="AJ530" t="str">
        <f t="shared" si="50"/>
        <v>R1011</v>
      </c>
      <c r="AS530" s="110" t="s">
        <v>1842</v>
      </c>
      <c r="AT530" s="64">
        <v>45.62</v>
      </c>
      <c r="AU530" s="64">
        <v>6.87</v>
      </c>
      <c r="AV530" s="64" t="s">
        <v>2380</v>
      </c>
      <c r="AW530" s="64" t="s">
        <v>2380</v>
      </c>
      <c r="AX530" s="64" t="s">
        <v>2380</v>
      </c>
      <c r="AY530" s="64" t="s">
        <v>2380</v>
      </c>
      <c r="AZ530" s="64">
        <v>0</v>
      </c>
      <c r="BA530" s="109" t="s">
        <v>6959</v>
      </c>
      <c r="BB530" s="64" t="s">
        <v>10448</v>
      </c>
      <c r="BC530" s="69" t="s">
        <v>10444</v>
      </c>
    </row>
    <row r="531" spans="1:55" x14ac:dyDescent="0.35">
      <c r="A531" t="s">
        <v>1841</v>
      </c>
      <c r="B531">
        <v>35.31</v>
      </c>
      <c r="C531">
        <v>5.87</v>
      </c>
      <c r="D531" t="s">
        <v>2380</v>
      </c>
      <c r="E531" t="s">
        <v>2380</v>
      </c>
      <c r="F531" t="s">
        <v>2383</v>
      </c>
      <c r="G531">
        <v>1</v>
      </c>
      <c r="H531" t="s">
        <v>2380</v>
      </c>
      <c r="R531" s="64" t="s">
        <v>37</v>
      </c>
      <c r="S531" s="64">
        <v>1992</v>
      </c>
      <c r="U531" s="7" t="str">
        <f t="shared" si="48"/>
        <v>Oct</v>
      </c>
      <c r="V531" s="10">
        <f t="shared" si="49"/>
        <v>1992</v>
      </c>
      <c r="Y531" s="10" t="s">
        <v>2380</v>
      </c>
      <c r="Z531" s="10" t="str">
        <f t="shared" si="51"/>
        <v>No</v>
      </c>
      <c r="AB531" s="53" t="s">
        <v>12</v>
      </c>
      <c r="AC531" s="10" t="str">
        <f t="shared" si="52"/>
        <v>tier - 3</v>
      </c>
      <c r="AE531" t="s">
        <v>12</v>
      </c>
      <c r="AF531" s="10" t="str">
        <f t="shared" si="53"/>
        <v>tier - 3</v>
      </c>
      <c r="AI531" t="s">
        <v>247</v>
      </c>
      <c r="AJ531" t="str">
        <f t="shared" si="50"/>
        <v>R1024</v>
      </c>
      <c r="AS531" s="110" t="s">
        <v>1841</v>
      </c>
      <c r="AT531" s="64">
        <v>35.31</v>
      </c>
      <c r="AU531" s="64">
        <v>5.87</v>
      </c>
      <c r="AV531" s="64" t="s">
        <v>2380</v>
      </c>
      <c r="AW531" s="64" t="s">
        <v>2383</v>
      </c>
      <c r="AX531" s="64" t="s">
        <v>2380</v>
      </c>
      <c r="AY531" s="64" t="s">
        <v>2380</v>
      </c>
      <c r="AZ531" s="64">
        <v>1</v>
      </c>
      <c r="BA531" s="109" t="s">
        <v>7159</v>
      </c>
      <c r="BB531" s="64" t="s">
        <v>10449</v>
      </c>
      <c r="BC531" s="69" t="s">
        <v>10444</v>
      </c>
    </row>
    <row r="532" spans="1:55" x14ac:dyDescent="0.35">
      <c r="A532" t="s">
        <v>1840</v>
      </c>
      <c r="B532">
        <v>30.4</v>
      </c>
      <c r="C532">
        <v>4.07</v>
      </c>
      <c r="D532" t="s">
        <v>2382</v>
      </c>
      <c r="E532" t="s">
        <v>2380</v>
      </c>
      <c r="F532" t="s">
        <v>2380</v>
      </c>
      <c r="G532">
        <v>1</v>
      </c>
      <c r="H532" t="s">
        <v>2380</v>
      </c>
      <c r="R532" s="64" t="s">
        <v>20</v>
      </c>
      <c r="S532" s="64">
        <v>1992</v>
      </c>
      <c r="U532" s="7" t="str">
        <f t="shared" si="48"/>
        <v>Sep</v>
      </c>
      <c r="V532" s="10">
        <f t="shared" si="49"/>
        <v>1992</v>
      </c>
      <c r="Y532" s="10" t="s">
        <v>2380</v>
      </c>
      <c r="Z532" s="10" t="str">
        <f t="shared" si="51"/>
        <v>No</v>
      </c>
      <c r="AB532" s="53" t="s">
        <v>11</v>
      </c>
      <c r="AC532" s="10" t="str">
        <f t="shared" si="52"/>
        <v>tier - 2</v>
      </c>
      <c r="AE532" t="s">
        <v>12</v>
      </c>
      <c r="AF532" s="10" t="str">
        <f t="shared" si="53"/>
        <v>tier - 3</v>
      </c>
      <c r="AI532" t="s">
        <v>247</v>
      </c>
      <c r="AJ532" t="str">
        <f t="shared" si="50"/>
        <v>R1024</v>
      </c>
      <c r="AS532" s="110" t="s">
        <v>1840</v>
      </c>
      <c r="AT532" s="64">
        <v>30.4</v>
      </c>
      <c r="AU532" s="64">
        <v>4.07</v>
      </c>
      <c r="AV532" s="64" t="s">
        <v>2380</v>
      </c>
      <c r="AW532" s="64" t="s">
        <v>2380</v>
      </c>
      <c r="AX532" s="64" t="s">
        <v>2383</v>
      </c>
      <c r="AY532" s="64" t="s">
        <v>2380</v>
      </c>
      <c r="AZ532" s="64">
        <v>1</v>
      </c>
      <c r="BA532" s="109" t="s">
        <v>7160</v>
      </c>
      <c r="BB532" s="64" t="s">
        <v>10450</v>
      </c>
      <c r="BC532" s="69" t="s">
        <v>10444</v>
      </c>
    </row>
    <row r="533" spans="1:55" x14ac:dyDescent="0.35">
      <c r="A533" t="s">
        <v>1839</v>
      </c>
      <c r="B533">
        <v>20.13</v>
      </c>
      <c r="C533">
        <v>6.47</v>
      </c>
      <c r="D533" t="s">
        <v>2380</v>
      </c>
      <c r="E533" t="s">
        <v>2380</v>
      </c>
      <c r="F533" t="s">
        <v>2383</v>
      </c>
      <c r="G533">
        <v>1</v>
      </c>
      <c r="H533" t="s">
        <v>2382</v>
      </c>
      <c r="R533" s="64" t="s">
        <v>35</v>
      </c>
      <c r="S533" s="64">
        <v>1994</v>
      </c>
      <c r="U533" s="7" t="str">
        <f t="shared" si="48"/>
        <v>Aug</v>
      </c>
      <c r="V533" s="10">
        <f t="shared" si="49"/>
        <v>1994</v>
      </c>
      <c r="Y533" s="10" t="s">
        <v>2380</v>
      </c>
      <c r="Z533" s="10" t="str">
        <f t="shared" si="51"/>
        <v>No</v>
      </c>
      <c r="AB533" s="53" t="s">
        <v>11</v>
      </c>
      <c r="AC533" s="10" t="str">
        <f t="shared" si="52"/>
        <v>tier - 2</v>
      </c>
      <c r="AE533" t="s">
        <v>12</v>
      </c>
      <c r="AF533" s="10" t="str">
        <f t="shared" si="53"/>
        <v>tier - 3</v>
      </c>
      <c r="AI533" t="s">
        <v>23</v>
      </c>
      <c r="AJ533" t="str">
        <f t="shared" si="50"/>
        <v>R1012</v>
      </c>
      <c r="AS533" s="110" t="s">
        <v>1839</v>
      </c>
      <c r="AT533" s="64">
        <v>20.13</v>
      </c>
      <c r="AU533" s="64">
        <v>6.47</v>
      </c>
      <c r="AV533" s="64" t="s">
        <v>2380</v>
      </c>
      <c r="AW533" s="64" t="s">
        <v>2383</v>
      </c>
      <c r="AX533" s="64" t="s">
        <v>2380</v>
      </c>
      <c r="AY533" s="64" t="s">
        <v>2383</v>
      </c>
      <c r="AZ533" s="64">
        <v>1</v>
      </c>
      <c r="BA533" s="109" t="s">
        <v>6868</v>
      </c>
      <c r="BB533" s="64" t="s">
        <v>10449</v>
      </c>
      <c r="BC533" s="69" t="s">
        <v>10446</v>
      </c>
    </row>
    <row r="534" spans="1:55" x14ac:dyDescent="0.35">
      <c r="A534" t="s">
        <v>1838</v>
      </c>
      <c r="B534">
        <v>23.655000000000001</v>
      </c>
      <c r="C534">
        <v>5.14</v>
      </c>
      <c r="D534" t="s">
        <v>2380</v>
      </c>
      <c r="E534" t="s">
        <v>2380</v>
      </c>
      <c r="F534" t="s">
        <v>2380</v>
      </c>
      <c r="G534">
        <v>1</v>
      </c>
      <c r="H534" t="s">
        <v>2382</v>
      </c>
      <c r="R534" s="64" t="s">
        <v>10</v>
      </c>
      <c r="S534" s="64">
        <v>1980</v>
      </c>
      <c r="U534" s="7" t="str">
        <f t="shared" si="48"/>
        <v>Jul</v>
      </c>
      <c r="V534" s="10">
        <f t="shared" si="49"/>
        <v>1980</v>
      </c>
      <c r="Y534" s="10" t="s">
        <v>2380</v>
      </c>
      <c r="Z534" s="10" t="str">
        <f t="shared" si="51"/>
        <v>No</v>
      </c>
      <c r="AB534" s="53" t="s">
        <v>11</v>
      </c>
      <c r="AC534" s="10" t="str">
        <f t="shared" si="52"/>
        <v>tier - 2</v>
      </c>
      <c r="AE534" t="s">
        <v>12</v>
      </c>
      <c r="AF534" s="10" t="str">
        <f t="shared" si="53"/>
        <v>tier - 3</v>
      </c>
      <c r="AI534" t="s">
        <v>23</v>
      </c>
      <c r="AJ534" t="str">
        <f t="shared" si="50"/>
        <v>R1012</v>
      </c>
      <c r="AS534" s="110" t="s">
        <v>1838</v>
      </c>
      <c r="AT534" s="64">
        <v>23.655000000000001</v>
      </c>
      <c r="AU534" s="64">
        <v>5.14</v>
      </c>
      <c r="AV534" s="64" t="s">
        <v>2380</v>
      </c>
      <c r="AW534" s="64" t="s">
        <v>2380</v>
      </c>
      <c r="AX534" s="64" t="s">
        <v>2380</v>
      </c>
      <c r="AY534" s="64" t="s">
        <v>2383</v>
      </c>
      <c r="AZ534" s="64">
        <v>1</v>
      </c>
      <c r="BA534" s="109" t="s">
        <v>7161</v>
      </c>
      <c r="BB534" s="64" t="s">
        <v>10450</v>
      </c>
      <c r="BC534" s="69" t="s">
        <v>10446</v>
      </c>
    </row>
    <row r="535" spans="1:55" x14ac:dyDescent="0.35">
      <c r="A535" t="s">
        <v>1837</v>
      </c>
      <c r="B535">
        <v>49.05</v>
      </c>
      <c r="C535">
        <v>9.77</v>
      </c>
      <c r="D535" t="s">
        <v>2382</v>
      </c>
      <c r="E535" t="s">
        <v>2380</v>
      </c>
      <c r="F535" t="s">
        <v>2380</v>
      </c>
      <c r="G535" t="s">
        <v>2381</v>
      </c>
      <c r="H535" t="s">
        <v>2380</v>
      </c>
      <c r="R535" s="64" t="s">
        <v>20</v>
      </c>
      <c r="S535" s="64">
        <v>1986</v>
      </c>
      <c r="U535" s="7" t="str">
        <f t="shared" si="48"/>
        <v>Sep</v>
      </c>
      <c r="V535" s="10">
        <f t="shared" si="49"/>
        <v>1986</v>
      </c>
      <c r="Y535" s="10" t="s">
        <v>2380</v>
      </c>
      <c r="Z535" s="10" t="str">
        <f t="shared" si="51"/>
        <v>No</v>
      </c>
      <c r="AB535" s="53" t="s">
        <v>11</v>
      </c>
      <c r="AC535" s="10" t="str">
        <f t="shared" si="52"/>
        <v>tier - 2</v>
      </c>
      <c r="AE535" t="s">
        <v>12</v>
      </c>
      <c r="AF535" s="10" t="str">
        <f t="shared" si="53"/>
        <v>tier - 3</v>
      </c>
      <c r="AI535" t="s">
        <v>13</v>
      </c>
      <c r="AJ535" t="str">
        <f t="shared" si="50"/>
        <v>R1013</v>
      </c>
      <c r="AS535" s="110" t="s">
        <v>1837</v>
      </c>
      <c r="AT535" s="64">
        <v>49.05</v>
      </c>
      <c r="AU535" s="64">
        <v>9.77</v>
      </c>
      <c r="AV535" s="64" t="s">
        <v>2380</v>
      </c>
      <c r="AW535" s="64" t="s">
        <v>2380</v>
      </c>
      <c r="AX535" s="64" t="s">
        <v>2383</v>
      </c>
      <c r="AY535" s="64" t="s">
        <v>2380</v>
      </c>
      <c r="AZ535" s="64">
        <v>0</v>
      </c>
      <c r="BA535" s="109" t="s">
        <v>7150</v>
      </c>
      <c r="BB535" s="64" t="s">
        <v>10448</v>
      </c>
      <c r="BC535" s="69" t="s">
        <v>10444</v>
      </c>
    </row>
    <row r="536" spans="1:55" x14ac:dyDescent="0.35">
      <c r="A536" t="s">
        <v>1836</v>
      </c>
      <c r="B536">
        <v>51.94</v>
      </c>
      <c r="C536">
        <v>8.8000000000000007</v>
      </c>
      <c r="D536" t="s">
        <v>2382</v>
      </c>
      <c r="E536" t="s">
        <v>2380</v>
      </c>
      <c r="F536" t="s">
        <v>2380</v>
      </c>
      <c r="G536">
        <v>2</v>
      </c>
      <c r="H536" t="s">
        <v>2380</v>
      </c>
      <c r="R536" s="64" t="s">
        <v>37</v>
      </c>
      <c r="S536" s="64">
        <v>1991</v>
      </c>
      <c r="U536" s="7" t="str">
        <f t="shared" si="48"/>
        <v>Oct</v>
      </c>
      <c r="V536" s="10">
        <f t="shared" si="49"/>
        <v>1991</v>
      </c>
      <c r="Y536" s="10" t="s">
        <v>2380</v>
      </c>
      <c r="Z536" s="10" t="str">
        <f t="shared" si="51"/>
        <v>No</v>
      </c>
      <c r="AB536" s="53" t="s">
        <v>11</v>
      </c>
      <c r="AC536" s="10" t="str">
        <f t="shared" si="52"/>
        <v>tier - 2</v>
      </c>
      <c r="AE536" t="s">
        <v>11</v>
      </c>
      <c r="AF536" s="10" t="str">
        <f t="shared" si="53"/>
        <v>tier - 2</v>
      </c>
      <c r="AI536" t="s">
        <v>23</v>
      </c>
      <c r="AJ536" t="str">
        <f t="shared" si="50"/>
        <v>R1012</v>
      </c>
      <c r="AS536" s="110" t="s">
        <v>1836</v>
      </c>
      <c r="AT536" s="64">
        <v>51.94</v>
      </c>
      <c r="AU536" s="64">
        <v>8.8000000000000007</v>
      </c>
      <c r="AV536" s="64" t="s">
        <v>2380</v>
      </c>
      <c r="AW536" s="64" t="s">
        <v>2380</v>
      </c>
      <c r="AX536" s="64" t="s">
        <v>2383</v>
      </c>
      <c r="AY536" s="64" t="s">
        <v>2380</v>
      </c>
      <c r="AZ536" s="64">
        <v>2</v>
      </c>
      <c r="BA536" s="109" t="s">
        <v>7162</v>
      </c>
      <c r="BB536" s="64" t="s">
        <v>10448</v>
      </c>
      <c r="BC536" s="69" t="s">
        <v>10444</v>
      </c>
    </row>
    <row r="537" spans="1:55" x14ac:dyDescent="0.35">
      <c r="A537" t="s">
        <v>1835</v>
      </c>
      <c r="B537">
        <v>29.83</v>
      </c>
      <c r="C537">
        <v>5.84</v>
      </c>
      <c r="D537" t="s">
        <v>2380</v>
      </c>
      <c r="E537" t="s">
        <v>2380</v>
      </c>
      <c r="F537" t="s">
        <v>2380</v>
      </c>
      <c r="G537">
        <v>1</v>
      </c>
      <c r="H537" t="s">
        <v>2382</v>
      </c>
      <c r="R537" s="64" t="s">
        <v>15</v>
      </c>
      <c r="S537" s="64">
        <v>2004</v>
      </c>
      <c r="U537" s="7" t="str">
        <f t="shared" si="48"/>
        <v>Nov</v>
      </c>
      <c r="V537" s="10">
        <f t="shared" si="49"/>
        <v>2004</v>
      </c>
      <c r="Y537" s="10" t="s">
        <v>2380</v>
      </c>
      <c r="Z537" s="10" t="str">
        <f t="shared" si="51"/>
        <v>No</v>
      </c>
      <c r="AB537" s="53" t="s">
        <v>11</v>
      </c>
      <c r="AC537" s="10" t="str">
        <f t="shared" si="52"/>
        <v>tier - 2</v>
      </c>
      <c r="AE537" t="s">
        <v>16</v>
      </c>
      <c r="AF537" s="10" t="str">
        <f t="shared" si="53"/>
        <v>tier - 1</v>
      </c>
      <c r="AI537" t="s">
        <v>300</v>
      </c>
      <c r="AJ537" t="str">
        <f t="shared" si="50"/>
        <v>R1021</v>
      </c>
      <c r="AS537" s="110" t="s">
        <v>1835</v>
      </c>
      <c r="AT537" s="64">
        <v>29.83</v>
      </c>
      <c r="AU537" s="64">
        <v>5.84</v>
      </c>
      <c r="AV537" s="64" t="s">
        <v>2380</v>
      </c>
      <c r="AW537" s="64" t="s">
        <v>2380</v>
      </c>
      <c r="AX537" s="64" t="s">
        <v>2380</v>
      </c>
      <c r="AY537" s="64" t="s">
        <v>2383</v>
      </c>
      <c r="AZ537" s="64">
        <v>1</v>
      </c>
      <c r="BA537" s="109" t="s">
        <v>7163</v>
      </c>
      <c r="BB537" s="64" t="s">
        <v>10449</v>
      </c>
      <c r="BC537" s="69" t="s">
        <v>10445</v>
      </c>
    </row>
    <row r="538" spans="1:55" x14ac:dyDescent="0.35">
      <c r="A538" t="s">
        <v>1834</v>
      </c>
      <c r="B538">
        <v>22.6</v>
      </c>
      <c r="C538">
        <v>10.43</v>
      </c>
      <c r="D538" t="s">
        <v>2382</v>
      </c>
      <c r="E538" t="s">
        <v>2380</v>
      </c>
      <c r="F538" t="s">
        <v>2380</v>
      </c>
      <c r="G538">
        <v>1</v>
      </c>
      <c r="H538" t="s">
        <v>2382</v>
      </c>
      <c r="R538" s="64" t="s">
        <v>18</v>
      </c>
      <c r="S538" s="64">
        <v>1987</v>
      </c>
      <c r="U538" s="7" t="str">
        <f t="shared" si="48"/>
        <v>Jun</v>
      </c>
      <c r="V538" s="10">
        <f t="shared" si="49"/>
        <v>1987</v>
      </c>
      <c r="Y538" s="10" t="s">
        <v>2380</v>
      </c>
      <c r="Z538" s="10" t="str">
        <f t="shared" si="51"/>
        <v>No</v>
      </c>
      <c r="AB538" s="53" t="s">
        <v>11</v>
      </c>
      <c r="AC538" s="10" t="str">
        <f t="shared" si="52"/>
        <v>tier - 2</v>
      </c>
      <c r="AE538" t="s">
        <v>12</v>
      </c>
      <c r="AF538" s="10" t="str">
        <f t="shared" si="53"/>
        <v>tier - 3</v>
      </c>
      <c r="AI538" t="s">
        <v>42</v>
      </c>
      <c r="AJ538" t="str">
        <f t="shared" si="50"/>
        <v>R1011</v>
      </c>
      <c r="AS538" s="110" t="s">
        <v>1834</v>
      </c>
      <c r="AT538" s="64">
        <v>22.6</v>
      </c>
      <c r="AU538" s="64">
        <v>10.43</v>
      </c>
      <c r="AV538" s="64" t="s">
        <v>2380</v>
      </c>
      <c r="AW538" s="64" t="s">
        <v>2380</v>
      </c>
      <c r="AX538" s="64" t="s">
        <v>2383</v>
      </c>
      <c r="AY538" s="64" t="s">
        <v>2383</v>
      </c>
      <c r="AZ538" s="64">
        <v>1</v>
      </c>
      <c r="BA538" s="109" t="s">
        <v>7164</v>
      </c>
      <c r="BB538" s="64" t="s">
        <v>10448</v>
      </c>
      <c r="BC538" s="69" t="s">
        <v>10446</v>
      </c>
    </row>
    <row r="539" spans="1:55" x14ac:dyDescent="0.35">
      <c r="A539" t="s">
        <v>1833</v>
      </c>
      <c r="B539">
        <v>46.69</v>
      </c>
      <c r="C539">
        <v>4.25</v>
      </c>
      <c r="D539" t="s">
        <v>2382</v>
      </c>
      <c r="E539" t="s">
        <v>2380</v>
      </c>
      <c r="F539" t="s">
        <v>2380</v>
      </c>
      <c r="G539">
        <v>1</v>
      </c>
      <c r="H539" t="s">
        <v>2380</v>
      </c>
      <c r="R539" s="64" t="s">
        <v>20</v>
      </c>
      <c r="S539" s="64">
        <v>1987</v>
      </c>
      <c r="U539" s="7" t="str">
        <f t="shared" si="48"/>
        <v>Sep</v>
      </c>
      <c r="V539" s="10">
        <f t="shared" si="49"/>
        <v>1987</v>
      </c>
      <c r="Y539" s="10" t="s">
        <v>2380</v>
      </c>
      <c r="Z539" s="10" t="str">
        <f t="shared" si="51"/>
        <v>No</v>
      </c>
      <c r="AB539" s="53" t="s">
        <v>11</v>
      </c>
      <c r="AC539" s="10" t="str">
        <f t="shared" si="52"/>
        <v>tier - 2</v>
      </c>
      <c r="AE539" t="s">
        <v>16</v>
      </c>
      <c r="AF539" s="10" t="str">
        <f t="shared" si="53"/>
        <v>tier - 1</v>
      </c>
      <c r="AI539" t="s">
        <v>13</v>
      </c>
      <c r="AJ539" t="str">
        <f t="shared" si="50"/>
        <v>R1013</v>
      </c>
      <c r="AS539" s="110" t="s">
        <v>1833</v>
      </c>
      <c r="AT539" s="64">
        <v>46.69</v>
      </c>
      <c r="AU539" s="64">
        <v>4.25</v>
      </c>
      <c r="AV539" s="64" t="s">
        <v>2380</v>
      </c>
      <c r="AW539" s="64" t="s">
        <v>2380</v>
      </c>
      <c r="AX539" s="64" t="s">
        <v>2383</v>
      </c>
      <c r="AY539" s="64" t="s">
        <v>2380</v>
      </c>
      <c r="AZ539" s="64">
        <v>1</v>
      </c>
      <c r="BA539" s="109" t="s">
        <v>4992</v>
      </c>
      <c r="BB539" s="64" t="s">
        <v>10450</v>
      </c>
      <c r="BC539" s="69" t="s">
        <v>10444</v>
      </c>
    </row>
    <row r="540" spans="1:55" x14ac:dyDescent="0.35">
      <c r="A540" t="s">
        <v>1832</v>
      </c>
      <c r="B540">
        <v>28.49</v>
      </c>
      <c r="C540">
        <v>4.8899999999999997</v>
      </c>
      <c r="D540" t="s">
        <v>2380</v>
      </c>
      <c r="E540" t="s">
        <v>2380</v>
      </c>
      <c r="F540" t="s">
        <v>2380</v>
      </c>
      <c r="G540" t="s">
        <v>2381</v>
      </c>
      <c r="H540" t="s">
        <v>2382</v>
      </c>
      <c r="R540" s="64" t="s">
        <v>15</v>
      </c>
      <c r="S540" s="64">
        <v>1987</v>
      </c>
      <c r="U540" s="7" t="str">
        <f t="shared" si="48"/>
        <v>Nov</v>
      </c>
      <c r="V540" s="10">
        <f t="shared" si="49"/>
        <v>1987</v>
      </c>
      <c r="Y540" s="10" t="s">
        <v>2382</v>
      </c>
      <c r="Z540" s="10" t="str">
        <f t="shared" si="51"/>
        <v>yes</v>
      </c>
      <c r="AB540" s="53" t="s">
        <v>11</v>
      </c>
      <c r="AC540" s="10" t="str">
        <f t="shared" si="52"/>
        <v>tier - 2</v>
      </c>
      <c r="AE540" t="s">
        <v>12</v>
      </c>
      <c r="AF540" s="10" t="str">
        <f t="shared" si="53"/>
        <v>tier - 3</v>
      </c>
      <c r="AI540" t="s">
        <v>42</v>
      </c>
      <c r="AJ540" t="str">
        <f t="shared" si="50"/>
        <v>R1011</v>
      </c>
      <c r="AS540" s="110" t="s">
        <v>1832</v>
      </c>
      <c r="AT540" s="64">
        <v>28.49</v>
      </c>
      <c r="AU540" s="64">
        <v>4.8899999999999997</v>
      </c>
      <c r="AV540" s="64" t="s">
        <v>2380</v>
      </c>
      <c r="AW540" s="64" t="s">
        <v>2380</v>
      </c>
      <c r="AX540" s="64" t="s">
        <v>2380</v>
      </c>
      <c r="AY540" s="64" t="s">
        <v>2383</v>
      </c>
      <c r="AZ540" s="64">
        <v>0</v>
      </c>
      <c r="BA540" s="109" t="s">
        <v>7160</v>
      </c>
      <c r="BB540" s="64" t="s">
        <v>10450</v>
      </c>
      <c r="BC540" s="69" t="s">
        <v>10445</v>
      </c>
    </row>
    <row r="541" spans="1:55" x14ac:dyDescent="0.35">
      <c r="A541" t="s">
        <v>1831</v>
      </c>
      <c r="B541">
        <v>28.5</v>
      </c>
      <c r="C541">
        <v>5.55</v>
      </c>
      <c r="D541" t="s">
        <v>2382</v>
      </c>
      <c r="E541" t="s">
        <v>2380</v>
      </c>
      <c r="F541" t="s">
        <v>2380</v>
      </c>
      <c r="G541">
        <v>1</v>
      </c>
      <c r="H541" t="s">
        <v>2382</v>
      </c>
      <c r="R541" s="64" t="s">
        <v>35</v>
      </c>
      <c r="S541" s="64">
        <v>1992</v>
      </c>
      <c r="U541" s="7" t="str">
        <f t="shared" si="48"/>
        <v>Aug</v>
      </c>
      <c r="V541" s="10">
        <f t="shared" si="49"/>
        <v>1992</v>
      </c>
      <c r="Y541" s="10" t="s">
        <v>2382</v>
      </c>
      <c r="Z541" s="10" t="str">
        <f t="shared" si="51"/>
        <v>yes</v>
      </c>
      <c r="AB541" s="53" t="s">
        <v>11</v>
      </c>
      <c r="AC541" s="10" t="str">
        <f t="shared" si="52"/>
        <v>tier - 2</v>
      </c>
      <c r="AE541" t="s">
        <v>12</v>
      </c>
      <c r="AF541" s="10" t="str">
        <f t="shared" si="53"/>
        <v>tier - 3</v>
      </c>
      <c r="AI541" t="s">
        <v>13</v>
      </c>
      <c r="AJ541" t="str">
        <f t="shared" si="50"/>
        <v>R1013</v>
      </c>
      <c r="AS541" s="110" t="s">
        <v>1831</v>
      </c>
      <c r="AT541" s="64">
        <v>28.5</v>
      </c>
      <c r="AU541" s="64">
        <v>5.55</v>
      </c>
      <c r="AV541" s="64" t="s">
        <v>2380</v>
      </c>
      <c r="AW541" s="64" t="s">
        <v>2380</v>
      </c>
      <c r="AX541" s="64" t="s">
        <v>2383</v>
      </c>
      <c r="AY541" s="64" t="s">
        <v>2383</v>
      </c>
      <c r="AZ541" s="64">
        <v>1</v>
      </c>
      <c r="BA541" s="109" t="s">
        <v>6802</v>
      </c>
      <c r="BB541" s="64" t="s">
        <v>10450</v>
      </c>
      <c r="BC541" s="69" t="s">
        <v>10445</v>
      </c>
    </row>
    <row r="542" spans="1:55" x14ac:dyDescent="0.35">
      <c r="A542" t="s">
        <v>1830</v>
      </c>
      <c r="B542">
        <v>24.4</v>
      </c>
      <c r="C542">
        <v>4.5199999999999996</v>
      </c>
      <c r="D542" t="s">
        <v>2380</v>
      </c>
      <c r="E542" t="s">
        <v>2380</v>
      </c>
      <c r="F542" t="s">
        <v>2380</v>
      </c>
      <c r="G542">
        <v>1</v>
      </c>
      <c r="H542" t="s">
        <v>2382</v>
      </c>
      <c r="R542" s="64" t="s">
        <v>20</v>
      </c>
      <c r="S542" s="64">
        <v>1987</v>
      </c>
      <c r="U542" s="7" t="str">
        <f t="shared" si="48"/>
        <v>Sep</v>
      </c>
      <c r="V542" s="10">
        <f t="shared" si="49"/>
        <v>1987</v>
      </c>
      <c r="Y542" s="10" t="s">
        <v>2380</v>
      </c>
      <c r="Z542" s="10" t="str">
        <f t="shared" si="51"/>
        <v>No</v>
      </c>
      <c r="AB542" s="53" t="s">
        <v>11</v>
      </c>
      <c r="AC542" s="10" t="str">
        <f t="shared" si="52"/>
        <v>tier - 2</v>
      </c>
      <c r="AE542" t="s">
        <v>11</v>
      </c>
      <c r="AF542" s="10" t="str">
        <f t="shared" si="53"/>
        <v>tier - 2</v>
      </c>
      <c r="AI542" t="s">
        <v>42</v>
      </c>
      <c r="AJ542" t="str">
        <f t="shared" si="50"/>
        <v>R1011</v>
      </c>
      <c r="AS542" s="110" t="s">
        <v>1830</v>
      </c>
      <c r="AT542" s="64">
        <v>24.4</v>
      </c>
      <c r="AU542" s="64">
        <v>4.5199999999999996</v>
      </c>
      <c r="AV542" s="64" t="s">
        <v>2380</v>
      </c>
      <c r="AW542" s="64" t="s">
        <v>2380</v>
      </c>
      <c r="AX542" s="64" t="s">
        <v>2380</v>
      </c>
      <c r="AY542" s="64" t="s">
        <v>2383</v>
      </c>
      <c r="AZ542" s="64">
        <v>1</v>
      </c>
      <c r="BA542" s="109" t="s">
        <v>7165</v>
      </c>
      <c r="BB542" s="64" t="s">
        <v>10450</v>
      </c>
      <c r="BC542" s="69" t="s">
        <v>10446</v>
      </c>
    </row>
    <row r="543" spans="1:55" x14ac:dyDescent="0.35">
      <c r="A543" t="s">
        <v>1829</v>
      </c>
      <c r="B543">
        <v>29.15</v>
      </c>
      <c r="C543">
        <v>4.45</v>
      </c>
      <c r="D543" t="s">
        <v>2382</v>
      </c>
      <c r="E543" t="s">
        <v>2380</v>
      </c>
      <c r="F543" t="s">
        <v>2380</v>
      </c>
      <c r="G543">
        <v>1</v>
      </c>
      <c r="H543" t="s">
        <v>2382</v>
      </c>
      <c r="R543" s="64" t="s">
        <v>35</v>
      </c>
      <c r="S543" s="64">
        <v>1989</v>
      </c>
      <c r="U543" s="7" t="str">
        <f t="shared" si="48"/>
        <v>Aug</v>
      </c>
      <c r="V543" s="10">
        <f t="shared" si="49"/>
        <v>1989</v>
      </c>
      <c r="Y543" s="10" t="s">
        <v>2380</v>
      </c>
      <c r="Z543" s="10" t="str">
        <f t="shared" si="51"/>
        <v>No</v>
      </c>
      <c r="AB543" s="53" t="s">
        <v>11</v>
      </c>
      <c r="AC543" s="10" t="str">
        <f t="shared" si="52"/>
        <v>tier - 2</v>
      </c>
      <c r="AE543" t="s">
        <v>11</v>
      </c>
      <c r="AF543" s="10" t="str">
        <f t="shared" si="53"/>
        <v>tier - 2</v>
      </c>
      <c r="AI543" t="s">
        <v>42</v>
      </c>
      <c r="AJ543" t="str">
        <f t="shared" si="50"/>
        <v>R1011</v>
      </c>
      <c r="AS543" s="110" t="s">
        <v>1829</v>
      </c>
      <c r="AT543" s="64">
        <v>29.15</v>
      </c>
      <c r="AU543" s="64">
        <v>4.45</v>
      </c>
      <c r="AV543" s="64" t="s">
        <v>2380</v>
      </c>
      <c r="AW543" s="64" t="s">
        <v>2380</v>
      </c>
      <c r="AX543" s="64" t="s">
        <v>2383</v>
      </c>
      <c r="AY543" s="64" t="s">
        <v>2383</v>
      </c>
      <c r="AZ543" s="64">
        <v>1</v>
      </c>
      <c r="BA543" s="109" t="s">
        <v>7166</v>
      </c>
      <c r="BB543" s="64" t="s">
        <v>10450</v>
      </c>
      <c r="BC543" s="69" t="s">
        <v>10445</v>
      </c>
    </row>
    <row r="544" spans="1:55" x14ac:dyDescent="0.35">
      <c r="A544" t="s">
        <v>1828</v>
      </c>
      <c r="B544">
        <v>27.28</v>
      </c>
      <c r="C544">
        <v>4.72</v>
      </c>
      <c r="D544" t="s">
        <v>2380</v>
      </c>
      <c r="E544" t="s">
        <v>2382</v>
      </c>
      <c r="F544" t="s">
        <v>2380</v>
      </c>
      <c r="G544">
        <v>1</v>
      </c>
      <c r="H544" t="s">
        <v>2382</v>
      </c>
      <c r="R544" s="64" t="s">
        <v>30</v>
      </c>
      <c r="S544" s="64">
        <v>1989</v>
      </c>
      <c r="U544" s="7" t="str">
        <f t="shared" si="48"/>
        <v>Dec</v>
      </c>
      <c r="V544" s="10">
        <f t="shared" si="49"/>
        <v>1989</v>
      </c>
      <c r="Y544" s="10" t="s">
        <v>2382</v>
      </c>
      <c r="Z544" s="10" t="str">
        <f t="shared" si="51"/>
        <v>yes</v>
      </c>
      <c r="AB544" s="53" t="s">
        <v>12</v>
      </c>
      <c r="AC544" s="10" t="str">
        <f t="shared" si="52"/>
        <v>tier - 3</v>
      </c>
      <c r="AE544" t="s">
        <v>16</v>
      </c>
      <c r="AF544" s="10" t="str">
        <f t="shared" si="53"/>
        <v>tier - 1</v>
      </c>
      <c r="AI544" t="s">
        <v>13</v>
      </c>
      <c r="AJ544" t="str">
        <f t="shared" si="50"/>
        <v>R1013</v>
      </c>
      <c r="AS544" s="110" t="s">
        <v>1828</v>
      </c>
      <c r="AT544" s="64">
        <v>27.28</v>
      </c>
      <c r="AU544" s="64">
        <v>4.72</v>
      </c>
      <c r="AV544" s="64" t="s">
        <v>2382</v>
      </c>
      <c r="AW544" s="64" t="s">
        <v>2380</v>
      </c>
      <c r="AX544" s="64" t="s">
        <v>2380</v>
      </c>
      <c r="AY544" s="64" t="s">
        <v>2383</v>
      </c>
      <c r="AZ544" s="64">
        <v>1</v>
      </c>
      <c r="BA544" s="109" t="s">
        <v>6939</v>
      </c>
      <c r="BB544" s="64" t="s">
        <v>10450</v>
      </c>
      <c r="BC544" s="69" t="s">
        <v>10445</v>
      </c>
    </row>
    <row r="545" spans="1:55" x14ac:dyDescent="0.35">
      <c r="A545" t="s">
        <v>1827</v>
      </c>
      <c r="B545">
        <v>32.229999999999997</v>
      </c>
      <c r="C545">
        <v>4.6500000000000004</v>
      </c>
      <c r="D545" t="s">
        <v>2382</v>
      </c>
      <c r="E545" t="s">
        <v>2380</v>
      </c>
      <c r="F545" t="s">
        <v>2383</v>
      </c>
      <c r="G545">
        <v>1</v>
      </c>
      <c r="H545" t="s">
        <v>2380</v>
      </c>
      <c r="R545" s="64" t="s">
        <v>18</v>
      </c>
      <c r="S545" s="64">
        <v>1987</v>
      </c>
      <c r="U545" s="7" t="str">
        <f t="shared" si="48"/>
        <v>Jun</v>
      </c>
      <c r="V545" s="10">
        <f t="shared" si="49"/>
        <v>1987</v>
      </c>
      <c r="Y545" s="10" t="s">
        <v>2382</v>
      </c>
      <c r="Z545" s="10" t="str">
        <f t="shared" si="51"/>
        <v>yes</v>
      </c>
      <c r="AB545" s="53" t="s">
        <v>11</v>
      </c>
      <c r="AC545" s="10" t="str">
        <f t="shared" si="52"/>
        <v>tier - 2</v>
      </c>
      <c r="AE545" t="s">
        <v>12</v>
      </c>
      <c r="AF545" s="10" t="str">
        <f t="shared" si="53"/>
        <v>tier - 3</v>
      </c>
      <c r="AI545" t="s">
        <v>13</v>
      </c>
      <c r="AJ545" t="str">
        <f t="shared" si="50"/>
        <v>R1013</v>
      </c>
      <c r="AS545" s="110" t="s">
        <v>1827</v>
      </c>
      <c r="AT545" s="64">
        <v>32.229999999999997</v>
      </c>
      <c r="AU545" s="64">
        <v>4.6500000000000004</v>
      </c>
      <c r="AV545" s="64" t="s">
        <v>2380</v>
      </c>
      <c r="AW545" s="64" t="s">
        <v>2383</v>
      </c>
      <c r="AX545" s="64" t="s">
        <v>2383</v>
      </c>
      <c r="AY545" s="64" t="s">
        <v>2380</v>
      </c>
      <c r="AZ545" s="64">
        <v>1</v>
      </c>
      <c r="BA545" s="109" t="s">
        <v>7167</v>
      </c>
      <c r="BB545" s="64" t="s">
        <v>10450</v>
      </c>
      <c r="BC545" s="69" t="s">
        <v>10444</v>
      </c>
    </row>
    <row r="546" spans="1:55" x14ac:dyDescent="0.35">
      <c r="A546" t="s">
        <v>1826</v>
      </c>
      <c r="B546">
        <v>44.2</v>
      </c>
      <c r="C546">
        <v>11.34</v>
      </c>
      <c r="D546" t="s">
        <v>2382</v>
      </c>
      <c r="E546" t="s">
        <v>2380</v>
      </c>
      <c r="F546" t="s">
        <v>2383</v>
      </c>
      <c r="G546">
        <v>1</v>
      </c>
      <c r="H546" t="s">
        <v>2380</v>
      </c>
      <c r="R546" s="64" t="s">
        <v>30</v>
      </c>
      <c r="S546" s="64">
        <v>1989</v>
      </c>
      <c r="U546" s="7" t="str">
        <f t="shared" si="48"/>
        <v>Dec</v>
      </c>
      <c r="V546" s="10">
        <f t="shared" si="49"/>
        <v>1989</v>
      </c>
      <c r="Y546" s="10" t="s">
        <v>2380</v>
      </c>
      <c r="Z546" s="10" t="str">
        <f t="shared" si="51"/>
        <v>No</v>
      </c>
      <c r="AB546" s="53" t="s">
        <v>12</v>
      </c>
      <c r="AC546" s="10" t="str">
        <f t="shared" si="52"/>
        <v>tier - 3</v>
      </c>
      <c r="AE546" t="s">
        <v>12</v>
      </c>
      <c r="AF546" s="10" t="str">
        <f t="shared" si="53"/>
        <v>tier - 3</v>
      </c>
      <c r="AI546" t="s">
        <v>13</v>
      </c>
      <c r="AJ546" t="str">
        <f t="shared" si="50"/>
        <v>R1013</v>
      </c>
      <c r="AS546" s="110" t="s">
        <v>1826</v>
      </c>
      <c r="AT546" s="64">
        <v>44.2</v>
      </c>
      <c r="AU546" s="64">
        <v>11.34</v>
      </c>
      <c r="AV546" s="64" t="s">
        <v>2380</v>
      </c>
      <c r="AW546" s="64" t="s">
        <v>2383</v>
      </c>
      <c r="AX546" s="64" t="s">
        <v>2383</v>
      </c>
      <c r="AY546" s="64" t="s">
        <v>2380</v>
      </c>
      <c r="AZ546" s="64">
        <v>1</v>
      </c>
      <c r="BA546" s="109" t="s">
        <v>8261</v>
      </c>
      <c r="BB546" s="64" t="s">
        <v>10448</v>
      </c>
      <c r="BC546" s="69" t="s">
        <v>10444</v>
      </c>
    </row>
    <row r="547" spans="1:55" x14ac:dyDescent="0.35">
      <c r="A547" t="s">
        <v>1825</v>
      </c>
      <c r="B547">
        <v>29.734999999999999</v>
      </c>
      <c r="C547">
        <v>4.53</v>
      </c>
      <c r="D547" t="s">
        <v>2380</v>
      </c>
      <c r="E547" t="s">
        <v>2380</v>
      </c>
      <c r="F547" t="s">
        <v>2383</v>
      </c>
      <c r="G547">
        <v>1</v>
      </c>
      <c r="H547" t="s">
        <v>2380</v>
      </c>
      <c r="R547" s="64" t="s">
        <v>37</v>
      </c>
      <c r="S547" s="64">
        <v>1978</v>
      </c>
      <c r="U547" s="7" t="str">
        <f t="shared" si="48"/>
        <v>Oct</v>
      </c>
      <c r="V547" s="10">
        <f t="shared" si="49"/>
        <v>1978</v>
      </c>
      <c r="Y547" s="10" t="s">
        <v>2382</v>
      </c>
      <c r="Z547" s="10" t="str">
        <f t="shared" si="51"/>
        <v>yes</v>
      </c>
      <c r="AB547" s="53" t="s">
        <v>11</v>
      </c>
      <c r="AC547" s="10" t="str">
        <f t="shared" si="52"/>
        <v>tier - 2</v>
      </c>
      <c r="AE547" t="s">
        <v>12</v>
      </c>
      <c r="AF547" s="10" t="str">
        <f t="shared" si="53"/>
        <v>tier - 3</v>
      </c>
      <c r="AI547" t="s">
        <v>13</v>
      </c>
      <c r="AJ547" t="str">
        <f t="shared" si="50"/>
        <v>R1013</v>
      </c>
      <c r="AS547" s="110" t="s">
        <v>1825</v>
      </c>
      <c r="AT547" s="64">
        <v>29.734999999999999</v>
      </c>
      <c r="AU547" s="64">
        <v>4.53</v>
      </c>
      <c r="AV547" s="64" t="s">
        <v>2380</v>
      </c>
      <c r="AW547" s="64" t="s">
        <v>2383</v>
      </c>
      <c r="AX547" s="64" t="s">
        <v>2380</v>
      </c>
      <c r="AY547" s="64" t="s">
        <v>2380</v>
      </c>
      <c r="AZ547" s="64">
        <v>1</v>
      </c>
      <c r="BA547" s="109" t="s">
        <v>7054</v>
      </c>
      <c r="BB547" s="64" t="s">
        <v>10450</v>
      </c>
      <c r="BC547" s="69" t="s">
        <v>10445</v>
      </c>
    </row>
    <row r="548" spans="1:55" x14ac:dyDescent="0.35">
      <c r="A548" t="s">
        <v>1824</v>
      </c>
      <c r="B548">
        <v>28.31</v>
      </c>
      <c r="C548">
        <v>6.35</v>
      </c>
      <c r="D548" t="s">
        <v>2380</v>
      </c>
      <c r="E548" t="s">
        <v>2380</v>
      </c>
      <c r="F548" t="s">
        <v>2380</v>
      </c>
      <c r="G548" t="s">
        <v>2381</v>
      </c>
      <c r="H548" t="s">
        <v>2382</v>
      </c>
      <c r="R548" s="64" t="s">
        <v>10</v>
      </c>
      <c r="S548" s="64">
        <v>1981</v>
      </c>
      <c r="U548" s="7" t="str">
        <f t="shared" si="48"/>
        <v>Jul</v>
      </c>
      <c r="V548" s="10">
        <f t="shared" si="49"/>
        <v>1981</v>
      </c>
      <c r="Y548" s="10" t="s">
        <v>2382</v>
      </c>
      <c r="Z548" s="10" t="str">
        <f t="shared" si="51"/>
        <v>yes</v>
      </c>
      <c r="AB548" s="53" t="s">
        <v>11</v>
      </c>
      <c r="AC548" s="10" t="str">
        <f t="shared" si="52"/>
        <v>tier - 2</v>
      </c>
      <c r="AE548" t="s">
        <v>12</v>
      </c>
      <c r="AF548" s="10" t="str">
        <f t="shared" si="53"/>
        <v>tier - 3</v>
      </c>
      <c r="AI548" t="s">
        <v>13</v>
      </c>
      <c r="AJ548" t="str">
        <f t="shared" si="50"/>
        <v>R1013</v>
      </c>
      <c r="AS548" s="110" t="s">
        <v>1824</v>
      </c>
      <c r="AT548" s="64">
        <v>28.31</v>
      </c>
      <c r="AU548" s="64">
        <v>6.35</v>
      </c>
      <c r="AV548" s="64" t="s">
        <v>2380</v>
      </c>
      <c r="AW548" s="64" t="s">
        <v>2380</v>
      </c>
      <c r="AX548" s="64" t="s">
        <v>2380</v>
      </c>
      <c r="AY548" s="64" t="s">
        <v>2383</v>
      </c>
      <c r="AZ548" s="64">
        <v>0</v>
      </c>
      <c r="BA548" s="109" t="s">
        <v>7168</v>
      </c>
      <c r="BB548" s="64" t="s">
        <v>10449</v>
      </c>
      <c r="BC548" s="69" t="s">
        <v>10445</v>
      </c>
    </row>
    <row r="549" spans="1:55" x14ac:dyDescent="0.35">
      <c r="A549" t="s">
        <v>1823</v>
      </c>
      <c r="B549">
        <v>46.62</v>
      </c>
      <c r="C549">
        <v>8.51</v>
      </c>
      <c r="D549" t="s">
        <v>2380</v>
      </c>
      <c r="E549" t="s">
        <v>2380</v>
      </c>
      <c r="F549" t="s">
        <v>2380</v>
      </c>
      <c r="G549" t="s">
        <v>2381</v>
      </c>
      <c r="H549" t="s">
        <v>2380</v>
      </c>
      <c r="R549" s="64" t="s">
        <v>30</v>
      </c>
      <c r="S549" s="64">
        <v>1995</v>
      </c>
      <c r="U549" s="7" t="str">
        <f t="shared" si="48"/>
        <v>Dec</v>
      </c>
      <c r="V549" s="10">
        <f t="shared" si="49"/>
        <v>1995</v>
      </c>
      <c r="Y549" s="10" t="s">
        <v>2382</v>
      </c>
      <c r="Z549" s="10" t="str">
        <f t="shared" si="51"/>
        <v>yes</v>
      </c>
      <c r="AB549" s="53" t="s">
        <v>11</v>
      </c>
      <c r="AC549" s="10" t="str">
        <f t="shared" si="52"/>
        <v>tier - 2</v>
      </c>
      <c r="AE549" t="s">
        <v>12</v>
      </c>
      <c r="AF549" s="10" t="str">
        <f t="shared" si="53"/>
        <v>tier - 3</v>
      </c>
      <c r="AI549" t="s">
        <v>31</v>
      </c>
      <c r="AJ549" s="18" t="str">
        <f t="shared" si="50"/>
        <v>Unknown</v>
      </c>
      <c r="AS549" s="110" t="s">
        <v>1823</v>
      </c>
      <c r="AT549" s="64">
        <v>46.62</v>
      </c>
      <c r="AU549" s="64">
        <v>8.51</v>
      </c>
      <c r="AV549" s="64" t="s">
        <v>2380</v>
      </c>
      <c r="AW549" s="64" t="s">
        <v>2380</v>
      </c>
      <c r="AX549" s="64" t="s">
        <v>2380</v>
      </c>
      <c r="AY549" s="64" t="s">
        <v>2380</v>
      </c>
      <c r="AZ549" s="64">
        <v>0</v>
      </c>
      <c r="BA549" s="109" t="s">
        <v>7169</v>
      </c>
      <c r="BB549" s="64" t="s">
        <v>10448</v>
      </c>
      <c r="BC549" s="69" t="s">
        <v>10444</v>
      </c>
    </row>
    <row r="550" spans="1:55" x14ac:dyDescent="0.35">
      <c r="A550" t="s">
        <v>1822</v>
      </c>
      <c r="B550">
        <v>51.75</v>
      </c>
      <c r="C550">
        <v>8.59</v>
      </c>
      <c r="D550" t="s">
        <v>2382</v>
      </c>
      <c r="E550" t="s">
        <v>2380</v>
      </c>
      <c r="F550" t="s">
        <v>2380</v>
      </c>
      <c r="G550">
        <v>1</v>
      </c>
      <c r="H550" t="s">
        <v>2380</v>
      </c>
      <c r="R550" s="64" t="s">
        <v>18</v>
      </c>
      <c r="S550" s="64">
        <v>2002</v>
      </c>
      <c r="U550" s="7" t="str">
        <f t="shared" si="48"/>
        <v>Jun</v>
      </c>
      <c r="V550" s="10">
        <f t="shared" si="49"/>
        <v>2002</v>
      </c>
      <c r="Y550" s="10" t="s">
        <v>2382</v>
      </c>
      <c r="Z550" s="10" t="str">
        <f t="shared" si="51"/>
        <v>yes</v>
      </c>
      <c r="AB550" s="53" t="s">
        <v>11</v>
      </c>
      <c r="AC550" s="10" t="str">
        <f t="shared" si="52"/>
        <v>tier - 2</v>
      </c>
      <c r="AE550" t="s">
        <v>16</v>
      </c>
      <c r="AF550" s="10" t="str">
        <f t="shared" si="53"/>
        <v>tier - 1</v>
      </c>
      <c r="AI550" t="s">
        <v>42</v>
      </c>
      <c r="AJ550" t="str">
        <f t="shared" si="50"/>
        <v>R1011</v>
      </c>
      <c r="AS550" s="110" t="s">
        <v>1822</v>
      </c>
      <c r="AT550" s="64">
        <v>51.75</v>
      </c>
      <c r="AU550" s="64">
        <v>8.59</v>
      </c>
      <c r="AV550" s="64" t="s">
        <v>2380</v>
      </c>
      <c r="AW550" s="64" t="s">
        <v>2380</v>
      </c>
      <c r="AX550" s="64" t="s">
        <v>2383</v>
      </c>
      <c r="AY550" s="64" t="s">
        <v>2380</v>
      </c>
      <c r="AZ550" s="64">
        <v>1</v>
      </c>
      <c r="BA550" s="109" t="s">
        <v>7170</v>
      </c>
      <c r="BB550" s="64" t="s">
        <v>10448</v>
      </c>
      <c r="BC550" s="69" t="s">
        <v>10444</v>
      </c>
    </row>
    <row r="551" spans="1:55" x14ac:dyDescent="0.35">
      <c r="A551" t="s">
        <v>1821</v>
      </c>
      <c r="B551">
        <v>25.7</v>
      </c>
      <c r="C551">
        <v>4.13</v>
      </c>
      <c r="D551" t="s">
        <v>2382</v>
      </c>
      <c r="E551" t="s">
        <v>2380</v>
      </c>
      <c r="F551" t="s">
        <v>2380</v>
      </c>
      <c r="G551" t="s">
        <v>2381</v>
      </c>
      <c r="H551" t="s">
        <v>2382</v>
      </c>
      <c r="R551" s="64" t="s">
        <v>30</v>
      </c>
      <c r="S551" s="64">
        <v>2000</v>
      </c>
      <c r="U551" s="7" t="str">
        <f t="shared" si="48"/>
        <v>Dec</v>
      </c>
      <c r="V551" s="10">
        <f t="shared" si="49"/>
        <v>2000</v>
      </c>
      <c r="Y551" s="10" t="s">
        <v>2382</v>
      </c>
      <c r="Z551" s="10" t="str">
        <f t="shared" si="51"/>
        <v>yes</v>
      </c>
      <c r="AB551" s="53" t="s">
        <v>11</v>
      </c>
      <c r="AC551" s="10" t="str">
        <f t="shared" si="52"/>
        <v>tier - 2</v>
      </c>
      <c r="AE551" t="s">
        <v>12</v>
      </c>
      <c r="AF551" s="10" t="str">
        <f t="shared" si="53"/>
        <v>tier - 3</v>
      </c>
      <c r="AI551" t="s">
        <v>300</v>
      </c>
      <c r="AJ551" t="str">
        <f t="shared" si="50"/>
        <v>R1021</v>
      </c>
      <c r="AS551" s="110" t="s">
        <v>1821</v>
      </c>
      <c r="AT551" s="64">
        <v>25.7</v>
      </c>
      <c r="AU551" s="64">
        <v>4.13</v>
      </c>
      <c r="AV551" s="64" t="s">
        <v>2380</v>
      </c>
      <c r="AW551" s="64" t="s">
        <v>2380</v>
      </c>
      <c r="AX551" s="64" t="s">
        <v>2383</v>
      </c>
      <c r="AY551" s="64" t="s">
        <v>2383</v>
      </c>
      <c r="AZ551" s="64">
        <v>0</v>
      </c>
      <c r="BA551" s="109" t="s">
        <v>7171</v>
      </c>
      <c r="BB551" s="64" t="s">
        <v>10450</v>
      </c>
      <c r="BC551" s="69" t="s">
        <v>10445</v>
      </c>
    </row>
    <row r="552" spans="1:55" x14ac:dyDescent="0.35">
      <c r="A552" t="s">
        <v>1820</v>
      </c>
      <c r="B552">
        <v>31.79</v>
      </c>
      <c r="C552">
        <v>4.55</v>
      </c>
      <c r="D552" t="s">
        <v>2380</v>
      </c>
      <c r="E552" t="s">
        <v>2380</v>
      </c>
      <c r="F552" t="s">
        <v>2380</v>
      </c>
      <c r="G552" t="s">
        <v>2381</v>
      </c>
      <c r="H552" t="s">
        <v>2380</v>
      </c>
      <c r="R552" s="64" t="s">
        <v>20</v>
      </c>
      <c r="S552" s="64">
        <v>1992</v>
      </c>
      <c r="U552" s="7" t="str">
        <f t="shared" si="48"/>
        <v>Sep</v>
      </c>
      <c r="V552" s="10">
        <f t="shared" si="49"/>
        <v>1992</v>
      </c>
      <c r="Y552" s="10" t="s">
        <v>2380</v>
      </c>
      <c r="Z552" s="10" t="str">
        <f t="shared" si="51"/>
        <v>No</v>
      </c>
      <c r="AB552" s="53" t="s">
        <v>11</v>
      </c>
      <c r="AC552" s="10" t="str">
        <f t="shared" si="52"/>
        <v>tier - 2</v>
      </c>
      <c r="AE552" t="s">
        <v>16</v>
      </c>
      <c r="AF552" s="10" t="str">
        <f t="shared" si="53"/>
        <v>tier - 1</v>
      </c>
      <c r="AI552" t="s">
        <v>13</v>
      </c>
      <c r="AJ552" t="str">
        <f t="shared" si="50"/>
        <v>R1013</v>
      </c>
      <c r="AS552" s="110" t="s">
        <v>1820</v>
      </c>
      <c r="AT552" s="64">
        <v>31.79</v>
      </c>
      <c r="AU552" s="64">
        <v>4.55</v>
      </c>
      <c r="AV552" s="64" t="s">
        <v>2380</v>
      </c>
      <c r="AW552" s="64" t="s">
        <v>2380</v>
      </c>
      <c r="AX552" s="64" t="s">
        <v>2380</v>
      </c>
      <c r="AY552" s="64" t="s">
        <v>2380</v>
      </c>
      <c r="AZ552" s="64">
        <v>0</v>
      </c>
      <c r="BA552" s="109" t="s">
        <v>7172</v>
      </c>
      <c r="BB552" s="64" t="s">
        <v>10450</v>
      </c>
      <c r="BC552" s="69" t="s">
        <v>10444</v>
      </c>
    </row>
    <row r="553" spans="1:55" x14ac:dyDescent="0.35">
      <c r="A553" t="s">
        <v>1819</v>
      </c>
      <c r="B553">
        <v>24.795000000000002</v>
      </c>
      <c r="C553">
        <v>4.5199999999999996</v>
      </c>
      <c r="D553" t="s">
        <v>2380</v>
      </c>
      <c r="E553" t="s">
        <v>2380</v>
      </c>
      <c r="F553" t="s">
        <v>2380</v>
      </c>
      <c r="G553" t="s">
        <v>2381</v>
      </c>
      <c r="H553" t="s">
        <v>2382</v>
      </c>
      <c r="R553" s="64" t="s">
        <v>37</v>
      </c>
      <c r="S553" s="64">
        <v>1984</v>
      </c>
      <c r="U553" s="7" t="str">
        <f t="shared" si="48"/>
        <v>Oct</v>
      </c>
      <c r="V553" s="10">
        <f t="shared" si="49"/>
        <v>1984</v>
      </c>
      <c r="Y553" s="10" t="s">
        <v>2380</v>
      </c>
      <c r="Z553" s="10" t="str">
        <f t="shared" si="51"/>
        <v>No</v>
      </c>
      <c r="AB553" s="53" t="s">
        <v>16</v>
      </c>
      <c r="AC553" s="10" t="str">
        <f t="shared" si="52"/>
        <v>tier - 1</v>
      </c>
      <c r="AE553" t="s">
        <v>11</v>
      </c>
      <c r="AF553" s="10" t="str">
        <f t="shared" si="53"/>
        <v>tier - 2</v>
      </c>
      <c r="AI553" t="s">
        <v>23</v>
      </c>
      <c r="AJ553" t="str">
        <f t="shared" si="50"/>
        <v>R1012</v>
      </c>
      <c r="AS553" s="110" t="s">
        <v>1819</v>
      </c>
      <c r="AT553" s="64">
        <v>24.795000000000002</v>
      </c>
      <c r="AU553" s="64">
        <v>4.5199999999999996</v>
      </c>
      <c r="AV553" s="64" t="s">
        <v>2380</v>
      </c>
      <c r="AW553" s="64" t="s">
        <v>2380</v>
      </c>
      <c r="AX553" s="64" t="s">
        <v>2380</v>
      </c>
      <c r="AY553" s="64" t="s">
        <v>2383</v>
      </c>
      <c r="AZ553" s="64">
        <v>0</v>
      </c>
      <c r="BA553" s="109" t="s">
        <v>7126</v>
      </c>
      <c r="BB553" s="64" t="s">
        <v>10450</v>
      </c>
      <c r="BC553" s="69" t="s">
        <v>10446</v>
      </c>
    </row>
    <row r="554" spans="1:55" x14ac:dyDescent="0.35">
      <c r="A554" t="s">
        <v>1818</v>
      </c>
      <c r="B554">
        <v>53.98</v>
      </c>
      <c r="C554">
        <v>5.07</v>
      </c>
      <c r="D554" t="s">
        <v>2380</v>
      </c>
      <c r="E554" t="s">
        <v>2380</v>
      </c>
      <c r="F554" t="s">
        <v>2383</v>
      </c>
      <c r="G554">
        <v>1</v>
      </c>
      <c r="H554" t="s">
        <v>2380</v>
      </c>
      <c r="R554" s="64" t="s">
        <v>20</v>
      </c>
      <c r="S554" s="64">
        <v>1995</v>
      </c>
      <c r="U554" s="7" t="str">
        <f t="shared" si="48"/>
        <v>Sep</v>
      </c>
      <c r="V554" s="10">
        <f t="shared" si="49"/>
        <v>1995</v>
      </c>
      <c r="Y554" s="10" t="s">
        <v>2380</v>
      </c>
      <c r="Z554" s="10" t="str">
        <f t="shared" si="51"/>
        <v>No</v>
      </c>
      <c r="AB554" s="53" t="s">
        <v>11</v>
      </c>
      <c r="AC554" s="10" t="str">
        <f t="shared" si="52"/>
        <v>tier - 2</v>
      </c>
      <c r="AE554" t="s">
        <v>16</v>
      </c>
      <c r="AF554" s="10" t="str">
        <f t="shared" si="53"/>
        <v>tier - 1</v>
      </c>
      <c r="AI554" t="s">
        <v>300</v>
      </c>
      <c r="AJ554" t="str">
        <f t="shared" si="50"/>
        <v>R1021</v>
      </c>
      <c r="AS554" s="110" t="s">
        <v>1818</v>
      </c>
      <c r="AT554" s="64">
        <v>53.98</v>
      </c>
      <c r="AU554" s="64">
        <v>5.07</v>
      </c>
      <c r="AV554" s="64" t="s">
        <v>2380</v>
      </c>
      <c r="AW554" s="64" t="s">
        <v>2383</v>
      </c>
      <c r="AX554" s="64" t="s">
        <v>2380</v>
      </c>
      <c r="AY554" s="64" t="s">
        <v>2380</v>
      </c>
      <c r="AZ554" s="64">
        <v>1</v>
      </c>
      <c r="BA554" s="109" t="s">
        <v>7173</v>
      </c>
      <c r="BB554" s="64" t="s">
        <v>10450</v>
      </c>
      <c r="BC554" s="69" t="s">
        <v>10444</v>
      </c>
    </row>
    <row r="555" spans="1:55" x14ac:dyDescent="0.35">
      <c r="A555" t="s">
        <v>1817</v>
      </c>
      <c r="B555">
        <v>41.325000000000003</v>
      </c>
      <c r="C555">
        <v>4.04</v>
      </c>
      <c r="D555" t="s">
        <v>2382</v>
      </c>
      <c r="E555" t="s">
        <v>2380</v>
      </c>
      <c r="F555" t="s">
        <v>2383</v>
      </c>
      <c r="G555">
        <v>1</v>
      </c>
      <c r="H555" t="s">
        <v>2380</v>
      </c>
      <c r="R555" s="64" t="s">
        <v>30</v>
      </c>
      <c r="S555" s="64">
        <v>1979</v>
      </c>
      <c r="U555" s="7" t="str">
        <f t="shared" si="48"/>
        <v>Dec</v>
      </c>
      <c r="V555" s="10">
        <f t="shared" si="49"/>
        <v>1979</v>
      </c>
      <c r="Y555" s="10" t="s">
        <v>2382</v>
      </c>
      <c r="Z555" s="10" t="str">
        <f t="shared" si="51"/>
        <v>yes</v>
      </c>
      <c r="AB555" s="53" t="s">
        <v>11</v>
      </c>
      <c r="AC555" s="10" t="str">
        <f t="shared" si="52"/>
        <v>tier - 2</v>
      </c>
      <c r="AE555" t="s">
        <v>11</v>
      </c>
      <c r="AF555" s="10" t="str">
        <f t="shared" si="53"/>
        <v>tier - 2</v>
      </c>
      <c r="AI555" t="s">
        <v>13</v>
      </c>
      <c r="AJ555" t="str">
        <f t="shared" si="50"/>
        <v>R1013</v>
      </c>
      <c r="AS555" s="110" t="s">
        <v>1817</v>
      </c>
      <c r="AT555" s="64">
        <v>41.325000000000003</v>
      </c>
      <c r="AU555" s="64">
        <v>4.04</v>
      </c>
      <c r="AV555" s="64" t="s">
        <v>2380</v>
      </c>
      <c r="AW555" s="64" t="s">
        <v>2383</v>
      </c>
      <c r="AX555" s="64" t="s">
        <v>2383</v>
      </c>
      <c r="AY555" s="64" t="s">
        <v>2380</v>
      </c>
      <c r="AZ555" s="64">
        <v>1</v>
      </c>
      <c r="BA555" s="109" t="s">
        <v>7174</v>
      </c>
      <c r="BB555" s="64" t="s">
        <v>10450</v>
      </c>
      <c r="BC555" s="69" t="s">
        <v>10444</v>
      </c>
    </row>
    <row r="556" spans="1:55" x14ac:dyDescent="0.35">
      <c r="A556" t="s">
        <v>1816</v>
      </c>
      <c r="B556">
        <v>51.65</v>
      </c>
      <c r="C556">
        <v>5.3</v>
      </c>
      <c r="D556" t="s">
        <v>2382</v>
      </c>
      <c r="E556" t="s">
        <v>2380</v>
      </c>
      <c r="F556" t="s">
        <v>2380</v>
      </c>
      <c r="G556" t="s">
        <v>2381</v>
      </c>
      <c r="H556" t="s">
        <v>2380</v>
      </c>
      <c r="R556" s="64" t="s">
        <v>20</v>
      </c>
      <c r="S556" s="64">
        <v>1974</v>
      </c>
      <c r="U556" s="7" t="str">
        <f t="shared" si="48"/>
        <v>Sep</v>
      </c>
      <c r="V556" s="10">
        <f t="shared" si="49"/>
        <v>1974</v>
      </c>
      <c r="Y556" s="10" t="s">
        <v>2380</v>
      </c>
      <c r="Z556" s="10" t="str">
        <f t="shared" si="51"/>
        <v>No</v>
      </c>
      <c r="AB556" s="53" t="s">
        <v>12</v>
      </c>
      <c r="AC556" s="10" t="str">
        <f t="shared" si="52"/>
        <v>tier - 3</v>
      </c>
      <c r="AE556" t="s">
        <v>11</v>
      </c>
      <c r="AF556" s="10" t="str">
        <f t="shared" si="53"/>
        <v>tier - 2</v>
      </c>
      <c r="AI556" t="s">
        <v>13</v>
      </c>
      <c r="AJ556" t="str">
        <f t="shared" si="50"/>
        <v>R1013</v>
      </c>
      <c r="AS556" s="110" t="s">
        <v>1816</v>
      </c>
      <c r="AT556" s="64">
        <v>51.65</v>
      </c>
      <c r="AU556" s="64">
        <v>5.3</v>
      </c>
      <c r="AV556" s="64" t="s">
        <v>2380</v>
      </c>
      <c r="AW556" s="64" t="s">
        <v>2380</v>
      </c>
      <c r="AX556" s="64" t="s">
        <v>2383</v>
      </c>
      <c r="AY556" s="64" t="s">
        <v>2380</v>
      </c>
      <c r="AZ556" s="64">
        <v>0</v>
      </c>
      <c r="BA556" s="109" t="s">
        <v>6287</v>
      </c>
      <c r="BB556" s="64" t="s">
        <v>10450</v>
      </c>
      <c r="BC556" s="69" t="s">
        <v>10444</v>
      </c>
    </row>
    <row r="557" spans="1:55" x14ac:dyDescent="0.35">
      <c r="A557" t="s">
        <v>1815</v>
      </c>
      <c r="B557">
        <v>44.52</v>
      </c>
      <c r="C557">
        <v>8.64</v>
      </c>
      <c r="D557" t="s">
        <v>2382</v>
      </c>
      <c r="E557" t="s">
        <v>2380</v>
      </c>
      <c r="F557" t="s">
        <v>2383</v>
      </c>
      <c r="G557">
        <v>1</v>
      </c>
      <c r="H557" t="s">
        <v>2380</v>
      </c>
      <c r="R557" s="64" t="s">
        <v>18</v>
      </c>
      <c r="S557" s="64">
        <v>2001</v>
      </c>
      <c r="U557" s="7" t="str">
        <f t="shared" si="48"/>
        <v>Jun</v>
      </c>
      <c r="V557" s="10">
        <f t="shared" si="49"/>
        <v>2001</v>
      </c>
      <c r="Y557" s="10" t="s">
        <v>2380</v>
      </c>
      <c r="Z557" s="10" t="str">
        <f t="shared" si="51"/>
        <v>No</v>
      </c>
      <c r="AB557" s="53" t="s">
        <v>11</v>
      </c>
      <c r="AC557" s="10" t="str">
        <f t="shared" si="52"/>
        <v>tier - 2</v>
      </c>
      <c r="AE557" t="s">
        <v>16</v>
      </c>
      <c r="AF557" s="10" t="str">
        <f t="shared" si="53"/>
        <v>tier - 1</v>
      </c>
      <c r="AI557" t="s">
        <v>300</v>
      </c>
      <c r="AJ557" t="str">
        <f t="shared" si="50"/>
        <v>R1021</v>
      </c>
      <c r="AS557" s="110" t="s">
        <v>1815</v>
      </c>
      <c r="AT557" s="64">
        <v>44.52</v>
      </c>
      <c r="AU557" s="64">
        <v>8.64</v>
      </c>
      <c r="AV557" s="64" t="s">
        <v>2380</v>
      </c>
      <c r="AW557" s="64" t="s">
        <v>2383</v>
      </c>
      <c r="AX557" s="64" t="s">
        <v>2383</v>
      </c>
      <c r="AY557" s="64" t="s">
        <v>2380</v>
      </c>
      <c r="AZ557" s="64">
        <v>1</v>
      </c>
      <c r="BA557" s="109" t="s">
        <v>7175</v>
      </c>
      <c r="BB557" s="64" t="s">
        <v>10448</v>
      </c>
      <c r="BC557" s="69" t="s">
        <v>10444</v>
      </c>
    </row>
    <row r="558" spans="1:55" x14ac:dyDescent="0.35">
      <c r="A558" t="s">
        <v>1814</v>
      </c>
      <c r="B558">
        <v>53.29</v>
      </c>
      <c r="C558">
        <v>4.03</v>
      </c>
      <c r="D558" t="s">
        <v>2380</v>
      </c>
      <c r="E558" t="s">
        <v>2380</v>
      </c>
      <c r="F558" t="s">
        <v>2383</v>
      </c>
      <c r="G558">
        <v>1</v>
      </c>
      <c r="H558" t="s">
        <v>2380</v>
      </c>
      <c r="R558" s="64" t="s">
        <v>30</v>
      </c>
      <c r="S558" s="64">
        <v>1995</v>
      </c>
      <c r="U558" s="7" t="str">
        <f t="shared" si="48"/>
        <v>Dec</v>
      </c>
      <c r="V558" s="10">
        <f t="shared" si="49"/>
        <v>1995</v>
      </c>
      <c r="Y558" s="10" t="s">
        <v>2382</v>
      </c>
      <c r="Z558" s="10" t="str">
        <f t="shared" si="51"/>
        <v>yes</v>
      </c>
      <c r="AB558" s="53" t="s">
        <v>11</v>
      </c>
      <c r="AC558" s="10" t="str">
        <f t="shared" si="52"/>
        <v>tier - 2</v>
      </c>
      <c r="AE558" t="s">
        <v>16</v>
      </c>
      <c r="AF558" s="10" t="str">
        <f t="shared" si="53"/>
        <v>tier - 1</v>
      </c>
      <c r="AI558" t="s">
        <v>356</v>
      </c>
      <c r="AJ558" t="str">
        <f t="shared" si="50"/>
        <v>R1017</v>
      </c>
      <c r="AS558" s="110" t="s">
        <v>1814</v>
      </c>
      <c r="AT558" s="64">
        <v>53.29</v>
      </c>
      <c r="AU558" s="64">
        <v>4.03</v>
      </c>
      <c r="AV558" s="64" t="s">
        <v>2380</v>
      </c>
      <c r="AW558" s="64" t="s">
        <v>2383</v>
      </c>
      <c r="AX558" s="64" t="s">
        <v>2380</v>
      </c>
      <c r="AY558" s="64" t="s">
        <v>2380</v>
      </c>
      <c r="AZ558" s="64">
        <v>1</v>
      </c>
      <c r="BA558" s="109" t="s">
        <v>7176</v>
      </c>
      <c r="BB558" s="64" t="s">
        <v>10450</v>
      </c>
      <c r="BC558" s="69" t="s">
        <v>10444</v>
      </c>
    </row>
    <row r="559" spans="1:55" x14ac:dyDescent="0.35">
      <c r="A559" t="s">
        <v>1813</v>
      </c>
      <c r="B559">
        <v>46.63</v>
      </c>
      <c r="C559">
        <v>4.26</v>
      </c>
      <c r="D559" t="s">
        <v>2382</v>
      </c>
      <c r="E559" t="s">
        <v>2380</v>
      </c>
      <c r="F559" t="s">
        <v>2380</v>
      </c>
      <c r="G559">
        <v>2</v>
      </c>
      <c r="H559" t="s">
        <v>2380</v>
      </c>
      <c r="R559" s="64" t="s">
        <v>20</v>
      </c>
      <c r="S559" s="64">
        <v>1989</v>
      </c>
      <c r="U559" s="7" t="str">
        <f t="shared" si="48"/>
        <v>Sep</v>
      </c>
      <c r="V559" s="10">
        <f t="shared" si="49"/>
        <v>1989</v>
      </c>
      <c r="Y559" s="10" t="s">
        <v>2380</v>
      </c>
      <c r="Z559" s="10" t="str">
        <f t="shared" si="51"/>
        <v>No</v>
      </c>
      <c r="AB559" s="53" t="s">
        <v>11</v>
      </c>
      <c r="AC559" s="10" t="str">
        <f t="shared" si="52"/>
        <v>tier - 2</v>
      </c>
      <c r="AE559" t="s">
        <v>12</v>
      </c>
      <c r="AF559" s="10" t="str">
        <f t="shared" si="53"/>
        <v>tier - 3</v>
      </c>
      <c r="AI559" t="s">
        <v>42</v>
      </c>
      <c r="AJ559" t="str">
        <f t="shared" si="50"/>
        <v>R1011</v>
      </c>
      <c r="AS559" s="110" t="s">
        <v>1813</v>
      </c>
      <c r="AT559" s="64">
        <v>46.63</v>
      </c>
      <c r="AU559" s="64">
        <v>4.26</v>
      </c>
      <c r="AV559" s="64" t="s">
        <v>2380</v>
      </c>
      <c r="AW559" s="64" t="s">
        <v>2380</v>
      </c>
      <c r="AX559" s="64" t="s">
        <v>2383</v>
      </c>
      <c r="AY559" s="64" t="s">
        <v>2380</v>
      </c>
      <c r="AZ559" s="64">
        <v>2</v>
      </c>
      <c r="BA559" s="109" t="s">
        <v>6824</v>
      </c>
      <c r="BB559" s="64" t="s">
        <v>10450</v>
      </c>
      <c r="BC559" s="69" t="s">
        <v>10444</v>
      </c>
    </row>
    <row r="560" spans="1:55" x14ac:dyDescent="0.35">
      <c r="A560" t="s">
        <v>1812</v>
      </c>
      <c r="B560">
        <v>28.88</v>
      </c>
      <c r="C560">
        <v>5.35</v>
      </c>
      <c r="D560" t="s">
        <v>2380</v>
      </c>
      <c r="E560" t="s">
        <v>2380</v>
      </c>
      <c r="F560" t="s">
        <v>2383</v>
      </c>
      <c r="G560">
        <v>1</v>
      </c>
      <c r="H560" t="s">
        <v>2382</v>
      </c>
      <c r="R560" s="64" t="s">
        <v>20</v>
      </c>
      <c r="S560" s="64">
        <v>1997</v>
      </c>
      <c r="U560" s="7" t="str">
        <f t="shared" si="48"/>
        <v>Sep</v>
      </c>
      <c r="V560" s="10">
        <f t="shared" si="49"/>
        <v>1997</v>
      </c>
      <c r="Y560" s="10" t="s">
        <v>2382</v>
      </c>
      <c r="Z560" s="10" t="str">
        <f t="shared" si="51"/>
        <v>yes</v>
      </c>
      <c r="AB560" s="53" t="s">
        <v>11</v>
      </c>
      <c r="AC560" s="10" t="str">
        <f t="shared" si="52"/>
        <v>tier - 2</v>
      </c>
      <c r="AE560" t="s">
        <v>11</v>
      </c>
      <c r="AF560" s="10" t="str">
        <f t="shared" si="53"/>
        <v>tier - 2</v>
      </c>
      <c r="AI560" t="s">
        <v>23</v>
      </c>
      <c r="AJ560" t="str">
        <f t="shared" si="50"/>
        <v>R1012</v>
      </c>
      <c r="AS560" s="110" t="s">
        <v>1812</v>
      </c>
      <c r="AT560" s="64">
        <v>28.88</v>
      </c>
      <c r="AU560" s="64">
        <v>5.35</v>
      </c>
      <c r="AV560" s="64" t="s">
        <v>2380</v>
      </c>
      <c r="AW560" s="64" t="s">
        <v>2383</v>
      </c>
      <c r="AX560" s="64" t="s">
        <v>2380</v>
      </c>
      <c r="AY560" s="64" t="s">
        <v>2383</v>
      </c>
      <c r="AZ560" s="64">
        <v>1</v>
      </c>
      <c r="BA560" s="109" t="s">
        <v>7177</v>
      </c>
      <c r="BB560" s="64" t="s">
        <v>10450</v>
      </c>
      <c r="BC560" s="69" t="s">
        <v>10445</v>
      </c>
    </row>
    <row r="561" spans="1:55" x14ac:dyDescent="0.35">
      <c r="A561" t="s">
        <v>1811</v>
      </c>
      <c r="B561">
        <v>23.98</v>
      </c>
      <c r="C561">
        <v>4.9000000000000004</v>
      </c>
      <c r="D561" t="s">
        <v>2380</v>
      </c>
      <c r="E561" t="s">
        <v>2380</v>
      </c>
      <c r="F561" t="s">
        <v>2380</v>
      </c>
      <c r="G561" t="s">
        <v>2381</v>
      </c>
      <c r="H561" t="s">
        <v>31</v>
      </c>
      <c r="R561" s="64" t="s">
        <v>30</v>
      </c>
      <c r="S561" s="64">
        <v>1986</v>
      </c>
      <c r="U561" s="7" t="str">
        <f t="shared" si="48"/>
        <v>Dec</v>
      </c>
      <c r="V561" s="10">
        <f t="shared" si="49"/>
        <v>1986</v>
      </c>
      <c r="Y561" s="10" t="s">
        <v>2380</v>
      </c>
      <c r="Z561" s="10" t="str">
        <f t="shared" si="51"/>
        <v>No</v>
      </c>
      <c r="AB561" s="53" t="s">
        <v>11</v>
      </c>
      <c r="AC561" s="10" t="str">
        <f t="shared" si="52"/>
        <v>tier - 2</v>
      </c>
      <c r="AE561" t="s">
        <v>12</v>
      </c>
      <c r="AF561" s="10" t="str">
        <f t="shared" si="53"/>
        <v>tier - 3</v>
      </c>
      <c r="AI561" t="s">
        <v>42</v>
      </c>
      <c r="AJ561" t="str">
        <f t="shared" si="50"/>
        <v>R1011</v>
      </c>
      <c r="AS561" s="110" t="s">
        <v>1811</v>
      </c>
      <c r="AT561" s="64">
        <v>23.98</v>
      </c>
      <c r="AU561" s="64">
        <v>4.9000000000000004</v>
      </c>
      <c r="AV561" s="64" t="s">
        <v>2380</v>
      </c>
      <c r="AW561" s="64" t="s">
        <v>2380</v>
      </c>
      <c r="AX561" s="64" t="s">
        <v>2380</v>
      </c>
      <c r="AY561" s="64" t="s">
        <v>2380</v>
      </c>
      <c r="AZ561" s="64">
        <v>0</v>
      </c>
      <c r="BA561" s="109" t="s">
        <v>7178</v>
      </c>
      <c r="BB561" s="64" t="s">
        <v>10450</v>
      </c>
      <c r="BC561" s="69" t="s">
        <v>10446</v>
      </c>
    </row>
    <row r="562" spans="1:55" x14ac:dyDescent="0.35">
      <c r="A562" t="s">
        <v>1810</v>
      </c>
      <c r="B562">
        <v>23.65</v>
      </c>
      <c r="C562">
        <v>4.5</v>
      </c>
      <c r="D562" t="s">
        <v>2380</v>
      </c>
      <c r="E562" t="s">
        <v>2380</v>
      </c>
      <c r="F562" t="s">
        <v>2380</v>
      </c>
      <c r="G562" t="s">
        <v>2381</v>
      </c>
      <c r="H562" t="s">
        <v>2380</v>
      </c>
      <c r="R562" s="64" t="s">
        <v>37</v>
      </c>
      <c r="S562" s="64">
        <v>1986</v>
      </c>
      <c r="U562" s="7" t="str">
        <f t="shared" si="48"/>
        <v>Oct</v>
      </c>
      <c r="V562" s="10">
        <f t="shared" si="49"/>
        <v>1986</v>
      </c>
      <c r="Y562" s="10" t="s">
        <v>2380</v>
      </c>
      <c r="Z562" s="10" t="str">
        <f t="shared" si="51"/>
        <v>No</v>
      </c>
      <c r="AB562" s="53" t="s">
        <v>11</v>
      </c>
      <c r="AC562" s="10" t="str">
        <f t="shared" si="52"/>
        <v>tier - 2</v>
      </c>
      <c r="AE562" t="s">
        <v>12</v>
      </c>
      <c r="AF562" s="10" t="str">
        <f t="shared" si="53"/>
        <v>tier - 3</v>
      </c>
      <c r="AI562" t="s">
        <v>13</v>
      </c>
      <c r="AJ562" t="str">
        <f t="shared" si="50"/>
        <v>R1013</v>
      </c>
      <c r="AS562" s="110" t="s">
        <v>1810</v>
      </c>
      <c r="AT562" s="64">
        <v>23.65</v>
      </c>
      <c r="AU562" s="64">
        <v>4.5</v>
      </c>
      <c r="AV562" s="64" t="s">
        <v>2380</v>
      </c>
      <c r="AW562" s="64" t="s">
        <v>2380</v>
      </c>
      <c r="AX562" s="64" t="s">
        <v>2380</v>
      </c>
      <c r="AY562" s="64" t="s">
        <v>2380</v>
      </c>
      <c r="AZ562" s="64">
        <v>0</v>
      </c>
      <c r="BA562" s="109" t="s">
        <v>7179</v>
      </c>
      <c r="BB562" s="64" t="s">
        <v>10450</v>
      </c>
      <c r="BC562" s="69" t="s">
        <v>10446</v>
      </c>
    </row>
    <row r="563" spans="1:55" x14ac:dyDescent="0.35">
      <c r="A563" t="s">
        <v>1809</v>
      </c>
      <c r="B563">
        <v>49.09</v>
      </c>
      <c r="C563">
        <v>8.3800000000000008</v>
      </c>
      <c r="D563" t="s">
        <v>2382</v>
      </c>
      <c r="E563" t="s">
        <v>2380</v>
      </c>
      <c r="F563" t="s">
        <v>2380</v>
      </c>
      <c r="G563">
        <v>2</v>
      </c>
      <c r="H563" t="s">
        <v>2380</v>
      </c>
      <c r="R563" s="64" t="s">
        <v>10</v>
      </c>
      <c r="S563" s="64">
        <v>1989</v>
      </c>
      <c r="U563" s="7" t="str">
        <f t="shared" si="48"/>
        <v>Jul</v>
      </c>
      <c r="V563" s="10">
        <f t="shared" si="49"/>
        <v>1989</v>
      </c>
      <c r="Y563" s="10" t="s">
        <v>2380</v>
      </c>
      <c r="Z563" s="10" t="str">
        <f t="shared" si="51"/>
        <v>No</v>
      </c>
      <c r="AB563" s="53" t="s">
        <v>11</v>
      </c>
      <c r="AC563" s="10" t="str">
        <f t="shared" si="52"/>
        <v>tier - 2</v>
      </c>
      <c r="AE563" t="s">
        <v>12</v>
      </c>
      <c r="AF563" s="10" t="str">
        <f t="shared" si="53"/>
        <v>tier - 3</v>
      </c>
      <c r="AI563" t="s">
        <v>13</v>
      </c>
      <c r="AJ563" t="str">
        <f t="shared" si="50"/>
        <v>R1013</v>
      </c>
      <c r="AS563" s="110" t="s">
        <v>1809</v>
      </c>
      <c r="AT563" s="64">
        <v>49.09</v>
      </c>
      <c r="AU563" s="64">
        <v>8.3800000000000008</v>
      </c>
      <c r="AV563" s="64" t="s">
        <v>2380</v>
      </c>
      <c r="AW563" s="64" t="s">
        <v>2380</v>
      </c>
      <c r="AX563" s="64" t="s">
        <v>2383</v>
      </c>
      <c r="AY563" s="64" t="s">
        <v>2380</v>
      </c>
      <c r="AZ563" s="64">
        <v>2</v>
      </c>
      <c r="BA563" s="109" t="s">
        <v>7180</v>
      </c>
      <c r="BB563" s="64" t="s">
        <v>10448</v>
      </c>
      <c r="BC563" s="69" t="s">
        <v>10444</v>
      </c>
    </row>
    <row r="564" spans="1:55" x14ac:dyDescent="0.35">
      <c r="A564" t="s">
        <v>1808</v>
      </c>
      <c r="B564">
        <v>28.024999999999999</v>
      </c>
      <c r="C564">
        <v>7.03</v>
      </c>
      <c r="D564" t="s">
        <v>2380</v>
      </c>
      <c r="E564" t="s">
        <v>2380</v>
      </c>
      <c r="F564" t="s">
        <v>2380</v>
      </c>
      <c r="G564" t="s">
        <v>2381</v>
      </c>
      <c r="H564" t="s">
        <v>2382</v>
      </c>
      <c r="R564" s="64" t="s">
        <v>15</v>
      </c>
      <c r="S564" s="64">
        <v>1990</v>
      </c>
      <c r="U564" s="7" t="str">
        <f t="shared" si="48"/>
        <v>Nov</v>
      </c>
      <c r="V564" s="10">
        <f t="shared" si="49"/>
        <v>1990</v>
      </c>
      <c r="Y564" s="10" t="s">
        <v>2380</v>
      </c>
      <c r="Z564" s="10" t="str">
        <f t="shared" si="51"/>
        <v>No</v>
      </c>
      <c r="AB564" s="53" t="s">
        <v>11</v>
      </c>
      <c r="AC564" s="10" t="str">
        <f t="shared" si="52"/>
        <v>tier - 2</v>
      </c>
      <c r="AE564" t="s">
        <v>12</v>
      </c>
      <c r="AF564" s="10" t="str">
        <f t="shared" si="53"/>
        <v>tier - 3</v>
      </c>
      <c r="AI564" t="s">
        <v>13</v>
      </c>
      <c r="AJ564" t="str">
        <f t="shared" si="50"/>
        <v>R1013</v>
      </c>
      <c r="AS564" s="110" t="s">
        <v>1808</v>
      </c>
      <c r="AT564" s="64">
        <v>28.024999999999999</v>
      </c>
      <c r="AU564" s="64">
        <v>7.03</v>
      </c>
      <c r="AV564" s="64" t="s">
        <v>2380</v>
      </c>
      <c r="AW564" s="64" t="s">
        <v>2380</v>
      </c>
      <c r="AX564" s="64" t="s">
        <v>2380</v>
      </c>
      <c r="AY564" s="64" t="s">
        <v>2383</v>
      </c>
      <c r="AZ564" s="64">
        <v>0</v>
      </c>
      <c r="BA564" s="109" t="s">
        <v>7181</v>
      </c>
      <c r="BB564" s="64" t="s">
        <v>10448</v>
      </c>
      <c r="BC564" s="69" t="s">
        <v>10445</v>
      </c>
    </row>
    <row r="565" spans="1:55" x14ac:dyDescent="0.35">
      <c r="A565" t="s">
        <v>1807</v>
      </c>
      <c r="B565">
        <v>43.32</v>
      </c>
      <c r="C565">
        <v>8.75</v>
      </c>
      <c r="D565" t="s">
        <v>2382</v>
      </c>
      <c r="E565" t="s">
        <v>2380</v>
      </c>
      <c r="F565" t="s">
        <v>2383</v>
      </c>
      <c r="G565">
        <v>1</v>
      </c>
      <c r="H565" t="s">
        <v>2380</v>
      </c>
      <c r="R565" s="64" t="s">
        <v>20</v>
      </c>
      <c r="S565" s="64">
        <v>1988</v>
      </c>
      <c r="U565" s="7" t="str">
        <f t="shared" si="48"/>
        <v>Sep</v>
      </c>
      <c r="V565" s="10">
        <f t="shared" si="49"/>
        <v>1988</v>
      </c>
      <c r="Y565" s="10" t="s">
        <v>2380</v>
      </c>
      <c r="Z565" s="10" t="str">
        <f t="shared" si="51"/>
        <v>No</v>
      </c>
      <c r="AB565" s="53" t="s">
        <v>11</v>
      </c>
      <c r="AC565" s="10" t="str">
        <f t="shared" si="52"/>
        <v>tier - 2</v>
      </c>
      <c r="AE565" t="s">
        <v>16</v>
      </c>
      <c r="AF565" s="10" t="str">
        <f t="shared" si="53"/>
        <v>tier - 1</v>
      </c>
      <c r="AI565" t="s">
        <v>23</v>
      </c>
      <c r="AJ565" t="str">
        <f t="shared" si="50"/>
        <v>R1012</v>
      </c>
      <c r="AS565" s="110" t="s">
        <v>1807</v>
      </c>
      <c r="AT565" s="64">
        <v>43.32</v>
      </c>
      <c r="AU565" s="64">
        <v>8.75</v>
      </c>
      <c r="AV565" s="64" t="s">
        <v>2380</v>
      </c>
      <c r="AW565" s="64" t="s">
        <v>2383</v>
      </c>
      <c r="AX565" s="64" t="s">
        <v>2383</v>
      </c>
      <c r="AY565" s="64" t="s">
        <v>2380</v>
      </c>
      <c r="AZ565" s="64">
        <v>1</v>
      </c>
      <c r="BA565" s="109" t="s">
        <v>7182</v>
      </c>
      <c r="BB565" s="64" t="s">
        <v>10448</v>
      </c>
      <c r="BC565" s="69" t="s">
        <v>10444</v>
      </c>
    </row>
    <row r="566" spans="1:55" x14ac:dyDescent="0.35">
      <c r="A566" t="s">
        <v>1806</v>
      </c>
      <c r="B566">
        <v>45.92</v>
      </c>
      <c r="C566">
        <v>9.51</v>
      </c>
      <c r="D566" t="s">
        <v>2380</v>
      </c>
      <c r="E566" t="s">
        <v>2380</v>
      </c>
      <c r="F566" t="s">
        <v>2380</v>
      </c>
      <c r="G566" t="s">
        <v>2381</v>
      </c>
      <c r="H566" t="s">
        <v>2380</v>
      </c>
      <c r="R566" s="64" t="s">
        <v>10</v>
      </c>
      <c r="S566" s="64">
        <v>1993</v>
      </c>
      <c r="U566" s="7" t="str">
        <f t="shared" si="48"/>
        <v>Jul</v>
      </c>
      <c r="V566" s="10">
        <f t="shared" si="49"/>
        <v>1993</v>
      </c>
      <c r="Y566" s="10" t="s">
        <v>2380</v>
      </c>
      <c r="Z566" s="10" t="str">
        <f t="shared" si="51"/>
        <v>No</v>
      </c>
      <c r="AB566" s="53" t="s">
        <v>11</v>
      </c>
      <c r="AC566" s="10" t="str">
        <f t="shared" si="52"/>
        <v>tier - 2</v>
      </c>
      <c r="AE566" t="s">
        <v>16</v>
      </c>
      <c r="AF566" s="10" t="str">
        <f t="shared" si="53"/>
        <v>tier - 1</v>
      </c>
      <c r="AI566" t="s">
        <v>23</v>
      </c>
      <c r="AJ566" t="str">
        <f t="shared" si="50"/>
        <v>R1012</v>
      </c>
      <c r="AS566" s="110" t="s">
        <v>1806</v>
      </c>
      <c r="AT566" s="64">
        <v>45.92</v>
      </c>
      <c r="AU566" s="64">
        <v>9.51</v>
      </c>
      <c r="AV566" s="64" t="s">
        <v>2380</v>
      </c>
      <c r="AW566" s="64" t="s">
        <v>2380</v>
      </c>
      <c r="AX566" s="64" t="s">
        <v>2380</v>
      </c>
      <c r="AY566" s="64" t="s">
        <v>2380</v>
      </c>
      <c r="AZ566" s="64">
        <v>0</v>
      </c>
      <c r="BA566" s="109" t="s">
        <v>7160</v>
      </c>
      <c r="BB566" s="64" t="s">
        <v>10448</v>
      </c>
      <c r="BC566" s="69" t="s">
        <v>10444</v>
      </c>
    </row>
    <row r="567" spans="1:55" x14ac:dyDescent="0.35">
      <c r="A567" t="s">
        <v>1805</v>
      </c>
      <c r="B567">
        <v>44.03</v>
      </c>
      <c r="C567">
        <v>9.36</v>
      </c>
      <c r="D567" t="s">
        <v>2380</v>
      </c>
      <c r="E567" t="s">
        <v>2380</v>
      </c>
      <c r="F567" t="s">
        <v>2380</v>
      </c>
      <c r="G567" t="s">
        <v>2381</v>
      </c>
      <c r="H567" t="s">
        <v>2380</v>
      </c>
      <c r="R567" s="64" t="s">
        <v>37</v>
      </c>
      <c r="S567" s="64">
        <v>1981</v>
      </c>
      <c r="U567" s="7" t="str">
        <f t="shared" si="48"/>
        <v>Oct</v>
      </c>
      <c r="V567" s="10">
        <f t="shared" si="49"/>
        <v>1981</v>
      </c>
      <c r="Y567" s="10" t="s">
        <v>2382</v>
      </c>
      <c r="Z567" s="10" t="str">
        <f t="shared" si="51"/>
        <v>yes</v>
      </c>
      <c r="AB567" s="53" t="s">
        <v>12</v>
      </c>
      <c r="AC567" s="10" t="str">
        <f t="shared" si="52"/>
        <v>tier - 3</v>
      </c>
      <c r="AE567" t="s">
        <v>11</v>
      </c>
      <c r="AF567" s="10" t="str">
        <f t="shared" si="53"/>
        <v>tier - 2</v>
      </c>
      <c r="AI567" t="s">
        <v>13</v>
      </c>
      <c r="AJ567" t="str">
        <f t="shared" si="50"/>
        <v>R1013</v>
      </c>
      <c r="AS567" s="110" t="s">
        <v>1805</v>
      </c>
      <c r="AT567" s="64">
        <v>44.03</v>
      </c>
      <c r="AU567" s="64">
        <v>9.36</v>
      </c>
      <c r="AV567" s="64" t="s">
        <v>2380</v>
      </c>
      <c r="AW567" s="64" t="s">
        <v>2380</v>
      </c>
      <c r="AX567" s="64" t="s">
        <v>2380</v>
      </c>
      <c r="AY567" s="64" t="s">
        <v>2380</v>
      </c>
      <c r="AZ567" s="64">
        <v>0</v>
      </c>
      <c r="BA567" s="109" t="s">
        <v>7183</v>
      </c>
      <c r="BB567" s="64" t="s">
        <v>10448</v>
      </c>
      <c r="BC567" s="69" t="s">
        <v>10444</v>
      </c>
    </row>
    <row r="568" spans="1:55" x14ac:dyDescent="0.35">
      <c r="A568" t="s">
        <v>1804</v>
      </c>
      <c r="B568">
        <v>24.6</v>
      </c>
      <c r="C568">
        <v>4.8099999999999996</v>
      </c>
      <c r="D568" t="s">
        <v>2380</v>
      </c>
      <c r="E568" t="s">
        <v>2380</v>
      </c>
      <c r="F568" t="s">
        <v>2380</v>
      </c>
      <c r="G568" t="s">
        <v>2381</v>
      </c>
      <c r="H568" t="s">
        <v>2382</v>
      </c>
      <c r="R568" s="64" t="s">
        <v>35</v>
      </c>
      <c r="S568" s="64">
        <v>2002</v>
      </c>
      <c r="U568" s="7" t="str">
        <f t="shared" si="48"/>
        <v>Aug</v>
      </c>
      <c r="V568" s="10">
        <f t="shared" si="49"/>
        <v>2002</v>
      </c>
      <c r="Y568" s="12" t="s">
        <v>31</v>
      </c>
      <c r="Z568" s="12" t="str">
        <f t="shared" si="51"/>
        <v>No</v>
      </c>
      <c r="AB568" s="53" t="s">
        <v>11</v>
      </c>
      <c r="AC568" s="10" t="str">
        <f t="shared" si="52"/>
        <v>tier - 2</v>
      </c>
      <c r="AE568" t="s">
        <v>12</v>
      </c>
      <c r="AF568" s="10" t="str">
        <f t="shared" si="53"/>
        <v>tier - 3</v>
      </c>
      <c r="AI568" t="s">
        <v>356</v>
      </c>
      <c r="AJ568" t="str">
        <f t="shared" si="50"/>
        <v>R1017</v>
      </c>
      <c r="AS568" s="110" t="s">
        <v>1804</v>
      </c>
      <c r="AT568" s="64">
        <v>24.6</v>
      </c>
      <c r="AU568" s="64">
        <v>4.8099999999999996</v>
      </c>
      <c r="AV568" s="64" t="s">
        <v>2380</v>
      </c>
      <c r="AW568" s="64" t="s">
        <v>2380</v>
      </c>
      <c r="AX568" s="64" t="s">
        <v>2380</v>
      </c>
      <c r="AY568" s="64" t="s">
        <v>2383</v>
      </c>
      <c r="AZ568" s="64">
        <v>0</v>
      </c>
      <c r="BA568" s="109" t="s">
        <v>7184</v>
      </c>
      <c r="BB568" s="64" t="s">
        <v>10450</v>
      </c>
      <c r="BC568" s="69" t="s">
        <v>10446</v>
      </c>
    </row>
    <row r="569" spans="1:55" x14ac:dyDescent="0.35">
      <c r="A569" t="s">
        <v>1803</v>
      </c>
      <c r="B569">
        <v>49.15</v>
      </c>
      <c r="C569">
        <v>8.08</v>
      </c>
      <c r="D569" t="s">
        <v>2380</v>
      </c>
      <c r="E569" t="s">
        <v>2380</v>
      </c>
      <c r="F569" t="s">
        <v>2380</v>
      </c>
      <c r="G569" t="s">
        <v>2381</v>
      </c>
      <c r="H569" t="s">
        <v>2380</v>
      </c>
      <c r="R569" s="64" t="s">
        <v>35</v>
      </c>
      <c r="S569" s="64">
        <v>1993</v>
      </c>
      <c r="U569" s="7" t="str">
        <f t="shared" si="48"/>
        <v>Aug</v>
      </c>
      <c r="V569" s="10">
        <f t="shared" si="49"/>
        <v>1993</v>
      </c>
      <c r="Y569" s="10" t="s">
        <v>2380</v>
      </c>
      <c r="Z569" s="10" t="str">
        <f t="shared" si="51"/>
        <v>No</v>
      </c>
      <c r="AB569" s="53" t="s">
        <v>12</v>
      </c>
      <c r="AC569" s="10" t="str">
        <f t="shared" si="52"/>
        <v>tier - 3</v>
      </c>
      <c r="AE569" t="s">
        <v>12</v>
      </c>
      <c r="AF569" s="10" t="str">
        <f t="shared" si="53"/>
        <v>tier - 3</v>
      </c>
      <c r="AI569" t="s">
        <v>23</v>
      </c>
      <c r="AJ569" t="str">
        <f t="shared" si="50"/>
        <v>R1012</v>
      </c>
      <c r="AS569" s="110" t="s">
        <v>1803</v>
      </c>
      <c r="AT569" s="64">
        <v>49.15</v>
      </c>
      <c r="AU569" s="64">
        <v>8.08</v>
      </c>
      <c r="AV569" s="64" t="s">
        <v>2380</v>
      </c>
      <c r="AW569" s="64" t="s">
        <v>2380</v>
      </c>
      <c r="AX569" s="64" t="s">
        <v>2380</v>
      </c>
      <c r="AY569" s="64" t="s">
        <v>2380</v>
      </c>
      <c r="AZ569" s="64">
        <v>0</v>
      </c>
      <c r="BA569" s="109" t="s">
        <v>7185</v>
      </c>
      <c r="BB569" s="64" t="s">
        <v>10448</v>
      </c>
      <c r="BC569" s="69" t="s">
        <v>10444</v>
      </c>
    </row>
    <row r="570" spans="1:55" x14ac:dyDescent="0.35">
      <c r="A570" t="s">
        <v>1802</v>
      </c>
      <c r="B570">
        <v>28.31</v>
      </c>
      <c r="C570">
        <v>6.29</v>
      </c>
      <c r="D570" t="s">
        <v>2380</v>
      </c>
      <c r="E570" t="s">
        <v>2380</v>
      </c>
      <c r="F570" t="s">
        <v>2383</v>
      </c>
      <c r="G570">
        <v>1</v>
      </c>
      <c r="H570" t="s">
        <v>2382</v>
      </c>
      <c r="R570" s="64" t="s">
        <v>35</v>
      </c>
      <c r="S570" s="64">
        <v>1991</v>
      </c>
      <c r="U570" s="7" t="str">
        <f t="shared" si="48"/>
        <v>Aug</v>
      </c>
      <c r="V570" s="10">
        <f t="shared" si="49"/>
        <v>1991</v>
      </c>
      <c r="Y570" s="10" t="s">
        <v>2380</v>
      </c>
      <c r="Z570" s="10" t="str">
        <f t="shared" si="51"/>
        <v>No</v>
      </c>
      <c r="AB570" s="53" t="s">
        <v>11</v>
      </c>
      <c r="AC570" s="10" t="str">
        <f t="shared" si="52"/>
        <v>tier - 2</v>
      </c>
      <c r="AE570" t="s">
        <v>16</v>
      </c>
      <c r="AF570" s="10" t="str">
        <f t="shared" si="53"/>
        <v>tier - 1</v>
      </c>
      <c r="AI570" t="s">
        <v>42</v>
      </c>
      <c r="AJ570" t="str">
        <f t="shared" si="50"/>
        <v>R1011</v>
      </c>
      <c r="AS570" s="110" t="s">
        <v>1802</v>
      </c>
      <c r="AT570" s="64">
        <v>28.31</v>
      </c>
      <c r="AU570" s="64">
        <v>6.29</v>
      </c>
      <c r="AV570" s="64" t="s">
        <v>2380</v>
      </c>
      <c r="AW570" s="64" t="s">
        <v>2383</v>
      </c>
      <c r="AX570" s="64" t="s">
        <v>2380</v>
      </c>
      <c r="AY570" s="64" t="s">
        <v>2383</v>
      </c>
      <c r="AZ570" s="64">
        <v>1</v>
      </c>
      <c r="BA570" s="109" t="s">
        <v>7186</v>
      </c>
      <c r="BB570" s="64" t="s">
        <v>10449</v>
      </c>
      <c r="BC570" s="69" t="s">
        <v>10445</v>
      </c>
    </row>
    <row r="571" spans="1:55" x14ac:dyDescent="0.35">
      <c r="A571" t="s">
        <v>1801</v>
      </c>
      <c r="B571">
        <v>22.99</v>
      </c>
      <c r="C571">
        <v>6.29</v>
      </c>
      <c r="D571" t="s">
        <v>2380</v>
      </c>
      <c r="E571" t="s">
        <v>2380</v>
      </c>
      <c r="F571" t="s">
        <v>2380</v>
      </c>
      <c r="G571">
        <v>1</v>
      </c>
      <c r="H571" t="s">
        <v>2382</v>
      </c>
      <c r="R571" s="64" t="s">
        <v>15</v>
      </c>
      <c r="S571" s="64">
        <v>1991</v>
      </c>
      <c r="U571" s="7" t="str">
        <f t="shared" si="48"/>
        <v>Nov</v>
      </c>
      <c r="V571" s="10">
        <f t="shared" si="49"/>
        <v>1991</v>
      </c>
      <c r="Y571" s="10" t="s">
        <v>2382</v>
      </c>
      <c r="Z571" s="10" t="str">
        <f t="shared" si="51"/>
        <v>yes</v>
      </c>
      <c r="AB571" s="53" t="s">
        <v>11</v>
      </c>
      <c r="AC571" s="10" t="str">
        <f t="shared" si="52"/>
        <v>tier - 2</v>
      </c>
      <c r="AE571" t="s">
        <v>12</v>
      </c>
      <c r="AF571" s="10" t="str">
        <f t="shared" si="53"/>
        <v>tier - 3</v>
      </c>
      <c r="AI571" t="s">
        <v>42</v>
      </c>
      <c r="AJ571" t="str">
        <f t="shared" si="50"/>
        <v>R1011</v>
      </c>
      <c r="AS571" s="110" t="s">
        <v>1801</v>
      </c>
      <c r="AT571" s="64">
        <v>22.99</v>
      </c>
      <c r="AU571" s="64">
        <v>6.29</v>
      </c>
      <c r="AV571" s="64" t="s">
        <v>2380</v>
      </c>
      <c r="AW571" s="64" t="s">
        <v>2380</v>
      </c>
      <c r="AX571" s="64" t="s">
        <v>2380</v>
      </c>
      <c r="AY571" s="64" t="s">
        <v>2383</v>
      </c>
      <c r="AZ571" s="64">
        <v>1</v>
      </c>
      <c r="BA571" s="109" t="s">
        <v>7187</v>
      </c>
      <c r="BB571" s="64" t="s">
        <v>10449</v>
      </c>
      <c r="BC571" s="69" t="s">
        <v>10446</v>
      </c>
    </row>
    <row r="572" spans="1:55" x14ac:dyDescent="0.35">
      <c r="A572" t="s">
        <v>1800</v>
      </c>
      <c r="B572">
        <v>29.07</v>
      </c>
      <c r="C572">
        <v>5.12</v>
      </c>
      <c r="D572" t="s">
        <v>2380</v>
      </c>
      <c r="E572" t="s">
        <v>2380</v>
      </c>
      <c r="F572" t="s">
        <v>2383</v>
      </c>
      <c r="G572">
        <v>1</v>
      </c>
      <c r="H572" t="s">
        <v>2382</v>
      </c>
      <c r="R572" s="64" t="s">
        <v>18</v>
      </c>
      <c r="S572" s="64">
        <v>1974</v>
      </c>
      <c r="U572" s="7" t="str">
        <f t="shared" si="48"/>
        <v>Jun</v>
      </c>
      <c r="V572" s="10">
        <f t="shared" si="49"/>
        <v>1974</v>
      </c>
      <c r="Y572" s="10" t="s">
        <v>2380</v>
      </c>
      <c r="Z572" s="10" t="str">
        <f t="shared" si="51"/>
        <v>No</v>
      </c>
      <c r="AB572" s="53" t="s">
        <v>11</v>
      </c>
      <c r="AC572" s="10" t="str">
        <f t="shared" si="52"/>
        <v>tier - 2</v>
      </c>
      <c r="AE572" t="s">
        <v>16</v>
      </c>
      <c r="AF572" s="10" t="str">
        <f t="shared" si="53"/>
        <v>tier - 1</v>
      </c>
      <c r="AI572" t="s">
        <v>13</v>
      </c>
      <c r="AJ572" t="str">
        <f t="shared" si="50"/>
        <v>R1013</v>
      </c>
      <c r="AS572" s="110" t="s">
        <v>1800</v>
      </c>
      <c r="AT572" s="64">
        <v>29.07</v>
      </c>
      <c r="AU572" s="64">
        <v>5.12</v>
      </c>
      <c r="AV572" s="64" t="s">
        <v>2380</v>
      </c>
      <c r="AW572" s="64" t="s">
        <v>2383</v>
      </c>
      <c r="AX572" s="64" t="s">
        <v>2380</v>
      </c>
      <c r="AY572" s="64" t="s">
        <v>2383</v>
      </c>
      <c r="AZ572" s="64">
        <v>1</v>
      </c>
      <c r="BA572" s="109" t="s">
        <v>7188</v>
      </c>
      <c r="BB572" s="64" t="s">
        <v>10450</v>
      </c>
      <c r="BC572" s="69" t="s">
        <v>10445</v>
      </c>
    </row>
    <row r="573" spans="1:55" x14ac:dyDescent="0.35">
      <c r="A573" t="s">
        <v>1799</v>
      </c>
      <c r="B573">
        <v>42.02</v>
      </c>
      <c r="C573">
        <v>9.9499999999999993</v>
      </c>
      <c r="D573" t="s">
        <v>2382</v>
      </c>
      <c r="E573" t="s">
        <v>2380</v>
      </c>
      <c r="F573" t="s">
        <v>2383</v>
      </c>
      <c r="G573">
        <v>1</v>
      </c>
      <c r="H573" t="s">
        <v>2380</v>
      </c>
      <c r="R573" s="64" t="s">
        <v>35</v>
      </c>
      <c r="S573" s="64">
        <v>1991</v>
      </c>
      <c r="U573" s="7" t="str">
        <f t="shared" si="48"/>
        <v>Aug</v>
      </c>
      <c r="V573" s="10">
        <f t="shared" si="49"/>
        <v>1991</v>
      </c>
      <c r="Y573" s="10" t="s">
        <v>2380</v>
      </c>
      <c r="Z573" s="10" t="str">
        <f t="shared" si="51"/>
        <v>No</v>
      </c>
      <c r="AB573" s="53" t="s">
        <v>11</v>
      </c>
      <c r="AC573" s="10" t="str">
        <f t="shared" si="52"/>
        <v>tier - 2</v>
      </c>
      <c r="AE573" t="s">
        <v>11</v>
      </c>
      <c r="AF573" s="10" t="str">
        <f t="shared" si="53"/>
        <v>tier - 2</v>
      </c>
      <c r="AI573" t="s">
        <v>13</v>
      </c>
      <c r="AJ573" t="str">
        <f t="shared" si="50"/>
        <v>R1013</v>
      </c>
      <c r="AS573" s="110" t="s">
        <v>1799</v>
      </c>
      <c r="AT573" s="64">
        <v>42.02</v>
      </c>
      <c r="AU573" s="64">
        <v>9.9499999999999993</v>
      </c>
      <c r="AV573" s="64" t="s">
        <v>2380</v>
      </c>
      <c r="AW573" s="64" t="s">
        <v>2383</v>
      </c>
      <c r="AX573" s="64" t="s">
        <v>2383</v>
      </c>
      <c r="AY573" s="64" t="s">
        <v>2380</v>
      </c>
      <c r="AZ573" s="64">
        <v>1</v>
      </c>
      <c r="BA573" s="109" t="s">
        <v>6916</v>
      </c>
      <c r="BB573" s="64" t="s">
        <v>10448</v>
      </c>
      <c r="BC573" s="69" t="s">
        <v>10444</v>
      </c>
    </row>
    <row r="574" spans="1:55" x14ac:dyDescent="0.35">
      <c r="A574" t="s">
        <v>1798</v>
      </c>
      <c r="B574">
        <v>49.07</v>
      </c>
      <c r="C574">
        <v>9.08</v>
      </c>
      <c r="D574" t="s">
        <v>2382</v>
      </c>
      <c r="E574" t="s">
        <v>2380</v>
      </c>
      <c r="F574" t="s">
        <v>2380</v>
      </c>
      <c r="G574">
        <v>1</v>
      </c>
      <c r="H574" t="s">
        <v>2380</v>
      </c>
      <c r="R574" s="64" t="s">
        <v>15</v>
      </c>
      <c r="S574" s="64">
        <v>1973</v>
      </c>
      <c r="U574" s="7" t="str">
        <f t="shared" si="48"/>
        <v>Nov</v>
      </c>
      <c r="V574" s="10">
        <f t="shared" si="49"/>
        <v>1973</v>
      </c>
      <c r="Y574" s="10" t="s">
        <v>2380</v>
      </c>
      <c r="Z574" s="10" t="str">
        <f t="shared" si="51"/>
        <v>No</v>
      </c>
      <c r="AB574" s="53" t="s">
        <v>11</v>
      </c>
      <c r="AC574" s="10" t="str">
        <f t="shared" si="52"/>
        <v>tier - 2</v>
      </c>
      <c r="AE574" t="s">
        <v>12</v>
      </c>
      <c r="AF574" s="10" t="str">
        <f t="shared" si="53"/>
        <v>tier - 3</v>
      </c>
      <c r="AI574" t="s">
        <v>13</v>
      </c>
      <c r="AJ574" t="str">
        <f t="shared" si="50"/>
        <v>R1013</v>
      </c>
      <c r="AS574" s="110" t="s">
        <v>1798</v>
      </c>
      <c r="AT574" s="64">
        <v>49.07</v>
      </c>
      <c r="AU574" s="64">
        <v>9.08</v>
      </c>
      <c r="AV574" s="64" t="s">
        <v>2380</v>
      </c>
      <c r="AW574" s="64" t="s">
        <v>2380</v>
      </c>
      <c r="AX574" s="64" t="s">
        <v>2383</v>
      </c>
      <c r="AY574" s="64" t="s">
        <v>2380</v>
      </c>
      <c r="AZ574" s="64">
        <v>1</v>
      </c>
      <c r="BA574" s="109" t="s">
        <v>8262</v>
      </c>
      <c r="BB574" s="64" t="s">
        <v>10448</v>
      </c>
      <c r="BC574" s="69" t="s">
        <v>10444</v>
      </c>
    </row>
    <row r="575" spans="1:55" x14ac:dyDescent="0.35">
      <c r="A575" t="s">
        <v>1797</v>
      </c>
      <c r="B575">
        <v>19.8</v>
      </c>
      <c r="C575">
        <v>4.82</v>
      </c>
      <c r="D575" t="s">
        <v>2380</v>
      </c>
      <c r="E575" t="s">
        <v>2380</v>
      </c>
      <c r="F575" t="s">
        <v>2380</v>
      </c>
      <c r="G575" t="s">
        <v>2381</v>
      </c>
      <c r="H575" t="s">
        <v>2382</v>
      </c>
      <c r="R575" s="64" t="s">
        <v>18</v>
      </c>
      <c r="S575" s="64">
        <v>1988</v>
      </c>
      <c r="U575" s="7" t="str">
        <f t="shared" si="48"/>
        <v>Jun</v>
      </c>
      <c r="V575" s="10">
        <f t="shared" si="49"/>
        <v>1988</v>
      </c>
      <c r="Y575" s="10" t="s">
        <v>2382</v>
      </c>
      <c r="Z575" s="10" t="str">
        <f t="shared" si="51"/>
        <v>yes</v>
      </c>
      <c r="AB575" s="53" t="s">
        <v>11</v>
      </c>
      <c r="AC575" s="10" t="str">
        <f t="shared" si="52"/>
        <v>tier - 2</v>
      </c>
      <c r="AE575" t="s">
        <v>12</v>
      </c>
      <c r="AF575" s="10" t="str">
        <f t="shared" si="53"/>
        <v>tier - 3</v>
      </c>
      <c r="AI575" t="s">
        <v>247</v>
      </c>
      <c r="AJ575" t="str">
        <f t="shared" si="50"/>
        <v>R1024</v>
      </c>
      <c r="AS575" s="110" t="s">
        <v>1797</v>
      </c>
      <c r="AT575" s="64">
        <v>19.8</v>
      </c>
      <c r="AU575" s="64">
        <v>4.82</v>
      </c>
      <c r="AV575" s="64" t="s">
        <v>2380</v>
      </c>
      <c r="AW575" s="64" t="s">
        <v>2380</v>
      </c>
      <c r="AX575" s="64" t="s">
        <v>2380</v>
      </c>
      <c r="AY575" s="64" t="s">
        <v>2383</v>
      </c>
      <c r="AZ575" s="64">
        <v>0</v>
      </c>
      <c r="BA575" s="109" t="s">
        <v>7189</v>
      </c>
      <c r="BB575" s="64" t="s">
        <v>10450</v>
      </c>
      <c r="BC575" s="69" t="s">
        <v>10446</v>
      </c>
    </row>
    <row r="576" spans="1:55" x14ac:dyDescent="0.35">
      <c r="A576" t="s">
        <v>1796</v>
      </c>
      <c r="B576">
        <v>27.36</v>
      </c>
      <c r="C576">
        <v>4.6500000000000004</v>
      </c>
      <c r="D576" t="s">
        <v>2380</v>
      </c>
      <c r="E576" t="s">
        <v>2382</v>
      </c>
      <c r="F576" t="s">
        <v>2380</v>
      </c>
      <c r="G576">
        <v>1</v>
      </c>
      <c r="H576" t="s">
        <v>2382</v>
      </c>
      <c r="R576" s="64" t="s">
        <v>37</v>
      </c>
      <c r="S576" s="64">
        <v>2001</v>
      </c>
      <c r="U576" s="7" t="str">
        <f t="shared" si="48"/>
        <v>Oct</v>
      </c>
      <c r="V576" s="10">
        <f t="shared" si="49"/>
        <v>2001</v>
      </c>
      <c r="Y576" s="10" t="s">
        <v>2380</v>
      </c>
      <c r="Z576" s="10" t="str">
        <f t="shared" si="51"/>
        <v>No</v>
      </c>
      <c r="AB576" s="53" t="s">
        <v>11</v>
      </c>
      <c r="AC576" s="10" t="str">
        <f t="shared" si="52"/>
        <v>tier - 2</v>
      </c>
      <c r="AE576" t="s">
        <v>11</v>
      </c>
      <c r="AF576" s="10" t="str">
        <f t="shared" si="53"/>
        <v>tier - 2</v>
      </c>
      <c r="AI576" t="s">
        <v>42</v>
      </c>
      <c r="AJ576" t="str">
        <f t="shared" si="50"/>
        <v>R1011</v>
      </c>
      <c r="AS576" s="110" t="s">
        <v>1796</v>
      </c>
      <c r="AT576" s="64">
        <v>27.36</v>
      </c>
      <c r="AU576" s="64">
        <v>4.6500000000000004</v>
      </c>
      <c r="AV576" s="64" t="s">
        <v>2382</v>
      </c>
      <c r="AW576" s="64" t="s">
        <v>2380</v>
      </c>
      <c r="AX576" s="64" t="s">
        <v>2380</v>
      </c>
      <c r="AY576" s="64" t="s">
        <v>2383</v>
      </c>
      <c r="AZ576" s="64">
        <v>1</v>
      </c>
      <c r="BA576" s="109" t="s">
        <v>7190</v>
      </c>
      <c r="BB576" s="64" t="s">
        <v>10450</v>
      </c>
      <c r="BC576" s="69" t="s">
        <v>10445</v>
      </c>
    </row>
    <row r="577" spans="1:55" x14ac:dyDescent="0.35">
      <c r="A577" t="s">
        <v>1795</v>
      </c>
      <c r="B577">
        <v>42.95</v>
      </c>
      <c r="C577">
        <v>5.16</v>
      </c>
      <c r="D577" t="s">
        <v>2382</v>
      </c>
      <c r="E577" t="s">
        <v>2380</v>
      </c>
      <c r="F577" t="s">
        <v>2380</v>
      </c>
      <c r="G577">
        <v>1</v>
      </c>
      <c r="H577" t="s">
        <v>2380</v>
      </c>
      <c r="R577" s="64" t="s">
        <v>20</v>
      </c>
      <c r="S577" s="64">
        <v>1988</v>
      </c>
      <c r="U577" s="7" t="str">
        <f t="shared" si="48"/>
        <v>Sep</v>
      </c>
      <c r="V577" s="10">
        <f t="shared" si="49"/>
        <v>1988</v>
      </c>
      <c r="Y577" s="10" t="s">
        <v>2382</v>
      </c>
      <c r="Z577" s="10" t="str">
        <f t="shared" si="51"/>
        <v>yes</v>
      </c>
      <c r="AB577" s="53" t="s">
        <v>11</v>
      </c>
      <c r="AC577" s="10" t="str">
        <f t="shared" si="52"/>
        <v>tier - 2</v>
      </c>
      <c r="AE577" t="s">
        <v>16</v>
      </c>
      <c r="AF577" s="10" t="str">
        <f t="shared" si="53"/>
        <v>tier - 1</v>
      </c>
      <c r="AI577" t="s">
        <v>13</v>
      </c>
      <c r="AJ577" t="str">
        <f t="shared" si="50"/>
        <v>R1013</v>
      </c>
      <c r="AS577" s="110" t="s">
        <v>1795</v>
      </c>
      <c r="AT577" s="64">
        <v>42.95</v>
      </c>
      <c r="AU577" s="64">
        <v>5.16</v>
      </c>
      <c r="AV577" s="64" t="s">
        <v>2380</v>
      </c>
      <c r="AW577" s="64" t="s">
        <v>2380</v>
      </c>
      <c r="AX577" s="64" t="s">
        <v>2383</v>
      </c>
      <c r="AY577" s="64" t="s">
        <v>2380</v>
      </c>
      <c r="AZ577" s="64">
        <v>1</v>
      </c>
      <c r="BA577" s="109" t="s">
        <v>7191</v>
      </c>
      <c r="BB577" s="64" t="s">
        <v>10450</v>
      </c>
      <c r="BC577" s="69" t="s">
        <v>10444</v>
      </c>
    </row>
    <row r="578" spans="1:55" x14ac:dyDescent="0.35">
      <c r="A578" t="s">
        <v>1794</v>
      </c>
      <c r="B578">
        <v>42.66</v>
      </c>
      <c r="C578">
        <v>10.44</v>
      </c>
      <c r="D578" t="s">
        <v>2380</v>
      </c>
      <c r="E578" t="s">
        <v>2380</v>
      </c>
      <c r="F578" t="s">
        <v>2380</v>
      </c>
      <c r="G578" t="s">
        <v>2381</v>
      </c>
      <c r="H578" t="s">
        <v>2380</v>
      </c>
      <c r="R578" s="64" t="s">
        <v>18</v>
      </c>
      <c r="S578" s="64">
        <v>1977</v>
      </c>
      <c r="U578" s="7" t="str">
        <f t="shared" si="48"/>
        <v>Jun</v>
      </c>
      <c r="V578" s="10">
        <f t="shared" si="49"/>
        <v>1977</v>
      </c>
      <c r="Y578" s="10" t="s">
        <v>2382</v>
      </c>
      <c r="Z578" s="10" t="str">
        <f t="shared" si="51"/>
        <v>yes</v>
      </c>
      <c r="AB578" s="53" t="s">
        <v>11</v>
      </c>
      <c r="AC578" s="10" t="str">
        <f t="shared" si="52"/>
        <v>tier - 2</v>
      </c>
      <c r="AE578" t="s">
        <v>12</v>
      </c>
      <c r="AF578" s="10" t="str">
        <f t="shared" si="53"/>
        <v>tier - 3</v>
      </c>
      <c r="AI578" t="s">
        <v>13</v>
      </c>
      <c r="AJ578" t="str">
        <f t="shared" si="50"/>
        <v>R1013</v>
      </c>
      <c r="AS578" s="110" t="s">
        <v>1794</v>
      </c>
      <c r="AT578" s="64">
        <v>42.66</v>
      </c>
      <c r="AU578" s="64">
        <v>10.44</v>
      </c>
      <c r="AV578" s="64" t="s">
        <v>2380</v>
      </c>
      <c r="AW578" s="64" t="s">
        <v>2380</v>
      </c>
      <c r="AX578" s="64" t="s">
        <v>2380</v>
      </c>
      <c r="AY578" s="64" t="s">
        <v>2380</v>
      </c>
      <c r="AZ578" s="64">
        <v>0</v>
      </c>
      <c r="BA578" s="109" t="s">
        <v>6846</v>
      </c>
      <c r="BB578" s="64" t="s">
        <v>10448</v>
      </c>
      <c r="BC578" s="69" t="s">
        <v>10444</v>
      </c>
    </row>
    <row r="579" spans="1:55" x14ac:dyDescent="0.35">
      <c r="A579" t="s">
        <v>1793</v>
      </c>
      <c r="B579">
        <v>33.630000000000003</v>
      </c>
      <c r="C579">
        <v>5.69</v>
      </c>
      <c r="D579" t="s">
        <v>2380</v>
      </c>
      <c r="E579" t="s">
        <v>2380</v>
      </c>
      <c r="F579" t="s">
        <v>2380</v>
      </c>
      <c r="G579">
        <v>1</v>
      </c>
      <c r="H579" t="s">
        <v>2380</v>
      </c>
      <c r="R579" s="64" t="s">
        <v>10</v>
      </c>
      <c r="S579" s="64">
        <v>1988</v>
      </c>
      <c r="U579" s="7" t="str">
        <f t="shared" si="48"/>
        <v>Jul</v>
      </c>
      <c r="V579" s="10">
        <f t="shared" si="49"/>
        <v>1988</v>
      </c>
      <c r="Y579" s="10" t="s">
        <v>2382</v>
      </c>
      <c r="Z579" s="10" t="str">
        <f t="shared" si="51"/>
        <v>yes</v>
      </c>
      <c r="AB579" s="53" t="s">
        <v>11</v>
      </c>
      <c r="AC579" s="10" t="str">
        <f t="shared" si="52"/>
        <v>tier - 2</v>
      </c>
      <c r="AE579" t="s">
        <v>12</v>
      </c>
      <c r="AF579" s="10" t="str">
        <f t="shared" si="53"/>
        <v>tier - 3</v>
      </c>
      <c r="AI579" t="s">
        <v>42</v>
      </c>
      <c r="AJ579" t="str">
        <f t="shared" si="50"/>
        <v>R1011</v>
      </c>
      <c r="AS579" s="110" t="s">
        <v>1793</v>
      </c>
      <c r="AT579" s="64">
        <v>33.630000000000003</v>
      </c>
      <c r="AU579" s="64">
        <v>5.69</v>
      </c>
      <c r="AV579" s="64" t="s">
        <v>2380</v>
      </c>
      <c r="AW579" s="64" t="s">
        <v>2380</v>
      </c>
      <c r="AX579" s="64" t="s">
        <v>2380</v>
      </c>
      <c r="AY579" s="64" t="s">
        <v>2380</v>
      </c>
      <c r="AZ579" s="64">
        <v>1</v>
      </c>
      <c r="BA579" s="109" t="s">
        <v>7192</v>
      </c>
      <c r="BB579" s="64" t="s">
        <v>10450</v>
      </c>
      <c r="BC579" s="69" t="s">
        <v>10444</v>
      </c>
    </row>
    <row r="580" spans="1:55" x14ac:dyDescent="0.35">
      <c r="A580" t="s">
        <v>1792</v>
      </c>
      <c r="B580">
        <v>26.84</v>
      </c>
      <c r="C580">
        <v>6.5</v>
      </c>
      <c r="D580" t="s">
        <v>2380</v>
      </c>
      <c r="E580" t="s">
        <v>2380</v>
      </c>
      <c r="F580" t="s">
        <v>2380</v>
      </c>
      <c r="G580" t="s">
        <v>2381</v>
      </c>
      <c r="H580" t="s">
        <v>2382</v>
      </c>
      <c r="R580" s="64" t="s">
        <v>15</v>
      </c>
      <c r="S580" s="64">
        <v>1988</v>
      </c>
      <c r="U580" s="7" t="str">
        <f t="shared" si="48"/>
        <v>Nov</v>
      </c>
      <c r="V580" s="10">
        <f t="shared" si="49"/>
        <v>1988</v>
      </c>
      <c r="Y580" s="10" t="s">
        <v>2380</v>
      </c>
      <c r="Z580" s="10" t="str">
        <f t="shared" si="51"/>
        <v>No</v>
      </c>
      <c r="AB580" s="53" t="s">
        <v>11</v>
      </c>
      <c r="AC580" s="10" t="str">
        <f t="shared" si="52"/>
        <v>tier - 2</v>
      </c>
      <c r="AE580" t="s">
        <v>11</v>
      </c>
      <c r="AF580" s="10" t="str">
        <f t="shared" si="53"/>
        <v>tier - 2</v>
      </c>
      <c r="AI580" t="s">
        <v>42</v>
      </c>
      <c r="AJ580" t="str">
        <f t="shared" si="50"/>
        <v>R1011</v>
      </c>
      <c r="AS580" s="110" t="s">
        <v>1792</v>
      </c>
      <c r="AT580" s="64">
        <v>26.84</v>
      </c>
      <c r="AU580" s="64">
        <v>6.5</v>
      </c>
      <c r="AV580" s="64" t="s">
        <v>2380</v>
      </c>
      <c r="AW580" s="64" t="s">
        <v>2380</v>
      </c>
      <c r="AX580" s="64" t="s">
        <v>2380</v>
      </c>
      <c r="AY580" s="64" t="s">
        <v>2383</v>
      </c>
      <c r="AZ580" s="64">
        <v>0</v>
      </c>
      <c r="BA580" s="109" t="s">
        <v>7193</v>
      </c>
      <c r="BB580" s="64" t="s">
        <v>10448</v>
      </c>
      <c r="BC580" s="69" t="s">
        <v>10445</v>
      </c>
    </row>
    <row r="581" spans="1:55" x14ac:dyDescent="0.35">
      <c r="A581" t="s">
        <v>1791</v>
      </c>
      <c r="B581">
        <v>28.3</v>
      </c>
      <c r="C581">
        <v>5.73</v>
      </c>
      <c r="D581" t="s">
        <v>2380</v>
      </c>
      <c r="E581" t="s">
        <v>2380</v>
      </c>
      <c r="F581" t="s">
        <v>2383</v>
      </c>
      <c r="G581">
        <v>1</v>
      </c>
      <c r="H581" t="s">
        <v>2382</v>
      </c>
      <c r="R581" s="64" t="s">
        <v>30</v>
      </c>
      <c r="S581" s="64">
        <v>1985</v>
      </c>
      <c r="U581" s="7" t="str">
        <f t="shared" si="48"/>
        <v>Dec</v>
      </c>
      <c r="V581" s="10">
        <f t="shared" si="49"/>
        <v>1985</v>
      </c>
      <c r="Y581" s="10" t="s">
        <v>2380</v>
      </c>
      <c r="Z581" s="10" t="str">
        <f t="shared" si="51"/>
        <v>No</v>
      </c>
      <c r="AB581" s="53" t="s">
        <v>11</v>
      </c>
      <c r="AC581" s="10" t="str">
        <f t="shared" si="52"/>
        <v>tier - 2</v>
      </c>
      <c r="AE581" t="s">
        <v>11</v>
      </c>
      <c r="AF581" s="10" t="str">
        <f t="shared" si="53"/>
        <v>tier - 2</v>
      </c>
      <c r="AI581" t="s">
        <v>23</v>
      </c>
      <c r="AJ581" t="str">
        <f t="shared" si="50"/>
        <v>R1012</v>
      </c>
      <c r="AS581" s="110" t="s">
        <v>1791</v>
      </c>
      <c r="AT581" s="64">
        <v>28.3</v>
      </c>
      <c r="AU581" s="64">
        <v>5.73</v>
      </c>
      <c r="AV581" s="64" t="s">
        <v>2380</v>
      </c>
      <c r="AW581" s="64" t="s">
        <v>2383</v>
      </c>
      <c r="AX581" s="64" t="s">
        <v>2380</v>
      </c>
      <c r="AY581" s="64" t="s">
        <v>2383</v>
      </c>
      <c r="AZ581" s="64">
        <v>1</v>
      </c>
      <c r="BA581" s="109" t="s">
        <v>7194</v>
      </c>
      <c r="BB581" s="64" t="s">
        <v>10449</v>
      </c>
      <c r="BC581" s="69" t="s">
        <v>10445</v>
      </c>
    </row>
    <row r="582" spans="1:55" x14ac:dyDescent="0.35">
      <c r="A582" t="s">
        <v>1790</v>
      </c>
      <c r="B582">
        <v>27.06</v>
      </c>
      <c r="C582">
        <v>5.74</v>
      </c>
      <c r="D582" t="s">
        <v>2382</v>
      </c>
      <c r="E582" t="s">
        <v>2380</v>
      </c>
      <c r="F582" t="s">
        <v>2380</v>
      </c>
      <c r="G582" t="s">
        <v>2381</v>
      </c>
      <c r="H582" t="s">
        <v>2382</v>
      </c>
      <c r="R582" s="64" t="s">
        <v>20</v>
      </c>
      <c r="S582" s="64">
        <v>1991</v>
      </c>
      <c r="U582" s="7" t="str">
        <f t="shared" ref="U582:U645" si="54">SUBSTITUTE(R582,"?","Sep")</f>
        <v>Sep</v>
      </c>
      <c r="V582" s="10">
        <f t="shared" ref="V582:V645" si="55">IF(S582="?",ROUND(AVERAGEIF($S$5:$S$2347,"&lt;&gt;?"),0),S582)</f>
        <v>1991</v>
      </c>
      <c r="Y582" s="10" t="s">
        <v>2382</v>
      </c>
      <c r="Z582" s="10" t="str">
        <f t="shared" si="51"/>
        <v>yes</v>
      </c>
      <c r="AB582" s="53" t="s">
        <v>11</v>
      </c>
      <c r="AC582" s="10" t="str">
        <f t="shared" si="52"/>
        <v>tier - 2</v>
      </c>
      <c r="AE582" t="s">
        <v>12</v>
      </c>
      <c r="AF582" s="10" t="str">
        <f t="shared" si="53"/>
        <v>tier - 3</v>
      </c>
      <c r="AI582" t="s">
        <v>168</v>
      </c>
      <c r="AJ582" t="str">
        <f t="shared" ref="AJ582:AJ645" si="56">IF(AI582="?","Unknown",AI582)</f>
        <v>R1016</v>
      </c>
      <c r="AS582" s="110" t="s">
        <v>1790</v>
      </c>
      <c r="AT582" s="64">
        <v>27.06</v>
      </c>
      <c r="AU582" s="64">
        <v>5.74</v>
      </c>
      <c r="AV582" s="64" t="s">
        <v>2380</v>
      </c>
      <c r="AW582" s="64" t="s">
        <v>2380</v>
      </c>
      <c r="AX582" s="64" t="s">
        <v>2383</v>
      </c>
      <c r="AY582" s="64" t="s">
        <v>2383</v>
      </c>
      <c r="AZ582" s="64">
        <v>0</v>
      </c>
      <c r="BA582" s="109" t="s">
        <v>7195</v>
      </c>
      <c r="BB582" s="64" t="s">
        <v>10449</v>
      </c>
      <c r="BC582" s="69" t="s">
        <v>10445</v>
      </c>
    </row>
    <row r="583" spans="1:55" x14ac:dyDescent="0.35">
      <c r="A583" t="s">
        <v>1789</v>
      </c>
      <c r="B583">
        <v>47.13</v>
      </c>
      <c r="C583">
        <v>8.6999999999999993</v>
      </c>
      <c r="D583" t="s">
        <v>2380</v>
      </c>
      <c r="E583" t="s">
        <v>2380</v>
      </c>
      <c r="F583" t="s">
        <v>2380</v>
      </c>
      <c r="G583" t="s">
        <v>2381</v>
      </c>
      <c r="H583" t="s">
        <v>2380</v>
      </c>
      <c r="R583" s="64" t="s">
        <v>18</v>
      </c>
      <c r="S583" s="64">
        <v>1986</v>
      </c>
      <c r="U583" s="7" t="str">
        <f t="shared" si="54"/>
        <v>Jun</v>
      </c>
      <c r="V583" s="10">
        <f t="shared" si="55"/>
        <v>1986</v>
      </c>
      <c r="Y583" s="10" t="s">
        <v>2382</v>
      </c>
      <c r="Z583" s="10" t="str">
        <f t="shared" si="51"/>
        <v>yes</v>
      </c>
      <c r="AB583" s="53" t="s">
        <v>11</v>
      </c>
      <c r="AC583" s="10" t="str">
        <f t="shared" si="52"/>
        <v>tier - 2</v>
      </c>
      <c r="AE583" t="s">
        <v>12</v>
      </c>
      <c r="AF583" s="10" t="str">
        <f t="shared" si="53"/>
        <v>tier - 3</v>
      </c>
      <c r="AI583" t="s">
        <v>13</v>
      </c>
      <c r="AJ583" t="str">
        <f t="shared" si="56"/>
        <v>R1013</v>
      </c>
      <c r="AS583" s="110" t="s">
        <v>1789</v>
      </c>
      <c r="AT583" s="64">
        <v>47.13</v>
      </c>
      <c r="AU583" s="64">
        <v>8.6999999999999993</v>
      </c>
      <c r="AV583" s="64" t="s">
        <v>2380</v>
      </c>
      <c r="AW583" s="64" t="s">
        <v>2380</v>
      </c>
      <c r="AX583" s="64" t="s">
        <v>2380</v>
      </c>
      <c r="AY583" s="64" t="s">
        <v>2380</v>
      </c>
      <c r="AZ583" s="64">
        <v>0</v>
      </c>
      <c r="BA583" s="109" t="s">
        <v>6747</v>
      </c>
      <c r="BB583" s="64" t="s">
        <v>10448</v>
      </c>
      <c r="BC583" s="69" t="s">
        <v>10444</v>
      </c>
    </row>
    <row r="584" spans="1:55" x14ac:dyDescent="0.35">
      <c r="A584" t="s">
        <v>1788</v>
      </c>
      <c r="B584">
        <v>51.72</v>
      </c>
      <c r="C584">
        <v>5.09</v>
      </c>
      <c r="D584" t="s">
        <v>2380</v>
      </c>
      <c r="E584" t="s">
        <v>2380</v>
      </c>
      <c r="F584" t="s">
        <v>2380</v>
      </c>
      <c r="G584" t="s">
        <v>2381</v>
      </c>
      <c r="H584" t="s">
        <v>2380</v>
      </c>
      <c r="R584" s="64" t="s">
        <v>30</v>
      </c>
      <c r="S584" s="64">
        <v>1997</v>
      </c>
      <c r="U584" s="7" t="str">
        <f t="shared" si="54"/>
        <v>Dec</v>
      </c>
      <c r="V584" s="10">
        <f t="shared" si="55"/>
        <v>1997</v>
      </c>
      <c r="Y584" s="10" t="s">
        <v>2380</v>
      </c>
      <c r="Z584" s="10" t="str">
        <f t="shared" si="51"/>
        <v>No</v>
      </c>
      <c r="AB584" s="53" t="s">
        <v>11</v>
      </c>
      <c r="AC584" s="10" t="str">
        <f t="shared" si="52"/>
        <v>tier - 2</v>
      </c>
      <c r="AE584" t="s">
        <v>12</v>
      </c>
      <c r="AF584" s="10" t="str">
        <f t="shared" si="53"/>
        <v>tier - 3</v>
      </c>
      <c r="AI584" t="s">
        <v>200</v>
      </c>
      <c r="AJ584" t="str">
        <f t="shared" si="56"/>
        <v>R1025</v>
      </c>
      <c r="AS584" s="110" t="s">
        <v>1788</v>
      </c>
      <c r="AT584" s="64">
        <v>51.72</v>
      </c>
      <c r="AU584" s="64">
        <v>5.09</v>
      </c>
      <c r="AV584" s="64" t="s">
        <v>2380</v>
      </c>
      <c r="AW584" s="64" t="s">
        <v>2380</v>
      </c>
      <c r="AX584" s="64" t="s">
        <v>2380</v>
      </c>
      <c r="AY584" s="64" t="s">
        <v>2380</v>
      </c>
      <c r="AZ584" s="64">
        <v>0</v>
      </c>
      <c r="BA584" s="109" t="s">
        <v>7196</v>
      </c>
      <c r="BB584" s="64" t="s">
        <v>10450</v>
      </c>
      <c r="BC584" s="69" t="s">
        <v>10444</v>
      </c>
    </row>
    <row r="585" spans="1:55" x14ac:dyDescent="0.35">
      <c r="A585" t="s">
        <v>1787</v>
      </c>
      <c r="B585">
        <v>48.59</v>
      </c>
      <c r="C585">
        <v>5.57</v>
      </c>
      <c r="D585" t="s">
        <v>2380</v>
      </c>
      <c r="E585" t="s">
        <v>2380</v>
      </c>
      <c r="F585" t="s">
        <v>2380</v>
      </c>
      <c r="G585" t="s">
        <v>2381</v>
      </c>
      <c r="H585" t="s">
        <v>2380</v>
      </c>
      <c r="R585" s="64" t="s">
        <v>37</v>
      </c>
      <c r="S585" s="64">
        <v>2001</v>
      </c>
      <c r="U585" s="7" t="str">
        <f t="shared" si="54"/>
        <v>Oct</v>
      </c>
      <c r="V585" s="10">
        <f t="shared" si="55"/>
        <v>2001</v>
      </c>
      <c r="Y585" s="10" t="s">
        <v>2380</v>
      </c>
      <c r="Z585" s="10" t="str">
        <f t="shared" si="51"/>
        <v>No</v>
      </c>
      <c r="AB585" s="53" t="s">
        <v>16</v>
      </c>
      <c r="AC585" s="10" t="str">
        <f t="shared" si="52"/>
        <v>tier - 1</v>
      </c>
      <c r="AE585" t="s">
        <v>11</v>
      </c>
      <c r="AF585" s="10" t="str">
        <f t="shared" si="53"/>
        <v>tier - 2</v>
      </c>
      <c r="AI585" t="s">
        <v>42</v>
      </c>
      <c r="AJ585" t="str">
        <f t="shared" si="56"/>
        <v>R1011</v>
      </c>
      <c r="AS585" s="110" t="s">
        <v>1787</v>
      </c>
      <c r="AT585" s="64">
        <v>48.59</v>
      </c>
      <c r="AU585" s="64">
        <v>5.57</v>
      </c>
      <c r="AV585" s="64" t="s">
        <v>2380</v>
      </c>
      <c r="AW585" s="64" t="s">
        <v>2380</v>
      </c>
      <c r="AX585" s="64" t="s">
        <v>2380</v>
      </c>
      <c r="AY585" s="64" t="s">
        <v>2380</v>
      </c>
      <c r="AZ585" s="64">
        <v>0</v>
      </c>
      <c r="BA585" s="109" t="s">
        <v>7082</v>
      </c>
      <c r="BB585" s="64" t="s">
        <v>10450</v>
      </c>
      <c r="BC585" s="69" t="s">
        <v>10444</v>
      </c>
    </row>
    <row r="586" spans="1:55" x14ac:dyDescent="0.35">
      <c r="A586" t="s">
        <v>1786</v>
      </c>
      <c r="B586">
        <v>45.18</v>
      </c>
      <c r="C586">
        <v>10.87</v>
      </c>
      <c r="D586" t="s">
        <v>2380</v>
      </c>
      <c r="E586" t="s">
        <v>2380</v>
      </c>
      <c r="F586" t="s">
        <v>2380</v>
      </c>
      <c r="G586" t="s">
        <v>2381</v>
      </c>
      <c r="H586" t="s">
        <v>2380</v>
      </c>
      <c r="R586" s="64" t="s">
        <v>10</v>
      </c>
      <c r="S586" s="64">
        <v>1997</v>
      </c>
      <c r="U586" s="7" t="str">
        <f t="shared" si="54"/>
        <v>Jul</v>
      </c>
      <c r="V586" s="10">
        <f t="shared" si="55"/>
        <v>1997</v>
      </c>
      <c r="Y586" s="10" t="s">
        <v>2380</v>
      </c>
      <c r="Z586" s="10" t="str">
        <f t="shared" ref="Z586:Z649" si="57">IF(Y586="?",$Z$6,Y586)</f>
        <v>No</v>
      </c>
      <c r="AB586" s="53" t="s">
        <v>12</v>
      </c>
      <c r="AC586" s="10" t="str">
        <f t="shared" ref="AC586:AC649" si="58">IF(AB586="?",$AC$6,AB586)</f>
        <v>tier - 3</v>
      </c>
      <c r="AE586" t="s">
        <v>16</v>
      </c>
      <c r="AF586" s="10" t="str">
        <f t="shared" ref="AF586:AF649" si="59">IF(AE586="?",$AF$6,AE586)</f>
        <v>tier - 1</v>
      </c>
      <c r="AI586" t="s">
        <v>23</v>
      </c>
      <c r="AJ586" t="str">
        <f t="shared" si="56"/>
        <v>R1012</v>
      </c>
      <c r="AS586" s="110" t="s">
        <v>1786</v>
      </c>
      <c r="AT586" s="64">
        <v>45.18</v>
      </c>
      <c r="AU586" s="64">
        <v>10.87</v>
      </c>
      <c r="AV586" s="64" t="s">
        <v>2380</v>
      </c>
      <c r="AW586" s="64" t="s">
        <v>2380</v>
      </c>
      <c r="AX586" s="64" t="s">
        <v>2380</v>
      </c>
      <c r="AY586" s="64" t="s">
        <v>2380</v>
      </c>
      <c r="AZ586" s="64">
        <v>0</v>
      </c>
      <c r="BA586" s="109" t="s">
        <v>7197</v>
      </c>
      <c r="BB586" s="64" t="s">
        <v>10448</v>
      </c>
      <c r="BC586" s="69" t="s">
        <v>10444</v>
      </c>
    </row>
    <row r="587" spans="1:55" x14ac:dyDescent="0.35">
      <c r="A587" t="s">
        <v>1785</v>
      </c>
      <c r="B587">
        <v>27.9</v>
      </c>
      <c r="C587">
        <v>6.02</v>
      </c>
      <c r="D587" t="s">
        <v>2380</v>
      </c>
      <c r="E587" t="s">
        <v>2380</v>
      </c>
      <c r="F587" t="s">
        <v>2383</v>
      </c>
      <c r="G587">
        <v>1</v>
      </c>
      <c r="H587" t="s">
        <v>2382</v>
      </c>
      <c r="R587" s="64" t="s">
        <v>20</v>
      </c>
      <c r="S587" s="64">
        <v>1980</v>
      </c>
      <c r="U587" s="7" t="str">
        <f t="shared" si="54"/>
        <v>Sep</v>
      </c>
      <c r="V587" s="10">
        <f t="shared" si="55"/>
        <v>1980</v>
      </c>
      <c r="Y587" s="10" t="s">
        <v>2382</v>
      </c>
      <c r="Z587" s="10" t="str">
        <f t="shared" si="57"/>
        <v>yes</v>
      </c>
      <c r="AB587" s="53" t="s">
        <v>11</v>
      </c>
      <c r="AC587" s="10" t="str">
        <f t="shared" si="58"/>
        <v>tier - 2</v>
      </c>
      <c r="AE587" t="s">
        <v>11</v>
      </c>
      <c r="AF587" s="10" t="str">
        <f t="shared" si="59"/>
        <v>tier - 2</v>
      </c>
      <c r="AI587" t="s">
        <v>13</v>
      </c>
      <c r="AJ587" t="str">
        <f t="shared" si="56"/>
        <v>R1013</v>
      </c>
      <c r="AS587" s="110" t="s">
        <v>1785</v>
      </c>
      <c r="AT587" s="64">
        <v>27.9</v>
      </c>
      <c r="AU587" s="64">
        <v>6.02</v>
      </c>
      <c r="AV587" s="64" t="s">
        <v>2380</v>
      </c>
      <c r="AW587" s="64" t="s">
        <v>2383</v>
      </c>
      <c r="AX587" s="64" t="s">
        <v>2380</v>
      </c>
      <c r="AY587" s="64" t="s">
        <v>2383</v>
      </c>
      <c r="AZ587" s="64">
        <v>1</v>
      </c>
      <c r="BA587" s="109" t="s">
        <v>7045</v>
      </c>
      <c r="BB587" s="64" t="s">
        <v>10449</v>
      </c>
      <c r="BC587" s="69" t="s">
        <v>10445</v>
      </c>
    </row>
    <row r="588" spans="1:55" x14ac:dyDescent="0.35">
      <c r="A588" t="s">
        <v>1784</v>
      </c>
      <c r="B588">
        <v>51.33</v>
      </c>
      <c r="C588">
        <v>7</v>
      </c>
      <c r="D588" t="s">
        <v>2380</v>
      </c>
      <c r="E588" t="s">
        <v>2380</v>
      </c>
      <c r="F588" t="s">
        <v>2380</v>
      </c>
      <c r="G588" t="s">
        <v>2381</v>
      </c>
      <c r="H588" t="s">
        <v>2380</v>
      </c>
      <c r="R588" s="64" t="s">
        <v>18</v>
      </c>
      <c r="S588" s="64">
        <v>1993</v>
      </c>
      <c r="U588" s="7" t="str">
        <f t="shared" si="54"/>
        <v>Jun</v>
      </c>
      <c r="V588" s="10">
        <f t="shared" si="55"/>
        <v>1993</v>
      </c>
      <c r="Y588" s="10" t="s">
        <v>2382</v>
      </c>
      <c r="Z588" s="10" t="str">
        <f t="shared" si="57"/>
        <v>yes</v>
      </c>
      <c r="AB588" s="53" t="s">
        <v>11</v>
      </c>
      <c r="AC588" s="10" t="str">
        <f t="shared" si="58"/>
        <v>tier - 2</v>
      </c>
      <c r="AE588" t="s">
        <v>11</v>
      </c>
      <c r="AF588" s="10" t="str">
        <f t="shared" si="59"/>
        <v>tier - 2</v>
      </c>
      <c r="AI588" t="s">
        <v>300</v>
      </c>
      <c r="AJ588" t="str">
        <f t="shared" si="56"/>
        <v>R1021</v>
      </c>
      <c r="AS588" s="110" t="s">
        <v>1784</v>
      </c>
      <c r="AT588" s="64">
        <v>51.33</v>
      </c>
      <c r="AU588" s="64">
        <v>7</v>
      </c>
      <c r="AV588" s="64" t="s">
        <v>2380</v>
      </c>
      <c r="AW588" s="64" t="s">
        <v>2380</v>
      </c>
      <c r="AX588" s="64" t="s">
        <v>2380</v>
      </c>
      <c r="AY588" s="64" t="s">
        <v>2380</v>
      </c>
      <c r="AZ588" s="64">
        <v>0</v>
      </c>
      <c r="BA588" s="109" t="s">
        <v>7198</v>
      </c>
      <c r="BB588" s="64" t="s">
        <v>10448</v>
      </c>
      <c r="BC588" s="69" t="s">
        <v>10444</v>
      </c>
    </row>
    <row r="589" spans="1:55" x14ac:dyDescent="0.35">
      <c r="A589" t="s">
        <v>1783</v>
      </c>
      <c r="B589">
        <v>30.59</v>
      </c>
      <c r="C589">
        <v>5.56</v>
      </c>
      <c r="D589" t="s">
        <v>2382</v>
      </c>
      <c r="E589" t="s">
        <v>2380</v>
      </c>
      <c r="F589" t="s">
        <v>2380</v>
      </c>
      <c r="G589">
        <v>1</v>
      </c>
      <c r="H589" t="s">
        <v>2380</v>
      </c>
      <c r="R589" s="64" t="s">
        <v>15</v>
      </c>
      <c r="S589" s="64">
        <v>1978</v>
      </c>
      <c r="U589" s="7" t="str">
        <f t="shared" si="54"/>
        <v>Nov</v>
      </c>
      <c r="V589" s="10">
        <f t="shared" si="55"/>
        <v>1978</v>
      </c>
      <c r="Y589" s="10" t="s">
        <v>2382</v>
      </c>
      <c r="Z589" s="10" t="str">
        <f t="shared" si="57"/>
        <v>yes</v>
      </c>
      <c r="AB589" s="53" t="s">
        <v>11</v>
      </c>
      <c r="AC589" s="10" t="str">
        <f t="shared" si="58"/>
        <v>tier - 2</v>
      </c>
      <c r="AE589" t="s">
        <v>12</v>
      </c>
      <c r="AF589" s="10" t="str">
        <f t="shared" si="59"/>
        <v>tier - 3</v>
      </c>
      <c r="AI589" t="s">
        <v>23</v>
      </c>
      <c r="AJ589" t="str">
        <f t="shared" si="56"/>
        <v>R1012</v>
      </c>
      <c r="AS589" s="110" t="s">
        <v>1783</v>
      </c>
      <c r="AT589" s="64">
        <v>30.59</v>
      </c>
      <c r="AU589" s="64">
        <v>5.56</v>
      </c>
      <c r="AV589" s="64" t="s">
        <v>2380</v>
      </c>
      <c r="AW589" s="64" t="s">
        <v>2380</v>
      </c>
      <c r="AX589" s="64" t="s">
        <v>2383</v>
      </c>
      <c r="AY589" s="64" t="s">
        <v>2380</v>
      </c>
      <c r="AZ589" s="64">
        <v>1</v>
      </c>
      <c r="BA589" s="109" t="s">
        <v>7199</v>
      </c>
      <c r="BB589" s="64" t="s">
        <v>10450</v>
      </c>
      <c r="BC589" s="69" t="s">
        <v>10444</v>
      </c>
    </row>
    <row r="590" spans="1:55" x14ac:dyDescent="0.35">
      <c r="A590" t="s">
        <v>1782</v>
      </c>
      <c r="B590">
        <v>39.229999999999997</v>
      </c>
      <c r="C590">
        <v>8.4499999999999993</v>
      </c>
      <c r="D590" t="s">
        <v>2380</v>
      </c>
      <c r="E590" t="s">
        <v>2380</v>
      </c>
      <c r="F590" t="s">
        <v>2380</v>
      </c>
      <c r="G590" t="s">
        <v>2381</v>
      </c>
      <c r="H590" t="s">
        <v>2380</v>
      </c>
      <c r="R590" s="64" t="s">
        <v>10</v>
      </c>
      <c r="S590" s="64">
        <v>1997</v>
      </c>
      <c r="U590" s="7" t="str">
        <f t="shared" si="54"/>
        <v>Jul</v>
      </c>
      <c r="V590" s="10">
        <f t="shared" si="55"/>
        <v>1997</v>
      </c>
      <c r="Y590" s="10" t="s">
        <v>2380</v>
      </c>
      <c r="Z590" s="10" t="str">
        <f t="shared" si="57"/>
        <v>No</v>
      </c>
      <c r="AB590" s="53" t="s">
        <v>11</v>
      </c>
      <c r="AC590" s="10" t="str">
        <f t="shared" si="58"/>
        <v>tier - 2</v>
      </c>
      <c r="AE590" t="s">
        <v>11</v>
      </c>
      <c r="AF590" s="10" t="str">
        <f t="shared" si="59"/>
        <v>tier - 2</v>
      </c>
      <c r="AI590" t="s">
        <v>42</v>
      </c>
      <c r="AJ590" t="str">
        <f t="shared" si="56"/>
        <v>R1011</v>
      </c>
      <c r="AS590" s="110" t="s">
        <v>1782</v>
      </c>
      <c r="AT590" s="64">
        <v>39.229999999999997</v>
      </c>
      <c r="AU590" s="64">
        <v>8.4499999999999993</v>
      </c>
      <c r="AV590" s="64" t="s">
        <v>2380</v>
      </c>
      <c r="AW590" s="64" t="s">
        <v>2380</v>
      </c>
      <c r="AX590" s="64" t="s">
        <v>2380</v>
      </c>
      <c r="AY590" s="64" t="s">
        <v>2380</v>
      </c>
      <c r="AZ590" s="64">
        <v>0</v>
      </c>
      <c r="BA590" s="109" t="s">
        <v>4806</v>
      </c>
      <c r="BB590" s="64" t="s">
        <v>10448</v>
      </c>
      <c r="BC590" s="69" t="s">
        <v>10444</v>
      </c>
    </row>
    <row r="591" spans="1:55" x14ac:dyDescent="0.35">
      <c r="A591" t="s">
        <v>1781</v>
      </c>
      <c r="B591">
        <v>19.094999999999999</v>
      </c>
      <c r="C591">
        <v>6.19</v>
      </c>
      <c r="D591" t="s">
        <v>2380</v>
      </c>
      <c r="E591" t="s">
        <v>2380</v>
      </c>
      <c r="F591" t="s">
        <v>2380</v>
      </c>
      <c r="G591" t="s">
        <v>2381</v>
      </c>
      <c r="H591" t="s">
        <v>2382</v>
      </c>
      <c r="R591" s="64" t="s">
        <v>18</v>
      </c>
      <c r="S591" s="64">
        <v>1999</v>
      </c>
      <c r="U591" s="7" t="str">
        <f t="shared" si="54"/>
        <v>Jun</v>
      </c>
      <c r="V591" s="10">
        <f t="shared" si="55"/>
        <v>1999</v>
      </c>
      <c r="Y591" s="10" t="s">
        <v>2380</v>
      </c>
      <c r="Z591" s="10" t="str">
        <f t="shared" si="57"/>
        <v>No</v>
      </c>
      <c r="AB591" s="53" t="s">
        <v>11</v>
      </c>
      <c r="AC591" s="10" t="str">
        <f t="shared" si="58"/>
        <v>tier - 2</v>
      </c>
      <c r="AE591" t="s">
        <v>11</v>
      </c>
      <c r="AF591" s="10" t="str">
        <f t="shared" si="59"/>
        <v>tier - 2</v>
      </c>
      <c r="AI591" t="s">
        <v>535</v>
      </c>
      <c r="AJ591" t="str">
        <f t="shared" si="56"/>
        <v>R1026</v>
      </c>
      <c r="AS591" s="110" t="s">
        <v>1781</v>
      </c>
      <c r="AT591" s="64">
        <v>19.094999999999999</v>
      </c>
      <c r="AU591" s="64">
        <v>6.19</v>
      </c>
      <c r="AV591" s="64" t="s">
        <v>2380</v>
      </c>
      <c r="AW591" s="64" t="s">
        <v>2380</v>
      </c>
      <c r="AX591" s="64" t="s">
        <v>2380</v>
      </c>
      <c r="AY591" s="64" t="s">
        <v>2383</v>
      </c>
      <c r="AZ591" s="64">
        <v>0</v>
      </c>
      <c r="BA591" s="109" t="s">
        <v>7200</v>
      </c>
      <c r="BB591" s="64" t="s">
        <v>10449</v>
      </c>
      <c r="BC591" s="69" t="s">
        <v>10446</v>
      </c>
    </row>
    <row r="592" spans="1:55" x14ac:dyDescent="0.35">
      <c r="A592" t="s">
        <v>1780</v>
      </c>
      <c r="B592">
        <v>49.72</v>
      </c>
      <c r="C592">
        <v>7.71</v>
      </c>
      <c r="D592" t="s">
        <v>2380</v>
      </c>
      <c r="E592" t="s">
        <v>2380</v>
      </c>
      <c r="F592" t="s">
        <v>2380</v>
      </c>
      <c r="G592" t="s">
        <v>2381</v>
      </c>
      <c r="H592" t="s">
        <v>2380</v>
      </c>
      <c r="R592" s="64" t="s">
        <v>15</v>
      </c>
      <c r="S592" s="64">
        <v>1987</v>
      </c>
      <c r="U592" s="7" t="str">
        <f t="shared" si="54"/>
        <v>Nov</v>
      </c>
      <c r="V592" s="10">
        <f t="shared" si="55"/>
        <v>1987</v>
      </c>
      <c r="Y592" s="10" t="s">
        <v>2380</v>
      </c>
      <c r="Z592" s="10" t="str">
        <f t="shared" si="57"/>
        <v>No</v>
      </c>
      <c r="AB592" s="53" t="s">
        <v>11</v>
      </c>
      <c r="AC592" s="10" t="str">
        <f t="shared" si="58"/>
        <v>tier - 2</v>
      </c>
      <c r="AE592" t="s">
        <v>16</v>
      </c>
      <c r="AF592" s="10" t="str">
        <f t="shared" si="59"/>
        <v>tier - 1</v>
      </c>
      <c r="AI592" t="s">
        <v>23</v>
      </c>
      <c r="AJ592" t="str">
        <f t="shared" si="56"/>
        <v>R1012</v>
      </c>
      <c r="AS592" s="110" t="s">
        <v>1780</v>
      </c>
      <c r="AT592" s="64">
        <v>49.72</v>
      </c>
      <c r="AU592" s="64">
        <v>7.71</v>
      </c>
      <c r="AV592" s="64" t="s">
        <v>2380</v>
      </c>
      <c r="AW592" s="64" t="s">
        <v>2380</v>
      </c>
      <c r="AX592" s="64" t="s">
        <v>2380</v>
      </c>
      <c r="AY592" s="64" t="s">
        <v>2380</v>
      </c>
      <c r="AZ592" s="64">
        <v>0</v>
      </c>
      <c r="BA592" s="109" t="s">
        <v>6962</v>
      </c>
      <c r="BB592" s="64" t="s">
        <v>10448</v>
      </c>
      <c r="BC592" s="69" t="s">
        <v>10444</v>
      </c>
    </row>
    <row r="593" spans="1:55" x14ac:dyDescent="0.35">
      <c r="A593" t="s">
        <v>1779</v>
      </c>
      <c r="B593">
        <v>21.754999999999999</v>
      </c>
      <c r="C593">
        <v>4.63</v>
      </c>
      <c r="D593" t="s">
        <v>2380</v>
      </c>
      <c r="E593" t="s">
        <v>2380</v>
      </c>
      <c r="F593" t="s">
        <v>2383</v>
      </c>
      <c r="G593">
        <v>1</v>
      </c>
      <c r="H593" t="s">
        <v>2382</v>
      </c>
      <c r="R593" s="64" t="s">
        <v>15</v>
      </c>
      <c r="S593" s="64">
        <v>1988</v>
      </c>
      <c r="U593" s="7" t="str">
        <f t="shared" si="54"/>
        <v>Nov</v>
      </c>
      <c r="V593" s="10">
        <f t="shared" si="55"/>
        <v>1988</v>
      </c>
      <c r="Y593" s="10" t="s">
        <v>2380</v>
      </c>
      <c r="Z593" s="10" t="str">
        <f t="shared" si="57"/>
        <v>No</v>
      </c>
      <c r="AB593" s="53" t="s">
        <v>11</v>
      </c>
      <c r="AC593" s="10" t="str">
        <f t="shared" si="58"/>
        <v>tier - 2</v>
      </c>
      <c r="AE593" t="s">
        <v>12</v>
      </c>
      <c r="AF593" s="10" t="str">
        <f t="shared" si="59"/>
        <v>tier - 3</v>
      </c>
      <c r="AI593" t="s">
        <v>13</v>
      </c>
      <c r="AJ593" t="str">
        <f t="shared" si="56"/>
        <v>R1013</v>
      </c>
      <c r="AS593" s="110" t="s">
        <v>1779</v>
      </c>
      <c r="AT593" s="64">
        <v>21.754999999999999</v>
      </c>
      <c r="AU593" s="64">
        <v>4.63</v>
      </c>
      <c r="AV593" s="64" t="s">
        <v>2380</v>
      </c>
      <c r="AW593" s="64" t="s">
        <v>2383</v>
      </c>
      <c r="AX593" s="64" t="s">
        <v>2380</v>
      </c>
      <c r="AY593" s="64" t="s">
        <v>2383</v>
      </c>
      <c r="AZ593" s="64">
        <v>1</v>
      </c>
      <c r="BA593" s="109" t="s">
        <v>7201</v>
      </c>
      <c r="BB593" s="64" t="s">
        <v>10450</v>
      </c>
      <c r="BC593" s="69" t="s">
        <v>10446</v>
      </c>
    </row>
    <row r="594" spans="1:55" x14ac:dyDescent="0.35">
      <c r="A594" t="s">
        <v>1778</v>
      </c>
      <c r="B594">
        <v>48.39</v>
      </c>
      <c r="C594">
        <v>4.6100000000000003</v>
      </c>
      <c r="D594" t="s">
        <v>2380</v>
      </c>
      <c r="E594" t="s">
        <v>2380</v>
      </c>
      <c r="F594" t="s">
        <v>2380</v>
      </c>
      <c r="G594" t="s">
        <v>2381</v>
      </c>
      <c r="H594" t="s">
        <v>2380</v>
      </c>
      <c r="R594" s="64" t="s">
        <v>20</v>
      </c>
      <c r="S594" s="64">
        <v>1987</v>
      </c>
      <c r="U594" s="7" t="str">
        <f t="shared" si="54"/>
        <v>Sep</v>
      </c>
      <c r="V594" s="10">
        <f t="shared" si="55"/>
        <v>1987</v>
      </c>
      <c r="Y594" s="10" t="s">
        <v>2382</v>
      </c>
      <c r="Z594" s="10" t="str">
        <f t="shared" si="57"/>
        <v>yes</v>
      </c>
      <c r="AB594" s="53" t="s">
        <v>12</v>
      </c>
      <c r="AC594" s="10" t="str">
        <f t="shared" si="58"/>
        <v>tier - 3</v>
      </c>
      <c r="AE594" t="s">
        <v>11</v>
      </c>
      <c r="AF594" s="10" t="str">
        <f t="shared" si="59"/>
        <v>tier - 2</v>
      </c>
      <c r="AI594" t="s">
        <v>23</v>
      </c>
      <c r="AJ594" t="str">
        <f t="shared" si="56"/>
        <v>R1012</v>
      </c>
      <c r="AS594" s="110" t="s">
        <v>1778</v>
      </c>
      <c r="AT594" s="64">
        <v>48.39</v>
      </c>
      <c r="AU594" s="64">
        <v>4.6100000000000003</v>
      </c>
      <c r="AV594" s="64" t="s">
        <v>2380</v>
      </c>
      <c r="AW594" s="64" t="s">
        <v>2380</v>
      </c>
      <c r="AX594" s="64" t="s">
        <v>2380</v>
      </c>
      <c r="AY594" s="64" t="s">
        <v>2380</v>
      </c>
      <c r="AZ594" s="64">
        <v>0</v>
      </c>
      <c r="BA594" s="109" t="s">
        <v>7202</v>
      </c>
      <c r="BB594" s="64" t="s">
        <v>10450</v>
      </c>
      <c r="BC594" s="69" t="s">
        <v>10444</v>
      </c>
    </row>
    <row r="595" spans="1:55" x14ac:dyDescent="0.35">
      <c r="A595" t="s">
        <v>1777</v>
      </c>
      <c r="B595">
        <v>47.15</v>
      </c>
      <c r="C595">
        <v>9.5299999999999994</v>
      </c>
      <c r="D595" t="s">
        <v>2382</v>
      </c>
      <c r="E595" t="s">
        <v>2380</v>
      </c>
      <c r="F595" t="s">
        <v>2380</v>
      </c>
      <c r="G595">
        <v>1</v>
      </c>
      <c r="H595" t="s">
        <v>2380</v>
      </c>
      <c r="R595" s="64" t="s">
        <v>20</v>
      </c>
      <c r="S595" s="64">
        <v>1988</v>
      </c>
      <c r="U595" s="7" t="str">
        <f t="shared" si="54"/>
        <v>Sep</v>
      </c>
      <c r="V595" s="10">
        <f t="shared" si="55"/>
        <v>1988</v>
      </c>
      <c r="Y595" s="10" t="s">
        <v>2380</v>
      </c>
      <c r="Z595" s="10" t="str">
        <f t="shared" si="57"/>
        <v>No</v>
      </c>
      <c r="AB595" s="53" t="s">
        <v>11</v>
      </c>
      <c r="AC595" s="10" t="str">
        <f t="shared" si="58"/>
        <v>tier - 2</v>
      </c>
      <c r="AE595" t="s">
        <v>11</v>
      </c>
      <c r="AF595" s="10" t="str">
        <f t="shared" si="59"/>
        <v>tier - 2</v>
      </c>
      <c r="AI595" t="s">
        <v>13</v>
      </c>
      <c r="AJ595" t="str">
        <f t="shared" si="56"/>
        <v>R1013</v>
      </c>
      <c r="AS595" s="110" t="s">
        <v>1777</v>
      </c>
      <c r="AT595" s="64">
        <v>47.15</v>
      </c>
      <c r="AU595" s="64">
        <v>9.5299999999999994</v>
      </c>
      <c r="AV595" s="64" t="s">
        <v>2380</v>
      </c>
      <c r="AW595" s="64" t="s">
        <v>2380</v>
      </c>
      <c r="AX595" s="64" t="s">
        <v>2383</v>
      </c>
      <c r="AY595" s="64" t="s">
        <v>2380</v>
      </c>
      <c r="AZ595" s="64">
        <v>1</v>
      </c>
      <c r="BA595" s="109" t="s">
        <v>8263</v>
      </c>
      <c r="BB595" s="64" t="s">
        <v>10448</v>
      </c>
      <c r="BC595" s="69" t="s">
        <v>10444</v>
      </c>
    </row>
    <row r="596" spans="1:55" x14ac:dyDescent="0.35">
      <c r="A596" t="s">
        <v>1776</v>
      </c>
      <c r="B596">
        <v>47.59</v>
      </c>
      <c r="C596">
        <v>11.43</v>
      </c>
      <c r="D596" t="s">
        <v>2382</v>
      </c>
      <c r="E596" t="s">
        <v>2380</v>
      </c>
      <c r="F596" t="s">
        <v>2380</v>
      </c>
      <c r="G596">
        <v>2</v>
      </c>
      <c r="H596" t="s">
        <v>2380</v>
      </c>
      <c r="R596" s="64" t="s">
        <v>30</v>
      </c>
      <c r="S596" s="64">
        <v>1993</v>
      </c>
      <c r="U596" s="7" t="str">
        <f t="shared" si="54"/>
        <v>Dec</v>
      </c>
      <c r="V596" s="10">
        <f t="shared" si="55"/>
        <v>1993</v>
      </c>
      <c r="Y596" s="10" t="s">
        <v>2380</v>
      </c>
      <c r="Z596" s="10" t="str">
        <f t="shared" si="57"/>
        <v>No</v>
      </c>
      <c r="AB596" s="53" t="s">
        <v>11</v>
      </c>
      <c r="AC596" s="10" t="str">
        <f t="shared" si="58"/>
        <v>tier - 2</v>
      </c>
      <c r="AE596" t="s">
        <v>11</v>
      </c>
      <c r="AF596" s="10" t="str">
        <f t="shared" si="59"/>
        <v>tier - 2</v>
      </c>
      <c r="AI596" t="s">
        <v>13</v>
      </c>
      <c r="AJ596" t="str">
        <f t="shared" si="56"/>
        <v>R1013</v>
      </c>
      <c r="AS596" s="110" t="s">
        <v>1776</v>
      </c>
      <c r="AT596" s="64">
        <v>47.59</v>
      </c>
      <c r="AU596" s="64">
        <v>11.43</v>
      </c>
      <c r="AV596" s="64" t="s">
        <v>2380</v>
      </c>
      <c r="AW596" s="64" t="s">
        <v>2380</v>
      </c>
      <c r="AX596" s="64" t="s">
        <v>2383</v>
      </c>
      <c r="AY596" s="64" t="s">
        <v>2380</v>
      </c>
      <c r="AZ596" s="64">
        <v>2</v>
      </c>
      <c r="BA596" s="109" t="s">
        <v>7203</v>
      </c>
      <c r="BB596" s="64" t="s">
        <v>10448</v>
      </c>
      <c r="BC596" s="69" t="s">
        <v>10444</v>
      </c>
    </row>
    <row r="597" spans="1:55" x14ac:dyDescent="0.35">
      <c r="A597" t="s">
        <v>1775</v>
      </c>
      <c r="B597">
        <v>39.81</v>
      </c>
      <c r="C597">
        <v>7.65</v>
      </c>
      <c r="D597" t="s">
        <v>2382</v>
      </c>
      <c r="E597" t="s">
        <v>2380</v>
      </c>
      <c r="F597" t="s">
        <v>2383</v>
      </c>
      <c r="G597">
        <v>1</v>
      </c>
      <c r="H597" t="s">
        <v>2380</v>
      </c>
      <c r="R597" s="64" t="s">
        <v>35</v>
      </c>
      <c r="S597" s="64">
        <v>1984</v>
      </c>
      <c r="U597" s="7" t="str">
        <f t="shared" si="54"/>
        <v>Aug</v>
      </c>
      <c r="V597" s="10">
        <f t="shared" si="55"/>
        <v>1984</v>
      </c>
      <c r="Y597" s="10" t="s">
        <v>2380</v>
      </c>
      <c r="Z597" s="10" t="str">
        <f t="shared" si="57"/>
        <v>No</v>
      </c>
      <c r="AB597" s="53" t="s">
        <v>11</v>
      </c>
      <c r="AC597" s="10" t="str">
        <f t="shared" si="58"/>
        <v>tier - 2</v>
      </c>
      <c r="AE597" t="s">
        <v>12</v>
      </c>
      <c r="AF597" s="10" t="str">
        <f t="shared" si="59"/>
        <v>tier - 3</v>
      </c>
      <c r="AI597" t="s">
        <v>13</v>
      </c>
      <c r="AJ597" t="str">
        <f t="shared" si="56"/>
        <v>R1013</v>
      </c>
      <c r="AS597" s="110" t="s">
        <v>1775</v>
      </c>
      <c r="AT597" s="64">
        <v>39.81</v>
      </c>
      <c r="AU597" s="64">
        <v>7.65</v>
      </c>
      <c r="AV597" s="64" t="s">
        <v>2380</v>
      </c>
      <c r="AW597" s="64" t="s">
        <v>2383</v>
      </c>
      <c r="AX597" s="64" t="s">
        <v>2383</v>
      </c>
      <c r="AY597" s="64" t="s">
        <v>2380</v>
      </c>
      <c r="AZ597" s="64">
        <v>1</v>
      </c>
      <c r="BA597" s="109" t="s">
        <v>7204</v>
      </c>
      <c r="BB597" s="64" t="s">
        <v>10448</v>
      </c>
      <c r="BC597" s="69" t="s">
        <v>10444</v>
      </c>
    </row>
    <row r="598" spans="1:55" x14ac:dyDescent="0.35">
      <c r="A598" t="s">
        <v>1774</v>
      </c>
      <c r="B598">
        <v>31.02</v>
      </c>
      <c r="C598">
        <v>5.87</v>
      </c>
      <c r="D598" t="s">
        <v>2382</v>
      </c>
      <c r="E598" t="s">
        <v>2380</v>
      </c>
      <c r="F598" t="s">
        <v>2380</v>
      </c>
      <c r="G598" t="s">
        <v>2381</v>
      </c>
      <c r="H598" t="s">
        <v>2380</v>
      </c>
      <c r="R598" s="64" t="s">
        <v>35</v>
      </c>
      <c r="S598" s="64">
        <v>1990</v>
      </c>
      <c r="U598" s="7" t="str">
        <f t="shared" si="54"/>
        <v>Aug</v>
      </c>
      <c r="V598" s="10">
        <f t="shared" si="55"/>
        <v>1990</v>
      </c>
      <c r="Y598" s="10" t="s">
        <v>2382</v>
      </c>
      <c r="Z598" s="10" t="str">
        <f t="shared" si="57"/>
        <v>yes</v>
      </c>
      <c r="AB598" s="53" t="s">
        <v>16</v>
      </c>
      <c r="AC598" s="10" t="str">
        <f t="shared" si="58"/>
        <v>tier - 1</v>
      </c>
      <c r="AE598" t="s">
        <v>11</v>
      </c>
      <c r="AF598" s="10" t="str">
        <f t="shared" si="59"/>
        <v>tier - 2</v>
      </c>
      <c r="AI598" t="s">
        <v>247</v>
      </c>
      <c r="AJ598" t="str">
        <f t="shared" si="56"/>
        <v>R1024</v>
      </c>
      <c r="AS598" s="110" t="s">
        <v>1774</v>
      </c>
      <c r="AT598" s="64">
        <v>31.02</v>
      </c>
      <c r="AU598" s="64">
        <v>5.87</v>
      </c>
      <c r="AV598" s="64" t="s">
        <v>2380</v>
      </c>
      <c r="AW598" s="64" t="s">
        <v>2380</v>
      </c>
      <c r="AX598" s="64" t="s">
        <v>2383</v>
      </c>
      <c r="AY598" s="64" t="s">
        <v>2380</v>
      </c>
      <c r="AZ598" s="64">
        <v>0</v>
      </c>
      <c r="BA598" s="109" t="s">
        <v>7205</v>
      </c>
      <c r="BB598" s="64" t="s">
        <v>10449</v>
      </c>
      <c r="BC598" s="69" t="s">
        <v>10444</v>
      </c>
    </row>
    <row r="599" spans="1:55" x14ac:dyDescent="0.35">
      <c r="A599" t="s">
        <v>1773</v>
      </c>
      <c r="B599">
        <v>24.75</v>
      </c>
      <c r="C599">
        <v>4.3600000000000003</v>
      </c>
      <c r="D599" t="s">
        <v>2382</v>
      </c>
      <c r="E599" t="s">
        <v>2380</v>
      </c>
      <c r="F599" t="s">
        <v>2380</v>
      </c>
      <c r="G599">
        <v>1</v>
      </c>
      <c r="H599" t="s">
        <v>2382</v>
      </c>
      <c r="R599" s="64" t="s">
        <v>37</v>
      </c>
      <c r="S599" s="64">
        <v>1990</v>
      </c>
      <c r="U599" s="7" t="str">
        <f t="shared" si="54"/>
        <v>Oct</v>
      </c>
      <c r="V599" s="10">
        <f t="shared" si="55"/>
        <v>1990</v>
      </c>
      <c r="Y599" s="10" t="s">
        <v>2380</v>
      </c>
      <c r="Z599" s="10" t="str">
        <f t="shared" si="57"/>
        <v>No</v>
      </c>
      <c r="AB599" s="53" t="s">
        <v>11</v>
      </c>
      <c r="AC599" s="10" t="str">
        <f t="shared" si="58"/>
        <v>tier - 2</v>
      </c>
      <c r="AE599" t="s">
        <v>16</v>
      </c>
      <c r="AF599" s="10" t="str">
        <f t="shared" si="59"/>
        <v>tier - 1</v>
      </c>
      <c r="AI599" t="s">
        <v>42</v>
      </c>
      <c r="AJ599" t="str">
        <f t="shared" si="56"/>
        <v>R1011</v>
      </c>
      <c r="AS599" s="110" t="s">
        <v>1773</v>
      </c>
      <c r="AT599" s="64">
        <v>24.75</v>
      </c>
      <c r="AU599" s="64">
        <v>4.3600000000000003</v>
      </c>
      <c r="AV599" s="64" t="s">
        <v>2380</v>
      </c>
      <c r="AW599" s="64" t="s">
        <v>2380</v>
      </c>
      <c r="AX599" s="64" t="s">
        <v>2383</v>
      </c>
      <c r="AY599" s="64" t="s">
        <v>2383</v>
      </c>
      <c r="AZ599" s="64">
        <v>1</v>
      </c>
      <c r="BA599" s="109" t="s">
        <v>7206</v>
      </c>
      <c r="BB599" s="64" t="s">
        <v>10450</v>
      </c>
      <c r="BC599" s="69" t="s">
        <v>10446</v>
      </c>
    </row>
    <row r="600" spans="1:55" x14ac:dyDescent="0.35">
      <c r="A600" t="s">
        <v>1772</v>
      </c>
      <c r="B600">
        <v>30.114999999999998</v>
      </c>
      <c r="C600">
        <v>10.119999999999999</v>
      </c>
      <c r="D600" t="s">
        <v>2380</v>
      </c>
      <c r="E600" t="s">
        <v>2380</v>
      </c>
      <c r="F600" t="s">
        <v>2380</v>
      </c>
      <c r="G600">
        <v>3</v>
      </c>
      <c r="H600" t="s">
        <v>2380</v>
      </c>
      <c r="R600" s="64" t="s">
        <v>35</v>
      </c>
      <c r="S600" s="64">
        <v>1991</v>
      </c>
      <c r="U600" s="7" t="str">
        <f t="shared" si="54"/>
        <v>Aug</v>
      </c>
      <c r="V600" s="10">
        <f t="shared" si="55"/>
        <v>1991</v>
      </c>
      <c r="Y600" s="10" t="s">
        <v>2382</v>
      </c>
      <c r="Z600" s="10" t="str">
        <f t="shared" si="57"/>
        <v>yes</v>
      </c>
      <c r="AB600" s="53" t="s">
        <v>11</v>
      </c>
      <c r="AC600" s="10" t="str">
        <f t="shared" si="58"/>
        <v>tier - 2</v>
      </c>
      <c r="AE600" t="s">
        <v>11</v>
      </c>
      <c r="AF600" s="10" t="str">
        <f t="shared" si="59"/>
        <v>tier - 2</v>
      </c>
      <c r="AI600" t="s">
        <v>23</v>
      </c>
      <c r="AJ600" t="str">
        <f t="shared" si="56"/>
        <v>R1012</v>
      </c>
      <c r="AS600" s="110" t="s">
        <v>1772</v>
      </c>
      <c r="AT600" s="64">
        <v>30.114999999999998</v>
      </c>
      <c r="AU600" s="64">
        <v>10.119999999999999</v>
      </c>
      <c r="AV600" s="64" t="s">
        <v>2380</v>
      </c>
      <c r="AW600" s="64" t="s">
        <v>2380</v>
      </c>
      <c r="AX600" s="64" t="s">
        <v>2380</v>
      </c>
      <c r="AY600" s="64" t="s">
        <v>2380</v>
      </c>
      <c r="AZ600" s="64">
        <v>3</v>
      </c>
      <c r="BA600" s="109" t="s">
        <v>7207</v>
      </c>
      <c r="BB600" s="64" t="s">
        <v>10448</v>
      </c>
      <c r="BC600" s="69" t="s">
        <v>10444</v>
      </c>
    </row>
    <row r="601" spans="1:55" x14ac:dyDescent="0.35">
      <c r="A601" t="s">
        <v>1771</v>
      </c>
      <c r="B601">
        <v>26.03</v>
      </c>
      <c r="C601">
        <v>4.01</v>
      </c>
      <c r="D601" t="s">
        <v>2380</v>
      </c>
      <c r="E601" t="s">
        <v>2380</v>
      </c>
      <c r="F601" t="s">
        <v>2383</v>
      </c>
      <c r="G601">
        <v>1</v>
      </c>
      <c r="H601" t="s">
        <v>2382</v>
      </c>
      <c r="R601" s="64" t="s">
        <v>37</v>
      </c>
      <c r="S601" s="64">
        <v>1984</v>
      </c>
      <c r="U601" s="7" t="str">
        <f t="shared" si="54"/>
        <v>Oct</v>
      </c>
      <c r="V601" s="10">
        <f t="shared" si="55"/>
        <v>1984</v>
      </c>
      <c r="Y601" s="10" t="s">
        <v>2380</v>
      </c>
      <c r="Z601" s="10" t="str">
        <f t="shared" si="57"/>
        <v>No</v>
      </c>
      <c r="AB601" s="53" t="s">
        <v>11</v>
      </c>
      <c r="AC601" s="10" t="str">
        <f t="shared" si="58"/>
        <v>tier - 2</v>
      </c>
      <c r="AE601" t="s">
        <v>16</v>
      </c>
      <c r="AF601" s="10" t="str">
        <f t="shared" si="59"/>
        <v>tier - 1</v>
      </c>
      <c r="AI601" t="s">
        <v>13</v>
      </c>
      <c r="AJ601" t="str">
        <f t="shared" si="56"/>
        <v>R1013</v>
      </c>
      <c r="AS601" s="110" t="s">
        <v>1771</v>
      </c>
      <c r="AT601" s="64">
        <v>26.03</v>
      </c>
      <c r="AU601" s="64">
        <v>4.01</v>
      </c>
      <c r="AV601" s="64" t="s">
        <v>2380</v>
      </c>
      <c r="AW601" s="64" t="s">
        <v>2383</v>
      </c>
      <c r="AX601" s="64" t="s">
        <v>2380</v>
      </c>
      <c r="AY601" s="64" t="s">
        <v>2383</v>
      </c>
      <c r="AZ601" s="64">
        <v>1</v>
      </c>
      <c r="BA601" s="109" t="s">
        <v>7208</v>
      </c>
      <c r="BB601" s="64" t="s">
        <v>10450</v>
      </c>
      <c r="BC601" s="69" t="s">
        <v>10445</v>
      </c>
    </row>
    <row r="602" spans="1:55" x14ac:dyDescent="0.35">
      <c r="A602" t="s">
        <v>1770</v>
      </c>
      <c r="B602">
        <v>20.045000000000002</v>
      </c>
      <c r="C602">
        <v>4.7699999999999996</v>
      </c>
      <c r="D602" t="s">
        <v>2382</v>
      </c>
      <c r="E602" t="s">
        <v>2380</v>
      </c>
      <c r="F602" t="s">
        <v>2380</v>
      </c>
      <c r="G602">
        <v>1</v>
      </c>
      <c r="H602" t="s">
        <v>2382</v>
      </c>
      <c r="R602" s="64" t="s">
        <v>20</v>
      </c>
      <c r="S602" s="64">
        <v>1979</v>
      </c>
      <c r="U602" s="7" t="str">
        <f t="shared" si="54"/>
        <v>Sep</v>
      </c>
      <c r="V602" s="10">
        <f t="shared" si="55"/>
        <v>1979</v>
      </c>
      <c r="Y602" s="10" t="s">
        <v>2380</v>
      </c>
      <c r="Z602" s="10" t="str">
        <f t="shared" si="57"/>
        <v>No</v>
      </c>
      <c r="AB602" s="53" t="s">
        <v>11</v>
      </c>
      <c r="AC602" s="10" t="str">
        <f t="shared" si="58"/>
        <v>tier - 2</v>
      </c>
      <c r="AE602" t="s">
        <v>11</v>
      </c>
      <c r="AF602" s="10" t="str">
        <f t="shared" si="59"/>
        <v>tier - 2</v>
      </c>
      <c r="AI602" t="s">
        <v>13</v>
      </c>
      <c r="AJ602" t="str">
        <f t="shared" si="56"/>
        <v>R1013</v>
      </c>
      <c r="AS602" s="110" t="s">
        <v>1770</v>
      </c>
      <c r="AT602" s="64">
        <v>20.045000000000002</v>
      </c>
      <c r="AU602" s="64">
        <v>4.7699999999999996</v>
      </c>
      <c r="AV602" s="64" t="s">
        <v>2380</v>
      </c>
      <c r="AW602" s="64" t="s">
        <v>2380</v>
      </c>
      <c r="AX602" s="64" t="s">
        <v>2383</v>
      </c>
      <c r="AY602" s="64" t="s">
        <v>2383</v>
      </c>
      <c r="AZ602" s="64">
        <v>1</v>
      </c>
      <c r="BA602" s="109" t="s">
        <v>7209</v>
      </c>
      <c r="BB602" s="64" t="s">
        <v>10450</v>
      </c>
      <c r="BC602" s="69" t="s">
        <v>10446</v>
      </c>
    </row>
    <row r="603" spans="1:55" x14ac:dyDescent="0.35">
      <c r="A603" t="s">
        <v>1769</v>
      </c>
      <c r="B603">
        <v>40.24</v>
      </c>
      <c r="C603">
        <v>6.83</v>
      </c>
      <c r="D603" t="s">
        <v>2380</v>
      </c>
      <c r="E603" t="s">
        <v>2380</v>
      </c>
      <c r="F603" t="s">
        <v>2380</v>
      </c>
      <c r="G603" t="s">
        <v>2381</v>
      </c>
      <c r="H603" t="s">
        <v>2380</v>
      </c>
      <c r="R603" s="64" t="s">
        <v>18</v>
      </c>
      <c r="S603" s="64">
        <v>2004</v>
      </c>
      <c r="U603" s="7" t="str">
        <f t="shared" si="54"/>
        <v>Jun</v>
      </c>
      <c r="V603" s="10">
        <f t="shared" si="55"/>
        <v>2004</v>
      </c>
      <c r="Y603" s="10" t="s">
        <v>2380</v>
      </c>
      <c r="Z603" s="10" t="str">
        <f t="shared" si="57"/>
        <v>No</v>
      </c>
      <c r="AB603" s="53" t="s">
        <v>11</v>
      </c>
      <c r="AC603" s="10" t="str">
        <f t="shared" si="58"/>
        <v>tier - 2</v>
      </c>
      <c r="AE603" t="s">
        <v>11</v>
      </c>
      <c r="AF603" s="10" t="str">
        <f t="shared" si="59"/>
        <v>tier - 2</v>
      </c>
      <c r="AI603" t="s">
        <v>632</v>
      </c>
      <c r="AJ603" t="str">
        <f t="shared" si="56"/>
        <v>R1022</v>
      </c>
      <c r="AS603" s="110" t="s">
        <v>1769</v>
      </c>
      <c r="AT603" s="64">
        <v>40.24</v>
      </c>
      <c r="AU603" s="64">
        <v>6.83</v>
      </c>
      <c r="AV603" s="64" t="s">
        <v>2380</v>
      </c>
      <c r="AW603" s="64" t="s">
        <v>2380</v>
      </c>
      <c r="AX603" s="64" t="s">
        <v>2380</v>
      </c>
      <c r="AY603" s="64" t="s">
        <v>2380</v>
      </c>
      <c r="AZ603" s="64">
        <v>0</v>
      </c>
      <c r="BA603" s="109" t="s">
        <v>6910</v>
      </c>
      <c r="BB603" s="64" t="s">
        <v>10448</v>
      </c>
      <c r="BC603" s="69" t="s">
        <v>10444</v>
      </c>
    </row>
    <row r="604" spans="1:55" x14ac:dyDescent="0.35">
      <c r="A604" t="s">
        <v>1768</v>
      </c>
      <c r="B604">
        <v>43.15</v>
      </c>
      <c r="C604">
        <v>6.14</v>
      </c>
      <c r="D604" t="s">
        <v>2382</v>
      </c>
      <c r="E604" t="s">
        <v>2380</v>
      </c>
      <c r="F604" t="s">
        <v>2383</v>
      </c>
      <c r="G604">
        <v>1</v>
      </c>
      <c r="H604" t="s">
        <v>2380</v>
      </c>
      <c r="R604" s="64" t="s">
        <v>37</v>
      </c>
      <c r="S604" s="64">
        <v>1983</v>
      </c>
      <c r="U604" s="7" t="str">
        <f t="shared" si="54"/>
        <v>Oct</v>
      </c>
      <c r="V604" s="10">
        <f t="shared" si="55"/>
        <v>1983</v>
      </c>
      <c r="Y604" s="10" t="s">
        <v>2380</v>
      </c>
      <c r="Z604" s="10" t="str">
        <f t="shared" si="57"/>
        <v>No</v>
      </c>
      <c r="AB604" s="53" t="s">
        <v>11</v>
      </c>
      <c r="AC604" s="10" t="str">
        <f t="shared" si="58"/>
        <v>tier - 2</v>
      </c>
      <c r="AE604" t="s">
        <v>11</v>
      </c>
      <c r="AF604" s="10" t="str">
        <f t="shared" si="59"/>
        <v>tier - 2</v>
      </c>
      <c r="AI604" t="s">
        <v>23</v>
      </c>
      <c r="AJ604" t="str">
        <f t="shared" si="56"/>
        <v>R1012</v>
      </c>
      <c r="AS604" s="110" t="s">
        <v>1768</v>
      </c>
      <c r="AT604" s="64">
        <v>43.15</v>
      </c>
      <c r="AU604" s="64">
        <v>6.14</v>
      </c>
      <c r="AV604" s="64" t="s">
        <v>2380</v>
      </c>
      <c r="AW604" s="64" t="s">
        <v>2383</v>
      </c>
      <c r="AX604" s="64" t="s">
        <v>2383</v>
      </c>
      <c r="AY604" s="64" t="s">
        <v>2380</v>
      </c>
      <c r="AZ604" s="64">
        <v>1</v>
      </c>
      <c r="BA604" s="109" t="s">
        <v>8264</v>
      </c>
      <c r="BB604" s="64" t="s">
        <v>10449</v>
      </c>
      <c r="BC604" s="69" t="s">
        <v>10444</v>
      </c>
    </row>
    <row r="605" spans="1:55" x14ac:dyDescent="0.35">
      <c r="A605" t="s">
        <v>1767</v>
      </c>
      <c r="B605">
        <v>27.7</v>
      </c>
      <c r="C605">
        <v>5.6</v>
      </c>
      <c r="D605" t="s">
        <v>2380</v>
      </c>
      <c r="E605" t="s">
        <v>2380</v>
      </c>
      <c r="F605" t="s">
        <v>2383</v>
      </c>
      <c r="G605">
        <v>1</v>
      </c>
      <c r="H605" t="s">
        <v>2382</v>
      </c>
      <c r="R605" s="64" t="s">
        <v>18</v>
      </c>
      <c r="S605" s="64">
        <v>1993</v>
      </c>
      <c r="U605" s="7" t="str">
        <f t="shared" si="54"/>
        <v>Jun</v>
      </c>
      <c r="V605" s="10">
        <f t="shared" si="55"/>
        <v>1993</v>
      </c>
      <c r="Y605" s="10" t="s">
        <v>2380</v>
      </c>
      <c r="Z605" s="10" t="str">
        <f t="shared" si="57"/>
        <v>No</v>
      </c>
      <c r="AB605" s="53" t="s">
        <v>11</v>
      </c>
      <c r="AC605" s="10" t="str">
        <f t="shared" si="58"/>
        <v>tier - 2</v>
      </c>
      <c r="AE605" t="s">
        <v>16</v>
      </c>
      <c r="AF605" s="10" t="str">
        <f t="shared" si="59"/>
        <v>tier - 1</v>
      </c>
      <c r="AI605" t="s">
        <v>356</v>
      </c>
      <c r="AJ605" t="str">
        <f t="shared" si="56"/>
        <v>R1017</v>
      </c>
      <c r="AS605" s="110" t="s">
        <v>1767</v>
      </c>
      <c r="AT605" s="64">
        <v>27.7</v>
      </c>
      <c r="AU605" s="64">
        <v>5.6</v>
      </c>
      <c r="AV605" s="64" t="s">
        <v>2380</v>
      </c>
      <c r="AW605" s="64" t="s">
        <v>2383</v>
      </c>
      <c r="AX605" s="64" t="s">
        <v>2380</v>
      </c>
      <c r="AY605" s="64" t="s">
        <v>2383</v>
      </c>
      <c r="AZ605" s="64">
        <v>1</v>
      </c>
      <c r="BA605" s="109" t="s">
        <v>7195</v>
      </c>
      <c r="BB605" s="64" t="s">
        <v>10450</v>
      </c>
      <c r="BC605" s="69" t="s">
        <v>10445</v>
      </c>
    </row>
    <row r="606" spans="1:55" x14ac:dyDescent="0.35">
      <c r="A606" t="s">
        <v>1766</v>
      </c>
      <c r="B606">
        <v>45.68</v>
      </c>
      <c r="C606">
        <v>4.8</v>
      </c>
      <c r="D606" t="s">
        <v>2380</v>
      </c>
      <c r="E606" t="s">
        <v>2380</v>
      </c>
      <c r="F606" t="s">
        <v>2380</v>
      </c>
      <c r="G606">
        <v>2</v>
      </c>
      <c r="H606" t="s">
        <v>2380</v>
      </c>
      <c r="R606" s="64" t="s">
        <v>30</v>
      </c>
      <c r="S606" s="64">
        <v>1999</v>
      </c>
      <c r="U606" s="7" t="str">
        <f t="shared" si="54"/>
        <v>Dec</v>
      </c>
      <c r="V606" s="10">
        <f t="shared" si="55"/>
        <v>1999</v>
      </c>
      <c r="Y606" s="10" t="s">
        <v>2382</v>
      </c>
      <c r="Z606" s="10" t="str">
        <f t="shared" si="57"/>
        <v>yes</v>
      </c>
      <c r="AB606" s="53" t="s">
        <v>11</v>
      </c>
      <c r="AC606" s="10" t="str">
        <f t="shared" si="58"/>
        <v>tier - 2</v>
      </c>
      <c r="AE606" t="s">
        <v>11</v>
      </c>
      <c r="AF606" s="10" t="str">
        <f t="shared" si="59"/>
        <v>tier - 2</v>
      </c>
      <c r="AI606" t="s">
        <v>23</v>
      </c>
      <c r="AJ606" t="str">
        <f t="shared" si="56"/>
        <v>R1012</v>
      </c>
      <c r="AS606" s="110" t="s">
        <v>1766</v>
      </c>
      <c r="AT606" s="64">
        <v>45.68</v>
      </c>
      <c r="AU606" s="64">
        <v>4.8</v>
      </c>
      <c r="AV606" s="64" t="s">
        <v>2380</v>
      </c>
      <c r="AW606" s="64" t="s">
        <v>2380</v>
      </c>
      <c r="AX606" s="64" t="s">
        <v>2380</v>
      </c>
      <c r="AY606" s="64" t="s">
        <v>2380</v>
      </c>
      <c r="AZ606" s="64">
        <v>2</v>
      </c>
      <c r="BA606" s="109" t="s">
        <v>7210</v>
      </c>
      <c r="BB606" s="64" t="s">
        <v>10450</v>
      </c>
      <c r="BC606" s="69" t="s">
        <v>10444</v>
      </c>
    </row>
    <row r="607" spans="1:55" x14ac:dyDescent="0.35">
      <c r="A607" t="s">
        <v>1765</v>
      </c>
      <c r="B607">
        <v>27.3</v>
      </c>
      <c r="C607">
        <v>11.89</v>
      </c>
      <c r="D607" t="s">
        <v>2380</v>
      </c>
      <c r="E607" t="s">
        <v>2380</v>
      </c>
      <c r="F607" t="s">
        <v>2380</v>
      </c>
      <c r="G607" t="s">
        <v>2381</v>
      </c>
      <c r="H607" t="s">
        <v>2382</v>
      </c>
      <c r="R607" s="64" t="s">
        <v>18</v>
      </c>
      <c r="S607" s="64">
        <v>1995</v>
      </c>
      <c r="U607" s="7" t="str">
        <f t="shared" si="54"/>
        <v>Jun</v>
      </c>
      <c r="V607" s="10">
        <f t="shared" si="55"/>
        <v>1995</v>
      </c>
      <c r="Y607" s="10" t="s">
        <v>2380</v>
      </c>
      <c r="Z607" s="10" t="str">
        <f t="shared" si="57"/>
        <v>No</v>
      </c>
      <c r="AB607" s="53" t="s">
        <v>11</v>
      </c>
      <c r="AC607" s="10" t="str">
        <f t="shared" si="58"/>
        <v>tier - 2</v>
      </c>
      <c r="AE607" t="s">
        <v>11</v>
      </c>
      <c r="AF607" s="10" t="str">
        <f t="shared" si="59"/>
        <v>tier - 2</v>
      </c>
      <c r="AI607" t="s">
        <v>200</v>
      </c>
      <c r="AJ607" t="str">
        <f t="shared" si="56"/>
        <v>R1025</v>
      </c>
      <c r="AS607" s="110" t="s">
        <v>1765</v>
      </c>
      <c r="AT607" s="64">
        <v>27.3</v>
      </c>
      <c r="AU607" s="64">
        <v>11.89</v>
      </c>
      <c r="AV607" s="64" t="s">
        <v>2380</v>
      </c>
      <c r="AW607" s="64" t="s">
        <v>2380</v>
      </c>
      <c r="AX607" s="64" t="s">
        <v>2380</v>
      </c>
      <c r="AY607" s="64" t="s">
        <v>2383</v>
      </c>
      <c r="AZ607" s="64">
        <v>0</v>
      </c>
      <c r="BA607" s="109" t="s">
        <v>7211</v>
      </c>
      <c r="BB607" s="64" t="s">
        <v>10448</v>
      </c>
      <c r="BC607" s="69" t="s">
        <v>10445</v>
      </c>
    </row>
    <row r="608" spans="1:55" x14ac:dyDescent="0.35">
      <c r="A608" t="s">
        <v>1764</v>
      </c>
      <c r="B608">
        <v>54.45</v>
      </c>
      <c r="C608">
        <v>4.7300000000000004</v>
      </c>
      <c r="D608" t="s">
        <v>2382</v>
      </c>
      <c r="E608" t="s">
        <v>2380</v>
      </c>
      <c r="F608" t="s">
        <v>2380</v>
      </c>
      <c r="G608">
        <v>1</v>
      </c>
      <c r="H608" t="s">
        <v>2380</v>
      </c>
      <c r="R608" s="64" t="s">
        <v>18</v>
      </c>
      <c r="S608" s="64">
        <v>1987</v>
      </c>
      <c r="U608" s="7" t="str">
        <f t="shared" si="54"/>
        <v>Jun</v>
      </c>
      <c r="V608" s="10">
        <f t="shared" si="55"/>
        <v>1987</v>
      </c>
      <c r="Y608" s="10" t="s">
        <v>2382</v>
      </c>
      <c r="Z608" s="10" t="str">
        <f t="shared" si="57"/>
        <v>yes</v>
      </c>
      <c r="AB608" s="53" t="s">
        <v>11</v>
      </c>
      <c r="AC608" s="10" t="str">
        <f t="shared" si="58"/>
        <v>tier - 2</v>
      </c>
      <c r="AE608" t="s">
        <v>11</v>
      </c>
      <c r="AF608" s="10" t="str">
        <f t="shared" si="59"/>
        <v>tier - 2</v>
      </c>
      <c r="AI608" t="s">
        <v>247</v>
      </c>
      <c r="AJ608" t="str">
        <f t="shared" si="56"/>
        <v>R1024</v>
      </c>
      <c r="AS608" s="110" t="s">
        <v>1764</v>
      </c>
      <c r="AT608" s="64">
        <v>54.45</v>
      </c>
      <c r="AU608" s="64">
        <v>4.7300000000000004</v>
      </c>
      <c r="AV608" s="64" t="s">
        <v>2380</v>
      </c>
      <c r="AW608" s="64" t="s">
        <v>2380</v>
      </c>
      <c r="AX608" s="64" t="s">
        <v>2383</v>
      </c>
      <c r="AY608" s="64" t="s">
        <v>2380</v>
      </c>
      <c r="AZ608" s="64">
        <v>1</v>
      </c>
      <c r="BA608" s="109" t="s">
        <v>7212</v>
      </c>
      <c r="BB608" s="64" t="s">
        <v>10450</v>
      </c>
      <c r="BC608" s="69" t="s">
        <v>10444</v>
      </c>
    </row>
    <row r="609" spans="1:55" x14ac:dyDescent="0.35">
      <c r="A609" t="s">
        <v>1763</v>
      </c>
      <c r="B609">
        <v>54.43</v>
      </c>
      <c r="C609">
        <v>4.6100000000000003</v>
      </c>
      <c r="D609" t="s">
        <v>2382</v>
      </c>
      <c r="E609" t="s">
        <v>2380</v>
      </c>
      <c r="F609" t="s">
        <v>2380</v>
      </c>
      <c r="G609">
        <v>1</v>
      </c>
      <c r="H609" t="s">
        <v>2380</v>
      </c>
      <c r="R609" s="64" t="s">
        <v>30</v>
      </c>
      <c r="S609" s="64">
        <v>1987</v>
      </c>
      <c r="U609" s="7" t="str">
        <f t="shared" si="54"/>
        <v>Dec</v>
      </c>
      <c r="V609" s="10">
        <f t="shared" si="55"/>
        <v>1987</v>
      </c>
      <c r="Y609" s="10" t="s">
        <v>2382</v>
      </c>
      <c r="Z609" s="10" t="str">
        <f t="shared" si="57"/>
        <v>yes</v>
      </c>
      <c r="AB609" s="53" t="s">
        <v>12</v>
      </c>
      <c r="AC609" s="10" t="str">
        <f t="shared" si="58"/>
        <v>tier - 3</v>
      </c>
      <c r="AE609" t="s">
        <v>12</v>
      </c>
      <c r="AF609" s="10" t="str">
        <f t="shared" si="59"/>
        <v>tier - 3</v>
      </c>
      <c r="AI609" t="s">
        <v>42</v>
      </c>
      <c r="AJ609" t="str">
        <f t="shared" si="56"/>
        <v>R1011</v>
      </c>
      <c r="AS609" s="110" t="s">
        <v>1763</v>
      </c>
      <c r="AT609" s="64">
        <v>54.43</v>
      </c>
      <c r="AU609" s="64">
        <v>4.6100000000000003</v>
      </c>
      <c r="AV609" s="64" t="s">
        <v>2380</v>
      </c>
      <c r="AW609" s="64" t="s">
        <v>2380</v>
      </c>
      <c r="AX609" s="64" t="s">
        <v>2383</v>
      </c>
      <c r="AY609" s="64" t="s">
        <v>2380</v>
      </c>
      <c r="AZ609" s="64">
        <v>1</v>
      </c>
      <c r="BA609" s="109" t="s">
        <v>7213</v>
      </c>
      <c r="BB609" s="64" t="s">
        <v>10450</v>
      </c>
      <c r="BC609" s="69" t="s">
        <v>10444</v>
      </c>
    </row>
    <row r="610" spans="1:55" x14ac:dyDescent="0.35">
      <c r="A610" t="s">
        <v>1762</v>
      </c>
      <c r="B610">
        <v>48.01</v>
      </c>
      <c r="C610">
        <v>7.3</v>
      </c>
      <c r="D610" t="s">
        <v>2380</v>
      </c>
      <c r="E610" t="s">
        <v>2380</v>
      </c>
      <c r="F610" t="s">
        <v>2380</v>
      </c>
      <c r="G610" t="s">
        <v>2381</v>
      </c>
      <c r="H610" t="s">
        <v>2380</v>
      </c>
      <c r="R610" s="64" t="s">
        <v>10</v>
      </c>
      <c r="S610" s="64">
        <v>1987</v>
      </c>
      <c r="U610" s="7" t="str">
        <f t="shared" si="54"/>
        <v>Jul</v>
      </c>
      <c r="V610" s="10">
        <f t="shared" si="55"/>
        <v>1987</v>
      </c>
      <c r="Y610" s="10" t="s">
        <v>2380</v>
      </c>
      <c r="Z610" s="10" t="str">
        <f t="shared" si="57"/>
        <v>No</v>
      </c>
      <c r="AB610" s="53" t="s">
        <v>11</v>
      </c>
      <c r="AC610" s="10" t="str">
        <f t="shared" si="58"/>
        <v>tier - 2</v>
      </c>
      <c r="AE610" t="s">
        <v>16</v>
      </c>
      <c r="AF610" s="10" t="str">
        <f t="shared" si="59"/>
        <v>tier - 1</v>
      </c>
      <c r="AI610" t="s">
        <v>13</v>
      </c>
      <c r="AJ610" t="str">
        <f t="shared" si="56"/>
        <v>R1013</v>
      </c>
      <c r="AS610" s="110" t="s">
        <v>1762</v>
      </c>
      <c r="AT610" s="64">
        <v>48.01</v>
      </c>
      <c r="AU610" s="64">
        <v>7.3</v>
      </c>
      <c r="AV610" s="64" t="s">
        <v>2380</v>
      </c>
      <c r="AW610" s="64" t="s">
        <v>2380</v>
      </c>
      <c r="AX610" s="64" t="s">
        <v>2380</v>
      </c>
      <c r="AY610" s="64" t="s">
        <v>2380</v>
      </c>
      <c r="AZ610" s="64">
        <v>0</v>
      </c>
      <c r="BA610" s="109" t="s">
        <v>7214</v>
      </c>
      <c r="BB610" s="64" t="s">
        <v>10448</v>
      </c>
      <c r="BC610" s="69" t="s">
        <v>10444</v>
      </c>
    </row>
    <row r="611" spans="1:55" x14ac:dyDescent="0.35">
      <c r="A611" t="s">
        <v>1761</v>
      </c>
      <c r="B611">
        <v>48.32</v>
      </c>
      <c r="C611">
        <v>5.88</v>
      </c>
      <c r="D611" t="s">
        <v>2380</v>
      </c>
      <c r="E611" t="s">
        <v>2380</v>
      </c>
      <c r="F611" t="s">
        <v>2380</v>
      </c>
      <c r="G611" t="s">
        <v>2381</v>
      </c>
      <c r="H611" t="s">
        <v>2380</v>
      </c>
      <c r="R611" s="64" t="s">
        <v>20</v>
      </c>
      <c r="S611" s="64">
        <v>1987</v>
      </c>
      <c r="U611" s="7" t="str">
        <f t="shared" si="54"/>
        <v>Sep</v>
      </c>
      <c r="V611" s="10">
        <f t="shared" si="55"/>
        <v>1987</v>
      </c>
      <c r="Y611" s="10" t="s">
        <v>2380</v>
      </c>
      <c r="Z611" s="10" t="str">
        <f t="shared" si="57"/>
        <v>No</v>
      </c>
      <c r="AB611" s="53" t="s">
        <v>11</v>
      </c>
      <c r="AC611" s="10" t="str">
        <f t="shared" si="58"/>
        <v>tier - 2</v>
      </c>
      <c r="AE611" t="s">
        <v>11</v>
      </c>
      <c r="AF611" s="10" t="str">
        <f t="shared" si="59"/>
        <v>tier - 2</v>
      </c>
      <c r="AI611" t="s">
        <v>42</v>
      </c>
      <c r="AJ611" t="str">
        <f t="shared" si="56"/>
        <v>R1011</v>
      </c>
      <c r="AS611" s="110" t="s">
        <v>1761</v>
      </c>
      <c r="AT611" s="64">
        <v>48.32</v>
      </c>
      <c r="AU611" s="64">
        <v>5.88</v>
      </c>
      <c r="AV611" s="64" t="s">
        <v>2380</v>
      </c>
      <c r="AW611" s="64" t="s">
        <v>2380</v>
      </c>
      <c r="AX611" s="64" t="s">
        <v>2380</v>
      </c>
      <c r="AY611" s="64" t="s">
        <v>2380</v>
      </c>
      <c r="AZ611" s="64">
        <v>0</v>
      </c>
      <c r="BA611" s="109" t="s">
        <v>8265</v>
      </c>
      <c r="BB611" s="64" t="s">
        <v>10449</v>
      </c>
      <c r="BC611" s="69" t="s">
        <v>10444</v>
      </c>
    </row>
    <row r="612" spans="1:55" x14ac:dyDescent="0.35">
      <c r="A612" t="s">
        <v>1760</v>
      </c>
      <c r="B612">
        <v>22.895</v>
      </c>
      <c r="C612">
        <v>4.0599999999999996</v>
      </c>
      <c r="D612" t="s">
        <v>2380</v>
      </c>
      <c r="E612" t="s">
        <v>2380</v>
      </c>
      <c r="F612" t="s">
        <v>2383</v>
      </c>
      <c r="G612">
        <v>1</v>
      </c>
      <c r="H612" t="s">
        <v>2382</v>
      </c>
      <c r="R612" s="64" t="s">
        <v>10</v>
      </c>
      <c r="S612" s="64">
        <v>1990</v>
      </c>
      <c r="U612" s="7" t="str">
        <f t="shared" si="54"/>
        <v>Jul</v>
      </c>
      <c r="V612" s="10">
        <f t="shared" si="55"/>
        <v>1990</v>
      </c>
      <c r="Y612" s="10" t="s">
        <v>2382</v>
      </c>
      <c r="Z612" s="10" t="str">
        <f t="shared" si="57"/>
        <v>yes</v>
      </c>
      <c r="AB612" s="53" t="s">
        <v>11</v>
      </c>
      <c r="AC612" s="10" t="str">
        <f t="shared" si="58"/>
        <v>tier - 2</v>
      </c>
      <c r="AE612" t="s">
        <v>16</v>
      </c>
      <c r="AF612" s="10" t="str">
        <f t="shared" si="59"/>
        <v>tier - 1</v>
      </c>
      <c r="AI612" t="s">
        <v>42</v>
      </c>
      <c r="AJ612" t="str">
        <f t="shared" si="56"/>
        <v>R1011</v>
      </c>
      <c r="AS612" s="110" t="s">
        <v>1760</v>
      </c>
      <c r="AT612" s="64">
        <v>22.895</v>
      </c>
      <c r="AU612" s="64">
        <v>4.0599999999999996</v>
      </c>
      <c r="AV612" s="64" t="s">
        <v>2380</v>
      </c>
      <c r="AW612" s="64" t="s">
        <v>2383</v>
      </c>
      <c r="AX612" s="64" t="s">
        <v>2380</v>
      </c>
      <c r="AY612" s="64" t="s">
        <v>2383</v>
      </c>
      <c r="AZ612" s="64">
        <v>1</v>
      </c>
      <c r="BA612" s="109" t="s">
        <v>7215</v>
      </c>
      <c r="BB612" s="64" t="s">
        <v>10450</v>
      </c>
      <c r="BC612" s="69" t="s">
        <v>10446</v>
      </c>
    </row>
    <row r="613" spans="1:55" x14ac:dyDescent="0.35">
      <c r="A613" t="s">
        <v>1759</v>
      </c>
      <c r="B613">
        <v>54.85</v>
      </c>
      <c r="C613">
        <v>4.9000000000000004</v>
      </c>
      <c r="D613" t="s">
        <v>2380</v>
      </c>
      <c r="E613" t="s">
        <v>2380</v>
      </c>
      <c r="F613" t="s">
        <v>2380</v>
      </c>
      <c r="G613">
        <v>1</v>
      </c>
      <c r="H613" t="s">
        <v>2380</v>
      </c>
      <c r="R613" s="64" t="s">
        <v>15</v>
      </c>
      <c r="S613" s="64">
        <v>1989</v>
      </c>
      <c r="U613" s="7" t="str">
        <f t="shared" si="54"/>
        <v>Nov</v>
      </c>
      <c r="V613" s="10">
        <f t="shared" si="55"/>
        <v>1989</v>
      </c>
      <c r="Y613" s="10" t="s">
        <v>2380</v>
      </c>
      <c r="Z613" s="10" t="str">
        <f t="shared" si="57"/>
        <v>No</v>
      </c>
      <c r="AB613" s="53" t="s">
        <v>11</v>
      </c>
      <c r="AC613" s="10" t="str">
        <f t="shared" si="58"/>
        <v>tier - 2</v>
      </c>
      <c r="AE613" t="s">
        <v>11</v>
      </c>
      <c r="AF613" s="10" t="str">
        <f t="shared" si="59"/>
        <v>tier - 2</v>
      </c>
      <c r="AI613" t="s">
        <v>23</v>
      </c>
      <c r="AJ613" t="str">
        <f t="shared" si="56"/>
        <v>R1012</v>
      </c>
      <c r="AS613" s="110" t="s">
        <v>1759</v>
      </c>
      <c r="AT613" s="64">
        <v>54.85</v>
      </c>
      <c r="AU613" s="64">
        <v>4.9000000000000004</v>
      </c>
      <c r="AV613" s="64" t="s">
        <v>2380</v>
      </c>
      <c r="AW613" s="64" t="s">
        <v>2380</v>
      </c>
      <c r="AX613" s="64" t="s">
        <v>2380</v>
      </c>
      <c r="AY613" s="64" t="s">
        <v>2380</v>
      </c>
      <c r="AZ613" s="64">
        <v>1</v>
      </c>
      <c r="BA613" s="109" t="s">
        <v>6963</v>
      </c>
      <c r="BB613" s="64" t="s">
        <v>10450</v>
      </c>
      <c r="BC613" s="69" t="s">
        <v>10444</v>
      </c>
    </row>
    <row r="614" spans="1:55" x14ac:dyDescent="0.35">
      <c r="A614" t="s">
        <v>1758</v>
      </c>
      <c r="B614">
        <v>21.85</v>
      </c>
      <c r="C614">
        <v>5.52</v>
      </c>
      <c r="D614" t="s">
        <v>2380</v>
      </c>
      <c r="E614" t="s">
        <v>2380</v>
      </c>
      <c r="F614" t="s">
        <v>2383</v>
      </c>
      <c r="G614">
        <v>1</v>
      </c>
      <c r="H614" t="s">
        <v>2382</v>
      </c>
      <c r="R614" s="64" t="s">
        <v>10</v>
      </c>
      <c r="S614" s="64">
        <v>1989</v>
      </c>
      <c r="U614" s="7" t="str">
        <f t="shared" si="54"/>
        <v>Jul</v>
      </c>
      <c r="V614" s="10">
        <f t="shared" si="55"/>
        <v>1989</v>
      </c>
      <c r="Y614" s="10" t="s">
        <v>2382</v>
      </c>
      <c r="Z614" s="10" t="str">
        <f t="shared" si="57"/>
        <v>yes</v>
      </c>
      <c r="AB614" s="53" t="s">
        <v>11</v>
      </c>
      <c r="AC614" s="10" t="str">
        <f t="shared" si="58"/>
        <v>tier - 2</v>
      </c>
      <c r="AE614" t="s">
        <v>11</v>
      </c>
      <c r="AF614" s="10" t="str">
        <f t="shared" si="59"/>
        <v>tier - 2</v>
      </c>
      <c r="AI614" t="s">
        <v>23</v>
      </c>
      <c r="AJ614" t="str">
        <f t="shared" si="56"/>
        <v>R1012</v>
      </c>
      <c r="AS614" s="110" t="s">
        <v>1758</v>
      </c>
      <c r="AT614" s="64">
        <v>21.85</v>
      </c>
      <c r="AU614" s="64">
        <v>5.52</v>
      </c>
      <c r="AV614" s="64" t="s">
        <v>2380</v>
      </c>
      <c r="AW614" s="64" t="s">
        <v>2383</v>
      </c>
      <c r="AX614" s="64" t="s">
        <v>2380</v>
      </c>
      <c r="AY614" s="64" t="s">
        <v>2383</v>
      </c>
      <c r="AZ614" s="64">
        <v>1</v>
      </c>
      <c r="BA614" s="109" t="s">
        <v>7216</v>
      </c>
      <c r="BB614" s="64" t="s">
        <v>10450</v>
      </c>
      <c r="BC614" s="69" t="s">
        <v>10446</v>
      </c>
    </row>
    <row r="615" spans="1:55" x14ac:dyDescent="0.35">
      <c r="A615" t="s">
        <v>1757</v>
      </c>
      <c r="B615">
        <v>51.86</v>
      </c>
      <c r="C615">
        <v>5.2</v>
      </c>
      <c r="D615" t="s">
        <v>2382</v>
      </c>
      <c r="E615" t="s">
        <v>2380</v>
      </c>
      <c r="F615" t="s">
        <v>2380</v>
      </c>
      <c r="G615" t="s">
        <v>2381</v>
      </c>
      <c r="H615" t="s">
        <v>2380</v>
      </c>
      <c r="R615" s="64" t="s">
        <v>37</v>
      </c>
      <c r="S615" s="64">
        <v>1986</v>
      </c>
      <c r="U615" s="7" t="str">
        <f t="shared" si="54"/>
        <v>Oct</v>
      </c>
      <c r="V615" s="10">
        <f t="shared" si="55"/>
        <v>1986</v>
      </c>
      <c r="Y615" s="10" t="s">
        <v>2380</v>
      </c>
      <c r="Z615" s="10" t="str">
        <f t="shared" si="57"/>
        <v>No</v>
      </c>
      <c r="AB615" s="53" t="s">
        <v>11</v>
      </c>
      <c r="AC615" s="10" t="str">
        <f t="shared" si="58"/>
        <v>tier - 2</v>
      </c>
      <c r="AE615" t="s">
        <v>12</v>
      </c>
      <c r="AF615" s="10" t="str">
        <f t="shared" si="59"/>
        <v>tier - 3</v>
      </c>
      <c r="AI615" t="s">
        <v>23</v>
      </c>
      <c r="AJ615" t="str">
        <f t="shared" si="56"/>
        <v>R1012</v>
      </c>
      <c r="AS615" s="110" t="s">
        <v>1757</v>
      </c>
      <c r="AT615" s="64">
        <v>51.86</v>
      </c>
      <c r="AU615" s="64">
        <v>5.2</v>
      </c>
      <c r="AV615" s="64" t="s">
        <v>2380</v>
      </c>
      <c r="AW615" s="64" t="s">
        <v>2380</v>
      </c>
      <c r="AX615" s="64" t="s">
        <v>2383</v>
      </c>
      <c r="AY615" s="64" t="s">
        <v>2380</v>
      </c>
      <c r="AZ615" s="64">
        <v>0</v>
      </c>
      <c r="BA615" s="109" t="s">
        <v>7217</v>
      </c>
      <c r="BB615" s="64" t="s">
        <v>10450</v>
      </c>
      <c r="BC615" s="69" t="s">
        <v>10444</v>
      </c>
    </row>
    <row r="616" spans="1:55" x14ac:dyDescent="0.35">
      <c r="A616" t="s">
        <v>1756</v>
      </c>
      <c r="B616">
        <v>39.049999999999997</v>
      </c>
      <c r="C616">
        <v>7.59</v>
      </c>
      <c r="D616" t="s">
        <v>2380</v>
      </c>
      <c r="E616" t="s">
        <v>2380</v>
      </c>
      <c r="F616" t="s">
        <v>2380</v>
      </c>
      <c r="G616">
        <v>3</v>
      </c>
      <c r="H616" t="s">
        <v>2380</v>
      </c>
      <c r="R616" s="64" t="s">
        <v>20</v>
      </c>
      <c r="S616" s="64">
        <v>1986</v>
      </c>
      <c r="U616" s="7" t="str">
        <f t="shared" si="54"/>
        <v>Sep</v>
      </c>
      <c r="V616" s="10">
        <f t="shared" si="55"/>
        <v>1986</v>
      </c>
      <c r="Y616" s="10" t="s">
        <v>2380</v>
      </c>
      <c r="Z616" s="10" t="str">
        <f t="shared" si="57"/>
        <v>No</v>
      </c>
      <c r="AB616" s="53" t="s">
        <v>12</v>
      </c>
      <c r="AC616" s="10" t="str">
        <f t="shared" si="58"/>
        <v>tier - 3</v>
      </c>
      <c r="AE616" t="s">
        <v>12</v>
      </c>
      <c r="AF616" s="10" t="str">
        <f t="shared" si="59"/>
        <v>tier - 3</v>
      </c>
      <c r="AI616" t="s">
        <v>23</v>
      </c>
      <c r="AJ616" t="str">
        <f t="shared" si="56"/>
        <v>R1012</v>
      </c>
      <c r="AS616" s="110" t="s">
        <v>1756</v>
      </c>
      <c r="AT616" s="64">
        <v>39.049999999999997</v>
      </c>
      <c r="AU616" s="64">
        <v>7.59</v>
      </c>
      <c r="AV616" s="64" t="s">
        <v>2380</v>
      </c>
      <c r="AW616" s="64" t="s">
        <v>2380</v>
      </c>
      <c r="AX616" s="64" t="s">
        <v>2380</v>
      </c>
      <c r="AY616" s="64" t="s">
        <v>2380</v>
      </c>
      <c r="AZ616" s="64">
        <v>3</v>
      </c>
      <c r="BA616" s="109" t="s">
        <v>7218</v>
      </c>
      <c r="BB616" s="64" t="s">
        <v>10448</v>
      </c>
      <c r="BC616" s="69" t="s">
        <v>10444</v>
      </c>
    </row>
    <row r="617" spans="1:55" x14ac:dyDescent="0.35">
      <c r="A617" t="s">
        <v>1755</v>
      </c>
      <c r="B617">
        <v>31.824999999999999</v>
      </c>
      <c r="C617">
        <v>8.2799999999999994</v>
      </c>
      <c r="D617" t="s">
        <v>2380</v>
      </c>
      <c r="E617" t="s">
        <v>2380</v>
      </c>
      <c r="F617" t="s">
        <v>2380</v>
      </c>
      <c r="G617">
        <v>3</v>
      </c>
      <c r="H617" t="s">
        <v>2380</v>
      </c>
      <c r="R617" s="64" t="s">
        <v>37</v>
      </c>
      <c r="S617" s="64">
        <v>1986</v>
      </c>
      <c r="U617" s="7" t="str">
        <f t="shared" si="54"/>
        <v>Oct</v>
      </c>
      <c r="V617" s="10">
        <f t="shared" si="55"/>
        <v>1986</v>
      </c>
      <c r="Y617" s="10" t="s">
        <v>2380</v>
      </c>
      <c r="Z617" s="10" t="str">
        <f t="shared" si="57"/>
        <v>No</v>
      </c>
      <c r="AB617" s="53" t="s">
        <v>11</v>
      </c>
      <c r="AC617" s="10" t="str">
        <f t="shared" si="58"/>
        <v>tier - 2</v>
      </c>
      <c r="AE617" t="s">
        <v>11</v>
      </c>
      <c r="AF617" s="10" t="str">
        <f t="shared" si="59"/>
        <v>tier - 2</v>
      </c>
      <c r="AI617" t="s">
        <v>23</v>
      </c>
      <c r="AJ617" t="str">
        <f t="shared" si="56"/>
        <v>R1012</v>
      </c>
      <c r="AS617" s="110" t="s">
        <v>1755</v>
      </c>
      <c r="AT617" s="64">
        <v>31.824999999999999</v>
      </c>
      <c r="AU617" s="64">
        <v>8.2799999999999994</v>
      </c>
      <c r="AV617" s="64" t="s">
        <v>2380</v>
      </c>
      <c r="AW617" s="64" t="s">
        <v>2380</v>
      </c>
      <c r="AX617" s="64" t="s">
        <v>2380</v>
      </c>
      <c r="AY617" s="64" t="s">
        <v>2380</v>
      </c>
      <c r="AZ617" s="64">
        <v>3</v>
      </c>
      <c r="BA617" s="109" t="s">
        <v>7219</v>
      </c>
      <c r="BB617" s="64" t="s">
        <v>10448</v>
      </c>
      <c r="BC617" s="69" t="s">
        <v>10444</v>
      </c>
    </row>
    <row r="618" spans="1:55" x14ac:dyDescent="0.35">
      <c r="A618" t="s">
        <v>1754</v>
      </c>
      <c r="B618">
        <v>46.43</v>
      </c>
      <c r="C618">
        <v>6.72</v>
      </c>
      <c r="D618" t="s">
        <v>2380</v>
      </c>
      <c r="E618" t="s">
        <v>2380</v>
      </c>
      <c r="F618" t="s">
        <v>2380</v>
      </c>
      <c r="G618" t="s">
        <v>2381</v>
      </c>
      <c r="H618" t="s">
        <v>2380</v>
      </c>
      <c r="R618" s="64" t="s">
        <v>20</v>
      </c>
      <c r="S618" s="64">
        <v>1987</v>
      </c>
      <c r="U618" s="7" t="str">
        <f t="shared" si="54"/>
        <v>Sep</v>
      </c>
      <c r="V618" s="10">
        <f t="shared" si="55"/>
        <v>1987</v>
      </c>
      <c r="Y618" s="10" t="s">
        <v>2380</v>
      </c>
      <c r="Z618" s="10" t="str">
        <f t="shared" si="57"/>
        <v>No</v>
      </c>
      <c r="AB618" s="53" t="s">
        <v>11</v>
      </c>
      <c r="AC618" s="10" t="str">
        <f t="shared" si="58"/>
        <v>tier - 2</v>
      </c>
      <c r="AE618" t="s">
        <v>11</v>
      </c>
      <c r="AF618" s="10" t="str">
        <f t="shared" si="59"/>
        <v>tier - 2</v>
      </c>
      <c r="AI618" t="s">
        <v>13</v>
      </c>
      <c r="AJ618" t="str">
        <f t="shared" si="56"/>
        <v>R1013</v>
      </c>
      <c r="AS618" s="110" t="s">
        <v>1754</v>
      </c>
      <c r="AT618" s="64">
        <v>46.43</v>
      </c>
      <c r="AU618" s="64">
        <v>6.72</v>
      </c>
      <c r="AV618" s="64" t="s">
        <v>2380</v>
      </c>
      <c r="AW618" s="64" t="s">
        <v>2380</v>
      </c>
      <c r="AX618" s="64" t="s">
        <v>2380</v>
      </c>
      <c r="AY618" s="64" t="s">
        <v>2380</v>
      </c>
      <c r="AZ618" s="64">
        <v>0</v>
      </c>
      <c r="BA618" s="109" t="s">
        <v>6906</v>
      </c>
      <c r="BB618" s="64" t="s">
        <v>10448</v>
      </c>
      <c r="BC618" s="69" t="s">
        <v>10444</v>
      </c>
    </row>
    <row r="619" spans="1:55" x14ac:dyDescent="0.35">
      <c r="A619" t="s">
        <v>1753</v>
      </c>
      <c r="B619">
        <v>53.63</v>
      </c>
      <c r="C619">
        <v>5.47</v>
      </c>
      <c r="D619" t="s">
        <v>2382</v>
      </c>
      <c r="E619" t="s">
        <v>2380</v>
      </c>
      <c r="F619" t="s">
        <v>2380</v>
      </c>
      <c r="G619">
        <v>1</v>
      </c>
      <c r="H619" t="s">
        <v>2380</v>
      </c>
      <c r="R619" s="64" t="s">
        <v>15</v>
      </c>
      <c r="S619" s="64">
        <v>1974</v>
      </c>
      <c r="U619" s="7" t="str">
        <f t="shared" si="54"/>
        <v>Nov</v>
      </c>
      <c r="V619" s="10">
        <f t="shared" si="55"/>
        <v>1974</v>
      </c>
      <c r="Y619" s="10" t="s">
        <v>2382</v>
      </c>
      <c r="Z619" s="10" t="str">
        <f t="shared" si="57"/>
        <v>yes</v>
      </c>
      <c r="AB619" s="53" t="s">
        <v>11</v>
      </c>
      <c r="AC619" s="10" t="str">
        <f t="shared" si="58"/>
        <v>tier - 2</v>
      </c>
      <c r="AE619" t="s">
        <v>11</v>
      </c>
      <c r="AF619" s="10" t="str">
        <f t="shared" si="59"/>
        <v>tier - 2</v>
      </c>
      <c r="AI619" t="s">
        <v>23</v>
      </c>
      <c r="AJ619" t="str">
        <f t="shared" si="56"/>
        <v>R1012</v>
      </c>
      <c r="AS619" s="110" t="s">
        <v>1753</v>
      </c>
      <c r="AT619" s="64">
        <v>53.63</v>
      </c>
      <c r="AU619" s="64">
        <v>5.47</v>
      </c>
      <c r="AV619" s="64" t="s">
        <v>2380</v>
      </c>
      <c r="AW619" s="64" t="s">
        <v>2380</v>
      </c>
      <c r="AX619" s="64" t="s">
        <v>2383</v>
      </c>
      <c r="AY619" s="64" t="s">
        <v>2380</v>
      </c>
      <c r="AZ619" s="64">
        <v>1</v>
      </c>
      <c r="BA619" s="109" t="s">
        <v>6903</v>
      </c>
      <c r="BB619" s="64" t="s">
        <v>10450</v>
      </c>
      <c r="BC619" s="69" t="s">
        <v>10444</v>
      </c>
    </row>
    <row r="620" spans="1:55" x14ac:dyDescent="0.35">
      <c r="A620" t="s">
        <v>1752</v>
      </c>
      <c r="B620">
        <v>48.7</v>
      </c>
      <c r="C620">
        <v>4.71</v>
      </c>
      <c r="D620" t="s">
        <v>2380</v>
      </c>
      <c r="E620" t="s">
        <v>2380</v>
      </c>
      <c r="F620" t="s">
        <v>2380</v>
      </c>
      <c r="G620" t="s">
        <v>2381</v>
      </c>
      <c r="H620" t="s">
        <v>2380</v>
      </c>
      <c r="R620" s="64" t="s">
        <v>35</v>
      </c>
      <c r="S620" s="64">
        <v>2004</v>
      </c>
      <c r="U620" s="7" t="str">
        <f t="shared" si="54"/>
        <v>Aug</v>
      </c>
      <c r="V620" s="10">
        <f t="shared" si="55"/>
        <v>2004</v>
      </c>
      <c r="Y620" s="10" t="s">
        <v>2380</v>
      </c>
      <c r="Z620" s="10" t="str">
        <f t="shared" si="57"/>
        <v>No</v>
      </c>
      <c r="AB620" s="53" t="s">
        <v>11</v>
      </c>
      <c r="AC620" s="10" t="str">
        <f t="shared" si="58"/>
        <v>tier - 2</v>
      </c>
      <c r="AE620" t="s">
        <v>11</v>
      </c>
      <c r="AF620" s="10" t="str">
        <f t="shared" si="59"/>
        <v>tier - 2</v>
      </c>
      <c r="AI620" t="s">
        <v>632</v>
      </c>
      <c r="AJ620" t="str">
        <f t="shared" si="56"/>
        <v>R1022</v>
      </c>
      <c r="AS620" s="110" t="s">
        <v>1752</v>
      </c>
      <c r="AT620" s="64">
        <v>48.7</v>
      </c>
      <c r="AU620" s="64">
        <v>4.71</v>
      </c>
      <c r="AV620" s="64" t="s">
        <v>2380</v>
      </c>
      <c r="AW620" s="64" t="s">
        <v>2380</v>
      </c>
      <c r="AX620" s="64" t="s">
        <v>2380</v>
      </c>
      <c r="AY620" s="64" t="s">
        <v>2380</v>
      </c>
      <c r="AZ620" s="64">
        <v>0</v>
      </c>
      <c r="BA620" s="109" t="s">
        <v>6946</v>
      </c>
      <c r="BB620" s="64" t="s">
        <v>10450</v>
      </c>
      <c r="BC620" s="69" t="s">
        <v>10444</v>
      </c>
    </row>
    <row r="621" spans="1:55" x14ac:dyDescent="0.35">
      <c r="A621" t="s">
        <v>1751</v>
      </c>
      <c r="B621">
        <v>48.81</v>
      </c>
      <c r="C621">
        <v>5.49</v>
      </c>
      <c r="D621" t="s">
        <v>2380</v>
      </c>
      <c r="E621" t="s">
        <v>2380</v>
      </c>
      <c r="F621" t="s">
        <v>2380</v>
      </c>
      <c r="G621" t="s">
        <v>2381</v>
      </c>
      <c r="H621" t="s">
        <v>2380</v>
      </c>
      <c r="R621" s="64" t="s">
        <v>20</v>
      </c>
      <c r="S621" s="64">
        <v>2000</v>
      </c>
      <c r="U621" s="7" t="str">
        <f t="shared" si="54"/>
        <v>Sep</v>
      </c>
      <c r="V621" s="10">
        <f t="shared" si="55"/>
        <v>2000</v>
      </c>
      <c r="Y621" s="10" t="s">
        <v>2382</v>
      </c>
      <c r="Z621" s="10" t="str">
        <f t="shared" si="57"/>
        <v>yes</v>
      </c>
      <c r="AB621" s="53" t="s">
        <v>11</v>
      </c>
      <c r="AC621" s="10" t="str">
        <f t="shared" si="58"/>
        <v>tier - 2</v>
      </c>
      <c r="AE621" t="s">
        <v>12</v>
      </c>
      <c r="AF621" s="10" t="str">
        <f t="shared" si="59"/>
        <v>tier - 3</v>
      </c>
      <c r="AI621" t="s">
        <v>23</v>
      </c>
      <c r="AJ621" t="str">
        <f t="shared" si="56"/>
        <v>R1012</v>
      </c>
      <c r="AS621" s="110" t="s">
        <v>1751</v>
      </c>
      <c r="AT621" s="64">
        <v>48.81</v>
      </c>
      <c r="AU621" s="64">
        <v>5.49</v>
      </c>
      <c r="AV621" s="64" t="s">
        <v>2380</v>
      </c>
      <c r="AW621" s="64" t="s">
        <v>2380</v>
      </c>
      <c r="AX621" s="64" t="s">
        <v>2380</v>
      </c>
      <c r="AY621" s="64" t="s">
        <v>2380</v>
      </c>
      <c r="AZ621" s="64">
        <v>0</v>
      </c>
      <c r="BA621" s="109" t="s">
        <v>7220</v>
      </c>
      <c r="BB621" s="64" t="s">
        <v>10450</v>
      </c>
      <c r="BC621" s="69" t="s">
        <v>10444</v>
      </c>
    </row>
    <row r="622" spans="1:55" x14ac:dyDescent="0.35">
      <c r="A622" t="s">
        <v>1750</v>
      </c>
      <c r="B622">
        <v>47.53</v>
      </c>
      <c r="C622">
        <v>4.72</v>
      </c>
      <c r="D622" t="s">
        <v>2380</v>
      </c>
      <c r="E622" t="s">
        <v>2380</v>
      </c>
      <c r="F622" t="s">
        <v>2380</v>
      </c>
      <c r="G622" t="s">
        <v>2381</v>
      </c>
      <c r="H622" t="s">
        <v>2380</v>
      </c>
      <c r="R622" s="64" t="s">
        <v>15</v>
      </c>
      <c r="S622" s="64">
        <v>1994</v>
      </c>
      <c r="U622" s="7" t="str">
        <f t="shared" si="54"/>
        <v>Nov</v>
      </c>
      <c r="V622" s="10">
        <f t="shared" si="55"/>
        <v>1994</v>
      </c>
      <c r="Y622" s="10" t="s">
        <v>2380</v>
      </c>
      <c r="Z622" s="10" t="str">
        <f t="shared" si="57"/>
        <v>No</v>
      </c>
      <c r="AB622" s="53" t="s">
        <v>11</v>
      </c>
      <c r="AC622" s="10" t="str">
        <f t="shared" si="58"/>
        <v>tier - 2</v>
      </c>
      <c r="AE622" t="s">
        <v>11</v>
      </c>
      <c r="AF622" s="10" t="str">
        <f t="shared" si="59"/>
        <v>tier - 2</v>
      </c>
      <c r="AI622" t="s">
        <v>23</v>
      </c>
      <c r="AJ622" t="str">
        <f t="shared" si="56"/>
        <v>R1012</v>
      </c>
      <c r="AS622" s="110" t="s">
        <v>1750</v>
      </c>
      <c r="AT622" s="64">
        <v>47.53</v>
      </c>
      <c r="AU622" s="64">
        <v>4.72</v>
      </c>
      <c r="AV622" s="64" t="s">
        <v>2380</v>
      </c>
      <c r="AW622" s="64" t="s">
        <v>2380</v>
      </c>
      <c r="AX622" s="64" t="s">
        <v>2380</v>
      </c>
      <c r="AY622" s="64" t="s">
        <v>2380</v>
      </c>
      <c r="AZ622" s="64">
        <v>0</v>
      </c>
      <c r="BA622" s="109" t="s">
        <v>8266</v>
      </c>
      <c r="BB622" s="64" t="s">
        <v>10450</v>
      </c>
      <c r="BC622" s="69" t="s">
        <v>10444</v>
      </c>
    </row>
    <row r="623" spans="1:55" x14ac:dyDescent="0.35">
      <c r="A623" t="s">
        <v>1749</v>
      </c>
      <c r="B623">
        <v>36.85</v>
      </c>
      <c r="C623">
        <v>6.7</v>
      </c>
      <c r="D623" t="s">
        <v>2380</v>
      </c>
      <c r="E623" t="s">
        <v>2380</v>
      </c>
      <c r="F623" t="s">
        <v>2380</v>
      </c>
      <c r="G623" t="s">
        <v>2381</v>
      </c>
      <c r="H623" t="s">
        <v>2380</v>
      </c>
      <c r="R623" s="64" t="s">
        <v>20</v>
      </c>
      <c r="S623" s="64">
        <v>1974</v>
      </c>
      <c r="U623" s="7" t="str">
        <f t="shared" si="54"/>
        <v>Sep</v>
      </c>
      <c r="V623" s="10">
        <f t="shared" si="55"/>
        <v>1974</v>
      </c>
      <c r="Y623" s="10" t="s">
        <v>2380</v>
      </c>
      <c r="Z623" s="10" t="str">
        <f t="shared" si="57"/>
        <v>No</v>
      </c>
      <c r="AB623" s="53" t="s">
        <v>11</v>
      </c>
      <c r="AC623" s="10" t="str">
        <f t="shared" si="58"/>
        <v>tier - 2</v>
      </c>
      <c r="AE623" t="s">
        <v>11</v>
      </c>
      <c r="AF623" s="10" t="str">
        <f t="shared" si="59"/>
        <v>tier - 2</v>
      </c>
      <c r="AI623" t="s">
        <v>23</v>
      </c>
      <c r="AJ623" t="str">
        <f t="shared" si="56"/>
        <v>R1012</v>
      </c>
      <c r="AS623" s="110" t="s">
        <v>1749</v>
      </c>
      <c r="AT623" s="64">
        <v>36.85</v>
      </c>
      <c r="AU623" s="64">
        <v>6.7</v>
      </c>
      <c r="AV623" s="64" t="s">
        <v>2380</v>
      </c>
      <c r="AW623" s="64" t="s">
        <v>2380</v>
      </c>
      <c r="AX623" s="64" t="s">
        <v>2380</v>
      </c>
      <c r="AY623" s="64" t="s">
        <v>2380</v>
      </c>
      <c r="AZ623" s="64">
        <v>0</v>
      </c>
      <c r="BA623" s="109" t="s">
        <v>7221</v>
      </c>
      <c r="BB623" s="64" t="s">
        <v>10448</v>
      </c>
      <c r="BC623" s="69" t="s">
        <v>10444</v>
      </c>
    </row>
    <row r="624" spans="1:55" x14ac:dyDescent="0.35">
      <c r="A624" t="s">
        <v>1748</v>
      </c>
      <c r="B624">
        <v>29.3</v>
      </c>
      <c r="C624">
        <v>5.5</v>
      </c>
      <c r="D624" t="s">
        <v>2380</v>
      </c>
      <c r="E624" t="s">
        <v>2380</v>
      </c>
      <c r="F624" t="s">
        <v>2380</v>
      </c>
      <c r="G624" t="s">
        <v>2381</v>
      </c>
      <c r="H624" t="s">
        <v>2380</v>
      </c>
      <c r="R624" s="64" t="s">
        <v>18</v>
      </c>
      <c r="S624" s="64">
        <v>1992</v>
      </c>
      <c r="U624" s="7" t="str">
        <f t="shared" si="54"/>
        <v>Jun</v>
      </c>
      <c r="V624" s="10">
        <f t="shared" si="55"/>
        <v>1992</v>
      </c>
      <c r="Y624" s="10" t="s">
        <v>2380</v>
      </c>
      <c r="Z624" s="10" t="str">
        <f t="shared" si="57"/>
        <v>No</v>
      </c>
      <c r="AB624" s="53" t="s">
        <v>11</v>
      </c>
      <c r="AC624" s="10" t="str">
        <f t="shared" si="58"/>
        <v>tier - 2</v>
      </c>
      <c r="AE624" t="s">
        <v>11</v>
      </c>
      <c r="AF624" s="10" t="str">
        <f t="shared" si="59"/>
        <v>tier - 2</v>
      </c>
      <c r="AI624" t="s">
        <v>42</v>
      </c>
      <c r="AJ624" t="str">
        <f t="shared" si="56"/>
        <v>R1011</v>
      </c>
      <c r="AS624" s="110" t="s">
        <v>1748</v>
      </c>
      <c r="AT624" s="64">
        <v>29.3</v>
      </c>
      <c r="AU624" s="64">
        <v>5.5</v>
      </c>
      <c r="AV624" s="64" t="s">
        <v>2380</v>
      </c>
      <c r="AW624" s="64" t="s">
        <v>2380</v>
      </c>
      <c r="AX624" s="64" t="s">
        <v>2380</v>
      </c>
      <c r="AY624" s="64" t="s">
        <v>2380</v>
      </c>
      <c r="AZ624" s="64">
        <v>0</v>
      </c>
      <c r="BA624" s="109" t="s">
        <v>7222</v>
      </c>
      <c r="BB624" s="64" t="s">
        <v>10450</v>
      </c>
      <c r="BC624" s="69" t="s">
        <v>10445</v>
      </c>
    </row>
    <row r="625" spans="1:55" x14ac:dyDescent="0.35">
      <c r="A625" t="s">
        <v>1747</v>
      </c>
      <c r="B625">
        <v>19.3</v>
      </c>
      <c r="C625">
        <v>4.46</v>
      </c>
      <c r="D625" t="s">
        <v>2380</v>
      </c>
      <c r="E625" t="s">
        <v>2380</v>
      </c>
      <c r="F625" t="s">
        <v>2380</v>
      </c>
      <c r="G625">
        <v>1</v>
      </c>
      <c r="H625" t="s">
        <v>2382</v>
      </c>
      <c r="R625" s="64" t="s">
        <v>35</v>
      </c>
      <c r="S625" s="64">
        <v>1991</v>
      </c>
      <c r="U625" s="7" t="str">
        <f t="shared" si="54"/>
        <v>Aug</v>
      </c>
      <c r="V625" s="10">
        <f t="shared" si="55"/>
        <v>1991</v>
      </c>
      <c r="Y625" s="10" t="s">
        <v>2380</v>
      </c>
      <c r="Z625" s="10" t="str">
        <f t="shared" si="57"/>
        <v>No</v>
      </c>
      <c r="AB625" s="53" t="s">
        <v>11</v>
      </c>
      <c r="AC625" s="10" t="str">
        <f t="shared" si="58"/>
        <v>tier - 2</v>
      </c>
      <c r="AE625" t="s">
        <v>12</v>
      </c>
      <c r="AF625" s="10" t="str">
        <f t="shared" si="59"/>
        <v>tier - 3</v>
      </c>
      <c r="AI625" t="s">
        <v>23</v>
      </c>
      <c r="AJ625" t="str">
        <f t="shared" si="56"/>
        <v>R1012</v>
      </c>
      <c r="AS625" s="110" t="s">
        <v>1747</v>
      </c>
      <c r="AT625" s="64">
        <v>19.3</v>
      </c>
      <c r="AU625" s="64">
        <v>4.46</v>
      </c>
      <c r="AV625" s="64" t="s">
        <v>2380</v>
      </c>
      <c r="AW625" s="64" t="s">
        <v>2380</v>
      </c>
      <c r="AX625" s="64" t="s">
        <v>2380</v>
      </c>
      <c r="AY625" s="64" t="s">
        <v>2383</v>
      </c>
      <c r="AZ625" s="64">
        <v>1</v>
      </c>
      <c r="BA625" s="109" t="s">
        <v>7223</v>
      </c>
      <c r="BB625" s="64" t="s">
        <v>10450</v>
      </c>
      <c r="BC625" s="69" t="s">
        <v>10446</v>
      </c>
    </row>
    <row r="626" spans="1:55" x14ac:dyDescent="0.35">
      <c r="A626" t="s">
        <v>1746</v>
      </c>
      <c r="B626">
        <v>24.13</v>
      </c>
      <c r="C626">
        <v>5.29</v>
      </c>
      <c r="D626" t="s">
        <v>2382</v>
      </c>
      <c r="E626" t="s">
        <v>2380</v>
      </c>
      <c r="F626" t="s">
        <v>2383</v>
      </c>
      <c r="G626">
        <v>1</v>
      </c>
      <c r="H626" t="s">
        <v>2382</v>
      </c>
      <c r="R626" s="64" t="s">
        <v>30</v>
      </c>
      <c r="S626" s="64">
        <v>1972</v>
      </c>
      <c r="U626" s="7" t="str">
        <f t="shared" si="54"/>
        <v>Dec</v>
      </c>
      <c r="V626" s="10">
        <f t="shared" si="55"/>
        <v>1972</v>
      </c>
      <c r="Y626" s="10" t="s">
        <v>2380</v>
      </c>
      <c r="Z626" s="10" t="str">
        <f t="shared" si="57"/>
        <v>No</v>
      </c>
      <c r="AB626" s="53" t="s">
        <v>11</v>
      </c>
      <c r="AC626" s="10" t="str">
        <f t="shared" si="58"/>
        <v>tier - 2</v>
      </c>
      <c r="AE626" t="s">
        <v>11</v>
      </c>
      <c r="AF626" s="10" t="str">
        <f t="shared" si="59"/>
        <v>tier - 2</v>
      </c>
      <c r="AI626" t="s">
        <v>13</v>
      </c>
      <c r="AJ626" t="str">
        <f t="shared" si="56"/>
        <v>R1013</v>
      </c>
      <c r="AS626" s="110" t="s">
        <v>1746</v>
      </c>
      <c r="AT626" s="64">
        <v>24.13</v>
      </c>
      <c r="AU626" s="64">
        <v>5.29</v>
      </c>
      <c r="AV626" s="64" t="s">
        <v>2380</v>
      </c>
      <c r="AW626" s="64" t="s">
        <v>2383</v>
      </c>
      <c r="AX626" s="64" t="s">
        <v>2383</v>
      </c>
      <c r="AY626" s="64" t="s">
        <v>2383</v>
      </c>
      <c r="AZ626" s="64">
        <v>1</v>
      </c>
      <c r="BA626" s="109" t="s">
        <v>7224</v>
      </c>
      <c r="BB626" s="64" t="s">
        <v>10450</v>
      </c>
      <c r="BC626" s="69" t="s">
        <v>10446</v>
      </c>
    </row>
    <row r="627" spans="1:55" x14ac:dyDescent="0.35">
      <c r="A627" t="s">
        <v>1745</v>
      </c>
      <c r="B627">
        <v>46.7</v>
      </c>
      <c r="C627">
        <v>10.99</v>
      </c>
      <c r="D627" t="s">
        <v>2380</v>
      </c>
      <c r="E627" t="s">
        <v>2380</v>
      </c>
      <c r="F627" t="s">
        <v>2380</v>
      </c>
      <c r="G627" t="s">
        <v>2381</v>
      </c>
      <c r="H627" t="s">
        <v>2380</v>
      </c>
      <c r="R627" s="64" t="s">
        <v>15</v>
      </c>
      <c r="S627" s="64">
        <v>1989</v>
      </c>
      <c r="U627" s="7" t="str">
        <f t="shared" si="54"/>
        <v>Nov</v>
      </c>
      <c r="V627" s="10">
        <f t="shared" si="55"/>
        <v>1989</v>
      </c>
      <c r="Y627" s="10" t="s">
        <v>2380</v>
      </c>
      <c r="Z627" s="10" t="str">
        <f t="shared" si="57"/>
        <v>No</v>
      </c>
      <c r="AB627" s="53" t="s">
        <v>11</v>
      </c>
      <c r="AC627" s="10" t="str">
        <f t="shared" si="58"/>
        <v>tier - 2</v>
      </c>
      <c r="AE627" t="s">
        <v>16</v>
      </c>
      <c r="AF627" s="10" t="str">
        <f t="shared" si="59"/>
        <v>tier - 1</v>
      </c>
      <c r="AI627" t="s">
        <v>247</v>
      </c>
      <c r="AJ627" t="str">
        <f t="shared" si="56"/>
        <v>R1024</v>
      </c>
      <c r="AS627" s="110" t="s">
        <v>1745</v>
      </c>
      <c r="AT627" s="64">
        <v>46.7</v>
      </c>
      <c r="AU627" s="64">
        <v>10.99</v>
      </c>
      <c r="AV627" s="64" t="s">
        <v>2380</v>
      </c>
      <c r="AW627" s="64" t="s">
        <v>2380</v>
      </c>
      <c r="AX627" s="64" t="s">
        <v>2380</v>
      </c>
      <c r="AY627" s="64" t="s">
        <v>2380</v>
      </c>
      <c r="AZ627" s="64">
        <v>0</v>
      </c>
      <c r="BA627" s="109" t="s">
        <v>7225</v>
      </c>
      <c r="BB627" s="64" t="s">
        <v>10448</v>
      </c>
      <c r="BC627" s="69" t="s">
        <v>10444</v>
      </c>
    </row>
    <row r="628" spans="1:55" x14ac:dyDescent="0.35">
      <c r="A628" t="s">
        <v>1744</v>
      </c>
      <c r="B628">
        <v>45.27</v>
      </c>
      <c r="C628">
        <v>5.2</v>
      </c>
      <c r="D628" t="s">
        <v>2382</v>
      </c>
      <c r="E628" t="s">
        <v>2380</v>
      </c>
      <c r="F628" t="s">
        <v>2380</v>
      </c>
      <c r="G628" t="s">
        <v>2381</v>
      </c>
      <c r="H628" t="s">
        <v>2380</v>
      </c>
      <c r="R628" s="64" t="s">
        <v>30</v>
      </c>
      <c r="S628" s="64">
        <v>1994</v>
      </c>
      <c r="U628" s="7" t="str">
        <f t="shared" si="54"/>
        <v>Dec</v>
      </c>
      <c r="V628" s="10">
        <f t="shared" si="55"/>
        <v>1994</v>
      </c>
      <c r="Y628" s="10" t="s">
        <v>2380</v>
      </c>
      <c r="Z628" s="10" t="str">
        <f t="shared" si="57"/>
        <v>No</v>
      </c>
      <c r="AB628" s="53" t="s">
        <v>11</v>
      </c>
      <c r="AC628" s="10" t="str">
        <f t="shared" si="58"/>
        <v>tier - 2</v>
      </c>
      <c r="AE628" t="s">
        <v>16</v>
      </c>
      <c r="AF628" s="10" t="str">
        <f t="shared" si="59"/>
        <v>tier - 1</v>
      </c>
      <c r="AI628" t="s">
        <v>42</v>
      </c>
      <c r="AJ628" t="str">
        <f t="shared" si="56"/>
        <v>R1011</v>
      </c>
      <c r="AS628" s="110" t="s">
        <v>1744</v>
      </c>
      <c r="AT628" s="64">
        <v>45.27</v>
      </c>
      <c r="AU628" s="64">
        <v>5.2</v>
      </c>
      <c r="AV628" s="64" t="s">
        <v>2380</v>
      </c>
      <c r="AW628" s="64" t="s">
        <v>2380</v>
      </c>
      <c r="AX628" s="64" t="s">
        <v>2383</v>
      </c>
      <c r="AY628" s="64" t="s">
        <v>2380</v>
      </c>
      <c r="AZ628" s="64">
        <v>0</v>
      </c>
      <c r="BA628" s="109" t="s">
        <v>7226</v>
      </c>
      <c r="BB628" s="64" t="s">
        <v>10450</v>
      </c>
      <c r="BC628" s="69" t="s">
        <v>10444</v>
      </c>
    </row>
    <row r="629" spans="1:55" x14ac:dyDescent="0.35">
      <c r="A629" t="s">
        <v>1743</v>
      </c>
      <c r="B629">
        <v>44.29</v>
      </c>
      <c r="C629">
        <v>9.66</v>
      </c>
      <c r="D629" t="s">
        <v>2380</v>
      </c>
      <c r="E629" t="s">
        <v>2380</v>
      </c>
      <c r="F629" t="s">
        <v>2380</v>
      </c>
      <c r="G629">
        <v>2</v>
      </c>
      <c r="H629" t="s">
        <v>2380</v>
      </c>
      <c r="R629" s="64" t="s">
        <v>18</v>
      </c>
      <c r="S629" s="64">
        <v>1986</v>
      </c>
      <c r="U629" s="7" t="str">
        <f t="shared" si="54"/>
        <v>Jun</v>
      </c>
      <c r="V629" s="10">
        <f t="shared" si="55"/>
        <v>1986</v>
      </c>
      <c r="Y629" s="10" t="s">
        <v>2380</v>
      </c>
      <c r="Z629" s="10" t="str">
        <f t="shared" si="57"/>
        <v>No</v>
      </c>
      <c r="AB629" s="53" t="s">
        <v>11</v>
      </c>
      <c r="AC629" s="10" t="str">
        <f t="shared" si="58"/>
        <v>tier - 2</v>
      </c>
      <c r="AE629" t="s">
        <v>16</v>
      </c>
      <c r="AF629" s="10" t="str">
        <f t="shared" si="59"/>
        <v>tier - 1</v>
      </c>
      <c r="AI629" t="s">
        <v>23</v>
      </c>
      <c r="AJ629" t="str">
        <f t="shared" si="56"/>
        <v>R1012</v>
      </c>
      <c r="AS629" s="110" t="s">
        <v>1743</v>
      </c>
      <c r="AT629" s="64">
        <v>44.29</v>
      </c>
      <c r="AU629" s="64">
        <v>9.66</v>
      </c>
      <c r="AV629" s="64" t="s">
        <v>2380</v>
      </c>
      <c r="AW629" s="64" t="s">
        <v>2380</v>
      </c>
      <c r="AX629" s="64" t="s">
        <v>2380</v>
      </c>
      <c r="AY629" s="64" t="s">
        <v>2380</v>
      </c>
      <c r="AZ629" s="64">
        <v>2</v>
      </c>
      <c r="BA629" s="109" t="s">
        <v>8267</v>
      </c>
      <c r="BB629" s="64" t="s">
        <v>10448</v>
      </c>
      <c r="BC629" s="69" t="s">
        <v>10444</v>
      </c>
    </row>
    <row r="630" spans="1:55" x14ac:dyDescent="0.35">
      <c r="A630" t="s">
        <v>1742</v>
      </c>
      <c r="B630">
        <v>54.59</v>
      </c>
      <c r="C630">
        <v>4.22</v>
      </c>
      <c r="D630" t="s">
        <v>2382</v>
      </c>
      <c r="E630" t="s">
        <v>2380</v>
      </c>
      <c r="F630" t="s">
        <v>2380</v>
      </c>
      <c r="G630">
        <v>1</v>
      </c>
      <c r="H630" t="s">
        <v>2380</v>
      </c>
      <c r="R630" s="64" t="s">
        <v>15</v>
      </c>
      <c r="S630" s="64">
        <v>1989</v>
      </c>
      <c r="U630" s="7" t="str">
        <f t="shared" si="54"/>
        <v>Nov</v>
      </c>
      <c r="V630" s="10">
        <f t="shared" si="55"/>
        <v>1989</v>
      </c>
      <c r="Y630" s="10" t="s">
        <v>2380</v>
      </c>
      <c r="Z630" s="10" t="str">
        <f t="shared" si="57"/>
        <v>No</v>
      </c>
      <c r="AB630" s="53" t="s">
        <v>11</v>
      </c>
      <c r="AC630" s="10" t="str">
        <f t="shared" si="58"/>
        <v>tier - 2</v>
      </c>
      <c r="AE630" t="s">
        <v>12</v>
      </c>
      <c r="AF630" s="10" t="str">
        <f t="shared" si="59"/>
        <v>tier - 3</v>
      </c>
      <c r="AI630" t="s">
        <v>42</v>
      </c>
      <c r="AJ630" t="str">
        <f t="shared" si="56"/>
        <v>R1011</v>
      </c>
      <c r="AS630" s="110" t="s">
        <v>1742</v>
      </c>
      <c r="AT630" s="64">
        <v>54.59</v>
      </c>
      <c r="AU630" s="64">
        <v>4.22</v>
      </c>
      <c r="AV630" s="64" t="s">
        <v>2380</v>
      </c>
      <c r="AW630" s="64" t="s">
        <v>2380</v>
      </c>
      <c r="AX630" s="64" t="s">
        <v>2383</v>
      </c>
      <c r="AY630" s="64" t="s">
        <v>2380</v>
      </c>
      <c r="AZ630" s="64">
        <v>1</v>
      </c>
      <c r="BA630" s="109" t="s">
        <v>7227</v>
      </c>
      <c r="BB630" s="64" t="s">
        <v>10450</v>
      </c>
      <c r="BC630" s="69" t="s">
        <v>10444</v>
      </c>
    </row>
    <row r="631" spans="1:55" x14ac:dyDescent="0.35">
      <c r="A631" t="s">
        <v>1741</v>
      </c>
      <c r="B631">
        <v>32.965000000000003</v>
      </c>
      <c r="C631">
        <v>11.78</v>
      </c>
      <c r="D631" t="s">
        <v>2380</v>
      </c>
      <c r="E631" t="s">
        <v>2380</v>
      </c>
      <c r="F631" t="s">
        <v>2380</v>
      </c>
      <c r="G631" t="s">
        <v>2381</v>
      </c>
      <c r="H631" t="s">
        <v>2380</v>
      </c>
      <c r="R631" s="64" t="s">
        <v>10</v>
      </c>
      <c r="S631" s="64">
        <v>1986</v>
      </c>
      <c r="U631" s="7" t="str">
        <f t="shared" si="54"/>
        <v>Jul</v>
      </c>
      <c r="V631" s="10">
        <f t="shared" si="55"/>
        <v>1986</v>
      </c>
      <c r="Y631" s="10" t="s">
        <v>2380</v>
      </c>
      <c r="Z631" s="10" t="str">
        <f t="shared" si="57"/>
        <v>No</v>
      </c>
      <c r="AB631" s="53" t="s">
        <v>11</v>
      </c>
      <c r="AC631" s="10" t="str">
        <f t="shared" si="58"/>
        <v>tier - 2</v>
      </c>
      <c r="AE631" t="s">
        <v>12</v>
      </c>
      <c r="AF631" s="10" t="str">
        <f t="shared" si="59"/>
        <v>tier - 3</v>
      </c>
      <c r="AI631" t="s">
        <v>23</v>
      </c>
      <c r="AJ631" t="str">
        <f t="shared" si="56"/>
        <v>R1012</v>
      </c>
      <c r="AS631" s="110" t="s">
        <v>1741</v>
      </c>
      <c r="AT631" s="64">
        <v>32.965000000000003</v>
      </c>
      <c r="AU631" s="64">
        <v>11.78</v>
      </c>
      <c r="AV631" s="64" t="s">
        <v>2380</v>
      </c>
      <c r="AW631" s="64" t="s">
        <v>2380</v>
      </c>
      <c r="AX631" s="64" t="s">
        <v>2380</v>
      </c>
      <c r="AY631" s="64" t="s">
        <v>2380</v>
      </c>
      <c r="AZ631" s="64">
        <v>0</v>
      </c>
      <c r="BA631" s="109" t="s">
        <v>7228</v>
      </c>
      <c r="BB631" s="64" t="s">
        <v>10448</v>
      </c>
      <c r="BC631" s="69" t="s">
        <v>10444</v>
      </c>
    </row>
    <row r="632" spans="1:55" x14ac:dyDescent="0.35">
      <c r="A632" t="s">
        <v>1740</v>
      </c>
      <c r="B632">
        <v>38.049999999999997</v>
      </c>
      <c r="C632">
        <v>9.6199999999999992</v>
      </c>
      <c r="D632" t="s">
        <v>2380</v>
      </c>
      <c r="E632" t="s">
        <v>2380</v>
      </c>
      <c r="F632" t="s">
        <v>2380</v>
      </c>
      <c r="G632" t="s">
        <v>2381</v>
      </c>
      <c r="H632" t="s">
        <v>2380</v>
      </c>
      <c r="R632" s="64" t="s">
        <v>18</v>
      </c>
      <c r="S632" s="64">
        <v>1984</v>
      </c>
      <c r="U632" s="7" t="str">
        <f t="shared" si="54"/>
        <v>Jun</v>
      </c>
      <c r="V632" s="10">
        <f t="shared" si="55"/>
        <v>1984</v>
      </c>
      <c r="Y632" s="10" t="s">
        <v>2382</v>
      </c>
      <c r="Z632" s="10" t="str">
        <f t="shared" si="57"/>
        <v>yes</v>
      </c>
      <c r="AB632" s="53" t="s">
        <v>11</v>
      </c>
      <c r="AC632" s="10" t="str">
        <f t="shared" si="58"/>
        <v>tier - 2</v>
      </c>
      <c r="AE632" t="s">
        <v>16</v>
      </c>
      <c r="AF632" s="10" t="str">
        <f t="shared" si="59"/>
        <v>tier - 1</v>
      </c>
      <c r="AI632" t="s">
        <v>42</v>
      </c>
      <c r="AJ632" t="str">
        <f t="shared" si="56"/>
        <v>R1011</v>
      </c>
      <c r="AS632" s="110" t="s">
        <v>1740</v>
      </c>
      <c r="AT632" s="64">
        <v>38.049999999999997</v>
      </c>
      <c r="AU632" s="64">
        <v>9.6199999999999992</v>
      </c>
      <c r="AV632" s="64" t="s">
        <v>2380</v>
      </c>
      <c r="AW632" s="64" t="s">
        <v>2380</v>
      </c>
      <c r="AX632" s="64" t="s">
        <v>2380</v>
      </c>
      <c r="AY632" s="64" t="s">
        <v>2380</v>
      </c>
      <c r="AZ632" s="64">
        <v>0</v>
      </c>
      <c r="BA632" s="109" t="s">
        <v>8268</v>
      </c>
      <c r="BB632" s="64" t="s">
        <v>10448</v>
      </c>
      <c r="BC632" s="69" t="s">
        <v>10444</v>
      </c>
    </row>
    <row r="633" spans="1:55" x14ac:dyDescent="0.35">
      <c r="A633" t="s">
        <v>1739</v>
      </c>
      <c r="B633">
        <v>46.14</v>
      </c>
      <c r="C633">
        <v>10.78</v>
      </c>
      <c r="D633" t="s">
        <v>2380</v>
      </c>
      <c r="E633" t="s">
        <v>2380</v>
      </c>
      <c r="F633" t="s">
        <v>2380</v>
      </c>
      <c r="G633" t="s">
        <v>2381</v>
      </c>
      <c r="H633" t="s">
        <v>2380</v>
      </c>
      <c r="R633" s="64" t="s">
        <v>35</v>
      </c>
      <c r="S633" s="64">
        <v>1988</v>
      </c>
      <c r="U633" s="7" t="str">
        <f t="shared" si="54"/>
        <v>Aug</v>
      </c>
      <c r="V633" s="10">
        <f t="shared" si="55"/>
        <v>1988</v>
      </c>
      <c r="Y633" s="10" t="s">
        <v>2382</v>
      </c>
      <c r="Z633" s="10" t="str">
        <f t="shared" si="57"/>
        <v>yes</v>
      </c>
      <c r="AB633" s="53" t="s">
        <v>11</v>
      </c>
      <c r="AC633" s="10" t="str">
        <f t="shared" si="58"/>
        <v>tier - 2</v>
      </c>
      <c r="AE633" t="s">
        <v>11</v>
      </c>
      <c r="AF633" s="10" t="str">
        <f t="shared" si="59"/>
        <v>tier - 2</v>
      </c>
      <c r="AI633" t="s">
        <v>23</v>
      </c>
      <c r="AJ633" t="str">
        <f t="shared" si="56"/>
        <v>R1012</v>
      </c>
      <c r="AS633" s="110" t="s">
        <v>1739</v>
      </c>
      <c r="AT633" s="64">
        <v>46.14</v>
      </c>
      <c r="AU633" s="64">
        <v>10.78</v>
      </c>
      <c r="AV633" s="64" t="s">
        <v>2380</v>
      </c>
      <c r="AW633" s="64" t="s">
        <v>2380</v>
      </c>
      <c r="AX633" s="64" t="s">
        <v>2380</v>
      </c>
      <c r="AY633" s="64" t="s">
        <v>2380</v>
      </c>
      <c r="AZ633" s="64">
        <v>0</v>
      </c>
      <c r="BA633" s="109" t="s">
        <v>6933</v>
      </c>
      <c r="BB633" s="64" t="s">
        <v>10448</v>
      </c>
      <c r="BC633" s="69" t="s">
        <v>10444</v>
      </c>
    </row>
    <row r="634" spans="1:55" x14ac:dyDescent="0.35">
      <c r="A634" t="s">
        <v>1738</v>
      </c>
      <c r="B634">
        <v>41.325000000000003</v>
      </c>
      <c r="C634">
        <v>5.1100000000000003</v>
      </c>
      <c r="D634" t="s">
        <v>2382</v>
      </c>
      <c r="E634" t="s">
        <v>2380</v>
      </c>
      <c r="F634" t="s">
        <v>2380</v>
      </c>
      <c r="G634">
        <v>2</v>
      </c>
      <c r="H634" t="s">
        <v>2380</v>
      </c>
      <c r="R634" s="64" t="s">
        <v>15</v>
      </c>
      <c r="S634" s="64">
        <v>1989</v>
      </c>
      <c r="U634" s="7" t="str">
        <f t="shared" si="54"/>
        <v>Nov</v>
      </c>
      <c r="V634" s="10">
        <f t="shared" si="55"/>
        <v>1989</v>
      </c>
      <c r="Y634" s="10" t="s">
        <v>2380</v>
      </c>
      <c r="Z634" s="10" t="str">
        <f t="shared" si="57"/>
        <v>No</v>
      </c>
      <c r="AB634" s="53" t="s">
        <v>11</v>
      </c>
      <c r="AC634" s="10" t="str">
        <f t="shared" si="58"/>
        <v>tier - 2</v>
      </c>
      <c r="AE634" t="s">
        <v>16</v>
      </c>
      <c r="AF634" s="10" t="str">
        <f t="shared" si="59"/>
        <v>tier - 1</v>
      </c>
      <c r="AI634" t="s">
        <v>13</v>
      </c>
      <c r="AJ634" t="str">
        <f t="shared" si="56"/>
        <v>R1013</v>
      </c>
      <c r="AS634" s="110" t="s">
        <v>1738</v>
      </c>
      <c r="AT634" s="64">
        <v>41.325000000000003</v>
      </c>
      <c r="AU634" s="64">
        <v>5.1100000000000003</v>
      </c>
      <c r="AV634" s="64" t="s">
        <v>2380</v>
      </c>
      <c r="AW634" s="64" t="s">
        <v>2380</v>
      </c>
      <c r="AX634" s="64" t="s">
        <v>2383</v>
      </c>
      <c r="AY634" s="64" t="s">
        <v>2380</v>
      </c>
      <c r="AZ634" s="64">
        <v>2</v>
      </c>
      <c r="BA634" s="109" t="s">
        <v>7082</v>
      </c>
      <c r="BB634" s="64" t="s">
        <v>10450</v>
      </c>
      <c r="BC634" s="69" t="s">
        <v>10444</v>
      </c>
    </row>
    <row r="635" spans="1:55" x14ac:dyDescent="0.35">
      <c r="A635" t="s">
        <v>1737</v>
      </c>
      <c r="B635">
        <v>44.64</v>
      </c>
      <c r="C635">
        <v>7.18</v>
      </c>
      <c r="D635" t="s">
        <v>2380</v>
      </c>
      <c r="E635" t="s">
        <v>2380</v>
      </c>
      <c r="F635" t="s">
        <v>2380</v>
      </c>
      <c r="G635" t="s">
        <v>2381</v>
      </c>
      <c r="H635" t="s">
        <v>2380</v>
      </c>
      <c r="R635" s="64" t="s">
        <v>20</v>
      </c>
      <c r="S635" s="64">
        <v>1984</v>
      </c>
      <c r="U635" s="7" t="str">
        <f t="shared" si="54"/>
        <v>Sep</v>
      </c>
      <c r="V635" s="10">
        <f t="shared" si="55"/>
        <v>1984</v>
      </c>
      <c r="Y635" s="10" t="s">
        <v>2380</v>
      </c>
      <c r="Z635" s="10" t="str">
        <f t="shared" si="57"/>
        <v>No</v>
      </c>
      <c r="AB635" s="53" t="s">
        <v>11</v>
      </c>
      <c r="AC635" s="10" t="str">
        <f t="shared" si="58"/>
        <v>tier - 2</v>
      </c>
      <c r="AE635" t="s">
        <v>12</v>
      </c>
      <c r="AF635" s="10" t="str">
        <f t="shared" si="59"/>
        <v>tier - 3</v>
      </c>
      <c r="AI635" t="s">
        <v>13</v>
      </c>
      <c r="AJ635" t="str">
        <f t="shared" si="56"/>
        <v>R1013</v>
      </c>
      <c r="AS635" s="110" t="s">
        <v>1737</v>
      </c>
      <c r="AT635" s="64">
        <v>44.64</v>
      </c>
      <c r="AU635" s="64">
        <v>7.18</v>
      </c>
      <c r="AV635" s="64" t="s">
        <v>2380</v>
      </c>
      <c r="AW635" s="64" t="s">
        <v>2380</v>
      </c>
      <c r="AX635" s="64" t="s">
        <v>2380</v>
      </c>
      <c r="AY635" s="64" t="s">
        <v>2380</v>
      </c>
      <c r="AZ635" s="64">
        <v>0</v>
      </c>
      <c r="BA635" s="109" t="s">
        <v>8269</v>
      </c>
      <c r="BB635" s="64" t="s">
        <v>10448</v>
      </c>
      <c r="BC635" s="69" t="s">
        <v>10444</v>
      </c>
    </row>
    <row r="636" spans="1:55" x14ac:dyDescent="0.35">
      <c r="A636" t="s">
        <v>1736</v>
      </c>
      <c r="B636">
        <v>25.175000000000001</v>
      </c>
      <c r="C636">
        <v>4.96</v>
      </c>
      <c r="D636" t="s">
        <v>2380</v>
      </c>
      <c r="E636" t="s">
        <v>2382</v>
      </c>
      <c r="F636" t="s">
        <v>2380</v>
      </c>
      <c r="G636">
        <v>1</v>
      </c>
      <c r="H636" t="s">
        <v>31</v>
      </c>
      <c r="R636" s="64" t="s">
        <v>35</v>
      </c>
      <c r="S636" s="64">
        <v>1984</v>
      </c>
      <c r="U636" s="7" t="str">
        <f t="shared" si="54"/>
        <v>Aug</v>
      </c>
      <c r="V636" s="10">
        <f t="shared" si="55"/>
        <v>1984</v>
      </c>
      <c r="Y636" s="10" t="s">
        <v>2380</v>
      </c>
      <c r="Z636" s="10" t="str">
        <f t="shared" si="57"/>
        <v>No</v>
      </c>
      <c r="AB636" s="53" t="s">
        <v>11</v>
      </c>
      <c r="AC636" s="10" t="str">
        <f t="shared" si="58"/>
        <v>tier - 2</v>
      </c>
      <c r="AE636" t="s">
        <v>12</v>
      </c>
      <c r="AF636" s="10" t="str">
        <f t="shared" si="59"/>
        <v>tier - 3</v>
      </c>
      <c r="AI636" t="s">
        <v>13</v>
      </c>
      <c r="AJ636" t="str">
        <f t="shared" si="56"/>
        <v>R1013</v>
      </c>
      <c r="AS636" s="110" t="s">
        <v>1736</v>
      </c>
      <c r="AT636" s="64">
        <v>25.175000000000001</v>
      </c>
      <c r="AU636" s="64">
        <v>4.96</v>
      </c>
      <c r="AV636" s="64" t="s">
        <v>2382</v>
      </c>
      <c r="AW636" s="64" t="s">
        <v>2380</v>
      </c>
      <c r="AX636" s="64" t="s">
        <v>2380</v>
      </c>
      <c r="AY636" s="64" t="s">
        <v>2380</v>
      </c>
      <c r="AZ636" s="64">
        <v>1</v>
      </c>
      <c r="BA636" s="109" t="s">
        <v>7229</v>
      </c>
      <c r="BB636" s="64" t="s">
        <v>10450</v>
      </c>
      <c r="BC636" s="69" t="s">
        <v>10445</v>
      </c>
    </row>
    <row r="637" spans="1:55" x14ac:dyDescent="0.35">
      <c r="A637" t="s">
        <v>1735</v>
      </c>
      <c r="B637">
        <v>43.11</v>
      </c>
      <c r="C637">
        <v>4.67</v>
      </c>
      <c r="D637" t="s">
        <v>2382</v>
      </c>
      <c r="E637" t="s">
        <v>2380</v>
      </c>
      <c r="F637" t="s">
        <v>2380</v>
      </c>
      <c r="G637" t="s">
        <v>2381</v>
      </c>
      <c r="H637" t="s">
        <v>2380</v>
      </c>
      <c r="R637" s="64" t="s">
        <v>30</v>
      </c>
      <c r="S637" s="64">
        <v>1985</v>
      </c>
      <c r="U637" s="7" t="str">
        <f t="shared" si="54"/>
        <v>Dec</v>
      </c>
      <c r="V637" s="10">
        <f t="shared" si="55"/>
        <v>1985</v>
      </c>
      <c r="Y637" s="10" t="s">
        <v>2380</v>
      </c>
      <c r="Z637" s="10" t="str">
        <f t="shared" si="57"/>
        <v>No</v>
      </c>
      <c r="AB637" s="53" t="s">
        <v>11</v>
      </c>
      <c r="AC637" s="10" t="str">
        <f t="shared" si="58"/>
        <v>tier - 2</v>
      </c>
      <c r="AE637" t="s">
        <v>12</v>
      </c>
      <c r="AF637" s="10" t="str">
        <f t="shared" si="59"/>
        <v>tier - 3</v>
      </c>
      <c r="AI637" t="s">
        <v>13</v>
      </c>
      <c r="AJ637" t="str">
        <f t="shared" si="56"/>
        <v>R1013</v>
      </c>
      <c r="AS637" s="110" t="s">
        <v>1735</v>
      </c>
      <c r="AT637" s="64">
        <v>43.11</v>
      </c>
      <c r="AU637" s="64">
        <v>4.67</v>
      </c>
      <c r="AV637" s="64" t="s">
        <v>2380</v>
      </c>
      <c r="AW637" s="64" t="s">
        <v>2380</v>
      </c>
      <c r="AX637" s="64" t="s">
        <v>2383</v>
      </c>
      <c r="AY637" s="64" t="s">
        <v>2380</v>
      </c>
      <c r="AZ637" s="64">
        <v>0</v>
      </c>
      <c r="BA637" s="109" t="s">
        <v>8270</v>
      </c>
      <c r="BB637" s="64" t="s">
        <v>10450</v>
      </c>
      <c r="BC637" s="69" t="s">
        <v>10444</v>
      </c>
    </row>
    <row r="638" spans="1:55" x14ac:dyDescent="0.35">
      <c r="A638" t="s">
        <v>1734</v>
      </c>
      <c r="B638">
        <v>53.32</v>
      </c>
      <c r="C638">
        <v>5.0599999999999996</v>
      </c>
      <c r="D638" t="s">
        <v>2380</v>
      </c>
      <c r="E638" t="s">
        <v>2380</v>
      </c>
      <c r="F638" t="s">
        <v>2380</v>
      </c>
      <c r="G638" t="s">
        <v>2381</v>
      </c>
      <c r="H638" t="s">
        <v>2380</v>
      </c>
      <c r="R638" s="64" t="s">
        <v>20</v>
      </c>
      <c r="S638" s="64">
        <v>1975</v>
      </c>
      <c r="U638" s="7" t="str">
        <f t="shared" si="54"/>
        <v>Sep</v>
      </c>
      <c r="V638" s="10">
        <f t="shared" si="55"/>
        <v>1975</v>
      </c>
      <c r="Y638" s="10" t="s">
        <v>2380</v>
      </c>
      <c r="Z638" s="10" t="str">
        <f t="shared" si="57"/>
        <v>No</v>
      </c>
      <c r="AB638" s="53" t="s">
        <v>11</v>
      </c>
      <c r="AC638" s="10" t="str">
        <f t="shared" si="58"/>
        <v>tier - 2</v>
      </c>
      <c r="AE638" t="s">
        <v>12</v>
      </c>
      <c r="AF638" s="10" t="str">
        <f t="shared" si="59"/>
        <v>tier - 3</v>
      </c>
      <c r="AI638" t="s">
        <v>23</v>
      </c>
      <c r="AJ638" t="str">
        <f t="shared" si="56"/>
        <v>R1012</v>
      </c>
      <c r="AS638" s="110" t="s">
        <v>1734</v>
      </c>
      <c r="AT638" s="64">
        <v>53.32</v>
      </c>
      <c r="AU638" s="64">
        <v>5.0599999999999996</v>
      </c>
      <c r="AV638" s="64" t="s">
        <v>2380</v>
      </c>
      <c r="AW638" s="64" t="s">
        <v>2380</v>
      </c>
      <c r="AX638" s="64" t="s">
        <v>2380</v>
      </c>
      <c r="AY638" s="64" t="s">
        <v>2380</v>
      </c>
      <c r="AZ638" s="64">
        <v>0</v>
      </c>
      <c r="BA638" s="109" t="s">
        <v>6953</v>
      </c>
      <c r="BB638" s="64" t="s">
        <v>10450</v>
      </c>
      <c r="BC638" s="69" t="s">
        <v>10444</v>
      </c>
    </row>
    <row r="639" spans="1:55" x14ac:dyDescent="0.35">
      <c r="A639" t="s">
        <v>1733</v>
      </c>
      <c r="B639">
        <v>38.04</v>
      </c>
      <c r="C639">
        <v>5.0199999999999996</v>
      </c>
      <c r="D639" t="s">
        <v>2382</v>
      </c>
      <c r="E639" t="s">
        <v>2380</v>
      </c>
      <c r="F639" t="s">
        <v>2380</v>
      </c>
      <c r="G639">
        <v>1</v>
      </c>
      <c r="H639" t="s">
        <v>2380</v>
      </c>
      <c r="R639" s="64" t="s">
        <v>20</v>
      </c>
      <c r="S639" s="64">
        <v>1982</v>
      </c>
      <c r="U639" s="7" t="str">
        <f t="shared" si="54"/>
        <v>Sep</v>
      </c>
      <c r="V639" s="10">
        <f t="shared" si="55"/>
        <v>1982</v>
      </c>
      <c r="Y639" s="10" t="s">
        <v>2380</v>
      </c>
      <c r="Z639" s="10" t="str">
        <f t="shared" si="57"/>
        <v>No</v>
      </c>
      <c r="AB639" s="53" t="s">
        <v>11</v>
      </c>
      <c r="AC639" s="10" t="str">
        <f t="shared" si="58"/>
        <v>tier - 2</v>
      </c>
      <c r="AE639" t="s">
        <v>11</v>
      </c>
      <c r="AF639" s="10" t="str">
        <f t="shared" si="59"/>
        <v>tier - 2</v>
      </c>
      <c r="AI639" t="s">
        <v>13</v>
      </c>
      <c r="AJ639" t="str">
        <f t="shared" si="56"/>
        <v>R1013</v>
      </c>
      <c r="AS639" s="110" t="s">
        <v>1733</v>
      </c>
      <c r="AT639" s="64">
        <v>38.04</v>
      </c>
      <c r="AU639" s="64">
        <v>5.0199999999999996</v>
      </c>
      <c r="AV639" s="64" t="s">
        <v>2380</v>
      </c>
      <c r="AW639" s="64" t="s">
        <v>2380</v>
      </c>
      <c r="AX639" s="64" t="s">
        <v>2383</v>
      </c>
      <c r="AY639" s="64" t="s">
        <v>2380</v>
      </c>
      <c r="AZ639" s="64">
        <v>1</v>
      </c>
      <c r="BA639" s="109" t="s">
        <v>6847</v>
      </c>
      <c r="BB639" s="64" t="s">
        <v>10450</v>
      </c>
      <c r="BC639" s="69" t="s">
        <v>10444</v>
      </c>
    </row>
    <row r="640" spans="1:55" x14ac:dyDescent="0.35">
      <c r="A640" t="s">
        <v>1732</v>
      </c>
      <c r="B640">
        <v>37.9</v>
      </c>
      <c r="C640">
        <v>7.76</v>
      </c>
      <c r="D640" t="s">
        <v>2380</v>
      </c>
      <c r="E640" t="s">
        <v>2380</v>
      </c>
      <c r="F640" t="s">
        <v>2380</v>
      </c>
      <c r="G640" t="s">
        <v>2381</v>
      </c>
      <c r="H640" t="s">
        <v>2380</v>
      </c>
      <c r="R640" s="64" t="s">
        <v>10</v>
      </c>
      <c r="S640" s="64">
        <v>1991</v>
      </c>
      <c r="U640" s="7" t="str">
        <f t="shared" si="54"/>
        <v>Jul</v>
      </c>
      <c r="V640" s="10">
        <f t="shared" si="55"/>
        <v>1991</v>
      </c>
      <c r="Y640" s="10" t="s">
        <v>2380</v>
      </c>
      <c r="Z640" s="10" t="str">
        <f t="shared" si="57"/>
        <v>No</v>
      </c>
      <c r="AB640" s="53" t="s">
        <v>11</v>
      </c>
      <c r="AC640" s="10" t="str">
        <f t="shared" si="58"/>
        <v>tier - 2</v>
      </c>
      <c r="AE640" t="s">
        <v>11</v>
      </c>
      <c r="AF640" s="10" t="str">
        <f t="shared" si="59"/>
        <v>tier - 2</v>
      </c>
      <c r="AI640" t="s">
        <v>23</v>
      </c>
      <c r="AJ640" t="str">
        <f t="shared" si="56"/>
        <v>R1012</v>
      </c>
      <c r="AS640" s="110" t="s">
        <v>1732</v>
      </c>
      <c r="AT640" s="64">
        <v>37.9</v>
      </c>
      <c r="AU640" s="64">
        <v>7.76</v>
      </c>
      <c r="AV640" s="64" t="s">
        <v>2380</v>
      </c>
      <c r="AW640" s="64" t="s">
        <v>2380</v>
      </c>
      <c r="AX640" s="64" t="s">
        <v>2380</v>
      </c>
      <c r="AY640" s="64" t="s">
        <v>2380</v>
      </c>
      <c r="AZ640" s="64">
        <v>0</v>
      </c>
      <c r="BA640" s="109" t="s">
        <v>7230</v>
      </c>
      <c r="BB640" s="64" t="s">
        <v>10448</v>
      </c>
      <c r="BC640" s="69" t="s">
        <v>10444</v>
      </c>
    </row>
    <row r="641" spans="1:55" x14ac:dyDescent="0.35">
      <c r="A641" t="s">
        <v>1731</v>
      </c>
      <c r="B641">
        <v>39.6</v>
      </c>
      <c r="C641">
        <v>9.32</v>
      </c>
      <c r="D641" t="s">
        <v>2380</v>
      </c>
      <c r="E641" t="s">
        <v>2380</v>
      </c>
      <c r="F641" t="s">
        <v>2380</v>
      </c>
      <c r="G641" t="s">
        <v>2381</v>
      </c>
      <c r="H641" t="s">
        <v>2380</v>
      </c>
      <c r="R641" s="64" t="s">
        <v>20</v>
      </c>
      <c r="S641" s="64">
        <v>1992</v>
      </c>
      <c r="U641" s="7" t="str">
        <f t="shared" si="54"/>
        <v>Sep</v>
      </c>
      <c r="V641" s="10">
        <f t="shared" si="55"/>
        <v>1992</v>
      </c>
      <c r="Y641" s="10" t="s">
        <v>2380</v>
      </c>
      <c r="Z641" s="10" t="str">
        <f t="shared" si="57"/>
        <v>No</v>
      </c>
      <c r="AB641" s="53" t="s">
        <v>11</v>
      </c>
      <c r="AC641" s="10" t="str">
        <f t="shared" si="58"/>
        <v>tier - 2</v>
      </c>
      <c r="AE641" t="s">
        <v>16</v>
      </c>
      <c r="AF641" s="10" t="str">
        <f t="shared" si="59"/>
        <v>tier - 1</v>
      </c>
      <c r="AI641" t="s">
        <v>356</v>
      </c>
      <c r="AJ641" t="str">
        <f t="shared" si="56"/>
        <v>R1017</v>
      </c>
      <c r="AS641" s="110" t="s">
        <v>1731</v>
      </c>
      <c r="AT641" s="64">
        <v>39.6</v>
      </c>
      <c r="AU641" s="64">
        <v>9.32</v>
      </c>
      <c r="AV641" s="64" t="s">
        <v>2380</v>
      </c>
      <c r="AW641" s="64" t="s">
        <v>2380</v>
      </c>
      <c r="AX641" s="64" t="s">
        <v>2380</v>
      </c>
      <c r="AY641" s="64" t="s">
        <v>2380</v>
      </c>
      <c r="AZ641" s="64">
        <v>0</v>
      </c>
      <c r="BA641" s="109" t="s">
        <v>8271</v>
      </c>
      <c r="BB641" s="64" t="s">
        <v>10448</v>
      </c>
      <c r="BC641" s="69" t="s">
        <v>10444</v>
      </c>
    </row>
    <row r="642" spans="1:55" x14ac:dyDescent="0.35">
      <c r="A642" t="s">
        <v>1730</v>
      </c>
      <c r="B642">
        <v>50.92</v>
      </c>
      <c r="C642">
        <v>5.31</v>
      </c>
      <c r="D642" t="s">
        <v>2382</v>
      </c>
      <c r="E642" t="s">
        <v>2380</v>
      </c>
      <c r="F642" t="s">
        <v>2380</v>
      </c>
      <c r="G642">
        <v>1</v>
      </c>
      <c r="H642" t="s">
        <v>2380</v>
      </c>
      <c r="R642" s="64" t="s">
        <v>18</v>
      </c>
      <c r="S642" s="64">
        <v>1978</v>
      </c>
      <c r="U642" s="7" t="str">
        <f t="shared" si="54"/>
        <v>Jun</v>
      </c>
      <c r="V642" s="10">
        <f t="shared" si="55"/>
        <v>1978</v>
      </c>
      <c r="Y642" s="10" t="s">
        <v>2380</v>
      </c>
      <c r="Z642" s="10" t="str">
        <f t="shared" si="57"/>
        <v>No</v>
      </c>
      <c r="AB642" s="53" t="s">
        <v>11</v>
      </c>
      <c r="AC642" s="10" t="str">
        <f t="shared" si="58"/>
        <v>tier - 2</v>
      </c>
      <c r="AE642" t="s">
        <v>12</v>
      </c>
      <c r="AF642" s="10" t="str">
        <f t="shared" si="59"/>
        <v>tier - 3</v>
      </c>
      <c r="AI642" t="s">
        <v>23</v>
      </c>
      <c r="AJ642" t="str">
        <f t="shared" si="56"/>
        <v>R1012</v>
      </c>
      <c r="AS642" s="110" t="s">
        <v>1730</v>
      </c>
      <c r="AT642" s="64">
        <v>50.92</v>
      </c>
      <c r="AU642" s="64">
        <v>5.31</v>
      </c>
      <c r="AV642" s="64" t="s">
        <v>2380</v>
      </c>
      <c r="AW642" s="64" t="s">
        <v>2380</v>
      </c>
      <c r="AX642" s="64" t="s">
        <v>2383</v>
      </c>
      <c r="AY642" s="64" t="s">
        <v>2380</v>
      </c>
      <c r="AZ642" s="64">
        <v>1</v>
      </c>
      <c r="BA642" s="109" t="s">
        <v>7231</v>
      </c>
      <c r="BB642" s="64" t="s">
        <v>10450</v>
      </c>
      <c r="BC642" s="69" t="s">
        <v>10444</v>
      </c>
    </row>
    <row r="643" spans="1:55" x14ac:dyDescent="0.35">
      <c r="A643" t="s">
        <v>1729</v>
      </c>
      <c r="B643">
        <v>21.85</v>
      </c>
      <c r="C643">
        <v>5.56</v>
      </c>
      <c r="D643" t="s">
        <v>2382</v>
      </c>
      <c r="E643" t="s">
        <v>2380</v>
      </c>
      <c r="F643" t="s">
        <v>2380</v>
      </c>
      <c r="G643" t="s">
        <v>2381</v>
      </c>
      <c r="H643" t="s">
        <v>2382</v>
      </c>
      <c r="R643" s="64" t="s">
        <v>35</v>
      </c>
      <c r="S643" s="64">
        <v>1982</v>
      </c>
      <c r="U643" s="7" t="str">
        <f t="shared" si="54"/>
        <v>Aug</v>
      </c>
      <c r="V643" s="10">
        <f t="shared" si="55"/>
        <v>1982</v>
      </c>
      <c r="Y643" s="12" t="s">
        <v>31</v>
      </c>
      <c r="Z643" s="12" t="str">
        <f t="shared" si="57"/>
        <v>No</v>
      </c>
      <c r="AB643" s="53" t="s">
        <v>11</v>
      </c>
      <c r="AC643" s="10" t="str">
        <f t="shared" si="58"/>
        <v>tier - 2</v>
      </c>
      <c r="AE643" t="s">
        <v>12</v>
      </c>
      <c r="AF643" s="10" t="str">
        <f t="shared" si="59"/>
        <v>tier - 3</v>
      </c>
      <c r="AI643" t="s">
        <v>13</v>
      </c>
      <c r="AJ643" t="str">
        <f t="shared" si="56"/>
        <v>R1013</v>
      </c>
      <c r="AS643" s="110" t="s">
        <v>1729</v>
      </c>
      <c r="AT643" s="64">
        <v>21.85</v>
      </c>
      <c r="AU643" s="64">
        <v>5.56</v>
      </c>
      <c r="AV643" s="64" t="s">
        <v>2380</v>
      </c>
      <c r="AW643" s="64" t="s">
        <v>2380</v>
      </c>
      <c r="AX643" s="64" t="s">
        <v>2383</v>
      </c>
      <c r="AY643" s="64" t="s">
        <v>2383</v>
      </c>
      <c r="AZ643" s="64">
        <v>0</v>
      </c>
      <c r="BA643" s="109" t="s">
        <v>7232</v>
      </c>
      <c r="BB643" s="64" t="s">
        <v>10450</v>
      </c>
      <c r="BC643" s="69" t="s">
        <v>10446</v>
      </c>
    </row>
    <row r="644" spans="1:55" x14ac:dyDescent="0.35">
      <c r="A644" t="s">
        <v>1728</v>
      </c>
      <c r="B644">
        <v>36.08</v>
      </c>
      <c r="C644">
        <v>7.11</v>
      </c>
      <c r="D644" t="s">
        <v>2382</v>
      </c>
      <c r="E644" t="s">
        <v>2380</v>
      </c>
      <c r="F644" t="s">
        <v>2383</v>
      </c>
      <c r="G644">
        <v>1</v>
      </c>
      <c r="H644" t="s">
        <v>2380</v>
      </c>
      <c r="R644" s="64" t="s">
        <v>30</v>
      </c>
      <c r="S644" s="64">
        <v>1986</v>
      </c>
      <c r="U644" s="7" t="str">
        <f t="shared" si="54"/>
        <v>Dec</v>
      </c>
      <c r="V644" s="10">
        <f t="shared" si="55"/>
        <v>1986</v>
      </c>
      <c r="Y644" s="10" t="s">
        <v>2380</v>
      </c>
      <c r="Z644" s="10" t="str">
        <f t="shared" si="57"/>
        <v>No</v>
      </c>
      <c r="AB644" s="53" t="s">
        <v>11</v>
      </c>
      <c r="AC644" s="10" t="str">
        <f t="shared" si="58"/>
        <v>tier - 2</v>
      </c>
      <c r="AE644" t="s">
        <v>16</v>
      </c>
      <c r="AF644" s="10" t="str">
        <f t="shared" si="59"/>
        <v>tier - 1</v>
      </c>
      <c r="AI644" t="s">
        <v>247</v>
      </c>
      <c r="AJ644" t="str">
        <f t="shared" si="56"/>
        <v>R1024</v>
      </c>
      <c r="AS644" s="110" t="s">
        <v>1728</v>
      </c>
      <c r="AT644" s="64">
        <v>36.08</v>
      </c>
      <c r="AU644" s="64">
        <v>7.11</v>
      </c>
      <c r="AV644" s="64" t="s">
        <v>2380</v>
      </c>
      <c r="AW644" s="64" t="s">
        <v>2383</v>
      </c>
      <c r="AX644" s="64" t="s">
        <v>2383</v>
      </c>
      <c r="AY644" s="64" t="s">
        <v>2380</v>
      </c>
      <c r="AZ644" s="64">
        <v>1</v>
      </c>
      <c r="BA644" s="109" t="s">
        <v>5304</v>
      </c>
      <c r="BB644" s="64" t="s">
        <v>10448</v>
      </c>
      <c r="BC644" s="69" t="s">
        <v>10444</v>
      </c>
    </row>
    <row r="645" spans="1:55" x14ac:dyDescent="0.35">
      <c r="A645" t="s">
        <v>1727</v>
      </c>
      <c r="B645">
        <v>40.44</v>
      </c>
      <c r="C645">
        <v>5.13</v>
      </c>
      <c r="D645" t="s">
        <v>2382</v>
      </c>
      <c r="E645" t="s">
        <v>2380</v>
      </c>
      <c r="F645" t="s">
        <v>2383</v>
      </c>
      <c r="G645">
        <v>1</v>
      </c>
      <c r="H645" t="s">
        <v>2380</v>
      </c>
      <c r="R645" s="64" t="s">
        <v>37</v>
      </c>
      <c r="S645" s="64">
        <v>1973</v>
      </c>
      <c r="U645" s="7" t="str">
        <f t="shared" si="54"/>
        <v>Oct</v>
      </c>
      <c r="V645" s="10">
        <f t="shared" si="55"/>
        <v>1973</v>
      </c>
      <c r="Y645" s="10" t="s">
        <v>2380</v>
      </c>
      <c r="Z645" s="10" t="str">
        <f t="shared" si="57"/>
        <v>No</v>
      </c>
      <c r="AB645" s="53" t="s">
        <v>12</v>
      </c>
      <c r="AC645" s="10" t="str">
        <f t="shared" si="58"/>
        <v>tier - 3</v>
      </c>
      <c r="AE645" t="s">
        <v>16</v>
      </c>
      <c r="AF645" s="10" t="str">
        <f t="shared" si="59"/>
        <v>tier - 1</v>
      </c>
      <c r="AI645" t="s">
        <v>13</v>
      </c>
      <c r="AJ645" t="str">
        <f t="shared" si="56"/>
        <v>R1013</v>
      </c>
      <c r="AS645" s="110" t="s">
        <v>1727</v>
      </c>
      <c r="AT645" s="64">
        <v>40.44</v>
      </c>
      <c r="AU645" s="64">
        <v>5.13</v>
      </c>
      <c r="AV645" s="64" t="s">
        <v>2380</v>
      </c>
      <c r="AW645" s="64" t="s">
        <v>2383</v>
      </c>
      <c r="AX645" s="64" t="s">
        <v>2383</v>
      </c>
      <c r="AY645" s="64" t="s">
        <v>2380</v>
      </c>
      <c r="AZ645" s="64">
        <v>1</v>
      </c>
      <c r="BA645" s="109" t="s">
        <v>7233</v>
      </c>
      <c r="BB645" s="64" t="s">
        <v>10450</v>
      </c>
      <c r="BC645" s="69" t="s">
        <v>10444</v>
      </c>
    </row>
    <row r="646" spans="1:55" x14ac:dyDescent="0.35">
      <c r="A646" t="s">
        <v>1726</v>
      </c>
      <c r="B646">
        <v>38.094999999999999</v>
      </c>
      <c r="C646">
        <v>10.199999999999999</v>
      </c>
      <c r="D646" t="s">
        <v>2380</v>
      </c>
      <c r="E646" t="s">
        <v>2380</v>
      </c>
      <c r="F646" t="s">
        <v>2380</v>
      </c>
      <c r="G646" t="s">
        <v>2381</v>
      </c>
      <c r="H646" t="s">
        <v>2380</v>
      </c>
      <c r="R646" s="64" t="s">
        <v>30</v>
      </c>
      <c r="S646" s="64">
        <v>1986</v>
      </c>
      <c r="U646" s="7" t="str">
        <f t="shared" ref="U646:U709" si="60">SUBSTITUTE(R646,"?","Sep")</f>
        <v>Dec</v>
      </c>
      <c r="V646" s="10">
        <f t="shared" ref="V646:V709" si="61">IF(S646="?",ROUND(AVERAGEIF($S$5:$S$2347,"&lt;&gt;?"),0),S646)</f>
        <v>1986</v>
      </c>
      <c r="Y646" s="10" t="s">
        <v>2380</v>
      </c>
      <c r="Z646" s="10" t="str">
        <f t="shared" si="57"/>
        <v>No</v>
      </c>
      <c r="AB646" s="53" t="s">
        <v>11</v>
      </c>
      <c r="AC646" s="10" t="str">
        <f t="shared" si="58"/>
        <v>tier - 2</v>
      </c>
      <c r="AE646" t="s">
        <v>11</v>
      </c>
      <c r="AF646" s="10" t="str">
        <f t="shared" si="59"/>
        <v>tier - 2</v>
      </c>
      <c r="AI646" t="s">
        <v>247</v>
      </c>
      <c r="AJ646" t="str">
        <f t="shared" ref="AJ646:AJ709" si="62">IF(AI646="?","Unknown",AI646)</f>
        <v>R1024</v>
      </c>
      <c r="AS646" s="110" t="s">
        <v>1726</v>
      </c>
      <c r="AT646" s="64">
        <v>38.094999999999999</v>
      </c>
      <c r="AU646" s="64">
        <v>10.199999999999999</v>
      </c>
      <c r="AV646" s="64" t="s">
        <v>2380</v>
      </c>
      <c r="AW646" s="64" t="s">
        <v>2380</v>
      </c>
      <c r="AX646" s="64" t="s">
        <v>2380</v>
      </c>
      <c r="AY646" s="64" t="s">
        <v>2380</v>
      </c>
      <c r="AZ646" s="64">
        <v>0</v>
      </c>
      <c r="BA646" s="109" t="s">
        <v>7070</v>
      </c>
      <c r="BB646" s="64" t="s">
        <v>10448</v>
      </c>
      <c r="BC646" s="69" t="s">
        <v>10444</v>
      </c>
    </row>
    <row r="647" spans="1:55" x14ac:dyDescent="0.35">
      <c r="A647" t="s">
        <v>1725</v>
      </c>
      <c r="B647">
        <v>44.95</v>
      </c>
      <c r="C647">
        <v>10.4</v>
      </c>
      <c r="D647" t="s">
        <v>2380</v>
      </c>
      <c r="E647" t="s">
        <v>2380</v>
      </c>
      <c r="F647" t="s">
        <v>2380</v>
      </c>
      <c r="G647" t="s">
        <v>2381</v>
      </c>
      <c r="H647" t="s">
        <v>2380</v>
      </c>
      <c r="R647" s="64" t="s">
        <v>10</v>
      </c>
      <c r="S647" s="64">
        <v>1986</v>
      </c>
      <c r="U647" s="7" t="str">
        <f t="shared" si="60"/>
        <v>Jul</v>
      </c>
      <c r="V647" s="10">
        <f t="shared" si="61"/>
        <v>1986</v>
      </c>
      <c r="Y647" s="10" t="s">
        <v>2380</v>
      </c>
      <c r="Z647" s="10" t="str">
        <f t="shared" si="57"/>
        <v>No</v>
      </c>
      <c r="AB647" s="53" t="s">
        <v>12</v>
      </c>
      <c r="AC647" s="10" t="str">
        <f t="shared" si="58"/>
        <v>tier - 3</v>
      </c>
      <c r="AE647" t="s">
        <v>11</v>
      </c>
      <c r="AF647" s="10" t="str">
        <f t="shared" si="59"/>
        <v>tier - 2</v>
      </c>
      <c r="AI647" t="s">
        <v>42</v>
      </c>
      <c r="AJ647" t="str">
        <f t="shared" si="62"/>
        <v>R1011</v>
      </c>
      <c r="AS647" s="110" t="s">
        <v>1725</v>
      </c>
      <c r="AT647" s="64">
        <v>44.95</v>
      </c>
      <c r="AU647" s="64">
        <v>10.4</v>
      </c>
      <c r="AV647" s="64" t="s">
        <v>2380</v>
      </c>
      <c r="AW647" s="64" t="s">
        <v>2380</v>
      </c>
      <c r="AX647" s="64" t="s">
        <v>2380</v>
      </c>
      <c r="AY647" s="64" t="s">
        <v>2380</v>
      </c>
      <c r="AZ647" s="64">
        <v>0</v>
      </c>
      <c r="BA647" s="109" t="s">
        <v>7234</v>
      </c>
      <c r="BB647" s="64" t="s">
        <v>10448</v>
      </c>
      <c r="BC647" s="69" t="s">
        <v>10444</v>
      </c>
    </row>
    <row r="648" spans="1:55" x14ac:dyDescent="0.35">
      <c r="A648" t="s">
        <v>1724</v>
      </c>
      <c r="B648">
        <v>35.54</v>
      </c>
      <c r="C648">
        <v>10.67</v>
      </c>
      <c r="D648" t="s">
        <v>2380</v>
      </c>
      <c r="E648" t="s">
        <v>2380</v>
      </c>
      <c r="F648" t="s">
        <v>2380</v>
      </c>
      <c r="G648" t="s">
        <v>2381</v>
      </c>
      <c r="H648" t="s">
        <v>2380</v>
      </c>
      <c r="R648" s="64" t="s">
        <v>20</v>
      </c>
      <c r="S648" s="64">
        <v>1986</v>
      </c>
      <c r="U648" s="7" t="str">
        <f t="shared" si="60"/>
        <v>Sep</v>
      </c>
      <c r="V648" s="10">
        <f t="shared" si="61"/>
        <v>1986</v>
      </c>
      <c r="Y648" s="10" t="s">
        <v>2380</v>
      </c>
      <c r="Z648" s="10" t="str">
        <f t="shared" si="57"/>
        <v>No</v>
      </c>
      <c r="AB648" s="53" t="s">
        <v>11</v>
      </c>
      <c r="AC648" s="10" t="str">
        <f t="shared" si="58"/>
        <v>tier - 2</v>
      </c>
      <c r="AE648" t="s">
        <v>11</v>
      </c>
      <c r="AF648" s="10" t="str">
        <f t="shared" si="59"/>
        <v>tier - 2</v>
      </c>
      <c r="AI648" t="s">
        <v>13</v>
      </c>
      <c r="AJ648" t="str">
        <f t="shared" si="62"/>
        <v>R1013</v>
      </c>
      <c r="AS648" s="110" t="s">
        <v>1724</v>
      </c>
      <c r="AT648" s="64">
        <v>35.54</v>
      </c>
      <c r="AU648" s="64">
        <v>10.67</v>
      </c>
      <c r="AV648" s="64" t="s">
        <v>2380</v>
      </c>
      <c r="AW648" s="64" t="s">
        <v>2380</v>
      </c>
      <c r="AX648" s="64" t="s">
        <v>2380</v>
      </c>
      <c r="AY648" s="64" t="s">
        <v>2380</v>
      </c>
      <c r="AZ648" s="64">
        <v>0</v>
      </c>
      <c r="BA648" s="109" t="s">
        <v>7235</v>
      </c>
      <c r="BB648" s="64" t="s">
        <v>10448</v>
      </c>
      <c r="BC648" s="69" t="s">
        <v>10444</v>
      </c>
    </row>
    <row r="649" spans="1:55" x14ac:dyDescent="0.35">
      <c r="A649" t="s">
        <v>1723</v>
      </c>
      <c r="B649">
        <v>39.799999999999997</v>
      </c>
      <c r="C649">
        <v>4.6500000000000004</v>
      </c>
      <c r="D649" t="s">
        <v>2382</v>
      </c>
      <c r="E649" t="s">
        <v>2380</v>
      </c>
      <c r="F649" t="s">
        <v>2380</v>
      </c>
      <c r="G649">
        <v>2</v>
      </c>
      <c r="H649" t="s">
        <v>2380</v>
      </c>
      <c r="R649" s="64" t="s">
        <v>35</v>
      </c>
      <c r="S649" s="64">
        <v>1984</v>
      </c>
      <c r="U649" s="7" t="str">
        <f t="shared" si="60"/>
        <v>Aug</v>
      </c>
      <c r="V649" s="10">
        <f t="shared" si="61"/>
        <v>1984</v>
      </c>
      <c r="Y649" s="10" t="s">
        <v>2380</v>
      </c>
      <c r="Z649" s="10" t="str">
        <f t="shared" si="57"/>
        <v>No</v>
      </c>
      <c r="AB649" s="53" t="s">
        <v>11</v>
      </c>
      <c r="AC649" s="10" t="str">
        <f t="shared" si="58"/>
        <v>tier - 2</v>
      </c>
      <c r="AE649" t="s">
        <v>11</v>
      </c>
      <c r="AF649" s="10" t="str">
        <f t="shared" si="59"/>
        <v>tier - 2</v>
      </c>
      <c r="AI649" t="s">
        <v>13</v>
      </c>
      <c r="AJ649" t="str">
        <f t="shared" si="62"/>
        <v>R1013</v>
      </c>
      <c r="AS649" s="110" t="s">
        <v>1723</v>
      </c>
      <c r="AT649" s="64">
        <v>39.799999999999997</v>
      </c>
      <c r="AU649" s="64">
        <v>4.6500000000000004</v>
      </c>
      <c r="AV649" s="64" t="s">
        <v>2380</v>
      </c>
      <c r="AW649" s="64" t="s">
        <v>2380</v>
      </c>
      <c r="AX649" s="64" t="s">
        <v>2383</v>
      </c>
      <c r="AY649" s="64" t="s">
        <v>2380</v>
      </c>
      <c r="AZ649" s="64">
        <v>2</v>
      </c>
      <c r="BA649" s="109" t="s">
        <v>7236</v>
      </c>
      <c r="BB649" s="64" t="s">
        <v>10450</v>
      </c>
      <c r="BC649" s="69" t="s">
        <v>10444</v>
      </c>
    </row>
    <row r="650" spans="1:55" x14ac:dyDescent="0.35">
      <c r="A650" t="s">
        <v>1722</v>
      </c>
      <c r="B650">
        <v>33.659999999999997</v>
      </c>
      <c r="C650">
        <v>5.65</v>
      </c>
      <c r="D650" t="s">
        <v>2382</v>
      </c>
      <c r="E650" t="s">
        <v>2380</v>
      </c>
      <c r="F650" t="s">
        <v>2380</v>
      </c>
      <c r="G650">
        <v>2</v>
      </c>
      <c r="H650" t="s">
        <v>2380</v>
      </c>
      <c r="R650" s="64" t="s">
        <v>35</v>
      </c>
      <c r="S650" s="64">
        <v>1984</v>
      </c>
      <c r="U650" s="7" t="str">
        <f t="shared" si="60"/>
        <v>Aug</v>
      </c>
      <c r="V650" s="10">
        <f t="shared" si="61"/>
        <v>1984</v>
      </c>
      <c r="Y650" s="10" t="s">
        <v>2382</v>
      </c>
      <c r="Z650" s="10" t="str">
        <f t="shared" ref="Z650:Z713" si="63">IF(Y650="?",$Z$6,Y650)</f>
        <v>yes</v>
      </c>
      <c r="AB650" s="53" t="s">
        <v>11</v>
      </c>
      <c r="AC650" s="10" t="str">
        <f t="shared" ref="AC650:AC713" si="64">IF(AB650="?",$AC$6,AB650)</f>
        <v>tier - 2</v>
      </c>
      <c r="AE650" t="s">
        <v>11</v>
      </c>
      <c r="AF650" s="10" t="str">
        <f t="shared" ref="AF650:AF713" si="65">IF(AE650="?",$AF$6,AE650)</f>
        <v>tier - 2</v>
      </c>
      <c r="AI650" t="s">
        <v>42</v>
      </c>
      <c r="AJ650" t="str">
        <f t="shared" si="62"/>
        <v>R1011</v>
      </c>
      <c r="AS650" s="110" t="s">
        <v>1722</v>
      </c>
      <c r="AT650" s="64">
        <v>33.659999999999997</v>
      </c>
      <c r="AU650" s="64">
        <v>5.65</v>
      </c>
      <c r="AV650" s="64" t="s">
        <v>2380</v>
      </c>
      <c r="AW650" s="64" t="s">
        <v>2380</v>
      </c>
      <c r="AX650" s="64" t="s">
        <v>2383</v>
      </c>
      <c r="AY650" s="64" t="s">
        <v>2380</v>
      </c>
      <c r="AZ650" s="64">
        <v>2</v>
      </c>
      <c r="BA650" s="109" t="s">
        <v>7071</v>
      </c>
      <c r="BB650" s="64" t="s">
        <v>10450</v>
      </c>
      <c r="BC650" s="69" t="s">
        <v>10444</v>
      </c>
    </row>
    <row r="651" spans="1:55" x14ac:dyDescent="0.35">
      <c r="A651" t="s">
        <v>1721</v>
      </c>
      <c r="B651">
        <v>35.5</v>
      </c>
      <c r="C651">
        <v>11.97</v>
      </c>
      <c r="D651" t="s">
        <v>2380</v>
      </c>
      <c r="E651" t="s">
        <v>2380</v>
      </c>
      <c r="F651" t="s">
        <v>2380</v>
      </c>
      <c r="G651" t="s">
        <v>2381</v>
      </c>
      <c r="H651" t="s">
        <v>2380</v>
      </c>
      <c r="R651" s="64" t="s">
        <v>10</v>
      </c>
      <c r="S651" s="64">
        <v>1988</v>
      </c>
      <c r="U651" s="7" t="str">
        <f t="shared" si="60"/>
        <v>Jul</v>
      </c>
      <c r="V651" s="10">
        <f t="shared" si="61"/>
        <v>1988</v>
      </c>
      <c r="Y651" s="10" t="s">
        <v>2380</v>
      </c>
      <c r="Z651" s="10" t="str">
        <f t="shared" si="63"/>
        <v>No</v>
      </c>
      <c r="AB651" s="53" t="s">
        <v>11</v>
      </c>
      <c r="AC651" s="10" t="str">
        <f t="shared" si="64"/>
        <v>tier - 2</v>
      </c>
      <c r="AE651" t="s">
        <v>12</v>
      </c>
      <c r="AF651" s="10" t="str">
        <f t="shared" si="65"/>
        <v>tier - 3</v>
      </c>
      <c r="AI651" t="s">
        <v>23</v>
      </c>
      <c r="AJ651" t="str">
        <f t="shared" si="62"/>
        <v>R1012</v>
      </c>
      <c r="AS651" s="110" t="s">
        <v>1721</v>
      </c>
      <c r="AT651" s="64">
        <v>35.5</v>
      </c>
      <c r="AU651" s="64">
        <v>11.97</v>
      </c>
      <c r="AV651" s="64" t="s">
        <v>2380</v>
      </c>
      <c r="AW651" s="64" t="s">
        <v>2380</v>
      </c>
      <c r="AX651" s="64" t="s">
        <v>2380</v>
      </c>
      <c r="AY651" s="64" t="s">
        <v>2380</v>
      </c>
      <c r="AZ651" s="64">
        <v>0</v>
      </c>
      <c r="BA651" s="109" t="s">
        <v>7237</v>
      </c>
      <c r="BB651" s="64" t="s">
        <v>10448</v>
      </c>
      <c r="BC651" s="69" t="s">
        <v>10444</v>
      </c>
    </row>
    <row r="652" spans="1:55" x14ac:dyDescent="0.35">
      <c r="A652" t="s">
        <v>1720</v>
      </c>
      <c r="B652">
        <v>41.63</v>
      </c>
      <c r="C652">
        <v>6.71</v>
      </c>
      <c r="D652" t="s">
        <v>2380</v>
      </c>
      <c r="E652" t="s">
        <v>2380</v>
      </c>
      <c r="F652" t="s">
        <v>2380</v>
      </c>
      <c r="G652" t="s">
        <v>2381</v>
      </c>
      <c r="H652" t="s">
        <v>2380</v>
      </c>
      <c r="R652" s="64" t="s">
        <v>15</v>
      </c>
      <c r="S652" s="64">
        <v>1981</v>
      </c>
      <c r="U652" s="7" t="str">
        <f t="shared" si="60"/>
        <v>Nov</v>
      </c>
      <c r="V652" s="10">
        <f t="shared" si="61"/>
        <v>1981</v>
      </c>
      <c r="Y652" s="10" t="s">
        <v>2380</v>
      </c>
      <c r="Z652" s="10" t="str">
        <f t="shared" si="63"/>
        <v>No</v>
      </c>
      <c r="AB652" s="53" t="s">
        <v>11</v>
      </c>
      <c r="AC652" s="10" t="str">
        <f t="shared" si="64"/>
        <v>tier - 2</v>
      </c>
      <c r="AE652" t="s">
        <v>12</v>
      </c>
      <c r="AF652" s="10" t="str">
        <f t="shared" si="65"/>
        <v>tier - 3</v>
      </c>
      <c r="AI652" t="s">
        <v>13</v>
      </c>
      <c r="AJ652" t="str">
        <f t="shared" si="62"/>
        <v>R1013</v>
      </c>
      <c r="AS652" s="110" t="s">
        <v>1720</v>
      </c>
      <c r="AT652" s="64">
        <v>41.63</v>
      </c>
      <c r="AU652" s="64">
        <v>6.71</v>
      </c>
      <c r="AV652" s="64" t="s">
        <v>2380</v>
      </c>
      <c r="AW652" s="64" t="s">
        <v>2380</v>
      </c>
      <c r="AX652" s="64" t="s">
        <v>2380</v>
      </c>
      <c r="AY652" s="64" t="s">
        <v>2380</v>
      </c>
      <c r="AZ652" s="64">
        <v>0</v>
      </c>
      <c r="BA652" s="109" t="s">
        <v>6755</v>
      </c>
      <c r="BB652" s="64" t="s">
        <v>10448</v>
      </c>
      <c r="BC652" s="69" t="s">
        <v>10444</v>
      </c>
    </row>
    <row r="653" spans="1:55" x14ac:dyDescent="0.35">
      <c r="A653" t="s">
        <v>1719</v>
      </c>
      <c r="B653">
        <v>46.49</v>
      </c>
      <c r="C653">
        <v>11.92</v>
      </c>
      <c r="D653" t="s">
        <v>2380</v>
      </c>
      <c r="E653" t="s">
        <v>2380</v>
      </c>
      <c r="F653" t="s">
        <v>2380</v>
      </c>
      <c r="G653" t="s">
        <v>2381</v>
      </c>
      <c r="H653" t="s">
        <v>2380</v>
      </c>
      <c r="R653" s="64" t="s">
        <v>30</v>
      </c>
      <c r="S653" s="64">
        <v>1980</v>
      </c>
      <c r="U653" s="7" t="str">
        <f t="shared" si="60"/>
        <v>Dec</v>
      </c>
      <c r="V653" s="10">
        <f t="shared" si="61"/>
        <v>1980</v>
      </c>
      <c r="Y653" s="10" t="s">
        <v>2380</v>
      </c>
      <c r="Z653" s="10" t="str">
        <f t="shared" si="63"/>
        <v>No</v>
      </c>
      <c r="AB653" s="53" t="s">
        <v>11</v>
      </c>
      <c r="AC653" s="10" t="str">
        <f t="shared" si="64"/>
        <v>tier - 2</v>
      </c>
      <c r="AE653" t="s">
        <v>11</v>
      </c>
      <c r="AF653" s="10" t="str">
        <f t="shared" si="65"/>
        <v>tier - 2</v>
      </c>
      <c r="AI653" t="s">
        <v>23</v>
      </c>
      <c r="AJ653" t="str">
        <f t="shared" si="62"/>
        <v>R1012</v>
      </c>
      <c r="AS653" s="110" t="s">
        <v>1719</v>
      </c>
      <c r="AT653" s="64">
        <v>46.49</v>
      </c>
      <c r="AU653" s="64">
        <v>11.92</v>
      </c>
      <c r="AV653" s="64" t="s">
        <v>2380</v>
      </c>
      <c r="AW653" s="64" t="s">
        <v>2380</v>
      </c>
      <c r="AX653" s="64" t="s">
        <v>2380</v>
      </c>
      <c r="AY653" s="64" t="s">
        <v>2380</v>
      </c>
      <c r="AZ653" s="64">
        <v>0</v>
      </c>
      <c r="BA653" s="109" t="s">
        <v>7238</v>
      </c>
      <c r="BB653" s="64" t="s">
        <v>10448</v>
      </c>
      <c r="BC653" s="69" t="s">
        <v>10444</v>
      </c>
    </row>
    <row r="654" spans="1:55" x14ac:dyDescent="0.35">
      <c r="A654" t="s">
        <v>1718</v>
      </c>
      <c r="B654">
        <v>43.29</v>
      </c>
      <c r="C654">
        <v>5.35</v>
      </c>
      <c r="D654" t="s">
        <v>2380</v>
      </c>
      <c r="E654" t="s">
        <v>2380</v>
      </c>
      <c r="F654" t="s">
        <v>2380</v>
      </c>
      <c r="G654">
        <v>2</v>
      </c>
      <c r="H654" t="s">
        <v>2380</v>
      </c>
      <c r="R654" s="64" t="s">
        <v>20</v>
      </c>
      <c r="S654" s="64">
        <v>1999</v>
      </c>
      <c r="U654" s="7" t="str">
        <f t="shared" si="60"/>
        <v>Sep</v>
      </c>
      <c r="V654" s="10">
        <f t="shared" si="61"/>
        <v>1999</v>
      </c>
      <c r="Y654" s="10" t="s">
        <v>2380</v>
      </c>
      <c r="Z654" s="10" t="str">
        <f t="shared" si="63"/>
        <v>No</v>
      </c>
      <c r="AB654" s="53" t="s">
        <v>11</v>
      </c>
      <c r="AC654" s="10" t="str">
        <f t="shared" si="64"/>
        <v>tier - 2</v>
      </c>
      <c r="AE654" t="s">
        <v>12</v>
      </c>
      <c r="AF654" s="10" t="str">
        <f t="shared" si="65"/>
        <v>tier - 3</v>
      </c>
      <c r="AI654" t="s">
        <v>535</v>
      </c>
      <c r="AJ654" t="str">
        <f t="shared" si="62"/>
        <v>R1026</v>
      </c>
      <c r="AS654" s="110" t="s">
        <v>1718</v>
      </c>
      <c r="AT654" s="64">
        <v>43.29</v>
      </c>
      <c r="AU654" s="64">
        <v>5.35</v>
      </c>
      <c r="AV654" s="64" t="s">
        <v>2380</v>
      </c>
      <c r="AW654" s="64" t="s">
        <v>2380</v>
      </c>
      <c r="AX654" s="64" t="s">
        <v>2380</v>
      </c>
      <c r="AY654" s="64" t="s">
        <v>2380</v>
      </c>
      <c r="AZ654" s="64">
        <v>2</v>
      </c>
      <c r="BA654" s="109" t="s">
        <v>7239</v>
      </c>
      <c r="BB654" s="64" t="s">
        <v>10450</v>
      </c>
      <c r="BC654" s="69" t="s">
        <v>10444</v>
      </c>
    </row>
    <row r="655" spans="1:55" x14ac:dyDescent="0.35">
      <c r="A655" t="s">
        <v>1717</v>
      </c>
      <c r="B655">
        <v>43.08</v>
      </c>
      <c r="C655">
        <v>8.9600000000000009</v>
      </c>
      <c r="D655" t="s">
        <v>2382</v>
      </c>
      <c r="E655" t="s">
        <v>2380</v>
      </c>
      <c r="F655" t="s">
        <v>2380</v>
      </c>
      <c r="G655">
        <v>1</v>
      </c>
      <c r="H655" t="s">
        <v>2380</v>
      </c>
      <c r="R655" s="64" t="s">
        <v>20</v>
      </c>
      <c r="S655" s="64">
        <v>1974</v>
      </c>
      <c r="U655" s="7" t="str">
        <f t="shared" si="60"/>
        <v>Sep</v>
      </c>
      <c r="V655" s="10">
        <f t="shared" si="61"/>
        <v>1974</v>
      </c>
      <c r="Y655" s="10" t="s">
        <v>2380</v>
      </c>
      <c r="Z655" s="10" t="str">
        <f t="shared" si="63"/>
        <v>No</v>
      </c>
      <c r="AB655" s="53" t="s">
        <v>11</v>
      </c>
      <c r="AC655" s="10" t="str">
        <f t="shared" si="64"/>
        <v>tier - 2</v>
      </c>
      <c r="AE655" t="s">
        <v>11</v>
      </c>
      <c r="AF655" s="10" t="str">
        <f t="shared" si="65"/>
        <v>tier - 2</v>
      </c>
      <c r="AI655" t="s">
        <v>13</v>
      </c>
      <c r="AJ655" t="str">
        <f t="shared" si="62"/>
        <v>R1013</v>
      </c>
      <c r="AS655" s="110" t="s">
        <v>1717</v>
      </c>
      <c r="AT655" s="64">
        <v>43.08</v>
      </c>
      <c r="AU655" s="64">
        <v>8.9600000000000009</v>
      </c>
      <c r="AV655" s="64" t="s">
        <v>2380</v>
      </c>
      <c r="AW655" s="64" t="s">
        <v>2380</v>
      </c>
      <c r="AX655" s="64" t="s">
        <v>2383</v>
      </c>
      <c r="AY655" s="64" t="s">
        <v>2380</v>
      </c>
      <c r="AZ655" s="64">
        <v>1</v>
      </c>
      <c r="BA655" s="109" t="s">
        <v>5575</v>
      </c>
      <c r="BB655" s="64" t="s">
        <v>10448</v>
      </c>
      <c r="BC655" s="69" t="s">
        <v>10444</v>
      </c>
    </row>
    <row r="656" spans="1:55" x14ac:dyDescent="0.35">
      <c r="A656" t="s">
        <v>1716</v>
      </c>
      <c r="B656">
        <v>39.07</v>
      </c>
      <c r="C656">
        <v>11.93</v>
      </c>
      <c r="D656" t="s">
        <v>2380</v>
      </c>
      <c r="E656" t="s">
        <v>2380</v>
      </c>
      <c r="F656" t="s">
        <v>2380</v>
      </c>
      <c r="G656" t="s">
        <v>2381</v>
      </c>
      <c r="H656" t="s">
        <v>2380</v>
      </c>
      <c r="R656" s="64" t="s">
        <v>20</v>
      </c>
      <c r="S656" s="64">
        <v>1985</v>
      </c>
      <c r="U656" s="7" t="str">
        <f t="shared" si="60"/>
        <v>Sep</v>
      </c>
      <c r="V656" s="10">
        <f t="shared" si="61"/>
        <v>1985</v>
      </c>
      <c r="Y656" s="10" t="s">
        <v>2380</v>
      </c>
      <c r="Z656" s="10" t="str">
        <f t="shared" si="63"/>
        <v>No</v>
      </c>
      <c r="AB656" s="53" t="s">
        <v>11</v>
      </c>
      <c r="AC656" s="10" t="str">
        <f t="shared" si="64"/>
        <v>tier - 2</v>
      </c>
      <c r="AE656" t="s">
        <v>11</v>
      </c>
      <c r="AF656" s="10" t="str">
        <f t="shared" si="65"/>
        <v>tier - 2</v>
      </c>
      <c r="AI656" t="s">
        <v>23</v>
      </c>
      <c r="AJ656" t="str">
        <f t="shared" si="62"/>
        <v>R1012</v>
      </c>
      <c r="AS656" s="110" t="s">
        <v>1716</v>
      </c>
      <c r="AT656" s="64">
        <v>39.07</v>
      </c>
      <c r="AU656" s="64">
        <v>11.93</v>
      </c>
      <c r="AV656" s="64" t="s">
        <v>2380</v>
      </c>
      <c r="AW656" s="64" t="s">
        <v>2380</v>
      </c>
      <c r="AX656" s="64" t="s">
        <v>2380</v>
      </c>
      <c r="AY656" s="64" t="s">
        <v>2380</v>
      </c>
      <c r="AZ656" s="64">
        <v>0</v>
      </c>
      <c r="BA656" s="109" t="s">
        <v>7240</v>
      </c>
      <c r="BB656" s="64" t="s">
        <v>10448</v>
      </c>
      <c r="BC656" s="69" t="s">
        <v>10444</v>
      </c>
    </row>
    <row r="657" spans="1:55" x14ac:dyDescent="0.35">
      <c r="A657" t="s">
        <v>1715</v>
      </c>
      <c r="B657">
        <v>41.3</v>
      </c>
      <c r="C657">
        <v>9.59</v>
      </c>
      <c r="D657" t="s">
        <v>2380</v>
      </c>
      <c r="E657" t="s">
        <v>2380</v>
      </c>
      <c r="F657" t="s">
        <v>2380</v>
      </c>
      <c r="G657" t="s">
        <v>2381</v>
      </c>
      <c r="H657" t="s">
        <v>2380</v>
      </c>
      <c r="R657" s="64" t="s">
        <v>15</v>
      </c>
      <c r="S657" s="64">
        <v>1986</v>
      </c>
      <c r="U657" s="7" t="str">
        <f t="shared" si="60"/>
        <v>Nov</v>
      </c>
      <c r="V657" s="10">
        <f t="shared" si="61"/>
        <v>1986</v>
      </c>
      <c r="Y657" s="10" t="s">
        <v>2380</v>
      </c>
      <c r="Z657" s="10" t="str">
        <f t="shared" si="63"/>
        <v>No</v>
      </c>
      <c r="AB657" s="53" t="s">
        <v>11</v>
      </c>
      <c r="AC657" s="10" t="str">
        <f t="shared" si="64"/>
        <v>tier - 2</v>
      </c>
      <c r="AE657" t="s">
        <v>11</v>
      </c>
      <c r="AF657" s="10" t="str">
        <f t="shared" si="65"/>
        <v>tier - 2</v>
      </c>
      <c r="AI657" t="s">
        <v>13</v>
      </c>
      <c r="AJ657" t="str">
        <f t="shared" si="62"/>
        <v>R1013</v>
      </c>
      <c r="AS657" s="110" t="s">
        <v>1715</v>
      </c>
      <c r="AT657" s="64">
        <v>41.3</v>
      </c>
      <c r="AU657" s="64">
        <v>9.59</v>
      </c>
      <c r="AV657" s="64" t="s">
        <v>2380</v>
      </c>
      <c r="AW657" s="64" t="s">
        <v>2380</v>
      </c>
      <c r="AX657" s="64" t="s">
        <v>2380</v>
      </c>
      <c r="AY657" s="64" t="s">
        <v>2380</v>
      </c>
      <c r="AZ657" s="64">
        <v>0</v>
      </c>
      <c r="BA657" s="109" t="s">
        <v>7241</v>
      </c>
      <c r="BB657" s="64" t="s">
        <v>10448</v>
      </c>
      <c r="BC657" s="69" t="s">
        <v>10444</v>
      </c>
    </row>
    <row r="658" spans="1:55" x14ac:dyDescent="0.35">
      <c r="A658" t="s">
        <v>1714</v>
      </c>
      <c r="B658">
        <v>42.95</v>
      </c>
      <c r="C658">
        <v>11.88</v>
      </c>
      <c r="D658" t="s">
        <v>2382</v>
      </c>
      <c r="E658" t="s">
        <v>2380</v>
      </c>
      <c r="F658" t="s">
        <v>2380</v>
      </c>
      <c r="G658">
        <v>2</v>
      </c>
      <c r="H658" t="s">
        <v>2380</v>
      </c>
      <c r="R658" s="64" t="s">
        <v>37</v>
      </c>
      <c r="S658" s="64">
        <v>1983</v>
      </c>
      <c r="U658" s="7" t="str">
        <f t="shared" si="60"/>
        <v>Oct</v>
      </c>
      <c r="V658" s="10">
        <f t="shared" si="61"/>
        <v>1983</v>
      </c>
      <c r="Y658" s="10" t="s">
        <v>2380</v>
      </c>
      <c r="Z658" s="10" t="str">
        <f t="shared" si="63"/>
        <v>No</v>
      </c>
      <c r="AB658" s="53" t="s">
        <v>11</v>
      </c>
      <c r="AC658" s="10" t="str">
        <f t="shared" si="64"/>
        <v>tier - 2</v>
      </c>
      <c r="AE658" t="s">
        <v>12</v>
      </c>
      <c r="AF658" s="10" t="str">
        <f t="shared" si="65"/>
        <v>tier - 3</v>
      </c>
      <c r="AI658" t="s">
        <v>13</v>
      </c>
      <c r="AJ658" t="str">
        <f t="shared" si="62"/>
        <v>R1013</v>
      </c>
      <c r="AS658" s="110" t="s">
        <v>1714</v>
      </c>
      <c r="AT658" s="64">
        <v>42.95</v>
      </c>
      <c r="AU658" s="64">
        <v>11.88</v>
      </c>
      <c r="AV658" s="64" t="s">
        <v>2380</v>
      </c>
      <c r="AW658" s="64" t="s">
        <v>2380</v>
      </c>
      <c r="AX658" s="64" t="s">
        <v>2383</v>
      </c>
      <c r="AY658" s="64" t="s">
        <v>2380</v>
      </c>
      <c r="AZ658" s="64">
        <v>2</v>
      </c>
      <c r="BA658" s="109" t="s">
        <v>7242</v>
      </c>
      <c r="BB658" s="64" t="s">
        <v>10448</v>
      </c>
      <c r="BC658" s="69" t="s">
        <v>10444</v>
      </c>
    </row>
    <row r="659" spans="1:55" x14ac:dyDescent="0.35">
      <c r="A659" t="s">
        <v>1713</v>
      </c>
      <c r="B659">
        <v>46.96</v>
      </c>
      <c r="C659">
        <v>4.6399999999999997</v>
      </c>
      <c r="D659" t="s">
        <v>2380</v>
      </c>
      <c r="E659" t="s">
        <v>2380</v>
      </c>
      <c r="F659" t="s">
        <v>2383</v>
      </c>
      <c r="G659">
        <v>1</v>
      </c>
      <c r="H659" t="s">
        <v>2380</v>
      </c>
      <c r="R659" s="64" t="s">
        <v>15</v>
      </c>
      <c r="S659" s="64">
        <v>1988</v>
      </c>
      <c r="U659" s="7" t="str">
        <f t="shared" si="60"/>
        <v>Nov</v>
      </c>
      <c r="V659" s="10">
        <f t="shared" si="61"/>
        <v>1988</v>
      </c>
      <c r="Y659" s="10" t="s">
        <v>2380</v>
      </c>
      <c r="Z659" s="10" t="str">
        <f t="shared" si="63"/>
        <v>No</v>
      </c>
      <c r="AB659" s="53" t="s">
        <v>11</v>
      </c>
      <c r="AC659" s="10" t="str">
        <f t="shared" si="64"/>
        <v>tier - 2</v>
      </c>
      <c r="AE659" t="s">
        <v>12</v>
      </c>
      <c r="AF659" s="10" t="str">
        <f t="shared" si="65"/>
        <v>tier - 3</v>
      </c>
      <c r="AI659" t="s">
        <v>247</v>
      </c>
      <c r="AJ659" t="str">
        <f t="shared" si="62"/>
        <v>R1024</v>
      </c>
      <c r="AS659" s="110" t="s">
        <v>1713</v>
      </c>
      <c r="AT659" s="64">
        <v>46.96</v>
      </c>
      <c r="AU659" s="64">
        <v>4.6399999999999997</v>
      </c>
      <c r="AV659" s="64" t="s">
        <v>2380</v>
      </c>
      <c r="AW659" s="64" t="s">
        <v>2383</v>
      </c>
      <c r="AX659" s="64" t="s">
        <v>2380</v>
      </c>
      <c r="AY659" s="64" t="s">
        <v>2380</v>
      </c>
      <c r="AZ659" s="64">
        <v>1</v>
      </c>
      <c r="BA659" s="109" t="s">
        <v>7243</v>
      </c>
      <c r="BB659" s="64" t="s">
        <v>10450</v>
      </c>
      <c r="BC659" s="69" t="s">
        <v>10444</v>
      </c>
    </row>
    <row r="660" spans="1:55" x14ac:dyDescent="0.35">
      <c r="A660" t="s">
        <v>1712</v>
      </c>
      <c r="B660">
        <v>30.495000000000001</v>
      </c>
      <c r="C660">
        <v>9.5299999999999994</v>
      </c>
      <c r="D660" t="s">
        <v>2380</v>
      </c>
      <c r="E660" t="s">
        <v>2380</v>
      </c>
      <c r="F660" t="s">
        <v>2380</v>
      </c>
      <c r="G660" t="s">
        <v>2381</v>
      </c>
      <c r="H660" t="s">
        <v>2380</v>
      </c>
      <c r="R660" s="64" t="s">
        <v>20</v>
      </c>
      <c r="S660" s="64">
        <v>1978</v>
      </c>
      <c r="U660" s="7" t="str">
        <f t="shared" si="60"/>
        <v>Sep</v>
      </c>
      <c r="V660" s="10">
        <f t="shared" si="61"/>
        <v>1978</v>
      </c>
      <c r="Y660" s="10" t="s">
        <v>2380</v>
      </c>
      <c r="Z660" s="10" t="str">
        <f t="shared" si="63"/>
        <v>No</v>
      </c>
      <c r="AB660" s="53" t="s">
        <v>11</v>
      </c>
      <c r="AC660" s="10" t="str">
        <f t="shared" si="64"/>
        <v>tier - 2</v>
      </c>
      <c r="AE660" t="s">
        <v>16</v>
      </c>
      <c r="AF660" s="10" t="str">
        <f t="shared" si="65"/>
        <v>tier - 1</v>
      </c>
      <c r="AI660" t="s">
        <v>13</v>
      </c>
      <c r="AJ660" t="str">
        <f t="shared" si="62"/>
        <v>R1013</v>
      </c>
      <c r="AS660" s="110" t="s">
        <v>1712</v>
      </c>
      <c r="AT660" s="64">
        <v>30.495000000000001</v>
      </c>
      <c r="AU660" s="64">
        <v>9.5299999999999994</v>
      </c>
      <c r="AV660" s="64" t="s">
        <v>2380</v>
      </c>
      <c r="AW660" s="64" t="s">
        <v>2380</v>
      </c>
      <c r="AX660" s="64" t="s">
        <v>2380</v>
      </c>
      <c r="AY660" s="64" t="s">
        <v>2380</v>
      </c>
      <c r="AZ660" s="64">
        <v>0</v>
      </c>
      <c r="BA660" s="109" t="s">
        <v>7244</v>
      </c>
      <c r="BB660" s="64" t="s">
        <v>10448</v>
      </c>
      <c r="BC660" s="69" t="s">
        <v>10444</v>
      </c>
    </row>
    <row r="661" spans="1:55" x14ac:dyDescent="0.35">
      <c r="A661" t="s">
        <v>1711</v>
      </c>
      <c r="B661">
        <v>17.954999999999998</v>
      </c>
      <c r="C661">
        <v>5.29</v>
      </c>
      <c r="D661" t="s">
        <v>2382</v>
      </c>
      <c r="E661" t="s">
        <v>2380</v>
      </c>
      <c r="F661" t="s">
        <v>2380</v>
      </c>
      <c r="G661">
        <v>1</v>
      </c>
      <c r="H661" t="s">
        <v>2382</v>
      </c>
      <c r="R661" s="64" t="s">
        <v>15</v>
      </c>
      <c r="S661" s="64">
        <v>1994</v>
      </c>
      <c r="U661" s="7" t="str">
        <f t="shared" si="60"/>
        <v>Nov</v>
      </c>
      <c r="V661" s="10">
        <f t="shared" si="61"/>
        <v>1994</v>
      </c>
      <c r="Y661" s="10" t="s">
        <v>2380</v>
      </c>
      <c r="Z661" s="10" t="str">
        <f t="shared" si="63"/>
        <v>No</v>
      </c>
      <c r="AB661" s="53" t="s">
        <v>12</v>
      </c>
      <c r="AC661" s="10" t="str">
        <f t="shared" si="64"/>
        <v>tier - 3</v>
      </c>
      <c r="AE661" t="s">
        <v>16</v>
      </c>
      <c r="AF661" s="10" t="str">
        <f t="shared" si="65"/>
        <v>tier - 1</v>
      </c>
      <c r="AI661" t="s">
        <v>42</v>
      </c>
      <c r="AJ661" t="str">
        <f t="shared" si="62"/>
        <v>R1011</v>
      </c>
      <c r="AS661" s="110" t="s">
        <v>1711</v>
      </c>
      <c r="AT661" s="64">
        <v>17.954999999999998</v>
      </c>
      <c r="AU661" s="64">
        <v>5.29</v>
      </c>
      <c r="AV661" s="64" t="s">
        <v>2380</v>
      </c>
      <c r="AW661" s="64" t="s">
        <v>2380</v>
      </c>
      <c r="AX661" s="64" t="s">
        <v>2383</v>
      </c>
      <c r="AY661" s="64" t="s">
        <v>2383</v>
      </c>
      <c r="AZ661" s="64">
        <v>1</v>
      </c>
      <c r="BA661" s="109" t="s">
        <v>7245</v>
      </c>
      <c r="BB661" s="64" t="s">
        <v>10450</v>
      </c>
      <c r="BC661" s="69" t="s">
        <v>10447</v>
      </c>
    </row>
    <row r="662" spans="1:55" x14ac:dyDescent="0.35">
      <c r="A662" t="s">
        <v>1710</v>
      </c>
      <c r="B662">
        <v>25.6</v>
      </c>
      <c r="C662">
        <v>10.95</v>
      </c>
      <c r="D662" t="s">
        <v>2380</v>
      </c>
      <c r="E662" t="s">
        <v>2380</v>
      </c>
      <c r="F662" t="s">
        <v>2380</v>
      </c>
      <c r="G662">
        <v>3</v>
      </c>
      <c r="H662" t="s">
        <v>2380</v>
      </c>
      <c r="R662" s="64" t="s">
        <v>30</v>
      </c>
      <c r="S662" s="64">
        <v>1987</v>
      </c>
      <c r="U662" s="7" t="str">
        <f t="shared" si="60"/>
        <v>Dec</v>
      </c>
      <c r="V662" s="10">
        <f t="shared" si="61"/>
        <v>1987</v>
      </c>
      <c r="Y662" s="10" t="s">
        <v>2380</v>
      </c>
      <c r="Z662" s="10" t="str">
        <f t="shared" si="63"/>
        <v>No</v>
      </c>
      <c r="AB662" s="53" t="s">
        <v>11</v>
      </c>
      <c r="AC662" s="10" t="str">
        <f t="shared" si="64"/>
        <v>tier - 2</v>
      </c>
      <c r="AE662" t="s">
        <v>16</v>
      </c>
      <c r="AF662" s="10" t="str">
        <f t="shared" si="65"/>
        <v>tier - 1</v>
      </c>
      <c r="AI662" t="s">
        <v>23</v>
      </c>
      <c r="AJ662" t="str">
        <f t="shared" si="62"/>
        <v>R1012</v>
      </c>
      <c r="AS662" s="110" t="s">
        <v>1710</v>
      </c>
      <c r="AT662" s="64">
        <v>25.6</v>
      </c>
      <c r="AU662" s="64">
        <v>10.95</v>
      </c>
      <c r="AV662" s="64" t="s">
        <v>2380</v>
      </c>
      <c r="AW662" s="64" t="s">
        <v>2380</v>
      </c>
      <c r="AX662" s="64" t="s">
        <v>2380</v>
      </c>
      <c r="AY662" s="64" t="s">
        <v>2380</v>
      </c>
      <c r="AZ662" s="64">
        <v>3</v>
      </c>
      <c r="BA662" s="109" t="s">
        <v>7246</v>
      </c>
      <c r="BB662" s="64" t="s">
        <v>10448</v>
      </c>
      <c r="BC662" s="69" t="s">
        <v>10445</v>
      </c>
    </row>
    <row r="663" spans="1:55" x14ac:dyDescent="0.35">
      <c r="A663" t="s">
        <v>1709</v>
      </c>
      <c r="B663">
        <v>34.21</v>
      </c>
      <c r="C663">
        <v>9.17</v>
      </c>
      <c r="D663" t="s">
        <v>2380</v>
      </c>
      <c r="E663" t="s">
        <v>2380</v>
      </c>
      <c r="F663" t="s">
        <v>2380</v>
      </c>
      <c r="G663" t="s">
        <v>2381</v>
      </c>
      <c r="H663" t="s">
        <v>2380</v>
      </c>
      <c r="R663" s="64" t="s">
        <v>18</v>
      </c>
      <c r="S663" s="64">
        <v>1983</v>
      </c>
      <c r="U663" s="7" t="str">
        <f t="shared" si="60"/>
        <v>Jun</v>
      </c>
      <c r="V663" s="10">
        <f t="shared" si="61"/>
        <v>1983</v>
      </c>
      <c r="Y663" s="10" t="s">
        <v>2380</v>
      </c>
      <c r="Z663" s="10" t="str">
        <f t="shared" si="63"/>
        <v>No</v>
      </c>
      <c r="AB663" s="53" t="s">
        <v>11</v>
      </c>
      <c r="AC663" s="10" t="str">
        <f t="shared" si="64"/>
        <v>tier - 2</v>
      </c>
      <c r="AE663" t="s">
        <v>12</v>
      </c>
      <c r="AF663" s="10" t="str">
        <f t="shared" si="65"/>
        <v>tier - 3</v>
      </c>
      <c r="AI663" t="s">
        <v>42</v>
      </c>
      <c r="AJ663" t="str">
        <f t="shared" si="62"/>
        <v>R1011</v>
      </c>
      <c r="AS663" s="110" t="s">
        <v>1709</v>
      </c>
      <c r="AT663" s="64">
        <v>34.21</v>
      </c>
      <c r="AU663" s="64">
        <v>9.17</v>
      </c>
      <c r="AV663" s="64" t="s">
        <v>2380</v>
      </c>
      <c r="AW663" s="64" t="s">
        <v>2380</v>
      </c>
      <c r="AX663" s="64" t="s">
        <v>2380</v>
      </c>
      <c r="AY663" s="64" t="s">
        <v>2380</v>
      </c>
      <c r="AZ663" s="64">
        <v>0</v>
      </c>
      <c r="BA663" s="109" t="s">
        <v>7247</v>
      </c>
      <c r="BB663" s="64" t="s">
        <v>10448</v>
      </c>
      <c r="BC663" s="69" t="s">
        <v>10444</v>
      </c>
    </row>
    <row r="664" spans="1:55" x14ac:dyDescent="0.35">
      <c r="A664" t="s">
        <v>1708</v>
      </c>
      <c r="B664">
        <v>39.74</v>
      </c>
      <c r="C664">
        <v>7.39</v>
      </c>
      <c r="D664" t="s">
        <v>2380</v>
      </c>
      <c r="E664" t="s">
        <v>2380</v>
      </c>
      <c r="F664" t="s">
        <v>2380</v>
      </c>
      <c r="G664" t="s">
        <v>2381</v>
      </c>
      <c r="H664" t="s">
        <v>2380</v>
      </c>
      <c r="R664" s="64" t="s">
        <v>20</v>
      </c>
      <c r="S664" s="64">
        <v>1978</v>
      </c>
      <c r="U664" s="7" t="str">
        <f t="shared" si="60"/>
        <v>Sep</v>
      </c>
      <c r="V664" s="10">
        <f t="shared" si="61"/>
        <v>1978</v>
      </c>
      <c r="Y664" s="10" t="s">
        <v>2380</v>
      </c>
      <c r="Z664" s="10" t="str">
        <f t="shared" si="63"/>
        <v>No</v>
      </c>
      <c r="AB664" s="53" t="s">
        <v>11</v>
      </c>
      <c r="AC664" s="10" t="str">
        <f t="shared" si="64"/>
        <v>tier - 2</v>
      </c>
      <c r="AE664" t="s">
        <v>12</v>
      </c>
      <c r="AF664" s="10" t="str">
        <f t="shared" si="65"/>
        <v>tier - 3</v>
      </c>
      <c r="AI664" t="s">
        <v>13</v>
      </c>
      <c r="AJ664" t="str">
        <f t="shared" si="62"/>
        <v>R1013</v>
      </c>
      <c r="AS664" s="110" t="s">
        <v>1708</v>
      </c>
      <c r="AT664" s="64">
        <v>39.74</v>
      </c>
      <c r="AU664" s="64">
        <v>7.39</v>
      </c>
      <c r="AV664" s="64" t="s">
        <v>2380</v>
      </c>
      <c r="AW664" s="64" t="s">
        <v>2380</v>
      </c>
      <c r="AX664" s="64" t="s">
        <v>2380</v>
      </c>
      <c r="AY664" s="64" t="s">
        <v>2380</v>
      </c>
      <c r="AZ664" s="64">
        <v>0</v>
      </c>
      <c r="BA664" s="109" t="s">
        <v>7248</v>
      </c>
      <c r="BB664" s="64" t="s">
        <v>10448</v>
      </c>
      <c r="BC664" s="69" t="s">
        <v>10444</v>
      </c>
    </row>
    <row r="665" spans="1:55" x14ac:dyDescent="0.35">
      <c r="A665" t="s">
        <v>1707</v>
      </c>
      <c r="B665">
        <v>49.53</v>
      </c>
      <c r="C665">
        <v>9.1300000000000008</v>
      </c>
      <c r="D665" t="s">
        <v>2382</v>
      </c>
      <c r="E665" t="s">
        <v>2380</v>
      </c>
      <c r="F665" t="s">
        <v>2380</v>
      </c>
      <c r="G665" t="s">
        <v>2381</v>
      </c>
      <c r="H665" t="s">
        <v>2380</v>
      </c>
      <c r="R665" s="64" t="s">
        <v>20</v>
      </c>
      <c r="S665" s="64">
        <v>1983</v>
      </c>
      <c r="U665" s="7" t="str">
        <f t="shared" si="60"/>
        <v>Sep</v>
      </c>
      <c r="V665" s="10">
        <f t="shared" si="61"/>
        <v>1983</v>
      </c>
      <c r="Y665" s="10" t="s">
        <v>2380</v>
      </c>
      <c r="Z665" s="10" t="str">
        <f t="shared" si="63"/>
        <v>No</v>
      </c>
      <c r="AB665" s="53" t="s">
        <v>11</v>
      </c>
      <c r="AC665" s="10" t="str">
        <f t="shared" si="64"/>
        <v>tier - 2</v>
      </c>
      <c r="AE665" t="s">
        <v>12</v>
      </c>
      <c r="AF665" s="10" t="str">
        <f t="shared" si="65"/>
        <v>tier - 3</v>
      </c>
      <c r="AI665" t="s">
        <v>13</v>
      </c>
      <c r="AJ665" t="str">
        <f t="shared" si="62"/>
        <v>R1013</v>
      </c>
      <c r="AS665" s="110" t="s">
        <v>1707</v>
      </c>
      <c r="AT665" s="64">
        <v>49.53</v>
      </c>
      <c r="AU665" s="64">
        <v>9.1300000000000008</v>
      </c>
      <c r="AV665" s="64" t="s">
        <v>2380</v>
      </c>
      <c r="AW665" s="64" t="s">
        <v>2380</v>
      </c>
      <c r="AX665" s="64" t="s">
        <v>2383</v>
      </c>
      <c r="AY665" s="64" t="s">
        <v>2380</v>
      </c>
      <c r="AZ665" s="64">
        <v>0</v>
      </c>
      <c r="BA665" s="109" t="s">
        <v>7249</v>
      </c>
      <c r="BB665" s="64" t="s">
        <v>10448</v>
      </c>
      <c r="BC665" s="69" t="s">
        <v>10444</v>
      </c>
    </row>
    <row r="666" spans="1:55" x14ac:dyDescent="0.35">
      <c r="A666" t="s">
        <v>1706</v>
      </c>
      <c r="B666">
        <v>39.33</v>
      </c>
      <c r="C666">
        <v>10.4</v>
      </c>
      <c r="D666" t="s">
        <v>2380</v>
      </c>
      <c r="E666" t="s">
        <v>2380</v>
      </c>
      <c r="F666" t="s">
        <v>2380</v>
      </c>
      <c r="G666">
        <v>3</v>
      </c>
      <c r="H666" t="s">
        <v>2380</v>
      </c>
      <c r="R666" s="64" t="s">
        <v>35</v>
      </c>
      <c r="S666" s="64">
        <v>1984</v>
      </c>
      <c r="U666" s="7" t="str">
        <f t="shared" si="60"/>
        <v>Aug</v>
      </c>
      <c r="V666" s="10">
        <f t="shared" si="61"/>
        <v>1984</v>
      </c>
      <c r="Y666" s="10" t="s">
        <v>2380</v>
      </c>
      <c r="Z666" s="10" t="str">
        <f t="shared" si="63"/>
        <v>No</v>
      </c>
      <c r="AB666" s="53" t="s">
        <v>11</v>
      </c>
      <c r="AC666" s="10" t="str">
        <f t="shared" si="64"/>
        <v>tier - 2</v>
      </c>
      <c r="AE666" t="s">
        <v>12</v>
      </c>
      <c r="AF666" s="10" t="str">
        <f t="shared" si="65"/>
        <v>tier - 3</v>
      </c>
      <c r="AI666" t="s">
        <v>13</v>
      </c>
      <c r="AJ666" t="str">
        <f t="shared" si="62"/>
        <v>R1013</v>
      </c>
      <c r="AS666" s="110" t="s">
        <v>1706</v>
      </c>
      <c r="AT666" s="64">
        <v>39.33</v>
      </c>
      <c r="AU666" s="64">
        <v>10.4</v>
      </c>
      <c r="AV666" s="64" t="s">
        <v>2380</v>
      </c>
      <c r="AW666" s="64" t="s">
        <v>2380</v>
      </c>
      <c r="AX666" s="64" t="s">
        <v>2380</v>
      </c>
      <c r="AY666" s="64" t="s">
        <v>2380</v>
      </c>
      <c r="AZ666" s="64">
        <v>3</v>
      </c>
      <c r="BA666" s="109" t="s">
        <v>7250</v>
      </c>
      <c r="BB666" s="64" t="s">
        <v>10448</v>
      </c>
      <c r="BC666" s="69" t="s">
        <v>10444</v>
      </c>
    </row>
    <row r="667" spans="1:55" x14ac:dyDescent="0.35">
      <c r="A667" t="s">
        <v>1705</v>
      </c>
      <c r="B667">
        <v>39.979999999999997</v>
      </c>
      <c r="C667">
        <v>9.4600000000000009</v>
      </c>
      <c r="D667" t="s">
        <v>2382</v>
      </c>
      <c r="E667" t="s">
        <v>2380</v>
      </c>
      <c r="F667" t="s">
        <v>2380</v>
      </c>
      <c r="G667">
        <v>2</v>
      </c>
      <c r="H667" t="s">
        <v>2380</v>
      </c>
      <c r="R667" s="64" t="s">
        <v>37</v>
      </c>
      <c r="S667" s="64">
        <v>1972</v>
      </c>
      <c r="U667" s="7" t="str">
        <f t="shared" si="60"/>
        <v>Oct</v>
      </c>
      <c r="V667" s="10">
        <f t="shared" si="61"/>
        <v>1972</v>
      </c>
      <c r="Y667" s="10" t="s">
        <v>2380</v>
      </c>
      <c r="Z667" s="10" t="str">
        <f t="shared" si="63"/>
        <v>No</v>
      </c>
      <c r="AB667" s="53" t="s">
        <v>11</v>
      </c>
      <c r="AC667" s="10" t="str">
        <f t="shared" si="64"/>
        <v>tier - 2</v>
      </c>
      <c r="AE667" t="s">
        <v>12</v>
      </c>
      <c r="AF667" s="10" t="str">
        <f t="shared" si="65"/>
        <v>tier - 3</v>
      </c>
      <c r="AI667" t="s">
        <v>13</v>
      </c>
      <c r="AJ667" t="str">
        <f t="shared" si="62"/>
        <v>R1013</v>
      </c>
      <c r="AS667" s="110" t="s">
        <v>1705</v>
      </c>
      <c r="AT667" s="64">
        <v>39.979999999999997</v>
      </c>
      <c r="AU667" s="64">
        <v>9.4600000000000009</v>
      </c>
      <c r="AV667" s="64" t="s">
        <v>2380</v>
      </c>
      <c r="AW667" s="64" t="s">
        <v>2380</v>
      </c>
      <c r="AX667" s="64" t="s">
        <v>2383</v>
      </c>
      <c r="AY667" s="64" t="s">
        <v>2380</v>
      </c>
      <c r="AZ667" s="64">
        <v>2</v>
      </c>
      <c r="BA667" s="109" t="s">
        <v>7251</v>
      </c>
      <c r="BB667" s="64" t="s">
        <v>10448</v>
      </c>
      <c r="BC667" s="69" t="s">
        <v>10444</v>
      </c>
    </row>
    <row r="668" spans="1:55" x14ac:dyDescent="0.35">
      <c r="A668" t="s">
        <v>1704</v>
      </c>
      <c r="B668">
        <v>46.51</v>
      </c>
      <c r="C668">
        <v>8.69</v>
      </c>
      <c r="D668" t="s">
        <v>2382</v>
      </c>
      <c r="E668" t="s">
        <v>2380</v>
      </c>
      <c r="F668" t="s">
        <v>2380</v>
      </c>
      <c r="G668" t="s">
        <v>2381</v>
      </c>
      <c r="H668" t="s">
        <v>2380</v>
      </c>
      <c r="R668" s="64" t="s">
        <v>15</v>
      </c>
      <c r="S668" s="64">
        <v>1992</v>
      </c>
      <c r="U668" s="7" t="str">
        <f t="shared" si="60"/>
        <v>Nov</v>
      </c>
      <c r="V668" s="10">
        <f t="shared" si="61"/>
        <v>1992</v>
      </c>
      <c r="Y668" s="10" t="s">
        <v>2382</v>
      </c>
      <c r="Z668" s="10" t="str">
        <f t="shared" si="63"/>
        <v>yes</v>
      </c>
      <c r="AB668" s="53" t="s">
        <v>11</v>
      </c>
      <c r="AC668" s="10" t="str">
        <f t="shared" si="64"/>
        <v>tier - 2</v>
      </c>
      <c r="AE668" t="s">
        <v>16</v>
      </c>
      <c r="AF668" s="10" t="str">
        <f t="shared" si="65"/>
        <v>tier - 1</v>
      </c>
      <c r="AI668" t="s">
        <v>23</v>
      </c>
      <c r="AJ668" t="str">
        <f t="shared" si="62"/>
        <v>R1012</v>
      </c>
      <c r="AS668" s="110" t="s">
        <v>1704</v>
      </c>
      <c r="AT668" s="64">
        <v>46.51</v>
      </c>
      <c r="AU668" s="64">
        <v>8.69</v>
      </c>
      <c r="AV668" s="64" t="s">
        <v>2380</v>
      </c>
      <c r="AW668" s="64" t="s">
        <v>2380</v>
      </c>
      <c r="AX668" s="64" t="s">
        <v>2383</v>
      </c>
      <c r="AY668" s="64" t="s">
        <v>2380</v>
      </c>
      <c r="AZ668" s="64">
        <v>0</v>
      </c>
      <c r="BA668" s="109" t="s">
        <v>7179</v>
      </c>
      <c r="BB668" s="64" t="s">
        <v>10448</v>
      </c>
      <c r="BC668" s="69" t="s">
        <v>10444</v>
      </c>
    </row>
    <row r="669" spans="1:55" x14ac:dyDescent="0.35">
      <c r="A669" t="s">
        <v>1703</v>
      </c>
      <c r="B669">
        <v>43.58</v>
      </c>
      <c r="C669">
        <v>4.2300000000000004</v>
      </c>
      <c r="D669" t="s">
        <v>2380</v>
      </c>
      <c r="E669" t="s">
        <v>2380</v>
      </c>
      <c r="F669" t="s">
        <v>2383</v>
      </c>
      <c r="G669">
        <v>1</v>
      </c>
      <c r="H669" t="s">
        <v>2380</v>
      </c>
      <c r="R669" s="64" t="s">
        <v>10</v>
      </c>
      <c r="S669" s="64">
        <v>1974</v>
      </c>
      <c r="U669" s="7" t="str">
        <f t="shared" si="60"/>
        <v>Jul</v>
      </c>
      <c r="V669" s="10">
        <f t="shared" si="61"/>
        <v>1974</v>
      </c>
      <c r="Y669" s="10" t="s">
        <v>2380</v>
      </c>
      <c r="Z669" s="10" t="str">
        <f t="shared" si="63"/>
        <v>No</v>
      </c>
      <c r="AB669" s="53" t="s">
        <v>11</v>
      </c>
      <c r="AC669" s="10" t="str">
        <f t="shared" si="64"/>
        <v>tier - 2</v>
      </c>
      <c r="AE669" t="s">
        <v>16</v>
      </c>
      <c r="AF669" s="10" t="str">
        <f t="shared" si="65"/>
        <v>tier - 1</v>
      </c>
      <c r="AI669" t="s">
        <v>23</v>
      </c>
      <c r="AJ669" t="str">
        <f t="shared" si="62"/>
        <v>R1012</v>
      </c>
      <c r="AS669" s="110" t="s">
        <v>1703</v>
      </c>
      <c r="AT669" s="64">
        <v>43.58</v>
      </c>
      <c r="AU669" s="64">
        <v>4.2300000000000004</v>
      </c>
      <c r="AV669" s="64" t="s">
        <v>2380</v>
      </c>
      <c r="AW669" s="64" t="s">
        <v>2383</v>
      </c>
      <c r="AX669" s="64" t="s">
        <v>2380</v>
      </c>
      <c r="AY669" s="64" t="s">
        <v>2380</v>
      </c>
      <c r="AZ669" s="64">
        <v>1</v>
      </c>
      <c r="BA669" s="109" t="s">
        <v>8272</v>
      </c>
      <c r="BB669" s="64" t="s">
        <v>10450</v>
      </c>
      <c r="BC669" s="69" t="s">
        <v>10444</v>
      </c>
    </row>
    <row r="670" spans="1:55" x14ac:dyDescent="0.35">
      <c r="A670" t="s">
        <v>1702</v>
      </c>
      <c r="B670">
        <v>42.28</v>
      </c>
      <c r="C670">
        <v>9.16</v>
      </c>
      <c r="D670" t="s">
        <v>2382</v>
      </c>
      <c r="E670" t="s">
        <v>2380</v>
      </c>
      <c r="F670" t="s">
        <v>2380</v>
      </c>
      <c r="G670">
        <v>1</v>
      </c>
      <c r="H670" t="s">
        <v>2380</v>
      </c>
      <c r="R670" s="64" t="s">
        <v>18</v>
      </c>
      <c r="S670" s="64">
        <v>1981</v>
      </c>
      <c r="U670" s="7" t="str">
        <f t="shared" si="60"/>
        <v>Jun</v>
      </c>
      <c r="V670" s="10">
        <f t="shared" si="61"/>
        <v>1981</v>
      </c>
      <c r="Y670" s="10" t="s">
        <v>2380</v>
      </c>
      <c r="Z670" s="10" t="str">
        <f t="shared" si="63"/>
        <v>No</v>
      </c>
      <c r="AB670" s="53" t="s">
        <v>11</v>
      </c>
      <c r="AC670" s="10" t="str">
        <f t="shared" si="64"/>
        <v>tier - 2</v>
      </c>
      <c r="AE670" t="s">
        <v>11</v>
      </c>
      <c r="AF670" s="10" t="str">
        <f t="shared" si="65"/>
        <v>tier - 2</v>
      </c>
      <c r="AI670" t="s">
        <v>13</v>
      </c>
      <c r="AJ670" t="str">
        <f t="shared" si="62"/>
        <v>R1013</v>
      </c>
      <c r="AS670" s="110" t="s">
        <v>1702</v>
      </c>
      <c r="AT670" s="64">
        <v>42.28</v>
      </c>
      <c r="AU670" s="64">
        <v>9.16</v>
      </c>
      <c r="AV670" s="64" t="s">
        <v>2380</v>
      </c>
      <c r="AW670" s="64" t="s">
        <v>2380</v>
      </c>
      <c r="AX670" s="64" t="s">
        <v>2383</v>
      </c>
      <c r="AY670" s="64" t="s">
        <v>2380</v>
      </c>
      <c r="AZ670" s="64">
        <v>1</v>
      </c>
      <c r="BA670" s="109" t="s">
        <v>6902</v>
      </c>
      <c r="BB670" s="64" t="s">
        <v>10448</v>
      </c>
      <c r="BC670" s="69" t="s">
        <v>10444</v>
      </c>
    </row>
    <row r="671" spans="1:55" x14ac:dyDescent="0.35">
      <c r="A671" t="s">
        <v>1701</v>
      </c>
      <c r="B671">
        <v>35.520000000000003</v>
      </c>
      <c r="C671">
        <v>8.26</v>
      </c>
      <c r="D671" t="s">
        <v>2380</v>
      </c>
      <c r="E671" t="s">
        <v>2380</v>
      </c>
      <c r="F671" t="s">
        <v>2380</v>
      </c>
      <c r="G671" t="s">
        <v>2381</v>
      </c>
      <c r="H671" t="s">
        <v>2380</v>
      </c>
      <c r="R671" s="64" t="s">
        <v>15</v>
      </c>
      <c r="S671" s="64">
        <v>1993</v>
      </c>
      <c r="U671" s="7" t="str">
        <f t="shared" si="60"/>
        <v>Nov</v>
      </c>
      <c r="V671" s="10">
        <f t="shared" si="61"/>
        <v>1993</v>
      </c>
      <c r="Y671" s="10" t="s">
        <v>2380</v>
      </c>
      <c r="Z671" s="10" t="str">
        <f t="shared" si="63"/>
        <v>No</v>
      </c>
      <c r="AB671" s="53" t="s">
        <v>11</v>
      </c>
      <c r="AC671" s="10" t="str">
        <f t="shared" si="64"/>
        <v>tier - 2</v>
      </c>
      <c r="AE671" t="s">
        <v>16</v>
      </c>
      <c r="AF671" s="10" t="str">
        <f t="shared" si="65"/>
        <v>tier - 1</v>
      </c>
      <c r="AI671" t="s">
        <v>42</v>
      </c>
      <c r="AJ671" t="str">
        <f t="shared" si="62"/>
        <v>R1011</v>
      </c>
      <c r="AS671" s="110" t="s">
        <v>1701</v>
      </c>
      <c r="AT671" s="64">
        <v>35.520000000000003</v>
      </c>
      <c r="AU671" s="64">
        <v>8.26</v>
      </c>
      <c r="AV671" s="64" t="s">
        <v>2380</v>
      </c>
      <c r="AW671" s="64" t="s">
        <v>2380</v>
      </c>
      <c r="AX671" s="64" t="s">
        <v>2380</v>
      </c>
      <c r="AY671" s="64" t="s">
        <v>2380</v>
      </c>
      <c r="AZ671" s="64">
        <v>0</v>
      </c>
      <c r="BA671" s="109" t="s">
        <v>6813</v>
      </c>
      <c r="BB671" s="64" t="s">
        <v>10448</v>
      </c>
      <c r="BC671" s="69" t="s">
        <v>10444</v>
      </c>
    </row>
    <row r="672" spans="1:55" x14ac:dyDescent="0.35">
      <c r="A672" t="s">
        <v>1700</v>
      </c>
      <c r="B672">
        <v>33.6</v>
      </c>
      <c r="C672">
        <v>11.25</v>
      </c>
      <c r="D672" t="s">
        <v>2380</v>
      </c>
      <c r="E672" t="s">
        <v>2380</v>
      </c>
      <c r="F672" t="s">
        <v>2380</v>
      </c>
      <c r="G672" t="s">
        <v>2381</v>
      </c>
      <c r="H672" t="s">
        <v>2380</v>
      </c>
      <c r="R672" s="64" t="s">
        <v>35</v>
      </c>
      <c r="S672" s="64">
        <v>1981</v>
      </c>
      <c r="U672" s="7" t="str">
        <f t="shared" si="60"/>
        <v>Aug</v>
      </c>
      <c r="V672" s="10">
        <f t="shared" si="61"/>
        <v>1981</v>
      </c>
      <c r="Y672" s="10" t="s">
        <v>2380</v>
      </c>
      <c r="Z672" s="10" t="str">
        <f t="shared" si="63"/>
        <v>No</v>
      </c>
      <c r="AB672" s="53" t="s">
        <v>11</v>
      </c>
      <c r="AC672" s="10" t="str">
        <f t="shared" si="64"/>
        <v>tier - 2</v>
      </c>
      <c r="AE672" t="s">
        <v>12</v>
      </c>
      <c r="AF672" s="10" t="str">
        <f t="shared" si="65"/>
        <v>tier - 3</v>
      </c>
      <c r="AI672" t="s">
        <v>13</v>
      </c>
      <c r="AJ672" t="str">
        <f t="shared" si="62"/>
        <v>R1013</v>
      </c>
      <c r="AS672" s="110" t="s">
        <v>1700</v>
      </c>
      <c r="AT672" s="64">
        <v>33.6</v>
      </c>
      <c r="AU672" s="64">
        <v>11.25</v>
      </c>
      <c r="AV672" s="64" t="s">
        <v>2380</v>
      </c>
      <c r="AW672" s="64" t="s">
        <v>2380</v>
      </c>
      <c r="AX672" s="64" t="s">
        <v>2380</v>
      </c>
      <c r="AY672" s="64" t="s">
        <v>2380</v>
      </c>
      <c r="AZ672" s="64">
        <v>0</v>
      </c>
      <c r="BA672" s="109" t="s">
        <v>7252</v>
      </c>
      <c r="BB672" s="64" t="s">
        <v>10448</v>
      </c>
      <c r="BC672" s="69" t="s">
        <v>10444</v>
      </c>
    </row>
    <row r="673" spans="1:55" x14ac:dyDescent="0.35">
      <c r="A673" t="s">
        <v>1699</v>
      </c>
      <c r="B673">
        <v>22.42</v>
      </c>
      <c r="C673">
        <v>6.74</v>
      </c>
      <c r="D673" t="s">
        <v>2380</v>
      </c>
      <c r="E673" t="s">
        <v>2380</v>
      </c>
      <c r="F673" t="s">
        <v>2380</v>
      </c>
      <c r="G673" t="s">
        <v>2381</v>
      </c>
      <c r="H673" t="s">
        <v>2382</v>
      </c>
      <c r="R673" s="64" t="s">
        <v>30</v>
      </c>
      <c r="S673" s="64">
        <v>1971</v>
      </c>
      <c r="U673" s="7" t="str">
        <f t="shared" si="60"/>
        <v>Dec</v>
      </c>
      <c r="V673" s="10">
        <f t="shared" si="61"/>
        <v>1971</v>
      </c>
      <c r="Y673" s="10" t="s">
        <v>2380</v>
      </c>
      <c r="Z673" s="10" t="str">
        <f t="shared" si="63"/>
        <v>No</v>
      </c>
      <c r="AB673" s="53" t="s">
        <v>11</v>
      </c>
      <c r="AC673" s="10" t="str">
        <f t="shared" si="64"/>
        <v>tier - 2</v>
      </c>
      <c r="AE673" t="s">
        <v>11</v>
      </c>
      <c r="AF673" s="10" t="str">
        <f t="shared" si="65"/>
        <v>tier - 2</v>
      </c>
      <c r="AI673" t="s">
        <v>13</v>
      </c>
      <c r="AJ673" t="str">
        <f t="shared" si="62"/>
        <v>R1013</v>
      </c>
      <c r="AS673" s="110" t="s">
        <v>1699</v>
      </c>
      <c r="AT673" s="64">
        <v>22.42</v>
      </c>
      <c r="AU673" s="64">
        <v>6.74</v>
      </c>
      <c r="AV673" s="64" t="s">
        <v>2380</v>
      </c>
      <c r="AW673" s="64" t="s">
        <v>2380</v>
      </c>
      <c r="AX673" s="64" t="s">
        <v>2380</v>
      </c>
      <c r="AY673" s="64" t="s">
        <v>2383</v>
      </c>
      <c r="AZ673" s="64">
        <v>0</v>
      </c>
      <c r="BA673" s="109" t="s">
        <v>7253</v>
      </c>
      <c r="BB673" s="64" t="s">
        <v>10448</v>
      </c>
      <c r="BC673" s="69" t="s">
        <v>10446</v>
      </c>
    </row>
    <row r="674" spans="1:55" x14ac:dyDescent="0.35">
      <c r="A674" t="s">
        <v>1698</v>
      </c>
      <c r="B674">
        <v>46.86</v>
      </c>
      <c r="C674">
        <v>4.87</v>
      </c>
      <c r="D674" t="s">
        <v>2380</v>
      </c>
      <c r="E674" t="s">
        <v>2380</v>
      </c>
      <c r="F674" t="s">
        <v>2380</v>
      </c>
      <c r="G674" t="s">
        <v>2381</v>
      </c>
      <c r="H674" t="s">
        <v>2380</v>
      </c>
      <c r="R674" s="64" t="s">
        <v>37</v>
      </c>
      <c r="S674" s="64">
        <v>1987</v>
      </c>
      <c r="U674" s="7" t="str">
        <f t="shared" si="60"/>
        <v>Oct</v>
      </c>
      <c r="V674" s="10">
        <f t="shared" si="61"/>
        <v>1987</v>
      </c>
      <c r="Y674" s="10" t="s">
        <v>2380</v>
      </c>
      <c r="Z674" s="10" t="str">
        <f t="shared" si="63"/>
        <v>No</v>
      </c>
      <c r="AB674" s="53" t="s">
        <v>11</v>
      </c>
      <c r="AC674" s="10" t="str">
        <f t="shared" si="64"/>
        <v>tier - 2</v>
      </c>
      <c r="AE674" t="s">
        <v>12</v>
      </c>
      <c r="AF674" s="10" t="str">
        <f t="shared" si="65"/>
        <v>tier - 3</v>
      </c>
      <c r="AI674" t="s">
        <v>23</v>
      </c>
      <c r="AJ674" t="str">
        <f t="shared" si="62"/>
        <v>R1012</v>
      </c>
      <c r="AS674" s="110" t="s">
        <v>1698</v>
      </c>
      <c r="AT674" s="64">
        <v>46.86</v>
      </c>
      <c r="AU674" s="64">
        <v>4.87</v>
      </c>
      <c r="AV674" s="64" t="s">
        <v>2380</v>
      </c>
      <c r="AW674" s="64" t="s">
        <v>2380</v>
      </c>
      <c r="AX674" s="64" t="s">
        <v>2380</v>
      </c>
      <c r="AY674" s="64" t="s">
        <v>2380</v>
      </c>
      <c r="AZ674" s="64">
        <v>0</v>
      </c>
      <c r="BA674" s="109" t="s">
        <v>7254</v>
      </c>
      <c r="BB674" s="64" t="s">
        <v>10450</v>
      </c>
      <c r="BC674" s="69" t="s">
        <v>10444</v>
      </c>
    </row>
    <row r="675" spans="1:55" x14ac:dyDescent="0.35">
      <c r="A675" t="s">
        <v>1697</v>
      </c>
      <c r="B675">
        <v>32.965000000000003</v>
      </c>
      <c r="C675">
        <v>6.68</v>
      </c>
      <c r="D675" t="s">
        <v>2380</v>
      </c>
      <c r="E675" t="s">
        <v>2380</v>
      </c>
      <c r="F675" t="s">
        <v>2380</v>
      </c>
      <c r="G675">
        <v>3</v>
      </c>
      <c r="H675" t="s">
        <v>2380</v>
      </c>
      <c r="R675" s="64" t="s">
        <v>35</v>
      </c>
      <c r="S675" s="64">
        <v>1972</v>
      </c>
      <c r="U675" s="7" t="str">
        <f t="shared" si="60"/>
        <v>Aug</v>
      </c>
      <c r="V675" s="10">
        <f t="shared" si="61"/>
        <v>1972</v>
      </c>
      <c r="Y675" s="10" t="s">
        <v>2380</v>
      </c>
      <c r="Z675" s="10" t="str">
        <f t="shared" si="63"/>
        <v>No</v>
      </c>
      <c r="AB675" s="53" t="s">
        <v>11</v>
      </c>
      <c r="AC675" s="10" t="str">
        <f t="shared" si="64"/>
        <v>tier - 2</v>
      </c>
      <c r="AE675" t="s">
        <v>16</v>
      </c>
      <c r="AF675" s="10" t="str">
        <f t="shared" si="65"/>
        <v>tier - 1</v>
      </c>
      <c r="AI675" t="s">
        <v>13</v>
      </c>
      <c r="AJ675" t="str">
        <f t="shared" si="62"/>
        <v>R1013</v>
      </c>
      <c r="AS675" s="110" t="s">
        <v>1697</v>
      </c>
      <c r="AT675" s="64">
        <v>32.965000000000003</v>
      </c>
      <c r="AU675" s="64">
        <v>6.68</v>
      </c>
      <c r="AV675" s="64" t="s">
        <v>2380</v>
      </c>
      <c r="AW675" s="64" t="s">
        <v>2380</v>
      </c>
      <c r="AX675" s="64" t="s">
        <v>2380</v>
      </c>
      <c r="AY675" s="64" t="s">
        <v>2380</v>
      </c>
      <c r="AZ675" s="64">
        <v>3</v>
      </c>
      <c r="BA675" s="109" t="s">
        <v>7255</v>
      </c>
      <c r="BB675" s="64" t="s">
        <v>10448</v>
      </c>
      <c r="BC675" s="69" t="s">
        <v>10444</v>
      </c>
    </row>
    <row r="676" spans="1:55" x14ac:dyDescent="0.35">
      <c r="A676" t="s">
        <v>1696</v>
      </c>
      <c r="B676">
        <v>39.340000000000003</v>
      </c>
      <c r="C676">
        <v>5.0199999999999996</v>
      </c>
      <c r="D676" t="s">
        <v>2382</v>
      </c>
      <c r="E676" t="s">
        <v>2380</v>
      </c>
      <c r="F676" t="s">
        <v>2383</v>
      </c>
      <c r="G676">
        <v>1</v>
      </c>
      <c r="H676" t="s">
        <v>2380</v>
      </c>
      <c r="R676" s="64" t="s">
        <v>18</v>
      </c>
      <c r="S676" s="64">
        <v>1993</v>
      </c>
      <c r="U676" s="7" t="str">
        <f t="shared" si="60"/>
        <v>Jun</v>
      </c>
      <c r="V676" s="10">
        <f t="shared" si="61"/>
        <v>1993</v>
      </c>
      <c r="Y676" s="10" t="s">
        <v>2380</v>
      </c>
      <c r="Z676" s="10" t="str">
        <f t="shared" si="63"/>
        <v>No</v>
      </c>
      <c r="AB676" s="53" t="s">
        <v>12</v>
      </c>
      <c r="AC676" s="10" t="str">
        <f t="shared" si="64"/>
        <v>tier - 3</v>
      </c>
      <c r="AE676" t="s">
        <v>12</v>
      </c>
      <c r="AF676" s="10" t="str">
        <f t="shared" si="65"/>
        <v>tier - 3</v>
      </c>
      <c r="AI676" t="s">
        <v>300</v>
      </c>
      <c r="AJ676" t="str">
        <f t="shared" si="62"/>
        <v>R1021</v>
      </c>
      <c r="AS676" s="110" t="s">
        <v>1696</v>
      </c>
      <c r="AT676" s="64">
        <v>39.340000000000003</v>
      </c>
      <c r="AU676" s="64">
        <v>5.0199999999999996</v>
      </c>
      <c r="AV676" s="64" t="s">
        <v>2380</v>
      </c>
      <c r="AW676" s="64" t="s">
        <v>2383</v>
      </c>
      <c r="AX676" s="64" t="s">
        <v>2383</v>
      </c>
      <c r="AY676" s="64" t="s">
        <v>2380</v>
      </c>
      <c r="AZ676" s="64">
        <v>1</v>
      </c>
      <c r="BA676" s="109" t="s">
        <v>7256</v>
      </c>
      <c r="BB676" s="64" t="s">
        <v>10450</v>
      </c>
      <c r="BC676" s="69" t="s">
        <v>10444</v>
      </c>
    </row>
    <row r="677" spans="1:55" x14ac:dyDescent="0.35">
      <c r="A677" t="s">
        <v>1695</v>
      </c>
      <c r="B677">
        <v>47</v>
      </c>
      <c r="C677">
        <v>10.64</v>
      </c>
      <c r="D677" t="s">
        <v>2382</v>
      </c>
      <c r="E677" t="s">
        <v>2380</v>
      </c>
      <c r="F677" t="s">
        <v>2380</v>
      </c>
      <c r="G677" t="s">
        <v>2381</v>
      </c>
      <c r="H677" t="s">
        <v>2380</v>
      </c>
      <c r="R677" s="64" t="s">
        <v>35</v>
      </c>
      <c r="S677" s="64">
        <v>1983</v>
      </c>
      <c r="U677" s="7" t="str">
        <f t="shared" si="60"/>
        <v>Aug</v>
      </c>
      <c r="V677" s="10">
        <f t="shared" si="61"/>
        <v>1983</v>
      </c>
      <c r="Y677" s="10" t="s">
        <v>2380</v>
      </c>
      <c r="Z677" s="10" t="str">
        <f t="shared" si="63"/>
        <v>No</v>
      </c>
      <c r="AB677" s="53" t="s">
        <v>11</v>
      </c>
      <c r="AC677" s="10" t="str">
        <f t="shared" si="64"/>
        <v>tier - 2</v>
      </c>
      <c r="AE677" t="s">
        <v>16</v>
      </c>
      <c r="AF677" s="10" t="str">
        <f t="shared" si="65"/>
        <v>tier - 1</v>
      </c>
      <c r="AI677" t="s">
        <v>166</v>
      </c>
      <c r="AJ677" t="str">
        <f t="shared" si="62"/>
        <v>R1019</v>
      </c>
      <c r="AS677" s="110" t="s">
        <v>1695</v>
      </c>
      <c r="AT677" s="64">
        <v>47</v>
      </c>
      <c r="AU677" s="64">
        <v>10.64</v>
      </c>
      <c r="AV677" s="64" t="s">
        <v>2380</v>
      </c>
      <c r="AW677" s="64" t="s">
        <v>2380</v>
      </c>
      <c r="AX677" s="64" t="s">
        <v>2383</v>
      </c>
      <c r="AY677" s="64" t="s">
        <v>2380</v>
      </c>
      <c r="AZ677" s="64">
        <v>0</v>
      </c>
      <c r="BA677" s="109" t="s">
        <v>7257</v>
      </c>
      <c r="BB677" s="64" t="s">
        <v>10448</v>
      </c>
      <c r="BC677" s="69" t="s">
        <v>10444</v>
      </c>
    </row>
    <row r="678" spans="1:55" x14ac:dyDescent="0.35">
      <c r="A678" t="s">
        <v>1694</v>
      </c>
      <c r="B678">
        <v>36.71</v>
      </c>
      <c r="C678">
        <v>8.74</v>
      </c>
      <c r="D678" t="s">
        <v>2382</v>
      </c>
      <c r="E678" t="s">
        <v>2380</v>
      </c>
      <c r="F678" t="s">
        <v>2380</v>
      </c>
      <c r="G678" t="s">
        <v>2381</v>
      </c>
      <c r="H678" t="s">
        <v>2380</v>
      </c>
      <c r="R678" s="64" t="s">
        <v>15</v>
      </c>
      <c r="S678" s="64">
        <v>2004</v>
      </c>
      <c r="U678" s="7" t="str">
        <f t="shared" si="60"/>
        <v>Nov</v>
      </c>
      <c r="V678" s="10">
        <f t="shared" si="61"/>
        <v>2004</v>
      </c>
      <c r="Y678" s="10" t="s">
        <v>2380</v>
      </c>
      <c r="Z678" s="10" t="str">
        <f t="shared" si="63"/>
        <v>No</v>
      </c>
      <c r="AB678" s="53" t="s">
        <v>16</v>
      </c>
      <c r="AC678" s="10" t="str">
        <f t="shared" si="64"/>
        <v>tier - 1</v>
      </c>
      <c r="AE678" t="s">
        <v>11</v>
      </c>
      <c r="AF678" s="10" t="str">
        <f t="shared" si="65"/>
        <v>tier - 2</v>
      </c>
      <c r="AI678" t="s">
        <v>632</v>
      </c>
      <c r="AJ678" t="str">
        <f t="shared" si="62"/>
        <v>R1022</v>
      </c>
      <c r="AS678" s="110" t="s">
        <v>1694</v>
      </c>
      <c r="AT678" s="64">
        <v>36.71</v>
      </c>
      <c r="AU678" s="64">
        <v>8.74</v>
      </c>
      <c r="AV678" s="64" t="s">
        <v>2380</v>
      </c>
      <c r="AW678" s="64" t="s">
        <v>2380</v>
      </c>
      <c r="AX678" s="64" t="s">
        <v>2383</v>
      </c>
      <c r="AY678" s="64" t="s">
        <v>2380</v>
      </c>
      <c r="AZ678" s="64">
        <v>0</v>
      </c>
      <c r="BA678" s="109" t="s">
        <v>8273</v>
      </c>
      <c r="BB678" s="64" t="s">
        <v>10448</v>
      </c>
      <c r="BC678" s="69" t="s">
        <v>10444</v>
      </c>
    </row>
    <row r="679" spans="1:55" x14ac:dyDescent="0.35">
      <c r="A679" t="s">
        <v>1693</v>
      </c>
      <c r="B679">
        <v>53.48</v>
      </c>
      <c r="C679">
        <v>5.64</v>
      </c>
      <c r="D679" t="s">
        <v>2380</v>
      </c>
      <c r="E679" t="s">
        <v>2380</v>
      </c>
      <c r="F679" t="s">
        <v>2380</v>
      </c>
      <c r="G679" t="s">
        <v>2381</v>
      </c>
      <c r="H679" t="s">
        <v>2380</v>
      </c>
      <c r="R679" s="64" t="s">
        <v>20</v>
      </c>
      <c r="S679" s="64">
        <v>1980</v>
      </c>
      <c r="U679" s="7" t="str">
        <f t="shared" si="60"/>
        <v>Sep</v>
      </c>
      <c r="V679" s="10">
        <f t="shared" si="61"/>
        <v>1980</v>
      </c>
      <c r="Y679" s="10" t="s">
        <v>2380</v>
      </c>
      <c r="Z679" s="10" t="str">
        <f t="shared" si="63"/>
        <v>No</v>
      </c>
      <c r="AB679" s="53" t="s">
        <v>11</v>
      </c>
      <c r="AC679" s="10" t="str">
        <f t="shared" si="64"/>
        <v>tier - 2</v>
      </c>
      <c r="AE679" t="s">
        <v>12</v>
      </c>
      <c r="AF679" s="10" t="str">
        <f t="shared" si="65"/>
        <v>tier - 3</v>
      </c>
      <c r="AI679" t="s">
        <v>13</v>
      </c>
      <c r="AJ679" t="str">
        <f t="shared" si="62"/>
        <v>R1013</v>
      </c>
      <c r="AS679" s="110" t="s">
        <v>1693</v>
      </c>
      <c r="AT679" s="64">
        <v>53.48</v>
      </c>
      <c r="AU679" s="64">
        <v>5.64</v>
      </c>
      <c r="AV679" s="64" t="s">
        <v>2380</v>
      </c>
      <c r="AW679" s="64" t="s">
        <v>2380</v>
      </c>
      <c r="AX679" s="64" t="s">
        <v>2380</v>
      </c>
      <c r="AY679" s="64" t="s">
        <v>2380</v>
      </c>
      <c r="AZ679" s="64">
        <v>0</v>
      </c>
      <c r="BA679" s="109" t="s">
        <v>7258</v>
      </c>
      <c r="BB679" s="64" t="s">
        <v>10450</v>
      </c>
      <c r="BC679" s="69" t="s">
        <v>10444</v>
      </c>
    </row>
    <row r="680" spans="1:55" x14ac:dyDescent="0.35">
      <c r="A680" t="s">
        <v>1692</v>
      </c>
      <c r="B680">
        <v>35.5</v>
      </c>
      <c r="C680">
        <v>10.37</v>
      </c>
      <c r="D680" t="s">
        <v>2380</v>
      </c>
      <c r="E680" t="s">
        <v>2380</v>
      </c>
      <c r="F680" t="s">
        <v>2380</v>
      </c>
      <c r="G680" t="s">
        <v>2381</v>
      </c>
      <c r="H680" t="s">
        <v>2380</v>
      </c>
      <c r="R680" s="64" t="s">
        <v>15</v>
      </c>
      <c r="S680" s="64">
        <v>1972</v>
      </c>
      <c r="U680" s="7" t="str">
        <f t="shared" si="60"/>
        <v>Nov</v>
      </c>
      <c r="V680" s="10">
        <f t="shared" si="61"/>
        <v>1972</v>
      </c>
      <c r="Y680" s="10" t="s">
        <v>2382</v>
      </c>
      <c r="Z680" s="10" t="str">
        <f t="shared" si="63"/>
        <v>yes</v>
      </c>
      <c r="AB680" s="53" t="s">
        <v>11</v>
      </c>
      <c r="AC680" s="10" t="str">
        <f t="shared" si="64"/>
        <v>tier - 2</v>
      </c>
      <c r="AE680" t="s">
        <v>16</v>
      </c>
      <c r="AF680" s="10" t="str">
        <f t="shared" si="65"/>
        <v>tier - 1</v>
      </c>
      <c r="AI680" t="s">
        <v>13</v>
      </c>
      <c r="AJ680" t="str">
        <f t="shared" si="62"/>
        <v>R1013</v>
      </c>
      <c r="AS680" s="110" t="s">
        <v>1692</v>
      </c>
      <c r="AT680" s="64">
        <v>35.5</v>
      </c>
      <c r="AU680" s="64">
        <v>10.37</v>
      </c>
      <c r="AV680" s="64" t="s">
        <v>2380</v>
      </c>
      <c r="AW680" s="64" t="s">
        <v>2380</v>
      </c>
      <c r="AX680" s="64" t="s">
        <v>2380</v>
      </c>
      <c r="AY680" s="64" t="s">
        <v>2380</v>
      </c>
      <c r="AZ680" s="64">
        <v>0</v>
      </c>
      <c r="BA680" s="109" t="s">
        <v>7259</v>
      </c>
      <c r="BB680" s="64" t="s">
        <v>10448</v>
      </c>
      <c r="BC680" s="69" t="s">
        <v>10444</v>
      </c>
    </row>
    <row r="681" spans="1:55" x14ac:dyDescent="0.35">
      <c r="A681" t="s">
        <v>1691</v>
      </c>
      <c r="B681">
        <v>36.979999999999997</v>
      </c>
      <c r="C681">
        <v>9.56</v>
      </c>
      <c r="D681" t="s">
        <v>2382</v>
      </c>
      <c r="E681" t="s">
        <v>2380</v>
      </c>
      <c r="F681" t="s">
        <v>2380</v>
      </c>
      <c r="G681" t="s">
        <v>2381</v>
      </c>
      <c r="H681" t="s">
        <v>2380</v>
      </c>
      <c r="R681" s="64" t="s">
        <v>10</v>
      </c>
      <c r="S681" s="64">
        <v>2002</v>
      </c>
      <c r="U681" s="7" t="str">
        <f t="shared" si="60"/>
        <v>Jul</v>
      </c>
      <c r="V681" s="10">
        <f t="shared" si="61"/>
        <v>2002</v>
      </c>
      <c r="Y681" s="10" t="s">
        <v>2380</v>
      </c>
      <c r="Z681" s="10" t="str">
        <f t="shared" si="63"/>
        <v>No</v>
      </c>
      <c r="AB681" s="53" t="s">
        <v>11</v>
      </c>
      <c r="AC681" s="10" t="str">
        <f t="shared" si="64"/>
        <v>tier - 2</v>
      </c>
      <c r="AE681" t="s">
        <v>12</v>
      </c>
      <c r="AF681" s="10" t="str">
        <f t="shared" si="65"/>
        <v>tier - 3</v>
      </c>
      <c r="AI681" t="s">
        <v>535</v>
      </c>
      <c r="AJ681" t="str">
        <f t="shared" si="62"/>
        <v>R1026</v>
      </c>
      <c r="AS681" s="110" t="s">
        <v>1691</v>
      </c>
      <c r="AT681" s="64">
        <v>36.979999999999997</v>
      </c>
      <c r="AU681" s="64">
        <v>9.56</v>
      </c>
      <c r="AV681" s="64" t="s">
        <v>2380</v>
      </c>
      <c r="AW681" s="64" t="s">
        <v>2380</v>
      </c>
      <c r="AX681" s="64" t="s">
        <v>2383</v>
      </c>
      <c r="AY681" s="64" t="s">
        <v>2380</v>
      </c>
      <c r="AZ681" s="64">
        <v>0</v>
      </c>
      <c r="BA681" s="109" t="s">
        <v>7069</v>
      </c>
      <c r="BB681" s="64" t="s">
        <v>10448</v>
      </c>
      <c r="BC681" s="69" t="s">
        <v>10444</v>
      </c>
    </row>
    <row r="682" spans="1:55" x14ac:dyDescent="0.35">
      <c r="A682" t="s">
        <v>1690</v>
      </c>
      <c r="B682">
        <v>32.395000000000003</v>
      </c>
      <c r="C682">
        <v>8.23</v>
      </c>
      <c r="D682" t="s">
        <v>2382</v>
      </c>
      <c r="E682" t="s">
        <v>2380</v>
      </c>
      <c r="F682" t="s">
        <v>2383</v>
      </c>
      <c r="G682">
        <v>1</v>
      </c>
      <c r="H682" t="s">
        <v>2380</v>
      </c>
      <c r="R682" s="64" t="s">
        <v>20</v>
      </c>
      <c r="S682" s="64">
        <v>1971</v>
      </c>
      <c r="U682" s="7" t="str">
        <f t="shared" si="60"/>
        <v>Sep</v>
      </c>
      <c r="V682" s="10">
        <f t="shared" si="61"/>
        <v>1971</v>
      </c>
      <c r="Y682" s="10" t="s">
        <v>2380</v>
      </c>
      <c r="Z682" s="10" t="str">
        <f t="shared" si="63"/>
        <v>No</v>
      </c>
      <c r="AB682" s="53" t="s">
        <v>11</v>
      </c>
      <c r="AC682" s="10" t="str">
        <f t="shared" si="64"/>
        <v>tier - 2</v>
      </c>
      <c r="AE682" t="s">
        <v>12</v>
      </c>
      <c r="AF682" s="10" t="str">
        <f t="shared" si="65"/>
        <v>tier - 3</v>
      </c>
      <c r="AI682" t="s">
        <v>23</v>
      </c>
      <c r="AJ682" t="str">
        <f t="shared" si="62"/>
        <v>R1012</v>
      </c>
      <c r="AS682" s="110" t="s">
        <v>1690</v>
      </c>
      <c r="AT682" s="64">
        <v>32.395000000000003</v>
      </c>
      <c r="AU682" s="64">
        <v>8.23</v>
      </c>
      <c r="AV682" s="64" t="s">
        <v>2380</v>
      </c>
      <c r="AW682" s="64" t="s">
        <v>2383</v>
      </c>
      <c r="AX682" s="64" t="s">
        <v>2383</v>
      </c>
      <c r="AY682" s="64" t="s">
        <v>2380</v>
      </c>
      <c r="AZ682" s="64">
        <v>1</v>
      </c>
      <c r="BA682" s="109" t="s">
        <v>7260</v>
      </c>
      <c r="BB682" s="64" t="s">
        <v>10448</v>
      </c>
      <c r="BC682" s="69" t="s">
        <v>10444</v>
      </c>
    </row>
    <row r="683" spans="1:55" x14ac:dyDescent="0.35">
      <c r="A683" t="s">
        <v>1689</v>
      </c>
      <c r="B683">
        <v>32.729999999999997</v>
      </c>
      <c r="C683">
        <v>7.03</v>
      </c>
      <c r="D683" t="s">
        <v>2380</v>
      </c>
      <c r="E683" t="s">
        <v>2380</v>
      </c>
      <c r="F683" t="s">
        <v>2380</v>
      </c>
      <c r="G683" t="s">
        <v>2381</v>
      </c>
      <c r="H683" t="s">
        <v>2380</v>
      </c>
      <c r="R683" s="64" t="s">
        <v>10</v>
      </c>
      <c r="S683" s="64">
        <v>1987</v>
      </c>
      <c r="U683" s="7" t="str">
        <f t="shared" si="60"/>
        <v>Jul</v>
      </c>
      <c r="V683" s="10">
        <f t="shared" si="61"/>
        <v>1987</v>
      </c>
      <c r="Y683" s="10" t="s">
        <v>2380</v>
      </c>
      <c r="Z683" s="10" t="str">
        <f t="shared" si="63"/>
        <v>No</v>
      </c>
      <c r="AB683" s="53" t="s">
        <v>11</v>
      </c>
      <c r="AC683" s="10" t="str">
        <f t="shared" si="64"/>
        <v>tier - 2</v>
      </c>
      <c r="AE683" t="s">
        <v>12</v>
      </c>
      <c r="AF683" s="10" t="str">
        <f t="shared" si="65"/>
        <v>tier - 3</v>
      </c>
      <c r="AI683" t="s">
        <v>13</v>
      </c>
      <c r="AJ683" t="str">
        <f t="shared" si="62"/>
        <v>R1013</v>
      </c>
      <c r="AS683" s="110" t="s">
        <v>1689</v>
      </c>
      <c r="AT683" s="64">
        <v>32.729999999999997</v>
      </c>
      <c r="AU683" s="64">
        <v>7.03</v>
      </c>
      <c r="AV683" s="64" t="s">
        <v>2380</v>
      </c>
      <c r="AW683" s="64" t="s">
        <v>2380</v>
      </c>
      <c r="AX683" s="64" t="s">
        <v>2380</v>
      </c>
      <c r="AY683" s="64" t="s">
        <v>2380</v>
      </c>
      <c r="AZ683" s="64">
        <v>0</v>
      </c>
      <c r="BA683" s="109" t="s">
        <v>8274</v>
      </c>
      <c r="BB683" s="64" t="s">
        <v>10448</v>
      </c>
      <c r="BC683" s="69" t="s">
        <v>10444</v>
      </c>
    </row>
    <row r="684" spans="1:55" x14ac:dyDescent="0.35">
      <c r="A684" t="s">
        <v>1688</v>
      </c>
      <c r="B684">
        <v>20.52</v>
      </c>
      <c r="C684">
        <v>5.45</v>
      </c>
      <c r="D684" t="s">
        <v>2380</v>
      </c>
      <c r="E684" t="s">
        <v>2380</v>
      </c>
      <c r="F684" t="s">
        <v>2380</v>
      </c>
      <c r="G684">
        <v>1</v>
      </c>
      <c r="H684" t="s">
        <v>2382</v>
      </c>
      <c r="R684" s="64" t="s">
        <v>35</v>
      </c>
      <c r="S684" s="64">
        <v>1995</v>
      </c>
      <c r="U684" s="7" t="str">
        <f t="shared" si="60"/>
        <v>Aug</v>
      </c>
      <c r="V684" s="10">
        <f t="shared" si="61"/>
        <v>1995</v>
      </c>
      <c r="Y684" s="10" t="s">
        <v>2380</v>
      </c>
      <c r="Z684" s="10" t="str">
        <f t="shared" si="63"/>
        <v>No</v>
      </c>
      <c r="AB684" s="53" t="s">
        <v>11</v>
      </c>
      <c r="AC684" s="10" t="str">
        <f t="shared" si="64"/>
        <v>tier - 2</v>
      </c>
      <c r="AE684" t="s">
        <v>11</v>
      </c>
      <c r="AF684" s="10" t="str">
        <f t="shared" si="65"/>
        <v>tier - 2</v>
      </c>
      <c r="AI684" t="s">
        <v>200</v>
      </c>
      <c r="AJ684" t="str">
        <f t="shared" si="62"/>
        <v>R1025</v>
      </c>
      <c r="AS684" s="110" t="s">
        <v>1688</v>
      </c>
      <c r="AT684" s="64">
        <v>20.52</v>
      </c>
      <c r="AU684" s="64">
        <v>5.45</v>
      </c>
      <c r="AV684" s="64" t="s">
        <v>2380</v>
      </c>
      <c r="AW684" s="64" t="s">
        <v>2380</v>
      </c>
      <c r="AX684" s="64" t="s">
        <v>2380</v>
      </c>
      <c r="AY684" s="64" t="s">
        <v>2383</v>
      </c>
      <c r="AZ684" s="64">
        <v>1</v>
      </c>
      <c r="BA684" s="109" t="s">
        <v>6826</v>
      </c>
      <c r="BB684" s="64" t="s">
        <v>10450</v>
      </c>
      <c r="BC684" s="69" t="s">
        <v>10446</v>
      </c>
    </row>
    <row r="685" spans="1:55" x14ac:dyDescent="0.35">
      <c r="A685" t="s">
        <v>1687</v>
      </c>
      <c r="B685">
        <v>51.72</v>
      </c>
      <c r="C685">
        <v>5.76</v>
      </c>
      <c r="D685" t="s">
        <v>2380</v>
      </c>
      <c r="E685" t="s">
        <v>2380</v>
      </c>
      <c r="F685" t="s">
        <v>2380</v>
      </c>
      <c r="G685" t="s">
        <v>2381</v>
      </c>
      <c r="H685" t="s">
        <v>2380</v>
      </c>
      <c r="R685" s="64" t="s">
        <v>20</v>
      </c>
      <c r="S685" s="64">
        <v>1987</v>
      </c>
      <c r="U685" s="7" t="str">
        <f t="shared" si="60"/>
        <v>Sep</v>
      </c>
      <c r="V685" s="10">
        <f t="shared" si="61"/>
        <v>1987</v>
      </c>
      <c r="Y685" s="10" t="s">
        <v>2380</v>
      </c>
      <c r="Z685" s="10" t="str">
        <f t="shared" si="63"/>
        <v>No</v>
      </c>
      <c r="AB685" s="53" t="s">
        <v>11</v>
      </c>
      <c r="AC685" s="10" t="str">
        <f t="shared" si="64"/>
        <v>tier - 2</v>
      </c>
      <c r="AE685" t="s">
        <v>11</v>
      </c>
      <c r="AF685" s="10" t="str">
        <f t="shared" si="65"/>
        <v>tier - 2</v>
      </c>
      <c r="AI685" t="s">
        <v>13</v>
      </c>
      <c r="AJ685" t="str">
        <f t="shared" si="62"/>
        <v>R1013</v>
      </c>
      <c r="AS685" s="110" t="s">
        <v>1687</v>
      </c>
      <c r="AT685" s="64">
        <v>51.72</v>
      </c>
      <c r="AU685" s="64">
        <v>5.76</v>
      </c>
      <c r="AV685" s="64" t="s">
        <v>2380</v>
      </c>
      <c r="AW685" s="64" t="s">
        <v>2380</v>
      </c>
      <c r="AX685" s="64" t="s">
        <v>2380</v>
      </c>
      <c r="AY685" s="64" t="s">
        <v>2380</v>
      </c>
      <c r="AZ685" s="64">
        <v>0</v>
      </c>
      <c r="BA685" s="109" t="s">
        <v>7261</v>
      </c>
      <c r="BB685" s="64" t="s">
        <v>10449</v>
      </c>
      <c r="BC685" s="69" t="s">
        <v>10444</v>
      </c>
    </row>
    <row r="686" spans="1:55" x14ac:dyDescent="0.35">
      <c r="A686" t="s">
        <v>1686</v>
      </c>
      <c r="B686">
        <v>50.2</v>
      </c>
      <c r="C686">
        <v>5.4</v>
      </c>
      <c r="D686" t="s">
        <v>2380</v>
      </c>
      <c r="E686" t="s">
        <v>2380</v>
      </c>
      <c r="F686" t="s">
        <v>2380</v>
      </c>
      <c r="G686" t="s">
        <v>2381</v>
      </c>
      <c r="H686" t="s">
        <v>2380</v>
      </c>
      <c r="R686" s="64" t="s">
        <v>18</v>
      </c>
      <c r="S686" s="64">
        <v>1985</v>
      </c>
      <c r="U686" s="7" t="str">
        <f t="shared" si="60"/>
        <v>Jun</v>
      </c>
      <c r="V686" s="10">
        <f t="shared" si="61"/>
        <v>1985</v>
      </c>
      <c r="Y686" s="10" t="s">
        <v>2380</v>
      </c>
      <c r="Z686" s="10" t="str">
        <f t="shared" si="63"/>
        <v>No</v>
      </c>
      <c r="AB686" s="53" t="s">
        <v>11</v>
      </c>
      <c r="AC686" s="10" t="str">
        <f t="shared" si="64"/>
        <v>tier - 2</v>
      </c>
      <c r="AE686" t="s">
        <v>12</v>
      </c>
      <c r="AF686" s="10" t="str">
        <f t="shared" si="65"/>
        <v>tier - 3</v>
      </c>
      <c r="AI686" t="s">
        <v>13</v>
      </c>
      <c r="AJ686" t="str">
        <f t="shared" si="62"/>
        <v>R1013</v>
      </c>
      <c r="AS686" s="110" t="s">
        <v>1686</v>
      </c>
      <c r="AT686" s="64">
        <v>50.2</v>
      </c>
      <c r="AU686" s="64">
        <v>5.4</v>
      </c>
      <c r="AV686" s="64" t="s">
        <v>2380</v>
      </c>
      <c r="AW686" s="64" t="s">
        <v>2380</v>
      </c>
      <c r="AX686" s="64" t="s">
        <v>2380</v>
      </c>
      <c r="AY686" s="64" t="s">
        <v>2380</v>
      </c>
      <c r="AZ686" s="64">
        <v>0</v>
      </c>
      <c r="BA686" s="109" t="s">
        <v>7262</v>
      </c>
      <c r="BB686" s="64" t="s">
        <v>10450</v>
      </c>
      <c r="BC686" s="69" t="s">
        <v>10444</v>
      </c>
    </row>
    <row r="687" spans="1:55" x14ac:dyDescent="0.35">
      <c r="A687" t="s">
        <v>1685</v>
      </c>
      <c r="B687">
        <v>25.52</v>
      </c>
      <c r="C687">
        <v>6.35</v>
      </c>
      <c r="D687" t="s">
        <v>2380</v>
      </c>
      <c r="E687" t="s">
        <v>2380</v>
      </c>
      <c r="F687" t="s">
        <v>2383</v>
      </c>
      <c r="G687">
        <v>1</v>
      </c>
      <c r="H687" t="s">
        <v>2380</v>
      </c>
      <c r="R687" s="64" t="s">
        <v>15</v>
      </c>
      <c r="S687" s="64">
        <v>1984</v>
      </c>
      <c r="U687" s="7" t="str">
        <f t="shared" si="60"/>
        <v>Nov</v>
      </c>
      <c r="V687" s="10">
        <f t="shared" si="61"/>
        <v>1984</v>
      </c>
      <c r="Y687" s="10" t="s">
        <v>2380</v>
      </c>
      <c r="Z687" s="10" t="str">
        <f t="shared" si="63"/>
        <v>No</v>
      </c>
      <c r="AB687" s="53" t="s">
        <v>11</v>
      </c>
      <c r="AC687" s="10" t="str">
        <f t="shared" si="64"/>
        <v>tier - 2</v>
      </c>
      <c r="AE687" t="s">
        <v>12</v>
      </c>
      <c r="AF687" s="10" t="str">
        <f t="shared" si="65"/>
        <v>tier - 3</v>
      </c>
      <c r="AI687" t="s">
        <v>23</v>
      </c>
      <c r="AJ687" t="str">
        <f t="shared" si="62"/>
        <v>R1012</v>
      </c>
      <c r="AS687" s="110" t="s">
        <v>1685</v>
      </c>
      <c r="AT687" s="64">
        <v>25.52</v>
      </c>
      <c r="AU687" s="64">
        <v>6.35</v>
      </c>
      <c r="AV687" s="64" t="s">
        <v>2380</v>
      </c>
      <c r="AW687" s="64" t="s">
        <v>2383</v>
      </c>
      <c r="AX687" s="64" t="s">
        <v>2380</v>
      </c>
      <c r="AY687" s="64" t="s">
        <v>2380</v>
      </c>
      <c r="AZ687" s="64">
        <v>1</v>
      </c>
      <c r="BA687" s="109" t="s">
        <v>7263</v>
      </c>
      <c r="BB687" s="64" t="s">
        <v>10449</v>
      </c>
      <c r="BC687" s="69" t="s">
        <v>10445</v>
      </c>
    </row>
    <row r="688" spans="1:55" x14ac:dyDescent="0.35">
      <c r="A688" t="s">
        <v>1684</v>
      </c>
      <c r="B688">
        <v>35.200000000000003</v>
      </c>
      <c r="C688">
        <v>6.26</v>
      </c>
      <c r="D688" t="s">
        <v>2382</v>
      </c>
      <c r="E688" t="s">
        <v>2380</v>
      </c>
      <c r="F688" t="s">
        <v>2380</v>
      </c>
      <c r="G688">
        <v>2</v>
      </c>
      <c r="H688" t="s">
        <v>2380</v>
      </c>
      <c r="R688" s="64" t="s">
        <v>37</v>
      </c>
      <c r="S688" s="64">
        <v>1993</v>
      </c>
      <c r="U688" s="7" t="str">
        <f t="shared" si="60"/>
        <v>Oct</v>
      </c>
      <c r="V688" s="10">
        <f t="shared" si="61"/>
        <v>1993</v>
      </c>
      <c r="Y688" s="10" t="s">
        <v>2380</v>
      </c>
      <c r="Z688" s="10" t="str">
        <f t="shared" si="63"/>
        <v>No</v>
      </c>
      <c r="AB688" s="53" t="s">
        <v>11</v>
      </c>
      <c r="AC688" s="10" t="str">
        <f t="shared" si="64"/>
        <v>tier - 2</v>
      </c>
      <c r="AE688" t="s">
        <v>11</v>
      </c>
      <c r="AF688" s="10" t="str">
        <f t="shared" si="65"/>
        <v>tier - 2</v>
      </c>
      <c r="AI688" t="s">
        <v>300</v>
      </c>
      <c r="AJ688" t="str">
        <f t="shared" si="62"/>
        <v>R1021</v>
      </c>
      <c r="AS688" s="110" t="s">
        <v>1684</v>
      </c>
      <c r="AT688" s="64">
        <v>35.200000000000003</v>
      </c>
      <c r="AU688" s="64">
        <v>6.26</v>
      </c>
      <c r="AV688" s="64" t="s">
        <v>2380</v>
      </c>
      <c r="AW688" s="64" t="s">
        <v>2380</v>
      </c>
      <c r="AX688" s="64" t="s">
        <v>2383</v>
      </c>
      <c r="AY688" s="64" t="s">
        <v>2380</v>
      </c>
      <c r="AZ688" s="64">
        <v>2</v>
      </c>
      <c r="BA688" s="109" t="s">
        <v>7264</v>
      </c>
      <c r="BB688" s="64" t="s">
        <v>10449</v>
      </c>
      <c r="BC688" s="69" t="s">
        <v>10444</v>
      </c>
    </row>
    <row r="689" spans="1:55" x14ac:dyDescent="0.35">
      <c r="A689" t="s">
        <v>1683</v>
      </c>
      <c r="B689">
        <v>41.26</v>
      </c>
      <c r="C689">
        <v>5.97</v>
      </c>
      <c r="D689" t="s">
        <v>2382</v>
      </c>
      <c r="E689" t="s">
        <v>2380</v>
      </c>
      <c r="F689" t="s">
        <v>2380</v>
      </c>
      <c r="G689" t="s">
        <v>2381</v>
      </c>
      <c r="H689" t="s">
        <v>2380</v>
      </c>
      <c r="R689" s="64" t="s">
        <v>10</v>
      </c>
      <c r="S689" s="64">
        <v>1982</v>
      </c>
      <c r="U689" s="7" t="str">
        <f t="shared" si="60"/>
        <v>Jul</v>
      </c>
      <c r="V689" s="10">
        <f t="shared" si="61"/>
        <v>1982</v>
      </c>
      <c r="Y689" s="10" t="s">
        <v>2380</v>
      </c>
      <c r="Z689" s="10" t="str">
        <f t="shared" si="63"/>
        <v>No</v>
      </c>
      <c r="AB689" s="53" t="s">
        <v>11</v>
      </c>
      <c r="AC689" s="10" t="str">
        <f t="shared" si="64"/>
        <v>tier - 2</v>
      </c>
      <c r="AE689" t="s">
        <v>11</v>
      </c>
      <c r="AF689" s="10" t="str">
        <f t="shared" si="65"/>
        <v>tier - 2</v>
      </c>
      <c r="AI689" t="s">
        <v>42</v>
      </c>
      <c r="AJ689" t="str">
        <f t="shared" si="62"/>
        <v>R1011</v>
      </c>
      <c r="AS689" s="110" t="s">
        <v>1683</v>
      </c>
      <c r="AT689" s="64">
        <v>41.26</v>
      </c>
      <c r="AU689" s="64">
        <v>5.97</v>
      </c>
      <c r="AV689" s="64" t="s">
        <v>2380</v>
      </c>
      <c r="AW689" s="64" t="s">
        <v>2380</v>
      </c>
      <c r="AX689" s="64" t="s">
        <v>2383</v>
      </c>
      <c r="AY689" s="64" t="s">
        <v>2380</v>
      </c>
      <c r="AZ689" s="64">
        <v>0</v>
      </c>
      <c r="BA689" s="109" t="s">
        <v>7265</v>
      </c>
      <c r="BB689" s="64" t="s">
        <v>10449</v>
      </c>
      <c r="BC689" s="69" t="s">
        <v>10444</v>
      </c>
    </row>
    <row r="690" spans="1:55" x14ac:dyDescent="0.35">
      <c r="A690" t="s">
        <v>1682</v>
      </c>
      <c r="B690">
        <v>17.195</v>
      </c>
      <c r="C690">
        <v>5.29</v>
      </c>
      <c r="D690" t="s">
        <v>2382</v>
      </c>
      <c r="E690" t="s">
        <v>2380</v>
      </c>
      <c r="F690" t="s">
        <v>2380</v>
      </c>
      <c r="G690" t="s">
        <v>2381</v>
      </c>
      <c r="H690" t="s">
        <v>2382</v>
      </c>
      <c r="R690" s="64" t="s">
        <v>30</v>
      </c>
      <c r="S690" s="64">
        <v>1982</v>
      </c>
      <c r="U690" s="7" t="str">
        <f t="shared" si="60"/>
        <v>Dec</v>
      </c>
      <c r="V690" s="10">
        <f t="shared" si="61"/>
        <v>1982</v>
      </c>
      <c r="Y690" s="10" t="s">
        <v>2380</v>
      </c>
      <c r="Z690" s="10" t="str">
        <f t="shared" si="63"/>
        <v>No</v>
      </c>
      <c r="AB690" s="53" t="s">
        <v>11</v>
      </c>
      <c r="AC690" s="10" t="str">
        <f t="shared" si="64"/>
        <v>tier - 2</v>
      </c>
      <c r="AE690" t="s">
        <v>16</v>
      </c>
      <c r="AF690" s="10" t="str">
        <f t="shared" si="65"/>
        <v>tier - 1</v>
      </c>
      <c r="AI690" t="s">
        <v>13</v>
      </c>
      <c r="AJ690" t="str">
        <f t="shared" si="62"/>
        <v>R1013</v>
      </c>
      <c r="AS690" s="110" t="s">
        <v>1682</v>
      </c>
      <c r="AT690" s="64">
        <v>17.195</v>
      </c>
      <c r="AU690" s="64">
        <v>5.29</v>
      </c>
      <c r="AV690" s="64" t="s">
        <v>2380</v>
      </c>
      <c r="AW690" s="64" t="s">
        <v>2380</v>
      </c>
      <c r="AX690" s="64" t="s">
        <v>2383</v>
      </c>
      <c r="AY690" s="64" t="s">
        <v>2383</v>
      </c>
      <c r="AZ690" s="64">
        <v>0</v>
      </c>
      <c r="BA690" s="109" t="s">
        <v>7266</v>
      </c>
      <c r="BB690" s="64" t="s">
        <v>10450</v>
      </c>
      <c r="BC690" s="69" t="s">
        <v>10447</v>
      </c>
    </row>
    <row r="691" spans="1:55" x14ac:dyDescent="0.35">
      <c r="A691" t="s">
        <v>1681</v>
      </c>
      <c r="B691">
        <v>23.085000000000001</v>
      </c>
      <c r="C691">
        <v>4.2699999999999996</v>
      </c>
      <c r="D691" t="s">
        <v>2382</v>
      </c>
      <c r="E691" t="s">
        <v>2380</v>
      </c>
      <c r="F691" t="s">
        <v>2380</v>
      </c>
      <c r="G691">
        <v>2</v>
      </c>
      <c r="H691" t="s">
        <v>2380</v>
      </c>
      <c r="R691" s="64" t="s">
        <v>10</v>
      </c>
      <c r="S691" s="64">
        <v>1987</v>
      </c>
      <c r="U691" s="7" t="str">
        <f t="shared" si="60"/>
        <v>Jul</v>
      </c>
      <c r="V691" s="10">
        <f t="shared" si="61"/>
        <v>1987</v>
      </c>
      <c r="Y691" s="10" t="s">
        <v>2382</v>
      </c>
      <c r="Z691" s="10" t="str">
        <f t="shared" si="63"/>
        <v>yes</v>
      </c>
      <c r="AB691" s="53" t="s">
        <v>11</v>
      </c>
      <c r="AC691" s="10" t="str">
        <f t="shared" si="64"/>
        <v>tier - 2</v>
      </c>
      <c r="AE691" t="s">
        <v>12</v>
      </c>
      <c r="AF691" s="10" t="str">
        <f t="shared" si="65"/>
        <v>tier - 3</v>
      </c>
      <c r="AI691" t="s">
        <v>42</v>
      </c>
      <c r="AJ691" t="str">
        <f t="shared" si="62"/>
        <v>R1011</v>
      </c>
      <c r="AS691" s="110" t="s">
        <v>1681</v>
      </c>
      <c r="AT691" s="64">
        <v>23.085000000000001</v>
      </c>
      <c r="AU691" s="64">
        <v>4.2699999999999996</v>
      </c>
      <c r="AV691" s="64" t="s">
        <v>2380</v>
      </c>
      <c r="AW691" s="64" t="s">
        <v>2380</v>
      </c>
      <c r="AX691" s="64" t="s">
        <v>2383</v>
      </c>
      <c r="AY691" s="64" t="s">
        <v>2380</v>
      </c>
      <c r="AZ691" s="64">
        <v>2</v>
      </c>
      <c r="BA691" s="109" t="s">
        <v>7267</v>
      </c>
      <c r="BB691" s="64" t="s">
        <v>10450</v>
      </c>
      <c r="BC691" s="69" t="s">
        <v>10446</v>
      </c>
    </row>
    <row r="692" spans="1:55" x14ac:dyDescent="0.35">
      <c r="A692" t="s">
        <v>1680</v>
      </c>
      <c r="B692">
        <v>21.66</v>
      </c>
      <c r="C692">
        <v>5.2</v>
      </c>
      <c r="D692" t="s">
        <v>2382</v>
      </c>
      <c r="E692" t="s">
        <v>2380</v>
      </c>
      <c r="F692" t="s">
        <v>2380</v>
      </c>
      <c r="G692">
        <v>2</v>
      </c>
      <c r="H692" t="s">
        <v>2380</v>
      </c>
      <c r="R692" s="64" t="s">
        <v>35</v>
      </c>
      <c r="S692" s="64">
        <v>1993</v>
      </c>
      <c r="U692" s="7" t="str">
        <f t="shared" si="60"/>
        <v>Aug</v>
      </c>
      <c r="V692" s="10">
        <f t="shared" si="61"/>
        <v>1993</v>
      </c>
      <c r="Y692" s="10" t="s">
        <v>2380</v>
      </c>
      <c r="Z692" s="10" t="str">
        <f t="shared" si="63"/>
        <v>No</v>
      </c>
      <c r="AB692" s="53" t="s">
        <v>11</v>
      </c>
      <c r="AC692" s="10" t="str">
        <f t="shared" si="64"/>
        <v>tier - 2</v>
      </c>
      <c r="AE692" t="s">
        <v>11</v>
      </c>
      <c r="AF692" s="10" t="str">
        <f t="shared" si="65"/>
        <v>tier - 2</v>
      </c>
      <c r="AI692" t="s">
        <v>200</v>
      </c>
      <c r="AJ692" t="str">
        <f t="shared" si="62"/>
        <v>R1025</v>
      </c>
      <c r="AS692" s="110" t="s">
        <v>1680</v>
      </c>
      <c r="AT692" s="64">
        <v>21.66</v>
      </c>
      <c r="AU692" s="64">
        <v>5.2</v>
      </c>
      <c r="AV692" s="64" t="s">
        <v>2380</v>
      </c>
      <c r="AW692" s="64" t="s">
        <v>2380</v>
      </c>
      <c r="AX692" s="64" t="s">
        <v>2383</v>
      </c>
      <c r="AY692" s="64" t="s">
        <v>2380</v>
      </c>
      <c r="AZ692" s="64">
        <v>2</v>
      </c>
      <c r="BA692" s="109" t="s">
        <v>7268</v>
      </c>
      <c r="BB692" s="64" t="s">
        <v>10450</v>
      </c>
      <c r="BC692" s="69" t="s">
        <v>10446</v>
      </c>
    </row>
    <row r="693" spans="1:55" x14ac:dyDescent="0.35">
      <c r="A693" t="s">
        <v>1679</v>
      </c>
      <c r="B693">
        <v>36.47</v>
      </c>
      <c r="C693">
        <v>8.23</v>
      </c>
      <c r="D693" t="s">
        <v>2382</v>
      </c>
      <c r="E693" t="s">
        <v>2380</v>
      </c>
      <c r="F693" t="s">
        <v>2380</v>
      </c>
      <c r="G693" t="s">
        <v>2381</v>
      </c>
      <c r="H693" t="s">
        <v>2380</v>
      </c>
      <c r="R693" s="64" t="s">
        <v>10</v>
      </c>
      <c r="S693" s="64">
        <v>1994</v>
      </c>
      <c r="U693" s="7" t="str">
        <f t="shared" si="60"/>
        <v>Jul</v>
      </c>
      <c r="V693" s="10">
        <f t="shared" si="61"/>
        <v>1994</v>
      </c>
      <c r="Y693" s="10" t="s">
        <v>2380</v>
      </c>
      <c r="Z693" s="10" t="str">
        <f t="shared" si="63"/>
        <v>No</v>
      </c>
      <c r="AB693" s="53" t="s">
        <v>11</v>
      </c>
      <c r="AC693" s="10" t="str">
        <f t="shared" si="64"/>
        <v>tier - 2</v>
      </c>
      <c r="AE693" t="s">
        <v>16</v>
      </c>
      <c r="AF693" s="10" t="str">
        <f t="shared" si="65"/>
        <v>tier - 1</v>
      </c>
      <c r="AI693" t="s">
        <v>23</v>
      </c>
      <c r="AJ693" t="str">
        <f t="shared" si="62"/>
        <v>R1012</v>
      </c>
      <c r="AS693" s="110" t="s">
        <v>1679</v>
      </c>
      <c r="AT693" s="64">
        <v>36.47</v>
      </c>
      <c r="AU693" s="64">
        <v>8.23</v>
      </c>
      <c r="AV693" s="64" t="s">
        <v>2380</v>
      </c>
      <c r="AW693" s="64" t="s">
        <v>2380</v>
      </c>
      <c r="AX693" s="64" t="s">
        <v>2383</v>
      </c>
      <c r="AY693" s="64" t="s">
        <v>2380</v>
      </c>
      <c r="AZ693" s="64">
        <v>0</v>
      </c>
      <c r="BA693" s="109" t="s">
        <v>7269</v>
      </c>
      <c r="BB693" s="64" t="s">
        <v>10448</v>
      </c>
      <c r="BC693" s="69" t="s">
        <v>10444</v>
      </c>
    </row>
    <row r="694" spans="1:55" x14ac:dyDescent="0.35">
      <c r="A694" t="s">
        <v>1678</v>
      </c>
      <c r="B694">
        <v>36.08</v>
      </c>
      <c r="C694">
        <v>10.33</v>
      </c>
      <c r="D694" t="s">
        <v>2382</v>
      </c>
      <c r="E694" t="s">
        <v>2380</v>
      </c>
      <c r="F694" t="s">
        <v>2380</v>
      </c>
      <c r="G694" t="s">
        <v>2381</v>
      </c>
      <c r="H694" t="s">
        <v>2380</v>
      </c>
      <c r="R694" s="64" t="s">
        <v>10</v>
      </c>
      <c r="S694" s="64">
        <v>1987</v>
      </c>
      <c r="U694" s="7" t="str">
        <f t="shared" si="60"/>
        <v>Jul</v>
      </c>
      <c r="V694" s="10">
        <f t="shared" si="61"/>
        <v>1987</v>
      </c>
      <c r="Y694" s="10" t="s">
        <v>2380</v>
      </c>
      <c r="Z694" s="10" t="str">
        <f t="shared" si="63"/>
        <v>No</v>
      </c>
      <c r="AB694" s="53" t="s">
        <v>11</v>
      </c>
      <c r="AC694" s="10" t="str">
        <f t="shared" si="64"/>
        <v>tier - 2</v>
      </c>
      <c r="AE694" t="s">
        <v>16</v>
      </c>
      <c r="AF694" s="10" t="str">
        <f t="shared" si="65"/>
        <v>tier - 1</v>
      </c>
      <c r="AI694" t="s">
        <v>13</v>
      </c>
      <c r="AJ694" t="str">
        <f t="shared" si="62"/>
        <v>R1013</v>
      </c>
      <c r="AS694" s="110" t="s">
        <v>1678</v>
      </c>
      <c r="AT694" s="64">
        <v>36.08</v>
      </c>
      <c r="AU694" s="64">
        <v>10.33</v>
      </c>
      <c r="AV694" s="64" t="s">
        <v>2380</v>
      </c>
      <c r="AW694" s="64" t="s">
        <v>2380</v>
      </c>
      <c r="AX694" s="64" t="s">
        <v>2383</v>
      </c>
      <c r="AY694" s="64" t="s">
        <v>2380</v>
      </c>
      <c r="AZ694" s="64">
        <v>0</v>
      </c>
      <c r="BA694" s="109" t="s">
        <v>7407</v>
      </c>
      <c r="BB694" s="64" t="s">
        <v>10448</v>
      </c>
      <c r="BC694" s="69" t="s">
        <v>10444</v>
      </c>
    </row>
    <row r="695" spans="1:55" x14ac:dyDescent="0.35">
      <c r="A695" t="s">
        <v>1677</v>
      </c>
      <c r="B695">
        <v>23.18</v>
      </c>
      <c r="C695">
        <v>6.13</v>
      </c>
      <c r="D695" t="s">
        <v>2380</v>
      </c>
      <c r="E695" t="s">
        <v>2380</v>
      </c>
      <c r="F695" t="s">
        <v>2380</v>
      </c>
      <c r="G695" t="s">
        <v>2381</v>
      </c>
      <c r="H695" t="s">
        <v>2380</v>
      </c>
      <c r="R695" s="64" t="s">
        <v>35</v>
      </c>
      <c r="S695" s="64">
        <v>2003</v>
      </c>
      <c r="U695" s="7" t="str">
        <f t="shared" si="60"/>
        <v>Aug</v>
      </c>
      <c r="V695" s="10">
        <f t="shared" si="61"/>
        <v>2003</v>
      </c>
      <c r="Y695" s="10" t="s">
        <v>2380</v>
      </c>
      <c r="Z695" s="10" t="str">
        <f t="shared" si="63"/>
        <v>No</v>
      </c>
      <c r="AB695" s="53" t="s">
        <v>12</v>
      </c>
      <c r="AC695" s="10" t="str">
        <f t="shared" si="64"/>
        <v>tier - 3</v>
      </c>
      <c r="AE695" t="s">
        <v>12</v>
      </c>
      <c r="AF695" s="10" t="str">
        <f t="shared" si="65"/>
        <v>tier - 3</v>
      </c>
      <c r="AI695" t="s">
        <v>23</v>
      </c>
      <c r="AJ695" t="str">
        <f t="shared" si="62"/>
        <v>R1012</v>
      </c>
      <c r="AS695" s="110" t="s">
        <v>1677</v>
      </c>
      <c r="AT695" s="64">
        <v>23.18</v>
      </c>
      <c r="AU695" s="64">
        <v>6.13</v>
      </c>
      <c r="AV695" s="64" t="s">
        <v>2380</v>
      </c>
      <c r="AW695" s="64" t="s">
        <v>2380</v>
      </c>
      <c r="AX695" s="64" t="s">
        <v>2380</v>
      </c>
      <c r="AY695" s="64" t="s">
        <v>2380</v>
      </c>
      <c r="AZ695" s="64">
        <v>0</v>
      </c>
      <c r="BA695" s="109" t="s">
        <v>7270</v>
      </c>
      <c r="BB695" s="64" t="s">
        <v>10449</v>
      </c>
      <c r="BC695" s="69" t="s">
        <v>10446</v>
      </c>
    </row>
    <row r="696" spans="1:55" x14ac:dyDescent="0.35">
      <c r="A696" t="s">
        <v>1676</v>
      </c>
      <c r="B696">
        <v>39.159999999999997</v>
      </c>
      <c r="C696">
        <v>8.08</v>
      </c>
      <c r="D696" t="s">
        <v>2380</v>
      </c>
      <c r="E696" t="s">
        <v>2380</v>
      </c>
      <c r="F696" t="s">
        <v>2380</v>
      </c>
      <c r="G696">
        <v>3</v>
      </c>
      <c r="H696" t="s">
        <v>2380</v>
      </c>
      <c r="R696" s="64" t="s">
        <v>10</v>
      </c>
      <c r="S696" s="64">
        <v>2004</v>
      </c>
      <c r="U696" s="7" t="str">
        <f t="shared" si="60"/>
        <v>Jul</v>
      </c>
      <c r="V696" s="10">
        <f t="shared" si="61"/>
        <v>2004</v>
      </c>
      <c r="Y696" s="10" t="s">
        <v>2380</v>
      </c>
      <c r="Z696" s="10" t="str">
        <f t="shared" si="63"/>
        <v>No</v>
      </c>
      <c r="AB696" s="53" t="s">
        <v>11</v>
      </c>
      <c r="AC696" s="10" t="str">
        <f t="shared" si="64"/>
        <v>tier - 2</v>
      </c>
      <c r="AE696" t="s">
        <v>11</v>
      </c>
      <c r="AF696" s="10" t="str">
        <f t="shared" si="65"/>
        <v>tier - 2</v>
      </c>
      <c r="AI696" t="s">
        <v>535</v>
      </c>
      <c r="AJ696" t="str">
        <f t="shared" si="62"/>
        <v>R1026</v>
      </c>
      <c r="AS696" s="110" t="s">
        <v>1676</v>
      </c>
      <c r="AT696" s="64">
        <v>39.159999999999997</v>
      </c>
      <c r="AU696" s="64">
        <v>8.08</v>
      </c>
      <c r="AV696" s="64" t="s">
        <v>2380</v>
      </c>
      <c r="AW696" s="64" t="s">
        <v>2380</v>
      </c>
      <c r="AX696" s="64" t="s">
        <v>2380</v>
      </c>
      <c r="AY696" s="64" t="s">
        <v>2380</v>
      </c>
      <c r="AZ696" s="64">
        <v>3</v>
      </c>
      <c r="BA696" s="109" t="s">
        <v>6383</v>
      </c>
      <c r="BB696" s="64" t="s">
        <v>10448</v>
      </c>
      <c r="BC696" s="69" t="s">
        <v>10444</v>
      </c>
    </row>
    <row r="697" spans="1:55" x14ac:dyDescent="0.35">
      <c r="A697" t="s">
        <v>1675</v>
      </c>
      <c r="B697">
        <v>38.19</v>
      </c>
      <c r="C697">
        <v>10.49</v>
      </c>
      <c r="D697" t="s">
        <v>2380</v>
      </c>
      <c r="E697" t="s">
        <v>2380</v>
      </c>
      <c r="F697" t="s">
        <v>2380</v>
      </c>
      <c r="G697">
        <v>3</v>
      </c>
      <c r="H697" t="s">
        <v>2380</v>
      </c>
      <c r="R697" s="64" t="s">
        <v>35</v>
      </c>
      <c r="S697" s="64">
        <v>1980</v>
      </c>
      <c r="U697" s="7" t="str">
        <f t="shared" si="60"/>
        <v>Aug</v>
      </c>
      <c r="V697" s="10">
        <f t="shared" si="61"/>
        <v>1980</v>
      </c>
      <c r="Y697" s="10" t="s">
        <v>2382</v>
      </c>
      <c r="Z697" s="10" t="str">
        <f t="shared" si="63"/>
        <v>yes</v>
      </c>
      <c r="AB697" s="53" t="s">
        <v>11</v>
      </c>
      <c r="AC697" s="10" t="str">
        <f t="shared" si="64"/>
        <v>tier - 2</v>
      </c>
      <c r="AE697" t="s">
        <v>16</v>
      </c>
      <c r="AF697" s="10" t="str">
        <f t="shared" si="65"/>
        <v>tier - 1</v>
      </c>
      <c r="AI697" t="s">
        <v>13</v>
      </c>
      <c r="AJ697" t="str">
        <f t="shared" si="62"/>
        <v>R1013</v>
      </c>
      <c r="AS697" s="110" t="s">
        <v>1675</v>
      </c>
      <c r="AT697" s="64">
        <v>38.19</v>
      </c>
      <c r="AU697" s="64">
        <v>10.49</v>
      </c>
      <c r="AV697" s="64" t="s">
        <v>2380</v>
      </c>
      <c r="AW697" s="64" t="s">
        <v>2380</v>
      </c>
      <c r="AX697" s="64" t="s">
        <v>2380</v>
      </c>
      <c r="AY697" s="64" t="s">
        <v>2380</v>
      </c>
      <c r="AZ697" s="64">
        <v>3</v>
      </c>
      <c r="BA697" s="109" t="s">
        <v>7271</v>
      </c>
      <c r="BB697" s="64" t="s">
        <v>10448</v>
      </c>
      <c r="BC697" s="69" t="s">
        <v>10444</v>
      </c>
    </row>
    <row r="698" spans="1:55" x14ac:dyDescent="0.35">
      <c r="A698" t="s">
        <v>1674</v>
      </c>
      <c r="B698">
        <v>26.41</v>
      </c>
      <c r="C698">
        <v>8.11</v>
      </c>
      <c r="D698" t="s">
        <v>2380</v>
      </c>
      <c r="E698" t="s">
        <v>2380</v>
      </c>
      <c r="F698" t="s">
        <v>2380</v>
      </c>
      <c r="G698">
        <v>3</v>
      </c>
      <c r="H698" t="s">
        <v>2380</v>
      </c>
      <c r="R698" s="64" t="s">
        <v>10</v>
      </c>
      <c r="S698" s="64">
        <v>1980</v>
      </c>
      <c r="U698" s="7" t="str">
        <f t="shared" si="60"/>
        <v>Jul</v>
      </c>
      <c r="V698" s="10">
        <f t="shared" si="61"/>
        <v>1980</v>
      </c>
      <c r="Y698" s="10" t="s">
        <v>2380</v>
      </c>
      <c r="Z698" s="10" t="str">
        <f t="shared" si="63"/>
        <v>No</v>
      </c>
      <c r="AB698" s="53" t="s">
        <v>12</v>
      </c>
      <c r="AC698" s="10" t="str">
        <f t="shared" si="64"/>
        <v>tier - 3</v>
      </c>
      <c r="AE698" t="s">
        <v>11</v>
      </c>
      <c r="AF698" s="10" t="str">
        <f t="shared" si="65"/>
        <v>tier - 2</v>
      </c>
      <c r="AI698" t="s">
        <v>42</v>
      </c>
      <c r="AJ698" t="str">
        <f t="shared" si="62"/>
        <v>R1011</v>
      </c>
      <c r="AS698" s="110" t="s">
        <v>1674</v>
      </c>
      <c r="AT698" s="64">
        <v>26.41</v>
      </c>
      <c r="AU698" s="64">
        <v>8.11</v>
      </c>
      <c r="AV698" s="64" t="s">
        <v>2380</v>
      </c>
      <c r="AW698" s="64" t="s">
        <v>2380</v>
      </c>
      <c r="AX698" s="64" t="s">
        <v>2380</v>
      </c>
      <c r="AY698" s="64" t="s">
        <v>2380</v>
      </c>
      <c r="AZ698" s="64">
        <v>3</v>
      </c>
      <c r="BA698" s="109" t="s">
        <v>7272</v>
      </c>
      <c r="BB698" s="64" t="s">
        <v>10448</v>
      </c>
      <c r="BC698" s="69" t="s">
        <v>10445</v>
      </c>
    </row>
    <row r="699" spans="1:55" x14ac:dyDescent="0.35">
      <c r="A699" t="s">
        <v>1673</v>
      </c>
      <c r="B699">
        <v>28.785</v>
      </c>
      <c r="C699">
        <v>6.6</v>
      </c>
      <c r="D699" t="s">
        <v>2380</v>
      </c>
      <c r="E699" t="s">
        <v>2380</v>
      </c>
      <c r="F699" t="s">
        <v>2380</v>
      </c>
      <c r="G699" t="s">
        <v>2381</v>
      </c>
      <c r="H699" t="s">
        <v>2380</v>
      </c>
      <c r="R699" s="64" t="s">
        <v>10</v>
      </c>
      <c r="S699" s="64">
        <v>1989</v>
      </c>
      <c r="U699" s="7" t="str">
        <f t="shared" si="60"/>
        <v>Jul</v>
      </c>
      <c r="V699" s="10">
        <f t="shared" si="61"/>
        <v>1989</v>
      </c>
      <c r="Y699" s="10" t="s">
        <v>2380</v>
      </c>
      <c r="Z699" s="10" t="str">
        <f t="shared" si="63"/>
        <v>No</v>
      </c>
      <c r="AB699" s="53" t="s">
        <v>11</v>
      </c>
      <c r="AC699" s="10" t="str">
        <f t="shared" si="64"/>
        <v>tier - 2</v>
      </c>
      <c r="AE699" t="s">
        <v>11</v>
      </c>
      <c r="AF699" s="10" t="str">
        <f t="shared" si="65"/>
        <v>tier - 2</v>
      </c>
      <c r="AI699" t="s">
        <v>42</v>
      </c>
      <c r="AJ699" t="str">
        <f t="shared" si="62"/>
        <v>R1011</v>
      </c>
      <c r="AS699" s="110" t="s">
        <v>1673</v>
      </c>
      <c r="AT699" s="64">
        <v>28.785</v>
      </c>
      <c r="AU699" s="64">
        <v>6.6</v>
      </c>
      <c r="AV699" s="64" t="s">
        <v>2380</v>
      </c>
      <c r="AW699" s="64" t="s">
        <v>2380</v>
      </c>
      <c r="AX699" s="64" t="s">
        <v>2380</v>
      </c>
      <c r="AY699" s="64" t="s">
        <v>2380</v>
      </c>
      <c r="AZ699" s="64">
        <v>0</v>
      </c>
      <c r="BA699" s="109" t="s">
        <v>6815</v>
      </c>
      <c r="BB699" s="64" t="s">
        <v>10448</v>
      </c>
      <c r="BC699" s="69" t="s">
        <v>10445</v>
      </c>
    </row>
    <row r="700" spans="1:55" x14ac:dyDescent="0.35">
      <c r="A700" t="s">
        <v>1672</v>
      </c>
      <c r="B700">
        <v>26.695</v>
      </c>
      <c r="C700">
        <v>10.14</v>
      </c>
      <c r="D700" t="s">
        <v>2382</v>
      </c>
      <c r="E700" t="s">
        <v>2380</v>
      </c>
      <c r="F700" t="s">
        <v>2383</v>
      </c>
      <c r="G700">
        <v>1</v>
      </c>
      <c r="H700" t="s">
        <v>2380</v>
      </c>
      <c r="R700" s="64" t="s">
        <v>20</v>
      </c>
      <c r="S700" s="64">
        <v>1984</v>
      </c>
      <c r="U700" s="7" t="str">
        <f t="shared" si="60"/>
        <v>Sep</v>
      </c>
      <c r="V700" s="10">
        <f t="shared" si="61"/>
        <v>1984</v>
      </c>
      <c r="Y700" s="10" t="s">
        <v>2380</v>
      </c>
      <c r="Z700" s="10" t="str">
        <f t="shared" si="63"/>
        <v>No</v>
      </c>
      <c r="AB700" s="53" t="s">
        <v>11</v>
      </c>
      <c r="AC700" s="10" t="str">
        <f t="shared" si="64"/>
        <v>tier - 2</v>
      </c>
      <c r="AE700" t="s">
        <v>16</v>
      </c>
      <c r="AF700" s="10" t="str">
        <f t="shared" si="65"/>
        <v>tier - 1</v>
      </c>
      <c r="AI700" t="s">
        <v>13</v>
      </c>
      <c r="AJ700" t="str">
        <f t="shared" si="62"/>
        <v>R1013</v>
      </c>
      <c r="AS700" s="110" t="s">
        <v>1672</v>
      </c>
      <c r="AT700" s="64">
        <v>26.695</v>
      </c>
      <c r="AU700" s="64">
        <v>10.14</v>
      </c>
      <c r="AV700" s="64" t="s">
        <v>2380</v>
      </c>
      <c r="AW700" s="64" t="s">
        <v>2383</v>
      </c>
      <c r="AX700" s="64" t="s">
        <v>2383</v>
      </c>
      <c r="AY700" s="64" t="s">
        <v>2380</v>
      </c>
      <c r="AZ700" s="64">
        <v>1</v>
      </c>
      <c r="BA700" s="109" t="s">
        <v>7273</v>
      </c>
      <c r="BB700" s="64" t="s">
        <v>10448</v>
      </c>
      <c r="BC700" s="69" t="s">
        <v>10445</v>
      </c>
    </row>
    <row r="701" spans="1:55" x14ac:dyDescent="0.35">
      <c r="A701" t="s">
        <v>1671</v>
      </c>
      <c r="B701">
        <v>32.799999999999997</v>
      </c>
      <c r="C701">
        <v>6.06</v>
      </c>
      <c r="D701" t="s">
        <v>2382</v>
      </c>
      <c r="E701" t="s">
        <v>2380</v>
      </c>
      <c r="F701" t="s">
        <v>2380</v>
      </c>
      <c r="G701">
        <v>1</v>
      </c>
      <c r="H701" t="s">
        <v>2380</v>
      </c>
      <c r="R701" s="64" t="s">
        <v>15</v>
      </c>
      <c r="S701" s="64">
        <v>1984</v>
      </c>
      <c r="U701" s="7" t="str">
        <f t="shared" si="60"/>
        <v>Nov</v>
      </c>
      <c r="V701" s="10">
        <f t="shared" si="61"/>
        <v>1984</v>
      </c>
      <c r="Y701" s="10" t="s">
        <v>2380</v>
      </c>
      <c r="Z701" s="10" t="str">
        <f t="shared" si="63"/>
        <v>No</v>
      </c>
      <c r="AB701" s="53" t="s">
        <v>11</v>
      </c>
      <c r="AC701" s="10" t="str">
        <f t="shared" si="64"/>
        <v>tier - 2</v>
      </c>
      <c r="AE701" t="s">
        <v>12</v>
      </c>
      <c r="AF701" s="10" t="str">
        <f t="shared" si="65"/>
        <v>tier - 3</v>
      </c>
      <c r="AI701" t="s">
        <v>13</v>
      </c>
      <c r="AJ701" t="str">
        <f t="shared" si="62"/>
        <v>R1013</v>
      </c>
      <c r="AS701" s="110" t="s">
        <v>1671</v>
      </c>
      <c r="AT701" s="64">
        <v>32.799999999999997</v>
      </c>
      <c r="AU701" s="64">
        <v>6.06</v>
      </c>
      <c r="AV701" s="64" t="s">
        <v>2380</v>
      </c>
      <c r="AW701" s="64" t="s">
        <v>2380</v>
      </c>
      <c r="AX701" s="64" t="s">
        <v>2383</v>
      </c>
      <c r="AY701" s="64" t="s">
        <v>2380</v>
      </c>
      <c r="AZ701" s="64">
        <v>1</v>
      </c>
      <c r="BA701" s="109" t="s">
        <v>7274</v>
      </c>
      <c r="BB701" s="64" t="s">
        <v>10449</v>
      </c>
      <c r="BC701" s="69" t="s">
        <v>10444</v>
      </c>
    </row>
    <row r="702" spans="1:55" x14ac:dyDescent="0.35">
      <c r="A702" t="s">
        <v>1670</v>
      </c>
      <c r="B702">
        <v>35.869999999999997</v>
      </c>
      <c r="C702">
        <v>9.91</v>
      </c>
      <c r="D702" t="s">
        <v>2382</v>
      </c>
      <c r="E702" t="s">
        <v>2380</v>
      </c>
      <c r="F702" t="s">
        <v>2380</v>
      </c>
      <c r="G702" t="s">
        <v>2381</v>
      </c>
      <c r="H702" t="s">
        <v>2380</v>
      </c>
      <c r="R702" s="64" t="s">
        <v>18</v>
      </c>
      <c r="S702" s="64">
        <v>1970</v>
      </c>
      <c r="U702" s="7" t="str">
        <f t="shared" si="60"/>
        <v>Jun</v>
      </c>
      <c r="V702" s="10">
        <f t="shared" si="61"/>
        <v>1970</v>
      </c>
      <c r="Y702" s="10" t="s">
        <v>2380</v>
      </c>
      <c r="Z702" s="10" t="str">
        <f t="shared" si="63"/>
        <v>No</v>
      </c>
      <c r="AB702" s="53" t="s">
        <v>12</v>
      </c>
      <c r="AC702" s="10" t="str">
        <f t="shared" si="64"/>
        <v>tier - 3</v>
      </c>
      <c r="AE702" t="s">
        <v>12</v>
      </c>
      <c r="AF702" s="10" t="str">
        <f t="shared" si="65"/>
        <v>tier - 3</v>
      </c>
      <c r="AI702" t="s">
        <v>13</v>
      </c>
      <c r="AJ702" t="str">
        <f t="shared" si="62"/>
        <v>R1013</v>
      </c>
      <c r="AS702" s="110" t="s">
        <v>1670</v>
      </c>
      <c r="AT702" s="64">
        <v>35.869999999999997</v>
      </c>
      <c r="AU702" s="64">
        <v>9.91</v>
      </c>
      <c r="AV702" s="64" t="s">
        <v>2380</v>
      </c>
      <c r="AW702" s="64" t="s">
        <v>2380</v>
      </c>
      <c r="AX702" s="64" t="s">
        <v>2383</v>
      </c>
      <c r="AY702" s="64" t="s">
        <v>2380</v>
      </c>
      <c r="AZ702" s="64">
        <v>0</v>
      </c>
      <c r="BA702" s="109" t="s">
        <v>8275</v>
      </c>
      <c r="BB702" s="64" t="s">
        <v>10448</v>
      </c>
      <c r="BC702" s="69" t="s">
        <v>10444</v>
      </c>
    </row>
    <row r="703" spans="1:55" x14ac:dyDescent="0.35">
      <c r="A703" t="s">
        <v>1669</v>
      </c>
      <c r="B703">
        <v>21.66</v>
      </c>
      <c r="C703">
        <v>4.1399999999999997</v>
      </c>
      <c r="D703" t="s">
        <v>2382</v>
      </c>
      <c r="E703" t="s">
        <v>2380</v>
      </c>
      <c r="F703" t="s">
        <v>2380</v>
      </c>
      <c r="G703">
        <v>2</v>
      </c>
      <c r="H703" t="s">
        <v>2380</v>
      </c>
      <c r="R703" s="64" t="s">
        <v>37</v>
      </c>
      <c r="S703" s="64">
        <v>1980</v>
      </c>
      <c r="U703" s="7" t="str">
        <f t="shared" si="60"/>
        <v>Oct</v>
      </c>
      <c r="V703" s="10">
        <f t="shared" si="61"/>
        <v>1980</v>
      </c>
      <c r="Y703" s="10" t="s">
        <v>2380</v>
      </c>
      <c r="Z703" s="10" t="str">
        <f t="shared" si="63"/>
        <v>No</v>
      </c>
      <c r="AB703" s="53" t="s">
        <v>11</v>
      </c>
      <c r="AC703" s="10" t="str">
        <f t="shared" si="64"/>
        <v>tier - 2</v>
      </c>
      <c r="AE703" t="s">
        <v>11</v>
      </c>
      <c r="AF703" s="10" t="str">
        <f t="shared" si="65"/>
        <v>tier - 2</v>
      </c>
      <c r="AI703" t="s">
        <v>42</v>
      </c>
      <c r="AJ703" t="str">
        <f t="shared" si="62"/>
        <v>R1011</v>
      </c>
      <c r="AS703" s="110" t="s">
        <v>1669</v>
      </c>
      <c r="AT703" s="64">
        <v>21.66</v>
      </c>
      <c r="AU703" s="64">
        <v>4.1399999999999997</v>
      </c>
      <c r="AV703" s="64" t="s">
        <v>2380</v>
      </c>
      <c r="AW703" s="64" t="s">
        <v>2380</v>
      </c>
      <c r="AX703" s="64" t="s">
        <v>2383</v>
      </c>
      <c r="AY703" s="64" t="s">
        <v>2380</v>
      </c>
      <c r="AZ703" s="64">
        <v>2</v>
      </c>
      <c r="BA703" s="109" t="s">
        <v>7275</v>
      </c>
      <c r="BB703" s="64" t="s">
        <v>10450</v>
      </c>
      <c r="BC703" s="69" t="s">
        <v>10446</v>
      </c>
    </row>
    <row r="704" spans="1:55" x14ac:dyDescent="0.35">
      <c r="A704" t="s">
        <v>1668</v>
      </c>
      <c r="B704">
        <v>37.72</v>
      </c>
      <c r="C704">
        <v>4.38</v>
      </c>
      <c r="D704" t="s">
        <v>2382</v>
      </c>
      <c r="E704" t="s">
        <v>2380</v>
      </c>
      <c r="F704" t="s">
        <v>2383</v>
      </c>
      <c r="G704">
        <v>1</v>
      </c>
      <c r="H704" t="s">
        <v>2380</v>
      </c>
      <c r="R704" s="64" t="s">
        <v>37</v>
      </c>
      <c r="S704" s="64">
        <v>1974</v>
      </c>
      <c r="U704" s="7" t="str">
        <f t="shared" si="60"/>
        <v>Oct</v>
      </c>
      <c r="V704" s="10">
        <f t="shared" si="61"/>
        <v>1974</v>
      </c>
      <c r="Y704" s="10" t="s">
        <v>2380</v>
      </c>
      <c r="Z704" s="10" t="str">
        <f t="shared" si="63"/>
        <v>No</v>
      </c>
      <c r="AB704" s="53" t="s">
        <v>11</v>
      </c>
      <c r="AC704" s="10" t="str">
        <f t="shared" si="64"/>
        <v>tier - 2</v>
      </c>
      <c r="AE704" t="s">
        <v>12</v>
      </c>
      <c r="AF704" s="10" t="str">
        <f t="shared" si="65"/>
        <v>tier - 3</v>
      </c>
      <c r="AI704" t="s">
        <v>13</v>
      </c>
      <c r="AJ704" t="str">
        <f t="shared" si="62"/>
        <v>R1013</v>
      </c>
      <c r="AS704" s="110" t="s">
        <v>1668</v>
      </c>
      <c r="AT704" s="64">
        <v>37.72</v>
      </c>
      <c r="AU704" s="64">
        <v>4.38</v>
      </c>
      <c r="AV704" s="64" t="s">
        <v>2380</v>
      </c>
      <c r="AW704" s="64" t="s">
        <v>2383</v>
      </c>
      <c r="AX704" s="64" t="s">
        <v>2383</v>
      </c>
      <c r="AY704" s="64" t="s">
        <v>2380</v>
      </c>
      <c r="AZ704" s="64">
        <v>1</v>
      </c>
      <c r="BA704" s="109" t="s">
        <v>7276</v>
      </c>
      <c r="BB704" s="64" t="s">
        <v>10450</v>
      </c>
      <c r="BC704" s="69" t="s">
        <v>10444</v>
      </c>
    </row>
    <row r="705" spans="1:55" x14ac:dyDescent="0.35">
      <c r="A705" t="s">
        <v>1667</v>
      </c>
      <c r="B705">
        <v>39.700000000000003</v>
      </c>
      <c r="C705">
        <v>9.83</v>
      </c>
      <c r="D705" t="s">
        <v>2380</v>
      </c>
      <c r="E705" t="s">
        <v>2380</v>
      </c>
      <c r="F705" t="s">
        <v>2380</v>
      </c>
      <c r="G705">
        <v>3</v>
      </c>
      <c r="H705" t="s">
        <v>2380</v>
      </c>
      <c r="R705" s="64" t="s">
        <v>18</v>
      </c>
      <c r="S705" s="64">
        <v>1988</v>
      </c>
      <c r="U705" s="7" t="str">
        <f t="shared" si="60"/>
        <v>Jun</v>
      </c>
      <c r="V705" s="10">
        <f t="shared" si="61"/>
        <v>1988</v>
      </c>
      <c r="Y705" s="10" t="s">
        <v>2380</v>
      </c>
      <c r="Z705" s="10" t="str">
        <f t="shared" si="63"/>
        <v>No</v>
      </c>
      <c r="AB705" s="53" t="s">
        <v>11</v>
      </c>
      <c r="AC705" s="10" t="str">
        <f t="shared" si="64"/>
        <v>tier - 2</v>
      </c>
      <c r="AE705" t="s">
        <v>11</v>
      </c>
      <c r="AF705" s="10" t="str">
        <f t="shared" si="65"/>
        <v>tier - 2</v>
      </c>
      <c r="AI705" t="s">
        <v>23</v>
      </c>
      <c r="AJ705" t="str">
        <f t="shared" si="62"/>
        <v>R1012</v>
      </c>
      <c r="AS705" s="110" t="s">
        <v>1667</v>
      </c>
      <c r="AT705" s="64">
        <v>39.700000000000003</v>
      </c>
      <c r="AU705" s="64">
        <v>9.83</v>
      </c>
      <c r="AV705" s="64" t="s">
        <v>2380</v>
      </c>
      <c r="AW705" s="64" t="s">
        <v>2380</v>
      </c>
      <c r="AX705" s="64" t="s">
        <v>2380</v>
      </c>
      <c r="AY705" s="64" t="s">
        <v>2380</v>
      </c>
      <c r="AZ705" s="64">
        <v>3</v>
      </c>
      <c r="BA705" s="109" t="s">
        <v>6811</v>
      </c>
      <c r="BB705" s="64" t="s">
        <v>10448</v>
      </c>
      <c r="BC705" s="69" t="s">
        <v>10444</v>
      </c>
    </row>
    <row r="706" spans="1:55" x14ac:dyDescent="0.35">
      <c r="A706" t="s">
        <v>1666</v>
      </c>
      <c r="B706">
        <v>35.97</v>
      </c>
      <c r="C706">
        <v>11.08</v>
      </c>
      <c r="D706" t="s">
        <v>2380</v>
      </c>
      <c r="E706" t="s">
        <v>2380</v>
      </c>
      <c r="F706" t="s">
        <v>2380</v>
      </c>
      <c r="G706">
        <v>3</v>
      </c>
      <c r="H706" t="s">
        <v>2380</v>
      </c>
      <c r="R706" s="64" t="s">
        <v>35</v>
      </c>
      <c r="S706" s="64">
        <v>1974</v>
      </c>
      <c r="U706" s="7" t="str">
        <f t="shared" si="60"/>
        <v>Aug</v>
      </c>
      <c r="V706" s="10">
        <f t="shared" si="61"/>
        <v>1974</v>
      </c>
      <c r="Y706" s="10" t="s">
        <v>2380</v>
      </c>
      <c r="Z706" s="10" t="str">
        <f t="shared" si="63"/>
        <v>No</v>
      </c>
      <c r="AB706" s="53" t="s">
        <v>11</v>
      </c>
      <c r="AC706" s="10" t="str">
        <f t="shared" si="64"/>
        <v>tier - 2</v>
      </c>
      <c r="AE706" t="s">
        <v>12</v>
      </c>
      <c r="AF706" s="10" t="str">
        <f t="shared" si="65"/>
        <v>tier - 3</v>
      </c>
      <c r="AI706" t="s">
        <v>13</v>
      </c>
      <c r="AJ706" t="str">
        <f t="shared" si="62"/>
        <v>R1013</v>
      </c>
      <c r="AS706" s="110" t="s">
        <v>1666</v>
      </c>
      <c r="AT706" s="64">
        <v>35.97</v>
      </c>
      <c r="AU706" s="64">
        <v>11.08</v>
      </c>
      <c r="AV706" s="64" t="s">
        <v>2380</v>
      </c>
      <c r="AW706" s="64" t="s">
        <v>2380</v>
      </c>
      <c r="AX706" s="64" t="s">
        <v>2380</v>
      </c>
      <c r="AY706" s="64" t="s">
        <v>2380</v>
      </c>
      <c r="AZ706" s="64">
        <v>3</v>
      </c>
      <c r="BA706" s="109" t="s">
        <v>7277</v>
      </c>
      <c r="BB706" s="64" t="s">
        <v>10448</v>
      </c>
      <c r="BC706" s="69" t="s">
        <v>10444</v>
      </c>
    </row>
    <row r="707" spans="1:55" x14ac:dyDescent="0.35">
      <c r="A707" t="s">
        <v>1665</v>
      </c>
      <c r="B707">
        <v>37.85</v>
      </c>
      <c r="C707">
        <v>11.01</v>
      </c>
      <c r="D707" t="s">
        <v>2380</v>
      </c>
      <c r="E707" t="s">
        <v>2380</v>
      </c>
      <c r="F707" t="s">
        <v>2380</v>
      </c>
      <c r="G707" t="s">
        <v>2381</v>
      </c>
      <c r="H707" t="s">
        <v>2380</v>
      </c>
      <c r="R707" s="64" t="s">
        <v>35</v>
      </c>
      <c r="S707" s="64">
        <v>1980</v>
      </c>
      <c r="U707" s="7" t="str">
        <f t="shared" si="60"/>
        <v>Aug</v>
      </c>
      <c r="V707" s="10">
        <f t="shared" si="61"/>
        <v>1980</v>
      </c>
      <c r="Y707" s="10" t="s">
        <v>2380</v>
      </c>
      <c r="Z707" s="10" t="str">
        <f t="shared" si="63"/>
        <v>No</v>
      </c>
      <c r="AB707" s="53" t="s">
        <v>11</v>
      </c>
      <c r="AC707" s="10" t="str">
        <f t="shared" si="64"/>
        <v>tier - 2</v>
      </c>
      <c r="AE707" t="s">
        <v>11</v>
      </c>
      <c r="AF707" s="10" t="str">
        <f t="shared" si="65"/>
        <v>tier - 2</v>
      </c>
      <c r="AI707" t="s">
        <v>13</v>
      </c>
      <c r="AJ707" t="str">
        <f t="shared" si="62"/>
        <v>R1013</v>
      </c>
      <c r="AS707" s="110" t="s">
        <v>1665</v>
      </c>
      <c r="AT707" s="64">
        <v>37.85</v>
      </c>
      <c r="AU707" s="64">
        <v>11.01</v>
      </c>
      <c r="AV707" s="64" t="s">
        <v>2380</v>
      </c>
      <c r="AW707" s="64" t="s">
        <v>2380</v>
      </c>
      <c r="AX707" s="64" t="s">
        <v>2380</v>
      </c>
      <c r="AY707" s="64" t="s">
        <v>2380</v>
      </c>
      <c r="AZ707" s="64">
        <v>0</v>
      </c>
      <c r="BA707" s="109" t="s">
        <v>7278</v>
      </c>
      <c r="BB707" s="64" t="s">
        <v>10448</v>
      </c>
      <c r="BC707" s="69" t="s">
        <v>10444</v>
      </c>
    </row>
    <row r="708" spans="1:55" x14ac:dyDescent="0.35">
      <c r="A708" t="s">
        <v>1664</v>
      </c>
      <c r="B708">
        <v>21.66</v>
      </c>
      <c r="C708">
        <v>4.37</v>
      </c>
      <c r="D708" t="s">
        <v>2380</v>
      </c>
      <c r="E708" t="s">
        <v>2382</v>
      </c>
      <c r="F708" t="s">
        <v>2380</v>
      </c>
      <c r="G708">
        <v>1</v>
      </c>
      <c r="H708" t="s">
        <v>2382</v>
      </c>
      <c r="R708" s="64" t="s">
        <v>35</v>
      </c>
      <c r="S708" s="64">
        <v>1989</v>
      </c>
      <c r="U708" s="7" t="str">
        <f t="shared" si="60"/>
        <v>Aug</v>
      </c>
      <c r="V708" s="10">
        <f t="shared" si="61"/>
        <v>1989</v>
      </c>
      <c r="Y708" s="10" t="s">
        <v>2380</v>
      </c>
      <c r="Z708" s="10" t="str">
        <f t="shared" si="63"/>
        <v>No</v>
      </c>
      <c r="AB708" s="53" t="s">
        <v>11</v>
      </c>
      <c r="AC708" s="10" t="str">
        <f t="shared" si="64"/>
        <v>tier - 2</v>
      </c>
      <c r="AE708" t="s">
        <v>12</v>
      </c>
      <c r="AF708" s="10" t="str">
        <f t="shared" si="65"/>
        <v>tier - 3</v>
      </c>
      <c r="AI708" t="s">
        <v>42</v>
      </c>
      <c r="AJ708" t="str">
        <f t="shared" si="62"/>
        <v>R1011</v>
      </c>
      <c r="AS708" s="110" t="s">
        <v>1664</v>
      </c>
      <c r="AT708" s="64">
        <v>21.66</v>
      </c>
      <c r="AU708" s="64">
        <v>4.37</v>
      </c>
      <c r="AV708" s="64" t="s">
        <v>2382</v>
      </c>
      <c r="AW708" s="64" t="s">
        <v>2380</v>
      </c>
      <c r="AX708" s="64" t="s">
        <v>2380</v>
      </c>
      <c r="AY708" s="64" t="s">
        <v>2383</v>
      </c>
      <c r="AZ708" s="64">
        <v>1</v>
      </c>
      <c r="BA708" s="109" t="s">
        <v>7091</v>
      </c>
      <c r="BB708" s="64" t="s">
        <v>10450</v>
      </c>
      <c r="BC708" s="69" t="s">
        <v>10446</v>
      </c>
    </row>
    <row r="709" spans="1:55" x14ac:dyDescent="0.35">
      <c r="A709" t="s">
        <v>1663</v>
      </c>
      <c r="B709">
        <v>39.369999999999997</v>
      </c>
      <c r="C709">
        <v>5.91</v>
      </c>
      <c r="D709" t="s">
        <v>2380</v>
      </c>
      <c r="E709" t="s">
        <v>2380</v>
      </c>
      <c r="F709" t="s">
        <v>2380</v>
      </c>
      <c r="G709">
        <v>2</v>
      </c>
      <c r="H709" t="s">
        <v>2380</v>
      </c>
      <c r="R709" s="64" t="s">
        <v>10</v>
      </c>
      <c r="S709" s="64">
        <v>1996</v>
      </c>
      <c r="U709" s="7" t="str">
        <f t="shared" si="60"/>
        <v>Jul</v>
      </c>
      <c r="V709" s="10">
        <f t="shared" si="61"/>
        <v>1996</v>
      </c>
      <c r="Y709" s="10" t="s">
        <v>2380</v>
      </c>
      <c r="Z709" s="10" t="str">
        <f t="shared" si="63"/>
        <v>No</v>
      </c>
      <c r="AB709" s="53" t="s">
        <v>11</v>
      </c>
      <c r="AC709" s="10" t="str">
        <f t="shared" si="64"/>
        <v>tier - 2</v>
      </c>
      <c r="AE709" t="s">
        <v>16</v>
      </c>
      <c r="AF709" s="10" t="str">
        <f t="shared" si="65"/>
        <v>tier - 1</v>
      </c>
      <c r="AI709" t="s">
        <v>23</v>
      </c>
      <c r="AJ709" t="str">
        <f t="shared" si="62"/>
        <v>R1012</v>
      </c>
      <c r="AS709" s="110" t="s">
        <v>1663</v>
      </c>
      <c r="AT709" s="64">
        <v>39.369999999999997</v>
      </c>
      <c r="AU709" s="64">
        <v>5.91</v>
      </c>
      <c r="AV709" s="64" t="s">
        <v>2380</v>
      </c>
      <c r="AW709" s="64" t="s">
        <v>2380</v>
      </c>
      <c r="AX709" s="64" t="s">
        <v>2380</v>
      </c>
      <c r="AY709" s="64" t="s">
        <v>2380</v>
      </c>
      <c r="AZ709" s="64">
        <v>2</v>
      </c>
      <c r="BA709" s="109" t="s">
        <v>7160</v>
      </c>
      <c r="BB709" s="64" t="s">
        <v>10449</v>
      </c>
      <c r="BC709" s="69" t="s">
        <v>10444</v>
      </c>
    </row>
    <row r="710" spans="1:55" x14ac:dyDescent="0.35">
      <c r="A710" t="s">
        <v>1662</v>
      </c>
      <c r="B710">
        <v>40.880000000000003</v>
      </c>
      <c r="C710">
        <v>7.65</v>
      </c>
      <c r="D710" t="s">
        <v>2380</v>
      </c>
      <c r="E710" t="s">
        <v>2380</v>
      </c>
      <c r="F710" t="s">
        <v>2380</v>
      </c>
      <c r="G710" t="s">
        <v>2381</v>
      </c>
      <c r="H710" t="s">
        <v>2380</v>
      </c>
      <c r="R710" s="64" t="s">
        <v>15</v>
      </c>
      <c r="S710" s="64">
        <v>1994</v>
      </c>
      <c r="U710" s="7" t="str">
        <f t="shared" ref="U710:U773" si="66">SUBSTITUTE(R710,"?","Sep")</f>
        <v>Nov</v>
      </c>
      <c r="V710" s="10">
        <f t="shared" ref="V710:V773" si="67">IF(S710="?",ROUND(AVERAGEIF($S$5:$S$2347,"&lt;&gt;?"),0),S710)</f>
        <v>1994</v>
      </c>
      <c r="Y710" s="10" t="s">
        <v>2380</v>
      </c>
      <c r="Z710" s="10" t="str">
        <f t="shared" si="63"/>
        <v>No</v>
      </c>
      <c r="AB710" s="53" t="s">
        <v>11</v>
      </c>
      <c r="AC710" s="10" t="str">
        <f t="shared" si="64"/>
        <v>tier - 2</v>
      </c>
      <c r="AE710" t="s">
        <v>11</v>
      </c>
      <c r="AF710" s="10" t="str">
        <f t="shared" si="65"/>
        <v>tier - 2</v>
      </c>
      <c r="AI710" t="s">
        <v>42</v>
      </c>
      <c r="AJ710" t="str">
        <f t="shared" ref="AJ710:AJ773" si="68">IF(AI710="?","Unknown",AI710)</f>
        <v>R1011</v>
      </c>
      <c r="AS710" s="110" t="s">
        <v>1662</v>
      </c>
      <c r="AT710" s="64">
        <v>40.880000000000003</v>
      </c>
      <c r="AU710" s="64">
        <v>7.65</v>
      </c>
      <c r="AV710" s="64" t="s">
        <v>2380</v>
      </c>
      <c r="AW710" s="64" t="s">
        <v>2380</v>
      </c>
      <c r="AX710" s="64" t="s">
        <v>2380</v>
      </c>
      <c r="AY710" s="64" t="s">
        <v>2380</v>
      </c>
      <c r="AZ710" s="64">
        <v>0</v>
      </c>
      <c r="BA710" s="109" t="s">
        <v>8276</v>
      </c>
      <c r="BB710" s="64" t="s">
        <v>10448</v>
      </c>
      <c r="BC710" s="69" t="s">
        <v>10444</v>
      </c>
    </row>
    <row r="711" spans="1:55" x14ac:dyDescent="0.35">
      <c r="A711" t="s">
        <v>1661</v>
      </c>
      <c r="B711">
        <v>26.22</v>
      </c>
      <c r="C711">
        <v>5.37</v>
      </c>
      <c r="D711" t="s">
        <v>2382</v>
      </c>
      <c r="E711" t="s">
        <v>2380</v>
      </c>
      <c r="F711" t="s">
        <v>2380</v>
      </c>
      <c r="G711">
        <v>2</v>
      </c>
      <c r="H711" t="s">
        <v>2380</v>
      </c>
      <c r="R711" s="64" t="s">
        <v>20</v>
      </c>
      <c r="S711" s="64">
        <v>1984</v>
      </c>
      <c r="U711" s="7" t="str">
        <f t="shared" si="66"/>
        <v>Sep</v>
      </c>
      <c r="V711" s="10">
        <f t="shared" si="67"/>
        <v>1984</v>
      </c>
      <c r="Y711" s="10" t="s">
        <v>2380</v>
      </c>
      <c r="Z711" s="10" t="str">
        <f t="shared" si="63"/>
        <v>No</v>
      </c>
      <c r="AB711" s="53" t="s">
        <v>11</v>
      </c>
      <c r="AC711" s="10" t="str">
        <f t="shared" si="64"/>
        <v>tier - 2</v>
      </c>
      <c r="AE711" t="s">
        <v>12</v>
      </c>
      <c r="AF711" s="10" t="str">
        <f t="shared" si="65"/>
        <v>tier - 3</v>
      </c>
      <c r="AI711" t="s">
        <v>168</v>
      </c>
      <c r="AJ711" t="str">
        <f t="shared" si="68"/>
        <v>R1016</v>
      </c>
      <c r="AS711" s="110" t="s">
        <v>1661</v>
      </c>
      <c r="AT711" s="64">
        <v>26.22</v>
      </c>
      <c r="AU711" s="64">
        <v>5.37</v>
      </c>
      <c r="AV711" s="64" t="s">
        <v>2380</v>
      </c>
      <c r="AW711" s="64" t="s">
        <v>2380</v>
      </c>
      <c r="AX711" s="64" t="s">
        <v>2383</v>
      </c>
      <c r="AY711" s="64" t="s">
        <v>2380</v>
      </c>
      <c r="AZ711" s="64">
        <v>2</v>
      </c>
      <c r="BA711" s="109" t="s">
        <v>7279</v>
      </c>
      <c r="BB711" s="64" t="s">
        <v>10450</v>
      </c>
      <c r="BC711" s="69" t="s">
        <v>10445</v>
      </c>
    </row>
    <row r="712" spans="1:55" x14ac:dyDescent="0.35">
      <c r="A712" t="s">
        <v>1660</v>
      </c>
      <c r="B712">
        <v>25.08</v>
      </c>
      <c r="C712">
        <v>5.75</v>
      </c>
      <c r="D712" t="s">
        <v>2382</v>
      </c>
      <c r="E712" t="s">
        <v>2380</v>
      </c>
      <c r="F712" t="s">
        <v>2380</v>
      </c>
      <c r="G712">
        <v>2</v>
      </c>
      <c r="H712" t="s">
        <v>2380</v>
      </c>
      <c r="R712" s="64" t="s">
        <v>35</v>
      </c>
      <c r="S712" s="64">
        <v>1979</v>
      </c>
      <c r="U712" s="7" t="str">
        <f t="shared" si="66"/>
        <v>Aug</v>
      </c>
      <c r="V712" s="10">
        <f t="shared" si="67"/>
        <v>1979</v>
      </c>
      <c r="Y712" s="10" t="s">
        <v>2380</v>
      </c>
      <c r="Z712" s="10" t="str">
        <f t="shared" si="63"/>
        <v>No</v>
      </c>
      <c r="AB712" s="53" t="s">
        <v>11</v>
      </c>
      <c r="AC712" s="10" t="str">
        <f t="shared" si="64"/>
        <v>tier - 2</v>
      </c>
      <c r="AE712" t="s">
        <v>16</v>
      </c>
      <c r="AF712" s="10" t="str">
        <f t="shared" si="65"/>
        <v>tier - 1</v>
      </c>
      <c r="AI712" t="s">
        <v>23</v>
      </c>
      <c r="AJ712" t="str">
        <f t="shared" si="68"/>
        <v>R1012</v>
      </c>
      <c r="AS712" s="110" t="s">
        <v>1660</v>
      </c>
      <c r="AT712" s="64">
        <v>25.08</v>
      </c>
      <c r="AU712" s="64">
        <v>5.75</v>
      </c>
      <c r="AV712" s="64" t="s">
        <v>2380</v>
      </c>
      <c r="AW712" s="64" t="s">
        <v>2380</v>
      </c>
      <c r="AX712" s="64" t="s">
        <v>2383</v>
      </c>
      <c r="AY712" s="64" t="s">
        <v>2380</v>
      </c>
      <c r="AZ712" s="64">
        <v>2</v>
      </c>
      <c r="BA712" s="109" t="s">
        <v>7280</v>
      </c>
      <c r="BB712" s="64" t="s">
        <v>10449</v>
      </c>
      <c r="BC712" s="69" t="s">
        <v>10445</v>
      </c>
    </row>
    <row r="713" spans="1:55" x14ac:dyDescent="0.35">
      <c r="A713" t="s">
        <v>1659</v>
      </c>
      <c r="B713">
        <v>39.1</v>
      </c>
      <c r="C713">
        <v>6.79</v>
      </c>
      <c r="D713" t="s">
        <v>2382</v>
      </c>
      <c r="E713" t="s">
        <v>2380</v>
      </c>
      <c r="F713" t="s">
        <v>2380</v>
      </c>
      <c r="G713">
        <v>2</v>
      </c>
      <c r="H713" t="s">
        <v>2380</v>
      </c>
      <c r="R713" s="64" t="s">
        <v>37</v>
      </c>
      <c r="S713" s="64">
        <v>1984</v>
      </c>
      <c r="U713" s="7" t="str">
        <f t="shared" si="66"/>
        <v>Oct</v>
      </c>
      <c r="V713" s="10">
        <f t="shared" si="67"/>
        <v>1984</v>
      </c>
      <c r="Y713" s="10" t="s">
        <v>2380</v>
      </c>
      <c r="Z713" s="10" t="str">
        <f t="shared" si="63"/>
        <v>No</v>
      </c>
      <c r="AB713" s="53" t="s">
        <v>11</v>
      </c>
      <c r="AC713" s="10" t="str">
        <f t="shared" si="64"/>
        <v>tier - 2</v>
      </c>
      <c r="AE713" t="s">
        <v>12</v>
      </c>
      <c r="AF713" s="10" t="str">
        <f t="shared" si="65"/>
        <v>tier - 3</v>
      </c>
      <c r="AI713" t="s">
        <v>276</v>
      </c>
      <c r="AJ713" t="str">
        <f t="shared" si="68"/>
        <v>R1014</v>
      </c>
      <c r="AS713" s="110" t="s">
        <v>1659</v>
      </c>
      <c r="AT713" s="64">
        <v>39.1</v>
      </c>
      <c r="AU713" s="64">
        <v>6.79</v>
      </c>
      <c r="AV713" s="64" t="s">
        <v>2380</v>
      </c>
      <c r="AW713" s="64" t="s">
        <v>2380</v>
      </c>
      <c r="AX713" s="64" t="s">
        <v>2383</v>
      </c>
      <c r="AY713" s="64" t="s">
        <v>2380</v>
      </c>
      <c r="AZ713" s="64">
        <v>2</v>
      </c>
      <c r="BA713" s="109" t="s">
        <v>7281</v>
      </c>
      <c r="BB713" s="64" t="s">
        <v>10448</v>
      </c>
      <c r="BC713" s="69" t="s">
        <v>10444</v>
      </c>
    </row>
    <row r="714" spans="1:55" x14ac:dyDescent="0.35">
      <c r="A714" t="s">
        <v>1658</v>
      </c>
      <c r="B714">
        <v>37.905000000000001</v>
      </c>
      <c r="C714">
        <v>7.03</v>
      </c>
      <c r="D714" t="s">
        <v>2380</v>
      </c>
      <c r="E714" t="s">
        <v>2380</v>
      </c>
      <c r="F714" t="s">
        <v>2380</v>
      </c>
      <c r="G714">
        <v>3</v>
      </c>
      <c r="H714" t="s">
        <v>2380</v>
      </c>
      <c r="R714" s="64" t="s">
        <v>10</v>
      </c>
      <c r="S714" s="64">
        <v>1984</v>
      </c>
      <c r="U714" s="7" t="str">
        <f t="shared" si="66"/>
        <v>Jul</v>
      </c>
      <c r="V714" s="10">
        <f t="shared" si="67"/>
        <v>1984</v>
      </c>
      <c r="Y714" s="10" t="s">
        <v>2380</v>
      </c>
      <c r="Z714" s="10" t="str">
        <f t="shared" ref="Z714:Z777" si="69">IF(Y714="?",$Z$6,Y714)</f>
        <v>No</v>
      </c>
      <c r="AB714" s="53" t="s">
        <v>11</v>
      </c>
      <c r="AC714" s="10" t="str">
        <f t="shared" ref="AC714:AC777" si="70">IF(AB714="?",$AC$6,AB714)</f>
        <v>tier - 2</v>
      </c>
      <c r="AE714" t="s">
        <v>11</v>
      </c>
      <c r="AF714" s="10" t="str">
        <f t="shared" ref="AF714:AF777" si="71">IF(AE714="?",$AF$6,AE714)</f>
        <v>tier - 2</v>
      </c>
      <c r="AI714" t="s">
        <v>42</v>
      </c>
      <c r="AJ714" t="str">
        <f t="shared" si="68"/>
        <v>R1011</v>
      </c>
      <c r="AS714" s="110" t="s">
        <v>1658</v>
      </c>
      <c r="AT714" s="64">
        <v>37.905000000000001</v>
      </c>
      <c r="AU714" s="64">
        <v>7.03</v>
      </c>
      <c r="AV714" s="64" t="s">
        <v>2380</v>
      </c>
      <c r="AW714" s="64" t="s">
        <v>2380</v>
      </c>
      <c r="AX714" s="64" t="s">
        <v>2380</v>
      </c>
      <c r="AY714" s="64" t="s">
        <v>2380</v>
      </c>
      <c r="AZ714" s="64">
        <v>3</v>
      </c>
      <c r="BA714" s="109" t="s">
        <v>7282</v>
      </c>
      <c r="BB714" s="64" t="s">
        <v>10448</v>
      </c>
      <c r="BC714" s="69" t="s">
        <v>10444</v>
      </c>
    </row>
    <row r="715" spans="1:55" x14ac:dyDescent="0.35">
      <c r="A715" t="s">
        <v>1657</v>
      </c>
      <c r="B715">
        <v>43.35</v>
      </c>
      <c r="C715">
        <v>5.41</v>
      </c>
      <c r="D715" t="s">
        <v>2382</v>
      </c>
      <c r="E715" t="s">
        <v>2380</v>
      </c>
      <c r="F715" t="s">
        <v>2383</v>
      </c>
      <c r="G715">
        <v>1</v>
      </c>
      <c r="H715" t="s">
        <v>2380</v>
      </c>
      <c r="R715" s="64" t="s">
        <v>18</v>
      </c>
      <c r="S715" s="64">
        <v>1970</v>
      </c>
      <c r="U715" s="7" t="str">
        <f t="shared" si="66"/>
        <v>Jun</v>
      </c>
      <c r="V715" s="10">
        <f t="shared" si="67"/>
        <v>1970</v>
      </c>
      <c r="Y715" s="10" t="s">
        <v>2382</v>
      </c>
      <c r="Z715" s="10" t="str">
        <f t="shared" si="69"/>
        <v>yes</v>
      </c>
      <c r="AB715" s="53" t="s">
        <v>12</v>
      </c>
      <c r="AC715" s="10" t="str">
        <f t="shared" si="70"/>
        <v>tier - 3</v>
      </c>
      <c r="AE715" t="s">
        <v>16</v>
      </c>
      <c r="AF715" s="10" t="str">
        <f t="shared" si="71"/>
        <v>tier - 1</v>
      </c>
      <c r="AI715" t="s">
        <v>13</v>
      </c>
      <c r="AJ715" t="str">
        <f t="shared" si="68"/>
        <v>R1013</v>
      </c>
      <c r="AS715" s="110" t="s">
        <v>1657</v>
      </c>
      <c r="AT715" s="64">
        <v>43.35</v>
      </c>
      <c r="AU715" s="64">
        <v>5.41</v>
      </c>
      <c r="AV715" s="64" t="s">
        <v>2380</v>
      </c>
      <c r="AW715" s="64" t="s">
        <v>2383</v>
      </c>
      <c r="AX715" s="64" t="s">
        <v>2383</v>
      </c>
      <c r="AY715" s="64" t="s">
        <v>2380</v>
      </c>
      <c r="AZ715" s="64">
        <v>1</v>
      </c>
      <c r="BA715" s="109" t="s">
        <v>5027</v>
      </c>
      <c r="BB715" s="64" t="s">
        <v>10450</v>
      </c>
      <c r="BC715" s="69" t="s">
        <v>10444</v>
      </c>
    </row>
    <row r="716" spans="1:55" x14ac:dyDescent="0.35">
      <c r="A716" t="s">
        <v>1656</v>
      </c>
      <c r="B716">
        <v>36.15</v>
      </c>
      <c r="C716">
        <v>8.0500000000000007</v>
      </c>
      <c r="D716" t="s">
        <v>2380</v>
      </c>
      <c r="E716" t="s">
        <v>2380</v>
      </c>
      <c r="F716" t="s">
        <v>2380</v>
      </c>
      <c r="G716" t="s">
        <v>2381</v>
      </c>
      <c r="H716" t="s">
        <v>2380</v>
      </c>
      <c r="R716" s="64" t="s">
        <v>20</v>
      </c>
      <c r="S716" s="64">
        <v>1995</v>
      </c>
      <c r="U716" s="7" t="str">
        <f t="shared" si="66"/>
        <v>Sep</v>
      </c>
      <c r="V716" s="10">
        <f t="shared" si="67"/>
        <v>1995</v>
      </c>
      <c r="Y716" s="10" t="s">
        <v>2380</v>
      </c>
      <c r="Z716" s="10" t="str">
        <f t="shared" si="69"/>
        <v>No</v>
      </c>
      <c r="AB716" s="53" t="s">
        <v>11</v>
      </c>
      <c r="AC716" s="10" t="str">
        <f t="shared" si="70"/>
        <v>tier - 2</v>
      </c>
      <c r="AE716" t="s">
        <v>11</v>
      </c>
      <c r="AF716" s="10" t="str">
        <f t="shared" si="71"/>
        <v>tier - 2</v>
      </c>
      <c r="AI716" t="s">
        <v>535</v>
      </c>
      <c r="AJ716" t="str">
        <f t="shared" si="68"/>
        <v>R1026</v>
      </c>
      <c r="AS716" s="110" t="s">
        <v>1656</v>
      </c>
      <c r="AT716" s="64">
        <v>36.15</v>
      </c>
      <c r="AU716" s="64">
        <v>8.0500000000000007</v>
      </c>
      <c r="AV716" s="64" t="s">
        <v>2380</v>
      </c>
      <c r="AW716" s="64" t="s">
        <v>2380</v>
      </c>
      <c r="AX716" s="64" t="s">
        <v>2380</v>
      </c>
      <c r="AY716" s="64" t="s">
        <v>2380</v>
      </c>
      <c r="AZ716" s="64">
        <v>0</v>
      </c>
      <c r="BA716" s="109" t="s">
        <v>8277</v>
      </c>
      <c r="BB716" s="64" t="s">
        <v>10448</v>
      </c>
      <c r="BC716" s="69" t="s">
        <v>10444</v>
      </c>
    </row>
    <row r="717" spans="1:55" x14ac:dyDescent="0.35">
      <c r="A717" t="s">
        <v>1655</v>
      </c>
      <c r="B717">
        <v>44.98</v>
      </c>
      <c r="C717">
        <v>5.94</v>
      </c>
      <c r="D717" t="s">
        <v>2380</v>
      </c>
      <c r="E717" t="s">
        <v>2380</v>
      </c>
      <c r="F717" t="s">
        <v>2380</v>
      </c>
      <c r="G717">
        <v>1</v>
      </c>
      <c r="H717" t="s">
        <v>2380</v>
      </c>
      <c r="R717" s="64" t="s">
        <v>10</v>
      </c>
      <c r="S717" s="64">
        <v>1985</v>
      </c>
      <c r="U717" s="7" t="str">
        <f t="shared" si="66"/>
        <v>Jul</v>
      </c>
      <c r="V717" s="10">
        <f t="shared" si="67"/>
        <v>1985</v>
      </c>
      <c r="Y717" s="10" t="s">
        <v>2380</v>
      </c>
      <c r="Z717" s="10" t="str">
        <f t="shared" si="69"/>
        <v>No</v>
      </c>
      <c r="AB717" s="53" t="s">
        <v>16</v>
      </c>
      <c r="AC717" s="10" t="str">
        <f t="shared" si="70"/>
        <v>tier - 1</v>
      </c>
      <c r="AE717" t="s">
        <v>16</v>
      </c>
      <c r="AF717" s="10" t="str">
        <f t="shared" si="71"/>
        <v>tier - 1</v>
      </c>
      <c r="AI717" t="s">
        <v>23</v>
      </c>
      <c r="AJ717" t="str">
        <f t="shared" si="68"/>
        <v>R1012</v>
      </c>
      <c r="AS717" s="110" t="s">
        <v>1655</v>
      </c>
      <c r="AT717" s="64">
        <v>44.98</v>
      </c>
      <c r="AU717" s="64">
        <v>5.94</v>
      </c>
      <c r="AV717" s="64" t="s">
        <v>2380</v>
      </c>
      <c r="AW717" s="64" t="s">
        <v>2380</v>
      </c>
      <c r="AX717" s="64" t="s">
        <v>2380</v>
      </c>
      <c r="AY717" s="64" t="s">
        <v>2380</v>
      </c>
      <c r="AZ717" s="64">
        <v>1</v>
      </c>
      <c r="BA717" s="109" t="s">
        <v>7283</v>
      </c>
      <c r="BB717" s="64" t="s">
        <v>10449</v>
      </c>
      <c r="BC717" s="69" t="s">
        <v>10444</v>
      </c>
    </row>
    <row r="718" spans="1:55" x14ac:dyDescent="0.35">
      <c r="A718" t="s">
        <v>1654</v>
      </c>
      <c r="B718">
        <v>38.28</v>
      </c>
      <c r="C718">
        <v>5.51</v>
      </c>
      <c r="D718" t="s">
        <v>2380</v>
      </c>
      <c r="E718" t="s">
        <v>2382</v>
      </c>
      <c r="F718" t="s">
        <v>2380</v>
      </c>
      <c r="G718">
        <v>1</v>
      </c>
      <c r="H718" t="s">
        <v>2380</v>
      </c>
      <c r="R718" s="64" t="s">
        <v>10</v>
      </c>
      <c r="S718" s="64">
        <v>1991</v>
      </c>
      <c r="U718" s="7" t="str">
        <f t="shared" si="66"/>
        <v>Jul</v>
      </c>
      <c r="V718" s="10">
        <f t="shared" si="67"/>
        <v>1991</v>
      </c>
      <c r="Y718" s="10" t="s">
        <v>2380</v>
      </c>
      <c r="Z718" s="10" t="str">
        <f t="shared" si="69"/>
        <v>No</v>
      </c>
      <c r="AB718" s="53" t="s">
        <v>16</v>
      </c>
      <c r="AC718" s="10" t="str">
        <f t="shared" si="70"/>
        <v>tier - 1</v>
      </c>
      <c r="AE718" t="s">
        <v>11</v>
      </c>
      <c r="AF718" s="10" t="str">
        <f t="shared" si="71"/>
        <v>tier - 2</v>
      </c>
      <c r="AI718" t="s">
        <v>247</v>
      </c>
      <c r="AJ718" t="str">
        <f t="shared" si="68"/>
        <v>R1024</v>
      </c>
      <c r="AS718" s="110" t="s">
        <v>1654</v>
      </c>
      <c r="AT718" s="64">
        <v>38.28</v>
      </c>
      <c r="AU718" s="64">
        <v>5.51</v>
      </c>
      <c r="AV718" s="64" t="s">
        <v>2382</v>
      </c>
      <c r="AW718" s="64" t="s">
        <v>2380</v>
      </c>
      <c r="AX718" s="64" t="s">
        <v>2380</v>
      </c>
      <c r="AY718" s="64" t="s">
        <v>2380</v>
      </c>
      <c r="AZ718" s="64">
        <v>1</v>
      </c>
      <c r="BA718" s="109" t="s">
        <v>7284</v>
      </c>
      <c r="BB718" s="64" t="s">
        <v>10450</v>
      </c>
      <c r="BC718" s="69" t="s">
        <v>10444</v>
      </c>
    </row>
    <row r="719" spans="1:55" x14ac:dyDescent="0.35">
      <c r="A719" t="s">
        <v>1653</v>
      </c>
      <c r="B719">
        <v>32.299999999999997</v>
      </c>
      <c r="C719">
        <v>6.55</v>
      </c>
      <c r="D719" t="s">
        <v>2382</v>
      </c>
      <c r="E719" t="s">
        <v>2380</v>
      </c>
      <c r="F719" t="s">
        <v>2380</v>
      </c>
      <c r="G719">
        <v>2</v>
      </c>
      <c r="H719" t="s">
        <v>2380</v>
      </c>
      <c r="R719" s="64" t="s">
        <v>35</v>
      </c>
      <c r="S719" s="64">
        <v>1983</v>
      </c>
      <c r="U719" s="7" t="str">
        <f t="shared" si="66"/>
        <v>Aug</v>
      </c>
      <c r="V719" s="10">
        <f t="shared" si="67"/>
        <v>1983</v>
      </c>
      <c r="Y719" s="10" t="s">
        <v>2380</v>
      </c>
      <c r="Z719" s="10" t="str">
        <f t="shared" si="69"/>
        <v>No</v>
      </c>
      <c r="AB719" s="53" t="s">
        <v>11</v>
      </c>
      <c r="AC719" s="10" t="str">
        <f t="shared" si="70"/>
        <v>tier - 2</v>
      </c>
      <c r="AE719" t="s">
        <v>11</v>
      </c>
      <c r="AF719" s="10" t="str">
        <f t="shared" si="71"/>
        <v>tier - 2</v>
      </c>
      <c r="AI719" t="s">
        <v>23</v>
      </c>
      <c r="AJ719" t="str">
        <f t="shared" si="68"/>
        <v>R1012</v>
      </c>
      <c r="AS719" s="110" t="s">
        <v>1653</v>
      </c>
      <c r="AT719" s="64">
        <v>32.299999999999997</v>
      </c>
      <c r="AU719" s="64">
        <v>6.55</v>
      </c>
      <c r="AV719" s="64" t="s">
        <v>2380</v>
      </c>
      <c r="AW719" s="64" t="s">
        <v>2380</v>
      </c>
      <c r="AX719" s="64" t="s">
        <v>2383</v>
      </c>
      <c r="AY719" s="64" t="s">
        <v>2380</v>
      </c>
      <c r="AZ719" s="64">
        <v>2</v>
      </c>
      <c r="BA719" s="109" t="s">
        <v>7285</v>
      </c>
      <c r="BB719" s="64" t="s">
        <v>10448</v>
      </c>
      <c r="BC719" s="69" t="s">
        <v>10444</v>
      </c>
    </row>
    <row r="720" spans="1:55" x14ac:dyDescent="0.35">
      <c r="A720" t="s">
        <v>1652</v>
      </c>
      <c r="B720">
        <v>39.51</v>
      </c>
      <c r="C720">
        <v>5.79</v>
      </c>
      <c r="D720" t="s">
        <v>2382</v>
      </c>
      <c r="E720" t="s">
        <v>2380</v>
      </c>
      <c r="F720" t="s">
        <v>2380</v>
      </c>
      <c r="G720" t="s">
        <v>2381</v>
      </c>
      <c r="H720" t="s">
        <v>2380</v>
      </c>
      <c r="R720" s="64" t="s">
        <v>15</v>
      </c>
      <c r="S720" s="64">
        <v>1983</v>
      </c>
      <c r="U720" s="7" t="str">
        <f t="shared" si="66"/>
        <v>Nov</v>
      </c>
      <c r="V720" s="10">
        <f t="shared" si="67"/>
        <v>1983</v>
      </c>
      <c r="Y720" s="10" t="s">
        <v>2380</v>
      </c>
      <c r="Z720" s="10" t="str">
        <f t="shared" si="69"/>
        <v>No</v>
      </c>
      <c r="AB720" s="53" t="s">
        <v>11</v>
      </c>
      <c r="AC720" s="10" t="str">
        <f t="shared" si="70"/>
        <v>tier - 2</v>
      </c>
      <c r="AE720" t="s">
        <v>12</v>
      </c>
      <c r="AF720" s="10" t="str">
        <f t="shared" si="71"/>
        <v>tier - 3</v>
      </c>
      <c r="AI720" t="s">
        <v>23</v>
      </c>
      <c r="AJ720" t="str">
        <f t="shared" si="68"/>
        <v>R1012</v>
      </c>
      <c r="AS720" s="110" t="s">
        <v>1652</v>
      </c>
      <c r="AT720" s="64">
        <v>39.51</v>
      </c>
      <c r="AU720" s="64">
        <v>5.79</v>
      </c>
      <c r="AV720" s="64" t="s">
        <v>2380</v>
      </c>
      <c r="AW720" s="64" t="s">
        <v>2380</v>
      </c>
      <c r="AX720" s="64" t="s">
        <v>2383</v>
      </c>
      <c r="AY720" s="64" t="s">
        <v>2380</v>
      </c>
      <c r="AZ720" s="64">
        <v>0</v>
      </c>
      <c r="BA720" s="109" t="s">
        <v>7286</v>
      </c>
      <c r="BB720" s="64" t="s">
        <v>10449</v>
      </c>
      <c r="BC720" s="69" t="s">
        <v>10444</v>
      </c>
    </row>
    <row r="721" spans="1:55" x14ac:dyDescent="0.35">
      <c r="A721" t="s">
        <v>1651</v>
      </c>
      <c r="B721">
        <v>50.46</v>
      </c>
      <c r="C721">
        <v>4.5599999999999996</v>
      </c>
      <c r="D721" t="s">
        <v>2380</v>
      </c>
      <c r="E721" t="s">
        <v>2380</v>
      </c>
      <c r="F721" t="s">
        <v>2380</v>
      </c>
      <c r="G721" t="s">
        <v>2381</v>
      </c>
      <c r="H721" t="s">
        <v>2380</v>
      </c>
      <c r="R721" s="64" t="s">
        <v>35</v>
      </c>
      <c r="S721" s="64">
        <v>1990</v>
      </c>
      <c r="U721" s="7" t="str">
        <f t="shared" si="66"/>
        <v>Aug</v>
      </c>
      <c r="V721" s="10">
        <f t="shared" si="67"/>
        <v>1990</v>
      </c>
      <c r="Y721" s="10" t="s">
        <v>2380</v>
      </c>
      <c r="Z721" s="10" t="str">
        <f t="shared" si="69"/>
        <v>No</v>
      </c>
      <c r="AB721" s="53" t="s">
        <v>11</v>
      </c>
      <c r="AC721" s="10" t="str">
        <f t="shared" si="70"/>
        <v>tier - 2</v>
      </c>
      <c r="AE721" t="s">
        <v>16</v>
      </c>
      <c r="AF721" s="10" t="str">
        <f t="shared" si="71"/>
        <v>tier - 1</v>
      </c>
      <c r="AI721" t="s">
        <v>23</v>
      </c>
      <c r="AJ721" t="str">
        <f t="shared" si="68"/>
        <v>R1012</v>
      </c>
      <c r="AS721" s="110" t="s">
        <v>1651</v>
      </c>
      <c r="AT721" s="64">
        <v>50.46</v>
      </c>
      <c r="AU721" s="64">
        <v>4.5599999999999996</v>
      </c>
      <c r="AV721" s="64" t="s">
        <v>2380</v>
      </c>
      <c r="AW721" s="64" t="s">
        <v>2380</v>
      </c>
      <c r="AX721" s="64" t="s">
        <v>2380</v>
      </c>
      <c r="AY721" s="64" t="s">
        <v>2380</v>
      </c>
      <c r="AZ721" s="64">
        <v>0</v>
      </c>
      <c r="BA721" s="109" t="s">
        <v>7287</v>
      </c>
      <c r="BB721" s="64" t="s">
        <v>10450</v>
      </c>
      <c r="BC721" s="69" t="s">
        <v>10444</v>
      </c>
    </row>
    <row r="722" spans="1:55" x14ac:dyDescent="0.35">
      <c r="A722" t="s">
        <v>1650</v>
      </c>
      <c r="B722">
        <v>31.73</v>
      </c>
      <c r="C722">
        <v>7</v>
      </c>
      <c r="D722" t="s">
        <v>2380</v>
      </c>
      <c r="E722" t="s">
        <v>2380</v>
      </c>
      <c r="F722" t="s">
        <v>2380</v>
      </c>
      <c r="G722" t="s">
        <v>2381</v>
      </c>
      <c r="H722" t="s">
        <v>2380</v>
      </c>
      <c r="R722" s="64" t="s">
        <v>15</v>
      </c>
      <c r="S722" s="64">
        <v>1969</v>
      </c>
      <c r="U722" s="7" t="str">
        <f t="shared" si="66"/>
        <v>Nov</v>
      </c>
      <c r="V722" s="10">
        <f t="shared" si="67"/>
        <v>1969</v>
      </c>
      <c r="Y722" s="10" t="s">
        <v>2380</v>
      </c>
      <c r="Z722" s="10" t="str">
        <f t="shared" si="69"/>
        <v>No</v>
      </c>
      <c r="AB722" s="53" t="s">
        <v>11</v>
      </c>
      <c r="AC722" s="10" t="str">
        <f t="shared" si="70"/>
        <v>tier - 2</v>
      </c>
      <c r="AE722" t="s">
        <v>11</v>
      </c>
      <c r="AF722" s="10" t="str">
        <f t="shared" si="71"/>
        <v>tier - 2</v>
      </c>
      <c r="AI722" t="s">
        <v>42</v>
      </c>
      <c r="AJ722" t="str">
        <f t="shared" si="68"/>
        <v>R1011</v>
      </c>
      <c r="AS722" s="110" t="s">
        <v>1650</v>
      </c>
      <c r="AT722" s="64">
        <v>31.73</v>
      </c>
      <c r="AU722" s="64">
        <v>7</v>
      </c>
      <c r="AV722" s="64" t="s">
        <v>2380</v>
      </c>
      <c r="AW722" s="64" t="s">
        <v>2380</v>
      </c>
      <c r="AX722" s="64" t="s">
        <v>2380</v>
      </c>
      <c r="AY722" s="64" t="s">
        <v>2380</v>
      </c>
      <c r="AZ722" s="64">
        <v>0</v>
      </c>
      <c r="BA722" s="109" t="s">
        <v>6772</v>
      </c>
      <c r="BB722" s="64" t="s">
        <v>10448</v>
      </c>
      <c r="BC722" s="69" t="s">
        <v>10444</v>
      </c>
    </row>
    <row r="723" spans="1:55" x14ac:dyDescent="0.35">
      <c r="A723" t="s">
        <v>1649</v>
      </c>
      <c r="B723">
        <v>32.1</v>
      </c>
      <c r="C723">
        <v>6.57</v>
      </c>
      <c r="D723" t="s">
        <v>2382</v>
      </c>
      <c r="E723" t="s">
        <v>2380</v>
      </c>
      <c r="F723" t="s">
        <v>2383</v>
      </c>
      <c r="G723">
        <v>1</v>
      </c>
      <c r="H723" t="s">
        <v>2380</v>
      </c>
      <c r="R723" s="64" t="s">
        <v>20</v>
      </c>
      <c r="S723" s="64">
        <v>1978</v>
      </c>
      <c r="U723" s="7" t="str">
        <f t="shared" si="66"/>
        <v>Sep</v>
      </c>
      <c r="V723" s="10">
        <f t="shared" si="67"/>
        <v>1978</v>
      </c>
      <c r="Y723" s="10" t="s">
        <v>2380</v>
      </c>
      <c r="Z723" s="10" t="str">
        <f t="shared" si="69"/>
        <v>No</v>
      </c>
      <c r="AB723" s="53" t="s">
        <v>11</v>
      </c>
      <c r="AC723" s="10" t="str">
        <f t="shared" si="70"/>
        <v>tier - 2</v>
      </c>
      <c r="AE723" t="s">
        <v>12</v>
      </c>
      <c r="AF723" s="10" t="str">
        <f t="shared" si="71"/>
        <v>tier - 3</v>
      </c>
      <c r="AI723" t="s">
        <v>13</v>
      </c>
      <c r="AJ723" t="str">
        <f t="shared" si="68"/>
        <v>R1013</v>
      </c>
      <c r="AS723" s="110" t="s">
        <v>1649</v>
      </c>
      <c r="AT723" s="64">
        <v>32.1</v>
      </c>
      <c r="AU723" s="64">
        <v>6.57</v>
      </c>
      <c r="AV723" s="64" t="s">
        <v>2380</v>
      </c>
      <c r="AW723" s="64" t="s">
        <v>2383</v>
      </c>
      <c r="AX723" s="64" t="s">
        <v>2383</v>
      </c>
      <c r="AY723" s="64" t="s">
        <v>2380</v>
      </c>
      <c r="AZ723" s="64">
        <v>1</v>
      </c>
      <c r="BA723" s="109" t="s">
        <v>7080</v>
      </c>
      <c r="BB723" s="64" t="s">
        <v>10448</v>
      </c>
      <c r="BC723" s="69" t="s">
        <v>10444</v>
      </c>
    </row>
    <row r="724" spans="1:55" x14ac:dyDescent="0.35">
      <c r="A724" t="s">
        <v>1648</v>
      </c>
      <c r="B724">
        <v>27.83</v>
      </c>
      <c r="C724">
        <v>11.61</v>
      </c>
      <c r="D724" t="s">
        <v>2382</v>
      </c>
      <c r="E724" t="s">
        <v>2380</v>
      </c>
      <c r="F724" t="s">
        <v>2383</v>
      </c>
      <c r="G724">
        <v>1</v>
      </c>
      <c r="H724" t="s">
        <v>2380</v>
      </c>
      <c r="R724" s="64" t="s">
        <v>30</v>
      </c>
      <c r="S724" s="64">
        <v>1976</v>
      </c>
      <c r="U724" s="7" t="str">
        <f t="shared" si="66"/>
        <v>Dec</v>
      </c>
      <c r="V724" s="10">
        <f t="shared" si="67"/>
        <v>1976</v>
      </c>
      <c r="Y724" s="10" t="s">
        <v>2380</v>
      </c>
      <c r="Z724" s="10" t="str">
        <f t="shared" si="69"/>
        <v>No</v>
      </c>
      <c r="AB724" s="53" t="s">
        <v>12</v>
      </c>
      <c r="AC724" s="10" t="str">
        <f t="shared" si="70"/>
        <v>tier - 3</v>
      </c>
      <c r="AE724" t="s">
        <v>11</v>
      </c>
      <c r="AF724" s="10" t="str">
        <f t="shared" si="71"/>
        <v>tier - 2</v>
      </c>
      <c r="AI724" t="s">
        <v>13</v>
      </c>
      <c r="AJ724" t="str">
        <f t="shared" si="68"/>
        <v>R1013</v>
      </c>
      <c r="AS724" s="110" t="s">
        <v>1648</v>
      </c>
      <c r="AT724" s="64">
        <v>27.83</v>
      </c>
      <c r="AU724" s="64">
        <v>11.61</v>
      </c>
      <c r="AV724" s="64" t="s">
        <v>2380</v>
      </c>
      <c r="AW724" s="64" t="s">
        <v>2383</v>
      </c>
      <c r="AX724" s="64" t="s">
        <v>2383</v>
      </c>
      <c r="AY724" s="64" t="s">
        <v>2380</v>
      </c>
      <c r="AZ724" s="64">
        <v>1</v>
      </c>
      <c r="BA724" s="109" t="s">
        <v>7288</v>
      </c>
      <c r="BB724" s="64" t="s">
        <v>10448</v>
      </c>
      <c r="BC724" s="69" t="s">
        <v>10445</v>
      </c>
    </row>
    <row r="725" spans="1:55" x14ac:dyDescent="0.35">
      <c r="A725" t="s">
        <v>1647</v>
      </c>
      <c r="B725">
        <v>27.72</v>
      </c>
      <c r="C725">
        <v>8.16</v>
      </c>
      <c r="D725" t="s">
        <v>2382</v>
      </c>
      <c r="E725" t="s">
        <v>2380</v>
      </c>
      <c r="F725" t="s">
        <v>2383</v>
      </c>
      <c r="G725">
        <v>1</v>
      </c>
      <c r="H725" t="s">
        <v>2380</v>
      </c>
      <c r="R725" s="64" t="s">
        <v>37</v>
      </c>
      <c r="S725" s="64">
        <v>1970</v>
      </c>
      <c r="U725" s="7" t="str">
        <f t="shared" si="66"/>
        <v>Oct</v>
      </c>
      <c r="V725" s="10">
        <f t="shared" si="67"/>
        <v>1970</v>
      </c>
      <c r="Y725" s="10" t="s">
        <v>2380</v>
      </c>
      <c r="Z725" s="10" t="str">
        <f t="shared" si="69"/>
        <v>No</v>
      </c>
      <c r="AB725" s="53" t="s">
        <v>11</v>
      </c>
      <c r="AC725" s="10" t="str">
        <f t="shared" si="70"/>
        <v>tier - 2</v>
      </c>
      <c r="AE725" t="s">
        <v>12</v>
      </c>
      <c r="AF725" s="10" t="str">
        <f t="shared" si="71"/>
        <v>tier - 3</v>
      </c>
      <c r="AI725" t="s">
        <v>23</v>
      </c>
      <c r="AJ725" t="str">
        <f t="shared" si="68"/>
        <v>R1012</v>
      </c>
      <c r="AS725" s="110" t="s">
        <v>1647</v>
      </c>
      <c r="AT725" s="64">
        <v>27.72</v>
      </c>
      <c r="AU725" s="64">
        <v>8.16</v>
      </c>
      <c r="AV725" s="64" t="s">
        <v>2380</v>
      </c>
      <c r="AW725" s="64" t="s">
        <v>2383</v>
      </c>
      <c r="AX725" s="64" t="s">
        <v>2383</v>
      </c>
      <c r="AY725" s="64" t="s">
        <v>2380</v>
      </c>
      <c r="AZ725" s="64">
        <v>1</v>
      </c>
      <c r="BA725" s="109" t="s">
        <v>7139</v>
      </c>
      <c r="BB725" s="64" t="s">
        <v>10448</v>
      </c>
      <c r="BC725" s="69" t="s">
        <v>10445</v>
      </c>
    </row>
    <row r="726" spans="1:55" x14ac:dyDescent="0.35">
      <c r="A726" t="s">
        <v>1646</v>
      </c>
      <c r="B726">
        <v>36.765000000000001</v>
      </c>
      <c r="C726">
        <v>4.4800000000000004</v>
      </c>
      <c r="D726" t="s">
        <v>2382</v>
      </c>
      <c r="E726" t="s">
        <v>2380</v>
      </c>
      <c r="F726" t="s">
        <v>2380</v>
      </c>
      <c r="G726">
        <v>2</v>
      </c>
      <c r="H726" t="s">
        <v>2380</v>
      </c>
      <c r="R726" s="64" t="s">
        <v>15</v>
      </c>
      <c r="S726" s="64">
        <v>1973</v>
      </c>
      <c r="U726" s="7" t="str">
        <f t="shared" si="66"/>
        <v>Nov</v>
      </c>
      <c r="V726" s="10">
        <f t="shared" si="67"/>
        <v>1973</v>
      </c>
      <c r="Y726" s="10" t="s">
        <v>2380</v>
      </c>
      <c r="Z726" s="10" t="str">
        <f t="shared" si="69"/>
        <v>No</v>
      </c>
      <c r="AB726" s="53" t="s">
        <v>11</v>
      </c>
      <c r="AC726" s="10" t="str">
        <f t="shared" si="70"/>
        <v>tier - 2</v>
      </c>
      <c r="AE726" t="s">
        <v>11</v>
      </c>
      <c r="AF726" s="10" t="str">
        <f t="shared" si="71"/>
        <v>tier - 2</v>
      </c>
      <c r="AI726" t="s">
        <v>13</v>
      </c>
      <c r="AJ726" t="str">
        <f t="shared" si="68"/>
        <v>R1013</v>
      </c>
      <c r="AS726" s="110" t="s">
        <v>1646</v>
      </c>
      <c r="AT726" s="64">
        <v>36.765000000000001</v>
      </c>
      <c r="AU726" s="64">
        <v>4.4800000000000004</v>
      </c>
      <c r="AV726" s="64" t="s">
        <v>2380</v>
      </c>
      <c r="AW726" s="64" t="s">
        <v>2380</v>
      </c>
      <c r="AX726" s="64" t="s">
        <v>2383</v>
      </c>
      <c r="AY726" s="64" t="s">
        <v>2380</v>
      </c>
      <c r="AZ726" s="64">
        <v>2</v>
      </c>
      <c r="BA726" s="109" t="s">
        <v>7289</v>
      </c>
      <c r="BB726" s="64" t="s">
        <v>10450</v>
      </c>
      <c r="BC726" s="69" t="s">
        <v>10444</v>
      </c>
    </row>
    <row r="727" spans="1:55" x14ac:dyDescent="0.35">
      <c r="A727" t="s">
        <v>1645</v>
      </c>
      <c r="B727">
        <v>48.36</v>
      </c>
      <c r="C727">
        <v>4.08</v>
      </c>
      <c r="D727" t="s">
        <v>2380</v>
      </c>
      <c r="E727" t="s">
        <v>2380</v>
      </c>
      <c r="F727" t="s">
        <v>2380</v>
      </c>
      <c r="G727" t="s">
        <v>2381</v>
      </c>
      <c r="H727" t="s">
        <v>2380</v>
      </c>
      <c r="R727" s="64" t="s">
        <v>37</v>
      </c>
      <c r="S727" s="64">
        <v>1985</v>
      </c>
      <c r="U727" s="7" t="str">
        <f t="shared" si="66"/>
        <v>Oct</v>
      </c>
      <c r="V727" s="10">
        <f t="shared" si="67"/>
        <v>1985</v>
      </c>
      <c r="Y727" s="10" t="s">
        <v>2380</v>
      </c>
      <c r="Z727" s="10" t="str">
        <f t="shared" si="69"/>
        <v>No</v>
      </c>
      <c r="AB727" s="53" t="s">
        <v>11</v>
      </c>
      <c r="AC727" s="10" t="str">
        <f t="shared" si="70"/>
        <v>tier - 2</v>
      </c>
      <c r="AE727" t="s">
        <v>16</v>
      </c>
      <c r="AF727" s="10" t="str">
        <f t="shared" si="71"/>
        <v>tier - 1</v>
      </c>
      <c r="AI727" t="s">
        <v>23</v>
      </c>
      <c r="AJ727" t="str">
        <f t="shared" si="68"/>
        <v>R1012</v>
      </c>
      <c r="AS727" s="110" t="s">
        <v>1645</v>
      </c>
      <c r="AT727" s="64">
        <v>48.36</v>
      </c>
      <c r="AU727" s="64">
        <v>4.08</v>
      </c>
      <c r="AV727" s="64" t="s">
        <v>2380</v>
      </c>
      <c r="AW727" s="64" t="s">
        <v>2380</v>
      </c>
      <c r="AX727" s="64" t="s">
        <v>2380</v>
      </c>
      <c r="AY727" s="64" t="s">
        <v>2380</v>
      </c>
      <c r="AZ727" s="64">
        <v>0</v>
      </c>
      <c r="BA727" s="109" t="s">
        <v>6974</v>
      </c>
      <c r="BB727" s="64" t="s">
        <v>10450</v>
      </c>
      <c r="BC727" s="69" t="s">
        <v>10444</v>
      </c>
    </row>
    <row r="728" spans="1:55" x14ac:dyDescent="0.35">
      <c r="A728" t="s">
        <v>1644</v>
      </c>
      <c r="B728">
        <v>31.445</v>
      </c>
      <c r="C728">
        <v>4.4000000000000004</v>
      </c>
      <c r="D728" t="s">
        <v>2382</v>
      </c>
      <c r="E728" t="s">
        <v>2380</v>
      </c>
      <c r="F728" t="s">
        <v>2380</v>
      </c>
      <c r="G728">
        <v>2</v>
      </c>
      <c r="H728" t="s">
        <v>2380</v>
      </c>
      <c r="R728" s="64" t="s">
        <v>37</v>
      </c>
      <c r="S728" s="64">
        <v>1984</v>
      </c>
      <c r="U728" s="7" t="str">
        <f t="shared" si="66"/>
        <v>Oct</v>
      </c>
      <c r="V728" s="10">
        <f t="shared" si="67"/>
        <v>1984</v>
      </c>
      <c r="Y728" s="10" t="s">
        <v>2380</v>
      </c>
      <c r="Z728" s="10" t="str">
        <f t="shared" si="69"/>
        <v>No</v>
      </c>
      <c r="AB728" s="53" t="s">
        <v>11</v>
      </c>
      <c r="AC728" s="10" t="str">
        <f t="shared" si="70"/>
        <v>tier - 2</v>
      </c>
      <c r="AE728" t="s">
        <v>12</v>
      </c>
      <c r="AF728" s="10" t="str">
        <f t="shared" si="71"/>
        <v>tier - 3</v>
      </c>
      <c r="AI728" t="s">
        <v>13</v>
      </c>
      <c r="AJ728" t="str">
        <f t="shared" si="68"/>
        <v>R1013</v>
      </c>
      <c r="AS728" s="110" t="s">
        <v>1644</v>
      </c>
      <c r="AT728" s="64">
        <v>31.445</v>
      </c>
      <c r="AU728" s="64">
        <v>4.4000000000000004</v>
      </c>
      <c r="AV728" s="64" t="s">
        <v>2380</v>
      </c>
      <c r="AW728" s="64" t="s">
        <v>2380</v>
      </c>
      <c r="AX728" s="64" t="s">
        <v>2383</v>
      </c>
      <c r="AY728" s="64" t="s">
        <v>2380</v>
      </c>
      <c r="AZ728" s="64">
        <v>2</v>
      </c>
      <c r="BA728" s="109" t="s">
        <v>6763</v>
      </c>
      <c r="BB728" s="64" t="s">
        <v>10450</v>
      </c>
      <c r="BC728" s="69" t="s">
        <v>10444</v>
      </c>
    </row>
    <row r="729" spans="1:55" x14ac:dyDescent="0.35">
      <c r="A729" t="s">
        <v>1643</v>
      </c>
      <c r="B729">
        <v>27.55</v>
      </c>
      <c r="C729">
        <v>9.02</v>
      </c>
      <c r="D729" t="s">
        <v>2380</v>
      </c>
      <c r="E729" t="s">
        <v>2380</v>
      </c>
      <c r="F729" t="s">
        <v>2380</v>
      </c>
      <c r="G729" t="s">
        <v>2381</v>
      </c>
      <c r="H729" t="s">
        <v>2380</v>
      </c>
      <c r="R729" s="64" t="s">
        <v>35</v>
      </c>
      <c r="S729" s="64">
        <v>1985</v>
      </c>
      <c r="U729" s="7" t="str">
        <f t="shared" si="66"/>
        <v>Aug</v>
      </c>
      <c r="V729" s="10">
        <f t="shared" si="67"/>
        <v>1985</v>
      </c>
      <c r="Y729" s="10" t="s">
        <v>2380</v>
      </c>
      <c r="Z729" s="10" t="str">
        <f t="shared" si="69"/>
        <v>No</v>
      </c>
      <c r="AB729" s="53" t="s">
        <v>11</v>
      </c>
      <c r="AC729" s="10" t="str">
        <f t="shared" si="70"/>
        <v>tier - 2</v>
      </c>
      <c r="AE729" t="s">
        <v>12</v>
      </c>
      <c r="AF729" s="10" t="str">
        <f t="shared" si="71"/>
        <v>tier - 3</v>
      </c>
      <c r="AI729" t="s">
        <v>23</v>
      </c>
      <c r="AJ729" t="str">
        <f t="shared" si="68"/>
        <v>R1012</v>
      </c>
      <c r="AS729" s="110" t="s">
        <v>1643</v>
      </c>
      <c r="AT729" s="64">
        <v>27.55</v>
      </c>
      <c r="AU729" s="64">
        <v>9.02</v>
      </c>
      <c r="AV729" s="64" t="s">
        <v>2380</v>
      </c>
      <c r="AW729" s="64" t="s">
        <v>2380</v>
      </c>
      <c r="AX729" s="64" t="s">
        <v>2380</v>
      </c>
      <c r="AY729" s="64" t="s">
        <v>2380</v>
      </c>
      <c r="AZ729" s="64">
        <v>0</v>
      </c>
      <c r="BA729" s="109" t="s">
        <v>7290</v>
      </c>
      <c r="BB729" s="64" t="s">
        <v>10448</v>
      </c>
      <c r="BC729" s="69" t="s">
        <v>10445</v>
      </c>
    </row>
    <row r="730" spans="1:55" x14ac:dyDescent="0.35">
      <c r="A730" t="s">
        <v>1642</v>
      </c>
      <c r="B730">
        <v>33.11</v>
      </c>
      <c r="C730">
        <v>8.06</v>
      </c>
      <c r="D730" t="s">
        <v>2380</v>
      </c>
      <c r="E730" t="s">
        <v>2380</v>
      </c>
      <c r="F730" t="s">
        <v>2380</v>
      </c>
      <c r="G730" t="s">
        <v>2381</v>
      </c>
      <c r="H730" t="s">
        <v>2380</v>
      </c>
      <c r="R730" s="64" t="s">
        <v>37</v>
      </c>
      <c r="S730" s="64">
        <v>1970</v>
      </c>
      <c r="U730" s="7" t="str">
        <f t="shared" si="66"/>
        <v>Oct</v>
      </c>
      <c r="V730" s="10">
        <f t="shared" si="67"/>
        <v>1970</v>
      </c>
      <c r="Y730" s="10" t="s">
        <v>2380</v>
      </c>
      <c r="Z730" s="10" t="str">
        <f t="shared" si="69"/>
        <v>No</v>
      </c>
      <c r="AB730" s="53" t="s">
        <v>11</v>
      </c>
      <c r="AC730" s="10" t="str">
        <f t="shared" si="70"/>
        <v>tier - 2</v>
      </c>
      <c r="AE730" t="s">
        <v>12</v>
      </c>
      <c r="AF730" s="10" t="str">
        <f t="shared" si="71"/>
        <v>tier - 3</v>
      </c>
      <c r="AI730" t="s">
        <v>23</v>
      </c>
      <c r="AJ730" t="str">
        <f t="shared" si="68"/>
        <v>R1012</v>
      </c>
      <c r="AS730" s="110" t="s">
        <v>1642</v>
      </c>
      <c r="AT730" s="64">
        <v>33.11</v>
      </c>
      <c r="AU730" s="64">
        <v>8.06</v>
      </c>
      <c r="AV730" s="64" t="s">
        <v>2380</v>
      </c>
      <c r="AW730" s="64" t="s">
        <v>2380</v>
      </c>
      <c r="AX730" s="64" t="s">
        <v>2380</v>
      </c>
      <c r="AY730" s="64" t="s">
        <v>2380</v>
      </c>
      <c r="AZ730" s="64">
        <v>0</v>
      </c>
      <c r="BA730" s="109" t="s">
        <v>7291</v>
      </c>
      <c r="BB730" s="64" t="s">
        <v>10448</v>
      </c>
      <c r="BC730" s="69" t="s">
        <v>10444</v>
      </c>
    </row>
    <row r="731" spans="1:55" x14ac:dyDescent="0.35">
      <c r="A731" t="s">
        <v>1641</v>
      </c>
      <c r="B731">
        <v>36.85</v>
      </c>
      <c r="C731">
        <v>6.21</v>
      </c>
      <c r="D731" t="s">
        <v>2382</v>
      </c>
      <c r="E731" t="s">
        <v>2380</v>
      </c>
      <c r="F731" t="s">
        <v>2380</v>
      </c>
      <c r="G731">
        <v>2</v>
      </c>
      <c r="H731" t="s">
        <v>2380</v>
      </c>
      <c r="R731" s="64" t="s">
        <v>15</v>
      </c>
      <c r="S731" s="64">
        <v>1988</v>
      </c>
      <c r="U731" s="7" t="str">
        <f t="shared" si="66"/>
        <v>Nov</v>
      </c>
      <c r="V731" s="10">
        <f t="shared" si="67"/>
        <v>1988</v>
      </c>
      <c r="Y731" s="10" t="s">
        <v>2380</v>
      </c>
      <c r="Z731" s="10" t="str">
        <f t="shared" si="69"/>
        <v>No</v>
      </c>
      <c r="AB731" s="53" t="s">
        <v>11</v>
      </c>
      <c r="AC731" s="10" t="str">
        <f t="shared" si="70"/>
        <v>tier - 2</v>
      </c>
      <c r="AE731" t="s">
        <v>16</v>
      </c>
      <c r="AF731" s="10" t="str">
        <f t="shared" si="71"/>
        <v>tier - 1</v>
      </c>
      <c r="AI731" t="s">
        <v>13</v>
      </c>
      <c r="AJ731" t="str">
        <f t="shared" si="68"/>
        <v>R1013</v>
      </c>
      <c r="AS731" s="110" t="s">
        <v>1641</v>
      </c>
      <c r="AT731" s="64">
        <v>36.85</v>
      </c>
      <c r="AU731" s="64">
        <v>6.21</v>
      </c>
      <c r="AV731" s="64" t="s">
        <v>2380</v>
      </c>
      <c r="AW731" s="64" t="s">
        <v>2380</v>
      </c>
      <c r="AX731" s="64" t="s">
        <v>2383</v>
      </c>
      <c r="AY731" s="64" t="s">
        <v>2380</v>
      </c>
      <c r="AZ731" s="64">
        <v>2</v>
      </c>
      <c r="BA731" s="109" t="s">
        <v>7292</v>
      </c>
      <c r="BB731" s="64" t="s">
        <v>10449</v>
      </c>
      <c r="BC731" s="69" t="s">
        <v>10444</v>
      </c>
    </row>
    <row r="732" spans="1:55" x14ac:dyDescent="0.35">
      <c r="A732" t="s">
        <v>1640</v>
      </c>
      <c r="B732">
        <v>36.299999999999997</v>
      </c>
      <c r="C732">
        <v>5.79</v>
      </c>
      <c r="D732" t="s">
        <v>2382</v>
      </c>
      <c r="E732" t="s">
        <v>2380</v>
      </c>
      <c r="F732" t="s">
        <v>2380</v>
      </c>
      <c r="G732">
        <v>2</v>
      </c>
      <c r="H732" t="s">
        <v>2380</v>
      </c>
      <c r="R732" s="64" t="s">
        <v>15</v>
      </c>
      <c r="S732" s="64">
        <v>1981</v>
      </c>
      <c r="U732" s="7" t="str">
        <f t="shared" si="66"/>
        <v>Nov</v>
      </c>
      <c r="V732" s="10">
        <f t="shared" si="67"/>
        <v>1981</v>
      </c>
      <c r="Y732" s="10" t="s">
        <v>2380</v>
      </c>
      <c r="Z732" s="10" t="str">
        <f t="shared" si="69"/>
        <v>No</v>
      </c>
      <c r="AB732" s="53" t="s">
        <v>11</v>
      </c>
      <c r="AC732" s="10" t="str">
        <f t="shared" si="70"/>
        <v>tier - 2</v>
      </c>
      <c r="AE732" t="s">
        <v>16</v>
      </c>
      <c r="AF732" s="10" t="str">
        <f t="shared" si="71"/>
        <v>tier - 1</v>
      </c>
      <c r="AI732" t="s">
        <v>13</v>
      </c>
      <c r="AJ732" t="str">
        <f t="shared" si="68"/>
        <v>R1013</v>
      </c>
      <c r="AS732" s="110" t="s">
        <v>1640</v>
      </c>
      <c r="AT732" s="64">
        <v>36.299999999999997</v>
      </c>
      <c r="AU732" s="64">
        <v>5.79</v>
      </c>
      <c r="AV732" s="64" t="s">
        <v>2380</v>
      </c>
      <c r="AW732" s="64" t="s">
        <v>2380</v>
      </c>
      <c r="AX732" s="64" t="s">
        <v>2383</v>
      </c>
      <c r="AY732" s="64" t="s">
        <v>2380</v>
      </c>
      <c r="AZ732" s="64">
        <v>2</v>
      </c>
      <c r="BA732" s="109" t="s">
        <v>6897</v>
      </c>
      <c r="BB732" s="64" t="s">
        <v>10449</v>
      </c>
      <c r="BC732" s="69" t="s">
        <v>10444</v>
      </c>
    </row>
    <row r="733" spans="1:55" x14ac:dyDescent="0.35">
      <c r="A733" t="s">
        <v>1639</v>
      </c>
      <c r="B733">
        <v>45.34</v>
      </c>
      <c r="C733">
        <v>5.69</v>
      </c>
      <c r="D733" t="s">
        <v>2382</v>
      </c>
      <c r="E733" t="s">
        <v>2380</v>
      </c>
      <c r="F733" t="s">
        <v>2380</v>
      </c>
      <c r="G733" t="s">
        <v>2381</v>
      </c>
      <c r="H733" t="s">
        <v>2380</v>
      </c>
      <c r="R733" s="64" t="s">
        <v>37</v>
      </c>
      <c r="S733" s="64">
        <v>1981</v>
      </c>
      <c r="U733" s="7" t="str">
        <f t="shared" si="66"/>
        <v>Oct</v>
      </c>
      <c r="V733" s="10">
        <f t="shared" si="67"/>
        <v>1981</v>
      </c>
      <c r="Y733" s="10" t="s">
        <v>2380</v>
      </c>
      <c r="Z733" s="10" t="str">
        <f t="shared" si="69"/>
        <v>No</v>
      </c>
      <c r="AB733" s="53" t="s">
        <v>11</v>
      </c>
      <c r="AC733" s="10" t="str">
        <f t="shared" si="70"/>
        <v>tier - 2</v>
      </c>
      <c r="AE733" t="s">
        <v>11</v>
      </c>
      <c r="AF733" s="10" t="str">
        <f t="shared" si="71"/>
        <v>tier - 2</v>
      </c>
      <c r="AI733" t="s">
        <v>42</v>
      </c>
      <c r="AJ733" t="str">
        <f t="shared" si="68"/>
        <v>R1011</v>
      </c>
      <c r="AS733" s="110" t="s">
        <v>1639</v>
      </c>
      <c r="AT733" s="64">
        <v>45.34</v>
      </c>
      <c r="AU733" s="64">
        <v>5.69</v>
      </c>
      <c r="AV733" s="64" t="s">
        <v>2380</v>
      </c>
      <c r="AW733" s="64" t="s">
        <v>2380</v>
      </c>
      <c r="AX733" s="64" t="s">
        <v>2383</v>
      </c>
      <c r="AY733" s="64" t="s">
        <v>2380</v>
      </c>
      <c r="AZ733" s="64">
        <v>0</v>
      </c>
      <c r="BA733" s="109" t="s">
        <v>7293</v>
      </c>
      <c r="BB733" s="64" t="s">
        <v>10450</v>
      </c>
      <c r="BC733" s="69" t="s">
        <v>10444</v>
      </c>
    </row>
    <row r="734" spans="1:55" x14ac:dyDescent="0.35">
      <c r="A734" t="s">
        <v>1638</v>
      </c>
      <c r="B734">
        <v>31.8</v>
      </c>
      <c r="C734">
        <v>5.36</v>
      </c>
      <c r="D734" t="s">
        <v>2382</v>
      </c>
      <c r="E734" t="s">
        <v>2380</v>
      </c>
      <c r="F734" t="s">
        <v>2380</v>
      </c>
      <c r="G734">
        <v>2</v>
      </c>
      <c r="H734" t="s">
        <v>2380</v>
      </c>
      <c r="R734" s="64" t="s">
        <v>37</v>
      </c>
      <c r="S734" s="64">
        <v>1988</v>
      </c>
      <c r="U734" s="7" t="str">
        <f t="shared" si="66"/>
        <v>Oct</v>
      </c>
      <c r="V734" s="10">
        <f t="shared" si="67"/>
        <v>1988</v>
      </c>
      <c r="Y734" s="10" t="s">
        <v>2380</v>
      </c>
      <c r="Z734" s="10" t="str">
        <f t="shared" si="69"/>
        <v>No</v>
      </c>
      <c r="AB734" s="53" t="s">
        <v>11</v>
      </c>
      <c r="AC734" s="10" t="str">
        <f t="shared" si="70"/>
        <v>tier - 2</v>
      </c>
      <c r="AE734" t="s">
        <v>11</v>
      </c>
      <c r="AF734" s="10" t="str">
        <f t="shared" si="71"/>
        <v>tier - 2</v>
      </c>
      <c r="AI734" t="s">
        <v>42</v>
      </c>
      <c r="AJ734" t="str">
        <f t="shared" si="68"/>
        <v>R1011</v>
      </c>
      <c r="AS734" s="110" t="s">
        <v>1638</v>
      </c>
      <c r="AT734" s="64">
        <v>31.8</v>
      </c>
      <c r="AU734" s="64">
        <v>5.36</v>
      </c>
      <c r="AV734" s="64" t="s">
        <v>2380</v>
      </c>
      <c r="AW734" s="64" t="s">
        <v>2380</v>
      </c>
      <c r="AX734" s="64" t="s">
        <v>2383</v>
      </c>
      <c r="AY734" s="64" t="s">
        <v>2380</v>
      </c>
      <c r="AZ734" s="64">
        <v>2</v>
      </c>
      <c r="BA734" s="109" t="s">
        <v>7294</v>
      </c>
      <c r="BB734" s="64" t="s">
        <v>10450</v>
      </c>
      <c r="BC734" s="69" t="s">
        <v>10444</v>
      </c>
    </row>
    <row r="735" spans="1:55" x14ac:dyDescent="0.35">
      <c r="A735" t="s">
        <v>1637</v>
      </c>
      <c r="B735">
        <v>41.02</v>
      </c>
      <c r="C735">
        <v>11.37</v>
      </c>
      <c r="D735" t="s">
        <v>2380</v>
      </c>
      <c r="E735" t="s">
        <v>2380</v>
      </c>
      <c r="F735" t="s">
        <v>2380</v>
      </c>
      <c r="G735" t="s">
        <v>2381</v>
      </c>
      <c r="H735" t="s">
        <v>2380</v>
      </c>
      <c r="R735" s="64" t="s">
        <v>10</v>
      </c>
      <c r="S735" s="64">
        <v>1985</v>
      </c>
      <c r="U735" s="7" t="str">
        <f t="shared" si="66"/>
        <v>Jul</v>
      </c>
      <c r="V735" s="10">
        <f t="shared" si="67"/>
        <v>1985</v>
      </c>
      <c r="Y735" s="10" t="s">
        <v>2380</v>
      </c>
      <c r="Z735" s="10" t="str">
        <f t="shared" si="69"/>
        <v>No</v>
      </c>
      <c r="AB735" s="53" t="s">
        <v>11</v>
      </c>
      <c r="AC735" s="10" t="str">
        <f t="shared" si="70"/>
        <v>tier - 2</v>
      </c>
      <c r="AE735" t="s">
        <v>12</v>
      </c>
      <c r="AF735" s="10" t="str">
        <f t="shared" si="71"/>
        <v>tier - 3</v>
      </c>
      <c r="AI735" t="s">
        <v>23</v>
      </c>
      <c r="AJ735" t="str">
        <f t="shared" si="68"/>
        <v>R1012</v>
      </c>
      <c r="AS735" s="110" t="s">
        <v>1637</v>
      </c>
      <c r="AT735" s="64">
        <v>41.02</v>
      </c>
      <c r="AU735" s="64">
        <v>11.37</v>
      </c>
      <c r="AV735" s="64" t="s">
        <v>2380</v>
      </c>
      <c r="AW735" s="64" t="s">
        <v>2380</v>
      </c>
      <c r="AX735" s="64" t="s">
        <v>2380</v>
      </c>
      <c r="AY735" s="64" t="s">
        <v>2380</v>
      </c>
      <c r="AZ735" s="64">
        <v>0</v>
      </c>
      <c r="BA735" s="109" t="s">
        <v>7295</v>
      </c>
      <c r="BB735" s="64" t="s">
        <v>10448</v>
      </c>
      <c r="BC735" s="69" t="s">
        <v>10444</v>
      </c>
    </row>
    <row r="736" spans="1:55" x14ac:dyDescent="0.35">
      <c r="A736" t="s">
        <v>1636</v>
      </c>
      <c r="B736">
        <v>32.68</v>
      </c>
      <c r="C736">
        <v>11.87</v>
      </c>
      <c r="D736" t="s">
        <v>2380</v>
      </c>
      <c r="E736" t="s">
        <v>2380</v>
      </c>
      <c r="F736" t="s">
        <v>2380</v>
      </c>
      <c r="G736" t="s">
        <v>2381</v>
      </c>
      <c r="H736" t="s">
        <v>2380</v>
      </c>
      <c r="R736" s="64" t="s">
        <v>30</v>
      </c>
      <c r="S736" s="64">
        <v>1985</v>
      </c>
      <c r="U736" s="7" t="str">
        <f t="shared" si="66"/>
        <v>Dec</v>
      </c>
      <c r="V736" s="10">
        <f t="shared" si="67"/>
        <v>1985</v>
      </c>
      <c r="Y736" s="10" t="s">
        <v>2380</v>
      </c>
      <c r="Z736" s="10" t="str">
        <f t="shared" si="69"/>
        <v>No</v>
      </c>
      <c r="AB736" s="53" t="s">
        <v>11</v>
      </c>
      <c r="AC736" s="10" t="str">
        <f t="shared" si="70"/>
        <v>tier - 2</v>
      </c>
      <c r="AE736" t="s">
        <v>16</v>
      </c>
      <c r="AF736" s="10" t="str">
        <f t="shared" si="71"/>
        <v>tier - 1</v>
      </c>
      <c r="AI736" t="s">
        <v>23</v>
      </c>
      <c r="AJ736" t="str">
        <f t="shared" si="68"/>
        <v>R1012</v>
      </c>
      <c r="AS736" s="110" t="s">
        <v>1636</v>
      </c>
      <c r="AT736" s="64">
        <v>32.68</v>
      </c>
      <c r="AU736" s="64">
        <v>11.87</v>
      </c>
      <c r="AV736" s="64" t="s">
        <v>2380</v>
      </c>
      <c r="AW736" s="64" t="s">
        <v>2380</v>
      </c>
      <c r="AX736" s="64" t="s">
        <v>2380</v>
      </c>
      <c r="AY736" s="64" t="s">
        <v>2380</v>
      </c>
      <c r="AZ736" s="64">
        <v>0</v>
      </c>
      <c r="BA736" s="109" t="s">
        <v>7296</v>
      </c>
      <c r="BB736" s="64" t="s">
        <v>10448</v>
      </c>
      <c r="BC736" s="69" t="s">
        <v>10444</v>
      </c>
    </row>
    <row r="737" spans="1:55" x14ac:dyDescent="0.35">
      <c r="A737" t="s">
        <v>1635</v>
      </c>
      <c r="B737">
        <v>21.7</v>
      </c>
      <c r="C737">
        <v>4.9000000000000004</v>
      </c>
      <c r="D737" t="s">
        <v>2380</v>
      </c>
      <c r="E737" t="s">
        <v>2380</v>
      </c>
      <c r="F737" t="s">
        <v>2383</v>
      </c>
      <c r="G737">
        <v>1</v>
      </c>
      <c r="H737" t="s">
        <v>2382</v>
      </c>
      <c r="R737" s="64" t="s">
        <v>20</v>
      </c>
      <c r="S737" s="64">
        <v>1985</v>
      </c>
      <c r="U737" s="7" t="str">
        <f t="shared" si="66"/>
        <v>Sep</v>
      </c>
      <c r="V737" s="10">
        <f t="shared" si="67"/>
        <v>1985</v>
      </c>
      <c r="Y737" s="10" t="s">
        <v>2380</v>
      </c>
      <c r="Z737" s="10" t="str">
        <f t="shared" si="69"/>
        <v>No</v>
      </c>
      <c r="AB737" s="53" t="s">
        <v>11</v>
      </c>
      <c r="AC737" s="10" t="str">
        <f t="shared" si="70"/>
        <v>tier - 2</v>
      </c>
      <c r="AE737" t="s">
        <v>12</v>
      </c>
      <c r="AF737" s="10" t="str">
        <f t="shared" si="71"/>
        <v>tier - 3</v>
      </c>
      <c r="AI737" t="s">
        <v>23</v>
      </c>
      <c r="AJ737" t="str">
        <f t="shared" si="68"/>
        <v>R1012</v>
      </c>
      <c r="AS737" s="110" t="s">
        <v>1635</v>
      </c>
      <c r="AT737" s="64">
        <v>21.7</v>
      </c>
      <c r="AU737" s="64">
        <v>4.9000000000000004</v>
      </c>
      <c r="AV737" s="64" t="s">
        <v>2380</v>
      </c>
      <c r="AW737" s="64" t="s">
        <v>2383</v>
      </c>
      <c r="AX737" s="64" t="s">
        <v>2380</v>
      </c>
      <c r="AY737" s="64" t="s">
        <v>2383</v>
      </c>
      <c r="AZ737" s="64">
        <v>1</v>
      </c>
      <c r="BA737" s="109" t="s">
        <v>7297</v>
      </c>
      <c r="BB737" s="64" t="s">
        <v>10450</v>
      </c>
      <c r="BC737" s="69" t="s">
        <v>10446</v>
      </c>
    </row>
    <row r="738" spans="1:55" x14ac:dyDescent="0.35">
      <c r="A738" t="s">
        <v>1634</v>
      </c>
      <c r="B738">
        <v>40.479999999999997</v>
      </c>
      <c r="C738">
        <v>6.7</v>
      </c>
      <c r="D738" t="s">
        <v>2380</v>
      </c>
      <c r="E738" t="s">
        <v>2380</v>
      </c>
      <c r="F738" t="s">
        <v>2380</v>
      </c>
      <c r="G738">
        <v>3</v>
      </c>
      <c r="H738" t="s">
        <v>2380</v>
      </c>
      <c r="R738" s="64" t="s">
        <v>20</v>
      </c>
      <c r="S738" s="64">
        <v>1999</v>
      </c>
      <c r="U738" s="7" t="str">
        <f t="shared" si="66"/>
        <v>Sep</v>
      </c>
      <c r="V738" s="10">
        <f t="shared" si="67"/>
        <v>1999</v>
      </c>
      <c r="Y738" s="10" t="s">
        <v>2380</v>
      </c>
      <c r="Z738" s="10" t="str">
        <f t="shared" si="69"/>
        <v>No</v>
      </c>
      <c r="AB738" s="53" t="s">
        <v>11</v>
      </c>
      <c r="AC738" s="10" t="str">
        <f t="shared" si="70"/>
        <v>tier - 2</v>
      </c>
      <c r="AE738" t="s">
        <v>16</v>
      </c>
      <c r="AF738" s="10" t="str">
        <f t="shared" si="71"/>
        <v>tier - 1</v>
      </c>
      <c r="AI738" t="s">
        <v>535</v>
      </c>
      <c r="AJ738" t="str">
        <f t="shared" si="68"/>
        <v>R1026</v>
      </c>
      <c r="AS738" s="110" t="s">
        <v>1634</v>
      </c>
      <c r="AT738" s="64">
        <v>40.479999999999997</v>
      </c>
      <c r="AU738" s="64">
        <v>6.7</v>
      </c>
      <c r="AV738" s="64" t="s">
        <v>2380</v>
      </c>
      <c r="AW738" s="64" t="s">
        <v>2380</v>
      </c>
      <c r="AX738" s="64" t="s">
        <v>2380</v>
      </c>
      <c r="AY738" s="64" t="s">
        <v>2380</v>
      </c>
      <c r="AZ738" s="64">
        <v>3</v>
      </c>
      <c r="BA738" s="109" t="s">
        <v>6655</v>
      </c>
      <c r="BB738" s="64" t="s">
        <v>10448</v>
      </c>
      <c r="BC738" s="69" t="s">
        <v>10444</v>
      </c>
    </row>
    <row r="739" spans="1:55" x14ac:dyDescent="0.35">
      <c r="A739" t="s">
        <v>1633</v>
      </c>
      <c r="B739">
        <v>34.5</v>
      </c>
      <c r="C739">
        <v>10.3</v>
      </c>
      <c r="D739" t="s">
        <v>2380</v>
      </c>
      <c r="E739" t="s">
        <v>2380</v>
      </c>
      <c r="F739" t="s">
        <v>2380</v>
      </c>
      <c r="G739">
        <v>3</v>
      </c>
      <c r="H739" t="s">
        <v>2380</v>
      </c>
      <c r="R739" s="64" t="s">
        <v>35</v>
      </c>
      <c r="S739" s="64">
        <v>1992</v>
      </c>
      <c r="U739" s="7" t="str">
        <f t="shared" si="66"/>
        <v>Aug</v>
      </c>
      <c r="V739" s="10">
        <f t="shared" si="67"/>
        <v>1992</v>
      </c>
      <c r="Y739" s="10" t="s">
        <v>2380</v>
      </c>
      <c r="Z739" s="10" t="str">
        <f t="shared" si="69"/>
        <v>No</v>
      </c>
      <c r="AB739" s="53" t="s">
        <v>11</v>
      </c>
      <c r="AC739" s="10" t="str">
        <f t="shared" si="70"/>
        <v>tier - 2</v>
      </c>
      <c r="AE739" t="s">
        <v>16</v>
      </c>
      <c r="AF739" s="10" t="str">
        <f t="shared" si="71"/>
        <v>tier - 1</v>
      </c>
      <c r="AI739" t="s">
        <v>300</v>
      </c>
      <c r="AJ739" t="str">
        <f t="shared" si="68"/>
        <v>R1021</v>
      </c>
      <c r="AS739" s="110" t="s">
        <v>1633</v>
      </c>
      <c r="AT739" s="64">
        <v>34.5</v>
      </c>
      <c r="AU739" s="64">
        <v>10.3</v>
      </c>
      <c r="AV739" s="64" t="s">
        <v>2380</v>
      </c>
      <c r="AW739" s="64" t="s">
        <v>2380</v>
      </c>
      <c r="AX739" s="64" t="s">
        <v>2380</v>
      </c>
      <c r="AY739" s="64" t="s">
        <v>2380</v>
      </c>
      <c r="AZ739" s="64">
        <v>3</v>
      </c>
      <c r="BA739" s="109" t="s">
        <v>7298</v>
      </c>
      <c r="BB739" s="64" t="s">
        <v>10448</v>
      </c>
      <c r="BC739" s="69" t="s">
        <v>10444</v>
      </c>
    </row>
    <row r="740" spans="1:55" x14ac:dyDescent="0.35">
      <c r="A740" t="s">
        <v>1632</v>
      </c>
      <c r="B740">
        <v>45.9</v>
      </c>
      <c r="C740">
        <v>11.14</v>
      </c>
      <c r="D740" t="s">
        <v>2382</v>
      </c>
      <c r="E740" t="s">
        <v>2380</v>
      </c>
      <c r="F740" t="s">
        <v>2380</v>
      </c>
      <c r="G740">
        <v>1</v>
      </c>
      <c r="H740" t="s">
        <v>2380</v>
      </c>
      <c r="R740" s="64" t="s">
        <v>18</v>
      </c>
      <c r="S740" s="64">
        <v>1972</v>
      </c>
      <c r="U740" s="7" t="str">
        <f t="shared" si="66"/>
        <v>Jun</v>
      </c>
      <c r="V740" s="10">
        <f t="shared" si="67"/>
        <v>1972</v>
      </c>
      <c r="Y740" s="10" t="s">
        <v>2380</v>
      </c>
      <c r="Z740" s="10" t="str">
        <f t="shared" si="69"/>
        <v>No</v>
      </c>
      <c r="AB740" s="53" t="s">
        <v>16</v>
      </c>
      <c r="AC740" s="10" t="str">
        <f t="shared" si="70"/>
        <v>tier - 1</v>
      </c>
      <c r="AE740" t="s">
        <v>11</v>
      </c>
      <c r="AF740" s="10" t="str">
        <f t="shared" si="71"/>
        <v>tier - 2</v>
      </c>
      <c r="AI740" t="s">
        <v>13</v>
      </c>
      <c r="AJ740" t="str">
        <f t="shared" si="68"/>
        <v>R1013</v>
      </c>
      <c r="AS740" s="110" t="s">
        <v>1632</v>
      </c>
      <c r="AT740" s="64">
        <v>45.9</v>
      </c>
      <c r="AU740" s="64">
        <v>11.14</v>
      </c>
      <c r="AV740" s="64" t="s">
        <v>2380</v>
      </c>
      <c r="AW740" s="64" t="s">
        <v>2380</v>
      </c>
      <c r="AX740" s="64" t="s">
        <v>2383</v>
      </c>
      <c r="AY740" s="64" t="s">
        <v>2380</v>
      </c>
      <c r="AZ740" s="64">
        <v>1</v>
      </c>
      <c r="BA740" s="109" t="s">
        <v>7299</v>
      </c>
      <c r="BB740" s="64" t="s">
        <v>10448</v>
      </c>
      <c r="BC740" s="69" t="s">
        <v>10444</v>
      </c>
    </row>
    <row r="741" spans="1:55" x14ac:dyDescent="0.35">
      <c r="A741" t="s">
        <v>1631</v>
      </c>
      <c r="B741">
        <v>33.479999999999997</v>
      </c>
      <c r="C741">
        <v>4.74</v>
      </c>
      <c r="D741" t="s">
        <v>2382</v>
      </c>
      <c r="E741" t="s">
        <v>2380</v>
      </c>
      <c r="F741" t="s">
        <v>2380</v>
      </c>
      <c r="G741">
        <v>2</v>
      </c>
      <c r="H741" t="s">
        <v>2380</v>
      </c>
      <c r="R741" s="64" t="s">
        <v>20</v>
      </c>
      <c r="S741" s="64">
        <v>1978</v>
      </c>
      <c r="U741" s="7" t="str">
        <f t="shared" si="66"/>
        <v>Sep</v>
      </c>
      <c r="V741" s="10">
        <f t="shared" si="67"/>
        <v>1978</v>
      </c>
      <c r="Y741" s="10" t="s">
        <v>2380</v>
      </c>
      <c r="Z741" s="10" t="str">
        <f t="shared" si="69"/>
        <v>No</v>
      </c>
      <c r="AB741" s="53" t="s">
        <v>11</v>
      </c>
      <c r="AC741" s="10" t="str">
        <f t="shared" si="70"/>
        <v>tier - 2</v>
      </c>
      <c r="AE741" t="s">
        <v>11</v>
      </c>
      <c r="AF741" s="10" t="str">
        <f t="shared" si="71"/>
        <v>tier - 2</v>
      </c>
      <c r="AI741" t="s">
        <v>13</v>
      </c>
      <c r="AJ741" t="str">
        <f t="shared" si="68"/>
        <v>R1013</v>
      </c>
      <c r="AS741" s="110" t="s">
        <v>1631</v>
      </c>
      <c r="AT741" s="64">
        <v>33.479999999999997</v>
      </c>
      <c r="AU741" s="64">
        <v>4.74</v>
      </c>
      <c r="AV741" s="64" t="s">
        <v>2380</v>
      </c>
      <c r="AW741" s="64" t="s">
        <v>2380</v>
      </c>
      <c r="AX741" s="64" t="s">
        <v>2383</v>
      </c>
      <c r="AY741" s="64" t="s">
        <v>2380</v>
      </c>
      <c r="AZ741" s="64">
        <v>2</v>
      </c>
      <c r="BA741" s="109" t="s">
        <v>8278</v>
      </c>
      <c r="BB741" s="64" t="s">
        <v>10450</v>
      </c>
      <c r="BC741" s="69" t="s">
        <v>10444</v>
      </c>
    </row>
    <row r="742" spans="1:55" x14ac:dyDescent="0.35">
      <c r="A742" t="s">
        <v>1630</v>
      </c>
      <c r="B742">
        <v>28.31</v>
      </c>
      <c r="C742">
        <v>5.96</v>
      </c>
      <c r="D742" t="s">
        <v>2382</v>
      </c>
      <c r="E742" t="s">
        <v>2380</v>
      </c>
      <c r="F742" t="s">
        <v>2380</v>
      </c>
      <c r="G742">
        <v>2</v>
      </c>
      <c r="H742" t="s">
        <v>2380</v>
      </c>
      <c r="R742" s="64" t="s">
        <v>35</v>
      </c>
      <c r="S742" s="64">
        <v>1983</v>
      </c>
      <c r="U742" s="7" t="str">
        <f t="shared" si="66"/>
        <v>Aug</v>
      </c>
      <c r="V742" s="10">
        <f t="shared" si="67"/>
        <v>1983</v>
      </c>
      <c r="Y742" s="10" t="s">
        <v>2380</v>
      </c>
      <c r="Z742" s="10" t="str">
        <f t="shared" si="69"/>
        <v>No</v>
      </c>
      <c r="AB742" s="53" t="s">
        <v>11</v>
      </c>
      <c r="AC742" s="10" t="str">
        <f t="shared" si="70"/>
        <v>tier - 2</v>
      </c>
      <c r="AE742" t="s">
        <v>11</v>
      </c>
      <c r="AF742" s="10" t="str">
        <f t="shared" si="71"/>
        <v>tier - 2</v>
      </c>
      <c r="AI742" t="s">
        <v>42</v>
      </c>
      <c r="AJ742" t="str">
        <f t="shared" si="68"/>
        <v>R1011</v>
      </c>
      <c r="AS742" s="110" t="s">
        <v>1630</v>
      </c>
      <c r="AT742" s="64">
        <v>28.31</v>
      </c>
      <c r="AU742" s="64">
        <v>5.96</v>
      </c>
      <c r="AV742" s="64" t="s">
        <v>2380</v>
      </c>
      <c r="AW742" s="64" t="s">
        <v>2380</v>
      </c>
      <c r="AX742" s="64" t="s">
        <v>2383</v>
      </c>
      <c r="AY742" s="64" t="s">
        <v>2380</v>
      </c>
      <c r="AZ742" s="64">
        <v>2</v>
      </c>
      <c r="BA742" s="109" t="s">
        <v>6935</v>
      </c>
      <c r="BB742" s="64" t="s">
        <v>10449</v>
      </c>
      <c r="BC742" s="69" t="s">
        <v>10445</v>
      </c>
    </row>
    <row r="743" spans="1:55" x14ac:dyDescent="0.35">
      <c r="A743" t="s">
        <v>1629</v>
      </c>
      <c r="B743">
        <v>21.565000000000001</v>
      </c>
      <c r="C743">
        <v>4.95</v>
      </c>
      <c r="D743" t="s">
        <v>2380</v>
      </c>
      <c r="E743" t="s">
        <v>2382</v>
      </c>
      <c r="F743" t="s">
        <v>2380</v>
      </c>
      <c r="G743">
        <v>1</v>
      </c>
      <c r="H743" t="s">
        <v>2382</v>
      </c>
      <c r="R743" s="64" t="s">
        <v>37</v>
      </c>
      <c r="S743" s="64">
        <v>1979</v>
      </c>
      <c r="U743" s="7" t="str">
        <f t="shared" si="66"/>
        <v>Oct</v>
      </c>
      <c r="V743" s="10">
        <f t="shared" si="67"/>
        <v>1979</v>
      </c>
      <c r="Y743" s="10" t="s">
        <v>2380</v>
      </c>
      <c r="Z743" s="10" t="str">
        <f t="shared" si="69"/>
        <v>No</v>
      </c>
      <c r="AB743" s="53" t="s">
        <v>11</v>
      </c>
      <c r="AC743" s="10" t="str">
        <f t="shared" si="70"/>
        <v>tier - 2</v>
      </c>
      <c r="AE743" t="s">
        <v>16</v>
      </c>
      <c r="AF743" s="10" t="str">
        <f t="shared" si="71"/>
        <v>tier - 1</v>
      </c>
      <c r="AI743" t="s">
        <v>42</v>
      </c>
      <c r="AJ743" t="str">
        <f t="shared" si="68"/>
        <v>R1011</v>
      </c>
      <c r="AS743" s="110" t="s">
        <v>1629</v>
      </c>
      <c r="AT743" s="64">
        <v>21.565000000000001</v>
      </c>
      <c r="AU743" s="64">
        <v>4.95</v>
      </c>
      <c r="AV743" s="64" t="s">
        <v>2382</v>
      </c>
      <c r="AW743" s="64" t="s">
        <v>2380</v>
      </c>
      <c r="AX743" s="64" t="s">
        <v>2380</v>
      </c>
      <c r="AY743" s="64" t="s">
        <v>2383</v>
      </c>
      <c r="AZ743" s="64">
        <v>1</v>
      </c>
      <c r="BA743" s="109" t="s">
        <v>7300</v>
      </c>
      <c r="BB743" s="64" t="s">
        <v>10450</v>
      </c>
      <c r="BC743" s="69" t="s">
        <v>10446</v>
      </c>
    </row>
    <row r="744" spans="1:55" x14ac:dyDescent="0.35">
      <c r="A744" t="s">
        <v>1628</v>
      </c>
      <c r="B744">
        <v>35.590000000000003</v>
      </c>
      <c r="C744">
        <v>5.21</v>
      </c>
      <c r="D744" t="s">
        <v>2382</v>
      </c>
      <c r="E744" t="s">
        <v>2380</v>
      </c>
      <c r="F744" t="s">
        <v>2383</v>
      </c>
      <c r="G744">
        <v>1</v>
      </c>
      <c r="H744" t="s">
        <v>2380</v>
      </c>
      <c r="R744" s="64" t="s">
        <v>15</v>
      </c>
      <c r="S744" s="64">
        <v>1972</v>
      </c>
      <c r="U744" s="7" t="str">
        <f t="shared" si="66"/>
        <v>Nov</v>
      </c>
      <c r="V744" s="10">
        <f t="shared" si="67"/>
        <v>1972</v>
      </c>
      <c r="Y744" s="10" t="s">
        <v>2382</v>
      </c>
      <c r="Z744" s="10" t="str">
        <f t="shared" si="69"/>
        <v>yes</v>
      </c>
      <c r="AB744" s="53" t="s">
        <v>11</v>
      </c>
      <c r="AC744" s="10" t="str">
        <f t="shared" si="70"/>
        <v>tier - 2</v>
      </c>
      <c r="AE744" t="s">
        <v>11</v>
      </c>
      <c r="AF744" s="10" t="str">
        <f t="shared" si="71"/>
        <v>tier - 2</v>
      </c>
      <c r="AI744" t="s">
        <v>13</v>
      </c>
      <c r="AJ744" t="str">
        <f t="shared" si="68"/>
        <v>R1013</v>
      </c>
      <c r="AS744" s="110" t="s">
        <v>1628</v>
      </c>
      <c r="AT744" s="64">
        <v>35.590000000000003</v>
      </c>
      <c r="AU744" s="64">
        <v>5.21</v>
      </c>
      <c r="AV744" s="64" t="s">
        <v>2380</v>
      </c>
      <c r="AW744" s="64" t="s">
        <v>2383</v>
      </c>
      <c r="AX744" s="64" t="s">
        <v>2383</v>
      </c>
      <c r="AY744" s="64" t="s">
        <v>2380</v>
      </c>
      <c r="AZ744" s="64">
        <v>1</v>
      </c>
      <c r="BA744" s="109" t="s">
        <v>7111</v>
      </c>
      <c r="BB744" s="64" t="s">
        <v>10450</v>
      </c>
      <c r="BC744" s="69" t="s">
        <v>10444</v>
      </c>
    </row>
    <row r="745" spans="1:55" x14ac:dyDescent="0.35">
      <c r="A745" t="s">
        <v>1627</v>
      </c>
      <c r="B745">
        <v>43.44</v>
      </c>
      <c r="C745">
        <v>4.8600000000000003</v>
      </c>
      <c r="D745" t="s">
        <v>2382</v>
      </c>
      <c r="E745" t="s">
        <v>2380</v>
      </c>
      <c r="F745" t="s">
        <v>2380</v>
      </c>
      <c r="G745" t="s">
        <v>2381</v>
      </c>
      <c r="H745" t="s">
        <v>2380</v>
      </c>
      <c r="R745" s="64" t="s">
        <v>20</v>
      </c>
      <c r="S745" s="64">
        <v>1972</v>
      </c>
      <c r="U745" s="7" t="str">
        <f t="shared" si="66"/>
        <v>Sep</v>
      </c>
      <c r="V745" s="10">
        <f t="shared" si="67"/>
        <v>1972</v>
      </c>
      <c r="Y745" s="10" t="s">
        <v>2380</v>
      </c>
      <c r="Z745" s="10" t="str">
        <f t="shared" si="69"/>
        <v>No</v>
      </c>
      <c r="AB745" s="53" t="s">
        <v>11</v>
      </c>
      <c r="AC745" s="10" t="str">
        <f t="shared" si="70"/>
        <v>tier - 2</v>
      </c>
      <c r="AE745" t="s">
        <v>11</v>
      </c>
      <c r="AF745" s="10" t="str">
        <f t="shared" si="71"/>
        <v>tier - 2</v>
      </c>
      <c r="AI745" t="s">
        <v>23</v>
      </c>
      <c r="AJ745" t="str">
        <f t="shared" si="68"/>
        <v>R1012</v>
      </c>
      <c r="AS745" s="110" t="s">
        <v>1627</v>
      </c>
      <c r="AT745" s="64">
        <v>43.44</v>
      </c>
      <c r="AU745" s="64">
        <v>4.8600000000000003</v>
      </c>
      <c r="AV745" s="64" t="s">
        <v>2380</v>
      </c>
      <c r="AW745" s="64" t="s">
        <v>2380</v>
      </c>
      <c r="AX745" s="64" t="s">
        <v>2383</v>
      </c>
      <c r="AY745" s="64" t="s">
        <v>2380</v>
      </c>
      <c r="AZ745" s="64">
        <v>0</v>
      </c>
      <c r="BA745" s="109" t="s">
        <v>8279</v>
      </c>
      <c r="BB745" s="64" t="s">
        <v>10450</v>
      </c>
      <c r="BC745" s="69" t="s">
        <v>10444</v>
      </c>
    </row>
    <row r="746" spans="1:55" x14ac:dyDescent="0.35">
      <c r="A746" t="s">
        <v>1626</v>
      </c>
      <c r="B746">
        <v>21.754999999999999</v>
      </c>
      <c r="C746">
        <v>7.79</v>
      </c>
      <c r="D746" t="s">
        <v>2382</v>
      </c>
      <c r="E746" t="s">
        <v>2380</v>
      </c>
      <c r="F746" t="s">
        <v>2380</v>
      </c>
      <c r="G746" t="s">
        <v>2381</v>
      </c>
      <c r="H746" t="s">
        <v>2380</v>
      </c>
      <c r="R746" s="64" t="s">
        <v>37</v>
      </c>
      <c r="S746" s="64">
        <v>1970</v>
      </c>
      <c r="U746" s="7" t="str">
        <f t="shared" si="66"/>
        <v>Oct</v>
      </c>
      <c r="V746" s="10">
        <f t="shared" si="67"/>
        <v>1970</v>
      </c>
      <c r="Y746" s="10" t="s">
        <v>2380</v>
      </c>
      <c r="Z746" s="10" t="str">
        <f t="shared" si="69"/>
        <v>No</v>
      </c>
      <c r="AB746" s="53" t="s">
        <v>11</v>
      </c>
      <c r="AC746" s="10" t="str">
        <f t="shared" si="70"/>
        <v>tier - 2</v>
      </c>
      <c r="AE746" t="s">
        <v>16</v>
      </c>
      <c r="AF746" s="10" t="str">
        <f t="shared" si="71"/>
        <v>tier - 1</v>
      </c>
      <c r="AI746" t="s">
        <v>13</v>
      </c>
      <c r="AJ746" t="str">
        <f t="shared" si="68"/>
        <v>R1013</v>
      </c>
      <c r="AS746" s="110" t="s">
        <v>1626</v>
      </c>
      <c r="AT746" s="64">
        <v>21.754999999999999</v>
      </c>
      <c r="AU746" s="64">
        <v>7.79</v>
      </c>
      <c r="AV746" s="64" t="s">
        <v>2380</v>
      </c>
      <c r="AW746" s="64" t="s">
        <v>2380</v>
      </c>
      <c r="AX746" s="64" t="s">
        <v>2383</v>
      </c>
      <c r="AY746" s="64" t="s">
        <v>2380</v>
      </c>
      <c r="AZ746" s="64">
        <v>0</v>
      </c>
      <c r="BA746" s="109" t="s">
        <v>7301</v>
      </c>
      <c r="BB746" s="64" t="s">
        <v>10448</v>
      </c>
      <c r="BC746" s="69" t="s">
        <v>10446</v>
      </c>
    </row>
    <row r="747" spans="1:55" x14ac:dyDescent="0.35">
      <c r="A747" t="s">
        <v>1625</v>
      </c>
      <c r="B747">
        <v>44.55</v>
      </c>
      <c r="C747">
        <v>7.12</v>
      </c>
      <c r="D747" t="s">
        <v>2382</v>
      </c>
      <c r="E747" t="s">
        <v>2380</v>
      </c>
      <c r="F747" t="s">
        <v>2380</v>
      </c>
      <c r="G747">
        <v>1</v>
      </c>
      <c r="H747" t="s">
        <v>2380</v>
      </c>
      <c r="R747" s="64" t="s">
        <v>37</v>
      </c>
      <c r="S747" s="64">
        <v>1995</v>
      </c>
      <c r="U747" s="7" t="str">
        <f t="shared" si="66"/>
        <v>Oct</v>
      </c>
      <c r="V747" s="10">
        <f t="shared" si="67"/>
        <v>1995</v>
      </c>
      <c r="Y747" s="10" t="s">
        <v>2380</v>
      </c>
      <c r="Z747" s="10" t="str">
        <f t="shared" si="69"/>
        <v>No</v>
      </c>
      <c r="AB747" s="53" t="s">
        <v>11</v>
      </c>
      <c r="AC747" s="10" t="str">
        <f t="shared" si="70"/>
        <v>tier - 2</v>
      </c>
      <c r="AE747" t="s">
        <v>16</v>
      </c>
      <c r="AF747" s="10" t="str">
        <f t="shared" si="71"/>
        <v>tier - 1</v>
      </c>
      <c r="AI747" t="s">
        <v>535</v>
      </c>
      <c r="AJ747" t="str">
        <f t="shared" si="68"/>
        <v>R1026</v>
      </c>
      <c r="AS747" s="110" t="s">
        <v>1625</v>
      </c>
      <c r="AT747" s="64">
        <v>44.55</v>
      </c>
      <c r="AU747" s="64">
        <v>7.12</v>
      </c>
      <c r="AV747" s="64" t="s">
        <v>2380</v>
      </c>
      <c r="AW747" s="64" t="s">
        <v>2380</v>
      </c>
      <c r="AX747" s="64" t="s">
        <v>2383</v>
      </c>
      <c r="AY747" s="64" t="s">
        <v>2380</v>
      </c>
      <c r="AZ747" s="64">
        <v>1</v>
      </c>
      <c r="BA747" s="109" t="s">
        <v>7302</v>
      </c>
      <c r="BB747" s="64" t="s">
        <v>10448</v>
      </c>
      <c r="BC747" s="69" t="s">
        <v>10444</v>
      </c>
    </row>
    <row r="748" spans="1:55" x14ac:dyDescent="0.35">
      <c r="A748" t="s">
        <v>1624</v>
      </c>
      <c r="B748">
        <v>43.32</v>
      </c>
      <c r="C748">
        <v>4.67</v>
      </c>
      <c r="D748" t="s">
        <v>2382</v>
      </c>
      <c r="E748" t="s">
        <v>2380</v>
      </c>
      <c r="F748" t="s">
        <v>2380</v>
      </c>
      <c r="G748" t="s">
        <v>2381</v>
      </c>
      <c r="H748" t="s">
        <v>2380</v>
      </c>
      <c r="R748" s="64" t="s">
        <v>20</v>
      </c>
      <c r="S748" s="64">
        <v>1984</v>
      </c>
      <c r="U748" s="7" t="str">
        <f t="shared" si="66"/>
        <v>Sep</v>
      </c>
      <c r="V748" s="10">
        <f t="shared" si="67"/>
        <v>1984</v>
      </c>
      <c r="Y748" s="10" t="s">
        <v>2380</v>
      </c>
      <c r="Z748" s="10" t="str">
        <f t="shared" si="69"/>
        <v>No</v>
      </c>
      <c r="AB748" s="53" t="s">
        <v>11</v>
      </c>
      <c r="AC748" s="10" t="str">
        <f t="shared" si="70"/>
        <v>tier - 2</v>
      </c>
      <c r="AE748" t="s">
        <v>11</v>
      </c>
      <c r="AF748" s="10" t="str">
        <f t="shared" si="71"/>
        <v>tier - 2</v>
      </c>
      <c r="AI748" t="s">
        <v>13</v>
      </c>
      <c r="AJ748" t="str">
        <f t="shared" si="68"/>
        <v>R1013</v>
      </c>
      <c r="AS748" s="110" t="s">
        <v>1624</v>
      </c>
      <c r="AT748" s="64">
        <v>43.32</v>
      </c>
      <c r="AU748" s="64">
        <v>4.67</v>
      </c>
      <c r="AV748" s="64" t="s">
        <v>2380</v>
      </c>
      <c r="AW748" s="64" t="s">
        <v>2380</v>
      </c>
      <c r="AX748" s="64" t="s">
        <v>2383</v>
      </c>
      <c r="AY748" s="64" t="s">
        <v>2380</v>
      </c>
      <c r="AZ748" s="64">
        <v>0</v>
      </c>
      <c r="BA748" s="109" t="s">
        <v>8280</v>
      </c>
      <c r="BB748" s="64" t="s">
        <v>10450</v>
      </c>
      <c r="BC748" s="69" t="s">
        <v>10444</v>
      </c>
    </row>
    <row r="749" spans="1:55" x14ac:dyDescent="0.35">
      <c r="A749" t="s">
        <v>1623</v>
      </c>
      <c r="B749">
        <v>31.23</v>
      </c>
      <c r="C749">
        <v>9.1199999999999992</v>
      </c>
      <c r="D749" t="s">
        <v>2382</v>
      </c>
      <c r="E749" t="s">
        <v>2380</v>
      </c>
      <c r="F749" t="s">
        <v>2383</v>
      </c>
      <c r="G749">
        <v>1</v>
      </c>
      <c r="H749" t="s">
        <v>2380</v>
      </c>
      <c r="R749" s="64" t="s">
        <v>18</v>
      </c>
      <c r="S749" s="64">
        <v>1981</v>
      </c>
      <c r="U749" s="7" t="str">
        <f t="shared" si="66"/>
        <v>Jun</v>
      </c>
      <c r="V749" s="10">
        <f t="shared" si="67"/>
        <v>1981</v>
      </c>
      <c r="Y749" s="10" t="s">
        <v>2380</v>
      </c>
      <c r="Z749" s="10" t="str">
        <f t="shared" si="69"/>
        <v>No</v>
      </c>
      <c r="AB749" s="53" t="s">
        <v>11</v>
      </c>
      <c r="AC749" s="10" t="str">
        <f t="shared" si="70"/>
        <v>tier - 2</v>
      </c>
      <c r="AE749" t="s">
        <v>11</v>
      </c>
      <c r="AF749" s="10" t="str">
        <f t="shared" si="71"/>
        <v>tier - 2</v>
      </c>
      <c r="AI749" t="s">
        <v>13</v>
      </c>
      <c r="AJ749" t="str">
        <f t="shared" si="68"/>
        <v>R1013</v>
      </c>
      <c r="AS749" s="110" t="s">
        <v>1623</v>
      </c>
      <c r="AT749" s="64">
        <v>31.23</v>
      </c>
      <c r="AU749" s="64">
        <v>9.1199999999999992</v>
      </c>
      <c r="AV749" s="64" t="s">
        <v>2380</v>
      </c>
      <c r="AW749" s="64" t="s">
        <v>2383</v>
      </c>
      <c r="AX749" s="64" t="s">
        <v>2383</v>
      </c>
      <c r="AY749" s="64" t="s">
        <v>2380</v>
      </c>
      <c r="AZ749" s="64">
        <v>1</v>
      </c>
      <c r="BA749" s="109" t="s">
        <v>6935</v>
      </c>
      <c r="BB749" s="64" t="s">
        <v>10448</v>
      </c>
      <c r="BC749" s="69" t="s">
        <v>10444</v>
      </c>
    </row>
    <row r="750" spans="1:55" x14ac:dyDescent="0.35">
      <c r="A750" t="s">
        <v>1622</v>
      </c>
      <c r="B750">
        <v>42.81</v>
      </c>
      <c r="C750">
        <v>4.1500000000000004</v>
      </c>
      <c r="D750" t="s">
        <v>2380</v>
      </c>
      <c r="E750" t="s">
        <v>2380</v>
      </c>
      <c r="F750" t="s">
        <v>2380</v>
      </c>
      <c r="G750">
        <v>1</v>
      </c>
      <c r="H750" t="s">
        <v>2380</v>
      </c>
      <c r="R750" s="64" t="s">
        <v>37</v>
      </c>
      <c r="S750" s="64">
        <v>1993</v>
      </c>
      <c r="U750" s="7" t="str">
        <f t="shared" si="66"/>
        <v>Oct</v>
      </c>
      <c r="V750" s="10">
        <f t="shared" si="67"/>
        <v>1993</v>
      </c>
      <c r="Y750" s="10" t="s">
        <v>2382</v>
      </c>
      <c r="Z750" s="10" t="str">
        <f t="shared" si="69"/>
        <v>yes</v>
      </c>
      <c r="AB750" s="53" t="s">
        <v>11</v>
      </c>
      <c r="AC750" s="10" t="str">
        <f t="shared" si="70"/>
        <v>tier - 2</v>
      </c>
      <c r="AE750" t="s">
        <v>11</v>
      </c>
      <c r="AF750" s="10" t="str">
        <f t="shared" si="71"/>
        <v>tier - 2</v>
      </c>
      <c r="AI750" t="s">
        <v>200</v>
      </c>
      <c r="AJ750" t="str">
        <f t="shared" si="68"/>
        <v>R1025</v>
      </c>
      <c r="AS750" s="110" t="s">
        <v>1622</v>
      </c>
      <c r="AT750" s="64">
        <v>42.81</v>
      </c>
      <c r="AU750" s="64">
        <v>4.1500000000000004</v>
      </c>
      <c r="AV750" s="64" t="s">
        <v>2380</v>
      </c>
      <c r="AW750" s="64" t="s">
        <v>2380</v>
      </c>
      <c r="AX750" s="64" t="s">
        <v>2380</v>
      </c>
      <c r="AY750" s="64" t="s">
        <v>2380</v>
      </c>
      <c r="AZ750" s="64">
        <v>1</v>
      </c>
      <c r="BA750" s="109" t="s">
        <v>6802</v>
      </c>
      <c r="BB750" s="64" t="s">
        <v>10450</v>
      </c>
      <c r="BC750" s="69" t="s">
        <v>10444</v>
      </c>
    </row>
    <row r="751" spans="1:55" x14ac:dyDescent="0.35">
      <c r="A751" t="s">
        <v>1621</v>
      </c>
      <c r="B751">
        <v>35.909999999999997</v>
      </c>
      <c r="C751">
        <v>6.72</v>
      </c>
      <c r="D751" t="s">
        <v>2382</v>
      </c>
      <c r="E751" t="s">
        <v>2380</v>
      </c>
      <c r="F751" t="s">
        <v>2380</v>
      </c>
      <c r="G751">
        <v>2</v>
      </c>
      <c r="H751" t="s">
        <v>2380</v>
      </c>
      <c r="R751" s="64" t="s">
        <v>15</v>
      </c>
      <c r="S751" s="64">
        <v>1981</v>
      </c>
      <c r="U751" s="7" t="str">
        <f t="shared" si="66"/>
        <v>Nov</v>
      </c>
      <c r="V751" s="10">
        <f t="shared" si="67"/>
        <v>1981</v>
      </c>
      <c r="Y751" s="10" t="s">
        <v>2380</v>
      </c>
      <c r="Z751" s="10" t="str">
        <f t="shared" si="69"/>
        <v>No</v>
      </c>
      <c r="AB751" s="53" t="s">
        <v>11</v>
      </c>
      <c r="AC751" s="10" t="str">
        <f t="shared" si="70"/>
        <v>tier - 2</v>
      </c>
      <c r="AE751" t="s">
        <v>16</v>
      </c>
      <c r="AF751" s="10" t="str">
        <f t="shared" si="71"/>
        <v>tier - 1</v>
      </c>
      <c r="AI751" t="s">
        <v>42</v>
      </c>
      <c r="AJ751" t="str">
        <f t="shared" si="68"/>
        <v>R1011</v>
      </c>
      <c r="AS751" s="110" t="s">
        <v>1621</v>
      </c>
      <c r="AT751" s="64">
        <v>35.909999999999997</v>
      </c>
      <c r="AU751" s="64">
        <v>6.72</v>
      </c>
      <c r="AV751" s="64" t="s">
        <v>2380</v>
      </c>
      <c r="AW751" s="64" t="s">
        <v>2380</v>
      </c>
      <c r="AX751" s="64" t="s">
        <v>2383</v>
      </c>
      <c r="AY751" s="64" t="s">
        <v>2380</v>
      </c>
      <c r="AZ751" s="64">
        <v>2</v>
      </c>
      <c r="BA751" s="109" t="s">
        <v>6801</v>
      </c>
      <c r="BB751" s="64" t="s">
        <v>10448</v>
      </c>
      <c r="BC751" s="69" t="s">
        <v>10444</v>
      </c>
    </row>
    <row r="752" spans="1:55" x14ac:dyDescent="0.35">
      <c r="A752" t="s">
        <v>1620</v>
      </c>
      <c r="B752">
        <v>36.65</v>
      </c>
      <c r="C752">
        <v>5.01</v>
      </c>
      <c r="D752" t="s">
        <v>2382</v>
      </c>
      <c r="E752" t="s">
        <v>2380</v>
      </c>
      <c r="F752" t="s">
        <v>2383</v>
      </c>
      <c r="G752">
        <v>1</v>
      </c>
      <c r="H752" t="s">
        <v>2380</v>
      </c>
      <c r="R752" s="64" t="s">
        <v>35</v>
      </c>
      <c r="S752" s="64">
        <v>1981</v>
      </c>
      <c r="U752" s="7" t="str">
        <f t="shared" si="66"/>
        <v>Aug</v>
      </c>
      <c r="V752" s="10">
        <f t="shared" si="67"/>
        <v>1981</v>
      </c>
      <c r="Y752" s="10" t="s">
        <v>2380</v>
      </c>
      <c r="Z752" s="10" t="str">
        <f t="shared" si="69"/>
        <v>No</v>
      </c>
      <c r="AB752" s="53" t="s">
        <v>11</v>
      </c>
      <c r="AC752" s="10" t="str">
        <f t="shared" si="70"/>
        <v>tier - 2</v>
      </c>
      <c r="AE752" t="s">
        <v>16</v>
      </c>
      <c r="AF752" s="10" t="str">
        <f t="shared" si="71"/>
        <v>tier - 1</v>
      </c>
      <c r="AI752" t="s">
        <v>13</v>
      </c>
      <c r="AJ752" t="str">
        <f t="shared" si="68"/>
        <v>R1013</v>
      </c>
      <c r="AS752" s="110" t="s">
        <v>1620</v>
      </c>
      <c r="AT752" s="64">
        <v>36.65</v>
      </c>
      <c r="AU752" s="64">
        <v>5.01</v>
      </c>
      <c r="AV752" s="64" t="s">
        <v>2380</v>
      </c>
      <c r="AW752" s="64" t="s">
        <v>2383</v>
      </c>
      <c r="AX752" s="64" t="s">
        <v>2383</v>
      </c>
      <c r="AY752" s="64" t="s">
        <v>2380</v>
      </c>
      <c r="AZ752" s="64">
        <v>1</v>
      </c>
      <c r="BA752" s="109" t="s">
        <v>6816</v>
      </c>
      <c r="BB752" s="64" t="s">
        <v>10450</v>
      </c>
      <c r="BC752" s="69" t="s">
        <v>10444</v>
      </c>
    </row>
    <row r="753" spans="1:55" x14ac:dyDescent="0.35">
      <c r="A753" t="s">
        <v>1619</v>
      </c>
      <c r="B753">
        <v>22.04</v>
      </c>
      <c r="C753">
        <v>10.9</v>
      </c>
      <c r="D753" t="s">
        <v>2382</v>
      </c>
      <c r="E753" t="s">
        <v>2380</v>
      </c>
      <c r="F753" t="s">
        <v>2380</v>
      </c>
      <c r="G753">
        <v>2</v>
      </c>
      <c r="H753" t="s">
        <v>2380</v>
      </c>
      <c r="R753" s="64" t="s">
        <v>10</v>
      </c>
      <c r="S753" s="64">
        <v>1996</v>
      </c>
      <c r="U753" s="7" t="str">
        <f t="shared" si="66"/>
        <v>Jul</v>
      </c>
      <c r="V753" s="10">
        <f t="shared" si="67"/>
        <v>1996</v>
      </c>
      <c r="Y753" s="10" t="s">
        <v>2380</v>
      </c>
      <c r="Z753" s="10" t="str">
        <f t="shared" si="69"/>
        <v>No</v>
      </c>
      <c r="AB753" s="53" t="s">
        <v>16</v>
      </c>
      <c r="AC753" s="10" t="str">
        <f t="shared" si="70"/>
        <v>tier - 1</v>
      </c>
      <c r="AE753" t="s">
        <v>12</v>
      </c>
      <c r="AF753" s="10" t="str">
        <f t="shared" si="71"/>
        <v>tier - 3</v>
      </c>
      <c r="AI753" t="s">
        <v>300</v>
      </c>
      <c r="AJ753" t="str">
        <f t="shared" si="68"/>
        <v>R1021</v>
      </c>
      <c r="AS753" s="110" t="s">
        <v>1619</v>
      </c>
      <c r="AT753" s="64">
        <v>22.04</v>
      </c>
      <c r="AU753" s="64">
        <v>10.9</v>
      </c>
      <c r="AV753" s="64" t="s">
        <v>2380</v>
      </c>
      <c r="AW753" s="64" t="s">
        <v>2380</v>
      </c>
      <c r="AX753" s="64" t="s">
        <v>2383</v>
      </c>
      <c r="AY753" s="64" t="s">
        <v>2380</v>
      </c>
      <c r="AZ753" s="64">
        <v>2</v>
      </c>
      <c r="BA753" s="109" t="s">
        <v>7303</v>
      </c>
      <c r="BB753" s="64" t="s">
        <v>10448</v>
      </c>
      <c r="BC753" s="69" t="s">
        <v>10446</v>
      </c>
    </row>
    <row r="754" spans="1:55" x14ac:dyDescent="0.35">
      <c r="A754" t="s">
        <v>1618</v>
      </c>
      <c r="B754">
        <v>31.824999999999999</v>
      </c>
      <c r="C754">
        <v>5.52</v>
      </c>
      <c r="D754" t="s">
        <v>2382</v>
      </c>
      <c r="E754" t="s">
        <v>2380</v>
      </c>
      <c r="F754" t="s">
        <v>2380</v>
      </c>
      <c r="G754">
        <v>1</v>
      </c>
      <c r="H754" t="s">
        <v>2380</v>
      </c>
      <c r="R754" s="64" t="s">
        <v>20</v>
      </c>
      <c r="S754" s="64">
        <v>1974</v>
      </c>
      <c r="U754" s="7" t="str">
        <f t="shared" si="66"/>
        <v>Sep</v>
      </c>
      <c r="V754" s="10">
        <f t="shared" si="67"/>
        <v>1974</v>
      </c>
      <c r="Y754" s="10" t="s">
        <v>2380</v>
      </c>
      <c r="Z754" s="10" t="str">
        <f t="shared" si="69"/>
        <v>No</v>
      </c>
      <c r="AB754" s="53" t="s">
        <v>11</v>
      </c>
      <c r="AC754" s="10" t="str">
        <f t="shared" si="70"/>
        <v>tier - 2</v>
      </c>
      <c r="AE754" t="s">
        <v>16</v>
      </c>
      <c r="AF754" s="10" t="str">
        <f t="shared" si="71"/>
        <v>tier - 1</v>
      </c>
      <c r="AI754" t="s">
        <v>13</v>
      </c>
      <c r="AJ754" t="str">
        <f t="shared" si="68"/>
        <v>R1013</v>
      </c>
      <c r="AS754" s="110" t="s">
        <v>1618</v>
      </c>
      <c r="AT754" s="64">
        <v>31.824999999999999</v>
      </c>
      <c r="AU754" s="64">
        <v>5.52</v>
      </c>
      <c r="AV754" s="64" t="s">
        <v>2380</v>
      </c>
      <c r="AW754" s="64" t="s">
        <v>2380</v>
      </c>
      <c r="AX754" s="64" t="s">
        <v>2383</v>
      </c>
      <c r="AY754" s="64" t="s">
        <v>2380</v>
      </c>
      <c r="AZ754" s="64">
        <v>1</v>
      </c>
      <c r="BA754" s="109" t="s">
        <v>7304</v>
      </c>
      <c r="BB754" s="64" t="s">
        <v>10450</v>
      </c>
      <c r="BC754" s="69" t="s">
        <v>10444</v>
      </c>
    </row>
    <row r="755" spans="1:55" x14ac:dyDescent="0.35">
      <c r="A755" t="s">
        <v>1617</v>
      </c>
      <c r="B755">
        <v>53.58</v>
      </c>
      <c r="C755">
        <v>4.55</v>
      </c>
      <c r="D755" t="s">
        <v>2380</v>
      </c>
      <c r="E755" t="s">
        <v>2380</v>
      </c>
      <c r="F755" t="s">
        <v>2380</v>
      </c>
      <c r="G755">
        <v>1</v>
      </c>
      <c r="H755" t="s">
        <v>2380</v>
      </c>
      <c r="R755" s="64" t="s">
        <v>20</v>
      </c>
      <c r="S755" s="64">
        <v>1969</v>
      </c>
      <c r="U755" s="7" t="str">
        <f t="shared" si="66"/>
        <v>Sep</v>
      </c>
      <c r="V755" s="10">
        <f t="shared" si="67"/>
        <v>1969</v>
      </c>
      <c r="Y755" s="10" t="s">
        <v>2380</v>
      </c>
      <c r="Z755" s="10" t="str">
        <f t="shared" si="69"/>
        <v>No</v>
      </c>
      <c r="AB755" s="53" t="s">
        <v>11</v>
      </c>
      <c r="AC755" s="10" t="str">
        <f t="shared" si="70"/>
        <v>tier - 2</v>
      </c>
      <c r="AE755" t="s">
        <v>16</v>
      </c>
      <c r="AF755" s="10" t="str">
        <f t="shared" si="71"/>
        <v>tier - 1</v>
      </c>
      <c r="AI755" t="s">
        <v>23</v>
      </c>
      <c r="AJ755" t="str">
        <f t="shared" si="68"/>
        <v>R1012</v>
      </c>
      <c r="AS755" s="110" t="s">
        <v>1617</v>
      </c>
      <c r="AT755" s="64">
        <v>53.58</v>
      </c>
      <c r="AU755" s="64">
        <v>4.55</v>
      </c>
      <c r="AV755" s="64" t="s">
        <v>2380</v>
      </c>
      <c r="AW755" s="64" t="s">
        <v>2380</v>
      </c>
      <c r="AX755" s="64" t="s">
        <v>2380</v>
      </c>
      <c r="AY755" s="64" t="s">
        <v>2380</v>
      </c>
      <c r="AZ755" s="64">
        <v>1</v>
      </c>
      <c r="BA755" s="109" t="s">
        <v>7305</v>
      </c>
      <c r="BB755" s="64" t="s">
        <v>10450</v>
      </c>
      <c r="BC755" s="69" t="s">
        <v>10444</v>
      </c>
    </row>
    <row r="756" spans="1:55" x14ac:dyDescent="0.35">
      <c r="A756" t="s">
        <v>1616</v>
      </c>
      <c r="B756">
        <v>34.299999999999997</v>
      </c>
      <c r="C756">
        <v>11.76</v>
      </c>
      <c r="D756" t="s">
        <v>2380</v>
      </c>
      <c r="E756" t="s">
        <v>2380</v>
      </c>
      <c r="F756" t="s">
        <v>2380</v>
      </c>
      <c r="G756" t="s">
        <v>2381</v>
      </c>
      <c r="H756" t="s">
        <v>2380</v>
      </c>
      <c r="R756" s="64" t="s">
        <v>10</v>
      </c>
      <c r="S756" s="64">
        <v>2004</v>
      </c>
      <c r="U756" s="7" t="str">
        <f t="shared" si="66"/>
        <v>Jul</v>
      </c>
      <c r="V756" s="10">
        <f t="shared" si="67"/>
        <v>2004</v>
      </c>
      <c r="Y756" s="10" t="s">
        <v>2380</v>
      </c>
      <c r="Z756" s="10" t="str">
        <f t="shared" si="69"/>
        <v>No</v>
      </c>
      <c r="AB756" s="53" t="s">
        <v>11</v>
      </c>
      <c r="AC756" s="10" t="str">
        <f t="shared" si="70"/>
        <v>tier - 2</v>
      </c>
      <c r="AE756" t="s">
        <v>12</v>
      </c>
      <c r="AF756" s="10" t="str">
        <f t="shared" si="71"/>
        <v>tier - 3</v>
      </c>
      <c r="AI756" t="s">
        <v>42</v>
      </c>
      <c r="AJ756" t="str">
        <f t="shared" si="68"/>
        <v>R1011</v>
      </c>
      <c r="AS756" s="110" t="s">
        <v>1616</v>
      </c>
      <c r="AT756" s="64">
        <v>34.299999999999997</v>
      </c>
      <c r="AU756" s="64">
        <v>11.76</v>
      </c>
      <c r="AV756" s="64" t="s">
        <v>2380</v>
      </c>
      <c r="AW756" s="64" t="s">
        <v>2380</v>
      </c>
      <c r="AX756" s="64" t="s">
        <v>2380</v>
      </c>
      <c r="AY756" s="64" t="s">
        <v>2380</v>
      </c>
      <c r="AZ756" s="64">
        <v>0</v>
      </c>
      <c r="BA756" s="109" t="s">
        <v>8281</v>
      </c>
      <c r="BB756" s="64" t="s">
        <v>10448</v>
      </c>
      <c r="BC756" s="69" t="s">
        <v>10444</v>
      </c>
    </row>
    <row r="757" spans="1:55" x14ac:dyDescent="0.35">
      <c r="A757" t="s">
        <v>1615</v>
      </c>
      <c r="B757">
        <v>32.11</v>
      </c>
      <c r="C757">
        <v>7.06</v>
      </c>
      <c r="D757" t="s">
        <v>2380</v>
      </c>
      <c r="E757" t="s">
        <v>2380</v>
      </c>
      <c r="F757" t="s">
        <v>2380</v>
      </c>
      <c r="G757" t="s">
        <v>2381</v>
      </c>
      <c r="H757" t="s">
        <v>2380</v>
      </c>
      <c r="R757" s="64" t="s">
        <v>15</v>
      </c>
      <c r="S757" s="64">
        <v>1985</v>
      </c>
      <c r="U757" s="7" t="str">
        <f t="shared" si="66"/>
        <v>Nov</v>
      </c>
      <c r="V757" s="10">
        <f t="shared" si="67"/>
        <v>1985</v>
      </c>
      <c r="Y757" s="10" t="s">
        <v>2380</v>
      </c>
      <c r="Z757" s="10" t="str">
        <f t="shared" si="69"/>
        <v>No</v>
      </c>
      <c r="AB757" s="53" t="s">
        <v>11</v>
      </c>
      <c r="AC757" s="10" t="str">
        <f t="shared" si="70"/>
        <v>tier - 2</v>
      </c>
      <c r="AE757" t="s">
        <v>12</v>
      </c>
      <c r="AF757" s="10" t="str">
        <f t="shared" si="71"/>
        <v>tier - 3</v>
      </c>
      <c r="AI757" t="s">
        <v>42</v>
      </c>
      <c r="AJ757" t="str">
        <f t="shared" si="68"/>
        <v>R1011</v>
      </c>
      <c r="AS757" s="110" t="s">
        <v>1615</v>
      </c>
      <c r="AT757" s="64">
        <v>32.11</v>
      </c>
      <c r="AU757" s="64">
        <v>7.06</v>
      </c>
      <c r="AV757" s="64" t="s">
        <v>2380</v>
      </c>
      <c r="AW757" s="64" t="s">
        <v>2380</v>
      </c>
      <c r="AX757" s="64" t="s">
        <v>2380</v>
      </c>
      <c r="AY757" s="64" t="s">
        <v>2380</v>
      </c>
      <c r="AZ757" s="64">
        <v>0</v>
      </c>
      <c r="BA757" s="109" t="s">
        <v>7306</v>
      </c>
      <c r="BB757" s="64" t="s">
        <v>10448</v>
      </c>
      <c r="BC757" s="69" t="s">
        <v>10444</v>
      </c>
    </row>
    <row r="758" spans="1:55" x14ac:dyDescent="0.35">
      <c r="A758" t="s">
        <v>1614</v>
      </c>
      <c r="B758">
        <v>31.78</v>
      </c>
      <c r="C758">
        <v>11.35</v>
      </c>
      <c r="D758" t="s">
        <v>2382</v>
      </c>
      <c r="E758" t="s">
        <v>2380</v>
      </c>
      <c r="F758" t="s">
        <v>2383</v>
      </c>
      <c r="G758">
        <v>1</v>
      </c>
      <c r="H758" t="s">
        <v>2380</v>
      </c>
      <c r="R758" s="64" t="s">
        <v>30</v>
      </c>
      <c r="S758" s="64">
        <v>1985</v>
      </c>
      <c r="U758" s="7" t="str">
        <f t="shared" si="66"/>
        <v>Dec</v>
      </c>
      <c r="V758" s="10">
        <f t="shared" si="67"/>
        <v>1985</v>
      </c>
      <c r="Y758" s="10" t="s">
        <v>2380</v>
      </c>
      <c r="Z758" s="10" t="str">
        <f t="shared" si="69"/>
        <v>No</v>
      </c>
      <c r="AB758" s="53" t="s">
        <v>11</v>
      </c>
      <c r="AC758" s="10" t="str">
        <f t="shared" si="70"/>
        <v>tier - 2</v>
      </c>
      <c r="AE758" t="s">
        <v>16</v>
      </c>
      <c r="AF758" s="10" t="str">
        <f t="shared" si="71"/>
        <v>tier - 1</v>
      </c>
      <c r="AI758" t="s">
        <v>13</v>
      </c>
      <c r="AJ758" t="str">
        <f t="shared" si="68"/>
        <v>R1013</v>
      </c>
      <c r="AS758" s="110" t="s">
        <v>1614</v>
      </c>
      <c r="AT758" s="64">
        <v>31.78</v>
      </c>
      <c r="AU758" s="64">
        <v>11.35</v>
      </c>
      <c r="AV758" s="64" t="s">
        <v>2380</v>
      </c>
      <c r="AW758" s="64" t="s">
        <v>2383</v>
      </c>
      <c r="AX758" s="64" t="s">
        <v>2383</v>
      </c>
      <c r="AY758" s="64" t="s">
        <v>2380</v>
      </c>
      <c r="AZ758" s="64">
        <v>1</v>
      </c>
      <c r="BA758" s="109" t="s">
        <v>7307</v>
      </c>
      <c r="BB758" s="64" t="s">
        <v>10448</v>
      </c>
      <c r="BC758" s="69" t="s">
        <v>10444</v>
      </c>
    </row>
    <row r="759" spans="1:55" x14ac:dyDescent="0.35">
      <c r="A759" t="s">
        <v>1613</v>
      </c>
      <c r="B759">
        <v>46.89</v>
      </c>
      <c r="C759">
        <v>5.52</v>
      </c>
      <c r="D759" t="s">
        <v>2380</v>
      </c>
      <c r="E759" t="s">
        <v>2380</v>
      </c>
      <c r="F759" t="s">
        <v>2380</v>
      </c>
      <c r="G759" t="s">
        <v>2381</v>
      </c>
      <c r="H759" t="s">
        <v>2380</v>
      </c>
      <c r="R759" s="64" t="s">
        <v>35</v>
      </c>
      <c r="S759" s="64">
        <v>1990</v>
      </c>
      <c r="U759" s="7" t="str">
        <f t="shared" si="66"/>
        <v>Aug</v>
      </c>
      <c r="V759" s="10">
        <f t="shared" si="67"/>
        <v>1990</v>
      </c>
      <c r="Y759" s="10" t="s">
        <v>2380</v>
      </c>
      <c r="Z759" s="10" t="str">
        <f t="shared" si="69"/>
        <v>No</v>
      </c>
      <c r="AB759" s="53" t="s">
        <v>11</v>
      </c>
      <c r="AC759" s="10" t="str">
        <f t="shared" si="70"/>
        <v>tier - 2</v>
      </c>
      <c r="AE759" t="s">
        <v>11</v>
      </c>
      <c r="AF759" s="10" t="str">
        <f t="shared" si="71"/>
        <v>tier - 2</v>
      </c>
      <c r="AI759" t="s">
        <v>247</v>
      </c>
      <c r="AJ759" t="str">
        <f t="shared" si="68"/>
        <v>R1024</v>
      </c>
      <c r="AS759" s="110" t="s">
        <v>1613</v>
      </c>
      <c r="AT759" s="64">
        <v>46.89</v>
      </c>
      <c r="AU759" s="64">
        <v>5.52</v>
      </c>
      <c r="AV759" s="64" t="s">
        <v>2380</v>
      </c>
      <c r="AW759" s="64" t="s">
        <v>2380</v>
      </c>
      <c r="AX759" s="64" t="s">
        <v>2380</v>
      </c>
      <c r="AY759" s="64" t="s">
        <v>2380</v>
      </c>
      <c r="AZ759" s="64">
        <v>0</v>
      </c>
      <c r="BA759" s="109" t="s">
        <v>6893</v>
      </c>
      <c r="BB759" s="64" t="s">
        <v>10450</v>
      </c>
      <c r="BC759" s="69" t="s">
        <v>10444</v>
      </c>
    </row>
    <row r="760" spans="1:55" x14ac:dyDescent="0.35">
      <c r="A760" t="s">
        <v>1612</v>
      </c>
      <c r="B760">
        <v>39.35</v>
      </c>
      <c r="C760">
        <v>7.86</v>
      </c>
      <c r="D760" t="s">
        <v>2382</v>
      </c>
      <c r="E760" t="s">
        <v>2380</v>
      </c>
      <c r="F760" t="s">
        <v>2380</v>
      </c>
      <c r="G760">
        <v>1</v>
      </c>
      <c r="H760" t="s">
        <v>2380</v>
      </c>
      <c r="R760" s="64" t="s">
        <v>20</v>
      </c>
      <c r="S760" s="64">
        <v>1986</v>
      </c>
      <c r="U760" s="7" t="str">
        <f t="shared" si="66"/>
        <v>Sep</v>
      </c>
      <c r="V760" s="10">
        <f t="shared" si="67"/>
        <v>1986</v>
      </c>
      <c r="Y760" s="10" t="s">
        <v>2380</v>
      </c>
      <c r="Z760" s="10" t="str">
        <f t="shared" si="69"/>
        <v>No</v>
      </c>
      <c r="AB760" s="53" t="s">
        <v>11</v>
      </c>
      <c r="AC760" s="10" t="str">
        <f t="shared" si="70"/>
        <v>tier - 2</v>
      </c>
      <c r="AE760" t="s">
        <v>11</v>
      </c>
      <c r="AF760" s="10" t="str">
        <f t="shared" si="71"/>
        <v>tier - 2</v>
      </c>
      <c r="AI760" t="s">
        <v>13</v>
      </c>
      <c r="AJ760" t="str">
        <f t="shared" si="68"/>
        <v>R1013</v>
      </c>
      <c r="AS760" s="110" t="s">
        <v>1612</v>
      </c>
      <c r="AT760" s="64">
        <v>39.35</v>
      </c>
      <c r="AU760" s="64">
        <v>7.86</v>
      </c>
      <c r="AV760" s="64" t="s">
        <v>2380</v>
      </c>
      <c r="AW760" s="64" t="s">
        <v>2380</v>
      </c>
      <c r="AX760" s="64" t="s">
        <v>2383</v>
      </c>
      <c r="AY760" s="64" t="s">
        <v>2380</v>
      </c>
      <c r="AZ760" s="64">
        <v>1</v>
      </c>
      <c r="BA760" s="109" t="s">
        <v>7308</v>
      </c>
      <c r="BB760" s="64" t="s">
        <v>10448</v>
      </c>
      <c r="BC760" s="69" t="s">
        <v>10444</v>
      </c>
    </row>
    <row r="761" spans="1:55" x14ac:dyDescent="0.35">
      <c r="A761" t="s">
        <v>1611</v>
      </c>
      <c r="B761">
        <v>39.200000000000003</v>
      </c>
      <c r="C761">
        <v>11.38</v>
      </c>
      <c r="D761" t="s">
        <v>2380</v>
      </c>
      <c r="E761" t="s">
        <v>2380</v>
      </c>
      <c r="F761" t="s">
        <v>2380</v>
      </c>
      <c r="G761" t="s">
        <v>2381</v>
      </c>
      <c r="H761" t="s">
        <v>2380</v>
      </c>
      <c r="R761" s="64" t="s">
        <v>37</v>
      </c>
      <c r="S761" s="64">
        <v>1983</v>
      </c>
      <c r="U761" s="7" t="str">
        <f t="shared" si="66"/>
        <v>Oct</v>
      </c>
      <c r="V761" s="10">
        <f t="shared" si="67"/>
        <v>1983</v>
      </c>
      <c r="Y761" s="10" t="s">
        <v>2380</v>
      </c>
      <c r="Z761" s="10" t="str">
        <f t="shared" si="69"/>
        <v>No</v>
      </c>
      <c r="AB761" s="53" t="s">
        <v>11</v>
      </c>
      <c r="AC761" s="10" t="str">
        <f t="shared" si="70"/>
        <v>tier - 2</v>
      </c>
      <c r="AE761" t="s">
        <v>16</v>
      </c>
      <c r="AF761" s="10" t="str">
        <f t="shared" si="71"/>
        <v>tier - 1</v>
      </c>
      <c r="AI761" t="s">
        <v>13</v>
      </c>
      <c r="AJ761" t="str">
        <f t="shared" si="68"/>
        <v>R1013</v>
      </c>
      <c r="AS761" s="110" t="s">
        <v>1611</v>
      </c>
      <c r="AT761" s="64">
        <v>39.200000000000003</v>
      </c>
      <c r="AU761" s="64">
        <v>11.38</v>
      </c>
      <c r="AV761" s="64" t="s">
        <v>2380</v>
      </c>
      <c r="AW761" s="64" t="s">
        <v>2380</v>
      </c>
      <c r="AX761" s="64" t="s">
        <v>2380</v>
      </c>
      <c r="AY761" s="64" t="s">
        <v>2380</v>
      </c>
      <c r="AZ761" s="64">
        <v>0</v>
      </c>
      <c r="BA761" s="109" t="s">
        <v>7309</v>
      </c>
      <c r="BB761" s="64" t="s">
        <v>10448</v>
      </c>
      <c r="BC761" s="69" t="s">
        <v>10444</v>
      </c>
    </row>
    <row r="762" spans="1:55" x14ac:dyDescent="0.35">
      <c r="A762" t="s">
        <v>1610</v>
      </c>
      <c r="B762">
        <v>39.159999999999997</v>
      </c>
      <c r="C762">
        <v>10.48</v>
      </c>
      <c r="D762" t="s">
        <v>2380</v>
      </c>
      <c r="E762" t="s">
        <v>2380</v>
      </c>
      <c r="F762" t="s">
        <v>2380</v>
      </c>
      <c r="G762" t="s">
        <v>2381</v>
      </c>
      <c r="H762" t="s">
        <v>2380</v>
      </c>
      <c r="R762" s="64" t="s">
        <v>35</v>
      </c>
      <c r="S762" s="64">
        <v>1983</v>
      </c>
      <c r="U762" s="7" t="str">
        <f t="shared" si="66"/>
        <v>Aug</v>
      </c>
      <c r="V762" s="10">
        <f t="shared" si="67"/>
        <v>1983</v>
      </c>
      <c r="Y762" s="10" t="s">
        <v>2380</v>
      </c>
      <c r="Z762" s="10" t="str">
        <f t="shared" si="69"/>
        <v>No</v>
      </c>
      <c r="AB762" s="53" t="s">
        <v>11</v>
      </c>
      <c r="AC762" s="10" t="str">
        <f t="shared" si="70"/>
        <v>tier - 2</v>
      </c>
      <c r="AE762" t="s">
        <v>16</v>
      </c>
      <c r="AF762" s="10" t="str">
        <f t="shared" si="71"/>
        <v>tier - 1</v>
      </c>
      <c r="AI762" t="s">
        <v>13</v>
      </c>
      <c r="AJ762" t="str">
        <f t="shared" si="68"/>
        <v>R1013</v>
      </c>
      <c r="AS762" s="110" t="s">
        <v>1610</v>
      </c>
      <c r="AT762" s="64">
        <v>39.159999999999997</v>
      </c>
      <c r="AU762" s="64">
        <v>10.48</v>
      </c>
      <c r="AV762" s="64" t="s">
        <v>2380</v>
      </c>
      <c r="AW762" s="64" t="s">
        <v>2380</v>
      </c>
      <c r="AX762" s="64" t="s">
        <v>2380</v>
      </c>
      <c r="AY762" s="64" t="s">
        <v>2380</v>
      </c>
      <c r="AZ762" s="64">
        <v>0</v>
      </c>
      <c r="BA762" s="109" t="s">
        <v>7139</v>
      </c>
      <c r="BB762" s="64" t="s">
        <v>10448</v>
      </c>
      <c r="BC762" s="69" t="s">
        <v>10444</v>
      </c>
    </row>
    <row r="763" spans="1:55" x14ac:dyDescent="0.35">
      <c r="A763" t="s">
        <v>1609</v>
      </c>
      <c r="B763">
        <v>44.1</v>
      </c>
      <c r="C763">
        <v>5.04</v>
      </c>
      <c r="D763" t="s">
        <v>2382</v>
      </c>
      <c r="E763" t="s">
        <v>2380</v>
      </c>
      <c r="F763" t="s">
        <v>2380</v>
      </c>
      <c r="G763" t="s">
        <v>2381</v>
      </c>
      <c r="H763" t="s">
        <v>2380</v>
      </c>
      <c r="R763" s="64" t="s">
        <v>37</v>
      </c>
      <c r="S763" s="64">
        <v>1980</v>
      </c>
      <c r="U763" s="7" t="str">
        <f t="shared" si="66"/>
        <v>Oct</v>
      </c>
      <c r="V763" s="10">
        <f t="shared" si="67"/>
        <v>1980</v>
      </c>
      <c r="Y763" s="10" t="s">
        <v>2380</v>
      </c>
      <c r="Z763" s="10" t="str">
        <f t="shared" si="69"/>
        <v>No</v>
      </c>
      <c r="AB763" s="53" t="s">
        <v>11</v>
      </c>
      <c r="AC763" s="10" t="str">
        <f t="shared" si="70"/>
        <v>tier - 2</v>
      </c>
      <c r="AE763" t="s">
        <v>11</v>
      </c>
      <c r="AF763" s="10" t="str">
        <f t="shared" si="71"/>
        <v>tier - 2</v>
      </c>
      <c r="AI763" t="s">
        <v>23</v>
      </c>
      <c r="AJ763" t="str">
        <f t="shared" si="68"/>
        <v>R1012</v>
      </c>
      <c r="AS763" s="110" t="s">
        <v>1609</v>
      </c>
      <c r="AT763" s="64">
        <v>44.1</v>
      </c>
      <c r="AU763" s="64">
        <v>5.04</v>
      </c>
      <c r="AV763" s="64" t="s">
        <v>2380</v>
      </c>
      <c r="AW763" s="64" t="s">
        <v>2380</v>
      </c>
      <c r="AX763" s="64" t="s">
        <v>2383</v>
      </c>
      <c r="AY763" s="64" t="s">
        <v>2380</v>
      </c>
      <c r="AZ763" s="64">
        <v>0</v>
      </c>
      <c r="BA763" s="109" t="s">
        <v>6962</v>
      </c>
      <c r="BB763" s="64" t="s">
        <v>10450</v>
      </c>
      <c r="BC763" s="69" t="s">
        <v>10444</v>
      </c>
    </row>
    <row r="764" spans="1:55" x14ac:dyDescent="0.35">
      <c r="A764" t="s">
        <v>1608</v>
      </c>
      <c r="B764">
        <v>33.200000000000003</v>
      </c>
      <c r="C764">
        <v>9.06</v>
      </c>
      <c r="D764" t="s">
        <v>2380</v>
      </c>
      <c r="E764" t="s">
        <v>2380</v>
      </c>
      <c r="F764" t="s">
        <v>2380</v>
      </c>
      <c r="G764" t="s">
        <v>2381</v>
      </c>
      <c r="H764" t="s">
        <v>2380</v>
      </c>
      <c r="R764" s="64" t="s">
        <v>18</v>
      </c>
      <c r="S764" s="64">
        <v>1989</v>
      </c>
      <c r="U764" s="7" t="str">
        <f t="shared" si="66"/>
        <v>Jun</v>
      </c>
      <c r="V764" s="10">
        <f t="shared" si="67"/>
        <v>1989</v>
      </c>
      <c r="Y764" s="10" t="s">
        <v>2380</v>
      </c>
      <c r="Z764" s="10" t="str">
        <f t="shared" si="69"/>
        <v>No</v>
      </c>
      <c r="AB764" s="53" t="s">
        <v>11</v>
      </c>
      <c r="AC764" s="10" t="str">
        <f t="shared" si="70"/>
        <v>tier - 2</v>
      </c>
      <c r="AE764" t="s">
        <v>11</v>
      </c>
      <c r="AF764" s="10" t="str">
        <f t="shared" si="71"/>
        <v>tier - 2</v>
      </c>
      <c r="AI764" t="s">
        <v>23</v>
      </c>
      <c r="AJ764" t="str">
        <f t="shared" si="68"/>
        <v>R1012</v>
      </c>
      <c r="AS764" s="110" t="s">
        <v>1608</v>
      </c>
      <c r="AT764" s="64">
        <v>33.200000000000003</v>
      </c>
      <c r="AU764" s="64">
        <v>9.06</v>
      </c>
      <c r="AV764" s="64" t="s">
        <v>2380</v>
      </c>
      <c r="AW764" s="64" t="s">
        <v>2380</v>
      </c>
      <c r="AX764" s="64" t="s">
        <v>2380</v>
      </c>
      <c r="AY764" s="64" t="s">
        <v>2380</v>
      </c>
      <c r="AZ764" s="64">
        <v>0</v>
      </c>
      <c r="BA764" s="109" t="s">
        <v>6776</v>
      </c>
      <c r="BB764" s="64" t="s">
        <v>10448</v>
      </c>
      <c r="BC764" s="69" t="s">
        <v>10444</v>
      </c>
    </row>
    <row r="765" spans="1:55" x14ac:dyDescent="0.35">
      <c r="A765" t="s">
        <v>1607</v>
      </c>
      <c r="B765">
        <v>29.92</v>
      </c>
      <c r="C765">
        <v>11.07</v>
      </c>
      <c r="D765" t="s">
        <v>2380</v>
      </c>
      <c r="E765" t="s">
        <v>2380</v>
      </c>
      <c r="F765" t="s">
        <v>2380</v>
      </c>
      <c r="G765" t="s">
        <v>2381</v>
      </c>
      <c r="H765" t="s">
        <v>2380</v>
      </c>
      <c r="R765" s="64" t="s">
        <v>10</v>
      </c>
      <c r="S765" s="64">
        <v>1996</v>
      </c>
      <c r="U765" s="7" t="str">
        <f t="shared" si="66"/>
        <v>Jul</v>
      </c>
      <c r="V765" s="10">
        <f t="shared" si="67"/>
        <v>1996</v>
      </c>
      <c r="Y765" s="10" t="s">
        <v>2380</v>
      </c>
      <c r="Z765" s="10" t="str">
        <f t="shared" si="69"/>
        <v>No</v>
      </c>
      <c r="AB765" s="53" t="s">
        <v>11</v>
      </c>
      <c r="AC765" s="10" t="str">
        <f t="shared" si="70"/>
        <v>tier - 2</v>
      </c>
      <c r="AE765" t="s">
        <v>16</v>
      </c>
      <c r="AF765" s="10" t="str">
        <f t="shared" si="71"/>
        <v>tier - 1</v>
      </c>
      <c r="AI765" t="s">
        <v>300</v>
      </c>
      <c r="AJ765" t="str">
        <f t="shared" si="68"/>
        <v>R1021</v>
      </c>
      <c r="AS765" s="110" t="s">
        <v>1607</v>
      </c>
      <c r="AT765" s="64">
        <v>29.92</v>
      </c>
      <c r="AU765" s="64">
        <v>11.07</v>
      </c>
      <c r="AV765" s="64" t="s">
        <v>2380</v>
      </c>
      <c r="AW765" s="64" t="s">
        <v>2380</v>
      </c>
      <c r="AX765" s="64" t="s">
        <v>2380</v>
      </c>
      <c r="AY765" s="64" t="s">
        <v>2380</v>
      </c>
      <c r="AZ765" s="64">
        <v>0</v>
      </c>
      <c r="BA765" s="109" t="s">
        <v>7310</v>
      </c>
      <c r="BB765" s="64" t="s">
        <v>10448</v>
      </c>
      <c r="BC765" s="69" t="s">
        <v>10445</v>
      </c>
    </row>
    <row r="766" spans="1:55" x14ac:dyDescent="0.35">
      <c r="A766" t="s">
        <v>1606</v>
      </c>
      <c r="B766">
        <v>25</v>
      </c>
      <c r="C766">
        <v>10.45</v>
      </c>
      <c r="D766" t="s">
        <v>2380</v>
      </c>
      <c r="E766" t="s">
        <v>2380</v>
      </c>
      <c r="F766" t="s">
        <v>2380</v>
      </c>
      <c r="G766" t="s">
        <v>2381</v>
      </c>
      <c r="H766" t="s">
        <v>2380</v>
      </c>
      <c r="R766" s="64" t="s">
        <v>15</v>
      </c>
      <c r="S766" s="64">
        <v>1970</v>
      </c>
      <c r="U766" s="7" t="str">
        <f t="shared" si="66"/>
        <v>Nov</v>
      </c>
      <c r="V766" s="10">
        <f t="shared" si="67"/>
        <v>1970</v>
      </c>
      <c r="Y766" s="10" t="s">
        <v>2380</v>
      </c>
      <c r="Z766" s="10" t="str">
        <f t="shared" si="69"/>
        <v>No</v>
      </c>
      <c r="AB766" s="53" t="s">
        <v>12</v>
      </c>
      <c r="AC766" s="10" t="str">
        <f t="shared" si="70"/>
        <v>tier - 3</v>
      </c>
      <c r="AE766" t="s">
        <v>11</v>
      </c>
      <c r="AF766" s="10" t="str">
        <f t="shared" si="71"/>
        <v>tier - 2</v>
      </c>
      <c r="AI766" t="s">
        <v>13</v>
      </c>
      <c r="AJ766" t="str">
        <f t="shared" si="68"/>
        <v>R1013</v>
      </c>
      <c r="AS766" s="110" t="s">
        <v>1606</v>
      </c>
      <c r="AT766" s="64">
        <v>25</v>
      </c>
      <c r="AU766" s="64">
        <v>10.45</v>
      </c>
      <c r="AV766" s="64" t="s">
        <v>2380</v>
      </c>
      <c r="AW766" s="64" t="s">
        <v>2380</v>
      </c>
      <c r="AX766" s="64" t="s">
        <v>2380</v>
      </c>
      <c r="AY766" s="64" t="s">
        <v>2380</v>
      </c>
      <c r="AZ766" s="64">
        <v>0</v>
      </c>
      <c r="BA766" s="109" t="s">
        <v>7311</v>
      </c>
      <c r="BB766" s="64" t="s">
        <v>10448</v>
      </c>
      <c r="BC766" s="69" t="s">
        <v>10445</v>
      </c>
    </row>
    <row r="767" spans="1:55" x14ac:dyDescent="0.35">
      <c r="A767" t="s">
        <v>1605</v>
      </c>
      <c r="B767">
        <v>38.869999999999997</v>
      </c>
      <c r="C767">
        <v>8.6300000000000008</v>
      </c>
      <c r="D767" t="s">
        <v>2382</v>
      </c>
      <c r="E767" t="s">
        <v>2380</v>
      </c>
      <c r="F767" t="s">
        <v>2380</v>
      </c>
      <c r="G767">
        <v>1</v>
      </c>
      <c r="H767" t="s">
        <v>2380</v>
      </c>
      <c r="R767" s="64" t="s">
        <v>35</v>
      </c>
      <c r="S767" s="64">
        <v>1984</v>
      </c>
      <c r="U767" s="7" t="str">
        <f t="shared" si="66"/>
        <v>Aug</v>
      </c>
      <c r="V767" s="10">
        <f t="shared" si="67"/>
        <v>1984</v>
      </c>
      <c r="Y767" s="10" t="s">
        <v>2380</v>
      </c>
      <c r="Z767" s="10" t="str">
        <f t="shared" si="69"/>
        <v>No</v>
      </c>
      <c r="AB767" s="53" t="s">
        <v>11</v>
      </c>
      <c r="AC767" s="10" t="str">
        <f t="shared" si="70"/>
        <v>tier - 2</v>
      </c>
      <c r="AE767" t="s">
        <v>16</v>
      </c>
      <c r="AF767" s="10" t="str">
        <f t="shared" si="71"/>
        <v>tier - 1</v>
      </c>
      <c r="AI767" t="s">
        <v>23</v>
      </c>
      <c r="AJ767" t="str">
        <f t="shared" si="68"/>
        <v>R1012</v>
      </c>
      <c r="AS767" s="110" t="s">
        <v>1605</v>
      </c>
      <c r="AT767" s="64">
        <v>38.869999999999997</v>
      </c>
      <c r="AU767" s="64">
        <v>8.6300000000000008</v>
      </c>
      <c r="AV767" s="64" t="s">
        <v>2380</v>
      </c>
      <c r="AW767" s="64" t="s">
        <v>2380</v>
      </c>
      <c r="AX767" s="64" t="s">
        <v>2383</v>
      </c>
      <c r="AY767" s="64" t="s">
        <v>2380</v>
      </c>
      <c r="AZ767" s="64">
        <v>1</v>
      </c>
      <c r="BA767" s="109" t="s">
        <v>7312</v>
      </c>
      <c r="BB767" s="64" t="s">
        <v>10448</v>
      </c>
      <c r="BC767" s="69" t="s">
        <v>10444</v>
      </c>
    </row>
    <row r="768" spans="1:55" x14ac:dyDescent="0.35">
      <c r="A768" t="s">
        <v>1604</v>
      </c>
      <c r="B768">
        <v>32.299999999999997</v>
      </c>
      <c r="C768">
        <v>5.28</v>
      </c>
      <c r="D768" t="s">
        <v>2382</v>
      </c>
      <c r="E768" t="s">
        <v>2380</v>
      </c>
      <c r="F768" t="s">
        <v>2380</v>
      </c>
      <c r="G768">
        <v>2</v>
      </c>
      <c r="H768" t="s">
        <v>2380</v>
      </c>
      <c r="R768" s="64" t="s">
        <v>15</v>
      </c>
      <c r="S768" s="64">
        <v>1976</v>
      </c>
      <c r="U768" s="7" t="str">
        <f t="shared" si="66"/>
        <v>Nov</v>
      </c>
      <c r="V768" s="10">
        <f t="shared" si="67"/>
        <v>1976</v>
      </c>
      <c r="Y768" s="10" t="s">
        <v>2380</v>
      </c>
      <c r="Z768" s="10" t="str">
        <f t="shared" si="69"/>
        <v>No</v>
      </c>
      <c r="AB768" s="53" t="s">
        <v>11</v>
      </c>
      <c r="AC768" s="10" t="str">
        <f t="shared" si="70"/>
        <v>tier - 2</v>
      </c>
      <c r="AE768" t="s">
        <v>11</v>
      </c>
      <c r="AF768" s="10" t="str">
        <f t="shared" si="71"/>
        <v>tier - 2</v>
      </c>
      <c r="AI768" t="s">
        <v>13</v>
      </c>
      <c r="AJ768" t="str">
        <f t="shared" si="68"/>
        <v>R1013</v>
      </c>
      <c r="AS768" s="110" t="s">
        <v>1604</v>
      </c>
      <c r="AT768" s="64">
        <v>32.299999999999997</v>
      </c>
      <c r="AU768" s="64">
        <v>5.28</v>
      </c>
      <c r="AV768" s="64" t="s">
        <v>2380</v>
      </c>
      <c r="AW768" s="64" t="s">
        <v>2380</v>
      </c>
      <c r="AX768" s="64" t="s">
        <v>2383</v>
      </c>
      <c r="AY768" s="64" t="s">
        <v>2380</v>
      </c>
      <c r="AZ768" s="64">
        <v>2</v>
      </c>
      <c r="BA768" s="109" t="s">
        <v>7313</v>
      </c>
      <c r="BB768" s="64" t="s">
        <v>10450</v>
      </c>
      <c r="BC768" s="69" t="s">
        <v>10444</v>
      </c>
    </row>
    <row r="769" spans="1:55" x14ac:dyDescent="0.35">
      <c r="A769" t="s">
        <v>1603</v>
      </c>
      <c r="B769">
        <v>31.16</v>
      </c>
      <c r="C769">
        <v>7.49</v>
      </c>
      <c r="D769" t="s">
        <v>2382</v>
      </c>
      <c r="E769" t="s">
        <v>2380</v>
      </c>
      <c r="F769" t="s">
        <v>2380</v>
      </c>
      <c r="G769">
        <v>2</v>
      </c>
      <c r="H769" t="s">
        <v>2380</v>
      </c>
      <c r="R769" s="64" t="s">
        <v>35</v>
      </c>
      <c r="S769" s="64">
        <v>1982</v>
      </c>
      <c r="U769" s="7" t="str">
        <f t="shared" si="66"/>
        <v>Aug</v>
      </c>
      <c r="V769" s="10">
        <f t="shared" si="67"/>
        <v>1982</v>
      </c>
      <c r="Y769" s="10" t="s">
        <v>2380</v>
      </c>
      <c r="Z769" s="10" t="str">
        <f t="shared" si="69"/>
        <v>No</v>
      </c>
      <c r="AB769" s="53" t="s">
        <v>11</v>
      </c>
      <c r="AC769" s="10" t="str">
        <f t="shared" si="70"/>
        <v>tier - 2</v>
      </c>
      <c r="AE769" t="s">
        <v>12</v>
      </c>
      <c r="AF769" s="10" t="str">
        <f t="shared" si="71"/>
        <v>tier - 3</v>
      </c>
      <c r="AI769" t="s">
        <v>23</v>
      </c>
      <c r="AJ769" t="str">
        <f t="shared" si="68"/>
        <v>R1012</v>
      </c>
      <c r="AS769" s="110" t="s">
        <v>1603</v>
      </c>
      <c r="AT769" s="64">
        <v>31.16</v>
      </c>
      <c r="AU769" s="64">
        <v>7.49</v>
      </c>
      <c r="AV769" s="64" t="s">
        <v>2380</v>
      </c>
      <c r="AW769" s="64" t="s">
        <v>2380</v>
      </c>
      <c r="AX769" s="64" t="s">
        <v>2383</v>
      </c>
      <c r="AY769" s="64" t="s">
        <v>2380</v>
      </c>
      <c r="AZ769" s="64">
        <v>2</v>
      </c>
      <c r="BA769" s="109" t="s">
        <v>7314</v>
      </c>
      <c r="BB769" s="64" t="s">
        <v>10448</v>
      </c>
      <c r="BC769" s="69" t="s">
        <v>10444</v>
      </c>
    </row>
    <row r="770" spans="1:55" x14ac:dyDescent="0.35">
      <c r="A770" t="s">
        <v>1602</v>
      </c>
      <c r="B770">
        <v>54.59</v>
      </c>
      <c r="C770">
        <v>4.2699999999999996</v>
      </c>
      <c r="D770" t="s">
        <v>2380</v>
      </c>
      <c r="E770" t="s">
        <v>2380</v>
      </c>
      <c r="F770" t="s">
        <v>2380</v>
      </c>
      <c r="G770" t="s">
        <v>2381</v>
      </c>
      <c r="H770" t="s">
        <v>2380</v>
      </c>
      <c r="R770" s="64" t="s">
        <v>35</v>
      </c>
      <c r="S770" s="64">
        <v>1997</v>
      </c>
      <c r="U770" s="7" t="str">
        <f t="shared" si="66"/>
        <v>Aug</v>
      </c>
      <c r="V770" s="10">
        <f t="shared" si="67"/>
        <v>1997</v>
      </c>
      <c r="Y770" s="10" t="s">
        <v>2380</v>
      </c>
      <c r="Z770" s="10" t="str">
        <f t="shared" si="69"/>
        <v>No</v>
      </c>
      <c r="AB770" s="53" t="s">
        <v>11</v>
      </c>
      <c r="AC770" s="10" t="str">
        <f t="shared" si="70"/>
        <v>tier - 2</v>
      </c>
      <c r="AE770" t="s">
        <v>16</v>
      </c>
      <c r="AF770" s="10" t="str">
        <f t="shared" si="71"/>
        <v>tier - 1</v>
      </c>
      <c r="AI770" t="s">
        <v>300</v>
      </c>
      <c r="AJ770" t="str">
        <f t="shared" si="68"/>
        <v>R1021</v>
      </c>
      <c r="AS770" s="110" t="s">
        <v>1602</v>
      </c>
      <c r="AT770" s="64">
        <v>54.59</v>
      </c>
      <c r="AU770" s="64">
        <v>4.2699999999999996</v>
      </c>
      <c r="AV770" s="64" t="s">
        <v>2380</v>
      </c>
      <c r="AW770" s="64" t="s">
        <v>2380</v>
      </c>
      <c r="AX770" s="64" t="s">
        <v>2380</v>
      </c>
      <c r="AY770" s="64" t="s">
        <v>2380</v>
      </c>
      <c r="AZ770" s="64">
        <v>0</v>
      </c>
      <c r="BA770" s="109" t="s">
        <v>6998</v>
      </c>
      <c r="BB770" s="64" t="s">
        <v>10450</v>
      </c>
      <c r="BC770" s="69" t="s">
        <v>10444</v>
      </c>
    </row>
    <row r="771" spans="1:55" x14ac:dyDescent="0.35">
      <c r="A771" t="s">
        <v>1601</v>
      </c>
      <c r="B771">
        <v>21.09</v>
      </c>
      <c r="C771">
        <v>9.2200000000000006</v>
      </c>
      <c r="D771" t="s">
        <v>2382</v>
      </c>
      <c r="E771" t="s">
        <v>2380</v>
      </c>
      <c r="F771" t="s">
        <v>2380</v>
      </c>
      <c r="G771">
        <v>2</v>
      </c>
      <c r="H771" t="s">
        <v>2380</v>
      </c>
      <c r="R771" s="64" t="s">
        <v>37</v>
      </c>
      <c r="S771" s="64">
        <v>1982</v>
      </c>
      <c r="U771" s="7" t="str">
        <f t="shared" si="66"/>
        <v>Oct</v>
      </c>
      <c r="V771" s="10">
        <f t="shared" si="67"/>
        <v>1982</v>
      </c>
      <c r="Y771" s="10" t="s">
        <v>2380</v>
      </c>
      <c r="Z771" s="10" t="str">
        <f t="shared" si="69"/>
        <v>No</v>
      </c>
      <c r="AB771" s="53" t="s">
        <v>11</v>
      </c>
      <c r="AC771" s="10" t="str">
        <f t="shared" si="70"/>
        <v>tier - 2</v>
      </c>
      <c r="AE771" t="s">
        <v>16</v>
      </c>
      <c r="AF771" s="10" t="str">
        <f t="shared" si="71"/>
        <v>tier - 1</v>
      </c>
      <c r="AI771" t="s">
        <v>23</v>
      </c>
      <c r="AJ771" t="str">
        <f t="shared" si="68"/>
        <v>R1012</v>
      </c>
      <c r="AS771" s="110" t="s">
        <v>1601</v>
      </c>
      <c r="AT771" s="64">
        <v>21.09</v>
      </c>
      <c r="AU771" s="64">
        <v>9.2200000000000006</v>
      </c>
      <c r="AV771" s="64" t="s">
        <v>2380</v>
      </c>
      <c r="AW771" s="64" t="s">
        <v>2380</v>
      </c>
      <c r="AX771" s="64" t="s">
        <v>2383</v>
      </c>
      <c r="AY771" s="64" t="s">
        <v>2380</v>
      </c>
      <c r="AZ771" s="64">
        <v>2</v>
      </c>
      <c r="BA771" s="109" t="s">
        <v>7315</v>
      </c>
      <c r="BB771" s="64" t="s">
        <v>10448</v>
      </c>
      <c r="BC771" s="69" t="s">
        <v>10446</v>
      </c>
    </row>
    <row r="772" spans="1:55" x14ac:dyDescent="0.35">
      <c r="A772" t="s">
        <v>1600</v>
      </c>
      <c r="B772">
        <v>52.41</v>
      </c>
      <c r="C772">
        <v>5.99</v>
      </c>
      <c r="D772" t="s">
        <v>2380</v>
      </c>
      <c r="E772" t="s">
        <v>2380</v>
      </c>
      <c r="F772" t="s">
        <v>2380</v>
      </c>
      <c r="G772">
        <v>1</v>
      </c>
      <c r="H772" t="s">
        <v>2380</v>
      </c>
      <c r="R772" s="64" t="s">
        <v>20</v>
      </c>
      <c r="S772" s="64">
        <v>1987</v>
      </c>
      <c r="U772" s="7" t="str">
        <f t="shared" si="66"/>
        <v>Sep</v>
      </c>
      <c r="V772" s="10">
        <f t="shared" si="67"/>
        <v>1987</v>
      </c>
      <c r="Y772" s="10" t="s">
        <v>2380</v>
      </c>
      <c r="Z772" s="10" t="str">
        <f t="shared" si="69"/>
        <v>No</v>
      </c>
      <c r="AB772" s="53" t="s">
        <v>11</v>
      </c>
      <c r="AC772" s="10" t="str">
        <f t="shared" si="70"/>
        <v>tier - 2</v>
      </c>
      <c r="AE772" t="s">
        <v>11</v>
      </c>
      <c r="AF772" s="10" t="str">
        <f t="shared" si="71"/>
        <v>tier - 2</v>
      </c>
      <c r="AI772" t="s">
        <v>247</v>
      </c>
      <c r="AJ772" t="str">
        <f t="shared" si="68"/>
        <v>R1024</v>
      </c>
      <c r="AS772" s="110" t="s">
        <v>1600</v>
      </c>
      <c r="AT772" s="64">
        <v>52.41</v>
      </c>
      <c r="AU772" s="64">
        <v>5.99</v>
      </c>
      <c r="AV772" s="64" t="s">
        <v>2380</v>
      </c>
      <c r="AW772" s="64" t="s">
        <v>2380</v>
      </c>
      <c r="AX772" s="64" t="s">
        <v>2380</v>
      </c>
      <c r="AY772" s="64" t="s">
        <v>2380</v>
      </c>
      <c r="AZ772" s="64">
        <v>1</v>
      </c>
      <c r="BA772" s="109" t="s">
        <v>6746</v>
      </c>
      <c r="BB772" s="64" t="s">
        <v>10449</v>
      </c>
      <c r="BC772" s="69" t="s">
        <v>10444</v>
      </c>
    </row>
    <row r="773" spans="1:55" x14ac:dyDescent="0.35">
      <c r="A773" t="s">
        <v>1599</v>
      </c>
      <c r="B773">
        <v>41.47</v>
      </c>
      <c r="C773">
        <v>5.86</v>
      </c>
      <c r="D773" t="s">
        <v>2382</v>
      </c>
      <c r="E773" t="s">
        <v>2380</v>
      </c>
      <c r="F773" t="s">
        <v>2380</v>
      </c>
      <c r="G773">
        <v>2</v>
      </c>
      <c r="H773" t="s">
        <v>2380</v>
      </c>
      <c r="R773" s="64" t="s">
        <v>30</v>
      </c>
      <c r="S773" s="64">
        <v>1985</v>
      </c>
      <c r="U773" s="7" t="str">
        <f t="shared" si="66"/>
        <v>Dec</v>
      </c>
      <c r="V773" s="10">
        <f t="shared" si="67"/>
        <v>1985</v>
      </c>
      <c r="Y773" s="10" t="s">
        <v>2380</v>
      </c>
      <c r="Z773" s="10" t="str">
        <f t="shared" si="69"/>
        <v>No</v>
      </c>
      <c r="AB773" s="53" t="s">
        <v>16</v>
      </c>
      <c r="AC773" s="10" t="str">
        <f t="shared" si="70"/>
        <v>tier - 1</v>
      </c>
      <c r="AE773" t="s">
        <v>11</v>
      </c>
      <c r="AF773" s="10" t="str">
        <f t="shared" si="71"/>
        <v>tier - 2</v>
      </c>
      <c r="AI773" t="s">
        <v>276</v>
      </c>
      <c r="AJ773" t="str">
        <f t="shared" si="68"/>
        <v>R1014</v>
      </c>
      <c r="AS773" s="110" t="s">
        <v>1599</v>
      </c>
      <c r="AT773" s="64">
        <v>41.47</v>
      </c>
      <c r="AU773" s="64">
        <v>5.86</v>
      </c>
      <c r="AV773" s="64" t="s">
        <v>2380</v>
      </c>
      <c r="AW773" s="64" t="s">
        <v>2380</v>
      </c>
      <c r="AX773" s="64" t="s">
        <v>2383</v>
      </c>
      <c r="AY773" s="64" t="s">
        <v>2380</v>
      </c>
      <c r="AZ773" s="64">
        <v>2</v>
      </c>
      <c r="BA773" s="109" t="s">
        <v>6875</v>
      </c>
      <c r="BB773" s="64" t="s">
        <v>10449</v>
      </c>
      <c r="BC773" s="69" t="s">
        <v>10444</v>
      </c>
    </row>
    <row r="774" spans="1:55" x14ac:dyDescent="0.35">
      <c r="A774" t="s">
        <v>1598</v>
      </c>
      <c r="B774">
        <v>33.1</v>
      </c>
      <c r="C774">
        <v>5.19</v>
      </c>
      <c r="D774" t="s">
        <v>2382</v>
      </c>
      <c r="E774" t="s">
        <v>2380</v>
      </c>
      <c r="F774" t="s">
        <v>2380</v>
      </c>
      <c r="G774">
        <v>2</v>
      </c>
      <c r="H774" t="s">
        <v>2380</v>
      </c>
      <c r="R774" s="64" t="s">
        <v>35</v>
      </c>
      <c r="S774" s="64">
        <v>1970</v>
      </c>
      <c r="U774" s="7" t="str">
        <f t="shared" ref="U774:U837" si="72">SUBSTITUTE(R774,"?","Sep")</f>
        <v>Aug</v>
      </c>
      <c r="V774" s="10">
        <f t="shared" ref="V774:V837" si="73">IF(S774="?",ROUND(AVERAGEIF($S$5:$S$2347,"&lt;&gt;?"),0),S774)</f>
        <v>1970</v>
      </c>
      <c r="Y774" s="10" t="s">
        <v>2380</v>
      </c>
      <c r="Z774" s="10" t="str">
        <f t="shared" si="69"/>
        <v>No</v>
      </c>
      <c r="AB774" s="53" t="s">
        <v>11</v>
      </c>
      <c r="AC774" s="10" t="str">
        <f t="shared" si="70"/>
        <v>tier - 2</v>
      </c>
      <c r="AE774" t="s">
        <v>11</v>
      </c>
      <c r="AF774" s="10" t="str">
        <f t="shared" si="71"/>
        <v>tier - 2</v>
      </c>
      <c r="AI774" t="s">
        <v>13</v>
      </c>
      <c r="AJ774" t="str">
        <f t="shared" ref="AJ774:AJ837" si="74">IF(AI774="?","Unknown",AI774)</f>
        <v>R1013</v>
      </c>
      <c r="AS774" s="110" t="s">
        <v>1598</v>
      </c>
      <c r="AT774" s="64">
        <v>33.1</v>
      </c>
      <c r="AU774" s="64">
        <v>5.19</v>
      </c>
      <c r="AV774" s="64" t="s">
        <v>2380</v>
      </c>
      <c r="AW774" s="64" t="s">
        <v>2380</v>
      </c>
      <c r="AX774" s="64" t="s">
        <v>2383</v>
      </c>
      <c r="AY774" s="64" t="s">
        <v>2380</v>
      </c>
      <c r="AZ774" s="64">
        <v>2</v>
      </c>
      <c r="BA774" s="109" t="s">
        <v>6884</v>
      </c>
      <c r="BB774" s="64" t="s">
        <v>10450</v>
      </c>
      <c r="BC774" s="69" t="s">
        <v>10444</v>
      </c>
    </row>
    <row r="775" spans="1:55" x14ac:dyDescent="0.35">
      <c r="A775" t="s">
        <v>1597</v>
      </c>
      <c r="B775">
        <v>30.8</v>
      </c>
      <c r="C775">
        <v>4.37</v>
      </c>
      <c r="D775" t="s">
        <v>2382</v>
      </c>
      <c r="E775" t="s">
        <v>2380</v>
      </c>
      <c r="F775" t="s">
        <v>2380</v>
      </c>
      <c r="G775">
        <v>2</v>
      </c>
      <c r="H775" t="s">
        <v>2380</v>
      </c>
      <c r="R775" s="64" t="s">
        <v>35</v>
      </c>
      <c r="S775" s="64">
        <v>1971</v>
      </c>
      <c r="U775" s="7" t="str">
        <f t="shared" si="72"/>
        <v>Aug</v>
      </c>
      <c r="V775" s="10">
        <f t="shared" si="73"/>
        <v>1971</v>
      </c>
      <c r="Y775" s="10" t="s">
        <v>2380</v>
      </c>
      <c r="Z775" s="10" t="str">
        <f t="shared" si="69"/>
        <v>No</v>
      </c>
      <c r="AB775" s="53" t="s">
        <v>11</v>
      </c>
      <c r="AC775" s="10" t="str">
        <f t="shared" si="70"/>
        <v>tier - 2</v>
      </c>
      <c r="AE775" t="s">
        <v>16</v>
      </c>
      <c r="AF775" s="10" t="str">
        <f t="shared" si="71"/>
        <v>tier - 1</v>
      </c>
      <c r="AI775" t="s">
        <v>13</v>
      </c>
      <c r="AJ775" t="str">
        <f t="shared" si="74"/>
        <v>R1013</v>
      </c>
      <c r="AS775" s="110" t="s">
        <v>1597</v>
      </c>
      <c r="AT775" s="64">
        <v>30.8</v>
      </c>
      <c r="AU775" s="64">
        <v>4.37</v>
      </c>
      <c r="AV775" s="64" t="s">
        <v>2380</v>
      </c>
      <c r="AW775" s="64" t="s">
        <v>2380</v>
      </c>
      <c r="AX775" s="64" t="s">
        <v>2383</v>
      </c>
      <c r="AY775" s="64" t="s">
        <v>2380</v>
      </c>
      <c r="AZ775" s="64">
        <v>2</v>
      </c>
      <c r="BA775" s="109" t="s">
        <v>6935</v>
      </c>
      <c r="BB775" s="64" t="s">
        <v>10450</v>
      </c>
      <c r="BC775" s="69" t="s">
        <v>10444</v>
      </c>
    </row>
    <row r="776" spans="1:55" x14ac:dyDescent="0.35">
      <c r="A776" t="s">
        <v>1596</v>
      </c>
      <c r="B776">
        <v>42.06</v>
      </c>
      <c r="C776">
        <v>5.32</v>
      </c>
      <c r="D776" t="s">
        <v>2380</v>
      </c>
      <c r="E776" t="s">
        <v>2380</v>
      </c>
      <c r="F776" t="s">
        <v>2380</v>
      </c>
      <c r="G776">
        <v>1</v>
      </c>
      <c r="H776" t="s">
        <v>2380</v>
      </c>
      <c r="R776" s="64" t="s">
        <v>20</v>
      </c>
      <c r="S776" s="64">
        <v>1987</v>
      </c>
      <c r="U776" s="7" t="str">
        <f t="shared" si="72"/>
        <v>Sep</v>
      </c>
      <c r="V776" s="10">
        <f t="shared" si="73"/>
        <v>1987</v>
      </c>
      <c r="Y776" s="10" t="s">
        <v>2380</v>
      </c>
      <c r="Z776" s="10" t="str">
        <f t="shared" si="69"/>
        <v>No</v>
      </c>
      <c r="AB776" s="53" t="s">
        <v>11</v>
      </c>
      <c r="AC776" s="10" t="str">
        <f t="shared" si="70"/>
        <v>tier - 2</v>
      </c>
      <c r="AE776" t="s">
        <v>12</v>
      </c>
      <c r="AF776" s="10" t="str">
        <f t="shared" si="71"/>
        <v>tier - 3</v>
      </c>
      <c r="AI776" t="s">
        <v>42</v>
      </c>
      <c r="AJ776" t="str">
        <f t="shared" si="74"/>
        <v>R1011</v>
      </c>
      <c r="AS776" s="110" t="s">
        <v>1596</v>
      </c>
      <c r="AT776" s="64">
        <v>42.06</v>
      </c>
      <c r="AU776" s="64">
        <v>5.32</v>
      </c>
      <c r="AV776" s="64" t="s">
        <v>2380</v>
      </c>
      <c r="AW776" s="64" t="s">
        <v>2380</v>
      </c>
      <c r="AX776" s="64" t="s">
        <v>2380</v>
      </c>
      <c r="AY776" s="64" t="s">
        <v>2380</v>
      </c>
      <c r="AZ776" s="64">
        <v>1</v>
      </c>
      <c r="BA776" s="109" t="s">
        <v>7316</v>
      </c>
      <c r="BB776" s="64" t="s">
        <v>10450</v>
      </c>
      <c r="BC776" s="69" t="s">
        <v>10444</v>
      </c>
    </row>
    <row r="777" spans="1:55" x14ac:dyDescent="0.35">
      <c r="A777" t="s">
        <v>1595</v>
      </c>
      <c r="B777">
        <v>39.270000000000003</v>
      </c>
      <c r="C777">
        <v>5.64</v>
      </c>
      <c r="D777" t="s">
        <v>2380</v>
      </c>
      <c r="E777" t="s">
        <v>2380</v>
      </c>
      <c r="F777" t="s">
        <v>2383</v>
      </c>
      <c r="G777">
        <v>1</v>
      </c>
      <c r="H777" t="s">
        <v>2380</v>
      </c>
      <c r="R777" s="64" t="s">
        <v>30</v>
      </c>
      <c r="S777" s="64">
        <v>1976</v>
      </c>
      <c r="U777" s="7" t="str">
        <f t="shared" si="72"/>
        <v>Dec</v>
      </c>
      <c r="V777" s="10">
        <f t="shared" si="73"/>
        <v>1976</v>
      </c>
      <c r="Y777" s="10" t="s">
        <v>2380</v>
      </c>
      <c r="Z777" s="10" t="str">
        <f t="shared" si="69"/>
        <v>No</v>
      </c>
      <c r="AB777" s="53" t="s">
        <v>16</v>
      </c>
      <c r="AC777" s="10" t="str">
        <f t="shared" si="70"/>
        <v>tier - 1</v>
      </c>
      <c r="AE777" t="s">
        <v>12</v>
      </c>
      <c r="AF777" s="10" t="str">
        <f t="shared" si="71"/>
        <v>tier - 3</v>
      </c>
      <c r="AI777" t="s">
        <v>13</v>
      </c>
      <c r="AJ777" t="str">
        <f t="shared" si="74"/>
        <v>R1013</v>
      </c>
      <c r="AS777" s="110" t="s">
        <v>1595</v>
      </c>
      <c r="AT777" s="64">
        <v>39.270000000000003</v>
      </c>
      <c r="AU777" s="64">
        <v>5.64</v>
      </c>
      <c r="AV777" s="64" t="s">
        <v>2380</v>
      </c>
      <c r="AW777" s="64" t="s">
        <v>2383</v>
      </c>
      <c r="AX777" s="64" t="s">
        <v>2380</v>
      </c>
      <c r="AY777" s="64" t="s">
        <v>2380</v>
      </c>
      <c r="AZ777" s="64">
        <v>1</v>
      </c>
      <c r="BA777" s="109" t="s">
        <v>7356</v>
      </c>
      <c r="BB777" s="64" t="s">
        <v>10450</v>
      </c>
      <c r="BC777" s="69" t="s">
        <v>10444</v>
      </c>
    </row>
    <row r="778" spans="1:55" x14ac:dyDescent="0.35">
      <c r="A778" t="s">
        <v>1594</v>
      </c>
      <c r="B778">
        <v>30.71</v>
      </c>
      <c r="C778">
        <v>5.59</v>
      </c>
      <c r="D778" t="s">
        <v>2382</v>
      </c>
      <c r="E778" t="s">
        <v>2380</v>
      </c>
      <c r="F778" t="s">
        <v>2380</v>
      </c>
      <c r="G778">
        <v>1</v>
      </c>
      <c r="H778" t="s">
        <v>2380</v>
      </c>
      <c r="R778" s="64" t="s">
        <v>35</v>
      </c>
      <c r="S778" s="64">
        <v>1975</v>
      </c>
      <c r="U778" s="7" t="str">
        <f t="shared" si="72"/>
        <v>Aug</v>
      </c>
      <c r="V778" s="10">
        <f t="shared" si="73"/>
        <v>1975</v>
      </c>
      <c r="Y778" s="10" t="s">
        <v>2380</v>
      </c>
      <c r="Z778" s="10" t="str">
        <f t="shared" ref="Z778:Z841" si="75">IF(Y778="?",$Z$6,Y778)</f>
        <v>No</v>
      </c>
      <c r="AB778" s="53" t="s">
        <v>11</v>
      </c>
      <c r="AC778" s="10" t="str">
        <f t="shared" ref="AC778:AC841" si="76">IF(AB778="?",$AC$6,AB778)</f>
        <v>tier - 2</v>
      </c>
      <c r="AE778" t="s">
        <v>16</v>
      </c>
      <c r="AF778" s="10" t="str">
        <f t="shared" ref="AF778:AF841" si="77">IF(AE778="?",$AF$6,AE778)</f>
        <v>tier - 1</v>
      </c>
      <c r="AI778" t="s">
        <v>13</v>
      </c>
      <c r="AJ778" t="str">
        <f t="shared" si="74"/>
        <v>R1013</v>
      </c>
      <c r="AS778" s="110" t="s">
        <v>1594</v>
      </c>
      <c r="AT778" s="64">
        <v>30.71</v>
      </c>
      <c r="AU778" s="64">
        <v>5.59</v>
      </c>
      <c r="AV778" s="64" t="s">
        <v>2380</v>
      </c>
      <c r="AW778" s="64" t="s">
        <v>2380</v>
      </c>
      <c r="AX778" s="64" t="s">
        <v>2383</v>
      </c>
      <c r="AY778" s="64" t="s">
        <v>2380</v>
      </c>
      <c r="AZ778" s="64">
        <v>1</v>
      </c>
      <c r="BA778" s="109" t="s">
        <v>8282</v>
      </c>
      <c r="BB778" s="64" t="s">
        <v>10450</v>
      </c>
      <c r="BC778" s="69" t="s">
        <v>10444</v>
      </c>
    </row>
    <row r="779" spans="1:55" x14ac:dyDescent="0.35">
      <c r="A779" t="s">
        <v>1593</v>
      </c>
      <c r="B779">
        <v>47.19</v>
      </c>
      <c r="C779">
        <v>5.29</v>
      </c>
      <c r="D779" t="s">
        <v>2380</v>
      </c>
      <c r="E779" t="s">
        <v>2380</v>
      </c>
      <c r="F779" t="s">
        <v>2380</v>
      </c>
      <c r="G779" t="s">
        <v>2381</v>
      </c>
      <c r="H779" t="s">
        <v>2380</v>
      </c>
      <c r="R779" s="64" t="s">
        <v>10</v>
      </c>
      <c r="S779" s="64">
        <v>1985</v>
      </c>
      <c r="U779" s="7" t="str">
        <f t="shared" si="72"/>
        <v>Jul</v>
      </c>
      <c r="V779" s="10">
        <f t="shared" si="73"/>
        <v>1985</v>
      </c>
      <c r="Y779" s="10" t="s">
        <v>2380</v>
      </c>
      <c r="Z779" s="10" t="str">
        <f t="shared" si="75"/>
        <v>No</v>
      </c>
      <c r="AB779" s="53" t="s">
        <v>11</v>
      </c>
      <c r="AC779" s="10" t="str">
        <f t="shared" si="76"/>
        <v>tier - 2</v>
      </c>
      <c r="AE779" t="s">
        <v>12</v>
      </c>
      <c r="AF779" s="10" t="str">
        <f t="shared" si="77"/>
        <v>tier - 3</v>
      </c>
      <c r="AI779" t="s">
        <v>13</v>
      </c>
      <c r="AJ779" t="str">
        <f t="shared" si="74"/>
        <v>R1013</v>
      </c>
      <c r="AS779" s="110" t="s">
        <v>1593</v>
      </c>
      <c r="AT779" s="64">
        <v>47.19</v>
      </c>
      <c r="AU779" s="64">
        <v>5.29</v>
      </c>
      <c r="AV779" s="64" t="s">
        <v>2380</v>
      </c>
      <c r="AW779" s="64" t="s">
        <v>2380</v>
      </c>
      <c r="AX779" s="64" t="s">
        <v>2380</v>
      </c>
      <c r="AY779" s="64" t="s">
        <v>2380</v>
      </c>
      <c r="AZ779" s="64">
        <v>0</v>
      </c>
      <c r="BA779" s="109" t="s">
        <v>7317</v>
      </c>
      <c r="BB779" s="64" t="s">
        <v>10450</v>
      </c>
      <c r="BC779" s="69" t="s">
        <v>10444</v>
      </c>
    </row>
    <row r="780" spans="1:55" x14ac:dyDescent="0.35">
      <c r="A780" t="s">
        <v>1592</v>
      </c>
      <c r="B780">
        <v>30.02</v>
      </c>
      <c r="C780">
        <v>6.65</v>
      </c>
      <c r="D780" t="s">
        <v>2380</v>
      </c>
      <c r="E780" t="s">
        <v>2380</v>
      </c>
      <c r="F780" t="s">
        <v>2380</v>
      </c>
      <c r="G780" t="s">
        <v>2381</v>
      </c>
      <c r="H780" t="s">
        <v>2380</v>
      </c>
      <c r="R780" s="64" t="s">
        <v>35</v>
      </c>
      <c r="S780" s="64">
        <v>1984</v>
      </c>
      <c r="U780" s="7" t="str">
        <f t="shared" si="72"/>
        <v>Aug</v>
      </c>
      <c r="V780" s="10">
        <f t="shared" si="73"/>
        <v>1984</v>
      </c>
      <c r="Y780" s="10" t="s">
        <v>2380</v>
      </c>
      <c r="Z780" s="10" t="str">
        <f t="shared" si="75"/>
        <v>No</v>
      </c>
      <c r="AB780" s="53" t="s">
        <v>11</v>
      </c>
      <c r="AC780" s="10" t="str">
        <f t="shared" si="76"/>
        <v>tier - 2</v>
      </c>
      <c r="AE780" t="s">
        <v>11</v>
      </c>
      <c r="AF780" s="10" t="str">
        <f t="shared" si="77"/>
        <v>tier - 2</v>
      </c>
      <c r="AI780" t="s">
        <v>23</v>
      </c>
      <c r="AJ780" t="str">
        <f t="shared" si="74"/>
        <v>R1012</v>
      </c>
      <c r="AS780" s="110" t="s">
        <v>1592</v>
      </c>
      <c r="AT780" s="64">
        <v>30.02</v>
      </c>
      <c r="AU780" s="64">
        <v>6.65</v>
      </c>
      <c r="AV780" s="64" t="s">
        <v>2380</v>
      </c>
      <c r="AW780" s="64" t="s">
        <v>2380</v>
      </c>
      <c r="AX780" s="64" t="s">
        <v>2380</v>
      </c>
      <c r="AY780" s="64" t="s">
        <v>2380</v>
      </c>
      <c r="AZ780" s="64">
        <v>0</v>
      </c>
      <c r="BA780" s="109" t="s">
        <v>6919</v>
      </c>
      <c r="BB780" s="64" t="s">
        <v>10448</v>
      </c>
      <c r="BC780" s="69" t="s">
        <v>10444</v>
      </c>
    </row>
    <row r="781" spans="1:55" x14ac:dyDescent="0.35">
      <c r="A781" t="s">
        <v>1591</v>
      </c>
      <c r="B781">
        <v>37.909999999999997</v>
      </c>
      <c r="C781">
        <v>5.68</v>
      </c>
      <c r="D781" t="s">
        <v>2382</v>
      </c>
      <c r="E781" t="s">
        <v>2380</v>
      </c>
      <c r="F781" t="s">
        <v>2380</v>
      </c>
      <c r="G781" t="s">
        <v>2381</v>
      </c>
      <c r="H781" t="s">
        <v>2380</v>
      </c>
      <c r="R781" s="64" t="s">
        <v>15</v>
      </c>
      <c r="S781" s="64">
        <v>1984</v>
      </c>
      <c r="U781" s="7" t="str">
        <f t="shared" si="72"/>
        <v>Nov</v>
      </c>
      <c r="V781" s="10">
        <f t="shared" si="73"/>
        <v>1984</v>
      </c>
      <c r="Y781" s="10" t="s">
        <v>2380</v>
      </c>
      <c r="Z781" s="10" t="str">
        <f t="shared" si="75"/>
        <v>No</v>
      </c>
      <c r="AB781" s="53" t="s">
        <v>11</v>
      </c>
      <c r="AC781" s="10" t="str">
        <f t="shared" si="76"/>
        <v>tier - 2</v>
      </c>
      <c r="AE781" t="s">
        <v>12</v>
      </c>
      <c r="AF781" s="10" t="str">
        <f t="shared" si="77"/>
        <v>tier - 3</v>
      </c>
      <c r="AI781" t="s">
        <v>23</v>
      </c>
      <c r="AJ781" t="str">
        <f t="shared" si="74"/>
        <v>R1012</v>
      </c>
      <c r="AS781" s="110" t="s">
        <v>1591</v>
      </c>
      <c r="AT781" s="64">
        <v>37.909999999999997</v>
      </c>
      <c r="AU781" s="64">
        <v>5.68</v>
      </c>
      <c r="AV781" s="64" t="s">
        <v>2380</v>
      </c>
      <c r="AW781" s="64" t="s">
        <v>2380</v>
      </c>
      <c r="AX781" s="64" t="s">
        <v>2383</v>
      </c>
      <c r="AY781" s="64" t="s">
        <v>2380</v>
      </c>
      <c r="AZ781" s="64">
        <v>0</v>
      </c>
      <c r="BA781" s="109" t="s">
        <v>7091</v>
      </c>
      <c r="BB781" s="64" t="s">
        <v>10450</v>
      </c>
      <c r="BC781" s="69" t="s">
        <v>10444</v>
      </c>
    </row>
    <row r="782" spans="1:55" x14ac:dyDescent="0.35">
      <c r="A782" t="s">
        <v>1590</v>
      </c>
      <c r="B782">
        <v>54.61</v>
      </c>
      <c r="C782">
        <v>4.49</v>
      </c>
      <c r="D782" t="s">
        <v>2380</v>
      </c>
      <c r="E782" t="s">
        <v>2380</v>
      </c>
      <c r="F782" t="s">
        <v>2380</v>
      </c>
      <c r="G782" t="s">
        <v>2381</v>
      </c>
      <c r="H782" t="s">
        <v>2380</v>
      </c>
      <c r="R782" s="64" t="s">
        <v>10</v>
      </c>
      <c r="S782" s="64">
        <v>1981</v>
      </c>
      <c r="U782" s="7" t="str">
        <f t="shared" si="72"/>
        <v>Jul</v>
      </c>
      <c r="V782" s="10">
        <f t="shared" si="73"/>
        <v>1981</v>
      </c>
      <c r="Y782" s="10" t="s">
        <v>2380</v>
      </c>
      <c r="Z782" s="10" t="str">
        <f t="shared" si="75"/>
        <v>No</v>
      </c>
      <c r="AB782" s="53" t="s">
        <v>11</v>
      </c>
      <c r="AC782" s="10" t="str">
        <f t="shared" si="76"/>
        <v>tier - 2</v>
      </c>
      <c r="AE782" t="s">
        <v>12</v>
      </c>
      <c r="AF782" s="10" t="str">
        <f t="shared" si="77"/>
        <v>tier - 3</v>
      </c>
      <c r="AI782" t="s">
        <v>13</v>
      </c>
      <c r="AJ782" t="str">
        <f t="shared" si="74"/>
        <v>R1013</v>
      </c>
      <c r="AS782" s="110" t="s">
        <v>1590</v>
      </c>
      <c r="AT782" s="64">
        <v>54.61</v>
      </c>
      <c r="AU782" s="64">
        <v>4.49</v>
      </c>
      <c r="AV782" s="64" t="s">
        <v>2380</v>
      </c>
      <c r="AW782" s="64" t="s">
        <v>2380</v>
      </c>
      <c r="AX782" s="64" t="s">
        <v>2380</v>
      </c>
      <c r="AY782" s="64" t="s">
        <v>2380</v>
      </c>
      <c r="AZ782" s="64">
        <v>0</v>
      </c>
      <c r="BA782" s="109" t="s">
        <v>7318</v>
      </c>
      <c r="BB782" s="64" t="s">
        <v>10450</v>
      </c>
      <c r="BC782" s="69" t="s">
        <v>10444</v>
      </c>
    </row>
    <row r="783" spans="1:55" x14ac:dyDescent="0.35">
      <c r="A783" t="s">
        <v>1589</v>
      </c>
      <c r="B783">
        <v>36.005000000000003</v>
      </c>
      <c r="C783">
        <v>6.9</v>
      </c>
      <c r="D783" t="s">
        <v>2380</v>
      </c>
      <c r="E783" t="s">
        <v>2380</v>
      </c>
      <c r="F783" t="s">
        <v>2380</v>
      </c>
      <c r="G783" t="s">
        <v>2381</v>
      </c>
      <c r="H783" t="s">
        <v>2380</v>
      </c>
      <c r="R783" s="64" t="s">
        <v>18</v>
      </c>
      <c r="S783" s="64">
        <v>1980</v>
      </c>
      <c r="U783" s="7" t="str">
        <f t="shared" si="72"/>
        <v>Jun</v>
      </c>
      <c r="V783" s="10">
        <f t="shared" si="73"/>
        <v>1980</v>
      </c>
      <c r="Y783" s="10" t="s">
        <v>2380</v>
      </c>
      <c r="Z783" s="10" t="str">
        <f t="shared" si="75"/>
        <v>No</v>
      </c>
      <c r="AB783" s="53" t="s">
        <v>12</v>
      </c>
      <c r="AC783" s="10" t="str">
        <f t="shared" si="76"/>
        <v>tier - 3</v>
      </c>
      <c r="AE783" t="s">
        <v>11</v>
      </c>
      <c r="AF783" s="10" t="str">
        <f t="shared" si="77"/>
        <v>tier - 2</v>
      </c>
      <c r="AI783" t="s">
        <v>42</v>
      </c>
      <c r="AJ783" t="str">
        <f t="shared" si="74"/>
        <v>R1011</v>
      </c>
      <c r="AS783" s="110" t="s">
        <v>1589</v>
      </c>
      <c r="AT783" s="64">
        <v>36.005000000000003</v>
      </c>
      <c r="AU783" s="64">
        <v>6.9</v>
      </c>
      <c r="AV783" s="64" t="s">
        <v>2380</v>
      </c>
      <c r="AW783" s="64" t="s">
        <v>2380</v>
      </c>
      <c r="AX783" s="64" t="s">
        <v>2380</v>
      </c>
      <c r="AY783" s="64" t="s">
        <v>2380</v>
      </c>
      <c r="AZ783" s="64">
        <v>0</v>
      </c>
      <c r="BA783" s="109" t="s">
        <v>7319</v>
      </c>
      <c r="BB783" s="64" t="s">
        <v>10448</v>
      </c>
      <c r="BC783" s="69" t="s">
        <v>10444</v>
      </c>
    </row>
    <row r="784" spans="1:55" x14ac:dyDescent="0.35">
      <c r="A784" t="s">
        <v>1588</v>
      </c>
      <c r="B784">
        <v>28.7</v>
      </c>
      <c r="C784">
        <v>11.52</v>
      </c>
      <c r="D784" t="s">
        <v>2380</v>
      </c>
      <c r="E784" t="s">
        <v>2380</v>
      </c>
      <c r="F784" t="s">
        <v>2380</v>
      </c>
      <c r="G784" t="s">
        <v>2381</v>
      </c>
      <c r="H784" t="s">
        <v>2380</v>
      </c>
      <c r="R784" s="64" t="s">
        <v>30</v>
      </c>
      <c r="S784" s="64">
        <v>1970</v>
      </c>
      <c r="U784" s="7" t="str">
        <f t="shared" si="72"/>
        <v>Dec</v>
      </c>
      <c r="V784" s="10">
        <f t="shared" si="73"/>
        <v>1970</v>
      </c>
      <c r="Y784" s="10" t="s">
        <v>2380</v>
      </c>
      <c r="Z784" s="10" t="str">
        <f t="shared" si="75"/>
        <v>No</v>
      </c>
      <c r="AB784" s="53" t="s">
        <v>12</v>
      </c>
      <c r="AC784" s="10" t="str">
        <f t="shared" si="76"/>
        <v>tier - 3</v>
      </c>
      <c r="AE784" t="s">
        <v>12</v>
      </c>
      <c r="AF784" s="10" t="str">
        <f t="shared" si="77"/>
        <v>tier - 3</v>
      </c>
      <c r="AI784" t="s">
        <v>13</v>
      </c>
      <c r="AJ784" t="str">
        <f t="shared" si="74"/>
        <v>R1013</v>
      </c>
      <c r="AS784" s="110" t="s">
        <v>1588</v>
      </c>
      <c r="AT784" s="64">
        <v>28.7</v>
      </c>
      <c r="AU784" s="64">
        <v>11.52</v>
      </c>
      <c r="AV784" s="64" t="s">
        <v>2380</v>
      </c>
      <c r="AW784" s="64" t="s">
        <v>2380</v>
      </c>
      <c r="AX784" s="64" t="s">
        <v>2380</v>
      </c>
      <c r="AY784" s="64" t="s">
        <v>2380</v>
      </c>
      <c r="AZ784" s="64">
        <v>0</v>
      </c>
      <c r="BA784" s="109" t="s">
        <v>7320</v>
      </c>
      <c r="BB784" s="64" t="s">
        <v>10448</v>
      </c>
      <c r="BC784" s="69" t="s">
        <v>10445</v>
      </c>
    </row>
    <row r="785" spans="1:55" x14ac:dyDescent="0.35">
      <c r="A785" t="s">
        <v>1587</v>
      </c>
      <c r="B785">
        <v>34.295000000000002</v>
      </c>
      <c r="C785">
        <v>11.24</v>
      </c>
      <c r="D785" t="s">
        <v>2380</v>
      </c>
      <c r="E785" t="s">
        <v>2380</v>
      </c>
      <c r="F785" t="s">
        <v>2380</v>
      </c>
      <c r="G785" t="s">
        <v>2381</v>
      </c>
      <c r="H785" t="s">
        <v>2380</v>
      </c>
      <c r="R785" s="64" t="s">
        <v>37</v>
      </c>
      <c r="S785" s="64">
        <v>1982</v>
      </c>
      <c r="U785" s="7" t="str">
        <f t="shared" si="72"/>
        <v>Oct</v>
      </c>
      <c r="V785" s="10">
        <f t="shared" si="73"/>
        <v>1982</v>
      </c>
      <c r="Y785" s="10" t="s">
        <v>2380</v>
      </c>
      <c r="Z785" s="10" t="str">
        <f t="shared" si="75"/>
        <v>No</v>
      </c>
      <c r="AB785" s="53" t="s">
        <v>11</v>
      </c>
      <c r="AC785" s="10" t="str">
        <f t="shared" si="76"/>
        <v>tier - 2</v>
      </c>
      <c r="AE785" t="s">
        <v>12</v>
      </c>
      <c r="AF785" s="10" t="str">
        <f t="shared" si="77"/>
        <v>tier - 3</v>
      </c>
      <c r="AI785" t="s">
        <v>42</v>
      </c>
      <c r="AJ785" t="str">
        <f t="shared" si="74"/>
        <v>R1011</v>
      </c>
      <c r="AS785" s="110" t="s">
        <v>1587</v>
      </c>
      <c r="AT785" s="64">
        <v>34.295000000000002</v>
      </c>
      <c r="AU785" s="64">
        <v>11.24</v>
      </c>
      <c r="AV785" s="64" t="s">
        <v>2380</v>
      </c>
      <c r="AW785" s="64" t="s">
        <v>2380</v>
      </c>
      <c r="AX785" s="64" t="s">
        <v>2380</v>
      </c>
      <c r="AY785" s="64" t="s">
        <v>2380</v>
      </c>
      <c r="AZ785" s="64">
        <v>0</v>
      </c>
      <c r="BA785" s="109" t="s">
        <v>7321</v>
      </c>
      <c r="BB785" s="64" t="s">
        <v>10448</v>
      </c>
      <c r="BC785" s="69" t="s">
        <v>10444</v>
      </c>
    </row>
    <row r="786" spans="1:55" x14ac:dyDescent="0.35">
      <c r="A786" t="s">
        <v>1586</v>
      </c>
      <c r="B786">
        <v>27.55</v>
      </c>
      <c r="C786">
        <v>10.98</v>
      </c>
      <c r="D786" t="s">
        <v>2380</v>
      </c>
      <c r="E786" t="s">
        <v>2380</v>
      </c>
      <c r="F786" t="s">
        <v>2380</v>
      </c>
      <c r="G786" t="s">
        <v>2381</v>
      </c>
      <c r="H786" t="s">
        <v>2380</v>
      </c>
      <c r="R786" s="64" t="s">
        <v>35</v>
      </c>
      <c r="S786" s="64">
        <v>1982</v>
      </c>
      <c r="U786" s="7" t="str">
        <f t="shared" si="72"/>
        <v>Aug</v>
      </c>
      <c r="V786" s="10">
        <f t="shared" si="73"/>
        <v>1982</v>
      </c>
      <c r="Y786" s="10" t="s">
        <v>2380</v>
      </c>
      <c r="Z786" s="10" t="str">
        <f t="shared" si="75"/>
        <v>No</v>
      </c>
      <c r="AB786" s="53" t="s">
        <v>11</v>
      </c>
      <c r="AC786" s="10" t="str">
        <f t="shared" si="76"/>
        <v>tier - 2</v>
      </c>
      <c r="AE786" t="s">
        <v>11</v>
      </c>
      <c r="AF786" s="10" t="str">
        <f t="shared" si="77"/>
        <v>tier - 2</v>
      </c>
      <c r="AI786" t="s">
        <v>13</v>
      </c>
      <c r="AJ786" t="str">
        <f t="shared" si="74"/>
        <v>R1013</v>
      </c>
      <c r="AS786" s="110" t="s">
        <v>1586</v>
      </c>
      <c r="AT786" s="64">
        <v>27.55</v>
      </c>
      <c r="AU786" s="64">
        <v>10.98</v>
      </c>
      <c r="AV786" s="64" t="s">
        <v>2380</v>
      </c>
      <c r="AW786" s="64" t="s">
        <v>2380</v>
      </c>
      <c r="AX786" s="64" t="s">
        <v>2380</v>
      </c>
      <c r="AY786" s="64" t="s">
        <v>2380</v>
      </c>
      <c r="AZ786" s="64">
        <v>0</v>
      </c>
      <c r="BA786" s="109" t="s">
        <v>7322</v>
      </c>
      <c r="BB786" s="64" t="s">
        <v>10448</v>
      </c>
      <c r="BC786" s="69" t="s">
        <v>10445</v>
      </c>
    </row>
    <row r="787" spans="1:55" x14ac:dyDescent="0.35">
      <c r="A787" t="s">
        <v>1585</v>
      </c>
      <c r="B787">
        <v>40.700000000000003</v>
      </c>
      <c r="C787">
        <v>5.42</v>
      </c>
      <c r="D787" t="s">
        <v>2380</v>
      </c>
      <c r="E787" t="s">
        <v>2380</v>
      </c>
      <c r="F787" t="s">
        <v>2380</v>
      </c>
      <c r="G787" t="s">
        <v>2381</v>
      </c>
      <c r="H787" t="s">
        <v>2380</v>
      </c>
      <c r="R787" s="64" t="s">
        <v>10</v>
      </c>
      <c r="S787" s="64">
        <v>1994</v>
      </c>
      <c r="U787" s="7" t="str">
        <f t="shared" si="72"/>
        <v>Jul</v>
      </c>
      <c r="V787" s="10">
        <f t="shared" si="73"/>
        <v>1994</v>
      </c>
      <c r="Y787" s="10" t="s">
        <v>2380</v>
      </c>
      <c r="Z787" s="10" t="str">
        <f t="shared" si="75"/>
        <v>No</v>
      </c>
      <c r="AB787" s="53" t="s">
        <v>11</v>
      </c>
      <c r="AC787" s="10" t="str">
        <f t="shared" si="76"/>
        <v>tier - 2</v>
      </c>
      <c r="AE787" t="s">
        <v>12</v>
      </c>
      <c r="AF787" s="10" t="str">
        <f t="shared" si="77"/>
        <v>tier - 3</v>
      </c>
      <c r="AI787" t="s">
        <v>300</v>
      </c>
      <c r="AJ787" t="str">
        <f t="shared" si="74"/>
        <v>R1021</v>
      </c>
      <c r="AS787" s="110" t="s">
        <v>1585</v>
      </c>
      <c r="AT787" s="64">
        <v>40.700000000000003</v>
      </c>
      <c r="AU787" s="64">
        <v>5.42</v>
      </c>
      <c r="AV787" s="64" t="s">
        <v>2380</v>
      </c>
      <c r="AW787" s="64" t="s">
        <v>2380</v>
      </c>
      <c r="AX787" s="64" t="s">
        <v>2380</v>
      </c>
      <c r="AY787" s="64" t="s">
        <v>2380</v>
      </c>
      <c r="AZ787" s="64">
        <v>0</v>
      </c>
      <c r="BA787" s="109" t="s">
        <v>7323</v>
      </c>
      <c r="BB787" s="64" t="s">
        <v>10450</v>
      </c>
      <c r="BC787" s="69" t="s">
        <v>10444</v>
      </c>
    </row>
    <row r="788" spans="1:55" x14ac:dyDescent="0.35">
      <c r="A788" t="s">
        <v>1584</v>
      </c>
      <c r="B788">
        <v>18.335000000000001</v>
      </c>
      <c r="C788">
        <v>10.97</v>
      </c>
      <c r="D788" t="s">
        <v>2380</v>
      </c>
      <c r="E788" t="s">
        <v>2380</v>
      </c>
      <c r="F788" t="s">
        <v>2380</v>
      </c>
      <c r="G788" t="s">
        <v>2381</v>
      </c>
      <c r="H788" t="s">
        <v>2380</v>
      </c>
      <c r="R788" s="64" t="s">
        <v>37</v>
      </c>
      <c r="S788" s="64">
        <v>1976</v>
      </c>
      <c r="U788" s="7" t="str">
        <f t="shared" si="72"/>
        <v>Oct</v>
      </c>
      <c r="V788" s="10">
        <f t="shared" si="73"/>
        <v>1976</v>
      </c>
      <c r="Y788" s="10" t="s">
        <v>2380</v>
      </c>
      <c r="Z788" s="10" t="str">
        <f t="shared" si="75"/>
        <v>No</v>
      </c>
      <c r="AB788" s="53" t="s">
        <v>11</v>
      </c>
      <c r="AC788" s="10" t="str">
        <f t="shared" si="76"/>
        <v>tier - 2</v>
      </c>
      <c r="AE788" t="s">
        <v>11</v>
      </c>
      <c r="AF788" s="10" t="str">
        <f t="shared" si="77"/>
        <v>tier - 2</v>
      </c>
      <c r="AI788" t="s">
        <v>13</v>
      </c>
      <c r="AJ788" t="str">
        <f t="shared" si="74"/>
        <v>R1013</v>
      </c>
      <c r="AS788" s="110" t="s">
        <v>1584</v>
      </c>
      <c r="AT788" s="64">
        <v>18.335000000000001</v>
      </c>
      <c r="AU788" s="64">
        <v>10.97</v>
      </c>
      <c r="AV788" s="64" t="s">
        <v>2380</v>
      </c>
      <c r="AW788" s="64" t="s">
        <v>2380</v>
      </c>
      <c r="AX788" s="64" t="s">
        <v>2380</v>
      </c>
      <c r="AY788" s="64" t="s">
        <v>2380</v>
      </c>
      <c r="AZ788" s="64">
        <v>0</v>
      </c>
      <c r="BA788" s="109" t="s">
        <v>7324</v>
      </c>
      <c r="BB788" s="64" t="s">
        <v>10448</v>
      </c>
      <c r="BC788" s="69" t="s">
        <v>10447</v>
      </c>
    </row>
    <row r="789" spans="1:55" x14ac:dyDescent="0.35">
      <c r="A789" t="s">
        <v>1583</v>
      </c>
      <c r="B789">
        <v>33.914999999999999</v>
      </c>
      <c r="C789">
        <v>9.56</v>
      </c>
      <c r="D789" t="s">
        <v>2382</v>
      </c>
      <c r="E789" t="s">
        <v>2380</v>
      </c>
      <c r="F789" t="s">
        <v>2380</v>
      </c>
      <c r="G789">
        <v>2</v>
      </c>
      <c r="H789" t="s">
        <v>2380</v>
      </c>
      <c r="R789" s="64" t="s">
        <v>35</v>
      </c>
      <c r="S789" s="64">
        <v>1982</v>
      </c>
      <c r="U789" s="7" t="str">
        <f t="shared" si="72"/>
        <v>Aug</v>
      </c>
      <c r="V789" s="10">
        <f t="shared" si="73"/>
        <v>1982</v>
      </c>
      <c r="Y789" s="10" t="s">
        <v>2380</v>
      </c>
      <c r="Z789" s="10" t="str">
        <f t="shared" si="75"/>
        <v>No</v>
      </c>
      <c r="AB789" s="53" t="s">
        <v>11</v>
      </c>
      <c r="AC789" s="10" t="str">
        <f t="shared" si="76"/>
        <v>tier - 2</v>
      </c>
      <c r="AE789" t="s">
        <v>12</v>
      </c>
      <c r="AF789" s="10" t="str">
        <f t="shared" si="77"/>
        <v>tier - 3</v>
      </c>
      <c r="AI789" t="s">
        <v>13</v>
      </c>
      <c r="AJ789" t="str">
        <f t="shared" si="74"/>
        <v>R1013</v>
      </c>
      <c r="AS789" s="110" t="s">
        <v>1583</v>
      </c>
      <c r="AT789" s="64">
        <v>33.914999999999999</v>
      </c>
      <c r="AU789" s="64">
        <v>9.56</v>
      </c>
      <c r="AV789" s="64" t="s">
        <v>2380</v>
      </c>
      <c r="AW789" s="64" t="s">
        <v>2380</v>
      </c>
      <c r="AX789" s="64" t="s">
        <v>2383</v>
      </c>
      <c r="AY789" s="64" t="s">
        <v>2380</v>
      </c>
      <c r="AZ789" s="64">
        <v>2</v>
      </c>
      <c r="BA789" s="109" t="s">
        <v>7325</v>
      </c>
      <c r="BB789" s="64" t="s">
        <v>10448</v>
      </c>
      <c r="BC789" s="69" t="s">
        <v>10444</v>
      </c>
    </row>
    <row r="790" spans="1:55" x14ac:dyDescent="0.35">
      <c r="A790" t="s">
        <v>1582</v>
      </c>
      <c r="B790">
        <v>33.534999999999997</v>
      </c>
      <c r="C790">
        <v>9.4</v>
      </c>
      <c r="D790" t="s">
        <v>2382</v>
      </c>
      <c r="E790" t="s">
        <v>2380</v>
      </c>
      <c r="F790" t="s">
        <v>2380</v>
      </c>
      <c r="G790">
        <v>2</v>
      </c>
      <c r="H790" t="s">
        <v>2380</v>
      </c>
      <c r="R790" s="64" t="s">
        <v>37</v>
      </c>
      <c r="S790" s="64">
        <v>1982</v>
      </c>
      <c r="U790" s="7" t="str">
        <f t="shared" si="72"/>
        <v>Oct</v>
      </c>
      <c r="V790" s="10">
        <f t="shared" si="73"/>
        <v>1982</v>
      </c>
      <c r="Y790" s="10" t="s">
        <v>2380</v>
      </c>
      <c r="Z790" s="10" t="str">
        <f t="shared" si="75"/>
        <v>No</v>
      </c>
      <c r="AB790" s="53" t="s">
        <v>11</v>
      </c>
      <c r="AC790" s="10" t="str">
        <f t="shared" si="76"/>
        <v>tier - 2</v>
      </c>
      <c r="AE790" t="s">
        <v>11</v>
      </c>
      <c r="AF790" s="10" t="str">
        <f t="shared" si="77"/>
        <v>tier - 2</v>
      </c>
      <c r="AI790" t="s">
        <v>23</v>
      </c>
      <c r="AJ790" t="str">
        <f t="shared" si="74"/>
        <v>R1012</v>
      </c>
      <c r="AS790" s="110" t="s">
        <v>1582</v>
      </c>
      <c r="AT790" s="64">
        <v>33.534999999999997</v>
      </c>
      <c r="AU790" s="64">
        <v>9.4</v>
      </c>
      <c r="AV790" s="64" t="s">
        <v>2380</v>
      </c>
      <c r="AW790" s="64" t="s">
        <v>2380</v>
      </c>
      <c r="AX790" s="64" t="s">
        <v>2383</v>
      </c>
      <c r="AY790" s="64" t="s">
        <v>2380</v>
      </c>
      <c r="AZ790" s="64">
        <v>2</v>
      </c>
      <c r="BA790" s="109" t="s">
        <v>7326</v>
      </c>
      <c r="BB790" s="64" t="s">
        <v>10448</v>
      </c>
      <c r="BC790" s="69" t="s">
        <v>10444</v>
      </c>
    </row>
    <row r="791" spans="1:55" x14ac:dyDescent="0.35">
      <c r="A791" t="s">
        <v>1581</v>
      </c>
      <c r="B791">
        <v>23.655000000000001</v>
      </c>
      <c r="C791">
        <v>8.48</v>
      </c>
      <c r="D791" t="s">
        <v>2382</v>
      </c>
      <c r="E791" t="s">
        <v>2380</v>
      </c>
      <c r="F791" t="s">
        <v>2380</v>
      </c>
      <c r="G791">
        <v>2</v>
      </c>
      <c r="H791" t="s">
        <v>2380</v>
      </c>
      <c r="R791" s="64" t="s">
        <v>30</v>
      </c>
      <c r="S791" s="64">
        <v>1969</v>
      </c>
      <c r="U791" s="7" t="str">
        <f t="shared" si="72"/>
        <v>Dec</v>
      </c>
      <c r="V791" s="10">
        <f t="shared" si="73"/>
        <v>1969</v>
      </c>
      <c r="Y791" s="10" t="s">
        <v>2380</v>
      </c>
      <c r="Z791" s="10" t="str">
        <f t="shared" si="75"/>
        <v>No</v>
      </c>
      <c r="AB791" s="53" t="s">
        <v>11</v>
      </c>
      <c r="AC791" s="10" t="str">
        <f t="shared" si="76"/>
        <v>tier - 2</v>
      </c>
      <c r="AE791" t="s">
        <v>16</v>
      </c>
      <c r="AF791" s="10" t="str">
        <f t="shared" si="77"/>
        <v>tier - 1</v>
      </c>
      <c r="AI791" t="s">
        <v>13</v>
      </c>
      <c r="AJ791" t="str">
        <f t="shared" si="74"/>
        <v>R1013</v>
      </c>
      <c r="AS791" s="110" t="s">
        <v>1581</v>
      </c>
      <c r="AT791" s="64">
        <v>23.655000000000001</v>
      </c>
      <c r="AU791" s="64">
        <v>8.48</v>
      </c>
      <c r="AV791" s="64" t="s">
        <v>2380</v>
      </c>
      <c r="AW791" s="64" t="s">
        <v>2380</v>
      </c>
      <c r="AX791" s="64" t="s">
        <v>2383</v>
      </c>
      <c r="AY791" s="64" t="s">
        <v>2380</v>
      </c>
      <c r="AZ791" s="64">
        <v>2</v>
      </c>
      <c r="BA791" s="109" t="s">
        <v>7327</v>
      </c>
      <c r="BB791" s="64" t="s">
        <v>10448</v>
      </c>
      <c r="BC791" s="69" t="s">
        <v>10446</v>
      </c>
    </row>
    <row r="792" spans="1:55" x14ac:dyDescent="0.35">
      <c r="A792" t="s">
        <v>1580</v>
      </c>
      <c r="B792">
        <v>28</v>
      </c>
      <c r="C792">
        <v>5.57</v>
      </c>
      <c r="D792" t="s">
        <v>2380</v>
      </c>
      <c r="E792" t="s">
        <v>2380</v>
      </c>
      <c r="F792" t="s">
        <v>2380</v>
      </c>
      <c r="G792" t="s">
        <v>2381</v>
      </c>
      <c r="H792" t="s">
        <v>2380</v>
      </c>
      <c r="R792" s="64" t="s">
        <v>30</v>
      </c>
      <c r="S792" s="64">
        <v>1986</v>
      </c>
      <c r="U792" s="7" t="str">
        <f t="shared" si="72"/>
        <v>Dec</v>
      </c>
      <c r="V792" s="10">
        <f t="shared" si="73"/>
        <v>1986</v>
      </c>
      <c r="Y792" s="10" t="s">
        <v>2380</v>
      </c>
      <c r="Z792" s="10" t="str">
        <f t="shared" si="75"/>
        <v>No</v>
      </c>
      <c r="AB792" s="53" t="s">
        <v>11</v>
      </c>
      <c r="AC792" s="10" t="str">
        <f t="shared" si="76"/>
        <v>tier - 2</v>
      </c>
      <c r="AE792" t="s">
        <v>16</v>
      </c>
      <c r="AF792" s="10" t="str">
        <f t="shared" si="77"/>
        <v>tier - 1</v>
      </c>
      <c r="AI792" t="s">
        <v>23</v>
      </c>
      <c r="AJ792" t="str">
        <f t="shared" si="74"/>
        <v>R1012</v>
      </c>
      <c r="AS792" s="110" t="s">
        <v>1580</v>
      </c>
      <c r="AT792" s="64">
        <v>28</v>
      </c>
      <c r="AU792" s="64">
        <v>5.57</v>
      </c>
      <c r="AV792" s="64" t="s">
        <v>2380</v>
      </c>
      <c r="AW792" s="64" t="s">
        <v>2380</v>
      </c>
      <c r="AX792" s="64" t="s">
        <v>2380</v>
      </c>
      <c r="AY792" s="64" t="s">
        <v>2380</v>
      </c>
      <c r="AZ792" s="64">
        <v>0</v>
      </c>
      <c r="BA792" s="109" t="s">
        <v>6825</v>
      </c>
      <c r="BB792" s="64" t="s">
        <v>10450</v>
      </c>
      <c r="BC792" s="69" t="s">
        <v>10445</v>
      </c>
    </row>
    <row r="793" spans="1:55" x14ac:dyDescent="0.35">
      <c r="A793" t="s">
        <v>1579</v>
      </c>
      <c r="B793">
        <v>30.23</v>
      </c>
      <c r="C793">
        <v>6.94</v>
      </c>
      <c r="D793" t="s">
        <v>2382</v>
      </c>
      <c r="E793" t="s">
        <v>2380</v>
      </c>
      <c r="F793" t="s">
        <v>2383</v>
      </c>
      <c r="G793">
        <v>1</v>
      </c>
      <c r="H793" t="s">
        <v>2380</v>
      </c>
      <c r="R793" s="64" t="s">
        <v>35</v>
      </c>
      <c r="S793" s="64">
        <v>1989</v>
      </c>
      <c r="U793" s="7" t="str">
        <f t="shared" si="72"/>
        <v>Aug</v>
      </c>
      <c r="V793" s="10">
        <f t="shared" si="73"/>
        <v>1989</v>
      </c>
      <c r="Y793" s="10" t="s">
        <v>2380</v>
      </c>
      <c r="Z793" s="10" t="str">
        <f t="shared" si="75"/>
        <v>No</v>
      </c>
      <c r="AB793" s="53" t="s">
        <v>11</v>
      </c>
      <c r="AC793" s="10" t="str">
        <f t="shared" si="76"/>
        <v>tier - 2</v>
      </c>
      <c r="AE793" t="s">
        <v>16</v>
      </c>
      <c r="AF793" s="10" t="str">
        <f t="shared" si="77"/>
        <v>tier - 1</v>
      </c>
      <c r="AI793" t="s">
        <v>247</v>
      </c>
      <c r="AJ793" t="str">
        <f t="shared" si="74"/>
        <v>R1024</v>
      </c>
      <c r="AS793" s="110" t="s">
        <v>1579</v>
      </c>
      <c r="AT793" s="64">
        <v>30.23</v>
      </c>
      <c r="AU793" s="64">
        <v>6.94</v>
      </c>
      <c r="AV793" s="64" t="s">
        <v>2380</v>
      </c>
      <c r="AW793" s="64" t="s">
        <v>2383</v>
      </c>
      <c r="AX793" s="64" t="s">
        <v>2383</v>
      </c>
      <c r="AY793" s="64" t="s">
        <v>2380</v>
      </c>
      <c r="AZ793" s="64">
        <v>1</v>
      </c>
      <c r="BA793" s="109" t="s">
        <v>7328</v>
      </c>
      <c r="BB793" s="64" t="s">
        <v>10448</v>
      </c>
      <c r="BC793" s="69" t="s">
        <v>10444</v>
      </c>
    </row>
    <row r="794" spans="1:55" x14ac:dyDescent="0.35">
      <c r="A794" t="s">
        <v>1578</v>
      </c>
      <c r="B794">
        <v>51.14</v>
      </c>
      <c r="C794">
        <v>4.05</v>
      </c>
      <c r="D794" t="s">
        <v>2380</v>
      </c>
      <c r="E794" t="s">
        <v>2380</v>
      </c>
      <c r="F794" t="s">
        <v>2380</v>
      </c>
      <c r="G794">
        <v>1</v>
      </c>
      <c r="H794" t="s">
        <v>2380</v>
      </c>
      <c r="R794" s="64" t="s">
        <v>30</v>
      </c>
      <c r="S794" s="64">
        <v>1968</v>
      </c>
      <c r="U794" s="7" t="str">
        <f t="shared" si="72"/>
        <v>Dec</v>
      </c>
      <c r="V794" s="10">
        <f t="shared" si="73"/>
        <v>1968</v>
      </c>
      <c r="Y794" s="10" t="s">
        <v>2380</v>
      </c>
      <c r="Z794" s="10" t="str">
        <f t="shared" si="75"/>
        <v>No</v>
      </c>
      <c r="AB794" s="53" t="s">
        <v>11</v>
      </c>
      <c r="AC794" s="10" t="str">
        <f t="shared" si="76"/>
        <v>tier - 2</v>
      </c>
      <c r="AE794" t="s">
        <v>11</v>
      </c>
      <c r="AF794" s="10" t="str">
        <f t="shared" si="77"/>
        <v>tier - 2</v>
      </c>
      <c r="AI794" t="s">
        <v>13</v>
      </c>
      <c r="AJ794" t="str">
        <f t="shared" si="74"/>
        <v>R1013</v>
      </c>
      <c r="AS794" s="110" t="s">
        <v>1578</v>
      </c>
      <c r="AT794" s="64">
        <v>51.14</v>
      </c>
      <c r="AU794" s="64">
        <v>4.05</v>
      </c>
      <c r="AV794" s="64" t="s">
        <v>2380</v>
      </c>
      <c r="AW794" s="64" t="s">
        <v>2380</v>
      </c>
      <c r="AX794" s="64" t="s">
        <v>2380</v>
      </c>
      <c r="AY794" s="64" t="s">
        <v>2380</v>
      </c>
      <c r="AZ794" s="64">
        <v>1</v>
      </c>
      <c r="BA794" s="109" t="s">
        <v>8283</v>
      </c>
      <c r="BB794" s="64" t="s">
        <v>10450</v>
      </c>
      <c r="BC794" s="69" t="s">
        <v>10444</v>
      </c>
    </row>
    <row r="795" spans="1:55" x14ac:dyDescent="0.35">
      <c r="A795" t="s">
        <v>1577</v>
      </c>
      <c r="B795">
        <v>24.32</v>
      </c>
      <c r="C795">
        <v>10.220000000000001</v>
      </c>
      <c r="D795" t="s">
        <v>2380</v>
      </c>
      <c r="E795" t="s">
        <v>2380</v>
      </c>
      <c r="F795" t="s">
        <v>2380</v>
      </c>
      <c r="G795" t="s">
        <v>2381</v>
      </c>
      <c r="H795" t="s">
        <v>2380</v>
      </c>
      <c r="R795" s="64" t="s">
        <v>20</v>
      </c>
      <c r="S795" s="64">
        <v>1984</v>
      </c>
      <c r="U795" s="7" t="str">
        <f t="shared" si="72"/>
        <v>Sep</v>
      </c>
      <c r="V795" s="10">
        <f t="shared" si="73"/>
        <v>1984</v>
      </c>
      <c r="Y795" s="10" t="s">
        <v>2380</v>
      </c>
      <c r="Z795" s="10" t="str">
        <f t="shared" si="75"/>
        <v>No</v>
      </c>
      <c r="AB795" s="53" t="s">
        <v>11</v>
      </c>
      <c r="AC795" s="10" t="str">
        <f t="shared" si="76"/>
        <v>tier - 2</v>
      </c>
      <c r="AE795" t="s">
        <v>12</v>
      </c>
      <c r="AF795" s="10" t="str">
        <f t="shared" si="77"/>
        <v>tier - 3</v>
      </c>
      <c r="AI795" t="s">
        <v>247</v>
      </c>
      <c r="AJ795" t="str">
        <f t="shared" si="74"/>
        <v>R1024</v>
      </c>
      <c r="AS795" s="110" t="s">
        <v>1577</v>
      </c>
      <c r="AT795" s="64">
        <v>24.32</v>
      </c>
      <c r="AU795" s="64">
        <v>10.220000000000001</v>
      </c>
      <c r="AV795" s="64" t="s">
        <v>2380</v>
      </c>
      <c r="AW795" s="64" t="s">
        <v>2380</v>
      </c>
      <c r="AX795" s="64" t="s">
        <v>2380</v>
      </c>
      <c r="AY795" s="64" t="s">
        <v>2380</v>
      </c>
      <c r="AZ795" s="64">
        <v>0</v>
      </c>
      <c r="BA795" s="109" t="s">
        <v>7329</v>
      </c>
      <c r="BB795" s="64" t="s">
        <v>10448</v>
      </c>
      <c r="BC795" s="69" t="s">
        <v>10446</v>
      </c>
    </row>
    <row r="796" spans="1:55" x14ac:dyDescent="0.35">
      <c r="A796" t="s">
        <v>1576</v>
      </c>
      <c r="B796">
        <v>38.06</v>
      </c>
      <c r="C796">
        <v>9.24</v>
      </c>
      <c r="D796" t="s">
        <v>2380</v>
      </c>
      <c r="E796" t="s">
        <v>2380</v>
      </c>
      <c r="F796" t="s">
        <v>2380</v>
      </c>
      <c r="G796" t="s">
        <v>2381</v>
      </c>
      <c r="H796" t="s">
        <v>2380</v>
      </c>
      <c r="R796" s="64" t="s">
        <v>10</v>
      </c>
      <c r="S796" s="64">
        <v>1981</v>
      </c>
      <c r="U796" s="7" t="str">
        <f t="shared" si="72"/>
        <v>Jul</v>
      </c>
      <c r="V796" s="10">
        <f t="shared" si="73"/>
        <v>1981</v>
      </c>
      <c r="Y796" s="10" t="s">
        <v>2380</v>
      </c>
      <c r="Z796" s="10" t="str">
        <f t="shared" si="75"/>
        <v>No</v>
      </c>
      <c r="AB796" s="53" t="s">
        <v>11</v>
      </c>
      <c r="AC796" s="10" t="str">
        <f t="shared" si="76"/>
        <v>tier - 2</v>
      </c>
      <c r="AE796" t="s">
        <v>12</v>
      </c>
      <c r="AF796" s="10" t="str">
        <f t="shared" si="77"/>
        <v>tier - 3</v>
      </c>
      <c r="AI796" t="s">
        <v>23</v>
      </c>
      <c r="AJ796" t="str">
        <f t="shared" si="74"/>
        <v>R1012</v>
      </c>
      <c r="AS796" s="110" t="s">
        <v>1576</v>
      </c>
      <c r="AT796" s="64">
        <v>38.06</v>
      </c>
      <c r="AU796" s="64">
        <v>9.24</v>
      </c>
      <c r="AV796" s="64" t="s">
        <v>2380</v>
      </c>
      <c r="AW796" s="64" t="s">
        <v>2380</v>
      </c>
      <c r="AX796" s="64" t="s">
        <v>2380</v>
      </c>
      <c r="AY796" s="64" t="s">
        <v>2380</v>
      </c>
      <c r="AZ796" s="64">
        <v>0</v>
      </c>
      <c r="BA796" s="109" t="s">
        <v>6906</v>
      </c>
      <c r="BB796" s="64" t="s">
        <v>10448</v>
      </c>
      <c r="BC796" s="69" t="s">
        <v>10444</v>
      </c>
    </row>
    <row r="797" spans="1:55" x14ac:dyDescent="0.35">
      <c r="A797" t="s">
        <v>1575</v>
      </c>
      <c r="B797">
        <v>37.700000000000003</v>
      </c>
      <c r="C797">
        <v>8.6</v>
      </c>
      <c r="D797" t="s">
        <v>2380</v>
      </c>
      <c r="E797" t="s">
        <v>2380</v>
      </c>
      <c r="F797" t="s">
        <v>2380</v>
      </c>
      <c r="G797" t="s">
        <v>2381</v>
      </c>
      <c r="H797" t="s">
        <v>2380</v>
      </c>
      <c r="R797" s="64" t="s">
        <v>37</v>
      </c>
      <c r="S797" s="64">
        <v>1984</v>
      </c>
      <c r="U797" s="7" t="str">
        <f t="shared" si="72"/>
        <v>Oct</v>
      </c>
      <c r="V797" s="10">
        <f t="shared" si="73"/>
        <v>1984</v>
      </c>
      <c r="Y797" s="10" t="s">
        <v>2380</v>
      </c>
      <c r="Z797" s="10" t="str">
        <f t="shared" si="75"/>
        <v>No</v>
      </c>
      <c r="AB797" s="53" t="s">
        <v>11</v>
      </c>
      <c r="AC797" s="10" t="str">
        <f t="shared" si="76"/>
        <v>tier - 2</v>
      </c>
      <c r="AE797" t="s">
        <v>11</v>
      </c>
      <c r="AF797" s="10" t="str">
        <f t="shared" si="77"/>
        <v>tier - 2</v>
      </c>
      <c r="AI797" t="s">
        <v>42</v>
      </c>
      <c r="AJ797" t="str">
        <f t="shared" si="74"/>
        <v>R1011</v>
      </c>
      <c r="AS797" s="110" t="s">
        <v>1575</v>
      </c>
      <c r="AT797" s="64">
        <v>37.700000000000003</v>
      </c>
      <c r="AU797" s="64">
        <v>8.6</v>
      </c>
      <c r="AV797" s="64" t="s">
        <v>2380</v>
      </c>
      <c r="AW797" s="64" t="s">
        <v>2380</v>
      </c>
      <c r="AX797" s="64" t="s">
        <v>2380</v>
      </c>
      <c r="AY797" s="64" t="s">
        <v>2380</v>
      </c>
      <c r="AZ797" s="64">
        <v>0</v>
      </c>
      <c r="BA797" s="109" t="s">
        <v>7932</v>
      </c>
      <c r="BB797" s="64" t="s">
        <v>10448</v>
      </c>
      <c r="BC797" s="69" t="s">
        <v>10444</v>
      </c>
    </row>
    <row r="798" spans="1:55" x14ac:dyDescent="0.35">
      <c r="A798" t="s">
        <v>1574</v>
      </c>
      <c r="B798">
        <v>44</v>
      </c>
      <c r="C798">
        <v>9.32</v>
      </c>
      <c r="D798" t="s">
        <v>2382</v>
      </c>
      <c r="E798" t="s">
        <v>2380</v>
      </c>
      <c r="F798" t="s">
        <v>2380</v>
      </c>
      <c r="G798">
        <v>2</v>
      </c>
      <c r="H798" t="s">
        <v>2380</v>
      </c>
      <c r="R798" s="64" t="s">
        <v>15</v>
      </c>
      <c r="S798" s="64">
        <v>1982</v>
      </c>
      <c r="U798" s="7" t="str">
        <f t="shared" si="72"/>
        <v>Nov</v>
      </c>
      <c r="V798" s="10">
        <f t="shared" si="73"/>
        <v>1982</v>
      </c>
      <c r="Y798" s="10" t="s">
        <v>2380</v>
      </c>
      <c r="Z798" s="10" t="str">
        <f t="shared" si="75"/>
        <v>No</v>
      </c>
      <c r="AB798" s="53" t="s">
        <v>12</v>
      </c>
      <c r="AC798" s="10" t="str">
        <f t="shared" si="76"/>
        <v>tier - 3</v>
      </c>
      <c r="AE798" t="s">
        <v>11</v>
      </c>
      <c r="AF798" s="10" t="str">
        <f t="shared" si="77"/>
        <v>tier - 2</v>
      </c>
      <c r="AI798" t="s">
        <v>13</v>
      </c>
      <c r="AJ798" t="str">
        <f t="shared" si="74"/>
        <v>R1013</v>
      </c>
      <c r="AS798" s="110" t="s">
        <v>1574</v>
      </c>
      <c r="AT798" s="64">
        <v>44</v>
      </c>
      <c r="AU798" s="64">
        <v>9.32</v>
      </c>
      <c r="AV798" s="64" t="s">
        <v>2380</v>
      </c>
      <c r="AW798" s="64" t="s">
        <v>2380</v>
      </c>
      <c r="AX798" s="64" t="s">
        <v>2383</v>
      </c>
      <c r="AY798" s="64" t="s">
        <v>2380</v>
      </c>
      <c r="AZ798" s="64">
        <v>2</v>
      </c>
      <c r="BA798" s="109" t="s">
        <v>7330</v>
      </c>
      <c r="BB798" s="64" t="s">
        <v>10448</v>
      </c>
      <c r="BC798" s="69" t="s">
        <v>10444</v>
      </c>
    </row>
    <row r="799" spans="1:55" x14ac:dyDescent="0.35">
      <c r="A799" t="s">
        <v>1573</v>
      </c>
      <c r="B799">
        <v>41.45</v>
      </c>
      <c r="C799">
        <v>6.12</v>
      </c>
      <c r="D799" t="s">
        <v>2382</v>
      </c>
      <c r="E799" t="s">
        <v>2380</v>
      </c>
      <c r="F799" t="s">
        <v>2380</v>
      </c>
      <c r="G799" t="s">
        <v>2381</v>
      </c>
      <c r="H799" t="s">
        <v>2380</v>
      </c>
      <c r="R799" s="64" t="s">
        <v>30</v>
      </c>
      <c r="S799" s="64">
        <v>1982</v>
      </c>
      <c r="U799" s="7" t="str">
        <f t="shared" si="72"/>
        <v>Dec</v>
      </c>
      <c r="V799" s="10">
        <f t="shared" si="73"/>
        <v>1982</v>
      </c>
      <c r="Y799" s="10" t="s">
        <v>2380</v>
      </c>
      <c r="Z799" s="10" t="str">
        <f t="shared" si="75"/>
        <v>No</v>
      </c>
      <c r="AB799" s="53" t="s">
        <v>11</v>
      </c>
      <c r="AC799" s="10" t="str">
        <f t="shared" si="76"/>
        <v>tier - 2</v>
      </c>
      <c r="AE799" t="s">
        <v>11</v>
      </c>
      <c r="AF799" s="10" t="str">
        <f t="shared" si="77"/>
        <v>tier - 2</v>
      </c>
      <c r="AI799" t="s">
        <v>168</v>
      </c>
      <c r="AJ799" t="str">
        <f t="shared" si="74"/>
        <v>R1016</v>
      </c>
      <c r="AS799" s="110" t="s">
        <v>1573</v>
      </c>
      <c r="AT799" s="64">
        <v>41.45</v>
      </c>
      <c r="AU799" s="64">
        <v>6.12</v>
      </c>
      <c r="AV799" s="64" t="s">
        <v>2380</v>
      </c>
      <c r="AW799" s="64" t="s">
        <v>2380</v>
      </c>
      <c r="AX799" s="64" t="s">
        <v>2383</v>
      </c>
      <c r="AY799" s="64" t="s">
        <v>2380</v>
      </c>
      <c r="AZ799" s="64">
        <v>0</v>
      </c>
      <c r="BA799" s="109" t="s">
        <v>8284</v>
      </c>
      <c r="BB799" s="64" t="s">
        <v>10449</v>
      </c>
      <c r="BC799" s="69" t="s">
        <v>10444</v>
      </c>
    </row>
    <row r="800" spans="1:55" x14ac:dyDescent="0.35">
      <c r="A800" t="s">
        <v>1572</v>
      </c>
      <c r="B800">
        <v>25.364999999999998</v>
      </c>
      <c r="C800">
        <v>9.19</v>
      </c>
      <c r="D800" t="s">
        <v>2382</v>
      </c>
      <c r="E800" t="s">
        <v>2380</v>
      </c>
      <c r="F800" t="s">
        <v>2380</v>
      </c>
      <c r="G800" t="s">
        <v>2381</v>
      </c>
      <c r="H800" t="s">
        <v>2380</v>
      </c>
      <c r="R800" s="64" t="s">
        <v>15</v>
      </c>
      <c r="S800" s="64">
        <v>1982</v>
      </c>
      <c r="U800" s="7" t="str">
        <f t="shared" si="72"/>
        <v>Nov</v>
      </c>
      <c r="V800" s="10">
        <f t="shared" si="73"/>
        <v>1982</v>
      </c>
      <c r="Y800" s="10" t="s">
        <v>2380</v>
      </c>
      <c r="Z800" s="10" t="str">
        <f t="shared" si="75"/>
        <v>No</v>
      </c>
      <c r="AB800" s="53" t="s">
        <v>11</v>
      </c>
      <c r="AC800" s="10" t="str">
        <f t="shared" si="76"/>
        <v>tier - 2</v>
      </c>
      <c r="AE800" t="s">
        <v>16</v>
      </c>
      <c r="AF800" s="10" t="str">
        <f t="shared" si="77"/>
        <v>tier - 1</v>
      </c>
      <c r="AI800" t="s">
        <v>42</v>
      </c>
      <c r="AJ800" t="str">
        <f t="shared" si="74"/>
        <v>R1011</v>
      </c>
      <c r="AS800" s="110" t="s">
        <v>1572</v>
      </c>
      <c r="AT800" s="64">
        <v>25.364999999999998</v>
      </c>
      <c r="AU800" s="64">
        <v>9.19</v>
      </c>
      <c r="AV800" s="64" t="s">
        <v>2380</v>
      </c>
      <c r="AW800" s="64" t="s">
        <v>2380</v>
      </c>
      <c r="AX800" s="64" t="s">
        <v>2383</v>
      </c>
      <c r="AY800" s="64" t="s">
        <v>2380</v>
      </c>
      <c r="AZ800" s="64">
        <v>0</v>
      </c>
      <c r="BA800" s="109" t="s">
        <v>7331</v>
      </c>
      <c r="BB800" s="64" t="s">
        <v>10448</v>
      </c>
      <c r="BC800" s="69" t="s">
        <v>10445</v>
      </c>
    </row>
    <row r="801" spans="1:55" x14ac:dyDescent="0.35">
      <c r="A801" t="s">
        <v>1571</v>
      </c>
      <c r="B801">
        <v>34.56</v>
      </c>
      <c r="C801">
        <v>5.84</v>
      </c>
      <c r="D801" t="s">
        <v>2382</v>
      </c>
      <c r="E801" t="s">
        <v>2380</v>
      </c>
      <c r="F801" t="s">
        <v>2383</v>
      </c>
      <c r="G801">
        <v>1</v>
      </c>
      <c r="H801" t="s">
        <v>2380</v>
      </c>
      <c r="R801" s="64" t="s">
        <v>35</v>
      </c>
      <c r="S801" s="64">
        <v>1982</v>
      </c>
      <c r="U801" s="7" t="str">
        <f t="shared" si="72"/>
        <v>Aug</v>
      </c>
      <c r="V801" s="10">
        <f t="shared" si="73"/>
        <v>1982</v>
      </c>
      <c r="Y801" s="10" t="s">
        <v>2380</v>
      </c>
      <c r="Z801" s="10" t="str">
        <f t="shared" si="75"/>
        <v>No</v>
      </c>
      <c r="AB801" s="53" t="s">
        <v>11</v>
      </c>
      <c r="AC801" s="10" t="str">
        <f t="shared" si="76"/>
        <v>tier - 2</v>
      </c>
      <c r="AE801" t="s">
        <v>12</v>
      </c>
      <c r="AF801" s="10" t="str">
        <f t="shared" si="77"/>
        <v>tier - 3</v>
      </c>
      <c r="AI801" t="s">
        <v>164</v>
      </c>
      <c r="AJ801" t="str">
        <f t="shared" si="74"/>
        <v>R1015</v>
      </c>
      <c r="AS801" s="110" t="s">
        <v>1571</v>
      </c>
      <c r="AT801" s="64">
        <v>34.56</v>
      </c>
      <c r="AU801" s="64">
        <v>5.84</v>
      </c>
      <c r="AV801" s="64" t="s">
        <v>2380</v>
      </c>
      <c r="AW801" s="64" t="s">
        <v>2383</v>
      </c>
      <c r="AX801" s="64" t="s">
        <v>2383</v>
      </c>
      <c r="AY801" s="64" t="s">
        <v>2380</v>
      </c>
      <c r="AZ801" s="64">
        <v>1</v>
      </c>
      <c r="BA801" s="109" t="s">
        <v>7332</v>
      </c>
      <c r="BB801" s="64" t="s">
        <v>10449</v>
      </c>
      <c r="BC801" s="69" t="s">
        <v>10444</v>
      </c>
    </row>
    <row r="802" spans="1:55" x14ac:dyDescent="0.35">
      <c r="A802" t="s">
        <v>1570</v>
      </c>
      <c r="B802">
        <v>28.2</v>
      </c>
      <c r="C802">
        <v>7.19</v>
      </c>
      <c r="D802" t="s">
        <v>2382</v>
      </c>
      <c r="E802" t="s">
        <v>2380</v>
      </c>
      <c r="F802" t="s">
        <v>2380</v>
      </c>
      <c r="G802">
        <v>2</v>
      </c>
      <c r="H802" t="s">
        <v>2380</v>
      </c>
      <c r="R802" s="64" t="s">
        <v>35</v>
      </c>
      <c r="S802" s="64">
        <v>1973</v>
      </c>
      <c r="U802" s="7" t="str">
        <f t="shared" si="72"/>
        <v>Aug</v>
      </c>
      <c r="V802" s="10">
        <f t="shared" si="73"/>
        <v>1973</v>
      </c>
      <c r="Y802" s="10" t="s">
        <v>2380</v>
      </c>
      <c r="Z802" s="10" t="str">
        <f t="shared" si="75"/>
        <v>No</v>
      </c>
      <c r="AB802" s="53" t="s">
        <v>11</v>
      </c>
      <c r="AC802" s="10" t="str">
        <f t="shared" si="76"/>
        <v>tier - 2</v>
      </c>
      <c r="AE802" t="s">
        <v>16</v>
      </c>
      <c r="AF802" s="10" t="str">
        <f t="shared" si="77"/>
        <v>tier - 1</v>
      </c>
      <c r="AI802" t="s">
        <v>13</v>
      </c>
      <c r="AJ802" t="str">
        <f t="shared" si="74"/>
        <v>R1013</v>
      </c>
      <c r="AS802" s="110" t="s">
        <v>1570</v>
      </c>
      <c r="AT802" s="64">
        <v>28.2</v>
      </c>
      <c r="AU802" s="64">
        <v>7.19</v>
      </c>
      <c r="AV802" s="64" t="s">
        <v>2380</v>
      </c>
      <c r="AW802" s="64" t="s">
        <v>2380</v>
      </c>
      <c r="AX802" s="64" t="s">
        <v>2383</v>
      </c>
      <c r="AY802" s="64" t="s">
        <v>2380</v>
      </c>
      <c r="AZ802" s="64">
        <v>2</v>
      </c>
      <c r="BA802" s="109" t="s">
        <v>7333</v>
      </c>
      <c r="BB802" s="64" t="s">
        <v>10448</v>
      </c>
      <c r="BC802" s="69" t="s">
        <v>10445</v>
      </c>
    </row>
    <row r="803" spans="1:55" x14ac:dyDescent="0.35">
      <c r="A803" t="s">
        <v>1569</v>
      </c>
      <c r="B803">
        <v>30.43</v>
      </c>
      <c r="C803">
        <v>9.39</v>
      </c>
      <c r="D803" t="s">
        <v>2380</v>
      </c>
      <c r="E803" t="s">
        <v>2380</v>
      </c>
      <c r="F803" t="s">
        <v>2380</v>
      </c>
      <c r="G803" t="s">
        <v>2381</v>
      </c>
      <c r="H803" t="s">
        <v>2380</v>
      </c>
      <c r="R803" s="64" t="s">
        <v>20</v>
      </c>
      <c r="S803" s="64">
        <v>2003</v>
      </c>
      <c r="U803" s="7" t="str">
        <f t="shared" si="72"/>
        <v>Sep</v>
      </c>
      <c r="V803" s="10">
        <f t="shared" si="73"/>
        <v>2003</v>
      </c>
      <c r="Y803" s="10" t="s">
        <v>2380</v>
      </c>
      <c r="Z803" s="10" t="str">
        <f t="shared" si="75"/>
        <v>No</v>
      </c>
      <c r="AB803" s="53" t="s">
        <v>12</v>
      </c>
      <c r="AC803" s="10" t="str">
        <f t="shared" si="76"/>
        <v>tier - 3</v>
      </c>
      <c r="AE803" t="s">
        <v>11</v>
      </c>
      <c r="AF803" s="10" t="str">
        <f t="shared" si="77"/>
        <v>tier - 2</v>
      </c>
      <c r="AI803" t="s">
        <v>23</v>
      </c>
      <c r="AJ803" t="str">
        <f t="shared" si="74"/>
        <v>R1012</v>
      </c>
      <c r="AS803" s="110" t="s">
        <v>1569</v>
      </c>
      <c r="AT803" s="64">
        <v>30.43</v>
      </c>
      <c r="AU803" s="64">
        <v>9.39</v>
      </c>
      <c r="AV803" s="64" t="s">
        <v>2380</v>
      </c>
      <c r="AW803" s="64" t="s">
        <v>2380</v>
      </c>
      <c r="AX803" s="64" t="s">
        <v>2380</v>
      </c>
      <c r="AY803" s="64" t="s">
        <v>2380</v>
      </c>
      <c r="AZ803" s="64">
        <v>0</v>
      </c>
      <c r="BA803" s="109" t="s">
        <v>8285</v>
      </c>
      <c r="BB803" s="64" t="s">
        <v>10448</v>
      </c>
      <c r="BC803" s="69" t="s">
        <v>10444</v>
      </c>
    </row>
    <row r="804" spans="1:55" x14ac:dyDescent="0.35">
      <c r="A804" t="s">
        <v>1568</v>
      </c>
      <c r="B804">
        <v>32.395000000000003</v>
      </c>
      <c r="C804">
        <v>4.2699999999999996</v>
      </c>
      <c r="D804" t="s">
        <v>2382</v>
      </c>
      <c r="E804" t="s">
        <v>2380</v>
      </c>
      <c r="F804" t="s">
        <v>2380</v>
      </c>
      <c r="G804">
        <v>1</v>
      </c>
      <c r="H804" t="s">
        <v>2380</v>
      </c>
      <c r="R804" s="64" t="s">
        <v>18</v>
      </c>
      <c r="S804" s="64">
        <v>1990</v>
      </c>
      <c r="U804" s="7" t="str">
        <f t="shared" si="72"/>
        <v>Jun</v>
      </c>
      <c r="V804" s="10">
        <f t="shared" si="73"/>
        <v>1990</v>
      </c>
      <c r="Y804" s="10" t="s">
        <v>2380</v>
      </c>
      <c r="Z804" s="10" t="str">
        <f t="shared" si="75"/>
        <v>No</v>
      </c>
      <c r="AB804" s="53" t="s">
        <v>11</v>
      </c>
      <c r="AC804" s="10" t="str">
        <f t="shared" si="76"/>
        <v>tier - 2</v>
      </c>
      <c r="AE804" t="s">
        <v>12</v>
      </c>
      <c r="AF804" s="10" t="str">
        <f t="shared" si="77"/>
        <v>tier - 3</v>
      </c>
      <c r="AI804" t="s">
        <v>300</v>
      </c>
      <c r="AJ804" t="str">
        <f t="shared" si="74"/>
        <v>R1021</v>
      </c>
      <c r="AS804" s="110" t="s">
        <v>1568</v>
      </c>
      <c r="AT804" s="64">
        <v>32.395000000000003</v>
      </c>
      <c r="AU804" s="64">
        <v>4.2699999999999996</v>
      </c>
      <c r="AV804" s="64" t="s">
        <v>2380</v>
      </c>
      <c r="AW804" s="64" t="s">
        <v>2380</v>
      </c>
      <c r="AX804" s="64" t="s">
        <v>2383</v>
      </c>
      <c r="AY804" s="64" t="s">
        <v>2380</v>
      </c>
      <c r="AZ804" s="64">
        <v>1</v>
      </c>
      <c r="BA804" s="109" t="s">
        <v>7106</v>
      </c>
      <c r="BB804" s="64" t="s">
        <v>10450</v>
      </c>
      <c r="BC804" s="69" t="s">
        <v>10444</v>
      </c>
    </row>
    <row r="805" spans="1:55" x14ac:dyDescent="0.35">
      <c r="A805" t="s">
        <v>1567</v>
      </c>
      <c r="B805">
        <v>24.035</v>
      </c>
      <c r="C805">
        <v>11.71</v>
      </c>
      <c r="D805" t="s">
        <v>2380</v>
      </c>
      <c r="E805" t="s">
        <v>2380</v>
      </c>
      <c r="F805" t="s">
        <v>2380</v>
      </c>
      <c r="G805" t="s">
        <v>2381</v>
      </c>
      <c r="H805" t="s">
        <v>2380</v>
      </c>
      <c r="R805" s="64" t="s">
        <v>30</v>
      </c>
      <c r="S805" s="64">
        <v>1984</v>
      </c>
      <c r="U805" s="7" t="str">
        <f t="shared" si="72"/>
        <v>Dec</v>
      </c>
      <c r="V805" s="10">
        <f t="shared" si="73"/>
        <v>1984</v>
      </c>
      <c r="Y805" s="10" t="s">
        <v>2380</v>
      </c>
      <c r="Z805" s="10" t="str">
        <f t="shared" si="75"/>
        <v>No</v>
      </c>
      <c r="AB805" s="53" t="s">
        <v>12</v>
      </c>
      <c r="AC805" s="10" t="str">
        <f t="shared" si="76"/>
        <v>tier - 3</v>
      </c>
      <c r="AE805" t="s">
        <v>11</v>
      </c>
      <c r="AF805" s="10" t="str">
        <f t="shared" si="77"/>
        <v>tier - 2</v>
      </c>
      <c r="AI805" t="s">
        <v>166</v>
      </c>
      <c r="AJ805" t="str">
        <f t="shared" si="74"/>
        <v>R1019</v>
      </c>
      <c r="AS805" s="110" t="s">
        <v>1567</v>
      </c>
      <c r="AT805" s="64">
        <v>24.035</v>
      </c>
      <c r="AU805" s="64">
        <v>11.71</v>
      </c>
      <c r="AV805" s="64" t="s">
        <v>2380</v>
      </c>
      <c r="AW805" s="64" t="s">
        <v>2380</v>
      </c>
      <c r="AX805" s="64" t="s">
        <v>2380</v>
      </c>
      <c r="AY805" s="64" t="s">
        <v>2380</v>
      </c>
      <c r="AZ805" s="64">
        <v>0</v>
      </c>
      <c r="BA805" s="109" t="s">
        <v>7106</v>
      </c>
      <c r="BB805" s="64" t="s">
        <v>10448</v>
      </c>
      <c r="BC805" s="69" t="s">
        <v>10446</v>
      </c>
    </row>
    <row r="806" spans="1:55" x14ac:dyDescent="0.35">
      <c r="A806" t="s">
        <v>1566</v>
      </c>
      <c r="B806">
        <v>37.119999999999997</v>
      </c>
      <c r="C806">
        <v>5.29</v>
      </c>
      <c r="D806" t="s">
        <v>2380</v>
      </c>
      <c r="E806" t="s">
        <v>2380</v>
      </c>
      <c r="F806" t="s">
        <v>2380</v>
      </c>
      <c r="G806">
        <v>2</v>
      </c>
      <c r="H806" t="s">
        <v>2380</v>
      </c>
      <c r="R806" s="64" t="s">
        <v>15</v>
      </c>
      <c r="S806" s="64">
        <v>1970</v>
      </c>
      <c r="U806" s="7" t="str">
        <f t="shared" si="72"/>
        <v>Nov</v>
      </c>
      <c r="V806" s="10">
        <f t="shared" si="73"/>
        <v>1970</v>
      </c>
      <c r="Y806" s="10" t="s">
        <v>2380</v>
      </c>
      <c r="Z806" s="10" t="str">
        <f t="shared" si="75"/>
        <v>No</v>
      </c>
      <c r="AB806" s="53" t="s">
        <v>11</v>
      </c>
      <c r="AC806" s="10" t="str">
        <f t="shared" si="76"/>
        <v>tier - 2</v>
      </c>
      <c r="AE806" t="s">
        <v>16</v>
      </c>
      <c r="AF806" s="10" t="str">
        <f t="shared" si="77"/>
        <v>tier - 1</v>
      </c>
      <c r="AI806" t="s">
        <v>13</v>
      </c>
      <c r="AJ806" t="str">
        <f t="shared" si="74"/>
        <v>R1013</v>
      </c>
      <c r="AS806" s="110" t="s">
        <v>1566</v>
      </c>
      <c r="AT806" s="64">
        <v>37.119999999999997</v>
      </c>
      <c r="AU806" s="64">
        <v>5.29</v>
      </c>
      <c r="AV806" s="64" t="s">
        <v>2380</v>
      </c>
      <c r="AW806" s="64" t="s">
        <v>2380</v>
      </c>
      <c r="AX806" s="64" t="s">
        <v>2380</v>
      </c>
      <c r="AY806" s="64" t="s">
        <v>2380</v>
      </c>
      <c r="AZ806" s="64">
        <v>2</v>
      </c>
      <c r="BA806" s="109" t="s">
        <v>7334</v>
      </c>
      <c r="BB806" s="64" t="s">
        <v>10450</v>
      </c>
      <c r="BC806" s="69" t="s">
        <v>10444</v>
      </c>
    </row>
    <row r="807" spans="1:55" x14ac:dyDescent="0.35">
      <c r="A807" t="s">
        <v>1565</v>
      </c>
      <c r="B807">
        <v>34.840000000000003</v>
      </c>
      <c r="C807">
        <v>6</v>
      </c>
      <c r="D807" t="s">
        <v>2382</v>
      </c>
      <c r="E807" t="s">
        <v>2380</v>
      </c>
      <c r="F807" t="s">
        <v>2383</v>
      </c>
      <c r="G807">
        <v>1</v>
      </c>
      <c r="H807" t="s">
        <v>2380</v>
      </c>
      <c r="R807" s="64" t="s">
        <v>10</v>
      </c>
      <c r="S807" s="64">
        <v>1984</v>
      </c>
      <c r="U807" s="7" t="str">
        <f t="shared" si="72"/>
        <v>Jul</v>
      </c>
      <c r="V807" s="10">
        <f t="shared" si="73"/>
        <v>1984</v>
      </c>
      <c r="Y807" s="10" t="s">
        <v>2380</v>
      </c>
      <c r="Z807" s="10" t="str">
        <f t="shared" si="75"/>
        <v>No</v>
      </c>
      <c r="AB807" s="53" t="s">
        <v>11</v>
      </c>
      <c r="AC807" s="10" t="str">
        <f t="shared" si="76"/>
        <v>tier - 2</v>
      </c>
      <c r="AE807" t="s">
        <v>16</v>
      </c>
      <c r="AF807" s="10" t="str">
        <f t="shared" si="77"/>
        <v>tier - 1</v>
      </c>
      <c r="AI807" t="s">
        <v>13</v>
      </c>
      <c r="AJ807" t="str">
        <f t="shared" si="74"/>
        <v>R1013</v>
      </c>
      <c r="AS807" s="110" t="s">
        <v>1565</v>
      </c>
      <c r="AT807" s="64">
        <v>34.840000000000003</v>
      </c>
      <c r="AU807" s="64">
        <v>6</v>
      </c>
      <c r="AV807" s="64" t="s">
        <v>2380</v>
      </c>
      <c r="AW807" s="64" t="s">
        <v>2383</v>
      </c>
      <c r="AX807" s="64" t="s">
        <v>2383</v>
      </c>
      <c r="AY807" s="64" t="s">
        <v>2380</v>
      </c>
      <c r="AZ807" s="64">
        <v>1</v>
      </c>
      <c r="BA807" s="109" t="s">
        <v>6751</v>
      </c>
      <c r="BB807" s="64" t="s">
        <v>10449</v>
      </c>
      <c r="BC807" s="69" t="s">
        <v>10444</v>
      </c>
    </row>
    <row r="808" spans="1:55" x14ac:dyDescent="0.35">
      <c r="A808" t="s">
        <v>1564</v>
      </c>
      <c r="B808">
        <v>29.53</v>
      </c>
      <c r="C808">
        <v>10.64</v>
      </c>
      <c r="D808" t="s">
        <v>2380</v>
      </c>
      <c r="E808" t="s">
        <v>2380</v>
      </c>
      <c r="F808" t="s">
        <v>2380</v>
      </c>
      <c r="G808" t="s">
        <v>2381</v>
      </c>
      <c r="H808" t="s">
        <v>2380</v>
      </c>
      <c r="R808" s="64" t="s">
        <v>15</v>
      </c>
      <c r="S808" s="64">
        <v>1989</v>
      </c>
      <c r="U808" s="7" t="str">
        <f t="shared" si="72"/>
        <v>Nov</v>
      </c>
      <c r="V808" s="10">
        <f t="shared" si="73"/>
        <v>1989</v>
      </c>
      <c r="Y808" s="10" t="s">
        <v>2380</v>
      </c>
      <c r="Z808" s="10" t="str">
        <f t="shared" si="75"/>
        <v>No</v>
      </c>
      <c r="AB808" s="53" t="s">
        <v>11</v>
      </c>
      <c r="AC808" s="10" t="str">
        <f t="shared" si="76"/>
        <v>tier - 2</v>
      </c>
      <c r="AE808" t="s">
        <v>11</v>
      </c>
      <c r="AF808" s="10" t="str">
        <f t="shared" si="77"/>
        <v>tier - 2</v>
      </c>
      <c r="AI808" t="s">
        <v>13</v>
      </c>
      <c r="AJ808" t="str">
        <f t="shared" si="74"/>
        <v>R1013</v>
      </c>
      <c r="AS808" s="110" t="s">
        <v>1564</v>
      </c>
      <c r="AT808" s="64">
        <v>29.53</v>
      </c>
      <c r="AU808" s="64">
        <v>10.64</v>
      </c>
      <c r="AV808" s="64" t="s">
        <v>2380</v>
      </c>
      <c r="AW808" s="64" t="s">
        <v>2380</v>
      </c>
      <c r="AX808" s="64" t="s">
        <v>2380</v>
      </c>
      <c r="AY808" s="64" t="s">
        <v>2380</v>
      </c>
      <c r="AZ808" s="64">
        <v>0</v>
      </c>
      <c r="BA808" s="109" t="s">
        <v>7335</v>
      </c>
      <c r="BB808" s="64" t="s">
        <v>10448</v>
      </c>
      <c r="BC808" s="69" t="s">
        <v>10445</v>
      </c>
    </row>
    <row r="809" spans="1:55" x14ac:dyDescent="0.35">
      <c r="A809" t="s">
        <v>1563</v>
      </c>
      <c r="B809">
        <v>42.51</v>
      </c>
      <c r="C809">
        <v>8.2100000000000009</v>
      </c>
      <c r="D809" t="s">
        <v>2382</v>
      </c>
      <c r="E809" t="s">
        <v>2380</v>
      </c>
      <c r="F809" t="s">
        <v>2380</v>
      </c>
      <c r="G809" t="s">
        <v>2381</v>
      </c>
      <c r="H809" t="s">
        <v>2380</v>
      </c>
      <c r="R809" s="64" t="s">
        <v>20</v>
      </c>
      <c r="S809" s="64">
        <v>1982</v>
      </c>
      <c r="U809" s="7" t="str">
        <f t="shared" si="72"/>
        <v>Sep</v>
      </c>
      <c r="V809" s="10">
        <f t="shared" si="73"/>
        <v>1982</v>
      </c>
      <c r="Y809" s="10" t="s">
        <v>2380</v>
      </c>
      <c r="Z809" s="10" t="str">
        <f t="shared" si="75"/>
        <v>No</v>
      </c>
      <c r="AB809" s="53" t="s">
        <v>11</v>
      </c>
      <c r="AC809" s="10" t="str">
        <f t="shared" si="76"/>
        <v>tier - 2</v>
      </c>
      <c r="AE809" t="s">
        <v>12</v>
      </c>
      <c r="AF809" s="10" t="str">
        <f t="shared" si="77"/>
        <v>tier - 3</v>
      </c>
      <c r="AI809" t="s">
        <v>13</v>
      </c>
      <c r="AJ809" t="str">
        <f t="shared" si="74"/>
        <v>R1013</v>
      </c>
      <c r="AS809" s="110" t="s">
        <v>1563</v>
      </c>
      <c r="AT809" s="64">
        <v>42.51</v>
      </c>
      <c r="AU809" s="64">
        <v>8.2100000000000009</v>
      </c>
      <c r="AV809" s="64" t="s">
        <v>2380</v>
      </c>
      <c r="AW809" s="64" t="s">
        <v>2380</v>
      </c>
      <c r="AX809" s="64" t="s">
        <v>2383</v>
      </c>
      <c r="AY809" s="64" t="s">
        <v>2380</v>
      </c>
      <c r="AZ809" s="64">
        <v>0</v>
      </c>
      <c r="BA809" s="109" t="s">
        <v>7336</v>
      </c>
      <c r="BB809" s="64" t="s">
        <v>10448</v>
      </c>
      <c r="BC809" s="69" t="s">
        <v>10444</v>
      </c>
    </row>
    <row r="810" spans="1:55" x14ac:dyDescent="0.35">
      <c r="A810" t="s">
        <v>1562</v>
      </c>
      <c r="B810">
        <v>38.14</v>
      </c>
      <c r="C810">
        <v>5.58</v>
      </c>
      <c r="D810" t="s">
        <v>2380</v>
      </c>
      <c r="E810" t="s">
        <v>2380</v>
      </c>
      <c r="F810" t="s">
        <v>2383</v>
      </c>
      <c r="G810">
        <v>1</v>
      </c>
      <c r="H810" t="s">
        <v>2380</v>
      </c>
      <c r="R810" s="64" t="s">
        <v>20</v>
      </c>
      <c r="S810" s="64">
        <v>1981</v>
      </c>
      <c r="U810" s="7" t="str">
        <f t="shared" si="72"/>
        <v>Sep</v>
      </c>
      <c r="V810" s="10">
        <f t="shared" si="73"/>
        <v>1981</v>
      </c>
      <c r="Y810" s="10" t="s">
        <v>2380</v>
      </c>
      <c r="Z810" s="10" t="str">
        <f t="shared" si="75"/>
        <v>No</v>
      </c>
      <c r="AB810" s="53" t="s">
        <v>11</v>
      </c>
      <c r="AC810" s="10" t="str">
        <f t="shared" si="76"/>
        <v>tier - 2</v>
      </c>
      <c r="AE810" t="s">
        <v>12</v>
      </c>
      <c r="AF810" s="10" t="str">
        <f t="shared" si="77"/>
        <v>tier - 3</v>
      </c>
      <c r="AI810" t="s">
        <v>23</v>
      </c>
      <c r="AJ810" t="str">
        <f t="shared" si="74"/>
        <v>R1012</v>
      </c>
      <c r="AS810" s="110" t="s">
        <v>1562</v>
      </c>
      <c r="AT810" s="64">
        <v>38.14</v>
      </c>
      <c r="AU810" s="64">
        <v>5.58</v>
      </c>
      <c r="AV810" s="64" t="s">
        <v>2380</v>
      </c>
      <c r="AW810" s="64" t="s">
        <v>2383</v>
      </c>
      <c r="AX810" s="64" t="s">
        <v>2380</v>
      </c>
      <c r="AY810" s="64" t="s">
        <v>2380</v>
      </c>
      <c r="AZ810" s="64">
        <v>1</v>
      </c>
      <c r="BA810" s="109" t="s">
        <v>8286</v>
      </c>
      <c r="BB810" s="64" t="s">
        <v>10450</v>
      </c>
      <c r="BC810" s="69" t="s">
        <v>10444</v>
      </c>
    </row>
    <row r="811" spans="1:55" x14ac:dyDescent="0.35">
      <c r="A811" t="s">
        <v>1561</v>
      </c>
      <c r="B811">
        <v>39.93</v>
      </c>
      <c r="C811">
        <v>8.75</v>
      </c>
      <c r="D811" t="s">
        <v>2380</v>
      </c>
      <c r="E811" t="s">
        <v>2380</v>
      </c>
      <c r="F811" t="s">
        <v>2380</v>
      </c>
      <c r="G811" t="s">
        <v>2381</v>
      </c>
      <c r="H811" t="s">
        <v>2380</v>
      </c>
      <c r="R811" s="64" t="s">
        <v>37</v>
      </c>
      <c r="S811" s="64">
        <v>1989</v>
      </c>
      <c r="U811" s="7" t="str">
        <f t="shared" si="72"/>
        <v>Oct</v>
      </c>
      <c r="V811" s="10">
        <f t="shared" si="73"/>
        <v>1989</v>
      </c>
      <c r="Y811" s="10" t="s">
        <v>2380</v>
      </c>
      <c r="Z811" s="10" t="str">
        <f t="shared" si="75"/>
        <v>No</v>
      </c>
      <c r="AB811" s="53" t="s">
        <v>12</v>
      </c>
      <c r="AC811" s="10" t="str">
        <f t="shared" si="76"/>
        <v>tier - 3</v>
      </c>
      <c r="AE811" t="s">
        <v>11</v>
      </c>
      <c r="AF811" s="10" t="str">
        <f t="shared" si="77"/>
        <v>tier - 2</v>
      </c>
      <c r="AI811" t="s">
        <v>42</v>
      </c>
      <c r="AJ811" t="str">
        <f t="shared" si="74"/>
        <v>R1011</v>
      </c>
      <c r="AS811" s="110" t="s">
        <v>1561</v>
      </c>
      <c r="AT811" s="64">
        <v>39.93</v>
      </c>
      <c r="AU811" s="64">
        <v>8.75</v>
      </c>
      <c r="AV811" s="64" t="s">
        <v>2380</v>
      </c>
      <c r="AW811" s="64" t="s">
        <v>2380</v>
      </c>
      <c r="AX811" s="64" t="s">
        <v>2380</v>
      </c>
      <c r="AY811" s="64" t="s">
        <v>2380</v>
      </c>
      <c r="AZ811" s="64">
        <v>0</v>
      </c>
      <c r="BA811" s="109" t="s">
        <v>7337</v>
      </c>
      <c r="BB811" s="64" t="s">
        <v>10448</v>
      </c>
      <c r="BC811" s="69" t="s">
        <v>10444</v>
      </c>
    </row>
    <row r="812" spans="1:55" x14ac:dyDescent="0.35">
      <c r="A812" t="s">
        <v>1560</v>
      </c>
      <c r="B812">
        <v>38.83</v>
      </c>
      <c r="C812">
        <v>11.86</v>
      </c>
      <c r="D812" t="s">
        <v>2380</v>
      </c>
      <c r="E812" t="s">
        <v>2380</v>
      </c>
      <c r="F812" t="s">
        <v>2380</v>
      </c>
      <c r="G812" t="s">
        <v>2381</v>
      </c>
      <c r="H812" t="s">
        <v>2380</v>
      </c>
      <c r="R812" s="64" t="s">
        <v>10</v>
      </c>
      <c r="S812" s="64">
        <v>1985</v>
      </c>
      <c r="U812" s="7" t="str">
        <f t="shared" si="72"/>
        <v>Jul</v>
      </c>
      <c r="V812" s="10">
        <f t="shared" si="73"/>
        <v>1985</v>
      </c>
      <c r="Y812" s="10" t="s">
        <v>2380</v>
      </c>
      <c r="Z812" s="10" t="str">
        <f t="shared" si="75"/>
        <v>No</v>
      </c>
      <c r="AB812" s="53" t="s">
        <v>11</v>
      </c>
      <c r="AC812" s="10" t="str">
        <f t="shared" si="76"/>
        <v>tier - 2</v>
      </c>
      <c r="AE812" t="s">
        <v>16</v>
      </c>
      <c r="AF812" s="10" t="str">
        <f t="shared" si="77"/>
        <v>tier - 1</v>
      </c>
      <c r="AI812" t="s">
        <v>23</v>
      </c>
      <c r="AJ812" t="str">
        <f t="shared" si="74"/>
        <v>R1012</v>
      </c>
      <c r="AS812" s="110" t="s">
        <v>1560</v>
      </c>
      <c r="AT812" s="64">
        <v>38.83</v>
      </c>
      <c r="AU812" s="64">
        <v>11.86</v>
      </c>
      <c r="AV812" s="64" t="s">
        <v>2380</v>
      </c>
      <c r="AW812" s="64" t="s">
        <v>2380</v>
      </c>
      <c r="AX812" s="64" t="s">
        <v>2380</v>
      </c>
      <c r="AY812" s="64" t="s">
        <v>2380</v>
      </c>
      <c r="AZ812" s="64">
        <v>0</v>
      </c>
      <c r="BA812" s="109" t="s">
        <v>6847</v>
      </c>
      <c r="BB812" s="64" t="s">
        <v>10448</v>
      </c>
      <c r="BC812" s="69" t="s">
        <v>10444</v>
      </c>
    </row>
    <row r="813" spans="1:55" x14ac:dyDescent="0.35">
      <c r="A813" t="s">
        <v>1559</v>
      </c>
      <c r="B813">
        <v>37.4</v>
      </c>
      <c r="C813">
        <v>11.46</v>
      </c>
      <c r="D813" t="s">
        <v>2380</v>
      </c>
      <c r="E813" t="s">
        <v>2380</v>
      </c>
      <c r="F813" t="s">
        <v>2380</v>
      </c>
      <c r="G813" t="s">
        <v>2381</v>
      </c>
      <c r="H813" t="s">
        <v>2380</v>
      </c>
      <c r="R813" s="64" t="s">
        <v>10</v>
      </c>
      <c r="S813" s="64">
        <v>1968</v>
      </c>
      <c r="U813" s="7" t="str">
        <f t="shared" si="72"/>
        <v>Jul</v>
      </c>
      <c r="V813" s="10">
        <f t="shared" si="73"/>
        <v>1968</v>
      </c>
      <c r="Y813" s="10" t="s">
        <v>2380</v>
      </c>
      <c r="Z813" s="10" t="str">
        <f t="shared" si="75"/>
        <v>No</v>
      </c>
      <c r="AB813" s="53" t="s">
        <v>11</v>
      </c>
      <c r="AC813" s="10" t="str">
        <f t="shared" si="76"/>
        <v>tier - 2</v>
      </c>
      <c r="AE813" t="s">
        <v>11</v>
      </c>
      <c r="AF813" s="10" t="str">
        <f t="shared" si="77"/>
        <v>tier - 2</v>
      </c>
      <c r="AI813" t="s">
        <v>23</v>
      </c>
      <c r="AJ813" t="str">
        <f t="shared" si="74"/>
        <v>R1012</v>
      </c>
      <c r="AS813" s="110" t="s">
        <v>1559</v>
      </c>
      <c r="AT813" s="64">
        <v>37.4</v>
      </c>
      <c r="AU813" s="64">
        <v>11.46</v>
      </c>
      <c r="AV813" s="64" t="s">
        <v>2380</v>
      </c>
      <c r="AW813" s="64" t="s">
        <v>2380</v>
      </c>
      <c r="AX813" s="64" t="s">
        <v>2380</v>
      </c>
      <c r="AY813" s="64" t="s">
        <v>2380</v>
      </c>
      <c r="AZ813" s="64">
        <v>0</v>
      </c>
      <c r="BA813" s="109" t="s">
        <v>7338</v>
      </c>
      <c r="BB813" s="64" t="s">
        <v>10448</v>
      </c>
      <c r="BC813" s="69" t="s">
        <v>10444</v>
      </c>
    </row>
    <row r="814" spans="1:55" x14ac:dyDescent="0.35">
      <c r="A814" t="s">
        <v>1558</v>
      </c>
      <c r="B814">
        <v>21.4</v>
      </c>
      <c r="C814">
        <v>9.0299999999999994</v>
      </c>
      <c r="D814" t="s">
        <v>2380</v>
      </c>
      <c r="E814" t="s">
        <v>2380</v>
      </c>
      <c r="F814" t="s">
        <v>2380</v>
      </c>
      <c r="G814" t="s">
        <v>2381</v>
      </c>
      <c r="H814" t="s">
        <v>2380</v>
      </c>
      <c r="R814" s="64" t="s">
        <v>30</v>
      </c>
      <c r="S814" s="64">
        <v>1971</v>
      </c>
      <c r="U814" s="7" t="str">
        <f t="shared" si="72"/>
        <v>Dec</v>
      </c>
      <c r="V814" s="10">
        <f t="shared" si="73"/>
        <v>1971</v>
      </c>
      <c r="Y814" s="10" t="s">
        <v>2380</v>
      </c>
      <c r="Z814" s="10" t="str">
        <f t="shared" si="75"/>
        <v>No</v>
      </c>
      <c r="AB814" s="53" t="s">
        <v>12</v>
      </c>
      <c r="AC814" s="10" t="str">
        <f t="shared" si="76"/>
        <v>tier - 3</v>
      </c>
      <c r="AE814" t="s">
        <v>16</v>
      </c>
      <c r="AF814" s="10" t="str">
        <f t="shared" si="77"/>
        <v>tier - 1</v>
      </c>
      <c r="AI814" t="s">
        <v>13</v>
      </c>
      <c r="AJ814" t="str">
        <f t="shared" si="74"/>
        <v>R1013</v>
      </c>
      <c r="AS814" s="110" t="s">
        <v>1558</v>
      </c>
      <c r="AT814" s="64">
        <v>21.4</v>
      </c>
      <c r="AU814" s="64">
        <v>9.0299999999999994</v>
      </c>
      <c r="AV814" s="64" t="s">
        <v>2380</v>
      </c>
      <c r="AW814" s="64" t="s">
        <v>2380</v>
      </c>
      <c r="AX814" s="64" t="s">
        <v>2380</v>
      </c>
      <c r="AY814" s="64" t="s">
        <v>2380</v>
      </c>
      <c r="AZ814" s="64">
        <v>0</v>
      </c>
      <c r="BA814" s="109" t="s">
        <v>7195</v>
      </c>
      <c r="BB814" s="64" t="s">
        <v>10448</v>
      </c>
      <c r="BC814" s="69" t="s">
        <v>10446</v>
      </c>
    </row>
    <row r="815" spans="1:55" x14ac:dyDescent="0.35">
      <c r="A815" t="s">
        <v>1557</v>
      </c>
      <c r="B815">
        <v>38.380000000000003</v>
      </c>
      <c r="C815">
        <v>8.26</v>
      </c>
      <c r="D815" t="s">
        <v>2382</v>
      </c>
      <c r="E815" t="s">
        <v>2380</v>
      </c>
      <c r="F815" t="s">
        <v>2380</v>
      </c>
      <c r="G815">
        <v>2</v>
      </c>
      <c r="H815" t="s">
        <v>2380</v>
      </c>
      <c r="R815" s="64" t="s">
        <v>18</v>
      </c>
      <c r="S815" s="64">
        <v>1983</v>
      </c>
      <c r="U815" s="7" t="str">
        <f t="shared" si="72"/>
        <v>Jun</v>
      </c>
      <c r="V815" s="10">
        <f t="shared" si="73"/>
        <v>1983</v>
      </c>
      <c r="Y815" s="10" t="s">
        <v>2380</v>
      </c>
      <c r="Z815" s="10" t="str">
        <f t="shared" si="75"/>
        <v>No</v>
      </c>
      <c r="AB815" s="53" t="s">
        <v>12</v>
      </c>
      <c r="AC815" s="10" t="str">
        <f t="shared" si="76"/>
        <v>tier - 3</v>
      </c>
      <c r="AE815" t="s">
        <v>16</v>
      </c>
      <c r="AF815" s="10" t="str">
        <f t="shared" si="77"/>
        <v>tier - 1</v>
      </c>
      <c r="AI815" t="s">
        <v>23</v>
      </c>
      <c r="AJ815" t="str">
        <f t="shared" si="74"/>
        <v>R1012</v>
      </c>
      <c r="AS815" s="110" t="s">
        <v>1557</v>
      </c>
      <c r="AT815" s="64">
        <v>38.380000000000003</v>
      </c>
      <c r="AU815" s="64">
        <v>8.26</v>
      </c>
      <c r="AV815" s="64" t="s">
        <v>2380</v>
      </c>
      <c r="AW815" s="64" t="s">
        <v>2380</v>
      </c>
      <c r="AX815" s="64" t="s">
        <v>2383</v>
      </c>
      <c r="AY815" s="64" t="s">
        <v>2380</v>
      </c>
      <c r="AZ815" s="64">
        <v>2</v>
      </c>
      <c r="BA815" s="109" t="s">
        <v>7339</v>
      </c>
      <c r="BB815" s="64" t="s">
        <v>10448</v>
      </c>
      <c r="BC815" s="69" t="s">
        <v>10444</v>
      </c>
    </row>
    <row r="816" spans="1:55" x14ac:dyDescent="0.35">
      <c r="A816" t="s">
        <v>1556</v>
      </c>
      <c r="B816">
        <v>33.659999999999997</v>
      </c>
      <c r="C816">
        <v>5.42</v>
      </c>
      <c r="D816" t="s">
        <v>2382</v>
      </c>
      <c r="E816" t="s">
        <v>2380</v>
      </c>
      <c r="F816" t="s">
        <v>2380</v>
      </c>
      <c r="G816">
        <v>2</v>
      </c>
      <c r="H816" t="s">
        <v>2380</v>
      </c>
      <c r="R816" s="64" t="s">
        <v>18</v>
      </c>
      <c r="S816" s="64">
        <v>1994</v>
      </c>
      <c r="U816" s="7" t="str">
        <f t="shared" si="72"/>
        <v>Jun</v>
      </c>
      <c r="V816" s="10">
        <f t="shared" si="73"/>
        <v>1994</v>
      </c>
      <c r="Y816" s="10" t="s">
        <v>2380</v>
      </c>
      <c r="Z816" s="10" t="str">
        <f t="shared" si="75"/>
        <v>No</v>
      </c>
      <c r="AB816" s="53" t="s">
        <v>11</v>
      </c>
      <c r="AC816" s="10" t="str">
        <f t="shared" si="76"/>
        <v>tier - 2</v>
      </c>
      <c r="AE816" t="s">
        <v>12</v>
      </c>
      <c r="AF816" s="10" t="str">
        <f t="shared" si="77"/>
        <v>tier - 3</v>
      </c>
      <c r="AI816" t="s">
        <v>23</v>
      </c>
      <c r="AJ816" t="str">
        <f t="shared" si="74"/>
        <v>R1012</v>
      </c>
      <c r="AS816" s="110" t="s">
        <v>1556</v>
      </c>
      <c r="AT816" s="64">
        <v>33.659999999999997</v>
      </c>
      <c r="AU816" s="64">
        <v>5.42</v>
      </c>
      <c r="AV816" s="64" t="s">
        <v>2380</v>
      </c>
      <c r="AW816" s="64" t="s">
        <v>2380</v>
      </c>
      <c r="AX816" s="64" t="s">
        <v>2383</v>
      </c>
      <c r="AY816" s="64" t="s">
        <v>2380</v>
      </c>
      <c r="AZ816" s="64">
        <v>2</v>
      </c>
      <c r="BA816" s="109" t="s">
        <v>7340</v>
      </c>
      <c r="BB816" s="64" t="s">
        <v>10450</v>
      </c>
      <c r="BC816" s="69" t="s">
        <v>10444</v>
      </c>
    </row>
    <row r="817" spans="1:55" x14ac:dyDescent="0.35">
      <c r="A817" t="s">
        <v>1555</v>
      </c>
      <c r="B817">
        <v>31.79</v>
      </c>
      <c r="C817">
        <v>11.33</v>
      </c>
      <c r="D817" t="s">
        <v>2382</v>
      </c>
      <c r="E817" t="s">
        <v>2380</v>
      </c>
      <c r="F817" t="s">
        <v>2383</v>
      </c>
      <c r="G817">
        <v>1</v>
      </c>
      <c r="H817" t="s">
        <v>2380</v>
      </c>
      <c r="R817" s="64" t="s">
        <v>37</v>
      </c>
      <c r="S817" s="64">
        <v>1978</v>
      </c>
      <c r="U817" s="7" t="str">
        <f t="shared" si="72"/>
        <v>Oct</v>
      </c>
      <c r="V817" s="10">
        <f t="shared" si="73"/>
        <v>1978</v>
      </c>
      <c r="Y817" s="10" t="s">
        <v>2380</v>
      </c>
      <c r="Z817" s="10" t="str">
        <f t="shared" si="75"/>
        <v>No</v>
      </c>
      <c r="AB817" s="53" t="s">
        <v>12</v>
      </c>
      <c r="AC817" s="10" t="str">
        <f t="shared" si="76"/>
        <v>tier - 3</v>
      </c>
      <c r="AE817" t="s">
        <v>16</v>
      </c>
      <c r="AF817" s="10" t="str">
        <f t="shared" si="77"/>
        <v>tier - 1</v>
      </c>
      <c r="AI817" t="s">
        <v>13</v>
      </c>
      <c r="AJ817" t="str">
        <f t="shared" si="74"/>
        <v>R1013</v>
      </c>
      <c r="AS817" s="110" t="s">
        <v>1555</v>
      </c>
      <c r="AT817" s="64">
        <v>31.79</v>
      </c>
      <c r="AU817" s="64">
        <v>11.33</v>
      </c>
      <c r="AV817" s="64" t="s">
        <v>2380</v>
      </c>
      <c r="AW817" s="64" t="s">
        <v>2383</v>
      </c>
      <c r="AX817" s="64" t="s">
        <v>2383</v>
      </c>
      <c r="AY817" s="64" t="s">
        <v>2380</v>
      </c>
      <c r="AZ817" s="64">
        <v>1</v>
      </c>
      <c r="BA817" s="109" t="s">
        <v>6260</v>
      </c>
      <c r="BB817" s="64" t="s">
        <v>10448</v>
      </c>
      <c r="BC817" s="69" t="s">
        <v>10444</v>
      </c>
    </row>
    <row r="818" spans="1:55" x14ac:dyDescent="0.35">
      <c r="A818" t="s">
        <v>1554</v>
      </c>
      <c r="B818">
        <v>29.7</v>
      </c>
      <c r="C818">
        <v>7.69</v>
      </c>
      <c r="D818" t="s">
        <v>2382</v>
      </c>
      <c r="E818" t="s">
        <v>2380</v>
      </c>
      <c r="F818" t="s">
        <v>2383</v>
      </c>
      <c r="G818">
        <v>1</v>
      </c>
      <c r="H818" t="s">
        <v>2380</v>
      </c>
      <c r="R818" s="64" t="s">
        <v>10</v>
      </c>
      <c r="S818" s="64">
        <v>1968</v>
      </c>
      <c r="U818" s="7" t="str">
        <f t="shared" si="72"/>
        <v>Jul</v>
      </c>
      <c r="V818" s="10">
        <f t="shared" si="73"/>
        <v>1968</v>
      </c>
      <c r="Y818" s="10" t="s">
        <v>2380</v>
      </c>
      <c r="Z818" s="10" t="str">
        <f t="shared" si="75"/>
        <v>No</v>
      </c>
      <c r="AB818" s="53" t="s">
        <v>11</v>
      </c>
      <c r="AC818" s="10" t="str">
        <f t="shared" si="76"/>
        <v>tier - 2</v>
      </c>
      <c r="AE818" t="s">
        <v>16</v>
      </c>
      <c r="AF818" s="10" t="str">
        <f t="shared" si="77"/>
        <v>tier - 1</v>
      </c>
      <c r="AI818" t="s">
        <v>23</v>
      </c>
      <c r="AJ818" t="str">
        <f t="shared" si="74"/>
        <v>R1012</v>
      </c>
      <c r="AS818" s="110" t="s">
        <v>1554</v>
      </c>
      <c r="AT818" s="64">
        <v>29.7</v>
      </c>
      <c r="AU818" s="64">
        <v>7.69</v>
      </c>
      <c r="AV818" s="64" t="s">
        <v>2380</v>
      </c>
      <c r="AW818" s="64" t="s">
        <v>2383</v>
      </c>
      <c r="AX818" s="64" t="s">
        <v>2383</v>
      </c>
      <c r="AY818" s="64" t="s">
        <v>2380</v>
      </c>
      <c r="AZ818" s="64">
        <v>1</v>
      </c>
      <c r="BA818" s="109" t="s">
        <v>7341</v>
      </c>
      <c r="BB818" s="64" t="s">
        <v>10448</v>
      </c>
      <c r="BC818" s="69" t="s">
        <v>10445</v>
      </c>
    </row>
    <row r="819" spans="1:55" x14ac:dyDescent="0.35">
      <c r="A819" t="s">
        <v>1553</v>
      </c>
      <c r="B819">
        <v>25.46</v>
      </c>
      <c r="C819">
        <v>8.77</v>
      </c>
      <c r="D819" t="s">
        <v>2382</v>
      </c>
      <c r="E819" t="s">
        <v>2380</v>
      </c>
      <c r="F819" t="s">
        <v>2383</v>
      </c>
      <c r="G819">
        <v>1</v>
      </c>
      <c r="H819" t="s">
        <v>2380</v>
      </c>
      <c r="R819" s="64" t="s">
        <v>35</v>
      </c>
      <c r="S819" s="64">
        <v>1986</v>
      </c>
      <c r="U819" s="7" t="str">
        <f t="shared" si="72"/>
        <v>Aug</v>
      </c>
      <c r="V819" s="10">
        <f t="shared" si="73"/>
        <v>1986</v>
      </c>
      <c r="Y819" s="10" t="s">
        <v>2380</v>
      </c>
      <c r="Z819" s="10" t="str">
        <f t="shared" si="75"/>
        <v>No</v>
      </c>
      <c r="AB819" s="53" t="s">
        <v>12</v>
      </c>
      <c r="AC819" s="10" t="str">
        <f t="shared" si="76"/>
        <v>tier - 3</v>
      </c>
      <c r="AE819" t="s">
        <v>12</v>
      </c>
      <c r="AF819" s="10" t="str">
        <f t="shared" si="77"/>
        <v>tier - 3</v>
      </c>
      <c r="AI819" t="s">
        <v>168</v>
      </c>
      <c r="AJ819" t="str">
        <f t="shared" si="74"/>
        <v>R1016</v>
      </c>
      <c r="AS819" s="110" t="s">
        <v>1553</v>
      </c>
      <c r="AT819" s="64">
        <v>25.46</v>
      </c>
      <c r="AU819" s="64">
        <v>8.77</v>
      </c>
      <c r="AV819" s="64" t="s">
        <v>2380</v>
      </c>
      <c r="AW819" s="64" t="s">
        <v>2383</v>
      </c>
      <c r="AX819" s="64" t="s">
        <v>2383</v>
      </c>
      <c r="AY819" s="64" t="s">
        <v>2380</v>
      </c>
      <c r="AZ819" s="64">
        <v>1</v>
      </c>
      <c r="BA819" s="109" t="s">
        <v>7065</v>
      </c>
      <c r="BB819" s="64" t="s">
        <v>10448</v>
      </c>
      <c r="BC819" s="69" t="s">
        <v>10445</v>
      </c>
    </row>
    <row r="820" spans="1:55" x14ac:dyDescent="0.35">
      <c r="A820" t="s">
        <v>1552</v>
      </c>
      <c r="B820">
        <v>39.14</v>
      </c>
      <c r="C820">
        <v>4.91</v>
      </c>
      <c r="D820" t="s">
        <v>2380</v>
      </c>
      <c r="E820" t="s">
        <v>2382</v>
      </c>
      <c r="F820" t="s">
        <v>2380</v>
      </c>
      <c r="G820">
        <v>1</v>
      </c>
      <c r="H820" t="s">
        <v>2380</v>
      </c>
      <c r="R820" s="64" t="s">
        <v>18</v>
      </c>
      <c r="S820" s="64">
        <v>1986</v>
      </c>
      <c r="U820" s="7" t="str">
        <f t="shared" si="72"/>
        <v>Jun</v>
      </c>
      <c r="V820" s="10">
        <f t="shared" si="73"/>
        <v>1986</v>
      </c>
      <c r="Y820" s="10" t="s">
        <v>2380</v>
      </c>
      <c r="Z820" s="10" t="str">
        <f t="shared" si="75"/>
        <v>No</v>
      </c>
      <c r="AB820" s="53" t="s">
        <v>11</v>
      </c>
      <c r="AC820" s="10" t="str">
        <f t="shared" si="76"/>
        <v>tier - 2</v>
      </c>
      <c r="AE820" t="s">
        <v>16</v>
      </c>
      <c r="AF820" s="10" t="str">
        <f t="shared" si="77"/>
        <v>tier - 1</v>
      </c>
      <c r="AI820" t="s">
        <v>168</v>
      </c>
      <c r="AJ820" t="str">
        <f t="shared" si="74"/>
        <v>R1016</v>
      </c>
      <c r="AS820" s="110" t="s">
        <v>1552</v>
      </c>
      <c r="AT820" s="64">
        <v>39.14</v>
      </c>
      <c r="AU820" s="64">
        <v>4.91</v>
      </c>
      <c r="AV820" s="64" t="s">
        <v>2382</v>
      </c>
      <c r="AW820" s="64" t="s">
        <v>2380</v>
      </c>
      <c r="AX820" s="64" t="s">
        <v>2380</v>
      </c>
      <c r="AY820" s="64" t="s">
        <v>2380</v>
      </c>
      <c r="AZ820" s="64">
        <v>1</v>
      </c>
      <c r="BA820" s="109" t="s">
        <v>7342</v>
      </c>
      <c r="BB820" s="64" t="s">
        <v>10450</v>
      </c>
      <c r="BC820" s="69" t="s">
        <v>10444</v>
      </c>
    </row>
    <row r="821" spans="1:55" x14ac:dyDescent="0.35">
      <c r="A821" t="s">
        <v>1551</v>
      </c>
      <c r="B821">
        <v>41.2</v>
      </c>
      <c r="C821">
        <v>4.95</v>
      </c>
      <c r="D821" t="s">
        <v>2380</v>
      </c>
      <c r="E821" t="s">
        <v>2380</v>
      </c>
      <c r="F821" t="s">
        <v>2380</v>
      </c>
      <c r="G821">
        <v>1</v>
      </c>
      <c r="H821" t="s">
        <v>2380</v>
      </c>
      <c r="R821" s="64" t="s">
        <v>18</v>
      </c>
      <c r="S821" s="64">
        <v>1970</v>
      </c>
      <c r="U821" s="7" t="str">
        <f t="shared" si="72"/>
        <v>Jun</v>
      </c>
      <c r="V821" s="10">
        <f t="shared" si="73"/>
        <v>1970</v>
      </c>
      <c r="Y821" s="10" t="s">
        <v>2380</v>
      </c>
      <c r="Z821" s="10" t="str">
        <f t="shared" si="75"/>
        <v>No</v>
      </c>
      <c r="AB821" s="53" t="s">
        <v>11</v>
      </c>
      <c r="AC821" s="10" t="str">
        <f t="shared" si="76"/>
        <v>tier - 2</v>
      </c>
      <c r="AE821" t="s">
        <v>12</v>
      </c>
      <c r="AF821" s="10" t="str">
        <f t="shared" si="77"/>
        <v>tier - 3</v>
      </c>
      <c r="AI821" t="s">
        <v>13</v>
      </c>
      <c r="AJ821" t="str">
        <f t="shared" si="74"/>
        <v>R1013</v>
      </c>
      <c r="AS821" s="110" t="s">
        <v>1551</v>
      </c>
      <c r="AT821" s="64">
        <v>41.2</v>
      </c>
      <c r="AU821" s="64">
        <v>4.95</v>
      </c>
      <c r="AV821" s="64" t="s">
        <v>2380</v>
      </c>
      <c r="AW821" s="64" t="s">
        <v>2380</v>
      </c>
      <c r="AX821" s="64" t="s">
        <v>2380</v>
      </c>
      <c r="AY821" s="64" t="s">
        <v>2380</v>
      </c>
      <c r="AZ821" s="64">
        <v>1</v>
      </c>
      <c r="BA821" s="109" t="s">
        <v>7201</v>
      </c>
      <c r="BB821" s="64" t="s">
        <v>10450</v>
      </c>
      <c r="BC821" s="69" t="s">
        <v>10444</v>
      </c>
    </row>
    <row r="822" spans="1:55" x14ac:dyDescent="0.35">
      <c r="A822" t="s">
        <v>1550</v>
      </c>
      <c r="B822">
        <v>28.81</v>
      </c>
      <c r="C822">
        <v>10.8</v>
      </c>
      <c r="D822" t="s">
        <v>2382</v>
      </c>
      <c r="E822" t="s">
        <v>2380</v>
      </c>
      <c r="F822" t="s">
        <v>2383</v>
      </c>
      <c r="G822">
        <v>1</v>
      </c>
      <c r="H822" t="s">
        <v>2380</v>
      </c>
      <c r="R822" s="64" t="s">
        <v>30</v>
      </c>
      <c r="S822" s="64">
        <v>1966</v>
      </c>
      <c r="U822" s="7" t="str">
        <f t="shared" si="72"/>
        <v>Dec</v>
      </c>
      <c r="V822" s="10">
        <f t="shared" si="73"/>
        <v>1966</v>
      </c>
      <c r="Y822" s="10" t="s">
        <v>2380</v>
      </c>
      <c r="Z822" s="10" t="str">
        <f t="shared" si="75"/>
        <v>No</v>
      </c>
      <c r="AB822" s="53" t="s">
        <v>12</v>
      </c>
      <c r="AC822" s="10" t="str">
        <f t="shared" si="76"/>
        <v>tier - 3</v>
      </c>
      <c r="AE822" t="s">
        <v>16</v>
      </c>
      <c r="AF822" s="10" t="str">
        <f t="shared" si="77"/>
        <v>tier - 1</v>
      </c>
      <c r="AI822" t="s">
        <v>13</v>
      </c>
      <c r="AJ822" t="str">
        <f t="shared" si="74"/>
        <v>R1013</v>
      </c>
      <c r="AS822" s="110" t="s">
        <v>1550</v>
      </c>
      <c r="AT822" s="64">
        <v>28.81</v>
      </c>
      <c r="AU822" s="64">
        <v>10.8</v>
      </c>
      <c r="AV822" s="64" t="s">
        <v>2380</v>
      </c>
      <c r="AW822" s="64" t="s">
        <v>2383</v>
      </c>
      <c r="AX822" s="64" t="s">
        <v>2383</v>
      </c>
      <c r="AY822" s="64" t="s">
        <v>2380</v>
      </c>
      <c r="AZ822" s="64">
        <v>1</v>
      </c>
      <c r="BA822" s="109" t="s">
        <v>7343</v>
      </c>
      <c r="BB822" s="64" t="s">
        <v>10448</v>
      </c>
      <c r="BC822" s="69" t="s">
        <v>10445</v>
      </c>
    </row>
    <row r="823" spans="1:55" x14ac:dyDescent="0.35">
      <c r="A823" t="s">
        <v>1549</v>
      </c>
      <c r="B823">
        <v>37.409999999999997</v>
      </c>
      <c r="C823">
        <v>7.21</v>
      </c>
      <c r="D823" t="s">
        <v>2380</v>
      </c>
      <c r="E823" t="s">
        <v>2380</v>
      </c>
      <c r="F823" t="s">
        <v>2380</v>
      </c>
      <c r="G823">
        <v>2</v>
      </c>
      <c r="H823" t="s">
        <v>2380</v>
      </c>
      <c r="R823" s="64" t="s">
        <v>37</v>
      </c>
      <c r="S823" s="64">
        <v>1988</v>
      </c>
      <c r="U823" s="7" t="str">
        <f t="shared" si="72"/>
        <v>Oct</v>
      </c>
      <c r="V823" s="10">
        <f t="shared" si="73"/>
        <v>1988</v>
      </c>
      <c r="Y823" s="10" t="s">
        <v>2380</v>
      </c>
      <c r="Z823" s="10" t="str">
        <f t="shared" si="75"/>
        <v>No</v>
      </c>
      <c r="AB823" s="53" t="s">
        <v>12</v>
      </c>
      <c r="AC823" s="10" t="str">
        <f t="shared" si="76"/>
        <v>tier - 3</v>
      </c>
      <c r="AE823" t="s">
        <v>11</v>
      </c>
      <c r="AF823" s="10" t="str">
        <f t="shared" si="77"/>
        <v>tier - 2</v>
      </c>
      <c r="AI823" t="s">
        <v>247</v>
      </c>
      <c r="AJ823" t="str">
        <f t="shared" si="74"/>
        <v>R1024</v>
      </c>
      <c r="AS823" s="110" t="s">
        <v>1549</v>
      </c>
      <c r="AT823" s="64">
        <v>37.409999999999997</v>
      </c>
      <c r="AU823" s="64">
        <v>7.21</v>
      </c>
      <c r="AV823" s="64" t="s">
        <v>2380</v>
      </c>
      <c r="AW823" s="64" t="s">
        <v>2380</v>
      </c>
      <c r="AX823" s="64" t="s">
        <v>2380</v>
      </c>
      <c r="AY823" s="64" t="s">
        <v>2380</v>
      </c>
      <c r="AZ823" s="64">
        <v>2</v>
      </c>
      <c r="BA823" s="109" t="s">
        <v>7344</v>
      </c>
      <c r="BB823" s="64" t="s">
        <v>10448</v>
      </c>
      <c r="BC823" s="69" t="s">
        <v>10444</v>
      </c>
    </row>
    <row r="824" spans="1:55" x14ac:dyDescent="0.35">
      <c r="A824" t="s">
        <v>1548</v>
      </c>
      <c r="B824">
        <v>52.54</v>
      </c>
      <c r="C824">
        <v>5.12</v>
      </c>
      <c r="D824" t="s">
        <v>2380</v>
      </c>
      <c r="E824" t="s">
        <v>2380</v>
      </c>
      <c r="F824" t="s">
        <v>2383</v>
      </c>
      <c r="G824">
        <v>1</v>
      </c>
      <c r="H824" t="s">
        <v>2380</v>
      </c>
      <c r="R824" s="64" t="s">
        <v>20</v>
      </c>
      <c r="S824" s="64">
        <v>1981</v>
      </c>
      <c r="U824" s="7" t="str">
        <f t="shared" si="72"/>
        <v>Sep</v>
      </c>
      <c r="V824" s="10">
        <f t="shared" si="73"/>
        <v>1981</v>
      </c>
      <c r="Y824" s="10" t="s">
        <v>2380</v>
      </c>
      <c r="Z824" s="10" t="str">
        <f t="shared" si="75"/>
        <v>No</v>
      </c>
      <c r="AB824" s="53" t="s">
        <v>12</v>
      </c>
      <c r="AC824" s="10" t="str">
        <f t="shared" si="76"/>
        <v>tier - 3</v>
      </c>
      <c r="AE824" t="s">
        <v>16</v>
      </c>
      <c r="AF824" s="10" t="str">
        <f t="shared" si="77"/>
        <v>tier - 1</v>
      </c>
      <c r="AI824" t="s">
        <v>13</v>
      </c>
      <c r="AJ824" t="str">
        <f t="shared" si="74"/>
        <v>R1013</v>
      </c>
      <c r="AS824" s="110" t="s">
        <v>1548</v>
      </c>
      <c r="AT824" s="64">
        <v>52.54</v>
      </c>
      <c r="AU824" s="64">
        <v>5.12</v>
      </c>
      <c r="AV824" s="64" t="s">
        <v>2380</v>
      </c>
      <c r="AW824" s="64" t="s">
        <v>2383</v>
      </c>
      <c r="AX824" s="64" t="s">
        <v>2380</v>
      </c>
      <c r="AY824" s="64" t="s">
        <v>2380</v>
      </c>
      <c r="AZ824" s="64">
        <v>1</v>
      </c>
      <c r="BA824" s="109" t="s">
        <v>6782</v>
      </c>
      <c r="BB824" s="64" t="s">
        <v>10450</v>
      </c>
      <c r="BC824" s="69" t="s">
        <v>10444</v>
      </c>
    </row>
    <row r="825" spans="1:55" x14ac:dyDescent="0.35">
      <c r="A825" t="s">
        <v>1547</v>
      </c>
      <c r="B825">
        <v>17.29</v>
      </c>
      <c r="C825">
        <v>4.62</v>
      </c>
      <c r="D825" t="s">
        <v>2380</v>
      </c>
      <c r="E825" t="s">
        <v>2382</v>
      </c>
      <c r="F825" t="s">
        <v>2380</v>
      </c>
      <c r="G825">
        <v>1</v>
      </c>
      <c r="H825" t="s">
        <v>2382</v>
      </c>
      <c r="R825" s="64" t="s">
        <v>20</v>
      </c>
      <c r="S825" s="64">
        <v>1981</v>
      </c>
      <c r="U825" s="7" t="str">
        <f t="shared" si="72"/>
        <v>Sep</v>
      </c>
      <c r="V825" s="10">
        <f t="shared" si="73"/>
        <v>1981</v>
      </c>
      <c r="Y825" s="10" t="s">
        <v>2380</v>
      </c>
      <c r="Z825" s="10" t="str">
        <f t="shared" si="75"/>
        <v>No</v>
      </c>
      <c r="AB825" s="53" t="s">
        <v>11</v>
      </c>
      <c r="AC825" s="10" t="str">
        <f t="shared" si="76"/>
        <v>tier - 2</v>
      </c>
      <c r="AE825" t="s">
        <v>16</v>
      </c>
      <c r="AF825" s="10" t="str">
        <f t="shared" si="77"/>
        <v>tier - 1</v>
      </c>
      <c r="AI825" t="s">
        <v>42</v>
      </c>
      <c r="AJ825" t="str">
        <f t="shared" si="74"/>
        <v>R1011</v>
      </c>
      <c r="AS825" s="110" t="s">
        <v>1547</v>
      </c>
      <c r="AT825" s="64">
        <v>17.29</v>
      </c>
      <c r="AU825" s="64">
        <v>4.62</v>
      </c>
      <c r="AV825" s="64" t="s">
        <v>2382</v>
      </c>
      <c r="AW825" s="64" t="s">
        <v>2380</v>
      </c>
      <c r="AX825" s="64" t="s">
        <v>2380</v>
      </c>
      <c r="AY825" s="64" t="s">
        <v>2383</v>
      </c>
      <c r="AZ825" s="64">
        <v>1</v>
      </c>
      <c r="BA825" s="109" t="s">
        <v>7345</v>
      </c>
      <c r="BB825" s="64" t="s">
        <v>10450</v>
      </c>
      <c r="BC825" s="69" t="s">
        <v>10447</v>
      </c>
    </row>
    <row r="826" spans="1:55" x14ac:dyDescent="0.35">
      <c r="A826" t="s">
        <v>1546</v>
      </c>
      <c r="B826">
        <v>31.74</v>
      </c>
      <c r="C826">
        <v>7.68</v>
      </c>
      <c r="D826" t="s">
        <v>2382</v>
      </c>
      <c r="E826" t="s">
        <v>2380</v>
      </c>
      <c r="F826" t="s">
        <v>2380</v>
      </c>
      <c r="G826" t="s">
        <v>2381</v>
      </c>
      <c r="H826" t="s">
        <v>2380</v>
      </c>
      <c r="R826" s="64" t="s">
        <v>37</v>
      </c>
      <c r="S826" s="64">
        <v>1981</v>
      </c>
      <c r="U826" s="7" t="str">
        <f t="shared" si="72"/>
        <v>Oct</v>
      </c>
      <c r="V826" s="10">
        <f t="shared" si="73"/>
        <v>1981</v>
      </c>
      <c r="Y826" s="10" t="s">
        <v>2380</v>
      </c>
      <c r="Z826" s="10" t="str">
        <f t="shared" si="75"/>
        <v>No</v>
      </c>
      <c r="AB826" s="53" t="s">
        <v>12</v>
      </c>
      <c r="AC826" s="10" t="str">
        <f t="shared" si="76"/>
        <v>tier - 3</v>
      </c>
      <c r="AE826" t="s">
        <v>11</v>
      </c>
      <c r="AF826" s="10" t="str">
        <f t="shared" si="77"/>
        <v>tier - 2</v>
      </c>
      <c r="AI826" t="s">
        <v>13</v>
      </c>
      <c r="AJ826" t="str">
        <f t="shared" si="74"/>
        <v>R1013</v>
      </c>
      <c r="AS826" s="110" t="s">
        <v>1546</v>
      </c>
      <c r="AT826" s="64">
        <v>31.74</v>
      </c>
      <c r="AU826" s="64">
        <v>7.68</v>
      </c>
      <c r="AV826" s="64" t="s">
        <v>2380</v>
      </c>
      <c r="AW826" s="64" t="s">
        <v>2380</v>
      </c>
      <c r="AX826" s="64" t="s">
        <v>2383</v>
      </c>
      <c r="AY826" s="64" t="s">
        <v>2380</v>
      </c>
      <c r="AZ826" s="64">
        <v>0</v>
      </c>
      <c r="BA826" s="109" t="s">
        <v>7346</v>
      </c>
      <c r="BB826" s="64" t="s">
        <v>10448</v>
      </c>
      <c r="BC826" s="69" t="s">
        <v>10444</v>
      </c>
    </row>
    <row r="827" spans="1:55" x14ac:dyDescent="0.35">
      <c r="A827" t="s">
        <v>1545</v>
      </c>
      <c r="B827">
        <v>26.504999999999999</v>
      </c>
      <c r="C827">
        <v>6.79</v>
      </c>
      <c r="D827" t="s">
        <v>2382</v>
      </c>
      <c r="E827" t="s">
        <v>2380</v>
      </c>
      <c r="F827" t="s">
        <v>2383</v>
      </c>
      <c r="G827">
        <v>1</v>
      </c>
      <c r="H827" t="s">
        <v>2380</v>
      </c>
      <c r="R827" s="64" t="s">
        <v>15</v>
      </c>
      <c r="S827" s="64">
        <v>1980</v>
      </c>
      <c r="U827" s="7" t="str">
        <f t="shared" si="72"/>
        <v>Nov</v>
      </c>
      <c r="V827" s="10">
        <f t="shared" si="73"/>
        <v>1980</v>
      </c>
      <c r="Y827" s="10" t="s">
        <v>2380</v>
      </c>
      <c r="Z827" s="10" t="str">
        <f t="shared" si="75"/>
        <v>No</v>
      </c>
      <c r="AB827" s="53" t="s">
        <v>11</v>
      </c>
      <c r="AC827" s="10" t="str">
        <f t="shared" si="76"/>
        <v>tier - 2</v>
      </c>
      <c r="AE827" t="s">
        <v>11</v>
      </c>
      <c r="AF827" s="10" t="str">
        <f t="shared" si="77"/>
        <v>tier - 2</v>
      </c>
      <c r="AI827" t="s">
        <v>13</v>
      </c>
      <c r="AJ827" t="str">
        <f t="shared" si="74"/>
        <v>R1013</v>
      </c>
      <c r="AS827" s="110" t="s">
        <v>1545</v>
      </c>
      <c r="AT827" s="64">
        <v>26.504999999999999</v>
      </c>
      <c r="AU827" s="64">
        <v>6.79</v>
      </c>
      <c r="AV827" s="64" t="s">
        <v>2380</v>
      </c>
      <c r="AW827" s="64" t="s">
        <v>2383</v>
      </c>
      <c r="AX827" s="64" t="s">
        <v>2383</v>
      </c>
      <c r="AY827" s="64" t="s">
        <v>2380</v>
      </c>
      <c r="AZ827" s="64">
        <v>1</v>
      </c>
      <c r="BA827" s="109" t="s">
        <v>7347</v>
      </c>
      <c r="BB827" s="64" t="s">
        <v>10448</v>
      </c>
      <c r="BC827" s="69" t="s">
        <v>10445</v>
      </c>
    </row>
    <row r="828" spans="1:55" x14ac:dyDescent="0.35">
      <c r="A828" t="s">
        <v>1544</v>
      </c>
      <c r="B828">
        <v>36.479999999999997</v>
      </c>
      <c r="C828">
        <v>11.09</v>
      </c>
      <c r="D828" t="s">
        <v>2380</v>
      </c>
      <c r="E828" t="s">
        <v>2380</v>
      </c>
      <c r="F828" t="s">
        <v>2380</v>
      </c>
      <c r="G828" t="s">
        <v>2381</v>
      </c>
      <c r="H828" t="s">
        <v>2380</v>
      </c>
      <c r="R828" s="64" t="s">
        <v>30</v>
      </c>
      <c r="S828" s="64">
        <v>1985</v>
      </c>
      <c r="U828" s="7" t="str">
        <f t="shared" si="72"/>
        <v>Dec</v>
      </c>
      <c r="V828" s="10">
        <f t="shared" si="73"/>
        <v>1985</v>
      </c>
      <c r="Y828" s="10" t="s">
        <v>2380</v>
      </c>
      <c r="Z828" s="10" t="str">
        <f t="shared" si="75"/>
        <v>No</v>
      </c>
      <c r="AB828" s="53" t="s">
        <v>11</v>
      </c>
      <c r="AC828" s="10" t="str">
        <f t="shared" si="76"/>
        <v>tier - 2</v>
      </c>
      <c r="AE828" t="s">
        <v>12</v>
      </c>
      <c r="AF828" s="10" t="str">
        <f t="shared" si="77"/>
        <v>tier - 3</v>
      </c>
      <c r="AI828" t="s">
        <v>23</v>
      </c>
      <c r="AJ828" t="str">
        <f t="shared" si="74"/>
        <v>R1012</v>
      </c>
      <c r="AS828" s="110" t="s">
        <v>1544</v>
      </c>
      <c r="AT828" s="64">
        <v>36.479999999999997</v>
      </c>
      <c r="AU828" s="64">
        <v>11.09</v>
      </c>
      <c r="AV828" s="64" t="s">
        <v>2380</v>
      </c>
      <c r="AW828" s="64" t="s">
        <v>2380</v>
      </c>
      <c r="AX828" s="64" t="s">
        <v>2380</v>
      </c>
      <c r="AY828" s="64" t="s">
        <v>2380</v>
      </c>
      <c r="AZ828" s="64">
        <v>0</v>
      </c>
      <c r="BA828" s="109" t="s">
        <v>7348</v>
      </c>
      <c r="BB828" s="64" t="s">
        <v>10448</v>
      </c>
      <c r="BC828" s="69" t="s">
        <v>10444</v>
      </c>
    </row>
    <row r="829" spans="1:55" x14ac:dyDescent="0.35">
      <c r="A829" t="s">
        <v>1543</v>
      </c>
      <c r="B829">
        <v>39.159999999999997</v>
      </c>
      <c r="C829">
        <v>5.24</v>
      </c>
      <c r="D829" t="s">
        <v>2382</v>
      </c>
      <c r="E829" t="s">
        <v>2380</v>
      </c>
      <c r="F829" t="s">
        <v>2383</v>
      </c>
      <c r="G829">
        <v>1</v>
      </c>
      <c r="H829" t="s">
        <v>2380</v>
      </c>
      <c r="R829" s="64" t="s">
        <v>18</v>
      </c>
      <c r="S829" s="64">
        <v>1991</v>
      </c>
      <c r="U829" s="7" t="str">
        <f t="shared" si="72"/>
        <v>Jun</v>
      </c>
      <c r="V829" s="10">
        <f t="shared" si="73"/>
        <v>1991</v>
      </c>
      <c r="Y829" s="10" t="s">
        <v>2380</v>
      </c>
      <c r="Z829" s="10" t="str">
        <f t="shared" si="75"/>
        <v>No</v>
      </c>
      <c r="AB829" s="53" t="s">
        <v>11</v>
      </c>
      <c r="AC829" s="10" t="str">
        <f t="shared" si="76"/>
        <v>tier - 2</v>
      </c>
      <c r="AE829" t="s">
        <v>12</v>
      </c>
      <c r="AF829" s="10" t="str">
        <f t="shared" si="77"/>
        <v>tier - 3</v>
      </c>
      <c r="AI829" t="s">
        <v>276</v>
      </c>
      <c r="AJ829" t="str">
        <f t="shared" si="74"/>
        <v>R1014</v>
      </c>
      <c r="AS829" s="110" t="s">
        <v>1543</v>
      </c>
      <c r="AT829" s="64">
        <v>39.159999999999997</v>
      </c>
      <c r="AU829" s="64">
        <v>5.24</v>
      </c>
      <c r="AV829" s="64" t="s">
        <v>2380</v>
      </c>
      <c r="AW829" s="64" t="s">
        <v>2383</v>
      </c>
      <c r="AX829" s="64" t="s">
        <v>2383</v>
      </c>
      <c r="AY829" s="64" t="s">
        <v>2380</v>
      </c>
      <c r="AZ829" s="64">
        <v>1</v>
      </c>
      <c r="BA829" s="109" t="s">
        <v>8287</v>
      </c>
      <c r="BB829" s="64" t="s">
        <v>10450</v>
      </c>
      <c r="BC829" s="69" t="s">
        <v>10444</v>
      </c>
    </row>
    <row r="830" spans="1:55" x14ac:dyDescent="0.35">
      <c r="A830" t="s">
        <v>1542</v>
      </c>
      <c r="B830">
        <v>28.22</v>
      </c>
      <c r="C830">
        <v>7.51</v>
      </c>
      <c r="D830" t="s">
        <v>2382</v>
      </c>
      <c r="E830" t="s">
        <v>2380</v>
      </c>
      <c r="F830" t="s">
        <v>2383</v>
      </c>
      <c r="G830">
        <v>1</v>
      </c>
      <c r="H830" t="s">
        <v>2380</v>
      </c>
      <c r="R830" s="64" t="s">
        <v>35</v>
      </c>
      <c r="S830" s="64">
        <v>1975</v>
      </c>
      <c r="U830" s="7" t="str">
        <f t="shared" si="72"/>
        <v>Aug</v>
      </c>
      <c r="V830" s="10">
        <f t="shared" si="73"/>
        <v>1975</v>
      </c>
      <c r="Y830" s="10" t="s">
        <v>2380</v>
      </c>
      <c r="Z830" s="10" t="str">
        <f t="shared" si="75"/>
        <v>No</v>
      </c>
      <c r="AB830" s="53" t="s">
        <v>11</v>
      </c>
      <c r="AC830" s="10" t="str">
        <f t="shared" si="76"/>
        <v>tier - 2</v>
      </c>
      <c r="AE830" t="s">
        <v>16</v>
      </c>
      <c r="AF830" s="10" t="str">
        <f t="shared" si="77"/>
        <v>tier - 1</v>
      </c>
      <c r="AI830" t="s">
        <v>23</v>
      </c>
      <c r="AJ830" t="str">
        <f t="shared" si="74"/>
        <v>R1012</v>
      </c>
      <c r="AS830" s="110" t="s">
        <v>1542</v>
      </c>
      <c r="AT830" s="64">
        <v>28.22</v>
      </c>
      <c r="AU830" s="64">
        <v>7.51</v>
      </c>
      <c r="AV830" s="64" t="s">
        <v>2380</v>
      </c>
      <c r="AW830" s="64" t="s">
        <v>2383</v>
      </c>
      <c r="AX830" s="64" t="s">
        <v>2383</v>
      </c>
      <c r="AY830" s="64" t="s">
        <v>2380</v>
      </c>
      <c r="AZ830" s="64">
        <v>1</v>
      </c>
      <c r="BA830" s="109" t="s">
        <v>8288</v>
      </c>
      <c r="BB830" s="64" t="s">
        <v>10448</v>
      </c>
      <c r="BC830" s="69" t="s">
        <v>10445</v>
      </c>
    </row>
    <row r="831" spans="1:55" x14ac:dyDescent="0.35">
      <c r="A831" t="s">
        <v>1541</v>
      </c>
      <c r="B831">
        <v>35</v>
      </c>
      <c r="C831">
        <v>4.13</v>
      </c>
      <c r="D831" t="s">
        <v>2380</v>
      </c>
      <c r="E831" t="s">
        <v>2380</v>
      </c>
      <c r="F831" t="s">
        <v>2380</v>
      </c>
      <c r="G831">
        <v>2</v>
      </c>
      <c r="H831" t="s">
        <v>2380</v>
      </c>
      <c r="R831" s="64" t="s">
        <v>10</v>
      </c>
      <c r="S831" s="64">
        <v>1994</v>
      </c>
      <c r="U831" s="7" t="str">
        <f t="shared" si="72"/>
        <v>Jul</v>
      </c>
      <c r="V831" s="10">
        <f t="shared" si="73"/>
        <v>1994</v>
      </c>
      <c r="Y831" s="10" t="s">
        <v>2380</v>
      </c>
      <c r="Z831" s="10" t="str">
        <f t="shared" si="75"/>
        <v>No</v>
      </c>
      <c r="AB831" s="53" t="s">
        <v>11</v>
      </c>
      <c r="AC831" s="10" t="str">
        <f t="shared" si="76"/>
        <v>tier - 2</v>
      </c>
      <c r="AE831" t="s">
        <v>11</v>
      </c>
      <c r="AF831" s="10" t="str">
        <f t="shared" si="77"/>
        <v>tier - 2</v>
      </c>
      <c r="AI831" t="s">
        <v>300</v>
      </c>
      <c r="AJ831" t="str">
        <f t="shared" si="74"/>
        <v>R1021</v>
      </c>
      <c r="AS831" s="110" t="s">
        <v>1541</v>
      </c>
      <c r="AT831" s="64">
        <v>35</v>
      </c>
      <c r="AU831" s="64">
        <v>4.13</v>
      </c>
      <c r="AV831" s="64" t="s">
        <v>2380</v>
      </c>
      <c r="AW831" s="64" t="s">
        <v>2380</v>
      </c>
      <c r="AX831" s="64" t="s">
        <v>2380</v>
      </c>
      <c r="AY831" s="64" t="s">
        <v>2380</v>
      </c>
      <c r="AZ831" s="64">
        <v>2</v>
      </c>
      <c r="BA831" s="109" t="s">
        <v>8289</v>
      </c>
      <c r="BB831" s="64" t="s">
        <v>10450</v>
      </c>
      <c r="BC831" s="69" t="s">
        <v>10444</v>
      </c>
    </row>
    <row r="832" spans="1:55" x14ac:dyDescent="0.35">
      <c r="A832" t="s">
        <v>1540</v>
      </c>
      <c r="B832">
        <v>36.24</v>
      </c>
      <c r="C832">
        <v>8.3800000000000008</v>
      </c>
      <c r="D832" t="s">
        <v>2382</v>
      </c>
      <c r="E832" t="s">
        <v>2380</v>
      </c>
      <c r="F832" t="s">
        <v>2380</v>
      </c>
      <c r="G832">
        <v>1</v>
      </c>
      <c r="H832" t="s">
        <v>2380</v>
      </c>
      <c r="R832" s="64" t="s">
        <v>10</v>
      </c>
      <c r="S832" s="64">
        <v>1979</v>
      </c>
      <c r="U832" s="7" t="str">
        <f t="shared" si="72"/>
        <v>Jul</v>
      </c>
      <c r="V832" s="10">
        <f t="shared" si="73"/>
        <v>1979</v>
      </c>
      <c r="Y832" s="10" t="s">
        <v>2382</v>
      </c>
      <c r="Z832" s="10" t="str">
        <f t="shared" si="75"/>
        <v>yes</v>
      </c>
      <c r="AB832" s="53" t="s">
        <v>12</v>
      </c>
      <c r="AC832" s="10" t="str">
        <f t="shared" si="76"/>
        <v>tier - 3</v>
      </c>
      <c r="AE832" t="s">
        <v>12</v>
      </c>
      <c r="AF832" s="10" t="str">
        <f t="shared" si="77"/>
        <v>tier - 3</v>
      </c>
      <c r="AI832" t="s">
        <v>168</v>
      </c>
      <c r="AJ832" t="str">
        <f t="shared" si="74"/>
        <v>R1016</v>
      </c>
      <c r="AS832" s="110" t="s">
        <v>1540</v>
      </c>
      <c r="AT832" s="64">
        <v>36.24</v>
      </c>
      <c r="AU832" s="64">
        <v>8.3800000000000008</v>
      </c>
      <c r="AV832" s="64" t="s">
        <v>2380</v>
      </c>
      <c r="AW832" s="64" t="s">
        <v>2380</v>
      </c>
      <c r="AX832" s="64" t="s">
        <v>2383</v>
      </c>
      <c r="AY832" s="64" t="s">
        <v>2380</v>
      </c>
      <c r="AZ832" s="64">
        <v>1</v>
      </c>
      <c r="BA832" s="109" t="s">
        <v>6875</v>
      </c>
      <c r="BB832" s="64" t="s">
        <v>10448</v>
      </c>
      <c r="BC832" s="69" t="s">
        <v>10444</v>
      </c>
    </row>
    <row r="833" spans="1:55" x14ac:dyDescent="0.35">
      <c r="A833" t="s">
        <v>1539</v>
      </c>
      <c r="B833">
        <v>36.954999999999998</v>
      </c>
      <c r="C833">
        <v>8.07</v>
      </c>
      <c r="D833" t="s">
        <v>2380</v>
      </c>
      <c r="E833" t="s">
        <v>2380</v>
      </c>
      <c r="F833" t="s">
        <v>2380</v>
      </c>
      <c r="G833" t="s">
        <v>2381</v>
      </c>
      <c r="H833" t="s">
        <v>2380</v>
      </c>
      <c r="R833" s="64" t="s">
        <v>15</v>
      </c>
      <c r="S833" s="64">
        <v>2000</v>
      </c>
      <c r="U833" s="7" t="str">
        <f t="shared" si="72"/>
        <v>Nov</v>
      </c>
      <c r="V833" s="10">
        <f t="shared" si="73"/>
        <v>2000</v>
      </c>
      <c r="Y833" s="10" t="s">
        <v>2380</v>
      </c>
      <c r="Z833" s="10" t="str">
        <f t="shared" si="75"/>
        <v>No</v>
      </c>
      <c r="AB833" s="53" t="s">
        <v>16</v>
      </c>
      <c r="AC833" s="10" t="str">
        <f t="shared" si="76"/>
        <v>tier - 1</v>
      </c>
      <c r="AE833" t="s">
        <v>11</v>
      </c>
      <c r="AF833" s="10" t="str">
        <f t="shared" si="77"/>
        <v>tier - 2</v>
      </c>
      <c r="AI833" t="s">
        <v>23</v>
      </c>
      <c r="AJ833" t="str">
        <f t="shared" si="74"/>
        <v>R1012</v>
      </c>
      <c r="AS833" s="110" t="s">
        <v>1539</v>
      </c>
      <c r="AT833" s="64">
        <v>36.954999999999998</v>
      </c>
      <c r="AU833" s="64">
        <v>8.07</v>
      </c>
      <c r="AV833" s="64" t="s">
        <v>2380</v>
      </c>
      <c r="AW833" s="64" t="s">
        <v>2380</v>
      </c>
      <c r="AX833" s="64" t="s">
        <v>2380</v>
      </c>
      <c r="AY833" s="64" t="s">
        <v>2380</v>
      </c>
      <c r="AZ833" s="64">
        <v>0</v>
      </c>
      <c r="BA833" s="109" t="s">
        <v>7349</v>
      </c>
      <c r="BB833" s="64" t="s">
        <v>10448</v>
      </c>
      <c r="BC833" s="69" t="s">
        <v>10444</v>
      </c>
    </row>
    <row r="834" spans="1:55" x14ac:dyDescent="0.35">
      <c r="A834" t="s">
        <v>1538</v>
      </c>
      <c r="B834">
        <v>29.64</v>
      </c>
      <c r="C834">
        <v>8.9499999999999993</v>
      </c>
      <c r="D834" t="s">
        <v>2380</v>
      </c>
      <c r="E834" t="s">
        <v>2380</v>
      </c>
      <c r="F834" t="s">
        <v>2380</v>
      </c>
      <c r="G834" t="s">
        <v>2381</v>
      </c>
      <c r="H834" t="s">
        <v>2380</v>
      </c>
      <c r="R834" s="64" t="s">
        <v>18</v>
      </c>
      <c r="S834" s="64">
        <v>1977</v>
      </c>
      <c r="U834" s="7" t="str">
        <f t="shared" si="72"/>
        <v>Jun</v>
      </c>
      <c r="V834" s="10">
        <f t="shared" si="73"/>
        <v>1977</v>
      </c>
      <c r="Y834" s="10" t="s">
        <v>2380</v>
      </c>
      <c r="Z834" s="10" t="str">
        <f t="shared" si="75"/>
        <v>No</v>
      </c>
      <c r="AB834" s="53" t="s">
        <v>11</v>
      </c>
      <c r="AC834" s="10" t="str">
        <f t="shared" si="76"/>
        <v>tier - 2</v>
      </c>
      <c r="AE834" t="s">
        <v>16</v>
      </c>
      <c r="AF834" s="10" t="str">
        <f t="shared" si="77"/>
        <v>tier - 1</v>
      </c>
      <c r="AI834" t="s">
        <v>13</v>
      </c>
      <c r="AJ834" t="str">
        <f t="shared" si="74"/>
        <v>R1013</v>
      </c>
      <c r="AS834" s="110" t="s">
        <v>1538</v>
      </c>
      <c r="AT834" s="64">
        <v>29.64</v>
      </c>
      <c r="AU834" s="64">
        <v>8.9499999999999993</v>
      </c>
      <c r="AV834" s="64" t="s">
        <v>2380</v>
      </c>
      <c r="AW834" s="64" t="s">
        <v>2380</v>
      </c>
      <c r="AX834" s="64" t="s">
        <v>2380</v>
      </c>
      <c r="AY834" s="64" t="s">
        <v>2380</v>
      </c>
      <c r="AZ834" s="64">
        <v>0</v>
      </c>
      <c r="BA834" s="109" t="s">
        <v>7350</v>
      </c>
      <c r="BB834" s="64" t="s">
        <v>10448</v>
      </c>
      <c r="BC834" s="69" t="s">
        <v>10445</v>
      </c>
    </row>
    <row r="835" spans="1:55" x14ac:dyDescent="0.35">
      <c r="A835" t="s">
        <v>1537</v>
      </c>
      <c r="B835">
        <v>42.74</v>
      </c>
      <c r="C835">
        <v>6.31</v>
      </c>
      <c r="D835" t="s">
        <v>2382</v>
      </c>
      <c r="E835" t="s">
        <v>2380</v>
      </c>
      <c r="F835" t="s">
        <v>2380</v>
      </c>
      <c r="G835">
        <v>1</v>
      </c>
      <c r="H835" t="s">
        <v>2380</v>
      </c>
      <c r="R835" s="64" t="s">
        <v>15</v>
      </c>
      <c r="S835" s="64">
        <v>1979</v>
      </c>
      <c r="U835" s="7" t="str">
        <f t="shared" si="72"/>
        <v>Nov</v>
      </c>
      <c r="V835" s="10">
        <f t="shared" si="73"/>
        <v>1979</v>
      </c>
      <c r="Y835" s="10" t="s">
        <v>2380</v>
      </c>
      <c r="Z835" s="10" t="str">
        <f t="shared" si="75"/>
        <v>No</v>
      </c>
      <c r="AB835" s="53" t="s">
        <v>11</v>
      </c>
      <c r="AC835" s="10" t="str">
        <f t="shared" si="76"/>
        <v>tier - 2</v>
      </c>
      <c r="AE835" t="s">
        <v>11</v>
      </c>
      <c r="AF835" s="10" t="str">
        <f t="shared" si="77"/>
        <v>tier - 2</v>
      </c>
      <c r="AI835" t="s">
        <v>42</v>
      </c>
      <c r="AJ835" t="str">
        <f t="shared" si="74"/>
        <v>R1011</v>
      </c>
      <c r="AS835" s="110" t="s">
        <v>1537</v>
      </c>
      <c r="AT835" s="64">
        <v>42.74</v>
      </c>
      <c r="AU835" s="64">
        <v>6.31</v>
      </c>
      <c r="AV835" s="64" t="s">
        <v>2380</v>
      </c>
      <c r="AW835" s="64" t="s">
        <v>2380</v>
      </c>
      <c r="AX835" s="64" t="s">
        <v>2383</v>
      </c>
      <c r="AY835" s="64" t="s">
        <v>2380</v>
      </c>
      <c r="AZ835" s="64">
        <v>1</v>
      </c>
      <c r="BA835" s="109" t="s">
        <v>7264</v>
      </c>
      <c r="BB835" s="64" t="s">
        <v>10449</v>
      </c>
      <c r="BC835" s="69" t="s">
        <v>10444</v>
      </c>
    </row>
    <row r="836" spans="1:55" x14ac:dyDescent="0.35">
      <c r="A836" t="s">
        <v>1536</v>
      </c>
      <c r="B836">
        <v>36.130000000000003</v>
      </c>
      <c r="C836">
        <v>7.19</v>
      </c>
      <c r="D836" t="s">
        <v>2382</v>
      </c>
      <c r="E836" t="s">
        <v>2380</v>
      </c>
      <c r="F836" t="s">
        <v>2380</v>
      </c>
      <c r="G836">
        <v>2</v>
      </c>
      <c r="H836" t="s">
        <v>2380</v>
      </c>
      <c r="R836" s="64" t="s">
        <v>18</v>
      </c>
      <c r="S836" s="64">
        <v>1981</v>
      </c>
      <c r="U836" s="7" t="str">
        <f t="shared" si="72"/>
        <v>Jun</v>
      </c>
      <c r="V836" s="10">
        <f t="shared" si="73"/>
        <v>1981</v>
      </c>
      <c r="Y836" s="10" t="s">
        <v>2380</v>
      </c>
      <c r="Z836" s="10" t="str">
        <f t="shared" si="75"/>
        <v>No</v>
      </c>
      <c r="AB836" s="53" t="s">
        <v>12</v>
      </c>
      <c r="AC836" s="10" t="str">
        <f t="shared" si="76"/>
        <v>tier - 3</v>
      </c>
      <c r="AE836" t="s">
        <v>16</v>
      </c>
      <c r="AF836" s="10" t="str">
        <f t="shared" si="77"/>
        <v>tier - 1</v>
      </c>
      <c r="AI836" t="s">
        <v>166</v>
      </c>
      <c r="AJ836" t="str">
        <f t="shared" si="74"/>
        <v>R1019</v>
      </c>
      <c r="AS836" s="110" t="s">
        <v>1536</v>
      </c>
      <c r="AT836" s="64">
        <v>36.130000000000003</v>
      </c>
      <c r="AU836" s="64">
        <v>7.19</v>
      </c>
      <c r="AV836" s="64" t="s">
        <v>2380</v>
      </c>
      <c r="AW836" s="64" t="s">
        <v>2380</v>
      </c>
      <c r="AX836" s="64" t="s">
        <v>2383</v>
      </c>
      <c r="AY836" s="64" t="s">
        <v>2380</v>
      </c>
      <c r="AZ836" s="64">
        <v>2</v>
      </c>
      <c r="BA836" s="109" t="s">
        <v>7351</v>
      </c>
      <c r="BB836" s="64" t="s">
        <v>10448</v>
      </c>
      <c r="BC836" s="69" t="s">
        <v>10444</v>
      </c>
    </row>
    <row r="837" spans="1:55" x14ac:dyDescent="0.35">
      <c r="A837" t="s">
        <v>1535</v>
      </c>
      <c r="B837">
        <v>31.55</v>
      </c>
      <c r="C837">
        <v>6.11</v>
      </c>
      <c r="D837" t="s">
        <v>2382</v>
      </c>
      <c r="E837" t="s">
        <v>2380</v>
      </c>
      <c r="F837" t="s">
        <v>2380</v>
      </c>
      <c r="G837">
        <v>1</v>
      </c>
      <c r="H837" t="s">
        <v>2380</v>
      </c>
      <c r="R837" s="64" t="s">
        <v>35</v>
      </c>
      <c r="S837" s="64">
        <v>1978</v>
      </c>
      <c r="U837" s="7" t="str">
        <f t="shared" si="72"/>
        <v>Aug</v>
      </c>
      <c r="V837" s="10">
        <f t="shared" si="73"/>
        <v>1978</v>
      </c>
      <c r="Y837" s="10" t="s">
        <v>2380</v>
      </c>
      <c r="Z837" s="10" t="str">
        <f t="shared" si="75"/>
        <v>No</v>
      </c>
      <c r="AB837" s="53" t="s">
        <v>11</v>
      </c>
      <c r="AC837" s="10" t="str">
        <f t="shared" si="76"/>
        <v>tier - 2</v>
      </c>
      <c r="AE837" t="s">
        <v>16</v>
      </c>
      <c r="AF837" s="10" t="str">
        <f t="shared" si="77"/>
        <v>tier - 1</v>
      </c>
      <c r="AI837" t="s">
        <v>13</v>
      </c>
      <c r="AJ837" t="str">
        <f t="shared" si="74"/>
        <v>R1013</v>
      </c>
      <c r="AS837" s="110" t="s">
        <v>1535</v>
      </c>
      <c r="AT837" s="64">
        <v>31.55</v>
      </c>
      <c r="AU837" s="64">
        <v>6.11</v>
      </c>
      <c r="AV837" s="64" t="s">
        <v>2380</v>
      </c>
      <c r="AW837" s="64" t="s">
        <v>2380</v>
      </c>
      <c r="AX837" s="64" t="s">
        <v>2383</v>
      </c>
      <c r="AY837" s="64" t="s">
        <v>2380</v>
      </c>
      <c r="AZ837" s="64">
        <v>1</v>
      </c>
      <c r="BA837" s="109" t="s">
        <v>7352</v>
      </c>
      <c r="BB837" s="64" t="s">
        <v>10449</v>
      </c>
      <c r="BC837" s="69" t="s">
        <v>10444</v>
      </c>
    </row>
    <row r="838" spans="1:55" x14ac:dyDescent="0.35">
      <c r="A838" t="s">
        <v>1534</v>
      </c>
      <c r="B838">
        <v>52.75</v>
      </c>
      <c r="C838">
        <v>6.02</v>
      </c>
      <c r="D838" t="s">
        <v>2380</v>
      </c>
      <c r="E838" t="s">
        <v>2380</v>
      </c>
      <c r="F838" t="s">
        <v>2380</v>
      </c>
      <c r="G838">
        <v>1</v>
      </c>
      <c r="H838" t="s">
        <v>2380</v>
      </c>
      <c r="R838" s="64" t="s">
        <v>37</v>
      </c>
      <c r="S838" s="64">
        <v>1969</v>
      </c>
      <c r="U838" s="7" t="str">
        <f t="shared" ref="U838:U901" si="78">SUBSTITUTE(R838,"?","Sep")</f>
        <v>Oct</v>
      </c>
      <c r="V838" s="10">
        <f t="shared" ref="V838:V901" si="79">IF(S838="?",ROUND(AVERAGEIF($S$5:$S$2347,"&lt;&gt;?"),0),S838)</f>
        <v>1969</v>
      </c>
      <c r="Y838" s="10" t="s">
        <v>2380</v>
      </c>
      <c r="Z838" s="10" t="str">
        <f t="shared" si="75"/>
        <v>No</v>
      </c>
      <c r="AB838" s="53" t="s">
        <v>11</v>
      </c>
      <c r="AC838" s="10" t="str">
        <f t="shared" si="76"/>
        <v>tier - 2</v>
      </c>
      <c r="AE838" t="s">
        <v>16</v>
      </c>
      <c r="AF838" s="10" t="str">
        <f t="shared" si="77"/>
        <v>tier - 1</v>
      </c>
      <c r="AI838" t="s">
        <v>13</v>
      </c>
      <c r="AJ838" t="str">
        <f t="shared" ref="AJ838:AJ901" si="80">IF(AI838="?","Unknown",AI838)</f>
        <v>R1013</v>
      </c>
      <c r="AS838" s="110" t="s">
        <v>1534</v>
      </c>
      <c r="AT838" s="64">
        <v>52.75</v>
      </c>
      <c r="AU838" s="64">
        <v>6.02</v>
      </c>
      <c r="AV838" s="64" t="s">
        <v>2380</v>
      </c>
      <c r="AW838" s="64" t="s">
        <v>2380</v>
      </c>
      <c r="AX838" s="64" t="s">
        <v>2380</v>
      </c>
      <c r="AY838" s="64" t="s">
        <v>2380</v>
      </c>
      <c r="AZ838" s="64">
        <v>1</v>
      </c>
      <c r="BA838" s="109" t="s">
        <v>7353</v>
      </c>
      <c r="BB838" s="64" t="s">
        <v>10449</v>
      </c>
      <c r="BC838" s="69" t="s">
        <v>10444</v>
      </c>
    </row>
    <row r="839" spans="1:55" x14ac:dyDescent="0.35">
      <c r="A839" t="s">
        <v>1533</v>
      </c>
      <c r="B839">
        <v>36.67</v>
      </c>
      <c r="C839">
        <v>11.86</v>
      </c>
      <c r="D839" t="s">
        <v>2380</v>
      </c>
      <c r="E839" t="s">
        <v>2380</v>
      </c>
      <c r="F839" t="s">
        <v>2380</v>
      </c>
      <c r="G839" t="s">
        <v>2381</v>
      </c>
      <c r="H839" t="s">
        <v>2380</v>
      </c>
      <c r="R839" s="64" t="s">
        <v>18</v>
      </c>
      <c r="S839" s="64">
        <v>1981</v>
      </c>
      <c r="U839" s="7" t="str">
        <f t="shared" si="78"/>
        <v>Jun</v>
      </c>
      <c r="V839" s="10">
        <f t="shared" si="79"/>
        <v>1981</v>
      </c>
      <c r="Y839" s="10" t="s">
        <v>2380</v>
      </c>
      <c r="Z839" s="10" t="str">
        <f t="shared" si="75"/>
        <v>No</v>
      </c>
      <c r="AB839" s="53" t="s">
        <v>11</v>
      </c>
      <c r="AC839" s="10" t="str">
        <f t="shared" si="76"/>
        <v>tier - 2</v>
      </c>
      <c r="AE839" t="s">
        <v>11</v>
      </c>
      <c r="AF839" s="10" t="str">
        <f t="shared" si="77"/>
        <v>tier - 2</v>
      </c>
      <c r="AI839" t="s">
        <v>42</v>
      </c>
      <c r="AJ839" t="str">
        <f t="shared" si="80"/>
        <v>R1011</v>
      </c>
      <c r="AS839" s="110" t="s">
        <v>1533</v>
      </c>
      <c r="AT839" s="64">
        <v>36.67</v>
      </c>
      <c r="AU839" s="64">
        <v>11.86</v>
      </c>
      <c r="AV839" s="64" t="s">
        <v>2380</v>
      </c>
      <c r="AW839" s="64" t="s">
        <v>2380</v>
      </c>
      <c r="AX839" s="64" t="s">
        <v>2380</v>
      </c>
      <c r="AY839" s="64" t="s">
        <v>2380</v>
      </c>
      <c r="AZ839" s="64">
        <v>0</v>
      </c>
      <c r="BA839" s="109" t="s">
        <v>7183</v>
      </c>
      <c r="BB839" s="64" t="s">
        <v>10448</v>
      </c>
      <c r="BC839" s="69" t="s">
        <v>10444</v>
      </c>
    </row>
    <row r="840" spans="1:55" x14ac:dyDescent="0.35">
      <c r="A840" t="s">
        <v>1532</v>
      </c>
      <c r="B840">
        <v>38.06</v>
      </c>
      <c r="C840">
        <v>8.25</v>
      </c>
      <c r="D840" t="s">
        <v>2380</v>
      </c>
      <c r="E840" t="s">
        <v>2380</v>
      </c>
      <c r="F840" t="s">
        <v>2380</v>
      </c>
      <c r="G840" t="s">
        <v>2381</v>
      </c>
      <c r="H840" t="s">
        <v>2380</v>
      </c>
      <c r="R840" s="64" t="s">
        <v>30</v>
      </c>
      <c r="S840" s="64">
        <v>2004</v>
      </c>
      <c r="U840" s="7" t="str">
        <f t="shared" si="78"/>
        <v>Dec</v>
      </c>
      <c r="V840" s="10">
        <f t="shared" si="79"/>
        <v>2004</v>
      </c>
      <c r="Y840" s="10" t="s">
        <v>2380</v>
      </c>
      <c r="Z840" s="10" t="str">
        <f t="shared" si="75"/>
        <v>No</v>
      </c>
      <c r="AB840" s="53" t="s">
        <v>11</v>
      </c>
      <c r="AC840" s="10" t="str">
        <f t="shared" si="76"/>
        <v>tier - 2</v>
      </c>
      <c r="AE840" t="s">
        <v>11</v>
      </c>
      <c r="AF840" s="10" t="str">
        <f t="shared" si="77"/>
        <v>tier - 2</v>
      </c>
      <c r="AI840" t="s">
        <v>23</v>
      </c>
      <c r="AJ840" t="str">
        <f t="shared" si="80"/>
        <v>R1012</v>
      </c>
      <c r="AS840" s="110" t="s">
        <v>1532</v>
      </c>
      <c r="AT840" s="64">
        <v>38.06</v>
      </c>
      <c r="AU840" s="64">
        <v>8.25</v>
      </c>
      <c r="AV840" s="64" t="s">
        <v>2380</v>
      </c>
      <c r="AW840" s="64" t="s">
        <v>2380</v>
      </c>
      <c r="AX840" s="64" t="s">
        <v>2380</v>
      </c>
      <c r="AY840" s="64" t="s">
        <v>2380</v>
      </c>
      <c r="AZ840" s="64">
        <v>0</v>
      </c>
      <c r="BA840" s="109" t="s">
        <v>6939</v>
      </c>
      <c r="BB840" s="64" t="s">
        <v>10448</v>
      </c>
      <c r="BC840" s="69" t="s">
        <v>10444</v>
      </c>
    </row>
    <row r="841" spans="1:55" x14ac:dyDescent="0.35">
      <c r="A841" t="s">
        <v>1531</v>
      </c>
      <c r="B841">
        <v>38</v>
      </c>
      <c r="C841">
        <v>8.1300000000000008</v>
      </c>
      <c r="D841" t="s">
        <v>2380</v>
      </c>
      <c r="E841" t="s">
        <v>2380</v>
      </c>
      <c r="F841" t="s">
        <v>2380</v>
      </c>
      <c r="G841" t="s">
        <v>2381</v>
      </c>
      <c r="H841" t="s">
        <v>2380</v>
      </c>
      <c r="R841" s="64" t="s">
        <v>20</v>
      </c>
      <c r="S841" s="64">
        <v>1985</v>
      </c>
      <c r="U841" s="7" t="str">
        <f t="shared" si="78"/>
        <v>Sep</v>
      </c>
      <c r="V841" s="10">
        <f t="shared" si="79"/>
        <v>1985</v>
      </c>
      <c r="Y841" s="10" t="s">
        <v>2380</v>
      </c>
      <c r="Z841" s="10" t="str">
        <f t="shared" si="75"/>
        <v>No</v>
      </c>
      <c r="AB841" s="53" t="s">
        <v>11</v>
      </c>
      <c r="AC841" s="10" t="str">
        <f t="shared" si="76"/>
        <v>tier - 2</v>
      </c>
      <c r="AE841" t="s">
        <v>16</v>
      </c>
      <c r="AF841" s="10" t="str">
        <f t="shared" si="77"/>
        <v>tier - 1</v>
      </c>
      <c r="AI841" t="s">
        <v>247</v>
      </c>
      <c r="AJ841" t="str">
        <f t="shared" si="80"/>
        <v>R1024</v>
      </c>
      <c r="AS841" s="110" t="s">
        <v>1531</v>
      </c>
      <c r="AT841" s="64">
        <v>38</v>
      </c>
      <c r="AU841" s="64">
        <v>8.1300000000000008</v>
      </c>
      <c r="AV841" s="64" t="s">
        <v>2380</v>
      </c>
      <c r="AW841" s="64" t="s">
        <v>2380</v>
      </c>
      <c r="AX841" s="64" t="s">
        <v>2380</v>
      </c>
      <c r="AY841" s="64" t="s">
        <v>2380</v>
      </c>
      <c r="AZ841" s="64">
        <v>0</v>
      </c>
      <c r="BA841" s="109" t="s">
        <v>7354</v>
      </c>
      <c r="BB841" s="64" t="s">
        <v>10448</v>
      </c>
      <c r="BC841" s="69" t="s">
        <v>10444</v>
      </c>
    </row>
    <row r="842" spans="1:55" x14ac:dyDescent="0.35">
      <c r="A842" t="s">
        <v>1530</v>
      </c>
      <c r="B842">
        <v>35.1</v>
      </c>
      <c r="C842">
        <v>10.1</v>
      </c>
      <c r="D842" t="s">
        <v>2380</v>
      </c>
      <c r="E842" t="s">
        <v>2380</v>
      </c>
      <c r="F842" t="s">
        <v>2380</v>
      </c>
      <c r="G842" t="s">
        <v>2381</v>
      </c>
      <c r="H842" t="s">
        <v>2380</v>
      </c>
      <c r="R842" s="64" t="s">
        <v>30</v>
      </c>
      <c r="S842" s="64">
        <v>1989</v>
      </c>
      <c r="U842" s="7" t="str">
        <f t="shared" si="78"/>
        <v>Dec</v>
      </c>
      <c r="V842" s="10">
        <f t="shared" si="79"/>
        <v>1989</v>
      </c>
      <c r="Y842" s="10" t="s">
        <v>2380</v>
      </c>
      <c r="Z842" s="10" t="str">
        <f t="shared" ref="Z842:Z905" si="81">IF(Y842="?",$Z$6,Y842)</f>
        <v>No</v>
      </c>
      <c r="AB842" s="53" t="s">
        <v>11</v>
      </c>
      <c r="AC842" s="10" t="str">
        <f t="shared" ref="AC842:AC905" si="82">IF(AB842="?",$AC$6,AB842)</f>
        <v>tier - 2</v>
      </c>
      <c r="AE842" t="s">
        <v>11</v>
      </c>
      <c r="AF842" s="10" t="str">
        <f t="shared" ref="AF842:AF905" si="83">IF(AE842="?",$AF$6,AE842)</f>
        <v>tier - 2</v>
      </c>
      <c r="AI842" t="s">
        <v>247</v>
      </c>
      <c r="AJ842" t="str">
        <f t="shared" si="80"/>
        <v>R1024</v>
      </c>
      <c r="AS842" s="110" t="s">
        <v>1530</v>
      </c>
      <c r="AT842" s="64">
        <v>35.1</v>
      </c>
      <c r="AU842" s="64">
        <v>10.1</v>
      </c>
      <c r="AV842" s="64" t="s">
        <v>2380</v>
      </c>
      <c r="AW842" s="64" t="s">
        <v>2380</v>
      </c>
      <c r="AX842" s="64" t="s">
        <v>2380</v>
      </c>
      <c r="AY842" s="64" t="s">
        <v>2380</v>
      </c>
      <c r="AZ842" s="64">
        <v>0</v>
      </c>
      <c r="BA842" s="109" t="s">
        <v>7355</v>
      </c>
      <c r="BB842" s="64" t="s">
        <v>10448</v>
      </c>
      <c r="BC842" s="69" t="s">
        <v>10444</v>
      </c>
    </row>
    <row r="843" spans="1:55" x14ac:dyDescent="0.35">
      <c r="A843" t="s">
        <v>1529</v>
      </c>
      <c r="B843">
        <v>33.82</v>
      </c>
      <c r="C843">
        <v>5.89</v>
      </c>
      <c r="D843" t="s">
        <v>2382</v>
      </c>
      <c r="E843" t="s">
        <v>2380</v>
      </c>
      <c r="F843" t="s">
        <v>2380</v>
      </c>
      <c r="G843">
        <v>2</v>
      </c>
      <c r="H843" t="s">
        <v>2380</v>
      </c>
      <c r="R843" s="64" t="s">
        <v>20</v>
      </c>
      <c r="S843" s="64">
        <v>1984</v>
      </c>
      <c r="U843" s="7" t="str">
        <f t="shared" si="78"/>
        <v>Sep</v>
      </c>
      <c r="V843" s="10">
        <f t="shared" si="79"/>
        <v>1984</v>
      </c>
      <c r="Y843" s="10" t="s">
        <v>2380</v>
      </c>
      <c r="Z843" s="10" t="str">
        <f t="shared" si="81"/>
        <v>No</v>
      </c>
      <c r="AB843" s="53" t="s">
        <v>11</v>
      </c>
      <c r="AC843" s="10" t="str">
        <f t="shared" si="82"/>
        <v>tier - 2</v>
      </c>
      <c r="AE843" t="s">
        <v>11</v>
      </c>
      <c r="AF843" s="10" t="str">
        <f t="shared" si="83"/>
        <v>tier - 2</v>
      </c>
      <c r="AI843" t="s">
        <v>23</v>
      </c>
      <c r="AJ843" t="str">
        <f t="shared" si="80"/>
        <v>R1012</v>
      </c>
      <c r="AS843" s="110" t="s">
        <v>1529</v>
      </c>
      <c r="AT843" s="64">
        <v>33.82</v>
      </c>
      <c r="AU843" s="64">
        <v>5.89</v>
      </c>
      <c r="AV843" s="64" t="s">
        <v>2380</v>
      </c>
      <c r="AW843" s="64" t="s">
        <v>2380</v>
      </c>
      <c r="AX843" s="64" t="s">
        <v>2383</v>
      </c>
      <c r="AY843" s="64" t="s">
        <v>2380</v>
      </c>
      <c r="AZ843" s="64">
        <v>2</v>
      </c>
      <c r="BA843" s="109" t="s">
        <v>7356</v>
      </c>
      <c r="BB843" s="64" t="s">
        <v>10449</v>
      </c>
      <c r="BC843" s="69" t="s">
        <v>10444</v>
      </c>
    </row>
    <row r="844" spans="1:55" x14ac:dyDescent="0.35">
      <c r="A844" t="s">
        <v>1528</v>
      </c>
      <c r="B844">
        <v>37.43</v>
      </c>
      <c r="C844">
        <v>4.97</v>
      </c>
      <c r="D844" t="s">
        <v>2380</v>
      </c>
      <c r="E844" t="s">
        <v>2380</v>
      </c>
      <c r="F844" t="s">
        <v>2380</v>
      </c>
      <c r="G844">
        <v>2</v>
      </c>
      <c r="H844" t="s">
        <v>2380</v>
      </c>
      <c r="R844" s="64" t="s">
        <v>15</v>
      </c>
      <c r="S844" s="64">
        <v>1978</v>
      </c>
      <c r="U844" s="7" t="str">
        <f t="shared" si="78"/>
        <v>Nov</v>
      </c>
      <c r="V844" s="10">
        <f t="shared" si="79"/>
        <v>1978</v>
      </c>
      <c r="Y844" s="10" t="s">
        <v>2380</v>
      </c>
      <c r="Z844" s="10" t="str">
        <f t="shared" si="81"/>
        <v>No</v>
      </c>
      <c r="AB844" s="53" t="s">
        <v>11</v>
      </c>
      <c r="AC844" s="10" t="str">
        <f t="shared" si="82"/>
        <v>tier - 2</v>
      </c>
      <c r="AE844" t="s">
        <v>16</v>
      </c>
      <c r="AF844" s="10" t="str">
        <f t="shared" si="83"/>
        <v>tier - 1</v>
      </c>
      <c r="AI844" t="s">
        <v>13</v>
      </c>
      <c r="AJ844" t="str">
        <f t="shared" si="80"/>
        <v>R1013</v>
      </c>
      <c r="AS844" s="110" t="s">
        <v>1528</v>
      </c>
      <c r="AT844" s="64">
        <v>37.43</v>
      </c>
      <c r="AU844" s="64">
        <v>4.97</v>
      </c>
      <c r="AV844" s="64" t="s">
        <v>2380</v>
      </c>
      <c r="AW844" s="64" t="s">
        <v>2380</v>
      </c>
      <c r="AX844" s="64" t="s">
        <v>2380</v>
      </c>
      <c r="AY844" s="64" t="s">
        <v>2380</v>
      </c>
      <c r="AZ844" s="64">
        <v>2</v>
      </c>
      <c r="BA844" s="109" t="s">
        <v>7357</v>
      </c>
      <c r="BB844" s="64" t="s">
        <v>10450</v>
      </c>
      <c r="BC844" s="69" t="s">
        <v>10444</v>
      </c>
    </row>
    <row r="845" spans="1:55" x14ac:dyDescent="0.35">
      <c r="A845" t="s">
        <v>1527</v>
      </c>
      <c r="B845">
        <v>30.5</v>
      </c>
      <c r="C845">
        <v>9.9</v>
      </c>
      <c r="D845" t="s">
        <v>2380</v>
      </c>
      <c r="E845" t="s">
        <v>2380</v>
      </c>
      <c r="F845" t="s">
        <v>2380</v>
      </c>
      <c r="G845" t="s">
        <v>2381</v>
      </c>
      <c r="H845" t="s">
        <v>2380</v>
      </c>
      <c r="R845" s="64" t="s">
        <v>35</v>
      </c>
      <c r="S845" s="64">
        <v>1980</v>
      </c>
      <c r="U845" s="7" t="str">
        <f t="shared" si="78"/>
        <v>Aug</v>
      </c>
      <c r="V845" s="10">
        <f t="shared" si="79"/>
        <v>1980</v>
      </c>
      <c r="Y845" s="10" t="s">
        <v>2380</v>
      </c>
      <c r="Z845" s="10" t="str">
        <f t="shared" si="81"/>
        <v>No</v>
      </c>
      <c r="AB845" s="53" t="s">
        <v>11</v>
      </c>
      <c r="AC845" s="10" t="str">
        <f t="shared" si="82"/>
        <v>tier - 2</v>
      </c>
      <c r="AE845" t="s">
        <v>16</v>
      </c>
      <c r="AF845" s="10" t="str">
        <f t="shared" si="83"/>
        <v>tier - 1</v>
      </c>
      <c r="AI845" t="s">
        <v>23</v>
      </c>
      <c r="AJ845" t="str">
        <f t="shared" si="80"/>
        <v>R1012</v>
      </c>
      <c r="AS845" s="110" t="s">
        <v>1527</v>
      </c>
      <c r="AT845" s="64">
        <v>30.5</v>
      </c>
      <c r="AU845" s="64">
        <v>9.9</v>
      </c>
      <c r="AV845" s="64" t="s">
        <v>2380</v>
      </c>
      <c r="AW845" s="64" t="s">
        <v>2380</v>
      </c>
      <c r="AX845" s="64" t="s">
        <v>2380</v>
      </c>
      <c r="AY845" s="64" t="s">
        <v>2380</v>
      </c>
      <c r="AZ845" s="64">
        <v>0</v>
      </c>
      <c r="BA845" s="109" t="s">
        <v>7158</v>
      </c>
      <c r="BB845" s="64" t="s">
        <v>10448</v>
      </c>
      <c r="BC845" s="69" t="s">
        <v>10444</v>
      </c>
    </row>
    <row r="846" spans="1:55" x14ac:dyDescent="0.35">
      <c r="A846" t="s">
        <v>1526</v>
      </c>
      <c r="B846">
        <v>24.53</v>
      </c>
      <c r="C846">
        <v>9.0500000000000007</v>
      </c>
      <c r="D846" t="s">
        <v>2380</v>
      </c>
      <c r="E846" t="s">
        <v>2380</v>
      </c>
      <c r="F846" t="s">
        <v>2380</v>
      </c>
      <c r="G846" t="s">
        <v>2381</v>
      </c>
      <c r="H846" t="s">
        <v>2380</v>
      </c>
      <c r="R846" s="64" t="s">
        <v>37</v>
      </c>
      <c r="S846" s="64">
        <v>1980</v>
      </c>
      <c r="U846" s="7" t="str">
        <f t="shared" si="78"/>
        <v>Oct</v>
      </c>
      <c r="V846" s="10">
        <f t="shared" si="79"/>
        <v>1980</v>
      </c>
      <c r="Y846" s="10" t="s">
        <v>2380</v>
      </c>
      <c r="Z846" s="10" t="str">
        <f t="shared" si="81"/>
        <v>No</v>
      </c>
      <c r="AB846" s="53" t="s">
        <v>11</v>
      </c>
      <c r="AC846" s="10" t="str">
        <f t="shared" si="82"/>
        <v>tier - 2</v>
      </c>
      <c r="AE846" t="s">
        <v>12</v>
      </c>
      <c r="AF846" s="10" t="str">
        <f t="shared" si="83"/>
        <v>tier - 3</v>
      </c>
      <c r="AI846" t="s">
        <v>13</v>
      </c>
      <c r="AJ846" t="str">
        <f t="shared" si="80"/>
        <v>R1013</v>
      </c>
      <c r="AS846" s="110" t="s">
        <v>1526</v>
      </c>
      <c r="AT846" s="64">
        <v>24.53</v>
      </c>
      <c r="AU846" s="64">
        <v>9.0500000000000007</v>
      </c>
      <c r="AV846" s="64" t="s">
        <v>2380</v>
      </c>
      <c r="AW846" s="64" t="s">
        <v>2380</v>
      </c>
      <c r="AX846" s="64" t="s">
        <v>2380</v>
      </c>
      <c r="AY846" s="64" t="s">
        <v>2380</v>
      </c>
      <c r="AZ846" s="64">
        <v>0</v>
      </c>
      <c r="BA846" s="109" t="s">
        <v>8290</v>
      </c>
      <c r="BB846" s="64" t="s">
        <v>10448</v>
      </c>
      <c r="BC846" s="69" t="s">
        <v>10446</v>
      </c>
    </row>
    <row r="847" spans="1:55" x14ac:dyDescent="0.35">
      <c r="A847" t="s">
        <v>1525</v>
      </c>
      <c r="B847">
        <v>25.74</v>
      </c>
      <c r="C847">
        <v>10.93</v>
      </c>
      <c r="D847" t="s">
        <v>2380</v>
      </c>
      <c r="E847" t="s">
        <v>2380</v>
      </c>
      <c r="F847" t="s">
        <v>2380</v>
      </c>
      <c r="G847" t="s">
        <v>2381</v>
      </c>
      <c r="H847" t="s">
        <v>2380</v>
      </c>
      <c r="R847" s="64" t="s">
        <v>30</v>
      </c>
      <c r="S847" s="64">
        <v>1978</v>
      </c>
      <c r="U847" s="7" t="str">
        <f t="shared" si="78"/>
        <v>Dec</v>
      </c>
      <c r="V847" s="10">
        <f t="shared" si="79"/>
        <v>1978</v>
      </c>
      <c r="Y847" s="10" t="s">
        <v>2380</v>
      </c>
      <c r="Z847" s="10" t="str">
        <f t="shared" si="81"/>
        <v>No</v>
      </c>
      <c r="AB847" s="53" t="s">
        <v>11</v>
      </c>
      <c r="AC847" s="10" t="str">
        <f t="shared" si="82"/>
        <v>tier - 2</v>
      </c>
      <c r="AE847" t="s">
        <v>12</v>
      </c>
      <c r="AF847" s="10" t="str">
        <f t="shared" si="83"/>
        <v>tier - 3</v>
      </c>
      <c r="AI847" t="s">
        <v>23</v>
      </c>
      <c r="AJ847" t="str">
        <f t="shared" si="80"/>
        <v>R1012</v>
      </c>
      <c r="AS847" s="110" t="s">
        <v>1525</v>
      </c>
      <c r="AT847" s="64">
        <v>25.74</v>
      </c>
      <c r="AU847" s="64">
        <v>10.93</v>
      </c>
      <c r="AV847" s="64" t="s">
        <v>2380</v>
      </c>
      <c r="AW847" s="64" t="s">
        <v>2380</v>
      </c>
      <c r="AX847" s="64" t="s">
        <v>2380</v>
      </c>
      <c r="AY847" s="64" t="s">
        <v>2380</v>
      </c>
      <c r="AZ847" s="64">
        <v>0</v>
      </c>
      <c r="BA847" s="109" t="s">
        <v>7358</v>
      </c>
      <c r="BB847" s="64" t="s">
        <v>10448</v>
      </c>
      <c r="BC847" s="69" t="s">
        <v>10445</v>
      </c>
    </row>
    <row r="848" spans="1:55" x14ac:dyDescent="0.35">
      <c r="A848" t="s">
        <v>1524</v>
      </c>
      <c r="B848">
        <v>34.08</v>
      </c>
      <c r="C848">
        <v>7.58</v>
      </c>
      <c r="D848" t="s">
        <v>2382</v>
      </c>
      <c r="E848" t="s">
        <v>2380</v>
      </c>
      <c r="F848" t="s">
        <v>2380</v>
      </c>
      <c r="G848">
        <v>2</v>
      </c>
      <c r="H848" t="s">
        <v>2380</v>
      </c>
      <c r="R848" s="64" t="s">
        <v>35</v>
      </c>
      <c r="S848" s="64">
        <v>1980</v>
      </c>
      <c r="U848" s="7" t="str">
        <f t="shared" si="78"/>
        <v>Aug</v>
      </c>
      <c r="V848" s="10">
        <f t="shared" si="79"/>
        <v>1980</v>
      </c>
      <c r="Y848" s="10" t="s">
        <v>2380</v>
      </c>
      <c r="Z848" s="10" t="str">
        <f t="shared" si="81"/>
        <v>No</v>
      </c>
      <c r="AB848" s="53" t="s">
        <v>11</v>
      </c>
      <c r="AC848" s="10" t="str">
        <f t="shared" si="82"/>
        <v>tier - 2</v>
      </c>
      <c r="AE848" t="s">
        <v>11</v>
      </c>
      <c r="AF848" s="10" t="str">
        <f t="shared" si="83"/>
        <v>tier - 2</v>
      </c>
      <c r="AI848" t="s">
        <v>13</v>
      </c>
      <c r="AJ848" t="str">
        <f t="shared" si="80"/>
        <v>R1013</v>
      </c>
      <c r="AS848" s="110" t="s">
        <v>1524</v>
      </c>
      <c r="AT848" s="64">
        <v>34.08</v>
      </c>
      <c r="AU848" s="64">
        <v>7.58</v>
      </c>
      <c r="AV848" s="64" t="s">
        <v>2380</v>
      </c>
      <c r="AW848" s="64" t="s">
        <v>2380</v>
      </c>
      <c r="AX848" s="64" t="s">
        <v>2383</v>
      </c>
      <c r="AY848" s="64" t="s">
        <v>2380</v>
      </c>
      <c r="AZ848" s="64">
        <v>2</v>
      </c>
      <c r="BA848" s="109" t="s">
        <v>7359</v>
      </c>
      <c r="BB848" s="64" t="s">
        <v>10448</v>
      </c>
      <c r="BC848" s="69" t="s">
        <v>10444</v>
      </c>
    </row>
    <row r="849" spans="1:55" x14ac:dyDescent="0.35">
      <c r="A849" t="s">
        <v>1523</v>
      </c>
      <c r="B849">
        <v>31.35</v>
      </c>
      <c r="C849">
        <v>11</v>
      </c>
      <c r="D849" t="s">
        <v>2382</v>
      </c>
      <c r="E849" t="s">
        <v>2380</v>
      </c>
      <c r="F849" t="s">
        <v>2383</v>
      </c>
      <c r="G849">
        <v>1</v>
      </c>
      <c r="H849" t="s">
        <v>2380</v>
      </c>
      <c r="R849" s="64" t="s">
        <v>18</v>
      </c>
      <c r="S849" s="64">
        <v>1975</v>
      </c>
      <c r="U849" s="7" t="str">
        <f t="shared" si="78"/>
        <v>Jun</v>
      </c>
      <c r="V849" s="10">
        <f t="shared" si="79"/>
        <v>1975</v>
      </c>
      <c r="Y849" s="10" t="s">
        <v>2380</v>
      </c>
      <c r="Z849" s="10" t="str">
        <f t="shared" si="81"/>
        <v>No</v>
      </c>
      <c r="AB849" s="53" t="s">
        <v>11</v>
      </c>
      <c r="AC849" s="10" t="str">
        <f t="shared" si="82"/>
        <v>tier - 2</v>
      </c>
      <c r="AE849" t="s">
        <v>11</v>
      </c>
      <c r="AF849" s="10" t="str">
        <f t="shared" si="83"/>
        <v>tier - 2</v>
      </c>
      <c r="AI849" t="s">
        <v>13</v>
      </c>
      <c r="AJ849" t="str">
        <f t="shared" si="80"/>
        <v>R1013</v>
      </c>
      <c r="AS849" s="110" t="s">
        <v>1523</v>
      </c>
      <c r="AT849" s="64">
        <v>31.35</v>
      </c>
      <c r="AU849" s="64">
        <v>11</v>
      </c>
      <c r="AV849" s="64" t="s">
        <v>2380</v>
      </c>
      <c r="AW849" s="64" t="s">
        <v>2383</v>
      </c>
      <c r="AX849" s="64" t="s">
        <v>2383</v>
      </c>
      <c r="AY849" s="64" t="s">
        <v>2380</v>
      </c>
      <c r="AZ849" s="64">
        <v>1</v>
      </c>
      <c r="BA849" s="109" t="s">
        <v>7360</v>
      </c>
      <c r="BB849" s="64" t="s">
        <v>10448</v>
      </c>
      <c r="BC849" s="69" t="s">
        <v>10444</v>
      </c>
    </row>
    <row r="850" spans="1:55" x14ac:dyDescent="0.35">
      <c r="A850" t="s">
        <v>1522</v>
      </c>
      <c r="B850">
        <v>26.79</v>
      </c>
      <c r="C850">
        <v>5.0599999999999996</v>
      </c>
      <c r="D850" t="s">
        <v>2380</v>
      </c>
      <c r="E850" t="s">
        <v>2380</v>
      </c>
      <c r="F850" t="s">
        <v>2380</v>
      </c>
      <c r="G850">
        <v>1</v>
      </c>
      <c r="H850" t="s">
        <v>2380</v>
      </c>
      <c r="R850" s="64" t="s">
        <v>30</v>
      </c>
      <c r="S850" s="64">
        <v>1985</v>
      </c>
      <c r="U850" s="7" t="str">
        <f t="shared" si="78"/>
        <v>Dec</v>
      </c>
      <c r="V850" s="10">
        <f t="shared" si="79"/>
        <v>1985</v>
      </c>
      <c r="Y850" s="10" t="s">
        <v>2380</v>
      </c>
      <c r="Z850" s="10" t="str">
        <f t="shared" si="81"/>
        <v>No</v>
      </c>
      <c r="AB850" s="53" t="s">
        <v>11</v>
      </c>
      <c r="AC850" s="10" t="str">
        <f t="shared" si="82"/>
        <v>tier - 2</v>
      </c>
      <c r="AE850" t="s">
        <v>12</v>
      </c>
      <c r="AF850" s="10" t="str">
        <f t="shared" si="83"/>
        <v>tier - 3</v>
      </c>
      <c r="AI850" t="s">
        <v>166</v>
      </c>
      <c r="AJ850" t="str">
        <f t="shared" si="80"/>
        <v>R1019</v>
      </c>
      <c r="AS850" s="110" t="s">
        <v>1522</v>
      </c>
      <c r="AT850" s="64">
        <v>26.79</v>
      </c>
      <c r="AU850" s="64">
        <v>5.0599999999999996</v>
      </c>
      <c r="AV850" s="64" t="s">
        <v>2380</v>
      </c>
      <c r="AW850" s="64" t="s">
        <v>2380</v>
      </c>
      <c r="AX850" s="64" t="s">
        <v>2380</v>
      </c>
      <c r="AY850" s="64" t="s">
        <v>2380</v>
      </c>
      <c r="AZ850" s="64">
        <v>1</v>
      </c>
      <c r="BA850" s="109" t="s">
        <v>6791</v>
      </c>
      <c r="BB850" s="64" t="s">
        <v>10450</v>
      </c>
      <c r="BC850" s="69" t="s">
        <v>10445</v>
      </c>
    </row>
    <row r="851" spans="1:55" x14ac:dyDescent="0.35">
      <c r="A851" t="s">
        <v>1521</v>
      </c>
      <c r="B851">
        <v>42.78</v>
      </c>
      <c r="C851">
        <v>6.11</v>
      </c>
      <c r="D851" t="s">
        <v>2382</v>
      </c>
      <c r="E851" t="s">
        <v>2380</v>
      </c>
      <c r="F851" t="s">
        <v>2380</v>
      </c>
      <c r="G851">
        <v>1</v>
      </c>
      <c r="H851" t="s">
        <v>2380</v>
      </c>
      <c r="R851" s="64" t="s">
        <v>37</v>
      </c>
      <c r="S851" s="64">
        <v>1982</v>
      </c>
      <c r="U851" s="7" t="str">
        <f t="shared" si="78"/>
        <v>Oct</v>
      </c>
      <c r="V851" s="10">
        <f t="shared" si="79"/>
        <v>1982</v>
      </c>
      <c r="Y851" s="10" t="s">
        <v>2380</v>
      </c>
      <c r="Z851" s="10" t="str">
        <f t="shared" si="81"/>
        <v>No</v>
      </c>
      <c r="AB851" s="53" t="s">
        <v>16</v>
      </c>
      <c r="AC851" s="10" t="str">
        <f t="shared" si="82"/>
        <v>tier - 1</v>
      </c>
      <c r="AE851" t="s">
        <v>11</v>
      </c>
      <c r="AF851" s="10" t="str">
        <f t="shared" si="83"/>
        <v>tier - 2</v>
      </c>
      <c r="AI851" t="s">
        <v>23</v>
      </c>
      <c r="AJ851" t="str">
        <f t="shared" si="80"/>
        <v>R1012</v>
      </c>
      <c r="AS851" s="110" t="s">
        <v>1521</v>
      </c>
      <c r="AT851" s="64">
        <v>42.78</v>
      </c>
      <c r="AU851" s="64">
        <v>6.11</v>
      </c>
      <c r="AV851" s="64" t="s">
        <v>2380</v>
      </c>
      <c r="AW851" s="64" t="s">
        <v>2380</v>
      </c>
      <c r="AX851" s="64" t="s">
        <v>2383</v>
      </c>
      <c r="AY851" s="64" t="s">
        <v>2380</v>
      </c>
      <c r="AZ851" s="64">
        <v>1</v>
      </c>
      <c r="BA851" s="109" t="s">
        <v>5057</v>
      </c>
      <c r="BB851" s="64" t="s">
        <v>10449</v>
      </c>
      <c r="BC851" s="69" t="s">
        <v>10444</v>
      </c>
    </row>
    <row r="852" spans="1:55" x14ac:dyDescent="0.35">
      <c r="A852" t="s">
        <v>1520</v>
      </c>
      <c r="B852">
        <v>46.75</v>
      </c>
      <c r="C852">
        <v>6.66</v>
      </c>
      <c r="D852" t="s">
        <v>2382</v>
      </c>
      <c r="E852" t="s">
        <v>2380</v>
      </c>
      <c r="F852" t="s">
        <v>2380</v>
      </c>
      <c r="G852">
        <v>2</v>
      </c>
      <c r="H852" t="s">
        <v>2380</v>
      </c>
      <c r="R852" s="64" t="s">
        <v>20</v>
      </c>
      <c r="S852" s="64">
        <v>1982</v>
      </c>
      <c r="U852" s="7" t="str">
        <f t="shared" si="78"/>
        <v>Sep</v>
      </c>
      <c r="V852" s="10">
        <f t="shared" si="79"/>
        <v>1982</v>
      </c>
      <c r="Y852" s="10" t="s">
        <v>2380</v>
      </c>
      <c r="Z852" s="10" t="str">
        <f t="shared" si="81"/>
        <v>No</v>
      </c>
      <c r="AB852" s="53" t="s">
        <v>11</v>
      </c>
      <c r="AC852" s="10" t="str">
        <f t="shared" si="82"/>
        <v>tier - 2</v>
      </c>
      <c r="AE852" t="s">
        <v>11</v>
      </c>
      <c r="AF852" s="10" t="str">
        <f t="shared" si="83"/>
        <v>tier - 2</v>
      </c>
      <c r="AI852" t="s">
        <v>13</v>
      </c>
      <c r="AJ852" t="str">
        <f t="shared" si="80"/>
        <v>R1013</v>
      </c>
      <c r="AS852" s="110" t="s">
        <v>1520</v>
      </c>
      <c r="AT852" s="64">
        <v>46.75</v>
      </c>
      <c r="AU852" s="64">
        <v>6.66</v>
      </c>
      <c r="AV852" s="64" t="s">
        <v>2380</v>
      </c>
      <c r="AW852" s="64" t="s">
        <v>2380</v>
      </c>
      <c r="AX852" s="64" t="s">
        <v>2383</v>
      </c>
      <c r="AY852" s="64" t="s">
        <v>2380</v>
      </c>
      <c r="AZ852" s="64">
        <v>2</v>
      </c>
      <c r="BA852" s="109" t="s">
        <v>7361</v>
      </c>
      <c r="BB852" s="64" t="s">
        <v>10448</v>
      </c>
      <c r="BC852" s="69" t="s">
        <v>10444</v>
      </c>
    </row>
    <row r="853" spans="1:55" x14ac:dyDescent="0.35">
      <c r="A853" t="s">
        <v>1519</v>
      </c>
      <c r="B853">
        <v>32.15</v>
      </c>
      <c r="C853">
        <v>4.0199999999999996</v>
      </c>
      <c r="D853" t="s">
        <v>2382</v>
      </c>
      <c r="E853" t="s">
        <v>2380</v>
      </c>
      <c r="F853" t="s">
        <v>2383</v>
      </c>
      <c r="G853">
        <v>1</v>
      </c>
      <c r="H853" t="s">
        <v>2380</v>
      </c>
      <c r="R853" s="64" t="s">
        <v>10</v>
      </c>
      <c r="S853" s="64">
        <v>1969</v>
      </c>
      <c r="U853" s="7" t="str">
        <f t="shared" si="78"/>
        <v>Jul</v>
      </c>
      <c r="V853" s="10">
        <f t="shared" si="79"/>
        <v>1969</v>
      </c>
      <c r="Y853" s="10" t="s">
        <v>2380</v>
      </c>
      <c r="Z853" s="10" t="str">
        <f t="shared" si="81"/>
        <v>No</v>
      </c>
      <c r="AB853" s="53" t="s">
        <v>11</v>
      </c>
      <c r="AC853" s="10" t="str">
        <f t="shared" si="82"/>
        <v>tier - 2</v>
      </c>
      <c r="AE853" t="s">
        <v>12</v>
      </c>
      <c r="AF853" s="10" t="str">
        <f t="shared" si="83"/>
        <v>tier - 3</v>
      </c>
      <c r="AI853" t="s">
        <v>13</v>
      </c>
      <c r="AJ853" t="str">
        <f t="shared" si="80"/>
        <v>R1013</v>
      </c>
      <c r="AS853" s="110" t="s">
        <v>1519</v>
      </c>
      <c r="AT853" s="64">
        <v>32.15</v>
      </c>
      <c r="AU853" s="64">
        <v>4.0199999999999996</v>
      </c>
      <c r="AV853" s="64" t="s">
        <v>2380</v>
      </c>
      <c r="AW853" s="64" t="s">
        <v>2383</v>
      </c>
      <c r="AX853" s="64" t="s">
        <v>2383</v>
      </c>
      <c r="AY853" s="64" t="s">
        <v>2380</v>
      </c>
      <c r="AZ853" s="64">
        <v>1</v>
      </c>
      <c r="BA853" s="109" t="s">
        <v>6903</v>
      </c>
      <c r="BB853" s="64" t="s">
        <v>10450</v>
      </c>
      <c r="BC853" s="69" t="s">
        <v>10444</v>
      </c>
    </row>
    <row r="854" spans="1:55" x14ac:dyDescent="0.35">
      <c r="A854" t="s">
        <v>1518</v>
      </c>
      <c r="B854">
        <v>43.4</v>
      </c>
      <c r="C854">
        <v>8.81</v>
      </c>
      <c r="D854" t="s">
        <v>2382</v>
      </c>
      <c r="E854" t="s">
        <v>2380</v>
      </c>
      <c r="F854" t="s">
        <v>2380</v>
      </c>
      <c r="G854">
        <v>2</v>
      </c>
      <c r="H854" t="s">
        <v>2380</v>
      </c>
      <c r="R854" s="64" t="s">
        <v>18</v>
      </c>
      <c r="S854" s="64">
        <v>1978</v>
      </c>
      <c r="U854" s="7" t="str">
        <f t="shared" si="78"/>
        <v>Jun</v>
      </c>
      <c r="V854" s="10">
        <f t="shared" si="79"/>
        <v>1978</v>
      </c>
      <c r="Y854" s="10" t="s">
        <v>2380</v>
      </c>
      <c r="Z854" s="10" t="str">
        <f t="shared" si="81"/>
        <v>No</v>
      </c>
      <c r="AB854" s="53" t="s">
        <v>11</v>
      </c>
      <c r="AC854" s="10" t="str">
        <f t="shared" si="82"/>
        <v>tier - 2</v>
      </c>
      <c r="AE854" t="s">
        <v>11</v>
      </c>
      <c r="AF854" s="10" t="str">
        <f t="shared" si="83"/>
        <v>tier - 2</v>
      </c>
      <c r="AI854" t="s">
        <v>13</v>
      </c>
      <c r="AJ854" t="str">
        <f t="shared" si="80"/>
        <v>R1013</v>
      </c>
      <c r="AS854" s="110" t="s">
        <v>1518</v>
      </c>
      <c r="AT854" s="64">
        <v>43.4</v>
      </c>
      <c r="AU854" s="64">
        <v>8.81</v>
      </c>
      <c r="AV854" s="64" t="s">
        <v>2380</v>
      </c>
      <c r="AW854" s="64" t="s">
        <v>2380</v>
      </c>
      <c r="AX854" s="64" t="s">
        <v>2383</v>
      </c>
      <c r="AY854" s="64" t="s">
        <v>2380</v>
      </c>
      <c r="AZ854" s="64">
        <v>2</v>
      </c>
      <c r="BA854" s="109" t="s">
        <v>6812</v>
      </c>
      <c r="BB854" s="64" t="s">
        <v>10448</v>
      </c>
      <c r="BC854" s="69" t="s">
        <v>10444</v>
      </c>
    </row>
    <row r="855" spans="1:55" x14ac:dyDescent="0.35">
      <c r="A855" t="s">
        <v>1517</v>
      </c>
      <c r="B855">
        <v>31.57</v>
      </c>
      <c r="C855">
        <v>7.92</v>
      </c>
      <c r="D855" t="s">
        <v>2382</v>
      </c>
      <c r="E855" t="s">
        <v>2380</v>
      </c>
      <c r="F855" t="s">
        <v>2380</v>
      </c>
      <c r="G855">
        <v>2</v>
      </c>
      <c r="H855" t="s">
        <v>2380</v>
      </c>
      <c r="R855" s="64" t="s">
        <v>37</v>
      </c>
      <c r="S855" s="64">
        <v>1995</v>
      </c>
      <c r="U855" s="7" t="str">
        <f t="shared" si="78"/>
        <v>Oct</v>
      </c>
      <c r="V855" s="10">
        <f t="shared" si="79"/>
        <v>1995</v>
      </c>
      <c r="Y855" s="10" t="s">
        <v>2380</v>
      </c>
      <c r="Z855" s="10" t="str">
        <f t="shared" si="81"/>
        <v>No</v>
      </c>
      <c r="AB855" s="53" t="s">
        <v>12</v>
      </c>
      <c r="AC855" s="10" t="str">
        <f t="shared" si="82"/>
        <v>tier - 3</v>
      </c>
      <c r="AE855" t="s">
        <v>16</v>
      </c>
      <c r="AF855" s="10" t="str">
        <f t="shared" si="83"/>
        <v>tier - 1</v>
      </c>
      <c r="AI855" t="s">
        <v>23</v>
      </c>
      <c r="AJ855" t="str">
        <f t="shared" si="80"/>
        <v>R1012</v>
      </c>
      <c r="AS855" s="110" t="s">
        <v>1517</v>
      </c>
      <c r="AT855" s="64">
        <v>31.57</v>
      </c>
      <c r="AU855" s="64">
        <v>7.92</v>
      </c>
      <c r="AV855" s="64" t="s">
        <v>2380</v>
      </c>
      <c r="AW855" s="64" t="s">
        <v>2380</v>
      </c>
      <c r="AX855" s="64" t="s">
        <v>2383</v>
      </c>
      <c r="AY855" s="64" t="s">
        <v>2380</v>
      </c>
      <c r="AZ855" s="64">
        <v>2</v>
      </c>
      <c r="BA855" s="109" t="s">
        <v>7362</v>
      </c>
      <c r="BB855" s="64" t="s">
        <v>10448</v>
      </c>
      <c r="BC855" s="69" t="s">
        <v>10444</v>
      </c>
    </row>
    <row r="856" spans="1:55" x14ac:dyDescent="0.35">
      <c r="A856" t="s">
        <v>1516</v>
      </c>
      <c r="B856">
        <v>24.32</v>
      </c>
      <c r="C856">
        <v>7.48</v>
      </c>
      <c r="D856" t="s">
        <v>2380</v>
      </c>
      <c r="E856" t="s">
        <v>2380</v>
      </c>
      <c r="F856" t="s">
        <v>2380</v>
      </c>
      <c r="G856" t="s">
        <v>2381</v>
      </c>
      <c r="H856" t="s">
        <v>2380</v>
      </c>
      <c r="R856" s="64" t="s">
        <v>10</v>
      </c>
      <c r="S856" s="64">
        <v>1980</v>
      </c>
      <c r="U856" s="7" t="str">
        <f t="shared" si="78"/>
        <v>Jul</v>
      </c>
      <c r="V856" s="10">
        <f t="shared" si="79"/>
        <v>1980</v>
      </c>
      <c r="Y856" s="10" t="s">
        <v>2380</v>
      </c>
      <c r="Z856" s="10" t="str">
        <f t="shared" si="81"/>
        <v>No</v>
      </c>
      <c r="AB856" s="53" t="s">
        <v>11</v>
      </c>
      <c r="AC856" s="10" t="str">
        <f t="shared" si="82"/>
        <v>tier - 2</v>
      </c>
      <c r="AE856" t="s">
        <v>16</v>
      </c>
      <c r="AF856" s="10" t="str">
        <f t="shared" si="83"/>
        <v>tier - 1</v>
      </c>
      <c r="AI856" t="s">
        <v>42</v>
      </c>
      <c r="AJ856" t="str">
        <f t="shared" si="80"/>
        <v>R1011</v>
      </c>
      <c r="AS856" s="110" t="s">
        <v>1516</v>
      </c>
      <c r="AT856" s="64">
        <v>24.32</v>
      </c>
      <c r="AU856" s="64">
        <v>7.48</v>
      </c>
      <c r="AV856" s="64" t="s">
        <v>2380</v>
      </c>
      <c r="AW856" s="64" t="s">
        <v>2380</v>
      </c>
      <c r="AX856" s="64" t="s">
        <v>2380</v>
      </c>
      <c r="AY856" s="64" t="s">
        <v>2380</v>
      </c>
      <c r="AZ856" s="64">
        <v>0</v>
      </c>
      <c r="BA856" s="109" t="s">
        <v>6937</v>
      </c>
      <c r="BB856" s="64" t="s">
        <v>10448</v>
      </c>
      <c r="BC856" s="69" t="s">
        <v>10446</v>
      </c>
    </row>
    <row r="857" spans="1:55" x14ac:dyDescent="0.35">
      <c r="A857" t="s">
        <v>1515</v>
      </c>
      <c r="B857">
        <v>31.07</v>
      </c>
      <c r="C857">
        <v>4.62</v>
      </c>
      <c r="D857" t="s">
        <v>2382</v>
      </c>
      <c r="E857" t="s">
        <v>2380</v>
      </c>
      <c r="F857" t="s">
        <v>2380</v>
      </c>
      <c r="G857">
        <v>2</v>
      </c>
      <c r="H857" t="s">
        <v>2380</v>
      </c>
      <c r="R857" s="64" t="s">
        <v>37</v>
      </c>
      <c r="S857" s="64">
        <v>1980</v>
      </c>
      <c r="U857" s="7" t="str">
        <f t="shared" si="78"/>
        <v>Oct</v>
      </c>
      <c r="V857" s="10">
        <f t="shared" si="79"/>
        <v>1980</v>
      </c>
      <c r="Y857" s="10" t="s">
        <v>2380</v>
      </c>
      <c r="Z857" s="10" t="str">
        <f t="shared" si="81"/>
        <v>No</v>
      </c>
      <c r="AB857" s="53" t="s">
        <v>11</v>
      </c>
      <c r="AC857" s="10" t="str">
        <f t="shared" si="82"/>
        <v>tier - 2</v>
      </c>
      <c r="AE857" t="s">
        <v>12</v>
      </c>
      <c r="AF857" s="10" t="str">
        <f t="shared" si="83"/>
        <v>tier - 3</v>
      </c>
      <c r="AI857" t="s">
        <v>13</v>
      </c>
      <c r="AJ857" t="str">
        <f t="shared" si="80"/>
        <v>R1013</v>
      </c>
      <c r="AS857" s="110" t="s">
        <v>1515</v>
      </c>
      <c r="AT857" s="64">
        <v>31.07</v>
      </c>
      <c r="AU857" s="64">
        <v>4.62</v>
      </c>
      <c r="AV857" s="64" t="s">
        <v>2380</v>
      </c>
      <c r="AW857" s="64" t="s">
        <v>2380</v>
      </c>
      <c r="AX857" s="64" t="s">
        <v>2383</v>
      </c>
      <c r="AY857" s="64" t="s">
        <v>2380</v>
      </c>
      <c r="AZ857" s="64">
        <v>2</v>
      </c>
      <c r="BA857" s="109" t="s">
        <v>7363</v>
      </c>
      <c r="BB857" s="64" t="s">
        <v>10450</v>
      </c>
      <c r="BC857" s="69" t="s">
        <v>10444</v>
      </c>
    </row>
    <row r="858" spans="1:55" x14ac:dyDescent="0.35">
      <c r="A858" t="s">
        <v>1514</v>
      </c>
      <c r="B858">
        <v>35.814999999999998</v>
      </c>
      <c r="C858">
        <v>8.4700000000000006</v>
      </c>
      <c r="D858" t="s">
        <v>2380</v>
      </c>
      <c r="E858" t="s">
        <v>2380</v>
      </c>
      <c r="F858" t="s">
        <v>2380</v>
      </c>
      <c r="G858" t="s">
        <v>2381</v>
      </c>
      <c r="H858" t="s">
        <v>2380</v>
      </c>
      <c r="R858" s="64" t="s">
        <v>10</v>
      </c>
      <c r="S858" s="64">
        <v>1980</v>
      </c>
      <c r="U858" s="7" t="str">
        <f t="shared" si="78"/>
        <v>Jul</v>
      </c>
      <c r="V858" s="10">
        <f t="shared" si="79"/>
        <v>1980</v>
      </c>
      <c r="Y858" s="10" t="s">
        <v>2380</v>
      </c>
      <c r="Z858" s="10" t="str">
        <f t="shared" si="81"/>
        <v>No</v>
      </c>
      <c r="AB858" s="53" t="s">
        <v>11</v>
      </c>
      <c r="AC858" s="10" t="str">
        <f t="shared" si="82"/>
        <v>tier - 2</v>
      </c>
      <c r="AE858" t="s">
        <v>11</v>
      </c>
      <c r="AF858" s="10" t="str">
        <f t="shared" si="83"/>
        <v>tier - 2</v>
      </c>
      <c r="AI858" t="s">
        <v>247</v>
      </c>
      <c r="AJ858" t="str">
        <f t="shared" si="80"/>
        <v>R1024</v>
      </c>
      <c r="AS858" s="110" t="s">
        <v>1514</v>
      </c>
      <c r="AT858" s="64">
        <v>35.814999999999998</v>
      </c>
      <c r="AU858" s="64">
        <v>8.4700000000000006</v>
      </c>
      <c r="AV858" s="64" t="s">
        <v>2380</v>
      </c>
      <c r="AW858" s="64" t="s">
        <v>2380</v>
      </c>
      <c r="AX858" s="64" t="s">
        <v>2380</v>
      </c>
      <c r="AY858" s="64" t="s">
        <v>2380</v>
      </c>
      <c r="AZ858" s="64">
        <v>0</v>
      </c>
      <c r="BA858" s="109" t="s">
        <v>7364</v>
      </c>
      <c r="BB858" s="64" t="s">
        <v>10448</v>
      </c>
      <c r="BC858" s="69" t="s">
        <v>10444</v>
      </c>
    </row>
    <row r="859" spans="1:55" x14ac:dyDescent="0.35">
      <c r="A859" t="s">
        <v>1513</v>
      </c>
      <c r="B859">
        <v>40.81</v>
      </c>
      <c r="C859">
        <v>10.58</v>
      </c>
      <c r="D859" t="s">
        <v>2382</v>
      </c>
      <c r="E859" t="s">
        <v>2380</v>
      </c>
      <c r="F859" t="s">
        <v>2380</v>
      </c>
      <c r="G859" t="s">
        <v>2381</v>
      </c>
      <c r="H859" t="s">
        <v>2380</v>
      </c>
      <c r="R859" s="64" t="s">
        <v>18</v>
      </c>
      <c r="S859" s="64">
        <v>1980</v>
      </c>
      <c r="U859" s="7" t="str">
        <f t="shared" si="78"/>
        <v>Jun</v>
      </c>
      <c r="V859" s="10">
        <f t="shared" si="79"/>
        <v>1980</v>
      </c>
      <c r="Y859" s="10" t="s">
        <v>2380</v>
      </c>
      <c r="Z859" s="10" t="str">
        <f t="shared" si="81"/>
        <v>No</v>
      </c>
      <c r="AB859" s="53" t="s">
        <v>11</v>
      </c>
      <c r="AC859" s="10" t="str">
        <f t="shared" si="82"/>
        <v>tier - 2</v>
      </c>
      <c r="AE859" t="s">
        <v>12</v>
      </c>
      <c r="AF859" s="10" t="str">
        <f t="shared" si="83"/>
        <v>tier - 3</v>
      </c>
      <c r="AI859" t="s">
        <v>42</v>
      </c>
      <c r="AJ859" t="str">
        <f t="shared" si="80"/>
        <v>R1011</v>
      </c>
      <c r="AS859" s="110" t="s">
        <v>1513</v>
      </c>
      <c r="AT859" s="64">
        <v>40.81</v>
      </c>
      <c r="AU859" s="64">
        <v>10.58</v>
      </c>
      <c r="AV859" s="64" t="s">
        <v>2380</v>
      </c>
      <c r="AW859" s="64" t="s">
        <v>2380</v>
      </c>
      <c r="AX859" s="64" t="s">
        <v>2383</v>
      </c>
      <c r="AY859" s="64" t="s">
        <v>2380</v>
      </c>
      <c r="AZ859" s="64">
        <v>0</v>
      </c>
      <c r="BA859" s="109" t="s">
        <v>7106</v>
      </c>
      <c r="BB859" s="64" t="s">
        <v>10448</v>
      </c>
      <c r="BC859" s="69" t="s">
        <v>10444</v>
      </c>
    </row>
    <row r="860" spans="1:55" x14ac:dyDescent="0.35">
      <c r="A860" t="s">
        <v>1512</v>
      </c>
      <c r="B860">
        <v>24.605</v>
      </c>
      <c r="C860">
        <v>7.48</v>
      </c>
      <c r="D860" t="s">
        <v>2380</v>
      </c>
      <c r="E860" t="s">
        <v>2380</v>
      </c>
      <c r="F860" t="s">
        <v>2380</v>
      </c>
      <c r="G860" t="s">
        <v>2381</v>
      </c>
      <c r="H860" t="s">
        <v>2380</v>
      </c>
      <c r="R860" s="64" t="s">
        <v>18</v>
      </c>
      <c r="S860" s="64">
        <v>1978</v>
      </c>
      <c r="U860" s="7" t="str">
        <f t="shared" si="78"/>
        <v>Jun</v>
      </c>
      <c r="V860" s="10">
        <f t="shared" si="79"/>
        <v>1978</v>
      </c>
      <c r="Y860" s="10" t="s">
        <v>2380</v>
      </c>
      <c r="Z860" s="10" t="str">
        <f t="shared" si="81"/>
        <v>No</v>
      </c>
      <c r="AB860" s="53" t="s">
        <v>11</v>
      </c>
      <c r="AC860" s="10" t="str">
        <f t="shared" si="82"/>
        <v>tier - 2</v>
      </c>
      <c r="AE860" t="s">
        <v>16</v>
      </c>
      <c r="AF860" s="10" t="str">
        <f t="shared" si="83"/>
        <v>tier - 1</v>
      </c>
      <c r="AI860" t="s">
        <v>13</v>
      </c>
      <c r="AJ860" t="str">
        <f t="shared" si="80"/>
        <v>R1013</v>
      </c>
      <c r="AS860" s="110" t="s">
        <v>1512</v>
      </c>
      <c r="AT860" s="64">
        <v>24.605</v>
      </c>
      <c r="AU860" s="64">
        <v>7.48</v>
      </c>
      <c r="AV860" s="64" t="s">
        <v>2380</v>
      </c>
      <c r="AW860" s="64" t="s">
        <v>2380</v>
      </c>
      <c r="AX860" s="64" t="s">
        <v>2380</v>
      </c>
      <c r="AY860" s="64" t="s">
        <v>2380</v>
      </c>
      <c r="AZ860" s="64">
        <v>0</v>
      </c>
      <c r="BA860" s="109" t="s">
        <v>7365</v>
      </c>
      <c r="BB860" s="64" t="s">
        <v>10448</v>
      </c>
      <c r="BC860" s="69" t="s">
        <v>10446</v>
      </c>
    </row>
    <row r="861" spans="1:55" x14ac:dyDescent="0.35">
      <c r="A861" t="s">
        <v>1511</v>
      </c>
      <c r="B861">
        <v>21.47</v>
      </c>
      <c r="C861">
        <v>7.82</v>
      </c>
      <c r="D861" t="s">
        <v>2380</v>
      </c>
      <c r="E861" t="s">
        <v>2380</v>
      </c>
      <c r="F861" t="s">
        <v>2380</v>
      </c>
      <c r="G861" t="s">
        <v>2381</v>
      </c>
      <c r="H861" t="s">
        <v>2380</v>
      </c>
      <c r="R861" s="64" t="s">
        <v>37</v>
      </c>
      <c r="S861" s="64">
        <v>1982</v>
      </c>
      <c r="U861" s="7" t="str">
        <f t="shared" si="78"/>
        <v>Oct</v>
      </c>
      <c r="V861" s="10">
        <f t="shared" si="79"/>
        <v>1982</v>
      </c>
      <c r="Y861" s="10" t="s">
        <v>2380</v>
      </c>
      <c r="Z861" s="10" t="str">
        <f t="shared" si="81"/>
        <v>No</v>
      </c>
      <c r="AB861" s="53" t="s">
        <v>11</v>
      </c>
      <c r="AC861" s="10" t="str">
        <f t="shared" si="82"/>
        <v>tier - 2</v>
      </c>
      <c r="AE861" t="s">
        <v>12</v>
      </c>
      <c r="AF861" s="10" t="str">
        <f t="shared" si="83"/>
        <v>tier - 3</v>
      </c>
      <c r="AI861" t="s">
        <v>247</v>
      </c>
      <c r="AJ861" t="str">
        <f t="shared" si="80"/>
        <v>R1024</v>
      </c>
      <c r="AS861" s="110" t="s">
        <v>1511</v>
      </c>
      <c r="AT861" s="64">
        <v>21.47</v>
      </c>
      <c r="AU861" s="64">
        <v>7.82</v>
      </c>
      <c r="AV861" s="64" t="s">
        <v>2380</v>
      </c>
      <c r="AW861" s="64" t="s">
        <v>2380</v>
      </c>
      <c r="AX861" s="64" t="s">
        <v>2380</v>
      </c>
      <c r="AY861" s="64" t="s">
        <v>2380</v>
      </c>
      <c r="AZ861" s="64">
        <v>0</v>
      </c>
      <c r="BA861" s="109" t="s">
        <v>7366</v>
      </c>
      <c r="BB861" s="64" t="s">
        <v>10448</v>
      </c>
      <c r="BC861" s="69" t="s">
        <v>10446</v>
      </c>
    </row>
    <row r="862" spans="1:55" x14ac:dyDescent="0.35">
      <c r="A862" t="s">
        <v>1510</v>
      </c>
      <c r="B862">
        <v>52.89</v>
      </c>
      <c r="C862">
        <v>4.96</v>
      </c>
      <c r="D862" t="s">
        <v>2382</v>
      </c>
      <c r="E862" t="s">
        <v>2380</v>
      </c>
      <c r="F862" t="s">
        <v>2380</v>
      </c>
      <c r="G862">
        <v>1</v>
      </c>
      <c r="H862" t="s">
        <v>2380</v>
      </c>
      <c r="R862" s="64" t="s">
        <v>18</v>
      </c>
      <c r="S862" s="64">
        <v>1992</v>
      </c>
      <c r="U862" s="7" t="str">
        <f t="shared" si="78"/>
        <v>Jun</v>
      </c>
      <c r="V862" s="10">
        <f t="shared" si="79"/>
        <v>1992</v>
      </c>
      <c r="Y862" s="10" t="s">
        <v>2380</v>
      </c>
      <c r="Z862" s="10" t="str">
        <f t="shared" si="81"/>
        <v>No</v>
      </c>
      <c r="AB862" s="53" t="s">
        <v>11</v>
      </c>
      <c r="AC862" s="10" t="str">
        <f t="shared" si="82"/>
        <v>tier - 2</v>
      </c>
      <c r="AE862" t="s">
        <v>16</v>
      </c>
      <c r="AF862" s="10" t="str">
        <f t="shared" si="83"/>
        <v>tier - 1</v>
      </c>
      <c r="AI862" t="s">
        <v>23</v>
      </c>
      <c r="AJ862" t="str">
        <f t="shared" si="80"/>
        <v>R1012</v>
      </c>
      <c r="AS862" s="110" t="s">
        <v>1510</v>
      </c>
      <c r="AT862" s="64">
        <v>52.89</v>
      </c>
      <c r="AU862" s="64">
        <v>4.96</v>
      </c>
      <c r="AV862" s="64" t="s">
        <v>2380</v>
      </c>
      <c r="AW862" s="64" t="s">
        <v>2380</v>
      </c>
      <c r="AX862" s="64" t="s">
        <v>2383</v>
      </c>
      <c r="AY862" s="64" t="s">
        <v>2380</v>
      </c>
      <c r="AZ862" s="64">
        <v>1</v>
      </c>
      <c r="BA862" s="109" t="s">
        <v>6791</v>
      </c>
      <c r="BB862" s="64" t="s">
        <v>10450</v>
      </c>
      <c r="BC862" s="69" t="s">
        <v>10444</v>
      </c>
    </row>
    <row r="863" spans="1:55" x14ac:dyDescent="0.35">
      <c r="A863" t="s">
        <v>1509</v>
      </c>
      <c r="B863">
        <v>32.965000000000003</v>
      </c>
      <c r="C863">
        <v>6.15</v>
      </c>
      <c r="D863" t="s">
        <v>2382</v>
      </c>
      <c r="E863" t="s">
        <v>2380</v>
      </c>
      <c r="F863" t="s">
        <v>2380</v>
      </c>
      <c r="G863">
        <v>1</v>
      </c>
      <c r="H863" t="s">
        <v>2380</v>
      </c>
      <c r="R863" s="64" t="s">
        <v>35</v>
      </c>
      <c r="S863" s="64">
        <v>1987</v>
      </c>
      <c r="U863" s="7" t="str">
        <f t="shared" si="78"/>
        <v>Aug</v>
      </c>
      <c r="V863" s="10">
        <f t="shared" si="79"/>
        <v>1987</v>
      </c>
      <c r="Y863" s="10" t="s">
        <v>2380</v>
      </c>
      <c r="Z863" s="10" t="str">
        <f t="shared" si="81"/>
        <v>No</v>
      </c>
      <c r="AB863" s="53" t="s">
        <v>11</v>
      </c>
      <c r="AC863" s="10" t="str">
        <f t="shared" si="82"/>
        <v>tier - 2</v>
      </c>
      <c r="AE863" t="s">
        <v>12</v>
      </c>
      <c r="AF863" s="10" t="str">
        <f t="shared" si="83"/>
        <v>tier - 3</v>
      </c>
      <c r="AI863" t="s">
        <v>23</v>
      </c>
      <c r="AJ863" t="str">
        <f t="shared" si="80"/>
        <v>R1012</v>
      </c>
      <c r="AS863" s="110" t="s">
        <v>1509</v>
      </c>
      <c r="AT863" s="64">
        <v>32.965000000000003</v>
      </c>
      <c r="AU863" s="64">
        <v>6.15</v>
      </c>
      <c r="AV863" s="64" t="s">
        <v>2380</v>
      </c>
      <c r="AW863" s="64" t="s">
        <v>2380</v>
      </c>
      <c r="AX863" s="64" t="s">
        <v>2383</v>
      </c>
      <c r="AY863" s="64" t="s">
        <v>2380</v>
      </c>
      <c r="AZ863" s="64">
        <v>1</v>
      </c>
      <c r="BA863" s="109" t="s">
        <v>7023</v>
      </c>
      <c r="BB863" s="64" t="s">
        <v>10449</v>
      </c>
      <c r="BC863" s="69" t="s">
        <v>10444</v>
      </c>
    </row>
    <row r="864" spans="1:55" x14ac:dyDescent="0.35">
      <c r="A864" t="s">
        <v>1508</v>
      </c>
      <c r="B864">
        <v>36.799999999999997</v>
      </c>
      <c r="C864">
        <v>4.62</v>
      </c>
      <c r="D864" t="s">
        <v>2380</v>
      </c>
      <c r="E864" t="s">
        <v>2380</v>
      </c>
      <c r="F864" t="s">
        <v>2383</v>
      </c>
      <c r="G864">
        <v>1</v>
      </c>
      <c r="H864" t="s">
        <v>2380</v>
      </c>
      <c r="R864" s="64" t="s">
        <v>18</v>
      </c>
      <c r="S864" s="64">
        <v>1968</v>
      </c>
      <c r="U864" s="7" t="str">
        <f t="shared" si="78"/>
        <v>Jun</v>
      </c>
      <c r="V864" s="10">
        <f t="shared" si="79"/>
        <v>1968</v>
      </c>
      <c r="Y864" s="10" t="s">
        <v>2380</v>
      </c>
      <c r="Z864" s="10" t="str">
        <f t="shared" si="81"/>
        <v>No</v>
      </c>
      <c r="AB864" s="53" t="s">
        <v>11</v>
      </c>
      <c r="AC864" s="10" t="str">
        <f t="shared" si="82"/>
        <v>tier - 2</v>
      </c>
      <c r="AE864" t="s">
        <v>11</v>
      </c>
      <c r="AF864" s="10" t="str">
        <f t="shared" si="83"/>
        <v>tier - 2</v>
      </c>
      <c r="AI864" t="s">
        <v>13</v>
      </c>
      <c r="AJ864" t="str">
        <f t="shared" si="80"/>
        <v>R1013</v>
      </c>
      <c r="AS864" s="110" t="s">
        <v>1508</v>
      </c>
      <c r="AT864" s="64">
        <v>36.799999999999997</v>
      </c>
      <c r="AU864" s="64">
        <v>4.62</v>
      </c>
      <c r="AV864" s="64" t="s">
        <v>2380</v>
      </c>
      <c r="AW864" s="64" t="s">
        <v>2383</v>
      </c>
      <c r="AX864" s="64" t="s">
        <v>2380</v>
      </c>
      <c r="AY864" s="64" t="s">
        <v>2380</v>
      </c>
      <c r="AZ864" s="64">
        <v>1</v>
      </c>
      <c r="BA864" s="109" t="s">
        <v>7367</v>
      </c>
      <c r="BB864" s="64" t="s">
        <v>10450</v>
      </c>
      <c r="BC864" s="69" t="s">
        <v>10444</v>
      </c>
    </row>
    <row r="865" spans="1:55" x14ac:dyDescent="0.35">
      <c r="A865" t="s">
        <v>1507</v>
      </c>
      <c r="B865">
        <v>34.299999999999997</v>
      </c>
      <c r="C865">
        <v>4.87</v>
      </c>
      <c r="D865" t="s">
        <v>2380</v>
      </c>
      <c r="E865" t="s">
        <v>2380</v>
      </c>
      <c r="F865" t="s">
        <v>2380</v>
      </c>
      <c r="G865">
        <v>2</v>
      </c>
      <c r="H865" t="s">
        <v>2380</v>
      </c>
      <c r="R865" s="64" t="s">
        <v>35</v>
      </c>
      <c r="S865" s="64">
        <v>1993</v>
      </c>
      <c r="U865" s="7" t="str">
        <f t="shared" si="78"/>
        <v>Aug</v>
      </c>
      <c r="V865" s="10">
        <f t="shared" si="79"/>
        <v>1993</v>
      </c>
      <c r="Y865" s="10" t="s">
        <v>2380</v>
      </c>
      <c r="Z865" s="10" t="str">
        <f t="shared" si="81"/>
        <v>No</v>
      </c>
      <c r="AB865" s="53" t="s">
        <v>11</v>
      </c>
      <c r="AC865" s="10" t="str">
        <f t="shared" si="82"/>
        <v>tier - 2</v>
      </c>
      <c r="AE865" t="s">
        <v>12</v>
      </c>
      <c r="AF865" s="10" t="str">
        <f t="shared" si="83"/>
        <v>tier - 3</v>
      </c>
      <c r="AI865" t="s">
        <v>300</v>
      </c>
      <c r="AJ865" t="str">
        <f t="shared" si="80"/>
        <v>R1021</v>
      </c>
      <c r="AS865" s="110" t="s">
        <v>1507</v>
      </c>
      <c r="AT865" s="64">
        <v>34.299999999999997</v>
      </c>
      <c r="AU865" s="64">
        <v>4.87</v>
      </c>
      <c r="AV865" s="64" t="s">
        <v>2380</v>
      </c>
      <c r="AW865" s="64" t="s">
        <v>2380</v>
      </c>
      <c r="AX865" s="64" t="s">
        <v>2380</v>
      </c>
      <c r="AY865" s="64" t="s">
        <v>2380</v>
      </c>
      <c r="AZ865" s="64">
        <v>2</v>
      </c>
      <c r="BA865" s="109" t="s">
        <v>7368</v>
      </c>
      <c r="BB865" s="64" t="s">
        <v>10450</v>
      </c>
      <c r="BC865" s="69" t="s">
        <v>10444</v>
      </c>
    </row>
    <row r="866" spans="1:55" x14ac:dyDescent="0.35">
      <c r="A866" t="s">
        <v>1506</v>
      </c>
      <c r="B866">
        <v>35.244999999999997</v>
      </c>
      <c r="C866">
        <v>4.63</v>
      </c>
      <c r="D866" t="s">
        <v>2380</v>
      </c>
      <c r="E866" t="s">
        <v>2380</v>
      </c>
      <c r="F866" t="s">
        <v>2380</v>
      </c>
      <c r="G866" t="s">
        <v>2381</v>
      </c>
      <c r="H866" t="s">
        <v>2380</v>
      </c>
      <c r="R866" s="64" t="s">
        <v>10</v>
      </c>
      <c r="S866" s="64">
        <v>1984</v>
      </c>
      <c r="U866" s="7" t="str">
        <f t="shared" si="78"/>
        <v>Jul</v>
      </c>
      <c r="V866" s="10">
        <f t="shared" si="79"/>
        <v>1984</v>
      </c>
      <c r="Y866" s="10" t="s">
        <v>2380</v>
      </c>
      <c r="Z866" s="10" t="str">
        <f t="shared" si="81"/>
        <v>No</v>
      </c>
      <c r="AB866" s="53" t="s">
        <v>11</v>
      </c>
      <c r="AC866" s="10" t="str">
        <f t="shared" si="82"/>
        <v>tier - 2</v>
      </c>
      <c r="AE866" t="s">
        <v>11</v>
      </c>
      <c r="AF866" s="10" t="str">
        <f t="shared" si="83"/>
        <v>tier - 2</v>
      </c>
      <c r="AI866" t="s">
        <v>247</v>
      </c>
      <c r="AJ866" t="str">
        <f t="shared" si="80"/>
        <v>R1024</v>
      </c>
      <c r="AS866" s="110" t="s">
        <v>1506</v>
      </c>
      <c r="AT866" s="64">
        <v>35.244999999999997</v>
      </c>
      <c r="AU866" s="64">
        <v>4.63</v>
      </c>
      <c r="AV866" s="64" t="s">
        <v>2380</v>
      </c>
      <c r="AW866" s="64" t="s">
        <v>2380</v>
      </c>
      <c r="AX866" s="64" t="s">
        <v>2380</v>
      </c>
      <c r="AY866" s="64" t="s">
        <v>2380</v>
      </c>
      <c r="AZ866" s="64">
        <v>0</v>
      </c>
      <c r="BA866" s="109" t="s">
        <v>6803</v>
      </c>
      <c r="BB866" s="64" t="s">
        <v>10450</v>
      </c>
      <c r="BC866" s="69" t="s">
        <v>10444</v>
      </c>
    </row>
    <row r="867" spans="1:55" x14ac:dyDescent="0.35">
      <c r="A867" t="s">
        <v>1505</v>
      </c>
      <c r="B867">
        <v>26.23</v>
      </c>
      <c r="C867">
        <v>11.93</v>
      </c>
      <c r="D867" t="s">
        <v>2380</v>
      </c>
      <c r="E867" t="s">
        <v>2380</v>
      </c>
      <c r="F867" t="s">
        <v>2380</v>
      </c>
      <c r="G867" t="s">
        <v>2381</v>
      </c>
      <c r="H867" t="s">
        <v>2380</v>
      </c>
      <c r="R867" s="64" t="s">
        <v>35</v>
      </c>
      <c r="S867" s="64">
        <v>1999</v>
      </c>
      <c r="U867" s="7" t="str">
        <f t="shared" si="78"/>
        <v>Aug</v>
      </c>
      <c r="V867" s="10">
        <f t="shared" si="79"/>
        <v>1999</v>
      </c>
      <c r="Y867" s="10" t="s">
        <v>2380</v>
      </c>
      <c r="Z867" s="10" t="str">
        <f t="shared" si="81"/>
        <v>No</v>
      </c>
      <c r="AB867" s="53" t="s">
        <v>11</v>
      </c>
      <c r="AC867" s="10" t="str">
        <f t="shared" si="82"/>
        <v>tier - 2</v>
      </c>
      <c r="AE867" t="s">
        <v>16</v>
      </c>
      <c r="AF867" s="10" t="str">
        <f t="shared" si="83"/>
        <v>tier - 1</v>
      </c>
      <c r="AI867" t="s">
        <v>632</v>
      </c>
      <c r="AJ867" t="str">
        <f t="shared" si="80"/>
        <v>R1022</v>
      </c>
      <c r="AS867" s="110" t="s">
        <v>1505</v>
      </c>
      <c r="AT867" s="64">
        <v>26.23</v>
      </c>
      <c r="AU867" s="64">
        <v>11.93</v>
      </c>
      <c r="AV867" s="64" t="s">
        <v>2380</v>
      </c>
      <c r="AW867" s="64" t="s">
        <v>2380</v>
      </c>
      <c r="AX867" s="64" t="s">
        <v>2380</v>
      </c>
      <c r="AY867" s="64" t="s">
        <v>2380</v>
      </c>
      <c r="AZ867" s="64">
        <v>0</v>
      </c>
      <c r="BA867" s="109" t="s">
        <v>8291</v>
      </c>
      <c r="BB867" s="64" t="s">
        <v>10448</v>
      </c>
      <c r="BC867" s="69" t="s">
        <v>10445</v>
      </c>
    </row>
    <row r="868" spans="1:55" x14ac:dyDescent="0.35">
      <c r="A868" t="s">
        <v>1504</v>
      </c>
      <c r="B868">
        <v>36.1</v>
      </c>
      <c r="C868">
        <v>5.65</v>
      </c>
      <c r="D868" t="s">
        <v>2382</v>
      </c>
      <c r="E868" t="s">
        <v>2380</v>
      </c>
      <c r="F868" t="s">
        <v>2380</v>
      </c>
      <c r="G868">
        <v>2</v>
      </c>
      <c r="H868" t="s">
        <v>2380</v>
      </c>
      <c r="R868" s="64" t="s">
        <v>15</v>
      </c>
      <c r="S868" s="64">
        <v>1984</v>
      </c>
      <c r="U868" s="7" t="str">
        <f t="shared" si="78"/>
        <v>Nov</v>
      </c>
      <c r="V868" s="10">
        <f t="shared" si="79"/>
        <v>1984</v>
      </c>
      <c r="Y868" s="10" t="s">
        <v>2380</v>
      </c>
      <c r="Z868" s="10" t="str">
        <f t="shared" si="81"/>
        <v>No</v>
      </c>
      <c r="AB868" s="53" t="s">
        <v>12</v>
      </c>
      <c r="AC868" s="10" t="str">
        <f t="shared" si="82"/>
        <v>tier - 3</v>
      </c>
      <c r="AE868" t="s">
        <v>11</v>
      </c>
      <c r="AF868" s="10" t="str">
        <f t="shared" si="83"/>
        <v>tier - 2</v>
      </c>
      <c r="AI868" t="s">
        <v>247</v>
      </c>
      <c r="AJ868" t="str">
        <f t="shared" si="80"/>
        <v>R1024</v>
      </c>
      <c r="AS868" s="110" t="s">
        <v>1504</v>
      </c>
      <c r="AT868" s="64">
        <v>36.1</v>
      </c>
      <c r="AU868" s="64">
        <v>5.65</v>
      </c>
      <c r="AV868" s="64" t="s">
        <v>2380</v>
      </c>
      <c r="AW868" s="64" t="s">
        <v>2380</v>
      </c>
      <c r="AX868" s="64" t="s">
        <v>2383</v>
      </c>
      <c r="AY868" s="64" t="s">
        <v>2380</v>
      </c>
      <c r="AZ868" s="64">
        <v>2</v>
      </c>
      <c r="BA868" s="109" t="s">
        <v>7369</v>
      </c>
      <c r="BB868" s="64" t="s">
        <v>10450</v>
      </c>
      <c r="BC868" s="69" t="s">
        <v>10444</v>
      </c>
    </row>
    <row r="869" spans="1:55" x14ac:dyDescent="0.35">
      <c r="A869" t="s">
        <v>1503</v>
      </c>
      <c r="B869">
        <v>37.1</v>
      </c>
      <c r="C869">
        <v>11.21</v>
      </c>
      <c r="D869" t="s">
        <v>2382</v>
      </c>
      <c r="E869" t="s">
        <v>2380</v>
      </c>
      <c r="F869" t="s">
        <v>2383</v>
      </c>
      <c r="G869">
        <v>1</v>
      </c>
      <c r="H869" t="s">
        <v>2380</v>
      </c>
      <c r="R869" s="64" t="s">
        <v>18</v>
      </c>
      <c r="S869" s="64">
        <v>1976</v>
      </c>
      <c r="U869" s="7" t="str">
        <f t="shared" si="78"/>
        <v>Jun</v>
      </c>
      <c r="V869" s="10">
        <f t="shared" si="79"/>
        <v>1976</v>
      </c>
      <c r="Y869" s="10" t="s">
        <v>2380</v>
      </c>
      <c r="Z869" s="10" t="str">
        <f t="shared" si="81"/>
        <v>No</v>
      </c>
      <c r="AB869" s="53" t="s">
        <v>11</v>
      </c>
      <c r="AC869" s="10" t="str">
        <f t="shared" si="82"/>
        <v>tier - 2</v>
      </c>
      <c r="AE869" t="s">
        <v>11</v>
      </c>
      <c r="AF869" s="10" t="str">
        <f t="shared" si="83"/>
        <v>tier - 2</v>
      </c>
      <c r="AI869" t="s">
        <v>42</v>
      </c>
      <c r="AJ869" t="str">
        <f t="shared" si="80"/>
        <v>R1011</v>
      </c>
      <c r="AS869" s="110" t="s">
        <v>1503</v>
      </c>
      <c r="AT869" s="64">
        <v>37.1</v>
      </c>
      <c r="AU869" s="64">
        <v>11.21</v>
      </c>
      <c r="AV869" s="64" t="s">
        <v>2380</v>
      </c>
      <c r="AW869" s="64" t="s">
        <v>2383</v>
      </c>
      <c r="AX869" s="64" t="s">
        <v>2383</v>
      </c>
      <c r="AY869" s="64" t="s">
        <v>2380</v>
      </c>
      <c r="AZ869" s="64">
        <v>1</v>
      </c>
      <c r="BA869" s="109" t="s">
        <v>6832</v>
      </c>
      <c r="BB869" s="64" t="s">
        <v>10448</v>
      </c>
      <c r="BC869" s="69" t="s">
        <v>10444</v>
      </c>
    </row>
    <row r="870" spans="1:55" x14ac:dyDescent="0.35">
      <c r="A870" t="s">
        <v>1502</v>
      </c>
      <c r="B870">
        <v>27.5</v>
      </c>
      <c r="C870">
        <v>10.62</v>
      </c>
      <c r="D870" t="s">
        <v>2382</v>
      </c>
      <c r="E870" t="s">
        <v>2380</v>
      </c>
      <c r="F870" t="s">
        <v>2383</v>
      </c>
      <c r="G870">
        <v>1</v>
      </c>
      <c r="H870" t="s">
        <v>2380</v>
      </c>
      <c r="R870" s="64" t="s">
        <v>10</v>
      </c>
      <c r="S870" s="64">
        <v>1978</v>
      </c>
      <c r="U870" s="7" t="str">
        <f t="shared" si="78"/>
        <v>Jul</v>
      </c>
      <c r="V870" s="10">
        <f t="shared" si="79"/>
        <v>1978</v>
      </c>
      <c r="Y870" s="10" t="s">
        <v>2380</v>
      </c>
      <c r="Z870" s="10" t="str">
        <f t="shared" si="81"/>
        <v>No</v>
      </c>
      <c r="AB870" s="53" t="s">
        <v>11</v>
      </c>
      <c r="AC870" s="10" t="str">
        <f t="shared" si="82"/>
        <v>tier - 2</v>
      </c>
      <c r="AE870" t="s">
        <v>16</v>
      </c>
      <c r="AF870" s="10" t="str">
        <f t="shared" si="83"/>
        <v>tier - 1</v>
      </c>
      <c r="AI870" t="s">
        <v>13</v>
      </c>
      <c r="AJ870" t="str">
        <f t="shared" si="80"/>
        <v>R1013</v>
      </c>
      <c r="AS870" s="110" t="s">
        <v>1502</v>
      </c>
      <c r="AT870" s="64">
        <v>27.5</v>
      </c>
      <c r="AU870" s="64">
        <v>10.62</v>
      </c>
      <c r="AV870" s="64" t="s">
        <v>2380</v>
      </c>
      <c r="AW870" s="64" t="s">
        <v>2383</v>
      </c>
      <c r="AX870" s="64" t="s">
        <v>2383</v>
      </c>
      <c r="AY870" s="64" t="s">
        <v>2380</v>
      </c>
      <c r="AZ870" s="64">
        <v>1</v>
      </c>
      <c r="BA870" s="109" t="s">
        <v>6755</v>
      </c>
      <c r="BB870" s="64" t="s">
        <v>10448</v>
      </c>
      <c r="BC870" s="69" t="s">
        <v>10445</v>
      </c>
    </row>
    <row r="871" spans="1:55" x14ac:dyDescent="0.35">
      <c r="A871" t="s">
        <v>1501</v>
      </c>
      <c r="B871">
        <v>24.7</v>
      </c>
      <c r="C871">
        <v>10.7</v>
      </c>
      <c r="D871" t="s">
        <v>2382</v>
      </c>
      <c r="E871" t="s">
        <v>2380</v>
      </c>
      <c r="F871" t="s">
        <v>2383</v>
      </c>
      <c r="G871">
        <v>1</v>
      </c>
      <c r="H871" t="s">
        <v>2380</v>
      </c>
      <c r="R871" s="64" t="s">
        <v>18</v>
      </c>
      <c r="S871" s="64">
        <v>1984</v>
      </c>
      <c r="U871" s="7" t="str">
        <f t="shared" si="78"/>
        <v>Jun</v>
      </c>
      <c r="V871" s="10">
        <f t="shared" si="79"/>
        <v>1984</v>
      </c>
      <c r="Y871" s="10" t="s">
        <v>2380</v>
      </c>
      <c r="Z871" s="10" t="str">
        <f t="shared" si="81"/>
        <v>No</v>
      </c>
      <c r="AB871" s="53" t="s">
        <v>11</v>
      </c>
      <c r="AC871" s="10" t="str">
        <f t="shared" si="82"/>
        <v>tier - 2</v>
      </c>
      <c r="AE871" t="s">
        <v>16</v>
      </c>
      <c r="AF871" s="10" t="str">
        <f t="shared" si="83"/>
        <v>tier - 1</v>
      </c>
      <c r="AI871" t="s">
        <v>42</v>
      </c>
      <c r="AJ871" t="str">
        <f t="shared" si="80"/>
        <v>R1011</v>
      </c>
      <c r="AS871" s="110" t="s">
        <v>1501</v>
      </c>
      <c r="AT871" s="64">
        <v>24.7</v>
      </c>
      <c r="AU871" s="64">
        <v>10.7</v>
      </c>
      <c r="AV871" s="64" t="s">
        <v>2380</v>
      </c>
      <c r="AW871" s="64" t="s">
        <v>2383</v>
      </c>
      <c r="AX871" s="64" t="s">
        <v>2383</v>
      </c>
      <c r="AY871" s="64" t="s">
        <v>2380</v>
      </c>
      <c r="AZ871" s="64">
        <v>1</v>
      </c>
      <c r="BA871" s="109" t="s">
        <v>7370</v>
      </c>
      <c r="BB871" s="64" t="s">
        <v>10448</v>
      </c>
      <c r="BC871" s="69" t="s">
        <v>10446</v>
      </c>
    </row>
    <row r="872" spans="1:55" x14ac:dyDescent="0.35">
      <c r="A872" t="s">
        <v>1500</v>
      </c>
      <c r="B872">
        <v>26.78</v>
      </c>
      <c r="C872">
        <v>10.02</v>
      </c>
      <c r="D872" t="s">
        <v>2382</v>
      </c>
      <c r="E872" t="s">
        <v>2380</v>
      </c>
      <c r="F872" t="s">
        <v>2383</v>
      </c>
      <c r="G872">
        <v>1</v>
      </c>
      <c r="H872" t="s">
        <v>2380</v>
      </c>
      <c r="R872" s="64" t="s">
        <v>20</v>
      </c>
      <c r="S872" s="64">
        <v>1978</v>
      </c>
      <c r="U872" s="7" t="str">
        <f t="shared" si="78"/>
        <v>Sep</v>
      </c>
      <c r="V872" s="10">
        <f t="shared" si="79"/>
        <v>1978</v>
      </c>
      <c r="Y872" s="10" t="s">
        <v>2380</v>
      </c>
      <c r="Z872" s="10" t="str">
        <f t="shared" si="81"/>
        <v>No</v>
      </c>
      <c r="AB872" s="53" t="s">
        <v>11</v>
      </c>
      <c r="AC872" s="10" t="str">
        <f t="shared" si="82"/>
        <v>tier - 2</v>
      </c>
      <c r="AE872" t="s">
        <v>11</v>
      </c>
      <c r="AF872" s="10" t="str">
        <f t="shared" si="83"/>
        <v>tier - 2</v>
      </c>
      <c r="AI872" t="s">
        <v>13</v>
      </c>
      <c r="AJ872" t="str">
        <f t="shared" si="80"/>
        <v>R1013</v>
      </c>
      <c r="AS872" s="110" t="s">
        <v>1500</v>
      </c>
      <c r="AT872" s="64">
        <v>26.78</v>
      </c>
      <c r="AU872" s="64">
        <v>10.02</v>
      </c>
      <c r="AV872" s="64" t="s">
        <v>2380</v>
      </c>
      <c r="AW872" s="64" t="s">
        <v>2383</v>
      </c>
      <c r="AX872" s="64" t="s">
        <v>2383</v>
      </c>
      <c r="AY872" s="64" t="s">
        <v>2380</v>
      </c>
      <c r="AZ872" s="64">
        <v>1</v>
      </c>
      <c r="BA872" s="109" t="s">
        <v>8292</v>
      </c>
      <c r="BB872" s="64" t="s">
        <v>10448</v>
      </c>
      <c r="BC872" s="69" t="s">
        <v>10445</v>
      </c>
    </row>
    <row r="873" spans="1:55" x14ac:dyDescent="0.35">
      <c r="A873" t="s">
        <v>1499</v>
      </c>
      <c r="B873">
        <v>45.8</v>
      </c>
      <c r="C873">
        <v>4.8499999999999996</v>
      </c>
      <c r="D873" t="s">
        <v>2380</v>
      </c>
      <c r="E873" t="s">
        <v>2380</v>
      </c>
      <c r="F873" t="s">
        <v>2380</v>
      </c>
      <c r="G873" t="s">
        <v>2381</v>
      </c>
      <c r="H873" t="s">
        <v>2380</v>
      </c>
      <c r="R873" s="64" t="s">
        <v>10</v>
      </c>
      <c r="S873" s="64">
        <v>1981</v>
      </c>
      <c r="U873" s="7" t="str">
        <f t="shared" si="78"/>
        <v>Jul</v>
      </c>
      <c r="V873" s="10">
        <f t="shared" si="79"/>
        <v>1981</v>
      </c>
      <c r="Y873" s="10" t="s">
        <v>2380</v>
      </c>
      <c r="Z873" s="10" t="str">
        <f t="shared" si="81"/>
        <v>No</v>
      </c>
      <c r="AB873" s="53" t="s">
        <v>12</v>
      </c>
      <c r="AC873" s="10" t="str">
        <f t="shared" si="82"/>
        <v>tier - 3</v>
      </c>
      <c r="AE873" t="s">
        <v>11</v>
      </c>
      <c r="AF873" s="10" t="str">
        <f t="shared" si="83"/>
        <v>tier - 2</v>
      </c>
      <c r="AI873" t="s">
        <v>23</v>
      </c>
      <c r="AJ873" t="str">
        <f t="shared" si="80"/>
        <v>R1012</v>
      </c>
      <c r="AS873" s="110" t="s">
        <v>1499</v>
      </c>
      <c r="AT873" s="64">
        <v>45.8</v>
      </c>
      <c r="AU873" s="64">
        <v>4.8499999999999996</v>
      </c>
      <c r="AV873" s="64" t="s">
        <v>2380</v>
      </c>
      <c r="AW873" s="64" t="s">
        <v>2380</v>
      </c>
      <c r="AX873" s="64" t="s">
        <v>2380</v>
      </c>
      <c r="AY873" s="64" t="s">
        <v>2380</v>
      </c>
      <c r="AZ873" s="64">
        <v>0</v>
      </c>
      <c r="BA873" s="109" t="s">
        <v>7371</v>
      </c>
      <c r="BB873" s="64" t="s">
        <v>10450</v>
      </c>
      <c r="BC873" s="69" t="s">
        <v>10444</v>
      </c>
    </row>
    <row r="874" spans="1:55" x14ac:dyDescent="0.35">
      <c r="A874" t="s">
        <v>1498</v>
      </c>
      <c r="B874">
        <v>29</v>
      </c>
      <c r="C874">
        <v>4.3899999999999997</v>
      </c>
      <c r="D874" t="s">
        <v>2382</v>
      </c>
      <c r="E874" t="s">
        <v>2380</v>
      </c>
      <c r="F874" t="s">
        <v>2380</v>
      </c>
      <c r="G874">
        <v>2</v>
      </c>
      <c r="H874" t="s">
        <v>2380</v>
      </c>
      <c r="R874" s="64" t="s">
        <v>18</v>
      </c>
      <c r="S874" s="64">
        <v>1980</v>
      </c>
      <c r="U874" s="7" t="str">
        <f t="shared" si="78"/>
        <v>Jun</v>
      </c>
      <c r="V874" s="10">
        <f t="shared" si="79"/>
        <v>1980</v>
      </c>
      <c r="Y874" s="10" t="s">
        <v>2380</v>
      </c>
      <c r="Z874" s="10" t="str">
        <f t="shared" si="81"/>
        <v>No</v>
      </c>
      <c r="AB874" s="53" t="s">
        <v>11</v>
      </c>
      <c r="AC874" s="10" t="str">
        <f t="shared" si="82"/>
        <v>tier - 2</v>
      </c>
      <c r="AE874" t="s">
        <v>12</v>
      </c>
      <c r="AF874" s="10" t="str">
        <f t="shared" si="83"/>
        <v>tier - 3</v>
      </c>
      <c r="AI874" t="s">
        <v>42</v>
      </c>
      <c r="AJ874" t="str">
        <f t="shared" si="80"/>
        <v>R1011</v>
      </c>
      <c r="AS874" s="110" t="s">
        <v>1498</v>
      </c>
      <c r="AT874" s="64">
        <v>29</v>
      </c>
      <c r="AU874" s="64">
        <v>4.3899999999999997</v>
      </c>
      <c r="AV874" s="64" t="s">
        <v>2380</v>
      </c>
      <c r="AW874" s="64" t="s">
        <v>2380</v>
      </c>
      <c r="AX874" s="64" t="s">
        <v>2383</v>
      </c>
      <c r="AY874" s="64" t="s">
        <v>2380</v>
      </c>
      <c r="AZ874" s="64">
        <v>2</v>
      </c>
      <c r="BA874" s="109" t="s">
        <v>7091</v>
      </c>
      <c r="BB874" s="64" t="s">
        <v>10450</v>
      </c>
      <c r="BC874" s="69" t="s">
        <v>10445</v>
      </c>
    </row>
    <row r="875" spans="1:55" x14ac:dyDescent="0.35">
      <c r="A875" t="s">
        <v>1497</v>
      </c>
      <c r="B875">
        <v>33.534999999999997</v>
      </c>
      <c r="C875">
        <v>8.24</v>
      </c>
      <c r="D875" t="s">
        <v>2382</v>
      </c>
      <c r="E875" t="s">
        <v>2380</v>
      </c>
      <c r="F875" t="s">
        <v>2380</v>
      </c>
      <c r="G875" t="s">
        <v>2381</v>
      </c>
      <c r="H875" t="s">
        <v>2380</v>
      </c>
      <c r="R875" s="64" t="s">
        <v>37</v>
      </c>
      <c r="S875" s="64">
        <v>1980</v>
      </c>
      <c r="U875" s="7" t="str">
        <f t="shared" si="78"/>
        <v>Oct</v>
      </c>
      <c r="V875" s="10">
        <f t="shared" si="79"/>
        <v>1980</v>
      </c>
      <c r="Y875" s="10" t="s">
        <v>2380</v>
      </c>
      <c r="Z875" s="10" t="str">
        <f t="shared" si="81"/>
        <v>No</v>
      </c>
      <c r="AB875" s="53" t="s">
        <v>11</v>
      </c>
      <c r="AC875" s="10" t="str">
        <f t="shared" si="82"/>
        <v>tier - 2</v>
      </c>
      <c r="AE875" t="s">
        <v>11</v>
      </c>
      <c r="AF875" s="10" t="str">
        <f t="shared" si="83"/>
        <v>tier - 2</v>
      </c>
      <c r="AI875" t="s">
        <v>13</v>
      </c>
      <c r="AJ875" t="str">
        <f t="shared" si="80"/>
        <v>R1013</v>
      </c>
      <c r="AS875" s="110" t="s">
        <v>1497</v>
      </c>
      <c r="AT875" s="64">
        <v>33.534999999999997</v>
      </c>
      <c r="AU875" s="64">
        <v>8.24</v>
      </c>
      <c r="AV875" s="64" t="s">
        <v>2380</v>
      </c>
      <c r="AW875" s="64" t="s">
        <v>2380</v>
      </c>
      <c r="AX875" s="64" t="s">
        <v>2383</v>
      </c>
      <c r="AY875" s="64" t="s">
        <v>2380</v>
      </c>
      <c r="AZ875" s="64">
        <v>0</v>
      </c>
      <c r="BA875" s="109" t="s">
        <v>7372</v>
      </c>
      <c r="BB875" s="64" t="s">
        <v>10448</v>
      </c>
      <c r="BC875" s="69" t="s">
        <v>10444</v>
      </c>
    </row>
    <row r="876" spans="1:55" x14ac:dyDescent="0.35">
      <c r="A876" t="s">
        <v>1496</v>
      </c>
      <c r="B876">
        <v>32.774999999999999</v>
      </c>
      <c r="C876">
        <v>9.77</v>
      </c>
      <c r="D876" t="s">
        <v>2382</v>
      </c>
      <c r="E876" t="s">
        <v>2380</v>
      </c>
      <c r="F876" t="s">
        <v>2380</v>
      </c>
      <c r="G876" t="s">
        <v>2381</v>
      </c>
      <c r="H876" t="s">
        <v>2380</v>
      </c>
      <c r="R876" s="64" t="s">
        <v>20</v>
      </c>
      <c r="S876" s="64">
        <v>1980</v>
      </c>
      <c r="U876" s="7" t="str">
        <f t="shared" si="78"/>
        <v>Sep</v>
      </c>
      <c r="V876" s="10">
        <f t="shared" si="79"/>
        <v>1980</v>
      </c>
      <c r="Y876" s="10" t="s">
        <v>2380</v>
      </c>
      <c r="Z876" s="10" t="str">
        <f t="shared" si="81"/>
        <v>No</v>
      </c>
      <c r="AB876" s="53" t="s">
        <v>12</v>
      </c>
      <c r="AC876" s="10" t="str">
        <f t="shared" si="82"/>
        <v>tier - 3</v>
      </c>
      <c r="AE876" t="s">
        <v>11</v>
      </c>
      <c r="AF876" s="10" t="str">
        <f t="shared" si="83"/>
        <v>tier - 2</v>
      </c>
      <c r="AI876" t="s">
        <v>13</v>
      </c>
      <c r="AJ876" t="str">
        <f t="shared" si="80"/>
        <v>R1013</v>
      </c>
      <c r="AS876" s="110" t="s">
        <v>1496</v>
      </c>
      <c r="AT876" s="64">
        <v>32.774999999999999</v>
      </c>
      <c r="AU876" s="64">
        <v>9.77</v>
      </c>
      <c r="AV876" s="64" t="s">
        <v>2380</v>
      </c>
      <c r="AW876" s="64" t="s">
        <v>2380</v>
      </c>
      <c r="AX876" s="64" t="s">
        <v>2383</v>
      </c>
      <c r="AY876" s="64" t="s">
        <v>2380</v>
      </c>
      <c r="AZ876" s="64">
        <v>0</v>
      </c>
      <c r="BA876" s="109" t="s">
        <v>7373</v>
      </c>
      <c r="BB876" s="64" t="s">
        <v>10448</v>
      </c>
      <c r="BC876" s="69" t="s">
        <v>10444</v>
      </c>
    </row>
    <row r="877" spans="1:55" x14ac:dyDescent="0.35">
      <c r="A877" t="s">
        <v>1495</v>
      </c>
      <c r="B877">
        <v>37.51</v>
      </c>
      <c r="C877">
        <v>5.5</v>
      </c>
      <c r="D877" t="s">
        <v>2382</v>
      </c>
      <c r="E877" t="s">
        <v>2380</v>
      </c>
      <c r="F877" t="s">
        <v>2380</v>
      </c>
      <c r="G877">
        <v>2</v>
      </c>
      <c r="H877" t="s">
        <v>2380</v>
      </c>
      <c r="R877" s="64" t="s">
        <v>35</v>
      </c>
      <c r="S877" s="64">
        <v>1982</v>
      </c>
      <c r="U877" s="7" t="str">
        <f t="shared" si="78"/>
        <v>Aug</v>
      </c>
      <c r="V877" s="10">
        <f t="shared" si="79"/>
        <v>1982</v>
      </c>
      <c r="Y877" s="10" t="s">
        <v>2380</v>
      </c>
      <c r="Z877" s="10" t="str">
        <f t="shared" si="81"/>
        <v>No</v>
      </c>
      <c r="AB877" s="53" t="s">
        <v>11</v>
      </c>
      <c r="AC877" s="10" t="str">
        <f t="shared" si="82"/>
        <v>tier - 2</v>
      </c>
      <c r="AE877" t="s">
        <v>16</v>
      </c>
      <c r="AF877" s="10" t="str">
        <f t="shared" si="83"/>
        <v>tier - 1</v>
      </c>
      <c r="AI877" t="s">
        <v>168</v>
      </c>
      <c r="AJ877" t="str">
        <f t="shared" si="80"/>
        <v>R1016</v>
      </c>
      <c r="AS877" s="110" t="s">
        <v>1495</v>
      </c>
      <c r="AT877" s="64">
        <v>37.51</v>
      </c>
      <c r="AU877" s="64">
        <v>5.5</v>
      </c>
      <c r="AV877" s="64" t="s">
        <v>2380</v>
      </c>
      <c r="AW877" s="64" t="s">
        <v>2380</v>
      </c>
      <c r="AX877" s="64" t="s">
        <v>2383</v>
      </c>
      <c r="AY877" s="64" t="s">
        <v>2380</v>
      </c>
      <c r="AZ877" s="64">
        <v>2</v>
      </c>
      <c r="BA877" s="109" t="s">
        <v>7374</v>
      </c>
      <c r="BB877" s="64" t="s">
        <v>10450</v>
      </c>
      <c r="BC877" s="69" t="s">
        <v>10444</v>
      </c>
    </row>
    <row r="878" spans="1:55" x14ac:dyDescent="0.35">
      <c r="A878" t="s">
        <v>1494</v>
      </c>
      <c r="B878">
        <v>39.86</v>
      </c>
      <c r="C878">
        <v>11.84</v>
      </c>
      <c r="D878" t="s">
        <v>2382</v>
      </c>
      <c r="E878" t="s">
        <v>2380</v>
      </c>
      <c r="F878" t="s">
        <v>2380</v>
      </c>
      <c r="G878">
        <v>1</v>
      </c>
      <c r="H878" t="s">
        <v>2380</v>
      </c>
      <c r="R878" s="64" t="s">
        <v>10</v>
      </c>
      <c r="S878" s="64">
        <v>1975</v>
      </c>
      <c r="U878" s="7" t="str">
        <f t="shared" si="78"/>
        <v>Jul</v>
      </c>
      <c r="V878" s="10">
        <f t="shared" si="79"/>
        <v>1975</v>
      </c>
      <c r="Y878" s="10" t="s">
        <v>2380</v>
      </c>
      <c r="Z878" s="10" t="str">
        <f t="shared" si="81"/>
        <v>No</v>
      </c>
      <c r="AB878" s="53" t="s">
        <v>11</v>
      </c>
      <c r="AC878" s="10" t="str">
        <f t="shared" si="82"/>
        <v>tier - 2</v>
      </c>
      <c r="AE878" t="s">
        <v>11</v>
      </c>
      <c r="AF878" s="10" t="str">
        <f t="shared" si="83"/>
        <v>tier - 2</v>
      </c>
      <c r="AI878" t="s">
        <v>13</v>
      </c>
      <c r="AJ878" t="str">
        <f t="shared" si="80"/>
        <v>R1013</v>
      </c>
      <c r="AS878" s="110" t="s">
        <v>1494</v>
      </c>
      <c r="AT878" s="64">
        <v>39.86</v>
      </c>
      <c r="AU878" s="64">
        <v>11.84</v>
      </c>
      <c r="AV878" s="64" t="s">
        <v>2380</v>
      </c>
      <c r="AW878" s="64" t="s">
        <v>2380</v>
      </c>
      <c r="AX878" s="64" t="s">
        <v>2383</v>
      </c>
      <c r="AY878" s="64" t="s">
        <v>2380</v>
      </c>
      <c r="AZ878" s="64">
        <v>1</v>
      </c>
      <c r="BA878" s="109" t="s">
        <v>7238</v>
      </c>
      <c r="BB878" s="64" t="s">
        <v>10448</v>
      </c>
      <c r="BC878" s="69" t="s">
        <v>10444</v>
      </c>
    </row>
    <row r="879" spans="1:55" x14ac:dyDescent="0.35">
      <c r="A879" t="s">
        <v>1493</v>
      </c>
      <c r="B879">
        <v>42.13</v>
      </c>
      <c r="C879">
        <v>4.66</v>
      </c>
      <c r="D879" t="s">
        <v>2380</v>
      </c>
      <c r="E879" t="s">
        <v>2380</v>
      </c>
      <c r="F879" t="s">
        <v>2380</v>
      </c>
      <c r="G879" t="s">
        <v>2381</v>
      </c>
      <c r="H879" t="s">
        <v>2380</v>
      </c>
      <c r="R879" s="64" t="s">
        <v>35</v>
      </c>
      <c r="S879" s="64">
        <v>1968</v>
      </c>
      <c r="U879" s="7" t="str">
        <f t="shared" si="78"/>
        <v>Aug</v>
      </c>
      <c r="V879" s="10">
        <f t="shared" si="79"/>
        <v>1968</v>
      </c>
      <c r="Y879" s="10" t="s">
        <v>2380</v>
      </c>
      <c r="Z879" s="10" t="str">
        <f t="shared" si="81"/>
        <v>No</v>
      </c>
      <c r="AB879" s="53" t="s">
        <v>11</v>
      </c>
      <c r="AC879" s="10" t="str">
        <f t="shared" si="82"/>
        <v>tier - 2</v>
      </c>
      <c r="AE879" t="s">
        <v>16</v>
      </c>
      <c r="AF879" s="10" t="str">
        <f t="shared" si="83"/>
        <v>tier - 1</v>
      </c>
      <c r="AI879" t="s">
        <v>13</v>
      </c>
      <c r="AJ879" t="str">
        <f t="shared" si="80"/>
        <v>R1013</v>
      </c>
      <c r="AS879" s="110" t="s">
        <v>1493</v>
      </c>
      <c r="AT879" s="64">
        <v>42.13</v>
      </c>
      <c r="AU879" s="64">
        <v>4.66</v>
      </c>
      <c r="AV879" s="64" t="s">
        <v>2380</v>
      </c>
      <c r="AW879" s="64" t="s">
        <v>2380</v>
      </c>
      <c r="AX879" s="64" t="s">
        <v>2380</v>
      </c>
      <c r="AY879" s="64" t="s">
        <v>2380</v>
      </c>
      <c r="AZ879" s="64">
        <v>0</v>
      </c>
      <c r="BA879" s="109" t="s">
        <v>7744</v>
      </c>
      <c r="BB879" s="64" t="s">
        <v>10450</v>
      </c>
      <c r="BC879" s="69" t="s">
        <v>10444</v>
      </c>
    </row>
    <row r="880" spans="1:55" x14ac:dyDescent="0.35">
      <c r="A880" t="s">
        <v>1492</v>
      </c>
      <c r="B880">
        <v>35.99</v>
      </c>
      <c r="C880">
        <v>11.11</v>
      </c>
      <c r="D880" t="s">
        <v>2380</v>
      </c>
      <c r="E880" t="s">
        <v>2380</v>
      </c>
      <c r="F880" t="s">
        <v>2380</v>
      </c>
      <c r="G880" t="s">
        <v>2381</v>
      </c>
      <c r="H880" t="s">
        <v>2380</v>
      </c>
      <c r="R880" s="64" t="s">
        <v>20</v>
      </c>
      <c r="S880" s="64">
        <v>1982</v>
      </c>
      <c r="U880" s="7" t="str">
        <f t="shared" si="78"/>
        <v>Sep</v>
      </c>
      <c r="V880" s="10">
        <f t="shared" si="79"/>
        <v>1982</v>
      </c>
      <c r="Y880" s="10" t="s">
        <v>2380</v>
      </c>
      <c r="Z880" s="10" t="str">
        <f t="shared" si="81"/>
        <v>No</v>
      </c>
      <c r="AB880" s="53" t="s">
        <v>11</v>
      </c>
      <c r="AC880" s="10" t="str">
        <f t="shared" si="82"/>
        <v>tier - 2</v>
      </c>
      <c r="AE880" t="s">
        <v>12</v>
      </c>
      <c r="AF880" s="10" t="str">
        <f t="shared" si="83"/>
        <v>tier - 3</v>
      </c>
      <c r="AI880" t="s">
        <v>42</v>
      </c>
      <c r="AJ880" t="str">
        <f t="shared" si="80"/>
        <v>R1011</v>
      </c>
      <c r="AS880" s="110" t="s">
        <v>1492</v>
      </c>
      <c r="AT880" s="64">
        <v>35.99</v>
      </c>
      <c r="AU880" s="64">
        <v>11.11</v>
      </c>
      <c r="AV880" s="64" t="s">
        <v>2380</v>
      </c>
      <c r="AW880" s="64" t="s">
        <v>2380</v>
      </c>
      <c r="AX880" s="64" t="s">
        <v>2380</v>
      </c>
      <c r="AY880" s="64" t="s">
        <v>2380</v>
      </c>
      <c r="AZ880" s="64">
        <v>0</v>
      </c>
      <c r="BA880" s="109" t="s">
        <v>7375</v>
      </c>
      <c r="BB880" s="64" t="s">
        <v>10448</v>
      </c>
      <c r="BC880" s="69" t="s">
        <v>10444</v>
      </c>
    </row>
    <row r="881" spans="1:55" x14ac:dyDescent="0.35">
      <c r="A881" t="s">
        <v>1491</v>
      </c>
      <c r="B881">
        <v>35.200000000000003</v>
      </c>
      <c r="C881">
        <v>7.72</v>
      </c>
      <c r="D881" t="s">
        <v>2382</v>
      </c>
      <c r="E881" t="s">
        <v>2380</v>
      </c>
      <c r="F881" t="s">
        <v>2383</v>
      </c>
      <c r="G881">
        <v>1</v>
      </c>
      <c r="H881" t="s">
        <v>2380</v>
      </c>
      <c r="R881" s="64" t="s">
        <v>35</v>
      </c>
      <c r="S881" s="64">
        <v>1983</v>
      </c>
      <c r="U881" s="7" t="str">
        <f t="shared" si="78"/>
        <v>Aug</v>
      </c>
      <c r="V881" s="10">
        <f t="shared" si="79"/>
        <v>1983</v>
      </c>
      <c r="Y881" s="10" t="s">
        <v>2380</v>
      </c>
      <c r="Z881" s="10" t="str">
        <f t="shared" si="81"/>
        <v>No</v>
      </c>
      <c r="AB881" s="53" t="s">
        <v>12</v>
      </c>
      <c r="AC881" s="10" t="str">
        <f t="shared" si="82"/>
        <v>tier - 3</v>
      </c>
      <c r="AE881" t="s">
        <v>11</v>
      </c>
      <c r="AF881" s="10" t="str">
        <f t="shared" si="83"/>
        <v>tier - 2</v>
      </c>
      <c r="AI881" t="s">
        <v>23</v>
      </c>
      <c r="AJ881" t="str">
        <f t="shared" si="80"/>
        <v>R1012</v>
      </c>
      <c r="AS881" s="110" t="s">
        <v>1491</v>
      </c>
      <c r="AT881" s="64">
        <v>35.200000000000003</v>
      </c>
      <c r="AU881" s="64">
        <v>7.72</v>
      </c>
      <c r="AV881" s="64" t="s">
        <v>2380</v>
      </c>
      <c r="AW881" s="64" t="s">
        <v>2383</v>
      </c>
      <c r="AX881" s="64" t="s">
        <v>2383</v>
      </c>
      <c r="AY881" s="64" t="s">
        <v>2380</v>
      </c>
      <c r="AZ881" s="64">
        <v>1</v>
      </c>
      <c r="BA881" s="109" t="s">
        <v>7376</v>
      </c>
      <c r="BB881" s="64" t="s">
        <v>10448</v>
      </c>
      <c r="BC881" s="69" t="s">
        <v>10444</v>
      </c>
    </row>
    <row r="882" spans="1:55" x14ac:dyDescent="0.35">
      <c r="A882" t="s">
        <v>1490</v>
      </c>
      <c r="B882">
        <v>29.91</v>
      </c>
      <c r="C882">
        <v>5.55</v>
      </c>
      <c r="D882" t="s">
        <v>2382</v>
      </c>
      <c r="E882" t="s">
        <v>2380</v>
      </c>
      <c r="F882" t="s">
        <v>2380</v>
      </c>
      <c r="G882">
        <v>2</v>
      </c>
      <c r="H882" t="s">
        <v>2380</v>
      </c>
      <c r="R882" s="64" t="s">
        <v>15</v>
      </c>
      <c r="S882" s="64">
        <v>1983</v>
      </c>
      <c r="U882" s="7" t="str">
        <f t="shared" si="78"/>
        <v>Nov</v>
      </c>
      <c r="V882" s="10">
        <f t="shared" si="79"/>
        <v>1983</v>
      </c>
      <c r="Y882" s="10" t="s">
        <v>2380</v>
      </c>
      <c r="Z882" s="10" t="str">
        <f t="shared" si="81"/>
        <v>No</v>
      </c>
      <c r="AB882" s="53" t="s">
        <v>11</v>
      </c>
      <c r="AC882" s="10" t="str">
        <f t="shared" si="82"/>
        <v>tier - 2</v>
      </c>
      <c r="AE882" t="s">
        <v>12</v>
      </c>
      <c r="AF882" s="10" t="str">
        <f t="shared" si="83"/>
        <v>tier - 3</v>
      </c>
      <c r="AI882" t="s">
        <v>23</v>
      </c>
      <c r="AJ882" t="str">
        <f t="shared" si="80"/>
        <v>R1012</v>
      </c>
      <c r="AS882" s="110" t="s">
        <v>1490</v>
      </c>
      <c r="AT882" s="64">
        <v>29.91</v>
      </c>
      <c r="AU882" s="64">
        <v>5.55</v>
      </c>
      <c r="AV882" s="64" t="s">
        <v>2380</v>
      </c>
      <c r="AW882" s="64" t="s">
        <v>2380</v>
      </c>
      <c r="AX882" s="64" t="s">
        <v>2383</v>
      </c>
      <c r="AY882" s="64" t="s">
        <v>2380</v>
      </c>
      <c r="AZ882" s="64">
        <v>2</v>
      </c>
      <c r="BA882" s="109" t="s">
        <v>7377</v>
      </c>
      <c r="BB882" s="64" t="s">
        <v>10450</v>
      </c>
      <c r="BC882" s="69" t="s">
        <v>10445</v>
      </c>
    </row>
    <row r="883" spans="1:55" x14ac:dyDescent="0.35">
      <c r="A883" t="s">
        <v>1489</v>
      </c>
      <c r="B883">
        <v>36.479999999999997</v>
      </c>
      <c r="C883">
        <v>5.05</v>
      </c>
      <c r="D883" t="s">
        <v>2382</v>
      </c>
      <c r="E883" t="s">
        <v>2380</v>
      </c>
      <c r="F883" t="s">
        <v>2380</v>
      </c>
      <c r="G883">
        <v>1</v>
      </c>
      <c r="H883" t="s">
        <v>2380</v>
      </c>
      <c r="R883" s="64" t="s">
        <v>18</v>
      </c>
      <c r="S883" s="64">
        <v>1991</v>
      </c>
      <c r="U883" s="7" t="str">
        <f t="shared" si="78"/>
        <v>Jun</v>
      </c>
      <c r="V883" s="10">
        <f t="shared" si="79"/>
        <v>1991</v>
      </c>
      <c r="Y883" s="10" t="s">
        <v>2380</v>
      </c>
      <c r="Z883" s="10" t="str">
        <f t="shared" si="81"/>
        <v>No</v>
      </c>
      <c r="AB883" s="53" t="s">
        <v>12</v>
      </c>
      <c r="AC883" s="10" t="str">
        <f t="shared" si="82"/>
        <v>tier - 3</v>
      </c>
      <c r="AE883" t="s">
        <v>12</v>
      </c>
      <c r="AF883" s="10" t="str">
        <f t="shared" si="83"/>
        <v>tier - 3</v>
      </c>
      <c r="AI883" t="s">
        <v>300</v>
      </c>
      <c r="AJ883" t="str">
        <f t="shared" si="80"/>
        <v>R1021</v>
      </c>
      <c r="AS883" s="110" t="s">
        <v>1489</v>
      </c>
      <c r="AT883" s="64">
        <v>36.479999999999997</v>
      </c>
      <c r="AU883" s="64">
        <v>5.05</v>
      </c>
      <c r="AV883" s="64" t="s">
        <v>2380</v>
      </c>
      <c r="AW883" s="64" t="s">
        <v>2380</v>
      </c>
      <c r="AX883" s="64" t="s">
        <v>2383</v>
      </c>
      <c r="AY883" s="64" t="s">
        <v>2380</v>
      </c>
      <c r="AZ883" s="64">
        <v>1</v>
      </c>
      <c r="BA883" s="109" t="s">
        <v>6978</v>
      </c>
      <c r="BB883" s="64" t="s">
        <v>10450</v>
      </c>
      <c r="BC883" s="69" t="s">
        <v>10444</v>
      </c>
    </row>
    <row r="884" spans="1:55" x14ac:dyDescent="0.35">
      <c r="A884" t="s">
        <v>1488</v>
      </c>
      <c r="B884">
        <v>27.5</v>
      </c>
      <c r="C884">
        <v>8.69</v>
      </c>
      <c r="D884" t="s">
        <v>2382</v>
      </c>
      <c r="E884" t="s">
        <v>2380</v>
      </c>
      <c r="F884" t="s">
        <v>2383</v>
      </c>
      <c r="G884">
        <v>1</v>
      </c>
      <c r="H884" t="s">
        <v>2380</v>
      </c>
      <c r="R884" s="64" t="s">
        <v>20</v>
      </c>
      <c r="S884" s="64">
        <v>1977</v>
      </c>
      <c r="U884" s="7" t="str">
        <f t="shared" si="78"/>
        <v>Sep</v>
      </c>
      <c r="V884" s="10">
        <f t="shared" si="79"/>
        <v>1977</v>
      </c>
      <c r="Y884" s="10" t="s">
        <v>2380</v>
      </c>
      <c r="Z884" s="10" t="str">
        <f t="shared" si="81"/>
        <v>No</v>
      </c>
      <c r="AB884" s="53" t="s">
        <v>12</v>
      </c>
      <c r="AC884" s="10" t="str">
        <f t="shared" si="82"/>
        <v>tier - 3</v>
      </c>
      <c r="AE884" t="s">
        <v>11</v>
      </c>
      <c r="AF884" s="10" t="str">
        <f t="shared" si="83"/>
        <v>tier - 2</v>
      </c>
      <c r="AI884" t="s">
        <v>23</v>
      </c>
      <c r="AJ884" t="str">
        <f t="shared" si="80"/>
        <v>R1012</v>
      </c>
      <c r="AS884" s="110" t="s">
        <v>1488</v>
      </c>
      <c r="AT884" s="64">
        <v>27.5</v>
      </c>
      <c r="AU884" s="64">
        <v>8.69</v>
      </c>
      <c r="AV884" s="64" t="s">
        <v>2380</v>
      </c>
      <c r="AW884" s="64" t="s">
        <v>2383</v>
      </c>
      <c r="AX884" s="64" t="s">
        <v>2383</v>
      </c>
      <c r="AY884" s="64" t="s">
        <v>2380</v>
      </c>
      <c r="AZ884" s="64">
        <v>1</v>
      </c>
      <c r="BA884" s="109" t="s">
        <v>7378</v>
      </c>
      <c r="BB884" s="64" t="s">
        <v>10448</v>
      </c>
      <c r="BC884" s="69" t="s">
        <v>10445</v>
      </c>
    </row>
    <row r="885" spans="1:55" x14ac:dyDescent="0.35">
      <c r="A885" t="s">
        <v>1487</v>
      </c>
      <c r="B885">
        <v>33.44</v>
      </c>
      <c r="C885">
        <v>5.9</v>
      </c>
      <c r="D885" t="s">
        <v>2382</v>
      </c>
      <c r="E885" t="s">
        <v>2380</v>
      </c>
      <c r="F885" t="s">
        <v>2380</v>
      </c>
      <c r="G885">
        <v>1</v>
      </c>
      <c r="H885" t="s">
        <v>2380</v>
      </c>
      <c r="R885" s="64" t="s">
        <v>10</v>
      </c>
      <c r="S885" s="64">
        <v>1986</v>
      </c>
      <c r="U885" s="7" t="str">
        <f t="shared" si="78"/>
        <v>Jul</v>
      </c>
      <c r="V885" s="10">
        <f t="shared" si="79"/>
        <v>1986</v>
      </c>
      <c r="Y885" s="10" t="s">
        <v>2380</v>
      </c>
      <c r="Z885" s="10" t="str">
        <f t="shared" si="81"/>
        <v>No</v>
      </c>
      <c r="AB885" s="53" t="s">
        <v>11</v>
      </c>
      <c r="AC885" s="10" t="str">
        <f t="shared" si="82"/>
        <v>tier - 2</v>
      </c>
      <c r="AE885" t="s">
        <v>12</v>
      </c>
      <c r="AF885" s="10" t="str">
        <f t="shared" si="83"/>
        <v>tier - 3</v>
      </c>
      <c r="AI885" t="s">
        <v>247</v>
      </c>
      <c r="AJ885" t="str">
        <f t="shared" si="80"/>
        <v>R1024</v>
      </c>
      <c r="AS885" s="110" t="s">
        <v>1487</v>
      </c>
      <c r="AT885" s="64">
        <v>33.44</v>
      </c>
      <c r="AU885" s="64">
        <v>5.9</v>
      </c>
      <c r="AV885" s="64" t="s">
        <v>2380</v>
      </c>
      <c r="AW885" s="64" t="s">
        <v>2380</v>
      </c>
      <c r="AX885" s="64" t="s">
        <v>2383</v>
      </c>
      <c r="AY885" s="64" t="s">
        <v>2380</v>
      </c>
      <c r="AZ885" s="64">
        <v>1</v>
      </c>
      <c r="BA885" s="109" t="s">
        <v>7379</v>
      </c>
      <c r="BB885" s="64" t="s">
        <v>10449</v>
      </c>
      <c r="BC885" s="69" t="s">
        <v>10444</v>
      </c>
    </row>
    <row r="886" spans="1:55" x14ac:dyDescent="0.35">
      <c r="A886" t="s">
        <v>1486</v>
      </c>
      <c r="B886">
        <v>28.215</v>
      </c>
      <c r="C886">
        <v>6.29</v>
      </c>
      <c r="D886" t="s">
        <v>2382</v>
      </c>
      <c r="E886" t="s">
        <v>2380</v>
      </c>
      <c r="F886" t="s">
        <v>2380</v>
      </c>
      <c r="G886">
        <v>1</v>
      </c>
      <c r="H886" t="s">
        <v>2380</v>
      </c>
      <c r="R886" s="64" t="s">
        <v>20</v>
      </c>
      <c r="S886" s="64">
        <v>1986</v>
      </c>
      <c r="U886" s="7" t="str">
        <f t="shared" si="78"/>
        <v>Sep</v>
      </c>
      <c r="V886" s="10">
        <f t="shared" si="79"/>
        <v>1986</v>
      </c>
      <c r="Y886" s="10" t="s">
        <v>2380</v>
      </c>
      <c r="Z886" s="10" t="str">
        <f t="shared" si="81"/>
        <v>No</v>
      </c>
      <c r="AB886" s="53" t="s">
        <v>11</v>
      </c>
      <c r="AC886" s="10" t="str">
        <f t="shared" si="82"/>
        <v>tier - 2</v>
      </c>
      <c r="AE886" t="s">
        <v>12</v>
      </c>
      <c r="AF886" s="10" t="str">
        <f t="shared" si="83"/>
        <v>tier - 3</v>
      </c>
      <c r="AI886" t="s">
        <v>13</v>
      </c>
      <c r="AJ886" t="str">
        <f t="shared" si="80"/>
        <v>R1013</v>
      </c>
      <c r="AS886" s="110" t="s">
        <v>1486</v>
      </c>
      <c r="AT886" s="64">
        <v>28.215</v>
      </c>
      <c r="AU886" s="64">
        <v>6.29</v>
      </c>
      <c r="AV886" s="64" t="s">
        <v>2380</v>
      </c>
      <c r="AW886" s="64" t="s">
        <v>2380</v>
      </c>
      <c r="AX886" s="64" t="s">
        <v>2383</v>
      </c>
      <c r="AY886" s="64" t="s">
        <v>2380</v>
      </c>
      <c r="AZ886" s="64">
        <v>1</v>
      </c>
      <c r="BA886" s="109" t="s">
        <v>7380</v>
      </c>
      <c r="BB886" s="64" t="s">
        <v>10449</v>
      </c>
      <c r="BC886" s="69" t="s">
        <v>10445</v>
      </c>
    </row>
    <row r="887" spans="1:55" x14ac:dyDescent="0.35">
      <c r="A887" t="s">
        <v>1485</v>
      </c>
      <c r="B887">
        <v>27.17</v>
      </c>
      <c r="C887">
        <v>5.84</v>
      </c>
      <c r="D887" t="s">
        <v>2382</v>
      </c>
      <c r="E887" t="s">
        <v>2380</v>
      </c>
      <c r="F887" t="s">
        <v>2380</v>
      </c>
      <c r="G887">
        <v>1</v>
      </c>
      <c r="H887" t="s">
        <v>2380</v>
      </c>
      <c r="R887" s="64" t="s">
        <v>10</v>
      </c>
      <c r="S887" s="64">
        <v>1982</v>
      </c>
      <c r="U887" s="7" t="str">
        <f t="shared" si="78"/>
        <v>Jul</v>
      </c>
      <c r="V887" s="10">
        <f t="shared" si="79"/>
        <v>1982</v>
      </c>
      <c r="Y887" s="10" t="s">
        <v>2380</v>
      </c>
      <c r="Z887" s="10" t="str">
        <f t="shared" si="81"/>
        <v>No</v>
      </c>
      <c r="AB887" s="53" t="s">
        <v>11</v>
      </c>
      <c r="AC887" s="10" t="str">
        <f t="shared" si="82"/>
        <v>tier - 2</v>
      </c>
      <c r="AE887" t="s">
        <v>11</v>
      </c>
      <c r="AF887" s="10" t="str">
        <f t="shared" si="83"/>
        <v>tier - 2</v>
      </c>
      <c r="AI887" t="s">
        <v>13</v>
      </c>
      <c r="AJ887" t="str">
        <f t="shared" si="80"/>
        <v>R1013</v>
      </c>
      <c r="AS887" s="110" t="s">
        <v>1485</v>
      </c>
      <c r="AT887" s="64">
        <v>27.17</v>
      </c>
      <c r="AU887" s="64">
        <v>5.84</v>
      </c>
      <c r="AV887" s="64" t="s">
        <v>2380</v>
      </c>
      <c r="AW887" s="64" t="s">
        <v>2380</v>
      </c>
      <c r="AX887" s="64" t="s">
        <v>2383</v>
      </c>
      <c r="AY887" s="64" t="s">
        <v>2380</v>
      </c>
      <c r="AZ887" s="64">
        <v>1</v>
      </c>
      <c r="BA887" s="109" t="s">
        <v>7381</v>
      </c>
      <c r="BB887" s="64" t="s">
        <v>10449</v>
      </c>
      <c r="BC887" s="69" t="s">
        <v>10445</v>
      </c>
    </row>
    <row r="888" spans="1:55" x14ac:dyDescent="0.35">
      <c r="A888" t="s">
        <v>1484</v>
      </c>
      <c r="B888">
        <v>35.380000000000003</v>
      </c>
      <c r="C888">
        <v>6.12</v>
      </c>
      <c r="D888" t="s">
        <v>2380</v>
      </c>
      <c r="E888" t="s">
        <v>2380</v>
      </c>
      <c r="F888" t="s">
        <v>2380</v>
      </c>
      <c r="G888" t="s">
        <v>2381</v>
      </c>
      <c r="H888" t="s">
        <v>2380</v>
      </c>
      <c r="R888" s="64" t="s">
        <v>35</v>
      </c>
      <c r="S888" s="64">
        <v>1981</v>
      </c>
      <c r="U888" s="7" t="str">
        <f t="shared" si="78"/>
        <v>Aug</v>
      </c>
      <c r="V888" s="10">
        <f t="shared" si="79"/>
        <v>1981</v>
      </c>
      <c r="Y888" s="10" t="s">
        <v>2380</v>
      </c>
      <c r="Z888" s="10" t="str">
        <f t="shared" si="81"/>
        <v>No</v>
      </c>
      <c r="AB888" s="53" t="s">
        <v>12</v>
      </c>
      <c r="AC888" s="10" t="str">
        <f t="shared" si="82"/>
        <v>tier - 3</v>
      </c>
      <c r="AE888" t="s">
        <v>12</v>
      </c>
      <c r="AF888" s="10" t="str">
        <f t="shared" si="83"/>
        <v>tier - 3</v>
      </c>
      <c r="AI888" t="s">
        <v>23</v>
      </c>
      <c r="AJ888" t="str">
        <f t="shared" si="80"/>
        <v>R1012</v>
      </c>
      <c r="AS888" s="110" t="s">
        <v>1484</v>
      </c>
      <c r="AT888" s="64">
        <v>35.380000000000003</v>
      </c>
      <c r="AU888" s="64">
        <v>6.12</v>
      </c>
      <c r="AV888" s="64" t="s">
        <v>2380</v>
      </c>
      <c r="AW888" s="64" t="s">
        <v>2380</v>
      </c>
      <c r="AX888" s="64" t="s">
        <v>2380</v>
      </c>
      <c r="AY888" s="64" t="s">
        <v>2380</v>
      </c>
      <c r="AZ888" s="64">
        <v>0</v>
      </c>
      <c r="BA888" s="109" t="s">
        <v>7382</v>
      </c>
      <c r="BB888" s="64" t="s">
        <v>10449</v>
      </c>
      <c r="BC888" s="69" t="s">
        <v>10444</v>
      </c>
    </row>
    <row r="889" spans="1:55" x14ac:dyDescent="0.35">
      <c r="A889" t="s">
        <v>1483</v>
      </c>
      <c r="B889">
        <v>43.48</v>
      </c>
      <c r="C889">
        <v>6.24</v>
      </c>
      <c r="D889" t="s">
        <v>2380</v>
      </c>
      <c r="E889" t="s">
        <v>2380</v>
      </c>
      <c r="F889" t="s">
        <v>2380</v>
      </c>
      <c r="G889" t="s">
        <v>2381</v>
      </c>
      <c r="H889" t="s">
        <v>2380</v>
      </c>
      <c r="R889" s="64" t="s">
        <v>18</v>
      </c>
      <c r="S889" s="64">
        <v>1981</v>
      </c>
      <c r="U889" s="7" t="str">
        <f t="shared" si="78"/>
        <v>Jun</v>
      </c>
      <c r="V889" s="10">
        <f t="shared" si="79"/>
        <v>1981</v>
      </c>
      <c r="Y889" s="10" t="s">
        <v>2380</v>
      </c>
      <c r="Z889" s="10" t="str">
        <f t="shared" si="81"/>
        <v>No</v>
      </c>
      <c r="AB889" s="53" t="s">
        <v>11</v>
      </c>
      <c r="AC889" s="10" t="str">
        <f t="shared" si="82"/>
        <v>tier - 2</v>
      </c>
      <c r="AE889" t="s">
        <v>16</v>
      </c>
      <c r="AF889" s="10" t="str">
        <f t="shared" si="83"/>
        <v>tier - 1</v>
      </c>
      <c r="AI889" t="s">
        <v>23</v>
      </c>
      <c r="AJ889" t="str">
        <f t="shared" si="80"/>
        <v>R1012</v>
      </c>
      <c r="AS889" s="110" t="s">
        <v>1483</v>
      </c>
      <c r="AT889" s="64">
        <v>43.48</v>
      </c>
      <c r="AU889" s="64">
        <v>6.24</v>
      </c>
      <c r="AV889" s="64" t="s">
        <v>2380</v>
      </c>
      <c r="AW889" s="64" t="s">
        <v>2380</v>
      </c>
      <c r="AX889" s="64" t="s">
        <v>2380</v>
      </c>
      <c r="AY889" s="64" t="s">
        <v>2380</v>
      </c>
      <c r="AZ889" s="64">
        <v>0</v>
      </c>
      <c r="BA889" s="109" t="s">
        <v>8293</v>
      </c>
      <c r="BB889" s="64" t="s">
        <v>10449</v>
      </c>
      <c r="BC889" s="69" t="s">
        <v>10444</v>
      </c>
    </row>
    <row r="890" spans="1:55" x14ac:dyDescent="0.35">
      <c r="A890" t="s">
        <v>1482</v>
      </c>
      <c r="B890">
        <v>41.73</v>
      </c>
      <c r="C890">
        <v>6.25</v>
      </c>
      <c r="D890" t="s">
        <v>2380</v>
      </c>
      <c r="E890" t="s">
        <v>2380</v>
      </c>
      <c r="F890" t="s">
        <v>2380</v>
      </c>
      <c r="G890">
        <v>1</v>
      </c>
      <c r="H890" t="s">
        <v>2380</v>
      </c>
      <c r="R890" s="64" t="s">
        <v>37</v>
      </c>
      <c r="S890" s="64">
        <v>1973</v>
      </c>
      <c r="U890" s="7" t="str">
        <f t="shared" si="78"/>
        <v>Oct</v>
      </c>
      <c r="V890" s="10">
        <f t="shared" si="79"/>
        <v>1973</v>
      </c>
      <c r="Y890" s="10" t="s">
        <v>2380</v>
      </c>
      <c r="Z890" s="10" t="str">
        <f t="shared" si="81"/>
        <v>No</v>
      </c>
      <c r="AB890" s="53" t="s">
        <v>11</v>
      </c>
      <c r="AC890" s="10" t="str">
        <f t="shared" si="82"/>
        <v>tier - 2</v>
      </c>
      <c r="AE890" t="s">
        <v>12</v>
      </c>
      <c r="AF890" s="10" t="str">
        <f t="shared" si="83"/>
        <v>tier - 3</v>
      </c>
      <c r="AI890" t="s">
        <v>13</v>
      </c>
      <c r="AJ890" t="str">
        <f t="shared" si="80"/>
        <v>R1013</v>
      </c>
      <c r="AS890" s="110" t="s">
        <v>1482</v>
      </c>
      <c r="AT890" s="64">
        <v>41.73</v>
      </c>
      <c r="AU890" s="64">
        <v>6.25</v>
      </c>
      <c r="AV890" s="64" t="s">
        <v>2380</v>
      </c>
      <c r="AW890" s="64" t="s">
        <v>2380</v>
      </c>
      <c r="AX890" s="64" t="s">
        <v>2380</v>
      </c>
      <c r="AY890" s="64" t="s">
        <v>2380</v>
      </c>
      <c r="AZ890" s="64">
        <v>1</v>
      </c>
      <c r="BA890" s="109" t="s">
        <v>7383</v>
      </c>
      <c r="BB890" s="64" t="s">
        <v>10449</v>
      </c>
      <c r="BC890" s="69" t="s">
        <v>10444</v>
      </c>
    </row>
    <row r="891" spans="1:55" x14ac:dyDescent="0.35">
      <c r="A891" t="s">
        <v>1481</v>
      </c>
      <c r="B891">
        <v>28.9</v>
      </c>
      <c r="C891">
        <v>11.96</v>
      </c>
      <c r="D891" t="s">
        <v>2380</v>
      </c>
      <c r="E891" t="s">
        <v>2380</v>
      </c>
      <c r="F891" t="s">
        <v>2380</v>
      </c>
      <c r="G891" t="s">
        <v>2381</v>
      </c>
      <c r="H891" t="s">
        <v>2380</v>
      </c>
      <c r="R891" s="64" t="s">
        <v>35</v>
      </c>
      <c r="S891" s="64">
        <v>1981</v>
      </c>
      <c r="U891" s="7" t="str">
        <f t="shared" si="78"/>
        <v>Aug</v>
      </c>
      <c r="V891" s="10">
        <f t="shared" si="79"/>
        <v>1981</v>
      </c>
      <c r="Y891" s="10" t="s">
        <v>2380</v>
      </c>
      <c r="Z891" s="10" t="str">
        <f t="shared" si="81"/>
        <v>No</v>
      </c>
      <c r="AB891" s="53" t="s">
        <v>11</v>
      </c>
      <c r="AC891" s="10" t="str">
        <f t="shared" si="82"/>
        <v>tier - 2</v>
      </c>
      <c r="AE891" t="s">
        <v>16</v>
      </c>
      <c r="AF891" s="10" t="str">
        <f t="shared" si="83"/>
        <v>tier - 1</v>
      </c>
      <c r="AI891" t="s">
        <v>23</v>
      </c>
      <c r="AJ891" t="str">
        <f t="shared" si="80"/>
        <v>R1012</v>
      </c>
      <c r="AS891" s="110" t="s">
        <v>1481</v>
      </c>
      <c r="AT891" s="64">
        <v>28.9</v>
      </c>
      <c r="AU891" s="64">
        <v>11.96</v>
      </c>
      <c r="AV891" s="64" t="s">
        <v>2380</v>
      </c>
      <c r="AW891" s="64" t="s">
        <v>2380</v>
      </c>
      <c r="AX891" s="64" t="s">
        <v>2380</v>
      </c>
      <c r="AY891" s="64" t="s">
        <v>2380</v>
      </c>
      <c r="AZ891" s="64">
        <v>0</v>
      </c>
      <c r="BA891" s="109" t="s">
        <v>6900</v>
      </c>
      <c r="BB891" s="64" t="s">
        <v>10448</v>
      </c>
      <c r="BC891" s="69" t="s">
        <v>10445</v>
      </c>
    </row>
    <row r="892" spans="1:55" x14ac:dyDescent="0.35">
      <c r="A892" t="s">
        <v>1480</v>
      </c>
      <c r="B892">
        <v>25.74</v>
      </c>
      <c r="C892">
        <v>7.69</v>
      </c>
      <c r="D892" t="s">
        <v>2380</v>
      </c>
      <c r="E892" t="s">
        <v>2380</v>
      </c>
      <c r="F892" t="s">
        <v>2380</v>
      </c>
      <c r="G892" t="s">
        <v>2381</v>
      </c>
      <c r="H892" t="s">
        <v>2380</v>
      </c>
      <c r="R892" s="64" t="s">
        <v>30</v>
      </c>
      <c r="S892" s="64">
        <v>1976</v>
      </c>
      <c r="U892" s="7" t="str">
        <f t="shared" si="78"/>
        <v>Dec</v>
      </c>
      <c r="V892" s="10">
        <f t="shared" si="79"/>
        <v>1976</v>
      </c>
      <c r="Y892" s="10" t="s">
        <v>2380</v>
      </c>
      <c r="Z892" s="10" t="str">
        <f t="shared" si="81"/>
        <v>No</v>
      </c>
      <c r="AB892" s="53" t="s">
        <v>12</v>
      </c>
      <c r="AC892" s="10" t="str">
        <f t="shared" si="82"/>
        <v>tier - 3</v>
      </c>
      <c r="AE892" t="s">
        <v>11</v>
      </c>
      <c r="AF892" s="10" t="str">
        <f t="shared" si="83"/>
        <v>tier - 2</v>
      </c>
      <c r="AI892" t="s">
        <v>13</v>
      </c>
      <c r="AJ892" t="str">
        <f t="shared" si="80"/>
        <v>R1013</v>
      </c>
      <c r="AS892" s="110" t="s">
        <v>1480</v>
      </c>
      <c r="AT892" s="64">
        <v>25.74</v>
      </c>
      <c r="AU892" s="64">
        <v>7.69</v>
      </c>
      <c r="AV892" s="64" t="s">
        <v>2380</v>
      </c>
      <c r="AW892" s="64" t="s">
        <v>2380</v>
      </c>
      <c r="AX892" s="64" t="s">
        <v>2380</v>
      </c>
      <c r="AY892" s="64" t="s">
        <v>2380</v>
      </c>
      <c r="AZ892" s="64">
        <v>0</v>
      </c>
      <c r="BA892" s="109" t="s">
        <v>7384</v>
      </c>
      <c r="BB892" s="64" t="s">
        <v>10448</v>
      </c>
      <c r="BC892" s="69" t="s">
        <v>10445</v>
      </c>
    </row>
    <row r="893" spans="1:55" x14ac:dyDescent="0.35">
      <c r="A893" t="s">
        <v>1479</v>
      </c>
      <c r="B893">
        <v>36.06</v>
      </c>
      <c r="C893">
        <v>8.83</v>
      </c>
      <c r="D893" t="s">
        <v>2380</v>
      </c>
      <c r="E893" t="s">
        <v>2380</v>
      </c>
      <c r="F893" t="s">
        <v>2380</v>
      </c>
      <c r="G893" t="s">
        <v>2381</v>
      </c>
      <c r="H893" t="s">
        <v>2380</v>
      </c>
      <c r="R893" s="64" t="s">
        <v>15</v>
      </c>
      <c r="S893" s="64">
        <v>1985</v>
      </c>
      <c r="U893" s="7" t="str">
        <f t="shared" si="78"/>
        <v>Nov</v>
      </c>
      <c r="V893" s="10">
        <f t="shared" si="79"/>
        <v>1985</v>
      </c>
      <c r="Y893" s="10" t="s">
        <v>2380</v>
      </c>
      <c r="Z893" s="10" t="str">
        <f t="shared" si="81"/>
        <v>No</v>
      </c>
      <c r="AB893" s="53" t="s">
        <v>12</v>
      </c>
      <c r="AC893" s="10" t="str">
        <f t="shared" si="82"/>
        <v>tier - 3</v>
      </c>
      <c r="AE893" t="s">
        <v>12</v>
      </c>
      <c r="AF893" s="10" t="str">
        <f t="shared" si="83"/>
        <v>tier - 3</v>
      </c>
      <c r="AI893" t="s">
        <v>23</v>
      </c>
      <c r="AJ893" t="str">
        <f t="shared" si="80"/>
        <v>R1012</v>
      </c>
      <c r="AS893" s="110" t="s">
        <v>1479</v>
      </c>
      <c r="AT893" s="64">
        <v>36.06</v>
      </c>
      <c r="AU893" s="64">
        <v>8.83</v>
      </c>
      <c r="AV893" s="64" t="s">
        <v>2380</v>
      </c>
      <c r="AW893" s="64" t="s">
        <v>2380</v>
      </c>
      <c r="AX893" s="64" t="s">
        <v>2380</v>
      </c>
      <c r="AY893" s="64" t="s">
        <v>2380</v>
      </c>
      <c r="AZ893" s="64">
        <v>0</v>
      </c>
      <c r="BA893" s="109" t="s">
        <v>7385</v>
      </c>
      <c r="BB893" s="64" t="s">
        <v>10448</v>
      </c>
      <c r="BC893" s="69" t="s">
        <v>10444</v>
      </c>
    </row>
    <row r="894" spans="1:55" x14ac:dyDescent="0.35">
      <c r="A894" t="s">
        <v>1478</v>
      </c>
      <c r="B894">
        <v>43.28</v>
      </c>
      <c r="C894">
        <v>4.41</v>
      </c>
      <c r="D894" t="s">
        <v>2380</v>
      </c>
      <c r="E894" t="s">
        <v>2380</v>
      </c>
      <c r="F894" t="s">
        <v>2380</v>
      </c>
      <c r="G894" t="s">
        <v>2381</v>
      </c>
      <c r="H894" t="s">
        <v>2380</v>
      </c>
      <c r="R894" s="64" t="s">
        <v>30</v>
      </c>
      <c r="S894" s="64">
        <v>1966</v>
      </c>
      <c r="U894" s="7" t="str">
        <f t="shared" si="78"/>
        <v>Dec</v>
      </c>
      <c r="V894" s="10">
        <f t="shared" si="79"/>
        <v>1966</v>
      </c>
      <c r="Y894" s="10" t="s">
        <v>2380</v>
      </c>
      <c r="Z894" s="10" t="str">
        <f t="shared" si="81"/>
        <v>No</v>
      </c>
      <c r="AB894" s="53" t="s">
        <v>11</v>
      </c>
      <c r="AC894" s="10" t="str">
        <f t="shared" si="82"/>
        <v>tier - 2</v>
      </c>
      <c r="AE894" t="s">
        <v>11</v>
      </c>
      <c r="AF894" s="10" t="str">
        <f t="shared" si="83"/>
        <v>tier - 2</v>
      </c>
      <c r="AI894" t="s">
        <v>23</v>
      </c>
      <c r="AJ894" t="str">
        <f t="shared" si="80"/>
        <v>R1012</v>
      </c>
      <c r="AS894" s="110" t="s">
        <v>1478</v>
      </c>
      <c r="AT894" s="64">
        <v>43.28</v>
      </c>
      <c r="AU894" s="64">
        <v>4.41</v>
      </c>
      <c r="AV894" s="64" t="s">
        <v>2380</v>
      </c>
      <c r="AW894" s="64" t="s">
        <v>2380</v>
      </c>
      <c r="AX894" s="64" t="s">
        <v>2380</v>
      </c>
      <c r="AY894" s="64" t="s">
        <v>2380</v>
      </c>
      <c r="AZ894" s="64">
        <v>0</v>
      </c>
      <c r="BA894" s="109" t="s">
        <v>8294</v>
      </c>
      <c r="BB894" s="64" t="s">
        <v>10450</v>
      </c>
      <c r="BC894" s="69" t="s">
        <v>10444</v>
      </c>
    </row>
    <row r="895" spans="1:55" x14ac:dyDescent="0.35">
      <c r="A895" t="s">
        <v>1477</v>
      </c>
      <c r="B895">
        <v>28.785</v>
      </c>
      <c r="C895">
        <v>9.1</v>
      </c>
      <c r="D895" t="s">
        <v>2382</v>
      </c>
      <c r="E895" t="s">
        <v>2380</v>
      </c>
      <c r="F895" t="s">
        <v>2383</v>
      </c>
      <c r="G895">
        <v>1</v>
      </c>
      <c r="H895" t="s">
        <v>2380</v>
      </c>
      <c r="R895" s="64" t="s">
        <v>18</v>
      </c>
      <c r="S895" s="64">
        <v>1965</v>
      </c>
      <c r="U895" s="7" t="str">
        <f t="shared" si="78"/>
        <v>Jun</v>
      </c>
      <c r="V895" s="10">
        <f t="shared" si="79"/>
        <v>1965</v>
      </c>
      <c r="Y895" s="10" t="s">
        <v>2380</v>
      </c>
      <c r="Z895" s="10" t="str">
        <f t="shared" si="81"/>
        <v>No</v>
      </c>
      <c r="AB895" s="53" t="s">
        <v>12</v>
      </c>
      <c r="AC895" s="10" t="str">
        <f t="shared" si="82"/>
        <v>tier - 3</v>
      </c>
      <c r="AE895" t="s">
        <v>12</v>
      </c>
      <c r="AF895" s="10" t="str">
        <f t="shared" si="83"/>
        <v>tier - 3</v>
      </c>
      <c r="AI895" t="s">
        <v>13</v>
      </c>
      <c r="AJ895" t="str">
        <f t="shared" si="80"/>
        <v>R1013</v>
      </c>
      <c r="AS895" s="110" t="s">
        <v>1477</v>
      </c>
      <c r="AT895" s="64">
        <v>28.785</v>
      </c>
      <c r="AU895" s="64">
        <v>9.1</v>
      </c>
      <c r="AV895" s="64" t="s">
        <v>2380</v>
      </c>
      <c r="AW895" s="64" t="s">
        <v>2383</v>
      </c>
      <c r="AX895" s="64" t="s">
        <v>2383</v>
      </c>
      <c r="AY895" s="64" t="s">
        <v>2380</v>
      </c>
      <c r="AZ895" s="64">
        <v>1</v>
      </c>
      <c r="BA895" s="109" t="s">
        <v>6763</v>
      </c>
      <c r="BB895" s="64" t="s">
        <v>10448</v>
      </c>
      <c r="BC895" s="69" t="s">
        <v>10445</v>
      </c>
    </row>
    <row r="896" spans="1:55" x14ac:dyDescent="0.35">
      <c r="A896" t="s">
        <v>1476</v>
      </c>
      <c r="B896">
        <v>25.46</v>
      </c>
      <c r="C896">
        <v>11.52</v>
      </c>
      <c r="D896" t="s">
        <v>2382</v>
      </c>
      <c r="E896" t="s">
        <v>2380</v>
      </c>
      <c r="F896" t="s">
        <v>2383</v>
      </c>
      <c r="G896">
        <v>1</v>
      </c>
      <c r="H896" t="s">
        <v>2380</v>
      </c>
      <c r="R896" s="64" t="s">
        <v>18</v>
      </c>
      <c r="S896" s="64">
        <v>1965</v>
      </c>
      <c r="U896" s="7" t="str">
        <f t="shared" si="78"/>
        <v>Jun</v>
      </c>
      <c r="V896" s="10">
        <f t="shared" si="79"/>
        <v>1965</v>
      </c>
      <c r="Y896" s="10" t="s">
        <v>2380</v>
      </c>
      <c r="Z896" s="10" t="str">
        <f t="shared" si="81"/>
        <v>No</v>
      </c>
      <c r="AB896" s="53" t="s">
        <v>11</v>
      </c>
      <c r="AC896" s="10" t="str">
        <f t="shared" si="82"/>
        <v>tier - 2</v>
      </c>
      <c r="AE896" t="s">
        <v>16</v>
      </c>
      <c r="AF896" s="10" t="str">
        <f t="shared" si="83"/>
        <v>tier - 1</v>
      </c>
      <c r="AI896" t="s">
        <v>13</v>
      </c>
      <c r="AJ896" t="str">
        <f t="shared" si="80"/>
        <v>R1013</v>
      </c>
      <c r="AS896" s="110" t="s">
        <v>1476</v>
      </c>
      <c r="AT896" s="64">
        <v>25.46</v>
      </c>
      <c r="AU896" s="64">
        <v>11.52</v>
      </c>
      <c r="AV896" s="64" t="s">
        <v>2380</v>
      </c>
      <c r="AW896" s="64" t="s">
        <v>2383</v>
      </c>
      <c r="AX896" s="64" t="s">
        <v>2383</v>
      </c>
      <c r="AY896" s="64" t="s">
        <v>2380</v>
      </c>
      <c r="AZ896" s="64">
        <v>1</v>
      </c>
      <c r="BA896" s="109" t="s">
        <v>7386</v>
      </c>
      <c r="BB896" s="64" t="s">
        <v>10448</v>
      </c>
      <c r="BC896" s="69" t="s">
        <v>10445</v>
      </c>
    </row>
    <row r="897" spans="1:55" x14ac:dyDescent="0.35">
      <c r="A897" t="s">
        <v>1475</v>
      </c>
      <c r="B897">
        <v>30.8</v>
      </c>
      <c r="C897">
        <v>10.95</v>
      </c>
      <c r="D897" t="s">
        <v>2380</v>
      </c>
      <c r="E897" t="s">
        <v>2380</v>
      </c>
      <c r="F897" t="s">
        <v>2380</v>
      </c>
      <c r="G897" t="s">
        <v>2381</v>
      </c>
      <c r="H897" t="s">
        <v>2380</v>
      </c>
      <c r="R897" s="64" t="s">
        <v>35</v>
      </c>
      <c r="S897" s="64">
        <v>1972</v>
      </c>
      <c r="U897" s="7" t="str">
        <f t="shared" si="78"/>
        <v>Aug</v>
      </c>
      <c r="V897" s="10">
        <f t="shared" si="79"/>
        <v>1972</v>
      </c>
      <c r="Y897" s="10" t="s">
        <v>2380</v>
      </c>
      <c r="Z897" s="10" t="str">
        <f t="shared" si="81"/>
        <v>No</v>
      </c>
      <c r="AB897" s="53" t="s">
        <v>11</v>
      </c>
      <c r="AC897" s="10" t="str">
        <f t="shared" si="82"/>
        <v>tier - 2</v>
      </c>
      <c r="AE897" t="s">
        <v>16</v>
      </c>
      <c r="AF897" s="10" t="str">
        <f t="shared" si="83"/>
        <v>tier - 1</v>
      </c>
      <c r="AI897" t="s">
        <v>23</v>
      </c>
      <c r="AJ897" t="str">
        <f t="shared" si="80"/>
        <v>R1012</v>
      </c>
      <c r="AS897" s="110" t="s">
        <v>1475</v>
      </c>
      <c r="AT897" s="64">
        <v>30.8</v>
      </c>
      <c r="AU897" s="64">
        <v>10.95</v>
      </c>
      <c r="AV897" s="64" t="s">
        <v>2380</v>
      </c>
      <c r="AW897" s="64" t="s">
        <v>2380</v>
      </c>
      <c r="AX897" s="64" t="s">
        <v>2380</v>
      </c>
      <c r="AY897" s="64" t="s">
        <v>2380</v>
      </c>
      <c r="AZ897" s="64">
        <v>0</v>
      </c>
      <c r="BA897" s="109" t="s">
        <v>7387</v>
      </c>
      <c r="BB897" s="64" t="s">
        <v>10448</v>
      </c>
      <c r="BC897" s="69" t="s">
        <v>10444</v>
      </c>
    </row>
    <row r="898" spans="1:55" x14ac:dyDescent="0.35">
      <c r="A898" t="s">
        <v>1474</v>
      </c>
      <c r="B898">
        <v>28.88</v>
      </c>
      <c r="C898">
        <v>11.5</v>
      </c>
      <c r="D898" t="s">
        <v>2380</v>
      </c>
      <c r="E898" t="s">
        <v>2380</v>
      </c>
      <c r="F898" t="s">
        <v>2380</v>
      </c>
      <c r="G898" t="s">
        <v>2381</v>
      </c>
      <c r="H898" t="s">
        <v>2380</v>
      </c>
      <c r="R898" s="64" t="s">
        <v>10</v>
      </c>
      <c r="S898" s="64">
        <v>1965</v>
      </c>
      <c r="U898" s="7" t="str">
        <f t="shared" si="78"/>
        <v>Jul</v>
      </c>
      <c r="V898" s="10">
        <f t="shared" si="79"/>
        <v>1965</v>
      </c>
      <c r="Y898" s="10" t="s">
        <v>2380</v>
      </c>
      <c r="Z898" s="10" t="str">
        <f t="shared" si="81"/>
        <v>No</v>
      </c>
      <c r="AB898" s="53" t="s">
        <v>12</v>
      </c>
      <c r="AC898" s="10" t="str">
        <f t="shared" si="82"/>
        <v>tier - 3</v>
      </c>
      <c r="AE898" t="s">
        <v>16</v>
      </c>
      <c r="AF898" s="10" t="str">
        <f t="shared" si="83"/>
        <v>tier - 1</v>
      </c>
      <c r="AI898" t="s">
        <v>23</v>
      </c>
      <c r="AJ898" t="str">
        <f t="shared" si="80"/>
        <v>R1012</v>
      </c>
      <c r="AS898" s="110" t="s">
        <v>1474</v>
      </c>
      <c r="AT898" s="64">
        <v>28.88</v>
      </c>
      <c r="AU898" s="64">
        <v>11.5</v>
      </c>
      <c r="AV898" s="64" t="s">
        <v>2380</v>
      </c>
      <c r="AW898" s="64" t="s">
        <v>2380</v>
      </c>
      <c r="AX898" s="64" t="s">
        <v>2380</v>
      </c>
      <c r="AY898" s="64" t="s">
        <v>2380</v>
      </c>
      <c r="AZ898" s="64">
        <v>0</v>
      </c>
      <c r="BA898" s="109" t="s">
        <v>7388</v>
      </c>
      <c r="BB898" s="64" t="s">
        <v>10448</v>
      </c>
      <c r="BC898" s="69" t="s">
        <v>10445</v>
      </c>
    </row>
    <row r="899" spans="1:55" x14ac:dyDescent="0.35">
      <c r="A899" t="s">
        <v>1473</v>
      </c>
      <c r="B899">
        <v>23</v>
      </c>
      <c r="C899">
        <v>9.8800000000000008</v>
      </c>
      <c r="D899" t="s">
        <v>2380</v>
      </c>
      <c r="E899" t="s">
        <v>2380</v>
      </c>
      <c r="F899" t="s">
        <v>2380</v>
      </c>
      <c r="G899" t="s">
        <v>2381</v>
      </c>
      <c r="H899" t="s">
        <v>2380</v>
      </c>
      <c r="R899" s="64" t="s">
        <v>15</v>
      </c>
      <c r="S899" s="64">
        <v>2004</v>
      </c>
      <c r="U899" s="7" t="str">
        <f t="shared" si="78"/>
        <v>Nov</v>
      </c>
      <c r="V899" s="10">
        <f t="shared" si="79"/>
        <v>2004</v>
      </c>
      <c r="Y899" s="10" t="s">
        <v>2380</v>
      </c>
      <c r="Z899" s="10" t="str">
        <f t="shared" si="81"/>
        <v>No</v>
      </c>
      <c r="AB899" s="53" t="s">
        <v>12</v>
      </c>
      <c r="AC899" s="10" t="str">
        <f t="shared" si="82"/>
        <v>tier - 3</v>
      </c>
      <c r="AE899" t="s">
        <v>12</v>
      </c>
      <c r="AF899" s="10" t="str">
        <f t="shared" si="83"/>
        <v>tier - 3</v>
      </c>
      <c r="AI899" t="s">
        <v>247</v>
      </c>
      <c r="AJ899" t="str">
        <f t="shared" si="80"/>
        <v>R1024</v>
      </c>
      <c r="AS899" s="110" t="s">
        <v>1473</v>
      </c>
      <c r="AT899" s="64">
        <v>23</v>
      </c>
      <c r="AU899" s="64">
        <v>9.8800000000000008</v>
      </c>
      <c r="AV899" s="64" t="s">
        <v>2380</v>
      </c>
      <c r="AW899" s="64" t="s">
        <v>2380</v>
      </c>
      <c r="AX899" s="64" t="s">
        <v>2380</v>
      </c>
      <c r="AY899" s="64" t="s">
        <v>2380</v>
      </c>
      <c r="AZ899" s="64">
        <v>0</v>
      </c>
      <c r="BA899" s="109" t="s">
        <v>6703</v>
      </c>
      <c r="BB899" s="64" t="s">
        <v>10448</v>
      </c>
      <c r="BC899" s="69" t="s">
        <v>10446</v>
      </c>
    </row>
    <row r="900" spans="1:55" x14ac:dyDescent="0.35">
      <c r="A900" t="s">
        <v>1472</v>
      </c>
      <c r="B900">
        <v>38.25</v>
      </c>
      <c r="C900">
        <v>6.2</v>
      </c>
      <c r="D900" t="s">
        <v>2380</v>
      </c>
      <c r="E900" t="s">
        <v>2380</v>
      </c>
      <c r="F900" t="s">
        <v>2380</v>
      </c>
      <c r="G900">
        <v>1</v>
      </c>
      <c r="H900" t="s">
        <v>2380</v>
      </c>
      <c r="R900" s="64" t="s">
        <v>18</v>
      </c>
      <c r="S900" s="64">
        <v>1979</v>
      </c>
      <c r="U900" s="7" t="str">
        <f t="shared" si="78"/>
        <v>Jun</v>
      </c>
      <c r="V900" s="10">
        <f t="shared" si="79"/>
        <v>1979</v>
      </c>
      <c r="Y900" s="10" t="s">
        <v>2380</v>
      </c>
      <c r="Z900" s="10" t="str">
        <f t="shared" si="81"/>
        <v>No</v>
      </c>
      <c r="AB900" s="53" t="s">
        <v>12</v>
      </c>
      <c r="AC900" s="10" t="str">
        <f t="shared" si="82"/>
        <v>tier - 3</v>
      </c>
      <c r="AE900" t="s">
        <v>16</v>
      </c>
      <c r="AF900" s="10" t="str">
        <f t="shared" si="83"/>
        <v>tier - 1</v>
      </c>
      <c r="AI900" t="s">
        <v>247</v>
      </c>
      <c r="AJ900" t="str">
        <f t="shared" si="80"/>
        <v>R1024</v>
      </c>
      <c r="AS900" s="110" t="s">
        <v>1472</v>
      </c>
      <c r="AT900" s="64">
        <v>38.25</v>
      </c>
      <c r="AU900" s="64">
        <v>6.2</v>
      </c>
      <c r="AV900" s="64" t="s">
        <v>2380</v>
      </c>
      <c r="AW900" s="64" t="s">
        <v>2380</v>
      </c>
      <c r="AX900" s="64" t="s">
        <v>2380</v>
      </c>
      <c r="AY900" s="64" t="s">
        <v>2380</v>
      </c>
      <c r="AZ900" s="64">
        <v>1</v>
      </c>
      <c r="BA900" s="109" t="s">
        <v>6782</v>
      </c>
      <c r="BB900" s="64" t="s">
        <v>10449</v>
      </c>
      <c r="BC900" s="69" t="s">
        <v>10444</v>
      </c>
    </row>
    <row r="901" spans="1:55" x14ac:dyDescent="0.35">
      <c r="A901" t="s">
        <v>1471</v>
      </c>
      <c r="B901">
        <v>39.25</v>
      </c>
      <c r="C901">
        <v>8.41</v>
      </c>
      <c r="D901" t="s">
        <v>2382</v>
      </c>
      <c r="E901" t="s">
        <v>2380</v>
      </c>
      <c r="F901" t="s">
        <v>2380</v>
      </c>
      <c r="G901">
        <v>1</v>
      </c>
      <c r="H901" t="s">
        <v>2380</v>
      </c>
      <c r="R901" s="64" t="s">
        <v>10</v>
      </c>
      <c r="S901" s="64">
        <v>1984</v>
      </c>
      <c r="U901" s="7" t="str">
        <f t="shared" si="78"/>
        <v>Jul</v>
      </c>
      <c r="V901" s="10">
        <f t="shared" si="79"/>
        <v>1984</v>
      </c>
      <c r="Y901" s="10" t="s">
        <v>2380</v>
      </c>
      <c r="Z901" s="10" t="str">
        <f t="shared" si="81"/>
        <v>No</v>
      </c>
      <c r="AB901" s="53" t="s">
        <v>11</v>
      </c>
      <c r="AC901" s="10" t="str">
        <f t="shared" si="82"/>
        <v>tier - 2</v>
      </c>
      <c r="AE901" t="s">
        <v>12</v>
      </c>
      <c r="AF901" s="10" t="str">
        <f t="shared" si="83"/>
        <v>tier - 3</v>
      </c>
      <c r="AI901" t="s">
        <v>23</v>
      </c>
      <c r="AJ901" t="str">
        <f t="shared" si="80"/>
        <v>R1012</v>
      </c>
      <c r="AS901" s="110" t="s">
        <v>1471</v>
      </c>
      <c r="AT901" s="64">
        <v>39.25</v>
      </c>
      <c r="AU901" s="64">
        <v>8.41</v>
      </c>
      <c r="AV901" s="64" t="s">
        <v>2380</v>
      </c>
      <c r="AW901" s="64" t="s">
        <v>2380</v>
      </c>
      <c r="AX901" s="64" t="s">
        <v>2383</v>
      </c>
      <c r="AY901" s="64" t="s">
        <v>2380</v>
      </c>
      <c r="AZ901" s="64">
        <v>1</v>
      </c>
      <c r="BA901" s="109" t="s">
        <v>8295</v>
      </c>
      <c r="BB901" s="64" t="s">
        <v>10448</v>
      </c>
      <c r="BC901" s="69" t="s">
        <v>10444</v>
      </c>
    </row>
    <row r="902" spans="1:55" x14ac:dyDescent="0.35">
      <c r="A902" t="s">
        <v>1470</v>
      </c>
      <c r="B902">
        <v>26.6</v>
      </c>
      <c r="C902">
        <v>5.07</v>
      </c>
      <c r="D902" t="s">
        <v>2382</v>
      </c>
      <c r="E902" t="s">
        <v>2380</v>
      </c>
      <c r="F902" t="s">
        <v>2380</v>
      </c>
      <c r="G902">
        <v>2</v>
      </c>
      <c r="H902" t="s">
        <v>2380</v>
      </c>
      <c r="R902" s="64" t="s">
        <v>20</v>
      </c>
      <c r="S902" s="64">
        <v>1979</v>
      </c>
      <c r="U902" s="7" t="str">
        <f t="shared" ref="U902:U965" si="84">SUBSTITUTE(R902,"?","Sep")</f>
        <v>Sep</v>
      </c>
      <c r="V902" s="10">
        <f t="shared" ref="V902:V965" si="85">IF(S902="?",ROUND(AVERAGEIF($S$5:$S$2347,"&lt;&gt;?"),0),S902)</f>
        <v>1979</v>
      </c>
      <c r="Y902" s="10" t="s">
        <v>2380</v>
      </c>
      <c r="Z902" s="10" t="str">
        <f t="shared" si="81"/>
        <v>No</v>
      </c>
      <c r="AB902" s="53" t="s">
        <v>12</v>
      </c>
      <c r="AC902" s="10" t="str">
        <f t="shared" si="82"/>
        <v>tier - 3</v>
      </c>
      <c r="AE902" t="s">
        <v>12</v>
      </c>
      <c r="AF902" s="10" t="str">
        <f t="shared" si="83"/>
        <v>tier - 3</v>
      </c>
      <c r="AI902" t="s">
        <v>42</v>
      </c>
      <c r="AJ902" t="str">
        <f t="shared" ref="AJ902:AJ965" si="86">IF(AI902="?","Unknown",AI902)</f>
        <v>R1011</v>
      </c>
      <c r="AS902" s="110" t="s">
        <v>1470</v>
      </c>
      <c r="AT902" s="64">
        <v>26.6</v>
      </c>
      <c r="AU902" s="64">
        <v>5.07</v>
      </c>
      <c r="AV902" s="64" t="s">
        <v>2380</v>
      </c>
      <c r="AW902" s="64" t="s">
        <v>2380</v>
      </c>
      <c r="AX902" s="64" t="s">
        <v>2383</v>
      </c>
      <c r="AY902" s="64" t="s">
        <v>2380</v>
      </c>
      <c r="AZ902" s="64">
        <v>2</v>
      </c>
      <c r="BA902" s="109" t="s">
        <v>7389</v>
      </c>
      <c r="BB902" s="64" t="s">
        <v>10450</v>
      </c>
      <c r="BC902" s="69" t="s">
        <v>10445</v>
      </c>
    </row>
    <row r="903" spans="1:55" x14ac:dyDescent="0.35">
      <c r="A903" t="s">
        <v>1469</v>
      </c>
      <c r="B903">
        <v>35.700000000000003</v>
      </c>
      <c r="C903">
        <v>4.0599999999999996</v>
      </c>
      <c r="D903" t="s">
        <v>2380</v>
      </c>
      <c r="E903" t="s">
        <v>2380</v>
      </c>
      <c r="F903" t="s">
        <v>2383</v>
      </c>
      <c r="G903">
        <v>1</v>
      </c>
      <c r="H903" t="s">
        <v>2380</v>
      </c>
      <c r="R903" s="64" t="s">
        <v>18</v>
      </c>
      <c r="S903" s="64">
        <v>1986</v>
      </c>
      <c r="U903" s="7" t="str">
        <f t="shared" si="84"/>
        <v>Jun</v>
      </c>
      <c r="V903" s="10">
        <f t="shared" si="85"/>
        <v>1986</v>
      </c>
      <c r="Y903" s="10" t="s">
        <v>2380</v>
      </c>
      <c r="Z903" s="10" t="str">
        <f t="shared" si="81"/>
        <v>No</v>
      </c>
      <c r="AB903" s="53" t="s">
        <v>11</v>
      </c>
      <c r="AC903" s="10" t="str">
        <f t="shared" si="82"/>
        <v>tier - 2</v>
      </c>
      <c r="AE903" t="s">
        <v>11</v>
      </c>
      <c r="AF903" s="10" t="str">
        <f t="shared" si="83"/>
        <v>tier - 2</v>
      </c>
      <c r="AI903" t="s">
        <v>23</v>
      </c>
      <c r="AJ903" t="str">
        <f t="shared" si="86"/>
        <v>R1012</v>
      </c>
      <c r="AS903" s="110" t="s">
        <v>1469</v>
      </c>
      <c r="AT903" s="64">
        <v>35.700000000000003</v>
      </c>
      <c r="AU903" s="64">
        <v>4.0599999999999996</v>
      </c>
      <c r="AV903" s="64" t="s">
        <v>2380</v>
      </c>
      <c r="AW903" s="64" t="s">
        <v>2383</v>
      </c>
      <c r="AX903" s="64" t="s">
        <v>2380</v>
      </c>
      <c r="AY903" s="64" t="s">
        <v>2380</v>
      </c>
      <c r="AZ903" s="64">
        <v>1</v>
      </c>
      <c r="BA903" s="109" t="s">
        <v>7188</v>
      </c>
      <c r="BB903" s="64" t="s">
        <v>10450</v>
      </c>
      <c r="BC903" s="69" t="s">
        <v>10444</v>
      </c>
    </row>
    <row r="904" spans="1:55" x14ac:dyDescent="0.35">
      <c r="A904" t="s">
        <v>1468</v>
      </c>
      <c r="B904">
        <v>20.100000000000001</v>
      </c>
      <c r="C904">
        <v>10.52</v>
      </c>
      <c r="D904" t="s">
        <v>2380</v>
      </c>
      <c r="E904" t="s">
        <v>2380</v>
      </c>
      <c r="F904" t="s">
        <v>2380</v>
      </c>
      <c r="G904" t="s">
        <v>2381</v>
      </c>
      <c r="H904" t="s">
        <v>2380</v>
      </c>
      <c r="R904" s="64" t="s">
        <v>30</v>
      </c>
      <c r="S904" s="64">
        <v>1977</v>
      </c>
      <c r="U904" s="7" t="str">
        <f t="shared" si="84"/>
        <v>Dec</v>
      </c>
      <c r="V904" s="10">
        <f t="shared" si="85"/>
        <v>1977</v>
      </c>
      <c r="Y904" s="10" t="s">
        <v>2380</v>
      </c>
      <c r="Z904" s="10" t="str">
        <f t="shared" si="81"/>
        <v>No</v>
      </c>
      <c r="AB904" s="53" t="s">
        <v>11</v>
      </c>
      <c r="AC904" s="10" t="str">
        <f t="shared" si="82"/>
        <v>tier - 2</v>
      </c>
      <c r="AE904" t="s">
        <v>12</v>
      </c>
      <c r="AF904" s="10" t="str">
        <f t="shared" si="83"/>
        <v>tier - 3</v>
      </c>
      <c r="AI904" t="s">
        <v>42</v>
      </c>
      <c r="AJ904" t="str">
        <f t="shared" si="86"/>
        <v>R1011</v>
      </c>
      <c r="AS904" s="110" t="s">
        <v>1468</v>
      </c>
      <c r="AT904" s="64">
        <v>20.100000000000001</v>
      </c>
      <c r="AU904" s="64">
        <v>10.52</v>
      </c>
      <c r="AV904" s="64" t="s">
        <v>2380</v>
      </c>
      <c r="AW904" s="64" t="s">
        <v>2380</v>
      </c>
      <c r="AX904" s="64" t="s">
        <v>2380</v>
      </c>
      <c r="AY904" s="64" t="s">
        <v>2380</v>
      </c>
      <c r="AZ904" s="64">
        <v>0</v>
      </c>
      <c r="BA904" s="109" t="s">
        <v>7390</v>
      </c>
      <c r="BB904" s="64" t="s">
        <v>10448</v>
      </c>
      <c r="BC904" s="69" t="s">
        <v>10446</v>
      </c>
    </row>
    <row r="905" spans="1:55" x14ac:dyDescent="0.35">
      <c r="A905" t="s">
        <v>1467</v>
      </c>
      <c r="B905">
        <v>22.23</v>
      </c>
      <c r="C905">
        <v>9.65</v>
      </c>
      <c r="D905" t="s">
        <v>2380</v>
      </c>
      <c r="E905" t="s">
        <v>2380</v>
      </c>
      <c r="F905" t="s">
        <v>2380</v>
      </c>
      <c r="G905" t="s">
        <v>2381</v>
      </c>
      <c r="H905" t="s">
        <v>2380</v>
      </c>
      <c r="R905" s="64" t="s">
        <v>18</v>
      </c>
      <c r="S905" s="64">
        <v>1979</v>
      </c>
      <c r="U905" s="7" t="str">
        <f t="shared" si="84"/>
        <v>Jun</v>
      </c>
      <c r="V905" s="10">
        <f t="shared" si="85"/>
        <v>1979</v>
      </c>
      <c r="Y905" s="10" t="s">
        <v>2380</v>
      </c>
      <c r="Z905" s="10" t="str">
        <f t="shared" si="81"/>
        <v>No</v>
      </c>
      <c r="AB905" s="53" t="s">
        <v>11</v>
      </c>
      <c r="AC905" s="10" t="str">
        <f t="shared" si="82"/>
        <v>tier - 2</v>
      </c>
      <c r="AE905" t="s">
        <v>16</v>
      </c>
      <c r="AF905" s="10" t="str">
        <f t="shared" si="83"/>
        <v>tier - 1</v>
      </c>
      <c r="AI905" t="s">
        <v>13</v>
      </c>
      <c r="AJ905" t="str">
        <f t="shared" si="86"/>
        <v>R1013</v>
      </c>
      <c r="AS905" s="110" t="s">
        <v>1467</v>
      </c>
      <c r="AT905" s="64">
        <v>22.23</v>
      </c>
      <c r="AU905" s="64">
        <v>9.65</v>
      </c>
      <c r="AV905" s="64" t="s">
        <v>2380</v>
      </c>
      <c r="AW905" s="64" t="s">
        <v>2380</v>
      </c>
      <c r="AX905" s="64" t="s">
        <v>2380</v>
      </c>
      <c r="AY905" s="64" t="s">
        <v>2380</v>
      </c>
      <c r="AZ905" s="64">
        <v>0</v>
      </c>
      <c r="BA905" s="109" t="s">
        <v>7391</v>
      </c>
      <c r="BB905" s="64" t="s">
        <v>10448</v>
      </c>
      <c r="BC905" s="69" t="s">
        <v>10446</v>
      </c>
    </row>
    <row r="906" spans="1:55" x14ac:dyDescent="0.35">
      <c r="A906" t="s">
        <v>1466</v>
      </c>
      <c r="B906">
        <v>36.47</v>
      </c>
      <c r="C906">
        <v>6.21</v>
      </c>
      <c r="D906" t="s">
        <v>2380</v>
      </c>
      <c r="E906" t="s">
        <v>2380</v>
      </c>
      <c r="F906" t="s">
        <v>2380</v>
      </c>
      <c r="G906" t="s">
        <v>2381</v>
      </c>
      <c r="H906" t="s">
        <v>2380</v>
      </c>
      <c r="R906" s="64" t="s">
        <v>30</v>
      </c>
      <c r="S906" s="64">
        <v>1977</v>
      </c>
      <c r="U906" s="7" t="str">
        <f t="shared" si="84"/>
        <v>Dec</v>
      </c>
      <c r="V906" s="10">
        <f t="shared" si="85"/>
        <v>1977</v>
      </c>
      <c r="Y906" s="10" t="s">
        <v>2380</v>
      </c>
      <c r="Z906" s="10" t="str">
        <f t="shared" ref="Z906:Z969" si="87">IF(Y906="?",$Z$6,Y906)</f>
        <v>No</v>
      </c>
      <c r="AB906" s="53" t="s">
        <v>11</v>
      </c>
      <c r="AC906" s="10" t="str">
        <f t="shared" ref="AC906:AC969" si="88">IF(AB906="?",$AC$6,AB906)</f>
        <v>tier - 2</v>
      </c>
      <c r="AE906" t="s">
        <v>12</v>
      </c>
      <c r="AF906" s="10" t="str">
        <f t="shared" ref="AF906:AF969" si="89">IF(AE906="?",$AF$6,AE906)</f>
        <v>tier - 3</v>
      </c>
      <c r="AI906" t="s">
        <v>42</v>
      </c>
      <c r="AJ906" t="str">
        <f t="shared" si="86"/>
        <v>R1011</v>
      </c>
      <c r="AS906" s="110" t="s">
        <v>1466</v>
      </c>
      <c r="AT906" s="64">
        <v>36.47</v>
      </c>
      <c r="AU906" s="64">
        <v>6.21</v>
      </c>
      <c r="AV906" s="64" t="s">
        <v>2380</v>
      </c>
      <c r="AW906" s="64" t="s">
        <v>2380</v>
      </c>
      <c r="AX906" s="64" t="s">
        <v>2380</v>
      </c>
      <c r="AY906" s="64" t="s">
        <v>2380</v>
      </c>
      <c r="AZ906" s="64">
        <v>0</v>
      </c>
      <c r="BA906" s="109" t="s">
        <v>7392</v>
      </c>
      <c r="BB906" s="64" t="s">
        <v>10449</v>
      </c>
      <c r="BC906" s="69" t="s">
        <v>10444</v>
      </c>
    </row>
    <row r="907" spans="1:55" x14ac:dyDescent="0.35">
      <c r="A907" t="s">
        <v>1465</v>
      </c>
      <c r="B907">
        <v>49.64</v>
      </c>
      <c r="C907">
        <v>4.76</v>
      </c>
      <c r="D907" t="s">
        <v>2380</v>
      </c>
      <c r="E907" t="s">
        <v>2380</v>
      </c>
      <c r="F907" t="s">
        <v>2383</v>
      </c>
      <c r="G907">
        <v>1</v>
      </c>
      <c r="H907" t="s">
        <v>2380</v>
      </c>
      <c r="R907" s="64" t="s">
        <v>37</v>
      </c>
      <c r="S907" s="64">
        <v>1993</v>
      </c>
      <c r="U907" s="7" t="str">
        <f t="shared" si="84"/>
        <v>Oct</v>
      </c>
      <c r="V907" s="10">
        <f t="shared" si="85"/>
        <v>1993</v>
      </c>
      <c r="Y907" s="10" t="s">
        <v>2380</v>
      </c>
      <c r="Z907" s="10" t="str">
        <f t="shared" si="87"/>
        <v>No</v>
      </c>
      <c r="AB907" s="53" t="s">
        <v>11</v>
      </c>
      <c r="AC907" s="10" t="str">
        <f t="shared" si="88"/>
        <v>tier - 2</v>
      </c>
      <c r="AE907" t="s">
        <v>11</v>
      </c>
      <c r="AF907" s="10" t="str">
        <f t="shared" si="89"/>
        <v>tier - 2</v>
      </c>
      <c r="AI907" t="s">
        <v>300</v>
      </c>
      <c r="AJ907" t="str">
        <f t="shared" si="86"/>
        <v>R1021</v>
      </c>
      <c r="AS907" s="110" t="s">
        <v>1465</v>
      </c>
      <c r="AT907" s="64">
        <v>49.64</v>
      </c>
      <c r="AU907" s="64">
        <v>4.76</v>
      </c>
      <c r="AV907" s="64" t="s">
        <v>2380</v>
      </c>
      <c r="AW907" s="64" t="s">
        <v>2383</v>
      </c>
      <c r="AX907" s="64" t="s">
        <v>2380</v>
      </c>
      <c r="AY907" s="64" t="s">
        <v>2380</v>
      </c>
      <c r="AZ907" s="64">
        <v>1</v>
      </c>
      <c r="BA907" s="109" t="s">
        <v>7353</v>
      </c>
      <c r="BB907" s="64" t="s">
        <v>10450</v>
      </c>
      <c r="BC907" s="69" t="s">
        <v>10444</v>
      </c>
    </row>
    <row r="908" spans="1:55" x14ac:dyDescent="0.35">
      <c r="A908" t="s">
        <v>1464</v>
      </c>
      <c r="B908">
        <v>36.799999999999997</v>
      </c>
      <c r="C908">
        <v>5.73</v>
      </c>
      <c r="D908" t="s">
        <v>2382</v>
      </c>
      <c r="E908" t="s">
        <v>2380</v>
      </c>
      <c r="F908" t="s">
        <v>2383</v>
      </c>
      <c r="G908">
        <v>1</v>
      </c>
      <c r="H908" t="s">
        <v>2380</v>
      </c>
      <c r="R908" s="64" t="s">
        <v>18</v>
      </c>
      <c r="S908" s="64">
        <v>1983</v>
      </c>
      <c r="U908" s="7" t="str">
        <f t="shared" si="84"/>
        <v>Jun</v>
      </c>
      <c r="V908" s="10">
        <f t="shared" si="85"/>
        <v>1983</v>
      </c>
      <c r="Y908" s="10" t="s">
        <v>2380</v>
      </c>
      <c r="Z908" s="10" t="str">
        <f t="shared" si="87"/>
        <v>No</v>
      </c>
      <c r="AB908" s="53" t="s">
        <v>11</v>
      </c>
      <c r="AC908" s="10" t="str">
        <f t="shared" si="88"/>
        <v>tier - 2</v>
      </c>
      <c r="AE908" t="s">
        <v>16</v>
      </c>
      <c r="AF908" s="10" t="str">
        <f t="shared" si="89"/>
        <v>tier - 1</v>
      </c>
      <c r="AI908" t="s">
        <v>23</v>
      </c>
      <c r="AJ908" t="str">
        <f t="shared" si="86"/>
        <v>R1012</v>
      </c>
      <c r="AS908" s="110" t="s">
        <v>1464</v>
      </c>
      <c r="AT908" s="64">
        <v>36.799999999999997</v>
      </c>
      <c r="AU908" s="64">
        <v>5.73</v>
      </c>
      <c r="AV908" s="64" t="s">
        <v>2380</v>
      </c>
      <c r="AW908" s="64" t="s">
        <v>2383</v>
      </c>
      <c r="AX908" s="64" t="s">
        <v>2383</v>
      </c>
      <c r="AY908" s="64" t="s">
        <v>2380</v>
      </c>
      <c r="AZ908" s="64">
        <v>1</v>
      </c>
      <c r="BA908" s="109" t="s">
        <v>8296</v>
      </c>
      <c r="BB908" s="64" t="s">
        <v>10449</v>
      </c>
      <c r="BC908" s="69" t="s">
        <v>10444</v>
      </c>
    </row>
    <row r="909" spans="1:55" x14ac:dyDescent="0.35">
      <c r="A909" t="s">
        <v>1463</v>
      </c>
      <c r="B909">
        <v>33.880000000000003</v>
      </c>
      <c r="C909">
        <v>10.78</v>
      </c>
      <c r="D909" t="s">
        <v>2382</v>
      </c>
      <c r="E909" t="s">
        <v>2380</v>
      </c>
      <c r="F909" t="s">
        <v>2380</v>
      </c>
      <c r="G909" t="s">
        <v>2381</v>
      </c>
      <c r="H909" t="s">
        <v>2380</v>
      </c>
      <c r="R909" s="64" t="s">
        <v>10</v>
      </c>
      <c r="S909" s="64">
        <v>1981</v>
      </c>
      <c r="U909" s="7" t="str">
        <f t="shared" si="84"/>
        <v>Jul</v>
      </c>
      <c r="V909" s="10">
        <f t="shared" si="85"/>
        <v>1981</v>
      </c>
      <c r="Y909" s="10" t="s">
        <v>2380</v>
      </c>
      <c r="Z909" s="10" t="str">
        <f t="shared" si="87"/>
        <v>No</v>
      </c>
      <c r="AB909" s="53" t="s">
        <v>11</v>
      </c>
      <c r="AC909" s="10" t="str">
        <f t="shared" si="88"/>
        <v>tier - 2</v>
      </c>
      <c r="AE909" t="s">
        <v>16</v>
      </c>
      <c r="AF909" s="10" t="str">
        <f t="shared" si="89"/>
        <v>tier - 1</v>
      </c>
      <c r="AI909" t="s">
        <v>247</v>
      </c>
      <c r="AJ909" t="str">
        <f t="shared" si="86"/>
        <v>R1024</v>
      </c>
      <c r="AS909" s="110" t="s">
        <v>1463</v>
      </c>
      <c r="AT909" s="64">
        <v>33.880000000000003</v>
      </c>
      <c r="AU909" s="64">
        <v>10.78</v>
      </c>
      <c r="AV909" s="64" t="s">
        <v>2380</v>
      </c>
      <c r="AW909" s="64" t="s">
        <v>2380</v>
      </c>
      <c r="AX909" s="64" t="s">
        <v>2383</v>
      </c>
      <c r="AY909" s="64" t="s">
        <v>2380</v>
      </c>
      <c r="AZ909" s="64">
        <v>0</v>
      </c>
      <c r="BA909" s="109" t="s">
        <v>7393</v>
      </c>
      <c r="BB909" s="64" t="s">
        <v>10448</v>
      </c>
      <c r="BC909" s="69" t="s">
        <v>10444</v>
      </c>
    </row>
    <row r="910" spans="1:55" x14ac:dyDescent="0.35">
      <c r="A910" t="s">
        <v>1462</v>
      </c>
      <c r="B910">
        <v>32.01</v>
      </c>
      <c r="C910">
        <v>5.08</v>
      </c>
      <c r="D910" t="s">
        <v>2382</v>
      </c>
      <c r="E910" t="s">
        <v>2380</v>
      </c>
      <c r="F910" t="s">
        <v>2380</v>
      </c>
      <c r="G910">
        <v>1</v>
      </c>
      <c r="H910" t="s">
        <v>2380</v>
      </c>
      <c r="R910" s="64" t="s">
        <v>30</v>
      </c>
      <c r="S910" s="64">
        <v>1965</v>
      </c>
      <c r="U910" s="7" t="str">
        <f t="shared" si="84"/>
        <v>Dec</v>
      </c>
      <c r="V910" s="10">
        <f t="shared" si="85"/>
        <v>1965</v>
      </c>
      <c r="Y910" s="10" t="s">
        <v>2380</v>
      </c>
      <c r="Z910" s="10" t="str">
        <f t="shared" si="87"/>
        <v>No</v>
      </c>
      <c r="AB910" s="53" t="s">
        <v>11</v>
      </c>
      <c r="AC910" s="10" t="str">
        <f t="shared" si="88"/>
        <v>tier - 2</v>
      </c>
      <c r="AE910" t="s">
        <v>16</v>
      </c>
      <c r="AF910" s="10" t="str">
        <f t="shared" si="89"/>
        <v>tier - 1</v>
      </c>
      <c r="AI910" t="s">
        <v>13</v>
      </c>
      <c r="AJ910" t="str">
        <f t="shared" si="86"/>
        <v>R1013</v>
      </c>
      <c r="AS910" s="110" t="s">
        <v>1462</v>
      </c>
      <c r="AT910" s="64">
        <v>32.01</v>
      </c>
      <c r="AU910" s="64">
        <v>5.08</v>
      </c>
      <c r="AV910" s="64" t="s">
        <v>2380</v>
      </c>
      <c r="AW910" s="64" t="s">
        <v>2380</v>
      </c>
      <c r="AX910" s="64" t="s">
        <v>2383</v>
      </c>
      <c r="AY910" s="64" t="s">
        <v>2380</v>
      </c>
      <c r="AZ910" s="64">
        <v>1</v>
      </c>
      <c r="BA910" s="109" t="s">
        <v>7010</v>
      </c>
      <c r="BB910" s="64" t="s">
        <v>10450</v>
      </c>
      <c r="BC910" s="69" t="s">
        <v>10444</v>
      </c>
    </row>
    <row r="911" spans="1:55" x14ac:dyDescent="0.35">
      <c r="A911" t="s">
        <v>1461</v>
      </c>
      <c r="B911">
        <v>33.630000000000003</v>
      </c>
      <c r="C911">
        <v>11.39</v>
      </c>
      <c r="D911" t="s">
        <v>2380</v>
      </c>
      <c r="E911" t="s">
        <v>2380</v>
      </c>
      <c r="F911" t="s">
        <v>2380</v>
      </c>
      <c r="G911" t="s">
        <v>2381</v>
      </c>
      <c r="H911" t="s">
        <v>2380</v>
      </c>
      <c r="R911" s="64" t="s">
        <v>15</v>
      </c>
      <c r="S911" s="64">
        <v>1981</v>
      </c>
      <c r="U911" s="7" t="str">
        <f t="shared" si="84"/>
        <v>Nov</v>
      </c>
      <c r="V911" s="10">
        <f t="shared" si="85"/>
        <v>1981</v>
      </c>
      <c r="Y911" s="10" t="s">
        <v>2380</v>
      </c>
      <c r="Z911" s="10" t="str">
        <f t="shared" si="87"/>
        <v>No</v>
      </c>
      <c r="AB911" s="53" t="s">
        <v>11</v>
      </c>
      <c r="AC911" s="10" t="str">
        <f t="shared" si="88"/>
        <v>tier - 2</v>
      </c>
      <c r="AE911" t="s">
        <v>11</v>
      </c>
      <c r="AF911" s="10" t="str">
        <f t="shared" si="89"/>
        <v>tier - 2</v>
      </c>
      <c r="AI911" t="s">
        <v>42</v>
      </c>
      <c r="AJ911" t="str">
        <f t="shared" si="86"/>
        <v>R1011</v>
      </c>
      <c r="AS911" s="110" t="s">
        <v>1461</v>
      </c>
      <c r="AT911" s="64">
        <v>33.630000000000003</v>
      </c>
      <c r="AU911" s="64">
        <v>11.39</v>
      </c>
      <c r="AV911" s="64" t="s">
        <v>2380</v>
      </c>
      <c r="AW911" s="64" t="s">
        <v>2380</v>
      </c>
      <c r="AX911" s="64" t="s">
        <v>2380</v>
      </c>
      <c r="AY911" s="64" t="s">
        <v>2380</v>
      </c>
      <c r="AZ911" s="64">
        <v>0</v>
      </c>
      <c r="BA911" s="109" t="s">
        <v>7394</v>
      </c>
      <c r="BB911" s="64" t="s">
        <v>10448</v>
      </c>
      <c r="BC911" s="69" t="s">
        <v>10444</v>
      </c>
    </row>
    <row r="912" spans="1:55" x14ac:dyDescent="0.35">
      <c r="A912" t="s">
        <v>1460</v>
      </c>
      <c r="B912">
        <v>34.865000000000002</v>
      </c>
      <c r="C912">
        <v>5.35</v>
      </c>
      <c r="D912" t="s">
        <v>2382</v>
      </c>
      <c r="E912" t="s">
        <v>2380</v>
      </c>
      <c r="F912" t="s">
        <v>2380</v>
      </c>
      <c r="G912">
        <v>1</v>
      </c>
      <c r="H912" t="s">
        <v>2380</v>
      </c>
      <c r="R912" s="64" t="s">
        <v>10</v>
      </c>
      <c r="S912" s="64">
        <v>1993</v>
      </c>
      <c r="U912" s="7" t="str">
        <f t="shared" si="84"/>
        <v>Jul</v>
      </c>
      <c r="V912" s="10">
        <f t="shared" si="85"/>
        <v>1993</v>
      </c>
      <c r="Y912" s="10" t="s">
        <v>2380</v>
      </c>
      <c r="Z912" s="10" t="str">
        <f t="shared" si="87"/>
        <v>No</v>
      </c>
      <c r="AB912" s="53" t="s">
        <v>11</v>
      </c>
      <c r="AC912" s="10" t="str">
        <f t="shared" si="88"/>
        <v>tier - 2</v>
      </c>
      <c r="AE912" t="s">
        <v>11</v>
      </c>
      <c r="AF912" s="10" t="str">
        <f t="shared" si="89"/>
        <v>tier - 2</v>
      </c>
      <c r="AI912" t="s">
        <v>535</v>
      </c>
      <c r="AJ912" t="str">
        <f t="shared" si="86"/>
        <v>R1026</v>
      </c>
      <c r="AS912" s="110" t="s">
        <v>1460</v>
      </c>
      <c r="AT912" s="64">
        <v>34.865000000000002</v>
      </c>
      <c r="AU912" s="64">
        <v>5.35</v>
      </c>
      <c r="AV912" s="64" t="s">
        <v>2380</v>
      </c>
      <c r="AW912" s="64" t="s">
        <v>2380</v>
      </c>
      <c r="AX912" s="64" t="s">
        <v>2383</v>
      </c>
      <c r="AY912" s="64" t="s">
        <v>2380</v>
      </c>
      <c r="AZ912" s="64">
        <v>1</v>
      </c>
      <c r="BA912" s="109" t="s">
        <v>7395</v>
      </c>
      <c r="BB912" s="64" t="s">
        <v>10450</v>
      </c>
      <c r="BC912" s="69" t="s">
        <v>10444</v>
      </c>
    </row>
    <row r="913" spans="1:55" x14ac:dyDescent="0.35">
      <c r="A913" t="s">
        <v>1459</v>
      </c>
      <c r="B913">
        <v>43.11</v>
      </c>
      <c r="C913">
        <v>5.6</v>
      </c>
      <c r="D913" t="s">
        <v>2380</v>
      </c>
      <c r="E913" t="s">
        <v>2380</v>
      </c>
      <c r="F913" t="s">
        <v>2380</v>
      </c>
      <c r="G913" t="s">
        <v>2381</v>
      </c>
      <c r="H913" t="s">
        <v>2380</v>
      </c>
      <c r="R913" s="64" t="s">
        <v>30</v>
      </c>
      <c r="S913" s="64">
        <v>1965</v>
      </c>
      <c r="U913" s="7" t="str">
        <f t="shared" si="84"/>
        <v>Dec</v>
      </c>
      <c r="V913" s="10">
        <f t="shared" si="85"/>
        <v>1965</v>
      </c>
      <c r="Y913" s="10" t="s">
        <v>2380</v>
      </c>
      <c r="Z913" s="10" t="str">
        <f t="shared" si="87"/>
        <v>No</v>
      </c>
      <c r="AB913" s="53" t="s">
        <v>11</v>
      </c>
      <c r="AC913" s="10" t="str">
        <f t="shared" si="88"/>
        <v>tier - 2</v>
      </c>
      <c r="AE913" t="s">
        <v>12</v>
      </c>
      <c r="AF913" s="10" t="str">
        <f t="shared" si="89"/>
        <v>tier - 3</v>
      </c>
      <c r="AI913" t="s">
        <v>13</v>
      </c>
      <c r="AJ913" t="str">
        <f t="shared" si="86"/>
        <v>R1013</v>
      </c>
      <c r="AS913" s="110" t="s">
        <v>1459</v>
      </c>
      <c r="AT913" s="64">
        <v>43.11</v>
      </c>
      <c r="AU913" s="64">
        <v>5.6</v>
      </c>
      <c r="AV913" s="64" t="s">
        <v>2380</v>
      </c>
      <c r="AW913" s="64" t="s">
        <v>2380</v>
      </c>
      <c r="AX913" s="64" t="s">
        <v>2380</v>
      </c>
      <c r="AY913" s="64" t="s">
        <v>2380</v>
      </c>
      <c r="AZ913" s="64">
        <v>0</v>
      </c>
      <c r="BA913" s="109" t="s">
        <v>7082</v>
      </c>
      <c r="BB913" s="64" t="s">
        <v>10450</v>
      </c>
      <c r="BC913" s="69" t="s">
        <v>10444</v>
      </c>
    </row>
    <row r="914" spans="1:55" x14ac:dyDescent="0.35">
      <c r="A914" t="s">
        <v>1458</v>
      </c>
      <c r="B914">
        <v>30.305</v>
      </c>
      <c r="C914">
        <v>4.2699999999999996</v>
      </c>
      <c r="D914" t="s">
        <v>2382</v>
      </c>
      <c r="E914" t="s">
        <v>2380</v>
      </c>
      <c r="F914" t="s">
        <v>2380</v>
      </c>
      <c r="G914">
        <v>1</v>
      </c>
      <c r="H914" t="s">
        <v>2380</v>
      </c>
      <c r="R914" s="64" t="s">
        <v>20</v>
      </c>
      <c r="S914" s="64">
        <v>1983</v>
      </c>
      <c r="U914" s="7" t="str">
        <f t="shared" si="84"/>
        <v>Sep</v>
      </c>
      <c r="V914" s="10">
        <f t="shared" si="85"/>
        <v>1983</v>
      </c>
      <c r="Y914" s="10" t="s">
        <v>2380</v>
      </c>
      <c r="Z914" s="10" t="str">
        <f t="shared" si="87"/>
        <v>No</v>
      </c>
      <c r="AB914" s="53" t="s">
        <v>12</v>
      </c>
      <c r="AC914" s="10" t="str">
        <f t="shared" si="88"/>
        <v>tier - 3</v>
      </c>
      <c r="AE914" t="s">
        <v>12</v>
      </c>
      <c r="AF914" s="10" t="str">
        <f t="shared" si="89"/>
        <v>tier - 3</v>
      </c>
      <c r="AI914" t="s">
        <v>42</v>
      </c>
      <c r="AJ914" t="str">
        <f t="shared" si="86"/>
        <v>R1011</v>
      </c>
      <c r="AS914" s="110" t="s">
        <v>1458</v>
      </c>
      <c r="AT914" s="64">
        <v>30.305</v>
      </c>
      <c r="AU914" s="64">
        <v>4.2699999999999996</v>
      </c>
      <c r="AV914" s="64" t="s">
        <v>2380</v>
      </c>
      <c r="AW914" s="64" t="s">
        <v>2380</v>
      </c>
      <c r="AX914" s="64" t="s">
        <v>2383</v>
      </c>
      <c r="AY914" s="64" t="s">
        <v>2380</v>
      </c>
      <c r="AZ914" s="64">
        <v>1</v>
      </c>
      <c r="BA914" s="109" t="s">
        <v>6816</v>
      </c>
      <c r="BB914" s="64" t="s">
        <v>10450</v>
      </c>
      <c r="BC914" s="69" t="s">
        <v>10444</v>
      </c>
    </row>
    <row r="915" spans="1:55" x14ac:dyDescent="0.35">
      <c r="A915" t="s">
        <v>1457</v>
      </c>
      <c r="B915">
        <v>25.175000000000001</v>
      </c>
      <c r="C915">
        <v>5.57</v>
      </c>
      <c r="D915" t="s">
        <v>2382</v>
      </c>
      <c r="E915" t="s">
        <v>2380</v>
      </c>
      <c r="F915" t="s">
        <v>2380</v>
      </c>
      <c r="G915">
        <v>1</v>
      </c>
      <c r="H915" t="s">
        <v>2380</v>
      </c>
      <c r="R915" s="64" t="s">
        <v>15</v>
      </c>
      <c r="S915" s="64">
        <v>1978</v>
      </c>
      <c r="U915" s="7" t="str">
        <f t="shared" si="84"/>
        <v>Nov</v>
      </c>
      <c r="V915" s="10">
        <f t="shared" si="85"/>
        <v>1978</v>
      </c>
      <c r="Y915" s="10" t="s">
        <v>2380</v>
      </c>
      <c r="Z915" s="10" t="str">
        <f t="shared" si="87"/>
        <v>No</v>
      </c>
      <c r="AB915" s="53" t="s">
        <v>11</v>
      </c>
      <c r="AC915" s="10" t="str">
        <f t="shared" si="88"/>
        <v>tier - 2</v>
      </c>
      <c r="AE915" t="s">
        <v>16</v>
      </c>
      <c r="AF915" s="10" t="str">
        <f t="shared" si="89"/>
        <v>tier - 1</v>
      </c>
      <c r="AI915" t="s">
        <v>23</v>
      </c>
      <c r="AJ915" t="str">
        <f t="shared" si="86"/>
        <v>R1012</v>
      </c>
      <c r="AS915" s="110" t="s">
        <v>1457</v>
      </c>
      <c r="AT915" s="64">
        <v>25.175000000000001</v>
      </c>
      <c r="AU915" s="64">
        <v>5.57</v>
      </c>
      <c r="AV915" s="64" t="s">
        <v>2380</v>
      </c>
      <c r="AW915" s="64" t="s">
        <v>2380</v>
      </c>
      <c r="AX915" s="64" t="s">
        <v>2383</v>
      </c>
      <c r="AY915" s="64" t="s">
        <v>2380</v>
      </c>
      <c r="AZ915" s="64">
        <v>1</v>
      </c>
      <c r="BA915" s="109" t="s">
        <v>7396</v>
      </c>
      <c r="BB915" s="64" t="s">
        <v>10450</v>
      </c>
      <c r="BC915" s="69" t="s">
        <v>10445</v>
      </c>
    </row>
    <row r="916" spans="1:55" x14ac:dyDescent="0.35">
      <c r="A916" t="s">
        <v>1456</v>
      </c>
      <c r="B916">
        <v>26.8</v>
      </c>
      <c r="C916">
        <v>5.68</v>
      </c>
      <c r="D916" t="s">
        <v>2382</v>
      </c>
      <c r="E916" t="s">
        <v>2380</v>
      </c>
      <c r="F916" t="s">
        <v>2380</v>
      </c>
      <c r="G916">
        <v>1</v>
      </c>
      <c r="H916" t="s">
        <v>2380</v>
      </c>
      <c r="R916" s="64" t="s">
        <v>30</v>
      </c>
      <c r="S916" s="64">
        <v>1978</v>
      </c>
      <c r="U916" s="7" t="str">
        <f t="shared" si="84"/>
        <v>Dec</v>
      </c>
      <c r="V916" s="10">
        <f t="shared" si="85"/>
        <v>1978</v>
      </c>
      <c r="Y916" s="10" t="s">
        <v>2380</v>
      </c>
      <c r="Z916" s="10" t="str">
        <f t="shared" si="87"/>
        <v>No</v>
      </c>
      <c r="AB916" s="53" t="s">
        <v>11</v>
      </c>
      <c r="AC916" s="10" t="str">
        <f t="shared" si="88"/>
        <v>tier - 2</v>
      </c>
      <c r="AE916" t="s">
        <v>11</v>
      </c>
      <c r="AF916" s="10" t="str">
        <f t="shared" si="89"/>
        <v>tier - 2</v>
      </c>
      <c r="AI916" t="s">
        <v>23</v>
      </c>
      <c r="AJ916" t="str">
        <f t="shared" si="86"/>
        <v>R1012</v>
      </c>
      <c r="AS916" s="110" t="s">
        <v>1456</v>
      </c>
      <c r="AT916" s="64">
        <v>26.8</v>
      </c>
      <c r="AU916" s="64">
        <v>5.68</v>
      </c>
      <c r="AV916" s="64" t="s">
        <v>2380</v>
      </c>
      <c r="AW916" s="64" t="s">
        <v>2380</v>
      </c>
      <c r="AX916" s="64" t="s">
        <v>2383</v>
      </c>
      <c r="AY916" s="64" t="s">
        <v>2380</v>
      </c>
      <c r="AZ916" s="64">
        <v>1</v>
      </c>
      <c r="BA916" s="109" t="s">
        <v>7397</v>
      </c>
      <c r="BB916" s="64" t="s">
        <v>10450</v>
      </c>
      <c r="BC916" s="69" t="s">
        <v>10445</v>
      </c>
    </row>
    <row r="917" spans="1:55" x14ac:dyDescent="0.35">
      <c r="A917" t="s">
        <v>1455</v>
      </c>
      <c r="B917">
        <v>21.78</v>
      </c>
      <c r="C917">
        <v>5.3</v>
      </c>
      <c r="D917" t="s">
        <v>2380</v>
      </c>
      <c r="E917" t="s">
        <v>2382</v>
      </c>
      <c r="F917" t="s">
        <v>2380</v>
      </c>
      <c r="G917">
        <v>1</v>
      </c>
      <c r="H917" t="s">
        <v>2380</v>
      </c>
      <c r="R917" s="64" t="s">
        <v>35</v>
      </c>
      <c r="S917" s="64">
        <v>1977</v>
      </c>
      <c r="U917" s="7" t="str">
        <f t="shared" si="84"/>
        <v>Aug</v>
      </c>
      <c r="V917" s="10">
        <f t="shared" si="85"/>
        <v>1977</v>
      </c>
      <c r="Y917" s="10" t="s">
        <v>2380</v>
      </c>
      <c r="Z917" s="10" t="str">
        <f t="shared" si="87"/>
        <v>No</v>
      </c>
      <c r="AB917" s="53" t="s">
        <v>12</v>
      </c>
      <c r="AC917" s="10" t="str">
        <f t="shared" si="88"/>
        <v>tier - 3</v>
      </c>
      <c r="AE917" t="s">
        <v>11</v>
      </c>
      <c r="AF917" s="10" t="str">
        <f t="shared" si="89"/>
        <v>tier - 2</v>
      </c>
      <c r="AI917" t="s">
        <v>42</v>
      </c>
      <c r="AJ917" t="str">
        <f t="shared" si="86"/>
        <v>R1011</v>
      </c>
      <c r="AS917" s="110" t="s">
        <v>1455</v>
      </c>
      <c r="AT917" s="64">
        <v>21.78</v>
      </c>
      <c r="AU917" s="64">
        <v>5.3</v>
      </c>
      <c r="AV917" s="64" t="s">
        <v>2382</v>
      </c>
      <c r="AW917" s="64" t="s">
        <v>2380</v>
      </c>
      <c r="AX917" s="64" t="s">
        <v>2380</v>
      </c>
      <c r="AY917" s="64" t="s">
        <v>2380</v>
      </c>
      <c r="AZ917" s="64">
        <v>1</v>
      </c>
      <c r="BA917" s="109" t="s">
        <v>7398</v>
      </c>
      <c r="BB917" s="64" t="s">
        <v>10450</v>
      </c>
      <c r="BC917" s="69" t="s">
        <v>10446</v>
      </c>
    </row>
    <row r="918" spans="1:55" x14ac:dyDescent="0.35">
      <c r="A918" t="s">
        <v>1454</v>
      </c>
      <c r="B918">
        <v>30.14</v>
      </c>
      <c r="C918">
        <v>9.4499999999999993</v>
      </c>
      <c r="D918" t="s">
        <v>2382</v>
      </c>
      <c r="E918" t="s">
        <v>2380</v>
      </c>
      <c r="F918" t="s">
        <v>2380</v>
      </c>
      <c r="G918" t="s">
        <v>2381</v>
      </c>
      <c r="H918" t="s">
        <v>2380</v>
      </c>
      <c r="R918" s="64" t="s">
        <v>20</v>
      </c>
      <c r="S918" s="64">
        <v>1979</v>
      </c>
      <c r="U918" s="7" t="str">
        <f t="shared" si="84"/>
        <v>Sep</v>
      </c>
      <c r="V918" s="10">
        <f t="shared" si="85"/>
        <v>1979</v>
      </c>
      <c r="Y918" s="10" t="s">
        <v>2380</v>
      </c>
      <c r="Z918" s="10" t="str">
        <f t="shared" si="87"/>
        <v>No</v>
      </c>
      <c r="AB918" s="53" t="s">
        <v>11</v>
      </c>
      <c r="AC918" s="10" t="str">
        <f t="shared" si="88"/>
        <v>tier - 2</v>
      </c>
      <c r="AE918" t="s">
        <v>11</v>
      </c>
      <c r="AF918" s="10" t="str">
        <f t="shared" si="89"/>
        <v>tier - 2</v>
      </c>
      <c r="AI918" t="s">
        <v>42</v>
      </c>
      <c r="AJ918" t="str">
        <f t="shared" si="86"/>
        <v>R1011</v>
      </c>
      <c r="AS918" s="110" t="s">
        <v>1454</v>
      </c>
      <c r="AT918" s="64">
        <v>30.14</v>
      </c>
      <c r="AU918" s="64">
        <v>9.4499999999999993</v>
      </c>
      <c r="AV918" s="64" t="s">
        <v>2380</v>
      </c>
      <c r="AW918" s="64" t="s">
        <v>2380</v>
      </c>
      <c r="AX918" s="64" t="s">
        <v>2383</v>
      </c>
      <c r="AY918" s="64" t="s">
        <v>2380</v>
      </c>
      <c r="AZ918" s="64">
        <v>0</v>
      </c>
      <c r="BA918" s="109" t="s">
        <v>7399</v>
      </c>
      <c r="BB918" s="64" t="s">
        <v>10448</v>
      </c>
      <c r="BC918" s="69" t="s">
        <v>10444</v>
      </c>
    </row>
    <row r="919" spans="1:55" x14ac:dyDescent="0.35">
      <c r="A919" t="s">
        <v>1453</v>
      </c>
      <c r="B919">
        <v>29.7</v>
      </c>
      <c r="C919">
        <v>6.79</v>
      </c>
      <c r="D919" t="s">
        <v>2382</v>
      </c>
      <c r="E919" t="s">
        <v>2380</v>
      </c>
      <c r="F919" t="s">
        <v>2380</v>
      </c>
      <c r="G919" t="s">
        <v>2381</v>
      </c>
      <c r="H919" t="s">
        <v>2380</v>
      </c>
      <c r="R919" s="64" t="s">
        <v>10</v>
      </c>
      <c r="S919" s="64">
        <v>1980</v>
      </c>
      <c r="U919" s="7" t="str">
        <f t="shared" si="84"/>
        <v>Jul</v>
      </c>
      <c r="V919" s="10">
        <f t="shared" si="85"/>
        <v>1980</v>
      </c>
      <c r="Y919" s="10" t="s">
        <v>2380</v>
      </c>
      <c r="Z919" s="10" t="str">
        <f t="shared" si="87"/>
        <v>No</v>
      </c>
      <c r="AB919" s="53" t="s">
        <v>11</v>
      </c>
      <c r="AC919" s="10" t="str">
        <f t="shared" si="88"/>
        <v>tier - 2</v>
      </c>
      <c r="AE919" t="s">
        <v>11</v>
      </c>
      <c r="AF919" s="10" t="str">
        <f t="shared" si="89"/>
        <v>tier - 2</v>
      </c>
      <c r="AI919" t="s">
        <v>23</v>
      </c>
      <c r="AJ919" t="str">
        <f t="shared" si="86"/>
        <v>R1012</v>
      </c>
      <c r="AS919" s="110" t="s">
        <v>1453</v>
      </c>
      <c r="AT919" s="64">
        <v>29.7</v>
      </c>
      <c r="AU919" s="64">
        <v>6.79</v>
      </c>
      <c r="AV919" s="64" t="s">
        <v>2380</v>
      </c>
      <c r="AW919" s="64" t="s">
        <v>2380</v>
      </c>
      <c r="AX919" s="64" t="s">
        <v>2383</v>
      </c>
      <c r="AY919" s="64" t="s">
        <v>2380</v>
      </c>
      <c r="AZ919" s="64">
        <v>0</v>
      </c>
      <c r="BA919" s="109" t="s">
        <v>7090</v>
      </c>
      <c r="BB919" s="64" t="s">
        <v>10448</v>
      </c>
      <c r="BC919" s="69" t="s">
        <v>10445</v>
      </c>
    </row>
    <row r="920" spans="1:55" x14ac:dyDescent="0.35">
      <c r="A920" t="s">
        <v>1452</v>
      </c>
      <c r="B920">
        <v>32.395000000000003</v>
      </c>
      <c r="C920">
        <v>11.1</v>
      </c>
      <c r="D920" t="s">
        <v>2382</v>
      </c>
      <c r="E920" t="s">
        <v>2380</v>
      </c>
      <c r="F920" t="s">
        <v>2380</v>
      </c>
      <c r="G920" t="s">
        <v>2381</v>
      </c>
      <c r="H920" t="s">
        <v>2380</v>
      </c>
      <c r="R920" s="64" t="s">
        <v>20</v>
      </c>
      <c r="S920" s="64">
        <v>1977</v>
      </c>
      <c r="U920" s="7" t="str">
        <f t="shared" si="84"/>
        <v>Sep</v>
      </c>
      <c r="V920" s="10">
        <f t="shared" si="85"/>
        <v>1977</v>
      </c>
      <c r="Y920" s="10" t="s">
        <v>2380</v>
      </c>
      <c r="Z920" s="10" t="str">
        <f t="shared" si="87"/>
        <v>No</v>
      </c>
      <c r="AB920" s="53" t="s">
        <v>11</v>
      </c>
      <c r="AC920" s="10" t="str">
        <f t="shared" si="88"/>
        <v>tier - 2</v>
      </c>
      <c r="AE920" t="s">
        <v>12</v>
      </c>
      <c r="AF920" s="10" t="str">
        <f t="shared" si="89"/>
        <v>tier - 3</v>
      </c>
      <c r="AI920" t="s">
        <v>42</v>
      </c>
      <c r="AJ920" t="str">
        <f t="shared" si="86"/>
        <v>R1011</v>
      </c>
      <c r="AS920" s="110" t="s">
        <v>1452</v>
      </c>
      <c r="AT920" s="64">
        <v>32.395000000000003</v>
      </c>
      <c r="AU920" s="64">
        <v>11.1</v>
      </c>
      <c r="AV920" s="64" t="s">
        <v>2380</v>
      </c>
      <c r="AW920" s="64" t="s">
        <v>2380</v>
      </c>
      <c r="AX920" s="64" t="s">
        <v>2383</v>
      </c>
      <c r="AY920" s="64" t="s">
        <v>2380</v>
      </c>
      <c r="AZ920" s="64">
        <v>0</v>
      </c>
      <c r="BA920" s="109" t="s">
        <v>6788</v>
      </c>
      <c r="BB920" s="64" t="s">
        <v>10448</v>
      </c>
      <c r="BC920" s="69" t="s">
        <v>10444</v>
      </c>
    </row>
    <row r="921" spans="1:55" x14ac:dyDescent="0.35">
      <c r="A921" t="s">
        <v>1451</v>
      </c>
      <c r="B921">
        <v>36.64</v>
      </c>
      <c r="C921">
        <v>7.26</v>
      </c>
      <c r="D921" t="s">
        <v>2380</v>
      </c>
      <c r="E921" t="s">
        <v>2380</v>
      </c>
      <c r="F921" t="s">
        <v>2380</v>
      </c>
      <c r="G921" t="s">
        <v>2381</v>
      </c>
      <c r="H921" t="s">
        <v>2380</v>
      </c>
      <c r="R921" s="64" t="s">
        <v>20</v>
      </c>
      <c r="S921" s="64">
        <v>1977</v>
      </c>
      <c r="U921" s="7" t="str">
        <f t="shared" si="84"/>
        <v>Sep</v>
      </c>
      <c r="V921" s="10">
        <f t="shared" si="85"/>
        <v>1977</v>
      </c>
      <c r="Y921" s="10" t="s">
        <v>2380</v>
      </c>
      <c r="Z921" s="10" t="str">
        <f t="shared" si="87"/>
        <v>No</v>
      </c>
      <c r="AB921" s="53" t="s">
        <v>12</v>
      </c>
      <c r="AC921" s="10" t="str">
        <f t="shared" si="88"/>
        <v>tier - 3</v>
      </c>
      <c r="AE921" t="s">
        <v>11</v>
      </c>
      <c r="AF921" s="10" t="str">
        <f t="shared" si="89"/>
        <v>tier - 2</v>
      </c>
      <c r="AI921" t="s">
        <v>356</v>
      </c>
      <c r="AJ921" t="str">
        <f t="shared" si="86"/>
        <v>R1017</v>
      </c>
      <c r="AS921" s="110" t="s">
        <v>1451</v>
      </c>
      <c r="AT921" s="64">
        <v>36.64</v>
      </c>
      <c r="AU921" s="64">
        <v>7.26</v>
      </c>
      <c r="AV921" s="64" t="s">
        <v>2380</v>
      </c>
      <c r="AW921" s="64" t="s">
        <v>2380</v>
      </c>
      <c r="AX921" s="64" t="s">
        <v>2380</v>
      </c>
      <c r="AY921" s="64" t="s">
        <v>2380</v>
      </c>
      <c r="AZ921" s="64">
        <v>0</v>
      </c>
      <c r="BA921" s="109" t="s">
        <v>7400</v>
      </c>
      <c r="BB921" s="64" t="s">
        <v>10448</v>
      </c>
      <c r="BC921" s="69" t="s">
        <v>10444</v>
      </c>
    </row>
    <row r="922" spans="1:55" x14ac:dyDescent="0.35">
      <c r="A922" t="s">
        <v>1450</v>
      </c>
      <c r="B922">
        <v>39.049999999999997</v>
      </c>
      <c r="C922">
        <v>5.27</v>
      </c>
      <c r="D922" t="s">
        <v>2382</v>
      </c>
      <c r="E922" t="s">
        <v>2380</v>
      </c>
      <c r="F922" t="s">
        <v>2380</v>
      </c>
      <c r="G922">
        <v>1</v>
      </c>
      <c r="H922" t="s">
        <v>2380</v>
      </c>
      <c r="R922" s="64" t="s">
        <v>18</v>
      </c>
      <c r="S922" s="64">
        <v>2001</v>
      </c>
      <c r="U922" s="7" t="str">
        <f t="shared" si="84"/>
        <v>Jun</v>
      </c>
      <c r="V922" s="10">
        <f t="shared" si="85"/>
        <v>2001</v>
      </c>
      <c r="Y922" s="10" t="s">
        <v>2380</v>
      </c>
      <c r="Z922" s="10" t="str">
        <f t="shared" si="87"/>
        <v>No</v>
      </c>
      <c r="AB922" s="53" t="s">
        <v>12</v>
      </c>
      <c r="AC922" s="10" t="str">
        <f t="shared" si="88"/>
        <v>tier - 3</v>
      </c>
      <c r="AE922" t="s">
        <v>11</v>
      </c>
      <c r="AF922" s="10" t="str">
        <f t="shared" si="89"/>
        <v>tier - 2</v>
      </c>
      <c r="AI922" t="s">
        <v>23</v>
      </c>
      <c r="AJ922" t="str">
        <f t="shared" si="86"/>
        <v>R1012</v>
      </c>
      <c r="AS922" s="110" t="s">
        <v>1450</v>
      </c>
      <c r="AT922" s="64">
        <v>39.049999999999997</v>
      </c>
      <c r="AU922" s="64">
        <v>5.27</v>
      </c>
      <c r="AV922" s="64" t="s">
        <v>2380</v>
      </c>
      <c r="AW922" s="64" t="s">
        <v>2380</v>
      </c>
      <c r="AX922" s="64" t="s">
        <v>2383</v>
      </c>
      <c r="AY922" s="64" t="s">
        <v>2380</v>
      </c>
      <c r="AZ922" s="64">
        <v>1</v>
      </c>
      <c r="BA922" s="109" t="s">
        <v>7401</v>
      </c>
      <c r="BB922" s="64" t="s">
        <v>10450</v>
      </c>
      <c r="BC922" s="69" t="s">
        <v>10444</v>
      </c>
    </row>
    <row r="923" spans="1:55" x14ac:dyDescent="0.35">
      <c r="A923" t="s">
        <v>1449</v>
      </c>
      <c r="B923">
        <v>33.1</v>
      </c>
      <c r="C923">
        <v>5.46</v>
      </c>
      <c r="D923" t="s">
        <v>2382</v>
      </c>
      <c r="E923" t="s">
        <v>2380</v>
      </c>
      <c r="F923" t="s">
        <v>2380</v>
      </c>
      <c r="G923">
        <v>1</v>
      </c>
      <c r="H923" t="s">
        <v>2380</v>
      </c>
      <c r="R923" s="64" t="s">
        <v>35</v>
      </c>
      <c r="S923" s="64">
        <v>1967</v>
      </c>
      <c r="U923" s="7" t="str">
        <f t="shared" si="84"/>
        <v>Aug</v>
      </c>
      <c r="V923" s="10">
        <f t="shared" si="85"/>
        <v>1967</v>
      </c>
      <c r="Y923" s="10" t="s">
        <v>2380</v>
      </c>
      <c r="Z923" s="10" t="str">
        <f t="shared" si="87"/>
        <v>No</v>
      </c>
      <c r="AB923" s="53" t="s">
        <v>11</v>
      </c>
      <c r="AC923" s="10" t="str">
        <f t="shared" si="88"/>
        <v>tier - 2</v>
      </c>
      <c r="AE923" t="s">
        <v>12</v>
      </c>
      <c r="AF923" s="10" t="str">
        <f t="shared" si="89"/>
        <v>tier - 3</v>
      </c>
      <c r="AI923" t="s">
        <v>13</v>
      </c>
      <c r="AJ923" t="str">
        <f t="shared" si="86"/>
        <v>R1013</v>
      </c>
      <c r="AS923" s="110" t="s">
        <v>1449</v>
      </c>
      <c r="AT923" s="64">
        <v>33.1</v>
      </c>
      <c r="AU923" s="64">
        <v>5.46</v>
      </c>
      <c r="AV923" s="64" t="s">
        <v>2380</v>
      </c>
      <c r="AW923" s="64" t="s">
        <v>2380</v>
      </c>
      <c r="AX923" s="64" t="s">
        <v>2383</v>
      </c>
      <c r="AY923" s="64" t="s">
        <v>2380</v>
      </c>
      <c r="AZ923" s="64">
        <v>1</v>
      </c>
      <c r="BA923" s="109" t="s">
        <v>7402</v>
      </c>
      <c r="BB923" s="64" t="s">
        <v>10450</v>
      </c>
      <c r="BC923" s="69" t="s">
        <v>10444</v>
      </c>
    </row>
    <row r="924" spans="1:55" x14ac:dyDescent="0.35">
      <c r="A924" t="s">
        <v>1448</v>
      </c>
      <c r="B924">
        <v>31.824999999999999</v>
      </c>
      <c r="C924">
        <v>8.1300000000000008</v>
      </c>
      <c r="D924" t="s">
        <v>2380</v>
      </c>
      <c r="E924" t="s">
        <v>2380</v>
      </c>
      <c r="F924" t="s">
        <v>2380</v>
      </c>
      <c r="G924" t="s">
        <v>2381</v>
      </c>
      <c r="H924" t="s">
        <v>2380</v>
      </c>
      <c r="R924" s="64" t="s">
        <v>18</v>
      </c>
      <c r="S924" s="64">
        <v>1996</v>
      </c>
      <c r="U924" s="7" t="str">
        <f t="shared" si="84"/>
        <v>Jun</v>
      </c>
      <c r="V924" s="10">
        <f t="shared" si="85"/>
        <v>1996</v>
      </c>
      <c r="Y924" s="10" t="s">
        <v>2380</v>
      </c>
      <c r="Z924" s="10" t="str">
        <f t="shared" si="87"/>
        <v>No</v>
      </c>
      <c r="AB924" s="53" t="s">
        <v>12</v>
      </c>
      <c r="AC924" s="10" t="str">
        <f t="shared" si="88"/>
        <v>tier - 3</v>
      </c>
      <c r="AE924" t="s">
        <v>16</v>
      </c>
      <c r="AF924" s="10" t="str">
        <f t="shared" si="89"/>
        <v>tier - 1</v>
      </c>
      <c r="AI924" t="s">
        <v>23</v>
      </c>
      <c r="AJ924" t="str">
        <f t="shared" si="86"/>
        <v>R1012</v>
      </c>
      <c r="AS924" s="110" t="s">
        <v>1448</v>
      </c>
      <c r="AT924" s="64">
        <v>31.824999999999999</v>
      </c>
      <c r="AU924" s="64">
        <v>8.1300000000000008</v>
      </c>
      <c r="AV924" s="64" t="s">
        <v>2380</v>
      </c>
      <c r="AW924" s="64" t="s">
        <v>2380</v>
      </c>
      <c r="AX924" s="64" t="s">
        <v>2380</v>
      </c>
      <c r="AY924" s="64" t="s">
        <v>2380</v>
      </c>
      <c r="AZ924" s="64">
        <v>0</v>
      </c>
      <c r="BA924" s="109" t="s">
        <v>7403</v>
      </c>
      <c r="BB924" s="64" t="s">
        <v>10448</v>
      </c>
      <c r="BC924" s="69" t="s">
        <v>10444</v>
      </c>
    </row>
    <row r="925" spans="1:55" x14ac:dyDescent="0.35">
      <c r="A925" t="s">
        <v>1447</v>
      </c>
      <c r="B925">
        <v>29</v>
      </c>
      <c r="C925">
        <v>4.25</v>
      </c>
      <c r="D925" t="s">
        <v>2382</v>
      </c>
      <c r="E925" t="s">
        <v>2380</v>
      </c>
      <c r="F925" t="s">
        <v>2380</v>
      </c>
      <c r="G925">
        <v>1</v>
      </c>
      <c r="H925" t="s">
        <v>2380</v>
      </c>
      <c r="R925" s="64" t="s">
        <v>30</v>
      </c>
      <c r="S925" s="64">
        <v>1988</v>
      </c>
      <c r="U925" s="7" t="str">
        <f t="shared" si="84"/>
        <v>Dec</v>
      </c>
      <c r="V925" s="10">
        <f t="shared" si="85"/>
        <v>1988</v>
      </c>
      <c r="Y925" s="10" t="s">
        <v>2380</v>
      </c>
      <c r="Z925" s="10" t="str">
        <f t="shared" si="87"/>
        <v>No</v>
      </c>
      <c r="AB925" s="53" t="s">
        <v>12</v>
      </c>
      <c r="AC925" s="10" t="str">
        <f t="shared" si="88"/>
        <v>tier - 3</v>
      </c>
      <c r="AE925" t="s">
        <v>12</v>
      </c>
      <c r="AF925" s="10" t="str">
        <f t="shared" si="89"/>
        <v>tier - 3</v>
      </c>
      <c r="AI925" t="s">
        <v>200</v>
      </c>
      <c r="AJ925" t="str">
        <f t="shared" si="86"/>
        <v>R1025</v>
      </c>
      <c r="AS925" s="110" t="s">
        <v>1447</v>
      </c>
      <c r="AT925" s="64">
        <v>29</v>
      </c>
      <c r="AU925" s="64">
        <v>4.25</v>
      </c>
      <c r="AV925" s="64" t="s">
        <v>2380</v>
      </c>
      <c r="AW925" s="64" t="s">
        <v>2380</v>
      </c>
      <c r="AX925" s="64" t="s">
        <v>2383</v>
      </c>
      <c r="AY925" s="64" t="s">
        <v>2380</v>
      </c>
      <c r="AZ925" s="64">
        <v>1</v>
      </c>
      <c r="BA925" s="109" t="s">
        <v>7404</v>
      </c>
      <c r="BB925" s="64" t="s">
        <v>10450</v>
      </c>
      <c r="BC925" s="69" t="s">
        <v>10445</v>
      </c>
    </row>
    <row r="926" spans="1:55" x14ac:dyDescent="0.35">
      <c r="A926" t="s">
        <v>1446</v>
      </c>
      <c r="B926">
        <v>30.495000000000001</v>
      </c>
      <c r="C926">
        <v>8.68</v>
      </c>
      <c r="D926" t="s">
        <v>2380</v>
      </c>
      <c r="E926" t="s">
        <v>2380</v>
      </c>
      <c r="F926" t="s">
        <v>2380</v>
      </c>
      <c r="G926" t="s">
        <v>2381</v>
      </c>
      <c r="H926" t="s">
        <v>2380</v>
      </c>
      <c r="R926" s="64" t="s">
        <v>37</v>
      </c>
      <c r="S926" s="64">
        <v>1997</v>
      </c>
      <c r="U926" s="7" t="str">
        <f t="shared" si="84"/>
        <v>Oct</v>
      </c>
      <c r="V926" s="10">
        <f t="shared" si="85"/>
        <v>1997</v>
      </c>
      <c r="Y926" s="10" t="s">
        <v>2380</v>
      </c>
      <c r="Z926" s="10" t="str">
        <f t="shared" si="87"/>
        <v>No</v>
      </c>
      <c r="AB926" s="53" t="s">
        <v>11</v>
      </c>
      <c r="AC926" s="10" t="str">
        <f t="shared" si="88"/>
        <v>tier - 2</v>
      </c>
      <c r="AE926" t="s">
        <v>11</v>
      </c>
      <c r="AF926" s="10" t="str">
        <f t="shared" si="89"/>
        <v>tier - 2</v>
      </c>
      <c r="AI926" t="s">
        <v>23</v>
      </c>
      <c r="AJ926" t="str">
        <f t="shared" si="86"/>
        <v>R1012</v>
      </c>
      <c r="AS926" s="110" t="s">
        <v>1446</v>
      </c>
      <c r="AT926" s="64">
        <v>30.495000000000001</v>
      </c>
      <c r="AU926" s="64">
        <v>8.68</v>
      </c>
      <c r="AV926" s="64" t="s">
        <v>2380</v>
      </c>
      <c r="AW926" s="64" t="s">
        <v>2380</v>
      </c>
      <c r="AX926" s="64" t="s">
        <v>2380</v>
      </c>
      <c r="AY926" s="64" t="s">
        <v>2380</v>
      </c>
      <c r="AZ926" s="64">
        <v>0</v>
      </c>
      <c r="BA926" s="109" t="s">
        <v>7405</v>
      </c>
      <c r="BB926" s="64" t="s">
        <v>10448</v>
      </c>
      <c r="BC926" s="69" t="s">
        <v>10444</v>
      </c>
    </row>
    <row r="927" spans="1:55" x14ac:dyDescent="0.35">
      <c r="A927" t="s">
        <v>1445</v>
      </c>
      <c r="B927">
        <v>25.2</v>
      </c>
      <c r="C927">
        <v>6.25</v>
      </c>
      <c r="D927" t="s">
        <v>2382</v>
      </c>
      <c r="E927" t="s">
        <v>2380</v>
      </c>
      <c r="F927" t="s">
        <v>2380</v>
      </c>
      <c r="G927">
        <v>1</v>
      </c>
      <c r="H927" t="s">
        <v>2380</v>
      </c>
      <c r="R927" s="64" t="s">
        <v>10</v>
      </c>
      <c r="S927" s="64">
        <v>1983</v>
      </c>
      <c r="U927" s="7" t="str">
        <f t="shared" si="84"/>
        <v>Jul</v>
      </c>
      <c r="V927" s="10">
        <f t="shared" si="85"/>
        <v>1983</v>
      </c>
      <c r="Y927" s="10" t="s">
        <v>2380</v>
      </c>
      <c r="Z927" s="10" t="str">
        <f t="shared" si="87"/>
        <v>No</v>
      </c>
      <c r="AB927" s="53" t="s">
        <v>12</v>
      </c>
      <c r="AC927" s="10" t="str">
        <f t="shared" si="88"/>
        <v>tier - 3</v>
      </c>
      <c r="AE927" t="s">
        <v>12</v>
      </c>
      <c r="AF927" s="10" t="str">
        <f t="shared" si="89"/>
        <v>tier - 3</v>
      </c>
      <c r="AI927" t="s">
        <v>42</v>
      </c>
      <c r="AJ927" t="str">
        <f t="shared" si="86"/>
        <v>R1011</v>
      </c>
      <c r="AS927" s="110" t="s">
        <v>1445</v>
      </c>
      <c r="AT927" s="64">
        <v>25.2</v>
      </c>
      <c r="AU927" s="64">
        <v>6.25</v>
      </c>
      <c r="AV927" s="64" t="s">
        <v>2380</v>
      </c>
      <c r="AW927" s="64" t="s">
        <v>2380</v>
      </c>
      <c r="AX927" s="64" t="s">
        <v>2383</v>
      </c>
      <c r="AY927" s="64" t="s">
        <v>2380</v>
      </c>
      <c r="AZ927" s="64">
        <v>1</v>
      </c>
      <c r="BA927" s="109" t="s">
        <v>7406</v>
      </c>
      <c r="BB927" s="64" t="s">
        <v>10449</v>
      </c>
      <c r="BC927" s="69" t="s">
        <v>10445</v>
      </c>
    </row>
    <row r="928" spans="1:55" x14ac:dyDescent="0.35">
      <c r="A928" t="s">
        <v>1444</v>
      </c>
      <c r="B928">
        <v>22.77</v>
      </c>
      <c r="C928">
        <v>4.47</v>
      </c>
      <c r="D928" t="s">
        <v>2382</v>
      </c>
      <c r="E928" t="s">
        <v>2380</v>
      </c>
      <c r="F928" t="s">
        <v>2380</v>
      </c>
      <c r="G928">
        <v>1</v>
      </c>
      <c r="H928" t="s">
        <v>2380</v>
      </c>
      <c r="R928" s="64" t="s">
        <v>37</v>
      </c>
      <c r="S928" s="64">
        <v>1978</v>
      </c>
      <c r="U928" s="7" t="str">
        <f t="shared" si="84"/>
        <v>Oct</v>
      </c>
      <c r="V928" s="10">
        <f t="shared" si="85"/>
        <v>1978</v>
      </c>
      <c r="Y928" s="10" t="s">
        <v>2380</v>
      </c>
      <c r="Z928" s="10" t="str">
        <f t="shared" si="87"/>
        <v>No</v>
      </c>
      <c r="AB928" s="53" t="s">
        <v>11</v>
      </c>
      <c r="AC928" s="10" t="str">
        <f t="shared" si="88"/>
        <v>tier - 2</v>
      </c>
      <c r="AE928" t="s">
        <v>12</v>
      </c>
      <c r="AF928" s="10" t="str">
        <f t="shared" si="89"/>
        <v>tier - 3</v>
      </c>
      <c r="AI928" t="s">
        <v>23</v>
      </c>
      <c r="AJ928" t="str">
        <f t="shared" si="86"/>
        <v>R1012</v>
      </c>
      <c r="AS928" s="110" t="s">
        <v>1444</v>
      </c>
      <c r="AT928" s="64">
        <v>22.77</v>
      </c>
      <c r="AU928" s="64">
        <v>4.47</v>
      </c>
      <c r="AV928" s="64" t="s">
        <v>2380</v>
      </c>
      <c r="AW928" s="64" t="s">
        <v>2380</v>
      </c>
      <c r="AX928" s="64" t="s">
        <v>2383</v>
      </c>
      <c r="AY928" s="64" t="s">
        <v>2380</v>
      </c>
      <c r="AZ928" s="64">
        <v>1</v>
      </c>
      <c r="BA928" s="109" t="s">
        <v>7407</v>
      </c>
      <c r="BB928" s="64" t="s">
        <v>10450</v>
      </c>
      <c r="BC928" s="69" t="s">
        <v>10446</v>
      </c>
    </row>
    <row r="929" spans="1:55" x14ac:dyDescent="0.35">
      <c r="A929" t="s">
        <v>1443</v>
      </c>
      <c r="B929">
        <v>23.18</v>
      </c>
      <c r="C929">
        <v>8.31</v>
      </c>
      <c r="D929" t="s">
        <v>2380</v>
      </c>
      <c r="E929" t="s">
        <v>2380</v>
      </c>
      <c r="F929" t="s">
        <v>2380</v>
      </c>
      <c r="G929" t="s">
        <v>2381</v>
      </c>
      <c r="H929" t="s">
        <v>2380</v>
      </c>
      <c r="R929" s="64" t="s">
        <v>37</v>
      </c>
      <c r="S929" s="64">
        <v>1976</v>
      </c>
      <c r="U929" s="7" t="str">
        <f t="shared" si="84"/>
        <v>Oct</v>
      </c>
      <c r="V929" s="10">
        <f t="shared" si="85"/>
        <v>1976</v>
      </c>
      <c r="Y929" s="10" t="s">
        <v>2380</v>
      </c>
      <c r="Z929" s="10" t="str">
        <f t="shared" si="87"/>
        <v>No</v>
      </c>
      <c r="AB929" s="53" t="s">
        <v>11</v>
      </c>
      <c r="AC929" s="10" t="str">
        <f t="shared" si="88"/>
        <v>tier - 2</v>
      </c>
      <c r="AE929" t="s">
        <v>12</v>
      </c>
      <c r="AF929" s="10" t="str">
        <f t="shared" si="89"/>
        <v>tier - 3</v>
      </c>
      <c r="AI929" t="s">
        <v>23</v>
      </c>
      <c r="AJ929" t="str">
        <f t="shared" si="86"/>
        <v>R1012</v>
      </c>
      <c r="AS929" s="110" t="s">
        <v>1443</v>
      </c>
      <c r="AT929" s="64">
        <v>23.18</v>
      </c>
      <c r="AU929" s="64">
        <v>8.31</v>
      </c>
      <c r="AV929" s="64" t="s">
        <v>2380</v>
      </c>
      <c r="AW929" s="64" t="s">
        <v>2380</v>
      </c>
      <c r="AX929" s="64" t="s">
        <v>2380</v>
      </c>
      <c r="AY929" s="64" t="s">
        <v>2380</v>
      </c>
      <c r="AZ929" s="64">
        <v>0</v>
      </c>
      <c r="BA929" s="109" t="s">
        <v>7408</v>
      </c>
      <c r="BB929" s="64" t="s">
        <v>10448</v>
      </c>
      <c r="BC929" s="69" t="s">
        <v>10446</v>
      </c>
    </row>
    <row r="930" spans="1:55" x14ac:dyDescent="0.35">
      <c r="A930" t="s">
        <v>1442</v>
      </c>
      <c r="B930">
        <v>35.409999999999997</v>
      </c>
      <c r="C930">
        <v>5.68</v>
      </c>
      <c r="D930" t="s">
        <v>2380</v>
      </c>
      <c r="E930" t="s">
        <v>2380</v>
      </c>
      <c r="F930" t="s">
        <v>2380</v>
      </c>
      <c r="G930" t="s">
        <v>2381</v>
      </c>
      <c r="H930" t="s">
        <v>2380</v>
      </c>
      <c r="R930" s="64" t="s">
        <v>30</v>
      </c>
      <c r="S930" s="64">
        <v>1978</v>
      </c>
      <c r="U930" s="7" t="str">
        <f t="shared" si="84"/>
        <v>Dec</v>
      </c>
      <c r="V930" s="10">
        <f t="shared" si="85"/>
        <v>1978</v>
      </c>
      <c r="Y930" s="10" t="s">
        <v>2380</v>
      </c>
      <c r="Z930" s="10" t="str">
        <f t="shared" si="87"/>
        <v>No</v>
      </c>
      <c r="AB930" s="53" t="s">
        <v>11</v>
      </c>
      <c r="AC930" s="10" t="str">
        <f t="shared" si="88"/>
        <v>tier - 2</v>
      </c>
      <c r="AE930" t="s">
        <v>16</v>
      </c>
      <c r="AF930" s="10" t="str">
        <f t="shared" si="89"/>
        <v>tier - 1</v>
      </c>
      <c r="AI930" t="s">
        <v>13</v>
      </c>
      <c r="AJ930" t="str">
        <f t="shared" si="86"/>
        <v>R1013</v>
      </c>
      <c r="AS930" s="110" t="s">
        <v>1442</v>
      </c>
      <c r="AT930" s="64">
        <v>35.409999999999997</v>
      </c>
      <c r="AU930" s="64">
        <v>5.68</v>
      </c>
      <c r="AV930" s="64" t="s">
        <v>2380</v>
      </c>
      <c r="AW930" s="64" t="s">
        <v>2380</v>
      </c>
      <c r="AX930" s="64" t="s">
        <v>2380</v>
      </c>
      <c r="AY930" s="64" t="s">
        <v>2380</v>
      </c>
      <c r="AZ930" s="64">
        <v>0</v>
      </c>
      <c r="BA930" s="109" t="s">
        <v>7480</v>
      </c>
      <c r="BB930" s="64" t="s">
        <v>10450</v>
      </c>
      <c r="BC930" s="69" t="s">
        <v>10444</v>
      </c>
    </row>
    <row r="931" spans="1:55" x14ac:dyDescent="0.35">
      <c r="A931" t="s">
        <v>1441</v>
      </c>
      <c r="B931">
        <v>32.11</v>
      </c>
      <c r="C931">
        <v>4.75</v>
      </c>
      <c r="D931" t="s">
        <v>2382</v>
      </c>
      <c r="E931" t="s">
        <v>2380</v>
      </c>
      <c r="F931" t="s">
        <v>2380</v>
      </c>
      <c r="G931">
        <v>2</v>
      </c>
      <c r="H931" t="s">
        <v>2380</v>
      </c>
      <c r="R931" s="64" t="s">
        <v>35</v>
      </c>
      <c r="S931" s="64">
        <v>1984</v>
      </c>
      <c r="U931" s="7" t="str">
        <f t="shared" si="84"/>
        <v>Aug</v>
      </c>
      <c r="V931" s="10">
        <f t="shared" si="85"/>
        <v>1984</v>
      </c>
      <c r="Y931" s="10" t="s">
        <v>2380</v>
      </c>
      <c r="Z931" s="10" t="str">
        <f t="shared" si="87"/>
        <v>No</v>
      </c>
      <c r="AB931" s="53" t="s">
        <v>12</v>
      </c>
      <c r="AC931" s="10" t="str">
        <f t="shared" si="88"/>
        <v>tier - 3</v>
      </c>
      <c r="AE931" t="s">
        <v>11</v>
      </c>
      <c r="AF931" s="10" t="str">
        <f t="shared" si="89"/>
        <v>tier - 2</v>
      </c>
      <c r="AI931" t="s">
        <v>23</v>
      </c>
      <c r="AJ931" t="str">
        <f t="shared" si="86"/>
        <v>R1012</v>
      </c>
      <c r="AS931" s="110" t="s">
        <v>1441</v>
      </c>
      <c r="AT931" s="64">
        <v>32.11</v>
      </c>
      <c r="AU931" s="64">
        <v>4.75</v>
      </c>
      <c r="AV931" s="64" t="s">
        <v>2380</v>
      </c>
      <c r="AW931" s="64" t="s">
        <v>2380</v>
      </c>
      <c r="AX931" s="64" t="s">
        <v>2383</v>
      </c>
      <c r="AY931" s="64" t="s">
        <v>2380</v>
      </c>
      <c r="AZ931" s="64">
        <v>2</v>
      </c>
      <c r="BA931" s="109" t="s">
        <v>7409</v>
      </c>
      <c r="BB931" s="64" t="s">
        <v>10450</v>
      </c>
      <c r="BC931" s="69" t="s">
        <v>10444</v>
      </c>
    </row>
    <row r="932" spans="1:55" x14ac:dyDescent="0.35">
      <c r="A932" t="s">
        <v>1440</v>
      </c>
      <c r="B932">
        <v>34.479999999999997</v>
      </c>
      <c r="C932">
        <v>6.31</v>
      </c>
      <c r="D932" t="s">
        <v>2380</v>
      </c>
      <c r="E932" t="s">
        <v>2380</v>
      </c>
      <c r="F932" t="s">
        <v>2383</v>
      </c>
      <c r="G932">
        <v>1</v>
      </c>
      <c r="H932" t="s">
        <v>2380</v>
      </c>
      <c r="R932" s="64" t="s">
        <v>30</v>
      </c>
      <c r="S932" s="64">
        <v>1988</v>
      </c>
      <c r="U932" s="7" t="str">
        <f t="shared" si="84"/>
        <v>Dec</v>
      </c>
      <c r="V932" s="10">
        <f t="shared" si="85"/>
        <v>1988</v>
      </c>
      <c r="Y932" s="10" t="s">
        <v>2380</v>
      </c>
      <c r="Z932" s="10" t="str">
        <f t="shared" si="87"/>
        <v>No</v>
      </c>
      <c r="AB932" s="53" t="s">
        <v>11</v>
      </c>
      <c r="AC932" s="10" t="str">
        <f t="shared" si="88"/>
        <v>tier - 2</v>
      </c>
      <c r="AE932" t="s">
        <v>12</v>
      </c>
      <c r="AF932" s="10" t="str">
        <f t="shared" si="89"/>
        <v>tier - 3</v>
      </c>
      <c r="AI932" t="s">
        <v>23</v>
      </c>
      <c r="AJ932" t="str">
        <f t="shared" si="86"/>
        <v>R1012</v>
      </c>
      <c r="AS932" s="110" t="s">
        <v>1440</v>
      </c>
      <c r="AT932" s="64">
        <v>34.479999999999997</v>
      </c>
      <c r="AU932" s="64">
        <v>6.31</v>
      </c>
      <c r="AV932" s="64" t="s">
        <v>2380</v>
      </c>
      <c r="AW932" s="64" t="s">
        <v>2383</v>
      </c>
      <c r="AX932" s="64" t="s">
        <v>2380</v>
      </c>
      <c r="AY932" s="64" t="s">
        <v>2380</v>
      </c>
      <c r="AZ932" s="64">
        <v>1</v>
      </c>
      <c r="BA932" s="109" t="s">
        <v>7270</v>
      </c>
      <c r="BB932" s="64" t="s">
        <v>10449</v>
      </c>
      <c r="BC932" s="69" t="s">
        <v>10444</v>
      </c>
    </row>
    <row r="933" spans="1:55" x14ac:dyDescent="0.35">
      <c r="A933" t="s">
        <v>1439</v>
      </c>
      <c r="B933">
        <v>34.39</v>
      </c>
      <c r="C933">
        <v>6.28</v>
      </c>
      <c r="D933" t="s">
        <v>2382</v>
      </c>
      <c r="E933" t="s">
        <v>2380</v>
      </c>
      <c r="F933" t="s">
        <v>2380</v>
      </c>
      <c r="G933">
        <v>1</v>
      </c>
      <c r="H933" t="s">
        <v>2380</v>
      </c>
      <c r="R933" s="64" t="s">
        <v>35</v>
      </c>
      <c r="S933" s="64">
        <v>1994</v>
      </c>
      <c r="U933" s="7" t="str">
        <f t="shared" si="84"/>
        <v>Aug</v>
      </c>
      <c r="V933" s="10">
        <f t="shared" si="85"/>
        <v>1994</v>
      </c>
      <c r="Y933" s="10" t="s">
        <v>2380</v>
      </c>
      <c r="Z933" s="10" t="str">
        <f t="shared" si="87"/>
        <v>No</v>
      </c>
      <c r="AB933" s="53" t="s">
        <v>12</v>
      </c>
      <c r="AC933" s="10" t="str">
        <f t="shared" si="88"/>
        <v>tier - 3</v>
      </c>
      <c r="AE933" t="s">
        <v>16</v>
      </c>
      <c r="AF933" s="10" t="str">
        <f t="shared" si="89"/>
        <v>tier - 1</v>
      </c>
      <c r="AI933" t="s">
        <v>300</v>
      </c>
      <c r="AJ933" t="str">
        <f t="shared" si="86"/>
        <v>R1021</v>
      </c>
      <c r="AS933" s="110" t="s">
        <v>1439</v>
      </c>
      <c r="AT933" s="64">
        <v>34.39</v>
      </c>
      <c r="AU933" s="64">
        <v>6.28</v>
      </c>
      <c r="AV933" s="64" t="s">
        <v>2380</v>
      </c>
      <c r="AW933" s="64" t="s">
        <v>2380</v>
      </c>
      <c r="AX933" s="64" t="s">
        <v>2383</v>
      </c>
      <c r="AY933" s="64" t="s">
        <v>2380</v>
      </c>
      <c r="AZ933" s="64">
        <v>1</v>
      </c>
      <c r="BA933" s="109" t="s">
        <v>6893</v>
      </c>
      <c r="BB933" s="64" t="s">
        <v>10449</v>
      </c>
      <c r="BC933" s="69" t="s">
        <v>10444</v>
      </c>
    </row>
    <row r="934" spans="1:55" x14ac:dyDescent="0.35">
      <c r="A934" t="s">
        <v>1438</v>
      </c>
      <c r="B934">
        <v>26.4</v>
      </c>
      <c r="C934">
        <v>9.2899999999999991</v>
      </c>
      <c r="D934" t="s">
        <v>2382</v>
      </c>
      <c r="E934" t="s">
        <v>2380</v>
      </c>
      <c r="F934" t="s">
        <v>2383</v>
      </c>
      <c r="G934">
        <v>1</v>
      </c>
      <c r="H934" t="s">
        <v>2380</v>
      </c>
      <c r="R934" s="64" t="s">
        <v>10</v>
      </c>
      <c r="S934" s="64">
        <v>1967</v>
      </c>
      <c r="U934" s="7" t="str">
        <f t="shared" si="84"/>
        <v>Jul</v>
      </c>
      <c r="V934" s="10">
        <f t="shared" si="85"/>
        <v>1967</v>
      </c>
      <c r="Y934" s="10" t="s">
        <v>2380</v>
      </c>
      <c r="Z934" s="10" t="str">
        <f t="shared" si="87"/>
        <v>No</v>
      </c>
      <c r="AB934" s="53" t="s">
        <v>11</v>
      </c>
      <c r="AC934" s="10" t="str">
        <f t="shared" si="88"/>
        <v>tier - 2</v>
      </c>
      <c r="AE934" t="s">
        <v>16</v>
      </c>
      <c r="AF934" s="10" t="str">
        <f t="shared" si="89"/>
        <v>tier - 1</v>
      </c>
      <c r="AI934" t="s">
        <v>13</v>
      </c>
      <c r="AJ934" t="str">
        <f t="shared" si="86"/>
        <v>R1013</v>
      </c>
      <c r="AS934" s="110" t="s">
        <v>1438</v>
      </c>
      <c r="AT934" s="64">
        <v>26.4</v>
      </c>
      <c r="AU934" s="64">
        <v>9.2899999999999991</v>
      </c>
      <c r="AV934" s="64" t="s">
        <v>2380</v>
      </c>
      <c r="AW934" s="64" t="s">
        <v>2383</v>
      </c>
      <c r="AX934" s="64" t="s">
        <v>2383</v>
      </c>
      <c r="AY934" s="64" t="s">
        <v>2380</v>
      </c>
      <c r="AZ934" s="64">
        <v>1</v>
      </c>
      <c r="BA934" s="109" t="s">
        <v>7410</v>
      </c>
      <c r="BB934" s="64" t="s">
        <v>10448</v>
      </c>
      <c r="BC934" s="69" t="s">
        <v>10445</v>
      </c>
    </row>
    <row r="935" spans="1:55" x14ac:dyDescent="0.35">
      <c r="A935" t="s">
        <v>1437</v>
      </c>
      <c r="B935">
        <v>28.1</v>
      </c>
      <c r="C935">
        <v>5.79</v>
      </c>
      <c r="D935" t="s">
        <v>2382</v>
      </c>
      <c r="E935" t="s">
        <v>2380</v>
      </c>
      <c r="F935" t="s">
        <v>2383</v>
      </c>
      <c r="G935">
        <v>1</v>
      </c>
      <c r="H935" t="s">
        <v>2380</v>
      </c>
      <c r="R935" s="64" t="s">
        <v>20</v>
      </c>
      <c r="S935" s="64">
        <v>1997</v>
      </c>
      <c r="U935" s="7" t="str">
        <f t="shared" si="84"/>
        <v>Sep</v>
      </c>
      <c r="V935" s="10">
        <f t="shared" si="85"/>
        <v>1997</v>
      </c>
      <c r="Y935" s="10" t="s">
        <v>2380</v>
      </c>
      <c r="Z935" s="10" t="str">
        <f t="shared" si="87"/>
        <v>No</v>
      </c>
      <c r="AB935" s="53" t="s">
        <v>11</v>
      </c>
      <c r="AC935" s="10" t="str">
        <f t="shared" si="88"/>
        <v>tier - 2</v>
      </c>
      <c r="AE935" t="s">
        <v>11</v>
      </c>
      <c r="AF935" s="10" t="str">
        <f t="shared" si="89"/>
        <v>tier - 2</v>
      </c>
      <c r="AI935" t="s">
        <v>23</v>
      </c>
      <c r="AJ935" t="str">
        <f t="shared" si="86"/>
        <v>R1012</v>
      </c>
      <c r="AS935" s="110" t="s">
        <v>1437</v>
      </c>
      <c r="AT935" s="64">
        <v>28.1</v>
      </c>
      <c r="AU935" s="64">
        <v>5.79</v>
      </c>
      <c r="AV935" s="64" t="s">
        <v>2380</v>
      </c>
      <c r="AW935" s="64" t="s">
        <v>2383</v>
      </c>
      <c r="AX935" s="64" t="s">
        <v>2383</v>
      </c>
      <c r="AY935" s="64" t="s">
        <v>2380</v>
      </c>
      <c r="AZ935" s="64">
        <v>1</v>
      </c>
      <c r="BA935" s="109" t="s">
        <v>7411</v>
      </c>
      <c r="BB935" s="64" t="s">
        <v>10449</v>
      </c>
      <c r="BC935" s="69" t="s">
        <v>10445</v>
      </c>
    </row>
    <row r="936" spans="1:55" x14ac:dyDescent="0.35">
      <c r="A936" t="s">
        <v>1436</v>
      </c>
      <c r="B936">
        <v>27</v>
      </c>
      <c r="C936">
        <v>4.54</v>
      </c>
      <c r="D936" t="s">
        <v>2382</v>
      </c>
      <c r="E936" t="s">
        <v>2380</v>
      </c>
      <c r="F936" t="s">
        <v>2380</v>
      </c>
      <c r="G936">
        <v>1</v>
      </c>
      <c r="H936" t="s">
        <v>2380</v>
      </c>
      <c r="R936" s="64" t="s">
        <v>10</v>
      </c>
      <c r="S936" s="64">
        <v>1968</v>
      </c>
      <c r="U936" s="7" t="str">
        <f t="shared" si="84"/>
        <v>Jul</v>
      </c>
      <c r="V936" s="10">
        <f t="shared" si="85"/>
        <v>1968</v>
      </c>
      <c r="Y936" s="10" t="s">
        <v>2380</v>
      </c>
      <c r="Z936" s="10" t="str">
        <f t="shared" si="87"/>
        <v>No</v>
      </c>
      <c r="AB936" s="53" t="s">
        <v>11</v>
      </c>
      <c r="AC936" s="10" t="str">
        <f t="shared" si="88"/>
        <v>tier - 2</v>
      </c>
      <c r="AE936" t="s">
        <v>11</v>
      </c>
      <c r="AF936" s="10" t="str">
        <f t="shared" si="89"/>
        <v>tier - 2</v>
      </c>
      <c r="AI936" t="s">
        <v>23</v>
      </c>
      <c r="AJ936" t="str">
        <f t="shared" si="86"/>
        <v>R1012</v>
      </c>
      <c r="AS936" s="110" t="s">
        <v>1436</v>
      </c>
      <c r="AT936" s="64">
        <v>27</v>
      </c>
      <c r="AU936" s="64">
        <v>4.54</v>
      </c>
      <c r="AV936" s="64" t="s">
        <v>2380</v>
      </c>
      <c r="AW936" s="64" t="s">
        <v>2380</v>
      </c>
      <c r="AX936" s="64" t="s">
        <v>2383</v>
      </c>
      <c r="AY936" s="64" t="s">
        <v>2380</v>
      </c>
      <c r="AZ936" s="64">
        <v>1</v>
      </c>
      <c r="BA936" s="109" t="s">
        <v>7412</v>
      </c>
      <c r="BB936" s="64" t="s">
        <v>10450</v>
      </c>
      <c r="BC936" s="69" t="s">
        <v>10445</v>
      </c>
    </row>
    <row r="937" spans="1:55" x14ac:dyDescent="0.35">
      <c r="A937" t="s">
        <v>1435</v>
      </c>
      <c r="B937">
        <v>28.594999999999999</v>
      </c>
      <c r="C937">
        <v>4.68</v>
      </c>
      <c r="D937" t="s">
        <v>2382</v>
      </c>
      <c r="E937" t="s">
        <v>2380</v>
      </c>
      <c r="F937" t="s">
        <v>2380</v>
      </c>
      <c r="G937">
        <v>1</v>
      </c>
      <c r="H937" t="s">
        <v>2380</v>
      </c>
      <c r="R937" s="64" t="s">
        <v>20</v>
      </c>
      <c r="S937" s="64">
        <v>1996</v>
      </c>
      <c r="U937" s="7" t="str">
        <f t="shared" si="84"/>
        <v>Sep</v>
      </c>
      <c r="V937" s="10">
        <f t="shared" si="85"/>
        <v>1996</v>
      </c>
      <c r="Y937" s="10" t="s">
        <v>2380</v>
      </c>
      <c r="Z937" s="10" t="str">
        <f t="shared" si="87"/>
        <v>No</v>
      </c>
      <c r="AB937" s="53" t="s">
        <v>11</v>
      </c>
      <c r="AC937" s="10" t="str">
        <f t="shared" si="88"/>
        <v>tier - 2</v>
      </c>
      <c r="AE937" t="s">
        <v>11</v>
      </c>
      <c r="AF937" s="10" t="str">
        <f t="shared" si="89"/>
        <v>tier - 2</v>
      </c>
      <c r="AI937" t="s">
        <v>42</v>
      </c>
      <c r="AJ937" t="str">
        <f t="shared" si="86"/>
        <v>R1011</v>
      </c>
      <c r="AS937" s="110" t="s">
        <v>1435</v>
      </c>
      <c r="AT937" s="64">
        <v>28.594999999999999</v>
      </c>
      <c r="AU937" s="64">
        <v>4.68</v>
      </c>
      <c r="AV937" s="64" t="s">
        <v>2380</v>
      </c>
      <c r="AW937" s="64" t="s">
        <v>2380</v>
      </c>
      <c r="AX937" s="64" t="s">
        <v>2383</v>
      </c>
      <c r="AY937" s="64" t="s">
        <v>2380</v>
      </c>
      <c r="AZ937" s="64">
        <v>1</v>
      </c>
      <c r="BA937" s="109" t="s">
        <v>6798</v>
      </c>
      <c r="BB937" s="64" t="s">
        <v>10450</v>
      </c>
      <c r="BC937" s="69" t="s">
        <v>10445</v>
      </c>
    </row>
    <row r="938" spans="1:55" x14ac:dyDescent="0.35">
      <c r="A938" t="s">
        <v>1434</v>
      </c>
      <c r="B938">
        <v>36.799999999999997</v>
      </c>
      <c r="C938">
        <v>5.88</v>
      </c>
      <c r="D938" t="s">
        <v>2380</v>
      </c>
      <c r="E938" t="s">
        <v>2380</v>
      </c>
      <c r="F938" t="s">
        <v>2380</v>
      </c>
      <c r="G938">
        <v>1</v>
      </c>
      <c r="H938" t="s">
        <v>2380</v>
      </c>
      <c r="R938" s="64" t="s">
        <v>15</v>
      </c>
      <c r="S938" s="64">
        <v>1978</v>
      </c>
      <c r="U938" s="7" t="str">
        <f t="shared" si="84"/>
        <v>Nov</v>
      </c>
      <c r="V938" s="10">
        <f t="shared" si="85"/>
        <v>1978</v>
      </c>
      <c r="Y938" s="10" t="s">
        <v>2380</v>
      </c>
      <c r="Z938" s="10" t="str">
        <f t="shared" si="87"/>
        <v>No</v>
      </c>
      <c r="AB938" s="53" t="s">
        <v>12</v>
      </c>
      <c r="AC938" s="10" t="str">
        <f t="shared" si="88"/>
        <v>tier - 3</v>
      </c>
      <c r="AE938" t="s">
        <v>11</v>
      </c>
      <c r="AF938" s="10" t="str">
        <f t="shared" si="89"/>
        <v>tier - 2</v>
      </c>
      <c r="AI938" t="s">
        <v>42</v>
      </c>
      <c r="AJ938" t="str">
        <f t="shared" si="86"/>
        <v>R1011</v>
      </c>
      <c r="AS938" s="110" t="s">
        <v>1434</v>
      </c>
      <c r="AT938" s="64">
        <v>36.799999999999997</v>
      </c>
      <c r="AU938" s="64">
        <v>5.88</v>
      </c>
      <c r="AV938" s="64" t="s">
        <v>2380</v>
      </c>
      <c r="AW938" s="64" t="s">
        <v>2380</v>
      </c>
      <c r="AX938" s="64" t="s">
        <v>2380</v>
      </c>
      <c r="AY938" s="64" t="s">
        <v>2380</v>
      </c>
      <c r="AZ938" s="64">
        <v>1</v>
      </c>
      <c r="BA938" s="109" t="s">
        <v>8297</v>
      </c>
      <c r="BB938" s="64" t="s">
        <v>10449</v>
      </c>
      <c r="BC938" s="69" t="s">
        <v>10444</v>
      </c>
    </row>
    <row r="939" spans="1:55" x14ac:dyDescent="0.35">
      <c r="A939" t="s">
        <v>1433</v>
      </c>
      <c r="B939">
        <v>23.75</v>
      </c>
      <c r="C939">
        <v>5.42</v>
      </c>
      <c r="D939" t="s">
        <v>2382</v>
      </c>
      <c r="E939" t="s">
        <v>2380</v>
      </c>
      <c r="F939" t="s">
        <v>2383</v>
      </c>
      <c r="G939">
        <v>1</v>
      </c>
      <c r="H939" t="s">
        <v>2380</v>
      </c>
      <c r="R939" s="64" t="s">
        <v>15</v>
      </c>
      <c r="S939" s="64">
        <v>1978</v>
      </c>
      <c r="U939" s="7" t="str">
        <f t="shared" si="84"/>
        <v>Nov</v>
      </c>
      <c r="V939" s="10">
        <f t="shared" si="85"/>
        <v>1978</v>
      </c>
      <c r="Y939" s="10" t="s">
        <v>2380</v>
      </c>
      <c r="Z939" s="10" t="str">
        <f t="shared" si="87"/>
        <v>No</v>
      </c>
      <c r="AB939" s="53" t="s">
        <v>11</v>
      </c>
      <c r="AC939" s="10" t="str">
        <f t="shared" si="88"/>
        <v>tier - 2</v>
      </c>
      <c r="AE939" t="s">
        <v>11</v>
      </c>
      <c r="AF939" s="10" t="str">
        <f t="shared" si="89"/>
        <v>tier - 2</v>
      </c>
      <c r="AI939" t="s">
        <v>42</v>
      </c>
      <c r="AJ939" t="str">
        <f t="shared" si="86"/>
        <v>R1011</v>
      </c>
      <c r="AS939" s="110" t="s">
        <v>1433</v>
      </c>
      <c r="AT939" s="64">
        <v>23.75</v>
      </c>
      <c r="AU939" s="64">
        <v>5.42</v>
      </c>
      <c r="AV939" s="64" t="s">
        <v>2380</v>
      </c>
      <c r="AW939" s="64" t="s">
        <v>2383</v>
      </c>
      <c r="AX939" s="64" t="s">
        <v>2383</v>
      </c>
      <c r="AY939" s="64" t="s">
        <v>2380</v>
      </c>
      <c r="AZ939" s="64">
        <v>1</v>
      </c>
      <c r="BA939" s="109" t="s">
        <v>7413</v>
      </c>
      <c r="BB939" s="64" t="s">
        <v>10450</v>
      </c>
      <c r="BC939" s="69" t="s">
        <v>10446</v>
      </c>
    </row>
    <row r="940" spans="1:55" x14ac:dyDescent="0.35">
      <c r="A940" t="s">
        <v>1432</v>
      </c>
      <c r="B940">
        <v>35.619999999999997</v>
      </c>
      <c r="C940">
        <v>4.16</v>
      </c>
      <c r="D940" t="s">
        <v>2380</v>
      </c>
      <c r="E940" t="s">
        <v>2380</v>
      </c>
      <c r="F940" t="s">
        <v>2380</v>
      </c>
      <c r="G940" t="s">
        <v>2381</v>
      </c>
      <c r="H940" t="s">
        <v>2380</v>
      </c>
      <c r="R940" s="64" t="s">
        <v>15</v>
      </c>
      <c r="S940" s="64">
        <v>1978</v>
      </c>
      <c r="U940" s="7" t="str">
        <f t="shared" si="84"/>
        <v>Nov</v>
      </c>
      <c r="V940" s="10">
        <f t="shared" si="85"/>
        <v>1978</v>
      </c>
      <c r="Y940" s="10" t="s">
        <v>2380</v>
      </c>
      <c r="Z940" s="10" t="str">
        <f t="shared" si="87"/>
        <v>No</v>
      </c>
      <c r="AB940" s="53" t="s">
        <v>12</v>
      </c>
      <c r="AC940" s="10" t="str">
        <f t="shared" si="88"/>
        <v>tier - 3</v>
      </c>
      <c r="AE940" t="s">
        <v>11</v>
      </c>
      <c r="AF940" s="10" t="str">
        <f t="shared" si="89"/>
        <v>tier - 2</v>
      </c>
      <c r="AI940" t="s">
        <v>42</v>
      </c>
      <c r="AJ940" t="str">
        <f t="shared" si="86"/>
        <v>R1011</v>
      </c>
      <c r="AS940" s="110" t="s">
        <v>1432</v>
      </c>
      <c r="AT940" s="64">
        <v>35.619999999999997</v>
      </c>
      <c r="AU940" s="64">
        <v>4.16</v>
      </c>
      <c r="AV940" s="64" t="s">
        <v>2380</v>
      </c>
      <c r="AW940" s="64" t="s">
        <v>2380</v>
      </c>
      <c r="AX940" s="64" t="s">
        <v>2380</v>
      </c>
      <c r="AY940" s="64" t="s">
        <v>2380</v>
      </c>
      <c r="AZ940" s="64">
        <v>0</v>
      </c>
      <c r="BA940" s="109" t="s">
        <v>7414</v>
      </c>
      <c r="BB940" s="64" t="s">
        <v>10450</v>
      </c>
      <c r="BC940" s="69" t="s">
        <v>10444</v>
      </c>
    </row>
    <row r="941" spans="1:55" x14ac:dyDescent="0.35">
      <c r="A941" t="s">
        <v>1431</v>
      </c>
      <c r="B941">
        <v>30.69</v>
      </c>
      <c r="C941">
        <v>7.05</v>
      </c>
      <c r="D941" t="s">
        <v>2382</v>
      </c>
      <c r="E941" t="s">
        <v>2380</v>
      </c>
      <c r="F941" t="s">
        <v>2380</v>
      </c>
      <c r="G941">
        <v>2</v>
      </c>
      <c r="H941" t="s">
        <v>2380</v>
      </c>
      <c r="R941" s="64" t="s">
        <v>35</v>
      </c>
      <c r="S941" s="64">
        <v>1978</v>
      </c>
      <c r="U941" s="7" t="str">
        <f t="shared" si="84"/>
        <v>Aug</v>
      </c>
      <c r="V941" s="10">
        <f t="shared" si="85"/>
        <v>1978</v>
      </c>
      <c r="Y941" s="10" t="s">
        <v>2380</v>
      </c>
      <c r="Z941" s="10" t="str">
        <f t="shared" si="87"/>
        <v>No</v>
      </c>
      <c r="AB941" s="53" t="s">
        <v>11</v>
      </c>
      <c r="AC941" s="10" t="str">
        <f t="shared" si="88"/>
        <v>tier - 2</v>
      </c>
      <c r="AE941" t="s">
        <v>12</v>
      </c>
      <c r="AF941" s="10" t="str">
        <f t="shared" si="89"/>
        <v>tier - 3</v>
      </c>
      <c r="AI941" t="s">
        <v>13</v>
      </c>
      <c r="AJ941" t="str">
        <f t="shared" si="86"/>
        <v>R1013</v>
      </c>
      <c r="AS941" s="110" t="s">
        <v>1431</v>
      </c>
      <c r="AT941" s="64">
        <v>30.69</v>
      </c>
      <c r="AU941" s="64">
        <v>7.05</v>
      </c>
      <c r="AV941" s="64" t="s">
        <v>2380</v>
      </c>
      <c r="AW941" s="64" t="s">
        <v>2380</v>
      </c>
      <c r="AX941" s="64" t="s">
        <v>2383</v>
      </c>
      <c r="AY941" s="64" t="s">
        <v>2380</v>
      </c>
      <c r="AZ941" s="64">
        <v>2</v>
      </c>
      <c r="BA941" s="109" t="s">
        <v>7069</v>
      </c>
      <c r="BB941" s="64" t="s">
        <v>10448</v>
      </c>
      <c r="BC941" s="69" t="s">
        <v>10444</v>
      </c>
    </row>
    <row r="942" spans="1:55" x14ac:dyDescent="0.35">
      <c r="A942" t="s">
        <v>1430</v>
      </c>
      <c r="B942">
        <v>35.799999999999997</v>
      </c>
      <c r="C942">
        <v>5.63</v>
      </c>
      <c r="D942" t="s">
        <v>2382</v>
      </c>
      <c r="E942" t="s">
        <v>2380</v>
      </c>
      <c r="F942" t="s">
        <v>2380</v>
      </c>
      <c r="G942">
        <v>2</v>
      </c>
      <c r="H942" t="s">
        <v>2380</v>
      </c>
      <c r="R942" s="64" t="s">
        <v>30</v>
      </c>
      <c r="S942" s="64">
        <v>2001</v>
      </c>
      <c r="U942" s="7" t="str">
        <f t="shared" si="84"/>
        <v>Dec</v>
      </c>
      <c r="V942" s="10">
        <f t="shared" si="85"/>
        <v>2001</v>
      </c>
      <c r="Y942" s="10" t="s">
        <v>2380</v>
      </c>
      <c r="Z942" s="10" t="str">
        <f t="shared" si="87"/>
        <v>No</v>
      </c>
      <c r="AB942" s="53" t="s">
        <v>11</v>
      </c>
      <c r="AC942" s="10" t="str">
        <f t="shared" si="88"/>
        <v>tier - 2</v>
      </c>
      <c r="AE942" t="s">
        <v>16</v>
      </c>
      <c r="AF942" s="10" t="str">
        <f t="shared" si="89"/>
        <v>tier - 1</v>
      </c>
      <c r="AI942" t="s">
        <v>23</v>
      </c>
      <c r="AJ942" t="str">
        <f t="shared" si="86"/>
        <v>R1012</v>
      </c>
      <c r="AS942" s="110" t="s">
        <v>1430</v>
      </c>
      <c r="AT942" s="64">
        <v>35.799999999999997</v>
      </c>
      <c r="AU942" s="64">
        <v>5.63</v>
      </c>
      <c r="AV942" s="64" t="s">
        <v>2380</v>
      </c>
      <c r="AW942" s="64" t="s">
        <v>2380</v>
      </c>
      <c r="AX942" s="64" t="s">
        <v>2383</v>
      </c>
      <c r="AY942" s="64" t="s">
        <v>2380</v>
      </c>
      <c r="AZ942" s="64">
        <v>2</v>
      </c>
      <c r="BA942" s="109" t="s">
        <v>6273</v>
      </c>
      <c r="BB942" s="64" t="s">
        <v>10450</v>
      </c>
      <c r="BC942" s="69" t="s">
        <v>10444</v>
      </c>
    </row>
    <row r="943" spans="1:55" x14ac:dyDescent="0.35">
      <c r="A943" t="s">
        <v>1429</v>
      </c>
      <c r="B943">
        <v>28.785</v>
      </c>
      <c r="C943">
        <v>4.24</v>
      </c>
      <c r="D943" t="s">
        <v>2382</v>
      </c>
      <c r="E943" t="s">
        <v>2380</v>
      </c>
      <c r="F943" t="s">
        <v>2380</v>
      </c>
      <c r="G943">
        <v>2</v>
      </c>
      <c r="H943" t="s">
        <v>2380</v>
      </c>
      <c r="R943" s="64" t="s">
        <v>18</v>
      </c>
      <c r="S943" s="64">
        <v>1980</v>
      </c>
      <c r="U943" s="7" t="str">
        <f t="shared" si="84"/>
        <v>Jun</v>
      </c>
      <c r="V943" s="10">
        <f t="shared" si="85"/>
        <v>1980</v>
      </c>
      <c r="Y943" s="10" t="s">
        <v>2380</v>
      </c>
      <c r="Z943" s="10" t="str">
        <f t="shared" si="87"/>
        <v>No</v>
      </c>
      <c r="AB943" s="53" t="s">
        <v>11</v>
      </c>
      <c r="AC943" s="10" t="str">
        <f t="shared" si="88"/>
        <v>tier - 2</v>
      </c>
      <c r="AE943" t="s">
        <v>16</v>
      </c>
      <c r="AF943" s="10" t="str">
        <f t="shared" si="89"/>
        <v>tier - 1</v>
      </c>
      <c r="AI943" t="s">
        <v>247</v>
      </c>
      <c r="AJ943" t="str">
        <f t="shared" si="86"/>
        <v>R1024</v>
      </c>
      <c r="AS943" s="110" t="s">
        <v>1429</v>
      </c>
      <c r="AT943" s="64">
        <v>28.785</v>
      </c>
      <c r="AU943" s="64">
        <v>4.24</v>
      </c>
      <c r="AV943" s="64" t="s">
        <v>2380</v>
      </c>
      <c r="AW943" s="64" t="s">
        <v>2380</v>
      </c>
      <c r="AX943" s="64" t="s">
        <v>2383</v>
      </c>
      <c r="AY943" s="64" t="s">
        <v>2380</v>
      </c>
      <c r="AZ943" s="64">
        <v>2</v>
      </c>
      <c r="BA943" s="109" t="s">
        <v>7415</v>
      </c>
      <c r="BB943" s="64" t="s">
        <v>10450</v>
      </c>
      <c r="BC943" s="69" t="s">
        <v>10445</v>
      </c>
    </row>
    <row r="944" spans="1:55" x14ac:dyDescent="0.35">
      <c r="A944" t="s">
        <v>1428</v>
      </c>
      <c r="B944">
        <v>28.594999999999999</v>
      </c>
      <c r="C944">
        <v>4.96</v>
      </c>
      <c r="D944" t="s">
        <v>2382</v>
      </c>
      <c r="E944" t="s">
        <v>2380</v>
      </c>
      <c r="F944" t="s">
        <v>2380</v>
      </c>
      <c r="G944">
        <v>2</v>
      </c>
      <c r="H944" t="s">
        <v>2380</v>
      </c>
      <c r="R944" s="64" t="s">
        <v>10</v>
      </c>
      <c r="S944" s="64">
        <v>1980</v>
      </c>
      <c r="U944" s="7" t="str">
        <f t="shared" si="84"/>
        <v>Jul</v>
      </c>
      <c r="V944" s="10">
        <f t="shared" si="85"/>
        <v>1980</v>
      </c>
      <c r="Y944" s="10" t="s">
        <v>2380</v>
      </c>
      <c r="Z944" s="10" t="str">
        <f t="shared" si="87"/>
        <v>No</v>
      </c>
      <c r="AB944" s="53" t="s">
        <v>11</v>
      </c>
      <c r="AC944" s="10" t="str">
        <f t="shared" si="88"/>
        <v>tier - 2</v>
      </c>
      <c r="AE944" t="s">
        <v>11</v>
      </c>
      <c r="AF944" s="10" t="str">
        <f t="shared" si="89"/>
        <v>tier - 2</v>
      </c>
      <c r="AI944" t="s">
        <v>13</v>
      </c>
      <c r="AJ944" t="str">
        <f t="shared" si="86"/>
        <v>R1013</v>
      </c>
      <c r="AS944" s="110" t="s">
        <v>1428</v>
      </c>
      <c r="AT944" s="64">
        <v>28.594999999999999</v>
      </c>
      <c r="AU944" s="64">
        <v>4.96</v>
      </c>
      <c r="AV944" s="64" t="s">
        <v>2380</v>
      </c>
      <c r="AW944" s="64" t="s">
        <v>2380</v>
      </c>
      <c r="AX944" s="64" t="s">
        <v>2383</v>
      </c>
      <c r="AY944" s="64" t="s">
        <v>2380</v>
      </c>
      <c r="AZ944" s="64">
        <v>2</v>
      </c>
      <c r="BA944" s="109" t="s">
        <v>7416</v>
      </c>
      <c r="BB944" s="64" t="s">
        <v>10450</v>
      </c>
      <c r="BC944" s="69" t="s">
        <v>10445</v>
      </c>
    </row>
    <row r="945" spans="1:55" x14ac:dyDescent="0.35">
      <c r="A945" t="s">
        <v>1427</v>
      </c>
      <c r="B945">
        <v>48.75</v>
      </c>
      <c r="C945">
        <v>4.34</v>
      </c>
      <c r="D945" t="s">
        <v>2380</v>
      </c>
      <c r="E945" t="s">
        <v>2380</v>
      </c>
      <c r="F945" t="s">
        <v>2380</v>
      </c>
      <c r="G945" t="s">
        <v>2381</v>
      </c>
      <c r="H945" t="s">
        <v>2380</v>
      </c>
      <c r="R945" s="64" t="s">
        <v>18</v>
      </c>
      <c r="S945" s="64">
        <v>1999</v>
      </c>
      <c r="U945" s="7" t="str">
        <f t="shared" si="84"/>
        <v>Jun</v>
      </c>
      <c r="V945" s="10">
        <f t="shared" si="85"/>
        <v>1999</v>
      </c>
      <c r="Y945" s="10" t="s">
        <v>2380</v>
      </c>
      <c r="Z945" s="10" t="str">
        <f t="shared" si="87"/>
        <v>No</v>
      </c>
      <c r="AB945" s="53" t="s">
        <v>11</v>
      </c>
      <c r="AC945" s="10" t="str">
        <f t="shared" si="88"/>
        <v>tier - 2</v>
      </c>
      <c r="AE945" t="s">
        <v>16</v>
      </c>
      <c r="AF945" s="10" t="str">
        <f t="shared" si="89"/>
        <v>tier - 1</v>
      </c>
      <c r="AI945" t="s">
        <v>535</v>
      </c>
      <c r="AJ945" t="str">
        <f t="shared" si="86"/>
        <v>R1026</v>
      </c>
      <c r="AS945" s="110" t="s">
        <v>1427</v>
      </c>
      <c r="AT945" s="64">
        <v>48.75</v>
      </c>
      <c r="AU945" s="64">
        <v>4.34</v>
      </c>
      <c r="AV945" s="64" t="s">
        <v>2380</v>
      </c>
      <c r="AW945" s="64" t="s">
        <v>2380</v>
      </c>
      <c r="AX945" s="64" t="s">
        <v>2380</v>
      </c>
      <c r="AY945" s="64" t="s">
        <v>2380</v>
      </c>
      <c r="AZ945" s="64">
        <v>0</v>
      </c>
      <c r="BA945" s="109" t="s">
        <v>7417</v>
      </c>
      <c r="BB945" s="64" t="s">
        <v>10450</v>
      </c>
      <c r="BC945" s="69" t="s">
        <v>10444</v>
      </c>
    </row>
    <row r="946" spans="1:55" x14ac:dyDescent="0.35">
      <c r="A946" t="s">
        <v>1426</v>
      </c>
      <c r="B946">
        <v>28.31</v>
      </c>
      <c r="C946">
        <v>5.43</v>
      </c>
      <c r="D946" t="s">
        <v>2382</v>
      </c>
      <c r="E946" t="s">
        <v>2380</v>
      </c>
      <c r="F946" t="s">
        <v>2380</v>
      </c>
      <c r="G946">
        <v>2</v>
      </c>
      <c r="H946" t="s">
        <v>2380</v>
      </c>
      <c r="R946" s="64" t="s">
        <v>37</v>
      </c>
      <c r="S946" s="64">
        <v>1980</v>
      </c>
      <c r="U946" s="7" t="str">
        <f t="shared" si="84"/>
        <v>Oct</v>
      </c>
      <c r="V946" s="10">
        <f t="shared" si="85"/>
        <v>1980</v>
      </c>
      <c r="Y946" s="10" t="s">
        <v>2380</v>
      </c>
      <c r="Z946" s="10" t="str">
        <f t="shared" si="87"/>
        <v>No</v>
      </c>
      <c r="AB946" s="53" t="s">
        <v>11</v>
      </c>
      <c r="AC946" s="10" t="str">
        <f t="shared" si="88"/>
        <v>tier - 2</v>
      </c>
      <c r="AE946" t="s">
        <v>12</v>
      </c>
      <c r="AF946" s="10" t="str">
        <f t="shared" si="89"/>
        <v>tier - 3</v>
      </c>
      <c r="AI946" t="s">
        <v>247</v>
      </c>
      <c r="AJ946" t="str">
        <f t="shared" si="86"/>
        <v>R1024</v>
      </c>
      <c r="AS946" s="110" t="s">
        <v>1426</v>
      </c>
      <c r="AT946" s="64">
        <v>28.31</v>
      </c>
      <c r="AU946" s="64">
        <v>5.43</v>
      </c>
      <c r="AV946" s="64" t="s">
        <v>2380</v>
      </c>
      <c r="AW946" s="64" t="s">
        <v>2380</v>
      </c>
      <c r="AX946" s="64" t="s">
        <v>2383</v>
      </c>
      <c r="AY946" s="64" t="s">
        <v>2380</v>
      </c>
      <c r="AZ946" s="64">
        <v>2</v>
      </c>
      <c r="BA946" s="109" t="s">
        <v>6820</v>
      </c>
      <c r="BB946" s="64" t="s">
        <v>10450</v>
      </c>
      <c r="BC946" s="69" t="s">
        <v>10445</v>
      </c>
    </row>
    <row r="947" spans="1:55" x14ac:dyDescent="0.35">
      <c r="A947" t="s">
        <v>1425</v>
      </c>
      <c r="B947">
        <v>38.39</v>
      </c>
      <c r="C947">
        <v>8.33</v>
      </c>
      <c r="D947" t="s">
        <v>2382</v>
      </c>
      <c r="E947" t="s">
        <v>2380</v>
      </c>
      <c r="F947" t="s">
        <v>2380</v>
      </c>
      <c r="G947">
        <v>1</v>
      </c>
      <c r="H947" t="s">
        <v>2380</v>
      </c>
      <c r="R947" s="64" t="s">
        <v>35</v>
      </c>
      <c r="S947" s="64">
        <v>1993</v>
      </c>
      <c r="U947" s="7" t="str">
        <f t="shared" si="84"/>
        <v>Aug</v>
      </c>
      <c r="V947" s="10">
        <f t="shared" si="85"/>
        <v>1993</v>
      </c>
      <c r="Y947" s="10" t="s">
        <v>2380</v>
      </c>
      <c r="Z947" s="10" t="str">
        <f t="shared" si="87"/>
        <v>No</v>
      </c>
      <c r="AB947" s="53" t="s">
        <v>11</v>
      </c>
      <c r="AC947" s="10" t="str">
        <f t="shared" si="88"/>
        <v>tier - 2</v>
      </c>
      <c r="AE947" t="s">
        <v>11</v>
      </c>
      <c r="AF947" s="10" t="str">
        <f t="shared" si="89"/>
        <v>tier - 2</v>
      </c>
      <c r="AI947" t="s">
        <v>23</v>
      </c>
      <c r="AJ947" t="str">
        <f t="shared" si="86"/>
        <v>R1012</v>
      </c>
      <c r="AS947" s="110" t="s">
        <v>1425</v>
      </c>
      <c r="AT947" s="64">
        <v>38.39</v>
      </c>
      <c r="AU947" s="64">
        <v>8.33</v>
      </c>
      <c r="AV947" s="64" t="s">
        <v>2380</v>
      </c>
      <c r="AW947" s="64" t="s">
        <v>2380</v>
      </c>
      <c r="AX947" s="64" t="s">
        <v>2383</v>
      </c>
      <c r="AY947" s="64" t="s">
        <v>2380</v>
      </c>
      <c r="AZ947" s="64">
        <v>1</v>
      </c>
      <c r="BA947" s="109" t="s">
        <v>6763</v>
      </c>
      <c r="BB947" s="64" t="s">
        <v>10448</v>
      </c>
      <c r="BC947" s="69" t="s">
        <v>10444</v>
      </c>
    </row>
    <row r="948" spans="1:55" x14ac:dyDescent="0.35">
      <c r="A948" t="s">
        <v>1424</v>
      </c>
      <c r="B948">
        <v>25.87</v>
      </c>
      <c r="C948">
        <v>5.63</v>
      </c>
      <c r="D948" t="s">
        <v>2382</v>
      </c>
      <c r="E948" t="s">
        <v>2380</v>
      </c>
      <c r="F948" t="s">
        <v>2380</v>
      </c>
      <c r="G948">
        <v>1</v>
      </c>
      <c r="H948" t="s">
        <v>2380</v>
      </c>
      <c r="R948" s="64" t="s">
        <v>20</v>
      </c>
      <c r="S948" s="64">
        <v>1998</v>
      </c>
      <c r="U948" s="7" t="str">
        <f t="shared" si="84"/>
        <v>Sep</v>
      </c>
      <c r="V948" s="10">
        <f t="shared" si="85"/>
        <v>1998</v>
      </c>
      <c r="Y948" s="10" t="s">
        <v>2380</v>
      </c>
      <c r="Z948" s="10" t="str">
        <f t="shared" si="87"/>
        <v>No</v>
      </c>
      <c r="AB948" s="53" t="s">
        <v>11</v>
      </c>
      <c r="AC948" s="10" t="str">
        <f t="shared" si="88"/>
        <v>tier - 2</v>
      </c>
      <c r="AE948" t="s">
        <v>16</v>
      </c>
      <c r="AF948" s="10" t="str">
        <f t="shared" si="89"/>
        <v>tier - 1</v>
      </c>
      <c r="AI948" t="s">
        <v>249</v>
      </c>
      <c r="AJ948" t="str">
        <f t="shared" si="86"/>
        <v>R1023</v>
      </c>
      <c r="AS948" s="110" t="s">
        <v>1424</v>
      </c>
      <c r="AT948" s="64">
        <v>25.87</v>
      </c>
      <c r="AU948" s="64">
        <v>5.63</v>
      </c>
      <c r="AV948" s="64" t="s">
        <v>2380</v>
      </c>
      <c r="AW948" s="64" t="s">
        <v>2380</v>
      </c>
      <c r="AX948" s="64" t="s">
        <v>2383</v>
      </c>
      <c r="AY948" s="64" t="s">
        <v>2380</v>
      </c>
      <c r="AZ948" s="64">
        <v>1</v>
      </c>
      <c r="BA948" s="109" t="s">
        <v>7418</v>
      </c>
      <c r="BB948" s="64" t="s">
        <v>10450</v>
      </c>
      <c r="BC948" s="69" t="s">
        <v>10445</v>
      </c>
    </row>
    <row r="949" spans="1:55" x14ac:dyDescent="0.35">
      <c r="A949" t="s">
        <v>1423</v>
      </c>
      <c r="B949">
        <v>43.7</v>
      </c>
      <c r="C949">
        <v>7.23</v>
      </c>
      <c r="D949" t="s">
        <v>2380</v>
      </c>
      <c r="E949" t="s">
        <v>2380</v>
      </c>
      <c r="F949" t="s">
        <v>2380</v>
      </c>
      <c r="G949" t="s">
        <v>2381</v>
      </c>
      <c r="H949" t="s">
        <v>2380</v>
      </c>
      <c r="R949" s="64" t="s">
        <v>30</v>
      </c>
      <c r="S949" s="64">
        <v>1965</v>
      </c>
      <c r="U949" s="7" t="str">
        <f t="shared" si="84"/>
        <v>Dec</v>
      </c>
      <c r="V949" s="10">
        <f t="shared" si="85"/>
        <v>1965</v>
      </c>
      <c r="Y949" s="10" t="s">
        <v>2380</v>
      </c>
      <c r="Z949" s="10" t="str">
        <f t="shared" si="87"/>
        <v>No</v>
      </c>
      <c r="AB949" s="53" t="s">
        <v>11</v>
      </c>
      <c r="AC949" s="10" t="str">
        <f t="shared" si="88"/>
        <v>tier - 2</v>
      </c>
      <c r="AE949" t="s">
        <v>11</v>
      </c>
      <c r="AF949" s="10" t="str">
        <f t="shared" si="89"/>
        <v>tier - 2</v>
      </c>
      <c r="AI949" t="s">
        <v>23</v>
      </c>
      <c r="AJ949" t="str">
        <f t="shared" si="86"/>
        <v>R1012</v>
      </c>
      <c r="AS949" s="110" t="s">
        <v>1423</v>
      </c>
      <c r="AT949" s="64">
        <v>43.7</v>
      </c>
      <c r="AU949" s="64">
        <v>7.23</v>
      </c>
      <c r="AV949" s="64" t="s">
        <v>2380</v>
      </c>
      <c r="AW949" s="64" t="s">
        <v>2380</v>
      </c>
      <c r="AX949" s="64" t="s">
        <v>2380</v>
      </c>
      <c r="AY949" s="64" t="s">
        <v>2380</v>
      </c>
      <c r="AZ949" s="64">
        <v>0</v>
      </c>
      <c r="BA949" s="109" t="s">
        <v>6868</v>
      </c>
      <c r="BB949" s="64" t="s">
        <v>10448</v>
      </c>
      <c r="BC949" s="69" t="s">
        <v>10444</v>
      </c>
    </row>
    <row r="950" spans="1:55" x14ac:dyDescent="0.35">
      <c r="A950" t="s">
        <v>1422</v>
      </c>
      <c r="B950">
        <v>40.945</v>
      </c>
      <c r="C950">
        <v>10.57</v>
      </c>
      <c r="D950" t="s">
        <v>2380</v>
      </c>
      <c r="E950" t="s">
        <v>2380</v>
      </c>
      <c r="F950" t="s">
        <v>2380</v>
      </c>
      <c r="G950" t="s">
        <v>2381</v>
      </c>
      <c r="H950" t="s">
        <v>2380</v>
      </c>
      <c r="R950" s="64" t="s">
        <v>37</v>
      </c>
      <c r="S950" s="64">
        <v>1976</v>
      </c>
      <c r="U950" s="7" t="str">
        <f t="shared" si="84"/>
        <v>Oct</v>
      </c>
      <c r="V950" s="10">
        <f t="shared" si="85"/>
        <v>1976</v>
      </c>
      <c r="Y950" s="10" t="s">
        <v>2380</v>
      </c>
      <c r="Z950" s="10" t="str">
        <f t="shared" si="87"/>
        <v>No</v>
      </c>
      <c r="AB950" s="53" t="s">
        <v>11</v>
      </c>
      <c r="AC950" s="10" t="str">
        <f t="shared" si="88"/>
        <v>tier - 2</v>
      </c>
      <c r="AE950" t="s">
        <v>11</v>
      </c>
      <c r="AF950" s="10" t="str">
        <f t="shared" si="89"/>
        <v>tier - 2</v>
      </c>
      <c r="AI950" t="s">
        <v>42</v>
      </c>
      <c r="AJ950" t="str">
        <f t="shared" si="86"/>
        <v>R1011</v>
      </c>
      <c r="AS950" s="110" t="s">
        <v>1422</v>
      </c>
      <c r="AT950" s="64">
        <v>40.945</v>
      </c>
      <c r="AU950" s="64">
        <v>10.57</v>
      </c>
      <c r="AV950" s="64" t="s">
        <v>2380</v>
      </c>
      <c r="AW950" s="64" t="s">
        <v>2380</v>
      </c>
      <c r="AX950" s="64" t="s">
        <v>2380</v>
      </c>
      <c r="AY950" s="64" t="s">
        <v>2380</v>
      </c>
      <c r="AZ950" s="64">
        <v>0</v>
      </c>
      <c r="BA950" s="109" t="s">
        <v>6933</v>
      </c>
      <c r="BB950" s="64" t="s">
        <v>10448</v>
      </c>
      <c r="BC950" s="69" t="s">
        <v>10444</v>
      </c>
    </row>
    <row r="951" spans="1:55" x14ac:dyDescent="0.35">
      <c r="A951" t="s">
        <v>1421</v>
      </c>
      <c r="B951">
        <v>27.94</v>
      </c>
      <c r="C951">
        <v>7.92</v>
      </c>
      <c r="D951" t="s">
        <v>2380</v>
      </c>
      <c r="E951" t="s">
        <v>2380</v>
      </c>
      <c r="F951" t="s">
        <v>2380</v>
      </c>
      <c r="G951" t="s">
        <v>2381</v>
      </c>
      <c r="H951" t="s">
        <v>2380</v>
      </c>
      <c r="R951" s="64" t="s">
        <v>15</v>
      </c>
      <c r="S951" s="64">
        <v>1996</v>
      </c>
      <c r="U951" s="7" t="str">
        <f t="shared" si="84"/>
        <v>Nov</v>
      </c>
      <c r="V951" s="10">
        <f t="shared" si="85"/>
        <v>1996</v>
      </c>
      <c r="Y951" s="10" t="s">
        <v>2380</v>
      </c>
      <c r="Z951" s="10" t="str">
        <f t="shared" si="87"/>
        <v>No</v>
      </c>
      <c r="AB951" s="53" t="s">
        <v>11</v>
      </c>
      <c r="AC951" s="10" t="str">
        <f t="shared" si="88"/>
        <v>tier - 2</v>
      </c>
      <c r="AE951" t="s">
        <v>11</v>
      </c>
      <c r="AF951" s="10" t="str">
        <f t="shared" si="89"/>
        <v>tier - 2</v>
      </c>
      <c r="AI951" t="s">
        <v>632</v>
      </c>
      <c r="AJ951" t="str">
        <f t="shared" si="86"/>
        <v>R1022</v>
      </c>
      <c r="AS951" s="110" t="s">
        <v>1421</v>
      </c>
      <c r="AT951" s="64">
        <v>27.94</v>
      </c>
      <c r="AU951" s="64">
        <v>7.92</v>
      </c>
      <c r="AV951" s="64" t="s">
        <v>2380</v>
      </c>
      <c r="AW951" s="64" t="s">
        <v>2380</v>
      </c>
      <c r="AX951" s="64" t="s">
        <v>2380</v>
      </c>
      <c r="AY951" s="64" t="s">
        <v>2380</v>
      </c>
      <c r="AZ951" s="64">
        <v>0</v>
      </c>
      <c r="BA951" s="109" t="s">
        <v>7122</v>
      </c>
      <c r="BB951" s="64" t="s">
        <v>10448</v>
      </c>
      <c r="BC951" s="69" t="s">
        <v>10445</v>
      </c>
    </row>
    <row r="952" spans="1:55" x14ac:dyDescent="0.35">
      <c r="A952" t="s">
        <v>1420</v>
      </c>
      <c r="B952">
        <v>31.9</v>
      </c>
      <c r="C952">
        <v>10.119999999999999</v>
      </c>
      <c r="D952" t="s">
        <v>2380</v>
      </c>
      <c r="E952" t="s">
        <v>2380</v>
      </c>
      <c r="F952" t="s">
        <v>2380</v>
      </c>
      <c r="G952">
        <v>2</v>
      </c>
      <c r="H952" t="s">
        <v>2380</v>
      </c>
      <c r="R952" s="64" t="s">
        <v>20</v>
      </c>
      <c r="S952" s="64">
        <v>1995</v>
      </c>
      <c r="U952" s="7" t="str">
        <f t="shared" si="84"/>
        <v>Sep</v>
      </c>
      <c r="V952" s="10">
        <f t="shared" si="85"/>
        <v>1995</v>
      </c>
      <c r="Y952" s="10" t="s">
        <v>2380</v>
      </c>
      <c r="Z952" s="10" t="str">
        <f t="shared" si="87"/>
        <v>No</v>
      </c>
      <c r="AB952" s="53" t="s">
        <v>11</v>
      </c>
      <c r="AC952" s="10" t="str">
        <f t="shared" si="88"/>
        <v>tier - 2</v>
      </c>
      <c r="AE952" t="s">
        <v>12</v>
      </c>
      <c r="AF952" s="10" t="str">
        <f t="shared" si="89"/>
        <v>tier - 3</v>
      </c>
      <c r="AI952" t="s">
        <v>23</v>
      </c>
      <c r="AJ952" t="str">
        <f t="shared" si="86"/>
        <v>R1012</v>
      </c>
      <c r="AS952" s="110" t="s">
        <v>1420</v>
      </c>
      <c r="AT952" s="64">
        <v>31.9</v>
      </c>
      <c r="AU952" s="64">
        <v>10.119999999999999</v>
      </c>
      <c r="AV952" s="64" t="s">
        <v>2380</v>
      </c>
      <c r="AW952" s="64" t="s">
        <v>2380</v>
      </c>
      <c r="AX952" s="64" t="s">
        <v>2380</v>
      </c>
      <c r="AY952" s="64" t="s">
        <v>2380</v>
      </c>
      <c r="AZ952" s="64">
        <v>2</v>
      </c>
      <c r="BA952" s="109" t="s">
        <v>7419</v>
      </c>
      <c r="BB952" s="64" t="s">
        <v>10448</v>
      </c>
      <c r="BC952" s="69" t="s">
        <v>10444</v>
      </c>
    </row>
    <row r="953" spans="1:55" x14ac:dyDescent="0.35">
      <c r="A953" t="s">
        <v>1419</v>
      </c>
      <c r="B953">
        <v>31.64</v>
      </c>
      <c r="C953">
        <v>7.91</v>
      </c>
      <c r="D953" t="s">
        <v>2380</v>
      </c>
      <c r="E953" t="s">
        <v>2380</v>
      </c>
      <c r="F953" t="s">
        <v>2380</v>
      </c>
      <c r="G953" t="s">
        <v>2381</v>
      </c>
      <c r="H953" t="s">
        <v>2380</v>
      </c>
      <c r="R953" s="64" t="s">
        <v>37</v>
      </c>
      <c r="S953" s="64">
        <v>1971</v>
      </c>
      <c r="U953" s="7" t="str">
        <f t="shared" si="84"/>
        <v>Oct</v>
      </c>
      <c r="V953" s="10">
        <f t="shared" si="85"/>
        <v>1971</v>
      </c>
      <c r="Y953" s="10" t="s">
        <v>2380</v>
      </c>
      <c r="Z953" s="10" t="str">
        <f t="shared" si="87"/>
        <v>No</v>
      </c>
      <c r="AB953" s="53" t="s">
        <v>12</v>
      </c>
      <c r="AC953" s="10" t="str">
        <f t="shared" si="88"/>
        <v>tier - 3</v>
      </c>
      <c r="AE953" t="s">
        <v>12</v>
      </c>
      <c r="AF953" s="10" t="str">
        <f t="shared" si="89"/>
        <v>tier - 3</v>
      </c>
      <c r="AI953" t="s">
        <v>13</v>
      </c>
      <c r="AJ953" t="str">
        <f t="shared" si="86"/>
        <v>R1013</v>
      </c>
      <c r="AS953" s="110" t="s">
        <v>1419</v>
      </c>
      <c r="AT953" s="64">
        <v>31.64</v>
      </c>
      <c r="AU953" s="64">
        <v>7.91</v>
      </c>
      <c r="AV953" s="64" t="s">
        <v>2380</v>
      </c>
      <c r="AW953" s="64" t="s">
        <v>2380</v>
      </c>
      <c r="AX953" s="64" t="s">
        <v>2380</v>
      </c>
      <c r="AY953" s="64" t="s">
        <v>2380</v>
      </c>
      <c r="AZ953" s="64">
        <v>0</v>
      </c>
      <c r="BA953" s="109" t="s">
        <v>7420</v>
      </c>
      <c r="BB953" s="64" t="s">
        <v>10448</v>
      </c>
      <c r="BC953" s="69" t="s">
        <v>10444</v>
      </c>
    </row>
    <row r="954" spans="1:55" x14ac:dyDescent="0.35">
      <c r="A954" t="s">
        <v>1418</v>
      </c>
      <c r="B954">
        <v>46.7</v>
      </c>
      <c r="C954">
        <v>10.9</v>
      </c>
      <c r="D954" t="s">
        <v>2380</v>
      </c>
      <c r="E954" t="s">
        <v>2380</v>
      </c>
      <c r="F954" t="s">
        <v>2380</v>
      </c>
      <c r="G954" t="s">
        <v>2381</v>
      </c>
      <c r="H954" t="s">
        <v>2380</v>
      </c>
      <c r="R954" s="64" t="s">
        <v>30</v>
      </c>
      <c r="S954" s="64">
        <v>1981</v>
      </c>
      <c r="U954" s="7" t="str">
        <f t="shared" si="84"/>
        <v>Dec</v>
      </c>
      <c r="V954" s="10">
        <f t="shared" si="85"/>
        <v>1981</v>
      </c>
      <c r="Y954" s="10" t="s">
        <v>2380</v>
      </c>
      <c r="Z954" s="10" t="str">
        <f t="shared" si="87"/>
        <v>No</v>
      </c>
      <c r="AB954" s="53" t="s">
        <v>11</v>
      </c>
      <c r="AC954" s="10" t="str">
        <f t="shared" si="88"/>
        <v>tier - 2</v>
      </c>
      <c r="AE954" t="s">
        <v>16</v>
      </c>
      <c r="AF954" s="10" t="str">
        <f t="shared" si="89"/>
        <v>tier - 1</v>
      </c>
      <c r="AI954" t="s">
        <v>516</v>
      </c>
      <c r="AJ954" t="str">
        <f t="shared" si="86"/>
        <v>R1020</v>
      </c>
      <c r="AS954" s="110" t="s">
        <v>1418</v>
      </c>
      <c r="AT954" s="64">
        <v>46.7</v>
      </c>
      <c r="AU954" s="64">
        <v>10.9</v>
      </c>
      <c r="AV954" s="64" t="s">
        <v>2380</v>
      </c>
      <c r="AW954" s="64" t="s">
        <v>2380</v>
      </c>
      <c r="AX954" s="64" t="s">
        <v>2380</v>
      </c>
      <c r="AY954" s="64" t="s">
        <v>2380</v>
      </c>
      <c r="AZ954" s="64">
        <v>0</v>
      </c>
      <c r="BA954" s="109" t="s">
        <v>7421</v>
      </c>
      <c r="BB954" s="64" t="s">
        <v>10448</v>
      </c>
      <c r="BC954" s="69" t="s">
        <v>10444</v>
      </c>
    </row>
    <row r="955" spans="1:55" x14ac:dyDescent="0.35">
      <c r="A955" t="s">
        <v>1417</v>
      </c>
      <c r="B955">
        <v>18.335000000000001</v>
      </c>
      <c r="C955">
        <v>11.83</v>
      </c>
      <c r="D955" t="s">
        <v>2380</v>
      </c>
      <c r="E955" t="s">
        <v>2380</v>
      </c>
      <c r="F955" t="s">
        <v>2380</v>
      </c>
      <c r="G955" t="s">
        <v>2381</v>
      </c>
      <c r="H955" t="s">
        <v>2380</v>
      </c>
      <c r="R955" s="64" t="s">
        <v>30</v>
      </c>
      <c r="S955" s="64">
        <v>1982</v>
      </c>
      <c r="U955" s="7" t="str">
        <f t="shared" si="84"/>
        <v>Dec</v>
      </c>
      <c r="V955" s="10">
        <f t="shared" si="85"/>
        <v>1982</v>
      </c>
      <c r="Y955" s="10" t="s">
        <v>2380</v>
      </c>
      <c r="Z955" s="10" t="str">
        <f t="shared" si="87"/>
        <v>No</v>
      </c>
      <c r="AB955" s="53" t="s">
        <v>11</v>
      </c>
      <c r="AC955" s="10" t="str">
        <f t="shared" si="88"/>
        <v>tier - 2</v>
      </c>
      <c r="AE955" t="s">
        <v>11</v>
      </c>
      <c r="AF955" s="10" t="str">
        <f t="shared" si="89"/>
        <v>tier - 2</v>
      </c>
      <c r="AI955" t="s">
        <v>13</v>
      </c>
      <c r="AJ955" t="str">
        <f t="shared" si="86"/>
        <v>R1013</v>
      </c>
      <c r="AS955" s="110" t="s">
        <v>1417</v>
      </c>
      <c r="AT955" s="64">
        <v>18.335000000000001</v>
      </c>
      <c r="AU955" s="64">
        <v>11.83</v>
      </c>
      <c r="AV955" s="64" t="s">
        <v>2380</v>
      </c>
      <c r="AW955" s="64" t="s">
        <v>2380</v>
      </c>
      <c r="AX955" s="64" t="s">
        <v>2380</v>
      </c>
      <c r="AY955" s="64" t="s">
        <v>2380</v>
      </c>
      <c r="AZ955" s="64">
        <v>0</v>
      </c>
      <c r="BA955" s="109" t="s">
        <v>7422</v>
      </c>
      <c r="BB955" s="64" t="s">
        <v>10448</v>
      </c>
      <c r="BC955" s="69" t="s">
        <v>10447</v>
      </c>
    </row>
    <row r="956" spans="1:55" x14ac:dyDescent="0.35">
      <c r="A956" t="s">
        <v>1416</v>
      </c>
      <c r="B956">
        <v>31.24</v>
      </c>
      <c r="C956">
        <v>7.42</v>
      </c>
      <c r="D956" t="s">
        <v>2382</v>
      </c>
      <c r="E956" t="s">
        <v>2380</v>
      </c>
      <c r="F956" t="s">
        <v>2380</v>
      </c>
      <c r="G956">
        <v>2</v>
      </c>
      <c r="H956" t="s">
        <v>2380</v>
      </c>
      <c r="R956" s="64" t="s">
        <v>10</v>
      </c>
      <c r="S956" s="64">
        <v>1987</v>
      </c>
      <c r="U956" s="7" t="str">
        <f t="shared" si="84"/>
        <v>Jul</v>
      </c>
      <c r="V956" s="10">
        <f t="shared" si="85"/>
        <v>1987</v>
      </c>
      <c r="Y956" s="10" t="s">
        <v>2380</v>
      </c>
      <c r="Z956" s="10" t="str">
        <f t="shared" si="87"/>
        <v>No</v>
      </c>
      <c r="AB956" s="53" t="s">
        <v>11</v>
      </c>
      <c r="AC956" s="10" t="str">
        <f t="shared" si="88"/>
        <v>tier - 2</v>
      </c>
      <c r="AE956" t="s">
        <v>16</v>
      </c>
      <c r="AF956" s="10" t="str">
        <f t="shared" si="89"/>
        <v>tier - 1</v>
      </c>
      <c r="AI956" t="s">
        <v>300</v>
      </c>
      <c r="AJ956" t="str">
        <f t="shared" si="86"/>
        <v>R1021</v>
      </c>
      <c r="AS956" s="110" t="s">
        <v>1416</v>
      </c>
      <c r="AT956" s="64">
        <v>31.24</v>
      </c>
      <c r="AU956" s="64">
        <v>7.42</v>
      </c>
      <c r="AV956" s="64" t="s">
        <v>2380</v>
      </c>
      <c r="AW956" s="64" t="s">
        <v>2380</v>
      </c>
      <c r="AX956" s="64" t="s">
        <v>2383</v>
      </c>
      <c r="AY956" s="64" t="s">
        <v>2380</v>
      </c>
      <c r="AZ956" s="64">
        <v>2</v>
      </c>
      <c r="BA956" s="109" t="s">
        <v>7423</v>
      </c>
      <c r="BB956" s="64" t="s">
        <v>10448</v>
      </c>
      <c r="BC956" s="69" t="s">
        <v>10444</v>
      </c>
    </row>
    <row r="957" spans="1:55" x14ac:dyDescent="0.35">
      <c r="A957" t="s">
        <v>1415</v>
      </c>
      <c r="B957">
        <v>39.22</v>
      </c>
      <c r="C957">
        <v>5.62</v>
      </c>
      <c r="D957" t="s">
        <v>2382</v>
      </c>
      <c r="E957" t="s">
        <v>2380</v>
      </c>
      <c r="F957" t="s">
        <v>2380</v>
      </c>
      <c r="G957">
        <v>1</v>
      </c>
      <c r="H957" t="s">
        <v>2380</v>
      </c>
      <c r="R957" s="64" t="s">
        <v>30</v>
      </c>
      <c r="S957" s="64">
        <v>1978</v>
      </c>
      <c r="U957" s="7" t="str">
        <f t="shared" si="84"/>
        <v>Dec</v>
      </c>
      <c r="V957" s="10">
        <f t="shared" si="85"/>
        <v>1978</v>
      </c>
      <c r="Y957" s="10" t="s">
        <v>2380</v>
      </c>
      <c r="Z957" s="10" t="str">
        <f t="shared" si="87"/>
        <v>No</v>
      </c>
      <c r="AB957" s="53" t="s">
        <v>11</v>
      </c>
      <c r="AC957" s="10" t="str">
        <f t="shared" si="88"/>
        <v>tier - 2</v>
      </c>
      <c r="AE957" t="s">
        <v>16</v>
      </c>
      <c r="AF957" s="10" t="str">
        <f t="shared" si="89"/>
        <v>tier - 1</v>
      </c>
      <c r="AI957" t="s">
        <v>42</v>
      </c>
      <c r="AJ957" t="str">
        <f t="shared" si="86"/>
        <v>R1011</v>
      </c>
      <c r="AS957" s="110" t="s">
        <v>1415</v>
      </c>
      <c r="AT957" s="64">
        <v>39.22</v>
      </c>
      <c r="AU957" s="64">
        <v>5.62</v>
      </c>
      <c r="AV957" s="64" t="s">
        <v>2380</v>
      </c>
      <c r="AW957" s="64" t="s">
        <v>2380</v>
      </c>
      <c r="AX957" s="64" t="s">
        <v>2383</v>
      </c>
      <c r="AY957" s="64" t="s">
        <v>2380</v>
      </c>
      <c r="AZ957" s="64">
        <v>1</v>
      </c>
      <c r="BA957" s="109" t="s">
        <v>8298</v>
      </c>
      <c r="BB957" s="64" t="s">
        <v>10450</v>
      </c>
      <c r="BC957" s="69" t="s">
        <v>10444</v>
      </c>
    </row>
    <row r="958" spans="1:55" x14ac:dyDescent="0.35">
      <c r="A958" t="s">
        <v>1414</v>
      </c>
      <c r="B958">
        <v>24.414999999999999</v>
      </c>
      <c r="C958">
        <v>7.16</v>
      </c>
      <c r="D958" t="s">
        <v>2380</v>
      </c>
      <c r="E958" t="s">
        <v>2380</v>
      </c>
      <c r="F958" t="s">
        <v>2380</v>
      </c>
      <c r="G958" t="s">
        <v>2381</v>
      </c>
      <c r="H958" t="s">
        <v>2380</v>
      </c>
      <c r="R958" s="64" t="s">
        <v>18</v>
      </c>
      <c r="S958" s="64">
        <v>1979</v>
      </c>
      <c r="U958" s="7" t="str">
        <f t="shared" si="84"/>
        <v>Jun</v>
      </c>
      <c r="V958" s="10">
        <f t="shared" si="85"/>
        <v>1979</v>
      </c>
      <c r="Y958" s="10" t="s">
        <v>2380</v>
      </c>
      <c r="Z958" s="10" t="str">
        <f t="shared" si="87"/>
        <v>No</v>
      </c>
      <c r="AB958" s="53" t="s">
        <v>11</v>
      </c>
      <c r="AC958" s="10" t="str">
        <f t="shared" si="88"/>
        <v>tier - 2</v>
      </c>
      <c r="AE958" t="s">
        <v>11</v>
      </c>
      <c r="AF958" s="10" t="str">
        <f t="shared" si="89"/>
        <v>tier - 2</v>
      </c>
      <c r="AI958" t="s">
        <v>23</v>
      </c>
      <c r="AJ958" t="str">
        <f t="shared" si="86"/>
        <v>R1012</v>
      </c>
      <c r="AS958" s="110" t="s">
        <v>1414</v>
      </c>
      <c r="AT958" s="64">
        <v>24.414999999999999</v>
      </c>
      <c r="AU958" s="64">
        <v>7.16</v>
      </c>
      <c r="AV958" s="64" t="s">
        <v>2380</v>
      </c>
      <c r="AW958" s="64" t="s">
        <v>2380</v>
      </c>
      <c r="AX958" s="64" t="s">
        <v>2380</v>
      </c>
      <c r="AY958" s="64" t="s">
        <v>2380</v>
      </c>
      <c r="AZ958" s="64">
        <v>0</v>
      </c>
      <c r="BA958" s="109" t="s">
        <v>6868</v>
      </c>
      <c r="BB958" s="64" t="s">
        <v>10448</v>
      </c>
      <c r="BC958" s="69" t="s">
        <v>10446</v>
      </c>
    </row>
    <row r="959" spans="1:55" x14ac:dyDescent="0.35">
      <c r="A959" t="s">
        <v>1413</v>
      </c>
      <c r="B959">
        <v>32.299999999999997</v>
      </c>
      <c r="C959">
        <v>9.89</v>
      </c>
      <c r="D959" t="s">
        <v>2380</v>
      </c>
      <c r="E959" t="s">
        <v>2380</v>
      </c>
      <c r="F959" t="s">
        <v>2380</v>
      </c>
      <c r="G959" t="s">
        <v>2381</v>
      </c>
      <c r="H959" t="s">
        <v>2380</v>
      </c>
      <c r="R959" s="64" t="s">
        <v>20</v>
      </c>
      <c r="S959" s="64">
        <v>1980</v>
      </c>
      <c r="U959" s="7" t="str">
        <f t="shared" si="84"/>
        <v>Sep</v>
      </c>
      <c r="V959" s="10">
        <f t="shared" si="85"/>
        <v>1980</v>
      </c>
      <c r="Y959" s="10" t="s">
        <v>2380</v>
      </c>
      <c r="Z959" s="10" t="str">
        <f t="shared" si="87"/>
        <v>No</v>
      </c>
      <c r="AB959" s="53" t="s">
        <v>11</v>
      </c>
      <c r="AC959" s="10" t="str">
        <f t="shared" si="88"/>
        <v>tier - 2</v>
      </c>
      <c r="AE959" t="s">
        <v>16</v>
      </c>
      <c r="AF959" s="10" t="str">
        <f t="shared" si="89"/>
        <v>tier - 1</v>
      </c>
      <c r="AI959" t="s">
        <v>168</v>
      </c>
      <c r="AJ959" t="str">
        <f t="shared" si="86"/>
        <v>R1016</v>
      </c>
      <c r="AS959" s="110" t="s">
        <v>1413</v>
      </c>
      <c r="AT959" s="64">
        <v>32.299999999999997</v>
      </c>
      <c r="AU959" s="64">
        <v>9.89</v>
      </c>
      <c r="AV959" s="64" t="s">
        <v>2380</v>
      </c>
      <c r="AW959" s="64" t="s">
        <v>2380</v>
      </c>
      <c r="AX959" s="64" t="s">
        <v>2380</v>
      </c>
      <c r="AY959" s="64" t="s">
        <v>2380</v>
      </c>
      <c r="AZ959" s="64">
        <v>0</v>
      </c>
      <c r="BA959" s="109" t="s">
        <v>7424</v>
      </c>
      <c r="BB959" s="64" t="s">
        <v>10448</v>
      </c>
      <c r="BC959" s="69" t="s">
        <v>10444</v>
      </c>
    </row>
    <row r="960" spans="1:55" x14ac:dyDescent="0.35">
      <c r="A960" t="s">
        <v>1412</v>
      </c>
      <c r="B960">
        <v>39.94</v>
      </c>
      <c r="C960">
        <v>5.14</v>
      </c>
      <c r="D960" t="s">
        <v>2380</v>
      </c>
      <c r="E960" t="s">
        <v>2380</v>
      </c>
      <c r="F960" t="s">
        <v>2380</v>
      </c>
      <c r="G960" t="s">
        <v>2381</v>
      </c>
      <c r="H960" t="s">
        <v>2380</v>
      </c>
      <c r="R960" s="64" t="s">
        <v>30</v>
      </c>
      <c r="S960" s="64">
        <v>1978</v>
      </c>
      <c r="U960" s="7" t="str">
        <f t="shared" si="84"/>
        <v>Dec</v>
      </c>
      <c r="V960" s="10">
        <f t="shared" si="85"/>
        <v>1978</v>
      </c>
      <c r="Y960" s="10" t="s">
        <v>2380</v>
      </c>
      <c r="Z960" s="10" t="str">
        <f t="shared" si="87"/>
        <v>No</v>
      </c>
      <c r="AB960" s="53" t="s">
        <v>11</v>
      </c>
      <c r="AC960" s="10" t="str">
        <f t="shared" si="88"/>
        <v>tier - 2</v>
      </c>
      <c r="AE960" t="s">
        <v>12</v>
      </c>
      <c r="AF960" s="10" t="str">
        <f t="shared" si="89"/>
        <v>tier - 3</v>
      </c>
      <c r="AI960" t="s">
        <v>13</v>
      </c>
      <c r="AJ960" t="str">
        <f t="shared" si="86"/>
        <v>R1013</v>
      </c>
      <c r="AS960" s="110" t="s">
        <v>1412</v>
      </c>
      <c r="AT960" s="64">
        <v>39.94</v>
      </c>
      <c r="AU960" s="64">
        <v>5.14</v>
      </c>
      <c r="AV960" s="64" t="s">
        <v>2380</v>
      </c>
      <c r="AW960" s="64" t="s">
        <v>2380</v>
      </c>
      <c r="AX960" s="64" t="s">
        <v>2380</v>
      </c>
      <c r="AY960" s="64" t="s">
        <v>2380</v>
      </c>
      <c r="AZ960" s="64">
        <v>0</v>
      </c>
      <c r="BA960" s="109" t="s">
        <v>8299</v>
      </c>
      <c r="BB960" s="64" t="s">
        <v>10450</v>
      </c>
      <c r="BC960" s="69" t="s">
        <v>10444</v>
      </c>
    </row>
    <row r="961" spans="1:55" x14ac:dyDescent="0.35">
      <c r="A961" t="s">
        <v>1411</v>
      </c>
      <c r="B961">
        <v>30</v>
      </c>
      <c r="C961">
        <v>5.61</v>
      </c>
      <c r="D961" t="s">
        <v>2382</v>
      </c>
      <c r="E961" t="s">
        <v>2380</v>
      </c>
      <c r="F961" t="s">
        <v>2383</v>
      </c>
      <c r="G961">
        <v>1</v>
      </c>
      <c r="H961" t="s">
        <v>2380</v>
      </c>
      <c r="R961" s="64" t="s">
        <v>35</v>
      </c>
      <c r="S961" s="64">
        <v>1977</v>
      </c>
      <c r="U961" s="7" t="str">
        <f t="shared" si="84"/>
        <v>Aug</v>
      </c>
      <c r="V961" s="10">
        <f t="shared" si="85"/>
        <v>1977</v>
      </c>
      <c r="Y961" s="10" t="s">
        <v>2380</v>
      </c>
      <c r="Z961" s="10" t="str">
        <f t="shared" si="87"/>
        <v>No</v>
      </c>
      <c r="AB961" s="53" t="s">
        <v>16</v>
      </c>
      <c r="AC961" s="10" t="str">
        <f t="shared" si="88"/>
        <v>tier - 1</v>
      </c>
      <c r="AE961" t="s">
        <v>11</v>
      </c>
      <c r="AF961" s="10" t="str">
        <f t="shared" si="89"/>
        <v>tier - 2</v>
      </c>
      <c r="AI961" t="s">
        <v>23</v>
      </c>
      <c r="AJ961" t="str">
        <f t="shared" si="86"/>
        <v>R1012</v>
      </c>
      <c r="AS961" s="110" t="s">
        <v>1411</v>
      </c>
      <c r="AT961" s="64">
        <v>30</v>
      </c>
      <c r="AU961" s="64">
        <v>5.61</v>
      </c>
      <c r="AV961" s="64" t="s">
        <v>2380</v>
      </c>
      <c r="AW961" s="64" t="s">
        <v>2383</v>
      </c>
      <c r="AX961" s="64" t="s">
        <v>2383</v>
      </c>
      <c r="AY961" s="64" t="s">
        <v>2380</v>
      </c>
      <c r="AZ961" s="64">
        <v>1</v>
      </c>
      <c r="BA961" s="109" t="s">
        <v>7425</v>
      </c>
      <c r="BB961" s="64" t="s">
        <v>10450</v>
      </c>
      <c r="BC961" s="69" t="s">
        <v>10444</v>
      </c>
    </row>
    <row r="962" spans="1:55" x14ac:dyDescent="0.35">
      <c r="A962" t="s">
        <v>1410</v>
      </c>
      <c r="B962">
        <v>35.340000000000003</v>
      </c>
      <c r="C962">
        <v>5.51</v>
      </c>
      <c r="D962" t="s">
        <v>2382</v>
      </c>
      <c r="E962" t="s">
        <v>2380</v>
      </c>
      <c r="F962" t="s">
        <v>2383</v>
      </c>
      <c r="G962">
        <v>1</v>
      </c>
      <c r="H962" t="s">
        <v>2380</v>
      </c>
      <c r="R962" s="64" t="s">
        <v>10</v>
      </c>
      <c r="S962" s="64">
        <v>1965</v>
      </c>
      <c r="U962" s="7" t="str">
        <f t="shared" si="84"/>
        <v>Jul</v>
      </c>
      <c r="V962" s="10">
        <f t="shared" si="85"/>
        <v>1965</v>
      </c>
      <c r="Y962" s="10" t="s">
        <v>2380</v>
      </c>
      <c r="Z962" s="10" t="str">
        <f t="shared" si="87"/>
        <v>No</v>
      </c>
      <c r="AB962" s="53" t="s">
        <v>11</v>
      </c>
      <c r="AC962" s="10" t="str">
        <f t="shared" si="88"/>
        <v>tier - 2</v>
      </c>
      <c r="AE962" t="s">
        <v>12</v>
      </c>
      <c r="AF962" s="10" t="str">
        <f t="shared" si="89"/>
        <v>tier - 3</v>
      </c>
      <c r="AI962" t="s">
        <v>13</v>
      </c>
      <c r="AJ962" t="str">
        <f t="shared" si="86"/>
        <v>R1013</v>
      </c>
      <c r="AS962" s="110" t="s">
        <v>1410</v>
      </c>
      <c r="AT962" s="64">
        <v>35.340000000000003</v>
      </c>
      <c r="AU962" s="64">
        <v>5.51</v>
      </c>
      <c r="AV962" s="64" t="s">
        <v>2380</v>
      </c>
      <c r="AW962" s="64" t="s">
        <v>2383</v>
      </c>
      <c r="AX962" s="64" t="s">
        <v>2383</v>
      </c>
      <c r="AY962" s="64" t="s">
        <v>2380</v>
      </c>
      <c r="AZ962" s="64">
        <v>1</v>
      </c>
      <c r="BA962" s="109" t="s">
        <v>7072</v>
      </c>
      <c r="BB962" s="64" t="s">
        <v>10450</v>
      </c>
      <c r="BC962" s="69" t="s">
        <v>10444</v>
      </c>
    </row>
    <row r="963" spans="1:55" x14ac:dyDescent="0.35">
      <c r="A963" t="s">
        <v>1409</v>
      </c>
      <c r="B963">
        <v>32.204999999999998</v>
      </c>
      <c r="C963">
        <v>8.3800000000000008</v>
      </c>
      <c r="D963" t="s">
        <v>2382</v>
      </c>
      <c r="E963" t="s">
        <v>2380</v>
      </c>
      <c r="F963" t="s">
        <v>2380</v>
      </c>
      <c r="G963">
        <v>2</v>
      </c>
      <c r="H963" t="s">
        <v>2380</v>
      </c>
      <c r="R963" s="64" t="s">
        <v>20</v>
      </c>
      <c r="S963" s="64">
        <v>1978</v>
      </c>
      <c r="U963" s="7" t="str">
        <f t="shared" si="84"/>
        <v>Sep</v>
      </c>
      <c r="V963" s="10">
        <f t="shared" si="85"/>
        <v>1978</v>
      </c>
      <c r="Y963" s="10" t="s">
        <v>2380</v>
      </c>
      <c r="Z963" s="10" t="str">
        <f t="shared" si="87"/>
        <v>No</v>
      </c>
      <c r="AB963" s="53" t="s">
        <v>12</v>
      </c>
      <c r="AC963" s="10" t="str">
        <f t="shared" si="88"/>
        <v>tier - 3</v>
      </c>
      <c r="AE963" t="s">
        <v>16</v>
      </c>
      <c r="AF963" s="10" t="str">
        <f t="shared" si="89"/>
        <v>tier - 1</v>
      </c>
      <c r="AI963" t="s">
        <v>42</v>
      </c>
      <c r="AJ963" t="str">
        <f t="shared" si="86"/>
        <v>R1011</v>
      </c>
      <c r="AS963" s="110" t="s">
        <v>1409</v>
      </c>
      <c r="AT963" s="64">
        <v>32.204999999999998</v>
      </c>
      <c r="AU963" s="64">
        <v>8.3800000000000008</v>
      </c>
      <c r="AV963" s="64" t="s">
        <v>2380</v>
      </c>
      <c r="AW963" s="64" t="s">
        <v>2380</v>
      </c>
      <c r="AX963" s="64" t="s">
        <v>2383</v>
      </c>
      <c r="AY963" s="64" t="s">
        <v>2380</v>
      </c>
      <c r="AZ963" s="64">
        <v>2</v>
      </c>
      <c r="BA963" s="109" t="s">
        <v>7426</v>
      </c>
      <c r="BB963" s="64" t="s">
        <v>10448</v>
      </c>
      <c r="BC963" s="69" t="s">
        <v>10444</v>
      </c>
    </row>
    <row r="964" spans="1:55" x14ac:dyDescent="0.35">
      <c r="A964" t="s">
        <v>1408</v>
      </c>
      <c r="B964">
        <v>33.880000000000003</v>
      </c>
      <c r="C964">
        <v>4.68</v>
      </c>
      <c r="D964" t="s">
        <v>2380</v>
      </c>
      <c r="E964" t="s">
        <v>2382</v>
      </c>
      <c r="F964" t="s">
        <v>2380</v>
      </c>
      <c r="G964">
        <v>1</v>
      </c>
      <c r="H964" t="s">
        <v>2380</v>
      </c>
      <c r="R964" s="64" t="s">
        <v>30</v>
      </c>
      <c r="S964" s="64">
        <v>1976</v>
      </c>
      <c r="U964" s="7" t="str">
        <f t="shared" si="84"/>
        <v>Dec</v>
      </c>
      <c r="V964" s="10">
        <f t="shared" si="85"/>
        <v>1976</v>
      </c>
      <c r="Y964" s="10" t="s">
        <v>2380</v>
      </c>
      <c r="Z964" s="10" t="str">
        <f t="shared" si="87"/>
        <v>No</v>
      </c>
      <c r="AB964" s="53" t="s">
        <v>12</v>
      </c>
      <c r="AC964" s="10" t="str">
        <f t="shared" si="88"/>
        <v>tier - 3</v>
      </c>
      <c r="AE964" t="s">
        <v>11</v>
      </c>
      <c r="AF964" s="10" t="str">
        <f t="shared" si="89"/>
        <v>tier - 2</v>
      </c>
      <c r="AI964" t="s">
        <v>13</v>
      </c>
      <c r="AJ964" t="str">
        <f t="shared" si="86"/>
        <v>R1013</v>
      </c>
      <c r="AS964" s="110" t="s">
        <v>1408</v>
      </c>
      <c r="AT964" s="64">
        <v>33.880000000000003</v>
      </c>
      <c r="AU964" s="64">
        <v>4.68</v>
      </c>
      <c r="AV964" s="64" t="s">
        <v>2382</v>
      </c>
      <c r="AW964" s="64" t="s">
        <v>2380</v>
      </c>
      <c r="AX964" s="64" t="s">
        <v>2380</v>
      </c>
      <c r="AY964" s="64" t="s">
        <v>2380</v>
      </c>
      <c r="AZ964" s="64">
        <v>1</v>
      </c>
      <c r="BA964" s="109" t="s">
        <v>7427</v>
      </c>
      <c r="BB964" s="64" t="s">
        <v>10450</v>
      </c>
      <c r="BC964" s="69" t="s">
        <v>10444</v>
      </c>
    </row>
    <row r="965" spans="1:55" x14ac:dyDescent="0.35">
      <c r="A965" t="s">
        <v>1407</v>
      </c>
      <c r="B965">
        <v>26.63</v>
      </c>
      <c r="C965">
        <v>4.3600000000000003</v>
      </c>
      <c r="D965" t="s">
        <v>2382</v>
      </c>
      <c r="E965" t="s">
        <v>2380</v>
      </c>
      <c r="F965" t="s">
        <v>2380</v>
      </c>
      <c r="G965">
        <v>2</v>
      </c>
      <c r="H965" t="s">
        <v>2380</v>
      </c>
      <c r="R965" s="64" t="s">
        <v>18</v>
      </c>
      <c r="S965" s="64">
        <v>1981</v>
      </c>
      <c r="U965" s="7" t="str">
        <f t="shared" si="84"/>
        <v>Jun</v>
      </c>
      <c r="V965" s="10">
        <f t="shared" si="85"/>
        <v>1981</v>
      </c>
      <c r="Y965" s="10" t="s">
        <v>2380</v>
      </c>
      <c r="Z965" s="10" t="str">
        <f t="shared" si="87"/>
        <v>No</v>
      </c>
      <c r="AB965" s="53" t="s">
        <v>11</v>
      </c>
      <c r="AC965" s="10" t="str">
        <f t="shared" si="88"/>
        <v>tier - 2</v>
      </c>
      <c r="AE965" t="s">
        <v>12</v>
      </c>
      <c r="AF965" s="10" t="str">
        <f t="shared" si="89"/>
        <v>tier - 3</v>
      </c>
      <c r="AI965" t="s">
        <v>23</v>
      </c>
      <c r="AJ965" t="str">
        <f t="shared" si="86"/>
        <v>R1012</v>
      </c>
      <c r="AS965" s="110" t="s">
        <v>1407</v>
      </c>
      <c r="AT965" s="64">
        <v>26.63</v>
      </c>
      <c r="AU965" s="64">
        <v>4.3600000000000003</v>
      </c>
      <c r="AV965" s="64" t="s">
        <v>2380</v>
      </c>
      <c r="AW965" s="64" t="s">
        <v>2380</v>
      </c>
      <c r="AX965" s="64" t="s">
        <v>2383</v>
      </c>
      <c r="AY965" s="64" t="s">
        <v>2380</v>
      </c>
      <c r="AZ965" s="64">
        <v>2</v>
      </c>
      <c r="BA965" s="109" t="s">
        <v>8300</v>
      </c>
      <c r="BB965" s="64" t="s">
        <v>10450</v>
      </c>
      <c r="BC965" s="69" t="s">
        <v>10445</v>
      </c>
    </row>
    <row r="966" spans="1:55" x14ac:dyDescent="0.35">
      <c r="A966" t="s">
        <v>1406</v>
      </c>
      <c r="B966">
        <v>28.7</v>
      </c>
      <c r="C966">
        <v>7.74</v>
      </c>
      <c r="D966" t="s">
        <v>2380</v>
      </c>
      <c r="E966" t="s">
        <v>2380</v>
      </c>
      <c r="F966" t="s">
        <v>2380</v>
      </c>
      <c r="G966" t="s">
        <v>2381</v>
      </c>
      <c r="H966" t="s">
        <v>2380</v>
      </c>
      <c r="R966" s="64" t="s">
        <v>30</v>
      </c>
      <c r="S966" s="64">
        <v>1997</v>
      </c>
      <c r="U966" s="7" t="str">
        <f t="shared" ref="U966:U1029" si="90">SUBSTITUTE(R966,"?","Sep")</f>
        <v>Dec</v>
      </c>
      <c r="V966" s="10">
        <f t="shared" ref="V966:V1029" si="91">IF(S966="?",ROUND(AVERAGEIF($S$5:$S$2347,"&lt;&gt;?"),0),S966)</f>
        <v>1997</v>
      </c>
      <c r="Y966" s="10" t="s">
        <v>2380</v>
      </c>
      <c r="Z966" s="10" t="str">
        <f t="shared" si="87"/>
        <v>No</v>
      </c>
      <c r="AB966" s="53" t="s">
        <v>12</v>
      </c>
      <c r="AC966" s="10" t="str">
        <f t="shared" si="88"/>
        <v>tier - 3</v>
      </c>
      <c r="AE966" t="s">
        <v>11</v>
      </c>
      <c r="AF966" s="10" t="str">
        <f t="shared" si="89"/>
        <v>tier - 2</v>
      </c>
      <c r="AI966" t="s">
        <v>23</v>
      </c>
      <c r="AJ966" t="str">
        <f t="shared" ref="AJ966:AJ1029" si="92">IF(AI966="?","Unknown",AI966)</f>
        <v>R1012</v>
      </c>
      <c r="AS966" s="110" t="s">
        <v>1406</v>
      </c>
      <c r="AT966" s="64">
        <v>28.7</v>
      </c>
      <c r="AU966" s="64">
        <v>7.74</v>
      </c>
      <c r="AV966" s="64" t="s">
        <v>2380</v>
      </c>
      <c r="AW966" s="64" t="s">
        <v>2380</v>
      </c>
      <c r="AX966" s="64" t="s">
        <v>2380</v>
      </c>
      <c r="AY966" s="64" t="s">
        <v>2380</v>
      </c>
      <c r="AZ966" s="64">
        <v>0</v>
      </c>
      <c r="BA966" s="109" t="s">
        <v>7428</v>
      </c>
      <c r="BB966" s="64" t="s">
        <v>10448</v>
      </c>
      <c r="BC966" s="69" t="s">
        <v>10445</v>
      </c>
    </row>
    <row r="967" spans="1:55" x14ac:dyDescent="0.35">
      <c r="A967" t="s">
        <v>1405</v>
      </c>
      <c r="B967">
        <v>25.65</v>
      </c>
      <c r="C967">
        <v>4.05</v>
      </c>
      <c r="D967" t="s">
        <v>2382</v>
      </c>
      <c r="E967" t="s">
        <v>2380</v>
      </c>
      <c r="F967" t="s">
        <v>2380</v>
      </c>
      <c r="G967">
        <v>2</v>
      </c>
      <c r="H967" t="s">
        <v>2380</v>
      </c>
      <c r="R967" s="64" t="s">
        <v>30</v>
      </c>
      <c r="S967" s="64">
        <v>1974</v>
      </c>
      <c r="U967" s="7" t="str">
        <f t="shared" si="90"/>
        <v>Dec</v>
      </c>
      <c r="V967" s="10">
        <f t="shared" si="91"/>
        <v>1974</v>
      </c>
      <c r="Y967" s="10" t="s">
        <v>2380</v>
      </c>
      <c r="Z967" s="10" t="str">
        <f t="shared" si="87"/>
        <v>No</v>
      </c>
      <c r="AB967" s="53" t="s">
        <v>16</v>
      </c>
      <c r="AC967" s="10" t="str">
        <f t="shared" si="88"/>
        <v>tier - 1</v>
      </c>
      <c r="AE967" t="s">
        <v>16</v>
      </c>
      <c r="AF967" s="10" t="str">
        <f t="shared" si="89"/>
        <v>tier - 1</v>
      </c>
      <c r="AI967" t="s">
        <v>13</v>
      </c>
      <c r="AJ967" t="str">
        <f t="shared" si="92"/>
        <v>R1013</v>
      </c>
      <c r="AS967" s="110" t="s">
        <v>1405</v>
      </c>
      <c r="AT967" s="64">
        <v>25.65</v>
      </c>
      <c r="AU967" s="64">
        <v>4.05</v>
      </c>
      <c r="AV967" s="64" t="s">
        <v>2380</v>
      </c>
      <c r="AW967" s="64" t="s">
        <v>2380</v>
      </c>
      <c r="AX967" s="64" t="s">
        <v>2383</v>
      </c>
      <c r="AY967" s="64" t="s">
        <v>2380</v>
      </c>
      <c r="AZ967" s="64">
        <v>2</v>
      </c>
      <c r="BA967" s="109" t="s">
        <v>7429</v>
      </c>
      <c r="BB967" s="64" t="s">
        <v>10450</v>
      </c>
      <c r="BC967" s="69" t="s">
        <v>10445</v>
      </c>
    </row>
    <row r="968" spans="1:55" x14ac:dyDescent="0.35">
      <c r="A968" t="s">
        <v>1404</v>
      </c>
      <c r="B968">
        <v>36.384999999999998</v>
      </c>
      <c r="C968">
        <v>11.49</v>
      </c>
      <c r="D968" t="s">
        <v>2380</v>
      </c>
      <c r="E968" t="s">
        <v>2380</v>
      </c>
      <c r="F968" t="s">
        <v>2380</v>
      </c>
      <c r="G968" t="s">
        <v>2381</v>
      </c>
      <c r="H968" t="s">
        <v>2380</v>
      </c>
      <c r="R968" s="64" t="s">
        <v>30</v>
      </c>
      <c r="S968" s="64">
        <v>1999</v>
      </c>
      <c r="U968" s="7" t="str">
        <f t="shared" si="90"/>
        <v>Dec</v>
      </c>
      <c r="V968" s="10">
        <f t="shared" si="91"/>
        <v>1999</v>
      </c>
      <c r="Y968" s="10" t="s">
        <v>2380</v>
      </c>
      <c r="Z968" s="10" t="str">
        <f t="shared" si="87"/>
        <v>No</v>
      </c>
      <c r="AB968" s="53" t="s">
        <v>12</v>
      </c>
      <c r="AC968" s="10" t="str">
        <f t="shared" si="88"/>
        <v>tier - 3</v>
      </c>
      <c r="AE968" t="s">
        <v>11</v>
      </c>
      <c r="AF968" s="10" t="str">
        <f t="shared" si="89"/>
        <v>tier - 2</v>
      </c>
      <c r="AI968" t="s">
        <v>535</v>
      </c>
      <c r="AJ968" t="str">
        <f t="shared" si="92"/>
        <v>R1026</v>
      </c>
      <c r="AS968" s="110" t="s">
        <v>1404</v>
      </c>
      <c r="AT968" s="64">
        <v>36.384999999999998</v>
      </c>
      <c r="AU968" s="64">
        <v>11.49</v>
      </c>
      <c r="AV968" s="64" t="s">
        <v>2380</v>
      </c>
      <c r="AW968" s="64" t="s">
        <v>2380</v>
      </c>
      <c r="AX968" s="64" t="s">
        <v>2380</v>
      </c>
      <c r="AY968" s="64" t="s">
        <v>2380</v>
      </c>
      <c r="AZ968" s="64">
        <v>0</v>
      </c>
      <c r="BA968" s="109" t="s">
        <v>7430</v>
      </c>
      <c r="BB968" s="64" t="s">
        <v>10448</v>
      </c>
      <c r="BC968" s="69" t="s">
        <v>10444</v>
      </c>
    </row>
    <row r="969" spans="1:55" x14ac:dyDescent="0.35">
      <c r="A969" t="s">
        <v>1403</v>
      </c>
      <c r="B969">
        <v>34.69</v>
      </c>
      <c r="C969">
        <v>5.65</v>
      </c>
      <c r="D969" t="s">
        <v>2380</v>
      </c>
      <c r="E969" t="s">
        <v>2380</v>
      </c>
      <c r="F969" t="s">
        <v>2380</v>
      </c>
      <c r="G969" t="s">
        <v>2381</v>
      </c>
      <c r="H969" t="s">
        <v>2380</v>
      </c>
      <c r="R969" s="64" t="s">
        <v>30</v>
      </c>
      <c r="S969" s="64">
        <v>1997</v>
      </c>
      <c r="U969" s="7" t="str">
        <f t="shared" si="90"/>
        <v>Dec</v>
      </c>
      <c r="V969" s="10">
        <f t="shared" si="91"/>
        <v>1997</v>
      </c>
      <c r="Y969" s="10" t="s">
        <v>2380</v>
      </c>
      <c r="Z969" s="10" t="str">
        <f t="shared" si="87"/>
        <v>No</v>
      </c>
      <c r="AB969" s="53" t="s">
        <v>11</v>
      </c>
      <c r="AC969" s="10" t="str">
        <f t="shared" si="88"/>
        <v>tier - 2</v>
      </c>
      <c r="AE969" t="s">
        <v>16</v>
      </c>
      <c r="AF969" s="10" t="str">
        <f t="shared" si="89"/>
        <v>tier - 1</v>
      </c>
      <c r="AI969" t="s">
        <v>23</v>
      </c>
      <c r="AJ969" t="str">
        <f t="shared" si="92"/>
        <v>R1012</v>
      </c>
      <c r="AS969" s="110" t="s">
        <v>1403</v>
      </c>
      <c r="AT969" s="64">
        <v>34.69</v>
      </c>
      <c r="AU969" s="64">
        <v>5.65</v>
      </c>
      <c r="AV969" s="64" t="s">
        <v>2380</v>
      </c>
      <c r="AW969" s="64" t="s">
        <v>2380</v>
      </c>
      <c r="AX969" s="64" t="s">
        <v>2380</v>
      </c>
      <c r="AY969" s="64" t="s">
        <v>2380</v>
      </c>
      <c r="AZ969" s="64">
        <v>0</v>
      </c>
      <c r="BA969" s="109" t="s">
        <v>6115</v>
      </c>
      <c r="BB969" s="64" t="s">
        <v>10450</v>
      </c>
      <c r="BC969" s="69" t="s">
        <v>10444</v>
      </c>
    </row>
    <row r="970" spans="1:55" x14ac:dyDescent="0.35">
      <c r="A970" t="s">
        <v>1402</v>
      </c>
      <c r="B970">
        <v>37.68</v>
      </c>
      <c r="C970">
        <v>4.29</v>
      </c>
      <c r="D970" t="s">
        <v>2382</v>
      </c>
      <c r="E970" t="s">
        <v>2380</v>
      </c>
      <c r="F970" t="s">
        <v>2380</v>
      </c>
      <c r="G970" t="s">
        <v>2381</v>
      </c>
      <c r="H970" t="s">
        <v>2380</v>
      </c>
      <c r="R970" s="64" t="s">
        <v>15</v>
      </c>
      <c r="S970" s="64">
        <v>1974</v>
      </c>
      <c r="U970" s="7" t="str">
        <f t="shared" si="90"/>
        <v>Nov</v>
      </c>
      <c r="V970" s="10">
        <f t="shared" si="91"/>
        <v>1974</v>
      </c>
      <c r="Y970" s="10" t="s">
        <v>2380</v>
      </c>
      <c r="Z970" s="10" t="str">
        <f t="shared" ref="Z970:Z1033" si="93">IF(Y970="?",$Z$6,Y970)</f>
        <v>No</v>
      </c>
      <c r="AB970" s="53" t="s">
        <v>11</v>
      </c>
      <c r="AC970" s="10" t="str">
        <f t="shared" ref="AC970:AC1033" si="94">IF(AB970="?",$AC$6,AB970)</f>
        <v>tier - 2</v>
      </c>
      <c r="AE970" t="s">
        <v>16</v>
      </c>
      <c r="AF970" s="10" t="str">
        <f t="shared" ref="AF970:AF1033" si="95">IF(AE970="?",$AF$6,AE970)</f>
        <v>tier - 1</v>
      </c>
      <c r="AI970" t="s">
        <v>13</v>
      </c>
      <c r="AJ970" t="str">
        <f t="shared" si="92"/>
        <v>R1013</v>
      </c>
      <c r="AS970" s="110" t="s">
        <v>1402</v>
      </c>
      <c r="AT970" s="64">
        <v>37.68</v>
      </c>
      <c r="AU970" s="64">
        <v>4.29</v>
      </c>
      <c r="AV970" s="64" t="s">
        <v>2380</v>
      </c>
      <c r="AW970" s="64" t="s">
        <v>2380</v>
      </c>
      <c r="AX970" s="64" t="s">
        <v>2383</v>
      </c>
      <c r="AY970" s="64" t="s">
        <v>2380</v>
      </c>
      <c r="AZ970" s="64">
        <v>0</v>
      </c>
      <c r="BA970" s="109" t="s">
        <v>7220</v>
      </c>
      <c r="BB970" s="64" t="s">
        <v>10450</v>
      </c>
      <c r="BC970" s="69" t="s">
        <v>10444</v>
      </c>
    </row>
    <row r="971" spans="1:55" x14ac:dyDescent="0.35">
      <c r="A971" t="s">
        <v>1401</v>
      </c>
      <c r="B971">
        <v>35.49</v>
      </c>
      <c r="C971">
        <v>4.74</v>
      </c>
      <c r="D971" t="s">
        <v>2382</v>
      </c>
      <c r="E971" t="s">
        <v>2380</v>
      </c>
      <c r="F971" t="s">
        <v>2383</v>
      </c>
      <c r="G971">
        <v>1</v>
      </c>
      <c r="H971" t="s">
        <v>2380</v>
      </c>
      <c r="R971" s="64" t="s">
        <v>30</v>
      </c>
      <c r="S971" s="64">
        <v>1991</v>
      </c>
      <c r="U971" s="7" t="str">
        <f t="shared" si="90"/>
        <v>Dec</v>
      </c>
      <c r="V971" s="10">
        <f t="shared" si="91"/>
        <v>1991</v>
      </c>
      <c r="Y971" s="10" t="s">
        <v>2380</v>
      </c>
      <c r="Z971" s="10" t="str">
        <f t="shared" si="93"/>
        <v>No</v>
      </c>
      <c r="AB971" s="53" t="s">
        <v>16</v>
      </c>
      <c r="AC971" s="10" t="str">
        <f t="shared" si="94"/>
        <v>tier - 1</v>
      </c>
      <c r="AE971" t="s">
        <v>12</v>
      </c>
      <c r="AF971" s="10" t="str">
        <f t="shared" si="95"/>
        <v>tier - 3</v>
      </c>
      <c r="AI971" t="s">
        <v>23</v>
      </c>
      <c r="AJ971" t="str">
        <f t="shared" si="92"/>
        <v>R1012</v>
      </c>
      <c r="AS971" s="110" t="s">
        <v>1401</v>
      </c>
      <c r="AT971" s="64">
        <v>35.49</v>
      </c>
      <c r="AU971" s="64">
        <v>4.74</v>
      </c>
      <c r="AV971" s="64" t="s">
        <v>2380</v>
      </c>
      <c r="AW971" s="64" t="s">
        <v>2383</v>
      </c>
      <c r="AX971" s="64" t="s">
        <v>2383</v>
      </c>
      <c r="AY971" s="64" t="s">
        <v>2380</v>
      </c>
      <c r="AZ971" s="64">
        <v>1</v>
      </c>
      <c r="BA971" s="109" t="s">
        <v>7431</v>
      </c>
      <c r="BB971" s="64" t="s">
        <v>10450</v>
      </c>
      <c r="BC971" s="69" t="s">
        <v>10444</v>
      </c>
    </row>
    <row r="972" spans="1:55" x14ac:dyDescent="0.35">
      <c r="A972" t="s">
        <v>1400</v>
      </c>
      <c r="B972">
        <v>44.7</v>
      </c>
      <c r="C972">
        <v>7.6</v>
      </c>
      <c r="D972" t="s">
        <v>2382</v>
      </c>
      <c r="E972" t="s">
        <v>2380</v>
      </c>
      <c r="F972" t="s">
        <v>2380</v>
      </c>
      <c r="G972">
        <v>2</v>
      </c>
      <c r="H972" t="s">
        <v>2380</v>
      </c>
      <c r="R972" s="64" t="s">
        <v>37</v>
      </c>
      <c r="S972" s="64">
        <v>1989</v>
      </c>
      <c r="U972" s="7" t="str">
        <f t="shared" si="90"/>
        <v>Oct</v>
      </c>
      <c r="V972" s="10">
        <f t="shared" si="91"/>
        <v>1989</v>
      </c>
      <c r="Y972" s="10" t="s">
        <v>2380</v>
      </c>
      <c r="Z972" s="10" t="str">
        <f t="shared" si="93"/>
        <v>No</v>
      </c>
      <c r="AB972" s="53" t="s">
        <v>11</v>
      </c>
      <c r="AC972" s="10" t="str">
        <f t="shared" si="94"/>
        <v>tier - 2</v>
      </c>
      <c r="AE972" t="s">
        <v>11</v>
      </c>
      <c r="AF972" s="10" t="str">
        <f t="shared" si="95"/>
        <v>tier - 2</v>
      </c>
      <c r="AI972" t="s">
        <v>23</v>
      </c>
      <c r="AJ972" t="str">
        <f t="shared" si="92"/>
        <v>R1012</v>
      </c>
      <c r="AS972" s="110" t="s">
        <v>1400</v>
      </c>
      <c r="AT972" s="64">
        <v>44.7</v>
      </c>
      <c r="AU972" s="64">
        <v>7.6</v>
      </c>
      <c r="AV972" s="64" t="s">
        <v>2380</v>
      </c>
      <c r="AW972" s="64" t="s">
        <v>2380</v>
      </c>
      <c r="AX972" s="64" t="s">
        <v>2383</v>
      </c>
      <c r="AY972" s="64" t="s">
        <v>2380</v>
      </c>
      <c r="AZ972" s="64">
        <v>2</v>
      </c>
      <c r="BA972" s="109" t="s">
        <v>7080</v>
      </c>
      <c r="BB972" s="64" t="s">
        <v>10448</v>
      </c>
      <c r="BC972" s="69" t="s">
        <v>10444</v>
      </c>
    </row>
    <row r="973" spans="1:55" x14ac:dyDescent="0.35">
      <c r="A973" t="s">
        <v>1399</v>
      </c>
      <c r="B973">
        <v>38.380000000000003</v>
      </c>
      <c r="C973">
        <v>8.5</v>
      </c>
      <c r="D973" t="s">
        <v>2382</v>
      </c>
      <c r="E973" t="s">
        <v>2380</v>
      </c>
      <c r="F973" t="s">
        <v>2380</v>
      </c>
      <c r="G973">
        <v>2</v>
      </c>
      <c r="H973" t="s">
        <v>2380</v>
      </c>
      <c r="R973" s="64" t="s">
        <v>37</v>
      </c>
      <c r="S973" s="64">
        <v>2001</v>
      </c>
      <c r="U973" s="7" t="str">
        <f t="shared" si="90"/>
        <v>Oct</v>
      </c>
      <c r="V973" s="10">
        <f t="shared" si="91"/>
        <v>2001</v>
      </c>
      <c r="Y973" s="10" t="s">
        <v>2380</v>
      </c>
      <c r="Z973" s="10" t="str">
        <f t="shared" si="93"/>
        <v>No</v>
      </c>
      <c r="AB973" s="53" t="s">
        <v>11</v>
      </c>
      <c r="AC973" s="10" t="str">
        <f t="shared" si="94"/>
        <v>tier - 2</v>
      </c>
      <c r="AE973" t="s">
        <v>12</v>
      </c>
      <c r="AF973" s="10" t="str">
        <f t="shared" si="95"/>
        <v>tier - 3</v>
      </c>
      <c r="AI973" t="s">
        <v>23</v>
      </c>
      <c r="AJ973" t="str">
        <f t="shared" si="92"/>
        <v>R1012</v>
      </c>
      <c r="AS973" s="110" t="s">
        <v>1399</v>
      </c>
      <c r="AT973" s="64">
        <v>38.380000000000003</v>
      </c>
      <c r="AU973" s="64">
        <v>8.5</v>
      </c>
      <c r="AV973" s="64" t="s">
        <v>2380</v>
      </c>
      <c r="AW973" s="64" t="s">
        <v>2380</v>
      </c>
      <c r="AX973" s="64" t="s">
        <v>2383</v>
      </c>
      <c r="AY973" s="64" t="s">
        <v>2380</v>
      </c>
      <c r="AZ973" s="64">
        <v>2</v>
      </c>
      <c r="BA973" s="109" t="s">
        <v>7432</v>
      </c>
      <c r="BB973" s="64" t="s">
        <v>10448</v>
      </c>
      <c r="BC973" s="69" t="s">
        <v>10444</v>
      </c>
    </row>
    <row r="974" spans="1:55" x14ac:dyDescent="0.35">
      <c r="A974" t="s">
        <v>1398</v>
      </c>
      <c r="B974">
        <v>35.244999999999997</v>
      </c>
      <c r="C974">
        <v>11.22</v>
      </c>
      <c r="D974" t="s">
        <v>2382</v>
      </c>
      <c r="E974" t="s">
        <v>2380</v>
      </c>
      <c r="F974" t="s">
        <v>2380</v>
      </c>
      <c r="G974" t="s">
        <v>2381</v>
      </c>
      <c r="H974" t="s">
        <v>2380</v>
      </c>
      <c r="R974" s="64" t="s">
        <v>15</v>
      </c>
      <c r="S974" s="64">
        <v>1994</v>
      </c>
      <c r="U974" s="7" t="str">
        <f t="shared" si="90"/>
        <v>Nov</v>
      </c>
      <c r="V974" s="10">
        <f t="shared" si="91"/>
        <v>1994</v>
      </c>
      <c r="Y974" s="10" t="s">
        <v>2380</v>
      </c>
      <c r="Z974" s="10" t="str">
        <f t="shared" si="93"/>
        <v>No</v>
      </c>
      <c r="AB974" s="53" t="s">
        <v>11</v>
      </c>
      <c r="AC974" s="10" t="str">
        <f t="shared" si="94"/>
        <v>tier - 2</v>
      </c>
      <c r="AE974" t="s">
        <v>12</v>
      </c>
      <c r="AF974" s="10" t="str">
        <f t="shared" si="95"/>
        <v>tier - 3</v>
      </c>
      <c r="AI974" t="s">
        <v>23</v>
      </c>
      <c r="AJ974" t="str">
        <f t="shared" si="92"/>
        <v>R1012</v>
      </c>
      <c r="AS974" s="110" t="s">
        <v>1398</v>
      </c>
      <c r="AT974" s="64">
        <v>35.244999999999997</v>
      </c>
      <c r="AU974" s="64">
        <v>11.22</v>
      </c>
      <c r="AV974" s="64" t="s">
        <v>2380</v>
      </c>
      <c r="AW974" s="64" t="s">
        <v>2380</v>
      </c>
      <c r="AX974" s="64" t="s">
        <v>2383</v>
      </c>
      <c r="AY974" s="64" t="s">
        <v>2380</v>
      </c>
      <c r="AZ974" s="64">
        <v>0</v>
      </c>
      <c r="BA974" s="109" t="s">
        <v>6877</v>
      </c>
      <c r="BB974" s="64" t="s">
        <v>10448</v>
      </c>
      <c r="BC974" s="69" t="s">
        <v>10444</v>
      </c>
    </row>
    <row r="975" spans="1:55" x14ac:dyDescent="0.35">
      <c r="A975" t="s">
        <v>1397</v>
      </c>
      <c r="B975">
        <v>49.84</v>
      </c>
      <c r="C975">
        <v>5.0999999999999996</v>
      </c>
      <c r="D975" t="s">
        <v>2382</v>
      </c>
      <c r="E975" t="s">
        <v>2380</v>
      </c>
      <c r="F975" t="s">
        <v>2383</v>
      </c>
      <c r="G975">
        <v>1</v>
      </c>
      <c r="H975" t="s">
        <v>2380</v>
      </c>
      <c r="R975" s="64" t="s">
        <v>37</v>
      </c>
      <c r="S975" s="64">
        <v>1962</v>
      </c>
      <c r="U975" s="7" t="str">
        <f t="shared" si="90"/>
        <v>Oct</v>
      </c>
      <c r="V975" s="10">
        <f t="shared" si="91"/>
        <v>1962</v>
      </c>
      <c r="Y975" s="10" t="s">
        <v>2380</v>
      </c>
      <c r="Z975" s="10" t="str">
        <f t="shared" si="93"/>
        <v>No</v>
      </c>
      <c r="AB975" s="53" t="s">
        <v>11</v>
      </c>
      <c r="AC975" s="10" t="str">
        <f t="shared" si="94"/>
        <v>tier - 2</v>
      </c>
      <c r="AE975" t="s">
        <v>16</v>
      </c>
      <c r="AF975" s="10" t="str">
        <f t="shared" si="95"/>
        <v>tier - 1</v>
      </c>
      <c r="AI975" t="s">
        <v>13</v>
      </c>
      <c r="AJ975" t="str">
        <f t="shared" si="92"/>
        <v>R1013</v>
      </c>
      <c r="AS975" s="110" t="s">
        <v>1397</v>
      </c>
      <c r="AT975" s="64">
        <v>49.84</v>
      </c>
      <c r="AU975" s="64">
        <v>5.0999999999999996</v>
      </c>
      <c r="AV975" s="64" t="s">
        <v>2380</v>
      </c>
      <c r="AW975" s="64" t="s">
        <v>2383</v>
      </c>
      <c r="AX975" s="64" t="s">
        <v>2383</v>
      </c>
      <c r="AY975" s="64" t="s">
        <v>2380</v>
      </c>
      <c r="AZ975" s="64">
        <v>1</v>
      </c>
      <c r="BA975" s="109" t="s">
        <v>8301</v>
      </c>
      <c r="BB975" s="64" t="s">
        <v>10450</v>
      </c>
      <c r="BC975" s="69" t="s">
        <v>10444</v>
      </c>
    </row>
    <row r="976" spans="1:55" x14ac:dyDescent="0.35">
      <c r="A976" t="s">
        <v>1396</v>
      </c>
      <c r="B976">
        <v>49.06</v>
      </c>
      <c r="C976">
        <v>5.43</v>
      </c>
      <c r="D976" t="s">
        <v>2382</v>
      </c>
      <c r="E976" t="s">
        <v>2380</v>
      </c>
      <c r="F976" t="s">
        <v>2380</v>
      </c>
      <c r="G976">
        <v>1</v>
      </c>
      <c r="H976" t="s">
        <v>2380</v>
      </c>
      <c r="R976" s="64" t="s">
        <v>10</v>
      </c>
      <c r="S976" s="64">
        <v>1977</v>
      </c>
      <c r="U976" s="7" t="str">
        <f t="shared" si="90"/>
        <v>Jul</v>
      </c>
      <c r="V976" s="10">
        <f t="shared" si="91"/>
        <v>1977</v>
      </c>
      <c r="Y976" s="10" t="s">
        <v>2380</v>
      </c>
      <c r="Z976" s="10" t="str">
        <f t="shared" si="93"/>
        <v>No</v>
      </c>
      <c r="AB976" s="53" t="s">
        <v>11</v>
      </c>
      <c r="AC976" s="10" t="str">
        <f t="shared" si="94"/>
        <v>tier - 2</v>
      </c>
      <c r="AE976" t="s">
        <v>11</v>
      </c>
      <c r="AF976" s="10" t="str">
        <f t="shared" si="95"/>
        <v>tier - 2</v>
      </c>
      <c r="AI976" t="s">
        <v>247</v>
      </c>
      <c r="AJ976" t="str">
        <f t="shared" si="92"/>
        <v>R1024</v>
      </c>
      <c r="AS976" s="110" t="s">
        <v>1396</v>
      </c>
      <c r="AT976" s="64">
        <v>49.06</v>
      </c>
      <c r="AU976" s="64">
        <v>5.43</v>
      </c>
      <c r="AV976" s="64" t="s">
        <v>2380</v>
      </c>
      <c r="AW976" s="64" t="s">
        <v>2380</v>
      </c>
      <c r="AX976" s="64" t="s">
        <v>2383</v>
      </c>
      <c r="AY976" s="64" t="s">
        <v>2380</v>
      </c>
      <c r="AZ976" s="64">
        <v>1</v>
      </c>
      <c r="BA976" s="109" t="s">
        <v>6383</v>
      </c>
      <c r="BB976" s="64" t="s">
        <v>10450</v>
      </c>
      <c r="BC976" s="69" t="s">
        <v>10444</v>
      </c>
    </row>
    <row r="977" spans="1:55" x14ac:dyDescent="0.35">
      <c r="A977" t="s">
        <v>1395</v>
      </c>
      <c r="B977">
        <v>30.88</v>
      </c>
      <c r="C977">
        <v>5.82</v>
      </c>
      <c r="D977" t="s">
        <v>2380</v>
      </c>
      <c r="E977" t="s">
        <v>2380</v>
      </c>
      <c r="F977" t="s">
        <v>2380</v>
      </c>
      <c r="G977">
        <v>2</v>
      </c>
      <c r="H977" t="s">
        <v>2380</v>
      </c>
      <c r="R977" s="64" t="s">
        <v>37</v>
      </c>
      <c r="S977" s="64">
        <v>1987</v>
      </c>
      <c r="U977" s="7" t="str">
        <f t="shared" si="90"/>
        <v>Oct</v>
      </c>
      <c r="V977" s="10">
        <f t="shared" si="91"/>
        <v>1987</v>
      </c>
      <c r="Y977" s="10" t="s">
        <v>2380</v>
      </c>
      <c r="Z977" s="10" t="str">
        <f t="shared" si="93"/>
        <v>No</v>
      </c>
      <c r="AB977" s="53" t="s">
        <v>11</v>
      </c>
      <c r="AC977" s="10" t="str">
        <f t="shared" si="94"/>
        <v>tier - 2</v>
      </c>
      <c r="AE977" t="s">
        <v>11</v>
      </c>
      <c r="AF977" s="10" t="str">
        <f t="shared" si="95"/>
        <v>tier - 2</v>
      </c>
      <c r="AI977" t="s">
        <v>200</v>
      </c>
      <c r="AJ977" t="str">
        <f t="shared" si="92"/>
        <v>R1025</v>
      </c>
      <c r="AS977" s="110" t="s">
        <v>1395</v>
      </c>
      <c r="AT977" s="64">
        <v>30.88</v>
      </c>
      <c r="AU977" s="64">
        <v>5.82</v>
      </c>
      <c r="AV977" s="64" t="s">
        <v>2380</v>
      </c>
      <c r="AW977" s="64" t="s">
        <v>2380</v>
      </c>
      <c r="AX977" s="64" t="s">
        <v>2380</v>
      </c>
      <c r="AY977" s="64" t="s">
        <v>2380</v>
      </c>
      <c r="AZ977" s="64">
        <v>2</v>
      </c>
      <c r="BA977" s="109" t="s">
        <v>8302</v>
      </c>
      <c r="BB977" s="64" t="s">
        <v>10449</v>
      </c>
      <c r="BC977" s="69" t="s">
        <v>10444</v>
      </c>
    </row>
    <row r="978" spans="1:55" x14ac:dyDescent="0.35">
      <c r="A978" t="s">
        <v>1394</v>
      </c>
      <c r="B978">
        <v>33.35</v>
      </c>
      <c r="C978">
        <v>6.05</v>
      </c>
      <c r="D978" t="s">
        <v>2380</v>
      </c>
      <c r="E978" t="s">
        <v>2380</v>
      </c>
      <c r="F978" t="s">
        <v>2383</v>
      </c>
      <c r="G978">
        <v>1</v>
      </c>
      <c r="H978" t="s">
        <v>2380</v>
      </c>
      <c r="R978" s="64" t="s">
        <v>10</v>
      </c>
      <c r="S978" s="64">
        <v>1966</v>
      </c>
      <c r="U978" s="7" t="str">
        <f t="shared" si="90"/>
        <v>Jul</v>
      </c>
      <c r="V978" s="10">
        <f t="shared" si="91"/>
        <v>1966</v>
      </c>
      <c r="Y978" s="10" t="s">
        <v>2380</v>
      </c>
      <c r="Z978" s="10" t="str">
        <f t="shared" si="93"/>
        <v>No</v>
      </c>
      <c r="AB978" s="53" t="s">
        <v>11</v>
      </c>
      <c r="AC978" s="10" t="str">
        <f t="shared" si="94"/>
        <v>tier - 2</v>
      </c>
      <c r="AE978" t="s">
        <v>12</v>
      </c>
      <c r="AF978" s="10" t="str">
        <f t="shared" si="95"/>
        <v>tier - 3</v>
      </c>
      <c r="AI978" t="s">
        <v>23</v>
      </c>
      <c r="AJ978" t="str">
        <f t="shared" si="92"/>
        <v>R1012</v>
      </c>
      <c r="AS978" s="110" t="s">
        <v>1394</v>
      </c>
      <c r="AT978" s="64">
        <v>33.35</v>
      </c>
      <c r="AU978" s="64">
        <v>6.05</v>
      </c>
      <c r="AV978" s="64" t="s">
        <v>2380</v>
      </c>
      <c r="AW978" s="64" t="s">
        <v>2383</v>
      </c>
      <c r="AX978" s="64" t="s">
        <v>2380</v>
      </c>
      <c r="AY978" s="64" t="s">
        <v>2380</v>
      </c>
      <c r="AZ978" s="64">
        <v>1</v>
      </c>
      <c r="BA978" s="109" t="s">
        <v>8303</v>
      </c>
      <c r="BB978" s="64" t="s">
        <v>10449</v>
      </c>
      <c r="BC978" s="69" t="s">
        <v>10444</v>
      </c>
    </row>
    <row r="979" spans="1:55" x14ac:dyDescent="0.35">
      <c r="A979" t="s">
        <v>1393</v>
      </c>
      <c r="B979">
        <v>38</v>
      </c>
      <c r="C979">
        <v>6.38</v>
      </c>
      <c r="D979" t="s">
        <v>2382</v>
      </c>
      <c r="E979" t="s">
        <v>2380</v>
      </c>
      <c r="F979" t="s">
        <v>2380</v>
      </c>
      <c r="G979">
        <v>1</v>
      </c>
      <c r="H979" t="s">
        <v>2380</v>
      </c>
      <c r="R979" s="64" t="s">
        <v>30</v>
      </c>
      <c r="S979" s="64">
        <v>1981</v>
      </c>
      <c r="U979" s="7" t="str">
        <f t="shared" si="90"/>
        <v>Dec</v>
      </c>
      <c r="V979" s="10">
        <f t="shared" si="91"/>
        <v>1981</v>
      </c>
      <c r="Y979" s="10" t="s">
        <v>2380</v>
      </c>
      <c r="Z979" s="10" t="str">
        <f t="shared" si="93"/>
        <v>No</v>
      </c>
      <c r="AB979" s="53" t="s">
        <v>12</v>
      </c>
      <c r="AC979" s="10" t="str">
        <f t="shared" si="94"/>
        <v>tier - 3</v>
      </c>
      <c r="AE979" t="s">
        <v>11</v>
      </c>
      <c r="AF979" s="10" t="str">
        <f t="shared" si="95"/>
        <v>tier - 2</v>
      </c>
      <c r="AI979" t="s">
        <v>42</v>
      </c>
      <c r="AJ979" t="str">
        <f t="shared" si="92"/>
        <v>R1011</v>
      </c>
      <c r="AS979" s="110" t="s">
        <v>1393</v>
      </c>
      <c r="AT979" s="64">
        <v>38</v>
      </c>
      <c r="AU979" s="64">
        <v>6.38</v>
      </c>
      <c r="AV979" s="64" t="s">
        <v>2380</v>
      </c>
      <c r="AW979" s="64" t="s">
        <v>2380</v>
      </c>
      <c r="AX979" s="64" t="s">
        <v>2383</v>
      </c>
      <c r="AY979" s="64" t="s">
        <v>2380</v>
      </c>
      <c r="AZ979" s="64">
        <v>1</v>
      </c>
      <c r="BA979" s="109" t="s">
        <v>6655</v>
      </c>
      <c r="BB979" s="64" t="s">
        <v>10449</v>
      </c>
      <c r="BC979" s="69" t="s">
        <v>10444</v>
      </c>
    </row>
    <row r="980" spans="1:55" x14ac:dyDescent="0.35">
      <c r="A980" t="s">
        <v>1392</v>
      </c>
      <c r="B980">
        <v>36.08</v>
      </c>
      <c r="C980">
        <v>5.73</v>
      </c>
      <c r="D980" t="s">
        <v>2382</v>
      </c>
      <c r="E980" t="s">
        <v>2380</v>
      </c>
      <c r="F980" t="s">
        <v>2380</v>
      </c>
      <c r="G980">
        <v>1</v>
      </c>
      <c r="H980" t="s">
        <v>2380</v>
      </c>
      <c r="R980" s="64" t="s">
        <v>18</v>
      </c>
      <c r="S980" s="64">
        <v>1970</v>
      </c>
      <c r="U980" s="7" t="str">
        <f t="shared" si="90"/>
        <v>Jun</v>
      </c>
      <c r="V980" s="10">
        <f t="shared" si="91"/>
        <v>1970</v>
      </c>
      <c r="Y980" s="10" t="s">
        <v>2380</v>
      </c>
      <c r="Z980" s="10" t="str">
        <f t="shared" si="93"/>
        <v>No</v>
      </c>
      <c r="AB980" s="53" t="s">
        <v>11</v>
      </c>
      <c r="AC980" s="10" t="str">
        <f t="shared" si="94"/>
        <v>tier - 2</v>
      </c>
      <c r="AE980" t="s">
        <v>16</v>
      </c>
      <c r="AF980" s="10" t="str">
        <f t="shared" si="95"/>
        <v>tier - 1</v>
      </c>
      <c r="AI980" t="s">
        <v>13</v>
      </c>
      <c r="AJ980" t="str">
        <f t="shared" si="92"/>
        <v>R1013</v>
      </c>
      <c r="AS980" s="110" t="s">
        <v>1392</v>
      </c>
      <c r="AT980" s="64">
        <v>36.08</v>
      </c>
      <c r="AU980" s="64">
        <v>5.73</v>
      </c>
      <c r="AV980" s="64" t="s">
        <v>2380</v>
      </c>
      <c r="AW980" s="64" t="s">
        <v>2380</v>
      </c>
      <c r="AX980" s="64" t="s">
        <v>2383</v>
      </c>
      <c r="AY980" s="64" t="s">
        <v>2380</v>
      </c>
      <c r="AZ980" s="64">
        <v>1</v>
      </c>
      <c r="BA980" s="109" t="s">
        <v>7433</v>
      </c>
      <c r="BB980" s="64" t="s">
        <v>10449</v>
      </c>
      <c r="BC980" s="69" t="s">
        <v>10444</v>
      </c>
    </row>
    <row r="981" spans="1:55" x14ac:dyDescent="0.35">
      <c r="A981" t="s">
        <v>1391</v>
      </c>
      <c r="B981">
        <v>35.700000000000003</v>
      </c>
      <c r="C981">
        <v>5.47</v>
      </c>
      <c r="D981" t="s">
        <v>2382</v>
      </c>
      <c r="E981" t="s">
        <v>2380</v>
      </c>
      <c r="F981" t="s">
        <v>2380</v>
      </c>
      <c r="G981">
        <v>1</v>
      </c>
      <c r="H981" t="s">
        <v>2380</v>
      </c>
      <c r="R981" s="64" t="s">
        <v>35</v>
      </c>
      <c r="S981" s="64">
        <v>1975</v>
      </c>
      <c r="U981" s="7" t="str">
        <f t="shared" si="90"/>
        <v>Aug</v>
      </c>
      <c r="V981" s="10">
        <f t="shared" si="91"/>
        <v>1975</v>
      </c>
      <c r="Y981" s="10" t="s">
        <v>2380</v>
      </c>
      <c r="Z981" s="10" t="str">
        <f t="shared" si="93"/>
        <v>No</v>
      </c>
      <c r="AB981" s="53" t="s">
        <v>11</v>
      </c>
      <c r="AC981" s="10" t="str">
        <f t="shared" si="94"/>
        <v>tier - 2</v>
      </c>
      <c r="AE981" t="s">
        <v>12</v>
      </c>
      <c r="AF981" s="10" t="str">
        <f t="shared" si="95"/>
        <v>tier - 3</v>
      </c>
      <c r="AI981" t="s">
        <v>13</v>
      </c>
      <c r="AJ981" t="str">
        <f t="shared" si="92"/>
        <v>R1013</v>
      </c>
      <c r="AS981" s="110" t="s">
        <v>1391</v>
      </c>
      <c r="AT981" s="64">
        <v>35.700000000000003</v>
      </c>
      <c r="AU981" s="64">
        <v>5.47</v>
      </c>
      <c r="AV981" s="64" t="s">
        <v>2380</v>
      </c>
      <c r="AW981" s="64" t="s">
        <v>2380</v>
      </c>
      <c r="AX981" s="64" t="s">
        <v>2383</v>
      </c>
      <c r="AY981" s="64" t="s">
        <v>2380</v>
      </c>
      <c r="AZ981" s="64">
        <v>1</v>
      </c>
      <c r="BA981" s="109" t="s">
        <v>6935</v>
      </c>
      <c r="BB981" s="64" t="s">
        <v>10450</v>
      </c>
      <c r="BC981" s="69" t="s">
        <v>10444</v>
      </c>
    </row>
    <row r="982" spans="1:55" x14ac:dyDescent="0.35">
      <c r="A982" t="s">
        <v>1390</v>
      </c>
      <c r="B982">
        <v>34.01</v>
      </c>
      <c r="C982">
        <v>11.3</v>
      </c>
      <c r="D982" t="s">
        <v>2380</v>
      </c>
      <c r="E982" t="s">
        <v>2380</v>
      </c>
      <c r="F982" t="s">
        <v>2380</v>
      </c>
      <c r="G982" t="s">
        <v>2381</v>
      </c>
      <c r="H982" t="s">
        <v>2380</v>
      </c>
      <c r="R982" s="64" t="s">
        <v>15</v>
      </c>
      <c r="S982" s="64">
        <v>1972</v>
      </c>
      <c r="U982" s="7" t="str">
        <f t="shared" si="90"/>
        <v>Nov</v>
      </c>
      <c r="V982" s="10">
        <f t="shared" si="91"/>
        <v>1972</v>
      </c>
      <c r="Y982" s="10" t="s">
        <v>2380</v>
      </c>
      <c r="Z982" s="10" t="str">
        <f t="shared" si="93"/>
        <v>No</v>
      </c>
      <c r="AB982" s="53" t="s">
        <v>12</v>
      </c>
      <c r="AC982" s="10" t="str">
        <f t="shared" si="94"/>
        <v>tier - 3</v>
      </c>
      <c r="AE982" t="s">
        <v>12</v>
      </c>
      <c r="AF982" s="10" t="str">
        <f t="shared" si="95"/>
        <v>tier - 3</v>
      </c>
      <c r="AI982" t="s">
        <v>13</v>
      </c>
      <c r="AJ982" t="str">
        <f t="shared" si="92"/>
        <v>R1013</v>
      </c>
      <c r="AS982" s="110" t="s">
        <v>1390</v>
      </c>
      <c r="AT982" s="64">
        <v>34.01</v>
      </c>
      <c r="AU982" s="64">
        <v>11.3</v>
      </c>
      <c r="AV982" s="64" t="s">
        <v>2380</v>
      </c>
      <c r="AW982" s="64" t="s">
        <v>2380</v>
      </c>
      <c r="AX982" s="64" t="s">
        <v>2380</v>
      </c>
      <c r="AY982" s="64" t="s">
        <v>2380</v>
      </c>
      <c r="AZ982" s="64">
        <v>0</v>
      </c>
      <c r="BA982" s="109" t="s">
        <v>5104</v>
      </c>
      <c r="BB982" s="64" t="s">
        <v>10448</v>
      </c>
      <c r="BC982" s="69" t="s">
        <v>10444</v>
      </c>
    </row>
    <row r="983" spans="1:55" x14ac:dyDescent="0.35">
      <c r="A983" t="s">
        <v>1389</v>
      </c>
      <c r="B983">
        <v>31.54</v>
      </c>
      <c r="C983">
        <v>6.72</v>
      </c>
      <c r="D983" t="s">
        <v>2380</v>
      </c>
      <c r="E983" t="s">
        <v>2380</v>
      </c>
      <c r="F983" t="s">
        <v>2380</v>
      </c>
      <c r="G983" t="s">
        <v>2381</v>
      </c>
      <c r="H983" t="s">
        <v>2380</v>
      </c>
      <c r="R983" s="64" t="s">
        <v>35</v>
      </c>
      <c r="S983" s="64">
        <v>1983</v>
      </c>
      <c r="U983" s="7" t="str">
        <f t="shared" si="90"/>
        <v>Aug</v>
      </c>
      <c r="V983" s="10">
        <f t="shared" si="91"/>
        <v>1983</v>
      </c>
      <c r="Y983" s="10" t="s">
        <v>2380</v>
      </c>
      <c r="Z983" s="10" t="str">
        <f t="shared" si="93"/>
        <v>No</v>
      </c>
      <c r="AB983" s="53" t="s">
        <v>11</v>
      </c>
      <c r="AC983" s="10" t="str">
        <f t="shared" si="94"/>
        <v>tier - 2</v>
      </c>
      <c r="AE983" t="s">
        <v>11</v>
      </c>
      <c r="AF983" s="10" t="str">
        <f t="shared" si="95"/>
        <v>tier - 2</v>
      </c>
      <c r="AI983" t="s">
        <v>247</v>
      </c>
      <c r="AJ983" t="str">
        <f t="shared" si="92"/>
        <v>R1024</v>
      </c>
      <c r="AS983" s="110" t="s">
        <v>1389</v>
      </c>
      <c r="AT983" s="64">
        <v>31.54</v>
      </c>
      <c r="AU983" s="64">
        <v>6.72</v>
      </c>
      <c r="AV983" s="64" t="s">
        <v>2380</v>
      </c>
      <c r="AW983" s="64" t="s">
        <v>2380</v>
      </c>
      <c r="AX983" s="64" t="s">
        <v>2380</v>
      </c>
      <c r="AY983" s="64" t="s">
        <v>2380</v>
      </c>
      <c r="AZ983" s="64">
        <v>0</v>
      </c>
      <c r="BA983" s="109" t="s">
        <v>7434</v>
      </c>
      <c r="BB983" s="64" t="s">
        <v>10448</v>
      </c>
      <c r="BC983" s="69" t="s">
        <v>10444</v>
      </c>
    </row>
    <row r="984" spans="1:55" x14ac:dyDescent="0.35">
      <c r="A984" t="s">
        <v>1388</v>
      </c>
      <c r="B984">
        <v>23.3</v>
      </c>
      <c r="C984">
        <v>5.36</v>
      </c>
      <c r="D984" t="s">
        <v>2382</v>
      </c>
      <c r="E984" t="s">
        <v>2380</v>
      </c>
      <c r="F984" t="s">
        <v>2380</v>
      </c>
      <c r="G984">
        <v>1</v>
      </c>
      <c r="H984" t="s">
        <v>2380</v>
      </c>
      <c r="R984" s="64" t="s">
        <v>35</v>
      </c>
      <c r="S984" s="64">
        <v>1983</v>
      </c>
      <c r="U984" s="7" t="str">
        <f t="shared" si="90"/>
        <v>Aug</v>
      </c>
      <c r="V984" s="10">
        <f t="shared" si="91"/>
        <v>1983</v>
      </c>
      <c r="Y984" s="10" t="s">
        <v>2380</v>
      </c>
      <c r="Z984" s="10" t="str">
        <f t="shared" si="93"/>
        <v>No</v>
      </c>
      <c r="AB984" s="53" t="s">
        <v>11</v>
      </c>
      <c r="AC984" s="10" t="str">
        <f t="shared" si="94"/>
        <v>tier - 2</v>
      </c>
      <c r="AE984" t="s">
        <v>11</v>
      </c>
      <c r="AF984" s="10" t="str">
        <f t="shared" si="95"/>
        <v>tier - 2</v>
      </c>
      <c r="AI984" t="s">
        <v>247</v>
      </c>
      <c r="AJ984" t="str">
        <f t="shared" si="92"/>
        <v>R1024</v>
      </c>
      <c r="AS984" s="110" t="s">
        <v>1388</v>
      </c>
      <c r="AT984" s="64">
        <v>23.3</v>
      </c>
      <c r="AU984" s="64">
        <v>5.36</v>
      </c>
      <c r="AV984" s="64" t="s">
        <v>2380</v>
      </c>
      <c r="AW984" s="64" t="s">
        <v>2380</v>
      </c>
      <c r="AX984" s="64" t="s">
        <v>2383</v>
      </c>
      <c r="AY984" s="64" t="s">
        <v>2380</v>
      </c>
      <c r="AZ984" s="64">
        <v>1</v>
      </c>
      <c r="BA984" s="109" t="s">
        <v>6263</v>
      </c>
      <c r="BB984" s="64" t="s">
        <v>10450</v>
      </c>
      <c r="BC984" s="69" t="s">
        <v>10446</v>
      </c>
    </row>
    <row r="985" spans="1:55" x14ac:dyDescent="0.35">
      <c r="A985" t="s">
        <v>1387</v>
      </c>
      <c r="B985">
        <v>27.75</v>
      </c>
      <c r="C985">
        <v>9.8800000000000008</v>
      </c>
      <c r="D985" t="s">
        <v>2380</v>
      </c>
      <c r="E985" t="s">
        <v>2380</v>
      </c>
      <c r="F985" t="s">
        <v>2380</v>
      </c>
      <c r="G985" t="s">
        <v>2381</v>
      </c>
      <c r="H985" t="s">
        <v>2380</v>
      </c>
      <c r="R985" s="64" t="s">
        <v>35</v>
      </c>
      <c r="S985" s="64">
        <v>1962</v>
      </c>
      <c r="U985" s="7" t="str">
        <f t="shared" si="90"/>
        <v>Aug</v>
      </c>
      <c r="V985" s="10">
        <f t="shared" si="91"/>
        <v>1962</v>
      </c>
      <c r="Y985" s="10" t="s">
        <v>2380</v>
      </c>
      <c r="Z985" s="10" t="str">
        <f t="shared" si="93"/>
        <v>No</v>
      </c>
      <c r="AB985" s="53" t="s">
        <v>11</v>
      </c>
      <c r="AC985" s="10" t="str">
        <f t="shared" si="94"/>
        <v>tier - 2</v>
      </c>
      <c r="AE985" t="s">
        <v>11</v>
      </c>
      <c r="AF985" s="10" t="str">
        <f t="shared" si="95"/>
        <v>tier - 2</v>
      </c>
      <c r="AI985" t="s">
        <v>13</v>
      </c>
      <c r="AJ985" t="str">
        <f t="shared" si="92"/>
        <v>R1013</v>
      </c>
      <c r="AS985" s="110" t="s">
        <v>1387</v>
      </c>
      <c r="AT985" s="64">
        <v>27.75</v>
      </c>
      <c r="AU985" s="64">
        <v>9.8800000000000008</v>
      </c>
      <c r="AV985" s="64" t="s">
        <v>2380</v>
      </c>
      <c r="AW985" s="64" t="s">
        <v>2380</v>
      </c>
      <c r="AX985" s="64" t="s">
        <v>2380</v>
      </c>
      <c r="AY985" s="64" t="s">
        <v>2380</v>
      </c>
      <c r="AZ985" s="64">
        <v>0</v>
      </c>
      <c r="BA985" s="109" t="s">
        <v>8304</v>
      </c>
      <c r="BB985" s="64" t="s">
        <v>10448</v>
      </c>
      <c r="BC985" s="69" t="s">
        <v>10445</v>
      </c>
    </row>
    <row r="986" spans="1:55" x14ac:dyDescent="0.35">
      <c r="A986" t="s">
        <v>1386</v>
      </c>
      <c r="B986">
        <v>42.46</v>
      </c>
      <c r="C986">
        <v>4.1100000000000003</v>
      </c>
      <c r="D986" t="s">
        <v>2380</v>
      </c>
      <c r="E986" t="s">
        <v>2380</v>
      </c>
      <c r="F986" t="s">
        <v>2380</v>
      </c>
      <c r="G986" t="s">
        <v>2381</v>
      </c>
      <c r="H986" t="s">
        <v>2380</v>
      </c>
      <c r="R986" s="64" t="s">
        <v>20</v>
      </c>
      <c r="S986" s="64">
        <v>1995</v>
      </c>
      <c r="U986" s="7" t="str">
        <f t="shared" si="90"/>
        <v>Sep</v>
      </c>
      <c r="V986" s="10">
        <f t="shared" si="91"/>
        <v>1995</v>
      </c>
      <c r="Y986" s="10" t="s">
        <v>2380</v>
      </c>
      <c r="Z986" s="10" t="str">
        <f t="shared" si="93"/>
        <v>No</v>
      </c>
      <c r="AB986" s="53" t="s">
        <v>11</v>
      </c>
      <c r="AC986" s="10" t="str">
        <f t="shared" si="94"/>
        <v>tier - 2</v>
      </c>
      <c r="AE986" t="s">
        <v>11</v>
      </c>
      <c r="AF986" s="10" t="str">
        <f t="shared" si="95"/>
        <v>tier - 2</v>
      </c>
      <c r="AI986" t="s">
        <v>23</v>
      </c>
      <c r="AJ986" t="str">
        <f t="shared" si="92"/>
        <v>R1012</v>
      </c>
      <c r="AS986" s="110" t="s">
        <v>1386</v>
      </c>
      <c r="AT986" s="64">
        <v>42.46</v>
      </c>
      <c r="AU986" s="64">
        <v>4.1100000000000003</v>
      </c>
      <c r="AV986" s="64" t="s">
        <v>2380</v>
      </c>
      <c r="AW986" s="64" t="s">
        <v>2380</v>
      </c>
      <c r="AX986" s="64" t="s">
        <v>2380</v>
      </c>
      <c r="AY986" s="64" t="s">
        <v>2380</v>
      </c>
      <c r="AZ986" s="64">
        <v>0</v>
      </c>
      <c r="BA986" s="109" t="s">
        <v>7435</v>
      </c>
      <c r="BB986" s="64" t="s">
        <v>10450</v>
      </c>
      <c r="BC986" s="69" t="s">
        <v>10444</v>
      </c>
    </row>
    <row r="987" spans="1:55" x14ac:dyDescent="0.35">
      <c r="A987" t="s">
        <v>1385</v>
      </c>
      <c r="B987">
        <v>54.47</v>
      </c>
      <c r="C987">
        <v>7.48</v>
      </c>
      <c r="D987" t="s">
        <v>2380</v>
      </c>
      <c r="E987" t="s">
        <v>2380</v>
      </c>
      <c r="F987" t="s">
        <v>2380</v>
      </c>
      <c r="G987" t="s">
        <v>2381</v>
      </c>
      <c r="H987" t="s">
        <v>2380</v>
      </c>
      <c r="R987" s="64" t="s">
        <v>15</v>
      </c>
      <c r="S987" s="64">
        <v>1980</v>
      </c>
      <c r="U987" s="7" t="str">
        <f t="shared" si="90"/>
        <v>Nov</v>
      </c>
      <c r="V987" s="10">
        <f t="shared" si="91"/>
        <v>1980</v>
      </c>
      <c r="Y987" s="10" t="s">
        <v>2380</v>
      </c>
      <c r="Z987" s="10" t="str">
        <f t="shared" si="93"/>
        <v>No</v>
      </c>
      <c r="AB987" s="53" t="s">
        <v>11</v>
      </c>
      <c r="AC987" s="10" t="str">
        <f t="shared" si="94"/>
        <v>tier - 2</v>
      </c>
      <c r="AE987" t="s">
        <v>16</v>
      </c>
      <c r="AF987" s="10" t="str">
        <f t="shared" si="95"/>
        <v>tier - 1</v>
      </c>
      <c r="AI987" t="s">
        <v>23</v>
      </c>
      <c r="AJ987" t="str">
        <f t="shared" si="92"/>
        <v>R1012</v>
      </c>
      <c r="AS987" s="110" t="s">
        <v>1385</v>
      </c>
      <c r="AT987" s="64">
        <v>54.47</v>
      </c>
      <c r="AU987" s="64">
        <v>7.48</v>
      </c>
      <c r="AV987" s="64" t="s">
        <v>2380</v>
      </c>
      <c r="AW987" s="64" t="s">
        <v>2380</v>
      </c>
      <c r="AX987" s="64" t="s">
        <v>2380</v>
      </c>
      <c r="AY987" s="64" t="s">
        <v>2380</v>
      </c>
      <c r="AZ987" s="64">
        <v>0</v>
      </c>
      <c r="BA987" s="109" t="s">
        <v>7436</v>
      </c>
      <c r="BB987" s="64" t="s">
        <v>10448</v>
      </c>
      <c r="BC987" s="69" t="s">
        <v>10444</v>
      </c>
    </row>
    <row r="988" spans="1:55" x14ac:dyDescent="0.35">
      <c r="A988" t="s">
        <v>1384</v>
      </c>
      <c r="B988">
        <v>24.93</v>
      </c>
      <c r="C988">
        <v>9.18</v>
      </c>
      <c r="D988" t="s">
        <v>2382</v>
      </c>
      <c r="E988" t="s">
        <v>2380</v>
      </c>
      <c r="F988" t="s">
        <v>2383</v>
      </c>
      <c r="G988">
        <v>1</v>
      </c>
      <c r="H988" t="s">
        <v>2380</v>
      </c>
      <c r="R988" s="64" t="s">
        <v>15</v>
      </c>
      <c r="S988" s="64">
        <v>1989</v>
      </c>
      <c r="U988" s="7" t="str">
        <f t="shared" si="90"/>
        <v>Nov</v>
      </c>
      <c r="V988" s="10">
        <f t="shared" si="91"/>
        <v>1989</v>
      </c>
      <c r="Y988" s="10" t="s">
        <v>2380</v>
      </c>
      <c r="Z988" s="10" t="str">
        <f t="shared" si="93"/>
        <v>No</v>
      </c>
      <c r="AB988" s="53" t="s">
        <v>11</v>
      </c>
      <c r="AC988" s="10" t="str">
        <f t="shared" si="94"/>
        <v>tier - 2</v>
      </c>
      <c r="AE988" t="s">
        <v>12</v>
      </c>
      <c r="AF988" s="10" t="str">
        <f t="shared" si="95"/>
        <v>tier - 3</v>
      </c>
      <c r="AI988" t="s">
        <v>23</v>
      </c>
      <c r="AJ988" t="str">
        <f t="shared" si="92"/>
        <v>R1012</v>
      </c>
      <c r="AS988" s="110" t="s">
        <v>1384</v>
      </c>
      <c r="AT988" s="64">
        <v>24.93</v>
      </c>
      <c r="AU988" s="64">
        <v>9.18</v>
      </c>
      <c r="AV988" s="64" t="s">
        <v>2380</v>
      </c>
      <c r="AW988" s="64" t="s">
        <v>2383</v>
      </c>
      <c r="AX988" s="64" t="s">
        <v>2383</v>
      </c>
      <c r="AY988" s="64" t="s">
        <v>2380</v>
      </c>
      <c r="AZ988" s="64">
        <v>1</v>
      </c>
      <c r="BA988" s="109" t="s">
        <v>6957</v>
      </c>
      <c r="BB988" s="64" t="s">
        <v>10448</v>
      </c>
      <c r="BC988" s="69" t="s">
        <v>10446</v>
      </c>
    </row>
    <row r="989" spans="1:55" x14ac:dyDescent="0.35">
      <c r="A989" t="s">
        <v>1383</v>
      </c>
      <c r="B989">
        <v>48.12</v>
      </c>
      <c r="C989">
        <v>4.51</v>
      </c>
      <c r="D989" t="s">
        <v>2382</v>
      </c>
      <c r="E989" t="s">
        <v>2380</v>
      </c>
      <c r="F989" t="s">
        <v>2380</v>
      </c>
      <c r="G989">
        <v>1</v>
      </c>
      <c r="H989" t="s">
        <v>2380</v>
      </c>
      <c r="R989" s="64" t="s">
        <v>10</v>
      </c>
      <c r="S989" s="64">
        <v>1978</v>
      </c>
      <c r="U989" s="7" t="str">
        <f t="shared" si="90"/>
        <v>Jul</v>
      </c>
      <c r="V989" s="10">
        <f t="shared" si="91"/>
        <v>1978</v>
      </c>
      <c r="Y989" s="10" t="s">
        <v>2380</v>
      </c>
      <c r="Z989" s="10" t="str">
        <f t="shared" si="93"/>
        <v>No</v>
      </c>
      <c r="AB989" s="53" t="s">
        <v>12</v>
      </c>
      <c r="AC989" s="10" t="str">
        <f t="shared" si="94"/>
        <v>tier - 3</v>
      </c>
      <c r="AE989" t="s">
        <v>16</v>
      </c>
      <c r="AF989" s="10" t="str">
        <f t="shared" si="95"/>
        <v>tier - 1</v>
      </c>
      <c r="AI989" t="s">
        <v>23</v>
      </c>
      <c r="AJ989" t="str">
        <f t="shared" si="92"/>
        <v>R1012</v>
      </c>
      <c r="AS989" s="110" t="s">
        <v>1383</v>
      </c>
      <c r="AT989" s="64">
        <v>48.12</v>
      </c>
      <c r="AU989" s="64">
        <v>4.51</v>
      </c>
      <c r="AV989" s="64" t="s">
        <v>2380</v>
      </c>
      <c r="AW989" s="64" t="s">
        <v>2380</v>
      </c>
      <c r="AX989" s="64" t="s">
        <v>2383</v>
      </c>
      <c r="AY989" s="64" t="s">
        <v>2380</v>
      </c>
      <c r="AZ989" s="64">
        <v>1</v>
      </c>
      <c r="BA989" s="109" t="s">
        <v>7379</v>
      </c>
      <c r="BB989" s="64" t="s">
        <v>10450</v>
      </c>
      <c r="BC989" s="69" t="s">
        <v>10444</v>
      </c>
    </row>
    <row r="990" spans="1:55" x14ac:dyDescent="0.35">
      <c r="A990" t="s">
        <v>1382</v>
      </c>
      <c r="B990">
        <v>24.91</v>
      </c>
      <c r="C990">
        <v>7.33</v>
      </c>
      <c r="D990" t="s">
        <v>2382</v>
      </c>
      <c r="E990" t="s">
        <v>2380</v>
      </c>
      <c r="F990" t="s">
        <v>2383</v>
      </c>
      <c r="G990">
        <v>1</v>
      </c>
      <c r="H990" t="s">
        <v>2380</v>
      </c>
      <c r="R990" s="64" t="s">
        <v>30</v>
      </c>
      <c r="S990" s="64">
        <v>1976</v>
      </c>
      <c r="U990" s="7" t="str">
        <f t="shared" si="90"/>
        <v>Dec</v>
      </c>
      <c r="V990" s="10">
        <f t="shared" si="91"/>
        <v>1976</v>
      </c>
      <c r="Y990" s="10" t="s">
        <v>2380</v>
      </c>
      <c r="Z990" s="10" t="str">
        <f t="shared" si="93"/>
        <v>No</v>
      </c>
      <c r="AB990" s="53" t="s">
        <v>11</v>
      </c>
      <c r="AC990" s="10" t="str">
        <f t="shared" si="94"/>
        <v>tier - 2</v>
      </c>
      <c r="AE990" t="s">
        <v>12</v>
      </c>
      <c r="AF990" s="10" t="str">
        <f t="shared" si="95"/>
        <v>tier - 3</v>
      </c>
      <c r="AI990" t="s">
        <v>23</v>
      </c>
      <c r="AJ990" t="str">
        <f t="shared" si="92"/>
        <v>R1012</v>
      </c>
      <c r="AS990" s="110" t="s">
        <v>1382</v>
      </c>
      <c r="AT990" s="64">
        <v>24.91</v>
      </c>
      <c r="AU990" s="64">
        <v>7.33</v>
      </c>
      <c r="AV990" s="64" t="s">
        <v>2380</v>
      </c>
      <c r="AW990" s="64" t="s">
        <v>2383</v>
      </c>
      <c r="AX990" s="64" t="s">
        <v>2383</v>
      </c>
      <c r="AY990" s="64" t="s">
        <v>2380</v>
      </c>
      <c r="AZ990" s="64">
        <v>1</v>
      </c>
      <c r="BA990" s="109" t="s">
        <v>7437</v>
      </c>
      <c r="BB990" s="64" t="s">
        <v>10448</v>
      </c>
      <c r="BC990" s="69" t="s">
        <v>10446</v>
      </c>
    </row>
    <row r="991" spans="1:55" x14ac:dyDescent="0.35">
      <c r="A991" t="s">
        <v>1381</v>
      </c>
      <c r="B991">
        <v>27.645</v>
      </c>
      <c r="C991">
        <v>10.56</v>
      </c>
      <c r="D991" t="s">
        <v>2380</v>
      </c>
      <c r="E991" t="s">
        <v>2380</v>
      </c>
      <c r="F991" t="s">
        <v>2380</v>
      </c>
      <c r="G991" t="s">
        <v>2381</v>
      </c>
      <c r="H991" t="s">
        <v>2380</v>
      </c>
      <c r="R991" s="64" t="s">
        <v>15</v>
      </c>
      <c r="S991" s="64">
        <v>1977</v>
      </c>
      <c r="U991" s="7" t="str">
        <f t="shared" si="90"/>
        <v>Nov</v>
      </c>
      <c r="V991" s="10">
        <f t="shared" si="91"/>
        <v>1977</v>
      </c>
      <c r="Y991" s="10" t="s">
        <v>2380</v>
      </c>
      <c r="Z991" s="10" t="str">
        <f t="shared" si="93"/>
        <v>No</v>
      </c>
      <c r="AB991" s="53" t="s">
        <v>11</v>
      </c>
      <c r="AC991" s="10" t="str">
        <f t="shared" si="94"/>
        <v>tier - 2</v>
      </c>
      <c r="AE991" t="s">
        <v>11</v>
      </c>
      <c r="AF991" s="10" t="str">
        <f t="shared" si="95"/>
        <v>tier - 2</v>
      </c>
      <c r="AI991" t="s">
        <v>42</v>
      </c>
      <c r="AJ991" t="str">
        <f t="shared" si="92"/>
        <v>R1011</v>
      </c>
      <c r="AS991" s="110" t="s">
        <v>1381</v>
      </c>
      <c r="AT991" s="64">
        <v>27.645</v>
      </c>
      <c r="AU991" s="64">
        <v>10.56</v>
      </c>
      <c r="AV991" s="64" t="s">
        <v>2380</v>
      </c>
      <c r="AW991" s="64" t="s">
        <v>2380</v>
      </c>
      <c r="AX991" s="64" t="s">
        <v>2380</v>
      </c>
      <c r="AY991" s="64" t="s">
        <v>2380</v>
      </c>
      <c r="AZ991" s="64">
        <v>0</v>
      </c>
      <c r="BA991" s="109" t="s">
        <v>6813</v>
      </c>
      <c r="BB991" s="64" t="s">
        <v>10448</v>
      </c>
      <c r="BC991" s="69" t="s">
        <v>10445</v>
      </c>
    </row>
    <row r="992" spans="1:55" x14ac:dyDescent="0.35">
      <c r="A992" t="s">
        <v>1380</v>
      </c>
      <c r="B992">
        <v>33.700000000000003</v>
      </c>
      <c r="C992">
        <v>4.01</v>
      </c>
      <c r="D992" t="s">
        <v>2380</v>
      </c>
      <c r="E992" t="s">
        <v>2380</v>
      </c>
      <c r="F992" t="s">
        <v>2380</v>
      </c>
      <c r="G992">
        <v>2</v>
      </c>
      <c r="H992" t="s">
        <v>2380</v>
      </c>
      <c r="R992" s="64" t="s">
        <v>30</v>
      </c>
      <c r="S992" s="64">
        <v>2003</v>
      </c>
      <c r="U992" s="7" t="str">
        <f t="shared" si="90"/>
        <v>Dec</v>
      </c>
      <c r="V992" s="10">
        <f t="shared" si="91"/>
        <v>2003</v>
      </c>
      <c r="Y992" s="10" t="s">
        <v>2380</v>
      </c>
      <c r="Z992" s="10" t="str">
        <f t="shared" si="93"/>
        <v>No</v>
      </c>
      <c r="AB992" s="53" t="s">
        <v>11</v>
      </c>
      <c r="AC992" s="10" t="str">
        <f t="shared" si="94"/>
        <v>tier - 2</v>
      </c>
      <c r="AE992" t="s">
        <v>16</v>
      </c>
      <c r="AF992" s="10" t="str">
        <f t="shared" si="95"/>
        <v>tier - 1</v>
      </c>
      <c r="AI992" t="s">
        <v>23</v>
      </c>
      <c r="AJ992" t="str">
        <f t="shared" si="92"/>
        <v>R1012</v>
      </c>
      <c r="AS992" s="110" t="s">
        <v>1380</v>
      </c>
      <c r="AT992" s="64">
        <v>33.700000000000003</v>
      </c>
      <c r="AU992" s="64">
        <v>4.01</v>
      </c>
      <c r="AV992" s="64" t="s">
        <v>2380</v>
      </c>
      <c r="AW992" s="64" t="s">
        <v>2380</v>
      </c>
      <c r="AX992" s="64" t="s">
        <v>2380</v>
      </c>
      <c r="AY992" s="64" t="s">
        <v>2380</v>
      </c>
      <c r="AZ992" s="64">
        <v>2</v>
      </c>
      <c r="BA992" s="109" t="s">
        <v>7438</v>
      </c>
      <c r="BB992" s="64" t="s">
        <v>10450</v>
      </c>
      <c r="BC992" s="69" t="s">
        <v>10444</v>
      </c>
    </row>
    <row r="993" spans="1:55" x14ac:dyDescent="0.35">
      <c r="A993" t="s">
        <v>1379</v>
      </c>
      <c r="B993">
        <v>38.93</v>
      </c>
      <c r="C993">
        <v>5.64</v>
      </c>
      <c r="D993" t="s">
        <v>2382</v>
      </c>
      <c r="E993" t="s">
        <v>2380</v>
      </c>
      <c r="F993" t="s">
        <v>2380</v>
      </c>
      <c r="G993">
        <v>1</v>
      </c>
      <c r="H993" t="s">
        <v>2380</v>
      </c>
      <c r="R993" s="64" t="s">
        <v>15</v>
      </c>
      <c r="S993" s="64">
        <v>1985</v>
      </c>
      <c r="U993" s="7" t="str">
        <f t="shared" si="90"/>
        <v>Nov</v>
      </c>
      <c r="V993" s="10">
        <f t="shared" si="91"/>
        <v>1985</v>
      </c>
      <c r="Y993" s="10" t="s">
        <v>2380</v>
      </c>
      <c r="Z993" s="10" t="str">
        <f t="shared" si="93"/>
        <v>No</v>
      </c>
      <c r="AB993" s="53" t="s">
        <v>11</v>
      </c>
      <c r="AC993" s="10" t="str">
        <f t="shared" si="94"/>
        <v>tier - 2</v>
      </c>
      <c r="AE993" t="s">
        <v>12</v>
      </c>
      <c r="AF993" s="10" t="str">
        <f t="shared" si="95"/>
        <v>tier - 3</v>
      </c>
      <c r="AI993" t="s">
        <v>23</v>
      </c>
      <c r="AJ993" t="str">
        <f t="shared" si="92"/>
        <v>R1012</v>
      </c>
      <c r="AS993" s="110" t="s">
        <v>1379</v>
      </c>
      <c r="AT993" s="64">
        <v>38.93</v>
      </c>
      <c r="AU993" s="64">
        <v>5.64</v>
      </c>
      <c r="AV993" s="64" t="s">
        <v>2380</v>
      </c>
      <c r="AW993" s="64" t="s">
        <v>2380</v>
      </c>
      <c r="AX993" s="64" t="s">
        <v>2383</v>
      </c>
      <c r="AY993" s="64" t="s">
        <v>2380</v>
      </c>
      <c r="AZ993" s="64">
        <v>1</v>
      </c>
      <c r="BA993" s="109" t="s">
        <v>7439</v>
      </c>
      <c r="BB993" s="64" t="s">
        <v>10450</v>
      </c>
      <c r="BC993" s="69" t="s">
        <v>10444</v>
      </c>
    </row>
    <row r="994" spans="1:55" x14ac:dyDescent="0.35">
      <c r="A994" t="s">
        <v>1378</v>
      </c>
      <c r="B994">
        <v>32.774999999999999</v>
      </c>
      <c r="C994">
        <v>8.02</v>
      </c>
      <c r="D994" t="s">
        <v>2382</v>
      </c>
      <c r="E994" t="s">
        <v>2380</v>
      </c>
      <c r="F994" t="s">
        <v>2380</v>
      </c>
      <c r="G994">
        <v>2</v>
      </c>
      <c r="H994" t="s">
        <v>2380</v>
      </c>
      <c r="R994" s="64" t="s">
        <v>30</v>
      </c>
      <c r="S994" s="64">
        <v>1982</v>
      </c>
      <c r="U994" s="7" t="str">
        <f t="shared" si="90"/>
        <v>Dec</v>
      </c>
      <c r="V994" s="10">
        <f t="shared" si="91"/>
        <v>1982</v>
      </c>
      <c r="Y994" s="10" t="s">
        <v>2380</v>
      </c>
      <c r="Z994" s="10" t="str">
        <f t="shared" si="93"/>
        <v>No</v>
      </c>
      <c r="AB994" s="53" t="s">
        <v>11</v>
      </c>
      <c r="AC994" s="10" t="str">
        <f t="shared" si="94"/>
        <v>tier - 2</v>
      </c>
      <c r="AE994" t="s">
        <v>11</v>
      </c>
      <c r="AF994" s="10" t="str">
        <f t="shared" si="95"/>
        <v>tier - 2</v>
      </c>
      <c r="AI994" t="s">
        <v>23</v>
      </c>
      <c r="AJ994" t="str">
        <f t="shared" si="92"/>
        <v>R1012</v>
      </c>
      <c r="AS994" s="110" t="s">
        <v>1378</v>
      </c>
      <c r="AT994" s="64">
        <v>32.774999999999999</v>
      </c>
      <c r="AU994" s="64">
        <v>8.02</v>
      </c>
      <c r="AV994" s="64" t="s">
        <v>2380</v>
      </c>
      <c r="AW994" s="64" t="s">
        <v>2380</v>
      </c>
      <c r="AX994" s="64" t="s">
        <v>2383</v>
      </c>
      <c r="AY994" s="64" t="s">
        <v>2380</v>
      </c>
      <c r="AZ994" s="64">
        <v>2</v>
      </c>
      <c r="BA994" s="109" t="s">
        <v>7440</v>
      </c>
      <c r="BB994" s="64" t="s">
        <v>10448</v>
      </c>
      <c r="BC994" s="69" t="s">
        <v>10444</v>
      </c>
    </row>
    <row r="995" spans="1:55" x14ac:dyDescent="0.35">
      <c r="A995" t="s">
        <v>1377</v>
      </c>
      <c r="B995">
        <v>29.83</v>
      </c>
      <c r="C995">
        <v>7.2</v>
      </c>
      <c r="D995" t="s">
        <v>2382</v>
      </c>
      <c r="E995" t="s">
        <v>2380</v>
      </c>
      <c r="F995" t="s">
        <v>2380</v>
      </c>
      <c r="G995" t="s">
        <v>2381</v>
      </c>
      <c r="H995" t="s">
        <v>2380</v>
      </c>
      <c r="R995" s="64" t="s">
        <v>30</v>
      </c>
      <c r="S995" s="64">
        <v>1970</v>
      </c>
      <c r="U995" s="7" t="str">
        <f t="shared" si="90"/>
        <v>Dec</v>
      </c>
      <c r="V995" s="10">
        <f t="shared" si="91"/>
        <v>1970</v>
      </c>
      <c r="Y995" s="10" t="s">
        <v>2380</v>
      </c>
      <c r="Z995" s="10" t="str">
        <f t="shared" si="93"/>
        <v>No</v>
      </c>
      <c r="AB995" s="53" t="s">
        <v>12</v>
      </c>
      <c r="AC995" s="10" t="str">
        <f t="shared" si="94"/>
        <v>tier - 3</v>
      </c>
      <c r="AE995" t="s">
        <v>11</v>
      </c>
      <c r="AF995" s="10" t="str">
        <f t="shared" si="95"/>
        <v>tier - 2</v>
      </c>
      <c r="AI995" t="s">
        <v>13</v>
      </c>
      <c r="AJ995" t="str">
        <f t="shared" si="92"/>
        <v>R1013</v>
      </c>
      <c r="AS995" s="110" t="s">
        <v>1377</v>
      </c>
      <c r="AT995" s="64">
        <v>29.83</v>
      </c>
      <c r="AU995" s="64">
        <v>7.2</v>
      </c>
      <c r="AV995" s="64" t="s">
        <v>2380</v>
      </c>
      <c r="AW995" s="64" t="s">
        <v>2380</v>
      </c>
      <c r="AX995" s="64" t="s">
        <v>2383</v>
      </c>
      <c r="AY995" s="64" t="s">
        <v>2380</v>
      </c>
      <c r="AZ995" s="64">
        <v>0</v>
      </c>
      <c r="BA995" s="109" t="s">
        <v>7441</v>
      </c>
      <c r="BB995" s="64" t="s">
        <v>10448</v>
      </c>
      <c r="BC995" s="69" t="s">
        <v>10445</v>
      </c>
    </row>
    <row r="996" spans="1:55" x14ac:dyDescent="0.35">
      <c r="A996" t="s">
        <v>1376</v>
      </c>
      <c r="B996">
        <v>28.31</v>
      </c>
      <c r="C996">
        <v>4.55</v>
      </c>
      <c r="D996" t="s">
        <v>2380</v>
      </c>
      <c r="E996" t="s">
        <v>2382</v>
      </c>
      <c r="F996" t="s">
        <v>2380</v>
      </c>
      <c r="G996">
        <v>1</v>
      </c>
      <c r="H996" t="s">
        <v>2380</v>
      </c>
      <c r="R996" s="64" t="s">
        <v>18</v>
      </c>
      <c r="S996" s="64">
        <v>1975</v>
      </c>
      <c r="U996" s="7" t="str">
        <f t="shared" si="90"/>
        <v>Jun</v>
      </c>
      <c r="V996" s="10">
        <f t="shared" si="91"/>
        <v>1975</v>
      </c>
      <c r="Y996" s="10" t="s">
        <v>2380</v>
      </c>
      <c r="Z996" s="10" t="str">
        <f t="shared" si="93"/>
        <v>No</v>
      </c>
      <c r="AB996" s="53" t="s">
        <v>11</v>
      </c>
      <c r="AC996" s="10" t="str">
        <f t="shared" si="94"/>
        <v>tier - 2</v>
      </c>
      <c r="AE996" t="s">
        <v>11</v>
      </c>
      <c r="AF996" s="10" t="str">
        <f t="shared" si="95"/>
        <v>tier - 2</v>
      </c>
      <c r="AI996" t="s">
        <v>42</v>
      </c>
      <c r="AJ996" t="str">
        <f t="shared" si="92"/>
        <v>R1011</v>
      </c>
      <c r="AS996" s="110" t="s">
        <v>1376</v>
      </c>
      <c r="AT996" s="64">
        <v>28.31</v>
      </c>
      <c r="AU996" s="64">
        <v>4.55</v>
      </c>
      <c r="AV996" s="64" t="s">
        <v>2382</v>
      </c>
      <c r="AW996" s="64" t="s">
        <v>2380</v>
      </c>
      <c r="AX996" s="64" t="s">
        <v>2380</v>
      </c>
      <c r="AY996" s="64" t="s">
        <v>2380</v>
      </c>
      <c r="AZ996" s="64">
        <v>1</v>
      </c>
      <c r="BA996" s="109" t="s">
        <v>7442</v>
      </c>
      <c r="BB996" s="64" t="s">
        <v>10450</v>
      </c>
      <c r="BC996" s="69" t="s">
        <v>10445</v>
      </c>
    </row>
    <row r="997" spans="1:55" x14ac:dyDescent="0.35">
      <c r="A997" t="s">
        <v>1375</v>
      </c>
      <c r="B997">
        <v>29.79</v>
      </c>
      <c r="C997">
        <v>9.0299999999999994</v>
      </c>
      <c r="D997" t="s">
        <v>2380</v>
      </c>
      <c r="E997" t="s">
        <v>2380</v>
      </c>
      <c r="F997" t="s">
        <v>2380</v>
      </c>
      <c r="G997" t="s">
        <v>2381</v>
      </c>
      <c r="H997" t="s">
        <v>2380</v>
      </c>
      <c r="R997" s="64" t="s">
        <v>35</v>
      </c>
      <c r="S997" s="64">
        <v>1965</v>
      </c>
      <c r="U997" s="7" t="str">
        <f t="shared" si="90"/>
        <v>Aug</v>
      </c>
      <c r="V997" s="10">
        <f t="shared" si="91"/>
        <v>1965</v>
      </c>
      <c r="Y997" s="10" t="s">
        <v>2380</v>
      </c>
      <c r="Z997" s="10" t="str">
        <f t="shared" si="93"/>
        <v>No</v>
      </c>
      <c r="AB997" s="53" t="s">
        <v>11</v>
      </c>
      <c r="AC997" s="10" t="str">
        <f t="shared" si="94"/>
        <v>tier - 2</v>
      </c>
      <c r="AE997" t="s">
        <v>12</v>
      </c>
      <c r="AF997" s="10" t="str">
        <f t="shared" si="95"/>
        <v>tier - 3</v>
      </c>
      <c r="AI997" t="s">
        <v>13</v>
      </c>
      <c r="AJ997" t="str">
        <f t="shared" si="92"/>
        <v>R1013</v>
      </c>
      <c r="AS997" s="110" t="s">
        <v>1375</v>
      </c>
      <c r="AT997" s="64">
        <v>29.79</v>
      </c>
      <c r="AU997" s="64">
        <v>9.0299999999999994</v>
      </c>
      <c r="AV997" s="64" t="s">
        <v>2380</v>
      </c>
      <c r="AW997" s="64" t="s">
        <v>2380</v>
      </c>
      <c r="AX997" s="64" t="s">
        <v>2380</v>
      </c>
      <c r="AY997" s="64" t="s">
        <v>2380</v>
      </c>
      <c r="AZ997" s="64">
        <v>0</v>
      </c>
      <c r="BA997" s="109" t="s">
        <v>8305</v>
      </c>
      <c r="BB997" s="64" t="s">
        <v>10448</v>
      </c>
      <c r="BC997" s="69" t="s">
        <v>10445</v>
      </c>
    </row>
    <row r="998" spans="1:55" x14ac:dyDescent="0.35">
      <c r="A998" t="s">
        <v>1374</v>
      </c>
      <c r="B998">
        <v>36.6</v>
      </c>
      <c r="C998">
        <v>5.2</v>
      </c>
      <c r="D998" t="s">
        <v>2382</v>
      </c>
      <c r="E998" t="s">
        <v>2380</v>
      </c>
      <c r="F998" t="s">
        <v>2383</v>
      </c>
      <c r="G998">
        <v>1</v>
      </c>
      <c r="H998" t="s">
        <v>2380</v>
      </c>
      <c r="R998" s="64" t="s">
        <v>30</v>
      </c>
      <c r="S998" s="64">
        <v>1975</v>
      </c>
      <c r="U998" s="7" t="str">
        <f t="shared" si="90"/>
        <v>Dec</v>
      </c>
      <c r="V998" s="10">
        <f t="shared" si="91"/>
        <v>1975</v>
      </c>
      <c r="Y998" s="10" t="s">
        <v>2380</v>
      </c>
      <c r="Z998" s="10" t="str">
        <f t="shared" si="93"/>
        <v>No</v>
      </c>
      <c r="AB998" s="53" t="s">
        <v>11</v>
      </c>
      <c r="AC998" s="10" t="str">
        <f t="shared" si="94"/>
        <v>tier - 2</v>
      </c>
      <c r="AE998" t="s">
        <v>12</v>
      </c>
      <c r="AF998" s="10" t="str">
        <f t="shared" si="95"/>
        <v>tier - 3</v>
      </c>
      <c r="AI998" t="s">
        <v>42</v>
      </c>
      <c r="AJ998" t="str">
        <f t="shared" si="92"/>
        <v>R1011</v>
      </c>
      <c r="AS998" s="110" t="s">
        <v>1374</v>
      </c>
      <c r="AT998" s="64">
        <v>36.6</v>
      </c>
      <c r="AU998" s="64">
        <v>5.2</v>
      </c>
      <c r="AV998" s="64" t="s">
        <v>2380</v>
      </c>
      <c r="AW998" s="64" t="s">
        <v>2383</v>
      </c>
      <c r="AX998" s="64" t="s">
        <v>2383</v>
      </c>
      <c r="AY998" s="64" t="s">
        <v>2380</v>
      </c>
      <c r="AZ998" s="64">
        <v>1</v>
      </c>
      <c r="BA998" s="109" t="s">
        <v>7443</v>
      </c>
      <c r="BB998" s="64" t="s">
        <v>10450</v>
      </c>
      <c r="BC998" s="69" t="s">
        <v>10444</v>
      </c>
    </row>
    <row r="999" spans="1:55" x14ac:dyDescent="0.35">
      <c r="A999" t="s">
        <v>1373</v>
      </c>
      <c r="B999">
        <v>35.93</v>
      </c>
      <c r="C999">
        <v>8.3000000000000007</v>
      </c>
      <c r="D999" t="s">
        <v>2382</v>
      </c>
      <c r="E999" t="s">
        <v>2380</v>
      </c>
      <c r="F999" t="s">
        <v>2380</v>
      </c>
      <c r="G999" t="s">
        <v>2381</v>
      </c>
      <c r="H999" t="s">
        <v>2380</v>
      </c>
      <c r="R999" s="64" t="s">
        <v>37</v>
      </c>
      <c r="S999" s="64">
        <v>1965</v>
      </c>
      <c r="U999" s="7" t="str">
        <f t="shared" si="90"/>
        <v>Oct</v>
      </c>
      <c r="V999" s="10">
        <f t="shared" si="91"/>
        <v>1965</v>
      </c>
      <c r="Y999" s="10" t="s">
        <v>2380</v>
      </c>
      <c r="Z999" s="10" t="str">
        <f t="shared" si="93"/>
        <v>No</v>
      </c>
      <c r="AB999" s="53" t="s">
        <v>11</v>
      </c>
      <c r="AC999" s="10" t="str">
        <f t="shared" si="94"/>
        <v>tier - 2</v>
      </c>
      <c r="AE999" t="s">
        <v>16</v>
      </c>
      <c r="AF999" s="10" t="str">
        <f t="shared" si="95"/>
        <v>tier - 1</v>
      </c>
      <c r="AI999" t="s">
        <v>42</v>
      </c>
      <c r="AJ999" t="str">
        <f t="shared" si="92"/>
        <v>R1011</v>
      </c>
      <c r="AS999" s="110" t="s">
        <v>1373</v>
      </c>
      <c r="AT999" s="64">
        <v>35.93</v>
      </c>
      <c r="AU999" s="64">
        <v>8.3000000000000007</v>
      </c>
      <c r="AV999" s="64" t="s">
        <v>2380</v>
      </c>
      <c r="AW999" s="64" t="s">
        <v>2380</v>
      </c>
      <c r="AX999" s="64" t="s">
        <v>2383</v>
      </c>
      <c r="AY999" s="64" t="s">
        <v>2380</v>
      </c>
      <c r="AZ999" s="64">
        <v>0</v>
      </c>
      <c r="BA999" s="109" t="s">
        <v>7111</v>
      </c>
      <c r="BB999" s="64" t="s">
        <v>10448</v>
      </c>
      <c r="BC999" s="69" t="s">
        <v>10444</v>
      </c>
    </row>
    <row r="1000" spans="1:55" x14ac:dyDescent="0.35">
      <c r="A1000" t="s">
        <v>1372</v>
      </c>
      <c r="B1000">
        <v>28.6</v>
      </c>
      <c r="C1000">
        <v>5.56</v>
      </c>
      <c r="D1000" t="s">
        <v>2382</v>
      </c>
      <c r="E1000" t="s">
        <v>2380</v>
      </c>
      <c r="F1000" t="s">
        <v>2383</v>
      </c>
      <c r="G1000">
        <v>1</v>
      </c>
      <c r="H1000" t="s">
        <v>2380</v>
      </c>
      <c r="R1000" s="64" t="s">
        <v>15</v>
      </c>
      <c r="S1000" s="64">
        <v>1993</v>
      </c>
      <c r="U1000" s="7" t="str">
        <f t="shared" si="90"/>
        <v>Nov</v>
      </c>
      <c r="V1000" s="10">
        <f t="shared" si="91"/>
        <v>1993</v>
      </c>
      <c r="Y1000" s="10" t="s">
        <v>2380</v>
      </c>
      <c r="Z1000" s="10" t="str">
        <f t="shared" si="93"/>
        <v>No</v>
      </c>
      <c r="AB1000" s="53" t="s">
        <v>12</v>
      </c>
      <c r="AC1000" s="10" t="str">
        <f t="shared" si="94"/>
        <v>tier - 3</v>
      </c>
      <c r="AE1000" t="s">
        <v>12</v>
      </c>
      <c r="AF1000" s="10" t="str">
        <f t="shared" si="95"/>
        <v>tier - 3</v>
      </c>
      <c r="AI1000" t="s">
        <v>535</v>
      </c>
      <c r="AJ1000" t="str">
        <f t="shared" si="92"/>
        <v>R1026</v>
      </c>
      <c r="AS1000" s="110" t="s">
        <v>1372</v>
      </c>
      <c r="AT1000" s="64">
        <v>28.6</v>
      </c>
      <c r="AU1000" s="64">
        <v>5.56</v>
      </c>
      <c r="AV1000" s="64" t="s">
        <v>2380</v>
      </c>
      <c r="AW1000" s="64" t="s">
        <v>2383</v>
      </c>
      <c r="AX1000" s="64" t="s">
        <v>2383</v>
      </c>
      <c r="AY1000" s="64" t="s">
        <v>2380</v>
      </c>
      <c r="AZ1000" s="64">
        <v>1</v>
      </c>
      <c r="BA1000" s="109" t="s">
        <v>7444</v>
      </c>
      <c r="BB1000" s="64" t="s">
        <v>10450</v>
      </c>
      <c r="BC1000" s="69" t="s">
        <v>10445</v>
      </c>
    </row>
    <row r="1001" spans="1:55" x14ac:dyDescent="0.35">
      <c r="A1001" t="s">
        <v>1371</v>
      </c>
      <c r="B1001">
        <v>39.17</v>
      </c>
      <c r="C1001">
        <v>4.1500000000000004</v>
      </c>
      <c r="D1001" t="s">
        <v>2380</v>
      </c>
      <c r="E1001" t="s">
        <v>2380</v>
      </c>
      <c r="F1001" t="s">
        <v>2380</v>
      </c>
      <c r="G1001" t="s">
        <v>2381</v>
      </c>
      <c r="H1001" t="s">
        <v>2380</v>
      </c>
      <c r="R1001" s="64" t="s">
        <v>35</v>
      </c>
      <c r="S1001" s="64">
        <v>2001</v>
      </c>
      <c r="U1001" s="7" t="str">
        <f t="shared" si="90"/>
        <v>Aug</v>
      </c>
      <c r="V1001" s="10">
        <f t="shared" si="91"/>
        <v>2001</v>
      </c>
      <c r="Y1001" s="10" t="s">
        <v>2380</v>
      </c>
      <c r="Z1001" s="10" t="str">
        <f t="shared" si="93"/>
        <v>No</v>
      </c>
      <c r="AB1001" s="53" t="s">
        <v>12</v>
      </c>
      <c r="AC1001" s="10" t="str">
        <f t="shared" si="94"/>
        <v>tier - 3</v>
      </c>
      <c r="AE1001" t="s">
        <v>16</v>
      </c>
      <c r="AF1001" s="10" t="str">
        <f t="shared" si="95"/>
        <v>tier - 1</v>
      </c>
      <c r="AI1001" t="s">
        <v>23</v>
      </c>
      <c r="AJ1001" t="str">
        <f t="shared" si="92"/>
        <v>R1012</v>
      </c>
      <c r="AS1001" s="110" t="s">
        <v>1371</v>
      </c>
      <c r="AT1001" s="64">
        <v>39.17</v>
      </c>
      <c r="AU1001" s="64">
        <v>4.1500000000000004</v>
      </c>
      <c r="AV1001" s="64" t="s">
        <v>2380</v>
      </c>
      <c r="AW1001" s="64" t="s">
        <v>2380</v>
      </c>
      <c r="AX1001" s="64" t="s">
        <v>2380</v>
      </c>
      <c r="AY1001" s="64" t="s">
        <v>2380</v>
      </c>
      <c r="AZ1001" s="64">
        <v>0</v>
      </c>
      <c r="BA1001" s="109" t="s">
        <v>7832</v>
      </c>
      <c r="BB1001" s="64" t="s">
        <v>10450</v>
      </c>
      <c r="BC1001" s="69" t="s">
        <v>10444</v>
      </c>
    </row>
    <row r="1002" spans="1:55" x14ac:dyDescent="0.35">
      <c r="A1002" t="s">
        <v>1370</v>
      </c>
      <c r="B1002">
        <v>26.41</v>
      </c>
      <c r="C1002">
        <v>5.99</v>
      </c>
      <c r="D1002" t="s">
        <v>2382</v>
      </c>
      <c r="E1002" t="s">
        <v>2380</v>
      </c>
      <c r="F1002" t="s">
        <v>2383</v>
      </c>
      <c r="G1002">
        <v>1</v>
      </c>
      <c r="H1002" t="s">
        <v>2380</v>
      </c>
      <c r="R1002" s="64" t="s">
        <v>37</v>
      </c>
      <c r="S1002" s="64">
        <v>1994</v>
      </c>
      <c r="U1002" s="7" t="str">
        <f t="shared" si="90"/>
        <v>Oct</v>
      </c>
      <c r="V1002" s="10">
        <f t="shared" si="91"/>
        <v>1994</v>
      </c>
      <c r="Y1002" s="10" t="s">
        <v>2380</v>
      </c>
      <c r="Z1002" s="10" t="str">
        <f t="shared" si="93"/>
        <v>No</v>
      </c>
      <c r="AB1002" s="53" t="s">
        <v>12</v>
      </c>
      <c r="AC1002" s="10" t="str">
        <f t="shared" si="94"/>
        <v>tier - 3</v>
      </c>
      <c r="AE1002" t="s">
        <v>11</v>
      </c>
      <c r="AF1002" s="10" t="str">
        <f t="shared" si="95"/>
        <v>tier - 2</v>
      </c>
      <c r="AI1002" t="s">
        <v>535</v>
      </c>
      <c r="AJ1002" t="str">
        <f t="shared" si="92"/>
        <v>R1026</v>
      </c>
      <c r="AS1002" s="110" t="s">
        <v>1370</v>
      </c>
      <c r="AT1002" s="64">
        <v>26.41</v>
      </c>
      <c r="AU1002" s="64">
        <v>5.99</v>
      </c>
      <c r="AV1002" s="64" t="s">
        <v>2380</v>
      </c>
      <c r="AW1002" s="64" t="s">
        <v>2383</v>
      </c>
      <c r="AX1002" s="64" t="s">
        <v>2383</v>
      </c>
      <c r="AY1002" s="64" t="s">
        <v>2380</v>
      </c>
      <c r="AZ1002" s="64">
        <v>1</v>
      </c>
      <c r="BA1002" s="109" t="s">
        <v>5865</v>
      </c>
      <c r="BB1002" s="64" t="s">
        <v>10449</v>
      </c>
      <c r="BC1002" s="69" t="s">
        <v>10445</v>
      </c>
    </row>
    <row r="1003" spans="1:55" x14ac:dyDescent="0.35">
      <c r="A1003" t="s">
        <v>1369</v>
      </c>
      <c r="B1003">
        <v>30.63</v>
      </c>
      <c r="C1003">
        <v>5.8</v>
      </c>
      <c r="D1003" t="s">
        <v>2382</v>
      </c>
      <c r="E1003" t="s">
        <v>2380</v>
      </c>
      <c r="F1003" t="s">
        <v>2380</v>
      </c>
      <c r="G1003" t="s">
        <v>2381</v>
      </c>
      <c r="H1003" t="s">
        <v>2380</v>
      </c>
      <c r="R1003" s="64" t="s">
        <v>30</v>
      </c>
      <c r="S1003" s="64">
        <v>1975</v>
      </c>
      <c r="U1003" s="7" t="str">
        <f t="shared" si="90"/>
        <v>Dec</v>
      </c>
      <c r="V1003" s="10">
        <f t="shared" si="91"/>
        <v>1975</v>
      </c>
      <c r="Y1003" s="10" t="s">
        <v>2380</v>
      </c>
      <c r="Z1003" s="10" t="str">
        <f t="shared" si="93"/>
        <v>No</v>
      </c>
      <c r="AB1003" s="53" t="s">
        <v>12</v>
      </c>
      <c r="AC1003" s="10" t="str">
        <f t="shared" si="94"/>
        <v>tier - 3</v>
      </c>
      <c r="AE1003" t="s">
        <v>16</v>
      </c>
      <c r="AF1003" s="10" t="str">
        <f t="shared" si="95"/>
        <v>tier - 1</v>
      </c>
      <c r="AI1003" t="s">
        <v>13</v>
      </c>
      <c r="AJ1003" t="str">
        <f t="shared" si="92"/>
        <v>R1013</v>
      </c>
      <c r="AS1003" s="110" t="s">
        <v>1369</v>
      </c>
      <c r="AT1003" s="64">
        <v>30.63</v>
      </c>
      <c r="AU1003" s="64">
        <v>5.8</v>
      </c>
      <c r="AV1003" s="64" t="s">
        <v>2380</v>
      </c>
      <c r="AW1003" s="64" t="s">
        <v>2380</v>
      </c>
      <c r="AX1003" s="64" t="s">
        <v>2383</v>
      </c>
      <c r="AY1003" s="64" t="s">
        <v>2380</v>
      </c>
      <c r="AZ1003" s="64">
        <v>0</v>
      </c>
      <c r="BA1003" s="109" t="s">
        <v>8306</v>
      </c>
      <c r="BB1003" s="64" t="s">
        <v>10449</v>
      </c>
      <c r="BC1003" s="69" t="s">
        <v>10444</v>
      </c>
    </row>
    <row r="1004" spans="1:55" x14ac:dyDescent="0.35">
      <c r="A1004" t="s">
        <v>1368</v>
      </c>
      <c r="B1004">
        <v>31.73</v>
      </c>
      <c r="C1004">
        <v>7.32</v>
      </c>
      <c r="D1004" t="s">
        <v>2382</v>
      </c>
      <c r="E1004" t="s">
        <v>2380</v>
      </c>
      <c r="F1004" t="s">
        <v>2380</v>
      </c>
      <c r="G1004">
        <v>2</v>
      </c>
      <c r="H1004" t="s">
        <v>2380</v>
      </c>
      <c r="R1004" s="64" t="s">
        <v>18</v>
      </c>
      <c r="S1004" s="64">
        <v>1967</v>
      </c>
      <c r="U1004" s="7" t="str">
        <f t="shared" si="90"/>
        <v>Jun</v>
      </c>
      <c r="V1004" s="10">
        <f t="shared" si="91"/>
        <v>1967</v>
      </c>
      <c r="Y1004" s="10" t="s">
        <v>2380</v>
      </c>
      <c r="Z1004" s="10" t="str">
        <f t="shared" si="93"/>
        <v>No</v>
      </c>
      <c r="AB1004" s="53" t="s">
        <v>11</v>
      </c>
      <c r="AC1004" s="10" t="str">
        <f t="shared" si="94"/>
        <v>tier - 2</v>
      </c>
      <c r="AE1004" t="s">
        <v>16</v>
      </c>
      <c r="AF1004" s="10" t="str">
        <f t="shared" si="95"/>
        <v>tier - 1</v>
      </c>
      <c r="AI1004" t="s">
        <v>23</v>
      </c>
      <c r="AJ1004" t="str">
        <f t="shared" si="92"/>
        <v>R1012</v>
      </c>
      <c r="AS1004" s="110" t="s">
        <v>1368</v>
      </c>
      <c r="AT1004" s="64">
        <v>31.73</v>
      </c>
      <c r="AU1004" s="64">
        <v>7.32</v>
      </c>
      <c r="AV1004" s="64" t="s">
        <v>2380</v>
      </c>
      <c r="AW1004" s="64" t="s">
        <v>2380</v>
      </c>
      <c r="AX1004" s="64" t="s">
        <v>2383</v>
      </c>
      <c r="AY1004" s="64" t="s">
        <v>2380</v>
      </c>
      <c r="AZ1004" s="64">
        <v>2</v>
      </c>
      <c r="BA1004" s="109" t="s">
        <v>7445</v>
      </c>
      <c r="BB1004" s="64" t="s">
        <v>10448</v>
      </c>
      <c r="BC1004" s="69" t="s">
        <v>10444</v>
      </c>
    </row>
    <row r="1005" spans="1:55" x14ac:dyDescent="0.35">
      <c r="A1005" t="s">
        <v>1367</v>
      </c>
      <c r="B1005">
        <v>30.7</v>
      </c>
      <c r="C1005">
        <v>5.16</v>
      </c>
      <c r="D1005" t="s">
        <v>2380</v>
      </c>
      <c r="E1005" t="s">
        <v>2380</v>
      </c>
      <c r="F1005" t="s">
        <v>2380</v>
      </c>
      <c r="G1005">
        <v>2</v>
      </c>
      <c r="H1005" t="s">
        <v>2380</v>
      </c>
      <c r="R1005" s="64" t="s">
        <v>37</v>
      </c>
      <c r="S1005" s="64">
        <v>1973</v>
      </c>
      <c r="U1005" s="7" t="str">
        <f t="shared" si="90"/>
        <v>Oct</v>
      </c>
      <c r="V1005" s="10">
        <f t="shared" si="91"/>
        <v>1973</v>
      </c>
      <c r="Y1005" s="10" t="s">
        <v>2380</v>
      </c>
      <c r="Z1005" s="10" t="str">
        <f t="shared" si="93"/>
        <v>No</v>
      </c>
      <c r="AB1005" s="53" t="s">
        <v>11</v>
      </c>
      <c r="AC1005" s="10" t="str">
        <f t="shared" si="94"/>
        <v>tier - 2</v>
      </c>
      <c r="AE1005" t="s">
        <v>11</v>
      </c>
      <c r="AF1005" s="10" t="str">
        <f t="shared" si="95"/>
        <v>tier - 2</v>
      </c>
      <c r="AI1005" t="s">
        <v>13</v>
      </c>
      <c r="AJ1005" t="str">
        <f t="shared" si="92"/>
        <v>R1013</v>
      </c>
      <c r="AS1005" s="110" t="s">
        <v>1367</v>
      </c>
      <c r="AT1005" s="64">
        <v>30.7</v>
      </c>
      <c r="AU1005" s="64">
        <v>5.16</v>
      </c>
      <c r="AV1005" s="64" t="s">
        <v>2380</v>
      </c>
      <c r="AW1005" s="64" t="s">
        <v>2380</v>
      </c>
      <c r="AX1005" s="64" t="s">
        <v>2380</v>
      </c>
      <c r="AY1005" s="64" t="s">
        <v>2380</v>
      </c>
      <c r="AZ1005" s="64">
        <v>2</v>
      </c>
      <c r="BA1005" s="109" t="s">
        <v>7446</v>
      </c>
      <c r="BB1005" s="64" t="s">
        <v>10450</v>
      </c>
      <c r="BC1005" s="69" t="s">
        <v>10444</v>
      </c>
    </row>
    <row r="1006" spans="1:55" x14ac:dyDescent="0.35">
      <c r="A1006" t="s">
        <v>1366</v>
      </c>
      <c r="B1006">
        <v>25.934999999999999</v>
      </c>
      <c r="C1006">
        <v>5.96</v>
      </c>
      <c r="D1006" t="s">
        <v>2382</v>
      </c>
      <c r="E1006" t="s">
        <v>2380</v>
      </c>
      <c r="F1006" t="s">
        <v>2380</v>
      </c>
      <c r="G1006">
        <v>2</v>
      </c>
      <c r="H1006" t="s">
        <v>2380</v>
      </c>
      <c r="R1006" s="64" t="s">
        <v>20</v>
      </c>
      <c r="S1006" s="64">
        <v>1978</v>
      </c>
      <c r="U1006" s="7" t="str">
        <f t="shared" si="90"/>
        <v>Sep</v>
      </c>
      <c r="V1006" s="10">
        <f t="shared" si="91"/>
        <v>1978</v>
      </c>
      <c r="Y1006" s="10" t="s">
        <v>2380</v>
      </c>
      <c r="Z1006" s="10" t="str">
        <f t="shared" si="93"/>
        <v>No</v>
      </c>
      <c r="AB1006" s="53" t="s">
        <v>11</v>
      </c>
      <c r="AC1006" s="10" t="str">
        <f t="shared" si="94"/>
        <v>tier - 2</v>
      </c>
      <c r="AE1006" t="s">
        <v>11</v>
      </c>
      <c r="AF1006" s="10" t="str">
        <f t="shared" si="95"/>
        <v>tier - 2</v>
      </c>
      <c r="AI1006" t="s">
        <v>23</v>
      </c>
      <c r="AJ1006" t="str">
        <f t="shared" si="92"/>
        <v>R1012</v>
      </c>
      <c r="AS1006" s="110" t="s">
        <v>1366</v>
      </c>
      <c r="AT1006" s="64">
        <v>25.934999999999999</v>
      </c>
      <c r="AU1006" s="64">
        <v>5.96</v>
      </c>
      <c r="AV1006" s="64" t="s">
        <v>2380</v>
      </c>
      <c r="AW1006" s="64" t="s">
        <v>2380</v>
      </c>
      <c r="AX1006" s="64" t="s">
        <v>2383</v>
      </c>
      <c r="AY1006" s="64" t="s">
        <v>2380</v>
      </c>
      <c r="AZ1006" s="64">
        <v>2</v>
      </c>
      <c r="BA1006" s="109" t="s">
        <v>5575</v>
      </c>
      <c r="BB1006" s="64" t="s">
        <v>10449</v>
      </c>
      <c r="BC1006" s="69" t="s">
        <v>10445</v>
      </c>
    </row>
    <row r="1007" spans="1:55" x14ac:dyDescent="0.35">
      <c r="A1007" t="s">
        <v>1365</v>
      </c>
      <c r="B1007">
        <v>35.9</v>
      </c>
      <c r="C1007">
        <v>4.8499999999999996</v>
      </c>
      <c r="D1007" t="s">
        <v>2382</v>
      </c>
      <c r="E1007" t="s">
        <v>2380</v>
      </c>
      <c r="F1007" t="s">
        <v>2383</v>
      </c>
      <c r="G1007">
        <v>1</v>
      </c>
      <c r="H1007" t="s">
        <v>2380</v>
      </c>
      <c r="R1007" s="64" t="s">
        <v>30</v>
      </c>
      <c r="S1007" s="64">
        <v>1973</v>
      </c>
      <c r="U1007" s="7" t="str">
        <f t="shared" si="90"/>
        <v>Dec</v>
      </c>
      <c r="V1007" s="10">
        <f t="shared" si="91"/>
        <v>1973</v>
      </c>
      <c r="Y1007" s="10" t="s">
        <v>2380</v>
      </c>
      <c r="Z1007" s="10" t="str">
        <f t="shared" si="93"/>
        <v>No</v>
      </c>
      <c r="AB1007" s="53" t="s">
        <v>12</v>
      </c>
      <c r="AC1007" s="10" t="str">
        <f t="shared" si="94"/>
        <v>tier - 3</v>
      </c>
      <c r="AE1007" t="s">
        <v>12</v>
      </c>
      <c r="AF1007" s="10" t="str">
        <f t="shared" si="95"/>
        <v>tier - 3</v>
      </c>
      <c r="AI1007" t="s">
        <v>42</v>
      </c>
      <c r="AJ1007" t="str">
        <f t="shared" si="92"/>
        <v>R1011</v>
      </c>
      <c r="AS1007" s="110" t="s">
        <v>1365</v>
      </c>
      <c r="AT1007" s="64">
        <v>35.9</v>
      </c>
      <c r="AU1007" s="64">
        <v>4.8499999999999996</v>
      </c>
      <c r="AV1007" s="64" t="s">
        <v>2380</v>
      </c>
      <c r="AW1007" s="64" t="s">
        <v>2383</v>
      </c>
      <c r="AX1007" s="64" t="s">
        <v>2383</v>
      </c>
      <c r="AY1007" s="64" t="s">
        <v>2380</v>
      </c>
      <c r="AZ1007" s="64">
        <v>1</v>
      </c>
      <c r="BA1007" s="109" t="s">
        <v>7447</v>
      </c>
      <c r="BB1007" s="64" t="s">
        <v>10450</v>
      </c>
      <c r="BC1007" s="69" t="s">
        <v>10444</v>
      </c>
    </row>
    <row r="1008" spans="1:55" x14ac:dyDescent="0.35">
      <c r="A1008" t="s">
        <v>1364</v>
      </c>
      <c r="B1008">
        <v>26.7</v>
      </c>
      <c r="C1008">
        <v>5.09</v>
      </c>
      <c r="D1008" t="s">
        <v>2382</v>
      </c>
      <c r="E1008" t="s">
        <v>2380</v>
      </c>
      <c r="F1008" t="s">
        <v>2383</v>
      </c>
      <c r="G1008">
        <v>1</v>
      </c>
      <c r="H1008" t="s">
        <v>2380</v>
      </c>
      <c r="R1008" s="64" t="s">
        <v>35</v>
      </c>
      <c r="S1008" s="64">
        <v>1973</v>
      </c>
      <c r="U1008" s="7" t="str">
        <f t="shared" si="90"/>
        <v>Aug</v>
      </c>
      <c r="V1008" s="10">
        <f t="shared" si="91"/>
        <v>1973</v>
      </c>
      <c r="Y1008" s="10" t="s">
        <v>2380</v>
      </c>
      <c r="Z1008" s="10" t="str">
        <f t="shared" si="93"/>
        <v>No</v>
      </c>
      <c r="AB1008" s="53" t="s">
        <v>12</v>
      </c>
      <c r="AC1008" s="10" t="str">
        <f t="shared" si="94"/>
        <v>tier - 3</v>
      </c>
      <c r="AE1008" t="s">
        <v>16</v>
      </c>
      <c r="AF1008" s="10" t="str">
        <f t="shared" si="95"/>
        <v>tier - 1</v>
      </c>
      <c r="AI1008" t="s">
        <v>13</v>
      </c>
      <c r="AJ1008" t="str">
        <f t="shared" si="92"/>
        <v>R1013</v>
      </c>
      <c r="AS1008" s="110" t="s">
        <v>1364</v>
      </c>
      <c r="AT1008" s="64">
        <v>26.7</v>
      </c>
      <c r="AU1008" s="64">
        <v>5.09</v>
      </c>
      <c r="AV1008" s="64" t="s">
        <v>2380</v>
      </c>
      <c r="AW1008" s="64" t="s">
        <v>2383</v>
      </c>
      <c r="AX1008" s="64" t="s">
        <v>2383</v>
      </c>
      <c r="AY1008" s="64" t="s">
        <v>2380</v>
      </c>
      <c r="AZ1008" s="64">
        <v>1</v>
      </c>
      <c r="BA1008" s="109" t="s">
        <v>7448</v>
      </c>
      <c r="BB1008" s="64" t="s">
        <v>10450</v>
      </c>
      <c r="BC1008" s="69" t="s">
        <v>10445</v>
      </c>
    </row>
    <row r="1009" spans="1:55" x14ac:dyDescent="0.35">
      <c r="A1009" t="s">
        <v>1363</v>
      </c>
      <c r="B1009">
        <v>33.71</v>
      </c>
      <c r="C1009">
        <v>4.9400000000000004</v>
      </c>
      <c r="D1009" t="s">
        <v>2380</v>
      </c>
      <c r="E1009" t="s">
        <v>2380</v>
      </c>
      <c r="F1009" t="s">
        <v>2380</v>
      </c>
      <c r="G1009" t="s">
        <v>2381</v>
      </c>
      <c r="H1009" t="s">
        <v>2380</v>
      </c>
      <c r="R1009" s="64" t="s">
        <v>20</v>
      </c>
      <c r="S1009" s="64">
        <v>1973</v>
      </c>
      <c r="U1009" s="7" t="str">
        <f t="shared" si="90"/>
        <v>Sep</v>
      </c>
      <c r="V1009" s="10">
        <f t="shared" si="91"/>
        <v>1973</v>
      </c>
      <c r="Y1009" s="10" t="s">
        <v>2380</v>
      </c>
      <c r="Z1009" s="10" t="str">
        <f t="shared" si="93"/>
        <v>No</v>
      </c>
      <c r="AB1009" s="53" t="s">
        <v>11</v>
      </c>
      <c r="AC1009" s="10" t="str">
        <f t="shared" si="94"/>
        <v>tier - 2</v>
      </c>
      <c r="AE1009" t="s">
        <v>11</v>
      </c>
      <c r="AF1009" s="10" t="str">
        <f t="shared" si="95"/>
        <v>tier - 2</v>
      </c>
      <c r="AI1009" t="s">
        <v>13</v>
      </c>
      <c r="AJ1009" t="str">
        <f t="shared" si="92"/>
        <v>R1013</v>
      </c>
      <c r="AS1009" s="110" t="s">
        <v>1363</v>
      </c>
      <c r="AT1009" s="64">
        <v>33.71</v>
      </c>
      <c r="AU1009" s="64">
        <v>4.9400000000000004</v>
      </c>
      <c r="AV1009" s="64" t="s">
        <v>2380</v>
      </c>
      <c r="AW1009" s="64" t="s">
        <v>2380</v>
      </c>
      <c r="AX1009" s="64" t="s">
        <v>2380</v>
      </c>
      <c r="AY1009" s="64" t="s">
        <v>2380</v>
      </c>
      <c r="AZ1009" s="64">
        <v>0</v>
      </c>
      <c r="BA1009" s="109" t="s">
        <v>7449</v>
      </c>
      <c r="BB1009" s="64" t="s">
        <v>10450</v>
      </c>
      <c r="BC1009" s="69" t="s">
        <v>10444</v>
      </c>
    </row>
    <row r="1010" spans="1:55" x14ac:dyDescent="0.35">
      <c r="A1010" t="s">
        <v>1362</v>
      </c>
      <c r="B1010">
        <v>41.91</v>
      </c>
      <c r="C1010">
        <v>4.92</v>
      </c>
      <c r="D1010" t="s">
        <v>2382</v>
      </c>
      <c r="E1010" t="s">
        <v>2380</v>
      </c>
      <c r="F1010" t="s">
        <v>2380</v>
      </c>
      <c r="G1010">
        <v>2</v>
      </c>
      <c r="H1010" t="s">
        <v>2380</v>
      </c>
      <c r="R1010" s="64" t="s">
        <v>18</v>
      </c>
      <c r="S1010" s="64">
        <v>1990</v>
      </c>
      <c r="U1010" s="7" t="str">
        <f t="shared" si="90"/>
        <v>Jun</v>
      </c>
      <c r="V1010" s="10">
        <f t="shared" si="91"/>
        <v>1990</v>
      </c>
      <c r="Y1010" s="10" t="s">
        <v>2380</v>
      </c>
      <c r="Z1010" s="10" t="str">
        <f t="shared" si="93"/>
        <v>No</v>
      </c>
      <c r="AB1010" s="53" t="s">
        <v>12</v>
      </c>
      <c r="AC1010" s="10" t="str">
        <f t="shared" si="94"/>
        <v>tier - 3</v>
      </c>
      <c r="AE1010" t="s">
        <v>16</v>
      </c>
      <c r="AF1010" s="10" t="str">
        <f t="shared" si="95"/>
        <v>tier - 1</v>
      </c>
      <c r="AI1010" t="s">
        <v>200</v>
      </c>
      <c r="AJ1010" t="str">
        <f t="shared" si="92"/>
        <v>R1025</v>
      </c>
      <c r="AS1010" s="110" t="s">
        <v>1362</v>
      </c>
      <c r="AT1010" s="64">
        <v>41.91</v>
      </c>
      <c r="AU1010" s="64">
        <v>4.92</v>
      </c>
      <c r="AV1010" s="64" t="s">
        <v>2380</v>
      </c>
      <c r="AW1010" s="64" t="s">
        <v>2380</v>
      </c>
      <c r="AX1010" s="64" t="s">
        <v>2383</v>
      </c>
      <c r="AY1010" s="64" t="s">
        <v>2380</v>
      </c>
      <c r="AZ1010" s="64">
        <v>2</v>
      </c>
      <c r="BA1010" s="109" t="s">
        <v>6903</v>
      </c>
      <c r="BB1010" s="64" t="s">
        <v>10450</v>
      </c>
      <c r="BC1010" s="69" t="s">
        <v>10444</v>
      </c>
    </row>
    <row r="1011" spans="1:55" x14ac:dyDescent="0.35">
      <c r="A1011" t="s">
        <v>1361</v>
      </c>
      <c r="B1011">
        <v>39.82</v>
      </c>
      <c r="C1011">
        <v>6.05</v>
      </c>
      <c r="D1011" t="s">
        <v>2382</v>
      </c>
      <c r="E1011" t="s">
        <v>2380</v>
      </c>
      <c r="F1011" t="s">
        <v>2380</v>
      </c>
      <c r="G1011">
        <v>2</v>
      </c>
      <c r="H1011" t="s">
        <v>2380</v>
      </c>
      <c r="R1011" s="64" t="s">
        <v>18</v>
      </c>
      <c r="S1011" s="64">
        <v>1982</v>
      </c>
      <c r="U1011" s="7" t="str">
        <f t="shared" si="90"/>
        <v>Jun</v>
      </c>
      <c r="V1011" s="10">
        <f t="shared" si="91"/>
        <v>1982</v>
      </c>
      <c r="Y1011" s="10" t="s">
        <v>2380</v>
      </c>
      <c r="Z1011" s="10" t="str">
        <f t="shared" si="93"/>
        <v>No</v>
      </c>
      <c r="AB1011" s="53" t="s">
        <v>12</v>
      </c>
      <c r="AC1011" s="10" t="str">
        <f t="shared" si="94"/>
        <v>tier - 3</v>
      </c>
      <c r="AE1011" t="s">
        <v>16</v>
      </c>
      <c r="AF1011" s="10" t="str">
        <f t="shared" si="95"/>
        <v>tier - 1</v>
      </c>
      <c r="AI1011" t="s">
        <v>23</v>
      </c>
      <c r="AJ1011" t="str">
        <f t="shared" si="92"/>
        <v>R1012</v>
      </c>
      <c r="AS1011" s="110" t="s">
        <v>1361</v>
      </c>
      <c r="AT1011" s="64">
        <v>39.82</v>
      </c>
      <c r="AU1011" s="64">
        <v>6.05</v>
      </c>
      <c r="AV1011" s="64" t="s">
        <v>2380</v>
      </c>
      <c r="AW1011" s="64" t="s">
        <v>2380</v>
      </c>
      <c r="AX1011" s="64" t="s">
        <v>2383</v>
      </c>
      <c r="AY1011" s="64" t="s">
        <v>2380</v>
      </c>
      <c r="AZ1011" s="64">
        <v>2</v>
      </c>
      <c r="BA1011" s="109" t="s">
        <v>7450</v>
      </c>
      <c r="BB1011" s="64" t="s">
        <v>10449</v>
      </c>
      <c r="BC1011" s="69" t="s">
        <v>10444</v>
      </c>
    </row>
    <row r="1012" spans="1:55" x14ac:dyDescent="0.35">
      <c r="A1012" t="s">
        <v>1360</v>
      </c>
      <c r="B1012">
        <v>28.12</v>
      </c>
      <c r="C1012">
        <v>4.67</v>
      </c>
      <c r="D1012" t="s">
        <v>2380</v>
      </c>
      <c r="E1012" t="s">
        <v>2380</v>
      </c>
      <c r="F1012" t="s">
        <v>2380</v>
      </c>
      <c r="G1012">
        <v>2</v>
      </c>
      <c r="H1012" t="s">
        <v>2380</v>
      </c>
      <c r="R1012" s="64" t="s">
        <v>15</v>
      </c>
      <c r="S1012" s="64">
        <v>1963</v>
      </c>
      <c r="U1012" s="7" t="str">
        <f t="shared" si="90"/>
        <v>Nov</v>
      </c>
      <c r="V1012" s="10">
        <f t="shared" si="91"/>
        <v>1963</v>
      </c>
      <c r="Y1012" s="10" t="s">
        <v>2380</v>
      </c>
      <c r="Z1012" s="10" t="str">
        <f t="shared" si="93"/>
        <v>No</v>
      </c>
      <c r="AB1012" s="53" t="s">
        <v>12</v>
      </c>
      <c r="AC1012" s="10" t="str">
        <f t="shared" si="94"/>
        <v>tier - 3</v>
      </c>
      <c r="AE1012" t="s">
        <v>16</v>
      </c>
      <c r="AF1012" s="10" t="str">
        <f t="shared" si="95"/>
        <v>tier - 1</v>
      </c>
      <c r="AI1012" t="s">
        <v>13</v>
      </c>
      <c r="AJ1012" t="str">
        <f t="shared" si="92"/>
        <v>R1013</v>
      </c>
      <c r="AS1012" s="110" t="s">
        <v>1360</v>
      </c>
      <c r="AT1012" s="64">
        <v>28.12</v>
      </c>
      <c r="AU1012" s="64">
        <v>4.67</v>
      </c>
      <c r="AV1012" s="64" t="s">
        <v>2380</v>
      </c>
      <c r="AW1012" s="64" t="s">
        <v>2380</v>
      </c>
      <c r="AX1012" s="64" t="s">
        <v>2380</v>
      </c>
      <c r="AY1012" s="64" t="s">
        <v>2380</v>
      </c>
      <c r="AZ1012" s="64">
        <v>2</v>
      </c>
      <c r="BA1012" s="109" t="s">
        <v>5027</v>
      </c>
      <c r="BB1012" s="64" t="s">
        <v>10450</v>
      </c>
      <c r="BC1012" s="69" t="s">
        <v>10445</v>
      </c>
    </row>
    <row r="1013" spans="1:55" x14ac:dyDescent="0.35">
      <c r="A1013" t="s">
        <v>1359</v>
      </c>
      <c r="B1013">
        <v>26.98</v>
      </c>
      <c r="C1013">
        <v>9.81</v>
      </c>
      <c r="D1013" t="s">
        <v>2382</v>
      </c>
      <c r="E1013" t="s">
        <v>2380</v>
      </c>
      <c r="F1013" t="s">
        <v>2380</v>
      </c>
      <c r="G1013" t="s">
        <v>2381</v>
      </c>
      <c r="H1013" t="s">
        <v>2380</v>
      </c>
      <c r="R1013" s="64" t="s">
        <v>18</v>
      </c>
      <c r="S1013" s="64">
        <v>1983</v>
      </c>
      <c r="U1013" s="7" t="str">
        <f t="shared" si="90"/>
        <v>Jun</v>
      </c>
      <c r="V1013" s="10">
        <f t="shared" si="91"/>
        <v>1983</v>
      </c>
      <c r="Y1013" s="10" t="s">
        <v>2380</v>
      </c>
      <c r="Z1013" s="10" t="str">
        <f t="shared" si="93"/>
        <v>No</v>
      </c>
      <c r="AB1013" s="53" t="s">
        <v>11</v>
      </c>
      <c r="AC1013" s="10" t="str">
        <f t="shared" si="94"/>
        <v>tier - 2</v>
      </c>
      <c r="AE1013" t="s">
        <v>11</v>
      </c>
      <c r="AF1013" s="10" t="str">
        <f t="shared" si="95"/>
        <v>tier - 2</v>
      </c>
      <c r="AI1013" t="s">
        <v>516</v>
      </c>
      <c r="AJ1013" t="str">
        <f t="shared" si="92"/>
        <v>R1020</v>
      </c>
      <c r="AS1013" s="110" t="s">
        <v>1359</v>
      </c>
      <c r="AT1013" s="64">
        <v>26.98</v>
      </c>
      <c r="AU1013" s="64">
        <v>9.81</v>
      </c>
      <c r="AV1013" s="64" t="s">
        <v>2380</v>
      </c>
      <c r="AW1013" s="64" t="s">
        <v>2380</v>
      </c>
      <c r="AX1013" s="64" t="s">
        <v>2383</v>
      </c>
      <c r="AY1013" s="64" t="s">
        <v>2380</v>
      </c>
      <c r="AZ1013" s="64">
        <v>0</v>
      </c>
      <c r="BA1013" s="109" t="s">
        <v>7451</v>
      </c>
      <c r="BB1013" s="64" t="s">
        <v>10448</v>
      </c>
      <c r="BC1013" s="69" t="s">
        <v>10445</v>
      </c>
    </row>
    <row r="1014" spans="1:55" x14ac:dyDescent="0.35">
      <c r="A1014" t="s">
        <v>1358</v>
      </c>
      <c r="B1014">
        <v>27.2</v>
      </c>
      <c r="C1014">
        <v>6.06</v>
      </c>
      <c r="D1014" t="s">
        <v>2382</v>
      </c>
      <c r="E1014" t="s">
        <v>2380</v>
      </c>
      <c r="F1014" t="s">
        <v>2380</v>
      </c>
      <c r="G1014">
        <v>2</v>
      </c>
      <c r="H1014" t="s">
        <v>2380</v>
      </c>
      <c r="R1014" s="64" t="s">
        <v>37</v>
      </c>
      <c r="S1014" s="64">
        <v>1997</v>
      </c>
      <c r="U1014" s="7" t="str">
        <f t="shared" si="90"/>
        <v>Oct</v>
      </c>
      <c r="V1014" s="10">
        <f t="shared" si="91"/>
        <v>1997</v>
      </c>
      <c r="Y1014" s="10" t="s">
        <v>2380</v>
      </c>
      <c r="Z1014" s="10" t="str">
        <f t="shared" si="93"/>
        <v>No</v>
      </c>
      <c r="AB1014" s="53" t="s">
        <v>11</v>
      </c>
      <c r="AC1014" s="10" t="str">
        <f t="shared" si="94"/>
        <v>tier - 2</v>
      </c>
      <c r="AE1014" t="s">
        <v>12</v>
      </c>
      <c r="AF1014" s="10" t="str">
        <f t="shared" si="95"/>
        <v>tier - 3</v>
      </c>
      <c r="AI1014" t="s">
        <v>535</v>
      </c>
      <c r="AJ1014" t="str">
        <f t="shared" si="92"/>
        <v>R1026</v>
      </c>
      <c r="AS1014" s="110" t="s">
        <v>1358</v>
      </c>
      <c r="AT1014" s="64">
        <v>27.2</v>
      </c>
      <c r="AU1014" s="64">
        <v>6.06</v>
      </c>
      <c r="AV1014" s="64" t="s">
        <v>2380</v>
      </c>
      <c r="AW1014" s="64" t="s">
        <v>2380</v>
      </c>
      <c r="AX1014" s="64" t="s">
        <v>2383</v>
      </c>
      <c r="AY1014" s="64" t="s">
        <v>2380</v>
      </c>
      <c r="AZ1014" s="64">
        <v>2</v>
      </c>
      <c r="BA1014" s="109" t="s">
        <v>7452</v>
      </c>
      <c r="BB1014" s="64" t="s">
        <v>10449</v>
      </c>
      <c r="BC1014" s="69" t="s">
        <v>10445</v>
      </c>
    </row>
    <row r="1015" spans="1:55" x14ac:dyDescent="0.35">
      <c r="A1015" t="s">
        <v>1357</v>
      </c>
      <c r="B1015">
        <v>25.3</v>
      </c>
      <c r="C1015">
        <v>5.19</v>
      </c>
      <c r="D1015" t="s">
        <v>2382</v>
      </c>
      <c r="E1015" t="s">
        <v>2380</v>
      </c>
      <c r="F1015" t="s">
        <v>2380</v>
      </c>
      <c r="G1015">
        <v>2</v>
      </c>
      <c r="H1015" t="s">
        <v>2380</v>
      </c>
      <c r="R1015" s="64" t="s">
        <v>15</v>
      </c>
      <c r="S1015" s="64">
        <v>1962</v>
      </c>
      <c r="U1015" s="7" t="str">
        <f t="shared" si="90"/>
        <v>Nov</v>
      </c>
      <c r="V1015" s="10">
        <f t="shared" si="91"/>
        <v>1962</v>
      </c>
      <c r="Y1015" s="10" t="s">
        <v>2380</v>
      </c>
      <c r="Z1015" s="10" t="str">
        <f t="shared" si="93"/>
        <v>No</v>
      </c>
      <c r="AB1015" s="53" t="s">
        <v>12</v>
      </c>
      <c r="AC1015" s="10" t="str">
        <f t="shared" si="94"/>
        <v>tier - 3</v>
      </c>
      <c r="AE1015" t="s">
        <v>12</v>
      </c>
      <c r="AF1015" s="10" t="str">
        <f t="shared" si="95"/>
        <v>tier - 3</v>
      </c>
      <c r="AI1015" t="s">
        <v>13</v>
      </c>
      <c r="AJ1015" t="str">
        <f t="shared" si="92"/>
        <v>R1013</v>
      </c>
      <c r="AS1015" s="110" t="s">
        <v>1357</v>
      </c>
      <c r="AT1015" s="64">
        <v>25.3</v>
      </c>
      <c r="AU1015" s="64">
        <v>5.19</v>
      </c>
      <c r="AV1015" s="64" t="s">
        <v>2380</v>
      </c>
      <c r="AW1015" s="64" t="s">
        <v>2380</v>
      </c>
      <c r="AX1015" s="64" t="s">
        <v>2383</v>
      </c>
      <c r="AY1015" s="64" t="s">
        <v>2380</v>
      </c>
      <c r="AZ1015" s="64">
        <v>2</v>
      </c>
      <c r="BA1015" s="109" t="s">
        <v>7453</v>
      </c>
      <c r="BB1015" s="64" t="s">
        <v>10450</v>
      </c>
      <c r="BC1015" s="69" t="s">
        <v>10445</v>
      </c>
    </row>
    <row r="1016" spans="1:55" x14ac:dyDescent="0.35">
      <c r="A1016" t="s">
        <v>1356</v>
      </c>
      <c r="B1016">
        <v>30.25</v>
      </c>
      <c r="C1016">
        <v>10.16</v>
      </c>
      <c r="D1016" t="s">
        <v>2380</v>
      </c>
      <c r="E1016" t="s">
        <v>2380</v>
      </c>
      <c r="F1016" t="s">
        <v>2380</v>
      </c>
      <c r="G1016" t="s">
        <v>2381</v>
      </c>
      <c r="H1016" t="s">
        <v>2380</v>
      </c>
      <c r="R1016" s="64" t="s">
        <v>37</v>
      </c>
      <c r="S1016" s="64">
        <v>1978</v>
      </c>
      <c r="U1016" s="7" t="str">
        <f t="shared" si="90"/>
        <v>Oct</v>
      </c>
      <c r="V1016" s="10">
        <f t="shared" si="91"/>
        <v>1978</v>
      </c>
      <c r="Y1016" s="10" t="s">
        <v>2380</v>
      </c>
      <c r="Z1016" s="10" t="str">
        <f t="shared" si="93"/>
        <v>No</v>
      </c>
      <c r="AB1016" s="53" t="s">
        <v>12</v>
      </c>
      <c r="AC1016" s="10" t="str">
        <f t="shared" si="94"/>
        <v>tier - 3</v>
      </c>
      <c r="AE1016" t="s">
        <v>16</v>
      </c>
      <c r="AF1016" s="10" t="str">
        <f t="shared" si="95"/>
        <v>tier - 1</v>
      </c>
      <c r="AI1016" t="s">
        <v>13</v>
      </c>
      <c r="AJ1016" t="str">
        <f t="shared" si="92"/>
        <v>R1013</v>
      </c>
      <c r="AS1016" s="110" t="s">
        <v>1356</v>
      </c>
      <c r="AT1016" s="64">
        <v>30.25</v>
      </c>
      <c r="AU1016" s="64">
        <v>10.16</v>
      </c>
      <c r="AV1016" s="64" t="s">
        <v>2380</v>
      </c>
      <c r="AW1016" s="64" t="s">
        <v>2380</v>
      </c>
      <c r="AX1016" s="64" t="s">
        <v>2380</v>
      </c>
      <c r="AY1016" s="64" t="s">
        <v>2380</v>
      </c>
      <c r="AZ1016" s="64">
        <v>0</v>
      </c>
      <c r="BA1016" s="109" t="s">
        <v>6879</v>
      </c>
      <c r="BB1016" s="64" t="s">
        <v>10448</v>
      </c>
      <c r="BC1016" s="69" t="s">
        <v>10444</v>
      </c>
    </row>
    <row r="1017" spans="1:55" x14ac:dyDescent="0.35">
      <c r="A1017" t="s">
        <v>1355</v>
      </c>
      <c r="B1017">
        <v>54</v>
      </c>
      <c r="C1017">
        <v>4.68</v>
      </c>
      <c r="D1017" t="s">
        <v>2382</v>
      </c>
      <c r="E1017" t="s">
        <v>2382</v>
      </c>
      <c r="F1017" t="s">
        <v>2380</v>
      </c>
      <c r="G1017">
        <v>2</v>
      </c>
      <c r="H1017" t="s">
        <v>2380</v>
      </c>
      <c r="R1017" s="64" t="s">
        <v>18</v>
      </c>
      <c r="S1017" s="64">
        <v>1978</v>
      </c>
      <c r="U1017" s="7" t="str">
        <f t="shared" si="90"/>
        <v>Jun</v>
      </c>
      <c r="V1017" s="10">
        <f t="shared" si="91"/>
        <v>1978</v>
      </c>
      <c r="Y1017" s="10" t="s">
        <v>2380</v>
      </c>
      <c r="Z1017" s="10" t="str">
        <f t="shared" si="93"/>
        <v>No</v>
      </c>
      <c r="AB1017" s="53" t="s">
        <v>11</v>
      </c>
      <c r="AC1017" s="10" t="str">
        <f t="shared" si="94"/>
        <v>tier - 2</v>
      </c>
      <c r="AE1017" t="s">
        <v>11</v>
      </c>
      <c r="AF1017" s="10" t="str">
        <f t="shared" si="95"/>
        <v>tier - 2</v>
      </c>
      <c r="AI1017" t="s">
        <v>13</v>
      </c>
      <c r="AJ1017" t="str">
        <f t="shared" si="92"/>
        <v>R1013</v>
      </c>
      <c r="AS1017" s="110" t="s">
        <v>1355</v>
      </c>
      <c r="AT1017" s="64">
        <v>54</v>
      </c>
      <c r="AU1017" s="64">
        <v>4.68</v>
      </c>
      <c r="AV1017" s="64" t="s">
        <v>2382</v>
      </c>
      <c r="AW1017" s="64" t="s">
        <v>2380</v>
      </c>
      <c r="AX1017" s="64" t="s">
        <v>2383</v>
      </c>
      <c r="AY1017" s="64" t="s">
        <v>2380</v>
      </c>
      <c r="AZ1017" s="64">
        <v>2</v>
      </c>
      <c r="BA1017" s="109" t="s">
        <v>7454</v>
      </c>
      <c r="BB1017" s="64" t="s">
        <v>10450</v>
      </c>
      <c r="BC1017" s="69" t="s">
        <v>10444</v>
      </c>
    </row>
    <row r="1018" spans="1:55" x14ac:dyDescent="0.35">
      <c r="A1018" t="s">
        <v>1354</v>
      </c>
      <c r="B1018">
        <v>51.86</v>
      </c>
      <c r="C1018">
        <v>5.32</v>
      </c>
      <c r="D1018" t="s">
        <v>2382</v>
      </c>
      <c r="E1018" t="s">
        <v>2380</v>
      </c>
      <c r="F1018" t="s">
        <v>2380</v>
      </c>
      <c r="G1018" t="s">
        <v>2381</v>
      </c>
      <c r="H1018" t="s">
        <v>2380</v>
      </c>
      <c r="R1018" s="64" t="s">
        <v>20</v>
      </c>
      <c r="S1018" s="64">
        <v>1976</v>
      </c>
      <c r="U1018" s="7" t="str">
        <f t="shared" si="90"/>
        <v>Sep</v>
      </c>
      <c r="V1018" s="10">
        <f t="shared" si="91"/>
        <v>1976</v>
      </c>
      <c r="Y1018" s="10" t="s">
        <v>2380</v>
      </c>
      <c r="Z1018" s="10" t="str">
        <f t="shared" si="93"/>
        <v>No</v>
      </c>
      <c r="AB1018" s="53" t="s">
        <v>11</v>
      </c>
      <c r="AC1018" s="10" t="str">
        <f t="shared" si="94"/>
        <v>tier - 2</v>
      </c>
      <c r="AE1018" t="s">
        <v>16</v>
      </c>
      <c r="AF1018" s="10" t="str">
        <f t="shared" si="95"/>
        <v>tier - 1</v>
      </c>
      <c r="AI1018" t="s">
        <v>13</v>
      </c>
      <c r="AJ1018" t="str">
        <f t="shared" si="92"/>
        <v>R1013</v>
      </c>
      <c r="AS1018" s="110" t="s">
        <v>1354</v>
      </c>
      <c r="AT1018" s="64">
        <v>51.86</v>
      </c>
      <c r="AU1018" s="64">
        <v>5.32</v>
      </c>
      <c r="AV1018" s="64" t="s">
        <v>2380</v>
      </c>
      <c r="AW1018" s="64" t="s">
        <v>2380</v>
      </c>
      <c r="AX1018" s="64" t="s">
        <v>2383</v>
      </c>
      <c r="AY1018" s="64" t="s">
        <v>2380</v>
      </c>
      <c r="AZ1018" s="64">
        <v>0</v>
      </c>
      <c r="BA1018" s="109" t="s">
        <v>8307</v>
      </c>
      <c r="BB1018" s="64" t="s">
        <v>10450</v>
      </c>
      <c r="BC1018" s="69" t="s">
        <v>10444</v>
      </c>
    </row>
    <row r="1019" spans="1:55" x14ac:dyDescent="0.35">
      <c r="A1019" t="s">
        <v>1353</v>
      </c>
      <c r="B1019">
        <v>31.39</v>
      </c>
      <c r="C1019">
        <v>6.99</v>
      </c>
      <c r="D1019" t="s">
        <v>2380</v>
      </c>
      <c r="E1019" t="s">
        <v>2380</v>
      </c>
      <c r="F1019" t="s">
        <v>2380</v>
      </c>
      <c r="G1019" t="s">
        <v>2381</v>
      </c>
      <c r="H1019" t="s">
        <v>2380</v>
      </c>
      <c r="R1019" s="64" t="s">
        <v>18</v>
      </c>
      <c r="S1019" s="64">
        <v>1976</v>
      </c>
      <c r="U1019" s="7" t="str">
        <f t="shared" si="90"/>
        <v>Jun</v>
      </c>
      <c r="V1019" s="10">
        <f t="shared" si="91"/>
        <v>1976</v>
      </c>
      <c r="Y1019" s="10" t="s">
        <v>2380</v>
      </c>
      <c r="Z1019" s="10" t="str">
        <f t="shared" si="93"/>
        <v>No</v>
      </c>
      <c r="AB1019" s="53" t="s">
        <v>12</v>
      </c>
      <c r="AC1019" s="10" t="str">
        <f t="shared" si="94"/>
        <v>tier - 3</v>
      </c>
      <c r="AE1019" t="s">
        <v>12</v>
      </c>
      <c r="AF1019" s="10" t="str">
        <f t="shared" si="95"/>
        <v>tier - 3</v>
      </c>
      <c r="AI1019" t="s">
        <v>13</v>
      </c>
      <c r="AJ1019" t="str">
        <f t="shared" si="92"/>
        <v>R1013</v>
      </c>
      <c r="AS1019" s="110" t="s">
        <v>1353</v>
      </c>
      <c r="AT1019" s="64">
        <v>31.39</v>
      </c>
      <c r="AU1019" s="64">
        <v>6.99</v>
      </c>
      <c r="AV1019" s="64" t="s">
        <v>2380</v>
      </c>
      <c r="AW1019" s="64" t="s">
        <v>2380</v>
      </c>
      <c r="AX1019" s="64" t="s">
        <v>2380</v>
      </c>
      <c r="AY1019" s="64" t="s">
        <v>2380</v>
      </c>
      <c r="AZ1019" s="64">
        <v>0</v>
      </c>
      <c r="BA1019" s="109" t="s">
        <v>8308</v>
      </c>
      <c r="BB1019" s="64" t="s">
        <v>10448</v>
      </c>
      <c r="BC1019" s="69" t="s">
        <v>10444</v>
      </c>
    </row>
    <row r="1020" spans="1:55" x14ac:dyDescent="0.35">
      <c r="A1020" t="s">
        <v>1352</v>
      </c>
      <c r="B1020">
        <v>39.97</v>
      </c>
      <c r="C1020">
        <v>5.55</v>
      </c>
      <c r="D1020" t="s">
        <v>2380</v>
      </c>
      <c r="E1020" t="s">
        <v>2380</v>
      </c>
      <c r="F1020" t="s">
        <v>2380</v>
      </c>
      <c r="G1020" t="s">
        <v>2381</v>
      </c>
      <c r="H1020" t="s">
        <v>2380</v>
      </c>
      <c r="R1020" s="64" t="s">
        <v>20</v>
      </c>
      <c r="S1020" s="64">
        <v>1976</v>
      </c>
      <c r="U1020" s="7" t="str">
        <f t="shared" si="90"/>
        <v>Sep</v>
      </c>
      <c r="V1020" s="10">
        <f t="shared" si="91"/>
        <v>1976</v>
      </c>
      <c r="Y1020" s="10" t="s">
        <v>2380</v>
      </c>
      <c r="Z1020" s="10" t="str">
        <f t="shared" si="93"/>
        <v>No</v>
      </c>
      <c r="AB1020" s="53" t="s">
        <v>11</v>
      </c>
      <c r="AC1020" s="10" t="str">
        <f t="shared" si="94"/>
        <v>tier - 2</v>
      </c>
      <c r="AE1020" t="s">
        <v>12</v>
      </c>
      <c r="AF1020" s="10" t="str">
        <f t="shared" si="95"/>
        <v>tier - 3</v>
      </c>
      <c r="AI1020" t="s">
        <v>13</v>
      </c>
      <c r="AJ1020" t="str">
        <f t="shared" si="92"/>
        <v>R1013</v>
      </c>
      <c r="AS1020" s="110" t="s">
        <v>1352</v>
      </c>
      <c r="AT1020" s="64">
        <v>39.97</v>
      </c>
      <c r="AU1020" s="64">
        <v>5.55</v>
      </c>
      <c r="AV1020" s="64" t="s">
        <v>2380</v>
      </c>
      <c r="AW1020" s="64" t="s">
        <v>2380</v>
      </c>
      <c r="AX1020" s="64" t="s">
        <v>2380</v>
      </c>
      <c r="AY1020" s="64" t="s">
        <v>2380</v>
      </c>
      <c r="AZ1020" s="64">
        <v>0</v>
      </c>
      <c r="BA1020" s="109" t="s">
        <v>6751</v>
      </c>
      <c r="BB1020" s="64" t="s">
        <v>10450</v>
      </c>
      <c r="BC1020" s="69" t="s">
        <v>10444</v>
      </c>
    </row>
    <row r="1021" spans="1:55" x14ac:dyDescent="0.35">
      <c r="A1021" t="s">
        <v>1351</v>
      </c>
      <c r="B1021">
        <v>41.23</v>
      </c>
      <c r="C1021">
        <v>6.94</v>
      </c>
      <c r="D1021" t="s">
        <v>2380</v>
      </c>
      <c r="E1021" t="s">
        <v>2380</v>
      </c>
      <c r="F1021" t="s">
        <v>2380</v>
      </c>
      <c r="G1021" t="s">
        <v>2381</v>
      </c>
      <c r="H1021" t="s">
        <v>2380</v>
      </c>
      <c r="R1021" s="64" t="s">
        <v>20</v>
      </c>
      <c r="S1021" s="64">
        <v>1982</v>
      </c>
      <c r="U1021" s="7" t="str">
        <f t="shared" si="90"/>
        <v>Sep</v>
      </c>
      <c r="V1021" s="10">
        <f t="shared" si="91"/>
        <v>1982</v>
      </c>
      <c r="Y1021" s="10" t="s">
        <v>2380</v>
      </c>
      <c r="Z1021" s="10" t="str">
        <f t="shared" si="93"/>
        <v>No</v>
      </c>
      <c r="AB1021" s="53" t="s">
        <v>11</v>
      </c>
      <c r="AC1021" s="10" t="str">
        <f t="shared" si="94"/>
        <v>tier - 2</v>
      </c>
      <c r="AE1021" t="s">
        <v>11</v>
      </c>
      <c r="AF1021" s="10" t="str">
        <f t="shared" si="95"/>
        <v>tier - 2</v>
      </c>
      <c r="AI1021" t="s">
        <v>247</v>
      </c>
      <c r="AJ1021" t="str">
        <f t="shared" si="92"/>
        <v>R1024</v>
      </c>
      <c r="AS1021" s="110" t="s">
        <v>1351</v>
      </c>
      <c r="AT1021" s="64">
        <v>41.23</v>
      </c>
      <c r="AU1021" s="64">
        <v>6.94</v>
      </c>
      <c r="AV1021" s="64" t="s">
        <v>2380</v>
      </c>
      <c r="AW1021" s="64" t="s">
        <v>2380</v>
      </c>
      <c r="AX1021" s="64" t="s">
        <v>2380</v>
      </c>
      <c r="AY1021" s="64" t="s">
        <v>2380</v>
      </c>
      <c r="AZ1021" s="64">
        <v>0</v>
      </c>
      <c r="BA1021" s="109" t="s">
        <v>7455</v>
      </c>
      <c r="BB1021" s="64" t="s">
        <v>10448</v>
      </c>
      <c r="BC1021" s="69" t="s">
        <v>10444</v>
      </c>
    </row>
    <row r="1022" spans="1:55" x14ac:dyDescent="0.35">
      <c r="A1022" t="s">
        <v>1350</v>
      </c>
      <c r="B1022">
        <v>49.45</v>
      </c>
      <c r="C1022">
        <v>4.2</v>
      </c>
      <c r="D1022" t="s">
        <v>2382</v>
      </c>
      <c r="E1022" t="s">
        <v>2380</v>
      </c>
      <c r="F1022" t="s">
        <v>2380</v>
      </c>
      <c r="G1022" t="s">
        <v>2381</v>
      </c>
      <c r="H1022" t="s">
        <v>2380</v>
      </c>
      <c r="R1022" s="64" t="s">
        <v>20</v>
      </c>
      <c r="S1022" s="64">
        <v>1964</v>
      </c>
      <c r="U1022" s="7" t="str">
        <f t="shared" si="90"/>
        <v>Sep</v>
      </c>
      <c r="V1022" s="10">
        <f t="shared" si="91"/>
        <v>1964</v>
      </c>
      <c r="Y1022" s="10" t="s">
        <v>2380</v>
      </c>
      <c r="Z1022" s="10" t="str">
        <f t="shared" si="93"/>
        <v>No</v>
      </c>
      <c r="AB1022" s="53" t="s">
        <v>11</v>
      </c>
      <c r="AC1022" s="10" t="str">
        <f t="shared" si="94"/>
        <v>tier - 2</v>
      </c>
      <c r="AE1022" t="s">
        <v>12</v>
      </c>
      <c r="AF1022" s="10" t="str">
        <f t="shared" si="95"/>
        <v>tier - 3</v>
      </c>
      <c r="AI1022" t="s">
        <v>13</v>
      </c>
      <c r="AJ1022" t="str">
        <f t="shared" si="92"/>
        <v>R1013</v>
      </c>
      <c r="AS1022" s="110" t="s">
        <v>1350</v>
      </c>
      <c r="AT1022" s="64">
        <v>49.45</v>
      </c>
      <c r="AU1022" s="64">
        <v>4.2</v>
      </c>
      <c r="AV1022" s="64" t="s">
        <v>2380</v>
      </c>
      <c r="AW1022" s="64" t="s">
        <v>2380</v>
      </c>
      <c r="AX1022" s="64" t="s">
        <v>2383</v>
      </c>
      <c r="AY1022" s="64" t="s">
        <v>2380</v>
      </c>
      <c r="AZ1022" s="64">
        <v>0</v>
      </c>
      <c r="BA1022" s="109" t="s">
        <v>7456</v>
      </c>
      <c r="BB1022" s="64" t="s">
        <v>10450</v>
      </c>
      <c r="BC1022" s="69" t="s">
        <v>10444</v>
      </c>
    </row>
    <row r="1023" spans="1:55" x14ac:dyDescent="0.35">
      <c r="A1023" t="s">
        <v>1349</v>
      </c>
      <c r="B1023">
        <v>41.04</v>
      </c>
      <c r="C1023">
        <v>5.59</v>
      </c>
      <c r="D1023" t="s">
        <v>2380</v>
      </c>
      <c r="E1023" t="s">
        <v>2380</v>
      </c>
      <c r="F1023" t="s">
        <v>2380</v>
      </c>
      <c r="G1023" t="s">
        <v>2381</v>
      </c>
      <c r="H1023" t="s">
        <v>2380</v>
      </c>
      <c r="R1023" s="64" t="s">
        <v>35</v>
      </c>
      <c r="S1023" s="64">
        <v>1974</v>
      </c>
      <c r="U1023" s="7" t="str">
        <f t="shared" si="90"/>
        <v>Aug</v>
      </c>
      <c r="V1023" s="10">
        <f t="shared" si="91"/>
        <v>1974</v>
      </c>
      <c r="Y1023" s="10" t="s">
        <v>2380</v>
      </c>
      <c r="Z1023" s="10" t="str">
        <f t="shared" si="93"/>
        <v>No</v>
      </c>
      <c r="AB1023" s="53" t="s">
        <v>11</v>
      </c>
      <c r="AC1023" s="10" t="str">
        <f t="shared" si="94"/>
        <v>tier - 2</v>
      </c>
      <c r="AE1023" t="s">
        <v>11</v>
      </c>
      <c r="AF1023" s="10" t="str">
        <f t="shared" si="95"/>
        <v>tier - 2</v>
      </c>
      <c r="AI1023" t="s">
        <v>42</v>
      </c>
      <c r="AJ1023" t="str">
        <f t="shared" si="92"/>
        <v>R1011</v>
      </c>
      <c r="AS1023" s="110" t="s">
        <v>1349</v>
      </c>
      <c r="AT1023" s="64">
        <v>41.04</v>
      </c>
      <c r="AU1023" s="64">
        <v>5.59</v>
      </c>
      <c r="AV1023" s="64" t="s">
        <v>2380</v>
      </c>
      <c r="AW1023" s="64" t="s">
        <v>2380</v>
      </c>
      <c r="AX1023" s="64" t="s">
        <v>2380</v>
      </c>
      <c r="AY1023" s="64" t="s">
        <v>2380</v>
      </c>
      <c r="AZ1023" s="64">
        <v>0</v>
      </c>
      <c r="BA1023" s="109" t="s">
        <v>7457</v>
      </c>
      <c r="BB1023" s="64" t="s">
        <v>10450</v>
      </c>
      <c r="BC1023" s="69" t="s">
        <v>10444</v>
      </c>
    </row>
    <row r="1024" spans="1:55" x14ac:dyDescent="0.35">
      <c r="A1024" t="s">
        <v>1348</v>
      </c>
      <c r="B1024">
        <v>27.93</v>
      </c>
      <c r="C1024">
        <v>9.9600000000000009</v>
      </c>
      <c r="D1024" t="s">
        <v>2380</v>
      </c>
      <c r="E1024" t="s">
        <v>2380</v>
      </c>
      <c r="F1024" t="s">
        <v>2380</v>
      </c>
      <c r="G1024" t="s">
        <v>2381</v>
      </c>
      <c r="H1024" t="s">
        <v>2380</v>
      </c>
      <c r="R1024" s="64" t="s">
        <v>15</v>
      </c>
      <c r="S1024" s="64">
        <v>2000</v>
      </c>
      <c r="U1024" s="7" t="str">
        <f t="shared" si="90"/>
        <v>Nov</v>
      </c>
      <c r="V1024" s="10">
        <f t="shared" si="91"/>
        <v>2000</v>
      </c>
      <c r="Y1024" s="10" t="s">
        <v>2380</v>
      </c>
      <c r="Z1024" s="10" t="str">
        <f t="shared" si="93"/>
        <v>No</v>
      </c>
      <c r="AB1024" s="53" t="s">
        <v>11</v>
      </c>
      <c r="AC1024" s="10" t="str">
        <f t="shared" si="94"/>
        <v>tier - 2</v>
      </c>
      <c r="AE1024" t="s">
        <v>11</v>
      </c>
      <c r="AF1024" s="10" t="str">
        <f t="shared" si="95"/>
        <v>tier - 2</v>
      </c>
      <c r="AI1024" t="s">
        <v>249</v>
      </c>
      <c r="AJ1024" t="str">
        <f t="shared" si="92"/>
        <v>R1023</v>
      </c>
      <c r="AS1024" s="110" t="s">
        <v>1348</v>
      </c>
      <c r="AT1024" s="64">
        <v>27.93</v>
      </c>
      <c r="AU1024" s="64">
        <v>9.9600000000000009</v>
      </c>
      <c r="AV1024" s="64" t="s">
        <v>2380</v>
      </c>
      <c r="AW1024" s="64" t="s">
        <v>2380</v>
      </c>
      <c r="AX1024" s="64" t="s">
        <v>2380</v>
      </c>
      <c r="AY1024" s="64" t="s">
        <v>2380</v>
      </c>
      <c r="AZ1024" s="64">
        <v>0</v>
      </c>
      <c r="BA1024" s="109" t="s">
        <v>7458</v>
      </c>
      <c r="BB1024" s="64" t="s">
        <v>10448</v>
      </c>
      <c r="BC1024" s="69" t="s">
        <v>10445</v>
      </c>
    </row>
    <row r="1025" spans="1:55" x14ac:dyDescent="0.35">
      <c r="A1025" t="s">
        <v>1347</v>
      </c>
      <c r="B1025">
        <v>21.01</v>
      </c>
      <c r="C1025">
        <v>7.37</v>
      </c>
      <c r="D1025" t="s">
        <v>2380</v>
      </c>
      <c r="E1025" t="s">
        <v>2380</v>
      </c>
      <c r="F1025" t="s">
        <v>2380</v>
      </c>
      <c r="G1025" t="s">
        <v>2381</v>
      </c>
      <c r="H1025" t="s">
        <v>2380</v>
      </c>
      <c r="R1025" s="64" t="s">
        <v>20</v>
      </c>
      <c r="S1025" s="64">
        <v>1974</v>
      </c>
      <c r="U1025" s="7" t="str">
        <f t="shared" si="90"/>
        <v>Sep</v>
      </c>
      <c r="V1025" s="10">
        <f t="shared" si="91"/>
        <v>1974</v>
      </c>
      <c r="Y1025" s="10" t="s">
        <v>2380</v>
      </c>
      <c r="Z1025" s="10" t="str">
        <f t="shared" si="93"/>
        <v>No</v>
      </c>
      <c r="AB1025" s="53" t="s">
        <v>11</v>
      </c>
      <c r="AC1025" s="10" t="str">
        <f t="shared" si="94"/>
        <v>tier - 2</v>
      </c>
      <c r="AE1025" t="s">
        <v>11</v>
      </c>
      <c r="AF1025" s="10" t="str">
        <f t="shared" si="95"/>
        <v>tier - 2</v>
      </c>
      <c r="AI1025" t="s">
        <v>42</v>
      </c>
      <c r="AJ1025" t="str">
        <f t="shared" si="92"/>
        <v>R1011</v>
      </c>
      <c r="AS1025" s="110" t="s">
        <v>1347</v>
      </c>
      <c r="AT1025" s="64">
        <v>21.01</v>
      </c>
      <c r="AU1025" s="64">
        <v>7.37</v>
      </c>
      <c r="AV1025" s="64" t="s">
        <v>2380</v>
      </c>
      <c r="AW1025" s="64" t="s">
        <v>2380</v>
      </c>
      <c r="AX1025" s="64" t="s">
        <v>2380</v>
      </c>
      <c r="AY1025" s="64" t="s">
        <v>2380</v>
      </c>
      <c r="AZ1025" s="64">
        <v>0</v>
      </c>
      <c r="BA1025" s="109" t="s">
        <v>7459</v>
      </c>
      <c r="BB1025" s="64" t="s">
        <v>10448</v>
      </c>
      <c r="BC1025" s="69" t="s">
        <v>10446</v>
      </c>
    </row>
    <row r="1026" spans="1:55" x14ac:dyDescent="0.35">
      <c r="A1026" t="s">
        <v>1346</v>
      </c>
      <c r="B1026">
        <v>52.37</v>
      </c>
      <c r="C1026">
        <v>5.0599999999999996</v>
      </c>
      <c r="D1026" t="s">
        <v>2382</v>
      </c>
      <c r="E1026" t="s">
        <v>2382</v>
      </c>
      <c r="F1026" t="s">
        <v>2380</v>
      </c>
      <c r="G1026">
        <v>2</v>
      </c>
      <c r="H1026" t="s">
        <v>2380</v>
      </c>
      <c r="R1026" s="64" t="s">
        <v>30</v>
      </c>
      <c r="S1026" s="64">
        <v>1974</v>
      </c>
      <c r="U1026" s="7" t="str">
        <f t="shared" si="90"/>
        <v>Dec</v>
      </c>
      <c r="V1026" s="10">
        <f t="shared" si="91"/>
        <v>1974</v>
      </c>
      <c r="Y1026" s="10" t="s">
        <v>2380</v>
      </c>
      <c r="Z1026" s="10" t="str">
        <f t="shared" si="93"/>
        <v>No</v>
      </c>
      <c r="AB1026" s="53" t="s">
        <v>12</v>
      </c>
      <c r="AC1026" s="10" t="str">
        <f t="shared" si="94"/>
        <v>tier - 3</v>
      </c>
      <c r="AE1026" t="s">
        <v>12</v>
      </c>
      <c r="AF1026" s="10" t="str">
        <f t="shared" si="95"/>
        <v>tier - 3</v>
      </c>
      <c r="AI1026" t="s">
        <v>13</v>
      </c>
      <c r="AJ1026" t="str">
        <f t="shared" si="92"/>
        <v>R1013</v>
      </c>
      <c r="AS1026" s="110" t="s">
        <v>1346</v>
      </c>
      <c r="AT1026" s="64">
        <v>52.37</v>
      </c>
      <c r="AU1026" s="64">
        <v>5.0599999999999996</v>
      </c>
      <c r="AV1026" s="64" t="s">
        <v>2382</v>
      </c>
      <c r="AW1026" s="64" t="s">
        <v>2380</v>
      </c>
      <c r="AX1026" s="64" t="s">
        <v>2383</v>
      </c>
      <c r="AY1026" s="64" t="s">
        <v>2380</v>
      </c>
      <c r="AZ1026" s="64">
        <v>2</v>
      </c>
      <c r="BA1026" s="109" t="s">
        <v>6755</v>
      </c>
      <c r="BB1026" s="64" t="s">
        <v>10450</v>
      </c>
      <c r="BC1026" s="69" t="s">
        <v>10444</v>
      </c>
    </row>
    <row r="1027" spans="1:55" x14ac:dyDescent="0.35">
      <c r="A1027" t="s">
        <v>1345</v>
      </c>
      <c r="B1027">
        <v>40.369999999999997</v>
      </c>
      <c r="C1027">
        <v>8.2100000000000009</v>
      </c>
      <c r="D1027" t="s">
        <v>2380</v>
      </c>
      <c r="E1027" t="s">
        <v>2380</v>
      </c>
      <c r="F1027" t="s">
        <v>2380</v>
      </c>
      <c r="G1027" t="s">
        <v>2381</v>
      </c>
      <c r="H1027" t="s">
        <v>2380</v>
      </c>
      <c r="R1027" s="64" t="s">
        <v>18</v>
      </c>
      <c r="S1027" s="64">
        <v>1974</v>
      </c>
      <c r="U1027" s="7" t="str">
        <f t="shared" si="90"/>
        <v>Jun</v>
      </c>
      <c r="V1027" s="10">
        <f t="shared" si="91"/>
        <v>1974</v>
      </c>
      <c r="Y1027" s="10" t="s">
        <v>2380</v>
      </c>
      <c r="Z1027" s="10" t="str">
        <f t="shared" si="93"/>
        <v>No</v>
      </c>
      <c r="AB1027" s="53" t="s">
        <v>11</v>
      </c>
      <c r="AC1027" s="10" t="str">
        <f t="shared" si="94"/>
        <v>tier - 2</v>
      </c>
      <c r="AE1027" t="s">
        <v>16</v>
      </c>
      <c r="AF1027" s="10" t="str">
        <f t="shared" si="95"/>
        <v>tier - 1</v>
      </c>
      <c r="AI1027" t="s">
        <v>13</v>
      </c>
      <c r="AJ1027" t="str">
        <f t="shared" si="92"/>
        <v>R1013</v>
      </c>
      <c r="AS1027" s="110" t="s">
        <v>1345</v>
      </c>
      <c r="AT1027" s="64">
        <v>40.369999999999997</v>
      </c>
      <c r="AU1027" s="64">
        <v>8.2100000000000009</v>
      </c>
      <c r="AV1027" s="64" t="s">
        <v>2380</v>
      </c>
      <c r="AW1027" s="64" t="s">
        <v>2380</v>
      </c>
      <c r="AX1027" s="64" t="s">
        <v>2380</v>
      </c>
      <c r="AY1027" s="64" t="s">
        <v>2380</v>
      </c>
      <c r="AZ1027" s="64">
        <v>0</v>
      </c>
      <c r="BA1027" s="109" t="s">
        <v>7460</v>
      </c>
      <c r="BB1027" s="64" t="s">
        <v>10448</v>
      </c>
      <c r="BC1027" s="69" t="s">
        <v>10444</v>
      </c>
    </row>
    <row r="1028" spans="1:55" x14ac:dyDescent="0.35">
      <c r="A1028" t="s">
        <v>1344</v>
      </c>
      <c r="B1028">
        <v>41.47</v>
      </c>
      <c r="C1028">
        <v>10.34</v>
      </c>
      <c r="D1028" t="s">
        <v>2380</v>
      </c>
      <c r="E1028" t="s">
        <v>2380</v>
      </c>
      <c r="F1028" t="s">
        <v>2380</v>
      </c>
      <c r="G1028">
        <v>2</v>
      </c>
      <c r="H1028" t="s">
        <v>2380</v>
      </c>
      <c r="R1028" s="64" t="s">
        <v>18</v>
      </c>
      <c r="S1028" s="64">
        <v>1978</v>
      </c>
      <c r="U1028" s="7" t="str">
        <f t="shared" si="90"/>
        <v>Jun</v>
      </c>
      <c r="V1028" s="10">
        <f t="shared" si="91"/>
        <v>1978</v>
      </c>
      <c r="Y1028" s="10" t="s">
        <v>2380</v>
      </c>
      <c r="Z1028" s="10" t="str">
        <f t="shared" si="93"/>
        <v>No</v>
      </c>
      <c r="AB1028" s="53" t="s">
        <v>11</v>
      </c>
      <c r="AC1028" s="10" t="str">
        <f t="shared" si="94"/>
        <v>tier - 2</v>
      </c>
      <c r="AE1028" t="s">
        <v>16</v>
      </c>
      <c r="AF1028" s="10" t="str">
        <f t="shared" si="95"/>
        <v>tier - 1</v>
      </c>
      <c r="AI1028" t="s">
        <v>168</v>
      </c>
      <c r="AJ1028" t="str">
        <f t="shared" si="92"/>
        <v>R1016</v>
      </c>
      <c r="AS1028" s="110" t="s">
        <v>1344</v>
      </c>
      <c r="AT1028" s="64">
        <v>41.47</v>
      </c>
      <c r="AU1028" s="64">
        <v>10.34</v>
      </c>
      <c r="AV1028" s="64" t="s">
        <v>2380</v>
      </c>
      <c r="AW1028" s="64" t="s">
        <v>2380</v>
      </c>
      <c r="AX1028" s="64" t="s">
        <v>2380</v>
      </c>
      <c r="AY1028" s="64" t="s">
        <v>2380</v>
      </c>
      <c r="AZ1028" s="64">
        <v>2</v>
      </c>
      <c r="BA1028" s="109" t="s">
        <v>7461</v>
      </c>
      <c r="BB1028" s="64" t="s">
        <v>10448</v>
      </c>
      <c r="BC1028" s="69" t="s">
        <v>10444</v>
      </c>
    </row>
    <row r="1029" spans="1:55" x14ac:dyDescent="0.35">
      <c r="A1029" t="s">
        <v>1343</v>
      </c>
      <c r="B1029">
        <v>33.725000000000001</v>
      </c>
      <c r="C1029">
        <v>5.51</v>
      </c>
      <c r="D1029" t="s">
        <v>2382</v>
      </c>
      <c r="E1029" t="s">
        <v>2380</v>
      </c>
      <c r="F1029" t="s">
        <v>2380</v>
      </c>
      <c r="G1029">
        <v>2</v>
      </c>
      <c r="H1029" t="s">
        <v>2380</v>
      </c>
      <c r="R1029" s="64" t="s">
        <v>35</v>
      </c>
      <c r="S1029" s="64">
        <v>1979</v>
      </c>
      <c r="U1029" s="7" t="str">
        <f t="shared" si="90"/>
        <v>Aug</v>
      </c>
      <c r="V1029" s="10">
        <f t="shared" si="91"/>
        <v>1979</v>
      </c>
      <c r="Y1029" s="10" t="s">
        <v>2380</v>
      </c>
      <c r="Z1029" s="10" t="str">
        <f t="shared" si="93"/>
        <v>No</v>
      </c>
      <c r="AB1029" s="53" t="s">
        <v>11</v>
      </c>
      <c r="AC1029" s="10" t="str">
        <f t="shared" si="94"/>
        <v>tier - 2</v>
      </c>
      <c r="AE1029" t="s">
        <v>11</v>
      </c>
      <c r="AF1029" s="10" t="str">
        <f t="shared" si="95"/>
        <v>tier - 2</v>
      </c>
      <c r="AI1029" t="s">
        <v>23</v>
      </c>
      <c r="AJ1029" t="str">
        <f t="shared" si="92"/>
        <v>R1012</v>
      </c>
      <c r="AS1029" s="110" t="s">
        <v>1343</v>
      </c>
      <c r="AT1029" s="64">
        <v>33.725000000000001</v>
      </c>
      <c r="AU1029" s="64">
        <v>5.51</v>
      </c>
      <c r="AV1029" s="64" t="s">
        <v>2380</v>
      </c>
      <c r="AW1029" s="64" t="s">
        <v>2380</v>
      </c>
      <c r="AX1029" s="64" t="s">
        <v>2383</v>
      </c>
      <c r="AY1029" s="64" t="s">
        <v>2380</v>
      </c>
      <c r="AZ1029" s="64">
        <v>2</v>
      </c>
      <c r="BA1029" s="109" t="s">
        <v>7460</v>
      </c>
      <c r="BB1029" s="64" t="s">
        <v>10450</v>
      </c>
      <c r="BC1029" s="69" t="s">
        <v>10444</v>
      </c>
    </row>
    <row r="1030" spans="1:55" x14ac:dyDescent="0.35">
      <c r="A1030" t="s">
        <v>1342</v>
      </c>
      <c r="B1030">
        <v>28.1</v>
      </c>
      <c r="C1030">
        <v>11.2</v>
      </c>
      <c r="D1030" t="s">
        <v>2380</v>
      </c>
      <c r="E1030" t="s">
        <v>2380</v>
      </c>
      <c r="F1030" t="s">
        <v>2380</v>
      </c>
      <c r="G1030" t="s">
        <v>2381</v>
      </c>
      <c r="H1030" t="s">
        <v>2380</v>
      </c>
      <c r="R1030" s="64" t="s">
        <v>18</v>
      </c>
      <c r="S1030" s="64">
        <v>1993</v>
      </c>
      <c r="U1030" s="7" t="str">
        <f t="shared" ref="U1030:U1093" si="96">SUBSTITUTE(R1030,"?","Sep")</f>
        <v>Jun</v>
      </c>
      <c r="V1030" s="10">
        <f t="shared" ref="V1030:V1093" si="97">IF(S1030="?",ROUND(AVERAGEIF($S$5:$S$2347,"&lt;&gt;?"),0),S1030)</f>
        <v>1993</v>
      </c>
      <c r="Y1030" s="10" t="s">
        <v>2380</v>
      </c>
      <c r="Z1030" s="10" t="str">
        <f t="shared" si="93"/>
        <v>No</v>
      </c>
      <c r="AB1030" s="53" t="s">
        <v>11</v>
      </c>
      <c r="AC1030" s="10" t="str">
        <f t="shared" si="94"/>
        <v>tier - 2</v>
      </c>
      <c r="AE1030" t="s">
        <v>11</v>
      </c>
      <c r="AF1030" s="10" t="str">
        <f t="shared" si="95"/>
        <v>tier - 2</v>
      </c>
      <c r="AI1030" t="s">
        <v>23</v>
      </c>
      <c r="AJ1030" t="str">
        <f t="shared" ref="AJ1030:AJ1093" si="98">IF(AI1030="?","Unknown",AI1030)</f>
        <v>R1012</v>
      </c>
      <c r="AS1030" s="110" t="s">
        <v>1342</v>
      </c>
      <c r="AT1030" s="64">
        <v>28.1</v>
      </c>
      <c r="AU1030" s="64">
        <v>11.2</v>
      </c>
      <c r="AV1030" s="64" t="s">
        <v>2380</v>
      </c>
      <c r="AW1030" s="64" t="s">
        <v>2380</v>
      </c>
      <c r="AX1030" s="64" t="s">
        <v>2380</v>
      </c>
      <c r="AY1030" s="64" t="s">
        <v>2380</v>
      </c>
      <c r="AZ1030" s="64">
        <v>0</v>
      </c>
      <c r="BA1030" s="109" t="s">
        <v>5865</v>
      </c>
      <c r="BB1030" s="64" t="s">
        <v>10448</v>
      </c>
      <c r="BC1030" s="69" t="s">
        <v>10445</v>
      </c>
    </row>
    <row r="1031" spans="1:55" x14ac:dyDescent="0.35">
      <c r="A1031" t="s">
        <v>1341</v>
      </c>
      <c r="B1031">
        <v>37.43</v>
      </c>
      <c r="C1031">
        <v>4.3499999999999996</v>
      </c>
      <c r="D1031" t="s">
        <v>2382</v>
      </c>
      <c r="E1031" t="s">
        <v>2380</v>
      </c>
      <c r="F1031" t="s">
        <v>2383</v>
      </c>
      <c r="G1031">
        <v>1</v>
      </c>
      <c r="H1031" t="s">
        <v>2380</v>
      </c>
      <c r="R1031" s="64" t="s">
        <v>10</v>
      </c>
      <c r="S1031" s="64">
        <v>1976</v>
      </c>
      <c r="U1031" s="7" t="str">
        <f t="shared" si="96"/>
        <v>Jul</v>
      </c>
      <c r="V1031" s="10">
        <f t="shared" si="97"/>
        <v>1976</v>
      </c>
      <c r="Y1031" s="10" t="s">
        <v>2380</v>
      </c>
      <c r="Z1031" s="10" t="str">
        <f t="shared" si="93"/>
        <v>No</v>
      </c>
      <c r="AB1031" s="53" t="s">
        <v>11</v>
      </c>
      <c r="AC1031" s="10" t="str">
        <f t="shared" si="94"/>
        <v>tier - 2</v>
      </c>
      <c r="AE1031" t="s">
        <v>12</v>
      </c>
      <c r="AF1031" s="10" t="str">
        <f t="shared" si="95"/>
        <v>tier - 3</v>
      </c>
      <c r="AI1031" t="s">
        <v>168</v>
      </c>
      <c r="AJ1031" t="str">
        <f t="shared" si="98"/>
        <v>R1016</v>
      </c>
      <c r="AS1031" s="110" t="s">
        <v>1341</v>
      </c>
      <c r="AT1031" s="64">
        <v>37.43</v>
      </c>
      <c r="AU1031" s="64">
        <v>4.3499999999999996</v>
      </c>
      <c r="AV1031" s="64" t="s">
        <v>2380</v>
      </c>
      <c r="AW1031" s="64" t="s">
        <v>2383</v>
      </c>
      <c r="AX1031" s="64" t="s">
        <v>2383</v>
      </c>
      <c r="AY1031" s="64" t="s">
        <v>2380</v>
      </c>
      <c r="AZ1031" s="64">
        <v>1</v>
      </c>
      <c r="BA1031" s="109" t="s">
        <v>7462</v>
      </c>
      <c r="BB1031" s="64" t="s">
        <v>10450</v>
      </c>
      <c r="BC1031" s="69" t="s">
        <v>10444</v>
      </c>
    </row>
    <row r="1032" spans="1:55" x14ac:dyDescent="0.35">
      <c r="A1032" t="s">
        <v>1340</v>
      </c>
      <c r="B1032">
        <v>23.7</v>
      </c>
      <c r="C1032">
        <v>10.45</v>
      </c>
      <c r="D1032" t="s">
        <v>2380</v>
      </c>
      <c r="E1032" t="s">
        <v>2380</v>
      </c>
      <c r="F1032" t="s">
        <v>2380</v>
      </c>
      <c r="G1032" t="s">
        <v>2381</v>
      </c>
      <c r="H1032" t="s">
        <v>2380</v>
      </c>
      <c r="R1032" s="64" t="s">
        <v>10</v>
      </c>
      <c r="S1032" s="64">
        <v>1976</v>
      </c>
      <c r="U1032" s="7" t="str">
        <f t="shared" si="96"/>
        <v>Jul</v>
      </c>
      <c r="V1032" s="10">
        <f t="shared" si="97"/>
        <v>1976</v>
      </c>
      <c r="Y1032" s="10" t="s">
        <v>2380</v>
      </c>
      <c r="Z1032" s="10" t="str">
        <f t="shared" si="93"/>
        <v>No</v>
      </c>
      <c r="AB1032" s="53" t="s">
        <v>12</v>
      </c>
      <c r="AC1032" s="10" t="str">
        <f t="shared" si="94"/>
        <v>tier - 3</v>
      </c>
      <c r="AE1032" t="s">
        <v>12</v>
      </c>
      <c r="AF1032" s="10" t="str">
        <f t="shared" si="95"/>
        <v>tier - 3</v>
      </c>
      <c r="AI1032" t="s">
        <v>168</v>
      </c>
      <c r="AJ1032" t="str">
        <f t="shared" si="98"/>
        <v>R1016</v>
      </c>
      <c r="AS1032" s="110" t="s">
        <v>1340</v>
      </c>
      <c r="AT1032" s="64">
        <v>23.7</v>
      </c>
      <c r="AU1032" s="64">
        <v>10.45</v>
      </c>
      <c r="AV1032" s="64" t="s">
        <v>2380</v>
      </c>
      <c r="AW1032" s="64" t="s">
        <v>2380</v>
      </c>
      <c r="AX1032" s="64" t="s">
        <v>2380</v>
      </c>
      <c r="AY1032" s="64" t="s">
        <v>2380</v>
      </c>
      <c r="AZ1032" s="64">
        <v>0</v>
      </c>
      <c r="BA1032" s="109" t="s">
        <v>7463</v>
      </c>
      <c r="BB1032" s="64" t="s">
        <v>10448</v>
      </c>
      <c r="BC1032" s="69" t="s">
        <v>10446</v>
      </c>
    </row>
    <row r="1033" spans="1:55" x14ac:dyDescent="0.35">
      <c r="A1033" t="s">
        <v>1339</v>
      </c>
      <c r="B1033">
        <v>24.795000000000002</v>
      </c>
      <c r="C1033">
        <v>4.07</v>
      </c>
      <c r="D1033" t="s">
        <v>2382</v>
      </c>
      <c r="E1033" t="s">
        <v>2380</v>
      </c>
      <c r="F1033" t="s">
        <v>2383</v>
      </c>
      <c r="G1033">
        <v>1</v>
      </c>
      <c r="H1033" t="s">
        <v>2380</v>
      </c>
      <c r="R1033" s="64" t="s">
        <v>10</v>
      </c>
      <c r="S1033" s="64">
        <v>1976</v>
      </c>
      <c r="U1033" s="7" t="str">
        <f t="shared" si="96"/>
        <v>Jul</v>
      </c>
      <c r="V1033" s="10">
        <f t="shared" si="97"/>
        <v>1976</v>
      </c>
      <c r="Y1033" s="10" t="s">
        <v>2380</v>
      </c>
      <c r="Z1033" s="10" t="str">
        <f t="shared" si="93"/>
        <v>No</v>
      </c>
      <c r="AB1033" s="53" t="s">
        <v>11</v>
      </c>
      <c r="AC1033" s="10" t="str">
        <f t="shared" si="94"/>
        <v>tier - 2</v>
      </c>
      <c r="AE1033" t="s">
        <v>11</v>
      </c>
      <c r="AF1033" s="10" t="str">
        <f t="shared" si="95"/>
        <v>tier - 2</v>
      </c>
      <c r="AI1033" t="s">
        <v>168</v>
      </c>
      <c r="AJ1033" t="str">
        <f t="shared" si="98"/>
        <v>R1016</v>
      </c>
      <c r="AS1033" s="110" t="s">
        <v>1339</v>
      </c>
      <c r="AT1033" s="64">
        <v>24.795000000000002</v>
      </c>
      <c r="AU1033" s="64">
        <v>4.07</v>
      </c>
      <c r="AV1033" s="64" t="s">
        <v>2380</v>
      </c>
      <c r="AW1033" s="64" t="s">
        <v>2383</v>
      </c>
      <c r="AX1033" s="64" t="s">
        <v>2383</v>
      </c>
      <c r="AY1033" s="64" t="s">
        <v>2380</v>
      </c>
      <c r="AZ1033" s="64">
        <v>1</v>
      </c>
      <c r="BA1033" s="109" t="s">
        <v>7464</v>
      </c>
      <c r="BB1033" s="64" t="s">
        <v>10450</v>
      </c>
      <c r="BC1033" s="69" t="s">
        <v>10446</v>
      </c>
    </row>
    <row r="1034" spans="1:55" x14ac:dyDescent="0.35">
      <c r="A1034" t="s">
        <v>1338</v>
      </c>
      <c r="B1034">
        <v>31.9</v>
      </c>
      <c r="C1034">
        <v>8.34</v>
      </c>
      <c r="D1034" t="s">
        <v>2380</v>
      </c>
      <c r="E1034" t="s">
        <v>2380</v>
      </c>
      <c r="F1034" t="s">
        <v>2380</v>
      </c>
      <c r="G1034" t="s">
        <v>2381</v>
      </c>
      <c r="H1034" t="s">
        <v>2380</v>
      </c>
      <c r="R1034" s="64" t="s">
        <v>18</v>
      </c>
      <c r="S1034" s="64">
        <v>1976</v>
      </c>
      <c r="U1034" s="7" t="str">
        <f t="shared" si="96"/>
        <v>Jun</v>
      </c>
      <c r="V1034" s="10">
        <f t="shared" si="97"/>
        <v>1976</v>
      </c>
      <c r="Y1034" s="10" t="s">
        <v>2380</v>
      </c>
      <c r="Z1034" s="10" t="str">
        <f t="shared" ref="Z1034:Z1097" si="99">IF(Y1034="?",$Z$6,Y1034)</f>
        <v>No</v>
      </c>
      <c r="AB1034" s="53" t="s">
        <v>11</v>
      </c>
      <c r="AC1034" s="10" t="str">
        <f t="shared" ref="AC1034:AC1097" si="100">IF(AB1034="?",$AC$6,AB1034)</f>
        <v>tier - 2</v>
      </c>
      <c r="AE1034" t="s">
        <v>16</v>
      </c>
      <c r="AF1034" s="10" t="str">
        <f t="shared" ref="AF1034:AF1097" si="101">IF(AE1034="?",$AF$6,AE1034)</f>
        <v>tier - 1</v>
      </c>
      <c r="AI1034" t="s">
        <v>13</v>
      </c>
      <c r="AJ1034" t="str">
        <f t="shared" si="98"/>
        <v>R1013</v>
      </c>
      <c r="AS1034" s="110" t="s">
        <v>1338</v>
      </c>
      <c r="AT1034" s="64">
        <v>31.9</v>
      </c>
      <c r="AU1034" s="64">
        <v>8.34</v>
      </c>
      <c r="AV1034" s="64" t="s">
        <v>2380</v>
      </c>
      <c r="AW1034" s="64" t="s">
        <v>2380</v>
      </c>
      <c r="AX1034" s="64" t="s">
        <v>2380</v>
      </c>
      <c r="AY1034" s="64" t="s">
        <v>2380</v>
      </c>
      <c r="AZ1034" s="64">
        <v>0</v>
      </c>
      <c r="BA1034" s="109" t="s">
        <v>7465</v>
      </c>
      <c r="BB1034" s="64" t="s">
        <v>10448</v>
      </c>
      <c r="BC1034" s="69" t="s">
        <v>10444</v>
      </c>
    </row>
    <row r="1035" spans="1:55" x14ac:dyDescent="0.35">
      <c r="A1035" t="s">
        <v>1337</v>
      </c>
      <c r="B1035">
        <v>32.68</v>
      </c>
      <c r="C1035">
        <v>7.41</v>
      </c>
      <c r="D1035" t="s">
        <v>2380</v>
      </c>
      <c r="E1035" t="s">
        <v>2380</v>
      </c>
      <c r="F1035" t="s">
        <v>2380</v>
      </c>
      <c r="G1035" t="s">
        <v>2381</v>
      </c>
      <c r="H1035" t="s">
        <v>2380</v>
      </c>
      <c r="R1035" s="64" t="s">
        <v>20</v>
      </c>
      <c r="S1035" s="64">
        <v>1963</v>
      </c>
      <c r="U1035" s="7" t="str">
        <f t="shared" si="96"/>
        <v>Sep</v>
      </c>
      <c r="V1035" s="10">
        <f t="shared" si="97"/>
        <v>1963</v>
      </c>
      <c r="Y1035" s="10" t="s">
        <v>2380</v>
      </c>
      <c r="Z1035" s="10" t="str">
        <f t="shared" si="99"/>
        <v>No</v>
      </c>
      <c r="AB1035" s="53" t="s">
        <v>12</v>
      </c>
      <c r="AC1035" s="10" t="str">
        <f t="shared" si="100"/>
        <v>tier - 3</v>
      </c>
      <c r="AE1035" t="s">
        <v>11</v>
      </c>
      <c r="AF1035" s="10" t="str">
        <f t="shared" si="101"/>
        <v>tier - 2</v>
      </c>
      <c r="AI1035" t="s">
        <v>23</v>
      </c>
      <c r="AJ1035" t="str">
        <f t="shared" si="98"/>
        <v>R1012</v>
      </c>
      <c r="AS1035" s="110" t="s">
        <v>1337</v>
      </c>
      <c r="AT1035" s="64">
        <v>32.68</v>
      </c>
      <c r="AU1035" s="64">
        <v>7.41</v>
      </c>
      <c r="AV1035" s="64" t="s">
        <v>2380</v>
      </c>
      <c r="AW1035" s="64" t="s">
        <v>2380</v>
      </c>
      <c r="AX1035" s="64" t="s">
        <v>2380</v>
      </c>
      <c r="AY1035" s="64" t="s">
        <v>2380</v>
      </c>
      <c r="AZ1035" s="64">
        <v>0</v>
      </c>
      <c r="BA1035" s="109" t="s">
        <v>7060</v>
      </c>
      <c r="BB1035" s="64" t="s">
        <v>10448</v>
      </c>
      <c r="BC1035" s="69" t="s">
        <v>10444</v>
      </c>
    </row>
    <row r="1036" spans="1:55" x14ac:dyDescent="0.35">
      <c r="A1036" t="s">
        <v>1336</v>
      </c>
      <c r="B1036">
        <v>47.13</v>
      </c>
      <c r="C1036">
        <v>4.3099999999999996</v>
      </c>
      <c r="D1036" t="s">
        <v>2380</v>
      </c>
      <c r="E1036" t="s">
        <v>2380</v>
      </c>
      <c r="F1036" t="s">
        <v>2380</v>
      </c>
      <c r="G1036" t="s">
        <v>2381</v>
      </c>
      <c r="H1036" t="s">
        <v>2380</v>
      </c>
      <c r="R1036" s="64" t="s">
        <v>20</v>
      </c>
      <c r="S1036" s="64">
        <v>1971</v>
      </c>
      <c r="U1036" s="7" t="str">
        <f t="shared" si="96"/>
        <v>Sep</v>
      </c>
      <c r="V1036" s="10">
        <f t="shared" si="97"/>
        <v>1971</v>
      </c>
      <c r="Y1036" s="10" t="s">
        <v>2380</v>
      </c>
      <c r="Z1036" s="10" t="str">
        <f t="shared" si="99"/>
        <v>No</v>
      </c>
      <c r="AB1036" s="53" t="s">
        <v>12</v>
      </c>
      <c r="AC1036" s="10" t="str">
        <f t="shared" si="100"/>
        <v>tier - 3</v>
      </c>
      <c r="AE1036" t="s">
        <v>11</v>
      </c>
      <c r="AF1036" s="10" t="str">
        <f t="shared" si="101"/>
        <v>tier - 2</v>
      </c>
      <c r="AI1036" t="s">
        <v>13</v>
      </c>
      <c r="AJ1036" t="str">
        <f t="shared" si="98"/>
        <v>R1013</v>
      </c>
      <c r="AS1036" s="110" t="s">
        <v>1336</v>
      </c>
      <c r="AT1036" s="64">
        <v>47.13</v>
      </c>
      <c r="AU1036" s="64">
        <v>4.3099999999999996</v>
      </c>
      <c r="AV1036" s="64" t="s">
        <v>2380</v>
      </c>
      <c r="AW1036" s="64" t="s">
        <v>2380</v>
      </c>
      <c r="AX1036" s="64" t="s">
        <v>2380</v>
      </c>
      <c r="AY1036" s="64" t="s">
        <v>2380</v>
      </c>
      <c r="AZ1036" s="64">
        <v>0</v>
      </c>
      <c r="BA1036" s="109" t="s">
        <v>7466</v>
      </c>
      <c r="BB1036" s="64" t="s">
        <v>10450</v>
      </c>
      <c r="BC1036" s="69" t="s">
        <v>10444</v>
      </c>
    </row>
    <row r="1037" spans="1:55" x14ac:dyDescent="0.35">
      <c r="A1037" t="s">
        <v>1335</v>
      </c>
      <c r="B1037">
        <v>36.67</v>
      </c>
      <c r="C1037">
        <v>10.83</v>
      </c>
      <c r="D1037" t="s">
        <v>2380</v>
      </c>
      <c r="E1037" t="s">
        <v>2380</v>
      </c>
      <c r="F1037" t="s">
        <v>2380</v>
      </c>
      <c r="G1037" t="s">
        <v>2381</v>
      </c>
      <c r="H1037" t="s">
        <v>2380</v>
      </c>
      <c r="R1037" s="64" t="s">
        <v>20</v>
      </c>
      <c r="S1037" s="64">
        <v>1971</v>
      </c>
      <c r="U1037" s="7" t="str">
        <f t="shared" si="96"/>
        <v>Sep</v>
      </c>
      <c r="V1037" s="10">
        <f t="shared" si="97"/>
        <v>1971</v>
      </c>
      <c r="Y1037" s="10" t="s">
        <v>2380</v>
      </c>
      <c r="Z1037" s="10" t="str">
        <f t="shared" si="99"/>
        <v>No</v>
      </c>
      <c r="AB1037" s="53" t="s">
        <v>12</v>
      </c>
      <c r="AC1037" s="10" t="str">
        <f t="shared" si="100"/>
        <v>tier - 3</v>
      </c>
      <c r="AE1037" t="s">
        <v>16</v>
      </c>
      <c r="AF1037" s="10" t="str">
        <f t="shared" si="101"/>
        <v>tier - 1</v>
      </c>
      <c r="AI1037" t="s">
        <v>13</v>
      </c>
      <c r="AJ1037" t="str">
        <f t="shared" si="98"/>
        <v>R1013</v>
      </c>
      <c r="AS1037" s="110" t="s">
        <v>1335</v>
      </c>
      <c r="AT1037" s="64">
        <v>36.67</v>
      </c>
      <c r="AU1037" s="64">
        <v>10.83</v>
      </c>
      <c r="AV1037" s="64" t="s">
        <v>2380</v>
      </c>
      <c r="AW1037" s="64" t="s">
        <v>2380</v>
      </c>
      <c r="AX1037" s="64" t="s">
        <v>2380</v>
      </c>
      <c r="AY1037" s="64" t="s">
        <v>2380</v>
      </c>
      <c r="AZ1037" s="64">
        <v>0</v>
      </c>
      <c r="BA1037" s="109" t="s">
        <v>7184</v>
      </c>
      <c r="BB1037" s="64" t="s">
        <v>10448</v>
      </c>
      <c r="BC1037" s="69" t="s">
        <v>10444</v>
      </c>
    </row>
    <row r="1038" spans="1:55" x14ac:dyDescent="0.35">
      <c r="A1038" t="s">
        <v>1334</v>
      </c>
      <c r="B1038">
        <v>33.630000000000003</v>
      </c>
      <c r="C1038">
        <v>11.31</v>
      </c>
      <c r="D1038" t="s">
        <v>2380</v>
      </c>
      <c r="E1038" t="s">
        <v>2380</v>
      </c>
      <c r="F1038" t="s">
        <v>2380</v>
      </c>
      <c r="G1038" t="s">
        <v>2381</v>
      </c>
      <c r="H1038" t="s">
        <v>2380</v>
      </c>
      <c r="R1038" s="64" t="s">
        <v>18</v>
      </c>
      <c r="S1038" s="64">
        <v>1979</v>
      </c>
      <c r="U1038" s="7" t="str">
        <f t="shared" si="96"/>
        <v>Jun</v>
      </c>
      <c r="V1038" s="10">
        <f t="shared" si="97"/>
        <v>1979</v>
      </c>
      <c r="Y1038" s="10" t="s">
        <v>2380</v>
      </c>
      <c r="Z1038" s="10" t="str">
        <f t="shared" si="99"/>
        <v>No</v>
      </c>
      <c r="AB1038" s="53" t="s">
        <v>11</v>
      </c>
      <c r="AC1038" s="10" t="str">
        <f t="shared" si="100"/>
        <v>tier - 2</v>
      </c>
      <c r="AE1038" t="s">
        <v>16</v>
      </c>
      <c r="AF1038" s="10" t="str">
        <f t="shared" si="101"/>
        <v>tier - 1</v>
      </c>
      <c r="AI1038" t="s">
        <v>23</v>
      </c>
      <c r="AJ1038" t="str">
        <f t="shared" si="98"/>
        <v>R1012</v>
      </c>
      <c r="AS1038" s="110" t="s">
        <v>1334</v>
      </c>
      <c r="AT1038" s="64">
        <v>33.630000000000003</v>
      </c>
      <c r="AU1038" s="64">
        <v>11.31</v>
      </c>
      <c r="AV1038" s="64" t="s">
        <v>2380</v>
      </c>
      <c r="AW1038" s="64" t="s">
        <v>2380</v>
      </c>
      <c r="AX1038" s="64" t="s">
        <v>2380</v>
      </c>
      <c r="AY1038" s="64" t="s">
        <v>2380</v>
      </c>
      <c r="AZ1038" s="64">
        <v>0</v>
      </c>
      <c r="BA1038" s="109" t="s">
        <v>6802</v>
      </c>
      <c r="BB1038" s="64" t="s">
        <v>10448</v>
      </c>
      <c r="BC1038" s="69" t="s">
        <v>10444</v>
      </c>
    </row>
    <row r="1039" spans="1:55" x14ac:dyDescent="0.35">
      <c r="A1039" t="s">
        <v>1333</v>
      </c>
      <c r="B1039">
        <v>32.67</v>
      </c>
      <c r="C1039">
        <v>11.81</v>
      </c>
      <c r="D1039" t="s">
        <v>2382</v>
      </c>
      <c r="E1039" t="s">
        <v>2380</v>
      </c>
      <c r="F1039" t="s">
        <v>2380</v>
      </c>
      <c r="G1039" t="s">
        <v>2381</v>
      </c>
      <c r="H1039" t="s">
        <v>2380</v>
      </c>
      <c r="R1039" s="64" t="s">
        <v>20</v>
      </c>
      <c r="S1039" s="64">
        <v>1977</v>
      </c>
      <c r="U1039" s="7" t="str">
        <f t="shared" si="96"/>
        <v>Sep</v>
      </c>
      <c r="V1039" s="10">
        <f t="shared" si="97"/>
        <v>1977</v>
      </c>
      <c r="Y1039" s="10" t="s">
        <v>2380</v>
      </c>
      <c r="Z1039" s="10" t="str">
        <f t="shared" si="99"/>
        <v>No</v>
      </c>
      <c r="AB1039" s="53" t="s">
        <v>12</v>
      </c>
      <c r="AC1039" s="10" t="str">
        <f t="shared" si="100"/>
        <v>tier - 3</v>
      </c>
      <c r="AE1039" t="s">
        <v>12</v>
      </c>
      <c r="AF1039" s="10" t="str">
        <f t="shared" si="101"/>
        <v>tier - 3</v>
      </c>
      <c r="AI1039" t="s">
        <v>23</v>
      </c>
      <c r="AJ1039" t="str">
        <f t="shared" si="98"/>
        <v>R1012</v>
      </c>
      <c r="AS1039" s="110" t="s">
        <v>1333</v>
      </c>
      <c r="AT1039" s="64">
        <v>32.67</v>
      </c>
      <c r="AU1039" s="64">
        <v>11.81</v>
      </c>
      <c r="AV1039" s="64" t="s">
        <v>2380</v>
      </c>
      <c r="AW1039" s="64" t="s">
        <v>2380</v>
      </c>
      <c r="AX1039" s="64" t="s">
        <v>2383</v>
      </c>
      <c r="AY1039" s="64" t="s">
        <v>2380</v>
      </c>
      <c r="AZ1039" s="64">
        <v>0</v>
      </c>
      <c r="BA1039" s="109" t="s">
        <v>7467</v>
      </c>
      <c r="BB1039" s="64" t="s">
        <v>10448</v>
      </c>
      <c r="BC1039" s="69" t="s">
        <v>10444</v>
      </c>
    </row>
    <row r="1040" spans="1:55" x14ac:dyDescent="0.35">
      <c r="A1040" t="s">
        <v>1332</v>
      </c>
      <c r="B1040">
        <v>33.299999999999997</v>
      </c>
      <c r="C1040">
        <v>8.26</v>
      </c>
      <c r="D1040" t="s">
        <v>2382</v>
      </c>
      <c r="E1040" t="s">
        <v>2380</v>
      </c>
      <c r="F1040" t="s">
        <v>2380</v>
      </c>
      <c r="G1040">
        <v>2</v>
      </c>
      <c r="H1040" t="s">
        <v>2380</v>
      </c>
      <c r="R1040" s="64" t="s">
        <v>20</v>
      </c>
      <c r="S1040" s="64">
        <v>1975</v>
      </c>
      <c r="U1040" s="7" t="str">
        <f t="shared" si="96"/>
        <v>Sep</v>
      </c>
      <c r="V1040" s="10">
        <f t="shared" si="97"/>
        <v>1975</v>
      </c>
      <c r="Y1040" s="10" t="s">
        <v>2380</v>
      </c>
      <c r="Z1040" s="10" t="str">
        <f t="shared" si="99"/>
        <v>No</v>
      </c>
      <c r="AB1040" s="53" t="s">
        <v>11</v>
      </c>
      <c r="AC1040" s="10" t="str">
        <f t="shared" si="100"/>
        <v>tier - 2</v>
      </c>
      <c r="AE1040" t="s">
        <v>12</v>
      </c>
      <c r="AF1040" s="10" t="str">
        <f t="shared" si="101"/>
        <v>tier - 3</v>
      </c>
      <c r="AI1040" t="s">
        <v>23</v>
      </c>
      <c r="AJ1040" t="str">
        <f t="shared" si="98"/>
        <v>R1012</v>
      </c>
      <c r="AS1040" s="110" t="s">
        <v>1332</v>
      </c>
      <c r="AT1040" s="64">
        <v>33.299999999999997</v>
      </c>
      <c r="AU1040" s="64">
        <v>8.26</v>
      </c>
      <c r="AV1040" s="64" t="s">
        <v>2380</v>
      </c>
      <c r="AW1040" s="64" t="s">
        <v>2380</v>
      </c>
      <c r="AX1040" s="64" t="s">
        <v>2383</v>
      </c>
      <c r="AY1040" s="64" t="s">
        <v>2380</v>
      </c>
      <c r="AZ1040" s="64">
        <v>2</v>
      </c>
      <c r="BA1040" s="109" t="s">
        <v>7468</v>
      </c>
      <c r="BB1040" s="64" t="s">
        <v>10448</v>
      </c>
      <c r="BC1040" s="69" t="s">
        <v>10444</v>
      </c>
    </row>
    <row r="1041" spans="1:55" x14ac:dyDescent="0.35">
      <c r="A1041" t="s">
        <v>1331</v>
      </c>
      <c r="B1041">
        <v>30.78</v>
      </c>
      <c r="C1041">
        <v>10.74</v>
      </c>
      <c r="D1041" t="s">
        <v>2382</v>
      </c>
      <c r="E1041" t="s">
        <v>2380</v>
      </c>
      <c r="F1041" t="s">
        <v>2380</v>
      </c>
      <c r="G1041">
        <v>2</v>
      </c>
      <c r="H1041" t="s">
        <v>2380</v>
      </c>
      <c r="R1041" s="64" t="s">
        <v>20</v>
      </c>
      <c r="S1041" s="64">
        <v>1963</v>
      </c>
      <c r="U1041" s="7" t="str">
        <f t="shared" si="96"/>
        <v>Sep</v>
      </c>
      <c r="V1041" s="10">
        <f t="shared" si="97"/>
        <v>1963</v>
      </c>
      <c r="Y1041" s="10" t="s">
        <v>2380</v>
      </c>
      <c r="Z1041" s="10" t="str">
        <f t="shared" si="99"/>
        <v>No</v>
      </c>
      <c r="AB1041" s="53" t="s">
        <v>11</v>
      </c>
      <c r="AC1041" s="10" t="str">
        <f t="shared" si="100"/>
        <v>tier - 2</v>
      </c>
      <c r="AE1041" t="s">
        <v>12</v>
      </c>
      <c r="AF1041" s="10" t="str">
        <f t="shared" si="101"/>
        <v>tier - 3</v>
      </c>
      <c r="AI1041" t="s">
        <v>13</v>
      </c>
      <c r="AJ1041" t="str">
        <f t="shared" si="98"/>
        <v>R1013</v>
      </c>
      <c r="AS1041" s="110" t="s">
        <v>1331</v>
      </c>
      <c r="AT1041" s="64">
        <v>30.78</v>
      </c>
      <c r="AU1041" s="64">
        <v>10.74</v>
      </c>
      <c r="AV1041" s="64" t="s">
        <v>2380</v>
      </c>
      <c r="AW1041" s="64" t="s">
        <v>2380</v>
      </c>
      <c r="AX1041" s="64" t="s">
        <v>2383</v>
      </c>
      <c r="AY1041" s="64" t="s">
        <v>2380</v>
      </c>
      <c r="AZ1041" s="64">
        <v>2</v>
      </c>
      <c r="BA1041" s="109" t="s">
        <v>7469</v>
      </c>
      <c r="BB1041" s="64" t="s">
        <v>10448</v>
      </c>
      <c r="BC1041" s="69" t="s">
        <v>10444</v>
      </c>
    </row>
    <row r="1042" spans="1:55" x14ac:dyDescent="0.35">
      <c r="A1042" t="s">
        <v>1330</v>
      </c>
      <c r="B1042">
        <v>28.975000000000001</v>
      </c>
      <c r="C1042">
        <v>7.69</v>
      </c>
      <c r="D1042" t="s">
        <v>2382</v>
      </c>
      <c r="E1042" t="s">
        <v>2380</v>
      </c>
      <c r="F1042" t="s">
        <v>2380</v>
      </c>
      <c r="G1042" t="s">
        <v>2381</v>
      </c>
      <c r="H1042" t="s">
        <v>2380</v>
      </c>
      <c r="R1042" s="64" t="s">
        <v>20</v>
      </c>
      <c r="S1042" s="64">
        <v>1972</v>
      </c>
      <c r="U1042" s="7" t="str">
        <f t="shared" si="96"/>
        <v>Sep</v>
      </c>
      <c r="V1042" s="10">
        <f t="shared" si="97"/>
        <v>1972</v>
      </c>
      <c r="Y1042" s="10" t="s">
        <v>2380</v>
      </c>
      <c r="Z1042" s="10" t="str">
        <f t="shared" si="99"/>
        <v>No</v>
      </c>
      <c r="AB1042" s="53" t="s">
        <v>11</v>
      </c>
      <c r="AC1042" s="10" t="str">
        <f t="shared" si="100"/>
        <v>tier - 2</v>
      </c>
      <c r="AE1042" t="s">
        <v>11</v>
      </c>
      <c r="AF1042" s="10" t="str">
        <f t="shared" si="101"/>
        <v>tier - 2</v>
      </c>
      <c r="AI1042" t="s">
        <v>13</v>
      </c>
      <c r="AJ1042" t="str">
        <f t="shared" si="98"/>
        <v>R1013</v>
      </c>
      <c r="AS1042" s="110" t="s">
        <v>1330</v>
      </c>
      <c r="AT1042" s="64">
        <v>28.975000000000001</v>
      </c>
      <c r="AU1042" s="64">
        <v>7.69</v>
      </c>
      <c r="AV1042" s="64" t="s">
        <v>2380</v>
      </c>
      <c r="AW1042" s="64" t="s">
        <v>2380</v>
      </c>
      <c r="AX1042" s="64" t="s">
        <v>2383</v>
      </c>
      <c r="AY1042" s="64" t="s">
        <v>2380</v>
      </c>
      <c r="AZ1042" s="64">
        <v>0</v>
      </c>
      <c r="BA1042" s="109" t="s">
        <v>6881</v>
      </c>
      <c r="BB1042" s="64" t="s">
        <v>10448</v>
      </c>
      <c r="BC1042" s="69" t="s">
        <v>10445</v>
      </c>
    </row>
    <row r="1043" spans="1:55" x14ac:dyDescent="0.35">
      <c r="A1043" t="s">
        <v>1329</v>
      </c>
      <c r="B1043">
        <v>33.4</v>
      </c>
      <c r="C1043">
        <v>4.84</v>
      </c>
      <c r="D1043" t="s">
        <v>2380</v>
      </c>
      <c r="E1043" t="s">
        <v>2380</v>
      </c>
      <c r="F1043" t="s">
        <v>2380</v>
      </c>
      <c r="G1043" t="s">
        <v>2381</v>
      </c>
      <c r="H1043" t="s">
        <v>2380</v>
      </c>
      <c r="R1043" s="64" t="s">
        <v>20</v>
      </c>
      <c r="S1043" s="64">
        <v>1972</v>
      </c>
      <c r="U1043" s="7" t="str">
        <f t="shared" si="96"/>
        <v>Sep</v>
      </c>
      <c r="V1043" s="10">
        <f t="shared" si="97"/>
        <v>1972</v>
      </c>
      <c r="Y1043" s="10" t="s">
        <v>2380</v>
      </c>
      <c r="Z1043" s="10" t="str">
        <f t="shared" si="99"/>
        <v>No</v>
      </c>
      <c r="AB1043" s="53" t="s">
        <v>12</v>
      </c>
      <c r="AC1043" s="10" t="str">
        <f t="shared" si="100"/>
        <v>tier - 3</v>
      </c>
      <c r="AE1043" t="s">
        <v>16</v>
      </c>
      <c r="AF1043" s="10" t="str">
        <f t="shared" si="101"/>
        <v>tier - 1</v>
      </c>
      <c r="AI1043" t="s">
        <v>42</v>
      </c>
      <c r="AJ1043" t="str">
        <f t="shared" si="98"/>
        <v>R1011</v>
      </c>
      <c r="AS1043" s="110" t="s">
        <v>1329</v>
      </c>
      <c r="AT1043" s="64">
        <v>33.4</v>
      </c>
      <c r="AU1043" s="64">
        <v>4.84</v>
      </c>
      <c r="AV1043" s="64" t="s">
        <v>2380</v>
      </c>
      <c r="AW1043" s="64" t="s">
        <v>2380</v>
      </c>
      <c r="AX1043" s="64" t="s">
        <v>2380</v>
      </c>
      <c r="AY1043" s="64" t="s">
        <v>2380</v>
      </c>
      <c r="AZ1043" s="64">
        <v>0</v>
      </c>
      <c r="BA1043" s="109" t="s">
        <v>7470</v>
      </c>
      <c r="BB1043" s="64" t="s">
        <v>10450</v>
      </c>
      <c r="BC1043" s="69" t="s">
        <v>10444</v>
      </c>
    </row>
    <row r="1044" spans="1:55" x14ac:dyDescent="0.35">
      <c r="A1044" t="s">
        <v>1328</v>
      </c>
      <c r="B1044">
        <v>21.5</v>
      </c>
      <c r="C1044">
        <v>9.77</v>
      </c>
      <c r="D1044" t="s">
        <v>2382</v>
      </c>
      <c r="E1044" t="s">
        <v>2380</v>
      </c>
      <c r="F1044" t="s">
        <v>2380</v>
      </c>
      <c r="G1044" t="s">
        <v>2381</v>
      </c>
      <c r="H1044" t="s">
        <v>2380</v>
      </c>
      <c r="R1044" s="64" t="s">
        <v>18</v>
      </c>
      <c r="S1044" s="64">
        <v>1966</v>
      </c>
      <c r="U1044" s="7" t="str">
        <f t="shared" si="96"/>
        <v>Jun</v>
      </c>
      <c r="V1044" s="10">
        <f t="shared" si="97"/>
        <v>1966</v>
      </c>
      <c r="Y1044" s="10" t="s">
        <v>2380</v>
      </c>
      <c r="Z1044" s="10" t="str">
        <f t="shared" si="99"/>
        <v>No</v>
      </c>
      <c r="AB1044" s="53" t="s">
        <v>12</v>
      </c>
      <c r="AC1044" s="10" t="str">
        <f t="shared" si="100"/>
        <v>tier - 3</v>
      </c>
      <c r="AE1044" t="s">
        <v>11</v>
      </c>
      <c r="AF1044" s="10" t="str">
        <f t="shared" si="101"/>
        <v>tier - 2</v>
      </c>
      <c r="AI1044" t="s">
        <v>13</v>
      </c>
      <c r="AJ1044" t="str">
        <f t="shared" si="98"/>
        <v>R1013</v>
      </c>
      <c r="AS1044" s="110" t="s">
        <v>1328</v>
      </c>
      <c r="AT1044" s="64">
        <v>21.5</v>
      </c>
      <c r="AU1044" s="64">
        <v>9.77</v>
      </c>
      <c r="AV1044" s="64" t="s">
        <v>2380</v>
      </c>
      <c r="AW1044" s="64" t="s">
        <v>2380</v>
      </c>
      <c r="AX1044" s="64" t="s">
        <v>2383</v>
      </c>
      <c r="AY1044" s="64" t="s">
        <v>2380</v>
      </c>
      <c r="AZ1044" s="64">
        <v>0</v>
      </c>
      <c r="BA1044" s="109" t="s">
        <v>7471</v>
      </c>
      <c r="BB1044" s="64" t="s">
        <v>10448</v>
      </c>
      <c r="BC1044" s="69" t="s">
        <v>10446</v>
      </c>
    </row>
    <row r="1045" spans="1:55" x14ac:dyDescent="0.35">
      <c r="A1045" t="s">
        <v>1327</v>
      </c>
      <c r="B1045">
        <v>38.14</v>
      </c>
      <c r="C1045">
        <v>5.84</v>
      </c>
      <c r="D1045" t="s">
        <v>2380</v>
      </c>
      <c r="E1045" t="s">
        <v>2380</v>
      </c>
      <c r="F1045" t="s">
        <v>2380</v>
      </c>
      <c r="G1045" t="s">
        <v>2381</v>
      </c>
      <c r="H1045" t="s">
        <v>2380</v>
      </c>
      <c r="R1045" s="64" t="s">
        <v>18</v>
      </c>
      <c r="S1045" s="64">
        <v>1984</v>
      </c>
      <c r="U1045" s="7" t="str">
        <f t="shared" si="96"/>
        <v>Jun</v>
      </c>
      <c r="V1045" s="10">
        <f t="shared" si="97"/>
        <v>1984</v>
      </c>
      <c r="Y1045" s="10" t="s">
        <v>2380</v>
      </c>
      <c r="Z1045" s="10" t="str">
        <f t="shared" si="99"/>
        <v>No</v>
      </c>
      <c r="AB1045" s="53" t="s">
        <v>12</v>
      </c>
      <c r="AC1045" s="10" t="str">
        <f t="shared" si="100"/>
        <v>tier - 3</v>
      </c>
      <c r="AE1045" t="s">
        <v>11</v>
      </c>
      <c r="AF1045" s="10" t="str">
        <f t="shared" si="101"/>
        <v>tier - 2</v>
      </c>
      <c r="AI1045" t="s">
        <v>200</v>
      </c>
      <c r="AJ1045" t="str">
        <f t="shared" si="98"/>
        <v>R1025</v>
      </c>
      <c r="AS1045" s="110" t="s">
        <v>1327</v>
      </c>
      <c r="AT1045" s="64">
        <v>38.14</v>
      </c>
      <c r="AU1045" s="64">
        <v>5.84</v>
      </c>
      <c r="AV1045" s="64" t="s">
        <v>2380</v>
      </c>
      <c r="AW1045" s="64" t="s">
        <v>2380</v>
      </c>
      <c r="AX1045" s="64" t="s">
        <v>2380</v>
      </c>
      <c r="AY1045" s="64" t="s">
        <v>2380</v>
      </c>
      <c r="AZ1045" s="64">
        <v>0</v>
      </c>
      <c r="BA1045" s="109" t="s">
        <v>7472</v>
      </c>
      <c r="BB1045" s="64" t="s">
        <v>10449</v>
      </c>
      <c r="BC1045" s="69" t="s">
        <v>10444</v>
      </c>
    </row>
    <row r="1046" spans="1:55" x14ac:dyDescent="0.35">
      <c r="A1046" t="s">
        <v>1326</v>
      </c>
      <c r="B1046">
        <v>35.42</v>
      </c>
      <c r="C1046">
        <v>8.6999999999999993</v>
      </c>
      <c r="D1046" t="s">
        <v>2382</v>
      </c>
      <c r="E1046" t="s">
        <v>2380</v>
      </c>
      <c r="F1046" t="s">
        <v>2380</v>
      </c>
      <c r="G1046">
        <v>1</v>
      </c>
      <c r="H1046" t="s">
        <v>2380</v>
      </c>
      <c r="R1046" s="64" t="s">
        <v>30</v>
      </c>
      <c r="S1046" s="64">
        <v>1972</v>
      </c>
      <c r="U1046" s="7" t="str">
        <f t="shared" si="96"/>
        <v>Dec</v>
      </c>
      <c r="V1046" s="10">
        <f t="shared" si="97"/>
        <v>1972</v>
      </c>
      <c r="Y1046" s="10" t="s">
        <v>2380</v>
      </c>
      <c r="Z1046" s="10" t="str">
        <f t="shared" si="99"/>
        <v>No</v>
      </c>
      <c r="AB1046" s="53" t="s">
        <v>11</v>
      </c>
      <c r="AC1046" s="10" t="str">
        <f t="shared" si="100"/>
        <v>tier - 2</v>
      </c>
      <c r="AE1046" t="s">
        <v>12</v>
      </c>
      <c r="AF1046" s="10" t="str">
        <f t="shared" si="101"/>
        <v>tier - 3</v>
      </c>
      <c r="AI1046" t="s">
        <v>42</v>
      </c>
      <c r="AJ1046" t="str">
        <f t="shared" si="98"/>
        <v>R1011</v>
      </c>
      <c r="AS1046" s="110" t="s">
        <v>1326</v>
      </c>
      <c r="AT1046" s="64">
        <v>35.42</v>
      </c>
      <c r="AU1046" s="64">
        <v>8.6999999999999993</v>
      </c>
      <c r="AV1046" s="64" t="s">
        <v>2380</v>
      </c>
      <c r="AW1046" s="64" t="s">
        <v>2380</v>
      </c>
      <c r="AX1046" s="64" t="s">
        <v>2383</v>
      </c>
      <c r="AY1046" s="64" t="s">
        <v>2380</v>
      </c>
      <c r="AZ1046" s="64">
        <v>1</v>
      </c>
      <c r="BA1046" s="109" t="s">
        <v>8309</v>
      </c>
      <c r="BB1046" s="64" t="s">
        <v>10448</v>
      </c>
      <c r="BC1046" s="69" t="s">
        <v>10444</v>
      </c>
    </row>
    <row r="1047" spans="1:55" x14ac:dyDescent="0.35">
      <c r="A1047" t="s">
        <v>1325</v>
      </c>
      <c r="B1047">
        <v>35.625</v>
      </c>
      <c r="C1047">
        <v>10.79</v>
      </c>
      <c r="D1047" t="s">
        <v>2380</v>
      </c>
      <c r="E1047" t="s">
        <v>2380</v>
      </c>
      <c r="F1047" t="s">
        <v>2380</v>
      </c>
      <c r="G1047" t="s">
        <v>2381</v>
      </c>
      <c r="H1047" t="s">
        <v>2380</v>
      </c>
      <c r="R1047" s="64" t="s">
        <v>20</v>
      </c>
      <c r="S1047" s="64">
        <v>1992</v>
      </c>
      <c r="U1047" s="7" t="str">
        <f t="shared" si="96"/>
        <v>Sep</v>
      </c>
      <c r="V1047" s="10">
        <f t="shared" si="97"/>
        <v>1992</v>
      </c>
      <c r="Y1047" s="10" t="s">
        <v>2380</v>
      </c>
      <c r="Z1047" s="10" t="str">
        <f t="shared" si="99"/>
        <v>No</v>
      </c>
      <c r="AB1047" s="53" t="s">
        <v>12</v>
      </c>
      <c r="AC1047" s="10" t="str">
        <f t="shared" si="100"/>
        <v>tier - 3</v>
      </c>
      <c r="AE1047" t="s">
        <v>16</v>
      </c>
      <c r="AF1047" s="10" t="str">
        <f t="shared" si="101"/>
        <v>tier - 1</v>
      </c>
      <c r="AI1047" t="s">
        <v>23</v>
      </c>
      <c r="AJ1047" t="str">
        <f t="shared" si="98"/>
        <v>R1012</v>
      </c>
      <c r="AS1047" s="110" t="s">
        <v>1325</v>
      </c>
      <c r="AT1047" s="64">
        <v>35.625</v>
      </c>
      <c r="AU1047" s="64">
        <v>10.79</v>
      </c>
      <c r="AV1047" s="64" t="s">
        <v>2380</v>
      </c>
      <c r="AW1047" s="64" t="s">
        <v>2380</v>
      </c>
      <c r="AX1047" s="64" t="s">
        <v>2380</v>
      </c>
      <c r="AY1047" s="64" t="s">
        <v>2380</v>
      </c>
      <c r="AZ1047" s="64">
        <v>0</v>
      </c>
      <c r="BA1047" s="109" t="s">
        <v>7473</v>
      </c>
      <c r="BB1047" s="64" t="s">
        <v>10448</v>
      </c>
      <c r="BC1047" s="69" t="s">
        <v>10444</v>
      </c>
    </row>
    <row r="1048" spans="1:55" x14ac:dyDescent="0.35">
      <c r="A1048" t="s">
        <v>1324</v>
      </c>
      <c r="B1048">
        <v>45.51</v>
      </c>
      <c r="C1048">
        <v>4.32</v>
      </c>
      <c r="D1048" t="s">
        <v>2380</v>
      </c>
      <c r="E1048" t="s">
        <v>2380</v>
      </c>
      <c r="F1048" t="s">
        <v>2380</v>
      </c>
      <c r="G1048">
        <v>1</v>
      </c>
      <c r="H1048" t="s">
        <v>2380</v>
      </c>
      <c r="R1048" s="64" t="s">
        <v>15</v>
      </c>
      <c r="S1048" s="64">
        <v>1993</v>
      </c>
      <c r="U1048" s="7" t="str">
        <f t="shared" si="96"/>
        <v>Nov</v>
      </c>
      <c r="V1048" s="10">
        <f t="shared" si="97"/>
        <v>1993</v>
      </c>
      <c r="Y1048" s="10" t="s">
        <v>2380</v>
      </c>
      <c r="Z1048" s="10" t="str">
        <f t="shared" si="99"/>
        <v>No</v>
      </c>
      <c r="AB1048" s="53" t="s">
        <v>12</v>
      </c>
      <c r="AC1048" s="10" t="str">
        <f t="shared" si="100"/>
        <v>tier - 3</v>
      </c>
      <c r="AE1048" t="s">
        <v>16</v>
      </c>
      <c r="AF1048" s="10" t="str">
        <f t="shared" si="101"/>
        <v>tier - 1</v>
      </c>
      <c r="AI1048" t="s">
        <v>23</v>
      </c>
      <c r="AJ1048" t="str">
        <f t="shared" si="98"/>
        <v>R1012</v>
      </c>
      <c r="AS1048" s="110" t="s">
        <v>1324</v>
      </c>
      <c r="AT1048" s="64">
        <v>45.51</v>
      </c>
      <c r="AU1048" s="64">
        <v>4.32</v>
      </c>
      <c r="AV1048" s="64" t="s">
        <v>2380</v>
      </c>
      <c r="AW1048" s="64" t="s">
        <v>2380</v>
      </c>
      <c r="AX1048" s="64" t="s">
        <v>2380</v>
      </c>
      <c r="AY1048" s="64" t="s">
        <v>2380</v>
      </c>
      <c r="AZ1048" s="64">
        <v>1</v>
      </c>
      <c r="BA1048" s="109" t="s">
        <v>7460</v>
      </c>
      <c r="BB1048" s="64" t="s">
        <v>10450</v>
      </c>
      <c r="BC1048" s="69" t="s">
        <v>10444</v>
      </c>
    </row>
    <row r="1049" spans="1:55" x14ac:dyDescent="0.35">
      <c r="A1049" t="s">
        <v>1323</v>
      </c>
      <c r="B1049">
        <v>37.1</v>
      </c>
      <c r="C1049">
        <v>7.19</v>
      </c>
      <c r="D1049" t="s">
        <v>2382</v>
      </c>
      <c r="E1049" t="s">
        <v>2380</v>
      </c>
      <c r="F1049" t="s">
        <v>2380</v>
      </c>
      <c r="G1049" t="s">
        <v>2381</v>
      </c>
      <c r="H1049" t="s">
        <v>2380</v>
      </c>
      <c r="R1049" s="64" t="s">
        <v>30</v>
      </c>
      <c r="S1049" s="64">
        <v>1977</v>
      </c>
      <c r="U1049" s="7" t="str">
        <f t="shared" si="96"/>
        <v>Dec</v>
      </c>
      <c r="V1049" s="10">
        <f t="shared" si="97"/>
        <v>1977</v>
      </c>
      <c r="Y1049" s="10" t="s">
        <v>2380</v>
      </c>
      <c r="Z1049" s="10" t="str">
        <f t="shared" si="99"/>
        <v>No</v>
      </c>
      <c r="AB1049" s="53" t="s">
        <v>11</v>
      </c>
      <c r="AC1049" s="10" t="str">
        <f t="shared" si="100"/>
        <v>tier - 2</v>
      </c>
      <c r="AE1049" t="s">
        <v>11</v>
      </c>
      <c r="AF1049" s="10" t="str">
        <f t="shared" si="101"/>
        <v>tier - 2</v>
      </c>
      <c r="AI1049" t="s">
        <v>13</v>
      </c>
      <c r="AJ1049" t="str">
        <f t="shared" si="98"/>
        <v>R1013</v>
      </c>
      <c r="AS1049" s="110" t="s">
        <v>1323</v>
      </c>
      <c r="AT1049" s="64">
        <v>37.1</v>
      </c>
      <c r="AU1049" s="64">
        <v>7.19</v>
      </c>
      <c r="AV1049" s="64" t="s">
        <v>2380</v>
      </c>
      <c r="AW1049" s="64" t="s">
        <v>2380</v>
      </c>
      <c r="AX1049" s="64" t="s">
        <v>2383</v>
      </c>
      <c r="AY1049" s="64" t="s">
        <v>2380</v>
      </c>
      <c r="AZ1049" s="64">
        <v>0</v>
      </c>
      <c r="BA1049" s="109" t="s">
        <v>7474</v>
      </c>
      <c r="BB1049" s="64" t="s">
        <v>10448</v>
      </c>
      <c r="BC1049" s="69" t="s">
        <v>10444</v>
      </c>
    </row>
    <row r="1050" spans="1:55" x14ac:dyDescent="0.35">
      <c r="A1050" t="s">
        <v>1322</v>
      </c>
      <c r="B1050">
        <v>30.5</v>
      </c>
      <c r="C1050">
        <v>11.94</v>
      </c>
      <c r="D1050" t="s">
        <v>2382</v>
      </c>
      <c r="E1050" t="s">
        <v>2380</v>
      </c>
      <c r="F1050" t="s">
        <v>2380</v>
      </c>
      <c r="G1050" t="s">
        <v>2381</v>
      </c>
      <c r="H1050" t="s">
        <v>2380</v>
      </c>
      <c r="R1050" s="64" t="s">
        <v>18</v>
      </c>
      <c r="S1050" s="64">
        <v>1977</v>
      </c>
      <c r="U1050" s="7" t="str">
        <f t="shared" si="96"/>
        <v>Jun</v>
      </c>
      <c r="V1050" s="10">
        <f t="shared" si="97"/>
        <v>1977</v>
      </c>
      <c r="Y1050" s="10" t="s">
        <v>2380</v>
      </c>
      <c r="Z1050" s="10" t="str">
        <f t="shared" si="99"/>
        <v>No</v>
      </c>
      <c r="AB1050" s="53" t="s">
        <v>11</v>
      </c>
      <c r="AC1050" s="10" t="str">
        <f t="shared" si="100"/>
        <v>tier - 2</v>
      </c>
      <c r="AE1050" t="s">
        <v>12</v>
      </c>
      <c r="AF1050" s="10" t="str">
        <f t="shared" si="101"/>
        <v>tier - 3</v>
      </c>
      <c r="AI1050" t="s">
        <v>13</v>
      </c>
      <c r="AJ1050" t="str">
        <f t="shared" si="98"/>
        <v>R1013</v>
      </c>
      <c r="AS1050" s="110" t="s">
        <v>1322</v>
      </c>
      <c r="AT1050" s="64">
        <v>30.5</v>
      </c>
      <c r="AU1050" s="64">
        <v>11.94</v>
      </c>
      <c r="AV1050" s="64" t="s">
        <v>2380</v>
      </c>
      <c r="AW1050" s="64" t="s">
        <v>2380</v>
      </c>
      <c r="AX1050" s="64" t="s">
        <v>2383</v>
      </c>
      <c r="AY1050" s="64" t="s">
        <v>2380</v>
      </c>
      <c r="AZ1050" s="64">
        <v>0</v>
      </c>
      <c r="BA1050" s="109" t="s">
        <v>7475</v>
      </c>
      <c r="BB1050" s="64" t="s">
        <v>10448</v>
      </c>
      <c r="BC1050" s="69" t="s">
        <v>10444</v>
      </c>
    </row>
    <row r="1051" spans="1:55" x14ac:dyDescent="0.35">
      <c r="A1051" t="s">
        <v>1321</v>
      </c>
      <c r="B1051">
        <v>28.16</v>
      </c>
      <c r="C1051">
        <v>5.56</v>
      </c>
      <c r="D1051" t="s">
        <v>2380</v>
      </c>
      <c r="E1051" t="s">
        <v>2380</v>
      </c>
      <c r="F1051" t="s">
        <v>2380</v>
      </c>
      <c r="G1051">
        <v>2</v>
      </c>
      <c r="H1051" t="s">
        <v>2380</v>
      </c>
      <c r="R1051" s="64" t="s">
        <v>30</v>
      </c>
      <c r="S1051" s="64">
        <v>1977</v>
      </c>
      <c r="U1051" s="7" t="str">
        <f t="shared" si="96"/>
        <v>Dec</v>
      </c>
      <c r="V1051" s="10">
        <f t="shared" si="97"/>
        <v>1977</v>
      </c>
      <c r="Y1051" s="10" t="s">
        <v>2380</v>
      </c>
      <c r="Z1051" s="10" t="str">
        <f t="shared" si="99"/>
        <v>No</v>
      </c>
      <c r="AB1051" s="53" t="s">
        <v>11</v>
      </c>
      <c r="AC1051" s="10" t="str">
        <f t="shared" si="100"/>
        <v>tier - 2</v>
      </c>
      <c r="AE1051" t="s">
        <v>11</v>
      </c>
      <c r="AF1051" s="10" t="str">
        <f t="shared" si="101"/>
        <v>tier - 2</v>
      </c>
      <c r="AI1051" t="s">
        <v>42</v>
      </c>
      <c r="AJ1051" t="str">
        <f t="shared" si="98"/>
        <v>R1011</v>
      </c>
      <c r="AS1051" s="110" t="s">
        <v>1321</v>
      </c>
      <c r="AT1051" s="64">
        <v>28.16</v>
      </c>
      <c r="AU1051" s="64">
        <v>5.56</v>
      </c>
      <c r="AV1051" s="64" t="s">
        <v>2380</v>
      </c>
      <c r="AW1051" s="64" t="s">
        <v>2380</v>
      </c>
      <c r="AX1051" s="64" t="s">
        <v>2380</v>
      </c>
      <c r="AY1051" s="64" t="s">
        <v>2380</v>
      </c>
      <c r="AZ1051" s="64">
        <v>2</v>
      </c>
      <c r="BA1051" s="109" t="s">
        <v>7270</v>
      </c>
      <c r="BB1051" s="64" t="s">
        <v>10450</v>
      </c>
      <c r="BC1051" s="69" t="s">
        <v>10445</v>
      </c>
    </row>
    <row r="1052" spans="1:55" x14ac:dyDescent="0.35">
      <c r="A1052" t="s">
        <v>1320</v>
      </c>
      <c r="B1052">
        <v>29.1</v>
      </c>
      <c r="C1052">
        <v>5.64</v>
      </c>
      <c r="D1052" t="s">
        <v>2382</v>
      </c>
      <c r="E1052" t="s">
        <v>2380</v>
      </c>
      <c r="F1052" t="s">
        <v>2380</v>
      </c>
      <c r="G1052" t="s">
        <v>2381</v>
      </c>
      <c r="H1052" t="s">
        <v>2380</v>
      </c>
      <c r="R1052" s="64" t="s">
        <v>35</v>
      </c>
      <c r="S1052" s="64">
        <v>1979</v>
      </c>
      <c r="U1052" s="7" t="str">
        <f t="shared" si="96"/>
        <v>Aug</v>
      </c>
      <c r="V1052" s="10">
        <f t="shared" si="97"/>
        <v>1979</v>
      </c>
      <c r="Y1052" s="10" t="s">
        <v>2380</v>
      </c>
      <c r="Z1052" s="10" t="str">
        <f t="shared" si="99"/>
        <v>No</v>
      </c>
      <c r="AB1052" s="53" t="s">
        <v>11</v>
      </c>
      <c r="AC1052" s="10" t="str">
        <f t="shared" si="100"/>
        <v>tier - 2</v>
      </c>
      <c r="AE1052" t="s">
        <v>16</v>
      </c>
      <c r="AF1052" s="10" t="str">
        <f t="shared" si="101"/>
        <v>tier - 1</v>
      </c>
      <c r="AI1052" t="s">
        <v>42</v>
      </c>
      <c r="AJ1052" t="str">
        <f t="shared" si="98"/>
        <v>R1011</v>
      </c>
      <c r="AS1052" s="110" t="s">
        <v>1320</v>
      </c>
      <c r="AT1052" s="64">
        <v>29.1</v>
      </c>
      <c r="AU1052" s="64">
        <v>5.64</v>
      </c>
      <c r="AV1052" s="64" t="s">
        <v>2380</v>
      </c>
      <c r="AW1052" s="64" t="s">
        <v>2380</v>
      </c>
      <c r="AX1052" s="64" t="s">
        <v>2383</v>
      </c>
      <c r="AY1052" s="64" t="s">
        <v>2380</v>
      </c>
      <c r="AZ1052" s="64">
        <v>0</v>
      </c>
      <c r="BA1052" s="109" t="s">
        <v>7803</v>
      </c>
      <c r="BB1052" s="64" t="s">
        <v>10450</v>
      </c>
      <c r="BC1052" s="69" t="s">
        <v>10445</v>
      </c>
    </row>
    <row r="1053" spans="1:55" x14ac:dyDescent="0.35">
      <c r="A1053" t="s">
        <v>1319</v>
      </c>
      <c r="B1053">
        <v>30.22</v>
      </c>
      <c r="C1053">
        <v>4.6500000000000004</v>
      </c>
      <c r="D1053" t="s">
        <v>2380</v>
      </c>
      <c r="E1053" t="s">
        <v>2380</v>
      </c>
      <c r="F1053" t="s">
        <v>2380</v>
      </c>
      <c r="G1053" t="s">
        <v>2381</v>
      </c>
      <c r="H1053" t="s">
        <v>2380</v>
      </c>
      <c r="R1053" s="64" t="s">
        <v>10</v>
      </c>
      <c r="S1053" s="64">
        <v>1977</v>
      </c>
      <c r="U1053" s="7" t="str">
        <f t="shared" si="96"/>
        <v>Jul</v>
      </c>
      <c r="V1053" s="10">
        <f t="shared" si="97"/>
        <v>1977</v>
      </c>
      <c r="Y1053" s="10" t="s">
        <v>2380</v>
      </c>
      <c r="Z1053" s="10" t="str">
        <f t="shared" si="99"/>
        <v>No</v>
      </c>
      <c r="AB1053" s="53" t="s">
        <v>11</v>
      </c>
      <c r="AC1053" s="10" t="str">
        <f t="shared" si="100"/>
        <v>tier - 2</v>
      </c>
      <c r="AE1053" t="s">
        <v>11</v>
      </c>
      <c r="AF1053" s="10" t="str">
        <f t="shared" si="101"/>
        <v>tier - 2</v>
      </c>
      <c r="AI1053" t="s">
        <v>13</v>
      </c>
      <c r="AJ1053" t="str">
        <f t="shared" si="98"/>
        <v>R1013</v>
      </c>
      <c r="AS1053" s="110" t="s">
        <v>1319</v>
      </c>
      <c r="AT1053" s="64">
        <v>30.22</v>
      </c>
      <c r="AU1053" s="64">
        <v>4.6500000000000004</v>
      </c>
      <c r="AV1053" s="64" t="s">
        <v>2380</v>
      </c>
      <c r="AW1053" s="64" t="s">
        <v>2380</v>
      </c>
      <c r="AX1053" s="64" t="s">
        <v>2380</v>
      </c>
      <c r="AY1053" s="64" t="s">
        <v>2380</v>
      </c>
      <c r="AZ1053" s="64">
        <v>0</v>
      </c>
      <c r="BA1053" s="109" t="s">
        <v>7476</v>
      </c>
      <c r="BB1053" s="64" t="s">
        <v>10450</v>
      </c>
      <c r="BC1053" s="69" t="s">
        <v>10444</v>
      </c>
    </row>
    <row r="1054" spans="1:55" x14ac:dyDescent="0.35">
      <c r="A1054" t="s">
        <v>1318</v>
      </c>
      <c r="B1054">
        <v>24.29</v>
      </c>
      <c r="C1054">
        <v>9.0500000000000007</v>
      </c>
      <c r="D1054" t="s">
        <v>2380</v>
      </c>
      <c r="E1054" t="s">
        <v>2380</v>
      </c>
      <c r="F1054" t="s">
        <v>2380</v>
      </c>
      <c r="G1054" t="s">
        <v>2381</v>
      </c>
      <c r="H1054" t="s">
        <v>2380</v>
      </c>
      <c r="R1054" s="64" t="s">
        <v>10</v>
      </c>
      <c r="S1054" s="64" t="s">
        <v>31</v>
      </c>
      <c r="U1054" s="7" t="str">
        <f t="shared" si="96"/>
        <v>Jul</v>
      </c>
      <c r="V1054" s="10">
        <f t="shared" si="97"/>
        <v>1983</v>
      </c>
      <c r="Y1054" s="10" t="s">
        <v>2380</v>
      </c>
      <c r="Z1054" s="10" t="str">
        <f t="shared" si="99"/>
        <v>No</v>
      </c>
      <c r="AB1054" s="53" t="s">
        <v>11</v>
      </c>
      <c r="AC1054" s="10" t="str">
        <f t="shared" si="100"/>
        <v>tier - 2</v>
      </c>
      <c r="AE1054" t="s">
        <v>16</v>
      </c>
      <c r="AF1054" s="10" t="str">
        <f t="shared" si="101"/>
        <v>tier - 1</v>
      </c>
      <c r="AI1054" t="s">
        <v>247</v>
      </c>
      <c r="AJ1054" t="str">
        <f t="shared" si="98"/>
        <v>R1024</v>
      </c>
      <c r="AS1054" s="110" t="s">
        <v>1318</v>
      </c>
      <c r="AT1054" s="64">
        <v>24.29</v>
      </c>
      <c r="AU1054" s="64">
        <v>9.0500000000000007</v>
      </c>
      <c r="AV1054" s="64" t="s">
        <v>2380</v>
      </c>
      <c r="AW1054" s="64" t="s">
        <v>2380</v>
      </c>
      <c r="AX1054" s="64" t="s">
        <v>2380</v>
      </c>
      <c r="AY1054" s="64" t="s">
        <v>2380</v>
      </c>
      <c r="AZ1054" s="64">
        <v>0</v>
      </c>
      <c r="BA1054" s="109" t="s">
        <v>7477</v>
      </c>
      <c r="BB1054" s="64" t="s">
        <v>10448</v>
      </c>
      <c r="BC1054" s="69" t="s">
        <v>10446</v>
      </c>
    </row>
    <row r="1055" spans="1:55" x14ac:dyDescent="0.35">
      <c r="A1055" t="s">
        <v>1317</v>
      </c>
      <c r="B1055">
        <v>29.39</v>
      </c>
      <c r="C1055">
        <v>4.5199999999999996</v>
      </c>
      <c r="D1055" t="s">
        <v>2382</v>
      </c>
      <c r="E1055" t="s">
        <v>2380</v>
      </c>
      <c r="F1055" t="s">
        <v>2380</v>
      </c>
      <c r="G1055" t="s">
        <v>2381</v>
      </c>
      <c r="H1055" t="s">
        <v>2380</v>
      </c>
      <c r="R1055" s="64" t="s">
        <v>30</v>
      </c>
      <c r="S1055" s="64">
        <v>1981</v>
      </c>
      <c r="U1055" s="7" t="str">
        <f t="shared" si="96"/>
        <v>Dec</v>
      </c>
      <c r="V1055" s="10">
        <f t="shared" si="97"/>
        <v>1981</v>
      </c>
      <c r="Y1055" s="10" t="s">
        <v>2380</v>
      </c>
      <c r="Z1055" s="10" t="str">
        <f t="shared" si="99"/>
        <v>No</v>
      </c>
      <c r="AB1055" s="53" t="s">
        <v>11</v>
      </c>
      <c r="AC1055" s="10" t="str">
        <f t="shared" si="100"/>
        <v>tier - 2</v>
      </c>
      <c r="AE1055" t="s">
        <v>12</v>
      </c>
      <c r="AF1055" s="10" t="str">
        <f t="shared" si="101"/>
        <v>tier - 3</v>
      </c>
      <c r="AI1055" t="s">
        <v>247</v>
      </c>
      <c r="AJ1055" t="str">
        <f t="shared" si="98"/>
        <v>R1024</v>
      </c>
      <c r="AS1055" s="110" t="s">
        <v>1317</v>
      </c>
      <c r="AT1055" s="64">
        <v>29.39</v>
      </c>
      <c r="AU1055" s="64">
        <v>4.5199999999999996</v>
      </c>
      <c r="AV1055" s="64" t="s">
        <v>2380</v>
      </c>
      <c r="AW1055" s="64" t="s">
        <v>2380</v>
      </c>
      <c r="AX1055" s="64" t="s">
        <v>2383</v>
      </c>
      <c r="AY1055" s="64" t="s">
        <v>2380</v>
      </c>
      <c r="AZ1055" s="64">
        <v>0</v>
      </c>
      <c r="BA1055" s="109" t="s">
        <v>7478</v>
      </c>
      <c r="BB1055" s="64" t="s">
        <v>10450</v>
      </c>
      <c r="BC1055" s="69" t="s">
        <v>10445</v>
      </c>
    </row>
    <row r="1056" spans="1:55" x14ac:dyDescent="0.35">
      <c r="A1056" t="s">
        <v>1316</v>
      </c>
      <c r="B1056">
        <v>25.66</v>
      </c>
      <c r="C1056">
        <v>4.62</v>
      </c>
      <c r="D1056" t="s">
        <v>2382</v>
      </c>
      <c r="E1056" t="s">
        <v>2380</v>
      </c>
      <c r="F1056" t="s">
        <v>2380</v>
      </c>
      <c r="G1056">
        <v>1</v>
      </c>
      <c r="H1056" t="s">
        <v>2380</v>
      </c>
      <c r="R1056" s="64" t="s">
        <v>15</v>
      </c>
      <c r="S1056" s="64">
        <v>1975</v>
      </c>
      <c r="U1056" s="7" t="str">
        <f t="shared" si="96"/>
        <v>Nov</v>
      </c>
      <c r="V1056" s="10">
        <f t="shared" si="97"/>
        <v>1975</v>
      </c>
      <c r="Y1056" s="10" t="s">
        <v>2380</v>
      </c>
      <c r="Z1056" s="10" t="str">
        <f t="shared" si="99"/>
        <v>No</v>
      </c>
      <c r="AB1056" s="53" t="s">
        <v>11</v>
      </c>
      <c r="AC1056" s="10" t="str">
        <f t="shared" si="100"/>
        <v>tier - 2</v>
      </c>
      <c r="AE1056" t="s">
        <v>11</v>
      </c>
      <c r="AF1056" s="10" t="str">
        <f t="shared" si="101"/>
        <v>tier - 2</v>
      </c>
      <c r="AI1056" t="s">
        <v>42</v>
      </c>
      <c r="AJ1056" t="str">
        <f t="shared" si="98"/>
        <v>R1011</v>
      </c>
      <c r="AS1056" s="110" t="s">
        <v>1316</v>
      </c>
      <c r="AT1056" s="64">
        <v>25.66</v>
      </c>
      <c r="AU1056" s="64">
        <v>4.62</v>
      </c>
      <c r="AV1056" s="64" t="s">
        <v>2380</v>
      </c>
      <c r="AW1056" s="64" t="s">
        <v>2380</v>
      </c>
      <c r="AX1056" s="64" t="s">
        <v>2383</v>
      </c>
      <c r="AY1056" s="64" t="s">
        <v>2380</v>
      </c>
      <c r="AZ1056" s="64">
        <v>1</v>
      </c>
      <c r="BA1056" s="109" t="s">
        <v>7091</v>
      </c>
      <c r="BB1056" s="64" t="s">
        <v>10450</v>
      </c>
      <c r="BC1056" s="69" t="s">
        <v>10445</v>
      </c>
    </row>
    <row r="1057" spans="1:55" x14ac:dyDescent="0.35">
      <c r="A1057" t="s">
        <v>1315</v>
      </c>
      <c r="B1057">
        <v>39.11</v>
      </c>
      <c r="C1057">
        <v>5.87</v>
      </c>
      <c r="D1057" t="s">
        <v>2380</v>
      </c>
      <c r="E1057" t="s">
        <v>2380</v>
      </c>
      <c r="F1057" t="s">
        <v>2380</v>
      </c>
      <c r="G1057" t="s">
        <v>2381</v>
      </c>
      <c r="H1057" t="s">
        <v>2380</v>
      </c>
      <c r="R1057" s="64" t="s">
        <v>30</v>
      </c>
      <c r="S1057" s="64" t="s">
        <v>31</v>
      </c>
      <c r="U1057" s="7" t="str">
        <f t="shared" si="96"/>
        <v>Dec</v>
      </c>
      <c r="V1057" s="10">
        <f t="shared" si="97"/>
        <v>1983</v>
      </c>
      <c r="Y1057" s="10" t="s">
        <v>2380</v>
      </c>
      <c r="Z1057" s="10" t="str">
        <f t="shared" si="99"/>
        <v>No</v>
      </c>
      <c r="AB1057" s="53" t="s">
        <v>11</v>
      </c>
      <c r="AC1057" s="10" t="str">
        <f t="shared" si="100"/>
        <v>tier - 2</v>
      </c>
      <c r="AE1057" t="s">
        <v>11</v>
      </c>
      <c r="AF1057" s="10" t="str">
        <f t="shared" si="101"/>
        <v>tier - 2</v>
      </c>
      <c r="AI1057" t="s">
        <v>13</v>
      </c>
      <c r="AJ1057" t="str">
        <f t="shared" si="98"/>
        <v>R1013</v>
      </c>
      <c r="AS1057" s="110" t="s">
        <v>1315</v>
      </c>
      <c r="AT1057" s="64">
        <v>39.11</v>
      </c>
      <c r="AU1057" s="64">
        <v>5.87</v>
      </c>
      <c r="AV1057" s="64" t="s">
        <v>2380</v>
      </c>
      <c r="AW1057" s="64" t="s">
        <v>2380</v>
      </c>
      <c r="AX1057" s="64" t="s">
        <v>2380</v>
      </c>
      <c r="AY1057" s="64" t="s">
        <v>2380</v>
      </c>
      <c r="AZ1057" s="64">
        <v>0</v>
      </c>
      <c r="BA1057" s="109" t="s">
        <v>7479</v>
      </c>
      <c r="BB1057" s="64" t="s">
        <v>10449</v>
      </c>
      <c r="BC1057" s="69" t="s">
        <v>10444</v>
      </c>
    </row>
    <row r="1058" spans="1:55" x14ac:dyDescent="0.35">
      <c r="A1058" t="s">
        <v>1314</v>
      </c>
      <c r="B1058">
        <v>43.78</v>
      </c>
      <c r="C1058">
        <v>5.71</v>
      </c>
      <c r="D1058" t="s">
        <v>2380</v>
      </c>
      <c r="E1058" t="s">
        <v>2380</v>
      </c>
      <c r="F1058" t="s">
        <v>2380</v>
      </c>
      <c r="G1058">
        <v>1</v>
      </c>
      <c r="H1058" t="s">
        <v>2380</v>
      </c>
      <c r="R1058" s="64" t="s">
        <v>35</v>
      </c>
      <c r="S1058" s="64">
        <v>1975</v>
      </c>
      <c r="U1058" s="7" t="str">
        <f t="shared" si="96"/>
        <v>Aug</v>
      </c>
      <c r="V1058" s="10">
        <f t="shared" si="97"/>
        <v>1975</v>
      </c>
      <c r="Y1058" s="10" t="s">
        <v>2380</v>
      </c>
      <c r="Z1058" s="10" t="str">
        <f t="shared" si="99"/>
        <v>No</v>
      </c>
      <c r="AB1058" s="53" t="s">
        <v>11</v>
      </c>
      <c r="AC1058" s="10" t="str">
        <f t="shared" si="100"/>
        <v>tier - 2</v>
      </c>
      <c r="AE1058" t="s">
        <v>12</v>
      </c>
      <c r="AF1058" s="10" t="str">
        <f t="shared" si="101"/>
        <v>tier - 3</v>
      </c>
      <c r="AI1058" t="s">
        <v>42</v>
      </c>
      <c r="AJ1058" t="str">
        <f t="shared" si="98"/>
        <v>R1011</v>
      </c>
      <c r="AS1058" s="110" t="s">
        <v>1314</v>
      </c>
      <c r="AT1058" s="64">
        <v>43.78</v>
      </c>
      <c r="AU1058" s="64">
        <v>5.71</v>
      </c>
      <c r="AV1058" s="64" t="s">
        <v>2380</v>
      </c>
      <c r="AW1058" s="64" t="s">
        <v>2380</v>
      </c>
      <c r="AX1058" s="64" t="s">
        <v>2380</v>
      </c>
      <c r="AY1058" s="64" t="s">
        <v>2380</v>
      </c>
      <c r="AZ1058" s="64">
        <v>1</v>
      </c>
      <c r="BA1058" s="109" t="s">
        <v>8310</v>
      </c>
      <c r="BB1058" s="64" t="s">
        <v>10449</v>
      </c>
      <c r="BC1058" s="69" t="s">
        <v>10444</v>
      </c>
    </row>
    <row r="1059" spans="1:55" x14ac:dyDescent="0.35">
      <c r="A1059" t="s">
        <v>1313</v>
      </c>
      <c r="B1059">
        <v>24.35</v>
      </c>
      <c r="C1059">
        <v>9.08</v>
      </c>
      <c r="D1059" t="s">
        <v>2380</v>
      </c>
      <c r="E1059" t="s">
        <v>2380</v>
      </c>
      <c r="F1059" t="s">
        <v>2380</v>
      </c>
      <c r="G1059" t="s">
        <v>2381</v>
      </c>
      <c r="H1059" t="s">
        <v>2380</v>
      </c>
      <c r="R1059" s="64" t="s">
        <v>35</v>
      </c>
      <c r="S1059" s="64">
        <v>1975</v>
      </c>
      <c r="U1059" s="7" t="str">
        <f t="shared" si="96"/>
        <v>Aug</v>
      </c>
      <c r="V1059" s="10">
        <f t="shared" si="97"/>
        <v>1975</v>
      </c>
      <c r="Y1059" s="10" t="s">
        <v>2380</v>
      </c>
      <c r="Z1059" s="10" t="str">
        <f t="shared" si="99"/>
        <v>No</v>
      </c>
      <c r="AB1059" s="53" t="s">
        <v>11</v>
      </c>
      <c r="AC1059" s="10" t="str">
        <f t="shared" si="100"/>
        <v>tier - 2</v>
      </c>
      <c r="AE1059" t="s">
        <v>12</v>
      </c>
      <c r="AF1059" s="10" t="str">
        <f t="shared" si="101"/>
        <v>tier - 3</v>
      </c>
      <c r="AI1059" t="s">
        <v>42</v>
      </c>
      <c r="AJ1059" t="str">
        <f t="shared" si="98"/>
        <v>R1011</v>
      </c>
      <c r="AS1059" s="110" t="s">
        <v>1313</v>
      </c>
      <c r="AT1059" s="64">
        <v>24.35</v>
      </c>
      <c r="AU1059" s="64">
        <v>9.08</v>
      </c>
      <c r="AV1059" s="64" t="s">
        <v>2380</v>
      </c>
      <c r="AW1059" s="64" t="s">
        <v>2380</v>
      </c>
      <c r="AX1059" s="64" t="s">
        <v>2380</v>
      </c>
      <c r="AY1059" s="64" t="s">
        <v>2380</v>
      </c>
      <c r="AZ1059" s="64">
        <v>0</v>
      </c>
      <c r="BA1059" s="109" t="s">
        <v>7480</v>
      </c>
      <c r="BB1059" s="64" t="s">
        <v>10448</v>
      </c>
      <c r="BC1059" s="69" t="s">
        <v>10446</v>
      </c>
    </row>
    <row r="1060" spans="1:55" x14ac:dyDescent="0.35">
      <c r="A1060" t="s">
        <v>1312</v>
      </c>
      <c r="B1060">
        <v>40.299999999999997</v>
      </c>
      <c r="C1060">
        <v>5.3</v>
      </c>
      <c r="D1060" t="s">
        <v>2382</v>
      </c>
      <c r="E1060" t="s">
        <v>2380</v>
      </c>
      <c r="F1060" t="s">
        <v>2380</v>
      </c>
      <c r="G1060">
        <v>2</v>
      </c>
      <c r="H1060" t="s">
        <v>2380</v>
      </c>
      <c r="R1060" s="64" t="s">
        <v>20</v>
      </c>
      <c r="S1060" s="64">
        <v>1988</v>
      </c>
      <c r="U1060" s="7" t="str">
        <f t="shared" si="96"/>
        <v>Sep</v>
      </c>
      <c r="V1060" s="10">
        <f t="shared" si="97"/>
        <v>1988</v>
      </c>
      <c r="Y1060" s="10" t="s">
        <v>2380</v>
      </c>
      <c r="Z1060" s="10" t="str">
        <f t="shared" si="99"/>
        <v>No</v>
      </c>
      <c r="AB1060" s="53" t="s">
        <v>11</v>
      </c>
      <c r="AC1060" s="10" t="str">
        <f t="shared" si="100"/>
        <v>tier - 2</v>
      </c>
      <c r="AE1060" t="s">
        <v>12</v>
      </c>
      <c r="AF1060" s="10" t="str">
        <f t="shared" si="101"/>
        <v>tier - 3</v>
      </c>
      <c r="AI1060" t="s">
        <v>23</v>
      </c>
      <c r="AJ1060" t="str">
        <f t="shared" si="98"/>
        <v>R1012</v>
      </c>
      <c r="AS1060" s="110" t="s">
        <v>1312</v>
      </c>
      <c r="AT1060" s="64">
        <v>40.299999999999997</v>
      </c>
      <c r="AU1060" s="64">
        <v>5.3</v>
      </c>
      <c r="AV1060" s="64" t="s">
        <v>2380</v>
      </c>
      <c r="AW1060" s="64" t="s">
        <v>2380</v>
      </c>
      <c r="AX1060" s="64" t="s">
        <v>2383</v>
      </c>
      <c r="AY1060" s="64" t="s">
        <v>2380</v>
      </c>
      <c r="AZ1060" s="64">
        <v>2</v>
      </c>
      <c r="BA1060" s="109" t="s">
        <v>6919</v>
      </c>
      <c r="BB1060" s="64" t="s">
        <v>10450</v>
      </c>
      <c r="BC1060" s="69" t="s">
        <v>10444</v>
      </c>
    </row>
    <row r="1061" spans="1:55" x14ac:dyDescent="0.35">
      <c r="A1061" t="s">
        <v>1311</v>
      </c>
      <c r="B1061">
        <v>32.774999999999999</v>
      </c>
      <c r="C1061">
        <v>11.76</v>
      </c>
      <c r="D1061" t="s">
        <v>2382</v>
      </c>
      <c r="E1061" t="s">
        <v>2380</v>
      </c>
      <c r="F1061" t="s">
        <v>2380</v>
      </c>
      <c r="G1061" t="s">
        <v>2381</v>
      </c>
      <c r="H1061" t="s">
        <v>2380</v>
      </c>
      <c r="R1061" s="64" t="s">
        <v>20</v>
      </c>
      <c r="S1061" s="64">
        <v>1975</v>
      </c>
      <c r="U1061" s="7" t="str">
        <f t="shared" si="96"/>
        <v>Sep</v>
      </c>
      <c r="V1061" s="10">
        <f t="shared" si="97"/>
        <v>1975</v>
      </c>
      <c r="Y1061" s="10" t="s">
        <v>2380</v>
      </c>
      <c r="Z1061" s="10" t="str">
        <f t="shared" si="99"/>
        <v>No</v>
      </c>
      <c r="AB1061" s="53" t="s">
        <v>11</v>
      </c>
      <c r="AC1061" s="10" t="str">
        <f t="shared" si="100"/>
        <v>tier - 2</v>
      </c>
      <c r="AE1061" t="s">
        <v>16</v>
      </c>
      <c r="AF1061" s="10" t="str">
        <f t="shared" si="101"/>
        <v>tier - 1</v>
      </c>
      <c r="AI1061" t="s">
        <v>13</v>
      </c>
      <c r="AJ1061" t="str">
        <f t="shared" si="98"/>
        <v>R1013</v>
      </c>
      <c r="AS1061" s="110" t="s">
        <v>1311</v>
      </c>
      <c r="AT1061" s="64">
        <v>32.774999999999999</v>
      </c>
      <c r="AU1061" s="64">
        <v>11.76</v>
      </c>
      <c r="AV1061" s="64" t="s">
        <v>2380</v>
      </c>
      <c r="AW1061" s="64" t="s">
        <v>2380</v>
      </c>
      <c r="AX1061" s="64" t="s">
        <v>2383</v>
      </c>
      <c r="AY1061" s="64" t="s">
        <v>2380</v>
      </c>
      <c r="AZ1061" s="64">
        <v>0</v>
      </c>
      <c r="BA1061" s="109" t="s">
        <v>7481</v>
      </c>
      <c r="BB1061" s="64" t="s">
        <v>10448</v>
      </c>
      <c r="BC1061" s="69" t="s">
        <v>10444</v>
      </c>
    </row>
    <row r="1062" spans="1:55" x14ac:dyDescent="0.35">
      <c r="A1062" t="s">
        <v>1310</v>
      </c>
      <c r="B1062">
        <v>39.6</v>
      </c>
      <c r="C1062">
        <v>5.1100000000000003</v>
      </c>
      <c r="D1062" t="s">
        <v>2382</v>
      </c>
      <c r="E1062" t="s">
        <v>2380</v>
      </c>
      <c r="F1062" t="s">
        <v>2380</v>
      </c>
      <c r="G1062">
        <v>2</v>
      </c>
      <c r="H1062" t="s">
        <v>2380</v>
      </c>
      <c r="R1062" s="64" t="s">
        <v>30</v>
      </c>
      <c r="S1062" s="64">
        <v>1982</v>
      </c>
      <c r="U1062" s="7" t="str">
        <f t="shared" si="96"/>
        <v>Dec</v>
      </c>
      <c r="V1062" s="10">
        <f t="shared" si="97"/>
        <v>1982</v>
      </c>
      <c r="Y1062" s="10" t="s">
        <v>2380</v>
      </c>
      <c r="Z1062" s="10" t="str">
        <f t="shared" si="99"/>
        <v>No</v>
      </c>
      <c r="AB1062" s="53" t="s">
        <v>11</v>
      </c>
      <c r="AC1062" s="10" t="str">
        <f t="shared" si="100"/>
        <v>tier - 2</v>
      </c>
      <c r="AE1062" t="s">
        <v>11</v>
      </c>
      <c r="AF1062" s="10" t="str">
        <f t="shared" si="101"/>
        <v>tier - 2</v>
      </c>
      <c r="AI1062" t="s">
        <v>300</v>
      </c>
      <c r="AJ1062" t="str">
        <f t="shared" si="98"/>
        <v>R1021</v>
      </c>
      <c r="AS1062" s="110" t="s">
        <v>1310</v>
      </c>
      <c r="AT1062" s="64">
        <v>39.6</v>
      </c>
      <c r="AU1062" s="64">
        <v>5.1100000000000003</v>
      </c>
      <c r="AV1062" s="64" t="s">
        <v>2380</v>
      </c>
      <c r="AW1062" s="64" t="s">
        <v>2380</v>
      </c>
      <c r="AX1062" s="64" t="s">
        <v>2383</v>
      </c>
      <c r="AY1062" s="64" t="s">
        <v>2380</v>
      </c>
      <c r="AZ1062" s="64">
        <v>2</v>
      </c>
      <c r="BA1062" s="109" t="s">
        <v>7482</v>
      </c>
      <c r="BB1062" s="64" t="s">
        <v>10450</v>
      </c>
      <c r="BC1062" s="69" t="s">
        <v>10444</v>
      </c>
    </row>
    <row r="1063" spans="1:55" x14ac:dyDescent="0.35">
      <c r="A1063" t="s">
        <v>1309</v>
      </c>
      <c r="B1063">
        <v>30.97</v>
      </c>
      <c r="C1063">
        <v>5.54</v>
      </c>
      <c r="D1063" t="s">
        <v>2380</v>
      </c>
      <c r="E1063" t="s">
        <v>2380</v>
      </c>
      <c r="F1063" t="s">
        <v>2380</v>
      </c>
      <c r="G1063">
        <v>2</v>
      </c>
      <c r="H1063" t="s">
        <v>2380</v>
      </c>
      <c r="R1063" s="64" t="s">
        <v>15</v>
      </c>
      <c r="S1063" s="64">
        <v>1987</v>
      </c>
      <c r="U1063" s="7" t="str">
        <f t="shared" si="96"/>
        <v>Nov</v>
      </c>
      <c r="V1063" s="10">
        <f t="shared" si="97"/>
        <v>1987</v>
      </c>
      <c r="Y1063" s="10" t="s">
        <v>2380</v>
      </c>
      <c r="Z1063" s="10" t="str">
        <f t="shared" si="99"/>
        <v>No</v>
      </c>
      <c r="AB1063" s="53" t="s">
        <v>11</v>
      </c>
      <c r="AC1063" s="10" t="str">
        <f t="shared" si="100"/>
        <v>tier - 2</v>
      </c>
      <c r="AE1063" t="s">
        <v>16</v>
      </c>
      <c r="AF1063" s="10" t="str">
        <f t="shared" si="101"/>
        <v>tier - 1</v>
      </c>
      <c r="AI1063" t="s">
        <v>300</v>
      </c>
      <c r="AJ1063" t="str">
        <f t="shared" si="98"/>
        <v>R1021</v>
      </c>
      <c r="AS1063" s="110" t="s">
        <v>1309</v>
      </c>
      <c r="AT1063" s="64">
        <v>30.97</v>
      </c>
      <c r="AU1063" s="64">
        <v>5.54</v>
      </c>
      <c r="AV1063" s="64" t="s">
        <v>2380</v>
      </c>
      <c r="AW1063" s="64" t="s">
        <v>2380</v>
      </c>
      <c r="AX1063" s="64" t="s">
        <v>2380</v>
      </c>
      <c r="AY1063" s="64" t="s">
        <v>2380</v>
      </c>
      <c r="AZ1063" s="64">
        <v>2</v>
      </c>
      <c r="BA1063" s="109" t="s">
        <v>7483</v>
      </c>
      <c r="BB1063" s="64" t="s">
        <v>10450</v>
      </c>
      <c r="BC1063" s="69" t="s">
        <v>10444</v>
      </c>
    </row>
    <row r="1064" spans="1:55" x14ac:dyDescent="0.35">
      <c r="A1064" t="s">
        <v>1308</v>
      </c>
      <c r="B1064">
        <v>27.645</v>
      </c>
      <c r="C1064">
        <v>8.8699999999999992</v>
      </c>
      <c r="D1064" t="s">
        <v>2382</v>
      </c>
      <c r="E1064" t="s">
        <v>2380</v>
      </c>
      <c r="F1064" t="s">
        <v>2380</v>
      </c>
      <c r="G1064" t="s">
        <v>2381</v>
      </c>
      <c r="H1064" t="s">
        <v>2380</v>
      </c>
      <c r="R1064" s="64" t="s">
        <v>30</v>
      </c>
      <c r="S1064" s="64">
        <v>1983</v>
      </c>
      <c r="U1064" s="7" t="str">
        <f t="shared" si="96"/>
        <v>Dec</v>
      </c>
      <c r="V1064" s="10">
        <f t="shared" si="97"/>
        <v>1983</v>
      </c>
      <c r="Y1064" s="10" t="s">
        <v>2380</v>
      </c>
      <c r="Z1064" s="10" t="str">
        <f t="shared" si="99"/>
        <v>No</v>
      </c>
      <c r="AB1064" s="53" t="s">
        <v>11</v>
      </c>
      <c r="AC1064" s="10" t="str">
        <f t="shared" si="100"/>
        <v>tier - 2</v>
      </c>
      <c r="AE1064" t="s">
        <v>16</v>
      </c>
      <c r="AF1064" s="10" t="str">
        <f t="shared" si="101"/>
        <v>tier - 1</v>
      </c>
      <c r="AI1064" t="s">
        <v>13</v>
      </c>
      <c r="AJ1064" t="str">
        <f t="shared" si="98"/>
        <v>R1013</v>
      </c>
      <c r="AS1064" s="110" t="s">
        <v>1308</v>
      </c>
      <c r="AT1064" s="64">
        <v>27.645</v>
      </c>
      <c r="AU1064" s="64">
        <v>8.8699999999999992</v>
      </c>
      <c r="AV1064" s="64" t="s">
        <v>2380</v>
      </c>
      <c r="AW1064" s="64" t="s">
        <v>2380</v>
      </c>
      <c r="AX1064" s="64" t="s">
        <v>2383</v>
      </c>
      <c r="AY1064" s="64" t="s">
        <v>2380</v>
      </c>
      <c r="AZ1064" s="64">
        <v>0</v>
      </c>
      <c r="BA1064" s="109" t="s">
        <v>7484</v>
      </c>
      <c r="BB1064" s="64" t="s">
        <v>10448</v>
      </c>
      <c r="BC1064" s="69" t="s">
        <v>10445</v>
      </c>
    </row>
    <row r="1065" spans="1:55" x14ac:dyDescent="0.35">
      <c r="A1065" t="s">
        <v>1307</v>
      </c>
      <c r="B1065">
        <v>34.43</v>
      </c>
      <c r="C1065">
        <v>5.96</v>
      </c>
      <c r="D1065" t="s">
        <v>2382</v>
      </c>
      <c r="E1065" t="s">
        <v>2380</v>
      </c>
      <c r="F1065" t="s">
        <v>2380</v>
      </c>
      <c r="G1065">
        <v>2</v>
      </c>
      <c r="H1065" t="s">
        <v>2380</v>
      </c>
      <c r="R1065" s="64" t="s">
        <v>10</v>
      </c>
      <c r="S1065" s="64">
        <v>1983</v>
      </c>
      <c r="U1065" s="7" t="str">
        <f t="shared" si="96"/>
        <v>Jul</v>
      </c>
      <c r="V1065" s="10">
        <f t="shared" si="97"/>
        <v>1983</v>
      </c>
      <c r="Y1065" s="10" t="s">
        <v>2380</v>
      </c>
      <c r="Z1065" s="10" t="str">
        <f t="shared" si="99"/>
        <v>No</v>
      </c>
      <c r="AB1065" s="53" t="s">
        <v>11</v>
      </c>
      <c r="AC1065" s="10" t="str">
        <f t="shared" si="100"/>
        <v>tier - 2</v>
      </c>
      <c r="AE1065" t="s">
        <v>12</v>
      </c>
      <c r="AF1065" s="10" t="str">
        <f t="shared" si="101"/>
        <v>tier - 3</v>
      </c>
      <c r="AI1065" t="s">
        <v>13</v>
      </c>
      <c r="AJ1065" t="str">
        <f t="shared" si="98"/>
        <v>R1013</v>
      </c>
      <c r="AS1065" s="110" t="s">
        <v>1307</v>
      </c>
      <c r="AT1065" s="64">
        <v>34.43</v>
      </c>
      <c r="AU1065" s="64">
        <v>5.96</v>
      </c>
      <c r="AV1065" s="64" t="s">
        <v>2380</v>
      </c>
      <c r="AW1065" s="64" t="s">
        <v>2380</v>
      </c>
      <c r="AX1065" s="64" t="s">
        <v>2383</v>
      </c>
      <c r="AY1065" s="64" t="s">
        <v>2380</v>
      </c>
      <c r="AZ1065" s="64">
        <v>2</v>
      </c>
      <c r="BA1065" s="109" t="s">
        <v>7485</v>
      </c>
      <c r="BB1065" s="64" t="s">
        <v>10449</v>
      </c>
      <c r="BC1065" s="69" t="s">
        <v>10444</v>
      </c>
    </row>
    <row r="1066" spans="1:55" x14ac:dyDescent="0.35">
      <c r="A1066" t="s">
        <v>1306</v>
      </c>
      <c r="B1066">
        <v>39.6</v>
      </c>
      <c r="C1066">
        <v>4.4400000000000004</v>
      </c>
      <c r="D1066" t="s">
        <v>2382</v>
      </c>
      <c r="E1066" t="s">
        <v>2380</v>
      </c>
      <c r="F1066" t="s">
        <v>2383</v>
      </c>
      <c r="G1066">
        <v>1</v>
      </c>
      <c r="H1066" t="s">
        <v>2380</v>
      </c>
      <c r="R1066" s="64" t="s">
        <v>10</v>
      </c>
      <c r="S1066" s="64">
        <v>1973</v>
      </c>
      <c r="U1066" s="7" t="str">
        <f t="shared" si="96"/>
        <v>Jul</v>
      </c>
      <c r="V1066" s="10">
        <f t="shared" si="97"/>
        <v>1973</v>
      </c>
      <c r="Y1066" s="10" t="s">
        <v>2380</v>
      </c>
      <c r="Z1066" s="10" t="str">
        <f t="shared" si="99"/>
        <v>No</v>
      </c>
      <c r="AB1066" s="53" t="s">
        <v>11</v>
      </c>
      <c r="AC1066" s="10" t="str">
        <f t="shared" si="100"/>
        <v>tier - 2</v>
      </c>
      <c r="AE1066" t="s">
        <v>11</v>
      </c>
      <c r="AF1066" s="10" t="str">
        <f t="shared" si="101"/>
        <v>tier - 2</v>
      </c>
      <c r="AI1066" t="s">
        <v>13</v>
      </c>
      <c r="AJ1066" t="str">
        <f t="shared" si="98"/>
        <v>R1013</v>
      </c>
      <c r="AS1066" s="110" t="s">
        <v>1306</v>
      </c>
      <c r="AT1066" s="64">
        <v>39.6</v>
      </c>
      <c r="AU1066" s="64">
        <v>4.4400000000000004</v>
      </c>
      <c r="AV1066" s="64" t="s">
        <v>2380</v>
      </c>
      <c r="AW1066" s="64" t="s">
        <v>2383</v>
      </c>
      <c r="AX1066" s="64" t="s">
        <v>2383</v>
      </c>
      <c r="AY1066" s="64" t="s">
        <v>2380</v>
      </c>
      <c r="AZ1066" s="64">
        <v>1</v>
      </c>
      <c r="BA1066" s="109" t="s">
        <v>7486</v>
      </c>
      <c r="BB1066" s="64" t="s">
        <v>10450</v>
      </c>
      <c r="BC1066" s="69" t="s">
        <v>10444</v>
      </c>
    </row>
    <row r="1067" spans="1:55" x14ac:dyDescent="0.35">
      <c r="A1067" t="s">
        <v>1305</v>
      </c>
      <c r="B1067">
        <v>22.1</v>
      </c>
      <c r="C1067">
        <v>4.6500000000000004</v>
      </c>
      <c r="D1067" t="s">
        <v>2382</v>
      </c>
      <c r="E1067" t="s">
        <v>2380</v>
      </c>
      <c r="F1067" t="s">
        <v>2380</v>
      </c>
      <c r="G1067">
        <v>2</v>
      </c>
      <c r="H1067" t="s">
        <v>2380</v>
      </c>
      <c r="R1067" s="64" t="s">
        <v>20</v>
      </c>
      <c r="S1067" s="64">
        <v>1977</v>
      </c>
      <c r="U1067" s="7" t="str">
        <f t="shared" si="96"/>
        <v>Sep</v>
      </c>
      <c r="V1067" s="10">
        <f t="shared" si="97"/>
        <v>1977</v>
      </c>
      <c r="Y1067" s="10" t="s">
        <v>2380</v>
      </c>
      <c r="Z1067" s="10" t="str">
        <f t="shared" si="99"/>
        <v>No</v>
      </c>
      <c r="AB1067" s="53" t="s">
        <v>11</v>
      </c>
      <c r="AC1067" s="10" t="str">
        <f t="shared" si="100"/>
        <v>tier - 2</v>
      </c>
      <c r="AE1067" t="s">
        <v>11</v>
      </c>
      <c r="AF1067" s="10" t="str">
        <f t="shared" si="101"/>
        <v>tier - 2</v>
      </c>
      <c r="AI1067" t="s">
        <v>166</v>
      </c>
      <c r="AJ1067" t="str">
        <f t="shared" si="98"/>
        <v>R1019</v>
      </c>
      <c r="AS1067" s="110" t="s">
        <v>1305</v>
      </c>
      <c r="AT1067" s="64">
        <v>22.1</v>
      </c>
      <c r="AU1067" s="64">
        <v>4.6500000000000004</v>
      </c>
      <c r="AV1067" s="64" t="s">
        <v>2380</v>
      </c>
      <c r="AW1067" s="64" t="s">
        <v>2380</v>
      </c>
      <c r="AX1067" s="64" t="s">
        <v>2383</v>
      </c>
      <c r="AY1067" s="64" t="s">
        <v>2380</v>
      </c>
      <c r="AZ1067" s="64">
        <v>2</v>
      </c>
      <c r="BA1067" s="109" t="s">
        <v>7487</v>
      </c>
      <c r="BB1067" s="64" t="s">
        <v>10450</v>
      </c>
      <c r="BC1067" s="69" t="s">
        <v>10446</v>
      </c>
    </row>
    <row r="1068" spans="1:55" x14ac:dyDescent="0.35">
      <c r="A1068" t="s">
        <v>1304</v>
      </c>
      <c r="B1068">
        <v>33.25</v>
      </c>
      <c r="C1068">
        <v>5.64</v>
      </c>
      <c r="D1068" t="s">
        <v>2382</v>
      </c>
      <c r="E1068" t="s">
        <v>2380</v>
      </c>
      <c r="F1068" t="s">
        <v>2383</v>
      </c>
      <c r="G1068">
        <v>1</v>
      </c>
      <c r="H1068" t="s">
        <v>2380</v>
      </c>
      <c r="R1068" s="64" t="s">
        <v>15</v>
      </c>
      <c r="S1068" s="64">
        <v>1977</v>
      </c>
      <c r="U1068" s="7" t="str">
        <f t="shared" si="96"/>
        <v>Nov</v>
      </c>
      <c r="V1068" s="10">
        <f t="shared" si="97"/>
        <v>1977</v>
      </c>
      <c r="Y1068" s="10" t="s">
        <v>2380</v>
      </c>
      <c r="Z1068" s="10" t="str">
        <f t="shared" si="99"/>
        <v>No</v>
      </c>
      <c r="AB1068" s="53" t="s">
        <v>11</v>
      </c>
      <c r="AC1068" s="10" t="str">
        <f t="shared" si="100"/>
        <v>tier - 2</v>
      </c>
      <c r="AE1068" t="s">
        <v>16</v>
      </c>
      <c r="AF1068" s="10" t="str">
        <f t="shared" si="101"/>
        <v>tier - 1</v>
      </c>
      <c r="AI1068" t="s">
        <v>168</v>
      </c>
      <c r="AJ1068" t="str">
        <f t="shared" si="98"/>
        <v>R1016</v>
      </c>
      <c r="AS1068" s="110" t="s">
        <v>1304</v>
      </c>
      <c r="AT1068" s="64">
        <v>33.25</v>
      </c>
      <c r="AU1068" s="64">
        <v>5.64</v>
      </c>
      <c r="AV1068" s="64" t="s">
        <v>2380</v>
      </c>
      <c r="AW1068" s="64" t="s">
        <v>2383</v>
      </c>
      <c r="AX1068" s="64" t="s">
        <v>2383</v>
      </c>
      <c r="AY1068" s="64" t="s">
        <v>2380</v>
      </c>
      <c r="AZ1068" s="64">
        <v>1</v>
      </c>
      <c r="BA1068" s="109" t="s">
        <v>7488</v>
      </c>
      <c r="BB1068" s="64" t="s">
        <v>10450</v>
      </c>
      <c r="BC1068" s="69" t="s">
        <v>10444</v>
      </c>
    </row>
    <row r="1069" spans="1:55" x14ac:dyDescent="0.35">
      <c r="A1069" t="s">
        <v>1303</v>
      </c>
      <c r="B1069">
        <v>33.33</v>
      </c>
      <c r="C1069">
        <v>10.19</v>
      </c>
      <c r="D1069" t="s">
        <v>2380</v>
      </c>
      <c r="E1069" t="s">
        <v>2380</v>
      </c>
      <c r="F1069" t="s">
        <v>2380</v>
      </c>
      <c r="G1069" t="s">
        <v>2381</v>
      </c>
      <c r="H1069" t="s">
        <v>2380</v>
      </c>
      <c r="R1069" s="64" t="s">
        <v>37</v>
      </c>
      <c r="S1069" s="64">
        <v>1977</v>
      </c>
      <c r="U1069" s="7" t="str">
        <f t="shared" si="96"/>
        <v>Oct</v>
      </c>
      <c r="V1069" s="10">
        <f t="shared" si="97"/>
        <v>1977</v>
      </c>
      <c r="Y1069" s="10" t="s">
        <v>2380</v>
      </c>
      <c r="Z1069" s="10" t="str">
        <f t="shared" si="99"/>
        <v>No</v>
      </c>
      <c r="AB1069" s="53" t="s">
        <v>11</v>
      </c>
      <c r="AC1069" s="10" t="str">
        <f t="shared" si="100"/>
        <v>tier - 2</v>
      </c>
      <c r="AE1069" t="s">
        <v>12</v>
      </c>
      <c r="AF1069" s="10" t="str">
        <f t="shared" si="101"/>
        <v>tier - 3</v>
      </c>
      <c r="AI1069" t="s">
        <v>13</v>
      </c>
      <c r="AJ1069" t="str">
        <f t="shared" si="98"/>
        <v>R1013</v>
      </c>
      <c r="AS1069" s="110" t="s">
        <v>1303</v>
      </c>
      <c r="AT1069" s="64">
        <v>33.33</v>
      </c>
      <c r="AU1069" s="64">
        <v>10.19</v>
      </c>
      <c r="AV1069" s="64" t="s">
        <v>2380</v>
      </c>
      <c r="AW1069" s="64" t="s">
        <v>2380</v>
      </c>
      <c r="AX1069" s="64" t="s">
        <v>2380</v>
      </c>
      <c r="AY1069" s="64" t="s">
        <v>2380</v>
      </c>
      <c r="AZ1069" s="64">
        <v>0</v>
      </c>
      <c r="BA1069" s="109" t="s">
        <v>5304</v>
      </c>
      <c r="BB1069" s="64" t="s">
        <v>10448</v>
      </c>
      <c r="BC1069" s="69" t="s">
        <v>10444</v>
      </c>
    </row>
    <row r="1070" spans="1:55" x14ac:dyDescent="0.35">
      <c r="A1070" t="s">
        <v>1302</v>
      </c>
      <c r="B1070">
        <v>30.5</v>
      </c>
      <c r="C1070">
        <v>10.79</v>
      </c>
      <c r="D1070" t="s">
        <v>2380</v>
      </c>
      <c r="E1070" t="s">
        <v>2380</v>
      </c>
      <c r="F1070" t="s">
        <v>2380</v>
      </c>
      <c r="G1070" t="s">
        <v>2381</v>
      </c>
      <c r="H1070" t="s">
        <v>2380</v>
      </c>
      <c r="R1070" s="64" t="s">
        <v>10</v>
      </c>
      <c r="S1070" s="64">
        <v>1979</v>
      </c>
      <c r="U1070" s="7" t="str">
        <f t="shared" si="96"/>
        <v>Jul</v>
      </c>
      <c r="V1070" s="10">
        <f t="shared" si="97"/>
        <v>1979</v>
      </c>
      <c r="Y1070" s="10" t="s">
        <v>2380</v>
      </c>
      <c r="Z1070" s="10" t="str">
        <f t="shared" si="99"/>
        <v>No</v>
      </c>
      <c r="AB1070" s="53" t="s">
        <v>11</v>
      </c>
      <c r="AC1070" s="10" t="str">
        <f t="shared" si="100"/>
        <v>tier - 2</v>
      </c>
      <c r="AE1070" t="s">
        <v>16</v>
      </c>
      <c r="AF1070" s="10" t="str">
        <f t="shared" si="101"/>
        <v>tier - 1</v>
      </c>
      <c r="AI1070" t="s">
        <v>276</v>
      </c>
      <c r="AJ1070" t="str">
        <f t="shared" si="98"/>
        <v>R1014</v>
      </c>
      <c r="AS1070" s="110" t="s">
        <v>1302</v>
      </c>
      <c r="AT1070" s="64">
        <v>30.5</v>
      </c>
      <c r="AU1070" s="64">
        <v>10.79</v>
      </c>
      <c r="AV1070" s="64" t="s">
        <v>2380</v>
      </c>
      <c r="AW1070" s="64" t="s">
        <v>2380</v>
      </c>
      <c r="AX1070" s="64" t="s">
        <v>2380</v>
      </c>
      <c r="AY1070" s="64" t="s">
        <v>2380</v>
      </c>
      <c r="AZ1070" s="64">
        <v>0</v>
      </c>
      <c r="BA1070" s="109" t="s">
        <v>7489</v>
      </c>
      <c r="BB1070" s="64" t="s">
        <v>10448</v>
      </c>
      <c r="BC1070" s="69" t="s">
        <v>10444</v>
      </c>
    </row>
    <row r="1071" spans="1:55" x14ac:dyDescent="0.35">
      <c r="A1071" t="s">
        <v>1301</v>
      </c>
      <c r="B1071">
        <v>30.3</v>
      </c>
      <c r="C1071">
        <v>4.24</v>
      </c>
      <c r="D1071" t="s">
        <v>2380</v>
      </c>
      <c r="E1071" t="s">
        <v>2380</v>
      </c>
      <c r="F1071" t="s">
        <v>2380</v>
      </c>
      <c r="G1071" t="s">
        <v>2381</v>
      </c>
      <c r="H1071" t="s">
        <v>2380</v>
      </c>
      <c r="R1071" s="64" t="s">
        <v>20</v>
      </c>
      <c r="S1071" s="64">
        <v>1977</v>
      </c>
      <c r="U1071" s="7" t="str">
        <f t="shared" si="96"/>
        <v>Sep</v>
      </c>
      <c r="V1071" s="10">
        <f t="shared" si="97"/>
        <v>1977</v>
      </c>
      <c r="Y1071" s="10" t="s">
        <v>2380</v>
      </c>
      <c r="Z1071" s="10" t="str">
        <f t="shared" si="99"/>
        <v>No</v>
      </c>
      <c r="AB1071" s="53" t="s">
        <v>11</v>
      </c>
      <c r="AC1071" s="10" t="str">
        <f t="shared" si="100"/>
        <v>tier - 2</v>
      </c>
      <c r="AE1071" t="s">
        <v>16</v>
      </c>
      <c r="AF1071" s="10" t="str">
        <f t="shared" si="101"/>
        <v>tier - 1</v>
      </c>
      <c r="AI1071" t="s">
        <v>42</v>
      </c>
      <c r="AJ1071" t="str">
        <f t="shared" si="98"/>
        <v>R1011</v>
      </c>
      <c r="AS1071" s="110" t="s">
        <v>1301</v>
      </c>
      <c r="AT1071" s="64">
        <v>30.3</v>
      </c>
      <c r="AU1071" s="64">
        <v>4.24</v>
      </c>
      <c r="AV1071" s="64" t="s">
        <v>2380</v>
      </c>
      <c r="AW1071" s="64" t="s">
        <v>2380</v>
      </c>
      <c r="AX1071" s="64" t="s">
        <v>2380</v>
      </c>
      <c r="AY1071" s="64" t="s">
        <v>2380</v>
      </c>
      <c r="AZ1071" s="64">
        <v>0</v>
      </c>
      <c r="BA1071" s="109" t="s">
        <v>7490</v>
      </c>
      <c r="BB1071" s="64" t="s">
        <v>10450</v>
      </c>
      <c r="BC1071" s="69" t="s">
        <v>10444</v>
      </c>
    </row>
    <row r="1072" spans="1:55" x14ac:dyDescent="0.35">
      <c r="A1072" t="s">
        <v>1300</v>
      </c>
      <c r="B1072">
        <v>26.22</v>
      </c>
      <c r="C1072">
        <v>5.83</v>
      </c>
      <c r="D1072" t="s">
        <v>2380</v>
      </c>
      <c r="E1072" t="s">
        <v>2380</v>
      </c>
      <c r="F1072" t="s">
        <v>2380</v>
      </c>
      <c r="G1072">
        <v>2</v>
      </c>
      <c r="H1072" t="s">
        <v>2380</v>
      </c>
      <c r="R1072" s="64" t="s">
        <v>35</v>
      </c>
      <c r="S1072" s="64">
        <v>1975</v>
      </c>
      <c r="U1072" s="7" t="str">
        <f t="shared" si="96"/>
        <v>Aug</v>
      </c>
      <c r="V1072" s="10">
        <f t="shared" si="97"/>
        <v>1975</v>
      </c>
      <c r="Y1072" s="10" t="s">
        <v>2380</v>
      </c>
      <c r="Z1072" s="10" t="str">
        <f t="shared" si="99"/>
        <v>No</v>
      </c>
      <c r="AB1072" s="53" t="s">
        <v>12</v>
      </c>
      <c r="AC1072" s="10" t="str">
        <f t="shared" si="100"/>
        <v>tier - 3</v>
      </c>
      <c r="AE1072" t="s">
        <v>11</v>
      </c>
      <c r="AF1072" s="10" t="str">
        <f t="shared" si="101"/>
        <v>tier - 2</v>
      </c>
      <c r="AI1072" t="s">
        <v>356</v>
      </c>
      <c r="AJ1072" t="str">
        <f t="shared" si="98"/>
        <v>R1017</v>
      </c>
      <c r="AS1072" s="110" t="s">
        <v>1300</v>
      </c>
      <c r="AT1072" s="64">
        <v>26.22</v>
      </c>
      <c r="AU1072" s="64">
        <v>5.83</v>
      </c>
      <c r="AV1072" s="64" t="s">
        <v>2380</v>
      </c>
      <c r="AW1072" s="64" t="s">
        <v>2380</v>
      </c>
      <c r="AX1072" s="64" t="s">
        <v>2380</v>
      </c>
      <c r="AY1072" s="64" t="s">
        <v>2380</v>
      </c>
      <c r="AZ1072" s="64">
        <v>2</v>
      </c>
      <c r="BA1072" s="109" t="s">
        <v>7030</v>
      </c>
      <c r="BB1072" s="64" t="s">
        <v>10449</v>
      </c>
      <c r="BC1072" s="69" t="s">
        <v>10445</v>
      </c>
    </row>
    <row r="1073" spans="1:55" x14ac:dyDescent="0.35">
      <c r="A1073" t="s">
        <v>1299</v>
      </c>
      <c r="B1073">
        <v>29.99</v>
      </c>
      <c r="C1073">
        <v>11.85</v>
      </c>
      <c r="D1073" t="s">
        <v>2380</v>
      </c>
      <c r="E1073" t="s">
        <v>2380</v>
      </c>
      <c r="F1073" t="s">
        <v>2380</v>
      </c>
      <c r="G1073" t="s">
        <v>2381</v>
      </c>
      <c r="H1073" t="s">
        <v>2380</v>
      </c>
      <c r="R1073" s="64" t="s">
        <v>37</v>
      </c>
      <c r="S1073" s="64">
        <v>1965</v>
      </c>
      <c r="U1073" s="7" t="str">
        <f t="shared" si="96"/>
        <v>Oct</v>
      </c>
      <c r="V1073" s="10">
        <f t="shared" si="97"/>
        <v>1965</v>
      </c>
      <c r="Y1073" s="10" t="s">
        <v>2380</v>
      </c>
      <c r="Z1073" s="10" t="str">
        <f t="shared" si="99"/>
        <v>No</v>
      </c>
      <c r="AB1073" s="53" t="s">
        <v>11</v>
      </c>
      <c r="AC1073" s="10" t="str">
        <f t="shared" si="100"/>
        <v>tier - 2</v>
      </c>
      <c r="AE1073" t="s">
        <v>11</v>
      </c>
      <c r="AF1073" s="10" t="str">
        <f t="shared" si="101"/>
        <v>tier - 2</v>
      </c>
      <c r="AI1073" t="s">
        <v>23</v>
      </c>
      <c r="AJ1073" t="str">
        <f t="shared" si="98"/>
        <v>R1012</v>
      </c>
      <c r="AS1073" s="110" t="s">
        <v>1299</v>
      </c>
      <c r="AT1073" s="64">
        <v>29.99</v>
      </c>
      <c r="AU1073" s="64">
        <v>11.85</v>
      </c>
      <c r="AV1073" s="64" t="s">
        <v>2380</v>
      </c>
      <c r="AW1073" s="64" t="s">
        <v>2380</v>
      </c>
      <c r="AX1073" s="64" t="s">
        <v>2380</v>
      </c>
      <c r="AY1073" s="64" t="s">
        <v>2380</v>
      </c>
      <c r="AZ1073" s="64">
        <v>0</v>
      </c>
      <c r="BA1073" s="109" t="s">
        <v>8311</v>
      </c>
      <c r="BB1073" s="64" t="s">
        <v>10448</v>
      </c>
      <c r="BC1073" s="69" t="s">
        <v>10445</v>
      </c>
    </row>
    <row r="1074" spans="1:55" x14ac:dyDescent="0.35">
      <c r="A1074" t="s">
        <v>1298</v>
      </c>
      <c r="B1074">
        <v>36.380000000000003</v>
      </c>
      <c r="C1074">
        <v>5.98</v>
      </c>
      <c r="D1074" t="s">
        <v>2380</v>
      </c>
      <c r="E1074" t="s">
        <v>2380</v>
      </c>
      <c r="F1074" t="s">
        <v>2380</v>
      </c>
      <c r="G1074">
        <v>1</v>
      </c>
      <c r="H1074" t="s">
        <v>2380</v>
      </c>
      <c r="R1074" s="64" t="s">
        <v>35</v>
      </c>
      <c r="S1074" s="64">
        <v>1969</v>
      </c>
      <c r="U1074" s="7" t="str">
        <f t="shared" si="96"/>
        <v>Aug</v>
      </c>
      <c r="V1074" s="10">
        <f t="shared" si="97"/>
        <v>1969</v>
      </c>
      <c r="Y1074" s="10" t="s">
        <v>2380</v>
      </c>
      <c r="Z1074" s="10" t="str">
        <f t="shared" si="99"/>
        <v>No</v>
      </c>
      <c r="AB1074" s="53" t="s">
        <v>16</v>
      </c>
      <c r="AC1074" s="10" t="str">
        <f t="shared" si="100"/>
        <v>tier - 1</v>
      </c>
      <c r="AE1074" t="s">
        <v>11</v>
      </c>
      <c r="AF1074" s="10" t="str">
        <f t="shared" si="101"/>
        <v>tier - 2</v>
      </c>
      <c r="AI1074" t="s">
        <v>13</v>
      </c>
      <c r="AJ1074" t="str">
        <f t="shared" si="98"/>
        <v>R1013</v>
      </c>
      <c r="AS1074" s="110" t="s">
        <v>1298</v>
      </c>
      <c r="AT1074" s="64">
        <v>36.380000000000003</v>
      </c>
      <c r="AU1074" s="64">
        <v>5.98</v>
      </c>
      <c r="AV1074" s="64" t="s">
        <v>2380</v>
      </c>
      <c r="AW1074" s="64" t="s">
        <v>2380</v>
      </c>
      <c r="AX1074" s="64" t="s">
        <v>2380</v>
      </c>
      <c r="AY1074" s="64" t="s">
        <v>2380</v>
      </c>
      <c r="AZ1074" s="64">
        <v>1</v>
      </c>
      <c r="BA1074" s="109" t="s">
        <v>7491</v>
      </c>
      <c r="BB1074" s="64" t="s">
        <v>10449</v>
      </c>
      <c r="BC1074" s="69" t="s">
        <v>10444</v>
      </c>
    </row>
    <row r="1075" spans="1:55" x14ac:dyDescent="0.35">
      <c r="A1075" t="s">
        <v>1297</v>
      </c>
      <c r="B1075">
        <v>31.16</v>
      </c>
      <c r="C1075">
        <v>4.26</v>
      </c>
      <c r="D1075" t="s">
        <v>2382</v>
      </c>
      <c r="E1075" t="s">
        <v>2380</v>
      </c>
      <c r="F1075" t="s">
        <v>2383</v>
      </c>
      <c r="G1075">
        <v>1</v>
      </c>
      <c r="H1075" t="s">
        <v>2380</v>
      </c>
      <c r="R1075" s="64" t="s">
        <v>35</v>
      </c>
      <c r="S1075" s="64">
        <v>1974</v>
      </c>
      <c r="U1075" s="7" t="str">
        <f t="shared" si="96"/>
        <v>Aug</v>
      </c>
      <c r="V1075" s="10">
        <f t="shared" si="97"/>
        <v>1974</v>
      </c>
      <c r="Y1075" s="10" t="s">
        <v>2380</v>
      </c>
      <c r="Z1075" s="10" t="str">
        <f t="shared" si="99"/>
        <v>No</v>
      </c>
      <c r="AB1075" s="53" t="s">
        <v>11</v>
      </c>
      <c r="AC1075" s="10" t="str">
        <f t="shared" si="100"/>
        <v>tier - 2</v>
      </c>
      <c r="AE1075" t="s">
        <v>12</v>
      </c>
      <c r="AF1075" s="10" t="str">
        <f t="shared" si="101"/>
        <v>tier - 3</v>
      </c>
      <c r="AI1075" t="s">
        <v>23</v>
      </c>
      <c r="AJ1075" t="str">
        <f t="shared" si="98"/>
        <v>R1012</v>
      </c>
      <c r="AS1075" s="110" t="s">
        <v>1297</v>
      </c>
      <c r="AT1075" s="64">
        <v>31.16</v>
      </c>
      <c r="AU1075" s="64">
        <v>4.26</v>
      </c>
      <c r="AV1075" s="64" t="s">
        <v>2380</v>
      </c>
      <c r="AW1075" s="64" t="s">
        <v>2383</v>
      </c>
      <c r="AX1075" s="64" t="s">
        <v>2383</v>
      </c>
      <c r="AY1075" s="64" t="s">
        <v>2380</v>
      </c>
      <c r="AZ1075" s="64">
        <v>1</v>
      </c>
      <c r="BA1075" s="109" t="s">
        <v>6868</v>
      </c>
      <c r="BB1075" s="64" t="s">
        <v>10450</v>
      </c>
      <c r="BC1075" s="69" t="s">
        <v>10444</v>
      </c>
    </row>
    <row r="1076" spans="1:55" x14ac:dyDescent="0.35">
      <c r="A1076" t="s">
        <v>1296</v>
      </c>
      <c r="B1076">
        <v>25.55</v>
      </c>
      <c r="C1076">
        <v>4.96</v>
      </c>
      <c r="D1076" t="s">
        <v>2382</v>
      </c>
      <c r="E1076" t="s">
        <v>2380</v>
      </c>
      <c r="F1076" t="s">
        <v>2380</v>
      </c>
      <c r="G1076">
        <v>1</v>
      </c>
      <c r="H1076" t="s">
        <v>2380</v>
      </c>
      <c r="R1076" s="64" t="s">
        <v>37</v>
      </c>
      <c r="S1076" s="64">
        <v>1973</v>
      </c>
      <c r="U1076" s="7" t="str">
        <f t="shared" si="96"/>
        <v>Oct</v>
      </c>
      <c r="V1076" s="10">
        <f t="shared" si="97"/>
        <v>1973</v>
      </c>
      <c r="Y1076" s="10" t="s">
        <v>2380</v>
      </c>
      <c r="Z1076" s="10" t="str">
        <f t="shared" si="99"/>
        <v>No</v>
      </c>
      <c r="AB1076" s="53" t="s">
        <v>11</v>
      </c>
      <c r="AC1076" s="10" t="str">
        <f t="shared" si="100"/>
        <v>tier - 2</v>
      </c>
      <c r="AE1076" t="s">
        <v>11</v>
      </c>
      <c r="AF1076" s="10" t="str">
        <f t="shared" si="101"/>
        <v>tier - 2</v>
      </c>
      <c r="AI1076" t="s">
        <v>356</v>
      </c>
      <c r="AJ1076" t="str">
        <f t="shared" si="98"/>
        <v>R1017</v>
      </c>
      <c r="AS1076" s="110" t="s">
        <v>1296</v>
      </c>
      <c r="AT1076" s="64">
        <v>25.55</v>
      </c>
      <c r="AU1076" s="64">
        <v>4.96</v>
      </c>
      <c r="AV1076" s="64" t="s">
        <v>2380</v>
      </c>
      <c r="AW1076" s="64" t="s">
        <v>2380</v>
      </c>
      <c r="AX1076" s="64" t="s">
        <v>2383</v>
      </c>
      <c r="AY1076" s="64" t="s">
        <v>2380</v>
      </c>
      <c r="AZ1076" s="64">
        <v>1</v>
      </c>
      <c r="BA1076" s="109" t="s">
        <v>7171</v>
      </c>
      <c r="BB1076" s="64" t="s">
        <v>10450</v>
      </c>
      <c r="BC1076" s="69" t="s">
        <v>10445</v>
      </c>
    </row>
    <row r="1077" spans="1:55" x14ac:dyDescent="0.35">
      <c r="A1077" t="s">
        <v>1295</v>
      </c>
      <c r="B1077">
        <v>28.77</v>
      </c>
      <c r="C1077">
        <v>4</v>
      </c>
      <c r="D1077" t="s">
        <v>2382</v>
      </c>
      <c r="E1077" t="s">
        <v>2380</v>
      </c>
      <c r="F1077" t="s">
        <v>2380</v>
      </c>
      <c r="G1077" t="s">
        <v>2381</v>
      </c>
      <c r="H1077" t="s">
        <v>2380</v>
      </c>
      <c r="R1077" s="64" t="s">
        <v>37</v>
      </c>
      <c r="S1077" s="64">
        <v>1980</v>
      </c>
      <c r="U1077" s="7" t="str">
        <f t="shared" si="96"/>
        <v>Oct</v>
      </c>
      <c r="V1077" s="10">
        <f t="shared" si="97"/>
        <v>1980</v>
      </c>
      <c r="Y1077" s="10" t="s">
        <v>2380</v>
      </c>
      <c r="Z1077" s="10" t="str">
        <f t="shared" si="99"/>
        <v>No</v>
      </c>
      <c r="AB1077" s="53" t="s">
        <v>12</v>
      </c>
      <c r="AC1077" s="10" t="str">
        <f t="shared" si="100"/>
        <v>tier - 3</v>
      </c>
      <c r="AE1077" t="s">
        <v>11</v>
      </c>
      <c r="AF1077" s="10" t="str">
        <f t="shared" si="101"/>
        <v>tier - 2</v>
      </c>
      <c r="AI1077" t="s">
        <v>300</v>
      </c>
      <c r="AJ1077" t="str">
        <f t="shared" si="98"/>
        <v>R1021</v>
      </c>
      <c r="AS1077" s="110" t="s">
        <v>1295</v>
      </c>
      <c r="AT1077" s="64">
        <v>28.77</v>
      </c>
      <c r="AU1077" s="64">
        <v>4</v>
      </c>
      <c r="AV1077" s="64" t="s">
        <v>2380</v>
      </c>
      <c r="AW1077" s="64" t="s">
        <v>2380</v>
      </c>
      <c r="AX1077" s="64" t="s">
        <v>2383</v>
      </c>
      <c r="AY1077" s="64" t="s">
        <v>2380</v>
      </c>
      <c r="AZ1077" s="64">
        <v>0</v>
      </c>
      <c r="BA1077" s="109" t="s">
        <v>7492</v>
      </c>
      <c r="BB1077" s="64" t="s">
        <v>10450</v>
      </c>
      <c r="BC1077" s="69" t="s">
        <v>10445</v>
      </c>
    </row>
    <row r="1078" spans="1:55" x14ac:dyDescent="0.35">
      <c r="A1078" t="s">
        <v>1294</v>
      </c>
      <c r="B1078">
        <v>23.14</v>
      </c>
      <c r="C1078">
        <v>4.1500000000000004</v>
      </c>
      <c r="D1078" t="s">
        <v>2382</v>
      </c>
      <c r="E1078" t="s">
        <v>2380</v>
      </c>
      <c r="F1078" t="s">
        <v>2380</v>
      </c>
      <c r="G1078">
        <v>1</v>
      </c>
      <c r="H1078" t="s">
        <v>2380</v>
      </c>
      <c r="R1078" s="64" t="s">
        <v>18</v>
      </c>
      <c r="S1078" s="64">
        <v>1973</v>
      </c>
      <c r="U1078" s="7" t="str">
        <f t="shared" si="96"/>
        <v>Jun</v>
      </c>
      <c r="V1078" s="10">
        <f t="shared" si="97"/>
        <v>1973</v>
      </c>
      <c r="Y1078" s="10" t="s">
        <v>2380</v>
      </c>
      <c r="Z1078" s="10" t="str">
        <f t="shared" si="99"/>
        <v>No</v>
      </c>
      <c r="AB1078" s="53" t="s">
        <v>11</v>
      </c>
      <c r="AC1078" s="10" t="str">
        <f t="shared" si="100"/>
        <v>tier - 2</v>
      </c>
      <c r="AE1078" t="s">
        <v>12</v>
      </c>
      <c r="AF1078" s="10" t="str">
        <f t="shared" si="101"/>
        <v>tier - 3</v>
      </c>
      <c r="AI1078" t="s">
        <v>42</v>
      </c>
      <c r="AJ1078" t="str">
        <f t="shared" si="98"/>
        <v>R1011</v>
      </c>
      <c r="AS1078" s="110" t="s">
        <v>1294</v>
      </c>
      <c r="AT1078" s="64">
        <v>23.14</v>
      </c>
      <c r="AU1078" s="64">
        <v>4.1500000000000004</v>
      </c>
      <c r="AV1078" s="64" t="s">
        <v>2380</v>
      </c>
      <c r="AW1078" s="64" t="s">
        <v>2380</v>
      </c>
      <c r="AX1078" s="64" t="s">
        <v>2383</v>
      </c>
      <c r="AY1078" s="64" t="s">
        <v>2380</v>
      </c>
      <c r="AZ1078" s="64">
        <v>1</v>
      </c>
      <c r="BA1078" s="109" t="s">
        <v>7493</v>
      </c>
      <c r="BB1078" s="64" t="s">
        <v>10450</v>
      </c>
      <c r="BC1078" s="69" t="s">
        <v>10446</v>
      </c>
    </row>
    <row r="1079" spans="1:55" x14ac:dyDescent="0.35">
      <c r="A1079" t="s">
        <v>1293</v>
      </c>
      <c r="B1079">
        <v>39.6</v>
      </c>
      <c r="C1079">
        <v>11.36</v>
      </c>
      <c r="D1079" t="s">
        <v>2380</v>
      </c>
      <c r="E1079" t="s">
        <v>2380</v>
      </c>
      <c r="F1079" t="s">
        <v>2380</v>
      </c>
      <c r="G1079" t="s">
        <v>2381</v>
      </c>
      <c r="H1079" t="s">
        <v>2380</v>
      </c>
      <c r="R1079" s="64" t="s">
        <v>18</v>
      </c>
      <c r="S1079" s="64">
        <v>1976</v>
      </c>
      <c r="U1079" s="7" t="str">
        <f t="shared" si="96"/>
        <v>Jun</v>
      </c>
      <c r="V1079" s="10">
        <f t="shared" si="97"/>
        <v>1976</v>
      </c>
      <c r="Y1079" s="10" t="s">
        <v>2380</v>
      </c>
      <c r="Z1079" s="10" t="str">
        <f t="shared" si="99"/>
        <v>No</v>
      </c>
      <c r="AB1079" s="53" t="s">
        <v>11</v>
      </c>
      <c r="AC1079" s="10" t="str">
        <f t="shared" si="100"/>
        <v>tier - 2</v>
      </c>
      <c r="AE1079" t="s">
        <v>16</v>
      </c>
      <c r="AF1079" s="10" t="str">
        <f t="shared" si="101"/>
        <v>tier - 1</v>
      </c>
      <c r="AI1079" t="s">
        <v>23</v>
      </c>
      <c r="AJ1079" t="str">
        <f t="shared" si="98"/>
        <v>R1012</v>
      </c>
      <c r="AS1079" s="110" t="s">
        <v>1293</v>
      </c>
      <c r="AT1079" s="64">
        <v>39.6</v>
      </c>
      <c r="AU1079" s="64">
        <v>11.36</v>
      </c>
      <c r="AV1079" s="64" t="s">
        <v>2380</v>
      </c>
      <c r="AW1079" s="64" t="s">
        <v>2380</v>
      </c>
      <c r="AX1079" s="64" t="s">
        <v>2380</v>
      </c>
      <c r="AY1079" s="64" t="s">
        <v>2380</v>
      </c>
      <c r="AZ1079" s="64">
        <v>0</v>
      </c>
      <c r="BA1079" s="109" t="s">
        <v>6935</v>
      </c>
      <c r="BB1079" s="64" t="s">
        <v>10448</v>
      </c>
      <c r="BC1079" s="69" t="s">
        <v>10444</v>
      </c>
    </row>
    <row r="1080" spans="1:55" x14ac:dyDescent="0.35">
      <c r="A1080" t="s">
        <v>1292</v>
      </c>
      <c r="B1080">
        <v>29.2</v>
      </c>
      <c r="C1080">
        <v>7.53</v>
      </c>
      <c r="D1080" t="s">
        <v>2380</v>
      </c>
      <c r="E1080" t="s">
        <v>2380</v>
      </c>
      <c r="F1080" t="s">
        <v>2380</v>
      </c>
      <c r="G1080" t="s">
        <v>2381</v>
      </c>
      <c r="H1080" t="s">
        <v>2380</v>
      </c>
      <c r="R1080" s="64" t="s">
        <v>35</v>
      </c>
      <c r="S1080" s="64">
        <v>1999</v>
      </c>
      <c r="U1080" s="7" t="str">
        <f t="shared" si="96"/>
        <v>Aug</v>
      </c>
      <c r="V1080" s="10">
        <f t="shared" si="97"/>
        <v>1999</v>
      </c>
      <c r="Y1080" s="10" t="s">
        <v>2380</v>
      </c>
      <c r="Z1080" s="10" t="str">
        <f t="shared" si="99"/>
        <v>No</v>
      </c>
      <c r="AB1080" s="53" t="s">
        <v>11</v>
      </c>
      <c r="AC1080" s="10" t="str">
        <f t="shared" si="100"/>
        <v>tier - 2</v>
      </c>
      <c r="AE1080" t="s">
        <v>16</v>
      </c>
      <c r="AF1080" s="10" t="str">
        <f t="shared" si="101"/>
        <v>tier - 1</v>
      </c>
      <c r="AI1080" t="s">
        <v>42</v>
      </c>
      <c r="AJ1080" t="str">
        <f t="shared" si="98"/>
        <v>R1011</v>
      </c>
      <c r="AS1080" s="110" t="s">
        <v>1292</v>
      </c>
      <c r="AT1080" s="64">
        <v>29.2</v>
      </c>
      <c r="AU1080" s="64">
        <v>7.53</v>
      </c>
      <c r="AV1080" s="64" t="s">
        <v>2380</v>
      </c>
      <c r="AW1080" s="64" t="s">
        <v>2380</v>
      </c>
      <c r="AX1080" s="64" t="s">
        <v>2380</v>
      </c>
      <c r="AY1080" s="64" t="s">
        <v>2380</v>
      </c>
      <c r="AZ1080" s="64">
        <v>0</v>
      </c>
      <c r="BA1080" s="109" t="s">
        <v>7494</v>
      </c>
      <c r="BB1080" s="64" t="s">
        <v>10448</v>
      </c>
      <c r="BC1080" s="69" t="s">
        <v>10445</v>
      </c>
    </row>
    <row r="1081" spans="1:55" x14ac:dyDescent="0.35">
      <c r="A1081" t="s">
        <v>1291</v>
      </c>
      <c r="B1081">
        <v>32.774999999999999</v>
      </c>
      <c r="C1081">
        <v>7.95</v>
      </c>
      <c r="D1081" t="s">
        <v>2380</v>
      </c>
      <c r="E1081" t="s">
        <v>2380</v>
      </c>
      <c r="F1081" t="s">
        <v>2380</v>
      </c>
      <c r="G1081" t="s">
        <v>2381</v>
      </c>
      <c r="H1081" t="s">
        <v>2380</v>
      </c>
      <c r="R1081" s="64" t="s">
        <v>20</v>
      </c>
      <c r="S1081" s="64">
        <v>1969</v>
      </c>
      <c r="U1081" s="7" t="str">
        <f t="shared" si="96"/>
        <v>Sep</v>
      </c>
      <c r="V1081" s="10">
        <f t="shared" si="97"/>
        <v>1969</v>
      </c>
      <c r="Y1081" s="10" t="s">
        <v>2380</v>
      </c>
      <c r="Z1081" s="10" t="str">
        <f t="shared" si="99"/>
        <v>No</v>
      </c>
      <c r="AB1081" s="53" t="s">
        <v>11</v>
      </c>
      <c r="AC1081" s="10" t="str">
        <f t="shared" si="100"/>
        <v>tier - 2</v>
      </c>
      <c r="AE1081" t="s">
        <v>12</v>
      </c>
      <c r="AF1081" s="10" t="str">
        <f t="shared" si="101"/>
        <v>tier - 3</v>
      </c>
      <c r="AI1081" t="s">
        <v>13</v>
      </c>
      <c r="AJ1081" t="str">
        <f t="shared" si="98"/>
        <v>R1013</v>
      </c>
      <c r="AS1081" s="110" t="s">
        <v>1291</v>
      </c>
      <c r="AT1081" s="64">
        <v>32.774999999999999</v>
      </c>
      <c r="AU1081" s="64">
        <v>7.95</v>
      </c>
      <c r="AV1081" s="64" t="s">
        <v>2380</v>
      </c>
      <c r="AW1081" s="64" t="s">
        <v>2380</v>
      </c>
      <c r="AX1081" s="64" t="s">
        <v>2380</v>
      </c>
      <c r="AY1081" s="64" t="s">
        <v>2380</v>
      </c>
      <c r="AZ1081" s="64">
        <v>0</v>
      </c>
      <c r="BA1081" s="109" t="s">
        <v>7495</v>
      </c>
      <c r="BB1081" s="64" t="s">
        <v>10448</v>
      </c>
      <c r="BC1081" s="69" t="s">
        <v>10444</v>
      </c>
    </row>
    <row r="1082" spans="1:55" x14ac:dyDescent="0.35">
      <c r="A1082" t="s">
        <v>1290</v>
      </c>
      <c r="B1082">
        <v>24.035</v>
      </c>
      <c r="C1082">
        <v>8.5</v>
      </c>
      <c r="D1082" t="s">
        <v>2380</v>
      </c>
      <c r="E1082" t="s">
        <v>2380</v>
      </c>
      <c r="F1082" t="s">
        <v>2380</v>
      </c>
      <c r="G1082" t="s">
        <v>2381</v>
      </c>
      <c r="H1082" t="s">
        <v>2380</v>
      </c>
      <c r="R1082" s="64" t="s">
        <v>20</v>
      </c>
      <c r="S1082" s="64">
        <v>1974</v>
      </c>
      <c r="U1082" s="7" t="str">
        <f t="shared" si="96"/>
        <v>Sep</v>
      </c>
      <c r="V1082" s="10">
        <f t="shared" si="97"/>
        <v>1974</v>
      </c>
      <c r="Y1082" s="10" t="s">
        <v>2380</v>
      </c>
      <c r="Z1082" s="10" t="str">
        <f t="shared" si="99"/>
        <v>No</v>
      </c>
      <c r="AB1082" s="53" t="s">
        <v>12</v>
      </c>
      <c r="AC1082" s="10" t="str">
        <f t="shared" si="100"/>
        <v>tier - 3</v>
      </c>
      <c r="AE1082" t="s">
        <v>12</v>
      </c>
      <c r="AF1082" s="10" t="str">
        <f t="shared" si="101"/>
        <v>tier - 3</v>
      </c>
      <c r="AI1082" t="s">
        <v>23</v>
      </c>
      <c r="AJ1082" t="str">
        <f t="shared" si="98"/>
        <v>R1012</v>
      </c>
      <c r="AS1082" s="110" t="s">
        <v>1290</v>
      </c>
      <c r="AT1082" s="64">
        <v>24.035</v>
      </c>
      <c r="AU1082" s="64">
        <v>8.5</v>
      </c>
      <c r="AV1082" s="64" t="s">
        <v>2380</v>
      </c>
      <c r="AW1082" s="64" t="s">
        <v>2380</v>
      </c>
      <c r="AX1082" s="64" t="s">
        <v>2380</v>
      </c>
      <c r="AY1082" s="64" t="s">
        <v>2380</v>
      </c>
      <c r="AZ1082" s="64">
        <v>0</v>
      </c>
      <c r="BA1082" s="109" t="s">
        <v>7496</v>
      </c>
      <c r="BB1082" s="64" t="s">
        <v>10448</v>
      </c>
      <c r="BC1082" s="69" t="s">
        <v>10446</v>
      </c>
    </row>
    <row r="1083" spans="1:55" x14ac:dyDescent="0.35">
      <c r="A1083" t="s">
        <v>1289</v>
      </c>
      <c r="B1083">
        <v>30.55</v>
      </c>
      <c r="C1083">
        <v>5.89</v>
      </c>
      <c r="D1083" t="s">
        <v>2380</v>
      </c>
      <c r="E1083" t="s">
        <v>2380</v>
      </c>
      <c r="F1083" t="s">
        <v>2383</v>
      </c>
      <c r="G1083">
        <v>1</v>
      </c>
      <c r="H1083" t="s">
        <v>2380</v>
      </c>
      <c r="R1083" s="64" t="s">
        <v>35</v>
      </c>
      <c r="S1083" s="64">
        <v>1971</v>
      </c>
      <c r="U1083" s="7" t="str">
        <f t="shared" si="96"/>
        <v>Aug</v>
      </c>
      <c r="V1083" s="10">
        <f t="shared" si="97"/>
        <v>1971</v>
      </c>
      <c r="Y1083" s="10" t="s">
        <v>2380</v>
      </c>
      <c r="Z1083" s="10" t="str">
        <f t="shared" si="99"/>
        <v>No</v>
      </c>
      <c r="AB1083" s="53" t="s">
        <v>11</v>
      </c>
      <c r="AC1083" s="10" t="str">
        <f t="shared" si="100"/>
        <v>tier - 2</v>
      </c>
      <c r="AE1083" t="s">
        <v>12</v>
      </c>
      <c r="AF1083" s="10" t="str">
        <f t="shared" si="101"/>
        <v>tier - 3</v>
      </c>
      <c r="AI1083" t="s">
        <v>42</v>
      </c>
      <c r="AJ1083" t="str">
        <f t="shared" si="98"/>
        <v>R1011</v>
      </c>
      <c r="AS1083" s="110" t="s">
        <v>1289</v>
      </c>
      <c r="AT1083" s="64">
        <v>30.55</v>
      </c>
      <c r="AU1083" s="64">
        <v>5.89</v>
      </c>
      <c r="AV1083" s="64" t="s">
        <v>2380</v>
      </c>
      <c r="AW1083" s="64" t="s">
        <v>2383</v>
      </c>
      <c r="AX1083" s="64" t="s">
        <v>2380</v>
      </c>
      <c r="AY1083" s="64" t="s">
        <v>2380</v>
      </c>
      <c r="AZ1083" s="64">
        <v>1</v>
      </c>
      <c r="BA1083" s="109" t="s">
        <v>8312</v>
      </c>
      <c r="BB1083" s="64" t="s">
        <v>10449</v>
      </c>
      <c r="BC1083" s="69" t="s">
        <v>10444</v>
      </c>
    </row>
    <row r="1084" spans="1:55" x14ac:dyDescent="0.35">
      <c r="A1084" t="s">
        <v>1288</v>
      </c>
      <c r="B1084">
        <v>28.81</v>
      </c>
      <c r="C1084">
        <v>8.76</v>
      </c>
      <c r="D1084" t="s">
        <v>2380</v>
      </c>
      <c r="E1084" t="s">
        <v>2380</v>
      </c>
      <c r="F1084" t="s">
        <v>2380</v>
      </c>
      <c r="G1084">
        <v>2</v>
      </c>
      <c r="H1084" t="s">
        <v>2380</v>
      </c>
      <c r="R1084" s="64" t="s">
        <v>18</v>
      </c>
      <c r="S1084" s="64">
        <v>1971</v>
      </c>
      <c r="U1084" s="7" t="str">
        <f t="shared" si="96"/>
        <v>Jun</v>
      </c>
      <c r="V1084" s="10">
        <f t="shared" si="97"/>
        <v>1971</v>
      </c>
      <c r="Y1084" s="10" t="s">
        <v>2380</v>
      </c>
      <c r="Z1084" s="10" t="str">
        <f t="shared" si="99"/>
        <v>No</v>
      </c>
      <c r="AB1084" s="53" t="s">
        <v>11</v>
      </c>
      <c r="AC1084" s="10" t="str">
        <f t="shared" si="100"/>
        <v>tier - 2</v>
      </c>
      <c r="AE1084" t="s">
        <v>12</v>
      </c>
      <c r="AF1084" s="10" t="str">
        <f t="shared" si="101"/>
        <v>tier - 3</v>
      </c>
      <c r="AI1084" t="s">
        <v>42</v>
      </c>
      <c r="AJ1084" t="str">
        <f t="shared" si="98"/>
        <v>R1011</v>
      </c>
      <c r="AS1084" s="110" t="s">
        <v>1288</v>
      </c>
      <c r="AT1084" s="64">
        <v>28.81</v>
      </c>
      <c r="AU1084" s="64">
        <v>8.76</v>
      </c>
      <c r="AV1084" s="64" t="s">
        <v>2380</v>
      </c>
      <c r="AW1084" s="64" t="s">
        <v>2380</v>
      </c>
      <c r="AX1084" s="64" t="s">
        <v>2380</v>
      </c>
      <c r="AY1084" s="64" t="s">
        <v>2380</v>
      </c>
      <c r="AZ1084" s="64">
        <v>2</v>
      </c>
      <c r="BA1084" s="109" t="s">
        <v>8313</v>
      </c>
      <c r="BB1084" s="64" t="s">
        <v>10448</v>
      </c>
      <c r="BC1084" s="69" t="s">
        <v>10445</v>
      </c>
    </row>
    <row r="1085" spans="1:55" x14ac:dyDescent="0.35">
      <c r="A1085" t="s">
        <v>1287</v>
      </c>
      <c r="B1085">
        <v>31.66</v>
      </c>
      <c r="C1085">
        <v>4.1100000000000003</v>
      </c>
      <c r="D1085" t="s">
        <v>2380</v>
      </c>
      <c r="E1085" t="s">
        <v>2380</v>
      </c>
      <c r="F1085" t="s">
        <v>2380</v>
      </c>
      <c r="G1085" t="s">
        <v>2381</v>
      </c>
      <c r="H1085" t="s">
        <v>2380</v>
      </c>
      <c r="R1085" s="64" t="s">
        <v>35</v>
      </c>
      <c r="S1085" s="64">
        <v>1965</v>
      </c>
      <c r="U1085" s="7" t="str">
        <f t="shared" si="96"/>
        <v>Aug</v>
      </c>
      <c r="V1085" s="10">
        <f t="shared" si="97"/>
        <v>1965</v>
      </c>
      <c r="Y1085" s="10" t="s">
        <v>2380</v>
      </c>
      <c r="Z1085" s="10" t="str">
        <f t="shared" si="99"/>
        <v>No</v>
      </c>
      <c r="AB1085" s="53" t="s">
        <v>11</v>
      </c>
      <c r="AC1085" s="10" t="str">
        <f t="shared" si="100"/>
        <v>tier - 2</v>
      </c>
      <c r="AE1085" t="s">
        <v>16</v>
      </c>
      <c r="AF1085" s="10" t="str">
        <f t="shared" si="101"/>
        <v>tier - 1</v>
      </c>
      <c r="AI1085" t="s">
        <v>13</v>
      </c>
      <c r="AJ1085" t="str">
        <f t="shared" si="98"/>
        <v>R1013</v>
      </c>
      <c r="AS1085" s="110" t="s">
        <v>1287</v>
      </c>
      <c r="AT1085" s="64">
        <v>31.66</v>
      </c>
      <c r="AU1085" s="64">
        <v>4.1100000000000003</v>
      </c>
      <c r="AV1085" s="64" t="s">
        <v>2380</v>
      </c>
      <c r="AW1085" s="64" t="s">
        <v>2380</v>
      </c>
      <c r="AX1085" s="64" t="s">
        <v>2380</v>
      </c>
      <c r="AY1085" s="64" t="s">
        <v>2380</v>
      </c>
      <c r="AZ1085" s="64">
        <v>0</v>
      </c>
      <c r="BA1085" s="109" t="s">
        <v>7497</v>
      </c>
      <c r="BB1085" s="64" t="s">
        <v>10450</v>
      </c>
      <c r="BC1085" s="69" t="s">
        <v>10444</v>
      </c>
    </row>
    <row r="1086" spans="1:55" x14ac:dyDescent="0.35">
      <c r="A1086" t="s">
        <v>1286</v>
      </c>
      <c r="B1086">
        <v>28.215</v>
      </c>
      <c r="C1086">
        <v>7.56</v>
      </c>
      <c r="D1086" t="s">
        <v>2382</v>
      </c>
      <c r="E1086" t="s">
        <v>2380</v>
      </c>
      <c r="F1086" t="s">
        <v>2380</v>
      </c>
      <c r="G1086">
        <v>1</v>
      </c>
      <c r="H1086" t="s">
        <v>2380</v>
      </c>
      <c r="R1086" s="64" t="s">
        <v>15</v>
      </c>
      <c r="S1086" s="64">
        <v>2001</v>
      </c>
      <c r="U1086" s="7" t="str">
        <f t="shared" si="96"/>
        <v>Nov</v>
      </c>
      <c r="V1086" s="10">
        <f t="shared" si="97"/>
        <v>2001</v>
      </c>
      <c r="Y1086" s="10" t="s">
        <v>2380</v>
      </c>
      <c r="Z1086" s="10" t="str">
        <f t="shared" si="99"/>
        <v>No</v>
      </c>
      <c r="AB1086" s="53" t="s">
        <v>11</v>
      </c>
      <c r="AC1086" s="10" t="str">
        <f t="shared" si="100"/>
        <v>tier - 2</v>
      </c>
      <c r="AE1086" t="s">
        <v>12</v>
      </c>
      <c r="AF1086" s="10" t="str">
        <f t="shared" si="101"/>
        <v>tier - 3</v>
      </c>
      <c r="AI1086" t="s">
        <v>249</v>
      </c>
      <c r="AJ1086" t="str">
        <f t="shared" si="98"/>
        <v>R1023</v>
      </c>
      <c r="AS1086" s="110" t="s">
        <v>1286</v>
      </c>
      <c r="AT1086" s="64">
        <v>28.215</v>
      </c>
      <c r="AU1086" s="64">
        <v>7.56</v>
      </c>
      <c r="AV1086" s="64" t="s">
        <v>2380</v>
      </c>
      <c r="AW1086" s="64" t="s">
        <v>2380</v>
      </c>
      <c r="AX1086" s="64" t="s">
        <v>2383</v>
      </c>
      <c r="AY1086" s="64" t="s">
        <v>2380</v>
      </c>
      <c r="AZ1086" s="64">
        <v>1</v>
      </c>
      <c r="BA1086" s="109" t="s">
        <v>7171</v>
      </c>
      <c r="BB1086" s="64" t="s">
        <v>10448</v>
      </c>
      <c r="BC1086" s="69" t="s">
        <v>10445</v>
      </c>
    </row>
    <row r="1087" spans="1:55" x14ac:dyDescent="0.35">
      <c r="A1087" t="s">
        <v>1285</v>
      </c>
      <c r="B1087">
        <v>26.12</v>
      </c>
      <c r="C1087">
        <v>4.17</v>
      </c>
      <c r="D1087" t="s">
        <v>2382</v>
      </c>
      <c r="E1087" t="s">
        <v>2380</v>
      </c>
      <c r="F1087" t="s">
        <v>2383</v>
      </c>
      <c r="G1087">
        <v>1</v>
      </c>
      <c r="H1087" t="s">
        <v>2380</v>
      </c>
      <c r="R1087" s="64" t="s">
        <v>18</v>
      </c>
      <c r="S1087" s="64">
        <v>1976</v>
      </c>
      <c r="U1087" s="7" t="str">
        <f t="shared" si="96"/>
        <v>Jun</v>
      </c>
      <c r="V1087" s="10">
        <f t="shared" si="97"/>
        <v>1976</v>
      </c>
      <c r="Y1087" s="10" t="s">
        <v>2380</v>
      </c>
      <c r="Z1087" s="10" t="str">
        <f t="shared" si="99"/>
        <v>No</v>
      </c>
      <c r="AB1087" s="53" t="s">
        <v>11</v>
      </c>
      <c r="AC1087" s="10" t="str">
        <f t="shared" si="100"/>
        <v>tier - 2</v>
      </c>
      <c r="AE1087" t="s">
        <v>12</v>
      </c>
      <c r="AF1087" s="10" t="str">
        <f t="shared" si="101"/>
        <v>tier - 3</v>
      </c>
      <c r="AI1087" t="s">
        <v>42</v>
      </c>
      <c r="AJ1087" t="str">
        <f t="shared" si="98"/>
        <v>R1011</v>
      </c>
      <c r="AS1087" s="110" t="s">
        <v>1285</v>
      </c>
      <c r="AT1087" s="64">
        <v>26.12</v>
      </c>
      <c r="AU1087" s="64">
        <v>4.17</v>
      </c>
      <c r="AV1087" s="64" t="s">
        <v>2380</v>
      </c>
      <c r="AW1087" s="64" t="s">
        <v>2383</v>
      </c>
      <c r="AX1087" s="64" t="s">
        <v>2383</v>
      </c>
      <c r="AY1087" s="64" t="s">
        <v>2380</v>
      </c>
      <c r="AZ1087" s="64">
        <v>1</v>
      </c>
      <c r="BA1087" s="109" t="s">
        <v>6935</v>
      </c>
      <c r="BB1087" s="64" t="s">
        <v>10450</v>
      </c>
      <c r="BC1087" s="69" t="s">
        <v>10445</v>
      </c>
    </row>
    <row r="1088" spans="1:55" x14ac:dyDescent="0.35">
      <c r="A1088" t="s">
        <v>1284</v>
      </c>
      <c r="B1088">
        <v>36.630000000000003</v>
      </c>
      <c r="C1088">
        <v>11.42</v>
      </c>
      <c r="D1088" t="s">
        <v>2380</v>
      </c>
      <c r="E1088" t="s">
        <v>2380</v>
      </c>
      <c r="F1088" t="s">
        <v>2380</v>
      </c>
      <c r="G1088">
        <v>2</v>
      </c>
      <c r="H1088" t="s">
        <v>2380</v>
      </c>
      <c r="R1088" s="64" t="s">
        <v>37</v>
      </c>
      <c r="S1088" s="64">
        <v>1976</v>
      </c>
      <c r="U1088" s="7" t="str">
        <f t="shared" si="96"/>
        <v>Oct</v>
      </c>
      <c r="V1088" s="10">
        <f t="shared" si="97"/>
        <v>1976</v>
      </c>
      <c r="Y1088" s="10" t="s">
        <v>2380</v>
      </c>
      <c r="Z1088" s="10" t="str">
        <f t="shared" si="99"/>
        <v>No</v>
      </c>
      <c r="AB1088" s="53" t="s">
        <v>11</v>
      </c>
      <c r="AC1088" s="10" t="str">
        <f t="shared" si="100"/>
        <v>tier - 2</v>
      </c>
      <c r="AE1088" t="s">
        <v>16</v>
      </c>
      <c r="AF1088" s="10" t="str">
        <f t="shared" si="101"/>
        <v>tier - 1</v>
      </c>
      <c r="AI1088" t="s">
        <v>247</v>
      </c>
      <c r="AJ1088" t="str">
        <f t="shared" si="98"/>
        <v>R1024</v>
      </c>
      <c r="AS1088" s="110" t="s">
        <v>1284</v>
      </c>
      <c r="AT1088" s="64">
        <v>36.630000000000003</v>
      </c>
      <c r="AU1088" s="64">
        <v>11.42</v>
      </c>
      <c r="AV1088" s="64" t="s">
        <v>2380</v>
      </c>
      <c r="AW1088" s="64" t="s">
        <v>2380</v>
      </c>
      <c r="AX1088" s="64" t="s">
        <v>2380</v>
      </c>
      <c r="AY1088" s="64" t="s">
        <v>2380</v>
      </c>
      <c r="AZ1088" s="64">
        <v>2</v>
      </c>
      <c r="BA1088" s="109" t="s">
        <v>7498</v>
      </c>
      <c r="BB1088" s="64" t="s">
        <v>10448</v>
      </c>
      <c r="BC1088" s="69" t="s">
        <v>10444</v>
      </c>
    </row>
    <row r="1089" spans="1:55" x14ac:dyDescent="0.35">
      <c r="A1089" t="s">
        <v>1283</v>
      </c>
      <c r="B1089">
        <v>33.344999999999999</v>
      </c>
      <c r="C1089">
        <v>7.33</v>
      </c>
      <c r="D1089" t="s">
        <v>2380</v>
      </c>
      <c r="E1089" t="s">
        <v>2380</v>
      </c>
      <c r="F1089" t="s">
        <v>2380</v>
      </c>
      <c r="G1089">
        <v>2</v>
      </c>
      <c r="H1089" t="s">
        <v>2380</v>
      </c>
      <c r="R1089" s="64" t="s">
        <v>35</v>
      </c>
      <c r="S1089" s="64">
        <v>1988</v>
      </c>
      <c r="U1089" s="7" t="str">
        <f t="shared" si="96"/>
        <v>Aug</v>
      </c>
      <c r="V1089" s="10">
        <f t="shared" si="97"/>
        <v>1988</v>
      </c>
      <c r="Y1089" s="10" t="s">
        <v>2380</v>
      </c>
      <c r="Z1089" s="10" t="str">
        <f t="shared" si="99"/>
        <v>No</v>
      </c>
      <c r="AB1089" s="53" t="s">
        <v>12</v>
      </c>
      <c r="AC1089" s="10" t="str">
        <f t="shared" si="100"/>
        <v>tier - 3</v>
      </c>
      <c r="AE1089" t="s">
        <v>11</v>
      </c>
      <c r="AF1089" s="10" t="str">
        <f t="shared" si="101"/>
        <v>tier - 2</v>
      </c>
      <c r="AI1089" t="s">
        <v>200</v>
      </c>
      <c r="AJ1089" t="str">
        <f t="shared" si="98"/>
        <v>R1025</v>
      </c>
      <c r="AS1089" s="110" t="s">
        <v>1283</v>
      </c>
      <c r="AT1089" s="64">
        <v>33.344999999999999</v>
      </c>
      <c r="AU1089" s="64">
        <v>7.33</v>
      </c>
      <c r="AV1089" s="64" t="s">
        <v>2380</v>
      </c>
      <c r="AW1089" s="64" t="s">
        <v>2380</v>
      </c>
      <c r="AX1089" s="64" t="s">
        <v>2380</v>
      </c>
      <c r="AY1089" s="64" t="s">
        <v>2380</v>
      </c>
      <c r="AZ1089" s="64">
        <v>2</v>
      </c>
      <c r="BA1089" s="109" t="s">
        <v>7499</v>
      </c>
      <c r="BB1089" s="64" t="s">
        <v>10448</v>
      </c>
      <c r="BC1089" s="69" t="s">
        <v>10444</v>
      </c>
    </row>
    <row r="1090" spans="1:55" x14ac:dyDescent="0.35">
      <c r="A1090" t="s">
        <v>1282</v>
      </c>
      <c r="B1090">
        <v>27.11</v>
      </c>
      <c r="C1090">
        <v>6.7</v>
      </c>
      <c r="D1090" t="s">
        <v>2380</v>
      </c>
      <c r="E1090" t="s">
        <v>2380</v>
      </c>
      <c r="F1090" t="s">
        <v>2380</v>
      </c>
      <c r="G1090" t="s">
        <v>2381</v>
      </c>
      <c r="H1090" t="s">
        <v>2380</v>
      </c>
      <c r="R1090" s="64" t="s">
        <v>10</v>
      </c>
      <c r="S1090" s="64">
        <v>1976</v>
      </c>
      <c r="U1090" s="7" t="str">
        <f t="shared" si="96"/>
        <v>Jul</v>
      </c>
      <c r="V1090" s="10">
        <f t="shared" si="97"/>
        <v>1976</v>
      </c>
      <c r="Y1090" s="10" t="s">
        <v>2380</v>
      </c>
      <c r="Z1090" s="10" t="str">
        <f t="shared" si="99"/>
        <v>No</v>
      </c>
      <c r="AB1090" s="53" t="s">
        <v>11</v>
      </c>
      <c r="AC1090" s="10" t="str">
        <f t="shared" si="100"/>
        <v>tier - 2</v>
      </c>
      <c r="AE1090" t="s">
        <v>12</v>
      </c>
      <c r="AF1090" s="10" t="str">
        <f t="shared" si="101"/>
        <v>tier - 3</v>
      </c>
      <c r="AI1090" t="s">
        <v>42</v>
      </c>
      <c r="AJ1090" t="str">
        <f t="shared" si="98"/>
        <v>R1011</v>
      </c>
      <c r="AS1090" s="110" t="s">
        <v>1282</v>
      </c>
      <c r="AT1090" s="64">
        <v>27.11</v>
      </c>
      <c r="AU1090" s="64">
        <v>6.7</v>
      </c>
      <c r="AV1090" s="64" t="s">
        <v>2380</v>
      </c>
      <c r="AW1090" s="64" t="s">
        <v>2380</v>
      </c>
      <c r="AX1090" s="64" t="s">
        <v>2380</v>
      </c>
      <c r="AY1090" s="64" t="s">
        <v>2380</v>
      </c>
      <c r="AZ1090" s="64">
        <v>0</v>
      </c>
      <c r="BA1090" s="109" t="s">
        <v>8314</v>
      </c>
      <c r="BB1090" s="64" t="s">
        <v>10448</v>
      </c>
      <c r="BC1090" s="69" t="s">
        <v>10445</v>
      </c>
    </row>
    <row r="1091" spans="1:55" x14ac:dyDescent="0.35">
      <c r="A1091" t="s">
        <v>1281</v>
      </c>
      <c r="B1091">
        <v>26.6</v>
      </c>
      <c r="C1091">
        <v>5.27</v>
      </c>
      <c r="D1091" t="s">
        <v>2382</v>
      </c>
      <c r="E1091" t="s">
        <v>2380</v>
      </c>
      <c r="F1091" t="s">
        <v>2383</v>
      </c>
      <c r="G1091">
        <v>1</v>
      </c>
      <c r="H1091" t="s">
        <v>2380</v>
      </c>
      <c r="R1091" s="64" t="s">
        <v>15</v>
      </c>
      <c r="S1091" s="64">
        <v>1972</v>
      </c>
      <c r="U1091" s="7" t="str">
        <f t="shared" si="96"/>
        <v>Nov</v>
      </c>
      <c r="V1091" s="10">
        <f t="shared" si="97"/>
        <v>1972</v>
      </c>
      <c r="Y1091" s="10" t="s">
        <v>2380</v>
      </c>
      <c r="Z1091" s="10" t="str">
        <f t="shared" si="99"/>
        <v>No</v>
      </c>
      <c r="AB1091" s="53" t="s">
        <v>11</v>
      </c>
      <c r="AC1091" s="10" t="str">
        <f t="shared" si="100"/>
        <v>tier - 2</v>
      </c>
      <c r="AE1091" t="s">
        <v>16</v>
      </c>
      <c r="AF1091" s="10" t="str">
        <f t="shared" si="101"/>
        <v>tier - 1</v>
      </c>
      <c r="AI1091" t="s">
        <v>23</v>
      </c>
      <c r="AJ1091" t="str">
        <f t="shared" si="98"/>
        <v>R1012</v>
      </c>
      <c r="AS1091" s="110" t="s">
        <v>1281</v>
      </c>
      <c r="AT1091" s="64">
        <v>26.6</v>
      </c>
      <c r="AU1091" s="64">
        <v>5.27</v>
      </c>
      <c r="AV1091" s="64" t="s">
        <v>2380</v>
      </c>
      <c r="AW1091" s="64" t="s">
        <v>2383</v>
      </c>
      <c r="AX1091" s="64" t="s">
        <v>2383</v>
      </c>
      <c r="AY1091" s="64" t="s">
        <v>2380</v>
      </c>
      <c r="AZ1091" s="64">
        <v>1</v>
      </c>
      <c r="BA1091" s="109" t="s">
        <v>7500</v>
      </c>
      <c r="BB1091" s="64" t="s">
        <v>10450</v>
      </c>
      <c r="BC1091" s="69" t="s">
        <v>10445</v>
      </c>
    </row>
    <row r="1092" spans="1:55" x14ac:dyDescent="0.35">
      <c r="A1092" t="s">
        <v>1280</v>
      </c>
      <c r="B1092">
        <v>30.41</v>
      </c>
      <c r="C1092">
        <v>7.72</v>
      </c>
      <c r="D1092" t="s">
        <v>2380</v>
      </c>
      <c r="E1092" t="s">
        <v>2380</v>
      </c>
      <c r="F1092" t="s">
        <v>2380</v>
      </c>
      <c r="G1092" t="s">
        <v>2381</v>
      </c>
      <c r="H1092" t="s">
        <v>2380</v>
      </c>
      <c r="R1092" s="64" t="s">
        <v>15</v>
      </c>
      <c r="S1092" s="64">
        <v>1972</v>
      </c>
      <c r="U1092" s="7" t="str">
        <f t="shared" si="96"/>
        <v>Nov</v>
      </c>
      <c r="V1092" s="10">
        <f t="shared" si="97"/>
        <v>1972</v>
      </c>
      <c r="Y1092" s="10" t="s">
        <v>2380</v>
      </c>
      <c r="Z1092" s="10" t="str">
        <f t="shared" si="99"/>
        <v>No</v>
      </c>
      <c r="AB1092" s="53" t="s">
        <v>11</v>
      </c>
      <c r="AC1092" s="10" t="str">
        <f t="shared" si="100"/>
        <v>tier - 2</v>
      </c>
      <c r="AE1092" t="s">
        <v>12</v>
      </c>
      <c r="AF1092" s="10" t="str">
        <f t="shared" si="101"/>
        <v>tier - 3</v>
      </c>
      <c r="AI1092" t="s">
        <v>23</v>
      </c>
      <c r="AJ1092" t="str">
        <f t="shared" si="98"/>
        <v>R1012</v>
      </c>
      <c r="AS1092" s="110" t="s">
        <v>1280</v>
      </c>
      <c r="AT1092" s="64">
        <v>30.41</v>
      </c>
      <c r="AU1092" s="64">
        <v>7.72</v>
      </c>
      <c r="AV1092" s="64" t="s">
        <v>2380</v>
      </c>
      <c r="AW1092" s="64" t="s">
        <v>2380</v>
      </c>
      <c r="AX1092" s="64" t="s">
        <v>2380</v>
      </c>
      <c r="AY1092" s="64" t="s">
        <v>2380</v>
      </c>
      <c r="AZ1092" s="64">
        <v>0</v>
      </c>
      <c r="BA1092" s="109" t="s">
        <v>7501</v>
      </c>
      <c r="BB1092" s="64" t="s">
        <v>10448</v>
      </c>
      <c r="BC1092" s="69" t="s">
        <v>10444</v>
      </c>
    </row>
    <row r="1093" spans="1:55" x14ac:dyDescent="0.35">
      <c r="A1093" t="s">
        <v>1279</v>
      </c>
      <c r="B1093">
        <v>28.98</v>
      </c>
      <c r="C1093">
        <v>8.68</v>
      </c>
      <c r="D1093" t="s">
        <v>2380</v>
      </c>
      <c r="E1093" t="s">
        <v>2380</v>
      </c>
      <c r="F1093" t="s">
        <v>2380</v>
      </c>
      <c r="G1093">
        <v>2</v>
      </c>
      <c r="H1093" t="s">
        <v>2380</v>
      </c>
      <c r="R1093" s="64" t="s">
        <v>18</v>
      </c>
      <c r="S1093" s="64">
        <v>1974</v>
      </c>
      <c r="U1093" s="7" t="str">
        <f t="shared" si="96"/>
        <v>Jun</v>
      </c>
      <c r="V1093" s="10">
        <f t="shared" si="97"/>
        <v>1974</v>
      </c>
      <c r="Y1093" s="10" t="s">
        <v>2380</v>
      </c>
      <c r="Z1093" s="10" t="str">
        <f t="shared" si="99"/>
        <v>No</v>
      </c>
      <c r="AB1093" s="53" t="s">
        <v>11</v>
      </c>
      <c r="AC1093" s="10" t="str">
        <f t="shared" si="100"/>
        <v>tier - 2</v>
      </c>
      <c r="AE1093" t="s">
        <v>16</v>
      </c>
      <c r="AF1093" s="10" t="str">
        <f t="shared" si="101"/>
        <v>tier - 1</v>
      </c>
      <c r="AI1093" t="s">
        <v>13</v>
      </c>
      <c r="AJ1093" t="str">
        <f t="shared" si="98"/>
        <v>R1013</v>
      </c>
      <c r="AS1093" s="110" t="s">
        <v>1279</v>
      </c>
      <c r="AT1093" s="64">
        <v>28.98</v>
      </c>
      <c r="AU1093" s="64">
        <v>8.68</v>
      </c>
      <c r="AV1093" s="64" t="s">
        <v>2380</v>
      </c>
      <c r="AW1093" s="64" t="s">
        <v>2380</v>
      </c>
      <c r="AX1093" s="64" t="s">
        <v>2380</v>
      </c>
      <c r="AY1093" s="64" t="s">
        <v>2380</v>
      </c>
      <c r="AZ1093" s="64">
        <v>2</v>
      </c>
      <c r="BA1093" s="109" t="s">
        <v>7502</v>
      </c>
      <c r="BB1093" s="64" t="s">
        <v>10448</v>
      </c>
      <c r="BC1093" s="69" t="s">
        <v>10445</v>
      </c>
    </row>
    <row r="1094" spans="1:55" x14ac:dyDescent="0.35">
      <c r="A1094" t="s">
        <v>1278</v>
      </c>
      <c r="B1094">
        <v>31.24</v>
      </c>
      <c r="C1094">
        <v>9.8000000000000007</v>
      </c>
      <c r="D1094" t="s">
        <v>2380</v>
      </c>
      <c r="E1094" t="s">
        <v>2380</v>
      </c>
      <c r="F1094" t="s">
        <v>2380</v>
      </c>
      <c r="G1094" t="s">
        <v>2381</v>
      </c>
      <c r="H1094" t="s">
        <v>2380</v>
      </c>
      <c r="R1094" s="64" t="s">
        <v>20</v>
      </c>
      <c r="S1094" s="64">
        <v>1973</v>
      </c>
      <c r="U1094" s="7" t="str">
        <f t="shared" ref="U1094:U1157" si="102">SUBSTITUTE(R1094,"?","Sep")</f>
        <v>Sep</v>
      </c>
      <c r="V1094" s="10">
        <f t="shared" ref="V1094:V1157" si="103">IF(S1094="?",ROUND(AVERAGEIF($S$5:$S$2347,"&lt;&gt;?"),0),S1094)</f>
        <v>1973</v>
      </c>
      <c r="Y1094" s="10" t="s">
        <v>2380</v>
      </c>
      <c r="Z1094" s="10" t="str">
        <f t="shared" si="99"/>
        <v>No</v>
      </c>
      <c r="AB1094" s="53" t="s">
        <v>11</v>
      </c>
      <c r="AC1094" s="10" t="str">
        <f t="shared" si="100"/>
        <v>tier - 2</v>
      </c>
      <c r="AE1094" t="s">
        <v>12</v>
      </c>
      <c r="AF1094" s="10" t="str">
        <f t="shared" si="101"/>
        <v>tier - 3</v>
      </c>
      <c r="AI1094" t="s">
        <v>23</v>
      </c>
      <c r="AJ1094" t="str">
        <f t="shared" ref="AJ1094:AJ1157" si="104">IF(AI1094="?","Unknown",AI1094)</f>
        <v>R1012</v>
      </c>
      <c r="AS1094" s="110" t="s">
        <v>1278</v>
      </c>
      <c r="AT1094" s="64">
        <v>31.24</v>
      </c>
      <c r="AU1094" s="64">
        <v>9.8000000000000007</v>
      </c>
      <c r="AV1094" s="64" t="s">
        <v>2380</v>
      </c>
      <c r="AW1094" s="64" t="s">
        <v>2380</v>
      </c>
      <c r="AX1094" s="64" t="s">
        <v>2380</v>
      </c>
      <c r="AY1094" s="64" t="s">
        <v>2380</v>
      </c>
      <c r="AZ1094" s="64">
        <v>0</v>
      </c>
      <c r="BA1094" s="109" t="s">
        <v>7503</v>
      </c>
      <c r="BB1094" s="64" t="s">
        <v>10448</v>
      </c>
      <c r="BC1094" s="69" t="s">
        <v>10444</v>
      </c>
    </row>
    <row r="1095" spans="1:55" x14ac:dyDescent="0.35">
      <c r="A1095" t="s">
        <v>1277</v>
      </c>
      <c r="B1095">
        <v>31.54</v>
      </c>
      <c r="C1095">
        <v>4.4400000000000004</v>
      </c>
      <c r="D1095" t="s">
        <v>2380</v>
      </c>
      <c r="E1095" t="s">
        <v>2380</v>
      </c>
      <c r="F1095" t="s">
        <v>2380</v>
      </c>
      <c r="G1095" t="s">
        <v>2381</v>
      </c>
      <c r="H1095" t="s">
        <v>2380</v>
      </c>
      <c r="R1095" s="64" t="s">
        <v>30</v>
      </c>
      <c r="S1095" s="64">
        <v>1978</v>
      </c>
      <c r="U1095" s="7" t="str">
        <f t="shared" si="102"/>
        <v>Dec</v>
      </c>
      <c r="V1095" s="10">
        <f t="shared" si="103"/>
        <v>1978</v>
      </c>
      <c r="Y1095" s="10" t="s">
        <v>2380</v>
      </c>
      <c r="Z1095" s="10" t="str">
        <f t="shared" si="99"/>
        <v>No</v>
      </c>
      <c r="AB1095" s="53" t="s">
        <v>12</v>
      </c>
      <c r="AC1095" s="10" t="str">
        <f t="shared" si="100"/>
        <v>tier - 3</v>
      </c>
      <c r="AE1095" t="s">
        <v>16</v>
      </c>
      <c r="AF1095" s="10" t="str">
        <f t="shared" si="101"/>
        <v>tier - 1</v>
      </c>
      <c r="AI1095" t="s">
        <v>356</v>
      </c>
      <c r="AJ1095" t="str">
        <f t="shared" si="104"/>
        <v>R1017</v>
      </c>
      <c r="AS1095" s="110" t="s">
        <v>1277</v>
      </c>
      <c r="AT1095" s="64">
        <v>31.54</v>
      </c>
      <c r="AU1095" s="64">
        <v>4.4400000000000004</v>
      </c>
      <c r="AV1095" s="64" t="s">
        <v>2380</v>
      </c>
      <c r="AW1095" s="64" t="s">
        <v>2380</v>
      </c>
      <c r="AX1095" s="64" t="s">
        <v>2380</v>
      </c>
      <c r="AY1095" s="64" t="s">
        <v>2380</v>
      </c>
      <c r="AZ1095" s="64">
        <v>0</v>
      </c>
      <c r="BA1095" s="109" t="s">
        <v>7350</v>
      </c>
      <c r="BB1095" s="64" t="s">
        <v>10450</v>
      </c>
      <c r="BC1095" s="69" t="s">
        <v>10444</v>
      </c>
    </row>
    <row r="1096" spans="1:55" x14ac:dyDescent="0.35">
      <c r="A1096" t="s">
        <v>1276</v>
      </c>
      <c r="B1096">
        <v>38.6</v>
      </c>
      <c r="C1096">
        <v>7.19</v>
      </c>
      <c r="D1096" t="s">
        <v>2382</v>
      </c>
      <c r="E1096" t="s">
        <v>2380</v>
      </c>
      <c r="F1096" t="s">
        <v>2380</v>
      </c>
      <c r="G1096">
        <v>2</v>
      </c>
      <c r="H1096" t="s">
        <v>2380</v>
      </c>
      <c r="R1096" s="64" t="s">
        <v>15</v>
      </c>
      <c r="S1096" s="64">
        <v>1997</v>
      </c>
      <c r="U1096" s="7" t="str">
        <f t="shared" si="102"/>
        <v>Nov</v>
      </c>
      <c r="V1096" s="10">
        <f t="shared" si="103"/>
        <v>1997</v>
      </c>
      <c r="Y1096" s="10" t="s">
        <v>2380</v>
      </c>
      <c r="Z1096" s="10" t="str">
        <f t="shared" si="99"/>
        <v>No</v>
      </c>
      <c r="AB1096" s="53" t="s">
        <v>12</v>
      </c>
      <c r="AC1096" s="10" t="str">
        <f t="shared" si="100"/>
        <v>tier - 3</v>
      </c>
      <c r="AE1096" t="s">
        <v>11</v>
      </c>
      <c r="AF1096" s="10" t="str">
        <f t="shared" si="101"/>
        <v>tier - 2</v>
      </c>
      <c r="AI1096" t="s">
        <v>23</v>
      </c>
      <c r="AJ1096" t="str">
        <f t="shared" si="104"/>
        <v>R1012</v>
      </c>
      <c r="AS1096" s="110" t="s">
        <v>1276</v>
      </c>
      <c r="AT1096" s="64">
        <v>38.6</v>
      </c>
      <c r="AU1096" s="64">
        <v>7.19</v>
      </c>
      <c r="AV1096" s="64" t="s">
        <v>2380</v>
      </c>
      <c r="AW1096" s="64" t="s">
        <v>2380</v>
      </c>
      <c r="AX1096" s="64" t="s">
        <v>2383</v>
      </c>
      <c r="AY1096" s="64" t="s">
        <v>2380</v>
      </c>
      <c r="AZ1096" s="64">
        <v>2</v>
      </c>
      <c r="BA1096" s="109" t="s">
        <v>6877</v>
      </c>
      <c r="BB1096" s="64" t="s">
        <v>10448</v>
      </c>
      <c r="BC1096" s="69" t="s">
        <v>10444</v>
      </c>
    </row>
    <row r="1097" spans="1:55" x14ac:dyDescent="0.35">
      <c r="A1097" t="s">
        <v>1275</v>
      </c>
      <c r="B1097">
        <v>37.950000000000003</v>
      </c>
      <c r="C1097">
        <v>6.06</v>
      </c>
      <c r="D1097" t="s">
        <v>2380</v>
      </c>
      <c r="E1097" t="s">
        <v>2380</v>
      </c>
      <c r="F1097" t="s">
        <v>2380</v>
      </c>
      <c r="G1097" t="s">
        <v>2381</v>
      </c>
      <c r="H1097" t="s">
        <v>2380</v>
      </c>
      <c r="R1097" s="64" t="s">
        <v>20</v>
      </c>
      <c r="S1097" s="64">
        <v>1967</v>
      </c>
      <c r="U1097" s="7" t="str">
        <f t="shared" si="102"/>
        <v>Sep</v>
      </c>
      <c r="V1097" s="10">
        <f t="shared" si="103"/>
        <v>1967</v>
      </c>
      <c r="Y1097" s="10" t="s">
        <v>2380</v>
      </c>
      <c r="Z1097" s="10" t="str">
        <f t="shared" si="99"/>
        <v>No</v>
      </c>
      <c r="AB1097" s="53" t="s">
        <v>11</v>
      </c>
      <c r="AC1097" s="10" t="str">
        <f t="shared" si="100"/>
        <v>tier - 2</v>
      </c>
      <c r="AE1097" t="s">
        <v>12</v>
      </c>
      <c r="AF1097" s="10" t="str">
        <f t="shared" si="101"/>
        <v>tier - 3</v>
      </c>
      <c r="AI1097" t="s">
        <v>13</v>
      </c>
      <c r="AJ1097" t="str">
        <f t="shared" si="104"/>
        <v>R1013</v>
      </c>
      <c r="AS1097" s="110" t="s">
        <v>1275</v>
      </c>
      <c r="AT1097" s="64">
        <v>37.950000000000003</v>
      </c>
      <c r="AU1097" s="64">
        <v>6.06</v>
      </c>
      <c r="AV1097" s="64" t="s">
        <v>2380</v>
      </c>
      <c r="AW1097" s="64" t="s">
        <v>2380</v>
      </c>
      <c r="AX1097" s="64" t="s">
        <v>2380</v>
      </c>
      <c r="AY1097" s="64" t="s">
        <v>2380</v>
      </c>
      <c r="AZ1097" s="64">
        <v>0</v>
      </c>
      <c r="BA1097" s="109" t="s">
        <v>8315</v>
      </c>
      <c r="BB1097" s="64" t="s">
        <v>10449</v>
      </c>
      <c r="BC1097" s="69" t="s">
        <v>10444</v>
      </c>
    </row>
    <row r="1098" spans="1:55" x14ac:dyDescent="0.35">
      <c r="A1098" t="s">
        <v>1274</v>
      </c>
      <c r="B1098">
        <v>38.97</v>
      </c>
      <c r="C1098">
        <v>5.12</v>
      </c>
      <c r="D1098" t="s">
        <v>2380</v>
      </c>
      <c r="E1098" t="s">
        <v>2380</v>
      </c>
      <c r="F1098" t="s">
        <v>2380</v>
      </c>
      <c r="G1098" t="s">
        <v>2381</v>
      </c>
      <c r="H1098" t="s">
        <v>2380</v>
      </c>
      <c r="R1098" s="64" t="s">
        <v>10</v>
      </c>
      <c r="S1098" s="64">
        <v>1975</v>
      </c>
      <c r="U1098" s="7" t="str">
        <f t="shared" si="102"/>
        <v>Jul</v>
      </c>
      <c r="V1098" s="10">
        <f t="shared" si="103"/>
        <v>1975</v>
      </c>
      <c r="Y1098" s="10" t="s">
        <v>2380</v>
      </c>
      <c r="Z1098" s="10" t="str">
        <f t="shared" ref="Z1098:Z1161" si="105">IF(Y1098="?",$Z$6,Y1098)</f>
        <v>No</v>
      </c>
      <c r="AB1098" s="53" t="s">
        <v>11</v>
      </c>
      <c r="AC1098" s="10" t="str">
        <f t="shared" ref="AC1098:AC1161" si="106">IF(AB1098="?",$AC$6,AB1098)</f>
        <v>tier - 2</v>
      </c>
      <c r="AE1098" t="s">
        <v>12</v>
      </c>
      <c r="AF1098" s="10" t="str">
        <f t="shared" ref="AF1098:AF1161" si="107">IF(AE1098="?",$AF$6,AE1098)</f>
        <v>tier - 3</v>
      </c>
      <c r="AI1098" t="s">
        <v>23</v>
      </c>
      <c r="AJ1098" t="str">
        <f t="shared" si="104"/>
        <v>R1012</v>
      </c>
      <c r="AS1098" s="110" t="s">
        <v>1274</v>
      </c>
      <c r="AT1098" s="64">
        <v>38.97</v>
      </c>
      <c r="AU1098" s="64">
        <v>5.12</v>
      </c>
      <c r="AV1098" s="64" t="s">
        <v>2380</v>
      </c>
      <c r="AW1098" s="64" t="s">
        <v>2380</v>
      </c>
      <c r="AX1098" s="64" t="s">
        <v>2380</v>
      </c>
      <c r="AY1098" s="64" t="s">
        <v>2380</v>
      </c>
      <c r="AZ1098" s="64">
        <v>0</v>
      </c>
      <c r="BA1098" s="109" t="s">
        <v>7504</v>
      </c>
      <c r="BB1098" s="64" t="s">
        <v>10450</v>
      </c>
      <c r="BC1098" s="69" t="s">
        <v>10444</v>
      </c>
    </row>
    <row r="1099" spans="1:55" x14ac:dyDescent="0.35">
      <c r="A1099" t="s">
        <v>1273</v>
      </c>
      <c r="B1099">
        <v>21.2</v>
      </c>
      <c r="C1099">
        <v>10.72</v>
      </c>
      <c r="D1099" t="s">
        <v>2380</v>
      </c>
      <c r="E1099" t="s">
        <v>2380</v>
      </c>
      <c r="F1099" t="s">
        <v>2380</v>
      </c>
      <c r="G1099" t="s">
        <v>2381</v>
      </c>
      <c r="H1099" t="s">
        <v>2380</v>
      </c>
      <c r="R1099" s="64" t="s">
        <v>18</v>
      </c>
      <c r="S1099" s="64">
        <v>1972</v>
      </c>
      <c r="U1099" s="7" t="str">
        <f t="shared" si="102"/>
        <v>Jun</v>
      </c>
      <c r="V1099" s="10">
        <f t="shared" si="103"/>
        <v>1972</v>
      </c>
      <c r="Y1099" s="10" t="s">
        <v>2380</v>
      </c>
      <c r="Z1099" s="10" t="str">
        <f t="shared" si="105"/>
        <v>No</v>
      </c>
      <c r="AB1099" s="53" t="s">
        <v>11</v>
      </c>
      <c r="AC1099" s="10" t="str">
        <f t="shared" si="106"/>
        <v>tier - 2</v>
      </c>
      <c r="AE1099" t="s">
        <v>12</v>
      </c>
      <c r="AF1099" s="10" t="str">
        <f t="shared" si="107"/>
        <v>tier - 3</v>
      </c>
      <c r="AI1099" t="s">
        <v>42</v>
      </c>
      <c r="AJ1099" t="str">
        <f t="shared" si="104"/>
        <v>R1011</v>
      </c>
      <c r="AS1099" s="110" t="s">
        <v>1273</v>
      </c>
      <c r="AT1099" s="64">
        <v>21.2</v>
      </c>
      <c r="AU1099" s="64">
        <v>10.72</v>
      </c>
      <c r="AV1099" s="64" t="s">
        <v>2380</v>
      </c>
      <c r="AW1099" s="64" t="s">
        <v>2380</v>
      </c>
      <c r="AX1099" s="64" t="s">
        <v>2380</v>
      </c>
      <c r="AY1099" s="64" t="s">
        <v>2380</v>
      </c>
      <c r="AZ1099" s="64">
        <v>0</v>
      </c>
      <c r="BA1099" s="109" t="s">
        <v>7270</v>
      </c>
      <c r="BB1099" s="64" t="s">
        <v>10448</v>
      </c>
      <c r="BC1099" s="69" t="s">
        <v>10446</v>
      </c>
    </row>
    <row r="1100" spans="1:55" x14ac:dyDescent="0.35">
      <c r="A1100" t="s">
        <v>1272</v>
      </c>
      <c r="B1100">
        <v>23.96</v>
      </c>
      <c r="C1100">
        <v>9.58</v>
      </c>
      <c r="D1100" t="s">
        <v>2382</v>
      </c>
      <c r="E1100" t="s">
        <v>2380</v>
      </c>
      <c r="F1100" t="s">
        <v>2383</v>
      </c>
      <c r="G1100">
        <v>1</v>
      </c>
      <c r="H1100" t="s">
        <v>2380</v>
      </c>
      <c r="R1100" s="64" t="s">
        <v>30</v>
      </c>
      <c r="S1100" s="64">
        <v>1976</v>
      </c>
      <c r="U1100" s="7" t="str">
        <f t="shared" si="102"/>
        <v>Dec</v>
      </c>
      <c r="V1100" s="10">
        <f t="shared" si="103"/>
        <v>1976</v>
      </c>
      <c r="Y1100" s="10" t="s">
        <v>2380</v>
      </c>
      <c r="Z1100" s="10" t="str">
        <f t="shared" si="105"/>
        <v>No</v>
      </c>
      <c r="AB1100" s="53" t="s">
        <v>11</v>
      </c>
      <c r="AC1100" s="10" t="str">
        <f t="shared" si="106"/>
        <v>tier - 2</v>
      </c>
      <c r="AE1100" t="s">
        <v>11</v>
      </c>
      <c r="AF1100" s="10" t="str">
        <f t="shared" si="107"/>
        <v>tier - 2</v>
      </c>
      <c r="AI1100" t="s">
        <v>13</v>
      </c>
      <c r="AJ1100" t="str">
        <f t="shared" si="104"/>
        <v>R1013</v>
      </c>
      <c r="AS1100" s="110" t="s">
        <v>1272</v>
      </c>
      <c r="AT1100" s="64">
        <v>23.96</v>
      </c>
      <c r="AU1100" s="64">
        <v>9.58</v>
      </c>
      <c r="AV1100" s="64" t="s">
        <v>2380</v>
      </c>
      <c r="AW1100" s="64" t="s">
        <v>2383</v>
      </c>
      <c r="AX1100" s="64" t="s">
        <v>2383</v>
      </c>
      <c r="AY1100" s="64" t="s">
        <v>2380</v>
      </c>
      <c r="AZ1100" s="64">
        <v>1</v>
      </c>
      <c r="BA1100" s="109" t="s">
        <v>7505</v>
      </c>
      <c r="BB1100" s="64" t="s">
        <v>10448</v>
      </c>
      <c r="BC1100" s="69" t="s">
        <v>10446</v>
      </c>
    </row>
    <row r="1101" spans="1:55" x14ac:dyDescent="0.35">
      <c r="A1101" t="s">
        <v>1271</v>
      </c>
      <c r="B1101">
        <v>35.93</v>
      </c>
      <c r="C1101">
        <v>6.4</v>
      </c>
      <c r="D1101" t="s">
        <v>2382</v>
      </c>
      <c r="E1101" t="s">
        <v>2380</v>
      </c>
      <c r="F1101" t="s">
        <v>2380</v>
      </c>
      <c r="G1101">
        <v>1</v>
      </c>
      <c r="H1101" t="s">
        <v>2380</v>
      </c>
      <c r="R1101" s="64" t="s">
        <v>20</v>
      </c>
      <c r="S1101" s="64">
        <v>1992</v>
      </c>
      <c r="U1101" s="7" t="str">
        <f t="shared" si="102"/>
        <v>Sep</v>
      </c>
      <c r="V1101" s="10">
        <f t="shared" si="103"/>
        <v>1992</v>
      </c>
      <c r="Y1101" s="10" t="s">
        <v>2380</v>
      </c>
      <c r="Z1101" s="10" t="str">
        <f t="shared" si="105"/>
        <v>No</v>
      </c>
      <c r="AB1101" s="53" t="s">
        <v>12</v>
      </c>
      <c r="AC1101" s="10" t="str">
        <f t="shared" si="106"/>
        <v>tier - 3</v>
      </c>
      <c r="AE1101" t="s">
        <v>11</v>
      </c>
      <c r="AF1101" s="10" t="str">
        <f t="shared" si="107"/>
        <v>tier - 2</v>
      </c>
      <c r="AI1101" t="s">
        <v>535</v>
      </c>
      <c r="AJ1101" t="str">
        <f t="shared" si="104"/>
        <v>R1026</v>
      </c>
      <c r="AS1101" s="110" t="s">
        <v>1271</v>
      </c>
      <c r="AT1101" s="64">
        <v>35.93</v>
      </c>
      <c r="AU1101" s="64">
        <v>6.4</v>
      </c>
      <c r="AV1101" s="64" t="s">
        <v>2380</v>
      </c>
      <c r="AW1101" s="64" t="s">
        <v>2380</v>
      </c>
      <c r="AX1101" s="64" t="s">
        <v>2383</v>
      </c>
      <c r="AY1101" s="64" t="s">
        <v>2380</v>
      </c>
      <c r="AZ1101" s="64">
        <v>1</v>
      </c>
      <c r="BA1101" s="109" t="s">
        <v>7506</v>
      </c>
      <c r="BB1101" s="64" t="s">
        <v>10449</v>
      </c>
      <c r="BC1101" s="69" t="s">
        <v>10444</v>
      </c>
    </row>
    <row r="1102" spans="1:55" x14ac:dyDescent="0.35">
      <c r="A1102" t="s">
        <v>1270</v>
      </c>
      <c r="B1102">
        <v>26.11</v>
      </c>
      <c r="C1102">
        <v>6.8</v>
      </c>
      <c r="D1102" t="s">
        <v>2382</v>
      </c>
      <c r="E1102" t="s">
        <v>2380</v>
      </c>
      <c r="F1102" t="s">
        <v>2380</v>
      </c>
      <c r="G1102">
        <v>2</v>
      </c>
      <c r="H1102" t="s">
        <v>2380</v>
      </c>
      <c r="R1102" s="64" t="s">
        <v>35</v>
      </c>
      <c r="S1102" s="64">
        <v>1974</v>
      </c>
      <c r="U1102" s="7" t="str">
        <f t="shared" si="102"/>
        <v>Aug</v>
      </c>
      <c r="V1102" s="10">
        <f t="shared" si="103"/>
        <v>1974</v>
      </c>
      <c r="Y1102" s="10" t="s">
        <v>2380</v>
      </c>
      <c r="Z1102" s="10" t="str">
        <f t="shared" si="105"/>
        <v>No</v>
      </c>
      <c r="AB1102" s="53" t="s">
        <v>11</v>
      </c>
      <c r="AC1102" s="10" t="str">
        <f t="shared" si="106"/>
        <v>tier - 2</v>
      </c>
      <c r="AE1102" t="s">
        <v>11</v>
      </c>
      <c r="AF1102" s="10" t="str">
        <f t="shared" si="107"/>
        <v>tier - 2</v>
      </c>
      <c r="AI1102" t="s">
        <v>168</v>
      </c>
      <c r="AJ1102" t="str">
        <f t="shared" si="104"/>
        <v>R1016</v>
      </c>
      <c r="AS1102" s="110" t="s">
        <v>1270</v>
      </c>
      <c r="AT1102" s="64">
        <v>26.11</v>
      </c>
      <c r="AU1102" s="64">
        <v>6.8</v>
      </c>
      <c r="AV1102" s="64" t="s">
        <v>2380</v>
      </c>
      <c r="AW1102" s="64" t="s">
        <v>2380</v>
      </c>
      <c r="AX1102" s="64" t="s">
        <v>2383</v>
      </c>
      <c r="AY1102" s="64" t="s">
        <v>2380</v>
      </c>
      <c r="AZ1102" s="64">
        <v>2</v>
      </c>
      <c r="BA1102" s="109" t="s">
        <v>7111</v>
      </c>
      <c r="BB1102" s="64" t="s">
        <v>10448</v>
      </c>
      <c r="BC1102" s="69" t="s">
        <v>10445</v>
      </c>
    </row>
    <row r="1103" spans="1:55" x14ac:dyDescent="0.35">
      <c r="A1103" t="s">
        <v>1269</v>
      </c>
      <c r="B1103">
        <v>32.299999999999997</v>
      </c>
      <c r="C1103">
        <v>9.48</v>
      </c>
      <c r="D1103" t="s">
        <v>2380</v>
      </c>
      <c r="E1103" t="s">
        <v>2380</v>
      </c>
      <c r="F1103" t="s">
        <v>2380</v>
      </c>
      <c r="G1103">
        <v>2</v>
      </c>
      <c r="H1103" t="s">
        <v>2380</v>
      </c>
      <c r="R1103" s="64" t="s">
        <v>10</v>
      </c>
      <c r="S1103" s="64">
        <v>1983</v>
      </c>
      <c r="U1103" s="7" t="str">
        <f t="shared" si="102"/>
        <v>Jul</v>
      </c>
      <c r="V1103" s="10">
        <f t="shared" si="103"/>
        <v>1983</v>
      </c>
      <c r="Y1103" s="10" t="s">
        <v>2380</v>
      </c>
      <c r="Z1103" s="10" t="str">
        <f t="shared" si="105"/>
        <v>No</v>
      </c>
      <c r="AB1103" s="53" t="s">
        <v>11</v>
      </c>
      <c r="AC1103" s="10" t="str">
        <f t="shared" si="106"/>
        <v>tier - 2</v>
      </c>
      <c r="AE1103" t="s">
        <v>16</v>
      </c>
      <c r="AF1103" s="10" t="str">
        <f t="shared" si="107"/>
        <v>tier - 1</v>
      </c>
      <c r="AI1103" t="s">
        <v>23</v>
      </c>
      <c r="AJ1103" t="str">
        <f t="shared" si="104"/>
        <v>R1012</v>
      </c>
      <c r="AS1103" s="110" t="s">
        <v>1269</v>
      </c>
      <c r="AT1103" s="64">
        <v>32.299999999999997</v>
      </c>
      <c r="AU1103" s="64">
        <v>9.48</v>
      </c>
      <c r="AV1103" s="64" t="s">
        <v>2380</v>
      </c>
      <c r="AW1103" s="64" t="s">
        <v>2380</v>
      </c>
      <c r="AX1103" s="64" t="s">
        <v>2380</v>
      </c>
      <c r="AY1103" s="64" t="s">
        <v>2380</v>
      </c>
      <c r="AZ1103" s="64">
        <v>2</v>
      </c>
      <c r="BA1103" s="109" t="s">
        <v>5304</v>
      </c>
      <c r="BB1103" s="64" t="s">
        <v>10448</v>
      </c>
      <c r="BC1103" s="69" t="s">
        <v>10444</v>
      </c>
    </row>
    <row r="1104" spans="1:55" x14ac:dyDescent="0.35">
      <c r="A1104" t="s">
        <v>1268</v>
      </c>
      <c r="B1104">
        <v>28.69</v>
      </c>
      <c r="C1104">
        <v>7.45</v>
      </c>
      <c r="D1104" t="s">
        <v>2380</v>
      </c>
      <c r="E1104" t="s">
        <v>2380</v>
      </c>
      <c r="F1104" t="s">
        <v>2380</v>
      </c>
      <c r="G1104">
        <v>2</v>
      </c>
      <c r="H1104" t="s">
        <v>2380</v>
      </c>
      <c r="R1104" s="64" t="s">
        <v>20</v>
      </c>
      <c r="S1104" s="64">
        <v>1974</v>
      </c>
      <c r="U1104" s="7" t="str">
        <f t="shared" si="102"/>
        <v>Sep</v>
      </c>
      <c r="V1104" s="10">
        <f t="shared" si="103"/>
        <v>1974</v>
      </c>
      <c r="Y1104" s="10" t="s">
        <v>2380</v>
      </c>
      <c r="Z1104" s="10" t="str">
        <f t="shared" si="105"/>
        <v>No</v>
      </c>
      <c r="AB1104" s="53" t="s">
        <v>12</v>
      </c>
      <c r="AC1104" s="10" t="str">
        <f t="shared" si="106"/>
        <v>tier - 3</v>
      </c>
      <c r="AE1104" t="s">
        <v>11</v>
      </c>
      <c r="AF1104" s="10" t="str">
        <f t="shared" si="107"/>
        <v>tier - 2</v>
      </c>
      <c r="AI1104" t="s">
        <v>42</v>
      </c>
      <c r="AJ1104" t="str">
        <f t="shared" si="104"/>
        <v>R1011</v>
      </c>
      <c r="AS1104" s="110" t="s">
        <v>1268</v>
      </c>
      <c r="AT1104" s="64">
        <v>28.69</v>
      </c>
      <c r="AU1104" s="64">
        <v>7.45</v>
      </c>
      <c r="AV1104" s="64" t="s">
        <v>2380</v>
      </c>
      <c r="AW1104" s="64" t="s">
        <v>2380</v>
      </c>
      <c r="AX1104" s="64" t="s">
        <v>2380</v>
      </c>
      <c r="AY1104" s="64" t="s">
        <v>2380</v>
      </c>
      <c r="AZ1104" s="64">
        <v>2</v>
      </c>
      <c r="BA1104" s="109" t="s">
        <v>7507</v>
      </c>
      <c r="BB1104" s="64" t="s">
        <v>10448</v>
      </c>
      <c r="BC1104" s="69" t="s">
        <v>10445</v>
      </c>
    </row>
    <row r="1105" spans="1:55" x14ac:dyDescent="0.35">
      <c r="A1105" t="s">
        <v>1267</v>
      </c>
      <c r="B1105">
        <v>31.28</v>
      </c>
      <c r="C1105">
        <v>6.94</v>
      </c>
      <c r="D1105" t="s">
        <v>2382</v>
      </c>
      <c r="E1105" t="s">
        <v>2380</v>
      </c>
      <c r="F1105" t="s">
        <v>2380</v>
      </c>
      <c r="G1105">
        <v>1</v>
      </c>
      <c r="H1105" t="s">
        <v>2380</v>
      </c>
      <c r="R1105" s="64" t="s">
        <v>10</v>
      </c>
      <c r="S1105" s="64">
        <v>1974</v>
      </c>
      <c r="U1105" s="7" t="str">
        <f t="shared" si="102"/>
        <v>Jul</v>
      </c>
      <c r="V1105" s="10">
        <f t="shared" si="103"/>
        <v>1974</v>
      </c>
      <c r="Y1105" s="10" t="s">
        <v>2380</v>
      </c>
      <c r="Z1105" s="10" t="str">
        <f t="shared" si="105"/>
        <v>No</v>
      </c>
      <c r="AB1105" s="53" t="s">
        <v>11</v>
      </c>
      <c r="AC1105" s="10" t="str">
        <f t="shared" si="106"/>
        <v>tier - 2</v>
      </c>
      <c r="AE1105" t="s">
        <v>12</v>
      </c>
      <c r="AF1105" s="10" t="str">
        <f t="shared" si="107"/>
        <v>tier - 3</v>
      </c>
      <c r="AI1105" t="s">
        <v>13</v>
      </c>
      <c r="AJ1105" t="str">
        <f t="shared" si="104"/>
        <v>R1013</v>
      </c>
      <c r="AS1105" s="110" t="s">
        <v>1267</v>
      </c>
      <c r="AT1105" s="64">
        <v>31.28</v>
      </c>
      <c r="AU1105" s="64">
        <v>6.94</v>
      </c>
      <c r="AV1105" s="64" t="s">
        <v>2380</v>
      </c>
      <c r="AW1105" s="64" t="s">
        <v>2380</v>
      </c>
      <c r="AX1105" s="64" t="s">
        <v>2383</v>
      </c>
      <c r="AY1105" s="64" t="s">
        <v>2380</v>
      </c>
      <c r="AZ1105" s="64">
        <v>1</v>
      </c>
      <c r="BA1105" s="109" t="s">
        <v>7508</v>
      </c>
      <c r="BB1105" s="64" t="s">
        <v>10448</v>
      </c>
      <c r="BC1105" s="69" t="s">
        <v>10444</v>
      </c>
    </row>
    <row r="1106" spans="1:55" x14ac:dyDescent="0.35">
      <c r="A1106" t="s">
        <v>1266</v>
      </c>
      <c r="B1106">
        <v>30.21</v>
      </c>
      <c r="C1106">
        <v>7.83</v>
      </c>
      <c r="D1106" t="s">
        <v>2380</v>
      </c>
      <c r="E1106" t="s">
        <v>2380</v>
      </c>
      <c r="F1106" t="s">
        <v>2380</v>
      </c>
      <c r="G1106" t="s">
        <v>2381</v>
      </c>
      <c r="H1106" t="s">
        <v>2380</v>
      </c>
      <c r="R1106" s="64" t="s">
        <v>37</v>
      </c>
      <c r="S1106" s="64">
        <v>1973</v>
      </c>
      <c r="U1106" s="7" t="str">
        <f t="shared" si="102"/>
        <v>Oct</v>
      </c>
      <c r="V1106" s="10">
        <f t="shared" si="103"/>
        <v>1973</v>
      </c>
      <c r="Y1106" s="10" t="s">
        <v>2380</v>
      </c>
      <c r="Z1106" s="10" t="str">
        <f t="shared" si="105"/>
        <v>No</v>
      </c>
      <c r="AB1106" s="53" t="s">
        <v>12</v>
      </c>
      <c r="AC1106" s="10" t="str">
        <f t="shared" si="106"/>
        <v>tier - 3</v>
      </c>
      <c r="AE1106" t="s">
        <v>11</v>
      </c>
      <c r="AF1106" s="10" t="str">
        <f t="shared" si="107"/>
        <v>tier - 2</v>
      </c>
      <c r="AI1106" t="s">
        <v>23</v>
      </c>
      <c r="AJ1106" t="str">
        <f t="shared" si="104"/>
        <v>R1012</v>
      </c>
      <c r="AS1106" s="110" t="s">
        <v>1266</v>
      </c>
      <c r="AT1106" s="64">
        <v>30.21</v>
      </c>
      <c r="AU1106" s="64">
        <v>7.83</v>
      </c>
      <c r="AV1106" s="64" t="s">
        <v>2380</v>
      </c>
      <c r="AW1106" s="64" t="s">
        <v>2380</v>
      </c>
      <c r="AX1106" s="64" t="s">
        <v>2380</v>
      </c>
      <c r="AY1106" s="64" t="s">
        <v>2380</v>
      </c>
      <c r="AZ1106" s="64">
        <v>0</v>
      </c>
      <c r="BA1106" s="109" t="s">
        <v>7509</v>
      </c>
      <c r="BB1106" s="64" t="s">
        <v>10448</v>
      </c>
      <c r="BC1106" s="69" t="s">
        <v>10444</v>
      </c>
    </row>
    <row r="1107" spans="1:55" x14ac:dyDescent="0.35">
      <c r="A1107" t="s">
        <v>1265</v>
      </c>
      <c r="B1107">
        <v>38.28</v>
      </c>
      <c r="C1107">
        <v>10.17</v>
      </c>
      <c r="D1107" t="s">
        <v>2382</v>
      </c>
      <c r="E1107" t="s">
        <v>2380</v>
      </c>
      <c r="F1107" t="s">
        <v>2380</v>
      </c>
      <c r="G1107" t="s">
        <v>2381</v>
      </c>
      <c r="H1107" t="s">
        <v>2380</v>
      </c>
      <c r="R1107" s="64" t="s">
        <v>30</v>
      </c>
      <c r="S1107" s="64">
        <v>1979</v>
      </c>
      <c r="U1107" s="7" t="str">
        <f t="shared" si="102"/>
        <v>Dec</v>
      </c>
      <c r="V1107" s="10">
        <f t="shared" si="103"/>
        <v>1979</v>
      </c>
      <c r="Y1107" s="10" t="s">
        <v>2380</v>
      </c>
      <c r="Z1107" s="10" t="str">
        <f t="shared" si="105"/>
        <v>No</v>
      </c>
      <c r="AB1107" s="53" t="s">
        <v>11</v>
      </c>
      <c r="AC1107" s="10" t="str">
        <f t="shared" si="106"/>
        <v>tier - 2</v>
      </c>
      <c r="AE1107" t="s">
        <v>12</v>
      </c>
      <c r="AF1107" s="10" t="str">
        <f t="shared" si="107"/>
        <v>tier - 3</v>
      </c>
      <c r="AI1107" t="s">
        <v>200</v>
      </c>
      <c r="AJ1107" t="str">
        <f t="shared" si="104"/>
        <v>R1025</v>
      </c>
      <c r="AS1107" s="110" t="s">
        <v>1265</v>
      </c>
      <c r="AT1107" s="64">
        <v>38.28</v>
      </c>
      <c r="AU1107" s="64">
        <v>10.17</v>
      </c>
      <c r="AV1107" s="64" t="s">
        <v>2380</v>
      </c>
      <c r="AW1107" s="64" t="s">
        <v>2380</v>
      </c>
      <c r="AX1107" s="64" t="s">
        <v>2383</v>
      </c>
      <c r="AY1107" s="64" t="s">
        <v>2380</v>
      </c>
      <c r="AZ1107" s="64">
        <v>0</v>
      </c>
      <c r="BA1107" s="109" t="s">
        <v>6842</v>
      </c>
      <c r="BB1107" s="64" t="s">
        <v>10448</v>
      </c>
      <c r="BC1107" s="69" t="s">
        <v>10444</v>
      </c>
    </row>
    <row r="1108" spans="1:55" x14ac:dyDescent="0.35">
      <c r="A1108" t="s">
        <v>1264</v>
      </c>
      <c r="B1108">
        <v>29.9</v>
      </c>
      <c r="C1108">
        <v>8.9600000000000009</v>
      </c>
      <c r="D1108" t="s">
        <v>2382</v>
      </c>
      <c r="E1108" t="s">
        <v>2380</v>
      </c>
      <c r="F1108" t="s">
        <v>2380</v>
      </c>
      <c r="G1108" t="s">
        <v>2381</v>
      </c>
      <c r="H1108" t="s">
        <v>2380</v>
      </c>
      <c r="R1108" s="64" t="s">
        <v>30</v>
      </c>
      <c r="S1108" s="64">
        <v>1993</v>
      </c>
      <c r="U1108" s="7" t="str">
        <f t="shared" si="102"/>
        <v>Dec</v>
      </c>
      <c r="V1108" s="10">
        <f t="shared" si="103"/>
        <v>1993</v>
      </c>
      <c r="Y1108" s="10" t="s">
        <v>2380</v>
      </c>
      <c r="Z1108" s="10" t="str">
        <f t="shared" si="105"/>
        <v>No</v>
      </c>
      <c r="AB1108" s="53" t="s">
        <v>12</v>
      </c>
      <c r="AC1108" s="10" t="str">
        <f t="shared" si="106"/>
        <v>tier - 3</v>
      </c>
      <c r="AE1108" t="s">
        <v>11</v>
      </c>
      <c r="AF1108" s="10" t="str">
        <f t="shared" si="107"/>
        <v>tier - 2</v>
      </c>
      <c r="AI1108" t="s">
        <v>535</v>
      </c>
      <c r="AJ1108" t="str">
        <f t="shared" si="104"/>
        <v>R1026</v>
      </c>
      <c r="AS1108" s="110" t="s">
        <v>1264</v>
      </c>
      <c r="AT1108" s="64">
        <v>29.9</v>
      </c>
      <c r="AU1108" s="64">
        <v>8.9600000000000009</v>
      </c>
      <c r="AV1108" s="64" t="s">
        <v>2380</v>
      </c>
      <c r="AW1108" s="64" t="s">
        <v>2380</v>
      </c>
      <c r="AX1108" s="64" t="s">
        <v>2383</v>
      </c>
      <c r="AY1108" s="64" t="s">
        <v>2380</v>
      </c>
      <c r="AZ1108" s="64">
        <v>0</v>
      </c>
      <c r="BA1108" s="109" t="s">
        <v>7204</v>
      </c>
      <c r="BB1108" s="64" t="s">
        <v>10448</v>
      </c>
      <c r="BC1108" s="69" t="s">
        <v>10445</v>
      </c>
    </row>
    <row r="1109" spans="1:55" x14ac:dyDescent="0.35">
      <c r="A1109" t="s">
        <v>1263</v>
      </c>
      <c r="B1109">
        <v>23.18</v>
      </c>
      <c r="C1109">
        <v>6.96</v>
      </c>
      <c r="D1109" t="s">
        <v>2382</v>
      </c>
      <c r="E1109" t="s">
        <v>2380</v>
      </c>
      <c r="F1109" t="s">
        <v>2380</v>
      </c>
      <c r="G1109">
        <v>2</v>
      </c>
      <c r="H1109" t="s">
        <v>2380</v>
      </c>
      <c r="R1109" s="64" t="s">
        <v>30</v>
      </c>
      <c r="S1109" s="64">
        <v>1972</v>
      </c>
      <c r="U1109" s="7" t="str">
        <f t="shared" si="102"/>
        <v>Dec</v>
      </c>
      <c r="V1109" s="10">
        <f t="shared" si="103"/>
        <v>1972</v>
      </c>
      <c r="Y1109" s="10" t="s">
        <v>2380</v>
      </c>
      <c r="Z1109" s="10" t="str">
        <f t="shared" si="105"/>
        <v>No</v>
      </c>
      <c r="AB1109" s="53" t="s">
        <v>11</v>
      </c>
      <c r="AC1109" s="10" t="str">
        <f t="shared" si="106"/>
        <v>tier - 2</v>
      </c>
      <c r="AE1109" t="s">
        <v>11</v>
      </c>
      <c r="AF1109" s="10" t="str">
        <f t="shared" si="107"/>
        <v>tier - 2</v>
      </c>
      <c r="AI1109" t="s">
        <v>13</v>
      </c>
      <c r="AJ1109" t="str">
        <f t="shared" si="104"/>
        <v>R1013</v>
      </c>
      <c r="AS1109" s="110" t="s">
        <v>1263</v>
      </c>
      <c r="AT1109" s="64">
        <v>23.18</v>
      </c>
      <c r="AU1109" s="64">
        <v>6.96</v>
      </c>
      <c r="AV1109" s="64" t="s">
        <v>2380</v>
      </c>
      <c r="AW1109" s="64" t="s">
        <v>2380</v>
      </c>
      <c r="AX1109" s="64" t="s">
        <v>2383</v>
      </c>
      <c r="AY1109" s="64" t="s">
        <v>2380</v>
      </c>
      <c r="AZ1109" s="64">
        <v>2</v>
      </c>
      <c r="BA1109" s="109" t="s">
        <v>7510</v>
      </c>
      <c r="BB1109" s="64" t="s">
        <v>10448</v>
      </c>
      <c r="BC1109" s="69" t="s">
        <v>10446</v>
      </c>
    </row>
    <row r="1110" spans="1:55" x14ac:dyDescent="0.35">
      <c r="A1110" t="s">
        <v>1262</v>
      </c>
      <c r="B1110">
        <v>33.020000000000003</v>
      </c>
      <c r="C1110">
        <v>5.07</v>
      </c>
      <c r="D1110" t="s">
        <v>2382</v>
      </c>
      <c r="E1110" t="s">
        <v>2380</v>
      </c>
      <c r="F1110" t="s">
        <v>2380</v>
      </c>
      <c r="G1110" t="s">
        <v>2381</v>
      </c>
      <c r="H1110" t="s">
        <v>2380</v>
      </c>
      <c r="R1110" s="64" t="s">
        <v>30</v>
      </c>
      <c r="S1110" s="64">
        <v>1972</v>
      </c>
      <c r="U1110" s="7" t="str">
        <f t="shared" si="102"/>
        <v>Dec</v>
      </c>
      <c r="V1110" s="10">
        <f t="shared" si="103"/>
        <v>1972</v>
      </c>
      <c r="Y1110" s="10" t="s">
        <v>2380</v>
      </c>
      <c r="Z1110" s="10" t="str">
        <f t="shared" si="105"/>
        <v>No</v>
      </c>
      <c r="AB1110" s="53" t="s">
        <v>11</v>
      </c>
      <c r="AC1110" s="10" t="str">
        <f t="shared" si="106"/>
        <v>tier - 2</v>
      </c>
      <c r="AE1110" t="s">
        <v>16</v>
      </c>
      <c r="AF1110" s="10" t="str">
        <f t="shared" si="107"/>
        <v>tier - 1</v>
      </c>
      <c r="AI1110" t="s">
        <v>13</v>
      </c>
      <c r="AJ1110" t="str">
        <f t="shared" si="104"/>
        <v>R1013</v>
      </c>
      <c r="AS1110" s="110" t="s">
        <v>1262</v>
      </c>
      <c r="AT1110" s="64">
        <v>33.020000000000003</v>
      </c>
      <c r="AU1110" s="64">
        <v>5.07</v>
      </c>
      <c r="AV1110" s="64" t="s">
        <v>2380</v>
      </c>
      <c r="AW1110" s="64" t="s">
        <v>2380</v>
      </c>
      <c r="AX1110" s="64" t="s">
        <v>2383</v>
      </c>
      <c r="AY1110" s="64" t="s">
        <v>2380</v>
      </c>
      <c r="AZ1110" s="64">
        <v>0</v>
      </c>
      <c r="BA1110" s="109" t="s">
        <v>8316</v>
      </c>
      <c r="BB1110" s="64" t="s">
        <v>10450</v>
      </c>
      <c r="BC1110" s="69" t="s">
        <v>10444</v>
      </c>
    </row>
    <row r="1111" spans="1:55" x14ac:dyDescent="0.35">
      <c r="A1111" t="s">
        <v>1261</v>
      </c>
      <c r="B1111">
        <v>27.29</v>
      </c>
      <c r="C1111">
        <v>5.85</v>
      </c>
      <c r="D1111" t="s">
        <v>2380</v>
      </c>
      <c r="E1111" t="s">
        <v>2380</v>
      </c>
      <c r="F1111" t="s">
        <v>2380</v>
      </c>
      <c r="G1111">
        <v>2</v>
      </c>
      <c r="H1111" t="s">
        <v>2380</v>
      </c>
      <c r="R1111" s="64" t="s">
        <v>15</v>
      </c>
      <c r="S1111" s="64">
        <v>1977</v>
      </c>
      <c r="U1111" s="7" t="str">
        <f t="shared" si="102"/>
        <v>Nov</v>
      </c>
      <c r="V1111" s="10">
        <f t="shared" si="103"/>
        <v>1977</v>
      </c>
      <c r="Y1111" s="10" t="s">
        <v>2380</v>
      </c>
      <c r="Z1111" s="10" t="str">
        <f t="shared" si="105"/>
        <v>No</v>
      </c>
      <c r="AB1111" s="53" t="s">
        <v>11</v>
      </c>
      <c r="AC1111" s="10" t="str">
        <f t="shared" si="106"/>
        <v>tier - 2</v>
      </c>
      <c r="AE1111" t="s">
        <v>16</v>
      </c>
      <c r="AF1111" s="10" t="str">
        <f t="shared" si="107"/>
        <v>tier - 1</v>
      </c>
      <c r="AI1111" t="s">
        <v>247</v>
      </c>
      <c r="AJ1111" t="str">
        <f t="shared" si="104"/>
        <v>R1024</v>
      </c>
      <c r="AS1111" s="110" t="s">
        <v>1261</v>
      </c>
      <c r="AT1111" s="64">
        <v>27.29</v>
      </c>
      <c r="AU1111" s="64">
        <v>5.85</v>
      </c>
      <c r="AV1111" s="64" t="s">
        <v>2380</v>
      </c>
      <c r="AW1111" s="64" t="s">
        <v>2380</v>
      </c>
      <c r="AX1111" s="64" t="s">
        <v>2380</v>
      </c>
      <c r="AY1111" s="64" t="s">
        <v>2380</v>
      </c>
      <c r="AZ1111" s="64">
        <v>2</v>
      </c>
      <c r="BA1111" s="109" t="s">
        <v>7924</v>
      </c>
      <c r="BB1111" s="64" t="s">
        <v>10449</v>
      </c>
      <c r="BC1111" s="69" t="s">
        <v>10445</v>
      </c>
    </row>
    <row r="1112" spans="1:55" x14ac:dyDescent="0.35">
      <c r="A1112" t="s">
        <v>1260</v>
      </c>
      <c r="B1112">
        <v>23.18</v>
      </c>
      <c r="C1112">
        <v>10.56</v>
      </c>
      <c r="D1112" t="s">
        <v>2380</v>
      </c>
      <c r="E1112" t="s">
        <v>2380</v>
      </c>
      <c r="F1112" t="s">
        <v>2380</v>
      </c>
      <c r="G1112">
        <v>2</v>
      </c>
      <c r="H1112" t="s">
        <v>2380</v>
      </c>
      <c r="R1112" s="64" t="s">
        <v>15</v>
      </c>
      <c r="S1112" s="64">
        <v>1965</v>
      </c>
      <c r="U1112" s="7" t="str">
        <f t="shared" si="102"/>
        <v>Nov</v>
      </c>
      <c r="V1112" s="10">
        <f t="shared" si="103"/>
        <v>1965</v>
      </c>
      <c r="Y1112" s="10" t="s">
        <v>2380</v>
      </c>
      <c r="Z1112" s="10" t="str">
        <f t="shared" si="105"/>
        <v>No</v>
      </c>
      <c r="AB1112" s="53" t="s">
        <v>11</v>
      </c>
      <c r="AC1112" s="10" t="str">
        <f t="shared" si="106"/>
        <v>tier - 2</v>
      </c>
      <c r="AE1112" t="s">
        <v>12</v>
      </c>
      <c r="AF1112" s="10" t="str">
        <f t="shared" si="107"/>
        <v>tier - 3</v>
      </c>
      <c r="AI1112" t="s">
        <v>42</v>
      </c>
      <c r="AJ1112" t="str">
        <f t="shared" si="104"/>
        <v>R1011</v>
      </c>
      <c r="AS1112" s="110" t="s">
        <v>1260</v>
      </c>
      <c r="AT1112" s="64">
        <v>23.18</v>
      </c>
      <c r="AU1112" s="64">
        <v>10.56</v>
      </c>
      <c r="AV1112" s="64" t="s">
        <v>2380</v>
      </c>
      <c r="AW1112" s="64" t="s">
        <v>2380</v>
      </c>
      <c r="AX1112" s="64" t="s">
        <v>2380</v>
      </c>
      <c r="AY1112" s="64" t="s">
        <v>2380</v>
      </c>
      <c r="AZ1112" s="64">
        <v>2</v>
      </c>
      <c r="BA1112" s="109" t="s">
        <v>6813</v>
      </c>
      <c r="BB1112" s="64" t="s">
        <v>10448</v>
      </c>
      <c r="BC1112" s="69" t="s">
        <v>10446</v>
      </c>
    </row>
    <row r="1113" spans="1:55" x14ac:dyDescent="0.35">
      <c r="A1113" t="s">
        <v>1259</v>
      </c>
      <c r="B1113">
        <v>32.659999999999997</v>
      </c>
      <c r="C1113">
        <v>8.92</v>
      </c>
      <c r="D1113" t="s">
        <v>2382</v>
      </c>
      <c r="E1113" t="s">
        <v>2380</v>
      </c>
      <c r="F1113" t="s">
        <v>2380</v>
      </c>
      <c r="G1113" t="s">
        <v>2381</v>
      </c>
      <c r="H1113" t="s">
        <v>2380</v>
      </c>
      <c r="R1113" s="64" t="s">
        <v>30</v>
      </c>
      <c r="S1113" s="64">
        <v>1977</v>
      </c>
      <c r="U1113" s="7" t="str">
        <f t="shared" si="102"/>
        <v>Dec</v>
      </c>
      <c r="V1113" s="10">
        <f t="shared" si="103"/>
        <v>1977</v>
      </c>
      <c r="Y1113" s="10" t="s">
        <v>2380</v>
      </c>
      <c r="Z1113" s="10" t="str">
        <f t="shared" si="105"/>
        <v>No</v>
      </c>
      <c r="AB1113" s="53" t="s">
        <v>11</v>
      </c>
      <c r="AC1113" s="10" t="str">
        <f t="shared" si="106"/>
        <v>tier - 2</v>
      </c>
      <c r="AE1113" t="s">
        <v>11</v>
      </c>
      <c r="AF1113" s="10" t="str">
        <f t="shared" si="107"/>
        <v>tier - 2</v>
      </c>
      <c r="AI1113" t="s">
        <v>42</v>
      </c>
      <c r="AJ1113" t="str">
        <f t="shared" si="104"/>
        <v>R1011</v>
      </c>
      <c r="AS1113" s="110" t="s">
        <v>1259</v>
      </c>
      <c r="AT1113" s="64">
        <v>32.659999999999997</v>
      </c>
      <c r="AU1113" s="64">
        <v>8.92</v>
      </c>
      <c r="AV1113" s="64" t="s">
        <v>2380</v>
      </c>
      <c r="AW1113" s="64" t="s">
        <v>2380</v>
      </c>
      <c r="AX1113" s="64" t="s">
        <v>2383</v>
      </c>
      <c r="AY1113" s="64" t="s">
        <v>2380</v>
      </c>
      <c r="AZ1113" s="64">
        <v>0</v>
      </c>
      <c r="BA1113" s="109" t="s">
        <v>8317</v>
      </c>
      <c r="BB1113" s="64" t="s">
        <v>10448</v>
      </c>
      <c r="BC1113" s="69" t="s">
        <v>10444</v>
      </c>
    </row>
    <row r="1114" spans="1:55" x14ac:dyDescent="0.35">
      <c r="A1114" t="s">
        <v>1258</v>
      </c>
      <c r="B1114">
        <v>30.78</v>
      </c>
      <c r="C1114">
        <v>8.6300000000000008</v>
      </c>
      <c r="D1114" t="s">
        <v>2380</v>
      </c>
      <c r="E1114" t="s">
        <v>2380</v>
      </c>
      <c r="F1114" t="s">
        <v>2380</v>
      </c>
      <c r="G1114" t="s">
        <v>2381</v>
      </c>
      <c r="H1114" t="s">
        <v>2380</v>
      </c>
      <c r="R1114" s="64" t="s">
        <v>35</v>
      </c>
      <c r="S1114" s="64">
        <v>1970</v>
      </c>
      <c r="U1114" s="7" t="str">
        <f t="shared" si="102"/>
        <v>Aug</v>
      </c>
      <c r="V1114" s="10">
        <f t="shared" si="103"/>
        <v>1970</v>
      </c>
      <c r="Y1114" s="10" t="s">
        <v>2380</v>
      </c>
      <c r="Z1114" s="10" t="str">
        <f t="shared" si="105"/>
        <v>No</v>
      </c>
      <c r="AB1114" s="53" t="s">
        <v>12</v>
      </c>
      <c r="AC1114" s="10" t="str">
        <f t="shared" si="106"/>
        <v>tier - 3</v>
      </c>
      <c r="AE1114" t="s">
        <v>11</v>
      </c>
      <c r="AF1114" s="10" t="str">
        <f t="shared" si="107"/>
        <v>tier - 2</v>
      </c>
      <c r="AI1114" t="s">
        <v>13</v>
      </c>
      <c r="AJ1114" t="str">
        <f t="shared" si="104"/>
        <v>R1013</v>
      </c>
      <c r="AS1114" s="110" t="s">
        <v>1258</v>
      </c>
      <c r="AT1114" s="64">
        <v>30.78</v>
      </c>
      <c r="AU1114" s="64">
        <v>8.6300000000000008</v>
      </c>
      <c r="AV1114" s="64" t="s">
        <v>2380</v>
      </c>
      <c r="AW1114" s="64" t="s">
        <v>2380</v>
      </c>
      <c r="AX1114" s="64" t="s">
        <v>2380</v>
      </c>
      <c r="AY1114" s="64" t="s">
        <v>2380</v>
      </c>
      <c r="AZ1114" s="64">
        <v>0</v>
      </c>
      <c r="BA1114" s="109" t="s">
        <v>5575</v>
      </c>
      <c r="BB1114" s="64" t="s">
        <v>10448</v>
      </c>
      <c r="BC1114" s="69" t="s">
        <v>10444</v>
      </c>
    </row>
    <row r="1115" spans="1:55" x14ac:dyDescent="0.35">
      <c r="A1115" t="s">
        <v>1257</v>
      </c>
      <c r="B1115">
        <v>47.2</v>
      </c>
      <c r="C1115">
        <v>6.29</v>
      </c>
      <c r="D1115" t="s">
        <v>2382</v>
      </c>
      <c r="E1115" t="s">
        <v>2380</v>
      </c>
      <c r="F1115" t="s">
        <v>2383</v>
      </c>
      <c r="G1115">
        <v>1</v>
      </c>
      <c r="H1115" t="s">
        <v>2380</v>
      </c>
      <c r="R1115" s="64" t="s">
        <v>37</v>
      </c>
      <c r="S1115" s="64">
        <v>1970</v>
      </c>
      <c r="U1115" s="7" t="str">
        <f t="shared" si="102"/>
        <v>Oct</v>
      </c>
      <c r="V1115" s="10">
        <f t="shared" si="103"/>
        <v>1970</v>
      </c>
      <c r="Y1115" s="10" t="s">
        <v>2380</v>
      </c>
      <c r="Z1115" s="10" t="str">
        <f t="shared" si="105"/>
        <v>No</v>
      </c>
      <c r="AB1115" s="53" t="s">
        <v>11</v>
      </c>
      <c r="AC1115" s="10" t="str">
        <f t="shared" si="106"/>
        <v>tier - 2</v>
      </c>
      <c r="AE1115" t="s">
        <v>11</v>
      </c>
      <c r="AF1115" s="10" t="str">
        <f t="shared" si="107"/>
        <v>tier - 2</v>
      </c>
      <c r="AI1115" t="s">
        <v>42</v>
      </c>
      <c r="AJ1115" t="str">
        <f t="shared" si="104"/>
        <v>R1011</v>
      </c>
      <c r="AS1115" s="110" t="s">
        <v>1257</v>
      </c>
      <c r="AT1115" s="64">
        <v>47.2</v>
      </c>
      <c r="AU1115" s="64">
        <v>6.29</v>
      </c>
      <c r="AV1115" s="64" t="s">
        <v>2380</v>
      </c>
      <c r="AW1115" s="64" t="s">
        <v>2383</v>
      </c>
      <c r="AX1115" s="64" t="s">
        <v>2383</v>
      </c>
      <c r="AY1115" s="64" t="s">
        <v>2380</v>
      </c>
      <c r="AZ1115" s="64">
        <v>1</v>
      </c>
      <c r="BA1115" s="109" t="s">
        <v>7511</v>
      </c>
      <c r="BB1115" s="64" t="s">
        <v>10449</v>
      </c>
      <c r="BC1115" s="69" t="s">
        <v>10444</v>
      </c>
    </row>
    <row r="1116" spans="1:55" x14ac:dyDescent="0.35">
      <c r="A1116" t="s">
        <v>1256</v>
      </c>
      <c r="B1116">
        <v>31.6</v>
      </c>
      <c r="C1116">
        <v>5.75</v>
      </c>
      <c r="D1116" t="s">
        <v>2380</v>
      </c>
      <c r="E1116" t="s">
        <v>2380</v>
      </c>
      <c r="F1116" t="s">
        <v>2380</v>
      </c>
      <c r="G1116">
        <v>2</v>
      </c>
      <c r="H1116" t="s">
        <v>2380</v>
      </c>
      <c r="R1116" s="64" t="s">
        <v>30</v>
      </c>
      <c r="S1116" s="64">
        <v>1982</v>
      </c>
      <c r="U1116" s="7" t="str">
        <f t="shared" si="102"/>
        <v>Dec</v>
      </c>
      <c r="V1116" s="10">
        <f t="shared" si="103"/>
        <v>1982</v>
      </c>
      <c r="Y1116" s="10" t="s">
        <v>2380</v>
      </c>
      <c r="Z1116" s="10" t="str">
        <f t="shared" si="105"/>
        <v>No</v>
      </c>
      <c r="AB1116" s="53" t="s">
        <v>12</v>
      </c>
      <c r="AC1116" s="10" t="str">
        <f t="shared" si="106"/>
        <v>tier - 3</v>
      </c>
      <c r="AE1116" t="s">
        <v>16</v>
      </c>
      <c r="AF1116" s="10" t="str">
        <f t="shared" si="107"/>
        <v>tier - 1</v>
      </c>
      <c r="AI1116" t="s">
        <v>23</v>
      </c>
      <c r="AJ1116" t="str">
        <f t="shared" si="104"/>
        <v>R1012</v>
      </c>
      <c r="AS1116" s="110" t="s">
        <v>1256</v>
      </c>
      <c r="AT1116" s="64">
        <v>31.6</v>
      </c>
      <c r="AU1116" s="64">
        <v>5.75</v>
      </c>
      <c r="AV1116" s="64" t="s">
        <v>2380</v>
      </c>
      <c r="AW1116" s="64" t="s">
        <v>2380</v>
      </c>
      <c r="AX1116" s="64" t="s">
        <v>2380</v>
      </c>
      <c r="AY1116" s="64" t="s">
        <v>2380</v>
      </c>
      <c r="AZ1116" s="64">
        <v>2</v>
      </c>
      <c r="BA1116" s="109" t="s">
        <v>7512</v>
      </c>
      <c r="BB1116" s="64" t="s">
        <v>10449</v>
      </c>
      <c r="BC1116" s="69" t="s">
        <v>10444</v>
      </c>
    </row>
    <row r="1117" spans="1:55" x14ac:dyDescent="0.35">
      <c r="A1117" t="s">
        <v>1255</v>
      </c>
      <c r="B1117">
        <v>33.914999999999999</v>
      </c>
      <c r="C1117">
        <v>6.66</v>
      </c>
      <c r="D1117" t="s">
        <v>2382</v>
      </c>
      <c r="E1117" t="s">
        <v>2380</v>
      </c>
      <c r="F1117" t="s">
        <v>2380</v>
      </c>
      <c r="G1117">
        <v>1</v>
      </c>
      <c r="H1117" t="s">
        <v>2380</v>
      </c>
      <c r="R1117" s="64" t="s">
        <v>35</v>
      </c>
      <c r="S1117" s="64">
        <v>1990</v>
      </c>
      <c r="U1117" s="7" t="str">
        <f t="shared" si="102"/>
        <v>Aug</v>
      </c>
      <c r="V1117" s="10">
        <f t="shared" si="103"/>
        <v>1990</v>
      </c>
      <c r="Y1117" s="10" t="s">
        <v>2380</v>
      </c>
      <c r="Z1117" s="10" t="str">
        <f t="shared" si="105"/>
        <v>No</v>
      </c>
      <c r="AB1117" s="53" t="s">
        <v>11</v>
      </c>
      <c r="AC1117" s="10" t="str">
        <f t="shared" si="106"/>
        <v>tier - 2</v>
      </c>
      <c r="AE1117" t="s">
        <v>16</v>
      </c>
      <c r="AF1117" s="10" t="str">
        <f t="shared" si="107"/>
        <v>tier - 1</v>
      </c>
      <c r="AI1117" t="s">
        <v>300</v>
      </c>
      <c r="AJ1117" t="str">
        <f t="shared" si="104"/>
        <v>R1021</v>
      </c>
      <c r="AS1117" s="110" t="s">
        <v>1255</v>
      </c>
      <c r="AT1117" s="64">
        <v>33.914999999999999</v>
      </c>
      <c r="AU1117" s="64">
        <v>6.66</v>
      </c>
      <c r="AV1117" s="64" t="s">
        <v>2380</v>
      </c>
      <c r="AW1117" s="64" t="s">
        <v>2380</v>
      </c>
      <c r="AX1117" s="64" t="s">
        <v>2383</v>
      </c>
      <c r="AY1117" s="64" t="s">
        <v>2380</v>
      </c>
      <c r="AZ1117" s="64">
        <v>1</v>
      </c>
      <c r="BA1117" s="109" t="s">
        <v>7513</v>
      </c>
      <c r="BB1117" s="64" t="s">
        <v>10448</v>
      </c>
      <c r="BC1117" s="69" t="s">
        <v>10444</v>
      </c>
    </row>
    <row r="1118" spans="1:55" x14ac:dyDescent="0.35">
      <c r="A1118" t="s">
        <v>1254</v>
      </c>
      <c r="B1118">
        <v>23.54</v>
      </c>
      <c r="C1118">
        <v>5.0999999999999996</v>
      </c>
      <c r="D1118" t="s">
        <v>2380</v>
      </c>
      <c r="E1118" t="s">
        <v>2380</v>
      </c>
      <c r="F1118" t="s">
        <v>2380</v>
      </c>
      <c r="G1118">
        <v>2</v>
      </c>
      <c r="H1118" t="s">
        <v>2380</v>
      </c>
      <c r="R1118" s="64" t="s">
        <v>37</v>
      </c>
      <c r="S1118" s="64">
        <v>1970</v>
      </c>
      <c r="U1118" s="7" t="str">
        <f t="shared" si="102"/>
        <v>Oct</v>
      </c>
      <c r="V1118" s="10">
        <f t="shared" si="103"/>
        <v>1970</v>
      </c>
      <c r="Y1118" s="10" t="s">
        <v>2380</v>
      </c>
      <c r="Z1118" s="10" t="str">
        <f t="shared" si="105"/>
        <v>No</v>
      </c>
      <c r="AB1118" s="53" t="s">
        <v>12</v>
      </c>
      <c r="AC1118" s="10" t="str">
        <f t="shared" si="106"/>
        <v>tier - 3</v>
      </c>
      <c r="AE1118" t="s">
        <v>12</v>
      </c>
      <c r="AF1118" s="10" t="str">
        <f t="shared" si="107"/>
        <v>tier - 3</v>
      </c>
      <c r="AI1118" t="s">
        <v>23</v>
      </c>
      <c r="AJ1118" t="str">
        <f t="shared" si="104"/>
        <v>R1012</v>
      </c>
      <c r="AS1118" s="110" t="s">
        <v>1254</v>
      </c>
      <c r="AT1118" s="64">
        <v>23.54</v>
      </c>
      <c r="AU1118" s="64">
        <v>5.0999999999999996</v>
      </c>
      <c r="AV1118" s="64" t="s">
        <v>2380</v>
      </c>
      <c r="AW1118" s="64" t="s">
        <v>2380</v>
      </c>
      <c r="AX1118" s="64" t="s">
        <v>2380</v>
      </c>
      <c r="AY1118" s="64" t="s">
        <v>2380</v>
      </c>
      <c r="AZ1118" s="64">
        <v>2</v>
      </c>
      <c r="BA1118" s="109" t="s">
        <v>7514</v>
      </c>
      <c r="BB1118" s="64" t="s">
        <v>10450</v>
      </c>
      <c r="BC1118" s="69" t="s">
        <v>10446</v>
      </c>
    </row>
    <row r="1119" spans="1:55" x14ac:dyDescent="0.35">
      <c r="A1119" t="s">
        <v>1253</v>
      </c>
      <c r="B1119">
        <v>27.074999999999999</v>
      </c>
      <c r="C1119">
        <v>4.41</v>
      </c>
      <c r="D1119" t="s">
        <v>2380</v>
      </c>
      <c r="E1119" t="s">
        <v>2380</v>
      </c>
      <c r="F1119" t="s">
        <v>2380</v>
      </c>
      <c r="G1119">
        <v>2</v>
      </c>
      <c r="H1119" t="s">
        <v>2380</v>
      </c>
      <c r="R1119" s="64" t="s">
        <v>30</v>
      </c>
      <c r="S1119" s="64">
        <v>1971</v>
      </c>
      <c r="U1119" s="7" t="str">
        <f t="shared" si="102"/>
        <v>Dec</v>
      </c>
      <c r="V1119" s="10">
        <f t="shared" si="103"/>
        <v>1971</v>
      </c>
      <c r="Y1119" s="10" t="s">
        <v>2380</v>
      </c>
      <c r="Z1119" s="10" t="str">
        <f t="shared" si="105"/>
        <v>No</v>
      </c>
      <c r="AB1119" s="53" t="s">
        <v>12</v>
      </c>
      <c r="AC1119" s="10" t="str">
        <f t="shared" si="106"/>
        <v>tier - 3</v>
      </c>
      <c r="AE1119" t="s">
        <v>11</v>
      </c>
      <c r="AF1119" s="10" t="str">
        <f t="shared" si="107"/>
        <v>tier - 2</v>
      </c>
      <c r="AI1119" t="s">
        <v>23</v>
      </c>
      <c r="AJ1119" t="str">
        <f t="shared" si="104"/>
        <v>R1012</v>
      </c>
      <c r="AS1119" s="110" t="s">
        <v>1253</v>
      </c>
      <c r="AT1119" s="64">
        <v>27.074999999999999</v>
      </c>
      <c r="AU1119" s="64">
        <v>4.41</v>
      </c>
      <c r="AV1119" s="64" t="s">
        <v>2380</v>
      </c>
      <c r="AW1119" s="64" t="s">
        <v>2380</v>
      </c>
      <c r="AX1119" s="64" t="s">
        <v>2380</v>
      </c>
      <c r="AY1119" s="64" t="s">
        <v>2380</v>
      </c>
      <c r="AZ1119" s="64">
        <v>2</v>
      </c>
      <c r="BA1119" s="109" t="s">
        <v>6939</v>
      </c>
      <c r="BB1119" s="64" t="s">
        <v>10450</v>
      </c>
      <c r="BC1119" s="69" t="s">
        <v>10445</v>
      </c>
    </row>
    <row r="1120" spans="1:55" x14ac:dyDescent="0.35">
      <c r="A1120" t="s">
        <v>1252</v>
      </c>
      <c r="B1120">
        <v>25.8</v>
      </c>
      <c r="C1120">
        <v>5.52</v>
      </c>
      <c r="D1120" t="s">
        <v>2382</v>
      </c>
      <c r="E1120" t="s">
        <v>2380</v>
      </c>
      <c r="F1120" t="s">
        <v>2380</v>
      </c>
      <c r="G1120" t="s">
        <v>2381</v>
      </c>
      <c r="H1120" t="s">
        <v>2380</v>
      </c>
      <c r="R1120" s="64" t="s">
        <v>30</v>
      </c>
      <c r="S1120" s="64">
        <v>1973</v>
      </c>
      <c r="U1120" s="7" t="str">
        <f t="shared" si="102"/>
        <v>Dec</v>
      </c>
      <c r="V1120" s="10">
        <f t="shared" si="103"/>
        <v>1973</v>
      </c>
      <c r="Y1120" s="10" t="s">
        <v>2380</v>
      </c>
      <c r="Z1120" s="10" t="str">
        <f t="shared" si="105"/>
        <v>No</v>
      </c>
      <c r="AB1120" s="53" t="s">
        <v>11</v>
      </c>
      <c r="AC1120" s="10" t="str">
        <f t="shared" si="106"/>
        <v>tier - 2</v>
      </c>
      <c r="AE1120" t="s">
        <v>16</v>
      </c>
      <c r="AF1120" s="10" t="str">
        <f t="shared" si="107"/>
        <v>tier - 1</v>
      </c>
      <c r="AI1120" t="s">
        <v>42</v>
      </c>
      <c r="AJ1120" t="str">
        <f t="shared" si="104"/>
        <v>R1011</v>
      </c>
      <c r="AS1120" s="110" t="s">
        <v>1252</v>
      </c>
      <c r="AT1120" s="64">
        <v>25.8</v>
      </c>
      <c r="AU1120" s="64">
        <v>5.52</v>
      </c>
      <c r="AV1120" s="64" t="s">
        <v>2380</v>
      </c>
      <c r="AW1120" s="64" t="s">
        <v>2380</v>
      </c>
      <c r="AX1120" s="64" t="s">
        <v>2383</v>
      </c>
      <c r="AY1120" s="64" t="s">
        <v>2380</v>
      </c>
      <c r="AZ1120" s="64">
        <v>0</v>
      </c>
      <c r="BA1120" s="109" t="s">
        <v>7515</v>
      </c>
      <c r="BB1120" s="64" t="s">
        <v>10450</v>
      </c>
      <c r="BC1120" s="69" t="s">
        <v>10445</v>
      </c>
    </row>
    <row r="1121" spans="1:55" x14ac:dyDescent="0.35">
      <c r="A1121" t="s">
        <v>1251</v>
      </c>
      <c r="B1121">
        <v>36.1</v>
      </c>
      <c r="C1121">
        <v>4.62</v>
      </c>
      <c r="D1121" t="s">
        <v>2382</v>
      </c>
      <c r="E1121" t="s">
        <v>2380</v>
      </c>
      <c r="F1121" t="s">
        <v>2383</v>
      </c>
      <c r="G1121">
        <v>1</v>
      </c>
      <c r="H1121" t="s">
        <v>2380</v>
      </c>
      <c r="R1121" s="64" t="s">
        <v>20</v>
      </c>
      <c r="S1121" s="64">
        <v>1976</v>
      </c>
      <c r="U1121" s="7" t="str">
        <f t="shared" si="102"/>
        <v>Sep</v>
      </c>
      <c r="V1121" s="10">
        <f t="shared" si="103"/>
        <v>1976</v>
      </c>
      <c r="Y1121" s="10" t="s">
        <v>2380</v>
      </c>
      <c r="Z1121" s="10" t="str">
        <f t="shared" si="105"/>
        <v>No</v>
      </c>
      <c r="AB1121" s="53" t="s">
        <v>11</v>
      </c>
      <c r="AC1121" s="10" t="str">
        <f t="shared" si="106"/>
        <v>tier - 2</v>
      </c>
      <c r="AE1121" t="s">
        <v>11</v>
      </c>
      <c r="AF1121" s="10" t="str">
        <f t="shared" si="107"/>
        <v>tier - 2</v>
      </c>
      <c r="AI1121" t="s">
        <v>23</v>
      </c>
      <c r="AJ1121" t="str">
        <f t="shared" si="104"/>
        <v>R1012</v>
      </c>
      <c r="AS1121" s="110" t="s">
        <v>1251</v>
      </c>
      <c r="AT1121" s="64">
        <v>36.1</v>
      </c>
      <c r="AU1121" s="64">
        <v>4.62</v>
      </c>
      <c r="AV1121" s="64" t="s">
        <v>2380</v>
      </c>
      <c r="AW1121" s="64" t="s">
        <v>2383</v>
      </c>
      <c r="AX1121" s="64" t="s">
        <v>2383</v>
      </c>
      <c r="AY1121" s="64" t="s">
        <v>2380</v>
      </c>
      <c r="AZ1121" s="64">
        <v>1</v>
      </c>
      <c r="BA1121" s="109" t="s">
        <v>7516</v>
      </c>
      <c r="BB1121" s="64" t="s">
        <v>10450</v>
      </c>
      <c r="BC1121" s="69" t="s">
        <v>10444</v>
      </c>
    </row>
    <row r="1122" spans="1:55" x14ac:dyDescent="0.35">
      <c r="A1122" t="s">
        <v>1250</v>
      </c>
      <c r="B1122">
        <v>30.495000000000001</v>
      </c>
      <c r="C1122">
        <v>5.74</v>
      </c>
      <c r="D1122" t="s">
        <v>2382</v>
      </c>
      <c r="E1122" t="s">
        <v>2380</v>
      </c>
      <c r="F1122" t="s">
        <v>2383</v>
      </c>
      <c r="G1122">
        <v>1</v>
      </c>
      <c r="H1122" t="s">
        <v>2380</v>
      </c>
      <c r="R1122" s="64" t="s">
        <v>30</v>
      </c>
      <c r="S1122" s="64">
        <v>1986</v>
      </c>
      <c r="U1122" s="7" t="str">
        <f t="shared" si="102"/>
        <v>Dec</v>
      </c>
      <c r="V1122" s="10">
        <f t="shared" si="103"/>
        <v>1986</v>
      </c>
      <c r="Y1122" s="10" t="s">
        <v>2380</v>
      </c>
      <c r="Z1122" s="10" t="str">
        <f t="shared" si="105"/>
        <v>No</v>
      </c>
      <c r="AB1122" s="53" t="s">
        <v>11</v>
      </c>
      <c r="AC1122" s="10" t="str">
        <f t="shared" si="106"/>
        <v>tier - 2</v>
      </c>
      <c r="AE1122" t="s">
        <v>11</v>
      </c>
      <c r="AF1122" s="10" t="str">
        <f t="shared" si="107"/>
        <v>tier - 2</v>
      </c>
      <c r="AI1122" t="s">
        <v>300</v>
      </c>
      <c r="AJ1122" t="str">
        <f t="shared" si="104"/>
        <v>R1021</v>
      </c>
      <c r="AS1122" s="110" t="s">
        <v>1250</v>
      </c>
      <c r="AT1122" s="64">
        <v>30.495000000000001</v>
      </c>
      <c r="AU1122" s="64">
        <v>5.74</v>
      </c>
      <c r="AV1122" s="64" t="s">
        <v>2380</v>
      </c>
      <c r="AW1122" s="64" t="s">
        <v>2383</v>
      </c>
      <c r="AX1122" s="64" t="s">
        <v>2383</v>
      </c>
      <c r="AY1122" s="64" t="s">
        <v>2380</v>
      </c>
      <c r="AZ1122" s="64">
        <v>1</v>
      </c>
      <c r="BA1122" s="109" t="s">
        <v>7517</v>
      </c>
      <c r="BB1122" s="64" t="s">
        <v>10449</v>
      </c>
      <c r="BC1122" s="69" t="s">
        <v>10444</v>
      </c>
    </row>
    <row r="1123" spans="1:55" x14ac:dyDescent="0.35">
      <c r="A1123" t="s">
        <v>1249</v>
      </c>
      <c r="B1123">
        <v>21.4</v>
      </c>
      <c r="C1123">
        <v>6.3</v>
      </c>
      <c r="D1123" t="s">
        <v>2382</v>
      </c>
      <c r="E1123" t="s">
        <v>2380</v>
      </c>
      <c r="F1123" t="s">
        <v>2383</v>
      </c>
      <c r="G1123">
        <v>1</v>
      </c>
      <c r="H1123" t="s">
        <v>2380</v>
      </c>
      <c r="R1123" s="64" t="s">
        <v>30</v>
      </c>
      <c r="S1123" s="64">
        <v>1981</v>
      </c>
      <c r="U1123" s="7" t="str">
        <f t="shared" si="102"/>
        <v>Dec</v>
      </c>
      <c r="V1123" s="10">
        <f t="shared" si="103"/>
        <v>1981</v>
      </c>
      <c r="Y1123" s="10" t="s">
        <v>2380</v>
      </c>
      <c r="Z1123" s="10" t="str">
        <f t="shared" si="105"/>
        <v>No</v>
      </c>
      <c r="AB1123" s="53" t="s">
        <v>12</v>
      </c>
      <c r="AC1123" s="10" t="str">
        <f t="shared" si="106"/>
        <v>tier - 3</v>
      </c>
      <c r="AE1123" t="s">
        <v>16</v>
      </c>
      <c r="AF1123" s="10" t="str">
        <f t="shared" si="107"/>
        <v>tier - 1</v>
      </c>
      <c r="AI1123" t="s">
        <v>166</v>
      </c>
      <c r="AJ1123" t="str">
        <f t="shared" si="104"/>
        <v>R1019</v>
      </c>
      <c r="AS1123" s="110" t="s">
        <v>1249</v>
      </c>
      <c r="AT1123" s="64">
        <v>21.4</v>
      </c>
      <c r="AU1123" s="64">
        <v>6.3</v>
      </c>
      <c r="AV1123" s="64" t="s">
        <v>2380</v>
      </c>
      <c r="AW1123" s="64" t="s">
        <v>2383</v>
      </c>
      <c r="AX1123" s="64" t="s">
        <v>2383</v>
      </c>
      <c r="AY1123" s="64" t="s">
        <v>2380</v>
      </c>
      <c r="AZ1123" s="64">
        <v>1</v>
      </c>
      <c r="BA1123" s="109" t="s">
        <v>7518</v>
      </c>
      <c r="BB1123" s="64" t="s">
        <v>10449</v>
      </c>
      <c r="BC1123" s="69" t="s">
        <v>10446</v>
      </c>
    </row>
    <row r="1124" spans="1:55" x14ac:dyDescent="0.35">
      <c r="A1124" t="s">
        <v>1248</v>
      </c>
      <c r="B1124">
        <v>32.299999999999997</v>
      </c>
      <c r="C1124">
        <v>10.27</v>
      </c>
      <c r="D1124" t="s">
        <v>2380</v>
      </c>
      <c r="E1124" t="s">
        <v>2380</v>
      </c>
      <c r="F1124" t="s">
        <v>2380</v>
      </c>
      <c r="G1124" t="s">
        <v>2381</v>
      </c>
      <c r="H1124" t="s">
        <v>2380</v>
      </c>
      <c r="R1124" s="64" t="s">
        <v>30</v>
      </c>
      <c r="S1124" s="64">
        <v>1975</v>
      </c>
      <c r="U1124" s="7" t="str">
        <f t="shared" si="102"/>
        <v>Dec</v>
      </c>
      <c r="V1124" s="10">
        <f t="shared" si="103"/>
        <v>1975</v>
      </c>
      <c r="Y1124" s="10" t="s">
        <v>2380</v>
      </c>
      <c r="Z1124" s="10" t="str">
        <f t="shared" si="105"/>
        <v>No</v>
      </c>
      <c r="AB1124" s="53" t="s">
        <v>11</v>
      </c>
      <c r="AC1124" s="10" t="str">
        <f t="shared" si="106"/>
        <v>tier - 2</v>
      </c>
      <c r="AE1124" t="s">
        <v>12</v>
      </c>
      <c r="AF1124" s="10" t="str">
        <f t="shared" si="107"/>
        <v>tier - 3</v>
      </c>
      <c r="AI1124" t="s">
        <v>164</v>
      </c>
      <c r="AJ1124" t="str">
        <f t="shared" si="104"/>
        <v>R1015</v>
      </c>
      <c r="AS1124" s="110" t="s">
        <v>1248</v>
      </c>
      <c r="AT1124" s="64">
        <v>32.299999999999997</v>
      </c>
      <c r="AU1124" s="64">
        <v>10.27</v>
      </c>
      <c r="AV1124" s="64" t="s">
        <v>2380</v>
      </c>
      <c r="AW1124" s="64" t="s">
        <v>2380</v>
      </c>
      <c r="AX1124" s="64" t="s">
        <v>2380</v>
      </c>
      <c r="AY1124" s="64" t="s">
        <v>2380</v>
      </c>
      <c r="AZ1124" s="64">
        <v>0</v>
      </c>
      <c r="BA1124" s="109" t="s">
        <v>7519</v>
      </c>
      <c r="BB1124" s="64" t="s">
        <v>10448</v>
      </c>
      <c r="BC1124" s="69" t="s">
        <v>10444</v>
      </c>
    </row>
    <row r="1125" spans="1:55" x14ac:dyDescent="0.35">
      <c r="A1125" t="s">
        <v>1247</v>
      </c>
      <c r="B1125">
        <v>29.78</v>
      </c>
      <c r="C1125">
        <v>5.85</v>
      </c>
      <c r="D1125" t="s">
        <v>2380</v>
      </c>
      <c r="E1125" t="s">
        <v>2380</v>
      </c>
      <c r="F1125" t="s">
        <v>2383</v>
      </c>
      <c r="G1125">
        <v>1</v>
      </c>
      <c r="H1125" t="s">
        <v>2380</v>
      </c>
      <c r="R1125" s="64" t="s">
        <v>37</v>
      </c>
      <c r="S1125" s="64">
        <v>1980</v>
      </c>
      <c r="U1125" s="7" t="str">
        <f t="shared" si="102"/>
        <v>Oct</v>
      </c>
      <c r="V1125" s="10">
        <f t="shared" si="103"/>
        <v>1980</v>
      </c>
      <c r="Y1125" s="10" t="s">
        <v>2380</v>
      </c>
      <c r="Z1125" s="10" t="str">
        <f t="shared" si="105"/>
        <v>No</v>
      </c>
      <c r="AB1125" s="53" t="s">
        <v>11</v>
      </c>
      <c r="AC1125" s="10" t="str">
        <f t="shared" si="106"/>
        <v>tier - 2</v>
      </c>
      <c r="AE1125" t="s">
        <v>16</v>
      </c>
      <c r="AF1125" s="10" t="str">
        <f t="shared" si="107"/>
        <v>tier - 1</v>
      </c>
      <c r="AI1125" t="s">
        <v>300</v>
      </c>
      <c r="AJ1125" t="str">
        <f t="shared" si="104"/>
        <v>R1021</v>
      </c>
      <c r="AS1125" s="110" t="s">
        <v>1247</v>
      </c>
      <c r="AT1125" s="64">
        <v>29.78</v>
      </c>
      <c r="AU1125" s="64">
        <v>5.85</v>
      </c>
      <c r="AV1125" s="64" t="s">
        <v>2380</v>
      </c>
      <c r="AW1125" s="64" t="s">
        <v>2383</v>
      </c>
      <c r="AX1125" s="64" t="s">
        <v>2380</v>
      </c>
      <c r="AY1125" s="64" t="s">
        <v>2380</v>
      </c>
      <c r="AZ1125" s="64">
        <v>1</v>
      </c>
      <c r="BA1125" s="109" t="s">
        <v>7076</v>
      </c>
      <c r="BB1125" s="64" t="s">
        <v>10449</v>
      </c>
      <c r="BC1125" s="69" t="s">
        <v>10445</v>
      </c>
    </row>
    <row r="1126" spans="1:55" x14ac:dyDescent="0.35">
      <c r="A1126" t="s">
        <v>1246</v>
      </c>
      <c r="B1126">
        <v>34.76</v>
      </c>
      <c r="C1126">
        <v>5.92</v>
      </c>
      <c r="D1126" t="s">
        <v>2382</v>
      </c>
      <c r="E1126" t="s">
        <v>2380</v>
      </c>
      <c r="F1126" t="s">
        <v>2380</v>
      </c>
      <c r="G1126">
        <v>1</v>
      </c>
      <c r="H1126" t="s">
        <v>2380</v>
      </c>
      <c r="R1126" s="64" t="s">
        <v>35</v>
      </c>
      <c r="S1126" s="64">
        <v>1974</v>
      </c>
      <c r="U1126" s="7" t="str">
        <f t="shared" si="102"/>
        <v>Aug</v>
      </c>
      <c r="V1126" s="10">
        <f t="shared" si="103"/>
        <v>1974</v>
      </c>
      <c r="Y1126" s="10" t="s">
        <v>2380</v>
      </c>
      <c r="Z1126" s="10" t="str">
        <f t="shared" si="105"/>
        <v>No</v>
      </c>
      <c r="AB1126" s="53" t="s">
        <v>11</v>
      </c>
      <c r="AC1126" s="10" t="str">
        <f t="shared" si="106"/>
        <v>tier - 2</v>
      </c>
      <c r="AE1126" t="s">
        <v>12</v>
      </c>
      <c r="AF1126" s="10" t="str">
        <f t="shared" si="107"/>
        <v>tier - 3</v>
      </c>
      <c r="AI1126" t="s">
        <v>23</v>
      </c>
      <c r="AJ1126" t="str">
        <f t="shared" si="104"/>
        <v>R1012</v>
      </c>
      <c r="AS1126" s="110" t="s">
        <v>1246</v>
      </c>
      <c r="AT1126" s="64">
        <v>34.76</v>
      </c>
      <c r="AU1126" s="64">
        <v>5.92</v>
      </c>
      <c r="AV1126" s="64" t="s">
        <v>2380</v>
      </c>
      <c r="AW1126" s="64" t="s">
        <v>2380</v>
      </c>
      <c r="AX1126" s="64" t="s">
        <v>2383</v>
      </c>
      <c r="AY1126" s="64" t="s">
        <v>2380</v>
      </c>
      <c r="AZ1126" s="64">
        <v>1</v>
      </c>
      <c r="BA1126" s="109" t="s">
        <v>8318</v>
      </c>
      <c r="BB1126" s="64" t="s">
        <v>10449</v>
      </c>
      <c r="BC1126" s="69" t="s">
        <v>10444</v>
      </c>
    </row>
    <row r="1127" spans="1:55" x14ac:dyDescent="0.35">
      <c r="A1127" t="s">
        <v>1245</v>
      </c>
      <c r="B1127">
        <v>18.335000000000001</v>
      </c>
      <c r="C1127">
        <v>10.01</v>
      </c>
      <c r="D1127" t="s">
        <v>2382</v>
      </c>
      <c r="E1127" t="s">
        <v>2380</v>
      </c>
      <c r="F1127" t="s">
        <v>2380</v>
      </c>
      <c r="G1127">
        <v>2</v>
      </c>
      <c r="H1127" t="s">
        <v>2380</v>
      </c>
      <c r="R1127" s="64" t="s">
        <v>35</v>
      </c>
      <c r="S1127" s="64">
        <v>1971</v>
      </c>
      <c r="U1127" s="7" t="str">
        <f t="shared" si="102"/>
        <v>Aug</v>
      </c>
      <c r="V1127" s="10">
        <f t="shared" si="103"/>
        <v>1971</v>
      </c>
      <c r="Y1127" s="10" t="s">
        <v>2380</v>
      </c>
      <c r="Z1127" s="10" t="str">
        <f t="shared" si="105"/>
        <v>No</v>
      </c>
      <c r="AB1127" s="53" t="s">
        <v>11</v>
      </c>
      <c r="AC1127" s="10" t="str">
        <f t="shared" si="106"/>
        <v>tier - 2</v>
      </c>
      <c r="AE1127" t="s">
        <v>12</v>
      </c>
      <c r="AF1127" s="10" t="str">
        <f t="shared" si="107"/>
        <v>tier - 3</v>
      </c>
      <c r="AI1127" t="s">
        <v>42</v>
      </c>
      <c r="AJ1127" t="str">
        <f t="shared" si="104"/>
        <v>R1011</v>
      </c>
      <c r="AS1127" s="110" t="s">
        <v>1245</v>
      </c>
      <c r="AT1127" s="64">
        <v>18.335000000000001</v>
      </c>
      <c r="AU1127" s="64">
        <v>10.01</v>
      </c>
      <c r="AV1127" s="64" t="s">
        <v>2380</v>
      </c>
      <c r="AW1127" s="64" t="s">
        <v>2380</v>
      </c>
      <c r="AX1127" s="64" t="s">
        <v>2383</v>
      </c>
      <c r="AY1127" s="64" t="s">
        <v>2380</v>
      </c>
      <c r="AZ1127" s="64">
        <v>2</v>
      </c>
      <c r="BA1127" s="109" t="s">
        <v>7520</v>
      </c>
      <c r="BB1127" s="64" t="s">
        <v>10448</v>
      </c>
      <c r="BC1127" s="69" t="s">
        <v>10447</v>
      </c>
    </row>
    <row r="1128" spans="1:55" x14ac:dyDescent="0.35">
      <c r="A1128" t="s">
        <v>1244</v>
      </c>
      <c r="B1128">
        <v>32.299999999999997</v>
      </c>
      <c r="C1128">
        <v>9.59</v>
      </c>
      <c r="D1128" t="s">
        <v>2380</v>
      </c>
      <c r="E1128" t="s">
        <v>2380</v>
      </c>
      <c r="F1128" t="s">
        <v>2380</v>
      </c>
      <c r="G1128" t="s">
        <v>2381</v>
      </c>
      <c r="H1128" t="s">
        <v>2380</v>
      </c>
      <c r="R1128" s="64" t="s">
        <v>37</v>
      </c>
      <c r="S1128" s="64">
        <v>1973</v>
      </c>
      <c r="U1128" s="7" t="str">
        <f t="shared" si="102"/>
        <v>Oct</v>
      </c>
      <c r="V1128" s="10">
        <f t="shared" si="103"/>
        <v>1973</v>
      </c>
      <c r="Y1128" s="10" t="s">
        <v>2380</v>
      </c>
      <c r="Z1128" s="10" t="str">
        <f t="shared" si="105"/>
        <v>No</v>
      </c>
      <c r="AB1128" s="53" t="s">
        <v>12</v>
      </c>
      <c r="AC1128" s="10" t="str">
        <f t="shared" si="106"/>
        <v>tier - 3</v>
      </c>
      <c r="AE1128" t="s">
        <v>12</v>
      </c>
      <c r="AF1128" s="10" t="str">
        <f t="shared" si="107"/>
        <v>tier - 3</v>
      </c>
      <c r="AI1128" t="s">
        <v>168</v>
      </c>
      <c r="AJ1128" t="str">
        <f t="shared" si="104"/>
        <v>R1016</v>
      </c>
      <c r="AS1128" s="110" t="s">
        <v>1244</v>
      </c>
      <c r="AT1128" s="64">
        <v>32.299999999999997</v>
      </c>
      <c r="AU1128" s="64">
        <v>9.59</v>
      </c>
      <c r="AV1128" s="64" t="s">
        <v>2380</v>
      </c>
      <c r="AW1128" s="64" t="s">
        <v>2380</v>
      </c>
      <c r="AX1128" s="64" t="s">
        <v>2380</v>
      </c>
      <c r="AY1128" s="64" t="s">
        <v>2380</v>
      </c>
      <c r="AZ1128" s="64">
        <v>0</v>
      </c>
      <c r="BA1128" s="109" t="s">
        <v>7082</v>
      </c>
      <c r="BB1128" s="64" t="s">
        <v>10448</v>
      </c>
      <c r="BC1128" s="69" t="s">
        <v>10444</v>
      </c>
    </row>
    <row r="1129" spans="1:55" x14ac:dyDescent="0.35">
      <c r="A1129" t="s">
        <v>1243</v>
      </c>
      <c r="B1129">
        <v>27.74</v>
      </c>
      <c r="C1129">
        <v>10.37</v>
      </c>
      <c r="D1129" t="s">
        <v>2380</v>
      </c>
      <c r="E1129" t="s">
        <v>2380</v>
      </c>
      <c r="F1129" t="s">
        <v>2380</v>
      </c>
      <c r="G1129" t="s">
        <v>2381</v>
      </c>
      <c r="H1129" t="s">
        <v>2380</v>
      </c>
      <c r="R1129" s="64" t="s">
        <v>10</v>
      </c>
      <c r="S1129" s="64">
        <v>1971</v>
      </c>
      <c r="U1129" s="7" t="str">
        <f t="shared" si="102"/>
        <v>Jul</v>
      </c>
      <c r="V1129" s="10">
        <f t="shared" si="103"/>
        <v>1971</v>
      </c>
      <c r="Y1129" s="10" t="s">
        <v>2380</v>
      </c>
      <c r="Z1129" s="10" t="str">
        <f t="shared" si="105"/>
        <v>No</v>
      </c>
      <c r="AB1129" s="53" t="s">
        <v>11</v>
      </c>
      <c r="AC1129" s="10" t="str">
        <f t="shared" si="106"/>
        <v>tier - 2</v>
      </c>
      <c r="AE1129" t="s">
        <v>16</v>
      </c>
      <c r="AF1129" s="10" t="str">
        <f t="shared" si="107"/>
        <v>tier - 1</v>
      </c>
      <c r="AI1129" t="s">
        <v>13</v>
      </c>
      <c r="AJ1129" t="str">
        <f t="shared" si="104"/>
        <v>R1013</v>
      </c>
      <c r="AS1129" s="110" t="s">
        <v>1243</v>
      </c>
      <c r="AT1129" s="64">
        <v>27.74</v>
      </c>
      <c r="AU1129" s="64">
        <v>10.37</v>
      </c>
      <c r="AV1129" s="64" t="s">
        <v>2380</v>
      </c>
      <c r="AW1129" s="64" t="s">
        <v>2380</v>
      </c>
      <c r="AX1129" s="64" t="s">
        <v>2380</v>
      </c>
      <c r="AY1129" s="64" t="s">
        <v>2380</v>
      </c>
      <c r="AZ1129" s="64">
        <v>0</v>
      </c>
      <c r="BA1129" s="109" t="s">
        <v>5200</v>
      </c>
      <c r="BB1129" s="64" t="s">
        <v>10448</v>
      </c>
      <c r="BC1129" s="69" t="s">
        <v>10445</v>
      </c>
    </row>
    <row r="1130" spans="1:55" x14ac:dyDescent="0.35">
      <c r="A1130" t="s">
        <v>1242</v>
      </c>
      <c r="B1130">
        <v>24</v>
      </c>
      <c r="C1130">
        <v>4.01</v>
      </c>
      <c r="D1130" t="s">
        <v>2382</v>
      </c>
      <c r="E1130" t="s">
        <v>2380</v>
      </c>
      <c r="F1130" t="s">
        <v>2380</v>
      </c>
      <c r="G1130">
        <v>1</v>
      </c>
      <c r="H1130" t="s">
        <v>2380</v>
      </c>
      <c r="R1130" s="64" t="s">
        <v>15</v>
      </c>
      <c r="S1130" s="64">
        <v>1969</v>
      </c>
      <c r="U1130" s="7" t="str">
        <f t="shared" si="102"/>
        <v>Nov</v>
      </c>
      <c r="V1130" s="10">
        <f t="shared" si="103"/>
        <v>1969</v>
      </c>
      <c r="Y1130" s="10" t="s">
        <v>2380</v>
      </c>
      <c r="Z1130" s="10" t="str">
        <f t="shared" si="105"/>
        <v>No</v>
      </c>
      <c r="AB1130" s="53" t="s">
        <v>11</v>
      </c>
      <c r="AC1130" s="10" t="str">
        <f t="shared" si="106"/>
        <v>tier - 2</v>
      </c>
      <c r="AE1130" t="s">
        <v>16</v>
      </c>
      <c r="AF1130" s="10" t="str">
        <f t="shared" si="107"/>
        <v>tier - 1</v>
      </c>
      <c r="AI1130" t="s">
        <v>13</v>
      </c>
      <c r="AJ1130" t="str">
        <f t="shared" si="104"/>
        <v>R1013</v>
      </c>
      <c r="AS1130" s="110" t="s">
        <v>1242</v>
      </c>
      <c r="AT1130" s="64">
        <v>24</v>
      </c>
      <c r="AU1130" s="64">
        <v>4.01</v>
      </c>
      <c r="AV1130" s="64" t="s">
        <v>2380</v>
      </c>
      <c r="AW1130" s="64" t="s">
        <v>2380</v>
      </c>
      <c r="AX1130" s="64" t="s">
        <v>2383</v>
      </c>
      <c r="AY1130" s="64" t="s">
        <v>2380</v>
      </c>
      <c r="AZ1130" s="64">
        <v>1</v>
      </c>
      <c r="BA1130" s="109" t="s">
        <v>7521</v>
      </c>
      <c r="BB1130" s="64" t="s">
        <v>10450</v>
      </c>
      <c r="BC1130" s="69" t="s">
        <v>10446</v>
      </c>
    </row>
    <row r="1131" spans="1:55" x14ac:dyDescent="0.35">
      <c r="A1131" t="s">
        <v>1241</v>
      </c>
      <c r="B1131">
        <v>31.78</v>
      </c>
      <c r="C1131">
        <v>4.24</v>
      </c>
      <c r="D1131" t="s">
        <v>2382</v>
      </c>
      <c r="E1131" t="s">
        <v>2380</v>
      </c>
      <c r="F1131" t="s">
        <v>2383</v>
      </c>
      <c r="G1131">
        <v>1</v>
      </c>
      <c r="H1131" t="s">
        <v>2380</v>
      </c>
      <c r="R1131" s="64" t="s">
        <v>37</v>
      </c>
      <c r="S1131" s="64">
        <v>1973</v>
      </c>
      <c r="U1131" s="7" t="str">
        <f t="shared" si="102"/>
        <v>Oct</v>
      </c>
      <c r="V1131" s="10">
        <f t="shared" si="103"/>
        <v>1973</v>
      </c>
      <c r="Y1131" s="10" t="s">
        <v>2380</v>
      </c>
      <c r="Z1131" s="10" t="str">
        <f t="shared" si="105"/>
        <v>No</v>
      </c>
      <c r="AB1131" s="53" t="s">
        <v>11</v>
      </c>
      <c r="AC1131" s="10" t="str">
        <f t="shared" si="106"/>
        <v>tier - 2</v>
      </c>
      <c r="AE1131" t="s">
        <v>16</v>
      </c>
      <c r="AF1131" s="10" t="str">
        <f t="shared" si="107"/>
        <v>tier - 1</v>
      </c>
      <c r="AI1131" t="s">
        <v>170</v>
      </c>
      <c r="AJ1131" t="str">
        <f t="shared" si="104"/>
        <v>R1018</v>
      </c>
      <c r="AS1131" s="110" t="s">
        <v>1241</v>
      </c>
      <c r="AT1131" s="64">
        <v>31.78</v>
      </c>
      <c r="AU1131" s="64">
        <v>4.24</v>
      </c>
      <c r="AV1131" s="64" t="s">
        <v>2380</v>
      </c>
      <c r="AW1131" s="64" t="s">
        <v>2383</v>
      </c>
      <c r="AX1131" s="64" t="s">
        <v>2383</v>
      </c>
      <c r="AY1131" s="64" t="s">
        <v>2380</v>
      </c>
      <c r="AZ1131" s="64">
        <v>1</v>
      </c>
      <c r="BA1131" s="109" t="s">
        <v>7160</v>
      </c>
      <c r="BB1131" s="64" t="s">
        <v>10450</v>
      </c>
      <c r="BC1131" s="69" t="s">
        <v>10444</v>
      </c>
    </row>
    <row r="1132" spans="1:55" x14ac:dyDescent="0.35">
      <c r="A1132" t="s">
        <v>1240</v>
      </c>
      <c r="B1132">
        <v>32.25</v>
      </c>
      <c r="C1132">
        <v>5.36</v>
      </c>
      <c r="D1132" t="s">
        <v>2382</v>
      </c>
      <c r="E1132" t="s">
        <v>2380</v>
      </c>
      <c r="F1132" t="s">
        <v>2380</v>
      </c>
      <c r="G1132" t="s">
        <v>2381</v>
      </c>
      <c r="H1132" t="s">
        <v>2380</v>
      </c>
      <c r="R1132" s="64" t="s">
        <v>20</v>
      </c>
      <c r="S1132" s="64">
        <v>1973</v>
      </c>
      <c r="U1132" s="7" t="str">
        <f t="shared" si="102"/>
        <v>Sep</v>
      </c>
      <c r="V1132" s="10">
        <f t="shared" si="103"/>
        <v>1973</v>
      </c>
      <c r="Y1132" s="10" t="s">
        <v>2380</v>
      </c>
      <c r="Z1132" s="10" t="str">
        <f t="shared" si="105"/>
        <v>No</v>
      </c>
      <c r="AB1132" s="53" t="s">
        <v>12</v>
      </c>
      <c r="AC1132" s="10" t="str">
        <f t="shared" si="106"/>
        <v>tier - 3</v>
      </c>
      <c r="AE1132" t="s">
        <v>11</v>
      </c>
      <c r="AF1132" s="10" t="str">
        <f t="shared" si="107"/>
        <v>tier - 2</v>
      </c>
      <c r="AI1132" t="s">
        <v>168</v>
      </c>
      <c r="AJ1132" t="str">
        <f t="shared" si="104"/>
        <v>R1016</v>
      </c>
      <c r="AS1132" s="110" t="s">
        <v>1240</v>
      </c>
      <c r="AT1132" s="64">
        <v>32.25</v>
      </c>
      <c r="AU1132" s="64">
        <v>5.36</v>
      </c>
      <c r="AV1132" s="64" t="s">
        <v>2380</v>
      </c>
      <c r="AW1132" s="64" t="s">
        <v>2380</v>
      </c>
      <c r="AX1132" s="64" t="s">
        <v>2383</v>
      </c>
      <c r="AY1132" s="64" t="s">
        <v>2380</v>
      </c>
      <c r="AZ1132" s="64">
        <v>0</v>
      </c>
      <c r="BA1132" s="109" t="s">
        <v>8319</v>
      </c>
      <c r="BB1132" s="64" t="s">
        <v>10450</v>
      </c>
      <c r="BC1132" s="69" t="s">
        <v>10444</v>
      </c>
    </row>
    <row r="1133" spans="1:55" x14ac:dyDescent="0.35">
      <c r="A1133" t="s">
        <v>1239</v>
      </c>
      <c r="B1133">
        <v>30.114999999999998</v>
      </c>
      <c r="C1133">
        <v>4.99</v>
      </c>
      <c r="D1133" t="s">
        <v>2380</v>
      </c>
      <c r="E1133" t="s">
        <v>2380</v>
      </c>
      <c r="F1133" t="s">
        <v>2380</v>
      </c>
      <c r="G1133">
        <v>2</v>
      </c>
      <c r="H1133" t="s">
        <v>2380</v>
      </c>
      <c r="R1133" s="64" t="s">
        <v>15</v>
      </c>
      <c r="S1133" s="64">
        <v>1976</v>
      </c>
      <c r="U1133" s="7" t="str">
        <f t="shared" si="102"/>
        <v>Nov</v>
      </c>
      <c r="V1133" s="10">
        <f t="shared" si="103"/>
        <v>1976</v>
      </c>
      <c r="Y1133" s="10" t="s">
        <v>2380</v>
      </c>
      <c r="Z1133" s="10" t="str">
        <f t="shared" si="105"/>
        <v>No</v>
      </c>
      <c r="AB1133" s="53" t="s">
        <v>11</v>
      </c>
      <c r="AC1133" s="10" t="str">
        <f t="shared" si="106"/>
        <v>tier - 2</v>
      </c>
      <c r="AE1133" t="s">
        <v>12</v>
      </c>
      <c r="AF1133" s="10" t="str">
        <f t="shared" si="107"/>
        <v>tier - 3</v>
      </c>
      <c r="AI1133" t="s">
        <v>23</v>
      </c>
      <c r="AJ1133" t="str">
        <f t="shared" si="104"/>
        <v>R1012</v>
      </c>
      <c r="AS1133" s="110" t="s">
        <v>1239</v>
      </c>
      <c r="AT1133" s="64">
        <v>30.114999999999998</v>
      </c>
      <c r="AU1133" s="64">
        <v>4.99</v>
      </c>
      <c r="AV1133" s="64" t="s">
        <v>2380</v>
      </c>
      <c r="AW1133" s="64" t="s">
        <v>2380</v>
      </c>
      <c r="AX1133" s="64" t="s">
        <v>2380</v>
      </c>
      <c r="AY1133" s="64" t="s">
        <v>2380</v>
      </c>
      <c r="AZ1133" s="64">
        <v>2</v>
      </c>
      <c r="BA1133" s="109" t="s">
        <v>7522</v>
      </c>
      <c r="BB1133" s="64" t="s">
        <v>10450</v>
      </c>
      <c r="BC1133" s="69" t="s">
        <v>10444</v>
      </c>
    </row>
    <row r="1134" spans="1:55" x14ac:dyDescent="0.35">
      <c r="A1134" t="s">
        <v>1238</v>
      </c>
      <c r="B1134">
        <v>22.41</v>
      </c>
      <c r="C1134">
        <v>8.68</v>
      </c>
      <c r="D1134" t="s">
        <v>2380</v>
      </c>
      <c r="E1134" t="s">
        <v>2380</v>
      </c>
      <c r="F1134" t="s">
        <v>2380</v>
      </c>
      <c r="G1134" t="s">
        <v>2381</v>
      </c>
      <c r="H1134" t="s">
        <v>2380</v>
      </c>
      <c r="R1134" s="64" t="s">
        <v>37</v>
      </c>
      <c r="S1134" s="64">
        <v>1973</v>
      </c>
      <c r="U1134" s="7" t="str">
        <f t="shared" si="102"/>
        <v>Oct</v>
      </c>
      <c r="V1134" s="10">
        <f t="shared" si="103"/>
        <v>1973</v>
      </c>
      <c r="Y1134" s="10" t="s">
        <v>2380</v>
      </c>
      <c r="Z1134" s="10" t="str">
        <f t="shared" si="105"/>
        <v>No</v>
      </c>
      <c r="AB1134" s="53" t="s">
        <v>11</v>
      </c>
      <c r="AC1134" s="10" t="str">
        <f t="shared" si="106"/>
        <v>tier - 2</v>
      </c>
      <c r="AE1134" t="s">
        <v>12</v>
      </c>
      <c r="AF1134" s="10" t="str">
        <f t="shared" si="107"/>
        <v>tier - 3</v>
      </c>
      <c r="AI1134" t="s">
        <v>13</v>
      </c>
      <c r="AJ1134" t="str">
        <f t="shared" si="104"/>
        <v>R1013</v>
      </c>
      <c r="AS1134" s="110" t="s">
        <v>1238</v>
      </c>
      <c r="AT1134" s="64">
        <v>22.41</v>
      </c>
      <c r="AU1134" s="64">
        <v>8.68</v>
      </c>
      <c r="AV1134" s="64" t="s">
        <v>2380</v>
      </c>
      <c r="AW1134" s="64" t="s">
        <v>2380</v>
      </c>
      <c r="AX1134" s="64" t="s">
        <v>2380</v>
      </c>
      <c r="AY1134" s="64" t="s">
        <v>2380</v>
      </c>
      <c r="AZ1134" s="64">
        <v>0</v>
      </c>
      <c r="BA1134" s="109" t="s">
        <v>7523</v>
      </c>
      <c r="BB1134" s="64" t="s">
        <v>10448</v>
      </c>
      <c r="BC1134" s="69" t="s">
        <v>10446</v>
      </c>
    </row>
    <row r="1135" spans="1:55" x14ac:dyDescent="0.35">
      <c r="A1135" t="s">
        <v>1237</v>
      </c>
      <c r="B1135">
        <v>45.72</v>
      </c>
      <c r="C1135">
        <v>4.2300000000000004</v>
      </c>
      <c r="D1135" t="s">
        <v>2382</v>
      </c>
      <c r="E1135" t="s">
        <v>2380</v>
      </c>
      <c r="F1135" t="s">
        <v>2380</v>
      </c>
      <c r="G1135" t="s">
        <v>2381</v>
      </c>
      <c r="H1135" t="s">
        <v>2380</v>
      </c>
      <c r="R1135" s="64" t="s">
        <v>18</v>
      </c>
      <c r="S1135" s="64">
        <v>1963</v>
      </c>
      <c r="U1135" s="7" t="str">
        <f t="shared" si="102"/>
        <v>Jun</v>
      </c>
      <c r="V1135" s="10">
        <f t="shared" si="103"/>
        <v>1963</v>
      </c>
      <c r="Y1135" s="10" t="s">
        <v>2380</v>
      </c>
      <c r="Z1135" s="10" t="str">
        <f t="shared" si="105"/>
        <v>No</v>
      </c>
      <c r="AB1135" s="53" t="s">
        <v>11</v>
      </c>
      <c r="AC1135" s="10" t="str">
        <f t="shared" si="106"/>
        <v>tier - 2</v>
      </c>
      <c r="AE1135" t="s">
        <v>12</v>
      </c>
      <c r="AF1135" s="10" t="str">
        <f t="shared" si="107"/>
        <v>tier - 3</v>
      </c>
      <c r="AI1135" t="s">
        <v>13</v>
      </c>
      <c r="AJ1135" t="str">
        <f t="shared" si="104"/>
        <v>R1013</v>
      </c>
      <c r="AS1135" s="110" t="s">
        <v>1237</v>
      </c>
      <c r="AT1135" s="64">
        <v>45.72</v>
      </c>
      <c r="AU1135" s="64">
        <v>4.2300000000000004</v>
      </c>
      <c r="AV1135" s="64" t="s">
        <v>2380</v>
      </c>
      <c r="AW1135" s="64" t="s">
        <v>2380</v>
      </c>
      <c r="AX1135" s="64" t="s">
        <v>2383</v>
      </c>
      <c r="AY1135" s="64" t="s">
        <v>2380</v>
      </c>
      <c r="AZ1135" s="64">
        <v>0</v>
      </c>
      <c r="BA1135" s="109" t="s">
        <v>6907</v>
      </c>
      <c r="BB1135" s="64" t="s">
        <v>10450</v>
      </c>
      <c r="BC1135" s="69" t="s">
        <v>10444</v>
      </c>
    </row>
    <row r="1136" spans="1:55" x14ac:dyDescent="0.35">
      <c r="A1136" t="s">
        <v>1236</v>
      </c>
      <c r="B1136">
        <v>25</v>
      </c>
      <c r="C1136">
        <v>5.32</v>
      </c>
      <c r="D1136" t="s">
        <v>2382</v>
      </c>
      <c r="E1136" t="s">
        <v>2380</v>
      </c>
      <c r="F1136" t="s">
        <v>2380</v>
      </c>
      <c r="G1136">
        <v>2</v>
      </c>
      <c r="H1136" t="s">
        <v>2380</v>
      </c>
      <c r="R1136" s="64" t="s">
        <v>37</v>
      </c>
      <c r="S1136" s="64">
        <v>1977</v>
      </c>
      <c r="U1136" s="7" t="str">
        <f t="shared" si="102"/>
        <v>Oct</v>
      </c>
      <c r="V1136" s="10">
        <f t="shared" si="103"/>
        <v>1977</v>
      </c>
      <c r="Y1136" s="10" t="s">
        <v>2380</v>
      </c>
      <c r="Z1136" s="10" t="str">
        <f t="shared" si="105"/>
        <v>No</v>
      </c>
      <c r="AB1136" s="53" t="s">
        <v>12</v>
      </c>
      <c r="AC1136" s="10" t="str">
        <f t="shared" si="106"/>
        <v>tier - 3</v>
      </c>
      <c r="AE1136" t="s">
        <v>12</v>
      </c>
      <c r="AF1136" s="10" t="str">
        <f t="shared" si="107"/>
        <v>tier - 3</v>
      </c>
      <c r="AI1136" t="s">
        <v>247</v>
      </c>
      <c r="AJ1136" t="str">
        <f t="shared" si="104"/>
        <v>R1024</v>
      </c>
      <c r="AS1136" s="110" t="s">
        <v>1236</v>
      </c>
      <c r="AT1136" s="64">
        <v>25</v>
      </c>
      <c r="AU1136" s="64">
        <v>5.32</v>
      </c>
      <c r="AV1136" s="64" t="s">
        <v>2380</v>
      </c>
      <c r="AW1136" s="64" t="s">
        <v>2380</v>
      </c>
      <c r="AX1136" s="64" t="s">
        <v>2383</v>
      </c>
      <c r="AY1136" s="64" t="s">
        <v>2380</v>
      </c>
      <c r="AZ1136" s="64">
        <v>2</v>
      </c>
      <c r="BA1136" s="109" t="s">
        <v>6801</v>
      </c>
      <c r="BB1136" s="64" t="s">
        <v>10450</v>
      </c>
      <c r="BC1136" s="69" t="s">
        <v>10445</v>
      </c>
    </row>
    <row r="1137" spans="1:55" x14ac:dyDescent="0.35">
      <c r="A1137" t="s">
        <v>1235</v>
      </c>
      <c r="B1137">
        <v>39.5</v>
      </c>
      <c r="C1137">
        <v>6.66</v>
      </c>
      <c r="D1137" t="s">
        <v>2380</v>
      </c>
      <c r="E1137" t="s">
        <v>2380</v>
      </c>
      <c r="F1137" t="s">
        <v>2380</v>
      </c>
      <c r="G1137" t="s">
        <v>2381</v>
      </c>
      <c r="H1137" t="s">
        <v>2380</v>
      </c>
      <c r="R1137" s="64" t="s">
        <v>10</v>
      </c>
      <c r="S1137" s="64">
        <v>1988</v>
      </c>
      <c r="U1137" s="7" t="str">
        <f t="shared" si="102"/>
        <v>Jul</v>
      </c>
      <c r="V1137" s="10">
        <f t="shared" si="103"/>
        <v>1988</v>
      </c>
      <c r="Y1137" s="10" t="s">
        <v>2380</v>
      </c>
      <c r="Z1137" s="10" t="str">
        <f t="shared" si="105"/>
        <v>No</v>
      </c>
      <c r="AB1137" s="53" t="s">
        <v>11</v>
      </c>
      <c r="AC1137" s="10" t="str">
        <f t="shared" si="106"/>
        <v>tier - 2</v>
      </c>
      <c r="AE1137" t="s">
        <v>16</v>
      </c>
      <c r="AF1137" s="10" t="str">
        <f t="shared" si="107"/>
        <v>tier - 1</v>
      </c>
      <c r="AI1137" t="s">
        <v>23</v>
      </c>
      <c r="AJ1137" t="str">
        <f t="shared" si="104"/>
        <v>R1012</v>
      </c>
      <c r="AS1137" s="110" t="s">
        <v>1235</v>
      </c>
      <c r="AT1137" s="64">
        <v>39.5</v>
      </c>
      <c r="AU1137" s="64">
        <v>6.66</v>
      </c>
      <c r="AV1137" s="64" t="s">
        <v>2380</v>
      </c>
      <c r="AW1137" s="64" t="s">
        <v>2380</v>
      </c>
      <c r="AX1137" s="64" t="s">
        <v>2380</v>
      </c>
      <c r="AY1137" s="64" t="s">
        <v>2380</v>
      </c>
      <c r="AZ1137" s="64">
        <v>0</v>
      </c>
      <c r="BA1137" s="109" t="s">
        <v>7524</v>
      </c>
      <c r="BB1137" s="64" t="s">
        <v>10448</v>
      </c>
      <c r="BC1137" s="69" t="s">
        <v>10444</v>
      </c>
    </row>
    <row r="1138" spans="1:55" x14ac:dyDescent="0.35">
      <c r="A1138" t="s">
        <v>1234</v>
      </c>
      <c r="B1138">
        <v>37.729999999999997</v>
      </c>
      <c r="C1138">
        <v>7.4</v>
      </c>
      <c r="D1138" t="s">
        <v>2380</v>
      </c>
      <c r="E1138" t="s">
        <v>2380</v>
      </c>
      <c r="F1138" t="s">
        <v>2380</v>
      </c>
      <c r="G1138" t="s">
        <v>2381</v>
      </c>
      <c r="H1138" t="s">
        <v>2380</v>
      </c>
      <c r="R1138" s="64" t="s">
        <v>37</v>
      </c>
      <c r="S1138" s="64">
        <v>1996</v>
      </c>
      <c r="U1138" s="7" t="str">
        <f t="shared" si="102"/>
        <v>Oct</v>
      </c>
      <c r="V1138" s="10">
        <f t="shared" si="103"/>
        <v>1996</v>
      </c>
      <c r="Y1138" s="10" t="s">
        <v>2380</v>
      </c>
      <c r="Z1138" s="10" t="str">
        <f t="shared" si="105"/>
        <v>No</v>
      </c>
      <c r="AB1138" s="53" t="s">
        <v>12</v>
      </c>
      <c r="AC1138" s="10" t="str">
        <f t="shared" si="106"/>
        <v>tier - 3</v>
      </c>
      <c r="AE1138" t="s">
        <v>12</v>
      </c>
      <c r="AF1138" s="10" t="str">
        <f t="shared" si="107"/>
        <v>tier - 3</v>
      </c>
      <c r="AI1138" t="s">
        <v>535</v>
      </c>
      <c r="AJ1138" t="str">
        <f t="shared" si="104"/>
        <v>R1026</v>
      </c>
      <c r="AS1138" s="110" t="s">
        <v>1234</v>
      </c>
      <c r="AT1138" s="64">
        <v>37.729999999999997</v>
      </c>
      <c r="AU1138" s="64">
        <v>7.4</v>
      </c>
      <c r="AV1138" s="64" t="s">
        <v>2380</v>
      </c>
      <c r="AW1138" s="64" t="s">
        <v>2380</v>
      </c>
      <c r="AX1138" s="64" t="s">
        <v>2380</v>
      </c>
      <c r="AY1138" s="64" t="s">
        <v>2380</v>
      </c>
      <c r="AZ1138" s="64">
        <v>0</v>
      </c>
      <c r="BA1138" s="109" t="s">
        <v>7525</v>
      </c>
      <c r="BB1138" s="64" t="s">
        <v>10448</v>
      </c>
      <c r="BC1138" s="69" t="s">
        <v>10444</v>
      </c>
    </row>
    <row r="1139" spans="1:55" x14ac:dyDescent="0.35">
      <c r="A1139" t="s">
        <v>1233</v>
      </c>
      <c r="B1139">
        <v>40.659999999999997</v>
      </c>
      <c r="C1139">
        <v>10.08</v>
      </c>
      <c r="D1139" t="s">
        <v>2380</v>
      </c>
      <c r="E1139" t="s">
        <v>2380</v>
      </c>
      <c r="F1139" t="s">
        <v>2380</v>
      </c>
      <c r="G1139" t="s">
        <v>2381</v>
      </c>
      <c r="H1139" t="s">
        <v>2380</v>
      </c>
      <c r="R1139" s="64" t="s">
        <v>10</v>
      </c>
      <c r="S1139" s="64">
        <v>1988</v>
      </c>
      <c r="U1139" s="7" t="str">
        <f t="shared" si="102"/>
        <v>Jul</v>
      </c>
      <c r="V1139" s="10">
        <f t="shared" si="103"/>
        <v>1988</v>
      </c>
      <c r="Y1139" s="10" t="s">
        <v>2380</v>
      </c>
      <c r="Z1139" s="10" t="str">
        <f t="shared" si="105"/>
        <v>No</v>
      </c>
      <c r="AB1139" s="53" t="s">
        <v>12</v>
      </c>
      <c r="AC1139" s="10" t="str">
        <f t="shared" si="106"/>
        <v>tier - 3</v>
      </c>
      <c r="AE1139" t="s">
        <v>16</v>
      </c>
      <c r="AF1139" s="10" t="str">
        <f t="shared" si="107"/>
        <v>tier - 1</v>
      </c>
      <c r="AI1139" t="s">
        <v>300</v>
      </c>
      <c r="AJ1139" t="str">
        <f t="shared" si="104"/>
        <v>R1021</v>
      </c>
      <c r="AS1139" s="110" t="s">
        <v>1233</v>
      </c>
      <c r="AT1139" s="64">
        <v>40.659999999999997</v>
      </c>
      <c r="AU1139" s="64">
        <v>10.08</v>
      </c>
      <c r="AV1139" s="64" t="s">
        <v>2380</v>
      </c>
      <c r="AW1139" s="64" t="s">
        <v>2380</v>
      </c>
      <c r="AX1139" s="64" t="s">
        <v>2380</v>
      </c>
      <c r="AY1139" s="64" t="s">
        <v>2380</v>
      </c>
      <c r="AZ1139" s="64">
        <v>0</v>
      </c>
      <c r="BA1139" s="109" t="s">
        <v>7526</v>
      </c>
      <c r="BB1139" s="64" t="s">
        <v>10448</v>
      </c>
      <c r="BC1139" s="69" t="s">
        <v>10444</v>
      </c>
    </row>
    <row r="1140" spans="1:55" x14ac:dyDescent="0.35">
      <c r="A1140" t="s">
        <v>1232</v>
      </c>
      <c r="B1140">
        <v>34.200000000000003</v>
      </c>
      <c r="C1140">
        <v>8.58</v>
      </c>
      <c r="D1140" t="s">
        <v>2380</v>
      </c>
      <c r="E1140" t="s">
        <v>2380</v>
      </c>
      <c r="F1140" t="s">
        <v>2380</v>
      </c>
      <c r="G1140" t="s">
        <v>2381</v>
      </c>
      <c r="H1140" t="s">
        <v>2380</v>
      </c>
      <c r="R1140" s="64" t="s">
        <v>37</v>
      </c>
      <c r="S1140" s="64">
        <v>1971</v>
      </c>
      <c r="U1140" s="7" t="str">
        <f t="shared" si="102"/>
        <v>Oct</v>
      </c>
      <c r="V1140" s="10">
        <f t="shared" si="103"/>
        <v>1971</v>
      </c>
      <c r="Y1140" s="10" t="s">
        <v>2380</v>
      </c>
      <c r="Z1140" s="10" t="str">
        <f t="shared" si="105"/>
        <v>No</v>
      </c>
      <c r="AB1140" s="53" t="s">
        <v>11</v>
      </c>
      <c r="AC1140" s="10" t="str">
        <f t="shared" si="106"/>
        <v>tier - 2</v>
      </c>
      <c r="AE1140" t="s">
        <v>16</v>
      </c>
      <c r="AF1140" s="10" t="str">
        <f t="shared" si="107"/>
        <v>tier - 1</v>
      </c>
      <c r="AI1140" t="s">
        <v>168</v>
      </c>
      <c r="AJ1140" t="str">
        <f t="shared" si="104"/>
        <v>R1016</v>
      </c>
      <c r="AS1140" s="110" t="s">
        <v>1232</v>
      </c>
      <c r="AT1140" s="64">
        <v>34.200000000000003</v>
      </c>
      <c r="AU1140" s="64">
        <v>8.58</v>
      </c>
      <c r="AV1140" s="64" t="s">
        <v>2380</v>
      </c>
      <c r="AW1140" s="64" t="s">
        <v>2380</v>
      </c>
      <c r="AX1140" s="64" t="s">
        <v>2380</v>
      </c>
      <c r="AY1140" s="64" t="s">
        <v>2380</v>
      </c>
      <c r="AZ1140" s="64">
        <v>0</v>
      </c>
      <c r="BA1140" s="109" t="s">
        <v>7527</v>
      </c>
      <c r="BB1140" s="64" t="s">
        <v>10448</v>
      </c>
      <c r="BC1140" s="69" t="s">
        <v>10444</v>
      </c>
    </row>
    <row r="1141" spans="1:55" x14ac:dyDescent="0.35">
      <c r="A1141" t="s">
        <v>1231</v>
      </c>
      <c r="B1141">
        <v>46.51</v>
      </c>
      <c r="C1141">
        <v>5.84</v>
      </c>
      <c r="D1141" t="s">
        <v>2380</v>
      </c>
      <c r="E1141" t="s">
        <v>2380</v>
      </c>
      <c r="F1141" t="s">
        <v>2380</v>
      </c>
      <c r="G1141">
        <v>1</v>
      </c>
      <c r="H1141" t="s">
        <v>2380</v>
      </c>
      <c r="R1141" s="64" t="s">
        <v>15</v>
      </c>
      <c r="S1141" s="64">
        <v>1969</v>
      </c>
      <c r="U1141" s="7" t="str">
        <f t="shared" si="102"/>
        <v>Nov</v>
      </c>
      <c r="V1141" s="10">
        <f t="shared" si="103"/>
        <v>1969</v>
      </c>
      <c r="Y1141" s="10" t="s">
        <v>2380</v>
      </c>
      <c r="Z1141" s="10" t="str">
        <f t="shared" si="105"/>
        <v>No</v>
      </c>
      <c r="AB1141" s="53" t="s">
        <v>11</v>
      </c>
      <c r="AC1141" s="10" t="str">
        <f t="shared" si="106"/>
        <v>tier - 2</v>
      </c>
      <c r="AE1141" t="s">
        <v>16</v>
      </c>
      <c r="AF1141" s="10" t="str">
        <f t="shared" si="107"/>
        <v>tier - 1</v>
      </c>
      <c r="AI1141" t="s">
        <v>13</v>
      </c>
      <c r="AJ1141" t="str">
        <f t="shared" si="104"/>
        <v>R1013</v>
      </c>
      <c r="AS1141" s="110" t="s">
        <v>1231</v>
      </c>
      <c r="AT1141" s="64">
        <v>46.51</v>
      </c>
      <c r="AU1141" s="64">
        <v>5.84</v>
      </c>
      <c r="AV1141" s="64" t="s">
        <v>2380</v>
      </c>
      <c r="AW1141" s="64" t="s">
        <v>2380</v>
      </c>
      <c r="AX1141" s="64" t="s">
        <v>2380</v>
      </c>
      <c r="AY1141" s="64" t="s">
        <v>2380</v>
      </c>
      <c r="AZ1141" s="64">
        <v>1</v>
      </c>
      <c r="BA1141" s="109" t="s">
        <v>5200</v>
      </c>
      <c r="BB1141" s="64" t="s">
        <v>10449</v>
      </c>
      <c r="BC1141" s="69" t="s">
        <v>10444</v>
      </c>
    </row>
    <row r="1142" spans="1:55" x14ac:dyDescent="0.35">
      <c r="A1142" t="s">
        <v>1230</v>
      </c>
      <c r="B1142">
        <v>28.88</v>
      </c>
      <c r="C1142">
        <v>4.8600000000000003</v>
      </c>
      <c r="D1142" t="s">
        <v>2382</v>
      </c>
      <c r="E1142" t="s">
        <v>2380</v>
      </c>
      <c r="F1142" t="s">
        <v>2383</v>
      </c>
      <c r="G1142">
        <v>1</v>
      </c>
      <c r="H1142" t="s">
        <v>2380</v>
      </c>
      <c r="R1142" s="64" t="s">
        <v>15</v>
      </c>
      <c r="S1142" s="64">
        <v>1971</v>
      </c>
      <c r="U1142" s="7" t="str">
        <f t="shared" si="102"/>
        <v>Nov</v>
      </c>
      <c r="V1142" s="10">
        <f t="shared" si="103"/>
        <v>1971</v>
      </c>
      <c r="Y1142" s="10" t="s">
        <v>2380</v>
      </c>
      <c r="Z1142" s="10" t="str">
        <f t="shared" si="105"/>
        <v>No</v>
      </c>
      <c r="AB1142" s="53" t="s">
        <v>11</v>
      </c>
      <c r="AC1142" s="10" t="str">
        <f t="shared" si="106"/>
        <v>tier - 2</v>
      </c>
      <c r="AE1142" t="s">
        <v>16</v>
      </c>
      <c r="AF1142" s="10" t="str">
        <f t="shared" si="107"/>
        <v>tier - 1</v>
      </c>
      <c r="AI1142" t="s">
        <v>13</v>
      </c>
      <c r="AJ1142" t="str">
        <f t="shared" si="104"/>
        <v>R1013</v>
      </c>
      <c r="AS1142" s="110" t="s">
        <v>1230</v>
      </c>
      <c r="AT1142" s="64">
        <v>28.88</v>
      </c>
      <c r="AU1142" s="64">
        <v>4.8600000000000003</v>
      </c>
      <c r="AV1142" s="64" t="s">
        <v>2380</v>
      </c>
      <c r="AW1142" s="64" t="s">
        <v>2383</v>
      </c>
      <c r="AX1142" s="64" t="s">
        <v>2383</v>
      </c>
      <c r="AY1142" s="64" t="s">
        <v>2380</v>
      </c>
      <c r="AZ1142" s="64">
        <v>1</v>
      </c>
      <c r="BA1142" s="109" t="s">
        <v>6802</v>
      </c>
      <c r="BB1142" s="64" t="s">
        <v>10450</v>
      </c>
      <c r="BC1142" s="69" t="s">
        <v>10445</v>
      </c>
    </row>
    <row r="1143" spans="1:55" x14ac:dyDescent="0.35">
      <c r="A1143" t="s">
        <v>1229</v>
      </c>
      <c r="B1143">
        <v>33.914999999999999</v>
      </c>
      <c r="C1143">
        <v>11.52</v>
      </c>
      <c r="D1143" t="s">
        <v>2380</v>
      </c>
      <c r="E1143" t="s">
        <v>2380</v>
      </c>
      <c r="F1143" t="s">
        <v>2380</v>
      </c>
      <c r="G1143" t="s">
        <v>2381</v>
      </c>
      <c r="H1143" t="s">
        <v>2380</v>
      </c>
      <c r="R1143" s="64" t="s">
        <v>30</v>
      </c>
      <c r="S1143" s="64">
        <v>1975</v>
      </c>
      <c r="U1143" s="7" t="str">
        <f t="shared" si="102"/>
        <v>Dec</v>
      </c>
      <c r="V1143" s="10">
        <f t="shared" si="103"/>
        <v>1975</v>
      </c>
      <c r="Y1143" s="10" t="s">
        <v>2380</v>
      </c>
      <c r="Z1143" s="10" t="str">
        <f t="shared" si="105"/>
        <v>No</v>
      </c>
      <c r="AB1143" s="53" t="s">
        <v>11</v>
      </c>
      <c r="AC1143" s="10" t="str">
        <f t="shared" si="106"/>
        <v>tier - 2</v>
      </c>
      <c r="AE1143" t="s">
        <v>16</v>
      </c>
      <c r="AF1143" s="10" t="str">
        <f t="shared" si="107"/>
        <v>tier - 1</v>
      </c>
      <c r="AI1143" t="s">
        <v>247</v>
      </c>
      <c r="AJ1143" t="str">
        <f t="shared" si="104"/>
        <v>R1024</v>
      </c>
      <c r="AS1143" s="110" t="s">
        <v>1229</v>
      </c>
      <c r="AT1143" s="64">
        <v>33.914999999999999</v>
      </c>
      <c r="AU1143" s="64">
        <v>11.52</v>
      </c>
      <c r="AV1143" s="64" t="s">
        <v>2380</v>
      </c>
      <c r="AW1143" s="64" t="s">
        <v>2380</v>
      </c>
      <c r="AX1143" s="64" t="s">
        <v>2380</v>
      </c>
      <c r="AY1143" s="64" t="s">
        <v>2380</v>
      </c>
      <c r="AZ1143" s="64">
        <v>0</v>
      </c>
      <c r="BA1143" s="109" t="s">
        <v>6906</v>
      </c>
      <c r="BB1143" s="64" t="s">
        <v>10448</v>
      </c>
      <c r="BC1143" s="69" t="s">
        <v>10444</v>
      </c>
    </row>
    <row r="1144" spans="1:55" x14ac:dyDescent="0.35">
      <c r="A1144" t="s">
        <v>1228</v>
      </c>
      <c r="B1144">
        <v>24.32</v>
      </c>
      <c r="C1144">
        <v>6.15</v>
      </c>
      <c r="D1144" t="s">
        <v>2382</v>
      </c>
      <c r="E1144" t="s">
        <v>2380</v>
      </c>
      <c r="F1144" t="s">
        <v>2383</v>
      </c>
      <c r="G1144">
        <v>1</v>
      </c>
      <c r="H1144" t="s">
        <v>2380</v>
      </c>
      <c r="R1144" s="64" t="s">
        <v>30</v>
      </c>
      <c r="S1144" s="64">
        <v>1971</v>
      </c>
      <c r="U1144" s="7" t="str">
        <f t="shared" si="102"/>
        <v>Dec</v>
      </c>
      <c r="V1144" s="10">
        <f t="shared" si="103"/>
        <v>1971</v>
      </c>
      <c r="Y1144" s="10" t="s">
        <v>2380</v>
      </c>
      <c r="Z1144" s="10" t="str">
        <f t="shared" si="105"/>
        <v>No</v>
      </c>
      <c r="AB1144" s="53" t="s">
        <v>12</v>
      </c>
      <c r="AC1144" s="10" t="str">
        <f t="shared" si="106"/>
        <v>tier - 3</v>
      </c>
      <c r="AE1144" t="s">
        <v>16</v>
      </c>
      <c r="AF1144" s="10" t="str">
        <f t="shared" si="107"/>
        <v>tier - 1</v>
      </c>
      <c r="AI1144" t="s">
        <v>13</v>
      </c>
      <c r="AJ1144" t="str">
        <f t="shared" si="104"/>
        <v>R1013</v>
      </c>
      <c r="AS1144" s="110" t="s">
        <v>1228</v>
      </c>
      <c r="AT1144" s="64">
        <v>24.32</v>
      </c>
      <c r="AU1144" s="64">
        <v>6.15</v>
      </c>
      <c r="AV1144" s="64" t="s">
        <v>2380</v>
      </c>
      <c r="AW1144" s="64" t="s">
        <v>2383</v>
      </c>
      <c r="AX1144" s="64" t="s">
        <v>2383</v>
      </c>
      <c r="AY1144" s="64" t="s">
        <v>2380</v>
      </c>
      <c r="AZ1144" s="64">
        <v>1</v>
      </c>
      <c r="BA1144" s="109" t="s">
        <v>7350</v>
      </c>
      <c r="BB1144" s="64" t="s">
        <v>10449</v>
      </c>
      <c r="BC1144" s="69" t="s">
        <v>10446</v>
      </c>
    </row>
    <row r="1145" spans="1:55" x14ac:dyDescent="0.35">
      <c r="A1145" t="s">
        <v>1227</v>
      </c>
      <c r="B1145">
        <v>25.8</v>
      </c>
      <c r="C1145">
        <v>9.94</v>
      </c>
      <c r="D1145" t="s">
        <v>2380</v>
      </c>
      <c r="E1145" t="s">
        <v>2380</v>
      </c>
      <c r="F1145" t="s">
        <v>2380</v>
      </c>
      <c r="G1145" t="s">
        <v>2381</v>
      </c>
      <c r="H1145" t="s">
        <v>2380</v>
      </c>
      <c r="R1145" s="64" t="s">
        <v>37</v>
      </c>
      <c r="S1145" s="64">
        <v>1971</v>
      </c>
      <c r="U1145" s="7" t="str">
        <f t="shared" si="102"/>
        <v>Oct</v>
      </c>
      <c r="V1145" s="10">
        <f t="shared" si="103"/>
        <v>1971</v>
      </c>
      <c r="Y1145" s="10" t="s">
        <v>2380</v>
      </c>
      <c r="Z1145" s="10" t="str">
        <f t="shared" si="105"/>
        <v>No</v>
      </c>
      <c r="AB1145" s="53" t="s">
        <v>11</v>
      </c>
      <c r="AC1145" s="10" t="str">
        <f t="shared" si="106"/>
        <v>tier - 2</v>
      </c>
      <c r="AE1145" t="s">
        <v>12</v>
      </c>
      <c r="AF1145" s="10" t="str">
        <f t="shared" si="107"/>
        <v>tier - 3</v>
      </c>
      <c r="AI1145" t="s">
        <v>42</v>
      </c>
      <c r="AJ1145" t="str">
        <f t="shared" si="104"/>
        <v>R1011</v>
      </c>
      <c r="AS1145" s="110" t="s">
        <v>1227</v>
      </c>
      <c r="AT1145" s="64">
        <v>25.8</v>
      </c>
      <c r="AU1145" s="64">
        <v>9.94</v>
      </c>
      <c r="AV1145" s="64" t="s">
        <v>2380</v>
      </c>
      <c r="AW1145" s="64" t="s">
        <v>2380</v>
      </c>
      <c r="AX1145" s="64" t="s">
        <v>2380</v>
      </c>
      <c r="AY1145" s="64" t="s">
        <v>2380</v>
      </c>
      <c r="AZ1145" s="64">
        <v>0</v>
      </c>
      <c r="BA1145" s="109" t="s">
        <v>7528</v>
      </c>
      <c r="BB1145" s="64" t="s">
        <v>10448</v>
      </c>
      <c r="BC1145" s="69" t="s">
        <v>10445</v>
      </c>
    </row>
    <row r="1146" spans="1:55" x14ac:dyDescent="0.35">
      <c r="A1146" t="s">
        <v>1226</v>
      </c>
      <c r="B1146">
        <v>21.56</v>
      </c>
      <c r="C1146">
        <v>10.56</v>
      </c>
      <c r="D1146" t="s">
        <v>2380</v>
      </c>
      <c r="E1146" t="s">
        <v>2380</v>
      </c>
      <c r="F1146" t="s">
        <v>2380</v>
      </c>
      <c r="G1146" t="s">
        <v>2381</v>
      </c>
      <c r="H1146" t="s">
        <v>2380</v>
      </c>
      <c r="R1146" s="64" t="s">
        <v>37</v>
      </c>
      <c r="S1146" s="64">
        <v>1976</v>
      </c>
      <c r="U1146" s="7" t="str">
        <f t="shared" si="102"/>
        <v>Oct</v>
      </c>
      <c r="V1146" s="10">
        <f t="shared" si="103"/>
        <v>1976</v>
      </c>
      <c r="Y1146" s="10" t="s">
        <v>2380</v>
      </c>
      <c r="Z1146" s="10" t="str">
        <f t="shared" si="105"/>
        <v>No</v>
      </c>
      <c r="AB1146" s="53" t="s">
        <v>11</v>
      </c>
      <c r="AC1146" s="10" t="str">
        <f t="shared" si="106"/>
        <v>tier - 2</v>
      </c>
      <c r="AE1146" t="s">
        <v>16</v>
      </c>
      <c r="AF1146" s="10" t="str">
        <f t="shared" si="107"/>
        <v>tier - 1</v>
      </c>
      <c r="AI1146" t="s">
        <v>247</v>
      </c>
      <c r="AJ1146" t="str">
        <f t="shared" si="104"/>
        <v>R1024</v>
      </c>
      <c r="AS1146" s="110" t="s">
        <v>1226</v>
      </c>
      <c r="AT1146" s="64">
        <v>21.56</v>
      </c>
      <c r="AU1146" s="64">
        <v>10.56</v>
      </c>
      <c r="AV1146" s="64" t="s">
        <v>2380</v>
      </c>
      <c r="AW1146" s="64" t="s">
        <v>2380</v>
      </c>
      <c r="AX1146" s="64" t="s">
        <v>2380</v>
      </c>
      <c r="AY1146" s="64" t="s">
        <v>2380</v>
      </c>
      <c r="AZ1146" s="64">
        <v>0</v>
      </c>
      <c r="BA1146" s="109" t="s">
        <v>6766</v>
      </c>
      <c r="BB1146" s="64" t="s">
        <v>10448</v>
      </c>
      <c r="BC1146" s="69" t="s">
        <v>10446</v>
      </c>
    </row>
    <row r="1147" spans="1:55" x14ac:dyDescent="0.35">
      <c r="A1147" t="s">
        <v>1225</v>
      </c>
      <c r="B1147">
        <v>31.6</v>
      </c>
      <c r="C1147">
        <v>6.79</v>
      </c>
      <c r="D1147" t="s">
        <v>2380</v>
      </c>
      <c r="E1147" t="s">
        <v>2380</v>
      </c>
      <c r="F1147" t="s">
        <v>2380</v>
      </c>
      <c r="G1147" t="s">
        <v>2381</v>
      </c>
      <c r="H1147" t="s">
        <v>2380</v>
      </c>
      <c r="R1147" s="64" t="s">
        <v>37</v>
      </c>
      <c r="S1147" s="64">
        <v>1976</v>
      </c>
      <c r="U1147" s="7" t="str">
        <f t="shared" si="102"/>
        <v>Oct</v>
      </c>
      <c r="V1147" s="10">
        <f t="shared" si="103"/>
        <v>1976</v>
      </c>
      <c r="Y1147" s="10" t="s">
        <v>2380</v>
      </c>
      <c r="Z1147" s="10" t="str">
        <f t="shared" si="105"/>
        <v>No</v>
      </c>
      <c r="AB1147" s="53" t="s">
        <v>11</v>
      </c>
      <c r="AC1147" s="10" t="str">
        <f t="shared" si="106"/>
        <v>tier - 2</v>
      </c>
      <c r="AE1147" t="s">
        <v>11</v>
      </c>
      <c r="AF1147" s="10" t="str">
        <f t="shared" si="107"/>
        <v>tier - 2</v>
      </c>
      <c r="AI1147" t="s">
        <v>42</v>
      </c>
      <c r="AJ1147" t="str">
        <f t="shared" si="104"/>
        <v>R1011</v>
      </c>
      <c r="AS1147" s="110" t="s">
        <v>1225</v>
      </c>
      <c r="AT1147" s="64">
        <v>31.6</v>
      </c>
      <c r="AU1147" s="64">
        <v>6.79</v>
      </c>
      <c r="AV1147" s="64" t="s">
        <v>2380</v>
      </c>
      <c r="AW1147" s="64" t="s">
        <v>2380</v>
      </c>
      <c r="AX1147" s="64" t="s">
        <v>2380</v>
      </c>
      <c r="AY1147" s="64" t="s">
        <v>2380</v>
      </c>
      <c r="AZ1147" s="64">
        <v>0</v>
      </c>
      <c r="BA1147" s="109" t="s">
        <v>7529</v>
      </c>
      <c r="BB1147" s="64" t="s">
        <v>10448</v>
      </c>
      <c r="BC1147" s="69" t="s">
        <v>10444</v>
      </c>
    </row>
    <row r="1148" spans="1:55" x14ac:dyDescent="0.35">
      <c r="A1148" t="s">
        <v>1224</v>
      </c>
      <c r="B1148">
        <v>42.93</v>
      </c>
      <c r="C1148">
        <v>4.8</v>
      </c>
      <c r="D1148" t="s">
        <v>2380</v>
      </c>
      <c r="E1148" t="s">
        <v>2380</v>
      </c>
      <c r="F1148" t="s">
        <v>2380</v>
      </c>
      <c r="G1148">
        <v>1</v>
      </c>
      <c r="H1148" t="s">
        <v>2380</v>
      </c>
      <c r="R1148" s="64" t="s">
        <v>15</v>
      </c>
      <c r="S1148" s="64">
        <v>1976</v>
      </c>
      <c r="U1148" s="7" t="str">
        <f t="shared" si="102"/>
        <v>Nov</v>
      </c>
      <c r="V1148" s="10">
        <f t="shared" si="103"/>
        <v>1976</v>
      </c>
      <c r="Y1148" s="10" t="s">
        <v>2380</v>
      </c>
      <c r="Z1148" s="10" t="str">
        <f t="shared" si="105"/>
        <v>No</v>
      </c>
      <c r="AB1148" s="53" t="s">
        <v>12</v>
      </c>
      <c r="AC1148" s="10" t="str">
        <f t="shared" si="106"/>
        <v>tier - 3</v>
      </c>
      <c r="AE1148" t="s">
        <v>11</v>
      </c>
      <c r="AF1148" s="10" t="str">
        <f t="shared" si="107"/>
        <v>tier - 2</v>
      </c>
      <c r="AI1148" t="s">
        <v>247</v>
      </c>
      <c r="AJ1148" t="str">
        <f t="shared" si="104"/>
        <v>R1024</v>
      </c>
      <c r="AS1148" s="110" t="s">
        <v>1224</v>
      </c>
      <c r="AT1148" s="64">
        <v>42.93</v>
      </c>
      <c r="AU1148" s="64">
        <v>4.8</v>
      </c>
      <c r="AV1148" s="64" t="s">
        <v>2380</v>
      </c>
      <c r="AW1148" s="64" t="s">
        <v>2380</v>
      </c>
      <c r="AX1148" s="64" t="s">
        <v>2380</v>
      </c>
      <c r="AY1148" s="64" t="s">
        <v>2380</v>
      </c>
      <c r="AZ1148" s="64">
        <v>1</v>
      </c>
      <c r="BA1148" s="109" t="s">
        <v>7530</v>
      </c>
      <c r="BB1148" s="64" t="s">
        <v>10450</v>
      </c>
      <c r="BC1148" s="69" t="s">
        <v>10444</v>
      </c>
    </row>
    <row r="1149" spans="1:55" x14ac:dyDescent="0.35">
      <c r="A1149" t="s">
        <v>1223</v>
      </c>
      <c r="B1149">
        <v>26.72</v>
      </c>
      <c r="C1149">
        <v>5.75</v>
      </c>
      <c r="D1149" t="s">
        <v>2380</v>
      </c>
      <c r="E1149" t="s">
        <v>2380</v>
      </c>
      <c r="F1149" t="s">
        <v>2380</v>
      </c>
      <c r="G1149">
        <v>2</v>
      </c>
      <c r="H1149" t="s">
        <v>2380</v>
      </c>
      <c r="R1149" s="64" t="s">
        <v>15</v>
      </c>
      <c r="S1149" s="64">
        <v>1974</v>
      </c>
      <c r="U1149" s="7" t="str">
        <f t="shared" si="102"/>
        <v>Nov</v>
      </c>
      <c r="V1149" s="10">
        <f t="shared" si="103"/>
        <v>1974</v>
      </c>
      <c r="Y1149" s="10" t="s">
        <v>2380</v>
      </c>
      <c r="Z1149" s="10" t="str">
        <f t="shared" si="105"/>
        <v>No</v>
      </c>
      <c r="AB1149" s="53" t="s">
        <v>12</v>
      </c>
      <c r="AC1149" s="10" t="str">
        <f t="shared" si="106"/>
        <v>tier - 3</v>
      </c>
      <c r="AE1149" t="s">
        <v>12</v>
      </c>
      <c r="AF1149" s="10" t="str">
        <f t="shared" si="107"/>
        <v>tier - 3</v>
      </c>
      <c r="AI1149" t="s">
        <v>247</v>
      </c>
      <c r="AJ1149" t="str">
        <f t="shared" si="104"/>
        <v>R1024</v>
      </c>
      <c r="AS1149" s="110" t="s">
        <v>1223</v>
      </c>
      <c r="AT1149" s="64">
        <v>26.72</v>
      </c>
      <c r="AU1149" s="64">
        <v>5.75</v>
      </c>
      <c r="AV1149" s="64" t="s">
        <v>2380</v>
      </c>
      <c r="AW1149" s="64" t="s">
        <v>2380</v>
      </c>
      <c r="AX1149" s="64" t="s">
        <v>2380</v>
      </c>
      <c r="AY1149" s="64" t="s">
        <v>2380</v>
      </c>
      <c r="AZ1149" s="64">
        <v>2</v>
      </c>
      <c r="BA1149" s="109" t="s">
        <v>6287</v>
      </c>
      <c r="BB1149" s="64" t="s">
        <v>10449</v>
      </c>
      <c r="BC1149" s="69" t="s">
        <v>10445</v>
      </c>
    </row>
    <row r="1150" spans="1:55" x14ac:dyDescent="0.35">
      <c r="A1150" t="s">
        <v>1222</v>
      </c>
      <c r="B1150">
        <v>26.67</v>
      </c>
      <c r="C1150">
        <v>5.81</v>
      </c>
      <c r="D1150" t="s">
        <v>2380</v>
      </c>
      <c r="E1150" t="s">
        <v>2380</v>
      </c>
      <c r="F1150" t="s">
        <v>2380</v>
      </c>
      <c r="G1150">
        <v>2</v>
      </c>
      <c r="H1150" t="s">
        <v>2380</v>
      </c>
      <c r="R1150" s="64" t="s">
        <v>18</v>
      </c>
      <c r="S1150" s="64">
        <v>1974</v>
      </c>
      <c r="U1150" s="7" t="str">
        <f t="shared" si="102"/>
        <v>Jun</v>
      </c>
      <c r="V1150" s="10">
        <f t="shared" si="103"/>
        <v>1974</v>
      </c>
      <c r="Y1150" s="10" t="s">
        <v>2380</v>
      </c>
      <c r="Z1150" s="10" t="str">
        <f t="shared" si="105"/>
        <v>No</v>
      </c>
      <c r="AB1150" s="53" t="s">
        <v>11</v>
      </c>
      <c r="AC1150" s="10" t="str">
        <f t="shared" si="106"/>
        <v>tier - 2</v>
      </c>
      <c r="AE1150" t="s">
        <v>12</v>
      </c>
      <c r="AF1150" s="10" t="str">
        <f t="shared" si="107"/>
        <v>tier - 3</v>
      </c>
      <c r="AI1150" t="s">
        <v>247</v>
      </c>
      <c r="AJ1150" t="str">
        <f t="shared" si="104"/>
        <v>R1024</v>
      </c>
      <c r="AS1150" s="110" t="s">
        <v>1222</v>
      </c>
      <c r="AT1150" s="64">
        <v>26.67</v>
      </c>
      <c r="AU1150" s="64">
        <v>5.81</v>
      </c>
      <c r="AV1150" s="64" t="s">
        <v>2380</v>
      </c>
      <c r="AW1150" s="64" t="s">
        <v>2380</v>
      </c>
      <c r="AX1150" s="64" t="s">
        <v>2380</v>
      </c>
      <c r="AY1150" s="64" t="s">
        <v>2380</v>
      </c>
      <c r="AZ1150" s="64">
        <v>2</v>
      </c>
      <c r="BA1150" s="109" t="s">
        <v>6877</v>
      </c>
      <c r="BB1150" s="64" t="s">
        <v>10449</v>
      </c>
      <c r="BC1150" s="69" t="s">
        <v>10445</v>
      </c>
    </row>
    <row r="1151" spans="1:55" x14ac:dyDescent="0.35">
      <c r="A1151" t="s">
        <v>1221</v>
      </c>
      <c r="B1151">
        <v>42.68</v>
      </c>
      <c r="C1151">
        <v>9.2799999999999994</v>
      </c>
      <c r="D1151" t="s">
        <v>2380</v>
      </c>
      <c r="E1151" t="s">
        <v>2380</v>
      </c>
      <c r="F1151" t="s">
        <v>2380</v>
      </c>
      <c r="G1151">
        <v>2</v>
      </c>
      <c r="H1151" t="s">
        <v>2380</v>
      </c>
      <c r="R1151" s="64" t="s">
        <v>15</v>
      </c>
      <c r="S1151" s="64">
        <v>1987</v>
      </c>
      <c r="U1151" s="7" t="str">
        <f t="shared" si="102"/>
        <v>Nov</v>
      </c>
      <c r="V1151" s="10">
        <f t="shared" si="103"/>
        <v>1987</v>
      </c>
      <c r="Y1151" s="10" t="s">
        <v>2380</v>
      </c>
      <c r="Z1151" s="10" t="str">
        <f t="shared" si="105"/>
        <v>No</v>
      </c>
      <c r="AB1151" s="53" t="s">
        <v>11</v>
      </c>
      <c r="AC1151" s="10" t="str">
        <f t="shared" si="106"/>
        <v>tier - 2</v>
      </c>
      <c r="AE1151" t="s">
        <v>11</v>
      </c>
      <c r="AF1151" s="10" t="str">
        <f t="shared" si="107"/>
        <v>tier - 2</v>
      </c>
      <c r="AI1151" t="s">
        <v>300</v>
      </c>
      <c r="AJ1151" t="str">
        <f t="shared" si="104"/>
        <v>R1021</v>
      </c>
      <c r="AS1151" s="110" t="s">
        <v>1221</v>
      </c>
      <c r="AT1151" s="64">
        <v>42.68</v>
      </c>
      <c r="AU1151" s="64">
        <v>9.2799999999999994</v>
      </c>
      <c r="AV1151" s="64" t="s">
        <v>2380</v>
      </c>
      <c r="AW1151" s="64" t="s">
        <v>2380</v>
      </c>
      <c r="AX1151" s="64" t="s">
        <v>2380</v>
      </c>
      <c r="AY1151" s="64" t="s">
        <v>2380</v>
      </c>
      <c r="AZ1151" s="64">
        <v>2</v>
      </c>
      <c r="BA1151" s="109" t="s">
        <v>7531</v>
      </c>
      <c r="BB1151" s="64" t="s">
        <v>10448</v>
      </c>
      <c r="BC1151" s="69" t="s">
        <v>10444</v>
      </c>
    </row>
    <row r="1152" spans="1:55" x14ac:dyDescent="0.35">
      <c r="A1152" t="s">
        <v>1220</v>
      </c>
      <c r="B1152">
        <v>24.31</v>
      </c>
      <c r="C1152">
        <v>6.37</v>
      </c>
      <c r="D1152" t="s">
        <v>2380</v>
      </c>
      <c r="E1152" t="s">
        <v>2380</v>
      </c>
      <c r="F1152" t="s">
        <v>2380</v>
      </c>
      <c r="G1152" t="s">
        <v>2381</v>
      </c>
      <c r="H1152" t="s">
        <v>2380</v>
      </c>
      <c r="R1152" s="64" t="s">
        <v>10</v>
      </c>
      <c r="S1152" s="64">
        <v>1979</v>
      </c>
      <c r="U1152" s="7" t="str">
        <f t="shared" si="102"/>
        <v>Jul</v>
      </c>
      <c r="V1152" s="10">
        <f t="shared" si="103"/>
        <v>1979</v>
      </c>
      <c r="Y1152" s="10" t="s">
        <v>2380</v>
      </c>
      <c r="Z1152" s="10" t="str">
        <f t="shared" si="105"/>
        <v>No</v>
      </c>
      <c r="AB1152" s="53" t="s">
        <v>11</v>
      </c>
      <c r="AC1152" s="10" t="str">
        <f t="shared" si="106"/>
        <v>tier - 2</v>
      </c>
      <c r="AE1152" t="s">
        <v>16</v>
      </c>
      <c r="AF1152" s="10" t="str">
        <f t="shared" si="107"/>
        <v>tier - 1</v>
      </c>
      <c r="AI1152" t="s">
        <v>300</v>
      </c>
      <c r="AJ1152" t="str">
        <f t="shared" si="104"/>
        <v>R1021</v>
      </c>
      <c r="AS1152" s="110" t="s">
        <v>1220</v>
      </c>
      <c r="AT1152" s="64">
        <v>24.31</v>
      </c>
      <c r="AU1152" s="64">
        <v>6.37</v>
      </c>
      <c r="AV1152" s="64" t="s">
        <v>2380</v>
      </c>
      <c r="AW1152" s="64" t="s">
        <v>2380</v>
      </c>
      <c r="AX1152" s="64" t="s">
        <v>2380</v>
      </c>
      <c r="AY1152" s="64" t="s">
        <v>2380</v>
      </c>
      <c r="AZ1152" s="64">
        <v>0</v>
      </c>
      <c r="BA1152" s="109" t="s">
        <v>7532</v>
      </c>
      <c r="BB1152" s="64" t="s">
        <v>10449</v>
      </c>
      <c r="BC1152" s="69" t="s">
        <v>10446</v>
      </c>
    </row>
    <row r="1153" spans="1:55" x14ac:dyDescent="0.35">
      <c r="A1153" t="s">
        <v>1219</v>
      </c>
      <c r="B1153">
        <v>44.75</v>
      </c>
      <c r="C1153">
        <v>5.09</v>
      </c>
      <c r="D1153" t="s">
        <v>2382</v>
      </c>
      <c r="E1153" t="s">
        <v>2380</v>
      </c>
      <c r="F1153" t="s">
        <v>2380</v>
      </c>
      <c r="G1153" t="s">
        <v>2381</v>
      </c>
      <c r="H1153" t="s">
        <v>2380</v>
      </c>
      <c r="R1153" s="64" t="s">
        <v>18</v>
      </c>
      <c r="S1153" s="64">
        <v>1969</v>
      </c>
      <c r="U1153" s="7" t="str">
        <f t="shared" si="102"/>
        <v>Jun</v>
      </c>
      <c r="V1153" s="10">
        <f t="shared" si="103"/>
        <v>1969</v>
      </c>
      <c r="Y1153" s="10" t="s">
        <v>2380</v>
      </c>
      <c r="Z1153" s="10" t="str">
        <f t="shared" si="105"/>
        <v>No</v>
      </c>
      <c r="AB1153" s="53" t="s">
        <v>11</v>
      </c>
      <c r="AC1153" s="10" t="str">
        <f t="shared" si="106"/>
        <v>tier - 2</v>
      </c>
      <c r="AE1153" t="s">
        <v>16</v>
      </c>
      <c r="AF1153" s="10" t="str">
        <f t="shared" si="107"/>
        <v>tier - 1</v>
      </c>
      <c r="AI1153" t="s">
        <v>13</v>
      </c>
      <c r="AJ1153" t="str">
        <f t="shared" si="104"/>
        <v>R1013</v>
      </c>
      <c r="AS1153" s="110" t="s">
        <v>1219</v>
      </c>
      <c r="AT1153" s="64">
        <v>44.75</v>
      </c>
      <c r="AU1153" s="64">
        <v>5.09</v>
      </c>
      <c r="AV1153" s="64" t="s">
        <v>2380</v>
      </c>
      <c r="AW1153" s="64" t="s">
        <v>2380</v>
      </c>
      <c r="AX1153" s="64" t="s">
        <v>2383</v>
      </c>
      <c r="AY1153" s="64" t="s">
        <v>2380</v>
      </c>
      <c r="AZ1153" s="64">
        <v>0</v>
      </c>
      <c r="BA1153" s="109" t="s">
        <v>7533</v>
      </c>
      <c r="BB1153" s="64" t="s">
        <v>10450</v>
      </c>
      <c r="BC1153" s="69" t="s">
        <v>10444</v>
      </c>
    </row>
    <row r="1154" spans="1:55" x14ac:dyDescent="0.35">
      <c r="A1154" t="s">
        <v>1218</v>
      </c>
      <c r="B1154">
        <v>30.78</v>
      </c>
      <c r="C1154">
        <v>7.94</v>
      </c>
      <c r="D1154" t="s">
        <v>2380</v>
      </c>
      <c r="E1154" t="s">
        <v>2380</v>
      </c>
      <c r="F1154" t="s">
        <v>2380</v>
      </c>
      <c r="G1154">
        <v>2</v>
      </c>
      <c r="H1154" t="s">
        <v>2380</v>
      </c>
      <c r="R1154" s="64" t="s">
        <v>15</v>
      </c>
      <c r="S1154" s="64">
        <v>1976</v>
      </c>
      <c r="U1154" s="7" t="str">
        <f t="shared" si="102"/>
        <v>Nov</v>
      </c>
      <c r="V1154" s="10">
        <f t="shared" si="103"/>
        <v>1976</v>
      </c>
      <c r="Y1154" s="10" t="s">
        <v>2380</v>
      </c>
      <c r="Z1154" s="10" t="str">
        <f t="shared" si="105"/>
        <v>No</v>
      </c>
      <c r="AB1154" s="53" t="s">
        <v>11</v>
      </c>
      <c r="AC1154" s="10" t="str">
        <f t="shared" si="106"/>
        <v>tier - 2</v>
      </c>
      <c r="AE1154" t="s">
        <v>12</v>
      </c>
      <c r="AF1154" s="10" t="str">
        <f t="shared" si="107"/>
        <v>tier - 3</v>
      </c>
      <c r="AI1154" t="s">
        <v>356</v>
      </c>
      <c r="AJ1154" t="str">
        <f t="shared" si="104"/>
        <v>R1017</v>
      </c>
      <c r="AS1154" s="110" t="s">
        <v>1218</v>
      </c>
      <c r="AT1154" s="64">
        <v>30.78</v>
      </c>
      <c r="AU1154" s="64">
        <v>7.94</v>
      </c>
      <c r="AV1154" s="64" t="s">
        <v>2380</v>
      </c>
      <c r="AW1154" s="64" t="s">
        <v>2380</v>
      </c>
      <c r="AX1154" s="64" t="s">
        <v>2380</v>
      </c>
      <c r="AY1154" s="64" t="s">
        <v>2380</v>
      </c>
      <c r="AZ1154" s="64">
        <v>2</v>
      </c>
      <c r="BA1154" s="109" t="s">
        <v>7148</v>
      </c>
      <c r="BB1154" s="64" t="s">
        <v>10448</v>
      </c>
      <c r="BC1154" s="69" t="s">
        <v>10444</v>
      </c>
    </row>
    <row r="1155" spans="1:55" x14ac:dyDescent="0.35">
      <c r="A1155" t="s">
        <v>1217</v>
      </c>
      <c r="B1155">
        <v>21.86</v>
      </c>
      <c r="C1155">
        <v>10.95</v>
      </c>
      <c r="D1155" t="s">
        <v>2380</v>
      </c>
      <c r="E1155" t="s">
        <v>2380</v>
      </c>
      <c r="F1155" t="s">
        <v>2380</v>
      </c>
      <c r="G1155" t="s">
        <v>2381</v>
      </c>
      <c r="H1155" t="s">
        <v>2380</v>
      </c>
      <c r="R1155" s="64" t="s">
        <v>35</v>
      </c>
      <c r="S1155" s="64">
        <v>1969</v>
      </c>
      <c r="U1155" s="7" t="str">
        <f t="shared" si="102"/>
        <v>Aug</v>
      </c>
      <c r="V1155" s="10">
        <f t="shared" si="103"/>
        <v>1969</v>
      </c>
      <c r="Y1155" s="10" t="s">
        <v>2380</v>
      </c>
      <c r="Z1155" s="10" t="str">
        <f t="shared" si="105"/>
        <v>No</v>
      </c>
      <c r="AB1155" s="53" t="s">
        <v>11</v>
      </c>
      <c r="AC1155" s="10" t="str">
        <f t="shared" si="106"/>
        <v>tier - 2</v>
      </c>
      <c r="AE1155" t="s">
        <v>12</v>
      </c>
      <c r="AF1155" s="10" t="str">
        <f t="shared" si="107"/>
        <v>tier - 3</v>
      </c>
      <c r="AI1155" t="s">
        <v>13</v>
      </c>
      <c r="AJ1155" t="str">
        <f t="shared" si="104"/>
        <v>R1013</v>
      </c>
      <c r="AS1155" s="110" t="s">
        <v>1217</v>
      </c>
      <c r="AT1155" s="64">
        <v>21.86</v>
      </c>
      <c r="AU1155" s="64">
        <v>10.95</v>
      </c>
      <c r="AV1155" s="64" t="s">
        <v>2380</v>
      </c>
      <c r="AW1155" s="64" t="s">
        <v>2380</v>
      </c>
      <c r="AX1155" s="64" t="s">
        <v>2380</v>
      </c>
      <c r="AY1155" s="64" t="s">
        <v>2380</v>
      </c>
      <c r="AZ1155" s="64">
        <v>0</v>
      </c>
      <c r="BA1155" s="109" t="s">
        <v>7534</v>
      </c>
      <c r="BB1155" s="64" t="s">
        <v>10448</v>
      </c>
      <c r="BC1155" s="69" t="s">
        <v>10446</v>
      </c>
    </row>
    <row r="1156" spans="1:55" x14ac:dyDescent="0.35">
      <c r="A1156" t="s">
        <v>1216</v>
      </c>
      <c r="B1156">
        <v>49.09</v>
      </c>
      <c r="C1156">
        <v>6.3</v>
      </c>
      <c r="D1156" t="s">
        <v>2382</v>
      </c>
      <c r="E1156" t="s">
        <v>2380</v>
      </c>
      <c r="F1156" t="s">
        <v>2380</v>
      </c>
      <c r="G1156" t="s">
        <v>2381</v>
      </c>
      <c r="H1156" t="s">
        <v>2380</v>
      </c>
      <c r="R1156" s="64" t="s">
        <v>35</v>
      </c>
      <c r="S1156" s="64">
        <v>1992</v>
      </c>
      <c r="U1156" s="7" t="str">
        <f t="shared" si="102"/>
        <v>Aug</v>
      </c>
      <c r="V1156" s="10">
        <f t="shared" si="103"/>
        <v>1992</v>
      </c>
      <c r="Y1156" s="10" t="s">
        <v>2380</v>
      </c>
      <c r="Z1156" s="10" t="str">
        <f t="shared" si="105"/>
        <v>No</v>
      </c>
      <c r="AB1156" s="53" t="s">
        <v>11</v>
      </c>
      <c r="AC1156" s="10" t="str">
        <f t="shared" si="106"/>
        <v>tier - 2</v>
      </c>
      <c r="AE1156" t="s">
        <v>11</v>
      </c>
      <c r="AF1156" s="10" t="str">
        <f t="shared" si="107"/>
        <v>tier - 2</v>
      </c>
      <c r="AI1156" t="s">
        <v>23</v>
      </c>
      <c r="AJ1156" t="str">
        <f t="shared" si="104"/>
        <v>R1012</v>
      </c>
      <c r="AS1156" s="110" t="s">
        <v>1216</v>
      </c>
      <c r="AT1156" s="64">
        <v>49.09</v>
      </c>
      <c r="AU1156" s="64">
        <v>6.3</v>
      </c>
      <c r="AV1156" s="64" t="s">
        <v>2380</v>
      </c>
      <c r="AW1156" s="64" t="s">
        <v>2380</v>
      </c>
      <c r="AX1156" s="64" t="s">
        <v>2383</v>
      </c>
      <c r="AY1156" s="64" t="s">
        <v>2380</v>
      </c>
      <c r="AZ1156" s="64">
        <v>0</v>
      </c>
      <c r="BA1156" s="109" t="s">
        <v>7535</v>
      </c>
      <c r="BB1156" s="64" t="s">
        <v>10449</v>
      </c>
      <c r="BC1156" s="69" t="s">
        <v>10444</v>
      </c>
    </row>
    <row r="1157" spans="1:55" x14ac:dyDescent="0.35">
      <c r="A1157" t="s">
        <v>1215</v>
      </c>
      <c r="B1157">
        <v>47.74</v>
      </c>
      <c r="C1157">
        <v>8.0500000000000007</v>
      </c>
      <c r="D1157" t="s">
        <v>2382</v>
      </c>
      <c r="E1157" t="s">
        <v>2380</v>
      </c>
      <c r="F1157" t="s">
        <v>2380</v>
      </c>
      <c r="G1157">
        <v>2</v>
      </c>
      <c r="H1157" t="s">
        <v>2380</v>
      </c>
      <c r="R1157" s="64" t="s">
        <v>15</v>
      </c>
      <c r="S1157" s="64">
        <v>1971</v>
      </c>
      <c r="U1157" s="7" t="str">
        <f t="shared" si="102"/>
        <v>Nov</v>
      </c>
      <c r="V1157" s="10">
        <f t="shared" si="103"/>
        <v>1971</v>
      </c>
      <c r="Y1157" s="10" t="s">
        <v>2380</v>
      </c>
      <c r="Z1157" s="10" t="str">
        <f t="shared" si="105"/>
        <v>No</v>
      </c>
      <c r="AB1157" s="53" t="s">
        <v>11</v>
      </c>
      <c r="AC1157" s="10" t="str">
        <f t="shared" si="106"/>
        <v>tier - 2</v>
      </c>
      <c r="AE1157" t="s">
        <v>11</v>
      </c>
      <c r="AF1157" s="10" t="str">
        <f t="shared" si="107"/>
        <v>tier - 2</v>
      </c>
      <c r="AI1157" t="s">
        <v>42</v>
      </c>
      <c r="AJ1157" t="str">
        <f t="shared" si="104"/>
        <v>R1011</v>
      </c>
      <c r="AS1157" s="110" t="s">
        <v>1215</v>
      </c>
      <c r="AT1157" s="64">
        <v>47.74</v>
      </c>
      <c r="AU1157" s="64">
        <v>8.0500000000000007</v>
      </c>
      <c r="AV1157" s="64" t="s">
        <v>2380</v>
      </c>
      <c r="AW1157" s="64" t="s">
        <v>2380</v>
      </c>
      <c r="AX1157" s="64" t="s">
        <v>2383</v>
      </c>
      <c r="AY1157" s="64" t="s">
        <v>2380</v>
      </c>
      <c r="AZ1157" s="64">
        <v>2</v>
      </c>
      <c r="BA1157" s="109" t="s">
        <v>7536</v>
      </c>
      <c r="BB1157" s="64" t="s">
        <v>10448</v>
      </c>
      <c r="BC1157" s="69" t="s">
        <v>10444</v>
      </c>
    </row>
    <row r="1158" spans="1:55" x14ac:dyDescent="0.35">
      <c r="A1158" t="s">
        <v>1214</v>
      </c>
      <c r="B1158">
        <v>30.2</v>
      </c>
      <c r="C1158">
        <v>9.8800000000000008</v>
      </c>
      <c r="D1158" t="s">
        <v>2382</v>
      </c>
      <c r="E1158" t="s">
        <v>2380</v>
      </c>
      <c r="F1158" t="s">
        <v>2380</v>
      </c>
      <c r="G1158">
        <v>2</v>
      </c>
      <c r="H1158" t="s">
        <v>2380</v>
      </c>
      <c r="R1158" s="64" t="s">
        <v>30</v>
      </c>
      <c r="S1158" s="64">
        <v>1973</v>
      </c>
      <c r="U1158" s="7" t="str">
        <f t="shared" ref="U1158:U1221" si="108">SUBSTITUTE(R1158,"?","Sep")</f>
        <v>Dec</v>
      </c>
      <c r="V1158" s="10">
        <f t="shared" ref="V1158:V1221" si="109">IF(S1158="?",ROUND(AVERAGEIF($S$5:$S$2347,"&lt;&gt;?"),0),S1158)</f>
        <v>1973</v>
      </c>
      <c r="Y1158" s="10" t="s">
        <v>2380</v>
      </c>
      <c r="Z1158" s="10" t="str">
        <f t="shared" si="105"/>
        <v>No</v>
      </c>
      <c r="AB1158" s="53" t="s">
        <v>11</v>
      </c>
      <c r="AC1158" s="10" t="str">
        <f t="shared" si="106"/>
        <v>tier - 2</v>
      </c>
      <c r="AE1158" t="s">
        <v>12</v>
      </c>
      <c r="AF1158" s="10" t="str">
        <f t="shared" si="107"/>
        <v>tier - 3</v>
      </c>
      <c r="AI1158" t="s">
        <v>300</v>
      </c>
      <c r="AJ1158" t="str">
        <f t="shared" ref="AJ1158:AJ1221" si="110">IF(AI1158="?","Unknown",AI1158)</f>
        <v>R1021</v>
      </c>
      <c r="AS1158" s="110" t="s">
        <v>1214</v>
      </c>
      <c r="AT1158" s="64">
        <v>30.2</v>
      </c>
      <c r="AU1158" s="64">
        <v>9.8800000000000008</v>
      </c>
      <c r="AV1158" s="64" t="s">
        <v>2380</v>
      </c>
      <c r="AW1158" s="64" t="s">
        <v>2380</v>
      </c>
      <c r="AX1158" s="64" t="s">
        <v>2383</v>
      </c>
      <c r="AY1158" s="64" t="s">
        <v>2380</v>
      </c>
      <c r="AZ1158" s="64">
        <v>2</v>
      </c>
      <c r="BA1158" s="109" t="s">
        <v>7537</v>
      </c>
      <c r="BB1158" s="64" t="s">
        <v>10448</v>
      </c>
      <c r="BC1158" s="69" t="s">
        <v>10444</v>
      </c>
    </row>
    <row r="1159" spans="1:55" x14ac:dyDescent="0.35">
      <c r="A1159" t="s">
        <v>1213</v>
      </c>
      <c r="B1159">
        <v>33.25</v>
      </c>
      <c r="C1159">
        <v>7.42</v>
      </c>
      <c r="D1159" t="s">
        <v>2382</v>
      </c>
      <c r="E1159" t="s">
        <v>2380</v>
      </c>
      <c r="F1159" t="s">
        <v>2380</v>
      </c>
      <c r="G1159">
        <v>2</v>
      </c>
      <c r="H1159" t="s">
        <v>2380</v>
      </c>
      <c r="R1159" s="64" t="s">
        <v>10</v>
      </c>
      <c r="S1159" s="64">
        <v>1975</v>
      </c>
      <c r="U1159" s="7" t="str">
        <f t="shared" si="108"/>
        <v>Jul</v>
      </c>
      <c r="V1159" s="10">
        <f t="shared" si="109"/>
        <v>1975</v>
      </c>
      <c r="Y1159" s="10" t="s">
        <v>2380</v>
      </c>
      <c r="Z1159" s="10" t="str">
        <f t="shared" si="105"/>
        <v>No</v>
      </c>
      <c r="AB1159" s="53" t="s">
        <v>12</v>
      </c>
      <c r="AC1159" s="10" t="str">
        <f t="shared" si="106"/>
        <v>tier - 3</v>
      </c>
      <c r="AE1159" t="s">
        <v>11</v>
      </c>
      <c r="AF1159" s="10" t="str">
        <f t="shared" si="107"/>
        <v>tier - 2</v>
      </c>
      <c r="AI1159" t="s">
        <v>247</v>
      </c>
      <c r="AJ1159" t="str">
        <f t="shared" si="110"/>
        <v>R1024</v>
      </c>
      <c r="AS1159" s="110" t="s">
        <v>1213</v>
      </c>
      <c r="AT1159" s="64">
        <v>33.25</v>
      </c>
      <c r="AU1159" s="64">
        <v>7.42</v>
      </c>
      <c r="AV1159" s="64" t="s">
        <v>2380</v>
      </c>
      <c r="AW1159" s="64" t="s">
        <v>2380</v>
      </c>
      <c r="AX1159" s="64" t="s">
        <v>2383</v>
      </c>
      <c r="AY1159" s="64" t="s">
        <v>2380</v>
      </c>
      <c r="AZ1159" s="64">
        <v>2</v>
      </c>
      <c r="BA1159" s="109" t="s">
        <v>7538</v>
      </c>
      <c r="BB1159" s="64" t="s">
        <v>10448</v>
      </c>
      <c r="BC1159" s="69" t="s">
        <v>10444</v>
      </c>
    </row>
    <row r="1160" spans="1:55" x14ac:dyDescent="0.35">
      <c r="A1160" t="s">
        <v>1212</v>
      </c>
      <c r="B1160">
        <v>26.6</v>
      </c>
      <c r="C1160">
        <v>8.4499999999999993</v>
      </c>
      <c r="D1160" t="s">
        <v>2382</v>
      </c>
      <c r="E1160" t="s">
        <v>2380</v>
      </c>
      <c r="F1160" t="s">
        <v>2380</v>
      </c>
      <c r="G1160">
        <v>1</v>
      </c>
      <c r="H1160" t="s">
        <v>2380</v>
      </c>
      <c r="R1160" s="64" t="s">
        <v>20</v>
      </c>
      <c r="S1160" s="64">
        <v>1972</v>
      </c>
      <c r="U1160" s="7" t="str">
        <f t="shared" si="108"/>
        <v>Sep</v>
      </c>
      <c r="V1160" s="10">
        <f t="shared" si="109"/>
        <v>1972</v>
      </c>
      <c r="Y1160" s="10" t="s">
        <v>2380</v>
      </c>
      <c r="Z1160" s="10" t="str">
        <f t="shared" si="105"/>
        <v>No</v>
      </c>
      <c r="AB1160" s="53" t="s">
        <v>11</v>
      </c>
      <c r="AC1160" s="10" t="str">
        <f t="shared" si="106"/>
        <v>tier - 2</v>
      </c>
      <c r="AE1160" t="s">
        <v>16</v>
      </c>
      <c r="AF1160" s="10" t="str">
        <f t="shared" si="107"/>
        <v>tier - 1</v>
      </c>
      <c r="AI1160" t="s">
        <v>247</v>
      </c>
      <c r="AJ1160" t="str">
        <f t="shared" si="110"/>
        <v>R1024</v>
      </c>
      <c r="AS1160" s="110" t="s">
        <v>1212</v>
      </c>
      <c r="AT1160" s="64">
        <v>26.6</v>
      </c>
      <c r="AU1160" s="64">
        <v>8.4499999999999993</v>
      </c>
      <c r="AV1160" s="64" t="s">
        <v>2380</v>
      </c>
      <c r="AW1160" s="64" t="s">
        <v>2380</v>
      </c>
      <c r="AX1160" s="64" t="s">
        <v>2383</v>
      </c>
      <c r="AY1160" s="64" t="s">
        <v>2380</v>
      </c>
      <c r="AZ1160" s="64">
        <v>1</v>
      </c>
      <c r="BA1160" s="109" t="s">
        <v>7539</v>
      </c>
      <c r="BB1160" s="64" t="s">
        <v>10448</v>
      </c>
      <c r="BC1160" s="69" t="s">
        <v>10445</v>
      </c>
    </row>
    <row r="1161" spans="1:55" x14ac:dyDescent="0.35">
      <c r="A1161" t="s">
        <v>1211</v>
      </c>
      <c r="B1161">
        <v>26.35</v>
      </c>
      <c r="C1161">
        <v>6.21</v>
      </c>
      <c r="D1161" t="s">
        <v>2380</v>
      </c>
      <c r="E1161" t="s">
        <v>2380</v>
      </c>
      <c r="F1161" t="s">
        <v>2380</v>
      </c>
      <c r="G1161">
        <v>2</v>
      </c>
      <c r="H1161" t="s">
        <v>2380</v>
      </c>
      <c r="R1161" s="64" t="s">
        <v>20</v>
      </c>
      <c r="S1161" s="64">
        <v>1972</v>
      </c>
      <c r="U1161" s="7" t="str">
        <f t="shared" si="108"/>
        <v>Sep</v>
      </c>
      <c r="V1161" s="10">
        <f t="shared" si="109"/>
        <v>1972</v>
      </c>
      <c r="Y1161" s="10" t="s">
        <v>2380</v>
      </c>
      <c r="Z1161" s="10" t="str">
        <f t="shared" si="105"/>
        <v>No</v>
      </c>
      <c r="AB1161" s="53" t="s">
        <v>11</v>
      </c>
      <c r="AC1161" s="10" t="str">
        <f t="shared" si="106"/>
        <v>tier - 2</v>
      </c>
      <c r="AE1161" t="s">
        <v>11</v>
      </c>
      <c r="AF1161" s="10" t="str">
        <f t="shared" si="107"/>
        <v>tier - 2</v>
      </c>
      <c r="AI1161" t="s">
        <v>13</v>
      </c>
      <c r="AJ1161" t="str">
        <f t="shared" si="110"/>
        <v>R1013</v>
      </c>
      <c r="AS1161" s="110" t="s">
        <v>1211</v>
      </c>
      <c r="AT1161" s="64">
        <v>26.35</v>
      </c>
      <c r="AU1161" s="64">
        <v>6.21</v>
      </c>
      <c r="AV1161" s="64" t="s">
        <v>2380</v>
      </c>
      <c r="AW1161" s="64" t="s">
        <v>2380</v>
      </c>
      <c r="AX1161" s="64" t="s">
        <v>2380</v>
      </c>
      <c r="AY1161" s="64" t="s">
        <v>2380</v>
      </c>
      <c r="AZ1161" s="64">
        <v>2</v>
      </c>
      <c r="BA1161" s="109" t="s">
        <v>7540</v>
      </c>
      <c r="BB1161" s="64" t="s">
        <v>10449</v>
      </c>
      <c r="BC1161" s="69" t="s">
        <v>10445</v>
      </c>
    </row>
    <row r="1162" spans="1:55" x14ac:dyDescent="0.35">
      <c r="A1162" t="s">
        <v>1210</v>
      </c>
      <c r="B1162">
        <v>39.994999999999997</v>
      </c>
      <c r="C1162">
        <v>4.6500000000000004</v>
      </c>
      <c r="D1162" t="s">
        <v>2380</v>
      </c>
      <c r="E1162" t="s">
        <v>2380</v>
      </c>
      <c r="F1162" t="s">
        <v>2380</v>
      </c>
      <c r="G1162" t="s">
        <v>2381</v>
      </c>
      <c r="H1162" t="s">
        <v>2380</v>
      </c>
      <c r="R1162" s="64" t="s">
        <v>35</v>
      </c>
      <c r="S1162" s="64">
        <v>1974</v>
      </c>
      <c r="U1162" s="7" t="str">
        <f t="shared" si="108"/>
        <v>Aug</v>
      </c>
      <c r="V1162" s="10">
        <f t="shared" si="109"/>
        <v>1974</v>
      </c>
      <c r="Y1162" s="10" t="s">
        <v>2380</v>
      </c>
      <c r="Z1162" s="10" t="str">
        <f t="shared" ref="Z1162:Z1225" si="111">IF(Y1162="?",$Z$6,Y1162)</f>
        <v>No</v>
      </c>
      <c r="AB1162" s="53" t="s">
        <v>11</v>
      </c>
      <c r="AC1162" s="10" t="str">
        <f t="shared" ref="AC1162:AC1225" si="112">IF(AB1162="?",$AC$6,AB1162)</f>
        <v>tier - 2</v>
      </c>
      <c r="AE1162" t="s">
        <v>12</v>
      </c>
      <c r="AF1162" s="10" t="str">
        <f t="shared" ref="AF1162:AF1225" si="113">IF(AE1162="?",$AF$6,AE1162)</f>
        <v>tier - 3</v>
      </c>
      <c r="AI1162" t="s">
        <v>42</v>
      </c>
      <c r="AJ1162" t="str">
        <f t="shared" si="110"/>
        <v>R1011</v>
      </c>
      <c r="AS1162" s="110" t="s">
        <v>1210</v>
      </c>
      <c r="AT1162" s="64">
        <v>39.994999999999997</v>
      </c>
      <c r="AU1162" s="64">
        <v>4.6500000000000004</v>
      </c>
      <c r="AV1162" s="64" t="s">
        <v>2380</v>
      </c>
      <c r="AW1162" s="64" t="s">
        <v>2380</v>
      </c>
      <c r="AX1162" s="64" t="s">
        <v>2380</v>
      </c>
      <c r="AY1162" s="64" t="s">
        <v>2380</v>
      </c>
      <c r="AZ1162" s="64">
        <v>0</v>
      </c>
      <c r="BA1162" s="109" t="s">
        <v>7541</v>
      </c>
      <c r="BB1162" s="64" t="s">
        <v>10450</v>
      </c>
      <c r="BC1162" s="69" t="s">
        <v>10444</v>
      </c>
    </row>
    <row r="1163" spans="1:55" x14ac:dyDescent="0.35">
      <c r="A1163" t="s">
        <v>1209</v>
      </c>
      <c r="B1163">
        <v>22.92</v>
      </c>
      <c r="C1163">
        <v>5.87</v>
      </c>
      <c r="D1163" t="s">
        <v>2382</v>
      </c>
      <c r="E1163" t="s">
        <v>2380</v>
      </c>
      <c r="F1163" t="s">
        <v>2380</v>
      </c>
      <c r="G1163">
        <v>1</v>
      </c>
      <c r="H1163" t="s">
        <v>2380</v>
      </c>
      <c r="R1163" s="64" t="s">
        <v>30</v>
      </c>
      <c r="S1163" s="64">
        <v>1973</v>
      </c>
      <c r="U1163" s="7" t="str">
        <f t="shared" si="108"/>
        <v>Dec</v>
      </c>
      <c r="V1163" s="10">
        <f t="shared" si="109"/>
        <v>1973</v>
      </c>
      <c r="Y1163" s="10" t="s">
        <v>2380</v>
      </c>
      <c r="Z1163" s="10" t="str">
        <f t="shared" si="111"/>
        <v>No</v>
      </c>
      <c r="AB1163" s="53" t="s">
        <v>11</v>
      </c>
      <c r="AC1163" s="10" t="str">
        <f t="shared" si="112"/>
        <v>tier - 2</v>
      </c>
      <c r="AE1163" t="s">
        <v>11</v>
      </c>
      <c r="AF1163" s="10" t="str">
        <f t="shared" si="113"/>
        <v>tier - 2</v>
      </c>
      <c r="AI1163" t="s">
        <v>23</v>
      </c>
      <c r="AJ1163" t="str">
        <f t="shared" si="110"/>
        <v>R1012</v>
      </c>
      <c r="AS1163" s="110" t="s">
        <v>1209</v>
      </c>
      <c r="AT1163" s="64">
        <v>22.92</v>
      </c>
      <c r="AU1163" s="64">
        <v>5.87</v>
      </c>
      <c r="AV1163" s="64" t="s">
        <v>2380</v>
      </c>
      <c r="AW1163" s="64" t="s">
        <v>2380</v>
      </c>
      <c r="AX1163" s="64" t="s">
        <v>2383</v>
      </c>
      <c r="AY1163" s="64" t="s">
        <v>2380</v>
      </c>
      <c r="AZ1163" s="64">
        <v>1</v>
      </c>
      <c r="BA1163" s="109" t="s">
        <v>7542</v>
      </c>
      <c r="BB1163" s="64" t="s">
        <v>10449</v>
      </c>
      <c r="BC1163" s="69" t="s">
        <v>10446</v>
      </c>
    </row>
    <row r="1164" spans="1:55" x14ac:dyDescent="0.35">
      <c r="A1164" t="s">
        <v>1208</v>
      </c>
      <c r="B1164">
        <v>24.78</v>
      </c>
      <c r="C1164">
        <v>4.24</v>
      </c>
      <c r="D1164" t="s">
        <v>2382</v>
      </c>
      <c r="E1164" t="s">
        <v>2380</v>
      </c>
      <c r="F1164" t="s">
        <v>2380</v>
      </c>
      <c r="G1164">
        <v>2</v>
      </c>
      <c r="H1164" t="s">
        <v>2380</v>
      </c>
      <c r="R1164" s="64" t="s">
        <v>30</v>
      </c>
      <c r="S1164" s="64">
        <v>1966</v>
      </c>
      <c r="U1164" s="7" t="str">
        <f t="shared" si="108"/>
        <v>Dec</v>
      </c>
      <c r="V1164" s="10">
        <f t="shared" si="109"/>
        <v>1966</v>
      </c>
      <c r="Y1164" s="10" t="s">
        <v>2380</v>
      </c>
      <c r="Z1164" s="10" t="str">
        <f t="shared" si="111"/>
        <v>No</v>
      </c>
      <c r="AB1164" s="53" t="s">
        <v>11</v>
      </c>
      <c r="AC1164" s="10" t="str">
        <f t="shared" si="112"/>
        <v>tier - 2</v>
      </c>
      <c r="AE1164" t="s">
        <v>16</v>
      </c>
      <c r="AF1164" s="10" t="str">
        <f t="shared" si="113"/>
        <v>tier - 1</v>
      </c>
      <c r="AI1164" t="s">
        <v>13</v>
      </c>
      <c r="AJ1164" t="str">
        <f t="shared" si="110"/>
        <v>R1013</v>
      </c>
      <c r="AS1164" s="110" t="s">
        <v>1208</v>
      </c>
      <c r="AT1164" s="64">
        <v>24.78</v>
      </c>
      <c r="AU1164" s="64">
        <v>4.24</v>
      </c>
      <c r="AV1164" s="64" t="s">
        <v>2380</v>
      </c>
      <c r="AW1164" s="64" t="s">
        <v>2380</v>
      </c>
      <c r="AX1164" s="64" t="s">
        <v>2383</v>
      </c>
      <c r="AY1164" s="64" t="s">
        <v>2380</v>
      </c>
      <c r="AZ1164" s="64">
        <v>2</v>
      </c>
      <c r="BA1164" s="109" t="s">
        <v>7543</v>
      </c>
      <c r="BB1164" s="64" t="s">
        <v>10450</v>
      </c>
      <c r="BC1164" s="69" t="s">
        <v>10446</v>
      </c>
    </row>
    <row r="1165" spans="1:55" x14ac:dyDescent="0.35">
      <c r="A1165" t="s">
        <v>1207</v>
      </c>
      <c r="B1165">
        <v>34.07</v>
      </c>
      <c r="C1165">
        <v>7.81</v>
      </c>
      <c r="D1165" t="s">
        <v>2382</v>
      </c>
      <c r="E1165" t="s">
        <v>2380</v>
      </c>
      <c r="F1165" t="s">
        <v>2380</v>
      </c>
      <c r="G1165" t="s">
        <v>2381</v>
      </c>
      <c r="H1165" t="s">
        <v>2380</v>
      </c>
      <c r="R1165" s="64" t="s">
        <v>15</v>
      </c>
      <c r="S1165" s="64">
        <v>1973</v>
      </c>
      <c r="U1165" s="7" t="str">
        <f t="shared" si="108"/>
        <v>Nov</v>
      </c>
      <c r="V1165" s="10">
        <f t="shared" si="109"/>
        <v>1973</v>
      </c>
      <c r="Y1165" s="10" t="s">
        <v>2380</v>
      </c>
      <c r="Z1165" s="10" t="str">
        <f t="shared" si="111"/>
        <v>No</v>
      </c>
      <c r="AB1165" s="53" t="s">
        <v>11</v>
      </c>
      <c r="AC1165" s="10" t="str">
        <f t="shared" si="112"/>
        <v>tier - 2</v>
      </c>
      <c r="AE1165" t="s">
        <v>16</v>
      </c>
      <c r="AF1165" s="10" t="str">
        <f t="shared" si="113"/>
        <v>tier - 1</v>
      </c>
      <c r="AI1165" t="s">
        <v>23</v>
      </c>
      <c r="AJ1165" t="str">
        <f t="shared" si="110"/>
        <v>R1012</v>
      </c>
      <c r="AS1165" s="110" t="s">
        <v>1207</v>
      </c>
      <c r="AT1165" s="64">
        <v>34.07</v>
      </c>
      <c r="AU1165" s="64">
        <v>7.81</v>
      </c>
      <c r="AV1165" s="64" t="s">
        <v>2380</v>
      </c>
      <c r="AW1165" s="64" t="s">
        <v>2380</v>
      </c>
      <c r="AX1165" s="64" t="s">
        <v>2383</v>
      </c>
      <c r="AY1165" s="64" t="s">
        <v>2380</v>
      </c>
      <c r="AZ1165" s="64">
        <v>0</v>
      </c>
      <c r="BA1165" s="109" t="s">
        <v>7544</v>
      </c>
      <c r="BB1165" s="64" t="s">
        <v>10448</v>
      </c>
      <c r="BC1165" s="69" t="s">
        <v>10444</v>
      </c>
    </row>
    <row r="1166" spans="1:55" x14ac:dyDescent="0.35">
      <c r="A1166" t="s">
        <v>1206</v>
      </c>
      <c r="B1166">
        <v>30.14</v>
      </c>
      <c r="C1166">
        <v>9.85</v>
      </c>
      <c r="D1166" t="s">
        <v>2380</v>
      </c>
      <c r="E1166" t="s">
        <v>2380</v>
      </c>
      <c r="F1166" t="s">
        <v>2380</v>
      </c>
      <c r="G1166" t="s">
        <v>2381</v>
      </c>
      <c r="H1166" t="s">
        <v>2380</v>
      </c>
      <c r="R1166" s="64" t="s">
        <v>37</v>
      </c>
      <c r="S1166" s="64">
        <v>1981</v>
      </c>
      <c r="U1166" s="7" t="str">
        <f t="shared" si="108"/>
        <v>Oct</v>
      </c>
      <c r="V1166" s="10">
        <f t="shared" si="109"/>
        <v>1981</v>
      </c>
      <c r="Y1166" s="10" t="s">
        <v>2380</v>
      </c>
      <c r="Z1166" s="10" t="str">
        <f t="shared" si="111"/>
        <v>No</v>
      </c>
      <c r="AB1166" s="53" t="s">
        <v>12</v>
      </c>
      <c r="AC1166" s="10" t="str">
        <f t="shared" si="112"/>
        <v>tier - 3</v>
      </c>
      <c r="AE1166" t="s">
        <v>16</v>
      </c>
      <c r="AF1166" s="10" t="str">
        <f t="shared" si="113"/>
        <v>tier - 1</v>
      </c>
      <c r="AI1166" t="s">
        <v>300</v>
      </c>
      <c r="AJ1166" t="str">
        <f t="shared" si="110"/>
        <v>R1021</v>
      </c>
      <c r="AS1166" s="110" t="s">
        <v>1206</v>
      </c>
      <c r="AT1166" s="64">
        <v>30.14</v>
      </c>
      <c r="AU1166" s="64">
        <v>9.85</v>
      </c>
      <c r="AV1166" s="64" t="s">
        <v>2380</v>
      </c>
      <c r="AW1166" s="64" t="s">
        <v>2380</v>
      </c>
      <c r="AX1166" s="64" t="s">
        <v>2380</v>
      </c>
      <c r="AY1166" s="64" t="s">
        <v>2380</v>
      </c>
      <c r="AZ1166" s="64">
        <v>0</v>
      </c>
      <c r="BA1166" s="109" t="s">
        <v>7545</v>
      </c>
      <c r="BB1166" s="64" t="s">
        <v>10448</v>
      </c>
      <c r="BC1166" s="69" t="s">
        <v>10444</v>
      </c>
    </row>
    <row r="1167" spans="1:55" x14ac:dyDescent="0.35">
      <c r="A1167" t="s">
        <v>1205</v>
      </c>
      <c r="B1167">
        <v>18.05</v>
      </c>
      <c r="C1167">
        <v>6.94</v>
      </c>
      <c r="D1167" t="s">
        <v>2380</v>
      </c>
      <c r="E1167" t="s">
        <v>2380</v>
      </c>
      <c r="F1167" t="s">
        <v>2380</v>
      </c>
      <c r="G1167" t="s">
        <v>2381</v>
      </c>
      <c r="H1167" t="s">
        <v>2380</v>
      </c>
      <c r="R1167" s="64" t="s">
        <v>30</v>
      </c>
      <c r="S1167" s="64">
        <v>1964</v>
      </c>
      <c r="U1167" s="7" t="str">
        <f t="shared" si="108"/>
        <v>Dec</v>
      </c>
      <c r="V1167" s="10">
        <f t="shared" si="109"/>
        <v>1964</v>
      </c>
      <c r="Y1167" s="10" t="s">
        <v>2380</v>
      </c>
      <c r="Z1167" s="10" t="str">
        <f t="shared" si="111"/>
        <v>No</v>
      </c>
      <c r="AB1167" s="53" t="s">
        <v>11</v>
      </c>
      <c r="AC1167" s="10" t="str">
        <f t="shared" si="112"/>
        <v>tier - 2</v>
      </c>
      <c r="AE1167" t="s">
        <v>16</v>
      </c>
      <c r="AF1167" s="10" t="str">
        <f t="shared" si="113"/>
        <v>tier - 1</v>
      </c>
      <c r="AI1167" t="s">
        <v>13</v>
      </c>
      <c r="AJ1167" t="str">
        <f t="shared" si="110"/>
        <v>R1013</v>
      </c>
      <c r="AS1167" s="110" t="s">
        <v>1205</v>
      </c>
      <c r="AT1167" s="64">
        <v>18.05</v>
      </c>
      <c r="AU1167" s="64">
        <v>6.94</v>
      </c>
      <c r="AV1167" s="64" t="s">
        <v>2380</v>
      </c>
      <c r="AW1167" s="64" t="s">
        <v>2380</v>
      </c>
      <c r="AX1167" s="64" t="s">
        <v>2380</v>
      </c>
      <c r="AY1167" s="64" t="s">
        <v>2380</v>
      </c>
      <c r="AZ1167" s="64">
        <v>0</v>
      </c>
      <c r="BA1167" s="109" t="s">
        <v>6921</v>
      </c>
      <c r="BB1167" s="64" t="s">
        <v>10448</v>
      </c>
      <c r="BC1167" s="69" t="s">
        <v>10447</v>
      </c>
    </row>
    <row r="1168" spans="1:55" x14ac:dyDescent="0.35">
      <c r="A1168" t="s">
        <v>1204</v>
      </c>
      <c r="B1168">
        <v>37.4</v>
      </c>
      <c r="C1168">
        <v>11.3</v>
      </c>
      <c r="D1168" t="s">
        <v>2382</v>
      </c>
      <c r="E1168" t="s">
        <v>2380</v>
      </c>
      <c r="F1168" t="s">
        <v>2380</v>
      </c>
      <c r="G1168">
        <v>2</v>
      </c>
      <c r="H1168" t="s">
        <v>2380</v>
      </c>
      <c r="R1168" s="64" t="s">
        <v>30</v>
      </c>
      <c r="S1168" s="64">
        <v>1972</v>
      </c>
      <c r="U1168" s="7" t="str">
        <f t="shared" si="108"/>
        <v>Dec</v>
      </c>
      <c r="V1168" s="10">
        <f t="shared" si="109"/>
        <v>1972</v>
      </c>
      <c r="Y1168" s="10" t="s">
        <v>2380</v>
      </c>
      <c r="Z1168" s="10" t="str">
        <f t="shared" si="111"/>
        <v>No</v>
      </c>
      <c r="AB1168" s="53" t="s">
        <v>12</v>
      </c>
      <c r="AC1168" s="10" t="str">
        <f t="shared" si="112"/>
        <v>tier - 3</v>
      </c>
      <c r="AE1168" t="s">
        <v>11</v>
      </c>
      <c r="AF1168" s="10" t="str">
        <f t="shared" si="113"/>
        <v>tier - 2</v>
      </c>
      <c r="AI1168" t="s">
        <v>168</v>
      </c>
      <c r="AJ1168" t="str">
        <f t="shared" si="110"/>
        <v>R1016</v>
      </c>
      <c r="AS1168" s="110" t="s">
        <v>1204</v>
      </c>
      <c r="AT1168" s="64">
        <v>37.4</v>
      </c>
      <c r="AU1168" s="64">
        <v>11.3</v>
      </c>
      <c r="AV1168" s="64" t="s">
        <v>2380</v>
      </c>
      <c r="AW1168" s="64" t="s">
        <v>2380</v>
      </c>
      <c r="AX1168" s="64" t="s">
        <v>2383</v>
      </c>
      <c r="AY1168" s="64" t="s">
        <v>2380</v>
      </c>
      <c r="AZ1168" s="64">
        <v>2</v>
      </c>
      <c r="BA1168" s="109" t="s">
        <v>6781</v>
      </c>
      <c r="BB1168" s="64" t="s">
        <v>10448</v>
      </c>
      <c r="BC1168" s="69" t="s">
        <v>10444</v>
      </c>
    </row>
    <row r="1169" spans="1:55" x14ac:dyDescent="0.35">
      <c r="A1169" t="s">
        <v>1203</v>
      </c>
      <c r="B1169">
        <v>25.75</v>
      </c>
      <c r="C1169">
        <v>9.23</v>
      </c>
      <c r="D1169" t="s">
        <v>2380</v>
      </c>
      <c r="E1169" t="s">
        <v>2380</v>
      </c>
      <c r="F1169" t="s">
        <v>2380</v>
      </c>
      <c r="G1169" t="s">
        <v>2381</v>
      </c>
      <c r="H1169" t="s">
        <v>2380</v>
      </c>
      <c r="R1169" s="64" t="s">
        <v>35</v>
      </c>
      <c r="S1169" s="64">
        <v>1982</v>
      </c>
      <c r="U1169" s="7" t="str">
        <f t="shared" si="108"/>
        <v>Aug</v>
      </c>
      <c r="V1169" s="10">
        <f t="shared" si="109"/>
        <v>1982</v>
      </c>
      <c r="Y1169" s="10" t="s">
        <v>2380</v>
      </c>
      <c r="Z1169" s="10" t="str">
        <f t="shared" si="111"/>
        <v>No</v>
      </c>
      <c r="AB1169" s="53" t="s">
        <v>11</v>
      </c>
      <c r="AC1169" s="10" t="str">
        <f t="shared" si="112"/>
        <v>tier - 2</v>
      </c>
      <c r="AE1169" t="s">
        <v>12</v>
      </c>
      <c r="AF1169" s="10" t="str">
        <f t="shared" si="113"/>
        <v>tier - 3</v>
      </c>
      <c r="AI1169" t="s">
        <v>200</v>
      </c>
      <c r="AJ1169" t="str">
        <f t="shared" si="110"/>
        <v>R1025</v>
      </c>
      <c r="AS1169" s="110" t="s">
        <v>1203</v>
      </c>
      <c r="AT1169" s="64">
        <v>25.75</v>
      </c>
      <c r="AU1169" s="64">
        <v>9.23</v>
      </c>
      <c r="AV1169" s="64" t="s">
        <v>2380</v>
      </c>
      <c r="AW1169" s="64" t="s">
        <v>2380</v>
      </c>
      <c r="AX1169" s="64" t="s">
        <v>2380</v>
      </c>
      <c r="AY1169" s="64" t="s">
        <v>2380</v>
      </c>
      <c r="AZ1169" s="64">
        <v>0</v>
      </c>
      <c r="BA1169" s="109" t="s">
        <v>8320</v>
      </c>
      <c r="BB1169" s="64" t="s">
        <v>10448</v>
      </c>
      <c r="BC1169" s="69" t="s">
        <v>10445</v>
      </c>
    </row>
    <row r="1170" spans="1:55" x14ac:dyDescent="0.35">
      <c r="A1170" t="s">
        <v>1202</v>
      </c>
      <c r="B1170">
        <v>32.299999999999997</v>
      </c>
      <c r="C1170">
        <v>4.37</v>
      </c>
      <c r="D1170" t="s">
        <v>2380</v>
      </c>
      <c r="E1170" t="s">
        <v>2380</v>
      </c>
      <c r="F1170" t="s">
        <v>2380</v>
      </c>
      <c r="G1170">
        <v>2</v>
      </c>
      <c r="H1170" t="s">
        <v>2380</v>
      </c>
      <c r="R1170" s="64" t="s">
        <v>37</v>
      </c>
      <c r="S1170" s="64">
        <v>1975</v>
      </c>
      <c r="U1170" s="7" t="str">
        <f t="shared" si="108"/>
        <v>Oct</v>
      </c>
      <c r="V1170" s="10">
        <f t="shared" si="109"/>
        <v>1975</v>
      </c>
      <c r="Y1170" s="10" t="s">
        <v>2380</v>
      </c>
      <c r="Z1170" s="10" t="str">
        <f t="shared" si="111"/>
        <v>No</v>
      </c>
      <c r="AB1170" s="53" t="s">
        <v>11</v>
      </c>
      <c r="AC1170" s="10" t="str">
        <f t="shared" si="112"/>
        <v>tier - 2</v>
      </c>
      <c r="AE1170" t="s">
        <v>16</v>
      </c>
      <c r="AF1170" s="10" t="str">
        <f t="shared" si="113"/>
        <v>tier - 1</v>
      </c>
      <c r="AI1170" t="s">
        <v>23</v>
      </c>
      <c r="AJ1170" t="str">
        <f t="shared" si="110"/>
        <v>R1012</v>
      </c>
      <c r="AS1170" s="110" t="s">
        <v>1202</v>
      </c>
      <c r="AT1170" s="64">
        <v>32.299999999999997</v>
      </c>
      <c r="AU1170" s="64">
        <v>4.37</v>
      </c>
      <c r="AV1170" s="64" t="s">
        <v>2380</v>
      </c>
      <c r="AW1170" s="64" t="s">
        <v>2380</v>
      </c>
      <c r="AX1170" s="64" t="s">
        <v>2380</v>
      </c>
      <c r="AY1170" s="64" t="s">
        <v>2380</v>
      </c>
      <c r="AZ1170" s="64">
        <v>2</v>
      </c>
      <c r="BA1170" s="109" t="s">
        <v>7546</v>
      </c>
      <c r="BB1170" s="64" t="s">
        <v>10450</v>
      </c>
      <c r="BC1170" s="69" t="s">
        <v>10444</v>
      </c>
    </row>
    <row r="1171" spans="1:55" x14ac:dyDescent="0.35">
      <c r="A1171" t="s">
        <v>1201</v>
      </c>
      <c r="B1171">
        <v>28.61</v>
      </c>
      <c r="C1171">
        <v>5.76</v>
      </c>
      <c r="D1171" t="s">
        <v>2380</v>
      </c>
      <c r="E1171" t="s">
        <v>2380</v>
      </c>
      <c r="F1171" t="s">
        <v>2383</v>
      </c>
      <c r="G1171">
        <v>1</v>
      </c>
      <c r="H1171" t="s">
        <v>2380</v>
      </c>
      <c r="R1171" s="64" t="s">
        <v>30</v>
      </c>
      <c r="S1171" s="64">
        <v>1970</v>
      </c>
      <c r="U1171" s="7" t="str">
        <f t="shared" si="108"/>
        <v>Dec</v>
      </c>
      <c r="V1171" s="10">
        <f t="shared" si="109"/>
        <v>1970</v>
      </c>
      <c r="Y1171" s="10" t="s">
        <v>2380</v>
      </c>
      <c r="Z1171" s="10" t="str">
        <f t="shared" si="111"/>
        <v>No</v>
      </c>
      <c r="AB1171" s="53" t="s">
        <v>12</v>
      </c>
      <c r="AC1171" s="10" t="str">
        <f t="shared" si="112"/>
        <v>tier - 3</v>
      </c>
      <c r="AE1171" t="s">
        <v>12</v>
      </c>
      <c r="AF1171" s="10" t="str">
        <f t="shared" si="113"/>
        <v>tier - 3</v>
      </c>
      <c r="AI1171" t="s">
        <v>42</v>
      </c>
      <c r="AJ1171" t="str">
        <f t="shared" si="110"/>
        <v>R1011</v>
      </c>
      <c r="AS1171" s="110" t="s">
        <v>1201</v>
      </c>
      <c r="AT1171" s="64">
        <v>28.61</v>
      </c>
      <c r="AU1171" s="64">
        <v>5.76</v>
      </c>
      <c r="AV1171" s="64" t="s">
        <v>2380</v>
      </c>
      <c r="AW1171" s="64" t="s">
        <v>2383</v>
      </c>
      <c r="AX1171" s="64" t="s">
        <v>2380</v>
      </c>
      <c r="AY1171" s="64" t="s">
        <v>2380</v>
      </c>
      <c r="AZ1171" s="64">
        <v>1</v>
      </c>
      <c r="BA1171" s="109" t="s">
        <v>7547</v>
      </c>
      <c r="BB1171" s="64" t="s">
        <v>10449</v>
      </c>
      <c r="BC1171" s="69" t="s">
        <v>10445</v>
      </c>
    </row>
    <row r="1172" spans="1:55" x14ac:dyDescent="0.35">
      <c r="A1172" t="s">
        <v>1200</v>
      </c>
      <c r="B1172">
        <v>45.41</v>
      </c>
      <c r="C1172">
        <v>4.96</v>
      </c>
      <c r="D1172" t="s">
        <v>2380</v>
      </c>
      <c r="E1172" t="s">
        <v>2380</v>
      </c>
      <c r="F1172" t="s">
        <v>2380</v>
      </c>
      <c r="G1172">
        <v>1</v>
      </c>
      <c r="H1172" t="s">
        <v>2380</v>
      </c>
      <c r="R1172" s="64" t="s">
        <v>18</v>
      </c>
      <c r="S1172" s="64">
        <v>1998</v>
      </c>
      <c r="U1172" s="7" t="str">
        <f t="shared" si="108"/>
        <v>Jun</v>
      </c>
      <c r="V1172" s="10">
        <f t="shared" si="109"/>
        <v>1998</v>
      </c>
      <c r="Y1172" s="10" t="s">
        <v>2380</v>
      </c>
      <c r="Z1172" s="10" t="str">
        <f t="shared" si="111"/>
        <v>No</v>
      </c>
      <c r="AB1172" s="53" t="s">
        <v>12</v>
      </c>
      <c r="AC1172" s="10" t="str">
        <f t="shared" si="112"/>
        <v>tier - 3</v>
      </c>
      <c r="AE1172" t="s">
        <v>12</v>
      </c>
      <c r="AF1172" s="10" t="str">
        <f t="shared" si="113"/>
        <v>tier - 3</v>
      </c>
      <c r="AI1172" t="s">
        <v>535</v>
      </c>
      <c r="AJ1172" t="str">
        <f t="shared" si="110"/>
        <v>R1026</v>
      </c>
      <c r="AS1172" s="110" t="s">
        <v>1200</v>
      </c>
      <c r="AT1172" s="64">
        <v>45.41</v>
      </c>
      <c r="AU1172" s="64">
        <v>4.96</v>
      </c>
      <c r="AV1172" s="64" t="s">
        <v>2380</v>
      </c>
      <c r="AW1172" s="64" t="s">
        <v>2380</v>
      </c>
      <c r="AX1172" s="64" t="s">
        <v>2380</v>
      </c>
      <c r="AY1172" s="64" t="s">
        <v>2380</v>
      </c>
      <c r="AZ1172" s="64">
        <v>1</v>
      </c>
      <c r="BA1172" s="109" t="s">
        <v>8321</v>
      </c>
      <c r="BB1172" s="64" t="s">
        <v>10450</v>
      </c>
      <c r="BC1172" s="69" t="s">
        <v>10444</v>
      </c>
    </row>
    <row r="1173" spans="1:55" x14ac:dyDescent="0.35">
      <c r="A1173" t="s">
        <v>1199</v>
      </c>
      <c r="B1173">
        <v>31.2</v>
      </c>
      <c r="C1173">
        <v>11.04</v>
      </c>
      <c r="D1173" t="s">
        <v>2382</v>
      </c>
      <c r="E1173" t="s">
        <v>2380</v>
      </c>
      <c r="F1173" t="s">
        <v>2380</v>
      </c>
      <c r="G1173">
        <v>2</v>
      </c>
      <c r="H1173" t="s">
        <v>2380</v>
      </c>
      <c r="R1173" s="64" t="s">
        <v>30</v>
      </c>
      <c r="S1173" s="64">
        <v>1979</v>
      </c>
      <c r="U1173" s="7" t="str">
        <f t="shared" si="108"/>
        <v>Dec</v>
      </c>
      <c r="V1173" s="10">
        <f t="shared" si="109"/>
        <v>1979</v>
      </c>
      <c r="Y1173" s="10" t="s">
        <v>2380</v>
      </c>
      <c r="Z1173" s="10" t="str">
        <f t="shared" si="111"/>
        <v>No</v>
      </c>
      <c r="AB1173" s="53" t="s">
        <v>11</v>
      </c>
      <c r="AC1173" s="10" t="str">
        <f t="shared" si="112"/>
        <v>tier - 2</v>
      </c>
      <c r="AE1173" t="s">
        <v>16</v>
      </c>
      <c r="AF1173" s="10" t="str">
        <f t="shared" si="113"/>
        <v>tier - 1</v>
      </c>
      <c r="AI1173" t="s">
        <v>300</v>
      </c>
      <c r="AJ1173" t="str">
        <f t="shared" si="110"/>
        <v>R1021</v>
      </c>
      <c r="AS1173" s="110" t="s">
        <v>1199</v>
      </c>
      <c r="AT1173" s="64">
        <v>31.2</v>
      </c>
      <c r="AU1173" s="64">
        <v>11.04</v>
      </c>
      <c r="AV1173" s="64" t="s">
        <v>2380</v>
      </c>
      <c r="AW1173" s="64" t="s">
        <v>2380</v>
      </c>
      <c r="AX1173" s="64" t="s">
        <v>2383</v>
      </c>
      <c r="AY1173" s="64" t="s">
        <v>2380</v>
      </c>
      <c r="AZ1173" s="64">
        <v>2</v>
      </c>
      <c r="BA1173" s="109" t="s">
        <v>7548</v>
      </c>
      <c r="BB1173" s="64" t="s">
        <v>10448</v>
      </c>
      <c r="BC1173" s="69" t="s">
        <v>10444</v>
      </c>
    </row>
    <row r="1174" spans="1:55" x14ac:dyDescent="0.35">
      <c r="A1174" t="s">
        <v>1198</v>
      </c>
      <c r="B1174">
        <v>29.83</v>
      </c>
      <c r="C1174">
        <v>7.81</v>
      </c>
      <c r="D1174" t="s">
        <v>2382</v>
      </c>
      <c r="E1174" t="s">
        <v>2380</v>
      </c>
      <c r="F1174" t="s">
        <v>2380</v>
      </c>
      <c r="G1174">
        <v>1</v>
      </c>
      <c r="H1174" t="s">
        <v>2380</v>
      </c>
      <c r="R1174" s="64" t="s">
        <v>37</v>
      </c>
      <c r="S1174" s="64">
        <v>1972</v>
      </c>
      <c r="U1174" s="7" t="str">
        <f t="shared" si="108"/>
        <v>Oct</v>
      </c>
      <c r="V1174" s="10">
        <f t="shared" si="109"/>
        <v>1972</v>
      </c>
      <c r="Y1174" s="10" t="s">
        <v>2380</v>
      </c>
      <c r="Z1174" s="10" t="str">
        <f t="shared" si="111"/>
        <v>No</v>
      </c>
      <c r="AB1174" s="53" t="s">
        <v>12</v>
      </c>
      <c r="AC1174" s="10" t="str">
        <f t="shared" si="112"/>
        <v>tier - 3</v>
      </c>
      <c r="AE1174" t="s">
        <v>12</v>
      </c>
      <c r="AF1174" s="10" t="str">
        <f t="shared" si="113"/>
        <v>tier - 3</v>
      </c>
      <c r="AI1174" t="s">
        <v>42</v>
      </c>
      <c r="AJ1174" t="str">
        <f t="shared" si="110"/>
        <v>R1011</v>
      </c>
      <c r="AS1174" s="110" t="s">
        <v>1198</v>
      </c>
      <c r="AT1174" s="64">
        <v>29.83</v>
      </c>
      <c r="AU1174" s="64">
        <v>7.81</v>
      </c>
      <c r="AV1174" s="64" t="s">
        <v>2380</v>
      </c>
      <c r="AW1174" s="64" t="s">
        <v>2380</v>
      </c>
      <c r="AX1174" s="64" t="s">
        <v>2383</v>
      </c>
      <c r="AY1174" s="64" t="s">
        <v>2380</v>
      </c>
      <c r="AZ1174" s="64">
        <v>1</v>
      </c>
      <c r="BA1174" s="109" t="s">
        <v>7549</v>
      </c>
      <c r="BB1174" s="64" t="s">
        <v>10448</v>
      </c>
      <c r="BC1174" s="69" t="s">
        <v>10445</v>
      </c>
    </row>
    <row r="1175" spans="1:55" x14ac:dyDescent="0.35">
      <c r="A1175" t="s">
        <v>1197</v>
      </c>
      <c r="B1175">
        <v>29.06</v>
      </c>
      <c r="C1175">
        <v>4.55</v>
      </c>
      <c r="D1175" t="s">
        <v>2380</v>
      </c>
      <c r="E1175" t="s">
        <v>2380</v>
      </c>
      <c r="F1175" t="s">
        <v>2380</v>
      </c>
      <c r="G1175" t="s">
        <v>2381</v>
      </c>
      <c r="H1175" t="s">
        <v>2380</v>
      </c>
      <c r="R1175" s="64" t="s">
        <v>18</v>
      </c>
      <c r="S1175" s="64">
        <v>1968</v>
      </c>
      <c r="U1175" s="7" t="str">
        <f t="shared" si="108"/>
        <v>Jun</v>
      </c>
      <c r="V1175" s="10">
        <f t="shared" si="109"/>
        <v>1968</v>
      </c>
      <c r="Y1175" s="10" t="s">
        <v>2380</v>
      </c>
      <c r="Z1175" s="10" t="str">
        <f t="shared" si="111"/>
        <v>No</v>
      </c>
      <c r="AB1175" s="53" t="s">
        <v>11</v>
      </c>
      <c r="AC1175" s="10" t="str">
        <f t="shared" si="112"/>
        <v>tier - 2</v>
      </c>
      <c r="AE1175" t="s">
        <v>12</v>
      </c>
      <c r="AF1175" s="10" t="str">
        <f t="shared" si="113"/>
        <v>tier - 3</v>
      </c>
      <c r="AI1175" t="s">
        <v>13</v>
      </c>
      <c r="AJ1175" t="str">
        <f t="shared" si="110"/>
        <v>R1013</v>
      </c>
      <c r="AS1175" s="110" t="s">
        <v>1197</v>
      </c>
      <c r="AT1175" s="64">
        <v>29.06</v>
      </c>
      <c r="AU1175" s="64">
        <v>4.55</v>
      </c>
      <c r="AV1175" s="64" t="s">
        <v>2380</v>
      </c>
      <c r="AW1175" s="64" t="s">
        <v>2380</v>
      </c>
      <c r="AX1175" s="64" t="s">
        <v>2380</v>
      </c>
      <c r="AY1175" s="64" t="s">
        <v>2380</v>
      </c>
      <c r="AZ1175" s="64">
        <v>0</v>
      </c>
      <c r="BA1175" s="109" t="s">
        <v>8322</v>
      </c>
      <c r="BB1175" s="64" t="s">
        <v>10450</v>
      </c>
      <c r="BC1175" s="69" t="s">
        <v>10445</v>
      </c>
    </row>
    <row r="1176" spans="1:55" x14ac:dyDescent="0.35">
      <c r="A1176" t="s">
        <v>1196</v>
      </c>
      <c r="B1176">
        <v>27.454999999999998</v>
      </c>
      <c r="C1176">
        <v>6.13</v>
      </c>
      <c r="D1176" t="s">
        <v>2380</v>
      </c>
      <c r="E1176" t="s">
        <v>2380</v>
      </c>
      <c r="F1176" t="s">
        <v>2380</v>
      </c>
      <c r="G1176">
        <v>2</v>
      </c>
      <c r="H1176" t="s">
        <v>2380</v>
      </c>
      <c r="R1176" s="64" t="s">
        <v>20</v>
      </c>
      <c r="S1176" s="64">
        <v>1970</v>
      </c>
      <c r="U1176" s="7" t="str">
        <f t="shared" si="108"/>
        <v>Sep</v>
      </c>
      <c r="V1176" s="10">
        <f t="shared" si="109"/>
        <v>1970</v>
      </c>
      <c r="Y1176" s="10" t="s">
        <v>2380</v>
      </c>
      <c r="Z1176" s="10" t="str">
        <f t="shared" si="111"/>
        <v>No</v>
      </c>
      <c r="AB1176" s="53" t="s">
        <v>11</v>
      </c>
      <c r="AC1176" s="10" t="str">
        <f t="shared" si="112"/>
        <v>tier - 2</v>
      </c>
      <c r="AE1176" t="s">
        <v>11</v>
      </c>
      <c r="AF1176" s="10" t="str">
        <f t="shared" si="113"/>
        <v>tier - 2</v>
      </c>
      <c r="AI1176" t="s">
        <v>42</v>
      </c>
      <c r="AJ1176" t="str">
        <f t="shared" si="110"/>
        <v>R1011</v>
      </c>
      <c r="AS1176" s="110" t="s">
        <v>1196</v>
      </c>
      <c r="AT1176" s="64">
        <v>27.454999999999998</v>
      </c>
      <c r="AU1176" s="64">
        <v>6.13</v>
      </c>
      <c r="AV1176" s="64" t="s">
        <v>2380</v>
      </c>
      <c r="AW1176" s="64" t="s">
        <v>2380</v>
      </c>
      <c r="AX1176" s="64" t="s">
        <v>2380</v>
      </c>
      <c r="AY1176" s="64" t="s">
        <v>2380</v>
      </c>
      <c r="AZ1176" s="64">
        <v>2</v>
      </c>
      <c r="BA1176" s="109" t="s">
        <v>7550</v>
      </c>
      <c r="BB1176" s="64" t="s">
        <v>10449</v>
      </c>
      <c r="BC1176" s="69" t="s">
        <v>10445</v>
      </c>
    </row>
    <row r="1177" spans="1:55" x14ac:dyDescent="0.35">
      <c r="A1177" t="s">
        <v>1195</v>
      </c>
      <c r="B1177">
        <v>23.01</v>
      </c>
      <c r="C1177">
        <v>6.04</v>
      </c>
      <c r="D1177" t="s">
        <v>2382</v>
      </c>
      <c r="E1177" t="s">
        <v>2380</v>
      </c>
      <c r="F1177" t="s">
        <v>2380</v>
      </c>
      <c r="G1177">
        <v>1</v>
      </c>
      <c r="H1177" t="s">
        <v>2380</v>
      </c>
      <c r="R1177" s="64" t="s">
        <v>10</v>
      </c>
      <c r="S1177" s="64">
        <v>1971</v>
      </c>
      <c r="U1177" s="7" t="str">
        <f t="shared" si="108"/>
        <v>Jul</v>
      </c>
      <c r="V1177" s="10">
        <f t="shared" si="109"/>
        <v>1971</v>
      </c>
      <c r="Y1177" s="10" t="s">
        <v>2380</v>
      </c>
      <c r="Z1177" s="10" t="str">
        <f t="shared" si="111"/>
        <v>No</v>
      </c>
      <c r="AB1177" s="53" t="s">
        <v>11</v>
      </c>
      <c r="AC1177" s="10" t="str">
        <f t="shared" si="112"/>
        <v>tier - 2</v>
      </c>
      <c r="AE1177" t="s">
        <v>11</v>
      </c>
      <c r="AF1177" s="10" t="str">
        <f t="shared" si="113"/>
        <v>tier - 2</v>
      </c>
      <c r="AI1177" t="s">
        <v>23</v>
      </c>
      <c r="AJ1177" t="str">
        <f t="shared" si="110"/>
        <v>R1012</v>
      </c>
      <c r="AS1177" s="110" t="s">
        <v>1195</v>
      </c>
      <c r="AT1177" s="64">
        <v>23.01</v>
      </c>
      <c r="AU1177" s="64">
        <v>6.04</v>
      </c>
      <c r="AV1177" s="64" t="s">
        <v>2380</v>
      </c>
      <c r="AW1177" s="64" t="s">
        <v>2380</v>
      </c>
      <c r="AX1177" s="64" t="s">
        <v>2383</v>
      </c>
      <c r="AY1177" s="64" t="s">
        <v>2380</v>
      </c>
      <c r="AZ1177" s="64">
        <v>1</v>
      </c>
      <c r="BA1177" s="109" t="s">
        <v>7551</v>
      </c>
      <c r="BB1177" s="64" t="s">
        <v>10449</v>
      </c>
      <c r="BC1177" s="69" t="s">
        <v>10446</v>
      </c>
    </row>
    <row r="1178" spans="1:55" x14ac:dyDescent="0.35">
      <c r="A1178" t="s">
        <v>1194</v>
      </c>
      <c r="B1178">
        <v>31.39</v>
      </c>
      <c r="C1178">
        <v>8.85</v>
      </c>
      <c r="D1178" t="s">
        <v>2382</v>
      </c>
      <c r="E1178" t="s">
        <v>2380</v>
      </c>
      <c r="F1178" t="s">
        <v>2380</v>
      </c>
      <c r="G1178" t="s">
        <v>2381</v>
      </c>
      <c r="H1178" t="s">
        <v>2380</v>
      </c>
      <c r="R1178" s="64" t="s">
        <v>10</v>
      </c>
      <c r="S1178" s="64">
        <v>1974</v>
      </c>
      <c r="U1178" s="7" t="str">
        <f t="shared" si="108"/>
        <v>Jul</v>
      </c>
      <c r="V1178" s="10">
        <f t="shared" si="109"/>
        <v>1974</v>
      </c>
      <c r="Y1178" s="10" t="s">
        <v>2380</v>
      </c>
      <c r="Z1178" s="10" t="str">
        <f t="shared" si="111"/>
        <v>No</v>
      </c>
      <c r="AB1178" s="53" t="s">
        <v>11</v>
      </c>
      <c r="AC1178" s="10" t="str">
        <f t="shared" si="112"/>
        <v>tier - 2</v>
      </c>
      <c r="AE1178" t="s">
        <v>11</v>
      </c>
      <c r="AF1178" s="10" t="str">
        <f t="shared" si="113"/>
        <v>tier - 2</v>
      </c>
      <c r="AI1178" t="s">
        <v>42</v>
      </c>
      <c r="AJ1178" t="str">
        <f t="shared" si="110"/>
        <v>R1011</v>
      </c>
      <c r="AS1178" s="110" t="s">
        <v>1194</v>
      </c>
      <c r="AT1178" s="64">
        <v>31.39</v>
      </c>
      <c r="AU1178" s="64">
        <v>8.85</v>
      </c>
      <c r="AV1178" s="64" t="s">
        <v>2380</v>
      </c>
      <c r="AW1178" s="64" t="s">
        <v>2380</v>
      </c>
      <c r="AX1178" s="64" t="s">
        <v>2383</v>
      </c>
      <c r="AY1178" s="64" t="s">
        <v>2380</v>
      </c>
      <c r="AZ1178" s="64">
        <v>0</v>
      </c>
      <c r="BA1178" s="109" t="s">
        <v>7552</v>
      </c>
      <c r="BB1178" s="64" t="s">
        <v>10448</v>
      </c>
      <c r="BC1178" s="69" t="s">
        <v>10444</v>
      </c>
    </row>
    <row r="1179" spans="1:55" x14ac:dyDescent="0.35">
      <c r="A1179" t="s">
        <v>1193</v>
      </c>
      <c r="B1179">
        <v>34.770000000000003</v>
      </c>
      <c r="C1179">
        <v>10.54</v>
      </c>
      <c r="D1179" t="s">
        <v>2380</v>
      </c>
      <c r="E1179" t="s">
        <v>2380</v>
      </c>
      <c r="F1179" t="s">
        <v>2380</v>
      </c>
      <c r="G1179">
        <v>2</v>
      </c>
      <c r="H1179" t="s">
        <v>2380</v>
      </c>
      <c r="R1179" s="64" t="s">
        <v>35</v>
      </c>
      <c r="S1179" s="64">
        <v>1981</v>
      </c>
      <c r="U1179" s="7" t="str">
        <f t="shared" si="108"/>
        <v>Aug</v>
      </c>
      <c r="V1179" s="10">
        <f t="shared" si="109"/>
        <v>1981</v>
      </c>
      <c r="Y1179" s="10" t="s">
        <v>2380</v>
      </c>
      <c r="Z1179" s="10" t="str">
        <f t="shared" si="111"/>
        <v>No</v>
      </c>
      <c r="AB1179" s="53" t="s">
        <v>12</v>
      </c>
      <c r="AC1179" s="10" t="str">
        <f t="shared" si="112"/>
        <v>tier - 3</v>
      </c>
      <c r="AE1179" t="s">
        <v>11</v>
      </c>
      <c r="AF1179" s="10" t="str">
        <f t="shared" si="113"/>
        <v>tier - 2</v>
      </c>
      <c r="AI1179" t="s">
        <v>42</v>
      </c>
      <c r="AJ1179" t="str">
        <f t="shared" si="110"/>
        <v>R1011</v>
      </c>
      <c r="AS1179" s="110" t="s">
        <v>1193</v>
      </c>
      <c r="AT1179" s="64">
        <v>34.770000000000003</v>
      </c>
      <c r="AU1179" s="64">
        <v>10.54</v>
      </c>
      <c r="AV1179" s="64" t="s">
        <v>2380</v>
      </c>
      <c r="AW1179" s="64" t="s">
        <v>2380</v>
      </c>
      <c r="AX1179" s="64" t="s">
        <v>2380</v>
      </c>
      <c r="AY1179" s="64" t="s">
        <v>2380</v>
      </c>
      <c r="AZ1179" s="64">
        <v>2</v>
      </c>
      <c r="BA1179" s="109" t="s">
        <v>7553</v>
      </c>
      <c r="BB1179" s="64" t="s">
        <v>10448</v>
      </c>
      <c r="BC1179" s="69" t="s">
        <v>10444</v>
      </c>
    </row>
    <row r="1180" spans="1:55" x14ac:dyDescent="0.35">
      <c r="A1180" t="s">
        <v>1192</v>
      </c>
      <c r="B1180">
        <v>24.48</v>
      </c>
      <c r="C1180">
        <v>4.37</v>
      </c>
      <c r="D1180" t="s">
        <v>2382</v>
      </c>
      <c r="E1180" t="s">
        <v>2380</v>
      </c>
      <c r="F1180" t="s">
        <v>2380</v>
      </c>
      <c r="G1180">
        <v>2</v>
      </c>
      <c r="H1180" t="s">
        <v>2380</v>
      </c>
      <c r="R1180" s="64" t="s">
        <v>20</v>
      </c>
      <c r="S1180" s="64">
        <v>1966</v>
      </c>
      <c r="U1180" s="7" t="str">
        <f t="shared" si="108"/>
        <v>Sep</v>
      </c>
      <c r="V1180" s="10">
        <f t="shared" si="109"/>
        <v>1966</v>
      </c>
      <c r="Y1180" s="10" t="s">
        <v>2380</v>
      </c>
      <c r="Z1180" s="10" t="str">
        <f t="shared" si="111"/>
        <v>No</v>
      </c>
      <c r="AB1180" s="53" t="s">
        <v>11</v>
      </c>
      <c r="AC1180" s="10" t="str">
        <f t="shared" si="112"/>
        <v>tier - 2</v>
      </c>
      <c r="AE1180" t="s">
        <v>11</v>
      </c>
      <c r="AF1180" s="10" t="str">
        <f t="shared" si="113"/>
        <v>tier - 2</v>
      </c>
      <c r="AI1180" t="s">
        <v>13</v>
      </c>
      <c r="AJ1180" t="str">
        <f t="shared" si="110"/>
        <v>R1013</v>
      </c>
      <c r="AS1180" s="110" t="s">
        <v>1192</v>
      </c>
      <c r="AT1180" s="64">
        <v>24.48</v>
      </c>
      <c r="AU1180" s="64">
        <v>4.37</v>
      </c>
      <c r="AV1180" s="64" t="s">
        <v>2380</v>
      </c>
      <c r="AW1180" s="64" t="s">
        <v>2380</v>
      </c>
      <c r="AX1180" s="64" t="s">
        <v>2383</v>
      </c>
      <c r="AY1180" s="64" t="s">
        <v>2380</v>
      </c>
      <c r="AZ1180" s="64">
        <v>2</v>
      </c>
      <c r="BA1180" s="109" t="s">
        <v>6805</v>
      </c>
      <c r="BB1180" s="64" t="s">
        <v>10450</v>
      </c>
      <c r="BC1180" s="69" t="s">
        <v>10446</v>
      </c>
    </row>
    <row r="1181" spans="1:55" x14ac:dyDescent="0.35">
      <c r="A1181" t="s">
        <v>1191</v>
      </c>
      <c r="B1181">
        <v>22.61</v>
      </c>
      <c r="C1181">
        <v>9.6300000000000008</v>
      </c>
      <c r="D1181" t="s">
        <v>2380</v>
      </c>
      <c r="E1181" t="s">
        <v>2380</v>
      </c>
      <c r="F1181" t="s">
        <v>2380</v>
      </c>
      <c r="G1181">
        <v>2</v>
      </c>
      <c r="H1181" t="s">
        <v>2380</v>
      </c>
      <c r="R1181" s="64" t="s">
        <v>15</v>
      </c>
      <c r="S1181" s="64">
        <v>1964</v>
      </c>
      <c r="U1181" s="7" t="str">
        <f t="shared" si="108"/>
        <v>Nov</v>
      </c>
      <c r="V1181" s="10">
        <f t="shared" si="109"/>
        <v>1964</v>
      </c>
      <c r="Y1181" s="10" t="s">
        <v>2380</v>
      </c>
      <c r="Z1181" s="10" t="str">
        <f t="shared" si="111"/>
        <v>No</v>
      </c>
      <c r="AB1181" s="53" t="s">
        <v>11</v>
      </c>
      <c r="AC1181" s="10" t="str">
        <f t="shared" si="112"/>
        <v>tier - 2</v>
      </c>
      <c r="AE1181" t="s">
        <v>16</v>
      </c>
      <c r="AF1181" s="10" t="str">
        <f t="shared" si="113"/>
        <v>tier - 1</v>
      </c>
      <c r="AI1181" t="s">
        <v>13</v>
      </c>
      <c r="AJ1181" t="str">
        <f t="shared" si="110"/>
        <v>R1013</v>
      </c>
      <c r="AS1181" s="110" t="s">
        <v>1191</v>
      </c>
      <c r="AT1181" s="64">
        <v>22.61</v>
      </c>
      <c r="AU1181" s="64">
        <v>9.6300000000000008</v>
      </c>
      <c r="AV1181" s="64" t="s">
        <v>2380</v>
      </c>
      <c r="AW1181" s="64" t="s">
        <v>2380</v>
      </c>
      <c r="AX1181" s="64" t="s">
        <v>2380</v>
      </c>
      <c r="AY1181" s="64" t="s">
        <v>2380</v>
      </c>
      <c r="AZ1181" s="64">
        <v>2</v>
      </c>
      <c r="BA1181" s="109" t="s">
        <v>6903</v>
      </c>
      <c r="BB1181" s="64" t="s">
        <v>10448</v>
      </c>
      <c r="BC1181" s="69" t="s">
        <v>10446</v>
      </c>
    </row>
    <row r="1182" spans="1:55" x14ac:dyDescent="0.35">
      <c r="A1182" t="s">
        <v>1190</v>
      </c>
      <c r="B1182">
        <v>34.299999999999997</v>
      </c>
      <c r="C1182">
        <v>10.37</v>
      </c>
      <c r="D1182" t="s">
        <v>2380</v>
      </c>
      <c r="E1182" t="s">
        <v>2380</v>
      </c>
      <c r="F1182" t="s">
        <v>2380</v>
      </c>
      <c r="G1182" t="s">
        <v>2381</v>
      </c>
      <c r="H1182" t="s">
        <v>2380</v>
      </c>
      <c r="R1182" s="64" t="s">
        <v>20</v>
      </c>
      <c r="S1182" s="64">
        <v>1977</v>
      </c>
      <c r="U1182" s="7" t="str">
        <f t="shared" si="108"/>
        <v>Sep</v>
      </c>
      <c r="V1182" s="10">
        <f t="shared" si="109"/>
        <v>1977</v>
      </c>
      <c r="Y1182" s="10" t="s">
        <v>2380</v>
      </c>
      <c r="Z1182" s="10" t="str">
        <f t="shared" si="111"/>
        <v>No</v>
      </c>
      <c r="AB1182" s="53" t="s">
        <v>11</v>
      </c>
      <c r="AC1182" s="10" t="str">
        <f t="shared" si="112"/>
        <v>tier - 2</v>
      </c>
      <c r="AE1182" t="s">
        <v>11</v>
      </c>
      <c r="AF1182" s="10" t="str">
        <f t="shared" si="113"/>
        <v>tier - 2</v>
      </c>
      <c r="AI1182" t="s">
        <v>247</v>
      </c>
      <c r="AJ1182" t="str">
        <f t="shared" si="110"/>
        <v>R1024</v>
      </c>
      <c r="AS1182" s="110" t="s">
        <v>1190</v>
      </c>
      <c r="AT1182" s="64">
        <v>34.299999999999997</v>
      </c>
      <c r="AU1182" s="64">
        <v>10.37</v>
      </c>
      <c r="AV1182" s="64" t="s">
        <v>2380</v>
      </c>
      <c r="AW1182" s="64" t="s">
        <v>2380</v>
      </c>
      <c r="AX1182" s="64" t="s">
        <v>2380</v>
      </c>
      <c r="AY1182" s="64" t="s">
        <v>2380</v>
      </c>
      <c r="AZ1182" s="64">
        <v>0</v>
      </c>
      <c r="BA1182" s="109" t="s">
        <v>6769</v>
      </c>
      <c r="BB1182" s="64" t="s">
        <v>10448</v>
      </c>
      <c r="BC1182" s="69" t="s">
        <v>10444</v>
      </c>
    </row>
    <row r="1183" spans="1:55" x14ac:dyDescent="0.35">
      <c r="A1183" t="s">
        <v>1189</v>
      </c>
      <c r="B1183">
        <v>46.09</v>
      </c>
      <c r="C1183">
        <v>5.44</v>
      </c>
      <c r="D1183" t="s">
        <v>2380</v>
      </c>
      <c r="E1183" t="s">
        <v>2380</v>
      </c>
      <c r="F1183" t="s">
        <v>2380</v>
      </c>
      <c r="G1183">
        <v>2</v>
      </c>
      <c r="H1183" t="s">
        <v>2380</v>
      </c>
      <c r="R1183" s="64" t="s">
        <v>10</v>
      </c>
      <c r="S1183" s="64">
        <v>1972</v>
      </c>
      <c r="U1183" s="7" t="str">
        <f t="shared" si="108"/>
        <v>Jul</v>
      </c>
      <c r="V1183" s="10">
        <f t="shared" si="109"/>
        <v>1972</v>
      </c>
      <c r="Y1183" s="10" t="s">
        <v>2380</v>
      </c>
      <c r="Z1183" s="10" t="str">
        <f t="shared" si="111"/>
        <v>No</v>
      </c>
      <c r="AB1183" s="53" t="s">
        <v>11</v>
      </c>
      <c r="AC1183" s="10" t="str">
        <f t="shared" si="112"/>
        <v>tier - 2</v>
      </c>
      <c r="AE1183" t="s">
        <v>12</v>
      </c>
      <c r="AF1183" s="10" t="str">
        <f t="shared" si="113"/>
        <v>tier - 3</v>
      </c>
      <c r="AI1183" t="s">
        <v>300</v>
      </c>
      <c r="AJ1183" t="str">
        <f t="shared" si="110"/>
        <v>R1021</v>
      </c>
      <c r="AS1183" s="110" t="s">
        <v>1189</v>
      </c>
      <c r="AT1183" s="64">
        <v>46.09</v>
      </c>
      <c r="AU1183" s="64">
        <v>5.44</v>
      </c>
      <c r="AV1183" s="64" t="s">
        <v>2380</v>
      </c>
      <c r="AW1183" s="64" t="s">
        <v>2380</v>
      </c>
      <c r="AX1183" s="64" t="s">
        <v>2380</v>
      </c>
      <c r="AY1183" s="64" t="s">
        <v>2380</v>
      </c>
      <c r="AZ1183" s="64">
        <v>2</v>
      </c>
      <c r="BA1183" s="109" t="s">
        <v>7554</v>
      </c>
      <c r="BB1183" s="64" t="s">
        <v>10450</v>
      </c>
      <c r="BC1183" s="69" t="s">
        <v>10444</v>
      </c>
    </row>
    <row r="1184" spans="1:55" x14ac:dyDescent="0.35">
      <c r="A1184" t="s">
        <v>1188</v>
      </c>
      <c r="B1184">
        <v>44.744999999999997</v>
      </c>
      <c r="C1184">
        <v>5.19</v>
      </c>
      <c r="D1184" t="s">
        <v>2380</v>
      </c>
      <c r="E1184" t="s">
        <v>2380</v>
      </c>
      <c r="F1184" t="s">
        <v>2380</v>
      </c>
      <c r="G1184">
        <v>2</v>
      </c>
      <c r="H1184" t="s">
        <v>2380</v>
      </c>
      <c r="R1184" s="64" t="s">
        <v>18</v>
      </c>
      <c r="S1184" s="64">
        <v>1975</v>
      </c>
      <c r="U1184" s="7" t="str">
        <f t="shared" si="108"/>
        <v>Jun</v>
      </c>
      <c r="V1184" s="10">
        <f t="shared" si="109"/>
        <v>1975</v>
      </c>
      <c r="Y1184" s="10" t="s">
        <v>2380</v>
      </c>
      <c r="Z1184" s="10" t="str">
        <f t="shared" si="111"/>
        <v>No</v>
      </c>
      <c r="AB1184" s="53" t="s">
        <v>12</v>
      </c>
      <c r="AC1184" s="10" t="str">
        <f t="shared" si="112"/>
        <v>tier - 3</v>
      </c>
      <c r="AE1184" t="s">
        <v>11</v>
      </c>
      <c r="AF1184" s="10" t="str">
        <f t="shared" si="113"/>
        <v>tier - 2</v>
      </c>
      <c r="AI1184" t="s">
        <v>247</v>
      </c>
      <c r="AJ1184" t="str">
        <f t="shared" si="110"/>
        <v>R1024</v>
      </c>
      <c r="AS1184" s="110" t="s">
        <v>1188</v>
      </c>
      <c r="AT1184" s="64">
        <v>44.744999999999997</v>
      </c>
      <c r="AU1184" s="64">
        <v>5.19</v>
      </c>
      <c r="AV1184" s="64" t="s">
        <v>2380</v>
      </c>
      <c r="AW1184" s="64" t="s">
        <v>2380</v>
      </c>
      <c r="AX1184" s="64" t="s">
        <v>2380</v>
      </c>
      <c r="AY1184" s="64" t="s">
        <v>2380</v>
      </c>
      <c r="AZ1184" s="64">
        <v>2</v>
      </c>
      <c r="BA1184" s="109" t="s">
        <v>7555</v>
      </c>
      <c r="BB1184" s="64" t="s">
        <v>10450</v>
      </c>
      <c r="BC1184" s="69" t="s">
        <v>10444</v>
      </c>
    </row>
    <row r="1185" spans="1:55" x14ac:dyDescent="0.35">
      <c r="A1185" t="s">
        <v>1187</v>
      </c>
      <c r="B1185">
        <v>26.33</v>
      </c>
      <c r="C1185">
        <v>11.8</v>
      </c>
      <c r="D1185" t="s">
        <v>2382</v>
      </c>
      <c r="E1185" t="s">
        <v>2380</v>
      </c>
      <c r="F1185" t="s">
        <v>2380</v>
      </c>
      <c r="G1185">
        <v>1</v>
      </c>
      <c r="H1185" t="s">
        <v>2380</v>
      </c>
      <c r="R1185" s="64" t="s">
        <v>20</v>
      </c>
      <c r="S1185" s="64">
        <v>1970</v>
      </c>
      <c r="U1185" s="7" t="str">
        <f t="shared" si="108"/>
        <v>Sep</v>
      </c>
      <c r="V1185" s="10">
        <f t="shared" si="109"/>
        <v>1970</v>
      </c>
      <c r="Y1185" s="10" t="s">
        <v>2380</v>
      </c>
      <c r="Z1185" s="10" t="str">
        <f t="shared" si="111"/>
        <v>No</v>
      </c>
      <c r="AB1185" s="53" t="s">
        <v>12</v>
      </c>
      <c r="AC1185" s="10" t="str">
        <f t="shared" si="112"/>
        <v>tier - 3</v>
      </c>
      <c r="AE1185" t="s">
        <v>12</v>
      </c>
      <c r="AF1185" s="10" t="str">
        <f t="shared" si="113"/>
        <v>tier - 3</v>
      </c>
      <c r="AI1185" t="s">
        <v>168</v>
      </c>
      <c r="AJ1185" t="str">
        <f t="shared" si="110"/>
        <v>R1016</v>
      </c>
      <c r="AS1185" s="110" t="s">
        <v>1187</v>
      </c>
      <c r="AT1185" s="64">
        <v>26.33</v>
      </c>
      <c r="AU1185" s="64">
        <v>11.8</v>
      </c>
      <c r="AV1185" s="64" t="s">
        <v>2380</v>
      </c>
      <c r="AW1185" s="64" t="s">
        <v>2380</v>
      </c>
      <c r="AX1185" s="64" t="s">
        <v>2383</v>
      </c>
      <c r="AY1185" s="64" t="s">
        <v>2380</v>
      </c>
      <c r="AZ1185" s="64">
        <v>1</v>
      </c>
      <c r="BA1185" s="109" t="s">
        <v>8323</v>
      </c>
      <c r="BB1185" s="64" t="s">
        <v>10448</v>
      </c>
      <c r="BC1185" s="69" t="s">
        <v>10445</v>
      </c>
    </row>
    <row r="1186" spans="1:55" x14ac:dyDescent="0.35">
      <c r="A1186" t="s">
        <v>1186</v>
      </c>
      <c r="B1186">
        <v>26.6</v>
      </c>
      <c r="C1186">
        <v>8.3800000000000008</v>
      </c>
      <c r="D1186" t="s">
        <v>2380</v>
      </c>
      <c r="E1186" t="s">
        <v>2380</v>
      </c>
      <c r="F1186" t="s">
        <v>2380</v>
      </c>
      <c r="G1186">
        <v>2</v>
      </c>
      <c r="H1186" t="s">
        <v>2380</v>
      </c>
      <c r="R1186" s="64" t="s">
        <v>35</v>
      </c>
      <c r="S1186" s="64">
        <v>1970</v>
      </c>
      <c r="U1186" s="7" t="str">
        <f t="shared" si="108"/>
        <v>Aug</v>
      </c>
      <c r="V1186" s="10">
        <f t="shared" si="109"/>
        <v>1970</v>
      </c>
      <c r="Y1186" s="10" t="s">
        <v>2380</v>
      </c>
      <c r="Z1186" s="10" t="str">
        <f t="shared" si="111"/>
        <v>No</v>
      </c>
      <c r="AB1186" s="53" t="s">
        <v>11</v>
      </c>
      <c r="AC1186" s="10" t="str">
        <f t="shared" si="112"/>
        <v>tier - 2</v>
      </c>
      <c r="AE1186" t="s">
        <v>12</v>
      </c>
      <c r="AF1186" s="10" t="str">
        <f t="shared" si="113"/>
        <v>tier - 3</v>
      </c>
      <c r="AI1186" t="s">
        <v>42</v>
      </c>
      <c r="AJ1186" t="str">
        <f t="shared" si="110"/>
        <v>R1011</v>
      </c>
      <c r="AS1186" s="110" t="s">
        <v>1186</v>
      </c>
      <c r="AT1186" s="64">
        <v>26.6</v>
      </c>
      <c r="AU1186" s="64">
        <v>8.3800000000000008</v>
      </c>
      <c r="AV1186" s="64" t="s">
        <v>2380</v>
      </c>
      <c r="AW1186" s="64" t="s">
        <v>2380</v>
      </c>
      <c r="AX1186" s="64" t="s">
        <v>2380</v>
      </c>
      <c r="AY1186" s="64" t="s">
        <v>2380</v>
      </c>
      <c r="AZ1186" s="64">
        <v>2</v>
      </c>
      <c r="BA1186" s="109" t="s">
        <v>7556</v>
      </c>
      <c r="BB1186" s="64" t="s">
        <v>10448</v>
      </c>
      <c r="BC1186" s="69" t="s">
        <v>10445</v>
      </c>
    </row>
    <row r="1187" spans="1:55" x14ac:dyDescent="0.35">
      <c r="A1187" t="s">
        <v>1185</v>
      </c>
      <c r="B1187">
        <v>27.5</v>
      </c>
      <c r="C1187">
        <v>7.58</v>
      </c>
      <c r="D1187" t="s">
        <v>2380</v>
      </c>
      <c r="E1187" t="s">
        <v>2380</v>
      </c>
      <c r="F1187" t="s">
        <v>2380</v>
      </c>
      <c r="G1187" t="s">
        <v>2381</v>
      </c>
      <c r="H1187" t="s">
        <v>2380</v>
      </c>
      <c r="R1187" s="64" t="s">
        <v>10</v>
      </c>
      <c r="S1187" s="64">
        <v>1970</v>
      </c>
      <c r="U1187" s="7" t="str">
        <f t="shared" si="108"/>
        <v>Jul</v>
      </c>
      <c r="V1187" s="10">
        <f t="shared" si="109"/>
        <v>1970</v>
      </c>
      <c r="Y1187" s="10" t="s">
        <v>2380</v>
      </c>
      <c r="Z1187" s="10" t="str">
        <f t="shared" si="111"/>
        <v>No</v>
      </c>
      <c r="AB1187" s="53" t="s">
        <v>11</v>
      </c>
      <c r="AC1187" s="10" t="str">
        <f t="shared" si="112"/>
        <v>tier - 2</v>
      </c>
      <c r="AE1187" t="s">
        <v>16</v>
      </c>
      <c r="AF1187" s="10" t="str">
        <f t="shared" si="113"/>
        <v>tier - 1</v>
      </c>
      <c r="AI1187" t="s">
        <v>13</v>
      </c>
      <c r="AJ1187" t="str">
        <f t="shared" si="110"/>
        <v>R1013</v>
      </c>
      <c r="AS1187" s="110" t="s">
        <v>1185</v>
      </c>
      <c r="AT1187" s="64">
        <v>27.5</v>
      </c>
      <c r="AU1187" s="64">
        <v>7.58</v>
      </c>
      <c r="AV1187" s="64" t="s">
        <v>2380</v>
      </c>
      <c r="AW1187" s="64" t="s">
        <v>2380</v>
      </c>
      <c r="AX1187" s="64" t="s">
        <v>2380</v>
      </c>
      <c r="AY1187" s="64" t="s">
        <v>2380</v>
      </c>
      <c r="AZ1187" s="64">
        <v>0</v>
      </c>
      <c r="BA1187" s="109" t="s">
        <v>6766</v>
      </c>
      <c r="BB1187" s="64" t="s">
        <v>10448</v>
      </c>
      <c r="BC1187" s="69" t="s">
        <v>10445</v>
      </c>
    </row>
    <row r="1188" spans="1:55" x14ac:dyDescent="0.35">
      <c r="A1188" t="s">
        <v>1184</v>
      </c>
      <c r="B1188">
        <v>41.55</v>
      </c>
      <c r="C1188">
        <v>4.6100000000000003</v>
      </c>
      <c r="D1188" t="s">
        <v>2380</v>
      </c>
      <c r="E1188" t="s">
        <v>2380</v>
      </c>
      <c r="F1188" t="s">
        <v>2380</v>
      </c>
      <c r="G1188">
        <v>1</v>
      </c>
      <c r="H1188" t="s">
        <v>2380</v>
      </c>
      <c r="R1188" s="64" t="s">
        <v>10</v>
      </c>
      <c r="S1188" s="64">
        <v>2001</v>
      </c>
      <c r="U1188" s="7" t="str">
        <f t="shared" si="108"/>
        <v>Jul</v>
      </c>
      <c r="V1188" s="10">
        <f t="shared" si="109"/>
        <v>2001</v>
      </c>
      <c r="Y1188" s="10" t="s">
        <v>2380</v>
      </c>
      <c r="Z1188" s="10" t="str">
        <f t="shared" si="111"/>
        <v>No</v>
      </c>
      <c r="AB1188" s="53" t="s">
        <v>11</v>
      </c>
      <c r="AC1188" s="10" t="str">
        <f t="shared" si="112"/>
        <v>tier - 2</v>
      </c>
      <c r="AE1188" t="s">
        <v>16</v>
      </c>
      <c r="AF1188" s="10" t="str">
        <f t="shared" si="113"/>
        <v>tier - 1</v>
      </c>
      <c r="AI1188" t="s">
        <v>23</v>
      </c>
      <c r="AJ1188" t="str">
        <f t="shared" si="110"/>
        <v>R1012</v>
      </c>
      <c r="AS1188" s="110" t="s">
        <v>1184</v>
      </c>
      <c r="AT1188" s="64">
        <v>41.55</v>
      </c>
      <c r="AU1188" s="64">
        <v>4.6100000000000003</v>
      </c>
      <c r="AV1188" s="64" t="s">
        <v>2380</v>
      </c>
      <c r="AW1188" s="64" t="s">
        <v>2380</v>
      </c>
      <c r="AX1188" s="64" t="s">
        <v>2380</v>
      </c>
      <c r="AY1188" s="64" t="s">
        <v>2380</v>
      </c>
      <c r="AZ1188" s="64">
        <v>1</v>
      </c>
      <c r="BA1188" s="109" t="s">
        <v>7557</v>
      </c>
      <c r="BB1188" s="64" t="s">
        <v>10450</v>
      </c>
      <c r="BC1188" s="69" t="s">
        <v>10444</v>
      </c>
    </row>
    <row r="1189" spans="1:55" x14ac:dyDescent="0.35">
      <c r="A1189" t="s">
        <v>1183</v>
      </c>
      <c r="B1189">
        <v>41.47</v>
      </c>
      <c r="C1189">
        <v>4.7</v>
      </c>
      <c r="D1189" t="s">
        <v>2382</v>
      </c>
      <c r="E1189" t="s">
        <v>2380</v>
      </c>
      <c r="F1189" t="s">
        <v>2383</v>
      </c>
      <c r="G1189">
        <v>1</v>
      </c>
      <c r="H1189" t="s">
        <v>2380</v>
      </c>
      <c r="R1189" s="64" t="s">
        <v>20</v>
      </c>
      <c r="S1189" s="64">
        <v>1965</v>
      </c>
      <c r="U1189" s="7" t="str">
        <f t="shared" si="108"/>
        <v>Sep</v>
      </c>
      <c r="V1189" s="10">
        <f t="shared" si="109"/>
        <v>1965</v>
      </c>
      <c r="Y1189" s="10" t="s">
        <v>2380</v>
      </c>
      <c r="Z1189" s="10" t="str">
        <f t="shared" si="111"/>
        <v>No</v>
      </c>
      <c r="AB1189" s="53" t="s">
        <v>12</v>
      </c>
      <c r="AC1189" s="10" t="str">
        <f t="shared" si="112"/>
        <v>tier - 3</v>
      </c>
      <c r="AE1189" t="s">
        <v>16</v>
      </c>
      <c r="AF1189" s="10" t="str">
        <f t="shared" si="113"/>
        <v>tier - 1</v>
      </c>
      <c r="AI1189" t="s">
        <v>23</v>
      </c>
      <c r="AJ1189" t="str">
        <f t="shared" si="110"/>
        <v>R1012</v>
      </c>
      <c r="AS1189" s="110" t="s">
        <v>1183</v>
      </c>
      <c r="AT1189" s="64">
        <v>41.47</v>
      </c>
      <c r="AU1189" s="64">
        <v>4.7</v>
      </c>
      <c r="AV1189" s="64" t="s">
        <v>2380</v>
      </c>
      <c r="AW1189" s="64" t="s">
        <v>2383</v>
      </c>
      <c r="AX1189" s="64" t="s">
        <v>2383</v>
      </c>
      <c r="AY1189" s="64" t="s">
        <v>2380</v>
      </c>
      <c r="AZ1189" s="64">
        <v>1</v>
      </c>
      <c r="BA1189" s="109" t="s">
        <v>6427</v>
      </c>
      <c r="BB1189" s="64" t="s">
        <v>10450</v>
      </c>
      <c r="BC1189" s="69" t="s">
        <v>10444</v>
      </c>
    </row>
    <row r="1190" spans="1:55" x14ac:dyDescent="0.35">
      <c r="A1190" t="s">
        <v>1182</v>
      </c>
      <c r="B1190">
        <v>24.795000000000002</v>
      </c>
      <c r="C1190">
        <v>6.05</v>
      </c>
      <c r="D1190" t="s">
        <v>2382</v>
      </c>
      <c r="E1190" t="s">
        <v>2380</v>
      </c>
      <c r="F1190" t="s">
        <v>2380</v>
      </c>
      <c r="G1190" t="s">
        <v>2381</v>
      </c>
      <c r="H1190" t="s">
        <v>2380</v>
      </c>
      <c r="R1190" s="64" t="s">
        <v>10</v>
      </c>
      <c r="S1190" s="64">
        <v>1973</v>
      </c>
      <c r="U1190" s="7" t="str">
        <f t="shared" si="108"/>
        <v>Jul</v>
      </c>
      <c r="V1190" s="10">
        <f t="shared" si="109"/>
        <v>1973</v>
      </c>
      <c r="Y1190" s="10" t="s">
        <v>2380</v>
      </c>
      <c r="Z1190" s="10" t="str">
        <f t="shared" si="111"/>
        <v>No</v>
      </c>
      <c r="AB1190" s="53" t="s">
        <v>12</v>
      </c>
      <c r="AC1190" s="10" t="str">
        <f t="shared" si="112"/>
        <v>tier - 3</v>
      </c>
      <c r="AE1190" t="s">
        <v>16</v>
      </c>
      <c r="AF1190" s="10" t="str">
        <f t="shared" si="113"/>
        <v>tier - 1</v>
      </c>
      <c r="AI1190" t="s">
        <v>247</v>
      </c>
      <c r="AJ1190" t="str">
        <f t="shared" si="110"/>
        <v>R1024</v>
      </c>
      <c r="AS1190" s="110" t="s">
        <v>1182</v>
      </c>
      <c r="AT1190" s="64">
        <v>24.795000000000002</v>
      </c>
      <c r="AU1190" s="64">
        <v>6.05</v>
      </c>
      <c r="AV1190" s="64" t="s">
        <v>2380</v>
      </c>
      <c r="AW1190" s="64" t="s">
        <v>2380</v>
      </c>
      <c r="AX1190" s="64" t="s">
        <v>2383</v>
      </c>
      <c r="AY1190" s="64" t="s">
        <v>2380</v>
      </c>
      <c r="AZ1190" s="64">
        <v>0</v>
      </c>
      <c r="BA1190" s="109" t="s">
        <v>7558</v>
      </c>
      <c r="BB1190" s="64" t="s">
        <v>10449</v>
      </c>
      <c r="BC1190" s="69" t="s">
        <v>10446</v>
      </c>
    </row>
    <row r="1191" spans="1:55" x14ac:dyDescent="0.35">
      <c r="A1191" t="s">
        <v>1181</v>
      </c>
      <c r="B1191">
        <v>29.48</v>
      </c>
      <c r="C1191">
        <v>5.63</v>
      </c>
      <c r="D1191" t="s">
        <v>2382</v>
      </c>
      <c r="E1191" t="s">
        <v>2380</v>
      </c>
      <c r="F1191" t="s">
        <v>2383</v>
      </c>
      <c r="G1191">
        <v>1</v>
      </c>
      <c r="H1191" t="s">
        <v>2380</v>
      </c>
      <c r="R1191" s="64" t="s">
        <v>35</v>
      </c>
      <c r="S1191" s="64">
        <v>1996</v>
      </c>
      <c r="U1191" s="7" t="str">
        <f t="shared" si="108"/>
        <v>Aug</v>
      </c>
      <c r="V1191" s="10">
        <f t="shared" si="109"/>
        <v>1996</v>
      </c>
      <c r="Y1191" s="10" t="s">
        <v>2380</v>
      </c>
      <c r="Z1191" s="10" t="str">
        <f t="shared" si="111"/>
        <v>No</v>
      </c>
      <c r="AB1191" s="53" t="s">
        <v>11</v>
      </c>
      <c r="AC1191" s="10" t="str">
        <f t="shared" si="112"/>
        <v>tier - 2</v>
      </c>
      <c r="AE1191" t="s">
        <v>16</v>
      </c>
      <c r="AF1191" s="10" t="str">
        <f t="shared" si="113"/>
        <v>tier - 1</v>
      </c>
      <c r="AI1191" t="s">
        <v>249</v>
      </c>
      <c r="AJ1191" t="str">
        <f t="shared" si="110"/>
        <v>R1023</v>
      </c>
      <c r="AS1191" s="110" t="s">
        <v>1181</v>
      </c>
      <c r="AT1191" s="64">
        <v>29.48</v>
      </c>
      <c r="AU1191" s="64">
        <v>5.63</v>
      </c>
      <c r="AV1191" s="64" t="s">
        <v>2380</v>
      </c>
      <c r="AW1191" s="64" t="s">
        <v>2383</v>
      </c>
      <c r="AX1191" s="64" t="s">
        <v>2383</v>
      </c>
      <c r="AY1191" s="64" t="s">
        <v>2380</v>
      </c>
      <c r="AZ1191" s="64">
        <v>1</v>
      </c>
      <c r="BA1191" s="109" t="s">
        <v>7559</v>
      </c>
      <c r="BB1191" s="64" t="s">
        <v>10450</v>
      </c>
      <c r="BC1191" s="69" t="s">
        <v>10445</v>
      </c>
    </row>
    <row r="1192" spans="1:55" x14ac:dyDescent="0.35">
      <c r="A1192" t="s">
        <v>1180</v>
      </c>
      <c r="B1192">
        <v>28.09</v>
      </c>
      <c r="C1192">
        <v>6.06</v>
      </c>
      <c r="D1192" t="s">
        <v>2380</v>
      </c>
      <c r="E1192" t="s">
        <v>2380</v>
      </c>
      <c r="F1192" t="s">
        <v>2383</v>
      </c>
      <c r="G1192">
        <v>1</v>
      </c>
      <c r="H1192" t="s">
        <v>2380</v>
      </c>
      <c r="R1192" s="64" t="s">
        <v>18</v>
      </c>
      <c r="S1192" s="64">
        <v>1977</v>
      </c>
      <c r="U1192" s="7" t="str">
        <f t="shared" si="108"/>
        <v>Jun</v>
      </c>
      <c r="V1192" s="10">
        <f t="shared" si="109"/>
        <v>1977</v>
      </c>
      <c r="Y1192" s="10" t="s">
        <v>2380</v>
      </c>
      <c r="Z1192" s="10" t="str">
        <f t="shared" si="111"/>
        <v>No</v>
      </c>
      <c r="AB1192" s="53" t="s">
        <v>11</v>
      </c>
      <c r="AC1192" s="10" t="str">
        <f t="shared" si="112"/>
        <v>tier - 2</v>
      </c>
      <c r="AE1192" t="s">
        <v>11</v>
      </c>
      <c r="AF1192" s="10" t="str">
        <f t="shared" si="113"/>
        <v>tier - 2</v>
      </c>
      <c r="AI1192" t="s">
        <v>13</v>
      </c>
      <c r="AJ1192" t="str">
        <f t="shared" si="110"/>
        <v>R1013</v>
      </c>
      <c r="AS1192" s="110" t="s">
        <v>1180</v>
      </c>
      <c r="AT1192" s="64">
        <v>28.09</v>
      </c>
      <c r="AU1192" s="64">
        <v>6.06</v>
      </c>
      <c r="AV1192" s="64" t="s">
        <v>2380</v>
      </c>
      <c r="AW1192" s="64" t="s">
        <v>2383</v>
      </c>
      <c r="AX1192" s="64" t="s">
        <v>2380</v>
      </c>
      <c r="AY1192" s="64" t="s">
        <v>2380</v>
      </c>
      <c r="AZ1192" s="64">
        <v>1</v>
      </c>
      <c r="BA1192" s="109" t="s">
        <v>7560</v>
      </c>
      <c r="BB1192" s="64" t="s">
        <v>10449</v>
      </c>
      <c r="BC1192" s="69" t="s">
        <v>10445</v>
      </c>
    </row>
    <row r="1193" spans="1:55" x14ac:dyDescent="0.35">
      <c r="A1193" t="s">
        <v>1179</v>
      </c>
      <c r="B1193">
        <v>32.729999999999997</v>
      </c>
      <c r="C1193">
        <v>5.19</v>
      </c>
      <c r="D1193" t="s">
        <v>2380</v>
      </c>
      <c r="E1193" t="s">
        <v>2380</v>
      </c>
      <c r="F1193" t="s">
        <v>2380</v>
      </c>
      <c r="G1193">
        <v>1</v>
      </c>
      <c r="H1193" t="s">
        <v>2380</v>
      </c>
      <c r="R1193" s="64" t="s">
        <v>20</v>
      </c>
      <c r="S1193" s="64">
        <v>1973</v>
      </c>
      <c r="U1193" s="7" t="str">
        <f t="shared" si="108"/>
        <v>Sep</v>
      </c>
      <c r="V1193" s="10">
        <f t="shared" si="109"/>
        <v>1973</v>
      </c>
      <c r="Y1193" s="10" t="s">
        <v>2380</v>
      </c>
      <c r="Z1193" s="10" t="str">
        <f t="shared" si="111"/>
        <v>No</v>
      </c>
      <c r="AB1193" s="53" t="s">
        <v>12</v>
      </c>
      <c r="AC1193" s="10" t="str">
        <f t="shared" si="112"/>
        <v>tier - 3</v>
      </c>
      <c r="AE1193" t="s">
        <v>16</v>
      </c>
      <c r="AF1193" s="10" t="str">
        <f t="shared" si="113"/>
        <v>tier - 1</v>
      </c>
      <c r="AI1193" t="s">
        <v>13</v>
      </c>
      <c r="AJ1193" t="str">
        <f t="shared" si="110"/>
        <v>R1013</v>
      </c>
      <c r="AS1193" s="110" t="s">
        <v>1179</v>
      </c>
      <c r="AT1193" s="64">
        <v>32.729999999999997</v>
      </c>
      <c r="AU1193" s="64">
        <v>5.19</v>
      </c>
      <c r="AV1193" s="64" t="s">
        <v>2380</v>
      </c>
      <c r="AW1193" s="64" t="s">
        <v>2380</v>
      </c>
      <c r="AX1193" s="64" t="s">
        <v>2380</v>
      </c>
      <c r="AY1193" s="64" t="s">
        <v>2380</v>
      </c>
      <c r="AZ1193" s="64">
        <v>1</v>
      </c>
      <c r="BA1193" s="109" t="s">
        <v>6949</v>
      </c>
      <c r="BB1193" s="64" t="s">
        <v>10450</v>
      </c>
      <c r="BC1193" s="69" t="s">
        <v>10444</v>
      </c>
    </row>
    <row r="1194" spans="1:55" x14ac:dyDescent="0.35">
      <c r="A1194" t="s">
        <v>1178</v>
      </c>
      <c r="B1194">
        <v>27.36</v>
      </c>
      <c r="C1194">
        <v>8.9600000000000009</v>
      </c>
      <c r="D1194" t="s">
        <v>2380</v>
      </c>
      <c r="E1194" t="s">
        <v>2380</v>
      </c>
      <c r="F1194" t="s">
        <v>2380</v>
      </c>
      <c r="G1194" t="s">
        <v>2381</v>
      </c>
      <c r="H1194" t="s">
        <v>2380</v>
      </c>
      <c r="R1194" s="64" t="s">
        <v>18</v>
      </c>
      <c r="S1194" s="64">
        <v>1972</v>
      </c>
      <c r="U1194" s="7" t="str">
        <f t="shared" si="108"/>
        <v>Jun</v>
      </c>
      <c r="V1194" s="10">
        <f t="shared" si="109"/>
        <v>1972</v>
      </c>
      <c r="Y1194" s="10" t="s">
        <v>2380</v>
      </c>
      <c r="Z1194" s="10" t="str">
        <f t="shared" si="111"/>
        <v>No</v>
      </c>
      <c r="AB1194" s="53" t="s">
        <v>11</v>
      </c>
      <c r="AC1194" s="10" t="str">
        <f t="shared" si="112"/>
        <v>tier - 2</v>
      </c>
      <c r="AE1194" t="s">
        <v>11</v>
      </c>
      <c r="AF1194" s="10" t="str">
        <f t="shared" si="113"/>
        <v>tier - 2</v>
      </c>
      <c r="AI1194" t="s">
        <v>300</v>
      </c>
      <c r="AJ1194" t="str">
        <f t="shared" si="110"/>
        <v>R1021</v>
      </c>
      <c r="AS1194" s="110" t="s">
        <v>1178</v>
      </c>
      <c r="AT1194" s="64">
        <v>27.36</v>
      </c>
      <c r="AU1194" s="64">
        <v>8.9600000000000009</v>
      </c>
      <c r="AV1194" s="64" t="s">
        <v>2380</v>
      </c>
      <c r="AW1194" s="64" t="s">
        <v>2380</v>
      </c>
      <c r="AX1194" s="64" t="s">
        <v>2380</v>
      </c>
      <c r="AY1194" s="64" t="s">
        <v>2380</v>
      </c>
      <c r="AZ1194" s="64">
        <v>0</v>
      </c>
      <c r="BA1194" s="109" t="s">
        <v>7029</v>
      </c>
      <c r="BB1194" s="64" t="s">
        <v>10448</v>
      </c>
      <c r="BC1194" s="69" t="s">
        <v>10445</v>
      </c>
    </row>
    <row r="1195" spans="1:55" x14ac:dyDescent="0.35">
      <c r="A1195" t="s">
        <v>1177</v>
      </c>
      <c r="B1195">
        <v>27.265000000000001</v>
      </c>
      <c r="C1195">
        <v>11.39</v>
      </c>
      <c r="D1195" t="s">
        <v>2380</v>
      </c>
      <c r="E1195" t="s">
        <v>2380</v>
      </c>
      <c r="F1195" t="s">
        <v>2380</v>
      </c>
      <c r="G1195" t="s">
        <v>2381</v>
      </c>
      <c r="H1195" t="s">
        <v>2380</v>
      </c>
      <c r="R1195" s="64" t="s">
        <v>20</v>
      </c>
      <c r="S1195" s="64">
        <v>1972</v>
      </c>
      <c r="U1195" s="7" t="str">
        <f t="shared" si="108"/>
        <v>Sep</v>
      </c>
      <c r="V1195" s="10">
        <f t="shared" si="109"/>
        <v>1972</v>
      </c>
      <c r="Y1195" s="10" t="s">
        <v>2380</v>
      </c>
      <c r="Z1195" s="10" t="str">
        <f t="shared" si="111"/>
        <v>No</v>
      </c>
      <c r="AB1195" s="53" t="s">
        <v>11</v>
      </c>
      <c r="AC1195" s="10" t="str">
        <f t="shared" si="112"/>
        <v>tier - 2</v>
      </c>
      <c r="AE1195" t="s">
        <v>12</v>
      </c>
      <c r="AF1195" s="10" t="str">
        <f t="shared" si="113"/>
        <v>tier - 3</v>
      </c>
      <c r="AI1195" t="s">
        <v>300</v>
      </c>
      <c r="AJ1195" t="str">
        <f t="shared" si="110"/>
        <v>R1021</v>
      </c>
      <c r="AS1195" s="110" t="s">
        <v>1177</v>
      </c>
      <c r="AT1195" s="64">
        <v>27.265000000000001</v>
      </c>
      <c r="AU1195" s="64">
        <v>11.39</v>
      </c>
      <c r="AV1195" s="64" t="s">
        <v>2380</v>
      </c>
      <c r="AW1195" s="64" t="s">
        <v>2380</v>
      </c>
      <c r="AX1195" s="64" t="s">
        <v>2380</v>
      </c>
      <c r="AY1195" s="64" t="s">
        <v>2380</v>
      </c>
      <c r="AZ1195" s="64">
        <v>0</v>
      </c>
      <c r="BA1195" s="109" t="s">
        <v>6835</v>
      </c>
      <c r="BB1195" s="64" t="s">
        <v>10448</v>
      </c>
      <c r="BC1195" s="69" t="s">
        <v>10445</v>
      </c>
    </row>
    <row r="1196" spans="1:55" x14ac:dyDescent="0.35">
      <c r="A1196" t="s">
        <v>1176</v>
      </c>
      <c r="B1196">
        <v>48.07</v>
      </c>
      <c r="C1196">
        <v>4.0599999999999996</v>
      </c>
      <c r="D1196" t="s">
        <v>2382</v>
      </c>
      <c r="E1196" t="s">
        <v>2380</v>
      </c>
      <c r="F1196" t="s">
        <v>2380</v>
      </c>
      <c r="G1196" t="s">
        <v>2381</v>
      </c>
      <c r="H1196" t="s">
        <v>2380</v>
      </c>
      <c r="R1196" s="64" t="s">
        <v>35</v>
      </c>
      <c r="S1196" s="64">
        <v>1992</v>
      </c>
      <c r="U1196" s="7" t="str">
        <f t="shared" si="108"/>
        <v>Aug</v>
      </c>
      <c r="V1196" s="10">
        <f t="shared" si="109"/>
        <v>1992</v>
      </c>
      <c r="Y1196" s="10" t="s">
        <v>2380</v>
      </c>
      <c r="Z1196" s="10" t="str">
        <f t="shared" si="111"/>
        <v>No</v>
      </c>
      <c r="AB1196" s="53" t="s">
        <v>12</v>
      </c>
      <c r="AC1196" s="10" t="str">
        <f t="shared" si="112"/>
        <v>tier - 3</v>
      </c>
      <c r="AE1196" t="s">
        <v>11</v>
      </c>
      <c r="AF1196" s="10" t="str">
        <f t="shared" si="113"/>
        <v>tier - 2</v>
      </c>
      <c r="AI1196" t="s">
        <v>23</v>
      </c>
      <c r="AJ1196" t="str">
        <f t="shared" si="110"/>
        <v>R1012</v>
      </c>
      <c r="AS1196" s="110" t="s">
        <v>1176</v>
      </c>
      <c r="AT1196" s="64">
        <v>48.07</v>
      </c>
      <c r="AU1196" s="64">
        <v>4.0599999999999996</v>
      </c>
      <c r="AV1196" s="64" t="s">
        <v>2380</v>
      </c>
      <c r="AW1196" s="64" t="s">
        <v>2380</v>
      </c>
      <c r="AX1196" s="64" t="s">
        <v>2383</v>
      </c>
      <c r="AY1196" s="64" t="s">
        <v>2380</v>
      </c>
      <c r="AZ1196" s="64">
        <v>0</v>
      </c>
      <c r="BA1196" s="109" t="s">
        <v>7561</v>
      </c>
      <c r="BB1196" s="64" t="s">
        <v>10450</v>
      </c>
      <c r="BC1196" s="69" t="s">
        <v>10444</v>
      </c>
    </row>
    <row r="1197" spans="1:55" x14ac:dyDescent="0.35">
      <c r="A1197" t="s">
        <v>1175</v>
      </c>
      <c r="B1197">
        <v>30.8</v>
      </c>
      <c r="C1197">
        <v>5.23</v>
      </c>
      <c r="D1197" t="s">
        <v>2382</v>
      </c>
      <c r="E1197" t="s">
        <v>2380</v>
      </c>
      <c r="F1197" t="s">
        <v>2380</v>
      </c>
      <c r="G1197" t="s">
        <v>2381</v>
      </c>
      <c r="H1197" t="s">
        <v>2380</v>
      </c>
      <c r="R1197" s="64" t="s">
        <v>15</v>
      </c>
      <c r="S1197" s="64">
        <v>1968</v>
      </c>
      <c r="U1197" s="7" t="str">
        <f t="shared" si="108"/>
        <v>Nov</v>
      </c>
      <c r="V1197" s="10">
        <f t="shared" si="109"/>
        <v>1968</v>
      </c>
      <c r="Y1197" s="10" t="s">
        <v>2380</v>
      </c>
      <c r="Z1197" s="10" t="str">
        <f t="shared" si="111"/>
        <v>No</v>
      </c>
      <c r="AB1197" s="53" t="s">
        <v>11</v>
      </c>
      <c r="AC1197" s="10" t="str">
        <f t="shared" si="112"/>
        <v>tier - 2</v>
      </c>
      <c r="AE1197" t="s">
        <v>16</v>
      </c>
      <c r="AF1197" s="10" t="str">
        <f t="shared" si="113"/>
        <v>tier - 1</v>
      </c>
      <c r="AI1197" t="s">
        <v>42</v>
      </c>
      <c r="AJ1197" t="str">
        <f t="shared" si="110"/>
        <v>R1011</v>
      </c>
      <c r="AS1197" s="110" t="s">
        <v>1175</v>
      </c>
      <c r="AT1197" s="64">
        <v>30.8</v>
      </c>
      <c r="AU1197" s="64">
        <v>5.23</v>
      </c>
      <c r="AV1197" s="64" t="s">
        <v>2380</v>
      </c>
      <c r="AW1197" s="64" t="s">
        <v>2380</v>
      </c>
      <c r="AX1197" s="64" t="s">
        <v>2383</v>
      </c>
      <c r="AY1197" s="64" t="s">
        <v>2380</v>
      </c>
      <c r="AZ1197" s="64">
        <v>0</v>
      </c>
      <c r="BA1197" s="109" t="s">
        <v>7562</v>
      </c>
      <c r="BB1197" s="64" t="s">
        <v>10450</v>
      </c>
      <c r="BC1197" s="69" t="s">
        <v>10444</v>
      </c>
    </row>
    <row r="1198" spans="1:55" x14ac:dyDescent="0.35">
      <c r="A1198" t="s">
        <v>1174</v>
      </c>
      <c r="B1198">
        <v>32.299999999999997</v>
      </c>
      <c r="C1198">
        <v>5.05</v>
      </c>
      <c r="D1198" t="s">
        <v>2382</v>
      </c>
      <c r="E1198" t="s">
        <v>2380</v>
      </c>
      <c r="F1198" t="s">
        <v>2380</v>
      </c>
      <c r="G1198" t="s">
        <v>2381</v>
      </c>
      <c r="H1198" t="s">
        <v>2380</v>
      </c>
      <c r="R1198" s="64" t="s">
        <v>37</v>
      </c>
      <c r="S1198" s="64">
        <v>1971</v>
      </c>
      <c r="U1198" s="7" t="str">
        <f t="shared" si="108"/>
        <v>Oct</v>
      </c>
      <c r="V1198" s="10">
        <f t="shared" si="109"/>
        <v>1971</v>
      </c>
      <c r="Y1198" s="10" t="s">
        <v>2380</v>
      </c>
      <c r="Z1198" s="10" t="str">
        <f t="shared" si="111"/>
        <v>No</v>
      </c>
      <c r="AB1198" s="53" t="s">
        <v>11</v>
      </c>
      <c r="AC1198" s="10" t="str">
        <f t="shared" si="112"/>
        <v>tier - 2</v>
      </c>
      <c r="AE1198" t="s">
        <v>11</v>
      </c>
      <c r="AF1198" s="10" t="str">
        <f t="shared" si="113"/>
        <v>tier - 2</v>
      </c>
      <c r="AI1198" t="s">
        <v>13</v>
      </c>
      <c r="AJ1198" t="str">
        <f t="shared" si="110"/>
        <v>R1013</v>
      </c>
      <c r="AS1198" s="110" t="s">
        <v>1174</v>
      </c>
      <c r="AT1198" s="64">
        <v>32.299999999999997</v>
      </c>
      <c r="AU1198" s="64">
        <v>5.05</v>
      </c>
      <c r="AV1198" s="64" t="s">
        <v>2380</v>
      </c>
      <c r="AW1198" s="64" t="s">
        <v>2380</v>
      </c>
      <c r="AX1198" s="64" t="s">
        <v>2383</v>
      </c>
      <c r="AY1198" s="64" t="s">
        <v>2380</v>
      </c>
      <c r="AZ1198" s="64">
        <v>0</v>
      </c>
      <c r="BA1198" s="109" t="s">
        <v>7563</v>
      </c>
      <c r="BB1198" s="64" t="s">
        <v>10450</v>
      </c>
      <c r="BC1198" s="69" t="s">
        <v>10444</v>
      </c>
    </row>
    <row r="1199" spans="1:55" x14ac:dyDescent="0.35">
      <c r="A1199" t="s">
        <v>1173</v>
      </c>
      <c r="B1199">
        <v>39.700000000000003</v>
      </c>
      <c r="C1199">
        <v>7.34</v>
      </c>
      <c r="D1199" t="s">
        <v>2380</v>
      </c>
      <c r="E1199" t="s">
        <v>2380</v>
      </c>
      <c r="F1199" t="s">
        <v>2380</v>
      </c>
      <c r="G1199" t="s">
        <v>2381</v>
      </c>
      <c r="H1199" t="s">
        <v>2380</v>
      </c>
      <c r="R1199" s="64" t="s">
        <v>10</v>
      </c>
      <c r="S1199" s="64">
        <v>1971</v>
      </c>
      <c r="U1199" s="7" t="str">
        <f t="shared" si="108"/>
        <v>Jul</v>
      </c>
      <c r="V1199" s="10">
        <f t="shared" si="109"/>
        <v>1971</v>
      </c>
      <c r="Y1199" s="10" t="s">
        <v>2380</v>
      </c>
      <c r="Z1199" s="10" t="str">
        <f t="shared" si="111"/>
        <v>No</v>
      </c>
      <c r="AB1199" s="53" t="s">
        <v>11</v>
      </c>
      <c r="AC1199" s="10" t="str">
        <f t="shared" si="112"/>
        <v>tier - 2</v>
      </c>
      <c r="AE1199" t="s">
        <v>12</v>
      </c>
      <c r="AF1199" s="10" t="str">
        <f t="shared" si="113"/>
        <v>tier - 3</v>
      </c>
      <c r="AI1199" t="s">
        <v>42</v>
      </c>
      <c r="AJ1199" t="str">
        <f t="shared" si="110"/>
        <v>R1011</v>
      </c>
      <c r="AS1199" s="110" t="s">
        <v>1173</v>
      </c>
      <c r="AT1199" s="64">
        <v>39.700000000000003</v>
      </c>
      <c r="AU1199" s="64">
        <v>7.34</v>
      </c>
      <c r="AV1199" s="64" t="s">
        <v>2380</v>
      </c>
      <c r="AW1199" s="64" t="s">
        <v>2380</v>
      </c>
      <c r="AX1199" s="64" t="s">
        <v>2380</v>
      </c>
      <c r="AY1199" s="64" t="s">
        <v>2380</v>
      </c>
      <c r="AZ1199" s="64">
        <v>0</v>
      </c>
      <c r="BA1199" s="109" t="s">
        <v>7460</v>
      </c>
      <c r="BB1199" s="64" t="s">
        <v>10448</v>
      </c>
      <c r="BC1199" s="69" t="s">
        <v>10444</v>
      </c>
    </row>
    <row r="1200" spans="1:55" x14ac:dyDescent="0.35">
      <c r="A1200" t="s">
        <v>1172</v>
      </c>
      <c r="B1200">
        <v>35.97</v>
      </c>
      <c r="C1200">
        <v>8.1300000000000008</v>
      </c>
      <c r="D1200" t="s">
        <v>2380</v>
      </c>
      <c r="E1200" t="s">
        <v>2380</v>
      </c>
      <c r="F1200" t="s">
        <v>2380</v>
      </c>
      <c r="G1200" t="s">
        <v>2381</v>
      </c>
      <c r="H1200" t="s">
        <v>2380</v>
      </c>
      <c r="R1200" s="64" t="s">
        <v>37</v>
      </c>
      <c r="S1200" s="64">
        <v>1969</v>
      </c>
      <c r="U1200" s="7" t="str">
        <f t="shared" si="108"/>
        <v>Oct</v>
      </c>
      <c r="V1200" s="10">
        <f t="shared" si="109"/>
        <v>1969</v>
      </c>
      <c r="Y1200" s="10" t="s">
        <v>2380</v>
      </c>
      <c r="Z1200" s="10" t="str">
        <f t="shared" si="111"/>
        <v>No</v>
      </c>
      <c r="AB1200" s="53" t="s">
        <v>11</v>
      </c>
      <c r="AC1200" s="10" t="str">
        <f t="shared" si="112"/>
        <v>tier - 2</v>
      </c>
      <c r="AE1200" t="s">
        <v>16</v>
      </c>
      <c r="AF1200" s="10" t="str">
        <f t="shared" si="113"/>
        <v>tier - 1</v>
      </c>
      <c r="AI1200" t="s">
        <v>23</v>
      </c>
      <c r="AJ1200" t="str">
        <f t="shared" si="110"/>
        <v>R1012</v>
      </c>
      <c r="AS1200" s="110" t="s">
        <v>1172</v>
      </c>
      <c r="AT1200" s="64">
        <v>35.97</v>
      </c>
      <c r="AU1200" s="64">
        <v>8.1300000000000008</v>
      </c>
      <c r="AV1200" s="64" t="s">
        <v>2380</v>
      </c>
      <c r="AW1200" s="64" t="s">
        <v>2380</v>
      </c>
      <c r="AX1200" s="64" t="s">
        <v>2380</v>
      </c>
      <c r="AY1200" s="64" t="s">
        <v>2380</v>
      </c>
      <c r="AZ1200" s="64">
        <v>0</v>
      </c>
      <c r="BA1200" s="109" t="s">
        <v>7564</v>
      </c>
      <c r="BB1200" s="64" t="s">
        <v>10448</v>
      </c>
      <c r="BC1200" s="69" t="s">
        <v>10444</v>
      </c>
    </row>
    <row r="1201" spans="1:55" x14ac:dyDescent="0.35">
      <c r="A1201" t="s">
        <v>1171</v>
      </c>
      <c r="B1201">
        <v>25.86</v>
      </c>
      <c r="C1201">
        <v>6.68</v>
      </c>
      <c r="D1201" t="s">
        <v>2382</v>
      </c>
      <c r="E1201" t="s">
        <v>2380</v>
      </c>
      <c r="F1201" t="s">
        <v>2380</v>
      </c>
      <c r="G1201">
        <v>1</v>
      </c>
      <c r="H1201" t="s">
        <v>2380</v>
      </c>
      <c r="R1201" s="64" t="s">
        <v>15</v>
      </c>
      <c r="S1201" s="64">
        <v>1971</v>
      </c>
      <c r="U1201" s="7" t="str">
        <f t="shared" si="108"/>
        <v>Nov</v>
      </c>
      <c r="V1201" s="10">
        <f t="shared" si="109"/>
        <v>1971</v>
      </c>
      <c r="Y1201" s="10" t="s">
        <v>2380</v>
      </c>
      <c r="Z1201" s="10" t="str">
        <f t="shared" si="111"/>
        <v>No</v>
      </c>
      <c r="AB1201" s="53" t="s">
        <v>12</v>
      </c>
      <c r="AC1201" s="10" t="str">
        <f t="shared" si="112"/>
        <v>tier - 3</v>
      </c>
      <c r="AE1201" t="s">
        <v>12</v>
      </c>
      <c r="AF1201" s="10" t="str">
        <f t="shared" si="113"/>
        <v>tier - 3</v>
      </c>
      <c r="AI1201" t="s">
        <v>247</v>
      </c>
      <c r="AJ1201" t="str">
        <f t="shared" si="110"/>
        <v>R1024</v>
      </c>
      <c r="AS1201" s="110" t="s">
        <v>1171</v>
      </c>
      <c r="AT1201" s="64">
        <v>25.86</v>
      </c>
      <c r="AU1201" s="64">
        <v>6.68</v>
      </c>
      <c r="AV1201" s="64" t="s">
        <v>2380</v>
      </c>
      <c r="AW1201" s="64" t="s">
        <v>2380</v>
      </c>
      <c r="AX1201" s="64" t="s">
        <v>2383</v>
      </c>
      <c r="AY1201" s="64" t="s">
        <v>2380</v>
      </c>
      <c r="AZ1201" s="64">
        <v>1</v>
      </c>
      <c r="BA1201" s="109" t="s">
        <v>7480</v>
      </c>
      <c r="BB1201" s="64" t="s">
        <v>10448</v>
      </c>
      <c r="BC1201" s="69" t="s">
        <v>10445</v>
      </c>
    </row>
    <row r="1202" spans="1:55" x14ac:dyDescent="0.35">
      <c r="A1202" t="s">
        <v>1170</v>
      </c>
      <c r="B1202">
        <v>30.03</v>
      </c>
      <c r="C1202">
        <v>11.51</v>
      </c>
      <c r="D1202" t="s">
        <v>2380</v>
      </c>
      <c r="E1202" t="s">
        <v>2380</v>
      </c>
      <c r="F1202" t="s">
        <v>2380</v>
      </c>
      <c r="G1202" t="s">
        <v>2381</v>
      </c>
      <c r="H1202" t="s">
        <v>2380</v>
      </c>
      <c r="R1202" s="64" t="s">
        <v>35</v>
      </c>
      <c r="S1202" s="64">
        <v>1969</v>
      </c>
      <c r="U1202" s="7" t="str">
        <f t="shared" si="108"/>
        <v>Aug</v>
      </c>
      <c r="V1202" s="10">
        <f t="shared" si="109"/>
        <v>1969</v>
      </c>
      <c r="Y1202" s="10" t="s">
        <v>2380</v>
      </c>
      <c r="Z1202" s="10" t="str">
        <f t="shared" si="111"/>
        <v>No</v>
      </c>
      <c r="AB1202" s="53" t="s">
        <v>11</v>
      </c>
      <c r="AC1202" s="10" t="str">
        <f t="shared" si="112"/>
        <v>tier - 2</v>
      </c>
      <c r="AE1202" t="s">
        <v>12</v>
      </c>
      <c r="AF1202" s="10" t="str">
        <f t="shared" si="113"/>
        <v>tier - 3</v>
      </c>
      <c r="AI1202" t="s">
        <v>23</v>
      </c>
      <c r="AJ1202" t="str">
        <f t="shared" si="110"/>
        <v>R1012</v>
      </c>
      <c r="AS1202" s="110" t="s">
        <v>1170</v>
      </c>
      <c r="AT1202" s="64">
        <v>30.03</v>
      </c>
      <c r="AU1202" s="64">
        <v>11.51</v>
      </c>
      <c r="AV1202" s="64" t="s">
        <v>2380</v>
      </c>
      <c r="AW1202" s="64" t="s">
        <v>2380</v>
      </c>
      <c r="AX1202" s="64" t="s">
        <v>2380</v>
      </c>
      <c r="AY1202" s="64" t="s">
        <v>2380</v>
      </c>
      <c r="AZ1202" s="64">
        <v>0</v>
      </c>
      <c r="BA1202" s="109" t="s">
        <v>5200</v>
      </c>
      <c r="BB1202" s="64" t="s">
        <v>10448</v>
      </c>
      <c r="BC1202" s="69" t="s">
        <v>10444</v>
      </c>
    </row>
    <row r="1203" spans="1:55" x14ac:dyDescent="0.35">
      <c r="A1203" t="s">
        <v>1169</v>
      </c>
      <c r="B1203">
        <v>25.76</v>
      </c>
      <c r="C1203">
        <v>6.02</v>
      </c>
      <c r="D1203" t="s">
        <v>2382</v>
      </c>
      <c r="E1203" t="s">
        <v>2380</v>
      </c>
      <c r="F1203" t="s">
        <v>2383</v>
      </c>
      <c r="G1203">
        <v>1</v>
      </c>
      <c r="H1203" t="s">
        <v>2380</v>
      </c>
      <c r="R1203" s="64" t="s">
        <v>10</v>
      </c>
      <c r="S1203" s="64">
        <v>1998</v>
      </c>
      <c r="U1203" s="7" t="str">
        <f t="shared" si="108"/>
        <v>Jul</v>
      </c>
      <c r="V1203" s="10">
        <f t="shared" si="109"/>
        <v>1998</v>
      </c>
      <c r="Y1203" s="10" t="s">
        <v>2380</v>
      </c>
      <c r="Z1203" s="10" t="str">
        <f t="shared" si="111"/>
        <v>No</v>
      </c>
      <c r="AB1203" s="53" t="s">
        <v>11</v>
      </c>
      <c r="AC1203" s="10" t="str">
        <f t="shared" si="112"/>
        <v>tier - 2</v>
      </c>
      <c r="AE1203" t="s">
        <v>11</v>
      </c>
      <c r="AF1203" s="10" t="str">
        <f t="shared" si="113"/>
        <v>tier - 2</v>
      </c>
      <c r="AI1203" t="s">
        <v>249</v>
      </c>
      <c r="AJ1203" t="str">
        <f t="shared" si="110"/>
        <v>R1023</v>
      </c>
      <c r="AS1203" s="110" t="s">
        <v>1169</v>
      </c>
      <c r="AT1203" s="64">
        <v>25.76</v>
      </c>
      <c r="AU1203" s="64">
        <v>6.02</v>
      </c>
      <c r="AV1203" s="64" t="s">
        <v>2380</v>
      </c>
      <c r="AW1203" s="64" t="s">
        <v>2383</v>
      </c>
      <c r="AX1203" s="64" t="s">
        <v>2383</v>
      </c>
      <c r="AY1203" s="64" t="s">
        <v>2380</v>
      </c>
      <c r="AZ1203" s="64">
        <v>1</v>
      </c>
      <c r="BA1203" s="109" t="s">
        <v>8324</v>
      </c>
      <c r="BB1203" s="64" t="s">
        <v>10449</v>
      </c>
      <c r="BC1203" s="69" t="s">
        <v>10445</v>
      </c>
    </row>
    <row r="1204" spans="1:55" x14ac:dyDescent="0.35">
      <c r="A1204" t="s">
        <v>1168</v>
      </c>
      <c r="B1204">
        <v>22.42</v>
      </c>
      <c r="C1204">
        <v>7.96</v>
      </c>
      <c r="D1204" t="s">
        <v>2380</v>
      </c>
      <c r="E1204" t="s">
        <v>2380</v>
      </c>
      <c r="F1204" t="s">
        <v>2380</v>
      </c>
      <c r="G1204" t="s">
        <v>2381</v>
      </c>
      <c r="H1204" t="s">
        <v>2380</v>
      </c>
      <c r="R1204" s="64" t="s">
        <v>30</v>
      </c>
      <c r="S1204" s="64">
        <v>1971</v>
      </c>
      <c r="U1204" s="7" t="str">
        <f t="shared" si="108"/>
        <v>Dec</v>
      </c>
      <c r="V1204" s="10">
        <f t="shared" si="109"/>
        <v>1971</v>
      </c>
      <c r="Y1204" s="10" t="s">
        <v>2380</v>
      </c>
      <c r="Z1204" s="10" t="str">
        <f t="shared" si="111"/>
        <v>No</v>
      </c>
      <c r="AB1204" s="53" t="s">
        <v>12</v>
      </c>
      <c r="AC1204" s="10" t="str">
        <f t="shared" si="112"/>
        <v>tier - 3</v>
      </c>
      <c r="AE1204" t="s">
        <v>12</v>
      </c>
      <c r="AF1204" s="10" t="str">
        <f t="shared" si="113"/>
        <v>tier - 3</v>
      </c>
      <c r="AI1204" t="s">
        <v>42</v>
      </c>
      <c r="AJ1204" t="str">
        <f t="shared" si="110"/>
        <v>R1011</v>
      </c>
      <c r="AS1204" s="110" t="s">
        <v>1168</v>
      </c>
      <c r="AT1204" s="64">
        <v>22.42</v>
      </c>
      <c r="AU1204" s="64">
        <v>7.96</v>
      </c>
      <c r="AV1204" s="64" t="s">
        <v>2380</v>
      </c>
      <c r="AW1204" s="64" t="s">
        <v>2380</v>
      </c>
      <c r="AX1204" s="64" t="s">
        <v>2380</v>
      </c>
      <c r="AY1204" s="64" t="s">
        <v>2380</v>
      </c>
      <c r="AZ1204" s="64">
        <v>0</v>
      </c>
      <c r="BA1204" s="109" t="s">
        <v>7565</v>
      </c>
      <c r="BB1204" s="64" t="s">
        <v>10448</v>
      </c>
      <c r="BC1204" s="69" t="s">
        <v>10446</v>
      </c>
    </row>
    <row r="1205" spans="1:55" x14ac:dyDescent="0.35">
      <c r="A1205" t="s">
        <v>1167</v>
      </c>
      <c r="B1205">
        <v>33.18</v>
      </c>
      <c r="C1205">
        <v>6.01</v>
      </c>
      <c r="D1205" t="s">
        <v>2382</v>
      </c>
      <c r="E1205" t="s">
        <v>2380</v>
      </c>
      <c r="F1205" t="s">
        <v>2380</v>
      </c>
      <c r="G1205">
        <v>1</v>
      </c>
      <c r="H1205" t="s">
        <v>2380</v>
      </c>
      <c r="R1205" s="64" t="s">
        <v>10</v>
      </c>
      <c r="S1205" s="64">
        <v>1971</v>
      </c>
      <c r="U1205" s="7" t="str">
        <f t="shared" si="108"/>
        <v>Jul</v>
      </c>
      <c r="V1205" s="10">
        <f t="shared" si="109"/>
        <v>1971</v>
      </c>
      <c r="Y1205" s="10" t="s">
        <v>2380</v>
      </c>
      <c r="Z1205" s="10" t="str">
        <f t="shared" si="111"/>
        <v>No</v>
      </c>
      <c r="AB1205" s="53" t="s">
        <v>11</v>
      </c>
      <c r="AC1205" s="10" t="str">
        <f t="shared" si="112"/>
        <v>tier - 2</v>
      </c>
      <c r="AE1205" t="s">
        <v>12</v>
      </c>
      <c r="AF1205" s="10" t="str">
        <f t="shared" si="113"/>
        <v>tier - 3</v>
      </c>
      <c r="AI1205" t="s">
        <v>247</v>
      </c>
      <c r="AJ1205" t="str">
        <f t="shared" si="110"/>
        <v>R1024</v>
      </c>
      <c r="AS1205" s="110" t="s">
        <v>1167</v>
      </c>
      <c r="AT1205" s="64">
        <v>33.18</v>
      </c>
      <c r="AU1205" s="64">
        <v>6.01</v>
      </c>
      <c r="AV1205" s="64" t="s">
        <v>2380</v>
      </c>
      <c r="AW1205" s="64" t="s">
        <v>2380</v>
      </c>
      <c r="AX1205" s="64" t="s">
        <v>2383</v>
      </c>
      <c r="AY1205" s="64" t="s">
        <v>2380</v>
      </c>
      <c r="AZ1205" s="64">
        <v>1</v>
      </c>
      <c r="BA1205" s="109" t="s">
        <v>6088</v>
      </c>
      <c r="BB1205" s="64" t="s">
        <v>10449</v>
      </c>
      <c r="BC1205" s="69" t="s">
        <v>10444</v>
      </c>
    </row>
    <row r="1206" spans="1:55" x14ac:dyDescent="0.35">
      <c r="A1206" t="s">
        <v>1166</v>
      </c>
      <c r="B1206">
        <v>43.04</v>
      </c>
      <c r="C1206">
        <v>5.9</v>
      </c>
      <c r="D1206" t="s">
        <v>2382</v>
      </c>
      <c r="E1206" t="s">
        <v>2380</v>
      </c>
      <c r="F1206" t="s">
        <v>2380</v>
      </c>
      <c r="G1206" t="s">
        <v>2381</v>
      </c>
      <c r="H1206" t="s">
        <v>2380</v>
      </c>
      <c r="R1206" s="64" t="s">
        <v>37</v>
      </c>
      <c r="S1206" s="64">
        <v>1971</v>
      </c>
      <c r="U1206" s="7" t="str">
        <f t="shared" si="108"/>
        <v>Oct</v>
      </c>
      <c r="V1206" s="10">
        <f t="shared" si="109"/>
        <v>1971</v>
      </c>
      <c r="Y1206" s="10" t="s">
        <v>2380</v>
      </c>
      <c r="Z1206" s="10" t="str">
        <f t="shared" si="111"/>
        <v>No</v>
      </c>
      <c r="AB1206" s="53" t="s">
        <v>12</v>
      </c>
      <c r="AC1206" s="10" t="str">
        <f t="shared" si="112"/>
        <v>tier - 3</v>
      </c>
      <c r="AE1206" t="s">
        <v>12</v>
      </c>
      <c r="AF1206" s="10" t="str">
        <f t="shared" si="113"/>
        <v>tier - 3</v>
      </c>
      <c r="AI1206" t="s">
        <v>13</v>
      </c>
      <c r="AJ1206" t="str">
        <f t="shared" si="110"/>
        <v>R1013</v>
      </c>
      <c r="AS1206" s="110" t="s">
        <v>1166</v>
      </c>
      <c r="AT1206" s="64">
        <v>43.04</v>
      </c>
      <c r="AU1206" s="64">
        <v>5.9</v>
      </c>
      <c r="AV1206" s="64" t="s">
        <v>2380</v>
      </c>
      <c r="AW1206" s="64" t="s">
        <v>2380</v>
      </c>
      <c r="AX1206" s="64" t="s">
        <v>2383</v>
      </c>
      <c r="AY1206" s="64" t="s">
        <v>2380</v>
      </c>
      <c r="AZ1206" s="64">
        <v>0</v>
      </c>
      <c r="BA1206" s="109" t="s">
        <v>8325</v>
      </c>
      <c r="BB1206" s="64" t="s">
        <v>10449</v>
      </c>
      <c r="BC1206" s="69" t="s">
        <v>10444</v>
      </c>
    </row>
    <row r="1207" spans="1:55" x14ac:dyDescent="0.35">
      <c r="A1207" t="s">
        <v>1165</v>
      </c>
      <c r="B1207">
        <v>34.15</v>
      </c>
      <c r="C1207">
        <v>4.49</v>
      </c>
      <c r="D1207" t="s">
        <v>2382</v>
      </c>
      <c r="E1207" t="s">
        <v>2380</v>
      </c>
      <c r="F1207" t="s">
        <v>2380</v>
      </c>
      <c r="G1207">
        <v>1</v>
      </c>
      <c r="H1207" t="s">
        <v>2380</v>
      </c>
      <c r="R1207" s="64" t="s">
        <v>15</v>
      </c>
      <c r="S1207" s="64">
        <v>1971</v>
      </c>
      <c r="U1207" s="7" t="str">
        <f t="shared" si="108"/>
        <v>Nov</v>
      </c>
      <c r="V1207" s="10">
        <f t="shared" si="109"/>
        <v>1971</v>
      </c>
      <c r="Y1207" s="10" t="s">
        <v>2380</v>
      </c>
      <c r="Z1207" s="10" t="str">
        <f t="shared" si="111"/>
        <v>No</v>
      </c>
      <c r="AB1207" s="53" t="s">
        <v>11</v>
      </c>
      <c r="AC1207" s="10" t="str">
        <f t="shared" si="112"/>
        <v>tier - 2</v>
      </c>
      <c r="AE1207" t="s">
        <v>11</v>
      </c>
      <c r="AF1207" s="10" t="str">
        <f t="shared" si="113"/>
        <v>tier - 2</v>
      </c>
      <c r="AI1207" t="s">
        <v>42</v>
      </c>
      <c r="AJ1207" t="str">
        <f t="shared" si="110"/>
        <v>R1011</v>
      </c>
      <c r="AS1207" s="110" t="s">
        <v>1165</v>
      </c>
      <c r="AT1207" s="64">
        <v>34.15</v>
      </c>
      <c r="AU1207" s="64">
        <v>4.49</v>
      </c>
      <c r="AV1207" s="64" t="s">
        <v>2380</v>
      </c>
      <c r="AW1207" s="64" t="s">
        <v>2380</v>
      </c>
      <c r="AX1207" s="64" t="s">
        <v>2383</v>
      </c>
      <c r="AY1207" s="64" t="s">
        <v>2380</v>
      </c>
      <c r="AZ1207" s="64">
        <v>1</v>
      </c>
      <c r="BA1207" s="109" t="s">
        <v>7566</v>
      </c>
      <c r="BB1207" s="64" t="s">
        <v>10450</v>
      </c>
      <c r="BC1207" s="69" t="s">
        <v>10444</v>
      </c>
    </row>
    <row r="1208" spans="1:55" x14ac:dyDescent="0.35">
      <c r="A1208" t="s">
        <v>1164</v>
      </c>
      <c r="B1208">
        <v>25.78</v>
      </c>
      <c r="C1208">
        <v>6.25</v>
      </c>
      <c r="D1208" t="s">
        <v>2380</v>
      </c>
      <c r="E1208" t="s">
        <v>2380</v>
      </c>
      <c r="F1208" t="s">
        <v>2380</v>
      </c>
      <c r="G1208" t="s">
        <v>2381</v>
      </c>
      <c r="H1208" t="s">
        <v>2380</v>
      </c>
      <c r="R1208" s="64" t="s">
        <v>15</v>
      </c>
      <c r="S1208" s="64">
        <v>1966</v>
      </c>
      <c r="U1208" s="7" t="str">
        <f t="shared" si="108"/>
        <v>Nov</v>
      </c>
      <c r="V1208" s="10">
        <f t="shared" si="109"/>
        <v>1966</v>
      </c>
      <c r="Y1208" s="10" t="s">
        <v>2380</v>
      </c>
      <c r="Z1208" s="10" t="str">
        <f t="shared" si="111"/>
        <v>No</v>
      </c>
      <c r="AB1208" s="53" t="s">
        <v>11</v>
      </c>
      <c r="AC1208" s="10" t="str">
        <f t="shared" si="112"/>
        <v>tier - 2</v>
      </c>
      <c r="AE1208" t="s">
        <v>11</v>
      </c>
      <c r="AF1208" s="10" t="str">
        <f t="shared" si="113"/>
        <v>tier - 2</v>
      </c>
      <c r="AI1208" t="s">
        <v>13</v>
      </c>
      <c r="AJ1208" t="str">
        <f t="shared" si="110"/>
        <v>R1013</v>
      </c>
      <c r="AS1208" s="110" t="s">
        <v>1164</v>
      </c>
      <c r="AT1208" s="64">
        <v>25.78</v>
      </c>
      <c r="AU1208" s="64">
        <v>6.25</v>
      </c>
      <c r="AV1208" s="64" t="s">
        <v>2380</v>
      </c>
      <c r="AW1208" s="64" t="s">
        <v>2380</v>
      </c>
      <c r="AX1208" s="64" t="s">
        <v>2380</v>
      </c>
      <c r="AY1208" s="64" t="s">
        <v>2380</v>
      </c>
      <c r="AZ1208" s="64">
        <v>0</v>
      </c>
      <c r="BA1208" s="109" t="s">
        <v>8326</v>
      </c>
      <c r="BB1208" s="64" t="s">
        <v>10449</v>
      </c>
      <c r="BC1208" s="69" t="s">
        <v>10445</v>
      </c>
    </row>
    <row r="1209" spans="1:55" x14ac:dyDescent="0.35">
      <c r="A1209" t="s">
        <v>1163</v>
      </c>
      <c r="B1209">
        <v>21.02</v>
      </c>
      <c r="C1209">
        <v>9.6199999999999992</v>
      </c>
      <c r="D1209" t="s">
        <v>2382</v>
      </c>
      <c r="E1209" t="s">
        <v>2380</v>
      </c>
      <c r="F1209" t="s">
        <v>2383</v>
      </c>
      <c r="G1209">
        <v>1</v>
      </c>
      <c r="H1209" t="s">
        <v>2380</v>
      </c>
      <c r="R1209" s="64" t="s">
        <v>10</v>
      </c>
      <c r="S1209" s="64">
        <v>1996</v>
      </c>
      <c r="U1209" s="7" t="str">
        <f t="shared" si="108"/>
        <v>Jul</v>
      </c>
      <c r="V1209" s="10">
        <f t="shared" si="109"/>
        <v>1996</v>
      </c>
      <c r="Y1209" s="10" t="s">
        <v>2380</v>
      </c>
      <c r="Z1209" s="10" t="str">
        <f t="shared" si="111"/>
        <v>No</v>
      </c>
      <c r="AB1209" s="53" t="s">
        <v>11</v>
      </c>
      <c r="AC1209" s="10" t="str">
        <f t="shared" si="112"/>
        <v>tier - 2</v>
      </c>
      <c r="AE1209" t="s">
        <v>12</v>
      </c>
      <c r="AF1209" s="10" t="str">
        <f t="shared" si="113"/>
        <v>tier - 3</v>
      </c>
      <c r="AI1209" t="s">
        <v>23</v>
      </c>
      <c r="AJ1209" t="str">
        <f t="shared" si="110"/>
        <v>R1012</v>
      </c>
      <c r="AS1209" s="110" t="s">
        <v>1163</v>
      </c>
      <c r="AT1209" s="64">
        <v>21.02</v>
      </c>
      <c r="AU1209" s="64">
        <v>9.6199999999999992</v>
      </c>
      <c r="AV1209" s="64" t="s">
        <v>2380</v>
      </c>
      <c r="AW1209" s="64" t="s">
        <v>2383</v>
      </c>
      <c r="AX1209" s="64" t="s">
        <v>2383</v>
      </c>
      <c r="AY1209" s="64" t="s">
        <v>2380</v>
      </c>
      <c r="AZ1209" s="64">
        <v>1</v>
      </c>
      <c r="BA1209" s="109" t="s">
        <v>7567</v>
      </c>
      <c r="BB1209" s="64" t="s">
        <v>10448</v>
      </c>
      <c r="BC1209" s="69" t="s">
        <v>10446</v>
      </c>
    </row>
    <row r="1210" spans="1:55" x14ac:dyDescent="0.35">
      <c r="A1210" t="s">
        <v>1162</v>
      </c>
      <c r="B1210">
        <v>37.51</v>
      </c>
      <c r="C1210">
        <v>11.06</v>
      </c>
      <c r="D1210" t="s">
        <v>2380</v>
      </c>
      <c r="E1210" t="s">
        <v>2380</v>
      </c>
      <c r="F1210" t="s">
        <v>2380</v>
      </c>
      <c r="G1210">
        <v>2</v>
      </c>
      <c r="H1210" t="s">
        <v>2380</v>
      </c>
      <c r="R1210" s="64" t="s">
        <v>35</v>
      </c>
      <c r="S1210" s="64">
        <v>1962</v>
      </c>
      <c r="U1210" s="7" t="str">
        <f t="shared" si="108"/>
        <v>Aug</v>
      </c>
      <c r="V1210" s="10">
        <f t="shared" si="109"/>
        <v>1962</v>
      </c>
      <c r="Y1210" s="10" t="s">
        <v>2380</v>
      </c>
      <c r="Z1210" s="10" t="str">
        <f t="shared" si="111"/>
        <v>No</v>
      </c>
      <c r="AB1210" s="53" t="s">
        <v>11</v>
      </c>
      <c r="AC1210" s="10" t="str">
        <f t="shared" si="112"/>
        <v>tier - 2</v>
      </c>
      <c r="AE1210" t="s">
        <v>16</v>
      </c>
      <c r="AF1210" s="10" t="str">
        <f t="shared" si="113"/>
        <v>tier - 1</v>
      </c>
      <c r="AI1210" t="s">
        <v>13</v>
      </c>
      <c r="AJ1210" t="str">
        <f t="shared" si="110"/>
        <v>R1013</v>
      </c>
      <c r="AS1210" s="110" t="s">
        <v>1162</v>
      </c>
      <c r="AT1210" s="64">
        <v>37.51</v>
      </c>
      <c r="AU1210" s="64">
        <v>11.06</v>
      </c>
      <c r="AV1210" s="64" t="s">
        <v>2380</v>
      </c>
      <c r="AW1210" s="64" t="s">
        <v>2380</v>
      </c>
      <c r="AX1210" s="64" t="s">
        <v>2380</v>
      </c>
      <c r="AY1210" s="64" t="s">
        <v>2380</v>
      </c>
      <c r="AZ1210" s="64">
        <v>2</v>
      </c>
      <c r="BA1210" s="109" t="s">
        <v>7568</v>
      </c>
      <c r="BB1210" s="64" t="s">
        <v>10448</v>
      </c>
      <c r="BC1210" s="69" t="s">
        <v>10444</v>
      </c>
    </row>
    <row r="1211" spans="1:55" x14ac:dyDescent="0.35">
      <c r="A1211" t="s">
        <v>1161</v>
      </c>
      <c r="B1211">
        <v>25.745000000000001</v>
      </c>
      <c r="C1211">
        <v>6.11</v>
      </c>
      <c r="D1211" t="s">
        <v>2382</v>
      </c>
      <c r="E1211" t="s">
        <v>2380</v>
      </c>
      <c r="F1211" t="s">
        <v>2380</v>
      </c>
      <c r="G1211" t="s">
        <v>2381</v>
      </c>
      <c r="H1211" t="s">
        <v>2380</v>
      </c>
      <c r="R1211" s="64" t="s">
        <v>20</v>
      </c>
      <c r="S1211" s="64">
        <v>1972</v>
      </c>
      <c r="U1211" s="7" t="str">
        <f t="shared" si="108"/>
        <v>Sep</v>
      </c>
      <c r="V1211" s="10">
        <f t="shared" si="109"/>
        <v>1972</v>
      </c>
      <c r="Y1211" s="10" t="s">
        <v>2380</v>
      </c>
      <c r="Z1211" s="10" t="str">
        <f t="shared" si="111"/>
        <v>No</v>
      </c>
      <c r="AB1211" s="53" t="s">
        <v>11</v>
      </c>
      <c r="AC1211" s="10" t="str">
        <f t="shared" si="112"/>
        <v>tier - 2</v>
      </c>
      <c r="AE1211" t="s">
        <v>12</v>
      </c>
      <c r="AF1211" s="10" t="str">
        <f t="shared" si="113"/>
        <v>tier - 3</v>
      </c>
      <c r="AI1211" t="s">
        <v>23</v>
      </c>
      <c r="AJ1211" t="str">
        <f t="shared" si="110"/>
        <v>R1012</v>
      </c>
      <c r="AS1211" s="110" t="s">
        <v>1161</v>
      </c>
      <c r="AT1211" s="64">
        <v>25.745000000000001</v>
      </c>
      <c r="AU1211" s="64">
        <v>6.11</v>
      </c>
      <c r="AV1211" s="64" t="s">
        <v>2380</v>
      </c>
      <c r="AW1211" s="64" t="s">
        <v>2380</v>
      </c>
      <c r="AX1211" s="64" t="s">
        <v>2383</v>
      </c>
      <c r="AY1211" s="64" t="s">
        <v>2380</v>
      </c>
      <c r="AZ1211" s="64">
        <v>0</v>
      </c>
      <c r="BA1211" s="109" t="s">
        <v>6877</v>
      </c>
      <c r="BB1211" s="64" t="s">
        <v>10449</v>
      </c>
      <c r="BC1211" s="69" t="s">
        <v>10445</v>
      </c>
    </row>
    <row r="1212" spans="1:55" x14ac:dyDescent="0.35">
      <c r="A1212" t="s">
        <v>1160</v>
      </c>
      <c r="B1212">
        <v>31.35</v>
      </c>
      <c r="C1212">
        <v>11.49</v>
      </c>
      <c r="D1212" t="s">
        <v>2380</v>
      </c>
      <c r="E1212" t="s">
        <v>2380</v>
      </c>
      <c r="F1212" t="s">
        <v>2380</v>
      </c>
      <c r="G1212">
        <v>2</v>
      </c>
      <c r="H1212" t="s">
        <v>2380</v>
      </c>
      <c r="R1212" s="64" t="s">
        <v>35</v>
      </c>
      <c r="S1212" s="64">
        <v>1985</v>
      </c>
      <c r="U1212" s="7" t="str">
        <f t="shared" si="108"/>
        <v>Aug</v>
      </c>
      <c r="V1212" s="10">
        <f t="shared" si="109"/>
        <v>1985</v>
      </c>
      <c r="Y1212" s="10" t="s">
        <v>2380</v>
      </c>
      <c r="Z1212" s="10" t="str">
        <f t="shared" si="111"/>
        <v>No</v>
      </c>
      <c r="AB1212" s="53" t="s">
        <v>12</v>
      </c>
      <c r="AC1212" s="10" t="str">
        <f t="shared" si="112"/>
        <v>tier - 3</v>
      </c>
      <c r="AE1212" t="s">
        <v>12</v>
      </c>
      <c r="AF1212" s="10" t="str">
        <f t="shared" si="113"/>
        <v>tier - 3</v>
      </c>
      <c r="AI1212" t="s">
        <v>200</v>
      </c>
      <c r="AJ1212" t="str">
        <f t="shared" si="110"/>
        <v>R1025</v>
      </c>
      <c r="AS1212" s="110" t="s">
        <v>1160</v>
      </c>
      <c r="AT1212" s="64">
        <v>31.35</v>
      </c>
      <c r="AU1212" s="64">
        <v>11.49</v>
      </c>
      <c r="AV1212" s="64" t="s">
        <v>2380</v>
      </c>
      <c r="AW1212" s="64" t="s">
        <v>2380</v>
      </c>
      <c r="AX1212" s="64" t="s">
        <v>2380</v>
      </c>
      <c r="AY1212" s="64" t="s">
        <v>2380</v>
      </c>
      <c r="AZ1212" s="64">
        <v>2</v>
      </c>
      <c r="BA1212" s="109" t="s">
        <v>5524</v>
      </c>
      <c r="BB1212" s="64" t="s">
        <v>10448</v>
      </c>
      <c r="BC1212" s="69" t="s">
        <v>10444</v>
      </c>
    </row>
    <row r="1213" spans="1:55" x14ac:dyDescent="0.35">
      <c r="A1213" t="s">
        <v>1159</v>
      </c>
      <c r="B1213">
        <v>29.83</v>
      </c>
      <c r="C1213">
        <v>8.68</v>
      </c>
      <c r="D1213" t="s">
        <v>2380</v>
      </c>
      <c r="E1213" t="s">
        <v>2380</v>
      </c>
      <c r="F1213" t="s">
        <v>2380</v>
      </c>
      <c r="G1213">
        <v>2</v>
      </c>
      <c r="H1213" t="s">
        <v>2380</v>
      </c>
      <c r="R1213" s="64" t="s">
        <v>30</v>
      </c>
      <c r="S1213" s="64">
        <v>1983</v>
      </c>
      <c r="U1213" s="7" t="str">
        <f t="shared" si="108"/>
        <v>Dec</v>
      </c>
      <c r="V1213" s="10">
        <f t="shared" si="109"/>
        <v>1983</v>
      </c>
      <c r="Y1213" s="10" t="s">
        <v>2380</v>
      </c>
      <c r="Z1213" s="10" t="str">
        <f t="shared" si="111"/>
        <v>No</v>
      </c>
      <c r="AB1213" s="53" t="s">
        <v>11</v>
      </c>
      <c r="AC1213" s="10" t="str">
        <f t="shared" si="112"/>
        <v>tier - 2</v>
      </c>
      <c r="AE1213" t="s">
        <v>12</v>
      </c>
      <c r="AF1213" s="10" t="str">
        <f t="shared" si="113"/>
        <v>tier - 3</v>
      </c>
      <c r="AI1213" t="s">
        <v>23</v>
      </c>
      <c r="AJ1213" t="str">
        <f t="shared" si="110"/>
        <v>R1012</v>
      </c>
      <c r="AS1213" s="110" t="s">
        <v>1159</v>
      </c>
      <c r="AT1213" s="64">
        <v>29.83</v>
      </c>
      <c r="AU1213" s="64">
        <v>8.68</v>
      </c>
      <c r="AV1213" s="64" t="s">
        <v>2380</v>
      </c>
      <c r="AW1213" s="64" t="s">
        <v>2380</v>
      </c>
      <c r="AX1213" s="64" t="s">
        <v>2380</v>
      </c>
      <c r="AY1213" s="64" t="s">
        <v>2380</v>
      </c>
      <c r="AZ1213" s="64">
        <v>2</v>
      </c>
      <c r="BA1213" s="109" t="s">
        <v>6876</v>
      </c>
      <c r="BB1213" s="64" t="s">
        <v>10448</v>
      </c>
      <c r="BC1213" s="69" t="s">
        <v>10445</v>
      </c>
    </row>
    <row r="1214" spans="1:55" x14ac:dyDescent="0.35">
      <c r="A1214" t="s">
        <v>1158</v>
      </c>
      <c r="B1214">
        <v>25.49</v>
      </c>
      <c r="C1214">
        <v>5.68</v>
      </c>
      <c r="D1214" t="s">
        <v>2382</v>
      </c>
      <c r="E1214" t="s">
        <v>2380</v>
      </c>
      <c r="F1214" t="s">
        <v>2383</v>
      </c>
      <c r="G1214">
        <v>1</v>
      </c>
      <c r="H1214" t="s">
        <v>2380</v>
      </c>
      <c r="R1214" s="64" t="s">
        <v>20</v>
      </c>
      <c r="S1214" s="64">
        <v>1964</v>
      </c>
      <c r="U1214" s="7" t="str">
        <f t="shared" si="108"/>
        <v>Sep</v>
      </c>
      <c r="V1214" s="10">
        <f t="shared" si="109"/>
        <v>1964</v>
      </c>
      <c r="Y1214" s="10" t="s">
        <v>2380</v>
      </c>
      <c r="Z1214" s="10" t="str">
        <f t="shared" si="111"/>
        <v>No</v>
      </c>
      <c r="AB1214" s="53" t="s">
        <v>12</v>
      </c>
      <c r="AC1214" s="10" t="str">
        <f t="shared" si="112"/>
        <v>tier - 3</v>
      </c>
      <c r="AE1214" t="s">
        <v>11</v>
      </c>
      <c r="AF1214" s="10" t="str">
        <f t="shared" si="113"/>
        <v>tier - 2</v>
      </c>
      <c r="AI1214" t="s">
        <v>13</v>
      </c>
      <c r="AJ1214" t="str">
        <f t="shared" si="110"/>
        <v>R1013</v>
      </c>
      <c r="AS1214" s="110" t="s">
        <v>1158</v>
      </c>
      <c r="AT1214" s="64">
        <v>25.49</v>
      </c>
      <c r="AU1214" s="64">
        <v>5.68</v>
      </c>
      <c r="AV1214" s="64" t="s">
        <v>2380</v>
      </c>
      <c r="AW1214" s="64" t="s">
        <v>2383</v>
      </c>
      <c r="AX1214" s="64" t="s">
        <v>2383</v>
      </c>
      <c r="AY1214" s="64" t="s">
        <v>2380</v>
      </c>
      <c r="AZ1214" s="64">
        <v>1</v>
      </c>
      <c r="BA1214" s="109" t="s">
        <v>7091</v>
      </c>
      <c r="BB1214" s="64" t="s">
        <v>10450</v>
      </c>
      <c r="BC1214" s="69" t="s">
        <v>10445</v>
      </c>
    </row>
    <row r="1215" spans="1:55" x14ac:dyDescent="0.35">
      <c r="A1215" t="s">
        <v>1157</v>
      </c>
      <c r="B1215">
        <v>34.1</v>
      </c>
      <c r="C1215">
        <v>8.4499999999999993</v>
      </c>
      <c r="D1215" t="s">
        <v>2380</v>
      </c>
      <c r="E1215" t="s">
        <v>2380</v>
      </c>
      <c r="F1215" t="s">
        <v>2380</v>
      </c>
      <c r="G1215" t="s">
        <v>2381</v>
      </c>
      <c r="H1215" t="s">
        <v>2380</v>
      </c>
      <c r="R1215" s="64" t="s">
        <v>30</v>
      </c>
      <c r="S1215" s="64">
        <v>1971</v>
      </c>
      <c r="U1215" s="7" t="str">
        <f t="shared" si="108"/>
        <v>Dec</v>
      </c>
      <c r="V1215" s="10">
        <f t="shared" si="109"/>
        <v>1971</v>
      </c>
      <c r="Y1215" s="10" t="s">
        <v>2380</v>
      </c>
      <c r="Z1215" s="10" t="str">
        <f t="shared" si="111"/>
        <v>No</v>
      </c>
      <c r="AB1215" s="53" t="s">
        <v>11</v>
      </c>
      <c r="AC1215" s="10" t="str">
        <f t="shared" si="112"/>
        <v>tier - 2</v>
      </c>
      <c r="AE1215" t="s">
        <v>12</v>
      </c>
      <c r="AF1215" s="10" t="str">
        <f t="shared" si="113"/>
        <v>tier - 3</v>
      </c>
      <c r="AI1215" t="s">
        <v>170</v>
      </c>
      <c r="AJ1215" t="str">
        <f t="shared" si="110"/>
        <v>R1018</v>
      </c>
      <c r="AS1215" s="110" t="s">
        <v>1157</v>
      </c>
      <c r="AT1215" s="64">
        <v>34.1</v>
      </c>
      <c r="AU1215" s="64">
        <v>8.4499999999999993</v>
      </c>
      <c r="AV1215" s="64" t="s">
        <v>2380</v>
      </c>
      <c r="AW1215" s="64" t="s">
        <v>2380</v>
      </c>
      <c r="AX1215" s="64" t="s">
        <v>2380</v>
      </c>
      <c r="AY1215" s="64" t="s">
        <v>2380</v>
      </c>
      <c r="AZ1215" s="64">
        <v>0</v>
      </c>
      <c r="BA1215" s="109" t="s">
        <v>7270</v>
      </c>
      <c r="BB1215" s="64" t="s">
        <v>10448</v>
      </c>
      <c r="BC1215" s="69" t="s">
        <v>10444</v>
      </c>
    </row>
    <row r="1216" spans="1:55" x14ac:dyDescent="0.35">
      <c r="A1216" t="s">
        <v>1156</v>
      </c>
      <c r="B1216">
        <v>25.84</v>
      </c>
      <c r="C1216">
        <v>8.51</v>
      </c>
      <c r="D1216" t="s">
        <v>2380</v>
      </c>
      <c r="E1216" t="s">
        <v>2380</v>
      </c>
      <c r="F1216" t="s">
        <v>2380</v>
      </c>
      <c r="G1216">
        <v>2</v>
      </c>
      <c r="H1216" t="s">
        <v>2380</v>
      </c>
      <c r="R1216" s="64" t="s">
        <v>37</v>
      </c>
      <c r="S1216" s="64">
        <v>1971</v>
      </c>
      <c r="U1216" s="7" t="str">
        <f t="shared" si="108"/>
        <v>Oct</v>
      </c>
      <c r="V1216" s="10">
        <f t="shared" si="109"/>
        <v>1971</v>
      </c>
      <c r="Y1216" s="10" t="s">
        <v>2380</v>
      </c>
      <c r="Z1216" s="10" t="str">
        <f t="shared" si="111"/>
        <v>No</v>
      </c>
      <c r="AB1216" s="53" t="s">
        <v>11</v>
      </c>
      <c r="AC1216" s="10" t="str">
        <f t="shared" si="112"/>
        <v>tier - 2</v>
      </c>
      <c r="AE1216" t="s">
        <v>12</v>
      </c>
      <c r="AF1216" s="10" t="str">
        <f t="shared" si="113"/>
        <v>tier - 3</v>
      </c>
      <c r="AI1216" t="s">
        <v>166</v>
      </c>
      <c r="AJ1216" t="str">
        <f t="shared" si="110"/>
        <v>R1019</v>
      </c>
      <c r="AS1216" s="110" t="s">
        <v>1156</v>
      </c>
      <c r="AT1216" s="64">
        <v>25.84</v>
      </c>
      <c r="AU1216" s="64">
        <v>8.51</v>
      </c>
      <c r="AV1216" s="64" t="s">
        <v>2380</v>
      </c>
      <c r="AW1216" s="64" t="s">
        <v>2380</v>
      </c>
      <c r="AX1216" s="64" t="s">
        <v>2380</v>
      </c>
      <c r="AY1216" s="64" t="s">
        <v>2380</v>
      </c>
      <c r="AZ1216" s="64">
        <v>2</v>
      </c>
      <c r="BA1216" s="109" t="s">
        <v>7569</v>
      </c>
      <c r="BB1216" s="64" t="s">
        <v>10448</v>
      </c>
      <c r="BC1216" s="69" t="s">
        <v>10445</v>
      </c>
    </row>
    <row r="1217" spans="1:55" x14ac:dyDescent="0.35">
      <c r="A1217" t="s">
        <v>1155</v>
      </c>
      <c r="B1217">
        <v>20.6</v>
      </c>
      <c r="C1217">
        <v>7.62</v>
      </c>
      <c r="D1217" t="s">
        <v>2380</v>
      </c>
      <c r="E1217" t="s">
        <v>2380</v>
      </c>
      <c r="F1217" t="s">
        <v>2380</v>
      </c>
      <c r="G1217" t="s">
        <v>2381</v>
      </c>
      <c r="H1217" t="s">
        <v>2380</v>
      </c>
      <c r="R1217" s="64" t="s">
        <v>35</v>
      </c>
      <c r="S1217" s="64">
        <v>1970</v>
      </c>
      <c r="U1217" s="7" t="str">
        <f t="shared" si="108"/>
        <v>Aug</v>
      </c>
      <c r="V1217" s="10">
        <f t="shared" si="109"/>
        <v>1970</v>
      </c>
      <c r="Y1217" s="10" t="s">
        <v>2380</v>
      </c>
      <c r="Z1217" s="10" t="str">
        <f t="shared" si="111"/>
        <v>No</v>
      </c>
      <c r="AB1217" s="53" t="s">
        <v>11</v>
      </c>
      <c r="AC1217" s="10" t="str">
        <f t="shared" si="112"/>
        <v>tier - 2</v>
      </c>
      <c r="AE1217" t="s">
        <v>11</v>
      </c>
      <c r="AF1217" s="10" t="str">
        <f t="shared" si="113"/>
        <v>tier - 2</v>
      </c>
      <c r="AI1217" t="s">
        <v>23</v>
      </c>
      <c r="AJ1217" t="str">
        <f t="shared" si="110"/>
        <v>R1012</v>
      </c>
      <c r="AS1217" s="110" t="s">
        <v>1155</v>
      </c>
      <c r="AT1217" s="64">
        <v>20.6</v>
      </c>
      <c r="AU1217" s="64">
        <v>7.62</v>
      </c>
      <c r="AV1217" s="64" t="s">
        <v>2380</v>
      </c>
      <c r="AW1217" s="64" t="s">
        <v>2380</v>
      </c>
      <c r="AX1217" s="64" t="s">
        <v>2380</v>
      </c>
      <c r="AY1217" s="64" t="s">
        <v>2380</v>
      </c>
      <c r="AZ1217" s="64">
        <v>0</v>
      </c>
      <c r="BA1217" s="109" t="s">
        <v>7570</v>
      </c>
      <c r="BB1217" s="64" t="s">
        <v>10448</v>
      </c>
      <c r="BC1217" s="69" t="s">
        <v>10446</v>
      </c>
    </row>
    <row r="1218" spans="1:55" x14ac:dyDescent="0.35">
      <c r="A1218" t="s">
        <v>1154</v>
      </c>
      <c r="B1218">
        <v>28.88</v>
      </c>
      <c r="C1218">
        <v>10.18</v>
      </c>
      <c r="D1218" t="s">
        <v>2380</v>
      </c>
      <c r="E1218" t="s">
        <v>2380</v>
      </c>
      <c r="F1218" t="s">
        <v>2380</v>
      </c>
      <c r="G1218" t="s">
        <v>2381</v>
      </c>
      <c r="H1218" t="s">
        <v>2380</v>
      </c>
      <c r="R1218" s="64" t="s">
        <v>10</v>
      </c>
      <c r="S1218" s="64">
        <v>1988</v>
      </c>
      <c r="U1218" s="7" t="str">
        <f t="shared" si="108"/>
        <v>Jul</v>
      </c>
      <c r="V1218" s="10">
        <f t="shared" si="109"/>
        <v>1988</v>
      </c>
      <c r="Y1218" s="10" t="s">
        <v>2380</v>
      </c>
      <c r="Z1218" s="10" t="str">
        <f t="shared" si="111"/>
        <v>No</v>
      </c>
      <c r="AB1218" s="53" t="s">
        <v>12</v>
      </c>
      <c r="AC1218" s="10" t="str">
        <f t="shared" si="112"/>
        <v>tier - 3</v>
      </c>
      <c r="AE1218" t="s">
        <v>12</v>
      </c>
      <c r="AF1218" s="10" t="str">
        <f t="shared" si="113"/>
        <v>tier - 3</v>
      </c>
      <c r="AI1218" t="s">
        <v>535</v>
      </c>
      <c r="AJ1218" t="str">
        <f t="shared" si="110"/>
        <v>R1026</v>
      </c>
      <c r="AS1218" s="110" t="s">
        <v>1154</v>
      </c>
      <c r="AT1218" s="64">
        <v>28.88</v>
      </c>
      <c r="AU1218" s="64">
        <v>10.18</v>
      </c>
      <c r="AV1218" s="64" t="s">
        <v>2380</v>
      </c>
      <c r="AW1218" s="64" t="s">
        <v>2380</v>
      </c>
      <c r="AX1218" s="64" t="s">
        <v>2380</v>
      </c>
      <c r="AY1218" s="64" t="s">
        <v>2380</v>
      </c>
      <c r="AZ1218" s="64">
        <v>0</v>
      </c>
      <c r="BA1218" s="109" t="s">
        <v>7266</v>
      </c>
      <c r="BB1218" s="64" t="s">
        <v>10448</v>
      </c>
      <c r="BC1218" s="69" t="s">
        <v>10445</v>
      </c>
    </row>
    <row r="1219" spans="1:55" x14ac:dyDescent="0.35">
      <c r="A1219" t="s">
        <v>1153</v>
      </c>
      <c r="B1219">
        <v>28.24</v>
      </c>
      <c r="C1219">
        <v>5.36</v>
      </c>
      <c r="D1219" t="s">
        <v>2380</v>
      </c>
      <c r="E1219" t="s">
        <v>2380</v>
      </c>
      <c r="F1219" t="s">
        <v>2380</v>
      </c>
      <c r="G1219" t="s">
        <v>2381</v>
      </c>
      <c r="H1219" t="s">
        <v>2380</v>
      </c>
      <c r="R1219" s="64" t="s">
        <v>30</v>
      </c>
      <c r="S1219" s="64">
        <v>1979</v>
      </c>
      <c r="U1219" s="7" t="str">
        <f t="shared" si="108"/>
        <v>Dec</v>
      </c>
      <c r="V1219" s="10">
        <f t="shared" si="109"/>
        <v>1979</v>
      </c>
      <c r="Y1219" s="10" t="s">
        <v>2380</v>
      </c>
      <c r="Z1219" s="10" t="str">
        <f t="shared" si="111"/>
        <v>No</v>
      </c>
      <c r="AB1219" s="53" t="s">
        <v>11</v>
      </c>
      <c r="AC1219" s="10" t="str">
        <f t="shared" si="112"/>
        <v>tier - 2</v>
      </c>
      <c r="AE1219" t="s">
        <v>12</v>
      </c>
      <c r="AF1219" s="10" t="str">
        <f t="shared" si="113"/>
        <v>tier - 3</v>
      </c>
      <c r="AI1219" t="s">
        <v>300</v>
      </c>
      <c r="AJ1219" t="str">
        <f t="shared" si="110"/>
        <v>R1021</v>
      </c>
      <c r="AS1219" s="110" t="s">
        <v>1153</v>
      </c>
      <c r="AT1219" s="64">
        <v>28.24</v>
      </c>
      <c r="AU1219" s="64">
        <v>5.36</v>
      </c>
      <c r="AV1219" s="64" t="s">
        <v>2380</v>
      </c>
      <c r="AW1219" s="64" t="s">
        <v>2380</v>
      </c>
      <c r="AX1219" s="64" t="s">
        <v>2380</v>
      </c>
      <c r="AY1219" s="64" t="s">
        <v>2380</v>
      </c>
      <c r="AZ1219" s="64">
        <v>0</v>
      </c>
      <c r="BA1219" s="109" t="s">
        <v>7571</v>
      </c>
      <c r="BB1219" s="64" t="s">
        <v>10450</v>
      </c>
      <c r="BC1219" s="69" t="s">
        <v>10445</v>
      </c>
    </row>
    <row r="1220" spans="1:55" x14ac:dyDescent="0.35">
      <c r="A1220" t="s">
        <v>1152</v>
      </c>
      <c r="B1220">
        <v>25.46</v>
      </c>
      <c r="C1220">
        <v>11.78</v>
      </c>
      <c r="D1220" t="s">
        <v>2382</v>
      </c>
      <c r="E1220" t="s">
        <v>2380</v>
      </c>
      <c r="F1220" t="s">
        <v>2380</v>
      </c>
      <c r="G1220">
        <v>1</v>
      </c>
      <c r="H1220" t="s">
        <v>2380</v>
      </c>
      <c r="R1220" s="64" t="s">
        <v>35</v>
      </c>
      <c r="S1220" s="64">
        <v>1974</v>
      </c>
      <c r="U1220" s="7" t="str">
        <f t="shared" si="108"/>
        <v>Aug</v>
      </c>
      <c r="V1220" s="10">
        <f t="shared" si="109"/>
        <v>1974</v>
      </c>
      <c r="Y1220" s="10" t="s">
        <v>2380</v>
      </c>
      <c r="Z1220" s="10" t="str">
        <f t="shared" si="111"/>
        <v>No</v>
      </c>
      <c r="AB1220" s="53" t="s">
        <v>11</v>
      </c>
      <c r="AC1220" s="10" t="str">
        <f t="shared" si="112"/>
        <v>tier - 2</v>
      </c>
      <c r="AE1220" t="s">
        <v>11</v>
      </c>
      <c r="AF1220" s="10" t="str">
        <f t="shared" si="113"/>
        <v>tier - 2</v>
      </c>
      <c r="AI1220" t="s">
        <v>247</v>
      </c>
      <c r="AJ1220" t="str">
        <f t="shared" si="110"/>
        <v>R1024</v>
      </c>
      <c r="AS1220" s="110" t="s">
        <v>1152</v>
      </c>
      <c r="AT1220" s="64">
        <v>25.46</v>
      </c>
      <c r="AU1220" s="64">
        <v>11.78</v>
      </c>
      <c r="AV1220" s="64" t="s">
        <v>2380</v>
      </c>
      <c r="AW1220" s="64" t="s">
        <v>2380</v>
      </c>
      <c r="AX1220" s="64" t="s">
        <v>2383</v>
      </c>
      <c r="AY1220" s="64" t="s">
        <v>2380</v>
      </c>
      <c r="AZ1220" s="64">
        <v>1</v>
      </c>
      <c r="BA1220" s="109" t="s">
        <v>6751</v>
      </c>
      <c r="BB1220" s="64" t="s">
        <v>10448</v>
      </c>
      <c r="BC1220" s="69" t="s">
        <v>10445</v>
      </c>
    </row>
    <row r="1221" spans="1:55" x14ac:dyDescent="0.35">
      <c r="A1221" t="s">
        <v>1151</v>
      </c>
      <c r="B1221">
        <v>29.64</v>
      </c>
      <c r="C1221">
        <v>10.82</v>
      </c>
      <c r="D1221" t="s">
        <v>2382</v>
      </c>
      <c r="E1221" t="s">
        <v>2380</v>
      </c>
      <c r="F1221" t="s">
        <v>2380</v>
      </c>
      <c r="G1221" t="s">
        <v>2381</v>
      </c>
      <c r="H1221" t="s">
        <v>2380</v>
      </c>
      <c r="R1221" s="64" t="s">
        <v>35</v>
      </c>
      <c r="S1221" s="64">
        <v>1969</v>
      </c>
      <c r="U1221" s="7" t="str">
        <f t="shared" si="108"/>
        <v>Aug</v>
      </c>
      <c r="V1221" s="10">
        <f t="shared" si="109"/>
        <v>1969</v>
      </c>
      <c r="Y1221" s="10" t="s">
        <v>2380</v>
      </c>
      <c r="Z1221" s="10" t="str">
        <f t="shared" si="111"/>
        <v>No</v>
      </c>
      <c r="AB1221" s="53" t="s">
        <v>11</v>
      </c>
      <c r="AC1221" s="10" t="str">
        <f t="shared" si="112"/>
        <v>tier - 2</v>
      </c>
      <c r="AE1221" t="s">
        <v>12</v>
      </c>
      <c r="AF1221" s="10" t="str">
        <f t="shared" si="113"/>
        <v>tier - 3</v>
      </c>
      <c r="AI1221" t="s">
        <v>42</v>
      </c>
      <c r="AJ1221" t="str">
        <f t="shared" si="110"/>
        <v>R1011</v>
      </c>
      <c r="AS1221" s="110" t="s">
        <v>1151</v>
      </c>
      <c r="AT1221" s="64">
        <v>29.64</v>
      </c>
      <c r="AU1221" s="64">
        <v>10.82</v>
      </c>
      <c r="AV1221" s="64" t="s">
        <v>2380</v>
      </c>
      <c r="AW1221" s="64" t="s">
        <v>2380</v>
      </c>
      <c r="AX1221" s="64" t="s">
        <v>2383</v>
      </c>
      <c r="AY1221" s="64" t="s">
        <v>2380</v>
      </c>
      <c r="AZ1221" s="64">
        <v>0</v>
      </c>
      <c r="BA1221" s="109" t="s">
        <v>7572</v>
      </c>
      <c r="BB1221" s="64" t="s">
        <v>10448</v>
      </c>
      <c r="BC1221" s="69" t="s">
        <v>10445</v>
      </c>
    </row>
    <row r="1222" spans="1:55" x14ac:dyDescent="0.35">
      <c r="A1222" t="s">
        <v>1150</v>
      </c>
      <c r="B1222">
        <v>31.27</v>
      </c>
      <c r="C1222">
        <v>7.73</v>
      </c>
      <c r="D1222" t="s">
        <v>2382</v>
      </c>
      <c r="E1222" t="s">
        <v>2380</v>
      </c>
      <c r="F1222" t="s">
        <v>2380</v>
      </c>
      <c r="G1222">
        <v>1</v>
      </c>
      <c r="H1222" t="s">
        <v>2380</v>
      </c>
      <c r="R1222" s="64" t="s">
        <v>37</v>
      </c>
      <c r="S1222" s="64">
        <v>1969</v>
      </c>
      <c r="U1222" s="7" t="str">
        <f t="shared" ref="U1222:U1285" si="114">SUBSTITUTE(R1222,"?","Sep")</f>
        <v>Oct</v>
      </c>
      <c r="V1222" s="10">
        <f t="shared" ref="V1222:V1285" si="115">IF(S1222="?",ROUND(AVERAGEIF($S$5:$S$2347,"&lt;&gt;?"),0),S1222)</f>
        <v>1969</v>
      </c>
      <c r="Y1222" s="10" t="s">
        <v>2380</v>
      </c>
      <c r="Z1222" s="10" t="str">
        <f t="shared" si="111"/>
        <v>No</v>
      </c>
      <c r="AB1222" s="53" t="s">
        <v>12</v>
      </c>
      <c r="AC1222" s="10" t="str">
        <f t="shared" si="112"/>
        <v>tier - 3</v>
      </c>
      <c r="AE1222" t="s">
        <v>12</v>
      </c>
      <c r="AF1222" s="10" t="str">
        <f t="shared" si="113"/>
        <v>tier - 3</v>
      </c>
      <c r="AI1222" t="s">
        <v>356</v>
      </c>
      <c r="AJ1222" t="str">
        <f t="shared" ref="AJ1222:AJ1285" si="116">IF(AI1222="?","Unknown",AI1222)</f>
        <v>R1017</v>
      </c>
      <c r="AS1222" s="110" t="s">
        <v>1150</v>
      </c>
      <c r="AT1222" s="64">
        <v>31.27</v>
      </c>
      <c r="AU1222" s="64">
        <v>7.73</v>
      </c>
      <c r="AV1222" s="64" t="s">
        <v>2380</v>
      </c>
      <c r="AW1222" s="64" t="s">
        <v>2380</v>
      </c>
      <c r="AX1222" s="64" t="s">
        <v>2383</v>
      </c>
      <c r="AY1222" s="64" t="s">
        <v>2380</v>
      </c>
      <c r="AZ1222" s="64">
        <v>1</v>
      </c>
      <c r="BA1222" s="109" t="s">
        <v>7573</v>
      </c>
      <c r="BB1222" s="64" t="s">
        <v>10448</v>
      </c>
      <c r="BC1222" s="69" t="s">
        <v>10444</v>
      </c>
    </row>
    <row r="1223" spans="1:55" x14ac:dyDescent="0.35">
      <c r="A1223" t="s">
        <v>1149</v>
      </c>
      <c r="B1223">
        <v>19.95</v>
      </c>
      <c r="C1223">
        <v>6.24</v>
      </c>
      <c r="D1223" t="s">
        <v>2382</v>
      </c>
      <c r="E1223" t="s">
        <v>2380</v>
      </c>
      <c r="F1223" t="s">
        <v>2380</v>
      </c>
      <c r="G1223" t="s">
        <v>2381</v>
      </c>
      <c r="H1223" t="s">
        <v>2380</v>
      </c>
      <c r="R1223" s="64" t="s">
        <v>10</v>
      </c>
      <c r="S1223" s="64">
        <v>1969</v>
      </c>
      <c r="U1223" s="7" t="str">
        <f t="shared" si="114"/>
        <v>Jul</v>
      </c>
      <c r="V1223" s="10">
        <f t="shared" si="115"/>
        <v>1969</v>
      </c>
      <c r="Y1223" s="10" t="s">
        <v>2380</v>
      </c>
      <c r="Z1223" s="10" t="str">
        <f t="shared" si="111"/>
        <v>No</v>
      </c>
      <c r="AB1223" s="53" t="s">
        <v>12</v>
      </c>
      <c r="AC1223" s="10" t="str">
        <f t="shared" si="112"/>
        <v>tier - 3</v>
      </c>
      <c r="AE1223" t="s">
        <v>16</v>
      </c>
      <c r="AF1223" s="10" t="str">
        <f t="shared" si="113"/>
        <v>tier - 1</v>
      </c>
      <c r="AI1223" t="s">
        <v>42</v>
      </c>
      <c r="AJ1223" t="str">
        <f t="shared" si="116"/>
        <v>R1011</v>
      </c>
      <c r="AS1223" s="110" t="s">
        <v>1149</v>
      </c>
      <c r="AT1223" s="64">
        <v>19.95</v>
      </c>
      <c r="AU1223" s="64">
        <v>6.24</v>
      </c>
      <c r="AV1223" s="64" t="s">
        <v>2380</v>
      </c>
      <c r="AW1223" s="64" t="s">
        <v>2380</v>
      </c>
      <c r="AX1223" s="64" t="s">
        <v>2383</v>
      </c>
      <c r="AY1223" s="64" t="s">
        <v>2380</v>
      </c>
      <c r="AZ1223" s="64">
        <v>0</v>
      </c>
      <c r="BA1223" s="109" t="s">
        <v>7574</v>
      </c>
      <c r="BB1223" s="64" t="s">
        <v>10449</v>
      </c>
      <c r="BC1223" s="69" t="s">
        <v>10446</v>
      </c>
    </row>
    <row r="1224" spans="1:55" x14ac:dyDescent="0.35">
      <c r="A1224" t="s">
        <v>1148</v>
      </c>
      <c r="B1224">
        <v>21.3</v>
      </c>
      <c r="C1224">
        <v>10.42</v>
      </c>
      <c r="D1224" t="s">
        <v>2380</v>
      </c>
      <c r="E1224" t="s">
        <v>2380</v>
      </c>
      <c r="F1224" t="s">
        <v>2380</v>
      </c>
      <c r="G1224">
        <v>2</v>
      </c>
      <c r="H1224" t="s">
        <v>2380</v>
      </c>
      <c r="R1224" s="64" t="s">
        <v>30</v>
      </c>
      <c r="S1224" s="64">
        <v>1976</v>
      </c>
      <c r="U1224" s="7" t="str">
        <f t="shared" si="114"/>
        <v>Dec</v>
      </c>
      <c r="V1224" s="10">
        <f t="shared" si="115"/>
        <v>1976</v>
      </c>
      <c r="Y1224" s="10" t="s">
        <v>2380</v>
      </c>
      <c r="Z1224" s="10" t="str">
        <f t="shared" si="111"/>
        <v>No</v>
      </c>
      <c r="AB1224" s="53" t="s">
        <v>12</v>
      </c>
      <c r="AC1224" s="10" t="str">
        <f t="shared" si="112"/>
        <v>tier - 3</v>
      </c>
      <c r="AE1224" t="s">
        <v>11</v>
      </c>
      <c r="AF1224" s="10" t="str">
        <f t="shared" si="113"/>
        <v>tier - 2</v>
      </c>
      <c r="AI1224" t="s">
        <v>42</v>
      </c>
      <c r="AJ1224" t="str">
        <f t="shared" si="116"/>
        <v>R1011</v>
      </c>
      <c r="AS1224" s="110" t="s">
        <v>1148</v>
      </c>
      <c r="AT1224" s="64">
        <v>21.3</v>
      </c>
      <c r="AU1224" s="64">
        <v>10.42</v>
      </c>
      <c r="AV1224" s="64" t="s">
        <v>2380</v>
      </c>
      <c r="AW1224" s="64" t="s">
        <v>2380</v>
      </c>
      <c r="AX1224" s="64" t="s">
        <v>2380</v>
      </c>
      <c r="AY1224" s="64" t="s">
        <v>2380</v>
      </c>
      <c r="AZ1224" s="64">
        <v>2</v>
      </c>
      <c r="BA1224" s="109" t="s">
        <v>7575</v>
      </c>
      <c r="BB1224" s="64" t="s">
        <v>10448</v>
      </c>
      <c r="BC1224" s="69" t="s">
        <v>10446</v>
      </c>
    </row>
    <row r="1225" spans="1:55" x14ac:dyDescent="0.35">
      <c r="A1225" t="s">
        <v>1147</v>
      </c>
      <c r="B1225">
        <v>31.635000000000002</v>
      </c>
      <c r="C1225">
        <v>11.11</v>
      </c>
      <c r="D1225" t="s">
        <v>2380</v>
      </c>
      <c r="E1225" t="s">
        <v>2380</v>
      </c>
      <c r="F1225" t="s">
        <v>2380</v>
      </c>
      <c r="G1225" t="s">
        <v>2381</v>
      </c>
      <c r="H1225" t="s">
        <v>2380</v>
      </c>
      <c r="R1225" s="64" t="s">
        <v>37</v>
      </c>
      <c r="S1225" s="64">
        <v>1972</v>
      </c>
      <c r="U1225" s="7" t="str">
        <f t="shared" si="114"/>
        <v>Oct</v>
      </c>
      <c r="V1225" s="10">
        <f t="shared" si="115"/>
        <v>1972</v>
      </c>
      <c r="Y1225" s="10" t="s">
        <v>2380</v>
      </c>
      <c r="Z1225" s="10" t="str">
        <f t="shared" si="111"/>
        <v>No</v>
      </c>
      <c r="AB1225" s="53" t="s">
        <v>12</v>
      </c>
      <c r="AC1225" s="10" t="str">
        <f t="shared" si="112"/>
        <v>tier - 3</v>
      </c>
      <c r="AE1225" t="s">
        <v>11</v>
      </c>
      <c r="AF1225" s="10" t="str">
        <f t="shared" si="113"/>
        <v>tier - 2</v>
      </c>
      <c r="AI1225" t="s">
        <v>247</v>
      </c>
      <c r="AJ1225" t="str">
        <f t="shared" si="116"/>
        <v>R1024</v>
      </c>
      <c r="AS1225" s="110" t="s">
        <v>1147</v>
      </c>
      <c r="AT1225" s="64">
        <v>31.635000000000002</v>
      </c>
      <c r="AU1225" s="64">
        <v>11.11</v>
      </c>
      <c r="AV1225" s="64" t="s">
        <v>2380</v>
      </c>
      <c r="AW1225" s="64" t="s">
        <v>2380</v>
      </c>
      <c r="AX1225" s="64" t="s">
        <v>2380</v>
      </c>
      <c r="AY1225" s="64" t="s">
        <v>2380</v>
      </c>
      <c r="AZ1225" s="64">
        <v>0</v>
      </c>
      <c r="BA1225" s="109" t="s">
        <v>7576</v>
      </c>
      <c r="BB1225" s="64" t="s">
        <v>10448</v>
      </c>
      <c r="BC1225" s="69" t="s">
        <v>10444</v>
      </c>
    </row>
    <row r="1226" spans="1:55" x14ac:dyDescent="0.35">
      <c r="A1226" t="s">
        <v>1146</v>
      </c>
      <c r="B1226">
        <v>23.9</v>
      </c>
      <c r="C1226">
        <v>7.67</v>
      </c>
      <c r="D1226" t="s">
        <v>2382</v>
      </c>
      <c r="E1226" t="s">
        <v>2380</v>
      </c>
      <c r="F1226" t="s">
        <v>2380</v>
      </c>
      <c r="G1226">
        <v>2</v>
      </c>
      <c r="H1226" t="s">
        <v>2380</v>
      </c>
      <c r="R1226" s="64" t="s">
        <v>35</v>
      </c>
      <c r="S1226" s="64">
        <v>1972</v>
      </c>
      <c r="U1226" s="7" t="str">
        <f t="shared" si="114"/>
        <v>Aug</v>
      </c>
      <c r="V1226" s="10">
        <f t="shared" si="115"/>
        <v>1972</v>
      </c>
      <c r="Y1226" s="10" t="s">
        <v>2380</v>
      </c>
      <c r="Z1226" s="10" t="str">
        <f t="shared" ref="Z1226:Z1289" si="117">IF(Y1226="?",$Z$6,Y1226)</f>
        <v>No</v>
      </c>
      <c r="AB1226" s="53" t="s">
        <v>12</v>
      </c>
      <c r="AC1226" s="10" t="str">
        <f t="shared" ref="AC1226:AC1289" si="118">IF(AB1226="?",$AC$6,AB1226)</f>
        <v>tier - 3</v>
      </c>
      <c r="AE1226" t="s">
        <v>16</v>
      </c>
      <c r="AF1226" s="10" t="str">
        <f t="shared" ref="AF1226:AF1289" si="119">IF(AE1226="?",$AF$6,AE1226)</f>
        <v>tier - 1</v>
      </c>
      <c r="AI1226" t="s">
        <v>13</v>
      </c>
      <c r="AJ1226" t="str">
        <f t="shared" si="116"/>
        <v>R1013</v>
      </c>
      <c r="AS1226" s="110" t="s">
        <v>1146</v>
      </c>
      <c r="AT1226" s="64">
        <v>23.9</v>
      </c>
      <c r="AU1226" s="64">
        <v>7.67</v>
      </c>
      <c r="AV1226" s="64" t="s">
        <v>2380</v>
      </c>
      <c r="AW1226" s="64" t="s">
        <v>2380</v>
      </c>
      <c r="AX1226" s="64" t="s">
        <v>2383</v>
      </c>
      <c r="AY1226" s="64" t="s">
        <v>2380</v>
      </c>
      <c r="AZ1226" s="64">
        <v>2</v>
      </c>
      <c r="BA1226" s="109" t="s">
        <v>7577</v>
      </c>
      <c r="BB1226" s="64" t="s">
        <v>10448</v>
      </c>
      <c r="BC1226" s="69" t="s">
        <v>10446</v>
      </c>
    </row>
    <row r="1227" spans="1:55" x14ac:dyDescent="0.35">
      <c r="A1227" t="s">
        <v>1145</v>
      </c>
      <c r="B1227">
        <v>34.15</v>
      </c>
      <c r="C1227">
        <v>6.15</v>
      </c>
      <c r="D1227" t="s">
        <v>2380</v>
      </c>
      <c r="E1227" t="s">
        <v>2380</v>
      </c>
      <c r="F1227" t="s">
        <v>2380</v>
      </c>
      <c r="G1227" t="s">
        <v>2381</v>
      </c>
      <c r="H1227" t="s">
        <v>2380</v>
      </c>
      <c r="R1227" s="64" t="s">
        <v>10</v>
      </c>
      <c r="S1227" s="64">
        <v>1975</v>
      </c>
      <c r="U1227" s="7" t="str">
        <f t="shared" si="114"/>
        <v>Jul</v>
      </c>
      <c r="V1227" s="10">
        <f t="shared" si="115"/>
        <v>1975</v>
      </c>
      <c r="Y1227" s="10" t="s">
        <v>2380</v>
      </c>
      <c r="Z1227" s="10" t="str">
        <f t="shared" si="117"/>
        <v>No</v>
      </c>
      <c r="AB1227" s="53" t="s">
        <v>12</v>
      </c>
      <c r="AC1227" s="10" t="str">
        <f t="shared" si="118"/>
        <v>tier - 3</v>
      </c>
      <c r="AE1227" t="s">
        <v>12</v>
      </c>
      <c r="AF1227" s="10" t="str">
        <f t="shared" si="119"/>
        <v>tier - 3</v>
      </c>
      <c r="AI1227" t="s">
        <v>23</v>
      </c>
      <c r="AJ1227" t="str">
        <f t="shared" si="116"/>
        <v>R1012</v>
      </c>
      <c r="AS1227" s="110" t="s">
        <v>1145</v>
      </c>
      <c r="AT1227" s="64">
        <v>34.15</v>
      </c>
      <c r="AU1227" s="64">
        <v>6.15</v>
      </c>
      <c r="AV1227" s="64" t="s">
        <v>2380</v>
      </c>
      <c r="AW1227" s="64" t="s">
        <v>2380</v>
      </c>
      <c r="AX1227" s="64" t="s">
        <v>2380</v>
      </c>
      <c r="AY1227" s="64" t="s">
        <v>2380</v>
      </c>
      <c r="AZ1227" s="64">
        <v>0</v>
      </c>
      <c r="BA1227" s="109" t="s">
        <v>7578</v>
      </c>
      <c r="BB1227" s="64" t="s">
        <v>10449</v>
      </c>
      <c r="BC1227" s="69" t="s">
        <v>10444</v>
      </c>
    </row>
    <row r="1228" spans="1:55" x14ac:dyDescent="0.35">
      <c r="A1228" t="s">
        <v>1144</v>
      </c>
      <c r="B1228">
        <v>28.71</v>
      </c>
      <c r="C1228">
        <v>5.71</v>
      </c>
      <c r="D1228" t="s">
        <v>2380</v>
      </c>
      <c r="E1228" t="s">
        <v>2380</v>
      </c>
      <c r="F1228" t="s">
        <v>2380</v>
      </c>
      <c r="G1228" t="s">
        <v>2381</v>
      </c>
      <c r="H1228" t="s">
        <v>2380</v>
      </c>
      <c r="R1228" s="64" t="s">
        <v>15</v>
      </c>
      <c r="S1228" s="64">
        <v>1972</v>
      </c>
      <c r="U1228" s="7" t="str">
        <f t="shared" si="114"/>
        <v>Nov</v>
      </c>
      <c r="V1228" s="10">
        <f t="shared" si="115"/>
        <v>1972</v>
      </c>
      <c r="Y1228" s="10" t="s">
        <v>2380</v>
      </c>
      <c r="Z1228" s="10" t="str">
        <f t="shared" si="117"/>
        <v>No</v>
      </c>
      <c r="AB1228" s="53" t="s">
        <v>12</v>
      </c>
      <c r="AC1228" s="10" t="str">
        <f t="shared" si="118"/>
        <v>tier - 3</v>
      </c>
      <c r="AE1228" t="s">
        <v>11</v>
      </c>
      <c r="AF1228" s="10" t="str">
        <f t="shared" si="119"/>
        <v>tier - 2</v>
      </c>
      <c r="AI1228" t="s">
        <v>42</v>
      </c>
      <c r="AJ1228" t="str">
        <f t="shared" si="116"/>
        <v>R1011</v>
      </c>
      <c r="AS1228" s="110" t="s">
        <v>1144</v>
      </c>
      <c r="AT1228" s="64">
        <v>28.71</v>
      </c>
      <c r="AU1228" s="64">
        <v>5.71</v>
      </c>
      <c r="AV1228" s="64" t="s">
        <v>2380</v>
      </c>
      <c r="AW1228" s="64" t="s">
        <v>2380</v>
      </c>
      <c r="AX1228" s="64" t="s">
        <v>2380</v>
      </c>
      <c r="AY1228" s="64" t="s">
        <v>2380</v>
      </c>
      <c r="AZ1228" s="64">
        <v>0</v>
      </c>
      <c r="BA1228" s="109" t="s">
        <v>7579</v>
      </c>
      <c r="BB1228" s="64" t="s">
        <v>10449</v>
      </c>
      <c r="BC1228" s="69" t="s">
        <v>10445</v>
      </c>
    </row>
    <row r="1229" spans="1:55" x14ac:dyDescent="0.35">
      <c r="A1229" t="s">
        <v>1143</v>
      </c>
      <c r="B1229">
        <v>36.700000000000003</v>
      </c>
      <c r="C1229">
        <v>8.6999999999999993</v>
      </c>
      <c r="D1229" t="s">
        <v>2382</v>
      </c>
      <c r="E1229" t="s">
        <v>2380</v>
      </c>
      <c r="F1229" t="s">
        <v>2380</v>
      </c>
      <c r="G1229">
        <v>2</v>
      </c>
      <c r="H1229" t="s">
        <v>2380</v>
      </c>
      <c r="R1229" s="64" t="s">
        <v>20</v>
      </c>
      <c r="S1229" s="64">
        <v>1997</v>
      </c>
      <c r="U1229" s="7" t="str">
        <f t="shared" si="114"/>
        <v>Sep</v>
      </c>
      <c r="V1229" s="10">
        <f t="shared" si="115"/>
        <v>1997</v>
      </c>
      <c r="Y1229" s="10" t="s">
        <v>2380</v>
      </c>
      <c r="Z1229" s="10" t="str">
        <f t="shared" si="117"/>
        <v>No</v>
      </c>
      <c r="AB1229" s="53" t="s">
        <v>12</v>
      </c>
      <c r="AC1229" s="10" t="str">
        <f t="shared" si="118"/>
        <v>tier - 3</v>
      </c>
      <c r="AE1229" t="s">
        <v>16</v>
      </c>
      <c r="AF1229" s="10" t="str">
        <f t="shared" si="119"/>
        <v>tier - 1</v>
      </c>
      <c r="AI1229" t="s">
        <v>23</v>
      </c>
      <c r="AJ1229" t="str">
        <f t="shared" si="116"/>
        <v>R1012</v>
      </c>
      <c r="AS1229" s="110" t="s">
        <v>1143</v>
      </c>
      <c r="AT1229" s="64">
        <v>36.700000000000003</v>
      </c>
      <c r="AU1229" s="64">
        <v>8.6999999999999993</v>
      </c>
      <c r="AV1229" s="64" t="s">
        <v>2380</v>
      </c>
      <c r="AW1229" s="64" t="s">
        <v>2380</v>
      </c>
      <c r="AX1229" s="64" t="s">
        <v>2383</v>
      </c>
      <c r="AY1229" s="64" t="s">
        <v>2380</v>
      </c>
      <c r="AZ1229" s="64">
        <v>2</v>
      </c>
      <c r="BA1229" s="109" t="s">
        <v>7580</v>
      </c>
      <c r="BB1229" s="64" t="s">
        <v>10448</v>
      </c>
      <c r="BC1229" s="69" t="s">
        <v>10444</v>
      </c>
    </row>
    <row r="1230" spans="1:55" x14ac:dyDescent="0.35">
      <c r="A1230" t="s">
        <v>1142</v>
      </c>
      <c r="B1230">
        <v>34.1</v>
      </c>
      <c r="C1230">
        <v>9.0399999999999991</v>
      </c>
      <c r="D1230" t="s">
        <v>2382</v>
      </c>
      <c r="E1230" t="s">
        <v>2380</v>
      </c>
      <c r="F1230" t="s">
        <v>2380</v>
      </c>
      <c r="G1230">
        <v>2</v>
      </c>
      <c r="H1230" t="s">
        <v>2380</v>
      </c>
      <c r="R1230" s="64" t="s">
        <v>30</v>
      </c>
      <c r="S1230" s="64">
        <v>1974</v>
      </c>
      <c r="U1230" s="7" t="str">
        <f t="shared" si="114"/>
        <v>Dec</v>
      </c>
      <c r="V1230" s="10">
        <f t="shared" si="115"/>
        <v>1974</v>
      </c>
      <c r="Y1230" s="10" t="s">
        <v>2380</v>
      </c>
      <c r="Z1230" s="10" t="str">
        <f t="shared" si="117"/>
        <v>No</v>
      </c>
      <c r="AB1230" s="53" t="s">
        <v>12</v>
      </c>
      <c r="AC1230" s="10" t="str">
        <f t="shared" si="118"/>
        <v>tier - 3</v>
      </c>
      <c r="AE1230" t="s">
        <v>16</v>
      </c>
      <c r="AF1230" s="10" t="str">
        <f t="shared" si="119"/>
        <v>tier - 1</v>
      </c>
      <c r="AI1230" t="s">
        <v>168</v>
      </c>
      <c r="AJ1230" t="str">
        <f t="shared" si="116"/>
        <v>R1016</v>
      </c>
      <c r="AS1230" s="110" t="s">
        <v>1142</v>
      </c>
      <c r="AT1230" s="64">
        <v>34.1</v>
      </c>
      <c r="AU1230" s="64">
        <v>9.0399999999999991</v>
      </c>
      <c r="AV1230" s="64" t="s">
        <v>2380</v>
      </c>
      <c r="AW1230" s="64" t="s">
        <v>2380</v>
      </c>
      <c r="AX1230" s="64" t="s">
        <v>2383</v>
      </c>
      <c r="AY1230" s="64" t="s">
        <v>2380</v>
      </c>
      <c r="AZ1230" s="64">
        <v>2</v>
      </c>
      <c r="BA1230" s="109" t="s">
        <v>6949</v>
      </c>
      <c r="BB1230" s="64" t="s">
        <v>10448</v>
      </c>
      <c r="BC1230" s="69" t="s">
        <v>10444</v>
      </c>
    </row>
    <row r="1231" spans="1:55" x14ac:dyDescent="0.35">
      <c r="A1231" t="s">
        <v>1141</v>
      </c>
      <c r="B1231">
        <v>25.7</v>
      </c>
      <c r="C1231">
        <v>5.61</v>
      </c>
      <c r="D1231" t="s">
        <v>2380</v>
      </c>
      <c r="E1231" t="s">
        <v>2380</v>
      </c>
      <c r="F1231" t="s">
        <v>2380</v>
      </c>
      <c r="G1231" t="s">
        <v>2381</v>
      </c>
      <c r="H1231" t="s">
        <v>2380</v>
      </c>
      <c r="R1231" s="64" t="s">
        <v>18</v>
      </c>
      <c r="S1231" s="64">
        <v>1981</v>
      </c>
      <c r="U1231" s="7" t="str">
        <f t="shared" si="114"/>
        <v>Jun</v>
      </c>
      <c r="V1231" s="10">
        <f t="shared" si="115"/>
        <v>1981</v>
      </c>
      <c r="Y1231" s="10" t="s">
        <v>2380</v>
      </c>
      <c r="Z1231" s="10" t="str">
        <f t="shared" si="117"/>
        <v>No</v>
      </c>
      <c r="AB1231" s="53" t="s">
        <v>12</v>
      </c>
      <c r="AC1231" s="10" t="str">
        <f t="shared" si="118"/>
        <v>tier - 3</v>
      </c>
      <c r="AE1231" t="s">
        <v>12</v>
      </c>
      <c r="AF1231" s="10" t="str">
        <f t="shared" si="119"/>
        <v>tier - 3</v>
      </c>
      <c r="AI1231" t="s">
        <v>200</v>
      </c>
      <c r="AJ1231" t="str">
        <f t="shared" si="116"/>
        <v>R1025</v>
      </c>
      <c r="AS1231" s="110" t="s">
        <v>1141</v>
      </c>
      <c r="AT1231" s="64">
        <v>25.7</v>
      </c>
      <c r="AU1231" s="64">
        <v>5.61</v>
      </c>
      <c r="AV1231" s="64" t="s">
        <v>2380</v>
      </c>
      <c r="AW1231" s="64" t="s">
        <v>2380</v>
      </c>
      <c r="AX1231" s="64" t="s">
        <v>2380</v>
      </c>
      <c r="AY1231" s="64" t="s">
        <v>2380</v>
      </c>
      <c r="AZ1231" s="64">
        <v>0</v>
      </c>
      <c r="BA1231" s="109" t="s">
        <v>7581</v>
      </c>
      <c r="BB1231" s="64" t="s">
        <v>10450</v>
      </c>
      <c r="BC1231" s="69" t="s">
        <v>10445</v>
      </c>
    </row>
    <row r="1232" spans="1:55" x14ac:dyDescent="0.35">
      <c r="A1232" t="s">
        <v>1140</v>
      </c>
      <c r="B1232">
        <v>21.68</v>
      </c>
      <c r="C1232">
        <v>8.1199999999999992</v>
      </c>
      <c r="D1232" t="s">
        <v>2380</v>
      </c>
      <c r="E1232" t="s">
        <v>2380</v>
      </c>
      <c r="F1232" t="s">
        <v>2380</v>
      </c>
      <c r="G1232" t="s">
        <v>2381</v>
      </c>
      <c r="H1232" t="s">
        <v>2380</v>
      </c>
      <c r="R1232" s="64" t="s">
        <v>37</v>
      </c>
      <c r="S1232" s="64">
        <v>1973</v>
      </c>
      <c r="U1232" s="7" t="str">
        <f t="shared" si="114"/>
        <v>Oct</v>
      </c>
      <c r="V1232" s="10">
        <f t="shared" si="115"/>
        <v>1973</v>
      </c>
      <c r="Y1232" s="10" t="s">
        <v>2380</v>
      </c>
      <c r="Z1232" s="10" t="str">
        <f t="shared" si="117"/>
        <v>No</v>
      </c>
      <c r="AB1232" s="53" t="s">
        <v>12</v>
      </c>
      <c r="AC1232" s="10" t="str">
        <f t="shared" si="118"/>
        <v>tier - 3</v>
      </c>
      <c r="AE1232" t="s">
        <v>12</v>
      </c>
      <c r="AF1232" s="10" t="str">
        <f t="shared" si="119"/>
        <v>tier - 3</v>
      </c>
      <c r="AI1232" t="s">
        <v>23</v>
      </c>
      <c r="AJ1232" t="str">
        <f t="shared" si="116"/>
        <v>R1012</v>
      </c>
      <c r="AS1232" s="110" t="s">
        <v>1140</v>
      </c>
      <c r="AT1232" s="64">
        <v>21.68</v>
      </c>
      <c r="AU1232" s="64">
        <v>8.1199999999999992</v>
      </c>
      <c r="AV1232" s="64" t="s">
        <v>2380</v>
      </c>
      <c r="AW1232" s="64" t="s">
        <v>2380</v>
      </c>
      <c r="AX1232" s="64" t="s">
        <v>2380</v>
      </c>
      <c r="AY1232" s="64" t="s">
        <v>2380</v>
      </c>
      <c r="AZ1232" s="64">
        <v>0</v>
      </c>
      <c r="BA1232" s="109" t="s">
        <v>7582</v>
      </c>
      <c r="BB1232" s="64" t="s">
        <v>10448</v>
      </c>
      <c r="BC1232" s="69" t="s">
        <v>10446</v>
      </c>
    </row>
    <row r="1233" spans="1:55" x14ac:dyDescent="0.35">
      <c r="A1233" t="s">
        <v>1139</v>
      </c>
      <c r="B1233">
        <v>25.175000000000001</v>
      </c>
      <c r="C1233">
        <v>4.74</v>
      </c>
      <c r="D1233" t="s">
        <v>2380</v>
      </c>
      <c r="E1233" t="s">
        <v>2380</v>
      </c>
      <c r="F1233" t="s">
        <v>2380</v>
      </c>
      <c r="G1233" t="s">
        <v>2381</v>
      </c>
      <c r="H1233" t="s">
        <v>2380</v>
      </c>
      <c r="R1233" s="64" t="s">
        <v>10</v>
      </c>
      <c r="S1233" s="64">
        <v>1972</v>
      </c>
      <c r="U1233" s="7" t="str">
        <f t="shared" si="114"/>
        <v>Jul</v>
      </c>
      <c r="V1233" s="10">
        <f t="shared" si="115"/>
        <v>1972</v>
      </c>
      <c r="Y1233" s="10" t="s">
        <v>2380</v>
      </c>
      <c r="Z1233" s="10" t="str">
        <f t="shared" si="117"/>
        <v>No</v>
      </c>
      <c r="AB1233" s="53" t="s">
        <v>12</v>
      </c>
      <c r="AC1233" s="10" t="str">
        <f t="shared" si="118"/>
        <v>tier - 3</v>
      </c>
      <c r="AE1233" t="s">
        <v>11</v>
      </c>
      <c r="AF1233" s="10" t="str">
        <f t="shared" si="119"/>
        <v>tier - 2</v>
      </c>
      <c r="AI1233" t="s">
        <v>200</v>
      </c>
      <c r="AJ1233" t="str">
        <f t="shared" si="116"/>
        <v>R1025</v>
      </c>
      <c r="AS1233" s="110" t="s">
        <v>1139</v>
      </c>
      <c r="AT1233" s="64">
        <v>25.175000000000001</v>
      </c>
      <c r="AU1233" s="64">
        <v>4.74</v>
      </c>
      <c r="AV1233" s="64" t="s">
        <v>2380</v>
      </c>
      <c r="AW1233" s="64" t="s">
        <v>2380</v>
      </c>
      <c r="AX1233" s="64" t="s">
        <v>2380</v>
      </c>
      <c r="AY1233" s="64" t="s">
        <v>2380</v>
      </c>
      <c r="AZ1233" s="64">
        <v>0</v>
      </c>
      <c r="BA1233" s="109" t="s">
        <v>7583</v>
      </c>
      <c r="BB1233" s="64" t="s">
        <v>10450</v>
      </c>
      <c r="BC1233" s="69" t="s">
        <v>10445</v>
      </c>
    </row>
    <row r="1234" spans="1:55" x14ac:dyDescent="0.35">
      <c r="A1234" t="s">
        <v>1138</v>
      </c>
      <c r="B1234">
        <v>44.77</v>
      </c>
      <c r="C1234">
        <v>4.0599999999999996</v>
      </c>
      <c r="D1234" t="s">
        <v>2380</v>
      </c>
      <c r="E1234" t="s">
        <v>2380</v>
      </c>
      <c r="F1234" t="s">
        <v>2380</v>
      </c>
      <c r="G1234">
        <v>2</v>
      </c>
      <c r="H1234" t="s">
        <v>2380</v>
      </c>
      <c r="R1234" s="64" t="s">
        <v>37</v>
      </c>
      <c r="S1234" s="64">
        <v>1985</v>
      </c>
      <c r="U1234" s="7" t="str">
        <f t="shared" si="114"/>
        <v>Oct</v>
      </c>
      <c r="V1234" s="10">
        <f t="shared" si="115"/>
        <v>1985</v>
      </c>
      <c r="Y1234" s="10" t="s">
        <v>2380</v>
      </c>
      <c r="Z1234" s="10" t="str">
        <f t="shared" si="117"/>
        <v>No</v>
      </c>
      <c r="AB1234" s="53" t="s">
        <v>12</v>
      </c>
      <c r="AC1234" s="10" t="str">
        <f t="shared" si="118"/>
        <v>tier - 3</v>
      </c>
      <c r="AE1234" t="s">
        <v>16</v>
      </c>
      <c r="AF1234" s="10" t="str">
        <f t="shared" si="119"/>
        <v>tier - 1</v>
      </c>
      <c r="AI1234" t="s">
        <v>535</v>
      </c>
      <c r="AJ1234" t="str">
        <f t="shared" si="116"/>
        <v>R1026</v>
      </c>
      <c r="AS1234" s="110" t="s">
        <v>1138</v>
      </c>
      <c r="AT1234" s="64">
        <v>44.77</v>
      </c>
      <c r="AU1234" s="64">
        <v>4.0599999999999996</v>
      </c>
      <c r="AV1234" s="64" t="s">
        <v>2380</v>
      </c>
      <c r="AW1234" s="64" t="s">
        <v>2380</v>
      </c>
      <c r="AX1234" s="64" t="s">
        <v>2380</v>
      </c>
      <c r="AY1234" s="64" t="s">
        <v>2380</v>
      </c>
      <c r="AZ1234" s="64">
        <v>2</v>
      </c>
      <c r="BA1234" s="109" t="s">
        <v>7584</v>
      </c>
      <c r="BB1234" s="64" t="s">
        <v>10450</v>
      </c>
      <c r="BC1234" s="69" t="s">
        <v>10444</v>
      </c>
    </row>
    <row r="1235" spans="1:55" x14ac:dyDescent="0.35">
      <c r="A1235" t="s">
        <v>1137</v>
      </c>
      <c r="B1235">
        <v>37.07</v>
      </c>
      <c r="C1235">
        <v>5.69</v>
      </c>
      <c r="D1235" t="s">
        <v>2380</v>
      </c>
      <c r="E1235" t="s">
        <v>2380</v>
      </c>
      <c r="F1235" t="s">
        <v>2380</v>
      </c>
      <c r="G1235">
        <v>2</v>
      </c>
      <c r="H1235" t="s">
        <v>2380</v>
      </c>
      <c r="R1235" s="64" t="s">
        <v>30</v>
      </c>
      <c r="S1235" s="64">
        <v>1970</v>
      </c>
      <c r="U1235" s="7" t="str">
        <f t="shared" si="114"/>
        <v>Dec</v>
      </c>
      <c r="V1235" s="10">
        <f t="shared" si="115"/>
        <v>1970</v>
      </c>
      <c r="Y1235" s="10" t="s">
        <v>2380</v>
      </c>
      <c r="Z1235" s="10" t="str">
        <f t="shared" si="117"/>
        <v>No</v>
      </c>
      <c r="AB1235" s="53" t="s">
        <v>12</v>
      </c>
      <c r="AC1235" s="10" t="str">
        <f t="shared" si="118"/>
        <v>tier - 3</v>
      </c>
      <c r="AE1235" t="s">
        <v>16</v>
      </c>
      <c r="AF1235" s="10" t="str">
        <f t="shared" si="119"/>
        <v>tier - 1</v>
      </c>
      <c r="AI1235" t="s">
        <v>247</v>
      </c>
      <c r="AJ1235" t="str">
        <f t="shared" si="116"/>
        <v>R1024</v>
      </c>
      <c r="AS1235" s="110" t="s">
        <v>1137</v>
      </c>
      <c r="AT1235" s="64">
        <v>37.07</v>
      </c>
      <c r="AU1235" s="64">
        <v>5.69</v>
      </c>
      <c r="AV1235" s="64" t="s">
        <v>2380</v>
      </c>
      <c r="AW1235" s="64" t="s">
        <v>2380</v>
      </c>
      <c r="AX1235" s="64" t="s">
        <v>2380</v>
      </c>
      <c r="AY1235" s="64" t="s">
        <v>2380</v>
      </c>
      <c r="AZ1235" s="64">
        <v>2</v>
      </c>
      <c r="BA1235" s="109" t="s">
        <v>7585</v>
      </c>
      <c r="BB1235" s="64" t="s">
        <v>10450</v>
      </c>
      <c r="BC1235" s="69" t="s">
        <v>10444</v>
      </c>
    </row>
    <row r="1236" spans="1:55" x14ac:dyDescent="0.35">
      <c r="A1236" t="s">
        <v>1136</v>
      </c>
      <c r="B1236">
        <v>39.799999999999997</v>
      </c>
      <c r="C1236">
        <v>5.66</v>
      </c>
      <c r="D1236" t="s">
        <v>2380</v>
      </c>
      <c r="E1236" t="s">
        <v>2380</v>
      </c>
      <c r="F1236" t="s">
        <v>2383</v>
      </c>
      <c r="G1236">
        <v>1</v>
      </c>
      <c r="H1236" t="s">
        <v>2380</v>
      </c>
      <c r="R1236" s="64" t="s">
        <v>20</v>
      </c>
      <c r="S1236" s="64">
        <v>1967</v>
      </c>
      <c r="U1236" s="7" t="str">
        <f t="shared" si="114"/>
        <v>Sep</v>
      </c>
      <c r="V1236" s="10">
        <f t="shared" si="115"/>
        <v>1967</v>
      </c>
      <c r="Y1236" s="10" t="s">
        <v>2380</v>
      </c>
      <c r="Z1236" s="10" t="str">
        <f t="shared" si="117"/>
        <v>No</v>
      </c>
      <c r="AB1236" s="53" t="s">
        <v>12</v>
      </c>
      <c r="AC1236" s="10" t="str">
        <f t="shared" si="118"/>
        <v>tier - 3</v>
      </c>
      <c r="AE1236" t="s">
        <v>11</v>
      </c>
      <c r="AF1236" s="10" t="str">
        <f t="shared" si="119"/>
        <v>tier - 2</v>
      </c>
      <c r="AI1236" t="s">
        <v>42</v>
      </c>
      <c r="AJ1236" t="str">
        <f t="shared" si="116"/>
        <v>R1011</v>
      </c>
      <c r="AS1236" s="110" t="s">
        <v>1136</v>
      </c>
      <c r="AT1236" s="64">
        <v>39.799999999999997</v>
      </c>
      <c r="AU1236" s="64">
        <v>5.66</v>
      </c>
      <c r="AV1236" s="64" t="s">
        <v>2380</v>
      </c>
      <c r="AW1236" s="64" t="s">
        <v>2383</v>
      </c>
      <c r="AX1236" s="64" t="s">
        <v>2380</v>
      </c>
      <c r="AY1236" s="64" t="s">
        <v>2380</v>
      </c>
      <c r="AZ1236" s="64">
        <v>1</v>
      </c>
      <c r="BA1236" s="109" t="s">
        <v>8327</v>
      </c>
      <c r="BB1236" s="64" t="s">
        <v>10450</v>
      </c>
      <c r="BC1236" s="69" t="s">
        <v>10444</v>
      </c>
    </row>
    <row r="1237" spans="1:55" x14ac:dyDescent="0.35">
      <c r="A1237" t="s">
        <v>1135</v>
      </c>
      <c r="B1237">
        <v>26.36</v>
      </c>
      <c r="C1237">
        <v>4.32</v>
      </c>
      <c r="D1237" t="s">
        <v>2380</v>
      </c>
      <c r="E1237" t="s">
        <v>2380</v>
      </c>
      <c r="F1237" t="s">
        <v>2383</v>
      </c>
      <c r="G1237">
        <v>1</v>
      </c>
      <c r="H1237" t="s">
        <v>2380</v>
      </c>
      <c r="R1237" s="64" t="s">
        <v>18</v>
      </c>
      <c r="S1237" s="64">
        <v>1967</v>
      </c>
      <c r="U1237" s="7" t="str">
        <f t="shared" si="114"/>
        <v>Jun</v>
      </c>
      <c r="V1237" s="10">
        <f t="shared" si="115"/>
        <v>1967</v>
      </c>
      <c r="Y1237" s="10" t="s">
        <v>2380</v>
      </c>
      <c r="Z1237" s="10" t="str">
        <f t="shared" si="117"/>
        <v>No</v>
      </c>
      <c r="AB1237" s="53" t="s">
        <v>12</v>
      </c>
      <c r="AC1237" s="10" t="str">
        <f t="shared" si="118"/>
        <v>tier - 3</v>
      </c>
      <c r="AE1237" t="s">
        <v>12</v>
      </c>
      <c r="AF1237" s="10" t="str">
        <f t="shared" si="119"/>
        <v>tier - 3</v>
      </c>
      <c r="AI1237" t="s">
        <v>13</v>
      </c>
      <c r="AJ1237" t="str">
        <f t="shared" si="116"/>
        <v>R1013</v>
      </c>
      <c r="AS1237" s="110" t="s">
        <v>1135</v>
      </c>
      <c r="AT1237" s="64">
        <v>26.36</v>
      </c>
      <c r="AU1237" s="64">
        <v>4.32</v>
      </c>
      <c r="AV1237" s="64" t="s">
        <v>2380</v>
      </c>
      <c r="AW1237" s="64" t="s">
        <v>2383</v>
      </c>
      <c r="AX1237" s="64" t="s">
        <v>2380</v>
      </c>
      <c r="AY1237" s="64" t="s">
        <v>2380</v>
      </c>
      <c r="AZ1237" s="64">
        <v>1</v>
      </c>
      <c r="BA1237" s="109" t="s">
        <v>8328</v>
      </c>
      <c r="BB1237" s="64" t="s">
        <v>10450</v>
      </c>
      <c r="BC1237" s="69" t="s">
        <v>10445</v>
      </c>
    </row>
    <row r="1238" spans="1:55" x14ac:dyDescent="0.35">
      <c r="A1238" t="s">
        <v>1134</v>
      </c>
      <c r="B1238">
        <v>29.925000000000001</v>
      </c>
      <c r="C1238">
        <v>8.2899999999999991</v>
      </c>
      <c r="D1238" t="s">
        <v>2380</v>
      </c>
      <c r="E1238" t="s">
        <v>2380</v>
      </c>
      <c r="F1238" t="s">
        <v>2380</v>
      </c>
      <c r="G1238">
        <v>2</v>
      </c>
      <c r="H1238" t="s">
        <v>2380</v>
      </c>
      <c r="R1238" s="64" t="s">
        <v>20</v>
      </c>
      <c r="S1238" s="64">
        <v>1968</v>
      </c>
      <c r="U1238" s="7" t="str">
        <f t="shared" si="114"/>
        <v>Sep</v>
      </c>
      <c r="V1238" s="10">
        <f t="shared" si="115"/>
        <v>1968</v>
      </c>
      <c r="Y1238" s="10" t="s">
        <v>2380</v>
      </c>
      <c r="Z1238" s="10" t="str">
        <f t="shared" si="117"/>
        <v>No</v>
      </c>
      <c r="AB1238" s="53" t="s">
        <v>12</v>
      </c>
      <c r="AC1238" s="10" t="str">
        <f t="shared" si="118"/>
        <v>tier - 3</v>
      </c>
      <c r="AE1238" t="s">
        <v>11</v>
      </c>
      <c r="AF1238" s="10" t="str">
        <f t="shared" si="119"/>
        <v>tier - 2</v>
      </c>
      <c r="AI1238" t="s">
        <v>23</v>
      </c>
      <c r="AJ1238" t="str">
        <f t="shared" si="116"/>
        <v>R1012</v>
      </c>
      <c r="AS1238" s="110" t="s">
        <v>1134</v>
      </c>
      <c r="AT1238" s="64">
        <v>29.925000000000001</v>
      </c>
      <c r="AU1238" s="64">
        <v>8.2899999999999991</v>
      </c>
      <c r="AV1238" s="64" t="s">
        <v>2380</v>
      </c>
      <c r="AW1238" s="64" t="s">
        <v>2380</v>
      </c>
      <c r="AX1238" s="64" t="s">
        <v>2380</v>
      </c>
      <c r="AY1238" s="64" t="s">
        <v>2380</v>
      </c>
      <c r="AZ1238" s="64">
        <v>2</v>
      </c>
      <c r="BA1238" s="109" t="s">
        <v>7586</v>
      </c>
      <c r="BB1238" s="64" t="s">
        <v>10448</v>
      </c>
      <c r="BC1238" s="69" t="s">
        <v>10445</v>
      </c>
    </row>
    <row r="1239" spans="1:55" x14ac:dyDescent="0.35">
      <c r="A1239" t="s">
        <v>1133</v>
      </c>
      <c r="B1239">
        <v>37.29</v>
      </c>
      <c r="C1239">
        <v>10.46</v>
      </c>
      <c r="D1239" t="s">
        <v>2380</v>
      </c>
      <c r="E1239" t="s">
        <v>2380</v>
      </c>
      <c r="F1239" t="s">
        <v>2380</v>
      </c>
      <c r="G1239" t="s">
        <v>2381</v>
      </c>
      <c r="H1239" t="s">
        <v>2380</v>
      </c>
      <c r="R1239" s="64" t="s">
        <v>35</v>
      </c>
      <c r="S1239" s="64">
        <v>1975</v>
      </c>
      <c r="U1239" s="7" t="str">
        <f t="shared" si="114"/>
        <v>Aug</v>
      </c>
      <c r="V1239" s="10">
        <f t="shared" si="115"/>
        <v>1975</v>
      </c>
      <c r="Y1239" s="10" t="s">
        <v>2380</v>
      </c>
      <c r="Z1239" s="10" t="str">
        <f t="shared" si="117"/>
        <v>No</v>
      </c>
      <c r="AB1239" s="53" t="s">
        <v>12</v>
      </c>
      <c r="AC1239" s="10" t="str">
        <f t="shared" si="118"/>
        <v>tier - 3</v>
      </c>
      <c r="AE1239" t="s">
        <v>16</v>
      </c>
      <c r="AF1239" s="10" t="str">
        <f t="shared" si="119"/>
        <v>tier - 1</v>
      </c>
      <c r="AI1239" t="s">
        <v>42</v>
      </c>
      <c r="AJ1239" t="str">
        <f t="shared" si="116"/>
        <v>R1011</v>
      </c>
      <c r="AS1239" s="110" t="s">
        <v>1133</v>
      </c>
      <c r="AT1239" s="64">
        <v>37.29</v>
      </c>
      <c r="AU1239" s="64">
        <v>10.46</v>
      </c>
      <c r="AV1239" s="64" t="s">
        <v>2380</v>
      </c>
      <c r="AW1239" s="64" t="s">
        <v>2380</v>
      </c>
      <c r="AX1239" s="64" t="s">
        <v>2380</v>
      </c>
      <c r="AY1239" s="64" t="s">
        <v>2380</v>
      </c>
      <c r="AZ1239" s="64">
        <v>0</v>
      </c>
      <c r="BA1239" s="109" t="s">
        <v>6876</v>
      </c>
      <c r="BB1239" s="64" t="s">
        <v>10448</v>
      </c>
      <c r="BC1239" s="69" t="s">
        <v>10444</v>
      </c>
    </row>
    <row r="1240" spans="1:55" x14ac:dyDescent="0.35">
      <c r="A1240" t="s">
        <v>1132</v>
      </c>
      <c r="B1240">
        <v>30.2</v>
      </c>
      <c r="C1240">
        <v>11.96</v>
      </c>
      <c r="D1240" t="s">
        <v>2380</v>
      </c>
      <c r="E1240" t="s">
        <v>2380</v>
      </c>
      <c r="F1240" t="s">
        <v>2380</v>
      </c>
      <c r="G1240" t="s">
        <v>2381</v>
      </c>
      <c r="H1240" t="s">
        <v>2380</v>
      </c>
      <c r="R1240" s="64" t="s">
        <v>20</v>
      </c>
      <c r="S1240" s="64">
        <v>1973</v>
      </c>
      <c r="U1240" s="7" t="str">
        <f t="shared" si="114"/>
        <v>Sep</v>
      </c>
      <c r="V1240" s="10">
        <f t="shared" si="115"/>
        <v>1973</v>
      </c>
      <c r="Y1240" s="10" t="s">
        <v>2380</v>
      </c>
      <c r="Z1240" s="10" t="str">
        <f t="shared" si="117"/>
        <v>No</v>
      </c>
      <c r="AB1240" s="53" t="s">
        <v>12</v>
      </c>
      <c r="AC1240" s="10" t="str">
        <f t="shared" si="118"/>
        <v>tier - 3</v>
      </c>
      <c r="AE1240" t="s">
        <v>11</v>
      </c>
      <c r="AF1240" s="10" t="str">
        <f t="shared" si="119"/>
        <v>tier - 2</v>
      </c>
      <c r="AI1240" t="s">
        <v>23</v>
      </c>
      <c r="AJ1240" t="str">
        <f t="shared" si="116"/>
        <v>R1012</v>
      </c>
      <c r="AS1240" s="110" t="s">
        <v>1132</v>
      </c>
      <c r="AT1240" s="64">
        <v>30.2</v>
      </c>
      <c r="AU1240" s="64">
        <v>11.96</v>
      </c>
      <c r="AV1240" s="64" t="s">
        <v>2380</v>
      </c>
      <c r="AW1240" s="64" t="s">
        <v>2380</v>
      </c>
      <c r="AX1240" s="64" t="s">
        <v>2380</v>
      </c>
      <c r="AY1240" s="64" t="s">
        <v>2380</v>
      </c>
      <c r="AZ1240" s="64">
        <v>0</v>
      </c>
      <c r="BA1240" s="109" t="s">
        <v>7587</v>
      </c>
      <c r="BB1240" s="64" t="s">
        <v>10448</v>
      </c>
      <c r="BC1240" s="69" t="s">
        <v>10444</v>
      </c>
    </row>
    <row r="1241" spans="1:55" x14ac:dyDescent="0.35">
      <c r="A1241" t="s">
        <v>1131</v>
      </c>
      <c r="B1241">
        <v>24.225000000000001</v>
      </c>
      <c r="C1241">
        <v>4.25</v>
      </c>
      <c r="D1241" t="s">
        <v>2382</v>
      </c>
      <c r="E1241" t="s">
        <v>2380</v>
      </c>
      <c r="F1241" t="s">
        <v>2383</v>
      </c>
      <c r="G1241">
        <v>1</v>
      </c>
      <c r="H1241" t="s">
        <v>2380</v>
      </c>
      <c r="R1241" s="64" t="s">
        <v>15</v>
      </c>
      <c r="S1241" s="64">
        <v>1973</v>
      </c>
      <c r="U1241" s="7" t="str">
        <f t="shared" si="114"/>
        <v>Nov</v>
      </c>
      <c r="V1241" s="10">
        <f t="shared" si="115"/>
        <v>1973</v>
      </c>
      <c r="Y1241" s="10" t="s">
        <v>2380</v>
      </c>
      <c r="Z1241" s="10" t="str">
        <f t="shared" si="117"/>
        <v>No</v>
      </c>
      <c r="AB1241" s="53" t="s">
        <v>12</v>
      </c>
      <c r="AC1241" s="10" t="str">
        <f t="shared" si="118"/>
        <v>tier - 3</v>
      </c>
      <c r="AE1241" t="s">
        <v>12</v>
      </c>
      <c r="AF1241" s="10" t="str">
        <f t="shared" si="119"/>
        <v>tier - 3</v>
      </c>
      <c r="AI1241" t="s">
        <v>23</v>
      </c>
      <c r="AJ1241" t="str">
        <f t="shared" si="116"/>
        <v>R1012</v>
      </c>
      <c r="AS1241" s="110" t="s">
        <v>1131</v>
      </c>
      <c r="AT1241" s="64">
        <v>24.225000000000001</v>
      </c>
      <c r="AU1241" s="64">
        <v>4.25</v>
      </c>
      <c r="AV1241" s="64" t="s">
        <v>2380</v>
      </c>
      <c r="AW1241" s="64" t="s">
        <v>2383</v>
      </c>
      <c r="AX1241" s="64" t="s">
        <v>2383</v>
      </c>
      <c r="AY1241" s="64" t="s">
        <v>2380</v>
      </c>
      <c r="AZ1241" s="64">
        <v>1</v>
      </c>
      <c r="BA1241" s="109" t="s">
        <v>7588</v>
      </c>
      <c r="BB1241" s="64" t="s">
        <v>10450</v>
      </c>
      <c r="BC1241" s="69" t="s">
        <v>10446</v>
      </c>
    </row>
    <row r="1242" spans="1:55" x14ac:dyDescent="0.35">
      <c r="A1242" t="s">
        <v>1130</v>
      </c>
      <c r="B1242">
        <v>31.445</v>
      </c>
      <c r="C1242">
        <v>8.33</v>
      </c>
      <c r="D1242" t="s">
        <v>2380</v>
      </c>
      <c r="E1242" t="s">
        <v>2380</v>
      </c>
      <c r="F1242" t="s">
        <v>2380</v>
      </c>
      <c r="G1242" t="s">
        <v>2381</v>
      </c>
      <c r="H1242" t="s">
        <v>2380</v>
      </c>
      <c r="R1242" s="64" t="s">
        <v>18</v>
      </c>
      <c r="S1242" s="64">
        <v>1970</v>
      </c>
      <c r="U1242" s="7" t="str">
        <f t="shared" si="114"/>
        <v>Jun</v>
      </c>
      <c r="V1242" s="10">
        <f t="shared" si="115"/>
        <v>1970</v>
      </c>
      <c r="Y1242" s="10" t="s">
        <v>2380</v>
      </c>
      <c r="Z1242" s="10" t="str">
        <f t="shared" si="117"/>
        <v>No</v>
      </c>
      <c r="AB1242" s="53" t="s">
        <v>12</v>
      </c>
      <c r="AC1242" s="10" t="str">
        <f t="shared" si="118"/>
        <v>tier - 3</v>
      </c>
      <c r="AE1242" t="s">
        <v>16</v>
      </c>
      <c r="AF1242" s="10" t="str">
        <f t="shared" si="119"/>
        <v>tier - 1</v>
      </c>
      <c r="AI1242" t="s">
        <v>247</v>
      </c>
      <c r="AJ1242" t="str">
        <f t="shared" si="116"/>
        <v>R1024</v>
      </c>
      <c r="AS1242" s="110" t="s">
        <v>1130</v>
      </c>
      <c r="AT1242" s="64">
        <v>31.445</v>
      </c>
      <c r="AU1242" s="64">
        <v>8.33</v>
      </c>
      <c r="AV1242" s="64" t="s">
        <v>2380</v>
      </c>
      <c r="AW1242" s="64" t="s">
        <v>2380</v>
      </c>
      <c r="AX1242" s="64" t="s">
        <v>2380</v>
      </c>
      <c r="AY1242" s="64" t="s">
        <v>2380</v>
      </c>
      <c r="AZ1242" s="64">
        <v>0</v>
      </c>
      <c r="BA1242" s="109" t="s">
        <v>7589</v>
      </c>
      <c r="BB1242" s="64" t="s">
        <v>10448</v>
      </c>
      <c r="BC1242" s="69" t="s">
        <v>10444</v>
      </c>
    </row>
    <row r="1243" spans="1:55" x14ac:dyDescent="0.35">
      <c r="A1243" t="s">
        <v>1129</v>
      </c>
      <c r="B1243">
        <v>38.880000000000003</v>
      </c>
      <c r="C1243">
        <v>4.29</v>
      </c>
      <c r="D1243" t="s">
        <v>2380</v>
      </c>
      <c r="E1243" t="s">
        <v>2380</v>
      </c>
      <c r="F1243" t="s">
        <v>2380</v>
      </c>
      <c r="G1243">
        <v>1</v>
      </c>
      <c r="H1243" t="s">
        <v>2380</v>
      </c>
      <c r="R1243" s="64" t="s">
        <v>20</v>
      </c>
      <c r="S1243" s="64">
        <v>1988</v>
      </c>
      <c r="U1243" s="7" t="str">
        <f t="shared" si="114"/>
        <v>Sep</v>
      </c>
      <c r="V1243" s="10">
        <f t="shared" si="115"/>
        <v>1988</v>
      </c>
      <c r="Y1243" s="10" t="s">
        <v>2380</v>
      </c>
      <c r="Z1243" s="10" t="str">
        <f t="shared" si="117"/>
        <v>No</v>
      </c>
      <c r="AB1243" s="53" t="s">
        <v>12</v>
      </c>
      <c r="AC1243" s="10" t="str">
        <f t="shared" si="118"/>
        <v>tier - 3</v>
      </c>
      <c r="AE1243" t="s">
        <v>11</v>
      </c>
      <c r="AF1243" s="10" t="str">
        <f t="shared" si="119"/>
        <v>tier - 2</v>
      </c>
      <c r="AI1243" t="s">
        <v>300</v>
      </c>
      <c r="AJ1243" t="str">
        <f t="shared" si="116"/>
        <v>R1021</v>
      </c>
      <c r="AS1243" s="110" t="s">
        <v>1129</v>
      </c>
      <c r="AT1243" s="64">
        <v>38.880000000000003</v>
      </c>
      <c r="AU1243" s="64">
        <v>4.29</v>
      </c>
      <c r="AV1243" s="64" t="s">
        <v>2380</v>
      </c>
      <c r="AW1243" s="64" t="s">
        <v>2380</v>
      </c>
      <c r="AX1243" s="64" t="s">
        <v>2380</v>
      </c>
      <c r="AY1243" s="64" t="s">
        <v>2380</v>
      </c>
      <c r="AZ1243" s="64">
        <v>1</v>
      </c>
      <c r="BA1243" s="109" t="s">
        <v>8329</v>
      </c>
      <c r="BB1243" s="64" t="s">
        <v>10450</v>
      </c>
      <c r="BC1243" s="69" t="s">
        <v>10444</v>
      </c>
    </row>
    <row r="1244" spans="1:55" x14ac:dyDescent="0.35">
      <c r="A1244" t="s">
        <v>1128</v>
      </c>
      <c r="B1244">
        <v>43.89</v>
      </c>
      <c r="C1244">
        <v>6.32</v>
      </c>
      <c r="D1244" t="s">
        <v>2382</v>
      </c>
      <c r="E1244" t="s">
        <v>2380</v>
      </c>
      <c r="F1244" t="s">
        <v>2380</v>
      </c>
      <c r="G1244" t="s">
        <v>2381</v>
      </c>
      <c r="H1244" t="s">
        <v>2380</v>
      </c>
      <c r="R1244" s="64" t="s">
        <v>20</v>
      </c>
      <c r="S1244" s="64">
        <v>1963</v>
      </c>
      <c r="U1244" s="7" t="str">
        <f t="shared" si="114"/>
        <v>Sep</v>
      </c>
      <c r="V1244" s="10">
        <f t="shared" si="115"/>
        <v>1963</v>
      </c>
      <c r="Y1244" s="10" t="s">
        <v>2380</v>
      </c>
      <c r="Z1244" s="10" t="str">
        <f t="shared" si="117"/>
        <v>No</v>
      </c>
      <c r="AB1244" s="53" t="s">
        <v>12</v>
      </c>
      <c r="AC1244" s="10" t="str">
        <f t="shared" si="118"/>
        <v>tier - 3</v>
      </c>
      <c r="AE1244" t="s">
        <v>11</v>
      </c>
      <c r="AF1244" s="10" t="str">
        <f t="shared" si="119"/>
        <v>tier - 2</v>
      </c>
      <c r="AI1244" t="s">
        <v>13</v>
      </c>
      <c r="AJ1244" t="str">
        <f t="shared" si="116"/>
        <v>R1013</v>
      </c>
      <c r="AS1244" s="110" t="s">
        <v>1128</v>
      </c>
      <c r="AT1244" s="64">
        <v>43.89</v>
      </c>
      <c r="AU1244" s="64">
        <v>6.32</v>
      </c>
      <c r="AV1244" s="64" t="s">
        <v>2380</v>
      </c>
      <c r="AW1244" s="64" t="s">
        <v>2380</v>
      </c>
      <c r="AX1244" s="64" t="s">
        <v>2383</v>
      </c>
      <c r="AY1244" s="64" t="s">
        <v>2380</v>
      </c>
      <c r="AZ1244" s="64">
        <v>0</v>
      </c>
      <c r="BA1244" s="109" t="s">
        <v>7590</v>
      </c>
      <c r="BB1244" s="64" t="s">
        <v>10449</v>
      </c>
      <c r="BC1244" s="69" t="s">
        <v>10444</v>
      </c>
    </row>
    <row r="1245" spans="1:55" x14ac:dyDescent="0.35">
      <c r="A1245" t="s">
        <v>1127</v>
      </c>
      <c r="B1245">
        <v>25.6</v>
      </c>
      <c r="C1245">
        <v>5.65</v>
      </c>
      <c r="D1245" t="s">
        <v>2380</v>
      </c>
      <c r="E1245" t="s">
        <v>2380</v>
      </c>
      <c r="F1245" t="s">
        <v>2380</v>
      </c>
      <c r="G1245">
        <v>2</v>
      </c>
      <c r="H1245" t="s">
        <v>2380</v>
      </c>
      <c r="R1245" s="64" t="s">
        <v>10</v>
      </c>
      <c r="S1245" s="64">
        <v>1962</v>
      </c>
      <c r="U1245" s="7" t="str">
        <f t="shared" si="114"/>
        <v>Jul</v>
      </c>
      <c r="V1245" s="10">
        <f t="shared" si="115"/>
        <v>1962</v>
      </c>
      <c r="Y1245" s="10" t="s">
        <v>2380</v>
      </c>
      <c r="Z1245" s="10" t="str">
        <f t="shared" si="117"/>
        <v>No</v>
      </c>
      <c r="AB1245" s="53" t="s">
        <v>12</v>
      </c>
      <c r="AC1245" s="10" t="str">
        <f t="shared" si="118"/>
        <v>tier - 3</v>
      </c>
      <c r="AE1245" t="s">
        <v>12</v>
      </c>
      <c r="AF1245" s="10" t="str">
        <f t="shared" si="119"/>
        <v>tier - 3</v>
      </c>
      <c r="AI1245" t="s">
        <v>23</v>
      </c>
      <c r="AJ1245" t="str">
        <f t="shared" si="116"/>
        <v>R1012</v>
      </c>
      <c r="AS1245" s="110" t="s">
        <v>1127</v>
      </c>
      <c r="AT1245" s="64">
        <v>25.6</v>
      </c>
      <c r="AU1245" s="64">
        <v>5.65</v>
      </c>
      <c r="AV1245" s="64" t="s">
        <v>2380</v>
      </c>
      <c r="AW1245" s="64" t="s">
        <v>2380</v>
      </c>
      <c r="AX1245" s="64" t="s">
        <v>2380</v>
      </c>
      <c r="AY1245" s="64" t="s">
        <v>2380</v>
      </c>
      <c r="AZ1245" s="64">
        <v>2</v>
      </c>
      <c r="BA1245" s="109" t="s">
        <v>7489</v>
      </c>
      <c r="BB1245" s="64" t="s">
        <v>10450</v>
      </c>
      <c r="BC1245" s="69" t="s">
        <v>10445</v>
      </c>
    </row>
    <row r="1246" spans="1:55" x14ac:dyDescent="0.35">
      <c r="A1246" t="s">
        <v>1126</v>
      </c>
      <c r="B1246">
        <v>29.545000000000002</v>
      </c>
      <c r="C1246">
        <v>8.41</v>
      </c>
      <c r="D1246" t="s">
        <v>2382</v>
      </c>
      <c r="E1246" t="s">
        <v>2380</v>
      </c>
      <c r="F1246" t="s">
        <v>2380</v>
      </c>
      <c r="G1246">
        <v>1</v>
      </c>
      <c r="H1246" t="s">
        <v>2380</v>
      </c>
      <c r="R1246" s="64" t="s">
        <v>15</v>
      </c>
      <c r="S1246" s="64">
        <v>1991</v>
      </c>
      <c r="U1246" s="7" t="str">
        <f t="shared" si="114"/>
        <v>Nov</v>
      </c>
      <c r="V1246" s="10">
        <f t="shared" si="115"/>
        <v>1991</v>
      </c>
      <c r="Y1246" s="10" t="s">
        <v>2380</v>
      </c>
      <c r="Z1246" s="10" t="str">
        <f t="shared" si="117"/>
        <v>No</v>
      </c>
      <c r="AB1246" s="53" t="s">
        <v>12</v>
      </c>
      <c r="AC1246" s="10" t="str">
        <f t="shared" si="118"/>
        <v>tier - 3</v>
      </c>
      <c r="AE1246" t="s">
        <v>16</v>
      </c>
      <c r="AF1246" s="10" t="str">
        <f t="shared" si="119"/>
        <v>tier - 1</v>
      </c>
      <c r="AI1246" t="s">
        <v>23</v>
      </c>
      <c r="AJ1246" t="str">
        <f t="shared" si="116"/>
        <v>R1012</v>
      </c>
      <c r="AS1246" s="110" t="s">
        <v>1126</v>
      </c>
      <c r="AT1246" s="64">
        <v>29.545000000000002</v>
      </c>
      <c r="AU1246" s="64">
        <v>8.41</v>
      </c>
      <c r="AV1246" s="64" t="s">
        <v>2380</v>
      </c>
      <c r="AW1246" s="64" t="s">
        <v>2380</v>
      </c>
      <c r="AX1246" s="64" t="s">
        <v>2383</v>
      </c>
      <c r="AY1246" s="64" t="s">
        <v>2380</v>
      </c>
      <c r="AZ1246" s="64">
        <v>1</v>
      </c>
      <c r="BA1246" s="109" t="s">
        <v>7591</v>
      </c>
      <c r="BB1246" s="64" t="s">
        <v>10448</v>
      </c>
      <c r="BC1246" s="69" t="s">
        <v>10445</v>
      </c>
    </row>
    <row r="1247" spans="1:55" x14ac:dyDescent="0.35">
      <c r="A1247" t="s">
        <v>1125</v>
      </c>
      <c r="B1247">
        <v>23.25</v>
      </c>
      <c r="C1247">
        <v>11.96</v>
      </c>
      <c r="D1247" t="s">
        <v>2382</v>
      </c>
      <c r="E1247" t="s">
        <v>2380</v>
      </c>
      <c r="F1247" t="s">
        <v>2380</v>
      </c>
      <c r="G1247" t="s">
        <v>2381</v>
      </c>
      <c r="H1247" t="s">
        <v>2380</v>
      </c>
      <c r="R1247" s="64" t="s">
        <v>35</v>
      </c>
      <c r="S1247" s="64">
        <v>1991</v>
      </c>
      <c r="U1247" s="7" t="str">
        <f t="shared" si="114"/>
        <v>Aug</v>
      </c>
      <c r="V1247" s="10">
        <f t="shared" si="115"/>
        <v>1991</v>
      </c>
      <c r="Y1247" s="10" t="s">
        <v>2380</v>
      </c>
      <c r="Z1247" s="10" t="str">
        <f t="shared" si="117"/>
        <v>No</v>
      </c>
      <c r="AB1247" s="53" t="s">
        <v>12</v>
      </c>
      <c r="AC1247" s="10" t="str">
        <f t="shared" si="118"/>
        <v>tier - 3</v>
      </c>
      <c r="AE1247" t="s">
        <v>16</v>
      </c>
      <c r="AF1247" s="10" t="str">
        <f t="shared" si="119"/>
        <v>tier - 1</v>
      </c>
      <c r="AI1247" t="s">
        <v>535</v>
      </c>
      <c r="AJ1247" t="str">
        <f t="shared" si="116"/>
        <v>R1026</v>
      </c>
      <c r="AS1247" s="110" t="s">
        <v>1125</v>
      </c>
      <c r="AT1247" s="64">
        <v>23.25</v>
      </c>
      <c r="AU1247" s="64">
        <v>11.96</v>
      </c>
      <c r="AV1247" s="64" t="s">
        <v>2380</v>
      </c>
      <c r="AW1247" s="64" t="s">
        <v>2380</v>
      </c>
      <c r="AX1247" s="64" t="s">
        <v>2383</v>
      </c>
      <c r="AY1247" s="64" t="s">
        <v>2380</v>
      </c>
      <c r="AZ1247" s="64">
        <v>0</v>
      </c>
      <c r="BA1247" s="109" t="s">
        <v>7592</v>
      </c>
      <c r="BB1247" s="64" t="s">
        <v>10448</v>
      </c>
      <c r="BC1247" s="69" t="s">
        <v>10446</v>
      </c>
    </row>
    <row r="1248" spans="1:55" x14ac:dyDescent="0.35">
      <c r="A1248" t="s">
        <v>1124</v>
      </c>
      <c r="B1248">
        <v>43.95</v>
      </c>
      <c r="C1248">
        <v>5.17</v>
      </c>
      <c r="D1248" t="s">
        <v>2382</v>
      </c>
      <c r="E1248" t="s">
        <v>2380</v>
      </c>
      <c r="F1248" t="s">
        <v>2383</v>
      </c>
      <c r="G1248">
        <v>1</v>
      </c>
      <c r="H1248" t="s">
        <v>2380</v>
      </c>
      <c r="R1248" s="64" t="s">
        <v>30</v>
      </c>
      <c r="S1248" s="64">
        <v>1970</v>
      </c>
      <c r="U1248" s="7" t="str">
        <f t="shared" si="114"/>
        <v>Dec</v>
      </c>
      <c r="V1248" s="10">
        <f t="shared" si="115"/>
        <v>1970</v>
      </c>
      <c r="Y1248" s="10" t="s">
        <v>2380</v>
      </c>
      <c r="Z1248" s="10" t="str">
        <f t="shared" si="117"/>
        <v>No</v>
      </c>
      <c r="AB1248" s="53" t="s">
        <v>12</v>
      </c>
      <c r="AC1248" s="10" t="str">
        <f t="shared" si="118"/>
        <v>tier - 3</v>
      </c>
      <c r="AE1248" t="s">
        <v>16</v>
      </c>
      <c r="AF1248" s="10" t="str">
        <f t="shared" si="119"/>
        <v>tier - 1</v>
      </c>
      <c r="AI1248" t="s">
        <v>42</v>
      </c>
      <c r="AJ1248" t="str">
        <f t="shared" si="116"/>
        <v>R1011</v>
      </c>
      <c r="AS1248" s="110" t="s">
        <v>1124</v>
      </c>
      <c r="AT1248" s="64">
        <v>43.95</v>
      </c>
      <c r="AU1248" s="64">
        <v>5.17</v>
      </c>
      <c r="AV1248" s="64" t="s">
        <v>2380</v>
      </c>
      <c r="AW1248" s="64" t="s">
        <v>2383</v>
      </c>
      <c r="AX1248" s="64" t="s">
        <v>2383</v>
      </c>
      <c r="AY1248" s="64" t="s">
        <v>2380</v>
      </c>
      <c r="AZ1248" s="64">
        <v>1</v>
      </c>
      <c r="BA1248" s="109" t="s">
        <v>7593</v>
      </c>
      <c r="BB1248" s="64" t="s">
        <v>10450</v>
      </c>
      <c r="BC1248" s="69" t="s">
        <v>10444</v>
      </c>
    </row>
    <row r="1249" spans="1:55" x14ac:dyDescent="0.35">
      <c r="A1249" t="s">
        <v>1123</v>
      </c>
      <c r="B1249">
        <v>21.85</v>
      </c>
      <c r="C1249">
        <v>8.76</v>
      </c>
      <c r="D1249" t="s">
        <v>2380</v>
      </c>
      <c r="E1249" t="s">
        <v>2380</v>
      </c>
      <c r="F1249" t="s">
        <v>2380</v>
      </c>
      <c r="G1249" t="s">
        <v>2381</v>
      </c>
      <c r="H1249" t="s">
        <v>2380</v>
      </c>
      <c r="R1249" s="64" t="s">
        <v>10</v>
      </c>
      <c r="S1249" s="64">
        <v>1982</v>
      </c>
      <c r="U1249" s="7" t="str">
        <f t="shared" si="114"/>
        <v>Jul</v>
      </c>
      <c r="V1249" s="10">
        <f t="shared" si="115"/>
        <v>1982</v>
      </c>
      <c r="Y1249" s="10" t="s">
        <v>2380</v>
      </c>
      <c r="Z1249" s="10" t="str">
        <f t="shared" si="117"/>
        <v>No</v>
      </c>
      <c r="AB1249" s="53" t="s">
        <v>12</v>
      </c>
      <c r="AC1249" s="10" t="str">
        <f t="shared" si="118"/>
        <v>tier - 3</v>
      </c>
      <c r="AE1249" t="s">
        <v>12</v>
      </c>
      <c r="AF1249" s="10" t="str">
        <f t="shared" si="119"/>
        <v>tier - 3</v>
      </c>
      <c r="AI1249" t="s">
        <v>300</v>
      </c>
      <c r="AJ1249" t="str">
        <f t="shared" si="116"/>
        <v>R1021</v>
      </c>
      <c r="AS1249" s="110" t="s">
        <v>1123</v>
      </c>
      <c r="AT1249" s="64">
        <v>21.85</v>
      </c>
      <c r="AU1249" s="64">
        <v>8.76</v>
      </c>
      <c r="AV1249" s="64" t="s">
        <v>2380</v>
      </c>
      <c r="AW1249" s="64" t="s">
        <v>2380</v>
      </c>
      <c r="AX1249" s="64" t="s">
        <v>2380</v>
      </c>
      <c r="AY1249" s="64" t="s">
        <v>2380</v>
      </c>
      <c r="AZ1249" s="64">
        <v>0</v>
      </c>
      <c r="BA1249" s="109" t="s">
        <v>7071</v>
      </c>
      <c r="BB1249" s="64" t="s">
        <v>10448</v>
      </c>
      <c r="BC1249" s="69" t="s">
        <v>10446</v>
      </c>
    </row>
    <row r="1250" spans="1:55" x14ac:dyDescent="0.35">
      <c r="A1250" t="s">
        <v>1122</v>
      </c>
      <c r="B1250">
        <v>25.73</v>
      </c>
      <c r="C1250">
        <v>7.99</v>
      </c>
      <c r="D1250" t="s">
        <v>2380</v>
      </c>
      <c r="E1250" t="s">
        <v>2380</v>
      </c>
      <c r="F1250" t="s">
        <v>2380</v>
      </c>
      <c r="G1250">
        <v>2</v>
      </c>
      <c r="H1250" t="s">
        <v>2380</v>
      </c>
      <c r="R1250" s="64" t="s">
        <v>10</v>
      </c>
      <c r="S1250" s="64">
        <v>1968</v>
      </c>
      <c r="U1250" s="7" t="str">
        <f t="shared" si="114"/>
        <v>Jul</v>
      </c>
      <c r="V1250" s="10">
        <f t="shared" si="115"/>
        <v>1968</v>
      </c>
      <c r="Y1250" s="10" t="s">
        <v>2380</v>
      </c>
      <c r="Z1250" s="10" t="str">
        <f t="shared" si="117"/>
        <v>No</v>
      </c>
      <c r="AB1250" s="53" t="s">
        <v>12</v>
      </c>
      <c r="AC1250" s="10" t="str">
        <f t="shared" si="118"/>
        <v>tier - 3</v>
      </c>
      <c r="AE1250" t="s">
        <v>11</v>
      </c>
      <c r="AF1250" s="10" t="str">
        <f t="shared" si="119"/>
        <v>tier - 2</v>
      </c>
      <c r="AI1250" t="s">
        <v>13</v>
      </c>
      <c r="AJ1250" t="str">
        <f t="shared" si="116"/>
        <v>R1013</v>
      </c>
      <c r="AS1250" s="110" t="s">
        <v>1122</v>
      </c>
      <c r="AT1250" s="64">
        <v>25.73</v>
      </c>
      <c r="AU1250" s="64">
        <v>7.99</v>
      </c>
      <c r="AV1250" s="64" t="s">
        <v>2380</v>
      </c>
      <c r="AW1250" s="64" t="s">
        <v>2380</v>
      </c>
      <c r="AX1250" s="64" t="s">
        <v>2380</v>
      </c>
      <c r="AY1250" s="64" t="s">
        <v>2380</v>
      </c>
      <c r="AZ1250" s="64">
        <v>2</v>
      </c>
      <c r="BA1250" s="109" t="s">
        <v>6868</v>
      </c>
      <c r="BB1250" s="64" t="s">
        <v>10448</v>
      </c>
      <c r="BC1250" s="69" t="s">
        <v>10445</v>
      </c>
    </row>
    <row r="1251" spans="1:55" x14ac:dyDescent="0.35">
      <c r="A1251" t="s">
        <v>1121</v>
      </c>
      <c r="B1251">
        <v>32.229999999999997</v>
      </c>
      <c r="C1251">
        <v>8.59</v>
      </c>
      <c r="D1251" t="s">
        <v>2380</v>
      </c>
      <c r="E1251" t="s">
        <v>2380</v>
      </c>
      <c r="F1251" t="s">
        <v>2380</v>
      </c>
      <c r="G1251" t="s">
        <v>2381</v>
      </c>
      <c r="H1251" t="s">
        <v>2380</v>
      </c>
      <c r="R1251" s="64" t="s">
        <v>35</v>
      </c>
      <c r="S1251" s="64">
        <v>1973</v>
      </c>
      <c r="U1251" s="7" t="str">
        <f t="shared" si="114"/>
        <v>Aug</v>
      </c>
      <c r="V1251" s="10">
        <f t="shared" si="115"/>
        <v>1973</v>
      </c>
      <c r="Y1251" s="10" t="s">
        <v>2380</v>
      </c>
      <c r="Z1251" s="10" t="str">
        <f t="shared" si="117"/>
        <v>No</v>
      </c>
      <c r="AB1251" s="53" t="s">
        <v>12</v>
      </c>
      <c r="AC1251" s="10" t="str">
        <f t="shared" si="118"/>
        <v>tier - 3</v>
      </c>
      <c r="AE1251" t="s">
        <v>16</v>
      </c>
      <c r="AF1251" s="10" t="str">
        <f t="shared" si="119"/>
        <v>tier - 1</v>
      </c>
      <c r="AI1251" t="s">
        <v>300</v>
      </c>
      <c r="AJ1251" t="str">
        <f t="shared" si="116"/>
        <v>R1021</v>
      </c>
      <c r="AS1251" s="110" t="s">
        <v>1121</v>
      </c>
      <c r="AT1251" s="64">
        <v>32.229999999999997</v>
      </c>
      <c r="AU1251" s="64">
        <v>8.59</v>
      </c>
      <c r="AV1251" s="64" t="s">
        <v>2380</v>
      </c>
      <c r="AW1251" s="64" t="s">
        <v>2380</v>
      </c>
      <c r="AX1251" s="64" t="s">
        <v>2380</v>
      </c>
      <c r="AY1251" s="64" t="s">
        <v>2380</v>
      </c>
      <c r="AZ1251" s="64">
        <v>0</v>
      </c>
      <c r="BA1251" s="109" t="s">
        <v>7594</v>
      </c>
      <c r="BB1251" s="64" t="s">
        <v>10448</v>
      </c>
      <c r="BC1251" s="69" t="s">
        <v>10444</v>
      </c>
    </row>
    <row r="1252" spans="1:55" x14ac:dyDescent="0.35">
      <c r="A1252" t="s">
        <v>1120</v>
      </c>
      <c r="B1252">
        <v>32.204999999999998</v>
      </c>
      <c r="C1252">
        <v>6.14</v>
      </c>
      <c r="D1252" t="s">
        <v>2380</v>
      </c>
      <c r="E1252" t="s">
        <v>2380</v>
      </c>
      <c r="F1252" t="s">
        <v>2380</v>
      </c>
      <c r="G1252">
        <v>2</v>
      </c>
      <c r="H1252" t="s">
        <v>2380</v>
      </c>
      <c r="R1252" s="64" t="s">
        <v>20</v>
      </c>
      <c r="S1252" s="64">
        <v>1974</v>
      </c>
      <c r="U1252" s="7" t="str">
        <f t="shared" si="114"/>
        <v>Sep</v>
      </c>
      <c r="V1252" s="10">
        <f t="shared" si="115"/>
        <v>1974</v>
      </c>
      <c r="Y1252" s="10" t="s">
        <v>2380</v>
      </c>
      <c r="Z1252" s="10" t="str">
        <f t="shared" si="117"/>
        <v>No</v>
      </c>
      <c r="AB1252" s="53" t="s">
        <v>12</v>
      </c>
      <c r="AC1252" s="10" t="str">
        <f t="shared" si="118"/>
        <v>tier - 3</v>
      </c>
      <c r="AE1252" t="s">
        <v>12</v>
      </c>
      <c r="AF1252" s="10" t="str">
        <f t="shared" si="119"/>
        <v>tier - 3</v>
      </c>
      <c r="AI1252" t="s">
        <v>23</v>
      </c>
      <c r="AJ1252" t="str">
        <f t="shared" si="116"/>
        <v>R1012</v>
      </c>
      <c r="AS1252" s="110" t="s">
        <v>1120</v>
      </c>
      <c r="AT1252" s="64">
        <v>32.204999999999998</v>
      </c>
      <c r="AU1252" s="64">
        <v>6.14</v>
      </c>
      <c r="AV1252" s="64" t="s">
        <v>2380</v>
      </c>
      <c r="AW1252" s="64" t="s">
        <v>2380</v>
      </c>
      <c r="AX1252" s="64" t="s">
        <v>2380</v>
      </c>
      <c r="AY1252" s="64" t="s">
        <v>2380</v>
      </c>
      <c r="AZ1252" s="64">
        <v>2</v>
      </c>
      <c r="BA1252" s="109" t="s">
        <v>7595</v>
      </c>
      <c r="BB1252" s="64" t="s">
        <v>10449</v>
      </c>
      <c r="BC1252" s="69" t="s">
        <v>10444</v>
      </c>
    </row>
    <row r="1253" spans="1:55" x14ac:dyDescent="0.35">
      <c r="A1253" t="s">
        <v>1119</v>
      </c>
      <c r="B1253">
        <v>26.41</v>
      </c>
      <c r="C1253">
        <v>4.08</v>
      </c>
      <c r="D1253" t="s">
        <v>2380</v>
      </c>
      <c r="E1253" t="s">
        <v>2380</v>
      </c>
      <c r="F1253" t="s">
        <v>2380</v>
      </c>
      <c r="G1253">
        <v>2</v>
      </c>
      <c r="H1253" t="s">
        <v>2380</v>
      </c>
      <c r="R1253" s="64" t="s">
        <v>18</v>
      </c>
      <c r="S1253" s="64">
        <v>1969</v>
      </c>
      <c r="U1253" s="7" t="str">
        <f t="shared" si="114"/>
        <v>Jun</v>
      </c>
      <c r="V1253" s="10">
        <f t="shared" si="115"/>
        <v>1969</v>
      </c>
      <c r="Y1253" s="10" t="s">
        <v>2380</v>
      </c>
      <c r="Z1253" s="10" t="str">
        <f t="shared" si="117"/>
        <v>No</v>
      </c>
      <c r="AB1253" s="53" t="s">
        <v>12</v>
      </c>
      <c r="AC1253" s="10" t="str">
        <f t="shared" si="118"/>
        <v>tier - 3</v>
      </c>
      <c r="AE1253" t="s">
        <v>16</v>
      </c>
      <c r="AF1253" s="10" t="str">
        <f t="shared" si="119"/>
        <v>tier - 1</v>
      </c>
      <c r="AI1253" t="s">
        <v>23</v>
      </c>
      <c r="AJ1253" t="str">
        <f t="shared" si="116"/>
        <v>R1012</v>
      </c>
      <c r="AS1253" s="110" t="s">
        <v>1119</v>
      </c>
      <c r="AT1253" s="64">
        <v>26.41</v>
      </c>
      <c r="AU1253" s="64">
        <v>4.08</v>
      </c>
      <c r="AV1253" s="64" t="s">
        <v>2380</v>
      </c>
      <c r="AW1253" s="64" t="s">
        <v>2380</v>
      </c>
      <c r="AX1253" s="64" t="s">
        <v>2380</v>
      </c>
      <c r="AY1253" s="64" t="s">
        <v>2380</v>
      </c>
      <c r="AZ1253" s="64">
        <v>2</v>
      </c>
      <c r="BA1253" s="109" t="s">
        <v>7221</v>
      </c>
      <c r="BB1253" s="64" t="s">
        <v>10450</v>
      </c>
      <c r="BC1253" s="69" t="s">
        <v>10445</v>
      </c>
    </row>
    <row r="1254" spans="1:55" x14ac:dyDescent="0.35">
      <c r="A1254" t="s">
        <v>1118</v>
      </c>
      <c r="B1254">
        <v>30.2</v>
      </c>
      <c r="C1254">
        <v>6.25</v>
      </c>
      <c r="D1254" t="s">
        <v>2382</v>
      </c>
      <c r="E1254" t="s">
        <v>2380</v>
      </c>
      <c r="F1254" t="s">
        <v>2380</v>
      </c>
      <c r="G1254" t="s">
        <v>2381</v>
      </c>
      <c r="H1254" t="s">
        <v>2380</v>
      </c>
      <c r="R1254" s="64" t="s">
        <v>20</v>
      </c>
      <c r="S1254" s="64">
        <v>1971</v>
      </c>
      <c r="U1254" s="7" t="str">
        <f t="shared" si="114"/>
        <v>Sep</v>
      </c>
      <c r="V1254" s="10">
        <f t="shared" si="115"/>
        <v>1971</v>
      </c>
      <c r="Y1254" s="10" t="s">
        <v>2380</v>
      </c>
      <c r="Z1254" s="10" t="str">
        <f t="shared" si="117"/>
        <v>No</v>
      </c>
      <c r="AB1254" s="53" t="s">
        <v>12</v>
      </c>
      <c r="AC1254" s="10" t="str">
        <f t="shared" si="118"/>
        <v>tier - 3</v>
      </c>
      <c r="AE1254" t="s">
        <v>16</v>
      </c>
      <c r="AF1254" s="10" t="str">
        <f t="shared" si="119"/>
        <v>tier - 1</v>
      </c>
      <c r="AI1254" t="s">
        <v>200</v>
      </c>
      <c r="AJ1254" t="str">
        <f t="shared" si="116"/>
        <v>R1025</v>
      </c>
      <c r="AS1254" s="110" t="s">
        <v>1118</v>
      </c>
      <c r="AT1254" s="64">
        <v>30.2</v>
      </c>
      <c r="AU1254" s="64">
        <v>6.25</v>
      </c>
      <c r="AV1254" s="64" t="s">
        <v>2380</v>
      </c>
      <c r="AW1254" s="64" t="s">
        <v>2380</v>
      </c>
      <c r="AX1254" s="64" t="s">
        <v>2383</v>
      </c>
      <c r="AY1254" s="64" t="s">
        <v>2380</v>
      </c>
      <c r="AZ1254" s="64">
        <v>0</v>
      </c>
      <c r="BA1254" s="109" t="s">
        <v>7596</v>
      </c>
      <c r="BB1254" s="64" t="s">
        <v>10449</v>
      </c>
      <c r="BC1254" s="69" t="s">
        <v>10444</v>
      </c>
    </row>
    <row r="1255" spans="1:55" x14ac:dyDescent="0.35">
      <c r="A1255" t="s">
        <v>1117</v>
      </c>
      <c r="B1255">
        <v>31.26</v>
      </c>
      <c r="C1255">
        <v>5.94</v>
      </c>
      <c r="D1255" t="s">
        <v>2382</v>
      </c>
      <c r="E1255" t="s">
        <v>2380</v>
      </c>
      <c r="F1255" t="s">
        <v>2380</v>
      </c>
      <c r="G1255">
        <v>1</v>
      </c>
      <c r="H1255" t="s">
        <v>2380</v>
      </c>
      <c r="R1255" s="64" t="s">
        <v>20</v>
      </c>
      <c r="S1255" s="64">
        <v>1973</v>
      </c>
      <c r="U1255" s="7" t="str">
        <f t="shared" si="114"/>
        <v>Sep</v>
      </c>
      <c r="V1255" s="10">
        <f t="shared" si="115"/>
        <v>1973</v>
      </c>
      <c r="Y1255" s="10" t="s">
        <v>2380</v>
      </c>
      <c r="Z1255" s="10" t="str">
        <f t="shared" si="117"/>
        <v>No</v>
      </c>
      <c r="AB1255" s="53" t="s">
        <v>12</v>
      </c>
      <c r="AC1255" s="10" t="str">
        <f t="shared" si="118"/>
        <v>tier - 3</v>
      </c>
      <c r="AE1255" t="s">
        <v>11</v>
      </c>
      <c r="AF1255" s="10" t="str">
        <f t="shared" si="119"/>
        <v>tier - 2</v>
      </c>
      <c r="AI1255" t="s">
        <v>247</v>
      </c>
      <c r="AJ1255" t="str">
        <f t="shared" si="116"/>
        <v>R1024</v>
      </c>
      <c r="AS1255" s="110" t="s">
        <v>1117</v>
      </c>
      <c r="AT1255" s="64">
        <v>31.26</v>
      </c>
      <c r="AU1255" s="64">
        <v>5.94</v>
      </c>
      <c r="AV1255" s="64" t="s">
        <v>2380</v>
      </c>
      <c r="AW1255" s="64" t="s">
        <v>2380</v>
      </c>
      <c r="AX1255" s="64" t="s">
        <v>2383</v>
      </c>
      <c r="AY1255" s="64" t="s">
        <v>2380</v>
      </c>
      <c r="AZ1255" s="64">
        <v>1</v>
      </c>
      <c r="BA1255" s="109" t="s">
        <v>6813</v>
      </c>
      <c r="BB1255" s="64" t="s">
        <v>10449</v>
      </c>
      <c r="BC1255" s="69" t="s">
        <v>10444</v>
      </c>
    </row>
    <row r="1256" spans="1:55" x14ac:dyDescent="0.35">
      <c r="A1256" t="s">
        <v>1116</v>
      </c>
      <c r="B1256">
        <v>33.725000000000001</v>
      </c>
      <c r="C1256">
        <v>6.45</v>
      </c>
      <c r="D1256" t="s">
        <v>2382</v>
      </c>
      <c r="E1256" t="s">
        <v>2380</v>
      </c>
      <c r="F1256" t="s">
        <v>2380</v>
      </c>
      <c r="G1256" t="s">
        <v>2381</v>
      </c>
      <c r="H1256" t="s">
        <v>2380</v>
      </c>
      <c r="R1256" s="64" t="s">
        <v>20</v>
      </c>
      <c r="S1256" s="64">
        <v>1973</v>
      </c>
      <c r="U1256" s="7" t="str">
        <f t="shared" si="114"/>
        <v>Sep</v>
      </c>
      <c r="V1256" s="10">
        <f t="shared" si="115"/>
        <v>1973</v>
      </c>
      <c r="Y1256" s="10" t="s">
        <v>2380</v>
      </c>
      <c r="Z1256" s="10" t="str">
        <f t="shared" si="117"/>
        <v>No</v>
      </c>
      <c r="AB1256" s="53" t="s">
        <v>12</v>
      </c>
      <c r="AC1256" s="10" t="str">
        <f t="shared" si="118"/>
        <v>tier - 3</v>
      </c>
      <c r="AE1256" t="s">
        <v>16</v>
      </c>
      <c r="AF1256" s="10" t="str">
        <f t="shared" si="119"/>
        <v>tier - 1</v>
      </c>
      <c r="AI1256" t="s">
        <v>13</v>
      </c>
      <c r="AJ1256" t="str">
        <f t="shared" si="116"/>
        <v>R1013</v>
      </c>
      <c r="AS1256" s="110" t="s">
        <v>1116</v>
      </c>
      <c r="AT1256" s="64">
        <v>33.725000000000001</v>
      </c>
      <c r="AU1256" s="64">
        <v>6.45</v>
      </c>
      <c r="AV1256" s="64" t="s">
        <v>2380</v>
      </c>
      <c r="AW1256" s="64" t="s">
        <v>2380</v>
      </c>
      <c r="AX1256" s="64" t="s">
        <v>2383</v>
      </c>
      <c r="AY1256" s="64" t="s">
        <v>2380</v>
      </c>
      <c r="AZ1256" s="64">
        <v>0</v>
      </c>
      <c r="BA1256" s="109" t="s">
        <v>7597</v>
      </c>
      <c r="BB1256" s="64" t="s">
        <v>10449</v>
      </c>
      <c r="BC1256" s="69" t="s">
        <v>10444</v>
      </c>
    </row>
    <row r="1257" spans="1:55" x14ac:dyDescent="0.35">
      <c r="A1257" t="s">
        <v>1115</v>
      </c>
      <c r="B1257">
        <v>28.9</v>
      </c>
      <c r="C1257">
        <v>5.74</v>
      </c>
      <c r="D1257" t="s">
        <v>2382</v>
      </c>
      <c r="E1257" t="s">
        <v>2380</v>
      </c>
      <c r="F1257" t="s">
        <v>2380</v>
      </c>
      <c r="G1257" t="s">
        <v>2381</v>
      </c>
      <c r="H1257" t="s">
        <v>2380</v>
      </c>
      <c r="R1257" s="64" t="s">
        <v>10</v>
      </c>
      <c r="S1257" s="64">
        <v>1969</v>
      </c>
      <c r="U1257" s="7" t="str">
        <f t="shared" si="114"/>
        <v>Jul</v>
      </c>
      <c r="V1257" s="10">
        <f t="shared" si="115"/>
        <v>1969</v>
      </c>
      <c r="Y1257" s="10" t="s">
        <v>2380</v>
      </c>
      <c r="Z1257" s="10" t="str">
        <f t="shared" si="117"/>
        <v>No</v>
      </c>
      <c r="AB1257" s="53" t="s">
        <v>12</v>
      </c>
      <c r="AC1257" s="10" t="str">
        <f t="shared" si="118"/>
        <v>tier - 3</v>
      </c>
      <c r="AE1257" t="s">
        <v>16</v>
      </c>
      <c r="AF1257" s="10" t="str">
        <f t="shared" si="119"/>
        <v>tier - 1</v>
      </c>
      <c r="AI1257" t="s">
        <v>516</v>
      </c>
      <c r="AJ1257" t="str">
        <f t="shared" si="116"/>
        <v>R1020</v>
      </c>
      <c r="AS1257" s="110" t="s">
        <v>1115</v>
      </c>
      <c r="AT1257" s="64">
        <v>28.9</v>
      </c>
      <c r="AU1257" s="64">
        <v>5.74</v>
      </c>
      <c r="AV1257" s="64" t="s">
        <v>2380</v>
      </c>
      <c r="AW1257" s="64" t="s">
        <v>2380</v>
      </c>
      <c r="AX1257" s="64" t="s">
        <v>2383</v>
      </c>
      <c r="AY1257" s="64" t="s">
        <v>2380</v>
      </c>
      <c r="AZ1257" s="64">
        <v>0</v>
      </c>
      <c r="BA1257" s="109" t="s">
        <v>7598</v>
      </c>
      <c r="BB1257" s="64" t="s">
        <v>10449</v>
      </c>
      <c r="BC1257" s="69" t="s">
        <v>10445</v>
      </c>
    </row>
    <row r="1258" spans="1:55" x14ac:dyDescent="0.35">
      <c r="A1258" t="s">
        <v>1114</v>
      </c>
      <c r="B1258">
        <v>45.69</v>
      </c>
      <c r="C1258">
        <v>4.43</v>
      </c>
      <c r="D1258" t="s">
        <v>2382</v>
      </c>
      <c r="E1258" t="s">
        <v>2380</v>
      </c>
      <c r="F1258" t="s">
        <v>2380</v>
      </c>
      <c r="G1258" t="s">
        <v>2381</v>
      </c>
      <c r="H1258" t="s">
        <v>2380</v>
      </c>
      <c r="R1258" s="64" t="s">
        <v>18</v>
      </c>
      <c r="S1258" s="64">
        <v>1975</v>
      </c>
      <c r="U1258" s="7" t="str">
        <f t="shared" si="114"/>
        <v>Jun</v>
      </c>
      <c r="V1258" s="10">
        <f t="shared" si="115"/>
        <v>1975</v>
      </c>
      <c r="Y1258" s="10" t="s">
        <v>2380</v>
      </c>
      <c r="Z1258" s="10" t="str">
        <f t="shared" si="117"/>
        <v>No</v>
      </c>
      <c r="AB1258" s="53" t="s">
        <v>12</v>
      </c>
      <c r="AC1258" s="10" t="str">
        <f t="shared" si="118"/>
        <v>tier - 3</v>
      </c>
      <c r="AE1258" t="s">
        <v>16</v>
      </c>
      <c r="AF1258" s="10" t="str">
        <f t="shared" si="119"/>
        <v>tier - 1</v>
      </c>
      <c r="AI1258" t="s">
        <v>164</v>
      </c>
      <c r="AJ1258" t="str">
        <f t="shared" si="116"/>
        <v>R1015</v>
      </c>
      <c r="AS1258" s="110" t="s">
        <v>1114</v>
      </c>
      <c r="AT1258" s="64">
        <v>45.69</v>
      </c>
      <c r="AU1258" s="64">
        <v>4.43</v>
      </c>
      <c r="AV1258" s="64" t="s">
        <v>2380</v>
      </c>
      <c r="AW1258" s="64" t="s">
        <v>2380</v>
      </c>
      <c r="AX1258" s="64" t="s">
        <v>2383</v>
      </c>
      <c r="AY1258" s="64" t="s">
        <v>2380</v>
      </c>
      <c r="AZ1258" s="64">
        <v>0</v>
      </c>
      <c r="BA1258" s="109" t="s">
        <v>6875</v>
      </c>
      <c r="BB1258" s="64" t="s">
        <v>10450</v>
      </c>
      <c r="BC1258" s="69" t="s">
        <v>10444</v>
      </c>
    </row>
    <row r="1259" spans="1:55" x14ac:dyDescent="0.35">
      <c r="A1259" t="s">
        <v>1113</v>
      </c>
      <c r="B1259">
        <v>21.03</v>
      </c>
      <c r="C1259">
        <v>6.5</v>
      </c>
      <c r="D1259" t="s">
        <v>2380</v>
      </c>
      <c r="E1259" t="s">
        <v>2380</v>
      </c>
      <c r="F1259" t="s">
        <v>2380</v>
      </c>
      <c r="G1259" t="s">
        <v>2381</v>
      </c>
      <c r="H1259" t="s">
        <v>2380</v>
      </c>
      <c r="R1259" s="64" t="s">
        <v>37</v>
      </c>
      <c r="S1259" s="64">
        <v>1980</v>
      </c>
      <c r="U1259" s="7" t="str">
        <f t="shared" si="114"/>
        <v>Oct</v>
      </c>
      <c r="V1259" s="10">
        <f t="shared" si="115"/>
        <v>1980</v>
      </c>
      <c r="Y1259" s="10" t="s">
        <v>2380</v>
      </c>
      <c r="Z1259" s="10" t="str">
        <f t="shared" si="117"/>
        <v>No</v>
      </c>
      <c r="AB1259" s="53" t="s">
        <v>12</v>
      </c>
      <c r="AC1259" s="10" t="str">
        <f t="shared" si="118"/>
        <v>tier - 3</v>
      </c>
      <c r="AE1259" t="s">
        <v>12</v>
      </c>
      <c r="AF1259" s="10" t="str">
        <f t="shared" si="119"/>
        <v>tier - 3</v>
      </c>
      <c r="AI1259" t="s">
        <v>300</v>
      </c>
      <c r="AJ1259" t="str">
        <f t="shared" si="116"/>
        <v>R1021</v>
      </c>
      <c r="AS1259" s="110" t="s">
        <v>1113</v>
      </c>
      <c r="AT1259" s="64">
        <v>21.03</v>
      </c>
      <c r="AU1259" s="64">
        <v>6.5</v>
      </c>
      <c r="AV1259" s="64" t="s">
        <v>2380</v>
      </c>
      <c r="AW1259" s="64" t="s">
        <v>2380</v>
      </c>
      <c r="AX1259" s="64" t="s">
        <v>2380</v>
      </c>
      <c r="AY1259" s="64" t="s">
        <v>2380</v>
      </c>
      <c r="AZ1259" s="64">
        <v>0</v>
      </c>
      <c r="BA1259" s="109" t="s">
        <v>7599</v>
      </c>
      <c r="BB1259" s="64" t="s">
        <v>10448</v>
      </c>
      <c r="BC1259" s="69" t="s">
        <v>10446</v>
      </c>
    </row>
    <row r="1260" spans="1:55" x14ac:dyDescent="0.35">
      <c r="A1260" t="s">
        <v>1112</v>
      </c>
      <c r="B1260">
        <v>37</v>
      </c>
      <c r="C1260">
        <v>8.75</v>
      </c>
      <c r="D1260" t="s">
        <v>2380</v>
      </c>
      <c r="E1260" t="s">
        <v>2380</v>
      </c>
      <c r="F1260" t="s">
        <v>2380</v>
      </c>
      <c r="G1260" t="s">
        <v>2381</v>
      </c>
      <c r="H1260" t="s">
        <v>2380</v>
      </c>
      <c r="R1260" s="64" t="s">
        <v>37</v>
      </c>
      <c r="S1260" s="64">
        <v>1973</v>
      </c>
      <c r="U1260" s="7" t="str">
        <f t="shared" si="114"/>
        <v>Oct</v>
      </c>
      <c r="V1260" s="10">
        <f t="shared" si="115"/>
        <v>1973</v>
      </c>
      <c r="Y1260" s="10" t="s">
        <v>2380</v>
      </c>
      <c r="Z1260" s="10" t="str">
        <f t="shared" si="117"/>
        <v>No</v>
      </c>
      <c r="AB1260" s="53" t="s">
        <v>12</v>
      </c>
      <c r="AC1260" s="10" t="str">
        <f t="shared" si="118"/>
        <v>tier - 3</v>
      </c>
      <c r="AE1260" t="s">
        <v>12</v>
      </c>
      <c r="AF1260" s="10" t="str">
        <f t="shared" si="119"/>
        <v>tier - 3</v>
      </c>
      <c r="AI1260" t="s">
        <v>200</v>
      </c>
      <c r="AJ1260" t="str">
        <f t="shared" si="116"/>
        <v>R1025</v>
      </c>
      <c r="AS1260" s="110" t="s">
        <v>1112</v>
      </c>
      <c r="AT1260" s="64">
        <v>37</v>
      </c>
      <c r="AU1260" s="64">
        <v>8.75</v>
      </c>
      <c r="AV1260" s="64" t="s">
        <v>2380</v>
      </c>
      <c r="AW1260" s="64" t="s">
        <v>2380</v>
      </c>
      <c r="AX1260" s="64" t="s">
        <v>2380</v>
      </c>
      <c r="AY1260" s="64" t="s">
        <v>2380</v>
      </c>
      <c r="AZ1260" s="64">
        <v>0</v>
      </c>
      <c r="BA1260" s="109" t="s">
        <v>7600</v>
      </c>
      <c r="BB1260" s="64" t="s">
        <v>10448</v>
      </c>
      <c r="BC1260" s="69" t="s">
        <v>10444</v>
      </c>
    </row>
    <row r="1261" spans="1:55" x14ac:dyDescent="0.35">
      <c r="A1261" t="s">
        <v>1111</v>
      </c>
      <c r="B1261">
        <v>25.4</v>
      </c>
      <c r="C1261">
        <v>11.96</v>
      </c>
      <c r="D1261" t="s">
        <v>2380</v>
      </c>
      <c r="E1261" t="s">
        <v>2380</v>
      </c>
      <c r="F1261" t="s">
        <v>2380</v>
      </c>
      <c r="G1261" t="s">
        <v>2381</v>
      </c>
      <c r="H1261" t="s">
        <v>2380</v>
      </c>
      <c r="R1261" s="64" t="s">
        <v>15</v>
      </c>
      <c r="S1261" s="64">
        <v>1979</v>
      </c>
      <c r="U1261" s="7" t="str">
        <f t="shared" si="114"/>
        <v>Nov</v>
      </c>
      <c r="V1261" s="10">
        <f t="shared" si="115"/>
        <v>1979</v>
      </c>
      <c r="Y1261" s="10" t="s">
        <v>2380</v>
      </c>
      <c r="Z1261" s="10" t="str">
        <f t="shared" si="117"/>
        <v>No</v>
      </c>
      <c r="AB1261" s="53" t="s">
        <v>12</v>
      </c>
      <c r="AC1261" s="10" t="str">
        <f t="shared" si="118"/>
        <v>tier - 3</v>
      </c>
      <c r="AE1261" t="s">
        <v>11</v>
      </c>
      <c r="AF1261" s="10" t="str">
        <f t="shared" si="119"/>
        <v>tier - 2</v>
      </c>
      <c r="AI1261" t="s">
        <v>200</v>
      </c>
      <c r="AJ1261" t="str">
        <f t="shared" si="116"/>
        <v>R1025</v>
      </c>
      <c r="AS1261" s="110" t="s">
        <v>1111</v>
      </c>
      <c r="AT1261" s="64">
        <v>25.4</v>
      </c>
      <c r="AU1261" s="64">
        <v>11.96</v>
      </c>
      <c r="AV1261" s="64" t="s">
        <v>2380</v>
      </c>
      <c r="AW1261" s="64" t="s">
        <v>2380</v>
      </c>
      <c r="AX1261" s="64" t="s">
        <v>2380</v>
      </c>
      <c r="AY1261" s="64" t="s">
        <v>2380</v>
      </c>
      <c r="AZ1261" s="64">
        <v>0</v>
      </c>
      <c r="BA1261" s="109" t="s">
        <v>7601</v>
      </c>
      <c r="BB1261" s="64" t="s">
        <v>10448</v>
      </c>
      <c r="BC1261" s="69" t="s">
        <v>10445</v>
      </c>
    </row>
    <row r="1262" spans="1:55" x14ac:dyDescent="0.35">
      <c r="A1262" t="s">
        <v>1110</v>
      </c>
      <c r="B1262">
        <v>32.299999999999997</v>
      </c>
      <c r="C1262">
        <v>10.54</v>
      </c>
      <c r="D1262" t="s">
        <v>2380</v>
      </c>
      <c r="E1262" t="s">
        <v>2380</v>
      </c>
      <c r="F1262" t="s">
        <v>2380</v>
      </c>
      <c r="G1262" t="s">
        <v>2381</v>
      </c>
      <c r="H1262" t="s">
        <v>2380</v>
      </c>
      <c r="R1262" s="64" t="s">
        <v>30</v>
      </c>
      <c r="S1262" s="64">
        <v>1968</v>
      </c>
      <c r="U1262" s="7" t="str">
        <f t="shared" si="114"/>
        <v>Dec</v>
      </c>
      <c r="V1262" s="10">
        <f t="shared" si="115"/>
        <v>1968</v>
      </c>
      <c r="Y1262" s="10" t="s">
        <v>2380</v>
      </c>
      <c r="Z1262" s="10" t="str">
        <f t="shared" si="117"/>
        <v>No</v>
      </c>
      <c r="AB1262" s="53" t="s">
        <v>12</v>
      </c>
      <c r="AC1262" s="10" t="str">
        <f t="shared" si="118"/>
        <v>tier - 3</v>
      </c>
      <c r="AE1262" t="s">
        <v>16</v>
      </c>
      <c r="AF1262" s="10" t="str">
        <f t="shared" si="119"/>
        <v>tier - 1</v>
      </c>
      <c r="AI1262" t="s">
        <v>356</v>
      </c>
      <c r="AJ1262" t="str">
        <f t="shared" si="116"/>
        <v>R1017</v>
      </c>
      <c r="AS1262" s="110" t="s">
        <v>1110</v>
      </c>
      <c r="AT1262" s="64">
        <v>32.299999999999997</v>
      </c>
      <c r="AU1262" s="64">
        <v>10.54</v>
      </c>
      <c r="AV1262" s="64" t="s">
        <v>2380</v>
      </c>
      <c r="AW1262" s="64" t="s">
        <v>2380</v>
      </c>
      <c r="AX1262" s="64" t="s">
        <v>2380</v>
      </c>
      <c r="AY1262" s="64" t="s">
        <v>2380</v>
      </c>
      <c r="AZ1262" s="64">
        <v>0</v>
      </c>
      <c r="BA1262" s="109" t="s">
        <v>7069</v>
      </c>
      <c r="BB1262" s="64" t="s">
        <v>10448</v>
      </c>
      <c r="BC1262" s="69" t="s">
        <v>10444</v>
      </c>
    </row>
    <row r="1263" spans="1:55" x14ac:dyDescent="0.35">
      <c r="A1263" t="s">
        <v>1109</v>
      </c>
      <c r="B1263">
        <v>23.94</v>
      </c>
      <c r="C1263">
        <v>4.54</v>
      </c>
      <c r="D1263" t="s">
        <v>2382</v>
      </c>
      <c r="E1263" t="s">
        <v>2380</v>
      </c>
      <c r="F1263" t="s">
        <v>2383</v>
      </c>
      <c r="G1263">
        <v>1</v>
      </c>
      <c r="H1263" t="s">
        <v>2380</v>
      </c>
      <c r="R1263" s="64" t="s">
        <v>35</v>
      </c>
      <c r="S1263" s="64">
        <v>1968</v>
      </c>
      <c r="U1263" s="7" t="str">
        <f t="shared" si="114"/>
        <v>Aug</v>
      </c>
      <c r="V1263" s="10">
        <f t="shared" si="115"/>
        <v>1968</v>
      </c>
      <c r="Y1263" s="10" t="s">
        <v>2380</v>
      </c>
      <c r="Z1263" s="10" t="str">
        <f t="shared" si="117"/>
        <v>No</v>
      </c>
      <c r="AB1263" s="53" t="s">
        <v>12</v>
      </c>
      <c r="AC1263" s="10" t="str">
        <f t="shared" si="118"/>
        <v>tier - 3</v>
      </c>
      <c r="AE1263" t="s">
        <v>16</v>
      </c>
      <c r="AF1263" s="10" t="str">
        <f t="shared" si="119"/>
        <v>tier - 1</v>
      </c>
      <c r="AI1263" t="s">
        <v>168</v>
      </c>
      <c r="AJ1263" t="str">
        <f t="shared" si="116"/>
        <v>R1016</v>
      </c>
      <c r="AS1263" s="110" t="s">
        <v>1109</v>
      </c>
      <c r="AT1263" s="64">
        <v>23.94</v>
      </c>
      <c r="AU1263" s="64">
        <v>4.54</v>
      </c>
      <c r="AV1263" s="64" t="s">
        <v>2380</v>
      </c>
      <c r="AW1263" s="64" t="s">
        <v>2383</v>
      </c>
      <c r="AX1263" s="64" t="s">
        <v>2383</v>
      </c>
      <c r="AY1263" s="64" t="s">
        <v>2380</v>
      </c>
      <c r="AZ1263" s="64">
        <v>1</v>
      </c>
      <c r="BA1263" s="109" t="s">
        <v>7602</v>
      </c>
      <c r="BB1263" s="64" t="s">
        <v>10450</v>
      </c>
      <c r="BC1263" s="69" t="s">
        <v>10446</v>
      </c>
    </row>
    <row r="1264" spans="1:55" x14ac:dyDescent="0.35">
      <c r="A1264" t="s">
        <v>1108</v>
      </c>
      <c r="B1264">
        <v>46.4</v>
      </c>
      <c r="C1264">
        <v>5.71</v>
      </c>
      <c r="D1264" t="s">
        <v>2380</v>
      </c>
      <c r="E1264" t="s">
        <v>2380</v>
      </c>
      <c r="F1264" t="s">
        <v>2380</v>
      </c>
      <c r="G1264" t="s">
        <v>2381</v>
      </c>
      <c r="H1264" t="s">
        <v>2380</v>
      </c>
      <c r="R1264" s="64" t="s">
        <v>35</v>
      </c>
      <c r="S1264" s="64">
        <v>1968</v>
      </c>
      <c r="U1264" s="7" t="str">
        <f t="shared" si="114"/>
        <v>Aug</v>
      </c>
      <c r="V1264" s="10">
        <f t="shared" si="115"/>
        <v>1968</v>
      </c>
      <c r="Y1264" s="10" t="s">
        <v>2380</v>
      </c>
      <c r="Z1264" s="10" t="str">
        <f t="shared" si="117"/>
        <v>No</v>
      </c>
      <c r="AB1264" s="53" t="s">
        <v>12</v>
      </c>
      <c r="AC1264" s="10" t="str">
        <f t="shared" si="118"/>
        <v>tier - 3</v>
      </c>
      <c r="AE1264" t="s">
        <v>11</v>
      </c>
      <c r="AF1264" s="10" t="str">
        <f t="shared" si="119"/>
        <v>tier - 2</v>
      </c>
      <c r="AI1264" t="s">
        <v>42</v>
      </c>
      <c r="AJ1264" t="str">
        <f t="shared" si="116"/>
        <v>R1011</v>
      </c>
      <c r="AS1264" s="110" t="s">
        <v>1108</v>
      </c>
      <c r="AT1264" s="64">
        <v>46.4</v>
      </c>
      <c r="AU1264" s="64">
        <v>5.71</v>
      </c>
      <c r="AV1264" s="64" t="s">
        <v>2380</v>
      </c>
      <c r="AW1264" s="64" t="s">
        <v>2380</v>
      </c>
      <c r="AX1264" s="64" t="s">
        <v>2380</v>
      </c>
      <c r="AY1264" s="64" t="s">
        <v>2380</v>
      </c>
      <c r="AZ1264" s="64">
        <v>0</v>
      </c>
      <c r="BA1264" s="109" t="s">
        <v>7603</v>
      </c>
      <c r="BB1264" s="64" t="s">
        <v>10449</v>
      </c>
      <c r="BC1264" s="69" t="s">
        <v>10444</v>
      </c>
    </row>
    <row r="1265" spans="1:55" x14ac:dyDescent="0.35">
      <c r="A1265" t="s">
        <v>1107</v>
      </c>
      <c r="B1265">
        <v>40.375</v>
      </c>
      <c r="C1265">
        <v>6.25</v>
      </c>
      <c r="D1265" t="s">
        <v>2382</v>
      </c>
      <c r="E1265" t="s">
        <v>2380</v>
      </c>
      <c r="F1265" t="s">
        <v>2380</v>
      </c>
      <c r="G1265" t="s">
        <v>2381</v>
      </c>
      <c r="H1265" t="s">
        <v>2380</v>
      </c>
      <c r="R1265" s="64" t="s">
        <v>15</v>
      </c>
      <c r="S1265" s="64">
        <v>1968</v>
      </c>
      <c r="U1265" s="7" t="str">
        <f t="shared" si="114"/>
        <v>Nov</v>
      </c>
      <c r="V1265" s="10">
        <f t="shared" si="115"/>
        <v>1968</v>
      </c>
      <c r="Y1265" s="10" t="s">
        <v>2380</v>
      </c>
      <c r="Z1265" s="10" t="str">
        <f t="shared" si="117"/>
        <v>No</v>
      </c>
      <c r="AB1265" s="53" t="s">
        <v>12</v>
      </c>
      <c r="AC1265" s="10" t="str">
        <f t="shared" si="118"/>
        <v>tier - 3</v>
      </c>
      <c r="AE1265" t="s">
        <v>11</v>
      </c>
      <c r="AF1265" s="10" t="str">
        <f t="shared" si="119"/>
        <v>tier - 2</v>
      </c>
      <c r="AI1265" t="s">
        <v>42</v>
      </c>
      <c r="AJ1265" t="str">
        <f t="shared" si="116"/>
        <v>R1011</v>
      </c>
      <c r="AS1265" s="110" t="s">
        <v>1107</v>
      </c>
      <c r="AT1265" s="64">
        <v>40.375</v>
      </c>
      <c r="AU1265" s="64">
        <v>6.25</v>
      </c>
      <c r="AV1265" s="64" t="s">
        <v>2380</v>
      </c>
      <c r="AW1265" s="64" t="s">
        <v>2380</v>
      </c>
      <c r="AX1265" s="64" t="s">
        <v>2383</v>
      </c>
      <c r="AY1265" s="64" t="s">
        <v>2380</v>
      </c>
      <c r="AZ1265" s="64">
        <v>0</v>
      </c>
      <c r="BA1265" s="109" t="s">
        <v>7604</v>
      </c>
      <c r="BB1265" s="64" t="s">
        <v>10449</v>
      </c>
      <c r="BC1265" s="69" t="s">
        <v>10444</v>
      </c>
    </row>
    <row r="1266" spans="1:55" x14ac:dyDescent="0.35">
      <c r="A1266" t="s">
        <v>1106</v>
      </c>
      <c r="B1266">
        <v>28.7</v>
      </c>
      <c r="C1266">
        <v>9.4700000000000006</v>
      </c>
      <c r="D1266" t="s">
        <v>2380</v>
      </c>
      <c r="E1266" t="s">
        <v>2380</v>
      </c>
      <c r="F1266" t="s">
        <v>2380</v>
      </c>
      <c r="G1266">
        <v>2</v>
      </c>
      <c r="H1266" t="s">
        <v>2380</v>
      </c>
      <c r="R1266" s="64" t="s">
        <v>37</v>
      </c>
      <c r="S1266" s="64">
        <v>1964</v>
      </c>
      <c r="U1266" s="7" t="str">
        <f t="shared" si="114"/>
        <v>Oct</v>
      </c>
      <c r="V1266" s="10">
        <f t="shared" si="115"/>
        <v>1964</v>
      </c>
      <c r="Y1266" s="10" t="s">
        <v>2380</v>
      </c>
      <c r="Z1266" s="10" t="str">
        <f t="shared" si="117"/>
        <v>No</v>
      </c>
      <c r="AB1266" s="53" t="s">
        <v>12</v>
      </c>
      <c r="AC1266" s="10" t="str">
        <f t="shared" si="118"/>
        <v>tier - 3</v>
      </c>
      <c r="AE1266" t="s">
        <v>16</v>
      </c>
      <c r="AF1266" s="10" t="str">
        <f t="shared" si="119"/>
        <v>tier - 1</v>
      </c>
      <c r="AI1266" t="s">
        <v>23</v>
      </c>
      <c r="AJ1266" t="str">
        <f t="shared" si="116"/>
        <v>R1012</v>
      </c>
      <c r="AS1266" s="110" t="s">
        <v>1106</v>
      </c>
      <c r="AT1266" s="64">
        <v>28.7</v>
      </c>
      <c r="AU1266" s="64">
        <v>9.4700000000000006</v>
      </c>
      <c r="AV1266" s="64" t="s">
        <v>2380</v>
      </c>
      <c r="AW1266" s="64" t="s">
        <v>2380</v>
      </c>
      <c r="AX1266" s="64" t="s">
        <v>2380</v>
      </c>
      <c r="AY1266" s="64" t="s">
        <v>2380</v>
      </c>
      <c r="AZ1266" s="64">
        <v>2</v>
      </c>
      <c r="BA1266" s="109" t="s">
        <v>7605</v>
      </c>
      <c r="BB1266" s="64" t="s">
        <v>10448</v>
      </c>
      <c r="BC1266" s="69" t="s">
        <v>10445</v>
      </c>
    </row>
    <row r="1267" spans="1:55" x14ac:dyDescent="0.35">
      <c r="A1267" t="s">
        <v>1105</v>
      </c>
      <c r="B1267">
        <v>26.63</v>
      </c>
      <c r="C1267">
        <v>5.7</v>
      </c>
      <c r="D1267" t="s">
        <v>2380</v>
      </c>
      <c r="E1267" t="s">
        <v>2380</v>
      </c>
      <c r="F1267" t="s">
        <v>2380</v>
      </c>
      <c r="G1267" t="s">
        <v>2381</v>
      </c>
      <c r="H1267" t="s">
        <v>2380</v>
      </c>
      <c r="R1267" s="64" t="s">
        <v>35</v>
      </c>
      <c r="S1267" s="64">
        <v>1976</v>
      </c>
      <c r="U1267" s="7" t="str">
        <f t="shared" si="114"/>
        <v>Aug</v>
      </c>
      <c r="V1267" s="10">
        <f t="shared" si="115"/>
        <v>1976</v>
      </c>
      <c r="Y1267" s="10" t="s">
        <v>2380</v>
      </c>
      <c r="Z1267" s="10" t="str">
        <f t="shared" si="117"/>
        <v>No</v>
      </c>
      <c r="AB1267" s="53" t="s">
        <v>12</v>
      </c>
      <c r="AC1267" s="10" t="str">
        <f t="shared" si="118"/>
        <v>tier - 3</v>
      </c>
      <c r="AE1267" t="s">
        <v>16</v>
      </c>
      <c r="AF1267" s="10" t="str">
        <f t="shared" si="119"/>
        <v>tier - 1</v>
      </c>
      <c r="AI1267" t="s">
        <v>300</v>
      </c>
      <c r="AJ1267" t="str">
        <f t="shared" si="116"/>
        <v>R1021</v>
      </c>
      <c r="AS1267" s="110" t="s">
        <v>1105</v>
      </c>
      <c r="AT1267" s="64">
        <v>26.63</v>
      </c>
      <c r="AU1267" s="64">
        <v>5.7</v>
      </c>
      <c r="AV1267" s="64" t="s">
        <v>2380</v>
      </c>
      <c r="AW1267" s="64" t="s">
        <v>2380</v>
      </c>
      <c r="AX1267" s="64" t="s">
        <v>2380</v>
      </c>
      <c r="AY1267" s="64" t="s">
        <v>2380</v>
      </c>
      <c r="AZ1267" s="64">
        <v>0</v>
      </c>
      <c r="BA1267" s="109" t="s">
        <v>6919</v>
      </c>
      <c r="BB1267" s="64" t="s">
        <v>10449</v>
      </c>
      <c r="BC1267" s="69" t="s">
        <v>10445</v>
      </c>
    </row>
    <row r="1268" spans="1:55" x14ac:dyDescent="0.35">
      <c r="A1268" t="s">
        <v>1104</v>
      </c>
      <c r="B1268">
        <v>22.515000000000001</v>
      </c>
      <c r="C1268">
        <v>11.18</v>
      </c>
      <c r="D1268" t="s">
        <v>2380</v>
      </c>
      <c r="E1268" t="s">
        <v>2380</v>
      </c>
      <c r="F1268" t="s">
        <v>2380</v>
      </c>
      <c r="G1268">
        <v>2</v>
      </c>
      <c r="H1268" t="s">
        <v>2380</v>
      </c>
      <c r="R1268" s="64" t="s">
        <v>10</v>
      </c>
      <c r="S1268" s="64">
        <v>1964</v>
      </c>
      <c r="U1268" s="7" t="str">
        <f t="shared" si="114"/>
        <v>Jul</v>
      </c>
      <c r="V1268" s="10">
        <f t="shared" si="115"/>
        <v>1964</v>
      </c>
      <c r="Y1268" s="10" t="s">
        <v>2380</v>
      </c>
      <c r="Z1268" s="10" t="str">
        <f t="shared" si="117"/>
        <v>No</v>
      </c>
      <c r="AB1268" s="53" t="s">
        <v>12</v>
      </c>
      <c r="AC1268" s="10" t="str">
        <f t="shared" si="118"/>
        <v>tier - 3</v>
      </c>
      <c r="AE1268" t="s">
        <v>12</v>
      </c>
      <c r="AF1268" s="10" t="str">
        <f t="shared" si="119"/>
        <v>tier - 3</v>
      </c>
      <c r="AI1268" t="s">
        <v>13</v>
      </c>
      <c r="AJ1268" t="str">
        <f t="shared" si="116"/>
        <v>R1013</v>
      </c>
      <c r="AS1268" s="110" t="s">
        <v>1104</v>
      </c>
      <c r="AT1268" s="64">
        <v>22.515000000000001</v>
      </c>
      <c r="AU1268" s="64">
        <v>11.18</v>
      </c>
      <c r="AV1268" s="64" t="s">
        <v>2380</v>
      </c>
      <c r="AW1268" s="64" t="s">
        <v>2380</v>
      </c>
      <c r="AX1268" s="64" t="s">
        <v>2380</v>
      </c>
      <c r="AY1268" s="64" t="s">
        <v>2380</v>
      </c>
      <c r="AZ1268" s="64">
        <v>2</v>
      </c>
      <c r="BA1268" s="109" t="s">
        <v>7606</v>
      </c>
      <c r="BB1268" s="64" t="s">
        <v>10448</v>
      </c>
      <c r="BC1268" s="69" t="s">
        <v>10446</v>
      </c>
    </row>
    <row r="1269" spans="1:55" x14ac:dyDescent="0.35">
      <c r="A1269" t="s">
        <v>1103</v>
      </c>
      <c r="B1269">
        <v>36.575000000000003</v>
      </c>
      <c r="C1269">
        <v>10.98</v>
      </c>
      <c r="D1269" t="s">
        <v>2380</v>
      </c>
      <c r="E1269" t="s">
        <v>2380</v>
      </c>
      <c r="F1269" t="s">
        <v>2380</v>
      </c>
      <c r="G1269" t="s">
        <v>2381</v>
      </c>
      <c r="H1269" t="s">
        <v>2380</v>
      </c>
      <c r="R1269" s="64" t="s">
        <v>20</v>
      </c>
      <c r="S1269" s="64">
        <v>1969</v>
      </c>
      <c r="U1269" s="7" t="str">
        <f t="shared" si="114"/>
        <v>Sep</v>
      </c>
      <c r="V1269" s="10">
        <f t="shared" si="115"/>
        <v>1969</v>
      </c>
      <c r="Y1269" s="10" t="s">
        <v>2380</v>
      </c>
      <c r="Z1269" s="10" t="str">
        <f t="shared" si="117"/>
        <v>No</v>
      </c>
      <c r="AB1269" s="53" t="s">
        <v>12</v>
      </c>
      <c r="AC1269" s="10" t="str">
        <f t="shared" si="118"/>
        <v>tier - 3</v>
      </c>
      <c r="AE1269" t="s">
        <v>16</v>
      </c>
      <c r="AF1269" s="10" t="str">
        <f t="shared" si="119"/>
        <v>tier - 1</v>
      </c>
      <c r="AI1269" t="s">
        <v>23</v>
      </c>
      <c r="AJ1269" t="str">
        <f t="shared" si="116"/>
        <v>R1012</v>
      </c>
      <c r="AS1269" s="110" t="s">
        <v>1103</v>
      </c>
      <c r="AT1269" s="64">
        <v>36.575000000000003</v>
      </c>
      <c r="AU1269" s="64">
        <v>10.98</v>
      </c>
      <c r="AV1269" s="64" t="s">
        <v>2380</v>
      </c>
      <c r="AW1269" s="64" t="s">
        <v>2380</v>
      </c>
      <c r="AX1269" s="64" t="s">
        <v>2380</v>
      </c>
      <c r="AY1269" s="64" t="s">
        <v>2380</v>
      </c>
      <c r="AZ1269" s="64">
        <v>0</v>
      </c>
      <c r="BA1269" s="109" t="s">
        <v>7607</v>
      </c>
      <c r="BB1269" s="64" t="s">
        <v>10448</v>
      </c>
      <c r="BC1269" s="69" t="s">
        <v>10444</v>
      </c>
    </row>
    <row r="1270" spans="1:55" x14ac:dyDescent="0.35">
      <c r="A1270" t="s">
        <v>1102</v>
      </c>
      <c r="B1270">
        <v>23.66</v>
      </c>
      <c r="C1270">
        <v>5.1100000000000003</v>
      </c>
      <c r="D1270" t="s">
        <v>2382</v>
      </c>
      <c r="E1270" t="s">
        <v>2380</v>
      </c>
      <c r="F1270" t="s">
        <v>2383</v>
      </c>
      <c r="G1270">
        <v>1</v>
      </c>
      <c r="H1270" t="s">
        <v>2380</v>
      </c>
      <c r="R1270" s="64" t="s">
        <v>18</v>
      </c>
      <c r="S1270" s="64">
        <v>1987</v>
      </c>
      <c r="U1270" s="7" t="str">
        <f t="shared" si="114"/>
        <v>Jun</v>
      </c>
      <c r="V1270" s="10">
        <f t="shared" si="115"/>
        <v>1987</v>
      </c>
      <c r="Y1270" s="10" t="s">
        <v>2380</v>
      </c>
      <c r="Z1270" s="10" t="str">
        <f t="shared" si="117"/>
        <v>No</v>
      </c>
      <c r="AB1270" s="53" t="s">
        <v>12</v>
      </c>
      <c r="AC1270" s="10" t="str">
        <f t="shared" si="118"/>
        <v>tier - 3</v>
      </c>
      <c r="AE1270" t="s">
        <v>16</v>
      </c>
      <c r="AF1270" s="10" t="str">
        <f t="shared" si="119"/>
        <v>tier - 1</v>
      </c>
      <c r="AI1270" t="s">
        <v>23</v>
      </c>
      <c r="AJ1270" t="str">
        <f t="shared" si="116"/>
        <v>R1012</v>
      </c>
      <c r="AS1270" s="110" t="s">
        <v>1102</v>
      </c>
      <c r="AT1270" s="64">
        <v>23.66</v>
      </c>
      <c r="AU1270" s="64">
        <v>5.1100000000000003</v>
      </c>
      <c r="AV1270" s="64" t="s">
        <v>2380</v>
      </c>
      <c r="AW1270" s="64" t="s">
        <v>2383</v>
      </c>
      <c r="AX1270" s="64" t="s">
        <v>2383</v>
      </c>
      <c r="AY1270" s="64" t="s">
        <v>2380</v>
      </c>
      <c r="AZ1270" s="64">
        <v>1</v>
      </c>
      <c r="BA1270" s="109" t="s">
        <v>7602</v>
      </c>
      <c r="BB1270" s="64" t="s">
        <v>10450</v>
      </c>
      <c r="BC1270" s="69" t="s">
        <v>10446</v>
      </c>
    </row>
    <row r="1271" spans="1:55" x14ac:dyDescent="0.35">
      <c r="A1271" t="s">
        <v>1101</v>
      </c>
      <c r="B1271">
        <v>18.62</v>
      </c>
      <c r="C1271">
        <v>10.24</v>
      </c>
      <c r="D1271" t="s">
        <v>2380</v>
      </c>
      <c r="E1271" t="s">
        <v>2380</v>
      </c>
      <c r="F1271" t="s">
        <v>2380</v>
      </c>
      <c r="G1271" t="s">
        <v>2381</v>
      </c>
      <c r="H1271" t="s">
        <v>2380</v>
      </c>
      <c r="R1271" s="64" t="s">
        <v>35</v>
      </c>
      <c r="S1271" s="64">
        <v>1978</v>
      </c>
      <c r="U1271" s="7" t="str">
        <f t="shared" si="114"/>
        <v>Aug</v>
      </c>
      <c r="V1271" s="10">
        <f t="shared" si="115"/>
        <v>1978</v>
      </c>
      <c r="Y1271" s="10" t="s">
        <v>2380</v>
      </c>
      <c r="Z1271" s="10" t="str">
        <f t="shared" si="117"/>
        <v>No</v>
      </c>
      <c r="AB1271" s="53" t="s">
        <v>12</v>
      </c>
      <c r="AC1271" s="10" t="str">
        <f t="shared" si="118"/>
        <v>tier - 3</v>
      </c>
      <c r="AE1271" t="s">
        <v>11</v>
      </c>
      <c r="AF1271" s="10" t="str">
        <f t="shared" si="119"/>
        <v>tier - 2</v>
      </c>
      <c r="AI1271" t="s">
        <v>200</v>
      </c>
      <c r="AJ1271" t="str">
        <f t="shared" si="116"/>
        <v>R1025</v>
      </c>
      <c r="AS1271" s="110" t="s">
        <v>1101</v>
      </c>
      <c r="AT1271" s="64">
        <v>18.62</v>
      </c>
      <c r="AU1271" s="64">
        <v>10.24</v>
      </c>
      <c r="AV1271" s="64" t="s">
        <v>2380</v>
      </c>
      <c r="AW1271" s="64" t="s">
        <v>2380</v>
      </c>
      <c r="AX1271" s="64" t="s">
        <v>2380</v>
      </c>
      <c r="AY1271" s="64" t="s">
        <v>2380</v>
      </c>
      <c r="AZ1271" s="64">
        <v>0</v>
      </c>
      <c r="BA1271" s="109" t="s">
        <v>7608</v>
      </c>
      <c r="BB1271" s="64" t="s">
        <v>10448</v>
      </c>
      <c r="BC1271" s="69" t="s">
        <v>10446</v>
      </c>
    </row>
    <row r="1272" spans="1:55" x14ac:dyDescent="0.35">
      <c r="A1272" t="s">
        <v>1100</v>
      </c>
      <c r="B1272">
        <v>19.190000000000001</v>
      </c>
      <c r="C1272">
        <v>7.71</v>
      </c>
      <c r="D1272" t="s">
        <v>2382</v>
      </c>
      <c r="E1272" t="s">
        <v>2380</v>
      </c>
      <c r="F1272" t="s">
        <v>2380</v>
      </c>
      <c r="G1272">
        <v>1</v>
      </c>
      <c r="H1272" t="s">
        <v>2380</v>
      </c>
      <c r="R1272" s="64" t="s">
        <v>37</v>
      </c>
      <c r="S1272" s="64">
        <v>1972</v>
      </c>
      <c r="U1272" s="7" t="str">
        <f t="shared" si="114"/>
        <v>Oct</v>
      </c>
      <c r="V1272" s="10">
        <f t="shared" si="115"/>
        <v>1972</v>
      </c>
      <c r="Y1272" s="10" t="s">
        <v>2380</v>
      </c>
      <c r="Z1272" s="10" t="str">
        <f t="shared" si="117"/>
        <v>No</v>
      </c>
      <c r="AB1272" s="53" t="s">
        <v>12</v>
      </c>
      <c r="AC1272" s="10" t="str">
        <f t="shared" si="118"/>
        <v>tier - 3</v>
      </c>
      <c r="AE1272" t="s">
        <v>16</v>
      </c>
      <c r="AF1272" s="10" t="str">
        <f t="shared" si="119"/>
        <v>tier - 1</v>
      </c>
      <c r="AI1272" t="s">
        <v>23</v>
      </c>
      <c r="AJ1272" t="str">
        <f t="shared" si="116"/>
        <v>R1012</v>
      </c>
      <c r="AS1272" s="110" t="s">
        <v>1100</v>
      </c>
      <c r="AT1272" s="64">
        <v>19.190000000000001</v>
      </c>
      <c r="AU1272" s="64">
        <v>7.71</v>
      </c>
      <c r="AV1272" s="64" t="s">
        <v>2380</v>
      </c>
      <c r="AW1272" s="64" t="s">
        <v>2380</v>
      </c>
      <c r="AX1272" s="64" t="s">
        <v>2383</v>
      </c>
      <c r="AY1272" s="64" t="s">
        <v>2380</v>
      </c>
      <c r="AZ1272" s="64">
        <v>1</v>
      </c>
      <c r="BA1272" s="109" t="s">
        <v>7609</v>
      </c>
      <c r="BB1272" s="64" t="s">
        <v>10448</v>
      </c>
      <c r="BC1272" s="69" t="s">
        <v>10446</v>
      </c>
    </row>
    <row r="1273" spans="1:55" x14ac:dyDescent="0.35">
      <c r="A1273" t="s">
        <v>1099</v>
      </c>
      <c r="B1273">
        <v>27.5</v>
      </c>
      <c r="C1273">
        <v>6.03</v>
      </c>
      <c r="D1273" t="s">
        <v>2380</v>
      </c>
      <c r="E1273" t="s">
        <v>2380</v>
      </c>
      <c r="F1273" t="s">
        <v>2380</v>
      </c>
      <c r="G1273" t="s">
        <v>2381</v>
      </c>
      <c r="H1273" t="s">
        <v>2380</v>
      </c>
      <c r="R1273" s="64" t="s">
        <v>37</v>
      </c>
      <c r="S1273" s="64">
        <v>1977</v>
      </c>
      <c r="U1273" s="7" t="str">
        <f t="shared" si="114"/>
        <v>Oct</v>
      </c>
      <c r="V1273" s="10">
        <f t="shared" si="115"/>
        <v>1977</v>
      </c>
      <c r="Y1273" s="10" t="s">
        <v>2380</v>
      </c>
      <c r="Z1273" s="10" t="str">
        <f t="shared" si="117"/>
        <v>No</v>
      </c>
      <c r="AB1273" s="53" t="s">
        <v>12</v>
      </c>
      <c r="AC1273" s="10" t="str">
        <f t="shared" si="118"/>
        <v>tier - 3</v>
      </c>
      <c r="AE1273" t="s">
        <v>16</v>
      </c>
      <c r="AF1273" s="10" t="str">
        <f t="shared" si="119"/>
        <v>tier - 1</v>
      </c>
      <c r="AI1273" t="s">
        <v>23</v>
      </c>
      <c r="AJ1273" t="str">
        <f t="shared" si="116"/>
        <v>R1012</v>
      </c>
      <c r="AS1273" s="110" t="s">
        <v>1099</v>
      </c>
      <c r="AT1273" s="64">
        <v>27.5</v>
      </c>
      <c r="AU1273" s="64">
        <v>6.03</v>
      </c>
      <c r="AV1273" s="64" t="s">
        <v>2380</v>
      </c>
      <c r="AW1273" s="64" t="s">
        <v>2380</v>
      </c>
      <c r="AX1273" s="64" t="s">
        <v>2380</v>
      </c>
      <c r="AY1273" s="64" t="s">
        <v>2380</v>
      </c>
      <c r="AZ1273" s="64">
        <v>0</v>
      </c>
      <c r="BA1273" s="109" t="s">
        <v>7610</v>
      </c>
      <c r="BB1273" s="64" t="s">
        <v>10449</v>
      </c>
      <c r="BC1273" s="69" t="s">
        <v>10445</v>
      </c>
    </row>
    <row r="1274" spans="1:55" x14ac:dyDescent="0.35">
      <c r="A1274" t="s">
        <v>1098</v>
      </c>
      <c r="B1274">
        <v>27.36</v>
      </c>
      <c r="C1274">
        <v>5.96</v>
      </c>
      <c r="D1274" t="s">
        <v>2380</v>
      </c>
      <c r="E1274" t="s">
        <v>2380</v>
      </c>
      <c r="F1274" t="s">
        <v>2383</v>
      </c>
      <c r="G1274">
        <v>1</v>
      </c>
      <c r="H1274" t="s">
        <v>2380</v>
      </c>
      <c r="R1274" s="64" t="s">
        <v>20</v>
      </c>
      <c r="S1274" s="64">
        <v>1971</v>
      </c>
      <c r="U1274" s="7" t="str">
        <f t="shared" si="114"/>
        <v>Sep</v>
      </c>
      <c r="V1274" s="10">
        <f t="shared" si="115"/>
        <v>1971</v>
      </c>
      <c r="Y1274" s="10" t="s">
        <v>2380</v>
      </c>
      <c r="Z1274" s="10" t="str">
        <f t="shared" si="117"/>
        <v>No</v>
      </c>
      <c r="AB1274" s="53" t="s">
        <v>12</v>
      </c>
      <c r="AC1274" s="10" t="str">
        <f t="shared" si="118"/>
        <v>tier - 3</v>
      </c>
      <c r="AE1274" t="s">
        <v>16</v>
      </c>
      <c r="AF1274" s="10" t="str">
        <f t="shared" si="119"/>
        <v>tier - 1</v>
      </c>
      <c r="AI1274" t="s">
        <v>42</v>
      </c>
      <c r="AJ1274" t="str">
        <f t="shared" si="116"/>
        <v>R1011</v>
      </c>
      <c r="AS1274" s="110" t="s">
        <v>1098</v>
      </c>
      <c r="AT1274" s="64">
        <v>27.36</v>
      </c>
      <c r="AU1274" s="64">
        <v>5.96</v>
      </c>
      <c r="AV1274" s="64" t="s">
        <v>2380</v>
      </c>
      <c r="AW1274" s="64" t="s">
        <v>2383</v>
      </c>
      <c r="AX1274" s="64" t="s">
        <v>2380</v>
      </c>
      <c r="AY1274" s="64" t="s">
        <v>2380</v>
      </c>
      <c r="AZ1274" s="64">
        <v>1</v>
      </c>
      <c r="BA1274" s="109" t="s">
        <v>7611</v>
      </c>
      <c r="BB1274" s="64" t="s">
        <v>10449</v>
      </c>
      <c r="BC1274" s="69" t="s">
        <v>10445</v>
      </c>
    </row>
    <row r="1275" spans="1:55" x14ac:dyDescent="0.35">
      <c r="A1275" t="s">
        <v>1097</v>
      </c>
      <c r="B1275">
        <v>20.350000000000001</v>
      </c>
      <c r="C1275">
        <v>4.16</v>
      </c>
      <c r="D1275" t="s">
        <v>2380</v>
      </c>
      <c r="E1275" t="s">
        <v>2380</v>
      </c>
      <c r="F1275" t="s">
        <v>2380</v>
      </c>
      <c r="G1275" t="s">
        <v>2381</v>
      </c>
      <c r="H1275" t="s">
        <v>2380</v>
      </c>
      <c r="R1275" s="64" t="s">
        <v>18</v>
      </c>
      <c r="S1275" s="64">
        <v>1971</v>
      </c>
      <c r="U1275" s="7" t="str">
        <f t="shared" si="114"/>
        <v>Jun</v>
      </c>
      <c r="V1275" s="10">
        <f t="shared" si="115"/>
        <v>1971</v>
      </c>
      <c r="Y1275" s="10" t="s">
        <v>2380</v>
      </c>
      <c r="Z1275" s="10" t="str">
        <f t="shared" si="117"/>
        <v>No</v>
      </c>
      <c r="AB1275" s="53" t="s">
        <v>12</v>
      </c>
      <c r="AC1275" s="10" t="str">
        <f t="shared" si="118"/>
        <v>tier - 3</v>
      </c>
      <c r="AE1275" t="s">
        <v>12</v>
      </c>
      <c r="AF1275" s="10" t="str">
        <f t="shared" si="119"/>
        <v>tier - 3</v>
      </c>
      <c r="AI1275" t="s">
        <v>13</v>
      </c>
      <c r="AJ1275" t="str">
        <f t="shared" si="116"/>
        <v>R1013</v>
      </c>
      <c r="AS1275" s="110" t="s">
        <v>1097</v>
      </c>
      <c r="AT1275" s="64">
        <v>20.350000000000001</v>
      </c>
      <c r="AU1275" s="64">
        <v>4.16</v>
      </c>
      <c r="AV1275" s="64" t="s">
        <v>2380</v>
      </c>
      <c r="AW1275" s="64" t="s">
        <v>2380</v>
      </c>
      <c r="AX1275" s="64" t="s">
        <v>2380</v>
      </c>
      <c r="AY1275" s="64" t="s">
        <v>2380</v>
      </c>
      <c r="AZ1275" s="64">
        <v>0</v>
      </c>
      <c r="BA1275" s="109" t="s">
        <v>7612</v>
      </c>
      <c r="BB1275" s="64" t="s">
        <v>10450</v>
      </c>
      <c r="BC1275" s="69" t="s">
        <v>10446</v>
      </c>
    </row>
    <row r="1276" spans="1:55" x14ac:dyDescent="0.35">
      <c r="A1276" t="s">
        <v>1096</v>
      </c>
      <c r="B1276">
        <v>24.035</v>
      </c>
      <c r="C1276">
        <v>6.11</v>
      </c>
      <c r="D1276" t="s">
        <v>2380</v>
      </c>
      <c r="E1276" t="s">
        <v>2380</v>
      </c>
      <c r="F1276" t="s">
        <v>2380</v>
      </c>
      <c r="G1276" t="s">
        <v>2381</v>
      </c>
      <c r="H1276" t="s">
        <v>2380</v>
      </c>
      <c r="R1276" s="64" t="s">
        <v>10</v>
      </c>
      <c r="S1276" s="64">
        <v>1969</v>
      </c>
      <c r="U1276" s="7" t="str">
        <f t="shared" si="114"/>
        <v>Jul</v>
      </c>
      <c r="V1276" s="10">
        <f t="shared" si="115"/>
        <v>1969</v>
      </c>
      <c r="Y1276" s="10" t="s">
        <v>2380</v>
      </c>
      <c r="Z1276" s="10" t="str">
        <f t="shared" si="117"/>
        <v>No</v>
      </c>
      <c r="AB1276" s="53" t="s">
        <v>12</v>
      </c>
      <c r="AC1276" s="10" t="str">
        <f t="shared" si="118"/>
        <v>tier - 3</v>
      </c>
      <c r="AE1276" t="s">
        <v>16</v>
      </c>
      <c r="AF1276" s="10" t="str">
        <f t="shared" si="119"/>
        <v>tier - 1</v>
      </c>
      <c r="AI1276" t="s">
        <v>247</v>
      </c>
      <c r="AJ1276" t="str">
        <f t="shared" si="116"/>
        <v>R1024</v>
      </c>
      <c r="AS1276" s="110" t="s">
        <v>1096</v>
      </c>
      <c r="AT1276" s="64">
        <v>24.035</v>
      </c>
      <c r="AU1276" s="64">
        <v>6.11</v>
      </c>
      <c r="AV1276" s="64" t="s">
        <v>2380</v>
      </c>
      <c r="AW1276" s="64" t="s">
        <v>2380</v>
      </c>
      <c r="AX1276" s="64" t="s">
        <v>2380</v>
      </c>
      <c r="AY1276" s="64" t="s">
        <v>2380</v>
      </c>
      <c r="AZ1276" s="64">
        <v>0</v>
      </c>
      <c r="BA1276" s="109" t="s">
        <v>6769</v>
      </c>
      <c r="BB1276" s="64" t="s">
        <v>10449</v>
      </c>
      <c r="BC1276" s="69" t="s">
        <v>10446</v>
      </c>
    </row>
    <row r="1277" spans="1:55" x14ac:dyDescent="0.35">
      <c r="A1277" t="s">
        <v>1095</v>
      </c>
      <c r="B1277">
        <v>23.56</v>
      </c>
      <c r="C1277">
        <v>5.97</v>
      </c>
      <c r="D1277" t="s">
        <v>2380</v>
      </c>
      <c r="E1277" t="s">
        <v>2380</v>
      </c>
      <c r="F1277" t="s">
        <v>2380</v>
      </c>
      <c r="G1277" t="s">
        <v>2381</v>
      </c>
      <c r="H1277" t="s">
        <v>2380</v>
      </c>
      <c r="R1277" s="64" t="s">
        <v>30</v>
      </c>
      <c r="S1277" s="64">
        <v>1966</v>
      </c>
      <c r="U1277" s="7" t="str">
        <f t="shared" si="114"/>
        <v>Dec</v>
      </c>
      <c r="V1277" s="10">
        <f t="shared" si="115"/>
        <v>1966</v>
      </c>
      <c r="Y1277" s="10" t="s">
        <v>2380</v>
      </c>
      <c r="Z1277" s="10" t="str">
        <f t="shared" si="117"/>
        <v>No</v>
      </c>
      <c r="AB1277" s="53" t="s">
        <v>12</v>
      </c>
      <c r="AC1277" s="10" t="str">
        <f t="shared" si="118"/>
        <v>tier - 3</v>
      </c>
      <c r="AE1277" t="s">
        <v>16</v>
      </c>
      <c r="AF1277" s="10" t="str">
        <f t="shared" si="119"/>
        <v>tier - 1</v>
      </c>
      <c r="AI1277" t="s">
        <v>42</v>
      </c>
      <c r="AJ1277" t="str">
        <f t="shared" si="116"/>
        <v>R1011</v>
      </c>
      <c r="AS1277" s="110" t="s">
        <v>1095</v>
      </c>
      <c r="AT1277" s="64">
        <v>23.56</v>
      </c>
      <c r="AU1277" s="64">
        <v>5.97</v>
      </c>
      <c r="AV1277" s="64" t="s">
        <v>2380</v>
      </c>
      <c r="AW1277" s="64" t="s">
        <v>2380</v>
      </c>
      <c r="AX1277" s="64" t="s">
        <v>2380</v>
      </c>
      <c r="AY1277" s="64" t="s">
        <v>2380</v>
      </c>
      <c r="AZ1277" s="64">
        <v>0</v>
      </c>
      <c r="BA1277" s="109" t="s">
        <v>7613</v>
      </c>
      <c r="BB1277" s="64" t="s">
        <v>10449</v>
      </c>
      <c r="BC1277" s="69" t="s">
        <v>10446</v>
      </c>
    </row>
    <row r="1278" spans="1:55" x14ac:dyDescent="0.35">
      <c r="A1278" t="s">
        <v>1094</v>
      </c>
      <c r="B1278">
        <v>27.17</v>
      </c>
      <c r="C1278">
        <v>10.81</v>
      </c>
      <c r="D1278" t="s">
        <v>2380</v>
      </c>
      <c r="E1278" t="s">
        <v>2380</v>
      </c>
      <c r="F1278" t="s">
        <v>2380</v>
      </c>
      <c r="G1278">
        <v>2</v>
      </c>
      <c r="H1278" t="s">
        <v>2380</v>
      </c>
      <c r="R1278" s="64" t="s">
        <v>30</v>
      </c>
      <c r="S1278" s="64">
        <v>1969</v>
      </c>
      <c r="U1278" s="7" t="str">
        <f t="shared" si="114"/>
        <v>Dec</v>
      </c>
      <c r="V1278" s="10">
        <f t="shared" si="115"/>
        <v>1969</v>
      </c>
      <c r="Y1278" s="10" t="s">
        <v>2380</v>
      </c>
      <c r="Z1278" s="10" t="str">
        <f t="shared" si="117"/>
        <v>No</v>
      </c>
      <c r="AB1278" s="53" t="s">
        <v>12</v>
      </c>
      <c r="AC1278" s="10" t="str">
        <f t="shared" si="118"/>
        <v>tier - 3</v>
      </c>
      <c r="AE1278" t="s">
        <v>12</v>
      </c>
      <c r="AF1278" s="10" t="str">
        <f t="shared" si="119"/>
        <v>tier - 3</v>
      </c>
      <c r="AI1278" t="s">
        <v>13</v>
      </c>
      <c r="AJ1278" t="str">
        <f t="shared" si="116"/>
        <v>R1013</v>
      </c>
      <c r="AS1278" s="110" t="s">
        <v>1094</v>
      </c>
      <c r="AT1278" s="64">
        <v>27.17</v>
      </c>
      <c r="AU1278" s="64">
        <v>10.81</v>
      </c>
      <c r="AV1278" s="64" t="s">
        <v>2380</v>
      </c>
      <c r="AW1278" s="64" t="s">
        <v>2380</v>
      </c>
      <c r="AX1278" s="64" t="s">
        <v>2380</v>
      </c>
      <c r="AY1278" s="64" t="s">
        <v>2380</v>
      </c>
      <c r="AZ1278" s="64">
        <v>2</v>
      </c>
      <c r="BA1278" s="109" t="s">
        <v>7614</v>
      </c>
      <c r="BB1278" s="64" t="s">
        <v>10448</v>
      </c>
      <c r="BC1278" s="69" t="s">
        <v>10445</v>
      </c>
    </row>
    <row r="1279" spans="1:55" x14ac:dyDescent="0.35">
      <c r="A1279" t="s">
        <v>1093</v>
      </c>
      <c r="B1279">
        <v>34.32</v>
      </c>
      <c r="C1279">
        <v>5.7</v>
      </c>
      <c r="D1279" t="s">
        <v>2382</v>
      </c>
      <c r="E1279" t="s">
        <v>2380</v>
      </c>
      <c r="F1279" t="s">
        <v>2383</v>
      </c>
      <c r="G1279">
        <v>1</v>
      </c>
      <c r="H1279" t="s">
        <v>2380</v>
      </c>
      <c r="R1279" s="64" t="s">
        <v>15</v>
      </c>
      <c r="S1279" s="64">
        <v>1966</v>
      </c>
      <c r="U1279" s="7" t="str">
        <f t="shared" si="114"/>
        <v>Nov</v>
      </c>
      <c r="V1279" s="10">
        <f t="shared" si="115"/>
        <v>1966</v>
      </c>
      <c r="Y1279" s="10" t="s">
        <v>2380</v>
      </c>
      <c r="Z1279" s="10" t="str">
        <f t="shared" si="117"/>
        <v>No</v>
      </c>
      <c r="AB1279" s="53" t="s">
        <v>12</v>
      </c>
      <c r="AC1279" s="10" t="str">
        <f t="shared" si="118"/>
        <v>tier - 3</v>
      </c>
      <c r="AE1279" t="s">
        <v>11</v>
      </c>
      <c r="AF1279" s="10" t="str">
        <f t="shared" si="119"/>
        <v>tier - 2</v>
      </c>
      <c r="AI1279" t="s">
        <v>13</v>
      </c>
      <c r="AJ1279" t="str">
        <f t="shared" si="116"/>
        <v>R1013</v>
      </c>
      <c r="AS1279" s="110" t="s">
        <v>1093</v>
      </c>
      <c r="AT1279" s="64">
        <v>34.32</v>
      </c>
      <c r="AU1279" s="64">
        <v>5.7</v>
      </c>
      <c r="AV1279" s="64" t="s">
        <v>2380</v>
      </c>
      <c r="AW1279" s="64" t="s">
        <v>2383</v>
      </c>
      <c r="AX1279" s="64" t="s">
        <v>2383</v>
      </c>
      <c r="AY1279" s="64" t="s">
        <v>2380</v>
      </c>
      <c r="AZ1279" s="64">
        <v>1</v>
      </c>
      <c r="BA1279" s="109" t="s">
        <v>7615</v>
      </c>
      <c r="BB1279" s="64" t="s">
        <v>10449</v>
      </c>
      <c r="BC1279" s="69" t="s">
        <v>10444</v>
      </c>
    </row>
    <row r="1280" spans="1:55" x14ac:dyDescent="0.35">
      <c r="A1280" t="s">
        <v>1092</v>
      </c>
      <c r="B1280">
        <v>23.87</v>
      </c>
      <c r="C1280">
        <v>4.7699999999999996</v>
      </c>
      <c r="D1280" t="s">
        <v>2382</v>
      </c>
      <c r="E1280" t="s">
        <v>2380</v>
      </c>
      <c r="F1280" t="s">
        <v>2383</v>
      </c>
      <c r="G1280">
        <v>1</v>
      </c>
      <c r="H1280" t="s">
        <v>2380</v>
      </c>
      <c r="R1280" s="64" t="s">
        <v>15</v>
      </c>
      <c r="S1280" s="64">
        <v>1967</v>
      </c>
      <c r="U1280" s="7" t="str">
        <f t="shared" si="114"/>
        <v>Nov</v>
      </c>
      <c r="V1280" s="10">
        <f t="shared" si="115"/>
        <v>1967</v>
      </c>
      <c r="Y1280" s="10" t="s">
        <v>2380</v>
      </c>
      <c r="Z1280" s="10" t="str">
        <f t="shared" si="117"/>
        <v>No</v>
      </c>
      <c r="AB1280" s="53" t="s">
        <v>12</v>
      </c>
      <c r="AC1280" s="10" t="str">
        <f t="shared" si="118"/>
        <v>tier - 3</v>
      </c>
      <c r="AE1280" t="s">
        <v>16</v>
      </c>
      <c r="AF1280" s="10" t="str">
        <f t="shared" si="119"/>
        <v>tier - 1</v>
      </c>
      <c r="AI1280" t="s">
        <v>23</v>
      </c>
      <c r="AJ1280" t="str">
        <f t="shared" si="116"/>
        <v>R1012</v>
      </c>
      <c r="AS1280" s="110" t="s">
        <v>1092</v>
      </c>
      <c r="AT1280" s="64">
        <v>23.87</v>
      </c>
      <c r="AU1280" s="64">
        <v>4.7699999999999996</v>
      </c>
      <c r="AV1280" s="64" t="s">
        <v>2380</v>
      </c>
      <c r="AW1280" s="64" t="s">
        <v>2383</v>
      </c>
      <c r="AX1280" s="64" t="s">
        <v>2383</v>
      </c>
      <c r="AY1280" s="64" t="s">
        <v>2380</v>
      </c>
      <c r="AZ1280" s="64">
        <v>1</v>
      </c>
      <c r="BA1280" s="109" t="s">
        <v>7500</v>
      </c>
      <c r="BB1280" s="64" t="s">
        <v>10450</v>
      </c>
      <c r="BC1280" s="69" t="s">
        <v>10446</v>
      </c>
    </row>
    <row r="1281" spans="1:55" x14ac:dyDescent="0.35">
      <c r="A1281" t="s">
        <v>1091</v>
      </c>
      <c r="B1281">
        <v>30.15</v>
      </c>
      <c r="C1281">
        <v>4.25</v>
      </c>
      <c r="D1281" t="s">
        <v>2380</v>
      </c>
      <c r="E1281" t="s">
        <v>2380</v>
      </c>
      <c r="F1281" t="s">
        <v>2380</v>
      </c>
      <c r="G1281">
        <v>1</v>
      </c>
      <c r="H1281" t="s">
        <v>2380</v>
      </c>
      <c r="R1281" s="64" t="s">
        <v>30</v>
      </c>
      <c r="S1281" s="64">
        <v>1972</v>
      </c>
      <c r="U1281" s="7" t="str">
        <f t="shared" si="114"/>
        <v>Dec</v>
      </c>
      <c r="V1281" s="10">
        <f t="shared" si="115"/>
        <v>1972</v>
      </c>
      <c r="Y1281" s="10" t="s">
        <v>2380</v>
      </c>
      <c r="Z1281" s="10" t="str">
        <f t="shared" si="117"/>
        <v>No</v>
      </c>
      <c r="AB1281" s="53" t="s">
        <v>12</v>
      </c>
      <c r="AC1281" s="10" t="str">
        <f t="shared" si="118"/>
        <v>tier - 3</v>
      </c>
      <c r="AE1281" t="s">
        <v>12</v>
      </c>
      <c r="AF1281" s="10" t="str">
        <f t="shared" si="119"/>
        <v>tier - 3</v>
      </c>
      <c r="AI1281" t="s">
        <v>23</v>
      </c>
      <c r="AJ1281" t="str">
        <f t="shared" si="116"/>
        <v>R1012</v>
      </c>
      <c r="AS1281" s="110" t="s">
        <v>1091</v>
      </c>
      <c r="AT1281" s="64">
        <v>30.15</v>
      </c>
      <c r="AU1281" s="64">
        <v>4.25</v>
      </c>
      <c r="AV1281" s="64" t="s">
        <v>2380</v>
      </c>
      <c r="AW1281" s="64" t="s">
        <v>2380</v>
      </c>
      <c r="AX1281" s="64" t="s">
        <v>2380</v>
      </c>
      <c r="AY1281" s="64" t="s">
        <v>2380</v>
      </c>
      <c r="AZ1281" s="64">
        <v>1</v>
      </c>
      <c r="BA1281" s="109" t="s">
        <v>7616</v>
      </c>
      <c r="BB1281" s="64" t="s">
        <v>10450</v>
      </c>
      <c r="BC1281" s="69" t="s">
        <v>10444</v>
      </c>
    </row>
    <row r="1282" spans="1:55" x14ac:dyDescent="0.35">
      <c r="A1282" t="s">
        <v>1090</v>
      </c>
      <c r="B1282">
        <v>26.36</v>
      </c>
      <c r="C1282">
        <v>5.52</v>
      </c>
      <c r="D1282" t="s">
        <v>2380</v>
      </c>
      <c r="E1282" t="s">
        <v>2380</v>
      </c>
      <c r="F1282" t="s">
        <v>2380</v>
      </c>
      <c r="G1282" t="s">
        <v>2381</v>
      </c>
      <c r="H1282" t="s">
        <v>2380</v>
      </c>
      <c r="R1282" s="64" t="s">
        <v>10</v>
      </c>
      <c r="S1282" s="64">
        <v>1966</v>
      </c>
      <c r="U1282" s="7" t="str">
        <f t="shared" si="114"/>
        <v>Jul</v>
      </c>
      <c r="V1282" s="10">
        <f t="shared" si="115"/>
        <v>1966</v>
      </c>
      <c r="Y1282" s="10" t="s">
        <v>2380</v>
      </c>
      <c r="Z1282" s="10" t="str">
        <f t="shared" si="117"/>
        <v>No</v>
      </c>
      <c r="AB1282" s="53" t="s">
        <v>12</v>
      </c>
      <c r="AC1282" s="10" t="str">
        <f t="shared" si="118"/>
        <v>tier - 3</v>
      </c>
      <c r="AE1282" t="s">
        <v>12</v>
      </c>
      <c r="AF1282" s="10" t="str">
        <f t="shared" si="119"/>
        <v>tier - 3</v>
      </c>
      <c r="AI1282" t="s">
        <v>42</v>
      </c>
      <c r="AJ1282" t="str">
        <f t="shared" si="116"/>
        <v>R1011</v>
      </c>
      <c r="AS1282" s="110" t="s">
        <v>1090</v>
      </c>
      <c r="AT1282" s="64">
        <v>26.36</v>
      </c>
      <c r="AU1282" s="64">
        <v>5.52</v>
      </c>
      <c r="AV1282" s="64" t="s">
        <v>2380</v>
      </c>
      <c r="AW1282" s="64" t="s">
        <v>2380</v>
      </c>
      <c r="AX1282" s="64" t="s">
        <v>2380</v>
      </c>
      <c r="AY1282" s="64" t="s">
        <v>2380</v>
      </c>
      <c r="AZ1282" s="64">
        <v>0</v>
      </c>
      <c r="BA1282" s="109" t="s">
        <v>5750</v>
      </c>
      <c r="BB1282" s="64" t="s">
        <v>10450</v>
      </c>
      <c r="BC1282" s="69" t="s">
        <v>10445</v>
      </c>
    </row>
    <row r="1283" spans="1:55" x14ac:dyDescent="0.35">
      <c r="A1283" t="s">
        <v>1089</v>
      </c>
      <c r="B1283">
        <v>45.32</v>
      </c>
      <c r="C1283">
        <v>6.53</v>
      </c>
      <c r="D1283" t="s">
        <v>2382</v>
      </c>
      <c r="E1283" t="s">
        <v>2380</v>
      </c>
      <c r="F1283" t="s">
        <v>2380</v>
      </c>
      <c r="G1283">
        <v>1</v>
      </c>
      <c r="H1283" t="s">
        <v>2380</v>
      </c>
      <c r="R1283" s="64" t="s">
        <v>18</v>
      </c>
      <c r="S1283" s="64">
        <v>1967</v>
      </c>
      <c r="U1283" s="7" t="str">
        <f t="shared" si="114"/>
        <v>Jun</v>
      </c>
      <c r="V1283" s="10">
        <f t="shared" si="115"/>
        <v>1967</v>
      </c>
      <c r="Y1283" s="10" t="s">
        <v>2380</v>
      </c>
      <c r="Z1283" s="10" t="str">
        <f t="shared" si="117"/>
        <v>No</v>
      </c>
      <c r="AB1283" s="53" t="s">
        <v>12</v>
      </c>
      <c r="AC1283" s="10" t="str">
        <f t="shared" si="118"/>
        <v>tier - 3</v>
      </c>
      <c r="AE1283" t="s">
        <v>12</v>
      </c>
      <c r="AF1283" s="10" t="str">
        <f t="shared" si="119"/>
        <v>tier - 3</v>
      </c>
      <c r="AI1283" t="s">
        <v>23</v>
      </c>
      <c r="AJ1283" t="str">
        <f t="shared" si="116"/>
        <v>R1012</v>
      </c>
      <c r="AS1283" s="110" t="s">
        <v>1089</v>
      </c>
      <c r="AT1283" s="64">
        <v>45.32</v>
      </c>
      <c r="AU1283" s="64">
        <v>6.53</v>
      </c>
      <c r="AV1283" s="64" t="s">
        <v>2380</v>
      </c>
      <c r="AW1283" s="64" t="s">
        <v>2380</v>
      </c>
      <c r="AX1283" s="64" t="s">
        <v>2383</v>
      </c>
      <c r="AY1283" s="64" t="s">
        <v>2380</v>
      </c>
      <c r="AZ1283" s="64">
        <v>1</v>
      </c>
      <c r="BA1283" s="109" t="s">
        <v>7617</v>
      </c>
      <c r="BB1283" s="64" t="s">
        <v>10448</v>
      </c>
      <c r="BC1283" s="69" t="s">
        <v>10444</v>
      </c>
    </row>
    <row r="1284" spans="1:55" x14ac:dyDescent="0.35">
      <c r="A1284" t="s">
        <v>1088</v>
      </c>
      <c r="B1284">
        <v>31.93</v>
      </c>
      <c r="C1284">
        <v>4.82</v>
      </c>
      <c r="D1284" t="s">
        <v>2382</v>
      </c>
      <c r="E1284" t="s">
        <v>2380</v>
      </c>
      <c r="F1284" t="s">
        <v>2380</v>
      </c>
      <c r="G1284">
        <v>1</v>
      </c>
      <c r="H1284" t="s">
        <v>2380</v>
      </c>
      <c r="R1284" s="64" t="s">
        <v>10</v>
      </c>
      <c r="S1284" s="64">
        <v>1966</v>
      </c>
      <c r="U1284" s="7" t="str">
        <f t="shared" si="114"/>
        <v>Jul</v>
      </c>
      <c r="V1284" s="10">
        <f t="shared" si="115"/>
        <v>1966</v>
      </c>
      <c r="Y1284" s="10" t="s">
        <v>2380</v>
      </c>
      <c r="Z1284" s="10" t="str">
        <f t="shared" si="117"/>
        <v>No</v>
      </c>
      <c r="AB1284" s="53" t="s">
        <v>12</v>
      </c>
      <c r="AC1284" s="10" t="str">
        <f t="shared" si="118"/>
        <v>tier - 3</v>
      </c>
      <c r="AE1284" t="s">
        <v>16</v>
      </c>
      <c r="AF1284" s="10" t="str">
        <f t="shared" si="119"/>
        <v>tier - 1</v>
      </c>
      <c r="AI1284" t="s">
        <v>42</v>
      </c>
      <c r="AJ1284" t="str">
        <f t="shared" si="116"/>
        <v>R1011</v>
      </c>
      <c r="AS1284" s="110" t="s">
        <v>1088</v>
      </c>
      <c r="AT1284" s="64">
        <v>31.93</v>
      </c>
      <c r="AU1284" s="64">
        <v>4.82</v>
      </c>
      <c r="AV1284" s="64" t="s">
        <v>2380</v>
      </c>
      <c r="AW1284" s="64" t="s">
        <v>2380</v>
      </c>
      <c r="AX1284" s="64" t="s">
        <v>2383</v>
      </c>
      <c r="AY1284" s="64" t="s">
        <v>2380</v>
      </c>
      <c r="AZ1284" s="64">
        <v>1</v>
      </c>
      <c r="BA1284" s="109" t="s">
        <v>6933</v>
      </c>
      <c r="BB1284" s="64" t="s">
        <v>10450</v>
      </c>
      <c r="BC1284" s="69" t="s">
        <v>10444</v>
      </c>
    </row>
    <row r="1285" spans="1:55" x14ac:dyDescent="0.35">
      <c r="A1285" t="s">
        <v>1087</v>
      </c>
      <c r="B1285">
        <v>36</v>
      </c>
      <c r="C1285">
        <v>11.94</v>
      </c>
      <c r="D1285" t="s">
        <v>2382</v>
      </c>
      <c r="E1285" t="s">
        <v>2380</v>
      </c>
      <c r="F1285" t="s">
        <v>2380</v>
      </c>
      <c r="G1285">
        <v>1</v>
      </c>
      <c r="H1285" t="s">
        <v>2380</v>
      </c>
      <c r="R1285" s="64" t="s">
        <v>18</v>
      </c>
      <c r="S1285" s="64">
        <v>1965</v>
      </c>
      <c r="U1285" s="7" t="str">
        <f t="shared" si="114"/>
        <v>Jun</v>
      </c>
      <c r="V1285" s="10">
        <f t="shared" si="115"/>
        <v>1965</v>
      </c>
      <c r="Y1285" s="10" t="s">
        <v>2380</v>
      </c>
      <c r="Z1285" s="10" t="str">
        <f t="shared" si="117"/>
        <v>No</v>
      </c>
      <c r="AB1285" s="53" t="s">
        <v>12</v>
      </c>
      <c r="AC1285" s="10" t="str">
        <f t="shared" si="118"/>
        <v>tier - 3</v>
      </c>
      <c r="AE1285" t="s">
        <v>16</v>
      </c>
      <c r="AF1285" s="10" t="str">
        <f t="shared" si="119"/>
        <v>tier - 1</v>
      </c>
      <c r="AI1285" t="s">
        <v>23</v>
      </c>
      <c r="AJ1285" t="str">
        <f t="shared" si="116"/>
        <v>R1012</v>
      </c>
      <c r="AS1285" s="110" t="s">
        <v>1087</v>
      </c>
      <c r="AT1285" s="64">
        <v>36</v>
      </c>
      <c r="AU1285" s="64">
        <v>11.94</v>
      </c>
      <c r="AV1285" s="64" t="s">
        <v>2380</v>
      </c>
      <c r="AW1285" s="64" t="s">
        <v>2380</v>
      </c>
      <c r="AX1285" s="64" t="s">
        <v>2383</v>
      </c>
      <c r="AY1285" s="64" t="s">
        <v>2380</v>
      </c>
      <c r="AZ1285" s="64">
        <v>1</v>
      </c>
      <c r="BA1285" s="109" t="s">
        <v>7618</v>
      </c>
      <c r="BB1285" s="64" t="s">
        <v>10448</v>
      </c>
      <c r="BC1285" s="69" t="s">
        <v>10444</v>
      </c>
    </row>
    <row r="1286" spans="1:55" x14ac:dyDescent="0.35">
      <c r="A1286" t="s">
        <v>1086</v>
      </c>
      <c r="B1286">
        <v>32</v>
      </c>
      <c r="C1286">
        <v>7.85</v>
      </c>
      <c r="D1286" t="s">
        <v>2382</v>
      </c>
      <c r="E1286" t="s">
        <v>2380</v>
      </c>
      <c r="F1286" t="s">
        <v>2380</v>
      </c>
      <c r="G1286">
        <v>1</v>
      </c>
      <c r="H1286" t="s">
        <v>2380</v>
      </c>
      <c r="R1286" s="64" t="s">
        <v>10</v>
      </c>
      <c r="S1286" s="64">
        <v>1992</v>
      </c>
      <c r="U1286" s="7" t="str">
        <f t="shared" ref="U1286:U1349" si="120">SUBSTITUTE(R1286,"?","Sep")</f>
        <v>Jul</v>
      </c>
      <c r="V1286" s="10">
        <f t="shared" ref="V1286:V1349" si="121">IF(S1286="?",ROUND(AVERAGEIF($S$5:$S$2347,"&lt;&gt;?"),0),S1286)</f>
        <v>1992</v>
      </c>
      <c r="Y1286" s="10" t="s">
        <v>2380</v>
      </c>
      <c r="Z1286" s="10" t="str">
        <f t="shared" si="117"/>
        <v>No</v>
      </c>
      <c r="AB1286" s="53" t="s">
        <v>12</v>
      </c>
      <c r="AC1286" s="10" t="str">
        <f t="shared" si="118"/>
        <v>tier - 3</v>
      </c>
      <c r="AE1286" t="s">
        <v>11</v>
      </c>
      <c r="AF1286" s="10" t="str">
        <f t="shared" si="119"/>
        <v>tier - 2</v>
      </c>
      <c r="AI1286" t="s">
        <v>535</v>
      </c>
      <c r="AJ1286" t="str">
        <f t="shared" ref="AJ1286:AJ1349" si="122">IF(AI1286="?","Unknown",AI1286)</f>
        <v>R1026</v>
      </c>
      <c r="AS1286" s="110" t="s">
        <v>1086</v>
      </c>
      <c r="AT1286" s="64">
        <v>32</v>
      </c>
      <c r="AU1286" s="64">
        <v>7.85</v>
      </c>
      <c r="AV1286" s="64" t="s">
        <v>2380</v>
      </c>
      <c r="AW1286" s="64" t="s">
        <v>2380</v>
      </c>
      <c r="AX1286" s="64" t="s">
        <v>2383</v>
      </c>
      <c r="AY1286" s="64" t="s">
        <v>2380</v>
      </c>
      <c r="AZ1286" s="64">
        <v>1</v>
      </c>
      <c r="BA1286" s="109" t="s">
        <v>7619</v>
      </c>
      <c r="BB1286" s="64" t="s">
        <v>10448</v>
      </c>
      <c r="BC1286" s="69" t="s">
        <v>10444</v>
      </c>
    </row>
    <row r="1287" spans="1:55" x14ac:dyDescent="0.35">
      <c r="A1287" t="s">
        <v>1085</v>
      </c>
      <c r="B1287">
        <v>29.37</v>
      </c>
      <c r="C1287">
        <v>8.01</v>
      </c>
      <c r="D1287" t="s">
        <v>2382</v>
      </c>
      <c r="E1287" t="s">
        <v>2380</v>
      </c>
      <c r="F1287" t="s">
        <v>2380</v>
      </c>
      <c r="G1287">
        <v>1</v>
      </c>
      <c r="H1287" t="s">
        <v>2380</v>
      </c>
      <c r="R1287" s="64" t="s">
        <v>10</v>
      </c>
      <c r="S1287" s="64">
        <v>1990</v>
      </c>
      <c r="U1287" s="7" t="str">
        <f t="shared" si="120"/>
        <v>Jul</v>
      </c>
      <c r="V1287" s="10">
        <f t="shared" si="121"/>
        <v>1990</v>
      </c>
      <c r="Y1287" s="10" t="s">
        <v>2380</v>
      </c>
      <c r="Z1287" s="10" t="str">
        <f t="shared" si="117"/>
        <v>No</v>
      </c>
      <c r="AB1287" s="53" t="s">
        <v>12</v>
      </c>
      <c r="AC1287" s="10" t="str">
        <f t="shared" si="118"/>
        <v>tier - 3</v>
      </c>
      <c r="AE1287" t="s">
        <v>11</v>
      </c>
      <c r="AF1287" s="10" t="str">
        <f t="shared" si="119"/>
        <v>tier - 2</v>
      </c>
      <c r="AI1287" t="s">
        <v>23</v>
      </c>
      <c r="AJ1287" t="str">
        <f t="shared" si="122"/>
        <v>R1012</v>
      </c>
      <c r="AS1287" s="110" t="s">
        <v>1085</v>
      </c>
      <c r="AT1287" s="64">
        <v>29.37</v>
      </c>
      <c r="AU1287" s="64">
        <v>8.01</v>
      </c>
      <c r="AV1287" s="64" t="s">
        <v>2380</v>
      </c>
      <c r="AW1287" s="64" t="s">
        <v>2380</v>
      </c>
      <c r="AX1287" s="64" t="s">
        <v>2383</v>
      </c>
      <c r="AY1287" s="64" t="s">
        <v>2380</v>
      </c>
      <c r="AZ1287" s="64">
        <v>1</v>
      </c>
      <c r="BA1287" s="109" t="s">
        <v>7620</v>
      </c>
      <c r="BB1287" s="64" t="s">
        <v>10448</v>
      </c>
      <c r="BC1287" s="69" t="s">
        <v>10445</v>
      </c>
    </row>
    <row r="1288" spans="1:55" x14ac:dyDescent="0.35">
      <c r="A1288" t="s">
        <v>1084</v>
      </c>
      <c r="B1288">
        <v>23.6</v>
      </c>
      <c r="C1288">
        <v>7.4</v>
      </c>
      <c r="D1288" t="s">
        <v>2382</v>
      </c>
      <c r="E1288" t="s">
        <v>2380</v>
      </c>
      <c r="F1288" t="s">
        <v>2380</v>
      </c>
      <c r="G1288">
        <v>1</v>
      </c>
      <c r="H1288" t="s">
        <v>2380</v>
      </c>
      <c r="R1288" s="64" t="s">
        <v>35</v>
      </c>
      <c r="S1288" s="64">
        <v>1964</v>
      </c>
      <c r="U1288" s="7" t="str">
        <f t="shared" si="120"/>
        <v>Aug</v>
      </c>
      <c r="V1288" s="10">
        <f t="shared" si="121"/>
        <v>1964</v>
      </c>
      <c r="Y1288" s="10" t="s">
        <v>2380</v>
      </c>
      <c r="Z1288" s="10" t="str">
        <f t="shared" si="117"/>
        <v>No</v>
      </c>
      <c r="AB1288" s="53" t="s">
        <v>12</v>
      </c>
      <c r="AC1288" s="10" t="str">
        <f t="shared" si="118"/>
        <v>tier - 3</v>
      </c>
      <c r="AE1288" t="s">
        <v>12</v>
      </c>
      <c r="AF1288" s="10" t="str">
        <f t="shared" si="119"/>
        <v>tier - 3</v>
      </c>
      <c r="AI1288" t="s">
        <v>13</v>
      </c>
      <c r="AJ1288" t="str">
        <f t="shared" si="122"/>
        <v>R1013</v>
      </c>
      <c r="AS1288" s="110" t="s">
        <v>1084</v>
      </c>
      <c r="AT1288" s="64">
        <v>23.6</v>
      </c>
      <c r="AU1288" s="64">
        <v>7.4</v>
      </c>
      <c r="AV1288" s="64" t="s">
        <v>2380</v>
      </c>
      <c r="AW1288" s="64" t="s">
        <v>2380</v>
      </c>
      <c r="AX1288" s="64" t="s">
        <v>2383</v>
      </c>
      <c r="AY1288" s="64" t="s">
        <v>2380</v>
      </c>
      <c r="AZ1288" s="64">
        <v>1</v>
      </c>
      <c r="BA1288" s="109" t="s">
        <v>7621</v>
      </c>
      <c r="BB1288" s="64" t="s">
        <v>10448</v>
      </c>
      <c r="BC1288" s="69" t="s">
        <v>10446</v>
      </c>
    </row>
    <row r="1289" spans="1:55" x14ac:dyDescent="0.35">
      <c r="A1289" t="s">
        <v>1083</v>
      </c>
      <c r="B1289">
        <v>33.155000000000001</v>
      </c>
      <c r="C1289">
        <v>8.3800000000000008</v>
      </c>
      <c r="D1289" t="s">
        <v>2382</v>
      </c>
      <c r="E1289" t="s">
        <v>2380</v>
      </c>
      <c r="F1289" t="s">
        <v>2380</v>
      </c>
      <c r="G1289" t="s">
        <v>2381</v>
      </c>
      <c r="H1289" t="s">
        <v>2380</v>
      </c>
      <c r="R1289" s="64" t="s">
        <v>15</v>
      </c>
      <c r="S1289" s="64">
        <v>1976</v>
      </c>
      <c r="U1289" s="7" t="str">
        <f t="shared" si="120"/>
        <v>Nov</v>
      </c>
      <c r="V1289" s="10">
        <f t="shared" si="121"/>
        <v>1976</v>
      </c>
      <c r="Y1289" s="10" t="s">
        <v>2380</v>
      </c>
      <c r="Z1289" s="10" t="str">
        <f t="shared" si="117"/>
        <v>No</v>
      </c>
      <c r="AB1289" s="53" t="s">
        <v>12</v>
      </c>
      <c r="AC1289" s="10" t="str">
        <f t="shared" si="118"/>
        <v>tier - 3</v>
      </c>
      <c r="AE1289" t="s">
        <v>12</v>
      </c>
      <c r="AF1289" s="10" t="str">
        <f t="shared" si="119"/>
        <v>tier - 3</v>
      </c>
      <c r="AI1289" t="s">
        <v>300</v>
      </c>
      <c r="AJ1289" t="str">
        <f t="shared" si="122"/>
        <v>R1021</v>
      </c>
      <c r="AS1289" s="110" t="s">
        <v>1083</v>
      </c>
      <c r="AT1289" s="64">
        <v>33.155000000000001</v>
      </c>
      <c r="AU1289" s="64">
        <v>8.3800000000000008</v>
      </c>
      <c r="AV1289" s="64" t="s">
        <v>2380</v>
      </c>
      <c r="AW1289" s="64" t="s">
        <v>2380</v>
      </c>
      <c r="AX1289" s="64" t="s">
        <v>2383</v>
      </c>
      <c r="AY1289" s="64" t="s">
        <v>2380</v>
      </c>
      <c r="AZ1289" s="64">
        <v>0</v>
      </c>
      <c r="BA1289" s="109" t="s">
        <v>6906</v>
      </c>
      <c r="BB1289" s="64" t="s">
        <v>10448</v>
      </c>
      <c r="BC1289" s="69" t="s">
        <v>10444</v>
      </c>
    </row>
    <row r="1290" spans="1:55" x14ac:dyDescent="0.35">
      <c r="A1290" t="s">
        <v>1082</v>
      </c>
      <c r="B1290">
        <v>24.32</v>
      </c>
      <c r="C1290">
        <v>11.56</v>
      </c>
      <c r="D1290" t="s">
        <v>2382</v>
      </c>
      <c r="E1290" t="s">
        <v>2380</v>
      </c>
      <c r="F1290" t="s">
        <v>2380</v>
      </c>
      <c r="G1290">
        <v>1</v>
      </c>
      <c r="H1290" t="s">
        <v>2380</v>
      </c>
      <c r="R1290" s="64" t="s">
        <v>20</v>
      </c>
      <c r="S1290" s="64">
        <v>1962</v>
      </c>
      <c r="U1290" s="7" t="str">
        <f t="shared" si="120"/>
        <v>Sep</v>
      </c>
      <c r="V1290" s="10">
        <f t="shared" si="121"/>
        <v>1962</v>
      </c>
      <c r="Y1290" s="10" t="s">
        <v>2380</v>
      </c>
      <c r="Z1290" s="10" t="str">
        <f t="shared" ref="Z1290:Z1353" si="123">IF(Y1290="?",$Z$6,Y1290)</f>
        <v>No</v>
      </c>
      <c r="AB1290" s="53" t="s">
        <v>12</v>
      </c>
      <c r="AC1290" s="10" t="str">
        <f t="shared" ref="AC1290:AC1353" si="124">IF(AB1290="?",$AC$6,AB1290)</f>
        <v>tier - 3</v>
      </c>
      <c r="AE1290" t="s">
        <v>12</v>
      </c>
      <c r="AF1290" s="10" t="str">
        <f t="shared" ref="AF1290:AF1353" si="125">IF(AE1290="?",$AF$6,AE1290)</f>
        <v>tier - 3</v>
      </c>
      <c r="AI1290" t="s">
        <v>13</v>
      </c>
      <c r="AJ1290" t="str">
        <f t="shared" si="122"/>
        <v>R1013</v>
      </c>
      <c r="AS1290" s="110" t="s">
        <v>1082</v>
      </c>
      <c r="AT1290" s="64">
        <v>24.32</v>
      </c>
      <c r="AU1290" s="64">
        <v>11.56</v>
      </c>
      <c r="AV1290" s="64" t="s">
        <v>2380</v>
      </c>
      <c r="AW1290" s="64" t="s">
        <v>2380</v>
      </c>
      <c r="AX1290" s="64" t="s">
        <v>2383</v>
      </c>
      <c r="AY1290" s="64" t="s">
        <v>2380</v>
      </c>
      <c r="AZ1290" s="64">
        <v>1</v>
      </c>
      <c r="BA1290" s="109" t="s">
        <v>7622</v>
      </c>
      <c r="BB1290" s="64" t="s">
        <v>10448</v>
      </c>
      <c r="BC1290" s="69" t="s">
        <v>10446</v>
      </c>
    </row>
    <row r="1291" spans="1:55" x14ac:dyDescent="0.35">
      <c r="A1291" t="s">
        <v>1081</v>
      </c>
      <c r="B1291">
        <v>36.299999999999997</v>
      </c>
      <c r="C1291">
        <v>4.6100000000000003</v>
      </c>
      <c r="D1291" t="s">
        <v>2380</v>
      </c>
      <c r="E1291" t="s">
        <v>2380</v>
      </c>
      <c r="F1291" t="s">
        <v>2380</v>
      </c>
      <c r="G1291" t="s">
        <v>2381</v>
      </c>
      <c r="H1291" t="s">
        <v>2380</v>
      </c>
      <c r="R1291" s="64" t="s">
        <v>35</v>
      </c>
      <c r="S1291" s="64">
        <v>1977</v>
      </c>
      <c r="U1291" s="7" t="str">
        <f t="shared" si="120"/>
        <v>Aug</v>
      </c>
      <c r="V1291" s="10">
        <f t="shared" si="121"/>
        <v>1977</v>
      </c>
      <c r="Y1291" s="10" t="s">
        <v>2380</v>
      </c>
      <c r="Z1291" s="10" t="str">
        <f t="shared" si="123"/>
        <v>No</v>
      </c>
      <c r="AB1291" s="53" t="s">
        <v>12</v>
      </c>
      <c r="AC1291" s="10" t="str">
        <f t="shared" si="124"/>
        <v>tier - 3</v>
      </c>
      <c r="AE1291" t="s">
        <v>12</v>
      </c>
      <c r="AF1291" s="10" t="str">
        <f t="shared" si="125"/>
        <v>tier - 3</v>
      </c>
      <c r="AI1291" t="s">
        <v>300</v>
      </c>
      <c r="AJ1291" t="str">
        <f t="shared" si="122"/>
        <v>R1021</v>
      </c>
      <c r="AS1291" s="110" t="s">
        <v>1081</v>
      </c>
      <c r="AT1291" s="64">
        <v>36.299999999999997</v>
      </c>
      <c r="AU1291" s="64">
        <v>4.6100000000000003</v>
      </c>
      <c r="AV1291" s="64" t="s">
        <v>2380</v>
      </c>
      <c r="AW1291" s="64" t="s">
        <v>2380</v>
      </c>
      <c r="AX1291" s="64" t="s">
        <v>2380</v>
      </c>
      <c r="AY1291" s="64" t="s">
        <v>2380</v>
      </c>
      <c r="AZ1291" s="64">
        <v>0</v>
      </c>
      <c r="BA1291" s="109" t="s">
        <v>7623</v>
      </c>
      <c r="BB1291" s="64" t="s">
        <v>10450</v>
      </c>
      <c r="BC1291" s="69" t="s">
        <v>10444</v>
      </c>
    </row>
    <row r="1292" spans="1:55" x14ac:dyDescent="0.35">
      <c r="A1292" t="s">
        <v>1080</v>
      </c>
      <c r="B1292">
        <v>34.4</v>
      </c>
      <c r="C1292">
        <v>4.95</v>
      </c>
      <c r="D1292" t="s">
        <v>2380</v>
      </c>
      <c r="E1292" t="s">
        <v>2380</v>
      </c>
      <c r="F1292" t="s">
        <v>2383</v>
      </c>
      <c r="G1292">
        <v>1</v>
      </c>
      <c r="H1292" t="s">
        <v>2380</v>
      </c>
      <c r="R1292" s="64" t="s">
        <v>20</v>
      </c>
      <c r="S1292" s="64">
        <v>1976</v>
      </c>
      <c r="U1292" s="7" t="str">
        <f t="shared" si="120"/>
        <v>Sep</v>
      </c>
      <c r="V1292" s="10">
        <f t="shared" si="121"/>
        <v>1976</v>
      </c>
      <c r="Y1292" s="10" t="s">
        <v>2380</v>
      </c>
      <c r="Z1292" s="10" t="str">
        <f t="shared" si="123"/>
        <v>No</v>
      </c>
      <c r="AB1292" s="53" t="s">
        <v>12</v>
      </c>
      <c r="AC1292" s="10" t="str">
        <f t="shared" si="124"/>
        <v>tier - 3</v>
      </c>
      <c r="AE1292" t="s">
        <v>12</v>
      </c>
      <c r="AF1292" s="10" t="str">
        <f t="shared" si="125"/>
        <v>tier - 3</v>
      </c>
      <c r="AI1292" t="s">
        <v>200</v>
      </c>
      <c r="AJ1292" t="str">
        <f t="shared" si="122"/>
        <v>R1025</v>
      </c>
      <c r="AS1292" s="110" t="s">
        <v>1080</v>
      </c>
      <c r="AT1292" s="64">
        <v>34.4</v>
      </c>
      <c r="AU1292" s="64">
        <v>4.95</v>
      </c>
      <c r="AV1292" s="64" t="s">
        <v>2380</v>
      </c>
      <c r="AW1292" s="64" t="s">
        <v>2383</v>
      </c>
      <c r="AX1292" s="64" t="s">
        <v>2380</v>
      </c>
      <c r="AY1292" s="64" t="s">
        <v>2380</v>
      </c>
      <c r="AZ1292" s="64">
        <v>1</v>
      </c>
      <c r="BA1292" s="109" t="s">
        <v>5980</v>
      </c>
      <c r="BB1292" s="64" t="s">
        <v>10450</v>
      </c>
      <c r="BC1292" s="69" t="s">
        <v>10444</v>
      </c>
    </row>
    <row r="1293" spans="1:55" x14ac:dyDescent="0.35">
      <c r="A1293" t="s">
        <v>1079</v>
      </c>
      <c r="B1293">
        <v>30.9</v>
      </c>
      <c r="C1293">
        <v>5.04</v>
      </c>
      <c r="D1293" t="s">
        <v>2380</v>
      </c>
      <c r="E1293" t="s">
        <v>2380</v>
      </c>
      <c r="F1293" t="s">
        <v>2380</v>
      </c>
      <c r="G1293" t="s">
        <v>2381</v>
      </c>
      <c r="H1293" t="s">
        <v>2380</v>
      </c>
      <c r="R1293" s="64" t="s">
        <v>37</v>
      </c>
      <c r="S1293" s="64">
        <v>1972</v>
      </c>
      <c r="U1293" s="7" t="str">
        <f t="shared" si="120"/>
        <v>Oct</v>
      </c>
      <c r="V1293" s="10">
        <f t="shared" si="121"/>
        <v>1972</v>
      </c>
      <c r="Y1293" s="10" t="s">
        <v>2380</v>
      </c>
      <c r="Z1293" s="10" t="str">
        <f t="shared" si="123"/>
        <v>No</v>
      </c>
      <c r="AB1293" s="53" t="s">
        <v>12</v>
      </c>
      <c r="AC1293" s="10" t="str">
        <f t="shared" si="124"/>
        <v>tier - 3</v>
      </c>
      <c r="AE1293" t="s">
        <v>11</v>
      </c>
      <c r="AF1293" s="10" t="str">
        <f t="shared" si="125"/>
        <v>tier - 2</v>
      </c>
      <c r="AI1293" t="s">
        <v>13</v>
      </c>
      <c r="AJ1293" t="str">
        <f t="shared" si="122"/>
        <v>R1013</v>
      </c>
      <c r="AS1293" s="110" t="s">
        <v>1079</v>
      </c>
      <c r="AT1293" s="64">
        <v>30.9</v>
      </c>
      <c r="AU1293" s="64">
        <v>5.04</v>
      </c>
      <c r="AV1293" s="64" t="s">
        <v>2380</v>
      </c>
      <c r="AW1293" s="64" t="s">
        <v>2380</v>
      </c>
      <c r="AX1293" s="64" t="s">
        <v>2380</v>
      </c>
      <c r="AY1293" s="64" t="s">
        <v>2380</v>
      </c>
      <c r="AZ1293" s="64">
        <v>0</v>
      </c>
      <c r="BA1293" s="109" t="s">
        <v>7500</v>
      </c>
      <c r="BB1293" s="64" t="s">
        <v>10450</v>
      </c>
      <c r="BC1293" s="69" t="s">
        <v>10444</v>
      </c>
    </row>
    <row r="1294" spans="1:55" x14ac:dyDescent="0.35">
      <c r="A1294" t="s">
        <v>1078</v>
      </c>
      <c r="B1294">
        <v>28.6</v>
      </c>
      <c r="C1294">
        <v>5.42</v>
      </c>
      <c r="D1294" t="s">
        <v>2380</v>
      </c>
      <c r="E1294" t="s">
        <v>2380</v>
      </c>
      <c r="F1294" t="s">
        <v>2380</v>
      </c>
      <c r="G1294" t="s">
        <v>2381</v>
      </c>
      <c r="H1294" t="s">
        <v>2380</v>
      </c>
      <c r="R1294" s="64" t="s">
        <v>10</v>
      </c>
      <c r="S1294" s="64">
        <v>1967</v>
      </c>
      <c r="U1294" s="7" t="str">
        <f t="shared" si="120"/>
        <v>Jul</v>
      </c>
      <c r="V1294" s="10">
        <f t="shared" si="121"/>
        <v>1967</v>
      </c>
      <c r="Y1294" s="10" t="s">
        <v>2380</v>
      </c>
      <c r="Z1294" s="10" t="str">
        <f t="shared" si="123"/>
        <v>No</v>
      </c>
      <c r="AB1294" s="53" t="s">
        <v>12</v>
      </c>
      <c r="AC1294" s="10" t="str">
        <f t="shared" si="124"/>
        <v>tier - 3</v>
      </c>
      <c r="AE1294" t="s">
        <v>12</v>
      </c>
      <c r="AF1294" s="10" t="str">
        <f t="shared" si="125"/>
        <v>tier - 3</v>
      </c>
      <c r="AI1294" t="s">
        <v>42</v>
      </c>
      <c r="AJ1294" t="str">
        <f t="shared" si="122"/>
        <v>R1011</v>
      </c>
      <c r="AS1294" s="110" t="s">
        <v>1078</v>
      </c>
      <c r="AT1294" s="64">
        <v>28.6</v>
      </c>
      <c r="AU1294" s="64">
        <v>5.42</v>
      </c>
      <c r="AV1294" s="64" t="s">
        <v>2380</v>
      </c>
      <c r="AW1294" s="64" t="s">
        <v>2380</v>
      </c>
      <c r="AX1294" s="64" t="s">
        <v>2380</v>
      </c>
      <c r="AY1294" s="64" t="s">
        <v>2380</v>
      </c>
      <c r="AZ1294" s="64">
        <v>0</v>
      </c>
      <c r="BA1294" s="109" t="s">
        <v>7624</v>
      </c>
      <c r="BB1294" s="64" t="s">
        <v>10450</v>
      </c>
      <c r="BC1294" s="69" t="s">
        <v>10445</v>
      </c>
    </row>
    <row r="1295" spans="1:55" x14ac:dyDescent="0.35">
      <c r="A1295" t="s">
        <v>1077</v>
      </c>
      <c r="B1295">
        <v>27.83</v>
      </c>
      <c r="C1295">
        <v>5.39</v>
      </c>
      <c r="D1295" t="s">
        <v>2380</v>
      </c>
      <c r="E1295" t="s">
        <v>2380</v>
      </c>
      <c r="F1295" t="s">
        <v>2380</v>
      </c>
      <c r="G1295" t="s">
        <v>2381</v>
      </c>
      <c r="H1295" t="s">
        <v>2380</v>
      </c>
      <c r="R1295" s="64" t="s">
        <v>37</v>
      </c>
      <c r="S1295" s="64">
        <v>1967</v>
      </c>
      <c r="U1295" s="7" t="str">
        <f t="shared" si="120"/>
        <v>Oct</v>
      </c>
      <c r="V1295" s="10">
        <f t="shared" si="121"/>
        <v>1967</v>
      </c>
      <c r="Y1295" s="10" t="s">
        <v>2380</v>
      </c>
      <c r="Z1295" s="10" t="str">
        <f t="shared" si="123"/>
        <v>No</v>
      </c>
      <c r="AB1295" s="53" t="s">
        <v>12</v>
      </c>
      <c r="AC1295" s="10" t="str">
        <f t="shared" si="124"/>
        <v>tier - 3</v>
      </c>
      <c r="AE1295" t="s">
        <v>11</v>
      </c>
      <c r="AF1295" s="10" t="str">
        <f t="shared" si="125"/>
        <v>tier - 2</v>
      </c>
      <c r="AI1295" t="s">
        <v>42</v>
      </c>
      <c r="AJ1295" t="str">
        <f t="shared" si="122"/>
        <v>R1011</v>
      </c>
      <c r="AS1295" s="110" t="s">
        <v>1077</v>
      </c>
      <c r="AT1295" s="64">
        <v>27.83</v>
      </c>
      <c r="AU1295" s="64">
        <v>5.39</v>
      </c>
      <c r="AV1295" s="64" t="s">
        <v>2380</v>
      </c>
      <c r="AW1295" s="64" t="s">
        <v>2380</v>
      </c>
      <c r="AX1295" s="64" t="s">
        <v>2380</v>
      </c>
      <c r="AY1295" s="64" t="s">
        <v>2380</v>
      </c>
      <c r="AZ1295" s="64">
        <v>0</v>
      </c>
      <c r="BA1295" s="109" t="s">
        <v>7625</v>
      </c>
      <c r="BB1295" s="64" t="s">
        <v>10450</v>
      </c>
      <c r="BC1295" s="69" t="s">
        <v>10445</v>
      </c>
    </row>
    <row r="1296" spans="1:55" x14ac:dyDescent="0.35">
      <c r="A1296" t="s">
        <v>1076</v>
      </c>
      <c r="B1296">
        <v>39.64</v>
      </c>
      <c r="C1296">
        <v>6</v>
      </c>
      <c r="D1296" t="s">
        <v>2380</v>
      </c>
      <c r="E1296" t="s">
        <v>2380</v>
      </c>
      <c r="F1296" t="s">
        <v>2383</v>
      </c>
      <c r="G1296">
        <v>1</v>
      </c>
      <c r="H1296" t="s">
        <v>2380</v>
      </c>
      <c r="R1296" s="64" t="s">
        <v>18</v>
      </c>
      <c r="S1296" s="64">
        <v>1992</v>
      </c>
      <c r="U1296" s="7" t="str">
        <f t="shared" si="120"/>
        <v>Jun</v>
      </c>
      <c r="V1296" s="10">
        <f t="shared" si="121"/>
        <v>1992</v>
      </c>
      <c r="Y1296" s="10" t="s">
        <v>2380</v>
      </c>
      <c r="Z1296" s="10" t="str">
        <f t="shared" si="123"/>
        <v>No</v>
      </c>
      <c r="AB1296" s="53" t="s">
        <v>12</v>
      </c>
      <c r="AC1296" s="10" t="str">
        <f t="shared" si="124"/>
        <v>tier - 3</v>
      </c>
      <c r="AE1296" t="s">
        <v>16</v>
      </c>
      <c r="AF1296" s="10" t="str">
        <f t="shared" si="125"/>
        <v>tier - 1</v>
      </c>
      <c r="AI1296" t="s">
        <v>23</v>
      </c>
      <c r="AJ1296" t="str">
        <f t="shared" si="122"/>
        <v>R1012</v>
      </c>
      <c r="AS1296" s="110" t="s">
        <v>1076</v>
      </c>
      <c r="AT1296" s="64">
        <v>39.64</v>
      </c>
      <c r="AU1296" s="64">
        <v>6</v>
      </c>
      <c r="AV1296" s="64" t="s">
        <v>2380</v>
      </c>
      <c r="AW1296" s="64" t="s">
        <v>2383</v>
      </c>
      <c r="AX1296" s="64" t="s">
        <v>2380</v>
      </c>
      <c r="AY1296" s="64" t="s">
        <v>2380</v>
      </c>
      <c r="AZ1296" s="64">
        <v>1</v>
      </c>
      <c r="BA1296" s="109" t="s">
        <v>7626</v>
      </c>
      <c r="BB1296" s="64" t="s">
        <v>10449</v>
      </c>
      <c r="BC1296" s="69" t="s">
        <v>10444</v>
      </c>
    </row>
    <row r="1297" spans="1:55" x14ac:dyDescent="0.35">
      <c r="A1297" t="s">
        <v>1075</v>
      </c>
      <c r="B1297">
        <v>38.479999999999997</v>
      </c>
      <c r="C1297">
        <v>6.02</v>
      </c>
      <c r="D1297" t="s">
        <v>2380</v>
      </c>
      <c r="E1297" t="s">
        <v>2380</v>
      </c>
      <c r="F1297" t="s">
        <v>2380</v>
      </c>
      <c r="G1297">
        <v>1</v>
      </c>
      <c r="H1297" t="s">
        <v>2380</v>
      </c>
      <c r="R1297" s="64" t="s">
        <v>30</v>
      </c>
      <c r="S1297" s="64">
        <v>1974</v>
      </c>
      <c r="U1297" s="7" t="str">
        <f t="shared" si="120"/>
        <v>Dec</v>
      </c>
      <c r="V1297" s="10">
        <f t="shared" si="121"/>
        <v>1974</v>
      </c>
      <c r="Y1297" s="10" t="s">
        <v>2380</v>
      </c>
      <c r="Z1297" s="10" t="str">
        <f t="shared" si="123"/>
        <v>No</v>
      </c>
      <c r="AB1297" s="53" t="s">
        <v>12</v>
      </c>
      <c r="AC1297" s="10" t="str">
        <f t="shared" si="124"/>
        <v>tier - 3</v>
      </c>
      <c r="AE1297" t="s">
        <v>12</v>
      </c>
      <c r="AF1297" s="10" t="str">
        <f t="shared" si="125"/>
        <v>tier - 3</v>
      </c>
      <c r="AI1297" t="s">
        <v>168</v>
      </c>
      <c r="AJ1297" t="str">
        <f t="shared" si="122"/>
        <v>R1016</v>
      </c>
      <c r="AS1297" s="110" t="s">
        <v>1075</v>
      </c>
      <c r="AT1297" s="64">
        <v>38.479999999999997</v>
      </c>
      <c r="AU1297" s="64">
        <v>6.02</v>
      </c>
      <c r="AV1297" s="64" t="s">
        <v>2380</v>
      </c>
      <c r="AW1297" s="64" t="s">
        <v>2380</v>
      </c>
      <c r="AX1297" s="64" t="s">
        <v>2380</v>
      </c>
      <c r="AY1297" s="64" t="s">
        <v>2380</v>
      </c>
      <c r="AZ1297" s="64">
        <v>1</v>
      </c>
      <c r="BA1297" s="109" t="s">
        <v>7627</v>
      </c>
      <c r="BB1297" s="64" t="s">
        <v>10449</v>
      </c>
      <c r="BC1297" s="69" t="s">
        <v>10444</v>
      </c>
    </row>
    <row r="1298" spans="1:55" x14ac:dyDescent="0.35">
      <c r="A1298" t="s">
        <v>1074</v>
      </c>
      <c r="B1298">
        <v>36.200000000000003</v>
      </c>
      <c r="C1298">
        <v>4.62</v>
      </c>
      <c r="D1298" t="s">
        <v>2380</v>
      </c>
      <c r="E1298" t="s">
        <v>2380</v>
      </c>
      <c r="F1298" t="s">
        <v>2380</v>
      </c>
      <c r="G1298">
        <v>2</v>
      </c>
      <c r="H1298" t="s">
        <v>2380</v>
      </c>
      <c r="R1298" s="64" t="s">
        <v>35</v>
      </c>
      <c r="S1298" s="64">
        <v>1986</v>
      </c>
      <c r="U1298" s="7" t="str">
        <f t="shared" si="120"/>
        <v>Aug</v>
      </c>
      <c r="V1298" s="10">
        <f t="shared" si="121"/>
        <v>1986</v>
      </c>
      <c r="Y1298" s="10" t="s">
        <v>2380</v>
      </c>
      <c r="Z1298" s="10" t="str">
        <f t="shared" si="123"/>
        <v>No</v>
      </c>
      <c r="AB1298" s="53" t="s">
        <v>12</v>
      </c>
      <c r="AC1298" s="10" t="str">
        <f t="shared" si="124"/>
        <v>tier - 3</v>
      </c>
      <c r="AE1298" t="s">
        <v>11</v>
      </c>
      <c r="AF1298" s="10" t="str">
        <f t="shared" si="125"/>
        <v>tier - 2</v>
      </c>
      <c r="AI1298" t="s">
        <v>535</v>
      </c>
      <c r="AJ1298" t="str">
        <f t="shared" si="122"/>
        <v>R1026</v>
      </c>
      <c r="AS1298" s="110" t="s">
        <v>1074</v>
      </c>
      <c r="AT1298" s="64">
        <v>36.200000000000003</v>
      </c>
      <c r="AU1298" s="64">
        <v>4.62</v>
      </c>
      <c r="AV1298" s="64" t="s">
        <v>2380</v>
      </c>
      <c r="AW1298" s="64" t="s">
        <v>2380</v>
      </c>
      <c r="AX1298" s="64" t="s">
        <v>2380</v>
      </c>
      <c r="AY1298" s="64" t="s">
        <v>2380</v>
      </c>
      <c r="AZ1298" s="64">
        <v>2</v>
      </c>
      <c r="BA1298" s="109" t="s">
        <v>7628</v>
      </c>
      <c r="BB1298" s="64" t="s">
        <v>10450</v>
      </c>
      <c r="BC1298" s="69" t="s">
        <v>10444</v>
      </c>
    </row>
    <row r="1299" spans="1:55" x14ac:dyDescent="0.35">
      <c r="A1299" t="s">
        <v>1073</v>
      </c>
      <c r="B1299">
        <v>27.13</v>
      </c>
      <c r="C1299">
        <v>5.59</v>
      </c>
      <c r="D1299" t="s">
        <v>2380</v>
      </c>
      <c r="E1299" t="s">
        <v>2380</v>
      </c>
      <c r="F1299" t="s">
        <v>2380</v>
      </c>
      <c r="G1299">
        <v>1</v>
      </c>
      <c r="H1299" t="s">
        <v>2380</v>
      </c>
      <c r="R1299" s="64" t="s">
        <v>15</v>
      </c>
      <c r="S1299" s="64">
        <v>1989</v>
      </c>
      <c r="U1299" s="7" t="str">
        <f t="shared" si="120"/>
        <v>Nov</v>
      </c>
      <c r="V1299" s="10">
        <f t="shared" si="121"/>
        <v>1989</v>
      </c>
      <c r="Y1299" s="10" t="s">
        <v>2380</v>
      </c>
      <c r="Z1299" s="10" t="str">
        <f t="shared" si="123"/>
        <v>No</v>
      </c>
      <c r="AB1299" s="53" t="s">
        <v>12</v>
      </c>
      <c r="AC1299" s="10" t="str">
        <f t="shared" si="124"/>
        <v>tier - 3</v>
      </c>
      <c r="AE1299" t="s">
        <v>12</v>
      </c>
      <c r="AF1299" s="10" t="str">
        <f t="shared" si="125"/>
        <v>tier - 3</v>
      </c>
      <c r="AI1299" t="s">
        <v>632</v>
      </c>
      <c r="AJ1299" t="str">
        <f t="shared" si="122"/>
        <v>R1022</v>
      </c>
      <c r="AS1299" s="110" t="s">
        <v>1073</v>
      </c>
      <c r="AT1299" s="64">
        <v>27.13</v>
      </c>
      <c r="AU1299" s="64">
        <v>5.59</v>
      </c>
      <c r="AV1299" s="64" t="s">
        <v>2380</v>
      </c>
      <c r="AW1299" s="64" t="s">
        <v>2380</v>
      </c>
      <c r="AX1299" s="64" t="s">
        <v>2380</v>
      </c>
      <c r="AY1299" s="64" t="s">
        <v>2380</v>
      </c>
      <c r="AZ1299" s="64">
        <v>1</v>
      </c>
      <c r="BA1299" s="109" t="s">
        <v>8330</v>
      </c>
      <c r="BB1299" s="64" t="s">
        <v>10450</v>
      </c>
      <c r="BC1299" s="69" t="s">
        <v>10445</v>
      </c>
    </row>
    <row r="1300" spans="1:55" x14ac:dyDescent="0.35">
      <c r="A1300" t="s">
        <v>1072</v>
      </c>
      <c r="B1300">
        <v>20.75</v>
      </c>
      <c r="C1300">
        <v>5.18</v>
      </c>
      <c r="D1300" t="s">
        <v>2382</v>
      </c>
      <c r="E1300" t="s">
        <v>2380</v>
      </c>
      <c r="F1300" t="s">
        <v>2380</v>
      </c>
      <c r="G1300">
        <v>2</v>
      </c>
      <c r="H1300" t="s">
        <v>2380</v>
      </c>
      <c r="R1300" s="64" t="s">
        <v>15</v>
      </c>
      <c r="S1300" s="64">
        <v>1967</v>
      </c>
      <c r="U1300" s="7" t="str">
        <f t="shared" si="120"/>
        <v>Nov</v>
      </c>
      <c r="V1300" s="10">
        <f t="shared" si="121"/>
        <v>1967</v>
      </c>
      <c r="Y1300" s="10" t="s">
        <v>2380</v>
      </c>
      <c r="Z1300" s="10" t="str">
        <f t="shared" si="123"/>
        <v>No</v>
      </c>
      <c r="AB1300" s="53" t="s">
        <v>12</v>
      </c>
      <c r="AC1300" s="10" t="str">
        <f t="shared" si="124"/>
        <v>tier - 3</v>
      </c>
      <c r="AE1300" t="s">
        <v>16</v>
      </c>
      <c r="AF1300" s="10" t="str">
        <f t="shared" si="125"/>
        <v>tier - 1</v>
      </c>
      <c r="AI1300" t="s">
        <v>42</v>
      </c>
      <c r="AJ1300" t="str">
        <f t="shared" si="122"/>
        <v>R1011</v>
      </c>
      <c r="AS1300" s="110" t="s">
        <v>1072</v>
      </c>
      <c r="AT1300" s="64">
        <v>20.75</v>
      </c>
      <c r="AU1300" s="64">
        <v>5.18</v>
      </c>
      <c r="AV1300" s="64" t="s">
        <v>2380</v>
      </c>
      <c r="AW1300" s="64" t="s">
        <v>2380</v>
      </c>
      <c r="AX1300" s="64" t="s">
        <v>2383</v>
      </c>
      <c r="AY1300" s="64" t="s">
        <v>2380</v>
      </c>
      <c r="AZ1300" s="64">
        <v>2</v>
      </c>
      <c r="BA1300" s="109" t="s">
        <v>7629</v>
      </c>
      <c r="BB1300" s="64" t="s">
        <v>10450</v>
      </c>
      <c r="BC1300" s="69" t="s">
        <v>10446</v>
      </c>
    </row>
    <row r="1301" spans="1:55" x14ac:dyDescent="0.35">
      <c r="A1301" t="s">
        <v>1071</v>
      </c>
      <c r="B1301">
        <v>26.6</v>
      </c>
      <c r="C1301">
        <v>6.29</v>
      </c>
      <c r="D1301" t="s">
        <v>2380</v>
      </c>
      <c r="E1301" t="s">
        <v>2380</v>
      </c>
      <c r="F1301" t="s">
        <v>2380</v>
      </c>
      <c r="G1301">
        <v>2</v>
      </c>
      <c r="H1301" t="s">
        <v>2380</v>
      </c>
      <c r="R1301" s="64" t="s">
        <v>30</v>
      </c>
      <c r="S1301" s="64">
        <v>1999</v>
      </c>
      <c r="U1301" s="7" t="str">
        <f t="shared" si="120"/>
        <v>Dec</v>
      </c>
      <c r="V1301" s="10">
        <f t="shared" si="121"/>
        <v>1999</v>
      </c>
      <c r="Y1301" s="10" t="s">
        <v>2380</v>
      </c>
      <c r="Z1301" s="10" t="str">
        <f t="shared" si="123"/>
        <v>No</v>
      </c>
      <c r="AB1301" s="53" t="s">
        <v>12</v>
      </c>
      <c r="AC1301" s="10" t="str">
        <f t="shared" si="124"/>
        <v>tier - 3</v>
      </c>
      <c r="AE1301" t="s">
        <v>16</v>
      </c>
      <c r="AF1301" s="10" t="str">
        <f t="shared" si="125"/>
        <v>tier - 1</v>
      </c>
      <c r="AI1301" t="s">
        <v>42</v>
      </c>
      <c r="AJ1301" t="str">
        <f t="shared" si="122"/>
        <v>R1011</v>
      </c>
      <c r="AS1301" s="110" t="s">
        <v>1071</v>
      </c>
      <c r="AT1301" s="64">
        <v>26.6</v>
      </c>
      <c r="AU1301" s="64">
        <v>6.29</v>
      </c>
      <c r="AV1301" s="64" t="s">
        <v>2380</v>
      </c>
      <c r="AW1301" s="64" t="s">
        <v>2380</v>
      </c>
      <c r="AX1301" s="64" t="s">
        <v>2380</v>
      </c>
      <c r="AY1301" s="64" t="s">
        <v>2380</v>
      </c>
      <c r="AZ1301" s="64">
        <v>2</v>
      </c>
      <c r="BA1301" s="109" t="s">
        <v>6782</v>
      </c>
      <c r="BB1301" s="64" t="s">
        <v>10449</v>
      </c>
      <c r="BC1301" s="69" t="s">
        <v>10445</v>
      </c>
    </row>
    <row r="1302" spans="1:55" x14ac:dyDescent="0.35">
      <c r="A1302" t="s">
        <v>1070</v>
      </c>
      <c r="B1302">
        <v>25.3</v>
      </c>
      <c r="C1302">
        <v>4.49</v>
      </c>
      <c r="D1302" t="s">
        <v>2380</v>
      </c>
      <c r="E1302" t="s">
        <v>2380</v>
      </c>
      <c r="F1302" t="s">
        <v>2380</v>
      </c>
      <c r="G1302">
        <v>2</v>
      </c>
      <c r="H1302" t="s">
        <v>2380</v>
      </c>
      <c r="R1302" s="64" t="s">
        <v>37</v>
      </c>
      <c r="S1302" s="64">
        <v>1967</v>
      </c>
      <c r="U1302" s="7" t="str">
        <f t="shared" si="120"/>
        <v>Oct</v>
      </c>
      <c r="V1302" s="10">
        <f t="shared" si="121"/>
        <v>1967</v>
      </c>
      <c r="Y1302" s="10" t="s">
        <v>2380</v>
      </c>
      <c r="Z1302" s="10" t="str">
        <f t="shared" si="123"/>
        <v>No</v>
      </c>
      <c r="AB1302" s="53" t="s">
        <v>12</v>
      </c>
      <c r="AC1302" s="10" t="str">
        <f t="shared" si="124"/>
        <v>tier - 3</v>
      </c>
      <c r="AE1302" t="s">
        <v>16</v>
      </c>
      <c r="AF1302" s="10" t="str">
        <f t="shared" si="125"/>
        <v>tier - 1</v>
      </c>
      <c r="AI1302" t="s">
        <v>166</v>
      </c>
      <c r="AJ1302" t="str">
        <f t="shared" si="122"/>
        <v>R1019</v>
      </c>
      <c r="AS1302" s="110" t="s">
        <v>1070</v>
      </c>
      <c r="AT1302" s="64">
        <v>25.3</v>
      </c>
      <c r="AU1302" s="64">
        <v>4.49</v>
      </c>
      <c r="AV1302" s="64" t="s">
        <v>2380</v>
      </c>
      <c r="AW1302" s="64" t="s">
        <v>2380</v>
      </c>
      <c r="AX1302" s="64" t="s">
        <v>2380</v>
      </c>
      <c r="AY1302" s="64" t="s">
        <v>2380</v>
      </c>
      <c r="AZ1302" s="64">
        <v>2</v>
      </c>
      <c r="BA1302" s="109" t="s">
        <v>7630</v>
      </c>
      <c r="BB1302" s="64" t="s">
        <v>10450</v>
      </c>
      <c r="BC1302" s="69" t="s">
        <v>10445</v>
      </c>
    </row>
    <row r="1303" spans="1:55" x14ac:dyDescent="0.35">
      <c r="A1303" t="s">
        <v>1069</v>
      </c>
      <c r="B1303">
        <v>18.84</v>
      </c>
      <c r="C1303">
        <v>11.82</v>
      </c>
      <c r="D1303" t="s">
        <v>2382</v>
      </c>
      <c r="E1303" t="s">
        <v>2380</v>
      </c>
      <c r="F1303" t="s">
        <v>2383</v>
      </c>
      <c r="G1303">
        <v>1</v>
      </c>
      <c r="H1303" t="s">
        <v>2380</v>
      </c>
      <c r="R1303" s="64" t="s">
        <v>37</v>
      </c>
      <c r="S1303" s="64">
        <v>1970</v>
      </c>
      <c r="U1303" s="7" t="str">
        <f t="shared" si="120"/>
        <v>Oct</v>
      </c>
      <c r="V1303" s="10">
        <f t="shared" si="121"/>
        <v>1970</v>
      </c>
      <c r="Y1303" s="10" t="s">
        <v>2380</v>
      </c>
      <c r="Z1303" s="10" t="str">
        <f t="shared" si="123"/>
        <v>No</v>
      </c>
      <c r="AB1303" s="53" t="s">
        <v>12</v>
      </c>
      <c r="AC1303" s="10" t="str">
        <f t="shared" si="124"/>
        <v>tier - 3</v>
      </c>
      <c r="AE1303" t="s">
        <v>11</v>
      </c>
      <c r="AF1303" s="10" t="str">
        <f t="shared" si="125"/>
        <v>tier - 2</v>
      </c>
      <c r="AI1303" t="s">
        <v>249</v>
      </c>
      <c r="AJ1303" t="str">
        <f t="shared" si="122"/>
        <v>R1023</v>
      </c>
      <c r="AS1303" s="110" t="s">
        <v>1069</v>
      </c>
      <c r="AT1303" s="64">
        <v>18.84</v>
      </c>
      <c r="AU1303" s="64">
        <v>11.82</v>
      </c>
      <c r="AV1303" s="64" t="s">
        <v>2380</v>
      </c>
      <c r="AW1303" s="64" t="s">
        <v>2383</v>
      </c>
      <c r="AX1303" s="64" t="s">
        <v>2383</v>
      </c>
      <c r="AY1303" s="64" t="s">
        <v>2380</v>
      </c>
      <c r="AZ1303" s="64">
        <v>1</v>
      </c>
      <c r="BA1303" s="109" t="s">
        <v>7631</v>
      </c>
      <c r="BB1303" s="64" t="s">
        <v>10448</v>
      </c>
      <c r="BC1303" s="69" t="s">
        <v>10446</v>
      </c>
    </row>
    <row r="1304" spans="1:55" x14ac:dyDescent="0.35">
      <c r="A1304" t="s">
        <v>1068</v>
      </c>
      <c r="B1304">
        <v>19.57</v>
      </c>
      <c r="C1304">
        <v>7.41</v>
      </c>
      <c r="D1304" t="s">
        <v>2382</v>
      </c>
      <c r="E1304" t="s">
        <v>2380</v>
      </c>
      <c r="F1304" t="s">
        <v>2380</v>
      </c>
      <c r="G1304">
        <v>1</v>
      </c>
      <c r="H1304" t="s">
        <v>2380</v>
      </c>
      <c r="R1304" s="64" t="s">
        <v>30</v>
      </c>
      <c r="S1304" s="64">
        <v>1970</v>
      </c>
      <c r="U1304" s="7" t="str">
        <f t="shared" si="120"/>
        <v>Dec</v>
      </c>
      <c r="V1304" s="10">
        <f t="shared" si="121"/>
        <v>1970</v>
      </c>
      <c r="Y1304" s="10" t="s">
        <v>2380</v>
      </c>
      <c r="Z1304" s="10" t="str">
        <f t="shared" si="123"/>
        <v>No</v>
      </c>
      <c r="AB1304" s="53" t="s">
        <v>12</v>
      </c>
      <c r="AC1304" s="10" t="str">
        <f t="shared" si="124"/>
        <v>tier - 3</v>
      </c>
      <c r="AE1304" t="s">
        <v>11</v>
      </c>
      <c r="AF1304" s="10" t="str">
        <f t="shared" si="125"/>
        <v>tier - 2</v>
      </c>
      <c r="AI1304" t="s">
        <v>42</v>
      </c>
      <c r="AJ1304" t="str">
        <f t="shared" si="122"/>
        <v>R1011</v>
      </c>
      <c r="AS1304" s="110" t="s">
        <v>1068</v>
      </c>
      <c r="AT1304" s="64">
        <v>19.57</v>
      </c>
      <c r="AU1304" s="64">
        <v>7.41</v>
      </c>
      <c r="AV1304" s="64" t="s">
        <v>2380</v>
      </c>
      <c r="AW1304" s="64" t="s">
        <v>2380</v>
      </c>
      <c r="AX1304" s="64" t="s">
        <v>2383</v>
      </c>
      <c r="AY1304" s="64" t="s">
        <v>2380</v>
      </c>
      <c r="AZ1304" s="64">
        <v>1</v>
      </c>
      <c r="BA1304" s="109" t="s">
        <v>7632</v>
      </c>
      <c r="BB1304" s="64" t="s">
        <v>10448</v>
      </c>
      <c r="BC1304" s="69" t="s">
        <v>10446</v>
      </c>
    </row>
    <row r="1305" spans="1:55" x14ac:dyDescent="0.35">
      <c r="A1305" t="s">
        <v>1067</v>
      </c>
      <c r="B1305">
        <v>30.495000000000001</v>
      </c>
      <c r="C1305">
        <v>5.97</v>
      </c>
      <c r="D1305" t="s">
        <v>2380</v>
      </c>
      <c r="E1305" t="s">
        <v>2380</v>
      </c>
      <c r="F1305" t="s">
        <v>2380</v>
      </c>
      <c r="G1305" t="s">
        <v>2381</v>
      </c>
      <c r="H1305" t="s">
        <v>2380</v>
      </c>
      <c r="R1305" s="64" t="s">
        <v>37</v>
      </c>
      <c r="S1305" s="64">
        <v>1967</v>
      </c>
      <c r="U1305" s="7" t="str">
        <f t="shared" si="120"/>
        <v>Oct</v>
      </c>
      <c r="V1305" s="10">
        <f t="shared" si="121"/>
        <v>1967</v>
      </c>
      <c r="Y1305" s="10" t="s">
        <v>2380</v>
      </c>
      <c r="Z1305" s="10" t="str">
        <f t="shared" si="123"/>
        <v>No</v>
      </c>
      <c r="AB1305" s="53" t="s">
        <v>12</v>
      </c>
      <c r="AC1305" s="10" t="str">
        <f t="shared" si="124"/>
        <v>tier - 3</v>
      </c>
      <c r="AE1305" t="s">
        <v>16</v>
      </c>
      <c r="AF1305" s="10" t="str">
        <f t="shared" si="125"/>
        <v>tier - 1</v>
      </c>
      <c r="AI1305" t="s">
        <v>13</v>
      </c>
      <c r="AJ1305" t="str">
        <f t="shared" si="122"/>
        <v>R1013</v>
      </c>
      <c r="AS1305" s="110" t="s">
        <v>1067</v>
      </c>
      <c r="AT1305" s="64">
        <v>30.495000000000001</v>
      </c>
      <c r="AU1305" s="64">
        <v>5.97</v>
      </c>
      <c r="AV1305" s="64" t="s">
        <v>2380</v>
      </c>
      <c r="AW1305" s="64" t="s">
        <v>2380</v>
      </c>
      <c r="AX1305" s="64" t="s">
        <v>2380</v>
      </c>
      <c r="AY1305" s="64" t="s">
        <v>2380</v>
      </c>
      <c r="AZ1305" s="64">
        <v>0</v>
      </c>
      <c r="BA1305" s="109" t="s">
        <v>6933</v>
      </c>
      <c r="BB1305" s="64" t="s">
        <v>10449</v>
      </c>
      <c r="BC1305" s="69" t="s">
        <v>10444</v>
      </c>
    </row>
    <row r="1306" spans="1:55" x14ac:dyDescent="0.35">
      <c r="A1306" t="s">
        <v>1066</v>
      </c>
      <c r="B1306">
        <v>30.114999999999998</v>
      </c>
      <c r="C1306">
        <v>5.74</v>
      </c>
      <c r="D1306" t="s">
        <v>2380</v>
      </c>
      <c r="E1306" t="s">
        <v>2380</v>
      </c>
      <c r="F1306" t="s">
        <v>2383</v>
      </c>
      <c r="G1306">
        <v>1</v>
      </c>
      <c r="H1306" t="s">
        <v>2380</v>
      </c>
      <c r="R1306" s="64" t="s">
        <v>10</v>
      </c>
      <c r="S1306" s="64">
        <v>1968</v>
      </c>
      <c r="U1306" s="7" t="str">
        <f t="shared" si="120"/>
        <v>Jul</v>
      </c>
      <c r="V1306" s="10">
        <f t="shared" si="121"/>
        <v>1968</v>
      </c>
      <c r="Y1306" s="10" t="s">
        <v>2380</v>
      </c>
      <c r="Z1306" s="10" t="str">
        <f t="shared" si="123"/>
        <v>No</v>
      </c>
      <c r="AB1306" s="53" t="s">
        <v>12</v>
      </c>
      <c r="AC1306" s="10" t="str">
        <f t="shared" si="124"/>
        <v>tier - 3</v>
      </c>
      <c r="AE1306" t="s">
        <v>16</v>
      </c>
      <c r="AF1306" s="10" t="str">
        <f t="shared" si="125"/>
        <v>tier - 1</v>
      </c>
      <c r="AI1306" t="s">
        <v>23</v>
      </c>
      <c r="AJ1306" t="str">
        <f t="shared" si="122"/>
        <v>R1012</v>
      </c>
      <c r="AS1306" s="110" t="s">
        <v>1066</v>
      </c>
      <c r="AT1306" s="64">
        <v>30.114999999999998</v>
      </c>
      <c r="AU1306" s="64">
        <v>5.74</v>
      </c>
      <c r="AV1306" s="64" t="s">
        <v>2380</v>
      </c>
      <c r="AW1306" s="64" t="s">
        <v>2383</v>
      </c>
      <c r="AX1306" s="64" t="s">
        <v>2380</v>
      </c>
      <c r="AY1306" s="64" t="s">
        <v>2380</v>
      </c>
      <c r="AZ1306" s="64">
        <v>1</v>
      </c>
      <c r="BA1306" s="109" t="s">
        <v>7082</v>
      </c>
      <c r="BB1306" s="64" t="s">
        <v>10449</v>
      </c>
      <c r="BC1306" s="69" t="s">
        <v>10444</v>
      </c>
    </row>
    <row r="1307" spans="1:55" x14ac:dyDescent="0.35">
      <c r="A1307" t="s">
        <v>1065</v>
      </c>
      <c r="B1307">
        <v>24.78</v>
      </c>
      <c r="C1307">
        <v>9.85</v>
      </c>
      <c r="D1307" t="s">
        <v>2380</v>
      </c>
      <c r="E1307" t="s">
        <v>2380</v>
      </c>
      <c r="F1307" t="s">
        <v>2380</v>
      </c>
      <c r="G1307" t="s">
        <v>2381</v>
      </c>
      <c r="H1307" t="s">
        <v>2380</v>
      </c>
      <c r="R1307" s="64" t="s">
        <v>30</v>
      </c>
      <c r="S1307" s="64">
        <v>1971</v>
      </c>
      <c r="U1307" s="7" t="str">
        <f t="shared" si="120"/>
        <v>Dec</v>
      </c>
      <c r="V1307" s="10">
        <f t="shared" si="121"/>
        <v>1971</v>
      </c>
      <c r="Y1307" s="10" t="s">
        <v>2380</v>
      </c>
      <c r="Z1307" s="10" t="str">
        <f t="shared" si="123"/>
        <v>No</v>
      </c>
      <c r="AB1307" s="53" t="s">
        <v>12</v>
      </c>
      <c r="AC1307" s="10" t="str">
        <f t="shared" si="124"/>
        <v>tier - 3</v>
      </c>
      <c r="AE1307" t="s">
        <v>11</v>
      </c>
      <c r="AF1307" s="10" t="str">
        <f t="shared" si="125"/>
        <v>tier - 2</v>
      </c>
      <c r="AI1307" t="s">
        <v>23</v>
      </c>
      <c r="AJ1307" t="str">
        <f t="shared" si="122"/>
        <v>R1012</v>
      </c>
      <c r="AS1307" s="110" t="s">
        <v>1065</v>
      </c>
      <c r="AT1307" s="64">
        <v>24.78</v>
      </c>
      <c r="AU1307" s="64">
        <v>9.85</v>
      </c>
      <c r="AV1307" s="64" t="s">
        <v>2380</v>
      </c>
      <c r="AW1307" s="64" t="s">
        <v>2380</v>
      </c>
      <c r="AX1307" s="64" t="s">
        <v>2380</v>
      </c>
      <c r="AY1307" s="64" t="s">
        <v>2380</v>
      </c>
      <c r="AZ1307" s="64">
        <v>0</v>
      </c>
      <c r="BA1307" s="109" t="s">
        <v>7633</v>
      </c>
      <c r="BB1307" s="64" t="s">
        <v>10448</v>
      </c>
      <c r="BC1307" s="69" t="s">
        <v>10446</v>
      </c>
    </row>
    <row r="1308" spans="1:55" x14ac:dyDescent="0.35">
      <c r="A1308" t="s">
        <v>1064</v>
      </c>
      <c r="B1308">
        <v>24.77</v>
      </c>
      <c r="C1308">
        <v>7.59</v>
      </c>
      <c r="D1308" t="s">
        <v>2380</v>
      </c>
      <c r="E1308" t="s">
        <v>2380</v>
      </c>
      <c r="F1308" t="s">
        <v>2380</v>
      </c>
      <c r="G1308" t="s">
        <v>2381</v>
      </c>
      <c r="H1308" t="s">
        <v>2380</v>
      </c>
      <c r="R1308" s="64" t="s">
        <v>20</v>
      </c>
      <c r="S1308" s="64">
        <v>1994</v>
      </c>
      <c r="U1308" s="7" t="str">
        <f t="shared" si="120"/>
        <v>Sep</v>
      </c>
      <c r="V1308" s="10">
        <f t="shared" si="121"/>
        <v>1994</v>
      </c>
      <c r="Y1308" s="10" t="s">
        <v>2380</v>
      </c>
      <c r="Z1308" s="10" t="str">
        <f t="shared" si="123"/>
        <v>No</v>
      </c>
      <c r="AB1308" s="53" t="s">
        <v>12</v>
      </c>
      <c r="AC1308" s="10" t="str">
        <f t="shared" si="124"/>
        <v>tier - 3</v>
      </c>
      <c r="AE1308" t="s">
        <v>11</v>
      </c>
      <c r="AF1308" s="10" t="str">
        <f t="shared" si="125"/>
        <v>tier - 2</v>
      </c>
      <c r="AI1308" t="s">
        <v>23</v>
      </c>
      <c r="AJ1308" t="str">
        <f t="shared" si="122"/>
        <v>R1012</v>
      </c>
      <c r="AS1308" s="110" t="s">
        <v>1064</v>
      </c>
      <c r="AT1308" s="64">
        <v>24.77</v>
      </c>
      <c r="AU1308" s="64">
        <v>7.59</v>
      </c>
      <c r="AV1308" s="64" t="s">
        <v>2380</v>
      </c>
      <c r="AW1308" s="64" t="s">
        <v>2380</v>
      </c>
      <c r="AX1308" s="64" t="s">
        <v>2380</v>
      </c>
      <c r="AY1308" s="64" t="s">
        <v>2380</v>
      </c>
      <c r="AZ1308" s="64">
        <v>0</v>
      </c>
      <c r="BA1308" s="109" t="s">
        <v>7634</v>
      </c>
      <c r="BB1308" s="64" t="s">
        <v>10448</v>
      </c>
      <c r="BC1308" s="69" t="s">
        <v>10446</v>
      </c>
    </row>
    <row r="1309" spans="1:55" x14ac:dyDescent="0.35">
      <c r="A1309" t="s">
        <v>1063</v>
      </c>
      <c r="B1309">
        <v>16.579999999999998</v>
      </c>
      <c r="C1309">
        <v>6.98</v>
      </c>
      <c r="D1309" t="s">
        <v>2382</v>
      </c>
      <c r="E1309" t="s">
        <v>2380</v>
      </c>
      <c r="F1309" t="s">
        <v>2383</v>
      </c>
      <c r="G1309">
        <v>1</v>
      </c>
      <c r="H1309" t="s">
        <v>2380</v>
      </c>
      <c r="R1309" s="64" t="s">
        <v>15</v>
      </c>
      <c r="S1309" s="64">
        <v>1968</v>
      </c>
      <c r="U1309" s="7" t="str">
        <f t="shared" si="120"/>
        <v>Nov</v>
      </c>
      <c r="V1309" s="10">
        <f t="shared" si="121"/>
        <v>1968</v>
      </c>
      <c r="Y1309" s="10" t="s">
        <v>2380</v>
      </c>
      <c r="Z1309" s="10" t="str">
        <f t="shared" si="123"/>
        <v>No</v>
      </c>
      <c r="AB1309" s="53" t="s">
        <v>12</v>
      </c>
      <c r="AC1309" s="10" t="str">
        <f t="shared" si="124"/>
        <v>tier - 3</v>
      </c>
      <c r="AE1309" t="s">
        <v>11</v>
      </c>
      <c r="AF1309" s="10" t="str">
        <f t="shared" si="125"/>
        <v>tier - 2</v>
      </c>
      <c r="AI1309" t="s">
        <v>247</v>
      </c>
      <c r="AJ1309" t="str">
        <f t="shared" si="122"/>
        <v>R1024</v>
      </c>
      <c r="AS1309" s="110" t="s">
        <v>1063</v>
      </c>
      <c r="AT1309" s="64">
        <v>16.579999999999998</v>
      </c>
      <c r="AU1309" s="64">
        <v>6.98</v>
      </c>
      <c r="AV1309" s="64" t="s">
        <v>2380</v>
      </c>
      <c r="AW1309" s="64" t="s">
        <v>2383</v>
      </c>
      <c r="AX1309" s="64" t="s">
        <v>2383</v>
      </c>
      <c r="AY1309" s="64" t="s">
        <v>2380</v>
      </c>
      <c r="AZ1309" s="64">
        <v>1</v>
      </c>
      <c r="BA1309" s="109" t="s">
        <v>7370</v>
      </c>
      <c r="BB1309" s="64" t="s">
        <v>10448</v>
      </c>
      <c r="BC1309" s="69" t="s">
        <v>10447</v>
      </c>
    </row>
    <row r="1310" spans="1:55" x14ac:dyDescent="0.35">
      <c r="A1310" t="s">
        <v>1062</v>
      </c>
      <c r="B1310">
        <v>38.17</v>
      </c>
      <c r="C1310">
        <v>4.7300000000000004</v>
      </c>
      <c r="D1310" t="s">
        <v>2382</v>
      </c>
      <c r="E1310" t="s">
        <v>2380</v>
      </c>
      <c r="F1310" t="s">
        <v>2380</v>
      </c>
      <c r="G1310" t="s">
        <v>2381</v>
      </c>
      <c r="H1310" t="s">
        <v>2380</v>
      </c>
      <c r="R1310" s="64" t="s">
        <v>15</v>
      </c>
      <c r="S1310" s="64">
        <v>1968</v>
      </c>
      <c r="U1310" s="7" t="str">
        <f t="shared" si="120"/>
        <v>Nov</v>
      </c>
      <c r="V1310" s="10">
        <f t="shared" si="121"/>
        <v>1968</v>
      </c>
      <c r="Y1310" s="10" t="s">
        <v>2380</v>
      </c>
      <c r="Z1310" s="10" t="str">
        <f t="shared" si="123"/>
        <v>No</v>
      </c>
      <c r="AB1310" s="53" t="s">
        <v>12</v>
      </c>
      <c r="AC1310" s="10" t="str">
        <f t="shared" si="124"/>
        <v>tier - 3</v>
      </c>
      <c r="AE1310" t="s">
        <v>12</v>
      </c>
      <c r="AF1310" s="10" t="str">
        <f t="shared" si="125"/>
        <v>tier - 3</v>
      </c>
      <c r="AI1310" t="s">
        <v>13</v>
      </c>
      <c r="AJ1310" t="str">
        <f t="shared" si="122"/>
        <v>R1013</v>
      </c>
      <c r="AS1310" s="110" t="s">
        <v>1062</v>
      </c>
      <c r="AT1310" s="64">
        <v>38.17</v>
      </c>
      <c r="AU1310" s="64">
        <v>4.7300000000000004</v>
      </c>
      <c r="AV1310" s="64" t="s">
        <v>2380</v>
      </c>
      <c r="AW1310" s="64" t="s">
        <v>2380</v>
      </c>
      <c r="AX1310" s="64" t="s">
        <v>2383</v>
      </c>
      <c r="AY1310" s="64" t="s">
        <v>2380</v>
      </c>
      <c r="AZ1310" s="64">
        <v>0</v>
      </c>
      <c r="BA1310" s="109" t="s">
        <v>7635</v>
      </c>
      <c r="BB1310" s="64" t="s">
        <v>10450</v>
      </c>
      <c r="BC1310" s="69" t="s">
        <v>10444</v>
      </c>
    </row>
    <row r="1311" spans="1:55" x14ac:dyDescent="0.35">
      <c r="A1311" t="s">
        <v>1061</v>
      </c>
      <c r="B1311">
        <v>39.424999999999997</v>
      </c>
      <c r="C1311">
        <v>4.76</v>
      </c>
      <c r="D1311" t="s">
        <v>2382</v>
      </c>
      <c r="E1311" t="s">
        <v>2380</v>
      </c>
      <c r="F1311" t="s">
        <v>2380</v>
      </c>
      <c r="G1311" t="s">
        <v>2381</v>
      </c>
      <c r="H1311" t="s">
        <v>2380</v>
      </c>
      <c r="R1311" s="64" t="s">
        <v>15</v>
      </c>
      <c r="S1311" s="64">
        <v>1969</v>
      </c>
      <c r="U1311" s="7" t="str">
        <f t="shared" si="120"/>
        <v>Nov</v>
      </c>
      <c r="V1311" s="10">
        <f t="shared" si="121"/>
        <v>1969</v>
      </c>
      <c r="Y1311" s="10" t="s">
        <v>2380</v>
      </c>
      <c r="Z1311" s="10" t="str">
        <f t="shared" si="123"/>
        <v>No</v>
      </c>
      <c r="AB1311" s="53" t="s">
        <v>12</v>
      </c>
      <c r="AC1311" s="10" t="str">
        <f t="shared" si="124"/>
        <v>tier - 3</v>
      </c>
      <c r="AE1311" t="s">
        <v>12</v>
      </c>
      <c r="AF1311" s="10" t="str">
        <f t="shared" si="125"/>
        <v>tier - 3</v>
      </c>
      <c r="AI1311" t="s">
        <v>23</v>
      </c>
      <c r="AJ1311" t="str">
        <f t="shared" si="122"/>
        <v>R1012</v>
      </c>
      <c r="AS1311" s="110" t="s">
        <v>1061</v>
      </c>
      <c r="AT1311" s="64">
        <v>39.424999999999997</v>
      </c>
      <c r="AU1311" s="64">
        <v>4.76</v>
      </c>
      <c r="AV1311" s="64" t="s">
        <v>2380</v>
      </c>
      <c r="AW1311" s="64" t="s">
        <v>2380</v>
      </c>
      <c r="AX1311" s="64" t="s">
        <v>2383</v>
      </c>
      <c r="AY1311" s="64" t="s">
        <v>2380</v>
      </c>
      <c r="AZ1311" s="64">
        <v>0</v>
      </c>
      <c r="BA1311" s="109" t="s">
        <v>7636</v>
      </c>
      <c r="BB1311" s="64" t="s">
        <v>10450</v>
      </c>
      <c r="BC1311" s="69" t="s">
        <v>10444</v>
      </c>
    </row>
    <row r="1312" spans="1:55" x14ac:dyDescent="0.35">
      <c r="A1312" t="s">
        <v>1060</v>
      </c>
      <c r="B1312">
        <v>33.44</v>
      </c>
      <c r="C1312">
        <v>6.24</v>
      </c>
      <c r="D1312" t="s">
        <v>2382</v>
      </c>
      <c r="E1312" t="s">
        <v>2380</v>
      </c>
      <c r="F1312" t="s">
        <v>2380</v>
      </c>
      <c r="G1312" t="s">
        <v>2381</v>
      </c>
      <c r="H1312" t="s">
        <v>2380</v>
      </c>
      <c r="R1312" s="64" t="s">
        <v>30</v>
      </c>
      <c r="S1312" s="64">
        <v>1965</v>
      </c>
      <c r="U1312" s="7" t="str">
        <f t="shared" si="120"/>
        <v>Dec</v>
      </c>
      <c r="V1312" s="10">
        <f t="shared" si="121"/>
        <v>1965</v>
      </c>
      <c r="Y1312" s="10" t="s">
        <v>2380</v>
      </c>
      <c r="Z1312" s="10" t="str">
        <f t="shared" si="123"/>
        <v>No</v>
      </c>
      <c r="AB1312" s="53" t="s">
        <v>12</v>
      </c>
      <c r="AC1312" s="10" t="str">
        <f t="shared" si="124"/>
        <v>tier - 3</v>
      </c>
      <c r="AE1312" t="s">
        <v>12</v>
      </c>
      <c r="AF1312" s="10" t="str">
        <f t="shared" si="125"/>
        <v>tier - 3</v>
      </c>
      <c r="AI1312" t="s">
        <v>42</v>
      </c>
      <c r="AJ1312" t="str">
        <f t="shared" si="122"/>
        <v>R1011</v>
      </c>
      <c r="AS1312" s="110" t="s">
        <v>1060</v>
      </c>
      <c r="AT1312" s="64">
        <v>33.44</v>
      </c>
      <c r="AU1312" s="64">
        <v>6.24</v>
      </c>
      <c r="AV1312" s="64" t="s">
        <v>2380</v>
      </c>
      <c r="AW1312" s="64" t="s">
        <v>2380</v>
      </c>
      <c r="AX1312" s="64" t="s">
        <v>2383</v>
      </c>
      <c r="AY1312" s="64" t="s">
        <v>2380</v>
      </c>
      <c r="AZ1312" s="64">
        <v>0</v>
      </c>
      <c r="BA1312" s="109" t="s">
        <v>7637</v>
      </c>
      <c r="BB1312" s="64" t="s">
        <v>10449</v>
      </c>
      <c r="BC1312" s="69" t="s">
        <v>10444</v>
      </c>
    </row>
    <row r="1313" spans="1:55" x14ac:dyDescent="0.35">
      <c r="A1313" t="s">
        <v>1059</v>
      </c>
      <c r="B1313">
        <v>33.344999999999999</v>
      </c>
      <c r="C1313">
        <v>5.44</v>
      </c>
      <c r="D1313" t="s">
        <v>2382</v>
      </c>
      <c r="E1313" t="s">
        <v>2380</v>
      </c>
      <c r="F1313" t="s">
        <v>2380</v>
      </c>
      <c r="G1313" t="s">
        <v>2381</v>
      </c>
      <c r="H1313" t="s">
        <v>2380</v>
      </c>
      <c r="R1313" s="64" t="s">
        <v>35</v>
      </c>
      <c r="S1313" s="64">
        <v>1969</v>
      </c>
      <c r="U1313" s="7" t="str">
        <f t="shared" si="120"/>
        <v>Aug</v>
      </c>
      <c r="V1313" s="10">
        <f t="shared" si="121"/>
        <v>1969</v>
      </c>
      <c r="Y1313" s="10" t="s">
        <v>2380</v>
      </c>
      <c r="Z1313" s="10" t="str">
        <f t="shared" si="123"/>
        <v>No</v>
      </c>
      <c r="AB1313" s="53" t="s">
        <v>12</v>
      </c>
      <c r="AC1313" s="10" t="str">
        <f t="shared" si="124"/>
        <v>tier - 3</v>
      </c>
      <c r="AE1313" t="s">
        <v>16</v>
      </c>
      <c r="AF1313" s="10" t="str">
        <f t="shared" si="125"/>
        <v>tier - 1</v>
      </c>
      <c r="AI1313" t="s">
        <v>23</v>
      </c>
      <c r="AJ1313" t="str">
        <f t="shared" si="122"/>
        <v>R1012</v>
      </c>
      <c r="AS1313" s="110" t="s">
        <v>1059</v>
      </c>
      <c r="AT1313" s="64">
        <v>33.344999999999999</v>
      </c>
      <c r="AU1313" s="64">
        <v>5.44</v>
      </c>
      <c r="AV1313" s="64" t="s">
        <v>2380</v>
      </c>
      <c r="AW1313" s="64" t="s">
        <v>2380</v>
      </c>
      <c r="AX1313" s="64" t="s">
        <v>2383</v>
      </c>
      <c r="AY1313" s="64" t="s">
        <v>2380</v>
      </c>
      <c r="AZ1313" s="64">
        <v>0</v>
      </c>
      <c r="BA1313" s="109" t="s">
        <v>7069</v>
      </c>
      <c r="BB1313" s="64" t="s">
        <v>10450</v>
      </c>
      <c r="BC1313" s="69" t="s">
        <v>10444</v>
      </c>
    </row>
    <row r="1314" spans="1:55" x14ac:dyDescent="0.35">
      <c r="A1314" t="s">
        <v>1058</v>
      </c>
      <c r="B1314">
        <v>38.79</v>
      </c>
      <c r="C1314">
        <v>5.08</v>
      </c>
      <c r="D1314" t="s">
        <v>2380</v>
      </c>
      <c r="E1314" t="s">
        <v>2380</v>
      </c>
      <c r="F1314" t="s">
        <v>2383</v>
      </c>
      <c r="G1314">
        <v>1</v>
      </c>
      <c r="H1314" t="s">
        <v>2380</v>
      </c>
      <c r="R1314" s="64" t="s">
        <v>18</v>
      </c>
      <c r="S1314" s="64">
        <v>1965</v>
      </c>
      <c r="U1314" s="7" t="str">
        <f t="shared" si="120"/>
        <v>Jun</v>
      </c>
      <c r="V1314" s="10">
        <f t="shared" si="121"/>
        <v>1965</v>
      </c>
      <c r="Y1314" s="10" t="s">
        <v>2380</v>
      </c>
      <c r="Z1314" s="10" t="str">
        <f t="shared" si="123"/>
        <v>No</v>
      </c>
      <c r="AB1314" s="53" t="s">
        <v>12</v>
      </c>
      <c r="AC1314" s="10" t="str">
        <f t="shared" si="124"/>
        <v>tier - 3</v>
      </c>
      <c r="AE1314" t="s">
        <v>12</v>
      </c>
      <c r="AF1314" s="10" t="str">
        <f t="shared" si="125"/>
        <v>tier - 3</v>
      </c>
      <c r="AI1314" t="s">
        <v>42</v>
      </c>
      <c r="AJ1314" t="str">
        <f t="shared" si="122"/>
        <v>R1011</v>
      </c>
      <c r="AS1314" s="110" t="s">
        <v>1058</v>
      </c>
      <c r="AT1314" s="64">
        <v>38.79</v>
      </c>
      <c r="AU1314" s="64">
        <v>5.08</v>
      </c>
      <c r="AV1314" s="64" t="s">
        <v>2380</v>
      </c>
      <c r="AW1314" s="64" t="s">
        <v>2383</v>
      </c>
      <c r="AX1314" s="64" t="s">
        <v>2380</v>
      </c>
      <c r="AY1314" s="64" t="s">
        <v>2380</v>
      </c>
      <c r="AZ1314" s="64">
        <v>1</v>
      </c>
      <c r="BA1314" s="109" t="s">
        <v>7638</v>
      </c>
      <c r="BB1314" s="64" t="s">
        <v>10450</v>
      </c>
      <c r="BC1314" s="69" t="s">
        <v>10444</v>
      </c>
    </row>
    <row r="1315" spans="1:55" x14ac:dyDescent="0.35">
      <c r="A1315" t="s">
        <v>1057</v>
      </c>
      <c r="B1315">
        <v>30.684999999999999</v>
      </c>
      <c r="C1315">
        <v>4.87</v>
      </c>
      <c r="D1315" t="s">
        <v>2380</v>
      </c>
      <c r="E1315" t="s">
        <v>2380</v>
      </c>
      <c r="F1315" t="s">
        <v>2383</v>
      </c>
      <c r="G1315">
        <v>1</v>
      </c>
      <c r="H1315" t="s">
        <v>2380</v>
      </c>
      <c r="R1315" s="64" t="s">
        <v>10</v>
      </c>
      <c r="S1315" s="64">
        <v>1966</v>
      </c>
      <c r="U1315" s="7" t="str">
        <f t="shared" si="120"/>
        <v>Jul</v>
      </c>
      <c r="V1315" s="10">
        <f t="shared" si="121"/>
        <v>1966</v>
      </c>
      <c r="Y1315" s="10" t="s">
        <v>2380</v>
      </c>
      <c r="Z1315" s="10" t="str">
        <f t="shared" si="123"/>
        <v>No</v>
      </c>
      <c r="AB1315" s="53" t="s">
        <v>12</v>
      </c>
      <c r="AC1315" s="10" t="str">
        <f t="shared" si="124"/>
        <v>tier - 3</v>
      </c>
      <c r="AE1315" t="s">
        <v>12</v>
      </c>
      <c r="AF1315" s="10" t="str">
        <f t="shared" si="125"/>
        <v>tier - 3</v>
      </c>
      <c r="AI1315" t="s">
        <v>23</v>
      </c>
      <c r="AJ1315" t="str">
        <f t="shared" si="122"/>
        <v>R1012</v>
      </c>
      <c r="AS1315" s="110" t="s">
        <v>1057</v>
      </c>
      <c r="AT1315" s="64">
        <v>30.684999999999999</v>
      </c>
      <c r="AU1315" s="64">
        <v>4.87</v>
      </c>
      <c r="AV1315" s="64" t="s">
        <v>2380</v>
      </c>
      <c r="AW1315" s="64" t="s">
        <v>2383</v>
      </c>
      <c r="AX1315" s="64" t="s">
        <v>2380</v>
      </c>
      <c r="AY1315" s="64" t="s">
        <v>2380</v>
      </c>
      <c r="AZ1315" s="64">
        <v>1</v>
      </c>
      <c r="BA1315" s="109" t="s">
        <v>6969</v>
      </c>
      <c r="BB1315" s="64" t="s">
        <v>10450</v>
      </c>
      <c r="BC1315" s="69" t="s">
        <v>10444</v>
      </c>
    </row>
    <row r="1316" spans="1:55" x14ac:dyDescent="0.35">
      <c r="A1316" t="s">
        <v>1056</v>
      </c>
      <c r="B1316">
        <v>22.135000000000002</v>
      </c>
      <c r="C1316">
        <v>8.17</v>
      </c>
      <c r="D1316" t="s">
        <v>2380</v>
      </c>
      <c r="E1316" t="s">
        <v>2380</v>
      </c>
      <c r="F1316" t="s">
        <v>2380</v>
      </c>
      <c r="G1316" t="s">
        <v>2381</v>
      </c>
      <c r="H1316" t="s">
        <v>2380</v>
      </c>
      <c r="R1316" s="64" t="s">
        <v>37</v>
      </c>
      <c r="S1316" s="64">
        <v>1973</v>
      </c>
      <c r="U1316" s="7" t="str">
        <f t="shared" si="120"/>
        <v>Oct</v>
      </c>
      <c r="V1316" s="10">
        <f t="shared" si="121"/>
        <v>1973</v>
      </c>
      <c r="Y1316" s="10" t="s">
        <v>2380</v>
      </c>
      <c r="Z1316" s="10" t="str">
        <f t="shared" si="123"/>
        <v>No</v>
      </c>
      <c r="AB1316" s="53" t="s">
        <v>12</v>
      </c>
      <c r="AC1316" s="10" t="str">
        <f t="shared" si="124"/>
        <v>tier - 3</v>
      </c>
      <c r="AE1316" t="s">
        <v>12</v>
      </c>
      <c r="AF1316" s="10" t="str">
        <f t="shared" si="125"/>
        <v>tier - 3</v>
      </c>
      <c r="AI1316" t="s">
        <v>13</v>
      </c>
      <c r="AJ1316" t="str">
        <f t="shared" si="122"/>
        <v>R1013</v>
      </c>
      <c r="AS1316" s="110" t="s">
        <v>1056</v>
      </c>
      <c r="AT1316" s="64">
        <v>22.135000000000002</v>
      </c>
      <c r="AU1316" s="64">
        <v>8.17</v>
      </c>
      <c r="AV1316" s="64" t="s">
        <v>2380</v>
      </c>
      <c r="AW1316" s="64" t="s">
        <v>2380</v>
      </c>
      <c r="AX1316" s="64" t="s">
        <v>2380</v>
      </c>
      <c r="AY1316" s="64" t="s">
        <v>2380</v>
      </c>
      <c r="AZ1316" s="64">
        <v>0</v>
      </c>
      <c r="BA1316" s="109" t="s">
        <v>7639</v>
      </c>
      <c r="BB1316" s="64" t="s">
        <v>10448</v>
      </c>
      <c r="BC1316" s="69" t="s">
        <v>10446</v>
      </c>
    </row>
    <row r="1317" spans="1:55" x14ac:dyDescent="0.35">
      <c r="A1317" t="s">
        <v>1055</v>
      </c>
      <c r="B1317">
        <v>33.33</v>
      </c>
      <c r="C1317">
        <v>7.61</v>
      </c>
      <c r="D1317" t="s">
        <v>2380</v>
      </c>
      <c r="E1317" t="s">
        <v>2380</v>
      </c>
      <c r="F1317" t="s">
        <v>2380</v>
      </c>
      <c r="G1317" t="s">
        <v>2381</v>
      </c>
      <c r="H1317" t="s">
        <v>2380</v>
      </c>
      <c r="R1317" s="64" t="s">
        <v>30</v>
      </c>
      <c r="S1317" s="64">
        <v>1965</v>
      </c>
      <c r="U1317" s="7" t="str">
        <f t="shared" si="120"/>
        <v>Dec</v>
      </c>
      <c r="V1317" s="10">
        <f t="shared" si="121"/>
        <v>1965</v>
      </c>
      <c r="Y1317" s="10" t="s">
        <v>2380</v>
      </c>
      <c r="Z1317" s="10" t="str">
        <f t="shared" si="123"/>
        <v>No</v>
      </c>
      <c r="AB1317" s="53" t="s">
        <v>12</v>
      </c>
      <c r="AC1317" s="10" t="str">
        <f t="shared" si="124"/>
        <v>tier - 3</v>
      </c>
      <c r="AE1317" t="s">
        <v>12</v>
      </c>
      <c r="AF1317" s="10" t="str">
        <f t="shared" si="125"/>
        <v>tier - 3</v>
      </c>
      <c r="AI1317" t="s">
        <v>13</v>
      </c>
      <c r="AJ1317" t="str">
        <f t="shared" si="122"/>
        <v>R1013</v>
      </c>
      <c r="AS1317" s="110" t="s">
        <v>1055</v>
      </c>
      <c r="AT1317" s="64">
        <v>33.33</v>
      </c>
      <c r="AU1317" s="64">
        <v>7.61</v>
      </c>
      <c r="AV1317" s="64" t="s">
        <v>2380</v>
      </c>
      <c r="AW1317" s="64" t="s">
        <v>2380</v>
      </c>
      <c r="AX1317" s="64" t="s">
        <v>2380</v>
      </c>
      <c r="AY1317" s="64" t="s">
        <v>2380</v>
      </c>
      <c r="AZ1317" s="64">
        <v>0</v>
      </c>
      <c r="BA1317" s="109" t="s">
        <v>7139</v>
      </c>
      <c r="BB1317" s="64" t="s">
        <v>10448</v>
      </c>
      <c r="BC1317" s="69" t="s">
        <v>10444</v>
      </c>
    </row>
    <row r="1318" spans="1:55" x14ac:dyDescent="0.35">
      <c r="A1318" t="s">
        <v>1054</v>
      </c>
      <c r="B1318">
        <v>31.13</v>
      </c>
      <c r="C1318">
        <v>10.1</v>
      </c>
      <c r="D1318" t="s">
        <v>2380</v>
      </c>
      <c r="E1318" t="s">
        <v>2380</v>
      </c>
      <c r="F1318" t="s">
        <v>2380</v>
      </c>
      <c r="G1318" t="s">
        <v>2381</v>
      </c>
      <c r="H1318" t="s">
        <v>2380</v>
      </c>
      <c r="R1318" s="64" t="s">
        <v>20</v>
      </c>
      <c r="S1318" s="64">
        <v>2000</v>
      </c>
      <c r="U1318" s="7" t="str">
        <f t="shared" si="120"/>
        <v>Sep</v>
      </c>
      <c r="V1318" s="10">
        <f t="shared" si="121"/>
        <v>2000</v>
      </c>
      <c r="Y1318" s="10" t="s">
        <v>2380</v>
      </c>
      <c r="Z1318" s="10" t="str">
        <f t="shared" si="123"/>
        <v>No</v>
      </c>
      <c r="AB1318" s="53" t="s">
        <v>12</v>
      </c>
      <c r="AC1318" s="10" t="str">
        <f t="shared" si="124"/>
        <v>tier - 3</v>
      </c>
      <c r="AE1318" t="s">
        <v>11</v>
      </c>
      <c r="AF1318" s="10" t="str">
        <f t="shared" si="125"/>
        <v>tier - 2</v>
      </c>
      <c r="AI1318" t="s">
        <v>23</v>
      </c>
      <c r="AJ1318" t="str">
        <f t="shared" si="122"/>
        <v>R1012</v>
      </c>
      <c r="AS1318" s="110" t="s">
        <v>1054</v>
      </c>
      <c r="AT1318" s="64">
        <v>31.13</v>
      </c>
      <c r="AU1318" s="64">
        <v>10.1</v>
      </c>
      <c r="AV1318" s="64" t="s">
        <v>2380</v>
      </c>
      <c r="AW1318" s="64" t="s">
        <v>2380</v>
      </c>
      <c r="AX1318" s="64" t="s">
        <v>2380</v>
      </c>
      <c r="AY1318" s="64" t="s">
        <v>2380</v>
      </c>
      <c r="AZ1318" s="64">
        <v>0</v>
      </c>
      <c r="BA1318" s="109" t="s">
        <v>7640</v>
      </c>
      <c r="BB1318" s="64" t="s">
        <v>10448</v>
      </c>
      <c r="BC1318" s="69" t="s">
        <v>10444</v>
      </c>
    </row>
    <row r="1319" spans="1:55" x14ac:dyDescent="0.35">
      <c r="A1319" t="s">
        <v>1053</v>
      </c>
      <c r="B1319">
        <v>28.9</v>
      </c>
      <c r="C1319">
        <v>11.24</v>
      </c>
      <c r="D1319" t="s">
        <v>2380</v>
      </c>
      <c r="E1319" t="s">
        <v>2380</v>
      </c>
      <c r="F1319" t="s">
        <v>2380</v>
      </c>
      <c r="G1319" t="s">
        <v>2381</v>
      </c>
      <c r="H1319" t="s">
        <v>2380</v>
      </c>
      <c r="R1319" s="64" t="s">
        <v>37</v>
      </c>
      <c r="S1319" s="64">
        <v>1968</v>
      </c>
      <c r="U1319" s="7" t="str">
        <f t="shared" si="120"/>
        <v>Oct</v>
      </c>
      <c r="V1319" s="10">
        <f t="shared" si="121"/>
        <v>1968</v>
      </c>
      <c r="Y1319" s="10" t="s">
        <v>2380</v>
      </c>
      <c r="Z1319" s="10" t="str">
        <f t="shared" si="123"/>
        <v>No</v>
      </c>
      <c r="AB1319" s="53" t="s">
        <v>12</v>
      </c>
      <c r="AC1319" s="10" t="str">
        <f t="shared" si="124"/>
        <v>tier - 3</v>
      </c>
      <c r="AE1319" t="s">
        <v>11</v>
      </c>
      <c r="AF1319" s="10" t="str">
        <f t="shared" si="125"/>
        <v>tier - 2</v>
      </c>
      <c r="AI1319" t="s">
        <v>13</v>
      </c>
      <c r="AJ1319" t="str">
        <f t="shared" si="122"/>
        <v>R1013</v>
      </c>
      <c r="AS1319" s="110" t="s">
        <v>1053</v>
      </c>
      <c r="AT1319" s="64">
        <v>28.9</v>
      </c>
      <c r="AU1319" s="64">
        <v>11.24</v>
      </c>
      <c r="AV1319" s="64" t="s">
        <v>2380</v>
      </c>
      <c r="AW1319" s="64" t="s">
        <v>2380</v>
      </c>
      <c r="AX1319" s="64" t="s">
        <v>2380</v>
      </c>
      <c r="AY1319" s="64" t="s">
        <v>2380</v>
      </c>
      <c r="AZ1319" s="64">
        <v>0</v>
      </c>
      <c r="BA1319" s="109" t="s">
        <v>7641</v>
      </c>
      <c r="BB1319" s="64" t="s">
        <v>10448</v>
      </c>
      <c r="BC1319" s="69" t="s">
        <v>10445</v>
      </c>
    </row>
    <row r="1320" spans="1:55" x14ac:dyDescent="0.35">
      <c r="A1320" t="s">
        <v>1052</v>
      </c>
      <c r="B1320">
        <v>43.31</v>
      </c>
      <c r="C1320">
        <v>6.1</v>
      </c>
      <c r="D1320" t="s">
        <v>2382</v>
      </c>
      <c r="E1320" t="s">
        <v>2382</v>
      </c>
      <c r="F1320" t="s">
        <v>2380</v>
      </c>
      <c r="G1320">
        <v>1</v>
      </c>
      <c r="H1320" t="s">
        <v>2380</v>
      </c>
      <c r="R1320" s="64" t="s">
        <v>30</v>
      </c>
      <c r="S1320" s="64">
        <v>1974</v>
      </c>
      <c r="U1320" s="7" t="str">
        <f t="shared" si="120"/>
        <v>Dec</v>
      </c>
      <c r="V1320" s="10">
        <f t="shared" si="121"/>
        <v>1974</v>
      </c>
      <c r="Y1320" s="10" t="s">
        <v>2380</v>
      </c>
      <c r="Z1320" s="10" t="str">
        <f t="shared" si="123"/>
        <v>No</v>
      </c>
      <c r="AB1320" s="53" t="s">
        <v>12</v>
      </c>
      <c r="AC1320" s="10" t="str">
        <f t="shared" si="124"/>
        <v>tier - 3</v>
      </c>
      <c r="AE1320" t="s">
        <v>16</v>
      </c>
      <c r="AF1320" s="10" t="str">
        <f t="shared" si="125"/>
        <v>tier - 1</v>
      </c>
      <c r="AI1320" t="s">
        <v>23</v>
      </c>
      <c r="AJ1320" t="str">
        <f t="shared" si="122"/>
        <v>R1012</v>
      </c>
      <c r="AS1320" s="110" t="s">
        <v>1052</v>
      </c>
      <c r="AT1320" s="64">
        <v>43.31</v>
      </c>
      <c r="AU1320" s="64">
        <v>6.1</v>
      </c>
      <c r="AV1320" s="64" t="s">
        <v>2382</v>
      </c>
      <c r="AW1320" s="64" t="s">
        <v>2380</v>
      </c>
      <c r="AX1320" s="64" t="s">
        <v>2383</v>
      </c>
      <c r="AY1320" s="64" t="s">
        <v>2380</v>
      </c>
      <c r="AZ1320" s="64">
        <v>1</v>
      </c>
      <c r="BA1320" s="109" t="s">
        <v>7642</v>
      </c>
      <c r="BB1320" s="64" t="s">
        <v>10449</v>
      </c>
      <c r="BC1320" s="69" t="s">
        <v>10444</v>
      </c>
    </row>
    <row r="1321" spans="1:55" x14ac:dyDescent="0.35">
      <c r="A1321" t="s">
        <v>1051</v>
      </c>
      <c r="B1321">
        <v>22.8</v>
      </c>
      <c r="C1321">
        <v>6.98</v>
      </c>
      <c r="D1321" t="s">
        <v>2380</v>
      </c>
      <c r="E1321" t="s">
        <v>2380</v>
      </c>
      <c r="F1321" t="s">
        <v>2380</v>
      </c>
      <c r="G1321" t="s">
        <v>2381</v>
      </c>
      <c r="H1321" t="s">
        <v>2380</v>
      </c>
      <c r="R1321" s="64" t="s">
        <v>18</v>
      </c>
      <c r="S1321" s="64">
        <v>1991</v>
      </c>
      <c r="U1321" s="7" t="str">
        <f t="shared" si="120"/>
        <v>Jun</v>
      </c>
      <c r="V1321" s="10">
        <f t="shared" si="121"/>
        <v>1991</v>
      </c>
      <c r="Y1321" s="10" t="s">
        <v>2380</v>
      </c>
      <c r="Z1321" s="10" t="str">
        <f t="shared" si="123"/>
        <v>No</v>
      </c>
      <c r="AB1321" s="53" t="s">
        <v>12</v>
      </c>
      <c r="AC1321" s="10" t="str">
        <f t="shared" si="124"/>
        <v>tier - 3</v>
      </c>
      <c r="AE1321" t="s">
        <v>12</v>
      </c>
      <c r="AF1321" s="10" t="str">
        <f t="shared" si="125"/>
        <v>tier - 3</v>
      </c>
      <c r="AI1321" t="s">
        <v>23</v>
      </c>
      <c r="AJ1321" t="str">
        <f t="shared" si="122"/>
        <v>R1012</v>
      </c>
      <c r="AS1321" s="110" t="s">
        <v>1051</v>
      </c>
      <c r="AT1321" s="64">
        <v>22.8</v>
      </c>
      <c r="AU1321" s="64">
        <v>6.98</v>
      </c>
      <c r="AV1321" s="64" t="s">
        <v>2380</v>
      </c>
      <c r="AW1321" s="64" t="s">
        <v>2380</v>
      </c>
      <c r="AX1321" s="64" t="s">
        <v>2380</v>
      </c>
      <c r="AY1321" s="64" t="s">
        <v>2380</v>
      </c>
      <c r="AZ1321" s="64">
        <v>0</v>
      </c>
      <c r="BA1321" s="109" t="s">
        <v>6748</v>
      </c>
      <c r="BB1321" s="64" t="s">
        <v>10448</v>
      </c>
      <c r="BC1321" s="69" t="s">
        <v>10446</v>
      </c>
    </row>
    <row r="1322" spans="1:55" x14ac:dyDescent="0.35">
      <c r="A1322" t="s">
        <v>1050</v>
      </c>
      <c r="B1322">
        <v>19.09</v>
      </c>
      <c r="C1322">
        <v>4</v>
      </c>
      <c r="D1322" t="s">
        <v>2382</v>
      </c>
      <c r="E1322" t="s">
        <v>2380</v>
      </c>
      <c r="F1322" t="s">
        <v>2380</v>
      </c>
      <c r="G1322">
        <v>1</v>
      </c>
      <c r="H1322" t="s">
        <v>2380</v>
      </c>
      <c r="R1322" s="64" t="s">
        <v>10</v>
      </c>
      <c r="S1322" s="64">
        <v>1996</v>
      </c>
      <c r="U1322" s="7" t="str">
        <f t="shared" si="120"/>
        <v>Jul</v>
      </c>
      <c r="V1322" s="10">
        <f t="shared" si="121"/>
        <v>1996</v>
      </c>
      <c r="Y1322" s="10" t="s">
        <v>2380</v>
      </c>
      <c r="Z1322" s="10" t="str">
        <f t="shared" si="123"/>
        <v>No</v>
      </c>
      <c r="AB1322" s="53" t="s">
        <v>12</v>
      </c>
      <c r="AC1322" s="10" t="str">
        <f t="shared" si="124"/>
        <v>tier - 3</v>
      </c>
      <c r="AE1322" t="s">
        <v>12</v>
      </c>
      <c r="AF1322" s="10" t="str">
        <f t="shared" si="125"/>
        <v>tier - 3</v>
      </c>
      <c r="AI1322" t="s">
        <v>23</v>
      </c>
      <c r="AJ1322" t="str">
        <f t="shared" si="122"/>
        <v>R1012</v>
      </c>
      <c r="AS1322" s="110" t="s">
        <v>1050</v>
      </c>
      <c r="AT1322" s="64">
        <v>19.09</v>
      </c>
      <c r="AU1322" s="64">
        <v>4</v>
      </c>
      <c r="AV1322" s="64" t="s">
        <v>2380</v>
      </c>
      <c r="AW1322" s="64" t="s">
        <v>2380</v>
      </c>
      <c r="AX1322" s="64" t="s">
        <v>2383</v>
      </c>
      <c r="AY1322" s="64" t="s">
        <v>2380</v>
      </c>
      <c r="AZ1322" s="64">
        <v>1</v>
      </c>
      <c r="BA1322" s="109" t="s">
        <v>7643</v>
      </c>
      <c r="BB1322" s="64" t="s">
        <v>10450</v>
      </c>
      <c r="BC1322" s="69" t="s">
        <v>10446</v>
      </c>
    </row>
    <row r="1323" spans="1:55" x14ac:dyDescent="0.35">
      <c r="A1323" t="s">
        <v>1049</v>
      </c>
      <c r="B1323">
        <v>23.37</v>
      </c>
      <c r="C1323">
        <v>4.2300000000000004</v>
      </c>
      <c r="D1323" t="s">
        <v>2380</v>
      </c>
      <c r="E1323" t="s">
        <v>2380</v>
      </c>
      <c r="F1323" t="s">
        <v>2380</v>
      </c>
      <c r="G1323" t="s">
        <v>2381</v>
      </c>
      <c r="H1323" t="s">
        <v>2380</v>
      </c>
      <c r="R1323" s="64" t="s">
        <v>30</v>
      </c>
      <c r="S1323" s="64">
        <v>1974</v>
      </c>
      <c r="U1323" s="7" t="str">
        <f t="shared" si="120"/>
        <v>Dec</v>
      </c>
      <c r="V1323" s="10">
        <f t="shared" si="121"/>
        <v>1974</v>
      </c>
      <c r="Y1323" s="10" t="s">
        <v>2380</v>
      </c>
      <c r="Z1323" s="10" t="str">
        <f t="shared" si="123"/>
        <v>No</v>
      </c>
      <c r="AB1323" s="53" t="s">
        <v>12</v>
      </c>
      <c r="AC1323" s="10" t="str">
        <f t="shared" si="124"/>
        <v>tier - 3</v>
      </c>
      <c r="AE1323" t="s">
        <v>16</v>
      </c>
      <c r="AF1323" s="10" t="str">
        <f t="shared" si="125"/>
        <v>tier - 1</v>
      </c>
      <c r="AI1323" t="s">
        <v>23</v>
      </c>
      <c r="AJ1323" t="str">
        <f t="shared" si="122"/>
        <v>R1012</v>
      </c>
      <c r="AS1323" s="110" t="s">
        <v>1049</v>
      </c>
      <c r="AT1323" s="64">
        <v>23.37</v>
      </c>
      <c r="AU1323" s="64">
        <v>4.2300000000000004</v>
      </c>
      <c r="AV1323" s="64" t="s">
        <v>2380</v>
      </c>
      <c r="AW1323" s="64" t="s">
        <v>2380</v>
      </c>
      <c r="AX1323" s="64" t="s">
        <v>2380</v>
      </c>
      <c r="AY1323" s="64" t="s">
        <v>2380</v>
      </c>
      <c r="AZ1323" s="64">
        <v>0</v>
      </c>
      <c r="BA1323" s="109" t="s">
        <v>7644</v>
      </c>
      <c r="BB1323" s="64" t="s">
        <v>10450</v>
      </c>
      <c r="BC1323" s="69" t="s">
        <v>10446</v>
      </c>
    </row>
    <row r="1324" spans="1:55" x14ac:dyDescent="0.35">
      <c r="A1324" t="s">
        <v>1048</v>
      </c>
      <c r="B1324">
        <v>33.44</v>
      </c>
      <c r="C1324">
        <v>4.72</v>
      </c>
      <c r="D1324" t="s">
        <v>2382</v>
      </c>
      <c r="E1324" t="s">
        <v>2380</v>
      </c>
      <c r="F1324" t="s">
        <v>2380</v>
      </c>
      <c r="G1324" t="s">
        <v>2381</v>
      </c>
      <c r="H1324" t="s">
        <v>2380</v>
      </c>
      <c r="R1324" s="64" t="s">
        <v>37</v>
      </c>
      <c r="S1324" s="64">
        <v>1989</v>
      </c>
      <c r="U1324" s="7" t="str">
        <f t="shared" si="120"/>
        <v>Oct</v>
      </c>
      <c r="V1324" s="10">
        <f t="shared" si="121"/>
        <v>1989</v>
      </c>
      <c r="Y1324" s="10" t="s">
        <v>2380</v>
      </c>
      <c r="Z1324" s="10" t="str">
        <f t="shared" si="123"/>
        <v>No</v>
      </c>
      <c r="AB1324" s="53" t="s">
        <v>12</v>
      </c>
      <c r="AC1324" s="10" t="str">
        <f t="shared" si="124"/>
        <v>tier - 3</v>
      </c>
      <c r="AE1324" t="s">
        <v>16</v>
      </c>
      <c r="AF1324" s="10" t="str">
        <f t="shared" si="125"/>
        <v>tier - 1</v>
      </c>
      <c r="AI1324" t="s">
        <v>23</v>
      </c>
      <c r="AJ1324" t="str">
        <f t="shared" si="122"/>
        <v>R1012</v>
      </c>
      <c r="AS1324" s="110" t="s">
        <v>1048</v>
      </c>
      <c r="AT1324" s="64">
        <v>33.44</v>
      </c>
      <c r="AU1324" s="64">
        <v>4.72</v>
      </c>
      <c r="AV1324" s="64" t="s">
        <v>2380</v>
      </c>
      <c r="AW1324" s="64" t="s">
        <v>2380</v>
      </c>
      <c r="AX1324" s="64" t="s">
        <v>2383</v>
      </c>
      <c r="AY1324" s="64" t="s">
        <v>2380</v>
      </c>
      <c r="AZ1324" s="64">
        <v>0</v>
      </c>
      <c r="BA1324" s="109" t="s">
        <v>7645</v>
      </c>
      <c r="BB1324" s="64" t="s">
        <v>10450</v>
      </c>
      <c r="BC1324" s="69" t="s">
        <v>10444</v>
      </c>
    </row>
    <row r="1325" spans="1:55" x14ac:dyDescent="0.35">
      <c r="A1325" t="s">
        <v>1047</v>
      </c>
      <c r="B1325">
        <v>28.05</v>
      </c>
      <c r="C1325">
        <v>5.63</v>
      </c>
      <c r="D1325" t="s">
        <v>2382</v>
      </c>
      <c r="E1325" t="s">
        <v>2380</v>
      </c>
      <c r="F1325" t="s">
        <v>2380</v>
      </c>
      <c r="G1325" t="s">
        <v>2381</v>
      </c>
      <c r="H1325" t="s">
        <v>2380</v>
      </c>
      <c r="R1325" s="64" t="s">
        <v>35</v>
      </c>
      <c r="S1325" s="64">
        <v>1974</v>
      </c>
      <c r="U1325" s="7" t="str">
        <f t="shared" si="120"/>
        <v>Aug</v>
      </c>
      <c r="V1325" s="10">
        <f t="shared" si="121"/>
        <v>1974</v>
      </c>
      <c r="Y1325" s="10" t="s">
        <v>2380</v>
      </c>
      <c r="Z1325" s="10" t="str">
        <f t="shared" si="123"/>
        <v>No</v>
      </c>
      <c r="AB1325" s="53" t="s">
        <v>12</v>
      </c>
      <c r="AC1325" s="10" t="str">
        <f t="shared" si="124"/>
        <v>tier - 3</v>
      </c>
      <c r="AE1325" t="s">
        <v>11</v>
      </c>
      <c r="AF1325" s="10" t="str">
        <f t="shared" si="125"/>
        <v>tier - 2</v>
      </c>
      <c r="AI1325" t="s">
        <v>200</v>
      </c>
      <c r="AJ1325" t="str">
        <f t="shared" si="122"/>
        <v>R1025</v>
      </c>
      <c r="AS1325" s="110" t="s">
        <v>1047</v>
      </c>
      <c r="AT1325" s="64">
        <v>28.05</v>
      </c>
      <c r="AU1325" s="64">
        <v>5.63</v>
      </c>
      <c r="AV1325" s="64" t="s">
        <v>2380</v>
      </c>
      <c r="AW1325" s="64" t="s">
        <v>2380</v>
      </c>
      <c r="AX1325" s="64" t="s">
        <v>2383</v>
      </c>
      <c r="AY1325" s="64" t="s">
        <v>2380</v>
      </c>
      <c r="AZ1325" s="64">
        <v>0</v>
      </c>
      <c r="BA1325" s="109" t="s">
        <v>7646</v>
      </c>
      <c r="BB1325" s="64" t="s">
        <v>10450</v>
      </c>
      <c r="BC1325" s="69" t="s">
        <v>10445</v>
      </c>
    </row>
    <row r="1326" spans="1:55" x14ac:dyDescent="0.35">
      <c r="A1326" t="s">
        <v>1046</v>
      </c>
      <c r="B1326">
        <v>27.72</v>
      </c>
      <c r="C1326">
        <v>5.83</v>
      </c>
      <c r="D1326" t="s">
        <v>2382</v>
      </c>
      <c r="E1326" t="s">
        <v>2380</v>
      </c>
      <c r="F1326" t="s">
        <v>2380</v>
      </c>
      <c r="G1326" t="s">
        <v>2381</v>
      </c>
      <c r="H1326" t="s">
        <v>2380</v>
      </c>
      <c r="R1326" s="64" t="s">
        <v>30</v>
      </c>
      <c r="S1326" s="64">
        <v>2001</v>
      </c>
      <c r="U1326" s="7" t="str">
        <f t="shared" si="120"/>
        <v>Dec</v>
      </c>
      <c r="V1326" s="10">
        <f t="shared" si="121"/>
        <v>2001</v>
      </c>
      <c r="Y1326" s="10" t="s">
        <v>2380</v>
      </c>
      <c r="Z1326" s="10" t="str">
        <f t="shared" si="123"/>
        <v>No</v>
      </c>
      <c r="AB1326" s="53" t="s">
        <v>12</v>
      </c>
      <c r="AC1326" s="10" t="str">
        <f t="shared" si="124"/>
        <v>tier - 3</v>
      </c>
      <c r="AE1326" t="s">
        <v>12</v>
      </c>
      <c r="AF1326" s="10" t="str">
        <f t="shared" si="125"/>
        <v>tier - 3</v>
      </c>
      <c r="AI1326" t="s">
        <v>535</v>
      </c>
      <c r="AJ1326" t="str">
        <f t="shared" si="122"/>
        <v>R1026</v>
      </c>
      <c r="AS1326" s="110" t="s">
        <v>1046</v>
      </c>
      <c r="AT1326" s="64">
        <v>27.72</v>
      </c>
      <c r="AU1326" s="64">
        <v>5.83</v>
      </c>
      <c r="AV1326" s="64" t="s">
        <v>2380</v>
      </c>
      <c r="AW1326" s="64" t="s">
        <v>2380</v>
      </c>
      <c r="AX1326" s="64" t="s">
        <v>2383</v>
      </c>
      <c r="AY1326" s="64" t="s">
        <v>2380</v>
      </c>
      <c r="AZ1326" s="64">
        <v>0</v>
      </c>
      <c r="BA1326" s="109" t="s">
        <v>6801</v>
      </c>
      <c r="BB1326" s="64" t="s">
        <v>10449</v>
      </c>
      <c r="BC1326" s="69" t="s">
        <v>10445</v>
      </c>
    </row>
    <row r="1327" spans="1:55" x14ac:dyDescent="0.35">
      <c r="A1327" t="s">
        <v>1045</v>
      </c>
      <c r="B1327">
        <v>29.81</v>
      </c>
      <c r="C1327">
        <v>9.23</v>
      </c>
      <c r="D1327" t="s">
        <v>2380</v>
      </c>
      <c r="E1327" t="s">
        <v>2380</v>
      </c>
      <c r="F1327" t="s">
        <v>2380</v>
      </c>
      <c r="G1327" t="s">
        <v>2381</v>
      </c>
      <c r="H1327" t="s">
        <v>2380</v>
      </c>
      <c r="R1327" s="64" t="s">
        <v>20</v>
      </c>
      <c r="S1327" s="64">
        <v>2000</v>
      </c>
      <c r="U1327" s="7" t="str">
        <f t="shared" si="120"/>
        <v>Sep</v>
      </c>
      <c r="V1327" s="10">
        <f t="shared" si="121"/>
        <v>2000</v>
      </c>
      <c r="Y1327" s="10" t="s">
        <v>2380</v>
      </c>
      <c r="Z1327" s="10" t="str">
        <f t="shared" si="123"/>
        <v>No</v>
      </c>
      <c r="AB1327" s="53" t="s">
        <v>12</v>
      </c>
      <c r="AC1327" s="10" t="str">
        <f t="shared" si="124"/>
        <v>tier - 3</v>
      </c>
      <c r="AE1327" t="s">
        <v>12</v>
      </c>
      <c r="AF1327" s="10" t="str">
        <f t="shared" si="125"/>
        <v>tier - 3</v>
      </c>
      <c r="AI1327" t="s">
        <v>42</v>
      </c>
      <c r="AJ1327" t="str">
        <f t="shared" si="122"/>
        <v>R1011</v>
      </c>
      <c r="AS1327" s="110" t="s">
        <v>1045</v>
      </c>
      <c r="AT1327" s="64">
        <v>29.81</v>
      </c>
      <c r="AU1327" s="64">
        <v>9.23</v>
      </c>
      <c r="AV1327" s="64" t="s">
        <v>2380</v>
      </c>
      <c r="AW1327" s="64" t="s">
        <v>2380</v>
      </c>
      <c r="AX1327" s="64" t="s">
        <v>2380</v>
      </c>
      <c r="AY1327" s="64" t="s">
        <v>2380</v>
      </c>
      <c r="AZ1327" s="64">
        <v>0</v>
      </c>
      <c r="BA1327" s="109" t="s">
        <v>7647</v>
      </c>
      <c r="BB1327" s="64" t="s">
        <v>10448</v>
      </c>
      <c r="BC1327" s="69" t="s">
        <v>10445</v>
      </c>
    </row>
    <row r="1328" spans="1:55" x14ac:dyDescent="0.35">
      <c r="A1328" t="s">
        <v>1044</v>
      </c>
      <c r="B1328">
        <v>23.98</v>
      </c>
      <c r="C1328">
        <v>9.89</v>
      </c>
      <c r="D1328" t="s">
        <v>2380</v>
      </c>
      <c r="E1328" t="s">
        <v>2380</v>
      </c>
      <c r="F1328" t="s">
        <v>2380</v>
      </c>
      <c r="G1328" t="s">
        <v>2381</v>
      </c>
      <c r="H1328" t="s">
        <v>2380</v>
      </c>
      <c r="R1328" s="64" t="s">
        <v>15</v>
      </c>
      <c r="S1328" s="64">
        <v>1971</v>
      </c>
      <c r="U1328" s="7" t="str">
        <f t="shared" si="120"/>
        <v>Nov</v>
      </c>
      <c r="V1328" s="10">
        <f t="shared" si="121"/>
        <v>1971</v>
      </c>
      <c r="Y1328" s="10" t="s">
        <v>2380</v>
      </c>
      <c r="Z1328" s="10" t="str">
        <f t="shared" si="123"/>
        <v>No</v>
      </c>
      <c r="AB1328" s="53" t="s">
        <v>12</v>
      </c>
      <c r="AC1328" s="10" t="str">
        <f t="shared" si="124"/>
        <v>tier - 3</v>
      </c>
      <c r="AE1328" t="s">
        <v>16</v>
      </c>
      <c r="AF1328" s="10" t="str">
        <f t="shared" si="125"/>
        <v>tier - 1</v>
      </c>
      <c r="AI1328" t="s">
        <v>23</v>
      </c>
      <c r="AJ1328" t="str">
        <f t="shared" si="122"/>
        <v>R1012</v>
      </c>
      <c r="AS1328" s="110" t="s">
        <v>1044</v>
      </c>
      <c r="AT1328" s="64">
        <v>23.98</v>
      </c>
      <c r="AU1328" s="64">
        <v>9.89</v>
      </c>
      <c r="AV1328" s="64" t="s">
        <v>2380</v>
      </c>
      <c r="AW1328" s="64" t="s">
        <v>2380</v>
      </c>
      <c r="AX1328" s="64" t="s">
        <v>2380</v>
      </c>
      <c r="AY1328" s="64" t="s">
        <v>2380</v>
      </c>
      <c r="AZ1328" s="64">
        <v>0</v>
      </c>
      <c r="BA1328" s="109" t="s">
        <v>7137</v>
      </c>
      <c r="BB1328" s="64" t="s">
        <v>10448</v>
      </c>
      <c r="BC1328" s="69" t="s">
        <v>10446</v>
      </c>
    </row>
    <row r="1329" spans="1:55" x14ac:dyDescent="0.35">
      <c r="A1329" t="s">
        <v>1043</v>
      </c>
      <c r="B1329">
        <v>17.34</v>
      </c>
      <c r="C1329">
        <v>12</v>
      </c>
      <c r="D1329" t="s">
        <v>2380</v>
      </c>
      <c r="E1329" t="s">
        <v>2380</v>
      </c>
      <c r="F1329" t="s">
        <v>2380</v>
      </c>
      <c r="G1329" t="s">
        <v>2381</v>
      </c>
      <c r="H1329" t="s">
        <v>2380</v>
      </c>
      <c r="R1329" s="64" t="s">
        <v>15</v>
      </c>
      <c r="S1329" s="64">
        <v>1966</v>
      </c>
      <c r="U1329" s="7" t="str">
        <f t="shared" si="120"/>
        <v>Nov</v>
      </c>
      <c r="V1329" s="10">
        <f t="shared" si="121"/>
        <v>1966</v>
      </c>
      <c r="Y1329" s="10" t="s">
        <v>2380</v>
      </c>
      <c r="Z1329" s="10" t="str">
        <f t="shared" si="123"/>
        <v>No</v>
      </c>
      <c r="AB1329" s="53" t="s">
        <v>12</v>
      </c>
      <c r="AC1329" s="10" t="str">
        <f t="shared" si="124"/>
        <v>tier - 3</v>
      </c>
      <c r="AE1329" t="s">
        <v>11</v>
      </c>
      <c r="AF1329" s="10" t="str">
        <f t="shared" si="125"/>
        <v>tier - 2</v>
      </c>
      <c r="AI1329" t="s">
        <v>42</v>
      </c>
      <c r="AJ1329" t="str">
        <f t="shared" si="122"/>
        <v>R1011</v>
      </c>
      <c r="AS1329" s="110" t="s">
        <v>1043</v>
      </c>
      <c r="AT1329" s="64">
        <v>17.34</v>
      </c>
      <c r="AU1329" s="64">
        <v>12</v>
      </c>
      <c r="AV1329" s="64" t="s">
        <v>2380</v>
      </c>
      <c r="AW1329" s="64" t="s">
        <v>2380</v>
      </c>
      <c r="AX1329" s="64" t="s">
        <v>2380</v>
      </c>
      <c r="AY1329" s="64" t="s">
        <v>2380</v>
      </c>
      <c r="AZ1329" s="64">
        <v>0</v>
      </c>
      <c r="BA1329" s="109" t="s">
        <v>7648</v>
      </c>
      <c r="BB1329" s="64" t="s">
        <v>10448</v>
      </c>
      <c r="BC1329" s="69" t="s">
        <v>10447</v>
      </c>
    </row>
    <row r="1330" spans="1:55" x14ac:dyDescent="0.35">
      <c r="A1330" t="s">
        <v>1042</v>
      </c>
      <c r="B1330">
        <v>40.39</v>
      </c>
      <c r="C1330">
        <v>4.24</v>
      </c>
      <c r="D1330" t="s">
        <v>2382</v>
      </c>
      <c r="E1330" t="s">
        <v>2380</v>
      </c>
      <c r="F1330" t="s">
        <v>2383</v>
      </c>
      <c r="G1330">
        <v>1</v>
      </c>
      <c r="H1330" t="s">
        <v>2380</v>
      </c>
      <c r="R1330" s="64" t="s">
        <v>15</v>
      </c>
      <c r="S1330" s="64">
        <v>1966</v>
      </c>
      <c r="U1330" s="7" t="str">
        <f t="shared" si="120"/>
        <v>Nov</v>
      </c>
      <c r="V1330" s="10">
        <f t="shared" si="121"/>
        <v>1966</v>
      </c>
      <c r="Y1330" s="10" t="s">
        <v>2380</v>
      </c>
      <c r="Z1330" s="10" t="str">
        <f t="shared" si="123"/>
        <v>No</v>
      </c>
      <c r="AB1330" s="53" t="s">
        <v>12</v>
      </c>
      <c r="AC1330" s="10" t="str">
        <f t="shared" si="124"/>
        <v>tier - 3</v>
      </c>
      <c r="AE1330" t="s">
        <v>16</v>
      </c>
      <c r="AF1330" s="10" t="str">
        <f t="shared" si="125"/>
        <v>tier - 1</v>
      </c>
      <c r="AI1330" t="s">
        <v>42</v>
      </c>
      <c r="AJ1330" t="str">
        <f t="shared" si="122"/>
        <v>R1011</v>
      </c>
      <c r="AS1330" s="110" t="s">
        <v>1042</v>
      </c>
      <c r="AT1330" s="64">
        <v>40.39</v>
      </c>
      <c r="AU1330" s="64">
        <v>4.24</v>
      </c>
      <c r="AV1330" s="64" t="s">
        <v>2380</v>
      </c>
      <c r="AW1330" s="64" t="s">
        <v>2383</v>
      </c>
      <c r="AX1330" s="64" t="s">
        <v>2383</v>
      </c>
      <c r="AY1330" s="64" t="s">
        <v>2380</v>
      </c>
      <c r="AZ1330" s="64">
        <v>1</v>
      </c>
      <c r="BA1330" s="109" t="s">
        <v>7753</v>
      </c>
      <c r="BB1330" s="64" t="s">
        <v>10450</v>
      </c>
      <c r="BC1330" s="69" t="s">
        <v>10444</v>
      </c>
    </row>
    <row r="1331" spans="1:55" x14ac:dyDescent="0.35">
      <c r="A1331" t="s">
        <v>1041</v>
      </c>
      <c r="B1331">
        <v>25.96</v>
      </c>
      <c r="C1331">
        <v>4.68</v>
      </c>
      <c r="D1331" t="s">
        <v>2382</v>
      </c>
      <c r="E1331" t="s">
        <v>2380</v>
      </c>
      <c r="F1331" t="s">
        <v>2383</v>
      </c>
      <c r="G1331">
        <v>1</v>
      </c>
      <c r="H1331" t="s">
        <v>2380</v>
      </c>
      <c r="R1331" s="64" t="s">
        <v>20</v>
      </c>
      <c r="S1331" s="64">
        <v>1967</v>
      </c>
      <c r="U1331" s="7" t="str">
        <f t="shared" si="120"/>
        <v>Sep</v>
      </c>
      <c r="V1331" s="10">
        <f t="shared" si="121"/>
        <v>1967</v>
      </c>
      <c r="Y1331" s="10" t="s">
        <v>2380</v>
      </c>
      <c r="Z1331" s="10" t="str">
        <f t="shared" si="123"/>
        <v>No</v>
      </c>
      <c r="AB1331" s="53" t="s">
        <v>12</v>
      </c>
      <c r="AC1331" s="10" t="str">
        <f t="shared" si="124"/>
        <v>tier - 3</v>
      </c>
      <c r="AE1331" t="s">
        <v>16</v>
      </c>
      <c r="AF1331" s="10" t="str">
        <f t="shared" si="125"/>
        <v>tier - 1</v>
      </c>
      <c r="AI1331" t="s">
        <v>23</v>
      </c>
      <c r="AJ1331" t="str">
        <f t="shared" si="122"/>
        <v>R1012</v>
      </c>
      <c r="AS1331" s="110" t="s">
        <v>1041</v>
      </c>
      <c r="AT1331" s="64">
        <v>25.96</v>
      </c>
      <c r="AU1331" s="64">
        <v>4.68</v>
      </c>
      <c r="AV1331" s="64" t="s">
        <v>2380</v>
      </c>
      <c r="AW1331" s="64" t="s">
        <v>2383</v>
      </c>
      <c r="AX1331" s="64" t="s">
        <v>2383</v>
      </c>
      <c r="AY1331" s="64" t="s">
        <v>2380</v>
      </c>
      <c r="AZ1331" s="64">
        <v>1</v>
      </c>
      <c r="BA1331" s="109" t="s">
        <v>6263</v>
      </c>
      <c r="BB1331" s="64" t="s">
        <v>10450</v>
      </c>
      <c r="BC1331" s="69" t="s">
        <v>10445</v>
      </c>
    </row>
    <row r="1332" spans="1:55" x14ac:dyDescent="0.35">
      <c r="A1332" t="s">
        <v>1040</v>
      </c>
      <c r="B1332">
        <v>17.68</v>
      </c>
      <c r="C1332">
        <v>8.57</v>
      </c>
      <c r="D1332" t="s">
        <v>2382</v>
      </c>
      <c r="E1332" t="s">
        <v>2380</v>
      </c>
      <c r="F1332" t="s">
        <v>2383</v>
      </c>
      <c r="G1332">
        <v>1</v>
      </c>
      <c r="H1332" t="s">
        <v>2380</v>
      </c>
      <c r="R1332" s="64" t="s">
        <v>37</v>
      </c>
      <c r="S1332" s="64">
        <v>1972</v>
      </c>
      <c r="U1332" s="7" t="str">
        <f t="shared" si="120"/>
        <v>Oct</v>
      </c>
      <c r="V1332" s="10">
        <f t="shared" si="121"/>
        <v>1972</v>
      </c>
      <c r="Y1332" s="10" t="s">
        <v>2380</v>
      </c>
      <c r="Z1332" s="10" t="str">
        <f t="shared" si="123"/>
        <v>No</v>
      </c>
      <c r="AB1332" s="53" t="s">
        <v>12</v>
      </c>
      <c r="AC1332" s="10" t="str">
        <f t="shared" si="124"/>
        <v>tier - 3</v>
      </c>
      <c r="AE1332" t="s">
        <v>11</v>
      </c>
      <c r="AF1332" s="10" t="str">
        <f t="shared" si="125"/>
        <v>tier - 2</v>
      </c>
      <c r="AI1332" t="s">
        <v>23</v>
      </c>
      <c r="AJ1332" t="str">
        <f t="shared" si="122"/>
        <v>R1012</v>
      </c>
      <c r="AS1332" s="110" t="s">
        <v>1040</v>
      </c>
      <c r="AT1332" s="64">
        <v>17.68</v>
      </c>
      <c r="AU1332" s="64">
        <v>8.57</v>
      </c>
      <c r="AV1332" s="64" t="s">
        <v>2380</v>
      </c>
      <c r="AW1332" s="64" t="s">
        <v>2383</v>
      </c>
      <c r="AX1332" s="64" t="s">
        <v>2383</v>
      </c>
      <c r="AY1332" s="64" t="s">
        <v>2380</v>
      </c>
      <c r="AZ1332" s="64">
        <v>1</v>
      </c>
      <c r="BA1332" s="109" t="s">
        <v>7142</v>
      </c>
      <c r="BB1332" s="64" t="s">
        <v>10448</v>
      </c>
      <c r="BC1332" s="69" t="s">
        <v>10447</v>
      </c>
    </row>
    <row r="1333" spans="1:55" x14ac:dyDescent="0.35">
      <c r="A1333" t="s">
        <v>1039</v>
      </c>
      <c r="B1333">
        <v>30.875</v>
      </c>
      <c r="C1333">
        <v>4.0999999999999996</v>
      </c>
      <c r="D1333" t="s">
        <v>2380</v>
      </c>
      <c r="E1333" t="s">
        <v>2380</v>
      </c>
      <c r="F1333" t="s">
        <v>2380</v>
      </c>
      <c r="G1333" t="s">
        <v>2381</v>
      </c>
      <c r="H1333" t="s">
        <v>2380</v>
      </c>
      <c r="R1333" s="64" t="s">
        <v>20</v>
      </c>
      <c r="S1333" s="64">
        <v>1966</v>
      </c>
      <c r="U1333" s="7" t="str">
        <f t="shared" si="120"/>
        <v>Sep</v>
      </c>
      <c r="V1333" s="10">
        <f t="shared" si="121"/>
        <v>1966</v>
      </c>
      <c r="Y1333" s="10" t="s">
        <v>2380</v>
      </c>
      <c r="Z1333" s="10" t="str">
        <f t="shared" si="123"/>
        <v>No</v>
      </c>
      <c r="AB1333" s="53" t="s">
        <v>12</v>
      </c>
      <c r="AC1333" s="10" t="str">
        <f t="shared" si="124"/>
        <v>tier - 3</v>
      </c>
      <c r="AE1333" t="s">
        <v>12</v>
      </c>
      <c r="AF1333" s="10" t="str">
        <f t="shared" si="125"/>
        <v>tier - 3</v>
      </c>
      <c r="AI1333" t="s">
        <v>13</v>
      </c>
      <c r="AJ1333" t="str">
        <f t="shared" si="122"/>
        <v>R1013</v>
      </c>
      <c r="AS1333" s="110" t="s">
        <v>1039</v>
      </c>
      <c r="AT1333" s="64">
        <v>30.875</v>
      </c>
      <c r="AU1333" s="64">
        <v>4.0999999999999996</v>
      </c>
      <c r="AV1333" s="64" t="s">
        <v>2380</v>
      </c>
      <c r="AW1333" s="64" t="s">
        <v>2380</v>
      </c>
      <c r="AX1333" s="64" t="s">
        <v>2380</v>
      </c>
      <c r="AY1333" s="64" t="s">
        <v>2380</v>
      </c>
      <c r="AZ1333" s="64">
        <v>0</v>
      </c>
      <c r="BA1333" s="109" t="s">
        <v>7649</v>
      </c>
      <c r="BB1333" s="64" t="s">
        <v>10450</v>
      </c>
      <c r="BC1333" s="69" t="s">
        <v>10444</v>
      </c>
    </row>
    <row r="1334" spans="1:55" x14ac:dyDescent="0.35">
      <c r="A1334" t="s">
        <v>1038</v>
      </c>
      <c r="B1334">
        <v>30.81</v>
      </c>
      <c r="C1334">
        <v>4.49</v>
      </c>
      <c r="D1334" t="s">
        <v>2380</v>
      </c>
      <c r="E1334" t="s">
        <v>2380</v>
      </c>
      <c r="F1334" t="s">
        <v>2380</v>
      </c>
      <c r="G1334" t="s">
        <v>2381</v>
      </c>
      <c r="H1334" t="s">
        <v>2380</v>
      </c>
      <c r="R1334" s="64" t="s">
        <v>10</v>
      </c>
      <c r="S1334" s="64">
        <v>1966</v>
      </c>
      <c r="U1334" s="7" t="str">
        <f t="shared" si="120"/>
        <v>Jul</v>
      </c>
      <c r="V1334" s="10">
        <f t="shared" si="121"/>
        <v>1966</v>
      </c>
      <c r="Y1334" s="10" t="s">
        <v>2380</v>
      </c>
      <c r="Z1334" s="10" t="str">
        <f t="shared" si="123"/>
        <v>No</v>
      </c>
      <c r="AB1334" s="53" t="s">
        <v>12</v>
      </c>
      <c r="AC1334" s="10" t="str">
        <f t="shared" si="124"/>
        <v>tier - 3</v>
      </c>
      <c r="AE1334" t="s">
        <v>12</v>
      </c>
      <c r="AF1334" s="10" t="str">
        <f t="shared" si="125"/>
        <v>tier - 3</v>
      </c>
      <c r="AI1334" t="s">
        <v>13</v>
      </c>
      <c r="AJ1334" t="str">
        <f t="shared" si="122"/>
        <v>R1013</v>
      </c>
      <c r="AS1334" s="110" t="s">
        <v>1038</v>
      </c>
      <c r="AT1334" s="64">
        <v>30.81</v>
      </c>
      <c r="AU1334" s="64">
        <v>4.49</v>
      </c>
      <c r="AV1334" s="64" t="s">
        <v>2380</v>
      </c>
      <c r="AW1334" s="64" t="s">
        <v>2380</v>
      </c>
      <c r="AX1334" s="64" t="s">
        <v>2380</v>
      </c>
      <c r="AY1334" s="64" t="s">
        <v>2380</v>
      </c>
      <c r="AZ1334" s="64">
        <v>0</v>
      </c>
      <c r="BA1334" s="109" t="s">
        <v>8331</v>
      </c>
      <c r="BB1334" s="64" t="s">
        <v>10450</v>
      </c>
      <c r="BC1334" s="69" t="s">
        <v>10444</v>
      </c>
    </row>
    <row r="1335" spans="1:55" x14ac:dyDescent="0.35">
      <c r="A1335" t="s">
        <v>1037</v>
      </c>
      <c r="B1335">
        <v>36.85</v>
      </c>
      <c r="C1335">
        <v>8.8000000000000007</v>
      </c>
      <c r="D1335" t="s">
        <v>2380</v>
      </c>
      <c r="E1335" t="s">
        <v>2380</v>
      </c>
      <c r="F1335" t="s">
        <v>2380</v>
      </c>
      <c r="G1335">
        <v>2</v>
      </c>
      <c r="H1335" t="s">
        <v>2380</v>
      </c>
      <c r="R1335" s="64" t="s">
        <v>35</v>
      </c>
      <c r="S1335" s="64">
        <v>1980</v>
      </c>
      <c r="U1335" s="7" t="str">
        <f t="shared" si="120"/>
        <v>Aug</v>
      </c>
      <c r="V1335" s="10">
        <f t="shared" si="121"/>
        <v>1980</v>
      </c>
      <c r="Y1335" s="10" t="s">
        <v>2380</v>
      </c>
      <c r="Z1335" s="10" t="str">
        <f t="shared" si="123"/>
        <v>No</v>
      </c>
      <c r="AB1335" s="53" t="s">
        <v>12</v>
      </c>
      <c r="AC1335" s="10" t="str">
        <f t="shared" si="124"/>
        <v>tier - 3</v>
      </c>
      <c r="AE1335" t="s">
        <v>11</v>
      </c>
      <c r="AF1335" s="10" t="str">
        <f t="shared" si="125"/>
        <v>tier - 2</v>
      </c>
      <c r="AI1335" t="s">
        <v>300</v>
      </c>
      <c r="AJ1335" t="str">
        <f t="shared" si="122"/>
        <v>R1021</v>
      </c>
      <c r="AS1335" s="110" t="s">
        <v>1037</v>
      </c>
      <c r="AT1335" s="64">
        <v>36.85</v>
      </c>
      <c r="AU1335" s="64">
        <v>8.8000000000000007</v>
      </c>
      <c r="AV1335" s="64" t="s">
        <v>2380</v>
      </c>
      <c r="AW1335" s="64" t="s">
        <v>2380</v>
      </c>
      <c r="AX1335" s="64" t="s">
        <v>2380</v>
      </c>
      <c r="AY1335" s="64" t="s">
        <v>2380</v>
      </c>
      <c r="AZ1335" s="64">
        <v>2</v>
      </c>
      <c r="BA1335" s="109" t="s">
        <v>7650</v>
      </c>
      <c r="BB1335" s="64" t="s">
        <v>10448</v>
      </c>
      <c r="BC1335" s="69" t="s">
        <v>10444</v>
      </c>
    </row>
    <row r="1336" spans="1:55" x14ac:dyDescent="0.35">
      <c r="A1336" t="s">
        <v>1036</v>
      </c>
      <c r="B1336">
        <v>35.86</v>
      </c>
      <c r="C1336">
        <v>7.93</v>
      </c>
      <c r="D1336" t="s">
        <v>2380</v>
      </c>
      <c r="E1336" t="s">
        <v>2380</v>
      </c>
      <c r="F1336" t="s">
        <v>2380</v>
      </c>
      <c r="G1336">
        <v>2</v>
      </c>
      <c r="H1336" t="s">
        <v>2380</v>
      </c>
      <c r="R1336" s="64" t="s">
        <v>15</v>
      </c>
      <c r="S1336" s="64">
        <v>1969</v>
      </c>
      <c r="U1336" s="7" t="str">
        <f t="shared" si="120"/>
        <v>Nov</v>
      </c>
      <c r="V1336" s="10">
        <f t="shared" si="121"/>
        <v>1969</v>
      </c>
      <c r="Y1336" s="10" t="s">
        <v>2380</v>
      </c>
      <c r="Z1336" s="10" t="str">
        <f t="shared" si="123"/>
        <v>No</v>
      </c>
      <c r="AB1336" s="53" t="s">
        <v>12</v>
      </c>
      <c r="AC1336" s="10" t="str">
        <f t="shared" si="124"/>
        <v>tier - 3</v>
      </c>
      <c r="AE1336" t="s">
        <v>11</v>
      </c>
      <c r="AF1336" s="10" t="str">
        <f t="shared" si="125"/>
        <v>tier - 2</v>
      </c>
      <c r="AI1336" t="s">
        <v>42</v>
      </c>
      <c r="AJ1336" t="str">
        <f t="shared" si="122"/>
        <v>R1011</v>
      </c>
      <c r="AS1336" s="110" t="s">
        <v>1036</v>
      </c>
      <c r="AT1336" s="64">
        <v>35.86</v>
      </c>
      <c r="AU1336" s="64">
        <v>7.93</v>
      </c>
      <c r="AV1336" s="64" t="s">
        <v>2380</v>
      </c>
      <c r="AW1336" s="64" t="s">
        <v>2380</v>
      </c>
      <c r="AX1336" s="64" t="s">
        <v>2380</v>
      </c>
      <c r="AY1336" s="64" t="s">
        <v>2380</v>
      </c>
      <c r="AZ1336" s="64">
        <v>2</v>
      </c>
      <c r="BA1336" s="109" t="s">
        <v>7651</v>
      </c>
      <c r="BB1336" s="64" t="s">
        <v>10448</v>
      </c>
      <c r="BC1336" s="69" t="s">
        <v>10444</v>
      </c>
    </row>
    <row r="1337" spans="1:55" x14ac:dyDescent="0.35">
      <c r="A1337" t="s">
        <v>1035</v>
      </c>
      <c r="B1337">
        <v>30.3</v>
      </c>
      <c r="C1337">
        <v>9.4499999999999993</v>
      </c>
      <c r="D1337" t="s">
        <v>2380</v>
      </c>
      <c r="E1337" t="s">
        <v>2380</v>
      </c>
      <c r="F1337" t="s">
        <v>2380</v>
      </c>
      <c r="G1337">
        <v>2</v>
      </c>
      <c r="H1337" t="s">
        <v>2380</v>
      </c>
      <c r="R1337" s="64" t="s">
        <v>18</v>
      </c>
      <c r="S1337" s="64">
        <v>1969</v>
      </c>
      <c r="U1337" s="7" t="str">
        <f t="shared" si="120"/>
        <v>Jun</v>
      </c>
      <c r="V1337" s="10">
        <f t="shared" si="121"/>
        <v>1969</v>
      </c>
      <c r="Y1337" s="10" t="s">
        <v>2380</v>
      </c>
      <c r="Z1337" s="10" t="str">
        <f t="shared" si="123"/>
        <v>No</v>
      </c>
      <c r="AB1337" s="53" t="s">
        <v>12</v>
      </c>
      <c r="AC1337" s="10" t="str">
        <f t="shared" si="124"/>
        <v>tier - 3</v>
      </c>
      <c r="AE1337" t="s">
        <v>16</v>
      </c>
      <c r="AF1337" s="10" t="str">
        <f t="shared" si="125"/>
        <v>tier - 1</v>
      </c>
      <c r="AI1337" t="s">
        <v>42</v>
      </c>
      <c r="AJ1337" t="str">
        <f t="shared" si="122"/>
        <v>R1011</v>
      </c>
      <c r="AS1337" s="110" t="s">
        <v>1035</v>
      </c>
      <c r="AT1337" s="64">
        <v>30.3</v>
      </c>
      <c r="AU1337" s="64">
        <v>9.4499999999999993</v>
      </c>
      <c r="AV1337" s="64" t="s">
        <v>2380</v>
      </c>
      <c r="AW1337" s="64" t="s">
        <v>2380</v>
      </c>
      <c r="AX1337" s="64" t="s">
        <v>2380</v>
      </c>
      <c r="AY1337" s="64" t="s">
        <v>2380</v>
      </c>
      <c r="AZ1337" s="64">
        <v>2</v>
      </c>
      <c r="BA1337" s="109" t="s">
        <v>7652</v>
      </c>
      <c r="BB1337" s="64" t="s">
        <v>10448</v>
      </c>
      <c r="BC1337" s="69" t="s">
        <v>10444</v>
      </c>
    </row>
    <row r="1338" spans="1:55" x14ac:dyDescent="0.35">
      <c r="A1338" t="s">
        <v>1034</v>
      </c>
      <c r="B1338">
        <v>32.015000000000001</v>
      </c>
      <c r="C1338">
        <v>7.67</v>
      </c>
      <c r="D1338" t="s">
        <v>2380</v>
      </c>
      <c r="E1338" t="s">
        <v>2380</v>
      </c>
      <c r="F1338" t="s">
        <v>2380</v>
      </c>
      <c r="G1338" t="s">
        <v>2381</v>
      </c>
      <c r="H1338" t="s">
        <v>2380</v>
      </c>
      <c r="R1338" s="64" t="s">
        <v>35</v>
      </c>
      <c r="S1338" s="64">
        <v>1966</v>
      </c>
      <c r="U1338" s="7" t="str">
        <f t="shared" si="120"/>
        <v>Aug</v>
      </c>
      <c r="V1338" s="10">
        <f t="shared" si="121"/>
        <v>1966</v>
      </c>
      <c r="Y1338" s="10" t="s">
        <v>2380</v>
      </c>
      <c r="Z1338" s="10" t="str">
        <f t="shared" si="123"/>
        <v>No</v>
      </c>
      <c r="AB1338" s="53" t="s">
        <v>12</v>
      </c>
      <c r="AC1338" s="10" t="str">
        <f t="shared" si="124"/>
        <v>tier - 3</v>
      </c>
      <c r="AE1338" t="s">
        <v>16</v>
      </c>
      <c r="AF1338" s="10" t="str">
        <f t="shared" si="125"/>
        <v>tier - 1</v>
      </c>
      <c r="AI1338" t="s">
        <v>168</v>
      </c>
      <c r="AJ1338" t="str">
        <f t="shared" si="122"/>
        <v>R1016</v>
      </c>
      <c r="AS1338" s="110" t="s">
        <v>1034</v>
      </c>
      <c r="AT1338" s="64">
        <v>32.015000000000001</v>
      </c>
      <c r="AU1338" s="64">
        <v>7.67</v>
      </c>
      <c r="AV1338" s="64" t="s">
        <v>2380</v>
      </c>
      <c r="AW1338" s="64" t="s">
        <v>2380</v>
      </c>
      <c r="AX1338" s="64" t="s">
        <v>2380</v>
      </c>
      <c r="AY1338" s="64" t="s">
        <v>2380</v>
      </c>
      <c r="AZ1338" s="64">
        <v>0</v>
      </c>
      <c r="BA1338" s="109" t="s">
        <v>7653</v>
      </c>
      <c r="BB1338" s="64" t="s">
        <v>10448</v>
      </c>
      <c r="BC1338" s="69" t="s">
        <v>10444</v>
      </c>
    </row>
    <row r="1339" spans="1:55" x14ac:dyDescent="0.35">
      <c r="A1339" t="s">
        <v>1033</v>
      </c>
      <c r="B1339">
        <v>25.06</v>
      </c>
      <c r="C1339">
        <v>10.53</v>
      </c>
      <c r="D1339" t="s">
        <v>2380</v>
      </c>
      <c r="E1339" t="s">
        <v>2380</v>
      </c>
      <c r="F1339" t="s">
        <v>2380</v>
      </c>
      <c r="G1339">
        <v>2</v>
      </c>
      <c r="H1339" t="s">
        <v>2380</v>
      </c>
      <c r="R1339" s="64" t="s">
        <v>20</v>
      </c>
      <c r="S1339" s="64">
        <v>1972</v>
      </c>
      <c r="U1339" s="7" t="str">
        <f t="shared" si="120"/>
        <v>Sep</v>
      </c>
      <c r="V1339" s="10">
        <f t="shared" si="121"/>
        <v>1972</v>
      </c>
      <c r="Y1339" s="10" t="s">
        <v>2380</v>
      </c>
      <c r="Z1339" s="10" t="str">
        <f t="shared" si="123"/>
        <v>No</v>
      </c>
      <c r="AB1339" s="53" t="s">
        <v>12</v>
      </c>
      <c r="AC1339" s="10" t="str">
        <f t="shared" si="124"/>
        <v>tier - 3</v>
      </c>
      <c r="AE1339" t="s">
        <v>16</v>
      </c>
      <c r="AF1339" s="10" t="str">
        <f t="shared" si="125"/>
        <v>tier - 1</v>
      </c>
      <c r="AI1339" t="s">
        <v>300</v>
      </c>
      <c r="AJ1339" t="str">
        <f t="shared" si="122"/>
        <v>R1021</v>
      </c>
      <c r="AS1339" s="110" t="s">
        <v>1033</v>
      </c>
      <c r="AT1339" s="64">
        <v>25.06</v>
      </c>
      <c r="AU1339" s="64">
        <v>10.53</v>
      </c>
      <c r="AV1339" s="64" t="s">
        <v>2380</v>
      </c>
      <c r="AW1339" s="64" t="s">
        <v>2380</v>
      </c>
      <c r="AX1339" s="64" t="s">
        <v>2380</v>
      </c>
      <c r="AY1339" s="64" t="s">
        <v>2380</v>
      </c>
      <c r="AZ1339" s="64">
        <v>2</v>
      </c>
      <c r="BA1339" s="109" t="s">
        <v>7201</v>
      </c>
      <c r="BB1339" s="64" t="s">
        <v>10448</v>
      </c>
      <c r="BC1339" s="69" t="s">
        <v>10445</v>
      </c>
    </row>
    <row r="1340" spans="1:55" x14ac:dyDescent="0.35">
      <c r="A1340" t="s">
        <v>1032</v>
      </c>
      <c r="B1340">
        <v>18.829999999999998</v>
      </c>
      <c r="C1340">
        <v>10.08</v>
      </c>
      <c r="D1340" t="s">
        <v>2382</v>
      </c>
      <c r="E1340" t="s">
        <v>2380</v>
      </c>
      <c r="F1340" t="s">
        <v>2380</v>
      </c>
      <c r="G1340" t="s">
        <v>2381</v>
      </c>
      <c r="H1340" t="s">
        <v>2380</v>
      </c>
      <c r="R1340" s="64" t="s">
        <v>18</v>
      </c>
      <c r="S1340" s="64">
        <v>1970</v>
      </c>
      <c r="U1340" s="7" t="str">
        <f t="shared" si="120"/>
        <v>Jun</v>
      </c>
      <c r="V1340" s="10">
        <f t="shared" si="121"/>
        <v>1970</v>
      </c>
      <c r="Y1340" s="10" t="s">
        <v>2380</v>
      </c>
      <c r="Z1340" s="10" t="str">
        <f t="shared" si="123"/>
        <v>No</v>
      </c>
      <c r="AB1340" s="53" t="s">
        <v>12</v>
      </c>
      <c r="AC1340" s="10" t="str">
        <f t="shared" si="124"/>
        <v>tier - 3</v>
      </c>
      <c r="AE1340" t="s">
        <v>11</v>
      </c>
      <c r="AF1340" s="10" t="str">
        <f t="shared" si="125"/>
        <v>tier - 2</v>
      </c>
      <c r="AI1340" t="s">
        <v>23</v>
      </c>
      <c r="AJ1340" t="str">
        <f t="shared" si="122"/>
        <v>R1012</v>
      </c>
      <c r="AS1340" s="110" t="s">
        <v>1032</v>
      </c>
      <c r="AT1340" s="64">
        <v>18.829999999999998</v>
      </c>
      <c r="AU1340" s="64">
        <v>10.08</v>
      </c>
      <c r="AV1340" s="64" t="s">
        <v>2380</v>
      </c>
      <c r="AW1340" s="64" t="s">
        <v>2380</v>
      </c>
      <c r="AX1340" s="64" t="s">
        <v>2383</v>
      </c>
      <c r="AY1340" s="64" t="s">
        <v>2380</v>
      </c>
      <c r="AZ1340" s="64">
        <v>0</v>
      </c>
      <c r="BA1340" s="109" t="s">
        <v>6876</v>
      </c>
      <c r="BB1340" s="64" t="s">
        <v>10448</v>
      </c>
      <c r="BC1340" s="69" t="s">
        <v>10446</v>
      </c>
    </row>
    <row r="1341" spans="1:55" x14ac:dyDescent="0.35">
      <c r="A1341" t="s">
        <v>1031</v>
      </c>
      <c r="B1341">
        <v>47.52</v>
      </c>
      <c r="C1341">
        <v>11.39</v>
      </c>
      <c r="D1341" t="s">
        <v>2382</v>
      </c>
      <c r="E1341" t="s">
        <v>2380</v>
      </c>
      <c r="F1341" t="s">
        <v>2380</v>
      </c>
      <c r="G1341">
        <v>1</v>
      </c>
      <c r="H1341" t="s">
        <v>2380</v>
      </c>
      <c r="R1341" s="64" t="s">
        <v>18</v>
      </c>
      <c r="S1341" s="64">
        <v>1976</v>
      </c>
      <c r="U1341" s="7" t="str">
        <f t="shared" si="120"/>
        <v>Jun</v>
      </c>
      <c r="V1341" s="10">
        <f t="shared" si="121"/>
        <v>1976</v>
      </c>
      <c r="Y1341" s="10" t="s">
        <v>2380</v>
      </c>
      <c r="Z1341" s="10" t="str">
        <f t="shared" si="123"/>
        <v>No</v>
      </c>
      <c r="AB1341" s="53" t="s">
        <v>12</v>
      </c>
      <c r="AC1341" s="10" t="str">
        <f t="shared" si="124"/>
        <v>tier - 3</v>
      </c>
      <c r="AE1341" t="s">
        <v>11</v>
      </c>
      <c r="AF1341" s="10" t="str">
        <f t="shared" si="125"/>
        <v>tier - 2</v>
      </c>
      <c r="AI1341" t="s">
        <v>200</v>
      </c>
      <c r="AJ1341" t="str">
        <f t="shared" si="122"/>
        <v>R1025</v>
      </c>
      <c r="AS1341" s="110" t="s">
        <v>1031</v>
      </c>
      <c r="AT1341" s="64">
        <v>47.52</v>
      </c>
      <c r="AU1341" s="64">
        <v>11.39</v>
      </c>
      <c r="AV1341" s="64" t="s">
        <v>2380</v>
      </c>
      <c r="AW1341" s="64" t="s">
        <v>2380</v>
      </c>
      <c r="AX1341" s="64" t="s">
        <v>2383</v>
      </c>
      <c r="AY1341" s="64" t="s">
        <v>2380</v>
      </c>
      <c r="AZ1341" s="64">
        <v>1</v>
      </c>
      <c r="BA1341" s="109" t="s">
        <v>7654</v>
      </c>
      <c r="BB1341" s="64" t="s">
        <v>10448</v>
      </c>
      <c r="BC1341" s="69" t="s">
        <v>10444</v>
      </c>
    </row>
    <row r="1342" spans="1:55" x14ac:dyDescent="0.35">
      <c r="A1342" t="s">
        <v>1030</v>
      </c>
      <c r="B1342">
        <v>37.82</v>
      </c>
      <c r="C1342">
        <v>6.36</v>
      </c>
      <c r="D1342" t="s">
        <v>2380</v>
      </c>
      <c r="E1342" t="s">
        <v>2380</v>
      </c>
      <c r="F1342" t="s">
        <v>2380</v>
      </c>
      <c r="G1342" t="s">
        <v>2381</v>
      </c>
      <c r="H1342" t="s">
        <v>2380</v>
      </c>
      <c r="R1342" s="64" t="s">
        <v>30</v>
      </c>
      <c r="S1342" s="64">
        <v>1969</v>
      </c>
      <c r="U1342" s="7" t="str">
        <f t="shared" si="120"/>
        <v>Dec</v>
      </c>
      <c r="V1342" s="10">
        <f t="shared" si="121"/>
        <v>1969</v>
      </c>
      <c r="Y1342" s="10" t="s">
        <v>2380</v>
      </c>
      <c r="Z1342" s="10" t="str">
        <f t="shared" si="123"/>
        <v>No</v>
      </c>
      <c r="AB1342" s="53" t="s">
        <v>12</v>
      </c>
      <c r="AC1342" s="10" t="str">
        <f t="shared" si="124"/>
        <v>tier - 3</v>
      </c>
      <c r="AE1342" t="s">
        <v>16</v>
      </c>
      <c r="AF1342" s="10" t="str">
        <f t="shared" si="125"/>
        <v>tier - 1</v>
      </c>
      <c r="AI1342" t="s">
        <v>168</v>
      </c>
      <c r="AJ1342" t="str">
        <f t="shared" si="122"/>
        <v>R1016</v>
      </c>
      <c r="AS1342" s="110" t="s">
        <v>1030</v>
      </c>
      <c r="AT1342" s="64">
        <v>37.82</v>
      </c>
      <c r="AU1342" s="64">
        <v>6.36</v>
      </c>
      <c r="AV1342" s="64" t="s">
        <v>2380</v>
      </c>
      <c r="AW1342" s="64" t="s">
        <v>2380</v>
      </c>
      <c r="AX1342" s="64" t="s">
        <v>2380</v>
      </c>
      <c r="AY1342" s="64" t="s">
        <v>2380</v>
      </c>
      <c r="AZ1342" s="64">
        <v>0</v>
      </c>
      <c r="BA1342" s="109" t="s">
        <v>8332</v>
      </c>
      <c r="BB1342" s="64" t="s">
        <v>10449</v>
      </c>
      <c r="BC1342" s="69" t="s">
        <v>10444</v>
      </c>
    </row>
    <row r="1343" spans="1:55" x14ac:dyDescent="0.35">
      <c r="A1343" t="s">
        <v>1029</v>
      </c>
      <c r="B1343">
        <v>44.16</v>
      </c>
      <c r="C1343">
        <v>5.31</v>
      </c>
      <c r="D1343" t="s">
        <v>2382</v>
      </c>
      <c r="E1343" t="s">
        <v>2380</v>
      </c>
      <c r="F1343" t="s">
        <v>2380</v>
      </c>
      <c r="G1343" t="s">
        <v>2381</v>
      </c>
      <c r="H1343" t="s">
        <v>2380</v>
      </c>
      <c r="R1343" s="64" t="s">
        <v>30</v>
      </c>
      <c r="S1343" s="64">
        <v>1989</v>
      </c>
      <c r="U1343" s="7" t="str">
        <f t="shared" si="120"/>
        <v>Dec</v>
      </c>
      <c r="V1343" s="10">
        <f t="shared" si="121"/>
        <v>1989</v>
      </c>
      <c r="Y1343" s="10" t="s">
        <v>2380</v>
      </c>
      <c r="Z1343" s="10" t="str">
        <f t="shared" si="123"/>
        <v>No</v>
      </c>
      <c r="AB1343" s="53" t="s">
        <v>12</v>
      </c>
      <c r="AC1343" s="10" t="str">
        <f t="shared" si="124"/>
        <v>tier - 3</v>
      </c>
      <c r="AE1343" t="s">
        <v>11</v>
      </c>
      <c r="AF1343" s="10" t="str">
        <f t="shared" si="125"/>
        <v>tier - 2</v>
      </c>
      <c r="AI1343" t="s">
        <v>535</v>
      </c>
      <c r="AJ1343" t="str">
        <f t="shared" si="122"/>
        <v>R1026</v>
      </c>
      <c r="AS1343" s="110" t="s">
        <v>1029</v>
      </c>
      <c r="AT1343" s="64">
        <v>44.16</v>
      </c>
      <c r="AU1343" s="64">
        <v>5.31</v>
      </c>
      <c r="AV1343" s="64" t="s">
        <v>2380</v>
      </c>
      <c r="AW1343" s="64" t="s">
        <v>2380</v>
      </c>
      <c r="AX1343" s="64" t="s">
        <v>2383</v>
      </c>
      <c r="AY1343" s="64" t="s">
        <v>2380</v>
      </c>
      <c r="AZ1343" s="64">
        <v>0</v>
      </c>
      <c r="BA1343" s="109" t="s">
        <v>7655</v>
      </c>
      <c r="BB1343" s="64" t="s">
        <v>10450</v>
      </c>
      <c r="BC1343" s="69" t="s">
        <v>10444</v>
      </c>
    </row>
    <row r="1344" spans="1:55" x14ac:dyDescent="0.35">
      <c r="A1344" t="s">
        <v>1028</v>
      </c>
      <c r="B1344">
        <v>37.049999999999997</v>
      </c>
      <c r="C1344">
        <v>4.74</v>
      </c>
      <c r="D1344" t="s">
        <v>2380</v>
      </c>
      <c r="E1344" t="s">
        <v>2380</v>
      </c>
      <c r="F1344" t="s">
        <v>2383</v>
      </c>
      <c r="G1344">
        <v>1</v>
      </c>
      <c r="H1344" t="s">
        <v>2380</v>
      </c>
      <c r="R1344" s="64" t="s">
        <v>35</v>
      </c>
      <c r="S1344" s="64">
        <v>1969</v>
      </c>
      <c r="U1344" s="7" t="str">
        <f t="shared" si="120"/>
        <v>Aug</v>
      </c>
      <c r="V1344" s="10">
        <f t="shared" si="121"/>
        <v>1969</v>
      </c>
      <c r="Y1344" s="10" t="s">
        <v>2380</v>
      </c>
      <c r="Z1344" s="10" t="str">
        <f t="shared" si="123"/>
        <v>No</v>
      </c>
      <c r="AB1344" s="53" t="s">
        <v>12</v>
      </c>
      <c r="AC1344" s="10" t="str">
        <f t="shared" si="124"/>
        <v>tier - 3</v>
      </c>
      <c r="AE1344" t="s">
        <v>11</v>
      </c>
      <c r="AF1344" s="10" t="str">
        <f t="shared" si="125"/>
        <v>tier - 2</v>
      </c>
      <c r="AI1344" t="s">
        <v>42</v>
      </c>
      <c r="AJ1344" t="str">
        <f t="shared" si="122"/>
        <v>R1011</v>
      </c>
      <c r="AS1344" s="110" t="s">
        <v>1028</v>
      </c>
      <c r="AT1344" s="64">
        <v>37.049999999999997</v>
      </c>
      <c r="AU1344" s="64">
        <v>4.74</v>
      </c>
      <c r="AV1344" s="64" t="s">
        <v>2380</v>
      </c>
      <c r="AW1344" s="64" t="s">
        <v>2383</v>
      </c>
      <c r="AX1344" s="64" t="s">
        <v>2380</v>
      </c>
      <c r="AY1344" s="64" t="s">
        <v>2380</v>
      </c>
      <c r="AZ1344" s="64">
        <v>1</v>
      </c>
      <c r="BA1344" s="109" t="s">
        <v>8333</v>
      </c>
      <c r="BB1344" s="64" t="s">
        <v>10450</v>
      </c>
      <c r="BC1344" s="69" t="s">
        <v>10444</v>
      </c>
    </row>
    <row r="1345" spans="1:55" x14ac:dyDescent="0.35">
      <c r="A1345" t="s">
        <v>1027</v>
      </c>
      <c r="B1345">
        <v>18.66</v>
      </c>
      <c r="C1345">
        <v>11.35</v>
      </c>
      <c r="D1345" t="s">
        <v>2380</v>
      </c>
      <c r="E1345" t="s">
        <v>2380</v>
      </c>
      <c r="F1345" t="s">
        <v>2380</v>
      </c>
      <c r="G1345" t="s">
        <v>2381</v>
      </c>
      <c r="H1345" t="s">
        <v>2380</v>
      </c>
      <c r="R1345" s="64" t="s">
        <v>37</v>
      </c>
      <c r="S1345" s="64">
        <v>1981</v>
      </c>
      <c r="U1345" s="7" t="str">
        <f t="shared" si="120"/>
        <v>Oct</v>
      </c>
      <c r="V1345" s="10">
        <f t="shared" si="121"/>
        <v>1981</v>
      </c>
      <c r="Y1345" s="10" t="s">
        <v>2380</v>
      </c>
      <c r="Z1345" s="10" t="str">
        <f t="shared" si="123"/>
        <v>No</v>
      </c>
      <c r="AB1345" s="53" t="s">
        <v>12</v>
      </c>
      <c r="AC1345" s="10" t="str">
        <f t="shared" si="124"/>
        <v>tier - 3</v>
      </c>
      <c r="AE1345" t="s">
        <v>11</v>
      </c>
      <c r="AF1345" s="10" t="str">
        <f t="shared" si="125"/>
        <v>tier - 2</v>
      </c>
      <c r="AI1345" t="s">
        <v>535</v>
      </c>
      <c r="AJ1345" t="str">
        <f t="shared" si="122"/>
        <v>R1026</v>
      </c>
      <c r="AS1345" s="110" t="s">
        <v>1027</v>
      </c>
      <c r="AT1345" s="64">
        <v>18.66</v>
      </c>
      <c r="AU1345" s="64">
        <v>11.35</v>
      </c>
      <c r="AV1345" s="64" t="s">
        <v>2380</v>
      </c>
      <c r="AW1345" s="64" t="s">
        <v>2380</v>
      </c>
      <c r="AX1345" s="64" t="s">
        <v>2380</v>
      </c>
      <c r="AY1345" s="64" t="s">
        <v>2380</v>
      </c>
      <c r="AZ1345" s="64">
        <v>0</v>
      </c>
      <c r="BA1345" s="109" t="s">
        <v>7090</v>
      </c>
      <c r="BB1345" s="64" t="s">
        <v>10448</v>
      </c>
      <c r="BC1345" s="69" t="s">
        <v>10446</v>
      </c>
    </row>
    <row r="1346" spans="1:55" x14ac:dyDescent="0.35">
      <c r="A1346" t="s">
        <v>1026</v>
      </c>
      <c r="B1346">
        <v>36.200000000000003</v>
      </c>
      <c r="C1346">
        <v>6.81</v>
      </c>
      <c r="D1346" t="s">
        <v>2382</v>
      </c>
      <c r="E1346" t="s">
        <v>2380</v>
      </c>
      <c r="F1346" t="s">
        <v>2380</v>
      </c>
      <c r="G1346">
        <v>1</v>
      </c>
      <c r="H1346" t="s">
        <v>2380</v>
      </c>
      <c r="R1346" s="64" t="s">
        <v>37</v>
      </c>
      <c r="S1346" s="64">
        <v>1969</v>
      </c>
      <c r="U1346" s="7" t="str">
        <f t="shared" si="120"/>
        <v>Oct</v>
      </c>
      <c r="V1346" s="10">
        <f t="shared" si="121"/>
        <v>1969</v>
      </c>
      <c r="Y1346" s="10" t="s">
        <v>2380</v>
      </c>
      <c r="Z1346" s="10" t="str">
        <f t="shared" si="123"/>
        <v>No</v>
      </c>
      <c r="AB1346" s="53" t="s">
        <v>12</v>
      </c>
      <c r="AC1346" s="10" t="str">
        <f t="shared" si="124"/>
        <v>tier - 3</v>
      </c>
      <c r="AE1346" t="s">
        <v>16</v>
      </c>
      <c r="AF1346" s="10" t="str">
        <f t="shared" si="125"/>
        <v>tier - 1</v>
      </c>
      <c r="AI1346" t="s">
        <v>42</v>
      </c>
      <c r="AJ1346" t="str">
        <f t="shared" si="122"/>
        <v>R1011</v>
      </c>
      <c r="AS1346" s="110" t="s">
        <v>1026</v>
      </c>
      <c r="AT1346" s="64">
        <v>36.200000000000003</v>
      </c>
      <c r="AU1346" s="64">
        <v>6.81</v>
      </c>
      <c r="AV1346" s="64" t="s">
        <v>2380</v>
      </c>
      <c r="AW1346" s="64" t="s">
        <v>2380</v>
      </c>
      <c r="AX1346" s="64" t="s">
        <v>2383</v>
      </c>
      <c r="AY1346" s="64" t="s">
        <v>2380</v>
      </c>
      <c r="AZ1346" s="64">
        <v>1</v>
      </c>
      <c r="BA1346" s="109" t="s">
        <v>6287</v>
      </c>
      <c r="BB1346" s="64" t="s">
        <v>10448</v>
      </c>
      <c r="BC1346" s="69" t="s">
        <v>10444</v>
      </c>
    </row>
    <row r="1347" spans="1:55" x14ac:dyDescent="0.35">
      <c r="A1347" t="s">
        <v>1025</v>
      </c>
      <c r="B1347">
        <v>18.87</v>
      </c>
      <c r="C1347">
        <v>8.06</v>
      </c>
      <c r="D1347" t="s">
        <v>2380</v>
      </c>
      <c r="E1347" t="s">
        <v>2380</v>
      </c>
      <c r="F1347" t="s">
        <v>2380</v>
      </c>
      <c r="G1347" t="s">
        <v>2381</v>
      </c>
      <c r="H1347" t="s">
        <v>2380</v>
      </c>
      <c r="R1347" s="64" t="s">
        <v>30</v>
      </c>
      <c r="S1347" s="64">
        <v>1971</v>
      </c>
      <c r="U1347" s="7" t="str">
        <f t="shared" si="120"/>
        <v>Dec</v>
      </c>
      <c r="V1347" s="10">
        <f t="shared" si="121"/>
        <v>1971</v>
      </c>
      <c r="Y1347" s="10" t="s">
        <v>2380</v>
      </c>
      <c r="Z1347" s="10" t="str">
        <f t="shared" si="123"/>
        <v>No</v>
      </c>
      <c r="AB1347" s="53" t="s">
        <v>12</v>
      </c>
      <c r="AC1347" s="10" t="str">
        <f t="shared" si="124"/>
        <v>tier - 3</v>
      </c>
      <c r="AE1347" t="s">
        <v>11</v>
      </c>
      <c r="AF1347" s="10" t="str">
        <f t="shared" si="125"/>
        <v>tier - 2</v>
      </c>
      <c r="AI1347" t="s">
        <v>200</v>
      </c>
      <c r="AJ1347" t="str">
        <f t="shared" si="122"/>
        <v>R1025</v>
      </c>
      <c r="AS1347" s="110" t="s">
        <v>1025</v>
      </c>
      <c r="AT1347" s="64">
        <v>18.87</v>
      </c>
      <c r="AU1347" s="64">
        <v>8.06</v>
      </c>
      <c r="AV1347" s="64" t="s">
        <v>2380</v>
      </c>
      <c r="AW1347" s="64" t="s">
        <v>2380</v>
      </c>
      <c r="AX1347" s="64" t="s">
        <v>2380</v>
      </c>
      <c r="AY1347" s="64" t="s">
        <v>2380</v>
      </c>
      <c r="AZ1347" s="64">
        <v>0</v>
      </c>
      <c r="BA1347" s="109" t="s">
        <v>7656</v>
      </c>
      <c r="BB1347" s="64" t="s">
        <v>10448</v>
      </c>
      <c r="BC1347" s="69" t="s">
        <v>10446</v>
      </c>
    </row>
    <row r="1348" spans="1:55" x14ac:dyDescent="0.35">
      <c r="A1348" t="s">
        <v>1024</v>
      </c>
      <c r="B1348">
        <v>32.299999999999997</v>
      </c>
      <c r="C1348">
        <v>6.74</v>
      </c>
      <c r="D1348" t="s">
        <v>2382</v>
      </c>
      <c r="E1348" t="s">
        <v>2380</v>
      </c>
      <c r="F1348" t="s">
        <v>2380</v>
      </c>
      <c r="G1348">
        <v>1</v>
      </c>
      <c r="H1348" t="s">
        <v>2380</v>
      </c>
      <c r="R1348" s="64" t="s">
        <v>37</v>
      </c>
      <c r="S1348" s="64">
        <v>2004</v>
      </c>
      <c r="U1348" s="7" t="str">
        <f t="shared" si="120"/>
        <v>Oct</v>
      </c>
      <c r="V1348" s="10">
        <f t="shared" si="121"/>
        <v>2004</v>
      </c>
      <c r="Y1348" s="10" t="s">
        <v>2380</v>
      </c>
      <c r="Z1348" s="10" t="str">
        <f t="shared" si="123"/>
        <v>No</v>
      </c>
      <c r="AB1348" s="53" t="s">
        <v>12</v>
      </c>
      <c r="AC1348" s="10" t="str">
        <f t="shared" si="124"/>
        <v>tier - 3</v>
      </c>
      <c r="AE1348" t="s">
        <v>16</v>
      </c>
      <c r="AF1348" s="10" t="str">
        <f t="shared" si="125"/>
        <v>tier - 1</v>
      </c>
      <c r="AI1348" t="s">
        <v>166</v>
      </c>
      <c r="AJ1348" t="str">
        <f t="shared" si="122"/>
        <v>R1019</v>
      </c>
      <c r="AS1348" s="110" t="s">
        <v>1024</v>
      </c>
      <c r="AT1348" s="64">
        <v>32.299999999999997</v>
      </c>
      <c r="AU1348" s="64">
        <v>6.74</v>
      </c>
      <c r="AV1348" s="64" t="s">
        <v>2380</v>
      </c>
      <c r="AW1348" s="64" t="s">
        <v>2380</v>
      </c>
      <c r="AX1348" s="64" t="s">
        <v>2383</v>
      </c>
      <c r="AY1348" s="64" t="s">
        <v>2380</v>
      </c>
      <c r="AZ1348" s="64">
        <v>1</v>
      </c>
      <c r="BA1348" s="109" t="s">
        <v>6899</v>
      </c>
      <c r="BB1348" s="64" t="s">
        <v>10448</v>
      </c>
      <c r="BC1348" s="69" t="s">
        <v>10444</v>
      </c>
    </row>
    <row r="1349" spans="1:55" x14ac:dyDescent="0.35">
      <c r="A1349" t="s">
        <v>1023</v>
      </c>
      <c r="B1349">
        <v>22.64</v>
      </c>
      <c r="C1349">
        <v>6.54</v>
      </c>
      <c r="D1349" t="s">
        <v>2382</v>
      </c>
      <c r="E1349" t="s">
        <v>2380</v>
      </c>
      <c r="F1349" t="s">
        <v>2380</v>
      </c>
      <c r="G1349">
        <v>2</v>
      </c>
      <c r="H1349" t="s">
        <v>2380</v>
      </c>
      <c r="R1349" s="64" t="s">
        <v>18</v>
      </c>
      <c r="S1349" s="64">
        <v>1967</v>
      </c>
      <c r="U1349" s="7" t="str">
        <f t="shared" si="120"/>
        <v>Jun</v>
      </c>
      <c r="V1349" s="10">
        <f t="shared" si="121"/>
        <v>1967</v>
      </c>
      <c r="Y1349" s="10" t="s">
        <v>2380</v>
      </c>
      <c r="Z1349" s="10" t="str">
        <f t="shared" si="123"/>
        <v>No</v>
      </c>
      <c r="AB1349" s="53" t="s">
        <v>12</v>
      </c>
      <c r="AC1349" s="10" t="str">
        <f t="shared" si="124"/>
        <v>tier - 3</v>
      </c>
      <c r="AE1349" t="s">
        <v>16</v>
      </c>
      <c r="AF1349" s="10" t="str">
        <f t="shared" si="125"/>
        <v>tier - 1</v>
      </c>
      <c r="AI1349" t="s">
        <v>247</v>
      </c>
      <c r="AJ1349" t="str">
        <f t="shared" si="122"/>
        <v>R1024</v>
      </c>
      <c r="AS1349" s="110" t="s">
        <v>1023</v>
      </c>
      <c r="AT1349" s="64">
        <v>22.64</v>
      </c>
      <c r="AU1349" s="64">
        <v>6.54</v>
      </c>
      <c r="AV1349" s="64" t="s">
        <v>2380</v>
      </c>
      <c r="AW1349" s="64" t="s">
        <v>2380</v>
      </c>
      <c r="AX1349" s="64" t="s">
        <v>2383</v>
      </c>
      <c r="AY1349" s="64" t="s">
        <v>2380</v>
      </c>
      <c r="AZ1349" s="64">
        <v>2</v>
      </c>
      <c r="BA1349" s="109" t="s">
        <v>7657</v>
      </c>
      <c r="BB1349" s="64" t="s">
        <v>10448</v>
      </c>
      <c r="BC1349" s="69" t="s">
        <v>10446</v>
      </c>
    </row>
    <row r="1350" spans="1:55" x14ac:dyDescent="0.35">
      <c r="A1350" t="s">
        <v>1022</v>
      </c>
      <c r="B1350">
        <v>28.69</v>
      </c>
      <c r="C1350">
        <v>5.4</v>
      </c>
      <c r="D1350" t="s">
        <v>2380</v>
      </c>
      <c r="E1350" t="s">
        <v>2380</v>
      </c>
      <c r="F1350" t="s">
        <v>2380</v>
      </c>
      <c r="G1350" t="s">
        <v>2381</v>
      </c>
      <c r="H1350" t="s">
        <v>2380</v>
      </c>
      <c r="R1350" s="64" t="s">
        <v>18</v>
      </c>
      <c r="S1350" s="64">
        <v>1970</v>
      </c>
      <c r="U1350" s="7" t="str">
        <f t="shared" ref="U1350:U1413" si="126">SUBSTITUTE(R1350,"?","Sep")</f>
        <v>Jun</v>
      </c>
      <c r="V1350" s="10">
        <f t="shared" ref="V1350:V1413" si="127">IF(S1350="?",ROUND(AVERAGEIF($S$5:$S$2347,"&lt;&gt;?"),0),S1350)</f>
        <v>1970</v>
      </c>
      <c r="Y1350" s="10" t="s">
        <v>2380</v>
      </c>
      <c r="Z1350" s="10" t="str">
        <f t="shared" si="123"/>
        <v>No</v>
      </c>
      <c r="AB1350" s="53" t="s">
        <v>12</v>
      </c>
      <c r="AC1350" s="10" t="str">
        <f t="shared" si="124"/>
        <v>tier - 3</v>
      </c>
      <c r="AE1350" t="s">
        <v>11</v>
      </c>
      <c r="AF1350" s="10" t="str">
        <f t="shared" si="125"/>
        <v>tier - 2</v>
      </c>
      <c r="AI1350" t="s">
        <v>23</v>
      </c>
      <c r="AJ1350" t="str">
        <f t="shared" ref="AJ1350:AJ1413" si="128">IF(AI1350="?","Unknown",AI1350)</f>
        <v>R1012</v>
      </c>
      <c r="AS1350" s="110" t="s">
        <v>1022</v>
      </c>
      <c r="AT1350" s="64">
        <v>28.69</v>
      </c>
      <c r="AU1350" s="64">
        <v>5.4</v>
      </c>
      <c r="AV1350" s="64" t="s">
        <v>2380</v>
      </c>
      <c r="AW1350" s="64" t="s">
        <v>2380</v>
      </c>
      <c r="AX1350" s="64" t="s">
        <v>2380</v>
      </c>
      <c r="AY1350" s="64" t="s">
        <v>2380</v>
      </c>
      <c r="AZ1350" s="64">
        <v>0</v>
      </c>
      <c r="BA1350" s="109" t="s">
        <v>7091</v>
      </c>
      <c r="BB1350" s="64" t="s">
        <v>10450</v>
      </c>
      <c r="BC1350" s="69" t="s">
        <v>10445</v>
      </c>
    </row>
    <row r="1351" spans="1:55" x14ac:dyDescent="0.35">
      <c r="A1351" t="s">
        <v>1021</v>
      </c>
      <c r="B1351">
        <v>28.16</v>
      </c>
      <c r="C1351">
        <v>5.58</v>
      </c>
      <c r="D1351" t="s">
        <v>2382</v>
      </c>
      <c r="E1351" t="s">
        <v>2380</v>
      </c>
      <c r="F1351" t="s">
        <v>2380</v>
      </c>
      <c r="G1351" t="s">
        <v>2381</v>
      </c>
      <c r="H1351" t="s">
        <v>2380</v>
      </c>
      <c r="R1351" s="64" t="s">
        <v>15</v>
      </c>
      <c r="S1351" s="64">
        <v>1988</v>
      </c>
      <c r="U1351" s="7" t="str">
        <f t="shared" si="126"/>
        <v>Nov</v>
      </c>
      <c r="V1351" s="10">
        <f t="shared" si="127"/>
        <v>1988</v>
      </c>
      <c r="Y1351" s="10" t="s">
        <v>2380</v>
      </c>
      <c r="Z1351" s="10" t="str">
        <f t="shared" si="123"/>
        <v>No</v>
      </c>
      <c r="AB1351" s="53" t="s">
        <v>12</v>
      </c>
      <c r="AC1351" s="10" t="str">
        <f t="shared" si="124"/>
        <v>tier - 3</v>
      </c>
      <c r="AE1351" t="s">
        <v>16</v>
      </c>
      <c r="AF1351" s="10" t="str">
        <f t="shared" si="125"/>
        <v>tier - 1</v>
      </c>
      <c r="AI1351" t="s">
        <v>632</v>
      </c>
      <c r="AJ1351" t="str">
        <f t="shared" si="128"/>
        <v>R1022</v>
      </c>
      <c r="AS1351" s="110" t="s">
        <v>1021</v>
      </c>
      <c r="AT1351" s="64">
        <v>28.16</v>
      </c>
      <c r="AU1351" s="64">
        <v>5.58</v>
      </c>
      <c r="AV1351" s="64" t="s">
        <v>2380</v>
      </c>
      <c r="AW1351" s="64" t="s">
        <v>2380</v>
      </c>
      <c r="AX1351" s="64" t="s">
        <v>2383</v>
      </c>
      <c r="AY1351" s="64" t="s">
        <v>2380</v>
      </c>
      <c r="AZ1351" s="64">
        <v>0</v>
      </c>
      <c r="BA1351" s="109" t="s">
        <v>7658</v>
      </c>
      <c r="BB1351" s="64" t="s">
        <v>10450</v>
      </c>
      <c r="BC1351" s="69" t="s">
        <v>10445</v>
      </c>
    </row>
    <row r="1352" spans="1:55" x14ac:dyDescent="0.35">
      <c r="A1352" t="s">
        <v>1020</v>
      </c>
      <c r="B1352">
        <v>45.54</v>
      </c>
      <c r="C1352">
        <v>5.84</v>
      </c>
      <c r="D1352" t="s">
        <v>2380</v>
      </c>
      <c r="E1352" t="s">
        <v>2380</v>
      </c>
      <c r="F1352" t="s">
        <v>2383</v>
      </c>
      <c r="G1352">
        <v>1</v>
      </c>
      <c r="H1352" t="s">
        <v>2380</v>
      </c>
      <c r="R1352" s="64" t="s">
        <v>20</v>
      </c>
      <c r="S1352" s="64">
        <v>1972</v>
      </c>
      <c r="U1352" s="7" t="str">
        <f t="shared" si="126"/>
        <v>Sep</v>
      </c>
      <c r="V1352" s="10">
        <f t="shared" si="127"/>
        <v>1972</v>
      </c>
      <c r="Y1352" s="10" t="s">
        <v>2380</v>
      </c>
      <c r="Z1352" s="10" t="str">
        <f t="shared" si="123"/>
        <v>No</v>
      </c>
      <c r="AB1352" s="53" t="s">
        <v>12</v>
      </c>
      <c r="AC1352" s="10" t="str">
        <f t="shared" si="124"/>
        <v>tier - 3</v>
      </c>
      <c r="AE1352" t="s">
        <v>11</v>
      </c>
      <c r="AF1352" s="10" t="str">
        <f t="shared" si="125"/>
        <v>tier - 2</v>
      </c>
      <c r="AI1352" t="s">
        <v>42</v>
      </c>
      <c r="AJ1352" t="str">
        <f t="shared" si="128"/>
        <v>R1011</v>
      </c>
      <c r="AS1352" s="110" t="s">
        <v>1020</v>
      </c>
      <c r="AT1352" s="64">
        <v>45.54</v>
      </c>
      <c r="AU1352" s="64">
        <v>5.84</v>
      </c>
      <c r="AV1352" s="64" t="s">
        <v>2380</v>
      </c>
      <c r="AW1352" s="64" t="s">
        <v>2383</v>
      </c>
      <c r="AX1352" s="64" t="s">
        <v>2380</v>
      </c>
      <c r="AY1352" s="64" t="s">
        <v>2380</v>
      </c>
      <c r="AZ1352" s="64">
        <v>1</v>
      </c>
      <c r="BA1352" s="109" t="s">
        <v>7659</v>
      </c>
      <c r="BB1352" s="64" t="s">
        <v>10449</v>
      </c>
      <c r="BC1352" s="69" t="s">
        <v>10444</v>
      </c>
    </row>
    <row r="1353" spans="1:55" x14ac:dyDescent="0.35">
      <c r="A1353" t="s">
        <v>1019</v>
      </c>
      <c r="B1353">
        <v>28.7</v>
      </c>
      <c r="C1353">
        <v>4.2</v>
      </c>
      <c r="D1353" t="s">
        <v>2380</v>
      </c>
      <c r="E1353" t="s">
        <v>2380</v>
      </c>
      <c r="F1353" t="s">
        <v>2380</v>
      </c>
      <c r="G1353" t="s">
        <v>2381</v>
      </c>
      <c r="H1353" t="s">
        <v>2380</v>
      </c>
      <c r="R1353" s="64" t="s">
        <v>37</v>
      </c>
      <c r="S1353" s="64">
        <v>1968</v>
      </c>
      <c r="U1353" s="7" t="str">
        <f t="shared" si="126"/>
        <v>Oct</v>
      </c>
      <c r="V1353" s="10">
        <f t="shared" si="127"/>
        <v>1968</v>
      </c>
      <c r="Y1353" s="10" t="s">
        <v>2380</v>
      </c>
      <c r="Z1353" s="10" t="str">
        <f t="shared" si="123"/>
        <v>No</v>
      </c>
      <c r="AB1353" s="53" t="s">
        <v>12</v>
      </c>
      <c r="AC1353" s="10" t="str">
        <f t="shared" si="124"/>
        <v>tier - 3</v>
      </c>
      <c r="AE1353" t="s">
        <v>12</v>
      </c>
      <c r="AF1353" s="10" t="str">
        <f t="shared" si="125"/>
        <v>tier - 3</v>
      </c>
      <c r="AI1353" t="s">
        <v>23</v>
      </c>
      <c r="AJ1353" t="str">
        <f t="shared" si="128"/>
        <v>R1012</v>
      </c>
      <c r="AS1353" s="110" t="s">
        <v>1019</v>
      </c>
      <c r="AT1353" s="64">
        <v>28.7</v>
      </c>
      <c r="AU1353" s="64">
        <v>4.2</v>
      </c>
      <c r="AV1353" s="64" t="s">
        <v>2380</v>
      </c>
      <c r="AW1353" s="64" t="s">
        <v>2380</v>
      </c>
      <c r="AX1353" s="64" t="s">
        <v>2380</v>
      </c>
      <c r="AY1353" s="64" t="s">
        <v>2380</v>
      </c>
      <c r="AZ1353" s="64">
        <v>0</v>
      </c>
      <c r="BA1353" s="109" t="s">
        <v>7061</v>
      </c>
      <c r="BB1353" s="64" t="s">
        <v>10450</v>
      </c>
      <c r="BC1353" s="69" t="s">
        <v>10445</v>
      </c>
    </row>
    <row r="1354" spans="1:55" x14ac:dyDescent="0.35">
      <c r="A1354" t="s">
        <v>1018</v>
      </c>
      <c r="B1354">
        <v>27.74</v>
      </c>
      <c r="C1354">
        <v>6.06</v>
      </c>
      <c r="D1354" t="s">
        <v>2382</v>
      </c>
      <c r="E1354" t="s">
        <v>2380</v>
      </c>
      <c r="F1354" t="s">
        <v>2380</v>
      </c>
      <c r="G1354" t="s">
        <v>2381</v>
      </c>
      <c r="H1354" t="s">
        <v>2380</v>
      </c>
      <c r="R1354" s="64" t="s">
        <v>15</v>
      </c>
      <c r="S1354" s="64">
        <v>1963</v>
      </c>
      <c r="U1354" s="7" t="str">
        <f t="shared" si="126"/>
        <v>Nov</v>
      </c>
      <c r="V1354" s="10">
        <f t="shared" si="127"/>
        <v>1963</v>
      </c>
      <c r="Y1354" s="10" t="s">
        <v>2380</v>
      </c>
      <c r="Z1354" s="10" t="str">
        <f t="shared" ref="Z1354:Z1417" si="129">IF(Y1354="?",$Z$6,Y1354)</f>
        <v>No</v>
      </c>
      <c r="AB1354" s="53" t="s">
        <v>12</v>
      </c>
      <c r="AC1354" s="10" t="str">
        <f t="shared" ref="AC1354:AC1417" si="130">IF(AB1354="?",$AC$6,AB1354)</f>
        <v>tier - 3</v>
      </c>
      <c r="AE1354" t="s">
        <v>16</v>
      </c>
      <c r="AF1354" s="10" t="str">
        <f t="shared" ref="AF1354:AF1417" si="131">IF(AE1354="?",$AF$6,AE1354)</f>
        <v>tier - 1</v>
      </c>
      <c r="AI1354" t="s">
        <v>23</v>
      </c>
      <c r="AJ1354" t="str">
        <f t="shared" si="128"/>
        <v>R1012</v>
      </c>
      <c r="AS1354" s="110" t="s">
        <v>1018</v>
      </c>
      <c r="AT1354" s="64">
        <v>27.74</v>
      </c>
      <c r="AU1354" s="64">
        <v>6.06</v>
      </c>
      <c r="AV1354" s="64" t="s">
        <v>2380</v>
      </c>
      <c r="AW1354" s="64" t="s">
        <v>2380</v>
      </c>
      <c r="AX1354" s="64" t="s">
        <v>2383</v>
      </c>
      <c r="AY1354" s="64" t="s">
        <v>2380</v>
      </c>
      <c r="AZ1354" s="64">
        <v>0</v>
      </c>
      <c r="BA1354" s="109" t="s">
        <v>7660</v>
      </c>
      <c r="BB1354" s="64" t="s">
        <v>10449</v>
      </c>
      <c r="BC1354" s="69" t="s">
        <v>10445</v>
      </c>
    </row>
    <row r="1355" spans="1:55" x14ac:dyDescent="0.35">
      <c r="A1355" t="s">
        <v>1017</v>
      </c>
      <c r="B1355">
        <v>36.954999999999998</v>
      </c>
      <c r="C1355">
        <v>7.57</v>
      </c>
      <c r="D1355" t="s">
        <v>2380</v>
      </c>
      <c r="E1355" t="s">
        <v>2380</v>
      </c>
      <c r="F1355" t="s">
        <v>2380</v>
      </c>
      <c r="G1355" t="s">
        <v>2381</v>
      </c>
      <c r="H1355" t="s">
        <v>2380</v>
      </c>
      <c r="R1355" s="64" t="s">
        <v>30</v>
      </c>
      <c r="S1355" s="64">
        <v>1995</v>
      </c>
      <c r="U1355" s="7" t="str">
        <f t="shared" si="126"/>
        <v>Dec</v>
      </c>
      <c r="V1355" s="10">
        <f t="shared" si="127"/>
        <v>1995</v>
      </c>
      <c r="Y1355" s="10" t="s">
        <v>2380</v>
      </c>
      <c r="Z1355" s="10" t="str">
        <f t="shared" si="129"/>
        <v>No</v>
      </c>
      <c r="AB1355" s="53" t="s">
        <v>12</v>
      </c>
      <c r="AC1355" s="10" t="str">
        <f t="shared" si="130"/>
        <v>tier - 3</v>
      </c>
      <c r="AE1355" t="s">
        <v>16</v>
      </c>
      <c r="AF1355" s="10" t="str">
        <f t="shared" si="131"/>
        <v>tier - 1</v>
      </c>
      <c r="AI1355" t="s">
        <v>535</v>
      </c>
      <c r="AJ1355" t="str">
        <f t="shared" si="128"/>
        <v>R1026</v>
      </c>
      <c r="AS1355" s="110" t="s">
        <v>1017</v>
      </c>
      <c r="AT1355" s="64">
        <v>36.954999999999998</v>
      </c>
      <c r="AU1355" s="64">
        <v>7.57</v>
      </c>
      <c r="AV1355" s="64" t="s">
        <v>2380</v>
      </c>
      <c r="AW1355" s="64" t="s">
        <v>2380</v>
      </c>
      <c r="AX1355" s="64" t="s">
        <v>2380</v>
      </c>
      <c r="AY1355" s="64" t="s">
        <v>2380</v>
      </c>
      <c r="AZ1355" s="64">
        <v>0</v>
      </c>
      <c r="BA1355" s="109" t="s">
        <v>7661</v>
      </c>
      <c r="BB1355" s="64" t="s">
        <v>10448</v>
      </c>
      <c r="BC1355" s="69" t="s">
        <v>10444</v>
      </c>
    </row>
    <row r="1356" spans="1:55" x14ac:dyDescent="0.35">
      <c r="A1356" t="s">
        <v>1016</v>
      </c>
      <c r="B1356">
        <v>30.69</v>
      </c>
      <c r="C1356">
        <v>6.15</v>
      </c>
      <c r="D1356" t="s">
        <v>2380</v>
      </c>
      <c r="E1356" t="s">
        <v>2380</v>
      </c>
      <c r="F1356" t="s">
        <v>2380</v>
      </c>
      <c r="G1356" t="s">
        <v>2381</v>
      </c>
      <c r="H1356" t="s">
        <v>2380</v>
      </c>
      <c r="R1356" s="64" t="s">
        <v>10</v>
      </c>
      <c r="S1356" s="64">
        <v>1963</v>
      </c>
      <c r="U1356" s="7" t="str">
        <f t="shared" si="126"/>
        <v>Jul</v>
      </c>
      <c r="V1356" s="10">
        <f t="shared" si="127"/>
        <v>1963</v>
      </c>
      <c r="Y1356" s="10" t="s">
        <v>2380</v>
      </c>
      <c r="Z1356" s="10" t="str">
        <f t="shared" si="129"/>
        <v>No</v>
      </c>
      <c r="AB1356" s="53" t="s">
        <v>12</v>
      </c>
      <c r="AC1356" s="10" t="str">
        <f t="shared" si="130"/>
        <v>tier - 3</v>
      </c>
      <c r="AE1356" t="s">
        <v>11</v>
      </c>
      <c r="AF1356" s="10" t="str">
        <f t="shared" si="131"/>
        <v>tier - 2</v>
      </c>
      <c r="AI1356" t="s">
        <v>23</v>
      </c>
      <c r="AJ1356" t="str">
        <f t="shared" si="128"/>
        <v>R1012</v>
      </c>
      <c r="AS1356" s="110" t="s">
        <v>1016</v>
      </c>
      <c r="AT1356" s="64">
        <v>30.69</v>
      </c>
      <c r="AU1356" s="64">
        <v>6.15</v>
      </c>
      <c r="AV1356" s="64" t="s">
        <v>2380</v>
      </c>
      <c r="AW1356" s="64" t="s">
        <v>2380</v>
      </c>
      <c r="AX1356" s="64" t="s">
        <v>2380</v>
      </c>
      <c r="AY1356" s="64" t="s">
        <v>2380</v>
      </c>
      <c r="AZ1356" s="64">
        <v>0</v>
      </c>
      <c r="BA1356" s="109" t="s">
        <v>7662</v>
      </c>
      <c r="BB1356" s="64" t="s">
        <v>10449</v>
      </c>
      <c r="BC1356" s="69" t="s">
        <v>10444</v>
      </c>
    </row>
    <row r="1357" spans="1:55" x14ac:dyDescent="0.35">
      <c r="A1357" t="s">
        <v>1015</v>
      </c>
      <c r="B1357">
        <v>24.984999999999999</v>
      </c>
      <c r="C1357">
        <v>4.5599999999999996</v>
      </c>
      <c r="D1357" t="s">
        <v>2380</v>
      </c>
      <c r="E1357" t="s">
        <v>2380</v>
      </c>
      <c r="F1357" t="s">
        <v>2380</v>
      </c>
      <c r="G1357" t="s">
        <v>2381</v>
      </c>
      <c r="H1357" t="s">
        <v>2380</v>
      </c>
      <c r="R1357" s="64" t="s">
        <v>20</v>
      </c>
      <c r="S1357" s="64">
        <v>2002</v>
      </c>
      <c r="U1357" s="7" t="str">
        <f t="shared" si="126"/>
        <v>Sep</v>
      </c>
      <c r="V1357" s="10">
        <f t="shared" si="127"/>
        <v>2002</v>
      </c>
      <c r="Y1357" s="10" t="s">
        <v>2380</v>
      </c>
      <c r="Z1357" s="10" t="str">
        <f t="shared" si="129"/>
        <v>No</v>
      </c>
      <c r="AB1357" s="53" t="s">
        <v>12</v>
      </c>
      <c r="AC1357" s="10" t="str">
        <f t="shared" si="130"/>
        <v>tier - 3</v>
      </c>
      <c r="AE1357" t="s">
        <v>16</v>
      </c>
      <c r="AF1357" s="10" t="str">
        <f t="shared" si="131"/>
        <v>tier - 1</v>
      </c>
      <c r="AI1357" t="s">
        <v>23</v>
      </c>
      <c r="AJ1357" t="str">
        <f t="shared" si="128"/>
        <v>R1012</v>
      </c>
      <c r="AS1357" s="110" t="s">
        <v>1015</v>
      </c>
      <c r="AT1357" s="64">
        <v>24.984999999999999</v>
      </c>
      <c r="AU1357" s="64">
        <v>4.5599999999999996</v>
      </c>
      <c r="AV1357" s="64" t="s">
        <v>2380</v>
      </c>
      <c r="AW1357" s="64" t="s">
        <v>2380</v>
      </c>
      <c r="AX1357" s="64" t="s">
        <v>2380</v>
      </c>
      <c r="AY1357" s="64" t="s">
        <v>2380</v>
      </c>
      <c r="AZ1357" s="64">
        <v>0</v>
      </c>
      <c r="BA1357" s="109" t="s">
        <v>7663</v>
      </c>
      <c r="BB1357" s="64" t="s">
        <v>10450</v>
      </c>
      <c r="BC1357" s="69" t="s">
        <v>10446</v>
      </c>
    </row>
    <row r="1358" spans="1:55" x14ac:dyDescent="0.35">
      <c r="A1358" t="s">
        <v>1014</v>
      </c>
      <c r="B1358">
        <v>39.42</v>
      </c>
      <c r="C1358">
        <v>4.72</v>
      </c>
      <c r="D1358" t="s">
        <v>2382</v>
      </c>
      <c r="E1358" t="s">
        <v>2380</v>
      </c>
      <c r="F1358" t="s">
        <v>2380</v>
      </c>
      <c r="G1358">
        <v>1</v>
      </c>
      <c r="H1358" t="s">
        <v>2380</v>
      </c>
      <c r="R1358" s="64" t="s">
        <v>35</v>
      </c>
      <c r="S1358" s="64">
        <v>1989</v>
      </c>
      <c r="U1358" s="7" t="str">
        <f t="shared" si="126"/>
        <v>Aug</v>
      </c>
      <c r="V1358" s="10">
        <f t="shared" si="127"/>
        <v>1989</v>
      </c>
      <c r="Y1358" s="10" t="s">
        <v>2380</v>
      </c>
      <c r="Z1358" s="10" t="str">
        <f t="shared" si="129"/>
        <v>No</v>
      </c>
      <c r="AB1358" s="53" t="s">
        <v>12</v>
      </c>
      <c r="AC1358" s="10" t="str">
        <f t="shared" si="130"/>
        <v>tier - 3</v>
      </c>
      <c r="AE1358" t="s">
        <v>12</v>
      </c>
      <c r="AF1358" s="10" t="str">
        <f t="shared" si="131"/>
        <v>tier - 3</v>
      </c>
      <c r="AI1358" t="s">
        <v>13</v>
      </c>
      <c r="AJ1358" t="str">
        <f t="shared" si="128"/>
        <v>R1013</v>
      </c>
      <c r="AS1358" s="110" t="s">
        <v>1014</v>
      </c>
      <c r="AT1358" s="64">
        <v>39.42</v>
      </c>
      <c r="AU1358" s="64">
        <v>4.72</v>
      </c>
      <c r="AV1358" s="64" t="s">
        <v>2380</v>
      </c>
      <c r="AW1358" s="64" t="s">
        <v>2380</v>
      </c>
      <c r="AX1358" s="64" t="s">
        <v>2383</v>
      </c>
      <c r="AY1358" s="64" t="s">
        <v>2380</v>
      </c>
      <c r="AZ1358" s="64">
        <v>1</v>
      </c>
      <c r="BA1358" s="109" t="s">
        <v>7664</v>
      </c>
      <c r="BB1358" s="64" t="s">
        <v>10450</v>
      </c>
      <c r="BC1358" s="69" t="s">
        <v>10444</v>
      </c>
    </row>
    <row r="1359" spans="1:55" x14ac:dyDescent="0.35">
      <c r="A1359" t="s">
        <v>1013</v>
      </c>
      <c r="B1359">
        <v>16.8</v>
      </c>
      <c r="C1359">
        <v>7.98</v>
      </c>
      <c r="D1359" t="s">
        <v>2380</v>
      </c>
      <c r="E1359" t="s">
        <v>2380</v>
      </c>
      <c r="F1359" t="s">
        <v>2380</v>
      </c>
      <c r="G1359" t="s">
        <v>2381</v>
      </c>
      <c r="H1359" t="s">
        <v>2380</v>
      </c>
      <c r="R1359" s="64" t="s">
        <v>15</v>
      </c>
      <c r="S1359" s="64">
        <v>1968</v>
      </c>
      <c r="U1359" s="7" t="str">
        <f t="shared" si="126"/>
        <v>Nov</v>
      </c>
      <c r="V1359" s="10">
        <f t="shared" si="127"/>
        <v>1968</v>
      </c>
      <c r="Y1359" s="10" t="s">
        <v>2380</v>
      </c>
      <c r="Z1359" s="10" t="str">
        <f t="shared" si="129"/>
        <v>No</v>
      </c>
      <c r="AB1359" s="53" t="s">
        <v>12</v>
      </c>
      <c r="AC1359" s="10" t="str">
        <f t="shared" si="130"/>
        <v>tier - 3</v>
      </c>
      <c r="AE1359" t="s">
        <v>11</v>
      </c>
      <c r="AF1359" s="10" t="str">
        <f t="shared" si="131"/>
        <v>tier - 2</v>
      </c>
      <c r="AI1359" t="s">
        <v>200</v>
      </c>
      <c r="AJ1359" t="str">
        <f t="shared" si="128"/>
        <v>R1025</v>
      </c>
      <c r="AS1359" s="110" t="s">
        <v>1013</v>
      </c>
      <c r="AT1359" s="64">
        <v>16.8</v>
      </c>
      <c r="AU1359" s="64">
        <v>7.98</v>
      </c>
      <c r="AV1359" s="64" t="s">
        <v>2380</v>
      </c>
      <c r="AW1359" s="64" t="s">
        <v>2380</v>
      </c>
      <c r="AX1359" s="64" t="s">
        <v>2380</v>
      </c>
      <c r="AY1359" s="64" t="s">
        <v>2380</v>
      </c>
      <c r="AZ1359" s="64">
        <v>0</v>
      </c>
      <c r="BA1359" s="109" t="s">
        <v>7215</v>
      </c>
      <c r="BB1359" s="64" t="s">
        <v>10448</v>
      </c>
      <c r="BC1359" s="69" t="s">
        <v>10447</v>
      </c>
    </row>
    <row r="1360" spans="1:55" x14ac:dyDescent="0.35">
      <c r="A1360" t="s">
        <v>1012</v>
      </c>
      <c r="B1360">
        <v>23.274999999999999</v>
      </c>
      <c r="C1360">
        <v>6.26</v>
      </c>
      <c r="D1360" t="s">
        <v>2382</v>
      </c>
      <c r="E1360" t="s">
        <v>2380</v>
      </c>
      <c r="F1360" t="s">
        <v>2383</v>
      </c>
      <c r="G1360">
        <v>1</v>
      </c>
      <c r="H1360" t="s">
        <v>2380</v>
      </c>
      <c r="R1360" s="64" t="s">
        <v>10</v>
      </c>
      <c r="S1360" s="64">
        <v>1964</v>
      </c>
      <c r="U1360" s="7" t="str">
        <f t="shared" si="126"/>
        <v>Jul</v>
      </c>
      <c r="V1360" s="10">
        <f t="shared" si="127"/>
        <v>1964</v>
      </c>
      <c r="Y1360" s="10" t="s">
        <v>2380</v>
      </c>
      <c r="Z1360" s="10" t="str">
        <f t="shared" si="129"/>
        <v>No</v>
      </c>
      <c r="AB1360" s="53" t="s">
        <v>12</v>
      </c>
      <c r="AC1360" s="10" t="str">
        <f t="shared" si="130"/>
        <v>tier - 3</v>
      </c>
      <c r="AE1360" t="s">
        <v>16</v>
      </c>
      <c r="AF1360" s="10" t="str">
        <f t="shared" si="131"/>
        <v>tier - 1</v>
      </c>
      <c r="AI1360" t="s">
        <v>42</v>
      </c>
      <c r="AJ1360" t="str">
        <f t="shared" si="128"/>
        <v>R1011</v>
      </c>
      <c r="AS1360" s="110" t="s">
        <v>1012</v>
      </c>
      <c r="AT1360" s="64">
        <v>23.274999999999999</v>
      </c>
      <c r="AU1360" s="64">
        <v>6.26</v>
      </c>
      <c r="AV1360" s="64" t="s">
        <v>2380</v>
      </c>
      <c r="AW1360" s="64" t="s">
        <v>2383</v>
      </c>
      <c r="AX1360" s="64" t="s">
        <v>2383</v>
      </c>
      <c r="AY1360" s="64" t="s">
        <v>2380</v>
      </c>
      <c r="AZ1360" s="64">
        <v>1</v>
      </c>
      <c r="BA1360" s="109" t="s">
        <v>7665</v>
      </c>
      <c r="BB1360" s="64" t="s">
        <v>10449</v>
      </c>
      <c r="BC1360" s="69" t="s">
        <v>10446</v>
      </c>
    </row>
    <row r="1361" spans="1:55" x14ac:dyDescent="0.35">
      <c r="A1361" t="s">
        <v>1011</v>
      </c>
      <c r="B1361">
        <v>22.8</v>
      </c>
      <c r="C1361">
        <v>4.29</v>
      </c>
      <c r="D1361" t="s">
        <v>2382</v>
      </c>
      <c r="E1361" t="s">
        <v>2380</v>
      </c>
      <c r="F1361" t="s">
        <v>2383</v>
      </c>
      <c r="G1361">
        <v>1</v>
      </c>
      <c r="H1361" t="s">
        <v>2380</v>
      </c>
      <c r="R1361" s="64" t="s">
        <v>15</v>
      </c>
      <c r="S1361" s="64">
        <v>1965</v>
      </c>
      <c r="U1361" s="7" t="str">
        <f t="shared" si="126"/>
        <v>Nov</v>
      </c>
      <c r="V1361" s="10">
        <f t="shared" si="127"/>
        <v>1965</v>
      </c>
      <c r="Y1361" s="10" t="s">
        <v>2380</v>
      </c>
      <c r="Z1361" s="10" t="str">
        <f t="shared" si="129"/>
        <v>No</v>
      </c>
      <c r="AB1361" s="53" t="s">
        <v>12</v>
      </c>
      <c r="AC1361" s="10" t="str">
        <f t="shared" si="130"/>
        <v>tier - 3</v>
      </c>
      <c r="AE1361" t="s">
        <v>12</v>
      </c>
      <c r="AF1361" s="10" t="str">
        <f t="shared" si="131"/>
        <v>tier - 3</v>
      </c>
      <c r="AI1361" t="s">
        <v>23</v>
      </c>
      <c r="AJ1361" t="str">
        <f t="shared" si="128"/>
        <v>R1012</v>
      </c>
      <c r="AS1361" s="110" t="s">
        <v>1011</v>
      </c>
      <c r="AT1361" s="64">
        <v>22.8</v>
      </c>
      <c r="AU1361" s="64">
        <v>4.29</v>
      </c>
      <c r="AV1361" s="64" t="s">
        <v>2380</v>
      </c>
      <c r="AW1361" s="64" t="s">
        <v>2383</v>
      </c>
      <c r="AX1361" s="64" t="s">
        <v>2383</v>
      </c>
      <c r="AY1361" s="64" t="s">
        <v>2380</v>
      </c>
      <c r="AZ1361" s="64">
        <v>1</v>
      </c>
      <c r="BA1361" s="109" t="s">
        <v>7666</v>
      </c>
      <c r="BB1361" s="64" t="s">
        <v>10450</v>
      </c>
      <c r="BC1361" s="69" t="s">
        <v>10446</v>
      </c>
    </row>
    <row r="1362" spans="1:55" x14ac:dyDescent="0.35">
      <c r="A1362" t="s">
        <v>1010</v>
      </c>
      <c r="B1362">
        <v>24.3</v>
      </c>
      <c r="C1362">
        <v>5.43</v>
      </c>
      <c r="D1362" t="s">
        <v>2380</v>
      </c>
      <c r="E1362" t="s">
        <v>2380</v>
      </c>
      <c r="F1362" t="s">
        <v>2380</v>
      </c>
      <c r="G1362">
        <v>2</v>
      </c>
      <c r="H1362" t="s">
        <v>2380</v>
      </c>
      <c r="R1362" s="64" t="s">
        <v>20</v>
      </c>
      <c r="S1362" s="64">
        <v>1965</v>
      </c>
      <c r="U1362" s="7" t="str">
        <f t="shared" si="126"/>
        <v>Sep</v>
      </c>
      <c r="V1362" s="10">
        <f t="shared" si="127"/>
        <v>1965</v>
      </c>
      <c r="Y1362" s="10" t="s">
        <v>2380</v>
      </c>
      <c r="Z1362" s="10" t="str">
        <f t="shared" si="129"/>
        <v>No</v>
      </c>
      <c r="AB1362" s="53" t="s">
        <v>12</v>
      </c>
      <c r="AC1362" s="10" t="str">
        <f t="shared" si="130"/>
        <v>tier - 3</v>
      </c>
      <c r="AE1362" t="s">
        <v>12</v>
      </c>
      <c r="AF1362" s="10" t="str">
        <f t="shared" si="131"/>
        <v>tier - 3</v>
      </c>
      <c r="AI1362" t="s">
        <v>23</v>
      </c>
      <c r="AJ1362" t="str">
        <f t="shared" si="128"/>
        <v>R1012</v>
      </c>
      <c r="AS1362" s="110" t="s">
        <v>1010</v>
      </c>
      <c r="AT1362" s="64">
        <v>24.3</v>
      </c>
      <c r="AU1362" s="64">
        <v>5.43</v>
      </c>
      <c r="AV1362" s="64" t="s">
        <v>2380</v>
      </c>
      <c r="AW1362" s="64" t="s">
        <v>2380</v>
      </c>
      <c r="AX1362" s="64" t="s">
        <v>2380</v>
      </c>
      <c r="AY1362" s="64" t="s">
        <v>2380</v>
      </c>
      <c r="AZ1362" s="64">
        <v>2</v>
      </c>
      <c r="BA1362" s="109" t="s">
        <v>6133</v>
      </c>
      <c r="BB1362" s="64" t="s">
        <v>10450</v>
      </c>
      <c r="BC1362" s="69" t="s">
        <v>10446</v>
      </c>
    </row>
    <row r="1363" spans="1:55" x14ac:dyDescent="0.35">
      <c r="A1363" t="s">
        <v>1009</v>
      </c>
      <c r="B1363">
        <v>25.13</v>
      </c>
      <c r="C1363">
        <v>8</v>
      </c>
      <c r="D1363" t="s">
        <v>2382</v>
      </c>
      <c r="E1363" t="s">
        <v>2380</v>
      </c>
      <c r="F1363" t="s">
        <v>2380</v>
      </c>
      <c r="G1363">
        <v>1</v>
      </c>
      <c r="H1363" t="s">
        <v>2380</v>
      </c>
      <c r="R1363" s="64" t="s">
        <v>10</v>
      </c>
      <c r="S1363" s="64">
        <v>1964</v>
      </c>
      <c r="U1363" s="7" t="str">
        <f t="shared" si="126"/>
        <v>Jul</v>
      </c>
      <c r="V1363" s="10">
        <f t="shared" si="127"/>
        <v>1964</v>
      </c>
      <c r="Y1363" s="10" t="s">
        <v>2380</v>
      </c>
      <c r="Z1363" s="10" t="str">
        <f t="shared" si="129"/>
        <v>No</v>
      </c>
      <c r="AB1363" s="53" t="s">
        <v>12</v>
      </c>
      <c r="AC1363" s="10" t="str">
        <f t="shared" si="130"/>
        <v>tier - 3</v>
      </c>
      <c r="AE1363" t="s">
        <v>11</v>
      </c>
      <c r="AF1363" s="10" t="str">
        <f t="shared" si="131"/>
        <v>tier - 2</v>
      </c>
      <c r="AI1363" t="s">
        <v>42</v>
      </c>
      <c r="AJ1363" t="str">
        <f t="shared" si="128"/>
        <v>R1011</v>
      </c>
      <c r="AS1363" s="110" t="s">
        <v>1009</v>
      </c>
      <c r="AT1363" s="64">
        <v>25.13</v>
      </c>
      <c r="AU1363" s="64">
        <v>8</v>
      </c>
      <c r="AV1363" s="64" t="s">
        <v>2380</v>
      </c>
      <c r="AW1363" s="64" t="s">
        <v>2380</v>
      </c>
      <c r="AX1363" s="64" t="s">
        <v>2383</v>
      </c>
      <c r="AY1363" s="64" t="s">
        <v>2380</v>
      </c>
      <c r="AZ1363" s="64">
        <v>1</v>
      </c>
      <c r="BA1363" s="109" t="s">
        <v>7667</v>
      </c>
      <c r="BB1363" s="64" t="s">
        <v>10448</v>
      </c>
      <c r="BC1363" s="69" t="s">
        <v>10445</v>
      </c>
    </row>
    <row r="1364" spans="1:55" x14ac:dyDescent="0.35">
      <c r="A1364" t="s">
        <v>1008</v>
      </c>
      <c r="B1364">
        <v>22.72</v>
      </c>
      <c r="C1364">
        <v>9.9600000000000009</v>
      </c>
      <c r="D1364" t="s">
        <v>2382</v>
      </c>
      <c r="E1364" t="s">
        <v>2380</v>
      </c>
      <c r="F1364" t="s">
        <v>2380</v>
      </c>
      <c r="G1364">
        <v>2</v>
      </c>
      <c r="H1364" t="s">
        <v>2380</v>
      </c>
      <c r="R1364" s="64" t="s">
        <v>10</v>
      </c>
      <c r="S1364" s="64">
        <v>1964</v>
      </c>
      <c r="U1364" s="7" t="str">
        <f t="shared" si="126"/>
        <v>Jul</v>
      </c>
      <c r="V1364" s="10">
        <f t="shared" si="127"/>
        <v>1964</v>
      </c>
      <c r="Y1364" s="10" t="s">
        <v>2380</v>
      </c>
      <c r="Z1364" s="10" t="str">
        <f t="shared" si="129"/>
        <v>No</v>
      </c>
      <c r="AB1364" s="53" t="s">
        <v>12</v>
      </c>
      <c r="AC1364" s="10" t="str">
        <f t="shared" si="130"/>
        <v>tier - 3</v>
      </c>
      <c r="AE1364" t="s">
        <v>12</v>
      </c>
      <c r="AF1364" s="10" t="str">
        <f t="shared" si="131"/>
        <v>tier - 3</v>
      </c>
      <c r="AI1364" t="s">
        <v>13</v>
      </c>
      <c r="AJ1364" t="str">
        <f t="shared" si="128"/>
        <v>R1013</v>
      </c>
      <c r="AS1364" s="110" t="s">
        <v>1008</v>
      </c>
      <c r="AT1364" s="64">
        <v>22.72</v>
      </c>
      <c r="AU1364" s="64">
        <v>9.9600000000000009</v>
      </c>
      <c r="AV1364" s="64" t="s">
        <v>2380</v>
      </c>
      <c r="AW1364" s="64" t="s">
        <v>2380</v>
      </c>
      <c r="AX1364" s="64" t="s">
        <v>2383</v>
      </c>
      <c r="AY1364" s="64" t="s">
        <v>2380</v>
      </c>
      <c r="AZ1364" s="64">
        <v>2</v>
      </c>
      <c r="BA1364" s="109" t="s">
        <v>7668</v>
      </c>
      <c r="BB1364" s="64" t="s">
        <v>10448</v>
      </c>
      <c r="BC1364" s="69" t="s">
        <v>10446</v>
      </c>
    </row>
    <row r="1365" spans="1:55" x14ac:dyDescent="0.35">
      <c r="A1365" t="s">
        <v>1007</v>
      </c>
      <c r="B1365">
        <v>32.6</v>
      </c>
      <c r="C1365">
        <v>6.8</v>
      </c>
      <c r="D1365" t="s">
        <v>2382</v>
      </c>
      <c r="E1365" t="s">
        <v>2380</v>
      </c>
      <c r="F1365" t="s">
        <v>2380</v>
      </c>
      <c r="G1365" t="s">
        <v>2381</v>
      </c>
      <c r="H1365" t="s">
        <v>2380</v>
      </c>
      <c r="R1365" s="64" t="s">
        <v>30</v>
      </c>
      <c r="S1365" s="64">
        <v>1964</v>
      </c>
      <c r="U1365" s="7" t="str">
        <f t="shared" si="126"/>
        <v>Dec</v>
      </c>
      <c r="V1365" s="10">
        <f t="shared" si="127"/>
        <v>1964</v>
      </c>
      <c r="Y1365" s="10" t="s">
        <v>2380</v>
      </c>
      <c r="Z1365" s="10" t="str">
        <f t="shared" si="129"/>
        <v>No</v>
      </c>
      <c r="AB1365" s="53" t="s">
        <v>12</v>
      </c>
      <c r="AC1365" s="10" t="str">
        <f t="shared" si="130"/>
        <v>tier - 3</v>
      </c>
      <c r="AE1365" t="s">
        <v>16</v>
      </c>
      <c r="AF1365" s="10" t="str">
        <f t="shared" si="131"/>
        <v>tier - 1</v>
      </c>
      <c r="AI1365" t="s">
        <v>42</v>
      </c>
      <c r="AJ1365" t="str">
        <f t="shared" si="128"/>
        <v>R1011</v>
      </c>
      <c r="AS1365" s="110" t="s">
        <v>1007</v>
      </c>
      <c r="AT1365" s="64">
        <v>32.6</v>
      </c>
      <c r="AU1365" s="64">
        <v>6.8</v>
      </c>
      <c r="AV1365" s="64" t="s">
        <v>2380</v>
      </c>
      <c r="AW1365" s="64" t="s">
        <v>2380</v>
      </c>
      <c r="AX1365" s="64" t="s">
        <v>2383</v>
      </c>
      <c r="AY1365" s="64" t="s">
        <v>2380</v>
      </c>
      <c r="AZ1365" s="64">
        <v>0</v>
      </c>
      <c r="BA1365" s="109" t="s">
        <v>7669</v>
      </c>
      <c r="BB1365" s="64" t="s">
        <v>10448</v>
      </c>
      <c r="BC1365" s="69" t="s">
        <v>10444</v>
      </c>
    </row>
    <row r="1366" spans="1:55" x14ac:dyDescent="0.35">
      <c r="A1366" t="s">
        <v>1006</v>
      </c>
      <c r="B1366">
        <v>17.28</v>
      </c>
      <c r="C1366">
        <v>6.22</v>
      </c>
      <c r="D1366" t="s">
        <v>2382</v>
      </c>
      <c r="E1366" t="s">
        <v>2380</v>
      </c>
      <c r="F1366" t="s">
        <v>2380</v>
      </c>
      <c r="G1366">
        <v>2</v>
      </c>
      <c r="H1366" t="s">
        <v>2380</v>
      </c>
      <c r="R1366" s="64" t="s">
        <v>18</v>
      </c>
      <c r="S1366" s="64">
        <v>1979</v>
      </c>
      <c r="U1366" s="7" t="str">
        <f t="shared" si="126"/>
        <v>Jun</v>
      </c>
      <c r="V1366" s="10">
        <f t="shared" si="127"/>
        <v>1979</v>
      </c>
      <c r="Y1366" s="10" t="s">
        <v>2380</v>
      </c>
      <c r="Z1366" s="10" t="str">
        <f t="shared" si="129"/>
        <v>No</v>
      </c>
      <c r="AB1366" s="53" t="s">
        <v>12</v>
      </c>
      <c r="AC1366" s="10" t="str">
        <f t="shared" si="130"/>
        <v>tier - 3</v>
      </c>
      <c r="AE1366" t="s">
        <v>12</v>
      </c>
      <c r="AF1366" s="10" t="str">
        <f t="shared" si="131"/>
        <v>tier - 3</v>
      </c>
      <c r="AI1366" t="s">
        <v>535</v>
      </c>
      <c r="AJ1366" t="str">
        <f t="shared" si="128"/>
        <v>R1026</v>
      </c>
      <c r="AS1366" s="110" t="s">
        <v>1006</v>
      </c>
      <c r="AT1366" s="64">
        <v>17.28</v>
      </c>
      <c r="AU1366" s="64">
        <v>6.22</v>
      </c>
      <c r="AV1366" s="64" t="s">
        <v>2380</v>
      </c>
      <c r="AW1366" s="64" t="s">
        <v>2380</v>
      </c>
      <c r="AX1366" s="64" t="s">
        <v>2383</v>
      </c>
      <c r="AY1366" s="64" t="s">
        <v>2380</v>
      </c>
      <c r="AZ1366" s="64">
        <v>2</v>
      </c>
      <c r="BA1366" s="109" t="s">
        <v>6766</v>
      </c>
      <c r="BB1366" s="64" t="s">
        <v>10449</v>
      </c>
      <c r="BC1366" s="69" t="s">
        <v>10447</v>
      </c>
    </row>
    <row r="1367" spans="1:55" x14ac:dyDescent="0.35">
      <c r="A1367" t="s">
        <v>1005</v>
      </c>
      <c r="B1367">
        <v>27.92</v>
      </c>
      <c r="C1367">
        <v>5.79</v>
      </c>
      <c r="D1367" t="s">
        <v>2380</v>
      </c>
      <c r="E1367" t="s">
        <v>2380</v>
      </c>
      <c r="F1367" t="s">
        <v>2380</v>
      </c>
      <c r="G1367">
        <v>1</v>
      </c>
      <c r="H1367" t="s">
        <v>2380</v>
      </c>
      <c r="R1367" s="64" t="s">
        <v>30</v>
      </c>
      <c r="S1367" s="64">
        <v>1972</v>
      </c>
      <c r="U1367" s="7" t="str">
        <f t="shared" si="126"/>
        <v>Dec</v>
      </c>
      <c r="V1367" s="10">
        <f t="shared" si="127"/>
        <v>1972</v>
      </c>
      <c r="Y1367" s="10" t="s">
        <v>2380</v>
      </c>
      <c r="Z1367" s="10" t="str">
        <f t="shared" si="129"/>
        <v>No</v>
      </c>
      <c r="AB1367" s="53" t="s">
        <v>12</v>
      </c>
      <c r="AC1367" s="10" t="str">
        <f t="shared" si="130"/>
        <v>tier - 3</v>
      </c>
      <c r="AE1367" t="s">
        <v>16</v>
      </c>
      <c r="AF1367" s="10" t="str">
        <f t="shared" si="131"/>
        <v>tier - 1</v>
      </c>
      <c r="AI1367" t="s">
        <v>200</v>
      </c>
      <c r="AJ1367" t="str">
        <f t="shared" si="128"/>
        <v>R1025</v>
      </c>
      <c r="AS1367" s="110" t="s">
        <v>1005</v>
      </c>
      <c r="AT1367" s="64">
        <v>27.92</v>
      </c>
      <c r="AU1367" s="64">
        <v>5.79</v>
      </c>
      <c r="AV1367" s="64" t="s">
        <v>2380</v>
      </c>
      <c r="AW1367" s="64" t="s">
        <v>2380</v>
      </c>
      <c r="AX1367" s="64" t="s">
        <v>2380</v>
      </c>
      <c r="AY1367" s="64" t="s">
        <v>2380</v>
      </c>
      <c r="AZ1367" s="64">
        <v>1</v>
      </c>
      <c r="BA1367" s="109" t="s">
        <v>8334</v>
      </c>
      <c r="BB1367" s="64" t="s">
        <v>10449</v>
      </c>
      <c r="BC1367" s="69" t="s">
        <v>10445</v>
      </c>
    </row>
    <row r="1368" spans="1:55" x14ac:dyDescent="0.35">
      <c r="A1368" t="s">
        <v>1004</v>
      </c>
      <c r="B1368">
        <v>38.284999999999997</v>
      </c>
      <c r="C1368">
        <v>5.41</v>
      </c>
      <c r="D1368" t="s">
        <v>2380</v>
      </c>
      <c r="E1368" t="s">
        <v>2380</v>
      </c>
      <c r="F1368" t="s">
        <v>2380</v>
      </c>
      <c r="G1368" t="s">
        <v>2381</v>
      </c>
      <c r="H1368" t="s">
        <v>2380</v>
      </c>
      <c r="R1368" s="64" t="s">
        <v>18</v>
      </c>
      <c r="S1368" s="64">
        <v>1964</v>
      </c>
      <c r="U1368" s="7" t="str">
        <f t="shared" si="126"/>
        <v>Jun</v>
      </c>
      <c r="V1368" s="10">
        <f t="shared" si="127"/>
        <v>1964</v>
      </c>
      <c r="Y1368" s="10" t="s">
        <v>2380</v>
      </c>
      <c r="Z1368" s="10" t="str">
        <f t="shared" si="129"/>
        <v>No</v>
      </c>
      <c r="AB1368" s="53" t="s">
        <v>12</v>
      </c>
      <c r="AC1368" s="10" t="str">
        <f t="shared" si="130"/>
        <v>tier - 3</v>
      </c>
      <c r="AE1368" t="s">
        <v>16</v>
      </c>
      <c r="AF1368" s="10" t="str">
        <f t="shared" si="131"/>
        <v>tier - 1</v>
      </c>
      <c r="AI1368" t="s">
        <v>13</v>
      </c>
      <c r="AJ1368" t="str">
        <f t="shared" si="128"/>
        <v>R1013</v>
      </c>
      <c r="AS1368" s="110" t="s">
        <v>1004</v>
      </c>
      <c r="AT1368" s="64">
        <v>38.284999999999997</v>
      </c>
      <c r="AU1368" s="64">
        <v>5.41</v>
      </c>
      <c r="AV1368" s="64" t="s">
        <v>2380</v>
      </c>
      <c r="AW1368" s="64" t="s">
        <v>2380</v>
      </c>
      <c r="AX1368" s="64" t="s">
        <v>2380</v>
      </c>
      <c r="AY1368" s="64" t="s">
        <v>2380</v>
      </c>
      <c r="AZ1368" s="64">
        <v>0</v>
      </c>
      <c r="BA1368" s="109" t="s">
        <v>7670</v>
      </c>
      <c r="BB1368" s="64" t="s">
        <v>10450</v>
      </c>
      <c r="BC1368" s="69" t="s">
        <v>10444</v>
      </c>
    </row>
    <row r="1369" spans="1:55" x14ac:dyDescent="0.35">
      <c r="A1369" t="s">
        <v>1003</v>
      </c>
      <c r="B1369">
        <v>16.48</v>
      </c>
      <c r="C1369">
        <v>11.05</v>
      </c>
      <c r="D1369" t="s">
        <v>2380</v>
      </c>
      <c r="E1369" t="s">
        <v>2380</v>
      </c>
      <c r="F1369" t="s">
        <v>2380</v>
      </c>
      <c r="G1369" t="s">
        <v>2381</v>
      </c>
      <c r="H1369" t="s">
        <v>2380</v>
      </c>
      <c r="R1369" s="64" t="s">
        <v>10</v>
      </c>
      <c r="S1369" s="64">
        <v>1997</v>
      </c>
      <c r="U1369" s="7" t="str">
        <f t="shared" si="126"/>
        <v>Jul</v>
      </c>
      <c r="V1369" s="10">
        <f t="shared" si="127"/>
        <v>1997</v>
      </c>
      <c r="Y1369" s="10" t="s">
        <v>2380</v>
      </c>
      <c r="Z1369" s="10" t="str">
        <f t="shared" si="129"/>
        <v>No</v>
      </c>
      <c r="AB1369" s="53" t="s">
        <v>12</v>
      </c>
      <c r="AC1369" s="10" t="str">
        <f t="shared" si="130"/>
        <v>tier - 3</v>
      </c>
      <c r="AE1369" t="s">
        <v>11</v>
      </c>
      <c r="AF1369" s="10" t="str">
        <f t="shared" si="131"/>
        <v>tier - 2</v>
      </c>
      <c r="AI1369" t="s">
        <v>535</v>
      </c>
      <c r="AJ1369" t="str">
        <f t="shared" si="128"/>
        <v>R1026</v>
      </c>
      <c r="AS1369" s="110" t="s">
        <v>1003</v>
      </c>
      <c r="AT1369" s="64">
        <v>16.48</v>
      </c>
      <c r="AU1369" s="64">
        <v>11.05</v>
      </c>
      <c r="AV1369" s="64" t="s">
        <v>2380</v>
      </c>
      <c r="AW1369" s="64" t="s">
        <v>2380</v>
      </c>
      <c r="AX1369" s="64" t="s">
        <v>2380</v>
      </c>
      <c r="AY1369" s="64" t="s">
        <v>2380</v>
      </c>
      <c r="AZ1369" s="64">
        <v>0</v>
      </c>
      <c r="BA1369" s="109" t="s">
        <v>6287</v>
      </c>
      <c r="BB1369" s="64" t="s">
        <v>10448</v>
      </c>
      <c r="BC1369" s="69" t="s">
        <v>10447</v>
      </c>
    </row>
    <row r="1370" spans="1:55" x14ac:dyDescent="0.35">
      <c r="A1370" t="s">
        <v>1002</v>
      </c>
      <c r="B1370">
        <v>38.57</v>
      </c>
      <c r="C1370">
        <v>6.27</v>
      </c>
      <c r="D1370" t="s">
        <v>2380</v>
      </c>
      <c r="E1370" t="s">
        <v>2380</v>
      </c>
      <c r="F1370" t="s">
        <v>2380</v>
      </c>
      <c r="G1370" t="s">
        <v>2381</v>
      </c>
      <c r="H1370" t="s">
        <v>2380</v>
      </c>
      <c r="R1370" s="64" t="s">
        <v>30</v>
      </c>
      <c r="S1370" s="64">
        <v>1967</v>
      </c>
      <c r="U1370" s="7" t="str">
        <f t="shared" si="126"/>
        <v>Dec</v>
      </c>
      <c r="V1370" s="10">
        <f t="shared" si="127"/>
        <v>1967</v>
      </c>
      <c r="Y1370" s="10" t="s">
        <v>2380</v>
      </c>
      <c r="Z1370" s="10" t="str">
        <f t="shared" si="129"/>
        <v>No</v>
      </c>
      <c r="AB1370" s="53" t="s">
        <v>12</v>
      </c>
      <c r="AC1370" s="10" t="str">
        <f t="shared" si="130"/>
        <v>tier - 3</v>
      </c>
      <c r="AE1370" t="s">
        <v>16</v>
      </c>
      <c r="AF1370" s="10" t="str">
        <f t="shared" si="131"/>
        <v>tier - 1</v>
      </c>
      <c r="AI1370" t="s">
        <v>170</v>
      </c>
      <c r="AJ1370" t="str">
        <f t="shared" si="128"/>
        <v>R1018</v>
      </c>
      <c r="AS1370" s="110" t="s">
        <v>1002</v>
      </c>
      <c r="AT1370" s="64">
        <v>38.57</v>
      </c>
      <c r="AU1370" s="64">
        <v>6.27</v>
      </c>
      <c r="AV1370" s="64" t="s">
        <v>2380</v>
      </c>
      <c r="AW1370" s="64" t="s">
        <v>2380</v>
      </c>
      <c r="AX1370" s="64" t="s">
        <v>2380</v>
      </c>
      <c r="AY1370" s="64" t="s">
        <v>2380</v>
      </c>
      <c r="AZ1370" s="64">
        <v>0</v>
      </c>
      <c r="BA1370" s="109" t="s">
        <v>7671</v>
      </c>
      <c r="BB1370" s="64" t="s">
        <v>10449</v>
      </c>
      <c r="BC1370" s="69" t="s">
        <v>10444</v>
      </c>
    </row>
    <row r="1371" spans="1:55" x14ac:dyDescent="0.35">
      <c r="A1371" t="s">
        <v>1001</v>
      </c>
      <c r="B1371">
        <v>43.85</v>
      </c>
      <c r="C1371">
        <v>4.7699999999999996</v>
      </c>
      <c r="D1371" t="s">
        <v>2382</v>
      </c>
      <c r="E1371" t="s">
        <v>2380</v>
      </c>
      <c r="F1371" t="s">
        <v>2380</v>
      </c>
      <c r="G1371" t="s">
        <v>2381</v>
      </c>
      <c r="H1371" t="s">
        <v>2380</v>
      </c>
      <c r="R1371" s="64" t="s">
        <v>37</v>
      </c>
      <c r="S1371" s="64">
        <v>1970</v>
      </c>
      <c r="U1371" s="7" t="str">
        <f t="shared" si="126"/>
        <v>Oct</v>
      </c>
      <c r="V1371" s="10">
        <f t="shared" si="127"/>
        <v>1970</v>
      </c>
      <c r="Y1371" s="10" t="s">
        <v>2380</v>
      </c>
      <c r="Z1371" s="10" t="str">
        <f t="shared" si="129"/>
        <v>No</v>
      </c>
      <c r="AB1371" s="53" t="s">
        <v>12</v>
      </c>
      <c r="AC1371" s="10" t="str">
        <f t="shared" si="130"/>
        <v>tier - 3</v>
      </c>
      <c r="AE1371" t="s">
        <v>11</v>
      </c>
      <c r="AF1371" s="10" t="str">
        <f t="shared" si="131"/>
        <v>tier - 2</v>
      </c>
      <c r="AI1371" t="s">
        <v>247</v>
      </c>
      <c r="AJ1371" t="str">
        <f t="shared" si="128"/>
        <v>R1024</v>
      </c>
      <c r="AS1371" s="110" t="s">
        <v>1001</v>
      </c>
      <c r="AT1371" s="64">
        <v>43.85</v>
      </c>
      <c r="AU1371" s="64">
        <v>4.7699999999999996</v>
      </c>
      <c r="AV1371" s="64" t="s">
        <v>2380</v>
      </c>
      <c r="AW1371" s="64" t="s">
        <v>2380</v>
      </c>
      <c r="AX1371" s="64" t="s">
        <v>2383</v>
      </c>
      <c r="AY1371" s="64" t="s">
        <v>2380</v>
      </c>
      <c r="AZ1371" s="64">
        <v>0</v>
      </c>
      <c r="BA1371" s="109" t="s">
        <v>7672</v>
      </c>
      <c r="BB1371" s="64" t="s">
        <v>10450</v>
      </c>
      <c r="BC1371" s="69" t="s">
        <v>10444</v>
      </c>
    </row>
    <row r="1372" spans="1:55" x14ac:dyDescent="0.35">
      <c r="A1372" t="s">
        <v>1000</v>
      </c>
      <c r="B1372">
        <v>30.11</v>
      </c>
      <c r="C1372">
        <v>4.08</v>
      </c>
      <c r="D1372" t="s">
        <v>2380</v>
      </c>
      <c r="E1372" t="s">
        <v>2380</v>
      </c>
      <c r="F1372" t="s">
        <v>2380</v>
      </c>
      <c r="G1372" t="s">
        <v>2381</v>
      </c>
      <c r="H1372" t="s">
        <v>2380</v>
      </c>
      <c r="R1372" s="64" t="s">
        <v>37</v>
      </c>
      <c r="S1372" s="64">
        <v>1970</v>
      </c>
      <c r="U1372" s="7" t="str">
        <f t="shared" si="126"/>
        <v>Oct</v>
      </c>
      <c r="V1372" s="10">
        <f t="shared" si="127"/>
        <v>1970</v>
      </c>
      <c r="Y1372" s="10" t="s">
        <v>2380</v>
      </c>
      <c r="Z1372" s="10" t="str">
        <f t="shared" si="129"/>
        <v>No</v>
      </c>
      <c r="AB1372" s="53" t="s">
        <v>12</v>
      </c>
      <c r="AC1372" s="10" t="str">
        <f t="shared" si="130"/>
        <v>tier - 3</v>
      </c>
      <c r="AE1372" t="s">
        <v>11</v>
      </c>
      <c r="AF1372" s="10" t="str">
        <f t="shared" si="131"/>
        <v>tier - 2</v>
      </c>
      <c r="AI1372" t="s">
        <v>42</v>
      </c>
      <c r="AJ1372" t="str">
        <f t="shared" si="128"/>
        <v>R1011</v>
      </c>
      <c r="AS1372" s="110" t="s">
        <v>1000</v>
      </c>
      <c r="AT1372" s="64">
        <v>30.11</v>
      </c>
      <c r="AU1372" s="64">
        <v>4.08</v>
      </c>
      <c r="AV1372" s="64" t="s">
        <v>2380</v>
      </c>
      <c r="AW1372" s="64" t="s">
        <v>2380</v>
      </c>
      <c r="AX1372" s="64" t="s">
        <v>2380</v>
      </c>
      <c r="AY1372" s="64" t="s">
        <v>2380</v>
      </c>
      <c r="AZ1372" s="64">
        <v>0</v>
      </c>
      <c r="BA1372" s="109" t="s">
        <v>7673</v>
      </c>
      <c r="BB1372" s="64" t="s">
        <v>10450</v>
      </c>
      <c r="BC1372" s="69" t="s">
        <v>10444</v>
      </c>
    </row>
    <row r="1373" spans="1:55" x14ac:dyDescent="0.35">
      <c r="A1373" t="s">
        <v>999</v>
      </c>
      <c r="B1373">
        <v>31.59</v>
      </c>
      <c r="C1373">
        <v>6.01</v>
      </c>
      <c r="D1373" t="s">
        <v>2380</v>
      </c>
      <c r="E1373" t="s">
        <v>2380</v>
      </c>
      <c r="F1373" t="s">
        <v>2380</v>
      </c>
      <c r="G1373" t="s">
        <v>2381</v>
      </c>
      <c r="H1373" t="s">
        <v>2380</v>
      </c>
      <c r="R1373" s="64" t="s">
        <v>37</v>
      </c>
      <c r="S1373" s="64">
        <v>1983</v>
      </c>
      <c r="U1373" s="7" t="str">
        <f t="shared" si="126"/>
        <v>Oct</v>
      </c>
      <c r="V1373" s="10">
        <f t="shared" si="127"/>
        <v>1983</v>
      </c>
      <c r="Y1373" s="10" t="s">
        <v>2380</v>
      </c>
      <c r="Z1373" s="10" t="str">
        <f t="shared" si="129"/>
        <v>No</v>
      </c>
      <c r="AB1373" s="53" t="s">
        <v>12</v>
      </c>
      <c r="AC1373" s="10" t="str">
        <f t="shared" si="130"/>
        <v>tier - 3</v>
      </c>
      <c r="AE1373" t="s">
        <v>11</v>
      </c>
      <c r="AF1373" s="10" t="str">
        <f t="shared" si="131"/>
        <v>tier - 2</v>
      </c>
      <c r="AI1373" t="s">
        <v>300</v>
      </c>
      <c r="AJ1373" t="str">
        <f t="shared" si="128"/>
        <v>R1021</v>
      </c>
      <c r="AS1373" s="110" t="s">
        <v>999</v>
      </c>
      <c r="AT1373" s="64">
        <v>31.59</v>
      </c>
      <c r="AU1373" s="64">
        <v>6.01</v>
      </c>
      <c r="AV1373" s="64" t="s">
        <v>2380</v>
      </c>
      <c r="AW1373" s="64" t="s">
        <v>2380</v>
      </c>
      <c r="AX1373" s="64" t="s">
        <v>2380</v>
      </c>
      <c r="AY1373" s="64" t="s">
        <v>2380</v>
      </c>
      <c r="AZ1373" s="64">
        <v>0</v>
      </c>
      <c r="BA1373" s="109" t="s">
        <v>7674</v>
      </c>
      <c r="BB1373" s="64" t="s">
        <v>10449</v>
      </c>
      <c r="BC1373" s="69" t="s">
        <v>10444</v>
      </c>
    </row>
    <row r="1374" spans="1:55" x14ac:dyDescent="0.35">
      <c r="A1374" t="s">
        <v>998</v>
      </c>
      <c r="B1374">
        <v>40.15</v>
      </c>
      <c r="C1374">
        <v>11.84</v>
      </c>
      <c r="D1374" t="s">
        <v>2380</v>
      </c>
      <c r="E1374" t="s">
        <v>2380</v>
      </c>
      <c r="F1374" t="s">
        <v>2380</v>
      </c>
      <c r="G1374" t="s">
        <v>2381</v>
      </c>
      <c r="H1374" t="s">
        <v>2380</v>
      </c>
      <c r="R1374" s="64" t="s">
        <v>18</v>
      </c>
      <c r="S1374" s="64">
        <v>1985</v>
      </c>
      <c r="U1374" s="7" t="str">
        <f t="shared" si="126"/>
        <v>Jun</v>
      </c>
      <c r="V1374" s="10">
        <f t="shared" si="127"/>
        <v>1985</v>
      </c>
      <c r="Y1374" s="10" t="s">
        <v>2380</v>
      </c>
      <c r="Z1374" s="10" t="str">
        <f t="shared" si="129"/>
        <v>No</v>
      </c>
      <c r="AB1374" s="53" t="s">
        <v>12</v>
      </c>
      <c r="AC1374" s="10" t="str">
        <f t="shared" si="130"/>
        <v>tier - 3</v>
      </c>
      <c r="AE1374" t="s">
        <v>16</v>
      </c>
      <c r="AF1374" s="10" t="str">
        <f t="shared" si="131"/>
        <v>tier - 1</v>
      </c>
      <c r="AI1374" t="s">
        <v>23</v>
      </c>
      <c r="AJ1374" t="str">
        <f t="shared" si="128"/>
        <v>R1012</v>
      </c>
      <c r="AS1374" s="110" t="s">
        <v>998</v>
      </c>
      <c r="AT1374" s="64">
        <v>40.15</v>
      </c>
      <c r="AU1374" s="64">
        <v>11.84</v>
      </c>
      <c r="AV1374" s="64" t="s">
        <v>2380</v>
      </c>
      <c r="AW1374" s="64" t="s">
        <v>2380</v>
      </c>
      <c r="AX1374" s="64" t="s">
        <v>2380</v>
      </c>
      <c r="AY1374" s="64" t="s">
        <v>2380</v>
      </c>
      <c r="AZ1374" s="64">
        <v>0</v>
      </c>
      <c r="BA1374" s="109" t="s">
        <v>7675</v>
      </c>
      <c r="BB1374" s="64" t="s">
        <v>10448</v>
      </c>
      <c r="BC1374" s="69" t="s">
        <v>10444</v>
      </c>
    </row>
    <row r="1375" spans="1:55" x14ac:dyDescent="0.35">
      <c r="A1375" t="s">
        <v>997</v>
      </c>
      <c r="B1375">
        <v>40.700000000000003</v>
      </c>
      <c r="C1375">
        <v>6.27</v>
      </c>
      <c r="D1375" t="s">
        <v>2382</v>
      </c>
      <c r="E1375" t="s">
        <v>2380</v>
      </c>
      <c r="F1375" t="s">
        <v>2383</v>
      </c>
      <c r="G1375">
        <v>1</v>
      </c>
      <c r="H1375" t="s">
        <v>2380</v>
      </c>
      <c r="R1375" s="64" t="s">
        <v>10</v>
      </c>
      <c r="S1375" s="64">
        <v>1980</v>
      </c>
      <c r="U1375" s="7" t="str">
        <f t="shared" si="126"/>
        <v>Jul</v>
      </c>
      <c r="V1375" s="10">
        <f t="shared" si="127"/>
        <v>1980</v>
      </c>
      <c r="Y1375" s="10" t="s">
        <v>2380</v>
      </c>
      <c r="Z1375" s="10" t="str">
        <f t="shared" si="129"/>
        <v>No</v>
      </c>
      <c r="AB1375" s="53" t="s">
        <v>12</v>
      </c>
      <c r="AC1375" s="10" t="str">
        <f t="shared" si="130"/>
        <v>tier - 3</v>
      </c>
      <c r="AE1375" t="s">
        <v>12</v>
      </c>
      <c r="AF1375" s="10" t="str">
        <f t="shared" si="131"/>
        <v>tier - 3</v>
      </c>
      <c r="AI1375" t="s">
        <v>300</v>
      </c>
      <c r="AJ1375" t="str">
        <f t="shared" si="128"/>
        <v>R1021</v>
      </c>
      <c r="AS1375" s="110" t="s">
        <v>997</v>
      </c>
      <c r="AT1375" s="64">
        <v>40.700000000000003</v>
      </c>
      <c r="AU1375" s="64">
        <v>6.27</v>
      </c>
      <c r="AV1375" s="64" t="s">
        <v>2380</v>
      </c>
      <c r="AW1375" s="64" t="s">
        <v>2383</v>
      </c>
      <c r="AX1375" s="64" t="s">
        <v>2383</v>
      </c>
      <c r="AY1375" s="64" t="s">
        <v>2380</v>
      </c>
      <c r="AZ1375" s="64">
        <v>1</v>
      </c>
      <c r="BA1375" s="109" t="s">
        <v>7676</v>
      </c>
      <c r="BB1375" s="64" t="s">
        <v>10449</v>
      </c>
      <c r="BC1375" s="69" t="s">
        <v>10444</v>
      </c>
    </row>
    <row r="1376" spans="1:55" x14ac:dyDescent="0.35">
      <c r="A1376" t="s">
        <v>996</v>
      </c>
      <c r="B1376">
        <v>40.76</v>
      </c>
      <c r="C1376">
        <v>5.28</v>
      </c>
      <c r="D1376" t="s">
        <v>2380</v>
      </c>
      <c r="E1376" t="s">
        <v>2380</v>
      </c>
      <c r="F1376" t="s">
        <v>2380</v>
      </c>
      <c r="G1376" t="s">
        <v>2381</v>
      </c>
      <c r="H1376" t="s">
        <v>2380</v>
      </c>
      <c r="R1376" s="64" t="s">
        <v>20</v>
      </c>
      <c r="S1376" s="64">
        <v>1971</v>
      </c>
      <c r="U1376" s="7" t="str">
        <f t="shared" si="126"/>
        <v>Sep</v>
      </c>
      <c r="V1376" s="10">
        <f t="shared" si="127"/>
        <v>1971</v>
      </c>
      <c r="Y1376" s="10" t="s">
        <v>2380</v>
      </c>
      <c r="Z1376" s="10" t="str">
        <f t="shared" si="129"/>
        <v>No</v>
      </c>
      <c r="AB1376" s="53" t="s">
        <v>12</v>
      </c>
      <c r="AC1376" s="10" t="str">
        <f t="shared" si="130"/>
        <v>tier - 3</v>
      </c>
      <c r="AE1376" t="s">
        <v>11</v>
      </c>
      <c r="AF1376" s="10" t="str">
        <f t="shared" si="131"/>
        <v>tier - 2</v>
      </c>
      <c r="AI1376" t="s">
        <v>23</v>
      </c>
      <c r="AJ1376" t="str">
        <f t="shared" si="128"/>
        <v>R1012</v>
      </c>
      <c r="AS1376" s="110" t="s">
        <v>996</v>
      </c>
      <c r="AT1376" s="64">
        <v>40.76</v>
      </c>
      <c r="AU1376" s="64">
        <v>5.28</v>
      </c>
      <c r="AV1376" s="64" t="s">
        <v>2380</v>
      </c>
      <c r="AW1376" s="64" t="s">
        <v>2380</v>
      </c>
      <c r="AX1376" s="64" t="s">
        <v>2380</v>
      </c>
      <c r="AY1376" s="64" t="s">
        <v>2380</v>
      </c>
      <c r="AZ1376" s="64">
        <v>0</v>
      </c>
      <c r="BA1376" s="109" t="s">
        <v>8335</v>
      </c>
      <c r="BB1376" s="64" t="s">
        <v>10450</v>
      </c>
      <c r="BC1376" s="69" t="s">
        <v>10444</v>
      </c>
    </row>
    <row r="1377" spans="1:55" x14ac:dyDescent="0.35">
      <c r="A1377" t="s">
        <v>995</v>
      </c>
      <c r="B1377">
        <v>29.7</v>
      </c>
      <c r="C1377">
        <v>7.03</v>
      </c>
      <c r="D1377" t="s">
        <v>2380</v>
      </c>
      <c r="E1377" t="s">
        <v>2380</v>
      </c>
      <c r="F1377" t="s">
        <v>2380</v>
      </c>
      <c r="G1377" t="s">
        <v>2381</v>
      </c>
      <c r="H1377" t="s">
        <v>2380</v>
      </c>
      <c r="R1377" s="64" t="s">
        <v>18</v>
      </c>
      <c r="S1377" s="64">
        <v>1966</v>
      </c>
      <c r="U1377" s="7" t="str">
        <f t="shared" si="126"/>
        <v>Jun</v>
      </c>
      <c r="V1377" s="10">
        <f t="shared" si="127"/>
        <v>1966</v>
      </c>
      <c r="Y1377" s="10" t="s">
        <v>2380</v>
      </c>
      <c r="Z1377" s="10" t="str">
        <f t="shared" si="129"/>
        <v>No</v>
      </c>
      <c r="AB1377" s="53" t="s">
        <v>12</v>
      </c>
      <c r="AC1377" s="10" t="str">
        <f t="shared" si="130"/>
        <v>tier - 3</v>
      </c>
      <c r="AE1377" t="s">
        <v>16</v>
      </c>
      <c r="AF1377" s="10" t="str">
        <f t="shared" si="131"/>
        <v>tier - 1</v>
      </c>
      <c r="AI1377" t="s">
        <v>23</v>
      </c>
      <c r="AJ1377" t="str">
        <f t="shared" si="128"/>
        <v>R1012</v>
      </c>
      <c r="AS1377" s="110" t="s">
        <v>995</v>
      </c>
      <c r="AT1377" s="64">
        <v>29.7</v>
      </c>
      <c r="AU1377" s="64">
        <v>7.03</v>
      </c>
      <c r="AV1377" s="64" t="s">
        <v>2380</v>
      </c>
      <c r="AW1377" s="64" t="s">
        <v>2380</v>
      </c>
      <c r="AX1377" s="64" t="s">
        <v>2380</v>
      </c>
      <c r="AY1377" s="64" t="s">
        <v>2380</v>
      </c>
      <c r="AZ1377" s="64">
        <v>0</v>
      </c>
      <c r="BA1377" s="109" t="s">
        <v>7677</v>
      </c>
      <c r="BB1377" s="64" t="s">
        <v>10448</v>
      </c>
      <c r="BC1377" s="69" t="s">
        <v>10445</v>
      </c>
    </row>
    <row r="1378" spans="1:55" x14ac:dyDescent="0.35">
      <c r="A1378" t="s">
        <v>994</v>
      </c>
      <c r="B1378">
        <v>40.58</v>
      </c>
      <c r="C1378">
        <v>5.32</v>
      </c>
      <c r="D1378" t="s">
        <v>2382</v>
      </c>
      <c r="E1378" t="s">
        <v>2380</v>
      </c>
      <c r="F1378" t="s">
        <v>2383</v>
      </c>
      <c r="G1378">
        <v>1</v>
      </c>
      <c r="H1378" t="s">
        <v>2380</v>
      </c>
      <c r="R1378" s="64" t="s">
        <v>18</v>
      </c>
      <c r="S1378" s="64">
        <v>1965</v>
      </c>
      <c r="U1378" s="7" t="str">
        <f t="shared" si="126"/>
        <v>Jun</v>
      </c>
      <c r="V1378" s="10">
        <f t="shared" si="127"/>
        <v>1965</v>
      </c>
      <c r="Y1378" s="10" t="s">
        <v>2380</v>
      </c>
      <c r="Z1378" s="10" t="str">
        <f t="shared" si="129"/>
        <v>No</v>
      </c>
      <c r="AB1378" s="53" t="s">
        <v>12</v>
      </c>
      <c r="AC1378" s="10" t="str">
        <f t="shared" si="130"/>
        <v>tier - 3</v>
      </c>
      <c r="AE1378" t="s">
        <v>16</v>
      </c>
      <c r="AF1378" s="10" t="str">
        <f t="shared" si="131"/>
        <v>tier - 1</v>
      </c>
      <c r="AI1378" t="s">
        <v>42</v>
      </c>
      <c r="AJ1378" t="str">
        <f t="shared" si="128"/>
        <v>R1011</v>
      </c>
      <c r="AS1378" s="110" t="s">
        <v>994</v>
      </c>
      <c r="AT1378" s="64">
        <v>40.58</v>
      </c>
      <c r="AU1378" s="64">
        <v>5.32</v>
      </c>
      <c r="AV1378" s="64" t="s">
        <v>2380</v>
      </c>
      <c r="AW1378" s="64" t="s">
        <v>2383</v>
      </c>
      <c r="AX1378" s="64" t="s">
        <v>2383</v>
      </c>
      <c r="AY1378" s="64" t="s">
        <v>2380</v>
      </c>
      <c r="AZ1378" s="64">
        <v>1</v>
      </c>
      <c r="BA1378" s="109" t="s">
        <v>7041</v>
      </c>
      <c r="BB1378" s="64" t="s">
        <v>10450</v>
      </c>
      <c r="BC1378" s="69" t="s">
        <v>10444</v>
      </c>
    </row>
    <row r="1379" spans="1:55" x14ac:dyDescent="0.35">
      <c r="A1379" t="s">
        <v>993</v>
      </c>
      <c r="B1379">
        <v>33.06</v>
      </c>
      <c r="C1379">
        <v>9.59</v>
      </c>
      <c r="D1379" t="s">
        <v>2382</v>
      </c>
      <c r="E1379" t="s">
        <v>2380</v>
      </c>
      <c r="F1379" t="s">
        <v>2380</v>
      </c>
      <c r="G1379" t="s">
        <v>2381</v>
      </c>
      <c r="H1379" t="s">
        <v>2380</v>
      </c>
      <c r="R1379" s="64" t="s">
        <v>20</v>
      </c>
      <c r="S1379" s="64">
        <v>1966</v>
      </c>
      <c r="U1379" s="7" t="str">
        <f t="shared" si="126"/>
        <v>Sep</v>
      </c>
      <c r="V1379" s="10">
        <f t="shared" si="127"/>
        <v>1966</v>
      </c>
      <c r="Y1379" s="10" t="s">
        <v>2380</v>
      </c>
      <c r="Z1379" s="10" t="str">
        <f t="shared" si="129"/>
        <v>No</v>
      </c>
      <c r="AB1379" s="53" t="s">
        <v>12</v>
      </c>
      <c r="AC1379" s="10" t="str">
        <f t="shared" si="130"/>
        <v>tier - 3</v>
      </c>
      <c r="AE1379" t="s">
        <v>12</v>
      </c>
      <c r="AF1379" s="10" t="str">
        <f t="shared" si="131"/>
        <v>tier - 3</v>
      </c>
      <c r="AI1379" t="s">
        <v>200</v>
      </c>
      <c r="AJ1379" t="str">
        <f t="shared" si="128"/>
        <v>R1025</v>
      </c>
      <c r="AS1379" s="110" t="s">
        <v>993</v>
      </c>
      <c r="AT1379" s="64">
        <v>33.06</v>
      </c>
      <c r="AU1379" s="64">
        <v>9.59</v>
      </c>
      <c r="AV1379" s="64" t="s">
        <v>2380</v>
      </c>
      <c r="AW1379" s="64" t="s">
        <v>2380</v>
      </c>
      <c r="AX1379" s="64" t="s">
        <v>2383</v>
      </c>
      <c r="AY1379" s="64" t="s">
        <v>2380</v>
      </c>
      <c r="AZ1379" s="64">
        <v>0</v>
      </c>
      <c r="BA1379" s="109" t="s">
        <v>7678</v>
      </c>
      <c r="BB1379" s="64" t="s">
        <v>10448</v>
      </c>
      <c r="BC1379" s="69" t="s">
        <v>10444</v>
      </c>
    </row>
    <row r="1380" spans="1:55" x14ac:dyDescent="0.35">
      <c r="A1380" t="s">
        <v>992</v>
      </c>
      <c r="B1380">
        <v>26.62</v>
      </c>
      <c r="C1380">
        <v>6.15</v>
      </c>
      <c r="D1380" t="s">
        <v>2382</v>
      </c>
      <c r="E1380" t="s">
        <v>2380</v>
      </c>
      <c r="F1380" t="s">
        <v>2380</v>
      </c>
      <c r="G1380" t="s">
        <v>2381</v>
      </c>
      <c r="H1380" t="s">
        <v>2380</v>
      </c>
      <c r="R1380" s="64" t="s">
        <v>20</v>
      </c>
      <c r="S1380" s="64">
        <v>2004</v>
      </c>
      <c r="U1380" s="7" t="str">
        <f t="shared" si="126"/>
        <v>Sep</v>
      </c>
      <c r="V1380" s="10">
        <f t="shared" si="127"/>
        <v>2004</v>
      </c>
      <c r="Y1380" s="10" t="s">
        <v>2380</v>
      </c>
      <c r="Z1380" s="10" t="str">
        <f t="shared" si="129"/>
        <v>No</v>
      </c>
      <c r="AB1380" s="53" t="s">
        <v>12</v>
      </c>
      <c r="AC1380" s="10" t="str">
        <f t="shared" si="130"/>
        <v>tier - 3</v>
      </c>
      <c r="AE1380" t="s">
        <v>12</v>
      </c>
      <c r="AF1380" s="10" t="str">
        <f t="shared" si="131"/>
        <v>tier - 3</v>
      </c>
      <c r="AI1380" t="s">
        <v>13</v>
      </c>
      <c r="AJ1380" t="str">
        <f t="shared" si="128"/>
        <v>R1013</v>
      </c>
      <c r="AS1380" s="110" t="s">
        <v>992</v>
      </c>
      <c r="AT1380" s="64">
        <v>26.62</v>
      </c>
      <c r="AU1380" s="64">
        <v>6.15</v>
      </c>
      <c r="AV1380" s="64" t="s">
        <v>2380</v>
      </c>
      <c r="AW1380" s="64" t="s">
        <v>2380</v>
      </c>
      <c r="AX1380" s="64" t="s">
        <v>2383</v>
      </c>
      <c r="AY1380" s="64" t="s">
        <v>2380</v>
      </c>
      <c r="AZ1380" s="64">
        <v>0</v>
      </c>
      <c r="BA1380" s="109" t="s">
        <v>6802</v>
      </c>
      <c r="BB1380" s="64" t="s">
        <v>10449</v>
      </c>
      <c r="BC1380" s="69" t="s">
        <v>10445</v>
      </c>
    </row>
    <row r="1381" spans="1:55" x14ac:dyDescent="0.35">
      <c r="A1381" t="s">
        <v>991</v>
      </c>
      <c r="B1381">
        <v>37.1</v>
      </c>
      <c r="C1381">
        <v>11.08</v>
      </c>
      <c r="D1381" t="s">
        <v>2380</v>
      </c>
      <c r="E1381" t="s">
        <v>2380</v>
      </c>
      <c r="F1381" t="s">
        <v>2380</v>
      </c>
      <c r="G1381" t="s">
        <v>2381</v>
      </c>
      <c r="H1381" t="s">
        <v>2380</v>
      </c>
      <c r="R1381" s="64" t="s">
        <v>37</v>
      </c>
      <c r="S1381" s="64">
        <v>1970</v>
      </c>
      <c r="U1381" s="7" t="str">
        <f t="shared" si="126"/>
        <v>Oct</v>
      </c>
      <c r="V1381" s="10">
        <f t="shared" si="127"/>
        <v>1970</v>
      </c>
      <c r="Y1381" s="10" t="s">
        <v>2380</v>
      </c>
      <c r="Z1381" s="10" t="str">
        <f t="shared" si="129"/>
        <v>No</v>
      </c>
      <c r="AB1381" s="53" t="s">
        <v>12</v>
      </c>
      <c r="AC1381" s="10" t="str">
        <f t="shared" si="130"/>
        <v>tier - 3</v>
      </c>
      <c r="AE1381" t="s">
        <v>16</v>
      </c>
      <c r="AF1381" s="10" t="str">
        <f t="shared" si="131"/>
        <v>tier - 1</v>
      </c>
      <c r="AI1381" t="s">
        <v>276</v>
      </c>
      <c r="AJ1381" t="str">
        <f t="shared" si="128"/>
        <v>R1014</v>
      </c>
      <c r="AS1381" s="110" t="s">
        <v>991</v>
      </c>
      <c r="AT1381" s="64">
        <v>37.1</v>
      </c>
      <c r="AU1381" s="64">
        <v>11.08</v>
      </c>
      <c r="AV1381" s="64" t="s">
        <v>2380</v>
      </c>
      <c r="AW1381" s="64" t="s">
        <v>2380</v>
      </c>
      <c r="AX1381" s="64" t="s">
        <v>2380</v>
      </c>
      <c r="AY1381" s="64" t="s">
        <v>2380</v>
      </c>
      <c r="AZ1381" s="64">
        <v>0</v>
      </c>
      <c r="BA1381" s="109" t="s">
        <v>6922</v>
      </c>
      <c r="BB1381" s="64" t="s">
        <v>10448</v>
      </c>
      <c r="BC1381" s="69" t="s">
        <v>10444</v>
      </c>
    </row>
    <row r="1382" spans="1:55" x14ac:dyDescent="0.35">
      <c r="A1382" t="s">
        <v>990</v>
      </c>
      <c r="B1382">
        <v>18.28</v>
      </c>
      <c r="C1382">
        <v>7.95</v>
      </c>
      <c r="D1382" t="s">
        <v>2380</v>
      </c>
      <c r="E1382" t="s">
        <v>2380</v>
      </c>
      <c r="F1382" t="s">
        <v>2380</v>
      </c>
      <c r="G1382" t="s">
        <v>2381</v>
      </c>
      <c r="H1382" t="s">
        <v>2380</v>
      </c>
      <c r="R1382" s="64" t="s">
        <v>18</v>
      </c>
      <c r="S1382" s="64">
        <v>1983</v>
      </c>
      <c r="U1382" s="7" t="str">
        <f t="shared" si="126"/>
        <v>Jun</v>
      </c>
      <c r="V1382" s="10">
        <f t="shared" si="127"/>
        <v>1983</v>
      </c>
      <c r="Y1382" s="10" t="s">
        <v>2380</v>
      </c>
      <c r="Z1382" s="10" t="str">
        <f t="shared" si="129"/>
        <v>No</v>
      </c>
      <c r="AB1382" s="53" t="s">
        <v>12</v>
      </c>
      <c r="AC1382" s="10" t="str">
        <f t="shared" si="130"/>
        <v>tier - 3</v>
      </c>
      <c r="AE1382" t="s">
        <v>11</v>
      </c>
      <c r="AF1382" s="10" t="str">
        <f t="shared" si="131"/>
        <v>tier - 2</v>
      </c>
      <c r="AI1382" t="s">
        <v>535</v>
      </c>
      <c r="AJ1382" t="str">
        <f t="shared" si="128"/>
        <v>R1026</v>
      </c>
      <c r="AS1382" s="110" t="s">
        <v>990</v>
      </c>
      <c r="AT1382" s="64">
        <v>18.28</v>
      </c>
      <c r="AU1382" s="64">
        <v>7.95</v>
      </c>
      <c r="AV1382" s="64" t="s">
        <v>2380</v>
      </c>
      <c r="AW1382" s="64" t="s">
        <v>2380</v>
      </c>
      <c r="AX1382" s="64" t="s">
        <v>2380</v>
      </c>
      <c r="AY1382" s="64" t="s">
        <v>2380</v>
      </c>
      <c r="AZ1382" s="64">
        <v>0</v>
      </c>
      <c r="BA1382" s="109" t="s">
        <v>7679</v>
      </c>
      <c r="BB1382" s="64" t="s">
        <v>10448</v>
      </c>
      <c r="BC1382" s="69" t="s">
        <v>10447</v>
      </c>
    </row>
    <row r="1383" spans="1:55" x14ac:dyDescent="0.35">
      <c r="A1383" t="s">
        <v>989</v>
      </c>
      <c r="B1383">
        <v>35.814999999999998</v>
      </c>
      <c r="C1383">
        <v>6.23</v>
      </c>
      <c r="D1383" t="s">
        <v>2380</v>
      </c>
      <c r="E1383" t="s">
        <v>2380</v>
      </c>
      <c r="F1383" t="s">
        <v>2380</v>
      </c>
      <c r="G1383" t="s">
        <v>2381</v>
      </c>
      <c r="H1383" t="s">
        <v>2380</v>
      </c>
      <c r="R1383" s="64" t="s">
        <v>35</v>
      </c>
      <c r="S1383" s="64">
        <v>1969</v>
      </c>
      <c r="U1383" s="7" t="str">
        <f t="shared" si="126"/>
        <v>Aug</v>
      </c>
      <c r="V1383" s="10">
        <f t="shared" si="127"/>
        <v>1969</v>
      </c>
      <c r="Y1383" s="10" t="s">
        <v>2380</v>
      </c>
      <c r="Z1383" s="10" t="str">
        <f t="shared" si="129"/>
        <v>No</v>
      </c>
      <c r="AB1383" s="53" t="s">
        <v>12</v>
      </c>
      <c r="AC1383" s="10" t="str">
        <f t="shared" si="130"/>
        <v>tier - 3</v>
      </c>
      <c r="AE1383" t="s">
        <v>11</v>
      </c>
      <c r="AF1383" s="10" t="str">
        <f t="shared" si="131"/>
        <v>tier - 2</v>
      </c>
      <c r="AI1383" t="s">
        <v>23</v>
      </c>
      <c r="AJ1383" t="str">
        <f t="shared" si="128"/>
        <v>R1012</v>
      </c>
      <c r="AS1383" s="110" t="s">
        <v>989</v>
      </c>
      <c r="AT1383" s="64">
        <v>35.814999999999998</v>
      </c>
      <c r="AU1383" s="64">
        <v>6.23</v>
      </c>
      <c r="AV1383" s="64" t="s">
        <v>2380</v>
      </c>
      <c r="AW1383" s="64" t="s">
        <v>2380</v>
      </c>
      <c r="AX1383" s="64" t="s">
        <v>2380</v>
      </c>
      <c r="AY1383" s="64" t="s">
        <v>2380</v>
      </c>
      <c r="AZ1383" s="64">
        <v>0</v>
      </c>
      <c r="BA1383" s="109" t="s">
        <v>7160</v>
      </c>
      <c r="BB1383" s="64" t="s">
        <v>10449</v>
      </c>
      <c r="BC1383" s="69" t="s">
        <v>10444</v>
      </c>
    </row>
    <row r="1384" spans="1:55" x14ac:dyDescent="0.35">
      <c r="A1384" t="s">
        <v>988</v>
      </c>
      <c r="B1384">
        <v>30.69</v>
      </c>
      <c r="C1384">
        <v>6.5</v>
      </c>
      <c r="D1384" t="s">
        <v>2380</v>
      </c>
      <c r="E1384" t="s">
        <v>2380</v>
      </c>
      <c r="F1384" t="s">
        <v>2380</v>
      </c>
      <c r="G1384" t="s">
        <v>2381</v>
      </c>
      <c r="H1384" t="s">
        <v>2380</v>
      </c>
      <c r="R1384" s="64" t="s">
        <v>37</v>
      </c>
      <c r="S1384" s="64">
        <v>1989</v>
      </c>
      <c r="U1384" s="7" t="str">
        <f t="shared" si="126"/>
        <v>Oct</v>
      </c>
      <c r="V1384" s="10">
        <f t="shared" si="127"/>
        <v>1989</v>
      </c>
      <c r="Y1384" s="10" t="s">
        <v>2380</v>
      </c>
      <c r="Z1384" s="10" t="str">
        <f t="shared" si="129"/>
        <v>No</v>
      </c>
      <c r="AB1384" s="53" t="s">
        <v>12</v>
      </c>
      <c r="AC1384" s="10" t="str">
        <f t="shared" si="130"/>
        <v>tier - 3</v>
      </c>
      <c r="AE1384" t="s">
        <v>11</v>
      </c>
      <c r="AF1384" s="10" t="str">
        <f t="shared" si="131"/>
        <v>tier - 2</v>
      </c>
      <c r="AI1384" t="s">
        <v>535</v>
      </c>
      <c r="AJ1384" t="str">
        <f t="shared" si="128"/>
        <v>R1026</v>
      </c>
      <c r="AS1384" s="110" t="s">
        <v>988</v>
      </c>
      <c r="AT1384" s="64">
        <v>30.69</v>
      </c>
      <c r="AU1384" s="64">
        <v>6.5</v>
      </c>
      <c r="AV1384" s="64" t="s">
        <v>2380</v>
      </c>
      <c r="AW1384" s="64" t="s">
        <v>2380</v>
      </c>
      <c r="AX1384" s="64" t="s">
        <v>2380</v>
      </c>
      <c r="AY1384" s="64" t="s">
        <v>2380</v>
      </c>
      <c r="AZ1384" s="64">
        <v>0</v>
      </c>
      <c r="BA1384" s="109" t="s">
        <v>7680</v>
      </c>
      <c r="BB1384" s="64" t="s">
        <v>10448</v>
      </c>
      <c r="BC1384" s="69" t="s">
        <v>10444</v>
      </c>
    </row>
    <row r="1385" spans="1:55" x14ac:dyDescent="0.35">
      <c r="A1385" t="s">
        <v>987</v>
      </c>
      <c r="B1385">
        <v>26.125</v>
      </c>
      <c r="C1385">
        <v>5.22</v>
      </c>
      <c r="D1385" t="s">
        <v>2380</v>
      </c>
      <c r="E1385" t="s">
        <v>2380</v>
      </c>
      <c r="F1385" t="s">
        <v>2380</v>
      </c>
      <c r="G1385" t="s">
        <v>2381</v>
      </c>
      <c r="H1385" t="s">
        <v>2380</v>
      </c>
      <c r="R1385" s="64" t="s">
        <v>18</v>
      </c>
      <c r="S1385" s="64">
        <v>1968</v>
      </c>
      <c r="U1385" s="7" t="str">
        <f t="shared" si="126"/>
        <v>Jun</v>
      </c>
      <c r="V1385" s="10">
        <f t="shared" si="127"/>
        <v>1968</v>
      </c>
      <c r="Y1385" s="10" t="s">
        <v>2380</v>
      </c>
      <c r="Z1385" s="10" t="str">
        <f t="shared" si="129"/>
        <v>No</v>
      </c>
      <c r="AB1385" s="53" t="s">
        <v>12</v>
      </c>
      <c r="AC1385" s="10" t="str">
        <f t="shared" si="130"/>
        <v>tier - 3</v>
      </c>
      <c r="AE1385" t="s">
        <v>16</v>
      </c>
      <c r="AF1385" s="10" t="str">
        <f t="shared" si="131"/>
        <v>tier - 1</v>
      </c>
      <c r="AI1385" t="s">
        <v>247</v>
      </c>
      <c r="AJ1385" t="str">
        <f t="shared" si="128"/>
        <v>R1024</v>
      </c>
      <c r="AS1385" s="110" t="s">
        <v>987</v>
      </c>
      <c r="AT1385" s="64">
        <v>26.125</v>
      </c>
      <c r="AU1385" s="64">
        <v>5.22</v>
      </c>
      <c r="AV1385" s="64" t="s">
        <v>2380</v>
      </c>
      <c r="AW1385" s="64" t="s">
        <v>2380</v>
      </c>
      <c r="AX1385" s="64" t="s">
        <v>2380</v>
      </c>
      <c r="AY1385" s="64" t="s">
        <v>2380</v>
      </c>
      <c r="AZ1385" s="64">
        <v>0</v>
      </c>
      <c r="BA1385" s="109" t="s">
        <v>7681</v>
      </c>
      <c r="BB1385" s="64" t="s">
        <v>10450</v>
      </c>
      <c r="BC1385" s="69" t="s">
        <v>10445</v>
      </c>
    </row>
    <row r="1386" spans="1:55" x14ac:dyDescent="0.35">
      <c r="A1386" t="s">
        <v>986</v>
      </c>
      <c r="B1386">
        <v>34.58</v>
      </c>
      <c r="C1386">
        <v>6.3</v>
      </c>
      <c r="D1386" t="s">
        <v>2380</v>
      </c>
      <c r="E1386" t="s">
        <v>2380</v>
      </c>
      <c r="F1386" t="s">
        <v>2383</v>
      </c>
      <c r="G1386">
        <v>1</v>
      </c>
      <c r="H1386" t="s">
        <v>2380</v>
      </c>
      <c r="R1386" s="64" t="s">
        <v>30</v>
      </c>
      <c r="S1386" s="64">
        <v>1971</v>
      </c>
      <c r="U1386" s="7" t="str">
        <f t="shared" si="126"/>
        <v>Dec</v>
      </c>
      <c r="V1386" s="10">
        <f t="shared" si="127"/>
        <v>1971</v>
      </c>
      <c r="Y1386" s="10" t="s">
        <v>2380</v>
      </c>
      <c r="Z1386" s="10" t="str">
        <f t="shared" si="129"/>
        <v>No</v>
      </c>
      <c r="AB1386" s="53" t="s">
        <v>12</v>
      </c>
      <c r="AC1386" s="10" t="str">
        <f t="shared" si="130"/>
        <v>tier - 3</v>
      </c>
      <c r="AE1386" t="s">
        <v>12</v>
      </c>
      <c r="AF1386" s="10" t="str">
        <f t="shared" si="131"/>
        <v>tier - 3</v>
      </c>
      <c r="AI1386" t="s">
        <v>23</v>
      </c>
      <c r="AJ1386" t="str">
        <f t="shared" si="128"/>
        <v>R1012</v>
      </c>
      <c r="AS1386" s="110" t="s">
        <v>986</v>
      </c>
      <c r="AT1386" s="64">
        <v>34.58</v>
      </c>
      <c r="AU1386" s="64">
        <v>6.3</v>
      </c>
      <c r="AV1386" s="64" t="s">
        <v>2380</v>
      </c>
      <c r="AW1386" s="64" t="s">
        <v>2383</v>
      </c>
      <c r="AX1386" s="64" t="s">
        <v>2380</v>
      </c>
      <c r="AY1386" s="64" t="s">
        <v>2380</v>
      </c>
      <c r="AZ1386" s="64">
        <v>1</v>
      </c>
      <c r="BA1386" s="109" t="s">
        <v>7682</v>
      </c>
      <c r="BB1386" s="64" t="s">
        <v>10449</v>
      </c>
      <c r="BC1386" s="69" t="s">
        <v>10444</v>
      </c>
    </row>
    <row r="1387" spans="1:55" x14ac:dyDescent="0.35">
      <c r="A1387" t="s">
        <v>985</v>
      </c>
      <c r="B1387">
        <v>27.4</v>
      </c>
      <c r="C1387">
        <v>8.84</v>
      </c>
      <c r="D1387" t="s">
        <v>2380</v>
      </c>
      <c r="E1387" t="s">
        <v>2380</v>
      </c>
      <c r="F1387" t="s">
        <v>2380</v>
      </c>
      <c r="G1387" t="s">
        <v>2381</v>
      </c>
      <c r="H1387" t="s">
        <v>2380</v>
      </c>
      <c r="R1387" s="64" t="s">
        <v>18</v>
      </c>
      <c r="S1387" s="64">
        <v>1988</v>
      </c>
      <c r="U1387" s="7" t="str">
        <f t="shared" si="126"/>
        <v>Jun</v>
      </c>
      <c r="V1387" s="10">
        <f t="shared" si="127"/>
        <v>1988</v>
      </c>
      <c r="Y1387" s="10" t="s">
        <v>2380</v>
      </c>
      <c r="Z1387" s="10" t="str">
        <f t="shared" si="129"/>
        <v>No</v>
      </c>
      <c r="AB1387" s="53" t="s">
        <v>12</v>
      </c>
      <c r="AC1387" s="10" t="str">
        <f t="shared" si="130"/>
        <v>tier - 3</v>
      </c>
      <c r="AE1387" t="s">
        <v>16</v>
      </c>
      <c r="AF1387" s="10" t="str">
        <f t="shared" si="131"/>
        <v>tier - 1</v>
      </c>
      <c r="AI1387" t="s">
        <v>535</v>
      </c>
      <c r="AJ1387" t="str">
        <f t="shared" si="128"/>
        <v>R1026</v>
      </c>
      <c r="AS1387" s="110" t="s">
        <v>985</v>
      </c>
      <c r="AT1387" s="64">
        <v>27.4</v>
      </c>
      <c r="AU1387" s="64">
        <v>8.84</v>
      </c>
      <c r="AV1387" s="64" t="s">
        <v>2380</v>
      </c>
      <c r="AW1387" s="64" t="s">
        <v>2380</v>
      </c>
      <c r="AX1387" s="64" t="s">
        <v>2380</v>
      </c>
      <c r="AY1387" s="64" t="s">
        <v>2380</v>
      </c>
      <c r="AZ1387" s="64">
        <v>0</v>
      </c>
      <c r="BA1387" s="109" t="s">
        <v>7683</v>
      </c>
      <c r="BB1387" s="64" t="s">
        <v>10448</v>
      </c>
      <c r="BC1387" s="69" t="s">
        <v>10445</v>
      </c>
    </row>
    <row r="1388" spans="1:55" x14ac:dyDescent="0.35">
      <c r="A1388" t="s">
        <v>984</v>
      </c>
      <c r="B1388">
        <v>27.53</v>
      </c>
      <c r="C1388">
        <v>4.1100000000000003</v>
      </c>
      <c r="D1388" t="s">
        <v>2380</v>
      </c>
      <c r="E1388" t="s">
        <v>2380</v>
      </c>
      <c r="F1388" t="s">
        <v>2380</v>
      </c>
      <c r="G1388">
        <v>1</v>
      </c>
      <c r="H1388" t="s">
        <v>2380</v>
      </c>
      <c r="R1388" s="64" t="s">
        <v>10</v>
      </c>
      <c r="S1388" s="64">
        <v>1970</v>
      </c>
      <c r="U1388" s="7" t="str">
        <f t="shared" si="126"/>
        <v>Jul</v>
      </c>
      <c r="V1388" s="10">
        <f t="shared" si="127"/>
        <v>1970</v>
      </c>
      <c r="Y1388" s="10" t="s">
        <v>2380</v>
      </c>
      <c r="Z1388" s="10" t="str">
        <f t="shared" si="129"/>
        <v>No</v>
      </c>
      <c r="AB1388" s="53" t="s">
        <v>12</v>
      </c>
      <c r="AC1388" s="10" t="str">
        <f t="shared" si="130"/>
        <v>tier - 3</v>
      </c>
      <c r="AE1388" t="s">
        <v>12</v>
      </c>
      <c r="AF1388" s="10" t="str">
        <f t="shared" si="131"/>
        <v>tier - 3</v>
      </c>
      <c r="AI1388" t="s">
        <v>23</v>
      </c>
      <c r="AJ1388" t="str">
        <f t="shared" si="128"/>
        <v>R1012</v>
      </c>
      <c r="AS1388" s="110" t="s">
        <v>984</v>
      </c>
      <c r="AT1388" s="64">
        <v>27.53</v>
      </c>
      <c r="AU1388" s="64">
        <v>4.1100000000000003</v>
      </c>
      <c r="AV1388" s="64" t="s">
        <v>2380</v>
      </c>
      <c r="AW1388" s="64" t="s">
        <v>2380</v>
      </c>
      <c r="AX1388" s="64" t="s">
        <v>2380</v>
      </c>
      <c r="AY1388" s="64" t="s">
        <v>2380</v>
      </c>
      <c r="AZ1388" s="64">
        <v>1</v>
      </c>
      <c r="BA1388" s="109" t="s">
        <v>7684</v>
      </c>
      <c r="BB1388" s="64" t="s">
        <v>10450</v>
      </c>
      <c r="BC1388" s="69" t="s">
        <v>10445</v>
      </c>
    </row>
    <row r="1389" spans="1:55" x14ac:dyDescent="0.35">
      <c r="A1389" t="s">
        <v>983</v>
      </c>
      <c r="B1389">
        <v>33</v>
      </c>
      <c r="C1389">
        <v>4.57</v>
      </c>
      <c r="D1389" t="s">
        <v>2380</v>
      </c>
      <c r="E1389" t="s">
        <v>2380</v>
      </c>
      <c r="F1389" t="s">
        <v>2380</v>
      </c>
      <c r="G1389" t="s">
        <v>2381</v>
      </c>
      <c r="H1389" t="s">
        <v>2380</v>
      </c>
      <c r="R1389" s="64" t="s">
        <v>37</v>
      </c>
      <c r="S1389" s="64">
        <v>1965</v>
      </c>
      <c r="U1389" s="7" t="str">
        <f t="shared" si="126"/>
        <v>Oct</v>
      </c>
      <c r="V1389" s="10">
        <f t="shared" si="127"/>
        <v>1965</v>
      </c>
      <c r="Y1389" s="10" t="s">
        <v>2380</v>
      </c>
      <c r="Z1389" s="10" t="str">
        <f t="shared" si="129"/>
        <v>No</v>
      </c>
      <c r="AB1389" s="53" t="s">
        <v>12</v>
      </c>
      <c r="AC1389" s="10" t="str">
        <f t="shared" si="130"/>
        <v>tier - 3</v>
      </c>
      <c r="AE1389" t="s">
        <v>16</v>
      </c>
      <c r="AF1389" s="10" t="str">
        <f t="shared" si="131"/>
        <v>tier - 1</v>
      </c>
      <c r="AI1389" t="s">
        <v>356</v>
      </c>
      <c r="AJ1389" t="str">
        <f t="shared" si="128"/>
        <v>R1017</v>
      </c>
      <c r="AS1389" s="110" t="s">
        <v>983</v>
      </c>
      <c r="AT1389" s="64">
        <v>33</v>
      </c>
      <c r="AU1389" s="64">
        <v>4.57</v>
      </c>
      <c r="AV1389" s="64" t="s">
        <v>2380</v>
      </c>
      <c r="AW1389" s="64" t="s">
        <v>2380</v>
      </c>
      <c r="AX1389" s="64" t="s">
        <v>2380</v>
      </c>
      <c r="AY1389" s="64" t="s">
        <v>2380</v>
      </c>
      <c r="AZ1389" s="64">
        <v>0</v>
      </c>
      <c r="BA1389" s="109" t="s">
        <v>7685</v>
      </c>
      <c r="BB1389" s="64" t="s">
        <v>10450</v>
      </c>
      <c r="BC1389" s="69" t="s">
        <v>10444</v>
      </c>
    </row>
    <row r="1390" spans="1:55" x14ac:dyDescent="0.35">
      <c r="A1390" t="s">
        <v>982</v>
      </c>
      <c r="B1390">
        <v>25.78</v>
      </c>
      <c r="C1390">
        <v>11.06</v>
      </c>
      <c r="D1390" t="s">
        <v>2382</v>
      </c>
      <c r="E1390" t="s">
        <v>2380</v>
      </c>
      <c r="F1390" t="s">
        <v>2380</v>
      </c>
      <c r="G1390" t="s">
        <v>2381</v>
      </c>
      <c r="H1390" t="s">
        <v>2380</v>
      </c>
      <c r="R1390" s="64" t="s">
        <v>15</v>
      </c>
      <c r="S1390" s="64">
        <v>1968</v>
      </c>
      <c r="U1390" s="7" t="str">
        <f t="shared" si="126"/>
        <v>Nov</v>
      </c>
      <c r="V1390" s="10">
        <f t="shared" si="127"/>
        <v>1968</v>
      </c>
      <c r="Y1390" s="10" t="s">
        <v>2380</v>
      </c>
      <c r="Z1390" s="10" t="str">
        <f t="shared" si="129"/>
        <v>No</v>
      </c>
      <c r="AB1390" s="53" t="s">
        <v>12</v>
      </c>
      <c r="AC1390" s="10" t="str">
        <f t="shared" si="130"/>
        <v>tier - 3</v>
      </c>
      <c r="AE1390" t="s">
        <v>16</v>
      </c>
      <c r="AF1390" s="10" t="str">
        <f t="shared" si="131"/>
        <v>tier - 1</v>
      </c>
      <c r="AI1390" t="s">
        <v>42</v>
      </c>
      <c r="AJ1390" t="str">
        <f t="shared" si="128"/>
        <v>R1011</v>
      </c>
      <c r="AS1390" s="110" t="s">
        <v>982</v>
      </c>
      <c r="AT1390" s="64">
        <v>25.78</v>
      </c>
      <c r="AU1390" s="64">
        <v>11.06</v>
      </c>
      <c r="AV1390" s="64" t="s">
        <v>2380</v>
      </c>
      <c r="AW1390" s="64" t="s">
        <v>2380</v>
      </c>
      <c r="AX1390" s="64" t="s">
        <v>2383</v>
      </c>
      <c r="AY1390" s="64" t="s">
        <v>2380</v>
      </c>
      <c r="AZ1390" s="64">
        <v>0</v>
      </c>
      <c r="BA1390" s="109" t="s">
        <v>6755</v>
      </c>
      <c r="BB1390" s="64" t="s">
        <v>10448</v>
      </c>
      <c r="BC1390" s="69" t="s">
        <v>10445</v>
      </c>
    </row>
    <row r="1391" spans="1:55" x14ac:dyDescent="0.35">
      <c r="A1391" t="s">
        <v>981</v>
      </c>
      <c r="B1391">
        <v>22.66</v>
      </c>
      <c r="C1391">
        <v>10.68</v>
      </c>
      <c r="D1391" t="s">
        <v>2380</v>
      </c>
      <c r="E1391" t="s">
        <v>2380</v>
      </c>
      <c r="F1391" t="s">
        <v>2380</v>
      </c>
      <c r="G1391" t="s">
        <v>2381</v>
      </c>
      <c r="H1391" t="s">
        <v>2380</v>
      </c>
      <c r="R1391" s="64" t="s">
        <v>30</v>
      </c>
      <c r="S1391" s="64">
        <v>1971</v>
      </c>
      <c r="U1391" s="7" t="str">
        <f t="shared" si="126"/>
        <v>Dec</v>
      </c>
      <c r="V1391" s="10">
        <f t="shared" si="127"/>
        <v>1971</v>
      </c>
      <c r="Y1391" s="10" t="s">
        <v>2380</v>
      </c>
      <c r="Z1391" s="10" t="str">
        <f t="shared" si="129"/>
        <v>No</v>
      </c>
      <c r="AB1391" s="53" t="s">
        <v>12</v>
      </c>
      <c r="AC1391" s="10" t="str">
        <f t="shared" si="130"/>
        <v>tier - 3</v>
      </c>
      <c r="AE1391" t="s">
        <v>16</v>
      </c>
      <c r="AF1391" s="10" t="str">
        <f t="shared" si="131"/>
        <v>tier - 1</v>
      </c>
      <c r="AI1391" t="s">
        <v>23</v>
      </c>
      <c r="AJ1391" t="str">
        <f t="shared" si="128"/>
        <v>R1012</v>
      </c>
      <c r="AS1391" s="110" t="s">
        <v>981</v>
      </c>
      <c r="AT1391" s="64">
        <v>22.66</v>
      </c>
      <c r="AU1391" s="64">
        <v>10.68</v>
      </c>
      <c r="AV1391" s="64" t="s">
        <v>2380</v>
      </c>
      <c r="AW1391" s="64" t="s">
        <v>2380</v>
      </c>
      <c r="AX1391" s="64" t="s">
        <v>2380</v>
      </c>
      <c r="AY1391" s="64" t="s">
        <v>2380</v>
      </c>
      <c r="AZ1391" s="64">
        <v>0</v>
      </c>
      <c r="BA1391" s="109" t="s">
        <v>7121</v>
      </c>
      <c r="BB1391" s="64" t="s">
        <v>10448</v>
      </c>
      <c r="BC1391" s="69" t="s">
        <v>10446</v>
      </c>
    </row>
    <row r="1392" spans="1:55" x14ac:dyDescent="0.35">
      <c r="A1392" t="s">
        <v>980</v>
      </c>
      <c r="B1392">
        <v>38.81</v>
      </c>
      <c r="C1392">
        <v>6.14</v>
      </c>
      <c r="D1392" t="s">
        <v>2382</v>
      </c>
      <c r="E1392" t="s">
        <v>2380</v>
      </c>
      <c r="F1392" t="s">
        <v>2380</v>
      </c>
      <c r="G1392">
        <v>1</v>
      </c>
      <c r="H1392" t="s">
        <v>2380</v>
      </c>
      <c r="R1392" s="64" t="s">
        <v>10</v>
      </c>
      <c r="S1392" s="64">
        <v>1973</v>
      </c>
      <c r="U1392" s="7" t="str">
        <f t="shared" si="126"/>
        <v>Jul</v>
      </c>
      <c r="V1392" s="10">
        <f t="shared" si="127"/>
        <v>1973</v>
      </c>
      <c r="Y1392" s="10" t="s">
        <v>2380</v>
      </c>
      <c r="Z1392" s="10" t="str">
        <f t="shared" si="129"/>
        <v>No</v>
      </c>
      <c r="AB1392" s="53" t="s">
        <v>12</v>
      </c>
      <c r="AC1392" s="10" t="str">
        <f t="shared" si="130"/>
        <v>tier - 3</v>
      </c>
      <c r="AE1392" t="s">
        <v>16</v>
      </c>
      <c r="AF1392" s="10" t="str">
        <f t="shared" si="131"/>
        <v>tier - 1</v>
      </c>
      <c r="AI1392" t="s">
        <v>42</v>
      </c>
      <c r="AJ1392" t="str">
        <f t="shared" si="128"/>
        <v>R1011</v>
      </c>
      <c r="AS1392" s="110" t="s">
        <v>980</v>
      </c>
      <c r="AT1392" s="64">
        <v>38.81</v>
      </c>
      <c r="AU1392" s="64">
        <v>6.14</v>
      </c>
      <c r="AV1392" s="64" t="s">
        <v>2380</v>
      </c>
      <c r="AW1392" s="64" t="s">
        <v>2380</v>
      </c>
      <c r="AX1392" s="64" t="s">
        <v>2383</v>
      </c>
      <c r="AY1392" s="64" t="s">
        <v>2380</v>
      </c>
      <c r="AZ1392" s="64">
        <v>1</v>
      </c>
      <c r="BA1392" s="109" t="s">
        <v>7686</v>
      </c>
      <c r="BB1392" s="64" t="s">
        <v>10449</v>
      </c>
      <c r="BC1392" s="69" t="s">
        <v>10444</v>
      </c>
    </row>
    <row r="1393" spans="1:55" x14ac:dyDescent="0.35">
      <c r="A1393" t="s">
        <v>979</v>
      </c>
      <c r="B1393">
        <v>38.51</v>
      </c>
      <c r="C1393">
        <v>5.45</v>
      </c>
      <c r="D1393" t="s">
        <v>2382</v>
      </c>
      <c r="E1393" t="s">
        <v>2380</v>
      </c>
      <c r="F1393" t="s">
        <v>2380</v>
      </c>
      <c r="G1393" t="s">
        <v>2381</v>
      </c>
      <c r="H1393" t="s">
        <v>2380</v>
      </c>
      <c r="R1393" s="64" t="s">
        <v>37</v>
      </c>
      <c r="S1393" s="64">
        <v>1965</v>
      </c>
      <c r="U1393" s="7" t="str">
        <f t="shared" si="126"/>
        <v>Oct</v>
      </c>
      <c r="V1393" s="10">
        <f t="shared" si="127"/>
        <v>1965</v>
      </c>
      <c r="Y1393" s="10" t="s">
        <v>2380</v>
      </c>
      <c r="Z1393" s="10" t="str">
        <f t="shared" si="129"/>
        <v>No</v>
      </c>
      <c r="AB1393" s="53" t="s">
        <v>12</v>
      </c>
      <c r="AC1393" s="10" t="str">
        <f t="shared" si="130"/>
        <v>tier - 3</v>
      </c>
      <c r="AE1393" t="s">
        <v>16</v>
      </c>
      <c r="AF1393" s="10" t="str">
        <f t="shared" si="131"/>
        <v>tier - 1</v>
      </c>
      <c r="AI1393" t="s">
        <v>13</v>
      </c>
      <c r="AJ1393" t="str">
        <f t="shared" si="128"/>
        <v>R1013</v>
      </c>
      <c r="AS1393" s="110" t="s">
        <v>979</v>
      </c>
      <c r="AT1393" s="64">
        <v>38.51</v>
      </c>
      <c r="AU1393" s="64">
        <v>5.45</v>
      </c>
      <c r="AV1393" s="64" t="s">
        <v>2380</v>
      </c>
      <c r="AW1393" s="64" t="s">
        <v>2380</v>
      </c>
      <c r="AX1393" s="64" t="s">
        <v>2383</v>
      </c>
      <c r="AY1393" s="64" t="s">
        <v>2380</v>
      </c>
      <c r="AZ1393" s="64">
        <v>0</v>
      </c>
      <c r="BA1393" s="109" t="s">
        <v>6875</v>
      </c>
      <c r="BB1393" s="64" t="s">
        <v>10450</v>
      </c>
      <c r="BC1393" s="69" t="s">
        <v>10444</v>
      </c>
    </row>
    <row r="1394" spans="1:55" x14ac:dyDescent="0.35">
      <c r="A1394" t="s">
        <v>978</v>
      </c>
      <c r="B1394">
        <v>22.98</v>
      </c>
      <c r="C1394">
        <v>6.14</v>
      </c>
      <c r="D1394" t="s">
        <v>2382</v>
      </c>
      <c r="E1394" t="s">
        <v>2380</v>
      </c>
      <c r="F1394" t="s">
        <v>2380</v>
      </c>
      <c r="G1394" t="s">
        <v>2381</v>
      </c>
      <c r="H1394" t="s">
        <v>2380</v>
      </c>
      <c r="R1394" s="64" t="s">
        <v>30</v>
      </c>
      <c r="S1394" s="64">
        <v>1965</v>
      </c>
      <c r="U1394" s="7" t="str">
        <f t="shared" si="126"/>
        <v>Dec</v>
      </c>
      <c r="V1394" s="10">
        <f t="shared" si="127"/>
        <v>1965</v>
      </c>
      <c r="Y1394" s="10" t="s">
        <v>2380</v>
      </c>
      <c r="Z1394" s="10" t="str">
        <f t="shared" si="129"/>
        <v>No</v>
      </c>
      <c r="AB1394" s="53" t="s">
        <v>12</v>
      </c>
      <c r="AC1394" s="10" t="str">
        <f t="shared" si="130"/>
        <v>tier - 3</v>
      </c>
      <c r="AE1394" t="s">
        <v>16</v>
      </c>
      <c r="AF1394" s="10" t="str">
        <f t="shared" si="131"/>
        <v>tier - 1</v>
      </c>
      <c r="AI1394" t="s">
        <v>168</v>
      </c>
      <c r="AJ1394" t="str">
        <f t="shared" si="128"/>
        <v>R1016</v>
      </c>
      <c r="AS1394" s="110" t="s">
        <v>978</v>
      </c>
      <c r="AT1394" s="64">
        <v>22.98</v>
      </c>
      <c r="AU1394" s="64">
        <v>6.14</v>
      </c>
      <c r="AV1394" s="64" t="s">
        <v>2380</v>
      </c>
      <c r="AW1394" s="64" t="s">
        <v>2380</v>
      </c>
      <c r="AX1394" s="64" t="s">
        <v>2383</v>
      </c>
      <c r="AY1394" s="64" t="s">
        <v>2380</v>
      </c>
      <c r="AZ1394" s="64">
        <v>0</v>
      </c>
      <c r="BA1394" s="109" t="s">
        <v>7687</v>
      </c>
      <c r="BB1394" s="64" t="s">
        <v>10449</v>
      </c>
      <c r="BC1394" s="69" t="s">
        <v>10446</v>
      </c>
    </row>
    <row r="1395" spans="1:55" x14ac:dyDescent="0.35">
      <c r="A1395" t="s">
        <v>977</v>
      </c>
      <c r="B1395">
        <v>15.65</v>
      </c>
      <c r="C1395">
        <v>7.85</v>
      </c>
      <c r="D1395" t="s">
        <v>2380</v>
      </c>
      <c r="E1395" t="s">
        <v>2380</v>
      </c>
      <c r="F1395" t="s">
        <v>2380</v>
      </c>
      <c r="G1395" t="s">
        <v>2381</v>
      </c>
      <c r="H1395" t="s">
        <v>2380</v>
      </c>
      <c r="R1395" s="64" t="s">
        <v>15</v>
      </c>
      <c r="S1395" s="64">
        <v>1965</v>
      </c>
      <c r="U1395" s="7" t="str">
        <f t="shared" si="126"/>
        <v>Nov</v>
      </c>
      <c r="V1395" s="10">
        <f t="shared" si="127"/>
        <v>1965</v>
      </c>
      <c r="Y1395" s="10" t="s">
        <v>2380</v>
      </c>
      <c r="Z1395" s="10" t="str">
        <f t="shared" si="129"/>
        <v>No</v>
      </c>
      <c r="AB1395" s="53" t="s">
        <v>12</v>
      </c>
      <c r="AC1395" s="10" t="str">
        <f t="shared" si="130"/>
        <v>tier - 3</v>
      </c>
      <c r="AE1395" t="s">
        <v>16</v>
      </c>
      <c r="AF1395" s="10" t="str">
        <f t="shared" si="131"/>
        <v>tier - 1</v>
      </c>
      <c r="AI1395" t="s">
        <v>42</v>
      </c>
      <c r="AJ1395" t="str">
        <f t="shared" si="128"/>
        <v>R1011</v>
      </c>
      <c r="AS1395" s="110" t="s">
        <v>977</v>
      </c>
      <c r="AT1395" s="64">
        <v>15.65</v>
      </c>
      <c r="AU1395" s="64">
        <v>7.85</v>
      </c>
      <c r="AV1395" s="64" t="s">
        <v>2380</v>
      </c>
      <c r="AW1395" s="64" t="s">
        <v>2380</v>
      </c>
      <c r="AX1395" s="64" t="s">
        <v>2380</v>
      </c>
      <c r="AY1395" s="64" t="s">
        <v>2380</v>
      </c>
      <c r="AZ1395" s="64">
        <v>0</v>
      </c>
      <c r="BA1395" s="109" t="s">
        <v>7688</v>
      </c>
      <c r="BB1395" s="64" t="s">
        <v>10448</v>
      </c>
      <c r="BC1395" s="69" t="s">
        <v>10447</v>
      </c>
    </row>
    <row r="1396" spans="1:55" x14ac:dyDescent="0.35">
      <c r="A1396" t="s">
        <v>976</v>
      </c>
      <c r="B1396">
        <v>39.97</v>
      </c>
      <c r="C1396">
        <v>4.09</v>
      </c>
      <c r="D1396" t="s">
        <v>2380</v>
      </c>
      <c r="E1396" t="s">
        <v>2380</v>
      </c>
      <c r="F1396" t="s">
        <v>2380</v>
      </c>
      <c r="G1396">
        <v>1</v>
      </c>
      <c r="H1396" t="s">
        <v>2380</v>
      </c>
      <c r="R1396" s="64" t="s">
        <v>18</v>
      </c>
      <c r="S1396" s="64">
        <v>1964</v>
      </c>
      <c r="U1396" s="7" t="str">
        <f t="shared" si="126"/>
        <v>Jun</v>
      </c>
      <c r="V1396" s="10">
        <f t="shared" si="127"/>
        <v>1964</v>
      </c>
      <c r="Y1396" s="10" t="s">
        <v>2380</v>
      </c>
      <c r="Z1396" s="10" t="str">
        <f t="shared" si="129"/>
        <v>No</v>
      </c>
      <c r="AB1396" s="53" t="s">
        <v>12</v>
      </c>
      <c r="AC1396" s="10" t="str">
        <f t="shared" si="130"/>
        <v>tier - 3</v>
      </c>
      <c r="AE1396" t="s">
        <v>11</v>
      </c>
      <c r="AF1396" s="10" t="str">
        <f t="shared" si="131"/>
        <v>tier - 2</v>
      </c>
      <c r="AI1396" t="s">
        <v>516</v>
      </c>
      <c r="AJ1396" t="str">
        <f t="shared" si="128"/>
        <v>R1020</v>
      </c>
      <c r="AS1396" s="110" t="s">
        <v>976</v>
      </c>
      <c r="AT1396" s="64">
        <v>39.97</v>
      </c>
      <c r="AU1396" s="64">
        <v>4.09</v>
      </c>
      <c r="AV1396" s="64" t="s">
        <v>2380</v>
      </c>
      <c r="AW1396" s="64" t="s">
        <v>2380</v>
      </c>
      <c r="AX1396" s="64" t="s">
        <v>2380</v>
      </c>
      <c r="AY1396" s="64" t="s">
        <v>2380</v>
      </c>
      <c r="AZ1396" s="64">
        <v>1</v>
      </c>
      <c r="BA1396" s="109" t="s">
        <v>6287</v>
      </c>
      <c r="BB1396" s="64" t="s">
        <v>10450</v>
      </c>
      <c r="BC1396" s="69" t="s">
        <v>10444</v>
      </c>
    </row>
    <row r="1397" spans="1:55" x14ac:dyDescent="0.35">
      <c r="A1397" t="s">
        <v>975</v>
      </c>
      <c r="B1397">
        <v>37.22</v>
      </c>
      <c r="C1397">
        <v>4.62</v>
      </c>
      <c r="D1397" t="s">
        <v>2380</v>
      </c>
      <c r="E1397" t="s">
        <v>2380</v>
      </c>
      <c r="F1397" t="s">
        <v>2383</v>
      </c>
      <c r="G1397">
        <v>1</v>
      </c>
      <c r="H1397" t="s">
        <v>2380</v>
      </c>
      <c r="R1397" s="64" t="s">
        <v>10</v>
      </c>
      <c r="S1397" s="64">
        <v>1986</v>
      </c>
      <c r="U1397" s="7" t="str">
        <f t="shared" si="126"/>
        <v>Jul</v>
      </c>
      <c r="V1397" s="10">
        <f t="shared" si="127"/>
        <v>1986</v>
      </c>
      <c r="Y1397" s="10" t="s">
        <v>2380</v>
      </c>
      <c r="Z1397" s="10" t="str">
        <f t="shared" si="129"/>
        <v>No</v>
      </c>
      <c r="AB1397" s="53" t="s">
        <v>12</v>
      </c>
      <c r="AC1397" s="10" t="str">
        <f t="shared" si="130"/>
        <v>tier - 3</v>
      </c>
      <c r="AE1397" t="s">
        <v>16</v>
      </c>
      <c r="AF1397" s="10" t="str">
        <f t="shared" si="131"/>
        <v>tier - 1</v>
      </c>
      <c r="AI1397" t="s">
        <v>632</v>
      </c>
      <c r="AJ1397" t="str">
        <f t="shared" si="128"/>
        <v>R1022</v>
      </c>
      <c r="AS1397" s="110" t="s">
        <v>975</v>
      </c>
      <c r="AT1397" s="64">
        <v>37.22</v>
      </c>
      <c r="AU1397" s="64">
        <v>4.62</v>
      </c>
      <c r="AV1397" s="64" t="s">
        <v>2380</v>
      </c>
      <c r="AW1397" s="64" t="s">
        <v>2383</v>
      </c>
      <c r="AX1397" s="64" t="s">
        <v>2380</v>
      </c>
      <c r="AY1397" s="64" t="s">
        <v>2380</v>
      </c>
      <c r="AZ1397" s="64">
        <v>1</v>
      </c>
      <c r="BA1397" s="109" t="s">
        <v>6287</v>
      </c>
      <c r="BB1397" s="64" t="s">
        <v>10450</v>
      </c>
      <c r="BC1397" s="69" t="s">
        <v>10444</v>
      </c>
    </row>
    <row r="1398" spans="1:55" x14ac:dyDescent="0.35">
      <c r="A1398" t="s">
        <v>974</v>
      </c>
      <c r="B1398">
        <v>41.325000000000003</v>
      </c>
      <c r="C1398">
        <v>5.77</v>
      </c>
      <c r="D1398" t="s">
        <v>2380</v>
      </c>
      <c r="E1398" t="s">
        <v>2380</v>
      </c>
      <c r="F1398" t="s">
        <v>2380</v>
      </c>
      <c r="G1398" t="s">
        <v>2381</v>
      </c>
      <c r="H1398" t="s">
        <v>2380</v>
      </c>
      <c r="R1398" s="64" t="s">
        <v>37</v>
      </c>
      <c r="S1398" s="64">
        <v>1966</v>
      </c>
      <c r="U1398" s="7" t="str">
        <f t="shared" si="126"/>
        <v>Oct</v>
      </c>
      <c r="V1398" s="10">
        <f t="shared" si="127"/>
        <v>1966</v>
      </c>
      <c r="Y1398" s="10" t="s">
        <v>2380</v>
      </c>
      <c r="Z1398" s="10" t="str">
        <f t="shared" si="129"/>
        <v>No</v>
      </c>
      <c r="AB1398" s="53" t="s">
        <v>12</v>
      </c>
      <c r="AC1398" s="10" t="str">
        <f t="shared" si="130"/>
        <v>tier - 3</v>
      </c>
      <c r="AE1398" t="s">
        <v>12</v>
      </c>
      <c r="AF1398" s="10" t="str">
        <f t="shared" si="131"/>
        <v>tier - 3</v>
      </c>
      <c r="AI1398" t="s">
        <v>247</v>
      </c>
      <c r="AJ1398" t="str">
        <f t="shared" si="128"/>
        <v>R1024</v>
      </c>
      <c r="AS1398" s="110" t="s">
        <v>974</v>
      </c>
      <c r="AT1398" s="64">
        <v>41.325000000000003</v>
      </c>
      <c r="AU1398" s="64">
        <v>5.77</v>
      </c>
      <c r="AV1398" s="64" t="s">
        <v>2380</v>
      </c>
      <c r="AW1398" s="64" t="s">
        <v>2380</v>
      </c>
      <c r="AX1398" s="64" t="s">
        <v>2380</v>
      </c>
      <c r="AY1398" s="64" t="s">
        <v>2380</v>
      </c>
      <c r="AZ1398" s="64">
        <v>0</v>
      </c>
      <c r="BA1398" s="109" t="s">
        <v>7689</v>
      </c>
      <c r="BB1398" s="64" t="s">
        <v>10449</v>
      </c>
      <c r="BC1398" s="69" t="s">
        <v>10444</v>
      </c>
    </row>
    <row r="1399" spans="1:55" x14ac:dyDescent="0.35">
      <c r="A1399" t="s">
        <v>973</v>
      </c>
      <c r="B1399">
        <v>40.31</v>
      </c>
      <c r="C1399">
        <v>5.84</v>
      </c>
      <c r="D1399" t="s">
        <v>2380</v>
      </c>
      <c r="E1399" t="s">
        <v>2380</v>
      </c>
      <c r="F1399" t="s">
        <v>2380</v>
      </c>
      <c r="G1399" t="s">
        <v>2381</v>
      </c>
      <c r="H1399" t="s">
        <v>2380</v>
      </c>
      <c r="R1399" s="64" t="s">
        <v>10</v>
      </c>
      <c r="S1399" s="64">
        <v>1994</v>
      </c>
      <c r="U1399" s="7" t="str">
        <f t="shared" si="126"/>
        <v>Jul</v>
      </c>
      <c r="V1399" s="10">
        <f t="shared" si="127"/>
        <v>1994</v>
      </c>
      <c r="Y1399" s="10" t="s">
        <v>2380</v>
      </c>
      <c r="Z1399" s="10" t="str">
        <f t="shared" si="129"/>
        <v>No</v>
      </c>
      <c r="AB1399" s="53" t="s">
        <v>12</v>
      </c>
      <c r="AC1399" s="10" t="str">
        <f t="shared" si="130"/>
        <v>tier - 3</v>
      </c>
      <c r="AE1399" t="s">
        <v>12</v>
      </c>
      <c r="AF1399" s="10" t="str">
        <f t="shared" si="131"/>
        <v>tier - 3</v>
      </c>
      <c r="AI1399" t="s">
        <v>249</v>
      </c>
      <c r="AJ1399" t="str">
        <f t="shared" si="128"/>
        <v>R1023</v>
      </c>
      <c r="AS1399" s="110" t="s">
        <v>973</v>
      </c>
      <c r="AT1399" s="64">
        <v>40.31</v>
      </c>
      <c r="AU1399" s="64">
        <v>5.84</v>
      </c>
      <c r="AV1399" s="64" t="s">
        <v>2380</v>
      </c>
      <c r="AW1399" s="64" t="s">
        <v>2380</v>
      </c>
      <c r="AX1399" s="64" t="s">
        <v>2380</v>
      </c>
      <c r="AY1399" s="64" t="s">
        <v>2380</v>
      </c>
      <c r="AZ1399" s="64">
        <v>0</v>
      </c>
      <c r="BA1399" s="109" t="s">
        <v>8336</v>
      </c>
      <c r="BB1399" s="64" t="s">
        <v>10449</v>
      </c>
      <c r="BC1399" s="69" t="s">
        <v>10444</v>
      </c>
    </row>
    <row r="1400" spans="1:55" x14ac:dyDescent="0.35">
      <c r="A1400" t="s">
        <v>972</v>
      </c>
      <c r="B1400">
        <v>29.48</v>
      </c>
      <c r="C1400">
        <v>4.91</v>
      </c>
      <c r="D1400" t="s">
        <v>2380</v>
      </c>
      <c r="E1400" t="s">
        <v>2380</v>
      </c>
      <c r="F1400" t="s">
        <v>2380</v>
      </c>
      <c r="G1400" t="s">
        <v>2381</v>
      </c>
      <c r="H1400" t="s">
        <v>2380</v>
      </c>
      <c r="R1400" s="64" t="s">
        <v>10</v>
      </c>
      <c r="S1400" s="64">
        <v>1966</v>
      </c>
      <c r="U1400" s="7" t="str">
        <f t="shared" si="126"/>
        <v>Jul</v>
      </c>
      <c r="V1400" s="10">
        <f t="shared" si="127"/>
        <v>1966</v>
      </c>
      <c r="Y1400" s="10" t="s">
        <v>2380</v>
      </c>
      <c r="Z1400" s="10" t="str">
        <f t="shared" si="129"/>
        <v>No</v>
      </c>
      <c r="AB1400" s="53" t="s">
        <v>12</v>
      </c>
      <c r="AC1400" s="10" t="str">
        <f t="shared" si="130"/>
        <v>tier - 3</v>
      </c>
      <c r="AE1400" t="s">
        <v>16</v>
      </c>
      <c r="AF1400" s="10" t="str">
        <f t="shared" si="131"/>
        <v>tier - 1</v>
      </c>
      <c r="AI1400" t="s">
        <v>247</v>
      </c>
      <c r="AJ1400" t="str">
        <f t="shared" si="128"/>
        <v>R1024</v>
      </c>
      <c r="AS1400" s="110" t="s">
        <v>972</v>
      </c>
      <c r="AT1400" s="64">
        <v>29.48</v>
      </c>
      <c r="AU1400" s="64">
        <v>4.91</v>
      </c>
      <c r="AV1400" s="64" t="s">
        <v>2380</v>
      </c>
      <c r="AW1400" s="64" t="s">
        <v>2380</v>
      </c>
      <c r="AX1400" s="64" t="s">
        <v>2380</v>
      </c>
      <c r="AY1400" s="64" t="s">
        <v>2380</v>
      </c>
      <c r="AZ1400" s="64">
        <v>0</v>
      </c>
      <c r="BA1400" s="109" t="s">
        <v>5027</v>
      </c>
      <c r="BB1400" s="64" t="s">
        <v>10450</v>
      </c>
      <c r="BC1400" s="69" t="s">
        <v>10445</v>
      </c>
    </row>
    <row r="1401" spans="1:55" x14ac:dyDescent="0.35">
      <c r="A1401" t="s">
        <v>971</v>
      </c>
      <c r="B1401">
        <v>33.155000000000001</v>
      </c>
      <c r="C1401">
        <v>5.07</v>
      </c>
      <c r="D1401" t="s">
        <v>2380</v>
      </c>
      <c r="E1401" t="s">
        <v>2380</v>
      </c>
      <c r="F1401" t="s">
        <v>2380</v>
      </c>
      <c r="G1401" t="s">
        <v>2381</v>
      </c>
      <c r="H1401" t="s">
        <v>2380</v>
      </c>
      <c r="R1401" s="64" t="s">
        <v>35</v>
      </c>
      <c r="S1401" s="64">
        <v>1966</v>
      </c>
      <c r="U1401" s="7" t="str">
        <f t="shared" si="126"/>
        <v>Aug</v>
      </c>
      <c r="V1401" s="10">
        <f t="shared" si="127"/>
        <v>1966</v>
      </c>
      <c r="Y1401" s="10" t="s">
        <v>2380</v>
      </c>
      <c r="Z1401" s="10" t="str">
        <f t="shared" si="129"/>
        <v>No</v>
      </c>
      <c r="AB1401" s="53" t="s">
        <v>12</v>
      </c>
      <c r="AC1401" s="10" t="str">
        <f t="shared" si="130"/>
        <v>tier - 3</v>
      </c>
      <c r="AE1401" t="s">
        <v>12</v>
      </c>
      <c r="AF1401" s="10" t="str">
        <f t="shared" si="131"/>
        <v>tier - 3</v>
      </c>
      <c r="AI1401" t="s">
        <v>247</v>
      </c>
      <c r="AJ1401" t="str">
        <f t="shared" si="128"/>
        <v>R1024</v>
      </c>
      <c r="AS1401" s="110" t="s">
        <v>971</v>
      </c>
      <c r="AT1401" s="64">
        <v>33.155000000000001</v>
      </c>
      <c r="AU1401" s="64">
        <v>5.07</v>
      </c>
      <c r="AV1401" s="64" t="s">
        <v>2380</v>
      </c>
      <c r="AW1401" s="64" t="s">
        <v>2380</v>
      </c>
      <c r="AX1401" s="64" t="s">
        <v>2380</v>
      </c>
      <c r="AY1401" s="64" t="s">
        <v>2380</v>
      </c>
      <c r="AZ1401" s="64">
        <v>0</v>
      </c>
      <c r="BA1401" s="109" t="s">
        <v>7292</v>
      </c>
      <c r="BB1401" s="64" t="s">
        <v>10450</v>
      </c>
      <c r="BC1401" s="69" t="s">
        <v>10444</v>
      </c>
    </row>
    <row r="1402" spans="1:55" x14ac:dyDescent="0.35">
      <c r="A1402" t="s">
        <v>970</v>
      </c>
      <c r="B1402">
        <v>42.85</v>
      </c>
      <c r="C1402">
        <v>5.81</v>
      </c>
      <c r="D1402" t="s">
        <v>2382</v>
      </c>
      <c r="E1402" t="s">
        <v>2380</v>
      </c>
      <c r="F1402" t="s">
        <v>2380</v>
      </c>
      <c r="G1402" t="s">
        <v>2381</v>
      </c>
      <c r="H1402" t="s">
        <v>2380</v>
      </c>
      <c r="R1402" s="64" t="s">
        <v>15</v>
      </c>
      <c r="S1402" s="64">
        <v>1966</v>
      </c>
      <c r="U1402" s="7" t="str">
        <f t="shared" si="126"/>
        <v>Nov</v>
      </c>
      <c r="V1402" s="10">
        <f t="shared" si="127"/>
        <v>1966</v>
      </c>
      <c r="Y1402" s="10" t="s">
        <v>2380</v>
      </c>
      <c r="Z1402" s="10" t="str">
        <f t="shared" si="129"/>
        <v>No</v>
      </c>
      <c r="AB1402" s="53" t="s">
        <v>12</v>
      </c>
      <c r="AC1402" s="10" t="str">
        <f t="shared" si="130"/>
        <v>tier - 3</v>
      </c>
      <c r="AE1402" t="s">
        <v>11</v>
      </c>
      <c r="AF1402" s="10" t="str">
        <f t="shared" si="131"/>
        <v>tier - 2</v>
      </c>
      <c r="AI1402" t="s">
        <v>42</v>
      </c>
      <c r="AJ1402" t="str">
        <f t="shared" si="128"/>
        <v>R1011</v>
      </c>
      <c r="AS1402" s="110" t="s">
        <v>970</v>
      </c>
      <c r="AT1402" s="64">
        <v>42.85</v>
      </c>
      <c r="AU1402" s="64">
        <v>5.81</v>
      </c>
      <c r="AV1402" s="64" t="s">
        <v>2380</v>
      </c>
      <c r="AW1402" s="64" t="s">
        <v>2380</v>
      </c>
      <c r="AX1402" s="64" t="s">
        <v>2383</v>
      </c>
      <c r="AY1402" s="64" t="s">
        <v>2380</v>
      </c>
      <c r="AZ1402" s="64">
        <v>0</v>
      </c>
      <c r="BA1402" s="109" t="s">
        <v>7690</v>
      </c>
      <c r="BB1402" s="64" t="s">
        <v>10449</v>
      </c>
      <c r="BC1402" s="69" t="s">
        <v>10444</v>
      </c>
    </row>
    <row r="1403" spans="1:55" x14ac:dyDescent="0.35">
      <c r="A1403" t="s">
        <v>969</v>
      </c>
      <c r="B1403">
        <v>32.340000000000003</v>
      </c>
      <c r="C1403">
        <v>11.2</v>
      </c>
      <c r="D1403" t="s">
        <v>2380</v>
      </c>
      <c r="E1403" t="s">
        <v>2380</v>
      </c>
      <c r="F1403" t="s">
        <v>2380</v>
      </c>
      <c r="G1403" t="s">
        <v>2381</v>
      </c>
      <c r="H1403" t="s">
        <v>2380</v>
      </c>
      <c r="R1403" s="64" t="s">
        <v>30</v>
      </c>
      <c r="S1403" s="64">
        <v>1970</v>
      </c>
      <c r="U1403" s="7" t="str">
        <f t="shared" si="126"/>
        <v>Dec</v>
      </c>
      <c r="V1403" s="10">
        <f t="shared" si="127"/>
        <v>1970</v>
      </c>
      <c r="Y1403" s="10" t="s">
        <v>2380</v>
      </c>
      <c r="Z1403" s="10" t="str">
        <f t="shared" si="129"/>
        <v>No</v>
      </c>
      <c r="AB1403" s="53" t="s">
        <v>12</v>
      </c>
      <c r="AC1403" s="10" t="str">
        <f t="shared" si="130"/>
        <v>tier - 3</v>
      </c>
      <c r="AE1403" t="s">
        <v>11</v>
      </c>
      <c r="AF1403" s="10" t="str">
        <f t="shared" si="131"/>
        <v>tier - 2</v>
      </c>
      <c r="AI1403" t="s">
        <v>300</v>
      </c>
      <c r="AJ1403" t="str">
        <f t="shared" si="128"/>
        <v>R1021</v>
      </c>
      <c r="AS1403" s="110" t="s">
        <v>969</v>
      </c>
      <c r="AT1403" s="64">
        <v>32.340000000000003</v>
      </c>
      <c r="AU1403" s="64">
        <v>11.2</v>
      </c>
      <c r="AV1403" s="64" t="s">
        <v>2380</v>
      </c>
      <c r="AW1403" s="64" t="s">
        <v>2380</v>
      </c>
      <c r="AX1403" s="64" t="s">
        <v>2380</v>
      </c>
      <c r="AY1403" s="64" t="s">
        <v>2380</v>
      </c>
      <c r="AZ1403" s="64">
        <v>0</v>
      </c>
      <c r="BA1403" s="109" t="s">
        <v>5980</v>
      </c>
      <c r="BB1403" s="64" t="s">
        <v>10448</v>
      </c>
      <c r="BC1403" s="69" t="s">
        <v>10444</v>
      </c>
    </row>
    <row r="1404" spans="1:55" x14ac:dyDescent="0.35">
      <c r="A1404" t="s">
        <v>968</v>
      </c>
      <c r="B1404">
        <v>27.5</v>
      </c>
      <c r="C1404">
        <v>10.75</v>
      </c>
      <c r="D1404" t="s">
        <v>2380</v>
      </c>
      <c r="E1404" t="s">
        <v>2380</v>
      </c>
      <c r="F1404" t="s">
        <v>2380</v>
      </c>
      <c r="G1404" t="s">
        <v>2381</v>
      </c>
      <c r="H1404" t="s">
        <v>2380</v>
      </c>
      <c r="R1404" s="64" t="s">
        <v>37</v>
      </c>
      <c r="S1404" s="64">
        <v>1982</v>
      </c>
      <c r="U1404" s="7" t="str">
        <f t="shared" si="126"/>
        <v>Oct</v>
      </c>
      <c r="V1404" s="10">
        <f t="shared" si="127"/>
        <v>1982</v>
      </c>
      <c r="Y1404" s="10" t="s">
        <v>2380</v>
      </c>
      <c r="Z1404" s="10" t="str">
        <f t="shared" si="129"/>
        <v>No</v>
      </c>
      <c r="AB1404" s="53" t="s">
        <v>12</v>
      </c>
      <c r="AC1404" s="10" t="str">
        <f t="shared" si="130"/>
        <v>tier - 3</v>
      </c>
      <c r="AE1404" t="s">
        <v>16</v>
      </c>
      <c r="AF1404" s="10" t="str">
        <f t="shared" si="131"/>
        <v>tier - 1</v>
      </c>
      <c r="AI1404" t="s">
        <v>300</v>
      </c>
      <c r="AJ1404" t="str">
        <f t="shared" si="128"/>
        <v>R1021</v>
      </c>
      <c r="AS1404" s="110" t="s">
        <v>968</v>
      </c>
      <c r="AT1404" s="64">
        <v>27.5</v>
      </c>
      <c r="AU1404" s="64">
        <v>10.75</v>
      </c>
      <c r="AV1404" s="64" t="s">
        <v>2380</v>
      </c>
      <c r="AW1404" s="64" t="s">
        <v>2380</v>
      </c>
      <c r="AX1404" s="64" t="s">
        <v>2380</v>
      </c>
      <c r="AY1404" s="64" t="s">
        <v>2380</v>
      </c>
      <c r="AZ1404" s="64">
        <v>0</v>
      </c>
      <c r="BA1404" s="109" t="s">
        <v>7691</v>
      </c>
      <c r="BB1404" s="64" t="s">
        <v>10448</v>
      </c>
      <c r="BC1404" s="69" t="s">
        <v>10445</v>
      </c>
    </row>
    <row r="1405" spans="1:55" x14ac:dyDescent="0.35">
      <c r="A1405" t="s">
        <v>967</v>
      </c>
      <c r="B1405">
        <v>25.8</v>
      </c>
      <c r="C1405">
        <v>7.8</v>
      </c>
      <c r="D1405" t="s">
        <v>2380</v>
      </c>
      <c r="E1405" t="s">
        <v>2380</v>
      </c>
      <c r="F1405" t="s">
        <v>2380</v>
      </c>
      <c r="G1405" t="s">
        <v>2381</v>
      </c>
      <c r="H1405" t="s">
        <v>2380</v>
      </c>
      <c r="R1405" s="64" t="s">
        <v>37</v>
      </c>
      <c r="S1405" s="64">
        <v>1969</v>
      </c>
      <c r="U1405" s="7" t="str">
        <f t="shared" si="126"/>
        <v>Oct</v>
      </c>
      <c r="V1405" s="10">
        <f t="shared" si="127"/>
        <v>1969</v>
      </c>
      <c r="Y1405" s="10" t="s">
        <v>2380</v>
      </c>
      <c r="Z1405" s="10" t="str">
        <f t="shared" si="129"/>
        <v>No</v>
      </c>
      <c r="AB1405" s="53" t="s">
        <v>12</v>
      </c>
      <c r="AC1405" s="10" t="str">
        <f t="shared" si="130"/>
        <v>tier - 3</v>
      </c>
      <c r="AE1405" t="s">
        <v>12</v>
      </c>
      <c r="AF1405" s="10" t="str">
        <f t="shared" si="131"/>
        <v>tier - 3</v>
      </c>
      <c r="AI1405" t="s">
        <v>247</v>
      </c>
      <c r="AJ1405" t="str">
        <f t="shared" si="128"/>
        <v>R1024</v>
      </c>
      <c r="AS1405" s="110" t="s">
        <v>967</v>
      </c>
      <c r="AT1405" s="64">
        <v>25.8</v>
      </c>
      <c r="AU1405" s="64">
        <v>7.8</v>
      </c>
      <c r="AV1405" s="64" t="s">
        <v>2380</v>
      </c>
      <c r="AW1405" s="64" t="s">
        <v>2380</v>
      </c>
      <c r="AX1405" s="64" t="s">
        <v>2380</v>
      </c>
      <c r="AY1405" s="64" t="s">
        <v>2380</v>
      </c>
      <c r="AZ1405" s="64">
        <v>0</v>
      </c>
      <c r="BA1405" s="109" t="s">
        <v>7692</v>
      </c>
      <c r="BB1405" s="64" t="s">
        <v>10448</v>
      </c>
      <c r="BC1405" s="69" t="s">
        <v>10445</v>
      </c>
    </row>
    <row r="1406" spans="1:55" x14ac:dyDescent="0.35">
      <c r="A1406" t="s">
        <v>966</v>
      </c>
      <c r="B1406">
        <v>25</v>
      </c>
      <c r="C1406">
        <v>7.04</v>
      </c>
      <c r="D1406" t="s">
        <v>2380</v>
      </c>
      <c r="E1406" t="s">
        <v>2380</v>
      </c>
      <c r="F1406" t="s">
        <v>2380</v>
      </c>
      <c r="G1406" t="s">
        <v>2381</v>
      </c>
      <c r="H1406" t="s">
        <v>2380</v>
      </c>
      <c r="R1406" s="64" t="s">
        <v>15</v>
      </c>
      <c r="S1406" s="64">
        <v>1984</v>
      </c>
      <c r="U1406" s="7" t="str">
        <f t="shared" si="126"/>
        <v>Nov</v>
      </c>
      <c r="V1406" s="10">
        <f t="shared" si="127"/>
        <v>1984</v>
      </c>
      <c r="Y1406" s="10" t="s">
        <v>2380</v>
      </c>
      <c r="Z1406" s="10" t="str">
        <f t="shared" si="129"/>
        <v>No</v>
      </c>
      <c r="AB1406" s="53" t="s">
        <v>12</v>
      </c>
      <c r="AC1406" s="10" t="str">
        <f t="shared" si="130"/>
        <v>tier - 3</v>
      </c>
      <c r="AE1406" t="s">
        <v>16</v>
      </c>
      <c r="AF1406" s="10" t="str">
        <f t="shared" si="131"/>
        <v>tier - 1</v>
      </c>
      <c r="AI1406" t="s">
        <v>535</v>
      </c>
      <c r="AJ1406" t="str">
        <f t="shared" si="128"/>
        <v>R1026</v>
      </c>
      <c r="AS1406" s="110" t="s">
        <v>966</v>
      </c>
      <c r="AT1406" s="64">
        <v>25</v>
      </c>
      <c r="AU1406" s="64">
        <v>7.04</v>
      </c>
      <c r="AV1406" s="64" t="s">
        <v>2380</v>
      </c>
      <c r="AW1406" s="64" t="s">
        <v>2380</v>
      </c>
      <c r="AX1406" s="64" t="s">
        <v>2380</v>
      </c>
      <c r="AY1406" s="64" t="s">
        <v>2380</v>
      </c>
      <c r="AZ1406" s="64">
        <v>0</v>
      </c>
      <c r="BA1406" s="109" t="s">
        <v>7693</v>
      </c>
      <c r="BB1406" s="64" t="s">
        <v>10448</v>
      </c>
      <c r="BC1406" s="69" t="s">
        <v>10445</v>
      </c>
    </row>
    <row r="1407" spans="1:55" x14ac:dyDescent="0.35">
      <c r="A1407" t="s">
        <v>965</v>
      </c>
      <c r="B1407">
        <v>41.2</v>
      </c>
      <c r="C1407">
        <v>4.18</v>
      </c>
      <c r="D1407" t="s">
        <v>2382</v>
      </c>
      <c r="E1407" t="s">
        <v>2380</v>
      </c>
      <c r="F1407" t="s">
        <v>2380</v>
      </c>
      <c r="G1407" t="s">
        <v>2381</v>
      </c>
      <c r="H1407" t="s">
        <v>2380</v>
      </c>
      <c r="R1407" s="64" t="s">
        <v>15</v>
      </c>
      <c r="S1407" s="64">
        <v>1964</v>
      </c>
      <c r="U1407" s="7" t="str">
        <f t="shared" si="126"/>
        <v>Nov</v>
      </c>
      <c r="V1407" s="10">
        <f t="shared" si="127"/>
        <v>1964</v>
      </c>
      <c r="Y1407" s="10" t="s">
        <v>2380</v>
      </c>
      <c r="Z1407" s="10" t="str">
        <f t="shared" si="129"/>
        <v>No</v>
      </c>
      <c r="AB1407" s="53" t="s">
        <v>12</v>
      </c>
      <c r="AC1407" s="10" t="str">
        <f t="shared" si="130"/>
        <v>tier - 3</v>
      </c>
      <c r="AE1407" t="s">
        <v>16</v>
      </c>
      <c r="AF1407" s="10" t="str">
        <f t="shared" si="131"/>
        <v>tier - 1</v>
      </c>
      <c r="AI1407" t="s">
        <v>23</v>
      </c>
      <c r="AJ1407" t="str">
        <f t="shared" si="128"/>
        <v>R1012</v>
      </c>
      <c r="AS1407" s="110" t="s">
        <v>965</v>
      </c>
      <c r="AT1407" s="64">
        <v>41.2</v>
      </c>
      <c r="AU1407" s="64">
        <v>4.18</v>
      </c>
      <c r="AV1407" s="64" t="s">
        <v>2380</v>
      </c>
      <c r="AW1407" s="64" t="s">
        <v>2380</v>
      </c>
      <c r="AX1407" s="64" t="s">
        <v>2383</v>
      </c>
      <c r="AY1407" s="64" t="s">
        <v>2380</v>
      </c>
      <c r="AZ1407" s="64">
        <v>0</v>
      </c>
      <c r="BA1407" s="109" t="s">
        <v>6769</v>
      </c>
      <c r="BB1407" s="64" t="s">
        <v>10450</v>
      </c>
      <c r="BC1407" s="69" t="s">
        <v>10444</v>
      </c>
    </row>
    <row r="1408" spans="1:55" x14ac:dyDescent="0.35">
      <c r="A1408" t="s">
        <v>964</v>
      </c>
      <c r="B1408">
        <v>17.78</v>
      </c>
      <c r="C1408">
        <v>8.19</v>
      </c>
      <c r="D1408" t="s">
        <v>2380</v>
      </c>
      <c r="E1408" t="s">
        <v>2380</v>
      </c>
      <c r="F1408" t="s">
        <v>2380</v>
      </c>
      <c r="G1408" t="s">
        <v>2381</v>
      </c>
      <c r="H1408" t="s">
        <v>2380</v>
      </c>
      <c r="R1408" s="64" t="s">
        <v>20</v>
      </c>
      <c r="S1408" s="64">
        <v>1988</v>
      </c>
      <c r="U1408" s="7" t="str">
        <f t="shared" si="126"/>
        <v>Sep</v>
      </c>
      <c r="V1408" s="10">
        <f t="shared" si="127"/>
        <v>1988</v>
      </c>
      <c r="Y1408" s="10" t="s">
        <v>2380</v>
      </c>
      <c r="Z1408" s="10" t="str">
        <f t="shared" si="129"/>
        <v>No</v>
      </c>
      <c r="AB1408" s="53" t="s">
        <v>12</v>
      </c>
      <c r="AC1408" s="10" t="str">
        <f t="shared" si="130"/>
        <v>tier - 3</v>
      </c>
      <c r="AE1408" t="s">
        <v>11</v>
      </c>
      <c r="AF1408" s="10" t="str">
        <f t="shared" si="131"/>
        <v>tier - 2</v>
      </c>
      <c r="AI1408" t="s">
        <v>42</v>
      </c>
      <c r="AJ1408" t="str">
        <f t="shared" si="128"/>
        <v>R1011</v>
      </c>
      <c r="AS1408" s="110" t="s">
        <v>964</v>
      </c>
      <c r="AT1408" s="64">
        <v>17.78</v>
      </c>
      <c r="AU1408" s="64">
        <v>8.19</v>
      </c>
      <c r="AV1408" s="64" t="s">
        <v>2380</v>
      </c>
      <c r="AW1408" s="64" t="s">
        <v>2380</v>
      </c>
      <c r="AX1408" s="64" t="s">
        <v>2380</v>
      </c>
      <c r="AY1408" s="64" t="s">
        <v>2380</v>
      </c>
      <c r="AZ1408" s="64">
        <v>0</v>
      </c>
      <c r="BA1408" s="109" t="s">
        <v>7292</v>
      </c>
      <c r="BB1408" s="64" t="s">
        <v>10448</v>
      </c>
      <c r="BC1408" s="69" t="s">
        <v>10447</v>
      </c>
    </row>
    <row r="1409" spans="1:55" x14ac:dyDescent="0.35">
      <c r="A1409" t="s">
        <v>963</v>
      </c>
      <c r="B1409">
        <v>40.119999999999997</v>
      </c>
      <c r="C1409">
        <v>6.22</v>
      </c>
      <c r="D1409" t="s">
        <v>2382</v>
      </c>
      <c r="E1409" t="s">
        <v>2380</v>
      </c>
      <c r="F1409" t="s">
        <v>2383</v>
      </c>
      <c r="G1409">
        <v>1</v>
      </c>
      <c r="H1409" t="s">
        <v>2380</v>
      </c>
      <c r="R1409" s="64" t="s">
        <v>15</v>
      </c>
      <c r="S1409" s="64">
        <v>1969</v>
      </c>
      <c r="U1409" s="7" t="str">
        <f t="shared" si="126"/>
        <v>Nov</v>
      </c>
      <c r="V1409" s="10">
        <f t="shared" si="127"/>
        <v>1969</v>
      </c>
      <c r="Y1409" s="10" t="s">
        <v>2380</v>
      </c>
      <c r="Z1409" s="10" t="str">
        <f t="shared" si="129"/>
        <v>No</v>
      </c>
      <c r="AB1409" s="53" t="s">
        <v>12</v>
      </c>
      <c r="AC1409" s="10" t="str">
        <f t="shared" si="130"/>
        <v>tier - 3</v>
      </c>
      <c r="AE1409" t="s">
        <v>16</v>
      </c>
      <c r="AF1409" s="10" t="str">
        <f t="shared" si="131"/>
        <v>tier - 1</v>
      </c>
      <c r="AI1409" t="s">
        <v>42</v>
      </c>
      <c r="AJ1409" t="str">
        <f t="shared" si="128"/>
        <v>R1011</v>
      </c>
      <c r="AS1409" s="110" t="s">
        <v>963</v>
      </c>
      <c r="AT1409" s="64">
        <v>40.119999999999997</v>
      </c>
      <c r="AU1409" s="64">
        <v>6.22</v>
      </c>
      <c r="AV1409" s="64" t="s">
        <v>2380</v>
      </c>
      <c r="AW1409" s="64" t="s">
        <v>2383</v>
      </c>
      <c r="AX1409" s="64" t="s">
        <v>2383</v>
      </c>
      <c r="AY1409" s="64" t="s">
        <v>2380</v>
      </c>
      <c r="AZ1409" s="64">
        <v>1</v>
      </c>
      <c r="BA1409" s="109" t="s">
        <v>6785</v>
      </c>
      <c r="BB1409" s="64" t="s">
        <v>10449</v>
      </c>
      <c r="BC1409" s="69" t="s">
        <v>10444</v>
      </c>
    </row>
    <row r="1410" spans="1:55" x14ac:dyDescent="0.35">
      <c r="A1410" t="s">
        <v>962</v>
      </c>
      <c r="B1410">
        <v>19.350000000000001</v>
      </c>
      <c r="C1410">
        <v>8.2200000000000006</v>
      </c>
      <c r="D1410" t="s">
        <v>2382</v>
      </c>
      <c r="E1410" t="s">
        <v>2380</v>
      </c>
      <c r="F1410" t="s">
        <v>2380</v>
      </c>
      <c r="G1410" t="s">
        <v>2381</v>
      </c>
      <c r="H1410" t="s">
        <v>2380</v>
      </c>
      <c r="R1410" s="64" t="s">
        <v>18</v>
      </c>
      <c r="S1410" s="64">
        <v>1963</v>
      </c>
      <c r="U1410" s="7" t="str">
        <f t="shared" si="126"/>
        <v>Jun</v>
      </c>
      <c r="V1410" s="10">
        <f t="shared" si="127"/>
        <v>1963</v>
      </c>
      <c r="Y1410" s="10" t="s">
        <v>2380</v>
      </c>
      <c r="Z1410" s="10" t="str">
        <f t="shared" si="129"/>
        <v>No</v>
      </c>
      <c r="AB1410" s="53" t="s">
        <v>12</v>
      </c>
      <c r="AC1410" s="10" t="str">
        <f t="shared" si="130"/>
        <v>tier - 3</v>
      </c>
      <c r="AE1410" t="s">
        <v>12</v>
      </c>
      <c r="AF1410" s="10" t="str">
        <f t="shared" si="131"/>
        <v>tier - 3</v>
      </c>
      <c r="AI1410" t="s">
        <v>13</v>
      </c>
      <c r="AJ1410" t="str">
        <f t="shared" si="128"/>
        <v>R1013</v>
      </c>
      <c r="AS1410" s="110" t="s">
        <v>962</v>
      </c>
      <c r="AT1410" s="64">
        <v>19.350000000000001</v>
      </c>
      <c r="AU1410" s="64">
        <v>8.2200000000000006</v>
      </c>
      <c r="AV1410" s="64" t="s">
        <v>2380</v>
      </c>
      <c r="AW1410" s="64" t="s">
        <v>2380</v>
      </c>
      <c r="AX1410" s="64" t="s">
        <v>2383</v>
      </c>
      <c r="AY1410" s="64" t="s">
        <v>2380</v>
      </c>
      <c r="AZ1410" s="64">
        <v>0</v>
      </c>
      <c r="BA1410" s="109" t="s">
        <v>6746</v>
      </c>
      <c r="BB1410" s="64" t="s">
        <v>10448</v>
      </c>
      <c r="BC1410" s="69" t="s">
        <v>10446</v>
      </c>
    </row>
    <row r="1411" spans="1:55" x14ac:dyDescent="0.35">
      <c r="A1411" t="s">
        <v>961</v>
      </c>
      <c r="B1411">
        <v>36.69</v>
      </c>
      <c r="C1411">
        <v>6.15</v>
      </c>
      <c r="D1411" t="s">
        <v>2380</v>
      </c>
      <c r="E1411" t="s">
        <v>2380</v>
      </c>
      <c r="F1411" t="s">
        <v>2380</v>
      </c>
      <c r="G1411" t="s">
        <v>2381</v>
      </c>
      <c r="H1411" t="s">
        <v>2380</v>
      </c>
      <c r="R1411" s="64" t="s">
        <v>30</v>
      </c>
      <c r="S1411" s="64">
        <v>1964</v>
      </c>
      <c r="U1411" s="7" t="str">
        <f t="shared" si="126"/>
        <v>Dec</v>
      </c>
      <c r="V1411" s="10">
        <f t="shared" si="127"/>
        <v>1964</v>
      </c>
      <c r="Y1411" s="10" t="s">
        <v>2380</v>
      </c>
      <c r="Z1411" s="10" t="str">
        <f t="shared" si="129"/>
        <v>No</v>
      </c>
      <c r="AB1411" s="53" t="s">
        <v>12</v>
      </c>
      <c r="AC1411" s="10" t="str">
        <f t="shared" si="130"/>
        <v>tier - 3</v>
      </c>
      <c r="AE1411" t="s">
        <v>16</v>
      </c>
      <c r="AF1411" s="10" t="str">
        <f t="shared" si="131"/>
        <v>tier - 1</v>
      </c>
      <c r="AI1411" t="s">
        <v>23</v>
      </c>
      <c r="AJ1411" t="str">
        <f t="shared" si="128"/>
        <v>R1012</v>
      </c>
      <c r="AS1411" s="110" t="s">
        <v>961</v>
      </c>
      <c r="AT1411" s="64">
        <v>36.69</v>
      </c>
      <c r="AU1411" s="64">
        <v>6.15</v>
      </c>
      <c r="AV1411" s="64" t="s">
        <v>2380</v>
      </c>
      <c r="AW1411" s="64" t="s">
        <v>2380</v>
      </c>
      <c r="AX1411" s="64" t="s">
        <v>2380</v>
      </c>
      <c r="AY1411" s="64" t="s">
        <v>2380</v>
      </c>
      <c r="AZ1411" s="64">
        <v>0</v>
      </c>
      <c r="BA1411" s="109" t="s">
        <v>7694</v>
      </c>
      <c r="BB1411" s="64" t="s">
        <v>10449</v>
      </c>
      <c r="BC1411" s="69" t="s">
        <v>10444</v>
      </c>
    </row>
    <row r="1412" spans="1:55" x14ac:dyDescent="0.35">
      <c r="A1412" t="s">
        <v>960</v>
      </c>
      <c r="B1412">
        <v>28.51</v>
      </c>
      <c r="C1412">
        <v>5.65</v>
      </c>
      <c r="D1412" t="s">
        <v>2382</v>
      </c>
      <c r="E1412" t="s">
        <v>2380</v>
      </c>
      <c r="F1412" t="s">
        <v>2380</v>
      </c>
      <c r="G1412">
        <v>1</v>
      </c>
      <c r="H1412" t="s">
        <v>2380</v>
      </c>
      <c r="R1412" s="64" t="s">
        <v>15</v>
      </c>
      <c r="S1412" s="64">
        <v>1979</v>
      </c>
      <c r="U1412" s="7" t="str">
        <f t="shared" si="126"/>
        <v>Nov</v>
      </c>
      <c r="V1412" s="10">
        <f t="shared" si="127"/>
        <v>1979</v>
      </c>
      <c r="Y1412" s="10" t="s">
        <v>2380</v>
      </c>
      <c r="Z1412" s="10" t="str">
        <f t="shared" si="129"/>
        <v>No</v>
      </c>
      <c r="AB1412" s="53" t="s">
        <v>12</v>
      </c>
      <c r="AC1412" s="10" t="str">
        <f t="shared" si="130"/>
        <v>tier - 3</v>
      </c>
      <c r="AE1412" t="s">
        <v>16</v>
      </c>
      <c r="AF1412" s="10" t="str">
        <f t="shared" si="131"/>
        <v>tier - 1</v>
      </c>
      <c r="AI1412" t="s">
        <v>535</v>
      </c>
      <c r="AJ1412" t="str">
        <f t="shared" si="128"/>
        <v>R1026</v>
      </c>
      <c r="AS1412" s="110" t="s">
        <v>960</v>
      </c>
      <c r="AT1412" s="64">
        <v>28.51</v>
      </c>
      <c r="AU1412" s="64">
        <v>5.65</v>
      </c>
      <c r="AV1412" s="64" t="s">
        <v>2380</v>
      </c>
      <c r="AW1412" s="64" t="s">
        <v>2380</v>
      </c>
      <c r="AX1412" s="64" t="s">
        <v>2383</v>
      </c>
      <c r="AY1412" s="64" t="s">
        <v>2380</v>
      </c>
      <c r="AZ1412" s="64">
        <v>1</v>
      </c>
      <c r="BA1412" s="109" t="s">
        <v>7695</v>
      </c>
      <c r="BB1412" s="64" t="s">
        <v>10450</v>
      </c>
      <c r="BC1412" s="69" t="s">
        <v>10445</v>
      </c>
    </row>
    <row r="1413" spans="1:55" x14ac:dyDescent="0.35">
      <c r="A1413" t="s">
        <v>959</v>
      </c>
      <c r="B1413">
        <v>30.21</v>
      </c>
      <c r="C1413">
        <v>5.5</v>
      </c>
      <c r="D1413" t="s">
        <v>2380</v>
      </c>
      <c r="E1413" t="s">
        <v>2380</v>
      </c>
      <c r="F1413" t="s">
        <v>2380</v>
      </c>
      <c r="G1413">
        <v>1</v>
      </c>
      <c r="H1413" t="s">
        <v>2380</v>
      </c>
      <c r="R1413" s="64" t="s">
        <v>10</v>
      </c>
      <c r="S1413" s="64">
        <v>1966</v>
      </c>
      <c r="U1413" s="7" t="str">
        <f t="shared" si="126"/>
        <v>Jul</v>
      </c>
      <c r="V1413" s="10">
        <f t="shared" si="127"/>
        <v>1966</v>
      </c>
      <c r="Y1413" s="10" t="s">
        <v>2380</v>
      </c>
      <c r="Z1413" s="10" t="str">
        <f t="shared" si="129"/>
        <v>No</v>
      </c>
      <c r="AB1413" s="53" t="s">
        <v>12</v>
      </c>
      <c r="AC1413" s="10" t="str">
        <f t="shared" si="130"/>
        <v>tier - 3</v>
      </c>
      <c r="AE1413" t="s">
        <v>16</v>
      </c>
      <c r="AF1413" s="10" t="str">
        <f t="shared" si="131"/>
        <v>tier - 1</v>
      </c>
      <c r="AI1413" t="s">
        <v>168</v>
      </c>
      <c r="AJ1413" t="str">
        <f t="shared" si="128"/>
        <v>R1016</v>
      </c>
      <c r="AS1413" s="110" t="s">
        <v>959</v>
      </c>
      <c r="AT1413" s="64">
        <v>30.21</v>
      </c>
      <c r="AU1413" s="64">
        <v>5.5</v>
      </c>
      <c r="AV1413" s="64" t="s">
        <v>2380</v>
      </c>
      <c r="AW1413" s="64" t="s">
        <v>2380</v>
      </c>
      <c r="AX1413" s="64" t="s">
        <v>2380</v>
      </c>
      <c r="AY1413" s="64" t="s">
        <v>2380</v>
      </c>
      <c r="AZ1413" s="64">
        <v>1</v>
      </c>
      <c r="BA1413" s="109" t="s">
        <v>7696</v>
      </c>
      <c r="BB1413" s="64" t="s">
        <v>10450</v>
      </c>
      <c r="BC1413" s="69" t="s">
        <v>10444</v>
      </c>
    </row>
    <row r="1414" spans="1:55" x14ac:dyDescent="0.35">
      <c r="A1414" t="s">
        <v>958</v>
      </c>
      <c r="B1414">
        <v>24.33</v>
      </c>
      <c r="C1414">
        <v>8</v>
      </c>
      <c r="D1414" t="s">
        <v>2380</v>
      </c>
      <c r="E1414" t="s">
        <v>2380</v>
      </c>
      <c r="F1414" t="s">
        <v>2380</v>
      </c>
      <c r="G1414" t="s">
        <v>2381</v>
      </c>
      <c r="H1414" t="s">
        <v>2380</v>
      </c>
      <c r="R1414" s="64" t="s">
        <v>15</v>
      </c>
      <c r="S1414" s="64">
        <v>1982</v>
      </c>
      <c r="U1414" s="7" t="str">
        <f t="shared" ref="U1414:U1477" si="132">SUBSTITUTE(R1414,"?","Sep")</f>
        <v>Nov</v>
      </c>
      <c r="V1414" s="10">
        <f t="shared" ref="V1414:V1477" si="133">IF(S1414="?",ROUND(AVERAGEIF($S$5:$S$2347,"&lt;&gt;?"),0),S1414)</f>
        <v>1982</v>
      </c>
      <c r="Y1414" s="10" t="s">
        <v>2380</v>
      </c>
      <c r="Z1414" s="10" t="str">
        <f t="shared" si="129"/>
        <v>No</v>
      </c>
      <c r="AB1414" s="53" t="s">
        <v>12</v>
      </c>
      <c r="AC1414" s="10" t="str">
        <f t="shared" si="130"/>
        <v>tier - 3</v>
      </c>
      <c r="AE1414" t="s">
        <v>12</v>
      </c>
      <c r="AF1414" s="10" t="str">
        <f t="shared" si="131"/>
        <v>tier - 3</v>
      </c>
      <c r="AI1414" t="s">
        <v>535</v>
      </c>
      <c r="AJ1414" t="str">
        <f t="shared" ref="AJ1414:AJ1477" si="134">IF(AI1414="?","Unknown",AI1414)</f>
        <v>R1026</v>
      </c>
      <c r="AS1414" s="110" t="s">
        <v>958</v>
      </c>
      <c r="AT1414" s="64">
        <v>24.33</v>
      </c>
      <c r="AU1414" s="64">
        <v>8</v>
      </c>
      <c r="AV1414" s="64" t="s">
        <v>2380</v>
      </c>
      <c r="AW1414" s="64" t="s">
        <v>2380</v>
      </c>
      <c r="AX1414" s="64" t="s">
        <v>2380</v>
      </c>
      <c r="AY1414" s="64" t="s">
        <v>2380</v>
      </c>
      <c r="AZ1414" s="64">
        <v>0</v>
      </c>
      <c r="BA1414" s="109" t="s">
        <v>7697</v>
      </c>
      <c r="BB1414" s="64" t="s">
        <v>10448</v>
      </c>
      <c r="BC1414" s="69" t="s">
        <v>10446</v>
      </c>
    </row>
    <row r="1415" spans="1:55" x14ac:dyDescent="0.35">
      <c r="A1415" t="s">
        <v>957</v>
      </c>
      <c r="B1415">
        <v>19.855</v>
      </c>
      <c r="C1415">
        <v>5.71</v>
      </c>
      <c r="D1415" t="s">
        <v>2382</v>
      </c>
      <c r="E1415" t="s">
        <v>2380</v>
      </c>
      <c r="F1415" t="s">
        <v>2380</v>
      </c>
      <c r="G1415" t="s">
        <v>2381</v>
      </c>
      <c r="H1415" t="s">
        <v>2380</v>
      </c>
      <c r="R1415" s="64" t="s">
        <v>37</v>
      </c>
      <c r="S1415" s="64">
        <v>1965</v>
      </c>
      <c r="U1415" s="7" t="str">
        <f t="shared" si="132"/>
        <v>Oct</v>
      </c>
      <c r="V1415" s="10">
        <f t="shared" si="133"/>
        <v>1965</v>
      </c>
      <c r="Y1415" s="10" t="s">
        <v>2380</v>
      </c>
      <c r="Z1415" s="10" t="str">
        <f t="shared" si="129"/>
        <v>No</v>
      </c>
      <c r="AB1415" s="53" t="s">
        <v>12</v>
      </c>
      <c r="AC1415" s="10" t="str">
        <f t="shared" si="130"/>
        <v>tier - 3</v>
      </c>
      <c r="AE1415" t="s">
        <v>16</v>
      </c>
      <c r="AF1415" s="10" t="str">
        <f t="shared" si="131"/>
        <v>tier - 1</v>
      </c>
      <c r="AI1415" t="s">
        <v>23</v>
      </c>
      <c r="AJ1415" t="str">
        <f t="shared" si="134"/>
        <v>R1012</v>
      </c>
      <c r="AS1415" s="110" t="s">
        <v>957</v>
      </c>
      <c r="AT1415" s="64">
        <v>19.855</v>
      </c>
      <c r="AU1415" s="64">
        <v>5.71</v>
      </c>
      <c r="AV1415" s="64" t="s">
        <v>2380</v>
      </c>
      <c r="AW1415" s="64" t="s">
        <v>2380</v>
      </c>
      <c r="AX1415" s="64" t="s">
        <v>2383</v>
      </c>
      <c r="AY1415" s="64" t="s">
        <v>2380</v>
      </c>
      <c r="AZ1415" s="64">
        <v>0</v>
      </c>
      <c r="BA1415" s="109" t="s">
        <v>6877</v>
      </c>
      <c r="BB1415" s="64" t="s">
        <v>10449</v>
      </c>
      <c r="BC1415" s="69" t="s">
        <v>10446</v>
      </c>
    </row>
    <row r="1416" spans="1:55" x14ac:dyDescent="0.35">
      <c r="A1416" t="s">
        <v>956</v>
      </c>
      <c r="B1416">
        <v>25.364999999999998</v>
      </c>
      <c r="C1416">
        <v>11.71</v>
      </c>
      <c r="D1416" t="s">
        <v>2380</v>
      </c>
      <c r="E1416" t="s">
        <v>2380</v>
      </c>
      <c r="F1416" t="s">
        <v>2380</v>
      </c>
      <c r="G1416" t="s">
        <v>2381</v>
      </c>
      <c r="H1416" t="s">
        <v>2380</v>
      </c>
      <c r="R1416" s="64" t="s">
        <v>18</v>
      </c>
      <c r="S1416" s="64">
        <v>1964</v>
      </c>
      <c r="U1416" s="7" t="str">
        <f t="shared" si="132"/>
        <v>Jun</v>
      </c>
      <c r="V1416" s="10">
        <f t="shared" si="133"/>
        <v>1964</v>
      </c>
      <c r="Y1416" s="10" t="s">
        <v>2380</v>
      </c>
      <c r="Z1416" s="10" t="str">
        <f t="shared" si="129"/>
        <v>No</v>
      </c>
      <c r="AB1416" s="53" t="s">
        <v>12</v>
      </c>
      <c r="AC1416" s="10" t="str">
        <f t="shared" si="130"/>
        <v>tier - 3</v>
      </c>
      <c r="AE1416" t="s">
        <v>16</v>
      </c>
      <c r="AF1416" s="10" t="str">
        <f t="shared" si="131"/>
        <v>tier - 1</v>
      </c>
      <c r="AI1416" t="s">
        <v>13</v>
      </c>
      <c r="AJ1416" t="str">
        <f t="shared" si="134"/>
        <v>R1013</v>
      </c>
      <c r="AS1416" s="110" t="s">
        <v>956</v>
      </c>
      <c r="AT1416" s="64">
        <v>25.364999999999998</v>
      </c>
      <c r="AU1416" s="64">
        <v>11.71</v>
      </c>
      <c r="AV1416" s="64" t="s">
        <v>2380</v>
      </c>
      <c r="AW1416" s="64" t="s">
        <v>2380</v>
      </c>
      <c r="AX1416" s="64" t="s">
        <v>2380</v>
      </c>
      <c r="AY1416" s="64" t="s">
        <v>2380</v>
      </c>
      <c r="AZ1416" s="64">
        <v>0</v>
      </c>
      <c r="BA1416" s="109" t="s">
        <v>7698</v>
      </c>
      <c r="BB1416" s="64" t="s">
        <v>10448</v>
      </c>
      <c r="BC1416" s="69" t="s">
        <v>10445</v>
      </c>
    </row>
    <row r="1417" spans="1:55" x14ac:dyDescent="0.35">
      <c r="A1417" t="s">
        <v>955</v>
      </c>
      <c r="B1417">
        <v>29.6</v>
      </c>
      <c r="C1417">
        <v>6.17</v>
      </c>
      <c r="D1417" t="s">
        <v>2382</v>
      </c>
      <c r="E1417" t="s">
        <v>2380</v>
      </c>
      <c r="F1417" t="s">
        <v>2383</v>
      </c>
      <c r="G1417">
        <v>1</v>
      </c>
      <c r="H1417" t="s">
        <v>2380</v>
      </c>
      <c r="R1417" s="64" t="s">
        <v>20</v>
      </c>
      <c r="S1417" s="64">
        <v>1964</v>
      </c>
      <c r="U1417" s="7" t="str">
        <f t="shared" si="132"/>
        <v>Sep</v>
      </c>
      <c r="V1417" s="10">
        <f t="shared" si="133"/>
        <v>1964</v>
      </c>
      <c r="Y1417" s="10" t="s">
        <v>2380</v>
      </c>
      <c r="Z1417" s="10" t="str">
        <f t="shared" si="129"/>
        <v>No</v>
      </c>
      <c r="AB1417" s="53" t="s">
        <v>12</v>
      </c>
      <c r="AC1417" s="10" t="str">
        <f t="shared" si="130"/>
        <v>tier - 3</v>
      </c>
      <c r="AE1417" t="s">
        <v>12</v>
      </c>
      <c r="AF1417" s="10" t="str">
        <f t="shared" si="131"/>
        <v>tier - 3</v>
      </c>
      <c r="AI1417" t="s">
        <v>42</v>
      </c>
      <c r="AJ1417" t="str">
        <f t="shared" si="134"/>
        <v>R1011</v>
      </c>
      <c r="AS1417" s="110" t="s">
        <v>955</v>
      </c>
      <c r="AT1417" s="64">
        <v>29.6</v>
      </c>
      <c r="AU1417" s="64">
        <v>6.17</v>
      </c>
      <c r="AV1417" s="64" t="s">
        <v>2380</v>
      </c>
      <c r="AW1417" s="64" t="s">
        <v>2383</v>
      </c>
      <c r="AX1417" s="64" t="s">
        <v>2383</v>
      </c>
      <c r="AY1417" s="64" t="s">
        <v>2380</v>
      </c>
      <c r="AZ1417" s="64">
        <v>1</v>
      </c>
      <c r="BA1417" s="109" t="s">
        <v>6816</v>
      </c>
      <c r="BB1417" s="64" t="s">
        <v>10449</v>
      </c>
      <c r="BC1417" s="69" t="s">
        <v>10445</v>
      </c>
    </row>
    <row r="1418" spans="1:55" x14ac:dyDescent="0.35">
      <c r="A1418" t="s">
        <v>954</v>
      </c>
      <c r="B1418">
        <v>39.43</v>
      </c>
      <c r="C1418">
        <v>6.1</v>
      </c>
      <c r="D1418" t="s">
        <v>2382</v>
      </c>
      <c r="E1418" t="s">
        <v>2380</v>
      </c>
      <c r="F1418" t="s">
        <v>2383</v>
      </c>
      <c r="G1418">
        <v>1</v>
      </c>
      <c r="H1418" t="s">
        <v>2380</v>
      </c>
      <c r="R1418" s="64" t="s">
        <v>20</v>
      </c>
      <c r="S1418" s="64">
        <v>1965</v>
      </c>
      <c r="U1418" s="7" t="str">
        <f t="shared" si="132"/>
        <v>Sep</v>
      </c>
      <c r="V1418" s="10">
        <f t="shared" si="133"/>
        <v>1965</v>
      </c>
      <c r="Y1418" s="10" t="s">
        <v>2380</v>
      </c>
      <c r="Z1418" s="10" t="str">
        <f t="shared" ref="Z1418:Z1481" si="135">IF(Y1418="?",$Z$6,Y1418)</f>
        <v>No</v>
      </c>
      <c r="AB1418" s="53" t="s">
        <v>12</v>
      </c>
      <c r="AC1418" s="10" t="str">
        <f t="shared" ref="AC1418:AC1481" si="136">IF(AB1418="?",$AC$6,AB1418)</f>
        <v>tier - 3</v>
      </c>
      <c r="AE1418" t="s">
        <v>12</v>
      </c>
      <c r="AF1418" s="10" t="str">
        <f t="shared" ref="AF1418:AF1481" si="137">IF(AE1418="?",$AF$6,AE1418)</f>
        <v>tier - 3</v>
      </c>
      <c r="AI1418" t="s">
        <v>23</v>
      </c>
      <c r="AJ1418" t="str">
        <f t="shared" si="134"/>
        <v>R1012</v>
      </c>
      <c r="AS1418" s="110" t="s">
        <v>954</v>
      </c>
      <c r="AT1418" s="64">
        <v>39.43</v>
      </c>
      <c r="AU1418" s="64">
        <v>6.1</v>
      </c>
      <c r="AV1418" s="64" t="s">
        <v>2380</v>
      </c>
      <c r="AW1418" s="64" t="s">
        <v>2383</v>
      </c>
      <c r="AX1418" s="64" t="s">
        <v>2383</v>
      </c>
      <c r="AY1418" s="64" t="s">
        <v>2380</v>
      </c>
      <c r="AZ1418" s="64">
        <v>1</v>
      </c>
      <c r="BA1418" s="109" t="s">
        <v>7699</v>
      </c>
      <c r="BB1418" s="64" t="s">
        <v>10449</v>
      </c>
      <c r="BC1418" s="69" t="s">
        <v>10444</v>
      </c>
    </row>
    <row r="1419" spans="1:55" x14ac:dyDescent="0.35">
      <c r="A1419" t="s">
        <v>953</v>
      </c>
      <c r="B1419">
        <v>27.34</v>
      </c>
      <c r="C1419">
        <v>5.19</v>
      </c>
      <c r="D1419" t="s">
        <v>2382</v>
      </c>
      <c r="E1419" t="s">
        <v>2380</v>
      </c>
      <c r="F1419" t="s">
        <v>2380</v>
      </c>
      <c r="G1419">
        <v>1</v>
      </c>
      <c r="H1419" t="s">
        <v>2380</v>
      </c>
      <c r="R1419" s="64" t="s">
        <v>10</v>
      </c>
      <c r="S1419" s="64">
        <v>1964</v>
      </c>
      <c r="U1419" s="7" t="str">
        <f t="shared" si="132"/>
        <v>Jul</v>
      </c>
      <c r="V1419" s="10">
        <f t="shared" si="133"/>
        <v>1964</v>
      </c>
      <c r="Y1419" s="10" t="s">
        <v>2380</v>
      </c>
      <c r="Z1419" s="10" t="str">
        <f t="shared" si="135"/>
        <v>No</v>
      </c>
      <c r="AB1419" s="53" t="s">
        <v>12</v>
      </c>
      <c r="AC1419" s="10" t="str">
        <f t="shared" si="136"/>
        <v>tier - 3</v>
      </c>
      <c r="AE1419" t="s">
        <v>16</v>
      </c>
      <c r="AF1419" s="10" t="str">
        <f t="shared" si="137"/>
        <v>tier - 1</v>
      </c>
      <c r="AI1419" t="s">
        <v>42</v>
      </c>
      <c r="AJ1419" t="str">
        <f t="shared" si="134"/>
        <v>R1011</v>
      </c>
      <c r="AS1419" s="110" t="s">
        <v>953</v>
      </c>
      <c r="AT1419" s="64">
        <v>27.34</v>
      </c>
      <c r="AU1419" s="64">
        <v>5.19</v>
      </c>
      <c r="AV1419" s="64" t="s">
        <v>2380</v>
      </c>
      <c r="AW1419" s="64" t="s">
        <v>2380</v>
      </c>
      <c r="AX1419" s="64" t="s">
        <v>2383</v>
      </c>
      <c r="AY1419" s="64" t="s">
        <v>2380</v>
      </c>
      <c r="AZ1419" s="64">
        <v>1</v>
      </c>
      <c r="BA1419" s="109" t="s">
        <v>6835</v>
      </c>
      <c r="BB1419" s="64" t="s">
        <v>10450</v>
      </c>
      <c r="BC1419" s="69" t="s">
        <v>10445</v>
      </c>
    </row>
    <row r="1420" spans="1:55" x14ac:dyDescent="0.35">
      <c r="A1420" t="s">
        <v>952</v>
      </c>
      <c r="B1420">
        <v>39.01</v>
      </c>
      <c r="C1420">
        <v>5.37</v>
      </c>
      <c r="D1420" t="s">
        <v>2382</v>
      </c>
      <c r="E1420" t="s">
        <v>2380</v>
      </c>
      <c r="F1420" t="s">
        <v>2380</v>
      </c>
      <c r="G1420" t="s">
        <v>2381</v>
      </c>
      <c r="H1420" t="s">
        <v>2380</v>
      </c>
      <c r="R1420" s="64" t="s">
        <v>15</v>
      </c>
      <c r="S1420" s="64">
        <v>1965</v>
      </c>
      <c r="U1420" s="7" t="str">
        <f t="shared" si="132"/>
        <v>Nov</v>
      </c>
      <c r="V1420" s="10">
        <f t="shared" si="133"/>
        <v>1965</v>
      </c>
      <c r="Y1420" s="10" t="s">
        <v>2380</v>
      </c>
      <c r="Z1420" s="10" t="str">
        <f t="shared" si="135"/>
        <v>No</v>
      </c>
      <c r="AB1420" s="53" t="s">
        <v>12</v>
      </c>
      <c r="AC1420" s="10" t="str">
        <f t="shared" si="136"/>
        <v>tier - 3</v>
      </c>
      <c r="AE1420" t="s">
        <v>12</v>
      </c>
      <c r="AF1420" s="10" t="str">
        <f t="shared" si="137"/>
        <v>tier - 3</v>
      </c>
      <c r="AI1420" t="s">
        <v>23</v>
      </c>
      <c r="AJ1420" t="str">
        <f t="shared" si="134"/>
        <v>R1012</v>
      </c>
      <c r="AS1420" s="110" t="s">
        <v>952</v>
      </c>
      <c r="AT1420" s="64">
        <v>39.01</v>
      </c>
      <c r="AU1420" s="64">
        <v>5.37</v>
      </c>
      <c r="AV1420" s="64" t="s">
        <v>2380</v>
      </c>
      <c r="AW1420" s="64" t="s">
        <v>2380</v>
      </c>
      <c r="AX1420" s="64" t="s">
        <v>2383</v>
      </c>
      <c r="AY1420" s="64" t="s">
        <v>2380</v>
      </c>
      <c r="AZ1420" s="64">
        <v>0</v>
      </c>
      <c r="BA1420" s="109" t="s">
        <v>6974</v>
      </c>
      <c r="BB1420" s="64" t="s">
        <v>10450</v>
      </c>
      <c r="BC1420" s="69" t="s">
        <v>10444</v>
      </c>
    </row>
    <row r="1421" spans="1:55" x14ac:dyDescent="0.35">
      <c r="A1421" t="s">
        <v>951</v>
      </c>
      <c r="B1421">
        <v>18.989999999999998</v>
      </c>
      <c r="C1421">
        <v>10.82</v>
      </c>
      <c r="D1421" t="s">
        <v>2382</v>
      </c>
      <c r="E1421" t="s">
        <v>2380</v>
      </c>
      <c r="F1421" t="s">
        <v>2380</v>
      </c>
      <c r="G1421" t="s">
        <v>2381</v>
      </c>
      <c r="H1421" t="s">
        <v>2380</v>
      </c>
      <c r="R1421" s="64" t="s">
        <v>18</v>
      </c>
      <c r="S1421" s="64">
        <v>1964</v>
      </c>
      <c r="U1421" s="7" t="str">
        <f t="shared" si="132"/>
        <v>Jun</v>
      </c>
      <c r="V1421" s="10">
        <f t="shared" si="133"/>
        <v>1964</v>
      </c>
      <c r="Y1421" s="10" t="s">
        <v>2380</v>
      </c>
      <c r="Z1421" s="10" t="str">
        <f t="shared" si="135"/>
        <v>No</v>
      </c>
      <c r="AB1421" s="53" t="s">
        <v>12</v>
      </c>
      <c r="AC1421" s="10" t="str">
        <f t="shared" si="136"/>
        <v>tier - 3</v>
      </c>
      <c r="AE1421" t="s">
        <v>12</v>
      </c>
      <c r="AF1421" s="10" t="str">
        <f t="shared" si="137"/>
        <v>tier - 3</v>
      </c>
      <c r="AI1421" t="s">
        <v>42</v>
      </c>
      <c r="AJ1421" t="str">
        <f t="shared" si="134"/>
        <v>R1011</v>
      </c>
      <c r="AS1421" s="110" t="s">
        <v>951</v>
      </c>
      <c r="AT1421" s="64">
        <v>18.989999999999998</v>
      </c>
      <c r="AU1421" s="64">
        <v>10.82</v>
      </c>
      <c r="AV1421" s="64" t="s">
        <v>2380</v>
      </c>
      <c r="AW1421" s="64" t="s">
        <v>2380</v>
      </c>
      <c r="AX1421" s="64" t="s">
        <v>2383</v>
      </c>
      <c r="AY1421" s="64" t="s">
        <v>2380</v>
      </c>
      <c r="AZ1421" s="64">
        <v>0</v>
      </c>
      <c r="BA1421" s="109" t="s">
        <v>7700</v>
      </c>
      <c r="BB1421" s="64" t="s">
        <v>10448</v>
      </c>
      <c r="BC1421" s="69" t="s">
        <v>10446</v>
      </c>
    </row>
    <row r="1422" spans="1:55" x14ac:dyDescent="0.35">
      <c r="A1422" t="s">
        <v>950</v>
      </c>
      <c r="B1422">
        <v>42.3</v>
      </c>
      <c r="C1422">
        <v>6.06</v>
      </c>
      <c r="D1422" t="s">
        <v>2382</v>
      </c>
      <c r="E1422" t="s">
        <v>2380</v>
      </c>
      <c r="F1422" t="s">
        <v>2380</v>
      </c>
      <c r="G1422" t="s">
        <v>2381</v>
      </c>
      <c r="H1422" t="s">
        <v>2380</v>
      </c>
      <c r="R1422" s="64" t="s">
        <v>20</v>
      </c>
      <c r="S1422" s="64">
        <v>1964</v>
      </c>
      <c r="U1422" s="7" t="str">
        <f t="shared" si="132"/>
        <v>Sep</v>
      </c>
      <c r="V1422" s="10">
        <f t="shared" si="133"/>
        <v>1964</v>
      </c>
      <c r="Y1422" s="10" t="s">
        <v>2380</v>
      </c>
      <c r="Z1422" s="10" t="str">
        <f t="shared" si="135"/>
        <v>No</v>
      </c>
      <c r="AB1422" s="53" t="s">
        <v>12</v>
      </c>
      <c r="AC1422" s="10" t="str">
        <f t="shared" si="136"/>
        <v>tier - 3</v>
      </c>
      <c r="AE1422" t="s">
        <v>11</v>
      </c>
      <c r="AF1422" s="10" t="str">
        <f t="shared" si="137"/>
        <v>tier - 2</v>
      </c>
      <c r="AI1422" t="s">
        <v>13</v>
      </c>
      <c r="AJ1422" t="str">
        <f t="shared" si="134"/>
        <v>R1013</v>
      </c>
      <c r="AS1422" s="110" t="s">
        <v>950</v>
      </c>
      <c r="AT1422" s="64">
        <v>42.3</v>
      </c>
      <c r="AU1422" s="64">
        <v>6.06</v>
      </c>
      <c r="AV1422" s="64" t="s">
        <v>2380</v>
      </c>
      <c r="AW1422" s="64" t="s">
        <v>2380</v>
      </c>
      <c r="AX1422" s="64" t="s">
        <v>2383</v>
      </c>
      <c r="AY1422" s="64" t="s">
        <v>2380</v>
      </c>
      <c r="AZ1422" s="64">
        <v>0</v>
      </c>
      <c r="BA1422" s="109" t="s">
        <v>7701</v>
      </c>
      <c r="BB1422" s="64" t="s">
        <v>10449</v>
      </c>
      <c r="BC1422" s="69" t="s">
        <v>10444</v>
      </c>
    </row>
    <row r="1423" spans="1:55" x14ac:dyDescent="0.35">
      <c r="A1423" t="s">
        <v>949</v>
      </c>
      <c r="B1423">
        <v>39.805</v>
      </c>
      <c r="C1423">
        <v>5.91</v>
      </c>
      <c r="D1423" t="s">
        <v>2380</v>
      </c>
      <c r="E1423" t="s">
        <v>2380</v>
      </c>
      <c r="F1423" t="s">
        <v>2380</v>
      </c>
      <c r="G1423" t="s">
        <v>2381</v>
      </c>
      <c r="H1423" t="s">
        <v>2380</v>
      </c>
      <c r="R1423" s="64" t="s">
        <v>10</v>
      </c>
      <c r="S1423" s="64">
        <v>1974</v>
      </c>
      <c r="U1423" s="7" t="str">
        <f t="shared" si="132"/>
        <v>Jul</v>
      </c>
      <c r="V1423" s="10">
        <f t="shared" si="133"/>
        <v>1974</v>
      </c>
      <c r="Y1423" s="10" t="s">
        <v>2380</v>
      </c>
      <c r="Z1423" s="10" t="str">
        <f t="shared" si="135"/>
        <v>No</v>
      </c>
      <c r="AB1423" s="53" t="s">
        <v>12</v>
      </c>
      <c r="AC1423" s="10" t="str">
        <f t="shared" si="136"/>
        <v>tier - 3</v>
      </c>
      <c r="AE1423" t="s">
        <v>11</v>
      </c>
      <c r="AF1423" s="10" t="str">
        <f t="shared" si="137"/>
        <v>tier - 2</v>
      </c>
      <c r="AI1423" t="s">
        <v>42</v>
      </c>
      <c r="AJ1423" t="str">
        <f t="shared" si="134"/>
        <v>R1011</v>
      </c>
      <c r="AS1423" s="110" t="s">
        <v>949</v>
      </c>
      <c r="AT1423" s="64">
        <v>39.805</v>
      </c>
      <c r="AU1423" s="64">
        <v>5.91</v>
      </c>
      <c r="AV1423" s="64" t="s">
        <v>2380</v>
      </c>
      <c r="AW1423" s="64" t="s">
        <v>2380</v>
      </c>
      <c r="AX1423" s="64" t="s">
        <v>2380</v>
      </c>
      <c r="AY1423" s="64" t="s">
        <v>2380</v>
      </c>
      <c r="AZ1423" s="64">
        <v>0</v>
      </c>
      <c r="BA1423" s="109" t="s">
        <v>7702</v>
      </c>
      <c r="BB1423" s="64" t="s">
        <v>10449</v>
      </c>
      <c r="BC1423" s="69" t="s">
        <v>10444</v>
      </c>
    </row>
    <row r="1424" spans="1:55" x14ac:dyDescent="0.35">
      <c r="A1424" t="s">
        <v>948</v>
      </c>
      <c r="B1424">
        <v>33.700000000000003</v>
      </c>
      <c r="C1424">
        <v>5.87</v>
      </c>
      <c r="D1424" t="s">
        <v>2380</v>
      </c>
      <c r="E1424" t="s">
        <v>2380</v>
      </c>
      <c r="F1424" t="s">
        <v>2380</v>
      </c>
      <c r="G1424" t="s">
        <v>2381</v>
      </c>
      <c r="H1424" t="s">
        <v>2380</v>
      </c>
      <c r="R1424" s="64" t="s">
        <v>35</v>
      </c>
      <c r="S1424" s="64">
        <v>1967</v>
      </c>
      <c r="U1424" s="7" t="str">
        <f t="shared" si="132"/>
        <v>Aug</v>
      </c>
      <c r="V1424" s="10">
        <f t="shared" si="133"/>
        <v>1967</v>
      </c>
      <c r="Y1424" s="10" t="s">
        <v>2380</v>
      </c>
      <c r="Z1424" s="10" t="str">
        <f t="shared" si="135"/>
        <v>No</v>
      </c>
      <c r="AB1424" s="53" t="s">
        <v>12</v>
      </c>
      <c r="AC1424" s="10" t="str">
        <f t="shared" si="136"/>
        <v>tier - 3</v>
      </c>
      <c r="AE1424" t="s">
        <v>12</v>
      </c>
      <c r="AF1424" s="10" t="str">
        <f t="shared" si="137"/>
        <v>tier - 3</v>
      </c>
      <c r="AI1424" t="s">
        <v>247</v>
      </c>
      <c r="AJ1424" t="str">
        <f t="shared" si="134"/>
        <v>R1024</v>
      </c>
      <c r="AS1424" s="110" t="s">
        <v>948</v>
      </c>
      <c r="AT1424" s="64">
        <v>33.700000000000003</v>
      </c>
      <c r="AU1424" s="64">
        <v>5.87</v>
      </c>
      <c r="AV1424" s="64" t="s">
        <v>2380</v>
      </c>
      <c r="AW1424" s="64" t="s">
        <v>2380</v>
      </c>
      <c r="AX1424" s="64" t="s">
        <v>2380</v>
      </c>
      <c r="AY1424" s="64" t="s">
        <v>2380</v>
      </c>
      <c r="AZ1424" s="64">
        <v>0</v>
      </c>
      <c r="BA1424" s="109" t="s">
        <v>7703</v>
      </c>
      <c r="BB1424" s="64" t="s">
        <v>10449</v>
      </c>
      <c r="BC1424" s="69" t="s">
        <v>10444</v>
      </c>
    </row>
    <row r="1425" spans="1:55" x14ac:dyDescent="0.35">
      <c r="A1425" t="s">
        <v>947</v>
      </c>
      <c r="B1425">
        <v>36.195</v>
      </c>
      <c r="C1425">
        <v>6.22</v>
      </c>
      <c r="D1425" t="s">
        <v>2380</v>
      </c>
      <c r="E1425" t="s">
        <v>2380</v>
      </c>
      <c r="F1425" t="s">
        <v>2380</v>
      </c>
      <c r="G1425" t="s">
        <v>2381</v>
      </c>
      <c r="H1425" t="s">
        <v>2380</v>
      </c>
      <c r="R1425" s="64" t="s">
        <v>10</v>
      </c>
      <c r="S1425" s="64">
        <v>1967</v>
      </c>
      <c r="U1425" s="7" t="str">
        <f t="shared" si="132"/>
        <v>Jul</v>
      </c>
      <c r="V1425" s="10">
        <f t="shared" si="133"/>
        <v>1967</v>
      </c>
      <c r="Y1425" s="10" t="s">
        <v>2380</v>
      </c>
      <c r="Z1425" s="10" t="str">
        <f t="shared" si="135"/>
        <v>No</v>
      </c>
      <c r="AB1425" s="53" t="s">
        <v>12</v>
      </c>
      <c r="AC1425" s="10" t="str">
        <f t="shared" si="136"/>
        <v>tier - 3</v>
      </c>
      <c r="AE1425" t="s">
        <v>11</v>
      </c>
      <c r="AF1425" s="10" t="str">
        <f t="shared" si="137"/>
        <v>tier - 2</v>
      </c>
      <c r="AI1425" t="s">
        <v>42</v>
      </c>
      <c r="AJ1425" t="str">
        <f t="shared" si="134"/>
        <v>R1011</v>
      </c>
      <c r="AS1425" s="110" t="s">
        <v>947</v>
      </c>
      <c r="AT1425" s="64">
        <v>36.195</v>
      </c>
      <c r="AU1425" s="64">
        <v>6.22</v>
      </c>
      <c r="AV1425" s="64" t="s">
        <v>2380</v>
      </c>
      <c r="AW1425" s="64" t="s">
        <v>2380</v>
      </c>
      <c r="AX1425" s="64" t="s">
        <v>2380</v>
      </c>
      <c r="AY1425" s="64" t="s">
        <v>2380</v>
      </c>
      <c r="AZ1425" s="64">
        <v>0</v>
      </c>
      <c r="BA1425" s="109" t="s">
        <v>7704</v>
      </c>
      <c r="BB1425" s="64" t="s">
        <v>10449</v>
      </c>
      <c r="BC1425" s="69" t="s">
        <v>10444</v>
      </c>
    </row>
    <row r="1426" spans="1:55" x14ac:dyDescent="0.35">
      <c r="A1426" t="s">
        <v>946</v>
      </c>
      <c r="B1426">
        <v>32.6</v>
      </c>
      <c r="C1426">
        <v>5.73</v>
      </c>
      <c r="D1426" t="s">
        <v>2380</v>
      </c>
      <c r="E1426" t="s">
        <v>2380</v>
      </c>
      <c r="F1426" t="s">
        <v>2383</v>
      </c>
      <c r="G1426">
        <v>1</v>
      </c>
      <c r="H1426" t="s">
        <v>2380</v>
      </c>
      <c r="R1426" s="64" t="s">
        <v>37</v>
      </c>
      <c r="S1426" s="64">
        <v>1967</v>
      </c>
      <c r="U1426" s="7" t="str">
        <f t="shared" si="132"/>
        <v>Oct</v>
      </c>
      <c r="V1426" s="10">
        <f t="shared" si="133"/>
        <v>1967</v>
      </c>
      <c r="Y1426" s="10" t="s">
        <v>2380</v>
      </c>
      <c r="Z1426" s="10" t="str">
        <f t="shared" si="135"/>
        <v>No</v>
      </c>
      <c r="AB1426" s="53" t="s">
        <v>12</v>
      </c>
      <c r="AC1426" s="10" t="str">
        <f t="shared" si="136"/>
        <v>tier - 3</v>
      </c>
      <c r="AE1426" t="s">
        <v>11</v>
      </c>
      <c r="AF1426" s="10" t="str">
        <f t="shared" si="137"/>
        <v>tier - 2</v>
      </c>
      <c r="AI1426" t="s">
        <v>13</v>
      </c>
      <c r="AJ1426" t="str">
        <f t="shared" si="134"/>
        <v>R1013</v>
      </c>
      <c r="AS1426" s="110" t="s">
        <v>946</v>
      </c>
      <c r="AT1426" s="64">
        <v>32.6</v>
      </c>
      <c r="AU1426" s="64">
        <v>5.73</v>
      </c>
      <c r="AV1426" s="64" t="s">
        <v>2380</v>
      </c>
      <c r="AW1426" s="64" t="s">
        <v>2383</v>
      </c>
      <c r="AX1426" s="64" t="s">
        <v>2380</v>
      </c>
      <c r="AY1426" s="64" t="s">
        <v>2380</v>
      </c>
      <c r="AZ1426" s="64">
        <v>1</v>
      </c>
      <c r="BA1426" s="109" t="s">
        <v>7705</v>
      </c>
      <c r="BB1426" s="64" t="s">
        <v>10449</v>
      </c>
      <c r="BC1426" s="69" t="s">
        <v>10444</v>
      </c>
    </row>
    <row r="1427" spans="1:55" x14ac:dyDescent="0.35">
      <c r="A1427" t="s">
        <v>945</v>
      </c>
      <c r="B1427">
        <v>30.2</v>
      </c>
      <c r="C1427">
        <v>5.7</v>
      </c>
      <c r="D1427" t="s">
        <v>2380</v>
      </c>
      <c r="E1427" t="s">
        <v>2380</v>
      </c>
      <c r="F1427" t="s">
        <v>2380</v>
      </c>
      <c r="G1427" t="s">
        <v>2381</v>
      </c>
      <c r="H1427" t="s">
        <v>2380</v>
      </c>
      <c r="R1427" s="64" t="s">
        <v>18</v>
      </c>
      <c r="S1427" s="64">
        <v>2004</v>
      </c>
      <c r="U1427" s="7" t="str">
        <f t="shared" si="132"/>
        <v>Jun</v>
      </c>
      <c r="V1427" s="10">
        <f t="shared" si="133"/>
        <v>2004</v>
      </c>
      <c r="Y1427" s="10" t="s">
        <v>2380</v>
      </c>
      <c r="Z1427" s="10" t="str">
        <f t="shared" si="135"/>
        <v>No</v>
      </c>
      <c r="AB1427" s="53" t="s">
        <v>12</v>
      </c>
      <c r="AC1427" s="10" t="str">
        <f t="shared" si="136"/>
        <v>tier - 3</v>
      </c>
      <c r="AE1427" t="s">
        <v>12</v>
      </c>
      <c r="AF1427" s="10" t="str">
        <f t="shared" si="137"/>
        <v>tier - 3</v>
      </c>
      <c r="AI1427" t="s">
        <v>13</v>
      </c>
      <c r="AJ1427" t="str">
        <f t="shared" si="134"/>
        <v>R1013</v>
      </c>
      <c r="AS1427" s="110" t="s">
        <v>945</v>
      </c>
      <c r="AT1427" s="64">
        <v>30.2</v>
      </c>
      <c r="AU1427" s="64">
        <v>5.7</v>
      </c>
      <c r="AV1427" s="64" t="s">
        <v>2380</v>
      </c>
      <c r="AW1427" s="64" t="s">
        <v>2380</v>
      </c>
      <c r="AX1427" s="64" t="s">
        <v>2380</v>
      </c>
      <c r="AY1427" s="64" t="s">
        <v>2380</v>
      </c>
      <c r="AZ1427" s="64">
        <v>0</v>
      </c>
      <c r="BA1427" s="109" t="s">
        <v>5304</v>
      </c>
      <c r="BB1427" s="64" t="s">
        <v>10449</v>
      </c>
      <c r="BC1427" s="69" t="s">
        <v>10444</v>
      </c>
    </row>
    <row r="1428" spans="1:55" x14ac:dyDescent="0.35">
      <c r="A1428" t="s">
        <v>944</v>
      </c>
      <c r="B1428">
        <v>27.645</v>
      </c>
      <c r="C1428">
        <v>9.91</v>
      </c>
      <c r="D1428" t="s">
        <v>2380</v>
      </c>
      <c r="E1428" t="s">
        <v>2380</v>
      </c>
      <c r="F1428" t="s">
        <v>2380</v>
      </c>
      <c r="G1428" t="s">
        <v>2381</v>
      </c>
      <c r="H1428" t="s">
        <v>2380</v>
      </c>
      <c r="R1428" s="64" t="s">
        <v>15</v>
      </c>
      <c r="S1428" s="64">
        <v>1964</v>
      </c>
      <c r="U1428" s="7" t="str">
        <f t="shared" si="132"/>
        <v>Nov</v>
      </c>
      <c r="V1428" s="10">
        <f t="shared" si="133"/>
        <v>1964</v>
      </c>
      <c r="Y1428" s="10" t="s">
        <v>2380</v>
      </c>
      <c r="Z1428" s="10" t="str">
        <f t="shared" si="135"/>
        <v>No</v>
      </c>
      <c r="AB1428" s="53" t="s">
        <v>12</v>
      </c>
      <c r="AC1428" s="10" t="str">
        <f t="shared" si="136"/>
        <v>tier - 3</v>
      </c>
      <c r="AE1428" t="s">
        <v>12</v>
      </c>
      <c r="AF1428" s="10" t="str">
        <f t="shared" si="137"/>
        <v>tier - 3</v>
      </c>
      <c r="AI1428" t="s">
        <v>300</v>
      </c>
      <c r="AJ1428" t="str">
        <f t="shared" si="134"/>
        <v>R1021</v>
      </c>
      <c r="AS1428" s="110" t="s">
        <v>944</v>
      </c>
      <c r="AT1428" s="64">
        <v>27.645</v>
      </c>
      <c r="AU1428" s="64">
        <v>9.91</v>
      </c>
      <c r="AV1428" s="64" t="s">
        <v>2380</v>
      </c>
      <c r="AW1428" s="64" t="s">
        <v>2380</v>
      </c>
      <c r="AX1428" s="64" t="s">
        <v>2380</v>
      </c>
      <c r="AY1428" s="64" t="s">
        <v>2380</v>
      </c>
      <c r="AZ1428" s="64">
        <v>0</v>
      </c>
      <c r="BA1428" s="109" t="s">
        <v>7706</v>
      </c>
      <c r="BB1428" s="64" t="s">
        <v>10448</v>
      </c>
      <c r="BC1428" s="69" t="s">
        <v>10445</v>
      </c>
    </row>
    <row r="1429" spans="1:55" x14ac:dyDescent="0.35">
      <c r="A1429" t="s">
        <v>943</v>
      </c>
      <c r="B1429">
        <v>26.41</v>
      </c>
      <c r="C1429">
        <v>11.4</v>
      </c>
      <c r="D1429" t="s">
        <v>2380</v>
      </c>
      <c r="E1429" t="s">
        <v>2380</v>
      </c>
      <c r="F1429" t="s">
        <v>2380</v>
      </c>
      <c r="G1429" t="s">
        <v>2381</v>
      </c>
      <c r="H1429" t="s">
        <v>2380</v>
      </c>
      <c r="R1429" s="64" t="s">
        <v>30</v>
      </c>
      <c r="S1429" s="64">
        <v>1964</v>
      </c>
      <c r="U1429" s="7" t="str">
        <f t="shared" si="132"/>
        <v>Dec</v>
      </c>
      <c r="V1429" s="10">
        <f t="shared" si="133"/>
        <v>1964</v>
      </c>
      <c r="Y1429" s="10" t="s">
        <v>2380</v>
      </c>
      <c r="Z1429" s="10" t="str">
        <f t="shared" si="135"/>
        <v>No</v>
      </c>
      <c r="AB1429" s="53" t="s">
        <v>12</v>
      </c>
      <c r="AC1429" s="10" t="str">
        <f t="shared" si="136"/>
        <v>tier - 3</v>
      </c>
      <c r="AE1429" t="s">
        <v>11</v>
      </c>
      <c r="AF1429" s="10" t="str">
        <f t="shared" si="137"/>
        <v>tier - 2</v>
      </c>
      <c r="AI1429" t="s">
        <v>166</v>
      </c>
      <c r="AJ1429" t="str">
        <f t="shared" si="134"/>
        <v>R1019</v>
      </c>
      <c r="AS1429" s="110" t="s">
        <v>943</v>
      </c>
      <c r="AT1429" s="64">
        <v>26.41</v>
      </c>
      <c r="AU1429" s="64">
        <v>11.4</v>
      </c>
      <c r="AV1429" s="64" t="s">
        <v>2380</v>
      </c>
      <c r="AW1429" s="64" t="s">
        <v>2380</v>
      </c>
      <c r="AX1429" s="64" t="s">
        <v>2380</v>
      </c>
      <c r="AY1429" s="64" t="s">
        <v>2380</v>
      </c>
      <c r="AZ1429" s="64">
        <v>0</v>
      </c>
      <c r="BA1429" s="109" t="s">
        <v>7707</v>
      </c>
      <c r="BB1429" s="64" t="s">
        <v>10448</v>
      </c>
      <c r="BC1429" s="69" t="s">
        <v>10445</v>
      </c>
    </row>
    <row r="1430" spans="1:55" x14ac:dyDescent="0.35">
      <c r="A1430" t="s">
        <v>942</v>
      </c>
      <c r="B1430">
        <v>34.1</v>
      </c>
      <c r="C1430">
        <v>6.29</v>
      </c>
      <c r="D1430" t="s">
        <v>2382</v>
      </c>
      <c r="E1430" t="s">
        <v>2380</v>
      </c>
      <c r="F1430" t="s">
        <v>2383</v>
      </c>
      <c r="G1430">
        <v>1</v>
      </c>
      <c r="H1430" t="s">
        <v>2380</v>
      </c>
      <c r="R1430" s="64" t="s">
        <v>35</v>
      </c>
      <c r="S1430" s="64">
        <v>1964</v>
      </c>
      <c r="U1430" s="7" t="str">
        <f t="shared" si="132"/>
        <v>Aug</v>
      </c>
      <c r="V1430" s="10">
        <f t="shared" si="133"/>
        <v>1964</v>
      </c>
      <c r="Y1430" s="10" t="s">
        <v>2380</v>
      </c>
      <c r="Z1430" s="10" t="str">
        <f t="shared" si="135"/>
        <v>No</v>
      </c>
      <c r="AB1430" s="53" t="s">
        <v>12</v>
      </c>
      <c r="AC1430" s="10" t="str">
        <f t="shared" si="136"/>
        <v>tier - 3</v>
      </c>
      <c r="AE1430" t="s">
        <v>16</v>
      </c>
      <c r="AF1430" s="10" t="str">
        <f t="shared" si="137"/>
        <v>tier - 1</v>
      </c>
      <c r="AI1430" t="s">
        <v>166</v>
      </c>
      <c r="AJ1430" t="str">
        <f t="shared" si="134"/>
        <v>R1019</v>
      </c>
      <c r="AS1430" s="110" t="s">
        <v>942</v>
      </c>
      <c r="AT1430" s="64">
        <v>34.1</v>
      </c>
      <c r="AU1430" s="64">
        <v>6.29</v>
      </c>
      <c r="AV1430" s="64" t="s">
        <v>2380</v>
      </c>
      <c r="AW1430" s="64" t="s">
        <v>2383</v>
      </c>
      <c r="AX1430" s="64" t="s">
        <v>2383</v>
      </c>
      <c r="AY1430" s="64" t="s">
        <v>2380</v>
      </c>
      <c r="AZ1430" s="64">
        <v>1</v>
      </c>
      <c r="BA1430" s="109" t="s">
        <v>7118</v>
      </c>
      <c r="BB1430" s="64" t="s">
        <v>10449</v>
      </c>
      <c r="BC1430" s="69" t="s">
        <v>10444</v>
      </c>
    </row>
    <row r="1431" spans="1:55" x14ac:dyDescent="0.35">
      <c r="A1431" t="s">
        <v>941</v>
      </c>
      <c r="B1431">
        <v>17.3</v>
      </c>
      <c r="C1431">
        <v>9.2799999999999994</v>
      </c>
      <c r="D1431" t="s">
        <v>2380</v>
      </c>
      <c r="E1431" t="s">
        <v>2380</v>
      </c>
      <c r="F1431" t="s">
        <v>2380</v>
      </c>
      <c r="G1431" t="s">
        <v>2381</v>
      </c>
      <c r="H1431" t="s">
        <v>2380</v>
      </c>
      <c r="R1431" s="64" t="s">
        <v>37</v>
      </c>
      <c r="S1431" s="64">
        <v>1991</v>
      </c>
      <c r="U1431" s="7" t="str">
        <f t="shared" si="132"/>
        <v>Oct</v>
      </c>
      <c r="V1431" s="10">
        <f t="shared" si="133"/>
        <v>1991</v>
      </c>
      <c r="Y1431" s="10" t="s">
        <v>2380</v>
      </c>
      <c r="Z1431" s="10" t="str">
        <f t="shared" si="135"/>
        <v>No</v>
      </c>
      <c r="AB1431" s="53" t="s">
        <v>12</v>
      </c>
      <c r="AC1431" s="10" t="str">
        <f t="shared" si="136"/>
        <v>tier - 3</v>
      </c>
      <c r="AE1431" t="s">
        <v>12</v>
      </c>
      <c r="AF1431" s="10" t="str">
        <f t="shared" si="137"/>
        <v>tier - 3</v>
      </c>
      <c r="AI1431" t="s">
        <v>249</v>
      </c>
      <c r="AJ1431" t="str">
        <f t="shared" si="134"/>
        <v>R1023</v>
      </c>
      <c r="AS1431" s="110" t="s">
        <v>941</v>
      </c>
      <c r="AT1431" s="64">
        <v>17.3</v>
      </c>
      <c r="AU1431" s="64">
        <v>9.2799999999999994</v>
      </c>
      <c r="AV1431" s="64" t="s">
        <v>2380</v>
      </c>
      <c r="AW1431" s="64" t="s">
        <v>2380</v>
      </c>
      <c r="AX1431" s="64" t="s">
        <v>2380</v>
      </c>
      <c r="AY1431" s="64" t="s">
        <v>2380</v>
      </c>
      <c r="AZ1431" s="64">
        <v>0</v>
      </c>
      <c r="BA1431" s="109" t="s">
        <v>7708</v>
      </c>
      <c r="BB1431" s="64" t="s">
        <v>10448</v>
      </c>
      <c r="BC1431" s="69" t="s">
        <v>10447</v>
      </c>
    </row>
    <row r="1432" spans="1:55" x14ac:dyDescent="0.35">
      <c r="A1432" t="s">
        <v>940</v>
      </c>
      <c r="B1432">
        <v>35.020000000000003</v>
      </c>
      <c r="C1432">
        <v>4.78</v>
      </c>
      <c r="D1432" t="s">
        <v>2380</v>
      </c>
      <c r="E1432" t="s">
        <v>2380</v>
      </c>
      <c r="F1432" t="s">
        <v>2383</v>
      </c>
      <c r="G1432">
        <v>1</v>
      </c>
      <c r="H1432" t="s">
        <v>2380</v>
      </c>
      <c r="R1432" s="64" t="s">
        <v>30</v>
      </c>
      <c r="S1432" s="64">
        <v>1964</v>
      </c>
      <c r="U1432" s="7" t="str">
        <f t="shared" si="132"/>
        <v>Dec</v>
      </c>
      <c r="V1432" s="10">
        <f t="shared" si="133"/>
        <v>1964</v>
      </c>
      <c r="Y1432" s="10" t="s">
        <v>2380</v>
      </c>
      <c r="Z1432" s="10" t="str">
        <f t="shared" si="135"/>
        <v>No</v>
      </c>
      <c r="AB1432" s="53" t="s">
        <v>12</v>
      </c>
      <c r="AC1432" s="10" t="str">
        <f t="shared" si="136"/>
        <v>tier - 3</v>
      </c>
      <c r="AE1432" t="s">
        <v>16</v>
      </c>
      <c r="AF1432" s="10" t="str">
        <f t="shared" si="137"/>
        <v>tier - 1</v>
      </c>
      <c r="AI1432" t="s">
        <v>168</v>
      </c>
      <c r="AJ1432" t="str">
        <f t="shared" si="134"/>
        <v>R1016</v>
      </c>
      <c r="AS1432" s="110" t="s">
        <v>940</v>
      </c>
      <c r="AT1432" s="64">
        <v>35.020000000000003</v>
      </c>
      <c r="AU1432" s="64">
        <v>4.78</v>
      </c>
      <c r="AV1432" s="64" t="s">
        <v>2380</v>
      </c>
      <c r="AW1432" s="64" t="s">
        <v>2383</v>
      </c>
      <c r="AX1432" s="64" t="s">
        <v>2380</v>
      </c>
      <c r="AY1432" s="64" t="s">
        <v>2380</v>
      </c>
      <c r="AZ1432" s="64">
        <v>1</v>
      </c>
      <c r="BA1432" s="109" t="s">
        <v>8337</v>
      </c>
      <c r="BB1432" s="64" t="s">
        <v>10450</v>
      </c>
      <c r="BC1432" s="69" t="s">
        <v>10444</v>
      </c>
    </row>
    <row r="1433" spans="1:55" x14ac:dyDescent="0.35">
      <c r="A1433" t="s">
        <v>939</v>
      </c>
      <c r="B1433">
        <v>37.1</v>
      </c>
      <c r="C1433">
        <v>8.8699999999999992</v>
      </c>
      <c r="D1433" t="s">
        <v>2382</v>
      </c>
      <c r="E1433" t="s">
        <v>2380</v>
      </c>
      <c r="F1433" t="s">
        <v>2380</v>
      </c>
      <c r="G1433" t="s">
        <v>2381</v>
      </c>
      <c r="H1433" t="s">
        <v>2380</v>
      </c>
      <c r="R1433" s="64" t="s">
        <v>15</v>
      </c>
      <c r="S1433" s="64">
        <v>1965</v>
      </c>
      <c r="U1433" s="7" t="str">
        <f t="shared" si="132"/>
        <v>Nov</v>
      </c>
      <c r="V1433" s="10">
        <f t="shared" si="133"/>
        <v>1965</v>
      </c>
      <c r="Y1433" s="10" t="s">
        <v>2380</v>
      </c>
      <c r="Z1433" s="10" t="str">
        <f t="shared" si="135"/>
        <v>No</v>
      </c>
      <c r="AB1433" s="53" t="s">
        <v>12</v>
      </c>
      <c r="AC1433" s="10" t="str">
        <f t="shared" si="136"/>
        <v>tier - 3</v>
      </c>
      <c r="AE1433" t="s">
        <v>16</v>
      </c>
      <c r="AF1433" s="10" t="str">
        <f t="shared" si="137"/>
        <v>tier - 1</v>
      </c>
      <c r="AI1433" t="s">
        <v>23</v>
      </c>
      <c r="AJ1433" t="str">
        <f t="shared" si="134"/>
        <v>R1012</v>
      </c>
      <c r="AS1433" s="110" t="s">
        <v>939</v>
      </c>
      <c r="AT1433" s="64">
        <v>37.1</v>
      </c>
      <c r="AU1433" s="64">
        <v>8.8699999999999992</v>
      </c>
      <c r="AV1433" s="64" t="s">
        <v>2380</v>
      </c>
      <c r="AW1433" s="64" t="s">
        <v>2380</v>
      </c>
      <c r="AX1433" s="64" t="s">
        <v>2383</v>
      </c>
      <c r="AY1433" s="64" t="s">
        <v>2380</v>
      </c>
      <c r="AZ1433" s="64">
        <v>0</v>
      </c>
      <c r="BA1433" s="109" t="s">
        <v>6766</v>
      </c>
      <c r="BB1433" s="64" t="s">
        <v>10448</v>
      </c>
      <c r="BC1433" s="69" t="s">
        <v>10444</v>
      </c>
    </row>
    <row r="1434" spans="1:55" x14ac:dyDescent="0.35">
      <c r="A1434" t="s">
        <v>938</v>
      </c>
      <c r="B1434">
        <v>16.79</v>
      </c>
      <c r="C1434">
        <v>11.4</v>
      </c>
      <c r="D1434" t="s">
        <v>2380</v>
      </c>
      <c r="E1434" t="s">
        <v>2380</v>
      </c>
      <c r="F1434" t="s">
        <v>2380</v>
      </c>
      <c r="G1434" t="s">
        <v>2381</v>
      </c>
      <c r="H1434" t="s">
        <v>2380</v>
      </c>
      <c r="R1434" s="64" t="s">
        <v>20</v>
      </c>
      <c r="S1434" s="64">
        <v>1964</v>
      </c>
      <c r="U1434" s="7" t="str">
        <f t="shared" si="132"/>
        <v>Sep</v>
      </c>
      <c r="V1434" s="10">
        <f t="shared" si="133"/>
        <v>1964</v>
      </c>
      <c r="Y1434" s="10" t="s">
        <v>2380</v>
      </c>
      <c r="Z1434" s="10" t="str">
        <f t="shared" si="135"/>
        <v>No</v>
      </c>
      <c r="AB1434" s="53" t="s">
        <v>12</v>
      </c>
      <c r="AC1434" s="10" t="str">
        <f t="shared" si="136"/>
        <v>tier - 3</v>
      </c>
      <c r="AE1434" t="s">
        <v>12</v>
      </c>
      <c r="AF1434" s="10" t="str">
        <f t="shared" si="137"/>
        <v>tier - 3</v>
      </c>
      <c r="AI1434" t="s">
        <v>13</v>
      </c>
      <c r="AJ1434" t="str">
        <f t="shared" si="134"/>
        <v>R1013</v>
      </c>
      <c r="AS1434" s="110" t="s">
        <v>938</v>
      </c>
      <c r="AT1434" s="64">
        <v>16.79</v>
      </c>
      <c r="AU1434" s="64">
        <v>11.4</v>
      </c>
      <c r="AV1434" s="64" t="s">
        <v>2380</v>
      </c>
      <c r="AW1434" s="64" t="s">
        <v>2380</v>
      </c>
      <c r="AX1434" s="64" t="s">
        <v>2380</v>
      </c>
      <c r="AY1434" s="64" t="s">
        <v>2380</v>
      </c>
      <c r="AZ1434" s="64">
        <v>0</v>
      </c>
      <c r="BA1434" s="109" t="s">
        <v>7709</v>
      </c>
      <c r="BB1434" s="64" t="s">
        <v>10448</v>
      </c>
      <c r="BC1434" s="69" t="s">
        <v>10447</v>
      </c>
    </row>
    <row r="1435" spans="1:55" x14ac:dyDescent="0.35">
      <c r="A1435" t="s">
        <v>937</v>
      </c>
      <c r="B1435">
        <v>31.635000000000002</v>
      </c>
      <c r="C1435">
        <v>9.1300000000000008</v>
      </c>
      <c r="D1435" t="s">
        <v>2382</v>
      </c>
      <c r="E1435" t="s">
        <v>2380</v>
      </c>
      <c r="F1435" t="s">
        <v>2380</v>
      </c>
      <c r="G1435" t="s">
        <v>2381</v>
      </c>
      <c r="H1435" t="s">
        <v>2380</v>
      </c>
      <c r="R1435" s="64" t="s">
        <v>30</v>
      </c>
      <c r="S1435" s="64">
        <v>1967</v>
      </c>
      <c r="U1435" s="7" t="str">
        <f t="shared" si="132"/>
        <v>Dec</v>
      </c>
      <c r="V1435" s="10">
        <f t="shared" si="133"/>
        <v>1967</v>
      </c>
      <c r="Y1435" s="10" t="s">
        <v>2380</v>
      </c>
      <c r="Z1435" s="10" t="str">
        <f t="shared" si="135"/>
        <v>No</v>
      </c>
      <c r="AB1435" s="53" t="s">
        <v>12</v>
      </c>
      <c r="AC1435" s="10" t="str">
        <f t="shared" si="136"/>
        <v>tier - 3</v>
      </c>
      <c r="AE1435" t="s">
        <v>16</v>
      </c>
      <c r="AF1435" s="10" t="str">
        <f t="shared" si="137"/>
        <v>tier - 1</v>
      </c>
      <c r="AI1435" t="s">
        <v>13</v>
      </c>
      <c r="AJ1435" t="str">
        <f t="shared" si="134"/>
        <v>R1013</v>
      </c>
      <c r="AS1435" s="110" t="s">
        <v>937</v>
      </c>
      <c r="AT1435" s="64">
        <v>31.635000000000002</v>
      </c>
      <c r="AU1435" s="64">
        <v>9.1300000000000008</v>
      </c>
      <c r="AV1435" s="64" t="s">
        <v>2380</v>
      </c>
      <c r="AW1435" s="64" t="s">
        <v>2380</v>
      </c>
      <c r="AX1435" s="64" t="s">
        <v>2383</v>
      </c>
      <c r="AY1435" s="64" t="s">
        <v>2380</v>
      </c>
      <c r="AZ1435" s="64">
        <v>0</v>
      </c>
      <c r="BA1435" s="109" t="s">
        <v>7028</v>
      </c>
      <c r="BB1435" s="64" t="s">
        <v>10448</v>
      </c>
      <c r="BC1435" s="69" t="s">
        <v>10444</v>
      </c>
    </row>
    <row r="1436" spans="1:55" x14ac:dyDescent="0.35">
      <c r="A1436" t="s">
        <v>936</v>
      </c>
      <c r="B1436">
        <v>24.19</v>
      </c>
      <c r="C1436">
        <v>6.22</v>
      </c>
      <c r="D1436" t="s">
        <v>2382</v>
      </c>
      <c r="E1436" t="s">
        <v>2380</v>
      </c>
      <c r="F1436" t="s">
        <v>2383</v>
      </c>
      <c r="G1436">
        <v>1</v>
      </c>
      <c r="H1436" t="s">
        <v>2380</v>
      </c>
      <c r="R1436" s="64" t="s">
        <v>10</v>
      </c>
      <c r="S1436" s="64">
        <v>1983</v>
      </c>
      <c r="U1436" s="7" t="str">
        <f t="shared" si="132"/>
        <v>Jul</v>
      </c>
      <c r="V1436" s="10">
        <f t="shared" si="133"/>
        <v>1983</v>
      </c>
      <c r="Y1436" s="10" t="s">
        <v>2380</v>
      </c>
      <c r="Z1436" s="10" t="str">
        <f t="shared" si="135"/>
        <v>No</v>
      </c>
      <c r="AB1436" s="53" t="s">
        <v>12</v>
      </c>
      <c r="AC1436" s="10" t="str">
        <f t="shared" si="136"/>
        <v>tier - 3</v>
      </c>
      <c r="AE1436" t="s">
        <v>11</v>
      </c>
      <c r="AF1436" s="10" t="str">
        <f t="shared" si="137"/>
        <v>tier - 2</v>
      </c>
      <c r="AI1436" t="s">
        <v>535</v>
      </c>
      <c r="AJ1436" t="str">
        <f t="shared" si="134"/>
        <v>R1026</v>
      </c>
      <c r="AS1436" s="110" t="s">
        <v>936</v>
      </c>
      <c r="AT1436" s="64">
        <v>24.19</v>
      </c>
      <c r="AU1436" s="64">
        <v>6.22</v>
      </c>
      <c r="AV1436" s="64" t="s">
        <v>2380</v>
      </c>
      <c r="AW1436" s="64" t="s">
        <v>2383</v>
      </c>
      <c r="AX1436" s="64" t="s">
        <v>2383</v>
      </c>
      <c r="AY1436" s="64" t="s">
        <v>2380</v>
      </c>
      <c r="AZ1436" s="64">
        <v>1</v>
      </c>
      <c r="BA1436" s="109" t="s">
        <v>7710</v>
      </c>
      <c r="BB1436" s="64" t="s">
        <v>10449</v>
      </c>
      <c r="BC1436" s="69" t="s">
        <v>10446</v>
      </c>
    </row>
    <row r="1437" spans="1:55" x14ac:dyDescent="0.35">
      <c r="A1437" t="s">
        <v>935</v>
      </c>
      <c r="B1437">
        <v>35.29</v>
      </c>
      <c r="C1437">
        <v>5.9</v>
      </c>
      <c r="D1437" t="s">
        <v>2380</v>
      </c>
      <c r="E1437" t="s">
        <v>2380</v>
      </c>
      <c r="F1437" t="s">
        <v>2383</v>
      </c>
      <c r="G1437">
        <v>1</v>
      </c>
      <c r="H1437" t="s">
        <v>2380</v>
      </c>
      <c r="R1437" s="64" t="s">
        <v>30</v>
      </c>
      <c r="S1437" s="64">
        <v>1993</v>
      </c>
      <c r="U1437" s="7" t="str">
        <f t="shared" si="132"/>
        <v>Dec</v>
      </c>
      <c r="V1437" s="10">
        <f t="shared" si="133"/>
        <v>1993</v>
      </c>
      <c r="Y1437" s="10" t="s">
        <v>2380</v>
      </c>
      <c r="Z1437" s="10" t="str">
        <f t="shared" si="135"/>
        <v>No</v>
      </c>
      <c r="AB1437" s="53" t="s">
        <v>12</v>
      </c>
      <c r="AC1437" s="10" t="str">
        <f t="shared" si="136"/>
        <v>tier - 3</v>
      </c>
      <c r="AE1437" t="s">
        <v>11</v>
      </c>
      <c r="AF1437" s="10" t="str">
        <f t="shared" si="137"/>
        <v>tier - 2</v>
      </c>
      <c r="AI1437" t="s">
        <v>23</v>
      </c>
      <c r="AJ1437" t="str">
        <f t="shared" si="134"/>
        <v>R1012</v>
      </c>
      <c r="AS1437" s="110" t="s">
        <v>935</v>
      </c>
      <c r="AT1437" s="64">
        <v>35.29</v>
      </c>
      <c r="AU1437" s="64">
        <v>5.9</v>
      </c>
      <c r="AV1437" s="64" t="s">
        <v>2380</v>
      </c>
      <c r="AW1437" s="64" t="s">
        <v>2383</v>
      </c>
      <c r="AX1437" s="64" t="s">
        <v>2380</v>
      </c>
      <c r="AY1437" s="64" t="s">
        <v>2380</v>
      </c>
      <c r="AZ1437" s="64">
        <v>1</v>
      </c>
      <c r="BA1437" s="109" t="s">
        <v>7711</v>
      </c>
      <c r="BB1437" s="64" t="s">
        <v>10449</v>
      </c>
      <c r="BC1437" s="69" t="s">
        <v>10444</v>
      </c>
    </row>
    <row r="1438" spans="1:55" x14ac:dyDescent="0.35">
      <c r="A1438" t="s">
        <v>934</v>
      </c>
      <c r="B1438">
        <v>35.299999999999997</v>
      </c>
      <c r="C1438">
        <v>4.45</v>
      </c>
      <c r="D1438" t="s">
        <v>2380</v>
      </c>
      <c r="E1438" t="s">
        <v>2380</v>
      </c>
      <c r="F1438" t="s">
        <v>2380</v>
      </c>
      <c r="G1438" t="s">
        <v>2381</v>
      </c>
      <c r="H1438" t="s">
        <v>2380</v>
      </c>
      <c r="R1438" s="64" t="s">
        <v>37</v>
      </c>
      <c r="S1438" s="64">
        <v>1982</v>
      </c>
      <c r="U1438" s="7" t="str">
        <f t="shared" si="132"/>
        <v>Oct</v>
      </c>
      <c r="V1438" s="10">
        <f t="shared" si="133"/>
        <v>1982</v>
      </c>
      <c r="Y1438" s="10" t="s">
        <v>2380</v>
      </c>
      <c r="Z1438" s="10" t="str">
        <f t="shared" si="135"/>
        <v>No</v>
      </c>
      <c r="AB1438" s="53" t="s">
        <v>12</v>
      </c>
      <c r="AC1438" s="10" t="str">
        <f t="shared" si="136"/>
        <v>tier - 3</v>
      </c>
      <c r="AE1438" t="s">
        <v>11</v>
      </c>
      <c r="AF1438" s="10" t="str">
        <f t="shared" si="137"/>
        <v>tier - 2</v>
      </c>
      <c r="AI1438" t="s">
        <v>300</v>
      </c>
      <c r="AJ1438" t="str">
        <f t="shared" si="134"/>
        <v>R1021</v>
      </c>
      <c r="AS1438" s="110" t="s">
        <v>934</v>
      </c>
      <c r="AT1438" s="64">
        <v>35.299999999999997</v>
      </c>
      <c r="AU1438" s="64">
        <v>4.45</v>
      </c>
      <c r="AV1438" s="64" t="s">
        <v>2380</v>
      </c>
      <c r="AW1438" s="64" t="s">
        <v>2380</v>
      </c>
      <c r="AX1438" s="64" t="s">
        <v>2380</v>
      </c>
      <c r="AY1438" s="64" t="s">
        <v>2380</v>
      </c>
      <c r="AZ1438" s="64">
        <v>0</v>
      </c>
      <c r="BA1438" s="109" t="s">
        <v>6703</v>
      </c>
      <c r="BB1438" s="64" t="s">
        <v>10450</v>
      </c>
      <c r="BC1438" s="69" t="s">
        <v>10444</v>
      </c>
    </row>
    <row r="1439" spans="1:55" x14ac:dyDescent="0.35">
      <c r="A1439" t="s">
        <v>933</v>
      </c>
      <c r="B1439">
        <v>35.64</v>
      </c>
      <c r="C1439">
        <v>6.17</v>
      </c>
      <c r="D1439" t="s">
        <v>2380</v>
      </c>
      <c r="E1439" t="s">
        <v>2380</v>
      </c>
      <c r="F1439" t="s">
        <v>2383</v>
      </c>
      <c r="G1439">
        <v>1</v>
      </c>
      <c r="H1439" t="s">
        <v>2380</v>
      </c>
      <c r="R1439" s="64" t="s">
        <v>18</v>
      </c>
      <c r="S1439" s="64">
        <v>1965</v>
      </c>
      <c r="U1439" s="7" t="str">
        <f t="shared" si="132"/>
        <v>Jun</v>
      </c>
      <c r="V1439" s="10">
        <f t="shared" si="133"/>
        <v>1965</v>
      </c>
      <c r="Y1439" s="10" t="s">
        <v>2380</v>
      </c>
      <c r="Z1439" s="10" t="str">
        <f t="shared" si="135"/>
        <v>No</v>
      </c>
      <c r="AB1439" s="53" t="s">
        <v>12</v>
      </c>
      <c r="AC1439" s="10" t="str">
        <f t="shared" si="136"/>
        <v>tier - 3</v>
      </c>
      <c r="AE1439" t="s">
        <v>12</v>
      </c>
      <c r="AF1439" s="10" t="str">
        <f t="shared" si="137"/>
        <v>tier - 3</v>
      </c>
      <c r="AI1439" t="s">
        <v>247</v>
      </c>
      <c r="AJ1439" t="str">
        <f t="shared" si="134"/>
        <v>R1024</v>
      </c>
      <c r="AS1439" s="110" t="s">
        <v>933</v>
      </c>
      <c r="AT1439" s="64">
        <v>35.64</v>
      </c>
      <c r="AU1439" s="64">
        <v>6.17</v>
      </c>
      <c r="AV1439" s="64" t="s">
        <v>2380</v>
      </c>
      <c r="AW1439" s="64" t="s">
        <v>2383</v>
      </c>
      <c r="AX1439" s="64" t="s">
        <v>2380</v>
      </c>
      <c r="AY1439" s="64" t="s">
        <v>2380</v>
      </c>
      <c r="AZ1439" s="64">
        <v>1</v>
      </c>
      <c r="BA1439" s="109" t="s">
        <v>7712</v>
      </c>
      <c r="BB1439" s="64" t="s">
        <v>10449</v>
      </c>
      <c r="BC1439" s="69" t="s">
        <v>10444</v>
      </c>
    </row>
    <row r="1440" spans="1:55" x14ac:dyDescent="0.35">
      <c r="A1440" t="s">
        <v>932</v>
      </c>
      <c r="B1440">
        <v>33.1</v>
      </c>
      <c r="C1440">
        <v>4.93</v>
      </c>
      <c r="D1440" t="s">
        <v>2380</v>
      </c>
      <c r="E1440" t="s">
        <v>2380</v>
      </c>
      <c r="F1440" t="s">
        <v>2380</v>
      </c>
      <c r="G1440" t="s">
        <v>2381</v>
      </c>
      <c r="H1440" t="s">
        <v>2380</v>
      </c>
      <c r="R1440" s="64" t="s">
        <v>37</v>
      </c>
      <c r="S1440" s="64">
        <v>1965</v>
      </c>
      <c r="U1440" s="7" t="str">
        <f t="shared" si="132"/>
        <v>Oct</v>
      </c>
      <c r="V1440" s="10">
        <f t="shared" si="133"/>
        <v>1965</v>
      </c>
      <c r="Y1440" s="10" t="s">
        <v>2380</v>
      </c>
      <c r="Z1440" s="10" t="str">
        <f t="shared" si="135"/>
        <v>No</v>
      </c>
      <c r="AB1440" s="53" t="s">
        <v>12</v>
      </c>
      <c r="AC1440" s="10" t="str">
        <f t="shared" si="136"/>
        <v>tier - 3</v>
      </c>
      <c r="AE1440" t="s">
        <v>11</v>
      </c>
      <c r="AF1440" s="10" t="str">
        <f t="shared" si="137"/>
        <v>tier - 2</v>
      </c>
      <c r="AI1440" t="s">
        <v>42</v>
      </c>
      <c r="AJ1440" t="str">
        <f t="shared" si="134"/>
        <v>R1011</v>
      </c>
      <c r="AS1440" s="110" t="s">
        <v>932</v>
      </c>
      <c r="AT1440" s="64">
        <v>33.1</v>
      </c>
      <c r="AU1440" s="64">
        <v>4.93</v>
      </c>
      <c r="AV1440" s="64" t="s">
        <v>2380</v>
      </c>
      <c r="AW1440" s="64" t="s">
        <v>2380</v>
      </c>
      <c r="AX1440" s="64" t="s">
        <v>2380</v>
      </c>
      <c r="AY1440" s="64" t="s">
        <v>2380</v>
      </c>
      <c r="AZ1440" s="64">
        <v>0</v>
      </c>
      <c r="BA1440" s="109" t="s">
        <v>7314</v>
      </c>
      <c r="BB1440" s="64" t="s">
        <v>10450</v>
      </c>
      <c r="BC1440" s="69" t="s">
        <v>10444</v>
      </c>
    </row>
    <row r="1441" spans="1:55" x14ac:dyDescent="0.35">
      <c r="A1441" t="s">
        <v>931</v>
      </c>
      <c r="B1441">
        <v>26.41</v>
      </c>
      <c r="C1441">
        <v>7.32</v>
      </c>
      <c r="D1441" t="s">
        <v>2382</v>
      </c>
      <c r="E1441" t="s">
        <v>2380</v>
      </c>
      <c r="F1441" t="s">
        <v>2380</v>
      </c>
      <c r="G1441">
        <v>1</v>
      </c>
      <c r="H1441" t="s">
        <v>2380</v>
      </c>
      <c r="R1441" s="64" t="s">
        <v>37</v>
      </c>
      <c r="S1441" s="64">
        <v>1979</v>
      </c>
      <c r="U1441" s="7" t="str">
        <f t="shared" si="132"/>
        <v>Oct</v>
      </c>
      <c r="V1441" s="10">
        <f t="shared" si="133"/>
        <v>1979</v>
      </c>
      <c r="Y1441" s="10" t="s">
        <v>2380</v>
      </c>
      <c r="Z1441" s="10" t="str">
        <f t="shared" si="135"/>
        <v>No</v>
      </c>
      <c r="AB1441" s="53" t="s">
        <v>12</v>
      </c>
      <c r="AC1441" s="10" t="str">
        <f t="shared" si="136"/>
        <v>tier - 3</v>
      </c>
      <c r="AE1441" t="s">
        <v>11</v>
      </c>
      <c r="AF1441" s="10" t="str">
        <f t="shared" si="137"/>
        <v>tier - 2</v>
      </c>
      <c r="AI1441" t="s">
        <v>300</v>
      </c>
      <c r="AJ1441" t="str">
        <f t="shared" si="134"/>
        <v>R1021</v>
      </c>
      <c r="AS1441" s="110" t="s">
        <v>931</v>
      </c>
      <c r="AT1441" s="64">
        <v>26.41</v>
      </c>
      <c r="AU1441" s="64">
        <v>7.32</v>
      </c>
      <c r="AV1441" s="64" t="s">
        <v>2380</v>
      </c>
      <c r="AW1441" s="64" t="s">
        <v>2380</v>
      </c>
      <c r="AX1441" s="64" t="s">
        <v>2383</v>
      </c>
      <c r="AY1441" s="64" t="s">
        <v>2380</v>
      </c>
      <c r="AZ1441" s="64">
        <v>1</v>
      </c>
      <c r="BA1441" s="109" t="s">
        <v>7713</v>
      </c>
      <c r="BB1441" s="64" t="s">
        <v>10448</v>
      </c>
      <c r="BC1441" s="69" t="s">
        <v>10445</v>
      </c>
    </row>
    <row r="1442" spans="1:55" x14ac:dyDescent="0.35">
      <c r="A1442" t="s">
        <v>930</v>
      </c>
      <c r="B1442">
        <v>29.9</v>
      </c>
      <c r="C1442">
        <v>5.27</v>
      </c>
      <c r="D1442" t="s">
        <v>2380</v>
      </c>
      <c r="E1442" t="s">
        <v>2380</v>
      </c>
      <c r="F1442" t="s">
        <v>2383</v>
      </c>
      <c r="G1442">
        <v>1</v>
      </c>
      <c r="H1442" t="s">
        <v>2380</v>
      </c>
      <c r="R1442" s="64" t="s">
        <v>15</v>
      </c>
      <c r="S1442" s="64">
        <v>1966</v>
      </c>
      <c r="U1442" s="7" t="str">
        <f t="shared" si="132"/>
        <v>Nov</v>
      </c>
      <c r="V1442" s="10">
        <f t="shared" si="133"/>
        <v>1966</v>
      </c>
      <c r="Y1442" s="10" t="s">
        <v>2380</v>
      </c>
      <c r="Z1442" s="10" t="str">
        <f t="shared" si="135"/>
        <v>No</v>
      </c>
      <c r="AB1442" s="53" t="s">
        <v>12</v>
      </c>
      <c r="AC1442" s="10" t="str">
        <f t="shared" si="136"/>
        <v>tier - 3</v>
      </c>
      <c r="AE1442" t="s">
        <v>12</v>
      </c>
      <c r="AF1442" s="10" t="str">
        <f t="shared" si="137"/>
        <v>tier - 3</v>
      </c>
      <c r="AI1442" t="s">
        <v>23</v>
      </c>
      <c r="AJ1442" t="str">
        <f t="shared" si="134"/>
        <v>R1012</v>
      </c>
      <c r="AS1442" s="110" t="s">
        <v>930</v>
      </c>
      <c r="AT1442" s="64">
        <v>29.9</v>
      </c>
      <c r="AU1442" s="64">
        <v>5.27</v>
      </c>
      <c r="AV1442" s="64" t="s">
        <v>2380</v>
      </c>
      <c r="AW1442" s="64" t="s">
        <v>2383</v>
      </c>
      <c r="AX1442" s="64" t="s">
        <v>2380</v>
      </c>
      <c r="AY1442" s="64" t="s">
        <v>2380</v>
      </c>
      <c r="AZ1442" s="64">
        <v>1</v>
      </c>
      <c r="BA1442" s="109" t="s">
        <v>7714</v>
      </c>
      <c r="BB1442" s="64" t="s">
        <v>10450</v>
      </c>
      <c r="BC1442" s="69" t="s">
        <v>10445</v>
      </c>
    </row>
    <row r="1443" spans="1:55" x14ac:dyDescent="0.35">
      <c r="A1443" t="s">
        <v>929</v>
      </c>
      <c r="B1443">
        <v>25.24</v>
      </c>
      <c r="C1443">
        <v>5.82</v>
      </c>
      <c r="D1443" t="s">
        <v>2380</v>
      </c>
      <c r="E1443" t="s">
        <v>2380</v>
      </c>
      <c r="F1443" t="s">
        <v>2380</v>
      </c>
      <c r="G1443">
        <v>1</v>
      </c>
      <c r="H1443" t="s">
        <v>2380</v>
      </c>
      <c r="R1443" s="64" t="s">
        <v>20</v>
      </c>
      <c r="S1443" s="64">
        <v>1986</v>
      </c>
      <c r="U1443" s="7" t="str">
        <f t="shared" si="132"/>
        <v>Sep</v>
      </c>
      <c r="V1443" s="10">
        <f t="shared" si="133"/>
        <v>1986</v>
      </c>
      <c r="Y1443" s="10" t="s">
        <v>2380</v>
      </c>
      <c r="Z1443" s="10" t="str">
        <f t="shared" si="135"/>
        <v>No</v>
      </c>
      <c r="AB1443" s="53" t="s">
        <v>12</v>
      </c>
      <c r="AC1443" s="10" t="str">
        <f t="shared" si="136"/>
        <v>tier - 3</v>
      </c>
      <c r="AE1443" t="s">
        <v>11</v>
      </c>
      <c r="AF1443" s="10" t="str">
        <f t="shared" si="137"/>
        <v>tier - 2</v>
      </c>
      <c r="AI1443" t="s">
        <v>535</v>
      </c>
      <c r="AJ1443" t="str">
        <f t="shared" si="134"/>
        <v>R1026</v>
      </c>
      <c r="AS1443" s="110" t="s">
        <v>929</v>
      </c>
      <c r="AT1443" s="64">
        <v>25.24</v>
      </c>
      <c r="AU1443" s="64">
        <v>5.82</v>
      </c>
      <c r="AV1443" s="64" t="s">
        <v>2380</v>
      </c>
      <c r="AW1443" s="64" t="s">
        <v>2380</v>
      </c>
      <c r="AX1443" s="64" t="s">
        <v>2380</v>
      </c>
      <c r="AY1443" s="64" t="s">
        <v>2380</v>
      </c>
      <c r="AZ1443" s="64">
        <v>1</v>
      </c>
      <c r="BA1443" s="109" t="s">
        <v>6816</v>
      </c>
      <c r="BB1443" s="64" t="s">
        <v>10449</v>
      </c>
      <c r="BC1443" s="69" t="s">
        <v>10445</v>
      </c>
    </row>
    <row r="1444" spans="1:55" x14ac:dyDescent="0.35">
      <c r="A1444" t="s">
        <v>928</v>
      </c>
      <c r="B1444">
        <v>25.08</v>
      </c>
      <c r="C1444">
        <v>5.8</v>
      </c>
      <c r="D1444" t="s">
        <v>2380</v>
      </c>
      <c r="E1444" t="s">
        <v>2380</v>
      </c>
      <c r="F1444" t="s">
        <v>2383</v>
      </c>
      <c r="G1444">
        <v>1</v>
      </c>
      <c r="H1444" t="s">
        <v>2380</v>
      </c>
      <c r="R1444" s="64" t="s">
        <v>20</v>
      </c>
      <c r="S1444" s="64">
        <v>1984</v>
      </c>
      <c r="U1444" s="7" t="str">
        <f t="shared" si="132"/>
        <v>Sep</v>
      </c>
      <c r="V1444" s="10">
        <f t="shared" si="133"/>
        <v>1984</v>
      </c>
      <c r="Y1444" s="10" t="s">
        <v>2380</v>
      </c>
      <c r="Z1444" s="10" t="str">
        <f t="shared" si="135"/>
        <v>No</v>
      </c>
      <c r="AB1444" s="53" t="s">
        <v>12</v>
      </c>
      <c r="AC1444" s="10" t="str">
        <f t="shared" si="136"/>
        <v>tier - 3</v>
      </c>
      <c r="AE1444" t="s">
        <v>16</v>
      </c>
      <c r="AF1444" s="10" t="str">
        <f t="shared" si="137"/>
        <v>tier - 1</v>
      </c>
      <c r="AI1444" t="s">
        <v>632</v>
      </c>
      <c r="AJ1444" t="str">
        <f t="shared" si="134"/>
        <v>R1022</v>
      </c>
      <c r="AS1444" s="110" t="s">
        <v>928</v>
      </c>
      <c r="AT1444" s="64">
        <v>25.08</v>
      </c>
      <c r="AU1444" s="64">
        <v>5.8</v>
      </c>
      <c r="AV1444" s="64" t="s">
        <v>2380</v>
      </c>
      <c r="AW1444" s="64" t="s">
        <v>2383</v>
      </c>
      <c r="AX1444" s="64" t="s">
        <v>2380</v>
      </c>
      <c r="AY1444" s="64" t="s">
        <v>2380</v>
      </c>
      <c r="AZ1444" s="64">
        <v>1</v>
      </c>
      <c r="BA1444" s="109" t="s">
        <v>7139</v>
      </c>
      <c r="BB1444" s="64" t="s">
        <v>10449</v>
      </c>
      <c r="BC1444" s="69" t="s">
        <v>10445</v>
      </c>
    </row>
    <row r="1445" spans="1:55" x14ac:dyDescent="0.35">
      <c r="A1445" t="s">
        <v>927</v>
      </c>
      <c r="B1445">
        <v>29.164999999999999</v>
      </c>
      <c r="C1445">
        <v>4.87</v>
      </c>
      <c r="D1445" t="s">
        <v>2380</v>
      </c>
      <c r="E1445" t="s">
        <v>2382</v>
      </c>
      <c r="F1445" t="s">
        <v>2380</v>
      </c>
      <c r="G1445">
        <v>1</v>
      </c>
      <c r="H1445" t="s">
        <v>2380</v>
      </c>
      <c r="R1445" s="64" t="s">
        <v>18</v>
      </c>
      <c r="S1445" s="64">
        <v>1968</v>
      </c>
      <c r="U1445" s="7" t="str">
        <f t="shared" si="132"/>
        <v>Jun</v>
      </c>
      <c r="V1445" s="10">
        <f t="shared" si="133"/>
        <v>1968</v>
      </c>
      <c r="Y1445" s="10" t="s">
        <v>2380</v>
      </c>
      <c r="Z1445" s="10" t="str">
        <f t="shared" si="135"/>
        <v>No</v>
      </c>
      <c r="AB1445" s="53" t="s">
        <v>12</v>
      </c>
      <c r="AC1445" s="10" t="str">
        <f t="shared" si="136"/>
        <v>tier - 3</v>
      </c>
      <c r="AE1445" t="s">
        <v>12</v>
      </c>
      <c r="AF1445" s="10" t="str">
        <f t="shared" si="137"/>
        <v>tier - 3</v>
      </c>
      <c r="AI1445" t="s">
        <v>42</v>
      </c>
      <c r="AJ1445" t="str">
        <f t="shared" si="134"/>
        <v>R1011</v>
      </c>
      <c r="AS1445" s="110" t="s">
        <v>927</v>
      </c>
      <c r="AT1445" s="64">
        <v>29.164999999999999</v>
      </c>
      <c r="AU1445" s="64">
        <v>4.87</v>
      </c>
      <c r="AV1445" s="64" t="s">
        <v>2382</v>
      </c>
      <c r="AW1445" s="64" t="s">
        <v>2380</v>
      </c>
      <c r="AX1445" s="64" t="s">
        <v>2380</v>
      </c>
      <c r="AY1445" s="64" t="s">
        <v>2380</v>
      </c>
      <c r="AZ1445" s="64">
        <v>1</v>
      </c>
      <c r="BA1445" s="109" t="s">
        <v>7715</v>
      </c>
      <c r="BB1445" s="64" t="s">
        <v>10450</v>
      </c>
      <c r="BC1445" s="69" t="s">
        <v>10445</v>
      </c>
    </row>
    <row r="1446" spans="1:55" x14ac:dyDescent="0.35">
      <c r="A1446" t="s">
        <v>926</v>
      </c>
      <c r="B1446">
        <v>15.05</v>
      </c>
      <c r="C1446">
        <v>8.1199999999999992</v>
      </c>
      <c r="D1446" t="s">
        <v>2380</v>
      </c>
      <c r="E1446" t="s">
        <v>2380</v>
      </c>
      <c r="F1446" t="s">
        <v>2380</v>
      </c>
      <c r="G1446" t="s">
        <v>2381</v>
      </c>
      <c r="H1446" t="s">
        <v>2380</v>
      </c>
      <c r="R1446" s="64" t="s">
        <v>30</v>
      </c>
      <c r="S1446" s="64">
        <v>1968</v>
      </c>
      <c r="U1446" s="7" t="str">
        <f t="shared" si="132"/>
        <v>Dec</v>
      </c>
      <c r="V1446" s="10">
        <f t="shared" si="133"/>
        <v>1968</v>
      </c>
      <c r="Y1446" s="10" t="s">
        <v>2380</v>
      </c>
      <c r="Z1446" s="10" t="str">
        <f t="shared" si="135"/>
        <v>No</v>
      </c>
      <c r="AB1446" s="53" t="s">
        <v>12</v>
      </c>
      <c r="AC1446" s="10" t="str">
        <f t="shared" si="136"/>
        <v>tier - 3</v>
      </c>
      <c r="AE1446" t="s">
        <v>16</v>
      </c>
      <c r="AF1446" s="10" t="str">
        <f t="shared" si="137"/>
        <v>tier - 1</v>
      </c>
      <c r="AI1446" t="s">
        <v>247</v>
      </c>
      <c r="AJ1446" t="str">
        <f t="shared" si="134"/>
        <v>R1024</v>
      </c>
      <c r="AS1446" s="110" t="s">
        <v>926</v>
      </c>
      <c r="AT1446" s="64">
        <v>15.05</v>
      </c>
      <c r="AU1446" s="64">
        <v>8.1199999999999992</v>
      </c>
      <c r="AV1446" s="64" t="s">
        <v>2380</v>
      </c>
      <c r="AW1446" s="64" t="s">
        <v>2380</v>
      </c>
      <c r="AX1446" s="64" t="s">
        <v>2380</v>
      </c>
      <c r="AY1446" s="64" t="s">
        <v>2380</v>
      </c>
      <c r="AZ1446" s="64">
        <v>0</v>
      </c>
      <c r="BA1446" s="109" t="s">
        <v>7716</v>
      </c>
      <c r="BB1446" s="64" t="s">
        <v>10448</v>
      </c>
      <c r="BC1446" s="69" t="s">
        <v>10447</v>
      </c>
    </row>
    <row r="1447" spans="1:55" x14ac:dyDescent="0.35">
      <c r="A1447" t="s">
        <v>925</v>
      </c>
      <c r="B1447">
        <v>19.95</v>
      </c>
      <c r="C1447">
        <v>4.3600000000000003</v>
      </c>
      <c r="D1447" t="s">
        <v>2380</v>
      </c>
      <c r="E1447" t="s">
        <v>2380</v>
      </c>
      <c r="F1447" t="s">
        <v>2380</v>
      </c>
      <c r="G1447">
        <v>2</v>
      </c>
      <c r="H1447" t="s">
        <v>2380</v>
      </c>
      <c r="R1447" s="64" t="s">
        <v>37</v>
      </c>
      <c r="S1447" s="64">
        <v>1968</v>
      </c>
      <c r="U1447" s="7" t="str">
        <f t="shared" si="132"/>
        <v>Oct</v>
      </c>
      <c r="V1447" s="10">
        <f t="shared" si="133"/>
        <v>1968</v>
      </c>
      <c r="Y1447" s="10" t="s">
        <v>2380</v>
      </c>
      <c r="Z1447" s="10" t="str">
        <f t="shared" si="135"/>
        <v>No</v>
      </c>
      <c r="AB1447" s="53" t="s">
        <v>12</v>
      </c>
      <c r="AC1447" s="10" t="str">
        <f t="shared" si="136"/>
        <v>tier - 3</v>
      </c>
      <c r="AE1447" t="s">
        <v>11</v>
      </c>
      <c r="AF1447" s="10" t="str">
        <f t="shared" si="137"/>
        <v>tier - 2</v>
      </c>
      <c r="AI1447" t="s">
        <v>42</v>
      </c>
      <c r="AJ1447" t="str">
        <f t="shared" si="134"/>
        <v>R1011</v>
      </c>
      <c r="AS1447" s="110" t="s">
        <v>925</v>
      </c>
      <c r="AT1447" s="64">
        <v>19.95</v>
      </c>
      <c r="AU1447" s="64">
        <v>4.3600000000000003</v>
      </c>
      <c r="AV1447" s="64" t="s">
        <v>2380</v>
      </c>
      <c r="AW1447" s="64" t="s">
        <v>2380</v>
      </c>
      <c r="AX1447" s="64" t="s">
        <v>2380</v>
      </c>
      <c r="AY1447" s="64" t="s">
        <v>2380</v>
      </c>
      <c r="AZ1447" s="64">
        <v>2</v>
      </c>
      <c r="BA1447" s="109" t="s">
        <v>7717</v>
      </c>
      <c r="BB1447" s="64" t="s">
        <v>10450</v>
      </c>
      <c r="BC1447" s="69" t="s">
        <v>10446</v>
      </c>
    </row>
    <row r="1448" spans="1:55" x14ac:dyDescent="0.35">
      <c r="A1448" t="s">
        <v>924</v>
      </c>
      <c r="B1448">
        <v>16.66</v>
      </c>
      <c r="C1448">
        <v>9.16</v>
      </c>
      <c r="D1448" t="s">
        <v>2380</v>
      </c>
      <c r="E1448" t="s">
        <v>2380</v>
      </c>
      <c r="F1448" t="s">
        <v>2380</v>
      </c>
      <c r="G1448" t="s">
        <v>2381</v>
      </c>
      <c r="H1448" t="s">
        <v>2380</v>
      </c>
      <c r="R1448" s="64" t="s">
        <v>10</v>
      </c>
      <c r="S1448" s="64">
        <v>1963</v>
      </c>
      <c r="U1448" s="7" t="str">
        <f t="shared" si="132"/>
        <v>Jul</v>
      </c>
      <c r="V1448" s="10">
        <f t="shared" si="133"/>
        <v>1963</v>
      </c>
      <c r="Y1448" s="10" t="s">
        <v>2380</v>
      </c>
      <c r="Z1448" s="10" t="str">
        <f t="shared" si="135"/>
        <v>No</v>
      </c>
      <c r="AB1448" s="53" t="s">
        <v>12</v>
      </c>
      <c r="AC1448" s="10" t="str">
        <f t="shared" si="136"/>
        <v>tier - 3</v>
      </c>
      <c r="AE1448" t="s">
        <v>11</v>
      </c>
      <c r="AF1448" s="10" t="str">
        <f t="shared" si="137"/>
        <v>tier - 2</v>
      </c>
      <c r="AI1448" t="s">
        <v>23</v>
      </c>
      <c r="AJ1448" t="str">
        <f t="shared" si="134"/>
        <v>R1012</v>
      </c>
      <c r="AS1448" s="110" t="s">
        <v>924</v>
      </c>
      <c r="AT1448" s="64">
        <v>16.66</v>
      </c>
      <c r="AU1448" s="64">
        <v>9.16</v>
      </c>
      <c r="AV1448" s="64" t="s">
        <v>2380</v>
      </c>
      <c r="AW1448" s="64" t="s">
        <v>2380</v>
      </c>
      <c r="AX1448" s="64" t="s">
        <v>2380</v>
      </c>
      <c r="AY1448" s="64" t="s">
        <v>2380</v>
      </c>
      <c r="AZ1448" s="64">
        <v>0</v>
      </c>
      <c r="BA1448" s="109" t="s">
        <v>7360</v>
      </c>
      <c r="BB1448" s="64" t="s">
        <v>10448</v>
      </c>
      <c r="BC1448" s="69" t="s">
        <v>10447</v>
      </c>
    </row>
    <row r="1449" spans="1:55" x14ac:dyDescent="0.35">
      <c r="A1449" t="s">
        <v>923</v>
      </c>
      <c r="B1449">
        <v>16.62</v>
      </c>
      <c r="C1449">
        <v>9.14</v>
      </c>
      <c r="D1449" t="s">
        <v>2380</v>
      </c>
      <c r="E1449" t="s">
        <v>2380</v>
      </c>
      <c r="F1449" t="s">
        <v>2380</v>
      </c>
      <c r="G1449" t="s">
        <v>2381</v>
      </c>
      <c r="H1449" t="s">
        <v>2380</v>
      </c>
      <c r="R1449" s="64" t="s">
        <v>18</v>
      </c>
      <c r="S1449" s="64">
        <v>1963</v>
      </c>
      <c r="U1449" s="7" t="str">
        <f t="shared" si="132"/>
        <v>Jun</v>
      </c>
      <c r="V1449" s="10">
        <f t="shared" si="133"/>
        <v>1963</v>
      </c>
      <c r="Y1449" s="10" t="s">
        <v>2380</v>
      </c>
      <c r="Z1449" s="10" t="str">
        <f t="shared" si="135"/>
        <v>No</v>
      </c>
      <c r="AB1449" s="53" t="s">
        <v>12</v>
      </c>
      <c r="AC1449" s="10" t="str">
        <f t="shared" si="136"/>
        <v>tier - 3</v>
      </c>
      <c r="AE1449" t="s">
        <v>12</v>
      </c>
      <c r="AF1449" s="10" t="str">
        <f t="shared" si="137"/>
        <v>tier - 3</v>
      </c>
      <c r="AI1449" t="s">
        <v>23</v>
      </c>
      <c r="AJ1449" t="str">
        <f t="shared" si="134"/>
        <v>R1012</v>
      </c>
      <c r="AS1449" s="110" t="s">
        <v>923</v>
      </c>
      <c r="AT1449" s="64">
        <v>16.62</v>
      </c>
      <c r="AU1449" s="64">
        <v>9.14</v>
      </c>
      <c r="AV1449" s="64" t="s">
        <v>2380</v>
      </c>
      <c r="AW1449" s="64" t="s">
        <v>2380</v>
      </c>
      <c r="AX1449" s="64" t="s">
        <v>2380</v>
      </c>
      <c r="AY1449" s="64" t="s">
        <v>2380</v>
      </c>
      <c r="AZ1449" s="64">
        <v>0</v>
      </c>
      <c r="BA1449" s="109" t="s">
        <v>7718</v>
      </c>
      <c r="BB1449" s="64" t="s">
        <v>10448</v>
      </c>
      <c r="BC1449" s="69" t="s">
        <v>10447</v>
      </c>
    </row>
    <row r="1450" spans="1:55" x14ac:dyDescent="0.35">
      <c r="A1450" t="s">
        <v>922</v>
      </c>
      <c r="B1450">
        <v>15.36</v>
      </c>
      <c r="C1450">
        <v>5.49</v>
      </c>
      <c r="D1450" t="s">
        <v>2382</v>
      </c>
      <c r="E1450" t="s">
        <v>2380</v>
      </c>
      <c r="F1450" t="s">
        <v>2380</v>
      </c>
      <c r="G1450">
        <v>2</v>
      </c>
      <c r="H1450" t="s">
        <v>2380</v>
      </c>
      <c r="R1450" s="64" t="s">
        <v>15</v>
      </c>
      <c r="S1450" s="64">
        <v>1991</v>
      </c>
      <c r="U1450" s="7" t="str">
        <f t="shared" si="132"/>
        <v>Nov</v>
      </c>
      <c r="V1450" s="10">
        <f t="shared" si="133"/>
        <v>1991</v>
      </c>
      <c r="Y1450" s="10" t="s">
        <v>2380</v>
      </c>
      <c r="Z1450" s="10" t="str">
        <f t="shared" si="135"/>
        <v>No</v>
      </c>
      <c r="AB1450" s="53" t="s">
        <v>12</v>
      </c>
      <c r="AC1450" s="10" t="str">
        <f t="shared" si="136"/>
        <v>tier - 3</v>
      </c>
      <c r="AE1450" t="s">
        <v>16</v>
      </c>
      <c r="AF1450" s="10" t="str">
        <f t="shared" si="137"/>
        <v>tier - 1</v>
      </c>
      <c r="AI1450" t="s">
        <v>535</v>
      </c>
      <c r="AJ1450" t="str">
        <f t="shared" si="134"/>
        <v>R1026</v>
      </c>
      <c r="AS1450" s="110" t="s">
        <v>922</v>
      </c>
      <c r="AT1450" s="64">
        <v>15.36</v>
      </c>
      <c r="AU1450" s="64">
        <v>5.49</v>
      </c>
      <c r="AV1450" s="64" t="s">
        <v>2380</v>
      </c>
      <c r="AW1450" s="64" t="s">
        <v>2380</v>
      </c>
      <c r="AX1450" s="64" t="s">
        <v>2383</v>
      </c>
      <c r="AY1450" s="64" t="s">
        <v>2380</v>
      </c>
      <c r="AZ1450" s="64">
        <v>2</v>
      </c>
      <c r="BA1450" s="109" t="s">
        <v>7719</v>
      </c>
      <c r="BB1450" s="64" t="s">
        <v>10450</v>
      </c>
      <c r="BC1450" s="69" t="s">
        <v>10447</v>
      </c>
    </row>
    <row r="1451" spans="1:55" x14ac:dyDescent="0.35">
      <c r="A1451" t="s">
        <v>921</v>
      </c>
      <c r="B1451">
        <v>27.74</v>
      </c>
      <c r="C1451">
        <v>5.96</v>
      </c>
      <c r="D1451" t="s">
        <v>2382</v>
      </c>
      <c r="E1451" t="s">
        <v>2380</v>
      </c>
      <c r="F1451" t="s">
        <v>2380</v>
      </c>
      <c r="G1451" t="s">
        <v>2381</v>
      </c>
      <c r="H1451" t="s">
        <v>2380</v>
      </c>
      <c r="R1451" s="64" t="s">
        <v>20</v>
      </c>
      <c r="S1451" s="64">
        <v>1974</v>
      </c>
      <c r="U1451" s="7" t="str">
        <f t="shared" si="132"/>
        <v>Sep</v>
      </c>
      <c r="V1451" s="10">
        <f t="shared" si="133"/>
        <v>1974</v>
      </c>
      <c r="Y1451" s="10" t="s">
        <v>2380</v>
      </c>
      <c r="Z1451" s="10" t="str">
        <f t="shared" si="135"/>
        <v>No</v>
      </c>
      <c r="AB1451" s="53" t="s">
        <v>12</v>
      </c>
      <c r="AC1451" s="10" t="str">
        <f t="shared" si="136"/>
        <v>tier - 3</v>
      </c>
      <c r="AE1451" t="s">
        <v>12</v>
      </c>
      <c r="AF1451" s="10" t="str">
        <f t="shared" si="137"/>
        <v>tier - 3</v>
      </c>
      <c r="AI1451" t="s">
        <v>23</v>
      </c>
      <c r="AJ1451" t="str">
        <f t="shared" si="134"/>
        <v>R1012</v>
      </c>
      <c r="AS1451" s="110" t="s">
        <v>921</v>
      </c>
      <c r="AT1451" s="64">
        <v>27.74</v>
      </c>
      <c r="AU1451" s="64">
        <v>5.96</v>
      </c>
      <c r="AV1451" s="64" t="s">
        <v>2380</v>
      </c>
      <c r="AW1451" s="64" t="s">
        <v>2380</v>
      </c>
      <c r="AX1451" s="64" t="s">
        <v>2383</v>
      </c>
      <c r="AY1451" s="64" t="s">
        <v>2380</v>
      </c>
      <c r="AZ1451" s="64">
        <v>0</v>
      </c>
      <c r="BA1451" s="109" t="s">
        <v>7720</v>
      </c>
      <c r="BB1451" s="64" t="s">
        <v>10449</v>
      </c>
      <c r="BC1451" s="69" t="s">
        <v>10445</v>
      </c>
    </row>
    <row r="1452" spans="1:55" x14ac:dyDescent="0.35">
      <c r="A1452" t="s">
        <v>920</v>
      </c>
      <c r="B1452">
        <v>22.44</v>
      </c>
      <c r="C1452">
        <v>4.62</v>
      </c>
      <c r="D1452" t="s">
        <v>2382</v>
      </c>
      <c r="E1452" t="s">
        <v>2380</v>
      </c>
      <c r="F1452" t="s">
        <v>2380</v>
      </c>
      <c r="G1452" t="s">
        <v>2381</v>
      </c>
      <c r="H1452" t="s">
        <v>2380</v>
      </c>
      <c r="R1452" s="64" t="s">
        <v>15</v>
      </c>
      <c r="S1452" s="64">
        <v>1962</v>
      </c>
      <c r="U1452" s="7" t="str">
        <f t="shared" si="132"/>
        <v>Nov</v>
      </c>
      <c r="V1452" s="10">
        <f t="shared" si="133"/>
        <v>1962</v>
      </c>
      <c r="Y1452" s="10" t="s">
        <v>2380</v>
      </c>
      <c r="Z1452" s="10" t="str">
        <f t="shared" si="135"/>
        <v>No</v>
      </c>
      <c r="AB1452" s="53" t="s">
        <v>12</v>
      </c>
      <c r="AC1452" s="10" t="str">
        <f t="shared" si="136"/>
        <v>tier - 3</v>
      </c>
      <c r="AE1452" t="s">
        <v>16</v>
      </c>
      <c r="AF1452" s="10" t="str">
        <f t="shared" si="137"/>
        <v>tier - 1</v>
      </c>
      <c r="AI1452" t="s">
        <v>13</v>
      </c>
      <c r="AJ1452" t="str">
        <f t="shared" si="134"/>
        <v>R1013</v>
      </c>
      <c r="AS1452" s="110" t="s">
        <v>920</v>
      </c>
      <c r="AT1452" s="64">
        <v>22.44</v>
      </c>
      <c r="AU1452" s="64">
        <v>4.62</v>
      </c>
      <c r="AV1452" s="64" t="s">
        <v>2380</v>
      </c>
      <c r="AW1452" s="64" t="s">
        <v>2380</v>
      </c>
      <c r="AX1452" s="64" t="s">
        <v>2383</v>
      </c>
      <c r="AY1452" s="64" t="s">
        <v>2380</v>
      </c>
      <c r="AZ1452" s="64">
        <v>0</v>
      </c>
      <c r="BA1452" s="109" t="s">
        <v>7721</v>
      </c>
      <c r="BB1452" s="64" t="s">
        <v>10450</v>
      </c>
      <c r="BC1452" s="69" t="s">
        <v>10446</v>
      </c>
    </row>
    <row r="1453" spans="1:55" x14ac:dyDescent="0.35">
      <c r="A1453" t="s">
        <v>919</v>
      </c>
      <c r="B1453">
        <v>37.049999999999997</v>
      </c>
      <c r="C1453">
        <v>9.9600000000000009</v>
      </c>
      <c r="D1453" t="s">
        <v>2382</v>
      </c>
      <c r="E1453" t="s">
        <v>2380</v>
      </c>
      <c r="F1453" t="s">
        <v>2380</v>
      </c>
      <c r="G1453" t="s">
        <v>2381</v>
      </c>
      <c r="H1453" t="s">
        <v>2380</v>
      </c>
      <c r="R1453" s="64" t="s">
        <v>20</v>
      </c>
      <c r="S1453" s="64">
        <v>1962</v>
      </c>
      <c r="U1453" s="7" t="str">
        <f t="shared" si="132"/>
        <v>Sep</v>
      </c>
      <c r="V1453" s="10">
        <f t="shared" si="133"/>
        <v>1962</v>
      </c>
      <c r="Y1453" s="10" t="s">
        <v>2380</v>
      </c>
      <c r="Z1453" s="10" t="str">
        <f t="shared" si="135"/>
        <v>No</v>
      </c>
      <c r="AB1453" s="53" t="s">
        <v>12</v>
      </c>
      <c r="AC1453" s="10" t="str">
        <f t="shared" si="136"/>
        <v>tier - 3</v>
      </c>
      <c r="AE1453" t="s">
        <v>16</v>
      </c>
      <c r="AF1453" s="10" t="str">
        <f t="shared" si="137"/>
        <v>tier - 1</v>
      </c>
      <c r="AI1453" t="s">
        <v>42</v>
      </c>
      <c r="AJ1453" t="str">
        <f t="shared" si="134"/>
        <v>R1011</v>
      </c>
      <c r="AS1453" s="110" t="s">
        <v>919</v>
      </c>
      <c r="AT1453" s="64">
        <v>37.049999999999997</v>
      </c>
      <c r="AU1453" s="64">
        <v>9.9600000000000009</v>
      </c>
      <c r="AV1453" s="64" t="s">
        <v>2380</v>
      </c>
      <c r="AW1453" s="64" t="s">
        <v>2380</v>
      </c>
      <c r="AX1453" s="64" t="s">
        <v>2383</v>
      </c>
      <c r="AY1453" s="64" t="s">
        <v>2380</v>
      </c>
      <c r="AZ1453" s="64">
        <v>0</v>
      </c>
      <c r="BA1453" s="109" t="s">
        <v>6769</v>
      </c>
      <c r="BB1453" s="64" t="s">
        <v>10448</v>
      </c>
      <c r="BC1453" s="69" t="s">
        <v>10444</v>
      </c>
    </row>
    <row r="1454" spans="1:55" x14ac:dyDescent="0.35">
      <c r="A1454" t="s">
        <v>918</v>
      </c>
      <c r="B1454">
        <v>22.95</v>
      </c>
      <c r="C1454">
        <v>10.53</v>
      </c>
      <c r="D1454" t="s">
        <v>2380</v>
      </c>
      <c r="E1454" t="s">
        <v>2380</v>
      </c>
      <c r="F1454" t="s">
        <v>2380</v>
      </c>
      <c r="G1454">
        <v>2</v>
      </c>
      <c r="H1454" t="s">
        <v>2380</v>
      </c>
      <c r="R1454" s="64" t="s">
        <v>37</v>
      </c>
      <c r="S1454" s="64">
        <v>1987</v>
      </c>
      <c r="U1454" s="7" t="str">
        <f t="shared" si="132"/>
        <v>Oct</v>
      </c>
      <c r="V1454" s="10">
        <f t="shared" si="133"/>
        <v>1987</v>
      </c>
      <c r="Y1454" s="10" t="s">
        <v>2380</v>
      </c>
      <c r="Z1454" s="10" t="str">
        <f t="shared" si="135"/>
        <v>No</v>
      </c>
      <c r="AB1454" s="53" t="s">
        <v>12</v>
      </c>
      <c r="AC1454" s="10" t="str">
        <f t="shared" si="136"/>
        <v>tier - 3</v>
      </c>
      <c r="AE1454" t="s">
        <v>12</v>
      </c>
      <c r="AF1454" s="10" t="str">
        <f t="shared" si="137"/>
        <v>tier - 3</v>
      </c>
      <c r="AI1454" t="s">
        <v>23</v>
      </c>
      <c r="AJ1454" t="str">
        <f t="shared" si="134"/>
        <v>R1012</v>
      </c>
      <c r="AS1454" s="110" t="s">
        <v>918</v>
      </c>
      <c r="AT1454" s="64">
        <v>22.95</v>
      </c>
      <c r="AU1454" s="64">
        <v>10.53</v>
      </c>
      <c r="AV1454" s="64" t="s">
        <v>2380</v>
      </c>
      <c r="AW1454" s="64" t="s">
        <v>2380</v>
      </c>
      <c r="AX1454" s="64" t="s">
        <v>2380</v>
      </c>
      <c r="AY1454" s="64" t="s">
        <v>2380</v>
      </c>
      <c r="AZ1454" s="64">
        <v>2</v>
      </c>
      <c r="BA1454" s="109" t="s">
        <v>7316</v>
      </c>
      <c r="BB1454" s="64" t="s">
        <v>10448</v>
      </c>
      <c r="BC1454" s="69" t="s">
        <v>10446</v>
      </c>
    </row>
    <row r="1455" spans="1:55" x14ac:dyDescent="0.35">
      <c r="A1455" t="s">
        <v>917</v>
      </c>
      <c r="B1455">
        <v>34.200000000000003</v>
      </c>
      <c r="C1455">
        <v>6.69</v>
      </c>
      <c r="D1455" t="s">
        <v>2382</v>
      </c>
      <c r="E1455" t="s">
        <v>2380</v>
      </c>
      <c r="F1455" t="s">
        <v>2380</v>
      </c>
      <c r="G1455" t="s">
        <v>2381</v>
      </c>
      <c r="H1455" t="s">
        <v>2380</v>
      </c>
      <c r="R1455" s="64" t="s">
        <v>35</v>
      </c>
      <c r="S1455" s="64">
        <v>1991</v>
      </c>
      <c r="U1455" s="7" t="str">
        <f t="shared" si="132"/>
        <v>Aug</v>
      </c>
      <c r="V1455" s="10">
        <f t="shared" si="133"/>
        <v>1991</v>
      </c>
      <c r="Y1455" s="10" t="s">
        <v>2380</v>
      </c>
      <c r="Z1455" s="10" t="str">
        <f t="shared" si="135"/>
        <v>No</v>
      </c>
      <c r="AB1455" s="53" t="s">
        <v>12</v>
      </c>
      <c r="AC1455" s="10" t="str">
        <f t="shared" si="136"/>
        <v>tier - 3</v>
      </c>
      <c r="AE1455" t="s">
        <v>12</v>
      </c>
      <c r="AF1455" s="10" t="str">
        <f t="shared" si="137"/>
        <v>tier - 3</v>
      </c>
      <c r="AI1455" t="s">
        <v>535</v>
      </c>
      <c r="AJ1455" t="str">
        <f t="shared" si="134"/>
        <v>R1026</v>
      </c>
      <c r="AS1455" s="110" t="s">
        <v>917</v>
      </c>
      <c r="AT1455" s="64">
        <v>34.200000000000003</v>
      </c>
      <c r="AU1455" s="64">
        <v>6.69</v>
      </c>
      <c r="AV1455" s="64" t="s">
        <v>2380</v>
      </c>
      <c r="AW1455" s="64" t="s">
        <v>2380</v>
      </c>
      <c r="AX1455" s="64" t="s">
        <v>2383</v>
      </c>
      <c r="AY1455" s="64" t="s">
        <v>2380</v>
      </c>
      <c r="AZ1455" s="64">
        <v>0</v>
      </c>
      <c r="BA1455" s="109" t="s">
        <v>7722</v>
      </c>
      <c r="BB1455" s="64" t="s">
        <v>10448</v>
      </c>
      <c r="BC1455" s="69" t="s">
        <v>10444</v>
      </c>
    </row>
    <row r="1456" spans="1:55" x14ac:dyDescent="0.35">
      <c r="A1456" t="s">
        <v>916</v>
      </c>
      <c r="B1456">
        <v>30.59</v>
      </c>
      <c r="C1456">
        <v>9.5500000000000007</v>
      </c>
      <c r="D1456" t="s">
        <v>2382</v>
      </c>
      <c r="E1456" t="s">
        <v>2380</v>
      </c>
      <c r="F1456" t="s">
        <v>2380</v>
      </c>
      <c r="G1456" t="s">
        <v>2381</v>
      </c>
      <c r="H1456" t="s">
        <v>2380</v>
      </c>
      <c r="R1456" s="64" t="s">
        <v>35</v>
      </c>
      <c r="S1456" s="64">
        <v>1977</v>
      </c>
      <c r="U1456" s="7" t="str">
        <f t="shared" si="132"/>
        <v>Aug</v>
      </c>
      <c r="V1456" s="10">
        <f t="shared" si="133"/>
        <v>1977</v>
      </c>
      <c r="Y1456" s="10" t="s">
        <v>2380</v>
      </c>
      <c r="Z1456" s="10" t="str">
        <f t="shared" si="135"/>
        <v>No</v>
      </c>
      <c r="AB1456" s="53" t="s">
        <v>12</v>
      </c>
      <c r="AC1456" s="10" t="str">
        <f t="shared" si="136"/>
        <v>tier - 3</v>
      </c>
      <c r="AE1456" t="s">
        <v>11</v>
      </c>
      <c r="AF1456" s="10" t="str">
        <f t="shared" si="137"/>
        <v>tier - 2</v>
      </c>
      <c r="AI1456" t="s">
        <v>23</v>
      </c>
      <c r="AJ1456" t="str">
        <f t="shared" si="134"/>
        <v>R1012</v>
      </c>
      <c r="AS1456" s="110" t="s">
        <v>916</v>
      </c>
      <c r="AT1456" s="64">
        <v>30.59</v>
      </c>
      <c r="AU1456" s="64">
        <v>9.5500000000000007</v>
      </c>
      <c r="AV1456" s="64" t="s">
        <v>2380</v>
      </c>
      <c r="AW1456" s="64" t="s">
        <v>2380</v>
      </c>
      <c r="AX1456" s="64" t="s">
        <v>2383</v>
      </c>
      <c r="AY1456" s="64" t="s">
        <v>2380</v>
      </c>
      <c r="AZ1456" s="64">
        <v>0</v>
      </c>
      <c r="BA1456" s="109" t="s">
        <v>7723</v>
      </c>
      <c r="BB1456" s="64" t="s">
        <v>10448</v>
      </c>
      <c r="BC1456" s="69" t="s">
        <v>10444</v>
      </c>
    </row>
    <row r="1457" spans="1:55" x14ac:dyDescent="0.35">
      <c r="A1457" t="s">
        <v>915</v>
      </c>
      <c r="B1457">
        <v>25.51</v>
      </c>
      <c r="C1457">
        <v>6.05</v>
      </c>
      <c r="D1457" t="s">
        <v>2380</v>
      </c>
      <c r="E1457" t="s">
        <v>2380</v>
      </c>
      <c r="F1457" t="s">
        <v>2380</v>
      </c>
      <c r="G1457" t="s">
        <v>2381</v>
      </c>
      <c r="H1457" t="s">
        <v>2380</v>
      </c>
      <c r="R1457" s="64" t="s">
        <v>10</v>
      </c>
      <c r="S1457" s="64">
        <v>1964</v>
      </c>
      <c r="U1457" s="7" t="str">
        <f t="shared" si="132"/>
        <v>Jul</v>
      </c>
      <c r="V1457" s="10">
        <f t="shared" si="133"/>
        <v>1964</v>
      </c>
      <c r="Y1457" s="10" t="s">
        <v>2380</v>
      </c>
      <c r="Z1457" s="10" t="str">
        <f t="shared" si="135"/>
        <v>No</v>
      </c>
      <c r="AB1457" s="53" t="s">
        <v>12</v>
      </c>
      <c r="AC1457" s="10" t="str">
        <f t="shared" si="136"/>
        <v>tier - 3</v>
      </c>
      <c r="AE1457" t="s">
        <v>12</v>
      </c>
      <c r="AF1457" s="10" t="str">
        <f t="shared" si="137"/>
        <v>tier - 3</v>
      </c>
      <c r="AI1457" t="s">
        <v>23</v>
      </c>
      <c r="AJ1457" t="str">
        <f t="shared" si="134"/>
        <v>R1012</v>
      </c>
      <c r="AS1457" s="110" t="s">
        <v>915</v>
      </c>
      <c r="AT1457" s="64">
        <v>25.51</v>
      </c>
      <c r="AU1457" s="64">
        <v>6.05</v>
      </c>
      <c r="AV1457" s="64" t="s">
        <v>2380</v>
      </c>
      <c r="AW1457" s="64" t="s">
        <v>2380</v>
      </c>
      <c r="AX1457" s="64" t="s">
        <v>2380</v>
      </c>
      <c r="AY1457" s="64" t="s">
        <v>2380</v>
      </c>
      <c r="AZ1457" s="64">
        <v>0</v>
      </c>
      <c r="BA1457" s="109" t="s">
        <v>7724</v>
      </c>
      <c r="BB1457" s="64" t="s">
        <v>10449</v>
      </c>
      <c r="BC1457" s="69" t="s">
        <v>10445</v>
      </c>
    </row>
    <row r="1458" spans="1:55" x14ac:dyDescent="0.35">
      <c r="A1458" t="s">
        <v>914</v>
      </c>
      <c r="B1458">
        <v>29.04</v>
      </c>
      <c r="C1458">
        <v>10.56</v>
      </c>
      <c r="D1458" t="s">
        <v>2382</v>
      </c>
      <c r="E1458" t="s">
        <v>2380</v>
      </c>
      <c r="F1458" t="s">
        <v>2380</v>
      </c>
      <c r="G1458">
        <v>1</v>
      </c>
      <c r="H1458" t="s">
        <v>2380</v>
      </c>
      <c r="R1458" s="64" t="s">
        <v>10</v>
      </c>
      <c r="S1458" s="64">
        <v>1964</v>
      </c>
      <c r="U1458" s="7" t="str">
        <f t="shared" si="132"/>
        <v>Jul</v>
      </c>
      <c r="V1458" s="10">
        <f t="shared" si="133"/>
        <v>1964</v>
      </c>
      <c r="Y1458" s="10" t="s">
        <v>2380</v>
      </c>
      <c r="Z1458" s="10" t="str">
        <f t="shared" si="135"/>
        <v>No</v>
      </c>
      <c r="AB1458" s="53" t="s">
        <v>12</v>
      </c>
      <c r="AC1458" s="10" t="str">
        <f t="shared" si="136"/>
        <v>tier - 3</v>
      </c>
      <c r="AE1458" t="s">
        <v>12</v>
      </c>
      <c r="AF1458" s="10" t="str">
        <f t="shared" si="137"/>
        <v>tier - 3</v>
      </c>
      <c r="AI1458" t="s">
        <v>23</v>
      </c>
      <c r="AJ1458" t="str">
        <f t="shared" si="134"/>
        <v>R1012</v>
      </c>
      <c r="AS1458" s="110" t="s">
        <v>914</v>
      </c>
      <c r="AT1458" s="64">
        <v>29.04</v>
      </c>
      <c r="AU1458" s="64">
        <v>10.56</v>
      </c>
      <c r="AV1458" s="64" t="s">
        <v>2380</v>
      </c>
      <c r="AW1458" s="64" t="s">
        <v>2380</v>
      </c>
      <c r="AX1458" s="64" t="s">
        <v>2383</v>
      </c>
      <c r="AY1458" s="64" t="s">
        <v>2380</v>
      </c>
      <c r="AZ1458" s="64">
        <v>1</v>
      </c>
      <c r="BA1458" s="109" t="s">
        <v>7725</v>
      </c>
      <c r="BB1458" s="64" t="s">
        <v>10448</v>
      </c>
      <c r="BC1458" s="69" t="s">
        <v>10445</v>
      </c>
    </row>
    <row r="1459" spans="1:55" x14ac:dyDescent="0.35">
      <c r="A1459" t="s">
        <v>913</v>
      </c>
      <c r="B1459">
        <v>22.135000000000002</v>
      </c>
      <c r="C1459">
        <v>10.81</v>
      </c>
      <c r="D1459" t="s">
        <v>2382</v>
      </c>
      <c r="E1459" t="s">
        <v>2380</v>
      </c>
      <c r="F1459" t="s">
        <v>2380</v>
      </c>
      <c r="G1459">
        <v>1</v>
      </c>
      <c r="H1459" t="s">
        <v>2380</v>
      </c>
      <c r="R1459" s="64" t="s">
        <v>18</v>
      </c>
      <c r="S1459" s="64">
        <v>1964</v>
      </c>
      <c r="U1459" s="7" t="str">
        <f t="shared" si="132"/>
        <v>Jun</v>
      </c>
      <c r="V1459" s="10">
        <f t="shared" si="133"/>
        <v>1964</v>
      </c>
      <c r="Y1459" s="10" t="s">
        <v>2380</v>
      </c>
      <c r="Z1459" s="10" t="str">
        <f t="shared" si="135"/>
        <v>No</v>
      </c>
      <c r="AB1459" s="53" t="s">
        <v>12</v>
      </c>
      <c r="AC1459" s="10" t="str">
        <f t="shared" si="136"/>
        <v>tier - 3</v>
      </c>
      <c r="AE1459" t="s">
        <v>12</v>
      </c>
      <c r="AF1459" s="10" t="str">
        <f t="shared" si="137"/>
        <v>tier - 3</v>
      </c>
      <c r="AI1459" t="s">
        <v>23</v>
      </c>
      <c r="AJ1459" t="str">
        <f t="shared" si="134"/>
        <v>R1012</v>
      </c>
      <c r="AS1459" s="110" t="s">
        <v>913</v>
      </c>
      <c r="AT1459" s="64">
        <v>22.135000000000002</v>
      </c>
      <c r="AU1459" s="64">
        <v>10.81</v>
      </c>
      <c r="AV1459" s="64" t="s">
        <v>2380</v>
      </c>
      <c r="AW1459" s="64" t="s">
        <v>2380</v>
      </c>
      <c r="AX1459" s="64" t="s">
        <v>2383</v>
      </c>
      <c r="AY1459" s="64" t="s">
        <v>2380</v>
      </c>
      <c r="AZ1459" s="64">
        <v>1</v>
      </c>
      <c r="BA1459" s="109" t="s">
        <v>5027</v>
      </c>
      <c r="BB1459" s="64" t="s">
        <v>10448</v>
      </c>
      <c r="BC1459" s="69" t="s">
        <v>10446</v>
      </c>
    </row>
    <row r="1460" spans="1:55" x14ac:dyDescent="0.35">
      <c r="A1460" t="s">
        <v>912</v>
      </c>
      <c r="B1460">
        <v>21.375</v>
      </c>
      <c r="C1460">
        <v>4.32</v>
      </c>
      <c r="D1460" t="s">
        <v>2380</v>
      </c>
      <c r="E1460" t="s">
        <v>2380</v>
      </c>
      <c r="F1460" t="s">
        <v>2380</v>
      </c>
      <c r="G1460" t="s">
        <v>2381</v>
      </c>
      <c r="H1460" t="s">
        <v>2380</v>
      </c>
      <c r="R1460" s="64" t="s">
        <v>10</v>
      </c>
      <c r="S1460" s="64">
        <v>1963</v>
      </c>
      <c r="U1460" s="7" t="str">
        <f t="shared" si="132"/>
        <v>Jul</v>
      </c>
      <c r="V1460" s="10">
        <f t="shared" si="133"/>
        <v>1963</v>
      </c>
      <c r="Y1460" s="10" t="s">
        <v>2380</v>
      </c>
      <c r="Z1460" s="10" t="str">
        <f t="shared" si="135"/>
        <v>No</v>
      </c>
      <c r="AB1460" s="53" t="s">
        <v>12</v>
      </c>
      <c r="AC1460" s="10" t="str">
        <f t="shared" si="136"/>
        <v>tier - 3</v>
      </c>
      <c r="AE1460" t="s">
        <v>16</v>
      </c>
      <c r="AF1460" s="10" t="str">
        <f t="shared" si="137"/>
        <v>tier - 1</v>
      </c>
      <c r="AI1460" t="s">
        <v>42</v>
      </c>
      <c r="AJ1460" t="str">
        <f t="shared" si="134"/>
        <v>R1011</v>
      </c>
      <c r="AS1460" s="110" t="s">
        <v>912</v>
      </c>
      <c r="AT1460" s="64">
        <v>21.375</v>
      </c>
      <c r="AU1460" s="64">
        <v>4.32</v>
      </c>
      <c r="AV1460" s="64" t="s">
        <v>2380</v>
      </c>
      <c r="AW1460" s="64" t="s">
        <v>2380</v>
      </c>
      <c r="AX1460" s="64" t="s">
        <v>2380</v>
      </c>
      <c r="AY1460" s="64" t="s">
        <v>2380</v>
      </c>
      <c r="AZ1460" s="64">
        <v>0</v>
      </c>
      <c r="BA1460" s="109" t="s">
        <v>7726</v>
      </c>
      <c r="BB1460" s="64" t="s">
        <v>10450</v>
      </c>
      <c r="BC1460" s="69" t="s">
        <v>10446</v>
      </c>
    </row>
    <row r="1461" spans="1:55" x14ac:dyDescent="0.35">
      <c r="A1461" t="s">
        <v>911</v>
      </c>
      <c r="B1461">
        <v>29.19</v>
      </c>
      <c r="C1461">
        <v>4.37</v>
      </c>
      <c r="D1461" t="s">
        <v>2380</v>
      </c>
      <c r="E1461" t="s">
        <v>2380</v>
      </c>
      <c r="F1461" t="s">
        <v>2380</v>
      </c>
      <c r="G1461" t="s">
        <v>2381</v>
      </c>
      <c r="H1461" t="s">
        <v>2380</v>
      </c>
      <c r="R1461" s="64" t="s">
        <v>37</v>
      </c>
      <c r="S1461" s="64">
        <v>1964</v>
      </c>
      <c r="U1461" s="7" t="str">
        <f t="shared" si="132"/>
        <v>Oct</v>
      </c>
      <c r="V1461" s="10">
        <f t="shared" si="133"/>
        <v>1964</v>
      </c>
      <c r="Y1461" s="10" t="s">
        <v>2380</v>
      </c>
      <c r="Z1461" s="10" t="str">
        <f t="shared" si="135"/>
        <v>No</v>
      </c>
      <c r="AB1461" s="53" t="s">
        <v>12</v>
      </c>
      <c r="AC1461" s="10" t="str">
        <f t="shared" si="136"/>
        <v>tier - 3</v>
      </c>
      <c r="AE1461" t="s">
        <v>11</v>
      </c>
      <c r="AF1461" s="10" t="str">
        <f t="shared" si="137"/>
        <v>tier - 2</v>
      </c>
      <c r="AI1461" t="s">
        <v>23</v>
      </c>
      <c r="AJ1461" t="str">
        <f t="shared" si="134"/>
        <v>R1012</v>
      </c>
      <c r="AS1461" s="110" t="s">
        <v>911</v>
      </c>
      <c r="AT1461" s="64">
        <v>29.19</v>
      </c>
      <c r="AU1461" s="64">
        <v>4.37</v>
      </c>
      <c r="AV1461" s="64" t="s">
        <v>2380</v>
      </c>
      <c r="AW1461" s="64" t="s">
        <v>2380</v>
      </c>
      <c r="AX1461" s="64" t="s">
        <v>2380</v>
      </c>
      <c r="AY1461" s="64" t="s">
        <v>2380</v>
      </c>
      <c r="AZ1461" s="64">
        <v>0</v>
      </c>
      <c r="BA1461" s="109" t="s">
        <v>7727</v>
      </c>
      <c r="BB1461" s="64" t="s">
        <v>10450</v>
      </c>
      <c r="BC1461" s="69" t="s">
        <v>10445</v>
      </c>
    </row>
    <row r="1462" spans="1:55" x14ac:dyDescent="0.35">
      <c r="A1462" t="s">
        <v>910</v>
      </c>
      <c r="B1462">
        <v>31.92</v>
      </c>
      <c r="C1462">
        <v>4.8099999999999996</v>
      </c>
      <c r="D1462" t="s">
        <v>2382</v>
      </c>
      <c r="E1462" t="s">
        <v>2380</v>
      </c>
      <c r="F1462" t="s">
        <v>2383</v>
      </c>
      <c r="G1462">
        <v>1</v>
      </c>
      <c r="H1462" t="s">
        <v>2380</v>
      </c>
      <c r="R1462" s="64" t="s">
        <v>10</v>
      </c>
      <c r="S1462" s="64">
        <v>1966</v>
      </c>
      <c r="U1462" s="7" t="str">
        <f t="shared" si="132"/>
        <v>Jul</v>
      </c>
      <c r="V1462" s="10">
        <f t="shared" si="133"/>
        <v>1966</v>
      </c>
      <c r="Y1462" s="10" t="s">
        <v>2380</v>
      </c>
      <c r="Z1462" s="10" t="str">
        <f t="shared" si="135"/>
        <v>No</v>
      </c>
      <c r="AB1462" s="53" t="s">
        <v>12</v>
      </c>
      <c r="AC1462" s="10" t="str">
        <f t="shared" si="136"/>
        <v>tier - 3</v>
      </c>
      <c r="AE1462" t="s">
        <v>16</v>
      </c>
      <c r="AF1462" s="10" t="str">
        <f t="shared" si="137"/>
        <v>tier - 1</v>
      </c>
      <c r="AI1462" t="s">
        <v>23</v>
      </c>
      <c r="AJ1462" t="str">
        <f t="shared" si="134"/>
        <v>R1012</v>
      </c>
      <c r="AS1462" s="110" t="s">
        <v>910</v>
      </c>
      <c r="AT1462" s="64">
        <v>31.92</v>
      </c>
      <c r="AU1462" s="64">
        <v>4.8099999999999996</v>
      </c>
      <c r="AV1462" s="64" t="s">
        <v>2380</v>
      </c>
      <c r="AW1462" s="64" t="s">
        <v>2383</v>
      </c>
      <c r="AX1462" s="64" t="s">
        <v>2383</v>
      </c>
      <c r="AY1462" s="64" t="s">
        <v>2380</v>
      </c>
      <c r="AZ1462" s="64">
        <v>1</v>
      </c>
      <c r="BA1462" s="109" t="s">
        <v>7160</v>
      </c>
      <c r="BB1462" s="64" t="s">
        <v>10450</v>
      </c>
      <c r="BC1462" s="69" t="s">
        <v>10444</v>
      </c>
    </row>
    <row r="1463" spans="1:55" x14ac:dyDescent="0.35">
      <c r="A1463" t="s">
        <v>909</v>
      </c>
      <c r="B1463">
        <v>26.315000000000001</v>
      </c>
      <c r="C1463">
        <v>4.5599999999999996</v>
      </c>
      <c r="D1463" t="s">
        <v>2382</v>
      </c>
      <c r="E1463" t="s">
        <v>2380</v>
      </c>
      <c r="F1463" t="s">
        <v>2383</v>
      </c>
      <c r="G1463">
        <v>1</v>
      </c>
      <c r="H1463" t="s">
        <v>2380</v>
      </c>
      <c r="R1463" s="64" t="s">
        <v>10</v>
      </c>
      <c r="S1463" s="64">
        <v>1963</v>
      </c>
      <c r="U1463" s="7" t="str">
        <f t="shared" si="132"/>
        <v>Jul</v>
      </c>
      <c r="V1463" s="10">
        <f t="shared" si="133"/>
        <v>1963</v>
      </c>
      <c r="Y1463" s="10" t="s">
        <v>2380</v>
      </c>
      <c r="Z1463" s="10" t="str">
        <f t="shared" si="135"/>
        <v>No</v>
      </c>
      <c r="AB1463" s="53" t="s">
        <v>12</v>
      </c>
      <c r="AC1463" s="10" t="str">
        <f t="shared" si="136"/>
        <v>tier - 3</v>
      </c>
      <c r="AE1463" t="s">
        <v>12</v>
      </c>
      <c r="AF1463" s="10" t="str">
        <f t="shared" si="137"/>
        <v>tier - 3</v>
      </c>
      <c r="AI1463" t="s">
        <v>13</v>
      </c>
      <c r="AJ1463" t="str">
        <f t="shared" si="134"/>
        <v>R1013</v>
      </c>
      <c r="AS1463" s="110" t="s">
        <v>909</v>
      </c>
      <c r="AT1463" s="64">
        <v>26.315000000000001</v>
      </c>
      <c r="AU1463" s="64">
        <v>4.5599999999999996</v>
      </c>
      <c r="AV1463" s="64" t="s">
        <v>2380</v>
      </c>
      <c r="AW1463" s="64" t="s">
        <v>2383</v>
      </c>
      <c r="AX1463" s="64" t="s">
        <v>2383</v>
      </c>
      <c r="AY1463" s="64" t="s">
        <v>2380</v>
      </c>
      <c r="AZ1463" s="64">
        <v>1</v>
      </c>
      <c r="BA1463" s="109" t="s">
        <v>7728</v>
      </c>
      <c r="BB1463" s="64" t="s">
        <v>10450</v>
      </c>
      <c r="BC1463" s="69" t="s">
        <v>10445</v>
      </c>
    </row>
    <row r="1464" spans="1:55" x14ac:dyDescent="0.35">
      <c r="A1464" t="s">
        <v>908</v>
      </c>
      <c r="B1464">
        <v>35.299999999999997</v>
      </c>
      <c r="C1464">
        <v>4.3899999999999997</v>
      </c>
      <c r="D1464" t="s">
        <v>2380</v>
      </c>
      <c r="E1464" t="s">
        <v>2380</v>
      </c>
      <c r="F1464" t="s">
        <v>2380</v>
      </c>
      <c r="G1464" t="s">
        <v>2381</v>
      </c>
      <c r="H1464" t="s">
        <v>2380</v>
      </c>
      <c r="R1464" s="64" t="s">
        <v>18</v>
      </c>
      <c r="S1464" s="64">
        <v>1974</v>
      </c>
      <c r="U1464" s="7" t="str">
        <f t="shared" si="132"/>
        <v>Jun</v>
      </c>
      <c r="V1464" s="10">
        <f t="shared" si="133"/>
        <v>1974</v>
      </c>
      <c r="Y1464" s="10" t="s">
        <v>2380</v>
      </c>
      <c r="Z1464" s="10" t="str">
        <f t="shared" si="135"/>
        <v>No</v>
      </c>
      <c r="AB1464" s="53" t="s">
        <v>12</v>
      </c>
      <c r="AC1464" s="10" t="str">
        <f t="shared" si="136"/>
        <v>tier - 3</v>
      </c>
      <c r="AE1464" t="s">
        <v>16</v>
      </c>
      <c r="AF1464" s="10" t="str">
        <f t="shared" si="137"/>
        <v>tier - 1</v>
      </c>
      <c r="AI1464" t="s">
        <v>23</v>
      </c>
      <c r="AJ1464" t="str">
        <f t="shared" si="134"/>
        <v>R1012</v>
      </c>
      <c r="AS1464" s="110" t="s">
        <v>908</v>
      </c>
      <c r="AT1464" s="64">
        <v>35.299999999999997</v>
      </c>
      <c r="AU1464" s="64">
        <v>4.3899999999999997</v>
      </c>
      <c r="AV1464" s="64" t="s">
        <v>2380</v>
      </c>
      <c r="AW1464" s="64" t="s">
        <v>2380</v>
      </c>
      <c r="AX1464" s="64" t="s">
        <v>2380</v>
      </c>
      <c r="AY1464" s="64" t="s">
        <v>2380</v>
      </c>
      <c r="AZ1464" s="64">
        <v>0</v>
      </c>
      <c r="BA1464" s="109" t="s">
        <v>6959</v>
      </c>
      <c r="BB1464" s="64" t="s">
        <v>10450</v>
      </c>
      <c r="BC1464" s="69" t="s">
        <v>10444</v>
      </c>
    </row>
    <row r="1465" spans="1:55" x14ac:dyDescent="0.35">
      <c r="A1465" t="s">
        <v>907</v>
      </c>
      <c r="B1465">
        <v>18.91</v>
      </c>
      <c r="C1465">
        <v>11.44</v>
      </c>
      <c r="D1465" t="s">
        <v>2380</v>
      </c>
      <c r="E1465" t="s">
        <v>2380</v>
      </c>
      <c r="F1465" t="s">
        <v>2380</v>
      </c>
      <c r="G1465" t="s">
        <v>2381</v>
      </c>
      <c r="H1465" t="s">
        <v>2380</v>
      </c>
      <c r="R1465" s="64" t="s">
        <v>15</v>
      </c>
      <c r="S1465" s="64">
        <v>1989</v>
      </c>
      <c r="U1465" s="7" t="str">
        <f t="shared" si="132"/>
        <v>Nov</v>
      </c>
      <c r="V1465" s="10">
        <f t="shared" si="133"/>
        <v>1989</v>
      </c>
      <c r="Y1465" s="10" t="s">
        <v>2380</v>
      </c>
      <c r="Z1465" s="10" t="str">
        <f t="shared" si="135"/>
        <v>No</v>
      </c>
      <c r="AB1465" s="53" t="s">
        <v>12</v>
      </c>
      <c r="AC1465" s="10" t="str">
        <f t="shared" si="136"/>
        <v>tier - 3</v>
      </c>
      <c r="AE1465" t="s">
        <v>12</v>
      </c>
      <c r="AF1465" s="10" t="str">
        <f t="shared" si="137"/>
        <v>tier - 3</v>
      </c>
      <c r="AI1465" t="s">
        <v>535</v>
      </c>
      <c r="AJ1465" t="str">
        <f t="shared" si="134"/>
        <v>R1026</v>
      </c>
      <c r="AS1465" s="110" t="s">
        <v>907</v>
      </c>
      <c r="AT1465" s="64">
        <v>18.91</v>
      </c>
      <c r="AU1465" s="64">
        <v>11.44</v>
      </c>
      <c r="AV1465" s="64" t="s">
        <v>2380</v>
      </c>
      <c r="AW1465" s="64" t="s">
        <v>2380</v>
      </c>
      <c r="AX1465" s="64" t="s">
        <v>2380</v>
      </c>
      <c r="AY1465" s="64" t="s">
        <v>2380</v>
      </c>
      <c r="AZ1465" s="64">
        <v>0</v>
      </c>
      <c r="BA1465" s="109" t="s">
        <v>7729</v>
      </c>
      <c r="BB1465" s="64" t="s">
        <v>10448</v>
      </c>
      <c r="BC1465" s="69" t="s">
        <v>10446</v>
      </c>
    </row>
    <row r="1466" spans="1:55" x14ac:dyDescent="0.35">
      <c r="A1466" t="s">
        <v>906</v>
      </c>
      <c r="B1466">
        <v>22.41</v>
      </c>
      <c r="C1466">
        <v>11.37</v>
      </c>
      <c r="D1466" t="s">
        <v>2382</v>
      </c>
      <c r="E1466" t="s">
        <v>2380</v>
      </c>
      <c r="F1466" t="s">
        <v>2380</v>
      </c>
      <c r="G1466">
        <v>1</v>
      </c>
      <c r="H1466" t="s">
        <v>2380</v>
      </c>
      <c r="R1466" s="64" t="s">
        <v>35</v>
      </c>
      <c r="S1466" s="64">
        <v>1986</v>
      </c>
      <c r="U1466" s="7" t="str">
        <f t="shared" si="132"/>
        <v>Aug</v>
      </c>
      <c r="V1466" s="10">
        <f t="shared" si="133"/>
        <v>1986</v>
      </c>
      <c r="Y1466" s="10" t="s">
        <v>2380</v>
      </c>
      <c r="Z1466" s="10" t="str">
        <f t="shared" si="135"/>
        <v>No</v>
      </c>
      <c r="AB1466" s="53" t="s">
        <v>12</v>
      </c>
      <c r="AC1466" s="10" t="str">
        <f t="shared" si="136"/>
        <v>tier - 3</v>
      </c>
      <c r="AE1466" t="s">
        <v>12</v>
      </c>
      <c r="AF1466" s="10" t="str">
        <f t="shared" si="137"/>
        <v>tier - 3</v>
      </c>
      <c r="AI1466" t="s">
        <v>535</v>
      </c>
      <c r="AJ1466" t="str">
        <f t="shared" si="134"/>
        <v>R1026</v>
      </c>
      <c r="AS1466" s="110" t="s">
        <v>906</v>
      </c>
      <c r="AT1466" s="64">
        <v>22.41</v>
      </c>
      <c r="AU1466" s="64">
        <v>11.37</v>
      </c>
      <c r="AV1466" s="64" t="s">
        <v>2380</v>
      </c>
      <c r="AW1466" s="64" t="s">
        <v>2380</v>
      </c>
      <c r="AX1466" s="64" t="s">
        <v>2383</v>
      </c>
      <c r="AY1466" s="64" t="s">
        <v>2380</v>
      </c>
      <c r="AZ1466" s="64">
        <v>1</v>
      </c>
      <c r="BA1466" s="109" t="s">
        <v>7730</v>
      </c>
      <c r="BB1466" s="64" t="s">
        <v>10448</v>
      </c>
      <c r="BC1466" s="69" t="s">
        <v>10446</v>
      </c>
    </row>
    <row r="1467" spans="1:55" x14ac:dyDescent="0.35">
      <c r="A1467" t="s">
        <v>905</v>
      </c>
      <c r="B1467">
        <v>22.704999999999998</v>
      </c>
      <c r="C1467">
        <v>6.14</v>
      </c>
      <c r="D1467" t="s">
        <v>2380</v>
      </c>
      <c r="E1467" t="s">
        <v>2380</v>
      </c>
      <c r="F1467" t="s">
        <v>2380</v>
      </c>
      <c r="G1467" t="s">
        <v>2381</v>
      </c>
      <c r="H1467" t="s">
        <v>2380</v>
      </c>
      <c r="R1467" s="64" t="s">
        <v>30</v>
      </c>
      <c r="S1467" s="64">
        <v>1966</v>
      </c>
      <c r="U1467" s="7" t="str">
        <f t="shared" si="132"/>
        <v>Dec</v>
      </c>
      <c r="V1467" s="10">
        <f t="shared" si="133"/>
        <v>1966</v>
      </c>
      <c r="Y1467" s="10" t="s">
        <v>2380</v>
      </c>
      <c r="Z1467" s="10" t="str">
        <f t="shared" si="135"/>
        <v>No</v>
      </c>
      <c r="AB1467" s="53" t="s">
        <v>12</v>
      </c>
      <c r="AC1467" s="10" t="str">
        <f t="shared" si="136"/>
        <v>tier - 3</v>
      </c>
      <c r="AE1467" t="s">
        <v>16</v>
      </c>
      <c r="AF1467" s="10" t="str">
        <f t="shared" si="137"/>
        <v>tier - 1</v>
      </c>
      <c r="AI1467" t="s">
        <v>13</v>
      </c>
      <c r="AJ1467" t="str">
        <f t="shared" si="134"/>
        <v>R1013</v>
      </c>
      <c r="AS1467" s="110" t="s">
        <v>905</v>
      </c>
      <c r="AT1467" s="64">
        <v>22.704999999999998</v>
      </c>
      <c r="AU1467" s="64">
        <v>6.14</v>
      </c>
      <c r="AV1467" s="64" t="s">
        <v>2380</v>
      </c>
      <c r="AW1467" s="64" t="s">
        <v>2380</v>
      </c>
      <c r="AX1467" s="64" t="s">
        <v>2380</v>
      </c>
      <c r="AY1467" s="64" t="s">
        <v>2380</v>
      </c>
      <c r="AZ1467" s="64">
        <v>0</v>
      </c>
      <c r="BA1467" s="109" t="s">
        <v>7731</v>
      </c>
      <c r="BB1467" s="64" t="s">
        <v>10449</v>
      </c>
      <c r="BC1467" s="69" t="s">
        <v>10446</v>
      </c>
    </row>
    <row r="1468" spans="1:55" x14ac:dyDescent="0.35">
      <c r="A1468" t="s">
        <v>904</v>
      </c>
      <c r="B1468">
        <v>37.18</v>
      </c>
      <c r="C1468">
        <v>4.8899999999999997</v>
      </c>
      <c r="D1468" t="s">
        <v>2380</v>
      </c>
      <c r="E1468" t="s">
        <v>2380</v>
      </c>
      <c r="F1468" t="s">
        <v>2380</v>
      </c>
      <c r="G1468" t="s">
        <v>2381</v>
      </c>
      <c r="H1468" t="s">
        <v>2380</v>
      </c>
      <c r="R1468" s="64" t="s">
        <v>30</v>
      </c>
      <c r="S1468" s="64">
        <v>1967</v>
      </c>
      <c r="U1468" s="7" t="str">
        <f t="shared" si="132"/>
        <v>Dec</v>
      </c>
      <c r="V1468" s="10">
        <f t="shared" si="133"/>
        <v>1967</v>
      </c>
      <c r="Y1468" s="10" t="s">
        <v>2380</v>
      </c>
      <c r="Z1468" s="10" t="str">
        <f t="shared" si="135"/>
        <v>No</v>
      </c>
      <c r="AB1468" s="53" t="s">
        <v>12</v>
      </c>
      <c r="AC1468" s="10" t="str">
        <f t="shared" si="136"/>
        <v>tier - 3</v>
      </c>
      <c r="AE1468" t="s">
        <v>16</v>
      </c>
      <c r="AF1468" s="10" t="str">
        <f t="shared" si="137"/>
        <v>tier - 1</v>
      </c>
      <c r="AI1468" t="s">
        <v>23</v>
      </c>
      <c r="AJ1468" t="str">
        <f t="shared" si="134"/>
        <v>R1012</v>
      </c>
      <c r="AS1468" s="110" t="s">
        <v>904</v>
      </c>
      <c r="AT1468" s="64">
        <v>37.18</v>
      </c>
      <c r="AU1468" s="64">
        <v>4.8899999999999997</v>
      </c>
      <c r="AV1468" s="64" t="s">
        <v>2380</v>
      </c>
      <c r="AW1468" s="64" t="s">
        <v>2380</v>
      </c>
      <c r="AX1468" s="64" t="s">
        <v>2380</v>
      </c>
      <c r="AY1468" s="64" t="s">
        <v>2380</v>
      </c>
      <c r="AZ1468" s="64">
        <v>0</v>
      </c>
      <c r="BA1468" s="109" t="s">
        <v>7732</v>
      </c>
      <c r="BB1468" s="64" t="s">
        <v>10450</v>
      </c>
      <c r="BC1468" s="69" t="s">
        <v>10444</v>
      </c>
    </row>
    <row r="1469" spans="1:55" x14ac:dyDescent="0.35">
      <c r="A1469" t="s">
        <v>903</v>
      </c>
      <c r="B1469">
        <v>35.97</v>
      </c>
      <c r="C1469">
        <v>4.5999999999999996</v>
      </c>
      <c r="D1469" t="s">
        <v>2380</v>
      </c>
      <c r="E1469" t="s">
        <v>2380</v>
      </c>
      <c r="F1469" t="s">
        <v>2380</v>
      </c>
      <c r="G1469" t="s">
        <v>2381</v>
      </c>
      <c r="H1469" t="s">
        <v>2380</v>
      </c>
      <c r="R1469" s="64" t="s">
        <v>35</v>
      </c>
      <c r="S1469" s="64">
        <v>1967</v>
      </c>
      <c r="U1469" s="7" t="str">
        <f t="shared" si="132"/>
        <v>Aug</v>
      </c>
      <c r="V1469" s="10">
        <f t="shared" si="133"/>
        <v>1967</v>
      </c>
      <c r="Y1469" s="10" t="s">
        <v>2380</v>
      </c>
      <c r="Z1469" s="10" t="str">
        <f t="shared" si="135"/>
        <v>No</v>
      </c>
      <c r="AB1469" s="53" t="s">
        <v>12</v>
      </c>
      <c r="AC1469" s="10" t="str">
        <f t="shared" si="136"/>
        <v>tier - 3</v>
      </c>
      <c r="AE1469" t="s">
        <v>12</v>
      </c>
      <c r="AF1469" s="10" t="str">
        <f t="shared" si="137"/>
        <v>tier - 3</v>
      </c>
      <c r="AI1469" t="s">
        <v>23</v>
      </c>
      <c r="AJ1469" t="str">
        <f t="shared" si="134"/>
        <v>R1012</v>
      </c>
      <c r="AS1469" s="110" t="s">
        <v>903</v>
      </c>
      <c r="AT1469" s="64">
        <v>35.97</v>
      </c>
      <c r="AU1469" s="64">
        <v>4.5999999999999996</v>
      </c>
      <c r="AV1469" s="64" t="s">
        <v>2380</v>
      </c>
      <c r="AW1469" s="64" t="s">
        <v>2380</v>
      </c>
      <c r="AX1469" s="64" t="s">
        <v>2380</v>
      </c>
      <c r="AY1469" s="64" t="s">
        <v>2380</v>
      </c>
      <c r="AZ1469" s="64">
        <v>0</v>
      </c>
      <c r="BA1469" s="109" t="s">
        <v>7733</v>
      </c>
      <c r="BB1469" s="64" t="s">
        <v>10450</v>
      </c>
      <c r="BC1469" s="69" t="s">
        <v>10444</v>
      </c>
    </row>
    <row r="1470" spans="1:55" x14ac:dyDescent="0.35">
      <c r="A1470" t="s">
        <v>902</v>
      </c>
      <c r="B1470">
        <v>35.799999999999997</v>
      </c>
      <c r="C1470">
        <v>4.42</v>
      </c>
      <c r="D1470" t="s">
        <v>2380</v>
      </c>
      <c r="E1470" t="s">
        <v>2380</v>
      </c>
      <c r="F1470" t="s">
        <v>2380</v>
      </c>
      <c r="G1470" t="s">
        <v>2381</v>
      </c>
      <c r="H1470" t="s">
        <v>2380</v>
      </c>
      <c r="R1470" s="64" t="s">
        <v>15</v>
      </c>
      <c r="S1470" s="64">
        <v>1966</v>
      </c>
      <c r="U1470" s="7" t="str">
        <f t="shared" si="132"/>
        <v>Nov</v>
      </c>
      <c r="V1470" s="10">
        <f t="shared" si="133"/>
        <v>1966</v>
      </c>
      <c r="Y1470" s="10" t="s">
        <v>2380</v>
      </c>
      <c r="Z1470" s="10" t="str">
        <f t="shared" si="135"/>
        <v>No</v>
      </c>
      <c r="AB1470" s="53" t="s">
        <v>12</v>
      </c>
      <c r="AC1470" s="10" t="str">
        <f t="shared" si="136"/>
        <v>tier - 3</v>
      </c>
      <c r="AE1470" t="s">
        <v>11</v>
      </c>
      <c r="AF1470" s="10" t="str">
        <f t="shared" si="137"/>
        <v>tier - 2</v>
      </c>
      <c r="AI1470" t="s">
        <v>200</v>
      </c>
      <c r="AJ1470" t="str">
        <f t="shared" si="134"/>
        <v>R1025</v>
      </c>
      <c r="AS1470" s="110" t="s">
        <v>902</v>
      </c>
      <c r="AT1470" s="64">
        <v>35.799999999999997</v>
      </c>
      <c r="AU1470" s="64">
        <v>4.42</v>
      </c>
      <c r="AV1470" s="64" t="s">
        <v>2380</v>
      </c>
      <c r="AW1470" s="64" t="s">
        <v>2380</v>
      </c>
      <c r="AX1470" s="64" t="s">
        <v>2380</v>
      </c>
      <c r="AY1470" s="64" t="s">
        <v>2380</v>
      </c>
      <c r="AZ1470" s="64">
        <v>0</v>
      </c>
      <c r="BA1470" s="109" t="s">
        <v>6263</v>
      </c>
      <c r="BB1470" s="64" t="s">
        <v>10450</v>
      </c>
      <c r="BC1470" s="69" t="s">
        <v>10444</v>
      </c>
    </row>
    <row r="1471" spans="1:55" x14ac:dyDescent="0.35">
      <c r="A1471" t="s">
        <v>901</v>
      </c>
      <c r="B1471">
        <v>28.31</v>
      </c>
      <c r="C1471">
        <v>7.48</v>
      </c>
      <c r="D1471" t="s">
        <v>2382</v>
      </c>
      <c r="E1471" t="s">
        <v>2380</v>
      </c>
      <c r="F1471" t="s">
        <v>2380</v>
      </c>
      <c r="G1471" t="s">
        <v>2381</v>
      </c>
      <c r="H1471" t="s">
        <v>2380</v>
      </c>
      <c r="R1471" s="64" t="s">
        <v>37</v>
      </c>
      <c r="S1471" s="64">
        <v>1990</v>
      </c>
      <c r="U1471" s="7" t="str">
        <f t="shared" si="132"/>
        <v>Oct</v>
      </c>
      <c r="V1471" s="10">
        <f t="shared" si="133"/>
        <v>1990</v>
      </c>
      <c r="Y1471" s="10" t="s">
        <v>2380</v>
      </c>
      <c r="Z1471" s="10" t="str">
        <f t="shared" si="135"/>
        <v>No</v>
      </c>
      <c r="AB1471" s="53" t="s">
        <v>12</v>
      </c>
      <c r="AC1471" s="10" t="str">
        <f t="shared" si="136"/>
        <v>tier - 3</v>
      </c>
      <c r="AE1471" t="s">
        <v>12</v>
      </c>
      <c r="AF1471" s="10" t="str">
        <f t="shared" si="137"/>
        <v>tier - 3</v>
      </c>
      <c r="AI1471" t="s">
        <v>42</v>
      </c>
      <c r="AJ1471" t="str">
        <f t="shared" si="134"/>
        <v>R1011</v>
      </c>
      <c r="AS1471" s="110" t="s">
        <v>901</v>
      </c>
      <c r="AT1471" s="64">
        <v>28.31</v>
      </c>
      <c r="AU1471" s="64">
        <v>7.48</v>
      </c>
      <c r="AV1471" s="64" t="s">
        <v>2380</v>
      </c>
      <c r="AW1471" s="64" t="s">
        <v>2380</v>
      </c>
      <c r="AX1471" s="64" t="s">
        <v>2383</v>
      </c>
      <c r="AY1471" s="64" t="s">
        <v>2380</v>
      </c>
      <c r="AZ1471" s="64">
        <v>0</v>
      </c>
      <c r="BA1471" s="109" t="s">
        <v>7734</v>
      </c>
      <c r="BB1471" s="64" t="s">
        <v>10448</v>
      </c>
      <c r="BC1471" s="69" t="s">
        <v>10445</v>
      </c>
    </row>
    <row r="1472" spans="1:55" x14ac:dyDescent="0.35">
      <c r="A1472" t="s">
        <v>900</v>
      </c>
      <c r="B1472">
        <v>38.06</v>
      </c>
      <c r="C1472">
        <v>10.74</v>
      </c>
      <c r="D1472" t="s">
        <v>2380</v>
      </c>
      <c r="E1472" t="s">
        <v>2380</v>
      </c>
      <c r="F1472" t="s">
        <v>2380</v>
      </c>
      <c r="G1472" t="s">
        <v>2381</v>
      </c>
      <c r="H1472" t="s">
        <v>2380</v>
      </c>
      <c r="R1472" s="64" t="s">
        <v>37</v>
      </c>
      <c r="S1472" s="64">
        <v>1963</v>
      </c>
      <c r="U1472" s="7" t="str">
        <f t="shared" si="132"/>
        <v>Oct</v>
      </c>
      <c r="V1472" s="10">
        <f t="shared" si="133"/>
        <v>1963</v>
      </c>
      <c r="Y1472" s="10" t="s">
        <v>2380</v>
      </c>
      <c r="Z1472" s="10" t="str">
        <f t="shared" si="135"/>
        <v>No</v>
      </c>
      <c r="AB1472" s="53" t="s">
        <v>12</v>
      </c>
      <c r="AC1472" s="10" t="str">
        <f t="shared" si="136"/>
        <v>tier - 3</v>
      </c>
      <c r="AE1472" t="s">
        <v>16</v>
      </c>
      <c r="AF1472" s="10" t="str">
        <f t="shared" si="137"/>
        <v>tier - 1</v>
      </c>
      <c r="AI1472" t="s">
        <v>200</v>
      </c>
      <c r="AJ1472" t="str">
        <f t="shared" si="134"/>
        <v>R1025</v>
      </c>
      <c r="AS1472" s="110" t="s">
        <v>900</v>
      </c>
      <c r="AT1472" s="64">
        <v>38.06</v>
      </c>
      <c r="AU1472" s="64">
        <v>10.74</v>
      </c>
      <c r="AV1472" s="64" t="s">
        <v>2380</v>
      </c>
      <c r="AW1472" s="64" t="s">
        <v>2380</v>
      </c>
      <c r="AX1472" s="64" t="s">
        <v>2380</v>
      </c>
      <c r="AY1472" s="64" t="s">
        <v>2380</v>
      </c>
      <c r="AZ1472" s="64">
        <v>0</v>
      </c>
      <c r="BA1472" s="109" t="s">
        <v>7735</v>
      </c>
      <c r="BB1472" s="64" t="s">
        <v>10448</v>
      </c>
      <c r="BC1472" s="69" t="s">
        <v>10444</v>
      </c>
    </row>
    <row r="1473" spans="1:55" x14ac:dyDescent="0.35">
      <c r="A1473" t="s">
        <v>899</v>
      </c>
      <c r="B1473">
        <v>28</v>
      </c>
      <c r="C1473">
        <v>5.19</v>
      </c>
      <c r="D1473" t="s">
        <v>2380</v>
      </c>
      <c r="E1473" t="s">
        <v>2380</v>
      </c>
      <c r="F1473" t="s">
        <v>2380</v>
      </c>
      <c r="G1473">
        <v>1</v>
      </c>
      <c r="H1473" t="s">
        <v>2380</v>
      </c>
      <c r="R1473" s="64" t="s">
        <v>35</v>
      </c>
      <c r="S1473" s="64">
        <v>1963</v>
      </c>
      <c r="U1473" s="7" t="str">
        <f t="shared" si="132"/>
        <v>Aug</v>
      </c>
      <c r="V1473" s="10">
        <f t="shared" si="133"/>
        <v>1963</v>
      </c>
      <c r="Y1473" s="10" t="s">
        <v>2380</v>
      </c>
      <c r="Z1473" s="10" t="str">
        <f t="shared" si="135"/>
        <v>No</v>
      </c>
      <c r="AB1473" s="53" t="s">
        <v>12</v>
      </c>
      <c r="AC1473" s="10" t="str">
        <f t="shared" si="136"/>
        <v>tier - 3</v>
      </c>
      <c r="AE1473" t="s">
        <v>11</v>
      </c>
      <c r="AF1473" s="10" t="str">
        <f t="shared" si="137"/>
        <v>tier - 2</v>
      </c>
      <c r="AI1473" t="s">
        <v>356</v>
      </c>
      <c r="AJ1473" t="str">
        <f t="shared" si="134"/>
        <v>R1017</v>
      </c>
      <c r="AS1473" s="110" t="s">
        <v>899</v>
      </c>
      <c r="AT1473" s="64">
        <v>28</v>
      </c>
      <c r="AU1473" s="64">
        <v>5.19</v>
      </c>
      <c r="AV1473" s="64" t="s">
        <v>2380</v>
      </c>
      <c r="AW1473" s="64" t="s">
        <v>2380</v>
      </c>
      <c r="AX1473" s="64" t="s">
        <v>2380</v>
      </c>
      <c r="AY1473" s="64" t="s">
        <v>2380</v>
      </c>
      <c r="AZ1473" s="64">
        <v>1</v>
      </c>
      <c r="BA1473" s="109" t="s">
        <v>7332</v>
      </c>
      <c r="BB1473" s="64" t="s">
        <v>10450</v>
      </c>
      <c r="BC1473" s="69" t="s">
        <v>10445</v>
      </c>
    </row>
    <row r="1474" spans="1:55" x14ac:dyDescent="0.35">
      <c r="A1474" t="s">
        <v>898</v>
      </c>
      <c r="B1474">
        <v>34.32</v>
      </c>
      <c r="C1474">
        <v>9.17</v>
      </c>
      <c r="D1474" t="s">
        <v>2380</v>
      </c>
      <c r="E1474" t="s">
        <v>2380</v>
      </c>
      <c r="F1474" t="s">
        <v>2380</v>
      </c>
      <c r="G1474" t="s">
        <v>2381</v>
      </c>
      <c r="H1474" t="s">
        <v>2380</v>
      </c>
      <c r="R1474" s="64" t="s">
        <v>35</v>
      </c>
      <c r="S1474" s="64">
        <v>1963</v>
      </c>
      <c r="U1474" s="7" t="str">
        <f t="shared" si="132"/>
        <v>Aug</v>
      </c>
      <c r="V1474" s="10">
        <f t="shared" si="133"/>
        <v>1963</v>
      </c>
      <c r="Y1474" s="10" t="s">
        <v>2380</v>
      </c>
      <c r="Z1474" s="10" t="str">
        <f t="shared" si="135"/>
        <v>No</v>
      </c>
      <c r="AB1474" s="53" t="s">
        <v>12</v>
      </c>
      <c r="AC1474" s="10" t="str">
        <f t="shared" si="136"/>
        <v>tier - 3</v>
      </c>
      <c r="AE1474" t="s">
        <v>16</v>
      </c>
      <c r="AF1474" s="10" t="str">
        <f t="shared" si="137"/>
        <v>tier - 1</v>
      </c>
      <c r="AI1474" t="s">
        <v>42</v>
      </c>
      <c r="AJ1474" t="str">
        <f t="shared" si="134"/>
        <v>R1011</v>
      </c>
      <c r="AS1474" s="110" t="s">
        <v>898</v>
      </c>
      <c r="AT1474" s="64">
        <v>34.32</v>
      </c>
      <c r="AU1474" s="64">
        <v>9.17</v>
      </c>
      <c r="AV1474" s="64" t="s">
        <v>2380</v>
      </c>
      <c r="AW1474" s="64" t="s">
        <v>2380</v>
      </c>
      <c r="AX1474" s="64" t="s">
        <v>2380</v>
      </c>
      <c r="AY1474" s="64" t="s">
        <v>2380</v>
      </c>
      <c r="AZ1474" s="64">
        <v>0</v>
      </c>
      <c r="BA1474" s="109" t="s">
        <v>7286</v>
      </c>
      <c r="BB1474" s="64" t="s">
        <v>10448</v>
      </c>
      <c r="BC1474" s="69" t="s">
        <v>10444</v>
      </c>
    </row>
    <row r="1475" spans="1:55" x14ac:dyDescent="0.35">
      <c r="A1475" t="s">
        <v>897</v>
      </c>
      <c r="B1475">
        <v>22.3</v>
      </c>
      <c r="C1475">
        <v>4.95</v>
      </c>
      <c r="D1475" t="s">
        <v>2382</v>
      </c>
      <c r="E1475" t="s">
        <v>2380</v>
      </c>
      <c r="F1475" t="s">
        <v>2380</v>
      </c>
      <c r="G1475" t="s">
        <v>2381</v>
      </c>
      <c r="H1475" t="s">
        <v>2380</v>
      </c>
      <c r="R1475" s="64" t="s">
        <v>20</v>
      </c>
      <c r="S1475" s="64">
        <v>1963</v>
      </c>
      <c r="U1475" s="7" t="str">
        <f t="shared" si="132"/>
        <v>Sep</v>
      </c>
      <c r="V1475" s="10">
        <f t="shared" si="133"/>
        <v>1963</v>
      </c>
      <c r="Y1475" s="10" t="s">
        <v>2380</v>
      </c>
      <c r="Z1475" s="10" t="str">
        <f t="shared" si="135"/>
        <v>No</v>
      </c>
      <c r="AB1475" s="53" t="s">
        <v>12</v>
      </c>
      <c r="AC1475" s="10" t="str">
        <f t="shared" si="136"/>
        <v>tier - 3</v>
      </c>
      <c r="AE1475" t="s">
        <v>16</v>
      </c>
      <c r="AF1475" s="10" t="str">
        <f t="shared" si="137"/>
        <v>tier - 1</v>
      </c>
      <c r="AI1475" t="s">
        <v>42</v>
      </c>
      <c r="AJ1475" t="str">
        <f t="shared" si="134"/>
        <v>R1011</v>
      </c>
      <c r="AS1475" s="110" t="s">
        <v>897</v>
      </c>
      <c r="AT1475" s="64">
        <v>22.3</v>
      </c>
      <c r="AU1475" s="64">
        <v>4.95</v>
      </c>
      <c r="AV1475" s="64" t="s">
        <v>2380</v>
      </c>
      <c r="AW1475" s="64" t="s">
        <v>2380</v>
      </c>
      <c r="AX1475" s="64" t="s">
        <v>2383</v>
      </c>
      <c r="AY1475" s="64" t="s">
        <v>2380</v>
      </c>
      <c r="AZ1475" s="64">
        <v>0</v>
      </c>
      <c r="BA1475" s="109" t="s">
        <v>7736</v>
      </c>
      <c r="BB1475" s="64" t="s">
        <v>10450</v>
      </c>
      <c r="BC1475" s="69" t="s">
        <v>10446</v>
      </c>
    </row>
    <row r="1476" spans="1:55" x14ac:dyDescent="0.35">
      <c r="A1476" t="s">
        <v>896</v>
      </c>
      <c r="B1476">
        <v>27.835000000000001</v>
      </c>
      <c r="C1476">
        <v>6.03</v>
      </c>
      <c r="D1476" t="s">
        <v>2380</v>
      </c>
      <c r="E1476" t="s">
        <v>2380</v>
      </c>
      <c r="F1476" t="s">
        <v>2380</v>
      </c>
      <c r="G1476">
        <v>1</v>
      </c>
      <c r="H1476" t="s">
        <v>2380</v>
      </c>
      <c r="R1476" s="64" t="s">
        <v>30</v>
      </c>
      <c r="S1476" s="64">
        <v>1966</v>
      </c>
      <c r="U1476" s="7" t="str">
        <f t="shared" si="132"/>
        <v>Dec</v>
      </c>
      <c r="V1476" s="10">
        <f t="shared" si="133"/>
        <v>1966</v>
      </c>
      <c r="Y1476" s="10" t="s">
        <v>2380</v>
      </c>
      <c r="Z1476" s="10" t="str">
        <f t="shared" si="135"/>
        <v>No</v>
      </c>
      <c r="AB1476" s="53" t="s">
        <v>12</v>
      </c>
      <c r="AC1476" s="10" t="str">
        <f t="shared" si="136"/>
        <v>tier - 3</v>
      </c>
      <c r="AE1476" t="s">
        <v>16</v>
      </c>
      <c r="AF1476" s="10" t="str">
        <f t="shared" si="137"/>
        <v>tier - 1</v>
      </c>
      <c r="AI1476" t="s">
        <v>42</v>
      </c>
      <c r="AJ1476" t="str">
        <f t="shared" si="134"/>
        <v>R1011</v>
      </c>
      <c r="AS1476" s="110" t="s">
        <v>896</v>
      </c>
      <c r="AT1476" s="64">
        <v>27.835000000000001</v>
      </c>
      <c r="AU1476" s="64">
        <v>6.03</v>
      </c>
      <c r="AV1476" s="64" t="s">
        <v>2380</v>
      </c>
      <c r="AW1476" s="64" t="s">
        <v>2380</v>
      </c>
      <c r="AX1476" s="64" t="s">
        <v>2380</v>
      </c>
      <c r="AY1476" s="64" t="s">
        <v>2380</v>
      </c>
      <c r="AZ1476" s="64">
        <v>1</v>
      </c>
      <c r="BA1476" s="109" t="s">
        <v>7737</v>
      </c>
      <c r="BB1476" s="64" t="s">
        <v>10449</v>
      </c>
      <c r="BC1476" s="69" t="s">
        <v>10445</v>
      </c>
    </row>
    <row r="1477" spans="1:55" x14ac:dyDescent="0.35">
      <c r="A1477" t="s">
        <v>895</v>
      </c>
      <c r="B1477">
        <v>39.229999999999997</v>
      </c>
      <c r="C1477">
        <v>5.36</v>
      </c>
      <c r="D1477" t="s">
        <v>2380</v>
      </c>
      <c r="E1477" t="s">
        <v>2380</v>
      </c>
      <c r="F1477" t="s">
        <v>2380</v>
      </c>
      <c r="G1477" t="s">
        <v>2381</v>
      </c>
      <c r="H1477" t="s">
        <v>2380</v>
      </c>
      <c r="R1477" s="64" t="s">
        <v>20</v>
      </c>
      <c r="S1477" s="64">
        <v>1962</v>
      </c>
      <c r="U1477" s="7" t="str">
        <f t="shared" si="132"/>
        <v>Sep</v>
      </c>
      <c r="V1477" s="10">
        <f t="shared" si="133"/>
        <v>1962</v>
      </c>
      <c r="Y1477" s="10" t="s">
        <v>2380</v>
      </c>
      <c r="Z1477" s="10" t="str">
        <f t="shared" si="135"/>
        <v>No</v>
      </c>
      <c r="AB1477" s="53" t="s">
        <v>12</v>
      </c>
      <c r="AC1477" s="10" t="str">
        <f t="shared" si="136"/>
        <v>tier - 3</v>
      </c>
      <c r="AE1477" t="s">
        <v>12</v>
      </c>
      <c r="AF1477" s="10" t="str">
        <f t="shared" si="137"/>
        <v>tier - 3</v>
      </c>
      <c r="AI1477" t="s">
        <v>247</v>
      </c>
      <c r="AJ1477" t="str">
        <f t="shared" si="134"/>
        <v>R1024</v>
      </c>
      <c r="AS1477" s="110" t="s">
        <v>895</v>
      </c>
      <c r="AT1477" s="64">
        <v>39.229999999999997</v>
      </c>
      <c r="AU1477" s="64">
        <v>5.36</v>
      </c>
      <c r="AV1477" s="64" t="s">
        <v>2380</v>
      </c>
      <c r="AW1477" s="64" t="s">
        <v>2380</v>
      </c>
      <c r="AX1477" s="64" t="s">
        <v>2380</v>
      </c>
      <c r="AY1477" s="64" t="s">
        <v>2380</v>
      </c>
      <c r="AZ1477" s="64">
        <v>0</v>
      </c>
      <c r="BA1477" s="109" t="s">
        <v>7738</v>
      </c>
      <c r="BB1477" s="64" t="s">
        <v>10450</v>
      </c>
      <c r="BC1477" s="69" t="s">
        <v>10444</v>
      </c>
    </row>
    <row r="1478" spans="1:55" x14ac:dyDescent="0.35">
      <c r="A1478" t="s">
        <v>894</v>
      </c>
      <c r="B1478">
        <v>19.95</v>
      </c>
      <c r="C1478">
        <v>6.11</v>
      </c>
      <c r="D1478" t="s">
        <v>2380</v>
      </c>
      <c r="E1478" t="s">
        <v>2380</v>
      </c>
      <c r="F1478" t="s">
        <v>2380</v>
      </c>
      <c r="G1478">
        <v>1</v>
      </c>
      <c r="H1478" t="s">
        <v>2380</v>
      </c>
      <c r="R1478" s="64" t="s">
        <v>30</v>
      </c>
      <c r="S1478" s="64">
        <v>1989</v>
      </c>
      <c r="U1478" s="7" t="str">
        <f t="shared" ref="U1478:U1541" si="138">SUBSTITUTE(R1478,"?","Sep")</f>
        <v>Dec</v>
      </c>
      <c r="V1478" s="10">
        <f t="shared" ref="V1478:V1541" si="139">IF(S1478="?",ROUND(AVERAGEIF($S$5:$S$2347,"&lt;&gt;?"),0),S1478)</f>
        <v>1989</v>
      </c>
      <c r="Y1478" s="10" t="s">
        <v>2380</v>
      </c>
      <c r="Z1478" s="10" t="str">
        <f t="shared" si="135"/>
        <v>No</v>
      </c>
      <c r="AB1478" s="53" t="s">
        <v>12</v>
      </c>
      <c r="AC1478" s="10" t="str">
        <f t="shared" si="136"/>
        <v>tier - 3</v>
      </c>
      <c r="AE1478" t="s">
        <v>11</v>
      </c>
      <c r="AF1478" s="10" t="str">
        <f t="shared" si="137"/>
        <v>tier - 2</v>
      </c>
      <c r="AI1478" t="s">
        <v>168</v>
      </c>
      <c r="AJ1478" t="str">
        <f t="shared" ref="AJ1478:AJ1541" si="140">IF(AI1478="?","Unknown",AI1478)</f>
        <v>R1016</v>
      </c>
      <c r="AS1478" s="110" t="s">
        <v>894</v>
      </c>
      <c r="AT1478" s="64">
        <v>19.95</v>
      </c>
      <c r="AU1478" s="64">
        <v>6.11</v>
      </c>
      <c r="AV1478" s="64" t="s">
        <v>2380</v>
      </c>
      <c r="AW1478" s="64" t="s">
        <v>2380</v>
      </c>
      <c r="AX1478" s="64" t="s">
        <v>2380</v>
      </c>
      <c r="AY1478" s="64" t="s">
        <v>2380</v>
      </c>
      <c r="AZ1478" s="64">
        <v>1</v>
      </c>
      <c r="BA1478" s="109" t="s">
        <v>7627</v>
      </c>
      <c r="BB1478" s="64" t="s">
        <v>10449</v>
      </c>
      <c r="BC1478" s="69" t="s">
        <v>10446</v>
      </c>
    </row>
    <row r="1479" spans="1:55" x14ac:dyDescent="0.35">
      <c r="A1479" t="s">
        <v>893</v>
      </c>
      <c r="B1479">
        <v>34.64</v>
      </c>
      <c r="C1479">
        <v>4.88</v>
      </c>
      <c r="D1479" t="s">
        <v>2380</v>
      </c>
      <c r="E1479" t="s">
        <v>2380</v>
      </c>
      <c r="F1479" t="s">
        <v>2383</v>
      </c>
      <c r="G1479">
        <v>1</v>
      </c>
      <c r="H1479" t="s">
        <v>2380</v>
      </c>
      <c r="R1479" s="64" t="s">
        <v>35</v>
      </c>
      <c r="S1479" s="64">
        <v>1972</v>
      </c>
      <c r="U1479" s="7" t="str">
        <f t="shared" si="138"/>
        <v>Aug</v>
      </c>
      <c r="V1479" s="10">
        <f t="shared" si="139"/>
        <v>1972</v>
      </c>
      <c r="Y1479" s="10" t="s">
        <v>2380</v>
      </c>
      <c r="Z1479" s="10" t="str">
        <f t="shared" si="135"/>
        <v>No</v>
      </c>
      <c r="AB1479" s="53" t="s">
        <v>12</v>
      </c>
      <c r="AC1479" s="10" t="str">
        <f t="shared" si="136"/>
        <v>tier - 3</v>
      </c>
      <c r="AE1479" t="s">
        <v>12</v>
      </c>
      <c r="AF1479" s="10" t="str">
        <f t="shared" si="137"/>
        <v>tier - 3</v>
      </c>
      <c r="AI1479" t="s">
        <v>300</v>
      </c>
      <c r="AJ1479" t="str">
        <f t="shared" si="140"/>
        <v>R1021</v>
      </c>
      <c r="AS1479" s="110" t="s">
        <v>893</v>
      </c>
      <c r="AT1479" s="64">
        <v>34.64</v>
      </c>
      <c r="AU1479" s="64">
        <v>4.88</v>
      </c>
      <c r="AV1479" s="64" t="s">
        <v>2380</v>
      </c>
      <c r="AW1479" s="64" t="s">
        <v>2383</v>
      </c>
      <c r="AX1479" s="64" t="s">
        <v>2380</v>
      </c>
      <c r="AY1479" s="64" t="s">
        <v>2380</v>
      </c>
      <c r="AZ1479" s="64">
        <v>1</v>
      </c>
      <c r="BA1479" s="109" t="s">
        <v>7739</v>
      </c>
      <c r="BB1479" s="64" t="s">
        <v>10450</v>
      </c>
      <c r="BC1479" s="69" t="s">
        <v>10444</v>
      </c>
    </row>
    <row r="1480" spans="1:55" x14ac:dyDescent="0.35">
      <c r="A1480" t="s">
        <v>892</v>
      </c>
      <c r="B1480">
        <v>18.75</v>
      </c>
      <c r="C1480">
        <v>6.72</v>
      </c>
      <c r="D1480" t="s">
        <v>2380</v>
      </c>
      <c r="E1480" t="s">
        <v>2380</v>
      </c>
      <c r="F1480" t="s">
        <v>2380</v>
      </c>
      <c r="G1480" t="s">
        <v>2381</v>
      </c>
      <c r="H1480" t="s">
        <v>2380</v>
      </c>
      <c r="R1480" s="64" t="s">
        <v>10</v>
      </c>
      <c r="S1480" s="64">
        <v>1979</v>
      </c>
      <c r="U1480" s="7" t="str">
        <f t="shared" si="138"/>
        <v>Jul</v>
      </c>
      <c r="V1480" s="10">
        <f t="shared" si="139"/>
        <v>1979</v>
      </c>
      <c r="Y1480" s="10" t="s">
        <v>2380</v>
      </c>
      <c r="Z1480" s="10" t="str">
        <f t="shared" si="135"/>
        <v>No</v>
      </c>
      <c r="AB1480" s="53" t="s">
        <v>12</v>
      </c>
      <c r="AC1480" s="10" t="str">
        <f t="shared" si="136"/>
        <v>tier - 3</v>
      </c>
      <c r="AE1480" t="s">
        <v>12</v>
      </c>
      <c r="AF1480" s="10" t="str">
        <f t="shared" si="137"/>
        <v>tier - 3</v>
      </c>
      <c r="AI1480" t="s">
        <v>632</v>
      </c>
      <c r="AJ1480" t="str">
        <f t="shared" si="140"/>
        <v>R1022</v>
      </c>
      <c r="AS1480" s="110" t="s">
        <v>892</v>
      </c>
      <c r="AT1480" s="64">
        <v>18.75</v>
      </c>
      <c r="AU1480" s="64">
        <v>6.72</v>
      </c>
      <c r="AV1480" s="64" t="s">
        <v>2380</v>
      </c>
      <c r="AW1480" s="64" t="s">
        <v>2380</v>
      </c>
      <c r="AX1480" s="64" t="s">
        <v>2380</v>
      </c>
      <c r="AY1480" s="64" t="s">
        <v>2380</v>
      </c>
      <c r="AZ1480" s="64">
        <v>0</v>
      </c>
      <c r="BA1480" s="109" t="s">
        <v>7740</v>
      </c>
      <c r="BB1480" s="64" t="s">
        <v>10448</v>
      </c>
      <c r="BC1480" s="69" t="s">
        <v>10446</v>
      </c>
    </row>
    <row r="1481" spans="1:55" x14ac:dyDescent="0.35">
      <c r="A1481" t="s">
        <v>891</v>
      </c>
      <c r="B1481">
        <v>26.48</v>
      </c>
      <c r="C1481">
        <v>4.2</v>
      </c>
      <c r="D1481" t="s">
        <v>2380</v>
      </c>
      <c r="E1481" t="s">
        <v>2380</v>
      </c>
      <c r="F1481" t="s">
        <v>2380</v>
      </c>
      <c r="G1481">
        <v>1</v>
      </c>
      <c r="H1481" t="s">
        <v>2380</v>
      </c>
      <c r="R1481" s="64" t="s">
        <v>35</v>
      </c>
      <c r="S1481" s="64">
        <v>1964</v>
      </c>
      <c r="U1481" s="7" t="str">
        <f t="shared" si="138"/>
        <v>Aug</v>
      </c>
      <c r="V1481" s="10">
        <f t="shared" si="139"/>
        <v>1964</v>
      </c>
      <c r="Y1481" s="10" t="s">
        <v>2380</v>
      </c>
      <c r="Z1481" s="10" t="str">
        <f t="shared" si="135"/>
        <v>No</v>
      </c>
      <c r="AB1481" s="53" t="s">
        <v>12</v>
      </c>
      <c r="AC1481" s="10" t="str">
        <f t="shared" si="136"/>
        <v>tier - 3</v>
      </c>
      <c r="AE1481" t="s">
        <v>11</v>
      </c>
      <c r="AF1481" s="10" t="str">
        <f t="shared" si="137"/>
        <v>tier - 2</v>
      </c>
      <c r="AI1481" t="s">
        <v>247</v>
      </c>
      <c r="AJ1481" t="str">
        <f t="shared" si="140"/>
        <v>R1024</v>
      </c>
      <c r="AS1481" s="110" t="s">
        <v>891</v>
      </c>
      <c r="AT1481" s="64">
        <v>26.48</v>
      </c>
      <c r="AU1481" s="64">
        <v>4.2</v>
      </c>
      <c r="AV1481" s="64" t="s">
        <v>2380</v>
      </c>
      <c r="AW1481" s="64" t="s">
        <v>2380</v>
      </c>
      <c r="AX1481" s="64" t="s">
        <v>2380</v>
      </c>
      <c r="AY1481" s="64" t="s">
        <v>2380</v>
      </c>
      <c r="AZ1481" s="64">
        <v>1</v>
      </c>
      <c r="BA1481" s="109" t="s">
        <v>7741</v>
      </c>
      <c r="BB1481" s="64" t="s">
        <v>10450</v>
      </c>
      <c r="BC1481" s="69" t="s">
        <v>10445</v>
      </c>
    </row>
    <row r="1482" spans="1:55" x14ac:dyDescent="0.35">
      <c r="A1482" t="s">
        <v>890</v>
      </c>
      <c r="B1482">
        <v>34.83</v>
      </c>
      <c r="C1482">
        <v>5.79</v>
      </c>
      <c r="D1482" t="s">
        <v>2380</v>
      </c>
      <c r="E1482" t="s">
        <v>2380</v>
      </c>
      <c r="F1482" t="s">
        <v>2380</v>
      </c>
      <c r="G1482">
        <v>1</v>
      </c>
      <c r="H1482" t="s">
        <v>2380</v>
      </c>
      <c r="R1482" s="64" t="s">
        <v>35</v>
      </c>
      <c r="S1482" s="64">
        <v>1995</v>
      </c>
      <c r="U1482" s="7" t="str">
        <f t="shared" si="138"/>
        <v>Aug</v>
      </c>
      <c r="V1482" s="10">
        <f t="shared" si="139"/>
        <v>1995</v>
      </c>
      <c r="Y1482" s="10" t="s">
        <v>2380</v>
      </c>
      <c r="Z1482" s="10" t="str">
        <f t="shared" ref="Z1482:Z1545" si="141">IF(Y1482="?",$Z$6,Y1482)</f>
        <v>No</v>
      </c>
      <c r="AB1482" s="53" t="s">
        <v>12</v>
      </c>
      <c r="AC1482" s="10" t="str">
        <f t="shared" ref="AC1482:AC1545" si="142">IF(AB1482="?",$AC$6,AB1482)</f>
        <v>tier - 3</v>
      </c>
      <c r="AE1482" t="s">
        <v>12</v>
      </c>
      <c r="AF1482" s="10" t="str">
        <f t="shared" ref="AF1482:AF1545" si="143">IF(AE1482="?",$AF$6,AE1482)</f>
        <v>tier - 3</v>
      </c>
      <c r="AI1482" t="s">
        <v>23</v>
      </c>
      <c r="AJ1482" t="str">
        <f t="shared" si="140"/>
        <v>R1012</v>
      </c>
      <c r="AS1482" s="110" t="s">
        <v>890</v>
      </c>
      <c r="AT1482" s="64">
        <v>34.83</v>
      </c>
      <c r="AU1482" s="64">
        <v>5.79</v>
      </c>
      <c r="AV1482" s="64" t="s">
        <v>2380</v>
      </c>
      <c r="AW1482" s="64" t="s">
        <v>2380</v>
      </c>
      <c r="AX1482" s="64" t="s">
        <v>2380</v>
      </c>
      <c r="AY1482" s="64" t="s">
        <v>2380</v>
      </c>
      <c r="AZ1482" s="64">
        <v>1</v>
      </c>
      <c r="BA1482" s="109" t="s">
        <v>6976</v>
      </c>
      <c r="BB1482" s="64" t="s">
        <v>10449</v>
      </c>
      <c r="BC1482" s="69" t="s">
        <v>10444</v>
      </c>
    </row>
    <row r="1483" spans="1:55" x14ac:dyDescent="0.35">
      <c r="A1483" t="s">
        <v>889</v>
      </c>
      <c r="B1483">
        <v>25.46</v>
      </c>
      <c r="C1483">
        <v>4.29</v>
      </c>
      <c r="D1483" t="s">
        <v>2380</v>
      </c>
      <c r="E1483" t="s">
        <v>2380</v>
      </c>
      <c r="F1483" t="s">
        <v>2380</v>
      </c>
      <c r="G1483" t="s">
        <v>2381</v>
      </c>
      <c r="H1483" t="s">
        <v>2380</v>
      </c>
      <c r="R1483" s="64" t="s">
        <v>15</v>
      </c>
      <c r="S1483" s="64">
        <v>1968</v>
      </c>
      <c r="U1483" s="7" t="str">
        <f t="shared" si="138"/>
        <v>Nov</v>
      </c>
      <c r="V1483" s="10">
        <f t="shared" si="139"/>
        <v>1968</v>
      </c>
      <c r="Y1483" s="10" t="s">
        <v>2380</v>
      </c>
      <c r="Z1483" s="10" t="str">
        <f t="shared" si="141"/>
        <v>No</v>
      </c>
      <c r="AB1483" s="53" t="s">
        <v>12</v>
      </c>
      <c r="AC1483" s="10" t="str">
        <f t="shared" si="142"/>
        <v>tier - 3</v>
      </c>
      <c r="AE1483" t="s">
        <v>11</v>
      </c>
      <c r="AF1483" s="10" t="str">
        <f t="shared" si="143"/>
        <v>tier - 2</v>
      </c>
      <c r="AI1483" t="s">
        <v>23</v>
      </c>
      <c r="AJ1483" t="str">
        <f t="shared" si="140"/>
        <v>R1012</v>
      </c>
      <c r="AS1483" s="110" t="s">
        <v>889</v>
      </c>
      <c r="AT1483" s="64">
        <v>25.46</v>
      </c>
      <c r="AU1483" s="64">
        <v>4.29</v>
      </c>
      <c r="AV1483" s="64" t="s">
        <v>2380</v>
      </c>
      <c r="AW1483" s="64" t="s">
        <v>2380</v>
      </c>
      <c r="AX1483" s="64" t="s">
        <v>2380</v>
      </c>
      <c r="AY1483" s="64" t="s">
        <v>2380</v>
      </c>
      <c r="AZ1483" s="64">
        <v>0</v>
      </c>
      <c r="BA1483" s="109" t="s">
        <v>7742</v>
      </c>
      <c r="BB1483" s="64" t="s">
        <v>10450</v>
      </c>
      <c r="BC1483" s="69" t="s">
        <v>10445</v>
      </c>
    </row>
    <row r="1484" spans="1:55" x14ac:dyDescent="0.35">
      <c r="A1484" t="s">
        <v>888</v>
      </c>
      <c r="B1484">
        <v>23.31</v>
      </c>
      <c r="C1484">
        <v>8.27</v>
      </c>
      <c r="D1484" t="s">
        <v>2380</v>
      </c>
      <c r="E1484" t="s">
        <v>2380</v>
      </c>
      <c r="F1484" t="s">
        <v>2380</v>
      </c>
      <c r="G1484" t="s">
        <v>2381</v>
      </c>
      <c r="H1484" t="s">
        <v>2380</v>
      </c>
      <c r="R1484" s="64" t="s">
        <v>15</v>
      </c>
      <c r="S1484" s="64">
        <v>1968</v>
      </c>
      <c r="U1484" s="7" t="str">
        <f t="shared" si="138"/>
        <v>Nov</v>
      </c>
      <c r="V1484" s="10">
        <f t="shared" si="139"/>
        <v>1968</v>
      </c>
      <c r="Y1484" s="10" t="s">
        <v>2380</v>
      </c>
      <c r="Z1484" s="10" t="str">
        <f t="shared" si="141"/>
        <v>No</v>
      </c>
      <c r="AB1484" s="53" t="s">
        <v>12</v>
      </c>
      <c r="AC1484" s="10" t="str">
        <f t="shared" si="142"/>
        <v>tier - 3</v>
      </c>
      <c r="AE1484" t="s">
        <v>16</v>
      </c>
      <c r="AF1484" s="10" t="str">
        <f t="shared" si="143"/>
        <v>tier - 1</v>
      </c>
      <c r="AI1484" t="s">
        <v>23</v>
      </c>
      <c r="AJ1484" t="str">
        <f t="shared" si="140"/>
        <v>R1012</v>
      </c>
      <c r="AS1484" s="110" t="s">
        <v>888</v>
      </c>
      <c r="AT1484" s="64">
        <v>23.31</v>
      </c>
      <c r="AU1484" s="64">
        <v>8.27</v>
      </c>
      <c r="AV1484" s="64" t="s">
        <v>2380</v>
      </c>
      <c r="AW1484" s="64" t="s">
        <v>2380</v>
      </c>
      <c r="AX1484" s="64" t="s">
        <v>2380</v>
      </c>
      <c r="AY1484" s="64" t="s">
        <v>2380</v>
      </c>
      <c r="AZ1484" s="64">
        <v>0</v>
      </c>
      <c r="BA1484" s="109" t="s">
        <v>7743</v>
      </c>
      <c r="BB1484" s="64" t="s">
        <v>10448</v>
      </c>
      <c r="BC1484" s="69" t="s">
        <v>10446</v>
      </c>
    </row>
    <row r="1485" spans="1:55" x14ac:dyDescent="0.35">
      <c r="A1485" t="s">
        <v>887</v>
      </c>
      <c r="B1485">
        <v>29</v>
      </c>
      <c r="C1485">
        <v>4.5599999999999996</v>
      </c>
      <c r="D1485" t="s">
        <v>2380</v>
      </c>
      <c r="E1485" t="s">
        <v>2380</v>
      </c>
      <c r="F1485" t="s">
        <v>2380</v>
      </c>
      <c r="G1485" t="s">
        <v>2381</v>
      </c>
      <c r="H1485" t="s">
        <v>2380</v>
      </c>
      <c r="R1485" s="64" t="s">
        <v>20</v>
      </c>
      <c r="S1485" s="64">
        <v>1967</v>
      </c>
      <c r="U1485" s="7" t="str">
        <f t="shared" si="138"/>
        <v>Sep</v>
      </c>
      <c r="V1485" s="10">
        <f t="shared" si="139"/>
        <v>1967</v>
      </c>
      <c r="Y1485" s="10" t="s">
        <v>2380</v>
      </c>
      <c r="Z1485" s="10" t="str">
        <f t="shared" si="141"/>
        <v>No</v>
      </c>
      <c r="AB1485" s="53" t="s">
        <v>12</v>
      </c>
      <c r="AC1485" s="10" t="str">
        <f t="shared" si="142"/>
        <v>tier - 3</v>
      </c>
      <c r="AE1485" t="s">
        <v>12</v>
      </c>
      <c r="AF1485" s="10" t="str">
        <f t="shared" si="143"/>
        <v>tier - 3</v>
      </c>
      <c r="AI1485" t="s">
        <v>13</v>
      </c>
      <c r="AJ1485" t="str">
        <f t="shared" si="140"/>
        <v>R1013</v>
      </c>
      <c r="AS1485" s="110" t="s">
        <v>887</v>
      </c>
      <c r="AT1485" s="64">
        <v>29</v>
      </c>
      <c r="AU1485" s="64">
        <v>4.5599999999999996</v>
      </c>
      <c r="AV1485" s="64" t="s">
        <v>2380</v>
      </c>
      <c r="AW1485" s="64" t="s">
        <v>2380</v>
      </c>
      <c r="AX1485" s="64" t="s">
        <v>2380</v>
      </c>
      <c r="AY1485" s="64" t="s">
        <v>2380</v>
      </c>
      <c r="AZ1485" s="64">
        <v>0</v>
      </c>
      <c r="BA1485" s="109" t="s">
        <v>6115</v>
      </c>
      <c r="BB1485" s="64" t="s">
        <v>10450</v>
      </c>
      <c r="BC1485" s="69" t="s">
        <v>10445</v>
      </c>
    </row>
    <row r="1486" spans="1:55" x14ac:dyDescent="0.35">
      <c r="A1486" t="s">
        <v>886</v>
      </c>
      <c r="B1486">
        <v>32.869999999999997</v>
      </c>
      <c r="C1486">
        <v>5.33</v>
      </c>
      <c r="D1486" t="s">
        <v>2380</v>
      </c>
      <c r="E1486" t="s">
        <v>2380</v>
      </c>
      <c r="F1486" t="s">
        <v>2380</v>
      </c>
      <c r="G1486" t="s">
        <v>2381</v>
      </c>
      <c r="H1486" t="s">
        <v>2380</v>
      </c>
      <c r="R1486" s="64" t="s">
        <v>30</v>
      </c>
      <c r="S1486" s="64">
        <v>1968</v>
      </c>
      <c r="U1486" s="7" t="str">
        <f t="shared" si="138"/>
        <v>Dec</v>
      </c>
      <c r="V1486" s="10">
        <f t="shared" si="139"/>
        <v>1968</v>
      </c>
      <c r="Y1486" s="10" t="s">
        <v>2380</v>
      </c>
      <c r="Z1486" s="10" t="str">
        <f t="shared" si="141"/>
        <v>No</v>
      </c>
      <c r="AB1486" s="53" t="s">
        <v>12</v>
      </c>
      <c r="AC1486" s="10" t="str">
        <f t="shared" si="142"/>
        <v>tier - 3</v>
      </c>
      <c r="AE1486" t="s">
        <v>12</v>
      </c>
      <c r="AF1486" s="10" t="str">
        <f t="shared" si="143"/>
        <v>tier - 3</v>
      </c>
      <c r="AI1486" t="s">
        <v>23</v>
      </c>
      <c r="AJ1486" t="str">
        <f t="shared" si="140"/>
        <v>R1012</v>
      </c>
      <c r="AS1486" s="110" t="s">
        <v>886</v>
      </c>
      <c r="AT1486" s="64">
        <v>32.869999999999997</v>
      </c>
      <c r="AU1486" s="64">
        <v>5.33</v>
      </c>
      <c r="AV1486" s="64" t="s">
        <v>2380</v>
      </c>
      <c r="AW1486" s="64" t="s">
        <v>2380</v>
      </c>
      <c r="AX1486" s="64" t="s">
        <v>2380</v>
      </c>
      <c r="AY1486" s="64" t="s">
        <v>2380</v>
      </c>
      <c r="AZ1486" s="64">
        <v>0</v>
      </c>
      <c r="BA1486" s="109" t="s">
        <v>7744</v>
      </c>
      <c r="BB1486" s="64" t="s">
        <v>10450</v>
      </c>
      <c r="BC1486" s="69" t="s">
        <v>10444</v>
      </c>
    </row>
    <row r="1487" spans="1:55" x14ac:dyDescent="0.35">
      <c r="A1487" t="s">
        <v>885</v>
      </c>
      <c r="B1487">
        <v>26.18</v>
      </c>
      <c r="C1487">
        <v>5.63</v>
      </c>
      <c r="D1487" t="s">
        <v>2380</v>
      </c>
      <c r="E1487" t="s">
        <v>2380</v>
      </c>
      <c r="F1487" t="s">
        <v>2380</v>
      </c>
      <c r="G1487" t="s">
        <v>2381</v>
      </c>
      <c r="H1487" t="s">
        <v>2380</v>
      </c>
      <c r="R1487" s="64" t="s">
        <v>10</v>
      </c>
      <c r="S1487" s="64">
        <v>1966</v>
      </c>
      <c r="U1487" s="7" t="str">
        <f t="shared" si="138"/>
        <v>Jul</v>
      </c>
      <c r="V1487" s="10">
        <f t="shared" si="139"/>
        <v>1966</v>
      </c>
      <c r="Y1487" s="10" t="s">
        <v>2380</v>
      </c>
      <c r="Z1487" s="10" t="str">
        <f t="shared" si="141"/>
        <v>No</v>
      </c>
      <c r="AB1487" s="53" t="s">
        <v>12</v>
      </c>
      <c r="AC1487" s="10" t="str">
        <f t="shared" si="142"/>
        <v>tier - 3</v>
      </c>
      <c r="AE1487" t="s">
        <v>16</v>
      </c>
      <c r="AF1487" s="10" t="str">
        <f t="shared" si="143"/>
        <v>tier - 1</v>
      </c>
      <c r="AI1487" t="s">
        <v>23</v>
      </c>
      <c r="AJ1487" t="str">
        <f t="shared" si="140"/>
        <v>R1012</v>
      </c>
      <c r="AS1487" s="110" t="s">
        <v>885</v>
      </c>
      <c r="AT1487" s="64">
        <v>26.18</v>
      </c>
      <c r="AU1487" s="64">
        <v>5.63</v>
      </c>
      <c r="AV1487" s="64" t="s">
        <v>2380</v>
      </c>
      <c r="AW1487" s="64" t="s">
        <v>2380</v>
      </c>
      <c r="AX1487" s="64" t="s">
        <v>2380</v>
      </c>
      <c r="AY1487" s="64" t="s">
        <v>2380</v>
      </c>
      <c r="AZ1487" s="64">
        <v>0</v>
      </c>
      <c r="BA1487" s="109" t="s">
        <v>7745</v>
      </c>
      <c r="BB1487" s="64" t="s">
        <v>10450</v>
      </c>
      <c r="BC1487" s="69" t="s">
        <v>10445</v>
      </c>
    </row>
    <row r="1488" spans="1:55" x14ac:dyDescent="0.35">
      <c r="A1488" t="s">
        <v>884</v>
      </c>
      <c r="B1488">
        <v>25.3</v>
      </c>
      <c r="C1488">
        <v>5.12</v>
      </c>
      <c r="D1488" t="s">
        <v>2380</v>
      </c>
      <c r="E1488" t="s">
        <v>2380</v>
      </c>
      <c r="F1488" t="s">
        <v>2380</v>
      </c>
      <c r="G1488" t="s">
        <v>2381</v>
      </c>
      <c r="H1488" t="s">
        <v>2380</v>
      </c>
      <c r="R1488" s="64" t="s">
        <v>37</v>
      </c>
      <c r="S1488" s="64">
        <v>1962</v>
      </c>
      <c r="U1488" s="7" t="str">
        <f t="shared" si="138"/>
        <v>Oct</v>
      </c>
      <c r="V1488" s="10">
        <f t="shared" si="139"/>
        <v>1962</v>
      </c>
      <c r="Y1488" s="10" t="s">
        <v>2380</v>
      </c>
      <c r="Z1488" s="10" t="str">
        <f t="shared" si="141"/>
        <v>No</v>
      </c>
      <c r="AB1488" s="53" t="s">
        <v>12</v>
      </c>
      <c r="AC1488" s="10" t="str">
        <f t="shared" si="142"/>
        <v>tier - 3</v>
      </c>
      <c r="AE1488" t="s">
        <v>12</v>
      </c>
      <c r="AF1488" s="10" t="str">
        <f t="shared" si="143"/>
        <v>tier - 3</v>
      </c>
      <c r="AI1488" t="s">
        <v>23</v>
      </c>
      <c r="AJ1488" t="str">
        <f t="shared" si="140"/>
        <v>R1012</v>
      </c>
      <c r="AS1488" s="110" t="s">
        <v>884</v>
      </c>
      <c r="AT1488" s="64">
        <v>25.3</v>
      </c>
      <c r="AU1488" s="64">
        <v>5.12</v>
      </c>
      <c r="AV1488" s="64" t="s">
        <v>2380</v>
      </c>
      <c r="AW1488" s="64" t="s">
        <v>2380</v>
      </c>
      <c r="AX1488" s="64" t="s">
        <v>2380</v>
      </c>
      <c r="AY1488" s="64" t="s">
        <v>2380</v>
      </c>
      <c r="AZ1488" s="64">
        <v>0</v>
      </c>
      <c r="BA1488" s="109" t="s">
        <v>7746</v>
      </c>
      <c r="BB1488" s="64" t="s">
        <v>10450</v>
      </c>
      <c r="BC1488" s="69" t="s">
        <v>10445</v>
      </c>
    </row>
    <row r="1489" spans="1:55" x14ac:dyDescent="0.35">
      <c r="A1489" t="s">
        <v>883</v>
      </c>
      <c r="B1489">
        <v>36.94</v>
      </c>
      <c r="C1489">
        <v>5.15</v>
      </c>
      <c r="D1489" t="s">
        <v>2382</v>
      </c>
      <c r="E1489" t="s">
        <v>2380</v>
      </c>
      <c r="F1489" t="s">
        <v>2380</v>
      </c>
      <c r="G1489">
        <v>1</v>
      </c>
      <c r="H1489" t="s">
        <v>2380</v>
      </c>
      <c r="R1489" s="64" t="s">
        <v>15</v>
      </c>
      <c r="S1489" s="64">
        <v>1961</v>
      </c>
      <c r="U1489" s="7" t="str">
        <f t="shared" si="138"/>
        <v>Nov</v>
      </c>
      <c r="V1489" s="10">
        <f t="shared" si="139"/>
        <v>1961</v>
      </c>
      <c r="Y1489" s="10" t="s">
        <v>2380</v>
      </c>
      <c r="Z1489" s="10" t="str">
        <f t="shared" si="141"/>
        <v>No</v>
      </c>
      <c r="AB1489" s="53" t="s">
        <v>12</v>
      </c>
      <c r="AC1489" s="10" t="str">
        <f t="shared" si="142"/>
        <v>tier - 3</v>
      </c>
      <c r="AE1489" t="s">
        <v>12</v>
      </c>
      <c r="AF1489" s="10" t="str">
        <f t="shared" si="143"/>
        <v>tier - 3</v>
      </c>
      <c r="AI1489" t="s">
        <v>13</v>
      </c>
      <c r="AJ1489" t="str">
        <f t="shared" si="140"/>
        <v>R1013</v>
      </c>
      <c r="AS1489" s="110" t="s">
        <v>883</v>
      </c>
      <c r="AT1489" s="64">
        <v>36.94</v>
      </c>
      <c r="AU1489" s="64">
        <v>5.15</v>
      </c>
      <c r="AV1489" s="64" t="s">
        <v>2380</v>
      </c>
      <c r="AW1489" s="64" t="s">
        <v>2380</v>
      </c>
      <c r="AX1489" s="64" t="s">
        <v>2383</v>
      </c>
      <c r="AY1489" s="64" t="s">
        <v>2380</v>
      </c>
      <c r="AZ1489" s="64">
        <v>1</v>
      </c>
      <c r="BA1489" s="109" t="s">
        <v>7747</v>
      </c>
      <c r="BB1489" s="64" t="s">
        <v>10450</v>
      </c>
      <c r="BC1489" s="69" t="s">
        <v>10444</v>
      </c>
    </row>
    <row r="1490" spans="1:55" x14ac:dyDescent="0.35">
      <c r="A1490" t="s">
        <v>882</v>
      </c>
      <c r="B1490">
        <v>22.86</v>
      </c>
      <c r="C1490">
        <v>7.5</v>
      </c>
      <c r="D1490" t="s">
        <v>2380</v>
      </c>
      <c r="E1490" t="s">
        <v>2380</v>
      </c>
      <c r="F1490" t="s">
        <v>2380</v>
      </c>
      <c r="G1490" t="s">
        <v>2381</v>
      </c>
      <c r="H1490" t="s">
        <v>2380</v>
      </c>
      <c r="R1490" s="64" t="s">
        <v>15</v>
      </c>
      <c r="S1490" s="64">
        <v>1961</v>
      </c>
      <c r="U1490" s="7" t="str">
        <f t="shared" si="138"/>
        <v>Nov</v>
      </c>
      <c r="V1490" s="10">
        <f t="shared" si="139"/>
        <v>1961</v>
      </c>
      <c r="Y1490" s="10" t="s">
        <v>2380</v>
      </c>
      <c r="Z1490" s="10" t="str">
        <f t="shared" si="141"/>
        <v>No</v>
      </c>
      <c r="AB1490" s="53" t="s">
        <v>12</v>
      </c>
      <c r="AC1490" s="10" t="str">
        <f t="shared" si="142"/>
        <v>tier - 3</v>
      </c>
      <c r="AE1490" t="s">
        <v>12</v>
      </c>
      <c r="AF1490" s="10" t="str">
        <f t="shared" si="143"/>
        <v>tier - 3</v>
      </c>
      <c r="AI1490" t="s">
        <v>42</v>
      </c>
      <c r="AJ1490" t="str">
        <f t="shared" si="140"/>
        <v>R1011</v>
      </c>
      <c r="AS1490" s="110" t="s">
        <v>882</v>
      </c>
      <c r="AT1490" s="64">
        <v>22.86</v>
      </c>
      <c r="AU1490" s="64">
        <v>7.5</v>
      </c>
      <c r="AV1490" s="64" t="s">
        <v>2380</v>
      </c>
      <c r="AW1490" s="64" t="s">
        <v>2380</v>
      </c>
      <c r="AX1490" s="64" t="s">
        <v>2380</v>
      </c>
      <c r="AY1490" s="64" t="s">
        <v>2380</v>
      </c>
      <c r="AZ1490" s="64">
        <v>0</v>
      </c>
      <c r="BA1490" s="109" t="s">
        <v>7748</v>
      </c>
      <c r="BB1490" s="64" t="s">
        <v>10448</v>
      </c>
      <c r="BC1490" s="69" t="s">
        <v>10446</v>
      </c>
    </row>
    <row r="1491" spans="1:55" x14ac:dyDescent="0.35">
      <c r="A1491" t="s">
        <v>881</v>
      </c>
      <c r="B1491">
        <v>18.760000000000002</v>
      </c>
      <c r="C1491">
        <v>4.88</v>
      </c>
      <c r="D1491" t="s">
        <v>2382</v>
      </c>
      <c r="E1491" t="s">
        <v>2380</v>
      </c>
      <c r="F1491" t="s">
        <v>2383</v>
      </c>
      <c r="G1491">
        <v>1</v>
      </c>
      <c r="H1491" t="s">
        <v>2380</v>
      </c>
      <c r="R1491" s="64" t="s">
        <v>15</v>
      </c>
      <c r="S1491" s="64">
        <v>1969</v>
      </c>
      <c r="U1491" s="7" t="str">
        <f t="shared" si="138"/>
        <v>Nov</v>
      </c>
      <c r="V1491" s="10">
        <f t="shared" si="139"/>
        <v>1969</v>
      </c>
      <c r="Y1491" s="10" t="s">
        <v>2380</v>
      </c>
      <c r="Z1491" s="10" t="str">
        <f t="shared" si="141"/>
        <v>No</v>
      </c>
      <c r="AB1491" s="53" t="s">
        <v>12</v>
      </c>
      <c r="AC1491" s="10" t="str">
        <f t="shared" si="142"/>
        <v>tier - 3</v>
      </c>
      <c r="AE1491" t="s">
        <v>11</v>
      </c>
      <c r="AF1491" s="10" t="str">
        <f t="shared" si="143"/>
        <v>tier - 2</v>
      </c>
      <c r="AI1491" t="s">
        <v>200</v>
      </c>
      <c r="AJ1491" t="str">
        <f t="shared" si="140"/>
        <v>R1025</v>
      </c>
      <c r="AS1491" s="110" t="s">
        <v>881</v>
      </c>
      <c r="AT1491" s="64">
        <v>18.760000000000002</v>
      </c>
      <c r="AU1491" s="64">
        <v>4.88</v>
      </c>
      <c r="AV1491" s="64" t="s">
        <v>2380</v>
      </c>
      <c r="AW1491" s="64" t="s">
        <v>2383</v>
      </c>
      <c r="AX1491" s="64" t="s">
        <v>2383</v>
      </c>
      <c r="AY1491" s="64" t="s">
        <v>2380</v>
      </c>
      <c r="AZ1491" s="64">
        <v>1</v>
      </c>
      <c r="BA1491" s="109" t="s">
        <v>7749</v>
      </c>
      <c r="BB1491" s="64" t="s">
        <v>10450</v>
      </c>
      <c r="BC1491" s="69" t="s">
        <v>10446</v>
      </c>
    </row>
    <row r="1492" spans="1:55" x14ac:dyDescent="0.35">
      <c r="A1492" t="s">
        <v>880</v>
      </c>
      <c r="B1492">
        <v>24.36</v>
      </c>
      <c r="C1492">
        <v>5.57</v>
      </c>
      <c r="D1492" t="s">
        <v>2380</v>
      </c>
      <c r="E1492" t="s">
        <v>2380</v>
      </c>
      <c r="F1492" t="s">
        <v>2380</v>
      </c>
      <c r="G1492" t="s">
        <v>2381</v>
      </c>
      <c r="H1492" t="s">
        <v>2380</v>
      </c>
      <c r="R1492" s="64" t="s">
        <v>18</v>
      </c>
      <c r="S1492" s="64">
        <v>1970</v>
      </c>
      <c r="U1492" s="7" t="str">
        <f t="shared" si="138"/>
        <v>Jun</v>
      </c>
      <c r="V1492" s="10">
        <f t="shared" si="139"/>
        <v>1970</v>
      </c>
      <c r="Y1492" s="10" t="s">
        <v>2380</v>
      </c>
      <c r="Z1492" s="10" t="str">
        <f t="shared" si="141"/>
        <v>No</v>
      </c>
      <c r="AB1492" s="53" t="s">
        <v>12</v>
      </c>
      <c r="AC1492" s="10" t="str">
        <f t="shared" si="142"/>
        <v>tier - 3</v>
      </c>
      <c r="AE1492" t="s">
        <v>12</v>
      </c>
      <c r="AF1492" s="10" t="str">
        <f t="shared" si="143"/>
        <v>tier - 3</v>
      </c>
      <c r="AI1492" t="s">
        <v>13</v>
      </c>
      <c r="AJ1492" t="str">
        <f t="shared" si="140"/>
        <v>R1013</v>
      </c>
      <c r="AS1492" s="110" t="s">
        <v>880</v>
      </c>
      <c r="AT1492" s="64">
        <v>24.36</v>
      </c>
      <c r="AU1492" s="64">
        <v>5.57</v>
      </c>
      <c r="AV1492" s="64" t="s">
        <v>2380</v>
      </c>
      <c r="AW1492" s="64" t="s">
        <v>2380</v>
      </c>
      <c r="AX1492" s="64" t="s">
        <v>2380</v>
      </c>
      <c r="AY1492" s="64" t="s">
        <v>2380</v>
      </c>
      <c r="AZ1492" s="64">
        <v>0</v>
      </c>
      <c r="BA1492" s="109" t="s">
        <v>7750</v>
      </c>
      <c r="BB1492" s="64" t="s">
        <v>10450</v>
      </c>
      <c r="BC1492" s="69" t="s">
        <v>10446</v>
      </c>
    </row>
    <row r="1493" spans="1:55" x14ac:dyDescent="0.35">
      <c r="A1493" t="s">
        <v>879</v>
      </c>
      <c r="B1493">
        <v>32.299999999999997</v>
      </c>
      <c r="C1493">
        <v>5.31</v>
      </c>
      <c r="D1493" t="s">
        <v>2380</v>
      </c>
      <c r="E1493" t="s">
        <v>2380</v>
      </c>
      <c r="F1493" t="s">
        <v>2380</v>
      </c>
      <c r="G1493" t="s">
        <v>2381</v>
      </c>
      <c r="H1493" t="s">
        <v>2380</v>
      </c>
      <c r="R1493" s="64" t="s">
        <v>35</v>
      </c>
      <c r="S1493" s="64">
        <v>1988</v>
      </c>
      <c r="U1493" s="7" t="str">
        <f t="shared" si="138"/>
        <v>Aug</v>
      </c>
      <c r="V1493" s="10">
        <f t="shared" si="139"/>
        <v>1988</v>
      </c>
      <c r="Y1493" s="10" t="s">
        <v>2380</v>
      </c>
      <c r="Z1493" s="10" t="str">
        <f t="shared" si="141"/>
        <v>No</v>
      </c>
      <c r="AB1493" s="53" t="s">
        <v>12</v>
      </c>
      <c r="AC1493" s="10" t="str">
        <f t="shared" si="142"/>
        <v>tier - 3</v>
      </c>
      <c r="AE1493" t="s">
        <v>12</v>
      </c>
      <c r="AF1493" s="10" t="str">
        <f t="shared" si="143"/>
        <v>tier - 3</v>
      </c>
      <c r="AI1493" t="s">
        <v>249</v>
      </c>
      <c r="AJ1493" t="str">
        <f t="shared" si="140"/>
        <v>R1023</v>
      </c>
      <c r="AS1493" s="110" t="s">
        <v>879</v>
      </c>
      <c r="AT1493" s="64">
        <v>32.299999999999997</v>
      </c>
      <c r="AU1493" s="64">
        <v>5.31</v>
      </c>
      <c r="AV1493" s="64" t="s">
        <v>2380</v>
      </c>
      <c r="AW1493" s="64" t="s">
        <v>2380</v>
      </c>
      <c r="AX1493" s="64" t="s">
        <v>2380</v>
      </c>
      <c r="AY1493" s="64" t="s">
        <v>2380</v>
      </c>
      <c r="AZ1493" s="64">
        <v>0</v>
      </c>
      <c r="BA1493" s="109" t="s">
        <v>7751</v>
      </c>
      <c r="BB1493" s="64" t="s">
        <v>10450</v>
      </c>
      <c r="BC1493" s="69" t="s">
        <v>10444</v>
      </c>
    </row>
    <row r="1494" spans="1:55" x14ac:dyDescent="0.35">
      <c r="A1494" t="s">
        <v>878</v>
      </c>
      <c r="B1494">
        <v>22.704999999999998</v>
      </c>
      <c r="C1494">
        <v>4.57</v>
      </c>
      <c r="D1494" t="s">
        <v>2382</v>
      </c>
      <c r="E1494" t="s">
        <v>2380</v>
      </c>
      <c r="F1494" t="s">
        <v>2380</v>
      </c>
      <c r="G1494" t="s">
        <v>2381</v>
      </c>
      <c r="H1494" t="s">
        <v>2380</v>
      </c>
      <c r="R1494" s="64" t="s">
        <v>15</v>
      </c>
      <c r="S1494" s="64">
        <v>1998</v>
      </c>
      <c r="U1494" s="7" t="str">
        <f t="shared" si="138"/>
        <v>Nov</v>
      </c>
      <c r="V1494" s="10">
        <f t="shared" si="139"/>
        <v>1998</v>
      </c>
      <c r="Y1494" s="10" t="s">
        <v>2380</v>
      </c>
      <c r="Z1494" s="10" t="str">
        <f t="shared" si="141"/>
        <v>No</v>
      </c>
      <c r="AB1494" s="53" t="s">
        <v>12</v>
      </c>
      <c r="AC1494" s="10" t="str">
        <f t="shared" si="142"/>
        <v>tier - 3</v>
      </c>
      <c r="AE1494" t="s">
        <v>16</v>
      </c>
      <c r="AF1494" s="10" t="str">
        <f t="shared" si="143"/>
        <v>tier - 1</v>
      </c>
      <c r="AI1494" t="s">
        <v>23</v>
      </c>
      <c r="AJ1494" t="str">
        <f t="shared" si="140"/>
        <v>R1012</v>
      </c>
      <c r="AS1494" s="110" t="s">
        <v>878</v>
      </c>
      <c r="AT1494" s="64">
        <v>22.704999999999998</v>
      </c>
      <c r="AU1494" s="64">
        <v>4.57</v>
      </c>
      <c r="AV1494" s="64" t="s">
        <v>2380</v>
      </c>
      <c r="AW1494" s="64" t="s">
        <v>2380</v>
      </c>
      <c r="AX1494" s="64" t="s">
        <v>2383</v>
      </c>
      <c r="AY1494" s="64" t="s">
        <v>2380</v>
      </c>
      <c r="AZ1494" s="64">
        <v>0</v>
      </c>
      <c r="BA1494" s="109" t="s">
        <v>7752</v>
      </c>
      <c r="BB1494" s="64" t="s">
        <v>10450</v>
      </c>
      <c r="BC1494" s="69" t="s">
        <v>10446</v>
      </c>
    </row>
    <row r="1495" spans="1:55" x14ac:dyDescent="0.35">
      <c r="A1495" t="s">
        <v>877</v>
      </c>
      <c r="B1495">
        <v>21.79</v>
      </c>
      <c r="C1495">
        <v>8.6999999999999993</v>
      </c>
      <c r="D1495" t="s">
        <v>2382</v>
      </c>
      <c r="E1495" t="s">
        <v>2380</v>
      </c>
      <c r="F1495" t="s">
        <v>2380</v>
      </c>
      <c r="G1495">
        <v>1</v>
      </c>
      <c r="H1495" t="s">
        <v>2380</v>
      </c>
      <c r="R1495" s="64" t="s">
        <v>35</v>
      </c>
      <c r="S1495" s="64">
        <v>1963</v>
      </c>
      <c r="U1495" s="7" t="str">
        <f t="shared" si="138"/>
        <v>Aug</v>
      </c>
      <c r="V1495" s="10">
        <f t="shared" si="139"/>
        <v>1963</v>
      </c>
      <c r="Y1495" s="10" t="s">
        <v>2380</v>
      </c>
      <c r="Z1495" s="10" t="str">
        <f t="shared" si="141"/>
        <v>No</v>
      </c>
      <c r="AB1495" s="53" t="s">
        <v>12</v>
      </c>
      <c r="AC1495" s="10" t="str">
        <f t="shared" si="142"/>
        <v>tier - 3</v>
      </c>
      <c r="AE1495" t="s">
        <v>16</v>
      </c>
      <c r="AF1495" s="10" t="str">
        <f t="shared" si="143"/>
        <v>tier - 1</v>
      </c>
      <c r="AI1495" t="s">
        <v>23</v>
      </c>
      <c r="AJ1495" t="str">
        <f t="shared" si="140"/>
        <v>R1012</v>
      </c>
      <c r="AS1495" s="110" t="s">
        <v>877</v>
      </c>
      <c r="AT1495" s="64">
        <v>21.79</v>
      </c>
      <c r="AU1495" s="64">
        <v>8.6999999999999993</v>
      </c>
      <c r="AV1495" s="64" t="s">
        <v>2380</v>
      </c>
      <c r="AW1495" s="64" t="s">
        <v>2380</v>
      </c>
      <c r="AX1495" s="64" t="s">
        <v>2383</v>
      </c>
      <c r="AY1495" s="64" t="s">
        <v>2380</v>
      </c>
      <c r="AZ1495" s="64">
        <v>1</v>
      </c>
      <c r="BA1495" s="109" t="s">
        <v>7753</v>
      </c>
      <c r="BB1495" s="64" t="s">
        <v>10448</v>
      </c>
      <c r="BC1495" s="69" t="s">
        <v>10446</v>
      </c>
    </row>
    <row r="1496" spans="1:55" x14ac:dyDescent="0.35">
      <c r="A1496" t="s">
        <v>876</v>
      </c>
      <c r="B1496">
        <v>24.52</v>
      </c>
      <c r="C1496">
        <v>4.76</v>
      </c>
      <c r="D1496" t="s">
        <v>2380</v>
      </c>
      <c r="E1496" t="s">
        <v>2380</v>
      </c>
      <c r="F1496" t="s">
        <v>2380</v>
      </c>
      <c r="G1496" t="s">
        <v>2381</v>
      </c>
      <c r="H1496" t="s">
        <v>2380</v>
      </c>
      <c r="R1496" s="64" t="s">
        <v>30</v>
      </c>
      <c r="S1496" s="64">
        <v>1970</v>
      </c>
      <c r="U1496" s="7" t="str">
        <f t="shared" si="138"/>
        <v>Dec</v>
      </c>
      <c r="V1496" s="10">
        <f t="shared" si="139"/>
        <v>1970</v>
      </c>
      <c r="Y1496" s="10" t="s">
        <v>2380</v>
      </c>
      <c r="Z1496" s="10" t="str">
        <f t="shared" si="141"/>
        <v>No</v>
      </c>
      <c r="AB1496" s="53" t="s">
        <v>12</v>
      </c>
      <c r="AC1496" s="10" t="str">
        <f t="shared" si="142"/>
        <v>tier - 3</v>
      </c>
      <c r="AE1496" t="s">
        <v>11</v>
      </c>
      <c r="AF1496" s="10" t="str">
        <f t="shared" si="143"/>
        <v>tier - 2</v>
      </c>
      <c r="AI1496" t="s">
        <v>23</v>
      </c>
      <c r="AJ1496" t="str">
        <f t="shared" si="140"/>
        <v>R1012</v>
      </c>
      <c r="AS1496" s="110" t="s">
        <v>876</v>
      </c>
      <c r="AT1496" s="64">
        <v>24.52</v>
      </c>
      <c r="AU1496" s="64">
        <v>4.76</v>
      </c>
      <c r="AV1496" s="64" t="s">
        <v>2380</v>
      </c>
      <c r="AW1496" s="64" t="s">
        <v>2380</v>
      </c>
      <c r="AX1496" s="64" t="s">
        <v>2380</v>
      </c>
      <c r="AY1496" s="64" t="s">
        <v>2380</v>
      </c>
      <c r="AZ1496" s="64">
        <v>0</v>
      </c>
      <c r="BA1496" s="109" t="s">
        <v>7754</v>
      </c>
      <c r="BB1496" s="64" t="s">
        <v>10450</v>
      </c>
      <c r="BC1496" s="69" t="s">
        <v>10446</v>
      </c>
    </row>
    <row r="1497" spans="1:55" x14ac:dyDescent="0.35">
      <c r="A1497" t="s">
        <v>875</v>
      </c>
      <c r="B1497">
        <v>39.520000000000003</v>
      </c>
      <c r="C1497">
        <v>11.81</v>
      </c>
      <c r="D1497" t="s">
        <v>2380</v>
      </c>
      <c r="E1497" t="s">
        <v>2380</v>
      </c>
      <c r="F1497" t="s">
        <v>2380</v>
      </c>
      <c r="G1497" t="s">
        <v>2381</v>
      </c>
      <c r="H1497" t="s">
        <v>2380</v>
      </c>
      <c r="R1497" s="64" t="s">
        <v>37</v>
      </c>
      <c r="S1497" s="64">
        <v>1965</v>
      </c>
      <c r="U1497" s="7" t="str">
        <f t="shared" si="138"/>
        <v>Oct</v>
      </c>
      <c r="V1497" s="10">
        <f t="shared" si="139"/>
        <v>1965</v>
      </c>
      <c r="Y1497" s="10" t="s">
        <v>2380</v>
      </c>
      <c r="Z1497" s="10" t="str">
        <f t="shared" si="141"/>
        <v>No</v>
      </c>
      <c r="AB1497" s="53" t="s">
        <v>12</v>
      </c>
      <c r="AC1497" s="10" t="str">
        <f t="shared" si="142"/>
        <v>tier - 3</v>
      </c>
      <c r="AE1497" t="s">
        <v>16</v>
      </c>
      <c r="AF1497" s="10" t="str">
        <f t="shared" si="143"/>
        <v>tier - 1</v>
      </c>
      <c r="AI1497" t="s">
        <v>13</v>
      </c>
      <c r="AJ1497" t="str">
        <f t="shared" si="140"/>
        <v>R1013</v>
      </c>
      <c r="AS1497" s="110" t="s">
        <v>875</v>
      </c>
      <c r="AT1497" s="64">
        <v>39.520000000000003</v>
      </c>
      <c r="AU1497" s="64">
        <v>11.81</v>
      </c>
      <c r="AV1497" s="64" t="s">
        <v>2380</v>
      </c>
      <c r="AW1497" s="64" t="s">
        <v>2380</v>
      </c>
      <c r="AX1497" s="64" t="s">
        <v>2380</v>
      </c>
      <c r="AY1497" s="64" t="s">
        <v>2380</v>
      </c>
      <c r="AZ1497" s="64">
        <v>0</v>
      </c>
      <c r="BA1497" s="109" t="s">
        <v>7755</v>
      </c>
      <c r="BB1497" s="64" t="s">
        <v>10448</v>
      </c>
      <c r="BC1497" s="69" t="s">
        <v>10444</v>
      </c>
    </row>
    <row r="1498" spans="1:55" x14ac:dyDescent="0.35">
      <c r="A1498" t="s">
        <v>874</v>
      </c>
      <c r="B1498">
        <v>24.49</v>
      </c>
      <c r="C1498">
        <v>4.67</v>
      </c>
      <c r="D1498" t="s">
        <v>2380</v>
      </c>
      <c r="E1498" t="s">
        <v>2380</v>
      </c>
      <c r="F1498" t="s">
        <v>2380</v>
      </c>
      <c r="G1498" t="s">
        <v>2381</v>
      </c>
      <c r="H1498" t="s">
        <v>2380</v>
      </c>
      <c r="R1498" s="64" t="s">
        <v>15</v>
      </c>
      <c r="S1498" s="64">
        <v>1962</v>
      </c>
      <c r="U1498" s="7" t="str">
        <f t="shared" si="138"/>
        <v>Nov</v>
      </c>
      <c r="V1498" s="10">
        <f t="shared" si="139"/>
        <v>1962</v>
      </c>
      <c r="Y1498" s="10" t="s">
        <v>2380</v>
      </c>
      <c r="Z1498" s="10" t="str">
        <f t="shared" si="141"/>
        <v>No</v>
      </c>
      <c r="AB1498" s="53" t="s">
        <v>12</v>
      </c>
      <c r="AC1498" s="10" t="str">
        <f t="shared" si="142"/>
        <v>tier - 3</v>
      </c>
      <c r="AE1498" t="s">
        <v>12</v>
      </c>
      <c r="AF1498" s="10" t="str">
        <f t="shared" si="143"/>
        <v>tier - 3</v>
      </c>
      <c r="AI1498" t="s">
        <v>13</v>
      </c>
      <c r="AJ1498" t="str">
        <f t="shared" si="140"/>
        <v>R1013</v>
      </c>
      <c r="AS1498" s="110" t="s">
        <v>874</v>
      </c>
      <c r="AT1498" s="64">
        <v>24.49</v>
      </c>
      <c r="AU1498" s="64">
        <v>4.67</v>
      </c>
      <c r="AV1498" s="64" t="s">
        <v>2380</v>
      </c>
      <c r="AW1498" s="64" t="s">
        <v>2380</v>
      </c>
      <c r="AX1498" s="64" t="s">
        <v>2380</v>
      </c>
      <c r="AY1498" s="64" t="s">
        <v>2380</v>
      </c>
      <c r="AZ1498" s="64">
        <v>0</v>
      </c>
      <c r="BA1498" s="109" t="s">
        <v>7756</v>
      </c>
      <c r="BB1498" s="64" t="s">
        <v>10450</v>
      </c>
      <c r="BC1498" s="69" t="s">
        <v>10446</v>
      </c>
    </row>
    <row r="1499" spans="1:55" x14ac:dyDescent="0.35">
      <c r="A1499" t="s">
        <v>873</v>
      </c>
      <c r="B1499">
        <v>26.315000000000001</v>
      </c>
      <c r="C1499">
        <v>6.02</v>
      </c>
      <c r="D1499" t="s">
        <v>2380</v>
      </c>
      <c r="E1499" t="s">
        <v>2380</v>
      </c>
      <c r="F1499" t="s">
        <v>2380</v>
      </c>
      <c r="G1499" t="s">
        <v>2381</v>
      </c>
      <c r="H1499" t="s">
        <v>2380</v>
      </c>
      <c r="R1499" s="64" t="s">
        <v>10</v>
      </c>
      <c r="S1499" s="64">
        <v>1962</v>
      </c>
      <c r="U1499" s="7" t="str">
        <f t="shared" si="138"/>
        <v>Jul</v>
      </c>
      <c r="V1499" s="10">
        <f t="shared" si="139"/>
        <v>1962</v>
      </c>
      <c r="Y1499" s="10" t="s">
        <v>2380</v>
      </c>
      <c r="Z1499" s="10" t="str">
        <f t="shared" si="141"/>
        <v>No</v>
      </c>
      <c r="AB1499" s="53" t="s">
        <v>12</v>
      </c>
      <c r="AC1499" s="10" t="str">
        <f t="shared" si="142"/>
        <v>tier - 3</v>
      </c>
      <c r="AE1499" t="s">
        <v>16</v>
      </c>
      <c r="AF1499" s="10" t="str">
        <f t="shared" si="143"/>
        <v>tier - 1</v>
      </c>
      <c r="AI1499" t="s">
        <v>42</v>
      </c>
      <c r="AJ1499" t="str">
        <f t="shared" si="140"/>
        <v>R1011</v>
      </c>
      <c r="AS1499" s="110" t="s">
        <v>873</v>
      </c>
      <c r="AT1499" s="64">
        <v>26.315000000000001</v>
      </c>
      <c r="AU1499" s="64">
        <v>6.02</v>
      </c>
      <c r="AV1499" s="64" t="s">
        <v>2380</v>
      </c>
      <c r="AW1499" s="64" t="s">
        <v>2380</v>
      </c>
      <c r="AX1499" s="64" t="s">
        <v>2380</v>
      </c>
      <c r="AY1499" s="64" t="s">
        <v>2380</v>
      </c>
      <c r="AZ1499" s="64">
        <v>0</v>
      </c>
      <c r="BA1499" s="109" t="s">
        <v>6287</v>
      </c>
      <c r="BB1499" s="64" t="s">
        <v>10449</v>
      </c>
      <c r="BC1499" s="69" t="s">
        <v>10445</v>
      </c>
    </row>
    <row r="1500" spans="1:55" x14ac:dyDescent="0.35">
      <c r="A1500" t="s">
        <v>872</v>
      </c>
      <c r="B1500">
        <v>22.58</v>
      </c>
      <c r="C1500">
        <v>7.46</v>
      </c>
      <c r="D1500" t="s">
        <v>2380</v>
      </c>
      <c r="E1500" t="s">
        <v>2380</v>
      </c>
      <c r="F1500" t="s">
        <v>2380</v>
      </c>
      <c r="G1500" t="s">
        <v>2381</v>
      </c>
      <c r="H1500" t="s">
        <v>2380</v>
      </c>
      <c r="R1500" s="64" t="s">
        <v>20</v>
      </c>
      <c r="S1500" s="64">
        <v>1972</v>
      </c>
      <c r="U1500" s="7" t="str">
        <f t="shared" si="138"/>
        <v>Sep</v>
      </c>
      <c r="V1500" s="10">
        <f t="shared" si="139"/>
        <v>1972</v>
      </c>
      <c r="Y1500" s="10" t="s">
        <v>2380</v>
      </c>
      <c r="Z1500" s="10" t="str">
        <f t="shared" si="141"/>
        <v>No</v>
      </c>
      <c r="AB1500" s="53" t="s">
        <v>12</v>
      </c>
      <c r="AC1500" s="10" t="str">
        <f t="shared" si="142"/>
        <v>tier - 3</v>
      </c>
      <c r="AE1500" t="s">
        <v>16</v>
      </c>
      <c r="AF1500" s="10" t="str">
        <f t="shared" si="143"/>
        <v>tier - 1</v>
      </c>
      <c r="AI1500" t="s">
        <v>42</v>
      </c>
      <c r="AJ1500" t="str">
        <f t="shared" si="140"/>
        <v>R1011</v>
      </c>
      <c r="AS1500" s="110" t="s">
        <v>872</v>
      </c>
      <c r="AT1500" s="64">
        <v>22.58</v>
      </c>
      <c r="AU1500" s="64">
        <v>7.46</v>
      </c>
      <c r="AV1500" s="64" t="s">
        <v>2380</v>
      </c>
      <c r="AW1500" s="64" t="s">
        <v>2380</v>
      </c>
      <c r="AX1500" s="64" t="s">
        <v>2380</v>
      </c>
      <c r="AY1500" s="64" t="s">
        <v>2380</v>
      </c>
      <c r="AZ1500" s="64">
        <v>0</v>
      </c>
      <c r="BA1500" s="109" t="s">
        <v>7757</v>
      </c>
      <c r="BB1500" s="64" t="s">
        <v>10448</v>
      </c>
      <c r="BC1500" s="69" t="s">
        <v>10446</v>
      </c>
    </row>
    <row r="1501" spans="1:55" x14ac:dyDescent="0.35">
      <c r="A1501" t="s">
        <v>871</v>
      </c>
      <c r="B1501">
        <v>19.475000000000001</v>
      </c>
      <c r="C1501">
        <v>4.74</v>
      </c>
      <c r="D1501" t="s">
        <v>2380</v>
      </c>
      <c r="E1501" t="s">
        <v>2380</v>
      </c>
      <c r="F1501" t="s">
        <v>2380</v>
      </c>
      <c r="G1501">
        <v>1</v>
      </c>
      <c r="H1501" t="s">
        <v>2380</v>
      </c>
      <c r="R1501" s="64" t="s">
        <v>30</v>
      </c>
      <c r="S1501" s="64">
        <v>1966</v>
      </c>
      <c r="U1501" s="7" t="str">
        <f t="shared" si="138"/>
        <v>Dec</v>
      </c>
      <c r="V1501" s="10">
        <f t="shared" si="139"/>
        <v>1966</v>
      </c>
      <c r="Y1501" s="10" t="s">
        <v>2380</v>
      </c>
      <c r="Z1501" s="10" t="str">
        <f t="shared" si="141"/>
        <v>No</v>
      </c>
      <c r="AB1501" s="53" t="s">
        <v>12</v>
      </c>
      <c r="AC1501" s="10" t="str">
        <f t="shared" si="142"/>
        <v>tier - 3</v>
      </c>
      <c r="AE1501" t="s">
        <v>16</v>
      </c>
      <c r="AF1501" s="10" t="str">
        <f t="shared" si="143"/>
        <v>tier - 1</v>
      </c>
      <c r="AI1501" t="s">
        <v>23</v>
      </c>
      <c r="AJ1501" t="str">
        <f t="shared" si="140"/>
        <v>R1012</v>
      </c>
      <c r="AS1501" s="110" t="s">
        <v>871</v>
      </c>
      <c r="AT1501" s="64">
        <v>19.475000000000001</v>
      </c>
      <c r="AU1501" s="64">
        <v>4.74</v>
      </c>
      <c r="AV1501" s="64" t="s">
        <v>2380</v>
      </c>
      <c r="AW1501" s="64" t="s">
        <v>2380</v>
      </c>
      <c r="AX1501" s="64" t="s">
        <v>2380</v>
      </c>
      <c r="AY1501" s="64" t="s">
        <v>2380</v>
      </c>
      <c r="AZ1501" s="64">
        <v>1</v>
      </c>
      <c r="BA1501" s="109" t="s">
        <v>7256</v>
      </c>
      <c r="BB1501" s="64" t="s">
        <v>10450</v>
      </c>
      <c r="BC1501" s="69" t="s">
        <v>10446</v>
      </c>
    </row>
    <row r="1502" spans="1:55" x14ac:dyDescent="0.35">
      <c r="A1502" t="s">
        <v>870</v>
      </c>
      <c r="B1502">
        <v>26.33</v>
      </c>
      <c r="C1502">
        <v>4.79</v>
      </c>
      <c r="D1502" t="s">
        <v>2380</v>
      </c>
      <c r="E1502" t="s">
        <v>2380</v>
      </c>
      <c r="F1502" t="s">
        <v>2380</v>
      </c>
      <c r="G1502" t="s">
        <v>2381</v>
      </c>
      <c r="H1502" t="s">
        <v>2380</v>
      </c>
      <c r="R1502" s="64" t="s">
        <v>10</v>
      </c>
      <c r="S1502" s="64">
        <v>1962</v>
      </c>
      <c r="U1502" s="7" t="str">
        <f t="shared" si="138"/>
        <v>Jul</v>
      </c>
      <c r="V1502" s="10">
        <f t="shared" si="139"/>
        <v>1962</v>
      </c>
      <c r="Y1502" s="10" t="s">
        <v>2380</v>
      </c>
      <c r="Z1502" s="10" t="str">
        <f t="shared" si="141"/>
        <v>No</v>
      </c>
      <c r="AB1502" s="53" t="s">
        <v>12</v>
      </c>
      <c r="AC1502" s="10" t="str">
        <f t="shared" si="142"/>
        <v>tier - 3</v>
      </c>
      <c r="AE1502" t="s">
        <v>12</v>
      </c>
      <c r="AF1502" s="10" t="str">
        <f t="shared" si="143"/>
        <v>tier - 3</v>
      </c>
      <c r="AI1502" t="s">
        <v>42</v>
      </c>
      <c r="AJ1502" t="str">
        <f t="shared" si="140"/>
        <v>R1011</v>
      </c>
      <c r="AS1502" s="110" t="s">
        <v>870</v>
      </c>
      <c r="AT1502" s="64">
        <v>26.33</v>
      </c>
      <c r="AU1502" s="64">
        <v>4.79</v>
      </c>
      <c r="AV1502" s="64" t="s">
        <v>2380</v>
      </c>
      <c r="AW1502" s="64" t="s">
        <v>2380</v>
      </c>
      <c r="AX1502" s="64" t="s">
        <v>2380</v>
      </c>
      <c r="AY1502" s="64" t="s">
        <v>2380</v>
      </c>
      <c r="AZ1502" s="64">
        <v>0</v>
      </c>
      <c r="BA1502" s="109" t="s">
        <v>8338</v>
      </c>
      <c r="BB1502" s="64" t="s">
        <v>10450</v>
      </c>
      <c r="BC1502" s="69" t="s">
        <v>10445</v>
      </c>
    </row>
    <row r="1503" spans="1:55" x14ac:dyDescent="0.35">
      <c r="A1503" t="s">
        <v>869</v>
      </c>
      <c r="B1503">
        <v>17.29</v>
      </c>
      <c r="C1503">
        <v>5.35</v>
      </c>
      <c r="D1503" t="s">
        <v>2382</v>
      </c>
      <c r="E1503" t="s">
        <v>2380</v>
      </c>
      <c r="F1503" t="s">
        <v>2380</v>
      </c>
      <c r="G1503" t="s">
        <v>2381</v>
      </c>
      <c r="H1503" t="s">
        <v>2380</v>
      </c>
      <c r="R1503" s="64" t="s">
        <v>20</v>
      </c>
      <c r="S1503" s="64">
        <v>1965</v>
      </c>
      <c r="U1503" s="7" t="str">
        <f t="shared" si="138"/>
        <v>Sep</v>
      </c>
      <c r="V1503" s="10">
        <f t="shared" si="139"/>
        <v>1965</v>
      </c>
      <c r="Y1503" s="10" t="s">
        <v>2380</v>
      </c>
      <c r="Z1503" s="10" t="str">
        <f t="shared" si="141"/>
        <v>No</v>
      </c>
      <c r="AB1503" s="53" t="s">
        <v>12</v>
      </c>
      <c r="AC1503" s="10" t="str">
        <f t="shared" si="142"/>
        <v>tier - 3</v>
      </c>
      <c r="AE1503" t="s">
        <v>16</v>
      </c>
      <c r="AF1503" s="10" t="str">
        <f t="shared" si="143"/>
        <v>tier - 1</v>
      </c>
      <c r="AI1503" t="s">
        <v>42</v>
      </c>
      <c r="AJ1503" t="str">
        <f t="shared" si="140"/>
        <v>R1011</v>
      </c>
      <c r="AS1503" s="110" t="s">
        <v>869</v>
      </c>
      <c r="AT1503" s="64">
        <v>17.29</v>
      </c>
      <c r="AU1503" s="64">
        <v>5.35</v>
      </c>
      <c r="AV1503" s="64" t="s">
        <v>2380</v>
      </c>
      <c r="AW1503" s="64" t="s">
        <v>2380</v>
      </c>
      <c r="AX1503" s="64" t="s">
        <v>2383</v>
      </c>
      <c r="AY1503" s="64" t="s">
        <v>2380</v>
      </c>
      <c r="AZ1503" s="64">
        <v>0</v>
      </c>
      <c r="BA1503" s="109" t="s">
        <v>7245</v>
      </c>
      <c r="BB1503" s="64" t="s">
        <v>10450</v>
      </c>
      <c r="BC1503" s="69" t="s">
        <v>10447</v>
      </c>
    </row>
    <row r="1504" spans="1:55" x14ac:dyDescent="0.35">
      <c r="A1504" t="s">
        <v>868</v>
      </c>
      <c r="B1504">
        <v>42.88</v>
      </c>
      <c r="C1504">
        <v>4.87</v>
      </c>
      <c r="D1504" t="s">
        <v>2380</v>
      </c>
      <c r="E1504" t="s">
        <v>2382</v>
      </c>
      <c r="F1504" t="s">
        <v>2380</v>
      </c>
      <c r="G1504">
        <v>1</v>
      </c>
      <c r="H1504" t="s">
        <v>2380</v>
      </c>
      <c r="R1504" s="64" t="s">
        <v>35</v>
      </c>
      <c r="S1504" s="64">
        <v>1962</v>
      </c>
      <c r="U1504" s="7" t="str">
        <f t="shared" si="138"/>
        <v>Aug</v>
      </c>
      <c r="V1504" s="10">
        <f t="shared" si="139"/>
        <v>1962</v>
      </c>
      <c r="Y1504" s="10" t="s">
        <v>2380</v>
      </c>
      <c r="Z1504" s="10" t="str">
        <f t="shared" si="141"/>
        <v>No</v>
      </c>
      <c r="AB1504" s="53" t="s">
        <v>12</v>
      </c>
      <c r="AC1504" s="10" t="str">
        <f t="shared" si="142"/>
        <v>tier - 3</v>
      </c>
      <c r="AE1504" t="s">
        <v>16</v>
      </c>
      <c r="AF1504" s="10" t="str">
        <f t="shared" si="143"/>
        <v>tier - 1</v>
      </c>
      <c r="AI1504" t="s">
        <v>13</v>
      </c>
      <c r="AJ1504" t="str">
        <f t="shared" si="140"/>
        <v>R1013</v>
      </c>
      <c r="AS1504" s="110" t="s">
        <v>868</v>
      </c>
      <c r="AT1504" s="64">
        <v>42.88</v>
      </c>
      <c r="AU1504" s="64">
        <v>4.87</v>
      </c>
      <c r="AV1504" s="64" t="s">
        <v>2382</v>
      </c>
      <c r="AW1504" s="64" t="s">
        <v>2380</v>
      </c>
      <c r="AX1504" s="64" t="s">
        <v>2380</v>
      </c>
      <c r="AY1504" s="64" t="s">
        <v>2380</v>
      </c>
      <c r="AZ1504" s="64">
        <v>1</v>
      </c>
      <c r="BA1504" s="109" t="s">
        <v>7758</v>
      </c>
      <c r="BB1504" s="64" t="s">
        <v>10450</v>
      </c>
      <c r="BC1504" s="69" t="s">
        <v>10444</v>
      </c>
    </row>
    <row r="1505" spans="1:55" x14ac:dyDescent="0.35">
      <c r="A1505" t="s">
        <v>867</v>
      </c>
      <c r="B1505">
        <v>32.200000000000003</v>
      </c>
      <c r="C1505">
        <v>10.09</v>
      </c>
      <c r="D1505" t="s">
        <v>2382</v>
      </c>
      <c r="E1505" t="s">
        <v>2380</v>
      </c>
      <c r="F1505" t="s">
        <v>2380</v>
      </c>
      <c r="G1505" t="s">
        <v>2381</v>
      </c>
      <c r="H1505" t="s">
        <v>2380</v>
      </c>
      <c r="R1505" s="64" t="s">
        <v>20</v>
      </c>
      <c r="S1505" s="64">
        <v>1974</v>
      </c>
      <c r="U1505" s="7" t="str">
        <f t="shared" si="138"/>
        <v>Sep</v>
      </c>
      <c r="V1505" s="10">
        <f t="shared" si="139"/>
        <v>1974</v>
      </c>
      <c r="Y1505" s="10" t="s">
        <v>2380</v>
      </c>
      <c r="Z1505" s="10" t="str">
        <f t="shared" si="141"/>
        <v>No</v>
      </c>
      <c r="AB1505" s="53" t="s">
        <v>12</v>
      </c>
      <c r="AC1505" s="10" t="str">
        <f t="shared" si="142"/>
        <v>tier - 3</v>
      </c>
      <c r="AE1505" t="s">
        <v>16</v>
      </c>
      <c r="AF1505" s="10" t="str">
        <f t="shared" si="143"/>
        <v>tier - 1</v>
      </c>
      <c r="AI1505" t="s">
        <v>300</v>
      </c>
      <c r="AJ1505" t="str">
        <f t="shared" si="140"/>
        <v>R1021</v>
      </c>
      <c r="AS1505" s="110" t="s">
        <v>867</v>
      </c>
      <c r="AT1505" s="64">
        <v>32.200000000000003</v>
      </c>
      <c r="AU1505" s="64">
        <v>10.09</v>
      </c>
      <c r="AV1505" s="64" t="s">
        <v>2380</v>
      </c>
      <c r="AW1505" s="64" t="s">
        <v>2380</v>
      </c>
      <c r="AX1505" s="64" t="s">
        <v>2383</v>
      </c>
      <c r="AY1505" s="64" t="s">
        <v>2380</v>
      </c>
      <c r="AZ1505" s="64">
        <v>0</v>
      </c>
      <c r="BA1505" s="109" t="s">
        <v>7759</v>
      </c>
      <c r="BB1505" s="64" t="s">
        <v>10448</v>
      </c>
      <c r="BC1505" s="69" t="s">
        <v>10444</v>
      </c>
    </row>
    <row r="1506" spans="1:55" x14ac:dyDescent="0.35">
      <c r="A1506" t="s">
        <v>866</v>
      </c>
      <c r="B1506">
        <v>18.75</v>
      </c>
      <c r="C1506">
        <v>5.47</v>
      </c>
      <c r="D1506" t="s">
        <v>2382</v>
      </c>
      <c r="E1506" t="s">
        <v>2380</v>
      </c>
      <c r="F1506" t="s">
        <v>2383</v>
      </c>
      <c r="G1506">
        <v>1</v>
      </c>
      <c r="H1506" t="s">
        <v>2380</v>
      </c>
      <c r="R1506" s="64" t="s">
        <v>10</v>
      </c>
      <c r="S1506" s="64">
        <v>1992</v>
      </c>
      <c r="U1506" s="7" t="str">
        <f t="shared" si="138"/>
        <v>Jul</v>
      </c>
      <c r="V1506" s="10">
        <f t="shared" si="139"/>
        <v>1992</v>
      </c>
      <c r="Y1506" s="10" t="s">
        <v>2380</v>
      </c>
      <c r="Z1506" s="10" t="str">
        <f t="shared" si="141"/>
        <v>No</v>
      </c>
      <c r="AB1506" s="53" t="s">
        <v>12</v>
      </c>
      <c r="AC1506" s="10" t="str">
        <f t="shared" si="142"/>
        <v>tier - 3</v>
      </c>
      <c r="AE1506" t="s">
        <v>11</v>
      </c>
      <c r="AF1506" s="10" t="str">
        <f t="shared" si="143"/>
        <v>tier - 2</v>
      </c>
      <c r="AI1506" t="s">
        <v>42</v>
      </c>
      <c r="AJ1506" t="str">
        <f t="shared" si="140"/>
        <v>R1011</v>
      </c>
      <c r="AS1506" s="110" t="s">
        <v>866</v>
      </c>
      <c r="AT1506" s="64">
        <v>18.75</v>
      </c>
      <c r="AU1506" s="64">
        <v>5.47</v>
      </c>
      <c r="AV1506" s="64" t="s">
        <v>2380</v>
      </c>
      <c r="AW1506" s="64" t="s">
        <v>2383</v>
      </c>
      <c r="AX1506" s="64" t="s">
        <v>2383</v>
      </c>
      <c r="AY1506" s="64" t="s">
        <v>2380</v>
      </c>
      <c r="AZ1506" s="64">
        <v>1</v>
      </c>
      <c r="BA1506" s="109" t="s">
        <v>7760</v>
      </c>
      <c r="BB1506" s="64" t="s">
        <v>10450</v>
      </c>
      <c r="BC1506" s="69" t="s">
        <v>10446</v>
      </c>
    </row>
    <row r="1507" spans="1:55" x14ac:dyDescent="0.35">
      <c r="A1507" t="s">
        <v>865</v>
      </c>
      <c r="B1507">
        <v>22.36</v>
      </c>
      <c r="C1507">
        <v>8.6</v>
      </c>
      <c r="D1507" t="s">
        <v>2380</v>
      </c>
      <c r="E1507" t="s">
        <v>2380</v>
      </c>
      <c r="F1507" t="s">
        <v>2380</v>
      </c>
      <c r="G1507" t="s">
        <v>2381</v>
      </c>
      <c r="H1507" t="s">
        <v>2380</v>
      </c>
      <c r="R1507" s="64" t="s">
        <v>15</v>
      </c>
      <c r="S1507" s="64">
        <v>1964</v>
      </c>
      <c r="U1507" s="7" t="str">
        <f t="shared" si="138"/>
        <v>Nov</v>
      </c>
      <c r="V1507" s="10">
        <f t="shared" si="139"/>
        <v>1964</v>
      </c>
      <c r="Y1507" s="10" t="s">
        <v>2380</v>
      </c>
      <c r="Z1507" s="10" t="str">
        <f t="shared" si="141"/>
        <v>No</v>
      </c>
      <c r="AB1507" s="53" t="s">
        <v>12</v>
      </c>
      <c r="AC1507" s="10" t="str">
        <f t="shared" si="142"/>
        <v>tier - 3</v>
      </c>
      <c r="AE1507" t="s">
        <v>11</v>
      </c>
      <c r="AF1507" s="10" t="str">
        <f t="shared" si="143"/>
        <v>tier - 2</v>
      </c>
      <c r="AI1507" t="s">
        <v>42</v>
      </c>
      <c r="AJ1507" t="str">
        <f t="shared" si="140"/>
        <v>R1011</v>
      </c>
      <c r="AS1507" s="110" t="s">
        <v>865</v>
      </c>
      <c r="AT1507" s="64">
        <v>22.36</v>
      </c>
      <c r="AU1507" s="64">
        <v>8.6</v>
      </c>
      <c r="AV1507" s="64" t="s">
        <v>2380</v>
      </c>
      <c r="AW1507" s="64" t="s">
        <v>2380</v>
      </c>
      <c r="AX1507" s="64" t="s">
        <v>2380</v>
      </c>
      <c r="AY1507" s="64" t="s">
        <v>2380</v>
      </c>
      <c r="AZ1507" s="64">
        <v>0</v>
      </c>
      <c r="BA1507" s="109" t="s">
        <v>7761</v>
      </c>
      <c r="BB1507" s="64" t="s">
        <v>10448</v>
      </c>
      <c r="BC1507" s="69" t="s">
        <v>10446</v>
      </c>
    </row>
    <row r="1508" spans="1:55" x14ac:dyDescent="0.35">
      <c r="A1508" t="s">
        <v>864</v>
      </c>
      <c r="B1508">
        <v>23.94</v>
      </c>
      <c r="C1508">
        <v>10.74</v>
      </c>
      <c r="D1508" t="s">
        <v>2382</v>
      </c>
      <c r="E1508" t="s">
        <v>2380</v>
      </c>
      <c r="F1508" t="s">
        <v>2380</v>
      </c>
      <c r="G1508" t="s">
        <v>2381</v>
      </c>
      <c r="H1508" t="s">
        <v>2380</v>
      </c>
      <c r="R1508" s="64" t="s">
        <v>10</v>
      </c>
      <c r="S1508" s="64">
        <v>1970</v>
      </c>
      <c r="U1508" s="7" t="str">
        <f t="shared" si="138"/>
        <v>Jul</v>
      </c>
      <c r="V1508" s="10">
        <f t="shared" si="139"/>
        <v>1970</v>
      </c>
      <c r="Y1508" s="10" t="s">
        <v>2380</v>
      </c>
      <c r="Z1508" s="10" t="str">
        <f t="shared" si="141"/>
        <v>No</v>
      </c>
      <c r="AB1508" s="53" t="s">
        <v>12</v>
      </c>
      <c r="AC1508" s="10" t="str">
        <f t="shared" si="142"/>
        <v>tier - 3</v>
      </c>
      <c r="AE1508" t="s">
        <v>11</v>
      </c>
      <c r="AF1508" s="10" t="str">
        <f t="shared" si="143"/>
        <v>tier - 2</v>
      </c>
      <c r="AI1508" t="s">
        <v>42</v>
      </c>
      <c r="AJ1508" t="str">
        <f t="shared" si="140"/>
        <v>R1011</v>
      </c>
      <c r="AS1508" s="110" t="s">
        <v>864</v>
      </c>
      <c r="AT1508" s="64">
        <v>23.94</v>
      </c>
      <c r="AU1508" s="64">
        <v>10.74</v>
      </c>
      <c r="AV1508" s="64" t="s">
        <v>2380</v>
      </c>
      <c r="AW1508" s="64" t="s">
        <v>2380</v>
      </c>
      <c r="AX1508" s="64" t="s">
        <v>2383</v>
      </c>
      <c r="AY1508" s="64" t="s">
        <v>2380</v>
      </c>
      <c r="AZ1508" s="64">
        <v>0</v>
      </c>
      <c r="BA1508" s="109" t="s">
        <v>7684</v>
      </c>
      <c r="BB1508" s="64" t="s">
        <v>10448</v>
      </c>
      <c r="BC1508" s="69" t="s">
        <v>10446</v>
      </c>
    </row>
    <row r="1509" spans="1:55" x14ac:dyDescent="0.35">
      <c r="A1509" t="s">
        <v>863</v>
      </c>
      <c r="B1509">
        <v>30.1</v>
      </c>
      <c r="C1509">
        <v>4.3899999999999997</v>
      </c>
      <c r="D1509" t="s">
        <v>2380</v>
      </c>
      <c r="E1509" t="s">
        <v>2380</v>
      </c>
      <c r="F1509" t="s">
        <v>2383</v>
      </c>
      <c r="G1509">
        <v>1</v>
      </c>
      <c r="H1509" t="s">
        <v>2380</v>
      </c>
      <c r="R1509" s="64" t="s">
        <v>10</v>
      </c>
      <c r="S1509" s="64">
        <v>1988</v>
      </c>
      <c r="U1509" s="7" t="str">
        <f t="shared" si="138"/>
        <v>Jul</v>
      </c>
      <c r="V1509" s="10">
        <f t="shared" si="139"/>
        <v>1988</v>
      </c>
      <c r="Y1509" s="10" t="s">
        <v>2380</v>
      </c>
      <c r="Z1509" s="10" t="str">
        <f t="shared" si="141"/>
        <v>No</v>
      </c>
      <c r="AB1509" s="53" t="s">
        <v>12</v>
      </c>
      <c r="AC1509" s="10" t="str">
        <f t="shared" si="142"/>
        <v>tier - 3</v>
      </c>
      <c r="AE1509" t="s">
        <v>12</v>
      </c>
      <c r="AF1509" s="10" t="str">
        <f t="shared" si="143"/>
        <v>tier - 3</v>
      </c>
      <c r="AI1509" t="s">
        <v>535</v>
      </c>
      <c r="AJ1509" t="str">
        <f t="shared" si="140"/>
        <v>R1026</v>
      </c>
      <c r="AS1509" s="110" t="s">
        <v>863</v>
      </c>
      <c r="AT1509" s="64">
        <v>30.1</v>
      </c>
      <c r="AU1509" s="64">
        <v>4.3899999999999997</v>
      </c>
      <c r="AV1509" s="64" t="s">
        <v>2380</v>
      </c>
      <c r="AW1509" s="64" t="s">
        <v>2383</v>
      </c>
      <c r="AX1509" s="64" t="s">
        <v>2380</v>
      </c>
      <c r="AY1509" s="64" t="s">
        <v>2380</v>
      </c>
      <c r="AZ1509" s="64">
        <v>1</v>
      </c>
      <c r="BA1509" s="109" t="s">
        <v>7762</v>
      </c>
      <c r="BB1509" s="64" t="s">
        <v>10450</v>
      </c>
      <c r="BC1509" s="69" t="s">
        <v>10444</v>
      </c>
    </row>
    <row r="1510" spans="1:55" x14ac:dyDescent="0.35">
      <c r="A1510" t="s">
        <v>862</v>
      </c>
      <c r="B1510">
        <v>21.93</v>
      </c>
      <c r="C1510">
        <v>6.3</v>
      </c>
      <c r="D1510" t="s">
        <v>2380</v>
      </c>
      <c r="E1510" t="s">
        <v>2380</v>
      </c>
      <c r="F1510" t="s">
        <v>2380</v>
      </c>
      <c r="G1510" t="s">
        <v>2381</v>
      </c>
      <c r="H1510" t="s">
        <v>2380</v>
      </c>
      <c r="R1510" s="64" t="s">
        <v>20</v>
      </c>
      <c r="S1510" s="64">
        <v>1962</v>
      </c>
      <c r="U1510" s="7" t="str">
        <f t="shared" si="138"/>
        <v>Sep</v>
      </c>
      <c r="V1510" s="10">
        <f t="shared" si="139"/>
        <v>1962</v>
      </c>
      <c r="Y1510" s="10" t="s">
        <v>2380</v>
      </c>
      <c r="Z1510" s="10" t="str">
        <f t="shared" si="141"/>
        <v>No</v>
      </c>
      <c r="AB1510" s="53" t="s">
        <v>12</v>
      </c>
      <c r="AC1510" s="10" t="str">
        <f t="shared" si="142"/>
        <v>tier - 3</v>
      </c>
      <c r="AE1510" t="s">
        <v>11</v>
      </c>
      <c r="AF1510" s="10" t="str">
        <f t="shared" si="143"/>
        <v>tier - 2</v>
      </c>
      <c r="AI1510" t="s">
        <v>168</v>
      </c>
      <c r="AJ1510" t="str">
        <f t="shared" si="140"/>
        <v>R1016</v>
      </c>
      <c r="AS1510" s="110" t="s">
        <v>862</v>
      </c>
      <c r="AT1510" s="64">
        <v>21.93</v>
      </c>
      <c r="AU1510" s="64">
        <v>6.3</v>
      </c>
      <c r="AV1510" s="64" t="s">
        <v>2380</v>
      </c>
      <c r="AW1510" s="64" t="s">
        <v>2380</v>
      </c>
      <c r="AX1510" s="64" t="s">
        <v>2380</v>
      </c>
      <c r="AY1510" s="64" t="s">
        <v>2380</v>
      </c>
      <c r="AZ1510" s="64">
        <v>0</v>
      </c>
      <c r="BA1510" s="109" t="s">
        <v>6908</v>
      </c>
      <c r="BB1510" s="64" t="s">
        <v>10449</v>
      </c>
      <c r="BC1510" s="69" t="s">
        <v>10446</v>
      </c>
    </row>
    <row r="1511" spans="1:55" x14ac:dyDescent="0.35">
      <c r="A1511" t="s">
        <v>861</v>
      </c>
      <c r="B1511">
        <v>39.75</v>
      </c>
      <c r="C1511">
        <v>5.41</v>
      </c>
      <c r="D1511" t="s">
        <v>2380</v>
      </c>
      <c r="E1511" t="s">
        <v>2382</v>
      </c>
      <c r="F1511" t="s">
        <v>2380</v>
      </c>
      <c r="G1511">
        <v>1</v>
      </c>
      <c r="H1511" t="s">
        <v>2380</v>
      </c>
      <c r="R1511" s="64" t="s">
        <v>37</v>
      </c>
      <c r="S1511" s="64">
        <v>1962</v>
      </c>
      <c r="U1511" s="7" t="str">
        <f t="shared" si="138"/>
        <v>Oct</v>
      </c>
      <c r="V1511" s="10">
        <f t="shared" si="139"/>
        <v>1962</v>
      </c>
      <c r="Y1511" s="10" t="s">
        <v>2380</v>
      </c>
      <c r="Z1511" s="10" t="str">
        <f t="shared" si="141"/>
        <v>No</v>
      </c>
      <c r="AB1511" s="53" t="s">
        <v>12</v>
      </c>
      <c r="AC1511" s="10" t="str">
        <f t="shared" si="142"/>
        <v>tier - 3</v>
      </c>
      <c r="AE1511" t="s">
        <v>12</v>
      </c>
      <c r="AF1511" s="10" t="str">
        <f t="shared" si="143"/>
        <v>tier - 3</v>
      </c>
      <c r="AI1511" t="s">
        <v>356</v>
      </c>
      <c r="AJ1511" t="str">
        <f t="shared" si="140"/>
        <v>R1017</v>
      </c>
      <c r="AS1511" s="110" t="s">
        <v>861</v>
      </c>
      <c r="AT1511" s="64">
        <v>39.75</v>
      </c>
      <c r="AU1511" s="64">
        <v>5.41</v>
      </c>
      <c r="AV1511" s="64" t="s">
        <v>2382</v>
      </c>
      <c r="AW1511" s="64" t="s">
        <v>2380</v>
      </c>
      <c r="AX1511" s="64" t="s">
        <v>2380</v>
      </c>
      <c r="AY1511" s="64" t="s">
        <v>2380</v>
      </c>
      <c r="AZ1511" s="64">
        <v>1</v>
      </c>
      <c r="BA1511" s="109" t="s">
        <v>7763</v>
      </c>
      <c r="BB1511" s="64" t="s">
        <v>10450</v>
      </c>
      <c r="BC1511" s="69" t="s">
        <v>10444</v>
      </c>
    </row>
    <row r="1512" spans="1:55" x14ac:dyDescent="0.35">
      <c r="A1512" t="s">
        <v>860</v>
      </c>
      <c r="B1512">
        <v>26.03</v>
      </c>
      <c r="C1512">
        <v>4.47</v>
      </c>
      <c r="D1512" t="s">
        <v>2380</v>
      </c>
      <c r="E1512" t="s">
        <v>2380</v>
      </c>
      <c r="F1512" t="s">
        <v>2383</v>
      </c>
      <c r="G1512">
        <v>1</v>
      </c>
      <c r="H1512" t="s">
        <v>2380</v>
      </c>
      <c r="R1512" s="64" t="s">
        <v>20</v>
      </c>
      <c r="S1512" s="64">
        <v>1975</v>
      </c>
      <c r="U1512" s="7" t="str">
        <f t="shared" si="138"/>
        <v>Sep</v>
      </c>
      <c r="V1512" s="10">
        <f t="shared" si="139"/>
        <v>1975</v>
      </c>
      <c r="Y1512" s="10" t="s">
        <v>2380</v>
      </c>
      <c r="Z1512" s="10" t="str">
        <f t="shared" si="141"/>
        <v>No</v>
      </c>
      <c r="AB1512" s="53" t="s">
        <v>12</v>
      </c>
      <c r="AC1512" s="10" t="str">
        <f t="shared" si="142"/>
        <v>tier - 3</v>
      </c>
      <c r="AE1512" t="s">
        <v>16</v>
      </c>
      <c r="AF1512" s="10" t="str">
        <f t="shared" si="143"/>
        <v>tier - 1</v>
      </c>
      <c r="AI1512" t="s">
        <v>300</v>
      </c>
      <c r="AJ1512" t="str">
        <f t="shared" si="140"/>
        <v>R1021</v>
      </c>
      <c r="AS1512" s="110" t="s">
        <v>860</v>
      </c>
      <c r="AT1512" s="64">
        <v>26.03</v>
      </c>
      <c r="AU1512" s="64">
        <v>4.47</v>
      </c>
      <c r="AV1512" s="64" t="s">
        <v>2380</v>
      </c>
      <c r="AW1512" s="64" t="s">
        <v>2383</v>
      </c>
      <c r="AX1512" s="64" t="s">
        <v>2380</v>
      </c>
      <c r="AY1512" s="64" t="s">
        <v>2380</v>
      </c>
      <c r="AZ1512" s="64">
        <v>1</v>
      </c>
      <c r="BA1512" s="109" t="s">
        <v>6877</v>
      </c>
      <c r="BB1512" s="64" t="s">
        <v>10450</v>
      </c>
      <c r="BC1512" s="69" t="s">
        <v>10445</v>
      </c>
    </row>
    <row r="1513" spans="1:55" x14ac:dyDescent="0.35">
      <c r="A1513" t="s">
        <v>859</v>
      </c>
      <c r="B1513">
        <v>34.51</v>
      </c>
      <c r="C1513">
        <v>6.26</v>
      </c>
      <c r="D1513" t="s">
        <v>2380</v>
      </c>
      <c r="E1513" t="s">
        <v>2380</v>
      </c>
      <c r="F1513" t="s">
        <v>2380</v>
      </c>
      <c r="G1513" t="s">
        <v>2381</v>
      </c>
      <c r="H1513" t="s">
        <v>2380</v>
      </c>
      <c r="R1513" s="64" t="s">
        <v>37</v>
      </c>
      <c r="S1513" s="64">
        <v>1972</v>
      </c>
      <c r="U1513" s="7" t="str">
        <f t="shared" si="138"/>
        <v>Oct</v>
      </c>
      <c r="V1513" s="10">
        <f t="shared" si="139"/>
        <v>1972</v>
      </c>
      <c r="Y1513" s="10" t="s">
        <v>2380</v>
      </c>
      <c r="Z1513" s="10" t="str">
        <f t="shared" si="141"/>
        <v>No</v>
      </c>
      <c r="AB1513" s="53" t="s">
        <v>12</v>
      </c>
      <c r="AC1513" s="10" t="str">
        <f t="shared" si="142"/>
        <v>tier - 3</v>
      </c>
      <c r="AE1513" t="s">
        <v>16</v>
      </c>
      <c r="AF1513" s="10" t="str">
        <f t="shared" si="143"/>
        <v>tier - 1</v>
      </c>
      <c r="AI1513" t="s">
        <v>535</v>
      </c>
      <c r="AJ1513" t="str">
        <f t="shared" si="140"/>
        <v>R1026</v>
      </c>
      <c r="AS1513" s="110" t="s">
        <v>859</v>
      </c>
      <c r="AT1513" s="64">
        <v>34.51</v>
      </c>
      <c r="AU1513" s="64">
        <v>6.26</v>
      </c>
      <c r="AV1513" s="64" t="s">
        <v>2380</v>
      </c>
      <c r="AW1513" s="64" t="s">
        <v>2380</v>
      </c>
      <c r="AX1513" s="64" t="s">
        <v>2380</v>
      </c>
      <c r="AY1513" s="64" t="s">
        <v>2380</v>
      </c>
      <c r="AZ1513" s="64">
        <v>0</v>
      </c>
      <c r="BA1513" s="109" t="s">
        <v>7764</v>
      </c>
      <c r="BB1513" s="64" t="s">
        <v>10449</v>
      </c>
      <c r="BC1513" s="69" t="s">
        <v>10444</v>
      </c>
    </row>
    <row r="1514" spans="1:55" x14ac:dyDescent="0.35">
      <c r="A1514" t="s">
        <v>858</v>
      </c>
      <c r="B1514">
        <v>19.32</v>
      </c>
      <c r="C1514">
        <v>11.58</v>
      </c>
      <c r="D1514" t="s">
        <v>2382</v>
      </c>
      <c r="E1514" t="s">
        <v>2380</v>
      </c>
      <c r="F1514" t="s">
        <v>2380</v>
      </c>
      <c r="G1514">
        <v>1</v>
      </c>
      <c r="H1514" t="s">
        <v>2380</v>
      </c>
      <c r="R1514" s="64" t="s">
        <v>30</v>
      </c>
      <c r="S1514" s="64">
        <v>1963</v>
      </c>
      <c r="U1514" s="7" t="str">
        <f t="shared" si="138"/>
        <v>Dec</v>
      </c>
      <c r="V1514" s="10">
        <f t="shared" si="139"/>
        <v>1963</v>
      </c>
      <c r="Y1514" s="10" t="s">
        <v>2380</v>
      </c>
      <c r="Z1514" s="10" t="str">
        <f t="shared" si="141"/>
        <v>No</v>
      </c>
      <c r="AB1514" s="53" t="s">
        <v>12</v>
      </c>
      <c r="AC1514" s="10" t="str">
        <f t="shared" si="142"/>
        <v>tier - 3</v>
      </c>
      <c r="AE1514" t="s">
        <v>12</v>
      </c>
      <c r="AF1514" s="10" t="str">
        <f t="shared" si="143"/>
        <v>tier - 3</v>
      </c>
      <c r="AI1514" t="s">
        <v>200</v>
      </c>
      <c r="AJ1514" t="str">
        <f t="shared" si="140"/>
        <v>R1025</v>
      </c>
      <c r="AS1514" s="110" t="s">
        <v>858</v>
      </c>
      <c r="AT1514" s="64">
        <v>19.32</v>
      </c>
      <c r="AU1514" s="64">
        <v>11.58</v>
      </c>
      <c r="AV1514" s="64" t="s">
        <v>2380</v>
      </c>
      <c r="AW1514" s="64" t="s">
        <v>2380</v>
      </c>
      <c r="AX1514" s="64" t="s">
        <v>2383</v>
      </c>
      <c r="AY1514" s="64" t="s">
        <v>2380</v>
      </c>
      <c r="AZ1514" s="64">
        <v>1</v>
      </c>
      <c r="BA1514" s="109" t="s">
        <v>7765</v>
      </c>
      <c r="BB1514" s="64" t="s">
        <v>10448</v>
      </c>
      <c r="BC1514" s="69" t="s">
        <v>10446</v>
      </c>
    </row>
    <row r="1515" spans="1:55" x14ac:dyDescent="0.35">
      <c r="A1515" t="s">
        <v>857</v>
      </c>
      <c r="B1515">
        <v>28.5</v>
      </c>
      <c r="C1515">
        <v>4.3600000000000003</v>
      </c>
      <c r="D1515" t="s">
        <v>2380</v>
      </c>
      <c r="E1515" t="s">
        <v>2380</v>
      </c>
      <c r="F1515" t="s">
        <v>2380</v>
      </c>
      <c r="G1515" t="s">
        <v>2381</v>
      </c>
      <c r="H1515" t="s">
        <v>2380</v>
      </c>
      <c r="R1515" s="64" t="s">
        <v>37</v>
      </c>
      <c r="S1515" s="64">
        <v>1983</v>
      </c>
      <c r="U1515" s="7" t="str">
        <f t="shared" si="138"/>
        <v>Oct</v>
      </c>
      <c r="V1515" s="10">
        <f t="shared" si="139"/>
        <v>1983</v>
      </c>
      <c r="Y1515" s="10" t="s">
        <v>2380</v>
      </c>
      <c r="Z1515" s="10" t="str">
        <f t="shared" si="141"/>
        <v>No</v>
      </c>
      <c r="AB1515" s="53" t="s">
        <v>12</v>
      </c>
      <c r="AC1515" s="10" t="str">
        <f t="shared" si="142"/>
        <v>tier - 3</v>
      </c>
      <c r="AE1515" t="s">
        <v>16</v>
      </c>
      <c r="AF1515" s="10" t="str">
        <f t="shared" si="143"/>
        <v>tier - 1</v>
      </c>
      <c r="AI1515" t="s">
        <v>535</v>
      </c>
      <c r="AJ1515" t="str">
        <f t="shared" si="140"/>
        <v>R1026</v>
      </c>
      <c r="AS1515" s="110" t="s">
        <v>857</v>
      </c>
      <c r="AT1515" s="64">
        <v>28.5</v>
      </c>
      <c r="AU1515" s="64">
        <v>4.3600000000000003</v>
      </c>
      <c r="AV1515" s="64" t="s">
        <v>2380</v>
      </c>
      <c r="AW1515" s="64" t="s">
        <v>2380</v>
      </c>
      <c r="AX1515" s="64" t="s">
        <v>2380</v>
      </c>
      <c r="AY1515" s="64" t="s">
        <v>2380</v>
      </c>
      <c r="AZ1515" s="64">
        <v>0</v>
      </c>
      <c r="BA1515" s="109" t="s">
        <v>7766</v>
      </c>
      <c r="BB1515" s="64" t="s">
        <v>10450</v>
      </c>
      <c r="BC1515" s="69" t="s">
        <v>10445</v>
      </c>
    </row>
    <row r="1516" spans="1:55" x14ac:dyDescent="0.35">
      <c r="A1516" t="s">
        <v>856</v>
      </c>
      <c r="B1516">
        <v>30.875</v>
      </c>
      <c r="C1516">
        <v>4.1399999999999997</v>
      </c>
      <c r="D1516" t="s">
        <v>2382</v>
      </c>
      <c r="E1516" t="s">
        <v>2380</v>
      </c>
      <c r="F1516" t="s">
        <v>2380</v>
      </c>
      <c r="G1516" t="s">
        <v>2381</v>
      </c>
      <c r="H1516" t="s">
        <v>2380</v>
      </c>
      <c r="R1516" s="64" t="s">
        <v>10</v>
      </c>
      <c r="S1516" s="64">
        <v>1978</v>
      </c>
      <c r="U1516" s="7" t="str">
        <f t="shared" si="138"/>
        <v>Jul</v>
      </c>
      <c r="V1516" s="10">
        <f t="shared" si="139"/>
        <v>1978</v>
      </c>
      <c r="Y1516" s="10" t="s">
        <v>2380</v>
      </c>
      <c r="Z1516" s="10" t="str">
        <f t="shared" si="141"/>
        <v>No</v>
      </c>
      <c r="AB1516" s="53" t="s">
        <v>12</v>
      </c>
      <c r="AC1516" s="10" t="str">
        <f t="shared" si="142"/>
        <v>tier - 3</v>
      </c>
      <c r="AE1516" t="s">
        <v>12</v>
      </c>
      <c r="AF1516" s="10" t="str">
        <f t="shared" si="143"/>
        <v>tier - 3</v>
      </c>
      <c r="AI1516" t="s">
        <v>247</v>
      </c>
      <c r="AJ1516" t="str">
        <f t="shared" si="140"/>
        <v>R1024</v>
      </c>
      <c r="AS1516" s="110" t="s">
        <v>856</v>
      </c>
      <c r="AT1516" s="64">
        <v>30.875</v>
      </c>
      <c r="AU1516" s="64">
        <v>4.1399999999999997</v>
      </c>
      <c r="AV1516" s="64" t="s">
        <v>2380</v>
      </c>
      <c r="AW1516" s="64" t="s">
        <v>2380</v>
      </c>
      <c r="AX1516" s="64" t="s">
        <v>2383</v>
      </c>
      <c r="AY1516" s="64" t="s">
        <v>2380</v>
      </c>
      <c r="AZ1516" s="64">
        <v>0</v>
      </c>
      <c r="BA1516" s="109" t="s">
        <v>6877</v>
      </c>
      <c r="BB1516" s="64" t="s">
        <v>10450</v>
      </c>
      <c r="BC1516" s="69" t="s">
        <v>10444</v>
      </c>
    </row>
    <row r="1517" spans="1:55" x14ac:dyDescent="0.35">
      <c r="A1517" t="s">
        <v>855</v>
      </c>
      <c r="B1517">
        <v>24.02</v>
      </c>
      <c r="C1517">
        <v>4.38</v>
      </c>
      <c r="D1517" t="s">
        <v>2380</v>
      </c>
      <c r="E1517" t="s">
        <v>2380</v>
      </c>
      <c r="F1517" t="s">
        <v>2380</v>
      </c>
      <c r="G1517" t="s">
        <v>2381</v>
      </c>
      <c r="H1517" t="s">
        <v>2380</v>
      </c>
      <c r="R1517" s="64" t="s">
        <v>10</v>
      </c>
      <c r="S1517" s="64">
        <v>1963</v>
      </c>
      <c r="U1517" s="7" t="str">
        <f t="shared" si="138"/>
        <v>Jul</v>
      </c>
      <c r="V1517" s="10">
        <f t="shared" si="139"/>
        <v>1963</v>
      </c>
      <c r="Y1517" s="10" t="s">
        <v>2380</v>
      </c>
      <c r="Z1517" s="10" t="str">
        <f t="shared" si="141"/>
        <v>No</v>
      </c>
      <c r="AB1517" s="53" t="s">
        <v>12</v>
      </c>
      <c r="AC1517" s="10" t="str">
        <f t="shared" si="142"/>
        <v>tier - 3</v>
      </c>
      <c r="AE1517" t="s">
        <v>12</v>
      </c>
      <c r="AF1517" s="10" t="str">
        <f t="shared" si="143"/>
        <v>tier - 3</v>
      </c>
      <c r="AI1517" t="s">
        <v>247</v>
      </c>
      <c r="AJ1517" t="str">
        <f t="shared" si="140"/>
        <v>R1024</v>
      </c>
      <c r="AS1517" s="110" t="s">
        <v>855</v>
      </c>
      <c r="AT1517" s="64">
        <v>24.02</v>
      </c>
      <c r="AU1517" s="64">
        <v>4.38</v>
      </c>
      <c r="AV1517" s="64" t="s">
        <v>2380</v>
      </c>
      <c r="AW1517" s="64" t="s">
        <v>2380</v>
      </c>
      <c r="AX1517" s="64" t="s">
        <v>2380</v>
      </c>
      <c r="AY1517" s="64" t="s">
        <v>2380</v>
      </c>
      <c r="AZ1517" s="64">
        <v>0</v>
      </c>
      <c r="BA1517" s="109" t="s">
        <v>6427</v>
      </c>
      <c r="BB1517" s="64" t="s">
        <v>10450</v>
      </c>
      <c r="BC1517" s="69" t="s">
        <v>10446</v>
      </c>
    </row>
    <row r="1518" spans="1:55" x14ac:dyDescent="0.35">
      <c r="A1518" t="s">
        <v>854</v>
      </c>
      <c r="B1518">
        <v>36.08</v>
      </c>
      <c r="C1518">
        <v>11.61</v>
      </c>
      <c r="D1518" t="s">
        <v>2382</v>
      </c>
      <c r="E1518" t="s">
        <v>2380</v>
      </c>
      <c r="F1518" t="s">
        <v>2380</v>
      </c>
      <c r="G1518" t="s">
        <v>2381</v>
      </c>
      <c r="H1518" t="s">
        <v>2380</v>
      </c>
      <c r="R1518" s="64" t="s">
        <v>20</v>
      </c>
      <c r="S1518" s="64">
        <v>1967</v>
      </c>
      <c r="U1518" s="7" t="str">
        <f t="shared" si="138"/>
        <v>Sep</v>
      </c>
      <c r="V1518" s="10">
        <f t="shared" si="139"/>
        <v>1967</v>
      </c>
      <c r="Y1518" s="10" t="s">
        <v>2380</v>
      </c>
      <c r="Z1518" s="10" t="str">
        <f t="shared" si="141"/>
        <v>No</v>
      </c>
      <c r="AB1518" s="53" t="s">
        <v>12</v>
      </c>
      <c r="AC1518" s="10" t="str">
        <f t="shared" si="142"/>
        <v>tier - 3</v>
      </c>
      <c r="AE1518" t="s">
        <v>12</v>
      </c>
      <c r="AF1518" s="10" t="str">
        <f t="shared" si="143"/>
        <v>tier - 3</v>
      </c>
      <c r="AI1518" t="s">
        <v>300</v>
      </c>
      <c r="AJ1518" t="str">
        <f t="shared" si="140"/>
        <v>R1021</v>
      </c>
      <c r="AS1518" s="110" t="s">
        <v>854</v>
      </c>
      <c r="AT1518" s="64">
        <v>36.08</v>
      </c>
      <c r="AU1518" s="64">
        <v>11.61</v>
      </c>
      <c r="AV1518" s="64" t="s">
        <v>2380</v>
      </c>
      <c r="AW1518" s="64" t="s">
        <v>2380</v>
      </c>
      <c r="AX1518" s="64" t="s">
        <v>2383</v>
      </c>
      <c r="AY1518" s="64" t="s">
        <v>2380</v>
      </c>
      <c r="AZ1518" s="64">
        <v>0</v>
      </c>
      <c r="BA1518" s="109" t="s">
        <v>7767</v>
      </c>
      <c r="BB1518" s="64" t="s">
        <v>10448</v>
      </c>
      <c r="BC1518" s="69" t="s">
        <v>10444</v>
      </c>
    </row>
    <row r="1519" spans="1:55" x14ac:dyDescent="0.35">
      <c r="A1519" t="s">
        <v>853</v>
      </c>
      <c r="B1519">
        <v>32.200000000000003</v>
      </c>
      <c r="C1519">
        <v>10.59</v>
      </c>
      <c r="D1519" t="s">
        <v>2382</v>
      </c>
      <c r="E1519" t="s">
        <v>2380</v>
      </c>
      <c r="F1519" t="s">
        <v>2380</v>
      </c>
      <c r="G1519" t="s">
        <v>2381</v>
      </c>
      <c r="H1519" t="s">
        <v>2380</v>
      </c>
      <c r="R1519" s="64" t="s">
        <v>15</v>
      </c>
      <c r="S1519" s="64">
        <v>2004</v>
      </c>
      <c r="U1519" s="7" t="str">
        <f t="shared" si="138"/>
        <v>Nov</v>
      </c>
      <c r="V1519" s="10">
        <f t="shared" si="139"/>
        <v>2004</v>
      </c>
      <c r="Y1519" s="10" t="s">
        <v>2380</v>
      </c>
      <c r="Z1519" s="10" t="str">
        <f t="shared" si="141"/>
        <v>No</v>
      </c>
      <c r="AB1519" s="53" t="s">
        <v>12</v>
      </c>
      <c r="AC1519" s="10" t="str">
        <f t="shared" si="142"/>
        <v>tier - 3</v>
      </c>
      <c r="AE1519" t="s">
        <v>16</v>
      </c>
      <c r="AF1519" s="10" t="str">
        <f t="shared" si="143"/>
        <v>tier - 1</v>
      </c>
      <c r="AI1519" t="s">
        <v>168</v>
      </c>
      <c r="AJ1519" t="str">
        <f t="shared" si="140"/>
        <v>R1016</v>
      </c>
      <c r="AS1519" s="110" t="s">
        <v>853</v>
      </c>
      <c r="AT1519" s="64">
        <v>32.200000000000003</v>
      </c>
      <c r="AU1519" s="64">
        <v>10.59</v>
      </c>
      <c r="AV1519" s="64" t="s">
        <v>2380</v>
      </c>
      <c r="AW1519" s="64" t="s">
        <v>2380</v>
      </c>
      <c r="AX1519" s="64" t="s">
        <v>2383</v>
      </c>
      <c r="AY1519" s="64" t="s">
        <v>2380</v>
      </c>
      <c r="AZ1519" s="64">
        <v>0</v>
      </c>
      <c r="BA1519" s="109" t="s">
        <v>7111</v>
      </c>
      <c r="BB1519" s="64" t="s">
        <v>10448</v>
      </c>
      <c r="BC1519" s="69" t="s">
        <v>10444</v>
      </c>
    </row>
    <row r="1520" spans="1:55" x14ac:dyDescent="0.35">
      <c r="A1520" t="s">
        <v>852</v>
      </c>
      <c r="B1520">
        <v>28.05</v>
      </c>
      <c r="C1520">
        <v>11.85</v>
      </c>
      <c r="D1520" t="s">
        <v>2382</v>
      </c>
      <c r="E1520" t="s">
        <v>2380</v>
      </c>
      <c r="F1520" t="s">
        <v>2380</v>
      </c>
      <c r="G1520" t="s">
        <v>2381</v>
      </c>
      <c r="H1520" t="s">
        <v>2380</v>
      </c>
      <c r="R1520" s="64" t="s">
        <v>20</v>
      </c>
      <c r="S1520" s="64">
        <v>1993</v>
      </c>
      <c r="U1520" s="7" t="str">
        <f t="shared" si="138"/>
        <v>Sep</v>
      </c>
      <c r="V1520" s="10">
        <f t="shared" si="139"/>
        <v>1993</v>
      </c>
      <c r="Y1520" s="10" t="s">
        <v>2380</v>
      </c>
      <c r="Z1520" s="10" t="str">
        <f t="shared" si="141"/>
        <v>No</v>
      </c>
      <c r="AB1520" s="53" t="s">
        <v>12</v>
      </c>
      <c r="AC1520" s="10" t="str">
        <f t="shared" si="142"/>
        <v>tier - 3</v>
      </c>
      <c r="AE1520" t="s">
        <v>16</v>
      </c>
      <c r="AF1520" s="10" t="str">
        <f t="shared" si="143"/>
        <v>tier - 1</v>
      </c>
      <c r="AI1520" t="s">
        <v>23</v>
      </c>
      <c r="AJ1520" t="str">
        <f t="shared" si="140"/>
        <v>R1012</v>
      </c>
      <c r="AS1520" s="110" t="s">
        <v>852</v>
      </c>
      <c r="AT1520" s="64">
        <v>28.05</v>
      </c>
      <c r="AU1520" s="64">
        <v>11.85</v>
      </c>
      <c r="AV1520" s="64" t="s">
        <v>2380</v>
      </c>
      <c r="AW1520" s="64" t="s">
        <v>2380</v>
      </c>
      <c r="AX1520" s="64" t="s">
        <v>2383</v>
      </c>
      <c r="AY1520" s="64" t="s">
        <v>2380</v>
      </c>
      <c r="AZ1520" s="64">
        <v>0</v>
      </c>
      <c r="BA1520" s="109" t="s">
        <v>7768</v>
      </c>
      <c r="BB1520" s="64" t="s">
        <v>10448</v>
      </c>
      <c r="BC1520" s="69" t="s">
        <v>10445</v>
      </c>
    </row>
    <row r="1521" spans="1:55" x14ac:dyDescent="0.35">
      <c r="A1521" t="s">
        <v>851</v>
      </c>
      <c r="B1521">
        <v>19</v>
      </c>
      <c r="C1521">
        <v>5.46</v>
      </c>
      <c r="D1521" t="s">
        <v>2382</v>
      </c>
      <c r="E1521" t="s">
        <v>2380</v>
      </c>
      <c r="F1521" t="s">
        <v>2380</v>
      </c>
      <c r="G1521">
        <v>1</v>
      </c>
      <c r="H1521" t="s">
        <v>2380</v>
      </c>
      <c r="R1521" s="64" t="s">
        <v>20</v>
      </c>
      <c r="S1521" s="64">
        <v>1973</v>
      </c>
      <c r="U1521" s="7" t="str">
        <f t="shared" si="138"/>
        <v>Sep</v>
      </c>
      <c r="V1521" s="10">
        <f t="shared" si="139"/>
        <v>1973</v>
      </c>
      <c r="Y1521" s="10" t="s">
        <v>2380</v>
      </c>
      <c r="Z1521" s="10" t="str">
        <f t="shared" si="141"/>
        <v>No</v>
      </c>
      <c r="AB1521" s="53" t="s">
        <v>12</v>
      </c>
      <c r="AC1521" s="10" t="str">
        <f t="shared" si="142"/>
        <v>tier - 3</v>
      </c>
      <c r="AE1521" t="s">
        <v>12</v>
      </c>
      <c r="AF1521" s="10" t="str">
        <f t="shared" si="143"/>
        <v>tier - 3</v>
      </c>
      <c r="AI1521" t="s">
        <v>23</v>
      </c>
      <c r="AJ1521" t="str">
        <f t="shared" si="140"/>
        <v>R1012</v>
      </c>
      <c r="AS1521" s="110" t="s">
        <v>851</v>
      </c>
      <c r="AT1521" s="64">
        <v>19</v>
      </c>
      <c r="AU1521" s="64">
        <v>5.46</v>
      </c>
      <c r="AV1521" s="64" t="s">
        <v>2380</v>
      </c>
      <c r="AW1521" s="64" t="s">
        <v>2380</v>
      </c>
      <c r="AX1521" s="64" t="s">
        <v>2383</v>
      </c>
      <c r="AY1521" s="64" t="s">
        <v>2380</v>
      </c>
      <c r="AZ1521" s="64">
        <v>1</v>
      </c>
      <c r="BA1521" s="109" t="s">
        <v>7769</v>
      </c>
      <c r="BB1521" s="64" t="s">
        <v>10450</v>
      </c>
      <c r="BC1521" s="69" t="s">
        <v>10446</v>
      </c>
    </row>
    <row r="1522" spans="1:55" x14ac:dyDescent="0.35">
      <c r="A1522" t="s">
        <v>850</v>
      </c>
      <c r="B1522">
        <v>16.13</v>
      </c>
      <c r="C1522">
        <v>4.54</v>
      </c>
      <c r="D1522" t="s">
        <v>2382</v>
      </c>
      <c r="E1522" t="s">
        <v>2380</v>
      </c>
      <c r="F1522" t="s">
        <v>2380</v>
      </c>
      <c r="G1522">
        <v>2</v>
      </c>
      <c r="H1522" t="s">
        <v>2380</v>
      </c>
      <c r="R1522" s="64" t="s">
        <v>20</v>
      </c>
      <c r="S1522" s="64">
        <v>1963</v>
      </c>
      <c r="U1522" s="7" t="str">
        <f t="shared" si="138"/>
        <v>Sep</v>
      </c>
      <c r="V1522" s="10">
        <f t="shared" si="139"/>
        <v>1963</v>
      </c>
      <c r="Y1522" s="10" t="s">
        <v>2380</v>
      </c>
      <c r="Z1522" s="10" t="str">
        <f t="shared" si="141"/>
        <v>No</v>
      </c>
      <c r="AB1522" s="53" t="s">
        <v>12</v>
      </c>
      <c r="AC1522" s="10" t="str">
        <f t="shared" si="142"/>
        <v>tier - 3</v>
      </c>
      <c r="AE1522" t="s">
        <v>12</v>
      </c>
      <c r="AF1522" s="10" t="str">
        <f t="shared" si="143"/>
        <v>tier - 3</v>
      </c>
      <c r="AI1522" t="s">
        <v>300</v>
      </c>
      <c r="AJ1522" t="str">
        <f t="shared" si="140"/>
        <v>R1021</v>
      </c>
      <c r="AS1522" s="110" t="s">
        <v>850</v>
      </c>
      <c r="AT1522" s="64">
        <v>16.13</v>
      </c>
      <c r="AU1522" s="64">
        <v>4.54</v>
      </c>
      <c r="AV1522" s="64" t="s">
        <v>2380</v>
      </c>
      <c r="AW1522" s="64" t="s">
        <v>2380</v>
      </c>
      <c r="AX1522" s="64" t="s">
        <v>2383</v>
      </c>
      <c r="AY1522" s="64" t="s">
        <v>2380</v>
      </c>
      <c r="AZ1522" s="64">
        <v>2</v>
      </c>
      <c r="BA1522" s="109" t="s">
        <v>7770</v>
      </c>
      <c r="BB1522" s="64" t="s">
        <v>10450</v>
      </c>
      <c r="BC1522" s="69" t="s">
        <v>10447</v>
      </c>
    </row>
    <row r="1523" spans="1:55" x14ac:dyDescent="0.35">
      <c r="A1523" t="s">
        <v>849</v>
      </c>
      <c r="B1523">
        <v>18.77</v>
      </c>
      <c r="C1523">
        <v>11.98</v>
      </c>
      <c r="D1523" t="s">
        <v>2382</v>
      </c>
      <c r="E1523" t="s">
        <v>2380</v>
      </c>
      <c r="F1523" t="s">
        <v>2380</v>
      </c>
      <c r="G1523">
        <v>2</v>
      </c>
      <c r="H1523" t="s">
        <v>2380</v>
      </c>
      <c r="R1523" s="64" t="s">
        <v>35</v>
      </c>
      <c r="S1523" s="64">
        <v>1984</v>
      </c>
      <c r="U1523" s="7" t="str">
        <f t="shared" si="138"/>
        <v>Aug</v>
      </c>
      <c r="V1523" s="10">
        <f t="shared" si="139"/>
        <v>1984</v>
      </c>
      <c r="Y1523" s="10" t="s">
        <v>2380</v>
      </c>
      <c r="Z1523" s="10" t="str">
        <f t="shared" si="141"/>
        <v>No</v>
      </c>
      <c r="AB1523" s="53" t="s">
        <v>12</v>
      </c>
      <c r="AC1523" s="10" t="str">
        <f t="shared" si="142"/>
        <v>tier - 3</v>
      </c>
      <c r="AE1523" t="s">
        <v>12</v>
      </c>
      <c r="AF1523" s="10" t="str">
        <f t="shared" si="143"/>
        <v>tier - 3</v>
      </c>
      <c r="AI1523" t="s">
        <v>23</v>
      </c>
      <c r="AJ1523" t="str">
        <f t="shared" si="140"/>
        <v>R1012</v>
      </c>
      <c r="AS1523" s="110" t="s">
        <v>849</v>
      </c>
      <c r="AT1523" s="64">
        <v>18.77</v>
      </c>
      <c r="AU1523" s="64">
        <v>11.98</v>
      </c>
      <c r="AV1523" s="64" t="s">
        <v>2380</v>
      </c>
      <c r="AW1523" s="64" t="s">
        <v>2380</v>
      </c>
      <c r="AX1523" s="64" t="s">
        <v>2383</v>
      </c>
      <c r="AY1523" s="64" t="s">
        <v>2380</v>
      </c>
      <c r="AZ1523" s="64">
        <v>2</v>
      </c>
      <c r="BA1523" s="109" t="s">
        <v>7238</v>
      </c>
      <c r="BB1523" s="64" t="s">
        <v>10448</v>
      </c>
      <c r="BC1523" s="69" t="s">
        <v>10446</v>
      </c>
    </row>
    <row r="1524" spans="1:55" x14ac:dyDescent="0.35">
      <c r="A1524" t="s">
        <v>848</v>
      </c>
      <c r="B1524">
        <v>28.88</v>
      </c>
      <c r="C1524">
        <v>6.59</v>
      </c>
      <c r="D1524" t="s">
        <v>2382</v>
      </c>
      <c r="E1524" t="s">
        <v>2380</v>
      </c>
      <c r="F1524" t="s">
        <v>2380</v>
      </c>
      <c r="G1524">
        <v>1</v>
      </c>
      <c r="H1524" t="s">
        <v>2380</v>
      </c>
      <c r="R1524" s="64" t="s">
        <v>10</v>
      </c>
      <c r="S1524" s="64">
        <v>2004</v>
      </c>
      <c r="U1524" s="7" t="str">
        <f t="shared" si="138"/>
        <v>Jul</v>
      </c>
      <c r="V1524" s="10">
        <f t="shared" si="139"/>
        <v>2004</v>
      </c>
      <c r="Y1524" s="10" t="s">
        <v>2380</v>
      </c>
      <c r="Z1524" s="10" t="str">
        <f t="shared" si="141"/>
        <v>No</v>
      </c>
      <c r="AB1524" s="53" t="s">
        <v>12</v>
      </c>
      <c r="AC1524" s="10" t="str">
        <f t="shared" si="142"/>
        <v>tier - 3</v>
      </c>
      <c r="AE1524" t="s">
        <v>11</v>
      </c>
      <c r="AF1524" s="10" t="str">
        <f t="shared" si="143"/>
        <v>tier - 2</v>
      </c>
      <c r="AI1524" t="s">
        <v>166</v>
      </c>
      <c r="AJ1524" t="str">
        <f t="shared" si="140"/>
        <v>R1019</v>
      </c>
      <c r="AS1524" s="110" t="s">
        <v>848</v>
      </c>
      <c r="AT1524" s="64">
        <v>28.88</v>
      </c>
      <c r="AU1524" s="64">
        <v>6.59</v>
      </c>
      <c r="AV1524" s="64" t="s">
        <v>2380</v>
      </c>
      <c r="AW1524" s="64" t="s">
        <v>2380</v>
      </c>
      <c r="AX1524" s="64" t="s">
        <v>2383</v>
      </c>
      <c r="AY1524" s="64" t="s">
        <v>2380</v>
      </c>
      <c r="AZ1524" s="64">
        <v>1</v>
      </c>
      <c r="BA1524" s="109" t="s">
        <v>7771</v>
      </c>
      <c r="BB1524" s="64" t="s">
        <v>10448</v>
      </c>
      <c r="BC1524" s="69" t="s">
        <v>10445</v>
      </c>
    </row>
    <row r="1525" spans="1:55" x14ac:dyDescent="0.35">
      <c r="A1525" t="s">
        <v>847</v>
      </c>
      <c r="B1525">
        <v>27.55</v>
      </c>
      <c r="C1525">
        <v>10.83</v>
      </c>
      <c r="D1525" t="s">
        <v>2382</v>
      </c>
      <c r="E1525" t="s">
        <v>2380</v>
      </c>
      <c r="F1525" t="s">
        <v>2380</v>
      </c>
      <c r="G1525">
        <v>1</v>
      </c>
      <c r="H1525" t="s">
        <v>2380</v>
      </c>
      <c r="R1525" s="64" t="s">
        <v>35</v>
      </c>
      <c r="S1525" s="64">
        <v>1963</v>
      </c>
      <c r="U1525" s="7" t="str">
        <f t="shared" si="138"/>
        <v>Aug</v>
      </c>
      <c r="V1525" s="10">
        <f t="shared" si="139"/>
        <v>1963</v>
      </c>
      <c r="Y1525" s="10" t="s">
        <v>2380</v>
      </c>
      <c r="Z1525" s="10" t="str">
        <f t="shared" si="141"/>
        <v>No</v>
      </c>
      <c r="AB1525" s="53" t="s">
        <v>12</v>
      </c>
      <c r="AC1525" s="10" t="str">
        <f t="shared" si="142"/>
        <v>tier - 3</v>
      </c>
      <c r="AE1525" t="s">
        <v>16</v>
      </c>
      <c r="AF1525" s="10" t="str">
        <f t="shared" si="143"/>
        <v>tier - 1</v>
      </c>
      <c r="AI1525" t="s">
        <v>168</v>
      </c>
      <c r="AJ1525" t="str">
        <f t="shared" si="140"/>
        <v>R1016</v>
      </c>
      <c r="AS1525" s="110" t="s">
        <v>847</v>
      </c>
      <c r="AT1525" s="64">
        <v>27.55</v>
      </c>
      <c r="AU1525" s="64">
        <v>10.83</v>
      </c>
      <c r="AV1525" s="64" t="s">
        <v>2380</v>
      </c>
      <c r="AW1525" s="64" t="s">
        <v>2380</v>
      </c>
      <c r="AX1525" s="64" t="s">
        <v>2383</v>
      </c>
      <c r="AY1525" s="64" t="s">
        <v>2380</v>
      </c>
      <c r="AZ1525" s="64">
        <v>1</v>
      </c>
      <c r="BA1525" s="109" t="s">
        <v>6263</v>
      </c>
      <c r="BB1525" s="64" t="s">
        <v>10448</v>
      </c>
      <c r="BC1525" s="69" t="s">
        <v>10445</v>
      </c>
    </row>
    <row r="1526" spans="1:55" x14ac:dyDescent="0.35">
      <c r="A1526" t="s">
        <v>846</v>
      </c>
      <c r="B1526">
        <v>15.6</v>
      </c>
      <c r="C1526">
        <v>8.6</v>
      </c>
      <c r="D1526" t="s">
        <v>2380</v>
      </c>
      <c r="E1526" t="s">
        <v>2380</v>
      </c>
      <c r="F1526" t="s">
        <v>2380</v>
      </c>
      <c r="G1526" t="s">
        <v>2381</v>
      </c>
      <c r="H1526" t="s">
        <v>2380</v>
      </c>
      <c r="R1526" s="64" t="s">
        <v>20</v>
      </c>
      <c r="S1526" s="64">
        <v>1963</v>
      </c>
      <c r="U1526" s="7" t="str">
        <f t="shared" si="138"/>
        <v>Sep</v>
      </c>
      <c r="V1526" s="10">
        <f t="shared" si="139"/>
        <v>1963</v>
      </c>
      <c r="Y1526" s="10" t="s">
        <v>2380</v>
      </c>
      <c r="Z1526" s="10" t="str">
        <f t="shared" si="141"/>
        <v>No</v>
      </c>
      <c r="AB1526" s="53" t="s">
        <v>12</v>
      </c>
      <c r="AC1526" s="10" t="str">
        <f t="shared" si="142"/>
        <v>tier - 3</v>
      </c>
      <c r="AE1526" t="s">
        <v>12</v>
      </c>
      <c r="AF1526" s="10" t="str">
        <f t="shared" si="143"/>
        <v>tier - 3</v>
      </c>
      <c r="AI1526" t="s">
        <v>13</v>
      </c>
      <c r="AJ1526" t="str">
        <f t="shared" si="140"/>
        <v>R1013</v>
      </c>
      <c r="AS1526" s="110" t="s">
        <v>846</v>
      </c>
      <c r="AT1526" s="64">
        <v>15.6</v>
      </c>
      <c r="AU1526" s="64">
        <v>8.6</v>
      </c>
      <c r="AV1526" s="64" t="s">
        <v>2380</v>
      </c>
      <c r="AW1526" s="64" t="s">
        <v>2380</v>
      </c>
      <c r="AX1526" s="64" t="s">
        <v>2380</v>
      </c>
      <c r="AY1526" s="64" t="s">
        <v>2380</v>
      </c>
      <c r="AZ1526" s="64">
        <v>0</v>
      </c>
      <c r="BA1526" s="109" t="s">
        <v>7772</v>
      </c>
      <c r="BB1526" s="64" t="s">
        <v>10448</v>
      </c>
      <c r="BC1526" s="69" t="s">
        <v>10447</v>
      </c>
    </row>
    <row r="1527" spans="1:55" x14ac:dyDescent="0.35">
      <c r="A1527" t="s">
        <v>845</v>
      </c>
      <c r="B1527">
        <v>21.99</v>
      </c>
      <c r="C1527">
        <v>11.17</v>
      </c>
      <c r="D1527" t="s">
        <v>2380</v>
      </c>
      <c r="E1527" t="s">
        <v>2380</v>
      </c>
      <c r="F1527" t="s">
        <v>2380</v>
      </c>
      <c r="G1527" t="s">
        <v>2381</v>
      </c>
      <c r="H1527" t="s">
        <v>2380</v>
      </c>
      <c r="R1527" s="64" t="s">
        <v>35</v>
      </c>
      <c r="S1527" s="64">
        <v>1963</v>
      </c>
      <c r="U1527" s="7" t="str">
        <f t="shared" si="138"/>
        <v>Aug</v>
      </c>
      <c r="V1527" s="10">
        <f t="shared" si="139"/>
        <v>1963</v>
      </c>
      <c r="Y1527" s="10" t="s">
        <v>2380</v>
      </c>
      <c r="Z1527" s="10" t="str">
        <f t="shared" si="141"/>
        <v>No</v>
      </c>
      <c r="AB1527" s="53" t="s">
        <v>12</v>
      </c>
      <c r="AC1527" s="10" t="str">
        <f t="shared" si="142"/>
        <v>tier - 3</v>
      </c>
      <c r="AE1527" t="s">
        <v>12</v>
      </c>
      <c r="AF1527" s="10" t="str">
        <f t="shared" si="143"/>
        <v>tier - 3</v>
      </c>
      <c r="AI1527" t="s">
        <v>13</v>
      </c>
      <c r="AJ1527" t="str">
        <f t="shared" si="140"/>
        <v>R1013</v>
      </c>
      <c r="AS1527" s="110" t="s">
        <v>845</v>
      </c>
      <c r="AT1527" s="64">
        <v>21.99</v>
      </c>
      <c r="AU1527" s="64">
        <v>11.17</v>
      </c>
      <c r="AV1527" s="64" t="s">
        <v>2380</v>
      </c>
      <c r="AW1527" s="64" t="s">
        <v>2380</v>
      </c>
      <c r="AX1527" s="64" t="s">
        <v>2380</v>
      </c>
      <c r="AY1527" s="64" t="s">
        <v>2380</v>
      </c>
      <c r="AZ1527" s="64">
        <v>0</v>
      </c>
      <c r="BA1527" s="109" t="s">
        <v>7773</v>
      </c>
      <c r="BB1527" s="64" t="s">
        <v>10448</v>
      </c>
      <c r="BC1527" s="69" t="s">
        <v>10446</v>
      </c>
    </row>
    <row r="1528" spans="1:55" x14ac:dyDescent="0.35">
      <c r="A1528" t="s">
        <v>844</v>
      </c>
      <c r="B1528">
        <v>34.85</v>
      </c>
      <c r="C1528">
        <v>5.75</v>
      </c>
      <c r="D1528" t="s">
        <v>2380</v>
      </c>
      <c r="E1528" t="s">
        <v>2380</v>
      </c>
      <c r="F1528" t="s">
        <v>2380</v>
      </c>
      <c r="G1528" t="s">
        <v>2381</v>
      </c>
      <c r="H1528" t="s">
        <v>2380</v>
      </c>
      <c r="R1528" s="64" t="s">
        <v>30</v>
      </c>
      <c r="S1528" s="64">
        <v>1966</v>
      </c>
      <c r="U1528" s="7" t="str">
        <f t="shared" si="138"/>
        <v>Dec</v>
      </c>
      <c r="V1528" s="10">
        <f t="shared" si="139"/>
        <v>1966</v>
      </c>
      <c r="Y1528" s="10" t="s">
        <v>2380</v>
      </c>
      <c r="Z1528" s="10" t="str">
        <f t="shared" si="141"/>
        <v>No</v>
      </c>
      <c r="AB1528" s="53" t="s">
        <v>12</v>
      </c>
      <c r="AC1528" s="10" t="str">
        <f t="shared" si="142"/>
        <v>tier - 3</v>
      </c>
      <c r="AE1528" t="s">
        <v>16</v>
      </c>
      <c r="AF1528" s="10" t="str">
        <f t="shared" si="143"/>
        <v>tier - 1</v>
      </c>
      <c r="AI1528" t="s">
        <v>13</v>
      </c>
      <c r="AJ1528" t="str">
        <f t="shared" si="140"/>
        <v>R1013</v>
      </c>
      <c r="AS1528" s="110" t="s">
        <v>844</v>
      </c>
      <c r="AT1528" s="64">
        <v>34.85</v>
      </c>
      <c r="AU1528" s="64">
        <v>5.75</v>
      </c>
      <c r="AV1528" s="64" t="s">
        <v>2380</v>
      </c>
      <c r="AW1528" s="64" t="s">
        <v>2380</v>
      </c>
      <c r="AX1528" s="64" t="s">
        <v>2380</v>
      </c>
      <c r="AY1528" s="64" t="s">
        <v>2380</v>
      </c>
      <c r="AZ1528" s="64">
        <v>0</v>
      </c>
      <c r="BA1528" s="109" t="s">
        <v>7774</v>
      </c>
      <c r="BB1528" s="64" t="s">
        <v>10449</v>
      </c>
      <c r="BC1528" s="69" t="s">
        <v>10444</v>
      </c>
    </row>
    <row r="1529" spans="1:55" x14ac:dyDescent="0.35">
      <c r="A1529" t="s">
        <v>843</v>
      </c>
      <c r="B1529">
        <v>24.51</v>
      </c>
      <c r="C1529">
        <v>4.83</v>
      </c>
      <c r="D1529" t="s">
        <v>2382</v>
      </c>
      <c r="E1529" t="s">
        <v>2380</v>
      </c>
      <c r="F1529" t="s">
        <v>2383</v>
      </c>
      <c r="G1529">
        <v>1</v>
      </c>
      <c r="H1529" t="s">
        <v>2380</v>
      </c>
      <c r="R1529" s="64" t="s">
        <v>35</v>
      </c>
      <c r="S1529" s="64">
        <v>1961</v>
      </c>
      <c r="U1529" s="7" t="str">
        <f t="shared" si="138"/>
        <v>Aug</v>
      </c>
      <c r="V1529" s="10">
        <f t="shared" si="139"/>
        <v>1961</v>
      </c>
      <c r="Y1529" s="10" t="s">
        <v>2380</v>
      </c>
      <c r="Z1529" s="10" t="str">
        <f t="shared" si="141"/>
        <v>No</v>
      </c>
      <c r="AB1529" s="53" t="s">
        <v>12</v>
      </c>
      <c r="AC1529" s="10" t="str">
        <f t="shared" si="142"/>
        <v>tier - 3</v>
      </c>
      <c r="AE1529" t="s">
        <v>11</v>
      </c>
      <c r="AF1529" s="10" t="str">
        <f t="shared" si="143"/>
        <v>tier - 2</v>
      </c>
      <c r="AI1529" t="s">
        <v>23</v>
      </c>
      <c r="AJ1529" t="str">
        <f t="shared" si="140"/>
        <v>R1012</v>
      </c>
      <c r="AS1529" s="110" t="s">
        <v>843</v>
      </c>
      <c r="AT1529" s="64">
        <v>24.51</v>
      </c>
      <c r="AU1529" s="64">
        <v>4.83</v>
      </c>
      <c r="AV1529" s="64" t="s">
        <v>2380</v>
      </c>
      <c r="AW1529" s="64" t="s">
        <v>2383</v>
      </c>
      <c r="AX1529" s="64" t="s">
        <v>2383</v>
      </c>
      <c r="AY1529" s="64" t="s">
        <v>2380</v>
      </c>
      <c r="AZ1529" s="64">
        <v>1</v>
      </c>
      <c r="BA1529" s="109" t="s">
        <v>7775</v>
      </c>
      <c r="BB1529" s="64" t="s">
        <v>10450</v>
      </c>
      <c r="BC1529" s="69" t="s">
        <v>10446</v>
      </c>
    </row>
    <row r="1530" spans="1:55" x14ac:dyDescent="0.35">
      <c r="A1530" t="s">
        <v>842</v>
      </c>
      <c r="B1530">
        <v>19.399999999999999</v>
      </c>
      <c r="C1530">
        <v>11.93</v>
      </c>
      <c r="D1530" t="s">
        <v>2380</v>
      </c>
      <c r="E1530" t="s">
        <v>2380</v>
      </c>
      <c r="F1530" t="s">
        <v>2380</v>
      </c>
      <c r="G1530" t="s">
        <v>2381</v>
      </c>
      <c r="H1530" t="s">
        <v>2380</v>
      </c>
      <c r="R1530" s="64" t="s">
        <v>15</v>
      </c>
      <c r="S1530" s="64">
        <v>1960</v>
      </c>
      <c r="U1530" s="7" t="str">
        <f t="shared" si="138"/>
        <v>Nov</v>
      </c>
      <c r="V1530" s="10">
        <f t="shared" si="139"/>
        <v>1960</v>
      </c>
      <c r="Y1530" s="10" t="s">
        <v>2380</v>
      </c>
      <c r="Z1530" s="10" t="str">
        <f t="shared" si="141"/>
        <v>No</v>
      </c>
      <c r="AB1530" s="53" t="s">
        <v>12</v>
      </c>
      <c r="AC1530" s="10" t="str">
        <f t="shared" si="142"/>
        <v>tier - 3</v>
      </c>
      <c r="AE1530" t="s">
        <v>11</v>
      </c>
      <c r="AF1530" s="10" t="str">
        <f t="shared" si="143"/>
        <v>tier - 2</v>
      </c>
      <c r="AI1530" t="s">
        <v>42</v>
      </c>
      <c r="AJ1530" t="str">
        <f t="shared" si="140"/>
        <v>R1011</v>
      </c>
      <c r="AS1530" s="110" t="s">
        <v>842</v>
      </c>
      <c r="AT1530" s="64">
        <v>19.399999999999999</v>
      </c>
      <c r="AU1530" s="64">
        <v>11.93</v>
      </c>
      <c r="AV1530" s="64" t="s">
        <v>2380</v>
      </c>
      <c r="AW1530" s="64" t="s">
        <v>2380</v>
      </c>
      <c r="AX1530" s="64" t="s">
        <v>2380</v>
      </c>
      <c r="AY1530" s="64" t="s">
        <v>2380</v>
      </c>
      <c r="AZ1530" s="64">
        <v>0</v>
      </c>
      <c r="BA1530" s="109" t="s">
        <v>7776</v>
      </c>
      <c r="BB1530" s="64" t="s">
        <v>10448</v>
      </c>
      <c r="BC1530" s="69" t="s">
        <v>10446</v>
      </c>
    </row>
    <row r="1531" spans="1:55" x14ac:dyDescent="0.35">
      <c r="A1531" t="s">
        <v>841</v>
      </c>
      <c r="B1531">
        <v>15.1</v>
      </c>
      <c r="C1531">
        <v>8.41</v>
      </c>
      <c r="D1531" t="s">
        <v>2380</v>
      </c>
      <c r="E1531" t="s">
        <v>2380</v>
      </c>
      <c r="F1531" t="s">
        <v>2380</v>
      </c>
      <c r="G1531" t="s">
        <v>2381</v>
      </c>
      <c r="H1531" t="s">
        <v>2380</v>
      </c>
      <c r="R1531" s="64" t="s">
        <v>18</v>
      </c>
      <c r="S1531" s="64">
        <v>1960</v>
      </c>
      <c r="U1531" s="7" t="str">
        <f t="shared" si="138"/>
        <v>Jun</v>
      </c>
      <c r="V1531" s="10">
        <f t="shared" si="139"/>
        <v>1960</v>
      </c>
      <c r="Y1531" s="10" t="s">
        <v>2380</v>
      </c>
      <c r="Z1531" s="10" t="str">
        <f t="shared" si="141"/>
        <v>No</v>
      </c>
      <c r="AB1531" s="53" t="s">
        <v>12</v>
      </c>
      <c r="AC1531" s="10" t="str">
        <f t="shared" si="142"/>
        <v>tier - 3</v>
      </c>
      <c r="AE1531" t="s">
        <v>11</v>
      </c>
      <c r="AF1531" s="10" t="str">
        <f t="shared" si="143"/>
        <v>tier - 2</v>
      </c>
      <c r="AI1531" t="s">
        <v>42</v>
      </c>
      <c r="AJ1531" t="str">
        <f t="shared" si="140"/>
        <v>R1011</v>
      </c>
      <c r="AS1531" s="110" t="s">
        <v>841</v>
      </c>
      <c r="AT1531" s="64">
        <v>15.1</v>
      </c>
      <c r="AU1531" s="64">
        <v>8.41</v>
      </c>
      <c r="AV1531" s="64" t="s">
        <v>2380</v>
      </c>
      <c r="AW1531" s="64" t="s">
        <v>2380</v>
      </c>
      <c r="AX1531" s="64" t="s">
        <v>2380</v>
      </c>
      <c r="AY1531" s="64" t="s">
        <v>2380</v>
      </c>
      <c r="AZ1531" s="64">
        <v>0</v>
      </c>
      <c r="BA1531" s="109" t="s">
        <v>6815</v>
      </c>
      <c r="BB1531" s="64" t="s">
        <v>10448</v>
      </c>
      <c r="BC1531" s="69" t="s">
        <v>10447</v>
      </c>
    </row>
    <row r="1532" spans="1:55" x14ac:dyDescent="0.35">
      <c r="A1532" t="s">
        <v>840</v>
      </c>
      <c r="B1532">
        <v>23.37</v>
      </c>
      <c r="C1532">
        <v>5.59</v>
      </c>
      <c r="D1532" t="s">
        <v>2382</v>
      </c>
      <c r="E1532" t="s">
        <v>2380</v>
      </c>
      <c r="F1532" t="s">
        <v>2380</v>
      </c>
      <c r="G1532" t="s">
        <v>2381</v>
      </c>
      <c r="H1532" t="s">
        <v>2380</v>
      </c>
      <c r="R1532" s="64" t="s">
        <v>20</v>
      </c>
      <c r="S1532" s="64">
        <v>1960</v>
      </c>
      <c r="U1532" s="7" t="str">
        <f t="shared" si="138"/>
        <v>Sep</v>
      </c>
      <c r="V1532" s="10">
        <f t="shared" si="139"/>
        <v>1960</v>
      </c>
      <c r="Y1532" s="10" t="s">
        <v>2380</v>
      </c>
      <c r="Z1532" s="10" t="str">
        <f t="shared" si="141"/>
        <v>No</v>
      </c>
      <c r="AB1532" s="53" t="s">
        <v>12</v>
      </c>
      <c r="AC1532" s="10" t="str">
        <f t="shared" si="142"/>
        <v>tier - 3</v>
      </c>
      <c r="AE1532" t="s">
        <v>12</v>
      </c>
      <c r="AF1532" s="10" t="str">
        <f t="shared" si="143"/>
        <v>tier - 3</v>
      </c>
      <c r="AI1532" t="s">
        <v>13</v>
      </c>
      <c r="AJ1532" t="str">
        <f t="shared" si="140"/>
        <v>R1013</v>
      </c>
      <c r="AS1532" s="110" t="s">
        <v>840</v>
      </c>
      <c r="AT1532" s="64">
        <v>23.37</v>
      </c>
      <c r="AU1532" s="64">
        <v>5.59</v>
      </c>
      <c r="AV1532" s="64" t="s">
        <v>2380</v>
      </c>
      <c r="AW1532" s="64" t="s">
        <v>2380</v>
      </c>
      <c r="AX1532" s="64" t="s">
        <v>2383</v>
      </c>
      <c r="AY1532" s="64" t="s">
        <v>2380</v>
      </c>
      <c r="AZ1532" s="64">
        <v>0</v>
      </c>
      <c r="BA1532" s="109" t="s">
        <v>7777</v>
      </c>
      <c r="BB1532" s="64" t="s">
        <v>10450</v>
      </c>
      <c r="BC1532" s="69" t="s">
        <v>10446</v>
      </c>
    </row>
    <row r="1533" spans="1:55" x14ac:dyDescent="0.35">
      <c r="A1533" t="s">
        <v>839</v>
      </c>
      <c r="B1533">
        <v>42.4</v>
      </c>
      <c r="C1533">
        <v>4.0599999999999996</v>
      </c>
      <c r="D1533" t="s">
        <v>2380</v>
      </c>
      <c r="E1533" t="s">
        <v>2380</v>
      </c>
      <c r="F1533" t="s">
        <v>2380</v>
      </c>
      <c r="G1533" t="s">
        <v>2381</v>
      </c>
      <c r="H1533" t="s">
        <v>2380</v>
      </c>
      <c r="R1533" s="64" t="s">
        <v>15</v>
      </c>
      <c r="S1533" s="64">
        <v>1960</v>
      </c>
      <c r="U1533" s="7" t="str">
        <f t="shared" si="138"/>
        <v>Nov</v>
      </c>
      <c r="V1533" s="10">
        <f t="shared" si="139"/>
        <v>1960</v>
      </c>
      <c r="Y1533" s="10" t="s">
        <v>2380</v>
      </c>
      <c r="Z1533" s="10" t="str">
        <f t="shared" si="141"/>
        <v>No</v>
      </c>
      <c r="AB1533" s="53" t="s">
        <v>12</v>
      </c>
      <c r="AC1533" s="10" t="str">
        <f t="shared" si="142"/>
        <v>tier - 3</v>
      </c>
      <c r="AE1533" t="s">
        <v>16</v>
      </c>
      <c r="AF1533" s="10" t="str">
        <f t="shared" si="143"/>
        <v>tier - 1</v>
      </c>
      <c r="AI1533" t="s">
        <v>13</v>
      </c>
      <c r="AJ1533" t="str">
        <f t="shared" si="140"/>
        <v>R1013</v>
      </c>
      <c r="AS1533" s="110" t="s">
        <v>839</v>
      </c>
      <c r="AT1533" s="64">
        <v>42.4</v>
      </c>
      <c r="AU1533" s="64">
        <v>4.0599999999999996</v>
      </c>
      <c r="AV1533" s="64" t="s">
        <v>2380</v>
      </c>
      <c r="AW1533" s="64" t="s">
        <v>2380</v>
      </c>
      <c r="AX1533" s="64" t="s">
        <v>2380</v>
      </c>
      <c r="AY1533" s="64" t="s">
        <v>2380</v>
      </c>
      <c r="AZ1533" s="64">
        <v>0</v>
      </c>
      <c r="BA1533" s="109" t="s">
        <v>7778</v>
      </c>
      <c r="BB1533" s="64" t="s">
        <v>10450</v>
      </c>
      <c r="BC1533" s="69" t="s">
        <v>10444</v>
      </c>
    </row>
    <row r="1534" spans="1:55" x14ac:dyDescent="0.35">
      <c r="A1534" t="s">
        <v>838</v>
      </c>
      <c r="B1534">
        <v>28.405000000000001</v>
      </c>
      <c r="C1534">
        <v>7.02</v>
      </c>
      <c r="D1534" t="s">
        <v>2382</v>
      </c>
      <c r="E1534" t="s">
        <v>2380</v>
      </c>
      <c r="F1534" t="s">
        <v>2380</v>
      </c>
      <c r="G1534" t="s">
        <v>2381</v>
      </c>
      <c r="H1534" t="s">
        <v>2380</v>
      </c>
      <c r="R1534" s="64" t="s">
        <v>15</v>
      </c>
      <c r="S1534" s="64">
        <v>1979</v>
      </c>
      <c r="U1534" s="7" t="str">
        <f t="shared" si="138"/>
        <v>Nov</v>
      </c>
      <c r="V1534" s="10">
        <f t="shared" si="139"/>
        <v>1979</v>
      </c>
      <c r="Y1534" s="10" t="s">
        <v>2380</v>
      </c>
      <c r="Z1534" s="10" t="str">
        <f t="shared" si="141"/>
        <v>No</v>
      </c>
      <c r="AB1534" s="53" t="s">
        <v>12</v>
      </c>
      <c r="AC1534" s="10" t="str">
        <f t="shared" si="142"/>
        <v>tier - 3</v>
      </c>
      <c r="AE1534" t="s">
        <v>16</v>
      </c>
      <c r="AF1534" s="10" t="str">
        <f t="shared" si="143"/>
        <v>tier - 1</v>
      </c>
      <c r="AI1534" t="s">
        <v>535</v>
      </c>
      <c r="AJ1534" t="str">
        <f t="shared" si="140"/>
        <v>R1026</v>
      </c>
      <c r="AS1534" s="110" t="s">
        <v>838</v>
      </c>
      <c r="AT1534" s="64">
        <v>28.405000000000001</v>
      </c>
      <c r="AU1534" s="64">
        <v>7.02</v>
      </c>
      <c r="AV1534" s="64" t="s">
        <v>2380</v>
      </c>
      <c r="AW1534" s="64" t="s">
        <v>2380</v>
      </c>
      <c r="AX1534" s="64" t="s">
        <v>2383</v>
      </c>
      <c r="AY1534" s="64" t="s">
        <v>2380</v>
      </c>
      <c r="AZ1534" s="64">
        <v>0</v>
      </c>
      <c r="BA1534" s="109" t="s">
        <v>7071</v>
      </c>
      <c r="BB1534" s="64" t="s">
        <v>10448</v>
      </c>
      <c r="BC1534" s="69" t="s">
        <v>10445</v>
      </c>
    </row>
    <row r="1535" spans="1:55" x14ac:dyDescent="0.35">
      <c r="A1535" t="s">
        <v>837</v>
      </c>
      <c r="B1535">
        <v>23.4</v>
      </c>
      <c r="C1535">
        <v>4.47</v>
      </c>
      <c r="D1535" t="s">
        <v>2380</v>
      </c>
      <c r="E1535" t="s">
        <v>2380</v>
      </c>
      <c r="F1535" t="s">
        <v>2380</v>
      </c>
      <c r="G1535" t="s">
        <v>2381</v>
      </c>
      <c r="H1535" t="s">
        <v>2380</v>
      </c>
      <c r="R1535" s="64" t="s">
        <v>37</v>
      </c>
      <c r="S1535" s="64">
        <v>1981</v>
      </c>
      <c r="U1535" s="7" t="str">
        <f t="shared" si="138"/>
        <v>Oct</v>
      </c>
      <c r="V1535" s="10">
        <f t="shared" si="139"/>
        <v>1981</v>
      </c>
      <c r="Y1535" s="10" t="s">
        <v>2380</v>
      </c>
      <c r="Z1535" s="10" t="str">
        <f t="shared" si="141"/>
        <v>No</v>
      </c>
      <c r="AB1535" s="53" t="s">
        <v>12</v>
      </c>
      <c r="AC1535" s="10" t="str">
        <f t="shared" si="142"/>
        <v>tier - 3</v>
      </c>
      <c r="AE1535" t="s">
        <v>16</v>
      </c>
      <c r="AF1535" s="10" t="str">
        <f t="shared" si="143"/>
        <v>tier - 1</v>
      </c>
      <c r="AI1535" t="s">
        <v>23</v>
      </c>
      <c r="AJ1535" t="str">
        <f t="shared" si="140"/>
        <v>R1012</v>
      </c>
      <c r="AS1535" s="110" t="s">
        <v>837</v>
      </c>
      <c r="AT1535" s="64">
        <v>23.4</v>
      </c>
      <c r="AU1535" s="64">
        <v>4.47</v>
      </c>
      <c r="AV1535" s="64" t="s">
        <v>2380</v>
      </c>
      <c r="AW1535" s="64" t="s">
        <v>2380</v>
      </c>
      <c r="AX1535" s="64" t="s">
        <v>2380</v>
      </c>
      <c r="AY1535" s="64" t="s">
        <v>2380</v>
      </c>
      <c r="AZ1535" s="64">
        <v>0</v>
      </c>
      <c r="BA1535" s="109" t="s">
        <v>6820</v>
      </c>
      <c r="BB1535" s="64" t="s">
        <v>10450</v>
      </c>
      <c r="BC1535" s="69" t="s">
        <v>10446</v>
      </c>
    </row>
    <row r="1536" spans="1:55" x14ac:dyDescent="0.35">
      <c r="A1536" t="s">
        <v>836</v>
      </c>
      <c r="B1536">
        <v>33.44</v>
      </c>
      <c r="C1536">
        <v>4.54</v>
      </c>
      <c r="D1536" t="s">
        <v>2380</v>
      </c>
      <c r="E1536" t="s">
        <v>2380</v>
      </c>
      <c r="F1536" t="s">
        <v>2380</v>
      </c>
      <c r="G1536" t="s">
        <v>2381</v>
      </c>
      <c r="H1536" t="s">
        <v>2380</v>
      </c>
      <c r="R1536" s="64" t="s">
        <v>18</v>
      </c>
      <c r="S1536" s="64">
        <v>1962</v>
      </c>
      <c r="U1536" s="7" t="str">
        <f t="shared" si="138"/>
        <v>Jun</v>
      </c>
      <c r="V1536" s="10">
        <f t="shared" si="139"/>
        <v>1962</v>
      </c>
      <c r="Y1536" s="10" t="s">
        <v>2380</v>
      </c>
      <c r="Z1536" s="10" t="str">
        <f t="shared" si="141"/>
        <v>No</v>
      </c>
      <c r="AB1536" s="53" t="s">
        <v>12</v>
      </c>
      <c r="AC1536" s="10" t="str">
        <f t="shared" si="142"/>
        <v>tier - 3</v>
      </c>
      <c r="AE1536" t="s">
        <v>12</v>
      </c>
      <c r="AF1536" s="10" t="str">
        <f t="shared" si="143"/>
        <v>tier - 3</v>
      </c>
      <c r="AI1536" t="s">
        <v>23</v>
      </c>
      <c r="AJ1536" t="str">
        <f t="shared" si="140"/>
        <v>R1012</v>
      </c>
      <c r="AS1536" s="110" t="s">
        <v>836</v>
      </c>
      <c r="AT1536" s="64">
        <v>33.44</v>
      </c>
      <c r="AU1536" s="64">
        <v>4.54</v>
      </c>
      <c r="AV1536" s="64" t="s">
        <v>2380</v>
      </c>
      <c r="AW1536" s="64" t="s">
        <v>2380</v>
      </c>
      <c r="AX1536" s="64" t="s">
        <v>2380</v>
      </c>
      <c r="AY1536" s="64" t="s">
        <v>2380</v>
      </c>
      <c r="AZ1536" s="64">
        <v>0</v>
      </c>
      <c r="BA1536" s="109" t="s">
        <v>6769</v>
      </c>
      <c r="BB1536" s="64" t="s">
        <v>10450</v>
      </c>
      <c r="BC1536" s="69" t="s">
        <v>10444</v>
      </c>
    </row>
    <row r="1537" spans="1:55" x14ac:dyDescent="0.35">
      <c r="A1537" t="s">
        <v>835</v>
      </c>
      <c r="B1537">
        <v>21.12</v>
      </c>
      <c r="C1537">
        <v>4.99</v>
      </c>
      <c r="D1537" t="s">
        <v>2380</v>
      </c>
      <c r="E1537" t="s">
        <v>2380</v>
      </c>
      <c r="F1537" t="s">
        <v>2380</v>
      </c>
      <c r="G1537">
        <v>1</v>
      </c>
      <c r="H1537" t="s">
        <v>2380</v>
      </c>
      <c r="R1537" s="64" t="s">
        <v>30</v>
      </c>
      <c r="S1537" s="64">
        <v>1969</v>
      </c>
      <c r="U1537" s="7" t="str">
        <f t="shared" si="138"/>
        <v>Dec</v>
      </c>
      <c r="V1537" s="10">
        <f t="shared" si="139"/>
        <v>1969</v>
      </c>
      <c r="Y1537" s="10" t="s">
        <v>2380</v>
      </c>
      <c r="Z1537" s="10" t="str">
        <f t="shared" si="141"/>
        <v>No</v>
      </c>
      <c r="AB1537" s="53" t="s">
        <v>12</v>
      </c>
      <c r="AC1537" s="10" t="str">
        <f t="shared" si="142"/>
        <v>tier - 3</v>
      </c>
      <c r="AE1537" t="s">
        <v>16</v>
      </c>
      <c r="AF1537" s="10" t="str">
        <f t="shared" si="143"/>
        <v>tier - 1</v>
      </c>
      <c r="AI1537" t="s">
        <v>23</v>
      </c>
      <c r="AJ1537" t="str">
        <f t="shared" si="140"/>
        <v>R1012</v>
      </c>
      <c r="AS1537" s="110" t="s">
        <v>835</v>
      </c>
      <c r="AT1537" s="64">
        <v>21.12</v>
      </c>
      <c r="AU1537" s="64">
        <v>4.99</v>
      </c>
      <c r="AV1537" s="64" t="s">
        <v>2380</v>
      </c>
      <c r="AW1537" s="64" t="s">
        <v>2380</v>
      </c>
      <c r="AX1537" s="64" t="s">
        <v>2380</v>
      </c>
      <c r="AY1537" s="64" t="s">
        <v>2380</v>
      </c>
      <c r="AZ1537" s="64">
        <v>1</v>
      </c>
      <c r="BA1537" s="109" t="s">
        <v>5200</v>
      </c>
      <c r="BB1537" s="64" t="s">
        <v>10450</v>
      </c>
      <c r="BC1537" s="69" t="s">
        <v>10446</v>
      </c>
    </row>
    <row r="1538" spans="1:55" x14ac:dyDescent="0.35">
      <c r="A1538" t="s">
        <v>834</v>
      </c>
      <c r="B1538">
        <v>18.48</v>
      </c>
      <c r="C1538">
        <v>10.84</v>
      </c>
      <c r="D1538" t="s">
        <v>2382</v>
      </c>
      <c r="E1538" t="s">
        <v>2380</v>
      </c>
      <c r="F1538" t="s">
        <v>2380</v>
      </c>
      <c r="G1538">
        <v>2</v>
      </c>
      <c r="H1538" t="s">
        <v>2380</v>
      </c>
      <c r="R1538" s="64" t="s">
        <v>20</v>
      </c>
      <c r="S1538" s="64">
        <v>1972</v>
      </c>
      <c r="U1538" s="7" t="str">
        <f t="shared" si="138"/>
        <v>Sep</v>
      </c>
      <c r="V1538" s="10">
        <f t="shared" si="139"/>
        <v>1972</v>
      </c>
      <c r="Y1538" s="10" t="s">
        <v>2380</v>
      </c>
      <c r="Z1538" s="10" t="str">
        <f t="shared" si="141"/>
        <v>No</v>
      </c>
      <c r="AB1538" s="53" t="s">
        <v>12</v>
      </c>
      <c r="AC1538" s="10" t="str">
        <f t="shared" si="142"/>
        <v>tier - 3</v>
      </c>
      <c r="AE1538" t="s">
        <v>11</v>
      </c>
      <c r="AF1538" s="10" t="str">
        <f t="shared" si="143"/>
        <v>tier - 2</v>
      </c>
      <c r="AI1538" t="s">
        <v>23</v>
      </c>
      <c r="AJ1538" t="str">
        <f t="shared" si="140"/>
        <v>R1012</v>
      </c>
      <c r="AS1538" s="110" t="s">
        <v>834</v>
      </c>
      <c r="AT1538" s="64">
        <v>18.48</v>
      </c>
      <c r="AU1538" s="64">
        <v>10.84</v>
      </c>
      <c r="AV1538" s="64" t="s">
        <v>2380</v>
      </c>
      <c r="AW1538" s="64" t="s">
        <v>2380</v>
      </c>
      <c r="AX1538" s="64" t="s">
        <v>2383</v>
      </c>
      <c r="AY1538" s="64" t="s">
        <v>2380</v>
      </c>
      <c r="AZ1538" s="64">
        <v>2</v>
      </c>
      <c r="BA1538" s="109" t="s">
        <v>7779</v>
      </c>
      <c r="BB1538" s="64" t="s">
        <v>10448</v>
      </c>
      <c r="BC1538" s="69" t="s">
        <v>10447</v>
      </c>
    </row>
    <row r="1539" spans="1:55" x14ac:dyDescent="0.35">
      <c r="A1539" t="s">
        <v>833</v>
      </c>
      <c r="B1539">
        <v>16.815000000000001</v>
      </c>
      <c r="C1539">
        <v>5.63</v>
      </c>
      <c r="D1539" t="s">
        <v>2380</v>
      </c>
      <c r="E1539" t="s">
        <v>2380</v>
      </c>
      <c r="F1539" t="s">
        <v>2380</v>
      </c>
      <c r="G1539">
        <v>1</v>
      </c>
      <c r="H1539" t="s">
        <v>2380</v>
      </c>
      <c r="R1539" s="64" t="s">
        <v>10</v>
      </c>
      <c r="S1539" s="64">
        <v>1962</v>
      </c>
      <c r="U1539" s="7" t="str">
        <f t="shared" si="138"/>
        <v>Jul</v>
      </c>
      <c r="V1539" s="10">
        <f t="shared" si="139"/>
        <v>1962</v>
      </c>
      <c r="Y1539" s="10" t="s">
        <v>2380</v>
      </c>
      <c r="Z1539" s="10" t="str">
        <f t="shared" si="141"/>
        <v>No</v>
      </c>
      <c r="AB1539" s="53" t="s">
        <v>12</v>
      </c>
      <c r="AC1539" s="10" t="str">
        <f t="shared" si="142"/>
        <v>tier - 3</v>
      </c>
      <c r="AE1539" t="s">
        <v>16</v>
      </c>
      <c r="AF1539" s="10" t="str">
        <f t="shared" si="143"/>
        <v>tier - 1</v>
      </c>
      <c r="AI1539" t="s">
        <v>23</v>
      </c>
      <c r="AJ1539" t="str">
        <f t="shared" si="140"/>
        <v>R1012</v>
      </c>
      <c r="AS1539" s="110" t="s">
        <v>833</v>
      </c>
      <c r="AT1539" s="64">
        <v>16.815000000000001</v>
      </c>
      <c r="AU1539" s="64">
        <v>5.63</v>
      </c>
      <c r="AV1539" s="64" t="s">
        <v>2380</v>
      </c>
      <c r="AW1539" s="64" t="s">
        <v>2380</v>
      </c>
      <c r="AX1539" s="64" t="s">
        <v>2380</v>
      </c>
      <c r="AY1539" s="64" t="s">
        <v>2380</v>
      </c>
      <c r="AZ1539" s="64">
        <v>1</v>
      </c>
      <c r="BA1539" s="109" t="s">
        <v>6935</v>
      </c>
      <c r="BB1539" s="64" t="s">
        <v>10450</v>
      </c>
      <c r="BC1539" s="69" t="s">
        <v>10447</v>
      </c>
    </row>
    <row r="1540" spans="1:55" x14ac:dyDescent="0.35">
      <c r="A1540" t="s">
        <v>832</v>
      </c>
      <c r="B1540">
        <v>26.72</v>
      </c>
      <c r="C1540">
        <v>4.1399999999999997</v>
      </c>
      <c r="D1540" t="s">
        <v>2380</v>
      </c>
      <c r="E1540" t="s">
        <v>2380</v>
      </c>
      <c r="F1540" t="s">
        <v>2380</v>
      </c>
      <c r="G1540" t="s">
        <v>2381</v>
      </c>
      <c r="H1540" t="s">
        <v>2380</v>
      </c>
      <c r="R1540" s="64" t="s">
        <v>20</v>
      </c>
      <c r="S1540" s="64">
        <v>1964</v>
      </c>
      <c r="U1540" s="7" t="str">
        <f t="shared" si="138"/>
        <v>Sep</v>
      </c>
      <c r="V1540" s="10">
        <f t="shared" si="139"/>
        <v>1964</v>
      </c>
      <c r="Y1540" s="10" t="s">
        <v>2380</v>
      </c>
      <c r="Z1540" s="10" t="str">
        <f t="shared" si="141"/>
        <v>No</v>
      </c>
      <c r="AB1540" s="53" t="s">
        <v>12</v>
      </c>
      <c r="AC1540" s="10" t="str">
        <f t="shared" si="142"/>
        <v>tier - 3</v>
      </c>
      <c r="AE1540" t="s">
        <v>16</v>
      </c>
      <c r="AF1540" s="10" t="str">
        <f t="shared" si="143"/>
        <v>tier - 1</v>
      </c>
      <c r="AI1540" t="s">
        <v>247</v>
      </c>
      <c r="AJ1540" t="str">
        <f t="shared" si="140"/>
        <v>R1024</v>
      </c>
      <c r="AS1540" s="110" t="s">
        <v>832</v>
      </c>
      <c r="AT1540" s="64">
        <v>26.72</v>
      </c>
      <c r="AU1540" s="64">
        <v>4.1399999999999997</v>
      </c>
      <c r="AV1540" s="64" t="s">
        <v>2380</v>
      </c>
      <c r="AW1540" s="64" t="s">
        <v>2380</v>
      </c>
      <c r="AX1540" s="64" t="s">
        <v>2380</v>
      </c>
      <c r="AY1540" s="64" t="s">
        <v>2380</v>
      </c>
      <c r="AZ1540" s="64">
        <v>0</v>
      </c>
      <c r="BA1540" s="109" t="s">
        <v>7780</v>
      </c>
      <c r="BB1540" s="64" t="s">
        <v>10450</v>
      </c>
      <c r="BC1540" s="69" t="s">
        <v>10445</v>
      </c>
    </row>
    <row r="1541" spans="1:55" x14ac:dyDescent="0.35">
      <c r="A1541" t="s">
        <v>831</v>
      </c>
      <c r="B1541">
        <v>41.42</v>
      </c>
      <c r="C1541">
        <v>5.17</v>
      </c>
      <c r="D1541" t="s">
        <v>2380</v>
      </c>
      <c r="E1541" t="s">
        <v>2380</v>
      </c>
      <c r="F1541" t="s">
        <v>2383</v>
      </c>
      <c r="G1541">
        <v>1</v>
      </c>
      <c r="H1541" t="s">
        <v>2380</v>
      </c>
      <c r="R1541" s="64" t="s">
        <v>15</v>
      </c>
      <c r="S1541" s="64">
        <v>1965</v>
      </c>
      <c r="U1541" s="7" t="str">
        <f t="shared" si="138"/>
        <v>Nov</v>
      </c>
      <c r="V1541" s="10">
        <f t="shared" si="139"/>
        <v>1965</v>
      </c>
      <c r="Y1541" s="10" t="s">
        <v>2380</v>
      </c>
      <c r="Z1541" s="10" t="str">
        <f t="shared" si="141"/>
        <v>No</v>
      </c>
      <c r="AB1541" s="53" t="s">
        <v>12</v>
      </c>
      <c r="AC1541" s="10" t="str">
        <f t="shared" si="142"/>
        <v>tier - 3</v>
      </c>
      <c r="AE1541" t="s">
        <v>12</v>
      </c>
      <c r="AF1541" s="10" t="str">
        <f t="shared" si="143"/>
        <v>tier - 3</v>
      </c>
      <c r="AI1541" t="s">
        <v>200</v>
      </c>
      <c r="AJ1541" t="str">
        <f t="shared" si="140"/>
        <v>R1025</v>
      </c>
      <c r="AS1541" s="110" t="s">
        <v>831</v>
      </c>
      <c r="AT1541" s="64">
        <v>41.42</v>
      </c>
      <c r="AU1541" s="64">
        <v>5.17</v>
      </c>
      <c r="AV1541" s="64" t="s">
        <v>2380</v>
      </c>
      <c r="AW1541" s="64" t="s">
        <v>2383</v>
      </c>
      <c r="AX1541" s="64" t="s">
        <v>2380</v>
      </c>
      <c r="AY1541" s="64" t="s">
        <v>2380</v>
      </c>
      <c r="AZ1541" s="64">
        <v>1</v>
      </c>
      <c r="BA1541" s="109" t="s">
        <v>7781</v>
      </c>
      <c r="BB1541" s="64" t="s">
        <v>10450</v>
      </c>
      <c r="BC1541" s="69" t="s">
        <v>10444</v>
      </c>
    </row>
    <row r="1542" spans="1:55" x14ac:dyDescent="0.35">
      <c r="A1542" t="s">
        <v>830</v>
      </c>
      <c r="B1542">
        <v>20.69</v>
      </c>
      <c r="C1542">
        <v>6.93</v>
      </c>
      <c r="D1542" t="s">
        <v>2380</v>
      </c>
      <c r="E1542" t="s">
        <v>2380</v>
      </c>
      <c r="F1542" t="s">
        <v>2380</v>
      </c>
      <c r="G1542">
        <v>2</v>
      </c>
      <c r="H1542" t="s">
        <v>2380</v>
      </c>
      <c r="R1542" s="64" t="s">
        <v>15</v>
      </c>
      <c r="S1542" s="64">
        <v>1961</v>
      </c>
      <c r="U1542" s="7" t="str">
        <f t="shared" ref="U1542:U1605" si="144">SUBSTITUTE(R1542,"?","Sep")</f>
        <v>Nov</v>
      </c>
      <c r="V1542" s="10">
        <f t="shared" ref="V1542:V1605" si="145">IF(S1542="?",ROUND(AVERAGEIF($S$5:$S$2347,"&lt;&gt;?"),0),S1542)</f>
        <v>1961</v>
      </c>
      <c r="Y1542" s="10" t="s">
        <v>2380</v>
      </c>
      <c r="Z1542" s="10" t="str">
        <f t="shared" si="141"/>
        <v>No</v>
      </c>
      <c r="AB1542" s="53" t="s">
        <v>12</v>
      </c>
      <c r="AC1542" s="10" t="str">
        <f t="shared" si="142"/>
        <v>tier - 3</v>
      </c>
      <c r="AE1542" t="s">
        <v>11</v>
      </c>
      <c r="AF1542" s="10" t="str">
        <f t="shared" si="143"/>
        <v>tier - 2</v>
      </c>
      <c r="AI1542" t="s">
        <v>42</v>
      </c>
      <c r="AJ1542" t="str">
        <f t="shared" ref="AJ1542:AJ1605" si="146">IF(AI1542="?","Unknown",AI1542)</f>
        <v>R1011</v>
      </c>
      <c r="AS1542" s="110" t="s">
        <v>830</v>
      </c>
      <c r="AT1542" s="64">
        <v>20.69</v>
      </c>
      <c r="AU1542" s="64">
        <v>6.93</v>
      </c>
      <c r="AV1542" s="64" t="s">
        <v>2380</v>
      </c>
      <c r="AW1542" s="64" t="s">
        <v>2380</v>
      </c>
      <c r="AX1542" s="64" t="s">
        <v>2380</v>
      </c>
      <c r="AY1542" s="64" t="s">
        <v>2380</v>
      </c>
      <c r="AZ1542" s="64">
        <v>2</v>
      </c>
      <c r="BA1542" s="109" t="s">
        <v>7782</v>
      </c>
      <c r="BB1542" s="64" t="s">
        <v>10448</v>
      </c>
      <c r="BC1542" s="69" t="s">
        <v>10446</v>
      </c>
    </row>
    <row r="1543" spans="1:55" x14ac:dyDescent="0.35">
      <c r="A1543" t="s">
        <v>829</v>
      </c>
      <c r="B1543">
        <v>41.23</v>
      </c>
      <c r="C1543">
        <v>4.24</v>
      </c>
      <c r="D1543" t="s">
        <v>2380</v>
      </c>
      <c r="E1543" t="s">
        <v>2380</v>
      </c>
      <c r="F1543" t="s">
        <v>2380</v>
      </c>
      <c r="G1543" t="s">
        <v>2381</v>
      </c>
      <c r="H1543" t="s">
        <v>2380</v>
      </c>
      <c r="R1543" s="64" t="s">
        <v>20</v>
      </c>
      <c r="S1543" s="64">
        <v>1969</v>
      </c>
      <c r="U1543" s="7" t="str">
        <f t="shared" si="144"/>
        <v>Sep</v>
      </c>
      <c r="V1543" s="10">
        <f t="shared" si="145"/>
        <v>1969</v>
      </c>
      <c r="Y1543" s="10" t="s">
        <v>2380</v>
      </c>
      <c r="Z1543" s="10" t="str">
        <f t="shared" si="141"/>
        <v>No</v>
      </c>
      <c r="AB1543" s="53" t="s">
        <v>12</v>
      </c>
      <c r="AC1543" s="10" t="str">
        <f t="shared" si="142"/>
        <v>tier - 3</v>
      </c>
      <c r="AE1543" t="s">
        <v>16</v>
      </c>
      <c r="AF1543" s="10" t="str">
        <f t="shared" si="143"/>
        <v>tier - 1</v>
      </c>
      <c r="AI1543" t="s">
        <v>23</v>
      </c>
      <c r="AJ1543" t="str">
        <f t="shared" si="146"/>
        <v>R1012</v>
      </c>
      <c r="AS1543" s="110" t="s">
        <v>829</v>
      </c>
      <c r="AT1543" s="64">
        <v>41.23</v>
      </c>
      <c r="AU1543" s="64">
        <v>4.24</v>
      </c>
      <c r="AV1543" s="64" t="s">
        <v>2380</v>
      </c>
      <c r="AW1543" s="64" t="s">
        <v>2380</v>
      </c>
      <c r="AX1543" s="64" t="s">
        <v>2380</v>
      </c>
      <c r="AY1543" s="64" t="s">
        <v>2380</v>
      </c>
      <c r="AZ1543" s="64">
        <v>0</v>
      </c>
      <c r="BA1543" s="109" t="s">
        <v>7783</v>
      </c>
      <c r="BB1543" s="64" t="s">
        <v>10450</v>
      </c>
      <c r="BC1543" s="69" t="s">
        <v>10444</v>
      </c>
    </row>
    <row r="1544" spans="1:55" x14ac:dyDescent="0.35">
      <c r="A1544" t="s">
        <v>828</v>
      </c>
      <c r="B1544">
        <v>29.9</v>
      </c>
      <c r="C1544">
        <v>5.91</v>
      </c>
      <c r="D1544" t="s">
        <v>2380</v>
      </c>
      <c r="E1544" t="s">
        <v>2380</v>
      </c>
      <c r="F1544" t="s">
        <v>2380</v>
      </c>
      <c r="G1544" t="s">
        <v>2381</v>
      </c>
      <c r="H1544" t="s">
        <v>2380</v>
      </c>
      <c r="R1544" s="64" t="s">
        <v>35</v>
      </c>
      <c r="S1544" s="64">
        <v>1967</v>
      </c>
      <c r="U1544" s="7" t="str">
        <f t="shared" si="144"/>
        <v>Aug</v>
      </c>
      <c r="V1544" s="10">
        <f t="shared" si="145"/>
        <v>1967</v>
      </c>
      <c r="Y1544" s="10" t="s">
        <v>2380</v>
      </c>
      <c r="Z1544" s="10" t="str">
        <f t="shared" si="141"/>
        <v>No</v>
      </c>
      <c r="AB1544" s="53" t="s">
        <v>12</v>
      </c>
      <c r="AC1544" s="10" t="str">
        <f t="shared" si="142"/>
        <v>tier - 3</v>
      </c>
      <c r="AE1544" t="s">
        <v>16</v>
      </c>
      <c r="AF1544" s="10" t="str">
        <f t="shared" si="143"/>
        <v>tier - 1</v>
      </c>
      <c r="AI1544" t="s">
        <v>247</v>
      </c>
      <c r="AJ1544" t="str">
        <f t="shared" si="146"/>
        <v>R1024</v>
      </c>
      <c r="AS1544" s="110" t="s">
        <v>828</v>
      </c>
      <c r="AT1544" s="64">
        <v>29.9</v>
      </c>
      <c r="AU1544" s="64">
        <v>5.91</v>
      </c>
      <c r="AV1544" s="64" t="s">
        <v>2380</v>
      </c>
      <c r="AW1544" s="64" t="s">
        <v>2380</v>
      </c>
      <c r="AX1544" s="64" t="s">
        <v>2380</v>
      </c>
      <c r="AY1544" s="64" t="s">
        <v>2380</v>
      </c>
      <c r="AZ1544" s="64">
        <v>0</v>
      </c>
      <c r="BA1544" s="109" t="s">
        <v>5200</v>
      </c>
      <c r="BB1544" s="64" t="s">
        <v>10449</v>
      </c>
      <c r="BC1544" s="69" t="s">
        <v>10445</v>
      </c>
    </row>
    <row r="1545" spans="1:55" x14ac:dyDescent="0.35">
      <c r="A1545" t="s">
        <v>827</v>
      </c>
      <c r="B1545">
        <v>34.104999999999997</v>
      </c>
      <c r="C1545">
        <v>5.93</v>
      </c>
      <c r="D1545" t="s">
        <v>2380</v>
      </c>
      <c r="E1545" t="s">
        <v>2380</v>
      </c>
      <c r="F1545" t="s">
        <v>2380</v>
      </c>
      <c r="G1545" t="s">
        <v>2381</v>
      </c>
      <c r="H1545" t="s">
        <v>2380</v>
      </c>
      <c r="R1545" s="64" t="s">
        <v>37</v>
      </c>
      <c r="S1545" s="64">
        <v>1985</v>
      </c>
      <c r="U1545" s="7" t="str">
        <f t="shared" si="144"/>
        <v>Oct</v>
      </c>
      <c r="V1545" s="10">
        <f t="shared" si="145"/>
        <v>1985</v>
      </c>
      <c r="Y1545" s="10" t="s">
        <v>2380</v>
      </c>
      <c r="Z1545" s="10" t="str">
        <f t="shared" si="141"/>
        <v>No</v>
      </c>
      <c r="AB1545" s="53" t="s">
        <v>12</v>
      </c>
      <c r="AC1545" s="10" t="str">
        <f t="shared" si="142"/>
        <v>tier - 3</v>
      </c>
      <c r="AE1545" t="s">
        <v>11</v>
      </c>
      <c r="AF1545" s="10" t="str">
        <f t="shared" si="143"/>
        <v>tier - 2</v>
      </c>
      <c r="AI1545" t="s">
        <v>535</v>
      </c>
      <c r="AJ1545" t="str">
        <f t="shared" si="146"/>
        <v>R1026</v>
      </c>
      <c r="AS1545" s="110" t="s">
        <v>827</v>
      </c>
      <c r="AT1545" s="64">
        <v>34.104999999999997</v>
      </c>
      <c r="AU1545" s="64">
        <v>5.93</v>
      </c>
      <c r="AV1545" s="64" t="s">
        <v>2380</v>
      </c>
      <c r="AW1545" s="64" t="s">
        <v>2380</v>
      </c>
      <c r="AX1545" s="64" t="s">
        <v>2380</v>
      </c>
      <c r="AY1545" s="64" t="s">
        <v>2380</v>
      </c>
      <c r="AZ1545" s="64">
        <v>0</v>
      </c>
      <c r="BA1545" s="109" t="s">
        <v>7784</v>
      </c>
      <c r="BB1545" s="64" t="s">
        <v>10449</v>
      </c>
      <c r="BC1545" s="69" t="s">
        <v>10444</v>
      </c>
    </row>
    <row r="1546" spans="1:55" x14ac:dyDescent="0.35">
      <c r="A1546" t="s">
        <v>826</v>
      </c>
      <c r="B1546">
        <v>24.97</v>
      </c>
      <c r="C1546">
        <v>5.66</v>
      </c>
      <c r="D1546" t="s">
        <v>2380</v>
      </c>
      <c r="E1546" t="s">
        <v>2380</v>
      </c>
      <c r="F1546" t="s">
        <v>2380</v>
      </c>
      <c r="G1546" t="s">
        <v>2381</v>
      </c>
      <c r="H1546" t="s">
        <v>2380</v>
      </c>
      <c r="R1546" s="64" t="s">
        <v>15</v>
      </c>
      <c r="S1546" s="64">
        <v>1961</v>
      </c>
      <c r="U1546" s="7" t="str">
        <f t="shared" si="144"/>
        <v>Nov</v>
      </c>
      <c r="V1546" s="10">
        <f t="shared" si="145"/>
        <v>1961</v>
      </c>
      <c r="Y1546" s="10" t="s">
        <v>2380</v>
      </c>
      <c r="Z1546" s="10" t="str">
        <f t="shared" ref="Z1546:Z1609" si="147">IF(Y1546="?",$Z$6,Y1546)</f>
        <v>No</v>
      </c>
      <c r="AB1546" s="53" t="s">
        <v>12</v>
      </c>
      <c r="AC1546" s="10" t="str">
        <f t="shared" ref="AC1546:AC1609" si="148">IF(AB1546="?",$AC$6,AB1546)</f>
        <v>tier - 3</v>
      </c>
      <c r="AE1546" t="s">
        <v>16</v>
      </c>
      <c r="AF1546" s="10" t="str">
        <f t="shared" ref="AF1546:AF1609" si="149">IF(AE1546="?",$AF$6,AE1546)</f>
        <v>tier - 1</v>
      </c>
      <c r="AI1546" t="s">
        <v>42</v>
      </c>
      <c r="AJ1546" t="str">
        <f t="shared" si="146"/>
        <v>R1011</v>
      </c>
      <c r="AS1546" s="110" t="s">
        <v>826</v>
      </c>
      <c r="AT1546" s="64">
        <v>24.97</v>
      </c>
      <c r="AU1546" s="64">
        <v>5.66</v>
      </c>
      <c r="AV1546" s="64" t="s">
        <v>2380</v>
      </c>
      <c r="AW1546" s="64" t="s">
        <v>2380</v>
      </c>
      <c r="AX1546" s="64" t="s">
        <v>2380</v>
      </c>
      <c r="AY1546" s="64" t="s">
        <v>2380</v>
      </c>
      <c r="AZ1546" s="64">
        <v>0</v>
      </c>
      <c r="BA1546" s="109" t="s">
        <v>7785</v>
      </c>
      <c r="BB1546" s="64" t="s">
        <v>10450</v>
      </c>
      <c r="BC1546" s="69" t="s">
        <v>10446</v>
      </c>
    </row>
    <row r="1547" spans="1:55" x14ac:dyDescent="0.35">
      <c r="A1547" t="s">
        <v>825</v>
      </c>
      <c r="B1547">
        <v>34.799999999999997</v>
      </c>
      <c r="C1547">
        <v>4.1900000000000004</v>
      </c>
      <c r="D1547" t="s">
        <v>2380</v>
      </c>
      <c r="E1547" t="s">
        <v>2380</v>
      </c>
      <c r="F1547" t="s">
        <v>2380</v>
      </c>
      <c r="G1547">
        <v>1</v>
      </c>
      <c r="H1547" t="s">
        <v>2380</v>
      </c>
      <c r="R1547" s="64" t="s">
        <v>10</v>
      </c>
      <c r="S1547" s="64">
        <v>1978</v>
      </c>
      <c r="U1547" s="7" t="str">
        <f t="shared" si="144"/>
        <v>Jul</v>
      </c>
      <c r="V1547" s="10">
        <f t="shared" si="145"/>
        <v>1978</v>
      </c>
      <c r="Y1547" s="10" t="s">
        <v>2380</v>
      </c>
      <c r="Z1547" s="10" t="str">
        <f t="shared" si="147"/>
        <v>No</v>
      </c>
      <c r="AB1547" s="53" t="s">
        <v>12</v>
      </c>
      <c r="AC1547" s="10" t="str">
        <f t="shared" si="148"/>
        <v>tier - 3</v>
      </c>
      <c r="AE1547" t="s">
        <v>16</v>
      </c>
      <c r="AF1547" s="10" t="str">
        <f t="shared" si="149"/>
        <v>tier - 1</v>
      </c>
      <c r="AI1547" t="s">
        <v>535</v>
      </c>
      <c r="AJ1547" t="str">
        <f t="shared" si="146"/>
        <v>R1026</v>
      </c>
      <c r="AS1547" s="110" t="s">
        <v>825</v>
      </c>
      <c r="AT1547" s="64">
        <v>34.799999999999997</v>
      </c>
      <c r="AU1547" s="64">
        <v>4.1900000000000004</v>
      </c>
      <c r="AV1547" s="64" t="s">
        <v>2380</v>
      </c>
      <c r="AW1547" s="64" t="s">
        <v>2380</v>
      </c>
      <c r="AX1547" s="64" t="s">
        <v>2380</v>
      </c>
      <c r="AY1547" s="64" t="s">
        <v>2380</v>
      </c>
      <c r="AZ1547" s="64">
        <v>1</v>
      </c>
      <c r="BA1547" s="109" t="s">
        <v>7332</v>
      </c>
      <c r="BB1547" s="64" t="s">
        <v>10450</v>
      </c>
      <c r="BC1547" s="69" t="s">
        <v>10444</v>
      </c>
    </row>
    <row r="1548" spans="1:55" x14ac:dyDescent="0.35">
      <c r="A1548" t="s">
        <v>824</v>
      </c>
      <c r="B1548">
        <v>32.965000000000003</v>
      </c>
      <c r="C1548">
        <v>9.2100000000000009</v>
      </c>
      <c r="D1548" t="s">
        <v>2382</v>
      </c>
      <c r="E1548" t="s">
        <v>2380</v>
      </c>
      <c r="F1548" t="s">
        <v>2380</v>
      </c>
      <c r="G1548" t="s">
        <v>2381</v>
      </c>
      <c r="H1548" t="s">
        <v>2380</v>
      </c>
      <c r="R1548" s="64" t="s">
        <v>37</v>
      </c>
      <c r="S1548" s="64">
        <v>1971</v>
      </c>
      <c r="U1548" s="7" t="str">
        <f t="shared" si="144"/>
        <v>Oct</v>
      </c>
      <c r="V1548" s="10">
        <f t="shared" si="145"/>
        <v>1971</v>
      </c>
      <c r="Y1548" s="10" t="s">
        <v>2380</v>
      </c>
      <c r="Z1548" s="10" t="str">
        <f t="shared" si="147"/>
        <v>No</v>
      </c>
      <c r="AB1548" s="53" t="s">
        <v>12</v>
      </c>
      <c r="AC1548" s="10" t="str">
        <f t="shared" si="148"/>
        <v>tier - 3</v>
      </c>
      <c r="AE1548" t="s">
        <v>12</v>
      </c>
      <c r="AF1548" s="10" t="str">
        <f t="shared" si="149"/>
        <v>tier - 3</v>
      </c>
      <c r="AI1548" t="s">
        <v>42</v>
      </c>
      <c r="AJ1548" t="str">
        <f t="shared" si="146"/>
        <v>R1011</v>
      </c>
      <c r="AS1548" s="110" t="s">
        <v>824</v>
      </c>
      <c r="AT1548" s="64">
        <v>32.965000000000003</v>
      </c>
      <c r="AU1548" s="64">
        <v>9.2100000000000009</v>
      </c>
      <c r="AV1548" s="64" t="s">
        <v>2380</v>
      </c>
      <c r="AW1548" s="64" t="s">
        <v>2380</v>
      </c>
      <c r="AX1548" s="64" t="s">
        <v>2383</v>
      </c>
      <c r="AY1548" s="64" t="s">
        <v>2380</v>
      </c>
      <c r="AZ1548" s="64">
        <v>0</v>
      </c>
      <c r="BA1548" s="109" t="s">
        <v>7786</v>
      </c>
      <c r="BB1548" s="64" t="s">
        <v>10448</v>
      </c>
      <c r="BC1548" s="69" t="s">
        <v>10444</v>
      </c>
    </row>
    <row r="1549" spans="1:55" x14ac:dyDescent="0.35">
      <c r="A1549" t="s">
        <v>823</v>
      </c>
      <c r="B1549">
        <v>27.265000000000001</v>
      </c>
      <c r="C1549">
        <v>5.51</v>
      </c>
      <c r="D1549" t="s">
        <v>2380</v>
      </c>
      <c r="E1549" t="s">
        <v>2380</v>
      </c>
      <c r="F1549" t="s">
        <v>2380</v>
      </c>
      <c r="G1549">
        <v>1</v>
      </c>
      <c r="H1549" t="s">
        <v>2380</v>
      </c>
      <c r="R1549" s="64" t="s">
        <v>35</v>
      </c>
      <c r="S1549" s="64">
        <v>1962</v>
      </c>
      <c r="U1549" s="7" t="str">
        <f t="shared" si="144"/>
        <v>Aug</v>
      </c>
      <c r="V1549" s="10">
        <f t="shared" si="145"/>
        <v>1962</v>
      </c>
      <c r="Y1549" s="10" t="s">
        <v>2380</v>
      </c>
      <c r="Z1549" s="10" t="str">
        <f t="shared" si="147"/>
        <v>No</v>
      </c>
      <c r="AB1549" s="53" t="s">
        <v>12</v>
      </c>
      <c r="AC1549" s="10" t="str">
        <f t="shared" si="148"/>
        <v>tier - 3</v>
      </c>
      <c r="AE1549" t="s">
        <v>16</v>
      </c>
      <c r="AF1549" s="10" t="str">
        <f t="shared" si="149"/>
        <v>tier - 1</v>
      </c>
      <c r="AI1549" t="s">
        <v>23</v>
      </c>
      <c r="AJ1549" t="str">
        <f t="shared" si="146"/>
        <v>R1012</v>
      </c>
      <c r="AS1549" s="110" t="s">
        <v>823</v>
      </c>
      <c r="AT1549" s="64">
        <v>27.265000000000001</v>
      </c>
      <c r="AU1549" s="64">
        <v>5.51</v>
      </c>
      <c r="AV1549" s="64" t="s">
        <v>2380</v>
      </c>
      <c r="AW1549" s="64" t="s">
        <v>2380</v>
      </c>
      <c r="AX1549" s="64" t="s">
        <v>2380</v>
      </c>
      <c r="AY1549" s="64" t="s">
        <v>2380</v>
      </c>
      <c r="AZ1549" s="64">
        <v>1</v>
      </c>
      <c r="BA1549" s="109" t="s">
        <v>7787</v>
      </c>
      <c r="BB1549" s="64" t="s">
        <v>10450</v>
      </c>
      <c r="BC1549" s="69" t="s">
        <v>10445</v>
      </c>
    </row>
    <row r="1550" spans="1:55" x14ac:dyDescent="0.35">
      <c r="A1550" t="s">
        <v>822</v>
      </c>
      <c r="B1550">
        <v>17.059999999999999</v>
      </c>
      <c r="C1550">
        <v>8.5</v>
      </c>
      <c r="D1550" t="s">
        <v>2380</v>
      </c>
      <c r="E1550" t="s">
        <v>2380</v>
      </c>
      <c r="F1550" t="s">
        <v>2380</v>
      </c>
      <c r="G1550" t="s">
        <v>2381</v>
      </c>
      <c r="H1550" t="s">
        <v>2380</v>
      </c>
      <c r="R1550" s="64" t="s">
        <v>35</v>
      </c>
      <c r="S1550" s="64">
        <v>1992</v>
      </c>
      <c r="U1550" s="7" t="str">
        <f t="shared" si="144"/>
        <v>Aug</v>
      </c>
      <c r="V1550" s="10">
        <f t="shared" si="145"/>
        <v>1992</v>
      </c>
      <c r="Y1550" s="10" t="s">
        <v>2380</v>
      </c>
      <c r="Z1550" s="10" t="str">
        <f t="shared" si="147"/>
        <v>No</v>
      </c>
      <c r="AB1550" s="53" t="s">
        <v>12</v>
      </c>
      <c r="AC1550" s="10" t="str">
        <f t="shared" si="148"/>
        <v>tier - 3</v>
      </c>
      <c r="AE1550" t="s">
        <v>11</v>
      </c>
      <c r="AF1550" s="10" t="str">
        <f t="shared" si="149"/>
        <v>tier - 2</v>
      </c>
      <c r="AI1550" t="s">
        <v>535</v>
      </c>
      <c r="AJ1550" t="str">
        <f t="shared" si="146"/>
        <v>R1026</v>
      </c>
      <c r="AS1550" s="110" t="s">
        <v>822</v>
      </c>
      <c r="AT1550" s="64">
        <v>17.059999999999999</v>
      </c>
      <c r="AU1550" s="64">
        <v>8.5</v>
      </c>
      <c r="AV1550" s="64" t="s">
        <v>2380</v>
      </c>
      <c r="AW1550" s="64" t="s">
        <v>2380</v>
      </c>
      <c r="AX1550" s="64" t="s">
        <v>2380</v>
      </c>
      <c r="AY1550" s="64" t="s">
        <v>2380</v>
      </c>
      <c r="AZ1550" s="64">
        <v>0</v>
      </c>
      <c r="BA1550" s="109" t="s">
        <v>7788</v>
      </c>
      <c r="BB1550" s="64" t="s">
        <v>10448</v>
      </c>
      <c r="BC1550" s="69" t="s">
        <v>10447</v>
      </c>
    </row>
    <row r="1551" spans="1:55" x14ac:dyDescent="0.35">
      <c r="A1551" t="s">
        <v>821</v>
      </c>
      <c r="B1551">
        <v>36.29</v>
      </c>
      <c r="C1551">
        <v>6.23</v>
      </c>
      <c r="D1551" t="s">
        <v>2380</v>
      </c>
      <c r="E1551" t="s">
        <v>2380</v>
      </c>
      <c r="F1551" t="s">
        <v>2380</v>
      </c>
      <c r="G1551" t="s">
        <v>2381</v>
      </c>
      <c r="H1551" t="s">
        <v>2380</v>
      </c>
      <c r="R1551" s="64" t="s">
        <v>20</v>
      </c>
      <c r="S1551" s="64">
        <v>1963</v>
      </c>
      <c r="U1551" s="7" t="str">
        <f t="shared" si="144"/>
        <v>Sep</v>
      </c>
      <c r="V1551" s="10">
        <f t="shared" si="145"/>
        <v>1963</v>
      </c>
      <c r="Y1551" s="10" t="s">
        <v>2380</v>
      </c>
      <c r="Z1551" s="10" t="str">
        <f t="shared" si="147"/>
        <v>No</v>
      </c>
      <c r="AB1551" s="53" t="s">
        <v>12</v>
      </c>
      <c r="AC1551" s="10" t="str">
        <f t="shared" si="148"/>
        <v>tier - 3</v>
      </c>
      <c r="AE1551" t="s">
        <v>11</v>
      </c>
      <c r="AF1551" s="10" t="str">
        <f t="shared" si="149"/>
        <v>tier - 2</v>
      </c>
      <c r="AI1551" t="s">
        <v>23</v>
      </c>
      <c r="AJ1551" t="str">
        <f t="shared" si="146"/>
        <v>R1012</v>
      </c>
      <c r="AS1551" s="110" t="s">
        <v>821</v>
      </c>
      <c r="AT1551" s="64">
        <v>36.29</v>
      </c>
      <c r="AU1551" s="64">
        <v>6.23</v>
      </c>
      <c r="AV1551" s="64" t="s">
        <v>2380</v>
      </c>
      <c r="AW1551" s="64" t="s">
        <v>2380</v>
      </c>
      <c r="AX1551" s="64" t="s">
        <v>2380</v>
      </c>
      <c r="AY1551" s="64" t="s">
        <v>2380</v>
      </c>
      <c r="AZ1551" s="64">
        <v>0</v>
      </c>
      <c r="BA1551" s="109" t="s">
        <v>6771</v>
      </c>
      <c r="BB1551" s="64" t="s">
        <v>10449</v>
      </c>
      <c r="BC1551" s="69" t="s">
        <v>10444</v>
      </c>
    </row>
    <row r="1552" spans="1:55" x14ac:dyDescent="0.35">
      <c r="A1552" t="s">
        <v>820</v>
      </c>
      <c r="B1552">
        <v>28.594999999999999</v>
      </c>
      <c r="C1552">
        <v>8.5299999999999994</v>
      </c>
      <c r="D1552" t="s">
        <v>2382</v>
      </c>
      <c r="E1552" t="s">
        <v>2380</v>
      </c>
      <c r="F1552" t="s">
        <v>2380</v>
      </c>
      <c r="G1552">
        <v>1</v>
      </c>
      <c r="H1552" t="s">
        <v>2380</v>
      </c>
      <c r="R1552" s="64" t="s">
        <v>35</v>
      </c>
      <c r="S1552" s="64">
        <v>1999</v>
      </c>
      <c r="U1552" s="7" t="str">
        <f t="shared" si="144"/>
        <v>Aug</v>
      </c>
      <c r="V1552" s="10">
        <f t="shared" si="145"/>
        <v>1999</v>
      </c>
      <c r="Y1552" s="10" t="s">
        <v>2380</v>
      </c>
      <c r="Z1552" s="10" t="str">
        <f t="shared" si="147"/>
        <v>No</v>
      </c>
      <c r="AB1552" s="53" t="s">
        <v>12</v>
      </c>
      <c r="AC1552" s="10" t="str">
        <f t="shared" si="148"/>
        <v>tier - 3</v>
      </c>
      <c r="AE1552" t="s">
        <v>11</v>
      </c>
      <c r="AF1552" s="10" t="str">
        <f t="shared" si="149"/>
        <v>tier - 2</v>
      </c>
      <c r="AI1552" t="s">
        <v>42</v>
      </c>
      <c r="AJ1552" t="str">
        <f t="shared" si="146"/>
        <v>R1011</v>
      </c>
      <c r="AS1552" s="110" t="s">
        <v>820</v>
      </c>
      <c r="AT1552" s="64">
        <v>28.594999999999999</v>
      </c>
      <c r="AU1552" s="64">
        <v>8.5299999999999994</v>
      </c>
      <c r="AV1552" s="64" t="s">
        <v>2380</v>
      </c>
      <c r="AW1552" s="64" t="s">
        <v>2380</v>
      </c>
      <c r="AX1552" s="64" t="s">
        <v>2383</v>
      </c>
      <c r="AY1552" s="64" t="s">
        <v>2380</v>
      </c>
      <c r="AZ1552" s="64">
        <v>1</v>
      </c>
      <c r="BA1552" s="109" t="s">
        <v>7789</v>
      </c>
      <c r="BB1552" s="64" t="s">
        <v>10448</v>
      </c>
      <c r="BC1552" s="69" t="s">
        <v>10445</v>
      </c>
    </row>
    <row r="1553" spans="1:55" x14ac:dyDescent="0.35">
      <c r="A1553" t="s">
        <v>819</v>
      </c>
      <c r="B1553">
        <v>17.8</v>
      </c>
      <c r="C1553">
        <v>5.75</v>
      </c>
      <c r="D1553" t="s">
        <v>2382</v>
      </c>
      <c r="E1553" t="s">
        <v>2380</v>
      </c>
      <c r="F1553" t="s">
        <v>2383</v>
      </c>
      <c r="G1553">
        <v>1</v>
      </c>
      <c r="H1553" t="s">
        <v>2380</v>
      </c>
      <c r="R1553" s="64" t="s">
        <v>20</v>
      </c>
      <c r="S1553" s="64">
        <v>1961</v>
      </c>
      <c r="U1553" s="7" t="str">
        <f t="shared" si="144"/>
        <v>Sep</v>
      </c>
      <c r="V1553" s="10">
        <f t="shared" si="145"/>
        <v>1961</v>
      </c>
      <c r="Y1553" s="10" t="s">
        <v>2380</v>
      </c>
      <c r="Z1553" s="10" t="str">
        <f t="shared" si="147"/>
        <v>No</v>
      </c>
      <c r="AB1553" s="53" t="s">
        <v>12</v>
      </c>
      <c r="AC1553" s="10" t="str">
        <f t="shared" si="148"/>
        <v>tier - 3</v>
      </c>
      <c r="AE1553" t="s">
        <v>12</v>
      </c>
      <c r="AF1553" s="10" t="str">
        <f t="shared" si="149"/>
        <v>tier - 3</v>
      </c>
      <c r="AI1553" t="s">
        <v>356</v>
      </c>
      <c r="AJ1553" t="str">
        <f t="shared" si="146"/>
        <v>R1017</v>
      </c>
      <c r="AS1553" s="110" t="s">
        <v>819</v>
      </c>
      <c r="AT1553" s="64">
        <v>17.8</v>
      </c>
      <c r="AU1553" s="64">
        <v>5.75</v>
      </c>
      <c r="AV1553" s="64" t="s">
        <v>2380</v>
      </c>
      <c r="AW1553" s="64" t="s">
        <v>2383</v>
      </c>
      <c r="AX1553" s="64" t="s">
        <v>2383</v>
      </c>
      <c r="AY1553" s="64" t="s">
        <v>2380</v>
      </c>
      <c r="AZ1553" s="64">
        <v>1</v>
      </c>
      <c r="BA1553" s="109" t="s">
        <v>7121</v>
      </c>
      <c r="BB1553" s="64" t="s">
        <v>10449</v>
      </c>
      <c r="BC1553" s="69" t="s">
        <v>10447</v>
      </c>
    </row>
    <row r="1554" spans="1:55" x14ac:dyDescent="0.35">
      <c r="A1554" t="s">
        <v>818</v>
      </c>
      <c r="B1554">
        <v>21.4</v>
      </c>
      <c r="C1554">
        <v>5.6</v>
      </c>
      <c r="D1554" t="s">
        <v>2380</v>
      </c>
      <c r="E1554" t="s">
        <v>2380</v>
      </c>
      <c r="F1554" t="s">
        <v>2380</v>
      </c>
      <c r="G1554" t="s">
        <v>2381</v>
      </c>
      <c r="H1554" t="s">
        <v>2380</v>
      </c>
      <c r="R1554" s="64" t="s">
        <v>30</v>
      </c>
      <c r="S1554" s="64">
        <v>1961</v>
      </c>
      <c r="U1554" s="7" t="str">
        <f t="shared" si="144"/>
        <v>Dec</v>
      </c>
      <c r="V1554" s="10">
        <f t="shared" si="145"/>
        <v>1961</v>
      </c>
      <c r="Y1554" s="10" t="s">
        <v>2380</v>
      </c>
      <c r="Z1554" s="10" t="str">
        <f t="shared" si="147"/>
        <v>No</v>
      </c>
      <c r="AB1554" s="53" t="s">
        <v>12</v>
      </c>
      <c r="AC1554" s="10" t="str">
        <f t="shared" si="148"/>
        <v>tier - 3</v>
      </c>
      <c r="AE1554" t="s">
        <v>11</v>
      </c>
      <c r="AF1554" s="10" t="str">
        <f t="shared" si="149"/>
        <v>tier - 2</v>
      </c>
      <c r="AI1554" t="s">
        <v>516</v>
      </c>
      <c r="AJ1554" t="str">
        <f t="shared" si="146"/>
        <v>R1020</v>
      </c>
      <c r="AS1554" s="110" t="s">
        <v>818</v>
      </c>
      <c r="AT1554" s="64">
        <v>21.4</v>
      </c>
      <c r="AU1554" s="64">
        <v>5.6</v>
      </c>
      <c r="AV1554" s="64" t="s">
        <v>2380</v>
      </c>
      <c r="AW1554" s="64" t="s">
        <v>2380</v>
      </c>
      <c r="AX1554" s="64" t="s">
        <v>2380</v>
      </c>
      <c r="AY1554" s="64" t="s">
        <v>2380</v>
      </c>
      <c r="AZ1554" s="64">
        <v>0</v>
      </c>
      <c r="BA1554" s="109" t="s">
        <v>7790</v>
      </c>
      <c r="BB1554" s="64" t="s">
        <v>10450</v>
      </c>
      <c r="BC1554" s="69" t="s">
        <v>10446</v>
      </c>
    </row>
    <row r="1555" spans="1:55" x14ac:dyDescent="0.35">
      <c r="A1555" t="s">
        <v>817</v>
      </c>
      <c r="B1555">
        <v>23.01</v>
      </c>
      <c r="C1555">
        <v>4.68</v>
      </c>
      <c r="D1555" t="s">
        <v>2380</v>
      </c>
      <c r="E1555" t="s">
        <v>2380</v>
      </c>
      <c r="F1555" t="s">
        <v>2380</v>
      </c>
      <c r="G1555" t="s">
        <v>2381</v>
      </c>
      <c r="H1555" t="s">
        <v>2380</v>
      </c>
      <c r="R1555" s="64" t="s">
        <v>30</v>
      </c>
      <c r="S1555" s="64">
        <v>1961</v>
      </c>
      <c r="U1555" s="7" t="str">
        <f t="shared" si="144"/>
        <v>Dec</v>
      </c>
      <c r="V1555" s="10">
        <f t="shared" si="145"/>
        <v>1961</v>
      </c>
      <c r="Y1555" s="10" t="s">
        <v>2380</v>
      </c>
      <c r="Z1555" s="10" t="str">
        <f t="shared" si="147"/>
        <v>No</v>
      </c>
      <c r="AB1555" s="53" t="s">
        <v>12</v>
      </c>
      <c r="AC1555" s="10" t="str">
        <f t="shared" si="148"/>
        <v>tier - 3</v>
      </c>
      <c r="AE1555" t="s">
        <v>16</v>
      </c>
      <c r="AF1555" s="10" t="str">
        <f t="shared" si="149"/>
        <v>tier - 1</v>
      </c>
      <c r="AI1555" t="s">
        <v>168</v>
      </c>
      <c r="AJ1555" t="str">
        <f t="shared" si="146"/>
        <v>R1016</v>
      </c>
      <c r="AS1555" s="110" t="s">
        <v>817</v>
      </c>
      <c r="AT1555" s="64">
        <v>23.01</v>
      </c>
      <c r="AU1555" s="64">
        <v>4.68</v>
      </c>
      <c r="AV1555" s="64" t="s">
        <v>2380</v>
      </c>
      <c r="AW1555" s="64" t="s">
        <v>2380</v>
      </c>
      <c r="AX1555" s="64" t="s">
        <v>2380</v>
      </c>
      <c r="AY1555" s="64" t="s">
        <v>2380</v>
      </c>
      <c r="AZ1555" s="64">
        <v>0</v>
      </c>
      <c r="BA1555" s="109" t="s">
        <v>7791</v>
      </c>
      <c r="BB1555" s="64" t="s">
        <v>10450</v>
      </c>
      <c r="BC1555" s="69" t="s">
        <v>10446</v>
      </c>
    </row>
    <row r="1556" spans="1:55" x14ac:dyDescent="0.35">
      <c r="A1556" t="s">
        <v>816</v>
      </c>
      <c r="B1556">
        <v>19.86</v>
      </c>
      <c r="C1556">
        <v>5.62</v>
      </c>
      <c r="D1556" t="s">
        <v>2382</v>
      </c>
      <c r="E1556" t="s">
        <v>2380</v>
      </c>
      <c r="F1556" t="s">
        <v>2380</v>
      </c>
      <c r="G1556" t="s">
        <v>2381</v>
      </c>
      <c r="H1556" t="s">
        <v>2380</v>
      </c>
      <c r="R1556" s="64" t="s">
        <v>35</v>
      </c>
      <c r="S1556" s="64">
        <v>1962</v>
      </c>
      <c r="U1556" s="7" t="str">
        <f t="shared" si="144"/>
        <v>Aug</v>
      </c>
      <c r="V1556" s="10">
        <f t="shared" si="145"/>
        <v>1962</v>
      </c>
      <c r="Y1556" s="10" t="s">
        <v>2380</v>
      </c>
      <c r="Z1556" s="10" t="str">
        <f t="shared" si="147"/>
        <v>No</v>
      </c>
      <c r="AB1556" s="53" t="s">
        <v>12</v>
      </c>
      <c r="AC1556" s="10" t="str">
        <f t="shared" si="148"/>
        <v>tier - 3</v>
      </c>
      <c r="AE1556" t="s">
        <v>12</v>
      </c>
      <c r="AF1556" s="10" t="str">
        <f t="shared" si="149"/>
        <v>tier - 3</v>
      </c>
      <c r="AI1556" t="s">
        <v>247</v>
      </c>
      <c r="AJ1556" t="str">
        <f t="shared" si="146"/>
        <v>R1024</v>
      </c>
      <c r="AS1556" s="110" t="s">
        <v>816</v>
      </c>
      <c r="AT1556" s="64">
        <v>19.86</v>
      </c>
      <c r="AU1556" s="64">
        <v>5.62</v>
      </c>
      <c r="AV1556" s="64" t="s">
        <v>2380</v>
      </c>
      <c r="AW1556" s="64" t="s">
        <v>2380</v>
      </c>
      <c r="AX1556" s="64" t="s">
        <v>2383</v>
      </c>
      <c r="AY1556" s="64" t="s">
        <v>2380</v>
      </c>
      <c r="AZ1556" s="64">
        <v>0</v>
      </c>
      <c r="BA1556" s="109" t="s">
        <v>6910</v>
      </c>
      <c r="BB1556" s="64" t="s">
        <v>10450</v>
      </c>
      <c r="BC1556" s="69" t="s">
        <v>10446</v>
      </c>
    </row>
    <row r="1557" spans="1:55" x14ac:dyDescent="0.35">
      <c r="A1557" t="s">
        <v>815</v>
      </c>
      <c r="B1557">
        <v>33.58</v>
      </c>
      <c r="C1557">
        <v>5.08</v>
      </c>
      <c r="D1557" t="s">
        <v>2380</v>
      </c>
      <c r="E1557" t="s">
        <v>2380</v>
      </c>
      <c r="F1557" t="s">
        <v>2380</v>
      </c>
      <c r="G1557" t="s">
        <v>2381</v>
      </c>
      <c r="H1557" t="s">
        <v>2380</v>
      </c>
      <c r="R1557" s="64" t="s">
        <v>37</v>
      </c>
      <c r="S1557" s="64">
        <v>1982</v>
      </c>
      <c r="U1557" s="7" t="str">
        <f t="shared" si="144"/>
        <v>Oct</v>
      </c>
      <c r="V1557" s="10">
        <f t="shared" si="145"/>
        <v>1982</v>
      </c>
      <c r="Y1557" s="10" t="s">
        <v>2380</v>
      </c>
      <c r="Z1557" s="10" t="str">
        <f t="shared" si="147"/>
        <v>No</v>
      </c>
      <c r="AB1557" s="53" t="s">
        <v>12</v>
      </c>
      <c r="AC1557" s="10" t="str">
        <f t="shared" si="148"/>
        <v>tier - 3</v>
      </c>
      <c r="AE1557" t="s">
        <v>11</v>
      </c>
      <c r="AF1557" s="10" t="str">
        <f t="shared" si="149"/>
        <v>tier - 2</v>
      </c>
      <c r="AI1557" t="s">
        <v>23</v>
      </c>
      <c r="AJ1557" t="str">
        <f t="shared" si="146"/>
        <v>R1012</v>
      </c>
      <c r="AS1557" s="110" t="s">
        <v>815</v>
      </c>
      <c r="AT1557" s="64">
        <v>33.58</v>
      </c>
      <c r="AU1557" s="64">
        <v>5.08</v>
      </c>
      <c r="AV1557" s="64" t="s">
        <v>2380</v>
      </c>
      <c r="AW1557" s="64" t="s">
        <v>2380</v>
      </c>
      <c r="AX1557" s="64" t="s">
        <v>2380</v>
      </c>
      <c r="AY1557" s="64" t="s">
        <v>2380</v>
      </c>
      <c r="AZ1557" s="64">
        <v>0</v>
      </c>
      <c r="BA1557" s="109" t="s">
        <v>7792</v>
      </c>
      <c r="BB1557" s="64" t="s">
        <v>10450</v>
      </c>
      <c r="BC1557" s="69" t="s">
        <v>10444</v>
      </c>
    </row>
    <row r="1558" spans="1:55" x14ac:dyDescent="0.35">
      <c r="A1558" t="s">
        <v>814</v>
      </c>
      <c r="B1558">
        <v>29.81</v>
      </c>
      <c r="C1558">
        <v>5.28</v>
      </c>
      <c r="D1558" t="s">
        <v>2380</v>
      </c>
      <c r="E1558" t="s">
        <v>2380</v>
      </c>
      <c r="F1558" t="s">
        <v>2380</v>
      </c>
      <c r="G1558" t="s">
        <v>2381</v>
      </c>
      <c r="H1558" t="s">
        <v>2380</v>
      </c>
      <c r="R1558" s="64" t="s">
        <v>30</v>
      </c>
      <c r="S1558" s="64">
        <v>1962</v>
      </c>
      <c r="U1558" s="7" t="str">
        <f t="shared" si="144"/>
        <v>Dec</v>
      </c>
      <c r="V1558" s="10">
        <f t="shared" si="145"/>
        <v>1962</v>
      </c>
      <c r="Y1558" s="10" t="s">
        <v>2380</v>
      </c>
      <c r="Z1558" s="10" t="str">
        <f t="shared" si="147"/>
        <v>No</v>
      </c>
      <c r="AB1558" s="53" t="s">
        <v>12</v>
      </c>
      <c r="AC1558" s="10" t="str">
        <f t="shared" si="148"/>
        <v>tier - 3</v>
      </c>
      <c r="AE1558" t="s">
        <v>11</v>
      </c>
      <c r="AF1558" s="10" t="str">
        <f t="shared" si="149"/>
        <v>tier - 2</v>
      </c>
      <c r="AI1558" t="s">
        <v>247</v>
      </c>
      <c r="AJ1558" t="str">
        <f t="shared" si="146"/>
        <v>R1024</v>
      </c>
      <c r="AS1558" s="110" t="s">
        <v>814</v>
      </c>
      <c r="AT1558" s="64">
        <v>29.81</v>
      </c>
      <c r="AU1558" s="64">
        <v>5.28</v>
      </c>
      <c r="AV1558" s="64" t="s">
        <v>2380</v>
      </c>
      <c r="AW1558" s="64" t="s">
        <v>2380</v>
      </c>
      <c r="AX1558" s="64" t="s">
        <v>2380</v>
      </c>
      <c r="AY1558" s="64" t="s">
        <v>2380</v>
      </c>
      <c r="AZ1558" s="64">
        <v>0</v>
      </c>
      <c r="BA1558" s="109" t="s">
        <v>7793</v>
      </c>
      <c r="BB1558" s="64" t="s">
        <v>10450</v>
      </c>
      <c r="BC1558" s="69" t="s">
        <v>10445</v>
      </c>
    </row>
    <row r="1559" spans="1:55" x14ac:dyDescent="0.35">
      <c r="A1559" t="s">
        <v>813</v>
      </c>
      <c r="B1559">
        <v>27.4</v>
      </c>
      <c r="C1559">
        <v>4.6100000000000003</v>
      </c>
      <c r="D1559" t="s">
        <v>2380</v>
      </c>
      <c r="E1559" t="s">
        <v>2380</v>
      </c>
      <c r="F1559" t="s">
        <v>2380</v>
      </c>
      <c r="G1559" t="s">
        <v>2381</v>
      </c>
      <c r="H1559" t="s">
        <v>2380</v>
      </c>
      <c r="R1559" s="64" t="s">
        <v>15</v>
      </c>
      <c r="S1559" s="64">
        <v>1965</v>
      </c>
      <c r="U1559" s="7" t="str">
        <f t="shared" si="144"/>
        <v>Nov</v>
      </c>
      <c r="V1559" s="10">
        <f t="shared" si="145"/>
        <v>1965</v>
      </c>
      <c r="Y1559" s="10" t="s">
        <v>2380</v>
      </c>
      <c r="Z1559" s="10" t="str">
        <f t="shared" si="147"/>
        <v>No</v>
      </c>
      <c r="AB1559" s="53" t="s">
        <v>12</v>
      </c>
      <c r="AC1559" s="10" t="str">
        <f t="shared" si="148"/>
        <v>tier - 3</v>
      </c>
      <c r="AE1559" t="s">
        <v>11</v>
      </c>
      <c r="AF1559" s="10" t="str">
        <f t="shared" si="149"/>
        <v>tier - 2</v>
      </c>
      <c r="AI1559" t="s">
        <v>247</v>
      </c>
      <c r="AJ1559" t="str">
        <f t="shared" si="146"/>
        <v>R1024</v>
      </c>
      <c r="AS1559" s="110" t="s">
        <v>813</v>
      </c>
      <c r="AT1559" s="64">
        <v>27.4</v>
      </c>
      <c r="AU1559" s="64">
        <v>4.6100000000000003</v>
      </c>
      <c r="AV1559" s="64" t="s">
        <v>2380</v>
      </c>
      <c r="AW1559" s="64" t="s">
        <v>2380</v>
      </c>
      <c r="AX1559" s="64" t="s">
        <v>2380</v>
      </c>
      <c r="AY1559" s="64" t="s">
        <v>2380</v>
      </c>
      <c r="AZ1559" s="64">
        <v>0</v>
      </c>
      <c r="BA1559" s="109" t="s">
        <v>7691</v>
      </c>
      <c r="BB1559" s="64" t="s">
        <v>10450</v>
      </c>
      <c r="BC1559" s="69" t="s">
        <v>10445</v>
      </c>
    </row>
    <row r="1560" spans="1:55" x14ac:dyDescent="0.35">
      <c r="A1560" t="s">
        <v>812</v>
      </c>
      <c r="B1560">
        <v>17.98</v>
      </c>
      <c r="C1560">
        <v>6.57</v>
      </c>
      <c r="D1560" t="s">
        <v>2382</v>
      </c>
      <c r="E1560" t="s">
        <v>2380</v>
      </c>
      <c r="F1560" t="s">
        <v>2380</v>
      </c>
      <c r="G1560">
        <v>2</v>
      </c>
      <c r="H1560" t="s">
        <v>2380</v>
      </c>
      <c r="R1560" s="64" t="s">
        <v>15</v>
      </c>
      <c r="S1560" s="64">
        <v>1962</v>
      </c>
      <c r="U1560" s="7" t="str">
        <f t="shared" si="144"/>
        <v>Nov</v>
      </c>
      <c r="V1560" s="10">
        <f t="shared" si="145"/>
        <v>1962</v>
      </c>
      <c r="Y1560" s="10" t="s">
        <v>2380</v>
      </c>
      <c r="Z1560" s="10" t="str">
        <f t="shared" si="147"/>
        <v>No</v>
      </c>
      <c r="AB1560" s="53" t="s">
        <v>12</v>
      </c>
      <c r="AC1560" s="10" t="str">
        <f t="shared" si="148"/>
        <v>tier - 3</v>
      </c>
      <c r="AE1560" t="s">
        <v>16</v>
      </c>
      <c r="AF1560" s="10" t="str">
        <f t="shared" si="149"/>
        <v>tier - 1</v>
      </c>
      <c r="AI1560" t="s">
        <v>42</v>
      </c>
      <c r="AJ1560" t="str">
        <f t="shared" si="146"/>
        <v>R1011</v>
      </c>
      <c r="AS1560" s="110" t="s">
        <v>812</v>
      </c>
      <c r="AT1560" s="64">
        <v>17.98</v>
      </c>
      <c r="AU1560" s="64">
        <v>6.57</v>
      </c>
      <c r="AV1560" s="64" t="s">
        <v>2380</v>
      </c>
      <c r="AW1560" s="64" t="s">
        <v>2380</v>
      </c>
      <c r="AX1560" s="64" t="s">
        <v>2383</v>
      </c>
      <c r="AY1560" s="64" t="s">
        <v>2380</v>
      </c>
      <c r="AZ1560" s="64">
        <v>2</v>
      </c>
      <c r="BA1560" s="109" t="s">
        <v>7794</v>
      </c>
      <c r="BB1560" s="64" t="s">
        <v>10448</v>
      </c>
      <c r="BC1560" s="69" t="s">
        <v>10447</v>
      </c>
    </row>
    <row r="1561" spans="1:55" x14ac:dyDescent="0.35">
      <c r="A1561" t="s">
        <v>811</v>
      </c>
      <c r="B1561">
        <v>37.9</v>
      </c>
      <c r="C1561">
        <v>5.83</v>
      </c>
      <c r="D1561" t="s">
        <v>2380</v>
      </c>
      <c r="E1561" t="s">
        <v>2380</v>
      </c>
      <c r="F1561" t="s">
        <v>2380</v>
      </c>
      <c r="G1561" t="s">
        <v>2381</v>
      </c>
      <c r="H1561" t="s">
        <v>2380</v>
      </c>
      <c r="R1561" s="64" t="s">
        <v>37</v>
      </c>
      <c r="S1561" s="64">
        <v>1962</v>
      </c>
      <c r="U1561" s="7" t="str">
        <f t="shared" si="144"/>
        <v>Oct</v>
      </c>
      <c r="V1561" s="10">
        <f t="shared" si="145"/>
        <v>1962</v>
      </c>
      <c r="Y1561" s="10" t="s">
        <v>2380</v>
      </c>
      <c r="Z1561" s="10" t="str">
        <f t="shared" si="147"/>
        <v>No</v>
      </c>
      <c r="AB1561" s="53" t="s">
        <v>12</v>
      </c>
      <c r="AC1561" s="10" t="str">
        <f t="shared" si="148"/>
        <v>tier - 3</v>
      </c>
      <c r="AE1561" t="s">
        <v>11</v>
      </c>
      <c r="AF1561" s="10" t="str">
        <f t="shared" si="149"/>
        <v>tier - 2</v>
      </c>
      <c r="AI1561" t="s">
        <v>249</v>
      </c>
      <c r="AJ1561" t="str">
        <f t="shared" si="146"/>
        <v>R1023</v>
      </c>
      <c r="AS1561" s="110" t="s">
        <v>811</v>
      </c>
      <c r="AT1561" s="64">
        <v>37.9</v>
      </c>
      <c r="AU1561" s="64">
        <v>5.83</v>
      </c>
      <c r="AV1561" s="64" t="s">
        <v>2380</v>
      </c>
      <c r="AW1561" s="64" t="s">
        <v>2380</v>
      </c>
      <c r="AX1561" s="64" t="s">
        <v>2380</v>
      </c>
      <c r="AY1561" s="64" t="s">
        <v>2380</v>
      </c>
      <c r="AZ1561" s="64">
        <v>0</v>
      </c>
      <c r="BA1561" s="109" t="s">
        <v>7795</v>
      </c>
      <c r="BB1561" s="64" t="s">
        <v>10449</v>
      </c>
      <c r="BC1561" s="69" t="s">
        <v>10444</v>
      </c>
    </row>
    <row r="1562" spans="1:55" x14ac:dyDescent="0.35">
      <c r="A1562" t="s">
        <v>810</v>
      </c>
      <c r="B1562">
        <v>25.27</v>
      </c>
      <c r="C1562">
        <v>6.98</v>
      </c>
      <c r="D1562" t="s">
        <v>2382</v>
      </c>
      <c r="E1562" t="s">
        <v>2380</v>
      </c>
      <c r="F1562" t="s">
        <v>2380</v>
      </c>
      <c r="G1562" t="s">
        <v>2381</v>
      </c>
      <c r="H1562" t="s">
        <v>2380</v>
      </c>
      <c r="R1562" s="64" t="s">
        <v>10</v>
      </c>
      <c r="S1562" s="64">
        <v>1994</v>
      </c>
      <c r="U1562" s="7" t="str">
        <f t="shared" si="144"/>
        <v>Jul</v>
      </c>
      <c r="V1562" s="10">
        <f t="shared" si="145"/>
        <v>1994</v>
      </c>
      <c r="Y1562" s="10" t="s">
        <v>2380</v>
      </c>
      <c r="Z1562" s="10" t="str">
        <f t="shared" si="147"/>
        <v>No</v>
      </c>
      <c r="AB1562" s="53" t="s">
        <v>12</v>
      </c>
      <c r="AC1562" s="10" t="str">
        <f t="shared" si="148"/>
        <v>tier - 3</v>
      </c>
      <c r="AE1562" t="s">
        <v>16</v>
      </c>
      <c r="AF1562" s="10" t="str">
        <f t="shared" si="149"/>
        <v>tier - 1</v>
      </c>
      <c r="AI1562" t="s">
        <v>23</v>
      </c>
      <c r="AJ1562" t="str">
        <f t="shared" si="146"/>
        <v>R1012</v>
      </c>
      <c r="AS1562" s="110" t="s">
        <v>810</v>
      </c>
      <c r="AT1562" s="64">
        <v>25.27</v>
      </c>
      <c r="AU1562" s="64">
        <v>6.98</v>
      </c>
      <c r="AV1562" s="64" t="s">
        <v>2380</v>
      </c>
      <c r="AW1562" s="64" t="s">
        <v>2380</v>
      </c>
      <c r="AX1562" s="64" t="s">
        <v>2383</v>
      </c>
      <c r="AY1562" s="64" t="s">
        <v>2380</v>
      </c>
      <c r="AZ1562" s="64">
        <v>0</v>
      </c>
      <c r="BA1562" s="109" t="s">
        <v>7796</v>
      </c>
      <c r="BB1562" s="64" t="s">
        <v>10448</v>
      </c>
      <c r="BC1562" s="69" t="s">
        <v>10445</v>
      </c>
    </row>
    <row r="1563" spans="1:55" x14ac:dyDescent="0.35">
      <c r="A1563" t="s">
        <v>809</v>
      </c>
      <c r="B1563">
        <v>29.26</v>
      </c>
      <c r="C1563">
        <v>4.03</v>
      </c>
      <c r="D1563" t="s">
        <v>2380</v>
      </c>
      <c r="E1563" t="s">
        <v>2380</v>
      </c>
      <c r="F1563" t="s">
        <v>2380</v>
      </c>
      <c r="G1563">
        <v>1</v>
      </c>
      <c r="H1563" t="s">
        <v>2380</v>
      </c>
      <c r="R1563" s="64" t="s">
        <v>35</v>
      </c>
      <c r="S1563" s="64">
        <v>1976</v>
      </c>
      <c r="U1563" s="7" t="str">
        <f t="shared" si="144"/>
        <v>Aug</v>
      </c>
      <c r="V1563" s="10">
        <f t="shared" si="145"/>
        <v>1976</v>
      </c>
      <c r="Y1563" s="10" t="s">
        <v>2380</v>
      </c>
      <c r="Z1563" s="10" t="str">
        <f t="shared" si="147"/>
        <v>No</v>
      </c>
      <c r="AB1563" s="53" t="s">
        <v>12</v>
      </c>
      <c r="AC1563" s="10" t="str">
        <f t="shared" si="148"/>
        <v>tier - 3</v>
      </c>
      <c r="AE1563" t="s">
        <v>12</v>
      </c>
      <c r="AF1563" s="10" t="str">
        <f t="shared" si="149"/>
        <v>tier - 3</v>
      </c>
      <c r="AI1563" t="s">
        <v>23</v>
      </c>
      <c r="AJ1563" t="str">
        <f t="shared" si="146"/>
        <v>R1012</v>
      </c>
      <c r="AS1563" s="110" t="s">
        <v>809</v>
      </c>
      <c r="AT1563" s="64">
        <v>29.26</v>
      </c>
      <c r="AU1563" s="64">
        <v>4.03</v>
      </c>
      <c r="AV1563" s="64" t="s">
        <v>2380</v>
      </c>
      <c r="AW1563" s="64" t="s">
        <v>2380</v>
      </c>
      <c r="AX1563" s="64" t="s">
        <v>2380</v>
      </c>
      <c r="AY1563" s="64" t="s">
        <v>2380</v>
      </c>
      <c r="AZ1563" s="64">
        <v>1</v>
      </c>
      <c r="BA1563" s="109" t="s">
        <v>7797</v>
      </c>
      <c r="BB1563" s="64" t="s">
        <v>10450</v>
      </c>
      <c r="BC1563" s="69" t="s">
        <v>10445</v>
      </c>
    </row>
    <row r="1564" spans="1:55" x14ac:dyDescent="0.35">
      <c r="A1564" t="s">
        <v>808</v>
      </c>
      <c r="B1564">
        <v>27.835000000000001</v>
      </c>
      <c r="C1564">
        <v>4.5599999999999996</v>
      </c>
      <c r="D1564" t="s">
        <v>2380</v>
      </c>
      <c r="E1564" t="s">
        <v>2380</v>
      </c>
      <c r="F1564" t="s">
        <v>2380</v>
      </c>
      <c r="G1564">
        <v>1</v>
      </c>
      <c r="H1564" t="s">
        <v>2380</v>
      </c>
      <c r="R1564" s="64" t="s">
        <v>15</v>
      </c>
      <c r="S1564" s="64">
        <v>1960</v>
      </c>
      <c r="U1564" s="7" t="str">
        <f t="shared" si="144"/>
        <v>Nov</v>
      </c>
      <c r="V1564" s="10">
        <f t="shared" si="145"/>
        <v>1960</v>
      </c>
      <c r="Y1564" s="10" t="s">
        <v>2380</v>
      </c>
      <c r="Z1564" s="10" t="str">
        <f t="shared" si="147"/>
        <v>No</v>
      </c>
      <c r="AB1564" s="53" t="s">
        <v>12</v>
      </c>
      <c r="AC1564" s="10" t="str">
        <f t="shared" si="148"/>
        <v>tier - 3</v>
      </c>
      <c r="AE1564" t="s">
        <v>11</v>
      </c>
      <c r="AF1564" s="10" t="str">
        <f t="shared" si="149"/>
        <v>tier - 2</v>
      </c>
      <c r="AI1564" t="s">
        <v>23</v>
      </c>
      <c r="AJ1564" t="str">
        <f t="shared" si="146"/>
        <v>R1012</v>
      </c>
      <c r="AS1564" s="110" t="s">
        <v>808</v>
      </c>
      <c r="AT1564" s="64">
        <v>27.835000000000001</v>
      </c>
      <c r="AU1564" s="64">
        <v>4.5599999999999996</v>
      </c>
      <c r="AV1564" s="64" t="s">
        <v>2380</v>
      </c>
      <c r="AW1564" s="64" t="s">
        <v>2380</v>
      </c>
      <c r="AX1564" s="64" t="s">
        <v>2380</v>
      </c>
      <c r="AY1564" s="64" t="s">
        <v>2380</v>
      </c>
      <c r="AZ1564" s="64">
        <v>1</v>
      </c>
      <c r="BA1564" s="109" t="s">
        <v>7798</v>
      </c>
      <c r="BB1564" s="64" t="s">
        <v>10450</v>
      </c>
      <c r="BC1564" s="69" t="s">
        <v>10445</v>
      </c>
    </row>
    <row r="1565" spans="1:55" x14ac:dyDescent="0.35">
      <c r="A1565" t="s">
        <v>807</v>
      </c>
      <c r="B1565">
        <v>46.53</v>
      </c>
      <c r="C1565">
        <v>5.38</v>
      </c>
      <c r="D1565" t="s">
        <v>2382</v>
      </c>
      <c r="E1565" t="s">
        <v>2380</v>
      </c>
      <c r="F1565" t="s">
        <v>2380</v>
      </c>
      <c r="G1565" t="s">
        <v>2381</v>
      </c>
      <c r="H1565" t="s">
        <v>2380</v>
      </c>
      <c r="R1565" s="64" t="s">
        <v>37</v>
      </c>
      <c r="S1565" s="64">
        <v>1990</v>
      </c>
      <c r="U1565" s="7" t="str">
        <f t="shared" si="144"/>
        <v>Oct</v>
      </c>
      <c r="V1565" s="10">
        <f t="shared" si="145"/>
        <v>1990</v>
      </c>
      <c r="Y1565" s="10" t="s">
        <v>2380</v>
      </c>
      <c r="Z1565" s="10" t="str">
        <f t="shared" si="147"/>
        <v>No</v>
      </c>
      <c r="AB1565" s="53" t="s">
        <v>12</v>
      </c>
      <c r="AC1565" s="10" t="str">
        <f t="shared" si="148"/>
        <v>tier - 3</v>
      </c>
      <c r="AE1565" t="s">
        <v>12</v>
      </c>
      <c r="AF1565" s="10" t="str">
        <f t="shared" si="149"/>
        <v>tier - 3</v>
      </c>
      <c r="AI1565" t="s">
        <v>23</v>
      </c>
      <c r="AJ1565" t="str">
        <f t="shared" si="146"/>
        <v>R1012</v>
      </c>
      <c r="AS1565" s="110" t="s">
        <v>807</v>
      </c>
      <c r="AT1565" s="64">
        <v>46.53</v>
      </c>
      <c r="AU1565" s="64">
        <v>5.38</v>
      </c>
      <c r="AV1565" s="64" t="s">
        <v>2380</v>
      </c>
      <c r="AW1565" s="64" t="s">
        <v>2380</v>
      </c>
      <c r="AX1565" s="64" t="s">
        <v>2383</v>
      </c>
      <c r="AY1565" s="64" t="s">
        <v>2380</v>
      </c>
      <c r="AZ1565" s="64">
        <v>0</v>
      </c>
      <c r="BA1565" s="109" t="s">
        <v>5750</v>
      </c>
      <c r="BB1565" s="64" t="s">
        <v>10450</v>
      </c>
      <c r="BC1565" s="69" t="s">
        <v>10444</v>
      </c>
    </row>
    <row r="1566" spans="1:55" x14ac:dyDescent="0.35">
      <c r="A1566" t="s">
        <v>806</v>
      </c>
      <c r="B1566">
        <v>20.58</v>
      </c>
      <c r="C1566">
        <v>11.04</v>
      </c>
      <c r="D1566" t="s">
        <v>2382</v>
      </c>
      <c r="E1566" t="s">
        <v>2380</v>
      </c>
      <c r="F1566" t="s">
        <v>2380</v>
      </c>
      <c r="G1566">
        <v>1</v>
      </c>
      <c r="H1566" t="s">
        <v>2380</v>
      </c>
      <c r="R1566" s="64" t="s">
        <v>20</v>
      </c>
      <c r="S1566" s="64">
        <v>1964</v>
      </c>
      <c r="U1566" s="7" t="str">
        <f t="shared" si="144"/>
        <v>Sep</v>
      </c>
      <c r="V1566" s="10">
        <f t="shared" si="145"/>
        <v>1964</v>
      </c>
      <c r="Y1566" s="10" t="s">
        <v>2380</v>
      </c>
      <c r="Z1566" s="10" t="str">
        <f t="shared" si="147"/>
        <v>No</v>
      </c>
      <c r="AB1566" s="53" t="s">
        <v>12</v>
      </c>
      <c r="AC1566" s="10" t="str">
        <f t="shared" si="148"/>
        <v>tier - 3</v>
      </c>
      <c r="AE1566" t="s">
        <v>12</v>
      </c>
      <c r="AF1566" s="10" t="str">
        <f t="shared" si="149"/>
        <v>tier - 3</v>
      </c>
      <c r="AI1566" t="s">
        <v>200</v>
      </c>
      <c r="AJ1566" t="str">
        <f t="shared" si="146"/>
        <v>R1025</v>
      </c>
      <c r="AS1566" s="110" t="s">
        <v>806</v>
      </c>
      <c r="AT1566" s="64">
        <v>20.58</v>
      </c>
      <c r="AU1566" s="64">
        <v>11.04</v>
      </c>
      <c r="AV1566" s="64" t="s">
        <v>2380</v>
      </c>
      <c r="AW1566" s="64" t="s">
        <v>2380</v>
      </c>
      <c r="AX1566" s="64" t="s">
        <v>2383</v>
      </c>
      <c r="AY1566" s="64" t="s">
        <v>2380</v>
      </c>
      <c r="AZ1566" s="64">
        <v>1</v>
      </c>
      <c r="BA1566" s="109" t="s">
        <v>7799</v>
      </c>
      <c r="BB1566" s="64" t="s">
        <v>10448</v>
      </c>
      <c r="BC1566" s="69" t="s">
        <v>10446</v>
      </c>
    </row>
    <row r="1567" spans="1:55" x14ac:dyDescent="0.35">
      <c r="A1567" t="s">
        <v>805</v>
      </c>
      <c r="B1567">
        <v>19.53</v>
      </c>
      <c r="C1567">
        <v>6.09</v>
      </c>
      <c r="D1567" t="s">
        <v>2382</v>
      </c>
      <c r="E1567" t="s">
        <v>2380</v>
      </c>
      <c r="F1567" t="s">
        <v>2380</v>
      </c>
      <c r="G1567" t="s">
        <v>2381</v>
      </c>
      <c r="H1567" t="s">
        <v>2380</v>
      </c>
      <c r="R1567" s="64" t="s">
        <v>20</v>
      </c>
      <c r="S1567" s="64">
        <v>1979</v>
      </c>
      <c r="U1567" s="7" t="str">
        <f t="shared" si="144"/>
        <v>Sep</v>
      </c>
      <c r="V1567" s="10">
        <f t="shared" si="145"/>
        <v>1979</v>
      </c>
      <c r="Y1567" s="10" t="s">
        <v>2380</v>
      </c>
      <c r="Z1567" s="10" t="str">
        <f t="shared" si="147"/>
        <v>No</v>
      </c>
      <c r="AB1567" s="53" t="s">
        <v>12</v>
      </c>
      <c r="AC1567" s="10" t="str">
        <f t="shared" si="148"/>
        <v>tier - 3</v>
      </c>
      <c r="AE1567" t="s">
        <v>11</v>
      </c>
      <c r="AF1567" s="10" t="str">
        <f t="shared" si="149"/>
        <v>tier - 2</v>
      </c>
      <c r="AI1567" t="s">
        <v>535</v>
      </c>
      <c r="AJ1567" t="str">
        <f t="shared" si="146"/>
        <v>R1026</v>
      </c>
      <c r="AS1567" s="110" t="s">
        <v>805</v>
      </c>
      <c r="AT1567" s="64">
        <v>19.53</v>
      </c>
      <c r="AU1567" s="64">
        <v>6.09</v>
      </c>
      <c r="AV1567" s="64" t="s">
        <v>2380</v>
      </c>
      <c r="AW1567" s="64" t="s">
        <v>2380</v>
      </c>
      <c r="AX1567" s="64" t="s">
        <v>2383</v>
      </c>
      <c r="AY1567" s="64" t="s">
        <v>2380</v>
      </c>
      <c r="AZ1567" s="64">
        <v>0</v>
      </c>
      <c r="BA1567" s="109" t="s">
        <v>7800</v>
      </c>
      <c r="BB1567" s="64" t="s">
        <v>10449</v>
      </c>
      <c r="BC1567" s="69" t="s">
        <v>10446</v>
      </c>
    </row>
    <row r="1568" spans="1:55" x14ac:dyDescent="0.35">
      <c r="A1568" t="s">
        <v>804</v>
      </c>
      <c r="B1568">
        <v>27.7</v>
      </c>
      <c r="C1568">
        <v>4.71</v>
      </c>
      <c r="D1568" t="s">
        <v>2380</v>
      </c>
      <c r="E1568" t="s">
        <v>2380</v>
      </c>
      <c r="F1568" t="s">
        <v>2380</v>
      </c>
      <c r="G1568">
        <v>1</v>
      </c>
      <c r="H1568" t="s">
        <v>2380</v>
      </c>
      <c r="R1568" s="64" t="s">
        <v>18</v>
      </c>
      <c r="S1568" s="64">
        <v>1984</v>
      </c>
      <c r="U1568" s="7" t="str">
        <f t="shared" si="144"/>
        <v>Jun</v>
      </c>
      <c r="V1568" s="10">
        <f t="shared" si="145"/>
        <v>1984</v>
      </c>
      <c r="Y1568" s="10" t="s">
        <v>2380</v>
      </c>
      <c r="Z1568" s="10" t="str">
        <f t="shared" si="147"/>
        <v>No</v>
      </c>
      <c r="AB1568" s="53" t="s">
        <v>12</v>
      </c>
      <c r="AC1568" s="10" t="str">
        <f t="shared" si="148"/>
        <v>tier - 3</v>
      </c>
      <c r="AE1568" t="s">
        <v>16</v>
      </c>
      <c r="AF1568" s="10" t="str">
        <f t="shared" si="149"/>
        <v>tier - 1</v>
      </c>
      <c r="AI1568" t="s">
        <v>249</v>
      </c>
      <c r="AJ1568" t="str">
        <f t="shared" si="146"/>
        <v>R1023</v>
      </c>
      <c r="AS1568" s="110" t="s">
        <v>804</v>
      </c>
      <c r="AT1568" s="64">
        <v>27.7</v>
      </c>
      <c r="AU1568" s="64">
        <v>4.71</v>
      </c>
      <c r="AV1568" s="64" t="s">
        <v>2380</v>
      </c>
      <c r="AW1568" s="64" t="s">
        <v>2380</v>
      </c>
      <c r="AX1568" s="64" t="s">
        <v>2380</v>
      </c>
      <c r="AY1568" s="64" t="s">
        <v>2380</v>
      </c>
      <c r="AZ1568" s="64">
        <v>1</v>
      </c>
      <c r="BA1568" s="109" t="s">
        <v>7045</v>
      </c>
      <c r="BB1568" s="64" t="s">
        <v>10450</v>
      </c>
      <c r="BC1568" s="69" t="s">
        <v>10445</v>
      </c>
    </row>
    <row r="1569" spans="1:55" x14ac:dyDescent="0.35">
      <c r="A1569" t="s">
        <v>803</v>
      </c>
      <c r="B1569">
        <v>18.920000000000002</v>
      </c>
      <c r="C1569">
        <v>8.18</v>
      </c>
      <c r="D1569" t="s">
        <v>2380</v>
      </c>
      <c r="E1569" t="s">
        <v>2380</v>
      </c>
      <c r="F1569" t="s">
        <v>2380</v>
      </c>
      <c r="G1569" t="s">
        <v>2381</v>
      </c>
      <c r="H1569" t="s">
        <v>2380</v>
      </c>
      <c r="R1569" s="64" t="s">
        <v>30</v>
      </c>
      <c r="S1569" s="64">
        <v>1959</v>
      </c>
      <c r="U1569" s="7" t="str">
        <f t="shared" si="144"/>
        <v>Dec</v>
      </c>
      <c r="V1569" s="10">
        <f t="shared" si="145"/>
        <v>1959</v>
      </c>
      <c r="Y1569" s="10" t="s">
        <v>2380</v>
      </c>
      <c r="Z1569" s="10" t="str">
        <f t="shared" si="147"/>
        <v>No</v>
      </c>
      <c r="AB1569" s="53" t="s">
        <v>12</v>
      </c>
      <c r="AC1569" s="10" t="str">
        <f t="shared" si="148"/>
        <v>tier - 3</v>
      </c>
      <c r="AE1569" t="s">
        <v>16</v>
      </c>
      <c r="AF1569" s="10" t="str">
        <f t="shared" si="149"/>
        <v>tier - 1</v>
      </c>
      <c r="AI1569" t="s">
        <v>42</v>
      </c>
      <c r="AJ1569" t="str">
        <f t="shared" si="146"/>
        <v>R1011</v>
      </c>
      <c r="AS1569" s="110" t="s">
        <v>803</v>
      </c>
      <c r="AT1569" s="64">
        <v>18.920000000000002</v>
      </c>
      <c r="AU1569" s="64">
        <v>8.18</v>
      </c>
      <c r="AV1569" s="64" t="s">
        <v>2380</v>
      </c>
      <c r="AW1569" s="64" t="s">
        <v>2380</v>
      </c>
      <c r="AX1569" s="64" t="s">
        <v>2380</v>
      </c>
      <c r="AY1569" s="64" t="s">
        <v>2380</v>
      </c>
      <c r="AZ1569" s="64">
        <v>0</v>
      </c>
      <c r="BA1569" s="109" t="s">
        <v>7801</v>
      </c>
      <c r="BB1569" s="64" t="s">
        <v>10448</v>
      </c>
      <c r="BC1569" s="69" t="s">
        <v>10446</v>
      </c>
    </row>
    <row r="1570" spans="1:55" x14ac:dyDescent="0.35">
      <c r="A1570" t="s">
        <v>802</v>
      </c>
      <c r="B1570">
        <v>17.760000000000002</v>
      </c>
      <c r="C1570">
        <v>11.18</v>
      </c>
      <c r="D1570" t="s">
        <v>2382</v>
      </c>
      <c r="E1570" t="s">
        <v>2380</v>
      </c>
      <c r="F1570" t="s">
        <v>2380</v>
      </c>
      <c r="G1570">
        <v>2</v>
      </c>
      <c r="H1570" t="s">
        <v>2380</v>
      </c>
      <c r="R1570" s="64" t="s">
        <v>15</v>
      </c>
      <c r="S1570" s="64">
        <v>1959</v>
      </c>
      <c r="U1570" s="7" t="str">
        <f t="shared" si="144"/>
        <v>Nov</v>
      </c>
      <c r="V1570" s="10">
        <f t="shared" si="145"/>
        <v>1959</v>
      </c>
      <c r="Y1570" s="10" t="s">
        <v>2380</v>
      </c>
      <c r="Z1570" s="10" t="str">
        <f t="shared" si="147"/>
        <v>No</v>
      </c>
      <c r="AB1570" s="53" t="s">
        <v>12</v>
      </c>
      <c r="AC1570" s="10" t="str">
        <f t="shared" si="148"/>
        <v>tier - 3</v>
      </c>
      <c r="AE1570" t="s">
        <v>11</v>
      </c>
      <c r="AF1570" s="10" t="str">
        <f t="shared" si="149"/>
        <v>tier - 2</v>
      </c>
      <c r="AI1570" t="s">
        <v>42</v>
      </c>
      <c r="AJ1570" t="str">
        <f t="shared" si="146"/>
        <v>R1011</v>
      </c>
      <c r="AS1570" s="110" t="s">
        <v>802</v>
      </c>
      <c r="AT1570" s="64">
        <v>17.760000000000002</v>
      </c>
      <c r="AU1570" s="64">
        <v>11.18</v>
      </c>
      <c r="AV1570" s="64" t="s">
        <v>2380</v>
      </c>
      <c r="AW1570" s="64" t="s">
        <v>2380</v>
      </c>
      <c r="AX1570" s="64" t="s">
        <v>2383</v>
      </c>
      <c r="AY1570" s="64" t="s">
        <v>2380</v>
      </c>
      <c r="AZ1570" s="64">
        <v>2</v>
      </c>
      <c r="BA1570" s="109" t="s">
        <v>7802</v>
      </c>
      <c r="BB1570" s="64" t="s">
        <v>10448</v>
      </c>
      <c r="BC1570" s="69" t="s">
        <v>10447</v>
      </c>
    </row>
    <row r="1571" spans="1:55" x14ac:dyDescent="0.35">
      <c r="A1571" t="s">
        <v>801</v>
      </c>
      <c r="B1571">
        <v>29.83</v>
      </c>
      <c r="C1571">
        <v>5.03</v>
      </c>
      <c r="D1571" t="s">
        <v>2382</v>
      </c>
      <c r="E1571" t="s">
        <v>2380</v>
      </c>
      <c r="F1571" t="s">
        <v>2380</v>
      </c>
      <c r="G1571" t="s">
        <v>2381</v>
      </c>
      <c r="H1571" t="s">
        <v>2380</v>
      </c>
      <c r="R1571" s="64" t="s">
        <v>30</v>
      </c>
      <c r="S1571" s="64">
        <v>1959</v>
      </c>
      <c r="U1571" s="7" t="str">
        <f t="shared" si="144"/>
        <v>Dec</v>
      </c>
      <c r="V1571" s="10">
        <f t="shared" si="145"/>
        <v>1959</v>
      </c>
      <c r="Y1571" s="10" t="s">
        <v>2380</v>
      </c>
      <c r="Z1571" s="10" t="str">
        <f t="shared" si="147"/>
        <v>No</v>
      </c>
      <c r="AB1571" s="53" t="s">
        <v>12</v>
      </c>
      <c r="AC1571" s="10" t="str">
        <f t="shared" si="148"/>
        <v>tier - 3</v>
      </c>
      <c r="AE1571" t="s">
        <v>12</v>
      </c>
      <c r="AF1571" s="10" t="str">
        <f t="shared" si="149"/>
        <v>tier - 3</v>
      </c>
      <c r="AI1571" t="s">
        <v>13</v>
      </c>
      <c r="AJ1571" t="str">
        <f t="shared" si="146"/>
        <v>R1013</v>
      </c>
      <c r="AS1571" s="110" t="s">
        <v>801</v>
      </c>
      <c r="AT1571" s="64">
        <v>29.83</v>
      </c>
      <c r="AU1571" s="64">
        <v>5.03</v>
      </c>
      <c r="AV1571" s="64" t="s">
        <v>2380</v>
      </c>
      <c r="AW1571" s="64" t="s">
        <v>2380</v>
      </c>
      <c r="AX1571" s="64" t="s">
        <v>2383</v>
      </c>
      <c r="AY1571" s="64" t="s">
        <v>2380</v>
      </c>
      <c r="AZ1571" s="64">
        <v>0</v>
      </c>
      <c r="BA1571" s="109" t="s">
        <v>7473</v>
      </c>
      <c r="BB1571" s="64" t="s">
        <v>10450</v>
      </c>
      <c r="BC1571" s="69" t="s">
        <v>10445</v>
      </c>
    </row>
    <row r="1572" spans="1:55" x14ac:dyDescent="0.35">
      <c r="A1572" t="s">
        <v>800</v>
      </c>
      <c r="B1572">
        <v>23.465</v>
      </c>
      <c r="C1572">
        <v>5.56</v>
      </c>
      <c r="D1572" t="s">
        <v>2380</v>
      </c>
      <c r="E1572" t="s">
        <v>2380</v>
      </c>
      <c r="F1572" t="s">
        <v>2380</v>
      </c>
      <c r="G1572">
        <v>1</v>
      </c>
      <c r="H1572" t="s">
        <v>2380</v>
      </c>
      <c r="R1572" s="64" t="s">
        <v>30</v>
      </c>
      <c r="S1572" s="64">
        <v>1992</v>
      </c>
      <c r="U1572" s="7" t="str">
        <f t="shared" si="144"/>
        <v>Dec</v>
      </c>
      <c r="V1572" s="10">
        <f t="shared" si="145"/>
        <v>1992</v>
      </c>
      <c r="Y1572" s="10" t="s">
        <v>2380</v>
      </c>
      <c r="Z1572" s="10" t="str">
        <f t="shared" si="147"/>
        <v>No</v>
      </c>
      <c r="AB1572" s="53" t="s">
        <v>12</v>
      </c>
      <c r="AC1572" s="10" t="str">
        <f t="shared" si="148"/>
        <v>tier - 3</v>
      </c>
      <c r="AE1572" t="s">
        <v>11</v>
      </c>
      <c r="AF1572" s="10" t="str">
        <f t="shared" si="149"/>
        <v>tier - 2</v>
      </c>
      <c r="AI1572" t="s">
        <v>249</v>
      </c>
      <c r="AJ1572" t="str">
        <f t="shared" si="146"/>
        <v>R1023</v>
      </c>
      <c r="AS1572" s="110" t="s">
        <v>800</v>
      </c>
      <c r="AT1572" s="64">
        <v>23.465</v>
      </c>
      <c r="AU1572" s="64">
        <v>5.56</v>
      </c>
      <c r="AV1572" s="64" t="s">
        <v>2380</v>
      </c>
      <c r="AW1572" s="64" t="s">
        <v>2380</v>
      </c>
      <c r="AX1572" s="64" t="s">
        <v>2380</v>
      </c>
      <c r="AY1572" s="64" t="s">
        <v>2380</v>
      </c>
      <c r="AZ1572" s="64">
        <v>1</v>
      </c>
      <c r="BA1572" s="109" t="s">
        <v>7803</v>
      </c>
      <c r="BB1572" s="64" t="s">
        <v>10450</v>
      </c>
      <c r="BC1572" s="69" t="s">
        <v>10446</v>
      </c>
    </row>
    <row r="1573" spans="1:55" x14ac:dyDescent="0.35">
      <c r="A1573" t="s">
        <v>799</v>
      </c>
      <c r="B1573">
        <v>29.355</v>
      </c>
      <c r="C1573">
        <v>4.33</v>
      </c>
      <c r="D1573" t="s">
        <v>2380</v>
      </c>
      <c r="E1573" t="s">
        <v>2380</v>
      </c>
      <c r="F1573" t="s">
        <v>2380</v>
      </c>
      <c r="G1573" t="s">
        <v>2381</v>
      </c>
      <c r="H1573" t="s">
        <v>2380</v>
      </c>
      <c r="R1573" s="64" t="s">
        <v>10</v>
      </c>
      <c r="S1573" s="64">
        <v>1961</v>
      </c>
      <c r="U1573" s="7" t="str">
        <f t="shared" si="144"/>
        <v>Jul</v>
      </c>
      <c r="V1573" s="10">
        <f t="shared" si="145"/>
        <v>1961</v>
      </c>
      <c r="Y1573" s="10" t="s">
        <v>2380</v>
      </c>
      <c r="Z1573" s="10" t="str">
        <f t="shared" si="147"/>
        <v>No</v>
      </c>
      <c r="AB1573" s="53" t="s">
        <v>12</v>
      </c>
      <c r="AC1573" s="10" t="str">
        <f t="shared" si="148"/>
        <v>tier - 3</v>
      </c>
      <c r="AE1573" t="s">
        <v>12</v>
      </c>
      <c r="AF1573" s="10" t="str">
        <f t="shared" si="149"/>
        <v>tier - 3</v>
      </c>
      <c r="AI1573" t="s">
        <v>23</v>
      </c>
      <c r="AJ1573" t="str">
        <f t="shared" si="146"/>
        <v>R1012</v>
      </c>
      <c r="AS1573" s="110" t="s">
        <v>799</v>
      </c>
      <c r="AT1573" s="64">
        <v>29.355</v>
      </c>
      <c r="AU1573" s="64">
        <v>4.33</v>
      </c>
      <c r="AV1573" s="64" t="s">
        <v>2380</v>
      </c>
      <c r="AW1573" s="64" t="s">
        <v>2380</v>
      </c>
      <c r="AX1573" s="64" t="s">
        <v>2380</v>
      </c>
      <c r="AY1573" s="64" t="s">
        <v>2380</v>
      </c>
      <c r="AZ1573" s="64">
        <v>0</v>
      </c>
      <c r="BA1573" s="109" t="s">
        <v>7804</v>
      </c>
      <c r="BB1573" s="64" t="s">
        <v>10450</v>
      </c>
      <c r="BC1573" s="69" t="s">
        <v>10445</v>
      </c>
    </row>
    <row r="1574" spans="1:55" x14ac:dyDescent="0.35">
      <c r="A1574" t="s">
        <v>798</v>
      </c>
      <c r="B1574">
        <v>35.49</v>
      </c>
      <c r="C1574">
        <v>5.21</v>
      </c>
      <c r="D1574" t="s">
        <v>2382</v>
      </c>
      <c r="E1574" t="s">
        <v>2380</v>
      </c>
      <c r="F1574" t="s">
        <v>2383</v>
      </c>
      <c r="G1574">
        <v>1</v>
      </c>
      <c r="H1574" t="s">
        <v>2380</v>
      </c>
      <c r="R1574" s="64" t="s">
        <v>18</v>
      </c>
      <c r="S1574" s="64">
        <v>1994</v>
      </c>
      <c r="U1574" s="7" t="str">
        <f t="shared" si="144"/>
        <v>Jun</v>
      </c>
      <c r="V1574" s="10">
        <f t="shared" si="145"/>
        <v>1994</v>
      </c>
      <c r="Y1574" s="10" t="s">
        <v>2380</v>
      </c>
      <c r="Z1574" s="10" t="str">
        <f t="shared" si="147"/>
        <v>No</v>
      </c>
      <c r="AB1574" s="53" t="s">
        <v>12</v>
      </c>
      <c r="AC1574" s="10" t="str">
        <f t="shared" si="148"/>
        <v>tier - 3</v>
      </c>
      <c r="AE1574" t="s">
        <v>16</v>
      </c>
      <c r="AF1574" s="10" t="str">
        <f t="shared" si="149"/>
        <v>tier - 1</v>
      </c>
      <c r="AI1574" t="s">
        <v>23</v>
      </c>
      <c r="AJ1574" t="str">
        <f t="shared" si="146"/>
        <v>R1012</v>
      </c>
      <c r="AS1574" s="110" t="s">
        <v>798</v>
      </c>
      <c r="AT1574" s="64">
        <v>35.49</v>
      </c>
      <c r="AU1574" s="64">
        <v>5.21</v>
      </c>
      <c r="AV1574" s="64" t="s">
        <v>2380</v>
      </c>
      <c r="AW1574" s="64" t="s">
        <v>2383</v>
      </c>
      <c r="AX1574" s="64" t="s">
        <v>2383</v>
      </c>
      <c r="AY1574" s="64" t="s">
        <v>2380</v>
      </c>
      <c r="AZ1574" s="64">
        <v>1</v>
      </c>
      <c r="BA1574" s="109" t="s">
        <v>7805</v>
      </c>
      <c r="BB1574" s="64" t="s">
        <v>10450</v>
      </c>
      <c r="BC1574" s="69" t="s">
        <v>10444</v>
      </c>
    </row>
    <row r="1575" spans="1:55" x14ac:dyDescent="0.35">
      <c r="A1575" t="s">
        <v>797</v>
      </c>
      <c r="B1575">
        <v>26.315000000000001</v>
      </c>
      <c r="C1575">
        <v>5.89</v>
      </c>
      <c r="D1575" t="s">
        <v>2380</v>
      </c>
      <c r="E1575" t="s">
        <v>2380</v>
      </c>
      <c r="F1575" t="s">
        <v>2380</v>
      </c>
      <c r="G1575" t="s">
        <v>2381</v>
      </c>
      <c r="H1575" t="s">
        <v>2380</v>
      </c>
      <c r="R1575" s="64" t="s">
        <v>15</v>
      </c>
      <c r="S1575" s="64">
        <v>1961</v>
      </c>
      <c r="U1575" s="7" t="str">
        <f t="shared" si="144"/>
        <v>Nov</v>
      </c>
      <c r="V1575" s="10">
        <f t="shared" si="145"/>
        <v>1961</v>
      </c>
      <c r="Y1575" s="10" t="s">
        <v>2380</v>
      </c>
      <c r="Z1575" s="10" t="str">
        <f t="shared" si="147"/>
        <v>No</v>
      </c>
      <c r="AB1575" s="53" t="s">
        <v>12</v>
      </c>
      <c r="AC1575" s="10" t="str">
        <f t="shared" si="148"/>
        <v>tier - 3</v>
      </c>
      <c r="AE1575" t="s">
        <v>12</v>
      </c>
      <c r="AF1575" s="10" t="str">
        <f t="shared" si="149"/>
        <v>tier - 3</v>
      </c>
      <c r="AI1575" t="s">
        <v>23</v>
      </c>
      <c r="AJ1575" t="str">
        <f t="shared" si="146"/>
        <v>R1012</v>
      </c>
      <c r="AS1575" s="110" t="s">
        <v>797</v>
      </c>
      <c r="AT1575" s="64">
        <v>26.315000000000001</v>
      </c>
      <c r="AU1575" s="64">
        <v>5.89</v>
      </c>
      <c r="AV1575" s="64" t="s">
        <v>2380</v>
      </c>
      <c r="AW1575" s="64" t="s">
        <v>2380</v>
      </c>
      <c r="AX1575" s="64" t="s">
        <v>2380</v>
      </c>
      <c r="AY1575" s="64" t="s">
        <v>2380</v>
      </c>
      <c r="AZ1575" s="64">
        <v>0</v>
      </c>
      <c r="BA1575" s="109" t="s">
        <v>7806</v>
      </c>
      <c r="BB1575" s="64" t="s">
        <v>10449</v>
      </c>
      <c r="BC1575" s="69" t="s">
        <v>10445</v>
      </c>
    </row>
    <row r="1576" spans="1:55" x14ac:dyDescent="0.35">
      <c r="A1576" t="s">
        <v>796</v>
      </c>
      <c r="B1576">
        <v>19.79</v>
      </c>
      <c r="C1576">
        <v>4.8099999999999996</v>
      </c>
      <c r="D1576" t="s">
        <v>2382</v>
      </c>
      <c r="E1576" t="s">
        <v>2380</v>
      </c>
      <c r="F1576" t="s">
        <v>2380</v>
      </c>
      <c r="G1576" t="s">
        <v>2381</v>
      </c>
      <c r="H1576" t="s">
        <v>2380</v>
      </c>
      <c r="R1576" s="64" t="s">
        <v>15</v>
      </c>
      <c r="S1576" s="64">
        <v>1966</v>
      </c>
      <c r="U1576" s="7" t="str">
        <f t="shared" si="144"/>
        <v>Nov</v>
      </c>
      <c r="V1576" s="10">
        <f t="shared" si="145"/>
        <v>1966</v>
      </c>
      <c r="Y1576" s="10" t="s">
        <v>2380</v>
      </c>
      <c r="Z1576" s="10" t="str">
        <f t="shared" si="147"/>
        <v>No</v>
      </c>
      <c r="AB1576" s="53" t="s">
        <v>12</v>
      </c>
      <c r="AC1576" s="10" t="str">
        <f t="shared" si="148"/>
        <v>tier - 3</v>
      </c>
      <c r="AE1576" t="s">
        <v>12</v>
      </c>
      <c r="AF1576" s="10" t="str">
        <f t="shared" si="149"/>
        <v>tier - 3</v>
      </c>
      <c r="AI1576" t="s">
        <v>247</v>
      </c>
      <c r="AJ1576" t="str">
        <f t="shared" si="146"/>
        <v>R1024</v>
      </c>
      <c r="AS1576" s="110" t="s">
        <v>796</v>
      </c>
      <c r="AT1576" s="64">
        <v>19.79</v>
      </c>
      <c r="AU1576" s="64">
        <v>4.8099999999999996</v>
      </c>
      <c r="AV1576" s="64" t="s">
        <v>2380</v>
      </c>
      <c r="AW1576" s="64" t="s">
        <v>2380</v>
      </c>
      <c r="AX1576" s="64" t="s">
        <v>2383</v>
      </c>
      <c r="AY1576" s="64" t="s">
        <v>2380</v>
      </c>
      <c r="AZ1576" s="64">
        <v>0</v>
      </c>
      <c r="BA1576" s="109" t="s">
        <v>6767</v>
      </c>
      <c r="BB1576" s="64" t="s">
        <v>10450</v>
      </c>
      <c r="BC1576" s="69" t="s">
        <v>10446</v>
      </c>
    </row>
    <row r="1577" spans="1:55" x14ac:dyDescent="0.35">
      <c r="A1577" t="s">
        <v>795</v>
      </c>
      <c r="B1577">
        <v>40.564999999999998</v>
      </c>
      <c r="C1577">
        <v>5.66</v>
      </c>
      <c r="D1577" t="s">
        <v>2380</v>
      </c>
      <c r="E1577" t="s">
        <v>2380</v>
      </c>
      <c r="F1577" t="s">
        <v>2380</v>
      </c>
      <c r="G1577">
        <v>1</v>
      </c>
      <c r="H1577" t="s">
        <v>2380</v>
      </c>
      <c r="R1577" s="64" t="s">
        <v>18</v>
      </c>
      <c r="S1577" s="64">
        <v>1975</v>
      </c>
      <c r="U1577" s="7" t="str">
        <f t="shared" si="144"/>
        <v>Jun</v>
      </c>
      <c r="V1577" s="10">
        <f t="shared" si="145"/>
        <v>1975</v>
      </c>
      <c r="Y1577" s="10" t="s">
        <v>2380</v>
      </c>
      <c r="Z1577" s="10" t="str">
        <f t="shared" si="147"/>
        <v>No</v>
      </c>
      <c r="AB1577" s="53" t="s">
        <v>12</v>
      </c>
      <c r="AC1577" s="10" t="str">
        <f t="shared" si="148"/>
        <v>tier - 3</v>
      </c>
      <c r="AE1577" t="s">
        <v>11</v>
      </c>
      <c r="AF1577" s="10" t="str">
        <f t="shared" si="149"/>
        <v>tier - 2</v>
      </c>
      <c r="AI1577" t="s">
        <v>23</v>
      </c>
      <c r="AJ1577" t="str">
        <f t="shared" si="146"/>
        <v>R1012</v>
      </c>
      <c r="AS1577" s="110" t="s">
        <v>795</v>
      </c>
      <c r="AT1577" s="64">
        <v>40.564999999999998</v>
      </c>
      <c r="AU1577" s="64">
        <v>5.66</v>
      </c>
      <c r="AV1577" s="64" t="s">
        <v>2380</v>
      </c>
      <c r="AW1577" s="64" t="s">
        <v>2380</v>
      </c>
      <c r="AX1577" s="64" t="s">
        <v>2380</v>
      </c>
      <c r="AY1577" s="64" t="s">
        <v>2380</v>
      </c>
      <c r="AZ1577" s="64">
        <v>1</v>
      </c>
      <c r="BA1577" s="109" t="s">
        <v>7807</v>
      </c>
      <c r="BB1577" s="64" t="s">
        <v>10450</v>
      </c>
      <c r="BC1577" s="69" t="s">
        <v>10444</v>
      </c>
    </row>
    <row r="1578" spans="1:55" x14ac:dyDescent="0.35">
      <c r="A1578" t="s">
        <v>794</v>
      </c>
      <c r="B1578">
        <v>18.03</v>
      </c>
      <c r="C1578">
        <v>10.66</v>
      </c>
      <c r="D1578" t="s">
        <v>2382</v>
      </c>
      <c r="E1578" t="s">
        <v>2380</v>
      </c>
      <c r="F1578" t="s">
        <v>2380</v>
      </c>
      <c r="G1578">
        <v>2</v>
      </c>
      <c r="H1578" t="s">
        <v>2380</v>
      </c>
      <c r="R1578" s="64" t="s">
        <v>35</v>
      </c>
      <c r="S1578" s="64">
        <v>1960</v>
      </c>
      <c r="U1578" s="7" t="str">
        <f t="shared" si="144"/>
        <v>Aug</v>
      </c>
      <c r="V1578" s="10">
        <f t="shared" si="145"/>
        <v>1960</v>
      </c>
      <c r="Y1578" s="10" t="s">
        <v>2380</v>
      </c>
      <c r="Z1578" s="10" t="str">
        <f t="shared" si="147"/>
        <v>No</v>
      </c>
      <c r="AB1578" s="53" t="s">
        <v>12</v>
      </c>
      <c r="AC1578" s="10" t="str">
        <f t="shared" si="148"/>
        <v>tier - 3</v>
      </c>
      <c r="AE1578" t="s">
        <v>12</v>
      </c>
      <c r="AF1578" s="10" t="str">
        <f t="shared" si="149"/>
        <v>tier - 3</v>
      </c>
      <c r="AI1578" t="s">
        <v>42</v>
      </c>
      <c r="AJ1578" t="str">
        <f t="shared" si="146"/>
        <v>R1011</v>
      </c>
      <c r="AS1578" s="110" t="s">
        <v>794</v>
      </c>
      <c r="AT1578" s="64">
        <v>18.03</v>
      </c>
      <c r="AU1578" s="64">
        <v>10.66</v>
      </c>
      <c r="AV1578" s="64" t="s">
        <v>2380</v>
      </c>
      <c r="AW1578" s="64" t="s">
        <v>2380</v>
      </c>
      <c r="AX1578" s="64" t="s">
        <v>2383</v>
      </c>
      <c r="AY1578" s="64" t="s">
        <v>2380</v>
      </c>
      <c r="AZ1578" s="64">
        <v>2</v>
      </c>
      <c r="BA1578" s="109" t="s">
        <v>7808</v>
      </c>
      <c r="BB1578" s="64" t="s">
        <v>10448</v>
      </c>
      <c r="BC1578" s="69" t="s">
        <v>10447</v>
      </c>
    </row>
    <row r="1579" spans="1:55" x14ac:dyDescent="0.35">
      <c r="A1579" t="s">
        <v>793</v>
      </c>
      <c r="B1579">
        <v>34.65</v>
      </c>
      <c r="C1579">
        <v>5.98</v>
      </c>
      <c r="D1579" t="s">
        <v>2382</v>
      </c>
      <c r="E1579" t="s">
        <v>2380</v>
      </c>
      <c r="F1579" t="s">
        <v>2380</v>
      </c>
      <c r="G1579" t="s">
        <v>2381</v>
      </c>
      <c r="H1579" t="s">
        <v>2380</v>
      </c>
      <c r="R1579" s="64" t="s">
        <v>10</v>
      </c>
      <c r="S1579" s="64">
        <v>1960</v>
      </c>
      <c r="U1579" s="7" t="str">
        <f t="shared" si="144"/>
        <v>Jul</v>
      </c>
      <c r="V1579" s="10">
        <f t="shared" si="145"/>
        <v>1960</v>
      </c>
      <c r="Y1579" s="10" t="s">
        <v>2380</v>
      </c>
      <c r="Z1579" s="10" t="str">
        <f t="shared" si="147"/>
        <v>No</v>
      </c>
      <c r="AB1579" s="53" t="s">
        <v>12</v>
      </c>
      <c r="AC1579" s="10" t="str">
        <f t="shared" si="148"/>
        <v>tier - 3</v>
      </c>
      <c r="AE1579" t="s">
        <v>12</v>
      </c>
      <c r="AF1579" s="10" t="str">
        <f t="shared" si="149"/>
        <v>tier - 3</v>
      </c>
      <c r="AI1579" t="s">
        <v>13</v>
      </c>
      <c r="AJ1579" t="str">
        <f t="shared" si="146"/>
        <v>R1013</v>
      </c>
      <c r="AS1579" s="110" t="s">
        <v>793</v>
      </c>
      <c r="AT1579" s="64">
        <v>34.65</v>
      </c>
      <c r="AU1579" s="64">
        <v>5.98</v>
      </c>
      <c r="AV1579" s="64" t="s">
        <v>2380</v>
      </c>
      <c r="AW1579" s="64" t="s">
        <v>2380</v>
      </c>
      <c r="AX1579" s="64" t="s">
        <v>2383</v>
      </c>
      <c r="AY1579" s="64" t="s">
        <v>2380</v>
      </c>
      <c r="AZ1579" s="64">
        <v>0</v>
      </c>
      <c r="BA1579" s="109" t="s">
        <v>7809</v>
      </c>
      <c r="BB1579" s="64" t="s">
        <v>10449</v>
      </c>
      <c r="BC1579" s="69" t="s">
        <v>10444</v>
      </c>
    </row>
    <row r="1580" spans="1:55" x14ac:dyDescent="0.35">
      <c r="A1580" t="s">
        <v>792</v>
      </c>
      <c r="B1580">
        <v>42.94</v>
      </c>
      <c r="C1580">
        <v>4.34</v>
      </c>
      <c r="D1580" t="s">
        <v>2380</v>
      </c>
      <c r="E1580" t="s">
        <v>2380</v>
      </c>
      <c r="F1580" t="s">
        <v>2380</v>
      </c>
      <c r="G1580" t="s">
        <v>2381</v>
      </c>
      <c r="H1580" t="s">
        <v>2380</v>
      </c>
      <c r="R1580" s="64" t="s">
        <v>30</v>
      </c>
      <c r="S1580" s="64">
        <v>1960</v>
      </c>
      <c r="U1580" s="7" t="str">
        <f t="shared" si="144"/>
        <v>Dec</v>
      </c>
      <c r="V1580" s="10">
        <f t="shared" si="145"/>
        <v>1960</v>
      </c>
      <c r="Y1580" s="10" t="s">
        <v>2380</v>
      </c>
      <c r="Z1580" s="10" t="str">
        <f t="shared" si="147"/>
        <v>No</v>
      </c>
      <c r="AB1580" s="53" t="s">
        <v>12</v>
      </c>
      <c r="AC1580" s="10" t="str">
        <f t="shared" si="148"/>
        <v>tier - 3</v>
      </c>
      <c r="AE1580" t="s">
        <v>12</v>
      </c>
      <c r="AF1580" s="10" t="str">
        <f t="shared" si="149"/>
        <v>tier - 3</v>
      </c>
      <c r="AI1580" t="s">
        <v>42</v>
      </c>
      <c r="AJ1580" t="str">
        <f t="shared" si="146"/>
        <v>R1011</v>
      </c>
      <c r="AS1580" s="110" t="s">
        <v>792</v>
      </c>
      <c r="AT1580" s="64">
        <v>42.94</v>
      </c>
      <c r="AU1580" s="64">
        <v>4.34</v>
      </c>
      <c r="AV1580" s="64" t="s">
        <v>2380</v>
      </c>
      <c r="AW1580" s="64" t="s">
        <v>2380</v>
      </c>
      <c r="AX1580" s="64" t="s">
        <v>2380</v>
      </c>
      <c r="AY1580" s="64" t="s">
        <v>2380</v>
      </c>
      <c r="AZ1580" s="64">
        <v>0</v>
      </c>
      <c r="BA1580" s="109" t="s">
        <v>7810</v>
      </c>
      <c r="BB1580" s="64" t="s">
        <v>10450</v>
      </c>
      <c r="BC1580" s="69" t="s">
        <v>10444</v>
      </c>
    </row>
    <row r="1581" spans="1:55" x14ac:dyDescent="0.35">
      <c r="A1581" t="s">
        <v>791</v>
      </c>
      <c r="B1581">
        <v>31.254999999999999</v>
      </c>
      <c r="C1581">
        <v>5.17</v>
      </c>
      <c r="D1581" t="s">
        <v>2380</v>
      </c>
      <c r="E1581" t="s">
        <v>2380</v>
      </c>
      <c r="F1581" t="s">
        <v>2380</v>
      </c>
      <c r="G1581" t="s">
        <v>2381</v>
      </c>
      <c r="H1581" t="s">
        <v>2380</v>
      </c>
      <c r="R1581" s="64" t="s">
        <v>35</v>
      </c>
      <c r="S1581" s="64">
        <v>1985</v>
      </c>
      <c r="U1581" s="7" t="str">
        <f t="shared" si="144"/>
        <v>Aug</v>
      </c>
      <c r="V1581" s="10">
        <f t="shared" si="145"/>
        <v>1985</v>
      </c>
      <c r="Y1581" s="10" t="s">
        <v>2380</v>
      </c>
      <c r="Z1581" s="10" t="str">
        <f t="shared" si="147"/>
        <v>No</v>
      </c>
      <c r="AB1581" s="53" t="s">
        <v>12</v>
      </c>
      <c r="AC1581" s="10" t="str">
        <f t="shared" si="148"/>
        <v>tier - 3</v>
      </c>
      <c r="AE1581" t="s">
        <v>11</v>
      </c>
      <c r="AF1581" s="10" t="str">
        <f t="shared" si="149"/>
        <v>tier - 2</v>
      </c>
      <c r="AI1581" t="s">
        <v>23</v>
      </c>
      <c r="AJ1581" t="str">
        <f t="shared" si="146"/>
        <v>R1012</v>
      </c>
      <c r="AS1581" s="110" t="s">
        <v>791</v>
      </c>
      <c r="AT1581" s="64">
        <v>31.254999999999999</v>
      </c>
      <c r="AU1581" s="64">
        <v>5.17</v>
      </c>
      <c r="AV1581" s="64" t="s">
        <v>2380</v>
      </c>
      <c r="AW1581" s="64" t="s">
        <v>2380</v>
      </c>
      <c r="AX1581" s="64" t="s">
        <v>2380</v>
      </c>
      <c r="AY1581" s="64" t="s">
        <v>2380</v>
      </c>
      <c r="AZ1581" s="64">
        <v>0</v>
      </c>
      <c r="BA1581" s="109" t="s">
        <v>6875</v>
      </c>
      <c r="BB1581" s="64" t="s">
        <v>10450</v>
      </c>
      <c r="BC1581" s="69" t="s">
        <v>10444</v>
      </c>
    </row>
    <row r="1582" spans="1:55" x14ac:dyDescent="0.35">
      <c r="A1582" t="s">
        <v>790</v>
      </c>
      <c r="B1582">
        <v>45.43</v>
      </c>
      <c r="C1582">
        <v>4.2300000000000004</v>
      </c>
      <c r="D1582" t="s">
        <v>2382</v>
      </c>
      <c r="E1582" t="s">
        <v>2380</v>
      </c>
      <c r="F1582" t="s">
        <v>2383</v>
      </c>
      <c r="G1582">
        <v>1</v>
      </c>
      <c r="H1582" t="s">
        <v>2380</v>
      </c>
      <c r="R1582" s="64" t="s">
        <v>10</v>
      </c>
      <c r="S1582" s="64">
        <v>1960</v>
      </c>
      <c r="U1582" s="7" t="str">
        <f t="shared" si="144"/>
        <v>Jul</v>
      </c>
      <c r="V1582" s="10">
        <f t="shared" si="145"/>
        <v>1960</v>
      </c>
      <c r="Y1582" s="10" t="s">
        <v>2380</v>
      </c>
      <c r="Z1582" s="10" t="str">
        <f t="shared" si="147"/>
        <v>No</v>
      </c>
      <c r="AB1582" s="53" t="s">
        <v>12</v>
      </c>
      <c r="AC1582" s="10" t="str">
        <f t="shared" si="148"/>
        <v>tier - 3</v>
      </c>
      <c r="AE1582" t="s">
        <v>16</v>
      </c>
      <c r="AF1582" s="10" t="str">
        <f t="shared" si="149"/>
        <v>tier - 1</v>
      </c>
      <c r="AI1582" t="s">
        <v>13</v>
      </c>
      <c r="AJ1582" t="str">
        <f t="shared" si="146"/>
        <v>R1013</v>
      </c>
      <c r="AS1582" s="110" t="s">
        <v>790</v>
      </c>
      <c r="AT1582" s="64">
        <v>45.43</v>
      </c>
      <c r="AU1582" s="64">
        <v>4.2300000000000004</v>
      </c>
      <c r="AV1582" s="64" t="s">
        <v>2380</v>
      </c>
      <c r="AW1582" s="64" t="s">
        <v>2383</v>
      </c>
      <c r="AX1582" s="64" t="s">
        <v>2383</v>
      </c>
      <c r="AY1582" s="64" t="s">
        <v>2380</v>
      </c>
      <c r="AZ1582" s="64">
        <v>1</v>
      </c>
      <c r="BA1582" s="109" t="s">
        <v>7811</v>
      </c>
      <c r="BB1582" s="64" t="s">
        <v>10450</v>
      </c>
      <c r="BC1582" s="69" t="s">
        <v>10444</v>
      </c>
    </row>
    <row r="1583" spans="1:55" x14ac:dyDescent="0.35">
      <c r="A1583" t="s">
        <v>789</v>
      </c>
      <c r="B1583">
        <v>32.340000000000003</v>
      </c>
      <c r="C1583">
        <v>4.88</v>
      </c>
      <c r="D1583" t="s">
        <v>2382</v>
      </c>
      <c r="E1583" t="s">
        <v>2380</v>
      </c>
      <c r="F1583" t="s">
        <v>2383</v>
      </c>
      <c r="G1583">
        <v>1</v>
      </c>
      <c r="H1583" t="s">
        <v>2380</v>
      </c>
      <c r="R1583" s="64" t="s">
        <v>10</v>
      </c>
      <c r="S1583" s="64">
        <v>1960</v>
      </c>
      <c r="U1583" s="7" t="str">
        <f t="shared" si="144"/>
        <v>Jul</v>
      </c>
      <c r="V1583" s="10">
        <f t="shared" si="145"/>
        <v>1960</v>
      </c>
      <c r="Y1583" s="10" t="s">
        <v>2380</v>
      </c>
      <c r="Z1583" s="10" t="str">
        <f t="shared" si="147"/>
        <v>No</v>
      </c>
      <c r="AB1583" s="53" t="s">
        <v>12</v>
      </c>
      <c r="AC1583" s="10" t="str">
        <f t="shared" si="148"/>
        <v>tier - 3</v>
      </c>
      <c r="AE1583" t="s">
        <v>16</v>
      </c>
      <c r="AF1583" s="10" t="str">
        <f t="shared" si="149"/>
        <v>tier - 1</v>
      </c>
      <c r="AI1583" t="s">
        <v>42</v>
      </c>
      <c r="AJ1583" t="str">
        <f t="shared" si="146"/>
        <v>R1011</v>
      </c>
      <c r="AS1583" s="110" t="s">
        <v>789</v>
      </c>
      <c r="AT1583" s="64">
        <v>32.340000000000003</v>
      </c>
      <c r="AU1583" s="64">
        <v>4.88</v>
      </c>
      <c r="AV1583" s="64" t="s">
        <v>2380</v>
      </c>
      <c r="AW1583" s="64" t="s">
        <v>2383</v>
      </c>
      <c r="AX1583" s="64" t="s">
        <v>2383</v>
      </c>
      <c r="AY1583" s="64" t="s">
        <v>2380</v>
      </c>
      <c r="AZ1583" s="64">
        <v>1</v>
      </c>
      <c r="BA1583" s="109" t="s">
        <v>7812</v>
      </c>
      <c r="BB1583" s="64" t="s">
        <v>10450</v>
      </c>
      <c r="BC1583" s="69" t="s">
        <v>10444</v>
      </c>
    </row>
    <row r="1584" spans="1:55" x14ac:dyDescent="0.35">
      <c r="A1584" t="s">
        <v>788</v>
      </c>
      <c r="B1584">
        <v>25.46</v>
      </c>
      <c r="C1584">
        <v>9.7100000000000009</v>
      </c>
      <c r="D1584" t="s">
        <v>2382</v>
      </c>
      <c r="E1584" t="s">
        <v>2380</v>
      </c>
      <c r="F1584" t="s">
        <v>2380</v>
      </c>
      <c r="G1584">
        <v>1</v>
      </c>
      <c r="H1584" t="s">
        <v>2380</v>
      </c>
      <c r="R1584" s="64" t="s">
        <v>35</v>
      </c>
      <c r="S1584" s="64">
        <v>1975</v>
      </c>
      <c r="U1584" s="7" t="str">
        <f t="shared" si="144"/>
        <v>Aug</v>
      </c>
      <c r="V1584" s="10">
        <f t="shared" si="145"/>
        <v>1975</v>
      </c>
      <c r="Y1584" s="10" t="s">
        <v>2380</v>
      </c>
      <c r="Z1584" s="10" t="str">
        <f t="shared" si="147"/>
        <v>No</v>
      </c>
      <c r="AB1584" s="53" t="s">
        <v>12</v>
      </c>
      <c r="AC1584" s="10" t="str">
        <f t="shared" si="148"/>
        <v>tier - 3</v>
      </c>
      <c r="AE1584" t="s">
        <v>11</v>
      </c>
      <c r="AF1584" s="10" t="str">
        <f t="shared" si="149"/>
        <v>tier - 2</v>
      </c>
      <c r="AI1584" t="s">
        <v>23</v>
      </c>
      <c r="AJ1584" t="str">
        <f t="shared" si="146"/>
        <v>R1012</v>
      </c>
      <c r="AS1584" s="110" t="s">
        <v>788</v>
      </c>
      <c r="AT1584" s="64">
        <v>25.46</v>
      </c>
      <c r="AU1584" s="64">
        <v>9.7100000000000009</v>
      </c>
      <c r="AV1584" s="64" t="s">
        <v>2380</v>
      </c>
      <c r="AW1584" s="64" t="s">
        <v>2380</v>
      </c>
      <c r="AX1584" s="64" t="s">
        <v>2383</v>
      </c>
      <c r="AY1584" s="64" t="s">
        <v>2380</v>
      </c>
      <c r="AZ1584" s="64">
        <v>1</v>
      </c>
      <c r="BA1584" s="109" t="s">
        <v>8339</v>
      </c>
      <c r="BB1584" s="64" t="s">
        <v>10448</v>
      </c>
      <c r="BC1584" s="69" t="s">
        <v>10445</v>
      </c>
    </row>
    <row r="1585" spans="1:55" x14ac:dyDescent="0.35">
      <c r="A1585" t="s">
        <v>787</v>
      </c>
      <c r="B1585">
        <v>37.145000000000003</v>
      </c>
      <c r="C1585">
        <v>5.32</v>
      </c>
      <c r="D1585" t="s">
        <v>2380</v>
      </c>
      <c r="E1585" t="s">
        <v>2380</v>
      </c>
      <c r="F1585" t="s">
        <v>2380</v>
      </c>
      <c r="G1585" t="s">
        <v>2381</v>
      </c>
      <c r="H1585" t="s">
        <v>2380</v>
      </c>
      <c r="R1585" s="64" t="s">
        <v>35</v>
      </c>
      <c r="S1585" s="64">
        <v>1990</v>
      </c>
      <c r="U1585" s="7" t="str">
        <f t="shared" si="144"/>
        <v>Aug</v>
      </c>
      <c r="V1585" s="10">
        <f t="shared" si="145"/>
        <v>1990</v>
      </c>
      <c r="Y1585" s="10" t="s">
        <v>2380</v>
      </c>
      <c r="Z1585" s="10" t="str">
        <f t="shared" si="147"/>
        <v>No</v>
      </c>
      <c r="AB1585" s="53" t="s">
        <v>12</v>
      </c>
      <c r="AC1585" s="10" t="str">
        <f t="shared" si="148"/>
        <v>tier - 3</v>
      </c>
      <c r="AE1585" t="s">
        <v>16</v>
      </c>
      <c r="AF1585" s="10" t="str">
        <f t="shared" si="149"/>
        <v>tier - 1</v>
      </c>
      <c r="AI1585" t="s">
        <v>249</v>
      </c>
      <c r="AJ1585" t="str">
        <f t="shared" si="146"/>
        <v>R1023</v>
      </c>
      <c r="AS1585" s="110" t="s">
        <v>787</v>
      </c>
      <c r="AT1585" s="64">
        <v>37.145000000000003</v>
      </c>
      <c r="AU1585" s="64">
        <v>5.32</v>
      </c>
      <c r="AV1585" s="64" t="s">
        <v>2380</v>
      </c>
      <c r="AW1585" s="64" t="s">
        <v>2380</v>
      </c>
      <c r="AX1585" s="64" t="s">
        <v>2380</v>
      </c>
      <c r="AY1585" s="64" t="s">
        <v>2380</v>
      </c>
      <c r="AZ1585" s="64">
        <v>0</v>
      </c>
      <c r="BA1585" s="109" t="s">
        <v>7813</v>
      </c>
      <c r="BB1585" s="64" t="s">
        <v>10450</v>
      </c>
      <c r="BC1585" s="69" t="s">
        <v>10444</v>
      </c>
    </row>
    <row r="1586" spans="1:55" x14ac:dyDescent="0.35">
      <c r="A1586" t="s">
        <v>786</v>
      </c>
      <c r="B1586">
        <v>30.8</v>
      </c>
      <c r="C1586">
        <v>5.83</v>
      </c>
      <c r="D1586" t="s">
        <v>2382</v>
      </c>
      <c r="E1586" t="s">
        <v>2380</v>
      </c>
      <c r="F1586" t="s">
        <v>2380</v>
      </c>
      <c r="G1586" t="s">
        <v>2381</v>
      </c>
      <c r="H1586" t="s">
        <v>2380</v>
      </c>
      <c r="R1586" s="64" t="s">
        <v>37</v>
      </c>
      <c r="S1586" s="64">
        <v>1963</v>
      </c>
      <c r="U1586" s="7" t="str">
        <f t="shared" si="144"/>
        <v>Oct</v>
      </c>
      <c r="V1586" s="10">
        <f t="shared" si="145"/>
        <v>1963</v>
      </c>
      <c r="Y1586" s="10" t="s">
        <v>2380</v>
      </c>
      <c r="Z1586" s="10" t="str">
        <f t="shared" si="147"/>
        <v>No</v>
      </c>
      <c r="AB1586" s="53" t="s">
        <v>12</v>
      </c>
      <c r="AC1586" s="10" t="str">
        <f t="shared" si="148"/>
        <v>tier - 3</v>
      </c>
      <c r="AE1586" t="s">
        <v>11</v>
      </c>
      <c r="AF1586" s="10" t="str">
        <f t="shared" si="149"/>
        <v>tier - 2</v>
      </c>
      <c r="AI1586" t="s">
        <v>23</v>
      </c>
      <c r="AJ1586" t="str">
        <f t="shared" si="146"/>
        <v>R1012</v>
      </c>
      <c r="AS1586" s="110" t="s">
        <v>786</v>
      </c>
      <c r="AT1586" s="64">
        <v>30.8</v>
      </c>
      <c r="AU1586" s="64">
        <v>5.83</v>
      </c>
      <c r="AV1586" s="64" t="s">
        <v>2380</v>
      </c>
      <c r="AW1586" s="64" t="s">
        <v>2380</v>
      </c>
      <c r="AX1586" s="64" t="s">
        <v>2383</v>
      </c>
      <c r="AY1586" s="64" t="s">
        <v>2380</v>
      </c>
      <c r="AZ1586" s="64">
        <v>0</v>
      </c>
      <c r="BA1586" s="109" t="s">
        <v>8340</v>
      </c>
      <c r="BB1586" s="64" t="s">
        <v>10449</v>
      </c>
      <c r="BC1586" s="69" t="s">
        <v>10444</v>
      </c>
    </row>
    <row r="1587" spans="1:55" x14ac:dyDescent="0.35">
      <c r="A1587" t="s">
        <v>785</v>
      </c>
      <c r="B1587">
        <v>29.5</v>
      </c>
      <c r="C1587">
        <v>5.54</v>
      </c>
      <c r="D1587" t="s">
        <v>2382</v>
      </c>
      <c r="E1587" t="s">
        <v>2380</v>
      </c>
      <c r="F1587" t="s">
        <v>2380</v>
      </c>
      <c r="G1587" t="s">
        <v>2381</v>
      </c>
      <c r="H1587" t="s">
        <v>2380</v>
      </c>
      <c r="R1587" s="64" t="s">
        <v>10</v>
      </c>
      <c r="S1587" s="64">
        <v>1960</v>
      </c>
      <c r="U1587" s="7" t="str">
        <f t="shared" si="144"/>
        <v>Jul</v>
      </c>
      <c r="V1587" s="10">
        <f t="shared" si="145"/>
        <v>1960</v>
      </c>
      <c r="Y1587" s="10" t="s">
        <v>2380</v>
      </c>
      <c r="Z1587" s="10" t="str">
        <f t="shared" si="147"/>
        <v>No</v>
      </c>
      <c r="AB1587" s="53" t="s">
        <v>12</v>
      </c>
      <c r="AC1587" s="10" t="str">
        <f t="shared" si="148"/>
        <v>tier - 3</v>
      </c>
      <c r="AE1587" t="s">
        <v>12</v>
      </c>
      <c r="AF1587" s="10" t="str">
        <f t="shared" si="149"/>
        <v>tier - 3</v>
      </c>
      <c r="AI1587" t="s">
        <v>356</v>
      </c>
      <c r="AJ1587" t="str">
        <f t="shared" si="146"/>
        <v>R1017</v>
      </c>
      <c r="AS1587" s="110" t="s">
        <v>785</v>
      </c>
      <c r="AT1587" s="64">
        <v>29.5</v>
      </c>
      <c r="AU1587" s="64">
        <v>5.54</v>
      </c>
      <c r="AV1587" s="64" t="s">
        <v>2380</v>
      </c>
      <c r="AW1587" s="64" t="s">
        <v>2380</v>
      </c>
      <c r="AX1587" s="64" t="s">
        <v>2383</v>
      </c>
      <c r="AY1587" s="64" t="s">
        <v>2380</v>
      </c>
      <c r="AZ1587" s="64">
        <v>0</v>
      </c>
      <c r="BA1587" s="109" t="s">
        <v>7814</v>
      </c>
      <c r="BB1587" s="64" t="s">
        <v>10450</v>
      </c>
      <c r="BC1587" s="69" t="s">
        <v>10445</v>
      </c>
    </row>
    <row r="1588" spans="1:55" x14ac:dyDescent="0.35">
      <c r="A1588" t="s">
        <v>784</v>
      </c>
      <c r="B1588">
        <v>43.39</v>
      </c>
      <c r="C1588">
        <v>5.85</v>
      </c>
      <c r="D1588" t="s">
        <v>2380</v>
      </c>
      <c r="E1588" t="s">
        <v>2382</v>
      </c>
      <c r="F1588" t="s">
        <v>2380</v>
      </c>
      <c r="G1588">
        <v>1</v>
      </c>
      <c r="H1588" t="s">
        <v>2380</v>
      </c>
      <c r="R1588" s="64" t="s">
        <v>10</v>
      </c>
      <c r="S1588" s="64">
        <v>1968</v>
      </c>
      <c r="U1588" s="7" t="str">
        <f t="shared" si="144"/>
        <v>Jul</v>
      </c>
      <c r="V1588" s="10">
        <f t="shared" si="145"/>
        <v>1968</v>
      </c>
      <c r="Y1588" s="10" t="s">
        <v>2380</v>
      </c>
      <c r="Z1588" s="10" t="str">
        <f t="shared" si="147"/>
        <v>No</v>
      </c>
      <c r="AB1588" s="53" t="s">
        <v>12</v>
      </c>
      <c r="AC1588" s="10" t="str">
        <f t="shared" si="148"/>
        <v>tier - 3</v>
      </c>
      <c r="AE1588" t="s">
        <v>11</v>
      </c>
      <c r="AF1588" s="10" t="str">
        <f t="shared" si="149"/>
        <v>tier - 2</v>
      </c>
      <c r="AI1588" t="s">
        <v>535</v>
      </c>
      <c r="AJ1588" t="str">
        <f t="shared" si="146"/>
        <v>R1026</v>
      </c>
      <c r="AS1588" s="110" t="s">
        <v>784</v>
      </c>
      <c r="AT1588" s="64">
        <v>43.39</v>
      </c>
      <c r="AU1588" s="64">
        <v>5.85</v>
      </c>
      <c r="AV1588" s="64" t="s">
        <v>2382</v>
      </c>
      <c r="AW1588" s="64" t="s">
        <v>2380</v>
      </c>
      <c r="AX1588" s="64" t="s">
        <v>2380</v>
      </c>
      <c r="AY1588" s="64" t="s">
        <v>2380</v>
      </c>
      <c r="AZ1588" s="64">
        <v>1</v>
      </c>
      <c r="BA1588" s="109" t="s">
        <v>7815</v>
      </c>
      <c r="BB1588" s="64" t="s">
        <v>10449</v>
      </c>
      <c r="BC1588" s="69" t="s">
        <v>10444</v>
      </c>
    </row>
    <row r="1589" spans="1:55" x14ac:dyDescent="0.35">
      <c r="A1589" t="s">
        <v>783</v>
      </c>
      <c r="B1589">
        <v>15.08</v>
      </c>
      <c r="C1589">
        <v>4.8499999999999996</v>
      </c>
      <c r="D1589" t="s">
        <v>2382</v>
      </c>
      <c r="E1589" t="s">
        <v>2380</v>
      </c>
      <c r="F1589" t="s">
        <v>2383</v>
      </c>
      <c r="G1589">
        <v>1</v>
      </c>
      <c r="H1589" t="s">
        <v>2380</v>
      </c>
      <c r="R1589" s="64" t="s">
        <v>35</v>
      </c>
      <c r="S1589" s="64">
        <v>1992</v>
      </c>
      <c r="U1589" s="7" t="str">
        <f t="shared" si="144"/>
        <v>Aug</v>
      </c>
      <c r="V1589" s="10">
        <f t="shared" si="145"/>
        <v>1992</v>
      </c>
      <c r="Y1589" s="10" t="s">
        <v>2380</v>
      </c>
      <c r="Z1589" s="10" t="str">
        <f t="shared" si="147"/>
        <v>No</v>
      </c>
      <c r="AB1589" s="53" t="s">
        <v>12</v>
      </c>
      <c r="AC1589" s="10" t="str">
        <f t="shared" si="148"/>
        <v>tier - 3</v>
      </c>
      <c r="AE1589" t="s">
        <v>11</v>
      </c>
      <c r="AF1589" s="10" t="str">
        <f t="shared" si="149"/>
        <v>tier - 2</v>
      </c>
      <c r="AI1589" t="s">
        <v>23</v>
      </c>
      <c r="AJ1589" t="str">
        <f t="shared" si="146"/>
        <v>R1012</v>
      </c>
      <c r="AS1589" s="110" t="s">
        <v>783</v>
      </c>
      <c r="AT1589" s="64">
        <v>15.08</v>
      </c>
      <c r="AU1589" s="64">
        <v>4.8499999999999996</v>
      </c>
      <c r="AV1589" s="64" t="s">
        <v>2380</v>
      </c>
      <c r="AW1589" s="64" t="s">
        <v>2383</v>
      </c>
      <c r="AX1589" s="64" t="s">
        <v>2383</v>
      </c>
      <c r="AY1589" s="64" t="s">
        <v>2380</v>
      </c>
      <c r="AZ1589" s="64">
        <v>1</v>
      </c>
      <c r="BA1589" s="109" t="s">
        <v>7816</v>
      </c>
      <c r="BB1589" s="64" t="s">
        <v>10450</v>
      </c>
      <c r="BC1589" s="69" t="s">
        <v>10447</v>
      </c>
    </row>
    <row r="1590" spans="1:55" x14ac:dyDescent="0.35">
      <c r="A1590" t="s">
        <v>782</v>
      </c>
      <c r="B1590">
        <v>20.48</v>
      </c>
      <c r="C1590">
        <v>11.09</v>
      </c>
      <c r="D1590" t="s">
        <v>2380</v>
      </c>
      <c r="E1590" t="s">
        <v>2380</v>
      </c>
      <c r="F1590" t="s">
        <v>2380</v>
      </c>
      <c r="G1590" t="s">
        <v>2381</v>
      </c>
      <c r="H1590" t="s">
        <v>2380</v>
      </c>
      <c r="R1590" s="64" t="s">
        <v>20</v>
      </c>
      <c r="S1590" s="64">
        <v>1964</v>
      </c>
      <c r="U1590" s="7" t="str">
        <f t="shared" si="144"/>
        <v>Sep</v>
      </c>
      <c r="V1590" s="10">
        <f t="shared" si="145"/>
        <v>1964</v>
      </c>
      <c r="Y1590" s="10" t="s">
        <v>2380</v>
      </c>
      <c r="Z1590" s="10" t="str">
        <f t="shared" si="147"/>
        <v>No</v>
      </c>
      <c r="AB1590" s="53" t="s">
        <v>12</v>
      </c>
      <c r="AC1590" s="10" t="str">
        <f t="shared" si="148"/>
        <v>tier - 3</v>
      </c>
      <c r="AE1590" t="s">
        <v>16</v>
      </c>
      <c r="AF1590" s="10" t="str">
        <f t="shared" si="149"/>
        <v>tier - 1</v>
      </c>
      <c r="AI1590" t="s">
        <v>247</v>
      </c>
      <c r="AJ1590" t="str">
        <f t="shared" si="146"/>
        <v>R1024</v>
      </c>
      <c r="AS1590" s="110" t="s">
        <v>782</v>
      </c>
      <c r="AT1590" s="64">
        <v>20.48</v>
      </c>
      <c r="AU1590" s="64">
        <v>11.09</v>
      </c>
      <c r="AV1590" s="64" t="s">
        <v>2380</v>
      </c>
      <c r="AW1590" s="64" t="s">
        <v>2380</v>
      </c>
      <c r="AX1590" s="64" t="s">
        <v>2380</v>
      </c>
      <c r="AY1590" s="64" t="s">
        <v>2380</v>
      </c>
      <c r="AZ1590" s="64">
        <v>0</v>
      </c>
      <c r="BA1590" s="109" t="s">
        <v>7817</v>
      </c>
      <c r="BB1590" s="64" t="s">
        <v>10448</v>
      </c>
      <c r="BC1590" s="69" t="s">
        <v>10446</v>
      </c>
    </row>
    <row r="1591" spans="1:55" x14ac:dyDescent="0.35">
      <c r="A1591" t="s">
        <v>781</v>
      </c>
      <c r="B1591">
        <v>34.450000000000003</v>
      </c>
      <c r="C1591">
        <v>5.58</v>
      </c>
      <c r="D1591" t="s">
        <v>2382</v>
      </c>
      <c r="E1591" t="s">
        <v>2380</v>
      </c>
      <c r="F1591" t="s">
        <v>2380</v>
      </c>
      <c r="G1591" t="s">
        <v>2381</v>
      </c>
      <c r="H1591" t="s">
        <v>2380</v>
      </c>
      <c r="R1591" s="64" t="s">
        <v>15</v>
      </c>
      <c r="S1591" s="64">
        <v>1961</v>
      </c>
      <c r="U1591" s="7" t="str">
        <f t="shared" si="144"/>
        <v>Nov</v>
      </c>
      <c r="V1591" s="10">
        <f t="shared" si="145"/>
        <v>1961</v>
      </c>
      <c r="Y1591" s="10" t="s">
        <v>2380</v>
      </c>
      <c r="Z1591" s="10" t="str">
        <f t="shared" si="147"/>
        <v>No</v>
      </c>
      <c r="AB1591" s="53" t="s">
        <v>12</v>
      </c>
      <c r="AC1591" s="10" t="str">
        <f t="shared" si="148"/>
        <v>tier - 3</v>
      </c>
      <c r="AE1591" t="s">
        <v>12</v>
      </c>
      <c r="AF1591" s="10" t="str">
        <f t="shared" si="149"/>
        <v>tier - 3</v>
      </c>
      <c r="AI1591" t="s">
        <v>247</v>
      </c>
      <c r="AJ1591" t="str">
        <f t="shared" si="146"/>
        <v>R1024</v>
      </c>
      <c r="AS1591" s="110" t="s">
        <v>781</v>
      </c>
      <c r="AT1591" s="64">
        <v>34.450000000000003</v>
      </c>
      <c r="AU1591" s="64">
        <v>5.58</v>
      </c>
      <c r="AV1591" s="64" t="s">
        <v>2380</v>
      </c>
      <c r="AW1591" s="64" t="s">
        <v>2380</v>
      </c>
      <c r="AX1591" s="64" t="s">
        <v>2383</v>
      </c>
      <c r="AY1591" s="64" t="s">
        <v>2380</v>
      </c>
      <c r="AZ1591" s="64">
        <v>0</v>
      </c>
      <c r="BA1591" s="109" t="s">
        <v>7082</v>
      </c>
      <c r="BB1591" s="64" t="s">
        <v>10450</v>
      </c>
      <c r="BC1591" s="69" t="s">
        <v>10444</v>
      </c>
    </row>
    <row r="1592" spans="1:55" x14ac:dyDescent="0.35">
      <c r="A1592" t="s">
        <v>780</v>
      </c>
      <c r="B1592">
        <v>34.21</v>
      </c>
      <c r="C1592">
        <v>9.7200000000000006</v>
      </c>
      <c r="D1592" t="s">
        <v>2382</v>
      </c>
      <c r="E1592" t="s">
        <v>2380</v>
      </c>
      <c r="F1592" t="s">
        <v>2380</v>
      </c>
      <c r="G1592" t="s">
        <v>2381</v>
      </c>
      <c r="H1592" t="s">
        <v>2380</v>
      </c>
      <c r="R1592" s="64" t="s">
        <v>10</v>
      </c>
      <c r="S1592" s="64">
        <v>1969</v>
      </c>
      <c r="U1592" s="7" t="str">
        <f t="shared" si="144"/>
        <v>Jul</v>
      </c>
      <c r="V1592" s="10">
        <f t="shared" si="145"/>
        <v>1969</v>
      </c>
      <c r="Y1592" s="10" t="s">
        <v>2380</v>
      </c>
      <c r="Z1592" s="10" t="str">
        <f t="shared" si="147"/>
        <v>No</v>
      </c>
      <c r="AB1592" s="53" t="s">
        <v>12</v>
      </c>
      <c r="AC1592" s="10" t="str">
        <f t="shared" si="148"/>
        <v>tier - 3</v>
      </c>
      <c r="AE1592" t="s">
        <v>12</v>
      </c>
      <c r="AF1592" s="10" t="str">
        <f t="shared" si="149"/>
        <v>tier - 3</v>
      </c>
      <c r="AI1592" t="s">
        <v>23</v>
      </c>
      <c r="AJ1592" t="str">
        <f t="shared" si="146"/>
        <v>R1012</v>
      </c>
      <c r="AS1592" s="110" t="s">
        <v>780</v>
      </c>
      <c r="AT1592" s="64">
        <v>34.21</v>
      </c>
      <c r="AU1592" s="64">
        <v>9.7200000000000006</v>
      </c>
      <c r="AV1592" s="64" t="s">
        <v>2380</v>
      </c>
      <c r="AW1592" s="64" t="s">
        <v>2380</v>
      </c>
      <c r="AX1592" s="64" t="s">
        <v>2383</v>
      </c>
      <c r="AY1592" s="64" t="s">
        <v>2380</v>
      </c>
      <c r="AZ1592" s="64">
        <v>0</v>
      </c>
      <c r="BA1592" s="109" t="s">
        <v>7156</v>
      </c>
      <c r="BB1592" s="64" t="s">
        <v>10448</v>
      </c>
      <c r="BC1592" s="69" t="s">
        <v>10444</v>
      </c>
    </row>
    <row r="1593" spans="1:55" x14ac:dyDescent="0.35">
      <c r="A1593" t="s">
        <v>779</v>
      </c>
      <c r="B1593">
        <v>28.8</v>
      </c>
      <c r="C1593">
        <v>11.41</v>
      </c>
      <c r="D1593" t="s">
        <v>2382</v>
      </c>
      <c r="E1593" t="s">
        <v>2380</v>
      </c>
      <c r="F1593" t="s">
        <v>2380</v>
      </c>
      <c r="G1593" t="s">
        <v>2381</v>
      </c>
      <c r="H1593" t="s">
        <v>2380</v>
      </c>
      <c r="R1593" s="64" t="s">
        <v>30</v>
      </c>
      <c r="S1593" s="64">
        <v>1961</v>
      </c>
      <c r="U1593" s="7" t="str">
        <f t="shared" si="144"/>
        <v>Dec</v>
      </c>
      <c r="V1593" s="10">
        <f t="shared" si="145"/>
        <v>1961</v>
      </c>
      <c r="Y1593" s="10" t="s">
        <v>2380</v>
      </c>
      <c r="Z1593" s="10" t="str">
        <f t="shared" si="147"/>
        <v>No</v>
      </c>
      <c r="AB1593" s="53" t="s">
        <v>12</v>
      </c>
      <c r="AC1593" s="10" t="str">
        <f t="shared" si="148"/>
        <v>tier - 3</v>
      </c>
      <c r="AE1593" t="s">
        <v>16</v>
      </c>
      <c r="AF1593" s="10" t="str">
        <f t="shared" si="149"/>
        <v>tier - 1</v>
      </c>
      <c r="AI1593" t="s">
        <v>247</v>
      </c>
      <c r="AJ1593" t="str">
        <f t="shared" si="146"/>
        <v>R1024</v>
      </c>
      <c r="AS1593" s="110" t="s">
        <v>779</v>
      </c>
      <c r="AT1593" s="64">
        <v>28.8</v>
      </c>
      <c r="AU1593" s="64">
        <v>11.41</v>
      </c>
      <c r="AV1593" s="64" t="s">
        <v>2380</v>
      </c>
      <c r="AW1593" s="64" t="s">
        <v>2380</v>
      </c>
      <c r="AX1593" s="64" t="s">
        <v>2383</v>
      </c>
      <c r="AY1593" s="64" t="s">
        <v>2380</v>
      </c>
      <c r="AZ1593" s="64">
        <v>0</v>
      </c>
      <c r="BA1593" s="109" t="s">
        <v>6928</v>
      </c>
      <c r="BB1593" s="64" t="s">
        <v>10448</v>
      </c>
      <c r="BC1593" s="69" t="s">
        <v>10445</v>
      </c>
    </row>
    <row r="1594" spans="1:55" x14ac:dyDescent="0.35">
      <c r="A1594" t="s">
        <v>778</v>
      </c>
      <c r="B1594">
        <v>31.74</v>
      </c>
      <c r="C1594">
        <v>4.46</v>
      </c>
      <c r="D1594" t="s">
        <v>2380</v>
      </c>
      <c r="E1594" t="s">
        <v>2380</v>
      </c>
      <c r="F1594" t="s">
        <v>2383</v>
      </c>
      <c r="G1594">
        <v>1</v>
      </c>
      <c r="H1594" t="s">
        <v>2380</v>
      </c>
      <c r="R1594" s="64" t="s">
        <v>10</v>
      </c>
      <c r="S1594" s="64">
        <v>1984</v>
      </c>
      <c r="U1594" s="7" t="str">
        <f t="shared" si="144"/>
        <v>Jul</v>
      </c>
      <c r="V1594" s="10">
        <f t="shared" si="145"/>
        <v>1984</v>
      </c>
      <c r="Y1594" s="10" t="s">
        <v>2380</v>
      </c>
      <c r="Z1594" s="10" t="str">
        <f t="shared" si="147"/>
        <v>No</v>
      </c>
      <c r="AB1594" s="53" t="s">
        <v>12</v>
      </c>
      <c r="AC1594" s="10" t="str">
        <f t="shared" si="148"/>
        <v>tier - 3</v>
      </c>
      <c r="AE1594" t="s">
        <v>16</v>
      </c>
      <c r="AF1594" s="10" t="str">
        <f t="shared" si="149"/>
        <v>tier - 1</v>
      </c>
      <c r="AI1594" t="s">
        <v>249</v>
      </c>
      <c r="AJ1594" t="str">
        <f t="shared" si="146"/>
        <v>R1023</v>
      </c>
      <c r="AS1594" s="110" t="s">
        <v>778</v>
      </c>
      <c r="AT1594" s="64">
        <v>31.74</v>
      </c>
      <c r="AU1594" s="64">
        <v>4.46</v>
      </c>
      <c r="AV1594" s="64" t="s">
        <v>2380</v>
      </c>
      <c r="AW1594" s="64" t="s">
        <v>2383</v>
      </c>
      <c r="AX1594" s="64" t="s">
        <v>2380</v>
      </c>
      <c r="AY1594" s="64" t="s">
        <v>2380</v>
      </c>
      <c r="AZ1594" s="64">
        <v>1</v>
      </c>
      <c r="BA1594" s="109" t="s">
        <v>7160</v>
      </c>
      <c r="BB1594" s="64" t="s">
        <v>10450</v>
      </c>
      <c r="BC1594" s="69" t="s">
        <v>10444</v>
      </c>
    </row>
    <row r="1595" spans="1:55" x14ac:dyDescent="0.35">
      <c r="A1595" t="s">
        <v>777</v>
      </c>
      <c r="B1595">
        <v>21.78</v>
      </c>
      <c r="C1595">
        <v>9.31</v>
      </c>
      <c r="D1595" t="s">
        <v>2382</v>
      </c>
      <c r="E1595" t="s">
        <v>2380</v>
      </c>
      <c r="F1595" t="s">
        <v>2380</v>
      </c>
      <c r="G1595" t="s">
        <v>2381</v>
      </c>
      <c r="H1595" t="s">
        <v>2380</v>
      </c>
      <c r="R1595" s="64" t="s">
        <v>35</v>
      </c>
      <c r="S1595" s="64">
        <v>1963</v>
      </c>
      <c r="U1595" s="7" t="str">
        <f t="shared" si="144"/>
        <v>Aug</v>
      </c>
      <c r="V1595" s="10">
        <f t="shared" si="145"/>
        <v>1963</v>
      </c>
      <c r="Y1595" s="10" t="s">
        <v>2380</v>
      </c>
      <c r="Z1595" s="10" t="str">
        <f t="shared" si="147"/>
        <v>No</v>
      </c>
      <c r="AB1595" s="53" t="s">
        <v>12</v>
      </c>
      <c r="AC1595" s="10" t="str">
        <f t="shared" si="148"/>
        <v>tier - 3</v>
      </c>
      <c r="AE1595" t="s">
        <v>12</v>
      </c>
      <c r="AF1595" s="10" t="str">
        <f t="shared" si="149"/>
        <v>tier - 3</v>
      </c>
      <c r="AI1595" t="s">
        <v>300</v>
      </c>
      <c r="AJ1595" t="str">
        <f t="shared" si="146"/>
        <v>R1021</v>
      </c>
      <c r="AS1595" s="110" t="s">
        <v>777</v>
      </c>
      <c r="AT1595" s="64">
        <v>21.78</v>
      </c>
      <c r="AU1595" s="64">
        <v>9.31</v>
      </c>
      <c r="AV1595" s="64" t="s">
        <v>2380</v>
      </c>
      <c r="AW1595" s="64" t="s">
        <v>2380</v>
      </c>
      <c r="AX1595" s="64" t="s">
        <v>2383</v>
      </c>
      <c r="AY1595" s="64" t="s">
        <v>2380</v>
      </c>
      <c r="AZ1595" s="64">
        <v>0</v>
      </c>
      <c r="BA1595" s="109" t="s">
        <v>7818</v>
      </c>
      <c r="BB1595" s="64" t="s">
        <v>10448</v>
      </c>
      <c r="BC1595" s="69" t="s">
        <v>10446</v>
      </c>
    </row>
    <row r="1596" spans="1:55" x14ac:dyDescent="0.35">
      <c r="A1596" t="s">
        <v>776</v>
      </c>
      <c r="B1596">
        <v>23.75</v>
      </c>
      <c r="C1596">
        <v>5.03</v>
      </c>
      <c r="D1596" t="s">
        <v>2380</v>
      </c>
      <c r="E1596" t="s">
        <v>2380</v>
      </c>
      <c r="F1596" t="s">
        <v>2380</v>
      </c>
      <c r="G1596">
        <v>1</v>
      </c>
      <c r="H1596" t="s">
        <v>2380</v>
      </c>
      <c r="R1596" s="64" t="s">
        <v>20</v>
      </c>
      <c r="S1596" s="64">
        <v>1985</v>
      </c>
      <c r="U1596" s="7" t="str">
        <f t="shared" si="144"/>
        <v>Sep</v>
      </c>
      <c r="V1596" s="10">
        <f t="shared" si="145"/>
        <v>1985</v>
      </c>
      <c r="Y1596" s="10" t="s">
        <v>2380</v>
      </c>
      <c r="Z1596" s="10" t="str">
        <f t="shared" si="147"/>
        <v>No</v>
      </c>
      <c r="AB1596" s="53" t="s">
        <v>12</v>
      </c>
      <c r="AC1596" s="10" t="str">
        <f t="shared" si="148"/>
        <v>tier - 3</v>
      </c>
      <c r="AE1596" t="s">
        <v>12</v>
      </c>
      <c r="AF1596" s="10" t="str">
        <f t="shared" si="149"/>
        <v>tier - 3</v>
      </c>
      <c r="AI1596" t="s">
        <v>535</v>
      </c>
      <c r="AJ1596" t="str">
        <f t="shared" si="146"/>
        <v>R1026</v>
      </c>
      <c r="AS1596" s="110" t="s">
        <v>776</v>
      </c>
      <c r="AT1596" s="64">
        <v>23.75</v>
      </c>
      <c r="AU1596" s="64">
        <v>5.03</v>
      </c>
      <c r="AV1596" s="64" t="s">
        <v>2380</v>
      </c>
      <c r="AW1596" s="64" t="s">
        <v>2380</v>
      </c>
      <c r="AX1596" s="64" t="s">
        <v>2380</v>
      </c>
      <c r="AY1596" s="64" t="s">
        <v>2380</v>
      </c>
      <c r="AZ1596" s="64">
        <v>1</v>
      </c>
      <c r="BA1596" s="109" t="s">
        <v>6906</v>
      </c>
      <c r="BB1596" s="64" t="s">
        <v>10450</v>
      </c>
      <c r="BC1596" s="69" t="s">
        <v>10446</v>
      </c>
    </row>
    <row r="1597" spans="1:55" x14ac:dyDescent="0.35">
      <c r="A1597" t="s">
        <v>775</v>
      </c>
      <c r="B1597">
        <v>33.21</v>
      </c>
      <c r="C1597">
        <v>5.07</v>
      </c>
      <c r="D1597" t="s">
        <v>2382</v>
      </c>
      <c r="E1597" t="s">
        <v>2380</v>
      </c>
      <c r="F1597" t="s">
        <v>2380</v>
      </c>
      <c r="G1597">
        <v>1</v>
      </c>
      <c r="H1597" t="s">
        <v>2380</v>
      </c>
      <c r="R1597" s="64" t="s">
        <v>15</v>
      </c>
      <c r="S1597" s="64">
        <v>1986</v>
      </c>
      <c r="U1597" s="7" t="str">
        <f t="shared" si="144"/>
        <v>Nov</v>
      </c>
      <c r="V1597" s="10">
        <f t="shared" si="145"/>
        <v>1986</v>
      </c>
      <c r="Y1597" s="10" t="s">
        <v>2380</v>
      </c>
      <c r="Z1597" s="10" t="str">
        <f t="shared" si="147"/>
        <v>No</v>
      </c>
      <c r="AB1597" s="53" t="s">
        <v>12</v>
      </c>
      <c r="AC1597" s="10" t="str">
        <f t="shared" si="148"/>
        <v>tier - 3</v>
      </c>
      <c r="AE1597" t="s">
        <v>12</v>
      </c>
      <c r="AF1597" s="10" t="str">
        <f t="shared" si="149"/>
        <v>tier - 3</v>
      </c>
      <c r="AI1597" t="s">
        <v>249</v>
      </c>
      <c r="AJ1597" t="str">
        <f t="shared" si="146"/>
        <v>R1023</v>
      </c>
      <c r="AS1597" s="110" t="s">
        <v>775</v>
      </c>
      <c r="AT1597" s="64">
        <v>33.21</v>
      </c>
      <c r="AU1597" s="64">
        <v>5.07</v>
      </c>
      <c r="AV1597" s="64" t="s">
        <v>2380</v>
      </c>
      <c r="AW1597" s="64" t="s">
        <v>2380</v>
      </c>
      <c r="AX1597" s="64" t="s">
        <v>2383</v>
      </c>
      <c r="AY1597" s="64" t="s">
        <v>2380</v>
      </c>
      <c r="AZ1597" s="64">
        <v>1</v>
      </c>
      <c r="BA1597" s="109" t="s">
        <v>8341</v>
      </c>
      <c r="BB1597" s="64" t="s">
        <v>10450</v>
      </c>
      <c r="BC1597" s="69" t="s">
        <v>10444</v>
      </c>
    </row>
    <row r="1598" spans="1:55" x14ac:dyDescent="0.35">
      <c r="A1598" t="s">
        <v>774</v>
      </c>
      <c r="B1598">
        <v>17.7</v>
      </c>
      <c r="C1598">
        <v>10.42</v>
      </c>
      <c r="D1598" t="s">
        <v>2382</v>
      </c>
      <c r="E1598" t="s">
        <v>2380</v>
      </c>
      <c r="F1598" t="s">
        <v>2380</v>
      </c>
      <c r="G1598">
        <v>2</v>
      </c>
      <c r="H1598" t="s">
        <v>2380</v>
      </c>
      <c r="R1598" s="64" t="s">
        <v>35</v>
      </c>
      <c r="S1598" s="64">
        <v>1981</v>
      </c>
      <c r="U1598" s="7" t="str">
        <f t="shared" si="144"/>
        <v>Aug</v>
      </c>
      <c r="V1598" s="10">
        <f t="shared" si="145"/>
        <v>1981</v>
      </c>
      <c r="Y1598" s="10" t="s">
        <v>2380</v>
      </c>
      <c r="Z1598" s="10" t="str">
        <f t="shared" si="147"/>
        <v>No</v>
      </c>
      <c r="AB1598" s="53" t="s">
        <v>12</v>
      </c>
      <c r="AC1598" s="10" t="str">
        <f t="shared" si="148"/>
        <v>tier - 3</v>
      </c>
      <c r="AE1598" t="s">
        <v>12</v>
      </c>
      <c r="AF1598" s="10" t="str">
        <f t="shared" si="149"/>
        <v>tier - 3</v>
      </c>
      <c r="AI1598" t="s">
        <v>247</v>
      </c>
      <c r="AJ1598" t="str">
        <f t="shared" si="146"/>
        <v>R1024</v>
      </c>
      <c r="AS1598" s="110" t="s">
        <v>774</v>
      </c>
      <c r="AT1598" s="64">
        <v>17.7</v>
      </c>
      <c r="AU1598" s="64">
        <v>10.42</v>
      </c>
      <c r="AV1598" s="64" t="s">
        <v>2380</v>
      </c>
      <c r="AW1598" s="64" t="s">
        <v>2380</v>
      </c>
      <c r="AX1598" s="64" t="s">
        <v>2383</v>
      </c>
      <c r="AY1598" s="64" t="s">
        <v>2380</v>
      </c>
      <c r="AZ1598" s="64">
        <v>2</v>
      </c>
      <c r="BA1598" s="109" t="s">
        <v>7819</v>
      </c>
      <c r="BB1598" s="64" t="s">
        <v>10448</v>
      </c>
      <c r="BC1598" s="69" t="s">
        <v>10447</v>
      </c>
    </row>
    <row r="1599" spans="1:55" x14ac:dyDescent="0.35">
      <c r="A1599" t="s">
        <v>773</v>
      </c>
      <c r="B1599">
        <v>17.2</v>
      </c>
      <c r="C1599">
        <v>6.45</v>
      </c>
      <c r="D1599" t="s">
        <v>2380</v>
      </c>
      <c r="E1599" t="s">
        <v>2380</v>
      </c>
      <c r="F1599" t="s">
        <v>2380</v>
      </c>
      <c r="G1599">
        <v>2</v>
      </c>
      <c r="H1599" t="s">
        <v>2380</v>
      </c>
      <c r="R1599" s="64" t="s">
        <v>35</v>
      </c>
      <c r="S1599" s="64">
        <v>1985</v>
      </c>
      <c r="U1599" s="7" t="str">
        <f t="shared" si="144"/>
        <v>Aug</v>
      </c>
      <c r="V1599" s="10">
        <f t="shared" si="145"/>
        <v>1985</v>
      </c>
      <c r="Y1599" s="10" t="s">
        <v>2380</v>
      </c>
      <c r="Z1599" s="10" t="str">
        <f t="shared" si="147"/>
        <v>No</v>
      </c>
      <c r="AB1599" s="53" t="s">
        <v>12</v>
      </c>
      <c r="AC1599" s="10" t="str">
        <f t="shared" si="148"/>
        <v>tier - 3</v>
      </c>
      <c r="AE1599" t="s">
        <v>11</v>
      </c>
      <c r="AF1599" s="10" t="str">
        <f t="shared" si="149"/>
        <v>tier - 2</v>
      </c>
      <c r="AI1599" t="s">
        <v>535</v>
      </c>
      <c r="AJ1599" t="str">
        <f t="shared" si="146"/>
        <v>R1026</v>
      </c>
      <c r="AS1599" s="110" t="s">
        <v>773</v>
      </c>
      <c r="AT1599" s="64">
        <v>17.2</v>
      </c>
      <c r="AU1599" s="64">
        <v>6.45</v>
      </c>
      <c r="AV1599" s="64" t="s">
        <v>2380</v>
      </c>
      <c r="AW1599" s="64" t="s">
        <v>2380</v>
      </c>
      <c r="AX1599" s="64" t="s">
        <v>2380</v>
      </c>
      <c r="AY1599" s="64" t="s">
        <v>2380</v>
      </c>
      <c r="AZ1599" s="64">
        <v>2</v>
      </c>
      <c r="BA1599" s="109" t="s">
        <v>7820</v>
      </c>
      <c r="BB1599" s="64" t="s">
        <v>10449</v>
      </c>
      <c r="BC1599" s="69" t="s">
        <v>10447</v>
      </c>
    </row>
    <row r="1600" spans="1:55" x14ac:dyDescent="0.35">
      <c r="A1600" t="s">
        <v>772</v>
      </c>
      <c r="B1600">
        <v>19.21</v>
      </c>
      <c r="C1600">
        <v>5.52</v>
      </c>
      <c r="D1600" t="s">
        <v>2380</v>
      </c>
      <c r="E1600" t="s">
        <v>2380</v>
      </c>
      <c r="F1600" t="s">
        <v>2380</v>
      </c>
      <c r="G1600">
        <v>2</v>
      </c>
      <c r="H1600" t="s">
        <v>2380</v>
      </c>
      <c r="R1600" s="64" t="s">
        <v>37</v>
      </c>
      <c r="S1600" s="64">
        <v>1969</v>
      </c>
      <c r="U1600" s="7" t="str">
        <f t="shared" si="144"/>
        <v>Oct</v>
      </c>
      <c r="V1600" s="10">
        <f t="shared" si="145"/>
        <v>1969</v>
      </c>
      <c r="Y1600" s="10" t="s">
        <v>2380</v>
      </c>
      <c r="Z1600" s="10" t="str">
        <f t="shared" si="147"/>
        <v>No</v>
      </c>
      <c r="AB1600" s="53" t="s">
        <v>12</v>
      </c>
      <c r="AC1600" s="10" t="str">
        <f t="shared" si="148"/>
        <v>tier - 3</v>
      </c>
      <c r="AE1600" t="s">
        <v>16</v>
      </c>
      <c r="AF1600" s="10" t="str">
        <f t="shared" si="149"/>
        <v>tier - 1</v>
      </c>
      <c r="AI1600" t="s">
        <v>535</v>
      </c>
      <c r="AJ1600" t="str">
        <f t="shared" si="146"/>
        <v>R1026</v>
      </c>
      <c r="AS1600" s="110" t="s">
        <v>772</v>
      </c>
      <c r="AT1600" s="64">
        <v>19.21</v>
      </c>
      <c r="AU1600" s="64">
        <v>5.52</v>
      </c>
      <c r="AV1600" s="64" t="s">
        <v>2380</v>
      </c>
      <c r="AW1600" s="64" t="s">
        <v>2380</v>
      </c>
      <c r="AX1600" s="64" t="s">
        <v>2380</v>
      </c>
      <c r="AY1600" s="64" t="s">
        <v>2380</v>
      </c>
      <c r="AZ1600" s="64">
        <v>2</v>
      </c>
      <c r="BA1600" s="109" t="s">
        <v>7821</v>
      </c>
      <c r="BB1600" s="64" t="s">
        <v>10450</v>
      </c>
      <c r="BC1600" s="69" t="s">
        <v>10446</v>
      </c>
    </row>
    <row r="1601" spans="1:55" x14ac:dyDescent="0.35">
      <c r="A1601" t="s">
        <v>771</v>
      </c>
      <c r="B1601">
        <v>23.2</v>
      </c>
      <c r="C1601">
        <v>4.41</v>
      </c>
      <c r="D1601" t="s">
        <v>2380</v>
      </c>
      <c r="E1601" t="s">
        <v>2380</v>
      </c>
      <c r="F1601" t="s">
        <v>2383</v>
      </c>
      <c r="G1601">
        <v>1</v>
      </c>
      <c r="H1601" t="s">
        <v>2380</v>
      </c>
      <c r="R1601" s="64" t="s">
        <v>10</v>
      </c>
      <c r="S1601" s="64">
        <v>2004</v>
      </c>
      <c r="U1601" s="7" t="str">
        <f t="shared" si="144"/>
        <v>Jul</v>
      </c>
      <c r="V1601" s="10">
        <f t="shared" si="145"/>
        <v>2004</v>
      </c>
      <c r="Y1601" s="10" t="s">
        <v>2380</v>
      </c>
      <c r="Z1601" s="10" t="str">
        <f t="shared" si="147"/>
        <v>No</v>
      </c>
      <c r="AB1601" s="53" t="s">
        <v>12</v>
      </c>
      <c r="AC1601" s="10" t="str">
        <f t="shared" si="148"/>
        <v>tier - 3</v>
      </c>
      <c r="AE1601" t="s">
        <v>11</v>
      </c>
      <c r="AF1601" s="10" t="str">
        <f t="shared" si="149"/>
        <v>tier - 2</v>
      </c>
      <c r="AI1601" t="s">
        <v>170</v>
      </c>
      <c r="AJ1601" t="str">
        <f t="shared" si="146"/>
        <v>R1018</v>
      </c>
      <c r="AS1601" s="110" t="s">
        <v>771</v>
      </c>
      <c r="AT1601" s="64">
        <v>23.2</v>
      </c>
      <c r="AU1601" s="64">
        <v>4.41</v>
      </c>
      <c r="AV1601" s="64" t="s">
        <v>2380</v>
      </c>
      <c r="AW1601" s="64" t="s">
        <v>2383</v>
      </c>
      <c r="AX1601" s="64" t="s">
        <v>2380</v>
      </c>
      <c r="AY1601" s="64" t="s">
        <v>2380</v>
      </c>
      <c r="AZ1601" s="64">
        <v>1</v>
      </c>
      <c r="BA1601" s="109" t="s">
        <v>7065</v>
      </c>
      <c r="BB1601" s="64" t="s">
        <v>10450</v>
      </c>
      <c r="BC1601" s="69" t="s">
        <v>10446</v>
      </c>
    </row>
    <row r="1602" spans="1:55" x14ac:dyDescent="0.35">
      <c r="A1602" t="s">
        <v>770</v>
      </c>
      <c r="B1602">
        <v>32.5</v>
      </c>
      <c r="C1602">
        <v>4.6900000000000004</v>
      </c>
      <c r="D1602" t="s">
        <v>2382</v>
      </c>
      <c r="E1602" t="s">
        <v>2380</v>
      </c>
      <c r="F1602" t="s">
        <v>2383</v>
      </c>
      <c r="G1602">
        <v>1</v>
      </c>
      <c r="H1602" t="s">
        <v>2380</v>
      </c>
      <c r="R1602" s="64" t="s">
        <v>35</v>
      </c>
      <c r="S1602" s="64">
        <v>1959</v>
      </c>
      <c r="U1602" s="7" t="str">
        <f t="shared" si="144"/>
        <v>Aug</v>
      </c>
      <c r="V1602" s="10">
        <f t="shared" si="145"/>
        <v>1959</v>
      </c>
      <c r="Y1602" s="10" t="s">
        <v>2380</v>
      </c>
      <c r="Z1602" s="10" t="str">
        <f t="shared" si="147"/>
        <v>No</v>
      </c>
      <c r="AB1602" s="53" t="s">
        <v>12</v>
      </c>
      <c r="AC1602" s="10" t="str">
        <f t="shared" si="148"/>
        <v>tier - 3</v>
      </c>
      <c r="AE1602" t="s">
        <v>11</v>
      </c>
      <c r="AF1602" s="10" t="str">
        <f t="shared" si="149"/>
        <v>tier - 2</v>
      </c>
      <c r="AI1602" t="s">
        <v>23</v>
      </c>
      <c r="AJ1602" t="str">
        <f t="shared" si="146"/>
        <v>R1012</v>
      </c>
      <c r="AS1602" s="110" t="s">
        <v>770</v>
      </c>
      <c r="AT1602" s="64">
        <v>32.5</v>
      </c>
      <c r="AU1602" s="64">
        <v>4.6900000000000004</v>
      </c>
      <c r="AV1602" s="64" t="s">
        <v>2380</v>
      </c>
      <c r="AW1602" s="64" t="s">
        <v>2383</v>
      </c>
      <c r="AX1602" s="64" t="s">
        <v>2383</v>
      </c>
      <c r="AY1602" s="64" t="s">
        <v>2380</v>
      </c>
      <c r="AZ1602" s="64">
        <v>1</v>
      </c>
      <c r="BA1602" s="109" t="s">
        <v>7822</v>
      </c>
      <c r="BB1602" s="64" t="s">
        <v>10450</v>
      </c>
      <c r="BC1602" s="69" t="s">
        <v>10444</v>
      </c>
    </row>
    <row r="1603" spans="1:55" x14ac:dyDescent="0.35">
      <c r="A1603" t="s">
        <v>769</v>
      </c>
      <c r="B1603">
        <v>20.9</v>
      </c>
      <c r="C1603">
        <v>6.94</v>
      </c>
      <c r="D1603" t="s">
        <v>2380</v>
      </c>
      <c r="E1603" t="s">
        <v>2380</v>
      </c>
      <c r="F1603" t="s">
        <v>2380</v>
      </c>
      <c r="G1603" t="s">
        <v>2381</v>
      </c>
      <c r="H1603" t="s">
        <v>2380</v>
      </c>
      <c r="R1603" s="64" t="s">
        <v>15</v>
      </c>
      <c r="S1603" s="64">
        <v>1966</v>
      </c>
      <c r="U1603" s="7" t="str">
        <f t="shared" si="144"/>
        <v>Nov</v>
      </c>
      <c r="V1603" s="10">
        <f t="shared" si="145"/>
        <v>1966</v>
      </c>
      <c r="Y1603" s="10" t="s">
        <v>2380</v>
      </c>
      <c r="Z1603" s="10" t="str">
        <f t="shared" si="147"/>
        <v>No</v>
      </c>
      <c r="AB1603" s="53" t="s">
        <v>12</v>
      </c>
      <c r="AC1603" s="10" t="str">
        <f t="shared" si="148"/>
        <v>tier - 3</v>
      </c>
      <c r="AE1603" t="s">
        <v>12</v>
      </c>
      <c r="AF1603" s="10" t="str">
        <f t="shared" si="149"/>
        <v>tier - 3</v>
      </c>
      <c r="AI1603" t="s">
        <v>535</v>
      </c>
      <c r="AJ1603" t="str">
        <f t="shared" si="146"/>
        <v>R1026</v>
      </c>
      <c r="AS1603" s="110" t="s">
        <v>769</v>
      </c>
      <c r="AT1603" s="64">
        <v>20.9</v>
      </c>
      <c r="AU1603" s="64">
        <v>6.94</v>
      </c>
      <c r="AV1603" s="64" t="s">
        <v>2380</v>
      </c>
      <c r="AW1603" s="64" t="s">
        <v>2380</v>
      </c>
      <c r="AX1603" s="64" t="s">
        <v>2380</v>
      </c>
      <c r="AY1603" s="64" t="s">
        <v>2380</v>
      </c>
      <c r="AZ1603" s="64">
        <v>0</v>
      </c>
      <c r="BA1603" s="109" t="s">
        <v>7374</v>
      </c>
      <c r="BB1603" s="64" t="s">
        <v>10448</v>
      </c>
      <c r="BC1603" s="69" t="s">
        <v>10446</v>
      </c>
    </row>
    <row r="1604" spans="1:55" x14ac:dyDescent="0.35">
      <c r="A1604" t="s">
        <v>768</v>
      </c>
      <c r="B1604">
        <v>19.11</v>
      </c>
      <c r="C1604">
        <v>4.3499999999999996</v>
      </c>
      <c r="D1604" t="s">
        <v>2380</v>
      </c>
      <c r="E1604" t="s">
        <v>2380</v>
      </c>
      <c r="F1604" t="s">
        <v>2380</v>
      </c>
      <c r="G1604">
        <v>2</v>
      </c>
      <c r="H1604" t="s">
        <v>2380</v>
      </c>
      <c r="R1604" s="64" t="s">
        <v>30</v>
      </c>
      <c r="S1604" s="64">
        <v>1986</v>
      </c>
      <c r="U1604" s="7" t="str">
        <f t="shared" si="144"/>
        <v>Dec</v>
      </c>
      <c r="V1604" s="10">
        <f t="shared" si="145"/>
        <v>1986</v>
      </c>
      <c r="Y1604" s="10" t="s">
        <v>2380</v>
      </c>
      <c r="Z1604" s="10" t="str">
        <f t="shared" si="147"/>
        <v>No</v>
      </c>
      <c r="AB1604" s="53" t="s">
        <v>12</v>
      </c>
      <c r="AC1604" s="10" t="str">
        <f t="shared" si="148"/>
        <v>tier - 3</v>
      </c>
      <c r="AE1604" t="s">
        <v>11</v>
      </c>
      <c r="AF1604" s="10" t="str">
        <f t="shared" si="149"/>
        <v>tier - 2</v>
      </c>
      <c r="AI1604" t="s">
        <v>23</v>
      </c>
      <c r="AJ1604" t="str">
        <f t="shared" si="146"/>
        <v>R1012</v>
      </c>
      <c r="AS1604" s="110" t="s">
        <v>768</v>
      </c>
      <c r="AT1604" s="64">
        <v>19.11</v>
      </c>
      <c r="AU1604" s="64">
        <v>4.3499999999999996</v>
      </c>
      <c r="AV1604" s="64" t="s">
        <v>2380</v>
      </c>
      <c r="AW1604" s="64" t="s">
        <v>2380</v>
      </c>
      <c r="AX1604" s="64" t="s">
        <v>2380</v>
      </c>
      <c r="AY1604" s="64" t="s">
        <v>2380</v>
      </c>
      <c r="AZ1604" s="64">
        <v>2</v>
      </c>
      <c r="BA1604" s="109" t="s">
        <v>6856</v>
      </c>
      <c r="BB1604" s="64" t="s">
        <v>10450</v>
      </c>
      <c r="BC1604" s="69" t="s">
        <v>10446</v>
      </c>
    </row>
    <row r="1605" spans="1:55" x14ac:dyDescent="0.35">
      <c r="A1605" t="s">
        <v>767</v>
      </c>
      <c r="B1605">
        <v>31.17</v>
      </c>
      <c r="C1605">
        <v>5.28</v>
      </c>
      <c r="D1605" t="s">
        <v>2380</v>
      </c>
      <c r="E1605" t="s">
        <v>2380</v>
      </c>
      <c r="F1605" t="s">
        <v>2380</v>
      </c>
      <c r="G1605">
        <v>1</v>
      </c>
      <c r="H1605" t="s">
        <v>2380</v>
      </c>
      <c r="R1605" s="64" t="s">
        <v>15</v>
      </c>
      <c r="S1605" s="64">
        <v>1958</v>
      </c>
      <c r="U1605" s="7" t="str">
        <f t="shared" si="144"/>
        <v>Nov</v>
      </c>
      <c r="V1605" s="10">
        <f t="shared" si="145"/>
        <v>1958</v>
      </c>
      <c r="Y1605" s="10" t="s">
        <v>2380</v>
      </c>
      <c r="Z1605" s="10" t="str">
        <f t="shared" si="147"/>
        <v>No</v>
      </c>
      <c r="AB1605" s="53" t="s">
        <v>12</v>
      </c>
      <c r="AC1605" s="10" t="str">
        <f t="shared" si="148"/>
        <v>tier - 3</v>
      </c>
      <c r="AE1605" t="s">
        <v>11</v>
      </c>
      <c r="AF1605" s="10" t="str">
        <f t="shared" si="149"/>
        <v>tier - 2</v>
      </c>
      <c r="AI1605" t="s">
        <v>42</v>
      </c>
      <c r="AJ1605" t="str">
        <f t="shared" si="146"/>
        <v>R1011</v>
      </c>
      <c r="AS1605" s="110" t="s">
        <v>767</v>
      </c>
      <c r="AT1605" s="64">
        <v>31.17</v>
      </c>
      <c r="AU1605" s="64">
        <v>5.28</v>
      </c>
      <c r="AV1605" s="64" t="s">
        <v>2380</v>
      </c>
      <c r="AW1605" s="64" t="s">
        <v>2380</v>
      </c>
      <c r="AX1605" s="64" t="s">
        <v>2380</v>
      </c>
      <c r="AY1605" s="64" t="s">
        <v>2380</v>
      </c>
      <c r="AZ1605" s="64">
        <v>1</v>
      </c>
      <c r="BA1605" s="109" t="s">
        <v>7823</v>
      </c>
      <c r="BB1605" s="64" t="s">
        <v>10450</v>
      </c>
      <c r="BC1605" s="69" t="s">
        <v>10444</v>
      </c>
    </row>
    <row r="1606" spans="1:55" x14ac:dyDescent="0.35">
      <c r="A1606" t="s">
        <v>766</v>
      </c>
      <c r="B1606">
        <v>36.08</v>
      </c>
      <c r="C1606">
        <v>4.29</v>
      </c>
      <c r="D1606" t="s">
        <v>2380</v>
      </c>
      <c r="E1606" t="s">
        <v>2380</v>
      </c>
      <c r="F1606" t="s">
        <v>2380</v>
      </c>
      <c r="G1606" t="s">
        <v>2381</v>
      </c>
      <c r="H1606" t="s">
        <v>2380</v>
      </c>
      <c r="R1606" s="64" t="s">
        <v>30</v>
      </c>
      <c r="S1606" s="64">
        <v>1958</v>
      </c>
      <c r="U1606" s="7" t="str">
        <f t="shared" ref="U1606:U1669" si="150">SUBSTITUTE(R1606,"?","Sep")</f>
        <v>Dec</v>
      </c>
      <c r="V1606" s="10">
        <f t="shared" ref="V1606:V1669" si="151">IF(S1606="?",ROUND(AVERAGEIF($S$5:$S$2347,"&lt;&gt;?"),0),S1606)</f>
        <v>1958</v>
      </c>
      <c r="Y1606" s="10" t="s">
        <v>2380</v>
      </c>
      <c r="Z1606" s="10" t="str">
        <f t="shared" si="147"/>
        <v>No</v>
      </c>
      <c r="AB1606" s="53" t="s">
        <v>12</v>
      </c>
      <c r="AC1606" s="10" t="str">
        <f t="shared" si="148"/>
        <v>tier - 3</v>
      </c>
      <c r="AE1606" t="s">
        <v>16</v>
      </c>
      <c r="AF1606" s="10" t="str">
        <f t="shared" si="149"/>
        <v>tier - 1</v>
      </c>
      <c r="AI1606" t="s">
        <v>13</v>
      </c>
      <c r="AJ1606" t="str">
        <f t="shared" ref="AJ1606:AJ1669" si="152">IF(AI1606="?","Unknown",AI1606)</f>
        <v>R1013</v>
      </c>
      <c r="AS1606" s="110" t="s">
        <v>766</v>
      </c>
      <c r="AT1606" s="64">
        <v>36.08</v>
      </c>
      <c r="AU1606" s="64">
        <v>4.29</v>
      </c>
      <c r="AV1606" s="64" t="s">
        <v>2380</v>
      </c>
      <c r="AW1606" s="64" t="s">
        <v>2380</v>
      </c>
      <c r="AX1606" s="64" t="s">
        <v>2380</v>
      </c>
      <c r="AY1606" s="64" t="s">
        <v>2380</v>
      </c>
      <c r="AZ1606" s="64">
        <v>0</v>
      </c>
      <c r="BA1606" s="109" t="s">
        <v>7588</v>
      </c>
      <c r="BB1606" s="64" t="s">
        <v>10450</v>
      </c>
      <c r="BC1606" s="69" t="s">
        <v>10444</v>
      </c>
    </row>
    <row r="1607" spans="1:55" x14ac:dyDescent="0.35">
      <c r="A1607" t="s">
        <v>765</v>
      </c>
      <c r="B1607">
        <v>28.024999999999999</v>
      </c>
      <c r="C1607">
        <v>5.69</v>
      </c>
      <c r="D1607" t="s">
        <v>2382</v>
      </c>
      <c r="E1607" t="s">
        <v>2380</v>
      </c>
      <c r="F1607" t="s">
        <v>2380</v>
      </c>
      <c r="G1607" t="s">
        <v>2381</v>
      </c>
      <c r="H1607" t="s">
        <v>2380</v>
      </c>
      <c r="R1607" s="64" t="s">
        <v>18</v>
      </c>
      <c r="S1607" s="64">
        <v>2003</v>
      </c>
      <c r="U1607" s="7" t="str">
        <f t="shared" si="150"/>
        <v>Jun</v>
      </c>
      <c r="V1607" s="10">
        <f t="shared" si="151"/>
        <v>2003</v>
      </c>
      <c r="Y1607" s="10" t="s">
        <v>2380</v>
      </c>
      <c r="Z1607" s="10" t="str">
        <f t="shared" si="147"/>
        <v>No</v>
      </c>
      <c r="AB1607" s="53" t="s">
        <v>12</v>
      </c>
      <c r="AC1607" s="10" t="str">
        <f t="shared" si="148"/>
        <v>tier - 3</v>
      </c>
      <c r="AE1607" t="s">
        <v>12</v>
      </c>
      <c r="AF1607" s="10" t="str">
        <f t="shared" si="149"/>
        <v>tier - 3</v>
      </c>
      <c r="AI1607" t="s">
        <v>42</v>
      </c>
      <c r="AJ1607" t="str">
        <f t="shared" si="152"/>
        <v>R1011</v>
      </c>
      <c r="AS1607" s="110" t="s">
        <v>765</v>
      </c>
      <c r="AT1607" s="64">
        <v>28.024999999999999</v>
      </c>
      <c r="AU1607" s="64">
        <v>5.69</v>
      </c>
      <c r="AV1607" s="64" t="s">
        <v>2380</v>
      </c>
      <c r="AW1607" s="64" t="s">
        <v>2380</v>
      </c>
      <c r="AX1607" s="64" t="s">
        <v>2383</v>
      </c>
      <c r="AY1607" s="64" t="s">
        <v>2380</v>
      </c>
      <c r="AZ1607" s="64">
        <v>0</v>
      </c>
      <c r="BA1607" s="109" t="s">
        <v>6824</v>
      </c>
      <c r="BB1607" s="64" t="s">
        <v>10450</v>
      </c>
      <c r="BC1607" s="69" t="s">
        <v>10445</v>
      </c>
    </row>
    <row r="1608" spans="1:55" x14ac:dyDescent="0.35">
      <c r="A1608" t="s">
        <v>764</v>
      </c>
      <c r="B1608">
        <v>24.32</v>
      </c>
      <c r="C1608">
        <v>5.56</v>
      </c>
      <c r="D1608" t="s">
        <v>2382</v>
      </c>
      <c r="E1608" t="s">
        <v>2380</v>
      </c>
      <c r="F1608" t="s">
        <v>2380</v>
      </c>
      <c r="G1608" t="s">
        <v>2381</v>
      </c>
      <c r="H1608" t="s">
        <v>2380</v>
      </c>
      <c r="R1608" s="64" t="s">
        <v>10</v>
      </c>
      <c r="S1608" s="64">
        <v>1960</v>
      </c>
      <c r="U1608" s="7" t="str">
        <f t="shared" si="150"/>
        <v>Jul</v>
      </c>
      <c r="V1608" s="10">
        <f t="shared" si="151"/>
        <v>1960</v>
      </c>
      <c r="Y1608" s="10" t="s">
        <v>2380</v>
      </c>
      <c r="Z1608" s="10" t="str">
        <f t="shared" si="147"/>
        <v>No</v>
      </c>
      <c r="AB1608" s="53" t="s">
        <v>12</v>
      </c>
      <c r="AC1608" s="10" t="str">
        <f t="shared" si="148"/>
        <v>tier - 3</v>
      </c>
      <c r="AE1608" t="s">
        <v>11</v>
      </c>
      <c r="AF1608" s="10" t="str">
        <f t="shared" si="149"/>
        <v>tier - 2</v>
      </c>
      <c r="AI1608" t="s">
        <v>23</v>
      </c>
      <c r="AJ1608" t="str">
        <f t="shared" si="152"/>
        <v>R1012</v>
      </c>
      <c r="AS1608" s="110" t="s">
        <v>764</v>
      </c>
      <c r="AT1608" s="64">
        <v>24.32</v>
      </c>
      <c r="AU1608" s="64">
        <v>5.56</v>
      </c>
      <c r="AV1608" s="64" t="s">
        <v>2380</v>
      </c>
      <c r="AW1608" s="64" t="s">
        <v>2380</v>
      </c>
      <c r="AX1608" s="64" t="s">
        <v>2383</v>
      </c>
      <c r="AY1608" s="64" t="s">
        <v>2380</v>
      </c>
      <c r="AZ1608" s="64">
        <v>0</v>
      </c>
      <c r="BA1608" s="109" t="s">
        <v>7824</v>
      </c>
      <c r="BB1608" s="64" t="s">
        <v>10450</v>
      </c>
      <c r="BC1608" s="69" t="s">
        <v>10446</v>
      </c>
    </row>
    <row r="1609" spans="1:55" x14ac:dyDescent="0.35">
      <c r="A1609" t="s">
        <v>763</v>
      </c>
      <c r="B1609">
        <v>38</v>
      </c>
      <c r="C1609">
        <v>5.41</v>
      </c>
      <c r="D1609" t="s">
        <v>2382</v>
      </c>
      <c r="E1609" t="s">
        <v>2380</v>
      </c>
      <c r="F1609" t="s">
        <v>2380</v>
      </c>
      <c r="G1609">
        <v>1</v>
      </c>
      <c r="H1609" t="s">
        <v>2380</v>
      </c>
      <c r="R1609" s="64" t="s">
        <v>30</v>
      </c>
      <c r="S1609" s="64">
        <v>1978</v>
      </c>
      <c r="U1609" s="7" t="str">
        <f t="shared" si="150"/>
        <v>Dec</v>
      </c>
      <c r="V1609" s="10">
        <f t="shared" si="151"/>
        <v>1978</v>
      </c>
      <c r="Y1609" s="10" t="s">
        <v>2380</v>
      </c>
      <c r="Z1609" s="10" t="str">
        <f t="shared" si="147"/>
        <v>No</v>
      </c>
      <c r="AB1609" s="53" t="s">
        <v>12</v>
      </c>
      <c r="AC1609" s="10" t="str">
        <f t="shared" si="148"/>
        <v>tier - 3</v>
      </c>
      <c r="AE1609" t="s">
        <v>12</v>
      </c>
      <c r="AF1609" s="10" t="str">
        <f t="shared" si="149"/>
        <v>tier - 3</v>
      </c>
      <c r="AI1609" t="s">
        <v>23</v>
      </c>
      <c r="AJ1609" t="str">
        <f t="shared" si="152"/>
        <v>R1012</v>
      </c>
      <c r="AS1609" s="110" t="s">
        <v>763</v>
      </c>
      <c r="AT1609" s="64">
        <v>38</v>
      </c>
      <c r="AU1609" s="64">
        <v>5.41</v>
      </c>
      <c r="AV1609" s="64" t="s">
        <v>2380</v>
      </c>
      <c r="AW1609" s="64" t="s">
        <v>2380</v>
      </c>
      <c r="AX1609" s="64" t="s">
        <v>2383</v>
      </c>
      <c r="AY1609" s="64" t="s">
        <v>2380</v>
      </c>
      <c r="AZ1609" s="64">
        <v>1</v>
      </c>
      <c r="BA1609" s="109" t="s">
        <v>7825</v>
      </c>
      <c r="BB1609" s="64" t="s">
        <v>10450</v>
      </c>
      <c r="BC1609" s="69" t="s">
        <v>10444</v>
      </c>
    </row>
    <row r="1610" spans="1:55" x14ac:dyDescent="0.35">
      <c r="A1610" t="s">
        <v>762</v>
      </c>
      <c r="B1610">
        <v>31.6</v>
      </c>
      <c r="C1610">
        <v>10.85</v>
      </c>
      <c r="D1610" t="s">
        <v>2382</v>
      </c>
      <c r="E1610" t="s">
        <v>2380</v>
      </c>
      <c r="F1610" t="s">
        <v>2380</v>
      </c>
      <c r="G1610" t="s">
        <v>2381</v>
      </c>
      <c r="H1610" t="s">
        <v>2380</v>
      </c>
      <c r="R1610" s="64" t="s">
        <v>37</v>
      </c>
      <c r="S1610" s="64">
        <v>1959</v>
      </c>
      <c r="U1610" s="7" t="str">
        <f t="shared" si="150"/>
        <v>Oct</v>
      </c>
      <c r="V1610" s="10">
        <f t="shared" si="151"/>
        <v>1959</v>
      </c>
      <c r="Y1610" s="10" t="s">
        <v>2380</v>
      </c>
      <c r="Z1610" s="10" t="str">
        <f t="shared" ref="Z1610:Z1673" si="153">IF(Y1610="?",$Z$6,Y1610)</f>
        <v>No</v>
      </c>
      <c r="AB1610" s="53" t="s">
        <v>12</v>
      </c>
      <c r="AC1610" s="10" t="str">
        <f t="shared" ref="AC1610:AC1673" si="154">IF(AB1610="?",$AC$6,AB1610)</f>
        <v>tier - 3</v>
      </c>
      <c r="AE1610" t="s">
        <v>16</v>
      </c>
      <c r="AF1610" s="10" t="str">
        <f t="shared" ref="AF1610:AF1673" si="155">IF(AE1610="?",$AF$6,AE1610)</f>
        <v>tier - 1</v>
      </c>
      <c r="AI1610" t="s">
        <v>42</v>
      </c>
      <c r="AJ1610" t="str">
        <f t="shared" si="152"/>
        <v>R1011</v>
      </c>
      <c r="AS1610" s="110" t="s">
        <v>762</v>
      </c>
      <c r="AT1610" s="64">
        <v>31.6</v>
      </c>
      <c r="AU1610" s="64">
        <v>10.85</v>
      </c>
      <c r="AV1610" s="64" t="s">
        <v>2380</v>
      </c>
      <c r="AW1610" s="64" t="s">
        <v>2380</v>
      </c>
      <c r="AX1610" s="64" t="s">
        <v>2383</v>
      </c>
      <c r="AY1610" s="64" t="s">
        <v>2380</v>
      </c>
      <c r="AZ1610" s="64">
        <v>0</v>
      </c>
      <c r="BA1610" s="109" t="s">
        <v>7160</v>
      </c>
      <c r="BB1610" s="64" t="s">
        <v>10448</v>
      </c>
      <c r="BC1610" s="69" t="s">
        <v>10444</v>
      </c>
    </row>
    <row r="1611" spans="1:55" x14ac:dyDescent="0.35">
      <c r="A1611" t="s">
        <v>761</v>
      </c>
      <c r="B1611">
        <v>31.02</v>
      </c>
      <c r="C1611">
        <v>11.63</v>
      </c>
      <c r="D1611" t="s">
        <v>2382</v>
      </c>
      <c r="E1611" t="s">
        <v>2380</v>
      </c>
      <c r="F1611" t="s">
        <v>2380</v>
      </c>
      <c r="G1611" t="s">
        <v>2381</v>
      </c>
      <c r="H1611" t="s">
        <v>2380</v>
      </c>
      <c r="R1611" s="64" t="s">
        <v>20</v>
      </c>
      <c r="S1611" s="64">
        <v>1985</v>
      </c>
      <c r="U1611" s="7" t="str">
        <f t="shared" si="150"/>
        <v>Sep</v>
      </c>
      <c r="V1611" s="10">
        <f t="shared" si="151"/>
        <v>1985</v>
      </c>
      <c r="Y1611" s="10" t="s">
        <v>2380</v>
      </c>
      <c r="Z1611" s="10" t="str">
        <f t="shared" si="153"/>
        <v>No</v>
      </c>
      <c r="AB1611" s="53" t="s">
        <v>11</v>
      </c>
      <c r="AC1611" s="10" t="str">
        <f t="shared" si="154"/>
        <v>tier - 2</v>
      </c>
      <c r="AE1611" t="s">
        <v>16</v>
      </c>
      <c r="AF1611" s="10" t="str">
        <f t="shared" si="155"/>
        <v>tier - 1</v>
      </c>
      <c r="AI1611" t="s">
        <v>23</v>
      </c>
      <c r="AJ1611" t="str">
        <f t="shared" si="152"/>
        <v>R1012</v>
      </c>
      <c r="AS1611" s="110" t="s">
        <v>761</v>
      </c>
      <c r="AT1611" s="64">
        <v>31.02</v>
      </c>
      <c r="AU1611" s="64">
        <v>11.63</v>
      </c>
      <c r="AV1611" s="64" t="s">
        <v>2380</v>
      </c>
      <c r="AW1611" s="64" t="s">
        <v>2380</v>
      </c>
      <c r="AX1611" s="64" t="s">
        <v>2383</v>
      </c>
      <c r="AY1611" s="64" t="s">
        <v>2380</v>
      </c>
      <c r="AZ1611" s="64">
        <v>0</v>
      </c>
      <c r="BA1611" s="109" t="s">
        <v>7826</v>
      </c>
      <c r="BB1611" s="64" t="s">
        <v>10448</v>
      </c>
      <c r="BC1611" s="69" t="s">
        <v>10444</v>
      </c>
    </row>
    <row r="1612" spans="1:55" x14ac:dyDescent="0.35">
      <c r="A1612" t="s">
        <v>760</v>
      </c>
      <c r="B1612">
        <v>29.26</v>
      </c>
      <c r="C1612">
        <v>5.68</v>
      </c>
      <c r="D1612" t="s">
        <v>2382</v>
      </c>
      <c r="E1612" t="s">
        <v>2380</v>
      </c>
      <c r="F1612" t="s">
        <v>2380</v>
      </c>
      <c r="G1612">
        <v>1</v>
      </c>
      <c r="H1612" t="s">
        <v>2380</v>
      </c>
      <c r="R1612" s="64" t="s">
        <v>30</v>
      </c>
      <c r="S1612" s="64">
        <v>1959</v>
      </c>
      <c r="U1612" s="7" t="str">
        <f t="shared" si="150"/>
        <v>Dec</v>
      </c>
      <c r="V1612" s="10">
        <f t="shared" si="151"/>
        <v>1959</v>
      </c>
      <c r="Y1612" s="10" t="s">
        <v>2380</v>
      </c>
      <c r="Z1612" s="10" t="str">
        <f t="shared" si="153"/>
        <v>No</v>
      </c>
      <c r="AB1612" s="53" t="s">
        <v>11</v>
      </c>
      <c r="AC1612" s="10" t="str">
        <f t="shared" si="154"/>
        <v>tier - 2</v>
      </c>
      <c r="AE1612" t="s">
        <v>11</v>
      </c>
      <c r="AF1612" s="10" t="str">
        <f t="shared" si="155"/>
        <v>tier - 2</v>
      </c>
      <c r="AI1612" t="s">
        <v>13</v>
      </c>
      <c r="AJ1612" t="str">
        <f t="shared" si="152"/>
        <v>R1013</v>
      </c>
      <c r="AS1612" s="110" t="s">
        <v>760</v>
      </c>
      <c r="AT1612" s="64">
        <v>29.26</v>
      </c>
      <c r="AU1612" s="64">
        <v>5.68</v>
      </c>
      <c r="AV1612" s="64" t="s">
        <v>2380</v>
      </c>
      <c r="AW1612" s="64" t="s">
        <v>2380</v>
      </c>
      <c r="AX1612" s="64" t="s">
        <v>2383</v>
      </c>
      <c r="AY1612" s="64" t="s">
        <v>2380</v>
      </c>
      <c r="AZ1612" s="64">
        <v>1</v>
      </c>
      <c r="BA1612" s="109" t="s">
        <v>7827</v>
      </c>
      <c r="BB1612" s="64" t="s">
        <v>10450</v>
      </c>
      <c r="BC1612" s="69" t="s">
        <v>10445</v>
      </c>
    </row>
    <row r="1613" spans="1:55" x14ac:dyDescent="0.35">
      <c r="A1613" t="s">
        <v>759</v>
      </c>
      <c r="B1613">
        <v>15.09</v>
      </c>
      <c r="C1613">
        <v>7.59</v>
      </c>
      <c r="D1613" t="s">
        <v>2382</v>
      </c>
      <c r="E1613" t="s">
        <v>2380</v>
      </c>
      <c r="F1613" t="s">
        <v>2380</v>
      </c>
      <c r="G1613">
        <v>2</v>
      </c>
      <c r="H1613" t="s">
        <v>2380</v>
      </c>
      <c r="R1613" s="64" t="s">
        <v>10</v>
      </c>
      <c r="S1613" s="64">
        <v>1959</v>
      </c>
      <c r="U1613" s="7" t="str">
        <f t="shared" si="150"/>
        <v>Jul</v>
      </c>
      <c r="V1613" s="10">
        <f t="shared" si="151"/>
        <v>1959</v>
      </c>
      <c r="Y1613" s="10" t="s">
        <v>2380</v>
      </c>
      <c r="Z1613" s="10" t="str">
        <f t="shared" si="153"/>
        <v>No</v>
      </c>
      <c r="AB1613" s="53" t="s">
        <v>11</v>
      </c>
      <c r="AC1613" s="10" t="str">
        <f t="shared" si="154"/>
        <v>tier - 2</v>
      </c>
      <c r="AE1613" t="s">
        <v>16</v>
      </c>
      <c r="AF1613" s="10" t="str">
        <f t="shared" si="155"/>
        <v>tier - 1</v>
      </c>
      <c r="AI1613" t="s">
        <v>13</v>
      </c>
      <c r="AJ1613" t="str">
        <f t="shared" si="152"/>
        <v>R1013</v>
      </c>
      <c r="AS1613" s="110" t="s">
        <v>759</v>
      </c>
      <c r="AT1613" s="64">
        <v>15.09</v>
      </c>
      <c r="AU1613" s="64">
        <v>7.59</v>
      </c>
      <c r="AV1613" s="64" t="s">
        <v>2380</v>
      </c>
      <c r="AW1613" s="64" t="s">
        <v>2380</v>
      </c>
      <c r="AX1613" s="64" t="s">
        <v>2383</v>
      </c>
      <c r="AY1613" s="64" t="s">
        <v>2380</v>
      </c>
      <c r="AZ1613" s="64">
        <v>2</v>
      </c>
      <c r="BA1613" s="109" t="s">
        <v>7070</v>
      </c>
      <c r="BB1613" s="64" t="s">
        <v>10448</v>
      </c>
      <c r="BC1613" s="69" t="s">
        <v>10447</v>
      </c>
    </row>
    <row r="1614" spans="1:55" x14ac:dyDescent="0.35">
      <c r="A1614" t="s">
        <v>758</v>
      </c>
      <c r="B1614">
        <v>22.63</v>
      </c>
      <c r="C1614">
        <v>5.09</v>
      </c>
      <c r="D1614" t="s">
        <v>2382</v>
      </c>
      <c r="E1614" t="s">
        <v>2380</v>
      </c>
      <c r="F1614" t="s">
        <v>2380</v>
      </c>
      <c r="G1614" t="s">
        <v>2381</v>
      </c>
      <c r="H1614" t="s">
        <v>2380</v>
      </c>
      <c r="R1614" s="64" t="s">
        <v>10</v>
      </c>
      <c r="S1614" s="64">
        <v>1962</v>
      </c>
      <c r="U1614" s="7" t="str">
        <f t="shared" si="150"/>
        <v>Jul</v>
      </c>
      <c r="V1614" s="10">
        <f t="shared" si="151"/>
        <v>1962</v>
      </c>
      <c r="Y1614" s="10" t="s">
        <v>2380</v>
      </c>
      <c r="Z1614" s="10" t="str">
        <f t="shared" si="153"/>
        <v>No</v>
      </c>
      <c r="AB1614" s="53" t="s">
        <v>11</v>
      </c>
      <c r="AC1614" s="10" t="str">
        <f t="shared" si="154"/>
        <v>tier - 2</v>
      </c>
      <c r="AE1614" t="s">
        <v>11</v>
      </c>
      <c r="AF1614" s="10" t="str">
        <f t="shared" si="155"/>
        <v>tier - 2</v>
      </c>
      <c r="AI1614" t="s">
        <v>13</v>
      </c>
      <c r="AJ1614" t="str">
        <f t="shared" si="152"/>
        <v>R1013</v>
      </c>
      <c r="AS1614" s="110" t="s">
        <v>758</v>
      </c>
      <c r="AT1614" s="64">
        <v>22.63</v>
      </c>
      <c r="AU1614" s="64">
        <v>5.09</v>
      </c>
      <c r="AV1614" s="64" t="s">
        <v>2380</v>
      </c>
      <c r="AW1614" s="64" t="s">
        <v>2380</v>
      </c>
      <c r="AX1614" s="64" t="s">
        <v>2383</v>
      </c>
      <c r="AY1614" s="64" t="s">
        <v>2380</v>
      </c>
      <c r="AZ1614" s="64">
        <v>0</v>
      </c>
      <c r="BA1614" s="109" t="s">
        <v>7828</v>
      </c>
      <c r="BB1614" s="64" t="s">
        <v>10450</v>
      </c>
      <c r="BC1614" s="69" t="s">
        <v>10446</v>
      </c>
    </row>
    <row r="1615" spans="1:55" x14ac:dyDescent="0.35">
      <c r="A1615" t="s">
        <v>757</v>
      </c>
      <c r="B1615">
        <v>23.46</v>
      </c>
      <c r="C1615">
        <v>4.21</v>
      </c>
      <c r="D1615" t="s">
        <v>2380</v>
      </c>
      <c r="E1615" t="s">
        <v>2380</v>
      </c>
      <c r="F1615" t="s">
        <v>2380</v>
      </c>
      <c r="G1615">
        <v>1</v>
      </c>
      <c r="H1615" t="s">
        <v>2380</v>
      </c>
      <c r="R1615" s="64" t="s">
        <v>18</v>
      </c>
      <c r="S1615" s="64">
        <v>1960</v>
      </c>
      <c r="U1615" s="7" t="str">
        <f t="shared" si="150"/>
        <v>Jun</v>
      </c>
      <c r="V1615" s="10">
        <f t="shared" si="151"/>
        <v>1960</v>
      </c>
      <c r="Y1615" s="10" t="s">
        <v>2380</v>
      </c>
      <c r="Z1615" s="10" t="str">
        <f t="shared" si="153"/>
        <v>No</v>
      </c>
      <c r="AB1615" s="53" t="s">
        <v>11</v>
      </c>
      <c r="AC1615" s="10" t="str">
        <f t="shared" si="154"/>
        <v>tier - 2</v>
      </c>
      <c r="AE1615" t="s">
        <v>11</v>
      </c>
      <c r="AF1615" s="10" t="str">
        <f t="shared" si="155"/>
        <v>tier - 2</v>
      </c>
      <c r="AI1615" t="s">
        <v>23</v>
      </c>
      <c r="AJ1615" t="str">
        <f t="shared" si="152"/>
        <v>R1012</v>
      </c>
      <c r="AS1615" s="110" t="s">
        <v>757</v>
      </c>
      <c r="AT1615" s="64">
        <v>23.46</v>
      </c>
      <c r="AU1615" s="64">
        <v>4.21</v>
      </c>
      <c r="AV1615" s="64" t="s">
        <v>2380</v>
      </c>
      <c r="AW1615" s="64" t="s">
        <v>2380</v>
      </c>
      <c r="AX1615" s="64" t="s">
        <v>2380</v>
      </c>
      <c r="AY1615" s="64" t="s">
        <v>2380</v>
      </c>
      <c r="AZ1615" s="64">
        <v>1</v>
      </c>
      <c r="BA1615" s="109" t="s">
        <v>7829</v>
      </c>
      <c r="BB1615" s="64" t="s">
        <v>10450</v>
      </c>
      <c r="BC1615" s="69" t="s">
        <v>10446</v>
      </c>
    </row>
    <row r="1616" spans="1:55" x14ac:dyDescent="0.35">
      <c r="A1616" t="s">
        <v>756</v>
      </c>
      <c r="B1616">
        <v>22.56</v>
      </c>
      <c r="C1616">
        <v>4.34</v>
      </c>
      <c r="D1616" t="s">
        <v>2382</v>
      </c>
      <c r="E1616" t="s">
        <v>2380</v>
      </c>
      <c r="F1616" t="s">
        <v>2380</v>
      </c>
      <c r="G1616" t="s">
        <v>2381</v>
      </c>
      <c r="H1616" t="s">
        <v>2380</v>
      </c>
      <c r="R1616" s="64" t="s">
        <v>35</v>
      </c>
      <c r="S1616" s="64">
        <v>1959</v>
      </c>
      <c r="U1616" s="7" t="str">
        <f t="shared" si="150"/>
        <v>Aug</v>
      </c>
      <c r="V1616" s="10">
        <f t="shared" si="151"/>
        <v>1959</v>
      </c>
      <c r="Y1616" s="10" t="s">
        <v>2380</v>
      </c>
      <c r="Z1616" s="10" t="str">
        <f t="shared" si="153"/>
        <v>No</v>
      </c>
      <c r="AB1616" s="53" t="s">
        <v>11</v>
      </c>
      <c r="AC1616" s="10" t="str">
        <f t="shared" si="154"/>
        <v>tier - 2</v>
      </c>
      <c r="AE1616" t="s">
        <v>12</v>
      </c>
      <c r="AF1616" s="10" t="str">
        <f t="shared" si="155"/>
        <v>tier - 3</v>
      </c>
      <c r="AI1616" t="s">
        <v>166</v>
      </c>
      <c r="AJ1616" t="str">
        <f t="shared" si="152"/>
        <v>R1019</v>
      </c>
      <c r="AS1616" s="110" t="s">
        <v>756</v>
      </c>
      <c r="AT1616" s="64">
        <v>22.56</v>
      </c>
      <c r="AU1616" s="64">
        <v>4.34</v>
      </c>
      <c r="AV1616" s="64" t="s">
        <v>2380</v>
      </c>
      <c r="AW1616" s="64" t="s">
        <v>2380</v>
      </c>
      <c r="AX1616" s="64" t="s">
        <v>2383</v>
      </c>
      <c r="AY1616" s="64" t="s">
        <v>2380</v>
      </c>
      <c r="AZ1616" s="64">
        <v>0</v>
      </c>
      <c r="BA1616" s="109" t="s">
        <v>6935</v>
      </c>
      <c r="BB1616" s="64" t="s">
        <v>10450</v>
      </c>
      <c r="BC1616" s="69" t="s">
        <v>10446</v>
      </c>
    </row>
    <row r="1617" spans="1:55" x14ac:dyDescent="0.35">
      <c r="A1617" t="s">
        <v>755</v>
      </c>
      <c r="B1617">
        <v>19.28</v>
      </c>
      <c r="C1617">
        <v>11.85</v>
      </c>
      <c r="D1617" t="s">
        <v>2380</v>
      </c>
      <c r="E1617" t="s">
        <v>2380</v>
      </c>
      <c r="F1617" t="s">
        <v>2380</v>
      </c>
      <c r="G1617">
        <v>2</v>
      </c>
      <c r="H1617" t="s">
        <v>2380</v>
      </c>
      <c r="R1617" s="64" t="s">
        <v>10</v>
      </c>
      <c r="S1617" s="64">
        <v>1990</v>
      </c>
      <c r="U1617" s="7" t="str">
        <f t="shared" si="150"/>
        <v>Jul</v>
      </c>
      <c r="V1617" s="10">
        <f t="shared" si="151"/>
        <v>1990</v>
      </c>
      <c r="Y1617" s="10" t="s">
        <v>2380</v>
      </c>
      <c r="Z1617" s="10" t="str">
        <f t="shared" si="153"/>
        <v>No</v>
      </c>
      <c r="AB1617" s="53" t="s">
        <v>11</v>
      </c>
      <c r="AC1617" s="10" t="str">
        <f t="shared" si="154"/>
        <v>tier - 2</v>
      </c>
      <c r="AE1617" t="s">
        <v>11</v>
      </c>
      <c r="AF1617" s="10" t="str">
        <f t="shared" si="155"/>
        <v>tier - 2</v>
      </c>
      <c r="AI1617" t="s">
        <v>249</v>
      </c>
      <c r="AJ1617" t="str">
        <f t="shared" si="152"/>
        <v>R1023</v>
      </c>
      <c r="AS1617" s="110" t="s">
        <v>755</v>
      </c>
      <c r="AT1617" s="64">
        <v>19.28</v>
      </c>
      <c r="AU1617" s="64">
        <v>11.85</v>
      </c>
      <c r="AV1617" s="64" t="s">
        <v>2380</v>
      </c>
      <c r="AW1617" s="64" t="s">
        <v>2380</v>
      </c>
      <c r="AX1617" s="64" t="s">
        <v>2380</v>
      </c>
      <c r="AY1617" s="64" t="s">
        <v>2380</v>
      </c>
      <c r="AZ1617" s="64">
        <v>2</v>
      </c>
      <c r="BA1617" s="109" t="s">
        <v>7830</v>
      </c>
      <c r="BB1617" s="64" t="s">
        <v>10448</v>
      </c>
      <c r="BC1617" s="69" t="s">
        <v>10446</v>
      </c>
    </row>
    <row r="1618" spans="1:55" x14ac:dyDescent="0.35">
      <c r="A1618" t="s">
        <v>754</v>
      </c>
      <c r="B1618">
        <v>15.37</v>
      </c>
      <c r="C1618">
        <v>9.61</v>
      </c>
      <c r="D1618" t="s">
        <v>2382</v>
      </c>
      <c r="E1618" t="s">
        <v>2380</v>
      </c>
      <c r="F1618" t="s">
        <v>2380</v>
      </c>
      <c r="G1618">
        <v>2</v>
      </c>
      <c r="H1618" t="s">
        <v>2380</v>
      </c>
      <c r="R1618" s="64" t="s">
        <v>20</v>
      </c>
      <c r="S1618" s="64">
        <v>1959</v>
      </c>
      <c r="U1618" s="7" t="str">
        <f t="shared" si="150"/>
        <v>Sep</v>
      </c>
      <c r="V1618" s="10">
        <f t="shared" si="151"/>
        <v>1959</v>
      </c>
      <c r="Y1618" s="10" t="s">
        <v>2380</v>
      </c>
      <c r="Z1618" s="10" t="str">
        <f t="shared" si="153"/>
        <v>No</v>
      </c>
      <c r="AB1618" s="53" t="s">
        <v>11</v>
      </c>
      <c r="AC1618" s="10" t="str">
        <f t="shared" si="154"/>
        <v>tier - 2</v>
      </c>
      <c r="AE1618" t="s">
        <v>11</v>
      </c>
      <c r="AF1618" s="10" t="str">
        <f t="shared" si="155"/>
        <v>tier - 2</v>
      </c>
      <c r="AI1618" t="s">
        <v>168</v>
      </c>
      <c r="AJ1618" t="str">
        <f t="shared" si="152"/>
        <v>R1016</v>
      </c>
      <c r="AS1618" s="110" t="s">
        <v>754</v>
      </c>
      <c r="AT1618" s="64">
        <v>15.37</v>
      </c>
      <c r="AU1618" s="64">
        <v>9.61</v>
      </c>
      <c r="AV1618" s="64" t="s">
        <v>2380</v>
      </c>
      <c r="AW1618" s="64" t="s">
        <v>2380</v>
      </c>
      <c r="AX1618" s="64" t="s">
        <v>2383</v>
      </c>
      <c r="AY1618" s="64" t="s">
        <v>2380</v>
      </c>
      <c r="AZ1618" s="64">
        <v>2</v>
      </c>
      <c r="BA1618" s="109" t="s">
        <v>7831</v>
      </c>
      <c r="BB1618" s="64" t="s">
        <v>10448</v>
      </c>
      <c r="BC1618" s="69" t="s">
        <v>10447</v>
      </c>
    </row>
    <row r="1619" spans="1:55" x14ac:dyDescent="0.35">
      <c r="A1619" t="s">
        <v>753</v>
      </c>
      <c r="B1619">
        <v>18.71</v>
      </c>
      <c r="C1619">
        <v>5.29</v>
      </c>
      <c r="D1619" t="s">
        <v>2382</v>
      </c>
      <c r="E1619" t="s">
        <v>2380</v>
      </c>
      <c r="F1619" t="s">
        <v>2380</v>
      </c>
      <c r="G1619" t="s">
        <v>2381</v>
      </c>
      <c r="H1619" t="s">
        <v>2380</v>
      </c>
      <c r="R1619" s="64" t="s">
        <v>30</v>
      </c>
      <c r="S1619" s="64">
        <v>1963</v>
      </c>
      <c r="U1619" s="7" t="str">
        <f t="shared" si="150"/>
        <v>Dec</v>
      </c>
      <c r="V1619" s="10">
        <f t="shared" si="151"/>
        <v>1963</v>
      </c>
      <c r="Y1619" s="10" t="s">
        <v>2380</v>
      </c>
      <c r="Z1619" s="10" t="str">
        <f t="shared" si="153"/>
        <v>No</v>
      </c>
      <c r="AB1619" s="53" t="s">
        <v>11</v>
      </c>
      <c r="AC1619" s="10" t="str">
        <f t="shared" si="154"/>
        <v>tier - 2</v>
      </c>
      <c r="AE1619" t="s">
        <v>16</v>
      </c>
      <c r="AF1619" s="10" t="str">
        <f t="shared" si="155"/>
        <v>tier - 1</v>
      </c>
      <c r="AI1619" t="s">
        <v>13</v>
      </c>
      <c r="AJ1619" t="str">
        <f t="shared" si="152"/>
        <v>R1013</v>
      </c>
      <c r="AS1619" s="110" t="s">
        <v>753</v>
      </c>
      <c r="AT1619" s="64">
        <v>18.71</v>
      </c>
      <c r="AU1619" s="64">
        <v>5.29</v>
      </c>
      <c r="AV1619" s="64" t="s">
        <v>2380</v>
      </c>
      <c r="AW1619" s="64" t="s">
        <v>2380</v>
      </c>
      <c r="AX1619" s="64" t="s">
        <v>2383</v>
      </c>
      <c r="AY1619" s="64" t="s">
        <v>2380</v>
      </c>
      <c r="AZ1619" s="64">
        <v>0</v>
      </c>
      <c r="BA1619" s="109" t="s">
        <v>7832</v>
      </c>
      <c r="BB1619" s="64" t="s">
        <v>10450</v>
      </c>
      <c r="BC1619" s="69" t="s">
        <v>10446</v>
      </c>
    </row>
    <row r="1620" spans="1:55" x14ac:dyDescent="0.35">
      <c r="A1620" t="s">
        <v>752</v>
      </c>
      <c r="B1620">
        <v>20.61</v>
      </c>
      <c r="C1620">
        <v>6.89</v>
      </c>
      <c r="D1620" t="s">
        <v>2380</v>
      </c>
      <c r="E1620" t="s">
        <v>2380</v>
      </c>
      <c r="F1620" t="s">
        <v>2380</v>
      </c>
      <c r="G1620" t="s">
        <v>2381</v>
      </c>
      <c r="H1620" t="s">
        <v>2380</v>
      </c>
      <c r="R1620" s="64" t="s">
        <v>10</v>
      </c>
      <c r="S1620" s="64">
        <v>1963</v>
      </c>
      <c r="U1620" s="7" t="str">
        <f t="shared" si="150"/>
        <v>Jul</v>
      </c>
      <c r="V1620" s="10">
        <f t="shared" si="151"/>
        <v>1963</v>
      </c>
      <c r="Y1620" s="10" t="s">
        <v>2380</v>
      </c>
      <c r="Z1620" s="10" t="str">
        <f t="shared" si="153"/>
        <v>No</v>
      </c>
      <c r="AB1620" s="53" t="s">
        <v>11</v>
      </c>
      <c r="AC1620" s="10" t="str">
        <f t="shared" si="154"/>
        <v>tier - 2</v>
      </c>
      <c r="AE1620" t="s">
        <v>11</v>
      </c>
      <c r="AF1620" s="10" t="str">
        <f t="shared" si="155"/>
        <v>tier - 2</v>
      </c>
      <c r="AI1620" t="s">
        <v>13</v>
      </c>
      <c r="AJ1620" t="str">
        <f t="shared" si="152"/>
        <v>R1013</v>
      </c>
      <c r="AS1620" s="110" t="s">
        <v>752</v>
      </c>
      <c r="AT1620" s="64">
        <v>20.61</v>
      </c>
      <c r="AU1620" s="64">
        <v>6.89</v>
      </c>
      <c r="AV1620" s="64" t="s">
        <v>2380</v>
      </c>
      <c r="AW1620" s="64" t="s">
        <v>2380</v>
      </c>
      <c r="AX1620" s="64" t="s">
        <v>2380</v>
      </c>
      <c r="AY1620" s="64" t="s">
        <v>2380</v>
      </c>
      <c r="AZ1620" s="64">
        <v>0</v>
      </c>
      <c r="BA1620" s="109" t="s">
        <v>7833</v>
      </c>
      <c r="BB1620" s="64" t="s">
        <v>10448</v>
      </c>
      <c r="BC1620" s="69" t="s">
        <v>10446</v>
      </c>
    </row>
    <row r="1621" spans="1:55" x14ac:dyDescent="0.35">
      <c r="A1621" t="s">
        <v>751</v>
      </c>
      <c r="B1621">
        <v>15.99</v>
      </c>
      <c r="C1621">
        <v>4.57</v>
      </c>
      <c r="D1621" t="s">
        <v>2382</v>
      </c>
      <c r="E1621" t="s">
        <v>2380</v>
      </c>
      <c r="F1621" t="s">
        <v>2383</v>
      </c>
      <c r="G1621">
        <v>1</v>
      </c>
      <c r="H1621" t="s">
        <v>2380</v>
      </c>
      <c r="R1621" s="64" t="s">
        <v>10</v>
      </c>
      <c r="S1621" s="64">
        <v>1963</v>
      </c>
      <c r="U1621" s="7" t="str">
        <f t="shared" si="150"/>
        <v>Jul</v>
      </c>
      <c r="V1621" s="10">
        <f t="shared" si="151"/>
        <v>1963</v>
      </c>
      <c r="Y1621" s="10" t="s">
        <v>2380</v>
      </c>
      <c r="Z1621" s="10" t="str">
        <f t="shared" si="153"/>
        <v>No</v>
      </c>
      <c r="AB1621" s="53" t="s">
        <v>11</v>
      </c>
      <c r="AC1621" s="10" t="str">
        <f t="shared" si="154"/>
        <v>tier - 2</v>
      </c>
      <c r="AE1621" t="s">
        <v>16</v>
      </c>
      <c r="AF1621" s="10" t="str">
        <f t="shared" si="155"/>
        <v>tier - 1</v>
      </c>
      <c r="AI1621" t="s">
        <v>42</v>
      </c>
      <c r="AJ1621" t="str">
        <f t="shared" si="152"/>
        <v>R1011</v>
      </c>
      <c r="AS1621" s="110" t="s">
        <v>751</v>
      </c>
      <c r="AT1621" s="64">
        <v>15.99</v>
      </c>
      <c r="AU1621" s="64">
        <v>4.57</v>
      </c>
      <c r="AV1621" s="64" t="s">
        <v>2380</v>
      </c>
      <c r="AW1621" s="64" t="s">
        <v>2383</v>
      </c>
      <c r="AX1621" s="64" t="s">
        <v>2383</v>
      </c>
      <c r="AY1621" s="64" t="s">
        <v>2380</v>
      </c>
      <c r="AZ1621" s="64">
        <v>1</v>
      </c>
      <c r="BA1621" s="109" t="s">
        <v>7834</v>
      </c>
      <c r="BB1621" s="64" t="s">
        <v>10450</v>
      </c>
      <c r="BC1621" s="69" t="s">
        <v>10447</v>
      </c>
    </row>
    <row r="1622" spans="1:55" x14ac:dyDescent="0.35">
      <c r="A1622" t="s">
        <v>750</v>
      </c>
      <c r="B1622">
        <v>33.155000000000001</v>
      </c>
      <c r="C1622">
        <v>4.32</v>
      </c>
      <c r="D1622" t="s">
        <v>2380</v>
      </c>
      <c r="E1622" t="s">
        <v>2380</v>
      </c>
      <c r="F1622" t="s">
        <v>2380</v>
      </c>
      <c r="G1622" t="s">
        <v>2381</v>
      </c>
      <c r="H1622" t="s">
        <v>2380</v>
      </c>
      <c r="R1622" s="64" t="s">
        <v>15</v>
      </c>
      <c r="S1622" s="64">
        <v>1960</v>
      </c>
      <c r="U1622" s="7" t="str">
        <f t="shared" si="150"/>
        <v>Nov</v>
      </c>
      <c r="V1622" s="10">
        <f t="shared" si="151"/>
        <v>1960</v>
      </c>
      <c r="Y1622" s="10" t="s">
        <v>2380</v>
      </c>
      <c r="Z1622" s="10" t="str">
        <f t="shared" si="153"/>
        <v>No</v>
      </c>
      <c r="AB1622" s="53" t="s">
        <v>11</v>
      </c>
      <c r="AC1622" s="10" t="str">
        <f t="shared" si="154"/>
        <v>tier - 2</v>
      </c>
      <c r="AE1622" t="s">
        <v>16</v>
      </c>
      <c r="AF1622" s="10" t="str">
        <f t="shared" si="155"/>
        <v>tier - 1</v>
      </c>
      <c r="AI1622" t="s">
        <v>247</v>
      </c>
      <c r="AJ1622" t="str">
        <f t="shared" si="152"/>
        <v>R1024</v>
      </c>
      <c r="AS1622" s="110" t="s">
        <v>750</v>
      </c>
      <c r="AT1622" s="64">
        <v>33.155000000000001</v>
      </c>
      <c r="AU1622" s="64">
        <v>4.32</v>
      </c>
      <c r="AV1622" s="64" t="s">
        <v>2380</v>
      </c>
      <c r="AW1622" s="64" t="s">
        <v>2380</v>
      </c>
      <c r="AX1622" s="64" t="s">
        <v>2380</v>
      </c>
      <c r="AY1622" s="64" t="s">
        <v>2380</v>
      </c>
      <c r="AZ1622" s="64">
        <v>0</v>
      </c>
      <c r="BA1622" s="109" t="s">
        <v>7835</v>
      </c>
      <c r="BB1622" s="64" t="s">
        <v>10450</v>
      </c>
      <c r="BC1622" s="69" t="s">
        <v>10444</v>
      </c>
    </row>
    <row r="1623" spans="1:55" x14ac:dyDescent="0.35">
      <c r="A1623" t="s">
        <v>749</v>
      </c>
      <c r="B1623">
        <v>26.22</v>
      </c>
      <c r="C1623">
        <v>5.57</v>
      </c>
      <c r="D1623" t="s">
        <v>2382</v>
      </c>
      <c r="E1623" t="s">
        <v>2380</v>
      </c>
      <c r="F1623" t="s">
        <v>2383</v>
      </c>
      <c r="G1623">
        <v>1</v>
      </c>
      <c r="H1623" t="s">
        <v>2380</v>
      </c>
      <c r="R1623" s="64" t="s">
        <v>20</v>
      </c>
      <c r="S1623" s="64">
        <v>1991</v>
      </c>
      <c r="U1623" s="7" t="str">
        <f t="shared" si="150"/>
        <v>Sep</v>
      </c>
      <c r="V1623" s="10">
        <f t="shared" si="151"/>
        <v>1991</v>
      </c>
      <c r="Y1623" s="10" t="s">
        <v>2380</v>
      </c>
      <c r="Z1623" s="10" t="str">
        <f t="shared" si="153"/>
        <v>No</v>
      </c>
      <c r="AB1623" s="53" t="s">
        <v>11</v>
      </c>
      <c r="AC1623" s="10" t="str">
        <f t="shared" si="154"/>
        <v>tier - 2</v>
      </c>
      <c r="AE1623" t="s">
        <v>16</v>
      </c>
      <c r="AF1623" s="10" t="str">
        <f t="shared" si="155"/>
        <v>tier - 1</v>
      </c>
      <c r="AI1623" t="s">
        <v>23</v>
      </c>
      <c r="AJ1623" t="str">
        <f t="shared" si="152"/>
        <v>R1012</v>
      </c>
      <c r="AS1623" s="110" t="s">
        <v>749</v>
      </c>
      <c r="AT1623" s="64">
        <v>26.22</v>
      </c>
      <c r="AU1623" s="64">
        <v>5.57</v>
      </c>
      <c r="AV1623" s="64" t="s">
        <v>2380</v>
      </c>
      <c r="AW1623" s="64" t="s">
        <v>2383</v>
      </c>
      <c r="AX1623" s="64" t="s">
        <v>2383</v>
      </c>
      <c r="AY1623" s="64" t="s">
        <v>2380</v>
      </c>
      <c r="AZ1623" s="64">
        <v>1</v>
      </c>
      <c r="BA1623" s="109" t="s">
        <v>6900</v>
      </c>
      <c r="BB1623" s="64" t="s">
        <v>10450</v>
      </c>
      <c r="BC1623" s="69" t="s">
        <v>10445</v>
      </c>
    </row>
    <row r="1624" spans="1:55" x14ac:dyDescent="0.35">
      <c r="A1624" t="s">
        <v>748</v>
      </c>
      <c r="B1624">
        <v>21.85</v>
      </c>
      <c r="C1624">
        <v>5.26</v>
      </c>
      <c r="D1624" t="s">
        <v>2382</v>
      </c>
      <c r="E1624" t="s">
        <v>2380</v>
      </c>
      <c r="F1624" t="s">
        <v>2383</v>
      </c>
      <c r="G1624">
        <v>1</v>
      </c>
      <c r="H1624" t="s">
        <v>2380</v>
      </c>
      <c r="R1624" s="64" t="s">
        <v>20</v>
      </c>
      <c r="S1624" s="64">
        <v>1976</v>
      </c>
      <c r="U1624" s="7" t="str">
        <f t="shared" si="150"/>
        <v>Sep</v>
      </c>
      <c r="V1624" s="10">
        <f t="shared" si="151"/>
        <v>1976</v>
      </c>
      <c r="Y1624" s="10" t="s">
        <v>2380</v>
      </c>
      <c r="Z1624" s="10" t="str">
        <f t="shared" si="153"/>
        <v>No</v>
      </c>
      <c r="AB1624" s="53" t="s">
        <v>11</v>
      </c>
      <c r="AC1624" s="10" t="str">
        <f t="shared" si="154"/>
        <v>tier - 2</v>
      </c>
      <c r="AE1624" t="s">
        <v>11</v>
      </c>
      <c r="AF1624" s="10" t="str">
        <f t="shared" si="155"/>
        <v>tier - 2</v>
      </c>
      <c r="AI1624" t="s">
        <v>249</v>
      </c>
      <c r="AJ1624" t="str">
        <f t="shared" si="152"/>
        <v>R1023</v>
      </c>
      <c r="AS1624" s="110" t="s">
        <v>748</v>
      </c>
      <c r="AT1624" s="64">
        <v>21.85</v>
      </c>
      <c r="AU1624" s="64">
        <v>5.26</v>
      </c>
      <c r="AV1624" s="64" t="s">
        <v>2380</v>
      </c>
      <c r="AW1624" s="64" t="s">
        <v>2383</v>
      </c>
      <c r="AX1624" s="64" t="s">
        <v>2383</v>
      </c>
      <c r="AY1624" s="64" t="s">
        <v>2380</v>
      </c>
      <c r="AZ1624" s="64">
        <v>1</v>
      </c>
      <c r="BA1624" s="109" t="s">
        <v>7215</v>
      </c>
      <c r="BB1624" s="64" t="s">
        <v>10450</v>
      </c>
      <c r="BC1624" s="69" t="s">
        <v>10446</v>
      </c>
    </row>
    <row r="1625" spans="1:55" x14ac:dyDescent="0.35">
      <c r="A1625" t="s">
        <v>747</v>
      </c>
      <c r="B1625">
        <v>30.495000000000001</v>
      </c>
      <c r="C1625">
        <v>6.25</v>
      </c>
      <c r="D1625" t="s">
        <v>2380</v>
      </c>
      <c r="E1625" t="s">
        <v>2380</v>
      </c>
      <c r="F1625" t="s">
        <v>2380</v>
      </c>
      <c r="G1625" t="s">
        <v>2381</v>
      </c>
      <c r="H1625" t="s">
        <v>2380</v>
      </c>
      <c r="R1625" s="64" t="s">
        <v>18</v>
      </c>
      <c r="S1625" s="64">
        <v>1961</v>
      </c>
      <c r="U1625" s="7" t="str">
        <f t="shared" si="150"/>
        <v>Jun</v>
      </c>
      <c r="V1625" s="10">
        <f t="shared" si="151"/>
        <v>1961</v>
      </c>
      <c r="Y1625" s="10" t="s">
        <v>2380</v>
      </c>
      <c r="Z1625" s="10" t="str">
        <f t="shared" si="153"/>
        <v>No</v>
      </c>
      <c r="AB1625" s="53" t="s">
        <v>11</v>
      </c>
      <c r="AC1625" s="10" t="str">
        <f t="shared" si="154"/>
        <v>tier - 2</v>
      </c>
      <c r="AE1625" t="s">
        <v>12</v>
      </c>
      <c r="AF1625" s="10" t="str">
        <f t="shared" si="155"/>
        <v>tier - 3</v>
      </c>
      <c r="AI1625" t="s">
        <v>23</v>
      </c>
      <c r="AJ1625" t="str">
        <f t="shared" si="152"/>
        <v>R1012</v>
      </c>
      <c r="AS1625" s="110" t="s">
        <v>747</v>
      </c>
      <c r="AT1625" s="64">
        <v>30.495000000000001</v>
      </c>
      <c r="AU1625" s="64">
        <v>6.25</v>
      </c>
      <c r="AV1625" s="64" t="s">
        <v>2380</v>
      </c>
      <c r="AW1625" s="64" t="s">
        <v>2380</v>
      </c>
      <c r="AX1625" s="64" t="s">
        <v>2380</v>
      </c>
      <c r="AY1625" s="64" t="s">
        <v>2380</v>
      </c>
      <c r="AZ1625" s="64">
        <v>0</v>
      </c>
      <c r="BA1625" s="109" t="s">
        <v>7091</v>
      </c>
      <c r="BB1625" s="64" t="s">
        <v>10449</v>
      </c>
      <c r="BC1625" s="69" t="s">
        <v>10444</v>
      </c>
    </row>
    <row r="1626" spans="1:55" x14ac:dyDescent="0.35">
      <c r="A1626" t="s">
        <v>746</v>
      </c>
      <c r="B1626">
        <v>34.104999999999997</v>
      </c>
      <c r="C1626">
        <v>5.67</v>
      </c>
      <c r="D1626" t="s">
        <v>2382</v>
      </c>
      <c r="E1626" t="s">
        <v>2380</v>
      </c>
      <c r="F1626" t="s">
        <v>2380</v>
      </c>
      <c r="G1626" t="s">
        <v>2381</v>
      </c>
      <c r="H1626" t="s">
        <v>2380</v>
      </c>
      <c r="R1626" s="64" t="s">
        <v>10</v>
      </c>
      <c r="S1626" s="64">
        <v>2004</v>
      </c>
      <c r="U1626" s="7" t="str">
        <f t="shared" si="150"/>
        <v>Jul</v>
      </c>
      <c r="V1626" s="10">
        <f t="shared" si="151"/>
        <v>2004</v>
      </c>
      <c r="Y1626" s="10" t="s">
        <v>2380</v>
      </c>
      <c r="Z1626" s="10" t="str">
        <f t="shared" si="153"/>
        <v>No</v>
      </c>
      <c r="AB1626" s="53" t="s">
        <v>11</v>
      </c>
      <c r="AC1626" s="10" t="str">
        <f t="shared" si="154"/>
        <v>tier - 2</v>
      </c>
      <c r="AE1626" t="s">
        <v>12</v>
      </c>
      <c r="AF1626" s="10" t="str">
        <f t="shared" si="155"/>
        <v>tier - 3</v>
      </c>
      <c r="AI1626" t="s">
        <v>13</v>
      </c>
      <c r="AJ1626" t="str">
        <f t="shared" si="152"/>
        <v>R1013</v>
      </c>
      <c r="AS1626" s="110" t="s">
        <v>746</v>
      </c>
      <c r="AT1626" s="64">
        <v>34.104999999999997</v>
      </c>
      <c r="AU1626" s="64">
        <v>5.67</v>
      </c>
      <c r="AV1626" s="64" t="s">
        <v>2380</v>
      </c>
      <c r="AW1626" s="64" t="s">
        <v>2380</v>
      </c>
      <c r="AX1626" s="64" t="s">
        <v>2383</v>
      </c>
      <c r="AY1626" s="64" t="s">
        <v>2380</v>
      </c>
      <c r="AZ1626" s="64">
        <v>0</v>
      </c>
      <c r="BA1626" s="109" t="s">
        <v>6820</v>
      </c>
      <c r="BB1626" s="64" t="s">
        <v>10450</v>
      </c>
      <c r="BC1626" s="69" t="s">
        <v>10444</v>
      </c>
    </row>
    <row r="1627" spans="1:55" x14ac:dyDescent="0.35">
      <c r="A1627" t="s">
        <v>745</v>
      </c>
      <c r="B1627">
        <v>32.770000000000003</v>
      </c>
      <c r="C1627">
        <v>4.42</v>
      </c>
      <c r="D1627" t="s">
        <v>2382</v>
      </c>
      <c r="E1627" t="s">
        <v>2380</v>
      </c>
      <c r="F1627" t="s">
        <v>2380</v>
      </c>
      <c r="G1627">
        <v>1</v>
      </c>
      <c r="H1627" t="s">
        <v>2380</v>
      </c>
      <c r="R1627" s="64" t="s">
        <v>10</v>
      </c>
      <c r="S1627" s="64">
        <v>1984</v>
      </c>
      <c r="U1627" s="7" t="str">
        <f t="shared" si="150"/>
        <v>Jul</v>
      </c>
      <c r="V1627" s="10">
        <f t="shared" si="151"/>
        <v>1984</v>
      </c>
      <c r="Y1627" s="10" t="s">
        <v>2380</v>
      </c>
      <c r="Z1627" s="10" t="str">
        <f t="shared" si="153"/>
        <v>No</v>
      </c>
      <c r="AB1627" s="53" t="s">
        <v>11</v>
      </c>
      <c r="AC1627" s="10" t="str">
        <f t="shared" si="154"/>
        <v>tier - 2</v>
      </c>
      <c r="AE1627" t="s">
        <v>12</v>
      </c>
      <c r="AF1627" s="10" t="str">
        <f t="shared" si="155"/>
        <v>tier - 3</v>
      </c>
      <c r="AI1627" t="s">
        <v>23</v>
      </c>
      <c r="AJ1627" t="str">
        <f t="shared" si="152"/>
        <v>R1012</v>
      </c>
      <c r="AS1627" s="110" t="s">
        <v>745</v>
      </c>
      <c r="AT1627" s="64">
        <v>32.770000000000003</v>
      </c>
      <c r="AU1627" s="64">
        <v>4.42</v>
      </c>
      <c r="AV1627" s="64" t="s">
        <v>2380</v>
      </c>
      <c r="AW1627" s="64" t="s">
        <v>2380</v>
      </c>
      <c r="AX1627" s="64" t="s">
        <v>2383</v>
      </c>
      <c r="AY1627" s="64" t="s">
        <v>2380</v>
      </c>
      <c r="AZ1627" s="64">
        <v>1</v>
      </c>
      <c r="BA1627" s="109" t="s">
        <v>8342</v>
      </c>
      <c r="BB1627" s="64" t="s">
        <v>10450</v>
      </c>
      <c r="BC1627" s="69" t="s">
        <v>10444</v>
      </c>
    </row>
    <row r="1628" spans="1:55" x14ac:dyDescent="0.35">
      <c r="A1628" t="s">
        <v>744</v>
      </c>
      <c r="B1628">
        <v>16.850000000000001</v>
      </c>
      <c r="C1628">
        <v>11.75</v>
      </c>
      <c r="D1628" t="s">
        <v>2382</v>
      </c>
      <c r="E1628" t="s">
        <v>2380</v>
      </c>
      <c r="F1628" t="s">
        <v>2380</v>
      </c>
      <c r="G1628">
        <v>2</v>
      </c>
      <c r="H1628" t="s">
        <v>2380</v>
      </c>
      <c r="R1628" s="64" t="s">
        <v>30</v>
      </c>
      <c r="S1628" s="64">
        <v>1968</v>
      </c>
      <c r="U1628" s="7" t="str">
        <f t="shared" si="150"/>
        <v>Dec</v>
      </c>
      <c r="V1628" s="10">
        <f t="shared" si="151"/>
        <v>1968</v>
      </c>
      <c r="Y1628" s="10" t="s">
        <v>2380</v>
      </c>
      <c r="Z1628" s="10" t="str">
        <f t="shared" si="153"/>
        <v>No</v>
      </c>
      <c r="AB1628" s="53" t="s">
        <v>11</v>
      </c>
      <c r="AC1628" s="10" t="str">
        <f t="shared" si="154"/>
        <v>tier - 2</v>
      </c>
      <c r="AE1628" t="s">
        <v>12</v>
      </c>
      <c r="AF1628" s="10" t="str">
        <f t="shared" si="155"/>
        <v>tier - 3</v>
      </c>
      <c r="AI1628" t="s">
        <v>535</v>
      </c>
      <c r="AJ1628" t="str">
        <f t="shared" si="152"/>
        <v>R1026</v>
      </c>
      <c r="AS1628" s="110" t="s">
        <v>744</v>
      </c>
      <c r="AT1628" s="64">
        <v>16.850000000000001</v>
      </c>
      <c r="AU1628" s="64">
        <v>11.75</v>
      </c>
      <c r="AV1628" s="64" t="s">
        <v>2380</v>
      </c>
      <c r="AW1628" s="64" t="s">
        <v>2380</v>
      </c>
      <c r="AX1628" s="64" t="s">
        <v>2383</v>
      </c>
      <c r="AY1628" s="64" t="s">
        <v>2380</v>
      </c>
      <c r="AZ1628" s="64">
        <v>2</v>
      </c>
      <c r="BA1628" s="109" t="s">
        <v>7836</v>
      </c>
      <c r="BB1628" s="64" t="s">
        <v>10448</v>
      </c>
      <c r="BC1628" s="69" t="s">
        <v>10447</v>
      </c>
    </row>
    <row r="1629" spans="1:55" x14ac:dyDescent="0.35">
      <c r="A1629" t="s">
        <v>743</v>
      </c>
      <c r="B1629">
        <v>34.700000000000003</v>
      </c>
      <c r="C1629">
        <v>6.06</v>
      </c>
      <c r="D1629" t="s">
        <v>2380</v>
      </c>
      <c r="E1629" t="s">
        <v>2380</v>
      </c>
      <c r="F1629" t="s">
        <v>2380</v>
      </c>
      <c r="G1629">
        <v>1</v>
      </c>
      <c r="H1629" t="s">
        <v>2380</v>
      </c>
      <c r="R1629" s="64" t="s">
        <v>15</v>
      </c>
      <c r="S1629" s="64">
        <v>1983</v>
      </c>
      <c r="U1629" s="7" t="str">
        <f t="shared" si="150"/>
        <v>Nov</v>
      </c>
      <c r="V1629" s="10">
        <f t="shared" si="151"/>
        <v>1983</v>
      </c>
      <c r="Y1629" s="10" t="s">
        <v>2380</v>
      </c>
      <c r="Z1629" s="10" t="str">
        <f t="shared" si="153"/>
        <v>No</v>
      </c>
      <c r="AB1629" s="53" t="s">
        <v>11</v>
      </c>
      <c r="AC1629" s="10" t="str">
        <f t="shared" si="154"/>
        <v>tier - 2</v>
      </c>
      <c r="AE1629" t="s">
        <v>16</v>
      </c>
      <c r="AF1629" s="10" t="str">
        <f t="shared" si="155"/>
        <v>tier - 1</v>
      </c>
      <c r="AI1629" t="s">
        <v>535</v>
      </c>
      <c r="AJ1629" t="str">
        <f t="shared" si="152"/>
        <v>R1026</v>
      </c>
      <c r="AS1629" s="110" t="s">
        <v>743</v>
      </c>
      <c r="AT1629" s="64">
        <v>34.700000000000003</v>
      </c>
      <c r="AU1629" s="64">
        <v>6.06</v>
      </c>
      <c r="AV1629" s="64" t="s">
        <v>2380</v>
      </c>
      <c r="AW1629" s="64" t="s">
        <v>2380</v>
      </c>
      <c r="AX1629" s="64" t="s">
        <v>2380</v>
      </c>
      <c r="AY1629" s="64" t="s">
        <v>2380</v>
      </c>
      <c r="AZ1629" s="64">
        <v>1</v>
      </c>
      <c r="BA1629" s="109" t="s">
        <v>6816</v>
      </c>
      <c r="BB1629" s="64" t="s">
        <v>10449</v>
      </c>
      <c r="BC1629" s="69" t="s">
        <v>10444</v>
      </c>
    </row>
    <row r="1630" spans="1:55" x14ac:dyDescent="0.35">
      <c r="A1630" t="s">
        <v>742</v>
      </c>
      <c r="B1630">
        <v>37.049999999999997</v>
      </c>
      <c r="C1630">
        <v>5.48</v>
      </c>
      <c r="D1630" t="s">
        <v>2380</v>
      </c>
      <c r="E1630" t="s">
        <v>2380</v>
      </c>
      <c r="F1630" t="s">
        <v>2380</v>
      </c>
      <c r="G1630">
        <v>1</v>
      </c>
      <c r="H1630" t="s">
        <v>2380</v>
      </c>
      <c r="R1630" s="64" t="s">
        <v>20</v>
      </c>
      <c r="S1630" s="64">
        <v>1958</v>
      </c>
      <c r="U1630" s="7" t="str">
        <f t="shared" si="150"/>
        <v>Sep</v>
      </c>
      <c r="V1630" s="10">
        <f t="shared" si="151"/>
        <v>1958</v>
      </c>
      <c r="Y1630" s="10" t="s">
        <v>2380</v>
      </c>
      <c r="Z1630" s="10" t="str">
        <f t="shared" si="153"/>
        <v>No</v>
      </c>
      <c r="AB1630" s="53" t="s">
        <v>11</v>
      </c>
      <c r="AC1630" s="10" t="str">
        <f t="shared" si="154"/>
        <v>tier - 2</v>
      </c>
      <c r="AE1630" t="s">
        <v>12</v>
      </c>
      <c r="AF1630" s="10" t="str">
        <f t="shared" si="155"/>
        <v>tier - 3</v>
      </c>
      <c r="AI1630" t="s">
        <v>23</v>
      </c>
      <c r="AJ1630" t="str">
        <f t="shared" si="152"/>
        <v>R1012</v>
      </c>
      <c r="AS1630" s="110" t="s">
        <v>742</v>
      </c>
      <c r="AT1630" s="64">
        <v>37.049999999999997</v>
      </c>
      <c r="AU1630" s="64">
        <v>5.48</v>
      </c>
      <c r="AV1630" s="64" t="s">
        <v>2380</v>
      </c>
      <c r="AW1630" s="64" t="s">
        <v>2380</v>
      </c>
      <c r="AX1630" s="64" t="s">
        <v>2380</v>
      </c>
      <c r="AY1630" s="64" t="s">
        <v>2380</v>
      </c>
      <c r="AZ1630" s="64">
        <v>1</v>
      </c>
      <c r="BA1630" s="109" t="s">
        <v>7837</v>
      </c>
      <c r="BB1630" s="64" t="s">
        <v>10450</v>
      </c>
      <c r="BC1630" s="69" t="s">
        <v>10444</v>
      </c>
    </row>
    <row r="1631" spans="1:55" x14ac:dyDescent="0.35">
      <c r="A1631" t="s">
        <v>741</v>
      </c>
      <c r="B1631">
        <v>18.78</v>
      </c>
      <c r="C1631">
        <v>4.45</v>
      </c>
      <c r="D1631" t="s">
        <v>2380</v>
      </c>
      <c r="E1631" t="s">
        <v>2380</v>
      </c>
      <c r="F1631" t="s">
        <v>2383</v>
      </c>
      <c r="G1631">
        <v>1</v>
      </c>
      <c r="H1631" t="s">
        <v>2380</v>
      </c>
      <c r="R1631" s="64" t="s">
        <v>20</v>
      </c>
      <c r="S1631" s="64">
        <v>1961</v>
      </c>
      <c r="U1631" s="7" t="str">
        <f t="shared" si="150"/>
        <v>Sep</v>
      </c>
      <c r="V1631" s="10">
        <f t="shared" si="151"/>
        <v>1961</v>
      </c>
      <c r="Y1631" s="10" t="s">
        <v>2380</v>
      </c>
      <c r="Z1631" s="10" t="str">
        <f t="shared" si="153"/>
        <v>No</v>
      </c>
      <c r="AB1631" s="53" t="s">
        <v>11</v>
      </c>
      <c r="AC1631" s="10" t="str">
        <f t="shared" si="154"/>
        <v>tier - 2</v>
      </c>
      <c r="AE1631" t="s">
        <v>16</v>
      </c>
      <c r="AF1631" s="10" t="str">
        <f t="shared" si="155"/>
        <v>tier - 1</v>
      </c>
      <c r="AI1631" t="s">
        <v>42</v>
      </c>
      <c r="AJ1631" t="str">
        <f t="shared" si="152"/>
        <v>R1011</v>
      </c>
      <c r="AS1631" s="110" t="s">
        <v>741</v>
      </c>
      <c r="AT1631" s="64">
        <v>18.78</v>
      </c>
      <c r="AU1631" s="64">
        <v>4.45</v>
      </c>
      <c r="AV1631" s="64" t="s">
        <v>2380</v>
      </c>
      <c r="AW1631" s="64" t="s">
        <v>2383</v>
      </c>
      <c r="AX1631" s="64" t="s">
        <v>2380</v>
      </c>
      <c r="AY1631" s="64" t="s">
        <v>2380</v>
      </c>
      <c r="AZ1631" s="64">
        <v>1</v>
      </c>
      <c r="BA1631" s="109" t="s">
        <v>7838</v>
      </c>
      <c r="BB1631" s="64" t="s">
        <v>10450</v>
      </c>
      <c r="BC1631" s="69" t="s">
        <v>10446</v>
      </c>
    </row>
    <row r="1632" spans="1:55" x14ac:dyDescent="0.35">
      <c r="A1632" t="s">
        <v>740</v>
      </c>
      <c r="B1632">
        <v>28.024999999999999</v>
      </c>
      <c r="C1632">
        <v>5</v>
      </c>
      <c r="D1632" t="s">
        <v>2380</v>
      </c>
      <c r="E1632" t="s">
        <v>2380</v>
      </c>
      <c r="F1632" t="s">
        <v>2380</v>
      </c>
      <c r="G1632">
        <v>1</v>
      </c>
      <c r="H1632" t="s">
        <v>2380</v>
      </c>
      <c r="R1632" s="64" t="s">
        <v>37</v>
      </c>
      <c r="S1632" s="64">
        <v>1959</v>
      </c>
      <c r="U1632" s="7" t="str">
        <f t="shared" si="150"/>
        <v>Oct</v>
      </c>
      <c r="V1632" s="10">
        <f t="shared" si="151"/>
        <v>1959</v>
      </c>
      <c r="Y1632" s="10" t="s">
        <v>2380</v>
      </c>
      <c r="Z1632" s="10" t="str">
        <f t="shared" si="153"/>
        <v>No</v>
      </c>
      <c r="AB1632" s="53" t="s">
        <v>11</v>
      </c>
      <c r="AC1632" s="10" t="str">
        <f t="shared" si="154"/>
        <v>tier - 2</v>
      </c>
      <c r="AE1632" t="s">
        <v>16</v>
      </c>
      <c r="AF1632" s="10" t="str">
        <f t="shared" si="155"/>
        <v>tier - 1</v>
      </c>
      <c r="AI1632" t="s">
        <v>23</v>
      </c>
      <c r="AJ1632" t="str">
        <f t="shared" si="152"/>
        <v>R1012</v>
      </c>
      <c r="AS1632" s="110" t="s">
        <v>740</v>
      </c>
      <c r="AT1632" s="64">
        <v>28.024999999999999</v>
      </c>
      <c r="AU1632" s="64">
        <v>5</v>
      </c>
      <c r="AV1632" s="64" t="s">
        <v>2380</v>
      </c>
      <c r="AW1632" s="64" t="s">
        <v>2380</v>
      </c>
      <c r="AX1632" s="64" t="s">
        <v>2380</v>
      </c>
      <c r="AY1632" s="64" t="s">
        <v>2380</v>
      </c>
      <c r="AZ1632" s="64">
        <v>1</v>
      </c>
      <c r="BA1632" s="109" t="s">
        <v>6935</v>
      </c>
      <c r="BB1632" s="64" t="s">
        <v>10450</v>
      </c>
      <c r="BC1632" s="69" t="s">
        <v>10445</v>
      </c>
    </row>
    <row r="1633" spans="1:55" x14ac:dyDescent="0.35">
      <c r="A1633" t="s">
        <v>739</v>
      </c>
      <c r="B1633">
        <v>35.090000000000003</v>
      </c>
      <c r="C1633">
        <v>5.84</v>
      </c>
      <c r="D1633" t="s">
        <v>2380</v>
      </c>
      <c r="E1633" t="s">
        <v>2380</v>
      </c>
      <c r="F1633" t="s">
        <v>2380</v>
      </c>
      <c r="G1633" t="s">
        <v>2381</v>
      </c>
      <c r="H1633" t="s">
        <v>2380</v>
      </c>
      <c r="R1633" s="64" t="s">
        <v>15</v>
      </c>
      <c r="S1633" s="64">
        <v>1959</v>
      </c>
      <c r="U1633" s="7" t="str">
        <f t="shared" si="150"/>
        <v>Nov</v>
      </c>
      <c r="V1633" s="10">
        <f t="shared" si="151"/>
        <v>1959</v>
      </c>
      <c r="Y1633" s="10" t="s">
        <v>2380</v>
      </c>
      <c r="Z1633" s="10" t="str">
        <f t="shared" si="153"/>
        <v>No</v>
      </c>
      <c r="AB1633" s="53" t="s">
        <v>11</v>
      </c>
      <c r="AC1633" s="10" t="str">
        <f t="shared" si="154"/>
        <v>tier - 2</v>
      </c>
      <c r="AE1633" t="s">
        <v>16</v>
      </c>
      <c r="AF1633" s="10" t="str">
        <f t="shared" si="155"/>
        <v>tier - 1</v>
      </c>
      <c r="AI1633" t="s">
        <v>23</v>
      </c>
      <c r="AJ1633" t="str">
        <f t="shared" si="152"/>
        <v>R1012</v>
      </c>
      <c r="AS1633" s="110" t="s">
        <v>739</v>
      </c>
      <c r="AT1633" s="64">
        <v>35.090000000000003</v>
      </c>
      <c r="AU1633" s="64">
        <v>5.84</v>
      </c>
      <c r="AV1633" s="64" t="s">
        <v>2380</v>
      </c>
      <c r="AW1633" s="64" t="s">
        <v>2380</v>
      </c>
      <c r="AX1633" s="64" t="s">
        <v>2380</v>
      </c>
      <c r="AY1633" s="64" t="s">
        <v>2380</v>
      </c>
      <c r="AZ1633" s="64">
        <v>0</v>
      </c>
      <c r="BA1633" s="109" t="s">
        <v>7839</v>
      </c>
      <c r="BB1633" s="64" t="s">
        <v>10449</v>
      </c>
      <c r="BC1633" s="69" t="s">
        <v>10444</v>
      </c>
    </row>
    <row r="1634" spans="1:55" x14ac:dyDescent="0.35">
      <c r="A1634" t="s">
        <v>738</v>
      </c>
      <c r="B1634">
        <v>34.42</v>
      </c>
      <c r="C1634">
        <v>5.21</v>
      </c>
      <c r="D1634" t="s">
        <v>2382</v>
      </c>
      <c r="E1634" t="s">
        <v>2380</v>
      </c>
      <c r="F1634" t="s">
        <v>2380</v>
      </c>
      <c r="G1634" t="s">
        <v>2381</v>
      </c>
      <c r="H1634" t="s">
        <v>2380</v>
      </c>
      <c r="R1634" s="64" t="s">
        <v>30</v>
      </c>
      <c r="S1634" s="64">
        <v>1974</v>
      </c>
      <c r="U1634" s="7" t="str">
        <f t="shared" si="150"/>
        <v>Dec</v>
      </c>
      <c r="V1634" s="10">
        <f t="shared" si="151"/>
        <v>1974</v>
      </c>
      <c r="Y1634" s="10" t="s">
        <v>2380</v>
      </c>
      <c r="Z1634" s="10" t="str">
        <f t="shared" si="153"/>
        <v>No</v>
      </c>
      <c r="AB1634" s="53" t="s">
        <v>11</v>
      </c>
      <c r="AC1634" s="10" t="str">
        <f t="shared" si="154"/>
        <v>tier - 2</v>
      </c>
      <c r="AE1634" t="s">
        <v>11</v>
      </c>
      <c r="AF1634" s="10" t="str">
        <f t="shared" si="155"/>
        <v>tier - 2</v>
      </c>
      <c r="AI1634" t="s">
        <v>535</v>
      </c>
      <c r="AJ1634" t="str">
        <f t="shared" si="152"/>
        <v>R1026</v>
      </c>
      <c r="AS1634" s="110" t="s">
        <v>738</v>
      </c>
      <c r="AT1634" s="64">
        <v>34.42</v>
      </c>
      <c r="AU1634" s="64">
        <v>5.21</v>
      </c>
      <c r="AV1634" s="64" t="s">
        <v>2380</v>
      </c>
      <c r="AW1634" s="64" t="s">
        <v>2380</v>
      </c>
      <c r="AX1634" s="64" t="s">
        <v>2383</v>
      </c>
      <c r="AY1634" s="64" t="s">
        <v>2380</v>
      </c>
      <c r="AZ1634" s="64">
        <v>0</v>
      </c>
      <c r="BA1634" s="109" t="s">
        <v>7548</v>
      </c>
      <c r="BB1634" s="64" t="s">
        <v>10450</v>
      </c>
      <c r="BC1634" s="69" t="s">
        <v>10444</v>
      </c>
    </row>
    <row r="1635" spans="1:55" x14ac:dyDescent="0.35">
      <c r="A1635" t="s">
        <v>737</v>
      </c>
      <c r="B1635">
        <v>29.4</v>
      </c>
      <c r="C1635">
        <v>4.26</v>
      </c>
      <c r="D1635" t="s">
        <v>2380</v>
      </c>
      <c r="E1635" t="s">
        <v>2380</v>
      </c>
      <c r="F1635" t="s">
        <v>2380</v>
      </c>
      <c r="G1635" t="s">
        <v>2381</v>
      </c>
      <c r="H1635" t="s">
        <v>2380</v>
      </c>
      <c r="R1635" s="64" t="s">
        <v>10</v>
      </c>
      <c r="S1635" s="64">
        <v>1972</v>
      </c>
      <c r="U1635" s="7" t="str">
        <f t="shared" si="150"/>
        <v>Jul</v>
      </c>
      <c r="V1635" s="10">
        <f t="shared" si="151"/>
        <v>1972</v>
      </c>
      <c r="Y1635" s="10" t="s">
        <v>2380</v>
      </c>
      <c r="Z1635" s="10" t="str">
        <f t="shared" si="153"/>
        <v>No</v>
      </c>
      <c r="AB1635" s="53" t="s">
        <v>11</v>
      </c>
      <c r="AC1635" s="10" t="str">
        <f t="shared" si="154"/>
        <v>tier - 2</v>
      </c>
      <c r="AE1635" t="s">
        <v>16</v>
      </c>
      <c r="AF1635" s="10" t="str">
        <f t="shared" si="155"/>
        <v>tier - 1</v>
      </c>
      <c r="AI1635" t="s">
        <v>535</v>
      </c>
      <c r="AJ1635" t="str">
        <f t="shared" si="152"/>
        <v>R1026</v>
      </c>
      <c r="AS1635" s="110" t="s">
        <v>737</v>
      </c>
      <c r="AT1635" s="64">
        <v>29.4</v>
      </c>
      <c r="AU1635" s="64">
        <v>4.26</v>
      </c>
      <c r="AV1635" s="64" t="s">
        <v>2380</v>
      </c>
      <c r="AW1635" s="64" t="s">
        <v>2380</v>
      </c>
      <c r="AX1635" s="64" t="s">
        <v>2380</v>
      </c>
      <c r="AY1635" s="64" t="s">
        <v>2380</v>
      </c>
      <c r="AZ1635" s="64">
        <v>0</v>
      </c>
      <c r="BA1635" s="109" t="s">
        <v>7840</v>
      </c>
      <c r="BB1635" s="64" t="s">
        <v>10450</v>
      </c>
      <c r="BC1635" s="69" t="s">
        <v>10445</v>
      </c>
    </row>
    <row r="1636" spans="1:55" x14ac:dyDescent="0.35">
      <c r="A1636" t="s">
        <v>736</v>
      </c>
      <c r="B1636">
        <v>21.31</v>
      </c>
      <c r="C1636">
        <v>4.17</v>
      </c>
      <c r="D1636" t="s">
        <v>2380</v>
      </c>
      <c r="E1636" t="s">
        <v>2380</v>
      </c>
      <c r="F1636" t="s">
        <v>2380</v>
      </c>
      <c r="G1636" t="s">
        <v>2381</v>
      </c>
      <c r="H1636" t="s">
        <v>2380</v>
      </c>
      <c r="R1636" s="64" t="s">
        <v>20</v>
      </c>
      <c r="S1636" s="64">
        <v>2004</v>
      </c>
      <c r="U1636" s="7" t="str">
        <f t="shared" si="150"/>
        <v>Sep</v>
      </c>
      <c r="V1636" s="10">
        <f t="shared" si="151"/>
        <v>2004</v>
      </c>
      <c r="Y1636" s="10" t="s">
        <v>2380</v>
      </c>
      <c r="Z1636" s="10" t="str">
        <f t="shared" si="153"/>
        <v>No</v>
      </c>
      <c r="AB1636" s="53" t="s">
        <v>11</v>
      </c>
      <c r="AC1636" s="10" t="str">
        <f t="shared" si="154"/>
        <v>tier - 2</v>
      </c>
      <c r="AE1636" t="s">
        <v>16</v>
      </c>
      <c r="AF1636" s="10" t="str">
        <f t="shared" si="155"/>
        <v>tier - 1</v>
      </c>
      <c r="AI1636" t="s">
        <v>247</v>
      </c>
      <c r="AJ1636" t="str">
        <f t="shared" si="152"/>
        <v>R1024</v>
      </c>
      <c r="AS1636" s="110" t="s">
        <v>736</v>
      </c>
      <c r="AT1636" s="64">
        <v>21.31</v>
      </c>
      <c r="AU1636" s="64">
        <v>4.17</v>
      </c>
      <c r="AV1636" s="64" t="s">
        <v>2380</v>
      </c>
      <c r="AW1636" s="64" t="s">
        <v>2380</v>
      </c>
      <c r="AX1636" s="64" t="s">
        <v>2380</v>
      </c>
      <c r="AY1636" s="64" t="s">
        <v>2380</v>
      </c>
      <c r="AZ1636" s="64">
        <v>0</v>
      </c>
      <c r="BA1636" s="109" t="s">
        <v>7841</v>
      </c>
      <c r="BB1636" s="64" t="s">
        <v>10450</v>
      </c>
      <c r="BC1636" s="69" t="s">
        <v>10446</v>
      </c>
    </row>
    <row r="1637" spans="1:55" x14ac:dyDescent="0.35">
      <c r="A1637" t="s">
        <v>735</v>
      </c>
      <c r="B1637">
        <v>19.559999999999999</v>
      </c>
      <c r="C1637">
        <v>11.96</v>
      </c>
      <c r="D1637" t="s">
        <v>2380</v>
      </c>
      <c r="E1637" t="s">
        <v>2380</v>
      </c>
      <c r="F1637" t="s">
        <v>2380</v>
      </c>
      <c r="G1637" t="s">
        <v>2381</v>
      </c>
      <c r="H1637" t="s">
        <v>2380</v>
      </c>
      <c r="R1637" s="64" t="s">
        <v>30</v>
      </c>
      <c r="S1637" s="64">
        <v>1968</v>
      </c>
      <c r="U1637" s="7" t="str">
        <f t="shared" si="150"/>
        <v>Dec</v>
      </c>
      <c r="V1637" s="10">
        <f t="shared" si="151"/>
        <v>1968</v>
      </c>
      <c r="Y1637" s="10" t="s">
        <v>2380</v>
      </c>
      <c r="Z1637" s="10" t="str">
        <f t="shared" si="153"/>
        <v>No</v>
      </c>
      <c r="AB1637" s="53" t="s">
        <v>11</v>
      </c>
      <c r="AC1637" s="10" t="str">
        <f t="shared" si="154"/>
        <v>tier - 2</v>
      </c>
      <c r="AE1637" t="s">
        <v>12</v>
      </c>
      <c r="AF1637" s="10" t="str">
        <f t="shared" si="155"/>
        <v>tier - 3</v>
      </c>
      <c r="AI1637" t="s">
        <v>23</v>
      </c>
      <c r="AJ1637" t="str">
        <f t="shared" si="152"/>
        <v>R1012</v>
      </c>
      <c r="AS1637" s="110" t="s">
        <v>735</v>
      </c>
      <c r="AT1637" s="64">
        <v>19.559999999999999</v>
      </c>
      <c r="AU1637" s="64">
        <v>11.96</v>
      </c>
      <c r="AV1637" s="64" t="s">
        <v>2380</v>
      </c>
      <c r="AW1637" s="64" t="s">
        <v>2380</v>
      </c>
      <c r="AX1637" s="64" t="s">
        <v>2380</v>
      </c>
      <c r="AY1637" s="64" t="s">
        <v>2380</v>
      </c>
      <c r="AZ1637" s="64">
        <v>0</v>
      </c>
      <c r="BA1637" s="109" t="s">
        <v>7137</v>
      </c>
      <c r="BB1637" s="64" t="s">
        <v>10448</v>
      </c>
      <c r="BC1637" s="69" t="s">
        <v>10446</v>
      </c>
    </row>
    <row r="1638" spans="1:55" x14ac:dyDescent="0.35">
      <c r="A1638" t="s">
        <v>734</v>
      </c>
      <c r="B1638">
        <v>37.335000000000001</v>
      </c>
      <c r="C1638">
        <v>6.26</v>
      </c>
      <c r="D1638" t="s">
        <v>2382</v>
      </c>
      <c r="E1638" t="s">
        <v>2380</v>
      </c>
      <c r="F1638" t="s">
        <v>2380</v>
      </c>
      <c r="G1638">
        <v>1</v>
      </c>
      <c r="H1638" t="s">
        <v>2380</v>
      </c>
      <c r="R1638" s="64" t="s">
        <v>37</v>
      </c>
      <c r="S1638" s="64">
        <v>1958</v>
      </c>
      <c r="U1638" s="7" t="str">
        <f t="shared" si="150"/>
        <v>Oct</v>
      </c>
      <c r="V1638" s="10">
        <f t="shared" si="151"/>
        <v>1958</v>
      </c>
      <c r="Y1638" s="10" t="s">
        <v>2380</v>
      </c>
      <c r="Z1638" s="10" t="str">
        <f t="shared" si="153"/>
        <v>No</v>
      </c>
      <c r="AB1638" s="53" t="s">
        <v>11</v>
      </c>
      <c r="AC1638" s="10" t="str">
        <f t="shared" si="154"/>
        <v>tier - 2</v>
      </c>
      <c r="AE1638" t="s">
        <v>11</v>
      </c>
      <c r="AF1638" s="10" t="str">
        <f t="shared" si="155"/>
        <v>tier - 2</v>
      </c>
      <c r="AI1638" t="s">
        <v>13</v>
      </c>
      <c r="AJ1638" t="str">
        <f t="shared" si="152"/>
        <v>R1013</v>
      </c>
      <c r="AS1638" s="110" t="s">
        <v>734</v>
      </c>
      <c r="AT1638" s="64">
        <v>37.335000000000001</v>
      </c>
      <c r="AU1638" s="64">
        <v>6.26</v>
      </c>
      <c r="AV1638" s="64" t="s">
        <v>2380</v>
      </c>
      <c r="AW1638" s="64" t="s">
        <v>2380</v>
      </c>
      <c r="AX1638" s="64" t="s">
        <v>2383</v>
      </c>
      <c r="AY1638" s="64" t="s">
        <v>2380</v>
      </c>
      <c r="AZ1638" s="64">
        <v>1</v>
      </c>
      <c r="BA1638" s="109" t="s">
        <v>7842</v>
      </c>
      <c r="BB1638" s="64" t="s">
        <v>10449</v>
      </c>
      <c r="BC1638" s="69" t="s">
        <v>10444</v>
      </c>
    </row>
    <row r="1639" spans="1:55" x14ac:dyDescent="0.35">
      <c r="A1639" t="s">
        <v>733</v>
      </c>
      <c r="B1639">
        <v>19.53</v>
      </c>
      <c r="C1639">
        <v>11.68</v>
      </c>
      <c r="D1639" t="s">
        <v>2380</v>
      </c>
      <c r="E1639" t="s">
        <v>2380</v>
      </c>
      <c r="F1639" t="s">
        <v>2380</v>
      </c>
      <c r="G1639" t="s">
        <v>2381</v>
      </c>
      <c r="H1639" t="s">
        <v>2380</v>
      </c>
      <c r="R1639" s="64" t="s">
        <v>10</v>
      </c>
      <c r="S1639" s="64">
        <v>1958</v>
      </c>
      <c r="U1639" s="7" t="str">
        <f t="shared" si="150"/>
        <v>Jul</v>
      </c>
      <c r="V1639" s="10">
        <f t="shared" si="151"/>
        <v>1958</v>
      </c>
      <c r="Y1639" s="10" t="s">
        <v>2380</v>
      </c>
      <c r="Z1639" s="10" t="str">
        <f t="shared" si="153"/>
        <v>No</v>
      </c>
      <c r="AB1639" s="53" t="s">
        <v>11</v>
      </c>
      <c r="AC1639" s="10" t="str">
        <f t="shared" si="154"/>
        <v>tier - 2</v>
      </c>
      <c r="AE1639" t="s">
        <v>11</v>
      </c>
      <c r="AF1639" s="10" t="str">
        <f t="shared" si="155"/>
        <v>tier - 2</v>
      </c>
      <c r="AI1639" t="s">
        <v>42</v>
      </c>
      <c r="AJ1639" t="str">
        <f t="shared" si="152"/>
        <v>R1011</v>
      </c>
      <c r="AS1639" s="110" t="s">
        <v>733</v>
      </c>
      <c r="AT1639" s="64">
        <v>19.53</v>
      </c>
      <c r="AU1639" s="64">
        <v>11.68</v>
      </c>
      <c r="AV1639" s="64" t="s">
        <v>2380</v>
      </c>
      <c r="AW1639" s="64" t="s">
        <v>2380</v>
      </c>
      <c r="AX1639" s="64" t="s">
        <v>2380</v>
      </c>
      <c r="AY1639" s="64" t="s">
        <v>2380</v>
      </c>
      <c r="AZ1639" s="64">
        <v>0</v>
      </c>
      <c r="BA1639" s="109" t="s">
        <v>7843</v>
      </c>
      <c r="BB1639" s="64" t="s">
        <v>10448</v>
      </c>
      <c r="BC1639" s="69" t="s">
        <v>10446</v>
      </c>
    </row>
    <row r="1640" spans="1:55" x14ac:dyDescent="0.35">
      <c r="A1640" t="s">
        <v>732</v>
      </c>
      <c r="B1640">
        <v>34.1</v>
      </c>
      <c r="C1640">
        <v>5.16</v>
      </c>
      <c r="D1640" t="s">
        <v>2380</v>
      </c>
      <c r="E1640" t="s">
        <v>2380</v>
      </c>
      <c r="F1640" t="s">
        <v>2380</v>
      </c>
      <c r="G1640" t="s">
        <v>2381</v>
      </c>
      <c r="H1640" t="s">
        <v>2380</v>
      </c>
      <c r="R1640" s="64" t="s">
        <v>20</v>
      </c>
      <c r="S1640" s="64">
        <v>1969</v>
      </c>
      <c r="U1640" s="7" t="str">
        <f t="shared" si="150"/>
        <v>Sep</v>
      </c>
      <c r="V1640" s="10">
        <f t="shared" si="151"/>
        <v>1969</v>
      </c>
      <c r="Y1640" s="10" t="s">
        <v>2380</v>
      </c>
      <c r="Z1640" s="10" t="str">
        <f t="shared" si="153"/>
        <v>No</v>
      </c>
      <c r="AB1640" s="53" t="s">
        <v>11</v>
      </c>
      <c r="AC1640" s="10" t="str">
        <f t="shared" si="154"/>
        <v>tier - 2</v>
      </c>
      <c r="AE1640" t="s">
        <v>11</v>
      </c>
      <c r="AF1640" s="10" t="str">
        <f t="shared" si="155"/>
        <v>tier - 2</v>
      </c>
      <c r="AI1640" t="s">
        <v>632</v>
      </c>
      <c r="AJ1640" t="str">
        <f t="shared" si="152"/>
        <v>R1022</v>
      </c>
      <c r="AS1640" s="110" t="s">
        <v>732</v>
      </c>
      <c r="AT1640" s="64">
        <v>34.1</v>
      </c>
      <c r="AU1640" s="64">
        <v>5.16</v>
      </c>
      <c r="AV1640" s="64" t="s">
        <v>2380</v>
      </c>
      <c r="AW1640" s="64" t="s">
        <v>2380</v>
      </c>
      <c r="AX1640" s="64" t="s">
        <v>2380</v>
      </c>
      <c r="AY1640" s="64" t="s">
        <v>2380</v>
      </c>
      <c r="AZ1640" s="64">
        <v>0</v>
      </c>
      <c r="BA1640" s="109" t="s">
        <v>7844</v>
      </c>
      <c r="BB1640" s="64" t="s">
        <v>10450</v>
      </c>
      <c r="BC1640" s="69" t="s">
        <v>10444</v>
      </c>
    </row>
    <row r="1641" spans="1:55" x14ac:dyDescent="0.35">
      <c r="A1641" t="s">
        <v>731</v>
      </c>
      <c r="B1641">
        <v>16.5</v>
      </c>
      <c r="C1641">
        <v>6.9</v>
      </c>
      <c r="D1641" t="s">
        <v>2382</v>
      </c>
      <c r="E1641" t="s">
        <v>2380</v>
      </c>
      <c r="F1641" t="s">
        <v>2380</v>
      </c>
      <c r="G1641">
        <v>2</v>
      </c>
      <c r="H1641" t="s">
        <v>2380</v>
      </c>
      <c r="R1641" s="64" t="s">
        <v>30</v>
      </c>
      <c r="S1641" s="64">
        <v>1959</v>
      </c>
      <c r="U1641" s="7" t="str">
        <f t="shared" si="150"/>
        <v>Dec</v>
      </c>
      <c r="V1641" s="10">
        <f t="shared" si="151"/>
        <v>1959</v>
      </c>
      <c r="Y1641" s="10" t="s">
        <v>2380</v>
      </c>
      <c r="Z1641" s="10" t="str">
        <f t="shared" si="153"/>
        <v>No</v>
      </c>
      <c r="AB1641" s="53" t="s">
        <v>11</v>
      </c>
      <c r="AC1641" s="10" t="str">
        <f t="shared" si="154"/>
        <v>tier - 2</v>
      </c>
      <c r="AE1641" t="s">
        <v>12</v>
      </c>
      <c r="AF1641" s="10" t="str">
        <f t="shared" si="155"/>
        <v>tier - 3</v>
      </c>
      <c r="AI1641" t="s">
        <v>23</v>
      </c>
      <c r="AJ1641" t="str">
        <f t="shared" si="152"/>
        <v>R1012</v>
      </c>
      <c r="AS1641" s="110" t="s">
        <v>731</v>
      </c>
      <c r="AT1641" s="64">
        <v>16.5</v>
      </c>
      <c r="AU1641" s="64">
        <v>6.9</v>
      </c>
      <c r="AV1641" s="64" t="s">
        <v>2380</v>
      </c>
      <c r="AW1641" s="64" t="s">
        <v>2380</v>
      </c>
      <c r="AX1641" s="64" t="s">
        <v>2383</v>
      </c>
      <c r="AY1641" s="64" t="s">
        <v>2380</v>
      </c>
      <c r="AZ1641" s="64">
        <v>2</v>
      </c>
      <c r="BA1641" s="109" t="s">
        <v>7845</v>
      </c>
      <c r="BB1641" s="64" t="s">
        <v>10448</v>
      </c>
      <c r="BC1641" s="69" t="s">
        <v>10447</v>
      </c>
    </row>
    <row r="1642" spans="1:55" x14ac:dyDescent="0.35">
      <c r="A1642" t="s">
        <v>730</v>
      </c>
      <c r="B1642">
        <v>30.69</v>
      </c>
      <c r="C1642">
        <v>4.83</v>
      </c>
      <c r="D1642" t="s">
        <v>2380</v>
      </c>
      <c r="E1642" t="s">
        <v>2380</v>
      </c>
      <c r="F1642" t="s">
        <v>2380</v>
      </c>
      <c r="G1642">
        <v>1</v>
      </c>
      <c r="H1642" t="s">
        <v>2380</v>
      </c>
      <c r="R1642" s="64" t="s">
        <v>37</v>
      </c>
      <c r="S1642" s="64">
        <v>1967</v>
      </c>
      <c r="U1642" s="7" t="str">
        <f t="shared" si="150"/>
        <v>Oct</v>
      </c>
      <c r="V1642" s="10">
        <f t="shared" si="151"/>
        <v>1967</v>
      </c>
      <c r="Y1642" s="10" t="s">
        <v>2380</v>
      </c>
      <c r="Z1642" s="10" t="str">
        <f t="shared" si="153"/>
        <v>No</v>
      </c>
      <c r="AB1642" s="53" t="s">
        <v>11</v>
      </c>
      <c r="AC1642" s="10" t="str">
        <f t="shared" si="154"/>
        <v>tier - 2</v>
      </c>
      <c r="AE1642" t="s">
        <v>12</v>
      </c>
      <c r="AF1642" s="10" t="str">
        <f t="shared" si="155"/>
        <v>tier - 3</v>
      </c>
      <c r="AI1642" t="s">
        <v>535</v>
      </c>
      <c r="AJ1642" t="str">
        <f t="shared" si="152"/>
        <v>R1026</v>
      </c>
      <c r="AS1642" s="110" t="s">
        <v>730</v>
      </c>
      <c r="AT1642" s="64">
        <v>30.69</v>
      </c>
      <c r="AU1642" s="64">
        <v>4.83</v>
      </c>
      <c r="AV1642" s="64" t="s">
        <v>2380</v>
      </c>
      <c r="AW1642" s="64" t="s">
        <v>2380</v>
      </c>
      <c r="AX1642" s="64" t="s">
        <v>2380</v>
      </c>
      <c r="AY1642" s="64" t="s">
        <v>2380</v>
      </c>
      <c r="AZ1642" s="64">
        <v>1</v>
      </c>
      <c r="BA1642" s="109" t="s">
        <v>7846</v>
      </c>
      <c r="BB1642" s="64" t="s">
        <v>10450</v>
      </c>
      <c r="BC1642" s="69" t="s">
        <v>10444</v>
      </c>
    </row>
    <row r="1643" spans="1:55" x14ac:dyDescent="0.35">
      <c r="A1643" t="s">
        <v>729</v>
      </c>
      <c r="B1643">
        <v>28.93</v>
      </c>
      <c r="C1643">
        <v>4.87</v>
      </c>
      <c r="D1643" t="s">
        <v>2380</v>
      </c>
      <c r="E1643" t="s">
        <v>2380</v>
      </c>
      <c r="F1643" t="s">
        <v>2380</v>
      </c>
      <c r="G1643">
        <v>1</v>
      </c>
      <c r="H1643" t="s">
        <v>2380</v>
      </c>
      <c r="R1643" s="64" t="s">
        <v>15</v>
      </c>
      <c r="S1643" s="64">
        <v>1988</v>
      </c>
      <c r="U1643" s="7" t="str">
        <f t="shared" si="150"/>
        <v>Nov</v>
      </c>
      <c r="V1643" s="10">
        <f t="shared" si="151"/>
        <v>1988</v>
      </c>
      <c r="Y1643" s="10" t="s">
        <v>2380</v>
      </c>
      <c r="Z1643" s="10" t="str">
        <f t="shared" si="153"/>
        <v>No</v>
      </c>
      <c r="AB1643" s="53" t="s">
        <v>11</v>
      </c>
      <c r="AC1643" s="10" t="str">
        <f t="shared" si="154"/>
        <v>tier - 2</v>
      </c>
      <c r="AE1643" t="s">
        <v>11</v>
      </c>
      <c r="AF1643" s="10" t="str">
        <f t="shared" si="155"/>
        <v>tier - 2</v>
      </c>
      <c r="AI1643" t="s">
        <v>42</v>
      </c>
      <c r="AJ1643" t="str">
        <f t="shared" si="152"/>
        <v>R1011</v>
      </c>
      <c r="AS1643" s="110" t="s">
        <v>729</v>
      </c>
      <c r="AT1643" s="64">
        <v>28.93</v>
      </c>
      <c r="AU1643" s="64">
        <v>4.87</v>
      </c>
      <c r="AV1643" s="64" t="s">
        <v>2380</v>
      </c>
      <c r="AW1643" s="64" t="s">
        <v>2380</v>
      </c>
      <c r="AX1643" s="64" t="s">
        <v>2380</v>
      </c>
      <c r="AY1643" s="64" t="s">
        <v>2380</v>
      </c>
      <c r="AZ1643" s="64">
        <v>1</v>
      </c>
      <c r="BA1643" s="109" t="s">
        <v>7118</v>
      </c>
      <c r="BB1643" s="64" t="s">
        <v>10450</v>
      </c>
      <c r="BC1643" s="69" t="s">
        <v>10445</v>
      </c>
    </row>
    <row r="1644" spans="1:55" x14ac:dyDescent="0.35">
      <c r="A1644" t="s">
        <v>728</v>
      </c>
      <c r="B1644">
        <v>38.9</v>
      </c>
      <c r="C1644">
        <v>4.28</v>
      </c>
      <c r="D1644" t="s">
        <v>2380</v>
      </c>
      <c r="E1644" t="s">
        <v>2380</v>
      </c>
      <c r="F1644" t="s">
        <v>2380</v>
      </c>
      <c r="G1644" t="s">
        <v>2381</v>
      </c>
      <c r="H1644" t="s">
        <v>2380</v>
      </c>
      <c r="R1644" s="64" t="s">
        <v>10</v>
      </c>
      <c r="S1644" s="64">
        <v>1963</v>
      </c>
      <c r="U1644" s="7" t="str">
        <f t="shared" si="150"/>
        <v>Jul</v>
      </c>
      <c r="V1644" s="10">
        <f t="shared" si="151"/>
        <v>1963</v>
      </c>
      <c r="Y1644" s="10" t="s">
        <v>2380</v>
      </c>
      <c r="Z1644" s="10" t="str">
        <f t="shared" si="153"/>
        <v>No</v>
      </c>
      <c r="AB1644" s="53" t="s">
        <v>11</v>
      </c>
      <c r="AC1644" s="10" t="str">
        <f t="shared" si="154"/>
        <v>tier - 2</v>
      </c>
      <c r="AE1644" t="s">
        <v>12</v>
      </c>
      <c r="AF1644" s="10" t="str">
        <f t="shared" si="155"/>
        <v>tier - 3</v>
      </c>
      <c r="AI1644" t="s">
        <v>23</v>
      </c>
      <c r="AJ1644" t="str">
        <f t="shared" si="152"/>
        <v>R1012</v>
      </c>
      <c r="AS1644" s="110" t="s">
        <v>728</v>
      </c>
      <c r="AT1644" s="64">
        <v>38.9</v>
      </c>
      <c r="AU1644" s="64">
        <v>4.28</v>
      </c>
      <c r="AV1644" s="64" t="s">
        <v>2380</v>
      </c>
      <c r="AW1644" s="64" t="s">
        <v>2380</v>
      </c>
      <c r="AX1644" s="64" t="s">
        <v>2380</v>
      </c>
      <c r="AY1644" s="64" t="s">
        <v>2380</v>
      </c>
      <c r="AZ1644" s="64">
        <v>0</v>
      </c>
      <c r="BA1644" s="109" t="s">
        <v>7155</v>
      </c>
      <c r="BB1644" s="64" t="s">
        <v>10450</v>
      </c>
      <c r="BC1644" s="69" t="s">
        <v>10444</v>
      </c>
    </row>
    <row r="1645" spans="1:55" x14ac:dyDescent="0.35">
      <c r="A1645" t="s">
        <v>727</v>
      </c>
      <c r="B1645">
        <v>26.9</v>
      </c>
      <c r="C1645">
        <v>4.07</v>
      </c>
      <c r="D1645" t="s">
        <v>2380</v>
      </c>
      <c r="E1645" t="s">
        <v>2380</v>
      </c>
      <c r="F1645" t="s">
        <v>2380</v>
      </c>
      <c r="G1645" t="s">
        <v>2381</v>
      </c>
      <c r="H1645" t="s">
        <v>2380</v>
      </c>
      <c r="R1645" s="64" t="s">
        <v>18</v>
      </c>
      <c r="S1645" s="64">
        <v>1965</v>
      </c>
      <c r="U1645" s="7" t="str">
        <f t="shared" si="150"/>
        <v>Jun</v>
      </c>
      <c r="V1645" s="10">
        <f t="shared" si="151"/>
        <v>1965</v>
      </c>
      <c r="Y1645" s="10" t="s">
        <v>2380</v>
      </c>
      <c r="Z1645" s="10" t="str">
        <f t="shared" si="153"/>
        <v>No</v>
      </c>
      <c r="AB1645" s="53" t="s">
        <v>11</v>
      </c>
      <c r="AC1645" s="10" t="str">
        <f t="shared" si="154"/>
        <v>tier - 2</v>
      </c>
      <c r="AE1645" t="s">
        <v>11</v>
      </c>
      <c r="AF1645" s="10" t="str">
        <f t="shared" si="155"/>
        <v>tier - 2</v>
      </c>
      <c r="AI1645" t="s">
        <v>247</v>
      </c>
      <c r="AJ1645" t="str">
        <f t="shared" si="152"/>
        <v>R1024</v>
      </c>
      <c r="AS1645" s="110" t="s">
        <v>727</v>
      </c>
      <c r="AT1645" s="64">
        <v>26.9</v>
      </c>
      <c r="AU1645" s="64">
        <v>4.07</v>
      </c>
      <c r="AV1645" s="64" t="s">
        <v>2380</v>
      </c>
      <c r="AW1645" s="64" t="s">
        <v>2380</v>
      </c>
      <c r="AX1645" s="64" t="s">
        <v>2380</v>
      </c>
      <c r="AY1645" s="64" t="s">
        <v>2380</v>
      </c>
      <c r="AZ1645" s="64">
        <v>0</v>
      </c>
      <c r="BA1645" s="109" t="s">
        <v>6890</v>
      </c>
      <c r="BB1645" s="64" t="s">
        <v>10450</v>
      </c>
      <c r="BC1645" s="69" t="s">
        <v>10445</v>
      </c>
    </row>
    <row r="1646" spans="1:55" x14ac:dyDescent="0.35">
      <c r="A1646" t="s">
        <v>726</v>
      </c>
      <c r="B1646">
        <v>24.86</v>
      </c>
      <c r="C1646">
        <v>6.23</v>
      </c>
      <c r="D1646" t="s">
        <v>2380</v>
      </c>
      <c r="E1646" t="s">
        <v>2380</v>
      </c>
      <c r="F1646" t="s">
        <v>2380</v>
      </c>
      <c r="G1646" t="s">
        <v>2381</v>
      </c>
      <c r="H1646" t="s">
        <v>2380</v>
      </c>
      <c r="R1646" s="64" t="s">
        <v>20</v>
      </c>
      <c r="S1646" s="64">
        <v>1958</v>
      </c>
      <c r="U1646" s="7" t="str">
        <f t="shared" si="150"/>
        <v>Sep</v>
      </c>
      <c r="V1646" s="10">
        <f t="shared" si="151"/>
        <v>1958</v>
      </c>
      <c r="Y1646" s="10" t="s">
        <v>2380</v>
      </c>
      <c r="Z1646" s="10" t="str">
        <f t="shared" si="153"/>
        <v>No</v>
      </c>
      <c r="AB1646" s="53" t="s">
        <v>11</v>
      </c>
      <c r="AC1646" s="10" t="str">
        <f t="shared" si="154"/>
        <v>tier - 2</v>
      </c>
      <c r="AE1646" t="s">
        <v>16</v>
      </c>
      <c r="AF1646" s="10" t="str">
        <f t="shared" si="155"/>
        <v>tier - 1</v>
      </c>
      <c r="AI1646" t="s">
        <v>170</v>
      </c>
      <c r="AJ1646" t="str">
        <f t="shared" si="152"/>
        <v>R1018</v>
      </c>
      <c r="AS1646" s="110" t="s">
        <v>726</v>
      </c>
      <c r="AT1646" s="64">
        <v>24.86</v>
      </c>
      <c r="AU1646" s="64">
        <v>6.23</v>
      </c>
      <c r="AV1646" s="64" t="s">
        <v>2380</v>
      </c>
      <c r="AW1646" s="64" t="s">
        <v>2380</v>
      </c>
      <c r="AX1646" s="64" t="s">
        <v>2380</v>
      </c>
      <c r="AY1646" s="64" t="s">
        <v>2380</v>
      </c>
      <c r="AZ1646" s="64">
        <v>0</v>
      </c>
      <c r="BA1646" s="109" t="s">
        <v>7847</v>
      </c>
      <c r="BB1646" s="64" t="s">
        <v>10449</v>
      </c>
      <c r="BC1646" s="69" t="s">
        <v>10446</v>
      </c>
    </row>
    <row r="1647" spans="1:55" x14ac:dyDescent="0.35">
      <c r="A1647" t="s">
        <v>725</v>
      </c>
      <c r="B1647">
        <v>39.14</v>
      </c>
      <c r="C1647">
        <v>6.24</v>
      </c>
      <c r="D1647" t="s">
        <v>2380</v>
      </c>
      <c r="E1647" t="s">
        <v>2382</v>
      </c>
      <c r="F1647" t="s">
        <v>2380</v>
      </c>
      <c r="G1647">
        <v>1</v>
      </c>
      <c r="H1647" t="s">
        <v>2380</v>
      </c>
      <c r="R1647" s="64" t="s">
        <v>10</v>
      </c>
      <c r="S1647" s="64">
        <v>1958</v>
      </c>
      <c r="U1647" s="7" t="str">
        <f t="shared" si="150"/>
        <v>Jul</v>
      </c>
      <c r="V1647" s="10">
        <f t="shared" si="151"/>
        <v>1958</v>
      </c>
      <c r="Y1647" s="10" t="s">
        <v>2380</v>
      </c>
      <c r="Z1647" s="10" t="str">
        <f t="shared" si="153"/>
        <v>No</v>
      </c>
      <c r="AB1647" s="53" t="s">
        <v>11</v>
      </c>
      <c r="AC1647" s="10" t="str">
        <f t="shared" si="154"/>
        <v>tier - 2</v>
      </c>
      <c r="AE1647" t="s">
        <v>11</v>
      </c>
      <c r="AF1647" s="10" t="str">
        <f t="shared" si="155"/>
        <v>tier - 2</v>
      </c>
      <c r="AI1647" t="s">
        <v>168</v>
      </c>
      <c r="AJ1647" t="str">
        <f t="shared" si="152"/>
        <v>R1016</v>
      </c>
      <c r="AS1647" s="110" t="s">
        <v>725</v>
      </c>
      <c r="AT1647" s="64">
        <v>39.14</v>
      </c>
      <c r="AU1647" s="64">
        <v>6.24</v>
      </c>
      <c r="AV1647" s="64" t="s">
        <v>2382</v>
      </c>
      <c r="AW1647" s="64" t="s">
        <v>2380</v>
      </c>
      <c r="AX1647" s="64" t="s">
        <v>2380</v>
      </c>
      <c r="AY1647" s="64" t="s">
        <v>2380</v>
      </c>
      <c r="AZ1647" s="64">
        <v>1</v>
      </c>
      <c r="BA1647" s="109" t="s">
        <v>7594</v>
      </c>
      <c r="BB1647" s="64" t="s">
        <v>10449</v>
      </c>
      <c r="BC1647" s="69" t="s">
        <v>10444</v>
      </c>
    </row>
    <row r="1648" spans="1:55" x14ac:dyDescent="0.35">
      <c r="A1648" t="s">
        <v>724</v>
      </c>
      <c r="B1648">
        <v>39.799999999999997</v>
      </c>
      <c r="C1648">
        <v>6.17</v>
      </c>
      <c r="D1648" t="s">
        <v>2380</v>
      </c>
      <c r="E1648" t="s">
        <v>2380</v>
      </c>
      <c r="F1648" t="s">
        <v>2383</v>
      </c>
      <c r="G1648">
        <v>1</v>
      </c>
      <c r="H1648" t="s">
        <v>2380</v>
      </c>
      <c r="R1648" s="64" t="s">
        <v>20</v>
      </c>
      <c r="S1648" s="64">
        <v>1958</v>
      </c>
      <c r="U1648" s="7" t="str">
        <f t="shared" si="150"/>
        <v>Sep</v>
      </c>
      <c r="V1648" s="10">
        <f t="shared" si="151"/>
        <v>1958</v>
      </c>
      <c r="Y1648" s="10" t="s">
        <v>2380</v>
      </c>
      <c r="Z1648" s="10" t="str">
        <f t="shared" si="153"/>
        <v>No</v>
      </c>
      <c r="AB1648" s="53" t="s">
        <v>11</v>
      </c>
      <c r="AC1648" s="10" t="str">
        <f t="shared" si="154"/>
        <v>tier - 2</v>
      </c>
      <c r="AE1648" t="s">
        <v>11</v>
      </c>
      <c r="AF1648" s="10" t="str">
        <f t="shared" si="155"/>
        <v>tier - 2</v>
      </c>
      <c r="AI1648" t="s">
        <v>13</v>
      </c>
      <c r="AJ1648" t="str">
        <f t="shared" si="152"/>
        <v>R1013</v>
      </c>
      <c r="AS1648" s="110" t="s">
        <v>724</v>
      </c>
      <c r="AT1648" s="64">
        <v>39.799999999999997</v>
      </c>
      <c r="AU1648" s="64">
        <v>6.17</v>
      </c>
      <c r="AV1648" s="64" t="s">
        <v>2380</v>
      </c>
      <c r="AW1648" s="64" t="s">
        <v>2383</v>
      </c>
      <c r="AX1648" s="64" t="s">
        <v>2380</v>
      </c>
      <c r="AY1648" s="64" t="s">
        <v>2380</v>
      </c>
      <c r="AZ1648" s="64">
        <v>1</v>
      </c>
      <c r="BA1648" s="109" t="s">
        <v>6893</v>
      </c>
      <c r="BB1648" s="64" t="s">
        <v>10449</v>
      </c>
      <c r="BC1648" s="69" t="s">
        <v>10444</v>
      </c>
    </row>
    <row r="1649" spans="1:55" x14ac:dyDescent="0.35">
      <c r="A1649" t="s">
        <v>723</v>
      </c>
      <c r="B1649">
        <v>34.32</v>
      </c>
      <c r="C1649">
        <v>5.16</v>
      </c>
      <c r="D1649" t="s">
        <v>2380</v>
      </c>
      <c r="E1649" t="s">
        <v>2380</v>
      </c>
      <c r="F1649" t="s">
        <v>2380</v>
      </c>
      <c r="G1649">
        <v>1</v>
      </c>
      <c r="H1649" t="s">
        <v>2380</v>
      </c>
      <c r="R1649" s="64" t="s">
        <v>35</v>
      </c>
      <c r="S1649" s="64">
        <v>1999</v>
      </c>
      <c r="U1649" s="7" t="str">
        <f t="shared" si="150"/>
        <v>Aug</v>
      </c>
      <c r="V1649" s="10">
        <f t="shared" si="151"/>
        <v>1999</v>
      </c>
      <c r="Y1649" s="10" t="s">
        <v>2380</v>
      </c>
      <c r="Z1649" s="10" t="str">
        <f t="shared" si="153"/>
        <v>No</v>
      </c>
      <c r="AB1649" s="53" t="s">
        <v>11</v>
      </c>
      <c r="AC1649" s="10" t="str">
        <f t="shared" si="154"/>
        <v>tier - 2</v>
      </c>
      <c r="AE1649" t="s">
        <v>12</v>
      </c>
      <c r="AF1649" s="10" t="str">
        <f t="shared" si="155"/>
        <v>tier - 3</v>
      </c>
      <c r="AI1649" t="s">
        <v>23</v>
      </c>
      <c r="AJ1649" t="str">
        <f t="shared" si="152"/>
        <v>R1012</v>
      </c>
      <c r="AS1649" s="110" t="s">
        <v>723</v>
      </c>
      <c r="AT1649" s="64">
        <v>34.32</v>
      </c>
      <c r="AU1649" s="64">
        <v>5.16</v>
      </c>
      <c r="AV1649" s="64" t="s">
        <v>2380</v>
      </c>
      <c r="AW1649" s="64" t="s">
        <v>2380</v>
      </c>
      <c r="AX1649" s="64" t="s">
        <v>2380</v>
      </c>
      <c r="AY1649" s="64" t="s">
        <v>2380</v>
      </c>
      <c r="AZ1649" s="64">
        <v>1</v>
      </c>
      <c r="BA1649" s="109" t="s">
        <v>6949</v>
      </c>
      <c r="BB1649" s="64" t="s">
        <v>10450</v>
      </c>
      <c r="BC1649" s="69" t="s">
        <v>10444</v>
      </c>
    </row>
    <row r="1650" spans="1:55" x14ac:dyDescent="0.35">
      <c r="A1650" t="s">
        <v>722</v>
      </c>
      <c r="B1650">
        <v>32.51</v>
      </c>
      <c r="C1650">
        <v>4.3</v>
      </c>
      <c r="D1650" t="s">
        <v>2380</v>
      </c>
      <c r="E1650" t="s">
        <v>2380</v>
      </c>
      <c r="F1650" t="s">
        <v>2380</v>
      </c>
      <c r="G1650" t="s">
        <v>2381</v>
      </c>
      <c r="H1650" t="s">
        <v>2380</v>
      </c>
      <c r="R1650" s="64" t="s">
        <v>35</v>
      </c>
      <c r="S1650" s="64">
        <v>1967</v>
      </c>
      <c r="U1650" s="7" t="str">
        <f t="shared" si="150"/>
        <v>Aug</v>
      </c>
      <c r="V1650" s="10">
        <f t="shared" si="151"/>
        <v>1967</v>
      </c>
      <c r="Y1650" s="10" t="s">
        <v>2380</v>
      </c>
      <c r="Z1650" s="10" t="str">
        <f t="shared" si="153"/>
        <v>No</v>
      </c>
      <c r="AB1650" s="53" t="s">
        <v>11</v>
      </c>
      <c r="AC1650" s="10" t="str">
        <f t="shared" si="154"/>
        <v>tier - 2</v>
      </c>
      <c r="AE1650" t="s">
        <v>16</v>
      </c>
      <c r="AF1650" s="10" t="str">
        <f t="shared" si="155"/>
        <v>tier - 1</v>
      </c>
      <c r="AI1650" t="s">
        <v>535</v>
      </c>
      <c r="AJ1650" t="str">
        <f t="shared" si="152"/>
        <v>R1026</v>
      </c>
      <c r="AS1650" s="110" t="s">
        <v>722</v>
      </c>
      <c r="AT1650" s="64">
        <v>32.51</v>
      </c>
      <c r="AU1650" s="64">
        <v>4.3</v>
      </c>
      <c r="AV1650" s="64" t="s">
        <v>2380</v>
      </c>
      <c r="AW1650" s="64" t="s">
        <v>2380</v>
      </c>
      <c r="AX1650" s="64" t="s">
        <v>2380</v>
      </c>
      <c r="AY1650" s="64" t="s">
        <v>2380</v>
      </c>
      <c r="AZ1650" s="64">
        <v>0</v>
      </c>
      <c r="BA1650" s="109" t="s">
        <v>7830</v>
      </c>
      <c r="BB1650" s="64" t="s">
        <v>10450</v>
      </c>
      <c r="BC1650" s="69" t="s">
        <v>10444</v>
      </c>
    </row>
    <row r="1651" spans="1:55" x14ac:dyDescent="0.35">
      <c r="A1651" t="s">
        <v>721</v>
      </c>
      <c r="B1651">
        <v>30.71</v>
      </c>
      <c r="C1651">
        <v>6.14</v>
      </c>
      <c r="D1651" t="s">
        <v>2380</v>
      </c>
      <c r="E1651" t="s">
        <v>2380</v>
      </c>
      <c r="F1651" t="s">
        <v>2383</v>
      </c>
      <c r="G1651">
        <v>1</v>
      </c>
      <c r="H1651" t="s">
        <v>2380</v>
      </c>
      <c r="R1651" s="64" t="s">
        <v>15</v>
      </c>
      <c r="S1651" s="64">
        <v>1967</v>
      </c>
      <c r="U1651" s="7" t="str">
        <f t="shared" si="150"/>
        <v>Nov</v>
      </c>
      <c r="V1651" s="10">
        <f t="shared" si="151"/>
        <v>1967</v>
      </c>
      <c r="Y1651" s="10" t="s">
        <v>2380</v>
      </c>
      <c r="Z1651" s="10" t="str">
        <f t="shared" si="153"/>
        <v>No</v>
      </c>
      <c r="AB1651" s="53" t="s">
        <v>11</v>
      </c>
      <c r="AC1651" s="10" t="str">
        <f t="shared" si="154"/>
        <v>tier - 2</v>
      </c>
      <c r="AE1651" t="s">
        <v>11</v>
      </c>
      <c r="AF1651" s="10" t="str">
        <f t="shared" si="155"/>
        <v>tier - 2</v>
      </c>
      <c r="AI1651" t="s">
        <v>300</v>
      </c>
      <c r="AJ1651" t="str">
        <f t="shared" si="152"/>
        <v>R1021</v>
      </c>
      <c r="AS1651" s="110" t="s">
        <v>721</v>
      </c>
      <c r="AT1651" s="64">
        <v>30.71</v>
      </c>
      <c r="AU1651" s="64">
        <v>6.14</v>
      </c>
      <c r="AV1651" s="64" t="s">
        <v>2380</v>
      </c>
      <c r="AW1651" s="64" t="s">
        <v>2383</v>
      </c>
      <c r="AX1651" s="64" t="s">
        <v>2380</v>
      </c>
      <c r="AY1651" s="64" t="s">
        <v>2380</v>
      </c>
      <c r="AZ1651" s="64">
        <v>1</v>
      </c>
      <c r="BA1651" s="109" t="s">
        <v>6826</v>
      </c>
      <c r="BB1651" s="64" t="s">
        <v>10449</v>
      </c>
      <c r="BC1651" s="69" t="s">
        <v>10444</v>
      </c>
    </row>
    <row r="1652" spans="1:55" x14ac:dyDescent="0.35">
      <c r="A1652" t="s">
        <v>720</v>
      </c>
      <c r="B1652">
        <v>28.9</v>
      </c>
      <c r="C1652">
        <v>5.36</v>
      </c>
      <c r="D1652" t="s">
        <v>2380</v>
      </c>
      <c r="E1652" t="s">
        <v>2380</v>
      </c>
      <c r="F1652" t="s">
        <v>2380</v>
      </c>
      <c r="G1652">
        <v>1</v>
      </c>
      <c r="H1652" t="s">
        <v>2380</v>
      </c>
      <c r="R1652" s="64" t="s">
        <v>18</v>
      </c>
      <c r="S1652" s="64">
        <v>1959</v>
      </c>
      <c r="U1652" s="7" t="str">
        <f t="shared" si="150"/>
        <v>Jun</v>
      </c>
      <c r="V1652" s="10">
        <f t="shared" si="151"/>
        <v>1959</v>
      </c>
      <c r="Y1652" s="10" t="s">
        <v>2380</v>
      </c>
      <c r="Z1652" s="10" t="str">
        <f t="shared" si="153"/>
        <v>No</v>
      </c>
      <c r="AB1652" s="53" t="s">
        <v>11</v>
      </c>
      <c r="AC1652" s="10" t="str">
        <f t="shared" si="154"/>
        <v>tier - 2</v>
      </c>
      <c r="AE1652" t="s">
        <v>12</v>
      </c>
      <c r="AF1652" s="10" t="str">
        <f t="shared" si="155"/>
        <v>tier - 3</v>
      </c>
      <c r="AI1652" t="s">
        <v>247</v>
      </c>
      <c r="AJ1652" t="str">
        <f t="shared" si="152"/>
        <v>R1024</v>
      </c>
      <c r="AS1652" s="110" t="s">
        <v>720</v>
      </c>
      <c r="AT1652" s="64">
        <v>28.9</v>
      </c>
      <c r="AU1652" s="64">
        <v>5.36</v>
      </c>
      <c r="AV1652" s="64" t="s">
        <v>2380</v>
      </c>
      <c r="AW1652" s="64" t="s">
        <v>2380</v>
      </c>
      <c r="AX1652" s="64" t="s">
        <v>2380</v>
      </c>
      <c r="AY1652" s="64" t="s">
        <v>2380</v>
      </c>
      <c r="AZ1652" s="64">
        <v>1</v>
      </c>
      <c r="BA1652" s="109" t="s">
        <v>7848</v>
      </c>
      <c r="BB1652" s="64" t="s">
        <v>10450</v>
      </c>
      <c r="BC1652" s="69" t="s">
        <v>10445</v>
      </c>
    </row>
    <row r="1653" spans="1:55" x14ac:dyDescent="0.35">
      <c r="A1653" t="s">
        <v>719</v>
      </c>
      <c r="B1653">
        <v>36.19</v>
      </c>
      <c r="C1653">
        <v>4.3</v>
      </c>
      <c r="D1653" t="s">
        <v>2380</v>
      </c>
      <c r="E1653" t="s">
        <v>2380</v>
      </c>
      <c r="F1653" t="s">
        <v>2380</v>
      </c>
      <c r="G1653" t="s">
        <v>2381</v>
      </c>
      <c r="H1653" t="s">
        <v>2380</v>
      </c>
      <c r="R1653" s="64" t="s">
        <v>35</v>
      </c>
      <c r="S1653" s="64">
        <v>1959</v>
      </c>
      <c r="U1653" s="7" t="str">
        <f t="shared" si="150"/>
        <v>Aug</v>
      </c>
      <c r="V1653" s="10">
        <f t="shared" si="151"/>
        <v>1959</v>
      </c>
      <c r="Y1653" s="10" t="s">
        <v>2380</v>
      </c>
      <c r="Z1653" s="10" t="str">
        <f t="shared" si="153"/>
        <v>No</v>
      </c>
      <c r="AB1653" s="53" t="s">
        <v>11</v>
      </c>
      <c r="AC1653" s="10" t="str">
        <f t="shared" si="154"/>
        <v>tier - 2</v>
      </c>
      <c r="AE1653" t="s">
        <v>16</v>
      </c>
      <c r="AF1653" s="10" t="str">
        <f t="shared" si="155"/>
        <v>tier - 1</v>
      </c>
      <c r="AI1653" t="s">
        <v>249</v>
      </c>
      <c r="AJ1653" t="str">
        <f t="shared" si="152"/>
        <v>R1023</v>
      </c>
      <c r="AS1653" s="110" t="s">
        <v>719</v>
      </c>
      <c r="AT1653" s="64">
        <v>36.19</v>
      </c>
      <c r="AU1653" s="64">
        <v>4.3</v>
      </c>
      <c r="AV1653" s="64" t="s">
        <v>2380</v>
      </c>
      <c r="AW1653" s="64" t="s">
        <v>2380</v>
      </c>
      <c r="AX1653" s="64" t="s">
        <v>2380</v>
      </c>
      <c r="AY1653" s="64" t="s">
        <v>2380</v>
      </c>
      <c r="AZ1653" s="64">
        <v>0</v>
      </c>
      <c r="BA1653" s="109" t="s">
        <v>7849</v>
      </c>
      <c r="BB1653" s="64" t="s">
        <v>10450</v>
      </c>
      <c r="BC1653" s="69" t="s">
        <v>10444</v>
      </c>
    </row>
    <row r="1654" spans="1:55" x14ac:dyDescent="0.35">
      <c r="A1654" t="s">
        <v>718</v>
      </c>
      <c r="B1654">
        <v>29.6</v>
      </c>
      <c r="C1654">
        <v>4.09</v>
      </c>
      <c r="D1654" t="s">
        <v>2380</v>
      </c>
      <c r="E1654" t="s">
        <v>2380</v>
      </c>
      <c r="F1654" t="s">
        <v>2380</v>
      </c>
      <c r="G1654" t="s">
        <v>2381</v>
      </c>
      <c r="H1654" t="s">
        <v>2380</v>
      </c>
      <c r="R1654" s="64" t="s">
        <v>15</v>
      </c>
      <c r="S1654" s="64">
        <v>1996</v>
      </c>
      <c r="U1654" s="7" t="str">
        <f t="shared" si="150"/>
        <v>Nov</v>
      </c>
      <c r="V1654" s="10">
        <f t="shared" si="151"/>
        <v>1996</v>
      </c>
      <c r="Y1654" s="10" t="s">
        <v>2380</v>
      </c>
      <c r="Z1654" s="10" t="str">
        <f t="shared" si="153"/>
        <v>No</v>
      </c>
      <c r="AB1654" s="53" t="s">
        <v>11</v>
      </c>
      <c r="AC1654" s="10" t="str">
        <f t="shared" si="154"/>
        <v>tier - 2</v>
      </c>
      <c r="AE1654" t="s">
        <v>11</v>
      </c>
      <c r="AF1654" s="10" t="str">
        <f t="shared" si="155"/>
        <v>tier - 2</v>
      </c>
      <c r="AI1654" t="s">
        <v>247</v>
      </c>
      <c r="AJ1654" t="str">
        <f t="shared" si="152"/>
        <v>R1024</v>
      </c>
      <c r="AS1654" s="110" t="s">
        <v>718</v>
      </c>
      <c r="AT1654" s="64">
        <v>29.6</v>
      </c>
      <c r="AU1654" s="64">
        <v>4.09</v>
      </c>
      <c r="AV1654" s="64" t="s">
        <v>2380</v>
      </c>
      <c r="AW1654" s="64" t="s">
        <v>2380</v>
      </c>
      <c r="AX1654" s="64" t="s">
        <v>2380</v>
      </c>
      <c r="AY1654" s="64" t="s">
        <v>2380</v>
      </c>
      <c r="AZ1654" s="64">
        <v>0</v>
      </c>
      <c r="BA1654" s="109" t="s">
        <v>7139</v>
      </c>
      <c r="BB1654" s="64" t="s">
        <v>10450</v>
      </c>
      <c r="BC1654" s="69" t="s">
        <v>10445</v>
      </c>
    </row>
    <row r="1655" spans="1:55" x14ac:dyDescent="0.35">
      <c r="A1655" t="s">
        <v>717</v>
      </c>
      <c r="B1655">
        <v>30.95</v>
      </c>
      <c r="C1655">
        <v>6.27</v>
      </c>
      <c r="D1655" t="s">
        <v>2380</v>
      </c>
      <c r="E1655" t="s">
        <v>2380</v>
      </c>
      <c r="F1655" t="s">
        <v>2383</v>
      </c>
      <c r="G1655">
        <v>1</v>
      </c>
      <c r="H1655" t="s">
        <v>2380</v>
      </c>
      <c r="R1655" s="64" t="s">
        <v>15</v>
      </c>
      <c r="S1655" s="64">
        <v>1976</v>
      </c>
      <c r="U1655" s="7" t="str">
        <f t="shared" si="150"/>
        <v>Nov</v>
      </c>
      <c r="V1655" s="10">
        <f t="shared" si="151"/>
        <v>1976</v>
      </c>
      <c r="Y1655" s="10" t="s">
        <v>2380</v>
      </c>
      <c r="Z1655" s="10" t="str">
        <f t="shared" si="153"/>
        <v>No</v>
      </c>
      <c r="AB1655" s="53" t="s">
        <v>11</v>
      </c>
      <c r="AC1655" s="10" t="str">
        <f t="shared" si="154"/>
        <v>tier - 2</v>
      </c>
      <c r="AE1655" t="s">
        <v>11</v>
      </c>
      <c r="AF1655" s="10" t="str">
        <f t="shared" si="155"/>
        <v>tier - 2</v>
      </c>
      <c r="AI1655" t="s">
        <v>23</v>
      </c>
      <c r="AJ1655" t="str">
        <f t="shared" si="152"/>
        <v>R1012</v>
      </c>
      <c r="AS1655" s="110" t="s">
        <v>717</v>
      </c>
      <c r="AT1655" s="64">
        <v>30.95</v>
      </c>
      <c r="AU1655" s="64">
        <v>6.27</v>
      </c>
      <c r="AV1655" s="64" t="s">
        <v>2380</v>
      </c>
      <c r="AW1655" s="64" t="s">
        <v>2383</v>
      </c>
      <c r="AX1655" s="64" t="s">
        <v>2380</v>
      </c>
      <c r="AY1655" s="64" t="s">
        <v>2380</v>
      </c>
      <c r="AZ1655" s="64">
        <v>1</v>
      </c>
      <c r="BA1655" s="109" t="s">
        <v>7850</v>
      </c>
      <c r="BB1655" s="64" t="s">
        <v>10449</v>
      </c>
      <c r="BC1655" s="69" t="s">
        <v>10444</v>
      </c>
    </row>
    <row r="1656" spans="1:55" x14ac:dyDescent="0.35">
      <c r="A1656" t="s">
        <v>716</v>
      </c>
      <c r="B1656">
        <v>19.95</v>
      </c>
      <c r="C1656">
        <v>5.39</v>
      </c>
      <c r="D1656" t="s">
        <v>2380</v>
      </c>
      <c r="E1656" t="s">
        <v>2380</v>
      </c>
      <c r="F1656" t="s">
        <v>2380</v>
      </c>
      <c r="G1656">
        <v>1</v>
      </c>
      <c r="H1656" t="s">
        <v>2380</v>
      </c>
      <c r="R1656" s="64" t="s">
        <v>15</v>
      </c>
      <c r="S1656" s="64">
        <v>1959</v>
      </c>
      <c r="U1656" s="7" t="str">
        <f t="shared" si="150"/>
        <v>Nov</v>
      </c>
      <c r="V1656" s="10">
        <f t="shared" si="151"/>
        <v>1959</v>
      </c>
      <c r="Y1656" s="10" t="s">
        <v>2380</v>
      </c>
      <c r="Z1656" s="10" t="str">
        <f t="shared" si="153"/>
        <v>No</v>
      </c>
      <c r="AB1656" s="53" t="s">
        <v>11</v>
      </c>
      <c r="AC1656" s="10" t="str">
        <f t="shared" si="154"/>
        <v>tier - 2</v>
      </c>
      <c r="AE1656" t="s">
        <v>16</v>
      </c>
      <c r="AF1656" s="10" t="str">
        <f t="shared" si="155"/>
        <v>tier - 1</v>
      </c>
      <c r="AI1656" t="s">
        <v>13</v>
      </c>
      <c r="AJ1656" t="str">
        <f t="shared" si="152"/>
        <v>R1013</v>
      </c>
      <c r="AS1656" s="110" t="s">
        <v>716</v>
      </c>
      <c r="AT1656" s="64">
        <v>19.95</v>
      </c>
      <c r="AU1656" s="64">
        <v>5.39</v>
      </c>
      <c r="AV1656" s="64" t="s">
        <v>2380</v>
      </c>
      <c r="AW1656" s="64" t="s">
        <v>2380</v>
      </c>
      <c r="AX1656" s="64" t="s">
        <v>2380</v>
      </c>
      <c r="AY1656" s="64" t="s">
        <v>2380</v>
      </c>
      <c r="AZ1656" s="64">
        <v>1</v>
      </c>
      <c r="BA1656" s="109" t="s">
        <v>7851</v>
      </c>
      <c r="BB1656" s="64" t="s">
        <v>10450</v>
      </c>
      <c r="BC1656" s="69" t="s">
        <v>10446</v>
      </c>
    </row>
    <row r="1657" spans="1:55" x14ac:dyDescent="0.35">
      <c r="A1657" t="s">
        <v>715</v>
      </c>
      <c r="B1657">
        <v>23.65</v>
      </c>
      <c r="C1657">
        <v>5.75</v>
      </c>
      <c r="D1657" t="s">
        <v>2382</v>
      </c>
      <c r="E1657" t="s">
        <v>2380</v>
      </c>
      <c r="F1657" t="s">
        <v>2380</v>
      </c>
      <c r="G1657" t="s">
        <v>2381</v>
      </c>
      <c r="H1657" t="s">
        <v>2380</v>
      </c>
      <c r="R1657" s="64" t="s">
        <v>37</v>
      </c>
      <c r="S1657" s="64">
        <v>1979</v>
      </c>
      <c r="U1657" s="7" t="str">
        <f t="shared" si="150"/>
        <v>Oct</v>
      </c>
      <c r="V1657" s="10">
        <f t="shared" si="151"/>
        <v>1979</v>
      </c>
      <c r="Y1657" s="10" t="s">
        <v>2380</v>
      </c>
      <c r="Z1657" s="10" t="str">
        <f t="shared" si="153"/>
        <v>No</v>
      </c>
      <c r="AB1657" s="53" t="s">
        <v>11</v>
      </c>
      <c r="AC1657" s="10" t="str">
        <f t="shared" si="154"/>
        <v>tier - 2</v>
      </c>
      <c r="AE1657" t="s">
        <v>12</v>
      </c>
      <c r="AF1657" s="10" t="str">
        <f t="shared" si="155"/>
        <v>tier - 3</v>
      </c>
      <c r="AI1657" t="s">
        <v>13</v>
      </c>
      <c r="AJ1657" t="str">
        <f t="shared" si="152"/>
        <v>R1013</v>
      </c>
      <c r="AS1657" s="110" t="s">
        <v>715</v>
      </c>
      <c r="AT1657" s="64">
        <v>23.65</v>
      </c>
      <c r="AU1657" s="64">
        <v>5.75</v>
      </c>
      <c r="AV1657" s="64" t="s">
        <v>2380</v>
      </c>
      <c r="AW1657" s="64" t="s">
        <v>2380</v>
      </c>
      <c r="AX1657" s="64" t="s">
        <v>2383</v>
      </c>
      <c r="AY1657" s="64" t="s">
        <v>2380</v>
      </c>
      <c r="AZ1657" s="64">
        <v>0</v>
      </c>
      <c r="BA1657" s="109" t="s">
        <v>6870</v>
      </c>
      <c r="BB1657" s="64" t="s">
        <v>10449</v>
      </c>
      <c r="BC1657" s="69" t="s">
        <v>10446</v>
      </c>
    </row>
    <row r="1658" spans="1:55" x14ac:dyDescent="0.35">
      <c r="A1658" t="s">
        <v>714</v>
      </c>
      <c r="B1658">
        <v>43.34</v>
      </c>
      <c r="C1658">
        <v>4.91</v>
      </c>
      <c r="D1658" t="s">
        <v>2380</v>
      </c>
      <c r="E1658" t="s">
        <v>2380</v>
      </c>
      <c r="F1658" t="s">
        <v>2380</v>
      </c>
      <c r="G1658">
        <v>1</v>
      </c>
      <c r="H1658" t="s">
        <v>2380</v>
      </c>
      <c r="R1658" s="64" t="s">
        <v>10</v>
      </c>
      <c r="S1658" s="64">
        <v>1989</v>
      </c>
      <c r="U1658" s="7" t="str">
        <f t="shared" si="150"/>
        <v>Jul</v>
      </c>
      <c r="V1658" s="10">
        <f t="shared" si="151"/>
        <v>1989</v>
      </c>
      <c r="Y1658" s="10" t="s">
        <v>2380</v>
      </c>
      <c r="Z1658" s="10" t="str">
        <f t="shared" si="153"/>
        <v>No</v>
      </c>
      <c r="AB1658" s="53" t="s">
        <v>11</v>
      </c>
      <c r="AC1658" s="10" t="str">
        <f t="shared" si="154"/>
        <v>tier - 2</v>
      </c>
      <c r="AE1658" t="s">
        <v>12</v>
      </c>
      <c r="AF1658" s="10" t="str">
        <f t="shared" si="155"/>
        <v>tier - 3</v>
      </c>
      <c r="AI1658" t="s">
        <v>23</v>
      </c>
      <c r="AJ1658" t="str">
        <f t="shared" si="152"/>
        <v>R1012</v>
      </c>
      <c r="AS1658" s="110" t="s">
        <v>714</v>
      </c>
      <c r="AT1658" s="64">
        <v>43.34</v>
      </c>
      <c r="AU1658" s="64">
        <v>4.91</v>
      </c>
      <c r="AV1658" s="64" t="s">
        <v>2380</v>
      </c>
      <c r="AW1658" s="64" t="s">
        <v>2380</v>
      </c>
      <c r="AX1658" s="64" t="s">
        <v>2380</v>
      </c>
      <c r="AY1658" s="64" t="s">
        <v>2380</v>
      </c>
      <c r="AZ1658" s="64">
        <v>1</v>
      </c>
      <c r="BA1658" s="109" t="s">
        <v>7852</v>
      </c>
      <c r="BB1658" s="64" t="s">
        <v>10450</v>
      </c>
      <c r="BC1658" s="69" t="s">
        <v>10444</v>
      </c>
    </row>
    <row r="1659" spans="1:55" x14ac:dyDescent="0.35">
      <c r="A1659" t="s">
        <v>713</v>
      </c>
      <c r="B1659">
        <v>31.98</v>
      </c>
      <c r="C1659">
        <v>4.46</v>
      </c>
      <c r="D1659" t="s">
        <v>2382</v>
      </c>
      <c r="E1659" t="s">
        <v>2380</v>
      </c>
      <c r="F1659" t="s">
        <v>2380</v>
      </c>
      <c r="G1659">
        <v>1</v>
      </c>
      <c r="H1659" t="s">
        <v>2380</v>
      </c>
      <c r="R1659" s="64" t="s">
        <v>10</v>
      </c>
      <c r="S1659" s="64">
        <v>1989</v>
      </c>
      <c r="U1659" s="7" t="str">
        <f t="shared" si="150"/>
        <v>Jul</v>
      </c>
      <c r="V1659" s="10">
        <f t="shared" si="151"/>
        <v>1989</v>
      </c>
      <c r="Y1659" s="10" t="s">
        <v>2380</v>
      </c>
      <c r="Z1659" s="10" t="str">
        <f t="shared" si="153"/>
        <v>No</v>
      </c>
      <c r="AB1659" s="53" t="s">
        <v>11</v>
      </c>
      <c r="AC1659" s="10" t="str">
        <f t="shared" si="154"/>
        <v>tier - 2</v>
      </c>
      <c r="AE1659" t="s">
        <v>12</v>
      </c>
      <c r="AF1659" s="10" t="str">
        <f t="shared" si="155"/>
        <v>tier - 3</v>
      </c>
      <c r="AI1659" t="s">
        <v>42</v>
      </c>
      <c r="AJ1659" t="str">
        <f t="shared" si="152"/>
        <v>R1011</v>
      </c>
      <c r="AS1659" s="110" t="s">
        <v>713</v>
      </c>
      <c r="AT1659" s="64">
        <v>31.98</v>
      </c>
      <c r="AU1659" s="64">
        <v>4.46</v>
      </c>
      <c r="AV1659" s="64" t="s">
        <v>2380</v>
      </c>
      <c r="AW1659" s="64" t="s">
        <v>2380</v>
      </c>
      <c r="AX1659" s="64" t="s">
        <v>2383</v>
      </c>
      <c r="AY1659" s="64" t="s">
        <v>2380</v>
      </c>
      <c r="AZ1659" s="64">
        <v>1</v>
      </c>
      <c r="BA1659" s="109" t="s">
        <v>8343</v>
      </c>
      <c r="BB1659" s="64" t="s">
        <v>10450</v>
      </c>
      <c r="BC1659" s="69" t="s">
        <v>10444</v>
      </c>
    </row>
    <row r="1660" spans="1:55" x14ac:dyDescent="0.35">
      <c r="A1660" t="s">
        <v>712</v>
      </c>
      <c r="B1660">
        <v>35.86</v>
      </c>
      <c r="C1660">
        <v>6.22</v>
      </c>
      <c r="D1660" t="s">
        <v>2380</v>
      </c>
      <c r="E1660" t="s">
        <v>2380</v>
      </c>
      <c r="F1660" t="s">
        <v>2380</v>
      </c>
      <c r="G1660">
        <v>1</v>
      </c>
      <c r="H1660" t="s">
        <v>2380</v>
      </c>
      <c r="R1660" s="64" t="s">
        <v>20</v>
      </c>
      <c r="S1660" s="64">
        <v>1998</v>
      </c>
      <c r="U1660" s="7" t="str">
        <f t="shared" si="150"/>
        <v>Sep</v>
      </c>
      <c r="V1660" s="10">
        <f t="shared" si="151"/>
        <v>1998</v>
      </c>
      <c r="Y1660" s="10" t="s">
        <v>2380</v>
      </c>
      <c r="Z1660" s="10" t="str">
        <f t="shared" si="153"/>
        <v>No</v>
      </c>
      <c r="AB1660" s="53" t="s">
        <v>11</v>
      </c>
      <c r="AC1660" s="10" t="str">
        <f t="shared" si="154"/>
        <v>tier - 2</v>
      </c>
      <c r="AE1660" t="s">
        <v>11</v>
      </c>
      <c r="AF1660" s="10" t="str">
        <f t="shared" si="155"/>
        <v>tier - 2</v>
      </c>
      <c r="AI1660" t="s">
        <v>247</v>
      </c>
      <c r="AJ1660" t="str">
        <f t="shared" si="152"/>
        <v>R1024</v>
      </c>
      <c r="AS1660" s="110" t="s">
        <v>712</v>
      </c>
      <c r="AT1660" s="64">
        <v>35.86</v>
      </c>
      <c r="AU1660" s="64">
        <v>6.22</v>
      </c>
      <c r="AV1660" s="64" t="s">
        <v>2380</v>
      </c>
      <c r="AW1660" s="64" t="s">
        <v>2380</v>
      </c>
      <c r="AX1660" s="64" t="s">
        <v>2380</v>
      </c>
      <c r="AY1660" s="64" t="s">
        <v>2380</v>
      </c>
      <c r="AZ1660" s="64">
        <v>1</v>
      </c>
      <c r="BA1660" s="109" t="s">
        <v>5166</v>
      </c>
      <c r="BB1660" s="64" t="s">
        <v>10449</v>
      </c>
      <c r="BC1660" s="69" t="s">
        <v>10444</v>
      </c>
    </row>
    <row r="1661" spans="1:55" x14ac:dyDescent="0.35">
      <c r="A1661" t="s">
        <v>711</v>
      </c>
      <c r="B1661">
        <v>15.2</v>
      </c>
      <c r="C1661">
        <v>8.82</v>
      </c>
      <c r="D1661" t="s">
        <v>2380</v>
      </c>
      <c r="E1661" t="s">
        <v>2380</v>
      </c>
      <c r="F1661" t="s">
        <v>2380</v>
      </c>
      <c r="G1661" t="s">
        <v>2381</v>
      </c>
      <c r="H1661" t="s">
        <v>2380</v>
      </c>
      <c r="R1661" s="64" t="s">
        <v>30</v>
      </c>
      <c r="S1661" s="64">
        <v>1962</v>
      </c>
      <c r="U1661" s="7" t="str">
        <f t="shared" si="150"/>
        <v>Dec</v>
      </c>
      <c r="V1661" s="10">
        <f t="shared" si="151"/>
        <v>1962</v>
      </c>
      <c r="Y1661" s="10" t="s">
        <v>2380</v>
      </c>
      <c r="Z1661" s="10" t="str">
        <f t="shared" si="153"/>
        <v>No</v>
      </c>
      <c r="AB1661" s="53" t="s">
        <v>11</v>
      </c>
      <c r="AC1661" s="10" t="str">
        <f t="shared" si="154"/>
        <v>tier - 2</v>
      </c>
      <c r="AE1661" t="s">
        <v>11</v>
      </c>
      <c r="AF1661" s="10" t="str">
        <f t="shared" si="155"/>
        <v>tier - 2</v>
      </c>
      <c r="AI1661" t="s">
        <v>200</v>
      </c>
      <c r="AJ1661" t="str">
        <f t="shared" si="152"/>
        <v>R1025</v>
      </c>
      <c r="AS1661" s="110" t="s">
        <v>711</v>
      </c>
      <c r="AT1661" s="64">
        <v>15.2</v>
      </c>
      <c r="AU1661" s="64">
        <v>8.82</v>
      </c>
      <c r="AV1661" s="64" t="s">
        <v>2380</v>
      </c>
      <c r="AW1661" s="64" t="s">
        <v>2380</v>
      </c>
      <c r="AX1661" s="64" t="s">
        <v>2380</v>
      </c>
      <c r="AY1661" s="64" t="s">
        <v>2380</v>
      </c>
      <c r="AZ1661" s="64">
        <v>0</v>
      </c>
      <c r="BA1661" s="109" t="s">
        <v>7853</v>
      </c>
      <c r="BB1661" s="64" t="s">
        <v>10448</v>
      </c>
      <c r="BC1661" s="69" t="s">
        <v>10447</v>
      </c>
    </row>
    <row r="1662" spans="1:55" x14ac:dyDescent="0.35">
      <c r="A1662" t="s">
        <v>710</v>
      </c>
      <c r="B1662">
        <v>37.200000000000003</v>
      </c>
      <c r="C1662">
        <v>10.14</v>
      </c>
      <c r="D1662" t="s">
        <v>2380</v>
      </c>
      <c r="E1662" t="s">
        <v>2380</v>
      </c>
      <c r="F1662" t="s">
        <v>2380</v>
      </c>
      <c r="G1662" t="s">
        <v>2381</v>
      </c>
      <c r="H1662" t="s">
        <v>2380</v>
      </c>
      <c r="R1662" s="64" t="s">
        <v>37</v>
      </c>
      <c r="S1662" s="64">
        <v>1963</v>
      </c>
      <c r="U1662" s="7" t="str">
        <f t="shared" si="150"/>
        <v>Oct</v>
      </c>
      <c r="V1662" s="10">
        <f t="shared" si="151"/>
        <v>1963</v>
      </c>
      <c r="Y1662" s="10" t="s">
        <v>2380</v>
      </c>
      <c r="Z1662" s="10" t="str">
        <f t="shared" si="153"/>
        <v>No</v>
      </c>
      <c r="AB1662" s="53" t="s">
        <v>11</v>
      </c>
      <c r="AC1662" s="10" t="str">
        <f t="shared" si="154"/>
        <v>tier - 2</v>
      </c>
      <c r="AE1662" t="s">
        <v>12</v>
      </c>
      <c r="AF1662" s="10" t="str">
        <f t="shared" si="155"/>
        <v>tier - 3</v>
      </c>
      <c r="AI1662" t="s">
        <v>247</v>
      </c>
      <c r="AJ1662" t="str">
        <f t="shared" si="152"/>
        <v>R1024</v>
      </c>
      <c r="AS1662" s="110" t="s">
        <v>710</v>
      </c>
      <c r="AT1662" s="64">
        <v>37.200000000000003</v>
      </c>
      <c r="AU1662" s="64">
        <v>10.14</v>
      </c>
      <c r="AV1662" s="64" t="s">
        <v>2380</v>
      </c>
      <c r="AW1662" s="64" t="s">
        <v>2380</v>
      </c>
      <c r="AX1662" s="64" t="s">
        <v>2380</v>
      </c>
      <c r="AY1662" s="64" t="s">
        <v>2380</v>
      </c>
      <c r="AZ1662" s="64">
        <v>0</v>
      </c>
      <c r="BA1662" s="109" t="s">
        <v>8344</v>
      </c>
      <c r="BB1662" s="64" t="s">
        <v>10448</v>
      </c>
      <c r="BC1662" s="69" t="s">
        <v>10444</v>
      </c>
    </row>
    <row r="1663" spans="1:55" x14ac:dyDescent="0.35">
      <c r="A1663" t="s">
        <v>709</v>
      </c>
      <c r="B1663">
        <v>17.91</v>
      </c>
      <c r="C1663">
        <v>4.66</v>
      </c>
      <c r="D1663" t="s">
        <v>2380</v>
      </c>
      <c r="E1663" t="s">
        <v>2380</v>
      </c>
      <c r="F1663" t="s">
        <v>2380</v>
      </c>
      <c r="G1663">
        <v>2</v>
      </c>
      <c r="H1663" t="s">
        <v>2380</v>
      </c>
      <c r="R1663" s="64" t="s">
        <v>10</v>
      </c>
      <c r="S1663" s="64">
        <v>1967</v>
      </c>
      <c r="U1663" s="7" t="str">
        <f t="shared" si="150"/>
        <v>Jul</v>
      </c>
      <c r="V1663" s="10">
        <f t="shared" si="151"/>
        <v>1967</v>
      </c>
      <c r="Y1663" s="10" t="s">
        <v>2380</v>
      </c>
      <c r="Z1663" s="10" t="str">
        <f t="shared" si="153"/>
        <v>No</v>
      </c>
      <c r="AB1663" s="53" t="s">
        <v>11</v>
      </c>
      <c r="AC1663" s="10" t="str">
        <f t="shared" si="154"/>
        <v>tier - 2</v>
      </c>
      <c r="AE1663" t="s">
        <v>12</v>
      </c>
      <c r="AF1663" s="10" t="str">
        <f t="shared" si="155"/>
        <v>tier - 3</v>
      </c>
      <c r="AI1663" t="s">
        <v>632</v>
      </c>
      <c r="AJ1663" t="str">
        <f t="shared" si="152"/>
        <v>R1022</v>
      </c>
      <c r="AS1663" s="110" t="s">
        <v>709</v>
      </c>
      <c r="AT1663" s="64">
        <v>17.91</v>
      </c>
      <c r="AU1663" s="64">
        <v>4.66</v>
      </c>
      <c r="AV1663" s="64" t="s">
        <v>2380</v>
      </c>
      <c r="AW1663" s="64" t="s">
        <v>2380</v>
      </c>
      <c r="AX1663" s="64" t="s">
        <v>2380</v>
      </c>
      <c r="AY1663" s="64" t="s">
        <v>2380</v>
      </c>
      <c r="AZ1663" s="64">
        <v>2</v>
      </c>
      <c r="BA1663" s="109" t="s">
        <v>6263</v>
      </c>
      <c r="BB1663" s="64" t="s">
        <v>10450</v>
      </c>
      <c r="BC1663" s="69" t="s">
        <v>10447</v>
      </c>
    </row>
    <row r="1664" spans="1:55" x14ac:dyDescent="0.35">
      <c r="A1664" t="s">
        <v>708</v>
      </c>
      <c r="B1664">
        <v>20.76</v>
      </c>
      <c r="C1664">
        <v>6.26</v>
      </c>
      <c r="D1664" t="s">
        <v>2380</v>
      </c>
      <c r="E1664" t="s">
        <v>2380</v>
      </c>
      <c r="F1664" t="s">
        <v>2380</v>
      </c>
      <c r="G1664" t="s">
        <v>2381</v>
      </c>
      <c r="H1664" t="s">
        <v>2380</v>
      </c>
      <c r="R1664" s="64" t="s">
        <v>15</v>
      </c>
      <c r="S1664" s="64">
        <v>1965</v>
      </c>
      <c r="U1664" s="7" t="str">
        <f t="shared" si="150"/>
        <v>Nov</v>
      </c>
      <c r="V1664" s="10">
        <f t="shared" si="151"/>
        <v>1965</v>
      </c>
      <c r="Y1664" s="10" t="s">
        <v>2380</v>
      </c>
      <c r="Z1664" s="10" t="str">
        <f t="shared" si="153"/>
        <v>No</v>
      </c>
      <c r="AB1664" s="53" t="s">
        <v>11</v>
      </c>
      <c r="AC1664" s="10" t="str">
        <f t="shared" si="154"/>
        <v>tier - 2</v>
      </c>
      <c r="AE1664" t="s">
        <v>16</v>
      </c>
      <c r="AF1664" s="10" t="str">
        <f t="shared" si="155"/>
        <v>tier - 1</v>
      </c>
      <c r="AI1664" t="s">
        <v>300</v>
      </c>
      <c r="AJ1664" t="str">
        <f t="shared" si="152"/>
        <v>R1021</v>
      </c>
      <c r="AS1664" s="110" t="s">
        <v>708</v>
      </c>
      <c r="AT1664" s="64">
        <v>20.76</v>
      </c>
      <c r="AU1664" s="64">
        <v>6.26</v>
      </c>
      <c r="AV1664" s="64" t="s">
        <v>2380</v>
      </c>
      <c r="AW1664" s="64" t="s">
        <v>2380</v>
      </c>
      <c r="AX1664" s="64" t="s">
        <v>2380</v>
      </c>
      <c r="AY1664" s="64" t="s">
        <v>2380</v>
      </c>
      <c r="AZ1664" s="64">
        <v>0</v>
      </c>
      <c r="BA1664" s="109" t="s">
        <v>7854</v>
      </c>
      <c r="BB1664" s="64" t="s">
        <v>10449</v>
      </c>
      <c r="BC1664" s="69" t="s">
        <v>10446</v>
      </c>
    </row>
    <row r="1665" spans="1:55" x14ac:dyDescent="0.35">
      <c r="A1665" t="s">
        <v>707</v>
      </c>
      <c r="B1665">
        <v>38.99</v>
      </c>
      <c r="C1665">
        <v>5.21</v>
      </c>
      <c r="D1665" t="s">
        <v>2380</v>
      </c>
      <c r="E1665" t="s">
        <v>2382</v>
      </c>
      <c r="F1665" t="s">
        <v>2380</v>
      </c>
      <c r="G1665">
        <v>1</v>
      </c>
      <c r="H1665" t="s">
        <v>2380</v>
      </c>
      <c r="R1665" s="64" t="s">
        <v>35</v>
      </c>
      <c r="S1665" s="64">
        <v>1991</v>
      </c>
      <c r="U1665" s="7" t="str">
        <f t="shared" si="150"/>
        <v>Aug</v>
      </c>
      <c r="V1665" s="10">
        <f t="shared" si="151"/>
        <v>1991</v>
      </c>
      <c r="Y1665" s="10" t="s">
        <v>2380</v>
      </c>
      <c r="Z1665" s="10" t="str">
        <f t="shared" si="153"/>
        <v>No</v>
      </c>
      <c r="AB1665" s="53" t="s">
        <v>11</v>
      </c>
      <c r="AC1665" s="10" t="str">
        <f t="shared" si="154"/>
        <v>tier - 2</v>
      </c>
      <c r="AE1665" t="s">
        <v>16</v>
      </c>
      <c r="AF1665" s="10" t="str">
        <f t="shared" si="155"/>
        <v>tier - 1</v>
      </c>
      <c r="AI1665" t="s">
        <v>42</v>
      </c>
      <c r="AJ1665" t="str">
        <f t="shared" si="152"/>
        <v>R1011</v>
      </c>
      <c r="AS1665" s="110" t="s">
        <v>707</v>
      </c>
      <c r="AT1665" s="64">
        <v>38.99</v>
      </c>
      <c r="AU1665" s="64">
        <v>5.21</v>
      </c>
      <c r="AV1665" s="64" t="s">
        <v>2382</v>
      </c>
      <c r="AW1665" s="64" t="s">
        <v>2380</v>
      </c>
      <c r="AX1665" s="64" t="s">
        <v>2380</v>
      </c>
      <c r="AY1665" s="64" t="s">
        <v>2380</v>
      </c>
      <c r="AZ1665" s="64">
        <v>1</v>
      </c>
      <c r="BA1665" s="109" t="s">
        <v>7855</v>
      </c>
      <c r="BB1665" s="64" t="s">
        <v>10450</v>
      </c>
      <c r="BC1665" s="69" t="s">
        <v>10444</v>
      </c>
    </row>
    <row r="1666" spans="1:55" x14ac:dyDescent="0.35">
      <c r="A1666" t="s">
        <v>706</v>
      </c>
      <c r="B1666">
        <v>42.655000000000001</v>
      </c>
      <c r="C1666">
        <v>5.94</v>
      </c>
      <c r="D1666" t="s">
        <v>2382</v>
      </c>
      <c r="E1666" t="s">
        <v>2380</v>
      </c>
      <c r="F1666" t="s">
        <v>2383</v>
      </c>
      <c r="G1666">
        <v>1</v>
      </c>
      <c r="H1666" t="s">
        <v>2380</v>
      </c>
      <c r="R1666" s="64" t="s">
        <v>20</v>
      </c>
      <c r="S1666" s="64">
        <v>1967</v>
      </c>
      <c r="U1666" s="7" t="str">
        <f t="shared" si="150"/>
        <v>Sep</v>
      </c>
      <c r="V1666" s="10">
        <f t="shared" si="151"/>
        <v>1967</v>
      </c>
      <c r="Y1666" s="10" t="s">
        <v>2380</v>
      </c>
      <c r="Z1666" s="10" t="str">
        <f t="shared" si="153"/>
        <v>No</v>
      </c>
      <c r="AB1666" s="53" t="s">
        <v>11</v>
      </c>
      <c r="AC1666" s="10" t="str">
        <f t="shared" si="154"/>
        <v>tier - 2</v>
      </c>
      <c r="AE1666" t="s">
        <v>16</v>
      </c>
      <c r="AF1666" s="10" t="str">
        <f t="shared" si="155"/>
        <v>tier - 1</v>
      </c>
      <c r="AI1666" t="s">
        <v>535</v>
      </c>
      <c r="AJ1666" t="str">
        <f t="shared" si="152"/>
        <v>R1026</v>
      </c>
      <c r="AS1666" s="110" t="s">
        <v>706</v>
      </c>
      <c r="AT1666" s="64">
        <v>42.655000000000001</v>
      </c>
      <c r="AU1666" s="64">
        <v>5.94</v>
      </c>
      <c r="AV1666" s="64" t="s">
        <v>2380</v>
      </c>
      <c r="AW1666" s="64" t="s">
        <v>2383</v>
      </c>
      <c r="AX1666" s="64" t="s">
        <v>2383</v>
      </c>
      <c r="AY1666" s="64" t="s">
        <v>2380</v>
      </c>
      <c r="AZ1666" s="64">
        <v>1</v>
      </c>
      <c r="BA1666" s="109" t="s">
        <v>7856</v>
      </c>
      <c r="BB1666" s="64" t="s">
        <v>10449</v>
      </c>
      <c r="BC1666" s="69" t="s">
        <v>10444</v>
      </c>
    </row>
    <row r="1667" spans="1:55" x14ac:dyDescent="0.35">
      <c r="A1667" t="s">
        <v>705</v>
      </c>
      <c r="B1667">
        <v>30.57</v>
      </c>
      <c r="C1667">
        <v>5.34</v>
      </c>
      <c r="D1667" t="s">
        <v>2380</v>
      </c>
      <c r="E1667" t="s">
        <v>2380</v>
      </c>
      <c r="F1667" t="s">
        <v>2383</v>
      </c>
      <c r="G1667">
        <v>1</v>
      </c>
      <c r="H1667" t="s">
        <v>2380</v>
      </c>
      <c r="R1667" s="64" t="s">
        <v>15</v>
      </c>
      <c r="S1667" s="64">
        <v>1981</v>
      </c>
      <c r="U1667" s="7" t="str">
        <f t="shared" si="150"/>
        <v>Nov</v>
      </c>
      <c r="V1667" s="10">
        <f t="shared" si="151"/>
        <v>1981</v>
      </c>
      <c r="Y1667" s="10" t="s">
        <v>2380</v>
      </c>
      <c r="Z1667" s="10" t="str">
        <f t="shared" si="153"/>
        <v>No</v>
      </c>
      <c r="AB1667" s="53" t="s">
        <v>11</v>
      </c>
      <c r="AC1667" s="10" t="str">
        <f t="shared" si="154"/>
        <v>tier - 2</v>
      </c>
      <c r="AE1667" t="s">
        <v>12</v>
      </c>
      <c r="AF1667" s="10" t="str">
        <f t="shared" si="155"/>
        <v>tier - 3</v>
      </c>
      <c r="AI1667" t="s">
        <v>23</v>
      </c>
      <c r="AJ1667" t="str">
        <f t="shared" si="152"/>
        <v>R1012</v>
      </c>
      <c r="AS1667" s="110" t="s">
        <v>705</v>
      </c>
      <c r="AT1667" s="64">
        <v>30.57</v>
      </c>
      <c r="AU1667" s="64">
        <v>5.34</v>
      </c>
      <c r="AV1667" s="64" t="s">
        <v>2380</v>
      </c>
      <c r="AW1667" s="64" t="s">
        <v>2383</v>
      </c>
      <c r="AX1667" s="64" t="s">
        <v>2380</v>
      </c>
      <c r="AY1667" s="64" t="s">
        <v>2380</v>
      </c>
      <c r="AZ1667" s="64">
        <v>1</v>
      </c>
      <c r="BA1667" s="109" t="s">
        <v>7857</v>
      </c>
      <c r="BB1667" s="64" t="s">
        <v>10450</v>
      </c>
      <c r="BC1667" s="69" t="s">
        <v>10444</v>
      </c>
    </row>
    <row r="1668" spans="1:55" x14ac:dyDescent="0.35">
      <c r="A1668" t="s">
        <v>704</v>
      </c>
      <c r="B1668">
        <v>17.7</v>
      </c>
      <c r="C1668">
        <v>6.38</v>
      </c>
      <c r="D1668" t="s">
        <v>2380</v>
      </c>
      <c r="E1668" t="s">
        <v>2380</v>
      </c>
      <c r="F1668" t="s">
        <v>2380</v>
      </c>
      <c r="G1668">
        <v>2</v>
      </c>
      <c r="H1668" t="s">
        <v>2380</v>
      </c>
      <c r="R1668" s="64" t="s">
        <v>37</v>
      </c>
      <c r="S1668" s="64">
        <v>1969</v>
      </c>
      <c r="U1668" s="7" t="str">
        <f t="shared" si="150"/>
        <v>Oct</v>
      </c>
      <c r="V1668" s="10">
        <f t="shared" si="151"/>
        <v>1969</v>
      </c>
      <c r="Y1668" s="10" t="s">
        <v>2380</v>
      </c>
      <c r="Z1668" s="10" t="str">
        <f t="shared" si="153"/>
        <v>No</v>
      </c>
      <c r="AB1668" s="53" t="s">
        <v>11</v>
      </c>
      <c r="AC1668" s="10" t="str">
        <f t="shared" si="154"/>
        <v>tier - 2</v>
      </c>
      <c r="AE1668" t="s">
        <v>12</v>
      </c>
      <c r="AF1668" s="10" t="str">
        <f t="shared" si="155"/>
        <v>tier - 3</v>
      </c>
      <c r="AI1668" t="s">
        <v>23</v>
      </c>
      <c r="AJ1668" t="str">
        <f t="shared" si="152"/>
        <v>R1012</v>
      </c>
      <c r="AS1668" s="110" t="s">
        <v>704</v>
      </c>
      <c r="AT1668" s="64">
        <v>17.7</v>
      </c>
      <c r="AU1668" s="64">
        <v>6.38</v>
      </c>
      <c r="AV1668" s="64" t="s">
        <v>2380</v>
      </c>
      <c r="AW1668" s="64" t="s">
        <v>2380</v>
      </c>
      <c r="AX1668" s="64" t="s">
        <v>2380</v>
      </c>
      <c r="AY1668" s="64" t="s">
        <v>2380</v>
      </c>
      <c r="AZ1668" s="64">
        <v>2</v>
      </c>
      <c r="BA1668" s="109" t="s">
        <v>6782</v>
      </c>
      <c r="BB1668" s="64" t="s">
        <v>10449</v>
      </c>
      <c r="BC1668" s="69" t="s">
        <v>10447</v>
      </c>
    </row>
    <row r="1669" spans="1:55" x14ac:dyDescent="0.35">
      <c r="A1669" t="s">
        <v>703</v>
      </c>
      <c r="B1669">
        <v>34.770000000000003</v>
      </c>
      <c r="C1669">
        <v>4.47</v>
      </c>
      <c r="D1669" t="s">
        <v>2380</v>
      </c>
      <c r="E1669" t="s">
        <v>2380</v>
      </c>
      <c r="F1669" t="s">
        <v>2380</v>
      </c>
      <c r="G1669">
        <v>1</v>
      </c>
      <c r="H1669" t="s">
        <v>2380</v>
      </c>
      <c r="R1669" s="64" t="s">
        <v>10</v>
      </c>
      <c r="S1669" s="64">
        <v>1958</v>
      </c>
      <c r="U1669" s="7" t="str">
        <f t="shared" si="150"/>
        <v>Jul</v>
      </c>
      <c r="V1669" s="10">
        <f t="shared" si="151"/>
        <v>1958</v>
      </c>
      <c r="Y1669" s="10" t="s">
        <v>2380</v>
      </c>
      <c r="Z1669" s="10" t="str">
        <f t="shared" si="153"/>
        <v>No</v>
      </c>
      <c r="AB1669" s="53" t="s">
        <v>11</v>
      </c>
      <c r="AC1669" s="10" t="str">
        <f t="shared" si="154"/>
        <v>tier - 2</v>
      </c>
      <c r="AE1669" t="s">
        <v>12</v>
      </c>
      <c r="AF1669" s="10" t="str">
        <f t="shared" si="155"/>
        <v>tier - 3</v>
      </c>
      <c r="AI1669" t="s">
        <v>23</v>
      </c>
      <c r="AJ1669" t="str">
        <f t="shared" si="152"/>
        <v>R1012</v>
      </c>
      <c r="AS1669" s="110" t="s">
        <v>703</v>
      </c>
      <c r="AT1669" s="64">
        <v>34.770000000000003</v>
      </c>
      <c r="AU1669" s="64">
        <v>4.47</v>
      </c>
      <c r="AV1669" s="64" t="s">
        <v>2380</v>
      </c>
      <c r="AW1669" s="64" t="s">
        <v>2380</v>
      </c>
      <c r="AX1669" s="64" t="s">
        <v>2380</v>
      </c>
      <c r="AY1669" s="64" t="s">
        <v>2380</v>
      </c>
      <c r="AZ1669" s="64">
        <v>1</v>
      </c>
      <c r="BA1669" s="109" t="s">
        <v>7858</v>
      </c>
      <c r="BB1669" s="64" t="s">
        <v>10450</v>
      </c>
      <c r="BC1669" s="69" t="s">
        <v>10444</v>
      </c>
    </row>
    <row r="1670" spans="1:55" x14ac:dyDescent="0.35">
      <c r="A1670" t="s">
        <v>702</v>
      </c>
      <c r="B1670">
        <v>16.88</v>
      </c>
      <c r="C1670">
        <v>9.9600000000000009</v>
      </c>
      <c r="D1670" t="s">
        <v>2380</v>
      </c>
      <c r="E1670" t="s">
        <v>2380</v>
      </c>
      <c r="F1670" t="s">
        <v>2380</v>
      </c>
      <c r="G1670" t="s">
        <v>2381</v>
      </c>
      <c r="H1670" t="s">
        <v>2380</v>
      </c>
      <c r="R1670" s="64" t="s">
        <v>20</v>
      </c>
      <c r="S1670" s="64">
        <v>1982</v>
      </c>
      <c r="U1670" s="7" t="str">
        <f t="shared" ref="U1670:U1733" si="156">SUBSTITUTE(R1670,"?","Sep")</f>
        <v>Sep</v>
      </c>
      <c r="V1670" s="10">
        <f t="shared" ref="V1670:V1733" si="157">IF(S1670="?",ROUND(AVERAGEIF($S$5:$S$2347,"&lt;&gt;?"),0),S1670)</f>
        <v>1982</v>
      </c>
      <c r="Y1670" s="10" t="s">
        <v>2380</v>
      </c>
      <c r="Z1670" s="10" t="str">
        <f t="shared" si="153"/>
        <v>No</v>
      </c>
      <c r="AB1670" s="53" t="s">
        <v>11</v>
      </c>
      <c r="AC1670" s="10" t="str">
        <f t="shared" si="154"/>
        <v>tier - 2</v>
      </c>
      <c r="AE1670" t="s">
        <v>12</v>
      </c>
      <c r="AF1670" s="10" t="str">
        <f t="shared" si="155"/>
        <v>tier - 3</v>
      </c>
      <c r="AI1670" t="s">
        <v>42</v>
      </c>
      <c r="AJ1670" t="str">
        <f t="shared" ref="AJ1670:AJ1733" si="158">IF(AI1670="?","Unknown",AI1670)</f>
        <v>R1011</v>
      </c>
      <c r="AS1670" s="110" t="s">
        <v>702</v>
      </c>
      <c r="AT1670" s="64">
        <v>16.88</v>
      </c>
      <c r="AU1670" s="64">
        <v>9.9600000000000009</v>
      </c>
      <c r="AV1670" s="64" t="s">
        <v>2380</v>
      </c>
      <c r="AW1670" s="64" t="s">
        <v>2380</v>
      </c>
      <c r="AX1670" s="64" t="s">
        <v>2380</v>
      </c>
      <c r="AY1670" s="64" t="s">
        <v>2380</v>
      </c>
      <c r="AZ1670" s="64">
        <v>0</v>
      </c>
      <c r="BA1670" s="109" t="s">
        <v>6877</v>
      </c>
      <c r="BB1670" s="64" t="s">
        <v>10448</v>
      </c>
      <c r="BC1670" s="69" t="s">
        <v>10447</v>
      </c>
    </row>
    <row r="1671" spans="1:55" x14ac:dyDescent="0.35">
      <c r="A1671" t="s">
        <v>701</v>
      </c>
      <c r="B1671">
        <v>40.26</v>
      </c>
      <c r="C1671">
        <v>9.92</v>
      </c>
      <c r="D1671" t="s">
        <v>2382</v>
      </c>
      <c r="E1671" t="s">
        <v>2380</v>
      </c>
      <c r="F1671" t="s">
        <v>2380</v>
      </c>
      <c r="G1671" t="s">
        <v>2381</v>
      </c>
      <c r="H1671" t="s">
        <v>2380</v>
      </c>
      <c r="R1671" s="64" t="s">
        <v>20</v>
      </c>
      <c r="S1671" s="64">
        <v>2002</v>
      </c>
      <c r="U1671" s="7" t="str">
        <f t="shared" si="156"/>
        <v>Sep</v>
      </c>
      <c r="V1671" s="10">
        <f t="shared" si="157"/>
        <v>2002</v>
      </c>
      <c r="Y1671" s="10" t="s">
        <v>2380</v>
      </c>
      <c r="Z1671" s="10" t="str">
        <f t="shared" si="153"/>
        <v>No</v>
      </c>
      <c r="AB1671" s="53" t="s">
        <v>11</v>
      </c>
      <c r="AC1671" s="10" t="str">
        <f t="shared" si="154"/>
        <v>tier - 2</v>
      </c>
      <c r="AE1671" t="s">
        <v>16</v>
      </c>
      <c r="AF1671" s="10" t="str">
        <f t="shared" si="155"/>
        <v>tier - 1</v>
      </c>
      <c r="AI1671" t="s">
        <v>23</v>
      </c>
      <c r="AJ1671" t="str">
        <f t="shared" si="158"/>
        <v>R1012</v>
      </c>
      <c r="AS1671" s="110" t="s">
        <v>701</v>
      </c>
      <c r="AT1671" s="64">
        <v>40.26</v>
      </c>
      <c r="AU1671" s="64">
        <v>9.92</v>
      </c>
      <c r="AV1671" s="64" t="s">
        <v>2380</v>
      </c>
      <c r="AW1671" s="64" t="s">
        <v>2380</v>
      </c>
      <c r="AX1671" s="64" t="s">
        <v>2383</v>
      </c>
      <c r="AY1671" s="64" t="s">
        <v>2380</v>
      </c>
      <c r="AZ1671" s="64">
        <v>0</v>
      </c>
      <c r="BA1671" s="109" t="s">
        <v>7859</v>
      </c>
      <c r="BB1671" s="64" t="s">
        <v>10448</v>
      </c>
      <c r="BC1671" s="69" t="s">
        <v>10444</v>
      </c>
    </row>
    <row r="1672" spans="1:55" x14ac:dyDescent="0.35">
      <c r="A1672" t="s">
        <v>700</v>
      </c>
      <c r="B1672">
        <v>25.6</v>
      </c>
      <c r="C1672">
        <v>6.03</v>
      </c>
      <c r="D1672" t="s">
        <v>2380</v>
      </c>
      <c r="E1672" t="s">
        <v>2380</v>
      </c>
      <c r="F1672" t="s">
        <v>2383</v>
      </c>
      <c r="G1672">
        <v>1</v>
      </c>
      <c r="H1672" t="s">
        <v>2380</v>
      </c>
      <c r="R1672" s="64" t="s">
        <v>10</v>
      </c>
      <c r="S1672" s="64">
        <v>1962</v>
      </c>
      <c r="U1672" s="7" t="str">
        <f t="shared" si="156"/>
        <v>Jul</v>
      </c>
      <c r="V1672" s="10">
        <f t="shared" si="157"/>
        <v>1962</v>
      </c>
      <c r="Y1672" s="10" t="s">
        <v>2380</v>
      </c>
      <c r="Z1672" s="10" t="str">
        <f t="shared" si="153"/>
        <v>No</v>
      </c>
      <c r="AB1672" s="53" t="s">
        <v>11</v>
      </c>
      <c r="AC1672" s="10" t="str">
        <f t="shared" si="154"/>
        <v>tier - 2</v>
      </c>
      <c r="AE1672" t="s">
        <v>16</v>
      </c>
      <c r="AF1672" s="10" t="str">
        <f t="shared" si="155"/>
        <v>tier - 1</v>
      </c>
      <c r="AI1672" t="s">
        <v>300</v>
      </c>
      <c r="AJ1672" t="str">
        <f t="shared" si="158"/>
        <v>R1021</v>
      </c>
      <c r="AS1672" s="110" t="s">
        <v>700</v>
      </c>
      <c r="AT1672" s="64">
        <v>25.6</v>
      </c>
      <c r="AU1672" s="64">
        <v>6.03</v>
      </c>
      <c r="AV1672" s="64" t="s">
        <v>2380</v>
      </c>
      <c r="AW1672" s="64" t="s">
        <v>2383</v>
      </c>
      <c r="AX1672" s="64" t="s">
        <v>2380</v>
      </c>
      <c r="AY1672" s="64" t="s">
        <v>2380</v>
      </c>
      <c r="AZ1672" s="64">
        <v>1</v>
      </c>
      <c r="BA1672" s="109" t="s">
        <v>7860</v>
      </c>
      <c r="BB1672" s="64" t="s">
        <v>10449</v>
      </c>
      <c r="BC1672" s="69" t="s">
        <v>10445</v>
      </c>
    </row>
    <row r="1673" spans="1:55" x14ac:dyDescent="0.35">
      <c r="A1673" t="s">
        <v>699</v>
      </c>
      <c r="B1673">
        <v>33.549999999999997</v>
      </c>
      <c r="C1673">
        <v>10.9</v>
      </c>
      <c r="D1673" t="s">
        <v>2382</v>
      </c>
      <c r="E1673" t="s">
        <v>2380</v>
      </c>
      <c r="F1673" t="s">
        <v>2380</v>
      </c>
      <c r="G1673" t="s">
        <v>2381</v>
      </c>
      <c r="H1673" t="s">
        <v>2380</v>
      </c>
      <c r="R1673" s="64" t="s">
        <v>10</v>
      </c>
      <c r="S1673" s="64">
        <v>1965</v>
      </c>
      <c r="U1673" s="7" t="str">
        <f t="shared" si="156"/>
        <v>Jul</v>
      </c>
      <c r="V1673" s="10">
        <f t="shared" si="157"/>
        <v>1965</v>
      </c>
      <c r="Y1673" s="10" t="s">
        <v>2380</v>
      </c>
      <c r="Z1673" s="10" t="str">
        <f t="shared" si="153"/>
        <v>No</v>
      </c>
      <c r="AB1673" s="53" t="s">
        <v>11</v>
      </c>
      <c r="AC1673" s="10" t="str">
        <f t="shared" si="154"/>
        <v>tier - 2</v>
      </c>
      <c r="AE1673" t="s">
        <v>16</v>
      </c>
      <c r="AF1673" s="10" t="str">
        <f t="shared" si="155"/>
        <v>tier - 1</v>
      </c>
      <c r="AI1673" t="s">
        <v>535</v>
      </c>
      <c r="AJ1673" t="str">
        <f t="shared" si="158"/>
        <v>R1026</v>
      </c>
      <c r="AS1673" s="110" t="s">
        <v>699</v>
      </c>
      <c r="AT1673" s="64">
        <v>33.549999999999997</v>
      </c>
      <c r="AU1673" s="64">
        <v>10.9</v>
      </c>
      <c r="AV1673" s="64" t="s">
        <v>2380</v>
      </c>
      <c r="AW1673" s="64" t="s">
        <v>2380</v>
      </c>
      <c r="AX1673" s="64" t="s">
        <v>2383</v>
      </c>
      <c r="AY1673" s="64" t="s">
        <v>2380</v>
      </c>
      <c r="AZ1673" s="64">
        <v>0</v>
      </c>
      <c r="BA1673" s="109" t="s">
        <v>7785</v>
      </c>
      <c r="BB1673" s="64" t="s">
        <v>10448</v>
      </c>
      <c r="BC1673" s="69" t="s">
        <v>10444</v>
      </c>
    </row>
    <row r="1674" spans="1:55" x14ac:dyDescent="0.35">
      <c r="A1674" t="s">
        <v>698</v>
      </c>
      <c r="B1674">
        <v>16.690000000000001</v>
      </c>
      <c r="C1674">
        <v>10.66</v>
      </c>
      <c r="D1674" t="s">
        <v>2380</v>
      </c>
      <c r="E1674" t="s">
        <v>2380</v>
      </c>
      <c r="F1674" t="s">
        <v>2380</v>
      </c>
      <c r="G1674" t="s">
        <v>2381</v>
      </c>
      <c r="H1674" t="s">
        <v>2380</v>
      </c>
      <c r="R1674" s="64" t="s">
        <v>30</v>
      </c>
      <c r="S1674" s="64">
        <v>1975</v>
      </c>
      <c r="U1674" s="7" t="str">
        <f t="shared" si="156"/>
        <v>Dec</v>
      </c>
      <c r="V1674" s="10">
        <f t="shared" si="157"/>
        <v>1975</v>
      </c>
      <c r="Y1674" s="10" t="s">
        <v>2380</v>
      </c>
      <c r="Z1674" s="10" t="str">
        <f t="shared" ref="Z1674:Z1737" si="159">IF(Y1674="?",$Z$6,Y1674)</f>
        <v>No</v>
      </c>
      <c r="AB1674" s="53" t="s">
        <v>11</v>
      </c>
      <c r="AC1674" s="10" t="str">
        <f t="shared" ref="AC1674:AC1737" si="160">IF(AB1674="?",$AC$6,AB1674)</f>
        <v>tier - 2</v>
      </c>
      <c r="AE1674" t="s">
        <v>11</v>
      </c>
      <c r="AF1674" s="10" t="str">
        <f t="shared" ref="AF1674:AF1737" si="161">IF(AE1674="?",$AF$6,AE1674)</f>
        <v>tier - 2</v>
      </c>
      <c r="AI1674" t="s">
        <v>249</v>
      </c>
      <c r="AJ1674" t="str">
        <f t="shared" si="158"/>
        <v>R1023</v>
      </c>
      <c r="AS1674" s="110" t="s">
        <v>698</v>
      </c>
      <c r="AT1674" s="64">
        <v>16.690000000000001</v>
      </c>
      <c r="AU1674" s="64">
        <v>10.66</v>
      </c>
      <c r="AV1674" s="64" t="s">
        <v>2380</v>
      </c>
      <c r="AW1674" s="64" t="s">
        <v>2380</v>
      </c>
      <c r="AX1674" s="64" t="s">
        <v>2380</v>
      </c>
      <c r="AY1674" s="64" t="s">
        <v>2380</v>
      </c>
      <c r="AZ1674" s="64">
        <v>0</v>
      </c>
      <c r="BA1674" s="109" t="s">
        <v>7786</v>
      </c>
      <c r="BB1674" s="64" t="s">
        <v>10448</v>
      </c>
      <c r="BC1674" s="69" t="s">
        <v>10447</v>
      </c>
    </row>
    <row r="1675" spans="1:55" x14ac:dyDescent="0.35">
      <c r="A1675" t="s">
        <v>697</v>
      </c>
      <c r="B1675">
        <v>19.95</v>
      </c>
      <c r="C1675">
        <v>4.05</v>
      </c>
      <c r="D1675" t="s">
        <v>2380</v>
      </c>
      <c r="E1675" t="s">
        <v>2380</v>
      </c>
      <c r="F1675" t="s">
        <v>2380</v>
      </c>
      <c r="G1675">
        <v>1</v>
      </c>
      <c r="H1675" t="s">
        <v>2380</v>
      </c>
      <c r="R1675" s="64" t="s">
        <v>37</v>
      </c>
      <c r="S1675" s="64">
        <v>1979</v>
      </c>
      <c r="U1675" s="7" t="str">
        <f t="shared" si="156"/>
        <v>Oct</v>
      </c>
      <c r="V1675" s="10">
        <f t="shared" si="157"/>
        <v>1979</v>
      </c>
      <c r="Y1675" s="10" t="s">
        <v>2380</v>
      </c>
      <c r="Z1675" s="10" t="str">
        <f t="shared" si="159"/>
        <v>No</v>
      </c>
      <c r="AB1675" s="53" t="s">
        <v>11</v>
      </c>
      <c r="AC1675" s="10" t="str">
        <f t="shared" si="160"/>
        <v>tier - 2</v>
      </c>
      <c r="AE1675" t="s">
        <v>11</v>
      </c>
      <c r="AF1675" s="10" t="str">
        <f t="shared" si="161"/>
        <v>tier - 2</v>
      </c>
      <c r="AI1675" t="s">
        <v>535</v>
      </c>
      <c r="AJ1675" t="str">
        <f t="shared" si="158"/>
        <v>R1026</v>
      </c>
      <c r="AS1675" s="110" t="s">
        <v>697</v>
      </c>
      <c r="AT1675" s="64">
        <v>19.95</v>
      </c>
      <c r="AU1675" s="64">
        <v>4.05</v>
      </c>
      <c r="AV1675" s="64" t="s">
        <v>2380</v>
      </c>
      <c r="AW1675" s="64" t="s">
        <v>2380</v>
      </c>
      <c r="AX1675" s="64" t="s">
        <v>2380</v>
      </c>
      <c r="AY1675" s="64" t="s">
        <v>2380</v>
      </c>
      <c r="AZ1675" s="64">
        <v>1</v>
      </c>
      <c r="BA1675" s="109" t="s">
        <v>7699</v>
      </c>
      <c r="BB1675" s="64" t="s">
        <v>10450</v>
      </c>
      <c r="BC1675" s="69" t="s">
        <v>10446</v>
      </c>
    </row>
    <row r="1676" spans="1:55" x14ac:dyDescent="0.35">
      <c r="A1676" t="s">
        <v>696</v>
      </c>
      <c r="B1676">
        <v>17.55</v>
      </c>
      <c r="C1676">
        <v>4.2300000000000004</v>
      </c>
      <c r="D1676" t="s">
        <v>2380</v>
      </c>
      <c r="E1676" t="s">
        <v>2380</v>
      </c>
      <c r="F1676" t="s">
        <v>2380</v>
      </c>
      <c r="G1676">
        <v>2</v>
      </c>
      <c r="H1676" t="s">
        <v>2380</v>
      </c>
      <c r="R1676" s="64" t="s">
        <v>18</v>
      </c>
      <c r="S1676" s="64">
        <v>1981</v>
      </c>
      <c r="U1676" s="7" t="str">
        <f t="shared" si="156"/>
        <v>Jun</v>
      </c>
      <c r="V1676" s="10">
        <f t="shared" si="157"/>
        <v>1981</v>
      </c>
      <c r="Y1676" s="10" t="s">
        <v>2380</v>
      </c>
      <c r="Z1676" s="10" t="str">
        <f t="shared" si="159"/>
        <v>No</v>
      </c>
      <c r="AB1676" s="53" t="s">
        <v>11</v>
      </c>
      <c r="AC1676" s="10" t="str">
        <f t="shared" si="160"/>
        <v>tier - 2</v>
      </c>
      <c r="AE1676" t="s">
        <v>12</v>
      </c>
      <c r="AF1676" s="10" t="str">
        <f t="shared" si="161"/>
        <v>tier - 3</v>
      </c>
      <c r="AI1676" t="s">
        <v>535</v>
      </c>
      <c r="AJ1676" t="str">
        <f t="shared" si="158"/>
        <v>R1026</v>
      </c>
      <c r="AS1676" s="110" t="s">
        <v>696</v>
      </c>
      <c r="AT1676" s="64">
        <v>17.55</v>
      </c>
      <c r="AU1676" s="64">
        <v>4.2300000000000004</v>
      </c>
      <c r="AV1676" s="64" t="s">
        <v>2380</v>
      </c>
      <c r="AW1676" s="64" t="s">
        <v>2380</v>
      </c>
      <c r="AX1676" s="64" t="s">
        <v>2380</v>
      </c>
      <c r="AY1676" s="64" t="s">
        <v>2380</v>
      </c>
      <c r="AZ1676" s="64">
        <v>2</v>
      </c>
      <c r="BA1676" s="109" t="s">
        <v>7861</v>
      </c>
      <c r="BB1676" s="64" t="s">
        <v>10450</v>
      </c>
      <c r="BC1676" s="69" t="s">
        <v>10447</v>
      </c>
    </row>
    <row r="1677" spans="1:55" x14ac:dyDescent="0.35">
      <c r="A1677" t="s">
        <v>695</v>
      </c>
      <c r="B1677">
        <v>22.01</v>
      </c>
      <c r="C1677">
        <v>5.01</v>
      </c>
      <c r="D1677" t="s">
        <v>2380</v>
      </c>
      <c r="E1677" t="s">
        <v>2380</v>
      </c>
      <c r="F1677" t="s">
        <v>2380</v>
      </c>
      <c r="G1677">
        <v>1</v>
      </c>
      <c r="H1677" t="s">
        <v>2380</v>
      </c>
      <c r="R1677" s="64" t="s">
        <v>15</v>
      </c>
      <c r="S1677" s="64">
        <v>1970</v>
      </c>
      <c r="U1677" s="7" t="str">
        <f t="shared" si="156"/>
        <v>Nov</v>
      </c>
      <c r="V1677" s="10">
        <f t="shared" si="157"/>
        <v>1970</v>
      </c>
      <c r="Y1677" s="10" t="s">
        <v>2380</v>
      </c>
      <c r="Z1677" s="10" t="str">
        <f t="shared" si="159"/>
        <v>No</v>
      </c>
      <c r="AB1677" s="53" t="s">
        <v>11</v>
      </c>
      <c r="AC1677" s="10" t="str">
        <f t="shared" si="160"/>
        <v>tier - 2</v>
      </c>
      <c r="AE1677" t="s">
        <v>11</v>
      </c>
      <c r="AF1677" s="10" t="str">
        <f t="shared" si="161"/>
        <v>tier - 2</v>
      </c>
      <c r="AI1677" t="s">
        <v>249</v>
      </c>
      <c r="AJ1677" t="str">
        <f t="shared" si="158"/>
        <v>R1023</v>
      </c>
      <c r="AS1677" s="110" t="s">
        <v>695</v>
      </c>
      <c r="AT1677" s="64">
        <v>22.01</v>
      </c>
      <c r="AU1677" s="64">
        <v>5.01</v>
      </c>
      <c r="AV1677" s="64" t="s">
        <v>2380</v>
      </c>
      <c r="AW1677" s="64" t="s">
        <v>2380</v>
      </c>
      <c r="AX1677" s="64" t="s">
        <v>2380</v>
      </c>
      <c r="AY1677" s="64" t="s">
        <v>2380</v>
      </c>
      <c r="AZ1677" s="64">
        <v>1</v>
      </c>
      <c r="BA1677" s="109" t="s">
        <v>7862</v>
      </c>
      <c r="BB1677" s="64" t="s">
        <v>10450</v>
      </c>
      <c r="BC1677" s="69" t="s">
        <v>10446</v>
      </c>
    </row>
    <row r="1678" spans="1:55" x14ac:dyDescent="0.35">
      <c r="A1678" t="s">
        <v>694</v>
      </c>
      <c r="B1678">
        <v>41.8</v>
      </c>
      <c r="C1678">
        <v>5.82</v>
      </c>
      <c r="D1678" t="s">
        <v>2382</v>
      </c>
      <c r="E1678" t="s">
        <v>2380</v>
      </c>
      <c r="F1678" t="s">
        <v>2383</v>
      </c>
      <c r="G1678">
        <v>1</v>
      </c>
      <c r="H1678" t="s">
        <v>2380</v>
      </c>
      <c r="R1678" s="64" t="s">
        <v>37</v>
      </c>
      <c r="S1678" s="64">
        <v>1958</v>
      </c>
      <c r="U1678" s="7" t="str">
        <f t="shared" si="156"/>
        <v>Oct</v>
      </c>
      <c r="V1678" s="10">
        <f t="shared" si="157"/>
        <v>1958</v>
      </c>
      <c r="Y1678" s="10" t="s">
        <v>2380</v>
      </c>
      <c r="Z1678" s="10" t="str">
        <f t="shared" si="159"/>
        <v>No</v>
      </c>
      <c r="AB1678" s="53" t="s">
        <v>11</v>
      </c>
      <c r="AC1678" s="10" t="str">
        <f t="shared" si="160"/>
        <v>tier - 2</v>
      </c>
      <c r="AE1678" t="s">
        <v>12</v>
      </c>
      <c r="AF1678" s="10" t="str">
        <f t="shared" si="161"/>
        <v>tier - 3</v>
      </c>
      <c r="AI1678" t="s">
        <v>247</v>
      </c>
      <c r="AJ1678" t="str">
        <f t="shared" si="158"/>
        <v>R1024</v>
      </c>
      <c r="AS1678" s="110" t="s">
        <v>694</v>
      </c>
      <c r="AT1678" s="64">
        <v>41.8</v>
      </c>
      <c r="AU1678" s="64">
        <v>5.82</v>
      </c>
      <c r="AV1678" s="64" t="s">
        <v>2380</v>
      </c>
      <c r="AW1678" s="64" t="s">
        <v>2383</v>
      </c>
      <c r="AX1678" s="64" t="s">
        <v>2383</v>
      </c>
      <c r="AY1678" s="64" t="s">
        <v>2380</v>
      </c>
      <c r="AZ1678" s="64">
        <v>1</v>
      </c>
      <c r="BA1678" s="109" t="s">
        <v>7863</v>
      </c>
      <c r="BB1678" s="64" t="s">
        <v>10449</v>
      </c>
      <c r="BC1678" s="69" t="s">
        <v>10444</v>
      </c>
    </row>
    <row r="1679" spans="1:55" x14ac:dyDescent="0.35">
      <c r="A1679" t="s">
        <v>693</v>
      </c>
      <c r="B1679">
        <v>19.170000000000002</v>
      </c>
      <c r="C1679">
        <v>7.94</v>
      </c>
      <c r="D1679" t="s">
        <v>2380</v>
      </c>
      <c r="E1679" t="s">
        <v>2380</v>
      </c>
      <c r="F1679" t="s">
        <v>2380</v>
      </c>
      <c r="G1679" t="s">
        <v>2381</v>
      </c>
      <c r="H1679" t="s">
        <v>2380</v>
      </c>
      <c r="R1679" s="64" t="s">
        <v>10</v>
      </c>
      <c r="S1679" s="64">
        <v>1981</v>
      </c>
      <c r="U1679" s="7" t="str">
        <f t="shared" si="156"/>
        <v>Jul</v>
      </c>
      <c r="V1679" s="10">
        <f t="shared" si="157"/>
        <v>1981</v>
      </c>
      <c r="Y1679" s="10" t="s">
        <v>2380</v>
      </c>
      <c r="Z1679" s="10" t="str">
        <f t="shared" si="159"/>
        <v>No</v>
      </c>
      <c r="AB1679" s="53" t="s">
        <v>11</v>
      </c>
      <c r="AC1679" s="10" t="str">
        <f t="shared" si="160"/>
        <v>tier - 2</v>
      </c>
      <c r="AE1679" t="s">
        <v>12</v>
      </c>
      <c r="AF1679" s="10" t="str">
        <f t="shared" si="161"/>
        <v>tier - 3</v>
      </c>
      <c r="AI1679" t="s">
        <v>42</v>
      </c>
      <c r="AJ1679" t="str">
        <f t="shared" si="158"/>
        <v>R1011</v>
      </c>
      <c r="AS1679" s="110" t="s">
        <v>693</v>
      </c>
      <c r="AT1679" s="64">
        <v>19.170000000000002</v>
      </c>
      <c r="AU1679" s="64">
        <v>7.94</v>
      </c>
      <c r="AV1679" s="64" t="s">
        <v>2380</v>
      </c>
      <c r="AW1679" s="64" t="s">
        <v>2380</v>
      </c>
      <c r="AX1679" s="64" t="s">
        <v>2380</v>
      </c>
      <c r="AY1679" s="64" t="s">
        <v>2380</v>
      </c>
      <c r="AZ1679" s="64">
        <v>0</v>
      </c>
      <c r="BA1679" s="109" t="s">
        <v>7864</v>
      </c>
      <c r="BB1679" s="64" t="s">
        <v>10448</v>
      </c>
      <c r="BC1679" s="69" t="s">
        <v>10446</v>
      </c>
    </row>
    <row r="1680" spans="1:55" x14ac:dyDescent="0.35">
      <c r="A1680" t="s">
        <v>692</v>
      </c>
      <c r="B1680">
        <v>32.799999999999997</v>
      </c>
      <c r="C1680">
        <v>6.16</v>
      </c>
      <c r="D1680" t="s">
        <v>2382</v>
      </c>
      <c r="E1680" t="s">
        <v>2380</v>
      </c>
      <c r="F1680" t="s">
        <v>2383</v>
      </c>
      <c r="G1680">
        <v>1</v>
      </c>
      <c r="H1680" t="s">
        <v>2380</v>
      </c>
      <c r="R1680" s="64" t="s">
        <v>15</v>
      </c>
      <c r="S1680" s="64">
        <v>1968</v>
      </c>
      <c r="U1680" s="7" t="str">
        <f t="shared" si="156"/>
        <v>Nov</v>
      </c>
      <c r="V1680" s="10">
        <f t="shared" si="157"/>
        <v>1968</v>
      </c>
      <c r="Y1680" s="10" t="s">
        <v>2380</v>
      </c>
      <c r="Z1680" s="10" t="str">
        <f t="shared" si="159"/>
        <v>No</v>
      </c>
      <c r="AB1680" s="53" t="s">
        <v>11</v>
      </c>
      <c r="AC1680" s="10" t="str">
        <f t="shared" si="160"/>
        <v>tier - 2</v>
      </c>
      <c r="AE1680" t="s">
        <v>12</v>
      </c>
      <c r="AF1680" s="10" t="str">
        <f t="shared" si="161"/>
        <v>tier - 3</v>
      </c>
      <c r="AI1680" t="s">
        <v>23</v>
      </c>
      <c r="AJ1680" t="str">
        <f t="shared" si="158"/>
        <v>R1012</v>
      </c>
      <c r="AS1680" s="110" t="s">
        <v>692</v>
      </c>
      <c r="AT1680" s="64">
        <v>32.799999999999997</v>
      </c>
      <c r="AU1680" s="64">
        <v>6.16</v>
      </c>
      <c r="AV1680" s="64" t="s">
        <v>2380</v>
      </c>
      <c r="AW1680" s="64" t="s">
        <v>2383</v>
      </c>
      <c r="AX1680" s="64" t="s">
        <v>2383</v>
      </c>
      <c r="AY1680" s="64" t="s">
        <v>2380</v>
      </c>
      <c r="AZ1680" s="64">
        <v>1</v>
      </c>
      <c r="BA1680" s="109" t="s">
        <v>7865</v>
      </c>
      <c r="BB1680" s="64" t="s">
        <v>10449</v>
      </c>
      <c r="BC1680" s="69" t="s">
        <v>10444</v>
      </c>
    </row>
    <row r="1681" spans="1:55" x14ac:dyDescent="0.35">
      <c r="A1681" t="s">
        <v>691</v>
      </c>
      <c r="B1681">
        <v>35.814999999999998</v>
      </c>
      <c r="C1681">
        <v>4.1500000000000004</v>
      </c>
      <c r="D1681" t="s">
        <v>2380</v>
      </c>
      <c r="E1681" t="s">
        <v>2380</v>
      </c>
      <c r="F1681" t="s">
        <v>2380</v>
      </c>
      <c r="G1681">
        <v>1</v>
      </c>
      <c r="H1681" t="s">
        <v>2380</v>
      </c>
      <c r="R1681" s="64" t="s">
        <v>15</v>
      </c>
      <c r="S1681" s="64">
        <v>1962</v>
      </c>
      <c r="U1681" s="7" t="str">
        <f t="shared" si="156"/>
        <v>Nov</v>
      </c>
      <c r="V1681" s="10">
        <f t="shared" si="157"/>
        <v>1962</v>
      </c>
      <c r="Y1681" s="10" t="s">
        <v>2380</v>
      </c>
      <c r="Z1681" s="10" t="str">
        <f t="shared" si="159"/>
        <v>No</v>
      </c>
      <c r="AB1681" s="53" t="s">
        <v>11</v>
      </c>
      <c r="AC1681" s="10" t="str">
        <f t="shared" si="160"/>
        <v>tier - 2</v>
      </c>
      <c r="AE1681" t="s">
        <v>11</v>
      </c>
      <c r="AF1681" s="10" t="str">
        <f t="shared" si="161"/>
        <v>tier - 2</v>
      </c>
      <c r="AI1681" t="s">
        <v>300</v>
      </c>
      <c r="AJ1681" t="str">
        <f t="shared" si="158"/>
        <v>R1021</v>
      </c>
      <c r="AS1681" s="110" t="s">
        <v>691</v>
      </c>
      <c r="AT1681" s="64">
        <v>35.814999999999998</v>
      </c>
      <c r="AU1681" s="64">
        <v>4.1500000000000004</v>
      </c>
      <c r="AV1681" s="64" t="s">
        <v>2380</v>
      </c>
      <c r="AW1681" s="64" t="s">
        <v>2380</v>
      </c>
      <c r="AX1681" s="64" t="s">
        <v>2380</v>
      </c>
      <c r="AY1681" s="64" t="s">
        <v>2380</v>
      </c>
      <c r="AZ1681" s="64">
        <v>1</v>
      </c>
      <c r="BA1681" s="109" t="s">
        <v>7866</v>
      </c>
      <c r="BB1681" s="64" t="s">
        <v>10450</v>
      </c>
      <c r="BC1681" s="69" t="s">
        <v>10444</v>
      </c>
    </row>
    <row r="1682" spans="1:55" x14ac:dyDescent="0.35">
      <c r="A1682" t="s">
        <v>690</v>
      </c>
      <c r="B1682">
        <v>24.3</v>
      </c>
      <c r="C1682">
        <v>6.23</v>
      </c>
      <c r="D1682" t="s">
        <v>2380</v>
      </c>
      <c r="E1682" t="s">
        <v>2380</v>
      </c>
      <c r="F1682" t="s">
        <v>2380</v>
      </c>
      <c r="G1682" t="s">
        <v>2381</v>
      </c>
      <c r="H1682" t="s">
        <v>2380</v>
      </c>
      <c r="R1682" s="64" t="s">
        <v>10</v>
      </c>
      <c r="S1682" s="64">
        <v>1958</v>
      </c>
      <c r="U1682" s="7" t="str">
        <f t="shared" si="156"/>
        <v>Jul</v>
      </c>
      <c r="V1682" s="10">
        <f t="shared" si="157"/>
        <v>1958</v>
      </c>
      <c r="Y1682" s="10" t="s">
        <v>2380</v>
      </c>
      <c r="Z1682" s="10" t="str">
        <f t="shared" si="159"/>
        <v>No</v>
      </c>
      <c r="AB1682" s="53" t="s">
        <v>11</v>
      </c>
      <c r="AC1682" s="10" t="str">
        <f t="shared" si="160"/>
        <v>tier - 2</v>
      </c>
      <c r="AE1682" t="s">
        <v>11</v>
      </c>
      <c r="AF1682" s="10" t="str">
        <f t="shared" si="161"/>
        <v>tier - 2</v>
      </c>
      <c r="AI1682" t="s">
        <v>42</v>
      </c>
      <c r="AJ1682" t="str">
        <f t="shared" si="158"/>
        <v>R1011</v>
      </c>
      <c r="AS1682" s="110" t="s">
        <v>690</v>
      </c>
      <c r="AT1682" s="64">
        <v>24.3</v>
      </c>
      <c r="AU1682" s="64">
        <v>6.23</v>
      </c>
      <c r="AV1682" s="64" t="s">
        <v>2380</v>
      </c>
      <c r="AW1682" s="64" t="s">
        <v>2380</v>
      </c>
      <c r="AX1682" s="64" t="s">
        <v>2380</v>
      </c>
      <c r="AY1682" s="64" t="s">
        <v>2380</v>
      </c>
      <c r="AZ1682" s="64">
        <v>0</v>
      </c>
      <c r="BA1682" s="109" t="s">
        <v>7867</v>
      </c>
      <c r="BB1682" s="64" t="s">
        <v>10449</v>
      </c>
      <c r="BC1682" s="69" t="s">
        <v>10446</v>
      </c>
    </row>
    <row r="1683" spans="1:55" x14ac:dyDescent="0.35">
      <c r="A1683" t="s">
        <v>689</v>
      </c>
      <c r="B1683">
        <v>19.059999999999999</v>
      </c>
      <c r="C1683">
        <v>7.41</v>
      </c>
      <c r="D1683" t="s">
        <v>2380</v>
      </c>
      <c r="E1683" t="s">
        <v>2380</v>
      </c>
      <c r="F1683" t="s">
        <v>2380</v>
      </c>
      <c r="G1683" t="s">
        <v>2381</v>
      </c>
      <c r="H1683" t="s">
        <v>2380</v>
      </c>
      <c r="R1683" s="64" t="s">
        <v>35</v>
      </c>
      <c r="S1683" s="64">
        <v>1995</v>
      </c>
      <c r="U1683" s="7" t="str">
        <f t="shared" si="156"/>
        <v>Aug</v>
      </c>
      <c r="V1683" s="10">
        <f t="shared" si="157"/>
        <v>1995</v>
      </c>
      <c r="Y1683" s="10" t="s">
        <v>2380</v>
      </c>
      <c r="Z1683" s="10" t="str">
        <f t="shared" si="159"/>
        <v>No</v>
      </c>
      <c r="AB1683" s="53" t="s">
        <v>11</v>
      </c>
      <c r="AC1683" s="10" t="str">
        <f t="shared" si="160"/>
        <v>tier - 2</v>
      </c>
      <c r="AE1683" t="s">
        <v>16</v>
      </c>
      <c r="AF1683" s="10" t="str">
        <f t="shared" si="161"/>
        <v>tier - 1</v>
      </c>
      <c r="AI1683" t="s">
        <v>247</v>
      </c>
      <c r="AJ1683" t="str">
        <f t="shared" si="158"/>
        <v>R1024</v>
      </c>
      <c r="AS1683" s="110" t="s">
        <v>689</v>
      </c>
      <c r="AT1683" s="64">
        <v>19.059999999999999</v>
      </c>
      <c r="AU1683" s="64">
        <v>7.41</v>
      </c>
      <c r="AV1683" s="64" t="s">
        <v>2380</v>
      </c>
      <c r="AW1683" s="64" t="s">
        <v>2380</v>
      </c>
      <c r="AX1683" s="64" t="s">
        <v>2380</v>
      </c>
      <c r="AY1683" s="64" t="s">
        <v>2380</v>
      </c>
      <c r="AZ1683" s="64">
        <v>0</v>
      </c>
      <c r="BA1683" s="109" t="s">
        <v>6427</v>
      </c>
      <c r="BB1683" s="64" t="s">
        <v>10448</v>
      </c>
      <c r="BC1683" s="69" t="s">
        <v>10446</v>
      </c>
    </row>
    <row r="1684" spans="1:55" x14ac:dyDescent="0.35">
      <c r="A1684" t="s">
        <v>688</v>
      </c>
      <c r="B1684">
        <v>33.25</v>
      </c>
      <c r="C1684">
        <v>5.62</v>
      </c>
      <c r="D1684" t="s">
        <v>2382</v>
      </c>
      <c r="E1684" t="s">
        <v>2380</v>
      </c>
      <c r="F1684" t="s">
        <v>2380</v>
      </c>
      <c r="G1684">
        <v>1</v>
      </c>
      <c r="H1684" t="s">
        <v>2380</v>
      </c>
      <c r="R1684" s="64" t="s">
        <v>35</v>
      </c>
      <c r="S1684" s="64">
        <v>1960</v>
      </c>
      <c r="U1684" s="7" t="str">
        <f t="shared" si="156"/>
        <v>Aug</v>
      </c>
      <c r="V1684" s="10">
        <f t="shared" si="157"/>
        <v>1960</v>
      </c>
      <c r="Y1684" s="10" t="s">
        <v>2380</v>
      </c>
      <c r="Z1684" s="10" t="str">
        <f t="shared" si="159"/>
        <v>No</v>
      </c>
      <c r="AB1684" s="53" t="s">
        <v>11</v>
      </c>
      <c r="AC1684" s="10" t="str">
        <f t="shared" si="160"/>
        <v>tier - 2</v>
      </c>
      <c r="AE1684" t="s">
        <v>11</v>
      </c>
      <c r="AF1684" s="10" t="str">
        <f t="shared" si="161"/>
        <v>tier - 2</v>
      </c>
      <c r="AI1684" t="s">
        <v>23</v>
      </c>
      <c r="AJ1684" t="str">
        <f t="shared" si="158"/>
        <v>R1012</v>
      </c>
      <c r="AS1684" s="110" t="s">
        <v>688</v>
      </c>
      <c r="AT1684" s="64">
        <v>33.25</v>
      </c>
      <c r="AU1684" s="64">
        <v>5.62</v>
      </c>
      <c r="AV1684" s="64" t="s">
        <v>2380</v>
      </c>
      <c r="AW1684" s="64" t="s">
        <v>2380</v>
      </c>
      <c r="AX1684" s="64" t="s">
        <v>2383</v>
      </c>
      <c r="AY1684" s="64" t="s">
        <v>2380</v>
      </c>
      <c r="AZ1684" s="64">
        <v>1</v>
      </c>
      <c r="BA1684" s="109" t="s">
        <v>7868</v>
      </c>
      <c r="BB1684" s="64" t="s">
        <v>10450</v>
      </c>
      <c r="BC1684" s="69" t="s">
        <v>10444</v>
      </c>
    </row>
    <row r="1685" spans="1:55" x14ac:dyDescent="0.35">
      <c r="A1685" t="s">
        <v>687</v>
      </c>
      <c r="B1685">
        <v>21.37</v>
      </c>
      <c r="C1685">
        <v>4.54</v>
      </c>
      <c r="D1685" t="s">
        <v>2382</v>
      </c>
      <c r="E1685" t="s">
        <v>2380</v>
      </c>
      <c r="F1685" t="s">
        <v>2383</v>
      </c>
      <c r="G1685">
        <v>1</v>
      </c>
      <c r="H1685" t="s">
        <v>2380</v>
      </c>
      <c r="R1685" s="64" t="s">
        <v>15</v>
      </c>
      <c r="S1685" s="64">
        <v>1979</v>
      </c>
      <c r="U1685" s="7" t="str">
        <f t="shared" si="156"/>
        <v>Nov</v>
      </c>
      <c r="V1685" s="10">
        <f t="shared" si="157"/>
        <v>1979</v>
      </c>
      <c r="Y1685" s="10" t="s">
        <v>2380</v>
      </c>
      <c r="Z1685" s="10" t="str">
        <f t="shared" si="159"/>
        <v>No</v>
      </c>
      <c r="AB1685" s="53" t="s">
        <v>11</v>
      </c>
      <c r="AC1685" s="10" t="str">
        <f t="shared" si="160"/>
        <v>tier - 2</v>
      </c>
      <c r="AE1685" t="s">
        <v>16</v>
      </c>
      <c r="AF1685" s="10" t="str">
        <f t="shared" si="161"/>
        <v>tier - 1</v>
      </c>
      <c r="AI1685" t="s">
        <v>42</v>
      </c>
      <c r="AJ1685" t="str">
        <f t="shared" si="158"/>
        <v>R1011</v>
      </c>
      <c r="AS1685" s="110" t="s">
        <v>687</v>
      </c>
      <c r="AT1685" s="64">
        <v>21.37</v>
      </c>
      <c r="AU1685" s="64">
        <v>4.54</v>
      </c>
      <c r="AV1685" s="64" t="s">
        <v>2380</v>
      </c>
      <c r="AW1685" s="64" t="s">
        <v>2383</v>
      </c>
      <c r="AX1685" s="64" t="s">
        <v>2383</v>
      </c>
      <c r="AY1685" s="64" t="s">
        <v>2380</v>
      </c>
      <c r="AZ1685" s="64">
        <v>1</v>
      </c>
      <c r="BA1685" s="109" t="s">
        <v>7869</v>
      </c>
      <c r="BB1685" s="64" t="s">
        <v>10450</v>
      </c>
      <c r="BC1685" s="69" t="s">
        <v>10446</v>
      </c>
    </row>
    <row r="1686" spans="1:55" x14ac:dyDescent="0.35">
      <c r="A1686" t="s">
        <v>686</v>
      </c>
      <c r="B1686">
        <v>34.43</v>
      </c>
      <c r="C1686">
        <v>8.6199999999999992</v>
      </c>
      <c r="D1686" t="s">
        <v>2382</v>
      </c>
      <c r="E1686" t="s">
        <v>2380</v>
      </c>
      <c r="F1686" t="s">
        <v>2380</v>
      </c>
      <c r="G1686">
        <v>1</v>
      </c>
      <c r="H1686" t="s">
        <v>2380</v>
      </c>
      <c r="R1686" s="64" t="s">
        <v>20</v>
      </c>
      <c r="S1686" s="64">
        <v>1970</v>
      </c>
      <c r="U1686" s="7" t="str">
        <f t="shared" si="156"/>
        <v>Sep</v>
      </c>
      <c r="V1686" s="10">
        <f t="shared" si="157"/>
        <v>1970</v>
      </c>
      <c r="Y1686" s="10" t="s">
        <v>2380</v>
      </c>
      <c r="Z1686" s="10" t="str">
        <f t="shared" si="159"/>
        <v>No</v>
      </c>
      <c r="AB1686" s="53" t="s">
        <v>11</v>
      </c>
      <c r="AC1686" s="10" t="str">
        <f t="shared" si="160"/>
        <v>tier - 2</v>
      </c>
      <c r="AE1686" t="s">
        <v>12</v>
      </c>
      <c r="AF1686" s="10" t="str">
        <f t="shared" si="161"/>
        <v>tier - 3</v>
      </c>
      <c r="AI1686" t="s">
        <v>42</v>
      </c>
      <c r="AJ1686" t="str">
        <f t="shared" si="158"/>
        <v>R1011</v>
      </c>
      <c r="AS1686" s="110" t="s">
        <v>686</v>
      </c>
      <c r="AT1686" s="64">
        <v>34.43</v>
      </c>
      <c r="AU1686" s="64">
        <v>8.6199999999999992</v>
      </c>
      <c r="AV1686" s="64" t="s">
        <v>2380</v>
      </c>
      <c r="AW1686" s="64" t="s">
        <v>2380</v>
      </c>
      <c r="AX1686" s="64" t="s">
        <v>2383</v>
      </c>
      <c r="AY1686" s="64" t="s">
        <v>2380</v>
      </c>
      <c r="AZ1686" s="64">
        <v>1</v>
      </c>
      <c r="BA1686" s="109" t="s">
        <v>7433</v>
      </c>
      <c r="BB1686" s="64" t="s">
        <v>10448</v>
      </c>
      <c r="BC1686" s="69" t="s">
        <v>10444</v>
      </c>
    </row>
    <row r="1687" spans="1:55" x14ac:dyDescent="0.35">
      <c r="A1687" t="s">
        <v>685</v>
      </c>
      <c r="B1687">
        <v>20.86</v>
      </c>
      <c r="C1687">
        <v>4.3600000000000003</v>
      </c>
      <c r="D1687" t="s">
        <v>2382</v>
      </c>
      <c r="E1687" t="s">
        <v>2380</v>
      </c>
      <c r="F1687" t="s">
        <v>2380</v>
      </c>
      <c r="G1687" t="s">
        <v>2381</v>
      </c>
      <c r="H1687" t="s">
        <v>2380</v>
      </c>
      <c r="R1687" s="64" t="s">
        <v>35</v>
      </c>
      <c r="S1687" s="64">
        <v>1971</v>
      </c>
      <c r="U1687" s="7" t="str">
        <f t="shared" si="156"/>
        <v>Aug</v>
      </c>
      <c r="V1687" s="10">
        <f t="shared" si="157"/>
        <v>1971</v>
      </c>
      <c r="Y1687" s="10" t="s">
        <v>2380</v>
      </c>
      <c r="Z1687" s="10" t="str">
        <f t="shared" si="159"/>
        <v>No</v>
      </c>
      <c r="AB1687" s="53" t="s">
        <v>11</v>
      </c>
      <c r="AC1687" s="10" t="str">
        <f t="shared" si="160"/>
        <v>tier - 2</v>
      </c>
      <c r="AE1687" t="s">
        <v>11</v>
      </c>
      <c r="AF1687" s="10" t="str">
        <f t="shared" si="161"/>
        <v>tier - 2</v>
      </c>
      <c r="AI1687" t="s">
        <v>249</v>
      </c>
      <c r="AJ1687" t="str">
        <f t="shared" si="158"/>
        <v>R1023</v>
      </c>
      <c r="AS1687" s="110" t="s">
        <v>685</v>
      </c>
      <c r="AT1687" s="64">
        <v>20.86</v>
      </c>
      <c r="AU1687" s="64">
        <v>4.3600000000000003</v>
      </c>
      <c r="AV1687" s="64" t="s">
        <v>2380</v>
      </c>
      <c r="AW1687" s="64" t="s">
        <v>2380</v>
      </c>
      <c r="AX1687" s="64" t="s">
        <v>2383</v>
      </c>
      <c r="AY1687" s="64" t="s">
        <v>2380</v>
      </c>
      <c r="AZ1687" s="64">
        <v>0</v>
      </c>
      <c r="BA1687" s="109" t="s">
        <v>7870</v>
      </c>
      <c r="BB1687" s="64" t="s">
        <v>10450</v>
      </c>
      <c r="BC1687" s="69" t="s">
        <v>10446</v>
      </c>
    </row>
    <row r="1688" spans="1:55" x14ac:dyDescent="0.35">
      <c r="A1688" t="s">
        <v>684</v>
      </c>
      <c r="B1688">
        <v>18.34</v>
      </c>
      <c r="C1688">
        <v>10.01</v>
      </c>
      <c r="D1688" t="s">
        <v>2380</v>
      </c>
      <c r="E1688" t="s">
        <v>2380</v>
      </c>
      <c r="F1688" t="s">
        <v>2380</v>
      </c>
      <c r="G1688" t="s">
        <v>2381</v>
      </c>
      <c r="H1688" t="s">
        <v>2380</v>
      </c>
      <c r="R1688" s="64" t="s">
        <v>18</v>
      </c>
      <c r="S1688" s="64">
        <v>1968</v>
      </c>
      <c r="U1688" s="7" t="str">
        <f t="shared" si="156"/>
        <v>Jun</v>
      </c>
      <c r="V1688" s="10">
        <f t="shared" si="157"/>
        <v>1968</v>
      </c>
      <c r="Y1688" s="10" t="s">
        <v>2380</v>
      </c>
      <c r="Z1688" s="10" t="str">
        <f t="shared" si="159"/>
        <v>No</v>
      </c>
      <c r="AB1688" s="53" t="s">
        <v>11</v>
      </c>
      <c r="AC1688" s="10" t="str">
        <f t="shared" si="160"/>
        <v>tier - 2</v>
      </c>
      <c r="AE1688" t="s">
        <v>11</v>
      </c>
      <c r="AF1688" s="10" t="str">
        <f t="shared" si="161"/>
        <v>tier - 2</v>
      </c>
      <c r="AI1688" t="s">
        <v>632</v>
      </c>
      <c r="AJ1688" t="str">
        <f t="shared" si="158"/>
        <v>R1022</v>
      </c>
      <c r="AS1688" s="110" t="s">
        <v>684</v>
      </c>
      <c r="AT1688" s="64">
        <v>18.34</v>
      </c>
      <c r="AU1688" s="64">
        <v>10.01</v>
      </c>
      <c r="AV1688" s="64" t="s">
        <v>2380</v>
      </c>
      <c r="AW1688" s="64" t="s">
        <v>2380</v>
      </c>
      <c r="AX1688" s="64" t="s">
        <v>2380</v>
      </c>
      <c r="AY1688" s="64" t="s">
        <v>2380</v>
      </c>
      <c r="AZ1688" s="64">
        <v>0</v>
      </c>
      <c r="BA1688" s="109" t="s">
        <v>7871</v>
      </c>
      <c r="BB1688" s="64" t="s">
        <v>10448</v>
      </c>
      <c r="BC1688" s="69" t="s">
        <v>10447</v>
      </c>
    </row>
    <row r="1689" spans="1:55" x14ac:dyDescent="0.35">
      <c r="A1689" t="s">
        <v>683</v>
      </c>
      <c r="B1689">
        <v>34.15</v>
      </c>
      <c r="C1689">
        <v>5.42</v>
      </c>
      <c r="D1689" t="s">
        <v>2380</v>
      </c>
      <c r="E1689" t="s">
        <v>2380</v>
      </c>
      <c r="F1689" t="s">
        <v>2380</v>
      </c>
      <c r="G1689" t="s">
        <v>2381</v>
      </c>
      <c r="H1689" t="s">
        <v>2380</v>
      </c>
      <c r="R1689" s="64" t="s">
        <v>37</v>
      </c>
      <c r="S1689" s="64">
        <v>1975</v>
      </c>
      <c r="U1689" s="7" t="str">
        <f t="shared" si="156"/>
        <v>Oct</v>
      </c>
      <c r="V1689" s="10">
        <f t="shared" si="157"/>
        <v>1975</v>
      </c>
      <c r="Y1689" s="10" t="s">
        <v>2380</v>
      </c>
      <c r="Z1689" s="10" t="str">
        <f t="shared" si="159"/>
        <v>No</v>
      </c>
      <c r="AB1689" s="53" t="s">
        <v>11</v>
      </c>
      <c r="AC1689" s="10" t="str">
        <f t="shared" si="160"/>
        <v>tier - 2</v>
      </c>
      <c r="AE1689" t="s">
        <v>16</v>
      </c>
      <c r="AF1689" s="10" t="str">
        <f t="shared" si="161"/>
        <v>tier - 1</v>
      </c>
      <c r="AI1689" t="s">
        <v>249</v>
      </c>
      <c r="AJ1689" t="str">
        <f t="shared" si="158"/>
        <v>R1023</v>
      </c>
      <c r="AS1689" s="110" t="s">
        <v>683</v>
      </c>
      <c r="AT1689" s="64">
        <v>34.15</v>
      </c>
      <c r="AU1689" s="64">
        <v>5.42</v>
      </c>
      <c r="AV1689" s="64" t="s">
        <v>2380</v>
      </c>
      <c r="AW1689" s="64" t="s">
        <v>2380</v>
      </c>
      <c r="AX1689" s="64" t="s">
        <v>2380</v>
      </c>
      <c r="AY1689" s="64" t="s">
        <v>2380</v>
      </c>
      <c r="AZ1689" s="64">
        <v>0</v>
      </c>
      <c r="BA1689" s="109" t="s">
        <v>8345</v>
      </c>
      <c r="BB1689" s="64" t="s">
        <v>10450</v>
      </c>
      <c r="BC1689" s="69" t="s">
        <v>10444</v>
      </c>
    </row>
    <row r="1690" spans="1:55" x14ac:dyDescent="0.35">
      <c r="A1690" t="s">
        <v>682</v>
      </c>
      <c r="B1690">
        <v>18.350000000000001</v>
      </c>
      <c r="C1690">
        <v>5.12</v>
      </c>
      <c r="D1690" t="s">
        <v>2380</v>
      </c>
      <c r="E1690" t="s">
        <v>2380</v>
      </c>
      <c r="F1690" t="s">
        <v>2380</v>
      </c>
      <c r="G1690" t="s">
        <v>2381</v>
      </c>
      <c r="H1690" t="s">
        <v>2380</v>
      </c>
      <c r="R1690" s="64" t="s">
        <v>15</v>
      </c>
      <c r="S1690" s="64">
        <v>1972</v>
      </c>
      <c r="U1690" s="7" t="str">
        <f t="shared" si="156"/>
        <v>Nov</v>
      </c>
      <c r="V1690" s="10">
        <f t="shared" si="157"/>
        <v>1972</v>
      </c>
      <c r="Y1690" s="10" t="s">
        <v>2380</v>
      </c>
      <c r="Z1690" s="10" t="str">
        <f t="shared" si="159"/>
        <v>No</v>
      </c>
      <c r="AB1690" s="53" t="s">
        <v>11</v>
      </c>
      <c r="AC1690" s="10" t="str">
        <f t="shared" si="160"/>
        <v>tier - 2</v>
      </c>
      <c r="AE1690" t="s">
        <v>12</v>
      </c>
      <c r="AF1690" s="10" t="str">
        <f t="shared" si="161"/>
        <v>tier - 3</v>
      </c>
      <c r="AI1690" t="s">
        <v>23</v>
      </c>
      <c r="AJ1690" t="str">
        <f t="shared" si="158"/>
        <v>R1012</v>
      </c>
      <c r="AS1690" s="110" t="s">
        <v>682</v>
      </c>
      <c r="AT1690" s="64">
        <v>18.350000000000001</v>
      </c>
      <c r="AU1690" s="64">
        <v>5.12</v>
      </c>
      <c r="AV1690" s="64" t="s">
        <v>2380</v>
      </c>
      <c r="AW1690" s="64" t="s">
        <v>2380</v>
      </c>
      <c r="AX1690" s="64" t="s">
        <v>2380</v>
      </c>
      <c r="AY1690" s="64" t="s">
        <v>2380</v>
      </c>
      <c r="AZ1690" s="64">
        <v>0</v>
      </c>
      <c r="BA1690" s="109" t="s">
        <v>7560</v>
      </c>
      <c r="BB1690" s="64" t="s">
        <v>10450</v>
      </c>
      <c r="BC1690" s="69" t="s">
        <v>10447</v>
      </c>
    </row>
    <row r="1691" spans="1:55" x14ac:dyDescent="0.35">
      <c r="A1691" t="s">
        <v>681</v>
      </c>
      <c r="B1691">
        <v>22.13</v>
      </c>
      <c r="C1691">
        <v>9.1999999999999993</v>
      </c>
      <c r="D1691" t="s">
        <v>2382</v>
      </c>
      <c r="E1691" t="s">
        <v>2380</v>
      </c>
      <c r="F1691" t="s">
        <v>2380</v>
      </c>
      <c r="G1691" t="s">
        <v>2381</v>
      </c>
      <c r="H1691" t="s">
        <v>2380</v>
      </c>
      <c r="R1691" s="64" t="s">
        <v>20</v>
      </c>
      <c r="S1691" s="64">
        <v>1978</v>
      </c>
      <c r="U1691" s="7" t="str">
        <f t="shared" si="156"/>
        <v>Sep</v>
      </c>
      <c r="V1691" s="10">
        <f t="shared" si="157"/>
        <v>1978</v>
      </c>
      <c r="Y1691" s="10" t="s">
        <v>2380</v>
      </c>
      <c r="Z1691" s="10" t="str">
        <f t="shared" si="159"/>
        <v>No</v>
      </c>
      <c r="AB1691" s="53" t="s">
        <v>11</v>
      </c>
      <c r="AC1691" s="10" t="str">
        <f t="shared" si="160"/>
        <v>tier - 2</v>
      </c>
      <c r="AE1691" t="s">
        <v>12</v>
      </c>
      <c r="AF1691" s="10" t="str">
        <f t="shared" si="161"/>
        <v>tier - 3</v>
      </c>
      <c r="AI1691" t="s">
        <v>42</v>
      </c>
      <c r="AJ1691" t="str">
        <f t="shared" si="158"/>
        <v>R1011</v>
      </c>
      <c r="AS1691" s="110" t="s">
        <v>681</v>
      </c>
      <c r="AT1691" s="64">
        <v>22.13</v>
      </c>
      <c r="AU1691" s="64">
        <v>9.1999999999999993</v>
      </c>
      <c r="AV1691" s="64" t="s">
        <v>2380</v>
      </c>
      <c r="AW1691" s="64" t="s">
        <v>2380</v>
      </c>
      <c r="AX1691" s="64" t="s">
        <v>2383</v>
      </c>
      <c r="AY1691" s="64" t="s">
        <v>2380</v>
      </c>
      <c r="AZ1691" s="64">
        <v>0</v>
      </c>
      <c r="BA1691" s="109" t="s">
        <v>7872</v>
      </c>
      <c r="BB1691" s="64" t="s">
        <v>10448</v>
      </c>
      <c r="BC1691" s="69" t="s">
        <v>10446</v>
      </c>
    </row>
    <row r="1692" spans="1:55" x14ac:dyDescent="0.35">
      <c r="A1692" t="s">
        <v>680</v>
      </c>
      <c r="B1692">
        <v>22.51</v>
      </c>
      <c r="C1692">
        <v>6.08</v>
      </c>
      <c r="D1692" t="s">
        <v>2382</v>
      </c>
      <c r="E1692" t="s">
        <v>2380</v>
      </c>
      <c r="F1692" t="s">
        <v>2380</v>
      </c>
      <c r="G1692">
        <v>1</v>
      </c>
      <c r="H1692" t="s">
        <v>2380</v>
      </c>
      <c r="R1692" s="64" t="s">
        <v>15</v>
      </c>
      <c r="S1692" s="64">
        <v>1971</v>
      </c>
      <c r="U1692" s="7" t="str">
        <f t="shared" si="156"/>
        <v>Nov</v>
      </c>
      <c r="V1692" s="10">
        <f t="shared" si="157"/>
        <v>1971</v>
      </c>
      <c r="Y1692" s="10" t="s">
        <v>2380</v>
      </c>
      <c r="Z1692" s="10" t="str">
        <f t="shared" si="159"/>
        <v>No</v>
      </c>
      <c r="AB1692" s="53" t="s">
        <v>11</v>
      </c>
      <c r="AC1692" s="10" t="str">
        <f t="shared" si="160"/>
        <v>tier - 2</v>
      </c>
      <c r="AE1692" t="s">
        <v>11</v>
      </c>
      <c r="AF1692" s="10" t="str">
        <f t="shared" si="161"/>
        <v>tier - 2</v>
      </c>
      <c r="AI1692" t="s">
        <v>249</v>
      </c>
      <c r="AJ1692" t="str">
        <f t="shared" si="158"/>
        <v>R1023</v>
      </c>
      <c r="AS1692" s="110" t="s">
        <v>680</v>
      </c>
      <c r="AT1692" s="64">
        <v>22.51</v>
      </c>
      <c r="AU1692" s="64">
        <v>6.08</v>
      </c>
      <c r="AV1692" s="64" t="s">
        <v>2380</v>
      </c>
      <c r="AW1692" s="64" t="s">
        <v>2380</v>
      </c>
      <c r="AX1692" s="64" t="s">
        <v>2383</v>
      </c>
      <c r="AY1692" s="64" t="s">
        <v>2380</v>
      </c>
      <c r="AZ1692" s="64">
        <v>1</v>
      </c>
      <c r="BA1692" s="109" t="s">
        <v>7873</v>
      </c>
      <c r="BB1692" s="64" t="s">
        <v>10449</v>
      </c>
      <c r="BC1692" s="69" t="s">
        <v>10446</v>
      </c>
    </row>
    <row r="1693" spans="1:55" x14ac:dyDescent="0.35">
      <c r="A1693" t="s">
        <v>679</v>
      </c>
      <c r="B1693">
        <v>31</v>
      </c>
      <c r="C1693">
        <v>4.7699999999999996</v>
      </c>
      <c r="D1693" t="s">
        <v>2380</v>
      </c>
      <c r="E1693" t="s">
        <v>2380</v>
      </c>
      <c r="F1693" t="s">
        <v>2380</v>
      </c>
      <c r="G1693">
        <v>1</v>
      </c>
      <c r="H1693" t="s">
        <v>2380</v>
      </c>
      <c r="R1693" s="64" t="s">
        <v>37</v>
      </c>
      <c r="S1693" s="64">
        <v>1962</v>
      </c>
      <c r="U1693" s="7" t="str">
        <f t="shared" si="156"/>
        <v>Oct</v>
      </c>
      <c r="V1693" s="10">
        <f t="shared" si="157"/>
        <v>1962</v>
      </c>
      <c r="Y1693" s="10" t="s">
        <v>2380</v>
      </c>
      <c r="Z1693" s="10" t="str">
        <f t="shared" si="159"/>
        <v>No</v>
      </c>
      <c r="AB1693" s="53" t="s">
        <v>11</v>
      </c>
      <c r="AC1693" s="10" t="str">
        <f t="shared" si="160"/>
        <v>tier - 2</v>
      </c>
      <c r="AE1693" t="s">
        <v>16</v>
      </c>
      <c r="AF1693" s="10" t="str">
        <f t="shared" si="161"/>
        <v>tier - 1</v>
      </c>
      <c r="AI1693" t="s">
        <v>23</v>
      </c>
      <c r="AJ1693" t="str">
        <f t="shared" si="158"/>
        <v>R1012</v>
      </c>
      <c r="AS1693" s="110" t="s">
        <v>679</v>
      </c>
      <c r="AT1693" s="64">
        <v>31</v>
      </c>
      <c r="AU1693" s="64">
        <v>4.7699999999999996</v>
      </c>
      <c r="AV1693" s="64" t="s">
        <v>2380</v>
      </c>
      <c r="AW1693" s="64" t="s">
        <v>2380</v>
      </c>
      <c r="AX1693" s="64" t="s">
        <v>2380</v>
      </c>
      <c r="AY1693" s="64" t="s">
        <v>2380</v>
      </c>
      <c r="AZ1693" s="64">
        <v>1</v>
      </c>
      <c r="BA1693" s="109" t="s">
        <v>7874</v>
      </c>
      <c r="BB1693" s="64" t="s">
        <v>10450</v>
      </c>
      <c r="BC1693" s="69" t="s">
        <v>10444</v>
      </c>
    </row>
    <row r="1694" spans="1:55" x14ac:dyDescent="0.35">
      <c r="A1694" t="s">
        <v>678</v>
      </c>
      <c r="B1694">
        <v>28.27</v>
      </c>
      <c r="C1694">
        <v>4.62</v>
      </c>
      <c r="D1694" t="s">
        <v>2380</v>
      </c>
      <c r="E1694" t="s">
        <v>2380</v>
      </c>
      <c r="F1694" t="s">
        <v>2380</v>
      </c>
      <c r="G1694">
        <v>1</v>
      </c>
      <c r="H1694" t="s">
        <v>2380</v>
      </c>
      <c r="R1694" s="64" t="s">
        <v>18</v>
      </c>
      <c r="S1694" s="64">
        <v>1959</v>
      </c>
      <c r="U1694" s="7" t="str">
        <f t="shared" si="156"/>
        <v>Jun</v>
      </c>
      <c r="V1694" s="10">
        <f t="shared" si="157"/>
        <v>1959</v>
      </c>
      <c r="Y1694" s="10" t="s">
        <v>2380</v>
      </c>
      <c r="Z1694" s="10" t="str">
        <f t="shared" si="159"/>
        <v>No</v>
      </c>
      <c r="AB1694" s="53" t="s">
        <v>11</v>
      </c>
      <c r="AC1694" s="10" t="str">
        <f t="shared" si="160"/>
        <v>tier - 2</v>
      </c>
      <c r="AE1694" t="s">
        <v>16</v>
      </c>
      <c r="AF1694" s="10" t="str">
        <f t="shared" si="161"/>
        <v>tier - 1</v>
      </c>
      <c r="AI1694" t="s">
        <v>13</v>
      </c>
      <c r="AJ1694" t="str">
        <f t="shared" si="158"/>
        <v>R1013</v>
      </c>
      <c r="AS1694" s="110" t="s">
        <v>678</v>
      </c>
      <c r="AT1694" s="64">
        <v>28.27</v>
      </c>
      <c r="AU1694" s="64">
        <v>4.62</v>
      </c>
      <c r="AV1694" s="64" t="s">
        <v>2380</v>
      </c>
      <c r="AW1694" s="64" t="s">
        <v>2380</v>
      </c>
      <c r="AX1694" s="64" t="s">
        <v>2380</v>
      </c>
      <c r="AY1694" s="64" t="s">
        <v>2380</v>
      </c>
      <c r="AZ1694" s="64">
        <v>1</v>
      </c>
      <c r="BA1694" s="109" t="s">
        <v>6116</v>
      </c>
      <c r="BB1694" s="64" t="s">
        <v>10450</v>
      </c>
      <c r="BC1694" s="69" t="s">
        <v>10445</v>
      </c>
    </row>
    <row r="1695" spans="1:55" x14ac:dyDescent="0.35">
      <c r="A1695" t="s">
        <v>677</v>
      </c>
      <c r="B1695">
        <v>29.92</v>
      </c>
      <c r="C1695">
        <v>9.07</v>
      </c>
      <c r="D1695" t="s">
        <v>2382</v>
      </c>
      <c r="E1695" t="s">
        <v>2380</v>
      </c>
      <c r="F1695" t="s">
        <v>2380</v>
      </c>
      <c r="G1695">
        <v>1</v>
      </c>
      <c r="H1695" t="s">
        <v>2380</v>
      </c>
      <c r="R1695" s="64" t="s">
        <v>30</v>
      </c>
      <c r="S1695" s="64">
        <v>1959</v>
      </c>
      <c r="U1695" s="7" t="str">
        <f t="shared" si="156"/>
        <v>Dec</v>
      </c>
      <c r="V1695" s="10">
        <f t="shared" si="157"/>
        <v>1959</v>
      </c>
      <c r="Y1695" s="10" t="s">
        <v>2380</v>
      </c>
      <c r="Z1695" s="10" t="str">
        <f t="shared" si="159"/>
        <v>No</v>
      </c>
      <c r="AB1695" s="53" t="s">
        <v>11</v>
      </c>
      <c r="AC1695" s="10" t="str">
        <f t="shared" si="160"/>
        <v>tier - 2</v>
      </c>
      <c r="AE1695" t="s">
        <v>16</v>
      </c>
      <c r="AF1695" s="10" t="str">
        <f t="shared" si="161"/>
        <v>tier - 1</v>
      </c>
      <c r="AI1695" t="s">
        <v>42</v>
      </c>
      <c r="AJ1695" t="str">
        <f t="shared" si="158"/>
        <v>R1011</v>
      </c>
      <c r="AS1695" s="110" t="s">
        <v>677</v>
      </c>
      <c r="AT1695" s="64">
        <v>29.92</v>
      </c>
      <c r="AU1695" s="64">
        <v>9.07</v>
      </c>
      <c r="AV1695" s="64" t="s">
        <v>2380</v>
      </c>
      <c r="AW1695" s="64" t="s">
        <v>2380</v>
      </c>
      <c r="AX1695" s="64" t="s">
        <v>2383</v>
      </c>
      <c r="AY1695" s="64" t="s">
        <v>2380</v>
      </c>
      <c r="AZ1695" s="64">
        <v>1</v>
      </c>
      <c r="BA1695" s="109" t="s">
        <v>7209</v>
      </c>
      <c r="BB1695" s="64" t="s">
        <v>10448</v>
      </c>
      <c r="BC1695" s="69" t="s">
        <v>10445</v>
      </c>
    </row>
    <row r="1696" spans="1:55" x14ac:dyDescent="0.35">
      <c r="A1696" t="s">
        <v>676</v>
      </c>
      <c r="B1696">
        <v>25.9</v>
      </c>
      <c r="C1696">
        <v>9.1199999999999992</v>
      </c>
      <c r="D1696" t="s">
        <v>2382</v>
      </c>
      <c r="E1696" t="s">
        <v>2380</v>
      </c>
      <c r="F1696" t="s">
        <v>2380</v>
      </c>
      <c r="G1696">
        <v>1</v>
      </c>
      <c r="H1696" t="s">
        <v>2380</v>
      </c>
      <c r="R1696" s="64" t="s">
        <v>18</v>
      </c>
      <c r="S1696" s="64">
        <v>1962</v>
      </c>
      <c r="U1696" s="7" t="str">
        <f t="shared" si="156"/>
        <v>Jun</v>
      </c>
      <c r="V1696" s="10">
        <f t="shared" si="157"/>
        <v>1962</v>
      </c>
      <c r="Y1696" s="10" t="s">
        <v>2380</v>
      </c>
      <c r="Z1696" s="10" t="str">
        <f t="shared" si="159"/>
        <v>No</v>
      </c>
      <c r="AB1696" s="53" t="s">
        <v>11</v>
      </c>
      <c r="AC1696" s="10" t="str">
        <f t="shared" si="160"/>
        <v>tier - 2</v>
      </c>
      <c r="AE1696" t="s">
        <v>16</v>
      </c>
      <c r="AF1696" s="10" t="str">
        <f t="shared" si="161"/>
        <v>tier - 1</v>
      </c>
      <c r="AI1696" t="s">
        <v>23</v>
      </c>
      <c r="AJ1696" t="str">
        <f t="shared" si="158"/>
        <v>R1012</v>
      </c>
      <c r="AS1696" s="110" t="s">
        <v>676</v>
      </c>
      <c r="AT1696" s="64">
        <v>25.9</v>
      </c>
      <c r="AU1696" s="64">
        <v>9.1199999999999992</v>
      </c>
      <c r="AV1696" s="64" t="s">
        <v>2380</v>
      </c>
      <c r="AW1696" s="64" t="s">
        <v>2380</v>
      </c>
      <c r="AX1696" s="64" t="s">
        <v>2383</v>
      </c>
      <c r="AY1696" s="64" t="s">
        <v>2380</v>
      </c>
      <c r="AZ1696" s="64">
        <v>1</v>
      </c>
      <c r="BA1696" s="109" t="s">
        <v>7875</v>
      </c>
      <c r="BB1696" s="64" t="s">
        <v>10448</v>
      </c>
      <c r="BC1696" s="69" t="s">
        <v>10445</v>
      </c>
    </row>
    <row r="1697" spans="1:55" x14ac:dyDescent="0.35">
      <c r="A1697" t="s">
        <v>675</v>
      </c>
      <c r="B1697">
        <v>27.74</v>
      </c>
      <c r="C1697">
        <v>7.32</v>
      </c>
      <c r="D1697" t="s">
        <v>2382</v>
      </c>
      <c r="E1697" t="s">
        <v>2380</v>
      </c>
      <c r="F1697" t="s">
        <v>2380</v>
      </c>
      <c r="G1697">
        <v>1</v>
      </c>
      <c r="H1697" t="s">
        <v>2380</v>
      </c>
      <c r="R1697" s="64" t="s">
        <v>15</v>
      </c>
      <c r="S1697" s="64">
        <v>1978</v>
      </c>
      <c r="U1697" s="7" t="str">
        <f t="shared" si="156"/>
        <v>Nov</v>
      </c>
      <c r="V1697" s="10">
        <f t="shared" si="157"/>
        <v>1978</v>
      </c>
      <c r="Y1697" s="10" t="s">
        <v>2380</v>
      </c>
      <c r="Z1697" s="10" t="str">
        <f t="shared" si="159"/>
        <v>No</v>
      </c>
      <c r="AB1697" s="53" t="s">
        <v>11</v>
      </c>
      <c r="AC1697" s="10" t="str">
        <f t="shared" si="160"/>
        <v>tier - 2</v>
      </c>
      <c r="AE1697" t="s">
        <v>11</v>
      </c>
      <c r="AF1697" s="10" t="str">
        <f t="shared" si="161"/>
        <v>tier - 2</v>
      </c>
      <c r="AI1697" t="s">
        <v>23</v>
      </c>
      <c r="AJ1697" t="str">
        <f t="shared" si="158"/>
        <v>R1012</v>
      </c>
      <c r="AS1697" s="110" t="s">
        <v>675</v>
      </c>
      <c r="AT1697" s="64">
        <v>27.74</v>
      </c>
      <c r="AU1697" s="64">
        <v>7.32</v>
      </c>
      <c r="AV1697" s="64" t="s">
        <v>2380</v>
      </c>
      <c r="AW1697" s="64" t="s">
        <v>2380</v>
      </c>
      <c r="AX1697" s="64" t="s">
        <v>2383</v>
      </c>
      <c r="AY1697" s="64" t="s">
        <v>2380</v>
      </c>
      <c r="AZ1697" s="64">
        <v>1</v>
      </c>
      <c r="BA1697" s="109" t="s">
        <v>7876</v>
      </c>
      <c r="BB1697" s="64" t="s">
        <v>10448</v>
      </c>
      <c r="BC1697" s="69" t="s">
        <v>10445</v>
      </c>
    </row>
    <row r="1698" spans="1:55" x14ac:dyDescent="0.35">
      <c r="A1698" t="s">
        <v>674</v>
      </c>
      <c r="B1698">
        <v>17.260000000000002</v>
      </c>
      <c r="C1698">
        <v>11.73</v>
      </c>
      <c r="D1698" t="s">
        <v>2380</v>
      </c>
      <c r="E1698" t="s">
        <v>2380</v>
      </c>
      <c r="F1698" t="s">
        <v>2380</v>
      </c>
      <c r="G1698">
        <v>2</v>
      </c>
      <c r="H1698" t="s">
        <v>2380</v>
      </c>
      <c r="R1698" s="64" t="s">
        <v>10</v>
      </c>
      <c r="S1698" s="64">
        <v>1960</v>
      </c>
      <c r="U1698" s="7" t="str">
        <f t="shared" si="156"/>
        <v>Jul</v>
      </c>
      <c r="V1698" s="10">
        <f t="shared" si="157"/>
        <v>1960</v>
      </c>
      <c r="Y1698" s="10" t="s">
        <v>2380</v>
      </c>
      <c r="Z1698" s="10" t="str">
        <f t="shared" si="159"/>
        <v>No</v>
      </c>
      <c r="AB1698" s="53" t="s">
        <v>11</v>
      </c>
      <c r="AC1698" s="10" t="str">
        <f t="shared" si="160"/>
        <v>tier - 2</v>
      </c>
      <c r="AE1698" t="s">
        <v>16</v>
      </c>
      <c r="AF1698" s="10" t="str">
        <f t="shared" si="161"/>
        <v>tier - 1</v>
      </c>
      <c r="AI1698" t="s">
        <v>247</v>
      </c>
      <c r="AJ1698" t="str">
        <f t="shared" si="158"/>
        <v>R1024</v>
      </c>
      <c r="AS1698" s="110" t="s">
        <v>674</v>
      </c>
      <c r="AT1698" s="64">
        <v>17.260000000000002</v>
      </c>
      <c r="AU1698" s="64">
        <v>11.73</v>
      </c>
      <c r="AV1698" s="64" t="s">
        <v>2380</v>
      </c>
      <c r="AW1698" s="64" t="s">
        <v>2380</v>
      </c>
      <c r="AX1698" s="64" t="s">
        <v>2380</v>
      </c>
      <c r="AY1698" s="64" t="s">
        <v>2380</v>
      </c>
      <c r="AZ1698" s="64">
        <v>2</v>
      </c>
      <c r="BA1698" s="109" t="s">
        <v>7877</v>
      </c>
      <c r="BB1698" s="64" t="s">
        <v>10448</v>
      </c>
      <c r="BC1698" s="69" t="s">
        <v>10447</v>
      </c>
    </row>
    <row r="1699" spans="1:55" x14ac:dyDescent="0.35">
      <c r="A1699" t="s">
        <v>673</v>
      </c>
      <c r="B1699">
        <v>19.855</v>
      </c>
      <c r="C1699">
        <v>6.64</v>
      </c>
      <c r="D1699" t="s">
        <v>2382</v>
      </c>
      <c r="E1699" t="s">
        <v>2380</v>
      </c>
      <c r="F1699" t="s">
        <v>2380</v>
      </c>
      <c r="G1699">
        <v>1</v>
      </c>
      <c r="H1699" t="s">
        <v>2380</v>
      </c>
      <c r="R1699" s="64" t="s">
        <v>20</v>
      </c>
      <c r="S1699" s="64">
        <v>1969</v>
      </c>
      <c r="U1699" s="7" t="str">
        <f t="shared" si="156"/>
        <v>Sep</v>
      </c>
      <c r="V1699" s="10">
        <f t="shared" si="157"/>
        <v>1969</v>
      </c>
      <c r="Y1699" s="10" t="s">
        <v>2380</v>
      </c>
      <c r="Z1699" s="10" t="str">
        <f t="shared" si="159"/>
        <v>No</v>
      </c>
      <c r="AB1699" s="53" t="s">
        <v>11</v>
      </c>
      <c r="AC1699" s="10" t="str">
        <f t="shared" si="160"/>
        <v>tier - 2</v>
      </c>
      <c r="AE1699" t="s">
        <v>12</v>
      </c>
      <c r="AF1699" s="10" t="str">
        <f t="shared" si="161"/>
        <v>tier - 3</v>
      </c>
      <c r="AI1699" t="s">
        <v>249</v>
      </c>
      <c r="AJ1699" t="str">
        <f t="shared" si="158"/>
        <v>R1023</v>
      </c>
      <c r="AS1699" s="110" t="s">
        <v>673</v>
      </c>
      <c r="AT1699" s="64">
        <v>19.855</v>
      </c>
      <c r="AU1699" s="64">
        <v>6.64</v>
      </c>
      <c r="AV1699" s="64" t="s">
        <v>2380</v>
      </c>
      <c r="AW1699" s="64" t="s">
        <v>2380</v>
      </c>
      <c r="AX1699" s="64" t="s">
        <v>2383</v>
      </c>
      <c r="AY1699" s="64" t="s">
        <v>2380</v>
      </c>
      <c r="AZ1699" s="64">
        <v>1</v>
      </c>
      <c r="BA1699" s="109" t="s">
        <v>7474</v>
      </c>
      <c r="BB1699" s="64" t="s">
        <v>10448</v>
      </c>
      <c r="BC1699" s="69" t="s">
        <v>10446</v>
      </c>
    </row>
    <row r="1700" spans="1:55" x14ac:dyDescent="0.35">
      <c r="A1700" t="s">
        <v>672</v>
      </c>
      <c r="B1700">
        <v>41.69</v>
      </c>
      <c r="C1700">
        <v>5.78</v>
      </c>
      <c r="D1700" t="s">
        <v>2380</v>
      </c>
      <c r="E1700" t="s">
        <v>2380</v>
      </c>
      <c r="F1700" t="s">
        <v>2380</v>
      </c>
      <c r="G1700" t="s">
        <v>2381</v>
      </c>
      <c r="H1700" t="s">
        <v>2380</v>
      </c>
      <c r="R1700" s="64" t="s">
        <v>30</v>
      </c>
      <c r="S1700" s="64">
        <v>1963</v>
      </c>
      <c r="U1700" s="7" t="str">
        <f t="shared" si="156"/>
        <v>Dec</v>
      </c>
      <c r="V1700" s="10">
        <f t="shared" si="157"/>
        <v>1963</v>
      </c>
      <c r="Y1700" s="10" t="s">
        <v>2380</v>
      </c>
      <c r="Z1700" s="10" t="str">
        <f t="shared" si="159"/>
        <v>No</v>
      </c>
      <c r="AB1700" s="53" t="s">
        <v>11</v>
      </c>
      <c r="AC1700" s="10" t="str">
        <f t="shared" si="160"/>
        <v>tier - 2</v>
      </c>
      <c r="AE1700" t="s">
        <v>16</v>
      </c>
      <c r="AF1700" s="10" t="str">
        <f t="shared" si="161"/>
        <v>tier - 1</v>
      </c>
      <c r="AI1700" t="s">
        <v>300</v>
      </c>
      <c r="AJ1700" t="str">
        <f t="shared" si="158"/>
        <v>R1021</v>
      </c>
      <c r="AS1700" s="110" t="s">
        <v>672</v>
      </c>
      <c r="AT1700" s="64">
        <v>41.69</v>
      </c>
      <c r="AU1700" s="64">
        <v>5.78</v>
      </c>
      <c r="AV1700" s="64" t="s">
        <v>2380</v>
      </c>
      <c r="AW1700" s="64" t="s">
        <v>2380</v>
      </c>
      <c r="AX1700" s="64" t="s">
        <v>2380</v>
      </c>
      <c r="AY1700" s="64" t="s">
        <v>2380</v>
      </c>
      <c r="AZ1700" s="64">
        <v>0</v>
      </c>
      <c r="BA1700" s="109" t="s">
        <v>6287</v>
      </c>
      <c r="BB1700" s="64" t="s">
        <v>10449</v>
      </c>
      <c r="BC1700" s="69" t="s">
        <v>10444</v>
      </c>
    </row>
    <row r="1701" spans="1:55" x14ac:dyDescent="0.35">
      <c r="A1701" t="s">
        <v>671</v>
      </c>
      <c r="B1701">
        <v>16.12</v>
      </c>
      <c r="C1701">
        <v>10.45</v>
      </c>
      <c r="D1701" t="s">
        <v>2380</v>
      </c>
      <c r="E1701" t="s">
        <v>2380</v>
      </c>
      <c r="F1701" t="s">
        <v>2380</v>
      </c>
      <c r="G1701" t="s">
        <v>2381</v>
      </c>
      <c r="H1701" t="s">
        <v>2380</v>
      </c>
      <c r="R1701" s="64" t="s">
        <v>10</v>
      </c>
      <c r="S1701" s="64">
        <v>2001</v>
      </c>
      <c r="U1701" s="7" t="str">
        <f t="shared" si="156"/>
        <v>Jul</v>
      </c>
      <c r="V1701" s="10">
        <f t="shared" si="157"/>
        <v>2001</v>
      </c>
      <c r="Y1701" s="10" t="s">
        <v>2380</v>
      </c>
      <c r="Z1701" s="10" t="str">
        <f t="shared" si="159"/>
        <v>No</v>
      </c>
      <c r="AB1701" s="53" t="s">
        <v>11</v>
      </c>
      <c r="AC1701" s="10" t="str">
        <f t="shared" si="160"/>
        <v>tier - 2</v>
      </c>
      <c r="AE1701" t="s">
        <v>16</v>
      </c>
      <c r="AF1701" s="10" t="str">
        <f t="shared" si="161"/>
        <v>tier - 1</v>
      </c>
      <c r="AI1701" t="s">
        <v>247</v>
      </c>
      <c r="AJ1701" t="str">
        <f t="shared" si="158"/>
        <v>R1024</v>
      </c>
      <c r="AS1701" s="110" t="s">
        <v>671</v>
      </c>
      <c r="AT1701" s="64">
        <v>16.12</v>
      </c>
      <c r="AU1701" s="64">
        <v>10.45</v>
      </c>
      <c r="AV1701" s="64" t="s">
        <v>2380</v>
      </c>
      <c r="AW1701" s="64" t="s">
        <v>2380</v>
      </c>
      <c r="AX1701" s="64" t="s">
        <v>2380</v>
      </c>
      <c r="AY1701" s="64" t="s">
        <v>2380</v>
      </c>
      <c r="AZ1701" s="64">
        <v>0</v>
      </c>
      <c r="BA1701" s="109" t="s">
        <v>7878</v>
      </c>
      <c r="BB1701" s="64" t="s">
        <v>10448</v>
      </c>
      <c r="BC1701" s="69" t="s">
        <v>10447</v>
      </c>
    </row>
    <row r="1702" spans="1:55" x14ac:dyDescent="0.35">
      <c r="A1702" t="s">
        <v>670</v>
      </c>
      <c r="B1702">
        <v>37.43</v>
      </c>
      <c r="C1702">
        <v>4.5199999999999996</v>
      </c>
      <c r="D1702" t="s">
        <v>2380</v>
      </c>
      <c r="E1702" t="s">
        <v>2380</v>
      </c>
      <c r="F1702" t="s">
        <v>2380</v>
      </c>
      <c r="G1702">
        <v>1</v>
      </c>
      <c r="H1702" t="s">
        <v>2380</v>
      </c>
      <c r="R1702" s="64" t="s">
        <v>30</v>
      </c>
      <c r="S1702" s="64">
        <v>1988</v>
      </c>
      <c r="U1702" s="7" t="str">
        <f t="shared" si="156"/>
        <v>Dec</v>
      </c>
      <c r="V1702" s="10">
        <f t="shared" si="157"/>
        <v>1988</v>
      </c>
      <c r="Y1702" s="10" t="s">
        <v>2380</v>
      </c>
      <c r="Z1702" s="10" t="str">
        <f t="shared" si="159"/>
        <v>No</v>
      </c>
      <c r="AB1702" s="53" t="s">
        <v>11</v>
      </c>
      <c r="AC1702" s="10" t="str">
        <f t="shared" si="160"/>
        <v>tier - 2</v>
      </c>
      <c r="AE1702" t="s">
        <v>11</v>
      </c>
      <c r="AF1702" s="10" t="str">
        <f t="shared" si="161"/>
        <v>tier - 2</v>
      </c>
      <c r="AI1702" t="s">
        <v>249</v>
      </c>
      <c r="AJ1702" t="str">
        <f t="shared" si="158"/>
        <v>R1023</v>
      </c>
      <c r="AS1702" s="110" t="s">
        <v>670</v>
      </c>
      <c r="AT1702" s="64">
        <v>37.43</v>
      </c>
      <c r="AU1702" s="64">
        <v>4.5199999999999996</v>
      </c>
      <c r="AV1702" s="64" t="s">
        <v>2380</v>
      </c>
      <c r="AW1702" s="64" t="s">
        <v>2380</v>
      </c>
      <c r="AX1702" s="64" t="s">
        <v>2380</v>
      </c>
      <c r="AY1702" s="64" t="s">
        <v>2380</v>
      </c>
      <c r="AZ1702" s="64">
        <v>1</v>
      </c>
      <c r="BA1702" s="109" t="s">
        <v>6751</v>
      </c>
      <c r="BB1702" s="64" t="s">
        <v>10450</v>
      </c>
      <c r="BC1702" s="69" t="s">
        <v>10444</v>
      </c>
    </row>
    <row r="1703" spans="1:55" x14ac:dyDescent="0.35">
      <c r="A1703" t="s">
        <v>669</v>
      </c>
      <c r="B1703">
        <v>31.065000000000001</v>
      </c>
      <c r="C1703">
        <v>5.71</v>
      </c>
      <c r="D1703" t="s">
        <v>2380</v>
      </c>
      <c r="E1703" t="s">
        <v>2380</v>
      </c>
      <c r="F1703" t="s">
        <v>2380</v>
      </c>
      <c r="G1703" t="s">
        <v>2381</v>
      </c>
      <c r="H1703" t="s">
        <v>2380</v>
      </c>
      <c r="R1703" s="64" t="s">
        <v>10</v>
      </c>
      <c r="S1703" s="64">
        <v>1968</v>
      </c>
      <c r="U1703" s="7" t="str">
        <f t="shared" si="156"/>
        <v>Jul</v>
      </c>
      <c r="V1703" s="10">
        <f t="shared" si="157"/>
        <v>1968</v>
      </c>
      <c r="Y1703" s="10" t="s">
        <v>2380</v>
      </c>
      <c r="Z1703" s="10" t="str">
        <f t="shared" si="159"/>
        <v>No</v>
      </c>
      <c r="AB1703" s="53" t="s">
        <v>11</v>
      </c>
      <c r="AC1703" s="10" t="str">
        <f t="shared" si="160"/>
        <v>tier - 2</v>
      </c>
      <c r="AE1703" t="s">
        <v>11</v>
      </c>
      <c r="AF1703" s="10" t="str">
        <f t="shared" si="161"/>
        <v>tier - 2</v>
      </c>
      <c r="AI1703" t="s">
        <v>535</v>
      </c>
      <c r="AJ1703" t="str">
        <f t="shared" si="158"/>
        <v>R1026</v>
      </c>
      <c r="AS1703" s="110" t="s">
        <v>669</v>
      </c>
      <c r="AT1703" s="64">
        <v>31.065000000000001</v>
      </c>
      <c r="AU1703" s="64">
        <v>5.71</v>
      </c>
      <c r="AV1703" s="64" t="s">
        <v>2380</v>
      </c>
      <c r="AW1703" s="64" t="s">
        <v>2380</v>
      </c>
      <c r="AX1703" s="64" t="s">
        <v>2380</v>
      </c>
      <c r="AY1703" s="64" t="s">
        <v>2380</v>
      </c>
      <c r="AZ1703" s="64">
        <v>0</v>
      </c>
      <c r="BA1703" s="109" t="s">
        <v>6812</v>
      </c>
      <c r="BB1703" s="64" t="s">
        <v>10449</v>
      </c>
      <c r="BC1703" s="69" t="s">
        <v>10444</v>
      </c>
    </row>
    <row r="1704" spans="1:55" x14ac:dyDescent="0.35">
      <c r="A1704" t="s">
        <v>668</v>
      </c>
      <c r="B1704">
        <v>25.08</v>
      </c>
      <c r="C1704">
        <v>4.7699999999999996</v>
      </c>
      <c r="D1704" t="s">
        <v>2380</v>
      </c>
      <c r="E1704" t="s">
        <v>2380</v>
      </c>
      <c r="F1704" t="s">
        <v>2380</v>
      </c>
      <c r="G1704" t="s">
        <v>2381</v>
      </c>
      <c r="H1704" t="s">
        <v>2380</v>
      </c>
      <c r="R1704" s="64" t="s">
        <v>20</v>
      </c>
      <c r="S1704" s="64">
        <v>1962</v>
      </c>
      <c r="U1704" s="7" t="str">
        <f t="shared" si="156"/>
        <v>Sep</v>
      </c>
      <c r="V1704" s="10">
        <f t="shared" si="157"/>
        <v>1962</v>
      </c>
      <c r="Y1704" s="10" t="s">
        <v>2380</v>
      </c>
      <c r="Z1704" s="10" t="str">
        <f t="shared" si="159"/>
        <v>No</v>
      </c>
      <c r="AB1704" s="53" t="s">
        <v>11</v>
      </c>
      <c r="AC1704" s="10" t="str">
        <f t="shared" si="160"/>
        <v>tier - 2</v>
      </c>
      <c r="AE1704" t="s">
        <v>12</v>
      </c>
      <c r="AF1704" s="10" t="str">
        <f t="shared" si="161"/>
        <v>tier - 3</v>
      </c>
      <c r="AI1704" t="s">
        <v>42</v>
      </c>
      <c r="AJ1704" t="str">
        <f t="shared" si="158"/>
        <v>R1011</v>
      </c>
      <c r="AS1704" s="110" t="s">
        <v>668</v>
      </c>
      <c r="AT1704" s="64">
        <v>25.08</v>
      </c>
      <c r="AU1704" s="64">
        <v>4.7699999999999996</v>
      </c>
      <c r="AV1704" s="64" t="s">
        <v>2380</v>
      </c>
      <c r="AW1704" s="64" t="s">
        <v>2380</v>
      </c>
      <c r="AX1704" s="64" t="s">
        <v>2380</v>
      </c>
      <c r="AY1704" s="64" t="s">
        <v>2380</v>
      </c>
      <c r="AZ1704" s="64">
        <v>0</v>
      </c>
      <c r="BA1704" s="109" t="s">
        <v>7286</v>
      </c>
      <c r="BB1704" s="64" t="s">
        <v>10450</v>
      </c>
      <c r="BC1704" s="69" t="s">
        <v>10445</v>
      </c>
    </row>
    <row r="1705" spans="1:55" x14ac:dyDescent="0.35">
      <c r="A1705" t="s">
        <v>667</v>
      </c>
      <c r="B1705">
        <v>15.2</v>
      </c>
      <c r="C1705">
        <v>7.81</v>
      </c>
      <c r="D1705" t="s">
        <v>2382</v>
      </c>
      <c r="E1705" t="s">
        <v>2380</v>
      </c>
      <c r="F1705" t="s">
        <v>2380</v>
      </c>
      <c r="G1705">
        <v>1</v>
      </c>
      <c r="H1705" t="s">
        <v>2380</v>
      </c>
      <c r="R1705" s="64" t="s">
        <v>20</v>
      </c>
      <c r="S1705" s="64">
        <v>1964</v>
      </c>
      <c r="U1705" s="7" t="str">
        <f t="shared" si="156"/>
        <v>Sep</v>
      </c>
      <c r="V1705" s="10">
        <f t="shared" si="157"/>
        <v>1964</v>
      </c>
      <c r="Y1705" s="10" t="s">
        <v>2380</v>
      </c>
      <c r="Z1705" s="10" t="str">
        <f t="shared" si="159"/>
        <v>No</v>
      </c>
      <c r="AB1705" s="53" t="s">
        <v>11</v>
      </c>
      <c r="AC1705" s="10" t="str">
        <f t="shared" si="160"/>
        <v>tier - 2</v>
      </c>
      <c r="AE1705" t="s">
        <v>12</v>
      </c>
      <c r="AF1705" s="10" t="str">
        <f t="shared" si="161"/>
        <v>tier - 3</v>
      </c>
      <c r="AI1705" t="s">
        <v>23</v>
      </c>
      <c r="AJ1705" t="str">
        <f t="shared" si="158"/>
        <v>R1012</v>
      </c>
      <c r="AS1705" s="110" t="s">
        <v>667</v>
      </c>
      <c r="AT1705" s="64">
        <v>15.2</v>
      </c>
      <c r="AU1705" s="64">
        <v>7.81</v>
      </c>
      <c r="AV1705" s="64" t="s">
        <v>2380</v>
      </c>
      <c r="AW1705" s="64" t="s">
        <v>2380</v>
      </c>
      <c r="AX1705" s="64" t="s">
        <v>2383</v>
      </c>
      <c r="AY1705" s="64" t="s">
        <v>2380</v>
      </c>
      <c r="AZ1705" s="64">
        <v>1</v>
      </c>
      <c r="BA1705" s="109" t="s">
        <v>6910</v>
      </c>
      <c r="BB1705" s="64" t="s">
        <v>10448</v>
      </c>
      <c r="BC1705" s="69" t="s">
        <v>10447</v>
      </c>
    </row>
    <row r="1706" spans="1:55" x14ac:dyDescent="0.35">
      <c r="A1706" t="s">
        <v>666</v>
      </c>
      <c r="B1706">
        <v>22.34</v>
      </c>
      <c r="C1706">
        <v>5.19</v>
      </c>
      <c r="D1706" t="s">
        <v>2382</v>
      </c>
      <c r="E1706" t="s">
        <v>2380</v>
      </c>
      <c r="F1706" t="s">
        <v>2380</v>
      </c>
      <c r="G1706" t="s">
        <v>2381</v>
      </c>
      <c r="H1706" t="s">
        <v>2380</v>
      </c>
      <c r="R1706" s="64" t="s">
        <v>37</v>
      </c>
      <c r="S1706" s="64">
        <v>1990</v>
      </c>
      <c r="U1706" s="7" t="str">
        <f t="shared" si="156"/>
        <v>Oct</v>
      </c>
      <c r="V1706" s="10">
        <f t="shared" si="157"/>
        <v>1990</v>
      </c>
      <c r="Y1706" s="10" t="s">
        <v>2380</v>
      </c>
      <c r="Z1706" s="10" t="str">
        <f t="shared" si="159"/>
        <v>No</v>
      </c>
      <c r="AB1706" s="53" t="s">
        <v>11</v>
      </c>
      <c r="AC1706" s="10" t="str">
        <f t="shared" si="160"/>
        <v>tier - 2</v>
      </c>
      <c r="AE1706" t="s">
        <v>12</v>
      </c>
      <c r="AF1706" s="10" t="str">
        <f t="shared" si="161"/>
        <v>tier - 3</v>
      </c>
      <c r="AI1706" t="s">
        <v>23</v>
      </c>
      <c r="AJ1706" t="str">
        <f t="shared" si="158"/>
        <v>R1012</v>
      </c>
      <c r="AS1706" s="110" t="s">
        <v>666</v>
      </c>
      <c r="AT1706" s="64">
        <v>22.34</v>
      </c>
      <c r="AU1706" s="64">
        <v>5.19</v>
      </c>
      <c r="AV1706" s="64" t="s">
        <v>2380</v>
      </c>
      <c r="AW1706" s="64" t="s">
        <v>2380</v>
      </c>
      <c r="AX1706" s="64" t="s">
        <v>2383</v>
      </c>
      <c r="AY1706" s="64" t="s">
        <v>2380</v>
      </c>
      <c r="AZ1706" s="64">
        <v>0</v>
      </c>
      <c r="BA1706" s="109" t="s">
        <v>7879</v>
      </c>
      <c r="BB1706" s="64" t="s">
        <v>10450</v>
      </c>
      <c r="BC1706" s="69" t="s">
        <v>10446</v>
      </c>
    </row>
    <row r="1707" spans="1:55" x14ac:dyDescent="0.35">
      <c r="A1707" t="s">
        <v>665</v>
      </c>
      <c r="B1707">
        <v>40.15</v>
      </c>
      <c r="C1707">
        <v>5.93</v>
      </c>
      <c r="D1707" t="s">
        <v>2380</v>
      </c>
      <c r="E1707" t="s">
        <v>2380</v>
      </c>
      <c r="F1707" t="s">
        <v>2380</v>
      </c>
      <c r="G1707">
        <v>1</v>
      </c>
      <c r="H1707" t="s">
        <v>2380</v>
      </c>
      <c r="R1707" s="64" t="s">
        <v>10</v>
      </c>
      <c r="S1707" s="64">
        <v>1976</v>
      </c>
      <c r="U1707" s="7" t="str">
        <f t="shared" si="156"/>
        <v>Jul</v>
      </c>
      <c r="V1707" s="10">
        <f t="shared" si="157"/>
        <v>1976</v>
      </c>
      <c r="Y1707" s="10" t="s">
        <v>2380</v>
      </c>
      <c r="Z1707" s="10" t="str">
        <f t="shared" si="159"/>
        <v>No</v>
      </c>
      <c r="AB1707" s="53" t="s">
        <v>11</v>
      </c>
      <c r="AC1707" s="10" t="str">
        <f t="shared" si="160"/>
        <v>tier - 2</v>
      </c>
      <c r="AE1707" t="s">
        <v>16</v>
      </c>
      <c r="AF1707" s="10" t="str">
        <f t="shared" si="161"/>
        <v>tier - 1</v>
      </c>
      <c r="AI1707" t="s">
        <v>535</v>
      </c>
      <c r="AJ1707" t="str">
        <f t="shared" si="158"/>
        <v>R1026</v>
      </c>
      <c r="AS1707" s="110" t="s">
        <v>665</v>
      </c>
      <c r="AT1707" s="64">
        <v>40.15</v>
      </c>
      <c r="AU1707" s="64">
        <v>5.93</v>
      </c>
      <c r="AV1707" s="64" t="s">
        <v>2380</v>
      </c>
      <c r="AW1707" s="64" t="s">
        <v>2380</v>
      </c>
      <c r="AX1707" s="64" t="s">
        <v>2380</v>
      </c>
      <c r="AY1707" s="64" t="s">
        <v>2380</v>
      </c>
      <c r="AZ1707" s="64">
        <v>1</v>
      </c>
      <c r="BA1707" s="109" t="s">
        <v>7880</v>
      </c>
      <c r="BB1707" s="64" t="s">
        <v>10449</v>
      </c>
      <c r="BC1707" s="69" t="s">
        <v>10444</v>
      </c>
    </row>
    <row r="1708" spans="1:55" x14ac:dyDescent="0.35">
      <c r="A1708" t="s">
        <v>664</v>
      </c>
      <c r="B1708">
        <v>37.729999999999997</v>
      </c>
      <c r="C1708">
        <v>6.29</v>
      </c>
      <c r="D1708" t="s">
        <v>2380</v>
      </c>
      <c r="E1708" t="s">
        <v>2380</v>
      </c>
      <c r="F1708" t="s">
        <v>2380</v>
      </c>
      <c r="G1708">
        <v>1</v>
      </c>
      <c r="H1708" t="s">
        <v>2380</v>
      </c>
      <c r="R1708" s="64" t="s">
        <v>10</v>
      </c>
      <c r="S1708" s="64">
        <v>2004</v>
      </c>
      <c r="U1708" s="7" t="str">
        <f t="shared" si="156"/>
        <v>Jul</v>
      </c>
      <c r="V1708" s="10">
        <f t="shared" si="157"/>
        <v>2004</v>
      </c>
      <c r="Y1708" s="10" t="s">
        <v>2380</v>
      </c>
      <c r="Z1708" s="10" t="str">
        <f t="shared" si="159"/>
        <v>No</v>
      </c>
      <c r="AB1708" s="53" t="s">
        <v>11</v>
      </c>
      <c r="AC1708" s="10" t="str">
        <f t="shared" si="160"/>
        <v>tier - 2</v>
      </c>
      <c r="AE1708" t="s">
        <v>11</v>
      </c>
      <c r="AF1708" s="10" t="str">
        <f t="shared" si="161"/>
        <v>tier - 2</v>
      </c>
      <c r="AI1708" t="s">
        <v>164</v>
      </c>
      <c r="AJ1708" t="str">
        <f t="shared" si="158"/>
        <v>R1015</v>
      </c>
      <c r="AS1708" s="110" t="s">
        <v>664</v>
      </c>
      <c r="AT1708" s="64">
        <v>37.729999999999997</v>
      </c>
      <c r="AU1708" s="64">
        <v>6.29</v>
      </c>
      <c r="AV1708" s="64" t="s">
        <v>2380</v>
      </c>
      <c r="AW1708" s="64" t="s">
        <v>2380</v>
      </c>
      <c r="AX1708" s="64" t="s">
        <v>2380</v>
      </c>
      <c r="AY1708" s="64" t="s">
        <v>2380</v>
      </c>
      <c r="AZ1708" s="64">
        <v>1</v>
      </c>
      <c r="BA1708" s="109" t="s">
        <v>7182</v>
      </c>
      <c r="BB1708" s="64" t="s">
        <v>10449</v>
      </c>
      <c r="BC1708" s="69" t="s">
        <v>10444</v>
      </c>
    </row>
    <row r="1709" spans="1:55" x14ac:dyDescent="0.35">
      <c r="A1709" t="s">
        <v>663</v>
      </c>
      <c r="B1709">
        <v>25.35</v>
      </c>
      <c r="C1709">
        <v>4.9000000000000004</v>
      </c>
      <c r="D1709" t="s">
        <v>2380</v>
      </c>
      <c r="E1709" t="s">
        <v>2380</v>
      </c>
      <c r="F1709" t="s">
        <v>2380</v>
      </c>
      <c r="G1709" t="s">
        <v>2381</v>
      </c>
      <c r="H1709" t="s">
        <v>2380</v>
      </c>
      <c r="R1709" s="64" t="s">
        <v>18</v>
      </c>
      <c r="S1709" s="64">
        <v>1974</v>
      </c>
      <c r="U1709" s="7" t="str">
        <f t="shared" si="156"/>
        <v>Jun</v>
      </c>
      <c r="V1709" s="10">
        <f t="shared" si="157"/>
        <v>1974</v>
      </c>
      <c r="Y1709" s="10" t="s">
        <v>2380</v>
      </c>
      <c r="Z1709" s="10" t="str">
        <f t="shared" si="159"/>
        <v>No</v>
      </c>
      <c r="AB1709" s="53" t="s">
        <v>11</v>
      </c>
      <c r="AC1709" s="10" t="str">
        <f t="shared" si="160"/>
        <v>tier - 2</v>
      </c>
      <c r="AE1709" t="s">
        <v>11</v>
      </c>
      <c r="AF1709" s="10" t="str">
        <f t="shared" si="161"/>
        <v>tier - 2</v>
      </c>
      <c r="AI1709" t="s">
        <v>535</v>
      </c>
      <c r="AJ1709" t="str">
        <f t="shared" si="158"/>
        <v>R1026</v>
      </c>
      <c r="AS1709" s="110" t="s">
        <v>663</v>
      </c>
      <c r="AT1709" s="64">
        <v>25.35</v>
      </c>
      <c r="AU1709" s="64">
        <v>4.9000000000000004</v>
      </c>
      <c r="AV1709" s="64" t="s">
        <v>2380</v>
      </c>
      <c r="AW1709" s="64" t="s">
        <v>2380</v>
      </c>
      <c r="AX1709" s="64" t="s">
        <v>2380</v>
      </c>
      <c r="AY1709" s="64" t="s">
        <v>2380</v>
      </c>
      <c r="AZ1709" s="64">
        <v>0</v>
      </c>
      <c r="BA1709" s="109" t="s">
        <v>7881</v>
      </c>
      <c r="BB1709" s="64" t="s">
        <v>10450</v>
      </c>
      <c r="BC1709" s="69" t="s">
        <v>10445</v>
      </c>
    </row>
    <row r="1710" spans="1:55" x14ac:dyDescent="0.35">
      <c r="A1710" t="s">
        <v>662</v>
      </c>
      <c r="B1710">
        <v>26.41</v>
      </c>
      <c r="C1710">
        <v>5.07</v>
      </c>
      <c r="D1710" t="s">
        <v>2382</v>
      </c>
      <c r="E1710" t="s">
        <v>2380</v>
      </c>
      <c r="F1710" t="s">
        <v>2380</v>
      </c>
      <c r="G1710">
        <v>1</v>
      </c>
      <c r="H1710" t="s">
        <v>2380</v>
      </c>
      <c r="R1710" s="64" t="s">
        <v>37</v>
      </c>
      <c r="S1710" s="64">
        <v>1959</v>
      </c>
      <c r="U1710" s="7" t="str">
        <f t="shared" si="156"/>
        <v>Oct</v>
      </c>
      <c r="V1710" s="10">
        <f t="shared" si="157"/>
        <v>1959</v>
      </c>
      <c r="Y1710" s="10" t="s">
        <v>2380</v>
      </c>
      <c r="Z1710" s="10" t="str">
        <f t="shared" si="159"/>
        <v>No</v>
      </c>
      <c r="AB1710" s="53" t="s">
        <v>11</v>
      </c>
      <c r="AC1710" s="10" t="str">
        <f t="shared" si="160"/>
        <v>tier - 2</v>
      </c>
      <c r="AE1710" t="s">
        <v>16</v>
      </c>
      <c r="AF1710" s="10" t="str">
        <f t="shared" si="161"/>
        <v>tier - 1</v>
      </c>
      <c r="AI1710" t="s">
        <v>23</v>
      </c>
      <c r="AJ1710" t="str">
        <f t="shared" si="158"/>
        <v>R1012</v>
      </c>
      <c r="AS1710" s="110" t="s">
        <v>662</v>
      </c>
      <c r="AT1710" s="64">
        <v>26.41</v>
      </c>
      <c r="AU1710" s="64">
        <v>5.07</v>
      </c>
      <c r="AV1710" s="64" t="s">
        <v>2380</v>
      </c>
      <c r="AW1710" s="64" t="s">
        <v>2380</v>
      </c>
      <c r="AX1710" s="64" t="s">
        <v>2383</v>
      </c>
      <c r="AY1710" s="64" t="s">
        <v>2380</v>
      </c>
      <c r="AZ1710" s="64">
        <v>1</v>
      </c>
      <c r="BA1710" s="109" t="s">
        <v>7389</v>
      </c>
      <c r="BB1710" s="64" t="s">
        <v>10450</v>
      </c>
      <c r="BC1710" s="69" t="s">
        <v>10445</v>
      </c>
    </row>
    <row r="1711" spans="1:55" x14ac:dyDescent="0.35">
      <c r="A1711" t="s">
        <v>661</v>
      </c>
      <c r="B1711">
        <v>27.6</v>
      </c>
      <c r="C1711">
        <v>5.33</v>
      </c>
      <c r="D1711" t="s">
        <v>2380</v>
      </c>
      <c r="E1711" t="s">
        <v>2380</v>
      </c>
      <c r="F1711" t="s">
        <v>2380</v>
      </c>
      <c r="G1711">
        <v>1</v>
      </c>
      <c r="H1711" t="s">
        <v>2380</v>
      </c>
      <c r="R1711" s="64" t="s">
        <v>10</v>
      </c>
      <c r="S1711" s="64">
        <v>1974</v>
      </c>
      <c r="U1711" s="7" t="str">
        <f t="shared" si="156"/>
        <v>Jul</v>
      </c>
      <c r="V1711" s="10">
        <f t="shared" si="157"/>
        <v>1974</v>
      </c>
      <c r="Y1711" s="10" t="s">
        <v>2380</v>
      </c>
      <c r="Z1711" s="10" t="str">
        <f t="shared" si="159"/>
        <v>No</v>
      </c>
      <c r="AB1711" s="53" t="s">
        <v>11</v>
      </c>
      <c r="AC1711" s="10" t="str">
        <f t="shared" si="160"/>
        <v>tier - 2</v>
      </c>
      <c r="AE1711" t="s">
        <v>16</v>
      </c>
      <c r="AF1711" s="10" t="str">
        <f t="shared" si="161"/>
        <v>tier - 1</v>
      </c>
      <c r="AI1711" t="s">
        <v>23</v>
      </c>
      <c r="AJ1711" t="str">
        <f t="shared" si="158"/>
        <v>R1012</v>
      </c>
      <c r="AS1711" s="110" t="s">
        <v>661</v>
      </c>
      <c r="AT1711" s="64">
        <v>27.6</v>
      </c>
      <c r="AU1711" s="64">
        <v>5.33</v>
      </c>
      <c r="AV1711" s="64" t="s">
        <v>2380</v>
      </c>
      <c r="AW1711" s="64" t="s">
        <v>2380</v>
      </c>
      <c r="AX1711" s="64" t="s">
        <v>2380</v>
      </c>
      <c r="AY1711" s="64" t="s">
        <v>2380</v>
      </c>
      <c r="AZ1711" s="64">
        <v>1</v>
      </c>
      <c r="BA1711" s="109" t="s">
        <v>7882</v>
      </c>
      <c r="BB1711" s="64" t="s">
        <v>10450</v>
      </c>
      <c r="BC1711" s="69" t="s">
        <v>10445</v>
      </c>
    </row>
    <row r="1712" spans="1:55" x14ac:dyDescent="0.35">
      <c r="A1712" t="s">
        <v>660</v>
      </c>
      <c r="B1712">
        <v>33.82</v>
      </c>
      <c r="C1712">
        <v>8.93</v>
      </c>
      <c r="D1712" t="s">
        <v>2382</v>
      </c>
      <c r="E1712" t="s">
        <v>2380</v>
      </c>
      <c r="F1712" t="s">
        <v>2380</v>
      </c>
      <c r="G1712">
        <v>1</v>
      </c>
      <c r="H1712" t="s">
        <v>2380</v>
      </c>
      <c r="R1712" s="64" t="s">
        <v>37</v>
      </c>
      <c r="S1712" s="64">
        <v>1965</v>
      </c>
      <c r="U1712" s="7" t="str">
        <f t="shared" si="156"/>
        <v>Oct</v>
      </c>
      <c r="V1712" s="10">
        <f t="shared" si="157"/>
        <v>1965</v>
      </c>
      <c r="Y1712" s="10" t="s">
        <v>2380</v>
      </c>
      <c r="Z1712" s="10" t="str">
        <f t="shared" si="159"/>
        <v>No</v>
      </c>
      <c r="AB1712" s="53" t="s">
        <v>11</v>
      </c>
      <c r="AC1712" s="10" t="str">
        <f t="shared" si="160"/>
        <v>tier - 2</v>
      </c>
      <c r="AE1712" t="s">
        <v>12</v>
      </c>
      <c r="AF1712" s="10" t="str">
        <f t="shared" si="161"/>
        <v>tier - 3</v>
      </c>
      <c r="AI1712" t="s">
        <v>535</v>
      </c>
      <c r="AJ1712" t="str">
        <f t="shared" si="158"/>
        <v>R1026</v>
      </c>
      <c r="AS1712" s="110" t="s">
        <v>660</v>
      </c>
      <c r="AT1712" s="64">
        <v>33.82</v>
      </c>
      <c r="AU1712" s="64">
        <v>8.93</v>
      </c>
      <c r="AV1712" s="64" t="s">
        <v>2380</v>
      </c>
      <c r="AW1712" s="64" t="s">
        <v>2380</v>
      </c>
      <c r="AX1712" s="64" t="s">
        <v>2383</v>
      </c>
      <c r="AY1712" s="64" t="s">
        <v>2380</v>
      </c>
      <c r="AZ1712" s="64">
        <v>1</v>
      </c>
      <c r="BA1712" s="109" t="s">
        <v>7883</v>
      </c>
      <c r="BB1712" s="64" t="s">
        <v>10448</v>
      </c>
      <c r="BC1712" s="69" t="s">
        <v>10444</v>
      </c>
    </row>
    <row r="1713" spans="1:55" x14ac:dyDescent="0.35">
      <c r="A1713" t="s">
        <v>659</v>
      </c>
      <c r="B1713">
        <v>32.9</v>
      </c>
      <c r="C1713">
        <v>4.3499999999999996</v>
      </c>
      <c r="D1713" t="s">
        <v>2380</v>
      </c>
      <c r="E1713" t="s">
        <v>2380</v>
      </c>
      <c r="F1713" t="s">
        <v>2380</v>
      </c>
      <c r="G1713" t="s">
        <v>2381</v>
      </c>
      <c r="H1713" t="s">
        <v>2380</v>
      </c>
      <c r="R1713" s="64" t="s">
        <v>18</v>
      </c>
      <c r="S1713" s="64">
        <v>1960</v>
      </c>
      <c r="U1713" s="7" t="str">
        <f t="shared" si="156"/>
        <v>Jun</v>
      </c>
      <c r="V1713" s="10">
        <f t="shared" si="157"/>
        <v>1960</v>
      </c>
      <c r="Y1713" s="10" t="s">
        <v>2380</v>
      </c>
      <c r="Z1713" s="10" t="str">
        <f t="shared" si="159"/>
        <v>No</v>
      </c>
      <c r="AB1713" s="53" t="s">
        <v>11</v>
      </c>
      <c r="AC1713" s="10" t="str">
        <f t="shared" si="160"/>
        <v>tier - 2</v>
      </c>
      <c r="AE1713" t="s">
        <v>11</v>
      </c>
      <c r="AF1713" s="10" t="str">
        <f t="shared" si="161"/>
        <v>tier - 2</v>
      </c>
      <c r="AI1713" t="s">
        <v>23</v>
      </c>
      <c r="AJ1713" t="str">
        <f t="shared" si="158"/>
        <v>R1012</v>
      </c>
      <c r="AS1713" s="110" t="s">
        <v>659</v>
      </c>
      <c r="AT1713" s="64">
        <v>32.9</v>
      </c>
      <c r="AU1713" s="64">
        <v>4.3499999999999996</v>
      </c>
      <c r="AV1713" s="64" t="s">
        <v>2380</v>
      </c>
      <c r="AW1713" s="64" t="s">
        <v>2380</v>
      </c>
      <c r="AX1713" s="64" t="s">
        <v>2380</v>
      </c>
      <c r="AY1713" s="64" t="s">
        <v>2380</v>
      </c>
      <c r="AZ1713" s="64">
        <v>0</v>
      </c>
      <c r="BA1713" s="109" t="s">
        <v>7027</v>
      </c>
      <c r="BB1713" s="64" t="s">
        <v>10450</v>
      </c>
      <c r="BC1713" s="69" t="s">
        <v>10444</v>
      </c>
    </row>
    <row r="1714" spans="1:55" x14ac:dyDescent="0.35">
      <c r="A1714" t="s">
        <v>658</v>
      </c>
      <c r="B1714">
        <v>30.875</v>
      </c>
      <c r="C1714">
        <v>9.5399999999999991</v>
      </c>
      <c r="D1714" t="s">
        <v>2382</v>
      </c>
      <c r="E1714" t="s">
        <v>2380</v>
      </c>
      <c r="F1714" t="s">
        <v>2380</v>
      </c>
      <c r="G1714">
        <v>1</v>
      </c>
      <c r="H1714" t="s">
        <v>2380</v>
      </c>
      <c r="R1714" s="64" t="s">
        <v>30</v>
      </c>
      <c r="S1714" s="64">
        <v>1988</v>
      </c>
      <c r="U1714" s="7" t="str">
        <f t="shared" si="156"/>
        <v>Dec</v>
      </c>
      <c r="V1714" s="10">
        <f t="shared" si="157"/>
        <v>1988</v>
      </c>
      <c r="Y1714" s="10" t="s">
        <v>2380</v>
      </c>
      <c r="Z1714" s="10" t="str">
        <f t="shared" si="159"/>
        <v>No</v>
      </c>
      <c r="AB1714" s="53" t="s">
        <v>11</v>
      </c>
      <c r="AC1714" s="10" t="str">
        <f t="shared" si="160"/>
        <v>tier - 2</v>
      </c>
      <c r="AE1714" t="s">
        <v>12</v>
      </c>
      <c r="AF1714" s="10" t="str">
        <f t="shared" si="161"/>
        <v>tier - 3</v>
      </c>
      <c r="AI1714" t="s">
        <v>42</v>
      </c>
      <c r="AJ1714" t="str">
        <f t="shared" si="158"/>
        <v>R1011</v>
      </c>
      <c r="AS1714" s="110" t="s">
        <v>658</v>
      </c>
      <c r="AT1714" s="64">
        <v>30.875</v>
      </c>
      <c r="AU1714" s="64">
        <v>9.5399999999999991</v>
      </c>
      <c r="AV1714" s="64" t="s">
        <v>2380</v>
      </c>
      <c r="AW1714" s="64" t="s">
        <v>2380</v>
      </c>
      <c r="AX1714" s="64" t="s">
        <v>2383</v>
      </c>
      <c r="AY1714" s="64" t="s">
        <v>2380</v>
      </c>
      <c r="AZ1714" s="64">
        <v>1</v>
      </c>
      <c r="BA1714" s="109" t="s">
        <v>6899</v>
      </c>
      <c r="BB1714" s="64" t="s">
        <v>10448</v>
      </c>
      <c r="BC1714" s="69" t="s">
        <v>10444</v>
      </c>
    </row>
    <row r="1715" spans="1:55" x14ac:dyDescent="0.35">
      <c r="A1715" t="s">
        <v>657</v>
      </c>
      <c r="B1715">
        <v>32.64</v>
      </c>
      <c r="C1715">
        <v>5.91</v>
      </c>
      <c r="D1715" t="s">
        <v>2380</v>
      </c>
      <c r="E1715" t="s">
        <v>2380</v>
      </c>
      <c r="F1715" t="s">
        <v>2380</v>
      </c>
      <c r="G1715" t="s">
        <v>2381</v>
      </c>
      <c r="H1715" t="s">
        <v>2380</v>
      </c>
      <c r="R1715" s="64" t="s">
        <v>18</v>
      </c>
      <c r="S1715" s="64">
        <v>1973</v>
      </c>
      <c r="U1715" s="7" t="str">
        <f t="shared" si="156"/>
        <v>Jun</v>
      </c>
      <c r="V1715" s="10">
        <f t="shared" si="157"/>
        <v>1973</v>
      </c>
      <c r="Y1715" s="10" t="s">
        <v>2380</v>
      </c>
      <c r="Z1715" s="10" t="str">
        <f t="shared" si="159"/>
        <v>No</v>
      </c>
      <c r="AB1715" s="53" t="s">
        <v>11</v>
      </c>
      <c r="AC1715" s="10" t="str">
        <f t="shared" si="160"/>
        <v>tier - 2</v>
      </c>
      <c r="AE1715" t="s">
        <v>11</v>
      </c>
      <c r="AF1715" s="10" t="str">
        <f t="shared" si="161"/>
        <v>tier - 2</v>
      </c>
      <c r="AI1715" t="s">
        <v>535</v>
      </c>
      <c r="AJ1715" t="str">
        <f t="shared" si="158"/>
        <v>R1026</v>
      </c>
      <c r="AS1715" s="110" t="s">
        <v>657</v>
      </c>
      <c r="AT1715" s="64">
        <v>32.64</v>
      </c>
      <c r="AU1715" s="64">
        <v>5.91</v>
      </c>
      <c r="AV1715" s="64" t="s">
        <v>2380</v>
      </c>
      <c r="AW1715" s="64" t="s">
        <v>2380</v>
      </c>
      <c r="AX1715" s="64" t="s">
        <v>2380</v>
      </c>
      <c r="AY1715" s="64" t="s">
        <v>2380</v>
      </c>
      <c r="AZ1715" s="64">
        <v>0</v>
      </c>
      <c r="BA1715" s="109" t="s">
        <v>7884</v>
      </c>
      <c r="BB1715" s="64" t="s">
        <v>10449</v>
      </c>
      <c r="BC1715" s="69" t="s">
        <v>10444</v>
      </c>
    </row>
    <row r="1716" spans="1:55" x14ac:dyDescent="0.35">
      <c r="A1716" t="s">
        <v>656</v>
      </c>
      <c r="B1716">
        <v>22.135000000000002</v>
      </c>
      <c r="C1716">
        <v>5.0999999999999996</v>
      </c>
      <c r="D1716" t="s">
        <v>2380</v>
      </c>
      <c r="E1716" t="s">
        <v>2380</v>
      </c>
      <c r="F1716" t="s">
        <v>2380</v>
      </c>
      <c r="G1716" t="s">
        <v>2381</v>
      </c>
      <c r="H1716" t="s">
        <v>2380</v>
      </c>
      <c r="R1716" s="64" t="s">
        <v>20</v>
      </c>
      <c r="S1716" s="64">
        <v>1976</v>
      </c>
      <c r="U1716" s="7" t="str">
        <f t="shared" si="156"/>
        <v>Sep</v>
      </c>
      <c r="V1716" s="10">
        <f t="shared" si="157"/>
        <v>1976</v>
      </c>
      <c r="Y1716" s="10" t="s">
        <v>2380</v>
      </c>
      <c r="Z1716" s="10" t="str">
        <f t="shared" si="159"/>
        <v>No</v>
      </c>
      <c r="AB1716" s="53" t="s">
        <v>11</v>
      </c>
      <c r="AC1716" s="10" t="str">
        <f t="shared" si="160"/>
        <v>tier - 2</v>
      </c>
      <c r="AE1716" t="s">
        <v>11</v>
      </c>
      <c r="AF1716" s="10" t="str">
        <f t="shared" si="161"/>
        <v>tier - 2</v>
      </c>
      <c r="AI1716" t="s">
        <v>23</v>
      </c>
      <c r="AJ1716" t="str">
        <f t="shared" si="158"/>
        <v>R1012</v>
      </c>
      <c r="AS1716" s="110" t="s">
        <v>656</v>
      </c>
      <c r="AT1716" s="64">
        <v>22.135000000000002</v>
      </c>
      <c r="AU1716" s="64">
        <v>5.0999999999999996</v>
      </c>
      <c r="AV1716" s="64" t="s">
        <v>2380</v>
      </c>
      <c r="AW1716" s="64" t="s">
        <v>2380</v>
      </c>
      <c r="AX1716" s="64" t="s">
        <v>2380</v>
      </c>
      <c r="AY1716" s="64" t="s">
        <v>2380</v>
      </c>
      <c r="AZ1716" s="64">
        <v>0</v>
      </c>
      <c r="BA1716" s="109" t="s">
        <v>7882</v>
      </c>
      <c r="BB1716" s="64" t="s">
        <v>10450</v>
      </c>
      <c r="BC1716" s="69" t="s">
        <v>10446</v>
      </c>
    </row>
    <row r="1717" spans="1:55" x14ac:dyDescent="0.35">
      <c r="A1717" t="s">
        <v>655</v>
      </c>
      <c r="B1717">
        <v>16.53</v>
      </c>
      <c r="C1717">
        <v>5.08</v>
      </c>
      <c r="D1717" t="s">
        <v>2380</v>
      </c>
      <c r="E1717" t="s">
        <v>2380</v>
      </c>
      <c r="F1717" t="s">
        <v>2380</v>
      </c>
      <c r="G1717">
        <v>2</v>
      </c>
      <c r="H1717" t="s">
        <v>2380</v>
      </c>
      <c r="R1717" s="64" t="s">
        <v>35</v>
      </c>
      <c r="S1717" s="64">
        <v>1974</v>
      </c>
      <c r="U1717" s="7" t="str">
        <f t="shared" si="156"/>
        <v>Aug</v>
      </c>
      <c r="V1717" s="10">
        <f t="shared" si="157"/>
        <v>1974</v>
      </c>
      <c r="Y1717" s="10" t="s">
        <v>2380</v>
      </c>
      <c r="Z1717" s="10" t="str">
        <f t="shared" si="159"/>
        <v>No</v>
      </c>
      <c r="AB1717" s="53" t="s">
        <v>11</v>
      </c>
      <c r="AC1717" s="10" t="str">
        <f t="shared" si="160"/>
        <v>tier - 2</v>
      </c>
      <c r="AE1717" t="s">
        <v>11</v>
      </c>
      <c r="AF1717" s="10" t="str">
        <f t="shared" si="161"/>
        <v>tier - 2</v>
      </c>
      <c r="AI1717" t="s">
        <v>23</v>
      </c>
      <c r="AJ1717" t="str">
        <f t="shared" si="158"/>
        <v>R1012</v>
      </c>
      <c r="AS1717" s="110" t="s">
        <v>655</v>
      </c>
      <c r="AT1717" s="64">
        <v>16.53</v>
      </c>
      <c r="AU1717" s="64">
        <v>5.08</v>
      </c>
      <c r="AV1717" s="64" t="s">
        <v>2380</v>
      </c>
      <c r="AW1717" s="64" t="s">
        <v>2380</v>
      </c>
      <c r="AX1717" s="64" t="s">
        <v>2380</v>
      </c>
      <c r="AY1717" s="64" t="s">
        <v>2380</v>
      </c>
      <c r="AZ1717" s="64">
        <v>2</v>
      </c>
      <c r="BA1717" s="109" t="s">
        <v>5575</v>
      </c>
      <c r="BB1717" s="64" t="s">
        <v>10450</v>
      </c>
      <c r="BC1717" s="69" t="s">
        <v>10447</v>
      </c>
    </row>
    <row r="1718" spans="1:55" x14ac:dyDescent="0.35">
      <c r="A1718" t="s">
        <v>654</v>
      </c>
      <c r="B1718">
        <v>32.774999999999999</v>
      </c>
      <c r="C1718">
        <v>4.75</v>
      </c>
      <c r="D1718" t="s">
        <v>2380</v>
      </c>
      <c r="E1718" t="s">
        <v>2380</v>
      </c>
      <c r="F1718" t="s">
        <v>2380</v>
      </c>
      <c r="G1718" t="s">
        <v>2381</v>
      </c>
      <c r="H1718" t="s">
        <v>2380</v>
      </c>
      <c r="R1718" s="64" t="s">
        <v>37</v>
      </c>
      <c r="S1718" s="64">
        <v>1997</v>
      </c>
      <c r="U1718" s="7" t="str">
        <f t="shared" si="156"/>
        <v>Oct</v>
      </c>
      <c r="V1718" s="10">
        <f t="shared" si="157"/>
        <v>1997</v>
      </c>
      <c r="Y1718" s="10" t="s">
        <v>2380</v>
      </c>
      <c r="Z1718" s="10" t="str">
        <f t="shared" si="159"/>
        <v>No</v>
      </c>
      <c r="AB1718" s="53" t="s">
        <v>11</v>
      </c>
      <c r="AC1718" s="10" t="str">
        <f t="shared" si="160"/>
        <v>tier - 2</v>
      </c>
      <c r="AE1718" t="s">
        <v>11</v>
      </c>
      <c r="AF1718" s="10" t="str">
        <f t="shared" si="161"/>
        <v>tier - 2</v>
      </c>
      <c r="AI1718" t="s">
        <v>23</v>
      </c>
      <c r="AJ1718" t="str">
        <f t="shared" si="158"/>
        <v>R1012</v>
      </c>
      <c r="AS1718" s="110" t="s">
        <v>654</v>
      </c>
      <c r="AT1718" s="64">
        <v>32.774999999999999</v>
      </c>
      <c r="AU1718" s="64">
        <v>4.75</v>
      </c>
      <c r="AV1718" s="64" t="s">
        <v>2380</v>
      </c>
      <c r="AW1718" s="64" t="s">
        <v>2380</v>
      </c>
      <c r="AX1718" s="64" t="s">
        <v>2380</v>
      </c>
      <c r="AY1718" s="64" t="s">
        <v>2380</v>
      </c>
      <c r="AZ1718" s="64">
        <v>0</v>
      </c>
      <c r="BA1718" s="109" t="s">
        <v>7885</v>
      </c>
      <c r="BB1718" s="64" t="s">
        <v>10450</v>
      </c>
      <c r="BC1718" s="69" t="s">
        <v>10444</v>
      </c>
    </row>
    <row r="1719" spans="1:55" x14ac:dyDescent="0.35">
      <c r="A1719" t="s">
        <v>653</v>
      </c>
      <c r="B1719">
        <v>30.9</v>
      </c>
      <c r="C1719">
        <v>6.05</v>
      </c>
      <c r="D1719" t="s">
        <v>2380</v>
      </c>
      <c r="E1719" t="s">
        <v>2380</v>
      </c>
      <c r="F1719" t="s">
        <v>2380</v>
      </c>
      <c r="G1719">
        <v>1</v>
      </c>
      <c r="H1719" t="s">
        <v>2380</v>
      </c>
      <c r="R1719" s="64" t="s">
        <v>18</v>
      </c>
      <c r="S1719" s="64">
        <v>1984</v>
      </c>
      <c r="U1719" s="7" t="str">
        <f t="shared" si="156"/>
        <v>Jun</v>
      </c>
      <c r="V1719" s="10">
        <f t="shared" si="157"/>
        <v>1984</v>
      </c>
      <c r="Y1719" s="10" t="s">
        <v>2380</v>
      </c>
      <c r="Z1719" s="10" t="str">
        <f t="shared" si="159"/>
        <v>No</v>
      </c>
      <c r="AB1719" s="53" t="s">
        <v>11</v>
      </c>
      <c r="AC1719" s="10" t="str">
        <f t="shared" si="160"/>
        <v>tier - 2</v>
      </c>
      <c r="AE1719" t="s">
        <v>11</v>
      </c>
      <c r="AF1719" s="10" t="str">
        <f t="shared" si="161"/>
        <v>tier - 2</v>
      </c>
      <c r="AI1719" t="s">
        <v>42</v>
      </c>
      <c r="AJ1719" t="str">
        <f t="shared" si="158"/>
        <v>R1011</v>
      </c>
      <c r="AS1719" s="110" t="s">
        <v>653</v>
      </c>
      <c r="AT1719" s="64">
        <v>30.9</v>
      </c>
      <c r="AU1719" s="64">
        <v>6.05</v>
      </c>
      <c r="AV1719" s="64" t="s">
        <v>2380</v>
      </c>
      <c r="AW1719" s="64" t="s">
        <v>2380</v>
      </c>
      <c r="AX1719" s="64" t="s">
        <v>2380</v>
      </c>
      <c r="AY1719" s="64" t="s">
        <v>2380</v>
      </c>
      <c r="AZ1719" s="64">
        <v>1</v>
      </c>
      <c r="BA1719" s="109" t="s">
        <v>7886</v>
      </c>
      <c r="BB1719" s="64" t="s">
        <v>10449</v>
      </c>
      <c r="BC1719" s="69" t="s">
        <v>10444</v>
      </c>
    </row>
    <row r="1720" spans="1:55" x14ac:dyDescent="0.35">
      <c r="A1720" t="s">
        <v>652</v>
      </c>
      <c r="B1720">
        <v>15.58</v>
      </c>
      <c r="C1720">
        <v>11.56</v>
      </c>
      <c r="D1720" t="s">
        <v>2380</v>
      </c>
      <c r="E1720" t="s">
        <v>2380</v>
      </c>
      <c r="F1720" t="s">
        <v>2380</v>
      </c>
      <c r="G1720" t="s">
        <v>2381</v>
      </c>
      <c r="H1720" t="s">
        <v>2380</v>
      </c>
      <c r="R1720" s="64" t="s">
        <v>15</v>
      </c>
      <c r="S1720" s="64">
        <v>1982</v>
      </c>
      <c r="U1720" s="7" t="str">
        <f t="shared" si="156"/>
        <v>Nov</v>
      </c>
      <c r="V1720" s="10">
        <f t="shared" si="157"/>
        <v>1982</v>
      </c>
      <c r="Y1720" s="10" t="s">
        <v>2380</v>
      </c>
      <c r="Z1720" s="10" t="str">
        <f t="shared" si="159"/>
        <v>No</v>
      </c>
      <c r="AB1720" s="53" t="s">
        <v>11</v>
      </c>
      <c r="AC1720" s="10" t="str">
        <f t="shared" si="160"/>
        <v>tier - 2</v>
      </c>
      <c r="AE1720" t="s">
        <v>11</v>
      </c>
      <c r="AF1720" s="10" t="str">
        <f t="shared" si="161"/>
        <v>tier - 2</v>
      </c>
      <c r="AI1720" t="s">
        <v>42</v>
      </c>
      <c r="AJ1720" t="str">
        <f t="shared" si="158"/>
        <v>R1011</v>
      </c>
      <c r="AS1720" s="110" t="s">
        <v>652</v>
      </c>
      <c r="AT1720" s="64">
        <v>15.58</v>
      </c>
      <c r="AU1720" s="64">
        <v>11.56</v>
      </c>
      <c r="AV1720" s="64" t="s">
        <v>2380</v>
      </c>
      <c r="AW1720" s="64" t="s">
        <v>2380</v>
      </c>
      <c r="AX1720" s="64" t="s">
        <v>2380</v>
      </c>
      <c r="AY1720" s="64" t="s">
        <v>2380</v>
      </c>
      <c r="AZ1720" s="64">
        <v>0</v>
      </c>
      <c r="BA1720" s="109" t="s">
        <v>7887</v>
      </c>
      <c r="BB1720" s="64" t="s">
        <v>10448</v>
      </c>
      <c r="BC1720" s="69" t="s">
        <v>10447</v>
      </c>
    </row>
    <row r="1721" spans="1:55" x14ac:dyDescent="0.35">
      <c r="A1721" t="s">
        <v>651</v>
      </c>
      <c r="B1721">
        <v>26.315000000000001</v>
      </c>
      <c r="C1721">
        <v>5.76</v>
      </c>
      <c r="D1721" t="s">
        <v>2380</v>
      </c>
      <c r="E1721" t="s">
        <v>2380</v>
      </c>
      <c r="F1721" t="s">
        <v>2380</v>
      </c>
      <c r="G1721" t="s">
        <v>2381</v>
      </c>
      <c r="H1721" t="s">
        <v>2380</v>
      </c>
      <c r="R1721" s="64" t="s">
        <v>30</v>
      </c>
      <c r="S1721" s="64">
        <v>1962</v>
      </c>
      <c r="U1721" s="7" t="str">
        <f t="shared" si="156"/>
        <v>Dec</v>
      </c>
      <c r="V1721" s="10">
        <f t="shared" si="157"/>
        <v>1962</v>
      </c>
      <c r="Y1721" s="10" t="s">
        <v>2380</v>
      </c>
      <c r="Z1721" s="10" t="str">
        <f t="shared" si="159"/>
        <v>No</v>
      </c>
      <c r="AB1721" s="53" t="s">
        <v>11</v>
      </c>
      <c r="AC1721" s="10" t="str">
        <f t="shared" si="160"/>
        <v>tier - 2</v>
      </c>
      <c r="AE1721" t="s">
        <v>16</v>
      </c>
      <c r="AF1721" s="10" t="str">
        <f t="shared" si="161"/>
        <v>tier - 1</v>
      </c>
      <c r="AI1721" t="s">
        <v>632</v>
      </c>
      <c r="AJ1721" t="str">
        <f t="shared" si="158"/>
        <v>R1022</v>
      </c>
      <c r="AS1721" s="110" t="s">
        <v>651</v>
      </c>
      <c r="AT1721" s="64">
        <v>26.315000000000001</v>
      </c>
      <c r="AU1721" s="64">
        <v>5.76</v>
      </c>
      <c r="AV1721" s="64" t="s">
        <v>2380</v>
      </c>
      <c r="AW1721" s="64" t="s">
        <v>2380</v>
      </c>
      <c r="AX1721" s="64" t="s">
        <v>2380</v>
      </c>
      <c r="AY1721" s="64" t="s">
        <v>2380</v>
      </c>
      <c r="AZ1721" s="64">
        <v>0</v>
      </c>
      <c r="BA1721" s="109" t="s">
        <v>7888</v>
      </c>
      <c r="BB1721" s="64" t="s">
        <v>10449</v>
      </c>
      <c r="BC1721" s="69" t="s">
        <v>10445</v>
      </c>
    </row>
    <row r="1722" spans="1:55" x14ac:dyDescent="0.35">
      <c r="A1722" t="s">
        <v>650</v>
      </c>
      <c r="B1722">
        <v>35.61</v>
      </c>
      <c r="C1722">
        <v>5.65</v>
      </c>
      <c r="D1722" t="s">
        <v>2380</v>
      </c>
      <c r="E1722" t="s">
        <v>2382</v>
      </c>
      <c r="F1722" t="s">
        <v>2380</v>
      </c>
      <c r="G1722">
        <v>1</v>
      </c>
      <c r="H1722" t="s">
        <v>2380</v>
      </c>
      <c r="R1722" s="64" t="s">
        <v>37</v>
      </c>
      <c r="S1722" s="64">
        <v>1980</v>
      </c>
      <c r="U1722" s="7" t="str">
        <f t="shared" si="156"/>
        <v>Oct</v>
      </c>
      <c r="V1722" s="10">
        <f t="shared" si="157"/>
        <v>1980</v>
      </c>
      <c r="Y1722" s="10" t="s">
        <v>2380</v>
      </c>
      <c r="Z1722" s="10" t="str">
        <f t="shared" si="159"/>
        <v>No</v>
      </c>
      <c r="AB1722" s="53" t="s">
        <v>11</v>
      </c>
      <c r="AC1722" s="10" t="str">
        <f t="shared" si="160"/>
        <v>tier - 2</v>
      </c>
      <c r="AE1722" t="s">
        <v>11</v>
      </c>
      <c r="AF1722" s="10" t="str">
        <f t="shared" si="161"/>
        <v>tier - 2</v>
      </c>
      <c r="AI1722" t="s">
        <v>535</v>
      </c>
      <c r="AJ1722" t="str">
        <f t="shared" si="158"/>
        <v>R1026</v>
      </c>
      <c r="AS1722" s="110" t="s">
        <v>650</v>
      </c>
      <c r="AT1722" s="64">
        <v>35.61</v>
      </c>
      <c r="AU1722" s="64">
        <v>5.65</v>
      </c>
      <c r="AV1722" s="64" t="s">
        <v>2382</v>
      </c>
      <c r="AW1722" s="64" t="s">
        <v>2380</v>
      </c>
      <c r="AX1722" s="64" t="s">
        <v>2380</v>
      </c>
      <c r="AY1722" s="64" t="s">
        <v>2380</v>
      </c>
      <c r="AZ1722" s="64">
        <v>1</v>
      </c>
      <c r="BA1722" s="109" t="s">
        <v>5865</v>
      </c>
      <c r="BB1722" s="64" t="s">
        <v>10450</v>
      </c>
      <c r="BC1722" s="69" t="s">
        <v>10444</v>
      </c>
    </row>
    <row r="1723" spans="1:55" x14ac:dyDescent="0.35">
      <c r="A1723" t="s">
        <v>649</v>
      </c>
      <c r="B1723">
        <v>37.56</v>
      </c>
      <c r="C1723">
        <v>5.88</v>
      </c>
      <c r="D1723" t="s">
        <v>2380</v>
      </c>
      <c r="E1723" t="s">
        <v>2382</v>
      </c>
      <c r="F1723" t="s">
        <v>2380</v>
      </c>
      <c r="G1723">
        <v>1</v>
      </c>
      <c r="H1723" t="s">
        <v>2380</v>
      </c>
      <c r="R1723" s="64" t="s">
        <v>10</v>
      </c>
      <c r="S1723" s="64">
        <v>1982</v>
      </c>
      <c r="U1723" s="7" t="str">
        <f t="shared" si="156"/>
        <v>Jul</v>
      </c>
      <c r="V1723" s="10">
        <f t="shared" si="157"/>
        <v>1982</v>
      </c>
      <c r="Y1723" s="10" t="s">
        <v>2380</v>
      </c>
      <c r="Z1723" s="10" t="str">
        <f t="shared" si="159"/>
        <v>No</v>
      </c>
      <c r="AB1723" s="53" t="s">
        <v>11</v>
      </c>
      <c r="AC1723" s="10" t="str">
        <f t="shared" si="160"/>
        <v>tier - 2</v>
      </c>
      <c r="AE1723" t="s">
        <v>12</v>
      </c>
      <c r="AF1723" s="10" t="str">
        <f t="shared" si="161"/>
        <v>tier - 3</v>
      </c>
      <c r="AI1723" t="s">
        <v>23</v>
      </c>
      <c r="AJ1723" t="str">
        <f t="shared" si="158"/>
        <v>R1012</v>
      </c>
      <c r="AS1723" s="110" t="s">
        <v>649</v>
      </c>
      <c r="AT1723" s="64">
        <v>37.56</v>
      </c>
      <c r="AU1723" s="64">
        <v>5.88</v>
      </c>
      <c r="AV1723" s="64" t="s">
        <v>2382</v>
      </c>
      <c r="AW1723" s="64" t="s">
        <v>2380</v>
      </c>
      <c r="AX1723" s="64" t="s">
        <v>2380</v>
      </c>
      <c r="AY1723" s="64" t="s">
        <v>2380</v>
      </c>
      <c r="AZ1723" s="64">
        <v>1</v>
      </c>
      <c r="BA1723" s="109" t="s">
        <v>7889</v>
      </c>
      <c r="BB1723" s="64" t="s">
        <v>10449</v>
      </c>
      <c r="BC1723" s="69" t="s">
        <v>10444</v>
      </c>
    </row>
    <row r="1724" spans="1:55" x14ac:dyDescent="0.35">
      <c r="A1724" t="s">
        <v>648</v>
      </c>
      <c r="B1724">
        <v>15.49</v>
      </c>
      <c r="C1724">
        <v>9.6</v>
      </c>
      <c r="D1724" t="s">
        <v>2380</v>
      </c>
      <c r="E1724" t="s">
        <v>2380</v>
      </c>
      <c r="F1724" t="s">
        <v>2380</v>
      </c>
      <c r="G1724" t="s">
        <v>2381</v>
      </c>
      <c r="H1724" t="s">
        <v>2380</v>
      </c>
      <c r="R1724" s="64" t="s">
        <v>20</v>
      </c>
      <c r="S1724" s="64">
        <v>1980</v>
      </c>
      <c r="U1724" s="7" t="str">
        <f t="shared" si="156"/>
        <v>Sep</v>
      </c>
      <c r="V1724" s="10">
        <f t="shared" si="157"/>
        <v>1980</v>
      </c>
      <c r="Y1724" s="10" t="s">
        <v>2380</v>
      </c>
      <c r="Z1724" s="10" t="str">
        <f t="shared" si="159"/>
        <v>No</v>
      </c>
      <c r="AB1724" s="53" t="s">
        <v>11</v>
      </c>
      <c r="AC1724" s="10" t="str">
        <f t="shared" si="160"/>
        <v>tier - 2</v>
      </c>
      <c r="AE1724" t="s">
        <v>12</v>
      </c>
      <c r="AF1724" s="10" t="str">
        <f t="shared" si="161"/>
        <v>tier - 3</v>
      </c>
      <c r="AI1724" t="s">
        <v>23</v>
      </c>
      <c r="AJ1724" t="str">
        <f t="shared" si="158"/>
        <v>R1012</v>
      </c>
      <c r="AS1724" s="110" t="s">
        <v>648</v>
      </c>
      <c r="AT1724" s="64">
        <v>15.49</v>
      </c>
      <c r="AU1724" s="64">
        <v>9.6</v>
      </c>
      <c r="AV1724" s="64" t="s">
        <v>2380</v>
      </c>
      <c r="AW1724" s="64" t="s">
        <v>2380</v>
      </c>
      <c r="AX1724" s="64" t="s">
        <v>2380</v>
      </c>
      <c r="AY1724" s="64" t="s">
        <v>2380</v>
      </c>
      <c r="AZ1724" s="64">
        <v>0</v>
      </c>
      <c r="BA1724" s="109" t="s">
        <v>7890</v>
      </c>
      <c r="BB1724" s="64" t="s">
        <v>10448</v>
      </c>
      <c r="BC1724" s="69" t="s">
        <v>10447</v>
      </c>
    </row>
    <row r="1725" spans="1:55" x14ac:dyDescent="0.35">
      <c r="A1725" t="s">
        <v>647</v>
      </c>
      <c r="B1725">
        <v>23.48</v>
      </c>
      <c r="C1725">
        <v>6.24</v>
      </c>
      <c r="D1725" t="s">
        <v>2380</v>
      </c>
      <c r="E1725" t="s">
        <v>2380</v>
      </c>
      <c r="F1725" t="s">
        <v>2380</v>
      </c>
      <c r="G1725">
        <v>1</v>
      </c>
      <c r="H1725" t="s">
        <v>2380</v>
      </c>
      <c r="R1725" s="64" t="s">
        <v>30</v>
      </c>
      <c r="S1725" s="64">
        <v>1988</v>
      </c>
      <c r="U1725" s="7" t="str">
        <f t="shared" si="156"/>
        <v>Dec</v>
      </c>
      <c r="V1725" s="10">
        <f t="shared" si="157"/>
        <v>1988</v>
      </c>
      <c r="Y1725" s="10" t="s">
        <v>2380</v>
      </c>
      <c r="Z1725" s="10" t="str">
        <f t="shared" si="159"/>
        <v>No</v>
      </c>
      <c r="AB1725" s="53" t="s">
        <v>11</v>
      </c>
      <c r="AC1725" s="10" t="str">
        <f t="shared" si="160"/>
        <v>tier - 2</v>
      </c>
      <c r="AE1725" t="s">
        <v>16</v>
      </c>
      <c r="AF1725" s="10" t="str">
        <f t="shared" si="161"/>
        <v>tier - 1</v>
      </c>
      <c r="AI1725" t="s">
        <v>23</v>
      </c>
      <c r="AJ1725" t="str">
        <f t="shared" si="158"/>
        <v>R1012</v>
      </c>
      <c r="AS1725" s="110" t="s">
        <v>647</v>
      </c>
      <c r="AT1725" s="64">
        <v>23.48</v>
      </c>
      <c r="AU1725" s="64">
        <v>6.24</v>
      </c>
      <c r="AV1725" s="64" t="s">
        <v>2380</v>
      </c>
      <c r="AW1725" s="64" t="s">
        <v>2380</v>
      </c>
      <c r="AX1725" s="64" t="s">
        <v>2380</v>
      </c>
      <c r="AY1725" s="64" t="s">
        <v>2380</v>
      </c>
      <c r="AZ1725" s="64">
        <v>1</v>
      </c>
      <c r="BA1725" s="109" t="s">
        <v>7891</v>
      </c>
      <c r="BB1725" s="64" t="s">
        <v>10449</v>
      </c>
      <c r="BC1725" s="69" t="s">
        <v>10446</v>
      </c>
    </row>
    <row r="1726" spans="1:55" x14ac:dyDescent="0.35">
      <c r="A1726" t="s">
        <v>646</v>
      </c>
      <c r="B1726">
        <v>30.02</v>
      </c>
      <c r="C1726">
        <v>7.63</v>
      </c>
      <c r="D1726" t="s">
        <v>2382</v>
      </c>
      <c r="E1726" t="s">
        <v>2380</v>
      </c>
      <c r="F1726" t="s">
        <v>2380</v>
      </c>
      <c r="G1726">
        <v>1</v>
      </c>
      <c r="H1726" t="s">
        <v>2380</v>
      </c>
      <c r="R1726" s="64" t="s">
        <v>20</v>
      </c>
      <c r="S1726" s="64">
        <v>1978</v>
      </c>
      <c r="U1726" s="7" t="str">
        <f t="shared" si="156"/>
        <v>Sep</v>
      </c>
      <c r="V1726" s="10">
        <f t="shared" si="157"/>
        <v>1978</v>
      </c>
      <c r="Y1726" s="10" t="s">
        <v>2380</v>
      </c>
      <c r="Z1726" s="10" t="str">
        <f t="shared" si="159"/>
        <v>No</v>
      </c>
      <c r="AB1726" s="53" t="s">
        <v>11</v>
      </c>
      <c r="AC1726" s="10" t="str">
        <f t="shared" si="160"/>
        <v>tier - 2</v>
      </c>
      <c r="AE1726" t="s">
        <v>12</v>
      </c>
      <c r="AF1726" s="10" t="str">
        <f t="shared" si="161"/>
        <v>tier - 3</v>
      </c>
      <c r="AI1726" t="s">
        <v>535</v>
      </c>
      <c r="AJ1726" t="str">
        <f t="shared" si="158"/>
        <v>R1026</v>
      </c>
      <c r="AS1726" s="110" t="s">
        <v>646</v>
      </c>
      <c r="AT1726" s="64">
        <v>30.02</v>
      </c>
      <c r="AU1726" s="64">
        <v>7.63</v>
      </c>
      <c r="AV1726" s="64" t="s">
        <v>2380</v>
      </c>
      <c r="AW1726" s="64" t="s">
        <v>2380</v>
      </c>
      <c r="AX1726" s="64" t="s">
        <v>2383</v>
      </c>
      <c r="AY1726" s="64" t="s">
        <v>2380</v>
      </c>
      <c r="AZ1726" s="64">
        <v>1</v>
      </c>
      <c r="BA1726" s="109" t="s">
        <v>7892</v>
      </c>
      <c r="BB1726" s="64" t="s">
        <v>10448</v>
      </c>
      <c r="BC1726" s="69" t="s">
        <v>10444</v>
      </c>
    </row>
    <row r="1727" spans="1:55" x14ac:dyDescent="0.35">
      <c r="A1727" t="s">
        <v>645</v>
      </c>
      <c r="B1727">
        <v>26.885000000000002</v>
      </c>
      <c r="C1727">
        <v>8.66</v>
      </c>
      <c r="D1727" t="s">
        <v>2382</v>
      </c>
      <c r="E1727" t="s">
        <v>2380</v>
      </c>
      <c r="F1727" t="s">
        <v>2380</v>
      </c>
      <c r="G1727">
        <v>1</v>
      </c>
      <c r="H1727" t="s">
        <v>2380</v>
      </c>
      <c r="R1727" s="64" t="s">
        <v>37</v>
      </c>
      <c r="S1727" s="64">
        <v>1958</v>
      </c>
      <c r="U1727" s="7" t="str">
        <f t="shared" si="156"/>
        <v>Oct</v>
      </c>
      <c r="V1727" s="10">
        <f t="shared" si="157"/>
        <v>1958</v>
      </c>
      <c r="Y1727" s="10" t="s">
        <v>2380</v>
      </c>
      <c r="Z1727" s="10" t="str">
        <f t="shared" si="159"/>
        <v>No</v>
      </c>
      <c r="AB1727" s="53" t="s">
        <v>11</v>
      </c>
      <c r="AC1727" s="10" t="str">
        <f t="shared" si="160"/>
        <v>tier - 2</v>
      </c>
      <c r="AE1727" t="s">
        <v>16</v>
      </c>
      <c r="AF1727" s="10" t="str">
        <f t="shared" si="161"/>
        <v>tier - 1</v>
      </c>
      <c r="AI1727" t="s">
        <v>247</v>
      </c>
      <c r="AJ1727" t="str">
        <f t="shared" si="158"/>
        <v>R1024</v>
      </c>
      <c r="AS1727" s="110" t="s">
        <v>645</v>
      </c>
      <c r="AT1727" s="64">
        <v>26.885000000000002</v>
      </c>
      <c r="AU1727" s="64">
        <v>8.66</v>
      </c>
      <c r="AV1727" s="64" t="s">
        <v>2380</v>
      </c>
      <c r="AW1727" s="64" t="s">
        <v>2380</v>
      </c>
      <c r="AX1727" s="64" t="s">
        <v>2383</v>
      </c>
      <c r="AY1727" s="64" t="s">
        <v>2380</v>
      </c>
      <c r="AZ1727" s="64">
        <v>1</v>
      </c>
      <c r="BA1727" s="109" t="s">
        <v>7893</v>
      </c>
      <c r="BB1727" s="64" t="s">
        <v>10448</v>
      </c>
      <c r="BC1727" s="69" t="s">
        <v>10445</v>
      </c>
    </row>
    <row r="1728" spans="1:55" x14ac:dyDescent="0.35">
      <c r="A1728" t="s">
        <v>644</v>
      </c>
      <c r="B1728">
        <v>25.84</v>
      </c>
      <c r="C1728">
        <v>8.5500000000000007</v>
      </c>
      <c r="D1728" t="s">
        <v>2382</v>
      </c>
      <c r="E1728" t="s">
        <v>2380</v>
      </c>
      <c r="F1728" t="s">
        <v>2380</v>
      </c>
      <c r="G1728">
        <v>1</v>
      </c>
      <c r="H1728" t="s">
        <v>2380</v>
      </c>
      <c r="R1728" s="64" t="s">
        <v>18</v>
      </c>
      <c r="S1728" s="64">
        <v>1958</v>
      </c>
      <c r="U1728" s="7" t="str">
        <f t="shared" si="156"/>
        <v>Jun</v>
      </c>
      <c r="V1728" s="10">
        <f t="shared" si="157"/>
        <v>1958</v>
      </c>
      <c r="Y1728" s="10" t="s">
        <v>2380</v>
      </c>
      <c r="Z1728" s="10" t="str">
        <f t="shared" si="159"/>
        <v>No</v>
      </c>
      <c r="AB1728" s="53" t="s">
        <v>11</v>
      </c>
      <c r="AC1728" s="10" t="str">
        <f t="shared" si="160"/>
        <v>tier - 2</v>
      </c>
      <c r="AE1728" t="s">
        <v>11</v>
      </c>
      <c r="AF1728" s="10" t="str">
        <f t="shared" si="161"/>
        <v>tier - 2</v>
      </c>
      <c r="AI1728" t="s">
        <v>13</v>
      </c>
      <c r="AJ1728" t="str">
        <f t="shared" si="158"/>
        <v>R1013</v>
      </c>
      <c r="AS1728" s="110" t="s">
        <v>644</v>
      </c>
      <c r="AT1728" s="64">
        <v>25.84</v>
      </c>
      <c r="AU1728" s="64">
        <v>8.5500000000000007</v>
      </c>
      <c r="AV1728" s="64" t="s">
        <v>2380</v>
      </c>
      <c r="AW1728" s="64" t="s">
        <v>2380</v>
      </c>
      <c r="AX1728" s="64" t="s">
        <v>2383</v>
      </c>
      <c r="AY1728" s="64" t="s">
        <v>2380</v>
      </c>
      <c r="AZ1728" s="64">
        <v>1</v>
      </c>
      <c r="BA1728" s="109" t="s">
        <v>7894</v>
      </c>
      <c r="BB1728" s="64" t="s">
        <v>10448</v>
      </c>
      <c r="BC1728" s="69" t="s">
        <v>10445</v>
      </c>
    </row>
    <row r="1729" spans="1:55" x14ac:dyDescent="0.35">
      <c r="A1729" t="s">
        <v>643</v>
      </c>
      <c r="B1729">
        <v>27.454999999999998</v>
      </c>
      <c r="C1729">
        <v>4.54</v>
      </c>
      <c r="D1729" t="s">
        <v>2380</v>
      </c>
      <c r="E1729" t="s">
        <v>2380</v>
      </c>
      <c r="F1729" t="s">
        <v>2380</v>
      </c>
      <c r="G1729" t="s">
        <v>2381</v>
      </c>
      <c r="H1729" t="s">
        <v>2380</v>
      </c>
      <c r="R1729" s="64" t="s">
        <v>35</v>
      </c>
      <c r="S1729" s="64">
        <v>1985</v>
      </c>
      <c r="U1729" s="7" t="str">
        <f t="shared" si="156"/>
        <v>Aug</v>
      </c>
      <c r="V1729" s="10">
        <f t="shared" si="157"/>
        <v>1985</v>
      </c>
      <c r="Y1729" s="10" t="s">
        <v>2380</v>
      </c>
      <c r="Z1729" s="10" t="str">
        <f t="shared" si="159"/>
        <v>No</v>
      </c>
      <c r="AB1729" s="53" t="s">
        <v>11</v>
      </c>
      <c r="AC1729" s="10" t="str">
        <f t="shared" si="160"/>
        <v>tier - 2</v>
      </c>
      <c r="AE1729" t="s">
        <v>12</v>
      </c>
      <c r="AF1729" s="10" t="str">
        <f t="shared" si="161"/>
        <v>tier - 3</v>
      </c>
      <c r="AI1729" t="s">
        <v>23</v>
      </c>
      <c r="AJ1729" t="str">
        <f t="shared" si="158"/>
        <v>R1012</v>
      </c>
      <c r="AS1729" s="110" t="s">
        <v>643</v>
      </c>
      <c r="AT1729" s="64">
        <v>27.454999999999998</v>
      </c>
      <c r="AU1729" s="64">
        <v>4.54</v>
      </c>
      <c r="AV1729" s="64" t="s">
        <v>2380</v>
      </c>
      <c r="AW1729" s="64" t="s">
        <v>2380</v>
      </c>
      <c r="AX1729" s="64" t="s">
        <v>2380</v>
      </c>
      <c r="AY1729" s="64" t="s">
        <v>2380</v>
      </c>
      <c r="AZ1729" s="64">
        <v>0</v>
      </c>
      <c r="BA1729" s="109" t="s">
        <v>7895</v>
      </c>
      <c r="BB1729" s="64" t="s">
        <v>10450</v>
      </c>
      <c r="BC1729" s="69" t="s">
        <v>10445</v>
      </c>
    </row>
    <row r="1730" spans="1:55" x14ac:dyDescent="0.35">
      <c r="A1730" t="s">
        <v>642</v>
      </c>
      <c r="B1730">
        <v>24.605</v>
      </c>
      <c r="C1730">
        <v>5.7</v>
      </c>
      <c r="D1730" t="s">
        <v>2380</v>
      </c>
      <c r="E1730" t="s">
        <v>2380</v>
      </c>
      <c r="F1730" t="s">
        <v>2380</v>
      </c>
      <c r="G1730" t="s">
        <v>2381</v>
      </c>
      <c r="H1730" t="s">
        <v>2380</v>
      </c>
      <c r="R1730" s="64" t="s">
        <v>35</v>
      </c>
      <c r="S1730" s="64">
        <v>1993</v>
      </c>
      <c r="U1730" s="7" t="str">
        <f t="shared" si="156"/>
        <v>Aug</v>
      </c>
      <c r="V1730" s="10">
        <f t="shared" si="157"/>
        <v>1993</v>
      </c>
      <c r="Y1730" s="10" t="s">
        <v>2380</v>
      </c>
      <c r="Z1730" s="10" t="str">
        <f t="shared" si="159"/>
        <v>No</v>
      </c>
      <c r="AB1730" s="53" t="s">
        <v>11</v>
      </c>
      <c r="AC1730" s="10" t="str">
        <f t="shared" si="160"/>
        <v>tier - 2</v>
      </c>
      <c r="AE1730" t="s">
        <v>11</v>
      </c>
      <c r="AF1730" s="10" t="str">
        <f t="shared" si="161"/>
        <v>tier - 2</v>
      </c>
      <c r="AI1730" t="s">
        <v>247</v>
      </c>
      <c r="AJ1730" t="str">
        <f t="shared" si="158"/>
        <v>R1024</v>
      </c>
      <c r="AS1730" s="110" t="s">
        <v>642</v>
      </c>
      <c r="AT1730" s="64">
        <v>24.605</v>
      </c>
      <c r="AU1730" s="64">
        <v>5.7</v>
      </c>
      <c r="AV1730" s="64" t="s">
        <v>2380</v>
      </c>
      <c r="AW1730" s="64" t="s">
        <v>2380</v>
      </c>
      <c r="AX1730" s="64" t="s">
        <v>2380</v>
      </c>
      <c r="AY1730" s="64" t="s">
        <v>2380</v>
      </c>
      <c r="AZ1730" s="64">
        <v>0</v>
      </c>
      <c r="BA1730" s="109" t="s">
        <v>7896</v>
      </c>
      <c r="BB1730" s="64" t="s">
        <v>10449</v>
      </c>
      <c r="BC1730" s="69" t="s">
        <v>10446</v>
      </c>
    </row>
    <row r="1731" spans="1:55" x14ac:dyDescent="0.35">
      <c r="A1731" t="s">
        <v>641</v>
      </c>
      <c r="B1731">
        <v>30.8</v>
      </c>
      <c r="C1731">
        <v>5.07</v>
      </c>
      <c r="D1731" t="s">
        <v>2380</v>
      </c>
      <c r="E1731" t="s">
        <v>2380</v>
      </c>
      <c r="F1731" t="s">
        <v>2380</v>
      </c>
      <c r="G1731" t="s">
        <v>2381</v>
      </c>
      <c r="H1731" t="s">
        <v>2380</v>
      </c>
      <c r="R1731" s="64" t="s">
        <v>37</v>
      </c>
      <c r="S1731" s="64">
        <v>1987</v>
      </c>
      <c r="U1731" s="7" t="str">
        <f t="shared" si="156"/>
        <v>Oct</v>
      </c>
      <c r="V1731" s="10">
        <f t="shared" si="157"/>
        <v>1987</v>
      </c>
      <c r="Y1731" s="10" t="s">
        <v>2380</v>
      </c>
      <c r="Z1731" s="10" t="str">
        <f t="shared" si="159"/>
        <v>No</v>
      </c>
      <c r="AB1731" s="53" t="s">
        <v>11</v>
      </c>
      <c r="AC1731" s="10" t="str">
        <f t="shared" si="160"/>
        <v>tier - 2</v>
      </c>
      <c r="AE1731" t="s">
        <v>11</v>
      </c>
      <c r="AF1731" s="10" t="str">
        <f t="shared" si="161"/>
        <v>tier - 2</v>
      </c>
      <c r="AI1731" t="s">
        <v>42</v>
      </c>
      <c r="AJ1731" t="str">
        <f t="shared" si="158"/>
        <v>R1011</v>
      </c>
      <c r="AS1731" s="110" t="s">
        <v>641</v>
      </c>
      <c r="AT1731" s="64">
        <v>30.8</v>
      </c>
      <c r="AU1731" s="64">
        <v>5.07</v>
      </c>
      <c r="AV1731" s="64" t="s">
        <v>2380</v>
      </c>
      <c r="AW1731" s="64" t="s">
        <v>2380</v>
      </c>
      <c r="AX1731" s="64" t="s">
        <v>2380</v>
      </c>
      <c r="AY1731" s="64" t="s">
        <v>2380</v>
      </c>
      <c r="AZ1731" s="64">
        <v>0</v>
      </c>
      <c r="BA1731" s="109" t="s">
        <v>7897</v>
      </c>
      <c r="BB1731" s="64" t="s">
        <v>10450</v>
      </c>
      <c r="BC1731" s="69" t="s">
        <v>10444</v>
      </c>
    </row>
    <row r="1732" spans="1:55" x14ac:dyDescent="0.35">
      <c r="A1732" t="s">
        <v>640</v>
      </c>
      <c r="B1732">
        <v>34.799999999999997</v>
      </c>
      <c r="C1732">
        <v>4.38</v>
      </c>
      <c r="D1732" t="s">
        <v>2380</v>
      </c>
      <c r="E1732" t="s">
        <v>2380</v>
      </c>
      <c r="F1732" t="s">
        <v>2380</v>
      </c>
      <c r="G1732">
        <v>1</v>
      </c>
      <c r="H1732" t="s">
        <v>2380</v>
      </c>
      <c r="R1732" s="64" t="s">
        <v>30</v>
      </c>
      <c r="S1732" s="64">
        <v>1993</v>
      </c>
      <c r="U1732" s="7" t="str">
        <f t="shared" si="156"/>
        <v>Dec</v>
      </c>
      <c r="V1732" s="10">
        <f t="shared" si="157"/>
        <v>1993</v>
      </c>
      <c r="Y1732" s="10" t="s">
        <v>2380</v>
      </c>
      <c r="Z1732" s="10" t="str">
        <f t="shared" si="159"/>
        <v>No</v>
      </c>
      <c r="AB1732" s="53" t="s">
        <v>11</v>
      </c>
      <c r="AC1732" s="10" t="str">
        <f t="shared" si="160"/>
        <v>tier - 2</v>
      </c>
      <c r="AE1732" t="s">
        <v>11</v>
      </c>
      <c r="AF1732" s="10" t="str">
        <f t="shared" si="161"/>
        <v>tier - 2</v>
      </c>
      <c r="AI1732" t="s">
        <v>356</v>
      </c>
      <c r="AJ1732" t="str">
        <f t="shared" si="158"/>
        <v>R1017</v>
      </c>
      <c r="AS1732" s="110" t="s">
        <v>640</v>
      </c>
      <c r="AT1732" s="64">
        <v>34.799999999999997</v>
      </c>
      <c r="AU1732" s="64">
        <v>4.38</v>
      </c>
      <c r="AV1732" s="64" t="s">
        <v>2380</v>
      </c>
      <c r="AW1732" s="64" t="s">
        <v>2380</v>
      </c>
      <c r="AX1732" s="64" t="s">
        <v>2380</v>
      </c>
      <c r="AY1732" s="64" t="s">
        <v>2380</v>
      </c>
      <c r="AZ1732" s="64">
        <v>1</v>
      </c>
      <c r="BA1732" s="109" t="s">
        <v>7898</v>
      </c>
      <c r="BB1732" s="64" t="s">
        <v>10450</v>
      </c>
      <c r="BC1732" s="69" t="s">
        <v>10444</v>
      </c>
    </row>
    <row r="1733" spans="1:55" x14ac:dyDescent="0.35">
      <c r="A1733" t="s">
        <v>639</v>
      </c>
      <c r="B1733">
        <v>34.21</v>
      </c>
      <c r="C1733">
        <v>4.54</v>
      </c>
      <c r="D1733" t="s">
        <v>2380</v>
      </c>
      <c r="E1733" t="s">
        <v>2380</v>
      </c>
      <c r="F1733" t="s">
        <v>2380</v>
      </c>
      <c r="G1733">
        <v>1</v>
      </c>
      <c r="H1733" t="s">
        <v>2380</v>
      </c>
      <c r="R1733" s="64" t="s">
        <v>10</v>
      </c>
      <c r="S1733" s="64">
        <v>1982</v>
      </c>
      <c r="U1733" s="7" t="str">
        <f t="shared" si="156"/>
        <v>Jul</v>
      </c>
      <c r="V1733" s="10">
        <f t="shared" si="157"/>
        <v>1982</v>
      </c>
      <c r="Y1733" s="10" t="s">
        <v>2380</v>
      </c>
      <c r="Z1733" s="10" t="str">
        <f t="shared" si="159"/>
        <v>No</v>
      </c>
      <c r="AB1733" s="53" t="s">
        <v>11</v>
      </c>
      <c r="AC1733" s="10" t="str">
        <f t="shared" si="160"/>
        <v>tier - 2</v>
      </c>
      <c r="AE1733" t="s">
        <v>12</v>
      </c>
      <c r="AF1733" s="10" t="str">
        <f t="shared" si="161"/>
        <v>tier - 3</v>
      </c>
      <c r="AI1733" t="s">
        <v>535</v>
      </c>
      <c r="AJ1733" t="str">
        <f t="shared" si="158"/>
        <v>R1026</v>
      </c>
      <c r="AS1733" s="110" t="s">
        <v>639</v>
      </c>
      <c r="AT1733" s="64">
        <v>34.21</v>
      </c>
      <c r="AU1733" s="64">
        <v>4.54</v>
      </c>
      <c r="AV1733" s="64" t="s">
        <v>2380</v>
      </c>
      <c r="AW1733" s="64" t="s">
        <v>2380</v>
      </c>
      <c r="AX1733" s="64" t="s">
        <v>2380</v>
      </c>
      <c r="AY1733" s="64" t="s">
        <v>2380</v>
      </c>
      <c r="AZ1733" s="64">
        <v>1</v>
      </c>
      <c r="BA1733" s="109" t="s">
        <v>6815</v>
      </c>
      <c r="BB1733" s="64" t="s">
        <v>10450</v>
      </c>
      <c r="BC1733" s="69" t="s">
        <v>10444</v>
      </c>
    </row>
    <row r="1734" spans="1:55" x14ac:dyDescent="0.35">
      <c r="A1734" t="s">
        <v>638</v>
      </c>
      <c r="B1734">
        <v>31</v>
      </c>
      <c r="C1734">
        <v>5.38</v>
      </c>
      <c r="D1734" t="s">
        <v>2380</v>
      </c>
      <c r="E1734" t="s">
        <v>2380</v>
      </c>
      <c r="F1734" t="s">
        <v>2380</v>
      </c>
      <c r="G1734">
        <v>1</v>
      </c>
      <c r="H1734" t="s">
        <v>2380</v>
      </c>
      <c r="R1734" s="64" t="s">
        <v>20</v>
      </c>
      <c r="S1734" s="64">
        <v>1974</v>
      </c>
      <c r="U1734" s="7" t="str">
        <f t="shared" ref="U1734:U1797" si="162">SUBSTITUTE(R1734,"?","Sep")</f>
        <v>Sep</v>
      </c>
      <c r="V1734" s="10">
        <f t="shared" ref="V1734:V1797" si="163">IF(S1734="?",ROUND(AVERAGEIF($S$5:$S$2347,"&lt;&gt;?"),0),S1734)</f>
        <v>1974</v>
      </c>
      <c r="Y1734" s="10" t="s">
        <v>2380</v>
      </c>
      <c r="Z1734" s="10" t="str">
        <f t="shared" si="159"/>
        <v>No</v>
      </c>
      <c r="AB1734" s="53" t="s">
        <v>11</v>
      </c>
      <c r="AC1734" s="10" t="str">
        <f t="shared" si="160"/>
        <v>tier - 2</v>
      </c>
      <c r="AE1734" t="s">
        <v>16</v>
      </c>
      <c r="AF1734" s="10" t="str">
        <f t="shared" si="161"/>
        <v>tier - 1</v>
      </c>
      <c r="AI1734" t="s">
        <v>23</v>
      </c>
      <c r="AJ1734" t="str">
        <f t="shared" ref="AJ1734:AJ1797" si="164">IF(AI1734="?","Unknown",AI1734)</f>
        <v>R1012</v>
      </c>
      <c r="AS1734" s="110" t="s">
        <v>638</v>
      </c>
      <c r="AT1734" s="64">
        <v>31</v>
      </c>
      <c r="AU1734" s="64">
        <v>5.38</v>
      </c>
      <c r="AV1734" s="64" t="s">
        <v>2380</v>
      </c>
      <c r="AW1734" s="64" t="s">
        <v>2380</v>
      </c>
      <c r="AX1734" s="64" t="s">
        <v>2380</v>
      </c>
      <c r="AY1734" s="64" t="s">
        <v>2380</v>
      </c>
      <c r="AZ1734" s="64">
        <v>1</v>
      </c>
      <c r="BA1734" s="109" t="s">
        <v>7899</v>
      </c>
      <c r="BB1734" s="64" t="s">
        <v>10450</v>
      </c>
      <c r="BC1734" s="69" t="s">
        <v>10444</v>
      </c>
    </row>
    <row r="1735" spans="1:55" x14ac:dyDescent="0.35">
      <c r="A1735" t="s">
        <v>637</v>
      </c>
      <c r="B1735">
        <v>26.125</v>
      </c>
      <c r="C1735">
        <v>5.55</v>
      </c>
      <c r="D1735" t="s">
        <v>2380</v>
      </c>
      <c r="E1735" t="s">
        <v>2380</v>
      </c>
      <c r="F1735" t="s">
        <v>2380</v>
      </c>
      <c r="G1735">
        <v>1</v>
      </c>
      <c r="H1735" t="s">
        <v>2380</v>
      </c>
      <c r="R1735" s="64" t="s">
        <v>35</v>
      </c>
      <c r="S1735" s="64">
        <v>1988</v>
      </c>
      <c r="U1735" s="7" t="str">
        <f t="shared" si="162"/>
        <v>Aug</v>
      </c>
      <c r="V1735" s="10">
        <f t="shared" si="163"/>
        <v>1988</v>
      </c>
      <c r="Y1735" s="10" t="s">
        <v>2380</v>
      </c>
      <c r="Z1735" s="10" t="str">
        <f t="shared" si="159"/>
        <v>No</v>
      </c>
      <c r="AB1735" s="53" t="s">
        <v>11</v>
      </c>
      <c r="AC1735" s="10" t="str">
        <f t="shared" si="160"/>
        <v>tier - 2</v>
      </c>
      <c r="AE1735" t="s">
        <v>16</v>
      </c>
      <c r="AF1735" s="10" t="str">
        <f t="shared" si="161"/>
        <v>tier - 1</v>
      </c>
      <c r="AI1735" t="s">
        <v>23</v>
      </c>
      <c r="AJ1735" t="str">
        <f t="shared" si="164"/>
        <v>R1012</v>
      </c>
      <c r="AS1735" s="110" t="s">
        <v>637</v>
      </c>
      <c r="AT1735" s="64">
        <v>26.125</v>
      </c>
      <c r="AU1735" s="64">
        <v>5.55</v>
      </c>
      <c r="AV1735" s="64" t="s">
        <v>2380</v>
      </c>
      <c r="AW1735" s="64" t="s">
        <v>2380</v>
      </c>
      <c r="AX1735" s="64" t="s">
        <v>2380</v>
      </c>
      <c r="AY1735" s="64" t="s">
        <v>2380</v>
      </c>
      <c r="AZ1735" s="64">
        <v>1</v>
      </c>
      <c r="BA1735" s="109" t="s">
        <v>7900</v>
      </c>
      <c r="BB1735" s="64" t="s">
        <v>10450</v>
      </c>
      <c r="BC1735" s="69" t="s">
        <v>10445</v>
      </c>
    </row>
    <row r="1736" spans="1:55" x14ac:dyDescent="0.35">
      <c r="A1736" t="s">
        <v>636</v>
      </c>
      <c r="B1736">
        <v>30.13</v>
      </c>
      <c r="C1736">
        <v>4.03</v>
      </c>
      <c r="D1736" t="s">
        <v>2382</v>
      </c>
      <c r="E1736" t="s">
        <v>2380</v>
      </c>
      <c r="F1736" t="s">
        <v>2380</v>
      </c>
      <c r="G1736">
        <v>1</v>
      </c>
      <c r="H1736" t="s">
        <v>2380</v>
      </c>
      <c r="R1736" s="64" t="s">
        <v>35</v>
      </c>
      <c r="S1736" s="64">
        <v>1988</v>
      </c>
      <c r="U1736" s="7" t="str">
        <f t="shared" si="162"/>
        <v>Aug</v>
      </c>
      <c r="V1736" s="10">
        <f t="shared" si="163"/>
        <v>1988</v>
      </c>
      <c r="Y1736" s="10" t="s">
        <v>2380</v>
      </c>
      <c r="Z1736" s="10" t="str">
        <f t="shared" si="159"/>
        <v>No</v>
      </c>
      <c r="AB1736" s="53" t="s">
        <v>11</v>
      </c>
      <c r="AC1736" s="10" t="str">
        <f t="shared" si="160"/>
        <v>tier - 2</v>
      </c>
      <c r="AE1736" t="s">
        <v>12</v>
      </c>
      <c r="AF1736" s="10" t="str">
        <f t="shared" si="161"/>
        <v>tier - 3</v>
      </c>
      <c r="AI1736" t="s">
        <v>23</v>
      </c>
      <c r="AJ1736" t="str">
        <f t="shared" si="164"/>
        <v>R1012</v>
      </c>
      <c r="AS1736" s="110" t="s">
        <v>636</v>
      </c>
      <c r="AT1736" s="64">
        <v>30.13</v>
      </c>
      <c r="AU1736" s="64">
        <v>4.03</v>
      </c>
      <c r="AV1736" s="64" t="s">
        <v>2380</v>
      </c>
      <c r="AW1736" s="64" t="s">
        <v>2380</v>
      </c>
      <c r="AX1736" s="64" t="s">
        <v>2383</v>
      </c>
      <c r="AY1736" s="64" t="s">
        <v>2380</v>
      </c>
      <c r="AZ1736" s="64">
        <v>1</v>
      </c>
      <c r="BA1736" s="109" t="s">
        <v>8346</v>
      </c>
      <c r="BB1736" s="64" t="s">
        <v>10450</v>
      </c>
      <c r="BC1736" s="69" t="s">
        <v>10444</v>
      </c>
    </row>
    <row r="1737" spans="1:55" x14ac:dyDescent="0.35">
      <c r="A1737" t="s">
        <v>635</v>
      </c>
      <c r="B1737">
        <v>34.19</v>
      </c>
      <c r="C1737">
        <v>4.1900000000000004</v>
      </c>
      <c r="D1737" t="s">
        <v>2380</v>
      </c>
      <c r="E1737" t="s">
        <v>2380</v>
      </c>
      <c r="F1737" t="s">
        <v>2380</v>
      </c>
      <c r="G1737" t="s">
        <v>2381</v>
      </c>
      <c r="H1737" t="s">
        <v>2380</v>
      </c>
      <c r="R1737" s="64" t="s">
        <v>20</v>
      </c>
      <c r="S1737" s="64">
        <v>2002</v>
      </c>
      <c r="U1737" s="7" t="str">
        <f t="shared" si="162"/>
        <v>Sep</v>
      </c>
      <c r="V1737" s="10">
        <f t="shared" si="163"/>
        <v>2002</v>
      </c>
      <c r="Y1737" s="10" t="s">
        <v>2380</v>
      </c>
      <c r="Z1737" s="10" t="str">
        <f t="shared" si="159"/>
        <v>No</v>
      </c>
      <c r="AB1737" s="53" t="s">
        <v>11</v>
      </c>
      <c r="AC1737" s="10" t="str">
        <f t="shared" si="160"/>
        <v>tier - 2</v>
      </c>
      <c r="AE1737" t="s">
        <v>16</v>
      </c>
      <c r="AF1737" s="10" t="str">
        <f t="shared" si="161"/>
        <v>tier - 1</v>
      </c>
      <c r="AI1737" t="s">
        <v>42</v>
      </c>
      <c r="AJ1737" t="str">
        <f t="shared" si="164"/>
        <v>R1011</v>
      </c>
      <c r="AS1737" s="110" t="s">
        <v>635</v>
      </c>
      <c r="AT1737" s="64">
        <v>34.19</v>
      </c>
      <c r="AU1737" s="64">
        <v>4.1900000000000004</v>
      </c>
      <c r="AV1737" s="64" t="s">
        <v>2380</v>
      </c>
      <c r="AW1737" s="64" t="s">
        <v>2380</v>
      </c>
      <c r="AX1737" s="64" t="s">
        <v>2380</v>
      </c>
      <c r="AY1737" s="64" t="s">
        <v>2380</v>
      </c>
      <c r="AZ1737" s="64">
        <v>0</v>
      </c>
      <c r="BA1737" s="109" t="s">
        <v>7901</v>
      </c>
      <c r="BB1737" s="64" t="s">
        <v>10450</v>
      </c>
      <c r="BC1737" s="69" t="s">
        <v>10444</v>
      </c>
    </row>
    <row r="1738" spans="1:55" x14ac:dyDescent="0.35">
      <c r="A1738" t="s">
        <v>634</v>
      </c>
      <c r="B1738">
        <v>22.515000000000001</v>
      </c>
      <c r="C1738">
        <v>4.37</v>
      </c>
      <c r="D1738" t="s">
        <v>2380</v>
      </c>
      <c r="E1738" t="s">
        <v>2380</v>
      </c>
      <c r="F1738" t="s">
        <v>2383</v>
      </c>
      <c r="G1738">
        <v>1</v>
      </c>
      <c r="H1738" t="s">
        <v>2380</v>
      </c>
      <c r="R1738" s="64" t="s">
        <v>10</v>
      </c>
      <c r="S1738" s="64">
        <v>1972</v>
      </c>
      <c r="U1738" s="7" t="str">
        <f t="shared" si="162"/>
        <v>Jul</v>
      </c>
      <c r="V1738" s="10">
        <f t="shared" si="163"/>
        <v>1972</v>
      </c>
      <c r="Y1738" s="10" t="s">
        <v>2380</v>
      </c>
      <c r="Z1738" s="10" t="str">
        <f t="shared" ref="Z1738:Z1801" si="165">IF(Y1738="?",$Z$6,Y1738)</f>
        <v>No</v>
      </c>
      <c r="AB1738" s="53" t="s">
        <v>11</v>
      </c>
      <c r="AC1738" s="10" t="str">
        <f t="shared" ref="AC1738:AC1801" si="166">IF(AB1738="?",$AC$6,AB1738)</f>
        <v>tier - 2</v>
      </c>
      <c r="AE1738" t="s">
        <v>12</v>
      </c>
      <c r="AF1738" s="10" t="str">
        <f t="shared" ref="AF1738:AF1801" si="167">IF(AE1738="?",$AF$6,AE1738)</f>
        <v>tier - 3</v>
      </c>
      <c r="AI1738" t="s">
        <v>249</v>
      </c>
      <c r="AJ1738" t="str">
        <f t="shared" si="164"/>
        <v>R1023</v>
      </c>
      <c r="AS1738" s="110" t="s">
        <v>634</v>
      </c>
      <c r="AT1738" s="64">
        <v>22.515000000000001</v>
      </c>
      <c r="AU1738" s="64">
        <v>4.37</v>
      </c>
      <c r="AV1738" s="64" t="s">
        <v>2380</v>
      </c>
      <c r="AW1738" s="64" t="s">
        <v>2383</v>
      </c>
      <c r="AX1738" s="64" t="s">
        <v>2380</v>
      </c>
      <c r="AY1738" s="64" t="s">
        <v>2380</v>
      </c>
      <c r="AZ1738" s="64">
        <v>1</v>
      </c>
      <c r="BA1738" s="109" t="s">
        <v>7902</v>
      </c>
      <c r="BB1738" s="64" t="s">
        <v>10450</v>
      </c>
      <c r="BC1738" s="69" t="s">
        <v>10446</v>
      </c>
    </row>
    <row r="1739" spans="1:55" x14ac:dyDescent="0.35">
      <c r="A1739" t="s">
        <v>633</v>
      </c>
      <c r="B1739">
        <v>18.239999999999998</v>
      </c>
      <c r="C1739">
        <v>5.31</v>
      </c>
      <c r="D1739" t="s">
        <v>2382</v>
      </c>
      <c r="E1739" t="s">
        <v>2380</v>
      </c>
      <c r="F1739" t="s">
        <v>2383</v>
      </c>
      <c r="G1739">
        <v>1</v>
      </c>
      <c r="H1739" t="s">
        <v>2380</v>
      </c>
      <c r="R1739" s="64" t="s">
        <v>35</v>
      </c>
      <c r="S1739" s="64">
        <v>2003</v>
      </c>
      <c r="U1739" s="7" t="str">
        <f t="shared" si="162"/>
        <v>Aug</v>
      </c>
      <c r="V1739" s="10">
        <f t="shared" si="163"/>
        <v>2003</v>
      </c>
      <c r="Y1739" s="10" t="s">
        <v>2380</v>
      </c>
      <c r="Z1739" s="10" t="str">
        <f t="shared" si="165"/>
        <v>No</v>
      </c>
      <c r="AB1739" s="53" t="s">
        <v>11</v>
      </c>
      <c r="AC1739" s="10" t="str">
        <f t="shared" si="166"/>
        <v>tier - 2</v>
      </c>
      <c r="AE1739" t="s">
        <v>11</v>
      </c>
      <c r="AF1739" s="10" t="str">
        <f t="shared" si="167"/>
        <v>tier - 2</v>
      </c>
      <c r="AI1739" t="s">
        <v>42</v>
      </c>
      <c r="AJ1739" t="str">
        <f t="shared" si="164"/>
        <v>R1011</v>
      </c>
      <c r="AS1739" s="110" t="s">
        <v>633</v>
      </c>
      <c r="AT1739" s="64">
        <v>18.239999999999998</v>
      </c>
      <c r="AU1739" s="64">
        <v>5.31</v>
      </c>
      <c r="AV1739" s="64" t="s">
        <v>2380</v>
      </c>
      <c r="AW1739" s="64" t="s">
        <v>2383</v>
      </c>
      <c r="AX1739" s="64" t="s">
        <v>2383</v>
      </c>
      <c r="AY1739" s="64" t="s">
        <v>2380</v>
      </c>
      <c r="AZ1739" s="64">
        <v>1</v>
      </c>
      <c r="BA1739" s="109" t="s">
        <v>6791</v>
      </c>
      <c r="BB1739" s="64" t="s">
        <v>10450</v>
      </c>
      <c r="BC1739" s="69" t="s">
        <v>10447</v>
      </c>
    </row>
    <row r="1740" spans="1:55" x14ac:dyDescent="0.35">
      <c r="A1740" t="s">
        <v>631</v>
      </c>
      <c r="B1740">
        <v>37.28</v>
      </c>
      <c r="C1740">
        <v>4.66</v>
      </c>
      <c r="D1740" t="s">
        <v>2380</v>
      </c>
      <c r="E1740" t="s">
        <v>2382</v>
      </c>
      <c r="F1740" t="s">
        <v>2380</v>
      </c>
      <c r="G1740">
        <v>1</v>
      </c>
      <c r="H1740" t="s">
        <v>2380</v>
      </c>
      <c r="R1740" s="64" t="s">
        <v>35</v>
      </c>
      <c r="S1740" s="64">
        <v>1969</v>
      </c>
      <c r="U1740" s="7" t="str">
        <f t="shared" si="162"/>
        <v>Aug</v>
      </c>
      <c r="V1740" s="10">
        <f t="shared" si="163"/>
        <v>1969</v>
      </c>
      <c r="Y1740" s="10" t="s">
        <v>2380</v>
      </c>
      <c r="Z1740" s="10" t="str">
        <f t="shared" si="165"/>
        <v>No</v>
      </c>
      <c r="AB1740" s="53" t="s">
        <v>11</v>
      </c>
      <c r="AC1740" s="10" t="str">
        <f t="shared" si="166"/>
        <v>tier - 2</v>
      </c>
      <c r="AE1740" t="s">
        <v>16</v>
      </c>
      <c r="AF1740" s="10" t="str">
        <f t="shared" si="167"/>
        <v>tier - 1</v>
      </c>
      <c r="AI1740" t="s">
        <v>535</v>
      </c>
      <c r="AJ1740" t="str">
        <f t="shared" si="164"/>
        <v>R1026</v>
      </c>
      <c r="AS1740" s="110" t="s">
        <v>631</v>
      </c>
      <c r="AT1740" s="64">
        <v>37.28</v>
      </c>
      <c r="AU1740" s="64">
        <v>4.66</v>
      </c>
      <c r="AV1740" s="64" t="s">
        <v>2382</v>
      </c>
      <c r="AW1740" s="64" t="s">
        <v>2380</v>
      </c>
      <c r="AX1740" s="64" t="s">
        <v>2380</v>
      </c>
      <c r="AY1740" s="64" t="s">
        <v>2380</v>
      </c>
      <c r="AZ1740" s="64">
        <v>1</v>
      </c>
      <c r="BA1740" s="109" t="s">
        <v>7903</v>
      </c>
      <c r="BB1740" s="64" t="s">
        <v>10450</v>
      </c>
      <c r="BC1740" s="69" t="s">
        <v>10444</v>
      </c>
    </row>
    <row r="1741" spans="1:55" x14ac:dyDescent="0.35">
      <c r="A1741" t="s">
        <v>630</v>
      </c>
      <c r="B1741">
        <v>18.2</v>
      </c>
      <c r="C1741">
        <v>6.19</v>
      </c>
      <c r="D1741" t="s">
        <v>2380</v>
      </c>
      <c r="E1741" t="s">
        <v>2380</v>
      </c>
      <c r="F1741" t="s">
        <v>2383</v>
      </c>
      <c r="G1741">
        <v>1</v>
      </c>
      <c r="H1741" t="s">
        <v>2380</v>
      </c>
      <c r="R1741" s="64" t="s">
        <v>30</v>
      </c>
      <c r="S1741" s="64">
        <v>1965</v>
      </c>
      <c r="U1741" s="7" t="str">
        <f t="shared" si="162"/>
        <v>Dec</v>
      </c>
      <c r="V1741" s="10">
        <f t="shared" si="163"/>
        <v>1965</v>
      </c>
      <c r="Y1741" s="10" t="s">
        <v>2380</v>
      </c>
      <c r="Z1741" s="10" t="str">
        <f t="shared" si="165"/>
        <v>No</v>
      </c>
      <c r="AB1741" s="53" t="s">
        <v>11</v>
      </c>
      <c r="AC1741" s="10" t="str">
        <f t="shared" si="166"/>
        <v>tier - 2</v>
      </c>
      <c r="AE1741" t="s">
        <v>16</v>
      </c>
      <c r="AF1741" s="10" t="str">
        <f t="shared" si="167"/>
        <v>tier - 1</v>
      </c>
      <c r="AI1741" t="s">
        <v>535</v>
      </c>
      <c r="AJ1741" t="str">
        <f t="shared" si="164"/>
        <v>R1026</v>
      </c>
      <c r="AS1741" s="110" t="s">
        <v>630</v>
      </c>
      <c r="AT1741" s="64">
        <v>18.2</v>
      </c>
      <c r="AU1741" s="64">
        <v>6.19</v>
      </c>
      <c r="AV1741" s="64" t="s">
        <v>2380</v>
      </c>
      <c r="AW1741" s="64" t="s">
        <v>2383</v>
      </c>
      <c r="AX1741" s="64" t="s">
        <v>2380</v>
      </c>
      <c r="AY1741" s="64" t="s">
        <v>2380</v>
      </c>
      <c r="AZ1741" s="64">
        <v>1</v>
      </c>
      <c r="BA1741" s="109" t="s">
        <v>7904</v>
      </c>
      <c r="BB1741" s="64" t="s">
        <v>10449</v>
      </c>
      <c r="BC1741" s="69" t="s">
        <v>10447</v>
      </c>
    </row>
    <row r="1742" spans="1:55" x14ac:dyDescent="0.35">
      <c r="A1742" t="s">
        <v>629</v>
      </c>
      <c r="B1742">
        <v>20.53</v>
      </c>
      <c r="C1742">
        <v>4.8600000000000003</v>
      </c>
      <c r="D1742" t="s">
        <v>2380</v>
      </c>
      <c r="E1742" t="s">
        <v>2380</v>
      </c>
      <c r="F1742" t="s">
        <v>2380</v>
      </c>
      <c r="G1742">
        <v>1</v>
      </c>
      <c r="H1742" t="s">
        <v>2380</v>
      </c>
      <c r="R1742" s="64" t="s">
        <v>20</v>
      </c>
      <c r="S1742" s="64">
        <v>1995</v>
      </c>
      <c r="U1742" s="7" t="str">
        <f t="shared" si="162"/>
        <v>Sep</v>
      </c>
      <c r="V1742" s="10">
        <f t="shared" si="163"/>
        <v>1995</v>
      </c>
      <c r="Y1742" s="10" t="s">
        <v>2380</v>
      </c>
      <c r="Z1742" s="10" t="str">
        <f t="shared" si="165"/>
        <v>No</v>
      </c>
      <c r="AB1742" s="53" t="s">
        <v>11</v>
      </c>
      <c r="AC1742" s="10" t="str">
        <f t="shared" si="166"/>
        <v>tier - 2</v>
      </c>
      <c r="AE1742" t="s">
        <v>11</v>
      </c>
      <c r="AF1742" s="10" t="str">
        <f t="shared" si="167"/>
        <v>tier - 2</v>
      </c>
      <c r="AI1742" t="s">
        <v>23</v>
      </c>
      <c r="AJ1742" t="str">
        <f t="shared" si="164"/>
        <v>R1012</v>
      </c>
      <c r="AS1742" s="110" t="s">
        <v>629</v>
      </c>
      <c r="AT1742" s="64">
        <v>20.53</v>
      </c>
      <c r="AU1742" s="64">
        <v>4.8600000000000003</v>
      </c>
      <c r="AV1742" s="64" t="s">
        <v>2380</v>
      </c>
      <c r="AW1742" s="64" t="s">
        <v>2380</v>
      </c>
      <c r="AX1742" s="64" t="s">
        <v>2380</v>
      </c>
      <c r="AY1742" s="64" t="s">
        <v>2380</v>
      </c>
      <c r="AZ1742" s="64">
        <v>1</v>
      </c>
      <c r="BA1742" s="109" t="s">
        <v>7905</v>
      </c>
      <c r="BB1742" s="64" t="s">
        <v>10450</v>
      </c>
      <c r="BC1742" s="69" t="s">
        <v>10446</v>
      </c>
    </row>
    <row r="1743" spans="1:55" x14ac:dyDescent="0.35">
      <c r="A1743" t="s">
        <v>628</v>
      </c>
      <c r="B1743">
        <v>23.79</v>
      </c>
      <c r="C1743">
        <v>4.74</v>
      </c>
      <c r="D1743" t="s">
        <v>2380</v>
      </c>
      <c r="E1743" t="s">
        <v>2380</v>
      </c>
      <c r="F1743" t="s">
        <v>2380</v>
      </c>
      <c r="G1743" t="s">
        <v>2381</v>
      </c>
      <c r="H1743" t="s">
        <v>2380</v>
      </c>
      <c r="R1743" s="64" t="s">
        <v>30</v>
      </c>
      <c r="S1743" s="64">
        <v>2003</v>
      </c>
      <c r="U1743" s="7" t="str">
        <f t="shared" si="162"/>
        <v>Dec</v>
      </c>
      <c r="V1743" s="10">
        <f t="shared" si="163"/>
        <v>2003</v>
      </c>
      <c r="Y1743" s="10" t="s">
        <v>2380</v>
      </c>
      <c r="Z1743" s="10" t="str">
        <f t="shared" si="165"/>
        <v>No</v>
      </c>
      <c r="AB1743" s="53" t="s">
        <v>11</v>
      </c>
      <c r="AC1743" s="10" t="str">
        <f t="shared" si="166"/>
        <v>tier - 2</v>
      </c>
      <c r="AE1743" t="s">
        <v>12</v>
      </c>
      <c r="AF1743" s="10" t="str">
        <f t="shared" si="167"/>
        <v>tier - 3</v>
      </c>
      <c r="AI1743" t="s">
        <v>23</v>
      </c>
      <c r="AJ1743" t="str">
        <f t="shared" si="164"/>
        <v>R1012</v>
      </c>
      <c r="AS1743" s="110" t="s">
        <v>628</v>
      </c>
      <c r="AT1743" s="64">
        <v>23.79</v>
      </c>
      <c r="AU1743" s="64">
        <v>4.74</v>
      </c>
      <c r="AV1743" s="64" t="s">
        <v>2380</v>
      </c>
      <c r="AW1743" s="64" t="s">
        <v>2380</v>
      </c>
      <c r="AX1743" s="64" t="s">
        <v>2380</v>
      </c>
      <c r="AY1743" s="64" t="s">
        <v>2380</v>
      </c>
      <c r="AZ1743" s="64">
        <v>0</v>
      </c>
      <c r="BA1743" s="109" t="s">
        <v>7906</v>
      </c>
      <c r="BB1743" s="64" t="s">
        <v>10450</v>
      </c>
      <c r="BC1743" s="69" t="s">
        <v>10446</v>
      </c>
    </row>
    <row r="1744" spans="1:55" x14ac:dyDescent="0.35">
      <c r="A1744" t="s">
        <v>627</v>
      </c>
      <c r="B1744">
        <v>29.8</v>
      </c>
      <c r="C1744">
        <v>6.03</v>
      </c>
      <c r="D1744" t="s">
        <v>2380</v>
      </c>
      <c r="E1744" t="s">
        <v>2380</v>
      </c>
      <c r="F1744" t="s">
        <v>2380</v>
      </c>
      <c r="G1744" t="s">
        <v>2381</v>
      </c>
      <c r="H1744" t="s">
        <v>2380</v>
      </c>
      <c r="R1744" s="64" t="s">
        <v>37</v>
      </c>
      <c r="S1744" s="64">
        <v>1958</v>
      </c>
      <c r="U1744" s="7" t="str">
        <f t="shared" si="162"/>
        <v>Oct</v>
      </c>
      <c r="V1744" s="10">
        <f t="shared" si="163"/>
        <v>1958</v>
      </c>
      <c r="Y1744" s="10" t="s">
        <v>2380</v>
      </c>
      <c r="Z1744" s="10" t="str">
        <f t="shared" si="165"/>
        <v>No</v>
      </c>
      <c r="AB1744" s="53" t="s">
        <v>11</v>
      </c>
      <c r="AC1744" s="10" t="str">
        <f t="shared" si="166"/>
        <v>tier - 2</v>
      </c>
      <c r="AE1744" t="s">
        <v>12</v>
      </c>
      <c r="AF1744" s="10" t="str">
        <f t="shared" si="167"/>
        <v>tier - 3</v>
      </c>
      <c r="AI1744" t="s">
        <v>23</v>
      </c>
      <c r="AJ1744" t="str">
        <f t="shared" si="164"/>
        <v>R1012</v>
      </c>
      <c r="AS1744" s="110" t="s">
        <v>627</v>
      </c>
      <c r="AT1744" s="64">
        <v>29.8</v>
      </c>
      <c r="AU1744" s="64">
        <v>6.03</v>
      </c>
      <c r="AV1744" s="64" t="s">
        <v>2380</v>
      </c>
      <c r="AW1744" s="64" t="s">
        <v>2380</v>
      </c>
      <c r="AX1744" s="64" t="s">
        <v>2380</v>
      </c>
      <c r="AY1744" s="64" t="s">
        <v>2380</v>
      </c>
      <c r="AZ1744" s="64">
        <v>0</v>
      </c>
      <c r="BA1744" s="109" t="s">
        <v>7907</v>
      </c>
      <c r="BB1744" s="64" t="s">
        <v>10449</v>
      </c>
      <c r="BC1744" s="69" t="s">
        <v>10445</v>
      </c>
    </row>
    <row r="1745" spans="1:55" x14ac:dyDescent="0.35">
      <c r="A1745" t="s">
        <v>626</v>
      </c>
      <c r="B1745">
        <v>31.54</v>
      </c>
      <c r="C1745">
        <v>4.71</v>
      </c>
      <c r="D1745" t="s">
        <v>2380</v>
      </c>
      <c r="E1745" t="s">
        <v>2380</v>
      </c>
      <c r="F1745" t="s">
        <v>2380</v>
      </c>
      <c r="G1745" t="s">
        <v>2381</v>
      </c>
      <c r="H1745" t="s">
        <v>2380</v>
      </c>
      <c r="R1745" s="64" t="s">
        <v>30</v>
      </c>
      <c r="S1745" s="64">
        <v>1995</v>
      </c>
      <c r="U1745" s="7" t="str">
        <f t="shared" si="162"/>
        <v>Dec</v>
      </c>
      <c r="V1745" s="10">
        <f t="shared" si="163"/>
        <v>1995</v>
      </c>
      <c r="Y1745" s="10" t="s">
        <v>2380</v>
      </c>
      <c r="Z1745" s="10" t="str">
        <f t="shared" si="165"/>
        <v>No</v>
      </c>
      <c r="AB1745" s="53" t="s">
        <v>11</v>
      </c>
      <c r="AC1745" s="10" t="str">
        <f t="shared" si="166"/>
        <v>tier - 2</v>
      </c>
      <c r="AE1745" t="s">
        <v>12</v>
      </c>
      <c r="AF1745" s="10" t="str">
        <f t="shared" si="167"/>
        <v>tier - 3</v>
      </c>
      <c r="AI1745" t="s">
        <v>13</v>
      </c>
      <c r="AJ1745" t="str">
        <f t="shared" si="164"/>
        <v>R1013</v>
      </c>
      <c r="AS1745" s="110" t="s">
        <v>626</v>
      </c>
      <c r="AT1745" s="64">
        <v>31.54</v>
      </c>
      <c r="AU1745" s="64">
        <v>4.71</v>
      </c>
      <c r="AV1745" s="64" t="s">
        <v>2380</v>
      </c>
      <c r="AW1745" s="64" t="s">
        <v>2380</v>
      </c>
      <c r="AX1745" s="64" t="s">
        <v>2380</v>
      </c>
      <c r="AY1745" s="64" t="s">
        <v>2380</v>
      </c>
      <c r="AZ1745" s="64">
        <v>0</v>
      </c>
      <c r="BA1745" s="109" t="s">
        <v>7160</v>
      </c>
      <c r="BB1745" s="64" t="s">
        <v>10450</v>
      </c>
      <c r="BC1745" s="69" t="s">
        <v>10444</v>
      </c>
    </row>
    <row r="1746" spans="1:55" x14ac:dyDescent="0.35">
      <c r="A1746" t="s">
        <v>625</v>
      </c>
      <c r="B1746">
        <v>20.82</v>
      </c>
      <c r="C1746">
        <v>5.55</v>
      </c>
      <c r="D1746" t="s">
        <v>2380</v>
      </c>
      <c r="E1746" t="s">
        <v>2380</v>
      </c>
      <c r="F1746" t="s">
        <v>2380</v>
      </c>
      <c r="G1746">
        <v>1</v>
      </c>
      <c r="H1746" t="s">
        <v>2380</v>
      </c>
      <c r="R1746" s="64" t="s">
        <v>18</v>
      </c>
      <c r="S1746" s="64">
        <v>2001</v>
      </c>
      <c r="U1746" s="7" t="str">
        <f t="shared" si="162"/>
        <v>Jun</v>
      </c>
      <c r="V1746" s="10">
        <f t="shared" si="163"/>
        <v>2001</v>
      </c>
      <c r="Y1746" s="10" t="s">
        <v>2380</v>
      </c>
      <c r="Z1746" s="10" t="str">
        <f t="shared" si="165"/>
        <v>No</v>
      </c>
      <c r="AB1746" s="53" t="s">
        <v>11</v>
      </c>
      <c r="AC1746" s="10" t="str">
        <f t="shared" si="166"/>
        <v>tier - 2</v>
      </c>
      <c r="AE1746" t="s">
        <v>12</v>
      </c>
      <c r="AF1746" s="10" t="str">
        <f t="shared" si="167"/>
        <v>tier - 3</v>
      </c>
      <c r="AI1746" t="s">
        <v>13</v>
      </c>
      <c r="AJ1746" t="str">
        <f t="shared" si="164"/>
        <v>R1013</v>
      </c>
      <c r="AS1746" s="110" t="s">
        <v>625</v>
      </c>
      <c r="AT1746" s="64">
        <v>20.82</v>
      </c>
      <c r="AU1746" s="64">
        <v>5.55</v>
      </c>
      <c r="AV1746" s="64" t="s">
        <v>2380</v>
      </c>
      <c r="AW1746" s="64" t="s">
        <v>2380</v>
      </c>
      <c r="AX1746" s="64" t="s">
        <v>2380</v>
      </c>
      <c r="AY1746" s="64" t="s">
        <v>2380</v>
      </c>
      <c r="AZ1746" s="64">
        <v>1</v>
      </c>
      <c r="BA1746" s="109" t="s">
        <v>7908</v>
      </c>
      <c r="BB1746" s="64" t="s">
        <v>10450</v>
      </c>
      <c r="BC1746" s="69" t="s">
        <v>10446</v>
      </c>
    </row>
    <row r="1747" spans="1:55" x14ac:dyDescent="0.35">
      <c r="A1747" t="s">
        <v>624</v>
      </c>
      <c r="B1747">
        <v>38.83</v>
      </c>
      <c r="C1747">
        <v>4.78</v>
      </c>
      <c r="D1747" t="s">
        <v>2380</v>
      </c>
      <c r="E1747" t="s">
        <v>2380</v>
      </c>
      <c r="F1747" t="s">
        <v>2383</v>
      </c>
      <c r="G1747">
        <v>1</v>
      </c>
      <c r="H1747" t="s">
        <v>2380</v>
      </c>
      <c r="R1747" s="64" t="s">
        <v>18</v>
      </c>
      <c r="S1747" s="64">
        <v>1963</v>
      </c>
      <c r="U1747" s="7" t="str">
        <f t="shared" si="162"/>
        <v>Jun</v>
      </c>
      <c r="V1747" s="10">
        <f t="shared" si="163"/>
        <v>1963</v>
      </c>
      <c r="Y1747" s="10" t="s">
        <v>2380</v>
      </c>
      <c r="Z1747" s="10" t="str">
        <f t="shared" si="165"/>
        <v>No</v>
      </c>
      <c r="AB1747" s="53" t="s">
        <v>11</v>
      </c>
      <c r="AC1747" s="10" t="str">
        <f t="shared" si="166"/>
        <v>tier - 2</v>
      </c>
      <c r="AE1747" t="s">
        <v>16</v>
      </c>
      <c r="AF1747" s="10" t="str">
        <f t="shared" si="167"/>
        <v>tier - 1</v>
      </c>
      <c r="AI1747" t="s">
        <v>249</v>
      </c>
      <c r="AJ1747" t="str">
        <f t="shared" si="164"/>
        <v>R1023</v>
      </c>
      <c r="AS1747" s="110" t="s">
        <v>624</v>
      </c>
      <c r="AT1747" s="64">
        <v>38.83</v>
      </c>
      <c r="AU1747" s="64">
        <v>4.78</v>
      </c>
      <c r="AV1747" s="64" t="s">
        <v>2380</v>
      </c>
      <c r="AW1747" s="64" t="s">
        <v>2383</v>
      </c>
      <c r="AX1747" s="64" t="s">
        <v>2380</v>
      </c>
      <c r="AY1747" s="64" t="s">
        <v>2380</v>
      </c>
      <c r="AZ1747" s="64">
        <v>1</v>
      </c>
      <c r="BA1747" s="109" t="s">
        <v>7773</v>
      </c>
      <c r="BB1747" s="64" t="s">
        <v>10450</v>
      </c>
      <c r="BC1747" s="69" t="s">
        <v>10444</v>
      </c>
    </row>
    <row r="1748" spans="1:55" x14ac:dyDescent="0.35">
      <c r="A1748" t="s">
        <v>623</v>
      </c>
      <c r="B1748">
        <v>23.44</v>
      </c>
      <c r="C1748">
        <v>4.6500000000000004</v>
      </c>
      <c r="D1748" t="s">
        <v>2382</v>
      </c>
      <c r="E1748" t="s">
        <v>2380</v>
      </c>
      <c r="F1748" t="s">
        <v>2380</v>
      </c>
      <c r="G1748">
        <v>1</v>
      </c>
      <c r="H1748" t="s">
        <v>2380</v>
      </c>
      <c r="R1748" s="64" t="s">
        <v>10</v>
      </c>
      <c r="S1748" s="64">
        <v>1970</v>
      </c>
      <c r="U1748" s="7" t="str">
        <f t="shared" si="162"/>
        <v>Jul</v>
      </c>
      <c r="V1748" s="10">
        <f t="shared" si="163"/>
        <v>1970</v>
      </c>
      <c r="Y1748" s="10" t="s">
        <v>2380</v>
      </c>
      <c r="Z1748" s="10" t="str">
        <f t="shared" si="165"/>
        <v>No</v>
      </c>
      <c r="AB1748" s="53" t="s">
        <v>11</v>
      </c>
      <c r="AC1748" s="10" t="str">
        <f t="shared" si="166"/>
        <v>tier - 2</v>
      </c>
      <c r="AE1748" t="s">
        <v>11</v>
      </c>
      <c r="AF1748" s="10" t="str">
        <f t="shared" si="167"/>
        <v>tier - 2</v>
      </c>
      <c r="AI1748" t="s">
        <v>42</v>
      </c>
      <c r="AJ1748" t="str">
        <f t="shared" si="164"/>
        <v>R1011</v>
      </c>
      <c r="AS1748" s="110" t="s">
        <v>623</v>
      </c>
      <c r="AT1748" s="64">
        <v>23.44</v>
      </c>
      <c r="AU1748" s="64">
        <v>4.6500000000000004</v>
      </c>
      <c r="AV1748" s="64" t="s">
        <v>2380</v>
      </c>
      <c r="AW1748" s="64" t="s">
        <v>2380</v>
      </c>
      <c r="AX1748" s="64" t="s">
        <v>2383</v>
      </c>
      <c r="AY1748" s="64" t="s">
        <v>2380</v>
      </c>
      <c r="AZ1748" s="64">
        <v>1</v>
      </c>
      <c r="BA1748" s="109" t="s">
        <v>7909</v>
      </c>
      <c r="BB1748" s="64" t="s">
        <v>10450</v>
      </c>
      <c r="BC1748" s="69" t="s">
        <v>10446</v>
      </c>
    </row>
    <row r="1749" spans="1:55" x14ac:dyDescent="0.35">
      <c r="A1749" t="s">
        <v>622</v>
      </c>
      <c r="B1749">
        <v>24.13</v>
      </c>
      <c r="C1749">
        <v>5.2</v>
      </c>
      <c r="D1749" t="s">
        <v>2380</v>
      </c>
      <c r="E1749" t="s">
        <v>2380</v>
      </c>
      <c r="F1749" t="s">
        <v>2380</v>
      </c>
      <c r="G1749">
        <v>1</v>
      </c>
      <c r="H1749" t="s">
        <v>2380</v>
      </c>
      <c r="R1749" s="64" t="s">
        <v>10</v>
      </c>
      <c r="S1749" s="64">
        <v>1975</v>
      </c>
      <c r="U1749" s="7" t="str">
        <f t="shared" si="162"/>
        <v>Jul</v>
      </c>
      <c r="V1749" s="10">
        <f t="shared" si="163"/>
        <v>1975</v>
      </c>
      <c r="Y1749" s="10" t="s">
        <v>2380</v>
      </c>
      <c r="Z1749" s="10" t="str">
        <f t="shared" si="165"/>
        <v>No</v>
      </c>
      <c r="AB1749" s="53" t="s">
        <v>11</v>
      </c>
      <c r="AC1749" s="10" t="str">
        <f t="shared" si="166"/>
        <v>tier - 2</v>
      </c>
      <c r="AE1749" t="s">
        <v>16</v>
      </c>
      <c r="AF1749" s="10" t="str">
        <f t="shared" si="167"/>
        <v>tier - 1</v>
      </c>
      <c r="AI1749" t="s">
        <v>535</v>
      </c>
      <c r="AJ1749" t="str">
        <f t="shared" si="164"/>
        <v>R1026</v>
      </c>
      <c r="AS1749" s="110" t="s">
        <v>622</v>
      </c>
      <c r="AT1749" s="64">
        <v>24.13</v>
      </c>
      <c r="AU1749" s="64">
        <v>5.2</v>
      </c>
      <c r="AV1749" s="64" t="s">
        <v>2380</v>
      </c>
      <c r="AW1749" s="64" t="s">
        <v>2380</v>
      </c>
      <c r="AX1749" s="64" t="s">
        <v>2380</v>
      </c>
      <c r="AY1749" s="64" t="s">
        <v>2380</v>
      </c>
      <c r="AZ1749" s="64">
        <v>1</v>
      </c>
      <c r="BA1749" s="109" t="s">
        <v>7910</v>
      </c>
      <c r="BB1749" s="64" t="s">
        <v>10450</v>
      </c>
      <c r="BC1749" s="69" t="s">
        <v>10446</v>
      </c>
    </row>
    <row r="1750" spans="1:55" x14ac:dyDescent="0.35">
      <c r="A1750" t="s">
        <v>621</v>
      </c>
      <c r="B1750">
        <v>42.13</v>
      </c>
      <c r="C1750">
        <v>4.54</v>
      </c>
      <c r="D1750" t="s">
        <v>2382</v>
      </c>
      <c r="E1750" t="s">
        <v>2380</v>
      </c>
      <c r="F1750" t="s">
        <v>2380</v>
      </c>
      <c r="G1750">
        <v>1</v>
      </c>
      <c r="H1750" t="s">
        <v>2380</v>
      </c>
      <c r="R1750" s="64" t="s">
        <v>20</v>
      </c>
      <c r="S1750" s="64">
        <v>1977</v>
      </c>
      <c r="U1750" s="7" t="str">
        <f t="shared" si="162"/>
        <v>Sep</v>
      </c>
      <c r="V1750" s="10">
        <f t="shared" si="163"/>
        <v>1977</v>
      </c>
      <c r="Y1750" s="10" t="s">
        <v>2380</v>
      </c>
      <c r="Z1750" s="10" t="str">
        <f t="shared" si="165"/>
        <v>No</v>
      </c>
      <c r="AB1750" s="53" t="s">
        <v>11</v>
      </c>
      <c r="AC1750" s="10" t="str">
        <f t="shared" si="166"/>
        <v>tier - 2</v>
      </c>
      <c r="AE1750" t="s">
        <v>16</v>
      </c>
      <c r="AF1750" s="10" t="str">
        <f t="shared" si="167"/>
        <v>tier - 1</v>
      </c>
      <c r="AI1750" t="s">
        <v>23</v>
      </c>
      <c r="AJ1750" t="str">
        <f t="shared" si="164"/>
        <v>R1012</v>
      </c>
      <c r="AS1750" s="110" t="s">
        <v>621</v>
      </c>
      <c r="AT1750" s="64">
        <v>42.13</v>
      </c>
      <c r="AU1750" s="64">
        <v>4.54</v>
      </c>
      <c r="AV1750" s="64" t="s">
        <v>2380</v>
      </c>
      <c r="AW1750" s="64" t="s">
        <v>2380</v>
      </c>
      <c r="AX1750" s="64" t="s">
        <v>2383</v>
      </c>
      <c r="AY1750" s="64" t="s">
        <v>2380</v>
      </c>
      <c r="AZ1750" s="64">
        <v>1</v>
      </c>
      <c r="BA1750" s="109" t="s">
        <v>7338</v>
      </c>
      <c r="BB1750" s="64" t="s">
        <v>10450</v>
      </c>
      <c r="BC1750" s="69" t="s">
        <v>10444</v>
      </c>
    </row>
    <row r="1751" spans="1:55" x14ac:dyDescent="0.35">
      <c r="A1751" t="s">
        <v>620</v>
      </c>
      <c r="B1751">
        <v>17.86</v>
      </c>
      <c r="C1751">
        <v>4.1100000000000003</v>
      </c>
      <c r="D1751" t="s">
        <v>2380</v>
      </c>
      <c r="E1751" t="s">
        <v>2380</v>
      </c>
      <c r="F1751" t="s">
        <v>2380</v>
      </c>
      <c r="G1751">
        <v>1</v>
      </c>
      <c r="H1751" t="s">
        <v>2380</v>
      </c>
      <c r="R1751" s="64" t="s">
        <v>15</v>
      </c>
      <c r="S1751" s="64">
        <v>1993</v>
      </c>
      <c r="U1751" s="7" t="str">
        <f t="shared" si="162"/>
        <v>Nov</v>
      </c>
      <c r="V1751" s="10">
        <f t="shared" si="163"/>
        <v>1993</v>
      </c>
      <c r="Y1751" s="10" t="s">
        <v>2380</v>
      </c>
      <c r="Z1751" s="10" t="str">
        <f t="shared" si="165"/>
        <v>No</v>
      </c>
      <c r="AB1751" s="53" t="s">
        <v>11</v>
      </c>
      <c r="AC1751" s="10" t="str">
        <f t="shared" si="166"/>
        <v>tier - 2</v>
      </c>
      <c r="AE1751" t="s">
        <v>11</v>
      </c>
      <c r="AF1751" s="10" t="str">
        <f t="shared" si="167"/>
        <v>tier - 2</v>
      </c>
      <c r="AI1751" t="s">
        <v>247</v>
      </c>
      <c r="AJ1751" t="str">
        <f t="shared" si="164"/>
        <v>R1024</v>
      </c>
      <c r="AS1751" s="110" t="s">
        <v>620</v>
      </c>
      <c r="AT1751" s="64">
        <v>17.86</v>
      </c>
      <c r="AU1751" s="64">
        <v>4.1100000000000003</v>
      </c>
      <c r="AV1751" s="64" t="s">
        <v>2380</v>
      </c>
      <c r="AW1751" s="64" t="s">
        <v>2380</v>
      </c>
      <c r="AX1751" s="64" t="s">
        <v>2380</v>
      </c>
      <c r="AY1751" s="64" t="s">
        <v>2380</v>
      </c>
      <c r="AZ1751" s="64">
        <v>1</v>
      </c>
      <c r="BA1751" s="109" t="s">
        <v>7911</v>
      </c>
      <c r="BB1751" s="64" t="s">
        <v>10450</v>
      </c>
      <c r="BC1751" s="69" t="s">
        <v>10447</v>
      </c>
    </row>
    <row r="1752" spans="1:55" x14ac:dyDescent="0.35">
      <c r="A1752" t="s">
        <v>619</v>
      </c>
      <c r="B1752">
        <v>32.78</v>
      </c>
      <c r="C1752">
        <v>4.63</v>
      </c>
      <c r="D1752" t="s">
        <v>2380</v>
      </c>
      <c r="E1752" t="s">
        <v>2380</v>
      </c>
      <c r="F1752" t="s">
        <v>2380</v>
      </c>
      <c r="G1752" t="s">
        <v>2381</v>
      </c>
      <c r="H1752" t="s">
        <v>2380</v>
      </c>
      <c r="R1752" s="64" t="s">
        <v>35</v>
      </c>
      <c r="S1752" s="64">
        <v>1974</v>
      </c>
      <c r="U1752" s="7" t="str">
        <f t="shared" si="162"/>
        <v>Aug</v>
      </c>
      <c r="V1752" s="10">
        <f t="shared" si="163"/>
        <v>1974</v>
      </c>
      <c r="Y1752" s="10" t="s">
        <v>2380</v>
      </c>
      <c r="Z1752" s="10" t="str">
        <f t="shared" si="165"/>
        <v>No</v>
      </c>
      <c r="AB1752" s="53" t="s">
        <v>11</v>
      </c>
      <c r="AC1752" s="10" t="str">
        <f t="shared" si="166"/>
        <v>tier - 2</v>
      </c>
      <c r="AE1752" t="s">
        <v>11</v>
      </c>
      <c r="AF1752" s="10" t="str">
        <f t="shared" si="167"/>
        <v>tier - 2</v>
      </c>
      <c r="AI1752" t="s">
        <v>23</v>
      </c>
      <c r="AJ1752" t="str">
        <f t="shared" si="164"/>
        <v>R1012</v>
      </c>
      <c r="AS1752" s="110" t="s">
        <v>619</v>
      </c>
      <c r="AT1752" s="64">
        <v>32.78</v>
      </c>
      <c r="AU1752" s="64">
        <v>4.63</v>
      </c>
      <c r="AV1752" s="64" t="s">
        <v>2380</v>
      </c>
      <c r="AW1752" s="64" t="s">
        <v>2380</v>
      </c>
      <c r="AX1752" s="64" t="s">
        <v>2380</v>
      </c>
      <c r="AY1752" s="64" t="s">
        <v>2380</v>
      </c>
      <c r="AZ1752" s="64">
        <v>0</v>
      </c>
      <c r="BA1752" s="109" t="s">
        <v>8347</v>
      </c>
      <c r="BB1752" s="64" t="s">
        <v>10450</v>
      </c>
      <c r="BC1752" s="69" t="s">
        <v>10444</v>
      </c>
    </row>
    <row r="1753" spans="1:55" x14ac:dyDescent="0.35">
      <c r="A1753" t="s">
        <v>618</v>
      </c>
      <c r="B1753">
        <v>23.9</v>
      </c>
      <c r="C1753">
        <v>6.06</v>
      </c>
      <c r="D1753" t="s">
        <v>2382</v>
      </c>
      <c r="E1753" t="s">
        <v>2380</v>
      </c>
      <c r="F1753" t="s">
        <v>2383</v>
      </c>
      <c r="G1753">
        <v>1</v>
      </c>
      <c r="H1753" t="s">
        <v>2380</v>
      </c>
      <c r="R1753" s="64" t="s">
        <v>20</v>
      </c>
      <c r="S1753" s="64">
        <v>1989</v>
      </c>
      <c r="U1753" s="7" t="str">
        <f t="shared" si="162"/>
        <v>Sep</v>
      </c>
      <c r="V1753" s="10">
        <f t="shared" si="163"/>
        <v>1989</v>
      </c>
      <c r="Y1753" s="10" t="s">
        <v>2380</v>
      </c>
      <c r="Z1753" s="10" t="str">
        <f t="shared" si="165"/>
        <v>No</v>
      </c>
      <c r="AB1753" s="53" t="s">
        <v>11</v>
      </c>
      <c r="AC1753" s="10" t="str">
        <f t="shared" si="166"/>
        <v>tier - 2</v>
      </c>
      <c r="AE1753" t="s">
        <v>16</v>
      </c>
      <c r="AF1753" s="10" t="str">
        <f t="shared" si="167"/>
        <v>tier - 1</v>
      </c>
      <c r="AI1753" t="s">
        <v>247</v>
      </c>
      <c r="AJ1753" t="str">
        <f t="shared" si="164"/>
        <v>R1024</v>
      </c>
      <c r="AS1753" s="110" t="s">
        <v>618</v>
      </c>
      <c r="AT1753" s="64">
        <v>23.9</v>
      </c>
      <c r="AU1753" s="64">
        <v>6.06</v>
      </c>
      <c r="AV1753" s="64" t="s">
        <v>2380</v>
      </c>
      <c r="AW1753" s="64" t="s">
        <v>2383</v>
      </c>
      <c r="AX1753" s="64" t="s">
        <v>2383</v>
      </c>
      <c r="AY1753" s="64" t="s">
        <v>2380</v>
      </c>
      <c r="AZ1753" s="64">
        <v>1</v>
      </c>
      <c r="BA1753" s="109" t="s">
        <v>7824</v>
      </c>
      <c r="BB1753" s="64" t="s">
        <v>10449</v>
      </c>
      <c r="BC1753" s="69" t="s">
        <v>10446</v>
      </c>
    </row>
    <row r="1754" spans="1:55" x14ac:dyDescent="0.35">
      <c r="A1754" t="s">
        <v>617</v>
      </c>
      <c r="B1754">
        <v>15.47</v>
      </c>
      <c r="C1754">
        <v>8.43</v>
      </c>
      <c r="D1754" t="s">
        <v>2380</v>
      </c>
      <c r="E1754" t="s">
        <v>2380</v>
      </c>
      <c r="F1754" t="s">
        <v>2380</v>
      </c>
      <c r="G1754" t="s">
        <v>2381</v>
      </c>
      <c r="H1754" t="s">
        <v>2380</v>
      </c>
      <c r="R1754" s="64" t="s">
        <v>10</v>
      </c>
      <c r="S1754" s="64">
        <v>1962</v>
      </c>
      <c r="U1754" s="7" t="str">
        <f t="shared" si="162"/>
        <v>Jul</v>
      </c>
      <c r="V1754" s="10">
        <f t="shared" si="163"/>
        <v>1962</v>
      </c>
      <c r="Y1754" s="10" t="s">
        <v>2380</v>
      </c>
      <c r="Z1754" s="10" t="str">
        <f t="shared" si="165"/>
        <v>No</v>
      </c>
      <c r="AB1754" s="53" t="s">
        <v>11</v>
      </c>
      <c r="AC1754" s="10" t="str">
        <f t="shared" si="166"/>
        <v>tier - 2</v>
      </c>
      <c r="AE1754" t="s">
        <v>16</v>
      </c>
      <c r="AF1754" s="10" t="str">
        <f t="shared" si="167"/>
        <v>tier - 1</v>
      </c>
      <c r="AI1754" t="s">
        <v>535</v>
      </c>
      <c r="AJ1754" t="str">
        <f t="shared" si="164"/>
        <v>R1026</v>
      </c>
      <c r="AS1754" s="110" t="s">
        <v>617</v>
      </c>
      <c r="AT1754" s="64">
        <v>15.47</v>
      </c>
      <c r="AU1754" s="64">
        <v>8.43</v>
      </c>
      <c r="AV1754" s="64" t="s">
        <v>2380</v>
      </c>
      <c r="AW1754" s="64" t="s">
        <v>2380</v>
      </c>
      <c r="AX1754" s="64" t="s">
        <v>2380</v>
      </c>
      <c r="AY1754" s="64" t="s">
        <v>2380</v>
      </c>
      <c r="AZ1754" s="64">
        <v>0</v>
      </c>
      <c r="BA1754" s="109" t="s">
        <v>7912</v>
      </c>
      <c r="BB1754" s="64" t="s">
        <v>10448</v>
      </c>
      <c r="BC1754" s="69" t="s">
        <v>10447</v>
      </c>
    </row>
    <row r="1755" spans="1:55" x14ac:dyDescent="0.35">
      <c r="A1755" t="s">
        <v>616</v>
      </c>
      <c r="B1755">
        <v>28.54</v>
      </c>
      <c r="C1755">
        <v>5.51</v>
      </c>
      <c r="D1755" t="s">
        <v>2380</v>
      </c>
      <c r="E1755" t="s">
        <v>2380</v>
      </c>
      <c r="F1755" t="s">
        <v>2383</v>
      </c>
      <c r="G1755">
        <v>1</v>
      </c>
      <c r="H1755" t="s">
        <v>2380</v>
      </c>
      <c r="R1755" s="64" t="s">
        <v>37</v>
      </c>
      <c r="S1755" s="64">
        <v>1995</v>
      </c>
      <c r="U1755" s="7" t="str">
        <f t="shared" si="162"/>
        <v>Oct</v>
      </c>
      <c r="V1755" s="10">
        <f t="shared" si="163"/>
        <v>1995</v>
      </c>
      <c r="Y1755" s="10" t="s">
        <v>2380</v>
      </c>
      <c r="Z1755" s="10" t="str">
        <f t="shared" si="165"/>
        <v>No</v>
      </c>
      <c r="AB1755" s="53" t="s">
        <v>11</v>
      </c>
      <c r="AC1755" s="10" t="str">
        <f t="shared" si="166"/>
        <v>tier - 2</v>
      </c>
      <c r="AE1755" t="s">
        <v>16</v>
      </c>
      <c r="AF1755" s="10" t="str">
        <f t="shared" si="167"/>
        <v>tier - 1</v>
      </c>
      <c r="AI1755" t="s">
        <v>247</v>
      </c>
      <c r="AJ1755" t="str">
        <f t="shared" si="164"/>
        <v>R1024</v>
      </c>
      <c r="AS1755" s="110" t="s">
        <v>616</v>
      </c>
      <c r="AT1755" s="64">
        <v>28.54</v>
      </c>
      <c r="AU1755" s="64">
        <v>5.51</v>
      </c>
      <c r="AV1755" s="64" t="s">
        <v>2380</v>
      </c>
      <c r="AW1755" s="64" t="s">
        <v>2383</v>
      </c>
      <c r="AX1755" s="64" t="s">
        <v>2380</v>
      </c>
      <c r="AY1755" s="64" t="s">
        <v>2380</v>
      </c>
      <c r="AZ1755" s="64">
        <v>1</v>
      </c>
      <c r="BA1755" s="109" t="s">
        <v>7913</v>
      </c>
      <c r="BB1755" s="64" t="s">
        <v>10450</v>
      </c>
      <c r="BC1755" s="69" t="s">
        <v>10445</v>
      </c>
    </row>
    <row r="1756" spans="1:55" x14ac:dyDescent="0.35">
      <c r="A1756" t="s">
        <v>615</v>
      </c>
      <c r="B1756">
        <v>18.54</v>
      </c>
      <c r="C1756">
        <v>4.95</v>
      </c>
      <c r="D1756" t="s">
        <v>2380</v>
      </c>
      <c r="E1756" t="s">
        <v>2380</v>
      </c>
      <c r="F1756" t="s">
        <v>2380</v>
      </c>
      <c r="G1756" t="s">
        <v>2381</v>
      </c>
      <c r="H1756" t="s">
        <v>2380</v>
      </c>
      <c r="R1756" s="64" t="s">
        <v>35</v>
      </c>
      <c r="S1756" s="64">
        <v>1974</v>
      </c>
      <c r="U1756" s="7" t="str">
        <f t="shared" si="162"/>
        <v>Aug</v>
      </c>
      <c r="V1756" s="10">
        <f t="shared" si="163"/>
        <v>1974</v>
      </c>
      <c r="Y1756" s="10" t="s">
        <v>2380</v>
      </c>
      <c r="Z1756" s="10" t="str">
        <f t="shared" si="165"/>
        <v>No</v>
      </c>
      <c r="AB1756" s="53" t="s">
        <v>11</v>
      </c>
      <c r="AC1756" s="10" t="str">
        <f t="shared" si="166"/>
        <v>tier - 2</v>
      </c>
      <c r="AE1756" t="s">
        <v>16</v>
      </c>
      <c r="AF1756" s="10" t="str">
        <f t="shared" si="167"/>
        <v>tier - 1</v>
      </c>
      <c r="AI1756" t="s">
        <v>42</v>
      </c>
      <c r="AJ1756" t="str">
        <f t="shared" si="164"/>
        <v>R1011</v>
      </c>
      <c r="AS1756" s="110" t="s">
        <v>615</v>
      </c>
      <c r="AT1756" s="64">
        <v>18.54</v>
      </c>
      <c r="AU1756" s="64">
        <v>4.95</v>
      </c>
      <c r="AV1756" s="64" t="s">
        <v>2380</v>
      </c>
      <c r="AW1756" s="64" t="s">
        <v>2380</v>
      </c>
      <c r="AX1756" s="64" t="s">
        <v>2380</v>
      </c>
      <c r="AY1756" s="64" t="s">
        <v>2380</v>
      </c>
      <c r="AZ1756" s="64">
        <v>0</v>
      </c>
      <c r="BA1756" s="109" t="s">
        <v>7914</v>
      </c>
      <c r="BB1756" s="64" t="s">
        <v>10450</v>
      </c>
      <c r="BC1756" s="69" t="s">
        <v>10446</v>
      </c>
    </row>
    <row r="1757" spans="1:55" x14ac:dyDescent="0.35">
      <c r="A1757" t="s">
        <v>614</v>
      </c>
      <c r="B1757">
        <v>32.18</v>
      </c>
      <c r="C1757">
        <v>6.44</v>
      </c>
      <c r="D1757" t="s">
        <v>2382</v>
      </c>
      <c r="E1757" t="s">
        <v>2380</v>
      </c>
      <c r="F1757" t="s">
        <v>2383</v>
      </c>
      <c r="G1757">
        <v>1</v>
      </c>
      <c r="H1757" t="s">
        <v>2380</v>
      </c>
      <c r="R1757" s="64" t="s">
        <v>20</v>
      </c>
      <c r="S1757" s="64">
        <v>2003</v>
      </c>
      <c r="U1757" s="7" t="str">
        <f t="shared" si="162"/>
        <v>Sep</v>
      </c>
      <c r="V1757" s="10">
        <f t="shared" si="163"/>
        <v>2003</v>
      </c>
      <c r="Y1757" s="10" t="s">
        <v>2380</v>
      </c>
      <c r="Z1757" s="10" t="str">
        <f t="shared" si="165"/>
        <v>No</v>
      </c>
      <c r="AB1757" s="53" t="s">
        <v>11</v>
      </c>
      <c r="AC1757" s="10" t="str">
        <f t="shared" si="166"/>
        <v>tier - 2</v>
      </c>
      <c r="AE1757" t="s">
        <v>11</v>
      </c>
      <c r="AF1757" s="10" t="str">
        <f t="shared" si="167"/>
        <v>tier - 2</v>
      </c>
      <c r="AI1757" t="s">
        <v>42</v>
      </c>
      <c r="AJ1757" t="str">
        <f t="shared" si="164"/>
        <v>R1011</v>
      </c>
      <c r="AS1757" s="110" t="s">
        <v>614</v>
      </c>
      <c r="AT1757" s="64">
        <v>32.18</v>
      </c>
      <c r="AU1757" s="64">
        <v>6.44</v>
      </c>
      <c r="AV1757" s="64" t="s">
        <v>2380</v>
      </c>
      <c r="AW1757" s="64" t="s">
        <v>2383</v>
      </c>
      <c r="AX1757" s="64" t="s">
        <v>2383</v>
      </c>
      <c r="AY1757" s="64" t="s">
        <v>2380</v>
      </c>
      <c r="AZ1757" s="64">
        <v>1</v>
      </c>
      <c r="BA1757" s="109" t="s">
        <v>7915</v>
      </c>
      <c r="BB1757" s="64" t="s">
        <v>10449</v>
      </c>
      <c r="BC1757" s="69" t="s">
        <v>10444</v>
      </c>
    </row>
    <row r="1758" spans="1:55" x14ac:dyDescent="0.35">
      <c r="A1758" t="s">
        <v>613</v>
      </c>
      <c r="B1758">
        <v>37.380000000000003</v>
      </c>
      <c r="C1758">
        <v>6.05</v>
      </c>
      <c r="D1758" t="s">
        <v>2382</v>
      </c>
      <c r="E1758" t="s">
        <v>2380</v>
      </c>
      <c r="F1758" t="s">
        <v>2380</v>
      </c>
      <c r="G1758" t="s">
        <v>2381</v>
      </c>
      <c r="H1758" t="s">
        <v>2380</v>
      </c>
      <c r="R1758" s="64" t="s">
        <v>37</v>
      </c>
      <c r="S1758" s="64">
        <v>1968</v>
      </c>
      <c r="U1758" s="7" t="str">
        <f t="shared" si="162"/>
        <v>Oct</v>
      </c>
      <c r="V1758" s="10">
        <f t="shared" si="163"/>
        <v>1968</v>
      </c>
      <c r="Y1758" s="10" t="s">
        <v>2380</v>
      </c>
      <c r="Z1758" s="10" t="str">
        <f t="shared" si="165"/>
        <v>No</v>
      </c>
      <c r="AB1758" s="53" t="s">
        <v>11</v>
      </c>
      <c r="AC1758" s="10" t="str">
        <f t="shared" si="166"/>
        <v>tier - 2</v>
      </c>
      <c r="AE1758" t="s">
        <v>11</v>
      </c>
      <c r="AF1758" s="10" t="str">
        <f t="shared" si="167"/>
        <v>tier - 2</v>
      </c>
      <c r="AI1758" t="s">
        <v>23</v>
      </c>
      <c r="AJ1758" t="str">
        <f t="shared" si="164"/>
        <v>R1012</v>
      </c>
      <c r="AS1758" s="110" t="s">
        <v>613</v>
      </c>
      <c r="AT1758" s="64">
        <v>37.380000000000003</v>
      </c>
      <c r="AU1758" s="64">
        <v>6.05</v>
      </c>
      <c r="AV1758" s="64" t="s">
        <v>2380</v>
      </c>
      <c r="AW1758" s="64" t="s">
        <v>2380</v>
      </c>
      <c r="AX1758" s="64" t="s">
        <v>2383</v>
      </c>
      <c r="AY1758" s="64" t="s">
        <v>2380</v>
      </c>
      <c r="AZ1758" s="64">
        <v>0</v>
      </c>
      <c r="BA1758" s="109" t="s">
        <v>7916</v>
      </c>
      <c r="BB1758" s="64" t="s">
        <v>10449</v>
      </c>
      <c r="BC1758" s="69" t="s">
        <v>10444</v>
      </c>
    </row>
    <row r="1759" spans="1:55" x14ac:dyDescent="0.35">
      <c r="A1759" t="s">
        <v>612</v>
      </c>
      <c r="B1759">
        <v>31.12</v>
      </c>
      <c r="C1759">
        <v>4.76</v>
      </c>
      <c r="D1759" t="s">
        <v>2382</v>
      </c>
      <c r="E1759" t="s">
        <v>2380</v>
      </c>
      <c r="F1759" t="s">
        <v>2383</v>
      </c>
      <c r="G1759">
        <v>1</v>
      </c>
      <c r="H1759" t="s">
        <v>2380</v>
      </c>
      <c r="R1759" s="64" t="s">
        <v>35</v>
      </c>
      <c r="S1759" s="64">
        <v>1977</v>
      </c>
      <c r="U1759" s="7" t="str">
        <f t="shared" si="162"/>
        <v>Aug</v>
      </c>
      <c r="V1759" s="10">
        <f t="shared" si="163"/>
        <v>1977</v>
      </c>
      <c r="Y1759" s="10" t="s">
        <v>2380</v>
      </c>
      <c r="Z1759" s="10" t="str">
        <f t="shared" si="165"/>
        <v>No</v>
      </c>
      <c r="AB1759" s="53" t="s">
        <v>11</v>
      </c>
      <c r="AC1759" s="10" t="str">
        <f t="shared" si="166"/>
        <v>tier - 2</v>
      </c>
      <c r="AE1759" t="s">
        <v>12</v>
      </c>
      <c r="AF1759" s="10" t="str">
        <f t="shared" si="167"/>
        <v>tier - 3</v>
      </c>
      <c r="AI1759" t="s">
        <v>249</v>
      </c>
      <c r="AJ1759" t="str">
        <f t="shared" si="164"/>
        <v>R1023</v>
      </c>
      <c r="AS1759" s="110" t="s">
        <v>612</v>
      </c>
      <c r="AT1759" s="64">
        <v>31.12</v>
      </c>
      <c r="AU1759" s="64">
        <v>4.76</v>
      </c>
      <c r="AV1759" s="64" t="s">
        <v>2380</v>
      </c>
      <c r="AW1759" s="64" t="s">
        <v>2383</v>
      </c>
      <c r="AX1759" s="64" t="s">
        <v>2383</v>
      </c>
      <c r="AY1759" s="64" t="s">
        <v>2380</v>
      </c>
      <c r="AZ1759" s="64">
        <v>1</v>
      </c>
      <c r="BA1759" s="109" t="s">
        <v>8348</v>
      </c>
      <c r="BB1759" s="64" t="s">
        <v>10450</v>
      </c>
      <c r="BC1759" s="69" t="s">
        <v>10444</v>
      </c>
    </row>
    <row r="1760" spans="1:55" x14ac:dyDescent="0.35">
      <c r="A1760" t="s">
        <v>611</v>
      </c>
      <c r="B1760">
        <v>22.01</v>
      </c>
      <c r="C1760">
        <v>6.72</v>
      </c>
      <c r="D1760" t="s">
        <v>2382</v>
      </c>
      <c r="E1760" t="s">
        <v>2380</v>
      </c>
      <c r="F1760" t="s">
        <v>2380</v>
      </c>
      <c r="G1760">
        <v>1</v>
      </c>
      <c r="H1760" t="s">
        <v>2380</v>
      </c>
      <c r="R1760" s="64" t="s">
        <v>10</v>
      </c>
      <c r="S1760" s="64">
        <v>1980</v>
      </c>
      <c r="U1760" s="7" t="str">
        <f t="shared" si="162"/>
        <v>Jul</v>
      </c>
      <c r="V1760" s="10">
        <f t="shared" si="163"/>
        <v>1980</v>
      </c>
      <c r="Y1760" s="10" t="s">
        <v>2380</v>
      </c>
      <c r="Z1760" s="10" t="str">
        <f t="shared" si="165"/>
        <v>No</v>
      </c>
      <c r="AB1760" s="53" t="s">
        <v>11</v>
      </c>
      <c r="AC1760" s="10" t="str">
        <f t="shared" si="166"/>
        <v>tier - 2</v>
      </c>
      <c r="AE1760" t="s">
        <v>12</v>
      </c>
      <c r="AF1760" s="10" t="str">
        <f t="shared" si="167"/>
        <v>tier - 3</v>
      </c>
      <c r="AI1760" t="s">
        <v>23</v>
      </c>
      <c r="AJ1760" t="str">
        <f t="shared" si="164"/>
        <v>R1012</v>
      </c>
      <c r="AS1760" s="110" t="s">
        <v>611</v>
      </c>
      <c r="AT1760" s="64">
        <v>22.01</v>
      </c>
      <c r="AU1760" s="64">
        <v>6.72</v>
      </c>
      <c r="AV1760" s="64" t="s">
        <v>2380</v>
      </c>
      <c r="AW1760" s="64" t="s">
        <v>2380</v>
      </c>
      <c r="AX1760" s="64" t="s">
        <v>2383</v>
      </c>
      <c r="AY1760" s="64" t="s">
        <v>2380</v>
      </c>
      <c r="AZ1760" s="64">
        <v>1</v>
      </c>
      <c r="BA1760" s="109" t="s">
        <v>7917</v>
      </c>
      <c r="BB1760" s="64" t="s">
        <v>10448</v>
      </c>
      <c r="BC1760" s="69" t="s">
        <v>10446</v>
      </c>
    </row>
    <row r="1761" spans="1:55" x14ac:dyDescent="0.35">
      <c r="A1761" t="s">
        <v>610</v>
      </c>
      <c r="B1761">
        <v>27.645</v>
      </c>
      <c r="C1761">
        <v>5.7</v>
      </c>
      <c r="D1761" t="s">
        <v>2380</v>
      </c>
      <c r="E1761" t="s">
        <v>2380</v>
      </c>
      <c r="F1761" t="s">
        <v>2380</v>
      </c>
      <c r="G1761" t="s">
        <v>2381</v>
      </c>
      <c r="H1761" t="s">
        <v>2380</v>
      </c>
      <c r="R1761" s="64" t="s">
        <v>35</v>
      </c>
      <c r="S1761" s="64">
        <v>1971</v>
      </c>
      <c r="U1761" s="7" t="str">
        <f t="shared" si="162"/>
        <v>Aug</v>
      </c>
      <c r="V1761" s="10">
        <f t="shared" si="163"/>
        <v>1971</v>
      </c>
      <c r="Y1761" s="10" t="s">
        <v>2380</v>
      </c>
      <c r="Z1761" s="10" t="str">
        <f t="shared" si="165"/>
        <v>No</v>
      </c>
      <c r="AB1761" s="53" t="s">
        <v>11</v>
      </c>
      <c r="AC1761" s="10" t="str">
        <f t="shared" si="166"/>
        <v>tier - 2</v>
      </c>
      <c r="AE1761" t="s">
        <v>11</v>
      </c>
      <c r="AF1761" s="10" t="str">
        <f t="shared" si="167"/>
        <v>tier - 2</v>
      </c>
      <c r="AI1761" t="s">
        <v>249</v>
      </c>
      <c r="AJ1761" t="str">
        <f t="shared" si="164"/>
        <v>R1023</v>
      </c>
      <c r="AS1761" s="110" t="s">
        <v>610</v>
      </c>
      <c r="AT1761" s="64">
        <v>27.645</v>
      </c>
      <c r="AU1761" s="64">
        <v>5.7</v>
      </c>
      <c r="AV1761" s="64" t="s">
        <v>2380</v>
      </c>
      <c r="AW1761" s="64" t="s">
        <v>2380</v>
      </c>
      <c r="AX1761" s="64" t="s">
        <v>2380</v>
      </c>
      <c r="AY1761" s="64" t="s">
        <v>2380</v>
      </c>
      <c r="AZ1761" s="64">
        <v>0</v>
      </c>
      <c r="BA1761" s="109" t="s">
        <v>7918</v>
      </c>
      <c r="BB1761" s="64" t="s">
        <v>10449</v>
      </c>
      <c r="BC1761" s="69" t="s">
        <v>10445</v>
      </c>
    </row>
    <row r="1762" spans="1:55" x14ac:dyDescent="0.35">
      <c r="A1762" t="s">
        <v>609</v>
      </c>
      <c r="B1762">
        <v>29.64</v>
      </c>
      <c r="C1762">
        <v>5.31</v>
      </c>
      <c r="D1762" t="s">
        <v>2382</v>
      </c>
      <c r="E1762" t="s">
        <v>2380</v>
      </c>
      <c r="F1762" t="s">
        <v>2380</v>
      </c>
      <c r="G1762" t="s">
        <v>2381</v>
      </c>
      <c r="H1762" t="s">
        <v>2380</v>
      </c>
      <c r="R1762" s="64" t="s">
        <v>18</v>
      </c>
      <c r="S1762" s="64">
        <v>1996</v>
      </c>
      <c r="U1762" s="7" t="str">
        <f t="shared" si="162"/>
        <v>Jun</v>
      </c>
      <c r="V1762" s="10">
        <f t="shared" si="163"/>
        <v>1996</v>
      </c>
      <c r="Y1762" s="10" t="s">
        <v>2380</v>
      </c>
      <c r="Z1762" s="10" t="str">
        <f t="shared" si="165"/>
        <v>No</v>
      </c>
      <c r="AB1762" s="53" t="s">
        <v>11</v>
      </c>
      <c r="AC1762" s="10" t="str">
        <f t="shared" si="166"/>
        <v>tier - 2</v>
      </c>
      <c r="AE1762" t="s">
        <v>12</v>
      </c>
      <c r="AF1762" s="10" t="str">
        <f t="shared" si="167"/>
        <v>tier - 3</v>
      </c>
      <c r="AI1762" t="s">
        <v>13</v>
      </c>
      <c r="AJ1762" t="str">
        <f t="shared" si="164"/>
        <v>R1013</v>
      </c>
      <c r="AS1762" s="110" t="s">
        <v>609</v>
      </c>
      <c r="AT1762" s="64">
        <v>29.64</v>
      </c>
      <c r="AU1762" s="64">
        <v>5.31</v>
      </c>
      <c r="AV1762" s="64" t="s">
        <v>2380</v>
      </c>
      <c r="AW1762" s="64" t="s">
        <v>2380</v>
      </c>
      <c r="AX1762" s="64" t="s">
        <v>2383</v>
      </c>
      <c r="AY1762" s="64" t="s">
        <v>2380</v>
      </c>
      <c r="AZ1762" s="64">
        <v>0</v>
      </c>
      <c r="BA1762" s="109" t="s">
        <v>7919</v>
      </c>
      <c r="BB1762" s="64" t="s">
        <v>10450</v>
      </c>
      <c r="BC1762" s="69" t="s">
        <v>10445</v>
      </c>
    </row>
    <row r="1763" spans="1:55" x14ac:dyDescent="0.35">
      <c r="A1763" t="s">
        <v>608</v>
      </c>
      <c r="B1763">
        <v>33.700000000000003</v>
      </c>
      <c r="C1763">
        <v>4.32</v>
      </c>
      <c r="D1763" t="s">
        <v>2382</v>
      </c>
      <c r="E1763" t="s">
        <v>2380</v>
      </c>
      <c r="F1763" t="s">
        <v>2380</v>
      </c>
      <c r="G1763">
        <v>1</v>
      </c>
      <c r="H1763" t="s">
        <v>2380</v>
      </c>
      <c r="R1763" s="64" t="s">
        <v>30</v>
      </c>
      <c r="S1763" s="64">
        <v>2003</v>
      </c>
      <c r="U1763" s="7" t="str">
        <f t="shared" si="162"/>
        <v>Dec</v>
      </c>
      <c r="V1763" s="10">
        <f t="shared" si="163"/>
        <v>2003</v>
      </c>
      <c r="Y1763" s="10" t="s">
        <v>2380</v>
      </c>
      <c r="Z1763" s="10" t="str">
        <f t="shared" si="165"/>
        <v>No</v>
      </c>
      <c r="AB1763" s="53" t="s">
        <v>11</v>
      </c>
      <c r="AC1763" s="10" t="str">
        <f t="shared" si="166"/>
        <v>tier - 2</v>
      </c>
      <c r="AE1763" t="s">
        <v>12</v>
      </c>
      <c r="AF1763" s="10" t="str">
        <f t="shared" si="167"/>
        <v>tier - 3</v>
      </c>
      <c r="AI1763" t="s">
        <v>42</v>
      </c>
      <c r="AJ1763" t="str">
        <f t="shared" si="164"/>
        <v>R1011</v>
      </c>
      <c r="AS1763" s="110" t="s">
        <v>608</v>
      </c>
      <c r="AT1763" s="64">
        <v>33.700000000000003</v>
      </c>
      <c r="AU1763" s="64">
        <v>4.32</v>
      </c>
      <c r="AV1763" s="64" t="s">
        <v>2380</v>
      </c>
      <c r="AW1763" s="64" t="s">
        <v>2380</v>
      </c>
      <c r="AX1763" s="64" t="s">
        <v>2383</v>
      </c>
      <c r="AY1763" s="64" t="s">
        <v>2380</v>
      </c>
      <c r="AZ1763" s="64">
        <v>1</v>
      </c>
      <c r="BA1763" s="109" t="s">
        <v>7920</v>
      </c>
      <c r="BB1763" s="64" t="s">
        <v>10450</v>
      </c>
      <c r="BC1763" s="69" t="s">
        <v>10444</v>
      </c>
    </row>
    <row r="1764" spans="1:55" x14ac:dyDescent="0.35">
      <c r="A1764" t="s">
        <v>607</v>
      </c>
      <c r="B1764">
        <v>27.5</v>
      </c>
      <c r="C1764">
        <v>4.2300000000000004</v>
      </c>
      <c r="D1764" t="s">
        <v>2382</v>
      </c>
      <c r="E1764" t="s">
        <v>2380</v>
      </c>
      <c r="F1764" t="s">
        <v>2380</v>
      </c>
      <c r="G1764">
        <v>1</v>
      </c>
      <c r="H1764" t="s">
        <v>2380</v>
      </c>
      <c r="R1764" s="64" t="s">
        <v>18</v>
      </c>
      <c r="S1764" s="64">
        <v>2002</v>
      </c>
      <c r="U1764" s="7" t="str">
        <f t="shared" si="162"/>
        <v>Jun</v>
      </c>
      <c r="V1764" s="10">
        <f t="shared" si="163"/>
        <v>2002</v>
      </c>
      <c r="Y1764" s="10" t="s">
        <v>2380</v>
      </c>
      <c r="Z1764" s="10" t="str">
        <f t="shared" si="165"/>
        <v>No</v>
      </c>
      <c r="AB1764" s="53" t="s">
        <v>11</v>
      </c>
      <c r="AC1764" s="10" t="str">
        <f t="shared" si="166"/>
        <v>tier - 2</v>
      </c>
      <c r="AE1764" t="s">
        <v>12</v>
      </c>
      <c r="AF1764" s="10" t="str">
        <f t="shared" si="167"/>
        <v>tier - 3</v>
      </c>
      <c r="AI1764" t="s">
        <v>13</v>
      </c>
      <c r="AJ1764" t="str">
        <f t="shared" si="164"/>
        <v>R1013</v>
      </c>
      <c r="AS1764" s="110" t="s">
        <v>607</v>
      </c>
      <c r="AT1764" s="64">
        <v>27.5</v>
      </c>
      <c r="AU1764" s="64">
        <v>4.2300000000000004</v>
      </c>
      <c r="AV1764" s="64" t="s">
        <v>2380</v>
      </c>
      <c r="AW1764" s="64" t="s">
        <v>2380</v>
      </c>
      <c r="AX1764" s="64" t="s">
        <v>2383</v>
      </c>
      <c r="AY1764" s="64" t="s">
        <v>2380</v>
      </c>
      <c r="AZ1764" s="64">
        <v>1</v>
      </c>
      <c r="BA1764" s="109" t="s">
        <v>7921</v>
      </c>
      <c r="BB1764" s="64" t="s">
        <v>10450</v>
      </c>
      <c r="BC1764" s="69" t="s">
        <v>10445</v>
      </c>
    </row>
    <row r="1765" spans="1:55" x14ac:dyDescent="0.35">
      <c r="A1765" t="s">
        <v>606</v>
      </c>
      <c r="B1765">
        <v>16.12</v>
      </c>
      <c r="C1765">
        <v>6.09</v>
      </c>
      <c r="D1765" t="s">
        <v>2380</v>
      </c>
      <c r="E1765" t="s">
        <v>2380</v>
      </c>
      <c r="F1765" t="s">
        <v>2380</v>
      </c>
      <c r="G1765" t="s">
        <v>2381</v>
      </c>
      <c r="H1765" t="s">
        <v>2380</v>
      </c>
      <c r="R1765" s="64" t="s">
        <v>18</v>
      </c>
      <c r="S1765" s="64">
        <v>1998</v>
      </c>
      <c r="U1765" s="7" t="str">
        <f t="shared" si="162"/>
        <v>Jun</v>
      </c>
      <c r="V1765" s="10">
        <f t="shared" si="163"/>
        <v>1998</v>
      </c>
      <c r="Y1765" s="10" t="s">
        <v>2380</v>
      </c>
      <c r="Z1765" s="10" t="str">
        <f t="shared" si="165"/>
        <v>No</v>
      </c>
      <c r="AB1765" s="53" t="s">
        <v>11</v>
      </c>
      <c r="AC1765" s="10" t="str">
        <f t="shared" si="166"/>
        <v>tier - 2</v>
      </c>
      <c r="AE1765" t="s">
        <v>11</v>
      </c>
      <c r="AF1765" s="10" t="str">
        <f t="shared" si="167"/>
        <v>tier - 2</v>
      </c>
      <c r="AI1765" t="s">
        <v>168</v>
      </c>
      <c r="AJ1765" t="str">
        <f t="shared" si="164"/>
        <v>R1016</v>
      </c>
      <c r="AS1765" s="110" t="s">
        <v>606</v>
      </c>
      <c r="AT1765" s="64">
        <v>16.12</v>
      </c>
      <c r="AU1765" s="64">
        <v>6.09</v>
      </c>
      <c r="AV1765" s="64" t="s">
        <v>2380</v>
      </c>
      <c r="AW1765" s="64" t="s">
        <v>2380</v>
      </c>
      <c r="AX1765" s="64" t="s">
        <v>2380</v>
      </c>
      <c r="AY1765" s="64" t="s">
        <v>2380</v>
      </c>
      <c r="AZ1765" s="64">
        <v>0</v>
      </c>
      <c r="BA1765" s="109" t="s">
        <v>7922</v>
      </c>
      <c r="BB1765" s="64" t="s">
        <v>10449</v>
      </c>
      <c r="BC1765" s="69" t="s">
        <v>10447</v>
      </c>
    </row>
    <row r="1766" spans="1:55" x14ac:dyDescent="0.35">
      <c r="A1766" t="s">
        <v>605</v>
      </c>
      <c r="B1766">
        <v>26.73</v>
      </c>
      <c r="C1766">
        <v>4.74</v>
      </c>
      <c r="D1766" t="s">
        <v>2382</v>
      </c>
      <c r="E1766" t="s">
        <v>2380</v>
      </c>
      <c r="F1766" t="s">
        <v>2380</v>
      </c>
      <c r="G1766">
        <v>1</v>
      </c>
      <c r="H1766" t="s">
        <v>2380</v>
      </c>
      <c r="R1766" s="64" t="s">
        <v>20</v>
      </c>
      <c r="S1766" s="64">
        <v>1965</v>
      </c>
      <c r="U1766" s="7" t="str">
        <f t="shared" si="162"/>
        <v>Sep</v>
      </c>
      <c r="V1766" s="10">
        <f t="shared" si="163"/>
        <v>1965</v>
      </c>
      <c r="Y1766" s="10" t="s">
        <v>2380</v>
      </c>
      <c r="Z1766" s="10" t="str">
        <f t="shared" si="165"/>
        <v>No</v>
      </c>
      <c r="AB1766" s="53" t="s">
        <v>11</v>
      </c>
      <c r="AC1766" s="10" t="str">
        <f t="shared" si="166"/>
        <v>tier - 2</v>
      </c>
      <c r="AE1766" t="s">
        <v>12</v>
      </c>
      <c r="AF1766" s="10" t="str">
        <f t="shared" si="167"/>
        <v>tier - 3</v>
      </c>
      <c r="AI1766" t="s">
        <v>535</v>
      </c>
      <c r="AJ1766" t="str">
        <f t="shared" si="164"/>
        <v>R1026</v>
      </c>
      <c r="AS1766" s="110" t="s">
        <v>605</v>
      </c>
      <c r="AT1766" s="64">
        <v>26.73</v>
      </c>
      <c r="AU1766" s="64">
        <v>4.74</v>
      </c>
      <c r="AV1766" s="64" t="s">
        <v>2380</v>
      </c>
      <c r="AW1766" s="64" t="s">
        <v>2380</v>
      </c>
      <c r="AX1766" s="64" t="s">
        <v>2383</v>
      </c>
      <c r="AY1766" s="64" t="s">
        <v>2380</v>
      </c>
      <c r="AZ1766" s="64">
        <v>1</v>
      </c>
      <c r="BA1766" s="109" t="s">
        <v>7923</v>
      </c>
      <c r="BB1766" s="64" t="s">
        <v>10450</v>
      </c>
      <c r="BC1766" s="69" t="s">
        <v>10445</v>
      </c>
    </row>
    <row r="1767" spans="1:55" x14ac:dyDescent="0.35">
      <c r="A1767" t="s">
        <v>604</v>
      </c>
      <c r="B1767">
        <v>37.25</v>
      </c>
      <c r="C1767">
        <v>6.23</v>
      </c>
      <c r="D1767" t="s">
        <v>2382</v>
      </c>
      <c r="E1767" t="s">
        <v>2380</v>
      </c>
      <c r="F1767" t="s">
        <v>2380</v>
      </c>
      <c r="G1767" t="s">
        <v>2381</v>
      </c>
      <c r="H1767" t="s">
        <v>2380</v>
      </c>
      <c r="R1767" s="64" t="s">
        <v>18</v>
      </c>
      <c r="S1767" s="64">
        <v>1964</v>
      </c>
      <c r="U1767" s="7" t="str">
        <f t="shared" si="162"/>
        <v>Jun</v>
      </c>
      <c r="V1767" s="10">
        <f t="shared" si="163"/>
        <v>1964</v>
      </c>
      <c r="Y1767" s="10" t="s">
        <v>2380</v>
      </c>
      <c r="Z1767" s="10" t="str">
        <f t="shared" si="165"/>
        <v>No</v>
      </c>
      <c r="AB1767" s="53" t="s">
        <v>11</v>
      </c>
      <c r="AC1767" s="10" t="str">
        <f t="shared" si="166"/>
        <v>tier - 2</v>
      </c>
      <c r="AE1767" t="s">
        <v>11</v>
      </c>
      <c r="AF1767" s="10" t="str">
        <f t="shared" si="167"/>
        <v>tier - 2</v>
      </c>
      <c r="AI1767" t="s">
        <v>23</v>
      </c>
      <c r="AJ1767" t="str">
        <f t="shared" si="164"/>
        <v>R1012</v>
      </c>
      <c r="AS1767" s="110" t="s">
        <v>604</v>
      </c>
      <c r="AT1767" s="64">
        <v>37.25</v>
      </c>
      <c r="AU1767" s="64">
        <v>6.23</v>
      </c>
      <c r="AV1767" s="64" t="s">
        <v>2380</v>
      </c>
      <c r="AW1767" s="64" t="s">
        <v>2380</v>
      </c>
      <c r="AX1767" s="64" t="s">
        <v>2383</v>
      </c>
      <c r="AY1767" s="64" t="s">
        <v>2380</v>
      </c>
      <c r="AZ1767" s="64">
        <v>0</v>
      </c>
      <c r="BA1767" s="109" t="s">
        <v>6884</v>
      </c>
      <c r="BB1767" s="64" t="s">
        <v>10449</v>
      </c>
      <c r="BC1767" s="69" t="s">
        <v>10444</v>
      </c>
    </row>
    <row r="1768" spans="1:55" x14ac:dyDescent="0.35">
      <c r="A1768" t="s">
        <v>603</v>
      </c>
      <c r="B1768">
        <v>23.56</v>
      </c>
      <c r="C1768">
        <v>5.45</v>
      </c>
      <c r="D1768" t="s">
        <v>2382</v>
      </c>
      <c r="E1768" t="s">
        <v>2380</v>
      </c>
      <c r="F1768" t="s">
        <v>2380</v>
      </c>
      <c r="G1768">
        <v>1</v>
      </c>
      <c r="H1768" t="s">
        <v>2380</v>
      </c>
      <c r="R1768" s="64" t="s">
        <v>35</v>
      </c>
      <c r="S1768" s="64">
        <v>2004</v>
      </c>
      <c r="U1768" s="7" t="str">
        <f t="shared" si="162"/>
        <v>Aug</v>
      </c>
      <c r="V1768" s="10">
        <f t="shared" si="163"/>
        <v>2004</v>
      </c>
      <c r="Y1768" s="10" t="s">
        <v>2380</v>
      </c>
      <c r="Z1768" s="10" t="str">
        <f t="shared" si="165"/>
        <v>No</v>
      </c>
      <c r="AB1768" s="53" t="s">
        <v>11</v>
      </c>
      <c r="AC1768" s="10" t="str">
        <f t="shared" si="166"/>
        <v>tier - 2</v>
      </c>
      <c r="AE1768" t="s">
        <v>12</v>
      </c>
      <c r="AF1768" s="10" t="str">
        <f t="shared" si="167"/>
        <v>tier - 3</v>
      </c>
      <c r="AI1768" t="s">
        <v>166</v>
      </c>
      <c r="AJ1768" t="str">
        <f t="shared" si="164"/>
        <v>R1019</v>
      </c>
      <c r="AS1768" s="110" t="s">
        <v>603</v>
      </c>
      <c r="AT1768" s="64">
        <v>23.56</v>
      </c>
      <c r="AU1768" s="64">
        <v>5.45</v>
      </c>
      <c r="AV1768" s="64" t="s">
        <v>2380</v>
      </c>
      <c r="AW1768" s="64" t="s">
        <v>2380</v>
      </c>
      <c r="AX1768" s="64" t="s">
        <v>2383</v>
      </c>
      <c r="AY1768" s="64" t="s">
        <v>2380</v>
      </c>
      <c r="AZ1768" s="64">
        <v>1</v>
      </c>
      <c r="BA1768" s="109" t="s">
        <v>7924</v>
      </c>
      <c r="BB1768" s="64" t="s">
        <v>10450</v>
      </c>
      <c r="BC1768" s="69" t="s">
        <v>10446</v>
      </c>
    </row>
    <row r="1769" spans="1:55" x14ac:dyDescent="0.35">
      <c r="A1769" t="s">
        <v>602</v>
      </c>
      <c r="B1769">
        <v>15.84</v>
      </c>
      <c r="C1769">
        <v>10.34</v>
      </c>
      <c r="D1769" t="s">
        <v>2380</v>
      </c>
      <c r="E1769" t="s">
        <v>2380</v>
      </c>
      <c r="F1769" t="s">
        <v>2380</v>
      </c>
      <c r="G1769">
        <v>2</v>
      </c>
      <c r="H1769" t="s">
        <v>2380</v>
      </c>
      <c r="R1769" s="64" t="s">
        <v>37</v>
      </c>
      <c r="S1769" s="64">
        <v>1982</v>
      </c>
      <c r="U1769" s="7" t="str">
        <f t="shared" si="162"/>
        <v>Oct</v>
      </c>
      <c r="V1769" s="10">
        <f t="shared" si="163"/>
        <v>1982</v>
      </c>
      <c r="Y1769" s="10" t="s">
        <v>2380</v>
      </c>
      <c r="Z1769" s="10" t="str">
        <f t="shared" si="165"/>
        <v>No</v>
      </c>
      <c r="AB1769" s="53" t="s">
        <v>11</v>
      </c>
      <c r="AC1769" s="10" t="str">
        <f t="shared" si="166"/>
        <v>tier - 2</v>
      </c>
      <c r="AE1769" t="s">
        <v>12</v>
      </c>
      <c r="AF1769" s="10" t="str">
        <f t="shared" si="167"/>
        <v>tier - 3</v>
      </c>
      <c r="AI1769" t="s">
        <v>13</v>
      </c>
      <c r="AJ1769" t="str">
        <f t="shared" si="164"/>
        <v>R1013</v>
      </c>
      <c r="AS1769" s="110" t="s">
        <v>602</v>
      </c>
      <c r="AT1769" s="64">
        <v>15.84</v>
      </c>
      <c r="AU1769" s="64">
        <v>10.34</v>
      </c>
      <c r="AV1769" s="64" t="s">
        <v>2380</v>
      </c>
      <c r="AW1769" s="64" t="s">
        <v>2380</v>
      </c>
      <c r="AX1769" s="64" t="s">
        <v>2380</v>
      </c>
      <c r="AY1769" s="64" t="s">
        <v>2380</v>
      </c>
      <c r="AZ1769" s="64">
        <v>2</v>
      </c>
      <c r="BA1769" s="109" t="s">
        <v>6906</v>
      </c>
      <c r="BB1769" s="64" t="s">
        <v>10448</v>
      </c>
      <c r="BC1769" s="69" t="s">
        <v>10447</v>
      </c>
    </row>
    <row r="1770" spans="1:55" x14ac:dyDescent="0.35">
      <c r="A1770" t="s">
        <v>601</v>
      </c>
      <c r="B1770">
        <v>36.630000000000003</v>
      </c>
      <c r="C1770">
        <v>5.15</v>
      </c>
      <c r="D1770" t="s">
        <v>2380</v>
      </c>
      <c r="E1770" t="s">
        <v>2380</v>
      </c>
      <c r="F1770" t="s">
        <v>2380</v>
      </c>
      <c r="G1770" t="s">
        <v>2381</v>
      </c>
      <c r="H1770" t="s">
        <v>2380</v>
      </c>
      <c r="R1770" s="64" t="s">
        <v>35</v>
      </c>
      <c r="S1770" s="64">
        <v>1975</v>
      </c>
      <c r="U1770" s="7" t="str">
        <f t="shared" si="162"/>
        <v>Aug</v>
      </c>
      <c r="V1770" s="10">
        <f t="shared" si="163"/>
        <v>1975</v>
      </c>
      <c r="Y1770" s="10" t="s">
        <v>2380</v>
      </c>
      <c r="Z1770" s="10" t="str">
        <f t="shared" si="165"/>
        <v>No</v>
      </c>
      <c r="AB1770" s="53" t="s">
        <v>11</v>
      </c>
      <c r="AC1770" s="10" t="str">
        <f t="shared" si="166"/>
        <v>tier - 2</v>
      </c>
      <c r="AE1770" t="s">
        <v>11</v>
      </c>
      <c r="AF1770" s="10" t="str">
        <f t="shared" si="167"/>
        <v>tier - 2</v>
      </c>
      <c r="AI1770" t="s">
        <v>535</v>
      </c>
      <c r="AJ1770" t="str">
        <f t="shared" si="164"/>
        <v>R1026</v>
      </c>
      <c r="AS1770" s="110" t="s">
        <v>601</v>
      </c>
      <c r="AT1770" s="64">
        <v>36.630000000000003</v>
      </c>
      <c r="AU1770" s="64">
        <v>5.15</v>
      </c>
      <c r="AV1770" s="64" t="s">
        <v>2380</v>
      </c>
      <c r="AW1770" s="64" t="s">
        <v>2380</v>
      </c>
      <c r="AX1770" s="64" t="s">
        <v>2380</v>
      </c>
      <c r="AY1770" s="64" t="s">
        <v>2380</v>
      </c>
      <c r="AZ1770" s="64">
        <v>0</v>
      </c>
      <c r="BA1770" s="109" t="s">
        <v>7160</v>
      </c>
      <c r="BB1770" s="64" t="s">
        <v>10450</v>
      </c>
      <c r="BC1770" s="69" t="s">
        <v>10444</v>
      </c>
    </row>
    <row r="1771" spans="1:55" x14ac:dyDescent="0.35">
      <c r="A1771" t="s">
        <v>600</v>
      </c>
      <c r="B1771">
        <v>16.47</v>
      </c>
      <c r="C1771">
        <v>11.72</v>
      </c>
      <c r="D1771" t="s">
        <v>2380</v>
      </c>
      <c r="E1771" t="s">
        <v>2380</v>
      </c>
      <c r="F1771" t="s">
        <v>2380</v>
      </c>
      <c r="G1771" t="s">
        <v>2381</v>
      </c>
      <c r="H1771" t="s">
        <v>2380</v>
      </c>
      <c r="R1771" s="64" t="s">
        <v>10</v>
      </c>
      <c r="S1771" s="64">
        <v>1963</v>
      </c>
      <c r="U1771" s="7" t="str">
        <f t="shared" si="162"/>
        <v>Jul</v>
      </c>
      <c r="V1771" s="10">
        <f t="shared" si="163"/>
        <v>1963</v>
      </c>
      <c r="Y1771" s="10" t="s">
        <v>2380</v>
      </c>
      <c r="Z1771" s="10" t="str">
        <f t="shared" si="165"/>
        <v>No</v>
      </c>
      <c r="AB1771" s="53" t="s">
        <v>11</v>
      </c>
      <c r="AC1771" s="10" t="str">
        <f t="shared" si="166"/>
        <v>tier - 2</v>
      </c>
      <c r="AE1771" t="s">
        <v>11</v>
      </c>
      <c r="AF1771" s="10" t="str">
        <f t="shared" si="167"/>
        <v>tier - 2</v>
      </c>
      <c r="AI1771" t="s">
        <v>249</v>
      </c>
      <c r="AJ1771" t="str">
        <f t="shared" si="164"/>
        <v>R1023</v>
      </c>
      <c r="AS1771" s="110" t="s">
        <v>600</v>
      </c>
      <c r="AT1771" s="64">
        <v>16.47</v>
      </c>
      <c r="AU1771" s="64">
        <v>11.72</v>
      </c>
      <c r="AV1771" s="64" t="s">
        <v>2380</v>
      </c>
      <c r="AW1771" s="64" t="s">
        <v>2380</v>
      </c>
      <c r="AX1771" s="64" t="s">
        <v>2380</v>
      </c>
      <c r="AY1771" s="64" t="s">
        <v>2380</v>
      </c>
      <c r="AZ1771" s="64">
        <v>0</v>
      </c>
      <c r="BA1771" s="109" t="s">
        <v>7925</v>
      </c>
      <c r="BB1771" s="64" t="s">
        <v>10448</v>
      </c>
      <c r="BC1771" s="69" t="s">
        <v>10447</v>
      </c>
    </row>
    <row r="1772" spans="1:55" x14ac:dyDescent="0.35">
      <c r="A1772" t="s">
        <v>599</v>
      </c>
      <c r="B1772">
        <v>25.8</v>
      </c>
      <c r="C1772">
        <v>5.29</v>
      </c>
      <c r="D1772" t="s">
        <v>2380</v>
      </c>
      <c r="E1772" t="s">
        <v>2380</v>
      </c>
      <c r="F1772" t="s">
        <v>2380</v>
      </c>
      <c r="G1772" t="s">
        <v>2381</v>
      </c>
      <c r="H1772" t="s">
        <v>2380</v>
      </c>
      <c r="R1772" s="64" t="s">
        <v>15</v>
      </c>
      <c r="S1772" s="64">
        <v>2003</v>
      </c>
      <c r="U1772" s="7" t="str">
        <f t="shared" si="162"/>
        <v>Nov</v>
      </c>
      <c r="V1772" s="10">
        <f t="shared" si="163"/>
        <v>2003</v>
      </c>
      <c r="Y1772" s="10" t="s">
        <v>2380</v>
      </c>
      <c r="Z1772" s="10" t="str">
        <f t="shared" si="165"/>
        <v>No</v>
      </c>
      <c r="AB1772" s="53" t="s">
        <v>11</v>
      </c>
      <c r="AC1772" s="10" t="str">
        <f t="shared" si="166"/>
        <v>tier - 2</v>
      </c>
      <c r="AE1772" t="s">
        <v>11</v>
      </c>
      <c r="AF1772" s="10" t="str">
        <f t="shared" si="167"/>
        <v>tier - 2</v>
      </c>
      <c r="AI1772" t="s">
        <v>23</v>
      </c>
      <c r="AJ1772" t="str">
        <f t="shared" si="164"/>
        <v>R1012</v>
      </c>
      <c r="AS1772" s="110" t="s">
        <v>599</v>
      </c>
      <c r="AT1772" s="64">
        <v>25.8</v>
      </c>
      <c r="AU1772" s="64">
        <v>5.29</v>
      </c>
      <c r="AV1772" s="64" t="s">
        <v>2380</v>
      </c>
      <c r="AW1772" s="64" t="s">
        <v>2380</v>
      </c>
      <c r="AX1772" s="64" t="s">
        <v>2380</v>
      </c>
      <c r="AY1772" s="64" t="s">
        <v>2380</v>
      </c>
      <c r="AZ1772" s="64">
        <v>0</v>
      </c>
      <c r="BA1772" s="109" t="s">
        <v>7926</v>
      </c>
      <c r="BB1772" s="64" t="s">
        <v>10450</v>
      </c>
      <c r="BC1772" s="69" t="s">
        <v>10445</v>
      </c>
    </row>
    <row r="1773" spans="1:55" x14ac:dyDescent="0.35">
      <c r="A1773" t="s">
        <v>598</v>
      </c>
      <c r="B1773">
        <v>23.6</v>
      </c>
      <c r="C1773">
        <v>4.33</v>
      </c>
      <c r="D1773" t="s">
        <v>2380</v>
      </c>
      <c r="E1773" t="s">
        <v>2380</v>
      </c>
      <c r="F1773" t="s">
        <v>2380</v>
      </c>
      <c r="G1773" t="s">
        <v>2381</v>
      </c>
      <c r="H1773" t="s">
        <v>2380</v>
      </c>
      <c r="R1773" s="64" t="s">
        <v>37</v>
      </c>
      <c r="S1773" s="64">
        <v>1992</v>
      </c>
      <c r="U1773" s="7" t="str">
        <f t="shared" si="162"/>
        <v>Oct</v>
      </c>
      <c r="V1773" s="10">
        <f t="shared" si="163"/>
        <v>1992</v>
      </c>
      <c r="Y1773" s="10" t="s">
        <v>2380</v>
      </c>
      <c r="Z1773" s="10" t="str">
        <f t="shared" si="165"/>
        <v>No</v>
      </c>
      <c r="AB1773" s="53" t="s">
        <v>11</v>
      </c>
      <c r="AC1773" s="10" t="str">
        <f t="shared" si="166"/>
        <v>tier - 2</v>
      </c>
      <c r="AE1773" t="s">
        <v>16</v>
      </c>
      <c r="AF1773" s="10" t="str">
        <f t="shared" si="167"/>
        <v>tier - 1</v>
      </c>
      <c r="AI1773" t="s">
        <v>23</v>
      </c>
      <c r="AJ1773" t="str">
        <f t="shared" si="164"/>
        <v>R1012</v>
      </c>
      <c r="AS1773" s="110" t="s">
        <v>598</v>
      </c>
      <c r="AT1773" s="64">
        <v>23.6</v>
      </c>
      <c r="AU1773" s="64">
        <v>4.33</v>
      </c>
      <c r="AV1773" s="64" t="s">
        <v>2380</v>
      </c>
      <c r="AW1773" s="64" t="s">
        <v>2380</v>
      </c>
      <c r="AX1773" s="64" t="s">
        <v>2380</v>
      </c>
      <c r="AY1773" s="64" t="s">
        <v>2380</v>
      </c>
      <c r="AZ1773" s="64">
        <v>0</v>
      </c>
      <c r="BA1773" s="109" t="s">
        <v>7143</v>
      </c>
      <c r="BB1773" s="64" t="s">
        <v>10450</v>
      </c>
      <c r="BC1773" s="69" t="s">
        <v>10446</v>
      </c>
    </row>
    <row r="1774" spans="1:55" x14ac:dyDescent="0.35">
      <c r="A1774" t="s">
        <v>597</v>
      </c>
      <c r="B1774">
        <v>32.11</v>
      </c>
      <c r="C1774">
        <v>6.24</v>
      </c>
      <c r="D1774" t="s">
        <v>2380</v>
      </c>
      <c r="E1774" t="s">
        <v>2380</v>
      </c>
      <c r="F1774" t="s">
        <v>2383</v>
      </c>
      <c r="G1774">
        <v>1</v>
      </c>
      <c r="H1774" t="s">
        <v>2380</v>
      </c>
      <c r="R1774" s="64" t="s">
        <v>15</v>
      </c>
      <c r="S1774" s="64">
        <v>2003</v>
      </c>
      <c r="U1774" s="7" t="str">
        <f t="shared" si="162"/>
        <v>Nov</v>
      </c>
      <c r="V1774" s="10">
        <f t="shared" si="163"/>
        <v>2003</v>
      </c>
      <c r="Y1774" s="10" t="s">
        <v>2380</v>
      </c>
      <c r="Z1774" s="10" t="str">
        <f t="shared" si="165"/>
        <v>No</v>
      </c>
      <c r="AB1774" s="53" t="s">
        <v>11</v>
      </c>
      <c r="AC1774" s="10" t="str">
        <f t="shared" si="166"/>
        <v>tier - 2</v>
      </c>
      <c r="AE1774" t="s">
        <v>12</v>
      </c>
      <c r="AF1774" s="10" t="str">
        <f t="shared" si="167"/>
        <v>tier - 3</v>
      </c>
      <c r="AI1774" t="s">
        <v>23</v>
      </c>
      <c r="AJ1774" t="str">
        <f t="shared" si="164"/>
        <v>R1012</v>
      </c>
      <c r="AS1774" s="110" t="s">
        <v>597</v>
      </c>
      <c r="AT1774" s="64">
        <v>32.11</v>
      </c>
      <c r="AU1774" s="64">
        <v>6.24</v>
      </c>
      <c r="AV1774" s="64" t="s">
        <v>2380</v>
      </c>
      <c r="AW1774" s="64" t="s">
        <v>2383</v>
      </c>
      <c r="AX1774" s="64" t="s">
        <v>2380</v>
      </c>
      <c r="AY1774" s="64" t="s">
        <v>2380</v>
      </c>
      <c r="AZ1774" s="64">
        <v>1</v>
      </c>
      <c r="BA1774" s="109" t="s">
        <v>7927</v>
      </c>
      <c r="BB1774" s="64" t="s">
        <v>10449</v>
      </c>
      <c r="BC1774" s="69" t="s">
        <v>10444</v>
      </c>
    </row>
    <row r="1775" spans="1:55" x14ac:dyDescent="0.35">
      <c r="A1775" t="s">
        <v>596</v>
      </c>
      <c r="B1775">
        <v>30.114999999999998</v>
      </c>
      <c r="C1775">
        <v>11.61</v>
      </c>
      <c r="D1775" t="s">
        <v>2380</v>
      </c>
      <c r="E1775" t="s">
        <v>2380</v>
      </c>
      <c r="F1775" t="s">
        <v>2380</v>
      </c>
      <c r="G1775" t="s">
        <v>2381</v>
      </c>
      <c r="H1775" t="s">
        <v>2380</v>
      </c>
      <c r="R1775" s="64" t="s">
        <v>18</v>
      </c>
      <c r="S1775" s="64">
        <v>1971</v>
      </c>
      <c r="U1775" s="7" t="str">
        <f t="shared" si="162"/>
        <v>Jun</v>
      </c>
      <c r="V1775" s="10">
        <f t="shared" si="163"/>
        <v>1971</v>
      </c>
      <c r="Y1775" s="10" t="s">
        <v>2380</v>
      </c>
      <c r="Z1775" s="10" t="str">
        <f t="shared" si="165"/>
        <v>No</v>
      </c>
      <c r="AB1775" s="53" t="s">
        <v>11</v>
      </c>
      <c r="AC1775" s="10" t="str">
        <f t="shared" si="166"/>
        <v>tier - 2</v>
      </c>
      <c r="AE1775" t="s">
        <v>12</v>
      </c>
      <c r="AF1775" s="10" t="str">
        <f t="shared" si="167"/>
        <v>tier - 3</v>
      </c>
      <c r="AI1775" t="s">
        <v>23</v>
      </c>
      <c r="AJ1775" t="str">
        <f t="shared" si="164"/>
        <v>R1012</v>
      </c>
      <c r="AS1775" s="110" t="s">
        <v>596</v>
      </c>
      <c r="AT1775" s="64">
        <v>30.114999999999998</v>
      </c>
      <c r="AU1775" s="64">
        <v>11.61</v>
      </c>
      <c r="AV1775" s="64" t="s">
        <v>2380</v>
      </c>
      <c r="AW1775" s="64" t="s">
        <v>2380</v>
      </c>
      <c r="AX1775" s="64" t="s">
        <v>2380</v>
      </c>
      <c r="AY1775" s="64" t="s">
        <v>2380</v>
      </c>
      <c r="AZ1775" s="64">
        <v>0</v>
      </c>
      <c r="BA1775" s="109" t="s">
        <v>7928</v>
      </c>
      <c r="BB1775" s="64" t="s">
        <v>10448</v>
      </c>
      <c r="BC1775" s="69" t="s">
        <v>10444</v>
      </c>
    </row>
    <row r="1776" spans="1:55" x14ac:dyDescent="0.35">
      <c r="A1776" t="s">
        <v>595</v>
      </c>
      <c r="B1776">
        <v>20.28</v>
      </c>
      <c r="C1776">
        <v>11.07</v>
      </c>
      <c r="D1776" t="s">
        <v>2382</v>
      </c>
      <c r="E1776" t="s">
        <v>2380</v>
      </c>
      <c r="F1776" t="s">
        <v>2380</v>
      </c>
      <c r="G1776" t="s">
        <v>2381</v>
      </c>
      <c r="H1776" t="s">
        <v>2380</v>
      </c>
      <c r="R1776" s="64" t="s">
        <v>30</v>
      </c>
      <c r="S1776" s="64">
        <v>1990</v>
      </c>
      <c r="U1776" s="7" t="str">
        <f t="shared" si="162"/>
        <v>Dec</v>
      </c>
      <c r="V1776" s="10">
        <f t="shared" si="163"/>
        <v>1990</v>
      </c>
      <c r="Y1776" s="10" t="s">
        <v>2380</v>
      </c>
      <c r="Z1776" s="10" t="str">
        <f t="shared" si="165"/>
        <v>No</v>
      </c>
      <c r="AB1776" s="53" t="s">
        <v>11</v>
      </c>
      <c r="AC1776" s="10" t="str">
        <f t="shared" si="166"/>
        <v>tier - 2</v>
      </c>
      <c r="AE1776" t="s">
        <v>12</v>
      </c>
      <c r="AF1776" s="10" t="str">
        <f t="shared" si="167"/>
        <v>tier - 3</v>
      </c>
      <c r="AI1776" t="s">
        <v>42</v>
      </c>
      <c r="AJ1776" t="str">
        <f t="shared" si="164"/>
        <v>R1011</v>
      </c>
      <c r="AS1776" s="110" t="s">
        <v>595</v>
      </c>
      <c r="AT1776" s="64">
        <v>20.28</v>
      </c>
      <c r="AU1776" s="64">
        <v>11.07</v>
      </c>
      <c r="AV1776" s="64" t="s">
        <v>2380</v>
      </c>
      <c r="AW1776" s="64" t="s">
        <v>2380</v>
      </c>
      <c r="AX1776" s="64" t="s">
        <v>2383</v>
      </c>
      <c r="AY1776" s="64" t="s">
        <v>2380</v>
      </c>
      <c r="AZ1776" s="64">
        <v>0</v>
      </c>
      <c r="BA1776" s="109" t="s">
        <v>7475</v>
      </c>
      <c r="BB1776" s="64" t="s">
        <v>10448</v>
      </c>
      <c r="BC1776" s="69" t="s">
        <v>10446</v>
      </c>
    </row>
    <row r="1777" spans="1:55" x14ac:dyDescent="0.35">
      <c r="A1777" t="s">
        <v>594</v>
      </c>
      <c r="B1777">
        <v>20.234999999999999</v>
      </c>
      <c r="C1777">
        <v>5.19</v>
      </c>
      <c r="D1777" t="s">
        <v>2380</v>
      </c>
      <c r="E1777" t="s">
        <v>2380</v>
      </c>
      <c r="F1777" t="s">
        <v>2383</v>
      </c>
      <c r="G1777">
        <v>1</v>
      </c>
      <c r="H1777" t="s">
        <v>2380</v>
      </c>
      <c r="R1777" s="64" t="s">
        <v>18</v>
      </c>
      <c r="S1777" s="64">
        <v>1965</v>
      </c>
      <c r="U1777" s="7" t="str">
        <f t="shared" si="162"/>
        <v>Jun</v>
      </c>
      <c r="V1777" s="10">
        <f t="shared" si="163"/>
        <v>1965</v>
      </c>
      <c r="Y1777" s="10" t="s">
        <v>2380</v>
      </c>
      <c r="Z1777" s="10" t="str">
        <f t="shared" si="165"/>
        <v>No</v>
      </c>
      <c r="AB1777" s="53" t="s">
        <v>11</v>
      </c>
      <c r="AC1777" s="10" t="str">
        <f t="shared" si="166"/>
        <v>tier - 2</v>
      </c>
      <c r="AE1777" t="s">
        <v>16</v>
      </c>
      <c r="AF1777" s="10" t="str">
        <f t="shared" si="167"/>
        <v>tier - 1</v>
      </c>
      <c r="AI1777" t="s">
        <v>249</v>
      </c>
      <c r="AJ1777" t="str">
        <f t="shared" si="164"/>
        <v>R1023</v>
      </c>
      <c r="AS1777" s="110" t="s">
        <v>594</v>
      </c>
      <c r="AT1777" s="64">
        <v>20.234999999999999</v>
      </c>
      <c r="AU1777" s="64">
        <v>5.19</v>
      </c>
      <c r="AV1777" s="64" t="s">
        <v>2380</v>
      </c>
      <c r="AW1777" s="64" t="s">
        <v>2383</v>
      </c>
      <c r="AX1777" s="64" t="s">
        <v>2380</v>
      </c>
      <c r="AY1777" s="64" t="s">
        <v>2380</v>
      </c>
      <c r="AZ1777" s="64">
        <v>1</v>
      </c>
      <c r="BA1777" s="109" t="s">
        <v>6826</v>
      </c>
      <c r="BB1777" s="64" t="s">
        <v>10450</v>
      </c>
      <c r="BC1777" s="69" t="s">
        <v>10446</v>
      </c>
    </row>
    <row r="1778" spans="1:55" x14ac:dyDescent="0.35">
      <c r="A1778" t="s">
        <v>593</v>
      </c>
      <c r="B1778">
        <v>25.27</v>
      </c>
      <c r="C1778">
        <v>5.7</v>
      </c>
      <c r="D1778" t="s">
        <v>2382</v>
      </c>
      <c r="E1778" t="s">
        <v>2380</v>
      </c>
      <c r="F1778" t="s">
        <v>2380</v>
      </c>
      <c r="G1778">
        <v>1</v>
      </c>
      <c r="H1778" t="s">
        <v>2380</v>
      </c>
      <c r="R1778" s="64" t="s">
        <v>10</v>
      </c>
      <c r="S1778" s="64">
        <v>1968</v>
      </c>
      <c r="U1778" s="7" t="str">
        <f t="shared" si="162"/>
        <v>Jul</v>
      </c>
      <c r="V1778" s="10">
        <f t="shared" si="163"/>
        <v>1968</v>
      </c>
      <c r="Y1778" s="10" t="s">
        <v>2380</v>
      </c>
      <c r="Z1778" s="10" t="str">
        <f t="shared" si="165"/>
        <v>No</v>
      </c>
      <c r="AB1778" s="53" t="s">
        <v>11</v>
      </c>
      <c r="AC1778" s="10" t="str">
        <f t="shared" si="166"/>
        <v>tier - 2</v>
      </c>
      <c r="AE1778" t="s">
        <v>16</v>
      </c>
      <c r="AF1778" s="10" t="str">
        <f t="shared" si="167"/>
        <v>tier - 1</v>
      </c>
      <c r="AI1778" t="s">
        <v>535</v>
      </c>
      <c r="AJ1778" t="str">
        <f t="shared" si="164"/>
        <v>R1026</v>
      </c>
      <c r="AS1778" s="110" t="s">
        <v>593</v>
      </c>
      <c r="AT1778" s="64">
        <v>25.27</v>
      </c>
      <c r="AU1778" s="64">
        <v>5.7</v>
      </c>
      <c r="AV1778" s="64" t="s">
        <v>2380</v>
      </c>
      <c r="AW1778" s="64" t="s">
        <v>2380</v>
      </c>
      <c r="AX1778" s="64" t="s">
        <v>2383</v>
      </c>
      <c r="AY1778" s="64" t="s">
        <v>2380</v>
      </c>
      <c r="AZ1778" s="64">
        <v>1</v>
      </c>
      <c r="BA1778" s="109" t="s">
        <v>7929</v>
      </c>
      <c r="BB1778" s="64" t="s">
        <v>10449</v>
      </c>
      <c r="BC1778" s="69" t="s">
        <v>10445</v>
      </c>
    </row>
    <row r="1779" spans="1:55" x14ac:dyDescent="0.35">
      <c r="A1779" t="s">
        <v>592</v>
      </c>
      <c r="B1779">
        <v>24.24</v>
      </c>
      <c r="C1779">
        <v>6.15</v>
      </c>
      <c r="D1779" t="s">
        <v>2380</v>
      </c>
      <c r="E1779" t="s">
        <v>2380</v>
      </c>
      <c r="F1779" t="s">
        <v>2380</v>
      </c>
      <c r="G1779" t="s">
        <v>2381</v>
      </c>
      <c r="H1779" t="s">
        <v>2380</v>
      </c>
      <c r="R1779" s="64" t="s">
        <v>15</v>
      </c>
      <c r="S1779" s="64">
        <v>1963</v>
      </c>
      <c r="U1779" s="7" t="str">
        <f t="shared" si="162"/>
        <v>Nov</v>
      </c>
      <c r="V1779" s="10">
        <f t="shared" si="163"/>
        <v>1963</v>
      </c>
      <c r="Y1779" s="10" t="s">
        <v>2380</v>
      </c>
      <c r="Z1779" s="10" t="str">
        <f t="shared" si="165"/>
        <v>No</v>
      </c>
      <c r="AB1779" s="53" t="s">
        <v>16</v>
      </c>
      <c r="AC1779" s="10" t="str">
        <f t="shared" si="166"/>
        <v>tier - 1</v>
      </c>
      <c r="AE1779" t="s">
        <v>16</v>
      </c>
      <c r="AF1779" s="10" t="str">
        <f t="shared" si="167"/>
        <v>tier - 1</v>
      </c>
      <c r="AI1779" t="s">
        <v>23</v>
      </c>
      <c r="AJ1779" t="str">
        <f t="shared" si="164"/>
        <v>R1012</v>
      </c>
      <c r="AS1779" s="110" t="s">
        <v>592</v>
      </c>
      <c r="AT1779" s="64">
        <v>24.24</v>
      </c>
      <c r="AU1779" s="64">
        <v>6.15</v>
      </c>
      <c r="AV1779" s="64" t="s">
        <v>2380</v>
      </c>
      <c r="AW1779" s="64" t="s">
        <v>2380</v>
      </c>
      <c r="AX1779" s="64" t="s">
        <v>2380</v>
      </c>
      <c r="AY1779" s="64" t="s">
        <v>2380</v>
      </c>
      <c r="AZ1779" s="64">
        <v>0</v>
      </c>
      <c r="BA1779" s="109" t="s">
        <v>7930</v>
      </c>
      <c r="BB1779" s="64" t="s">
        <v>10449</v>
      </c>
      <c r="BC1779" s="69" t="s">
        <v>10446</v>
      </c>
    </row>
    <row r="1780" spans="1:55" x14ac:dyDescent="0.35">
      <c r="A1780" t="s">
        <v>591</v>
      </c>
      <c r="B1780">
        <v>35.75</v>
      </c>
      <c r="C1780">
        <v>5.07</v>
      </c>
      <c r="D1780" t="s">
        <v>2380</v>
      </c>
      <c r="E1780" t="s">
        <v>2380</v>
      </c>
      <c r="F1780" t="s">
        <v>2380</v>
      </c>
      <c r="G1780" t="s">
        <v>2381</v>
      </c>
      <c r="H1780" t="s">
        <v>2380</v>
      </c>
      <c r="R1780" s="64" t="s">
        <v>35</v>
      </c>
      <c r="S1780" s="64">
        <v>2002</v>
      </c>
      <c r="U1780" s="7" t="str">
        <f t="shared" si="162"/>
        <v>Aug</v>
      </c>
      <c r="V1780" s="10">
        <f t="shared" si="163"/>
        <v>2002</v>
      </c>
      <c r="Y1780" s="10" t="s">
        <v>2380</v>
      </c>
      <c r="Z1780" s="10" t="str">
        <f t="shared" si="165"/>
        <v>No</v>
      </c>
      <c r="AB1780" s="53" t="s">
        <v>16</v>
      </c>
      <c r="AC1780" s="10" t="str">
        <f t="shared" si="166"/>
        <v>tier - 1</v>
      </c>
      <c r="AE1780" t="s">
        <v>11</v>
      </c>
      <c r="AF1780" s="10" t="str">
        <f t="shared" si="167"/>
        <v>tier - 2</v>
      </c>
      <c r="AI1780" t="s">
        <v>23</v>
      </c>
      <c r="AJ1780" t="str">
        <f t="shared" si="164"/>
        <v>R1012</v>
      </c>
      <c r="AS1780" s="110" t="s">
        <v>591</v>
      </c>
      <c r="AT1780" s="64">
        <v>35.75</v>
      </c>
      <c r="AU1780" s="64">
        <v>5.07</v>
      </c>
      <c r="AV1780" s="64" t="s">
        <v>2380</v>
      </c>
      <c r="AW1780" s="64" t="s">
        <v>2380</v>
      </c>
      <c r="AX1780" s="64" t="s">
        <v>2380</v>
      </c>
      <c r="AY1780" s="64" t="s">
        <v>2380</v>
      </c>
      <c r="AZ1780" s="64">
        <v>0</v>
      </c>
      <c r="BA1780" s="109" t="s">
        <v>7931</v>
      </c>
      <c r="BB1780" s="64" t="s">
        <v>10450</v>
      </c>
      <c r="BC1780" s="69" t="s">
        <v>10444</v>
      </c>
    </row>
    <row r="1781" spans="1:55" x14ac:dyDescent="0.35">
      <c r="A1781" t="s">
        <v>590</v>
      </c>
      <c r="B1781">
        <v>29.92</v>
      </c>
      <c r="C1781">
        <v>10.97</v>
      </c>
      <c r="D1781" t="s">
        <v>2382</v>
      </c>
      <c r="E1781" t="s">
        <v>2380</v>
      </c>
      <c r="F1781" t="s">
        <v>2380</v>
      </c>
      <c r="G1781">
        <v>1</v>
      </c>
      <c r="H1781" t="s">
        <v>2380</v>
      </c>
      <c r="R1781" s="64" t="s">
        <v>10</v>
      </c>
      <c r="S1781" s="64">
        <v>1970</v>
      </c>
      <c r="U1781" s="7" t="str">
        <f t="shared" si="162"/>
        <v>Jul</v>
      </c>
      <c r="V1781" s="10">
        <f t="shared" si="163"/>
        <v>1970</v>
      </c>
      <c r="Y1781" s="10" t="s">
        <v>2380</v>
      </c>
      <c r="Z1781" s="10" t="str">
        <f t="shared" si="165"/>
        <v>No</v>
      </c>
      <c r="AB1781" s="53" t="s">
        <v>16</v>
      </c>
      <c r="AC1781" s="10" t="str">
        <f t="shared" si="166"/>
        <v>tier - 1</v>
      </c>
      <c r="AE1781" t="s">
        <v>11</v>
      </c>
      <c r="AF1781" s="10" t="str">
        <f t="shared" si="167"/>
        <v>tier - 2</v>
      </c>
      <c r="AI1781" t="s">
        <v>23</v>
      </c>
      <c r="AJ1781" t="str">
        <f t="shared" si="164"/>
        <v>R1012</v>
      </c>
      <c r="AS1781" s="110" t="s">
        <v>590</v>
      </c>
      <c r="AT1781" s="64">
        <v>29.92</v>
      </c>
      <c r="AU1781" s="64">
        <v>10.97</v>
      </c>
      <c r="AV1781" s="64" t="s">
        <v>2380</v>
      </c>
      <c r="AW1781" s="64" t="s">
        <v>2380</v>
      </c>
      <c r="AX1781" s="64" t="s">
        <v>2383</v>
      </c>
      <c r="AY1781" s="64" t="s">
        <v>2380</v>
      </c>
      <c r="AZ1781" s="64">
        <v>1</v>
      </c>
      <c r="BA1781" s="109" t="s">
        <v>7932</v>
      </c>
      <c r="BB1781" s="64" t="s">
        <v>10448</v>
      </c>
      <c r="BC1781" s="69" t="s">
        <v>10445</v>
      </c>
    </row>
    <row r="1782" spans="1:55" x14ac:dyDescent="0.35">
      <c r="A1782" t="s">
        <v>589</v>
      </c>
      <c r="B1782">
        <v>26.2</v>
      </c>
      <c r="C1782">
        <v>10.93</v>
      </c>
      <c r="D1782" t="s">
        <v>2382</v>
      </c>
      <c r="E1782" t="s">
        <v>2380</v>
      </c>
      <c r="F1782" t="s">
        <v>2380</v>
      </c>
      <c r="G1782">
        <v>1</v>
      </c>
      <c r="H1782" t="s">
        <v>2380</v>
      </c>
      <c r="R1782" s="64" t="s">
        <v>37</v>
      </c>
      <c r="S1782" s="64">
        <v>1990</v>
      </c>
      <c r="U1782" s="7" t="str">
        <f t="shared" si="162"/>
        <v>Oct</v>
      </c>
      <c r="V1782" s="10">
        <f t="shared" si="163"/>
        <v>1990</v>
      </c>
      <c r="Y1782" s="10" t="s">
        <v>2380</v>
      </c>
      <c r="Z1782" s="10" t="str">
        <f t="shared" si="165"/>
        <v>No</v>
      </c>
      <c r="AB1782" s="53" t="s">
        <v>16</v>
      </c>
      <c r="AC1782" s="10" t="str">
        <f t="shared" si="166"/>
        <v>tier - 1</v>
      </c>
      <c r="AE1782" t="s">
        <v>16</v>
      </c>
      <c r="AF1782" s="10" t="str">
        <f t="shared" si="167"/>
        <v>tier - 1</v>
      </c>
      <c r="AI1782" t="s">
        <v>13</v>
      </c>
      <c r="AJ1782" t="str">
        <f t="shared" si="164"/>
        <v>R1013</v>
      </c>
      <c r="AS1782" s="110" t="s">
        <v>589</v>
      </c>
      <c r="AT1782" s="64">
        <v>26.2</v>
      </c>
      <c r="AU1782" s="64">
        <v>10.93</v>
      </c>
      <c r="AV1782" s="64" t="s">
        <v>2380</v>
      </c>
      <c r="AW1782" s="64" t="s">
        <v>2380</v>
      </c>
      <c r="AX1782" s="64" t="s">
        <v>2383</v>
      </c>
      <c r="AY1782" s="64" t="s">
        <v>2380</v>
      </c>
      <c r="AZ1782" s="64">
        <v>1</v>
      </c>
      <c r="BA1782" s="109" t="s">
        <v>7372</v>
      </c>
      <c r="BB1782" s="64" t="s">
        <v>10448</v>
      </c>
      <c r="BC1782" s="69" t="s">
        <v>10445</v>
      </c>
    </row>
    <row r="1783" spans="1:55" x14ac:dyDescent="0.35">
      <c r="A1783" t="s">
        <v>588</v>
      </c>
      <c r="B1783">
        <v>26.695</v>
      </c>
      <c r="C1783">
        <v>4.21</v>
      </c>
      <c r="D1783" t="s">
        <v>2382</v>
      </c>
      <c r="E1783" t="s">
        <v>2380</v>
      </c>
      <c r="F1783" t="s">
        <v>2383</v>
      </c>
      <c r="G1783">
        <v>1</v>
      </c>
      <c r="H1783" t="s">
        <v>2380</v>
      </c>
      <c r="R1783" s="64" t="s">
        <v>10</v>
      </c>
      <c r="S1783" s="64">
        <v>1994</v>
      </c>
      <c r="U1783" s="7" t="str">
        <f t="shared" si="162"/>
        <v>Jul</v>
      </c>
      <c r="V1783" s="10">
        <f t="shared" si="163"/>
        <v>1994</v>
      </c>
      <c r="Y1783" s="10" t="s">
        <v>2380</v>
      </c>
      <c r="Z1783" s="10" t="str">
        <f t="shared" si="165"/>
        <v>No</v>
      </c>
      <c r="AB1783" s="53" t="s">
        <v>16</v>
      </c>
      <c r="AC1783" s="10" t="str">
        <f t="shared" si="166"/>
        <v>tier - 1</v>
      </c>
      <c r="AE1783" t="s">
        <v>11</v>
      </c>
      <c r="AF1783" s="10" t="str">
        <f t="shared" si="167"/>
        <v>tier - 2</v>
      </c>
      <c r="AI1783" t="s">
        <v>13</v>
      </c>
      <c r="AJ1783" t="str">
        <f t="shared" si="164"/>
        <v>R1013</v>
      </c>
      <c r="AS1783" s="110" t="s">
        <v>588</v>
      </c>
      <c r="AT1783" s="64">
        <v>26.695</v>
      </c>
      <c r="AU1783" s="64">
        <v>4.21</v>
      </c>
      <c r="AV1783" s="64" t="s">
        <v>2380</v>
      </c>
      <c r="AW1783" s="64" t="s">
        <v>2383</v>
      </c>
      <c r="AX1783" s="64" t="s">
        <v>2383</v>
      </c>
      <c r="AY1783" s="64" t="s">
        <v>2380</v>
      </c>
      <c r="AZ1783" s="64">
        <v>1</v>
      </c>
      <c r="BA1783" s="109" t="s">
        <v>7933</v>
      </c>
      <c r="BB1783" s="64" t="s">
        <v>10450</v>
      </c>
      <c r="BC1783" s="69" t="s">
        <v>10445</v>
      </c>
    </row>
    <row r="1784" spans="1:55" x14ac:dyDescent="0.35">
      <c r="A1784" t="s">
        <v>587</v>
      </c>
      <c r="B1784">
        <v>23.16</v>
      </c>
      <c r="C1784">
        <v>5.5</v>
      </c>
      <c r="D1784" t="s">
        <v>2380</v>
      </c>
      <c r="E1784" t="s">
        <v>2380</v>
      </c>
      <c r="F1784" t="s">
        <v>2380</v>
      </c>
      <c r="G1784" t="s">
        <v>2381</v>
      </c>
      <c r="H1784" t="s">
        <v>2380</v>
      </c>
      <c r="R1784" s="64" t="s">
        <v>10</v>
      </c>
      <c r="S1784" s="64">
        <v>2003</v>
      </c>
      <c r="U1784" s="7" t="str">
        <f t="shared" si="162"/>
        <v>Jul</v>
      </c>
      <c r="V1784" s="10">
        <f t="shared" si="163"/>
        <v>2003</v>
      </c>
      <c r="Y1784" s="10" t="s">
        <v>2380</v>
      </c>
      <c r="Z1784" s="10" t="str">
        <f t="shared" si="165"/>
        <v>No</v>
      </c>
      <c r="AB1784" s="53" t="s">
        <v>16</v>
      </c>
      <c r="AC1784" s="10" t="str">
        <f t="shared" si="166"/>
        <v>tier - 1</v>
      </c>
      <c r="AE1784" t="s">
        <v>16</v>
      </c>
      <c r="AF1784" s="10" t="str">
        <f t="shared" si="167"/>
        <v>tier - 1</v>
      </c>
      <c r="AI1784" t="s">
        <v>23</v>
      </c>
      <c r="AJ1784" t="str">
        <f t="shared" si="164"/>
        <v>R1012</v>
      </c>
      <c r="AS1784" s="110" t="s">
        <v>587</v>
      </c>
      <c r="AT1784" s="64">
        <v>23.16</v>
      </c>
      <c r="AU1784" s="64">
        <v>5.5</v>
      </c>
      <c r="AV1784" s="64" t="s">
        <v>2380</v>
      </c>
      <c r="AW1784" s="64" t="s">
        <v>2380</v>
      </c>
      <c r="AX1784" s="64" t="s">
        <v>2380</v>
      </c>
      <c r="AY1784" s="64" t="s">
        <v>2380</v>
      </c>
      <c r="AZ1784" s="64">
        <v>0</v>
      </c>
      <c r="BA1784" s="109" t="s">
        <v>7934</v>
      </c>
      <c r="BB1784" s="64" t="s">
        <v>10450</v>
      </c>
      <c r="BC1784" s="69" t="s">
        <v>10446</v>
      </c>
    </row>
    <row r="1785" spans="1:55" x14ac:dyDescent="0.35">
      <c r="A1785" t="s">
        <v>586</v>
      </c>
      <c r="B1785">
        <v>32.585000000000001</v>
      </c>
      <c r="C1785">
        <v>4.93</v>
      </c>
      <c r="D1785" t="s">
        <v>2382</v>
      </c>
      <c r="E1785" t="s">
        <v>2380</v>
      </c>
      <c r="F1785" t="s">
        <v>2380</v>
      </c>
      <c r="G1785">
        <v>1</v>
      </c>
      <c r="H1785" t="s">
        <v>2380</v>
      </c>
      <c r="R1785" s="64" t="s">
        <v>18</v>
      </c>
      <c r="S1785" s="64">
        <v>1966</v>
      </c>
      <c r="U1785" s="7" t="str">
        <f t="shared" si="162"/>
        <v>Jun</v>
      </c>
      <c r="V1785" s="10">
        <f t="shared" si="163"/>
        <v>1966</v>
      </c>
      <c r="Y1785" s="10" t="s">
        <v>2380</v>
      </c>
      <c r="Z1785" s="10" t="str">
        <f t="shared" si="165"/>
        <v>No</v>
      </c>
      <c r="AB1785" s="53" t="s">
        <v>16</v>
      </c>
      <c r="AC1785" s="10" t="str">
        <f t="shared" si="166"/>
        <v>tier - 1</v>
      </c>
      <c r="AE1785" t="s">
        <v>12</v>
      </c>
      <c r="AF1785" s="10" t="str">
        <f t="shared" si="167"/>
        <v>tier - 3</v>
      </c>
      <c r="AI1785" t="s">
        <v>23</v>
      </c>
      <c r="AJ1785" t="str">
        <f t="shared" si="164"/>
        <v>R1012</v>
      </c>
      <c r="AS1785" s="110" t="s">
        <v>586</v>
      </c>
      <c r="AT1785" s="64">
        <v>32.585000000000001</v>
      </c>
      <c r="AU1785" s="64">
        <v>4.93</v>
      </c>
      <c r="AV1785" s="64" t="s">
        <v>2380</v>
      </c>
      <c r="AW1785" s="64" t="s">
        <v>2380</v>
      </c>
      <c r="AX1785" s="64" t="s">
        <v>2383</v>
      </c>
      <c r="AY1785" s="64" t="s">
        <v>2380</v>
      </c>
      <c r="AZ1785" s="64">
        <v>1</v>
      </c>
      <c r="BA1785" s="109" t="s">
        <v>7325</v>
      </c>
      <c r="BB1785" s="64" t="s">
        <v>10450</v>
      </c>
      <c r="BC1785" s="69" t="s">
        <v>10444</v>
      </c>
    </row>
    <row r="1786" spans="1:55" x14ac:dyDescent="0.35">
      <c r="A1786" t="s">
        <v>585</v>
      </c>
      <c r="B1786">
        <v>33.97</v>
      </c>
      <c r="C1786">
        <v>5.6</v>
      </c>
      <c r="D1786" t="s">
        <v>2382</v>
      </c>
      <c r="E1786" t="s">
        <v>2380</v>
      </c>
      <c r="F1786" t="s">
        <v>2380</v>
      </c>
      <c r="G1786" t="s">
        <v>2381</v>
      </c>
      <c r="H1786" t="s">
        <v>2380</v>
      </c>
      <c r="R1786" s="64" t="s">
        <v>37</v>
      </c>
      <c r="S1786" s="64">
        <v>1979</v>
      </c>
      <c r="U1786" s="7" t="str">
        <f t="shared" si="162"/>
        <v>Oct</v>
      </c>
      <c r="V1786" s="10">
        <f t="shared" si="163"/>
        <v>1979</v>
      </c>
      <c r="Y1786" s="10" t="s">
        <v>2380</v>
      </c>
      <c r="Z1786" s="10" t="str">
        <f t="shared" si="165"/>
        <v>No</v>
      </c>
      <c r="AB1786" s="53" t="s">
        <v>16</v>
      </c>
      <c r="AC1786" s="10" t="str">
        <f t="shared" si="166"/>
        <v>tier - 1</v>
      </c>
      <c r="AE1786" t="s">
        <v>12</v>
      </c>
      <c r="AF1786" s="10" t="str">
        <f t="shared" si="167"/>
        <v>tier - 3</v>
      </c>
      <c r="AI1786" t="s">
        <v>23</v>
      </c>
      <c r="AJ1786" t="str">
        <f t="shared" si="164"/>
        <v>R1012</v>
      </c>
      <c r="AS1786" s="110" t="s">
        <v>585</v>
      </c>
      <c r="AT1786" s="64">
        <v>33.97</v>
      </c>
      <c r="AU1786" s="64">
        <v>5.6</v>
      </c>
      <c r="AV1786" s="64" t="s">
        <v>2380</v>
      </c>
      <c r="AW1786" s="64" t="s">
        <v>2380</v>
      </c>
      <c r="AX1786" s="64" t="s">
        <v>2383</v>
      </c>
      <c r="AY1786" s="64" t="s">
        <v>2380</v>
      </c>
      <c r="AZ1786" s="64">
        <v>0</v>
      </c>
      <c r="BA1786" s="109" t="s">
        <v>7935</v>
      </c>
      <c r="BB1786" s="64" t="s">
        <v>10450</v>
      </c>
      <c r="BC1786" s="69" t="s">
        <v>10444</v>
      </c>
    </row>
    <row r="1787" spans="1:55" x14ac:dyDescent="0.35">
      <c r="A1787" t="s">
        <v>584</v>
      </c>
      <c r="B1787">
        <v>16.57</v>
      </c>
      <c r="C1787">
        <v>9.99</v>
      </c>
      <c r="D1787" t="s">
        <v>2380</v>
      </c>
      <c r="E1787" t="s">
        <v>2380</v>
      </c>
      <c r="F1787" t="s">
        <v>2380</v>
      </c>
      <c r="G1787" t="s">
        <v>2381</v>
      </c>
      <c r="H1787" t="s">
        <v>2380</v>
      </c>
      <c r="R1787" s="64" t="s">
        <v>30</v>
      </c>
      <c r="S1787" s="64">
        <v>1963</v>
      </c>
      <c r="U1787" s="7" t="str">
        <f t="shared" si="162"/>
        <v>Dec</v>
      </c>
      <c r="V1787" s="10">
        <f t="shared" si="163"/>
        <v>1963</v>
      </c>
      <c r="Y1787" s="10" t="s">
        <v>2380</v>
      </c>
      <c r="Z1787" s="10" t="str">
        <f t="shared" si="165"/>
        <v>No</v>
      </c>
      <c r="AB1787" s="53" t="s">
        <v>16</v>
      </c>
      <c r="AC1787" s="10" t="str">
        <f t="shared" si="166"/>
        <v>tier - 1</v>
      </c>
      <c r="AE1787" t="s">
        <v>12</v>
      </c>
      <c r="AF1787" s="10" t="str">
        <f t="shared" si="167"/>
        <v>tier - 3</v>
      </c>
      <c r="AI1787" t="s">
        <v>23</v>
      </c>
      <c r="AJ1787" t="str">
        <f t="shared" si="164"/>
        <v>R1012</v>
      </c>
      <c r="AS1787" s="110" t="s">
        <v>584</v>
      </c>
      <c r="AT1787" s="64">
        <v>16.57</v>
      </c>
      <c r="AU1787" s="64">
        <v>9.99</v>
      </c>
      <c r="AV1787" s="64" t="s">
        <v>2380</v>
      </c>
      <c r="AW1787" s="64" t="s">
        <v>2380</v>
      </c>
      <c r="AX1787" s="64" t="s">
        <v>2380</v>
      </c>
      <c r="AY1787" s="64" t="s">
        <v>2380</v>
      </c>
      <c r="AZ1787" s="64">
        <v>0</v>
      </c>
      <c r="BA1787" s="109" t="s">
        <v>6763</v>
      </c>
      <c r="BB1787" s="64" t="s">
        <v>10448</v>
      </c>
      <c r="BC1787" s="69" t="s">
        <v>10447</v>
      </c>
    </row>
    <row r="1788" spans="1:55" x14ac:dyDescent="0.35">
      <c r="A1788" t="s">
        <v>583</v>
      </c>
      <c r="B1788">
        <v>17.55</v>
      </c>
      <c r="C1788">
        <v>5.93</v>
      </c>
      <c r="D1788" t="s">
        <v>2380</v>
      </c>
      <c r="E1788" t="s">
        <v>2380</v>
      </c>
      <c r="F1788" t="s">
        <v>2383</v>
      </c>
      <c r="G1788">
        <v>1</v>
      </c>
      <c r="H1788" t="s">
        <v>2380</v>
      </c>
      <c r="R1788" s="64" t="s">
        <v>30</v>
      </c>
      <c r="S1788" s="64">
        <v>1976</v>
      </c>
      <c r="U1788" s="7" t="str">
        <f t="shared" si="162"/>
        <v>Dec</v>
      </c>
      <c r="V1788" s="10">
        <f t="shared" si="163"/>
        <v>1976</v>
      </c>
      <c r="Y1788" s="10" t="s">
        <v>2380</v>
      </c>
      <c r="Z1788" s="10" t="str">
        <f t="shared" si="165"/>
        <v>No</v>
      </c>
      <c r="AB1788" s="53" t="s">
        <v>16</v>
      </c>
      <c r="AC1788" s="10" t="str">
        <f t="shared" si="166"/>
        <v>tier - 1</v>
      </c>
      <c r="AE1788" t="s">
        <v>16</v>
      </c>
      <c r="AF1788" s="10" t="str">
        <f t="shared" si="167"/>
        <v>tier - 1</v>
      </c>
      <c r="AI1788" t="s">
        <v>23</v>
      </c>
      <c r="AJ1788" t="str">
        <f t="shared" si="164"/>
        <v>R1012</v>
      </c>
      <c r="AS1788" s="110" t="s">
        <v>583</v>
      </c>
      <c r="AT1788" s="64">
        <v>17.55</v>
      </c>
      <c r="AU1788" s="64">
        <v>5.93</v>
      </c>
      <c r="AV1788" s="64" t="s">
        <v>2380</v>
      </c>
      <c r="AW1788" s="64" t="s">
        <v>2383</v>
      </c>
      <c r="AX1788" s="64" t="s">
        <v>2380</v>
      </c>
      <c r="AY1788" s="64" t="s">
        <v>2380</v>
      </c>
      <c r="AZ1788" s="64">
        <v>1</v>
      </c>
      <c r="BA1788" s="109" t="s">
        <v>7936</v>
      </c>
      <c r="BB1788" s="64" t="s">
        <v>10449</v>
      </c>
      <c r="BC1788" s="69" t="s">
        <v>10447</v>
      </c>
    </row>
    <row r="1789" spans="1:55" x14ac:dyDescent="0.35">
      <c r="A1789" t="s">
        <v>582</v>
      </c>
      <c r="B1789">
        <v>29.41</v>
      </c>
      <c r="C1789">
        <v>6.29</v>
      </c>
      <c r="D1789" t="s">
        <v>2382</v>
      </c>
      <c r="E1789" t="s">
        <v>2380</v>
      </c>
      <c r="F1789" t="s">
        <v>2380</v>
      </c>
      <c r="G1789">
        <v>1</v>
      </c>
      <c r="H1789" t="s">
        <v>2380</v>
      </c>
      <c r="R1789" s="64" t="s">
        <v>35</v>
      </c>
      <c r="S1789" s="64">
        <v>1997</v>
      </c>
      <c r="U1789" s="7" t="str">
        <f t="shared" si="162"/>
        <v>Aug</v>
      </c>
      <c r="V1789" s="10">
        <f t="shared" si="163"/>
        <v>1997</v>
      </c>
      <c r="Y1789" s="10" t="s">
        <v>2380</v>
      </c>
      <c r="Z1789" s="10" t="str">
        <f t="shared" si="165"/>
        <v>No</v>
      </c>
      <c r="AB1789" s="53" t="s">
        <v>16</v>
      </c>
      <c r="AC1789" s="10" t="str">
        <f t="shared" si="166"/>
        <v>tier - 1</v>
      </c>
      <c r="AE1789" t="s">
        <v>12</v>
      </c>
      <c r="AF1789" s="10" t="str">
        <f t="shared" si="167"/>
        <v>tier - 3</v>
      </c>
      <c r="AI1789" t="s">
        <v>247</v>
      </c>
      <c r="AJ1789" t="str">
        <f t="shared" si="164"/>
        <v>R1024</v>
      </c>
      <c r="AS1789" s="110" t="s">
        <v>582</v>
      </c>
      <c r="AT1789" s="64">
        <v>29.41</v>
      </c>
      <c r="AU1789" s="64">
        <v>6.29</v>
      </c>
      <c r="AV1789" s="64" t="s">
        <v>2380</v>
      </c>
      <c r="AW1789" s="64" t="s">
        <v>2380</v>
      </c>
      <c r="AX1789" s="64" t="s">
        <v>2383</v>
      </c>
      <c r="AY1789" s="64" t="s">
        <v>2380</v>
      </c>
      <c r="AZ1789" s="64">
        <v>1</v>
      </c>
      <c r="BA1789" s="109" t="s">
        <v>7937</v>
      </c>
      <c r="BB1789" s="64" t="s">
        <v>10449</v>
      </c>
      <c r="BC1789" s="69" t="s">
        <v>10445</v>
      </c>
    </row>
    <row r="1790" spans="1:55" x14ac:dyDescent="0.35">
      <c r="A1790" t="s">
        <v>581</v>
      </c>
      <c r="B1790">
        <v>17.91</v>
      </c>
      <c r="C1790">
        <v>5.65</v>
      </c>
      <c r="D1790" t="s">
        <v>2380</v>
      </c>
      <c r="E1790" t="s">
        <v>2380</v>
      </c>
      <c r="F1790" t="s">
        <v>2380</v>
      </c>
      <c r="G1790">
        <v>1</v>
      </c>
      <c r="H1790" t="s">
        <v>2380</v>
      </c>
      <c r="R1790" s="64" t="s">
        <v>15</v>
      </c>
      <c r="S1790" s="64">
        <v>1979</v>
      </c>
      <c r="U1790" s="7" t="str">
        <f t="shared" si="162"/>
        <v>Nov</v>
      </c>
      <c r="V1790" s="10">
        <f t="shared" si="163"/>
        <v>1979</v>
      </c>
      <c r="Y1790" s="10" t="s">
        <v>2380</v>
      </c>
      <c r="Z1790" s="10" t="str">
        <f t="shared" si="165"/>
        <v>No</v>
      </c>
      <c r="AB1790" s="53" t="s">
        <v>16</v>
      </c>
      <c r="AC1790" s="10" t="str">
        <f t="shared" si="166"/>
        <v>tier - 1</v>
      </c>
      <c r="AE1790" t="s">
        <v>11</v>
      </c>
      <c r="AF1790" s="10" t="str">
        <f t="shared" si="167"/>
        <v>tier - 2</v>
      </c>
      <c r="AI1790" t="s">
        <v>23</v>
      </c>
      <c r="AJ1790" t="str">
        <f t="shared" si="164"/>
        <v>R1012</v>
      </c>
      <c r="AS1790" s="110" t="s">
        <v>581</v>
      </c>
      <c r="AT1790" s="64">
        <v>17.91</v>
      </c>
      <c r="AU1790" s="64">
        <v>5.65</v>
      </c>
      <c r="AV1790" s="64" t="s">
        <v>2380</v>
      </c>
      <c r="AW1790" s="64" t="s">
        <v>2380</v>
      </c>
      <c r="AX1790" s="64" t="s">
        <v>2380</v>
      </c>
      <c r="AY1790" s="64" t="s">
        <v>2380</v>
      </c>
      <c r="AZ1790" s="64">
        <v>1</v>
      </c>
      <c r="BA1790" s="109" t="s">
        <v>5304</v>
      </c>
      <c r="BB1790" s="64" t="s">
        <v>10450</v>
      </c>
      <c r="BC1790" s="69" t="s">
        <v>10447</v>
      </c>
    </row>
    <row r="1791" spans="1:55" x14ac:dyDescent="0.35">
      <c r="A1791" t="s">
        <v>580</v>
      </c>
      <c r="B1791">
        <v>31.57</v>
      </c>
      <c r="C1791">
        <v>6.15</v>
      </c>
      <c r="D1791" t="s">
        <v>2380</v>
      </c>
      <c r="E1791" t="s">
        <v>2380</v>
      </c>
      <c r="F1791" t="s">
        <v>2380</v>
      </c>
      <c r="G1791">
        <v>1</v>
      </c>
      <c r="H1791" t="s">
        <v>2380</v>
      </c>
      <c r="R1791" s="64" t="s">
        <v>30</v>
      </c>
      <c r="S1791" s="64">
        <v>1989</v>
      </c>
      <c r="U1791" s="7" t="str">
        <f t="shared" si="162"/>
        <v>Dec</v>
      </c>
      <c r="V1791" s="10">
        <f t="shared" si="163"/>
        <v>1989</v>
      </c>
      <c r="Y1791" s="10" t="s">
        <v>2380</v>
      </c>
      <c r="Z1791" s="10" t="str">
        <f t="shared" si="165"/>
        <v>No</v>
      </c>
      <c r="AB1791" s="53" t="s">
        <v>16</v>
      </c>
      <c r="AC1791" s="10" t="str">
        <f t="shared" si="166"/>
        <v>tier - 1</v>
      </c>
      <c r="AE1791" t="s">
        <v>11</v>
      </c>
      <c r="AF1791" s="10" t="str">
        <f t="shared" si="167"/>
        <v>tier - 2</v>
      </c>
      <c r="AI1791" t="s">
        <v>356</v>
      </c>
      <c r="AJ1791" t="str">
        <f t="shared" si="164"/>
        <v>R1017</v>
      </c>
      <c r="AS1791" s="110" t="s">
        <v>580</v>
      </c>
      <c r="AT1791" s="64">
        <v>31.57</v>
      </c>
      <c r="AU1791" s="64">
        <v>6.15</v>
      </c>
      <c r="AV1791" s="64" t="s">
        <v>2380</v>
      </c>
      <c r="AW1791" s="64" t="s">
        <v>2380</v>
      </c>
      <c r="AX1791" s="64" t="s">
        <v>2380</v>
      </c>
      <c r="AY1791" s="64" t="s">
        <v>2380</v>
      </c>
      <c r="AZ1791" s="64">
        <v>1</v>
      </c>
      <c r="BA1791" s="109" t="s">
        <v>7938</v>
      </c>
      <c r="BB1791" s="64" t="s">
        <v>10449</v>
      </c>
      <c r="BC1791" s="69" t="s">
        <v>10444</v>
      </c>
    </row>
    <row r="1792" spans="1:55" x14ac:dyDescent="0.35">
      <c r="A1792" t="s">
        <v>579</v>
      </c>
      <c r="B1792">
        <v>33.18</v>
      </c>
      <c r="C1792">
        <v>5.22</v>
      </c>
      <c r="D1792" t="s">
        <v>2380</v>
      </c>
      <c r="E1792" t="s">
        <v>2382</v>
      </c>
      <c r="F1792" t="s">
        <v>2380</v>
      </c>
      <c r="G1792">
        <v>1</v>
      </c>
      <c r="H1792" t="s">
        <v>2380</v>
      </c>
      <c r="R1792" s="64" t="s">
        <v>37</v>
      </c>
      <c r="S1792" s="64">
        <v>1977</v>
      </c>
      <c r="U1792" s="7" t="str">
        <f t="shared" si="162"/>
        <v>Oct</v>
      </c>
      <c r="V1792" s="10">
        <f t="shared" si="163"/>
        <v>1977</v>
      </c>
      <c r="Y1792" s="10" t="s">
        <v>2380</v>
      </c>
      <c r="Z1792" s="10" t="str">
        <f t="shared" si="165"/>
        <v>No</v>
      </c>
      <c r="AB1792" s="53" t="s">
        <v>16</v>
      </c>
      <c r="AC1792" s="10" t="str">
        <f t="shared" si="166"/>
        <v>tier - 1</v>
      </c>
      <c r="AE1792" t="s">
        <v>11</v>
      </c>
      <c r="AF1792" s="10" t="str">
        <f t="shared" si="167"/>
        <v>tier - 2</v>
      </c>
      <c r="AI1792" t="s">
        <v>13</v>
      </c>
      <c r="AJ1792" t="str">
        <f t="shared" si="164"/>
        <v>R1013</v>
      </c>
      <c r="AS1792" s="110" t="s">
        <v>579</v>
      </c>
      <c r="AT1792" s="64">
        <v>33.18</v>
      </c>
      <c r="AU1792" s="64">
        <v>5.22</v>
      </c>
      <c r="AV1792" s="64" t="s">
        <v>2382</v>
      </c>
      <c r="AW1792" s="64" t="s">
        <v>2380</v>
      </c>
      <c r="AX1792" s="64" t="s">
        <v>2380</v>
      </c>
      <c r="AY1792" s="64" t="s">
        <v>2380</v>
      </c>
      <c r="AZ1792" s="64">
        <v>1</v>
      </c>
      <c r="BA1792" s="109" t="s">
        <v>7939</v>
      </c>
      <c r="BB1792" s="64" t="s">
        <v>10450</v>
      </c>
      <c r="BC1792" s="69" t="s">
        <v>10444</v>
      </c>
    </row>
    <row r="1793" spans="1:55" x14ac:dyDescent="0.35">
      <c r="A1793" t="s">
        <v>578</v>
      </c>
      <c r="B1793">
        <v>37</v>
      </c>
      <c r="C1793">
        <v>11.66</v>
      </c>
      <c r="D1793" t="s">
        <v>2380</v>
      </c>
      <c r="E1793" t="s">
        <v>2380</v>
      </c>
      <c r="F1793" t="s">
        <v>2380</v>
      </c>
      <c r="G1793" t="s">
        <v>2381</v>
      </c>
      <c r="H1793" t="s">
        <v>2380</v>
      </c>
      <c r="R1793" s="64" t="s">
        <v>20</v>
      </c>
      <c r="S1793" s="64">
        <v>2001</v>
      </c>
      <c r="U1793" s="7" t="str">
        <f t="shared" si="162"/>
        <v>Sep</v>
      </c>
      <c r="V1793" s="10">
        <f t="shared" si="163"/>
        <v>2001</v>
      </c>
      <c r="Y1793" s="10" t="s">
        <v>2380</v>
      </c>
      <c r="Z1793" s="10" t="str">
        <f t="shared" si="165"/>
        <v>No</v>
      </c>
      <c r="AB1793" s="53" t="s">
        <v>16</v>
      </c>
      <c r="AC1793" s="10" t="str">
        <f t="shared" si="166"/>
        <v>tier - 1</v>
      </c>
      <c r="AE1793" t="s">
        <v>11</v>
      </c>
      <c r="AF1793" s="10" t="str">
        <f t="shared" si="167"/>
        <v>tier - 2</v>
      </c>
      <c r="AI1793" t="s">
        <v>42</v>
      </c>
      <c r="AJ1793" t="str">
        <f t="shared" si="164"/>
        <v>R1011</v>
      </c>
      <c r="AS1793" s="110" t="s">
        <v>578</v>
      </c>
      <c r="AT1793" s="64">
        <v>37</v>
      </c>
      <c r="AU1793" s="64">
        <v>11.66</v>
      </c>
      <c r="AV1793" s="64" t="s">
        <v>2380</v>
      </c>
      <c r="AW1793" s="64" t="s">
        <v>2380</v>
      </c>
      <c r="AX1793" s="64" t="s">
        <v>2380</v>
      </c>
      <c r="AY1793" s="64" t="s">
        <v>2380</v>
      </c>
      <c r="AZ1793" s="64">
        <v>0</v>
      </c>
      <c r="BA1793" s="109" t="s">
        <v>6910</v>
      </c>
      <c r="BB1793" s="64" t="s">
        <v>10448</v>
      </c>
      <c r="BC1793" s="69" t="s">
        <v>10444</v>
      </c>
    </row>
    <row r="1794" spans="1:55" x14ac:dyDescent="0.35">
      <c r="A1794" t="s">
        <v>577</v>
      </c>
      <c r="B1794">
        <v>18.905000000000001</v>
      </c>
      <c r="C1794">
        <v>4.91</v>
      </c>
      <c r="D1794" t="s">
        <v>2382</v>
      </c>
      <c r="E1794" t="s">
        <v>2380</v>
      </c>
      <c r="F1794" t="s">
        <v>2380</v>
      </c>
      <c r="G1794">
        <v>1</v>
      </c>
      <c r="H1794" t="s">
        <v>2380</v>
      </c>
      <c r="R1794" s="64" t="s">
        <v>18</v>
      </c>
      <c r="S1794" s="64">
        <v>1975</v>
      </c>
      <c r="U1794" s="7" t="str">
        <f t="shared" si="162"/>
        <v>Jun</v>
      </c>
      <c r="V1794" s="10">
        <f t="shared" si="163"/>
        <v>1975</v>
      </c>
      <c r="Y1794" s="10" t="s">
        <v>2380</v>
      </c>
      <c r="Z1794" s="10" t="str">
        <f t="shared" si="165"/>
        <v>No</v>
      </c>
      <c r="AB1794" s="53" t="s">
        <v>16</v>
      </c>
      <c r="AC1794" s="10" t="str">
        <f t="shared" si="166"/>
        <v>tier - 1</v>
      </c>
      <c r="AE1794" t="s">
        <v>12</v>
      </c>
      <c r="AF1794" s="10" t="str">
        <f t="shared" si="167"/>
        <v>tier - 3</v>
      </c>
      <c r="AI1794" t="s">
        <v>249</v>
      </c>
      <c r="AJ1794" t="str">
        <f t="shared" si="164"/>
        <v>R1023</v>
      </c>
      <c r="AS1794" s="110" t="s">
        <v>577</v>
      </c>
      <c r="AT1794" s="64">
        <v>18.905000000000001</v>
      </c>
      <c r="AU1794" s="64">
        <v>4.91</v>
      </c>
      <c r="AV1794" s="64" t="s">
        <v>2380</v>
      </c>
      <c r="AW1794" s="64" t="s">
        <v>2380</v>
      </c>
      <c r="AX1794" s="64" t="s">
        <v>2383</v>
      </c>
      <c r="AY1794" s="64" t="s">
        <v>2380</v>
      </c>
      <c r="AZ1794" s="64">
        <v>1</v>
      </c>
      <c r="BA1794" s="109" t="s">
        <v>6875</v>
      </c>
      <c r="BB1794" s="64" t="s">
        <v>10450</v>
      </c>
      <c r="BC1794" s="69" t="s">
        <v>10446</v>
      </c>
    </row>
    <row r="1795" spans="1:55" x14ac:dyDescent="0.35">
      <c r="A1795" t="s">
        <v>576</v>
      </c>
      <c r="B1795">
        <v>20.03</v>
      </c>
      <c r="C1795">
        <v>9.25</v>
      </c>
      <c r="D1795" t="s">
        <v>2382</v>
      </c>
      <c r="E1795" t="s">
        <v>2380</v>
      </c>
      <c r="F1795" t="s">
        <v>2380</v>
      </c>
      <c r="G1795" t="s">
        <v>2381</v>
      </c>
      <c r="H1795" t="s">
        <v>2380</v>
      </c>
      <c r="R1795" s="64" t="s">
        <v>37</v>
      </c>
      <c r="S1795" s="64">
        <v>1965</v>
      </c>
      <c r="U1795" s="7" t="str">
        <f t="shared" si="162"/>
        <v>Oct</v>
      </c>
      <c r="V1795" s="10">
        <f t="shared" si="163"/>
        <v>1965</v>
      </c>
      <c r="Y1795" s="10" t="s">
        <v>2380</v>
      </c>
      <c r="Z1795" s="10" t="str">
        <f t="shared" si="165"/>
        <v>No</v>
      </c>
      <c r="AB1795" s="53" t="s">
        <v>16</v>
      </c>
      <c r="AC1795" s="10" t="str">
        <f t="shared" si="166"/>
        <v>tier - 1</v>
      </c>
      <c r="AE1795" t="s">
        <v>11</v>
      </c>
      <c r="AF1795" s="10" t="str">
        <f t="shared" si="167"/>
        <v>tier - 2</v>
      </c>
      <c r="AI1795" t="s">
        <v>23</v>
      </c>
      <c r="AJ1795" t="str">
        <f t="shared" si="164"/>
        <v>R1012</v>
      </c>
      <c r="AS1795" s="110" t="s">
        <v>576</v>
      </c>
      <c r="AT1795" s="64">
        <v>20.03</v>
      </c>
      <c r="AU1795" s="64">
        <v>9.25</v>
      </c>
      <c r="AV1795" s="64" t="s">
        <v>2380</v>
      </c>
      <c r="AW1795" s="64" t="s">
        <v>2380</v>
      </c>
      <c r="AX1795" s="64" t="s">
        <v>2383</v>
      </c>
      <c r="AY1795" s="64" t="s">
        <v>2380</v>
      </c>
      <c r="AZ1795" s="64">
        <v>0</v>
      </c>
      <c r="BA1795" s="109" t="s">
        <v>7245</v>
      </c>
      <c r="BB1795" s="64" t="s">
        <v>10448</v>
      </c>
      <c r="BC1795" s="69" t="s">
        <v>10446</v>
      </c>
    </row>
    <row r="1796" spans="1:55" x14ac:dyDescent="0.35">
      <c r="A1796" t="s">
        <v>575</v>
      </c>
      <c r="B1796">
        <v>16.7</v>
      </c>
      <c r="C1796">
        <v>11.48</v>
      </c>
      <c r="D1796" t="s">
        <v>2380</v>
      </c>
      <c r="E1796" t="s">
        <v>2380</v>
      </c>
      <c r="F1796" t="s">
        <v>2380</v>
      </c>
      <c r="G1796" t="s">
        <v>2381</v>
      </c>
      <c r="H1796" t="s">
        <v>2380</v>
      </c>
      <c r="R1796" s="64" t="s">
        <v>37</v>
      </c>
      <c r="S1796" s="64">
        <v>1999</v>
      </c>
      <c r="U1796" s="7" t="str">
        <f t="shared" si="162"/>
        <v>Oct</v>
      </c>
      <c r="V1796" s="10">
        <f t="shared" si="163"/>
        <v>1999</v>
      </c>
      <c r="Y1796" s="10" t="s">
        <v>2380</v>
      </c>
      <c r="Z1796" s="10" t="str">
        <f t="shared" si="165"/>
        <v>No</v>
      </c>
      <c r="AB1796" s="53" t="s">
        <v>16</v>
      </c>
      <c r="AC1796" s="10" t="str">
        <f t="shared" si="166"/>
        <v>tier - 1</v>
      </c>
      <c r="AE1796" t="s">
        <v>11</v>
      </c>
      <c r="AF1796" s="10" t="str">
        <f t="shared" si="167"/>
        <v>tier - 2</v>
      </c>
      <c r="AI1796" t="s">
        <v>23</v>
      </c>
      <c r="AJ1796" t="str">
        <f t="shared" si="164"/>
        <v>R1012</v>
      </c>
      <c r="AS1796" s="110" t="s">
        <v>575</v>
      </c>
      <c r="AT1796" s="64">
        <v>16.7</v>
      </c>
      <c r="AU1796" s="64">
        <v>11.48</v>
      </c>
      <c r="AV1796" s="64" t="s">
        <v>2380</v>
      </c>
      <c r="AW1796" s="64" t="s">
        <v>2380</v>
      </c>
      <c r="AX1796" s="64" t="s">
        <v>2380</v>
      </c>
      <c r="AY1796" s="64" t="s">
        <v>2380</v>
      </c>
      <c r="AZ1796" s="64">
        <v>0</v>
      </c>
      <c r="BA1796" s="109" t="s">
        <v>6779</v>
      </c>
      <c r="BB1796" s="64" t="s">
        <v>10448</v>
      </c>
      <c r="BC1796" s="69" t="s">
        <v>10447</v>
      </c>
    </row>
    <row r="1797" spans="1:55" x14ac:dyDescent="0.35">
      <c r="A1797" t="s">
        <v>574</v>
      </c>
      <c r="B1797">
        <v>39.82</v>
      </c>
      <c r="C1797">
        <v>6.06</v>
      </c>
      <c r="D1797" t="s">
        <v>2380</v>
      </c>
      <c r="E1797" t="s">
        <v>2380</v>
      </c>
      <c r="F1797" t="s">
        <v>2380</v>
      </c>
      <c r="G1797" t="s">
        <v>2381</v>
      </c>
      <c r="H1797" t="s">
        <v>2380</v>
      </c>
      <c r="R1797" s="64" t="s">
        <v>10</v>
      </c>
      <c r="S1797" s="64">
        <v>1993</v>
      </c>
      <c r="U1797" s="7" t="str">
        <f t="shared" si="162"/>
        <v>Jul</v>
      </c>
      <c r="V1797" s="10">
        <f t="shared" si="163"/>
        <v>1993</v>
      </c>
      <c r="Y1797" s="10" t="s">
        <v>2380</v>
      </c>
      <c r="Z1797" s="10" t="str">
        <f t="shared" si="165"/>
        <v>No</v>
      </c>
      <c r="AB1797" s="53" t="s">
        <v>16</v>
      </c>
      <c r="AC1797" s="10" t="str">
        <f t="shared" si="166"/>
        <v>tier - 1</v>
      </c>
      <c r="AE1797" t="s">
        <v>11</v>
      </c>
      <c r="AF1797" s="10" t="str">
        <f t="shared" si="167"/>
        <v>tier - 2</v>
      </c>
      <c r="AI1797" t="s">
        <v>23</v>
      </c>
      <c r="AJ1797" t="str">
        <f t="shared" si="164"/>
        <v>R1012</v>
      </c>
      <c r="AS1797" s="110" t="s">
        <v>574</v>
      </c>
      <c r="AT1797" s="64">
        <v>39.82</v>
      </c>
      <c r="AU1797" s="64">
        <v>6.06</v>
      </c>
      <c r="AV1797" s="64" t="s">
        <v>2380</v>
      </c>
      <c r="AW1797" s="64" t="s">
        <v>2380</v>
      </c>
      <c r="AX1797" s="64" t="s">
        <v>2380</v>
      </c>
      <c r="AY1797" s="64" t="s">
        <v>2380</v>
      </c>
      <c r="AZ1797" s="64">
        <v>0</v>
      </c>
      <c r="BA1797" s="109" t="s">
        <v>7524</v>
      </c>
      <c r="BB1797" s="64" t="s">
        <v>10449</v>
      </c>
      <c r="BC1797" s="69" t="s">
        <v>10444</v>
      </c>
    </row>
    <row r="1798" spans="1:55" x14ac:dyDescent="0.35">
      <c r="A1798" t="s">
        <v>573</v>
      </c>
      <c r="B1798">
        <v>22.04</v>
      </c>
      <c r="C1798">
        <v>5.86</v>
      </c>
      <c r="D1798" t="s">
        <v>2380</v>
      </c>
      <c r="E1798" t="s">
        <v>2380</v>
      </c>
      <c r="F1798" t="s">
        <v>2380</v>
      </c>
      <c r="G1798">
        <v>1</v>
      </c>
      <c r="H1798" t="s">
        <v>2380</v>
      </c>
      <c r="R1798" s="64" t="s">
        <v>10</v>
      </c>
      <c r="S1798" s="64">
        <v>1963</v>
      </c>
      <c r="U1798" s="7" t="str">
        <f t="shared" ref="U1798:U1861" si="168">SUBSTITUTE(R1798,"?","Sep")</f>
        <v>Jul</v>
      </c>
      <c r="V1798" s="10">
        <f t="shared" ref="V1798:V1861" si="169">IF(S1798="?",ROUND(AVERAGEIF($S$5:$S$2347,"&lt;&gt;?"),0),S1798)</f>
        <v>1963</v>
      </c>
      <c r="Y1798" s="10" t="s">
        <v>2380</v>
      </c>
      <c r="Z1798" s="10" t="str">
        <f t="shared" si="165"/>
        <v>No</v>
      </c>
      <c r="AB1798" s="53" t="s">
        <v>16</v>
      </c>
      <c r="AC1798" s="10" t="str">
        <f t="shared" si="166"/>
        <v>tier - 1</v>
      </c>
      <c r="AE1798" t="s">
        <v>12</v>
      </c>
      <c r="AF1798" s="10" t="str">
        <f t="shared" si="167"/>
        <v>tier - 3</v>
      </c>
      <c r="AI1798" t="s">
        <v>535</v>
      </c>
      <c r="AJ1798" t="str">
        <f t="shared" ref="AJ1798:AJ1861" si="170">IF(AI1798="?","Unknown",AI1798)</f>
        <v>R1026</v>
      </c>
      <c r="AS1798" s="110" t="s">
        <v>573</v>
      </c>
      <c r="AT1798" s="64">
        <v>22.04</v>
      </c>
      <c r="AU1798" s="64">
        <v>5.86</v>
      </c>
      <c r="AV1798" s="64" t="s">
        <v>2380</v>
      </c>
      <c r="AW1798" s="64" t="s">
        <v>2380</v>
      </c>
      <c r="AX1798" s="64" t="s">
        <v>2380</v>
      </c>
      <c r="AY1798" s="64" t="s">
        <v>2380</v>
      </c>
      <c r="AZ1798" s="64">
        <v>1</v>
      </c>
      <c r="BA1798" s="109" t="s">
        <v>7940</v>
      </c>
      <c r="BB1798" s="64" t="s">
        <v>10449</v>
      </c>
      <c r="BC1798" s="69" t="s">
        <v>10446</v>
      </c>
    </row>
    <row r="1799" spans="1:55" x14ac:dyDescent="0.35">
      <c r="A1799" t="s">
        <v>572</v>
      </c>
      <c r="B1799">
        <v>28.27</v>
      </c>
      <c r="C1799">
        <v>5.33</v>
      </c>
      <c r="D1799" t="s">
        <v>2380</v>
      </c>
      <c r="E1799" t="s">
        <v>2380</v>
      </c>
      <c r="F1799" t="s">
        <v>2380</v>
      </c>
      <c r="G1799" t="s">
        <v>2381</v>
      </c>
      <c r="H1799" t="s">
        <v>2380</v>
      </c>
      <c r="R1799" s="64" t="s">
        <v>18</v>
      </c>
      <c r="S1799" s="64">
        <v>1997</v>
      </c>
      <c r="U1799" s="7" t="str">
        <f t="shared" si="168"/>
        <v>Jun</v>
      </c>
      <c r="V1799" s="10">
        <f t="shared" si="169"/>
        <v>1997</v>
      </c>
      <c r="Y1799" s="10" t="s">
        <v>2380</v>
      </c>
      <c r="Z1799" s="10" t="str">
        <f t="shared" si="165"/>
        <v>No</v>
      </c>
      <c r="AB1799" s="53" t="s">
        <v>16</v>
      </c>
      <c r="AC1799" s="10" t="str">
        <f t="shared" si="166"/>
        <v>tier - 1</v>
      </c>
      <c r="AE1799" t="s">
        <v>11</v>
      </c>
      <c r="AF1799" s="10" t="str">
        <f t="shared" si="167"/>
        <v>tier - 2</v>
      </c>
      <c r="AI1799" t="s">
        <v>13</v>
      </c>
      <c r="AJ1799" t="str">
        <f t="shared" si="170"/>
        <v>R1013</v>
      </c>
      <c r="AS1799" s="110" t="s">
        <v>572</v>
      </c>
      <c r="AT1799" s="64">
        <v>28.27</v>
      </c>
      <c r="AU1799" s="64">
        <v>5.33</v>
      </c>
      <c r="AV1799" s="64" t="s">
        <v>2380</v>
      </c>
      <c r="AW1799" s="64" t="s">
        <v>2380</v>
      </c>
      <c r="AX1799" s="64" t="s">
        <v>2380</v>
      </c>
      <c r="AY1799" s="64" t="s">
        <v>2380</v>
      </c>
      <c r="AZ1799" s="64">
        <v>0</v>
      </c>
      <c r="BA1799" s="109" t="s">
        <v>7941</v>
      </c>
      <c r="BB1799" s="64" t="s">
        <v>10450</v>
      </c>
      <c r="BC1799" s="69" t="s">
        <v>10445</v>
      </c>
    </row>
    <row r="1800" spans="1:55" x14ac:dyDescent="0.35">
      <c r="A1800" t="s">
        <v>571</v>
      </c>
      <c r="B1800">
        <v>18.5</v>
      </c>
      <c r="C1800">
        <v>5.33</v>
      </c>
      <c r="D1800" t="s">
        <v>2380</v>
      </c>
      <c r="E1800" t="s">
        <v>2380</v>
      </c>
      <c r="F1800" t="s">
        <v>2380</v>
      </c>
      <c r="G1800" t="s">
        <v>2381</v>
      </c>
      <c r="H1800" t="s">
        <v>2380</v>
      </c>
      <c r="R1800" s="64" t="s">
        <v>20</v>
      </c>
      <c r="S1800" s="64">
        <v>2004</v>
      </c>
      <c r="U1800" s="7" t="str">
        <f t="shared" si="168"/>
        <v>Sep</v>
      </c>
      <c r="V1800" s="10">
        <f t="shared" si="169"/>
        <v>2004</v>
      </c>
      <c r="Y1800" s="10" t="s">
        <v>2380</v>
      </c>
      <c r="Z1800" s="10" t="str">
        <f t="shared" si="165"/>
        <v>No</v>
      </c>
      <c r="AB1800" s="53" t="s">
        <v>16</v>
      </c>
      <c r="AC1800" s="10" t="str">
        <f t="shared" si="166"/>
        <v>tier - 1</v>
      </c>
      <c r="AE1800" t="s">
        <v>16</v>
      </c>
      <c r="AF1800" s="10" t="str">
        <f t="shared" si="167"/>
        <v>tier - 1</v>
      </c>
      <c r="AI1800" t="s">
        <v>13</v>
      </c>
      <c r="AJ1800" t="str">
        <f t="shared" si="170"/>
        <v>R1013</v>
      </c>
      <c r="AS1800" s="110" t="s">
        <v>571</v>
      </c>
      <c r="AT1800" s="64">
        <v>18.5</v>
      </c>
      <c r="AU1800" s="64">
        <v>5.33</v>
      </c>
      <c r="AV1800" s="64" t="s">
        <v>2380</v>
      </c>
      <c r="AW1800" s="64" t="s">
        <v>2380</v>
      </c>
      <c r="AX1800" s="64" t="s">
        <v>2380</v>
      </c>
      <c r="AY1800" s="64" t="s">
        <v>2380</v>
      </c>
      <c r="AZ1800" s="64">
        <v>0</v>
      </c>
      <c r="BA1800" s="109" t="s">
        <v>7942</v>
      </c>
      <c r="BB1800" s="64" t="s">
        <v>10450</v>
      </c>
      <c r="BC1800" s="69" t="s">
        <v>10446</v>
      </c>
    </row>
    <row r="1801" spans="1:55" x14ac:dyDescent="0.35">
      <c r="A1801" t="s">
        <v>570</v>
      </c>
      <c r="B1801">
        <v>38.6</v>
      </c>
      <c r="C1801">
        <v>6.02</v>
      </c>
      <c r="D1801" t="s">
        <v>2380</v>
      </c>
      <c r="E1801" t="s">
        <v>2380</v>
      </c>
      <c r="F1801" t="s">
        <v>2380</v>
      </c>
      <c r="G1801">
        <v>1</v>
      </c>
      <c r="H1801" t="s">
        <v>2380</v>
      </c>
      <c r="R1801" s="64" t="s">
        <v>35</v>
      </c>
      <c r="S1801" s="64">
        <v>1995</v>
      </c>
      <c r="U1801" s="7" t="str">
        <f t="shared" si="168"/>
        <v>Aug</v>
      </c>
      <c r="V1801" s="10">
        <f t="shared" si="169"/>
        <v>1995</v>
      </c>
      <c r="Y1801" s="10" t="s">
        <v>2380</v>
      </c>
      <c r="Z1801" s="10" t="str">
        <f t="shared" si="165"/>
        <v>No</v>
      </c>
      <c r="AB1801" s="53" t="s">
        <v>16</v>
      </c>
      <c r="AC1801" s="10" t="str">
        <f t="shared" si="166"/>
        <v>tier - 1</v>
      </c>
      <c r="AE1801" t="s">
        <v>16</v>
      </c>
      <c r="AF1801" s="10" t="str">
        <f t="shared" si="167"/>
        <v>tier - 1</v>
      </c>
      <c r="AI1801" t="s">
        <v>13</v>
      </c>
      <c r="AJ1801" t="str">
        <f t="shared" si="170"/>
        <v>R1013</v>
      </c>
      <c r="AS1801" s="110" t="s">
        <v>570</v>
      </c>
      <c r="AT1801" s="64">
        <v>38.6</v>
      </c>
      <c r="AU1801" s="64">
        <v>6.02</v>
      </c>
      <c r="AV1801" s="64" t="s">
        <v>2380</v>
      </c>
      <c r="AW1801" s="64" t="s">
        <v>2380</v>
      </c>
      <c r="AX1801" s="64" t="s">
        <v>2380</v>
      </c>
      <c r="AY1801" s="64" t="s">
        <v>2380</v>
      </c>
      <c r="AZ1801" s="64">
        <v>1</v>
      </c>
      <c r="BA1801" s="109" t="s">
        <v>7943</v>
      </c>
      <c r="BB1801" s="64" t="s">
        <v>10449</v>
      </c>
      <c r="BC1801" s="69" t="s">
        <v>10444</v>
      </c>
    </row>
    <row r="1802" spans="1:55" x14ac:dyDescent="0.35">
      <c r="A1802" t="s">
        <v>569</v>
      </c>
      <c r="B1802">
        <v>43.12</v>
      </c>
      <c r="C1802">
        <v>6.25</v>
      </c>
      <c r="D1802" t="s">
        <v>2380</v>
      </c>
      <c r="E1802" t="s">
        <v>2380</v>
      </c>
      <c r="F1802" t="s">
        <v>2380</v>
      </c>
      <c r="G1802">
        <v>1</v>
      </c>
      <c r="H1802" t="s">
        <v>2380</v>
      </c>
      <c r="R1802" s="64" t="s">
        <v>30</v>
      </c>
      <c r="S1802" s="64">
        <v>1992</v>
      </c>
      <c r="U1802" s="7" t="str">
        <f t="shared" si="168"/>
        <v>Dec</v>
      </c>
      <c r="V1802" s="10">
        <f t="shared" si="169"/>
        <v>1992</v>
      </c>
      <c r="Y1802" s="10" t="s">
        <v>2380</v>
      </c>
      <c r="Z1802" s="10" t="str">
        <f t="shared" ref="Z1802:Z1865" si="171">IF(Y1802="?",$Z$6,Y1802)</f>
        <v>No</v>
      </c>
      <c r="AB1802" s="53" t="s">
        <v>16</v>
      </c>
      <c r="AC1802" s="10" t="str">
        <f t="shared" ref="AC1802:AC1865" si="172">IF(AB1802="?",$AC$6,AB1802)</f>
        <v>tier - 1</v>
      </c>
      <c r="AE1802" t="s">
        <v>11</v>
      </c>
      <c r="AF1802" s="10" t="str">
        <f t="shared" ref="AF1802:AF1865" si="173">IF(AE1802="?",$AF$6,AE1802)</f>
        <v>tier - 2</v>
      </c>
      <c r="AI1802" t="s">
        <v>42</v>
      </c>
      <c r="AJ1802" t="str">
        <f t="shared" si="170"/>
        <v>R1011</v>
      </c>
      <c r="AS1802" s="110" t="s">
        <v>569</v>
      </c>
      <c r="AT1802" s="64">
        <v>43.12</v>
      </c>
      <c r="AU1802" s="64">
        <v>6.25</v>
      </c>
      <c r="AV1802" s="64" t="s">
        <v>2380</v>
      </c>
      <c r="AW1802" s="64" t="s">
        <v>2380</v>
      </c>
      <c r="AX1802" s="64" t="s">
        <v>2380</v>
      </c>
      <c r="AY1802" s="64" t="s">
        <v>2380</v>
      </c>
      <c r="AZ1802" s="64">
        <v>1</v>
      </c>
      <c r="BA1802" s="109" t="s">
        <v>7882</v>
      </c>
      <c r="BB1802" s="64" t="s">
        <v>10449</v>
      </c>
      <c r="BC1802" s="69" t="s">
        <v>10444</v>
      </c>
    </row>
    <row r="1803" spans="1:55" x14ac:dyDescent="0.35">
      <c r="A1803" t="s">
        <v>568</v>
      </c>
      <c r="B1803">
        <v>30.5</v>
      </c>
      <c r="C1803">
        <v>4.8099999999999996</v>
      </c>
      <c r="D1803" t="s">
        <v>2380</v>
      </c>
      <c r="E1803" t="s">
        <v>2380</v>
      </c>
      <c r="F1803" t="s">
        <v>2380</v>
      </c>
      <c r="G1803">
        <v>1</v>
      </c>
      <c r="H1803" t="s">
        <v>2380</v>
      </c>
      <c r="R1803" s="64" t="s">
        <v>10</v>
      </c>
      <c r="S1803" s="64">
        <v>1995</v>
      </c>
      <c r="U1803" s="7" t="str">
        <f t="shared" si="168"/>
        <v>Jul</v>
      </c>
      <c r="V1803" s="10">
        <f t="shared" si="169"/>
        <v>1995</v>
      </c>
      <c r="Y1803" s="10" t="s">
        <v>2380</v>
      </c>
      <c r="Z1803" s="10" t="str">
        <f t="shared" si="171"/>
        <v>No</v>
      </c>
      <c r="AB1803" s="53" t="s">
        <v>16</v>
      </c>
      <c r="AC1803" s="10" t="str">
        <f t="shared" si="172"/>
        <v>tier - 1</v>
      </c>
      <c r="AE1803" t="s">
        <v>16</v>
      </c>
      <c r="AF1803" s="10" t="str">
        <f t="shared" si="173"/>
        <v>tier - 1</v>
      </c>
      <c r="AI1803" t="s">
        <v>23</v>
      </c>
      <c r="AJ1803" t="str">
        <f t="shared" si="170"/>
        <v>R1012</v>
      </c>
      <c r="AS1803" s="110" t="s">
        <v>568</v>
      </c>
      <c r="AT1803" s="64">
        <v>30.5</v>
      </c>
      <c r="AU1803" s="64">
        <v>4.8099999999999996</v>
      </c>
      <c r="AV1803" s="64" t="s">
        <v>2380</v>
      </c>
      <c r="AW1803" s="64" t="s">
        <v>2380</v>
      </c>
      <c r="AX1803" s="64" t="s">
        <v>2380</v>
      </c>
      <c r="AY1803" s="64" t="s">
        <v>2380</v>
      </c>
      <c r="AZ1803" s="64">
        <v>1</v>
      </c>
      <c r="BA1803" s="109" t="s">
        <v>6802</v>
      </c>
      <c r="BB1803" s="64" t="s">
        <v>10450</v>
      </c>
      <c r="BC1803" s="69" t="s">
        <v>10444</v>
      </c>
    </row>
    <row r="1804" spans="1:55" x14ac:dyDescent="0.35">
      <c r="A1804" t="s">
        <v>567</v>
      </c>
      <c r="B1804">
        <v>27.61</v>
      </c>
      <c r="C1804">
        <v>4.5999999999999996</v>
      </c>
      <c r="D1804" t="s">
        <v>2380</v>
      </c>
      <c r="E1804" t="s">
        <v>2380</v>
      </c>
      <c r="F1804" t="s">
        <v>2380</v>
      </c>
      <c r="G1804">
        <v>1</v>
      </c>
      <c r="H1804" t="s">
        <v>2380</v>
      </c>
      <c r="R1804" s="64" t="s">
        <v>30</v>
      </c>
      <c r="S1804" s="64">
        <v>1999</v>
      </c>
      <c r="U1804" s="7" t="str">
        <f t="shared" si="168"/>
        <v>Dec</v>
      </c>
      <c r="V1804" s="10">
        <f t="shared" si="169"/>
        <v>1999</v>
      </c>
      <c r="Y1804" s="10" t="s">
        <v>2380</v>
      </c>
      <c r="Z1804" s="10" t="str">
        <f t="shared" si="171"/>
        <v>No</v>
      </c>
      <c r="AB1804" s="53" t="s">
        <v>16</v>
      </c>
      <c r="AC1804" s="10" t="str">
        <f t="shared" si="172"/>
        <v>tier - 1</v>
      </c>
      <c r="AE1804" t="s">
        <v>12</v>
      </c>
      <c r="AF1804" s="10" t="str">
        <f t="shared" si="173"/>
        <v>tier - 3</v>
      </c>
      <c r="AI1804" t="s">
        <v>13</v>
      </c>
      <c r="AJ1804" t="str">
        <f t="shared" si="170"/>
        <v>R1013</v>
      </c>
      <c r="AS1804" s="110" t="s">
        <v>567</v>
      </c>
      <c r="AT1804" s="64">
        <v>27.61</v>
      </c>
      <c r="AU1804" s="64">
        <v>4.5999999999999996</v>
      </c>
      <c r="AV1804" s="64" t="s">
        <v>2380</v>
      </c>
      <c r="AW1804" s="64" t="s">
        <v>2380</v>
      </c>
      <c r="AX1804" s="64" t="s">
        <v>2380</v>
      </c>
      <c r="AY1804" s="64" t="s">
        <v>2380</v>
      </c>
      <c r="AZ1804" s="64">
        <v>1</v>
      </c>
      <c r="BA1804" s="109" t="s">
        <v>7195</v>
      </c>
      <c r="BB1804" s="64" t="s">
        <v>10450</v>
      </c>
      <c r="BC1804" s="69" t="s">
        <v>10445</v>
      </c>
    </row>
    <row r="1805" spans="1:55" x14ac:dyDescent="0.35">
      <c r="A1805" t="s">
        <v>566</v>
      </c>
      <c r="B1805">
        <v>27.1</v>
      </c>
      <c r="C1805">
        <v>5.08</v>
      </c>
      <c r="D1805" t="s">
        <v>2380</v>
      </c>
      <c r="E1805" t="s">
        <v>2380</v>
      </c>
      <c r="F1805" t="s">
        <v>2380</v>
      </c>
      <c r="G1805">
        <v>1</v>
      </c>
      <c r="H1805" t="s">
        <v>2380</v>
      </c>
      <c r="R1805" s="64" t="s">
        <v>20</v>
      </c>
      <c r="S1805" s="64">
        <v>1964</v>
      </c>
      <c r="U1805" s="7" t="str">
        <f t="shared" si="168"/>
        <v>Sep</v>
      </c>
      <c r="V1805" s="10">
        <f t="shared" si="169"/>
        <v>1964</v>
      </c>
      <c r="Y1805" s="10" t="s">
        <v>2380</v>
      </c>
      <c r="Z1805" s="10" t="str">
        <f t="shared" si="171"/>
        <v>No</v>
      </c>
      <c r="AB1805" s="53" t="s">
        <v>16</v>
      </c>
      <c r="AC1805" s="10" t="str">
        <f t="shared" si="172"/>
        <v>tier - 1</v>
      </c>
      <c r="AE1805" t="s">
        <v>16</v>
      </c>
      <c r="AF1805" s="10" t="str">
        <f t="shared" si="173"/>
        <v>tier - 1</v>
      </c>
      <c r="AI1805" t="s">
        <v>23</v>
      </c>
      <c r="AJ1805" t="str">
        <f t="shared" si="170"/>
        <v>R1012</v>
      </c>
      <c r="AS1805" s="110" t="s">
        <v>566</v>
      </c>
      <c r="AT1805" s="64">
        <v>27.1</v>
      </c>
      <c r="AU1805" s="64">
        <v>5.08</v>
      </c>
      <c r="AV1805" s="64" t="s">
        <v>2380</v>
      </c>
      <c r="AW1805" s="64" t="s">
        <v>2380</v>
      </c>
      <c r="AX1805" s="64" t="s">
        <v>2380</v>
      </c>
      <c r="AY1805" s="64" t="s">
        <v>2380</v>
      </c>
      <c r="AZ1805" s="64">
        <v>1</v>
      </c>
      <c r="BA1805" s="109" t="s">
        <v>7944</v>
      </c>
      <c r="BB1805" s="64" t="s">
        <v>10450</v>
      </c>
      <c r="BC1805" s="69" t="s">
        <v>10445</v>
      </c>
    </row>
    <row r="1806" spans="1:55" x14ac:dyDescent="0.35">
      <c r="A1806" t="s">
        <v>565</v>
      </c>
      <c r="B1806">
        <v>35.93</v>
      </c>
      <c r="C1806">
        <v>5.43</v>
      </c>
      <c r="D1806" t="s">
        <v>2380</v>
      </c>
      <c r="E1806" t="s">
        <v>2382</v>
      </c>
      <c r="F1806" t="s">
        <v>2380</v>
      </c>
      <c r="G1806">
        <v>1</v>
      </c>
      <c r="H1806" t="s">
        <v>2380</v>
      </c>
      <c r="R1806" s="64" t="s">
        <v>35</v>
      </c>
      <c r="S1806" s="64">
        <v>1986</v>
      </c>
      <c r="U1806" s="7" t="str">
        <f t="shared" si="168"/>
        <v>Aug</v>
      </c>
      <c r="V1806" s="10">
        <f t="shared" si="169"/>
        <v>1986</v>
      </c>
      <c r="Y1806" s="10" t="s">
        <v>2380</v>
      </c>
      <c r="Z1806" s="10" t="str">
        <f t="shared" si="171"/>
        <v>No</v>
      </c>
      <c r="AB1806" s="53" t="s">
        <v>16</v>
      </c>
      <c r="AC1806" s="10" t="str">
        <f t="shared" si="172"/>
        <v>tier - 1</v>
      </c>
      <c r="AE1806" t="s">
        <v>12</v>
      </c>
      <c r="AF1806" s="10" t="str">
        <f t="shared" si="173"/>
        <v>tier - 3</v>
      </c>
      <c r="AI1806" t="s">
        <v>42</v>
      </c>
      <c r="AJ1806" t="str">
        <f t="shared" si="170"/>
        <v>R1011</v>
      </c>
      <c r="AS1806" s="110" t="s">
        <v>565</v>
      </c>
      <c r="AT1806" s="64">
        <v>35.93</v>
      </c>
      <c r="AU1806" s="64">
        <v>5.43</v>
      </c>
      <c r="AV1806" s="64" t="s">
        <v>2382</v>
      </c>
      <c r="AW1806" s="64" t="s">
        <v>2380</v>
      </c>
      <c r="AX1806" s="64" t="s">
        <v>2380</v>
      </c>
      <c r="AY1806" s="64" t="s">
        <v>2380</v>
      </c>
      <c r="AZ1806" s="64">
        <v>1</v>
      </c>
      <c r="BA1806" s="109" t="s">
        <v>7945</v>
      </c>
      <c r="BB1806" s="64" t="s">
        <v>10450</v>
      </c>
      <c r="BC1806" s="69" t="s">
        <v>10444</v>
      </c>
    </row>
    <row r="1807" spans="1:55" x14ac:dyDescent="0.35">
      <c r="A1807" t="s">
        <v>564</v>
      </c>
      <c r="B1807">
        <v>32.68</v>
      </c>
      <c r="C1807">
        <v>5.44</v>
      </c>
      <c r="D1807" t="s">
        <v>2380</v>
      </c>
      <c r="E1807" t="s">
        <v>2380</v>
      </c>
      <c r="F1807" t="s">
        <v>2380</v>
      </c>
      <c r="G1807" t="s">
        <v>2381</v>
      </c>
      <c r="H1807" t="s">
        <v>2380</v>
      </c>
      <c r="R1807" s="64" t="s">
        <v>20</v>
      </c>
      <c r="S1807" s="64">
        <v>1998</v>
      </c>
      <c r="U1807" s="7" t="str">
        <f t="shared" si="168"/>
        <v>Sep</v>
      </c>
      <c r="V1807" s="10">
        <f t="shared" si="169"/>
        <v>1998</v>
      </c>
      <c r="Y1807" s="10" t="s">
        <v>2380</v>
      </c>
      <c r="Z1807" s="10" t="str">
        <f t="shared" si="171"/>
        <v>No</v>
      </c>
      <c r="AB1807" s="53" t="s">
        <v>16</v>
      </c>
      <c r="AC1807" s="10" t="str">
        <f t="shared" si="172"/>
        <v>tier - 1</v>
      </c>
      <c r="AE1807" t="s">
        <v>12</v>
      </c>
      <c r="AF1807" s="10" t="str">
        <f t="shared" si="173"/>
        <v>tier - 3</v>
      </c>
      <c r="AI1807" t="s">
        <v>166</v>
      </c>
      <c r="AJ1807" t="str">
        <f t="shared" si="170"/>
        <v>R1019</v>
      </c>
      <c r="AS1807" s="110" t="s">
        <v>564</v>
      </c>
      <c r="AT1807" s="64">
        <v>32.68</v>
      </c>
      <c r="AU1807" s="64">
        <v>5.44</v>
      </c>
      <c r="AV1807" s="64" t="s">
        <v>2380</v>
      </c>
      <c r="AW1807" s="64" t="s">
        <v>2380</v>
      </c>
      <c r="AX1807" s="64" t="s">
        <v>2380</v>
      </c>
      <c r="AY1807" s="64" t="s">
        <v>2380</v>
      </c>
      <c r="AZ1807" s="64">
        <v>0</v>
      </c>
      <c r="BA1807" s="109" t="s">
        <v>7111</v>
      </c>
      <c r="BB1807" s="64" t="s">
        <v>10450</v>
      </c>
      <c r="BC1807" s="69" t="s">
        <v>10444</v>
      </c>
    </row>
    <row r="1808" spans="1:55" x14ac:dyDescent="0.35">
      <c r="A1808" t="s">
        <v>563</v>
      </c>
      <c r="B1808">
        <v>20.74</v>
      </c>
      <c r="C1808">
        <v>11.69</v>
      </c>
      <c r="D1808" t="s">
        <v>2382</v>
      </c>
      <c r="E1808" t="s">
        <v>2380</v>
      </c>
      <c r="F1808" t="s">
        <v>2380</v>
      </c>
      <c r="G1808">
        <v>1</v>
      </c>
      <c r="H1808" t="s">
        <v>2380</v>
      </c>
      <c r="R1808" s="64" t="s">
        <v>37</v>
      </c>
      <c r="S1808" s="64">
        <v>1970</v>
      </c>
      <c r="U1808" s="7" t="str">
        <f t="shared" si="168"/>
        <v>Oct</v>
      </c>
      <c r="V1808" s="10">
        <f t="shared" si="169"/>
        <v>1970</v>
      </c>
      <c r="Y1808" s="10" t="s">
        <v>2380</v>
      </c>
      <c r="Z1808" s="10" t="str">
        <f t="shared" si="171"/>
        <v>No</v>
      </c>
      <c r="AB1808" s="53" t="s">
        <v>16</v>
      </c>
      <c r="AC1808" s="10" t="str">
        <f t="shared" si="172"/>
        <v>tier - 1</v>
      </c>
      <c r="AE1808" t="s">
        <v>11</v>
      </c>
      <c r="AF1808" s="10" t="str">
        <f t="shared" si="173"/>
        <v>tier - 2</v>
      </c>
      <c r="AI1808" t="s">
        <v>23</v>
      </c>
      <c r="AJ1808" t="str">
        <f t="shared" si="170"/>
        <v>R1012</v>
      </c>
      <c r="AS1808" s="110" t="s">
        <v>563</v>
      </c>
      <c r="AT1808" s="64">
        <v>20.74</v>
      </c>
      <c r="AU1808" s="64">
        <v>11.69</v>
      </c>
      <c r="AV1808" s="64" t="s">
        <v>2380</v>
      </c>
      <c r="AW1808" s="64" t="s">
        <v>2380</v>
      </c>
      <c r="AX1808" s="64" t="s">
        <v>2383</v>
      </c>
      <c r="AY1808" s="64" t="s">
        <v>2380</v>
      </c>
      <c r="AZ1808" s="64">
        <v>1</v>
      </c>
      <c r="BA1808" s="109" t="s">
        <v>7946</v>
      </c>
      <c r="BB1808" s="64" t="s">
        <v>10448</v>
      </c>
      <c r="BC1808" s="69" t="s">
        <v>10446</v>
      </c>
    </row>
    <row r="1809" spans="1:55" x14ac:dyDescent="0.35">
      <c r="A1809" t="s">
        <v>562</v>
      </c>
      <c r="B1809">
        <v>15.57</v>
      </c>
      <c r="C1809">
        <v>6.07</v>
      </c>
      <c r="D1809" t="s">
        <v>2380</v>
      </c>
      <c r="E1809" t="s">
        <v>2380</v>
      </c>
      <c r="F1809" t="s">
        <v>2380</v>
      </c>
      <c r="G1809" t="s">
        <v>2381</v>
      </c>
      <c r="H1809" t="s">
        <v>2380</v>
      </c>
      <c r="R1809" s="64" t="s">
        <v>35</v>
      </c>
      <c r="S1809" s="64">
        <v>1967</v>
      </c>
      <c r="U1809" s="7" t="str">
        <f t="shared" si="168"/>
        <v>Aug</v>
      </c>
      <c r="V1809" s="10">
        <f t="shared" si="169"/>
        <v>1967</v>
      </c>
      <c r="Y1809" s="10" t="s">
        <v>2380</v>
      </c>
      <c r="Z1809" s="10" t="str">
        <f t="shared" si="171"/>
        <v>No</v>
      </c>
      <c r="AB1809" s="53" t="s">
        <v>16</v>
      </c>
      <c r="AC1809" s="10" t="str">
        <f t="shared" si="172"/>
        <v>tier - 1</v>
      </c>
      <c r="AE1809" t="s">
        <v>11</v>
      </c>
      <c r="AF1809" s="10" t="str">
        <f t="shared" si="173"/>
        <v>tier - 2</v>
      </c>
      <c r="AI1809" t="s">
        <v>249</v>
      </c>
      <c r="AJ1809" t="str">
        <f t="shared" si="170"/>
        <v>R1023</v>
      </c>
      <c r="AS1809" s="110" t="s">
        <v>562</v>
      </c>
      <c r="AT1809" s="64">
        <v>15.57</v>
      </c>
      <c r="AU1809" s="64">
        <v>6.07</v>
      </c>
      <c r="AV1809" s="64" t="s">
        <v>2380</v>
      </c>
      <c r="AW1809" s="64" t="s">
        <v>2380</v>
      </c>
      <c r="AX1809" s="64" t="s">
        <v>2380</v>
      </c>
      <c r="AY1809" s="64" t="s">
        <v>2380</v>
      </c>
      <c r="AZ1809" s="64">
        <v>0</v>
      </c>
      <c r="BA1809" s="109" t="s">
        <v>7947</v>
      </c>
      <c r="BB1809" s="64" t="s">
        <v>10449</v>
      </c>
      <c r="BC1809" s="69" t="s">
        <v>10447</v>
      </c>
    </row>
    <row r="1810" spans="1:55" x14ac:dyDescent="0.35">
      <c r="A1810" t="s">
        <v>561</v>
      </c>
      <c r="B1810">
        <v>23.844999999999999</v>
      </c>
      <c r="C1810">
        <v>4.3600000000000003</v>
      </c>
      <c r="D1810" t="s">
        <v>2380</v>
      </c>
      <c r="E1810" t="s">
        <v>2380</v>
      </c>
      <c r="F1810" t="s">
        <v>2380</v>
      </c>
      <c r="G1810" t="s">
        <v>2381</v>
      </c>
      <c r="H1810" t="s">
        <v>2380</v>
      </c>
      <c r="R1810" s="64" t="s">
        <v>30</v>
      </c>
      <c r="S1810" s="64">
        <v>1992</v>
      </c>
      <c r="U1810" s="7" t="str">
        <f t="shared" si="168"/>
        <v>Dec</v>
      </c>
      <c r="V1810" s="10">
        <f t="shared" si="169"/>
        <v>1992</v>
      </c>
      <c r="Y1810" s="10" t="s">
        <v>2380</v>
      </c>
      <c r="Z1810" s="10" t="str">
        <f t="shared" si="171"/>
        <v>No</v>
      </c>
      <c r="AB1810" s="53" t="s">
        <v>16</v>
      </c>
      <c r="AC1810" s="10" t="str">
        <f t="shared" si="172"/>
        <v>tier - 1</v>
      </c>
      <c r="AE1810" t="s">
        <v>12</v>
      </c>
      <c r="AF1810" s="10" t="str">
        <f t="shared" si="173"/>
        <v>tier - 3</v>
      </c>
      <c r="AI1810" t="s">
        <v>23</v>
      </c>
      <c r="AJ1810" t="str">
        <f t="shared" si="170"/>
        <v>R1012</v>
      </c>
      <c r="AS1810" s="110" t="s">
        <v>561</v>
      </c>
      <c r="AT1810" s="64">
        <v>23.844999999999999</v>
      </c>
      <c r="AU1810" s="64">
        <v>4.3600000000000003</v>
      </c>
      <c r="AV1810" s="64" t="s">
        <v>2380</v>
      </c>
      <c r="AW1810" s="64" t="s">
        <v>2380</v>
      </c>
      <c r="AX1810" s="64" t="s">
        <v>2380</v>
      </c>
      <c r="AY1810" s="64" t="s">
        <v>2380</v>
      </c>
      <c r="AZ1810" s="64">
        <v>0</v>
      </c>
      <c r="BA1810" s="109" t="s">
        <v>5027</v>
      </c>
      <c r="BB1810" s="64" t="s">
        <v>10450</v>
      </c>
      <c r="BC1810" s="69" t="s">
        <v>10446</v>
      </c>
    </row>
    <row r="1811" spans="1:55" x14ac:dyDescent="0.35">
      <c r="A1811" t="s">
        <v>560</v>
      </c>
      <c r="B1811">
        <v>22.895</v>
      </c>
      <c r="C1811">
        <v>5.24</v>
      </c>
      <c r="D1811" t="s">
        <v>2380</v>
      </c>
      <c r="E1811" t="s">
        <v>2380</v>
      </c>
      <c r="F1811" t="s">
        <v>2380</v>
      </c>
      <c r="G1811">
        <v>1</v>
      </c>
      <c r="H1811" t="s">
        <v>2380</v>
      </c>
      <c r="R1811" s="64" t="s">
        <v>15</v>
      </c>
      <c r="S1811" s="64">
        <v>1979</v>
      </c>
      <c r="U1811" s="7" t="str">
        <f t="shared" si="168"/>
        <v>Nov</v>
      </c>
      <c r="V1811" s="10">
        <f t="shared" si="169"/>
        <v>1979</v>
      </c>
      <c r="Y1811" s="10" t="s">
        <v>2380</v>
      </c>
      <c r="Z1811" s="10" t="str">
        <f t="shared" si="171"/>
        <v>No</v>
      </c>
      <c r="AB1811" s="53" t="s">
        <v>16</v>
      </c>
      <c r="AC1811" s="10" t="str">
        <f t="shared" si="172"/>
        <v>tier - 1</v>
      </c>
      <c r="AE1811" t="s">
        <v>16</v>
      </c>
      <c r="AF1811" s="10" t="str">
        <f t="shared" si="173"/>
        <v>tier - 1</v>
      </c>
      <c r="AI1811" t="s">
        <v>13</v>
      </c>
      <c r="AJ1811" t="str">
        <f t="shared" si="170"/>
        <v>R1013</v>
      </c>
      <c r="AS1811" s="110" t="s">
        <v>560</v>
      </c>
      <c r="AT1811" s="64">
        <v>22.895</v>
      </c>
      <c r="AU1811" s="64">
        <v>5.24</v>
      </c>
      <c r="AV1811" s="64" t="s">
        <v>2380</v>
      </c>
      <c r="AW1811" s="64" t="s">
        <v>2380</v>
      </c>
      <c r="AX1811" s="64" t="s">
        <v>2380</v>
      </c>
      <c r="AY1811" s="64" t="s">
        <v>2380</v>
      </c>
      <c r="AZ1811" s="64">
        <v>1</v>
      </c>
      <c r="BA1811" s="109" t="s">
        <v>7905</v>
      </c>
      <c r="BB1811" s="64" t="s">
        <v>10450</v>
      </c>
      <c r="BC1811" s="69" t="s">
        <v>10446</v>
      </c>
    </row>
    <row r="1812" spans="1:55" x14ac:dyDescent="0.35">
      <c r="A1812" t="s">
        <v>559</v>
      </c>
      <c r="B1812">
        <v>21.945</v>
      </c>
      <c r="C1812">
        <v>5.37</v>
      </c>
      <c r="D1812" t="s">
        <v>2380</v>
      </c>
      <c r="E1812" t="s">
        <v>2380</v>
      </c>
      <c r="F1812" t="s">
        <v>2380</v>
      </c>
      <c r="G1812">
        <v>1</v>
      </c>
      <c r="H1812" t="s">
        <v>2380</v>
      </c>
      <c r="R1812" s="64" t="s">
        <v>15</v>
      </c>
      <c r="S1812" s="64">
        <v>1995</v>
      </c>
      <c r="U1812" s="7" t="str">
        <f t="shared" si="168"/>
        <v>Nov</v>
      </c>
      <c r="V1812" s="10">
        <f t="shared" si="169"/>
        <v>1995</v>
      </c>
      <c r="Y1812" s="10" t="s">
        <v>2380</v>
      </c>
      <c r="Z1812" s="10" t="str">
        <f t="shared" si="171"/>
        <v>No</v>
      </c>
      <c r="AB1812" s="53" t="s">
        <v>16</v>
      </c>
      <c r="AC1812" s="10" t="str">
        <f t="shared" si="172"/>
        <v>tier - 1</v>
      </c>
      <c r="AE1812" t="s">
        <v>12</v>
      </c>
      <c r="AF1812" s="10" t="str">
        <f t="shared" si="173"/>
        <v>tier - 3</v>
      </c>
      <c r="AI1812" t="s">
        <v>23</v>
      </c>
      <c r="AJ1812" t="str">
        <f t="shared" si="170"/>
        <v>R1012</v>
      </c>
      <c r="AS1812" s="110" t="s">
        <v>559</v>
      </c>
      <c r="AT1812" s="64">
        <v>21.945</v>
      </c>
      <c r="AU1812" s="64">
        <v>5.37</v>
      </c>
      <c r="AV1812" s="64" t="s">
        <v>2380</v>
      </c>
      <c r="AW1812" s="64" t="s">
        <v>2380</v>
      </c>
      <c r="AX1812" s="64" t="s">
        <v>2380</v>
      </c>
      <c r="AY1812" s="64" t="s">
        <v>2380</v>
      </c>
      <c r="AZ1812" s="64">
        <v>1</v>
      </c>
      <c r="BA1812" s="109" t="s">
        <v>7948</v>
      </c>
      <c r="BB1812" s="64" t="s">
        <v>10450</v>
      </c>
      <c r="BC1812" s="69" t="s">
        <v>10446</v>
      </c>
    </row>
    <row r="1813" spans="1:55" x14ac:dyDescent="0.35">
      <c r="A1813" t="s">
        <v>558</v>
      </c>
      <c r="B1813">
        <v>19.47</v>
      </c>
      <c r="C1813">
        <v>6.6</v>
      </c>
      <c r="D1813" t="s">
        <v>2382</v>
      </c>
      <c r="E1813" t="s">
        <v>2380</v>
      </c>
      <c r="F1813" t="s">
        <v>2380</v>
      </c>
      <c r="G1813" t="s">
        <v>2381</v>
      </c>
      <c r="H1813" t="s">
        <v>2380</v>
      </c>
      <c r="R1813" s="64" t="s">
        <v>37</v>
      </c>
      <c r="S1813" s="64">
        <v>1979</v>
      </c>
      <c r="U1813" s="7" t="str">
        <f t="shared" si="168"/>
        <v>Oct</v>
      </c>
      <c r="V1813" s="10">
        <f t="shared" si="169"/>
        <v>1979</v>
      </c>
      <c r="Y1813" s="10" t="s">
        <v>2380</v>
      </c>
      <c r="Z1813" s="10" t="str">
        <f t="shared" si="171"/>
        <v>No</v>
      </c>
      <c r="AB1813" s="53" t="s">
        <v>16</v>
      </c>
      <c r="AC1813" s="10" t="str">
        <f t="shared" si="172"/>
        <v>tier - 1</v>
      </c>
      <c r="AE1813" t="s">
        <v>16</v>
      </c>
      <c r="AF1813" s="10" t="str">
        <f t="shared" si="173"/>
        <v>tier - 1</v>
      </c>
      <c r="AI1813" t="s">
        <v>13</v>
      </c>
      <c r="AJ1813" t="str">
        <f t="shared" si="170"/>
        <v>R1013</v>
      </c>
      <c r="AS1813" s="110" t="s">
        <v>558</v>
      </c>
      <c r="AT1813" s="64">
        <v>19.47</v>
      </c>
      <c r="AU1813" s="64">
        <v>6.6</v>
      </c>
      <c r="AV1813" s="64" t="s">
        <v>2380</v>
      </c>
      <c r="AW1813" s="64" t="s">
        <v>2380</v>
      </c>
      <c r="AX1813" s="64" t="s">
        <v>2383</v>
      </c>
      <c r="AY1813" s="64" t="s">
        <v>2380</v>
      </c>
      <c r="AZ1813" s="64">
        <v>0</v>
      </c>
      <c r="BA1813" s="109" t="s">
        <v>7949</v>
      </c>
      <c r="BB1813" s="64" t="s">
        <v>10448</v>
      </c>
      <c r="BC1813" s="69" t="s">
        <v>10446</v>
      </c>
    </row>
    <row r="1814" spans="1:55" x14ac:dyDescent="0.35">
      <c r="A1814" t="s">
        <v>557</v>
      </c>
      <c r="B1814">
        <v>15.61</v>
      </c>
      <c r="C1814">
        <v>5.77</v>
      </c>
      <c r="D1814" t="s">
        <v>2380</v>
      </c>
      <c r="E1814" t="s">
        <v>2380</v>
      </c>
      <c r="F1814" t="s">
        <v>2380</v>
      </c>
      <c r="G1814" t="s">
        <v>2381</v>
      </c>
      <c r="H1814" t="s">
        <v>2380</v>
      </c>
      <c r="R1814" s="64" t="s">
        <v>30</v>
      </c>
      <c r="S1814" s="64">
        <v>1962</v>
      </c>
      <c r="U1814" s="7" t="str">
        <f t="shared" si="168"/>
        <v>Dec</v>
      </c>
      <c r="V1814" s="10">
        <f t="shared" si="169"/>
        <v>1962</v>
      </c>
      <c r="Y1814" s="10" t="s">
        <v>2380</v>
      </c>
      <c r="Z1814" s="10" t="str">
        <f t="shared" si="171"/>
        <v>No</v>
      </c>
      <c r="AB1814" s="53" t="s">
        <v>16</v>
      </c>
      <c r="AC1814" s="10" t="str">
        <f t="shared" si="172"/>
        <v>tier - 1</v>
      </c>
      <c r="AE1814" t="s">
        <v>11</v>
      </c>
      <c r="AF1814" s="10" t="str">
        <f t="shared" si="173"/>
        <v>tier - 2</v>
      </c>
      <c r="AI1814" t="s">
        <v>249</v>
      </c>
      <c r="AJ1814" t="str">
        <f t="shared" si="170"/>
        <v>R1023</v>
      </c>
      <c r="AS1814" s="110" t="s">
        <v>557</v>
      </c>
      <c r="AT1814" s="64">
        <v>15.61</v>
      </c>
      <c r="AU1814" s="64">
        <v>5.77</v>
      </c>
      <c r="AV1814" s="64" t="s">
        <v>2380</v>
      </c>
      <c r="AW1814" s="64" t="s">
        <v>2380</v>
      </c>
      <c r="AX1814" s="64" t="s">
        <v>2380</v>
      </c>
      <c r="AY1814" s="64" t="s">
        <v>2380</v>
      </c>
      <c r="AZ1814" s="64">
        <v>0</v>
      </c>
      <c r="BA1814" s="109" t="s">
        <v>7950</v>
      </c>
      <c r="BB1814" s="64" t="s">
        <v>10449</v>
      </c>
      <c r="BC1814" s="69" t="s">
        <v>10447</v>
      </c>
    </row>
    <row r="1815" spans="1:55" x14ac:dyDescent="0.35">
      <c r="A1815" t="s">
        <v>556</v>
      </c>
      <c r="B1815">
        <v>28.6</v>
      </c>
      <c r="C1815">
        <v>6.08</v>
      </c>
      <c r="D1815" t="s">
        <v>2380</v>
      </c>
      <c r="E1815" t="s">
        <v>2380</v>
      </c>
      <c r="F1815" t="s">
        <v>2383</v>
      </c>
      <c r="G1815">
        <v>1</v>
      </c>
      <c r="H1815" t="s">
        <v>2380</v>
      </c>
      <c r="R1815" s="64" t="s">
        <v>10</v>
      </c>
      <c r="S1815" s="64">
        <v>2003</v>
      </c>
      <c r="U1815" s="7" t="str">
        <f t="shared" si="168"/>
        <v>Jul</v>
      </c>
      <c r="V1815" s="10">
        <f t="shared" si="169"/>
        <v>2003</v>
      </c>
      <c r="Y1815" s="10" t="s">
        <v>2380</v>
      </c>
      <c r="Z1815" s="10" t="str">
        <f t="shared" si="171"/>
        <v>No</v>
      </c>
      <c r="AB1815" s="53" t="s">
        <v>16</v>
      </c>
      <c r="AC1815" s="10" t="str">
        <f t="shared" si="172"/>
        <v>tier - 1</v>
      </c>
      <c r="AE1815" t="s">
        <v>16</v>
      </c>
      <c r="AF1815" s="10" t="str">
        <f t="shared" si="173"/>
        <v>tier - 1</v>
      </c>
      <c r="AI1815" t="s">
        <v>23</v>
      </c>
      <c r="AJ1815" t="str">
        <f t="shared" si="170"/>
        <v>R1012</v>
      </c>
      <c r="AS1815" s="110" t="s">
        <v>556</v>
      </c>
      <c r="AT1815" s="64">
        <v>28.6</v>
      </c>
      <c r="AU1815" s="64">
        <v>6.08</v>
      </c>
      <c r="AV1815" s="64" t="s">
        <v>2380</v>
      </c>
      <c r="AW1815" s="64" t="s">
        <v>2383</v>
      </c>
      <c r="AX1815" s="64" t="s">
        <v>2380</v>
      </c>
      <c r="AY1815" s="64" t="s">
        <v>2380</v>
      </c>
      <c r="AZ1815" s="64">
        <v>1</v>
      </c>
      <c r="BA1815" s="109" t="s">
        <v>7111</v>
      </c>
      <c r="BB1815" s="64" t="s">
        <v>10449</v>
      </c>
      <c r="BC1815" s="69" t="s">
        <v>10445</v>
      </c>
    </row>
    <row r="1816" spans="1:55" x14ac:dyDescent="0.35">
      <c r="A1816" t="s">
        <v>555</v>
      </c>
      <c r="B1816">
        <v>46.53</v>
      </c>
      <c r="C1816">
        <v>4.16</v>
      </c>
      <c r="D1816" t="s">
        <v>2380</v>
      </c>
      <c r="E1816" t="s">
        <v>2380</v>
      </c>
      <c r="F1816" t="s">
        <v>2380</v>
      </c>
      <c r="G1816" t="s">
        <v>2381</v>
      </c>
      <c r="H1816" t="s">
        <v>2380</v>
      </c>
      <c r="R1816" s="64" t="s">
        <v>30</v>
      </c>
      <c r="S1816" s="64">
        <v>1963</v>
      </c>
      <c r="U1816" s="7" t="str">
        <f t="shared" si="168"/>
        <v>Dec</v>
      </c>
      <c r="V1816" s="10">
        <f t="shared" si="169"/>
        <v>1963</v>
      </c>
      <c r="Y1816" s="10" t="s">
        <v>2380</v>
      </c>
      <c r="Z1816" s="10" t="str">
        <f t="shared" si="171"/>
        <v>No</v>
      </c>
      <c r="AB1816" s="53" t="s">
        <v>16</v>
      </c>
      <c r="AC1816" s="10" t="str">
        <f t="shared" si="172"/>
        <v>tier - 1</v>
      </c>
      <c r="AE1816" t="s">
        <v>16</v>
      </c>
      <c r="AF1816" s="10" t="str">
        <f t="shared" si="173"/>
        <v>tier - 1</v>
      </c>
      <c r="AI1816" t="s">
        <v>535</v>
      </c>
      <c r="AJ1816" t="str">
        <f t="shared" si="170"/>
        <v>R1026</v>
      </c>
      <c r="AS1816" s="110" t="s">
        <v>555</v>
      </c>
      <c r="AT1816" s="64">
        <v>46.53</v>
      </c>
      <c r="AU1816" s="64">
        <v>4.16</v>
      </c>
      <c r="AV1816" s="64" t="s">
        <v>2380</v>
      </c>
      <c r="AW1816" s="64" t="s">
        <v>2380</v>
      </c>
      <c r="AX1816" s="64" t="s">
        <v>2380</v>
      </c>
      <c r="AY1816" s="64" t="s">
        <v>2380</v>
      </c>
      <c r="AZ1816" s="64">
        <v>0</v>
      </c>
      <c r="BA1816" s="109" t="s">
        <v>7293</v>
      </c>
      <c r="BB1816" s="64" t="s">
        <v>10450</v>
      </c>
      <c r="BC1816" s="69" t="s">
        <v>10444</v>
      </c>
    </row>
    <row r="1817" spans="1:55" x14ac:dyDescent="0.35">
      <c r="A1817" t="s">
        <v>554</v>
      </c>
      <c r="B1817">
        <v>34.99</v>
      </c>
      <c r="C1817">
        <v>5.0999999999999996</v>
      </c>
      <c r="D1817" t="s">
        <v>2380</v>
      </c>
      <c r="E1817" t="s">
        <v>2380</v>
      </c>
      <c r="F1817" t="s">
        <v>2383</v>
      </c>
      <c r="G1817">
        <v>1</v>
      </c>
      <c r="H1817" t="s">
        <v>2380</v>
      </c>
      <c r="R1817" s="64" t="s">
        <v>20</v>
      </c>
      <c r="S1817" s="64">
        <v>1995</v>
      </c>
      <c r="U1817" s="7" t="str">
        <f t="shared" si="168"/>
        <v>Sep</v>
      </c>
      <c r="V1817" s="10">
        <f t="shared" si="169"/>
        <v>1995</v>
      </c>
      <c r="Y1817" s="10" t="s">
        <v>2380</v>
      </c>
      <c r="Z1817" s="10" t="str">
        <f t="shared" si="171"/>
        <v>No</v>
      </c>
      <c r="AB1817" s="53" t="s">
        <v>16</v>
      </c>
      <c r="AC1817" s="10" t="str">
        <f t="shared" si="172"/>
        <v>tier - 1</v>
      </c>
      <c r="AE1817" t="s">
        <v>11</v>
      </c>
      <c r="AF1817" s="10" t="str">
        <f t="shared" si="173"/>
        <v>tier - 2</v>
      </c>
      <c r="AI1817" t="s">
        <v>247</v>
      </c>
      <c r="AJ1817" t="str">
        <f t="shared" si="170"/>
        <v>R1024</v>
      </c>
      <c r="AS1817" s="110" t="s">
        <v>554</v>
      </c>
      <c r="AT1817" s="64">
        <v>34.99</v>
      </c>
      <c r="AU1817" s="64">
        <v>5.0999999999999996</v>
      </c>
      <c r="AV1817" s="64" t="s">
        <v>2380</v>
      </c>
      <c r="AW1817" s="64" t="s">
        <v>2383</v>
      </c>
      <c r="AX1817" s="64" t="s">
        <v>2380</v>
      </c>
      <c r="AY1817" s="64" t="s">
        <v>2380</v>
      </c>
      <c r="AZ1817" s="64">
        <v>1</v>
      </c>
      <c r="BA1817" s="109" t="s">
        <v>7951</v>
      </c>
      <c r="BB1817" s="64" t="s">
        <v>10450</v>
      </c>
      <c r="BC1817" s="69" t="s">
        <v>10444</v>
      </c>
    </row>
    <row r="1818" spans="1:55" x14ac:dyDescent="0.35">
      <c r="A1818" t="s">
        <v>553</v>
      </c>
      <c r="B1818">
        <v>17.05</v>
      </c>
      <c r="C1818">
        <v>5.3</v>
      </c>
      <c r="D1818" t="s">
        <v>2380</v>
      </c>
      <c r="E1818" t="s">
        <v>2380</v>
      </c>
      <c r="F1818" t="s">
        <v>2383</v>
      </c>
      <c r="G1818">
        <v>1</v>
      </c>
      <c r="H1818" t="s">
        <v>2380</v>
      </c>
      <c r="R1818" s="64" t="s">
        <v>35</v>
      </c>
      <c r="S1818" s="64">
        <v>1969</v>
      </c>
      <c r="U1818" s="7" t="str">
        <f t="shared" si="168"/>
        <v>Aug</v>
      </c>
      <c r="V1818" s="10">
        <f t="shared" si="169"/>
        <v>1969</v>
      </c>
      <c r="Y1818" s="10" t="s">
        <v>2380</v>
      </c>
      <c r="Z1818" s="10" t="str">
        <f t="shared" si="171"/>
        <v>No</v>
      </c>
      <c r="AB1818" s="53" t="s">
        <v>16</v>
      </c>
      <c r="AC1818" s="10" t="str">
        <f t="shared" si="172"/>
        <v>tier - 1</v>
      </c>
      <c r="AE1818" t="s">
        <v>16</v>
      </c>
      <c r="AF1818" s="10" t="str">
        <f t="shared" si="173"/>
        <v>tier - 1</v>
      </c>
      <c r="AI1818" t="s">
        <v>23</v>
      </c>
      <c r="AJ1818" t="str">
        <f t="shared" si="170"/>
        <v>R1012</v>
      </c>
      <c r="AS1818" s="110" t="s">
        <v>553</v>
      </c>
      <c r="AT1818" s="64">
        <v>17.05</v>
      </c>
      <c r="AU1818" s="64">
        <v>5.3</v>
      </c>
      <c r="AV1818" s="64" t="s">
        <v>2380</v>
      </c>
      <c r="AW1818" s="64" t="s">
        <v>2383</v>
      </c>
      <c r="AX1818" s="64" t="s">
        <v>2380</v>
      </c>
      <c r="AY1818" s="64" t="s">
        <v>2380</v>
      </c>
      <c r="AZ1818" s="64">
        <v>1</v>
      </c>
      <c r="BA1818" s="109" t="s">
        <v>7952</v>
      </c>
      <c r="BB1818" s="64" t="s">
        <v>10450</v>
      </c>
      <c r="BC1818" s="69" t="s">
        <v>10447</v>
      </c>
    </row>
    <row r="1819" spans="1:55" x14ac:dyDescent="0.35">
      <c r="A1819" t="s">
        <v>552</v>
      </c>
      <c r="B1819">
        <v>37.18</v>
      </c>
      <c r="C1819">
        <v>4.9000000000000004</v>
      </c>
      <c r="D1819" t="s">
        <v>2380</v>
      </c>
      <c r="E1819" t="s">
        <v>2380</v>
      </c>
      <c r="F1819" t="s">
        <v>2380</v>
      </c>
      <c r="G1819" t="s">
        <v>2381</v>
      </c>
      <c r="H1819" t="s">
        <v>2380</v>
      </c>
      <c r="R1819" s="64" t="s">
        <v>37</v>
      </c>
      <c r="S1819" s="64">
        <v>1963</v>
      </c>
      <c r="U1819" s="7" t="str">
        <f t="shared" si="168"/>
        <v>Oct</v>
      </c>
      <c r="V1819" s="10">
        <f t="shared" si="169"/>
        <v>1963</v>
      </c>
      <c r="Y1819" s="10" t="s">
        <v>2380</v>
      </c>
      <c r="Z1819" s="10" t="str">
        <f t="shared" si="171"/>
        <v>No</v>
      </c>
      <c r="AB1819" s="53" t="s">
        <v>16</v>
      </c>
      <c r="AC1819" s="10" t="str">
        <f t="shared" si="172"/>
        <v>tier - 1</v>
      </c>
      <c r="AE1819" t="s">
        <v>12</v>
      </c>
      <c r="AF1819" s="10" t="str">
        <f t="shared" si="173"/>
        <v>tier - 3</v>
      </c>
      <c r="AI1819" t="s">
        <v>535</v>
      </c>
      <c r="AJ1819" t="str">
        <f t="shared" si="170"/>
        <v>R1026</v>
      </c>
      <c r="AS1819" s="110" t="s">
        <v>552</v>
      </c>
      <c r="AT1819" s="64">
        <v>37.18</v>
      </c>
      <c r="AU1819" s="64">
        <v>4.9000000000000004</v>
      </c>
      <c r="AV1819" s="64" t="s">
        <v>2380</v>
      </c>
      <c r="AW1819" s="64" t="s">
        <v>2380</v>
      </c>
      <c r="AX1819" s="64" t="s">
        <v>2380</v>
      </c>
      <c r="AY1819" s="64" t="s">
        <v>2380</v>
      </c>
      <c r="AZ1819" s="64">
        <v>0</v>
      </c>
      <c r="BA1819" s="109" t="s">
        <v>7743</v>
      </c>
      <c r="BB1819" s="64" t="s">
        <v>10450</v>
      </c>
      <c r="BC1819" s="69" t="s">
        <v>10444</v>
      </c>
    </row>
    <row r="1820" spans="1:55" x14ac:dyDescent="0.35">
      <c r="A1820" t="s">
        <v>551</v>
      </c>
      <c r="B1820">
        <v>35.200000000000003</v>
      </c>
      <c r="C1820">
        <v>5.55</v>
      </c>
      <c r="D1820" t="s">
        <v>2380</v>
      </c>
      <c r="E1820" t="s">
        <v>2380</v>
      </c>
      <c r="F1820" t="s">
        <v>2380</v>
      </c>
      <c r="G1820" t="s">
        <v>2381</v>
      </c>
      <c r="H1820" t="s">
        <v>2380</v>
      </c>
      <c r="R1820" s="64" t="s">
        <v>35</v>
      </c>
      <c r="S1820" s="64">
        <v>1998</v>
      </c>
      <c r="U1820" s="7" t="str">
        <f t="shared" si="168"/>
        <v>Aug</v>
      </c>
      <c r="V1820" s="10">
        <f t="shared" si="169"/>
        <v>1998</v>
      </c>
      <c r="Y1820" s="10" t="s">
        <v>2380</v>
      </c>
      <c r="Z1820" s="10" t="str">
        <f t="shared" si="171"/>
        <v>No</v>
      </c>
      <c r="AB1820" s="53" t="s">
        <v>16</v>
      </c>
      <c r="AC1820" s="10" t="str">
        <f t="shared" si="172"/>
        <v>tier - 1</v>
      </c>
      <c r="AE1820" t="s">
        <v>16</v>
      </c>
      <c r="AF1820" s="10" t="str">
        <f t="shared" si="173"/>
        <v>tier - 1</v>
      </c>
      <c r="AI1820" t="s">
        <v>42</v>
      </c>
      <c r="AJ1820" t="str">
        <f t="shared" si="170"/>
        <v>R1011</v>
      </c>
      <c r="AS1820" s="110" t="s">
        <v>551</v>
      </c>
      <c r="AT1820" s="64">
        <v>35.200000000000003</v>
      </c>
      <c r="AU1820" s="64">
        <v>5.55</v>
      </c>
      <c r="AV1820" s="64" t="s">
        <v>2380</v>
      </c>
      <c r="AW1820" s="64" t="s">
        <v>2380</v>
      </c>
      <c r="AX1820" s="64" t="s">
        <v>2380</v>
      </c>
      <c r="AY1820" s="64" t="s">
        <v>2380</v>
      </c>
      <c r="AZ1820" s="64">
        <v>0</v>
      </c>
      <c r="BA1820" s="109" t="s">
        <v>7035</v>
      </c>
      <c r="BB1820" s="64" t="s">
        <v>10450</v>
      </c>
      <c r="BC1820" s="69" t="s">
        <v>10444</v>
      </c>
    </row>
    <row r="1821" spans="1:55" x14ac:dyDescent="0.35">
      <c r="A1821" t="s">
        <v>550</v>
      </c>
      <c r="B1821">
        <v>37.335000000000001</v>
      </c>
      <c r="C1821">
        <v>4.95</v>
      </c>
      <c r="D1821" t="s">
        <v>2380</v>
      </c>
      <c r="E1821" t="s">
        <v>2380</v>
      </c>
      <c r="F1821" t="s">
        <v>2380</v>
      </c>
      <c r="G1821" t="s">
        <v>2381</v>
      </c>
      <c r="H1821" t="s">
        <v>2380</v>
      </c>
      <c r="R1821" s="64" t="s">
        <v>15</v>
      </c>
      <c r="S1821" s="64">
        <v>1992</v>
      </c>
      <c r="U1821" s="7" t="str">
        <f t="shared" si="168"/>
        <v>Nov</v>
      </c>
      <c r="V1821" s="10">
        <f t="shared" si="169"/>
        <v>1992</v>
      </c>
      <c r="Y1821" s="10" t="s">
        <v>2380</v>
      </c>
      <c r="Z1821" s="10" t="str">
        <f t="shared" si="171"/>
        <v>No</v>
      </c>
      <c r="AB1821" s="53" t="s">
        <v>16</v>
      </c>
      <c r="AC1821" s="10" t="str">
        <f t="shared" si="172"/>
        <v>tier - 1</v>
      </c>
      <c r="AE1821" t="s">
        <v>11</v>
      </c>
      <c r="AF1821" s="10" t="str">
        <f t="shared" si="173"/>
        <v>tier - 2</v>
      </c>
      <c r="AI1821" t="s">
        <v>13</v>
      </c>
      <c r="AJ1821" t="str">
        <f t="shared" si="170"/>
        <v>R1013</v>
      </c>
      <c r="AS1821" s="110" t="s">
        <v>550</v>
      </c>
      <c r="AT1821" s="64">
        <v>37.335000000000001</v>
      </c>
      <c r="AU1821" s="64">
        <v>4.95</v>
      </c>
      <c r="AV1821" s="64" t="s">
        <v>2380</v>
      </c>
      <c r="AW1821" s="64" t="s">
        <v>2380</v>
      </c>
      <c r="AX1821" s="64" t="s">
        <v>2380</v>
      </c>
      <c r="AY1821" s="64" t="s">
        <v>2380</v>
      </c>
      <c r="AZ1821" s="64">
        <v>0</v>
      </c>
      <c r="BA1821" s="109" t="s">
        <v>7953</v>
      </c>
      <c r="BB1821" s="64" t="s">
        <v>10450</v>
      </c>
      <c r="BC1821" s="69" t="s">
        <v>10444</v>
      </c>
    </row>
    <row r="1822" spans="1:55" x14ac:dyDescent="0.35">
      <c r="A1822" t="s">
        <v>549</v>
      </c>
      <c r="B1822">
        <v>27.265000000000001</v>
      </c>
      <c r="C1822">
        <v>6.46</v>
      </c>
      <c r="D1822" t="s">
        <v>2382</v>
      </c>
      <c r="E1822" t="s">
        <v>2380</v>
      </c>
      <c r="F1822" t="s">
        <v>2380</v>
      </c>
      <c r="G1822" t="s">
        <v>2381</v>
      </c>
      <c r="H1822" t="s">
        <v>2380</v>
      </c>
      <c r="R1822" s="64" t="s">
        <v>37</v>
      </c>
      <c r="S1822" s="64">
        <v>1988</v>
      </c>
      <c r="U1822" s="7" t="str">
        <f t="shared" si="168"/>
        <v>Oct</v>
      </c>
      <c r="V1822" s="10">
        <f t="shared" si="169"/>
        <v>1988</v>
      </c>
      <c r="Y1822" s="10" t="s">
        <v>2380</v>
      </c>
      <c r="Z1822" s="10" t="str">
        <f t="shared" si="171"/>
        <v>No</v>
      </c>
      <c r="AB1822" s="53" t="s">
        <v>16</v>
      </c>
      <c r="AC1822" s="10" t="str">
        <f t="shared" si="172"/>
        <v>tier - 1</v>
      </c>
      <c r="AE1822" t="s">
        <v>12</v>
      </c>
      <c r="AF1822" s="10" t="str">
        <f t="shared" si="173"/>
        <v>tier - 3</v>
      </c>
      <c r="AI1822" t="s">
        <v>13</v>
      </c>
      <c r="AJ1822" t="str">
        <f t="shared" si="170"/>
        <v>R1013</v>
      </c>
      <c r="AS1822" s="110" t="s">
        <v>549</v>
      </c>
      <c r="AT1822" s="64">
        <v>27.265000000000001</v>
      </c>
      <c r="AU1822" s="64">
        <v>6.46</v>
      </c>
      <c r="AV1822" s="64" t="s">
        <v>2380</v>
      </c>
      <c r="AW1822" s="64" t="s">
        <v>2380</v>
      </c>
      <c r="AX1822" s="64" t="s">
        <v>2383</v>
      </c>
      <c r="AY1822" s="64" t="s">
        <v>2380</v>
      </c>
      <c r="AZ1822" s="64">
        <v>0</v>
      </c>
      <c r="BA1822" s="109" t="s">
        <v>5865</v>
      </c>
      <c r="BB1822" s="64" t="s">
        <v>10449</v>
      </c>
      <c r="BC1822" s="69" t="s">
        <v>10445</v>
      </c>
    </row>
    <row r="1823" spans="1:55" x14ac:dyDescent="0.35">
      <c r="A1823" t="s">
        <v>548</v>
      </c>
      <c r="B1823">
        <v>30.8</v>
      </c>
      <c r="C1823">
        <v>4.9000000000000004</v>
      </c>
      <c r="D1823" t="s">
        <v>2382</v>
      </c>
      <c r="E1823" t="s">
        <v>2380</v>
      </c>
      <c r="F1823" t="s">
        <v>2380</v>
      </c>
      <c r="G1823" t="s">
        <v>2381</v>
      </c>
      <c r="H1823" t="s">
        <v>2380</v>
      </c>
      <c r="R1823" s="64" t="s">
        <v>30</v>
      </c>
      <c r="S1823" s="64">
        <v>1983</v>
      </c>
      <c r="U1823" s="7" t="str">
        <f t="shared" si="168"/>
        <v>Dec</v>
      </c>
      <c r="V1823" s="10">
        <f t="shared" si="169"/>
        <v>1983</v>
      </c>
      <c r="Y1823" s="10" t="s">
        <v>2380</v>
      </c>
      <c r="Z1823" s="10" t="str">
        <f t="shared" si="171"/>
        <v>No</v>
      </c>
      <c r="AB1823" s="53" t="s">
        <v>16</v>
      </c>
      <c r="AC1823" s="10" t="str">
        <f t="shared" si="172"/>
        <v>tier - 1</v>
      </c>
      <c r="AE1823" t="s">
        <v>16</v>
      </c>
      <c r="AF1823" s="10" t="str">
        <f t="shared" si="173"/>
        <v>tier - 1</v>
      </c>
      <c r="AI1823" t="s">
        <v>42</v>
      </c>
      <c r="AJ1823" t="str">
        <f t="shared" si="170"/>
        <v>R1011</v>
      </c>
      <c r="AS1823" s="110" t="s">
        <v>548</v>
      </c>
      <c r="AT1823" s="64">
        <v>30.8</v>
      </c>
      <c r="AU1823" s="64">
        <v>4.9000000000000004</v>
      </c>
      <c r="AV1823" s="64" t="s">
        <v>2380</v>
      </c>
      <c r="AW1823" s="64" t="s">
        <v>2380</v>
      </c>
      <c r="AX1823" s="64" t="s">
        <v>2383</v>
      </c>
      <c r="AY1823" s="64" t="s">
        <v>2380</v>
      </c>
      <c r="AZ1823" s="64">
        <v>0</v>
      </c>
      <c r="BA1823" s="109" t="s">
        <v>7954</v>
      </c>
      <c r="BB1823" s="64" t="s">
        <v>10450</v>
      </c>
      <c r="BC1823" s="69" t="s">
        <v>10444</v>
      </c>
    </row>
    <row r="1824" spans="1:55" x14ac:dyDescent="0.35">
      <c r="A1824" t="s">
        <v>547</v>
      </c>
      <c r="B1824">
        <v>30.21</v>
      </c>
      <c r="C1824">
        <v>5.21</v>
      </c>
      <c r="D1824" t="s">
        <v>2380</v>
      </c>
      <c r="E1824" t="s">
        <v>2380</v>
      </c>
      <c r="F1824" t="s">
        <v>2380</v>
      </c>
      <c r="G1824">
        <v>1</v>
      </c>
      <c r="H1824" t="s">
        <v>2380</v>
      </c>
      <c r="R1824" s="64" t="s">
        <v>18</v>
      </c>
      <c r="S1824" s="64">
        <v>1989</v>
      </c>
      <c r="U1824" s="7" t="str">
        <f t="shared" si="168"/>
        <v>Jun</v>
      </c>
      <c r="V1824" s="10">
        <f t="shared" si="169"/>
        <v>1989</v>
      </c>
      <c r="Y1824" s="10" t="s">
        <v>2380</v>
      </c>
      <c r="Z1824" s="10" t="str">
        <f t="shared" si="171"/>
        <v>No</v>
      </c>
      <c r="AB1824" s="53" t="s">
        <v>16</v>
      </c>
      <c r="AC1824" s="10" t="str">
        <f t="shared" si="172"/>
        <v>tier - 1</v>
      </c>
      <c r="AE1824" t="s">
        <v>12</v>
      </c>
      <c r="AF1824" s="10" t="str">
        <f t="shared" si="173"/>
        <v>tier - 3</v>
      </c>
      <c r="AI1824" t="s">
        <v>42</v>
      </c>
      <c r="AJ1824" t="str">
        <f t="shared" si="170"/>
        <v>R1011</v>
      </c>
      <c r="AS1824" s="110" t="s">
        <v>547</v>
      </c>
      <c r="AT1824" s="64">
        <v>30.21</v>
      </c>
      <c r="AU1824" s="64">
        <v>5.21</v>
      </c>
      <c r="AV1824" s="64" t="s">
        <v>2380</v>
      </c>
      <c r="AW1824" s="64" t="s">
        <v>2380</v>
      </c>
      <c r="AX1824" s="64" t="s">
        <v>2380</v>
      </c>
      <c r="AY1824" s="64" t="s">
        <v>2380</v>
      </c>
      <c r="AZ1824" s="64">
        <v>1</v>
      </c>
      <c r="BA1824" s="109" t="s">
        <v>7955</v>
      </c>
      <c r="BB1824" s="64" t="s">
        <v>10450</v>
      </c>
      <c r="BC1824" s="69" t="s">
        <v>10444</v>
      </c>
    </row>
    <row r="1825" spans="1:55" x14ac:dyDescent="0.35">
      <c r="A1825" t="s">
        <v>546</v>
      </c>
      <c r="B1825">
        <v>35.340000000000003</v>
      </c>
      <c r="C1825">
        <v>4.13</v>
      </c>
      <c r="D1825" t="s">
        <v>2380</v>
      </c>
      <c r="E1825" t="s">
        <v>2382</v>
      </c>
      <c r="F1825" t="s">
        <v>2380</v>
      </c>
      <c r="G1825">
        <v>1</v>
      </c>
      <c r="H1825" t="s">
        <v>2380</v>
      </c>
      <c r="R1825" s="64" t="s">
        <v>20</v>
      </c>
      <c r="S1825" s="64">
        <v>1993</v>
      </c>
      <c r="U1825" s="7" t="str">
        <f t="shared" si="168"/>
        <v>Sep</v>
      </c>
      <c r="V1825" s="10">
        <f t="shared" si="169"/>
        <v>1993</v>
      </c>
      <c r="Y1825" s="10" t="s">
        <v>2380</v>
      </c>
      <c r="Z1825" s="10" t="str">
        <f t="shared" si="171"/>
        <v>No</v>
      </c>
      <c r="AB1825" s="53" t="s">
        <v>16</v>
      </c>
      <c r="AC1825" s="10" t="str">
        <f t="shared" si="172"/>
        <v>tier - 1</v>
      </c>
      <c r="AE1825" t="s">
        <v>16</v>
      </c>
      <c r="AF1825" s="10" t="str">
        <f t="shared" si="173"/>
        <v>tier - 1</v>
      </c>
      <c r="AI1825" t="s">
        <v>13</v>
      </c>
      <c r="AJ1825" t="str">
        <f t="shared" si="170"/>
        <v>R1013</v>
      </c>
      <c r="AS1825" s="110" t="s">
        <v>546</v>
      </c>
      <c r="AT1825" s="64">
        <v>35.340000000000003</v>
      </c>
      <c r="AU1825" s="64">
        <v>4.13</v>
      </c>
      <c r="AV1825" s="64" t="s">
        <v>2382</v>
      </c>
      <c r="AW1825" s="64" t="s">
        <v>2380</v>
      </c>
      <c r="AX1825" s="64" t="s">
        <v>2380</v>
      </c>
      <c r="AY1825" s="64" t="s">
        <v>2380</v>
      </c>
      <c r="AZ1825" s="64">
        <v>1</v>
      </c>
      <c r="BA1825" s="109" t="s">
        <v>7122</v>
      </c>
      <c r="BB1825" s="64" t="s">
        <v>10450</v>
      </c>
      <c r="BC1825" s="69" t="s">
        <v>10444</v>
      </c>
    </row>
    <row r="1826" spans="1:55" x14ac:dyDescent="0.35">
      <c r="A1826" t="s">
        <v>545</v>
      </c>
      <c r="B1826">
        <v>26.695</v>
      </c>
      <c r="C1826">
        <v>5.28</v>
      </c>
      <c r="D1826" t="s">
        <v>2380</v>
      </c>
      <c r="E1826" t="s">
        <v>2380</v>
      </c>
      <c r="F1826" t="s">
        <v>2380</v>
      </c>
      <c r="G1826" t="s">
        <v>2381</v>
      </c>
      <c r="H1826" t="s">
        <v>2380</v>
      </c>
      <c r="R1826" s="64" t="s">
        <v>10</v>
      </c>
      <c r="S1826" s="64">
        <v>1979</v>
      </c>
      <c r="U1826" s="7" t="str">
        <f t="shared" si="168"/>
        <v>Jul</v>
      </c>
      <c r="V1826" s="10">
        <f t="shared" si="169"/>
        <v>1979</v>
      </c>
      <c r="Y1826" s="10" t="s">
        <v>2380</v>
      </c>
      <c r="Z1826" s="10" t="str">
        <f t="shared" si="171"/>
        <v>No</v>
      </c>
      <c r="AB1826" s="53" t="s">
        <v>16</v>
      </c>
      <c r="AC1826" s="10" t="str">
        <f t="shared" si="172"/>
        <v>tier - 1</v>
      </c>
      <c r="AE1826" t="s">
        <v>12</v>
      </c>
      <c r="AF1826" s="10" t="str">
        <f t="shared" si="173"/>
        <v>tier - 3</v>
      </c>
      <c r="AI1826" t="s">
        <v>247</v>
      </c>
      <c r="AJ1826" t="str">
        <f t="shared" si="170"/>
        <v>R1024</v>
      </c>
      <c r="AS1826" s="110" t="s">
        <v>545</v>
      </c>
      <c r="AT1826" s="64">
        <v>26.695</v>
      </c>
      <c r="AU1826" s="64">
        <v>5.28</v>
      </c>
      <c r="AV1826" s="64" t="s">
        <v>2380</v>
      </c>
      <c r="AW1826" s="64" t="s">
        <v>2380</v>
      </c>
      <c r="AX1826" s="64" t="s">
        <v>2380</v>
      </c>
      <c r="AY1826" s="64" t="s">
        <v>2380</v>
      </c>
      <c r="AZ1826" s="64">
        <v>0</v>
      </c>
      <c r="BA1826" s="109" t="s">
        <v>7956</v>
      </c>
      <c r="BB1826" s="64" t="s">
        <v>10450</v>
      </c>
      <c r="BC1826" s="69" t="s">
        <v>10445</v>
      </c>
    </row>
    <row r="1827" spans="1:55" x14ac:dyDescent="0.35">
      <c r="A1827" t="s">
        <v>544</v>
      </c>
      <c r="B1827">
        <v>29.355</v>
      </c>
      <c r="C1827">
        <v>4.68</v>
      </c>
      <c r="D1827" t="s">
        <v>2382</v>
      </c>
      <c r="E1827" t="s">
        <v>2380</v>
      </c>
      <c r="F1827" t="s">
        <v>2380</v>
      </c>
      <c r="G1827" t="s">
        <v>2381</v>
      </c>
      <c r="H1827" t="s">
        <v>2380</v>
      </c>
      <c r="R1827" s="64" t="s">
        <v>20</v>
      </c>
      <c r="S1827" s="64">
        <v>1991</v>
      </c>
      <c r="U1827" s="7" t="str">
        <f t="shared" si="168"/>
        <v>Sep</v>
      </c>
      <c r="V1827" s="10">
        <f t="shared" si="169"/>
        <v>1991</v>
      </c>
      <c r="Y1827" s="10" t="s">
        <v>2380</v>
      </c>
      <c r="Z1827" s="10" t="str">
        <f t="shared" si="171"/>
        <v>No</v>
      </c>
      <c r="AB1827" s="53" t="s">
        <v>16</v>
      </c>
      <c r="AC1827" s="10" t="str">
        <f t="shared" si="172"/>
        <v>tier - 1</v>
      </c>
      <c r="AE1827" t="s">
        <v>12</v>
      </c>
      <c r="AF1827" s="10" t="str">
        <f t="shared" si="173"/>
        <v>tier - 3</v>
      </c>
      <c r="AI1827" t="s">
        <v>42</v>
      </c>
      <c r="AJ1827" t="str">
        <f t="shared" si="170"/>
        <v>R1011</v>
      </c>
      <c r="AS1827" s="110" t="s">
        <v>544</v>
      </c>
      <c r="AT1827" s="64">
        <v>29.355</v>
      </c>
      <c r="AU1827" s="64">
        <v>4.68</v>
      </c>
      <c r="AV1827" s="64" t="s">
        <v>2380</v>
      </c>
      <c r="AW1827" s="64" t="s">
        <v>2380</v>
      </c>
      <c r="AX1827" s="64" t="s">
        <v>2383</v>
      </c>
      <c r="AY1827" s="64" t="s">
        <v>2380</v>
      </c>
      <c r="AZ1827" s="64">
        <v>0</v>
      </c>
      <c r="BA1827" s="109" t="s">
        <v>7957</v>
      </c>
      <c r="BB1827" s="64" t="s">
        <v>10450</v>
      </c>
      <c r="BC1827" s="69" t="s">
        <v>10445</v>
      </c>
    </row>
    <row r="1828" spans="1:55" x14ac:dyDescent="0.35">
      <c r="A1828" t="s">
        <v>543</v>
      </c>
      <c r="B1828">
        <v>29.59</v>
      </c>
      <c r="C1828">
        <v>4.0599999999999996</v>
      </c>
      <c r="D1828" t="s">
        <v>2380</v>
      </c>
      <c r="E1828" t="s">
        <v>2380</v>
      </c>
      <c r="F1828" t="s">
        <v>2380</v>
      </c>
      <c r="G1828" t="s">
        <v>2381</v>
      </c>
      <c r="H1828" t="s">
        <v>2380</v>
      </c>
      <c r="R1828" s="64" t="s">
        <v>30</v>
      </c>
      <c r="S1828" s="64">
        <v>1985</v>
      </c>
      <c r="U1828" s="7" t="str">
        <f t="shared" si="168"/>
        <v>Dec</v>
      </c>
      <c r="V1828" s="10">
        <f t="shared" si="169"/>
        <v>1985</v>
      </c>
      <c r="Y1828" s="10" t="s">
        <v>2380</v>
      </c>
      <c r="Z1828" s="10" t="str">
        <f t="shared" si="171"/>
        <v>No</v>
      </c>
      <c r="AB1828" s="53" t="s">
        <v>16</v>
      </c>
      <c r="AC1828" s="10" t="str">
        <f t="shared" si="172"/>
        <v>tier - 1</v>
      </c>
      <c r="AE1828" t="s">
        <v>12</v>
      </c>
      <c r="AF1828" s="10" t="str">
        <f t="shared" si="173"/>
        <v>tier - 3</v>
      </c>
      <c r="AI1828" t="s">
        <v>13</v>
      </c>
      <c r="AJ1828" t="str">
        <f t="shared" si="170"/>
        <v>R1013</v>
      </c>
      <c r="AS1828" s="110" t="s">
        <v>543</v>
      </c>
      <c r="AT1828" s="64">
        <v>29.59</v>
      </c>
      <c r="AU1828" s="64">
        <v>4.0599999999999996</v>
      </c>
      <c r="AV1828" s="64" t="s">
        <v>2380</v>
      </c>
      <c r="AW1828" s="64" t="s">
        <v>2380</v>
      </c>
      <c r="AX1828" s="64" t="s">
        <v>2380</v>
      </c>
      <c r="AY1828" s="64" t="s">
        <v>2380</v>
      </c>
      <c r="AZ1828" s="64">
        <v>0</v>
      </c>
      <c r="BA1828" s="109" t="s">
        <v>7958</v>
      </c>
      <c r="BB1828" s="64" t="s">
        <v>10450</v>
      </c>
      <c r="BC1828" s="69" t="s">
        <v>10445</v>
      </c>
    </row>
    <row r="1829" spans="1:55" x14ac:dyDescent="0.35">
      <c r="A1829" t="s">
        <v>542</v>
      </c>
      <c r="B1829">
        <v>31.35</v>
      </c>
      <c r="C1829">
        <v>4.2</v>
      </c>
      <c r="D1829" t="s">
        <v>2380</v>
      </c>
      <c r="E1829" t="s">
        <v>2382</v>
      </c>
      <c r="F1829" t="s">
        <v>2380</v>
      </c>
      <c r="G1829">
        <v>1</v>
      </c>
      <c r="H1829" t="s">
        <v>2380</v>
      </c>
      <c r="R1829" s="64" t="s">
        <v>10</v>
      </c>
      <c r="S1829" s="64">
        <v>1967</v>
      </c>
      <c r="U1829" s="7" t="str">
        <f t="shared" si="168"/>
        <v>Jul</v>
      </c>
      <c r="V1829" s="10">
        <f t="shared" si="169"/>
        <v>1967</v>
      </c>
      <c r="Y1829" s="10" t="s">
        <v>2380</v>
      </c>
      <c r="Z1829" s="10" t="str">
        <f t="shared" si="171"/>
        <v>No</v>
      </c>
      <c r="AB1829" s="53" t="s">
        <v>16</v>
      </c>
      <c r="AC1829" s="10" t="str">
        <f t="shared" si="172"/>
        <v>tier - 1</v>
      </c>
      <c r="AE1829" t="s">
        <v>11</v>
      </c>
      <c r="AF1829" s="10" t="str">
        <f t="shared" si="173"/>
        <v>tier - 2</v>
      </c>
      <c r="AI1829" t="s">
        <v>23</v>
      </c>
      <c r="AJ1829" t="str">
        <f t="shared" si="170"/>
        <v>R1012</v>
      </c>
      <c r="AS1829" s="110" t="s">
        <v>542</v>
      </c>
      <c r="AT1829" s="64">
        <v>31.35</v>
      </c>
      <c r="AU1829" s="64">
        <v>4.2</v>
      </c>
      <c r="AV1829" s="64" t="s">
        <v>2382</v>
      </c>
      <c r="AW1829" s="64" t="s">
        <v>2380</v>
      </c>
      <c r="AX1829" s="64" t="s">
        <v>2380</v>
      </c>
      <c r="AY1829" s="64" t="s">
        <v>2380</v>
      </c>
      <c r="AZ1829" s="64">
        <v>1</v>
      </c>
      <c r="BA1829" s="109" t="s">
        <v>7890</v>
      </c>
      <c r="BB1829" s="64" t="s">
        <v>10450</v>
      </c>
      <c r="BC1829" s="69" t="s">
        <v>10444</v>
      </c>
    </row>
    <row r="1830" spans="1:55" x14ac:dyDescent="0.35">
      <c r="A1830" t="s">
        <v>541</v>
      </c>
      <c r="B1830">
        <v>20.52</v>
      </c>
      <c r="C1830">
        <v>4.83</v>
      </c>
      <c r="D1830" t="s">
        <v>2380</v>
      </c>
      <c r="E1830" t="s">
        <v>2380</v>
      </c>
      <c r="F1830" t="s">
        <v>2380</v>
      </c>
      <c r="G1830" t="s">
        <v>2381</v>
      </c>
      <c r="H1830" t="s">
        <v>2380</v>
      </c>
      <c r="R1830" s="64" t="s">
        <v>15</v>
      </c>
      <c r="S1830" s="64">
        <v>1966</v>
      </c>
      <c r="U1830" s="7" t="str">
        <f t="shared" si="168"/>
        <v>Nov</v>
      </c>
      <c r="V1830" s="10">
        <f t="shared" si="169"/>
        <v>1966</v>
      </c>
      <c r="Y1830" s="10" t="s">
        <v>2380</v>
      </c>
      <c r="Z1830" s="10" t="str">
        <f t="shared" si="171"/>
        <v>No</v>
      </c>
      <c r="AB1830" s="53" t="s">
        <v>16</v>
      </c>
      <c r="AC1830" s="10" t="str">
        <f t="shared" si="172"/>
        <v>tier - 1</v>
      </c>
      <c r="AE1830" t="s">
        <v>16</v>
      </c>
      <c r="AF1830" s="10" t="str">
        <f t="shared" si="173"/>
        <v>tier - 1</v>
      </c>
      <c r="AI1830" t="s">
        <v>23</v>
      </c>
      <c r="AJ1830" t="str">
        <f t="shared" si="170"/>
        <v>R1012</v>
      </c>
      <c r="AS1830" s="110" t="s">
        <v>541</v>
      </c>
      <c r="AT1830" s="64">
        <v>20.52</v>
      </c>
      <c r="AU1830" s="64">
        <v>4.83</v>
      </c>
      <c r="AV1830" s="64" t="s">
        <v>2380</v>
      </c>
      <c r="AW1830" s="64" t="s">
        <v>2380</v>
      </c>
      <c r="AX1830" s="64" t="s">
        <v>2380</v>
      </c>
      <c r="AY1830" s="64" t="s">
        <v>2380</v>
      </c>
      <c r="AZ1830" s="64">
        <v>0</v>
      </c>
      <c r="BA1830" s="109" t="s">
        <v>7106</v>
      </c>
      <c r="BB1830" s="64" t="s">
        <v>10450</v>
      </c>
      <c r="BC1830" s="69" t="s">
        <v>10446</v>
      </c>
    </row>
    <row r="1831" spans="1:55" x14ac:dyDescent="0.35">
      <c r="A1831" t="s">
        <v>540</v>
      </c>
      <c r="B1831">
        <v>42.9</v>
      </c>
      <c r="C1831">
        <v>4.87</v>
      </c>
      <c r="D1831" t="s">
        <v>2382</v>
      </c>
      <c r="E1831" t="s">
        <v>2380</v>
      </c>
      <c r="F1831" t="s">
        <v>2380</v>
      </c>
      <c r="G1831">
        <v>1</v>
      </c>
      <c r="H1831" t="s">
        <v>2380</v>
      </c>
      <c r="R1831" s="64" t="s">
        <v>35</v>
      </c>
      <c r="S1831" s="64">
        <v>1991</v>
      </c>
      <c r="U1831" s="7" t="str">
        <f t="shared" si="168"/>
        <v>Aug</v>
      </c>
      <c r="V1831" s="10">
        <f t="shared" si="169"/>
        <v>1991</v>
      </c>
      <c r="Y1831" s="10" t="s">
        <v>2380</v>
      </c>
      <c r="Z1831" s="10" t="str">
        <f t="shared" si="171"/>
        <v>No</v>
      </c>
      <c r="AB1831" s="53" t="s">
        <v>16</v>
      </c>
      <c r="AC1831" s="10" t="str">
        <f t="shared" si="172"/>
        <v>tier - 1</v>
      </c>
      <c r="AE1831" t="s">
        <v>12</v>
      </c>
      <c r="AF1831" s="10" t="str">
        <f t="shared" si="173"/>
        <v>tier - 3</v>
      </c>
      <c r="AI1831" t="s">
        <v>13</v>
      </c>
      <c r="AJ1831" t="str">
        <f t="shared" si="170"/>
        <v>R1013</v>
      </c>
      <c r="AS1831" s="110" t="s">
        <v>540</v>
      </c>
      <c r="AT1831" s="64">
        <v>42.9</v>
      </c>
      <c r="AU1831" s="64">
        <v>4.87</v>
      </c>
      <c r="AV1831" s="64" t="s">
        <v>2380</v>
      </c>
      <c r="AW1831" s="64" t="s">
        <v>2380</v>
      </c>
      <c r="AX1831" s="64" t="s">
        <v>2383</v>
      </c>
      <c r="AY1831" s="64" t="s">
        <v>2380</v>
      </c>
      <c r="AZ1831" s="64">
        <v>1</v>
      </c>
      <c r="BA1831" s="109" t="s">
        <v>7959</v>
      </c>
      <c r="BB1831" s="64" t="s">
        <v>10450</v>
      </c>
      <c r="BC1831" s="69" t="s">
        <v>10444</v>
      </c>
    </row>
    <row r="1832" spans="1:55" x14ac:dyDescent="0.35">
      <c r="A1832" t="s">
        <v>539</v>
      </c>
      <c r="B1832">
        <v>24.6</v>
      </c>
      <c r="C1832">
        <v>5.86</v>
      </c>
      <c r="D1832" t="s">
        <v>2380</v>
      </c>
      <c r="E1832" t="s">
        <v>2380</v>
      </c>
      <c r="F1832" t="s">
        <v>2383</v>
      </c>
      <c r="G1832">
        <v>1</v>
      </c>
      <c r="H1832" t="s">
        <v>2380</v>
      </c>
      <c r="R1832" s="64" t="s">
        <v>18</v>
      </c>
      <c r="S1832" s="64">
        <v>1987</v>
      </c>
      <c r="U1832" s="7" t="str">
        <f t="shared" si="168"/>
        <v>Jun</v>
      </c>
      <c r="V1832" s="10">
        <f t="shared" si="169"/>
        <v>1987</v>
      </c>
      <c r="Y1832" s="10" t="s">
        <v>2380</v>
      </c>
      <c r="Z1832" s="10" t="str">
        <f t="shared" si="171"/>
        <v>No</v>
      </c>
      <c r="AB1832" s="53" t="s">
        <v>16</v>
      </c>
      <c r="AC1832" s="10" t="str">
        <f t="shared" si="172"/>
        <v>tier - 1</v>
      </c>
      <c r="AE1832" t="s">
        <v>12</v>
      </c>
      <c r="AF1832" s="10" t="str">
        <f t="shared" si="173"/>
        <v>tier - 3</v>
      </c>
      <c r="AI1832" t="s">
        <v>13</v>
      </c>
      <c r="AJ1832" t="str">
        <f t="shared" si="170"/>
        <v>R1013</v>
      </c>
      <c r="AS1832" s="110" t="s">
        <v>539</v>
      </c>
      <c r="AT1832" s="64">
        <v>24.6</v>
      </c>
      <c r="AU1832" s="64">
        <v>5.86</v>
      </c>
      <c r="AV1832" s="64" t="s">
        <v>2380</v>
      </c>
      <c r="AW1832" s="64" t="s">
        <v>2383</v>
      </c>
      <c r="AX1832" s="64" t="s">
        <v>2380</v>
      </c>
      <c r="AY1832" s="64" t="s">
        <v>2380</v>
      </c>
      <c r="AZ1832" s="64">
        <v>1</v>
      </c>
      <c r="BA1832" s="109" t="s">
        <v>6922</v>
      </c>
      <c r="BB1832" s="64" t="s">
        <v>10449</v>
      </c>
      <c r="BC1832" s="69" t="s">
        <v>10446</v>
      </c>
    </row>
    <row r="1833" spans="1:55" x14ac:dyDescent="0.35">
      <c r="A1833" t="s">
        <v>538</v>
      </c>
      <c r="B1833">
        <v>28.405000000000001</v>
      </c>
      <c r="C1833">
        <v>4.12</v>
      </c>
      <c r="D1833" t="s">
        <v>2380</v>
      </c>
      <c r="E1833" t="s">
        <v>2380</v>
      </c>
      <c r="F1833" t="s">
        <v>2380</v>
      </c>
      <c r="G1833">
        <v>1</v>
      </c>
      <c r="H1833" t="s">
        <v>2380</v>
      </c>
      <c r="R1833" s="64" t="s">
        <v>20</v>
      </c>
      <c r="S1833" s="64">
        <v>1993</v>
      </c>
      <c r="U1833" s="7" t="str">
        <f t="shared" si="168"/>
        <v>Sep</v>
      </c>
      <c r="V1833" s="10">
        <f t="shared" si="169"/>
        <v>1993</v>
      </c>
      <c r="Y1833" s="10" t="s">
        <v>2380</v>
      </c>
      <c r="Z1833" s="10" t="str">
        <f t="shared" si="171"/>
        <v>No</v>
      </c>
      <c r="AB1833" s="53" t="s">
        <v>16</v>
      </c>
      <c r="AC1833" s="10" t="str">
        <f t="shared" si="172"/>
        <v>tier - 1</v>
      </c>
      <c r="AE1833" t="s">
        <v>16</v>
      </c>
      <c r="AF1833" s="10" t="str">
        <f t="shared" si="173"/>
        <v>tier - 1</v>
      </c>
      <c r="AI1833" t="s">
        <v>23</v>
      </c>
      <c r="AJ1833" t="str">
        <f t="shared" si="170"/>
        <v>R1012</v>
      </c>
      <c r="AS1833" s="110" t="s">
        <v>538</v>
      </c>
      <c r="AT1833" s="64">
        <v>28.405000000000001</v>
      </c>
      <c r="AU1833" s="64">
        <v>4.12</v>
      </c>
      <c r="AV1833" s="64" t="s">
        <v>2380</v>
      </c>
      <c r="AW1833" s="64" t="s">
        <v>2380</v>
      </c>
      <c r="AX1833" s="64" t="s">
        <v>2380</v>
      </c>
      <c r="AY1833" s="64" t="s">
        <v>2380</v>
      </c>
      <c r="AZ1833" s="64">
        <v>1</v>
      </c>
      <c r="BA1833" s="109" t="s">
        <v>7854</v>
      </c>
      <c r="BB1833" s="64" t="s">
        <v>10450</v>
      </c>
      <c r="BC1833" s="69" t="s">
        <v>10445</v>
      </c>
    </row>
    <row r="1834" spans="1:55" x14ac:dyDescent="0.35">
      <c r="A1834" t="s">
        <v>537</v>
      </c>
      <c r="B1834">
        <v>34.674999999999997</v>
      </c>
      <c r="C1834">
        <v>5.71</v>
      </c>
      <c r="D1834" t="s">
        <v>2382</v>
      </c>
      <c r="E1834" t="s">
        <v>2380</v>
      </c>
      <c r="F1834" t="s">
        <v>2380</v>
      </c>
      <c r="G1834">
        <v>1</v>
      </c>
      <c r="H1834" t="s">
        <v>2380</v>
      </c>
      <c r="R1834" s="64" t="s">
        <v>30</v>
      </c>
      <c r="S1834" s="64">
        <v>1982</v>
      </c>
      <c r="U1834" s="7" t="str">
        <f t="shared" si="168"/>
        <v>Dec</v>
      </c>
      <c r="V1834" s="10">
        <f t="shared" si="169"/>
        <v>1982</v>
      </c>
      <c r="Y1834" s="10" t="s">
        <v>2380</v>
      </c>
      <c r="Z1834" s="10" t="str">
        <f t="shared" si="171"/>
        <v>No</v>
      </c>
      <c r="AB1834" s="53" t="s">
        <v>16</v>
      </c>
      <c r="AC1834" s="10" t="str">
        <f t="shared" si="172"/>
        <v>tier - 1</v>
      </c>
      <c r="AE1834" t="s">
        <v>16</v>
      </c>
      <c r="AF1834" s="10" t="str">
        <f t="shared" si="173"/>
        <v>tier - 1</v>
      </c>
      <c r="AI1834" t="s">
        <v>13</v>
      </c>
      <c r="AJ1834" t="str">
        <f t="shared" si="170"/>
        <v>R1013</v>
      </c>
      <c r="AS1834" s="110" t="s">
        <v>537</v>
      </c>
      <c r="AT1834" s="64">
        <v>34.674999999999997</v>
      </c>
      <c r="AU1834" s="64">
        <v>5.71</v>
      </c>
      <c r="AV1834" s="64" t="s">
        <v>2380</v>
      </c>
      <c r="AW1834" s="64" t="s">
        <v>2380</v>
      </c>
      <c r="AX1834" s="64" t="s">
        <v>2383</v>
      </c>
      <c r="AY1834" s="64" t="s">
        <v>2380</v>
      </c>
      <c r="AZ1834" s="64">
        <v>1</v>
      </c>
      <c r="BA1834" s="109" t="s">
        <v>7960</v>
      </c>
      <c r="BB1834" s="64" t="s">
        <v>10449</v>
      </c>
      <c r="BC1834" s="69" t="s">
        <v>10444</v>
      </c>
    </row>
    <row r="1835" spans="1:55" x14ac:dyDescent="0.35">
      <c r="A1835" t="s">
        <v>536</v>
      </c>
      <c r="B1835">
        <v>18.850000000000001</v>
      </c>
      <c r="C1835">
        <v>6.03</v>
      </c>
      <c r="D1835" t="s">
        <v>2380</v>
      </c>
      <c r="E1835" t="s">
        <v>2380</v>
      </c>
      <c r="F1835" t="s">
        <v>2380</v>
      </c>
      <c r="G1835">
        <v>1</v>
      </c>
      <c r="H1835" t="s">
        <v>2380</v>
      </c>
      <c r="R1835" s="64" t="s">
        <v>15</v>
      </c>
      <c r="S1835" s="64">
        <v>1987</v>
      </c>
      <c r="U1835" s="7" t="str">
        <f t="shared" si="168"/>
        <v>Nov</v>
      </c>
      <c r="V1835" s="10">
        <f t="shared" si="169"/>
        <v>1987</v>
      </c>
      <c r="Y1835" s="10" t="s">
        <v>2380</v>
      </c>
      <c r="Z1835" s="10" t="str">
        <f t="shared" si="171"/>
        <v>No</v>
      </c>
      <c r="AB1835" s="53" t="s">
        <v>16</v>
      </c>
      <c r="AC1835" s="10" t="str">
        <f t="shared" si="172"/>
        <v>tier - 1</v>
      </c>
      <c r="AE1835" t="s">
        <v>12</v>
      </c>
      <c r="AF1835" s="10" t="str">
        <f t="shared" si="173"/>
        <v>tier - 3</v>
      </c>
      <c r="AI1835" t="s">
        <v>166</v>
      </c>
      <c r="AJ1835" t="str">
        <f t="shared" si="170"/>
        <v>R1019</v>
      </c>
      <c r="AS1835" s="110" t="s">
        <v>536</v>
      </c>
      <c r="AT1835" s="64">
        <v>18.850000000000001</v>
      </c>
      <c r="AU1835" s="64">
        <v>6.03</v>
      </c>
      <c r="AV1835" s="64" t="s">
        <v>2380</v>
      </c>
      <c r="AW1835" s="64" t="s">
        <v>2380</v>
      </c>
      <c r="AX1835" s="64" t="s">
        <v>2380</v>
      </c>
      <c r="AY1835" s="64" t="s">
        <v>2380</v>
      </c>
      <c r="AZ1835" s="64">
        <v>1</v>
      </c>
      <c r="BA1835" s="109" t="s">
        <v>7961</v>
      </c>
      <c r="BB1835" s="64" t="s">
        <v>10449</v>
      </c>
      <c r="BC1835" s="69" t="s">
        <v>10446</v>
      </c>
    </row>
    <row r="1836" spans="1:55" x14ac:dyDescent="0.35">
      <c r="A1836" t="s">
        <v>534</v>
      </c>
      <c r="B1836">
        <v>34.130000000000003</v>
      </c>
      <c r="C1836">
        <v>5.65</v>
      </c>
      <c r="D1836" t="s">
        <v>2380</v>
      </c>
      <c r="E1836" t="s">
        <v>2380</v>
      </c>
      <c r="F1836" t="s">
        <v>2383</v>
      </c>
      <c r="G1836">
        <v>1</v>
      </c>
      <c r="H1836" t="s">
        <v>2380</v>
      </c>
      <c r="R1836" s="64" t="s">
        <v>15</v>
      </c>
      <c r="S1836" s="64">
        <v>1980</v>
      </c>
      <c r="U1836" s="7" t="str">
        <f t="shared" si="168"/>
        <v>Nov</v>
      </c>
      <c r="V1836" s="10">
        <f t="shared" si="169"/>
        <v>1980</v>
      </c>
      <c r="Y1836" s="10" t="s">
        <v>2380</v>
      </c>
      <c r="Z1836" s="10" t="str">
        <f t="shared" si="171"/>
        <v>No</v>
      </c>
      <c r="AB1836" s="53" t="s">
        <v>16</v>
      </c>
      <c r="AC1836" s="10" t="str">
        <f t="shared" si="172"/>
        <v>tier - 1</v>
      </c>
      <c r="AE1836" t="s">
        <v>12</v>
      </c>
      <c r="AF1836" s="10" t="str">
        <f t="shared" si="173"/>
        <v>tier - 3</v>
      </c>
      <c r="AI1836" t="s">
        <v>13</v>
      </c>
      <c r="AJ1836" t="str">
        <f t="shared" si="170"/>
        <v>R1013</v>
      </c>
      <c r="AS1836" s="110" t="s">
        <v>534</v>
      </c>
      <c r="AT1836" s="64">
        <v>34.130000000000003</v>
      </c>
      <c r="AU1836" s="64">
        <v>5.65</v>
      </c>
      <c r="AV1836" s="64" t="s">
        <v>2380</v>
      </c>
      <c r="AW1836" s="64" t="s">
        <v>2383</v>
      </c>
      <c r="AX1836" s="64" t="s">
        <v>2380</v>
      </c>
      <c r="AY1836" s="64" t="s">
        <v>2380</v>
      </c>
      <c r="AZ1836" s="64">
        <v>1</v>
      </c>
      <c r="BA1836" s="109" t="s">
        <v>7621</v>
      </c>
      <c r="BB1836" s="64" t="s">
        <v>10450</v>
      </c>
      <c r="BC1836" s="69" t="s">
        <v>10444</v>
      </c>
    </row>
    <row r="1837" spans="1:55" x14ac:dyDescent="0.35">
      <c r="A1837" t="s">
        <v>533</v>
      </c>
      <c r="B1837">
        <v>17.34</v>
      </c>
      <c r="C1837">
        <v>5.05</v>
      </c>
      <c r="D1837" t="s">
        <v>2380</v>
      </c>
      <c r="E1837" t="s">
        <v>2380</v>
      </c>
      <c r="F1837" t="s">
        <v>2380</v>
      </c>
      <c r="G1837" t="s">
        <v>2381</v>
      </c>
      <c r="H1837" t="s">
        <v>2380</v>
      </c>
      <c r="R1837" s="64" t="s">
        <v>35</v>
      </c>
      <c r="S1837" s="64">
        <v>1992</v>
      </c>
      <c r="U1837" s="7" t="str">
        <f t="shared" si="168"/>
        <v>Aug</v>
      </c>
      <c r="V1837" s="10">
        <f t="shared" si="169"/>
        <v>1992</v>
      </c>
      <c r="Y1837" s="10" t="s">
        <v>2380</v>
      </c>
      <c r="Z1837" s="10" t="str">
        <f t="shared" si="171"/>
        <v>No</v>
      </c>
      <c r="AB1837" s="53" t="s">
        <v>16</v>
      </c>
      <c r="AC1837" s="10" t="str">
        <f t="shared" si="172"/>
        <v>tier - 1</v>
      </c>
      <c r="AE1837" t="s">
        <v>12</v>
      </c>
      <c r="AF1837" s="10" t="str">
        <f t="shared" si="173"/>
        <v>tier - 3</v>
      </c>
      <c r="AI1837" t="s">
        <v>13</v>
      </c>
      <c r="AJ1837" t="str">
        <f t="shared" si="170"/>
        <v>R1013</v>
      </c>
      <c r="AS1837" s="110" t="s">
        <v>533</v>
      </c>
      <c r="AT1837" s="64">
        <v>17.34</v>
      </c>
      <c r="AU1837" s="64">
        <v>5.05</v>
      </c>
      <c r="AV1837" s="64" t="s">
        <v>2380</v>
      </c>
      <c r="AW1837" s="64" t="s">
        <v>2380</v>
      </c>
      <c r="AX1837" s="64" t="s">
        <v>2380</v>
      </c>
      <c r="AY1837" s="64" t="s">
        <v>2380</v>
      </c>
      <c r="AZ1837" s="64">
        <v>0</v>
      </c>
      <c r="BA1837" s="109" t="s">
        <v>7293</v>
      </c>
      <c r="BB1837" s="64" t="s">
        <v>10450</v>
      </c>
      <c r="BC1837" s="69" t="s">
        <v>10447</v>
      </c>
    </row>
    <row r="1838" spans="1:55" x14ac:dyDescent="0.35">
      <c r="A1838" t="s">
        <v>532</v>
      </c>
      <c r="B1838">
        <v>17.440000000000001</v>
      </c>
      <c r="C1838">
        <v>6.26</v>
      </c>
      <c r="D1838" t="s">
        <v>2380</v>
      </c>
      <c r="E1838" t="s">
        <v>2380</v>
      </c>
      <c r="F1838" t="s">
        <v>2380</v>
      </c>
      <c r="G1838" t="s">
        <v>2381</v>
      </c>
      <c r="H1838" t="s">
        <v>2380</v>
      </c>
      <c r="R1838" s="64" t="s">
        <v>20</v>
      </c>
      <c r="S1838" s="64">
        <v>1985</v>
      </c>
      <c r="U1838" s="7" t="str">
        <f t="shared" si="168"/>
        <v>Sep</v>
      </c>
      <c r="V1838" s="10">
        <f t="shared" si="169"/>
        <v>1985</v>
      </c>
      <c r="Y1838" s="10" t="s">
        <v>2380</v>
      </c>
      <c r="Z1838" s="10" t="str">
        <f t="shared" si="171"/>
        <v>No</v>
      </c>
      <c r="AB1838" s="53" t="s">
        <v>16</v>
      </c>
      <c r="AC1838" s="10" t="str">
        <f t="shared" si="172"/>
        <v>tier - 1</v>
      </c>
      <c r="AE1838" t="s">
        <v>16</v>
      </c>
      <c r="AF1838" s="10" t="str">
        <f t="shared" si="173"/>
        <v>tier - 1</v>
      </c>
      <c r="AI1838" t="s">
        <v>13</v>
      </c>
      <c r="AJ1838" t="str">
        <f t="shared" si="170"/>
        <v>R1013</v>
      </c>
      <c r="AS1838" s="110" t="s">
        <v>532</v>
      </c>
      <c r="AT1838" s="64">
        <v>17.440000000000001</v>
      </c>
      <c r="AU1838" s="64">
        <v>6.26</v>
      </c>
      <c r="AV1838" s="64" t="s">
        <v>2380</v>
      </c>
      <c r="AW1838" s="64" t="s">
        <v>2380</v>
      </c>
      <c r="AX1838" s="64" t="s">
        <v>2380</v>
      </c>
      <c r="AY1838" s="64" t="s">
        <v>2380</v>
      </c>
      <c r="AZ1838" s="64">
        <v>0</v>
      </c>
      <c r="BA1838" s="109" t="s">
        <v>7962</v>
      </c>
      <c r="BB1838" s="64" t="s">
        <v>10449</v>
      </c>
      <c r="BC1838" s="69" t="s">
        <v>10447</v>
      </c>
    </row>
    <row r="1839" spans="1:55" x14ac:dyDescent="0.35">
      <c r="A1839" t="s">
        <v>531</v>
      </c>
      <c r="B1839">
        <v>33.659999999999997</v>
      </c>
      <c r="C1839">
        <v>4.08</v>
      </c>
      <c r="D1839" t="s">
        <v>2382</v>
      </c>
      <c r="E1839" t="s">
        <v>2380</v>
      </c>
      <c r="F1839" t="s">
        <v>2383</v>
      </c>
      <c r="G1839">
        <v>1</v>
      </c>
      <c r="H1839" t="s">
        <v>2380</v>
      </c>
      <c r="R1839" s="64" t="s">
        <v>10</v>
      </c>
      <c r="S1839" s="64">
        <v>1963</v>
      </c>
      <c r="U1839" s="7" t="str">
        <f t="shared" si="168"/>
        <v>Jul</v>
      </c>
      <c r="V1839" s="10">
        <f t="shared" si="169"/>
        <v>1963</v>
      </c>
      <c r="Y1839" s="10" t="s">
        <v>2380</v>
      </c>
      <c r="Z1839" s="10" t="str">
        <f t="shared" si="171"/>
        <v>No</v>
      </c>
      <c r="AB1839" s="53" t="s">
        <v>16</v>
      </c>
      <c r="AC1839" s="10" t="str">
        <f t="shared" si="172"/>
        <v>tier - 1</v>
      </c>
      <c r="AE1839" t="s">
        <v>12</v>
      </c>
      <c r="AF1839" s="10" t="str">
        <f t="shared" si="173"/>
        <v>tier - 3</v>
      </c>
      <c r="AI1839" t="s">
        <v>23</v>
      </c>
      <c r="AJ1839" t="str">
        <f t="shared" si="170"/>
        <v>R1012</v>
      </c>
      <c r="AS1839" s="110" t="s">
        <v>531</v>
      </c>
      <c r="AT1839" s="64">
        <v>33.659999999999997</v>
      </c>
      <c r="AU1839" s="64">
        <v>4.08</v>
      </c>
      <c r="AV1839" s="64" t="s">
        <v>2380</v>
      </c>
      <c r="AW1839" s="64" t="s">
        <v>2383</v>
      </c>
      <c r="AX1839" s="64" t="s">
        <v>2383</v>
      </c>
      <c r="AY1839" s="64" t="s">
        <v>2380</v>
      </c>
      <c r="AZ1839" s="64">
        <v>1</v>
      </c>
      <c r="BA1839" s="109" t="s">
        <v>7963</v>
      </c>
      <c r="BB1839" s="64" t="s">
        <v>10450</v>
      </c>
      <c r="BC1839" s="69" t="s">
        <v>10444</v>
      </c>
    </row>
    <row r="1840" spans="1:55" x14ac:dyDescent="0.35">
      <c r="A1840" t="s">
        <v>530</v>
      </c>
      <c r="B1840">
        <v>21.375</v>
      </c>
      <c r="C1840">
        <v>6.19</v>
      </c>
      <c r="D1840" t="s">
        <v>2382</v>
      </c>
      <c r="E1840" t="s">
        <v>2380</v>
      </c>
      <c r="F1840" t="s">
        <v>2380</v>
      </c>
      <c r="G1840">
        <v>1</v>
      </c>
      <c r="H1840" t="s">
        <v>2380</v>
      </c>
      <c r="R1840" s="64" t="s">
        <v>20</v>
      </c>
      <c r="S1840" s="64">
        <v>1978</v>
      </c>
      <c r="U1840" s="7" t="str">
        <f t="shared" si="168"/>
        <v>Sep</v>
      </c>
      <c r="V1840" s="10">
        <f t="shared" si="169"/>
        <v>1978</v>
      </c>
      <c r="Y1840" s="10" t="s">
        <v>2380</v>
      </c>
      <c r="Z1840" s="10" t="str">
        <f t="shared" si="171"/>
        <v>No</v>
      </c>
      <c r="AB1840" s="53" t="s">
        <v>16</v>
      </c>
      <c r="AC1840" s="10" t="str">
        <f t="shared" si="172"/>
        <v>tier - 1</v>
      </c>
      <c r="AE1840" t="s">
        <v>16</v>
      </c>
      <c r="AF1840" s="10" t="str">
        <f t="shared" si="173"/>
        <v>tier - 1</v>
      </c>
      <c r="AI1840" t="s">
        <v>247</v>
      </c>
      <c r="AJ1840" t="str">
        <f t="shared" si="170"/>
        <v>R1024</v>
      </c>
      <c r="AS1840" s="110" t="s">
        <v>530</v>
      </c>
      <c r="AT1840" s="64">
        <v>21.375</v>
      </c>
      <c r="AU1840" s="64">
        <v>6.19</v>
      </c>
      <c r="AV1840" s="64" t="s">
        <v>2380</v>
      </c>
      <c r="AW1840" s="64" t="s">
        <v>2380</v>
      </c>
      <c r="AX1840" s="64" t="s">
        <v>2383</v>
      </c>
      <c r="AY1840" s="64" t="s">
        <v>2380</v>
      </c>
      <c r="AZ1840" s="64">
        <v>1</v>
      </c>
      <c r="BA1840" s="109" t="s">
        <v>7964</v>
      </c>
      <c r="BB1840" s="64" t="s">
        <v>10449</v>
      </c>
      <c r="BC1840" s="69" t="s">
        <v>10446</v>
      </c>
    </row>
    <row r="1841" spans="1:55" x14ac:dyDescent="0.35">
      <c r="A1841" t="s">
        <v>529</v>
      </c>
      <c r="B1841">
        <v>27.14</v>
      </c>
      <c r="C1841">
        <v>6.01</v>
      </c>
      <c r="D1841" t="s">
        <v>2380</v>
      </c>
      <c r="E1841" t="s">
        <v>2380</v>
      </c>
      <c r="F1841" t="s">
        <v>2380</v>
      </c>
      <c r="G1841">
        <v>1</v>
      </c>
      <c r="H1841" t="s">
        <v>2380</v>
      </c>
      <c r="R1841" s="64" t="s">
        <v>35</v>
      </c>
      <c r="S1841" s="64">
        <v>1994</v>
      </c>
      <c r="U1841" s="7" t="str">
        <f t="shared" si="168"/>
        <v>Aug</v>
      </c>
      <c r="V1841" s="10">
        <f t="shared" si="169"/>
        <v>1994</v>
      </c>
      <c r="Y1841" s="10" t="s">
        <v>2380</v>
      </c>
      <c r="Z1841" s="10" t="str">
        <f t="shared" si="171"/>
        <v>No</v>
      </c>
      <c r="AB1841" s="53" t="s">
        <v>16</v>
      </c>
      <c r="AC1841" s="10" t="str">
        <f t="shared" si="172"/>
        <v>tier - 1</v>
      </c>
      <c r="AE1841" t="s">
        <v>11</v>
      </c>
      <c r="AF1841" s="10" t="str">
        <f t="shared" si="173"/>
        <v>tier - 2</v>
      </c>
      <c r="AI1841" t="s">
        <v>23</v>
      </c>
      <c r="AJ1841" t="str">
        <f t="shared" si="170"/>
        <v>R1012</v>
      </c>
      <c r="AS1841" s="110" t="s">
        <v>529</v>
      </c>
      <c r="AT1841" s="64">
        <v>27.14</v>
      </c>
      <c r="AU1841" s="64">
        <v>6.01</v>
      </c>
      <c r="AV1841" s="64" t="s">
        <v>2380</v>
      </c>
      <c r="AW1841" s="64" t="s">
        <v>2380</v>
      </c>
      <c r="AX1841" s="64" t="s">
        <v>2380</v>
      </c>
      <c r="AY1841" s="64" t="s">
        <v>2380</v>
      </c>
      <c r="AZ1841" s="64">
        <v>1</v>
      </c>
      <c r="BA1841" s="109" t="s">
        <v>7965</v>
      </c>
      <c r="BB1841" s="64" t="s">
        <v>10449</v>
      </c>
      <c r="BC1841" s="69" t="s">
        <v>10445</v>
      </c>
    </row>
    <row r="1842" spans="1:55" x14ac:dyDescent="0.35">
      <c r="A1842" t="s">
        <v>528</v>
      </c>
      <c r="B1842">
        <v>35.78</v>
      </c>
      <c r="C1842">
        <v>6.07</v>
      </c>
      <c r="D1842" t="s">
        <v>2380</v>
      </c>
      <c r="E1842" t="s">
        <v>2382</v>
      </c>
      <c r="F1842" t="s">
        <v>2380</v>
      </c>
      <c r="G1842">
        <v>1</v>
      </c>
      <c r="H1842" t="s">
        <v>2380</v>
      </c>
      <c r="R1842" s="64" t="s">
        <v>35</v>
      </c>
      <c r="S1842" s="64">
        <v>1990</v>
      </c>
      <c r="U1842" s="7" t="str">
        <f t="shared" si="168"/>
        <v>Aug</v>
      </c>
      <c r="V1842" s="10">
        <f t="shared" si="169"/>
        <v>1990</v>
      </c>
      <c r="Y1842" s="10" t="s">
        <v>2380</v>
      </c>
      <c r="Z1842" s="10" t="str">
        <f t="shared" si="171"/>
        <v>No</v>
      </c>
      <c r="AB1842" s="53" t="s">
        <v>16</v>
      </c>
      <c r="AC1842" s="10" t="str">
        <f t="shared" si="172"/>
        <v>tier - 1</v>
      </c>
      <c r="AE1842" t="s">
        <v>16</v>
      </c>
      <c r="AF1842" s="10" t="str">
        <f t="shared" si="173"/>
        <v>tier - 1</v>
      </c>
      <c r="AI1842" t="s">
        <v>13</v>
      </c>
      <c r="AJ1842" t="str">
        <f t="shared" si="170"/>
        <v>R1013</v>
      </c>
      <c r="AS1842" s="110" t="s">
        <v>528</v>
      </c>
      <c r="AT1842" s="64">
        <v>35.78</v>
      </c>
      <c r="AU1842" s="64">
        <v>6.07</v>
      </c>
      <c r="AV1842" s="64" t="s">
        <v>2382</v>
      </c>
      <c r="AW1842" s="64" t="s">
        <v>2380</v>
      </c>
      <c r="AX1842" s="64" t="s">
        <v>2380</v>
      </c>
      <c r="AY1842" s="64" t="s">
        <v>2380</v>
      </c>
      <c r="AZ1842" s="64">
        <v>1</v>
      </c>
      <c r="BA1842" s="109" t="s">
        <v>6801</v>
      </c>
      <c r="BB1842" s="64" t="s">
        <v>10449</v>
      </c>
      <c r="BC1842" s="69" t="s">
        <v>10444</v>
      </c>
    </row>
    <row r="1843" spans="1:55" x14ac:dyDescent="0.35">
      <c r="A1843" t="s">
        <v>527</v>
      </c>
      <c r="B1843">
        <v>34.96</v>
      </c>
      <c r="C1843">
        <v>5.63</v>
      </c>
      <c r="D1843" t="s">
        <v>2380</v>
      </c>
      <c r="E1843" t="s">
        <v>2380</v>
      </c>
      <c r="F1843" t="s">
        <v>2380</v>
      </c>
      <c r="G1843" t="s">
        <v>2381</v>
      </c>
      <c r="H1843" t="s">
        <v>2380</v>
      </c>
      <c r="R1843" s="64" t="s">
        <v>18</v>
      </c>
      <c r="S1843" s="64">
        <v>1972</v>
      </c>
      <c r="U1843" s="7" t="str">
        <f t="shared" si="168"/>
        <v>Jun</v>
      </c>
      <c r="V1843" s="10">
        <f t="shared" si="169"/>
        <v>1972</v>
      </c>
      <c r="Y1843" s="10" t="s">
        <v>2380</v>
      </c>
      <c r="Z1843" s="10" t="str">
        <f t="shared" si="171"/>
        <v>No</v>
      </c>
      <c r="AB1843" s="53" t="s">
        <v>16</v>
      </c>
      <c r="AC1843" s="10" t="str">
        <f t="shared" si="172"/>
        <v>tier - 1</v>
      </c>
      <c r="AE1843" t="s">
        <v>12</v>
      </c>
      <c r="AF1843" s="10" t="str">
        <f t="shared" si="173"/>
        <v>tier - 3</v>
      </c>
      <c r="AI1843" t="s">
        <v>13</v>
      </c>
      <c r="AJ1843" t="str">
        <f t="shared" si="170"/>
        <v>R1013</v>
      </c>
      <c r="AS1843" s="110" t="s">
        <v>527</v>
      </c>
      <c r="AT1843" s="64">
        <v>34.96</v>
      </c>
      <c r="AU1843" s="64">
        <v>5.63</v>
      </c>
      <c r="AV1843" s="64" t="s">
        <v>2380</v>
      </c>
      <c r="AW1843" s="64" t="s">
        <v>2380</v>
      </c>
      <c r="AX1843" s="64" t="s">
        <v>2380</v>
      </c>
      <c r="AY1843" s="64" t="s">
        <v>2380</v>
      </c>
      <c r="AZ1843" s="64">
        <v>0</v>
      </c>
      <c r="BA1843" s="109" t="s">
        <v>7966</v>
      </c>
      <c r="BB1843" s="64" t="s">
        <v>10450</v>
      </c>
      <c r="BC1843" s="69" t="s">
        <v>10444</v>
      </c>
    </row>
    <row r="1844" spans="1:55" x14ac:dyDescent="0.35">
      <c r="A1844" t="s">
        <v>526</v>
      </c>
      <c r="B1844">
        <v>38.39</v>
      </c>
      <c r="C1844">
        <v>6.05</v>
      </c>
      <c r="D1844" t="s">
        <v>2380</v>
      </c>
      <c r="E1844" t="s">
        <v>2380</v>
      </c>
      <c r="F1844" t="s">
        <v>2380</v>
      </c>
      <c r="G1844" t="s">
        <v>2381</v>
      </c>
      <c r="H1844" t="s">
        <v>2380</v>
      </c>
      <c r="R1844" s="64" t="s">
        <v>37</v>
      </c>
      <c r="S1844" s="64">
        <v>1979</v>
      </c>
      <c r="U1844" s="7" t="str">
        <f t="shared" si="168"/>
        <v>Oct</v>
      </c>
      <c r="V1844" s="10">
        <f t="shared" si="169"/>
        <v>1979</v>
      </c>
      <c r="Y1844" s="10" t="s">
        <v>2380</v>
      </c>
      <c r="Z1844" s="10" t="str">
        <f t="shared" si="171"/>
        <v>No</v>
      </c>
      <c r="AB1844" s="53" t="s">
        <v>16</v>
      </c>
      <c r="AC1844" s="10" t="str">
        <f t="shared" si="172"/>
        <v>tier - 1</v>
      </c>
      <c r="AE1844" t="s">
        <v>16</v>
      </c>
      <c r="AF1844" s="10" t="str">
        <f t="shared" si="173"/>
        <v>tier - 1</v>
      </c>
      <c r="AI1844" t="s">
        <v>247</v>
      </c>
      <c r="AJ1844" t="str">
        <f t="shared" si="170"/>
        <v>R1024</v>
      </c>
      <c r="AS1844" s="110" t="s">
        <v>526</v>
      </c>
      <c r="AT1844" s="64">
        <v>38.39</v>
      </c>
      <c r="AU1844" s="64">
        <v>6.05</v>
      </c>
      <c r="AV1844" s="64" t="s">
        <v>2380</v>
      </c>
      <c r="AW1844" s="64" t="s">
        <v>2380</v>
      </c>
      <c r="AX1844" s="64" t="s">
        <v>2380</v>
      </c>
      <c r="AY1844" s="64" t="s">
        <v>2380</v>
      </c>
      <c r="AZ1844" s="64">
        <v>0</v>
      </c>
      <c r="BA1844" s="109" t="s">
        <v>7967</v>
      </c>
      <c r="BB1844" s="64" t="s">
        <v>10449</v>
      </c>
      <c r="BC1844" s="69" t="s">
        <v>10444</v>
      </c>
    </row>
    <row r="1845" spans="1:55" x14ac:dyDescent="0.35">
      <c r="A1845" t="s">
        <v>525</v>
      </c>
      <c r="B1845">
        <v>33.82</v>
      </c>
      <c r="C1845">
        <v>4.6500000000000004</v>
      </c>
      <c r="D1845" t="s">
        <v>2380</v>
      </c>
      <c r="E1845" t="s">
        <v>2380</v>
      </c>
      <c r="F1845" t="s">
        <v>2380</v>
      </c>
      <c r="G1845" t="s">
        <v>2381</v>
      </c>
      <c r="H1845" t="s">
        <v>2380</v>
      </c>
      <c r="R1845" s="64" t="s">
        <v>37</v>
      </c>
      <c r="S1845" s="64">
        <v>1997</v>
      </c>
      <c r="U1845" s="7" t="str">
        <f t="shared" si="168"/>
        <v>Oct</v>
      </c>
      <c r="V1845" s="10">
        <f t="shared" si="169"/>
        <v>1997</v>
      </c>
      <c r="Y1845" s="10" t="s">
        <v>2380</v>
      </c>
      <c r="Z1845" s="10" t="str">
        <f t="shared" si="171"/>
        <v>No</v>
      </c>
      <c r="AB1845" s="53" t="s">
        <v>16</v>
      </c>
      <c r="AC1845" s="10" t="str">
        <f t="shared" si="172"/>
        <v>tier - 1</v>
      </c>
      <c r="AE1845" t="s">
        <v>11</v>
      </c>
      <c r="AF1845" s="10" t="str">
        <f t="shared" si="173"/>
        <v>tier - 2</v>
      </c>
      <c r="AI1845" t="s">
        <v>42</v>
      </c>
      <c r="AJ1845" t="str">
        <f t="shared" si="170"/>
        <v>R1011</v>
      </c>
      <c r="AS1845" s="110" t="s">
        <v>525</v>
      </c>
      <c r="AT1845" s="64">
        <v>33.82</v>
      </c>
      <c r="AU1845" s="64">
        <v>4.6500000000000004</v>
      </c>
      <c r="AV1845" s="64" t="s">
        <v>2380</v>
      </c>
      <c r="AW1845" s="64" t="s">
        <v>2380</v>
      </c>
      <c r="AX1845" s="64" t="s">
        <v>2380</v>
      </c>
      <c r="AY1845" s="64" t="s">
        <v>2380</v>
      </c>
      <c r="AZ1845" s="64">
        <v>0</v>
      </c>
      <c r="BA1845" s="109" t="s">
        <v>7968</v>
      </c>
      <c r="BB1845" s="64" t="s">
        <v>10450</v>
      </c>
      <c r="BC1845" s="69" t="s">
        <v>10444</v>
      </c>
    </row>
    <row r="1846" spans="1:55" x14ac:dyDescent="0.35">
      <c r="A1846" t="s">
        <v>524</v>
      </c>
      <c r="B1846">
        <v>27.835000000000001</v>
      </c>
      <c r="C1846">
        <v>5.37</v>
      </c>
      <c r="D1846" t="s">
        <v>2380</v>
      </c>
      <c r="E1846" t="s">
        <v>2380</v>
      </c>
      <c r="F1846" t="s">
        <v>2380</v>
      </c>
      <c r="G1846" t="s">
        <v>2381</v>
      </c>
      <c r="H1846" t="s">
        <v>2380</v>
      </c>
      <c r="R1846" s="64" t="s">
        <v>37</v>
      </c>
      <c r="S1846" s="64">
        <v>1980</v>
      </c>
      <c r="U1846" s="7" t="str">
        <f t="shared" si="168"/>
        <v>Oct</v>
      </c>
      <c r="V1846" s="10">
        <f t="shared" si="169"/>
        <v>1980</v>
      </c>
      <c r="Y1846" s="10" t="s">
        <v>2380</v>
      </c>
      <c r="Z1846" s="10" t="str">
        <f t="shared" si="171"/>
        <v>No</v>
      </c>
      <c r="AB1846" s="53" t="s">
        <v>16</v>
      </c>
      <c r="AC1846" s="10" t="str">
        <f t="shared" si="172"/>
        <v>tier - 1</v>
      </c>
      <c r="AE1846" t="s">
        <v>11</v>
      </c>
      <c r="AF1846" s="10" t="str">
        <f t="shared" si="173"/>
        <v>tier - 2</v>
      </c>
      <c r="AI1846" t="s">
        <v>247</v>
      </c>
      <c r="AJ1846" t="str">
        <f t="shared" si="170"/>
        <v>R1024</v>
      </c>
      <c r="AS1846" s="110" t="s">
        <v>524</v>
      </c>
      <c r="AT1846" s="64">
        <v>27.835000000000001</v>
      </c>
      <c r="AU1846" s="64">
        <v>5.37</v>
      </c>
      <c r="AV1846" s="64" t="s">
        <v>2380</v>
      </c>
      <c r="AW1846" s="64" t="s">
        <v>2380</v>
      </c>
      <c r="AX1846" s="64" t="s">
        <v>2380</v>
      </c>
      <c r="AY1846" s="64" t="s">
        <v>2380</v>
      </c>
      <c r="AZ1846" s="64">
        <v>0</v>
      </c>
      <c r="BA1846" s="109" t="s">
        <v>6769</v>
      </c>
      <c r="BB1846" s="64" t="s">
        <v>10450</v>
      </c>
      <c r="BC1846" s="69" t="s">
        <v>10445</v>
      </c>
    </row>
    <row r="1847" spans="1:55" x14ac:dyDescent="0.35">
      <c r="A1847" t="s">
        <v>523</v>
      </c>
      <c r="B1847">
        <v>33</v>
      </c>
      <c r="C1847">
        <v>5.39</v>
      </c>
      <c r="D1847" t="s">
        <v>2380</v>
      </c>
      <c r="E1847" t="s">
        <v>2380</v>
      </c>
      <c r="F1847" t="s">
        <v>2380</v>
      </c>
      <c r="G1847" t="s">
        <v>2381</v>
      </c>
      <c r="H1847" t="s">
        <v>2380</v>
      </c>
      <c r="R1847" s="64" t="s">
        <v>35</v>
      </c>
      <c r="S1847" s="64">
        <v>1966</v>
      </c>
      <c r="U1847" s="7" t="str">
        <f t="shared" si="168"/>
        <v>Aug</v>
      </c>
      <c r="V1847" s="10">
        <f t="shared" si="169"/>
        <v>1966</v>
      </c>
      <c r="Y1847" s="10" t="s">
        <v>2380</v>
      </c>
      <c r="Z1847" s="10" t="str">
        <f t="shared" si="171"/>
        <v>No</v>
      </c>
      <c r="AB1847" s="53" t="s">
        <v>16</v>
      </c>
      <c r="AC1847" s="10" t="str">
        <f t="shared" si="172"/>
        <v>tier - 1</v>
      </c>
      <c r="AE1847" t="s">
        <v>12</v>
      </c>
      <c r="AF1847" s="10" t="str">
        <f t="shared" si="173"/>
        <v>tier - 3</v>
      </c>
      <c r="AI1847" t="s">
        <v>535</v>
      </c>
      <c r="AJ1847" t="str">
        <f t="shared" si="170"/>
        <v>R1026</v>
      </c>
      <c r="AS1847" s="110" t="s">
        <v>523</v>
      </c>
      <c r="AT1847" s="64">
        <v>33</v>
      </c>
      <c r="AU1847" s="64">
        <v>5.39</v>
      </c>
      <c r="AV1847" s="64" t="s">
        <v>2380</v>
      </c>
      <c r="AW1847" s="64" t="s">
        <v>2380</v>
      </c>
      <c r="AX1847" s="64" t="s">
        <v>2380</v>
      </c>
      <c r="AY1847" s="64" t="s">
        <v>2380</v>
      </c>
      <c r="AZ1847" s="64">
        <v>0</v>
      </c>
      <c r="BA1847" s="109" t="s">
        <v>7969</v>
      </c>
      <c r="BB1847" s="64" t="s">
        <v>10450</v>
      </c>
      <c r="BC1847" s="69" t="s">
        <v>10444</v>
      </c>
    </row>
    <row r="1848" spans="1:55" x14ac:dyDescent="0.35">
      <c r="A1848" t="s">
        <v>522</v>
      </c>
      <c r="B1848">
        <v>26.885000000000002</v>
      </c>
      <c r="C1848">
        <v>5.86</v>
      </c>
      <c r="D1848" t="s">
        <v>2380</v>
      </c>
      <c r="E1848" t="s">
        <v>2380</v>
      </c>
      <c r="F1848" t="s">
        <v>2380</v>
      </c>
      <c r="G1848" t="s">
        <v>2381</v>
      </c>
      <c r="H1848" t="s">
        <v>2380</v>
      </c>
      <c r="R1848" s="64" t="s">
        <v>10</v>
      </c>
      <c r="S1848" s="64">
        <v>1988</v>
      </c>
      <c r="U1848" s="7" t="str">
        <f t="shared" si="168"/>
        <v>Jul</v>
      </c>
      <c r="V1848" s="10">
        <f t="shared" si="169"/>
        <v>1988</v>
      </c>
      <c r="Y1848" s="10" t="s">
        <v>2380</v>
      </c>
      <c r="Z1848" s="10" t="str">
        <f t="shared" si="171"/>
        <v>No</v>
      </c>
      <c r="AB1848" s="53" t="s">
        <v>16</v>
      </c>
      <c r="AC1848" s="10" t="str">
        <f t="shared" si="172"/>
        <v>tier - 1</v>
      </c>
      <c r="AE1848" t="s">
        <v>16</v>
      </c>
      <c r="AF1848" s="10" t="str">
        <f t="shared" si="173"/>
        <v>tier - 1</v>
      </c>
      <c r="AI1848" t="s">
        <v>23</v>
      </c>
      <c r="AJ1848" t="str">
        <f t="shared" si="170"/>
        <v>R1012</v>
      </c>
      <c r="AS1848" s="110" t="s">
        <v>522</v>
      </c>
      <c r="AT1848" s="64">
        <v>26.885000000000002</v>
      </c>
      <c r="AU1848" s="64">
        <v>5.86</v>
      </c>
      <c r="AV1848" s="64" t="s">
        <v>2380</v>
      </c>
      <c r="AW1848" s="64" t="s">
        <v>2380</v>
      </c>
      <c r="AX1848" s="64" t="s">
        <v>2380</v>
      </c>
      <c r="AY1848" s="64" t="s">
        <v>2380</v>
      </c>
      <c r="AZ1848" s="64">
        <v>0</v>
      </c>
      <c r="BA1848" s="109" t="s">
        <v>7970</v>
      </c>
      <c r="BB1848" s="64" t="s">
        <v>10449</v>
      </c>
      <c r="BC1848" s="69" t="s">
        <v>10445</v>
      </c>
    </row>
    <row r="1849" spans="1:55" x14ac:dyDescent="0.35">
      <c r="A1849" t="s">
        <v>521</v>
      </c>
      <c r="B1849">
        <v>29.26</v>
      </c>
      <c r="C1849">
        <v>4.4400000000000004</v>
      </c>
      <c r="D1849" t="s">
        <v>2380</v>
      </c>
      <c r="E1849" t="s">
        <v>2380</v>
      </c>
      <c r="F1849" t="s">
        <v>2380</v>
      </c>
      <c r="G1849" t="s">
        <v>2381</v>
      </c>
      <c r="H1849" t="s">
        <v>2380</v>
      </c>
      <c r="R1849" s="64" t="s">
        <v>37</v>
      </c>
      <c r="S1849" s="64">
        <v>1983</v>
      </c>
      <c r="U1849" s="7" t="str">
        <f t="shared" si="168"/>
        <v>Oct</v>
      </c>
      <c r="V1849" s="10">
        <f t="shared" si="169"/>
        <v>1983</v>
      </c>
      <c r="Y1849" s="10" t="s">
        <v>2380</v>
      </c>
      <c r="Z1849" s="10" t="str">
        <f t="shared" si="171"/>
        <v>No</v>
      </c>
      <c r="AB1849" s="53" t="s">
        <v>16</v>
      </c>
      <c r="AC1849" s="10" t="str">
        <f t="shared" si="172"/>
        <v>tier - 1</v>
      </c>
      <c r="AE1849" t="s">
        <v>12</v>
      </c>
      <c r="AF1849" s="10" t="str">
        <f t="shared" si="173"/>
        <v>tier - 3</v>
      </c>
      <c r="AI1849" t="s">
        <v>168</v>
      </c>
      <c r="AJ1849" t="str">
        <f t="shared" si="170"/>
        <v>R1016</v>
      </c>
      <c r="AS1849" s="110" t="s">
        <v>521</v>
      </c>
      <c r="AT1849" s="64">
        <v>29.26</v>
      </c>
      <c r="AU1849" s="64">
        <v>4.4400000000000004</v>
      </c>
      <c r="AV1849" s="64" t="s">
        <v>2380</v>
      </c>
      <c r="AW1849" s="64" t="s">
        <v>2380</v>
      </c>
      <c r="AX1849" s="64" t="s">
        <v>2380</v>
      </c>
      <c r="AY1849" s="64" t="s">
        <v>2380</v>
      </c>
      <c r="AZ1849" s="64">
        <v>0</v>
      </c>
      <c r="BA1849" s="109" t="s">
        <v>7971</v>
      </c>
      <c r="BB1849" s="64" t="s">
        <v>10450</v>
      </c>
      <c r="BC1849" s="69" t="s">
        <v>10445</v>
      </c>
    </row>
    <row r="1850" spans="1:55" x14ac:dyDescent="0.35">
      <c r="A1850" t="s">
        <v>520</v>
      </c>
      <c r="B1850">
        <v>26.98</v>
      </c>
      <c r="C1850">
        <v>4.41</v>
      </c>
      <c r="D1850" t="s">
        <v>2380</v>
      </c>
      <c r="E1850" t="s">
        <v>2380</v>
      </c>
      <c r="F1850" t="s">
        <v>2380</v>
      </c>
      <c r="G1850" t="s">
        <v>2381</v>
      </c>
      <c r="H1850" t="s">
        <v>2380</v>
      </c>
      <c r="R1850" s="64" t="s">
        <v>10</v>
      </c>
      <c r="S1850" s="64">
        <v>2002</v>
      </c>
      <c r="U1850" s="7" t="str">
        <f t="shared" si="168"/>
        <v>Jul</v>
      </c>
      <c r="V1850" s="10">
        <f t="shared" si="169"/>
        <v>2002</v>
      </c>
      <c r="Y1850" s="10" t="s">
        <v>2380</v>
      </c>
      <c r="Z1850" s="10" t="str">
        <f t="shared" si="171"/>
        <v>No</v>
      </c>
      <c r="AB1850" s="53" t="s">
        <v>16</v>
      </c>
      <c r="AC1850" s="10" t="str">
        <f t="shared" si="172"/>
        <v>tier - 1</v>
      </c>
      <c r="AE1850" t="s">
        <v>11</v>
      </c>
      <c r="AF1850" s="10" t="str">
        <f t="shared" si="173"/>
        <v>tier - 2</v>
      </c>
      <c r="AI1850" t="s">
        <v>42</v>
      </c>
      <c r="AJ1850" t="str">
        <f t="shared" si="170"/>
        <v>R1011</v>
      </c>
      <c r="AS1850" s="110" t="s">
        <v>520</v>
      </c>
      <c r="AT1850" s="64">
        <v>26.98</v>
      </c>
      <c r="AU1850" s="64">
        <v>4.41</v>
      </c>
      <c r="AV1850" s="64" t="s">
        <v>2380</v>
      </c>
      <c r="AW1850" s="64" t="s">
        <v>2380</v>
      </c>
      <c r="AX1850" s="64" t="s">
        <v>2380</v>
      </c>
      <c r="AY1850" s="64" t="s">
        <v>2380</v>
      </c>
      <c r="AZ1850" s="64">
        <v>0</v>
      </c>
      <c r="BA1850" s="109" t="s">
        <v>7972</v>
      </c>
      <c r="BB1850" s="64" t="s">
        <v>10450</v>
      </c>
      <c r="BC1850" s="69" t="s">
        <v>10445</v>
      </c>
    </row>
    <row r="1851" spans="1:55" x14ac:dyDescent="0.35">
      <c r="A1851" t="s">
        <v>519</v>
      </c>
      <c r="B1851">
        <v>32.11</v>
      </c>
      <c r="C1851">
        <v>5.19</v>
      </c>
      <c r="D1851" t="s">
        <v>2380</v>
      </c>
      <c r="E1851" t="s">
        <v>2380</v>
      </c>
      <c r="F1851" t="s">
        <v>2383</v>
      </c>
      <c r="G1851">
        <v>1</v>
      </c>
      <c r="H1851" t="s">
        <v>2380</v>
      </c>
      <c r="R1851" s="64" t="s">
        <v>18</v>
      </c>
      <c r="S1851" s="64">
        <v>1994</v>
      </c>
      <c r="U1851" s="7" t="str">
        <f t="shared" si="168"/>
        <v>Jun</v>
      </c>
      <c r="V1851" s="10">
        <f t="shared" si="169"/>
        <v>1994</v>
      </c>
      <c r="Y1851" s="10" t="s">
        <v>2380</v>
      </c>
      <c r="Z1851" s="10" t="str">
        <f t="shared" si="171"/>
        <v>No</v>
      </c>
      <c r="AB1851" s="53" t="s">
        <v>16</v>
      </c>
      <c r="AC1851" s="10" t="str">
        <f t="shared" si="172"/>
        <v>tier - 1</v>
      </c>
      <c r="AE1851" t="s">
        <v>12</v>
      </c>
      <c r="AF1851" s="10" t="str">
        <f t="shared" si="173"/>
        <v>tier - 3</v>
      </c>
      <c r="AI1851" t="s">
        <v>42</v>
      </c>
      <c r="AJ1851" t="str">
        <f t="shared" si="170"/>
        <v>R1011</v>
      </c>
      <c r="AS1851" s="110" t="s">
        <v>519</v>
      </c>
      <c r="AT1851" s="64">
        <v>32.11</v>
      </c>
      <c r="AU1851" s="64">
        <v>5.19</v>
      </c>
      <c r="AV1851" s="64" t="s">
        <v>2380</v>
      </c>
      <c r="AW1851" s="64" t="s">
        <v>2383</v>
      </c>
      <c r="AX1851" s="64" t="s">
        <v>2380</v>
      </c>
      <c r="AY1851" s="64" t="s">
        <v>2380</v>
      </c>
      <c r="AZ1851" s="64">
        <v>1</v>
      </c>
      <c r="BA1851" s="109" t="s">
        <v>6655</v>
      </c>
      <c r="BB1851" s="64" t="s">
        <v>10450</v>
      </c>
      <c r="BC1851" s="69" t="s">
        <v>10444</v>
      </c>
    </row>
    <row r="1852" spans="1:55" x14ac:dyDescent="0.35">
      <c r="A1852" t="s">
        <v>518</v>
      </c>
      <c r="B1852">
        <v>31.73</v>
      </c>
      <c r="C1852">
        <v>5.16</v>
      </c>
      <c r="D1852" t="s">
        <v>2380</v>
      </c>
      <c r="E1852" t="s">
        <v>2380</v>
      </c>
      <c r="F1852" t="s">
        <v>2383</v>
      </c>
      <c r="G1852">
        <v>1</v>
      </c>
      <c r="H1852" t="s">
        <v>2380</v>
      </c>
      <c r="R1852" s="64" t="s">
        <v>37</v>
      </c>
      <c r="S1852" s="64">
        <v>1987</v>
      </c>
      <c r="U1852" s="7" t="str">
        <f t="shared" si="168"/>
        <v>Oct</v>
      </c>
      <c r="V1852" s="10">
        <f t="shared" si="169"/>
        <v>1987</v>
      </c>
      <c r="Y1852" s="10" t="s">
        <v>2380</v>
      </c>
      <c r="Z1852" s="10" t="str">
        <f t="shared" si="171"/>
        <v>No</v>
      </c>
      <c r="AB1852" s="53" t="s">
        <v>11</v>
      </c>
      <c r="AC1852" s="10" t="str">
        <f t="shared" si="172"/>
        <v>tier - 2</v>
      </c>
      <c r="AE1852" t="s">
        <v>16</v>
      </c>
      <c r="AF1852" s="10" t="str">
        <f t="shared" si="173"/>
        <v>tier - 1</v>
      </c>
      <c r="AI1852" t="s">
        <v>23</v>
      </c>
      <c r="AJ1852" t="str">
        <f t="shared" si="170"/>
        <v>R1012</v>
      </c>
      <c r="AS1852" s="110" t="s">
        <v>518</v>
      </c>
      <c r="AT1852" s="64">
        <v>31.73</v>
      </c>
      <c r="AU1852" s="64">
        <v>5.16</v>
      </c>
      <c r="AV1852" s="64" t="s">
        <v>2380</v>
      </c>
      <c r="AW1852" s="64" t="s">
        <v>2383</v>
      </c>
      <c r="AX1852" s="64" t="s">
        <v>2380</v>
      </c>
      <c r="AY1852" s="64" t="s">
        <v>2380</v>
      </c>
      <c r="AZ1852" s="64">
        <v>1</v>
      </c>
      <c r="BA1852" s="109" t="s">
        <v>5200</v>
      </c>
      <c r="BB1852" s="64" t="s">
        <v>10450</v>
      </c>
      <c r="BC1852" s="69" t="s">
        <v>10444</v>
      </c>
    </row>
    <row r="1853" spans="1:55" x14ac:dyDescent="0.35">
      <c r="A1853" t="s">
        <v>517</v>
      </c>
      <c r="B1853">
        <v>22.515000000000001</v>
      </c>
      <c r="C1853">
        <v>4.24</v>
      </c>
      <c r="D1853" t="s">
        <v>2380</v>
      </c>
      <c r="E1853" t="s">
        <v>2380</v>
      </c>
      <c r="F1853" t="s">
        <v>2380</v>
      </c>
      <c r="G1853" t="s">
        <v>2381</v>
      </c>
      <c r="H1853" t="s">
        <v>2380</v>
      </c>
      <c r="R1853" s="64" t="s">
        <v>35</v>
      </c>
      <c r="S1853" s="64">
        <v>1966</v>
      </c>
      <c r="U1853" s="7" t="str">
        <f t="shared" si="168"/>
        <v>Aug</v>
      </c>
      <c r="V1853" s="10">
        <f t="shared" si="169"/>
        <v>1966</v>
      </c>
      <c r="Y1853" s="10" t="s">
        <v>2380</v>
      </c>
      <c r="Z1853" s="10" t="str">
        <f t="shared" si="171"/>
        <v>No</v>
      </c>
      <c r="AB1853" s="53" t="s">
        <v>11</v>
      </c>
      <c r="AC1853" s="10" t="str">
        <f t="shared" si="172"/>
        <v>tier - 2</v>
      </c>
      <c r="AE1853" t="s">
        <v>16</v>
      </c>
      <c r="AF1853" s="10" t="str">
        <f t="shared" si="173"/>
        <v>tier - 1</v>
      </c>
      <c r="AI1853" t="s">
        <v>23</v>
      </c>
      <c r="AJ1853" t="str">
        <f t="shared" si="170"/>
        <v>R1012</v>
      </c>
      <c r="AS1853" s="110" t="s">
        <v>517</v>
      </c>
      <c r="AT1853" s="64">
        <v>22.515000000000001</v>
      </c>
      <c r="AU1853" s="64">
        <v>4.24</v>
      </c>
      <c r="AV1853" s="64" t="s">
        <v>2380</v>
      </c>
      <c r="AW1853" s="64" t="s">
        <v>2380</v>
      </c>
      <c r="AX1853" s="64" t="s">
        <v>2380</v>
      </c>
      <c r="AY1853" s="64" t="s">
        <v>2380</v>
      </c>
      <c r="AZ1853" s="64">
        <v>0</v>
      </c>
      <c r="BA1853" s="109" t="s">
        <v>7973</v>
      </c>
      <c r="BB1853" s="64" t="s">
        <v>10450</v>
      </c>
      <c r="BC1853" s="69" t="s">
        <v>10446</v>
      </c>
    </row>
    <row r="1854" spans="1:55" x14ac:dyDescent="0.35">
      <c r="A1854" t="s">
        <v>515</v>
      </c>
      <c r="B1854">
        <v>25.9</v>
      </c>
      <c r="C1854">
        <v>5.45</v>
      </c>
      <c r="D1854" t="s">
        <v>2380</v>
      </c>
      <c r="E1854" t="s">
        <v>2380</v>
      </c>
      <c r="F1854" t="s">
        <v>2380</v>
      </c>
      <c r="G1854">
        <v>1</v>
      </c>
      <c r="H1854" t="s">
        <v>2380</v>
      </c>
      <c r="R1854" s="64" t="s">
        <v>20</v>
      </c>
      <c r="S1854" s="64">
        <v>1993</v>
      </c>
      <c r="U1854" s="7" t="str">
        <f t="shared" si="168"/>
        <v>Sep</v>
      </c>
      <c r="V1854" s="10">
        <f t="shared" si="169"/>
        <v>1993</v>
      </c>
      <c r="Y1854" s="10" t="s">
        <v>2380</v>
      </c>
      <c r="Z1854" s="10" t="str">
        <f t="shared" si="171"/>
        <v>No</v>
      </c>
      <c r="AB1854" s="53" t="s">
        <v>12</v>
      </c>
      <c r="AC1854" s="10" t="str">
        <f t="shared" si="172"/>
        <v>tier - 3</v>
      </c>
      <c r="AE1854" t="s">
        <v>12</v>
      </c>
      <c r="AF1854" s="10" t="str">
        <f t="shared" si="173"/>
        <v>tier - 3</v>
      </c>
      <c r="AI1854" t="s">
        <v>168</v>
      </c>
      <c r="AJ1854" t="str">
        <f t="shared" si="170"/>
        <v>R1016</v>
      </c>
      <c r="AS1854" s="110" t="s">
        <v>515</v>
      </c>
      <c r="AT1854" s="64">
        <v>25.9</v>
      </c>
      <c r="AU1854" s="64">
        <v>5.45</v>
      </c>
      <c r="AV1854" s="64" t="s">
        <v>2380</v>
      </c>
      <c r="AW1854" s="64" t="s">
        <v>2380</v>
      </c>
      <c r="AX1854" s="64" t="s">
        <v>2380</v>
      </c>
      <c r="AY1854" s="64" t="s">
        <v>2380</v>
      </c>
      <c r="AZ1854" s="64">
        <v>1</v>
      </c>
      <c r="BA1854" s="109" t="s">
        <v>5200</v>
      </c>
      <c r="BB1854" s="64" t="s">
        <v>10450</v>
      </c>
      <c r="BC1854" s="69" t="s">
        <v>10445</v>
      </c>
    </row>
    <row r="1855" spans="1:55" x14ac:dyDescent="0.35">
      <c r="A1855" t="s">
        <v>514</v>
      </c>
      <c r="B1855">
        <v>27.72</v>
      </c>
      <c r="C1855">
        <v>5.03</v>
      </c>
      <c r="D1855" t="s">
        <v>2382</v>
      </c>
      <c r="E1855" t="s">
        <v>2380</v>
      </c>
      <c r="F1855" t="s">
        <v>2380</v>
      </c>
      <c r="G1855">
        <v>1</v>
      </c>
      <c r="H1855" t="s">
        <v>2380</v>
      </c>
      <c r="R1855" s="64" t="s">
        <v>20</v>
      </c>
      <c r="S1855" s="64">
        <v>1985</v>
      </c>
      <c r="U1855" s="7" t="str">
        <f t="shared" si="168"/>
        <v>Sep</v>
      </c>
      <c r="V1855" s="10">
        <f t="shared" si="169"/>
        <v>1985</v>
      </c>
      <c r="Y1855" s="10" t="s">
        <v>2380</v>
      </c>
      <c r="Z1855" s="10" t="str">
        <f t="shared" si="171"/>
        <v>No</v>
      </c>
      <c r="AB1855" s="53" t="s">
        <v>11</v>
      </c>
      <c r="AC1855" s="10" t="str">
        <f t="shared" si="172"/>
        <v>tier - 2</v>
      </c>
      <c r="AE1855" t="s">
        <v>16</v>
      </c>
      <c r="AF1855" s="10" t="str">
        <f t="shared" si="173"/>
        <v>tier - 1</v>
      </c>
      <c r="AI1855" t="s">
        <v>247</v>
      </c>
      <c r="AJ1855" t="str">
        <f t="shared" si="170"/>
        <v>R1024</v>
      </c>
      <c r="AS1855" s="110" t="s">
        <v>514</v>
      </c>
      <c r="AT1855" s="64">
        <v>27.72</v>
      </c>
      <c r="AU1855" s="64">
        <v>5.03</v>
      </c>
      <c r="AV1855" s="64" t="s">
        <v>2380</v>
      </c>
      <c r="AW1855" s="64" t="s">
        <v>2380</v>
      </c>
      <c r="AX1855" s="64" t="s">
        <v>2383</v>
      </c>
      <c r="AY1855" s="64" t="s">
        <v>2380</v>
      </c>
      <c r="AZ1855" s="64">
        <v>1</v>
      </c>
      <c r="BA1855" s="109" t="s">
        <v>7974</v>
      </c>
      <c r="BB1855" s="64" t="s">
        <v>10450</v>
      </c>
      <c r="BC1855" s="69" t="s">
        <v>10445</v>
      </c>
    </row>
    <row r="1856" spans="1:55" x14ac:dyDescent="0.35">
      <c r="A1856" t="s">
        <v>513</v>
      </c>
      <c r="B1856">
        <v>31.5</v>
      </c>
      <c r="C1856">
        <v>9.6199999999999992</v>
      </c>
      <c r="D1856" t="s">
        <v>2382</v>
      </c>
      <c r="E1856" t="s">
        <v>2380</v>
      </c>
      <c r="F1856" t="s">
        <v>2380</v>
      </c>
      <c r="G1856">
        <v>1</v>
      </c>
      <c r="H1856" t="s">
        <v>2380</v>
      </c>
      <c r="R1856" s="64" t="s">
        <v>10</v>
      </c>
      <c r="S1856" s="64">
        <v>1962</v>
      </c>
      <c r="U1856" s="7" t="str">
        <f t="shared" si="168"/>
        <v>Jul</v>
      </c>
      <c r="V1856" s="10">
        <f t="shared" si="169"/>
        <v>1962</v>
      </c>
      <c r="Y1856" s="10" t="s">
        <v>2380</v>
      </c>
      <c r="Z1856" s="10" t="str">
        <f t="shared" si="171"/>
        <v>No</v>
      </c>
      <c r="AB1856" s="53" t="s">
        <v>11</v>
      </c>
      <c r="AC1856" s="10" t="str">
        <f t="shared" si="172"/>
        <v>tier - 2</v>
      </c>
      <c r="AE1856" t="s">
        <v>12</v>
      </c>
      <c r="AF1856" s="10" t="str">
        <f t="shared" si="173"/>
        <v>tier - 3</v>
      </c>
      <c r="AI1856" t="s">
        <v>535</v>
      </c>
      <c r="AJ1856" t="str">
        <f t="shared" si="170"/>
        <v>R1026</v>
      </c>
      <c r="AS1856" s="110" t="s">
        <v>513</v>
      </c>
      <c r="AT1856" s="64">
        <v>31.5</v>
      </c>
      <c r="AU1856" s="64">
        <v>9.6199999999999992</v>
      </c>
      <c r="AV1856" s="64" t="s">
        <v>2380</v>
      </c>
      <c r="AW1856" s="64" t="s">
        <v>2380</v>
      </c>
      <c r="AX1856" s="64" t="s">
        <v>2383</v>
      </c>
      <c r="AY1856" s="64" t="s">
        <v>2380</v>
      </c>
      <c r="AZ1856" s="64">
        <v>1</v>
      </c>
      <c r="BA1856" s="109" t="s">
        <v>7612</v>
      </c>
      <c r="BB1856" s="64" t="s">
        <v>10448</v>
      </c>
      <c r="BC1856" s="69" t="s">
        <v>10444</v>
      </c>
    </row>
    <row r="1857" spans="1:55" x14ac:dyDescent="0.35">
      <c r="A1857" t="s">
        <v>512</v>
      </c>
      <c r="B1857">
        <v>29.7</v>
      </c>
      <c r="C1857">
        <v>6.77</v>
      </c>
      <c r="D1857" t="s">
        <v>2382</v>
      </c>
      <c r="E1857" t="s">
        <v>2380</v>
      </c>
      <c r="F1857" t="s">
        <v>2380</v>
      </c>
      <c r="G1857">
        <v>1</v>
      </c>
      <c r="H1857" t="s">
        <v>2380</v>
      </c>
      <c r="R1857" s="64" t="s">
        <v>10</v>
      </c>
      <c r="S1857" s="64">
        <v>1985</v>
      </c>
      <c r="U1857" s="7" t="str">
        <f t="shared" si="168"/>
        <v>Jul</v>
      </c>
      <c r="V1857" s="10">
        <f t="shared" si="169"/>
        <v>1985</v>
      </c>
      <c r="Y1857" s="10" t="s">
        <v>2380</v>
      </c>
      <c r="Z1857" s="10" t="str">
        <f t="shared" si="171"/>
        <v>No</v>
      </c>
      <c r="AB1857" s="53" t="s">
        <v>11</v>
      </c>
      <c r="AC1857" s="10" t="str">
        <f t="shared" si="172"/>
        <v>tier - 2</v>
      </c>
      <c r="AE1857" t="s">
        <v>12</v>
      </c>
      <c r="AF1857" s="10" t="str">
        <f t="shared" si="173"/>
        <v>tier - 3</v>
      </c>
      <c r="AI1857" t="s">
        <v>42</v>
      </c>
      <c r="AJ1857" t="str">
        <f t="shared" si="170"/>
        <v>R1011</v>
      </c>
      <c r="AS1857" s="110" t="s">
        <v>512</v>
      </c>
      <c r="AT1857" s="64">
        <v>29.7</v>
      </c>
      <c r="AU1857" s="64">
        <v>6.77</v>
      </c>
      <c r="AV1857" s="64" t="s">
        <v>2380</v>
      </c>
      <c r="AW1857" s="64" t="s">
        <v>2380</v>
      </c>
      <c r="AX1857" s="64" t="s">
        <v>2383</v>
      </c>
      <c r="AY1857" s="64" t="s">
        <v>2380</v>
      </c>
      <c r="AZ1857" s="64">
        <v>1</v>
      </c>
      <c r="BA1857" s="109" t="s">
        <v>7082</v>
      </c>
      <c r="BB1857" s="64" t="s">
        <v>10448</v>
      </c>
      <c r="BC1857" s="69" t="s">
        <v>10445</v>
      </c>
    </row>
    <row r="1858" spans="1:55" x14ac:dyDescent="0.35">
      <c r="A1858" t="s">
        <v>511</v>
      </c>
      <c r="B1858">
        <v>21.26</v>
      </c>
      <c r="C1858">
        <v>5.36</v>
      </c>
      <c r="D1858" t="s">
        <v>2382</v>
      </c>
      <c r="E1858" t="s">
        <v>2380</v>
      </c>
      <c r="F1858" t="s">
        <v>2380</v>
      </c>
      <c r="G1858">
        <v>1</v>
      </c>
      <c r="H1858" t="s">
        <v>2380</v>
      </c>
      <c r="R1858" s="64" t="s">
        <v>37</v>
      </c>
      <c r="S1858" s="64">
        <v>1962</v>
      </c>
      <c r="U1858" s="7" t="str">
        <f t="shared" si="168"/>
        <v>Oct</v>
      </c>
      <c r="V1858" s="10">
        <f t="shared" si="169"/>
        <v>1962</v>
      </c>
      <c r="Y1858" s="10" t="s">
        <v>2380</v>
      </c>
      <c r="Z1858" s="10" t="str">
        <f t="shared" si="171"/>
        <v>No</v>
      </c>
      <c r="AB1858" s="53" t="s">
        <v>12</v>
      </c>
      <c r="AC1858" s="10" t="str">
        <f t="shared" si="172"/>
        <v>tier - 3</v>
      </c>
      <c r="AE1858" t="s">
        <v>12</v>
      </c>
      <c r="AF1858" s="10" t="str">
        <f t="shared" si="173"/>
        <v>tier - 3</v>
      </c>
      <c r="AI1858" t="s">
        <v>23</v>
      </c>
      <c r="AJ1858" t="str">
        <f t="shared" si="170"/>
        <v>R1012</v>
      </c>
      <c r="AS1858" s="110" t="s">
        <v>511</v>
      </c>
      <c r="AT1858" s="64">
        <v>21.26</v>
      </c>
      <c r="AU1858" s="64">
        <v>5.36</v>
      </c>
      <c r="AV1858" s="64" t="s">
        <v>2380</v>
      </c>
      <c r="AW1858" s="64" t="s">
        <v>2380</v>
      </c>
      <c r="AX1858" s="64" t="s">
        <v>2383</v>
      </c>
      <c r="AY1858" s="64" t="s">
        <v>2380</v>
      </c>
      <c r="AZ1858" s="64">
        <v>1</v>
      </c>
      <c r="BA1858" s="109" t="s">
        <v>7975</v>
      </c>
      <c r="BB1858" s="64" t="s">
        <v>10450</v>
      </c>
      <c r="BC1858" s="69" t="s">
        <v>10446</v>
      </c>
    </row>
    <row r="1859" spans="1:55" x14ac:dyDescent="0.35">
      <c r="A1859" t="s">
        <v>510</v>
      </c>
      <c r="B1859">
        <v>17.09</v>
      </c>
      <c r="C1859">
        <v>5.69</v>
      </c>
      <c r="D1859" t="s">
        <v>2380</v>
      </c>
      <c r="E1859" t="s">
        <v>2380</v>
      </c>
      <c r="F1859" t="s">
        <v>2380</v>
      </c>
      <c r="G1859" t="s">
        <v>2381</v>
      </c>
      <c r="H1859" t="s">
        <v>2380</v>
      </c>
      <c r="R1859" s="64" t="s">
        <v>37</v>
      </c>
      <c r="S1859" s="64">
        <v>1969</v>
      </c>
      <c r="U1859" s="7" t="str">
        <f t="shared" si="168"/>
        <v>Oct</v>
      </c>
      <c r="V1859" s="10">
        <f t="shared" si="169"/>
        <v>1969</v>
      </c>
      <c r="Y1859" s="10" t="s">
        <v>2380</v>
      </c>
      <c r="Z1859" s="10" t="str">
        <f t="shared" si="171"/>
        <v>No</v>
      </c>
      <c r="AB1859" s="53" t="s">
        <v>12</v>
      </c>
      <c r="AC1859" s="10" t="str">
        <f t="shared" si="172"/>
        <v>tier - 3</v>
      </c>
      <c r="AE1859" t="s">
        <v>16</v>
      </c>
      <c r="AF1859" s="10" t="str">
        <f t="shared" si="173"/>
        <v>tier - 1</v>
      </c>
      <c r="AI1859" t="s">
        <v>13</v>
      </c>
      <c r="AJ1859" t="str">
        <f t="shared" si="170"/>
        <v>R1013</v>
      </c>
      <c r="AS1859" s="110" t="s">
        <v>510</v>
      </c>
      <c r="AT1859" s="64">
        <v>17.09</v>
      </c>
      <c r="AU1859" s="64">
        <v>5.69</v>
      </c>
      <c r="AV1859" s="64" t="s">
        <v>2380</v>
      </c>
      <c r="AW1859" s="64" t="s">
        <v>2380</v>
      </c>
      <c r="AX1859" s="64" t="s">
        <v>2380</v>
      </c>
      <c r="AY1859" s="64" t="s">
        <v>2380</v>
      </c>
      <c r="AZ1859" s="64">
        <v>0</v>
      </c>
      <c r="BA1859" s="109" t="s">
        <v>7976</v>
      </c>
      <c r="BB1859" s="64" t="s">
        <v>10450</v>
      </c>
      <c r="BC1859" s="69" t="s">
        <v>10447</v>
      </c>
    </row>
    <row r="1860" spans="1:55" x14ac:dyDescent="0.35">
      <c r="A1860" t="s">
        <v>509</v>
      </c>
      <c r="B1860">
        <v>24.3</v>
      </c>
      <c r="C1860">
        <v>4.9000000000000004</v>
      </c>
      <c r="D1860" t="s">
        <v>2382</v>
      </c>
      <c r="E1860" t="s">
        <v>2380</v>
      </c>
      <c r="F1860" t="s">
        <v>2383</v>
      </c>
      <c r="G1860">
        <v>1</v>
      </c>
      <c r="H1860" t="s">
        <v>2380</v>
      </c>
      <c r="R1860" s="64" t="s">
        <v>10</v>
      </c>
      <c r="S1860" s="64">
        <v>1966</v>
      </c>
      <c r="U1860" s="7" t="str">
        <f t="shared" si="168"/>
        <v>Jul</v>
      </c>
      <c r="V1860" s="10">
        <f t="shared" si="169"/>
        <v>1966</v>
      </c>
      <c r="Y1860" s="10" t="s">
        <v>2380</v>
      </c>
      <c r="Z1860" s="10" t="str">
        <f t="shared" si="171"/>
        <v>No</v>
      </c>
      <c r="AB1860" s="53" t="s">
        <v>12</v>
      </c>
      <c r="AC1860" s="10" t="str">
        <f t="shared" si="172"/>
        <v>tier - 3</v>
      </c>
      <c r="AE1860" t="s">
        <v>11</v>
      </c>
      <c r="AF1860" s="10" t="str">
        <f t="shared" si="173"/>
        <v>tier - 2</v>
      </c>
      <c r="AI1860" t="s">
        <v>23</v>
      </c>
      <c r="AJ1860" t="str">
        <f t="shared" si="170"/>
        <v>R1012</v>
      </c>
      <c r="AS1860" s="110" t="s">
        <v>509</v>
      </c>
      <c r="AT1860" s="64">
        <v>24.3</v>
      </c>
      <c r="AU1860" s="64">
        <v>4.9000000000000004</v>
      </c>
      <c r="AV1860" s="64" t="s">
        <v>2380</v>
      </c>
      <c r="AW1860" s="64" t="s">
        <v>2383</v>
      </c>
      <c r="AX1860" s="64" t="s">
        <v>2383</v>
      </c>
      <c r="AY1860" s="64" t="s">
        <v>2380</v>
      </c>
      <c r="AZ1860" s="64">
        <v>1</v>
      </c>
      <c r="BA1860" s="109" t="s">
        <v>7641</v>
      </c>
      <c r="BB1860" s="64" t="s">
        <v>10450</v>
      </c>
      <c r="BC1860" s="69" t="s">
        <v>10446</v>
      </c>
    </row>
    <row r="1861" spans="1:55" x14ac:dyDescent="0.35">
      <c r="A1861" t="s">
        <v>508</v>
      </c>
      <c r="B1861">
        <v>29.734999999999999</v>
      </c>
      <c r="C1861">
        <v>5.78</v>
      </c>
      <c r="D1861" t="s">
        <v>2380</v>
      </c>
      <c r="E1861" t="s">
        <v>2380</v>
      </c>
      <c r="F1861" t="s">
        <v>2380</v>
      </c>
      <c r="G1861" t="s">
        <v>2381</v>
      </c>
      <c r="H1861" t="s">
        <v>2380</v>
      </c>
      <c r="R1861" s="64" t="s">
        <v>30</v>
      </c>
      <c r="S1861" s="64">
        <v>1967</v>
      </c>
      <c r="U1861" s="7" t="str">
        <f t="shared" si="168"/>
        <v>Dec</v>
      </c>
      <c r="V1861" s="10">
        <f t="shared" si="169"/>
        <v>1967</v>
      </c>
      <c r="Y1861" s="10" t="s">
        <v>2380</v>
      </c>
      <c r="Z1861" s="10" t="str">
        <f t="shared" si="171"/>
        <v>No</v>
      </c>
      <c r="AB1861" s="53" t="s">
        <v>12</v>
      </c>
      <c r="AC1861" s="10" t="str">
        <f t="shared" si="172"/>
        <v>tier - 3</v>
      </c>
      <c r="AE1861" t="s">
        <v>11</v>
      </c>
      <c r="AF1861" s="10" t="str">
        <f t="shared" si="173"/>
        <v>tier - 2</v>
      </c>
      <c r="AI1861" t="s">
        <v>42</v>
      </c>
      <c r="AJ1861" t="str">
        <f t="shared" si="170"/>
        <v>R1011</v>
      </c>
      <c r="AS1861" s="110" t="s">
        <v>508</v>
      </c>
      <c r="AT1861" s="64">
        <v>29.734999999999999</v>
      </c>
      <c r="AU1861" s="64">
        <v>5.78</v>
      </c>
      <c r="AV1861" s="64" t="s">
        <v>2380</v>
      </c>
      <c r="AW1861" s="64" t="s">
        <v>2380</v>
      </c>
      <c r="AX1861" s="64" t="s">
        <v>2380</v>
      </c>
      <c r="AY1861" s="64" t="s">
        <v>2380</v>
      </c>
      <c r="AZ1861" s="64">
        <v>0</v>
      </c>
      <c r="BA1861" s="109" t="s">
        <v>7977</v>
      </c>
      <c r="BB1861" s="64" t="s">
        <v>10449</v>
      </c>
      <c r="BC1861" s="69" t="s">
        <v>10445</v>
      </c>
    </row>
    <row r="1862" spans="1:55" x14ac:dyDescent="0.35">
      <c r="A1862" t="s">
        <v>507</v>
      </c>
      <c r="B1862">
        <v>29.26</v>
      </c>
      <c r="C1862">
        <v>4.7</v>
      </c>
      <c r="D1862" t="s">
        <v>2380</v>
      </c>
      <c r="E1862" t="s">
        <v>2380</v>
      </c>
      <c r="F1862" t="s">
        <v>2380</v>
      </c>
      <c r="G1862" t="s">
        <v>2381</v>
      </c>
      <c r="H1862" t="s">
        <v>2380</v>
      </c>
      <c r="R1862" s="64" t="s">
        <v>35</v>
      </c>
      <c r="S1862" s="64">
        <v>1965</v>
      </c>
      <c r="U1862" s="7" t="str">
        <f t="shared" ref="U1862:U1925" si="174">SUBSTITUTE(R1862,"?","Sep")</f>
        <v>Aug</v>
      </c>
      <c r="V1862" s="10">
        <f t="shared" ref="V1862:V1925" si="175">IF(S1862="?",ROUND(AVERAGEIF($S$5:$S$2347,"&lt;&gt;?"),0),S1862)</f>
        <v>1965</v>
      </c>
      <c r="Y1862" s="10" t="s">
        <v>2380</v>
      </c>
      <c r="Z1862" s="10" t="str">
        <f t="shared" si="171"/>
        <v>No</v>
      </c>
      <c r="AB1862" s="53" t="s">
        <v>11</v>
      </c>
      <c r="AC1862" s="10" t="str">
        <f t="shared" si="172"/>
        <v>tier - 2</v>
      </c>
      <c r="AE1862" t="s">
        <v>16</v>
      </c>
      <c r="AF1862" s="10" t="str">
        <f t="shared" si="173"/>
        <v>tier - 1</v>
      </c>
      <c r="AI1862" t="s">
        <v>166</v>
      </c>
      <c r="AJ1862" t="str">
        <f t="shared" ref="AJ1862:AJ1925" si="176">IF(AI1862="?","Unknown",AI1862)</f>
        <v>R1019</v>
      </c>
      <c r="AS1862" s="110" t="s">
        <v>507</v>
      </c>
      <c r="AT1862" s="64">
        <v>29.26</v>
      </c>
      <c r="AU1862" s="64">
        <v>4.7</v>
      </c>
      <c r="AV1862" s="64" t="s">
        <v>2380</v>
      </c>
      <c r="AW1862" s="64" t="s">
        <v>2380</v>
      </c>
      <c r="AX1862" s="64" t="s">
        <v>2380</v>
      </c>
      <c r="AY1862" s="64" t="s">
        <v>2380</v>
      </c>
      <c r="AZ1862" s="64">
        <v>0</v>
      </c>
      <c r="BA1862" s="109" t="s">
        <v>7978</v>
      </c>
      <c r="BB1862" s="64" t="s">
        <v>10450</v>
      </c>
      <c r="BC1862" s="69" t="s">
        <v>10445</v>
      </c>
    </row>
    <row r="1863" spans="1:55" x14ac:dyDescent="0.35">
      <c r="A1863" t="s">
        <v>506</v>
      </c>
      <c r="B1863">
        <v>33</v>
      </c>
      <c r="C1863">
        <v>6.28</v>
      </c>
      <c r="D1863" t="s">
        <v>2380</v>
      </c>
      <c r="E1863" t="s">
        <v>2380</v>
      </c>
      <c r="F1863" t="s">
        <v>2380</v>
      </c>
      <c r="G1863" t="s">
        <v>2381</v>
      </c>
      <c r="H1863" t="s">
        <v>2380</v>
      </c>
      <c r="R1863" s="64" t="s">
        <v>20</v>
      </c>
      <c r="S1863" s="64">
        <v>1992</v>
      </c>
      <c r="U1863" s="7" t="str">
        <f t="shared" si="174"/>
        <v>Sep</v>
      </c>
      <c r="V1863" s="10">
        <f t="shared" si="175"/>
        <v>1992</v>
      </c>
      <c r="Y1863" s="10" t="s">
        <v>2380</v>
      </c>
      <c r="Z1863" s="10" t="str">
        <f t="shared" si="171"/>
        <v>No</v>
      </c>
      <c r="AB1863" s="53" t="s">
        <v>11</v>
      </c>
      <c r="AC1863" s="10" t="str">
        <f t="shared" si="172"/>
        <v>tier - 2</v>
      </c>
      <c r="AE1863" t="s">
        <v>11</v>
      </c>
      <c r="AF1863" s="10" t="str">
        <f t="shared" si="173"/>
        <v>tier - 2</v>
      </c>
      <c r="AI1863" t="s">
        <v>23</v>
      </c>
      <c r="AJ1863" t="str">
        <f t="shared" si="176"/>
        <v>R1012</v>
      </c>
      <c r="AS1863" s="110" t="s">
        <v>506</v>
      </c>
      <c r="AT1863" s="64">
        <v>33</v>
      </c>
      <c r="AU1863" s="64">
        <v>6.28</v>
      </c>
      <c r="AV1863" s="64" t="s">
        <v>2380</v>
      </c>
      <c r="AW1863" s="64" t="s">
        <v>2380</v>
      </c>
      <c r="AX1863" s="64" t="s">
        <v>2380</v>
      </c>
      <c r="AY1863" s="64" t="s">
        <v>2380</v>
      </c>
      <c r="AZ1863" s="64">
        <v>0</v>
      </c>
      <c r="BA1863" s="109" t="s">
        <v>7160</v>
      </c>
      <c r="BB1863" s="64" t="s">
        <v>10449</v>
      </c>
      <c r="BC1863" s="69" t="s">
        <v>10444</v>
      </c>
    </row>
    <row r="1864" spans="1:55" x14ac:dyDescent="0.35">
      <c r="A1864" t="s">
        <v>505</v>
      </c>
      <c r="B1864">
        <v>31.065000000000001</v>
      </c>
      <c r="C1864">
        <v>4.2300000000000004</v>
      </c>
      <c r="D1864" t="s">
        <v>2380</v>
      </c>
      <c r="E1864" t="s">
        <v>2380</v>
      </c>
      <c r="F1864" t="s">
        <v>2380</v>
      </c>
      <c r="G1864" t="s">
        <v>2381</v>
      </c>
      <c r="H1864" t="s">
        <v>2380</v>
      </c>
      <c r="R1864" s="64" t="s">
        <v>35</v>
      </c>
      <c r="S1864" s="64">
        <v>1986</v>
      </c>
      <c r="U1864" s="7" t="str">
        <f t="shared" si="174"/>
        <v>Aug</v>
      </c>
      <c r="V1864" s="10">
        <f t="shared" si="175"/>
        <v>1986</v>
      </c>
      <c r="Y1864" s="10" t="s">
        <v>2380</v>
      </c>
      <c r="Z1864" s="10" t="str">
        <f t="shared" si="171"/>
        <v>No</v>
      </c>
      <c r="AB1864" s="53" t="s">
        <v>12</v>
      </c>
      <c r="AC1864" s="10" t="str">
        <f t="shared" si="172"/>
        <v>tier - 3</v>
      </c>
      <c r="AE1864" t="s">
        <v>11</v>
      </c>
      <c r="AF1864" s="10" t="str">
        <f t="shared" si="173"/>
        <v>tier - 2</v>
      </c>
      <c r="AI1864" t="s">
        <v>356</v>
      </c>
      <c r="AJ1864" t="str">
        <f t="shared" si="176"/>
        <v>R1017</v>
      </c>
      <c r="AS1864" s="110" t="s">
        <v>505</v>
      </c>
      <c r="AT1864" s="64">
        <v>31.065000000000001</v>
      </c>
      <c r="AU1864" s="64">
        <v>4.2300000000000004</v>
      </c>
      <c r="AV1864" s="64" t="s">
        <v>2380</v>
      </c>
      <c r="AW1864" s="64" t="s">
        <v>2380</v>
      </c>
      <c r="AX1864" s="64" t="s">
        <v>2380</v>
      </c>
      <c r="AY1864" s="64" t="s">
        <v>2380</v>
      </c>
      <c r="AZ1864" s="64">
        <v>0</v>
      </c>
      <c r="BA1864" s="109" t="s">
        <v>7979</v>
      </c>
      <c r="BB1864" s="64" t="s">
        <v>10450</v>
      </c>
      <c r="BC1864" s="69" t="s">
        <v>10444</v>
      </c>
    </row>
    <row r="1865" spans="1:55" x14ac:dyDescent="0.35">
      <c r="A1865" t="s">
        <v>504</v>
      </c>
      <c r="B1865">
        <v>26.51</v>
      </c>
      <c r="C1865">
        <v>6.17</v>
      </c>
      <c r="D1865" t="s">
        <v>2380</v>
      </c>
      <c r="E1865" t="s">
        <v>2380</v>
      </c>
      <c r="F1865" t="s">
        <v>2380</v>
      </c>
      <c r="G1865" t="s">
        <v>2381</v>
      </c>
      <c r="H1865" t="s">
        <v>2380</v>
      </c>
      <c r="R1865" s="64" t="s">
        <v>20</v>
      </c>
      <c r="S1865" s="64">
        <v>1967</v>
      </c>
      <c r="U1865" s="7" t="str">
        <f t="shared" si="174"/>
        <v>Sep</v>
      </c>
      <c r="V1865" s="10">
        <f t="shared" si="175"/>
        <v>1967</v>
      </c>
      <c r="Y1865" s="10" t="s">
        <v>2380</v>
      </c>
      <c r="Z1865" s="10" t="str">
        <f t="shared" si="171"/>
        <v>No</v>
      </c>
      <c r="AB1865" s="53" t="s">
        <v>11</v>
      </c>
      <c r="AC1865" s="10" t="str">
        <f t="shared" si="172"/>
        <v>tier - 2</v>
      </c>
      <c r="AE1865" t="s">
        <v>12</v>
      </c>
      <c r="AF1865" s="10" t="str">
        <f t="shared" si="173"/>
        <v>tier - 3</v>
      </c>
      <c r="AI1865" t="s">
        <v>13</v>
      </c>
      <c r="AJ1865" t="str">
        <f t="shared" si="176"/>
        <v>R1013</v>
      </c>
      <c r="AS1865" s="110" t="s">
        <v>504</v>
      </c>
      <c r="AT1865" s="64">
        <v>26.51</v>
      </c>
      <c r="AU1865" s="64">
        <v>6.17</v>
      </c>
      <c r="AV1865" s="64" t="s">
        <v>2380</v>
      </c>
      <c r="AW1865" s="64" t="s">
        <v>2380</v>
      </c>
      <c r="AX1865" s="64" t="s">
        <v>2380</v>
      </c>
      <c r="AY1865" s="64" t="s">
        <v>2380</v>
      </c>
      <c r="AZ1865" s="64">
        <v>0</v>
      </c>
      <c r="BA1865" s="109" t="s">
        <v>6794</v>
      </c>
      <c r="BB1865" s="64" t="s">
        <v>10449</v>
      </c>
      <c r="BC1865" s="69" t="s">
        <v>10445</v>
      </c>
    </row>
    <row r="1866" spans="1:55" x14ac:dyDescent="0.35">
      <c r="A1866" t="s">
        <v>503</v>
      </c>
      <c r="B1866">
        <v>28.88</v>
      </c>
      <c r="C1866">
        <v>4.96</v>
      </c>
      <c r="D1866" t="s">
        <v>2380</v>
      </c>
      <c r="E1866" t="s">
        <v>2380</v>
      </c>
      <c r="F1866" t="s">
        <v>2380</v>
      </c>
      <c r="G1866" t="s">
        <v>2381</v>
      </c>
      <c r="H1866" t="s">
        <v>2380</v>
      </c>
      <c r="R1866" s="64" t="s">
        <v>30</v>
      </c>
      <c r="S1866" s="64">
        <v>1975</v>
      </c>
      <c r="U1866" s="7" t="str">
        <f t="shared" si="174"/>
        <v>Dec</v>
      </c>
      <c r="V1866" s="10">
        <f t="shared" si="175"/>
        <v>1975</v>
      </c>
      <c r="Y1866" s="10" t="s">
        <v>2380</v>
      </c>
      <c r="Z1866" s="10" t="str">
        <f t="shared" ref="Z1866:Z1929" si="177">IF(Y1866="?",$Z$6,Y1866)</f>
        <v>No</v>
      </c>
      <c r="AB1866" s="53" t="s">
        <v>12</v>
      </c>
      <c r="AC1866" s="10" t="str">
        <f t="shared" ref="AC1866:AC1929" si="178">IF(AB1866="?",$AC$6,AB1866)</f>
        <v>tier - 3</v>
      </c>
      <c r="AE1866" t="s">
        <v>11</v>
      </c>
      <c r="AF1866" s="10" t="str">
        <f t="shared" ref="AF1866:AF1929" si="179">IF(AE1866="?",$AF$6,AE1866)</f>
        <v>tier - 2</v>
      </c>
      <c r="AI1866" t="s">
        <v>247</v>
      </c>
      <c r="AJ1866" t="str">
        <f t="shared" si="176"/>
        <v>R1024</v>
      </c>
      <c r="AS1866" s="110" t="s">
        <v>503</v>
      </c>
      <c r="AT1866" s="64">
        <v>28.88</v>
      </c>
      <c r="AU1866" s="64">
        <v>4.96</v>
      </c>
      <c r="AV1866" s="64" t="s">
        <v>2380</v>
      </c>
      <c r="AW1866" s="64" t="s">
        <v>2380</v>
      </c>
      <c r="AX1866" s="64" t="s">
        <v>2380</v>
      </c>
      <c r="AY1866" s="64" t="s">
        <v>2380</v>
      </c>
      <c r="AZ1866" s="64">
        <v>0</v>
      </c>
      <c r="BA1866" s="109" t="s">
        <v>7980</v>
      </c>
      <c r="BB1866" s="64" t="s">
        <v>10450</v>
      </c>
      <c r="BC1866" s="69" t="s">
        <v>10445</v>
      </c>
    </row>
    <row r="1867" spans="1:55" x14ac:dyDescent="0.35">
      <c r="A1867" t="s">
        <v>502</v>
      </c>
      <c r="B1867">
        <v>35.814999999999998</v>
      </c>
      <c r="C1867">
        <v>5.1100000000000003</v>
      </c>
      <c r="D1867" t="s">
        <v>2382</v>
      </c>
      <c r="E1867" t="s">
        <v>2380</v>
      </c>
      <c r="F1867" t="s">
        <v>2380</v>
      </c>
      <c r="G1867">
        <v>1</v>
      </c>
      <c r="H1867" t="s">
        <v>2380</v>
      </c>
      <c r="R1867" s="64" t="s">
        <v>15</v>
      </c>
      <c r="S1867" s="64">
        <v>1964</v>
      </c>
      <c r="U1867" s="7" t="str">
        <f t="shared" si="174"/>
        <v>Nov</v>
      </c>
      <c r="V1867" s="10">
        <f t="shared" si="175"/>
        <v>1964</v>
      </c>
      <c r="Y1867" s="10" t="s">
        <v>2380</v>
      </c>
      <c r="Z1867" s="10" t="str">
        <f t="shared" si="177"/>
        <v>No</v>
      </c>
      <c r="AB1867" s="53" t="s">
        <v>12</v>
      </c>
      <c r="AC1867" s="10" t="str">
        <f t="shared" si="178"/>
        <v>tier - 3</v>
      </c>
      <c r="AE1867" t="s">
        <v>16</v>
      </c>
      <c r="AF1867" s="10" t="str">
        <f t="shared" si="179"/>
        <v>tier - 1</v>
      </c>
      <c r="AI1867" t="s">
        <v>23</v>
      </c>
      <c r="AJ1867" t="str">
        <f t="shared" si="176"/>
        <v>R1012</v>
      </c>
      <c r="AS1867" s="110" t="s">
        <v>502</v>
      </c>
      <c r="AT1867" s="64">
        <v>35.814999999999998</v>
      </c>
      <c r="AU1867" s="64">
        <v>5.1100000000000003</v>
      </c>
      <c r="AV1867" s="64" t="s">
        <v>2380</v>
      </c>
      <c r="AW1867" s="64" t="s">
        <v>2380</v>
      </c>
      <c r="AX1867" s="64" t="s">
        <v>2383</v>
      </c>
      <c r="AY1867" s="64" t="s">
        <v>2380</v>
      </c>
      <c r="AZ1867" s="64">
        <v>1</v>
      </c>
      <c r="BA1867" s="109" t="s">
        <v>7981</v>
      </c>
      <c r="BB1867" s="64" t="s">
        <v>10450</v>
      </c>
      <c r="BC1867" s="69" t="s">
        <v>10444</v>
      </c>
    </row>
    <row r="1868" spans="1:55" x14ac:dyDescent="0.35">
      <c r="A1868" t="s">
        <v>501</v>
      </c>
      <c r="B1868">
        <v>21.28</v>
      </c>
      <c r="C1868">
        <v>4.05</v>
      </c>
      <c r="D1868" t="s">
        <v>2380</v>
      </c>
      <c r="E1868" t="s">
        <v>2382</v>
      </c>
      <c r="F1868" t="s">
        <v>2380</v>
      </c>
      <c r="G1868">
        <v>1</v>
      </c>
      <c r="H1868" t="s">
        <v>2380</v>
      </c>
      <c r="R1868" s="64" t="s">
        <v>15</v>
      </c>
      <c r="S1868" s="64">
        <v>1987</v>
      </c>
      <c r="U1868" s="7" t="str">
        <f t="shared" si="174"/>
        <v>Nov</v>
      </c>
      <c r="V1868" s="10">
        <f t="shared" si="175"/>
        <v>1987</v>
      </c>
      <c r="Y1868" s="10" t="s">
        <v>2380</v>
      </c>
      <c r="Z1868" s="10" t="str">
        <f t="shared" si="177"/>
        <v>No</v>
      </c>
      <c r="AB1868" s="53" t="s">
        <v>11</v>
      </c>
      <c r="AC1868" s="10" t="str">
        <f t="shared" si="178"/>
        <v>tier - 2</v>
      </c>
      <c r="AE1868" t="s">
        <v>12</v>
      </c>
      <c r="AF1868" s="10" t="str">
        <f t="shared" si="179"/>
        <v>tier - 3</v>
      </c>
      <c r="AI1868" t="s">
        <v>164</v>
      </c>
      <c r="AJ1868" t="str">
        <f t="shared" si="176"/>
        <v>R1015</v>
      </c>
      <c r="AS1868" s="110" t="s">
        <v>501</v>
      </c>
      <c r="AT1868" s="64">
        <v>21.28</v>
      </c>
      <c r="AU1868" s="64">
        <v>4.05</v>
      </c>
      <c r="AV1868" s="64" t="s">
        <v>2382</v>
      </c>
      <c r="AW1868" s="64" t="s">
        <v>2380</v>
      </c>
      <c r="AX1868" s="64" t="s">
        <v>2380</v>
      </c>
      <c r="AY1868" s="64" t="s">
        <v>2380</v>
      </c>
      <c r="AZ1868" s="64">
        <v>1</v>
      </c>
      <c r="BA1868" s="109" t="s">
        <v>7315</v>
      </c>
      <c r="BB1868" s="64" t="s">
        <v>10450</v>
      </c>
      <c r="BC1868" s="69" t="s">
        <v>10446</v>
      </c>
    </row>
    <row r="1869" spans="1:55" x14ac:dyDescent="0.35">
      <c r="A1869" t="s">
        <v>500</v>
      </c>
      <c r="B1869">
        <v>33.81</v>
      </c>
      <c r="C1869">
        <v>6.49</v>
      </c>
      <c r="D1869" t="s">
        <v>2380</v>
      </c>
      <c r="E1869" t="s">
        <v>2380</v>
      </c>
      <c r="F1869" t="s">
        <v>2383</v>
      </c>
      <c r="G1869">
        <v>1</v>
      </c>
      <c r="H1869" t="s">
        <v>2380</v>
      </c>
      <c r="R1869" s="64" t="s">
        <v>10</v>
      </c>
      <c r="S1869" s="64">
        <v>1983</v>
      </c>
      <c r="U1869" s="7" t="str">
        <f t="shared" si="174"/>
        <v>Jul</v>
      </c>
      <c r="V1869" s="10">
        <f t="shared" si="175"/>
        <v>1983</v>
      </c>
      <c r="Y1869" s="10" t="s">
        <v>2380</v>
      </c>
      <c r="Z1869" s="10" t="str">
        <f t="shared" si="177"/>
        <v>No</v>
      </c>
      <c r="AB1869" s="53" t="s">
        <v>11</v>
      </c>
      <c r="AC1869" s="10" t="str">
        <f t="shared" si="178"/>
        <v>tier - 2</v>
      </c>
      <c r="AE1869" t="s">
        <v>12</v>
      </c>
      <c r="AF1869" s="10" t="str">
        <f t="shared" si="179"/>
        <v>tier - 3</v>
      </c>
      <c r="AI1869" t="s">
        <v>42</v>
      </c>
      <c r="AJ1869" t="str">
        <f t="shared" si="176"/>
        <v>R1011</v>
      </c>
      <c r="AS1869" s="110" t="s">
        <v>500</v>
      </c>
      <c r="AT1869" s="64">
        <v>33.81</v>
      </c>
      <c r="AU1869" s="64">
        <v>6.49</v>
      </c>
      <c r="AV1869" s="64" t="s">
        <v>2380</v>
      </c>
      <c r="AW1869" s="64" t="s">
        <v>2383</v>
      </c>
      <c r="AX1869" s="64" t="s">
        <v>2380</v>
      </c>
      <c r="AY1869" s="64" t="s">
        <v>2380</v>
      </c>
      <c r="AZ1869" s="64">
        <v>1</v>
      </c>
      <c r="BA1869" s="109" t="s">
        <v>7982</v>
      </c>
      <c r="BB1869" s="64" t="s">
        <v>10449</v>
      </c>
      <c r="BC1869" s="69" t="s">
        <v>10444</v>
      </c>
    </row>
    <row r="1870" spans="1:55" x14ac:dyDescent="0.35">
      <c r="A1870" t="s">
        <v>499</v>
      </c>
      <c r="B1870">
        <v>44.22</v>
      </c>
      <c r="C1870">
        <v>4.1900000000000004</v>
      </c>
      <c r="D1870" t="s">
        <v>2380</v>
      </c>
      <c r="E1870" t="s">
        <v>2380</v>
      </c>
      <c r="F1870" t="s">
        <v>2380</v>
      </c>
      <c r="G1870">
        <v>1</v>
      </c>
      <c r="H1870" t="s">
        <v>2380</v>
      </c>
      <c r="R1870" s="64" t="s">
        <v>15</v>
      </c>
      <c r="S1870" s="64">
        <v>1977</v>
      </c>
      <c r="U1870" s="7" t="str">
        <f t="shared" si="174"/>
        <v>Nov</v>
      </c>
      <c r="V1870" s="10">
        <f t="shared" si="175"/>
        <v>1977</v>
      </c>
      <c r="Y1870" s="10" t="s">
        <v>2380</v>
      </c>
      <c r="Z1870" s="10" t="str">
        <f t="shared" si="177"/>
        <v>No</v>
      </c>
      <c r="AB1870" s="53" t="s">
        <v>11</v>
      </c>
      <c r="AC1870" s="10" t="str">
        <f t="shared" si="178"/>
        <v>tier - 2</v>
      </c>
      <c r="AE1870" t="s">
        <v>16</v>
      </c>
      <c r="AF1870" s="10" t="str">
        <f t="shared" si="179"/>
        <v>tier - 1</v>
      </c>
      <c r="AI1870" t="s">
        <v>23</v>
      </c>
      <c r="AJ1870" t="str">
        <f t="shared" si="176"/>
        <v>R1012</v>
      </c>
      <c r="AS1870" s="110" t="s">
        <v>499</v>
      </c>
      <c r="AT1870" s="64">
        <v>44.22</v>
      </c>
      <c r="AU1870" s="64">
        <v>4.1900000000000004</v>
      </c>
      <c r="AV1870" s="64" t="s">
        <v>2380</v>
      </c>
      <c r="AW1870" s="64" t="s">
        <v>2380</v>
      </c>
      <c r="AX1870" s="64" t="s">
        <v>2380</v>
      </c>
      <c r="AY1870" s="64" t="s">
        <v>2380</v>
      </c>
      <c r="AZ1870" s="64">
        <v>1</v>
      </c>
      <c r="BA1870" s="109" t="s">
        <v>7054</v>
      </c>
      <c r="BB1870" s="64" t="s">
        <v>10450</v>
      </c>
      <c r="BC1870" s="69" t="s">
        <v>10444</v>
      </c>
    </row>
    <row r="1871" spans="1:55" x14ac:dyDescent="0.35">
      <c r="A1871" t="s">
        <v>498</v>
      </c>
      <c r="B1871">
        <v>15.46</v>
      </c>
      <c r="C1871">
        <v>4.99</v>
      </c>
      <c r="D1871" t="s">
        <v>2382</v>
      </c>
      <c r="E1871" t="s">
        <v>2380</v>
      </c>
      <c r="F1871" t="s">
        <v>2383</v>
      </c>
      <c r="G1871">
        <v>1</v>
      </c>
      <c r="H1871" t="s">
        <v>2380</v>
      </c>
      <c r="R1871" s="64" t="s">
        <v>35</v>
      </c>
      <c r="S1871" s="64">
        <v>1969</v>
      </c>
      <c r="U1871" s="7" t="str">
        <f t="shared" si="174"/>
        <v>Aug</v>
      </c>
      <c r="V1871" s="10">
        <f t="shared" si="175"/>
        <v>1969</v>
      </c>
      <c r="Y1871" s="10" t="s">
        <v>2380</v>
      </c>
      <c r="Z1871" s="10" t="str">
        <f t="shared" si="177"/>
        <v>No</v>
      </c>
      <c r="AB1871" s="53" t="s">
        <v>11</v>
      </c>
      <c r="AC1871" s="10" t="str">
        <f t="shared" si="178"/>
        <v>tier - 2</v>
      </c>
      <c r="AE1871" t="s">
        <v>12</v>
      </c>
      <c r="AF1871" s="10" t="str">
        <f t="shared" si="179"/>
        <v>tier - 3</v>
      </c>
      <c r="AI1871" t="s">
        <v>13</v>
      </c>
      <c r="AJ1871" t="str">
        <f t="shared" si="176"/>
        <v>R1013</v>
      </c>
      <c r="AS1871" s="110" t="s">
        <v>498</v>
      </c>
      <c r="AT1871" s="64">
        <v>15.46</v>
      </c>
      <c r="AU1871" s="64">
        <v>4.99</v>
      </c>
      <c r="AV1871" s="64" t="s">
        <v>2380</v>
      </c>
      <c r="AW1871" s="64" t="s">
        <v>2383</v>
      </c>
      <c r="AX1871" s="64" t="s">
        <v>2383</v>
      </c>
      <c r="AY1871" s="64" t="s">
        <v>2380</v>
      </c>
      <c r="AZ1871" s="64">
        <v>1</v>
      </c>
      <c r="BA1871" s="109" t="s">
        <v>6852</v>
      </c>
      <c r="BB1871" s="64" t="s">
        <v>10450</v>
      </c>
      <c r="BC1871" s="69" t="s">
        <v>10447</v>
      </c>
    </row>
    <row r="1872" spans="1:55" x14ac:dyDescent="0.35">
      <c r="A1872" t="s">
        <v>497</v>
      </c>
      <c r="B1872">
        <v>30.3</v>
      </c>
      <c r="C1872">
        <v>4.7699999999999996</v>
      </c>
      <c r="D1872" t="s">
        <v>2382</v>
      </c>
      <c r="E1872" t="s">
        <v>2380</v>
      </c>
      <c r="F1872" t="s">
        <v>2380</v>
      </c>
      <c r="G1872">
        <v>1</v>
      </c>
      <c r="H1872" t="s">
        <v>2380</v>
      </c>
      <c r="R1872" s="64" t="s">
        <v>37</v>
      </c>
      <c r="S1872" s="64">
        <v>1974</v>
      </c>
      <c r="U1872" s="7" t="str">
        <f t="shared" si="174"/>
        <v>Oct</v>
      </c>
      <c r="V1872" s="10">
        <f t="shared" si="175"/>
        <v>1974</v>
      </c>
      <c r="Y1872" s="10" t="s">
        <v>2380</v>
      </c>
      <c r="Z1872" s="10" t="str">
        <f t="shared" si="177"/>
        <v>No</v>
      </c>
      <c r="AB1872" s="53" t="s">
        <v>11</v>
      </c>
      <c r="AC1872" s="10" t="str">
        <f t="shared" si="178"/>
        <v>tier - 2</v>
      </c>
      <c r="AE1872" t="s">
        <v>11</v>
      </c>
      <c r="AF1872" s="10" t="str">
        <f t="shared" si="179"/>
        <v>tier - 2</v>
      </c>
      <c r="AI1872" t="s">
        <v>13</v>
      </c>
      <c r="AJ1872" t="str">
        <f t="shared" si="176"/>
        <v>R1013</v>
      </c>
      <c r="AS1872" s="110" t="s">
        <v>497</v>
      </c>
      <c r="AT1872" s="64">
        <v>30.3</v>
      </c>
      <c r="AU1872" s="64">
        <v>4.7699999999999996</v>
      </c>
      <c r="AV1872" s="64" t="s">
        <v>2380</v>
      </c>
      <c r="AW1872" s="64" t="s">
        <v>2380</v>
      </c>
      <c r="AX1872" s="64" t="s">
        <v>2383</v>
      </c>
      <c r="AY1872" s="64" t="s">
        <v>2380</v>
      </c>
      <c r="AZ1872" s="64">
        <v>1</v>
      </c>
      <c r="BA1872" s="109" t="s">
        <v>7983</v>
      </c>
      <c r="BB1872" s="64" t="s">
        <v>10450</v>
      </c>
      <c r="BC1872" s="69" t="s">
        <v>10444</v>
      </c>
    </row>
    <row r="1873" spans="1:55" x14ac:dyDescent="0.35">
      <c r="A1873" t="s">
        <v>496</v>
      </c>
      <c r="B1873">
        <v>16.670000000000002</v>
      </c>
      <c r="C1873">
        <v>5.46</v>
      </c>
      <c r="D1873" t="s">
        <v>2380</v>
      </c>
      <c r="E1873" t="s">
        <v>2380</v>
      </c>
      <c r="F1873" t="s">
        <v>2380</v>
      </c>
      <c r="G1873" t="s">
        <v>2381</v>
      </c>
      <c r="H1873" t="s">
        <v>2380</v>
      </c>
      <c r="R1873" s="64" t="s">
        <v>20</v>
      </c>
      <c r="S1873" s="64">
        <v>1974</v>
      </c>
      <c r="U1873" s="7" t="str">
        <f t="shared" si="174"/>
        <v>Sep</v>
      </c>
      <c r="V1873" s="10">
        <f t="shared" si="175"/>
        <v>1974</v>
      </c>
      <c r="Y1873" s="10" t="s">
        <v>2380</v>
      </c>
      <c r="Z1873" s="10" t="str">
        <f t="shared" si="177"/>
        <v>No</v>
      </c>
      <c r="AB1873" s="53" t="s">
        <v>12</v>
      </c>
      <c r="AC1873" s="10" t="str">
        <f t="shared" si="178"/>
        <v>tier - 3</v>
      </c>
      <c r="AE1873" t="s">
        <v>11</v>
      </c>
      <c r="AF1873" s="10" t="str">
        <f t="shared" si="179"/>
        <v>tier - 2</v>
      </c>
      <c r="AI1873" t="s">
        <v>42</v>
      </c>
      <c r="AJ1873" t="str">
        <f t="shared" si="176"/>
        <v>R1011</v>
      </c>
      <c r="AS1873" s="110" t="s">
        <v>496</v>
      </c>
      <c r="AT1873" s="64">
        <v>16.670000000000002</v>
      </c>
      <c r="AU1873" s="64">
        <v>5.46</v>
      </c>
      <c r="AV1873" s="64" t="s">
        <v>2380</v>
      </c>
      <c r="AW1873" s="64" t="s">
        <v>2380</v>
      </c>
      <c r="AX1873" s="64" t="s">
        <v>2380</v>
      </c>
      <c r="AY1873" s="64" t="s">
        <v>2380</v>
      </c>
      <c r="AZ1873" s="64">
        <v>0</v>
      </c>
      <c r="BA1873" s="109" t="s">
        <v>7984</v>
      </c>
      <c r="BB1873" s="64" t="s">
        <v>10450</v>
      </c>
      <c r="BC1873" s="69" t="s">
        <v>10447</v>
      </c>
    </row>
    <row r="1874" spans="1:55" x14ac:dyDescent="0.35">
      <c r="A1874" t="s">
        <v>495</v>
      </c>
      <c r="B1874">
        <v>28.594999999999999</v>
      </c>
      <c r="C1874">
        <v>5.43</v>
      </c>
      <c r="D1874" t="s">
        <v>2380</v>
      </c>
      <c r="E1874" t="s">
        <v>2380</v>
      </c>
      <c r="F1874" t="s">
        <v>2380</v>
      </c>
      <c r="G1874" t="s">
        <v>2381</v>
      </c>
      <c r="H1874" t="s">
        <v>2380</v>
      </c>
      <c r="R1874" s="64" t="s">
        <v>30</v>
      </c>
      <c r="S1874" s="64">
        <v>1980</v>
      </c>
      <c r="U1874" s="7" t="str">
        <f t="shared" si="174"/>
        <v>Dec</v>
      </c>
      <c r="V1874" s="10">
        <f t="shared" si="175"/>
        <v>1980</v>
      </c>
      <c r="Y1874" s="10" t="s">
        <v>2380</v>
      </c>
      <c r="Z1874" s="10" t="str">
        <f t="shared" si="177"/>
        <v>No</v>
      </c>
      <c r="AB1874" s="53" t="s">
        <v>12</v>
      </c>
      <c r="AC1874" s="10" t="str">
        <f t="shared" si="178"/>
        <v>tier - 3</v>
      </c>
      <c r="AE1874" t="s">
        <v>12</v>
      </c>
      <c r="AF1874" s="10" t="str">
        <f t="shared" si="179"/>
        <v>tier - 3</v>
      </c>
      <c r="AI1874" t="s">
        <v>166</v>
      </c>
      <c r="AJ1874" t="str">
        <f t="shared" si="176"/>
        <v>R1019</v>
      </c>
      <c r="AS1874" s="110" t="s">
        <v>495</v>
      </c>
      <c r="AT1874" s="64">
        <v>28.594999999999999</v>
      </c>
      <c r="AU1874" s="64">
        <v>5.43</v>
      </c>
      <c r="AV1874" s="64" t="s">
        <v>2380</v>
      </c>
      <c r="AW1874" s="64" t="s">
        <v>2380</v>
      </c>
      <c r="AX1874" s="64" t="s">
        <v>2380</v>
      </c>
      <c r="AY1874" s="64" t="s">
        <v>2380</v>
      </c>
      <c r="AZ1874" s="64">
        <v>0</v>
      </c>
      <c r="BA1874" s="109" t="s">
        <v>7985</v>
      </c>
      <c r="BB1874" s="64" t="s">
        <v>10450</v>
      </c>
      <c r="BC1874" s="69" t="s">
        <v>10445</v>
      </c>
    </row>
    <row r="1875" spans="1:55" x14ac:dyDescent="0.35">
      <c r="A1875" t="s">
        <v>494</v>
      </c>
      <c r="B1875">
        <v>25.934999999999999</v>
      </c>
      <c r="C1875">
        <v>4.29</v>
      </c>
      <c r="D1875" t="s">
        <v>2380</v>
      </c>
      <c r="E1875" t="s">
        <v>2380</v>
      </c>
      <c r="F1875" t="s">
        <v>2380</v>
      </c>
      <c r="G1875" t="s">
        <v>2381</v>
      </c>
      <c r="H1875" t="s">
        <v>2380</v>
      </c>
      <c r="R1875" s="64" t="s">
        <v>35</v>
      </c>
      <c r="S1875" s="64">
        <v>2004</v>
      </c>
      <c r="U1875" s="7" t="str">
        <f t="shared" si="174"/>
        <v>Aug</v>
      </c>
      <c r="V1875" s="10">
        <f t="shared" si="175"/>
        <v>2004</v>
      </c>
      <c r="Y1875" s="10" t="s">
        <v>2380</v>
      </c>
      <c r="Z1875" s="10" t="str">
        <f t="shared" si="177"/>
        <v>No</v>
      </c>
      <c r="AB1875" s="53" t="s">
        <v>12</v>
      </c>
      <c r="AC1875" s="10" t="str">
        <f t="shared" si="178"/>
        <v>tier - 3</v>
      </c>
      <c r="AE1875" t="s">
        <v>16</v>
      </c>
      <c r="AF1875" s="10" t="str">
        <f t="shared" si="179"/>
        <v>tier - 1</v>
      </c>
      <c r="AI1875" t="s">
        <v>247</v>
      </c>
      <c r="AJ1875" t="str">
        <f t="shared" si="176"/>
        <v>R1024</v>
      </c>
      <c r="AS1875" s="110" t="s">
        <v>494</v>
      </c>
      <c r="AT1875" s="64">
        <v>25.934999999999999</v>
      </c>
      <c r="AU1875" s="64">
        <v>4.29</v>
      </c>
      <c r="AV1875" s="64" t="s">
        <v>2380</v>
      </c>
      <c r="AW1875" s="64" t="s">
        <v>2380</v>
      </c>
      <c r="AX1875" s="64" t="s">
        <v>2380</v>
      </c>
      <c r="AY1875" s="64" t="s">
        <v>2380</v>
      </c>
      <c r="AZ1875" s="64">
        <v>0</v>
      </c>
      <c r="BA1875" s="109" t="s">
        <v>7986</v>
      </c>
      <c r="BB1875" s="64" t="s">
        <v>10450</v>
      </c>
      <c r="BC1875" s="69" t="s">
        <v>10445</v>
      </c>
    </row>
    <row r="1876" spans="1:55" x14ac:dyDescent="0.35">
      <c r="A1876" t="s">
        <v>493</v>
      </c>
      <c r="B1876">
        <v>27.645</v>
      </c>
      <c r="C1876">
        <v>5.25</v>
      </c>
      <c r="D1876" t="s">
        <v>2380</v>
      </c>
      <c r="E1876" t="s">
        <v>2380</v>
      </c>
      <c r="F1876" t="s">
        <v>2380</v>
      </c>
      <c r="G1876">
        <v>1</v>
      </c>
      <c r="H1876" t="s">
        <v>2380</v>
      </c>
      <c r="R1876" s="64" t="s">
        <v>20</v>
      </c>
      <c r="S1876" s="64">
        <v>1980</v>
      </c>
      <c r="U1876" s="7" t="str">
        <f t="shared" si="174"/>
        <v>Sep</v>
      </c>
      <c r="V1876" s="10">
        <f t="shared" si="175"/>
        <v>1980</v>
      </c>
      <c r="Y1876" s="10" t="s">
        <v>2380</v>
      </c>
      <c r="Z1876" s="10" t="str">
        <f t="shared" si="177"/>
        <v>No</v>
      </c>
      <c r="AB1876" s="53" t="s">
        <v>12</v>
      </c>
      <c r="AC1876" s="10" t="str">
        <f t="shared" si="178"/>
        <v>tier - 3</v>
      </c>
      <c r="AE1876" t="s">
        <v>11</v>
      </c>
      <c r="AF1876" s="10" t="str">
        <f t="shared" si="179"/>
        <v>tier - 2</v>
      </c>
      <c r="AI1876" t="s">
        <v>23</v>
      </c>
      <c r="AJ1876" t="str">
        <f t="shared" si="176"/>
        <v>R1012</v>
      </c>
      <c r="AS1876" s="110" t="s">
        <v>493</v>
      </c>
      <c r="AT1876" s="64">
        <v>27.645</v>
      </c>
      <c r="AU1876" s="64">
        <v>5.25</v>
      </c>
      <c r="AV1876" s="64" t="s">
        <v>2380</v>
      </c>
      <c r="AW1876" s="64" t="s">
        <v>2380</v>
      </c>
      <c r="AX1876" s="64" t="s">
        <v>2380</v>
      </c>
      <c r="AY1876" s="64" t="s">
        <v>2380</v>
      </c>
      <c r="AZ1876" s="64">
        <v>1</v>
      </c>
      <c r="BA1876" s="109" t="s">
        <v>7987</v>
      </c>
      <c r="BB1876" s="64" t="s">
        <v>10450</v>
      </c>
      <c r="BC1876" s="69" t="s">
        <v>10445</v>
      </c>
    </row>
    <row r="1877" spans="1:55" x14ac:dyDescent="0.35">
      <c r="A1877" t="s">
        <v>492</v>
      </c>
      <c r="B1877">
        <v>30.1</v>
      </c>
      <c r="C1877">
        <v>4.04</v>
      </c>
      <c r="D1877" t="s">
        <v>2380</v>
      </c>
      <c r="E1877" t="s">
        <v>2380</v>
      </c>
      <c r="F1877" t="s">
        <v>2380</v>
      </c>
      <c r="G1877">
        <v>1</v>
      </c>
      <c r="H1877" t="s">
        <v>2380</v>
      </c>
      <c r="R1877" s="64" t="s">
        <v>15</v>
      </c>
      <c r="S1877" s="64">
        <v>1990</v>
      </c>
      <c r="U1877" s="7" t="str">
        <f t="shared" si="174"/>
        <v>Nov</v>
      </c>
      <c r="V1877" s="10">
        <f t="shared" si="175"/>
        <v>1990</v>
      </c>
      <c r="Y1877" s="10" t="s">
        <v>2380</v>
      </c>
      <c r="Z1877" s="10" t="str">
        <f t="shared" si="177"/>
        <v>No</v>
      </c>
      <c r="AB1877" s="53" t="s">
        <v>12</v>
      </c>
      <c r="AC1877" s="10" t="str">
        <f t="shared" si="178"/>
        <v>tier - 3</v>
      </c>
      <c r="AE1877" t="s">
        <v>11</v>
      </c>
      <c r="AF1877" s="10" t="str">
        <f t="shared" si="179"/>
        <v>tier - 2</v>
      </c>
      <c r="AI1877" t="s">
        <v>23</v>
      </c>
      <c r="AJ1877" t="str">
        <f t="shared" si="176"/>
        <v>R1012</v>
      </c>
      <c r="AS1877" s="110" t="s">
        <v>492</v>
      </c>
      <c r="AT1877" s="64">
        <v>30.1</v>
      </c>
      <c r="AU1877" s="64">
        <v>4.04</v>
      </c>
      <c r="AV1877" s="64" t="s">
        <v>2380</v>
      </c>
      <c r="AW1877" s="64" t="s">
        <v>2380</v>
      </c>
      <c r="AX1877" s="64" t="s">
        <v>2380</v>
      </c>
      <c r="AY1877" s="64" t="s">
        <v>2380</v>
      </c>
      <c r="AZ1877" s="64">
        <v>1</v>
      </c>
      <c r="BA1877" s="109" t="s">
        <v>7988</v>
      </c>
      <c r="BB1877" s="64" t="s">
        <v>10450</v>
      </c>
      <c r="BC1877" s="69" t="s">
        <v>10444</v>
      </c>
    </row>
    <row r="1878" spans="1:55" x14ac:dyDescent="0.35">
      <c r="A1878" t="s">
        <v>491</v>
      </c>
      <c r="B1878">
        <v>26.79</v>
      </c>
      <c r="C1878">
        <v>5</v>
      </c>
      <c r="D1878" t="s">
        <v>2382</v>
      </c>
      <c r="E1878" t="s">
        <v>2380</v>
      </c>
      <c r="F1878" t="s">
        <v>2383</v>
      </c>
      <c r="G1878">
        <v>1</v>
      </c>
      <c r="H1878" t="s">
        <v>2380</v>
      </c>
      <c r="R1878" s="64" t="s">
        <v>18</v>
      </c>
      <c r="S1878" s="64">
        <v>1999</v>
      </c>
      <c r="U1878" s="7" t="str">
        <f t="shared" si="174"/>
        <v>Jun</v>
      </c>
      <c r="V1878" s="10">
        <f t="shared" si="175"/>
        <v>1999</v>
      </c>
      <c r="Y1878" s="10" t="s">
        <v>2380</v>
      </c>
      <c r="Z1878" s="10" t="str">
        <f t="shared" si="177"/>
        <v>No</v>
      </c>
      <c r="AB1878" s="53" t="s">
        <v>12</v>
      </c>
      <c r="AC1878" s="10" t="str">
        <f t="shared" si="178"/>
        <v>tier - 3</v>
      </c>
      <c r="AE1878" t="s">
        <v>12</v>
      </c>
      <c r="AF1878" s="10" t="str">
        <f t="shared" si="179"/>
        <v>tier - 3</v>
      </c>
      <c r="AI1878" t="s">
        <v>23</v>
      </c>
      <c r="AJ1878" t="str">
        <f t="shared" si="176"/>
        <v>R1012</v>
      </c>
      <c r="AS1878" s="110" t="s">
        <v>491</v>
      </c>
      <c r="AT1878" s="64">
        <v>26.79</v>
      </c>
      <c r="AU1878" s="64">
        <v>5</v>
      </c>
      <c r="AV1878" s="64" t="s">
        <v>2380</v>
      </c>
      <c r="AW1878" s="64" t="s">
        <v>2383</v>
      </c>
      <c r="AX1878" s="64" t="s">
        <v>2383</v>
      </c>
      <c r="AY1878" s="64" t="s">
        <v>2380</v>
      </c>
      <c r="AZ1878" s="64">
        <v>1</v>
      </c>
      <c r="BA1878" s="109" t="s">
        <v>7266</v>
      </c>
      <c r="BB1878" s="64" t="s">
        <v>10450</v>
      </c>
      <c r="BC1878" s="69" t="s">
        <v>10445</v>
      </c>
    </row>
    <row r="1879" spans="1:55" x14ac:dyDescent="0.35">
      <c r="A1879" t="s">
        <v>490</v>
      </c>
      <c r="B1879">
        <v>27.1</v>
      </c>
      <c r="C1879">
        <v>4.01</v>
      </c>
      <c r="D1879" t="s">
        <v>2382</v>
      </c>
      <c r="E1879" t="s">
        <v>2380</v>
      </c>
      <c r="F1879" t="s">
        <v>2380</v>
      </c>
      <c r="G1879">
        <v>1</v>
      </c>
      <c r="H1879" t="s">
        <v>2380</v>
      </c>
      <c r="R1879" s="64" t="s">
        <v>30</v>
      </c>
      <c r="S1879" s="64">
        <v>1983</v>
      </c>
      <c r="U1879" s="7" t="str">
        <f t="shared" si="174"/>
        <v>Dec</v>
      </c>
      <c r="V1879" s="10">
        <f t="shared" si="175"/>
        <v>1983</v>
      </c>
      <c r="Y1879" s="10" t="s">
        <v>2380</v>
      </c>
      <c r="Z1879" s="10" t="str">
        <f t="shared" si="177"/>
        <v>No</v>
      </c>
      <c r="AB1879" s="53" t="s">
        <v>12</v>
      </c>
      <c r="AC1879" s="10" t="str">
        <f t="shared" si="178"/>
        <v>tier - 3</v>
      </c>
      <c r="AE1879" t="s">
        <v>16</v>
      </c>
      <c r="AF1879" s="10" t="str">
        <f t="shared" si="179"/>
        <v>tier - 1</v>
      </c>
      <c r="AI1879" t="s">
        <v>247</v>
      </c>
      <c r="AJ1879" t="str">
        <f t="shared" si="176"/>
        <v>R1024</v>
      </c>
      <c r="AS1879" s="110" t="s">
        <v>490</v>
      </c>
      <c r="AT1879" s="64">
        <v>27.1</v>
      </c>
      <c r="AU1879" s="64">
        <v>4.01</v>
      </c>
      <c r="AV1879" s="64" t="s">
        <v>2380</v>
      </c>
      <c r="AW1879" s="64" t="s">
        <v>2380</v>
      </c>
      <c r="AX1879" s="64" t="s">
        <v>2383</v>
      </c>
      <c r="AY1879" s="64" t="s">
        <v>2380</v>
      </c>
      <c r="AZ1879" s="64">
        <v>1</v>
      </c>
      <c r="BA1879" s="109" t="s">
        <v>8349</v>
      </c>
      <c r="BB1879" s="64" t="s">
        <v>10450</v>
      </c>
      <c r="BC1879" s="69" t="s">
        <v>10445</v>
      </c>
    </row>
    <row r="1880" spans="1:55" x14ac:dyDescent="0.35">
      <c r="A1880" t="s">
        <v>489</v>
      </c>
      <c r="B1880">
        <v>24.31</v>
      </c>
      <c r="C1880">
        <v>5.4</v>
      </c>
      <c r="D1880" t="s">
        <v>2380</v>
      </c>
      <c r="E1880" t="s">
        <v>2380</v>
      </c>
      <c r="F1880" t="s">
        <v>2380</v>
      </c>
      <c r="G1880" t="s">
        <v>2381</v>
      </c>
      <c r="H1880" t="s">
        <v>2380</v>
      </c>
      <c r="R1880" s="64" t="s">
        <v>15</v>
      </c>
      <c r="S1880" s="64">
        <v>1962</v>
      </c>
      <c r="U1880" s="7" t="str">
        <f t="shared" si="174"/>
        <v>Nov</v>
      </c>
      <c r="V1880" s="10">
        <f t="shared" si="175"/>
        <v>1962</v>
      </c>
      <c r="Y1880" s="10" t="s">
        <v>2380</v>
      </c>
      <c r="Z1880" s="10" t="str">
        <f t="shared" si="177"/>
        <v>No</v>
      </c>
      <c r="AB1880" s="53" t="s">
        <v>11</v>
      </c>
      <c r="AC1880" s="10" t="str">
        <f t="shared" si="178"/>
        <v>tier - 2</v>
      </c>
      <c r="AE1880" t="s">
        <v>16</v>
      </c>
      <c r="AF1880" s="10" t="str">
        <f t="shared" si="179"/>
        <v>tier - 1</v>
      </c>
      <c r="AI1880" t="s">
        <v>23</v>
      </c>
      <c r="AJ1880" t="str">
        <f t="shared" si="176"/>
        <v>R1012</v>
      </c>
      <c r="AS1880" s="110" t="s">
        <v>489</v>
      </c>
      <c r="AT1880" s="64">
        <v>24.31</v>
      </c>
      <c r="AU1880" s="64">
        <v>5.4</v>
      </c>
      <c r="AV1880" s="64" t="s">
        <v>2380</v>
      </c>
      <c r="AW1880" s="64" t="s">
        <v>2380</v>
      </c>
      <c r="AX1880" s="64" t="s">
        <v>2380</v>
      </c>
      <c r="AY1880" s="64" t="s">
        <v>2380</v>
      </c>
      <c r="AZ1880" s="64">
        <v>0</v>
      </c>
      <c r="BA1880" s="109" t="s">
        <v>7989</v>
      </c>
      <c r="BB1880" s="64" t="s">
        <v>10450</v>
      </c>
      <c r="BC1880" s="69" t="s">
        <v>10446</v>
      </c>
    </row>
    <row r="1881" spans="1:55" x14ac:dyDescent="0.35">
      <c r="A1881" t="s">
        <v>488</v>
      </c>
      <c r="B1881">
        <v>15.53</v>
      </c>
      <c r="C1881">
        <v>5.81</v>
      </c>
      <c r="D1881" t="s">
        <v>2380</v>
      </c>
      <c r="E1881" t="s">
        <v>2380</v>
      </c>
      <c r="F1881" t="s">
        <v>2380</v>
      </c>
      <c r="G1881">
        <v>1</v>
      </c>
      <c r="H1881" t="s">
        <v>2380</v>
      </c>
      <c r="R1881" s="64" t="s">
        <v>10</v>
      </c>
      <c r="S1881" s="64">
        <v>1976</v>
      </c>
      <c r="U1881" s="7" t="str">
        <f t="shared" si="174"/>
        <v>Jul</v>
      </c>
      <c r="V1881" s="10">
        <f t="shared" si="175"/>
        <v>1976</v>
      </c>
      <c r="Y1881" s="10" t="s">
        <v>2380</v>
      </c>
      <c r="Z1881" s="10" t="str">
        <f t="shared" si="177"/>
        <v>No</v>
      </c>
      <c r="AB1881" s="53" t="s">
        <v>11</v>
      </c>
      <c r="AC1881" s="10" t="str">
        <f t="shared" si="178"/>
        <v>tier - 2</v>
      </c>
      <c r="AE1881" t="s">
        <v>11</v>
      </c>
      <c r="AF1881" s="10" t="str">
        <f t="shared" si="179"/>
        <v>tier - 2</v>
      </c>
      <c r="AI1881" t="s">
        <v>23</v>
      </c>
      <c r="AJ1881" t="str">
        <f t="shared" si="176"/>
        <v>R1012</v>
      </c>
      <c r="AS1881" s="110" t="s">
        <v>488</v>
      </c>
      <c r="AT1881" s="64">
        <v>15.53</v>
      </c>
      <c r="AU1881" s="64">
        <v>5.81</v>
      </c>
      <c r="AV1881" s="64" t="s">
        <v>2380</v>
      </c>
      <c r="AW1881" s="64" t="s">
        <v>2380</v>
      </c>
      <c r="AX1881" s="64" t="s">
        <v>2380</v>
      </c>
      <c r="AY1881" s="64" t="s">
        <v>2380</v>
      </c>
      <c r="AZ1881" s="64">
        <v>1</v>
      </c>
      <c r="BA1881" s="109" t="s">
        <v>7990</v>
      </c>
      <c r="BB1881" s="64" t="s">
        <v>10449</v>
      </c>
      <c r="BC1881" s="69" t="s">
        <v>10447</v>
      </c>
    </row>
    <row r="1882" spans="1:55" x14ac:dyDescent="0.35">
      <c r="A1882" t="s">
        <v>487</v>
      </c>
      <c r="B1882">
        <v>30.7</v>
      </c>
      <c r="C1882">
        <v>5.82</v>
      </c>
      <c r="D1882" t="s">
        <v>2380</v>
      </c>
      <c r="E1882" t="s">
        <v>2380</v>
      </c>
      <c r="F1882" t="s">
        <v>2380</v>
      </c>
      <c r="G1882">
        <v>1</v>
      </c>
      <c r="H1882" t="s">
        <v>2380</v>
      </c>
      <c r="R1882" s="64" t="s">
        <v>20</v>
      </c>
      <c r="S1882" s="64">
        <v>1979</v>
      </c>
      <c r="U1882" s="7" t="str">
        <f t="shared" si="174"/>
        <v>Sep</v>
      </c>
      <c r="V1882" s="10">
        <f t="shared" si="175"/>
        <v>1979</v>
      </c>
      <c r="Y1882" s="10" t="s">
        <v>2380</v>
      </c>
      <c r="Z1882" s="10" t="str">
        <f t="shared" si="177"/>
        <v>No</v>
      </c>
      <c r="AB1882" s="53" t="s">
        <v>11</v>
      </c>
      <c r="AC1882" s="10" t="str">
        <f t="shared" si="178"/>
        <v>tier - 2</v>
      </c>
      <c r="AE1882" t="s">
        <v>12</v>
      </c>
      <c r="AF1882" s="10" t="str">
        <f t="shared" si="179"/>
        <v>tier - 3</v>
      </c>
      <c r="AI1882" t="s">
        <v>247</v>
      </c>
      <c r="AJ1882" t="str">
        <f t="shared" si="176"/>
        <v>R1024</v>
      </c>
      <c r="AS1882" s="110" t="s">
        <v>487</v>
      </c>
      <c r="AT1882" s="64">
        <v>30.7</v>
      </c>
      <c r="AU1882" s="64">
        <v>5.82</v>
      </c>
      <c r="AV1882" s="64" t="s">
        <v>2380</v>
      </c>
      <c r="AW1882" s="64" t="s">
        <v>2380</v>
      </c>
      <c r="AX1882" s="64" t="s">
        <v>2380</v>
      </c>
      <c r="AY1882" s="64" t="s">
        <v>2380</v>
      </c>
      <c r="AZ1882" s="64">
        <v>1</v>
      </c>
      <c r="BA1882" s="109" t="s">
        <v>7991</v>
      </c>
      <c r="BB1882" s="64" t="s">
        <v>10449</v>
      </c>
      <c r="BC1882" s="69" t="s">
        <v>10444</v>
      </c>
    </row>
    <row r="1883" spans="1:55" x14ac:dyDescent="0.35">
      <c r="A1883" t="s">
        <v>486</v>
      </c>
      <c r="B1883">
        <v>33.33</v>
      </c>
      <c r="C1883">
        <v>4.82</v>
      </c>
      <c r="D1883" t="s">
        <v>2380</v>
      </c>
      <c r="E1883" t="s">
        <v>2380</v>
      </c>
      <c r="F1883" t="s">
        <v>2380</v>
      </c>
      <c r="G1883">
        <v>1</v>
      </c>
      <c r="H1883" t="s">
        <v>2380</v>
      </c>
      <c r="R1883" s="64" t="s">
        <v>20</v>
      </c>
      <c r="S1883" s="64">
        <v>1979</v>
      </c>
      <c r="U1883" s="7" t="str">
        <f t="shared" si="174"/>
        <v>Sep</v>
      </c>
      <c r="V1883" s="10">
        <f t="shared" si="175"/>
        <v>1979</v>
      </c>
      <c r="Y1883" s="10" t="s">
        <v>2380</v>
      </c>
      <c r="Z1883" s="10" t="str">
        <f t="shared" si="177"/>
        <v>No</v>
      </c>
      <c r="AB1883" s="53" t="s">
        <v>12</v>
      </c>
      <c r="AC1883" s="10" t="str">
        <f t="shared" si="178"/>
        <v>tier - 3</v>
      </c>
      <c r="AE1883" t="s">
        <v>12</v>
      </c>
      <c r="AF1883" s="10" t="str">
        <f t="shared" si="179"/>
        <v>tier - 3</v>
      </c>
      <c r="AI1883" t="s">
        <v>23</v>
      </c>
      <c r="AJ1883" t="str">
        <f t="shared" si="176"/>
        <v>R1012</v>
      </c>
      <c r="AS1883" s="110" t="s">
        <v>486</v>
      </c>
      <c r="AT1883" s="64">
        <v>33.33</v>
      </c>
      <c r="AU1883" s="64">
        <v>4.82</v>
      </c>
      <c r="AV1883" s="64" t="s">
        <v>2380</v>
      </c>
      <c r="AW1883" s="64" t="s">
        <v>2380</v>
      </c>
      <c r="AX1883" s="64" t="s">
        <v>2380</v>
      </c>
      <c r="AY1883" s="64" t="s">
        <v>2380</v>
      </c>
      <c r="AZ1883" s="64">
        <v>1</v>
      </c>
      <c r="BA1883" s="109" t="s">
        <v>7988</v>
      </c>
      <c r="BB1883" s="64" t="s">
        <v>10450</v>
      </c>
      <c r="BC1883" s="69" t="s">
        <v>10444</v>
      </c>
    </row>
    <row r="1884" spans="1:55" x14ac:dyDescent="0.35">
      <c r="A1884" t="s">
        <v>485</v>
      </c>
      <c r="B1884">
        <v>32.4</v>
      </c>
      <c r="C1884">
        <v>5.08</v>
      </c>
      <c r="D1884" t="s">
        <v>2380</v>
      </c>
      <c r="E1884" t="s">
        <v>2380</v>
      </c>
      <c r="F1884" t="s">
        <v>2380</v>
      </c>
      <c r="G1884">
        <v>1</v>
      </c>
      <c r="H1884" t="s">
        <v>2380</v>
      </c>
      <c r="R1884" s="64" t="s">
        <v>35</v>
      </c>
      <c r="S1884" s="64">
        <v>1963</v>
      </c>
      <c r="U1884" s="7" t="str">
        <f t="shared" si="174"/>
        <v>Aug</v>
      </c>
      <c r="V1884" s="10">
        <f t="shared" si="175"/>
        <v>1963</v>
      </c>
      <c r="Y1884" s="10" t="s">
        <v>2380</v>
      </c>
      <c r="Z1884" s="10" t="str">
        <f t="shared" si="177"/>
        <v>No</v>
      </c>
      <c r="AB1884" s="53" t="s">
        <v>11</v>
      </c>
      <c r="AC1884" s="10" t="str">
        <f t="shared" si="178"/>
        <v>tier - 2</v>
      </c>
      <c r="AE1884" t="s">
        <v>11</v>
      </c>
      <c r="AF1884" s="10" t="str">
        <f t="shared" si="179"/>
        <v>tier - 2</v>
      </c>
      <c r="AI1884" t="s">
        <v>42</v>
      </c>
      <c r="AJ1884" t="str">
        <f t="shared" si="176"/>
        <v>R1011</v>
      </c>
      <c r="AS1884" s="110" t="s">
        <v>485</v>
      </c>
      <c r="AT1884" s="64">
        <v>32.4</v>
      </c>
      <c r="AU1884" s="64">
        <v>5.08</v>
      </c>
      <c r="AV1884" s="64" t="s">
        <v>2380</v>
      </c>
      <c r="AW1884" s="64" t="s">
        <v>2380</v>
      </c>
      <c r="AX1884" s="64" t="s">
        <v>2380</v>
      </c>
      <c r="AY1884" s="64" t="s">
        <v>2380</v>
      </c>
      <c r="AZ1884" s="64">
        <v>1</v>
      </c>
      <c r="BA1884" s="109" t="s">
        <v>7992</v>
      </c>
      <c r="BB1884" s="64" t="s">
        <v>10450</v>
      </c>
      <c r="BC1884" s="69" t="s">
        <v>10444</v>
      </c>
    </row>
    <row r="1885" spans="1:55" x14ac:dyDescent="0.35">
      <c r="A1885" t="s">
        <v>484</v>
      </c>
      <c r="B1885">
        <v>27.93</v>
      </c>
      <c r="C1885">
        <v>5.59</v>
      </c>
      <c r="D1885" t="s">
        <v>2380</v>
      </c>
      <c r="E1885" t="s">
        <v>2380</v>
      </c>
      <c r="F1885" t="s">
        <v>2380</v>
      </c>
      <c r="G1885">
        <v>1</v>
      </c>
      <c r="H1885" t="s">
        <v>2380</v>
      </c>
      <c r="R1885" s="64" t="s">
        <v>35</v>
      </c>
      <c r="S1885" s="64">
        <v>1979</v>
      </c>
      <c r="U1885" s="7" t="str">
        <f t="shared" si="174"/>
        <v>Aug</v>
      </c>
      <c r="V1885" s="10">
        <f t="shared" si="175"/>
        <v>1979</v>
      </c>
      <c r="Y1885" s="10" t="s">
        <v>2380</v>
      </c>
      <c r="Z1885" s="10" t="str">
        <f t="shared" si="177"/>
        <v>No</v>
      </c>
      <c r="AB1885" s="53" t="s">
        <v>12</v>
      </c>
      <c r="AC1885" s="10" t="str">
        <f t="shared" si="178"/>
        <v>tier - 3</v>
      </c>
      <c r="AE1885" t="s">
        <v>16</v>
      </c>
      <c r="AF1885" s="10" t="str">
        <f t="shared" si="179"/>
        <v>tier - 1</v>
      </c>
      <c r="AI1885" t="s">
        <v>23</v>
      </c>
      <c r="AJ1885" t="str">
        <f t="shared" si="176"/>
        <v>R1012</v>
      </c>
      <c r="AS1885" s="110" t="s">
        <v>484</v>
      </c>
      <c r="AT1885" s="64">
        <v>27.93</v>
      </c>
      <c r="AU1885" s="64">
        <v>5.59</v>
      </c>
      <c r="AV1885" s="64" t="s">
        <v>2380</v>
      </c>
      <c r="AW1885" s="64" t="s">
        <v>2380</v>
      </c>
      <c r="AX1885" s="64" t="s">
        <v>2380</v>
      </c>
      <c r="AY1885" s="64" t="s">
        <v>2380</v>
      </c>
      <c r="AZ1885" s="64">
        <v>1</v>
      </c>
      <c r="BA1885" s="109" t="s">
        <v>7993</v>
      </c>
      <c r="BB1885" s="64" t="s">
        <v>10450</v>
      </c>
      <c r="BC1885" s="69" t="s">
        <v>10445</v>
      </c>
    </row>
    <row r="1886" spans="1:55" x14ac:dyDescent="0.35">
      <c r="A1886" t="s">
        <v>483</v>
      </c>
      <c r="B1886">
        <v>21.754999999999999</v>
      </c>
      <c r="C1886">
        <v>5.12</v>
      </c>
      <c r="D1886" t="s">
        <v>2380</v>
      </c>
      <c r="E1886" t="s">
        <v>2380</v>
      </c>
      <c r="F1886" t="s">
        <v>2380</v>
      </c>
      <c r="G1886" t="s">
        <v>2381</v>
      </c>
      <c r="H1886" t="s">
        <v>2380</v>
      </c>
      <c r="R1886" s="64" t="s">
        <v>20</v>
      </c>
      <c r="S1886" s="64">
        <v>2003</v>
      </c>
      <c r="U1886" s="7" t="str">
        <f t="shared" si="174"/>
        <v>Sep</v>
      </c>
      <c r="V1886" s="10">
        <f t="shared" si="175"/>
        <v>2003</v>
      </c>
      <c r="Y1886" s="10" t="s">
        <v>2380</v>
      </c>
      <c r="Z1886" s="10" t="str">
        <f t="shared" si="177"/>
        <v>No</v>
      </c>
      <c r="AB1886" s="53" t="s">
        <v>12</v>
      </c>
      <c r="AC1886" s="10" t="str">
        <f t="shared" si="178"/>
        <v>tier - 3</v>
      </c>
      <c r="AE1886" t="s">
        <v>16</v>
      </c>
      <c r="AF1886" s="10" t="str">
        <f t="shared" si="179"/>
        <v>tier - 1</v>
      </c>
      <c r="AI1886" t="s">
        <v>42</v>
      </c>
      <c r="AJ1886" t="str">
        <f t="shared" si="176"/>
        <v>R1011</v>
      </c>
      <c r="AS1886" s="110" t="s">
        <v>483</v>
      </c>
      <c r="AT1886" s="64">
        <v>21.754999999999999</v>
      </c>
      <c r="AU1886" s="64">
        <v>5.12</v>
      </c>
      <c r="AV1886" s="64" t="s">
        <v>2380</v>
      </c>
      <c r="AW1886" s="64" t="s">
        <v>2380</v>
      </c>
      <c r="AX1886" s="64" t="s">
        <v>2380</v>
      </c>
      <c r="AY1886" s="64" t="s">
        <v>2380</v>
      </c>
      <c r="AZ1886" s="64">
        <v>0</v>
      </c>
      <c r="BA1886" s="109" t="s">
        <v>7994</v>
      </c>
      <c r="BB1886" s="64" t="s">
        <v>10450</v>
      </c>
      <c r="BC1886" s="69" t="s">
        <v>10446</v>
      </c>
    </row>
    <row r="1887" spans="1:55" x14ac:dyDescent="0.35">
      <c r="A1887" t="s">
        <v>482</v>
      </c>
      <c r="B1887">
        <v>25.934999999999999</v>
      </c>
      <c r="C1887">
        <v>4.95</v>
      </c>
      <c r="D1887" t="s">
        <v>2380</v>
      </c>
      <c r="E1887" t="s">
        <v>2380</v>
      </c>
      <c r="F1887" t="s">
        <v>2380</v>
      </c>
      <c r="G1887" t="s">
        <v>2381</v>
      </c>
      <c r="H1887" t="s">
        <v>2380</v>
      </c>
      <c r="R1887" s="64" t="s">
        <v>30</v>
      </c>
      <c r="S1887" s="64">
        <v>1975</v>
      </c>
      <c r="U1887" s="7" t="str">
        <f t="shared" si="174"/>
        <v>Dec</v>
      </c>
      <c r="V1887" s="10">
        <f t="shared" si="175"/>
        <v>1975</v>
      </c>
      <c r="Y1887" s="10" t="s">
        <v>2380</v>
      </c>
      <c r="Z1887" s="10" t="str">
        <f t="shared" si="177"/>
        <v>No</v>
      </c>
      <c r="AB1887" s="53" t="s">
        <v>12</v>
      </c>
      <c r="AC1887" s="10" t="str">
        <f t="shared" si="178"/>
        <v>tier - 3</v>
      </c>
      <c r="AE1887" t="s">
        <v>11</v>
      </c>
      <c r="AF1887" s="10" t="str">
        <f t="shared" si="179"/>
        <v>tier - 2</v>
      </c>
      <c r="AI1887" t="s">
        <v>13</v>
      </c>
      <c r="AJ1887" t="str">
        <f t="shared" si="176"/>
        <v>R1013</v>
      </c>
      <c r="AS1887" s="110" t="s">
        <v>482</v>
      </c>
      <c r="AT1887" s="64">
        <v>25.934999999999999</v>
      </c>
      <c r="AU1887" s="64">
        <v>4.95</v>
      </c>
      <c r="AV1887" s="64" t="s">
        <v>2380</v>
      </c>
      <c r="AW1887" s="64" t="s">
        <v>2380</v>
      </c>
      <c r="AX1887" s="64" t="s">
        <v>2380</v>
      </c>
      <c r="AY1887" s="64" t="s">
        <v>2380</v>
      </c>
      <c r="AZ1887" s="64">
        <v>0</v>
      </c>
      <c r="BA1887" s="109" t="s">
        <v>7995</v>
      </c>
      <c r="BB1887" s="64" t="s">
        <v>10450</v>
      </c>
      <c r="BC1887" s="69" t="s">
        <v>10445</v>
      </c>
    </row>
    <row r="1888" spans="1:55" x14ac:dyDescent="0.35">
      <c r="A1888" t="s">
        <v>481</v>
      </c>
      <c r="B1888">
        <v>31.5</v>
      </c>
      <c r="C1888">
        <v>6.16</v>
      </c>
      <c r="D1888" t="s">
        <v>2380</v>
      </c>
      <c r="E1888" t="s">
        <v>2380</v>
      </c>
      <c r="F1888" t="s">
        <v>2380</v>
      </c>
      <c r="G1888" t="s">
        <v>2381</v>
      </c>
      <c r="H1888" t="s">
        <v>2380</v>
      </c>
      <c r="R1888" s="64" t="s">
        <v>37</v>
      </c>
      <c r="S1888" s="64">
        <v>1989</v>
      </c>
      <c r="U1888" s="7" t="str">
        <f t="shared" si="174"/>
        <v>Oct</v>
      </c>
      <c r="V1888" s="10">
        <f t="shared" si="175"/>
        <v>1989</v>
      </c>
      <c r="Y1888" s="10" t="s">
        <v>2380</v>
      </c>
      <c r="Z1888" s="10" t="str">
        <f t="shared" si="177"/>
        <v>No</v>
      </c>
      <c r="AB1888" s="53" t="s">
        <v>12</v>
      </c>
      <c r="AC1888" s="10" t="str">
        <f t="shared" si="178"/>
        <v>tier - 3</v>
      </c>
      <c r="AE1888" t="s">
        <v>16</v>
      </c>
      <c r="AF1888" s="10" t="str">
        <f t="shared" si="179"/>
        <v>tier - 1</v>
      </c>
      <c r="AI1888" t="s">
        <v>23</v>
      </c>
      <c r="AJ1888" t="str">
        <f t="shared" si="176"/>
        <v>R1012</v>
      </c>
      <c r="AS1888" s="110" t="s">
        <v>481</v>
      </c>
      <c r="AT1888" s="64">
        <v>31.5</v>
      </c>
      <c r="AU1888" s="64">
        <v>6.16</v>
      </c>
      <c r="AV1888" s="64" t="s">
        <v>2380</v>
      </c>
      <c r="AW1888" s="64" t="s">
        <v>2380</v>
      </c>
      <c r="AX1888" s="64" t="s">
        <v>2380</v>
      </c>
      <c r="AY1888" s="64" t="s">
        <v>2380</v>
      </c>
      <c r="AZ1888" s="64">
        <v>0</v>
      </c>
      <c r="BA1888" s="109" t="s">
        <v>7996</v>
      </c>
      <c r="BB1888" s="64" t="s">
        <v>10449</v>
      </c>
      <c r="BC1888" s="69" t="s">
        <v>10444</v>
      </c>
    </row>
    <row r="1889" spans="1:55" x14ac:dyDescent="0.35">
      <c r="A1889" t="s">
        <v>480</v>
      </c>
      <c r="B1889">
        <v>30.03</v>
      </c>
      <c r="C1889">
        <v>6.41</v>
      </c>
      <c r="D1889" t="s">
        <v>2380</v>
      </c>
      <c r="E1889" t="s">
        <v>2380</v>
      </c>
      <c r="F1889" t="s">
        <v>2380</v>
      </c>
      <c r="G1889" t="s">
        <v>2381</v>
      </c>
      <c r="H1889" t="s">
        <v>2380</v>
      </c>
      <c r="R1889" s="64" t="s">
        <v>35</v>
      </c>
      <c r="S1889" s="64">
        <v>2001</v>
      </c>
      <c r="U1889" s="7" t="str">
        <f t="shared" si="174"/>
        <v>Aug</v>
      </c>
      <c r="V1889" s="10">
        <f t="shared" si="175"/>
        <v>2001</v>
      </c>
      <c r="Y1889" s="10" t="s">
        <v>2380</v>
      </c>
      <c r="Z1889" s="10" t="str">
        <f t="shared" si="177"/>
        <v>No</v>
      </c>
      <c r="AB1889" s="53" t="s">
        <v>12</v>
      </c>
      <c r="AC1889" s="10" t="str">
        <f t="shared" si="178"/>
        <v>tier - 3</v>
      </c>
      <c r="AE1889" t="s">
        <v>16</v>
      </c>
      <c r="AF1889" s="10" t="str">
        <f t="shared" si="179"/>
        <v>tier - 1</v>
      </c>
      <c r="AI1889" t="s">
        <v>42</v>
      </c>
      <c r="AJ1889" t="str">
        <f t="shared" si="176"/>
        <v>R1011</v>
      </c>
      <c r="AS1889" s="110" t="s">
        <v>480</v>
      </c>
      <c r="AT1889" s="64">
        <v>30.03</v>
      </c>
      <c r="AU1889" s="64">
        <v>6.41</v>
      </c>
      <c r="AV1889" s="64" t="s">
        <v>2380</v>
      </c>
      <c r="AW1889" s="64" t="s">
        <v>2380</v>
      </c>
      <c r="AX1889" s="64" t="s">
        <v>2380</v>
      </c>
      <c r="AY1889" s="64" t="s">
        <v>2380</v>
      </c>
      <c r="AZ1889" s="64">
        <v>0</v>
      </c>
      <c r="BA1889" s="109" t="s">
        <v>7069</v>
      </c>
      <c r="BB1889" s="64" t="s">
        <v>10449</v>
      </c>
      <c r="BC1889" s="69" t="s">
        <v>10444</v>
      </c>
    </row>
    <row r="1890" spans="1:55" x14ac:dyDescent="0.35">
      <c r="A1890" t="s">
        <v>479</v>
      </c>
      <c r="B1890">
        <v>33.479999999999997</v>
      </c>
      <c r="C1890">
        <v>8.94</v>
      </c>
      <c r="D1890" t="s">
        <v>2380</v>
      </c>
      <c r="E1890" t="s">
        <v>2380</v>
      </c>
      <c r="F1890" t="s">
        <v>2380</v>
      </c>
      <c r="G1890" t="s">
        <v>2381</v>
      </c>
      <c r="H1890" t="s">
        <v>2380</v>
      </c>
      <c r="R1890" s="64" t="s">
        <v>20</v>
      </c>
      <c r="S1890" s="64">
        <v>1980</v>
      </c>
      <c r="U1890" s="7" t="str">
        <f t="shared" si="174"/>
        <v>Sep</v>
      </c>
      <c r="V1890" s="10">
        <f t="shared" si="175"/>
        <v>1980</v>
      </c>
      <c r="Y1890" s="10" t="s">
        <v>2380</v>
      </c>
      <c r="Z1890" s="10" t="str">
        <f t="shared" si="177"/>
        <v>No</v>
      </c>
      <c r="AB1890" s="53" t="s">
        <v>11</v>
      </c>
      <c r="AC1890" s="10" t="str">
        <f t="shared" si="178"/>
        <v>tier - 2</v>
      </c>
      <c r="AE1890" t="s">
        <v>16</v>
      </c>
      <c r="AF1890" s="10" t="str">
        <f t="shared" si="179"/>
        <v>tier - 1</v>
      </c>
      <c r="AI1890" t="s">
        <v>42</v>
      </c>
      <c r="AJ1890" t="str">
        <f t="shared" si="176"/>
        <v>R1011</v>
      </c>
      <c r="AS1890" s="110" t="s">
        <v>479</v>
      </c>
      <c r="AT1890" s="64">
        <v>33.479999999999997</v>
      </c>
      <c r="AU1890" s="64">
        <v>8.94</v>
      </c>
      <c r="AV1890" s="64" t="s">
        <v>2380</v>
      </c>
      <c r="AW1890" s="64" t="s">
        <v>2380</v>
      </c>
      <c r="AX1890" s="64" t="s">
        <v>2380</v>
      </c>
      <c r="AY1890" s="64" t="s">
        <v>2380</v>
      </c>
      <c r="AZ1890" s="64">
        <v>0</v>
      </c>
      <c r="BA1890" s="109" t="s">
        <v>7997</v>
      </c>
      <c r="BB1890" s="64" t="s">
        <v>10448</v>
      </c>
      <c r="BC1890" s="69" t="s">
        <v>10444</v>
      </c>
    </row>
    <row r="1891" spans="1:55" x14ac:dyDescent="0.35">
      <c r="A1891" t="s">
        <v>478</v>
      </c>
      <c r="B1891">
        <v>16.510000000000002</v>
      </c>
      <c r="C1891">
        <v>4.42</v>
      </c>
      <c r="D1891" t="s">
        <v>2382</v>
      </c>
      <c r="E1891" t="s">
        <v>2380</v>
      </c>
      <c r="F1891" t="s">
        <v>2383</v>
      </c>
      <c r="G1891">
        <v>1</v>
      </c>
      <c r="H1891" t="s">
        <v>2380</v>
      </c>
      <c r="R1891" s="64" t="s">
        <v>35</v>
      </c>
      <c r="S1891" s="64">
        <v>1965</v>
      </c>
      <c r="U1891" s="7" t="str">
        <f t="shared" si="174"/>
        <v>Aug</v>
      </c>
      <c r="V1891" s="10">
        <f t="shared" si="175"/>
        <v>1965</v>
      </c>
      <c r="Y1891" s="10" t="s">
        <v>2380</v>
      </c>
      <c r="Z1891" s="10" t="str">
        <f t="shared" si="177"/>
        <v>No</v>
      </c>
      <c r="AB1891" s="53" t="s">
        <v>12</v>
      </c>
      <c r="AC1891" s="10" t="str">
        <f t="shared" si="178"/>
        <v>tier - 3</v>
      </c>
      <c r="AE1891" t="s">
        <v>12</v>
      </c>
      <c r="AF1891" s="10" t="str">
        <f t="shared" si="179"/>
        <v>tier - 3</v>
      </c>
      <c r="AI1891" t="s">
        <v>13</v>
      </c>
      <c r="AJ1891" t="str">
        <f t="shared" si="176"/>
        <v>R1013</v>
      </c>
      <c r="AS1891" s="110" t="s">
        <v>478</v>
      </c>
      <c r="AT1891" s="64">
        <v>16.510000000000002</v>
      </c>
      <c r="AU1891" s="64">
        <v>4.42</v>
      </c>
      <c r="AV1891" s="64" t="s">
        <v>2380</v>
      </c>
      <c r="AW1891" s="64" t="s">
        <v>2383</v>
      </c>
      <c r="AX1891" s="64" t="s">
        <v>2383</v>
      </c>
      <c r="AY1891" s="64" t="s">
        <v>2380</v>
      </c>
      <c r="AZ1891" s="64">
        <v>1</v>
      </c>
      <c r="BA1891" s="109" t="s">
        <v>7548</v>
      </c>
      <c r="BB1891" s="64" t="s">
        <v>10450</v>
      </c>
      <c r="BC1891" s="69" t="s">
        <v>10447</v>
      </c>
    </row>
    <row r="1892" spans="1:55" x14ac:dyDescent="0.35">
      <c r="A1892" t="s">
        <v>477</v>
      </c>
      <c r="B1892">
        <v>33.155000000000001</v>
      </c>
      <c r="C1892">
        <v>5.3</v>
      </c>
      <c r="D1892" t="s">
        <v>2382</v>
      </c>
      <c r="E1892" t="s">
        <v>2380</v>
      </c>
      <c r="F1892" t="s">
        <v>2380</v>
      </c>
      <c r="G1892">
        <v>1</v>
      </c>
      <c r="H1892" t="s">
        <v>2380</v>
      </c>
      <c r="R1892" s="64" t="s">
        <v>18</v>
      </c>
      <c r="S1892" s="64">
        <v>1971</v>
      </c>
      <c r="U1892" s="7" t="str">
        <f t="shared" si="174"/>
        <v>Jun</v>
      </c>
      <c r="V1892" s="10">
        <f t="shared" si="175"/>
        <v>1971</v>
      </c>
      <c r="Y1892" s="10" t="s">
        <v>2380</v>
      </c>
      <c r="Z1892" s="10" t="str">
        <f t="shared" si="177"/>
        <v>No</v>
      </c>
      <c r="AB1892" s="53" t="s">
        <v>12</v>
      </c>
      <c r="AC1892" s="10" t="str">
        <f t="shared" si="178"/>
        <v>tier - 3</v>
      </c>
      <c r="AE1892" t="s">
        <v>16</v>
      </c>
      <c r="AF1892" s="10" t="str">
        <f t="shared" si="179"/>
        <v>tier - 1</v>
      </c>
      <c r="AI1892" t="s">
        <v>13</v>
      </c>
      <c r="AJ1892" t="str">
        <f t="shared" si="176"/>
        <v>R1013</v>
      </c>
      <c r="AS1892" s="110" t="s">
        <v>477</v>
      </c>
      <c r="AT1892" s="64">
        <v>33.155000000000001</v>
      </c>
      <c r="AU1892" s="64">
        <v>5.3</v>
      </c>
      <c r="AV1892" s="64" t="s">
        <v>2380</v>
      </c>
      <c r="AW1892" s="64" t="s">
        <v>2380</v>
      </c>
      <c r="AX1892" s="64" t="s">
        <v>2383</v>
      </c>
      <c r="AY1892" s="64" t="s">
        <v>2380</v>
      </c>
      <c r="AZ1892" s="64">
        <v>1</v>
      </c>
      <c r="BA1892" s="109" t="s">
        <v>6763</v>
      </c>
      <c r="BB1892" s="64" t="s">
        <v>10450</v>
      </c>
      <c r="BC1892" s="69" t="s">
        <v>10444</v>
      </c>
    </row>
    <row r="1893" spans="1:55" x14ac:dyDescent="0.35">
      <c r="A1893" t="s">
        <v>476</v>
      </c>
      <c r="B1893">
        <v>37.29</v>
      </c>
      <c r="C1893">
        <v>4.6399999999999997</v>
      </c>
      <c r="D1893" t="s">
        <v>2380</v>
      </c>
      <c r="E1893" t="s">
        <v>2380</v>
      </c>
      <c r="F1893" t="s">
        <v>2383</v>
      </c>
      <c r="G1893">
        <v>1</v>
      </c>
      <c r="H1893" t="s">
        <v>2380</v>
      </c>
      <c r="R1893" s="64" t="s">
        <v>30</v>
      </c>
      <c r="S1893" s="64">
        <v>1982</v>
      </c>
      <c r="U1893" s="7" t="str">
        <f t="shared" si="174"/>
        <v>Dec</v>
      </c>
      <c r="V1893" s="10">
        <f t="shared" si="175"/>
        <v>1982</v>
      </c>
      <c r="Y1893" s="10" t="s">
        <v>2380</v>
      </c>
      <c r="Z1893" s="10" t="str">
        <f t="shared" si="177"/>
        <v>No</v>
      </c>
      <c r="AB1893" s="53" t="s">
        <v>12</v>
      </c>
      <c r="AC1893" s="10" t="str">
        <f t="shared" si="178"/>
        <v>tier - 3</v>
      </c>
      <c r="AE1893" t="s">
        <v>16</v>
      </c>
      <c r="AF1893" s="10" t="str">
        <f t="shared" si="179"/>
        <v>tier - 1</v>
      </c>
      <c r="AI1893" t="s">
        <v>247</v>
      </c>
      <c r="AJ1893" t="str">
        <f t="shared" si="176"/>
        <v>R1024</v>
      </c>
      <c r="AS1893" s="110" t="s">
        <v>476</v>
      </c>
      <c r="AT1893" s="64">
        <v>37.29</v>
      </c>
      <c r="AU1893" s="64">
        <v>4.6399999999999997</v>
      </c>
      <c r="AV1893" s="64" t="s">
        <v>2380</v>
      </c>
      <c r="AW1893" s="64" t="s">
        <v>2383</v>
      </c>
      <c r="AX1893" s="64" t="s">
        <v>2380</v>
      </c>
      <c r="AY1893" s="64" t="s">
        <v>2380</v>
      </c>
      <c r="AZ1893" s="64">
        <v>1</v>
      </c>
      <c r="BA1893" s="109" t="s">
        <v>7998</v>
      </c>
      <c r="BB1893" s="64" t="s">
        <v>10450</v>
      </c>
      <c r="BC1893" s="69" t="s">
        <v>10444</v>
      </c>
    </row>
    <row r="1894" spans="1:55" x14ac:dyDescent="0.35">
      <c r="A1894" t="s">
        <v>475</v>
      </c>
      <c r="B1894">
        <v>20.23</v>
      </c>
      <c r="C1894">
        <v>6.16</v>
      </c>
      <c r="D1894" t="s">
        <v>2382</v>
      </c>
      <c r="E1894" t="s">
        <v>2380</v>
      </c>
      <c r="F1894" t="s">
        <v>2380</v>
      </c>
      <c r="G1894">
        <v>1</v>
      </c>
      <c r="H1894" t="s">
        <v>2380</v>
      </c>
      <c r="R1894" s="64" t="s">
        <v>35</v>
      </c>
      <c r="S1894" s="64">
        <v>1999</v>
      </c>
      <c r="U1894" s="7" t="str">
        <f t="shared" si="174"/>
        <v>Aug</v>
      </c>
      <c r="V1894" s="10">
        <f t="shared" si="175"/>
        <v>1999</v>
      </c>
      <c r="Y1894" s="10" t="s">
        <v>2380</v>
      </c>
      <c r="Z1894" s="10" t="str">
        <f t="shared" si="177"/>
        <v>No</v>
      </c>
      <c r="AB1894" s="53" t="s">
        <v>11</v>
      </c>
      <c r="AC1894" s="10" t="str">
        <f t="shared" si="178"/>
        <v>tier - 2</v>
      </c>
      <c r="AE1894" t="s">
        <v>11</v>
      </c>
      <c r="AF1894" s="10" t="str">
        <f t="shared" si="179"/>
        <v>tier - 2</v>
      </c>
      <c r="AI1894" t="s">
        <v>247</v>
      </c>
      <c r="AJ1894" t="str">
        <f t="shared" si="176"/>
        <v>R1024</v>
      </c>
      <c r="AS1894" s="110" t="s">
        <v>475</v>
      </c>
      <c r="AT1894" s="64">
        <v>20.23</v>
      </c>
      <c r="AU1894" s="64">
        <v>6.16</v>
      </c>
      <c r="AV1894" s="64" t="s">
        <v>2380</v>
      </c>
      <c r="AW1894" s="64" t="s">
        <v>2380</v>
      </c>
      <c r="AX1894" s="64" t="s">
        <v>2383</v>
      </c>
      <c r="AY1894" s="64" t="s">
        <v>2380</v>
      </c>
      <c r="AZ1894" s="64">
        <v>1</v>
      </c>
      <c r="BA1894" s="109" t="s">
        <v>7999</v>
      </c>
      <c r="BB1894" s="64" t="s">
        <v>10449</v>
      </c>
      <c r="BC1894" s="69" t="s">
        <v>10446</v>
      </c>
    </row>
    <row r="1895" spans="1:55" x14ac:dyDescent="0.35">
      <c r="A1895" t="s">
        <v>474</v>
      </c>
      <c r="B1895">
        <v>28.975000000000001</v>
      </c>
      <c r="C1895">
        <v>4.12</v>
      </c>
      <c r="D1895" t="s">
        <v>2380</v>
      </c>
      <c r="E1895" t="s">
        <v>2380</v>
      </c>
      <c r="F1895" t="s">
        <v>2383</v>
      </c>
      <c r="G1895">
        <v>1</v>
      </c>
      <c r="H1895" t="s">
        <v>2380</v>
      </c>
      <c r="R1895" s="64" t="s">
        <v>35</v>
      </c>
      <c r="S1895" s="64">
        <v>1966</v>
      </c>
      <c r="U1895" s="7" t="str">
        <f t="shared" si="174"/>
        <v>Aug</v>
      </c>
      <c r="V1895" s="10">
        <f t="shared" si="175"/>
        <v>1966</v>
      </c>
      <c r="Y1895" s="10" t="s">
        <v>2380</v>
      </c>
      <c r="Z1895" s="10" t="str">
        <f t="shared" si="177"/>
        <v>No</v>
      </c>
      <c r="AB1895" s="53" t="s">
        <v>12</v>
      </c>
      <c r="AC1895" s="10" t="str">
        <f t="shared" si="178"/>
        <v>tier - 3</v>
      </c>
      <c r="AE1895" t="s">
        <v>16</v>
      </c>
      <c r="AF1895" s="10" t="str">
        <f t="shared" si="179"/>
        <v>tier - 1</v>
      </c>
      <c r="AI1895" t="s">
        <v>276</v>
      </c>
      <c r="AJ1895" t="str">
        <f t="shared" si="176"/>
        <v>R1014</v>
      </c>
      <c r="AS1895" s="110" t="s">
        <v>474</v>
      </c>
      <c r="AT1895" s="64">
        <v>28.975000000000001</v>
      </c>
      <c r="AU1895" s="64">
        <v>4.12</v>
      </c>
      <c r="AV1895" s="64" t="s">
        <v>2380</v>
      </c>
      <c r="AW1895" s="64" t="s">
        <v>2383</v>
      </c>
      <c r="AX1895" s="64" t="s">
        <v>2380</v>
      </c>
      <c r="AY1895" s="64" t="s">
        <v>2380</v>
      </c>
      <c r="AZ1895" s="64">
        <v>1</v>
      </c>
      <c r="BA1895" s="109" t="s">
        <v>6842</v>
      </c>
      <c r="BB1895" s="64" t="s">
        <v>10450</v>
      </c>
      <c r="BC1895" s="69" t="s">
        <v>10445</v>
      </c>
    </row>
    <row r="1896" spans="1:55" x14ac:dyDescent="0.35">
      <c r="A1896" t="s">
        <v>473</v>
      </c>
      <c r="B1896">
        <v>16.420000000000002</v>
      </c>
      <c r="C1896">
        <v>5.77</v>
      </c>
      <c r="D1896" t="s">
        <v>2382</v>
      </c>
      <c r="E1896" t="s">
        <v>2380</v>
      </c>
      <c r="F1896" t="s">
        <v>2383</v>
      </c>
      <c r="G1896">
        <v>1</v>
      </c>
      <c r="H1896" t="s">
        <v>2380</v>
      </c>
      <c r="R1896" s="64" t="s">
        <v>30</v>
      </c>
      <c r="S1896" s="64">
        <v>1983</v>
      </c>
      <c r="U1896" s="7" t="str">
        <f t="shared" si="174"/>
        <v>Dec</v>
      </c>
      <c r="V1896" s="10">
        <f t="shared" si="175"/>
        <v>1983</v>
      </c>
      <c r="Y1896" s="10" t="s">
        <v>2380</v>
      </c>
      <c r="Z1896" s="10" t="str">
        <f t="shared" si="177"/>
        <v>No</v>
      </c>
      <c r="AB1896" s="53" t="s">
        <v>11</v>
      </c>
      <c r="AC1896" s="10" t="str">
        <f t="shared" si="178"/>
        <v>tier - 2</v>
      </c>
      <c r="AE1896" t="s">
        <v>12</v>
      </c>
      <c r="AF1896" s="10" t="str">
        <f t="shared" si="179"/>
        <v>tier - 3</v>
      </c>
      <c r="AI1896" t="s">
        <v>166</v>
      </c>
      <c r="AJ1896" t="str">
        <f t="shared" si="176"/>
        <v>R1019</v>
      </c>
      <c r="AS1896" s="110" t="s">
        <v>473</v>
      </c>
      <c r="AT1896" s="64">
        <v>16.420000000000002</v>
      </c>
      <c r="AU1896" s="64">
        <v>5.77</v>
      </c>
      <c r="AV1896" s="64" t="s">
        <v>2380</v>
      </c>
      <c r="AW1896" s="64" t="s">
        <v>2383</v>
      </c>
      <c r="AX1896" s="64" t="s">
        <v>2383</v>
      </c>
      <c r="AY1896" s="64" t="s">
        <v>2380</v>
      </c>
      <c r="AZ1896" s="64">
        <v>1</v>
      </c>
      <c r="BA1896" s="109" t="s">
        <v>8000</v>
      </c>
      <c r="BB1896" s="64" t="s">
        <v>10449</v>
      </c>
      <c r="BC1896" s="69" t="s">
        <v>10447</v>
      </c>
    </row>
    <row r="1897" spans="1:55" x14ac:dyDescent="0.35">
      <c r="A1897" t="s">
        <v>472</v>
      </c>
      <c r="B1897">
        <v>17.559999999999999</v>
      </c>
      <c r="C1897">
        <v>6.2</v>
      </c>
      <c r="D1897" t="s">
        <v>2380</v>
      </c>
      <c r="E1897" t="s">
        <v>2380</v>
      </c>
      <c r="F1897" t="s">
        <v>2380</v>
      </c>
      <c r="G1897">
        <v>1</v>
      </c>
      <c r="H1897" t="s">
        <v>2380</v>
      </c>
      <c r="R1897" s="64" t="s">
        <v>15</v>
      </c>
      <c r="S1897" s="64">
        <v>1979</v>
      </c>
      <c r="U1897" s="7" t="str">
        <f t="shared" si="174"/>
        <v>Nov</v>
      </c>
      <c r="V1897" s="10">
        <f t="shared" si="175"/>
        <v>1979</v>
      </c>
      <c r="Y1897" s="10" t="s">
        <v>2380</v>
      </c>
      <c r="Z1897" s="10" t="str">
        <f t="shared" si="177"/>
        <v>No</v>
      </c>
      <c r="AB1897" s="53" t="s">
        <v>11</v>
      </c>
      <c r="AC1897" s="10" t="str">
        <f t="shared" si="178"/>
        <v>tier - 2</v>
      </c>
      <c r="AE1897" t="s">
        <v>12</v>
      </c>
      <c r="AF1897" s="10" t="str">
        <f t="shared" si="179"/>
        <v>tier - 3</v>
      </c>
      <c r="AI1897" t="s">
        <v>42</v>
      </c>
      <c r="AJ1897" t="str">
        <f t="shared" si="176"/>
        <v>R1011</v>
      </c>
      <c r="AS1897" s="110" t="s">
        <v>472</v>
      </c>
      <c r="AT1897" s="64">
        <v>17.559999999999999</v>
      </c>
      <c r="AU1897" s="64">
        <v>6.2</v>
      </c>
      <c r="AV1897" s="64" t="s">
        <v>2380</v>
      </c>
      <c r="AW1897" s="64" t="s">
        <v>2380</v>
      </c>
      <c r="AX1897" s="64" t="s">
        <v>2380</v>
      </c>
      <c r="AY1897" s="64" t="s">
        <v>2380</v>
      </c>
      <c r="AZ1897" s="64">
        <v>1</v>
      </c>
      <c r="BA1897" s="109" t="s">
        <v>8001</v>
      </c>
      <c r="BB1897" s="64" t="s">
        <v>10449</v>
      </c>
      <c r="BC1897" s="69" t="s">
        <v>10447</v>
      </c>
    </row>
    <row r="1898" spans="1:55" x14ac:dyDescent="0.35">
      <c r="A1898" t="s">
        <v>471</v>
      </c>
      <c r="B1898">
        <v>24.13</v>
      </c>
      <c r="C1898">
        <v>4.3899999999999997</v>
      </c>
      <c r="D1898" t="s">
        <v>2380</v>
      </c>
      <c r="E1898" t="s">
        <v>2380</v>
      </c>
      <c r="F1898" t="s">
        <v>2380</v>
      </c>
      <c r="G1898">
        <v>1</v>
      </c>
      <c r="H1898" t="s">
        <v>2380</v>
      </c>
      <c r="R1898" s="64" t="s">
        <v>10</v>
      </c>
      <c r="S1898" s="64">
        <v>2003</v>
      </c>
      <c r="U1898" s="7" t="str">
        <f t="shared" si="174"/>
        <v>Jul</v>
      </c>
      <c r="V1898" s="10">
        <f t="shared" si="175"/>
        <v>2003</v>
      </c>
      <c r="Y1898" s="10" t="s">
        <v>2380</v>
      </c>
      <c r="Z1898" s="10" t="str">
        <f t="shared" si="177"/>
        <v>No</v>
      </c>
      <c r="AB1898" s="53" t="s">
        <v>12</v>
      </c>
      <c r="AC1898" s="10" t="str">
        <f t="shared" si="178"/>
        <v>tier - 3</v>
      </c>
      <c r="AE1898" t="s">
        <v>11</v>
      </c>
      <c r="AF1898" s="10" t="str">
        <f t="shared" si="179"/>
        <v>tier - 2</v>
      </c>
      <c r="AI1898" t="s">
        <v>23</v>
      </c>
      <c r="AJ1898" t="str">
        <f t="shared" si="176"/>
        <v>R1012</v>
      </c>
      <c r="AS1898" s="110" t="s">
        <v>471</v>
      </c>
      <c r="AT1898" s="64">
        <v>24.13</v>
      </c>
      <c r="AU1898" s="64">
        <v>4.3899999999999997</v>
      </c>
      <c r="AV1898" s="64" t="s">
        <v>2380</v>
      </c>
      <c r="AW1898" s="64" t="s">
        <v>2380</v>
      </c>
      <c r="AX1898" s="64" t="s">
        <v>2380</v>
      </c>
      <c r="AY1898" s="64" t="s">
        <v>2380</v>
      </c>
      <c r="AZ1898" s="64">
        <v>1</v>
      </c>
      <c r="BA1898" s="109" t="s">
        <v>6877</v>
      </c>
      <c r="BB1898" s="64" t="s">
        <v>10450</v>
      </c>
      <c r="BC1898" s="69" t="s">
        <v>10446</v>
      </c>
    </row>
    <row r="1899" spans="1:55" x14ac:dyDescent="0.35">
      <c r="A1899" t="s">
        <v>470</v>
      </c>
      <c r="B1899">
        <v>19.95</v>
      </c>
      <c r="C1899">
        <v>5.13</v>
      </c>
      <c r="D1899" t="s">
        <v>2380</v>
      </c>
      <c r="E1899" t="s">
        <v>2382</v>
      </c>
      <c r="F1899" t="s">
        <v>2380</v>
      </c>
      <c r="G1899">
        <v>2</v>
      </c>
      <c r="H1899" t="s">
        <v>2380</v>
      </c>
      <c r="R1899" s="64" t="s">
        <v>15</v>
      </c>
      <c r="S1899" s="64">
        <v>1970</v>
      </c>
      <c r="U1899" s="7" t="str">
        <f t="shared" si="174"/>
        <v>Nov</v>
      </c>
      <c r="V1899" s="10">
        <f t="shared" si="175"/>
        <v>1970</v>
      </c>
      <c r="Y1899" s="10" t="s">
        <v>2380</v>
      </c>
      <c r="Z1899" s="10" t="str">
        <f t="shared" si="177"/>
        <v>No</v>
      </c>
      <c r="AB1899" s="53" t="s">
        <v>12</v>
      </c>
      <c r="AC1899" s="10" t="str">
        <f t="shared" si="178"/>
        <v>tier - 3</v>
      </c>
      <c r="AE1899" t="s">
        <v>12</v>
      </c>
      <c r="AF1899" s="10" t="str">
        <f t="shared" si="179"/>
        <v>tier - 3</v>
      </c>
      <c r="AI1899" t="s">
        <v>247</v>
      </c>
      <c r="AJ1899" t="str">
        <f t="shared" si="176"/>
        <v>R1024</v>
      </c>
      <c r="AS1899" s="110" t="s">
        <v>470</v>
      </c>
      <c r="AT1899" s="64">
        <v>19.95</v>
      </c>
      <c r="AU1899" s="64">
        <v>5.13</v>
      </c>
      <c r="AV1899" s="64" t="s">
        <v>2382</v>
      </c>
      <c r="AW1899" s="64" t="s">
        <v>2380</v>
      </c>
      <c r="AX1899" s="64" t="s">
        <v>2380</v>
      </c>
      <c r="AY1899" s="64" t="s">
        <v>2380</v>
      </c>
      <c r="AZ1899" s="64">
        <v>2</v>
      </c>
      <c r="BA1899" s="109" t="s">
        <v>8002</v>
      </c>
      <c r="BB1899" s="64" t="s">
        <v>10450</v>
      </c>
      <c r="BC1899" s="69" t="s">
        <v>10446</v>
      </c>
    </row>
    <row r="1900" spans="1:55" x14ac:dyDescent="0.35">
      <c r="A1900" t="s">
        <v>469</v>
      </c>
      <c r="B1900">
        <v>21.24</v>
      </c>
      <c r="C1900">
        <v>4.49</v>
      </c>
      <c r="D1900" t="s">
        <v>2380</v>
      </c>
      <c r="E1900" t="s">
        <v>2380</v>
      </c>
      <c r="F1900" t="s">
        <v>2380</v>
      </c>
      <c r="G1900" t="s">
        <v>2381</v>
      </c>
      <c r="H1900" t="s">
        <v>2380</v>
      </c>
      <c r="R1900" s="64" t="s">
        <v>20</v>
      </c>
      <c r="S1900" s="64">
        <v>1975</v>
      </c>
      <c r="U1900" s="7" t="str">
        <f t="shared" si="174"/>
        <v>Sep</v>
      </c>
      <c r="V1900" s="10">
        <f t="shared" si="175"/>
        <v>1975</v>
      </c>
      <c r="Y1900" s="10" t="s">
        <v>2380</v>
      </c>
      <c r="Z1900" s="10" t="str">
        <f t="shared" si="177"/>
        <v>No</v>
      </c>
      <c r="AB1900" s="53" t="s">
        <v>12</v>
      </c>
      <c r="AC1900" s="10" t="str">
        <f t="shared" si="178"/>
        <v>tier - 3</v>
      </c>
      <c r="AE1900" t="s">
        <v>16</v>
      </c>
      <c r="AF1900" s="10" t="str">
        <f t="shared" si="179"/>
        <v>tier - 1</v>
      </c>
      <c r="AI1900" t="s">
        <v>13</v>
      </c>
      <c r="AJ1900" t="str">
        <f t="shared" si="176"/>
        <v>R1013</v>
      </c>
      <c r="AS1900" s="110" t="s">
        <v>469</v>
      </c>
      <c r="AT1900" s="64">
        <v>21.24</v>
      </c>
      <c r="AU1900" s="64">
        <v>4.49</v>
      </c>
      <c r="AV1900" s="64" t="s">
        <v>2380</v>
      </c>
      <c r="AW1900" s="64" t="s">
        <v>2380</v>
      </c>
      <c r="AX1900" s="64" t="s">
        <v>2380</v>
      </c>
      <c r="AY1900" s="64" t="s">
        <v>2380</v>
      </c>
      <c r="AZ1900" s="64">
        <v>0</v>
      </c>
      <c r="BA1900" s="109" t="s">
        <v>7082</v>
      </c>
      <c r="BB1900" s="64" t="s">
        <v>10450</v>
      </c>
      <c r="BC1900" s="69" t="s">
        <v>10446</v>
      </c>
    </row>
    <row r="1901" spans="1:55" x14ac:dyDescent="0.35">
      <c r="A1901" t="s">
        <v>468</v>
      </c>
      <c r="B1901">
        <v>44.22</v>
      </c>
      <c r="C1901">
        <v>6.35</v>
      </c>
      <c r="D1901" t="s">
        <v>2380</v>
      </c>
      <c r="E1901" t="s">
        <v>2380</v>
      </c>
      <c r="F1901" t="s">
        <v>2380</v>
      </c>
      <c r="G1901" t="s">
        <v>2381</v>
      </c>
      <c r="H1901" t="s">
        <v>2380</v>
      </c>
      <c r="R1901" s="64" t="s">
        <v>30</v>
      </c>
      <c r="S1901" s="64">
        <v>2003</v>
      </c>
      <c r="U1901" s="7" t="str">
        <f t="shared" si="174"/>
        <v>Dec</v>
      </c>
      <c r="V1901" s="10">
        <f t="shared" si="175"/>
        <v>2003</v>
      </c>
      <c r="Y1901" s="10" t="s">
        <v>2380</v>
      </c>
      <c r="Z1901" s="10" t="str">
        <f t="shared" si="177"/>
        <v>No</v>
      </c>
      <c r="AB1901" s="53" t="s">
        <v>12</v>
      </c>
      <c r="AC1901" s="10" t="str">
        <f t="shared" si="178"/>
        <v>tier - 3</v>
      </c>
      <c r="AE1901" t="s">
        <v>11</v>
      </c>
      <c r="AF1901" s="10" t="str">
        <f t="shared" si="179"/>
        <v>tier - 2</v>
      </c>
      <c r="AI1901" t="s">
        <v>42</v>
      </c>
      <c r="AJ1901" t="str">
        <f t="shared" si="176"/>
        <v>R1011</v>
      </c>
      <c r="AS1901" s="110" t="s">
        <v>468</v>
      </c>
      <c r="AT1901" s="64">
        <v>44.22</v>
      </c>
      <c r="AU1901" s="64">
        <v>6.35</v>
      </c>
      <c r="AV1901" s="64" t="s">
        <v>2380</v>
      </c>
      <c r="AW1901" s="64" t="s">
        <v>2380</v>
      </c>
      <c r="AX1901" s="64" t="s">
        <v>2380</v>
      </c>
      <c r="AY1901" s="64" t="s">
        <v>2380</v>
      </c>
      <c r="AZ1901" s="64">
        <v>0</v>
      </c>
      <c r="BA1901" s="109" t="s">
        <v>6826</v>
      </c>
      <c r="BB1901" s="64" t="s">
        <v>10449</v>
      </c>
      <c r="BC1901" s="69" t="s">
        <v>10444</v>
      </c>
    </row>
    <row r="1902" spans="1:55" x14ac:dyDescent="0.35">
      <c r="A1902" t="s">
        <v>467</v>
      </c>
      <c r="B1902">
        <v>41.1</v>
      </c>
      <c r="C1902">
        <v>5.79</v>
      </c>
      <c r="D1902" t="s">
        <v>2380</v>
      </c>
      <c r="E1902" t="s">
        <v>2380</v>
      </c>
      <c r="F1902" t="s">
        <v>2380</v>
      </c>
      <c r="G1902" t="s">
        <v>2381</v>
      </c>
      <c r="H1902" t="s">
        <v>2380</v>
      </c>
      <c r="R1902" s="64" t="s">
        <v>35</v>
      </c>
      <c r="S1902" s="64">
        <v>1997</v>
      </c>
      <c r="U1902" s="7" t="str">
        <f t="shared" si="174"/>
        <v>Aug</v>
      </c>
      <c r="V1902" s="10">
        <f t="shared" si="175"/>
        <v>1997</v>
      </c>
      <c r="Y1902" s="10" t="s">
        <v>2380</v>
      </c>
      <c r="Z1902" s="10" t="str">
        <f t="shared" si="177"/>
        <v>No</v>
      </c>
      <c r="AB1902" s="53" t="s">
        <v>11</v>
      </c>
      <c r="AC1902" s="10" t="str">
        <f t="shared" si="178"/>
        <v>tier - 2</v>
      </c>
      <c r="AE1902" t="s">
        <v>16</v>
      </c>
      <c r="AF1902" s="10" t="str">
        <f t="shared" si="179"/>
        <v>tier - 1</v>
      </c>
      <c r="AI1902" t="s">
        <v>170</v>
      </c>
      <c r="AJ1902" t="str">
        <f t="shared" si="176"/>
        <v>R1018</v>
      </c>
      <c r="AS1902" s="110" t="s">
        <v>467</v>
      </c>
      <c r="AT1902" s="64">
        <v>41.1</v>
      </c>
      <c r="AU1902" s="64">
        <v>5.79</v>
      </c>
      <c r="AV1902" s="64" t="s">
        <v>2380</v>
      </c>
      <c r="AW1902" s="64" t="s">
        <v>2380</v>
      </c>
      <c r="AX1902" s="64" t="s">
        <v>2380</v>
      </c>
      <c r="AY1902" s="64" t="s">
        <v>2380</v>
      </c>
      <c r="AZ1902" s="64">
        <v>0</v>
      </c>
      <c r="BA1902" s="109" t="s">
        <v>8003</v>
      </c>
      <c r="BB1902" s="64" t="s">
        <v>10449</v>
      </c>
      <c r="BC1902" s="69" t="s">
        <v>10444</v>
      </c>
    </row>
    <row r="1903" spans="1:55" x14ac:dyDescent="0.35">
      <c r="A1903" t="s">
        <v>466</v>
      </c>
      <c r="B1903">
        <v>34.200000000000003</v>
      </c>
      <c r="C1903">
        <v>4.78</v>
      </c>
      <c r="D1903" t="s">
        <v>2382</v>
      </c>
      <c r="E1903" t="s">
        <v>2380</v>
      </c>
      <c r="F1903" t="s">
        <v>2380</v>
      </c>
      <c r="G1903" t="s">
        <v>2381</v>
      </c>
      <c r="H1903" t="s">
        <v>2380</v>
      </c>
      <c r="R1903" s="64" t="s">
        <v>15</v>
      </c>
      <c r="S1903" s="64">
        <v>1969</v>
      </c>
      <c r="U1903" s="7" t="str">
        <f t="shared" si="174"/>
        <v>Nov</v>
      </c>
      <c r="V1903" s="10">
        <f t="shared" si="175"/>
        <v>1969</v>
      </c>
      <c r="Y1903" s="10" t="s">
        <v>2380</v>
      </c>
      <c r="Z1903" s="10" t="str">
        <f t="shared" si="177"/>
        <v>No</v>
      </c>
      <c r="AB1903" s="53" t="s">
        <v>11</v>
      </c>
      <c r="AC1903" s="10" t="str">
        <f t="shared" si="178"/>
        <v>tier - 2</v>
      </c>
      <c r="AE1903" t="s">
        <v>11</v>
      </c>
      <c r="AF1903" s="10" t="str">
        <f t="shared" si="179"/>
        <v>tier - 2</v>
      </c>
      <c r="AI1903" t="s">
        <v>13</v>
      </c>
      <c r="AJ1903" t="str">
        <f t="shared" si="176"/>
        <v>R1013</v>
      </c>
      <c r="AS1903" s="110" t="s">
        <v>466</v>
      </c>
      <c r="AT1903" s="64">
        <v>34.200000000000003</v>
      </c>
      <c r="AU1903" s="64">
        <v>4.78</v>
      </c>
      <c r="AV1903" s="64" t="s">
        <v>2380</v>
      </c>
      <c r="AW1903" s="64" t="s">
        <v>2380</v>
      </c>
      <c r="AX1903" s="64" t="s">
        <v>2383</v>
      </c>
      <c r="AY1903" s="64" t="s">
        <v>2380</v>
      </c>
      <c r="AZ1903" s="64">
        <v>0</v>
      </c>
      <c r="BA1903" s="109" t="s">
        <v>7524</v>
      </c>
      <c r="BB1903" s="64" t="s">
        <v>10450</v>
      </c>
      <c r="BC1903" s="69" t="s">
        <v>10444</v>
      </c>
    </row>
    <row r="1904" spans="1:55" x14ac:dyDescent="0.35">
      <c r="A1904" t="s">
        <v>465</v>
      </c>
      <c r="B1904">
        <v>29.92</v>
      </c>
      <c r="C1904">
        <v>6.02</v>
      </c>
      <c r="D1904" t="s">
        <v>2382</v>
      </c>
      <c r="E1904" t="s">
        <v>2380</v>
      </c>
      <c r="F1904" t="s">
        <v>2380</v>
      </c>
      <c r="G1904" t="s">
        <v>2381</v>
      </c>
      <c r="H1904" t="s">
        <v>2380</v>
      </c>
      <c r="R1904" s="64" t="s">
        <v>37</v>
      </c>
      <c r="S1904" s="64">
        <v>1994</v>
      </c>
      <c r="U1904" s="7" t="str">
        <f t="shared" si="174"/>
        <v>Oct</v>
      </c>
      <c r="V1904" s="10">
        <f t="shared" si="175"/>
        <v>1994</v>
      </c>
      <c r="Y1904" s="10" t="s">
        <v>2380</v>
      </c>
      <c r="Z1904" s="10" t="str">
        <f t="shared" si="177"/>
        <v>No</v>
      </c>
      <c r="AB1904" s="53" t="s">
        <v>11</v>
      </c>
      <c r="AC1904" s="10" t="str">
        <f t="shared" si="178"/>
        <v>tier - 2</v>
      </c>
      <c r="AE1904" t="s">
        <v>11</v>
      </c>
      <c r="AF1904" s="10" t="str">
        <f t="shared" si="179"/>
        <v>tier - 2</v>
      </c>
      <c r="AI1904" t="s">
        <v>247</v>
      </c>
      <c r="AJ1904" t="str">
        <f t="shared" si="176"/>
        <v>R1024</v>
      </c>
      <c r="AS1904" s="110" t="s">
        <v>465</v>
      </c>
      <c r="AT1904" s="64">
        <v>29.92</v>
      </c>
      <c r="AU1904" s="64">
        <v>6.02</v>
      </c>
      <c r="AV1904" s="64" t="s">
        <v>2380</v>
      </c>
      <c r="AW1904" s="64" t="s">
        <v>2380</v>
      </c>
      <c r="AX1904" s="64" t="s">
        <v>2383</v>
      </c>
      <c r="AY1904" s="64" t="s">
        <v>2380</v>
      </c>
      <c r="AZ1904" s="64">
        <v>0</v>
      </c>
      <c r="BA1904" s="109" t="s">
        <v>6939</v>
      </c>
      <c r="BB1904" s="64" t="s">
        <v>10449</v>
      </c>
      <c r="BC1904" s="69" t="s">
        <v>10445</v>
      </c>
    </row>
    <row r="1905" spans="1:55" x14ac:dyDescent="0.35">
      <c r="A1905" t="s">
        <v>464</v>
      </c>
      <c r="B1905">
        <v>28.93</v>
      </c>
      <c r="C1905">
        <v>4.4400000000000004</v>
      </c>
      <c r="D1905" t="s">
        <v>2380</v>
      </c>
      <c r="E1905" t="s">
        <v>2380</v>
      </c>
      <c r="F1905" t="s">
        <v>2380</v>
      </c>
      <c r="G1905" t="s">
        <v>2381</v>
      </c>
      <c r="H1905" t="s">
        <v>2380</v>
      </c>
      <c r="R1905" s="64" t="s">
        <v>37</v>
      </c>
      <c r="S1905" s="64">
        <v>1973</v>
      </c>
      <c r="U1905" s="7" t="str">
        <f t="shared" si="174"/>
        <v>Oct</v>
      </c>
      <c r="V1905" s="10">
        <f t="shared" si="175"/>
        <v>1973</v>
      </c>
      <c r="Y1905" s="10" t="s">
        <v>2380</v>
      </c>
      <c r="Z1905" s="10" t="str">
        <f t="shared" si="177"/>
        <v>No</v>
      </c>
      <c r="AB1905" s="53" t="s">
        <v>11</v>
      </c>
      <c r="AC1905" s="10" t="str">
        <f t="shared" si="178"/>
        <v>tier - 2</v>
      </c>
      <c r="AE1905" t="s">
        <v>11</v>
      </c>
      <c r="AF1905" s="10" t="str">
        <f t="shared" si="179"/>
        <v>tier - 2</v>
      </c>
      <c r="AI1905" t="s">
        <v>42</v>
      </c>
      <c r="AJ1905" t="str">
        <f t="shared" si="176"/>
        <v>R1011</v>
      </c>
      <c r="AS1905" s="110" t="s">
        <v>464</v>
      </c>
      <c r="AT1905" s="64">
        <v>28.93</v>
      </c>
      <c r="AU1905" s="64">
        <v>4.4400000000000004</v>
      </c>
      <c r="AV1905" s="64" t="s">
        <v>2380</v>
      </c>
      <c r="AW1905" s="64" t="s">
        <v>2380</v>
      </c>
      <c r="AX1905" s="64" t="s">
        <v>2380</v>
      </c>
      <c r="AY1905" s="64" t="s">
        <v>2380</v>
      </c>
      <c r="AZ1905" s="64">
        <v>0</v>
      </c>
      <c r="BA1905" s="109" t="s">
        <v>8004</v>
      </c>
      <c r="BB1905" s="64" t="s">
        <v>10450</v>
      </c>
      <c r="BC1905" s="69" t="s">
        <v>10445</v>
      </c>
    </row>
    <row r="1906" spans="1:55" x14ac:dyDescent="0.35">
      <c r="A1906" t="s">
        <v>463</v>
      </c>
      <c r="B1906">
        <v>31.254999999999999</v>
      </c>
      <c r="C1906">
        <v>5.84</v>
      </c>
      <c r="D1906" t="s">
        <v>2382</v>
      </c>
      <c r="E1906" t="s">
        <v>2380</v>
      </c>
      <c r="F1906" t="s">
        <v>2380</v>
      </c>
      <c r="G1906">
        <v>1</v>
      </c>
      <c r="H1906" t="s">
        <v>2380</v>
      </c>
      <c r="R1906" s="64" t="s">
        <v>15</v>
      </c>
      <c r="S1906" s="64">
        <v>1975</v>
      </c>
      <c r="U1906" s="7" t="str">
        <f t="shared" si="174"/>
        <v>Nov</v>
      </c>
      <c r="V1906" s="10">
        <f t="shared" si="175"/>
        <v>1975</v>
      </c>
      <c r="Y1906" s="10" t="s">
        <v>2380</v>
      </c>
      <c r="Z1906" s="10" t="str">
        <f t="shared" si="177"/>
        <v>No</v>
      </c>
      <c r="AB1906" s="53" t="s">
        <v>11</v>
      </c>
      <c r="AC1906" s="10" t="str">
        <f t="shared" si="178"/>
        <v>tier - 2</v>
      </c>
      <c r="AE1906" t="s">
        <v>12</v>
      </c>
      <c r="AF1906" s="10" t="str">
        <f t="shared" si="179"/>
        <v>tier - 3</v>
      </c>
      <c r="AI1906" t="s">
        <v>247</v>
      </c>
      <c r="AJ1906" t="str">
        <f t="shared" si="176"/>
        <v>R1024</v>
      </c>
      <c r="AS1906" s="110" t="s">
        <v>463</v>
      </c>
      <c r="AT1906" s="64">
        <v>31.254999999999999</v>
      </c>
      <c r="AU1906" s="64">
        <v>5.84</v>
      </c>
      <c r="AV1906" s="64" t="s">
        <v>2380</v>
      </c>
      <c r="AW1906" s="64" t="s">
        <v>2380</v>
      </c>
      <c r="AX1906" s="64" t="s">
        <v>2383</v>
      </c>
      <c r="AY1906" s="64" t="s">
        <v>2380</v>
      </c>
      <c r="AZ1906" s="64">
        <v>1</v>
      </c>
      <c r="BA1906" s="109" t="s">
        <v>8005</v>
      </c>
      <c r="BB1906" s="64" t="s">
        <v>10449</v>
      </c>
      <c r="BC1906" s="69" t="s">
        <v>10444</v>
      </c>
    </row>
    <row r="1907" spans="1:55" x14ac:dyDescent="0.35">
      <c r="A1907" t="s">
        <v>462</v>
      </c>
      <c r="B1907">
        <v>29.83</v>
      </c>
      <c r="C1907">
        <v>5.39</v>
      </c>
      <c r="D1907" t="s">
        <v>2380</v>
      </c>
      <c r="E1907" t="s">
        <v>2380</v>
      </c>
      <c r="F1907" t="s">
        <v>2380</v>
      </c>
      <c r="G1907" t="s">
        <v>2381</v>
      </c>
      <c r="H1907" t="s">
        <v>2380</v>
      </c>
      <c r="R1907" s="64" t="s">
        <v>35</v>
      </c>
      <c r="S1907" s="64">
        <v>1983</v>
      </c>
      <c r="U1907" s="7" t="str">
        <f t="shared" si="174"/>
        <v>Aug</v>
      </c>
      <c r="V1907" s="10">
        <f t="shared" si="175"/>
        <v>1983</v>
      </c>
      <c r="Y1907" s="10" t="s">
        <v>2380</v>
      </c>
      <c r="Z1907" s="10" t="str">
        <f t="shared" si="177"/>
        <v>No</v>
      </c>
      <c r="AB1907" s="53" t="s">
        <v>11</v>
      </c>
      <c r="AC1907" s="10" t="str">
        <f t="shared" si="178"/>
        <v>tier - 2</v>
      </c>
      <c r="AE1907" t="s">
        <v>12</v>
      </c>
      <c r="AF1907" s="10" t="str">
        <f t="shared" si="179"/>
        <v>tier - 3</v>
      </c>
      <c r="AI1907" t="s">
        <v>13</v>
      </c>
      <c r="AJ1907" t="str">
        <f t="shared" si="176"/>
        <v>R1013</v>
      </c>
      <c r="AS1907" s="110" t="s">
        <v>462</v>
      </c>
      <c r="AT1907" s="64">
        <v>29.83</v>
      </c>
      <c r="AU1907" s="64">
        <v>5.39</v>
      </c>
      <c r="AV1907" s="64" t="s">
        <v>2380</v>
      </c>
      <c r="AW1907" s="64" t="s">
        <v>2380</v>
      </c>
      <c r="AX1907" s="64" t="s">
        <v>2380</v>
      </c>
      <c r="AY1907" s="64" t="s">
        <v>2380</v>
      </c>
      <c r="AZ1907" s="64">
        <v>0</v>
      </c>
      <c r="BA1907" s="109" t="s">
        <v>8006</v>
      </c>
      <c r="BB1907" s="64" t="s">
        <v>10450</v>
      </c>
      <c r="BC1907" s="69" t="s">
        <v>10445</v>
      </c>
    </row>
    <row r="1908" spans="1:55" x14ac:dyDescent="0.35">
      <c r="A1908" t="s">
        <v>461</v>
      </c>
      <c r="B1908">
        <v>29.59</v>
      </c>
      <c r="C1908">
        <v>6.16</v>
      </c>
      <c r="D1908" t="s">
        <v>2380</v>
      </c>
      <c r="E1908" t="s">
        <v>2380</v>
      </c>
      <c r="F1908" t="s">
        <v>2383</v>
      </c>
      <c r="G1908">
        <v>1</v>
      </c>
      <c r="H1908" t="s">
        <v>2380</v>
      </c>
      <c r="R1908" s="64" t="s">
        <v>18</v>
      </c>
      <c r="S1908" s="64">
        <v>1974</v>
      </c>
      <c r="U1908" s="7" t="str">
        <f t="shared" si="174"/>
        <v>Jun</v>
      </c>
      <c r="V1908" s="10">
        <f t="shared" si="175"/>
        <v>1974</v>
      </c>
      <c r="Y1908" s="10" t="s">
        <v>2380</v>
      </c>
      <c r="Z1908" s="10" t="str">
        <f t="shared" si="177"/>
        <v>No</v>
      </c>
      <c r="AB1908" s="53" t="s">
        <v>11</v>
      </c>
      <c r="AC1908" s="10" t="str">
        <f t="shared" si="178"/>
        <v>tier - 2</v>
      </c>
      <c r="AE1908" t="s">
        <v>12</v>
      </c>
      <c r="AF1908" s="10" t="str">
        <f t="shared" si="179"/>
        <v>tier - 3</v>
      </c>
      <c r="AI1908" t="s">
        <v>42</v>
      </c>
      <c r="AJ1908" t="str">
        <f t="shared" si="176"/>
        <v>R1011</v>
      </c>
      <c r="AS1908" s="110" t="s">
        <v>461</v>
      </c>
      <c r="AT1908" s="64">
        <v>29.59</v>
      </c>
      <c r="AU1908" s="64">
        <v>6.16</v>
      </c>
      <c r="AV1908" s="64" t="s">
        <v>2380</v>
      </c>
      <c r="AW1908" s="64" t="s">
        <v>2383</v>
      </c>
      <c r="AX1908" s="64" t="s">
        <v>2380</v>
      </c>
      <c r="AY1908" s="64" t="s">
        <v>2380</v>
      </c>
      <c r="AZ1908" s="64">
        <v>1</v>
      </c>
      <c r="BA1908" s="109" t="s">
        <v>8007</v>
      </c>
      <c r="BB1908" s="64" t="s">
        <v>10449</v>
      </c>
      <c r="BC1908" s="69" t="s">
        <v>10445</v>
      </c>
    </row>
    <row r="1909" spans="1:55" x14ac:dyDescent="0.35">
      <c r="A1909" t="s">
        <v>460</v>
      </c>
      <c r="B1909">
        <v>31.16</v>
      </c>
      <c r="C1909">
        <v>4.49</v>
      </c>
      <c r="D1909" t="s">
        <v>2380</v>
      </c>
      <c r="E1909" t="s">
        <v>2380</v>
      </c>
      <c r="F1909" t="s">
        <v>2383</v>
      </c>
      <c r="G1909">
        <v>1</v>
      </c>
      <c r="H1909" t="s">
        <v>2380</v>
      </c>
      <c r="R1909" s="64" t="s">
        <v>18</v>
      </c>
      <c r="S1909" s="64">
        <v>1973</v>
      </c>
      <c r="U1909" s="7" t="str">
        <f t="shared" si="174"/>
        <v>Jun</v>
      </c>
      <c r="V1909" s="10">
        <f t="shared" si="175"/>
        <v>1973</v>
      </c>
      <c r="Y1909" s="10" t="s">
        <v>2380</v>
      </c>
      <c r="Z1909" s="10" t="str">
        <f t="shared" si="177"/>
        <v>No</v>
      </c>
      <c r="AB1909" s="53" t="s">
        <v>11</v>
      </c>
      <c r="AC1909" s="10" t="str">
        <f t="shared" si="178"/>
        <v>tier - 2</v>
      </c>
      <c r="AE1909" t="s">
        <v>11</v>
      </c>
      <c r="AF1909" s="10" t="str">
        <f t="shared" si="179"/>
        <v>tier - 2</v>
      </c>
      <c r="AI1909" t="s">
        <v>23</v>
      </c>
      <c r="AJ1909" t="str">
        <f t="shared" si="176"/>
        <v>R1012</v>
      </c>
      <c r="AS1909" s="110" t="s">
        <v>460</v>
      </c>
      <c r="AT1909" s="64">
        <v>31.16</v>
      </c>
      <c r="AU1909" s="64">
        <v>4.49</v>
      </c>
      <c r="AV1909" s="64" t="s">
        <v>2380</v>
      </c>
      <c r="AW1909" s="64" t="s">
        <v>2383</v>
      </c>
      <c r="AX1909" s="64" t="s">
        <v>2380</v>
      </c>
      <c r="AY1909" s="64" t="s">
        <v>2380</v>
      </c>
      <c r="AZ1909" s="64">
        <v>1</v>
      </c>
      <c r="BA1909" s="109" t="s">
        <v>8008</v>
      </c>
      <c r="BB1909" s="64" t="s">
        <v>10450</v>
      </c>
      <c r="BC1909" s="69" t="s">
        <v>10444</v>
      </c>
    </row>
    <row r="1910" spans="1:55" x14ac:dyDescent="0.35">
      <c r="A1910" t="s">
        <v>459</v>
      </c>
      <c r="B1910">
        <v>34.21</v>
      </c>
      <c r="C1910">
        <v>4.4800000000000004</v>
      </c>
      <c r="D1910" t="s">
        <v>2382</v>
      </c>
      <c r="E1910" t="s">
        <v>2380</v>
      </c>
      <c r="F1910" t="s">
        <v>2380</v>
      </c>
      <c r="G1910">
        <v>1</v>
      </c>
      <c r="H1910" t="s">
        <v>2380</v>
      </c>
      <c r="R1910" s="64" t="s">
        <v>35</v>
      </c>
      <c r="S1910" s="64">
        <v>1970</v>
      </c>
      <c r="U1910" s="7" t="str">
        <f t="shared" si="174"/>
        <v>Aug</v>
      </c>
      <c r="V1910" s="10">
        <f t="shared" si="175"/>
        <v>1970</v>
      </c>
      <c r="Y1910" s="10" t="s">
        <v>2380</v>
      </c>
      <c r="Z1910" s="10" t="str">
        <f t="shared" si="177"/>
        <v>No</v>
      </c>
      <c r="AB1910" s="53" t="s">
        <v>11</v>
      </c>
      <c r="AC1910" s="10" t="str">
        <f t="shared" si="178"/>
        <v>tier - 2</v>
      </c>
      <c r="AE1910" t="s">
        <v>12</v>
      </c>
      <c r="AF1910" s="10" t="str">
        <f t="shared" si="179"/>
        <v>tier - 3</v>
      </c>
      <c r="AI1910" t="s">
        <v>23</v>
      </c>
      <c r="AJ1910" t="str">
        <f t="shared" si="176"/>
        <v>R1012</v>
      </c>
      <c r="AS1910" s="110" t="s">
        <v>459</v>
      </c>
      <c r="AT1910" s="64">
        <v>34.21</v>
      </c>
      <c r="AU1910" s="64">
        <v>4.4800000000000004</v>
      </c>
      <c r="AV1910" s="64" t="s">
        <v>2380</v>
      </c>
      <c r="AW1910" s="64" t="s">
        <v>2380</v>
      </c>
      <c r="AX1910" s="64" t="s">
        <v>2383</v>
      </c>
      <c r="AY1910" s="64" t="s">
        <v>2380</v>
      </c>
      <c r="AZ1910" s="64">
        <v>1</v>
      </c>
      <c r="BA1910" s="109" t="s">
        <v>8009</v>
      </c>
      <c r="BB1910" s="64" t="s">
        <v>10450</v>
      </c>
      <c r="BC1910" s="69" t="s">
        <v>10444</v>
      </c>
    </row>
    <row r="1911" spans="1:55" x14ac:dyDescent="0.35">
      <c r="A1911" t="s">
        <v>458</v>
      </c>
      <c r="B1911">
        <v>34.86</v>
      </c>
      <c r="C1911">
        <v>10.97</v>
      </c>
      <c r="D1911" t="s">
        <v>2380</v>
      </c>
      <c r="E1911" t="s">
        <v>2380</v>
      </c>
      <c r="F1911" t="s">
        <v>2380</v>
      </c>
      <c r="G1911" t="s">
        <v>2381</v>
      </c>
      <c r="H1911" t="s">
        <v>2380</v>
      </c>
      <c r="R1911" s="64" t="s">
        <v>10</v>
      </c>
      <c r="S1911" s="64">
        <v>1971</v>
      </c>
      <c r="U1911" s="7" t="str">
        <f t="shared" si="174"/>
        <v>Jul</v>
      </c>
      <c r="V1911" s="10">
        <f t="shared" si="175"/>
        <v>1971</v>
      </c>
      <c r="Y1911" s="10" t="s">
        <v>2380</v>
      </c>
      <c r="Z1911" s="10" t="str">
        <f t="shared" si="177"/>
        <v>No</v>
      </c>
      <c r="AB1911" s="53" t="s">
        <v>11</v>
      </c>
      <c r="AC1911" s="10" t="str">
        <f t="shared" si="178"/>
        <v>tier - 2</v>
      </c>
      <c r="AE1911" t="s">
        <v>11</v>
      </c>
      <c r="AF1911" s="10" t="str">
        <f t="shared" si="179"/>
        <v>tier - 2</v>
      </c>
      <c r="AI1911" t="s">
        <v>23</v>
      </c>
      <c r="AJ1911" t="str">
        <f t="shared" si="176"/>
        <v>R1012</v>
      </c>
      <c r="AS1911" s="110" t="s">
        <v>458</v>
      </c>
      <c r="AT1911" s="64">
        <v>34.86</v>
      </c>
      <c r="AU1911" s="64">
        <v>10.97</v>
      </c>
      <c r="AV1911" s="64" t="s">
        <v>2380</v>
      </c>
      <c r="AW1911" s="64" t="s">
        <v>2380</v>
      </c>
      <c r="AX1911" s="64" t="s">
        <v>2380</v>
      </c>
      <c r="AY1911" s="64" t="s">
        <v>2380</v>
      </c>
      <c r="AZ1911" s="64">
        <v>0</v>
      </c>
      <c r="BA1911" s="109" t="s">
        <v>8010</v>
      </c>
      <c r="BB1911" s="64" t="s">
        <v>10448</v>
      </c>
      <c r="BC1911" s="69" t="s">
        <v>10444</v>
      </c>
    </row>
    <row r="1912" spans="1:55" x14ac:dyDescent="0.35">
      <c r="A1912" t="s">
        <v>457</v>
      </c>
      <c r="B1912">
        <v>34.58</v>
      </c>
      <c r="C1912">
        <v>5.14</v>
      </c>
      <c r="D1912" t="s">
        <v>2380</v>
      </c>
      <c r="E1912" t="s">
        <v>2382</v>
      </c>
      <c r="F1912" t="s">
        <v>2380</v>
      </c>
      <c r="G1912">
        <v>2</v>
      </c>
      <c r="H1912" t="s">
        <v>2380</v>
      </c>
      <c r="R1912" s="64" t="s">
        <v>30</v>
      </c>
      <c r="S1912" s="64">
        <v>2003</v>
      </c>
      <c r="U1912" s="7" t="str">
        <f t="shared" si="174"/>
        <v>Dec</v>
      </c>
      <c r="V1912" s="10">
        <f t="shared" si="175"/>
        <v>2003</v>
      </c>
      <c r="Y1912" s="10" t="s">
        <v>2380</v>
      </c>
      <c r="Z1912" s="10" t="str">
        <f t="shared" si="177"/>
        <v>No</v>
      </c>
      <c r="AB1912" s="53" t="s">
        <v>11</v>
      </c>
      <c r="AC1912" s="10" t="str">
        <f t="shared" si="178"/>
        <v>tier - 2</v>
      </c>
      <c r="AE1912" t="s">
        <v>11</v>
      </c>
      <c r="AF1912" s="10" t="str">
        <f t="shared" si="179"/>
        <v>tier - 2</v>
      </c>
      <c r="AI1912" t="s">
        <v>23</v>
      </c>
      <c r="AJ1912" t="str">
        <f t="shared" si="176"/>
        <v>R1012</v>
      </c>
      <c r="AS1912" s="110" t="s">
        <v>457</v>
      </c>
      <c r="AT1912" s="64">
        <v>34.58</v>
      </c>
      <c r="AU1912" s="64">
        <v>5.14</v>
      </c>
      <c r="AV1912" s="64" t="s">
        <v>2382</v>
      </c>
      <c r="AW1912" s="64" t="s">
        <v>2380</v>
      </c>
      <c r="AX1912" s="64" t="s">
        <v>2380</v>
      </c>
      <c r="AY1912" s="64" t="s">
        <v>2380</v>
      </c>
      <c r="AZ1912" s="64">
        <v>2</v>
      </c>
      <c r="BA1912" s="109" t="s">
        <v>8011</v>
      </c>
      <c r="BB1912" s="64" t="s">
        <v>10450</v>
      </c>
      <c r="BC1912" s="69" t="s">
        <v>10444</v>
      </c>
    </row>
    <row r="1913" spans="1:55" x14ac:dyDescent="0.35">
      <c r="A1913" t="s">
        <v>456</v>
      </c>
      <c r="B1913">
        <v>17.940000000000001</v>
      </c>
      <c r="C1913">
        <v>5.17</v>
      </c>
      <c r="D1913" t="s">
        <v>2382</v>
      </c>
      <c r="E1913" t="s">
        <v>2380</v>
      </c>
      <c r="F1913" t="s">
        <v>2380</v>
      </c>
      <c r="G1913" t="s">
        <v>2381</v>
      </c>
      <c r="H1913" t="s">
        <v>2380</v>
      </c>
      <c r="R1913" s="64" t="s">
        <v>18</v>
      </c>
      <c r="S1913" s="64">
        <v>1973</v>
      </c>
      <c r="U1913" s="7" t="str">
        <f t="shared" si="174"/>
        <v>Jun</v>
      </c>
      <c r="V1913" s="10">
        <f t="shared" si="175"/>
        <v>1973</v>
      </c>
      <c r="Y1913" s="10" t="s">
        <v>2380</v>
      </c>
      <c r="Z1913" s="10" t="str">
        <f t="shared" si="177"/>
        <v>No</v>
      </c>
      <c r="AB1913" s="53" t="s">
        <v>11</v>
      </c>
      <c r="AC1913" s="10" t="str">
        <f t="shared" si="178"/>
        <v>tier - 2</v>
      </c>
      <c r="AE1913" t="s">
        <v>12</v>
      </c>
      <c r="AF1913" s="10" t="str">
        <f t="shared" si="179"/>
        <v>tier - 3</v>
      </c>
      <c r="AI1913" t="s">
        <v>247</v>
      </c>
      <c r="AJ1913" t="str">
        <f t="shared" si="176"/>
        <v>R1024</v>
      </c>
      <c r="AS1913" s="110" t="s">
        <v>456</v>
      </c>
      <c r="AT1913" s="64">
        <v>17.940000000000001</v>
      </c>
      <c r="AU1913" s="64">
        <v>5.17</v>
      </c>
      <c r="AV1913" s="64" t="s">
        <v>2380</v>
      </c>
      <c r="AW1913" s="64" t="s">
        <v>2380</v>
      </c>
      <c r="AX1913" s="64" t="s">
        <v>2383</v>
      </c>
      <c r="AY1913" s="64" t="s">
        <v>2380</v>
      </c>
      <c r="AZ1913" s="64">
        <v>0</v>
      </c>
      <c r="BA1913" s="109" t="s">
        <v>8012</v>
      </c>
      <c r="BB1913" s="64" t="s">
        <v>10450</v>
      </c>
      <c r="BC1913" s="69" t="s">
        <v>10447</v>
      </c>
    </row>
    <row r="1914" spans="1:55" x14ac:dyDescent="0.35">
      <c r="A1914" t="s">
        <v>455</v>
      </c>
      <c r="B1914">
        <v>26.8</v>
      </c>
      <c r="C1914">
        <v>6.18</v>
      </c>
      <c r="D1914" t="s">
        <v>2382</v>
      </c>
      <c r="E1914" t="s">
        <v>2380</v>
      </c>
      <c r="F1914" t="s">
        <v>2383</v>
      </c>
      <c r="G1914">
        <v>1</v>
      </c>
      <c r="H1914" t="s">
        <v>2380</v>
      </c>
      <c r="R1914" s="64" t="s">
        <v>20</v>
      </c>
      <c r="S1914" s="64">
        <v>1974</v>
      </c>
      <c r="U1914" s="7" t="str">
        <f t="shared" si="174"/>
        <v>Sep</v>
      </c>
      <c r="V1914" s="10">
        <f t="shared" si="175"/>
        <v>1974</v>
      </c>
      <c r="Y1914" s="10" t="s">
        <v>2380</v>
      </c>
      <c r="Z1914" s="10" t="str">
        <f t="shared" si="177"/>
        <v>No</v>
      </c>
      <c r="AB1914" s="53" t="s">
        <v>11</v>
      </c>
      <c r="AC1914" s="10" t="str">
        <f t="shared" si="178"/>
        <v>tier - 2</v>
      </c>
      <c r="AE1914" t="s">
        <v>12</v>
      </c>
      <c r="AF1914" s="10" t="str">
        <f t="shared" si="179"/>
        <v>tier - 3</v>
      </c>
      <c r="AI1914" t="s">
        <v>13</v>
      </c>
      <c r="AJ1914" t="str">
        <f t="shared" si="176"/>
        <v>R1013</v>
      </c>
      <c r="AS1914" s="110" t="s">
        <v>455</v>
      </c>
      <c r="AT1914" s="64">
        <v>26.8</v>
      </c>
      <c r="AU1914" s="64">
        <v>6.18</v>
      </c>
      <c r="AV1914" s="64" t="s">
        <v>2380</v>
      </c>
      <c r="AW1914" s="64" t="s">
        <v>2383</v>
      </c>
      <c r="AX1914" s="64" t="s">
        <v>2383</v>
      </c>
      <c r="AY1914" s="64" t="s">
        <v>2380</v>
      </c>
      <c r="AZ1914" s="64">
        <v>1</v>
      </c>
      <c r="BA1914" s="109" t="s">
        <v>8013</v>
      </c>
      <c r="BB1914" s="64" t="s">
        <v>10449</v>
      </c>
      <c r="BC1914" s="69" t="s">
        <v>10445</v>
      </c>
    </row>
    <row r="1915" spans="1:55" x14ac:dyDescent="0.35">
      <c r="A1915" t="s">
        <v>454</v>
      </c>
      <c r="B1915">
        <v>17.690000000000001</v>
      </c>
      <c r="C1915">
        <v>9.07</v>
      </c>
      <c r="D1915" t="s">
        <v>2382</v>
      </c>
      <c r="E1915" t="s">
        <v>2380</v>
      </c>
      <c r="F1915" t="s">
        <v>2380</v>
      </c>
      <c r="G1915" t="s">
        <v>2381</v>
      </c>
      <c r="H1915" t="s">
        <v>2380</v>
      </c>
      <c r="R1915" s="64" t="s">
        <v>30</v>
      </c>
      <c r="S1915" s="64">
        <v>1964</v>
      </c>
      <c r="U1915" s="7" t="str">
        <f t="shared" si="174"/>
        <v>Dec</v>
      </c>
      <c r="V1915" s="10">
        <f t="shared" si="175"/>
        <v>1964</v>
      </c>
      <c r="Y1915" s="10" t="s">
        <v>2380</v>
      </c>
      <c r="Z1915" s="10" t="str">
        <f t="shared" si="177"/>
        <v>No</v>
      </c>
      <c r="AB1915" s="53" t="s">
        <v>11</v>
      </c>
      <c r="AC1915" s="10" t="str">
        <f t="shared" si="178"/>
        <v>tier - 2</v>
      </c>
      <c r="AE1915" t="s">
        <v>11</v>
      </c>
      <c r="AF1915" s="10" t="str">
        <f t="shared" si="179"/>
        <v>tier - 2</v>
      </c>
      <c r="AI1915" t="s">
        <v>13</v>
      </c>
      <c r="AJ1915" t="str">
        <f t="shared" si="176"/>
        <v>R1013</v>
      </c>
      <c r="AS1915" s="110" t="s">
        <v>454</v>
      </c>
      <c r="AT1915" s="64">
        <v>17.690000000000001</v>
      </c>
      <c r="AU1915" s="64">
        <v>9.07</v>
      </c>
      <c r="AV1915" s="64" t="s">
        <v>2380</v>
      </c>
      <c r="AW1915" s="64" t="s">
        <v>2380</v>
      </c>
      <c r="AX1915" s="64" t="s">
        <v>2383</v>
      </c>
      <c r="AY1915" s="64" t="s">
        <v>2380</v>
      </c>
      <c r="AZ1915" s="64">
        <v>0</v>
      </c>
      <c r="BA1915" s="109" t="s">
        <v>8014</v>
      </c>
      <c r="BB1915" s="64" t="s">
        <v>10448</v>
      </c>
      <c r="BC1915" s="69" t="s">
        <v>10447</v>
      </c>
    </row>
    <row r="1916" spans="1:55" x14ac:dyDescent="0.35">
      <c r="A1916" t="s">
        <v>453</v>
      </c>
      <c r="B1916">
        <v>25.77</v>
      </c>
      <c r="C1916">
        <v>4.43</v>
      </c>
      <c r="D1916" t="s">
        <v>2380</v>
      </c>
      <c r="E1916" t="s">
        <v>2380</v>
      </c>
      <c r="F1916" t="s">
        <v>2383</v>
      </c>
      <c r="G1916">
        <v>1</v>
      </c>
      <c r="H1916" t="s">
        <v>2380</v>
      </c>
      <c r="R1916" s="64" t="s">
        <v>35</v>
      </c>
      <c r="S1916" s="64">
        <v>2004</v>
      </c>
      <c r="U1916" s="7" t="str">
        <f t="shared" si="174"/>
        <v>Aug</v>
      </c>
      <c r="V1916" s="10">
        <f t="shared" si="175"/>
        <v>2004</v>
      </c>
      <c r="Y1916" s="10" t="s">
        <v>2380</v>
      </c>
      <c r="Z1916" s="10" t="str">
        <f t="shared" si="177"/>
        <v>No</v>
      </c>
      <c r="AB1916" s="53" t="s">
        <v>11</v>
      </c>
      <c r="AC1916" s="10" t="str">
        <f t="shared" si="178"/>
        <v>tier - 2</v>
      </c>
      <c r="AE1916" t="s">
        <v>11</v>
      </c>
      <c r="AF1916" s="10" t="str">
        <f t="shared" si="179"/>
        <v>tier - 2</v>
      </c>
      <c r="AI1916" t="s">
        <v>42</v>
      </c>
      <c r="AJ1916" t="str">
        <f t="shared" si="176"/>
        <v>R1011</v>
      </c>
      <c r="AS1916" s="110" t="s">
        <v>453</v>
      </c>
      <c r="AT1916" s="64">
        <v>25.77</v>
      </c>
      <c r="AU1916" s="64">
        <v>4.43</v>
      </c>
      <c r="AV1916" s="64" t="s">
        <v>2380</v>
      </c>
      <c r="AW1916" s="64" t="s">
        <v>2383</v>
      </c>
      <c r="AX1916" s="64" t="s">
        <v>2380</v>
      </c>
      <c r="AY1916" s="64" t="s">
        <v>2380</v>
      </c>
      <c r="AZ1916" s="64">
        <v>1</v>
      </c>
      <c r="BA1916" s="109" t="s">
        <v>8015</v>
      </c>
      <c r="BB1916" s="64" t="s">
        <v>10450</v>
      </c>
      <c r="BC1916" s="69" t="s">
        <v>10445</v>
      </c>
    </row>
    <row r="1917" spans="1:55" x14ac:dyDescent="0.35">
      <c r="A1917" t="s">
        <v>452</v>
      </c>
      <c r="B1917">
        <v>34.46</v>
      </c>
      <c r="C1917">
        <v>4.17</v>
      </c>
      <c r="D1917" t="s">
        <v>2380</v>
      </c>
      <c r="E1917" t="s">
        <v>2382</v>
      </c>
      <c r="F1917" t="s">
        <v>2380</v>
      </c>
      <c r="G1917">
        <v>1</v>
      </c>
      <c r="H1917" t="s">
        <v>2380</v>
      </c>
      <c r="R1917" s="64" t="s">
        <v>37</v>
      </c>
      <c r="S1917" s="64">
        <v>1999</v>
      </c>
      <c r="U1917" s="7" t="str">
        <f t="shared" si="174"/>
        <v>Oct</v>
      </c>
      <c r="V1917" s="10">
        <f t="shared" si="175"/>
        <v>1999</v>
      </c>
      <c r="Y1917" s="10" t="s">
        <v>2380</v>
      </c>
      <c r="Z1917" s="10" t="str">
        <f t="shared" si="177"/>
        <v>No</v>
      </c>
      <c r="AB1917" s="53" t="s">
        <v>11</v>
      </c>
      <c r="AC1917" s="10" t="str">
        <f t="shared" si="178"/>
        <v>tier - 2</v>
      </c>
      <c r="AE1917" t="s">
        <v>11</v>
      </c>
      <c r="AF1917" s="10" t="str">
        <f t="shared" si="179"/>
        <v>tier - 2</v>
      </c>
      <c r="AI1917" t="s">
        <v>42</v>
      </c>
      <c r="AJ1917" t="str">
        <f t="shared" si="176"/>
        <v>R1011</v>
      </c>
      <c r="AS1917" s="110" t="s">
        <v>452</v>
      </c>
      <c r="AT1917" s="64">
        <v>34.46</v>
      </c>
      <c r="AU1917" s="64">
        <v>4.17</v>
      </c>
      <c r="AV1917" s="64" t="s">
        <v>2382</v>
      </c>
      <c r="AW1917" s="64" t="s">
        <v>2380</v>
      </c>
      <c r="AX1917" s="64" t="s">
        <v>2380</v>
      </c>
      <c r="AY1917" s="64" t="s">
        <v>2380</v>
      </c>
      <c r="AZ1917" s="64">
        <v>1</v>
      </c>
      <c r="BA1917" s="109" t="s">
        <v>8016</v>
      </c>
      <c r="BB1917" s="64" t="s">
        <v>10450</v>
      </c>
      <c r="BC1917" s="69" t="s">
        <v>10444</v>
      </c>
    </row>
    <row r="1918" spans="1:55" x14ac:dyDescent="0.35">
      <c r="A1918" t="s">
        <v>451</v>
      </c>
      <c r="B1918">
        <v>30.875</v>
      </c>
      <c r="C1918">
        <v>4.95</v>
      </c>
      <c r="D1918" t="s">
        <v>2382</v>
      </c>
      <c r="E1918" t="s">
        <v>2380</v>
      </c>
      <c r="F1918" t="s">
        <v>2380</v>
      </c>
      <c r="G1918" t="s">
        <v>2381</v>
      </c>
      <c r="H1918" t="s">
        <v>2380</v>
      </c>
      <c r="R1918" s="64" t="s">
        <v>15</v>
      </c>
      <c r="S1918" s="64">
        <v>1970</v>
      </c>
      <c r="U1918" s="7" t="str">
        <f t="shared" si="174"/>
        <v>Nov</v>
      </c>
      <c r="V1918" s="10">
        <f t="shared" si="175"/>
        <v>1970</v>
      </c>
      <c r="Y1918" s="10" t="s">
        <v>2380</v>
      </c>
      <c r="Z1918" s="10" t="str">
        <f t="shared" si="177"/>
        <v>No</v>
      </c>
      <c r="AB1918" s="53" t="s">
        <v>11</v>
      </c>
      <c r="AC1918" s="10" t="str">
        <f t="shared" si="178"/>
        <v>tier - 2</v>
      </c>
      <c r="AE1918" t="s">
        <v>16</v>
      </c>
      <c r="AF1918" s="10" t="str">
        <f t="shared" si="179"/>
        <v>tier - 1</v>
      </c>
      <c r="AI1918" t="s">
        <v>23</v>
      </c>
      <c r="AJ1918" t="str">
        <f t="shared" si="176"/>
        <v>R1012</v>
      </c>
      <c r="AS1918" s="110" t="s">
        <v>451</v>
      </c>
      <c r="AT1918" s="64">
        <v>30.875</v>
      </c>
      <c r="AU1918" s="64">
        <v>4.95</v>
      </c>
      <c r="AV1918" s="64" t="s">
        <v>2380</v>
      </c>
      <c r="AW1918" s="64" t="s">
        <v>2380</v>
      </c>
      <c r="AX1918" s="64" t="s">
        <v>2383</v>
      </c>
      <c r="AY1918" s="64" t="s">
        <v>2380</v>
      </c>
      <c r="AZ1918" s="64">
        <v>0</v>
      </c>
      <c r="BA1918" s="109" t="s">
        <v>6875</v>
      </c>
      <c r="BB1918" s="64" t="s">
        <v>10450</v>
      </c>
      <c r="BC1918" s="69" t="s">
        <v>10444</v>
      </c>
    </row>
    <row r="1919" spans="1:55" x14ac:dyDescent="0.35">
      <c r="A1919" t="s">
        <v>450</v>
      </c>
      <c r="B1919">
        <v>39.49</v>
      </c>
      <c r="C1919">
        <v>5.13</v>
      </c>
      <c r="D1919" t="s">
        <v>2380</v>
      </c>
      <c r="E1919" t="s">
        <v>2380</v>
      </c>
      <c r="F1919" t="s">
        <v>2380</v>
      </c>
      <c r="G1919" t="s">
        <v>2381</v>
      </c>
      <c r="H1919" t="s">
        <v>2380</v>
      </c>
      <c r="R1919" s="64" t="s">
        <v>10</v>
      </c>
      <c r="S1919" s="64">
        <v>1968</v>
      </c>
      <c r="U1919" s="7" t="str">
        <f t="shared" si="174"/>
        <v>Jul</v>
      </c>
      <c r="V1919" s="10">
        <f t="shared" si="175"/>
        <v>1968</v>
      </c>
      <c r="Y1919" s="10" t="s">
        <v>2380</v>
      </c>
      <c r="Z1919" s="10" t="str">
        <f t="shared" si="177"/>
        <v>No</v>
      </c>
      <c r="AB1919" s="53" t="s">
        <v>11</v>
      </c>
      <c r="AC1919" s="10" t="str">
        <f t="shared" si="178"/>
        <v>tier - 2</v>
      </c>
      <c r="AE1919" t="s">
        <v>16</v>
      </c>
      <c r="AF1919" s="10" t="str">
        <f t="shared" si="179"/>
        <v>tier - 1</v>
      </c>
      <c r="AI1919" t="s">
        <v>23</v>
      </c>
      <c r="AJ1919" t="str">
        <f t="shared" si="176"/>
        <v>R1012</v>
      </c>
      <c r="AS1919" s="110" t="s">
        <v>450</v>
      </c>
      <c r="AT1919" s="64">
        <v>39.49</v>
      </c>
      <c r="AU1919" s="64">
        <v>5.13</v>
      </c>
      <c r="AV1919" s="64" t="s">
        <v>2380</v>
      </c>
      <c r="AW1919" s="64" t="s">
        <v>2380</v>
      </c>
      <c r="AX1919" s="64" t="s">
        <v>2380</v>
      </c>
      <c r="AY1919" s="64" t="s">
        <v>2380</v>
      </c>
      <c r="AZ1919" s="64">
        <v>0</v>
      </c>
      <c r="BA1919" s="109" t="s">
        <v>7651</v>
      </c>
      <c r="BB1919" s="64" t="s">
        <v>10450</v>
      </c>
      <c r="BC1919" s="69" t="s">
        <v>10444</v>
      </c>
    </row>
    <row r="1920" spans="1:55" x14ac:dyDescent="0.35">
      <c r="A1920" t="s">
        <v>449</v>
      </c>
      <c r="B1920">
        <v>28.88</v>
      </c>
      <c r="C1920">
        <v>4.0999999999999996</v>
      </c>
      <c r="D1920" t="s">
        <v>2380</v>
      </c>
      <c r="E1920" t="s">
        <v>2380</v>
      </c>
      <c r="F1920" t="s">
        <v>2380</v>
      </c>
      <c r="G1920" t="s">
        <v>2381</v>
      </c>
      <c r="H1920" t="s">
        <v>2380</v>
      </c>
      <c r="R1920" s="64" t="s">
        <v>37</v>
      </c>
      <c r="S1920" s="64">
        <v>1961</v>
      </c>
      <c r="U1920" s="7" t="str">
        <f t="shared" si="174"/>
        <v>Oct</v>
      </c>
      <c r="V1920" s="10">
        <f t="shared" si="175"/>
        <v>1961</v>
      </c>
      <c r="Y1920" s="10" t="s">
        <v>2380</v>
      </c>
      <c r="Z1920" s="10" t="str">
        <f t="shared" si="177"/>
        <v>No</v>
      </c>
      <c r="AB1920" s="53" t="s">
        <v>11</v>
      </c>
      <c r="AC1920" s="10" t="str">
        <f t="shared" si="178"/>
        <v>tier - 2</v>
      </c>
      <c r="AE1920" t="s">
        <v>16</v>
      </c>
      <c r="AF1920" s="10" t="str">
        <f t="shared" si="179"/>
        <v>tier - 1</v>
      </c>
      <c r="AI1920" t="s">
        <v>13</v>
      </c>
      <c r="AJ1920" t="str">
        <f t="shared" si="176"/>
        <v>R1013</v>
      </c>
      <c r="AS1920" s="110" t="s">
        <v>449</v>
      </c>
      <c r="AT1920" s="64">
        <v>28.88</v>
      </c>
      <c r="AU1920" s="64">
        <v>4.0999999999999996</v>
      </c>
      <c r="AV1920" s="64" t="s">
        <v>2380</v>
      </c>
      <c r="AW1920" s="64" t="s">
        <v>2380</v>
      </c>
      <c r="AX1920" s="64" t="s">
        <v>2380</v>
      </c>
      <c r="AY1920" s="64" t="s">
        <v>2380</v>
      </c>
      <c r="AZ1920" s="64">
        <v>0</v>
      </c>
      <c r="BA1920" s="109" t="s">
        <v>8017</v>
      </c>
      <c r="BB1920" s="64" t="s">
        <v>10450</v>
      </c>
      <c r="BC1920" s="69" t="s">
        <v>10445</v>
      </c>
    </row>
    <row r="1921" spans="1:55" x14ac:dyDescent="0.35">
      <c r="A1921" t="s">
        <v>448</v>
      </c>
      <c r="B1921">
        <v>20.234999999999999</v>
      </c>
      <c r="C1921">
        <v>5.01</v>
      </c>
      <c r="D1921" t="s">
        <v>2382</v>
      </c>
      <c r="E1921" t="s">
        <v>2380</v>
      </c>
      <c r="F1921" t="s">
        <v>2380</v>
      </c>
      <c r="G1921" t="s">
        <v>2381</v>
      </c>
      <c r="H1921" t="s">
        <v>2380</v>
      </c>
      <c r="R1921" s="64" t="s">
        <v>20</v>
      </c>
      <c r="S1921" s="64">
        <v>1972</v>
      </c>
      <c r="U1921" s="7" t="str">
        <f t="shared" si="174"/>
        <v>Sep</v>
      </c>
      <c r="V1921" s="10">
        <f t="shared" si="175"/>
        <v>1972</v>
      </c>
      <c r="Y1921" s="10" t="s">
        <v>2380</v>
      </c>
      <c r="Z1921" s="10" t="str">
        <f t="shared" si="177"/>
        <v>No</v>
      </c>
      <c r="AB1921" s="53" t="s">
        <v>11</v>
      </c>
      <c r="AC1921" s="10" t="str">
        <f t="shared" si="178"/>
        <v>tier - 2</v>
      </c>
      <c r="AE1921" t="s">
        <v>16</v>
      </c>
      <c r="AF1921" s="10" t="str">
        <f t="shared" si="179"/>
        <v>tier - 1</v>
      </c>
      <c r="AI1921" t="s">
        <v>42</v>
      </c>
      <c r="AJ1921" t="str">
        <f t="shared" si="176"/>
        <v>R1011</v>
      </c>
      <c r="AS1921" s="110" t="s">
        <v>448</v>
      </c>
      <c r="AT1921" s="64">
        <v>20.234999999999999</v>
      </c>
      <c r="AU1921" s="64">
        <v>5.01</v>
      </c>
      <c r="AV1921" s="64" t="s">
        <v>2380</v>
      </c>
      <c r="AW1921" s="64" t="s">
        <v>2380</v>
      </c>
      <c r="AX1921" s="64" t="s">
        <v>2383</v>
      </c>
      <c r="AY1921" s="64" t="s">
        <v>2380</v>
      </c>
      <c r="AZ1921" s="64">
        <v>0</v>
      </c>
      <c r="BA1921" s="109" t="s">
        <v>5245</v>
      </c>
      <c r="BB1921" s="64" t="s">
        <v>10450</v>
      </c>
      <c r="BC1921" s="69" t="s">
        <v>10446</v>
      </c>
    </row>
    <row r="1922" spans="1:55" x14ac:dyDescent="0.35">
      <c r="A1922" t="s">
        <v>447</v>
      </c>
      <c r="B1922">
        <v>30.67</v>
      </c>
      <c r="C1922">
        <v>5.09</v>
      </c>
      <c r="D1922" t="s">
        <v>2382</v>
      </c>
      <c r="E1922" t="s">
        <v>2380</v>
      </c>
      <c r="F1922" t="s">
        <v>2380</v>
      </c>
      <c r="G1922" t="s">
        <v>2381</v>
      </c>
      <c r="H1922" t="s">
        <v>2380</v>
      </c>
      <c r="R1922" s="64" t="s">
        <v>18</v>
      </c>
      <c r="S1922" s="64">
        <v>1975</v>
      </c>
      <c r="U1922" s="7" t="str">
        <f t="shared" si="174"/>
        <v>Jun</v>
      </c>
      <c r="V1922" s="10">
        <f t="shared" si="175"/>
        <v>1975</v>
      </c>
      <c r="Y1922" s="10" t="s">
        <v>2380</v>
      </c>
      <c r="Z1922" s="10" t="str">
        <f t="shared" si="177"/>
        <v>No</v>
      </c>
      <c r="AB1922" s="53" t="s">
        <v>11</v>
      </c>
      <c r="AC1922" s="10" t="str">
        <f t="shared" si="178"/>
        <v>tier - 2</v>
      </c>
      <c r="AE1922" t="s">
        <v>12</v>
      </c>
      <c r="AF1922" s="10" t="str">
        <f t="shared" si="179"/>
        <v>tier - 3</v>
      </c>
      <c r="AI1922" t="s">
        <v>23</v>
      </c>
      <c r="AJ1922" t="str">
        <f t="shared" si="176"/>
        <v>R1012</v>
      </c>
      <c r="AS1922" s="110" t="s">
        <v>447</v>
      </c>
      <c r="AT1922" s="64">
        <v>30.67</v>
      </c>
      <c r="AU1922" s="64">
        <v>5.09</v>
      </c>
      <c r="AV1922" s="64" t="s">
        <v>2380</v>
      </c>
      <c r="AW1922" s="64" t="s">
        <v>2380</v>
      </c>
      <c r="AX1922" s="64" t="s">
        <v>2383</v>
      </c>
      <c r="AY1922" s="64" t="s">
        <v>2380</v>
      </c>
      <c r="AZ1922" s="64">
        <v>0</v>
      </c>
      <c r="BA1922" s="109" t="s">
        <v>8350</v>
      </c>
      <c r="BB1922" s="64" t="s">
        <v>10450</v>
      </c>
      <c r="BC1922" s="69" t="s">
        <v>10444</v>
      </c>
    </row>
    <row r="1923" spans="1:55" x14ac:dyDescent="0.35">
      <c r="A1923" t="s">
        <v>446</v>
      </c>
      <c r="B1923">
        <v>30.875</v>
      </c>
      <c r="C1923">
        <v>6.49</v>
      </c>
      <c r="D1923" t="s">
        <v>2380</v>
      </c>
      <c r="E1923" t="s">
        <v>2380</v>
      </c>
      <c r="F1923" t="s">
        <v>2380</v>
      </c>
      <c r="G1923" t="s">
        <v>2381</v>
      </c>
      <c r="H1923" t="s">
        <v>2380</v>
      </c>
      <c r="R1923" s="64" t="s">
        <v>37</v>
      </c>
      <c r="S1923" s="64">
        <v>1976</v>
      </c>
      <c r="U1923" s="7" t="str">
        <f t="shared" si="174"/>
        <v>Oct</v>
      </c>
      <c r="V1923" s="10">
        <f t="shared" si="175"/>
        <v>1976</v>
      </c>
      <c r="Y1923" s="10" t="s">
        <v>2380</v>
      </c>
      <c r="Z1923" s="10" t="str">
        <f t="shared" si="177"/>
        <v>No</v>
      </c>
      <c r="AB1923" s="53" t="s">
        <v>11</v>
      </c>
      <c r="AC1923" s="10" t="str">
        <f t="shared" si="178"/>
        <v>tier - 2</v>
      </c>
      <c r="AE1923" t="s">
        <v>11</v>
      </c>
      <c r="AF1923" s="10" t="str">
        <f t="shared" si="179"/>
        <v>tier - 2</v>
      </c>
      <c r="AI1923" t="s">
        <v>42</v>
      </c>
      <c r="AJ1923" t="str">
        <f t="shared" si="176"/>
        <v>R1011</v>
      </c>
      <c r="AS1923" s="110" t="s">
        <v>446</v>
      </c>
      <c r="AT1923" s="64">
        <v>30.875</v>
      </c>
      <c r="AU1923" s="64">
        <v>6.49</v>
      </c>
      <c r="AV1923" s="64" t="s">
        <v>2380</v>
      </c>
      <c r="AW1923" s="64" t="s">
        <v>2380</v>
      </c>
      <c r="AX1923" s="64" t="s">
        <v>2380</v>
      </c>
      <c r="AY1923" s="64" t="s">
        <v>2380</v>
      </c>
      <c r="AZ1923" s="64">
        <v>0</v>
      </c>
      <c r="BA1923" s="109" t="s">
        <v>6875</v>
      </c>
      <c r="BB1923" s="64" t="s">
        <v>10449</v>
      </c>
      <c r="BC1923" s="69" t="s">
        <v>10444</v>
      </c>
    </row>
    <row r="1924" spans="1:55" x14ac:dyDescent="0.35">
      <c r="A1924" t="s">
        <v>445</v>
      </c>
      <c r="B1924">
        <v>23.8</v>
      </c>
      <c r="C1924">
        <v>4.08</v>
      </c>
      <c r="D1924" t="s">
        <v>2380</v>
      </c>
      <c r="E1924" t="s">
        <v>2380</v>
      </c>
      <c r="F1924" t="s">
        <v>2380</v>
      </c>
      <c r="G1924" t="s">
        <v>2381</v>
      </c>
      <c r="H1924" t="s">
        <v>2380</v>
      </c>
      <c r="R1924" s="64" t="s">
        <v>18</v>
      </c>
      <c r="S1924" s="64">
        <v>1970</v>
      </c>
      <c r="U1924" s="7" t="str">
        <f t="shared" si="174"/>
        <v>Jun</v>
      </c>
      <c r="V1924" s="10">
        <f t="shared" si="175"/>
        <v>1970</v>
      </c>
      <c r="Y1924" s="10" t="s">
        <v>2380</v>
      </c>
      <c r="Z1924" s="10" t="str">
        <f t="shared" si="177"/>
        <v>No</v>
      </c>
      <c r="AB1924" s="53" t="s">
        <v>11</v>
      </c>
      <c r="AC1924" s="10" t="str">
        <f t="shared" si="178"/>
        <v>tier - 2</v>
      </c>
      <c r="AE1924" t="s">
        <v>11</v>
      </c>
      <c r="AF1924" s="10" t="str">
        <f t="shared" si="179"/>
        <v>tier - 2</v>
      </c>
      <c r="AI1924" t="s">
        <v>13</v>
      </c>
      <c r="AJ1924" t="str">
        <f t="shared" si="176"/>
        <v>R1013</v>
      </c>
      <c r="AS1924" s="110" t="s">
        <v>445</v>
      </c>
      <c r="AT1924" s="64">
        <v>23.8</v>
      </c>
      <c r="AU1924" s="64">
        <v>4.08</v>
      </c>
      <c r="AV1924" s="64" t="s">
        <v>2380</v>
      </c>
      <c r="AW1924" s="64" t="s">
        <v>2380</v>
      </c>
      <c r="AX1924" s="64" t="s">
        <v>2380</v>
      </c>
      <c r="AY1924" s="64" t="s">
        <v>2380</v>
      </c>
      <c r="AZ1924" s="64">
        <v>0</v>
      </c>
      <c r="BA1924" s="109" t="s">
        <v>7293</v>
      </c>
      <c r="BB1924" s="64" t="s">
        <v>10450</v>
      </c>
      <c r="BC1924" s="69" t="s">
        <v>10446</v>
      </c>
    </row>
    <row r="1925" spans="1:55" x14ac:dyDescent="0.35">
      <c r="A1925" t="s">
        <v>444</v>
      </c>
      <c r="B1925">
        <v>15.37</v>
      </c>
      <c r="C1925">
        <v>8.6300000000000008</v>
      </c>
      <c r="D1925" t="s">
        <v>2382</v>
      </c>
      <c r="E1925" t="s">
        <v>2380</v>
      </c>
      <c r="F1925" t="s">
        <v>2380</v>
      </c>
      <c r="G1925" t="s">
        <v>2381</v>
      </c>
      <c r="H1925" t="s">
        <v>2380</v>
      </c>
      <c r="R1925" s="64" t="s">
        <v>35</v>
      </c>
      <c r="S1925" s="64">
        <v>1996</v>
      </c>
      <c r="U1925" s="7" t="str">
        <f t="shared" si="174"/>
        <v>Aug</v>
      </c>
      <c r="V1925" s="10">
        <f t="shared" si="175"/>
        <v>1996</v>
      </c>
      <c r="Y1925" s="10" t="s">
        <v>2380</v>
      </c>
      <c r="Z1925" s="10" t="str">
        <f t="shared" si="177"/>
        <v>No</v>
      </c>
      <c r="AB1925" s="53" t="s">
        <v>11</v>
      </c>
      <c r="AC1925" s="10" t="str">
        <f t="shared" si="178"/>
        <v>tier - 2</v>
      </c>
      <c r="AE1925" t="s">
        <v>12</v>
      </c>
      <c r="AF1925" s="10" t="str">
        <f t="shared" si="179"/>
        <v>tier - 3</v>
      </c>
      <c r="AI1925" t="s">
        <v>247</v>
      </c>
      <c r="AJ1925" t="str">
        <f t="shared" si="176"/>
        <v>R1024</v>
      </c>
      <c r="AS1925" s="110" t="s">
        <v>444</v>
      </c>
      <c r="AT1925" s="64">
        <v>15.37</v>
      </c>
      <c r="AU1925" s="64">
        <v>8.6300000000000008</v>
      </c>
      <c r="AV1925" s="64" t="s">
        <v>2380</v>
      </c>
      <c r="AW1925" s="64" t="s">
        <v>2380</v>
      </c>
      <c r="AX1925" s="64" t="s">
        <v>2383</v>
      </c>
      <c r="AY1925" s="64" t="s">
        <v>2380</v>
      </c>
      <c r="AZ1925" s="64">
        <v>0</v>
      </c>
      <c r="BA1925" s="109" t="s">
        <v>8018</v>
      </c>
      <c r="BB1925" s="64" t="s">
        <v>10448</v>
      </c>
      <c r="BC1925" s="69" t="s">
        <v>10447</v>
      </c>
    </row>
    <row r="1926" spans="1:55" x14ac:dyDescent="0.35">
      <c r="A1926" t="s">
        <v>443</v>
      </c>
      <c r="B1926">
        <v>30.4</v>
      </c>
      <c r="C1926">
        <v>5.28</v>
      </c>
      <c r="D1926" t="s">
        <v>2380</v>
      </c>
      <c r="E1926" t="s">
        <v>2380</v>
      </c>
      <c r="F1926" t="s">
        <v>2380</v>
      </c>
      <c r="G1926" t="s">
        <v>2381</v>
      </c>
      <c r="H1926" t="s">
        <v>2380</v>
      </c>
      <c r="R1926" s="64" t="s">
        <v>37</v>
      </c>
      <c r="S1926" s="64">
        <v>1992</v>
      </c>
      <c r="U1926" s="7" t="str">
        <f t="shared" ref="U1926:U1989" si="180">SUBSTITUTE(R1926,"?","Sep")</f>
        <v>Oct</v>
      </c>
      <c r="V1926" s="10">
        <f t="shared" ref="V1926:V1989" si="181">IF(S1926="?",ROUND(AVERAGEIF($S$5:$S$2347,"&lt;&gt;?"),0),S1926)</f>
        <v>1992</v>
      </c>
      <c r="Y1926" s="10" t="s">
        <v>2380</v>
      </c>
      <c r="Z1926" s="10" t="str">
        <f t="shared" si="177"/>
        <v>No</v>
      </c>
      <c r="AB1926" s="53" t="s">
        <v>11</v>
      </c>
      <c r="AC1926" s="10" t="str">
        <f t="shared" si="178"/>
        <v>tier - 2</v>
      </c>
      <c r="AE1926" t="s">
        <v>11</v>
      </c>
      <c r="AF1926" s="10" t="str">
        <f t="shared" si="179"/>
        <v>tier - 2</v>
      </c>
      <c r="AI1926" t="s">
        <v>42</v>
      </c>
      <c r="AJ1926" t="str">
        <f t="shared" ref="AJ1926:AJ1989" si="182">IF(AI1926="?","Unknown",AI1926)</f>
        <v>R1011</v>
      </c>
      <c r="AS1926" s="110" t="s">
        <v>443</v>
      </c>
      <c r="AT1926" s="64">
        <v>30.4</v>
      </c>
      <c r="AU1926" s="64">
        <v>5.28</v>
      </c>
      <c r="AV1926" s="64" t="s">
        <v>2380</v>
      </c>
      <c r="AW1926" s="64" t="s">
        <v>2380</v>
      </c>
      <c r="AX1926" s="64" t="s">
        <v>2380</v>
      </c>
      <c r="AY1926" s="64" t="s">
        <v>2380</v>
      </c>
      <c r="AZ1926" s="64">
        <v>0</v>
      </c>
      <c r="BA1926" s="109" t="s">
        <v>6862</v>
      </c>
      <c r="BB1926" s="64" t="s">
        <v>10450</v>
      </c>
      <c r="BC1926" s="69" t="s">
        <v>10444</v>
      </c>
    </row>
    <row r="1927" spans="1:55" x14ac:dyDescent="0.35">
      <c r="A1927" t="s">
        <v>442</v>
      </c>
      <c r="B1927">
        <v>19.48</v>
      </c>
      <c r="C1927">
        <v>5.63</v>
      </c>
      <c r="D1927" t="s">
        <v>2382</v>
      </c>
      <c r="E1927" t="s">
        <v>2380</v>
      </c>
      <c r="F1927" t="s">
        <v>2380</v>
      </c>
      <c r="G1927">
        <v>1</v>
      </c>
      <c r="H1927" t="s">
        <v>2380</v>
      </c>
      <c r="R1927" s="64" t="s">
        <v>20</v>
      </c>
      <c r="S1927" s="64">
        <v>1994</v>
      </c>
      <c r="U1927" s="7" t="str">
        <f t="shared" si="180"/>
        <v>Sep</v>
      </c>
      <c r="V1927" s="10">
        <f t="shared" si="181"/>
        <v>1994</v>
      </c>
      <c r="Y1927" s="10" t="s">
        <v>2380</v>
      </c>
      <c r="Z1927" s="10" t="str">
        <f t="shared" si="177"/>
        <v>No</v>
      </c>
      <c r="AB1927" s="53" t="s">
        <v>11</v>
      </c>
      <c r="AC1927" s="10" t="str">
        <f t="shared" si="178"/>
        <v>tier - 2</v>
      </c>
      <c r="AE1927" t="s">
        <v>11</v>
      </c>
      <c r="AF1927" s="10" t="str">
        <f t="shared" si="179"/>
        <v>tier - 2</v>
      </c>
      <c r="AI1927" t="s">
        <v>42</v>
      </c>
      <c r="AJ1927" t="str">
        <f t="shared" si="182"/>
        <v>R1011</v>
      </c>
      <c r="AS1927" s="110" t="s">
        <v>442</v>
      </c>
      <c r="AT1927" s="64">
        <v>19.48</v>
      </c>
      <c r="AU1927" s="64">
        <v>5.63</v>
      </c>
      <c r="AV1927" s="64" t="s">
        <v>2380</v>
      </c>
      <c r="AW1927" s="64" t="s">
        <v>2380</v>
      </c>
      <c r="AX1927" s="64" t="s">
        <v>2383</v>
      </c>
      <c r="AY1927" s="64" t="s">
        <v>2380</v>
      </c>
      <c r="AZ1927" s="64">
        <v>1</v>
      </c>
      <c r="BA1927" s="109" t="s">
        <v>8019</v>
      </c>
      <c r="BB1927" s="64" t="s">
        <v>10450</v>
      </c>
      <c r="BC1927" s="69" t="s">
        <v>10446</v>
      </c>
    </row>
    <row r="1928" spans="1:55" x14ac:dyDescent="0.35">
      <c r="A1928" t="s">
        <v>441</v>
      </c>
      <c r="B1928">
        <v>16.96</v>
      </c>
      <c r="C1928">
        <v>11.47</v>
      </c>
      <c r="D1928" t="s">
        <v>2382</v>
      </c>
      <c r="E1928" t="s">
        <v>2380</v>
      </c>
      <c r="F1928" t="s">
        <v>2380</v>
      </c>
      <c r="G1928" t="s">
        <v>2381</v>
      </c>
      <c r="H1928" t="s">
        <v>2380</v>
      </c>
      <c r="R1928" s="64" t="s">
        <v>18</v>
      </c>
      <c r="S1928" s="64">
        <v>1995</v>
      </c>
      <c r="U1928" s="7" t="str">
        <f t="shared" si="180"/>
        <v>Jun</v>
      </c>
      <c r="V1928" s="10">
        <f t="shared" si="181"/>
        <v>1995</v>
      </c>
      <c r="Y1928" s="10" t="s">
        <v>2380</v>
      </c>
      <c r="Z1928" s="10" t="str">
        <f t="shared" si="177"/>
        <v>No</v>
      </c>
      <c r="AB1928" s="53" t="s">
        <v>11</v>
      </c>
      <c r="AC1928" s="10" t="str">
        <f t="shared" si="178"/>
        <v>tier - 2</v>
      </c>
      <c r="AE1928" t="s">
        <v>12</v>
      </c>
      <c r="AF1928" s="10" t="str">
        <f t="shared" si="179"/>
        <v>tier - 3</v>
      </c>
      <c r="AI1928" t="s">
        <v>42</v>
      </c>
      <c r="AJ1928" t="str">
        <f t="shared" si="182"/>
        <v>R1011</v>
      </c>
      <c r="AS1928" s="110" t="s">
        <v>441</v>
      </c>
      <c r="AT1928" s="64">
        <v>16.96</v>
      </c>
      <c r="AU1928" s="64">
        <v>11.47</v>
      </c>
      <c r="AV1928" s="64" t="s">
        <v>2380</v>
      </c>
      <c r="AW1928" s="64" t="s">
        <v>2380</v>
      </c>
      <c r="AX1928" s="64" t="s">
        <v>2383</v>
      </c>
      <c r="AY1928" s="64" t="s">
        <v>2380</v>
      </c>
      <c r="AZ1928" s="64">
        <v>0</v>
      </c>
      <c r="BA1928" s="109" t="s">
        <v>8020</v>
      </c>
      <c r="BB1928" s="64" t="s">
        <v>10448</v>
      </c>
      <c r="BC1928" s="69" t="s">
        <v>10447</v>
      </c>
    </row>
    <row r="1929" spans="1:55" x14ac:dyDescent="0.35">
      <c r="A1929" t="s">
        <v>440</v>
      </c>
      <c r="B1929">
        <v>19.05</v>
      </c>
      <c r="C1929">
        <v>4.92</v>
      </c>
      <c r="D1929" t="s">
        <v>2380</v>
      </c>
      <c r="E1929" t="s">
        <v>2380</v>
      </c>
      <c r="F1929" t="s">
        <v>2380</v>
      </c>
      <c r="G1929">
        <v>1</v>
      </c>
      <c r="H1929" t="s">
        <v>2380</v>
      </c>
      <c r="R1929" s="64" t="s">
        <v>15</v>
      </c>
      <c r="S1929" s="64">
        <v>1970</v>
      </c>
      <c r="U1929" s="7" t="str">
        <f t="shared" si="180"/>
        <v>Nov</v>
      </c>
      <c r="V1929" s="10">
        <f t="shared" si="181"/>
        <v>1970</v>
      </c>
      <c r="Y1929" s="10" t="s">
        <v>2380</v>
      </c>
      <c r="Z1929" s="10" t="str">
        <f t="shared" si="177"/>
        <v>No</v>
      </c>
      <c r="AB1929" s="53" t="s">
        <v>11</v>
      </c>
      <c r="AC1929" s="10" t="str">
        <f t="shared" si="178"/>
        <v>tier - 2</v>
      </c>
      <c r="AE1929" t="s">
        <v>16</v>
      </c>
      <c r="AF1929" s="10" t="str">
        <f t="shared" si="179"/>
        <v>tier - 1</v>
      </c>
      <c r="AI1929" t="s">
        <v>168</v>
      </c>
      <c r="AJ1929" t="str">
        <f t="shared" si="182"/>
        <v>R1016</v>
      </c>
      <c r="AS1929" s="110" t="s">
        <v>440</v>
      </c>
      <c r="AT1929" s="64">
        <v>19.05</v>
      </c>
      <c r="AU1929" s="64">
        <v>4.92</v>
      </c>
      <c r="AV1929" s="64" t="s">
        <v>2380</v>
      </c>
      <c r="AW1929" s="64" t="s">
        <v>2380</v>
      </c>
      <c r="AX1929" s="64" t="s">
        <v>2380</v>
      </c>
      <c r="AY1929" s="64" t="s">
        <v>2380</v>
      </c>
      <c r="AZ1929" s="64">
        <v>1</v>
      </c>
      <c r="BA1929" s="109" t="s">
        <v>6802</v>
      </c>
      <c r="BB1929" s="64" t="s">
        <v>10450</v>
      </c>
      <c r="BC1929" s="69" t="s">
        <v>10446</v>
      </c>
    </row>
    <row r="1930" spans="1:55" x14ac:dyDescent="0.35">
      <c r="A1930" t="s">
        <v>439</v>
      </c>
      <c r="B1930">
        <v>37.619999999999997</v>
      </c>
      <c r="C1930">
        <v>4.18</v>
      </c>
      <c r="D1930" t="s">
        <v>2380</v>
      </c>
      <c r="E1930" t="s">
        <v>2380</v>
      </c>
      <c r="F1930" t="s">
        <v>2380</v>
      </c>
      <c r="G1930" t="s">
        <v>2381</v>
      </c>
      <c r="H1930" t="s">
        <v>2380</v>
      </c>
      <c r="R1930" s="64" t="s">
        <v>10</v>
      </c>
      <c r="S1930" s="64">
        <v>1969</v>
      </c>
      <c r="U1930" s="7" t="str">
        <f t="shared" si="180"/>
        <v>Jul</v>
      </c>
      <c r="V1930" s="10">
        <f t="shared" si="181"/>
        <v>1969</v>
      </c>
      <c r="Y1930" s="10" t="s">
        <v>2380</v>
      </c>
      <c r="Z1930" s="10" t="str">
        <f t="shared" ref="Z1930:Z1993" si="183">IF(Y1930="?",$Z$6,Y1930)</f>
        <v>No</v>
      </c>
      <c r="AB1930" s="53" t="s">
        <v>11</v>
      </c>
      <c r="AC1930" s="10" t="str">
        <f t="shared" ref="AC1930:AC1993" si="184">IF(AB1930="?",$AC$6,AB1930)</f>
        <v>tier - 2</v>
      </c>
      <c r="AE1930" t="s">
        <v>12</v>
      </c>
      <c r="AF1930" s="10" t="str">
        <f t="shared" ref="AF1930:AF1993" si="185">IF(AE1930="?",$AF$6,AE1930)</f>
        <v>tier - 3</v>
      </c>
      <c r="AI1930" t="s">
        <v>247</v>
      </c>
      <c r="AJ1930" t="str">
        <f t="shared" si="182"/>
        <v>R1024</v>
      </c>
      <c r="AS1930" s="110" t="s">
        <v>439</v>
      </c>
      <c r="AT1930" s="64">
        <v>37.619999999999997</v>
      </c>
      <c r="AU1930" s="64">
        <v>4.18</v>
      </c>
      <c r="AV1930" s="64" t="s">
        <v>2380</v>
      </c>
      <c r="AW1930" s="64" t="s">
        <v>2380</v>
      </c>
      <c r="AX1930" s="64" t="s">
        <v>2380</v>
      </c>
      <c r="AY1930" s="64" t="s">
        <v>2380</v>
      </c>
      <c r="AZ1930" s="64">
        <v>0</v>
      </c>
      <c r="BA1930" s="109" t="s">
        <v>8021</v>
      </c>
      <c r="BB1930" s="64" t="s">
        <v>10450</v>
      </c>
      <c r="BC1930" s="69" t="s">
        <v>10444</v>
      </c>
    </row>
    <row r="1931" spans="1:55" x14ac:dyDescent="0.35">
      <c r="A1931" t="s">
        <v>438</v>
      </c>
      <c r="B1931">
        <v>29.1</v>
      </c>
      <c r="C1931">
        <v>4.67</v>
      </c>
      <c r="D1931" t="s">
        <v>2380</v>
      </c>
      <c r="E1931" t="s">
        <v>2380</v>
      </c>
      <c r="F1931" t="s">
        <v>2380</v>
      </c>
      <c r="G1931" t="s">
        <v>2381</v>
      </c>
      <c r="H1931" t="s">
        <v>2380</v>
      </c>
      <c r="R1931" s="64" t="s">
        <v>18</v>
      </c>
      <c r="S1931" s="64">
        <v>1987</v>
      </c>
      <c r="U1931" s="7" t="str">
        <f t="shared" si="180"/>
        <v>Jun</v>
      </c>
      <c r="V1931" s="10">
        <f t="shared" si="181"/>
        <v>1987</v>
      </c>
      <c r="Y1931" s="10" t="s">
        <v>2380</v>
      </c>
      <c r="Z1931" s="10" t="str">
        <f t="shared" si="183"/>
        <v>No</v>
      </c>
      <c r="AB1931" s="53" t="s">
        <v>11</v>
      </c>
      <c r="AC1931" s="10" t="str">
        <f t="shared" si="184"/>
        <v>tier - 2</v>
      </c>
      <c r="AE1931" t="s">
        <v>11</v>
      </c>
      <c r="AF1931" s="10" t="str">
        <f t="shared" si="185"/>
        <v>tier - 2</v>
      </c>
      <c r="AI1931" t="s">
        <v>247</v>
      </c>
      <c r="AJ1931" t="str">
        <f t="shared" si="182"/>
        <v>R1024</v>
      </c>
      <c r="AS1931" s="110" t="s">
        <v>438</v>
      </c>
      <c r="AT1931" s="64">
        <v>29.1</v>
      </c>
      <c r="AU1931" s="64">
        <v>4.67</v>
      </c>
      <c r="AV1931" s="64" t="s">
        <v>2380</v>
      </c>
      <c r="AW1931" s="64" t="s">
        <v>2380</v>
      </c>
      <c r="AX1931" s="64" t="s">
        <v>2380</v>
      </c>
      <c r="AY1931" s="64" t="s">
        <v>2380</v>
      </c>
      <c r="AZ1931" s="64">
        <v>0</v>
      </c>
      <c r="BA1931" s="109" t="s">
        <v>7522</v>
      </c>
      <c r="BB1931" s="64" t="s">
        <v>10450</v>
      </c>
      <c r="BC1931" s="69" t="s">
        <v>10445</v>
      </c>
    </row>
    <row r="1932" spans="1:55" x14ac:dyDescent="0.35">
      <c r="A1932" t="s">
        <v>437</v>
      </c>
      <c r="B1932">
        <v>26.62</v>
      </c>
      <c r="C1932">
        <v>6.24</v>
      </c>
      <c r="D1932" t="s">
        <v>2380</v>
      </c>
      <c r="E1932" t="s">
        <v>2380</v>
      </c>
      <c r="F1932" t="s">
        <v>2380</v>
      </c>
      <c r="G1932" t="s">
        <v>2381</v>
      </c>
      <c r="H1932" t="s">
        <v>2380</v>
      </c>
      <c r="R1932" s="64" t="s">
        <v>15</v>
      </c>
      <c r="S1932" s="64">
        <v>1975</v>
      </c>
      <c r="U1932" s="7" t="str">
        <f t="shared" si="180"/>
        <v>Nov</v>
      </c>
      <c r="V1932" s="10">
        <f t="shared" si="181"/>
        <v>1975</v>
      </c>
      <c r="Y1932" s="10" t="s">
        <v>2380</v>
      </c>
      <c r="Z1932" s="10" t="str">
        <f t="shared" si="183"/>
        <v>No</v>
      </c>
      <c r="AB1932" s="53" t="s">
        <v>11</v>
      </c>
      <c r="AC1932" s="10" t="str">
        <f t="shared" si="184"/>
        <v>tier - 2</v>
      </c>
      <c r="AE1932" t="s">
        <v>12</v>
      </c>
      <c r="AF1932" s="10" t="str">
        <f t="shared" si="185"/>
        <v>tier - 3</v>
      </c>
      <c r="AI1932" t="s">
        <v>23</v>
      </c>
      <c r="AJ1932" t="str">
        <f t="shared" si="182"/>
        <v>R1012</v>
      </c>
      <c r="AS1932" s="110" t="s">
        <v>437</v>
      </c>
      <c r="AT1932" s="64">
        <v>26.62</v>
      </c>
      <c r="AU1932" s="64">
        <v>6.24</v>
      </c>
      <c r="AV1932" s="64" t="s">
        <v>2380</v>
      </c>
      <c r="AW1932" s="64" t="s">
        <v>2380</v>
      </c>
      <c r="AX1932" s="64" t="s">
        <v>2380</v>
      </c>
      <c r="AY1932" s="64" t="s">
        <v>2380</v>
      </c>
      <c r="AZ1932" s="64">
        <v>0</v>
      </c>
      <c r="BA1932" s="109" t="s">
        <v>8022</v>
      </c>
      <c r="BB1932" s="64" t="s">
        <v>10449</v>
      </c>
      <c r="BC1932" s="69" t="s">
        <v>10445</v>
      </c>
    </row>
    <row r="1933" spans="1:55" x14ac:dyDescent="0.35">
      <c r="A1933" t="s">
        <v>436</v>
      </c>
      <c r="B1933">
        <v>25.74</v>
      </c>
      <c r="C1933">
        <v>5.99</v>
      </c>
      <c r="D1933" t="s">
        <v>2380</v>
      </c>
      <c r="E1933" t="s">
        <v>2380</v>
      </c>
      <c r="F1933" t="s">
        <v>2380</v>
      </c>
      <c r="G1933" t="s">
        <v>2381</v>
      </c>
      <c r="H1933" t="s">
        <v>2380</v>
      </c>
      <c r="R1933" s="64" t="s">
        <v>30</v>
      </c>
      <c r="S1933" s="64">
        <v>1995</v>
      </c>
      <c r="U1933" s="7" t="str">
        <f t="shared" si="180"/>
        <v>Dec</v>
      </c>
      <c r="V1933" s="10">
        <f t="shared" si="181"/>
        <v>1995</v>
      </c>
      <c r="Y1933" s="10" t="s">
        <v>2380</v>
      </c>
      <c r="Z1933" s="10" t="str">
        <f t="shared" si="183"/>
        <v>No</v>
      </c>
      <c r="AB1933" s="53" t="s">
        <v>11</v>
      </c>
      <c r="AC1933" s="10" t="str">
        <f t="shared" si="184"/>
        <v>tier - 2</v>
      </c>
      <c r="AE1933" t="s">
        <v>11</v>
      </c>
      <c r="AF1933" s="10" t="str">
        <f t="shared" si="185"/>
        <v>tier - 2</v>
      </c>
      <c r="AI1933" t="s">
        <v>42</v>
      </c>
      <c r="AJ1933" t="str">
        <f t="shared" si="182"/>
        <v>R1011</v>
      </c>
      <c r="AS1933" s="110" t="s">
        <v>436</v>
      </c>
      <c r="AT1933" s="64">
        <v>25.74</v>
      </c>
      <c r="AU1933" s="64">
        <v>5.99</v>
      </c>
      <c r="AV1933" s="64" t="s">
        <v>2380</v>
      </c>
      <c r="AW1933" s="64" t="s">
        <v>2380</v>
      </c>
      <c r="AX1933" s="64" t="s">
        <v>2380</v>
      </c>
      <c r="AY1933" s="64" t="s">
        <v>2380</v>
      </c>
      <c r="AZ1933" s="64">
        <v>0</v>
      </c>
      <c r="BA1933" s="109" t="s">
        <v>8023</v>
      </c>
      <c r="BB1933" s="64" t="s">
        <v>10449</v>
      </c>
      <c r="BC1933" s="69" t="s">
        <v>10445</v>
      </c>
    </row>
    <row r="1934" spans="1:55" x14ac:dyDescent="0.35">
      <c r="A1934" t="s">
        <v>435</v>
      </c>
      <c r="B1934">
        <v>18.22</v>
      </c>
      <c r="C1934">
        <v>10.27</v>
      </c>
      <c r="D1934" t="s">
        <v>2382</v>
      </c>
      <c r="E1934" t="s">
        <v>2380</v>
      </c>
      <c r="F1934" t="s">
        <v>2380</v>
      </c>
      <c r="G1934">
        <v>1</v>
      </c>
      <c r="H1934" t="s">
        <v>2380</v>
      </c>
      <c r="R1934" s="64" t="s">
        <v>18</v>
      </c>
      <c r="S1934" s="64">
        <v>1998</v>
      </c>
      <c r="U1934" s="7" t="str">
        <f t="shared" si="180"/>
        <v>Jun</v>
      </c>
      <c r="V1934" s="10">
        <f t="shared" si="181"/>
        <v>1998</v>
      </c>
      <c r="Y1934" s="10" t="s">
        <v>2380</v>
      </c>
      <c r="Z1934" s="10" t="str">
        <f t="shared" si="183"/>
        <v>No</v>
      </c>
      <c r="AB1934" s="53" t="s">
        <v>11</v>
      </c>
      <c r="AC1934" s="10" t="str">
        <f t="shared" si="184"/>
        <v>tier - 2</v>
      </c>
      <c r="AE1934" t="s">
        <v>16</v>
      </c>
      <c r="AF1934" s="10" t="str">
        <f t="shared" si="185"/>
        <v>tier - 1</v>
      </c>
      <c r="AI1934" t="s">
        <v>13</v>
      </c>
      <c r="AJ1934" t="str">
        <f t="shared" si="182"/>
        <v>R1013</v>
      </c>
      <c r="AS1934" s="110" t="s">
        <v>435</v>
      </c>
      <c r="AT1934" s="64">
        <v>18.22</v>
      </c>
      <c r="AU1934" s="64">
        <v>10.27</v>
      </c>
      <c r="AV1934" s="64" t="s">
        <v>2380</v>
      </c>
      <c r="AW1934" s="64" t="s">
        <v>2380</v>
      </c>
      <c r="AX1934" s="64" t="s">
        <v>2383</v>
      </c>
      <c r="AY1934" s="64" t="s">
        <v>2380</v>
      </c>
      <c r="AZ1934" s="64">
        <v>1</v>
      </c>
      <c r="BA1934" s="109" t="s">
        <v>6816</v>
      </c>
      <c r="BB1934" s="64" t="s">
        <v>10448</v>
      </c>
      <c r="BC1934" s="69" t="s">
        <v>10447</v>
      </c>
    </row>
    <row r="1935" spans="1:55" x14ac:dyDescent="0.35">
      <c r="A1935" t="s">
        <v>434</v>
      </c>
      <c r="B1935">
        <v>26.03</v>
      </c>
      <c r="C1935">
        <v>5.97</v>
      </c>
      <c r="D1935" t="s">
        <v>2380</v>
      </c>
      <c r="E1935" t="s">
        <v>2380</v>
      </c>
      <c r="F1935" t="s">
        <v>2383</v>
      </c>
      <c r="G1935">
        <v>1</v>
      </c>
      <c r="H1935" t="s">
        <v>2380</v>
      </c>
      <c r="R1935" s="64" t="s">
        <v>15</v>
      </c>
      <c r="S1935" s="64">
        <v>1998</v>
      </c>
      <c r="U1935" s="7" t="str">
        <f t="shared" si="180"/>
        <v>Nov</v>
      </c>
      <c r="V1935" s="10">
        <f t="shared" si="181"/>
        <v>1998</v>
      </c>
      <c r="Y1935" s="10" t="s">
        <v>2380</v>
      </c>
      <c r="Z1935" s="10" t="str">
        <f t="shared" si="183"/>
        <v>No</v>
      </c>
      <c r="AB1935" s="53" t="s">
        <v>11</v>
      </c>
      <c r="AC1935" s="10" t="str">
        <f t="shared" si="184"/>
        <v>tier - 2</v>
      </c>
      <c r="AE1935" t="s">
        <v>16</v>
      </c>
      <c r="AF1935" s="10" t="str">
        <f t="shared" si="185"/>
        <v>tier - 1</v>
      </c>
      <c r="AI1935" t="s">
        <v>42</v>
      </c>
      <c r="AJ1935" t="str">
        <f t="shared" si="182"/>
        <v>R1011</v>
      </c>
      <c r="AS1935" s="110" t="s">
        <v>434</v>
      </c>
      <c r="AT1935" s="64">
        <v>26.03</v>
      </c>
      <c r="AU1935" s="64">
        <v>5.97</v>
      </c>
      <c r="AV1935" s="64" t="s">
        <v>2380</v>
      </c>
      <c r="AW1935" s="64" t="s">
        <v>2383</v>
      </c>
      <c r="AX1935" s="64" t="s">
        <v>2380</v>
      </c>
      <c r="AY1935" s="64" t="s">
        <v>2380</v>
      </c>
      <c r="AZ1935" s="64">
        <v>1</v>
      </c>
      <c r="BA1935" s="109" t="s">
        <v>6826</v>
      </c>
      <c r="BB1935" s="64" t="s">
        <v>10449</v>
      </c>
      <c r="BC1935" s="69" t="s">
        <v>10445</v>
      </c>
    </row>
    <row r="1936" spans="1:55" x14ac:dyDescent="0.35">
      <c r="A1936" t="s">
        <v>433</v>
      </c>
      <c r="B1936">
        <v>17.29</v>
      </c>
      <c r="C1936">
        <v>4.9800000000000004</v>
      </c>
      <c r="D1936" t="s">
        <v>2380</v>
      </c>
      <c r="E1936" t="s">
        <v>2380</v>
      </c>
      <c r="F1936" t="s">
        <v>2380</v>
      </c>
      <c r="G1936" t="s">
        <v>2381</v>
      </c>
      <c r="H1936" t="s">
        <v>2380</v>
      </c>
      <c r="R1936" s="64" t="s">
        <v>30</v>
      </c>
      <c r="S1936" s="64">
        <v>1975</v>
      </c>
      <c r="U1936" s="7" t="str">
        <f t="shared" si="180"/>
        <v>Dec</v>
      </c>
      <c r="V1936" s="10">
        <f t="shared" si="181"/>
        <v>1975</v>
      </c>
      <c r="Y1936" s="10" t="s">
        <v>2380</v>
      </c>
      <c r="Z1936" s="10" t="str">
        <f t="shared" si="183"/>
        <v>No</v>
      </c>
      <c r="AB1936" s="53" t="s">
        <v>11</v>
      </c>
      <c r="AC1936" s="10" t="str">
        <f t="shared" si="184"/>
        <v>tier - 2</v>
      </c>
      <c r="AE1936" t="s">
        <v>12</v>
      </c>
      <c r="AF1936" s="10" t="str">
        <f t="shared" si="185"/>
        <v>tier - 3</v>
      </c>
      <c r="AI1936" t="s">
        <v>42</v>
      </c>
      <c r="AJ1936" t="str">
        <f t="shared" si="182"/>
        <v>R1011</v>
      </c>
      <c r="AS1936" s="110" t="s">
        <v>433</v>
      </c>
      <c r="AT1936" s="64">
        <v>17.29</v>
      </c>
      <c r="AU1936" s="64">
        <v>4.9800000000000004</v>
      </c>
      <c r="AV1936" s="64" t="s">
        <v>2380</v>
      </c>
      <c r="AW1936" s="64" t="s">
        <v>2380</v>
      </c>
      <c r="AX1936" s="64" t="s">
        <v>2380</v>
      </c>
      <c r="AY1936" s="64" t="s">
        <v>2380</v>
      </c>
      <c r="AZ1936" s="64">
        <v>0</v>
      </c>
      <c r="BA1936" s="109" t="s">
        <v>8024</v>
      </c>
      <c r="BB1936" s="64" t="s">
        <v>10450</v>
      </c>
      <c r="BC1936" s="69" t="s">
        <v>10447</v>
      </c>
    </row>
    <row r="1937" spans="1:55" x14ac:dyDescent="0.35">
      <c r="A1937" t="s">
        <v>432</v>
      </c>
      <c r="B1937">
        <v>18.170000000000002</v>
      </c>
      <c r="C1937">
        <v>6.91</v>
      </c>
      <c r="D1937" t="s">
        <v>2382</v>
      </c>
      <c r="E1937" t="s">
        <v>2380</v>
      </c>
      <c r="F1937" t="s">
        <v>2380</v>
      </c>
      <c r="G1937">
        <v>1</v>
      </c>
      <c r="H1937" t="s">
        <v>2380</v>
      </c>
      <c r="R1937" s="64" t="s">
        <v>20</v>
      </c>
      <c r="S1937" s="64">
        <v>1972</v>
      </c>
      <c r="U1937" s="7" t="str">
        <f t="shared" si="180"/>
        <v>Sep</v>
      </c>
      <c r="V1937" s="10">
        <f t="shared" si="181"/>
        <v>1972</v>
      </c>
      <c r="Y1937" s="10" t="s">
        <v>2380</v>
      </c>
      <c r="Z1937" s="10" t="str">
        <f t="shared" si="183"/>
        <v>No</v>
      </c>
      <c r="AB1937" s="53" t="s">
        <v>11</v>
      </c>
      <c r="AC1937" s="10" t="str">
        <f t="shared" si="184"/>
        <v>tier - 2</v>
      </c>
      <c r="AE1937" t="s">
        <v>11</v>
      </c>
      <c r="AF1937" s="10" t="str">
        <f t="shared" si="185"/>
        <v>tier - 2</v>
      </c>
      <c r="AI1937" t="s">
        <v>356</v>
      </c>
      <c r="AJ1937" t="str">
        <f t="shared" si="182"/>
        <v>R1017</v>
      </c>
      <c r="AS1937" s="110" t="s">
        <v>432</v>
      </c>
      <c r="AT1937" s="64">
        <v>18.170000000000002</v>
      </c>
      <c r="AU1937" s="64">
        <v>6.91</v>
      </c>
      <c r="AV1937" s="64" t="s">
        <v>2380</v>
      </c>
      <c r="AW1937" s="64" t="s">
        <v>2380</v>
      </c>
      <c r="AX1937" s="64" t="s">
        <v>2383</v>
      </c>
      <c r="AY1937" s="64" t="s">
        <v>2380</v>
      </c>
      <c r="AZ1937" s="64">
        <v>1</v>
      </c>
      <c r="BA1937" s="109" t="s">
        <v>8025</v>
      </c>
      <c r="BB1937" s="64" t="s">
        <v>10448</v>
      </c>
      <c r="BC1937" s="69" t="s">
        <v>10447</v>
      </c>
    </row>
    <row r="1938" spans="1:55" x14ac:dyDescent="0.35">
      <c r="A1938" t="s">
        <v>431</v>
      </c>
      <c r="B1938">
        <v>32.54</v>
      </c>
      <c r="C1938">
        <v>6.38</v>
      </c>
      <c r="D1938" t="s">
        <v>2380</v>
      </c>
      <c r="E1938" t="s">
        <v>2382</v>
      </c>
      <c r="F1938" t="s">
        <v>2380</v>
      </c>
      <c r="G1938">
        <v>1</v>
      </c>
      <c r="H1938" t="s">
        <v>2380</v>
      </c>
      <c r="R1938" s="64" t="s">
        <v>35</v>
      </c>
      <c r="S1938" s="64">
        <v>1968</v>
      </c>
      <c r="U1938" s="7" t="str">
        <f t="shared" si="180"/>
        <v>Aug</v>
      </c>
      <c r="V1938" s="10">
        <f t="shared" si="181"/>
        <v>1968</v>
      </c>
      <c r="Y1938" s="10" t="s">
        <v>2380</v>
      </c>
      <c r="Z1938" s="10" t="str">
        <f t="shared" si="183"/>
        <v>No</v>
      </c>
      <c r="AB1938" s="53" t="s">
        <v>11</v>
      </c>
      <c r="AC1938" s="10" t="str">
        <f t="shared" si="184"/>
        <v>tier - 2</v>
      </c>
      <c r="AE1938" t="s">
        <v>11</v>
      </c>
      <c r="AF1938" s="10" t="str">
        <f t="shared" si="185"/>
        <v>tier - 2</v>
      </c>
      <c r="AI1938" t="s">
        <v>42</v>
      </c>
      <c r="AJ1938" t="str">
        <f t="shared" si="182"/>
        <v>R1011</v>
      </c>
      <c r="AS1938" s="110" t="s">
        <v>431</v>
      </c>
      <c r="AT1938" s="64">
        <v>32.54</v>
      </c>
      <c r="AU1938" s="64">
        <v>6.38</v>
      </c>
      <c r="AV1938" s="64" t="s">
        <v>2382</v>
      </c>
      <c r="AW1938" s="64" t="s">
        <v>2380</v>
      </c>
      <c r="AX1938" s="64" t="s">
        <v>2380</v>
      </c>
      <c r="AY1938" s="64" t="s">
        <v>2380</v>
      </c>
      <c r="AZ1938" s="64">
        <v>1</v>
      </c>
      <c r="BA1938" s="109" t="s">
        <v>8351</v>
      </c>
      <c r="BB1938" s="64" t="s">
        <v>10449</v>
      </c>
      <c r="BC1938" s="69" t="s">
        <v>10444</v>
      </c>
    </row>
    <row r="1939" spans="1:55" x14ac:dyDescent="0.35">
      <c r="A1939" t="s">
        <v>430</v>
      </c>
      <c r="B1939">
        <v>30.25</v>
      </c>
      <c r="C1939">
        <v>4.7699999999999996</v>
      </c>
      <c r="D1939" t="s">
        <v>2380</v>
      </c>
      <c r="E1939" t="s">
        <v>2380</v>
      </c>
      <c r="F1939" t="s">
        <v>2380</v>
      </c>
      <c r="G1939" t="s">
        <v>2381</v>
      </c>
      <c r="H1939" t="s">
        <v>2380</v>
      </c>
      <c r="R1939" s="64" t="s">
        <v>30</v>
      </c>
      <c r="S1939" s="64">
        <v>1968</v>
      </c>
      <c r="U1939" s="7" t="str">
        <f t="shared" si="180"/>
        <v>Dec</v>
      </c>
      <c r="V1939" s="10">
        <f t="shared" si="181"/>
        <v>1968</v>
      </c>
      <c r="Y1939" s="10" t="s">
        <v>2380</v>
      </c>
      <c r="Z1939" s="10" t="str">
        <f t="shared" si="183"/>
        <v>No</v>
      </c>
      <c r="AB1939" s="53" t="s">
        <v>11</v>
      </c>
      <c r="AC1939" s="10" t="str">
        <f t="shared" si="184"/>
        <v>tier - 2</v>
      </c>
      <c r="AE1939" t="s">
        <v>12</v>
      </c>
      <c r="AF1939" s="10" t="str">
        <f t="shared" si="185"/>
        <v>tier - 3</v>
      </c>
      <c r="AI1939" t="s">
        <v>356</v>
      </c>
      <c r="AJ1939" t="str">
        <f t="shared" si="182"/>
        <v>R1017</v>
      </c>
      <c r="AS1939" s="110" t="s">
        <v>430</v>
      </c>
      <c r="AT1939" s="64">
        <v>30.25</v>
      </c>
      <c r="AU1939" s="64">
        <v>4.7699999999999996</v>
      </c>
      <c r="AV1939" s="64" t="s">
        <v>2380</v>
      </c>
      <c r="AW1939" s="64" t="s">
        <v>2380</v>
      </c>
      <c r="AX1939" s="64" t="s">
        <v>2380</v>
      </c>
      <c r="AY1939" s="64" t="s">
        <v>2380</v>
      </c>
      <c r="AZ1939" s="64">
        <v>0</v>
      </c>
      <c r="BA1939" s="109" t="s">
        <v>6755</v>
      </c>
      <c r="BB1939" s="64" t="s">
        <v>10450</v>
      </c>
      <c r="BC1939" s="69" t="s">
        <v>10444</v>
      </c>
    </row>
    <row r="1940" spans="1:55" x14ac:dyDescent="0.35">
      <c r="A1940" t="s">
        <v>429</v>
      </c>
      <c r="B1940">
        <v>19.59</v>
      </c>
      <c r="C1940">
        <v>6.04</v>
      </c>
      <c r="D1940" t="s">
        <v>2382</v>
      </c>
      <c r="E1940" t="s">
        <v>2380</v>
      </c>
      <c r="F1940" t="s">
        <v>2380</v>
      </c>
      <c r="G1940">
        <v>1</v>
      </c>
      <c r="H1940" t="s">
        <v>2380</v>
      </c>
      <c r="R1940" s="64" t="s">
        <v>35</v>
      </c>
      <c r="S1940" s="64">
        <v>2001</v>
      </c>
      <c r="U1940" s="7" t="str">
        <f t="shared" si="180"/>
        <v>Aug</v>
      </c>
      <c r="V1940" s="10">
        <f t="shared" si="181"/>
        <v>2001</v>
      </c>
      <c r="Y1940" s="10" t="s">
        <v>2380</v>
      </c>
      <c r="Z1940" s="10" t="str">
        <f t="shared" si="183"/>
        <v>No</v>
      </c>
      <c r="AB1940" s="53" t="s">
        <v>11</v>
      </c>
      <c r="AC1940" s="10" t="str">
        <f t="shared" si="184"/>
        <v>tier - 2</v>
      </c>
      <c r="AE1940" t="s">
        <v>16</v>
      </c>
      <c r="AF1940" s="10" t="str">
        <f t="shared" si="185"/>
        <v>tier - 1</v>
      </c>
      <c r="AI1940" t="s">
        <v>42</v>
      </c>
      <c r="AJ1940" t="str">
        <f t="shared" si="182"/>
        <v>R1011</v>
      </c>
      <c r="AS1940" s="110" t="s">
        <v>429</v>
      </c>
      <c r="AT1940" s="64">
        <v>19.59</v>
      </c>
      <c r="AU1940" s="64">
        <v>6.04</v>
      </c>
      <c r="AV1940" s="64" t="s">
        <v>2380</v>
      </c>
      <c r="AW1940" s="64" t="s">
        <v>2380</v>
      </c>
      <c r="AX1940" s="64" t="s">
        <v>2383</v>
      </c>
      <c r="AY1940" s="64" t="s">
        <v>2380</v>
      </c>
      <c r="AZ1940" s="64">
        <v>1</v>
      </c>
      <c r="BA1940" s="109" t="s">
        <v>8026</v>
      </c>
      <c r="BB1940" s="64" t="s">
        <v>10449</v>
      </c>
      <c r="BC1940" s="69" t="s">
        <v>10446</v>
      </c>
    </row>
    <row r="1941" spans="1:55" x14ac:dyDescent="0.35">
      <c r="A1941" t="s">
        <v>428</v>
      </c>
      <c r="B1941">
        <v>45.9</v>
      </c>
      <c r="C1941">
        <v>4.3</v>
      </c>
      <c r="D1941" t="s">
        <v>2382</v>
      </c>
      <c r="E1941" t="s">
        <v>2380</v>
      </c>
      <c r="F1941" t="s">
        <v>2380</v>
      </c>
      <c r="G1941">
        <v>1</v>
      </c>
      <c r="H1941" t="s">
        <v>2380</v>
      </c>
      <c r="R1941" s="64" t="s">
        <v>10</v>
      </c>
      <c r="S1941" s="64">
        <v>1972</v>
      </c>
      <c r="U1941" s="7" t="str">
        <f t="shared" si="180"/>
        <v>Jul</v>
      </c>
      <c r="V1941" s="10">
        <f t="shared" si="181"/>
        <v>1972</v>
      </c>
      <c r="Y1941" s="10" t="s">
        <v>2380</v>
      </c>
      <c r="Z1941" s="10" t="str">
        <f t="shared" si="183"/>
        <v>No</v>
      </c>
      <c r="AB1941" s="53" t="s">
        <v>11</v>
      </c>
      <c r="AC1941" s="10" t="str">
        <f t="shared" si="184"/>
        <v>tier - 2</v>
      </c>
      <c r="AE1941" t="s">
        <v>11</v>
      </c>
      <c r="AF1941" s="10" t="str">
        <f t="shared" si="185"/>
        <v>tier - 2</v>
      </c>
      <c r="AI1941" t="s">
        <v>247</v>
      </c>
      <c r="AJ1941" t="str">
        <f t="shared" si="182"/>
        <v>R1024</v>
      </c>
      <c r="AS1941" s="110" t="s">
        <v>428</v>
      </c>
      <c r="AT1941" s="64">
        <v>45.9</v>
      </c>
      <c r="AU1941" s="64">
        <v>4.3</v>
      </c>
      <c r="AV1941" s="64" t="s">
        <v>2380</v>
      </c>
      <c r="AW1941" s="64" t="s">
        <v>2380</v>
      </c>
      <c r="AX1941" s="64" t="s">
        <v>2383</v>
      </c>
      <c r="AY1941" s="64" t="s">
        <v>2380</v>
      </c>
      <c r="AZ1941" s="64">
        <v>1</v>
      </c>
      <c r="BA1941" s="109" t="s">
        <v>8027</v>
      </c>
      <c r="BB1941" s="64" t="s">
        <v>10450</v>
      </c>
      <c r="BC1941" s="69" t="s">
        <v>10444</v>
      </c>
    </row>
    <row r="1942" spans="1:55" x14ac:dyDescent="0.35">
      <c r="A1942" t="s">
        <v>427</v>
      </c>
      <c r="B1942">
        <v>17.059999999999999</v>
      </c>
      <c r="C1942">
        <v>8.75</v>
      </c>
      <c r="D1942" t="s">
        <v>2382</v>
      </c>
      <c r="E1942" t="s">
        <v>2380</v>
      </c>
      <c r="F1942" t="s">
        <v>2380</v>
      </c>
      <c r="G1942" t="s">
        <v>2381</v>
      </c>
      <c r="H1942" t="s">
        <v>2380</v>
      </c>
      <c r="R1942" s="64" t="s">
        <v>35</v>
      </c>
      <c r="S1942" s="64">
        <v>1963</v>
      </c>
      <c r="U1942" s="7" t="str">
        <f t="shared" si="180"/>
        <v>Aug</v>
      </c>
      <c r="V1942" s="10">
        <f t="shared" si="181"/>
        <v>1963</v>
      </c>
      <c r="Y1942" s="10" t="s">
        <v>2380</v>
      </c>
      <c r="Z1942" s="10" t="str">
        <f t="shared" si="183"/>
        <v>No</v>
      </c>
      <c r="AB1942" s="53" t="s">
        <v>11</v>
      </c>
      <c r="AC1942" s="10" t="str">
        <f t="shared" si="184"/>
        <v>tier - 2</v>
      </c>
      <c r="AE1942" t="s">
        <v>11</v>
      </c>
      <c r="AF1942" s="10" t="str">
        <f t="shared" si="185"/>
        <v>tier - 2</v>
      </c>
      <c r="AI1942" t="s">
        <v>23</v>
      </c>
      <c r="AJ1942" t="str">
        <f t="shared" si="182"/>
        <v>R1012</v>
      </c>
      <c r="AS1942" s="110" t="s">
        <v>427</v>
      </c>
      <c r="AT1942" s="64">
        <v>17.059999999999999</v>
      </c>
      <c r="AU1942" s="64">
        <v>8.75</v>
      </c>
      <c r="AV1942" s="64" t="s">
        <v>2380</v>
      </c>
      <c r="AW1942" s="64" t="s">
        <v>2380</v>
      </c>
      <c r="AX1942" s="64" t="s">
        <v>2383</v>
      </c>
      <c r="AY1942" s="64" t="s">
        <v>2380</v>
      </c>
      <c r="AZ1942" s="64">
        <v>0</v>
      </c>
      <c r="BA1942" s="109" t="s">
        <v>8028</v>
      </c>
      <c r="BB1942" s="64" t="s">
        <v>10448</v>
      </c>
      <c r="BC1942" s="69" t="s">
        <v>10447</v>
      </c>
    </row>
    <row r="1943" spans="1:55" x14ac:dyDescent="0.35">
      <c r="A1943" t="s">
        <v>426</v>
      </c>
      <c r="B1943">
        <v>32.07</v>
      </c>
      <c r="C1943">
        <v>5.25</v>
      </c>
      <c r="D1943" t="s">
        <v>2380</v>
      </c>
      <c r="E1943" t="s">
        <v>2380</v>
      </c>
      <c r="F1943" t="s">
        <v>2383</v>
      </c>
      <c r="G1943">
        <v>1</v>
      </c>
      <c r="H1943" t="s">
        <v>2380</v>
      </c>
      <c r="R1943" s="64" t="s">
        <v>30</v>
      </c>
      <c r="S1943" s="64">
        <v>1970</v>
      </c>
      <c r="U1943" s="7" t="str">
        <f t="shared" si="180"/>
        <v>Dec</v>
      </c>
      <c r="V1943" s="10">
        <f t="shared" si="181"/>
        <v>1970</v>
      </c>
      <c r="Y1943" s="10" t="s">
        <v>2380</v>
      </c>
      <c r="Z1943" s="10" t="str">
        <f t="shared" si="183"/>
        <v>No</v>
      </c>
      <c r="AB1943" s="53" t="s">
        <v>11</v>
      </c>
      <c r="AC1943" s="10" t="str">
        <f t="shared" si="184"/>
        <v>tier - 2</v>
      </c>
      <c r="AE1943" t="s">
        <v>12</v>
      </c>
      <c r="AF1943" s="10" t="str">
        <f t="shared" si="185"/>
        <v>tier - 3</v>
      </c>
      <c r="AI1943" t="s">
        <v>13</v>
      </c>
      <c r="AJ1943" t="str">
        <f t="shared" si="182"/>
        <v>R1013</v>
      </c>
      <c r="AS1943" s="110" t="s">
        <v>426</v>
      </c>
      <c r="AT1943" s="64">
        <v>32.07</v>
      </c>
      <c r="AU1943" s="64">
        <v>5.25</v>
      </c>
      <c r="AV1943" s="64" t="s">
        <v>2380</v>
      </c>
      <c r="AW1943" s="64" t="s">
        <v>2383</v>
      </c>
      <c r="AX1943" s="64" t="s">
        <v>2380</v>
      </c>
      <c r="AY1943" s="64" t="s">
        <v>2380</v>
      </c>
      <c r="AZ1943" s="64">
        <v>1</v>
      </c>
      <c r="BA1943" s="109" t="s">
        <v>5128</v>
      </c>
      <c r="BB1943" s="64" t="s">
        <v>10450</v>
      </c>
      <c r="BC1943" s="69" t="s">
        <v>10444</v>
      </c>
    </row>
    <row r="1944" spans="1:55" x14ac:dyDescent="0.35">
      <c r="A1944" t="s">
        <v>425</v>
      </c>
      <c r="B1944">
        <v>16.5</v>
      </c>
      <c r="C1944">
        <v>5.03</v>
      </c>
      <c r="D1944" t="s">
        <v>2380</v>
      </c>
      <c r="E1944" t="s">
        <v>2380</v>
      </c>
      <c r="F1944" t="s">
        <v>2380</v>
      </c>
      <c r="G1944">
        <v>1</v>
      </c>
      <c r="H1944" t="s">
        <v>2380</v>
      </c>
      <c r="R1944" s="64" t="s">
        <v>18</v>
      </c>
      <c r="S1944" s="64">
        <v>2001</v>
      </c>
      <c r="U1944" s="7" t="str">
        <f t="shared" si="180"/>
        <v>Jun</v>
      </c>
      <c r="V1944" s="10">
        <f t="shared" si="181"/>
        <v>2001</v>
      </c>
      <c r="Y1944" s="10" t="s">
        <v>2380</v>
      </c>
      <c r="Z1944" s="10" t="str">
        <f t="shared" si="183"/>
        <v>No</v>
      </c>
      <c r="AB1944" s="53" t="s">
        <v>11</v>
      </c>
      <c r="AC1944" s="10" t="str">
        <f t="shared" si="184"/>
        <v>tier - 2</v>
      </c>
      <c r="AE1944" t="s">
        <v>16</v>
      </c>
      <c r="AF1944" s="10" t="str">
        <f t="shared" si="185"/>
        <v>tier - 1</v>
      </c>
      <c r="AI1944" t="s">
        <v>23</v>
      </c>
      <c r="AJ1944" t="str">
        <f t="shared" si="182"/>
        <v>R1012</v>
      </c>
      <c r="AS1944" s="110" t="s">
        <v>425</v>
      </c>
      <c r="AT1944" s="64">
        <v>16.5</v>
      </c>
      <c r="AU1944" s="64">
        <v>5.03</v>
      </c>
      <c r="AV1944" s="64" t="s">
        <v>2380</v>
      </c>
      <c r="AW1944" s="64" t="s">
        <v>2380</v>
      </c>
      <c r="AX1944" s="64" t="s">
        <v>2380</v>
      </c>
      <c r="AY1944" s="64" t="s">
        <v>2380</v>
      </c>
      <c r="AZ1944" s="64">
        <v>1</v>
      </c>
      <c r="BA1944" s="109" t="s">
        <v>6875</v>
      </c>
      <c r="BB1944" s="64" t="s">
        <v>10450</v>
      </c>
      <c r="BC1944" s="69" t="s">
        <v>10447</v>
      </c>
    </row>
    <row r="1945" spans="1:55" x14ac:dyDescent="0.35">
      <c r="A1945" t="s">
        <v>424</v>
      </c>
      <c r="B1945">
        <v>31.4</v>
      </c>
      <c r="C1945">
        <v>5.88</v>
      </c>
      <c r="D1945" t="s">
        <v>2380</v>
      </c>
      <c r="E1945" t="s">
        <v>2380</v>
      </c>
      <c r="F1945" t="s">
        <v>2380</v>
      </c>
      <c r="G1945">
        <v>1</v>
      </c>
      <c r="H1945" t="s">
        <v>2380</v>
      </c>
      <c r="R1945" s="64" t="s">
        <v>30</v>
      </c>
      <c r="S1945" s="64">
        <v>2000</v>
      </c>
      <c r="U1945" s="7" t="str">
        <f t="shared" si="180"/>
        <v>Dec</v>
      </c>
      <c r="V1945" s="10">
        <f t="shared" si="181"/>
        <v>2000</v>
      </c>
      <c r="Y1945" s="10" t="s">
        <v>2380</v>
      </c>
      <c r="Z1945" s="10" t="str">
        <f t="shared" si="183"/>
        <v>No</v>
      </c>
      <c r="AB1945" s="53" t="s">
        <v>11</v>
      </c>
      <c r="AC1945" s="10" t="str">
        <f t="shared" si="184"/>
        <v>tier - 2</v>
      </c>
      <c r="AE1945" t="s">
        <v>12</v>
      </c>
      <c r="AF1945" s="10" t="str">
        <f t="shared" si="185"/>
        <v>tier - 3</v>
      </c>
      <c r="AI1945" t="s">
        <v>42</v>
      </c>
      <c r="AJ1945" t="str">
        <f t="shared" si="182"/>
        <v>R1011</v>
      </c>
      <c r="AS1945" s="110" t="s">
        <v>424</v>
      </c>
      <c r="AT1945" s="64">
        <v>31.4</v>
      </c>
      <c r="AU1945" s="64">
        <v>5.88</v>
      </c>
      <c r="AV1945" s="64" t="s">
        <v>2380</v>
      </c>
      <c r="AW1945" s="64" t="s">
        <v>2380</v>
      </c>
      <c r="AX1945" s="64" t="s">
        <v>2380</v>
      </c>
      <c r="AY1945" s="64" t="s">
        <v>2380</v>
      </c>
      <c r="AZ1945" s="64">
        <v>1</v>
      </c>
      <c r="BA1945" s="109" t="s">
        <v>6379</v>
      </c>
      <c r="BB1945" s="64" t="s">
        <v>10449</v>
      </c>
      <c r="BC1945" s="69" t="s">
        <v>10444</v>
      </c>
    </row>
    <row r="1946" spans="1:55" x14ac:dyDescent="0.35">
      <c r="A1946" t="s">
        <v>423</v>
      </c>
      <c r="B1946">
        <v>20.36</v>
      </c>
      <c r="C1946">
        <v>4.49</v>
      </c>
      <c r="D1946" t="s">
        <v>2380</v>
      </c>
      <c r="E1946" t="s">
        <v>2380</v>
      </c>
      <c r="F1946" t="s">
        <v>2380</v>
      </c>
      <c r="G1946" t="s">
        <v>2381</v>
      </c>
      <c r="H1946" t="s">
        <v>2380</v>
      </c>
      <c r="R1946" s="64" t="s">
        <v>10</v>
      </c>
      <c r="S1946" s="64">
        <v>1966</v>
      </c>
      <c r="U1946" s="7" t="str">
        <f t="shared" si="180"/>
        <v>Jul</v>
      </c>
      <c r="V1946" s="10">
        <f t="shared" si="181"/>
        <v>1966</v>
      </c>
      <c r="Y1946" s="10" t="s">
        <v>2380</v>
      </c>
      <c r="Z1946" s="10" t="str">
        <f t="shared" si="183"/>
        <v>No</v>
      </c>
      <c r="AB1946" s="53" t="s">
        <v>11</v>
      </c>
      <c r="AC1946" s="10" t="str">
        <f t="shared" si="184"/>
        <v>tier - 2</v>
      </c>
      <c r="AE1946" t="s">
        <v>12</v>
      </c>
      <c r="AF1946" s="10" t="str">
        <f t="shared" si="185"/>
        <v>tier - 3</v>
      </c>
      <c r="AI1946" t="s">
        <v>23</v>
      </c>
      <c r="AJ1946" t="str">
        <f t="shared" si="182"/>
        <v>R1012</v>
      </c>
      <c r="AS1946" s="110" t="s">
        <v>423</v>
      </c>
      <c r="AT1946" s="64">
        <v>20.36</v>
      </c>
      <c r="AU1946" s="64">
        <v>4.49</v>
      </c>
      <c r="AV1946" s="64" t="s">
        <v>2380</v>
      </c>
      <c r="AW1946" s="64" t="s">
        <v>2380</v>
      </c>
      <c r="AX1946" s="64" t="s">
        <v>2380</v>
      </c>
      <c r="AY1946" s="64" t="s">
        <v>2380</v>
      </c>
      <c r="AZ1946" s="64">
        <v>0</v>
      </c>
      <c r="BA1946" s="109" t="s">
        <v>6835</v>
      </c>
      <c r="BB1946" s="64" t="s">
        <v>10450</v>
      </c>
      <c r="BC1946" s="69" t="s">
        <v>10446</v>
      </c>
    </row>
    <row r="1947" spans="1:55" x14ac:dyDescent="0.35">
      <c r="A1947" t="s">
        <v>422</v>
      </c>
      <c r="B1947">
        <v>25.46</v>
      </c>
      <c r="C1947">
        <v>4.1399999999999997</v>
      </c>
      <c r="D1947" t="s">
        <v>2380</v>
      </c>
      <c r="E1947" t="s">
        <v>2380</v>
      </c>
      <c r="F1947" t="s">
        <v>2380</v>
      </c>
      <c r="G1947">
        <v>1</v>
      </c>
      <c r="H1947" t="s">
        <v>2380</v>
      </c>
      <c r="R1947" s="64" t="s">
        <v>37</v>
      </c>
      <c r="S1947" s="64">
        <v>2002</v>
      </c>
      <c r="U1947" s="7" t="str">
        <f t="shared" si="180"/>
        <v>Oct</v>
      </c>
      <c r="V1947" s="10">
        <f t="shared" si="181"/>
        <v>2002</v>
      </c>
      <c r="Y1947" s="10" t="s">
        <v>2380</v>
      </c>
      <c r="Z1947" s="10" t="str">
        <f t="shared" si="183"/>
        <v>No</v>
      </c>
      <c r="AB1947" s="53" t="s">
        <v>11</v>
      </c>
      <c r="AC1947" s="10" t="str">
        <f t="shared" si="184"/>
        <v>tier - 2</v>
      </c>
      <c r="AE1947" t="s">
        <v>11</v>
      </c>
      <c r="AF1947" s="10" t="str">
        <f t="shared" si="185"/>
        <v>tier - 2</v>
      </c>
      <c r="AI1947" t="s">
        <v>13</v>
      </c>
      <c r="AJ1947" t="str">
        <f t="shared" si="182"/>
        <v>R1013</v>
      </c>
      <c r="AS1947" s="110" t="s">
        <v>422</v>
      </c>
      <c r="AT1947" s="64">
        <v>25.46</v>
      </c>
      <c r="AU1947" s="64">
        <v>4.1399999999999997</v>
      </c>
      <c r="AV1947" s="64" t="s">
        <v>2380</v>
      </c>
      <c r="AW1947" s="64" t="s">
        <v>2380</v>
      </c>
      <c r="AX1947" s="64" t="s">
        <v>2380</v>
      </c>
      <c r="AY1947" s="64" t="s">
        <v>2380</v>
      </c>
      <c r="AZ1947" s="64">
        <v>1</v>
      </c>
      <c r="BA1947" s="109" t="s">
        <v>7987</v>
      </c>
      <c r="BB1947" s="64" t="s">
        <v>10450</v>
      </c>
      <c r="BC1947" s="69" t="s">
        <v>10445</v>
      </c>
    </row>
    <row r="1948" spans="1:55" x14ac:dyDescent="0.35">
      <c r="A1948" t="s">
        <v>421</v>
      </c>
      <c r="B1948">
        <v>17.09</v>
      </c>
      <c r="C1948">
        <v>5.8</v>
      </c>
      <c r="D1948" t="s">
        <v>2382</v>
      </c>
      <c r="E1948" t="s">
        <v>2380</v>
      </c>
      <c r="F1948" t="s">
        <v>2380</v>
      </c>
      <c r="G1948" t="s">
        <v>2381</v>
      </c>
      <c r="H1948" t="s">
        <v>2380</v>
      </c>
      <c r="R1948" s="64" t="s">
        <v>10</v>
      </c>
      <c r="S1948" s="64">
        <v>1973</v>
      </c>
      <c r="U1948" s="7" t="str">
        <f t="shared" si="180"/>
        <v>Jul</v>
      </c>
      <c r="V1948" s="10">
        <f t="shared" si="181"/>
        <v>1973</v>
      </c>
      <c r="Y1948" s="10" t="s">
        <v>2380</v>
      </c>
      <c r="Z1948" s="10" t="str">
        <f t="shared" si="183"/>
        <v>No</v>
      </c>
      <c r="AB1948" s="53" t="s">
        <v>11</v>
      </c>
      <c r="AC1948" s="10" t="str">
        <f t="shared" si="184"/>
        <v>tier - 2</v>
      </c>
      <c r="AE1948" t="s">
        <v>11</v>
      </c>
      <c r="AF1948" s="10" t="str">
        <f t="shared" si="185"/>
        <v>tier - 2</v>
      </c>
      <c r="AI1948" t="s">
        <v>42</v>
      </c>
      <c r="AJ1948" t="str">
        <f t="shared" si="182"/>
        <v>R1011</v>
      </c>
      <c r="AS1948" s="110" t="s">
        <v>421</v>
      </c>
      <c r="AT1948" s="64">
        <v>17.09</v>
      </c>
      <c r="AU1948" s="64">
        <v>5.8</v>
      </c>
      <c r="AV1948" s="64" t="s">
        <v>2380</v>
      </c>
      <c r="AW1948" s="64" t="s">
        <v>2380</v>
      </c>
      <c r="AX1948" s="64" t="s">
        <v>2383</v>
      </c>
      <c r="AY1948" s="64" t="s">
        <v>2380</v>
      </c>
      <c r="AZ1948" s="64">
        <v>0</v>
      </c>
      <c r="BA1948" s="109" t="s">
        <v>8029</v>
      </c>
      <c r="BB1948" s="64" t="s">
        <v>10449</v>
      </c>
      <c r="BC1948" s="69" t="s">
        <v>10447</v>
      </c>
    </row>
    <row r="1949" spans="1:55" x14ac:dyDescent="0.35">
      <c r="A1949" t="s">
        <v>420</v>
      </c>
      <c r="B1949">
        <v>20.83</v>
      </c>
      <c r="C1949">
        <v>5.12</v>
      </c>
      <c r="D1949" t="s">
        <v>2380</v>
      </c>
      <c r="E1949" t="s">
        <v>2380</v>
      </c>
      <c r="F1949" t="s">
        <v>2380</v>
      </c>
      <c r="G1949" t="s">
        <v>2381</v>
      </c>
      <c r="H1949" t="s">
        <v>2380</v>
      </c>
      <c r="R1949" s="64" t="s">
        <v>18</v>
      </c>
      <c r="S1949" s="64">
        <v>1975</v>
      </c>
      <c r="U1949" s="7" t="str">
        <f t="shared" si="180"/>
        <v>Jun</v>
      </c>
      <c r="V1949" s="10">
        <f t="shared" si="181"/>
        <v>1975</v>
      </c>
      <c r="Y1949" s="10" t="s">
        <v>2380</v>
      </c>
      <c r="Z1949" s="10" t="str">
        <f t="shared" si="183"/>
        <v>No</v>
      </c>
      <c r="AB1949" s="53" t="s">
        <v>11</v>
      </c>
      <c r="AC1949" s="10" t="str">
        <f t="shared" si="184"/>
        <v>tier - 2</v>
      </c>
      <c r="AE1949" t="s">
        <v>12</v>
      </c>
      <c r="AF1949" s="10" t="str">
        <f t="shared" si="185"/>
        <v>tier - 3</v>
      </c>
      <c r="AI1949" t="s">
        <v>42</v>
      </c>
      <c r="AJ1949" t="str">
        <f t="shared" si="182"/>
        <v>R1011</v>
      </c>
      <c r="AS1949" s="110" t="s">
        <v>420</v>
      </c>
      <c r="AT1949" s="64">
        <v>20.83</v>
      </c>
      <c r="AU1949" s="64">
        <v>5.12</v>
      </c>
      <c r="AV1949" s="64" t="s">
        <v>2380</v>
      </c>
      <c r="AW1949" s="64" t="s">
        <v>2380</v>
      </c>
      <c r="AX1949" s="64" t="s">
        <v>2380</v>
      </c>
      <c r="AY1949" s="64" t="s">
        <v>2380</v>
      </c>
      <c r="AZ1949" s="64">
        <v>0</v>
      </c>
      <c r="BA1949" s="109" t="s">
        <v>8030</v>
      </c>
      <c r="BB1949" s="64" t="s">
        <v>10450</v>
      </c>
      <c r="BC1949" s="69" t="s">
        <v>10446</v>
      </c>
    </row>
    <row r="1950" spans="1:55" x14ac:dyDescent="0.35">
      <c r="A1950" t="s">
        <v>419</v>
      </c>
      <c r="B1950">
        <v>18.920000000000002</v>
      </c>
      <c r="C1950">
        <v>5.98</v>
      </c>
      <c r="D1950" t="s">
        <v>2382</v>
      </c>
      <c r="E1950" t="s">
        <v>2380</v>
      </c>
      <c r="F1950" t="s">
        <v>2380</v>
      </c>
      <c r="G1950">
        <v>1</v>
      </c>
      <c r="H1950" t="s">
        <v>2380</v>
      </c>
      <c r="R1950" s="64" t="s">
        <v>30</v>
      </c>
      <c r="S1950" s="64">
        <v>2004</v>
      </c>
      <c r="U1950" s="7" t="str">
        <f t="shared" si="180"/>
        <v>Dec</v>
      </c>
      <c r="V1950" s="10">
        <f t="shared" si="181"/>
        <v>2004</v>
      </c>
      <c r="Y1950" s="10" t="s">
        <v>2380</v>
      </c>
      <c r="Z1950" s="10" t="str">
        <f t="shared" si="183"/>
        <v>No</v>
      </c>
      <c r="AB1950" s="53" t="s">
        <v>11</v>
      </c>
      <c r="AC1950" s="10" t="str">
        <f t="shared" si="184"/>
        <v>tier - 2</v>
      </c>
      <c r="AE1950" t="s">
        <v>12</v>
      </c>
      <c r="AF1950" s="10" t="str">
        <f t="shared" si="185"/>
        <v>tier - 3</v>
      </c>
      <c r="AI1950" t="s">
        <v>42</v>
      </c>
      <c r="AJ1950" t="str">
        <f t="shared" si="182"/>
        <v>R1011</v>
      </c>
      <c r="AS1950" s="110" t="s">
        <v>419</v>
      </c>
      <c r="AT1950" s="64">
        <v>18.920000000000002</v>
      </c>
      <c r="AU1950" s="64">
        <v>5.98</v>
      </c>
      <c r="AV1950" s="64" t="s">
        <v>2380</v>
      </c>
      <c r="AW1950" s="64" t="s">
        <v>2380</v>
      </c>
      <c r="AX1950" s="64" t="s">
        <v>2383</v>
      </c>
      <c r="AY1950" s="64" t="s">
        <v>2380</v>
      </c>
      <c r="AZ1950" s="64">
        <v>1</v>
      </c>
      <c r="BA1950" s="109" t="s">
        <v>8031</v>
      </c>
      <c r="BB1950" s="64" t="s">
        <v>10449</v>
      </c>
      <c r="BC1950" s="69" t="s">
        <v>10446</v>
      </c>
    </row>
    <row r="1951" spans="1:55" x14ac:dyDescent="0.35">
      <c r="A1951" t="s">
        <v>418</v>
      </c>
      <c r="B1951">
        <v>37.1</v>
      </c>
      <c r="C1951">
        <v>5.46</v>
      </c>
      <c r="D1951" t="s">
        <v>2380</v>
      </c>
      <c r="E1951" t="s">
        <v>2380</v>
      </c>
      <c r="F1951" t="s">
        <v>2380</v>
      </c>
      <c r="G1951" t="s">
        <v>2381</v>
      </c>
      <c r="H1951" t="s">
        <v>2380</v>
      </c>
      <c r="R1951" s="64" t="s">
        <v>20</v>
      </c>
      <c r="S1951" s="64">
        <v>1974</v>
      </c>
      <c r="U1951" s="7" t="str">
        <f t="shared" si="180"/>
        <v>Sep</v>
      </c>
      <c r="V1951" s="10">
        <f t="shared" si="181"/>
        <v>1974</v>
      </c>
      <c r="Y1951" s="10" t="s">
        <v>2380</v>
      </c>
      <c r="Z1951" s="10" t="str">
        <f t="shared" si="183"/>
        <v>No</v>
      </c>
      <c r="AB1951" s="53" t="s">
        <v>11</v>
      </c>
      <c r="AC1951" s="10" t="str">
        <f t="shared" si="184"/>
        <v>tier - 2</v>
      </c>
      <c r="AE1951" t="s">
        <v>16</v>
      </c>
      <c r="AF1951" s="10" t="str">
        <f t="shared" si="185"/>
        <v>tier - 1</v>
      </c>
      <c r="AI1951" t="s">
        <v>247</v>
      </c>
      <c r="AJ1951" t="str">
        <f t="shared" si="182"/>
        <v>R1024</v>
      </c>
      <c r="AS1951" s="110" t="s">
        <v>418</v>
      </c>
      <c r="AT1951" s="64">
        <v>37.1</v>
      </c>
      <c r="AU1951" s="64">
        <v>5.46</v>
      </c>
      <c r="AV1951" s="64" t="s">
        <v>2380</v>
      </c>
      <c r="AW1951" s="64" t="s">
        <v>2380</v>
      </c>
      <c r="AX1951" s="64" t="s">
        <v>2380</v>
      </c>
      <c r="AY1951" s="64" t="s">
        <v>2380</v>
      </c>
      <c r="AZ1951" s="64">
        <v>0</v>
      </c>
      <c r="BA1951" s="109" t="s">
        <v>6862</v>
      </c>
      <c r="BB1951" s="64" t="s">
        <v>10450</v>
      </c>
      <c r="BC1951" s="69" t="s">
        <v>10444</v>
      </c>
    </row>
    <row r="1952" spans="1:55" x14ac:dyDescent="0.35">
      <c r="A1952" t="s">
        <v>417</v>
      </c>
      <c r="B1952">
        <v>22.515000000000001</v>
      </c>
      <c r="C1952">
        <v>4.91</v>
      </c>
      <c r="D1952" t="s">
        <v>2382</v>
      </c>
      <c r="E1952" t="s">
        <v>2380</v>
      </c>
      <c r="F1952" t="s">
        <v>2383</v>
      </c>
      <c r="G1952">
        <v>1</v>
      </c>
      <c r="H1952" t="s">
        <v>2380</v>
      </c>
      <c r="R1952" s="64" t="s">
        <v>35</v>
      </c>
      <c r="S1952" s="64">
        <v>1970</v>
      </c>
      <c r="U1952" s="7" t="str">
        <f t="shared" si="180"/>
        <v>Aug</v>
      </c>
      <c r="V1952" s="10">
        <f t="shared" si="181"/>
        <v>1970</v>
      </c>
      <c r="Y1952" s="10" t="s">
        <v>2380</v>
      </c>
      <c r="Z1952" s="10" t="str">
        <f t="shared" si="183"/>
        <v>No</v>
      </c>
      <c r="AB1952" s="53" t="s">
        <v>11</v>
      </c>
      <c r="AC1952" s="10" t="str">
        <f t="shared" si="184"/>
        <v>tier - 2</v>
      </c>
      <c r="AE1952" t="s">
        <v>12</v>
      </c>
      <c r="AF1952" s="10" t="str">
        <f t="shared" si="185"/>
        <v>tier - 3</v>
      </c>
      <c r="AI1952" t="s">
        <v>23</v>
      </c>
      <c r="AJ1952" t="str">
        <f t="shared" si="182"/>
        <v>R1012</v>
      </c>
      <c r="AS1952" s="110" t="s">
        <v>417</v>
      </c>
      <c r="AT1952" s="64">
        <v>22.515000000000001</v>
      </c>
      <c r="AU1952" s="64">
        <v>4.91</v>
      </c>
      <c r="AV1952" s="64" t="s">
        <v>2380</v>
      </c>
      <c r="AW1952" s="64" t="s">
        <v>2383</v>
      </c>
      <c r="AX1952" s="64" t="s">
        <v>2383</v>
      </c>
      <c r="AY1952" s="64" t="s">
        <v>2380</v>
      </c>
      <c r="AZ1952" s="64">
        <v>1</v>
      </c>
      <c r="BA1952" s="109" t="s">
        <v>8032</v>
      </c>
      <c r="BB1952" s="64" t="s">
        <v>10450</v>
      </c>
      <c r="BC1952" s="69" t="s">
        <v>10446</v>
      </c>
    </row>
    <row r="1953" spans="1:55" x14ac:dyDescent="0.35">
      <c r="A1953" t="s">
        <v>416</v>
      </c>
      <c r="B1953">
        <v>32.700000000000003</v>
      </c>
      <c r="C1953">
        <v>4.66</v>
      </c>
      <c r="D1953" t="s">
        <v>2380</v>
      </c>
      <c r="E1953" t="s">
        <v>2380</v>
      </c>
      <c r="F1953" t="s">
        <v>2380</v>
      </c>
      <c r="G1953" t="s">
        <v>2381</v>
      </c>
      <c r="H1953" t="s">
        <v>2380</v>
      </c>
      <c r="R1953" s="64" t="s">
        <v>20</v>
      </c>
      <c r="S1953" s="64">
        <v>2004</v>
      </c>
      <c r="U1953" s="7" t="str">
        <f t="shared" si="180"/>
        <v>Sep</v>
      </c>
      <c r="V1953" s="10">
        <f t="shared" si="181"/>
        <v>2004</v>
      </c>
      <c r="Y1953" s="10" t="s">
        <v>2380</v>
      </c>
      <c r="Z1953" s="10" t="str">
        <f t="shared" si="183"/>
        <v>No</v>
      </c>
      <c r="AB1953" s="53" t="s">
        <v>11</v>
      </c>
      <c r="AC1953" s="10" t="str">
        <f t="shared" si="184"/>
        <v>tier - 2</v>
      </c>
      <c r="AE1953" t="s">
        <v>16</v>
      </c>
      <c r="AF1953" s="10" t="str">
        <f t="shared" si="185"/>
        <v>tier - 1</v>
      </c>
      <c r="AI1953" t="s">
        <v>42</v>
      </c>
      <c r="AJ1953" t="str">
        <f t="shared" si="182"/>
        <v>R1011</v>
      </c>
      <c r="AS1953" s="110" t="s">
        <v>416</v>
      </c>
      <c r="AT1953" s="64">
        <v>32.700000000000003</v>
      </c>
      <c r="AU1953" s="64">
        <v>4.66</v>
      </c>
      <c r="AV1953" s="64" t="s">
        <v>2380</v>
      </c>
      <c r="AW1953" s="64" t="s">
        <v>2380</v>
      </c>
      <c r="AX1953" s="64" t="s">
        <v>2380</v>
      </c>
      <c r="AY1953" s="64" t="s">
        <v>2380</v>
      </c>
      <c r="AZ1953" s="64">
        <v>0</v>
      </c>
      <c r="BA1953" s="109" t="s">
        <v>8033</v>
      </c>
      <c r="BB1953" s="64" t="s">
        <v>10450</v>
      </c>
      <c r="BC1953" s="69" t="s">
        <v>10444</v>
      </c>
    </row>
    <row r="1954" spans="1:55" x14ac:dyDescent="0.35">
      <c r="A1954" t="s">
        <v>415</v>
      </c>
      <c r="B1954">
        <v>17.75</v>
      </c>
      <c r="C1954">
        <v>6.8</v>
      </c>
      <c r="D1954" t="s">
        <v>2382</v>
      </c>
      <c r="E1954" t="s">
        <v>2380</v>
      </c>
      <c r="F1954" t="s">
        <v>2380</v>
      </c>
      <c r="G1954">
        <v>1</v>
      </c>
      <c r="H1954" t="s">
        <v>2380</v>
      </c>
      <c r="R1954" s="64" t="s">
        <v>10</v>
      </c>
      <c r="S1954" s="64">
        <v>1988</v>
      </c>
      <c r="U1954" s="7" t="str">
        <f t="shared" si="180"/>
        <v>Jul</v>
      </c>
      <c r="V1954" s="10">
        <f t="shared" si="181"/>
        <v>1988</v>
      </c>
      <c r="Y1954" s="10" t="s">
        <v>2380</v>
      </c>
      <c r="Z1954" s="10" t="str">
        <f t="shared" si="183"/>
        <v>No</v>
      </c>
      <c r="AB1954" s="53" t="s">
        <v>11</v>
      </c>
      <c r="AC1954" s="10" t="str">
        <f t="shared" si="184"/>
        <v>tier - 2</v>
      </c>
      <c r="AE1954" t="s">
        <v>12</v>
      </c>
      <c r="AF1954" s="10" t="str">
        <f t="shared" si="185"/>
        <v>tier - 3</v>
      </c>
      <c r="AI1954" t="s">
        <v>42</v>
      </c>
      <c r="AJ1954" t="str">
        <f t="shared" si="182"/>
        <v>R1011</v>
      </c>
      <c r="AS1954" s="110" t="s">
        <v>415</v>
      </c>
      <c r="AT1954" s="64">
        <v>17.75</v>
      </c>
      <c r="AU1954" s="64">
        <v>6.8</v>
      </c>
      <c r="AV1954" s="64" t="s">
        <v>2380</v>
      </c>
      <c r="AW1954" s="64" t="s">
        <v>2380</v>
      </c>
      <c r="AX1954" s="64" t="s">
        <v>2383</v>
      </c>
      <c r="AY1954" s="64" t="s">
        <v>2380</v>
      </c>
      <c r="AZ1954" s="64">
        <v>1</v>
      </c>
      <c r="BA1954" s="109" t="s">
        <v>8034</v>
      </c>
      <c r="BB1954" s="64" t="s">
        <v>10448</v>
      </c>
      <c r="BC1954" s="69" t="s">
        <v>10447</v>
      </c>
    </row>
    <row r="1955" spans="1:55" x14ac:dyDescent="0.35">
      <c r="A1955" t="s">
        <v>414</v>
      </c>
      <c r="B1955">
        <v>33.630000000000003</v>
      </c>
      <c r="C1955">
        <v>4.47</v>
      </c>
      <c r="D1955" t="s">
        <v>2382</v>
      </c>
      <c r="E1955" t="s">
        <v>2380</v>
      </c>
      <c r="F1955" t="s">
        <v>2380</v>
      </c>
      <c r="G1955" t="s">
        <v>2381</v>
      </c>
      <c r="H1955" t="s">
        <v>2380</v>
      </c>
      <c r="R1955" s="64" t="s">
        <v>35</v>
      </c>
      <c r="S1955" s="64">
        <v>1991</v>
      </c>
      <c r="U1955" s="7" t="str">
        <f t="shared" si="180"/>
        <v>Aug</v>
      </c>
      <c r="V1955" s="10">
        <f t="shared" si="181"/>
        <v>1991</v>
      </c>
      <c r="Y1955" s="10" t="s">
        <v>2380</v>
      </c>
      <c r="Z1955" s="10" t="str">
        <f t="shared" si="183"/>
        <v>No</v>
      </c>
      <c r="AB1955" s="53" t="s">
        <v>11</v>
      </c>
      <c r="AC1955" s="10" t="str">
        <f t="shared" si="184"/>
        <v>tier - 2</v>
      </c>
      <c r="AE1955" t="s">
        <v>11</v>
      </c>
      <c r="AF1955" s="10" t="str">
        <f t="shared" si="185"/>
        <v>tier - 2</v>
      </c>
      <c r="AI1955" t="s">
        <v>42</v>
      </c>
      <c r="AJ1955" t="str">
        <f t="shared" si="182"/>
        <v>R1011</v>
      </c>
      <c r="AS1955" s="110" t="s">
        <v>414</v>
      </c>
      <c r="AT1955" s="64">
        <v>33.630000000000003</v>
      </c>
      <c r="AU1955" s="64">
        <v>4.47</v>
      </c>
      <c r="AV1955" s="64" t="s">
        <v>2380</v>
      </c>
      <c r="AW1955" s="64" t="s">
        <v>2380</v>
      </c>
      <c r="AX1955" s="64" t="s">
        <v>2383</v>
      </c>
      <c r="AY1955" s="64" t="s">
        <v>2380</v>
      </c>
      <c r="AZ1955" s="64">
        <v>0</v>
      </c>
      <c r="BA1955" s="109" t="s">
        <v>8035</v>
      </c>
      <c r="BB1955" s="64" t="s">
        <v>10450</v>
      </c>
      <c r="BC1955" s="69" t="s">
        <v>10444</v>
      </c>
    </row>
    <row r="1956" spans="1:55" x14ac:dyDescent="0.35">
      <c r="A1956" t="s">
        <v>413</v>
      </c>
      <c r="B1956">
        <v>34.799999999999997</v>
      </c>
      <c r="C1956">
        <v>4.08</v>
      </c>
      <c r="D1956" t="s">
        <v>2382</v>
      </c>
      <c r="E1956" t="s">
        <v>2380</v>
      </c>
      <c r="F1956" t="s">
        <v>2380</v>
      </c>
      <c r="G1956">
        <v>1</v>
      </c>
      <c r="H1956" t="s">
        <v>2380</v>
      </c>
      <c r="R1956" s="64" t="s">
        <v>30</v>
      </c>
      <c r="S1956" s="64">
        <v>1958</v>
      </c>
      <c r="U1956" s="7" t="str">
        <f t="shared" si="180"/>
        <v>Dec</v>
      </c>
      <c r="V1956" s="10">
        <f t="shared" si="181"/>
        <v>1958</v>
      </c>
      <c r="Y1956" s="10" t="s">
        <v>2380</v>
      </c>
      <c r="Z1956" s="10" t="str">
        <f t="shared" si="183"/>
        <v>No</v>
      </c>
      <c r="AB1956" s="53" t="s">
        <v>11</v>
      </c>
      <c r="AC1956" s="10" t="str">
        <f t="shared" si="184"/>
        <v>tier - 2</v>
      </c>
      <c r="AE1956" t="s">
        <v>12</v>
      </c>
      <c r="AF1956" s="10" t="str">
        <f t="shared" si="185"/>
        <v>tier - 3</v>
      </c>
      <c r="AI1956" t="s">
        <v>13</v>
      </c>
      <c r="AJ1956" t="str">
        <f t="shared" si="182"/>
        <v>R1013</v>
      </c>
      <c r="AS1956" s="110" t="s">
        <v>413</v>
      </c>
      <c r="AT1956" s="64">
        <v>34.799999999999997</v>
      </c>
      <c r="AU1956" s="64">
        <v>4.08</v>
      </c>
      <c r="AV1956" s="64" t="s">
        <v>2380</v>
      </c>
      <c r="AW1956" s="64" t="s">
        <v>2380</v>
      </c>
      <c r="AX1956" s="64" t="s">
        <v>2383</v>
      </c>
      <c r="AY1956" s="64" t="s">
        <v>2380</v>
      </c>
      <c r="AZ1956" s="64">
        <v>1</v>
      </c>
      <c r="BA1956" s="109" t="s">
        <v>8036</v>
      </c>
      <c r="BB1956" s="64" t="s">
        <v>10450</v>
      </c>
      <c r="BC1956" s="69" t="s">
        <v>10444</v>
      </c>
    </row>
    <row r="1957" spans="1:55" x14ac:dyDescent="0.35">
      <c r="A1957" t="s">
        <v>412</v>
      </c>
      <c r="B1957">
        <v>16.809999999999999</v>
      </c>
      <c r="C1957">
        <v>5.51</v>
      </c>
      <c r="D1957" t="s">
        <v>2382</v>
      </c>
      <c r="E1957" t="s">
        <v>2380</v>
      </c>
      <c r="F1957" t="s">
        <v>2380</v>
      </c>
      <c r="G1957">
        <v>1</v>
      </c>
      <c r="H1957" t="s">
        <v>2380</v>
      </c>
      <c r="R1957" s="64" t="s">
        <v>18</v>
      </c>
      <c r="S1957" s="64">
        <v>2002</v>
      </c>
      <c r="U1957" s="7" t="str">
        <f t="shared" si="180"/>
        <v>Jun</v>
      </c>
      <c r="V1957" s="10">
        <f t="shared" si="181"/>
        <v>2002</v>
      </c>
      <c r="Y1957" s="10" t="s">
        <v>2380</v>
      </c>
      <c r="Z1957" s="10" t="str">
        <f t="shared" si="183"/>
        <v>No</v>
      </c>
      <c r="AB1957" s="53" t="s">
        <v>11</v>
      </c>
      <c r="AC1957" s="10" t="str">
        <f t="shared" si="184"/>
        <v>tier - 2</v>
      </c>
      <c r="AE1957" t="s">
        <v>11</v>
      </c>
      <c r="AF1957" s="10" t="str">
        <f t="shared" si="185"/>
        <v>tier - 2</v>
      </c>
      <c r="AI1957" t="s">
        <v>42</v>
      </c>
      <c r="AJ1957" t="str">
        <f t="shared" si="182"/>
        <v>R1011</v>
      </c>
      <c r="AS1957" s="110" t="s">
        <v>412</v>
      </c>
      <c r="AT1957" s="64">
        <v>16.809999999999999</v>
      </c>
      <c r="AU1957" s="64">
        <v>5.51</v>
      </c>
      <c r="AV1957" s="64" t="s">
        <v>2380</v>
      </c>
      <c r="AW1957" s="64" t="s">
        <v>2380</v>
      </c>
      <c r="AX1957" s="64" t="s">
        <v>2383</v>
      </c>
      <c r="AY1957" s="64" t="s">
        <v>2380</v>
      </c>
      <c r="AZ1957" s="64">
        <v>1</v>
      </c>
      <c r="BA1957" s="109" t="s">
        <v>8037</v>
      </c>
      <c r="BB1957" s="64" t="s">
        <v>10450</v>
      </c>
      <c r="BC1957" s="69" t="s">
        <v>10447</v>
      </c>
    </row>
    <row r="1958" spans="1:55" x14ac:dyDescent="0.35">
      <c r="A1958" t="s">
        <v>411</v>
      </c>
      <c r="B1958">
        <v>16.690000000000001</v>
      </c>
      <c r="C1958">
        <v>8.4</v>
      </c>
      <c r="D1958" t="s">
        <v>2382</v>
      </c>
      <c r="E1958" t="s">
        <v>2380</v>
      </c>
      <c r="F1958" t="s">
        <v>2380</v>
      </c>
      <c r="G1958" t="s">
        <v>2381</v>
      </c>
      <c r="H1958" t="s">
        <v>2380</v>
      </c>
      <c r="R1958" s="64" t="s">
        <v>15</v>
      </c>
      <c r="S1958" s="64">
        <v>2000</v>
      </c>
      <c r="U1958" s="7" t="str">
        <f t="shared" si="180"/>
        <v>Nov</v>
      </c>
      <c r="V1958" s="10">
        <f t="shared" si="181"/>
        <v>2000</v>
      </c>
      <c r="Y1958" s="10" t="s">
        <v>2380</v>
      </c>
      <c r="Z1958" s="10" t="str">
        <f t="shared" si="183"/>
        <v>No</v>
      </c>
      <c r="AB1958" s="53" t="s">
        <v>11</v>
      </c>
      <c r="AC1958" s="10" t="str">
        <f t="shared" si="184"/>
        <v>tier - 2</v>
      </c>
      <c r="AE1958" t="s">
        <v>16</v>
      </c>
      <c r="AF1958" s="10" t="str">
        <f t="shared" si="185"/>
        <v>tier - 1</v>
      </c>
      <c r="AI1958" t="s">
        <v>42</v>
      </c>
      <c r="AJ1958" t="str">
        <f t="shared" si="182"/>
        <v>R1011</v>
      </c>
      <c r="AS1958" s="110" t="s">
        <v>411</v>
      </c>
      <c r="AT1958" s="64">
        <v>16.690000000000001</v>
      </c>
      <c r="AU1958" s="64">
        <v>8.4</v>
      </c>
      <c r="AV1958" s="64" t="s">
        <v>2380</v>
      </c>
      <c r="AW1958" s="64" t="s">
        <v>2380</v>
      </c>
      <c r="AX1958" s="64" t="s">
        <v>2383</v>
      </c>
      <c r="AY1958" s="64" t="s">
        <v>2380</v>
      </c>
      <c r="AZ1958" s="64">
        <v>0</v>
      </c>
      <c r="BA1958" s="109" t="s">
        <v>8038</v>
      </c>
      <c r="BB1958" s="64" t="s">
        <v>10448</v>
      </c>
      <c r="BC1958" s="69" t="s">
        <v>10447</v>
      </c>
    </row>
    <row r="1959" spans="1:55" x14ac:dyDescent="0.35">
      <c r="A1959" t="s">
        <v>410</v>
      </c>
      <c r="B1959">
        <v>23.21</v>
      </c>
      <c r="C1959">
        <v>5.14</v>
      </c>
      <c r="D1959" t="s">
        <v>2382</v>
      </c>
      <c r="E1959" t="s">
        <v>2380</v>
      </c>
      <c r="F1959" t="s">
        <v>2380</v>
      </c>
      <c r="G1959">
        <v>1</v>
      </c>
      <c r="H1959" t="s">
        <v>2380</v>
      </c>
      <c r="R1959" s="64" t="s">
        <v>10</v>
      </c>
      <c r="S1959" s="64">
        <v>1960</v>
      </c>
      <c r="U1959" s="7" t="str">
        <f t="shared" si="180"/>
        <v>Jul</v>
      </c>
      <c r="V1959" s="10">
        <f t="shared" si="181"/>
        <v>1960</v>
      </c>
      <c r="Y1959" s="10" t="s">
        <v>2380</v>
      </c>
      <c r="Z1959" s="10" t="str">
        <f t="shared" si="183"/>
        <v>No</v>
      </c>
      <c r="AB1959" s="53" t="s">
        <v>11</v>
      </c>
      <c r="AC1959" s="10" t="str">
        <f t="shared" si="184"/>
        <v>tier - 2</v>
      </c>
      <c r="AE1959" t="s">
        <v>11</v>
      </c>
      <c r="AF1959" s="10" t="str">
        <f t="shared" si="185"/>
        <v>tier - 2</v>
      </c>
      <c r="AI1959" t="s">
        <v>13</v>
      </c>
      <c r="AJ1959" t="str">
        <f t="shared" si="182"/>
        <v>R1013</v>
      </c>
      <c r="AS1959" s="110" t="s">
        <v>410</v>
      </c>
      <c r="AT1959" s="64">
        <v>23.21</v>
      </c>
      <c r="AU1959" s="64">
        <v>5.14</v>
      </c>
      <c r="AV1959" s="64" t="s">
        <v>2380</v>
      </c>
      <c r="AW1959" s="64" t="s">
        <v>2380</v>
      </c>
      <c r="AX1959" s="64" t="s">
        <v>2383</v>
      </c>
      <c r="AY1959" s="64" t="s">
        <v>2380</v>
      </c>
      <c r="AZ1959" s="64">
        <v>1</v>
      </c>
      <c r="BA1959" s="109" t="s">
        <v>7111</v>
      </c>
      <c r="BB1959" s="64" t="s">
        <v>10450</v>
      </c>
      <c r="BC1959" s="69" t="s">
        <v>10446</v>
      </c>
    </row>
    <row r="1960" spans="1:55" x14ac:dyDescent="0.35">
      <c r="A1960" t="s">
        <v>409</v>
      </c>
      <c r="B1960">
        <v>25.175000000000001</v>
      </c>
      <c r="C1960">
        <v>5.21</v>
      </c>
      <c r="D1960" t="s">
        <v>2382</v>
      </c>
      <c r="E1960" t="s">
        <v>2380</v>
      </c>
      <c r="F1960" t="s">
        <v>2380</v>
      </c>
      <c r="G1960">
        <v>1</v>
      </c>
      <c r="H1960" t="s">
        <v>2380</v>
      </c>
      <c r="R1960" s="64" t="s">
        <v>18</v>
      </c>
      <c r="S1960" s="64">
        <v>1958</v>
      </c>
      <c r="U1960" s="7" t="str">
        <f t="shared" si="180"/>
        <v>Jun</v>
      </c>
      <c r="V1960" s="10">
        <f t="shared" si="181"/>
        <v>1958</v>
      </c>
      <c r="Y1960" s="10" t="s">
        <v>2380</v>
      </c>
      <c r="Z1960" s="10" t="str">
        <f t="shared" si="183"/>
        <v>No</v>
      </c>
      <c r="AB1960" s="53" t="s">
        <v>11</v>
      </c>
      <c r="AC1960" s="10" t="str">
        <f t="shared" si="184"/>
        <v>tier - 2</v>
      </c>
      <c r="AE1960" t="s">
        <v>16</v>
      </c>
      <c r="AF1960" s="10" t="str">
        <f t="shared" si="185"/>
        <v>tier - 1</v>
      </c>
      <c r="AI1960" t="s">
        <v>13</v>
      </c>
      <c r="AJ1960" t="str">
        <f t="shared" si="182"/>
        <v>R1013</v>
      </c>
      <c r="AS1960" s="110" t="s">
        <v>409</v>
      </c>
      <c r="AT1960" s="64">
        <v>25.175000000000001</v>
      </c>
      <c r="AU1960" s="64">
        <v>5.21</v>
      </c>
      <c r="AV1960" s="64" t="s">
        <v>2380</v>
      </c>
      <c r="AW1960" s="64" t="s">
        <v>2380</v>
      </c>
      <c r="AX1960" s="64" t="s">
        <v>2383</v>
      </c>
      <c r="AY1960" s="64" t="s">
        <v>2380</v>
      </c>
      <c r="AZ1960" s="64">
        <v>1</v>
      </c>
      <c r="BA1960" s="109" t="s">
        <v>6776</v>
      </c>
      <c r="BB1960" s="64" t="s">
        <v>10450</v>
      </c>
      <c r="BC1960" s="69" t="s">
        <v>10445</v>
      </c>
    </row>
    <row r="1961" spans="1:55" x14ac:dyDescent="0.35">
      <c r="A1961" t="s">
        <v>408</v>
      </c>
      <c r="B1961">
        <v>34.770000000000003</v>
      </c>
      <c r="C1961">
        <v>6.23</v>
      </c>
      <c r="D1961" t="s">
        <v>2380</v>
      </c>
      <c r="E1961" t="s">
        <v>2380</v>
      </c>
      <c r="F1961" t="s">
        <v>2380</v>
      </c>
      <c r="G1961" t="s">
        <v>2381</v>
      </c>
      <c r="H1961" t="s">
        <v>2380</v>
      </c>
      <c r="R1961" s="64" t="s">
        <v>10</v>
      </c>
      <c r="S1961" s="64">
        <v>1994</v>
      </c>
      <c r="U1961" s="7" t="str">
        <f t="shared" si="180"/>
        <v>Jul</v>
      </c>
      <c r="V1961" s="10">
        <f t="shared" si="181"/>
        <v>1994</v>
      </c>
      <c r="Y1961" s="10" t="s">
        <v>2380</v>
      </c>
      <c r="Z1961" s="10" t="str">
        <f t="shared" si="183"/>
        <v>No</v>
      </c>
      <c r="AB1961" s="53" t="s">
        <v>11</v>
      </c>
      <c r="AC1961" s="10" t="str">
        <f t="shared" si="184"/>
        <v>tier - 2</v>
      </c>
      <c r="AE1961" t="s">
        <v>11</v>
      </c>
      <c r="AF1961" s="10" t="str">
        <f t="shared" si="185"/>
        <v>tier - 2</v>
      </c>
      <c r="AI1961" t="s">
        <v>42</v>
      </c>
      <c r="AJ1961" t="str">
        <f t="shared" si="182"/>
        <v>R1011</v>
      </c>
      <c r="AS1961" s="110" t="s">
        <v>408</v>
      </c>
      <c r="AT1961" s="64">
        <v>34.770000000000003</v>
      </c>
      <c r="AU1961" s="64">
        <v>6.23</v>
      </c>
      <c r="AV1961" s="64" t="s">
        <v>2380</v>
      </c>
      <c r="AW1961" s="64" t="s">
        <v>2380</v>
      </c>
      <c r="AX1961" s="64" t="s">
        <v>2380</v>
      </c>
      <c r="AY1961" s="64" t="s">
        <v>2380</v>
      </c>
      <c r="AZ1961" s="64">
        <v>0</v>
      </c>
      <c r="BA1961" s="109" t="s">
        <v>6939</v>
      </c>
      <c r="BB1961" s="64" t="s">
        <v>10449</v>
      </c>
      <c r="BC1961" s="69" t="s">
        <v>10444</v>
      </c>
    </row>
    <row r="1962" spans="1:55" x14ac:dyDescent="0.35">
      <c r="A1962" t="s">
        <v>407</v>
      </c>
      <c r="B1962">
        <v>27.7</v>
      </c>
      <c r="C1962">
        <v>5.6</v>
      </c>
      <c r="D1962" t="s">
        <v>2380</v>
      </c>
      <c r="E1962" t="s">
        <v>2380</v>
      </c>
      <c r="F1962" t="s">
        <v>2380</v>
      </c>
      <c r="G1962">
        <v>1</v>
      </c>
      <c r="H1962" t="s">
        <v>2380</v>
      </c>
      <c r="R1962" s="64" t="s">
        <v>30</v>
      </c>
      <c r="S1962" s="64">
        <v>1990</v>
      </c>
      <c r="U1962" s="7" t="str">
        <f t="shared" si="180"/>
        <v>Dec</v>
      </c>
      <c r="V1962" s="10">
        <f t="shared" si="181"/>
        <v>1990</v>
      </c>
      <c r="Y1962" s="10" t="s">
        <v>2380</v>
      </c>
      <c r="Z1962" s="10" t="str">
        <f t="shared" si="183"/>
        <v>No</v>
      </c>
      <c r="AB1962" s="53" t="s">
        <v>11</v>
      </c>
      <c r="AC1962" s="10" t="str">
        <f t="shared" si="184"/>
        <v>tier - 2</v>
      </c>
      <c r="AE1962" t="s">
        <v>12</v>
      </c>
      <c r="AF1962" s="10" t="str">
        <f t="shared" si="185"/>
        <v>tier - 3</v>
      </c>
      <c r="AI1962" t="s">
        <v>42</v>
      </c>
      <c r="AJ1962" t="str">
        <f t="shared" si="182"/>
        <v>R1011</v>
      </c>
      <c r="AS1962" s="110" t="s">
        <v>407</v>
      </c>
      <c r="AT1962" s="64">
        <v>27.7</v>
      </c>
      <c r="AU1962" s="64">
        <v>5.6</v>
      </c>
      <c r="AV1962" s="64" t="s">
        <v>2380</v>
      </c>
      <c r="AW1962" s="64" t="s">
        <v>2380</v>
      </c>
      <c r="AX1962" s="64" t="s">
        <v>2380</v>
      </c>
      <c r="AY1962" s="64" t="s">
        <v>2380</v>
      </c>
      <c r="AZ1962" s="64">
        <v>1</v>
      </c>
      <c r="BA1962" s="109" t="s">
        <v>8039</v>
      </c>
      <c r="BB1962" s="64" t="s">
        <v>10450</v>
      </c>
      <c r="BC1962" s="69" t="s">
        <v>10445</v>
      </c>
    </row>
    <row r="1963" spans="1:55" x14ac:dyDescent="0.35">
      <c r="A1963" t="s">
        <v>406</v>
      </c>
      <c r="B1963">
        <v>19.12</v>
      </c>
      <c r="C1963">
        <v>4.72</v>
      </c>
      <c r="D1963" t="s">
        <v>2382</v>
      </c>
      <c r="E1963" t="s">
        <v>2380</v>
      </c>
      <c r="F1963" t="s">
        <v>2380</v>
      </c>
      <c r="G1963">
        <v>1</v>
      </c>
      <c r="H1963" t="s">
        <v>2380</v>
      </c>
      <c r="R1963" s="64" t="s">
        <v>37</v>
      </c>
      <c r="S1963" s="64">
        <v>1970</v>
      </c>
      <c r="U1963" s="7" t="str">
        <f t="shared" si="180"/>
        <v>Oct</v>
      </c>
      <c r="V1963" s="10">
        <f t="shared" si="181"/>
        <v>1970</v>
      </c>
      <c r="Y1963" s="10" t="s">
        <v>2380</v>
      </c>
      <c r="Z1963" s="10" t="str">
        <f t="shared" si="183"/>
        <v>No</v>
      </c>
      <c r="AB1963" s="53" t="s">
        <v>11</v>
      </c>
      <c r="AC1963" s="10" t="str">
        <f t="shared" si="184"/>
        <v>tier - 2</v>
      </c>
      <c r="AE1963" t="s">
        <v>11</v>
      </c>
      <c r="AF1963" s="10" t="str">
        <f t="shared" si="185"/>
        <v>tier - 2</v>
      </c>
      <c r="AI1963" t="s">
        <v>13</v>
      </c>
      <c r="AJ1963" t="str">
        <f t="shared" si="182"/>
        <v>R1013</v>
      </c>
      <c r="AS1963" s="110" t="s">
        <v>406</v>
      </c>
      <c r="AT1963" s="64">
        <v>19.12</v>
      </c>
      <c r="AU1963" s="64">
        <v>4.72</v>
      </c>
      <c r="AV1963" s="64" t="s">
        <v>2380</v>
      </c>
      <c r="AW1963" s="64" t="s">
        <v>2380</v>
      </c>
      <c r="AX1963" s="64" t="s">
        <v>2383</v>
      </c>
      <c r="AY1963" s="64" t="s">
        <v>2380</v>
      </c>
      <c r="AZ1963" s="64">
        <v>1</v>
      </c>
      <c r="BA1963" s="109" t="s">
        <v>6746</v>
      </c>
      <c r="BB1963" s="64" t="s">
        <v>10450</v>
      </c>
      <c r="BC1963" s="69" t="s">
        <v>10446</v>
      </c>
    </row>
    <row r="1964" spans="1:55" x14ac:dyDescent="0.35">
      <c r="A1964" t="s">
        <v>405</v>
      </c>
      <c r="B1964">
        <v>32.67</v>
      </c>
      <c r="C1964">
        <v>4.67</v>
      </c>
      <c r="D1964" t="s">
        <v>2380</v>
      </c>
      <c r="E1964" t="s">
        <v>2380</v>
      </c>
      <c r="F1964" t="s">
        <v>2383</v>
      </c>
      <c r="G1964">
        <v>1</v>
      </c>
      <c r="H1964" t="s">
        <v>2380</v>
      </c>
      <c r="R1964" s="64" t="s">
        <v>30</v>
      </c>
      <c r="S1964" s="64">
        <v>1965</v>
      </c>
      <c r="U1964" s="7" t="str">
        <f t="shared" si="180"/>
        <v>Dec</v>
      </c>
      <c r="V1964" s="10">
        <f t="shared" si="181"/>
        <v>1965</v>
      </c>
      <c r="Y1964" s="10" t="s">
        <v>2380</v>
      </c>
      <c r="Z1964" s="10" t="str">
        <f t="shared" si="183"/>
        <v>No</v>
      </c>
      <c r="AB1964" s="53" t="s">
        <v>11</v>
      </c>
      <c r="AC1964" s="10" t="str">
        <f t="shared" si="184"/>
        <v>tier - 2</v>
      </c>
      <c r="AE1964" t="s">
        <v>11</v>
      </c>
      <c r="AF1964" s="10" t="str">
        <f t="shared" si="185"/>
        <v>tier - 2</v>
      </c>
      <c r="AI1964" t="s">
        <v>356</v>
      </c>
      <c r="AJ1964" t="str">
        <f t="shared" si="182"/>
        <v>R1017</v>
      </c>
      <c r="AS1964" s="110" t="s">
        <v>405</v>
      </c>
      <c r="AT1964" s="64">
        <v>32.67</v>
      </c>
      <c r="AU1964" s="64">
        <v>4.67</v>
      </c>
      <c r="AV1964" s="64" t="s">
        <v>2380</v>
      </c>
      <c r="AW1964" s="64" t="s">
        <v>2383</v>
      </c>
      <c r="AX1964" s="64" t="s">
        <v>2380</v>
      </c>
      <c r="AY1964" s="64" t="s">
        <v>2380</v>
      </c>
      <c r="AZ1964" s="64">
        <v>1</v>
      </c>
      <c r="BA1964" s="109" t="s">
        <v>8040</v>
      </c>
      <c r="BB1964" s="64" t="s">
        <v>10450</v>
      </c>
      <c r="BC1964" s="69" t="s">
        <v>10444</v>
      </c>
    </row>
    <row r="1965" spans="1:55" x14ac:dyDescent="0.35">
      <c r="A1965" t="s">
        <v>404</v>
      </c>
      <c r="B1965">
        <v>28.5</v>
      </c>
      <c r="C1965">
        <v>6.11</v>
      </c>
      <c r="D1965" t="s">
        <v>2380</v>
      </c>
      <c r="E1965" t="s">
        <v>2380</v>
      </c>
      <c r="F1965" t="s">
        <v>2380</v>
      </c>
      <c r="G1965">
        <v>1</v>
      </c>
      <c r="H1965" t="s">
        <v>2380</v>
      </c>
      <c r="R1965" s="64" t="s">
        <v>30</v>
      </c>
      <c r="S1965" s="64">
        <v>1999</v>
      </c>
      <c r="U1965" s="7" t="str">
        <f t="shared" si="180"/>
        <v>Dec</v>
      </c>
      <c r="V1965" s="10">
        <f t="shared" si="181"/>
        <v>1999</v>
      </c>
      <c r="Y1965" s="10" t="s">
        <v>2380</v>
      </c>
      <c r="Z1965" s="10" t="str">
        <f t="shared" si="183"/>
        <v>No</v>
      </c>
      <c r="AB1965" s="53" t="s">
        <v>11</v>
      </c>
      <c r="AC1965" s="10" t="str">
        <f t="shared" si="184"/>
        <v>tier - 2</v>
      </c>
      <c r="AE1965" t="s">
        <v>11</v>
      </c>
      <c r="AF1965" s="10" t="str">
        <f t="shared" si="185"/>
        <v>tier - 2</v>
      </c>
      <c r="AI1965" t="s">
        <v>42</v>
      </c>
      <c r="AJ1965" t="str">
        <f t="shared" si="182"/>
        <v>R1011</v>
      </c>
      <c r="AS1965" s="110" t="s">
        <v>404</v>
      </c>
      <c r="AT1965" s="64">
        <v>28.5</v>
      </c>
      <c r="AU1965" s="64">
        <v>6.11</v>
      </c>
      <c r="AV1965" s="64" t="s">
        <v>2380</v>
      </c>
      <c r="AW1965" s="64" t="s">
        <v>2380</v>
      </c>
      <c r="AX1965" s="64" t="s">
        <v>2380</v>
      </c>
      <c r="AY1965" s="64" t="s">
        <v>2380</v>
      </c>
      <c r="AZ1965" s="64">
        <v>1</v>
      </c>
      <c r="BA1965" s="109" t="s">
        <v>6104</v>
      </c>
      <c r="BB1965" s="64" t="s">
        <v>10449</v>
      </c>
      <c r="BC1965" s="69" t="s">
        <v>10445</v>
      </c>
    </row>
    <row r="1966" spans="1:55" x14ac:dyDescent="0.35">
      <c r="A1966" t="s">
        <v>403</v>
      </c>
      <c r="B1966">
        <v>39.270000000000003</v>
      </c>
      <c r="C1966">
        <v>6.25</v>
      </c>
      <c r="D1966" t="s">
        <v>2380</v>
      </c>
      <c r="E1966" t="s">
        <v>2380</v>
      </c>
      <c r="F1966" t="s">
        <v>2380</v>
      </c>
      <c r="G1966" t="s">
        <v>2381</v>
      </c>
      <c r="H1966" t="s">
        <v>2380</v>
      </c>
      <c r="R1966" s="64" t="s">
        <v>18</v>
      </c>
      <c r="S1966" s="64">
        <v>1968</v>
      </c>
      <c r="U1966" s="7" t="str">
        <f t="shared" si="180"/>
        <v>Jun</v>
      </c>
      <c r="V1966" s="10">
        <f t="shared" si="181"/>
        <v>1968</v>
      </c>
      <c r="Y1966" s="10" t="s">
        <v>2380</v>
      </c>
      <c r="Z1966" s="10" t="str">
        <f t="shared" si="183"/>
        <v>No</v>
      </c>
      <c r="AB1966" s="53" t="s">
        <v>11</v>
      </c>
      <c r="AC1966" s="10" t="str">
        <f t="shared" si="184"/>
        <v>tier - 2</v>
      </c>
      <c r="AE1966" t="s">
        <v>12</v>
      </c>
      <c r="AF1966" s="10" t="str">
        <f t="shared" si="185"/>
        <v>tier - 3</v>
      </c>
      <c r="AI1966" t="s">
        <v>13</v>
      </c>
      <c r="AJ1966" t="str">
        <f t="shared" si="182"/>
        <v>R1013</v>
      </c>
      <c r="AS1966" s="110" t="s">
        <v>403</v>
      </c>
      <c r="AT1966" s="64">
        <v>39.270000000000003</v>
      </c>
      <c r="AU1966" s="64">
        <v>6.25</v>
      </c>
      <c r="AV1966" s="64" t="s">
        <v>2380</v>
      </c>
      <c r="AW1966" s="64" t="s">
        <v>2380</v>
      </c>
      <c r="AX1966" s="64" t="s">
        <v>2380</v>
      </c>
      <c r="AY1966" s="64" t="s">
        <v>2380</v>
      </c>
      <c r="AZ1966" s="64">
        <v>0</v>
      </c>
      <c r="BA1966" s="109" t="s">
        <v>8041</v>
      </c>
      <c r="BB1966" s="64" t="s">
        <v>10449</v>
      </c>
      <c r="BC1966" s="69" t="s">
        <v>10444</v>
      </c>
    </row>
    <row r="1967" spans="1:55" x14ac:dyDescent="0.35">
      <c r="A1967" t="s">
        <v>402</v>
      </c>
      <c r="B1967">
        <v>32.49</v>
      </c>
      <c r="C1967">
        <v>4</v>
      </c>
      <c r="D1967" t="s">
        <v>2382</v>
      </c>
      <c r="E1967" t="s">
        <v>2380</v>
      </c>
      <c r="F1967" t="s">
        <v>2380</v>
      </c>
      <c r="G1967" t="s">
        <v>2381</v>
      </c>
      <c r="H1967" t="s">
        <v>2380</v>
      </c>
      <c r="R1967" s="64" t="s">
        <v>37</v>
      </c>
      <c r="S1967" s="64">
        <v>1969</v>
      </c>
      <c r="U1967" s="7" t="str">
        <f t="shared" si="180"/>
        <v>Oct</v>
      </c>
      <c r="V1967" s="10">
        <f t="shared" si="181"/>
        <v>1969</v>
      </c>
      <c r="Y1967" s="10" t="s">
        <v>2380</v>
      </c>
      <c r="Z1967" s="10" t="str">
        <f t="shared" si="183"/>
        <v>No</v>
      </c>
      <c r="AB1967" s="53" t="s">
        <v>11</v>
      </c>
      <c r="AC1967" s="10" t="str">
        <f t="shared" si="184"/>
        <v>tier - 2</v>
      </c>
      <c r="AE1967" t="s">
        <v>11</v>
      </c>
      <c r="AF1967" s="10" t="str">
        <f t="shared" si="185"/>
        <v>tier - 2</v>
      </c>
      <c r="AI1967" t="s">
        <v>13</v>
      </c>
      <c r="AJ1967" t="str">
        <f t="shared" si="182"/>
        <v>R1013</v>
      </c>
      <c r="AS1967" s="110" t="s">
        <v>402</v>
      </c>
      <c r="AT1967" s="64">
        <v>32.49</v>
      </c>
      <c r="AU1967" s="64">
        <v>4</v>
      </c>
      <c r="AV1967" s="64" t="s">
        <v>2380</v>
      </c>
      <c r="AW1967" s="64" t="s">
        <v>2380</v>
      </c>
      <c r="AX1967" s="64" t="s">
        <v>2383</v>
      </c>
      <c r="AY1967" s="64" t="s">
        <v>2380</v>
      </c>
      <c r="AZ1967" s="64">
        <v>0</v>
      </c>
      <c r="BA1967" s="109" t="s">
        <v>8042</v>
      </c>
      <c r="BB1967" s="64" t="s">
        <v>10450</v>
      </c>
      <c r="BC1967" s="69" t="s">
        <v>10444</v>
      </c>
    </row>
    <row r="1968" spans="1:55" x14ac:dyDescent="0.35">
      <c r="A1968" t="s">
        <v>401</v>
      </c>
      <c r="B1968">
        <v>23.7</v>
      </c>
      <c r="C1968">
        <v>5.55</v>
      </c>
      <c r="D1968" t="s">
        <v>2382</v>
      </c>
      <c r="E1968" t="s">
        <v>2380</v>
      </c>
      <c r="F1968" t="s">
        <v>2380</v>
      </c>
      <c r="G1968" t="s">
        <v>2381</v>
      </c>
      <c r="H1968" t="s">
        <v>2380</v>
      </c>
      <c r="R1968" s="64" t="s">
        <v>20</v>
      </c>
      <c r="S1968" s="64">
        <v>1988</v>
      </c>
      <c r="U1968" s="7" t="str">
        <f t="shared" si="180"/>
        <v>Sep</v>
      </c>
      <c r="V1968" s="10">
        <f t="shared" si="181"/>
        <v>1988</v>
      </c>
      <c r="Y1968" s="10" t="s">
        <v>2380</v>
      </c>
      <c r="Z1968" s="10" t="str">
        <f t="shared" si="183"/>
        <v>No</v>
      </c>
      <c r="AB1968" s="53" t="s">
        <v>11</v>
      </c>
      <c r="AC1968" s="10" t="str">
        <f t="shared" si="184"/>
        <v>tier - 2</v>
      </c>
      <c r="AE1968" t="s">
        <v>16</v>
      </c>
      <c r="AF1968" s="10" t="str">
        <f t="shared" si="185"/>
        <v>tier - 1</v>
      </c>
      <c r="AI1968" t="s">
        <v>164</v>
      </c>
      <c r="AJ1968" t="str">
        <f t="shared" si="182"/>
        <v>R1015</v>
      </c>
      <c r="AS1968" s="110" t="s">
        <v>401</v>
      </c>
      <c r="AT1968" s="64">
        <v>23.7</v>
      </c>
      <c r="AU1968" s="64">
        <v>5.55</v>
      </c>
      <c r="AV1968" s="64" t="s">
        <v>2380</v>
      </c>
      <c r="AW1968" s="64" t="s">
        <v>2380</v>
      </c>
      <c r="AX1968" s="64" t="s">
        <v>2383</v>
      </c>
      <c r="AY1968" s="64" t="s">
        <v>2380</v>
      </c>
      <c r="AZ1968" s="64">
        <v>0</v>
      </c>
      <c r="BA1968" s="109" t="s">
        <v>8043</v>
      </c>
      <c r="BB1968" s="64" t="s">
        <v>10450</v>
      </c>
      <c r="BC1968" s="69" t="s">
        <v>10446</v>
      </c>
    </row>
    <row r="1969" spans="1:55" x14ac:dyDescent="0.35">
      <c r="A1969" t="s">
        <v>400</v>
      </c>
      <c r="B1969">
        <v>30.4</v>
      </c>
      <c r="C1969">
        <v>5.95</v>
      </c>
      <c r="D1969" t="s">
        <v>2380</v>
      </c>
      <c r="E1969" t="s">
        <v>2382</v>
      </c>
      <c r="F1969" t="s">
        <v>2380</v>
      </c>
      <c r="G1969">
        <v>1</v>
      </c>
      <c r="H1969" t="s">
        <v>2380</v>
      </c>
      <c r="R1969" s="64" t="s">
        <v>30</v>
      </c>
      <c r="S1969" s="64">
        <v>1985</v>
      </c>
      <c r="U1969" s="7" t="str">
        <f t="shared" si="180"/>
        <v>Dec</v>
      </c>
      <c r="V1969" s="10">
        <f t="shared" si="181"/>
        <v>1985</v>
      </c>
      <c r="Y1969" s="10" t="s">
        <v>2380</v>
      </c>
      <c r="Z1969" s="10" t="str">
        <f t="shared" si="183"/>
        <v>No</v>
      </c>
      <c r="AB1969" s="53" t="s">
        <v>11</v>
      </c>
      <c r="AC1969" s="10" t="str">
        <f t="shared" si="184"/>
        <v>tier - 2</v>
      </c>
      <c r="AE1969" t="s">
        <v>16</v>
      </c>
      <c r="AF1969" s="10" t="str">
        <f t="shared" si="185"/>
        <v>tier - 1</v>
      </c>
      <c r="AI1969" t="s">
        <v>42</v>
      </c>
      <c r="AJ1969" t="str">
        <f t="shared" si="182"/>
        <v>R1011</v>
      </c>
      <c r="AS1969" s="110" t="s">
        <v>400</v>
      </c>
      <c r="AT1969" s="64">
        <v>30.4</v>
      </c>
      <c r="AU1969" s="64">
        <v>5.95</v>
      </c>
      <c r="AV1969" s="64" t="s">
        <v>2382</v>
      </c>
      <c r="AW1969" s="64" t="s">
        <v>2380</v>
      </c>
      <c r="AX1969" s="64" t="s">
        <v>2380</v>
      </c>
      <c r="AY1969" s="64" t="s">
        <v>2380</v>
      </c>
      <c r="AZ1969" s="64">
        <v>1</v>
      </c>
      <c r="BA1969" s="109" t="s">
        <v>8044</v>
      </c>
      <c r="BB1969" s="64" t="s">
        <v>10449</v>
      </c>
      <c r="BC1969" s="69" t="s">
        <v>10444</v>
      </c>
    </row>
    <row r="1970" spans="1:55" x14ac:dyDescent="0.35">
      <c r="A1970" t="s">
        <v>399</v>
      </c>
      <c r="B1970">
        <v>38.94</v>
      </c>
      <c r="C1970">
        <v>4.3600000000000003</v>
      </c>
      <c r="D1970" t="s">
        <v>2380</v>
      </c>
      <c r="E1970" t="s">
        <v>2380</v>
      </c>
      <c r="F1970" t="s">
        <v>2383</v>
      </c>
      <c r="G1970">
        <v>1</v>
      </c>
      <c r="H1970" t="s">
        <v>2380</v>
      </c>
      <c r="R1970" s="64" t="s">
        <v>37</v>
      </c>
      <c r="S1970" s="64">
        <v>1981</v>
      </c>
      <c r="U1970" s="7" t="str">
        <f t="shared" si="180"/>
        <v>Oct</v>
      </c>
      <c r="V1970" s="10">
        <f t="shared" si="181"/>
        <v>1981</v>
      </c>
      <c r="Y1970" s="10" t="s">
        <v>2380</v>
      </c>
      <c r="Z1970" s="10" t="str">
        <f t="shared" si="183"/>
        <v>No</v>
      </c>
      <c r="AB1970" s="53" t="s">
        <v>11</v>
      </c>
      <c r="AC1970" s="10" t="str">
        <f t="shared" si="184"/>
        <v>tier - 2</v>
      </c>
      <c r="AE1970" t="s">
        <v>11</v>
      </c>
      <c r="AF1970" s="10" t="str">
        <f t="shared" si="185"/>
        <v>tier - 2</v>
      </c>
      <c r="AI1970" t="s">
        <v>42</v>
      </c>
      <c r="AJ1970" t="str">
        <f t="shared" si="182"/>
        <v>R1011</v>
      </c>
      <c r="AS1970" s="110" t="s">
        <v>399</v>
      </c>
      <c r="AT1970" s="64">
        <v>38.94</v>
      </c>
      <c r="AU1970" s="64">
        <v>4.3600000000000003</v>
      </c>
      <c r="AV1970" s="64" t="s">
        <v>2380</v>
      </c>
      <c r="AW1970" s="64" t="s">
        <v>2383</v>
      </c>
      <c r="AX1970" s="64" t="s">
        <v>2380</v>
      </c>
      <c r="AY1970" s="64" t="s">
        <v>2380</v>
      </c>
      <c r="AZ1970" s="64">
        <v>1</v>
      </c>
      <c r="BA1970" s="109" t="s">
        <v>8045</v>
      </c>
      <c r="BB1970" s="64" t="s">
        <v>10450</v>
      </c>
      <c r="BC1970" s="69" t="s">
        <v>10444</v>
      </c>
    </row>
    <row r="1971" spans="1:55" x14ac:dyDescent="0.35">
      <c r="A1971" t="s">
        <v>398</v>
      </c>
      <c r="B1971">
        <v>31.02</v>
      </c>
      <c r="C1971">
        <v>4.84</v>
      </c>
      <c r="D1971" t="s">
        <v>2380</v>
      </c>
      <c r="E1971" t="s">
        <v>2380</v>
      </c>
      <c r="F1971" t="s">
        <v>2383</v>
      </c>
      <c r="G1971">
        <v>1</v>
      </c>
      <c r="H1971" t="s">
        <v>2380</v>
      </c>
      <c r="R1971" s="64" t="s">
        <v>37</v>
      </c>
      <c r="S1971" s="64">
        <v>1965</v>
      </c>
      <c r="U1971" s="7" t="str">
        <f t="shared" si="180"/>
        <v>Oct</v>
      </c>
      <c r="V1971" s="10">
        <f t="shared" si="181"/>
        <v>1965</v>
      </c>
      <c r="Y1971" s="10" t="s">
        <v>2380</v>
      </c>
      <c r="Z1971" s="10" t="str">
        <f t="shared" si="183"/>
        <v>No</v>
      </c>
      <c r="AB1971" s="53" t="s">
        <v>11</v>
      </c>
      <c r="AC1971" s="10" t="str">
        <f t="shared" si="184"/>
        <v>tier - 2</v>
      </c>
      <c r="AE1971" t="s">
        <v>11</v>
      </c>
      <c r="AF1971" s="10" t="str">
        <f t="shared" si="185"/>
        <v>tier - 2</v>
      </c>
      <c r="AI1971" t="s">
        <v>13</v>
      </c>
      <c r="AJ1971" t="str">
        <f t="shared" si="182"/>
        <v>R1013</v>
      </c>
      <c r="AS1971" s="110" t="s">
        <v>398</v>
      </c>
      <c r="AT1971" s="64">
        <v>31.02</v>
      </c>
      <c r="AU1971" s="64">
        <v>4.84</v>
      </c>
      <c r="AV1971" s="64" t="s">
        <v>2380</v>
      </c>
      <c r="AW1971" s="64" t="s">
        <v>2383</v>
      </c>
      <c r="AX1971" s="64" t="s">
        <v>2380</v>
      </c>
      <c r="AY1971" s="64" t="s">
        <v>2380</v>
      </c>
      <c r="AZ1971" s="64">
        <v>1</v>
      </c>
      <c r="BA1971" s="109" t="s">
        <v>8352</v>
      </c>
      <c r="BB1971" s="64" t="s">
        <v>10450</v>
      </c>
      <c r="BC1971" s="69" t="s">
        <v>10444</v>
      </c>
    </row>
    <row r="1972" spans="1:55" x14ac:dyDescent="0.35">
      <c r="A1972" t="s">
        <v>397</v>
      </c>
      <c r="B1972">
        <v>17.5</v>
      </c>
      <c r="C1972">
        <v>4.5599999999999996</v>
      </c>
      <c r="D1972" t="s">
        <v>2380</v>
      </c>
      <c r="E1972" t="s">
        <v>2380</v>
      </c>
      <c r="F1972" t="s">
        <v>2380</v>
      </c>
      <c r="G1972">
        <v>1</v>
      </c>
      <c r="H1972" t="s">
        <v>2380</v>
      </c>
      <c r="R1972" s="64" t="s">
        <v>10</v>
      </c>
      <c r="S1972" s="64">
        <v>1984</v>
      </c>
      <c r="U1972" s="7" t="str">
        <f t="shared" si="180"/>
        <v>Jul</v>
      </c>
      <c r="V1972" s="10">
        <f t="shared" si="181"/>
        <v>1984</v>
      </c>
      <c r="Y1972" s="10" t="s">
        <v>2380</v>
      </c>
      <c r="Z1972" s="10" t="str">
        <f t="shared" si="183"/>
        <v>No</v>
      </c>
      <c r="AB1972" s="53" t="s">
        <v>11</v>
      </c>
      <c r="AC1972" s="10" t="str">
        <f t="shared" si="184"/>
        <v>tier - 2</v>
      </c>
      <c r="AE1972" t="s">
        <v>12</v>
      </c>
      <c r="AF1972" s="10" t="str">
        <f t="shared" si="185"/>
        <v>tier - 3</v>
      </c>
      <c r="AI1972" t="s">
        <v>42</v>
      </c>
      <c r="AJ1972" t="str">
        <f t="shared" si="182"/>
        <v>R1011</v>
      </c>
      <c r="AS1972" s="110" t="s">
        <v>397</v>
      </c>
      <c r="AT1972" s="64">
        <v>17.5</v>
      </c>
      <c r="AU1972" s="64">
        <v>4.5599999999999996</v>
      </c>
      <c r="AV1972" s="64" t="s">
        <v>2380</v>
      </c>
      <c r="AW1972" s="64" t="s">
        <v>2380</v>
      </c>
      <c r="AX1972" s="64" t="s">
        <v>2380</v>
      </c>
      <c r="AY1972" s="64" t="s">
        <v>2380</v>
      </c>
      <c r="AZ1972" s="64">
        <v>1</v>
      </c>
      <c r="BA1972" s="109" t="s">
        <v>8046</v>
      </c>
      <c r="BB1972" s="64" t="s">
        <v>10450</v>
      </c>
      <c r="BC1972" s="69" t="s">
        <v>10447</v>
      </c>
    </row>
    <row r="1973" spans="1:55" x14ac:dyDescent="0.35">
      <c r="A1973" t="s">
        <v>396</v>
      </c>
      <c r="B1973">
        <v>34.799999999999997</v>
      </c>
      <c r="C1973">
        <v>4.42</v>
      </c>
      <c r="D1973" t="s">
        <v>2382</v>
      </c>
      <c r="E1973" t="s">
        <v>2382</v>
      </c>
      <c r="F1973" t="s">
        <v>2380</v>
      </c>
      <c r="G1973">
        <v>2</v>
      </c>
      <c r="H1973" t="s">
        <v>2380</v>
      </c>
      <c r="R1973" s="64" t="s">
        <v>15</v>
      </c>
      <c r="S1973" s="64">
        <v>1985</v>
      </c>
      <c r="U1973" s="7" t="str">
        <f t="shared" si="180"/>
        <v>Nov</v>
      </c>
      <c r="V1973" s="10">
        <f t="shared" si="181"/>
        <v>1985</v>
      </c>
      <c r="Y1973" s="10" t="s">
        <v>2380</v>
      </c>
      <c r="Z1973" s="10" t="str">
        <f t="shared" si="183"/>
        <v>No</v>
      </c>
      <c r="AB1973" s="53" t="s">
        <v>11</v>
      </c>
      <c r="AC1973" s="10" t="str">
        <f t="shared" si="184"/>
        <v>tier - 2</v>
      </c>
      <c r="AE1973" t="s">
        <v>16</v>
      </c>
      <c r="AF1973" s="10" t="str">
        <f t="shared" si="185"/>
        <v>tier - 1</v>
      </c>
      <c r="AI1973" t="s">
        <v>42</v>
      </c>
      <c r="AJ1973" t="str">
        <f t="shared" si="182"/>
        <v>R1011</v>
      </c>
      <c r="AS1973" s="110" t="s">
        <v>396</v>
      </c>
      <c r="AT1973" s="64">
        <v>34.799999999999997</v>
      </c>
      <c r="AU1973" s="64">
        <v>4.42</v>
      </c>
      <c r="AV1973" s="64" t="s">
        <v>2382</v>
      </c>
      <c r="AW1973" s="64" t="s">
        <v>2380</v>
      </c>
      <c r="AX1973" s="64" t="s">
        <v>2383</v>
      </c>
      <c r="AY1973" s="64" t="s">
        <v>2380</v>
      </c>
      <c r="AZ1973" s="64">
        <v>2</v>
      </c>
      <c r="BA1973" s="109" t="s">
        <v>6812</v>
      </c>
      <c r="BB1973" s="64" t="s">
        <v>10450</v>
      </c>
      <c r="BC1973" s="69" t="s">
        <v>10444</v>
      </c>
    </row>
    <row r="1974" spans="1:55" x14ac:dyDescent="0.35">
      <c r="A1974" t="s">
        <v>395</v>
      </c>
      <c r="B1974">
        <v>17.3</v>
      </c>
      <c r="C1974">
        <v>7.66</v>
      </c>
      <c r="D1974" t="s">
        <v>2382</v>
      </c>
      <c r="E1974" t="s">
        <v>2380</v>
      </c>
      <c r="F1974" t="s">
        <v>2380</v>
      </c>
      <c r="G1974">
        <v>1</v>
      </c>
      <c r="H1974" t="s">
        <v>2380</v>
      </c>
      <c r="R1974" s="64" t="s">
        <v>18</v>
      </c>
      <c r="S1974" s="64">
        <v>1992</v>
      </c>
      <c r="U1974" s="7" t="str">
        <f t="shared" si="180"/>
        <v>Jun</v>
      </c>
      <c r="V1974" s="10">
        <f t="shared" si="181"/>
        <v>1992</v>
      </c>
      <c r="Y1974" s="10" t="s">
        <v>2380</v>
      </c>
      <c r="Z1974" s="10" t="str">
        <f t="shared" si="183"/>
        <v>No</v>
      </c>
      <c r="AB1974" s="53" t="s">
        <v>11</v>
      </c>
      <c r="AC1974" s="10" t="str">
        <f t="shared" si="184"/>
        <v>tier - 2</v>
      </c>
      <c r="AE1974" t="s">
        <v>16</v>
      </c>
      <c r="AF1974" s="10" t="str">
        <f t="shared" si="185"/>
        <v>tier - 1</v>
      </c>
      <c r="AI1974" t="s">
        <v>42</v>
      </c>
      <c r="AJ1974" t="str">
        <f t="shared" si="182"/>
        <v>R1011</v>
      </c>
      <c r="AS1974" s="110" t="s">
        <v>395</v>
      </c>
      <c r="AT1974" s="64">
        <v>17.3</v>
      </c>
      <c r="AU1974" s="64">
        <v>7.66</v>
      </c>
      <c r="AV1974" s="64" t="s">
        <v>2380</v>
      </c>
      <c r="AW1974" s="64" t="s">
        <v>2380</v>
      </c>
      <c r="AX1974" s="64" t="s">
        <v>2383</v>
      </c>
      <c r="AY1974" s="64" t="s">
        <v>2380</v>
      </c>
      <c r="AZ1974" s="64">
        <v>1</v>
      </c>
      <c r="BA1974" s="109" t="s">
        <v>8047</v>
      </c>
      <c r="BB1974" s="64" t="s">
        <v>10448</v>
      </c>
      <c r="BC1974" s="69" t="s">
        <v>10447</v>
      </c>
    </row>
    <row r="1975" spans="1:55" x14ac:dyDescent="0.35">
      <c r="A1975" t="s">
        <v>394</v>
      </c>
      <c r="B1975">
        <v>32.25</v>
      </c>
      <c r="C1975">
        <v>5.2</v>
      </c>
      <c r="D1975" t="s">
        <v>2382</v>
      </c>
      <c r="E1975" t="s">
        <v>2380</v>
      </c>
      <c r="F1975" t="s">
        <v>2380</v>
      </c>
      <c r="G1975" t="s">
        <v>2381</v>
      </c>
      <c r="H1975" t="s">
        <v>2380</v>
      </c>
      <c r="R1975" s="64" t="s">
        <v>20</v>
      </c>
      <c r="S1975" s="64">
        <v>1997</v>
      </c>
      <c r="U1975" s="7" t="str">
        <f t="shared" si="180"/>
        <v>Sep</v>
      </c>
      <c r="V1975" s="10">
        <f t="shared" si="181"/>
        <v>1997</v>
      </c>
      <c r="Y1975" s="10" t="s">
        <v>2380</v>
      </c>
      <c r="Z1975" s="10" t="str">
        <f t="shared" si="183"/>
        <v>No</v>
      </c>
      <c r="AB1975" s="53" t="s">
        <v>11</v>
      </c>
      <c r="AC1975" s="10" t="str">
        <f t="shared" si="184"/>
        <v>tier - 2</v>
      </c>
      <c r="AE1975" t="s">
        <v>12</v>
      </c>
      <c r="AF1975" s="10" t="str">
        <f t="shared" si="185"/>
        <v>tier - 3</v>
      </c>
      <c r="AI1975" t="s">
        <v>42</v>
      </c>
      <c r="AJ1975" t="str">
        <f t="shared" si="182"/>
        <v>R1011</v>
      </c>
      <c r="AS1975" s="110" t="s">
        <v>394</v>
      </c>
      <c r="AT1975" s="64">
        <v>32.25</v>
      </c>
      <c r="AU1975" s="64">
        <v>5.2</v>
      </c>
      <c r="AV1975" s="64" t="s">
        <v>2380</v>
      </c>
      <c r="AW1975" s="64" t="s">
        <v>2380</v>
      </c>
      <c r="AX1975" s="64" t="s">
        <v>2383</v>
      </c>
      <c r="AY1975" s="64" t="s">
        <v>2380</v>
      </c>
      <c r="AZ1975" s="64">
        <v>0</v>
      </c>
      <c r="BA1975" s="109" t="s">
        <v>8048</v>
      </c>
      <c r="BB1975" s="64" t="s">
        <v>10450</v>
      </c>
      <c r="BC1975" s="69" t="s">
        <v>10444</v>
      </c>
    </row>
    <row r="1976" spans="1:55" x14ac:dyDescent="0.35">
      <c r="A1976" t="s">
        <v>393</v>
      </c>
      <c r="B1976">
        <v>42.4</v>
      </c>
      <c r="C1976">
        <v>5.53</v>
      </c>
      <c r="D1976" t="s">
        <v>2382</v>
      </c>
      <c r="E1976" t="s">
        <v>2380</v>
      </c>
      <c r="F1976" t="s">
        <v>2380</v>
      </c>
      <c r="G1976" t="s">
        <v>2381</v>
      </c>
      <c r="H1976" t="s">
        <v>2380</v>
      </c>
      <c r="R1976" s="64" t="s">
        <v>37</v>
      </c>
      <c r="S1976" s="64">
        <v>1997</v>
      </c>
      <c r="U1976" s="7" t="str">
        <f t="shared" si="180"/>
        <v>Oct</v>
      </c>
      <c r="V1976" s="10">
        <f t="shared" si="181"/>
        <v>1997</v>
      </c>
      <c r="Y1976" s="10" t="s">
        <v>2380</v>
      </c>
      <c r="Z1976" s="10" t="str">
        <f t="shared" si="183"/>
        <v>No</v>
      </c>
      <c r="AB1976" s="53" t="s">
        <v>11</v>
      </c>
      <c r="AC1976" s="10" t="str">
        <f t="shared" si="184"/>
        <v>tier - 2</v>
      </c>
      <c r="AE1976" t="s">
        <v>11</v>
      </c>
      <c r="AF1976" s="10" t="str">
        <f t="shared" si="185"/>
        <v>tier - 2</v>
      </c>
      <c r="AI1976" t="s">
        <v>42</v>
      </c>
      <c r="AJ1976" t="str">
        <f t="shared" si="182"/>
        <v>R1011</v>
      </c>
      <c r="AS1976" s="110" t="s">
        <v>393</v>
      </c>
      <c r="AT1976" s="64">
        <v>42.4</v>
      </c>
      <c r="AU1976" s="64">
        <v>5.53</v>
      </c>
      <c r="AV1976" s="64" t="s">
        <v>2380</v>
      </c>
      <c r="AW1976" s="64" t="s">
        <v>2380</v>
      </c>
      <c r="AX1976" s="64" t="s">
        <v>2383</v>
      </c>
      <c r="AY1976" s="64" t="s">
        <v>2380</v>
      </c>
      <c r="AZ1976" s="64">
        <v>0</v>
      </c>
      <c r="BA1976" s="109" t="s">
        <v>8049</v>
      </c>
      <c r="BB1976" s="64" t="s">
        <v>10450</v>
      </c>
      <c r="BC1976" s="69" t="s">
        <v>10444</v>
      </c>
    </row>
    <row r="1977" spans="1:55" x14ac:dyDescent="0.35">
      <c r="A1977" t="s">
        <v>392</v>
      </c>
      <c r="B1977">
        <v>38.664999999999999</v>
      </c>
      <c r="C1977">
        <v>4.8600000000000003</v>
      </c>
      <c r="D1977" t="s">
        <v>2380</v>
      </c>
      <c r="E1977" t="s">
        <v>2382</v>
      </c>
      <c r="F1977" t="s">
        <v>2380</v>
      </c>
      <c r="G1977">
        <v>1</v>
      </c>
      <c r="H1977" t="s">
        <v>2380</v>
      </c>
      <c r="R1977" s="64" t="s">
        <v>10</v>
      </c>
      <c r="S1977" s="64">
        <v>1992</v>
      </c>
      <c r="U1977" s="7" t="str">
        <f t="shared" si="180"/>
        <v>Jul</v>
      </c>
      <c r="V1977" s="10">
        <f t="shared" si="181"/>
        <v>1992</v>
      </c>
      <c r="Y1977" s="10" t="s">
        <v>2380</v>
      </c>
      <c r="Z1977" s="10" t="str">
        <f t="shared" si="183"/>
        <v>No</v>
      </c>
      <c r="AB1977" s="53" t="s">
        <v>11</v>
      </c>
      <c r="AC1977" s="10" t="str">
        <f t="shared" si="184"/>
        <v>tier - 2</v>
      </c>
      <c r="AE1977" t="s">
        <v>16</v>
      </c>
      <c r="AF1977" s="10" t="str">
        <f t="shared" si="185"/>
        <v>tier - 1</v>
      </c>
      <c r="AI1977" t="s">
        <v>42</v>
      </c>
      <c r="AJ1977" t="str">
        <f t="shared" si="182"/>
        <v>R1011</v>
      </c>
      <c r="AS1977" s="110" t="s">
        <v>392</v>
      </c>
      <c r="AT1977" s="64">
        <v>38.664999999999999</v>
      </c>
      <c r="AU1977" s="64">
        <v>4.8600000000000003</v>
      </c>
      <c r="AV1977" s="64" t="s">
        <v>2382</v>
      </c>
      <c r="AW1977" s="64" t="s">
        <v>2380</v>
      </c>
      <c r="AX1977" s="64" t="s">
        <v>2380</v>
      </c>
      <c r="AY1977" s="64" t="s">
        <v>2380</v>
      </c>
      <c r="AZ1977" s="64">
        <v>1</v>
      </c>
      <c r="BA1977" s="109" t="s">
        <v>8050</v>
      </c>
      <c r="BB1977" s="64" t="s">
        <v>10450</v>
      </c>
      <c r="BC1977" s="69" t="s">
        <v>10444</v>
      </c>
    </row>
    <row r="1978" spans="1:55" x14ac:dyDescent="0.35">
      <c r="A1978" t="s">
        <v>391</v>
      </c>
      <c r="B1978">
        <v>29.92</v>
      </c>
      <c r="C1978">
        <v>5.49</v>
      </c>
      <c r="D1978" t="s">
        <v>2382</v>
      </c>
      <c r="E1978" t="s">
        <v>2380</v>
      </c>
      <c r="F1978" t="s">
        <v>2380</v>
      </c>
      <c r="G1978" t="s">
        <v>2381</v>
      </c>
      <c r="H1978" t="s">
        <v>2380</v>
      </c>
      <c r="R1978" s="64" t="s">
        <v>30</v>
      </c>
      <c r="S1978" s="64">
        <v>2002</v>
      </c>
      <c r="U1978" s="7" t="str">
        <f t="shared" si="180"/>
        <v>Dec</v>
      </c>
      <c r="V1978" s="10">
        <f t="shared" si="181"/>
        <v>2002</v>
      </c>
      <c r="Y1978" s="10" t="s">
        <v>2380</v>
      </c>
      <c r="Z1978" s="10" t="str">
        <f t="shared" si="183"/>
        <v>No</v>
      </c>
      <c r="AB1978" s="53" t="s">
        <v>11</v>
      </c>
      <c r="AC1978" s="10" t="str">
        <f t="shared" si="184"/>
        <v>tier - 2</v>
      </c>
      <c r="AE1978" t="s">
        <v>12</v>
      </c>
      <c r="AF1978" s="10" t="str">
        <f t="shared" si="185"/>
        <v>tier - 3</v>
      </c>
      <c r="AI1978" t="s">
        <v>13</v>
      </c>
      <c r="AJ1978" t="str">
        <f t="shared" si="182"/>
        <v>R1013</v>
      </c>
      <c r="AS1978" s="110" t="s">
        <v>391</v>
      </c>
      <c r="AT1978" s="64">
        <v>29.92</v>
      </c>
      <c r="AU1978" s="64">
        <v>5.49</v>
      </c>
      <c r="AV1978" s="64" t="s">
        <v>2380</v>
      </c>
      <c r="AW1978" s="64" t="s">
        <v>2380</v>
      </c>
      <c r="AX1978" s="64" t="s">
        <v>2383</v>
      </c>
      <c r="AY1978" s="64" t="s">
        <v>2380</v>
      </c>
      <c r="AZ1978" s="64">
        <v>0</v>
      </c>
      <c r="BA1978" s="109" t="s">
        <v>5980</v>
      </c>
      <c r="BB1978" s="64" t="s">
        <v>10450</v>
      </c>
      <c r="BC1978" s="69" t="s">
        <v>10445</v>
      </c>
    </row>
    <row r="1979" spans="1:55" x14ac:dyDescent="0.35">
      <c r="A1979" t="s">
        <v>390</v>
      </c>
      <c r="B1979">
        <v>29.48</v>
      </c>
      <c r="C1979">
        <v>4.09</v>
      </c>
      <c r="D1979" t="s">
        <v>2382</v>
      </c>
      <c r="E1979" t="s">
        <v>2380</v>
      </c>
      <c r="F1979" t="s">
        <v>2380</v>
      </c>
      <c r="G1979" t="s">
        <v>2381</v>
      </c>
      <c r="H1979" t="s">
        <v>2380</v>
      </c>
      <c r="R1979" s="64" t="s">
        <v>10</v>
      </c>
      <c r="S1979" s="64">
        <v>1960</v>
      </c>
      <c r="U1979" s="7" t="str">
        <f t="shared" si="180"/>
        <v>Jul</v>
      </c>
      <c r="V1979" s="10">
        <f t="shared" si="181"/>
        <v>1960</v>
      </c>
      <c r="Y1979" s="10" t="s">
        <v>2380</v>
      </c>
      <c r="Z1979" s="10" t="str">
        <f t="shared" si="183"/>
        <v>No</v>
      </c>
      <c r="AB1979" s="53" t="s">
        <v>11</v>
      </c>
      <c r="AC1979" s="10" t="str">
        <f t="shared" si="184"/>
        <v>tier - 2</v>
      </c>
      <c r="AE1979" t="s">
        <v>12</v>
      </c>
      <c r="AF1979" s="10" t="str">
        <f t="shared" si="185"/>
        <v>tier - 3</v>
      </c>
      <c r="AI1979" t="s">
        <v>13</v>
      </c>
      <c r="AJ1979" t="str">
        <f t="shared" si="182"/>
        <v>R1013</v>
      </c>
      <c r="AS1979" s="110" t="s">
        <v>390</v>
      </c>
      <c r="AT1979" s="64">
        <v>29.48</v>
      </c>
      <c r="AU1979" s="64">
        <v>4.09</v>
      </c>
      <c r="AV1979" s="64" t="s">
        <v>2380</v>
      </c>
      <c r="AW1979" s="64" t="s">
        <v>2380</v>
      </c>
      <c r="AX1979" s="64" t="s">
        <v>2383</v>
      </c>
      <c r="AY1979" s="64" t="s">
        <v>2380</v>
      </c>
      <c r="AZ1979" s="64">
        <v>0</v>
      </c>
      <c r="BA1979" s="109" t="s">
        <v>8051</v>
      </c>
      <c r="BB1979" s="64" t="s">
        <v>10450</v>
      </c>
      <c r="BC1979" s="69" t="s">
        <v>10445</v>
      </c>
    </row>
    <row r="1980" spans="1:55" x14ac:dyDescent="0.35">
      <c r="A1980" t="s">
        <v>389</v>
      </c>
      <c r="B1980">
        <v>28.785</v>
      </c>
      <c r="C1980">
        <v>4.3099999999999996</v>
      </c>
      <c r="D1980" t="s">
        <v>2382</v>
      </c>
      <c r="E1980" t="s">
        <v>2380</v>
      </c>
      <c r="F1980" t="s">
        <v>2380</v>
      </c>
      <c r="G1980" t="s">
        <v>2381</v>
      </c>
      <c r="H1980" t="s">
        <v>2380</v>
      </c>
      <c r="R1980" s="64" t="s">
        <v>30</v>
      </c>
      <c r="S1980" s="64">
        <v>1985</v>
      </c>
      <c r="U1980" s="7" t="str">
        <f t="shared" si="180"/>
        <v>Dec</v>
      </c>
      <c r="V1980" s="10">
        <f t="shared" si="181"/>
        <v>1985</v>
      </c>
      <c r="Y1980" s="10" t="s">
        <v>2380</v>
      </c>
      <c r="Z1980" s="10" t="str">
        <f t="shared" si="183"/>
        <v>No</v>
      </c>
      <c r="AB1980" s="53" t="s">
        <v>16</v>
      </c>
      <c r="AC1980" s="10" t="str">
        <f t="shared" si="184"/>
        <v>tier - 1</v>
      </c>
      <c r="AE1980" t="s">
        <v>16</v>
      </c>
      <c r="AF1980" s="10" t="str">
        <f t="shared" si="185"/>
        <v>tier - 1</v>
      </c>
      <c r="AI1980" t="s">
        <v>42</v>
      </c>
      <c r="AJ1980" t="str">
        <f t="shared" si="182"/>
        <v>R1011</v>
      </c>
      <c r="AS1980" s="110" t="s">
        <v>389</v>
      </c>
      <c r="AT1980" s="64">
        <v>28.785</v>
      </c>
      <c r="AU1980" s="64">
        <v>4.3099999999999996</v>
      </c>
      <c r="AV1980" s="64" t="s">
        <v>2380</v>
      </c>
      <c r="AW1980" s="64" t="s">
        <v>2380</v>
      </c>
      <c r="AX1980" s="64" t="s">
        <v>2383</v>
      </c>
      <c r="AY1980" s="64" t="s">
        <v>2380</v>
      </c>
      <c r="AZ1980" s="64">
        <v>0</v>
      </c>
      <c r="BA1980" s="109" t="s">
        <v>8052</v>
      </c>
      <c r="BB1980" s="64" t="s">
        <v>10450</v>
      </c>
      <c r="BC1980" s="69" t="s">
        <v>10445</v>
      </c>
    </row>
    <row r="1981" spans="1:55" x14ac:dyDescent="0.35">
      <c r="A1981" t="s">
        <v>388</v>
      </c>
      <c r="B1981">
        <v>19.8</v>
      </c>
      <c r="C1981">
        <v>4</v>
      </c>
      <c r="D1981" t="s">
        <v>2382</v>
      </c>
      <c r="E1981" t="s">
        <v>2380</v>
      </c>
      <c r="F1981" t="s">
        <v>2380</v>
      </c>
      <c r="G1981" t="s">
        <v>2381</v>
      </c>
      <c r="H1981" t="s">
        <v>2380</v>
      </c>
      <c r="R1981" s="64" t="s">
        <v>15</v>
      </c>
      <c r="S1981" s="64">
        <v>1989</v>
      </c>
      <c r="U1981" s="7" t="str">
        <f t="shared" si="180"/>
        <v>Nov</v>
      </c>
      <c r="V1981" s="10">
        <f t="shared" si="181"/>
        <v>1989</v>
      </c>
      <c r="Y1981" s="10" t="s">
        <v>2380</v>
      </c>
      <c r="Z1981" s="10" t="str">
        <f t="shared" si="183"/>
        <v>No</v>
      </c>
      <c r="AB1981" s="53" t="s">
        <v>16</v>
      </c>
      <c r="AC1981" s="10" t="str">
        <f t="shared" si="184"/>
        <v>tier - 1</v>
      </c>
      <c r="AE1981" t="s">
        <v>11</v>
      </c>
      <c r="AF1981" s="10" t="str">
        <f t="shared" si="185"/>
        <v>tier - 2</v>
      </c>
      <c r="AI1981" t="s">
        <v>42</v>
      </c>
      <c r="AJ1981" t="str">
        <f t="shared" si="182"/>
        <v>R1011</v>
      </c>
      <c r="AS1981" s="110" t="s">
        <v>388</v>
      </c>
      <c r="AT1981" s="64">
        <v>19.8</v>
      </c>
      <c r="AU1981" s="64">
        <v>4</v>
      </c>
      <c r="AV1981" s="64" t="s">
        <v>2380</v>
      </c>
      <c r="AW1981" s="64" t="s">
        <v>2380</v>
      </c>
      <c r="AX1981" s="64" t="s">
        <v>2383</v>
      </c>
      <c r="AY1981" s="64" t="s">
        <v>2380</v>
      </c>
      <c r="AZ1981" s="64">
        <v>0</v>
      </c>
      <c r="BA1981" s="109" t="s">
        <v>8053</v>
      </c>
      <c r="BB1981" s="64" t="s">
        <v>10450</v>
      </c>
      <c r="BC1981" s="69" t="s">
        <v>10446</v>
      </c>
    </row>
    <row r="1982" spans="1:55" x14ac:dyDescent="0.35">
      <c r="A1982" t="s">
        <v>387</v>
      </c>
      <c r="B1982">
        <v>35.53</v>
      </c>
      <c r="C1982">
        <v>4.68</v>
      </c>
      <c r="D1982" t="s">
        <v>2380</v>
      </c>
      <c r="E1982" t="s">
        <v>2380</v>
      </c>
      <c r="F1982" t="s">
        <v>2383</v>
      </c>
      <c r="G1982">
        <v>1</v>
      </c>
      <c r="H1982" t="s">
        <v>2380</v>
      </c>
      <c r="R1982" s="64" t="s">
        <v>18</v>
      </c>
      <c r="S1982" s="64">
        <v>1991</v>
      </c>
      <c r="U1982" s="7" t="str">
        <f t="shared" si="180"/>
        <v>Jun</v>
      </c>
      <c r="V1982" s="10">
        <f t="shared" si="181"/>
        <v>1991</v>
      </c>
      <c r="Y1982" s="10" t="s">
        <v>2380</v>
      </c>
      <c r="Z1982" s="10" t="str">
        <f t="shared" si="183"/>
        <v>No</v>
      </c>
      <c r="AB1982" s="53" t="s">
        <v>16</v>
      </c>
      <c r="AC1982" s="10" t="str">
        <f t="shared" si="184"/>
        <v>tier - 1</v>
      </c>
      <c r="AE1982" t="s">
        <v>12</v>
      </c>
      <c r="AF1982" s="10" t="str">
        <f t="shared" si="185"/>
        <v>tier - 3</v>
      </c>
      <c r="AI1982" t="s">
        <v>42</v>
      </c>
      <c r="AJ1982" t="str">
        <f t="shared" si="182"/>
        <v>R1011</v>
      </c>
      <c r="AS1982" s="110" t="s">
        <v>387</v>
      </c>
      <c r="AT1982" s="64">
        <v>35.53</v>
      </c>
      <c r="AU1982" s="64">
        <v>4.68</v>
      </c>
      <c r="AV1982" s="64" t="s">
        <v>2380</v>
      </c>
      <c r="AW1982" s="64" t="s">
        <v>2383</v>
      </c>
      <c r="AX1982" s="64" t="s">
        <v>2380</v>
      </c>
      <c r="AY1982" s="64" t="s">
        <v>2380</v>
      </c>
      <c r="AZ1982" s="64">
        <v>1</v>
      </c>
      <c r="BA1982" s="109" t="s">
        <v>8054</v>
      </c>
      <c r="BB1982" s="64" t="s">
        <v>10450</v>
      </c>
      <c r="BC1982" s="69" t="s">
        <v>10444</v>
      </c>
    </row>
    <row r="1983" spans="1:55" x14ac:dyDescent="0.35">
      <c r="A1983" t="s">
        <v>386</v>
      </c>
      <c r="B1983">
        <v>21.47</v>
      </c>
      <c r="C1983">
        <v>4.0199999999999996</v>
      </c>
      <c r="D1983" t="s">
        <v>2382</v>
      </c>
      <c r="E1983" t="s">
        <v>2380</v>
      </c>
      <c r="F1983" t="s">
        <v>2380</v>
      </c>
      <c r="G1983">
        <v>1</v>
      </c>
      <c r="H1983" t="s">
        <v>2380</v>
      </c>
      <c r="R1983" s="64" t="s">
        <v>10</v>
      </c>
      <c r="S1983" s="64">
        <v>1961</v>
      </c>
      <c r="U1983" s="7" t="str">
        <f t="shared" si="180"/>
        <v>Jul</v>
      </c>
      <c r="V1983" s="10">
        <f t="shared" si="181"/>
        <v>1961</v>
      </c>
      <c r="Y1983" s="10" t="s">
        <v>2380</v>
      </c>
      <c r="Z1983" s="10" t="str">
        <f t="shared" si="183"/>
        <v>No</v>
      </c>
      <c r="AB1983" s="53" t="s">
        <v>16</v>
      </c>
      <c r="AC1983" s="10" t="str">
        <f t="shared" si="184"/>
        <v>tier - 1</v>
      </c>
      <c r="AE1983" t="s">
        <v>16</v>
      </c>
      <c r="AF1983" s="10" t="str">
        <f t="shared" si="185"/>
        <v>tier - 1</v>
      </c>
      <c r="AI1983" t="s">
        <v>42</v>
      </c>
      <c r="AJ1983" t="str">
        <f t="shared" si="182"/>
        <v>R1011</v>
      </c>
      <c r="AS1983" s="110" t="s">
        <v>386</v>
      </c>
      <c r="AT1983" s="64">
        <v>21.47</v>
      </c>
      <c r="AU1983" s="64">
        <v>4.0199999999999996</v>
      </c>
      <c r="AV1983" s="64" t="s">
        <v>2380</v>
      </c>
      <c r="AW1983" s="64" t="s">
        <v>2380</v>
      </c>
      <c r="AX1983" s="64" t="s">
        <v>2383</v>
      </c>
      <c r="AY1983" s="64" t="s">
        <v>2380</v>
      </c>
      <c r="AZ1983" s="64">
        <v>1</v>
      </c>
      <c r="BA1983" s="109" t="s">
        <v>8055</v>
      </c>
      <c r="BB1983" s="64" t="s">
        <v>10450</v>
      </c>
      <c r="BC1983" s="69" t="s">
        <v>10446</v>
      </c>
    </row>
    <row r="1984" spans="1:55" x14ac:dyDescent="0.35">
      <c r="A1984" t="s">
        <v>385</v>
      </c>
      <c r="B1984">
        <v>25.9</v>
      </c>
      <c r="C1984">
        <v>5.12</v>
      </c>
      <c r="D1984" t="s">
        <v>2380</v>
      </c>
      <c r="E1984" t="s">
        <v>2380</v>
      </c>
      <c r="F1984" t="s">
        <v>2383</v>
      </c>
      <c r="G1984">
        <v>1</v>
      </c>
      <c r="H1984" t="s">
        <v>2380</v>
      </c>
      <c r="R1984" s="64" t="s">
        <v>30</v>
      </c>
      <c r="S1984" s="64">
        <v>1999</v>
      </c>
      <c r="U1984" s="7" t="str">
        <f t="shared" si="180"/>
        <v>Dec</v>
      </c>
      <c r="V1984" s="10">
        <f t="shared" si="181"/>
        <v>1999</v>
      </c>
      <c r="Y1984" s="10" t="s">
        <v>2380</v>
      </c>
      <c r="Z1984" s="10" t="str">
        <f t="shared" si="183"/>
        <v>No</v>
      </c>
      <c r="AB1984" s="53" t="s">
        <v>16</v>
      </c>
      <c r="AC1984" s="10" t="str">
        <f t="shared" si="184"/>
        <v>tier - 1</v>
      </c>
      <c r="AE1984" t="s">
        <v>16</v>
      </c>
      <c r="AF1984" s="10" t="str">
        <f t="shared" si="185"/>
        <v>tier - 1</v>
      </c>
      <c r="AI1984" t="s">
        <v>42</v>
      </c>
      <c r="AJ1984" t="str">
        <f t="shared" si="182"/>
        <v>R1011</v>
      </c>
      <c r="AS1984" s="110" t="s">
        <v>385</v>
      </c>
      <c r="AT1984" s="64">
        <v>25.9</v>
      </c>
      <c r="AU1984" s="64">
        <v>5.12</v>
      </c>
      <c r="AV1984" s="64" t="s">
        <v>2380</v>
      </c>
      <c r="AW1984" s="64" t="s">
        <v>2383</v>
      </c>
      <c r="AX1984" s="64" t="s">
        <v>2380</v>
      </c>
      <c r="AY1984" s="64" t="s">
        <v>2380</v>
      </c>
      <c r="AZ1984" s="64">
        <v>1</v>
      </c>
      <c r="BA1984" s="109" t="s">
        <v>8056</v>
      </c>
      <c r="BB1984" s="64" t="s">
        <v>10450</v>
      </c>
      <c r="BC1984" s="69" t="s">
        <v>10445</v>
      </c>
    </row>
    <row r="1985" spans="1:55" x14ac:dyDescent="0.35">
      <c r="A1985" t="s">
        <v>384</v>
      </c>
      <c r="B1985">
        <v>20.81</v>
      </c>
      <c r="C1985">
        <v>5.52</v>
      </c>
      <c r="D1985" t="s">
        <v>2380</v>
      </c>
      <c r="E1985" t="s">
        <v>2380</v>
      </c>
      <c r="F1985" t="s">
        <v>2380</v>
      </c>
      <c r="G1985" t="s">
        <v>2381</v>
      </c>
      <c r="H1985" t="s">
        <v>2380</v>
      </c>
      <c r="R1985" s="64" t="s">
        <v>15</v>
      </c>
      <c r="S1985" s="64">
        <v>1985</v>
      </c>
      <c r="U1985" s="7" t="str">
        <f t="shared" si="180"/>
        <v>Nov</v>
      </c>
      <c r="V1985" s="10">
        <f t="shared" si="181"/>
        <v>1985</v>
      </c>
      <c r="Y1985" s="10" t="s">
        <v>2380</v>
      </c>
      <c r="Z1985" s="10" t="str">
        <f t="shared" si="183"/>
        <v>No</v>
      </c>
      <c r="AB1985" s="53" t="s">
        <v>16</v>
      </c>
      <c r="AC1985" s="10" t="str">
        <f t="shared" si="184"/>
        <v>tier - 1</v>
      </c>
      <c r="AE1985" t="s">
        <v>11</v>
      </c>
      <c r="AF1985" s="10" t="str">
        <f t="shared" si="185"/>
        <v>tier - 2</v>
      </c>
      <c r="AI1985" t="s">
        <v>42</v>
      </c>
      <c r="AJ1985" t="str">
        <f t="shared" si="182"/>
        <v>R1011</v>
      </c>
      <c r="AS1985" s="110" t="s">
        <v>384</v>
      </c>
      <c r="AT1985" s="64">
        <v>20.81</v>
      </c>
      <c r="AU1985" s="64">
        <v>5.52</v>
      </c>
      <c r="AV1985" s="64" t="s">
        <v>2380</v>
      </c>
      <c r="AW1985" s="64" t="s">
        <v>2380</v>
      </c>
      <c r="AX1985" s="64" t="s">
        <v>2380</v>
      </c>
      <c r="AY1985" s="64" t="s">
        <v>2380</v>
      </c>
      <c r="AZ1985" s="64">
        <v>0</v>
      </c>
      <c r="BA1985" s="109" t="s">
        <v>8057</v>
      </c>
      <c r="BB1985" s="64" t="s">
        <v>10450</v>
      </c>
      <c r="BC1985" s="69" t="s">
        <v>10446</v>
      </c>
    </row>
    <row r="1986" spans="1:55" x14ac:dyDescent="0.35">
      <c r="A1986" t="s">
        <v>383</v>
      </c>
      <c r="B1986">
        <v>25.84</v>
      </c>
      <c r="C1986">
        <v>5.81</v>
      </c>
      <c r="D1986" t="s">
        <v>2382</v>
      </c>
      <c r="E1986" t="s">
        <v>2380</v>
      </c>
      <c r="F1986" t="s">
        <v>2383</v>
      </c>
      <c r="G1986">
        <v>1</v>
      </c>
      <c r="H1986" t="s">
        <v>2380</v>
      </c>
      <c r="R1986" s="64" t="s">
        <v>15</v>
      </c>
      <c r="S1986" s="64">
        <v>1960</v>
      </c>
      <c r="U1986" s="7" t="str">
        <f t="shared" si="180"/>
        <v>Nov</v>
      </c>
      <c r="V1986" s="10">
        <f t="shared" si="181"/>
        <v>1960</v>
      </c>
      <c r="Y1986" s="10" t="s">
        <v>2380</v>
      </c>
      <c r="Z1986" s="10" t="str">
        <f t="shared" si="183"/>
        <v>No</v>
      </c>
      <c r="AB1986" s="53" t="s">
        <v>16</v>
      </c>
      <c r="AC1986" s="10" t="str">
        <f t="shared" si="184"/>
        <v>tier - 1</v>
      </c>
      <c r="AE1986" t="s">
        <v>12</v>
      </c>
      <c r="AF1986" s="10" t="str">
        <f t="shared" si="185"/>
        <v>tier - 3</v>
      </c>
      <c r="AI1986" t="s">
        <v>166</v>
      </c>
      <c r="AJ1986" t="str">
        <f t="shared" si="182"/>
        <v>R1019</v>
      </c>
      <c r="AS1986" s="110" t="s">
        <v>383</v>
      </c>
      <c r="AT1986" s="64">
        <v>25.84</v>
      </c>
      <c r="AU1986" s="64">
        <v>5.81</v>
      </c>
      <c r="AV1986" s="64" t="s">
        <v>2380</v>
      </c>
      <c r="AW1986" s="64" t="s">
        <v>2383</v>
      </c>
      <c r="AX1986" s="64" t="s">
        <v>2383</v>
      </c>
      <c r="AY1986" s="64" t="s">
        <v>2380</v>
      </c>
      <c r="AZ1986" s="64">
        <v>1</v>
      </c>
      <c r="BA1986" s="109" t="s">
        <v>7460</v>
      </c>
      <c r="BB1986" s="64" t="s">
        <v>10449</v>
      </c>
      <c r="BC1986" s="69" t="s">
        <v>10445</v>
      </c>
    </row>
    <row r="1987" spans="1:55" x14ac:dyDescent="0.35">
      <c r="A1987" t="s">
        <v>382</v>
      </c>
      <c r="B1987">
        <v>30.95</v>
      </c>
      <c r="C1987">
        <v>5.16</v>
      </c>
      <c r="D1987" t="s">
        <v>2380</v>
      </c>
      <c r="E1987" t="s">
        <v>2380</v>
      </c>
      <c r="F1987" t="s">
        <v>2383</v>
      </c>
      <c r="G1987">
        <v>1</v>
      </c>
      <c r="H1987" t="s">
        <v>2380</v>
      </c>
      <c r="R1987" s="64" t="s">
        <v>20</v>
      </c>
      <c r="S1987" s="64">
        <v>1999</v>
      </c>
      <c r="U1987" s="7" t="str">
        <f t="shared" si="180"/>
        <v>Sep</v>
      </c>
      <c r="V1987" s="10">
        <f t="shared" si="181"/>
        <v>1999</v>
      </c>
      <c r="Y1987" s="10" t="s">
        <v>2380</v>
      </c>
      <c r="Z1987" s="10" t="str">
        <f t="shared" si="183"/>
        <v>No</v>
      </c>
      <c r="AB1987" s="53" t="s">
        <v>16</v>
      </c>
      <c r="AC1987" s="10" t="str">
        <f t="shared" si="184"/>
        <v>tier - 1</v>
      </c>
      <c r="AE1987" t="s">
        <v>12</v>
      </c>
      <c r="AF1987" s="10" t="str">
        <f t="shared" si="185"/>
        <v>tier - 3</v>
      </c>
      <c r="AI1987" t="s">
        <v>42</v>
      </c>
      <c r="AJ1987" t="str">
        <f t="shared" si="182"/>
        <v>R1011</v>
      </c>
      <c r="AS1987" s="110" t="s">
        <v>382</v>
      </c>
      <c r="AT1987" s="64">
        <v>30.95</v>
      </c>
      <c r="AU1987" s="64">
        <v>5.16</v>
      </c>
      <c r="AV1987" s="64" t="s">
        <v>2380</v>
      </c>
      <c r="AW1987" s="64" t="s">
        <v>2383</v>
      </c>
      <c r="AX1987" s="64" t="s">
        <v>2380</v>
      </c>
      <c r="AY1987" s="64" t="s">
        <v>2380</v>
      </c>
      <c r="AZ1987" s="64">
        <v>1</v>
      </c>
      <c r="BA1987" s="109" t="s">
        <v>6763</v>
      </c>
      <c r="BB1987" s="64" t="s">
        <v>10450</v>
      </c>
      <c r="BC1987" s="69" t="s">
        <v>10444</v>
      </c>
    </row>
    <row r="1988" spans="1:55" x14ac:dyDescent="0.35">
      <c r="A1988" t="s">
        <v>381</v>
      </c>
      <c r="B1988">
        <v>30.54</v>
      </c>
      <c r="C1988">
        <v>5</v>
      </c>
      <c r="D1988" t="s">
        <v>2380</v>
      </c>
      <c r="E1988" t="s">
        <v>2380</v>
      </c>
      <c r="F1988" t="s">
        <v>2383</v>
      </c>
      <c r="G1988">
        <v>1</v>
      </c>
      <c r="H1988" t="s">
        <v>2380</v>
      </c>
      <c r="R1988" s="64" t="s">
        <v>15</v>
      </c>
      <c r="S1988" s="64">
        <v>1963</v>
      </c>
      <c r="U1988" s="7" t="str">
        <f t="shared" si="180"/>
        <v>Nov</v>
      </c>
      <c r="V1988" s="10">
        <f t="shared" si="181"/>
        <v>1963</v>
      </c>
      <c r="Y1988" s="10" t="s">
        <v>2380</v>
      </c>
      <c r="Z1988" s="10" t="str">
        <f t="shared" si="183"/>
        <v>No</v>
      </c>
      <c r="AB1988" s="53" t="s">
        <v>16</v>
      </c>
      <c r="AC1988" s="10" t="str">
        <f t="shared" si="184"/>
        <v>tier - 1</v>
      </c>
      <c r="AE1988" t="s">
        <v>16</v>
      </c>
      <c r="AF1988" s="10" t="str">
        <f t="shared" si="185"/>
        <v>tier - 1</v>
      </c>
      <c r="AI1988" t="s">
        <v>13</v>
      </c>
      <c r="AJ1988" t="str">
        <f t="shared" si="182"/>
        <v>R1013</v>
      </c>
      <c r="AS1988" s="110" t="s">
        <v>381</v>
      </c>
      <c r="AT1988" s="64">
        <v>30.54</v>
      </c>
      <c r="AU1988" s="64">
        <v>5</v>
      </c>
      <c r="AV1988" s="64" t="s">
        <v>2380</v>
      </c>
      <c r="AW1988" s="64" t="s">
        <v>2383</v>
      </c>
      <c r="AX1988" s="64" t="s">
        <v>2380</v>
      </c>
      <c r="AY1988" s="64" t="s">
        <v>2380</v>
      </c>
      <c r="AZ1988" s="64">
        <v>1</v>
      </c>
      <c r="BA1988" s="109" t="s">
        <v>7027</v>
      </c>
      <c r="BB1988" s="64" t="s">
        <v>10450</v>
      </c>
      <c r="BC1988" s="69" t="s">
        <v>10444</v>
      </c>
    </row>
    <row r="1989" spans="1:55" x14ac:dyDescent="0.35">
      <c r="A1989" t="s">
        <v>380</v>
      </c>
      <c r="B1989">
        <v>33.914999999999999</v>
      </c>
      <c r="C1989">
        <v>5.84</v>
      </c>
      <c r="D1989" t="s">
        <v>2382</v>
      </c>
      <c r="E1989" t="s">
        <v>2380</v>
      </c>
      <c r="F1989" t="s">
        <v>2380</v>
      </c>
      <c r="G1989" t="s">
        <v>2381</v>
      </c>
      <c r="H1989" t="s">
        <v>2380</v>
      </c>
      <c r="R1989" s="64" t="s">
        <v>30</v>
      </c>
      <c r="S1989" s="64">
        <v>1990</v>
      </c>
      <c r="U1989" s="7" t="str">
        <f t="shared" si="180"/>
        <v>Dec</v>
      </c>
      <c r="V1989" s="10">
        <f t="shared" si="181"/>
        <v>1990</v>
      </c>
      <c r="Y1989" s="10" t="s">
        <v>2380</v>
      </c>
      <c r="Z1989" s="10" t="str">
        <f t="shared" si="183"/>
        <v>No</v>
      </c>
      <c r="AB1989" s="53" t="s">
        <v>16</v>
      </c>
      <c r="AC1989" s="10" t="str">
        <f t="shared" si="184"/>
        <v>tier - 1</v>
      </c>
      <c r="AE1989" t="s">
        <v>11</v>
      </c>
      <c r="AF1989" s="10" t="str">
        <f t="shared" si="185"/>
        <v>tier - 2</v>
      </c>
      <c r="AI1989" t="s">
        <v>42</v>
      </c>
      <c r="AJ1989" t="str">
        <f t="shared" si="182"/>
        <v>R1011</v>
      </c>
      <c r="AS1989" s="110" t="s">
        <v>380</v>
      </c>
      <c r="AT1989" s="64">
        <v>33.914999999999999</v>
      </c>
      <c r="AU1989" s="64">
        <v>5.84</v>
      </c>
      <c r="AV1989" s="64" t="s">
        <v>2380</v>
      </c>
      <c r="AW1989" s="64" t="s">
        <v>2380</v>
      </c>
      <c r="AX1989" s="64" t="s">
        <v>2383</v>
      </c>
      <c r="AY1989" s="64" t="s">
        <v>2380</v>
      </c>
      <c r="AZ1989" s="64">
        <v>0</v>
      </c>
      <c r="BA1989" s="109" t="s">
        <v>8058</v>
      </c>
      <c r="BB1989" s="64" t="s">
        <v>10449</v>
      </c>
      <c r="BC1989" s="69" t="s">
        <v>10444</v>
      </c>
    </row>
    <row r="1990" spans="1:55" x14ac:dyDescent="0.35">
      <c r="A1990" t="s">
        <v>379</v>
      </c>
      <c r="B1990">
        <v>33.31</v>
      </c>
      <c r="C1990">
        <v>4.1900000000000004</v>
      </c>
      <c r="D1990" t="s">
        <v>2380</v>
      </c>
      <c r="E1990" t="s">
        <v>2380</v>
      </c>
      <c r="F1990" t="s">
        <v>2383</v>
      </c>
      <c r="G1990">
        <v>1</v>
      </c>
      <c r="H1990" t="s">
        <v>2380</v>
      </c>
      <c r="R1990" s="64" t="s">
        <v>30</v>
      </c>
      <c r="S1990" s="64">
        <v>1977</v>
      </c>
      <c r="U1990" s="7" t="str">
        <f t="shared" ref="U1990:U2053" si="186">SUBSTITUTE(R1990,"?","Sep")</f>
        <v>Dec</v>
      </c>
      <c r="V1990" s="10">
        <f t="shared" ref="V1990:V2053" si="187">IF(S1990="?",ROUND(AVERAGEIF($S$5:$S$2347,"&lt;&gt;?"),0),S1990)</f>
        <v>1977</v>
      </c>
      <c r="Y1990" s="10" t="s">
        <v>2380</v>
      </c>
      <c r="Z1990" s="10" t="str">
        <f t="shared" si="183"/>
        <v>No</v>
      </c>
      <c r="AB1990" s="53" t="s">
        <v>16</v>
      </c>
      <c r="AC1990" s="10" t="str">
        <f t="shared" si="184"/>
        <v>tier - 1</v>
      </c>
      <c r="AE1990" t="s">
        <v>11</v>
      </c>
      <c r="AF1990" s="10" t="str">
        <f t="shared" si="185"/>
        <v>tier - 2</v>
      </c>
      <c r="AI1990" t="s">
        <v>23</v>
      </c>
      <c r="AJ1990" t="str">
        <f t="shared" ref="AJ1990:AJ2053" si="188">IF(AI1990="?","Unknown",AI1990)</f>
        <v>R1012</v>
      </c>
      <c r="AS1990" s="110" t="s">
        <v>379</v>
      </c>
      <c r="AT1990" s="64">
        <v>33.31</v>
      </c>
      <c r="AU1990" s="64">
        <v>4.1900000000000004</v>
      </c>
      <c r="AV1990" s="64" t="s">
        <v>2380</v>
      </c>
      <c r="AW1990" s="64" t="s">
        <v>2383</v>
      </c>
      <c r="AX1990" s="64" t="s">
        <v>2380</v>
      </c>
      <c r="AY1990" s="64" t="s">
        <v>2380</v>
      </c>
      <c r="AZ1990" s="64">
        <v>1</v>
      </c>
      <c r="BA1990" s="109" t="s">
        <v>6815</v>
      </c>
      <c r="BB1990" s="64" t="s">
        <v>10450</v>
      </c>
      <c r="BC1990" s="69" t="s">
        <v>10444</v>
      </c>
    </row>
    <row r="1991" spans="1:55" x14ac:dyDescent="0.35">
      <c r="A1991" t="s">
        <v>378</v>
      </c>
      <c r="B1991">
        <v>25.745000000000001</v>
      </c>
      <c r="C1991">
        <v>4.62</v>
      </c>
      <c r="D1991" t="s">
        <v>2382</v>
      </c>
      <c r="E1991" t="s">
        <v>2380</v>
      </c>
      <c r="F1991" t="s">
        <v>2380</v>
      </c>
      <c r="G1991" t="s">
        <v>2381</v>
      </c>
      <c r="H1991" t="s">
        <v>2380</v>
      </c>
      <c r="R1991" s="64" t="s">
        <v>20</v>
      </c>
      <c r="S1991" s="64">
        <v>1974</v>
      </c>
      <c r="U1991" s="7" t="str">
        <f t="shared" si="186"/>
        <v>Sep</v>
      </c>
      <c r="V1991" s="10">
        <f t="shared" si="187"/>
        <v>1974</v>
      </c>
      <c r="Y1991" s="10" t="s">
        <v>2380</v>
      </c>
      <c r="Z1991" s="10" t="str">
        <f t="shared" si="183"/>
        <v>No</v>
      </c>
      <c r="AB1991" s="53" t="s">
        <v>16</v>
      </c>
      <c r="AC1991" s="10" t="str">
        <f t="shared" si="184"/>
        <v>tier - 1</v>
      </c>
      <c r="AE1991" t="s">
        <v>12</v>
      </c>
      <c r="AF1991" s="10" t="str">
        <f t="shared" si="185"/>
        <v>tier - 3</v>
      </c>
      <c r="AI1991" t="s">
        <v>23</v>
      </c>
      <c r="AJ1991" t="str">
        <f t="shared" si="188"/>
        <v>R1012</v>
      </c>
      <c r="AS1991" s="110" t="s">
        <v>378</v>
      </c>
      <c r="AT1991" s="64">
        <v>25.745000000000001</v>
      </c>
      <c r="AU1991" s="64">
        <v>4.62</v>
      </c>
      <c r="AV1991" s="64" t="s">
        <v>2380</v>
      </c>
      <c r="AW1991" s="64" t="s">
        <v>2380</v>
      </c>
      <c r="AX1991" s="64" t="s">
        <v>2383</v>
      </c>
      <c r="AY1991" s="64" t="s">
        <v>2380</v>
      </c>
      <c r="AZ1991" s="64">
        <v>0</v>
      </c>
      <c r="BA1991" s="109" t="s">
        <v>8059</v>
      </c>
      <c r="BB1991" s="64" t="s">
        <v>10450</v>
      </c>
      <c r="BC1991" s="69" t="s">
        <v>10445</v>
      </c>
    </row>
    <row r="1992" spans="1:55" x14ac:dyDescent="0.35">
      <c r="A1992" t="s">
        <v>377</v>
      </c>
      <c r="B1992">
        <v>37.1</v>
      </c>
      <c r="C1992">
        <v>6.24</v>
      </c>
      <c r="D1992" t="s">
        <v>2380</v>
      </c>
      <c r="E1992" t="s">
        <v>2380</v>
      </c>
      <c r="F1992" t="s">
        <v>2380</v>
      </c>
      <c r="G1992" t="s">
        <v>2381</v>
      </c>
      <c r="H1992" t="s">
        <v>2380</v>
      </c>
      <c r="R1992" s="64" t="s">
        <v>30</v>
      </c>
      <c r="S1992" s="64">
        <v>1982</v>
      </c>
      <c r="U1992" s="7" t="str">
        <f t="shared" si="186"/>
        <v>Dec</v>
      </c>
      <c r="V1992" s="10">
        <f t="shared" si="187"/>
        <v>1982</v>
      </c>
      <c r="Y1992" s="10" t="s">
        <v>2380</v>
      </c>
      <c r="Z1992" s="10" t="str">
        <f t="shared" si="183"/>
        <v>No</v>
      </c>
      <c r="AB1992" s="53" t="s">
        <v>16</v>
      </c>
      <c r="AC1992" s="10" t="str">
        <f t="shared" si="184"/>
        <v>tier - 1</v>
      </c>
      <c r="AE1992" t="s">
        <v>16</v>
      </c>
      <c r="AF1992" s="10" t="str">
        <f t="shared" si="185"/>
        <v>tier - 1</v>
      </c>
      <c r="AI1992" t="s">
        <v>23</v>
      </c>
      <c r="AJ1992" t="str">
        <f t="shared" si="188"/>
        <v>R1012</v>
      </c>
      <c r="AS1992" s="110" t="s">
        <v>377</v>
      </c>
      <c r="AT1992" s="64">
        <v>37.1</v>
      </c>
      <c r="AU1992" s="64">
        <v>6.24</v>
      </c>
      <c r="AV1992" s="64" t="s">
        <v>2380</v>
      </c>
      <c r="AW1992" s="64" t="s">
        <v>2380</v>
      </c>
      <c r="AX1992" s="64" t="s">
        <v>2380</v>
      </c>
      <c r="AY1992" s="64" t="s">
        <v>2380</v>
      </c>
      <c r="AZ1992" s="64">
        <v>0</v>
      </c>
      <c r="BA1992" s="109" t="s">
        <v>8060</v>
      </c>
      <c r="BB1992" s="64" t="s">
        <v>10449</v>
      </c>
      <c r="BC1992" s="69" t="s">
        <v>10444</v>
      </c>
    </row>
    <row r="1993" spans="1:55" x14ac:dyDescent="0.35">
      <c r="A1993" t="s">
        <v>376</v>
      </c>
      <c r="B1993">
        <v>35.435000000000002</v>
      </c>
      <c r="C1993">
        <v>5.81</v>
      </c>
      <c r="D1993" t="s">
        <v>2380</v>
      </c>
      <c r="E1993" t="s">
        <v>2380</v>
      </c>
      <c r="F1993" t="s">
        <v>2380</v>
      </c>
      <c r="G1993" t="s">
        <v>2381</v>
      </c>
      <c r="H1993" t="s">
        <v>2380</v>
      </c>
      <c r="R1993" s="64" t="s">
        <v>20</v>
      </c>
      <c r="S1993" s="64">
        <v>1985</v>
      </c>
      <c r="U1993" s="7" t="str">
        <f t="shared" si="186"/>
        <v>Sep</v>
      </c>
      <c r="V1993" s="10">
        <f t="shared" si="187"/>
        <v>1985</v>
      </c>
      <c r="Y1993" s="10" t="s">
        <v>2380</v>
      </c>
      <c r="Z1993" s="10" t="str">
        <f t="shared" si="183"/>
        <v>No</v>
      </c>
      <c r="AB1993" s="53" t="s">
        <v>16</v>
      </c>
      <c r="AC1993" s="10" t="str">
        <f t="shared" si="184"/>
        <v>tier - 1</v>
      </c>
      <c r="AE1993" t="s">
        <v>11</v>
      </c>
      <c r="AF1993" s="10" t="str">
        <f t="shared" si="185"/>
        <v>tier - 2</v>
      </c>
      <c r="AI1993" t="s">
        <v>42</v>
      </c>
      <c r="AJ1993" t="str">
        <f t="shared" si="188"/>
        <v>R1011</v>
      </c>
      <c r="AS1993" s="110" t="s">
        <v>376</v>
      </c>
      <c r="AT1993" s="64">
        <v>35.435000000000002</v>
      </c>
      <c r="AU1993" s="64">
        <v>5.81</v>
      </c>
      <c r="AV1993" s="64" t="s">
        <v>2380</v>
      </c>
      <c r="AW1993" s="64" t="s">
        <v>2380</v>
      </c>
      <c r="AX1993" s="64" t="s">
        <v>2380</v>
      </c>
      <c r="AY1993" s="64" t="s">
        <v>2380</v>
      </c>
      <c r="AZ1993" s="64">
        <v>0</v>
      </c>
      <c r="BA1993" s="109" t="s">
        <v>8061</v>
      </c>
      <c r="BB1993" s="64" t="s">
        <v>10449</v>
      </c>
      <c r="BC1993" s="69" t="s">
        <v>10444</v>
      </c>
    </row>
    <row r="1994" spans="1:55" x14ac:dyDescent="0.35">
      <c r="A1994" t="s">
        <v>375</v>
      </c>
      <c r="B1994">
        <v>20.399999999999999</v>
      </c>
      <c r="C1994">
        <v>4.83</v>
      </c>
      <c r="D1994" t="s">
        <v>2380</v>
      </c>
      <c r="E1994" t="s">
        <v>2380</v>
      </c>
      <c r="F1994" t="s">
        <v>2380</v>
      </c>
      <c r="G1994" t="s">
        <v>2381</v>
      </c>
      <c r="H1994" t="s">
        <v>2380</v>
      </c>
      <c r="R1994" s="64" t="s">
        <v>30</v>
      </c>
      <c r="S1994" s="64">
        <v>1990</v>
      </c>
      <c r="U1994" s="7" t="str">
        <f t="shared" si="186"/>
        <v>Dec</v>
      </c>
      <c r="V1994" s="10">
        <f t="shared" si="187"/>
        <v>1990</v>
      </c>
      <c r="Y1994" s="10" t="s">
        <v>2380</v>
      </c>
      <c r="Z1994" s="10" t="str">
        <f t="shared" ref="Z1994:Z2057" si="189">IF(Y1994="?",$Z$6,Y1994)</f>
        <v>No</v>
      </c>
      <c r="AB1994" s="53" t="s">
        <v>16</v>
      </c>
      <c r="AC1994" s="10" t="str">
        <f t="shared" ref="AC1994:AC2057" si="190">IF(AB1994="?",$AC$6,AB1994)</f>
        <v>tier - 1</v>
      </c>
      <c r="AE1994" t="s">
        <v>11</v>
      </c>
      <c r="AF1994" s="10" t="str">
        <f t="shared" ref="AF1994:AF2057" si="191">IF(AE1994="?",$AF$6,AE1994)</f>
        <v>tier - 2</v>
      </c>
      <c r="AI1994" t="s">
        <v>42</v>
      </c>
      <c r="AJ1994" t="str">
        <f t="shared" si="188"/>
        <v>R1011</v>
      </c>
      <c r="AS1994" s="110" t="s">
        <v>375</v>
      </c>
      <c r="AT1994" s="64">
        <v>20.399999999999999</v>
      </c>
      <c r="AU1994" s="64">
        <v>4.83</v>
      </c>
      <c r="AV1994" s="64" t="s">
        <v>2380</v>
      </c>
      <c r="AW1994" s="64" t="s">
        <v>2380</v>
      </c>
      <c r="AX1994" s="64" t="s">
        <v>2380</v>
      </c>
      <c r="AY1994" s="64" t="s">
        <v>2380</v>
      </c>
      <c r="AZ1994" s="64">
        <v>0</v>
      </c>
      <c r="BA1994" s="109" t="s">
        <v>8062</v>
      </c>
      <c r="BB1994" s="64" t="s">
        <v>10450</v>
      </c>
      <c r="BC1994" s="69" t="s">
        <v>10446</v>
      </c>
    </row>
    <row r="1995" spans="1:55" x14ac:dyDescent="0.35">
      <c r="A1995" t="s">
        <v>374</v>
      </c>
      <c r="B1995">
        <v>42.13</v>
      </c>
      <c r="C1995">
        <v>5.72</v>
      </c>
      <c r="D1995" t="s">
        <v>2382</v>
      </c>
      <c r="E1995" t="s">
        <v>2380</v>
      </c>
      <c r="F1995" t="s">
        <v>2383</v>
      </c>
      <c r="G1995">
        <v>1</v>
      </c>
      <c r="H1995" t="s">
        <v>2380</v>
      </c>
      <c r="R1995" s="64" t="s">
        <v>35</v>
      </c>
      <c r="S1995" s="64">
        <v>1961</v>
      </c>
      <c r="U1995" s="7" t="str">
        <f t="shared" si="186"/>
        <v>Aug</v>
      </c>
      <c r="V1995" s="10">
        <f t="shared" si="187"/>
        <v>1961</v>
      </c>
      <c r="Y1995" s="10" t="s">
        <v>2380</v>
      </c>
      <c r="Z1995" s="10" t="str">
        <f t="shared" si="189"/>
        <v>No</v>
      </c>
      <c r="AB1995" s="53" t="s">
        <v>16</v>
      </c>
      <c r="AC1995" s="10" t="str">
        <f t="shared" si="190"/>
        <v>tier - 1</v>
      </c>
      <c r="AE1995" t="s">
        <v>16</v>
      </c>
      <c r="AF1995" s="10" t="str">
        <f t="shared" si="191"/>
        <v>tier - 1</v>
      </c>
      <c r="AI1995" t="s">
        <v>23</v>
      </c>
      <c r="AJ1995" t="str">
        <f t="shared" si="188"/>
        <v>R1012</v>
      </c>
      <c r="AS1995" s="110" t="s">
        <v>374</v>
      </c>
      <c r="AT1995" s="64">
        <v>42.13</v>
      </c>
      <c r="AU1995" s="64">
        <v>5.72</v>
      </c>
      <c r="AV1995" s="64" t="s">
        <v>2380</v>
      </c>
      <c r="AW1995" s="64" t="s">
        <v>2383</v>
      </c>
      <c r="AX1995" s="64" t="s">
        <v>2383</v>
      </c>
      <c r="AY1995" s="64" t="s">
        <v>2380</v>
      </c>
      <c r="AZ1995" s="64">
        <v>1</v>
      </c>
      <c r="BA1995" s="109" t="s">
        <v>7774</v>
      </c>
      <c r="BB1995" s="64" t="s">
        <v>10449</v>
      </c>
      <c r="BC1995" s="69" t="s">
        <v>10444</v>
      </c>
    </row>
    <row r="1996" spans="1:55" x14ac:dyDescent="0.35">
      <c r="A1996" t="s">
        <v>373</v>
      </c>
      <c r="B1996">
        <v>33.99</v>
      </c>
      <c r="C1996">
        <v>4.83</v>
      </c>
      <c r="D1996" t="s">
        <v>2382</v>
      </c>
      <c r="E1996" t="s">
        <v>2380</v>
      </c>
      <c r="F1996" t="s">
        <v>2383</v>
      </c>
      <c r="G1996">
        <v>1</v>
      </c>
      <c r="H1996" t="s">
        <v>2380</v>
      </c>
      <c r="R1996" s="64" t="s">
        <v>10</v>
      </c>
      <c r="S1996" s="64">
        <v>1962</v>
      </c>
      <c r="U1996" s="7" t="str">
        <f t="shared" si="186"/>
        <v>Jul</v>
      </c>
      <c r="V1996" s="10">
        <f t="shared" si="187"/>
        <v>1962</v>
      </c>
      <c r="Y1996" s="10" t="s">
        <v>2380</v>
      </c>
      <c r="Z1996" s="10" t="str">
        <f t="shared" si="189"/>
        <v>No</v>
      </c>
      <c r="AB1996" s="53" t="s">
        <v>16</v>
      </c>
      <c r="AC1996" s="10" t="str">
        <f t="shared" si="190"/>
        <v>tier - 1</v>
      </c>
      <c r="AE1996" t="s">
        <v>11</v>
      </c>
      <c r="AF1996" s="10" t="str">
        <f t="shared" si="191"/>
        <v>tier - 2</v>
      </c>
      <c r="AI1996" t="s">
        <v>23</v>
      </c>
      <c r="AJ1996" t="str">
        <f t="shared" si="188"/>
        <v>R1012</v>
      </c>
      <c r="AS1996" s="110" t="s">
        <v>373</v>
      </c>
      <c r="AT1996" s="64">
        <v>33.99</v>
      </c>
      <c r="AU1996" s="64">
        <v>4.83</v>
      </c>
      <c r="AV1996" s="64" t="s">
        <v>2380</v>
      </c>
      <c r="AW1996" s="64" t="s">
        <v>2383</v>
      </c>
      <c r="AX1996" s="64" t="s">
        <v>2383</v>
      </c>
      <c r="AY1996" s="64" t="s">
        <v>2380</v>
      </c>
      <c r="AZ1996" s="64">
        <v>1</v>
      </c>
      <c r="BA1996" s="109" t="s">
        <v>8063</v>
      </c>
      <c r="BB1996" s="64" t="s">
        <v>10450</v>
      </c>
      <c r="BC1996" s="69" t="s">
        <v>10444</v>
      </c>
    </row>
    <row r="1997" spans="1:55" x14ac:dyDescent="0.35">
      <c r="A1997" t="s">
        <v>372</v>
      </c>
      <c r="B1997">
        <v>28.594999999999999</v>
      </c>
      <c r="C1997">
        <v>4.1399999999999997</v>
      </c>
      <c r="D1997" t="s">
        <v>2382</v>
      </c>
      <c r="E1997" t="s">
        <v>2380</v>
      </c>
      <c r="F1997" t="s">
        <v>2383</v>
      </c>
      <c r="G1997">
        <v>1</v>
      </c>
      <c r="H1997" t="s">
        <v>2380</v>
      </c>
      <c r="R1997" s="64" t="s">
        <v>30</v>
      </c>
      <c r="S1997" s="64">
        <v>1959</v>
      </c>
      <c r="U1997" s="7" t="str">
        <f t="shared" si="186"/>
        <v>Dec</v>
      </c>
      <c r="V1997" s="10">
        <f t="shared" si="187"/>
        <v>1959</v>
      </c>
      <c r="Y1997" s="10" t="s">
        <v>2380</v>
      </c>
      <c r="Z1997" s="10" t="str">
        <f t="shared" si="189"/>
        <v>No</v>
      </c>
      <c r="AB1997" s="53" t="s">
        <v>16</v>
      </c>
      <c r="AC1997" s="10" t="str">
        <f t="shared" si="190"/>
        <v>tier - 1</v>
      </c>
      <c r="AE1997" t="s">
        <v>12</v>
      </c>
      <c r="AF1997" s="10" t="str">
        <f t="shared" si="191"/>
        <v>tier - 3</v>
      </c>
      <c r="AI1997" t="s">
        <v>23</v>
      </c>
      <c r="AJ1997" t="str">
        <f t="shared" si="188"/>
        <v>R1012</v>
      </c>
      <c r="AS1997" s="110" t="s">
        <v>372</v>
      </c>
      <c r="AT1997" s="64">
        <v>28.594999999999999</v>
      </c>
      <c r="AU1997" s="64">
        <v>4.1399999999999997</v>
      </c>
      <c r="AV1997" s="64" t="s">
        <v>2380</v>
      </c>
      <c r="AW1997" s="64" t="s">
        <v>2383</v>
      </c>
      <c r="AX1997" s="64" t="s">
        <v>2383</v>
      </c>
      <c r="AY1997" s="64" t="s">
        <v>2380</v>
      </c>
      <c r="AZ1997" s="64">
        <v>1</v>
      </c>
      <c r="BA1997" s="109" t="s">
        <v>8064</v>
      </c>
      <c r="BB1997" s="64" t="s">
        <v>10450</v>
      </c>
      <c r="BC1997" s="69" t="s">
        <v>10445</v>
      </c>
    </row>
    <row r="1998" spans="1:55" x14ac:dyDescent="0.35">
      <c r="A1998" t="s">
        <v>371</v>
      </c>
      <c r="B1998">
        <v>20.8</v>
      </c>
      <c r="C1998">
        <v>4.07</v>
      </c>
      <c r="D1998" t="s">
        <v>2382</v>
      </c>
      <c r="E1998" t="s">
        <v>2380</v>
      </c>
      <c r="F1998" t="s">
        <v>2383</v>
      </c>
      <c r="G1998">
        <v>1</v>
      </c>
      <c r="H1998" t="s">
        <v>2380</v>
      </c>
      <c r="R1998" s="64" t="s">
        <v>20</v>
      </c>
      <c r="S1998" s="64">
        <v>2003</v>
      </c>
      <c r="U1998" s="7" t="str">
        <f t="shared" si="186"/>
        <v>Sep</v>
      </c>
      <c r="V1998" s="10">
        <f t="shared" si="187"/>
        <v>2003</v>
      </c>
      <c r="Y1998" s="10" t="s">
        <v>2380</v>
      </c>
      <c r="Z1998" s="10" t="str">
        <f t="shared" si="189"/>
        <v>No</v>
      </c>
      <c r="AB1998" s="53" t="s">
        <v>16</v>
      </c>
      <c r="AC1998" s="10" t="str">
        <f t="shared" si="190"/>
        <v>tier - 1</v>
      </c>
      <c r="AE1998" t="s">
        <v>12</v>
      </c>
      <c r="AF1998" s="10" t="str">
        <f t="shared" si="191"/>
        <v>tier - 3</v>
      </c>
      <c r="AI1998" t="s">
        <v>42</v>
      </c>
      <c r="AJ1998" t="str">
        <f t="shared" si="188"/>
        <v>R1011</v>
      </c>
      <c r="AS1998" s="110" t="s">
        <v>371</v>
      </c>
      <c r="AT1998" s="64">
        <v>20.8</v>
      </c>
      <c r="AU1998" s="64">
        <v>4.07</v>
      </c>
      <c r="AV1998" s="64" t="s">
        <v>2380</v>
      </c>
      <c r="AW1998" s="64" t="s">
        <v>2383</v>
      </c>
      <c r="AX1998" s="64" t="s">
        <v>2383</v>
      </c>
      <c r="AY1998" s="64" t="s">
        <v>2380</v>
      </c>
      <c r="AZ1998" s="64">
        <v>1</v>
      </c>
      <c r="BA1998" s="109" t="s">
        <v>6957</v>
      </c>
      <c r="BB1998" s="64" t="s">
        <v>10450</v>
      </c>
      <c r="BC1998" s="69" t="s">
        <v>10446</v>
      </c>
    </row>
    <row r="1999" spans="1:55" x14ac:dyDescent="0.35">
      <c r="A1999" t="s">
        <v>370</v>
      </c>
      <c r="B1999">
        <v>23.465</v>
      </c>
      <c r="C1999">
        <v>6.26</v>
      </c>
      <c r="D1999" t="s">
        <v>2382</v>
      </c>
      <c r="E1999" t="s">
        <v>2380</v>
      </c>
      <c r="F1999" t="s">
        <v>2383</v>
      </c>
      <c r="G1999">
        <v>1</v>
      </c>
      <c r="H1999" t="s">
        <v>2380</v>
      </c>
      <c r="R1999" s="64" t="s">
        <v>10</v>
      </c>
      <c r="S1999" s="64">
        <v>1992</v>
      </c>
      <c r="U1999" s="7" t="str">
        <f t="shared" si="186"/>
        <v>Jul</v>
      </c>
      <c r="V1999" s="10">
        <f t="shared" si="187"/>
        <v>1992</v>
      </c>
      <c r="Y1999" s="10" t="s">
        <v>2380</v>
      </c>
      <c r="Z1999" s="10" t="str">
        <f t="shared" si="189"/>
        <v>No</v>
      </c>
      <c r="AB1999" s="53" t="s">
        <v>16</v>
      </c>
      <c r="AC1999" s="10" t="str">
        <f t="shared" si="190"/>
        <v>tier - 1</v>
      </c>
      <c r="AE1999" t="s">
        <v>11</v>
      </c>
      <c r="AF1999" s="10" t="str">
        <f t="shared" si="191"/>
        <v>tier - 2</v>
      </c>
      <c r="AI1999" t="s">
        <v>42</v>
      </c>
      <c r="AJ1999" t="str">
        <f t="shared" si="188"/>
        <v>R1011</v>
      </c>
      <c r="AS1999" s="110" t="s">
        <v>370</v>
      </c>
      <c r="AT1999" s="64">
        <v>23.465</v>
      </c>
      <c r="AU1999" s="64">
        <v>6.26</v>
      </c>
      <c r="AV1999" s="64" t="s">
        <v>2380</v>
      </c>
      <c r="AW1999" s="64" t="s">
        <v>2383</v>
      </c>
      <c r="AX1999" s="64" t="s">
        <v>2383</v>
      </c>
      <c r="AY1999" s="64" t="s">
        <v>2380</v>
      </c>
      <c r="AZ1999" s="64">
        <v>1</v>
      </c>
      <c r="BA1999" s="109" t="s">
        <v>8065</v>
      </c>
      <c r="BB1999" s="64" t="s">
        <v>10449</v>
      </c>
      <c r="BC1999" s="69" t="s">
        <v>10446</v>
      </c>
    </row>
    <row r="2000" spans="1:55" x14ac:dyDescent="0.35">
      <c r="A2000" t="s">
        <v>369</v>
      </c>
      <c r="B2000">
        <v>40.185000000000002</v>
      </c>
      <c r="C2000">
        <v>5.88</v>
      </c>
      <c r="D2000" t="s">
        <v>2382</v>
      </c>
      <c r="E2000" t="s">
        <v>2380</v>
      </c>
      <c r="F2000" t="s">
        <v>2380</v>
      </c>
      <c r="G2000" t="s">
        <v>2381</v>
      </c>
      <c r="H2000" t="s">
        <v>2380</v>
      </c>
      <c r="R2000" s="64" t="s">
        <v>10</v>
      </c>
      <c r="S2000" s="64">
        <v>1980</v>
      </c>
      <c r="U2000" s="7" t="str">
        <f t="shared" si="186"/>
        <v>Jul</v>
      </c>
      <c r="V2000" s="10">
        <f t="shared" si="187"/>
        <v>1980</v>
      </c>
      <c r="Y2000" s="10" t="s">
        <v>2380</v>
      </c>
      <c r="Z2000" s="10" t="str">
        <f t="shared" si="189"/>
        <v>No</v>
      </c>
      <c r="AB2000" s="53" t="s">
        <v>16</v>
      </c>
      <c r="AC2000" s="10" t="str">
        <f t="shared" si="190"/>
        <v>tier - 1</v>
      </c>
      <c r="AE2000" t="s">
        <v>16</v>
      </c>
      <c r="AF2000" s="10" t="str">
        <f t="shared" si="191"/>
        <v>tier - 1</v>
      </c>
      <c r="AI2000" t="s">
        <v>42</v>
      </c>
      <c r="AJ2000" t="str">
        <f t="shared" si="188"/>
        <v>R1011</v>
      </c>
      <c r="AS2000" s="110" t="s">
        <v>369</v>
      </c>
      <c r="AT2000" s="64">
        <v>40.185000000000002</v>
      </c>
      <c r="AU2000" s="64">
        <v>5.88</v>
      </c>
      <c r="AV2000" s="64" t="s">
        <v>2380</v>
      </c>
      <c r="AW2000" s="64" t="s">
        <v>2380</v>
      </c>
      <c r="AX2000" s="64" t="s">
        <v>2383</v>
      </c>
      <c r="AY2000" s="64" t="s">
        <v>2380</v>
      </c>
      <c r="AZ2000" s="64">
        <v>0</v>
      </c>
      <c r="BA2000" s="109" t="s">
        <v>7118</v>
      </c>
      <c r="BB2000" s="64" t="s">
        <v>10449</v>
      </c>
      <c r="BC2000" s="69" t="s">
        <v>10444</v>
      </c>
    </row>
    <row r="2001" spans="1:55" x14ac:dyDescent="0.35">
      <c r="A2001" t="s">
        <v>368</v>
      </c>
      <c r="B2001">
        <v>21.89</v>
      </c>
      <c r="C2001">
        <v>5.72</v>
      </c>
      <c r="D2001" t="s">
        <v>2382</v>
      </c>
      <c r="E2001" t="s">
        <v>2380</v>
      </c>
      <c r="F2001" t="s">
        <v>2380</v>
      </c>
      <c r="G2001" t="s">
        <v>2381</v>
      </c>
      <c r="H2001" t="s">
        <v>2380</v>
      </c>
      <c r="R2001" s="64" t="s">
        <v>15</v>
      </c>
      <c r="S2001" s="64">
        <v>1978</v>
      </c>
      <c r="U2001" s="7" t="str">
        <f t="shared" si="186"/>
        <v>Nov</v>
      </c>
      <c r="V2001" s="10">
        <f t="shared" si="187"/>
        <v>1978</v>
      </c>
      <c r="Y2001" s="10" t="s">
        <v>2380</v>
      </c>
      <c r="Z2001" s="10" t="str">
        <f t="shared" si="189"/>
        <v>No</v>
      </c>
      <c r="AB2001" s="53" t="s">
        <v>16</v>
      </c>
      <c r="AC2001" s="10" t="str">
        <f t="shared" si="190"/>
        <v>tier - 1</v>
      </c>
      <c r="AE2001" t="s">
        <v>16</v>
      </c>
      <c r="AF2001" s="10" t="str">
        <f t="shared" si="191"/>
        <v>tier - 1</v>
      </c>
      <c r="AI2001" t="s">
        <v>42</v>
      </c>
      <c r="AJ2001" t="str">
        <f t="shared" si="188"/>
        <v>R1011</v>
      </c>
      <c r="AS2001" s="110" t="s">
        <v>368</v>
      </c>
      <c r="AT2001" s="64">
        <v>21.89</v>
      </c>
      <c r="AU2001" s="64">
        <v>5.72</v>
      </c>
      <c r="AV2001" s="64" t="s">
        <v>2380</v>
      </c>
      <c r="AW2001" s="64" t="s">
        <v>2380</v>
      </c>
      <c r="AX2001" s="64" t="s">
        <v>2383</v>
      </c>
      <c r="AY2001" s="64" t="s">
        <v>2380</v>
      </c>
      <c r="AZ2001" s="64">
        <v>0</v>
      </c>
      <c r="BA2001" s="109" t="s">
        <v>8066</v>
      </c>
      <c r="BB2001" s="64" t="s">
        <v>10449</v>
      </c>
      <c r="BC2001" s="69" t="s">
        <v>10446</v>
      </c>
    </row>
    <row r="2002" spans="1:55" x14ac:dyDescent="0.35">
      <c r="A2002" t="s">
        <v>367</v>
      </c>
      <c r="B2002">
        <v>29.34</v>
      </c>
      <c r="C2002">
        <v>6.09</v>
      </c>
      <c r="D2002" t="s">
        <v>2382</v>
      </c>
      <c r="E2002" t="s">
        <v>2382</v>
      </c>
      <c r="F2002" t="s">
        <v>2380</v>
      </c>
      <c r="G2002">
        <v>2</v>
      </c>
      <c r="H2002" t="s">
        <v>2380</v>
      </c>
      <c r="R2002" s="64" t="s">
        <v>30</v>
      </c>
      <c r="S2002" s="64">
        <v>1961</v>
      </c>
      <c r="U2002" s="7" t="str">
        <f t="shared" si="186"/>
        <v>Dec</v>
      </c>
      <c r="V2002" s="10">
        <f t="shared" si="187"/>
        <v>1961</v>
      </c>
      <c r="Y2002" s="10" t="s">
        <v>2380</v>
      </c>
      <c r="Z2002" s="10" t="str">
        <f t="shared" si="189"/>
        <v>No</v>
      </c>
      <c r="AB2002" s="53" t="s">
        <v>16</v>
      </c>
      <c r="AC2002" s="10" t="str">
        <f t="shared" si="190"/>
        <v>tier - 1</v>
      </c>
      <c r="AE2002" t="s">
        <v>12</v>
      </c>
      <c r="AF2002" s="10" t="str">
        <f t="shared" si="191"/>
        <v>tier - 3</v>
      </c>
      <c r="AI2002" t="s">
        <v>23</v>
      </c>
      <c r="AJ2002" t="str">
        <f t="shared" si="188"/>
        <v>R1012</v>
      </c>
      <c r="AS2002" s="110" t="s">
        <v>367</v>
      </c>
      <c r="AT2002" s="64">
        <v>29.34</v>
      </c>
      <c r="AU2002" s="64">
        <v>6.09</v>
      </c>
      <c r="AV2002" s="64" t="s">
        <v>2382</v>
      </c>
      <c r="AW2002" s="64" t="s">
        <v>2380</v>
      </c>
      <c r="AX2002" s="64" t="s">
        <v>2383</v>
      </c>
      <c r="AY2002" s="64" t="s">
        <v>2380</v>
      </c>
      <c r="AZ2002" s="64">
        <v>2</v>
      </c>
      <c r="BA2002" s="109" t="s">
        <v>8067</v>
      </c>
      <c r="BB2002" s="64" t="s">
        <v>10449</v>
      </c>
      <c r="BC2002" s="69" t="s">
        <v>10445</v>
      </c>
    </row>
    <row r="2003" spans="1:55" x14ac:dyDescent="0.35">
      <c r="A2003" t="s">
        <v>366</v>
      </c>
      <c r="B2003">
        <v>22.61</v>
      </c>
      <c r="C2003">
        <v>4.25</v>
      </c>
      <c r="D2003" t="s">
        <v>2382</v>
      </c>
      <c r="E2003" t="s">
        <v>2380</v>
      </c>
      <c r="F2003" t="s">
        <v>2380</v>
      </c>
      <c r="G2003" t="s">
        <v>2381</v>
      </c>
      <c r="H2003" t="s">
        <v>2380</v>
      </c>
      <c r="R2003" s="64" t="s">
        <v>15</v>
      </c>
      <c r="S2003" s="64">
        <v>1976</v>
      </c>
      <c r="U2003" s="7" t="str">
        <f t="shared" si="186"/>
        <v>Nov</v>
      </c>
      <c r="V2003" s="10">
        <f t="shared" si="187"/>
        <v>1976</v>
      </c>
      <c r="Y2003" s="10" t="s">
        <v>2380</v>
      </c>
      <c r="Z2003" s="10" t="str">
        <f t="shared" si="189"/>
        <v>No</v>
      </c>
      <c r="AB2003" s="53" t="s">
        <v>16</v>
      </c>
      <c r="AC2003" s="10" t="str">
        <f t="shared" si="190"/>
        <v>tier - 1</v>
      </c>
      <c r="AE2003" t="s">
        <v>12</v>
      </c>
      <c r="AF2003" s="10" t="str">
        <f t="shared" si="191"/>
        <v>tier - 3</v>
      </c>
      <c r="AI2003" t="s">
        <v>42</v>
      </c>
      <c r="AJ2003" t="str">
        <f t="shared" si="188"/>
        <v>R1011</v>
      </c>
      <c r="AS2003" s="110" t="s">
        <v>366</v>
      </c>
      <c r="AT2003" s="64">
        <v>22.61</v>
      </c>
      <c r="AU2003" s="64">
        <v>4.25</v>
      </c>
      <c r="AV2003" s="64" t="s">
        <v>2380</v>
      </c>
      <c r="AW2003" s="64" t="s">
        <v>2380</v>
      </c>
      <c r="AX2003" s="64" t="s">
        <v>2383</v>
      </c>
      <c r="AY2003" s="64" t="s">
        <v>2380</v>
      </c>
      <c r="AZ2003" s="64">
        <v>0</v>
      </c>
      <c r="BA2003" s="109" t="s">
        <v>8068</v>
      </c>
      <c r="BB2003" s="64" t="s">
        <v>10450</v>
      </c>
      <c r="BC2003" s="69" t="s">
        <v>10446</v>
      </c>
    </row>
    <row r="2004" spans="1:55" x14ac:dyDescent="0.35">
      <c r="A2004" t="s">
        <v>365</v>
      </c>
      <c r="B2004">
        <v>22.23</v>
      </c>
      <c r="C2004">
        <v>6.09</v>
      </c>
      <c r="D2004" t="s">
        <v>2382</v>
      </c>
      <c r="E2004" t="s">
        <v>2380</v>
      </c>
      <c r="F2004" t="s">
        <v>2380</v>
      </c>
      <c r="G2004" t="s">
        <v>2381</v>
      </c>
      <c r="H2004" t="s">
        <v>2380</v>
      </c>
      <c r="R2004" s="64" t="s">
        <v>10</v>
      </c>
      <c r="S2004" s="64">
        <v>1969</v>
      </c>
      <c r="U2004" s="7" t="str">
        <f t="shared" si="186"/>
        <v>Jul</v>
      </c>
      <c r="V2004" s="10">
        <f t="shared" si="187"/>
        <v>1969</v>
      </c>
      <c r="Y2004" s="10" t="s">
        <v>2380</v>
      </c>
      <c r="Z2004" s="10" t="str">
        <f t="shared" si="189"/>
        <v>No</v>
      </c>
      <c r="AB2004" s="53" t="s">
        <v>16</v>
      </c>
      <c r="AC2004" s="10" t="str">
        <f t="shared" si="190"/>
        <v>tier - 1</v>
      </c>
      <c r="AE2004" t="s">
        <v>12</v>
      </c>
      <c r="AF2004" s="10" t="str">
        <f t="shared" si="191"/>
        <v>tier - 3</v>
      </c>
      <c r="AI2004" t="s">
        <v>247</v>
      </c>
      <c r="AJ2004" t="str">
        <f t="shared" si="188"/>
        <v>R1024</v>
      </c>
      <c r="AS2004" s="110" t="s">
        <v>365</v>
      </c>
      <c r="AT2004" s="64">
        <v>22.23</v>
      </c>
      <c r="AU2004" s="64">
        <v>6.09</v>
      </c>
      <c r="AV2004" s="64" t="s">
        <v>2380</v>
      </c>
      <c r="AW2004" s="64" t="s">
        <v>2380</v>
      </c>
      <c r="AX2004" s="64" t="s">
        <v>2383</v>
      </c>
      <c r="AY2004" s="64" t="s">
        <v>2380</v>
      </c>
      <c r="AZ2004" s="64">
        <v>0</v>
      </c>
      <c r="BA2004" s="109" t="s">
        <v>7139</v>
      </c>
      <c r="BB2004" s="64" t="s">
        <v>10449</v>
      </c>
      <c r="BC2004" s="69" t="s">
        <v>10446</v>
      </c>
    </row>
    <row r="2005" spans="1:55" x14ac:dyDescent="0.35">
      <c r="A2005" t="s">
        <v>364</v>
      </c>
      <c r="B2005">
        <v>33.4</v>
      </c>
      <c r="C2005">
        <v>5.51</v>
      </c>
      <c r="D2005" t="s">
        <v>2380</v>
      </c>
      <c r="E2005" t="s">
        <v>2380</v>
      </c>
      <c r="F2005" t="s">
        <v>2380</v>
      </c>
      <c r="G2005" t="s">
        <v>2381</v>
      </c>
      <c r="H2005" t="s">
        <v>2380</v>
      </c>
      <c r="R2005" s="64" t="s">
        <v>10</v>
      </c>
      <c r="S2005" s="64">
        <v>1978</v>
      </c>
      <c r="U2005" s="7" t="str">
        <f t="shared" si="186"/>
        <v>Jul</v>
      </c>
      <c r="V2005" s="10">
        <f t="shared" si="187"/>
        <v>1978</v>
      </c>
      <c r="Y2005" s="10" t="s">
        <v>2380</v>
      </c>
      <c r="Z2005" s="10" t="str">
        <f t="shared" si="189"/>
        <v>No</v>
      </c>
      <c r="AB2005" s="53" t="s">
        <v>16</v>
      </c>
      <c r="AC2005" s="10" t="str">
        <f t="shared" si="190"/>
        <v>tier - 1</v>
      </c>
      <c r="AE2005" t="s">
        <v>16</v>
      </c>
      <c r="AF2005" s="10" t="str">
        <f t="shared" si="191"/>
        <v>tier - 1</v>
      </c>
      <c r="AI2005" t="s">
        <v>23</v>
      </c>
      <c r="AJ2005" t="str">
        <f t="shared" si="188"/>
        <v>R1012</v>
      </c>
      <c r="AS2005" s="110" t="s">
        <v>364</v>
      </c>
      <c r="AT2005" s="64">
        <v>33.4</v>
      </c>
      <c r="AU2005" s="64">
        <v>5.51</v>
      </c>
      <c r="AV2005" s="64" t="s">
        <v>2380</v>
      </c>
      <c r="AW2005" s="64" t="s">
        <v>2380</v>
      </c>
      <c r="AX2005" s="64" t="s">
        <v>2380</v>
      </c>
      <c r="AY2005" s="64" t="s">
        <v>2380</v>
      </c>
      <c r="AZ2005" s="64">
        <v>0</v>
      </c>
      <c r="BA2005" s="109" t="s">
        <v>8069</v>
      </c>
      <c r="BB2005" s="64" t="s">
        <v>10450</v>
      </c>
      <c r="BC2005" s="69" t="s">
        <v>10444</v>
      </c>
    </row>
    <row r="2006" spans="1:55" x14ac:dyDescent="0.35">
      <c r="A2006" t="s">
        <v>363</v>
      </c>
      <c r="B2006">
        <v>33.11</v>
      </c>
      <c r="C2006">
        <v>5.63</v>
      </c>
      <c r="D2006" t="s">
        <v>2380</v>
      </c>
      <c r="E2006" t="s">
        <v>2380</v>
      </c>
      <c r="F2006" t="s">
        <v>2380</v>
      </c>
      <c r="G2006" t="s">
        <v>2381</v>
      </c>
      <c r="H2006" t="s">
        <v>2380</v>
      </c>
      <c r="R2006" s="64" t="s">
        <v>18</v>
      </c>
      <c r="S2006" s="64">
        <v>1958</v>
      </c>
      <c r="U2006" s="7" t="str">
        <f t="shared" si="186"/>
        <v>Jun</v>
      </c>
      <c r="V2006" s="10">
        <f t="shared" si="187"/>
        <v>1958</v>
      </c>
      <c r="Y2006" s="10" t="s">
        <v>2380</v>
      </c>
      <c r="Z2006" s="10" t="str">
        <f t="shared" si="189"/>
        <v>No</v>
      </c>
      <c r="AB2006" s="53" t="s">
        <v>16</v>
      </c>
      <c r="AC2006" s="10" t="str">
        <f t="shared" si="190"/>
        <v>tier - 1</v>
      </c>
      <c r="AE2006" t="s">
        <v>12</v>
      </c>
      <c r="AF2006" s="10" t="str">
        <f t="shared" si="191"/>
        <v>tier - 3</v>
      </c>
      <c r="AI2006" t="s">
        <v>23</v>
      </c>
      <c r="AJ2006" t="str">
        <f t="shared" si="188"/>
        <v>R1012</v>
      </c>
      <c r="AS2006" s="110" t="s">
        <v>363</v>
      </c>
      <c r="AT2006" s="64">
        <v>33.11</v>
      </c>
      <c r="AU2006" s="64">
        <v>5.63</v>
      </c>
      <c r="AV2006" s="64" t="s">
        <v>2380</v>
      </c>
      <c r="AW2006" s="64" t="s">
        <v>2380</v>
      </c>
      <c r="AX2006" s="64" t="s">
        <v>2380</v>
      </c>
      <c r="AY2006" s="64" t="s">
        <v>2380</v>
      </c>
      <c r="AZ2006" s="64">
        <v>0</v>
      </c>
      <c r="BA2006" s="109" t="s">
        <v>8070</v>
      </c>
      <c r="BB2006" s="64" t="s">
        <v>10450</v>
      </c>
      <c r="BC2006" s="69" t="s">
        <v>10444</v>
      </c>
    </row>
    <row r="2007" spans="1:55" x14ac:dyDescent="0.35">
      <c r="A2007" t="s">
        <v>362</v>
      </c>
      <c r="B2007">
        <v>16.815000000000001</v>
      </c>
      <c r="C2007">
        <v>5.29</v>
      </c>
      <c r="D2007" t="s">
        <v>2382</v>
      </c>
      <c r="E2007" t="s">
        <v>2380</v>
      </c>
      <c r="F2007" t="s">
        <v>2380</v>
      </c>
      <c r="G2007" t="s">
        <v>2381</v>
      </c>
      <c r="H2007" t="s">
        <v>2380</v>
      </c>
      <c r="R2007" s="64" t="s">
        <v>15</v>
      </c>
      <c r="S2007" s="64">
        <v>1985</v>
      </c>
      <c r="U2007" s="7" t="str">
        <f t="shared" si="186"/>
        <v>Nov</v>
      </c>
      <c r="V2007" s="10">
        <f t="shared" si="187"/>
        <v>1985</v>
      </c>
      <c r="Y2007" s="10" t="s">
        <v>2380</v>
      </c>
      <c r="Z2007" s="10" t="str">
        <f t="shared" si="189"/>
        <v>No</v>
      </c>
      <c r="AB2007" s="53" t="s">
        <v>16</v>
      </c>
      <c r="AC2007" s="10" t="str">
        <f t="shared" si="190"/>
        <v>tier - 1</v>
      </c>
      <c r="AE2007" t="s">
        <v>11</v>
      </c>
      <c r="AF2007" s="10" t="str">
        <f t="shared" si="191"/>
        <v>tier - 2</v>
      </c>
      <c r="AI2007" t="s">
        <v>42</v>
      </c>
      <c r="AJ2007" t="str">
        <f t="shared" si="188"/>
        <v>R1011</v>
      </c>
      <c r="AS2007" s="110" t="s">
        <v>362</v>
      </c>
      <c r="AT2007" s="64">
        <v>16.815000000000001</v>
      </c>
      <c r="AU2007" s="64">
        <v>5.29</v>
      </c>
      <c r="AV2007" s="64" t="s">
        <v>2380</v>
      </c>
      <c r="AW2007" s="64" t="s">
        <v>2380</v>
      </c>
      <c r="AX2007" s="64" t="s">
        <v>2383</v>
      </c>
      <c r="AY2007" s="64" t="s">
        <v>2380</v>
      </c>
      <c r="AZ2007" s="64">
        <v>0</v>
      </c>
      <c r="BA2007" s="109" t="s">
        <v>6801</v>
      </c>
      <c r="BB2007" s="64" t="s">
        <v>10450</v>
      </c>
      <c r="BC2007" s="69" t="s">
        <v>10447</v>
      </c>
    </row>
    <row r="2008" spans="1:55" x14ac:dyDescent="0.35">
      <c r="A2008" t="s">
        <v>361</v>
      </c>
      <c r="B2008">
        <v>25.61</v>
      </c>
      <c r="C2008">
        <v>4</v>
      </c>
      <c r="D2008" t="s">
        <v>2380</v>
      </c>
      <c r="E2008" t="s">
        <v>2380</v>
      </c>
      <c r="F2008" t="s">
        <v>2383</v>
      </c>
      <c r="G2008">
        <v>1</v>
      </c>
      <c r="H2008" t="s">
        <v>2380</v>
      </c>
      <c r="R2008" s="64" t="s">
        <v>10</v>
      </c>
      <c r="S2008" s="64">
        <v>1987</v>
      </c>
      <c r="U2008" s="7" t="str">
        <f t="shared" si="186"/>
        <v>Jul</v>
      </c>
      <c r="V2008" s="10">
        <f t="shared" si="187"/>
        <v>1987</v>
      </c>
      <c r="Y2008" s="10" t="s">
        <v>2380</v>
      </c>
      <c r="Z2008" s="10" t="str">
        <f t="shared" si="189"/>
        <v>No</v>
      </c>
      <c r="AB2008" s="53" t="s">
        <v>16</v>
      </c>
      <c r="AC2008" s="10" t="str">
        <f t="shared" si="190"/>
        <v>tier - 1</v>
      </c>
      <c r="AE2008" t="s">
        <v>12</v>
      </c>
      <c r="AF2008" s="10" t="str">
        <f t="shared" si="191"/>
        <v>tier - 3</v>
      </c>
      <c r="AI2008" t="s">
        <v>42</v>
      </c>
      <c r="AJ2008" t="str">
        <f t="shared" si="188"/>
        <v>R1011</v>
      </c>
      <c r="AS2008" s="110" t="s">
        <v>361</v>
      </c>
      <c r="AT2008" s="64">
        <v>25.61</v>
      </c>
      <c r="AU2008" s="64">
        <v>4</v>
      </c>
      <c r="AV2008" s="64" t="s">
        <v>2380</v>
      </c>
      <c r="AW2008" s="64" t="s">
        <v>2383</v>
      </c>
      <c r="AX2008" s="64" t="s">
        <v>2380</v>
      </c>
      <c r="AY2008" s="64" t="s">
        <v>2380</v>
      </c>
      <c r="AZ2008" s="64">
        <v>1</v>
      </c>
      <c r="BA2008" s="109" t="s">
        <v>8353</v>
      </c>
      <c r="BB2008" s="64" t="s">
        <v>10450</v>
      </c>
      <c r="BC2008" s="69" t="s">
        <v>10445</v>
      </c>
    </row>
    <row r="2009" spans="1:55" x14ac:dyDescent="0.35">
      <c r="A2009" t="s">
        <v>360</v>
      </c>
      <c r="B2009">
        <v>25.8</v>
      </c>
      <c r="C2009">
        <v>5.49</v>
      </c>
      <c r="D2009" t="s">
        <v>2380</v>
      </c>
      <c r="E2009" t="s">
        <v>2380</v>
      </c>
      <c r="F2009" t="s">
        <v>2380</v>
      </c>
      <c r="G2009" t="s">
        <v>2381</v>
      </c>
      <c r="H2009" t="s">
        <v>2380</v>
      </c>
      <c r="R2009" s="64" t="s">
        <v>37</v>
      </c>
      <c r="S2009" s="64">
        <v>1959</v>
      </c>
      <c r="U2009" s="7" t="str">
        <f t="shared" si="186"/>
        <v>Oct</v>
      </c>
      <c r="V2009" s="10">
        <f t="shared" si="187"/>
        <v>1959</v>
      </c>
      <c r="Y2009" s="10" t="s">
        <v>2380</v>
      </c>
      <c r="Z2009" s="10" t="str">
        <f t="shared" si="189"/>
        <v>No</v>
      </c>
      <c r="AB2009" s="53" t="s">
        <v>16</v>
      </c>
      <c r="AC2009" s="10" t="str">
        <f t="shared" si="190"/>
        <v>tier - 1</v>
      </c>
      <c r="AE2009" t="s">
        <v>12</v>
      </c>
      <c r="AF2009" s="10" t="str">
        <f t="shared" si="191"/>
        <v>tier - 3</v>
      </c>
      <c r="AI2009" t="s">
        <v>247</v>
      </c>
      <c r="AJ2009" t="str">
        <f t="shared" si="188"/>
        <v>R1024</v>
      </c>
      <c r="AS2009" s="110" t="s">
        <v>360</v>
      </c>
      <c r="AT2009" s="64">
        <v>25.8</v>
      </c>
      <c r="AU2009" s="64">
        <v>5.49</v>
      </c>
      <c r="AV2009" s="64" t="s">
        <v>2380</v>
      </c>
      <c r="AW2009" s="64" t="s">
        <v>2380</v>
      </c>
      <c r="AX2009" s="64" t="s">
        <v>2380</v>
      </c>
      <c r="AY2009" s="64" t="s">
        <v>2380</v>
      </c>
      <c r="AZ2009" s="64">
        <v>0</v>
      </c>
      <c r="BA2009" s="109" t="s">
        <v>8071</v>
      </c>
      <c r="BB2009" s="64" t="s">
        <v>10450</v>
      </c>
      <c r="BC2009" s="69" t="s">
        <v>10445</v>
      </c>
    </row>
    <row r="2010" spans="1:55" x14ac:dyDescent="0.35">
      <c r="A2010" t="s">
        <v>359</v>
      </c>
      <c r="B2010">
        <v>27.39</v>
      </c>
      <c r="C2010">
        <v>5.34</v>
      </c>
      <c r="D2010" t="s">
        <v>2380</v>
      </c>
      <c r="E2010" t="s">
        <v>2380</v>
      </c>
      <c r="F2010" t="s">
        <v>2380</v>
      </c>
      <c r="G2010" t="s">
        <v>2381</v>
      </c>
      <c r="H2010" t="s">
        <v>2380</v>
      </c>
      <c r="R2010" s="64" t="s">
        <v>15</v>
      </c>
      <c r="S2010" s="64">
        <v>1975</v>
      </c>
      <c r="U2010" s="7" t="str">
        <f t="shared" si="186"/>
        <v>Nov</v>
      </c>
      <c r="V2010" s="10">
        <f t="shared" si="187"/>
        <v>1975</v>
      </c>
      <c r="Y2010" s="10" t="s">
        <v>2380</v>
      </c>
      <c r="Z2010" s="10" t="str">
        <f t="shared" si="189"/>
        <v>No</v>
      </c>
      <c r="AB2010" s="53" t="s">
        <v>16</v>
      </c>
      <c r="AC2010" s="10" t="str">
        <f t="shared" si="190"/>
        <v>tier - 1</v>
      </c>
      <c r="AE2010" t="s">
        <v>11</v>
      </c>
      <c r="AF2010" s="10" t="str">
        <f t="shared" si="191"/>
        <v>tier - 2</v>
      </c>
      <c r="AI2010" t="s">
        <v>42</v>
      </c>
      <c r="AJ2010" t="str">
        <f t="shared" si="188"/>
        <v>R1011</v>
      </c>
      <c r="AS2010" s="110" t="s">
        <v>359</v>
      </c>
      <c r="AT2010" s="64">
        <v>27.39</v>
      </c>
      <c r="AU2010" s="64">
        <v>5.34</v>
      </c>
      <c r="AV2010" s="64" t="s">
        <v>2380</v>
      </c>
      <c r="AW2010" s="64" t="s">
        <v>2380</v>
      </c>
      <c r="AX2010" s="64" t="s">
        <v>2380</v>
      </c>
      <c r="AY2010" s="64" t="s">
        <v>2380</v>
      </c>
      <c r="AZ2010" s="64">
        <v>0</v>
      </c>
      <c r="BA2010" s="109" t="s">
        <v>8072</v>
      </c>
      <c r="BB2010" s="64" t="s">
        <v>10450</v>
      </c>
      <c r="BC2010" s="69" t="s">
        <v>10445</v>
      </c>
    </row>
    <row r="2011" spans="1:55" x14ac:dyDescent="0.35">
      <c r="A2011" t="s">
        <v>358</v>
      </c>
      <c r="B2011">
        <v>17.03</v>
      </c>
      <c r="C2011">
        <v>4.12</v>
      </c>
      <c r="D2011" t="s">
        <v>2380</v>
      </c>
      <c r="E2011" t="s">
        <v>2380</v>
      </c>
      <c r="F2011" t="s">
        <v>2380</v>
      </c>
      <c r="G2011">
        <v>1</v>
      </c>
      <c r="H2011" t="s">
        <v>2380</v>
      </c>
      <c r="R2011" s="64" t="s">
        <v>10</v>
      </c>
      <c r="S2011" s="64">
        <v>1993</v>
      </c>
      <c r="U2011" s="7" t="str">
        <f t="shared" si="186"/>
        <v>Jul</v>
      </c>
      <c r="V2011" s="10">
        <f t="shared" si="187"/>
        <v>1993</v>
      </c>
      <c r="Y2011" s="10" t="s">
        <v>2380</v>
      </c>
      <c r="Z2011" s="10" t="str">
        <f t="shared" si="189"/>
        <v>No</v>
      </c>
      <c r="AB2011" s="53" t="s">
        <v>16</v>
      </c>
      <c r="AC2011" s="10" t="str">
        <f t="shared" si="190"/>
        <v>tier - 1</v>
      </c>
      <c r="AE2011" t="s">
        <v>16</v>
      </c>
      <c r="AF2011" s="10" t="str">
        <f t="shared" si="191"/>
        <v>tier - 1</v>
      </c>
      <c r="AI2011" t="s">
        <v>42</v>
      </c>
      <c r="AJ2011" t="str">
        <f t="shared" si="188"/>
        <v>R1011</v>
      </c>
      <c r="AS2011" s="110" t="s">
        <v>358</v>
      </c>
      <c r="AT2011" s="64">
        <v>17.03</v>
      </c>
      <c r="AU2011" s="64">
        <v>4.12</v>
      </c>
      <c r="AV2011" s="64" t="s">
        <v>2380</v>
      </c>
      <c r="AW2011" s="64" t="s">
        <v>2380</v>
      </c>
      <c r="AX2011" s="64" t="s">
        <v>2380</v>
      </c>
      <c r="AY2011" s="64" t="s">
        <v>2380</v>
      </c>
      <c r="AZ2011" s="64">
        <v>1</v>
      </c>
      <c r="BA2011" s="109" t="s">
        <v>8073</v>
      </c>
      <c r="BB2011" s="64" t="s">
        <v>10450</v>
      </c>
      <c r="BC2011" s="69" t="s">
        <v>10447</v>
      </c>
    </row>
    <row r="2012" spans="1:55" x14ac:dyDescent="0.35">
      <c r="A2012" t="s">
        <v>357</v>
      </c>
      <c r="B2012">
        <v>23.75</v>
      </c>
      <c r="C2012">
        <v>5.49</v>
      </c>
      <c r="D2012" t="s">
        <v>2382</v>
      </c>
      <c r="E2012" t="s">
        <v>2380</v>
      </c>
      <c r="F2012" t="s">
        <v>2380</v>
      </c>
      <c r="G2012" t="s">
        <v>2381</v>
      </c>
      <c r="H2012" t="s">
        <v>2380</v>
      </c>
      <c r="R2012" s="64" t="s">
        <v>35</v>
      </c>
      <c r="S2012" s="64">
        <v>1973</v>
      </c>
      <c r="U2012" s="7" t="str">
        <f t="shared" si="186"/>
        <v>Aug</v>
      </c>
      <c r="V2012" s="10">
        <f t="shared" si="187"/>
        <v>1973</v>
      </c>
      <c r="Y2012" s="10" t="s">
        <v>2380</v>
      </c>
      <c r="Z2012" s="10" t="str">
        <f t="shared" si="189"/>
        <v>No</v>
      </c>
      <c r="AB2012" s="53" t="s">
        <v>16</v>
      </c>
      <c r="AC2012" s="10" t="str">
        <f t="shared" si="190"/>
        <v>tier - 1</v>
      </c>
      <c r="AE2012" t="s">
        <v>16</v>
      </c>
      <c r="AF2012" s="10" t="str">
        <f t="shared" si="191"/>
        <v>tier - 1</v>
      </c>
      <c r="AI2012" t="s">
        <v>42</v>
      </c>
      <c r="AJ2012" t="str">
        <f t="shared" si="188"/>
        <v>R1011</v>
      </c>
      <c r="AS2012" s="110" t="s">
        <v>357</v>
      </c>
      <c r="AT2012" s="64">
        <v>23.75</v>
      </c>
      <c r="AU2012" s="64">
        <v>5.49</v>
      </c>
      <c r="AV2012" s="64" t="s">
        <v>2380</v>
      </c>
      <c r="AW2012" s="64" t="s">
        <v>2380</v>
      </c>
      <c r="AX2012" s="64" t="s">
        <v>2383</v>
      </c>
      <c r="AY2012" s="64" t="s">
        <v>2380</v>
      </c>
      <c r="AZ2012" s="64">
        <v>0</v>
      </c>
      <c r="BA2012" s="109" t="s">
        <v>6984</v>
      </c>
      <c r="BB2012" s="64" t="s">
        <v>10450</v>
      </c>
      <c r="BC2012" s="69" t="s">
        <v>10446</v>
      </c>
    </row>
    <row r="2013" spans="1:55" x14ac:dyDescent="0.35">
      <c r="A2013" t="s">
        <v>355</v>
      </c>
      <c r="B2013">
        <v>26.03</v>
      </c>
      <c r="C2013">
        <v>5.1100000000000003</v>
      </c>
      <c r="D2013" t="s">
        <v>2382</v>
      </c>
      <c r="E2013" t="s">
        <v>2380</v>
      </c>
      <c r="F2013" t="s">
        <v>2380</v>
      </c>
      <c r="G2013">
        <v>1</v>
      </c>
      <c r="H2013" t="s">
        <v>2380</v>
      </c>
      <c r="R2013" s="64" t="s">
        <v>18</v>
      </c>
      <c r="S2013" s="64">
        <v>1998</v>
      </c>
      <c r="U2013" s="7" t="str">
        <f t="shared" si="186"/>
        <v>Jun</v>
      </c>
      <c r="V2013" s="10">
        <f t="shared" si="187"/>
        <v>1998</v>
      </c>
      <c r="Y2013" s="10" t="s">
        <v>2380</v>
      </c>
      <c r="Z2013" s="10" t="str">
        <f t="shared" si="189"/>
        <v>No</v>
      </c>
      <c r="AB2013" s="53" t="s">
        <v>16</v>
      </c>
      <c r="AC2013" s="10" t="str">
        <f t="shared" si="190"/>
        <v>tier - 1</v>
      </c>
      <c r="AE2013" t="s">
        <v>11</v>
      </c>
      <c r="AF2013" s="10" t="str">
        <f t="shared" si="191"/>
        <v>tier - 2</v>
      </c>
      <c r="AI2013" t="s">
        <v>42</v>
      </c>
      <c r="AJ2013" t="str">
        <f t="shared" si="188"/>
        <v>R1011</v>
      </c>
      <c r="AS2013" s="110" t="s">
        <v>355</v>
      </c>
      <c r="AT2013" s="64">
        <v>26.03</v>
      </c>
      <c r="AU2013" s="64">
        <v>5.1100000000000003</v>
      </c>
      <c r="AV2013" s="64" t="s">
        <v>2380</v>
      </c>
      <c r="AW2013" s="64" t="s">
        <v>2380</v>
      </c>
      <c r="AX2013" s="64" t="s">
        <v>2383</v>
      </c>
      <c r="AY2013" s="64" t="s">
        <v>2380</v>
      </c>
      <c r="AZ2013" s="64">
        <v>1</v>
      </c>
      <c r="BA2013" s="109" t="s">
        <v>6919</v>
      </c>
      <c r="BB2013" s="64" t="s">
        <v>10450</v>
      </c>
      <c r="BC2013" s="69" t="s">
        <v>10445</v>
      </c>
    </row>
    <row r="2014" spans="1:55" x14ac:dyDescent="0.35">
      <c r="A2014" t="s">
        <v>354</v>
      </c>
      <c r="B2014">
        <v>16.079999999999998</v>
      </c>
      <c r="C2014">
        <v>5.94</v>
      </c>
      <c r="D2014" t="s">
        <v>2380</v>
      </c>
      <c r="E2014" t="s">
        <v>2380</v>
      </c>
      <c r="F2014" t="s">
        <v>2380</v>
      </c>
      <c r="G2014" t="s">
        <v>2381</v>
      </c>
      <c r="H2014" t="s">
        <v>2380</v>
      </c>
      <c r="R2014" s="64" t="s">
        <v>35</v>
      </c>
      <c r="S2014" s="64">
        <v>1981</v>
      </c>
      <c r="U2014" s="7" t="str">
        <f t="shared" si="186"/>
        <v>Aug</v>
      </c>
      <c r="V2014" s="10">
        <f t="shared" si="187"/>
        <v>1981</v>
      </c>
      <c r="Y2014" s="10" t="s">
        <v>2380</v>
      </c>
      <c r="Z2014" s="10" t="str">
        <f t="shared" si="189"/>
        <v>No</v>
      </c>
      <c r="AB2014" s="53" t="s">
        <v>16</v>
      </c>
      <c r="AC2014" s="10" t="str">
        <f t="shared" si="190"/>
        <v>tier - 1</v>
      </c>
      <c r="AE2014" t="s">
        <v>16</v>
      </c>
      <c r="AF2014" s="10" t="str">
        <f t="shared" si="191"/>
        <v>tier - 1</v>
      </c>
      <c r="AI2014" t="s">
        <v>42</v>
      </c>
      <c r="AJ2014" t="str">
        <f t="shared" si="188"/>
        <v>R1011</v>
      </c>
      <c r="AS2014" s="110" t="s">
        <v>354</v>
      </c>
      <c r="AT2014" s="64">
        <v>16.079999999999998</v>
      </c>
      <c r="AU2014" s="64">
        <v>5.94</v>
      </c>
      <c r="AV2014" s="64" t="s">
        <v>2380</v>
      </c>
      <c r="AW2014" s="64" t="s">
        <v>2380</v>
      </c>
      <c r="AX2014" s="64" t="s">
        <v>2380</v>
      </c>
      <c r="AY2014" s="64" t="s">
        <v>2380</v>
      </c>
      <c r="AZ2014" s="64">
        <v>0</v>
      </c>
      <c r="BA2014" s="109" t="s">
        <v>8074</v>
      </c>
      <c r="BB2014" s="64" t="s">
        <v>10449</v>
      </c>
      <c r="BC2014" s="69" t="s">
        <v>10447</v>
      </c>
    </row>
    <row r="2015" spans="1:55" x14ac:dyDescent="0.35">
      <c r="A2015" t="s">
        <v>353</v>
      </c>
      <c r="B2015">
        <v>30.875</v>
      </c>
      <c r="C2015">
        <v>5.54</v>
      </c>
      <c r="D2015" t="s">
        <v>2380</v>
      </c>
      <c r="E2015" t="s">
        <v>2380</v>
      </c>
      <c r="F2015" t="s">
        <v>2380</v>
      </c>
      <c r="G2015" t="s">
        <v>2381</v>
      </c>
      <c r="H2015" t="s">
        <v>2380</v>
      </c>
      <c r="R2015" s="64" t="s">
        <v>37</v>
      </c>
      <c r="S2015" s="64">
        <v>1982</v>
      </c>
      <c r="U2015" s="7" t="str">
        <f t="shared" si="186"/>
        <v>Oct</v>
      </c>
      <c r="V2015" s="10">
        <f t="shared" si="187"/>
        <v>1982</v>
      </c>
      <c r="Y2015" s="10" t="s">
        <v>2380</v>
      </c>
      <c r="Z2015" s="10" t="str">
        <f t="shared" si="189"/>
        <v>No</v>
      </c>
      <c r="AB2015" s="53" t="s">
        <v>16</v>
      </c>
      <c r="AC2015" s="10" t="str">
        <f t="shared" si="190"/>
        <v>tier - 1</v>
      </c>
      <c r="AE2015" t="s">
        <v>16</v>
      </c>
      <c r="AF2015" s="10" t="str">
        <f t="shared" si="191"/>
        <v>tier - 1</v>
      </c>
      <c r="AI2015" t="s">
        <v>23</v>
      </c>
      <c r="AJ2015" t="str">
        <f t="shared" si="188"/>
        <v>R1012</v>
      </c>
      <c r="AS2015" s="110" t="s">
        <v>353</v>
      </c>
      <c r="AT2015" s="64">
        <v>30.875</v>
      </c>
      <c r="AU2015" s="64">
        <v>5.54</v>
      </c>
      <c r="AV2015" s="64" t="s">
        <v>2380</v>
      </c>
      <c r="AW2015" s="64" t="s">
        <v>2380</v>
      </c>
      <c r="AX2015" s="64" t="s">
        <v>2380</v>
      </c>
      <c r="AY2015" s="64" t="s">
        <v>2380</v>
      </c>
      <c r="AZ2015" s="64">
        <v>0</v>
      </c>
      <c r="BA2015" s="109" t="s">
        <v>8075</v>
      </c>
      <c r="BB2015" s="64" t="s">
        <v>10450</v>
      </c>
      <c r="BC2015" s="69" t="s">
        <v>10444</v>
      </c>
    </row>
    <row r="2016" spans="1:55" x14ac:dyDescent="0.35">
      <c r="A2016" t="s">
        <v>352</v>
      </c>
      <c r="B2016">
        <v>31.79</v>
      </c>
      <c r="C2016">
        <v>7.09</v>
      </c>
      <c r="D2016" t="s">
        <v>2380</v>
      </c>
      <c r="E2016" t="s">
        <v>2380</v>
      </c>
      <c r="F2016" t="s">
        <v>2380</v>
      </c>
      <c r="G2016" t="s">
        <v>2381</v>
      </c>
      <c r="H2016" t="s">
        <v>2380</v>
      </c>
      <c r="R2016" s="64" t="s">
        <v>30</v>
      </c>
      <c r="S2016" s="64">
        <v>1989</v>
      </c>
      <c r="U2016" s="7" t="str">
        <f t="shared" si="186"/>
        <v>Dec</v>
      </c>
      <c r="V2016" s="10">
        <f t="shared" si="187"/>
        <v>1989</v>
      </c>
      <c r="Y2016" s="10" t="s">
        <v>2380</v>
      </c>
      <c r="Z2016" s="10" t="str">
        <f t="shared" si="189"/>
        <v>No</v>
      </c>
      <c r="AB2016" s="53" t="s">
        <v>16</v>
      </c>
      <c r="AC2016" s="10" t="str">
        <f t="shared" si="190"/>
        <v>tier - 1</v>
      </c>
      <c r="AE2016" t="s">
        <v>12</v>
      </c>
      <c r="AF2016" s="10" t="str">
        <f t="shared" si="191"/>
        <v>tier - 3</v>
      </c>
      <c r="AI2016" t="s">
        <v>42</v>
      </c>
      <c r="AJ2016" t="str">
        <f t="shared" si="188"/>
        <v>R1011</v>
      </c>
      <c r="AS2016" s="110" t="s">
        <v>352</v>
      </c>
      <c r="AT2016" s="64">
        <v>31.79</v>
      </c>
      <c r="AU2016" s="64">
        <v>7.09</v>
      </c>
      <c r="AV2016" s="64" t="s">
        <v>2380</v>
      </c>
      <c r="AW2016" s="64" t="s">
        <v>2380</v>
      </c>
      <c r="AX2016" s="64" t="s">
        <v>2380</v>
      </c>
      <c r="AY2016" s="64" t="s">
        <v>2380</v>
      </c>
      <c r="AZ2016" s="64">
        <v>0</v>
      </c>
      <c r="BA2016" s="109" t="s">
        <v>8076</v>
      </c>
      <c r="BB2016" s="64" t="s">
        <v>10448</v>
      </c>
      <c r="BC2016" s="69" t="s">
        <v>10444</v>
      </c>
    </row>
    <row r="2017" spans="1:55" x14ac:dyDescent="0.35">
      <c r="A2017" t="s">
        <v>351</v>
      </c>
      <c r="B2017">
        <v>28.48</v>
      </c>
      <c r="C2017">
        <v>6.22</v>
      </c>
      <c r="D2017" t="s">
        <v>2382</v>
      </c>
      <c r="E2017" t="s">
        <v>2380</v>
      </c>
      <c r="F2017" t="s">
        <v>2383</v>
      </c>
      <c r="G2017">
        <v>1</v>
      </c>
      <c r="H2017" t="s">
        <v>2380</v>
      </c>
      <c r="R2017" s="64" t="s">
        <v>35</v>
      </c>
      <c r="S2017" s="64">
        <v>1975</v>
      </c>
      <c r="U2017" s="7" t="str">
        <f t="shared" si="186"/>
        <v>Aug</v>
      </c>
      <c r="V2017" s="10">
        <f t="shared" si="187"/>
        <v>1975</v>
      </c>
      <c r="Y2017" s="10" t="s">
        <v>2380</v>
      </c>
      <c r="Z2017" s="10" t="str">
        <f t="shared" si="189"/>
        <v>No</v>
      </c>
      <c r="AB2017" s="53" t="s">
        <v>16</v>
      </c>
      <c r="AC2017" s="10" t="str">
        <f t="shared" si="190"/>
        <v>tier - 1</v>
      </c>
      <c r="AE2017" t="s">
        <v>11</v>
      </c>
      <c r="AF2017" s="10" t="str">
        <f t="shared" si="191"/>
        <v>tier - 2</v>
      </c>
      <c r="AI2017" t="s">
        <v>42</v>
      </c>
      <c r="AJ2017" t="str">
        <f t="shared" si="188"/>
        <v>R1011</v>
      </c>
      <c r="AS2017" s="110" t="s">
        <v>351</v>
      </c>
      <c r="AT2017" s="64">
        <v>28.48</v>
      </c>
      <c r="AU2017" s="64">
        <v>6.22</v>
      </c>
      <c r="AV2017" s="64" t="s">
        <v>2380</v>
      </c>
      <c r="AW2017" s="64" t="s">
        <v>2383</v>
      </c>
      <c r="AX2017" s="64" t="s">
        <v>2383</v>
      </c>
      <c r="AY2017" s="64" t="s">
        <v>2380</v>
      </c>
      <c r="AZ2017" s="64">
        <v>1</v>
      </c>
      <c r="BA2017" s="109" t="s">
        <v>8030</v>
      </c>
      <c r="BB2017" s="64" t="s">
        <v>10449</v>
      </c>
      <c r="BC2017" s="69" t="s">
        <v>10445</v>
      </c>
    </row>
    <row r="2018" spans="1:55" x14ac:dyDescent="0.35">
      <c r="A2018" t="s">
        <v>350</v>
      </c>
      <c r="B2018">
        <v>26.6</v>
      </c>
      <c r="C2018">
        <v>4.33</v>
      </c>
      <c r="D2018" t="s">
        <v>2380</v>
      </c>
      <c r="E2018" t="s">
        <v>2380</v>
      </c>
      <c r="F2018" t="s">
        <v>2380</v>
      </c>
      <c r="G2018">
        <v>1</v>
      </c>
      <c r="H2018" t="s">
        <v>2380</v>
      </c>
      <c r="R2018" s="64" t="s">
        <v>30</v>
      </c>
      <c r="S2018" s="64">
        <v>1988</v>
      </c>
      <c r="U2018" s="7" t="str">
        <f t="shared" si="186"/>
        <v>Dec</v>
      </c>
      <c r="V2018" s="10">
        <f t="shared" si="187"/>
        <v>1988</v>
      </c>
      <c r="Y2018" s="10" t="s">
        <v>2380</v>
      </c>
      <c r="Z2018" s="10" t="str">
        <f t="shared" si="189"/>
        <v>No</v>
      </c>
      <c r="AB2018" s="53" t="s">
        <v>16</v>
      </c>
      <c r="AC2018" s="10" t="str">
        <f t="shared" si="190"/>
        <v>tier - 1</v>
      </c>
      <c r="AE2018" t="s">
        <v>11</v>
      </c>
      <c r="AF2018" s="10" t="str">
        <f t="shared" si="191"/>
        <v>tier - 2</v>
      </c>
      <c r="AI2018" t="s">
        <v>42</v>
      </c>
      <c r="AJ2018" t="str">
        <f t="shared" si="188"/>
        <v>R1011</v>
      </c>
      <c r="AS2018" s="110" t="s">
        <v>350</v>
      </c>
      <c r="AT2018" s="64">
        <v>26.6</v>
      </c>
      <c r="AU2018" s="64">
        <v>4.33</v>
      </c>
      <c r="AV2018" s="64" t="s">
        <v>2380</v>
      </c>
      <c r="AW2018" s="64" t="s">
        <v>2380</v>
      </c>
      <c r="AX2018" s="64" t="s">
        <v>2380</v>
      </c>
      <c r="AY2018" s="64" t="s">
        <v>2380</v>
      </c>
      <c r="AZ2018" s="64">
        <v>1</v>
      </c>
      <c r="BA2018" s="109" t="s">
        <v>8077</v>
      </c>
      <c r="BB2018" s="64" t="s">
        <v>10450</v>
      </c>
      <c r="BC2018" s="69" t="s">
        <v>10445</v>
      </c>
    </row>
    <row r="2019" spans="1:55" x14ac:dyDescent="0.35">
      <c r="A2019" t="s">
        <v>349</v>
      </c>
      <c r="B2019">
        <v>25.27</v>
      </c>
      <c r="C2019">
        <v>5.83</v>
      </c>
      <c r="D2019" t="s">
        <v>2380</v>
      </c>
      <c r="E2019" t="s">
        <v>2380</v>
      </c>
      <c r="F2019" t="s">
        <v>2380</v>
      </c>
      <c r="G2019">
        <v>1</v>
      </c>
      <c r="H2019" t="s">
        <v>2380</v>
      </c>
      <c r="R2019" s="64" t="s">
        <v>18</v>
      </c>
      <c r="S2019" s="64">
        <v>1976</v>
      </c>
      <c r="U2019" s="7" t="str">
        <f t="shared" si="186"/>
        <v>Jun</v>
      </c>
      <c r="V2019" s="10">
        <f t="shared" si="187"/>
        <v>1976</v>
      </c>
      <c r="Y2019" s="10" t="s">
        <v>2380</v>
      </c>
      <c r="Z2019" s="10" t="str">
        <f t="shared" si="189"/>
        <v>No</v>
      </c>
      <c r="AB2019" s="53" t="s">
        <v>16</v>
      </c>
      <c r="AC2019" s="10" t="str">
        <f t="shared" si="190"/>
        <v>tier - 1</v>
      </c>
      <c r="AE2019" t="s">
        <v>16</v>
      </c>
      <c r="AF2019" s="10" t="str">
        <f t="shared" si="191"/>
        <v>tier - 1</v>
      </c>
      <c r="AI2019" t="s">
        <v>42</v>
      </c>
      <c r="AJ2019" t="str">
        <f t="shared" si="188"/>
        <v>R1011</v>
      </c>
      <c r="AS2019" s="110" t="s">
        <v>349</v>
      </c>
      <c r="AT2019" s="64">
        <v>25.27</v>
      </c>
      <c r="AU2019" s="64">
        <v>5.83</v>
      </c>
      <c r="AV2019" s="64" t="s">
        <v>2380</v>
      </c>
      <c r="AW2019" s="64" t="s">
        <v>2380</v>
      </c>
      <c r="AX2019" s="64" t="s">
        <v>2380</v>
      </c>
      <c r="AY2019" s="64" t="s">
        <v>2380</v>
      </c>
      <c r="AZ2019" s="64">
        <v>1</v>
      </c>
      <c r="BA2019" s="109" t="s">
        <v>6801</v>
      </c>
      <c r="BB2019" s="64" t="s">
        <v>10449</v>
      </c>
      <c r="BC2019" s="69" t="s">
        <v>10445</v>
      </c>
    </row>
    <row r="2020" spans="1:55" x14ac:dyDescent="0.35">
      <c r="A2020" t="s">
        <v>348</v>
      </c>
      <c r="B2020">
        <v>34.484999999999999</v>
      </c>
      <c r="C2020">
        <v>4.7</v>
      </c>
      <c r="D2020" t="s">
        <v>2382</v>
      </c>
      <c r="E2020" t="s">
        <v>2380</v>
      </c>
      <c r="F2020" t="s">
        <v>2383</v>
      </c>
      <c r="G2020">
        <v>1</v>
      </c>
      <c r="H2020" t="s">
        <v>2380</v>
      </c>
      <c r="R2020" s="64" t="s">
        <v>37</v>
      </c>
      <c r="S2020" s="64">
        <v>1991</v>
      </c>
      <c r="U2020" s="7" t="str">
        <f t="shared" si="186"/>
        <v>Oct</v>
      </c>
      <c r="V2020" s="10">
        <f t="shared" si="187"/>
        <v>1991</v>
      </c>
      <c r="Y2020" s="10" t="s">
        <v>2380</v>
      </c>
      <c r="Z2020" s="10" t="str">
        <f t="shared" si="189"/>
        <v>No</v>
      </c>
      <c r="AB2020" s="53" t="s">
        <v>16</v>
      </c>
      <c r="AC2020" s="10" t="str">
        <f t="shared" si="190"/>
        <v>tier - 1</v>
      </c>
      <c r="AE2020" t="s">
        <v>12</v>
      </c>
      <c r="AF2020" s="10" t="str">
        <f t="shared" si="191"/>
        <v>tier - 3</v>
      </c>
      <c r="AI2020" t="s">
        <v>42</v>
      </c>
      <c r="AJ2020" t="str">
        <f t="shared" si="188"/>
        <v>R1011</v>
      </c>
      <c r="AS2020" s="110" t="s">
        <v>348</v>
      </c>
      <c r="AT2020" s="64">
        <v>34.484999999999999</v>
      </c>
      <c r="AU2020" s="64">
        <v>4.7</v>
      </c>
      <c r="AV2020" s="64" t="s">
        <v>2380</v>
      </c>
      <c r="AW2020" s="64" t="s">
        <v>2383</v>
      </c>
      <c r="AX2020" s="64" t="s">
        <v>2383</v>
      </c>
      <c r="AY2020" s="64" t="s">
        <v>2380</v>
      </c>
      <c r="AZ2020" s="64">
        <v>1</v>
      </c>
      <c r="BA2020" s="109" t="s">
        <v>8078</v>
      </c>
      <c r="BB2020" s="64" t="s">
        <v>10450</v>
      </c>
      <c r="BC2020" s="69" t="s">
        <v>10444</v>
      </c>
    </row>
    <row r="2021" spans="1:55" x14ac:dyDescent="0.35">
      <c r="A2021" t="s">
        <v>347</v>
      </c>
      <c r="B2021">
        <v>15.57</v>
      </c>
      <c r="C2021">
        <v>4.07</v>
      </c>
      <c r="D2021" t="s">
        <v>2382</v>
      </c>
      <c r="E2021" t="s">
        <v>2380</v>
      </c>
      <c r="F2021" t="s">
        <v>2380</v>
      </c>
      <c r="G2021">
        <v>1</v>
      </c>
      <c r="H2021" t="s">
        <v>2380</v>
      </c>
      <c r="R2021" s="64" t="s">
        <v>35</v>
      </c>
      <c r="S2021" s="64">
        <v>1981</v>
      </c>
      <c r="U2021" s="7" t="str">
        <f t="shared" si="186"/>
        <v>Aug</v>
      </c>
      <c r="V2021" s="10">
        <f t="shared" si="187"/>
        <v>1981</v>
      </c>
      <c r="Y2021" s="10" t="s">
        <v>2380</v>
      </c>
      <c r="Z2021" s="10" t="str">
        <f t="shared" si="189"/>
        <v>No</v>
      </c>
      <c r="AB2021" s="53" t="s">
        <v>16</v>
      </c>
      <c r="AC2021" s="10" t="str">
        <f t="shared" si="190"/>
        <v>tier - 1</v>
      </c>
      <c r="AE2021" t="s">
        <v>12</v>
      </c>
      <c r="AF2021" s="10" t="str">
        <f t="shared" si="191"/>
        <v>tier - 3</v>
      </c>
      <c r="AI2021" t="s">
        <v>23</v>
      </c>
      <c r="AJ2021" t="str">
        <f t="shared" si="188"/>
        <v>R1012</v>
      </c>
      <c r="AS2021" s="110" t="s">
        <v>347</v>
      </c>
      <c r="AT2021" s="64">
        <v>15.57</v>
      </c>
      <c r="AU2021" s="64">
        <v>4.07</v>
      </c>
      <c r="AV2021" s="64" t="s">
        <v>2380</v>
      </c>
      <c r="AW2021" s="64" t="s">
        <v>2380</v>
      </c>
      <c r="AX2021" s="64" t="s">
        <v>2383</v>
      </c>
      <c r="AY2021" s="64" t="s">
        <v>2380</v>
      </c>
      <c r="AZ2021" s="64">
        <v>1</v>
      </c>
      <c r="BA2021" s="109" t="s">
        <v>8079</v>
      </c>
      <c r="BB2021" s="64" t="s">
        <v>10450</v>
      </c>
      <c r="BC2021" s="69" t="s">
        <v>10447</v>
      </c>
    </row>
    <row r="2022" spans="1:55" x14ac:dyDescent="0.35">
      <c r="A2022" t="s">
        <v>346</v>
      </c>
      <c r="B2022">
        <v>30.36</v>
      </c>
      <c r="C2022">
        <v>9.39</v>
      </c>
      <c r="D2022" t="s">
        <v>2380</v>
      </c>
      <c r="E2022" t="s">
        <v>2380</v>
      </c>
      <c r="F2022" t="s">
        <v>2380</v>
      </c>
      <c r="G2022" t="s">
        <v>2381</v>
      </c>
      <c r="H2022" t="s">
        <v>2380</v>
      </c>
      <c r="R2022" s="64" t="s">
        <v>18</v>
      </c>
      <c r="S2022" s="64">
        <v>1967</v>
      </c>
      <c r="U2022" s="7" t="str">
        <f t="shared" si="186"/>
        <v>Jun</v>
      </c>
      <c r="V2022" s="10">
        <f t="shared" si="187"/>
        <v>1967</v>
      </c>
      <c r="Y2022" s="10" t="s">
        <v>2380</v>
      </c>
      <c r="Z2022" s="10" t="str">
        <f t="shared" si="189"/>
        <v>No</v>
      </c>
      <c r="AB2022" s="53" t="s">
        <v>16</v>
      </c>
      <c r="AC2022" s="10" t="str">
        <f t="shared" si="190"/>
        <v>tier - 1</v>
      </c>
      <c r="AE2022" t="s">
        <v>16</v>
      </c>
      <c r="AF2022" s="10" t="str">
        <f t="shared" si="191"/>
        <v>tier - 1</v>
      </c>
      <c r="AI2022" t="s">
        <v>23</v>
      </c>
      <c r="AJ2022" t="str">
        <f t="shared" si="188"/>
        <v>R1012</v>
      </c>
      <c r="AS2022" s="110" t="s">
        <v>346</v>
      </c>
      <c r="AT2022" s="64">
        <v>30.36</v>
      </c>
      <c r="AU2022" s="64">
        <v>9.39</v>
      </c>
      <c r="AV2022" s="64" t="s">
        <v>2380</v>
      </c>
      <c r="AW2022" s="64" t="s">
        <v>2380</v>
      </c>
      <c r="AX2022" s="64" t="s">
        <v>2380</v>
      </c>
      <c r="AY2022" s="64" t="s">
        <v>2380</v>
      </c>
      <c r="AZ2022" s="64">
        <v>0</v>
      </c>
      <c r="BA2022" s="109" t="s">
        <v>7937</v>
      </c>
      <c r="BB2022" s="64" t="s">
        <v>10448</v>
      </c>
      <c r="BC2022" s="69" t="s">
        <v>10444</v>
      </c>
    </row>
    <row r="2023" spans="1:55" x14ac:dyDescent="0.35">
      <c r="A2023" t="s">
        <v>345</v>
      </c>
      <c r="B2023">
        <v>19.37</v>
      </c>
      <c r="C2023">
        <v>4.18</v>
      </c>
      <c r="D2023" t="s">
        <v>2380</v>
      </c>
      <c r="E2023" t="s">
        <v>2380</v>
      </c>
      <c r="F2023" t="s">
        <v>2380</v>
      </c>
      <c r="G2023" t="s">
        <v>2381</v>
      </c>
      <c r="H2023" t="s">
        <v>2380</v>
      </c>
      <c r="R2023" s="64" t="s">
        <v>20</v>
      </c>
      <c r="S2023" s="64">
        <v>1979</v>
      </c>
      <c r="U2023" s="7" t="str">
        <f t="shared" si="186"/>
        <v>Sep</v>
      </c>
      <c r="V2023" s="10">
        <f t="shared" si="187"/>
        <v>1979</v>
      </c>
      <c r="Y2023" s="10" t="s">
        <v>2380</v>
      </c>
      <c r="Z2023" s="10" t="str">
        <f t="shared" si="189"/>
        <v>No</v>
      </c>
      <c r="AB2023" s="53" t="s">
        <v>16</v>
      </c>
      <c r="AC2023" s="10" t="str">
        <f t="shared" si="190"/>
        <v>tier - 1</v>
      </c>
      <c r="AE2023" t="s">
        <v>16</v>
      </c>
      <c r="AF2023" s="10" t="str">
        <f t="shared" si="191"/>
        <v>tier - 1</v>
      </c>
      <c r="AI2023" t="s">
        <v>42</v>
      </c>
      <c r="AJ2023" t="str">
        <f t="shared" si="188"/>
        <v>R1011</v>
      </c>
      <c r="AS2023" s="110" t="s">
        <v>345</v>
      </c>
      <c r="AT2023" s="64">
        <v>19.37</v>
      </c>
      <c r="AU2023" s="64">
        <v>4.18</v>
      </c>
      <c r="AV2023" s="64" t="s">
        <v>2380</v>
      </c>
      <c r="AW2023" s="64" t="s">
        <v>2380</v>
      </c>
      <c r="AX2023" s="64" t="s">
        <v>2380</v>
      </c>
      <c r="AY2023" s="64" t="s">
        <v>2380</v>
      </c>
      <c r="AZ2023" s="64">
        <v>0</v>
      </c>
      <c r="BA2023" s="109" t="s">
        <v>8080</v>
      </c>
      <c r="BB2023" s="64" t="s">
        <v>10450</v>
      </c>
      <c r="BC2023" s="69" t="s">
        <v>10446</v>
      </c>
    </row>
    <row r="2024" spans="1:55" x14ac:dyDescent="0.35">
      <c r="A2024" t="s">
        <v>344</v>
      </c>
      <c r="B2024">
        <v>16.71</v>
      </c>
      <c r="C2024">
        <v>4.18</v>
      </c>
      <c r="D2024" t="s">
        <v>2380</v>
      </c>
      <c r="E2024" t="s">
        <v>2380</v>
      </c>
      <c r="F2024" t="s">
        <v>2380</v>
      </c>
      <c r="G2024">
        <v>1</v>
      </c>
      <c r="H2024" t="s">
        <v>2380</v>
      </c>
      <c r="R2024" s="64" t="s">
        <v>30</v>
      </c>
      <c r="S2024" s="64">
        <v>1971</v>
      </c>
      <c r="U2024" s="7" t="str">
        <f t="shared" si="186"/>
        <v>Dec</v>
      </c>
      <c r="V2024" s="10">
        <f t="shared" si="187"/>
        <v>1971</v>
      </c>
      <c r="Y2024" s="10" t="s">
        <v>2380</v>
      </c>
      <c r="Z2024" s="10" t="str">
        <f t="shared" si="189"/>
        <v>No</v>
      </c>
      <c r="AB2024" s="53" t="s">
        <v>16</v>
      </c>
      <c r="AC2024" s="10" t="str">
        <f t="shared" si="190"/>
        <v>tier - 1</v>
      </c>
      <c r="AE2024" t="s">
        <v>16</v>
      </c>
      <c r="AF2024" s="10" t="str">
        <f t="shared" si="191"/>
        <v>tier - 1</v>
      </c>
      <c r="AI2024" t="s">
        <v>42</v>
      </c>
      <c r="AJ2024" t="str">
        <f t="shared" si="188"/>
        <v>R1011</v>
      </c>
      <c r="AS2024" s="110" t="s">
        <v>344</v>
      </c>
      <c r="AT2024" s="64">
        <v>16.71</v>
      </c>
      <c r="AU2024" s="64">
        <v>4.18</v>
      </c>
      <c r="AV2024" s="64" t="s">
        <v>2380</v>
      </c>
      <c r="AW2024" s="64" t="s">
        <v>2380</v>
      </c>
      <c r="AX2024" s="64" t="s">
        <v>2380</v>
      </c>
      <c r="AY2024" s="64" t="s">
        <v>2380</v>
      </c>
      <c r="AZ2024" s="64">
        <v>1</v>
      </c>
      <c r="BA2024" s="109" t="s">
        <v>8081</v>
      </c>
      <c r="BB2024" s="64" t="s">
        <v>10450</v>
      </c>
      <c r="BC2024" s="69" t="s">
        <v>10447</v>
      </c>
    </row>
    <row r="2025" spans="1:55" x14ac:dyDescent="0.35">
      <c r="A2025" t="s">
        <v>343</v>
      </c>
      <c r="B2025">
        <v>24.1</v>
      </c>
      <c r="C2025">
        <v>4.4000000000000004</v>
      </c>
      <c r="D2025" t="s">
        <v>2382</v>
      </c>
      <c r="E2025" t="s">
        <v>2380</v>
      </c>
      <c r="F2025" t="s">
        <v>2380</v>
      </c>
      <c r="G2025">
        <v>1</v>
      </c>
      <c r="H2025" t="s">
        <v>2380</v>
      </c>
      <c r="R2025" s="64" t="s">
        <v>35</v>
      </c>
      <c r="S2025" s="64">
        <v>1958</v>
      </c>
      <c r="U2025" s="7" t="str">
        <f t="shared" si="186"/>
        <v>Aug</v>
      </c>
      <c r="V2025" s="10">
        <f t="shared" si="187"/>
        <v>1958</v>
      </c>
      <c r="Y2025" s="10" t="s">
        <v>2380</v>
      </c>
      <c r="Z2025" s="10" t="str">
        <f t="shared" si="189"/>
        <v>No</v>
      </c>
      <c r="AB2025" s="53" t="s">
        <v>11</v>
      </c>
      <c r="AC2025" s="10" t="str">
        <f t="shared" si="190"/>
        <v>tier - 2</v>
      </c>
      <c r="AE2025" t="s">
        <v>12</v>
      </c>
      <c r="AF2025" s="10" t="str">
        <f t="shared" si="191"/>
        <v>tier - 3</v>
      </c>
      <c r="AI2025" t="s">
        <v>23</v>
      </c>
      <c r="AJ2025" t="str">
        <f t="shared" si="188"/>
        <v>R1012</v>
      </c>
      <c r="AS2025" s="110" t="s">
        <v>343</v>
      </c>
      <c r="AT2025" s="64">
        <v>24.1</v>
      </c>
      <c r="AU2025" s="64">
        <v>4.4000000000000004</v>
      </c>
      <c r="AV2025" s="64" t="s">
        <v>2380</v>
      </c>
      <c r="AW2025" s="64" t="s">
        <v>2380</v>
      </c>
      <c r="AX2025" s="64" t="s">
        <v>2383</v>
      </c>
      <c r="AY2025" s="64" t="s">
        <v>2380</v>
      </c>
      <c r="AZ2025" s="64">
        <v>1</v>
      </c>
      <c r="BA2025" s="109" t="s">
        <v>8082</v>
      </c>
      <c r="BB2025" s="64" t="s">
        <v>10450</v>
      </c>
      <c r="BC2025" s="69" t="s">
        <v>10446</v>
      </c>
    </row>
    <row r="2026" spans="1:55" x14ac:dyDescent="0.35">
      <c r="A2026" t="s">
        <v>342</v>
      </c>
      <c r="B2026">
        <v>29.77</v>
      </c>
      <c r="C2026">
        <v>9.9</v>
      </c>
      <c r="D2026" t="s">
        <v>2380</v>
      </c>
      <c r="E2026" t="s">
        <v>2380</v>
      </c>
      <c r="F2026" t="s">
        <v>2380</v>
      </c>
      <c r="G2026" t="s">
        <v>2381</v>
      </c>
      <c r="H2026" t="s">
        <v>2380</v>
      </c>
      <c r="R2026" s="64" t="s">
        <v>20</v>
      </c>
      <c r="S2026" s="64">
        <v>1963</v>
      </c>
      <c r="U2026" s="7" t="str">
        <f t="shared" si="186"/>
        <v>Sep</v>
      </c>
      <c r="V2026" s="10">
        <f t="shared" si="187"/>
        <v>1963</v>
      </c>
      <c r="Y2026" s="10" t="s">
        <v>2380</v>
      </c>
      <c r="Z2026" s="10" t="str">
        <f t="shared" si="189"/>
        <v>No</v>
      </c>
      <c r="AB2026" s="53" t="s">
        <v>16</v>
      </c>
      <c r="AC2026" s="10" t="str">
        <f t="shared" si="190"/>
        <v>tier - 1</v>
      </c>
      <c r="AE2026" t="s">
        <v>16</v>
      </c>
      <c r="AF2026" s="10" t="str">
        <f t="shared" si="191"/>
        <v>tier - 1</v>
      </c>
      <c r="AI2026" t="s">
        <v>276</v>
      </c>
      <c r="AJ2026" t="str">
        <f t="shared" si="188"/>
        <v>R1014</v>
      </c>
      <c r="AS2026" s="110" t="s">
        <v>342</v>
      </c>
      <c r="AT2026" s="64">
        <v>29.77</v>
      </c>
      <c r="AU2026" s="64">
        <v>9.9</v>
      </c>
      <c r="AV2026" s="64" t="s">
        <v>2380</v>
      </c>
      <c r="AW2026" s="64" t="s">
        <v>2380</v>
      </c>
      <c r="AX2026" s="64" t="s">
        <v>2380</v>
      </c>
      <c r="AY2026" s="64" t="s">
        <v>2380</v>
      </c>
      <c r="AZ2026" s="64">
        <v>0</v>
      </c>
      <c r="BA2026" s="109" t="s">
        <v>8083</v>
      </c>
      <c r="BB2026" s="64" t="s">
        <v>10448</v>
      </c>
      <c r="BC2026" s="69" t="s">
        <v>10445</v>
      </c>
    </row>
    <row r="2027" spans="1:55" x14ac:dyDescent="0.35">
      <c r="A2027" t="s">
        <v>341</v>
      </c>
      <c r="B2027">
        <v>46.53</v>
      </c>
      <c r="C2027">
        <v>4.84</v>
      </c>
      <c r="D2027" t="s">
        <v>2382</v>
      </c>
      <c r="E2027" t="s">
        <v>2380</v>
      </c>
      <c r="F2027" t="s">
        <v>2380</v>
      </c>
      <c r="G2027" t="s">
        <v>2381</v>
      </c>
      <c r="H2027" t="s">
        <v>2380</v>
      </c>
      <c r="R2027" s="64" t="s">
        <v>20</v>
      </c>
      <c r="S2027" s="64">
        <v>1962</v>
      </c>
      <c r="U2027" s="7" t="str">
        <f t="shared" si="186"/>
        <v>Sep</v>
      </c>
      <c r="V2027" s="10">
        <f t="shared" si="187"/>
        <v>1962</v>
      </c>
      <c r="Y2027" s="10" t="s">
        <v>2380</v>
      </c>
      <c r="Z2027" s="10" t="str">
        <f t="shared" si="189"/>
        <v>No</v>
      </c>
      <c r="AB2027" s="53" t="s">
        <v>11</v>
      </c>
      <c r="AC2027" s="10" t="str">
        <f t="shared" si="190"/>
        <v>tier - 2</v>
      </c>
      <c r="AE2027" t="s">
        <v>12</v>
      </c>
      <c r="AF2027" s="10" t="str">
        <f t="shared" si="191"/>
        <v>tier - 3</v>
      </c>
      <c r="AI2027" t="s">
        <v>276</v>
      </c>
      <c r="AJ2027" t="str">
        <f t="shared" si="188"/>
        <v>R1014</v>
      </c>
      <c r="AS2027" s="110" t="s">
        <v>341</v>
      </c>
      <c r="AT2027" s="64">
        <v>46.53</v>
      </c>
      <c r="AU2027" s="64">
        <v>4.84</v>
      </c>
      <c r="AV2027" s="64" t="s">
        <v>2380</v>
      </c>
      <c r="AW2027" s="64" t="s">
        <v>2380</v>
      </c>
      <c r="AX2027" s="64" t="s">
        <v>2383</v>
      </c>
      <c r="AY2027" s="64" t="s">
        <v>2380</v>
      </c>
      <c r="AZ2027" s="64">
        <v>0</v>
      </c>
      <c r="BA2027" s="109" t="s">
        <v>8084</v>
      </c>
      <c r="BB2027" s="64" t="s">
        <v>10450</v>
      </c>
      <c r="BC2027" s="69" t="s">
        <v>10444</v>
      </c>
    </row>
    <row r="2028" spans="1:55" x14ac:dyDescent="0.35">
      <c r="A2028" t="s">
        <v>340</v>
      </c>
      <c r="B2028">
        <v>23.4</v>
      </c>
      <c r="C2028">
        <v>5.53</v>
      </c>
      <c r="D2028" t="s">
        <v>2380</v>
      </c>
      <c r="E2028" t="s">
        <v>2380</v>
      </c>
      <c r="F2028" t="s">
        <v>2383</v>
      </c>
      <c r="G2028">
        <v>1</v>
      </c>
      <c r="H2028" t="s">
        <v>2380</v>
      </c>
      <c r="R2028" s="64" t="s">
        <v>10</v>
      </c>
      <c r="S2028" s="64">
        <v>1972</v>
      </c>
      <c r="U2028" s="7" t="str">
        <f t="shared" si="186"/>
        <v>Jul</v>
      </c>
      <c r="V2028" s="10">
        <f t="shared" si="187"/>
        <v>1972</v>
      </c>
      <c r="Y2028" s="10" t="s">
        <v>2380</v>
      </c>
      <c r="Z2028" s="10" t="str">
        <f t="shared" si="189"/>
        <v>No</v>
      </c>
      <c r="AB2028" s="53" t="s">
        <v>11</v>
      </c>
      <c r="AC2028" s="10" t="str">
        <f t="shared" si="190"/>
        <v>tier - 2</v>
      </c>
      <c r="AE2028" t="s">
        <v>12</v>
      </c>
      <c r="AF2028" s="10" t="str">
        <f t="shared" si="191"/>
        <v>tier - 3</v>
      </c>
      <c r="AI2028" t="s">
        <v>23</v>
      </c>
      <c r="AJ2028" t="str">
        <f t="shared" si="188"/>
        <v>R1012</v>
      </c>
      <c r="AS2028" s="110" t="s">
        <v>340</v>
      </c>
      <c r="AT2028" s="64">
        <v>23.4</v>
      </c>
      <c r="AU2028" s="64">
        <v>5.53</v>
      </c>
      <c r="AV2028" s="64" t="s">
        <v>2380</v>
      </c>
      <c r="AW2028" s="64" t="s">
        <v>2383</v>
      </c>
      <c r="AX2028" s="64" t="s">
        <v>2380</v>
      </c>
      <c r="AY2028" s="64" t="s">
        <v>2380</v>
      </c>
      <c r="AZ2028" s="64">
        <v>1</v>
      </c>
      <c r="BA2028" s="109" t="s">
        <v>8085</v>
      </c>
      <c r="BB2028" s="64" t="s">
        <v>10450</v>
      </c>
      <c r="BC2028" s="69" t="s">
        <v>10446</v>
      </c>
    </row>
    <row r="2029" spans="1:55" x14ac:dyDescent="0.35">
      <c r="A2029" t="s">
        <v>339</v>
      </c>
      <c r="B2029">
        <v>30</v>
      </c>
      <c r="C2029">
        <v>4.33</v>
      </c>
      <c r="D2029" t="s">
        <v>2382</v>
      </c>
      <c r="E2029" t="s">
        <v>2380</v>
      </c>
      <c r="F2029" t="s">
        <v>2380</v>
      </c>
      <c r="G2029" t="s">
        <v>2381</v>
      </c>
      <c r="H2029" t="s">
        <v>2380</v>
      </c>
      <c r="R2029" s="64" t="s">
        <v>18</v>
      </c>
      <c r="S2029" s="64">
        <v>2004</v>
      </c>
      <c r="U2029" s="7" t="str">
        <f t="shared" si="186"/>
        <v>Jun</v>
      </c>
      <c r="V2029" s="10">
        <f t="shared" si="187"/>
        <v>2004</v>
      </c>
      <c r="Y2029" s="10" t="s">
        <v>2380</v>
      </c>
      <c r="Z2029" s="10" t="str">
        <f t="shared" si="189"/>
        <v>No</v>
      </c>
      <c r="AB2029" s="53" t="s">
        <v>16</v>
      </c>
      <c r="AC2029" s="10" t="str">
        <f t="shared" si="190"/>
        <v>tier - 1</v>
      </c>
      <c r="AE2029" t="s">
        <v>12</v>
      </c>
      <c r="AF2029" s="10" t="str">
        <f t="shared" si="191"/>
        <v>tier - 3</v>
      </c>
      <c r="AI2029" t="s">
        <v>42</v>
      </c>
      <c r="AJ2029" t="str">
        <f t="shared" si="188"/>
        <v>R1011</v>
      </c>
      <c r="AS2029" s="110" t="s">
        <v>339</v>
      </c>
      <c r="AT2029" s="64">
        <v>30</v>
      </c>
      <c r="AU2029" s="64">
        <v>4.33</v>
      </c>
      <c r="AV2029" s="64" t="s">
        <v>2380</v>
      </c>
      <c r="AW2029" s="64" t="s">
        <v>2380</v>
      </c>
      <c r="AX2029" s="64" t="s">
        <v>2383</v>
      </c>
      <c r="AY2029" s="64" t="s">
        <v>2380</v>
      </c>
      <c r="AZ2029" s="64">
        <v>0</v>
      </c>
      <c r="BA2029" s="109" t="s">
        <v>8086</v>
      </c>
      <c r="BB2029" s="64" t="s">
        <v>10450</v>
      </c>
      <c r="BC2029" s="69" t="s">
        <v>10444</v>
      </c>
    </row>
    <row r="2030" spans="1:55" x14ac:dyDescent="0.35">
      <c r="A2030" t="s">
        <v>338</v>
      </c>
      <c r="B2030">
        <v>29.15</v>
      </c>
      <c r="C2030">
        <v>4.91</v>
      </c>
      <c r="D2030" t="s">
        <v>2382</v>
      </c>
      <c r="E2030" t="s">
        <v>2380</v>
      </c>
      <c r="F2030" t="s">
        <v>2380</v>
      </c>
      <c r="G2030" t="s">
        <v>2381</v>
      </c>
      <c r="H2030" t="s">
        <v>2380</v>
      </c>
      <c r="R2030" s="64" t="s">
        <v>10</v>
      </c>
      <c r="S2030" s="64">
        <v>1969</v>
      </c>
      <c r="U2030" s="7" t="str">
        <f t="shared" si="186"/>
        <v>Jul</v>
      </c>
      <c r="V2030" s="10">
        <f t="shared" si="187"/>
        <v>1969</v>
      </c>
      <c r="Y2030" s="10" t="s">
        <v>2380</v>
      </c>
      <c r="Z2030" s="10" t="str">
        <f t="shared" si="189"/>
        <v>No</v>
      </c>
      <c r="AB2030" s="53" t="s">
        <v>16</v>
      </c>
      <c r="AC2030" s="10" t="str">
        <f t="shared" si="190"/>
        <v>tier - 1</v>
      </c>
      <c r="AE2030" t="s">
        <v>16</v>
      </c>
      <c r="AF2030" s="10" t="str">
        <f t="shared" si="191"/>
        <v>tier - 1</v>
      </c>
      <c r="AI2030" t="s">
        <v>42</v>
      </c>
      <c r="AJ2030" t="str">
        <f t="shared" si="188"/>
        <v>R1011</v>
      </c>
      <c r="AS2030" s="110" t="s">
        <v>338</v>
      </c>
      <c r="AT2030" s="64">
        <v>29.15</v>
      </c>
      <c r="AU2030" s="64">
        <v>4.91</v>
      </c>
      <c r="AV2030" s="64" t="s">
        <v>2380</v>
      </c>
      <c r="AW2030" s="64" t="s">
        <v>2380</v>
      </c>
      <c r="AX2030" s="64" t="s">
        <v>2383</v>
      </c>
      <c r="AY2030" s="64" t="s">
        <v>2380</v>
      </c>
      <c r="AZ2030" s="64">
        <v>0</v>
      </c>
      <c r="BA2030" s="109" t="s">
        <v>6802</v>
      </c>
      <c r="BB2030" s="64" t="s">
        <v>10450</v>
      </c>
      <c r="BC2030" s="69" t="s">
        <v>10445</v>
      </c>
    </row>
    <row r="2031" spans="1:55" x14ac:dyDescent="0.35">
      <c r="A2031" t="s">
        <v>337</v>
      </c>
      <c r="B2031">
        <v>34.865000000000002</v>
      </c>
      <c r="C2031">
        <v>4.8</v>
      </c>
      <c r="D2031" t="s">
        <v>2380</v>
      </c>
      <c r="E2031" t="s">
        <v>2380</v>
      </c>
      <c r="F2031" t="s">
        <v>2380</v>
      </c>
      <c r="G2031" t="s">
        <v>2381</v>
      </c>
      <c r="H2031" t="s">
        <v>2380</v>
      </c>
      <c r="R2031" s="64" t="s">
        <v>20</v>
      </c>
      <c r="S2031" s="64">
        <v>1976</v>
      </c>
      <c r="U2031" s="7" t="str">
        <f t="shared" si="186"/>
        <v>Sep</v>
      </c>
      <c r="V2031" s="10">
        <f t="shared" si="187"/>
        <v>1976</v>
      </c>
      <c r="Y2031" s="10" t="s">
        <v>2380</v>
      </c>
      <c r="Z2031" s="10" t="str">
        <f t="shared" si="189"/>
        <v>No</v>
      </c>
      <c r="AB2031" s="53" t="s">
        <v>16</v>
      </c>
      <c r="AC2031" s="10" t="str">
        <f t="shared" si="190"/>
        <v>tier - 1</v>
      </c>
      <c r="AE2031" t="s">
        <v>16</v>
      </c>
      <c r="AF2031" s="10" t="str">
        <f t="shared" si="191"/>
        <v>tier - 1</v>
      </c>
      <c r="AI2031" t="s">
        <v>23</v>
      </c>
      <c r="AJ2031" t="str">
        <f t="shared" si="188"/>
        <v>R1012</v>
      </c>
      <c r="AS2031" s="110" t="s">
        <v>337</v>
      </c>
      <c r="AT2031" s="64">
        <v>34.865000000000002</v>
      </c>
      <c r="AU2031" s="64">
        <v>4.8</v>
      </c>
      <c r="AV2031" s="64" t="s">
        <v>2380</v>
      </c>
      <c r="AW2031" s="64" t="s">
        <v>2380</v>
      </c>
      <c r="AX2031" s="64" t="s">
        <v>2380</v>
      </c>
      <c r="AY2031" s="64" t="s">
        <v>2380</v>
      </c>
      <c r="AZ2031" s="64">
        <v>0</v>
      </c>
      <c r="BA2031" s="109" t="s">
        <v>8087</v>
      </c>
      <c r="BB2031" s="64" t="s">
        <v>10450</v>
      </c>
      <c r="BC2031" s="69" t="s">
        <v>10444</v>
      </c>
    </row>
    <row r="2032" spans="1:55" x14ac:dyDescent="0.35">
      <c r="A2032" t="s">
        <v>336</v>
      </c>
      <c r="B2032">
        <v>28.12</v>
      </c>
      <c r="C2032">
        <v>5.55</v>
      </c>
      <c r="D2032" t="s">
        <v>2382</v>
      </c>
      <c r="E2032" t="s">
        <v>2382</v>
      </c>
      <c r="F2032" t="s">
        <v>2380</v>
      </c>
      <c r="G2032">
        <v>2</v>
      </c>
      <c r="H2032" t="s">
        <v>2380</v>
      </c>
      <c r="R2032" s="64" t="s">
        <v>37</v>
      </c>
      <c r="S2032" s="64">
        <v>1998</v>
      </c>
      <c r="U2032" s="7" t="str">
        <f t="shared" si="186"/>
        <v>Oct</v>
      </c>
      <c r="V2032" s="10">
        <f t="shared" si="187"/>
        <v>1998</v>
      </c>
      <c r="Y2032" s="10" t="s">
        <v>2380</v>
      </c>
      <c r="Z2032" s="10" t="str">
        <f t="shared" si="189"/>
        <v>No</v>
      </c>
      <c r="AB2032" s="53" t="s">
        <v>16</v>
      </c>
      <c r="AC2032" s="10" t="str">
        <f t="shared" si="190"/>
        <v>tier - 1</v>
      </c>
      <c r="AE2032" t="s">
        <v>16</v>
      </c>
      <c r="AF2032" s="10" t="str">
        <f t="shared" si="191"/>
        <v>tier - 1</v>
      </c>
      <c r="AI2032" t="s">
        <v>42</v>
      </c>
      <c r="AJ2032" t="str">
        <f t="shared" si="188"/>
        <v>R1011</v>
      </c>
      <c r="AS2032" s="110" t="s">
        <v>336</v>
      </c>
      <c r="AT2032" s="64">
        <v>28.12</v>
      </c>
      <c r="AU2032" s="64">
        <v>5.55</v>
      </c>
      <c r="AV2032" s="64" t="s">
        <v>2382</v>
      </c>
      <c r="AW2032" s="64" t="s">
        <v>2380</v>
      </c>
      <c r="AX2032" s="64" t="s">
        <v>2383</v>
      </c>
      <c r="AY2032" s="64" t="s">
        <v>2380</v>
      </c>
      <c r="AZ2032" s="64">
        <v>2</v>
      </c>
      <c r="BA2032" s="109" t="s">
        <v>8088</v>
      </c>
      <c r="BB2032" s="64" t="s">
        <v>10450</v>
      </c>
      <c r="BC2032" s="69" t="s">
        <v>10445</v>
      </c>
    </row>
    <row r="2033" spans="1:55" x14ac:dyDescent="0.35">
      <c r="A2033" t="s">
        <v>335</v>
      </c>
      <c r="B2033">
        <v>29.45</v>
      </c>
      <c r="C2033">
        <v>5.24</v>
      </c>
      <c r="D2033" t="s">
        <v>2382</v>
      </c>
      <c r="E2033" t="s">
        <v>2380</v>
      </c>
      <c r="F2033" t="s">
        <v>2380</v>
      </c>
      <c r="G2033" t="s">
        <v>2381</v>
      </c>
      <c r="H2033" t="s">
        <v>2380</v>
      </c>
      <c r="R2033" s="64" t="s">
        <v>20</v>
      </c>
      <c r="S2033" s="64">
        <v>1983</v>
      </c>
      <c r="U2033" s="7" t="str">
        <f t="shared" si="186"/>
        <v>Sep</v>
      </c>
      <c r="V2033" s="10">
        <f t="shared" si="187"/>
        <v>1983</v>
      </c>
      <c r="Y2033" s="10" t="s">
        <v>2380</v>
      </c>
      <c r="Z2033" s="10" t="str">
        <f t="shared" si="189"/>
        <v>No</v>
      </c>
      <c r="AB2033" s="53" t="s">
        <v>11</v>
      </c>
      <c r="AC2033" s="10" t="str">
        <f t="shared" si="190"/>
        <v>tier - 2</v>
      </c>
      <c r="AE2033" t="s">
        <v>11</v>
      </c>
      <c r="AF2033" s="10" t="str">
        <f t="shared" si="191"/>
        <v>tier - 2</v>
      </c>
      <c r="AI2033" t="s">
        <v>23</v>
      </c>
      <c r="AJ2033" t="str">
        <f t="shared" si="188"/>
        <v>R1012</v>
      </c>
      <c r="AS2033" s="110" t="s">
        <v>335</v>
      </c>
      <c r="AT2033" s="64">
        <v>29.45</v>
      </c>
      <c r="AU2033" s="64">
        <v>5.24</v>
      </c>
      <c r="AV2033" s="64" t="s">
        <v>2380</v>
      </c>
      <c r="AW2033" s="64" t="s">
        <v>2380</v>
      </c>
      <c r="AX2033" s="64" t="s">
        <v>2383</v>
      </c>
      <c r="AY2033" s="64" t="s">
        <v>2380</v>
      </c>
      <c r="AZ2033" s="64">
        <v>0</v>
      </c>
      <c r="BA2033" s="109" t="s">
        <v>5462</v>
      </c>
      <c r="BB2033" s="64" t="s">
        <v>10450</v>
      </c>
      <c r="BC2033" s="69" t="s">
        <v>10445</v>
      </c>
    </row>
    <row r="2034" spans="1:55" x14ac:dyDescent="0.35">
      <c r="A2034" t="s">
        <v>334</v>
      </c>
      <c r="B2034">
        <v>27.94</v>
      </c>
      <c r="C2034">
        <v>6.08</v>
      </c>
      <c r="D2034" t="s">
        <v>2380</v>
      </c>
      <c r="E2034" t="s">
        <v>2380</v>
      </c>
      <c r="F2034" t="s">
        <v>2383</v>
      </c>
      <c r="G2034">
        <v>1</v>
      </c>
      <c r="H2034" t="s">
        <v>2380</v>
      </c>
      <c r="R2034" s="64" t="s">
        <v>35</v>
      </c>
      <c r="S2034" s="64">
        <v>1986</v>
      </c>
      <c r="U2034" s="7" t="str">
        <f t="shared" si="186"/>
        <v>Aug</v>
      </c>
      <c r="V2034" s="10">
        <f t="shared" si="187"/>
        <v>1986</v>
      </c>
      <c r="Y2034" s="10" t="s">
        <v>2380</v>
      </c>
      <c r="Z2034" s="10" t="str">
        <f t="shared" si="189"/>
        <v>No</v>
      </c>
      <c r="AB2034" s="53" t="s">
        <v>11</v>
      </c>
      <c r="AC2034" s="10" t="str">
        <f t="shared" si="190"/>
        <v>tier - 2</v>
      </c>
      <c r="AE2034" t="s">
        <v>11</v>
      </c>
      <c r="AF2034" s="10" t="str">
        <f t="shared" si="191"/>
        <v>tier - 2</v>
      </c>
      <c r="AI2034" t="s">
        <v>42</v>
      </c>
      <c r="AJ2034" t="str">
        <f t="shared" si="188"/>
        <v>R1011</v>
      </c>
      <c r="AS2034" s="110" t="s">
        <v>334</v>
      </c>
      <c r="AT2034" s="64">
        <v>27.94</v>
      </c>
      <c r="AU2034" s="64">
        <v>6.08</v>
      </c>
      <c r="AV2034" s="64" t="s">
        <v>2380</v>
      </c>
      <c r="AW2034" s="64" t="s">
        <v>2383</v>
      </c>
      <c r="AX2034" s="64" t="s">
        <v>2380</v>
      </c>
      <c r="AY2034" s="64" t="s">
        <v>2380</v>
      </c>
      <c r="AZ2034" s="64">
        <v>1</v>
      </c>
      <c r="BA2034" s="109" t="s">
        <v>8089</v>
      </c>
      <c r="BB2034" s="64" t="s">
        <v>10449</v>
      </c>
      <c r="BC2034" s="69" t="s">
        <v>10445</v>
      </c>
    </row>
    <row r="2035" spans="1:55" x14ac:dyDescent="0.35">
      <c r="A2035" t="s">
        <v>333</v>
      </c>
      <c r="B2035">
        <v>27.2</v>
      </c>
      <c r="C2035">
        <v>5.83</v>
      </c>
      <c r="D2035" t="s">
        <v>2380</v>
      </c>
      <c r="E2035" t="s">
        <v>2380</v>
      </c>
      <c r="F2035" t="s">
        <v>2383</v>
      </c>
      <c r="G2035">
        <v>1</v>
      </c>
      <c r="H2035" t="s">
        <v>2380</v>
      </c>
      <c r="R2035" s="64" t="s">
        <v>15</v>
      </c>
      <c r="S2035" s="64">
        <v>1970</v>
      </c>
      <c r="U2035" s="7" t="str">
        <f t="shared" si="186"/>
        <v>Nov</v>
      </c>
      <c r="V2035" s="10">
        <f t="shared" si="187"/>
        <v>1970</v>
      </c>
      <c r="Y2035" s="10" t="s">
        <v>2380</v>
      </c>
      <c r="Z2035" s="10" t="str">
        <f t="shared" si="189"/>
        <v>No</v>
      </c>
      <c r="AB2035" s="53" t="s">
        <v>11</v>
      </c>
      <c r="AC2035" s="10" t="str">
        <f t="shared" si="190"/>
        <v>tier - 2</v>
      </c>
      <c r="AE2035" t="s">
        <v>12</v>
      </c>
      <c r="AF2035" s="10" t="str">
        <f t="shared" si="191"/>
        <v>tier - 3</v>
      </c>
      <c r="AI2035" t="s">
        <v>42</v>
      </c>
      <c r="AJ2035" t="str">
        <f t="shared" si="188"/>
        <v>R1011</v>
      </c>
      <c r="AS2035" s="110" t="s">
        <v>333</v>
      </c>
      <c r="AT2035" s="64">
        <v>27.2</v>
      </c>
      <c r="AU2035" s="64">
        <v>5.83</v>
      </c>
      <c r="AV2035" s="64" t="s">
        <v>2380</v>
      </c>
      <c r="AW2035" s="64" t="s">
        <v>2383</v>
      </c>
      <c r="AX2035" s="64" t="s">
        <v>2380</v>
      </c>
      <c r="AY2035" s="64" t="s">
        <v>2380</v>
      </c>
      <c r="AZ2035" s="64">
        <v>1</v>
      </c>
      <c r="BA2035" s="109" t="s">
        <v>7442</v>
      </c>
      <c r="BB2035" s="64" t="s">
        <v>10449</v>
      </c>
      <c r="BC2035" s="69" t="s">
        <v>10445</v>
      </c>
    </row>
    <row r="2036" spans="1:55" x14ac:dyDescent="0.35">
      <c r="A2036" t="s">
        <v>332</v>
      </c>
      <c r="B2036">
        <v>33.344999999999999</v>
      </c>
      <c r="C2036">
        <v>4.29</v>
      </c>
      <c r="D2036" t="s">
        <v>2380</v>
      </c>
      <c r="E2036" t="s">
        <v>2380</v>
      </c>
      <c r="F2036" t="s">
        <v>2380</v>
      </c>
      <c r="G2036">
        <v>1</v>
      </c>
      <c r="H2036" t="s">
        <v>2380</v>
      </c>
      <c r="R2036" s="64" t="s">
        <v>20</v>
      </c>
      <c r="S2036" s="64">
        <v>1999</v>
      </c>
      <c r="U2036" s="7" t="str">
        <f t="shared" si="186"/>
        <v>Sep</v>
      </c>
      <c r="V2036" s="10">
        <f t="shared" si="187"/>
        <v>1999</v>
      </c>
      <c r="Y2036" s="10" t="s">
        <v>2380</v>
      </c>
      <c r="Z2036" s="10" t="str">
        <f t="shared" si="189"/>
        <v>No</v>
      </c>
      <c r="AB2036" s="53" t="s">
        <v>11</v>
      </c>
      <c r="AC2036" s="10" t="str">
        <f t="shared" si="190"/>
        <v>tier - 2</v>
      </c>
      <c r="AE2036" t="s">
        <v>12</v>
      </c>
      <c r="AF2036" s="10" t="str">
        <f t="shared" si="191"/>
        <v>tier - 3</v>
      </c>
      <c r="AI2036" t="s">
        <v>42</v>
      </c>
      <c r="AJ2036" t="str">
        <f t="shared" si="188"/>
        <v>R1011</v>
      </c>
      <c r="AS2036" s="110" t="s">
        <v>332</v>
      </c>
      <c r="AT2036" s="64">
        <v>33.344999999999999</v>
      </c>
      <c r="AU2036" s="64">
        <v>4.29</v>
      </c>
      <c r="AV2036" s="64" t="s">
        <v>2380</v>
      </c>
      <c r="AW2036" s="64" t="s">
        <v>2380</v>
      </c>
      <c r="AX2036" s="64" t="s">
        <v>2380</v>
      </c>
      <c r="AY2036" s="64" t="s">
        <v>2380</v>
      </c>
      <c r="AZ2036" s="64">
        <v>1</v>
      </c>
      <c r="BA2036" s="109" t="s">
        <v>8090</v>
      </c>
      <c r="BB2036" s="64" t="s">
        <v>10450</v>
      </c>
      <c r="BC2036" s="69" t="s">
        <v>10444</v>
      </c>
    </row>
    <row r="2037" spans="1:55" x14ac:dyDescent="0.35">
      <c r="A2037" t="s">
        <v>331</v>
      </c>
      <c r="B2037">
        <v>29.925000000000001</v>
      </c>
      <c r="C2037">
        <v>5.3</v>
      </c>
      <c r="D2037" t="s">
        <v>2380</v>
      </c>
      <c r="E2037" t="s">
        <v>2380</v>
      </c>
      <c r="F2037" t="s">
        <v>2380</v>
      </c>
      <c r="G2037">
        <v>1</v>
      </c>
      <c r="H2037" t="s">
        <v>2380</v>
      </c>
      <c r="R2037" s="64" t="s">
        <v>30</v>
      </c>
      <c r="S2037" s="64">
        <v>1983</v>
      </c>
      <c r="U2037" s="7" t="str">
        <f t="shared" si="186"/>
        <v>Dec</v>
      </c>
      <c r="V2037" s="10">
        <f t="shared" si="187"/>
        <v>1983</v>
      </c>
      <c r="Y2037" s="10" t="s">
        <v>2380</v>
      </c>
      <c r="Z2037" s="10" t="str">
        <f t="shared" si="189"/>
        <v>No</v>
      </c>
      <c r="AB2037" s="53" t="s">
        <v>11</v>
      </c>
      <c r="AC2037" s="10" t="str">
        <f t="shared" si="190"/>
        <v>tier - 2</v>
      </c>
      <c r="AE2037" t="s">
        <v>16</v>
      </c>
      <c r="AF2037" s="10" t="str">
        <f t="shared" si="191"/>
        <v>tier - 1</v>
      </c>
      <c r="AI2037" t="s">
        <v>42</v>
      </c>
      <c r="AJ2037" t="str">
        <f t="shared" si="188"/>
        <v>R1011</v>
      </c>
      <c r="AS2037" s="110" t="s">
        <v>331</v>
      </c>
      <c r="AT2037" s="64">
        <v>29.925000000000001</v>
      </c>
      <c r="AU2037" s="64">
        <v>5.3</v>
      </c>
      <c r="AV2037" s="64" t="s">
        <v>2380</v>
      </c>
      <c r="AW2037" s="64" t="s">
        <v>2380</v>
      </c>
      <c r="AX2037" s="64" t="s">
        <v>2380</v>
      </c>
      <c r="AY2037" s="64" t="s">
        <v>2380</v>
      </c>
      <c r="AZ2037" s="64">
        <v>1</v>
      </c>
      <c r="BA2037" s="109" t="s">
        <v>8091</v>
      </c>
      <c r="BB2037" s="64" t="s">
        <v>10450</v>
      </c>
      <c r="BC2037" s="69" t="s">
        <v>10445</v>
      </c>
    </row>
    <row r="2038" spans="1:55" x14ac:dyDescent="0.35">
      <c r="A2038" t="s">
        <v>330</v>
      </c>
      <c r="B2038">
        <v>24.225000000000001</v>
      </c>
      <c r="C2038">
        <v>4.42</v>
      </c>
      <c r="D2038" t="s">
        <v>2380</v>
      </c>
      <c r="E2038" t="s">
        <v>2380</v>
      </c>
      <c r="F2038" t="s">
        <v>2380</v>
      </c>
      <c r="G2038">
        <v>1</v>
      </c>
      <c r="H2038" t="s">
        <v>2380</v>
      </c>
      <c r="R2038" s="64" t="s">
        <v>20</v>
      </c>
      <c r="S2038" s="64">
        <v>1988</v>
      </c>
      <c r="U2038" s="7" t="str">
        <f t="shared" si="186"/>
        <v>Sep</v>
      </c>
      <c r="V2038" s="10">
        <f t="shared" si="187"/>
        <v>1988</v>
      </c>
      <c r="Y2038" s="10" t="s">
        <v>2380</v>
      </c>
      <c r="Z2038" s="10" t="str">
        <f t="shared" si="189"/>
        <v>No</v>
      </c>
      <c r="AB2038" s="53" t="s">
        <v>11</v>
      </c>
      <c r="AC2038" s="10" t="str">
        <f t="shared" si="190"/>
        <v>tier - 2</v>
      </c>
      <c r="AE2038" t="s">
        <v>16</v>
      </c>
      <c r="AF2038" s="10" t="str">
        <f t="shared" si="191"/>
        <v>tier - 1</v>
      </c>
      <c r="AI2038" t="s">
        <v>42</v>
      </c>
      <c r="AJ2038" t="str">
        <f t="shared" si="188"/>
        <v>R1011</v>
      </c>
      <c r="AS2038" s="110" t="s">
        <v>330</v>
      </c>
      <c r="AT2038" s="64">
        <v>24.225000000000001</v>
      </c>
      <c r="AU2038" s="64">
        <v>4.42</v>
      </c>
      <c r="AV2038" s="64" t="s">
        <v>2380</v>
      </c>
      <c r="AW2038" s="64" t="s">
        <v>2380</v>
      </c>
      <c r="AX2038" s="64" t="s">
        <v>2380</v>
      </c>
      <c r="AY2038" s="64" t="s">
        <v>2380</v>
      </c>
      <c r="AZ2038" s="64">
        <v>1</v>
      </c>
      <c r="BA2038" s="109" t="s">
        <v>8092</v>
      </c>
      <c r="BB2038" s="64" t="s">
        <v>10450</v>
      </c>
      <c r="BC2038" s="69" t="s">
        <v>10446</v>
      </c>
    </row>
    <row r="2039" spans="1:55" x14ac:dyDescent="0.35">
      <c r="A2039" t="s">
        <v>329</v>
      </c>
      <c r="B2039">
        <v>29.68</v>
      </c>
      <c r="C2039">
        <v>5.68</v>
      </c>
      <c r="D2039" t="s">
        <v>2380</v>
      </c>
      <c r="E2039" t="s">
        <v>2382</v>
      </c>
      <c r="F2039" t="s">
        <v>2380</v>
      </c>
      <c r="G2039">
        <v>1</v>
      </c>
      <c r="H2039" t="s">
        <v>2380</v>
      </c>
      <c r="R2039" s="64" t="s">
        <v>20</v>
      </c>
      <c r="S2039" s="64">
        <v>1961</v>
      </c>
      <c r="U2039" s="7" t="str">
        <f t="shared" si="186"/>
        <v>Sep</v>
      </c>
      <c r="V2039" s="10">
        <f t="shared" si="187"/>
        <v>1961</v>
      </c>
      <c r="Y2039" s="10" t="s">
        <v>2380</v>
      </c>
      <c r="Z2039" s="10" t="str">
        <f t="shared" si="189"/>
        <v>No</v>
      </c>
      <c r="AB2039" s="53" t="s">
        <v>11</v>
      </c>
      <c r="AC2039" s="10" t="str">
        <f t="shared" si="190"/>
        <v>tier - 2</v>
      </c>
      <c r="AE2039" t="s">
        <v>12</v>
      </c>
      <c r="AF2039" s="10" t="str">
        <f t="shared" si="191"/>
        <v>tier - 3</v>
      </c>
      <c r="AI2039" t="s">
        <v>13</v>
      </c>
      <c r="AJ2039" t="str">
        <f t="shared" si="188"/>
        <v>R1013</v>
      </c>
      <c r="AS2039" s="110" t="s">
        <v>329</v>
      </c>
      <c r="AT2039" s="64">
        <v>29.68</v>
      </c>
      <c r="AU2039" s="64">
        <v>5.68</v>
      </c>
      <c r="AV2039" s="64" t="s">
        <v>2382</v>
      </c>
      <c r="AW2039" s="64" t="s">
        <v>2380</v>
      </c>
      <c r="AX2039" s="64" t="s">
        <v>2380</v>
      </c>
      <c r="AY2039" s="64" t="s">
        <v>2380</v>
      </c>
      <c r="AZ2039" s="64">
        <v>1</v>
      </c>
      <c r="BA2039" s="109" t="s">
        <v>6953</v>
      </c>
      <c r="BB2039" s="64" t="s">
        <v>10450</v>
      </c>
      <c r="BC2039" s="69" t="s">
        <v>10445</v>
      </c>
    </row>
    <row r="2040" spans="1:55" x14ac:dyDescent="0.35">
      <c r="A2040" t="s">
        <v>328</v>
      </c>
      <c r="B2040">
        <v>20.614999999999998</v>
      </c>
      <c r="C2040">
        <v>6.05</v>
      </c>
      <c r="D2040" t="s">
        <v>2380</v>
      </c>
      <c r="E2040" t="s">
        <v>2380</v>
      </c>
      <c r="F2040" t="s">
        <v>2383</v>
      </c>
      <c r="G2040">
        <v>1</v>
      </c>
      <c r="H2040" t="s">
        <v>2380</v>
      </c>
      <c r="R2040" s="64" t="s">
        <v>15</v>
      </c>
      <c r="S2040" s="64">
        <v>2004</v>
      </c>
      <c r="U2040" s="7" t="str">
        <f t="shared" si="186"/>
        <v>Nov</v>
      </c>
      <c r="V2040" s="10">
        <f t="shared" si="187"/>
        <v>2004</v>
      </c>
      <c r="Y2040" s="10" t="s">
        <v>2380</v>
      </c>
      <c r="Z2040" s="10" t="str">
        <f t="shared" si="189"/>
        <v>No</v>
      </c>
      <c r="AB2040" s="53" t="s">
        <v>16</v>
      </c>
      <c r="AC2040" s="10" t="str">
        <f t="shared" si="190"/>
        <v>tier - 1</v>
      </c>
      <c r="AE2040" t="s">
        <v>11</v>
      </c>
      <c r="AF2040" s="10" t="str">
        <f t="shared" si="191"/>
        <v>tier - 2</v>
      </c>
      <c r="AI2040" t="s">
        <v>42</v>
      </c>
      <c r="AJ2040" t="str">
        <f t="shared" si="188"/>
        <v>R1011</v>
      </c>
      <c r="AS2040" s="110" t="s">
        <v>328</v>
      </c>
      <c r="AT2040" s="64">
        <v>20.614999999999998</v>
      </c>
      <c r="AU2040" s="64">
        <v>6.05</v>
      </c>
      <c r="AV2040" s="64" t="s">
        <v>2380</v>
      </c>
      <c r="AW2040" s="64" t="s">
        <v>2383</v>
      </c>
      <c r="AX2040" s="64" t="s">
        <v>2380</v>
      </c>
      <c r="AY2040" s="64" t="s">
        <v>2380</v>
      </c>
      <c r="AZ2040" s="64">
        <v>1</v>
      </c>
      <c r="BA2040" s="109" t="s">
        <v>8093</v>
      </c>
      <c r="BB2040" s="64" t="s">
        <v>10449</v>
      </c>
      <c r="BC2040" s="69" t="s">
        <v>10446</v>
      </c>
    </row>
    <row r="2041" spans="1:55" x14ac:dyDescent="0.35">
      <c r="A2041" t="s">
        <v>327</v>
      </c>
      <c r="B2041">
        <v>32.119999999999997</v>
      </c>
      <c r="C2041">
        <v>5.33</v>
      </c>
      <c r="D2041" t="s">
        <v>2380</v>
      </c>
      <c r="E2041" t="s">
        <v>2382</v>
      </c>
      <c r="F2041" t="s">
        <v>2380</v>
      </c>
      <c r="G2041">
        <v>1</v>
      </c>
      <c r="H2041" t="s">
        <v>2380</v>
      </c>
      <c r="R2041" s="64" t="s">
        <v>10</v>
      </c>
      <c r="S2041" s="64">
        <v>2000</v>
      </c>
      <c r="U2041" s="7" t="str">
        <f t="shared" si="186"/>
        <v>Jul</v>
      </c>
      <c r="V2041" s="10">
        <f t="shared" si="187"/>
        <v>2000</v>
      </c>
      <c r="Y2041" s="10" t="s">
        <v>2380</v>
      </c>
      <c r="Z2041" s="10" t="str">
        <f t="shared" si="189"/>
        <v>No</v>
      </c>
      <c r="AB2041" s="53" t="s">
        <v>11</v>
      </c>
      <c r="AC2041" s="10" t="str">
        <f t="shared" si="190"/>
        <v>tier - 2</v>
      </c>
      <c r="AE2041" t="s">
        <v>12</v>
      </c>
      <c r="AF2041" s="10" t="str">
        <f t="shared" si="191"/>
        <v>tier - 3</v>
      </c>
      <c r="AI2041" t="s">
        <v>42</v>
      </c>
      <c r="AJ2041" t="str">
        <f t="shared" si="188"/>
        <v>R1011</v>
      </c>
      <c r="AS2041" s="110" t="s">
        <v>327</v>
      </c>
      <c r="AT2041" s="64">
        <v>32.119999999999997</v>
      </c>
      <c r="AU2041" s="64">
        <v>5.33</v>
      </c>
      <c r="AV2041" s="64" t="s">
        <v>2382</v>
      </c>
      <c r="AW2041" s="64" t="s">
        <v>2380</v>
      </c>
      <c r="AX2041" s="64" t="s">
        <v>2380</v>
      </c>
      <c r="AY2041" s="64" t="s">
        <v>2380</v>
      </c>
      <c r="AZ2041" s="64">
        <v>1</v>
      </c>
      <c r="BA2041" s="109" t="s">
        <v>8094</v>
      </c>
      <c r="BB2041" s="64" t="s">
        <v>10450</v>
      </c>
      <c r="BC2041" s="69" t="s">
        <v>10444</v>
      </c>
    </row>
    <row r="2042" spans="1:55" x14ac:dyDescent="0.35">
      <c r="A2042" t="s">
        <v>326</v>
      </c>
      <c r="B2042">
        <v>27.36</v>
      </c>
      <c r="C2042">
        <v>6.22</v>
      </c>
      <c r="D2042" t="s">
        <v>2380</v>
      </c>
      <c r="E2042" t="s">
        <v>2380</v>
      </c>
      <c r="F2042" t="s">
        <v>2380</v>
      </c>
      <c r="G2042" t="s">
        <v>2381</v>
      </c>
      <c r="H2042" t="s">
        <v>2380</v>
      </c>
      <c r="R2042" s="64" t="s">
        <v>10</v>
      </c>
      <c r="S2042" s="64">
        <v>1968</v>
      </c>
      <c r="U2042" s="7" t="str">
        <f t="shared" si="186"/>
        <v>Jul</v>
      </c>
      <c r="V2042" s="10">
        <f t="shared" si="187"/>
        <v>1968</v>
      </c>
      <c r="Y2042" s="10" t="s">
        <v>2380</v>
      </c>
      <c r="Z2042" s="10" t="str">
        <f t="shared" si="189"/>
        <v>No</v>
      </c>
      <c r="AB2042" s="53" t="s">
        <v>11</v>
      </c>
      <c r="AC2042" s="10" t="str">
        <f t="shared" si="190"/>
        <v>tier - 2</v>
      </c>
      <c r="AE2042" t="s">
        <v>16</v>
      </c>
      <c r="AF2042" s="10" t="str">
        <f t="shared" si="191"/>
        <v>tier - 1</v>
      </c>
      <c r="AI2042" t="s">
        <v>42</v>
      </c>
      <c r="AJ2042" t="str">
        <f t="shared" si="188"/>
        <v>R1011</v>
      </c>
      <c r="AS2042" s="110" t="s">
        <v>326</v>
      </c>
      <c r="AT2042" s="64">
        <v>27.36</v>
      </c>
      <c r="AU2042" s="64">
        <v>6.22</v>
      </c>
      <c r="AV2042" s="64" t="s">
        <v>2380</v>
      </c>
      <c r="AW2042" s="64" t="s">
        <v>2380</v>
      </c>
      <c r="AX2042" s="64" t="s">
        <v>2380</v>
      </c>
      <c r="AY2042" s="64" t="s">
        <v>2380</v>
      </c>
      <c r="AZ2042" s="64">
        <v>0</v>
      </c>
      <c r="BA2042" s="109" t="s">
        <v>7398</v>
      </c>
      <c r="BB2042" s="64" t="s">
        <v>10449</v>
      </c>
      <c r="BC2042" s="69" t="s">
        <v>10445</v>
      </c>
    </row>
    <row r="2043" spans="1:55" x14ac:dyDescent="0.35">
      <c r="A2043" t="s">
        <v>325</v>
      </c>
      <c r="B2043">
        <v>17.385000000000002</v>
      </c>
      <c r="C2043">
        <v>5.84</v>
      </c>
      <c r="D2043" t="s">
        <v>2380</v>
      </c>
      <c r="E2043" t="s">
        <v>2380</v>
      </c>
      <c r="F2043" t="s">
        <v>2380</v>
      </c>
      <c r="G2043" t="s">
        <v>2381</v>
      </c>
      <c r="H2043" t="s">
        <v>2380</v>
      </c>
      <c r="R2043" s="64" t="s">
        <v>20</v>
      </c>
      <c r="S2043" s="64">
        <v>1995</v>
      </c>
      <c r="U2043" s="7" t="str">
        <f t="shared" si="186"/>
        <v>Sep</v>
      </c>
      <c r="V2043" s="10">
        <f t="shared" si="187"/>
        <v>1995</v>
      </c>
      <c r="Y2043" s="10" t="s">
        <v>2380</v>
      </c>
      <c r="Z2043" s="10" t="str">
        <f t="shared" si="189"/>
        <v>No</v>
      </c>
      <c r="AB2043" s="53" t="s">
        <v>11</v>
      </c>
      <c r="AC2043" s="10" t="str">
        <f t="shared" si="190"/>
        <v>tier - 2</v>
      </c>
      <c r="AE2043" t="s">
        <v>11</v>
      </c>
      <c r="AF2043" s="10" t="str">
        <f t="shared" si="191"/>
        <v>tier - 2</v>
      </c>
      <c r="AI2043" t="s">
        <v>42</v>
      </c>
      <c r="AJ2043" t="str">
        <f t="shared" si="188"/>
        <v>R1011</v>
      </c>
      <c r="AS2043" s="110" t="s">
        <v>325</v>
      </c>
      <c r="AT2043" s="64">
        <v>17.385000000000002</v>
      </c>
      <c r="AU2043" s="64">
        <v>5.84</v>
      </c>
      <c r="AV2043" s="64" t="s">
        <v>2380</v>
      </c>
      <c r="AW2043" s="64" t="s">
        <v>2380</v>
      </c>
      <c r="AX2043" s="64" t="s">
        <v>2380</v>
      </c>
      <c r="AY2043" s="64" t="s">
        <v>2380</v>
      </c>
      <c r="AZ2043" s="64">
        <v>0</v>
      </c>
      <c r="BA2043" s="109" t="s">
        <v>8095</v>
      </c>
      <c r="BB2043" s="64" t="s">
        <v>10449</v>
      </c>
      <c r="BC2043" s="69" t="s">
        <v>10447</v>
      </c>
    </row>
    <row r="2044" spans="1:55" x14ac:dyDescent="0.35">
      <c r="A2044" t="s">
        <v>324</v>
      </c>
      <c r="B2044">
        <v>30.13</v>
      </c>
      <c r="C2044">
        <v>5.71</v>
      </c>
      <c r="D2044" t="s">
        <v>2380</v>
      </c>
      <c r="E2044" t="s">
        <v>2382</v>
      </c>
      <c r="F2044" t="s">
        <v>2380</v>
      </c>
      <c r="G2044">
        <v>1</v>
      </c>
      <c r="H2044" t="s">
        <v>2380</v>
      </c>
      <c r="R2044" s="64" t="s">
        <v>37</v>
      </c>
      <c r="S2044" s="64">
        <v>1974</v>
      </c>
      <c r="U2044" s="7" t="str">
        <f t="shared" si="186"/>
        <v>Oct</v>
      </c>
      <c r="V2044" s="10">
        <f t="shared" si="187"/>
        <v>1974</v>
      </c>
      <c r="Y2044" s="10" t="s">
        <v>2380</v>
      </c>
      <c r="Z2044" s="10" t="str">
        <f t="shared" si="189"/>
        <v>No</v>
      </c>
      <c r="AB2044" s="53" t="s">
        <v>11</v>
      </c>
      <c r="AC2044" s="10" t="str">
        <f t="shared" si="190"/>
        <v>tier - 2</v>
      </c>
      <c r="AE2044" t="s">
        <v>16</v>
      </c>
      <c r="AF2044" s="10" t="str">
        <f t="shared" si="191"/>
        <v>tier - 1</v>
      </c>
      <c r="AI2044" t="s">
        <v>42</v>
      </c>
      <c r="AJ2044" t="str">
        <f t="shared" si="188"/>
        <v>R1011</v>
      </c>
      <c r="AS2044" s="110" t="s">
        <v>324</v>
      </c>
      <c r="AT2044" s="64">
        <v>30.13</v>
      </c>
      <c r="AU2044" s="64">
        <v>5.71</v>
      </c>
      <c r="AV2044" s="64" t="s">
        <v>2382</v>
      </c>
      <c r="AW2044" s="64" t="s">
        <v>2380</v>
      </c>
      <c r="AX2044" s="64" t="s">
        <v>2380</v>
      </c>
      <c r="AY2044" s="64" t="s">
        <v>2380</v>
      </c>
      <c r="AZ2044" s="64">
        <v>1</v>
      </c>
      <c r="BA2044" s="109" t="s">
        <v>8096</v>
      </c>
      <c r="BB2044" s="64" t="s">
        <v>10449</v>
      </c>
      <c r="BC2044" s="69" t="s">
        <v>10444</v>
      </c>
    </row>
    <row r="2045" spans="1:55" x14ac:dyDescent="0.35">
      <c r="A2045" t="s">
        <v>323</v>
      </c>
      <c r="B2045">
        <v>25.44</v>
      </c>
      <c r="C2045">
        <v>6.04</v>
      </c>
      <c r="D2045" t="s">
        <v>2382</v>
      </c>
      <c r="E2045" t="s">
        <v>2380</v>
      </c>
      <c r="F2045" t="s">
        <v>2383</v>
      </c>
      <c r="G2045">
        <v>1</v>
      </c>
      <c r="H2045" t="s">
        <v>2380</v>
      </c>
      <c r="R2045" s="64" t="s">
        <v>37</v>
      </c>
      <c r="S2045" s="64">
        <v>1975</v>
      </c>
      <c r="U2045" s="7" t="str">
        <f t="shared" si="186"/>
        <v>Oct</v>
      </c>
      <c r="V2045" s="10">
        <f t="shared" si="187"/>
        <v>1975</v>
      </c>
      <c r="Y2045" s="10" t="s">
        <v>2380</v>
      </c>
      <c r="Z2045" s="10" t="str">
        <f t="shared" si="189"/>
        <v>No</v>
      </c>
      <c r="AB2045" s="53" t="s">
        <v>16</v>
      </c>
      <c r="AC2045" s="10" t="str">
        <f t="shared" si="190"/>
        <v>tier - 1</v>
      </c>
      <c r="AE2045" t="s">
        <v>16</v>
      </c>
      <c r="AF2045" s="10" t="str">
        <f t="shared" si="191"/>
        <v>tier - 1</v>
      </c>
      <c r="AI2045" t="s">
        <v>42</v>
      </c>
      <c r="AJ2045" t="str">
        <f t="shared" si="188"/>
        <v>R1011</v>
      </c>
      <c r="AS2045" s="110" t="s">
        <v>323</v>
      </c>
      <c r="AT2045" s="64">
        <v>25.44</v>
      </c>
      <c r="AU2045" s="64">
        <v>6.04</v>
      </c>
      <c r="AV2045" s="64" t="s">
        <v>2380</v>
      </c>
      <c r="AW2045" s="64" t="s">
        <v>2383</v>
      </c>
      <c r="AX2045" s="64" t="s">
        <v>2383</v>
      </c>
      <c r="AY2045" s="64" t="s">
        <v>2380</v>
      </c>
      <c r="AZ2045" s="64">
        <v>1</v>
      </c>
      <c r="BA2045" s="109" t="s">
        <v>8097</v>
      </c>
      <c r="BB2045" s="64" t="s">
        <v>10449</v>
      </c>
      <c r="BC2045" s="69" t="s">
        <v>10445</v>
      </c>
    </row>
    <row r="2046" spans="1:55" x14ac:dyDescent="0.35">
      <c r="A2046" t="s">
        <v>322</v>
      </c>
      <c r="B2046">
        <v>39.805</v>
      </c>
      <c r="C2046">
        <v>4.38</v>
      </c>
      <c r="D2046" t="s">
        <v>2380</v>
      </c>
      <c r="E2046" t="s">
        <v>2382</v>
      </c>
      <c r="F2046" t="s">
        <v>2380</v>
      </c>
      <c r="G2046">
        <v>1</v>
      </c>
      <c r="H2046" t="s">
        <v>2380</v>
      </c>
      <c r="R2046" s="64" t="s">
        <v>30</v>
      </c>
      <c r="S2046" s="64">
        <v>1960</v>
      </c>
      <c r="U2046" s="7" t="str">
        <f t="shared" si="186"/>
        <v>Dec</v>
      </c>
      <c r="V2046" s="10">
        <f t="shared" si="187"/>
        <v>1960</v>
      </c>
      <c r="Y2046" s="10" t="s">
        <v>2380</v>
      </c>
      <c r="Z2046" s="10" t="str">
        <f t="shared" si="189"/>
        <v>No</v>
      </c>
      <c r="AB2046" s="53" t="s">
        <v>11</v>
      </c>
      <c r="AC2046" s="10" t="str">
        <f t="shared" si="190"/>
        <v>tier - 2</v>
      </c>
      <c r="AE2046" t="s">
        <v>16</v>
      </c>
      <c r="AF2046" s="10" t="str">
        <f t="shared" si="191"/>
        <v>tier - 1</v>
      </c>
      <c r="AI2046" t="s">
        <v>247</v>
      </c>
      <c r="AJ2046" t="str">
        <f t="shared" si="188"/>
        <v>R1024</v>
      </c>
      <c r="AS2046" s="110" t="s">
        <v>322</v>
      </c>
      <c r="AT2046" s="64">
        <v>39.805</v>
      </c>
      <c r="AU2046" s="64">
        <v>4.38</v>
      </c>
      <c r="AV2046" s="64" t="s">
        <v>2382</v>
      </c>
      <c r="AW2046" s="64" t="s">
        <v>2380</v>
      </c>
      <c r="AX2046" s="64" t="s">
        <v>2380</v>
      </c>
      <c r="AY2046" s="64" t="s">
        <v>2380</v>
      </c>
      <c r="AZ2046" s="64">
        <v>1</v>
      </c>
      <c r="BA2046" s="109" t="s">
        <v>8098</v>
      </c>
      <c r="BB2046" s="64" t="s">
        <v>10450</v>
      </c>
      <c r="BC2046" s="69" t="s">
        <v>10444</v>
      </c>
    </row>
    <row r="2047" spans="1:55" x14ac:dyDescent="0.35">
      <c r="A2047" t="s">
        <v>321</v>
      </c>
      <c r="B2047">
        <v>30.4</v>
      </c>
      <c r="C2047">
        <v>5.56</v>
      </c>
      <c r="D2047" t="s">
        <v>2382</v>
      </c>
      <c r="E2047" t="s">
        <v>2382</v>
      </c>
      <c r="F2047" t="s">
        <v>2380</v>
      </c>
      <c r="G2047">
        <v>1</v>
      </c>
      <c r="H2047" t="s">
        <v>2380</v>
      </c>
      <c r="R2047" s="64" t="s">
        <v>37</v>
      </c>
      <c r="S2047" s="64">
        <v>1977</v>
      </c>
      <c r="U2047" s="7" t="str">
        <f t="shared" si="186"/>
        <v>Oct</v>
      </c>
      <c r="V2047" s="10">
        <f t="shared" si="187"/>
        <v>1977</v>
      </c>
      <c r="Y2047" s="10" t="s">
        <v>2380</v>
      </c>
      <c r="Z2047" s="10" t="str">
        <f t="shared" si="189"/>
        <v>No</v>
      </c>
      <c r="AB2047" s="53" t="s">
        <v>11</v>
      </c>
      <c r="AC2047" s="10" t="str">
        <f t="shared" si="190"/>
        <v>tier - 2</v>
      </c>
      <c r="AE2047" t="s">
        <v>11</v>
      </c>
      <c r="AF2047" s="10" t="str">
        <f t="shared" si="191"/>
        <v>tier - 2</v>
      </c>
      <c r="AI2047" t="s">
        <v>23</v>
      </c>
      <c r="AJ2047" t="str">
        <f t="shared" si="188"/>
        <v>R1012</v>
      </c>
      <c r="AS2047" s="110" t="s">
        <v>321</v>
      </c>
      <c r="AT2047" s="64">
        <v>30.4</v>
      </c>
      <c r="AU2047" s="64">
        <v>5.56</v>
      </c>
      <c r="AV2047" s="64" t="s">
        <v>2382</v>
      </c>
      <c r="AW2047" s="64" t="s">
        <v>2380</v>
      </c>
      <c r="AX2047" s="64" t="s">
        <v>2383</v>
      </c>
      <c r="AY2047" s="64" t="s">
        <v>2380</v>
      </c>
      <c r="AZ2047" s="64">
        <v>1</v>
      </c>
      <c r="BA2047" s="109" t="s">
        <v>8099</v>
      </c>
      <c r="BB2047" s="64" t="s">
        <v>10450</v>
      </c>
      <c r="BC2047" s="69" t="s">
        <v>10444</v>
      </c>
    </row>
    <row r="2048" spans="1:55" x14ac:dyDescent="0.35">
      <c r="A2048" t="s">
        <v>320</v>
      </c>
      <c r="B2048">
        <v>23.18</v>
      </c>
      <c r="C2048">
        <v>4.24</v>
      </c>
      <c r="D2048" t="s">
        <v>2380</v>
      </c>
      <c r="E2048" t="s">
        <v>2382</v>
      </c>
      <c r="F2048" t="s">
        <v>2380</v>
      </c>
      <c r="G2048">
        <v>1</v>
      </c>
      <c r="H2048" t="s">
        <v>2380</v>
      </c>
      <c r="R2048" s="64" t="s">
        <v>20</v>
      </c>
      <c r="S2048" s="64">
        <v>1984</v>
      </c>
      <c r="U2048" s="7" t="str">
        <f t="shared" si="186"/>
        <v>Sep</v>
      </c>
      <c r="V2048" s="10">
        <f t="shared" si="187"/>
        <v>1984</v>
      </c>
      <c r="Y2048" s="10" t="s">
        <v>2380</v>
      </c>
      <c r="Z2048" s="10" t="str">
        <f t="shared" si="189"/>
        <v>No</v>
      </c>
      <c r="AB2048" s="53" t="s">
        <v>11</v>
      </c>
      <c r="AC2048" s="10" t="str">
        <f t="shared" si="190"/>
        <v>tier - 2</v>
      </c>
      <c r="AE2048" t="s">
        <v>12</v>
      </c>
      <c r="AF2048" s="10" t="str">
        <f t="shared" si="191"/>
        <v>tier - 3</v>
      </c>
      <c r="AI2048" t="s">
        <v>42</v>
      </c>
      <c r="AJ2048" t="str">
        <f t="shared" si="188"/>
        <v>R1011</v>
      </c>
      <c r="AS2048" s="110" t="s">
        <v>320</v>
      </c>
      <c r="AT2048" s="64">
        <v>23.18</v>
      </c>
      <c r="AU2048" s="64">
        <v>4.24</v>
      </c>
      <c r="AV2048" s="64" t="s">
        <v>2382</v>
      </c>
      <c r="AW2048" s="64" t="s">
        <v>2380</v>
      </c>
      <c r="AX2048" s="64" t="s">
        <v>2380</v>
      </c>
      <c r="AY2048" s="64" t="s">
        <v>2380</v>
      </c>
      <c r="AZ2048" s="64">
        <v>1</v>
      </c>
      <c r="BA2048" s="109" t="s">
        <v>6813</v>
      </c>
      <c r="BB2048" s="64" t="s">
        <v>10450</v>
      </c>
      <c r="BC2048" s="69" t="s">
        <v>10446</v>
      </c>
    </row>
    <row r="2049" spans="1:55" x14ac:dyDescent="0.35">
      <c r="A2049" t="s">
        <v>319</v>
      </c>
      <c r="B2049">
        <v>39.615000000000002</v>
      </c>
      <c r="C2049">
        <v>6.32</v>
      </c>
      <c r="D2049" t="s">
        <v>2380</v>
      </c>
      <c r="E2049" t="s">
        <v>2380</v>
      </c>
      <c r="F2049" t="s">
        <v>2383</v>
      </c>
      <c r="G2049">
        <v>1</v>
      </c>
      <c r="H2049" t="s">
        <v>2380</v>
      </c>
      <c r="R2049" s="64" t="s">
        <v>20</v>
      </c>
      <c r="S2049" s="64">
        <v>1975</v>
      </c>
      <c r="U2049" s="7" t="str">
        <f t="shared" si="186"/>
        <v>Sep</v>
      </c>
      <c r="V2049" s="10">
        <f t="shared" si="187"/>
        <v>1975</v>
      </c>
      <c r="Y2049" s="10" t="s">
        <v>2380</v>
      </c>
      <c r="Z2049" s="10" t="str">
        <f t="shared" si="189"/>
        <v>No</v>
      </c>
      <c r="AB2049" s="53" t="s">
        <v>11</v>
      </c>
      <c r="AC2049" s="10" t="str">
        <f t="shared" si="190"/>
        <v>tier - 2</v>
      </c>
      <c r="AE2049" t="s">
        <v>16</v>
      </c>
      <c r="AF2049" s="10" t="str">
        <f t="shared" si="191"/>
        <v>tier - 1</v>
      </c>
      <c r="AI2049" t="s">
        <v>42</v>
      </c>
      <c r="AJ2049" t="str">
        <f t="shared" si="188"/>
        <v>R1011</v>
      </c>
      <c r="AS2049" s="110" t="s">
        <v>319</v>
      </c>
      <c r="AT2049" s="64">
        <v>39.615000000000002</v>
      </c>
      <c r="AU2049" s="64">
        <v>6.32</v>
      </c>
      <c r="AV2049" s="64" t="s">
        <v>2380</v>
      </c>
      <c r="AW2049" s="64" t="s">
        <v>2383</v>
      </c>
      <c r="AX2049" s="64" t="s">
        <v>2380</v>
      </c>
      <c r="AY2049" s="64" t="s">
        <v>2380</v>
      </c>
      <c r="AZ2049" s="64">
        <v>1</v>
      </c>
      <c r="BA2049" s="109" t="s">
        <v>8100</v>
      </c>
      <c r="BB2049" s="64" t="s">
        <v>10449</v>
      </c>
      <c r="BC2049" s="69" t="s">
        <v>10444</v>
      </c>
    </row>
    <row r="2050" spans="1:55" x14ac:dyDescent="0.35">
      <c r="A2050" t="s">
        <v>318</v>
      </c>
      <c r="B2050">
        <v>30.59</v>
      </c>
      <c r="C2050">
        <v>6.3</v>
      </c>
      <c r="D2050" t="s">
        <v>2382</v>
      </c>
      <c r="E2050" t="s">
        <v>2380</v>
      </c>
      <c r="F2050" t="s">
        <v>2383</v>
      </c>
      <c r="G2050">
        <v>1</v>
      </c>
      <c r="H2050" t="s">
        <v>2380</v>
      </c>
      <c r="R2050" s="64" t="s">
        <v>20</v>
      </c>
      <c r="S2050" s="64">
        <v>1972</v>
      </c>
      <c r="U2050" s="7" t="str">
        <f t="shared" si="186"/>
        <v>Sep</v>
      </c>
      <c r="V2050" s="10">
        <f t="shared" si="187"/>
        <v>1972</v>
      </c>
      <c r="Y2050" s="10" t="s">
        <v>2380</v>
      </c>
      <c r="Z2050" s="10" t="str">
        <f t="shared" si="189"/>
        <v>No</v>
      </c>
      <c r="AB2050" s="53" t="s">
        <v>11</v>
      </c>
      <c r="AC2050" s="10" t="str">
        <f t="shared" si="190"/>
        <v>tier - 2</v>
      </c>
      <c r="AE2050" t="s">
        <v>16</v>
      </c>
      <c r="AF2050" s="10" t="str">
        <f t="shared" si="191"/>
        <v>tier - 1</v>
      </c>
      <c r="AI2050" t="s">
        <v>42</v>
      </c>
      <c r="AJ2050" t="str">
        <f t="shared" si="188"/>
        <v>R1011</v>
      </c>
      <c r="AS2050" s="110" t="s">
        <v>318</v>
      </c>
      <c r="AT2050" s="64">
        <v>30.59</v>
      </c>
      <c r="AU2050" s="64">
        <v>6.3</v>
      </c>
      <c r="AV2050" s="64" t="s">
        <v>2380</v>
      </c>
      <c r="AW2050" s="64" t="s">
        <v>2383</v>
      </c>
      <c r="AX2050" s="64" t="s">
        <v>2383</v>
      </c>
      <c r="AY2050" s="64" t="s">
        <v>2380</v>
      </c>
      <c r="AZ2050" s="64">
        <v>1</v>
      </c>
      <c r="BA2050" s="109" t="s">
        <v>6046</v>
      </c>
      <c r="BB2050" s="64" t="s">
        <v>10449</v>
      </c>
      <c r="BC2050" s="69" t="s">
        <v>10444</v>
      </c>
    </row>
    <row r="2051" spans="1:55" x14ac:dyDescent="0.35">
      <c r="A2051" t="s">
        <v>317</v>
      </c>
      <c r="B2051">
        <v>16.72</v>
      </c>
      <c r="C2051">
        <v>4.38</v>
      </c>
      <c r="D2051" t="s">
        <v>2382</v>
      </c>
      <c r="E2051" t="s">
        <v>2380</v>
      </c>
      <c r="F2051" t="s">
        <v>2380</v>
      </c>
      <c r="G2051">
        <v>1</v>
      </c>
      <c r="H2051" t="s">
        <v>2380</v>
      </c>
      <c r="R2051" s="64" t="s">
        <v>20</v>
      </c>
      <c r="S2051" s="64">
        <v>1993</v>
      </c>
      <c r="U2051" s="7" t="str">
        <f t="shared" si="186"/>
        <v>Sep</v>
      </c>
      <c r="V2051" s="10">
        <f t="shared" si="187"/>
        <v>1993</v>
      </c>
      <c r="Y2051" s="10" t="s">
        <v>2380</v>
      </c>
      <c r="Z2051" s="10" t="str">
        <f t="shared" si="189"/>
        <v>No</v>
      </c>
      <c r="AB2051" s="53" t="s">
        <v>11</v>
      </c>
      <c r="AC2051" s="10" t="str">
        <f t="shared" si="190"/>
        <v>tier - 2</v>
      </c>
      <c r="AE2051" t="s">
        <v>11</v>
      </c>
      <c r="AF2051" s="10" t="str">
        <f t="shared" si="191"/>
        <v>tier - 2</v>
      </c>
      <c r="AI2051" t="s">
        <v>42</v>
      </c>
      <c r="AJ2051" t="str">
        <f t="shared" si="188"/>
        <v>R1011</v>
      </c>
      <c r="AS2051" s="110" t="s">
        <v>317</v>
      </c>
      <c r="AT2051" s="64">
        <v>16.72</v>
      </c>
      <c r="AU2051" s="64">
        <v>4.38</v>
      </c>
      <c r="AV2051" s="64" t="s">
        <v>2380</v>
      </c>
      <c r="AW2051" s="64" t="s">
        <v>2380</v>
      </c>
      <c r="AX2051" s="64" t="s">
        <v>2383</v>
      </c>
      <c r="AY2051" s="64" t="s">
        <v>2380</v>
      </c>
      <c r="AZ2051" s="64">
        <v>1</v>
      </c>
      <c r="BA2051" s="109" t="s">
        <v>7188</v>
      </c>
      <c r="BB2051" s="64" t="s">
        <v>10450</v>
      </c>
      <c r="BC2051" s="69" t="s">
        <v>10447</v>
      </c>
    </row>
    <row r="2052" spans="1:55" x14ac:dyDescent="0.35">
      <c r="A2052" t="s">
        <v>316</v>
      </c>
      <c r="B2052">
        <v>26.22</v>
      </c>
      <c r="C2052">
        <v>4.6500000000000004</v>
      </c>
      <c r="D2052" t="s">
        <v>2382</v>
      </c>
      <c r="E2052" t="s">
        <v>2380</v>
      </c>
      <c r="F2052" t="s">
        <v>2383</v>
      </c>
      <c r="G2052">
        <v>1</v>
      </c>
      <c r="H2052" t="s">
        <v>2380</v>
      </c>
      <c r="R2052" s="64" t="s">
        <v>15</v>
      </c>
      <c r="S2052" s="64">
        <v>1978</v>
      </c>
      <c r="U2052" s="7" t="str">
        <f t="shared" si="186"/>
        <v>Nov</v>
      </c>
      <c r="V2052" s="10">
        <f t="shared" si="187"/>
        <v>1978</v>
      </c>
      <c r="Y2052" s="10" t="s">
        <v>2380</v>
      </c>
      <c r="Z2052" s="10" t="str">
        <f t="shared" si="189"/>
        <v>No</v>
      </c>
      <c r="AB2052" s="53" t="s">
        <v>11</v>
      </c>
      <c r="AC2052" s="10" t="str">
        <f t="shared" si="190"/>
        <v>tier - 2</v>
      </c>
      <c r="AE2052" t="s">
        <v>16</v>
      </c>
      <c r="AF2052" s="10" t="str">
        <f t="shared" si="191"/>
        <v>tier - 1</v>
      </c>
      <c r="AI2052" t="s">
        <v>356</v>
      </c>
      <c r="AJ2052" t="str">
        <f t="shared" si="188"/>
        <v>R1017</v>
      </c>
      <c r="AS2052" s="110" t="s">
        <v>316</v>
      </c>
      <c r="AT2052" s="64">
        <v>26.22</v>
      </c>
      <c r="AU2052" s="64">
        <v>4.6500000000000004</v>
      </c>
      <c r="AV2052" s="64" t="s">
        <v>2380</v>
      </c>
      <c r="AW2052" s="64" t="s">
        <v>2383</v>
      </c>
      <c r="AX2052" s="64" t="s">
        <v>2383</v>
      </c>
      <c r="AY2052" s="64" t="s">
        <v>2380</v>
      </c>
      <c r="AZ2052" s="64">
        <v>1</v>
      </c>
      <c r="BA2052" s="109" t="s">
        <v>8101</v>
      </c>
      <c r="BB2052" s="64" t="s">
        <v>10450</v>
      </c>
      <c r="BC2052" s="69" t="s">
        <v>10445</v>
      </c>
    </row>
    <row r="2053" spans="1:55" x14ac:dyDescent="0.35">
      <c r="A2053" t="s">
        <v>315</v>
      </c>
      <c r="B2053">
        <v>31.824999999999999</v>
      </c>
      <c r="C2053">
        <v>4.7</v>
      </c>
      <c r="D2053" t="s">
        <v>2380</v>
      </c>
      <c r="E2053" t="s">
        <v>2380</v>
      </c>
      <c r="F2053" t="s">
        <v>2383</v>
      </c>
      <c r="G2053">
        <v>1</v>
      </c>
      <c r="H2053" t="s">
        <v>2380</v>
      </c>
      <c r="R2053" s="64" t="s">
        <v>20</v>
      </c>
      <c r="S2053" s="64">
        <v>1969</v>
      </c>
      <c r="U2053" s="7" t="str">
        <f t="shared" si="186"/>
        <v>Sep</v>
      </c>
      <c r="V2053" s="10">
        <f t="shared" si="187"/>
        <v>1969</v>
      </c>
      <c r="Y2053" s="10" t="s">
        <v>2380</v>
      </c>
      <c r="Z2053" s="10" t="str">
        <f t="shared" si="189"/>
        <v>No</v>
      </c>
      <c r="AB2053" s="53" t="s">
        <v>11</v>
      </c>
      <c r="AC2053" s="10" t="str">
        <f t="shared" si="190"/>
        <v>tier - 2</v>
      </c>
      <c r="AE2053" t="s">
        <v>12</v>
      </c>
      <c r="AF2053" s="10" t="str">
        <f t="shared" si="191"/>
        <v>tier - 3</v>
      </c>
      <c r="AI2053" t="s">
        <v>42</v>
      </c>
      <c r="AJ2053" t="str">
        <f t="shared" si="188"/>
        <v>R1011</v>
      </c>
      <c r="AS2053" s="110" t="s">
        <v>315</v>
      </c>
      <c r="AT2053" s="64">
        <v>31.824999999999999</v>
      </c>
      <c r="AU2053" s="64">
        <v>4.7</v>
      </c>
      <c r="AV2053" s="64" t="s">
        <v>2380</v>
      </c>
      <c r="AW2053" s="64" t="s">
        <v>2383</v>
      </c>
      <c r="AX2053" s="64" t="s">
        <v>2380</v>
      </c>
      <c r="AY2053" s="64" t="s">
        <v>2380</v>
      </c>
      <c r="AZ2053" s="64">
        <v>1</v>
      </c>
      <c r="BA2053" s="109" t="s">
        <v>8102</v>
      </c>
      <c r="BB2053" s="64" t="s">
        <v>10450</v>
      </c>
      <c r="BC2053" s="69" t="s">
        <v>10444</v>
      </c>
    </row>
    <row r="2054" spans="1:55" x14ac:dyDescent="0.35">
      <c r="A2054" t="s">
        <v>314</v>
      </c>
      <c r="B2054">
        <v>25.745000000000001</v>
      </c>
      <c r="C2054">
        <v>4.34</v>
      </c>
      <c r="D2054" t="s">
        <v>2380</v>
      </c>
      <c r="E2054" t="s">
        <v>2380</v>
      </c>
      <c r="F2054" t="s">
        <v>2383</v>
      </c>
      <c r="G2054">
        <v>1</v>
      </c>
      <c r="H2054" t="s">
        <v>2380</v>
      </c>
      <c r="R2054" s="64" t="s">
        <v>20</v>
      </c>
      <c r="S2054" s="64">
        <v>1994</v>
      </c>
      <c r="U2054" s="7" t="str">
        <f t="shared" ref="U2054:U2117" si="192">SUBSTITUTE(R2054,"?","Sep")</f>
        <v>Sep</v>
      </c>
      <c r="V2054" s="10">
        <f t="shared" ref="V2054:V2117" si="193">IF(S2054="?",ROUND(AVERAGEIF($S$5:$S$2347,"&lt;&gt;?"),0),S2054)</f>
        <v>1994</v>
      </c>
      <c r="Y2054" s="10" t="s">
        <v>2380</v>
      </c>
      <c r="Z2054" s="10" t="str">
        <f t="shared" si="189"/>
        <v>No</v>
      </c>
      <c r="AB2054" s="53" t="s">
        <v>11</v>
      </c>
      <c r="AC2054" s="10" t="str">
        <f t="shared" si="190"/>
        <v>tier - 2</v>
      </c>
      <c r="AE2054" t="s">
        <v>16</v>
      </c>
      <c r="AF2054" s="10" t="str">
        <f t="shared" si="191"/>
        <v>tier - 1</v>
      </c>
      <c r="AI2054" t="s">
        <v>42</v>
      </c>
      <c r="AJ2054" t="str">
        <f t="shared" ref="AJ2054:AJ2117" si="194">IF(AI2054="?","Unknown",AI2054)</f>
        <v>R1011</v>
      </c>
      <c r="AS2054" s="110" t="s">
        <v>314</v>
      </c>
      <c r="AT2054" s="64">
        <v>25.745000000000001</v>
      </c>
      <c r="AU2054" s="64">
        <v>4.34</v>
      </c>
      <c r="AV2054" s="64" t="s">
        <v>2380</v>
      </c>
      <c r="AW2054" s="64" t="s">
        <v>2383</v>
      </c>
      <c r="AX2054" s="64" t="s">
        <v>2380</v>
      </c>
      <c r="AY2054" s="64" t="s">
        <v>2380</v>
      </c>
      <c r="AZ2054" s="64">
        <v>1</v>
      </c>
      <c r="BA2054" s="109" t="s">
        <v>8103</v>
      </c>
      <c r="BB2054" s="64" t="s">
        <v>10450</v>
      </c>
      <c r="BC2054" s="69" t="s">
        <v>10445</v>
      </c>
    </row>
    <row r="2055" spans="1:55" x14ac:dyDescent="0.35">
      <c r="A2055" t="s">
        <v>313</v>
      </c>
      <c r="B2055">
        <v>24.605</v>
      </c>
      <c r="C2055">
        <v>5.62</v>
      </c>
      <c r="D2055" t="s">
        <v>2380</v>
      </c>
      <c r="E2055" t="s">
        <v>2380</v>
      </c>
      <c r="F2055" t="s">
        <v>2383</v>
      </c>
      <c r="G2055">
        <v>1</v>
      </c>
      <c r="H2055" t="s">
        <v>2380</v>
      </c>
      <c r="R2055" s="64" t="s">
        <v>30</v>
      </c>
      <c r="S2055" s="64">
        <v>1975</v>
      </c>
      <c r="U2055" s="7" t="str">
        <f t="shared" si="192"/>
        <v>Dec</v>
      </c>
      <c r="V2055" s="10">
        <f t="shared" si="193"/>
        <v>1975</v>
      </c>
      <c r="Y2055" s="10" t="s">
        <v>2380</v>
      </c>
      <c r="Z2055" s="10" t="str">
        <f t="shared" si="189"/>
        <v>No</v>
      </c>
      <c r="AB2055" s="53" t="s">
        <v>16</v>
      </c>
      <c r="AC2055" s="10" t="str">
        <f t="shared" si="190"/>
        <v>tier - 1</v>
      </c>
      <c r="AE2055" t="s">
        <v>12</v>
      </c>
      <c r="AF2055" s="10" t="str">
        <f t="shared" si="191"/>
        <v>tier - 3</v>
      </c>
      <c r="AI2055" t="s">
        <v>23</v>
      </c>
      <c r="AJ2055" t="str">
        <f t="shared" si="194"/>
        <v>R1012</v>
      </c>
      <c r="AS2055" s="110" t="s">
        <v>313</v>
      </c>
      <c r="AT2055" s="64">
        <v>24.605</v>
      </c>
      <c r="AU2055" s="64">
        <v>5.62</v>
      </c>
      <c r="AV2055" s="64" t="s">
        <v>2380</v>
      </c>
      <c r="AW2055" s="64" t="s">
        <v>2383</v>
      </c>
      <c r="AX2055" s="64" t="s">
        <v>2380</v>
      </c>
      <c r="AY2055" s="64" t="s">
        <v>2380</v>
      </c>
      <c r="AZ2055" s="64">
        <v>1</v>
      </c>
      <c r="BA2055" s="109" t="s">
        <v>8104</v>
      </c>
      <c r="BB2055" s="64" t="s">
        <v>10450</v>
      </c>
      <c r="BC2055" s="69" t="s">
        <v>10446</v>
      </c>
    </row>
    <row r="2056" spans="1:55" x14ac:dyDescent="0.35">
      <c r="A2056" t="s">
        <v>312</v>
      </c>
      <c r="B2056">
        <v>24.51</v>
      </c>
      <c r="C2056">
        <v>4.24</v>
      </c>
      <c r="D2056" t="s">
        <v>2380</v>
      </c>
      <c r="E2056" t="s">
        <v>2380</v>
      </c>
      <c r="F2056" t="s">
        <v>2383</v>
      </c>
      <c r="G2056">
        <v>1</v>
      </c>
      <c r="H2056" t="s">
        <v>2380</v>
      </c>
      <c r="R2056" s="64" t="s">
        <v>30</v>
      </c>
      <c r="S2056" s="64">
        <v>1986</v>
      </c>
      <c r="U2056" s="7" t="str">
        <f t="shared" si="192"/>
        <v>Dec</v>
      </c>
      <c r="V2056" s="10">
        <f t="shared" si="193"/>
        <v>1986</v>
      </c>
      <c r="Y2056" s="10" t="s">
        <v>2380</v>
      </c>
      <c r="Z2056" s="10" t="str">
        <f t="shared" si="189"/>
        <v>No</v>
      </c>
      <c r="AB2056" s="53" t="s">
        <v>16</v>
      </c>
      <c r="AC2056" s="10" t="str">
        <f t="shared" si="190"/>
        <v>tier - 1</v>
      </c>
      <c r="AE2056" t="s">
        <v>12</v>
      </c>
      <c r="AF2056" s="10" t="str">
        <f t="shared" si="191"/>
        <v>tier - 3</v>
      </c>
      <c r="AI2056" t="s">
        <v>42</v>
      </c>
      <c r="AJ2056" t="str">
        <f t="shared" si="194"/>
        <v>R1011</v>
      </c>
      <c r="AS2056" s="110" t="s">
        <v>312</v>
      </c>
      <c r="AT2056" s="64">
        <v>24.51</v>
      </c>
      <c r="AU2056" s="64">
        <v>4.24</v>
      </c>
      <c r="AV2056" s="64" t="s">
        <v>2380</v>
      </c>
      <c r="AW2056" s="64" t="s">
        <v>2383</v>
      </c>
      <c r="AX2056" s="64" t="s">
        <v>2380</v>
      </c>
      <c r="AY2056" s="64" t="s">
        <v>2380</v>
      </c>
      <c r="AZ2056" s="64">
        <v>1</v>
      </c>
      <c r="BA2056" s="109" t="s">
        <v>8105</v>
      </c>
      <c r="BB2056" s="64" t="s">
        <v>10450</v>
      </c>
      <c r="BC2056" s="69" t="s">
        <v>10446</v>
      </c>
    </row>
    <row r="2057" spans="1:55" x14ac:dyDescent="0.35">
      <c r="A2057" t="s">
        <v>311</v>
      </c>
      <c r="B2057">
        <v>31.065000000000001</v>
      </c>
      <c r="C2057">
        <v>4.57</v>
      </c>
      <c r="D2057" t="s">
        <v>2382</v>
      </c>
      <c r="E2057" t="s">
        <v>2380</v>
      </c>
      <c r="F2057" t="s">
        <v>2380</v>
      </c>
      <c r="G2057" t="s">
        <v>2381</v>
      </c>
      <c r="H2057" t="s">
        <v>2380</v>
      </c>
      <c r="R2057" s="64" t="s">
        <v>37</v>
      </c>
      <c r="S2057" s="64">
        <v>1972</v>
      </c>
      <c r="U2057" s="7" t="str">
        <f t="shared" si="192"/>
        <v>Oct</v>
      </c>
      <c r="V2057" s="10">
        <f t="shared" si="193"/>
        <v>1972</v>
      </c>
      <c r="Y2057" s="10" t="s">
        <v>2380</v>
      </c>
      <c r="Z2057" s="10" t="str">
        <f t="shared" si="189"/>
        <v>No</v>
      </c>
      <c r="AB2057" s="53" t="s">
        <v>16</v>
      </c>
      <c r="AC2057" s="10" t="str">
        <f t="shared" si="190"/>
        <v>tier - 1</v>
      </c>
      <c r="AE2057" t="s">
        <v>11</v>
      </c>
      <c r="AF2057" s="10" t="str">
        <f t="shared" si="191"/>
        <v>tier - 2</v>
      </c>
      <c r="AI2057" t="s">
        <v>42</v>
      </c>
      <c r="AJ2057" t="str">
        <f t="shared" si="194"/>
        <v>R1011</v>
      </c>
      <c r="AS2057" s="110" t="s">
        <v>311</v>
      </c>
      <c r="AT2057" s="64">
        <v>31.065000000000001</v>
      </c>
      <c r="AU2057" s="64">
        <v>4.57</v>
      </c>
      <c r="AV2057" s="64" t="s">
        <v>2380</v>
      </c>
      <c r="AW2057" s="64" t="s">
        <v>2380</v>
      </c>
      <c r="AX2057" s="64" t="s">
        <v>2383</v>
      </c>
      <c r="AY2057" s="64" t="s">
        <v>2380</v>
      </c>
      <c r="AZ2057" s="64">
        <v>0</v>
      </c>
      <c r="BA2057" s="109" t="s">
        <v>8106</v>
      </c>
      <c r="BB2057" s="64" t="s">
        <v>10450</v>
      </c>
      <c r="BC2057" s="69" t="s">
        <v>10444</v>
      </c>
    </row>
    <row r="2058" spans="1:55" x14ac:dyDescent="0.35">
      <c r="A2058" t="s">
        <v>310</v>
      </c>
      <c r="B2058">
        <v>28.12</v>
      </c>
      <c r="C2058">
        <v>5.05</v>
      </c>
      <c r="D2058" t="s">
        <v>2380</v>
      </c>
      <c r="E2058" t="s">
        <v>2380</v>
      </c>
      <c r="F2058" t="s">
        <v>2380</v>
      </c>
      <c r="G2058" t="s">
        <v>2381</v>
      </c>
      <c r="H2058" t="s">
        <v>2380</v>
      </c>
      <c r="R2058" s="64" t="s">
        <v>35</v>
      </c>
      <c r="S2058" s="64">
        <v>1976</v>
      </c>
      <c r="U2058" s="7" t="str">
        <f t="shared" si="192"/>
        <v>Aug</v>
      </c>
      <c r="V2058" s="10">
        <f t="shared" si="193"/>
        <v>1976</v>
      </c>
      <c r="Y2058" s="10" t="s">
        <v>2380</v>
      </c>
      <c r="Z2058" s="10" t="str">
        <f t="shared" ref="Z2058:Z2121" si="195">IF(Y2058="?",$Z$6,Y2058)</f>
        <v>No</v>
      </c>
      <c r="AB2058" s="53" t="s">
        <v>11</v>
      </c>
      <c r="AC2058" s="10" t="str">
        <f t="shared" ref="AC2058:AC2121" si="196">IF(AB2058="?",$AC$6,AB2058)</f>
        <v>tier - 2</v>
      </c>
      <c r="AE2058" t="s">
        <v>16</v>
      </c>
      <c r="AF2058" s="10" t="str">
        <f t="shared" ref="AF2058:AF2121" si="197">IF(AE2058="?",$AF$6,AE2058)</f>
        <v>tier - 1</v>
      </c>
      <c r="AI2058" t="s">
        <v>42</v>
      </c>
      <c r="AJ2058" t="str">
        <f t="shared" si="194"/>
        <v>R1011</v>
      </c>
      <c r="AS2058" s="110" t="s">
        <v>310</v>
      </c>
      <c r="AT2058" s="64">
        <v>28.12</v>
      </c>
      <c r="AU2058" s="64">
        <v>5.05</v>
      </c>
      <c r="AV2058" s="64" t="s">
        <v>2380</v>
      </c>
      <c r="AW2058" s="64" t="s">
        <v>2380</v>
      </c>
      <c r="AX2058" s="64" t="s">
        <v>2380</v>
      </c>
      <c r="AY2058" s="64" t="s">
        <v>2380</v>
      </c>
      <c r="AZ2058" s="64">
        <v>0</v>
      </c>
      <c r="BA2058" s="109" t="s">
        <v>8107</v>
      </c>
      <c r="BB2058" s="64" t="s">
        <v>10450</v>
      </c>
      <c r="BC2058" s="69" t="s">
        <v>10445</v>
      </c>
    </row>
    <row r="2059" spans="1:55" x14ac:dyDescent="0.35">
      <c r="A2059" t="s">
        <v>309</v>
      </c>
      <c r="B2059">
        <v>38.06</v>
      </c>
      <c r="C2059">
        <v>6.16</v>
      </c>
      <c r="D2059" t="s">
        <v>2380</v>
      </c>
      <c r="E2059" t="s">
        <v>2380</v>
      </c>
      <c r="F2059" t="s">
        <v>2380</v>
      </c>
      <c r="G2059" t="s">
        <v>2381</v>
      </c>
      <c r="H2059" t="s">
        <v>2380</v>
      </c>
      <c r="R2059" s="64" t="s">
        <v>20</v>
      </c>
      <c r="S2059" s="64">
        <v>1981</v>
      </c>
      <c r="U2059" s="7" t="str">
        <f t="shared" si="192"/>
        <v>Sep</v>
      </c>
      <c r="V2059" s="10">
        <f t="shared" si="193"/>
        <v>1981</v>
      </c>
      <c r="Y2059" s="10" t="s">
        <v>2380</v>
      </c>
      <c r="Z2059" s="10" t="str">
        <f t="shared" si="195"/>
        <v>No</v>
      </c>
      <c r="AB2059" s="53" t="s">
        <v>11</v>
      </c>
      <c r="AC2059" s="10" t="str">
        <f t="shared" si="196"/>
        <v>tier - 2</v>
      </c>
      <c r="AE2059" t="s">
        <v>12</v>
      </c>
      <c r="AF2059" s="10" t="str">
        <f t="shared" si="197"/>
        <v>tier - 3</v>
      </c>
      <c r="AI2059" t="s">
        <v>42</v>
      </c>
      <c r="AJ2059" t="str">
        <f t="shared" si="194"/>
        <v>R1011</v>
      </c>
      <c r="AS2059" s="110" t="s">
        <v>309</v>
      </c>
      <c r="AT2059" s="64">
        <v>38.06</v>
      </c>
      <c r="AU2059" s="64">
        <v>6.16</v>
      </c>
      <c r="AV2059" s="64" t="s">
        <v>2380</v>
      </c>
      <c r="AW2059" s="64" t="s">
        <v>2380</v>
      </c>
      <c r="AX2059" s="64" t="s">
        <v>2380</v>
      </c>
      <c r="AY2059" s="64" t="s">
        <v>2380</v>
      </c>
      <c r="AZ2059" s="64">
        <v>0</v>
      </c>
      <c r="BA2059" s="109" t="s">
        <v>7171</v>
      </c>
      <c r="BB2059" s="64" t="s">
        <v>10449</v>
      </c>
      <c r="BC2059" s="69" t="s">
        <v>10444</v>
      </c>
    </row>
    <row r="2060" spans="1:55" x14ac:dyDescent="0.35">
      <c r="A2060" t="s">
        <v>308</v>
      </c>
      <c r="B2060">
        <v>24.96</v>
      </c>
      <c r="C2060">
        <v>4.57</v>
      </c>
      <c r="D2060" t="s">
        <v>2380</v>
      </c>
      <c r="E2060" t="s">
        <v>2380</v>
      </c>
      <c r="F2060" t="s">
        <v>2380</v>
      </c>
      <c r="G2060" t="s">
        <v>2381</v>
      </c>
      <c r="H2060" t="s">
        <v>2380</v>
      </c>
      <c r="R2060" s="64" t="s">
        <v>20</v>
      </c>
      <c r="S2060" s="64">
        <v>1976</v>
      </c>
      <c r="U2060" s="7" t="str">
        <f t="shared" si="192"/>
        <v>Sep</v>
      </c>
      <c r="V2060" s="10">
        <f t="shared" si="193"/>
        <v>1976</v>
      </c>
      <c r="Y2060" s="10" t="s">
        <v>2380</v>
      </c>
      <c r="Z2060" s="10" t="str">
        <f t="shared" si="195"/>
        <v>No</v>
      </c>
      <c r="AB2060" s="53" t="s">
        <v>11</v>
      </c>
      <c r="AC2060" s="10" t="str">
        <f t="shared" si="196"/>
        <v>tier - 2</v>
      </c>
      <c r="AE2060" t="s">
        <v>11</v>
      </c>
      <c r="AF2060" s="10" t="str">
        <f t="shared" si="197"/>
        <v>tier - 2</v>
      </c>
      <c r="AI2060" t="s">
        <v>42</v>
      </c>
      <c r="AJ2060" t="str">
        <f t="shared" si="194"/>
        <v>R1011</v>
      </c>
      <c r="AS2060" s="110" t="s">
        <v>308</v>
      </c>
      <c r="AT2060" s="64">
        <v>24.96</v>
      </c>
      <c r="AU2060" s="64">
        <v>4.57</v>
      </c>
      <c r="AV2060" s="64" t="s">
        <v>2380</v>
      </c>
      <c r="AW2060" s="64" t="s">
        <v>2380</v>
      </c>
      <c r="AX2060" s="64" t="s">
        <v>2380</v>
      </c>
      <c r="AY2060" s="64" t="s">
        <v>2380</v>
      </c>
      <c r="AZ2060" s="64">
        <v>0</v>
      </c>
      <c r="BA2060" s="109" t="s">
        <v>8108</v>
      </c>
      <c r="BB2060" s="64" t="s">
        <v>10450</v>
      </c>
      <c r="BC2060" s="69" t="s">
        <v>10446</v>
      </c>
    </row>
    <row r="2061" spans="1:55" x14ac:dyDescent="0.35">
      <c r="A2061" t="s">
        <v>307</v>
      </c>
      <c r="B2061">
        <v>17.670000000000002</v>
      </c>
      <c r="C2061">
        <v>5.53</v>
      </c>
      <c r="D2061" t="s">
        <v>2382</v>
      </c>
      <c r="E2061" t="s">
        <v>2380</v>
      </c>
      <c r="F2061" t="s">
        <v>2380</v>
      </c>
      <c r="G2061" t="s">
        <v>2381</v>
      </c>
      <c r="H2061" t="s">
        <v>2380</v>
      </c>
      <c r="R2061" s="64" t="s">
        <v>37</v>
      </c>
      <c r="S2061" s="64">
        <v>2003</v>
      </c>
      <c r="U2061" s="7" t="str">
        <f t="shared" si="192"/>
        <v>Oct</v>
      </c>
      <c r="V2061" s="10">
        <f t="shared" si="193"/>
        <v>2003</v>
      </c>
      <c r="Y2061" s="10" t="s">
        <v>2380</v>
      </c>
      <c r="Z2061" s="10" t="str">
        <f t="shared" si="195"/>
        <v>No</v>
      </c>
      <c r="AB2061" s="53" t="s">
        <v>11</v>
      </c>
      <c r="AC2061" s="10" t="str">
        <f t="shared" si="196"/>
        <v>tier - 2</v>
      </c>
      <c r="AE2061" t="s">
        <v>11</v>
      </c>
      <c r="AF2061" s="10" t="str">
        <f t="shared" si="197"/>
        <v>tier - 2</v>
      </c>
      <c r="AI2061" t="s">
        <v>13</v>
      </c>
      <c r="AJ2061" t="str">
        <f t="shared" si="194"/>
        <v>R1013</v>
      </c>
      <c r="AS2061" s="110" t="s">
        <v>307</v>
      </c>
      <c r="AT2061" s="64">
        <v>17.670000000000002</v>
      </c>
      <c r="AU2061" s="64">
        <v>5.53</v>
      </c>
      <c r="AV2061" s="64" t="s">
        <v>2380</v>
      </c>
      <c r="AW2061" s="64" t="s">
        <v>2380</v>
      </c>
      <c r="AX2061" s="64" t="s">
        <v>2383</v>
      </c>
      <c r="AY2061" s="64" t="s">
        <v>2380</v>
      </c>
      <c r="AZ2061" s="64">
        <v>0</v>
      </c>
      <c r="BA2061" s="109" t="s">
        <v>7395</v>
      </c>
      <c r="BB2061" s="64" t="s">
        <v>10450</v>
      </c>
      <c r="BC2061" s="69" t="s">
        <v>10447</v>
      </c>
    </row>
    <row r="2062" spans="1:55" x14ac:dyDescent="0.35">
      <c r="A2062" t="s">
        <v>306</v>
      </c>
      <c r="B2062">
        <v>31.35</v>
      </c>
      <c r="C2062">
        <v>5.84</v>
      </c>
      <c r="D2062" t="s">
        <v>2380</v>
      </c>
      <c r="E2062" t="s">
        <v>2382</v>
      </c>
      <c r="F2062" t="s">
        <v>2380</v>
      </c>
      <c r="G2062">
        <v>1</v>
      </c>
      <c r="H2062" t="s">
        <v>2380</v>
      </c>
      <c r="R2062" s="64" t="s">
        <v>10</v>
      </c>
      <c r="S2062" s="64">
        <v>1990</v>
      </c>
      <c r="U2062" s="7" t="str">
        <f t="shared" si="192"/>
        <v>Jul</v>
      </c>
      <c r="V2062" s="10">
        <f t="shared" si="193"/>
        <v>1990</v>
      </c>
      <c r="Y2062" s="10" t="s">
        <v>2380</v>
      </c>
      <c r="Z2062" s="10" t="str">
        <f t="shared" si="195"/>
        <v>No</v>
      </c>
      <c r="AB2062" s="53" t="s">
        <v>11</v>
      </c>
      <c r="AC2062" s="10" t="str">
        <f t="shared" si="196"/>
        <v>tier - 2</v>
      </c>
      <c r="AE2062" t="s">
        <v>12</v>
      </c>
      <c r="AF2062" s="10" t="str">
        <f t="shared" si="197"/>
        <v>tier - 3</v>
      </c>
      <c r="AI2062" t="s">
        <v>42</v>
      </c>
      <c r="AJ2062" t="str">
        <f t="shared" si="194"/>
        <v>R1011</v>
      </c>
      <c r="AS2062" s="110" t="s">
        <v>306</v>
      </c>
      <c r="AT2062" s="64">
        <v>31.35</v>
      </c>
      <c r="AU2062" s="64">
        <v>5.84</v>
      </c>
      <c r="AV2062" s="64" t="s">
        <v>2382</v>
      </c>
      <c r="AW2062" s="64" t="s">
        <v>2380</v>
      </c>
      <c r="AX2062" s="64" t="s">
        <v>2380</v>
      </c>
      <c r="AY2062" s="64" t="s">
        <v>2380</v>
      </c>
      <c r="AZ2062" s="64">
        <v>1</v>
      </c>
      <c r="BA2062" s="109" t="s">
        <v>8109</v>
      </c>
      <c r="BB2062" s="64" t="s">
        <v>10449</v>
      </c>
      <c r="BC2062" s="69" t="s">
        <v>10444</v>
      </c>
    </row>
    <row r="2063" spans="1:55" x14ac:dyDescent="0.35">
      <c r="A2063" t="s">
        <v>305</v>
      </c>
      <c r="B2063">
        <v>28.31</v>
      </c>
      <c r="C2063">
        <v>6.41</v>
      </c>
      <c r="D2063" t="s">
        <v>2380</v>
      </c>
      <c r="E2063" t="s">
        <v>2382</v>
      </c>
      <c r="F2063" t="s">
        <v>2380</v>
      </c>
      <c r="G2063">
        <v>1</v>
      </c>
      <c r="H2063" t="s">
        <v>2380</v>
      </c>
      <c r="R2063" s="64" t="s">
        <v>15</v>
      </c>
      <c r="S2063" s="64">
        <v>1968</v>
      </c>
      <c r="U2063" s="7" t="str">
        <f t="shared" si="192"/>
        <v>Nov</v>
      </c>
      <c r="V2063" s="10">
        <f t="shared" si="193"/>
        <v>1968</v>
      </c>
      <c r="Y2063" s="10" t="s">
        <v>2380</v>
      </c>
      <c r="Z2063" s="10" t="str">
        <f t="shared" si="195"/>
        <v>No</v>
      </c>
      <c r="AB2063" s="53" t="s">
        <v>11</v>
      </c>
      <c r="AC2063" s="10" t="str">
        <f t="shared" si="196"/>
        <v>tier - 2</v>
      </c>
      <c r="AE2063" t="s">
        <v>11</v>
      </c>
      <c r="AF2063" s="10" t="str">
        <f t="shared" si="197"/>
        <v>tier - 2</v>
      </c>
      <c r="AI2063" t="s">
        <v>42</v>
      </c>
      <c r="AJ2063" t="str">
        <f t="shared" si="194"/>
        <v>R1011</v>
      </c>
      <c r="AS2063" s="110" t="s">
        <v>305</v>
      </c>
      <c r="AT2063" s="64">
        <v>28.31</v>
      </c>
      <c r="AU2063" s="64">
        <v>6.41</v>
      </c>
      <c r="AV2063" s="64" t="s">
        <v>2382</v>
      </c>
      <c r="AW2063" s="64" t="s">
        <v>2380</v>
      </c>
      <c r="AX2063" s="64" t="s">
        <v>2380</v>
      </c>
      <c r="AY2063" s="64" t="s">
        <v>2380</v>
      </c>
      <c r="AZ2063" s="64">
        <v>1</v>
      </c>
      <c r="BA2063" s="109" t="s">
        <v>8110</v>
      </c>
      <c r="BB2063" s="64" t="s">
        <v>10449</v>
      </c>
      <c r="BC2063" s="69" t="s">
        <v>10445</v>
      </c>
    </row>
    <row r="2064" spans="1:55" x14ac:dyDescent="0.35">
      <c r="A2064" t="s">
        <v>304</v>
      </c>
      <c r="B2064">
        <v>30.3</v>
      </c>
      <c r="C2064">
        <v>4.7300000000000004</v>
      </c>
      <c r="D2064" t="s">
        <v>2382</v>
      </c>
      <c r="E2064" t="s">
        <v>2380</v>
      </c>
      <c r="F2064" t="s">
        <v>2383</v>
      </c>
      <c r="G2064">
        <v>1</v>
      </c>
      <c r="H2064" t="s">
        <v>2380</v>
      </c>
      <c r="R2064" s="64" t="s">
        <v>20</v>
      </c>
      <c r="S2064" s="64">
        <v>1990</v>
      </c>
      <c r="U2064" s="7" t="str">
        <f t="shared" si="192"/>
        <v>Sep</v>
      </c>
      <c r="V2064" s="10">
        <f t="shared" si="193"/>
        <v>1990</v>
      </c>
      <c r="Y2064" s="10" t="s">
        <v>2380</v>
      </c>
      <c r="Z2064" s="10" t="str">
        <f t="shared" si="195"/>
        <v>No</v>
      </c>
      <c r="AB2064" s="53" t="s">
        <v>11</v>
      </c>
      <c r="AC2064" s="10" t="str">
        <f t="shared" si="196"/>
        <v>tier - 2</v>
      </c>
      <c r="AE2064" t="s">
        <v>16</v>
      </c>
      <c r="AF2064" s="10" t="str">
        <f t="shared" si="197"/>
        <v>tier - 1</v>
      </c>
      <c r="AI2064" t="s">
        <v>42</v>
      </c>
      <c r="AJ2064" t="str">
        <f t="shared" si="194"/>
        <v>R1011</v>
      </c>
      <c r="AS2064" s="110" t="s">
        <v>304</v>
      </c>
      <c r="AT2064" s="64">
        <v>30.3</v>
      </c>
      <c r="AU2064" s="64">
        <v>4.7300000000000004</v>
      </c>
      <c r="AV2064" s="64" t="s">
        <v>2380</v>
      </c>
      <c r="AW2064" s="64" t="s">
        <v>2383</v>
      </c>
      <c r="AX2064" s="64" t="s">
        <v>2383</v>
      </c>
      <c r="AY2064" s="64" t="s">
        <v>2380</v>
      </c>
      <c r="AZ2064" s="64">
        <v>1</v>
      </c>
      <c r="BA2064" s="109" t="s">
        <v>8111</v>
      </c>
      <c r="BB2064" s="64" t="s">
        <v>10450</v>
      </c>
      <c r="BC2064" s="69" t="s">
        <v>10444</v>
      </c>
    </row>
    <row r="2065" spans="1:55" x14ac:dyDescent="0.35">
      <c r="A2065" t="s">
        <v>303</v>
      </c>
      <c r="B2065">
        <v>26.4</v>
      </c>
      <c r="C2065">
        <v>6.22</v>
      </c>
      <c r="D2065" t="s">
        <v>2382</v>
      </c>
      <c r="E2065" t="s">
        <v>2380</v>
      </c>
      <c r="F2065" t="s">
        <v>2380</v>
      </c>
      <c r="G2065" t="s">
        <v>2381</v>
      </c>
      <c r="H2065" t="s">
        <v>2380</v>
      </c>
      <c r="R2065" s="64" t="s">
        <v>10</v>
      </c>
      <c r="S2065" s="64">
        <v>1990</v>
      </c>
      <c r="U2065" s="7" t="str">
        <f t="shared" si="192"/>
        <v>Jul</v>
      </c>
      <c r="V2065" s="10">
        <f t="shared" si="193"/>
        <v>1990</v>
      </c>
      <c r="Y2065" s="10" t="s">
        <v>2380</v>
      </c>
      <c r="Z2065" s="10" t="str">
        <f t="shared" si="195"/>
        <v>No</v>
      </c>
      <c r="AB2065" s="53" t="s">
        <v>16</v>
      </c>
      <c r="AC2065" s="10" t="str">
        <f t="shared" si="196"/>
        <v>tier - 1</v>
      </c>
      <c r="AE2065" t="s">
        <v>11</v>
      </c>
      <c r="AF2065" s="10" t="str">
        <f t="shared" si="197"/>
        <v>tier - 2</v>
      </c>
      <c r="AI2065" t="s">
        <v>23</v>
      </c>
      <c r="AJ2065" t="str">
        <f t="shared" si="194"/>
        <v>R1012</v>
      </c>
      <c r="AS2065" s="110" t="s">
        <v>303</v>
      </c>
      <c r="AT2065" s="64">
        <v>26.4</v>
      </c>
      <c r="AU2065" s="64">
        <v>6.22</v>
      </c>
      <c r="AV2065" s="64" t="s">
        <v>2380</v>
      </c>
      <c r="AW2065" s="64" t="s">
        <v>2380</v>
      </c>
      <c r="AX2065" s="64" t="s">
        <v>2383</v>
      </c>
      <c r="AY2065" s="64" t="s">
        <v>2380</v>
      </c>
      <c r="AZ2065" s="64">
        <v>0</v>
      </c>
      <c r="BA2065" s="109" t="s">
        <v>6953</v>
      </c>
      <c r="BB2065" s="64" t="s">
        <v>10449</v>
      </c>
      <c r="BC2065" s="69" t="s">
        <v>10445</v>
      </c>
    </row>
    <row r="2066" spans="1:55" x14ac:dyDescent="0.35">
      <c r="A2066" t="s">
        <v>302</v>
      </c>
      <c r="B2066">
        <v>22.135000000000002</v>
      </c>
      <c r="C2066">
        <v>4.46</v>
      </c>
      <c r="D2066" t="s">
        <v>2382</v>
      </c>
      <c r="E2066" t="s">
        <v>2380</v>
      </c>
      <c r="F2066" t="s">
        <v>2380</v>
      </c>
      <c r="G2066" t="s">
        <v>2381</v>
      </c>
      <c r="H2066" t="s">
        <v>2380</v>
      </c>
      <c r="R2066" s="64" t="s">
        <v>30</v>
      </c>
      <c r="S2066" s="64">
        <v>1974</v>
      </c>
      <c r="U2066" s="7" t="str">
        <f t="shared" si="192"/>
        <v>Dec</v>
      </c>
      <c r="V2066" s="10">
        <f t="shared" si="193"/>
        <v>1974</v>
      </c>
      <c r="Y2066" s="10" t="s">
        <v>2380</v>
      </c>
      <c r="Z2066" s="10" t="str">
        <f t="shared" si="195"/>
        <v>No</v>
      </c>
      <c r="AB2066" s="53" t="s">
        <v>16</v>
      </c>
      <c r="AC2066" s="10" t="str">
        <f t="shared" si="196"/>
        <v>tier - 1</v>
      </c>
      <c r="AE2066" t="s">
        <v>16</v>
      </c>
      <c r="AF2066" s="10" t="str">
        <f t="shared" si="197"/>
        <v>tier - 1</v>
      </c>
      <c r="AI2066" t="s">
        <v>42</v>
      </c>
      <c r="AJ2066" t="str">
        <f t="shared" si="194"/>
        <v>R1011</v>
      </c>
      <c r="AS2066" s="110" t="s">
        <v>302</v>
      </c>
      <c r="AT2066" s="64">
        <v>22.135000000000002</v>
      </c>
      <c r="AU2066" s="64">
        <v>4.46</v>
      </c>
      <c r="AV2066" s="64" t="s">
        <v>2380</v>
      </c>
      <c r="AW2066" s="64" t="s">
        <v>2380</v>
      </c>
      <c r="AX2066" s="64" t="s">
        <v>2383</v>
      </c>
      <c r="AY2066" s="64" t="s">
        <v>2380</v>
      </c>
      <c r="AZ2066" s="64">
        <v>0</v>
      </c>
      <c r="BA2066" s="109" t="s">
        <v>8112</v>
      </c>
      <c r="BB2066" s="64" t="s">
        <v>10450</v>
      </c>
      <c r="BC2066" s="69" t="s">
        <v>10446</v>
      </c>
    </row>
    <row r="2067" spans="1:55" x14ac:dyDescent="0.35">
      <c r="A2067" t="s">
        <v>301</v>
      </c>
      <c r="B2067">
        <v>17.399999999999999</v>
      </c>
      <c r="C2067">
        <v>4.5</v>
      </c>
      <c r="D2067" t="s">
        <v>2382</v>
      </c>
      <c r="E2067" t="s">
        <v>2380</v>
      </c>
      <c r="F2067" t="s">
        <v>2380</v>
      </c>
      <c r="G2067" t="s">
        <v>2381</v>
      </c>
      <c r="H2067" t="s">
        <v>2380</v>
      </c>
      <c r="R2067" s="64" t="s">
        <v>15</v>
      </c>
      <c r="S2067" s="64">
        <v>1972</v>
      </c>
      <c r="U2067" s="7" t="str">
        <f t="shared" si="192"/>
        <v>Nov</v>
      </c>
      <c r="V2067" s="10">
        <f t="shared" si="193"/>
        <v>1972</v>
      </c>
      <c r="Y2067" s="10" t="s">
        <v>2380</v>
      </c>
      <c r="Z2067" s="10" t="str">
        <f t="shared" si="195"/>
        <v>No</v>
      </c>
      <c r="AB2067" s="53" t="s">
        <v>11</v>
      </c>
      <c r="AC2067" s="10" t="str">
        <f t="shared" si="196"/>
        <v>tier - 2</v>
      </c>
      <c r="AE2067" t="s">
        <v>12</v>
      </c>
      <c r="AF2067" s="10" t="str">
        <f t="shared" si="197"/>
        <v>tier - 3</v>
      </c>
      <c r="AI2067" t="s">
        <v>23</v>
      </c>
      <c r="AJ2067" t="str">
        <f t="shared" si="194"/>
        <v>R1012</v>
      </c>
      <c r="AS2067" s="110" t="s">
        <v>301</v>
      </c>
      <c r="AT2067" s="64">
        <v>17.399999999999999</v>
      </c>
      <c r="AU2067" s="64">
        <v>4.5</v>
      </c>
      <c r="AV2067" s="64" t="s">
        <v>2380</v>
      </c>
      <c r="AW2067" s="64" t="s">
        <v>2380</v>
      </c>
      <c r="AX2067" s="64" t="s">
        <v>2383</v>
      </c>
      <c r="AY2067" s="64" t="s">
        <v>2380</v>
      </c>
      <c r="AZ2067" s="64">
        <v>0</v>
      </c>
      <c r="BA2067" s="109" t="s">
        <v>8113</v>
      </c>
      <c r="BB2067" s="64" t="s">
        <v>10450</v>
      </c>
      <c r="BC2067" s="69" t="s">
        <v>10447</v>
      </c>
    </row>
    <row r="2068" spans="1:55" x14ac:dyDescent="0.35">
      <c r="A2068" t="s">
        <v>299</v>
      </c>
      <c r="B2068">
        <v>28.06</v>
      </c>
      <c r="C2068">
        <v>8.93</v>
      </c>
      <c r="D2068" t="s">
        <v>2380</v>
      </c>
      <c r="E2068" t="s">
        <v>2380</v>
      </c>
      <c r="F2068" t="s">
        <v>2380</v>
      </c>
      <c r="G2068" t="s">
        <v>2381</v>
      </c>
      <c r="H2068" t="s">
        <v>2380</v>
      </c>
      <c r="R2068" s="64" t="s">
        <v>30</v>
      </c>
      <c r="S2068" s="64">
        <v>1980</v>
      </c>
      <c r="U2068" s="7" t="str">
        <f t="shared" si="192"/>
        <v>Dec</v>
      </c>
      <c r="V2068" s="10">
        <f t="shared" si="193"/>
        <v>1980</v>
      </c>
      <c r="Y2068" s="10" t="s">
        <v>2380</v>
      </c>
      <c r="Z2068" s="10" t="str">
        <f t="shared" si="195"/>
        <v>No</v>
      </c>
      <c r="AB2068" s="53" t="s">
        <v>16</v>
      </c>
      <c r="AC2068" s="10" t="str">
        <f t="shared" si="196"/>
        <v>tier - 1</v>
      </c>
      <c r="AE2068" t="s">
        <v>11</v>
      </c>
      <c r="AF2068" s="10" t="str">
        <f t="shared" si="197"/>
        <v>tier - 2</v>
      </c>
      <c r="AI2068" t="s">
        <v>23</v>
      </c>
      <c r="AJ2068" t="str">
        <f t="shared" si="194"/>
        <v>R1012</v>
      </c>
      <c r="AS2068" s="110" t="s">
        <v>299</v>
      </c>
      <c r="AT2068" s="64">
        <v>28.06</v>
      </c>
      <c r="AU2068" s="64">
        <v>8.93</v>
      </c>
      <c r="AV2068" s="64" t="s">
        <v>2380</v>
      </c>
      <c r="AW2068" s="64" t="s">
        <v>2380</v>
      </c>
      <c r="AX2068" s="64" t="s">
        <v>2380</v>
      </c>
      <c r="AY2068" s="64" t="s">
        <v>2380</v>
      </c>
      <c r="AZ2068" s="64">
        <v>0</v>
      </c>
      <c r="BA2068" s="109" t="s">
        <v>7778</v>
      </c>
      <c r="BB2068" s="64" t="s">
        <v>10448</v>
      </c>
      <c r="BC2068" s="69" t="s">
        <v>10445</v>
      </c>
    </row>
    <row r="2069" spans="1:55" x14ac:dyDescent="0.35">
      <c r="A2069" t="s">
        <v>298</v>
      </c>
      <c r="B2069">
        <v>31.13</v>
      </c>
      <c r="C2069">
        <v>11.02</v>
      </c>
      <c r="D2069" t="s">
        <v>2380</v>
      </c>
      <c r="E2069" t="s">
        <v>2380</v>
      </c>
      <c r="F2069" t="s">
        <v>2380</v>
      </c>
      <c r="G2069" t="s">
        <v>2381</v>
      </c>
      <c r="H2069" t="s">
        <v>2380</v>
      </c>
      <c r="R2069" s="64" t="s">
        <v>30</v>
      </c>
      <c r="S2069" s="64">
        <v>1995</v>
      </c>
      <c r="U2069" s="7" t="str">
        <f t="shared" si="192"/>
        <v>Dec</v>
      </c>
      <c r="V2069" s="10">
        <f t="shared" si="193"/>
        <v>1995</v>
      </c>
      <c r="Y2069" s="10" t="s">
        <v>2380</v>
      </c>
      <c r="Z2069" s="10" t="str">
        <f t="shared" si="195"/>
        <v>No</v>
      </c>
      <c r="AB2069" s="53" t="s">
        <v>11</v>
      </c>
      <c r="AC2069" s="10" t="str">
        <f t="shared" si="196"/>
        <v>tier - 2</v>
      </c>
      <c r="AE2069" t="s">
        <v>16</v>
      </c>
      <c r="AF2069" s="10" t="str">
        <f t="shared" si="197"/>
        <v>tier - 1</v>
      </c>
      <c r="AI2069" t="s">
        <v>42</v>
      </c>
      <c r="AJ2069" t="str">
        <f t="shared" si="194"/>
        <v>R1011</v>
      </c>
      <c r="AS2069" s="110" t="s">
        <v>298</v>
      </c>
      <c r="AT2069" s="64">
        <v>31.13</v>
      </c>
      <c r="AU2069" s="64">
        <v>11.02</v>
      </c>
      <c r="AV2069" s="64" t="s">
        <v>2380</v>
      </c>
      <c r="AW2069" s="64" t="s">
        <v>2380</v>
      </c>
      <c r="AX2069" s="64" t="s">
        <v>2380</v>
      </c>
      <c r="AY2069" s="64" t="s">
        <v>2380</v>
      </c>
      <c r="AZ2069" s="64">
        <v>0</v>
      </c>
      <c r="BA2069" s="109" t="s">
        <v>8114</v>
      </c>
      <c r="BB2069" s="64" t="s">
        <v>10448</v>
      </c>
      <c r="BC2069" s="69" t="s">
        <v>10444</v>
      </c>
    </row>
    <row r="2070" spans="1:55" x14ac:dyDescent="0.35">
      <c r="A2070" t="s">
        <v>297</v>
      </c>
      <c r="B2070">
        <v>18.46</v>
      </c>
      <c r="C2070">
        <v>5.25</v>
      </c>
      <c r="D2070" t="s">
        <v>2380</v>
      </c>
      <c r="E2070" t="s">
        <v>2380</v>
      </c>
      <c r="F2070" t="s">
        <v>2380</v>
      </c>
      <c r="G2070" t="s">
        <v>2381</v>
      </c>
      <c r="H2070" t="s">
        <v>2380</v>
      </c>
      <c r="R2070" s="64" t="s">
        <v>15</v>
      </c>
      <c r="S2070" s="64">
        <v>1981</v>
      </c>
      <c r="U2070" s="7" t="str">
        <f t="shared" si="192"/>
        <v>Nov</v>
      </c>
      <c r="V2070" s="10">
        <f t="shared" si="193"/>
        <v>1981</v>
      </c>
      <c r="Y2070" s="10" t="s">
        <v>2380</v>
      </c>
      <c r="Z2070" s="10" t="str">
        <f t="shared" si="195"/>
        <v>No</v>
      </c>
      <c r="AB2070" s="53" t="s">
        <v>16</v>
      </c>
      <c r="AC2070" s="10" t="str">
        <f t="shared" si="196"/>
        <v>tier - 1</v>
      </c>
      <c r="AE2070" t="s">
        <v>16</v>
      </c>
      <c r="AF2070" s="10" t="str">
        <f t="shared" si="197"/>
        <v>tier - 1</v>
      </c>
      <c r="AI2070" t="s">
        <v>42</v>
      </c>
      <c r="AJ2070" t="str">
        <f t="shared" si="194"/>
        <v>R1011</v>
      </c>
      <c r="AS2070" s="110" t="s">
        <v>297</v>
      </c>
      <c r="AT2070" s="64">
        <v>18.46</v>
      </c>
      <c r="AU2070" s="64">
        <v>5.25</v>
      </c>
      <c r="AV2070" s="64" t="s">
        <v>2380</v>
      </c>
      <c r="AW2070" s="64" t="s">
        <v>2380</v>
      </c>
      <c r="AX2070" s="64" t="s">
        <v>2380</v>
      </c>
      <c r="AY2070" s="64" t="s">
        <v>2380</v>
      </c>
      <c r="AZ2070" s="64">
        <v>0</v>
      </c>
      <c r="BA2070" s="109" t="s">
        <v>8115</v>
      </c>
      <c r="BB2070" s="64" t="s">
        <v>10450</v>
      </c>
      <c r="BC2070" s="69" t="s">
        <v>10447</v>
      </c>
    </row>
    <row r="2071" spans="1:55" x14ac:dyDescent="0.35">
      <c r="A2071" t="s">
        <v>296</v>
      </c>
      <c r="B2071">
        <v>17.3</v>
      </c>
      <c r="C2071">
        <v>4.75</v>
      </c>
      <c r="D2071" t="s">
        <v>2380</v>
      </c>
      <c r="E2071" t="s">
        <v>2380</v>
      </c>
      <c r="F2071" t="s">
        <v>2380</v>
      </c>
      <c r="G2071" t="s">
        <v>2381</v>
      </c>
      <c r="H2071" t="s">
        <v>2380</v>
      </c>
      <c r="R2071" s="64" t="s">
        <v>35</v>
      </c>
      <c r="S2071" s="64">
        <v>1971</v>
      </c>
      <c r="U2071" s="7" t="str">
        <f t="shared" si="192"/>
        <v>Aug</v>
      </c>
      <c r="V2071" s="10">
        <f t="shared" si="193"/>
        <v>1971</v>
      </c>
      <c r="Y2071" s="10" t="s">
        <v>2380</v>
      </c>
      <c r="Z2071" s="10" t="str">
        <f t="shared" si="195"/>
        <v>No</v>
      </c>
      <c r="AB2071" s="53" t="s">
        <v>11</v>
      </c>
      <c r="AC2071" s="10" t="str">
        <f t="shared" si="196"/>
        <v>tier - 2</v>
      </c>
      <c r="AE2071" t="s">
        <v>11</v>
      </c>
      <c r="AF2071" s="10" t="str">
        <f t="shared" si="197"/>
        <v>tier - 2</v>
      </c>
      <c r="AI2071" t="s">
        <v>42</v>
      </c>
      <c r="AJ2071" t="str">
        <f t="shared" si="194"/>
        <v>R1011</v>
      </c>
      <c r="AS2071" s="110" t="s">
        <v>296</v>
      </c>
      <c r="AT2071" s="64">
        <v>17.3</v>
      </c>
      <c r="AU2071" s="64">
        <v>4.75</v>
      </c>
      <c r="AV2071" s="64" t="s">
        <v>2380</v>
      </c>
      <c r="AW2071" s="64" t="s">
        <v>2380</v>
      </c>
      <c r="AX2071" s="64" t="s">
        <v>2380</v>
      </c>
      <c r="AY2071" s="64" t="s">
        <v>2380</v>
      </c>
      <c r="AZ2071" s="64">
        <v>0</v>
      </c>
      <c r="BA2071" s="109" t="s">
        <v>6906</v>
      </c>
      <c r="BB2071" s="64" t="s">
        <v>10450</v>
      </c>
      <c r="BC2071" s="69" t="s">
        <v>10447</v>
      </c>
    </row>
    <row r="2072" spans="1:55" x14ac:dyDescent="0.35">
      <c r="A2072" t="s">
        <v>295</v>
      </c>
      <c r="B2072">
        <v>35.625</v>
      </c>
      <c r="C2072">
        <v>4.68</v>
      </c>
      <c r="D2072" t="s">
        <v>2382</v>
      </c>
      <c r="E2072" t="s">
        <v>2380</v>
      </c>
      <c r="F2072" t="s">
        <v>2383</v>
      </c>
      <c r="G2072">
        <v>1</v>
      </c>
      <c r="H2072" t="s">
        <v>2380</v>
      </c>
      <c r="R2072" s="64" t="s">
        <v>10</v>
      </c>
      <c r="S2072" s="64">
        <v>1995</v>
      </c>
      <c r="U2072" s="7" t="str">
        <f t="shared" si="192"/>
        <v>Jul</v>
      </c>
      <c r="V2072" s="10">
        <f t="shared" si="193"/>
        <v>1995</v>
      </c>
      <c r="Y2072" s="10" t="s">
        <v>2380</v>
      </c>
      <c r="Z2072" s="10" t="str">
        <f t="shared" si="195"/>
        <v>No</v>
      </c>
      <c r="AB2072" s="53" t="s">
        <v>16</v>
      </c>
      <c r="AC2072" s="10" t="str">
        <f t="shared" si="196"/>
        <v>tier - 1</v>
      </c>
      <c r="AE2072" t="s">
        <v>12</v>
      </c>
      <c r="AF2072" s="10" t="str">
        <f t="shared" si="197"/>
        <v>tier - 3</v>
      </c>
      <c r="AI2072" t="s">
        <v>42</v>
      </c>
      <c r="AJ2072" t="str">
        <f t="shared" si="194"/>
        <v>R1011</v>
      </c>
      <c r="AS2072" s="110" t="s">
        <v>295</v>
      </c>
      <c r="AT2072" s="64">
        <v>35.625</v>
      </c>
      <c r="AU2072" s="64">
        <v>4.68</v>
      </c>
      <c r="AV2072" s="64" t="s">
        <v>2380</v>
      </c>
      <c r="AW2072" s="64" t="s">
        <v>2383</v>
      </c>
      <c r="AX2072" s="64" t="s">
        <v>2383</v>
      </c>
      <c r="AY2072" s="64" t="s">
        <v>2380</v>
      </c>
      <c r="AZ2072" s="64">
        <v>1</v>
      </c>
      <c r="BA2072" s="109" t="s">
        <v>6932</v>
      </c>
      <c r="BB2072" s="64" t="s">
        <v>10450</v>
      </c>
      <c r="BC2072" s="69" t="s">
        <v>10444</v>
      </c>
    </row>
    <row r="2073" spans="1:55" x14ac:dyDescent="0.35">
      <c r="A2073" t="s">
        <v>294</v>
      </c>
      <c r="B2073">
        <v>20.234999999999999</v>
      </c>
      <c r="C2073">
        <v>6.17</v>
      </c>
      <c r="D2073" t="s">
        <v>2382</v>
      </c>
      <c r="E2073" t="s">
        <v>2382</v>
      </c>
      <c r="F2073" t="s">
        <v>2380</v>
      </c>
      <c r="G2073">
        <v>2</v>
      </c>
      <c r="H2073" t="s">
        <v>2380</v>
      </c>
      <c r="R2073" s="64" t="s">
        <v>10</v>
      </c>
      <c r="S2073" s="64">
        <v>1967</v>
      </c>
      <c r="U2073" s="7" t="str">
        <f t="shared" si="192"/>
        <v>Jul</v>
      </c>
      <c r="V2073" s="10">
        <f t="shared" si="193"/>
        <v>1967</v>
      </c>
      <c r="Y2073" s="10" t="s">
        <v>2380</v>
      </c>
      <c r="Z2073" s="10" t="str">
        <f t="shared" si="195"/>
        <v>No</v>
      </c>
      <c r="AB2073" s="53" t="s">
        <v>16</v>
      </c>
      <c r="AC2073" s="10" t="str">
        <f t="shared" si="196"/>
        <v>tier - 1</v>
      </c>
      <c r="AE2073" t="s">
        <v>11</v>
      </c>
      <c r="AF2073" s="10" t="str">
        <f t="shared" si="197"/>
        <v>tier - 2</v>
      </c>
      <c r="AI2073" t="s">
        <v>42</v>
      </c>
      <c r="AJ2073" t="str">
        <f t="shared" si="194"/>
        <v>R1011</v>
      </c>
      <c r="AS2073" s="110" t="s">
        <v>294</v>
      </c>
      <c r="AT2073" s="64">
        <v>20.234999999999999</v>
      </c>
      <c r="AU2073" s="64">
        <v>6.17</v>
      </c>
      <c r="AV2073" s="64" t="s">
        <v>2382</v>
      </c>
      <c r="AW2073" s="64" t="s">
        <v>2380</v>
      </c>
      <c r="AX2073" s="64" t="s">
        <v>2383</v>
      </c>
      <c r="AY2073" s="64" t="s">
        <v>2380</v>
      </c>
      <c r="AZ2073" s="64">
        <v>2</v>
      </c>
      <c r="BA2073" s="109" t="s">
        <v>8116</v>
      </c>
      <c r="BB2073" s="64" t="s">
        <v>10449</v>
      </c>
      <c r="BC2073" s="69" t="s">
        <v>10446</v>
      </c>
    </row>
    <row r="2074" spans="1:55" x14ac:dyDescent="0.35">
      <c r="A2074" t="s">
        <v>293</v>
      </c>
      <c r="B2074">
        <v>27.55</v>
      </c>
      <c r="C2074">
        <v>4.5599999999999996</v>
      </c>
      <c r="D2074" t="s">
        <v>2382</v>
      </c>
      <c r="E2074" t="s">
        <v>2380</v>
      </c>
      <c r="F2074" t="s">
        <v>2383</v>
      </c>
      <c r="G2074">
        <v>1</v>
      </c>
      <c r="H2074" t="s">
        <v>2380</v>
      </c>
      <c r="R2074" s="64" t="s">
        <v>10</v>
      </c>
      <c r="S2074" s="64">
        <v>1994</v>
      </c>
      <c r="U2074" s="7" t="str">
        <f t="shared" si="192"/>
        <v>Jul</v>
      </c>
      <c r="V2074" s="10">
        <f t="shared" si="193"/>
        <v>1994</v>
      </c>
      <c r="Y2074" s="10" t="s">
        <v>2380</v>
      </c>
      <c r="Z2074" s="10" t="str">
        <f t="shared" si="195"/>
        <v>No</v>
      </c>
      <c r="AB2074" s="53" t="s">
        <v>11</v>
      </c>
      <c r="AC2074" s="10" t="str">
        <f t="shared" si="196"/>
        <v>tier - 2</v>
      </c>
      <c r="AE2074" t="s">
        <v>12</v>
      </c>
      <c r="AF2074" s="10" t="str">
        <f t="shared" si="197"/>
        <v>tier - 3</v>
      </c>
      <c r="AI2074" t="s">
        <v>42</v>
      </c>
      <c r="AJ2074" t="str">
        <f t="shared" si="194"/>
        <v>R1011</v>
      </c>
      <c r="AS2074" s="110" t="s">
        <v>293</v>
      </c>
      <c r="AT2074" s="64">
        <v>27.55</v>
      </c>
      <c r="AU2074" s="64">
        <v>4.5599999999999996</v>
      </c>
      <c r="AV2074" s="64" t="s">
        <v>2380</v>
      </c>
      <c r="AW2074" s="64" t="s">
        <v>2383</v>
      </c>
      <c r="AX2074" s="64" t="s">
        <v>2383</v>
      </c>
      <c r="AY2074" s="64" t="s">
        <v>2380</v>
      </c>
      <c r="AZ2074" s="64">
        <v>1</v>
      </c>
      <c r="BA2074" s="109" t="s">
        <v>8117</v>
      </c>
      <c r="BB2074" s="64" t="s">
        <v>10450</v>
      </c>
      <c r="BC2074" s="69" t="s">
        <v>10445</v>
      </c>
    </row>
    <row r="2075" spans="1:55" x14ac:dyDescent="0.35">
      <c r="A2075" t="s">
        <v>292</v>
      </c>
      <c r="B2075">
        <v>17.97</v>
      </c>
      <c r="C2075">
        <v>6.3</v>
      </c>
      <c r="D2075" t="s">
        <v>2380</v>
      </c>
      <c r="E2075" t="s">
        <v>2380</v>
      </c>
      <c r="F2075" t="s">
        <v>2380</v>
      </c>
      <c r="G2075" t="s">
        <v>2381</v>
      </c>
      <c r="H2075" t="s">
        <v>2380</v>
      </c>
      <c r="R2075" s="64" t="s">
        <v>10</v>
      </c>
      <c r="S2075" s="64">
        <v>1962</v>
      </c>
      <c r="U2075" s="7" t="str">
        <f t="shared" si="192"/>
        <v>Jul</v>
      </c>
      <c r="V2075" s="10">
        <f t="shared" si="193"/>
        <v>1962</v>
      </c>
      <c r="Y2075" s="10" t="s">
        <v>2380</v>
      </c>
      <c r="Z2075" s="10" t="str">
        <f t="shared" si="195"/>
        <v>No</v>
      </c>
      <c r="AB2075" s="53" t="s">
        <v>11</v>
      </c>
      <c r="AC2075" s="10" t="str">
        <f t="shared" si="196"/>
        <v>tier - 2</v>
      </c>
      <c r="AE2075" t="s">
        <v>16</v>
      </c>
      <c r="AF2075" s="10" t="str">
        <f t="shared" si="197"/>
        <v>tier - 1</v>
      </c>
      <c r="AI2075" t="s">
        <v>42</v>
      </c>
      <c r="AJ2075" t="str">
        <f t="shared" si="194"/>
        <v>R1011</v>
      </c>
      <c r="AS2075" s="110" t="s">
        <v>292</v>
      </c>
      <c r="AT2075" s="64">
        <v>17.97</v>
      </c>
      <c r="AU2075" s="64">
        <v>6.3</v>
      </c>
      <c r="AV2075" s="64" t="s">
        <v>2380</v>
      </c>
      <c r="AW2075" s="64" t="s">
        <v>2380</v>
      </c>
      <c r="AX2075" s="64" t="s">
        <v>2380</v>
      </c>
      <c r="AY2075" s="64" t="s">
        <v>2380</v>
      </c>
      <c r="AZ2075" s="64">
        <v>0</v>
      </c>
      <c r="BA2075" s="109" t="s">
        <v>8118</v>
      </c>
      <c r="BB2075" s="64" t="s">
        <v>10449</v>
      </c>
      <c r="BC2075" s="69" t="s">
        <v>10447</v>
      </c>
    </row>
    <row r="2076" spans="1:55" x14ac:dyDescent="0.35">
      <c r="A2076" t="s">
        <v>291</v>
      </c>
      <c r="B2076">
        <v>29.98</v>
      </c>
      <c r="C2076">
        <v>6.03</v>
      </c>
      <c r="D2076" t="s">
        <v>2380</v>
      </c>
      <c r="E2076" t="s">
        <v>2382</v>
      </c>
      <c r="F2076" t="s">
        <v>2380</v>
      </c>
      <c r="G2076">
        <v>1</v>
      </c>
      <c r="H2076" t="s">
        <v>2380</v>
      </c>
      <c r="R2076" s="64" t="s">
        <v>37</v>
      </c>
      <c r="S2076" s="64">
        <v>1969</v>
      </c>
      <c r="U2076" s="7" t="str">
        <f t="shared" si="192"/>
        <v>Oct</v>
      </c>
      <c r="V2076" s="10">
        <f t="shared" si="193"/>
        <v>1969</v>
      </c>
      <c r="Y2076" s="10" t="s">
        <v>2380</v>
      </c>
      <c r="Z2076" s="10" t="str">
        <f t="shared" si="195"/>
        <v>No</v>
      </c>
      <c r="AB2076" s="53" t="s">
        <v>16</v>
      </c>
      <c r="AC2076" s="10" t="str">
        <f t="shared" si="196"/>
        <v>tier - 1</v>
      </c>
      <c r="AE2076" t="s">
        <v>16</v>
      </c>
      <c r="AF2076" s="10" t="str">
        <f t="shared" si="197"/>
        <v>tier - 1</v>
      </c>
      <c r="AI2076" t="s">
        <v>42</v>
      </c>
      <c r="AJ2076" t="str">
        <f t="shared" si="194"/>
        <v>R1011</v>
      </c>
      <c r="AS2076" s="110" t="s">
        <v>291</v>
      </c>
      <c r="AT2076" s="64">
        <v>29.98</v>
      </c>
      <c r="AU2076" s="64">
        <v>6.03</v>
      </c>
      <c r="AV2076" s="64" t="s">
        <v>2382</v>
      </c>
      <c r="AW2076" s="64" t="s">
        <v>2380</v>
      </c>
      <c r="AX2076" s="64" t="s">
        <v>2380</v>
      </c>
      <c r="AY2076" s="64" t="s">
        <v>2380</v>
      </c>
      <c r="AZ2076" s="64">
        <v>1</v>
      </c>
      <c r="BA2076" s="109" t="s">
        <v>8119</v>
      </c>
      <c r="BB2076" s="64" t="s">
        <v>10449</v>
      </c>
      <c r="BC2076" s="69" t="s">
        <v>10445</v>
      </c>
    </row>
    <row r="2077" spans="1:55" x14ac:dyDescent="0.35">
      <c r="A2077" t="s">
        <v>290</v>
      </c>
      <c r="B2077">
        <v>33.659999999999997</v>
      </c>
      <c r="C2077">
        <v>4.2</v>
      </c>
      <c r="D2077" t="s">
        <v>2382</v>
      </c>
      <c r="E2077" t="s">
        <v>2380</v>
      </c>
      <c r="F2077" t="s">
        <v>2380</v>
      </c>
      <c r="G2077">
        <v>1</v>
      </c>
      <c r="H2077" t="s">
        <v>2380</v>
      </c>
      <c r="R2077" s="64" t="s">
        <v>10</v>
      </c>
      <c r="S2077" s="64">
        <v>1985</v>
      </c>
      <c r="U2077" s="7" t="str">
        <f t="shared" si="192"/>
        <v>Jul</v>
      </c>
      <c r="V2077" s="10">
        <f t="shared" si="193"/>
        <v>1985</v>
      </c>
      <c r="Y2077" s="10" t="s">
        <v>2380</v>
      </c>
      <c r="Z2077" s="10" t="str">
        <f t="shared" si="195"/>
        <v>No</v>
      </c>
      <c r="AB2077" s="53" t="s">
        <v>11</v>
      </c>
      <c r="AC2077" s="10" t="str">
        <f t="shared" si="196"/>
        <v>tier - 2</v>
      </c>
      <c r="AE2077" t="s">
        <v>12</v>
      </c>
      <c r="AF2077" s="10" t="str">
        <f t="shared" si="197"/>
        <v>tier - 3</v>
      </c>
      <c r="AI2077" t="s">
        <v>42</v>
      </c>
      <c r="AJ2077" t="str">
        <f t="shared" si="194"/>
        <v>R1011</v>
      </c>
      <c r="AS2077" s="110" t="s">
        <v>290</v>
      </c>
      <c r="AT2077" s="64">
        <v>33.659999999999997</v>
      </c>
      <c r="AU2077" s="64">
        <v>4.2</v>
      </c>
      <c r="AV2077" s="64" t="s">
        <v>2380</v>
      </c>
      <c r="AW2077" s="64" t="s">
        <v>2380</v>
      </c>
      <c r="AX2077" s="64" t="s">
        <v>2383</v>
      </c>
      <c r="AY2077" s="64" t="s">
        <v>2380</v>
      </c>
      <c r="AZ2077" s="64">
        <v>1</v>
      </c>
      <c r="BA2077" s="109" t="s">
        <v>7897</v>
      </c>
      <c r="BB2077" s="64" t="s">
        <v>10450</v>
      </c>
      <c r="BC2077" s="69" t="s">
        <v>10444</v>
      </c>
    </row>
    <row r="2078" spans="1:55" x14ac:dyDescent="0.35">
      <c r="A2078" t="s">
        <v>289</v>
      </c>
      <c r="B2078">
        <v>32.67</v>
      </c>
      <c r="C2078">
        <v>5.61</v>
      </c>
      <c r="D2078" t="s">
        <v>2382</v>
      </c>
      <c r="E2078" t="s">
        <v>2380</v>
      </c>
      <c r="F2078" t="s">
        <v>2380</v>
      </c>
      <c r="G2078">
        <v>1</v>
      </c>
      <c r="H2078" t="s">
        <v>2380</v>
      </c>
      <c r="R2078" s="64" t="s">
        <v>37</v>
      </c>
      <c r="S2078" s="64">
        <v>1990</v>
      </c>
      <c r="U2078" s="7" t="str">
        <f t="shared" si="192"/>
        <v>Oct</v>
      </c>
      <c r="V2078" s="10">
        <f t="shared" si="193"/>
        <v>1990</v>
      </c>
      <c r="Y2078" s="10" t="s">
        <v>2380</v>
      </c>
      <c r="Z2078" s="10" t="str">
        <f t="shared" si="195"/>
        <v>No</v>
      </c>
      <c r="AB2078" s="53" t="s">
        <v>16</v>
      </c>
      <c r="AC2078" s="10" t="str">
        <f t="shared" si="196"/>
        <v>tier - 1</v>
      </c>
      <c r="AE2078" t="s">
        <v>11</v>
      </c>
      <c r="AF2078" s="10" t="str">
        <f t="shared" si="197"/>
        <v>tier - 2</v>
      </c>
      <c r="AI2078" t="s">
        <v>42</v>
      </c>
      <c r="AJ2078" t="str">
        <f t="shared" si="194"/>
        <v>R1011</v>
      </c>
      <c r="AS2078" s="110" t="s">
        <v>289</v>
      </c>
      <c r="AT2078" s="64">
        <v>32.67</v>
      </c>
      <c r="AU2078" s="64">
        <v>5.61</v>
      </c>
      <c r="AV2078" s="64" t="s">
        <v>2380</v>
      </c>
      <c r="AW2078" s="64" t="s">
        <v>2380</v>
      </c>
      <c r="AX2078" s="64" t="s">
        <v>2383</v>
      </c>
      <c r="AY2078" s="64" t="s">
        <v>2380</v>
      </c>
      <c r="AZ2078" s="64">
        <v>1</v>
      </c>
      <c r="BA2078" s="109" t="s">
        <v>6824</v>
      </c>
      <c r="BB2078" s="64" t="s">
        <v>10450</v>
      </c>
      <c r="BC2078" s="69" t="s">
        <v>10444</v>
      </c>
    </row>
    <row r="2079" spans="1:55" x14ac:dyDescent="0.35">
      <c r="A2079" t="s">
        <v>288</v>
      </c>
      <c r="B2079">
        <v>30.5</v>
      </c>
      <c r="C2079">
        <v>5.88</v>
      </c>
      <c r="D2079" t="s">
        <v>2382</v>
      </c>
      <c r="E2079" t="s">
        <v>2380</v>
      </c>
      <c r="F2079" t="s">
        <v>2380</v>
      </c>
      <c r="G2079">
        <v>1</v>
      </c>
      <c r="H2079" t="s">
        <v>2380</v>
      </c>
      <c r="R2079" s="64" t="s">
        <v>15</v>
      </c>
      <c r="S2079" s="64">
        <v>2003</v>
      </c>
      <c r="U2079" s="7" t="str">
        <f t="shared" si="192"/>
        <v>Nov</v>
      </c>
      <c r="V2079" s="10">
        <f t="shared" si="193"/>
        <v>2003</v>
      </c>
      <c r="Y2079" s="10" t="s">
        <v>2380</v>
      </c>
      <c r="Z2079" s="10" t="str">
        <f t="shared" si="195"/>
        <v>No</v>
      </c>
      <c r="AB2079" s="53" t="s">
        <v>16</v>
      </c>
      <c r="AC2079" s="10" t="str">
        <f t="shared" si="196"/>
        <v>tier - 1</v>
      </c>
      <c r="AE2079" t="s">
        <v>11</v>
      </c>
      <c r="AF2079" s="10" t="str">
        <f t="shared" si="197"/>
        <v>tier - 2</v>
      </c>
      <c r="AI2079" t="s">
        <v>23</v>
      </c>
      <c r="AJ2079" t="str">
        <f t="shared" si="194"/>
        <v>R1012</v>
      </c>
      <c r="AS2079" s="110" t="s">
        <v>288</v>
      </c>
      <c r="AT2079" s="64">
        <v>30.5</v>
      </c>
      <c r="AU2079" s="64">
        <v>5.88</v>
      </c>
      <c r="AV2079" s="64" t="s">
        <v>2380</v>
      </c>
      <c r="AW2079" s="64" t="s">
        <v>2380</v>
      </c>
      <c r="AX2079" s="64" t="s">
        <v>2383</v>
      </c>
      <c r="AY2079" s="64" t="s">
        <v>2380</v>
      </c>
      <c r="AZ2079" s="64">
        <v>1</v>
      </c>
      <c r="BA2079" s="109" t="s">
        <v>7236</v>
      </c>
      <c r="BB2079" s="64" t="s">
        <v>10449</v>
      </c>
      <c r="BC2079" s="69" t="s">
        <v>10444</v>
      </c>
    </row>
    <row r="2080" spans="1:55" x14ac:dyDescent="0.35">
      <c r="A2080" t="s">
        <v>287</v>
      </c>
      <c r="B2080">
        <v>23.1</v>
      </c>
      <c r="C2080">
        <v>5.92</v>
      </c>
      <c r="D2080" t="s">
        <v>2382</v>
      </c>
      <c r="E2080" t="s">
        <v>2380</v>
      </c>
      <c r="F2080" t="s">
        <v>2380</v>
      </c>
      <c r="G2080">
        <v>1</v>
      </c>
      <c r="H2080" t="s">
        <v>2380</v>
      </c>
      <c r="R2080" s="64" t="s">
        <v>20</v>
      </c>
      <c r="S2080" s="64">
        <v>1972</v>
      </c>
      <c r="U2080" s="7" t="str">
        <f t="shared" si="192"/>
        <v>Sep</v>
      </c>
      <c r="V2080" s="10">
        <f t="shared" si="193"/>
        <v>1972</v>
      </c>
      <c r="Y2080" s="10" t="s">
        <v>2380</v>
      </c>
      <c r="Z2080" s="10" t="str">
        <f t="shared" si="195"/>
        <v>No</v>
      </c>
      <c r="AB2080" s="53" t="s">
        <v>11</v>
      </c>
      <c r="AC2080" s="10" t="str">
        <f t="shared" si="196"/>
        <v>tier - 2</v>
      </c>
      <c r="AE2080" t="s">
        <v>11</v>
      </c>
      <c r="AF2080" s="10" t="str">
        <f t="shared" si="197"/>
        <v>tier - 2</v>
      </c>
      <c r="AI2080" t="s">
        <v>42</v>
      </c>
      <c r="AJ2080" t="str">
        <f t="shared" si="194"/>
        <v>R1011</v>
      </c>
      <c r="AS2080" s="110" t="s">
        <v>287</v>
      </c>
      <c r="AT2080" s="64">
        <v>23.1</v>
      </c>
      <c r="AU2080" s="64">
        <v>5.92</v>
      </c>
      <c r="AV2080" s="64" t="s">
        <v>2380</v>
      </c>
      <c r="AW2080" s="64" t="s">
        <v>2380</v>
      </c>
      <c r="AX2080" s="64" t="s">
        <v>2383</v>
      </c>
      <c r="AY2080" s="64" t="s">
        <v>2380</v>
      </c>
      <c r="AZ2080" s="64">
        <v>1</v>
      </c>
      <c r="BA2080" s="109" t="s">
        <v>7171</v>
      </c>
      <c r="BB2080" s="64" t="s">
        <v>10449</v>
      </c>
      <c r="BC2080" s="69" t="s">
        <v>10446</v>
      </c>
    </row>
    <row r="2081" spans="1:55" x14ac:dyDescent="0.35">
      <c r="A2081" t="s">
        <v>286</v>
      </c>
      <c r="B2081">
        <v>39.49</v>
      </c>
      <c r="C2081">
        <v>4.8099999999999996</v>
      </c>
      <c r="D2081" t="s">
        <v>2380</v>
      </c>
      <c r="E2081" t="s">
        <v>2380</v>
      </c>
      <c r="F2081" t="s">
        <v>2380</v>
      </c>
      <c r="G2081">
        <v>1</v>
      </c>
      <c r="H2081" t="s">
        <v>2380</v>
      </c>
      <c r="R2081" s="64" t="s">
        <v>30</v>
      </c>
      <c r="S2081" s="64">
        <v>1985</v>
      </c>
      <c r="U2081" s="7" t="str">
        <f t="shared" si="192"/>
        <v>Dec</v>
      </c>
      <c r="V2081" s="10">
        <f t="shared" si="193"/>
        <v>1985</v>
      </c>
      <c r="Y2081" s="10" t="s">
        <v>2380</v>
      </c>
      <c r="Z2081" s="10" t="str">
        <f t="shared" si="195"/>
        <v>No</v>
      </c>
      <c r="AB2081" s="53" t="s">
        <v>11</v>
      </c>
      <c r="AC2081" s="10" t="str">
        <f t="shared" si="196"/>
        <v>tier - 2</v>
      </c>
      <c r="AE2081" t="s">
        <v>16</v>
      </c>
      <c r="AF2081" s="10" t="str">
        <f t="shared" si="197"/>
        <v>tier - 1</v>
      </c>
      <c r="AI2081" t="s">
        <v>42</v>
      </c>
      <c r="AJ2081" t="str">
        <f t="shared" si="194"/>
        <v>R1011</v>
      </c>
      <c r="AS2081" s="110" t="s">
        <v>286</v>
      </c>
      <c r="AT2081" s="64">
        <v>39.49</v>
      </c>
      <c r="AU2081" s="64">
        <v>4.8099999999999996</v>
      </c>
      <c r="AV2081" s="64" t="s">
        <v>2380</v>
      </c>
      <c r="AW2081" s="64" t="s">
        <v>2380</v>
      </c>
      <c r="AX2081" s="64" t="s">
        <v>2380</v>
      </c>
      <c r="AY2081" s="64" t="s">
        <v>2380</v>
      </c>
      <c r="AZ2081" s="64">
        <v>1</v>
      </c>
      <c r="BA2081" s="109" t="s">
        <v>8120</v>
      </c>
      <c r="BB2081" s="64" t="s">
        <v>10450</v>
      </c>
      <c r="BC2081" s="69" t="s">
        <v>10444</v>
      </c>
    </row>
    <row r="2082" spans="1:55" x14ac:dyDescent="0.35">
      <c r="A2082" t="s">
        <v>285</v>
      </c>
      <c r="B2082">
        <v>33.99</v>
      </c>
      <c r="C2082">
        <v>4.55</v>
      </c>
      <c r="D2082" t="s">
        <v>2380</v>
      </c>
      <c r="E2082" t="s">
        <v>2380</v>
      </c>
      <c r="F2082" t="s">
        <v>2380</v>
      </c>
      <c r="G2082">
        <v>1</v>
      </c>
      <c r="H2082" t="s">
        <v>2380</v>
      </c>
      <c r="R2082" s="64" t="s">
        <v>18</v>
      </c>
      <c r="S2082" s="64">
        <v>1970</v>
      </c>
      <c r="U2082" s="7" t="str">
        <f t="shared" si="192"/>
        <v>Jun</v>
      </c>
      <c r="V2082" s="10">
        <f t="shared" si="193"/>
        <v>1970</v>
      </c>
      <c r="Y2082" s="10" t="s">
        <v>2380</v>
      </c>
      <c r="Z2082" s="10" t="str">
        <f t="shared" si="195"/>
        <v>No</v>
      </c>
      <c r="AB2082" s="53" t="s">
        <v>11</v>
      </c>
      <c r="AC2082" s="10" t="str">
        <f t="shared" si="196"/>
        <v>tier - 2</v>
      </c>
      <c r="AE2082" t="s">
        <v>16</v>
      </c>
      <c r="AF2082" s="10" t="str">
        <f t="shared" si="197"/>
        <v>tier - 1</v>
      </c>
      <c r="AI2082" t="s">
        <v>23</v>
      </c>
      <c r="AJ2082" t="str">
        <f t="shared" si="194"/>
        <v>R1012</v>
      </c>
      <c r="AS2082" s="110" t="s">
        <v>285</v>
      </c>
      <c r="AT2082" s="64">
        <v>33.99</v>
      </c>
      <c r="AU2082" s="64">
        <v>4.55</v>
      </c>
      <c r="AV2082" s="64" t="s">
        <v>2380</v>
      </c>
      <c r="AW2082" s="64" t="s">
        <v>2380</v>
      </c>
      <c r="AX2082" s="64" t="s">
        <v>2380</v>
      </c>
      <c r="AY2082" s="64" t="s">
        <v>2380</v>
      </c>
      <c r="AZ2082" s="64">
        <v>1</v>
      </c>
      <c r="BA2082" s="109" t="s">
        <v>7557</v>
      </c>
      <c r="BB2082" s="64" t="s">
        <v>10450</v>
      </c>
      <c r="BC2082" s="69" t="s">
        <v>10444</v>
      </c>
    </row>
    <row r="2083" spans="1:55" x14ac:dyDescent="0.35">
      <c r="A2083" t="s">
        <v>284</v>
      </c>
      <c r="B2083">
        <v>27.72</v>
      </c>
      <c r="C2083">
        <v>6.43</v>
      </c>
      <c r="D2083" t="s">
        <v>2380</v>
      </c>
      <c r="E2083" t="s">
        <v>2380</v>
      </c>
      <c r="F2083" t="s">
        <v>2380</v>
      </c>
      <c r="G2083">
        <v>1</v>
      </c>
      <c r="H2083" t="s">
        <v>2380</v>
      </c>
      <c r="R2083" s="64" t="s">
        <v>35</v>
      </c>
      <c r="S2083" s="64">
        <v>2002</v>
      </c>
      <c r="U2083" s="7" t="str">
        <f t="shared" si="192"/>
        <v>Aug</v>
      </c>
      <c r="V2083" s="10">
        <f t="shared" si="193"/>
        <v>2002</v>
      </c>
      <c r="Y2083" s="10" t="s">
        <v>2380</v>
      </c>
      <c r="Z2083" s="10" t="str">
        <f t="shared" si="195"/>
        <v>No</v>
      </c>
      <c r="AB2083" s="53" t="s">
        <v>11</v>
      </c>
      <c r="AC2083" s="10" t="str">
        <f t="shared" si="196"/>
        <v>tier - 2</v>
      </c>
      <c r="AE2083" t="s">
        <v>12</v>
      </c>
      <c r="AF2083" s="10" t="str">
        <f t="shared" si="197"/>
        <v>tier - 3</v>
      </c>
      <c r="AI2083" t="s">
        <v>170</v>
      </c>
      <c r="AJ2083" t="str">
        <f t="shared" si="194"/>
        <v>R1018</v>
      </c>
      <c r="AS2083" s="110" t="s">
        <v>284</v>
      </c>
      <c r="AT2083" s="64">
        <v>27.72</v>
      </c>
      <c r="AU2083" s="64">
        <v>6.43</v>
      </c>
      <c r="AV2083" s="64" t="s">
        <v>2380</v>
      </c>
      <c r="AW2083" s="64" t="s">
        <v>2380</v>
      </c>
      <c r="AX2083" s="64" t="s">
        <v>2380</v>
      </c>
      <c r="AY2083" s="64" t="s">
        <v>2380</v>
      </c>
      <c r="AZ2083" s="64">
        <v>1</v>
      </c>
      <c r="BA2083" s="109" t="s">
        <v>7500</v>
      </c>
      <c r="BB2083" s="64" t="s">
        <v>10449</v>
      </c>
      <c r="BC2083" s="69" t="s">
        <v>10445</v>
      </c>
    </row>
    <row r="2084" spans="1:55" x14ac:dyDescent="0.35">
      <c r="A2084" t="s">
        <v>283</v>
      </c>
      <c r="B2084">
        <v>30.59</v>
      </c>
      <c r="C2084">
        <v>11.62</v>
      </c>
      <c r="D2084" t="s">
        <v>2380</v>
      </c>
      <c r="E2084" t="s">
        <v>2380</v>
      </c>
      <c r="F2084" t="s">
        <v>2380</v>
      </c>
      <c r="G2084" t="s">
        <v>2381</v>
      </c>
      <c r="H2084" t="s">
        <v>2380</v>
      </c>
      <c r="R2084" s="64" t="s">
        <v>10</v>
      </c>
      <c r="S2084" s="64">
        <v>1984</v>
      </c>
      <c r="U2084" s="7" t="str">
        <f t="shared" si="192"/>
        <v>Jul</v>
      </c>
      <c r="V2084" s="10">
        <f t="shared" si="193"/>
        <v>1984</v>
      </c>
      <c r="Y2084" s="10" t="s">
        <v>2380</v>
      </c>
      <c r="Z2084" s="10" t="str">
        <f t="shared" si="195"/>
        <v>No</v>
      </c>
      <c r="AB2084" s="53" t="s">
        <v>11</v>
      </c>
      <c r="AC2084" s="10" t="str">
        <f t="shared" si="196"/>
        <v>tier - 2</v>
      </c>
      <c r="AE2084" t="s">
        <v>12</v>
      </c>
      <c r="AF2084" s="10" t="str">
        <f t="shared" si="197"/>
        <v>tier - 3</v>
      </c>
      <c r="AI2084" t="s">
        <v>42</v>
      </c>
      <c r="AJ2084" t="str">
        <f t="shared" si="194"/>
        <v>R1011</v>
      </c>
      <c r="AS2084" s="110" t="s">
        <v>283</v>
      </c>
      <c r="AT2084" s="64">
        <v>30.59</v>
      </c>
      <c r="AU2084" s="64">
        <v>11.62</v>
      </c>
      <c r="AV2084" s="64" t="s">
        <v>2380</v>
      </c>
      <c r="AW2084" s="64" t="s">
        <v>2380</v>
      </c>
      <c r="AX2084" s="64" t="s">
        <v>2380</v>
      </c>
      <c r="AY2084" s="64" t="s">
        <v>2380</v>
      </c>
      <c r="AZ2084" s="64">
        <v>0</v>
      </c>
      <c r="BA2084" s="109" t="s">
        <v>8121</v>
      </c>
      <c r="BB2084" s="64" t="s">
        <v>10448</v>
      </c>
      <c r="BC2084" s="69" t="s">
        <v>10444</v>
      </c>
    </row>
    <row r="2085" spans="1:55" x14ac:dyDescent="0.35">
      <c r="A2085" t="s">
        <v>282</v>
      </c>
      <c r="B2085">
        <v>22.6</v>
      </c>
      <c r="C2085">
        <v>6.04</v>
      </c>
      <c r="D2085" t="s">
        <v>2380</v>
      </c>
      <c r="E2085" t="s">
        <v>2380</v>
      </c>
      <c r="F2085" t="s">
        <v>2380</v>
      </c>
      <c r="G2085">
        <v>1</v>
      </c>
      <c r="H2085" t="s">
        <v>2380</v>
      </c>
      <c r="R2085" s="64" t="s">
        <v>20</v>
      </c>
      <c r="S2085" s="64">
        <v>2003</v>
      </c>
      <c r="U2085" s="7" t="str">
        <f t="shared" si="192"/>
        <v>Sep</v>
      </c>
      <c r="V2085" s="10">
        <f t="shared" si="193"/>
        <v>2003</v>
      </c>
      <c r="Y2085" s="10" t="s">
        <v>2380</v>
      </c>
      <c r="Z2085" s="10" t="str">
        <f t="shared" si="195"/>
        <v>No</v>
      </c>
      <c r="AB2085" s="53" t="s">
        <v>11</v>
      </c>
      <c r="AC2085" s="10" t="str">
        <f t="shared" si="196"/>
        <v>tier - 2</v>
      </c>
      <c r="AE2085" t="s">
        <v>11</v>
      </c>
      <c r="AF2085" s="10" t="str">
        <f t="shared" si="197"/>
        <v>tier - 2</v>
      </c>
      <c r="AI2085" t="s">
        <v>42</v>
      </c>
      <c r="AJ2085" t="str">
        <f t="shared" si="194"/>
        <v>R1011</v>
      </c>
      <c r="AS2085" s="110" t="s">
        <v>282</v>
      </c>
      <c r="AT2085" s="64">
        <v>22.6</v>
      </c>
      <c r="AU2085" s="64">
        <v>6.04</v>
      </c>
      <c r="AV2085" s="64" t="s">
        <v>2380</v>
      </c>
      <c r="AW2085" s="64" t="s">
        <v>2380</v>
      </c>
      <c r="AX2085" s="64" t="s">
        <v>2380</v>
      </c>
      <c r="AY2085" s="64" t="s">
        <v>2380</v>
      </c>
      <c r="AZ2085" s="64">
        <v>1</v>
      </c>
      <c r="BA2085" s="109" t="s">
        <v>8122</v>
      </c>
      <c r="BB2085" s="64" t="s">
        <v>10449</v>
      </c>
      <c r="BC2085" s="69" t="s">
        <v>10446</v>
      </c>
    </row>
    <row r="2086" spans="1:55" x14ac:dyDescent="0.35">
      <c r="A2086" t="s">
        <v>281</v>
      </c>
      <c r="B2086">
        <v>28.785</v>
      </c>
      <c r="C2086">
        <v>8.82</v>
      </c>
      <c r="D2086" t="s">
        <v>2380</v>
      </c>
      <c r="E2086" t="s">
        <v>2380</v>
      </c>
      <c r="F2086" t="s">
        <v>2380</v>
      </c>
      <c r="G2086" t="s">
        <v>2381</v>
      </c>
      <c r="H2086" t="s">
        <v>2380</v>
      </c>
      <c r="R2086" s="64" t="s">
        <v>15</v>
      </c>
      <c r="S2086" s="64">
        <v>1993</v>
      </c>
      <c r="U2086" s="7" t="str">
        <f t="shared" si="192"/>
        <v>Nov</v>
      </c>
      <c r="V2086" s="10">
        <f t="shared" si="193"/>
        <v>1993</v>
      </c>
      <c r="Y2086" s="10" t="s">
        <v>2380</v>
      </c>
      <c r="Z2086" s="10" t="str">
        <f t="shared" si="195"/>
        <v>No</v>
      </c>
      <c r="AB2086" s="53" t="s">
        <v>11</v>
      </c>
      <c r="AC2086" s="10" t="str">
        <f t="shared" si="196"/>
        <v>tier - 2</v>
      </c>
      <c r="AE2086" t="s">
        <v>11</v>
      </c>
      <c r="AF2086" s="10" t="str">
        <f t="shared" si="197"/>
        <v>tier - 2</v>
      </c>
      <c r="AI2086" t="s">
        <v>42</v>
      </c>
      <c r="AJ2086" t="str">
        <f t="shared" si="194"/>
        <v>R1011</v>
      </c>
      <c r="AS2086" s="110" t="s">
        <v>281</v>
      </c>
      <c r="AT2086" s="64">
        <v>28.785</v>
      </c>
      <c r="AU2086" s="64">
        <v>8.82</v>
      </c>
      <c r="AV2086" s="64" t="s">
        <v>2380</v>
      </c>
      <c r="AW2086" s="64" t="s">
        <v>2380</v>
      </c>
      <c r="AX2086" s="64" t="s">
        <v>2380</v>
      </c>
      <c r="AY2086" s="64" t="s">
        <v>2380</v>
      </c>
      <c r="AZ2086" s="64">
        <v>0</v>
      </c>
      <c r="BA2086" s="109" t="s">
        <v>8123</v>
      </c>
      <c r="BB2086" s="64" t="s">
        <v>10448</v>
      </c>
      <c r="BC2086" s="69" t="s">
        <v>10445</v>
      </c>
    </row>
    <row r="2087" spans="1:55" x14ac:dyDescent="0.35">
      <c r="A2087" t="s">
        <v>280</v>
      </c>
      <c r="B2087">
        <v>50.38</v>
      </c>
      <c r="C2087">
        <v>5.8</v>
      </c>
      <c r="D2087" t="s">
        <v>2380</v>
      </c>
      <c r="E2087" t="s">
        <v>2380</v>
      </c>
      <c r="F2087" t="s">
        <v>2380</v>
      </c>
      <c r="G2087" t="s">
        <v>2381</v>
      </c>
      <c r="H2087" t="s">
        <v>2380</v>
      </c>
      <c r="R2087" s="64" t="s">
        <v>15</v>
      </c>
      <c r="S2087" s="64">
        <v>2004</v>
      </c>
      <c r="U2087" s="7" t="str">
        <f t="shared" si="192"/>
        <v>Nov</v>
      </c>
      <c r="V2087" s="10">
        <f t="shared" si="193"/>
        <v>2004</v>
      </c>
      <c r="Y2087" s="10" t="s">
        <v>2380</v>
      </c>
      <c r="Z2087" s="10" t="str">
        <f t="shared" si="195"/>
        <v>No</v>
      </c>
      <c r="AB2087" s="53" t="s">
        <v>16</v>
      </c>
      <c r="AC2087" s="10" t="str">
        <f t="shared" si="196"/>
        <v>tier - 1</v>
      </c>
      <c r="AE2087" t="s">
        <v>16</v>
      </c>
      <c r="AF2087" s="10" t="str">
        <f t="shared" si="197"/>
        <v>tier - 1</v>
      </c>
      <c r="AI2087" t="s">
        <v>356</v>
      </c>
      <c r="AJ2087" t="str">
        <f t="shared" si="194"/>
        <v>R1017</v>
      </c>
      <c r="AS2087" s="110" t="s">
        <v>280</v>
      </c>
      <c r="AT2087" s="64">
        <v>50.38</v>
      </c>
      <c r="AU2087" s="64">
        <v>5.8</v>
      </c>
      <c r="AV2087" s="64" t="s">
        <v>2380</v>
      </c>
      <c r="AW2087" s="64" t="s">
        <v>2380</v>
      </c>
      <c r="AX2087" s="64" t="s">
        <v>2380</v>
      </c>
      <c r="AY2087" s="64" t="s">
        <v>2380</v>
      </c>
      <c r="AZ2087" s="64">
        <v>0</v>
      </c>
      <c r="BA2087" s="109" t="s">
        <v>8124</v>
      </c>
      <c r="BB2087" s="64" t="s">
        <v>10449</v>
      </c>
      <c r="BC2087" s="69" t="s">
        <v>10444</v>
      </c>
    </row>
    <row r="2088" spans="1:55" x14ac:dyDescent="0.35">
      <c r="A2088" t="s">
        <v>279</v>
      </c>
      <c r="B2088">
        <v>35.200000000000003</v>
      </c>
      <c r="C2088">
        <v>4.28</v>
      </c>
      <c r="D2088" t="s">
        <v>2380</v>
      </c>
      <c r="E2088" t="s">
        <v>2380</v>
      </c>
      <c r="F2088" t="s">
        <v>2380</v>
      </c>
      <c r="G2088" t="s">
        <v>2381</v>
      </c>
      <c r="H2088" t="s">
        <v>2380</v>
      </c>
      <c r="R2088" s="64" t="s">
        <v>20</v>
      </c>
      <c r="S2088" s="64">
        <v>2003</v>
      </c>
      <c r="U2088" s="7" t="str">
        <f t="shared" si="192"/>
        <v>Sep</v>
      </c>
      <c r="V2088" s="10">
        <f t="shared" si="193"/>
        <v>2003</v>
      </c>
      <c r="Y2088" s="10" t="s">
        <v>2380</v>
      </c>
      <c r="Z2088" s="10" t="str">
        <f t="shared" si="195"/>
        <v>No</v>
      </c>
      <c r="AB2088" s="53" t="s">
        <v>11</v>
      </c>
      <c r="AC2088" s="10" t="str">
        <f t="shared" si="196"/>
        <v>tier - 2</v>
      </c>
      <c r="AE2088" t="s">
        <v>12</v>
      </c>
      <c r="AF2088" s="10" t="str">
        <f t="shared" si="197"/>
        <v>tier - 3</v>
      </c>
      <c r="AI2088" t="s">
        <v>23</v>
      </c>
      <c r="AJ2088" t="str">
        <f t="shared" si="194"/>
        <v>R1012</v>
      </c>
      <c r="AS2088" s="110" t="s">
        <v>279</v>
      </c>
      <c r="AT2088" s="64">
        <v>35.200000000000003</v>
      </c>
      <c r="AU2088" s="64">
        <v>4.28</v>
      </c>
      <c r="AV2088" s="64" t="s">
        <v>2380</v>
      </c>
      <c r="AW2088" s="64" t="s">
        <v>2380</v>
      </c>
      <c r="AX2088" s="64" t="s">
        <v>2380</v>
      </c>
      <c r="AY2088" s="64" t="s">
        <v>2380</v>
      </c>
      <c r="AZ2088" s="64">
        <v>0</v>
      </c>
      <c r="BA2088" s="109" t="s">
        <v>6937</v>
      </c>
      <c r="BB2088" s="64" t="s">
        <v>10450</v>
      </c>
      <c r="BC2088" s="69" t="s">
        <v>10444</v>
      </c>
    </row>
    <row r="2089" spans="1:55" x14ac:dyDescent="0.35">
      <c r="A2089" t="s">
        <v>278</v>
      </c>
      <c r="B2089">
        <v>35.72</v>
      </c>
      <c r="C2089">
        <v>5.5</v>
      </c>
      <c r="D2089" t="s">
        <v>2382</v>
      </c>
      <c r="E2089" t="s">
        <v>2380</v>
      </c>
      <c r="F2089" t="s">
        <v>2380</v>
      </c>
      <c r="G2089" t="s">
        <v>2381</v>
      </c>
      <c r="H2089" t="s">
        <v>2380</v>
      </c>
      <c r="R2089" s="64" t="s">
        <v>30</v>
      </c>
      <c r="S2089" s="64">
        <v>1962</v>
      </c>
      <c r="U2089" s="7" t="str">
        <f t="shared" si="192"/>
        <v>Dec</v>
      </c>
      <c r="V2089" s="10">
        <f t="shared" si="193"/>
        <v>1962</v>
      </c>
      <c r="Y2089" s="10" t="s">
        <v>2380</v>
      </c>
      <c r="Z2089" s="10" t="str">
        <f t="shared" si="195"/>
        <v>No</v>
      </c>
      <c r="AB2089" s="53" t="s">
        <v>16</v>
      </c>
      <c r="AC2089" s="10" t="str">
        <f t="shared" si="196"/>
        <v>tier - 1</v>
      </c>
      <c r="AE2089" t="s">
        <v>11</v>
      </c>
      <c r="AF2089" s="10" t="str">
        <f t="shared" si="197"/>
        <v>tier - 2</v>
      </c>
      <c r="AI2089" t="s">
        <v>42</v>
      </c>
      <c r="AJ2089" t="str">
        <f t="shared" si="194"/>
        <v>R1011</v>
      </c>
      <c r="AS2089" s="110" t="s">
        <v>278</v>
      </c>
      <c r="AT2089" s="64">
        <v>35.72</v>
      </c>
      <c r="AU2089" s="64">
        <v>5.5</v>
      </c>
      <c r="AV2089" s="64" t="s">
        <v>2380</v>
      </c>
      <c r="AW2089" s="64" t="s">
        <v>2380</v>
      </c>
      <c r="AX2089" s="64" t="s">
        <v>2383</v>
      </c>
      <c r="AY2089" s="64" t="s">
        <v>2380</v>
      </c>
      <c r="AZ2089" s="64">
        <v>0</v>
      </c>
      <c r="BA2089" s="109" t="s">
        <v>8125</v>
      </c>
      <c r="BB2089" s="64" t="s">
        <v>10450</v>
      </c>
      <c r="BC2089" s="69" t="s">
        <v>10444</v>
      </c>
    </row>
    <row r="2090" spans="1:55" x14ac:dyDescent="0.35">
      <c r="A2090" t="s">
        <v>277</v>
      </c>
      <c r="B2090">
        <v>24.51</v>
      </c>
      <c r="C2090">
        <v>4.6900000000000004</v>
      </c>
      <c r="D2090" t="s">
        <v>2380</v>
      </c>
      <c r="E2090" t="s">
        <v>2380</v>
      </c>
      <c r="F2090" t="s">
        <v>2380</v>
      </c>
      <c r="G2090" t="s">
        <v>2381</v>
      </c>
      <c r="H2090" t="s">
        <v>2380</v>
      </c>
      <c r="R2090" s="64" t="s">
        <v>37</v>
      </c>
      <c r="S2090" s="64">
        <v>2000</v>
      </c>
      <c r="U2090" s="7" t="str">
        <f t="shared" si="192"/>
        <v>Oct</v>
      </c>
      <c r="V2090" s="10">
        <f t="shared" si="193"/>
        <v>2000</v>
      </c>
      <c r="Y2090" s="10" t="s">
        <v>2380</v>
      </c>
      <c r="Z2090" s="10" t="str">
        <f t="shared" si="195"/>
        <v>No</v>
      </c>
      <c r="AB2090" s="53" t="s">
        <v>11</v>
      </c>
      <c r="AC2090" s="10" t="str">
        <f t="shared" si="196"/>
        <v>tier - 2</v>
      </c>
      <c r="AE2090" t="s">
        <v>11</v>
      </c>
      <c r="AF2090" s="10" t="str">
        <f t="shared" si="197"/>
        <v>tier - 2</v>
      </c>
      <c r="AI2090" t="s">
        <v>42</v>
      </c>
      <c r="AJ2090" t="str">
        <f t="shared" si="194"/>
        <v>R1011</v>
      </c>
      <c r="AS2090" s="110" t="s">
        <v>277</v>
      </c>
      <c r="AT2090" s="64">
        <v>24.51</v>
      </c>
      <c r="AU2090" s="64">
        <v>4.6900000000000004</v>
      </c>
      <c r="AV2090" s="64" t="s">
        <v>2380</v>
      </c>
      <c r="AW2090" s="64" t="s">
        <v>2380</v>
      </c>
      <c r="AX2090" s="64" t="s">
        <v>2380</v>
      </c>
      <c r="AY2090" s="64" t="s">
        <v>2380</v>
      </c>
      <c r="AZ2090" s="64">
        <v>0</v>
      </c>
      <c r="BA2090" s="109" t="s">
        <v>8018</v>
      </c>
      <c r="BB2090" s="64" t="s">
        <v>10450</v>
      </c>
      <c r="BC2090" s="69" t="s">
        <v>10446</v>
      </c>
    </row>
    <row r="2091" spans="1:55" x14ac:dyDescent="0.35">
      <c r="A2091" t="s">
        <v>275</v>
      </c>
      <c r="B2091">
        <v>23.844999999999999</v>
      </c>
      <c r="C2091">
        <v>4.43</v>
      </c>
      <c r="D2091" t="s">
        <v>2380</v>
      </c>
      <c r="E2091" t="s">
        <v>2380</v>
      </c>
      <c r="F2091" t="s">
        <v>2380</v>
      </c>
      <c r="G2091" t="s">
        <v>2381</v>
      </c>
      <c r="H2091" t="s">
        <v>2380</v>
      </c>
      <c r="R2091" s="64" t="s">
        <v>35</v>
      </c>
      <c r="S2091" s="64">
        <v>1997</v>
      </c>
      <c r="U2091" s="7" t="str">
        <f t="shared" si="192"/>
        <v>Aug</v>
      </c>
      <c r="V2091" s="10">
        <f t="shared" si="193"/>
        <v>1997</v>
      </c>
      <c r="Y2091" s="10" t="s">
        <v>2380</v>
      </c>
      <c r="Z2091" s="10" t="str">
        <f t="shared" si="195"/>
        <v>No</v>
      </c>
      <c r="AB2091" s="53" t="s">
        <v>16</v>
      </c>
      <c r="AC2091" s="10" t="str">
        <f t="shared" si="196"/>
        <v>tier - 1</v>
      </c>
      <c r="AE2091" t="s">
        <v>16</v>
      </c>
      <c r="AF2091" s="10" t="str">
        <f t="shared" si="197"/>
        <v>tier - 1</v>
      </c>
      <c r="AI2091" t="s">
        <v>42</v>
      </c>
      <c r="AJ2091" t="str">
        <f t="shared" si="194"/>
        <v>R1011</v>
      </c>
      <c r="AS2091" s="110" t="s">
        <v>275</v>
      </c>
      <c r="AT2091" s="64">
        <v>23.844999999999999</v>
      </c>
      <c r="AU2091" s="64">
        <v>4.43</v>
      </c>
      <c r="AV2091" s="64" t="s">
        <v>2380</v>
      </c>
      <c r="AW2091" s="64" t="s">
        <v>2380</v>
      </c>
      <c r="AX2091" s="64" t="s">
        <v>2380</v>
      </c>
      <c r="AY2091" s="64" t="s">
        <v>2380</v>
      </c>
      <c r="AZ2091" s="64">
        <v>0</v>
      </c>
      <c r="BA2091" s="109" t="s">
        <v>8126</v>
      </c>
      <c r="BB2091" s="64" t="s">
        <v>10450</v>
      </c>
      <c r="BC2091" s="69" t="s">
        <v>10446</v>
      </c>
    </row>
    <row r="2092" spans="1:55" x14ac:dyDescent="0.35">
      <c r="A2092" t="s">
        <v>274</v>
      </c>
      <c r="B2092">
        <v>15.68</v>
      </c>
      <c r="C2092">
        <v>6.16</v>
      </c>
      <c r="D2092" t="s">
        <v>2382</v>
      </c>
      <c r="E2092" t="s">
        <v>2380</v>
      </c>
      <c r="F2092" t="s">
        <v>2380</v>
      </c>
      <c r="G2092">
        <v>1</v>
      </c>
      <c r="H2092" t="s">
        <v>2380</v>
      </c>
      <c r="R2092" s="64" t="s">
        <v>30</v>
      </c>
      <c r="S2092" s="64">
        <v>2000</v>
      </c>
      <c r="U2092" s="7" t="str">
        <f t="shared" si="192"/>
        <v>Dec</v>
      </c>
      <c r="V2092" s="10">
        <f t="shared" si="193"/>
        <v>2000</v>
      </c>
      <c r="Y2092" s="10" t="s">
        <v>2380</v>
      </c>
      <c r="Z2092" s="10" t="str">
        <f t="shared" si="195"/>
        <v>No</v>
      </c>
      <c r="AB2092" s="53" t="s">
        <v>16</v>
      </c>
      <c r="AC2092" s="10" t="str">
        <f t="shared" si="196"/>
        <v>tier - 1</v>
      </c>
      <c r="AE2092" t="s">
        <v>12</v>
      </c>
      <c r="AF2092" s="10" t="str">
        <f t="shared" si="197"/>
        <v>tier - 3</v>
      </c>
      <c r="AI2092" t="s">
        <v>23</v>
      </c>
      <c r="AJ2092" t="str">
        <f t="shared" si="194"/>
        <v>R1012</v>
      </c>
      <c r="AS2092" s="110" t="s">
        <v>274</v>
      </c>
      <c r="AT2092" s="64">
        <v>15.68</v>
      </c>
      <c r="AU2092" s="64">
        <v>6.16</v>
      </c>
      <c r="AV2092" s="64" t="s">
        <v>2380</v>
      </c>
      <c r="AW2092" s="64" t="s">
        <v>2380</v>
      </c>
      <c r="AX2092" s="64" t="s">
        <v>2383</v>
      </c>
      <c r="AY2092" s="64" t="s">
        <v>2380</v>
      </c>
      <c r="AZ2092" s="64">
        <v>1</v>
      </c>
      <c r="BA2092" s="109" t="s">
        <v>8127</v>
      </c>
      <c r="BB2092" s="64" t="s">
        <v>10449</v>
      </c>
      <c r="BC2092" s="69" t="s">
        <v>10447</v>
      </c>
    </row>
    <row r="2093" spans="1:55" x14ac:dyDescent="0.35">
      <c r="A2093" t="s">
        <v>273</v>
      </c>
      <c r="B2093">
        <v>32.395000000000003</v>
      </c>
      <c r="C2093">
        <v>6.66</v>
      </c>
      <c r="D2093" t="s">
        <v>2380</v>
      </c>
      <c r="E2093" t="s">
        <v>2380</v>
      </c>
      <c r="F2093" t="s">
        <v>2380</v>
      </c>
      <c r="G2093" t="s">
        <v>2381</v>
      </c>
      <c r="H2093" t="s">
        <v>2380</v>
      </c>
      <c r="R2093" s="64" t="s">
        <v>20</v>
      </c>
      <c r="S2093" s="64">
        <v>1994</v>
      </c>
      <c r="U2093" s="7" t="str">
        <f t="shared" si="192"/>
        <v>Sep</v>
      </c>
      <c r="V2093" s="10">
        <f t="shared" si="193"/>
        <v>1994</v>
      </c>
      <c r="Y2093" s="10" t="s">
        <v>2380</v>
      </c>
      <c r="Z2093" s="10" t="str">
        <f t="shared" si="195"/>
        <v>No</v>
      </c>
      <c r="AB2093" s="53" t="s">
        <v>16</v>
      </c>
      <c r="AC2093" s="10" t="str">
        <f t="shared" si="196"/>
        <v>tier - 1</v>
      </c>
      <c r="AE2093" t="s">
        <v>12</v>
      </c>
      <c r="AF2093" s="10" t="str">
        <f t="shared" si="197"/>
        <v>tier - 3</v>
      </c>
      <c r="AI2093" t="s">
        <v>42</v>
      </c>
      <c r="AJ2093" t="str">
        <f t="shared" si="194"/>
        <v>R1011</v>
      </c>
      <c r="AS2093" s="110" t="s">
        <v>273</v>
      </c>
      <c r="AT2093" s="64">
        <v>32.395000000000003</v>
      </c>
      <c r="AU2093" s="64">
        <v>6.66</v>
      </c>
      <c r="AV2093" s="64" t="s">
        <v>2380</v>
      </c>
      <c r="AW2093" s="64" t="s">
        <v>2380</v>
      </c>
      <c r="AX2093" s="64" t="s">
        <v>2380</v>
      </c>
      <c r="AY2093" s="64" t="s">
        <v>2380</v>
      </c>
      <c r="AZ2093" s="64">
        <v>0</v>
      </c>
      <c r="BA2093" s="109" t="s">
        <v>6865</v>
      </c>
      <c r="BB2093" s="64" t="s">
        <v>10448</v>
      </c>
      <c r="BC2093" s="69" t="s">
        <v>10444</v>
      </c>
    </row>
    <row r="2094" spans="1:55" x14ac:dyDescent="0.35">
      <c r="A2094" t="s">
        <v>272</v>
      </c>
      <c r="B2094">
        <v>23.655000000000001</v>
      </c>
      <c r="C2094">
        <v>5.92</v>
      </c>
      <c r="D2094" t="s">
        <v>2380</v>
      </c>
      <c r="E2094" t="s">
        <v>2380</v>
      </c>
      <c r="F2094" t="s">
        <v>2380</v>
      </c>
      <c r="G2094">
        <v>1</v>
      </c>
      <c r="H2094" t="s">
        <v>2380</v>
      </c>
      <c r="R2094" s="64" t="s">
        <v>10</v>
      </c>
      <c r="S2094" s="64">
        <v>1972</v>
      </c>
      <c r="U2094" s="7" t="str">
        <f t="shared" si="192"/>
        <v>Jul</v>
      </c>
      <c r="V2094" s="10">
        <f t="shared" si="193"/>
        <v>1972</v>
      </c>
      <c r="Y2094" s="10" t="s">
        <v>2380</v>
      </c>
      <c r="Z2094" s="10" t="str">
        <f t="shared" si="195"/>
        <v>No</v>
      </c>
      <c r="AB2094" s="53" t="s">
        <v>11</v>
      </c>
      <c r="AC2094" s="10" t="str">
        <f t="shared" si="196"/>
        <v>tier - 2</v>
      </c>
      <c r="AE2094" t="s">
        <v>12</v>
      </c>
      <c r="AF2094" s="10" t="str">
        <f t="shared" si="197"/>
        <v>tier - 3</v>
      </c>
      <c r="AI2094" t="s">
        <v>42</v>
      </c>
      <c r="AJ2094" t="str">
        <f t="shared" si="194"/>
        <v>R1011</v>
      </c>
      <c r="AS2094" s="110" t="s">
        <v>272</v>
      </c>
      <c r="AT2094" s="64">
        <v>23.655000000000001</v>
      </c>
      <c r="AU2094" s="64">
        <v>5.92</v>
      </c>
      <c r="AV2094" s="64" t="s">
        <v>2380</v>
      </c>
      <c r="AW2094" s="64" t="s">
        <v>2380</v>
      </c>
      <c r="AX2094" s="64" t="s">
        <v>2380</v>
      </c>
      <c r="AY2094" s="64" t="s">
        <v>2380</v>
      </c>
      <c r="AZ2094" s="64">
        <v>1</v>
      </c>
      <c r="BA2094" s="109" t="s">
        <v>6832</v>
      </c>
      <c r="BB2094" s="64" t="s">
        <v>10449</v>
      </c>
      <c r="BC2094" s="69" t="s">
        <v>10446</v>
      </c>
    </row>
    <row r="2095" spans="1:55" x14ac:dyDescent="0.35">
      <c r="A2095" t="s">
        <v>271</v>
      </c>
      <c r="B2095">
        <v>28.4</v>
      </c>
      <c r="C2095">
        <v>5.97</v>
      </c>
      <c r="D2095" t="s">
        <v>2380</v>
      </c>
      <c r="E2095" t="s">
        <v>2380</v>
      </c>
      <c r="F2095" t="s">
        <v>2383</v>
      </c>
      <c r="G2095">
        <v>1</v>
      </c>
      <c r="H2095" t="s">
        <v>2380</v>
      </c>
      <c r="R2095" s="64" t="s">
        <v>30</v>
      </c>
      <c r="S2095" s="64">
        <v>2002</v>
      </c>
      <c r="U2095" s="7" t="str">
        <f t="shared" si="192"/>
        <v>Dec</v>
      </c>
      <c r="V2095" s="10">
        <f t="shared" si="193"/>
        <v>2002</v>
      </c>
      <c r="Y2095" s="10" t="s">
        <v>2380</v>
      </c>
      <c r="Z2095" s="10" t="str">
        <f t="shared" si="195"/>
        <v>No</v>
      </c>
      <c r="AB2095" s="53" t="s">
        <v>11</v>
      </c>
      <c r="AC2095" s="10" t="str">
        <f t="shared" si="196"/>
        <v>tier - 2</v>
      </c>
      <c r="AE2095" t="s">
        <v>12</v>
      </c>
      <c r="AF2095" s="10" t="str">
        <f t="shared" si="197"/>
        <v>tier - 3</v>
      </c>
      <c r="AI2095" t="s">
        <v>42</v>
      </c>
      <c r="AJ2095" t="str">
        <f t="shared" si="194"/>
        <v>R1011</v>
      </c>
      <c r="AS2095" s="110" t="s">
        <v>271</v>
      </c>
      <c r="AT2095" s="64">
        <v>28.4</v>
      </c>
      <c r="AU2095" s="64">
        <v>5.97</v>
      </c>
      <c r="AV2095" s="64" t="s">
        <v>2380</v>
      </c>
      <c r="AW2095" s="64" t="s">
        <v>2383</v>
      </c>
      <c r="AX2095" s="64" t="s">
        <v>2380</v>
      </c>
      <c r="AY2095" s="64" t="s">
        <v>2380</v>
      </c>
      <c r="AZ2095" s="64">
        <v>1</v>
      </c>
      <c r="BA2095" s="109" t="s">
        <v>7111</v>
      </c>
      <c r="BB2095" s="64" t="s">
        <v>10449</v>
      </c>
      <c r="BC2095" s="69" t="s">
        <v>10445</v>
      </c>
    </row>
    <row r="2096" spans="1:55" x14ac:dyDescent="0.35">
      <c r="A2096" t="s">
        <v>270</v>
      </c>
      <c r="B2096">
        <v>35.42</v>
      </c>
      <c r="C2096">
        <v>4.6399999999999997</v>
      </c>
      <c r="D2096" t="s">
        <v>2382</v>
      </c>
      <c r="E2096" t="s">
        <v>2380</v>
      </c>
      <c r="F2096" t="s">
        <v>2380</v>
      </c>
      <c r="G2096" t="s">
        <v>2381</v>
      </c>
      <c r="H2096" t="s">
        <v>2380</v>
      </c>
      <c r="R2096" s="64" t="s">
        <v>15</v>
      </c>
      <c r="S2096" s="64">
        <v>1999</v>
      </c>
      <c r="U2096" s="7" t="str">
        <f t="shared" si="192"/>
        <v>Nov</v>
      </c>
      <c r="V2096" s="10">
        <f t="shared" si="193"/>
        <v>1999</v>
      </c>
      <c r="Y2096" s="10" t="s">
        <v>2380</v>
      </c>
      <c r="Z2096" s="10" t="str">
        <f t="shared" si="195"/>
        <v>No</v>
      </c>
      <c r="AB2096" s="53" t="s">
        <v>11</v>
      </c>
      <c r="AC2096" s="10" t="str">
        <f t="shared" si="196"/>
        <v>tier - 2</v>
      </c>
      <c r="AE2096" t="s">
        <v>11</v>
      </c>
      <c r="AF2096" s="10" t="str">
        <f t="shared" si="197"/>
        <v>tier - 2</v>
      </c>
      <c r="AI2096" t="s">
        <v>42</v>
      </c>
      <c r="AJ2096" t="str">
        <f t="shared" si="194"/>
        <v>R1011</v>
      </c>
      <c r="AS2096" s="110" t="s">
        <v>270</v>
      </c>
      <c r="AT2096" s="64">
        <v>35.42</v>
      </c>
      <c r="AU2096" s="64">
        <v>4.6399999999999997</v>
      </c>
      <c r="AV2096" s="64" t="s">
        <v>2380</v>
      </c>
      <c r="AW2096" s="64" t="s">
        <v>2380</v>
      </c>
      <c r="AX2096" s="64" t="s">
        <v>2383</v>
      </c>
      <c r="AY2096" s="64" t="s">
        <v>2380</v>
      </c>
      <c r="AZ2096" s="64">
        <v>0</v>
      </c>
      <c r="BA2096" s="109" t="s">
        <v>8128</v>
      </c>
      <c r="BB2096" s="64" t="s">
        <v>10450</v>
      </c>
      <c r="BC2096" s="69" t="s">
        <v>10444</v>
      </c>
    </row>
    <row r="2097" spans="1:55" x14ac:dyDescent="0.35">
      <c r="A2097" t="s">
        <v>269</v>
      </c>
      <c r="B2097">
        <v>26.18</v>
      </c>
      <c r="C2097">
        <v>6.12</v>
      </c>
      <c r="D2097" t="s">
        <v>2380</v>
      </c>
      <c r="E2097" t="s">
        <v>2382</v>
      </c>
      <c r="F2097" t="s">
        <v>2380</v>
      </c>
      <c r="G2097">
        <v>1</v>
      </c>
      <c r="H2097" t="s">
        <v>2380</v>
      </c>
      <c r="R2097" s="64" t="s">
        <v>35</v>
      </c>
      <c r="S2097" s="64">
        <v>1971</v>
      </c>
      <c r="U2097" s="7" t="str">
        <f t="shared" si="192"/>
        <v>Aug</v>
      </c>
      <c r="V2097" s="10">
        <f t="shared" si="193"/>
        <v>1971</v>
      </c>
      <c r="Y2097" s="10" t="s">
        <v>2380</v>
      </c>
      <c r="Z2097" s="10" t="str">
        <f t="shared" si="195"/>
        <v>No</v>
      </c>
      <c r="AB2097" s="53" t="s">
        <v>11</v>
      </c>
      <c r="AC2097" s="10" t="str">
        <f t="shared" si="196"/>
        <v>tier - 2</v>
      </c>
      <c r="AE2097" t="s">
        <v>11</v>
      </c>
      <c r="AF2097" s="10" t="str">
        <f t="shared" si="197"/>
        <v>tier - 2</v>
      </c>
      <c r="AI2097" t="s">
        <v>42</v>
      </c>
      <c r="AJ2097" t="str">
        <f t="shared" si="194"/>
        <v>R1011</v>
      </c>
      <c r="AS2097" s="110" t="s">
        <v>269</v>
      </c>
      <c r="AT2097" s="64">
        <v>26.18</v>
      </c>
      <c r="AU2097" s="64">
        <v>6.12</v>
      </c>
      <c r="AV2097" s="64" t="s">
        <v>2382</v>
      </c>
      <c r="AW2097" s="64" t="s">
        <v>2380</v>
      </c>
      <c r="AX2097" s="64" t="s">
        <v>2380</v>
      </c>
      <c r="AY2097" s="64" t="s">
        <v>2380</v>
      </c>
      <c r="AZ2097" s="64">
        <v>1</v>
      </c>
      <c r="BA2097" s="109" t="s">
        <v>7286</v>
      </c>
      <c r="BB2097" s="64" t="s">
        <v>10449</v>
      </c>
      <c r="BC2097" s="69" t="s">
        <v>10445</v>
      </c>
    </row>
    <row r="2098" spans="1:55" x14ac:dyDescent="0.35">
      <c r="A2098" t="s">
        <v>268</v>
      </c>
      <c r="B2098">
        <v>20.8</v>
      </c>
      <c r="C2098">
        <v>4.87</v>
      </c>
      <c r="D2098" t="s">
        <v>2382</v>
      </c>
      <c r="E2098" t="s">
        <v>2380</v>
      </c>
      <c r="F2098" t="s">
        <v>2380</v>
      </c>
      <c r="G2098" t="s">
        <v>2381</v>
      </c>
      <c r="H2098" t="s">
        <v>2380</v>
      </c>
      <c r="R2098" s="64" t="s">
        <v>10</v>
      </c>
      <c r="S2098" s="64">
        <v>1975</v>
      </c>
      <c r="U2098" s="7" t="str">
        <f t="shared" si="192"/>
        <v>Jul</v>
      </c>
      <c r="V2098" s="10">
        <f t="shared" si="193"/>
        <v>1975</v>
      </c>
      <c r="Y2098" s="10" t="s">
        <v>2380</v>
      </c>
      <c r="Z2098" s="10" t="str">
        <f t="shared" si="195"/>
        <v>No</v>
      </c>
      <c r="AB2098" s="53" t="s">
        <v>11</v>
      </c>
      <c r="AC2098" s="10" t="str">
        <f t="shared" si="196"/>
        <v>tier - 2</v>
      </c>
      <c r="AE2098" t="s">
        <v>11</v>
      </c>
      <c r="AF2098" s="10" t="str">
        <f t="shared" si="197"/>
        <v>tier - 2</v>
      </c>
      <c r="AI2098" t="s">
        <v>23</v>
      </c>
      <c r="AJ2098" t="str">
        <f t="shared" si="194"/>
        <v>R1012</v>
      </c>
      <c r="AS2098" s="110" t="s">
        <v>268</v>
      </c>
      <c r="AT2098" s="64">
        <v>20.8</v>
      </c>
      <c r="AU2098" s="64">
        <v>4.87</v>
      </c>
      <c r="AV2098" s="64" t="s">
        <v>2380</v>
      </c>
      <c r="AW2098" s="64" t="s">
        <v>2380</v>
      </c>
      <c r="AX2098" s="64" t="s">
        <v>2383</v>
      </c>
      <c r="AY2098" s="64" t="s">
        <v>2380</v>
      </c>
      <c r="AZ2098" s="64">
        <v>0</v>
      </c>
      <c r="BA2098" s="109" t="s">
        <v>8129</v>
      </c>
      <c r="BB2098" s="64" t="s">
        <v>10450</v>
      </c>
      <c r="BC2098" s="69" t="s">
        <v>10446</v>
      </c>
    </row>
    <row r="2099" spans="1:55" x14ac:dyDescent="0.35">
      <c r="A2099" t="s">
        <v>267</v>
      </c>
      <c r="B2099">
        <v>15.82</v>
      </c>
      <c r="C2099">
        <v>4.5999999999999996</v>
      </c>
      <c r="D2099" t="s">
        <v>2380</v>
      </c>
      <c r="E2099" t="s">
        <v>2380</v>
      </c>
      <c r="F2099" t="s">
        <v>2380</v>
      </c>
      <c r="G2099" t="s">
        <v>2381</v>
      </c>
      <c r="H2099" t="s">
        <v>2380</v>
      </c>
      <c r="R2099" s="64" t="s">
        <v>10</v>
      </c>
      <c r="S2099" s="64">
        <v>1962</v>
      </c>
      <c r="U2099" s="7" t="str">
        <f t="shared" si="192"/>
        <v>Jul</v>
      </c>
      <c r="V2099" s="10">
        <f t="shared" si="193"/>
        <v>1962</v>
      </c>
      <c r="Y2099" s="10" t="s">
        <v>2380</v>
      </c>
      <c r="Z2099" s="10" t="str">
        <f t="shared" si="195"/>
        <v>No</v>
      </c>
      <c r="AB2099" s="53" t="s">
        <v>11</v>
      </c>
      <c r="AC2099" s="10" t="str">
        <f t="shared" si="196"/>
        <v>tier - 2</v>
      </c>
      <c r="AE2099" t="s">
        <v>12</v>
      </c>
      <c r="AF2099" s="10" t="str">
        <f t="shared" si="197"/>
        <v>tier - 3</v>
      </c>
      <c r="AI2099" t="s">
        <v>42</v>
      </c>
      <c r="AJ2099" t="str">
        <f t="shared" si="194"/>
        <v>R1011</v>
      </c>
      <c r="AS2099" s="110" t="s">
        <v>267</v>
      </c>
      <c r="AT2099" s="64">
        <v>15.82</v>
      </c>
      <c r="AU2099" s="64">
        <v>4.5999999999999996</v>
      </c>
      <c r="AV2099" s="64" t="s">
        <v>2380</v>
      </c>
      <c r="AW2099" s="64" t="s">
        <v>2380</v>
      </c>
      <c r="AX2099" s="64" t="s">
        <v>2380</v>
      </c>
      <c r="AY2099" s="64" t="s">
        <v>2380</v>
      </c>
      <c r="AZ2099" s="64">
        <v>0</v>
      </c>
      <c r="BA2099" s="109" t="s">
        <v>7744</v>
      </c>
      <c r="BB2099" s="64" t="s">
        <v>10450</v>
      </c>
      <c r="BC2099" s="69" t="s">
        <v>10447</v>
      </c>
    </row>
    <row r="2100" spans="1:55" x14ac:dyDescent="0.35">
      <c r="A2100" t="s">
        <v>266</v>
      </c>
      <c r="B2100">
        <v>17.670000000000002</v>
      </c>
      <c r="C2100">
        <v>4.78</v>
      </c>
      <c r="D2100" t="s">
        <v>2380</v>
      </c>
      <c r="E2100" t="s">
        <v>2380</v>
      </c>
      <c r="F2100" t="s">
        <v>2380</v>
      </c>
      <c r="G2100" t="s">
        <v>2381</v>
      </c>
      <c r="H2100" t="s">
        <v>2380</v>
      </c>
      <c r="R2100" s="64" t="s">
        <v>18</v>
      </c>
      <c r="S2100" s="64">
        <v>1998</v>
      </c>
      <c r="U2100" s="7" t="str">
        <f t="shared" si="192"/>
        <v>Jun</v>
      </c>
      <c r="V2100" s="10">
        <f t="shared" si="193"/>
        <v>1998</v>
      </c>
      <c r="Y2100" s="10" t="s">
        <v>2380</v>
      </c>
      <c r="Z2100" s="10" t="str">
        <f t="shared" si="195"/>
        <v>No</v>
      </c>
      <c r="AB2100" s="53" t="s">
        <v>11</v>
      </c>
      <c r="AC2100" s="10" t="str">
        <f t="shared" si="196"/>
        <v>tier - 2</v>
      </c>
      <c r="AE2100" t="s">
        <v>12</v>
      </c>
      <c r="AF2100" s="10" t="str">
        <f t="shared" si="197"/>
        <v>tier - 3</v>
      </c>
      <c r="AI2100" t="s">
        <v>166</v>
      </c>
      <c r="AJ2100" t="str">
        <f t="shared" si="194"/>
        <v>R1019</v>
      </c>
      <c r="AS2100" s="110" t="s">
        <v>266</v>
      </c>
      <c r="AT2100" s="64">
        <v>17.670000000000002</v>
      </c>
      <c r="AU2100" s="64">
        <v>4.78</v>
      </c>
      <c r="AV2100" s="64" t="s">
        <v>2380</v>
      </c>
      <c r="AW2100" s="64" t="s">
        <v>2380</v>
      </c>
      <c r="AX2100" s="64" t="s">
        <v>2380</v>
      </c>
      <c r="AY2100" s="64" t="s">
        <v>2380</v>
      </c>
      <c r="AZ2100" s="64">
        <v>0</v>
      </c>
      <c r="BA2100" s="109" t="s">
        <v>6877</v>
      </c>
      <c r="BB2100" s="64" t="s">
        <v>10450</v>
      </c>
      <c r="BC2100" s="69" t="s">
        <v>10447</v>
      </c>
    </row>
    <row r="2101" spans="1:55" x14ac:dyDescent="0.35">
      <c r="A2101" t="s">
        <v>265</v>
      </c>
      <c r="B2101">
        <v>31.92</v>
      </c>
      <c r="C2101">
        <v>11.05</v>
      </c>
      <c r="D2101" t="s">
        <v>2380</v>
      </c>
      <c r="E2101" t="s">
        <v>2380</v>
      </c>
      <c r="F2101" t="s">
        <v>2380</v>
      </c>
      <c r="G2101" t="s">
        <v>2381</v>
      </c>
      <c r="H2101" t="s">
        <v>2380</v>
      </c>
      <c r="R2101" s="64" t="s">
        <v>37</v>
      </c>
      <c r="S2101" s="64">
        <v>1995</v>
      </c>
      <c r="U2101" s="7" t="str">
        <f t="shared" si="192"/>
        <v>Oct</v>
      </c>
      <c r="V2101" s="10">
        <f t="shared" si="193"/>
        <v>1995</v>
      </c>
      <c r="Y2101" s="10" t="s">
        <v>2380</v>
      </c>
      <c r="Z2101" s="10" t="str">
        <f t="shared" si="195"/>
        <v>No</v>
      </c>
      <c r="AB2101" s="53" t="s">
        <v>11</v>
      </c>
      <c r="AC2101" s="10" t="str">
        <f t="shared" si="196"/>
        <v>tier - 2</v>
      </c>
      <c r="AE2101" t="s">
        <v>11</v>
      </c>
      <c r="AF2101" s="10" t="str">
        <f t="shared" si="197"/>
        <v>tier - 2</v>
      </c>
      <c r="AI2101" t="s">
        <v>42</v>
      </c>
      <c r="AJ2101" t="str">
        <f t="shared" si="194"/>
        <v>R1011</v>
      </c>
      <c r="AS2101" s="110" t="s">
        <v>265</v>
      </c>
      <c r="AT2101" s="64">
        <v>31.92</v>
      </c>
      <c r="AU2101" s="64">
        <v>11.05</v>
      </c>
      <c r="AV2101" s="64" t="s">
        <v>2380</v>
      </c>
      <c r="AW2101" s="64" t="s">
        <v>2380</v>
      </c>
      <c r="AX2101" s="64" t="s">
        <v>2380</v>
      </c>
      <c r="AY2101" s="64" t="s">
        <v>2380</v>
      </c>
      <c r="AZ2101" s="64">
        <v>0</v>
      </c>
      <c r="BA2101" s="109" t="s">
        <v>8130</v>
      </c>
      <c r="BB2101" s="64" t="s">
        <v>10448</v>
      </c>
      <c r="BC2101" s="69" t="s">
        <v>10444</v>
      </c>
    </row>
    <row r="2102" spans="1:55" x14ac:dyDescent="0.35">
      <c r="A2102" t="s">
        <v>264</v>
      </c>
      <c r="B2102">
        <v>28.975000000000001</v>
      </c>
      <c r="C2102">
        <v>7.62</v>
      </c>
      <c r="D2102" t="s">
        <v>2380</v>
      </c>
      <c r="E2102" t="s">
        <v>2380</v>
      </c>
      <c r="F2102" t="s">
        <v>2380</v>
      </c>
      <c r="G2102" t="s">
        <v>2381</v>
      </c>
      <c r="H2102" t="s">
        <v>2380</v>
      </c>
      <c r="R2102" s="64" t="s">
        <v>37</v>
      </c>
      <c r="S2102" s="64">
        <v>1986</v>
      </c>
      <c r="U2102" s="7" t="str">
        <f t="shared" si="192"/>
        <v>Oct</v>
      </c>
      <c r="V2102" s="10">
        <f t="shared" si="193"/>
        <v>1986</v>
      </c>
      <c r="Y2102" s="10" t="s">
        <v>2380</v>
      </c>
      <c r="Z2102" s="10" t="str">
        <f t="shared" si="195"/>
        <v>No</v>
      </c>
      <c r="AB2102" s="53" t="s">
        <v>11</v>
      </c>
      <c r="AC2102" s="10" t="str">
        <f t="shared" si="196"/>
        <v>tier - 2</v>
      </c>
      <c r="AE2102" t="s">
        <v>16</v>
      </c>
      <c r="AF2102" s="10" t="str">
        <f t="shared" si="197"/>
        <v>tier - 1</v>
      </c>
      <c r="AI2102" t="s">
        <v>42</v>
      </c>
      <c r="AJ2102" t="str">
        <f t="shared" si="194"/>
        <v>R1011</v>
      </c>
      <c r="AS2102" s="110" t="s">
        <v>264</v>
      </c>
      <c r="AT2102" s="64">
        <v>28.975000000000001</v>
      </c>
      <c r="AU2102" s="64">
        <v>7.62</v>
      </c>
      <c r="AV2102" s="64" t="s">
        <v>2380</v>
      </c>
      <c r="AW2102" s="64" t="s">
        <v>2380</v>
      </c>
      <c r="AX2102" s="64" t="s">
        <v>2380</v>
      </c>
      <c r="AY2102" s="64" t="s">
        <v>2380</v>
      </c>
      <c r="AZ2102" s="64">
        <v>0</v>
      </c>
      <c r="BA2102" s="109" t="s">
        <v>8131</v>
      </c>
      <c r="BB2102" s="64" t="s">
        <v>10448</v>
      </c>
      <c r="BC2102" s="69" t="s">
        <v>10445</v>
      </c>
    </row>
    <row r="2103" spans="1:55" x14ac:dyDescent="0.35">
      <c r="A2103" t="s">
        <v>263</v>
      </c>
      <c r="B2103">
        <v>31.73</v>
      </c>
      <c r="C2103">
        <v>4.78</v>
      </c>
      <c r="D2103" t="s">
        <v>2382</v>
      </c>
      <c r="E2103" t="s">
        <v>2382</v>
      </c>
      <c r="F2103" t="s">
        <v>2380</v>
      </c>
      <c r="G2103">
        <v>2</v>
      </c>
      <c r="H2103" t="s">
        <v>2380</v>
      </c>
      <c r="R2103" s="64" t="s">
        <v>15</v>
      </c>
      <c r="S2103" s="64">
        <v>2004</v>
      </c>
      <c r="U2103" s="7" t="str">
        <f t="shared" si="192"/>
        <v>Nov</v>
      </c>
      <c r="V2103" s="10">
        <f t="shared" si="193"/>
        <v>2004</v>
      </c>
      <c r="Y2103" s="10" t="s">
        <v>2380</v>
      </c>
      <c r="Z2103" s="10" t="str">
        <f t="shared" si="195"/>
        <v>No</v>
      </c>
      <c r="AB2103" s="53" t="s">
        <v>16</v>
      </c>
      <c r="AC2103" s="10" t="str">
        <f t="shared" si="196"/>
        <v>tier - 1</v>
      </c>
      <c r="AE2103" t="s">
        <v>16</v>
      </c>
      <c r="AF2103" s="10" t="str">
        <f t="shared" si="197"/>
        <v>tier - 1</v>
      </c>
      <c r="AI2103" t="s">
        <v>13</v>
      </c>
      <c r="AJ2103" t="str">
        <f t="shared" si="194"/>
        <v>R1013</v>
      </c>
      <c r="AS2103" s="110" t="s">
        <v>263</v>
      </c>
      <c r="AT2103" s="64">
        <v>31.73</v>
      </c>
      <c r="AU2103" s="64">
        <v>4.78</v>
      </c>
      <c r="AV2103" s="64" t="s">
        <v>2382</v>
      </c>
      <c r="AW2103" s="64" t="s">
        <v>2380</v>
      </c>
      <c r="AX2103" s="64" t="s">
        <v>2383</v>
      </c>
      <c r="AY2103" s="64" t="s">
        <v>2380</v>
      </c>
      <c r="AZ2103" s="64">
        <v>2</v>
      </c>
      <c r="BA2103" s="109" t="s">
        <v>7215</v>
      </c>
      <c r="BB2103" s="64" t="s">
        <v>10450</v>
      </c>
      <c r="BC2103" s="69" t="s">
        <v>10444</v>
      </c>
    </row>
    <row r="2104" spans="1:55" x14ac:dyDescent="0.35">
      <c r="A2104" t="s">
        <v>262</v>
      </c>
      <c r="B2104">
        <v>28.88</v>
      </c>
      <c r="C2104">
        <v>6.09</v>
      </c>
      <c r="D2104" t="s">
        <v>2382</v>
      </c>
      <c r="E2104" t="s">
        <v>2382</v>
      </c>
      <c r="F2104" t="s">
        <v>2380</v>
      </c>
      <c r="G2104">
        <v>2</v>
      </c>
      <c r="H2104" t="s">
        <v>2380</v>
      </c>
      <c r="R2104" s="64" t="s">
        <v>37</v>
      </c>
      <c r="S2104" s="64">
        <v>1983</v>
      </c>
      <c r="U2104" s="7" t="str">
        <f t="shared" si="192"/>
        <v>Oct</v>
      </c>
      <c r="V2104" s="10">
        <f t="shared" si="193"/>
        <v>1983</v>
      </c>
      <c r="Y2104" s="10" t="s">
        <v>2380</v>
      </c>
      <c r="Z2104" s="10" t="str">
        <f t="shared" si="195"/>
        <v>No</v>
      </c>
      <c r="AB2104" s="53" t="s">
        <v>16</v>
      </c>
      <c r="AC2104" s="10" t="str">
        <f t="shared" si="196"/>
        <v>tier - 1</v>
      </c>
      <c r="AE2104" t="s">
        <v>12</v>
      </c>
      <c r="AF2104" s="10" t="str">
        <f t="shared" si="197"/>
        <v>tier - 3</v>
      </c>
      <c r="AI2104" t="s">
        <v>23</v>
      </c>
      <c r="AJ2104" t="str">
        <f t="shared" si="194"/>
        <v>R1012</v>
      </c>
      <c r="AS2104" s="110" t="s">
        <v>262</v>
      </c>
      <c r="AT2104" s="64">
        <v>28.88</v>
      </c>
      <c r="AU2104" s="64">
        <v>6.09</v>
      </c>
      <c r="AV2104" s="64" t="s">
        <v>2382</v>
      </c>
      <c r="AW2104" s="64" t="s">
        <v>2380</v>
      </c>
      <c r="AX2104" s="64" t="s">
        <v>2383</v>
      </c>
      <c r="AY2104" s="64" t="s">
        <v>2380</v>
      </c>
      <c r="AZ2104" s="64">
        <v>2</v>
      </c>
      <c r="BA2104" s="109" t="s">
        <v>8132</v>
      </c>
      <c r="BB2104" s="64" t="s">
        <v>10449</v>
      </c>
      <c r="BC2104" s="69" t="s">
        <v>10445</v>
      </c>
    </row>
    <row r="2105" spans="1:55" x14ac:dyDescent="0.35">
      <c r="A2105" t="s">
        <v>261</v>
      </c>
      <c r="B2105">
        <v>25.555</v>
      </c>
      <c r="C2105">
        <v>5.1100000000000003</v>
      </c>
      <c r="D2105" t="s">
        <v>2380</v>
      </c>
      <c r="E2105" t="s">
        <v>2380</v>
      </c>
      <c r="F2105" t="s">
        <v>2383</v>
      </c>
      <c r="G2105">
        <v>1</v>
      </c>
      <c r="H2105" t="s">
        <v>2380</v>
      </c>
      <c r="R2105" s="64" t="s">
        <v>37</v>
      </c>
      <c r="S2105" s="64">
        <v>1984</v>
      </c>
      <c r="U2105" s="7" t="str">
        <f t="shared" si="192"/>
        <v>Oct</v>
      </c>
      <c r="V2105" s="10">
        <f t="shared" si="193"/>
        <v>1984</v>
      </c>
      <c r="Y2105" s="10" t="s">
        <v>2380</v>
      </c>
      <c r="Z2105" s="10" t="str">
        <f t="shared" si="195"/>
        <v>No</v>
      </c>
      <c r="AB2105" s="53" t="s">
        <v>16</v>
      </c>
      <c r="AC2105" s="10" t="str">
        <f t="shared" si="196"/>
        <v>tier - 1</v>
      </c>
      <c r="AE2105" t="s">
        <v>16</v>
      </c>
      <c r="AF2105" s="10" t="str">
        <f t="shared" si="197"/>
        <v>tier - 1</v>
      </c>
      <c r="AI2105" t="s">
        <v>42</v>
      </c>
      <c r="AJ2105" t="str">
        <f t="shared" si="194"/>
        <v>R1011</v>
      </c>
      <c r="AS2105" s="110" t="s">
        <v>261</v>
      </c>
      <c r="AT2105" s="64">
        <v>25.555</v>
      </c>
      <c r="AU2105" s="64">
        <v>5.1100000000000003</v>
      </c>
      <c r="AV2105" s="64" t="s">
        <v>2380</v>
      </c>
      <c r="AW2105" s="64" t="s">
        <v>2383</v>
      </c>
      <c r="AX2105" s="64" t="s">
        <v>2380</v>
      </c>
      <c r="AY2105" s="64" t="s">
        <v>2380</v>
      </c>
      <c r="AZ2105" s="64">
        <v>1</v>
      </c>
      <c r="BA2105" s="109" t="s">
        <v>7040</v>
      </c>
      <c r="BB2105" s="64" t="s">
        <v>10450</v>
      </c>
      <c r="BC2105" s="69" t="s">
        <v>10445</v>
      </c>
    </row>
    <row r="2106" spans="1:55" x14ac:dyDescent="0.35">
      <c r="A2106" t="s">
        <v>260</v>
      </c>
      <c r="B2106">
        <v>37.29</v>
      </c>
      <c r="C2106">
        <v>4.46</v>
      </c>
      <c r="D2106" t="s">
        <v>2380</v>
      </c>
      <c r="E2106" t="s">
        <v>2382</v>
      </c>
      <c r="F2106" t="s">
        <v>2380</v>
      </c>
      <c r="G2106">
        <v>1</v>
      </c>
      <c r="H2106" t="s">
        <v>2380</v>
      </c>
      <c r="R2106" s="64" t="s">
        <v>37</v>
      </c>
      <c r="S2106" s="64">
        <v>2003</v>
      </c>
      <c r="U2106" s="7" t="str">
        <f t="shared" si="192"/>
        <v>Oct</v>
      </c>
      <c r="V2106" s="10">
        <f t="shared" si="193"/>
        <v>2003</v>
      </c>
      <c r="Y2106" s="10" t="s">
        <v>2380</v>
      </c>
      <c r="Z2106" s="10" t="str">
        <f t="shared" si="195"/>
        <v>No</v>
      </c>
      <c r="AB2106" s="53" t="s">
        <v>16</v>
      </c>
      <c r="AC2106" s="10" t="str">
        <f t="shared" si="196"/>
        <v>tier - 1</v>
      </c>
      <c r="AE2106" t="s">
        <v>11</v>
      </c>
      <c r="AF2106" s="10" t="str">
        <f t="shared" si="197"/>
        <v>tier - 2</v>
      </c>
      <c r="AI2106" t="s">
        <v>13</v>
      </c>
      <c r="AJ2106" t="str">
        <f t="shared" si="194"/>
        <v>R1013</v>
      </c>
      <c r="AS2106" s="110" t="s">
        <v>260</v>
      </c>
      <c r="AT2106" s="64">
        <v>37.29</v>
      </c>
      <c r="AU2106" s="64">
        <v>4.46</v>
      </c>
      <c r="AV2106" s="64" t="s">
        <v>2382</v>
      </c>
      <c r="AW2106" s="64" t="s">
        <v>2380</v>
      </c>
      <c r="AX2106" s="64" t="s">
        <v>2380</v>
      </c>
      <c r="AY2106" s="64" t="s">
        <v>2380</v>
      </c>
      <c r="AZ2106" s="64">
        <v>1</v>
      </c>
      <c r="BA2106" s="109" t="s">
        <v>8133</v>
      </c>
      <c r="BB2106" s="64" t="s">
        <v>10450</v>
      </c>
      <c r="BC2106" s="69" t="s">
        <v>10444</v>
      </c>
    </row>
    <row r="2107" spans="1:55" x14ac:dyDescent="0.35">
      <c r="A2107" t="s">
        <v>259</v>
      </c>
      <c r="B2107">
        <v>40.28</v>
      </c>
      <c r="C2107">
        <v>6.11</v>
      </c>
      <c r="D2107" t="s">
        <v>2380</v>
      </c>
      <c r="E2107" t="s">
        <v>2382</v>
      </c>
      <c r="F2107" t="s">
        <v>2380</v>
      </c>
      <c r="G2107">
        <v>1</v>
      </c>
      <c r="H2107" t="s">
        <v>2380</v>
      </c>
      <c r="R2107" s="64" t="s">
        <v>20</v>
      </c>
      <c r="S2107" s="64">
        <v>1990</v>
      </c>
      <c r="U2107" s="7" t="str">
        <f t="shared" si="192"/>
        <v>Sep</v>
      </c>
      <c r="V2107" s="10">
        <f t="shared" si="193"/>
        <v>1990</v>
      </c>
      <c r="Y2107" s="10" t="s">
        <v>2380</v>
      </c>
      <c r="Z2107" s="10" t="str">
        <f t="shared" si="195"/>
        <v>No</v>
      </c>
      <c r="AB2107" s="53" t="s">
        <v>16</v>
      </c>
      <c r="AC2107" s="10" t="str">
        <f t="shared" si="196"/>
        <v>tier - 1</v>
      </c>
      <c r="AE2107" t="s">
        <v>12</v>
      </c>
      <c r="AF2107" s="10" t="str">
        <f t="shared" si="197"/>
        <v>tier - 3</v>
      </c>
      <c r="AI2107" t="s">
        <v>42</v>
      </c>
      <c r="AJ2107" t="str">
        <f t="shared" si="194"/>
        <v>R1011</v>
      </c>
      <c r="AS2107" s="110" t="s">
        <v>259</v>
      </c>
      <c r="AT2107" s="64">
        <v>40.28</v>
      </c>
      <c r="AU2107" s="64">
        <v>6.11</v>
      </c>
      <c r="AV2107" s="64" t="s">
        <v>2382</v>
      </c>
      <c r="AW2107" s="64" t="s">
        <v>2380</v>
      </c>
      <c r="AX2107" s="64" t="s">
        <v>2380</v>
      </c>
      <c r="AY2107" s="64" t="s">
        <v>2380</v>
      </c>
      <c r="AZ2107" s="64">
        <v>1</v>
      </c>
      <c r="BA2107" s="109" t="s">
        <v>8134</v>
      </c>
      <c r="BB2107" s="64" t="s">
        <v>10449</v>
      </c>
      <c r="BC2107" s="69" t="s">
        <v>10444</v>
      </c>
    </row>
    <row r="2108" spans="1:55" x14ac:dyDescent="0.35">
      <c r="A2108" t="s">
        <v>258</v>
      </c>
      <c r="B2108">
        <v>40.185000000000002</v>
      </c>
      <c r="C2108">
        <v>4.66</v>
      </c>
      <c r="D2108" t="s">
        <v>2380</v>
      </c>
      <c r="E2108" t="s">
        <v>2382</v>
      </c>
      <c r="F2108" t="s">
        <v>2380</v>
      </c>
      <c r="G2108">
        <v>1</v>
      </c>
      <c r="H2108" t="s">
        <v>2380</v>
      </c>
      <c r="R2108" s="64" t="s">
        <v>18</v>
      </c>
      <c r="S2108" s="64">
        <v>1998</v>
      </c>
      <c r="U2108" s="7" t="str">
        <f t="shared" si="192"/>
        <v>Jun</v>
      </c>
      <c r="V2108" s="10">
        <f t="shared" si="193"/>
        <v>1998</v>
      </c>
      <c r="Y2108" s="10" t="s">
        <v>2380</v>
      </c>
      <c r="Z2108" s="10" t="str">
        <f t="shared" si="195"/>
        <v>No</v>
      </c>
      <c r="AB2108" s="53" t="s">
        <v>11</v>
      </c>
      <c r="AC2108" s="10" t="str">
        <f t="shared" si="196"/>
        <v>tier - 2</v>
      </c>
      <c r="AE2108" t="s">
        <v>11</v>
      </c>
      <c r="AF2108" s="10" t="str">
        <f t="shared" si="197"/>
        <v>tier - 2</v>
      </c>
      <c r="AI2108" t="s">
        <v>42</v>
      </c>
      <c r="AJ2108" t="str">
        <f t="shared" si="194"/>
        <v>R1011</v>
      </c>
      <c r="AS2108" s="110" t="s">
        <v>258</v>
      </c>
      <c r="AT2108" s="64">
        <v>40.185000000000002</v>
      </c>
      <c r="AU2108" s="64">
        <v>4.66</v>
      </c>
      <c r="AV2108" s="64" t="s">
        <v>2382</v>
      </c>
      <c r="AW2108" s="64" t="s">
        <v>2380</v>
      </c>
      <c r="AX2108" s="64" t="s">
        <v>2380</v>
      </c>
      <c r="AY2108" s="64" t="s">
        <v>2380</v>
      </c>
      <c r="AZ2108" s="64">
        <v>1</v>
      </c>
      <c r="BA2108" s="109" t="s">
        <v>8135</v>
      </c>
      <c r="BB2108" s="64" t="s">
        <v>10450</v>
      </c>
      <c r="BC2108" s="69" t="s">
        <v>10444</v>
      </c>
    </row>
    <row r="2109" spans="1:55" x14ac:dyDescent="0.35">
      <c r="A2109" t="s">
        <v>257</v>
      </c>
      <c r="B2109">
        <v>23.57</v>
      </c>
      <c r="C2109">
        <v>6.14</v>
      </c>
      <c r="D2109" t="s">
        <v>2380</v>
      </c>
      <c r="E2109" t="s">
        <v>2380</v>
      </c>
      <c r="F2109" t="s">
        <v>2380</v>
      </c>
      <c r="G2109" t="s">
        <v>2381</v>
      </c>
      <c r="H2109" t="s">
        <v>2380</v>
      </c>
      <c r="R2109" s="64" t="s">
        <v>15</v>
      </c>
      <c r="S2109" s="64">
        <v>1976</v>
      </c>
      <c r="U2109" s="7" t="str">
        <f t="shared" si="192"/>
        <v>Nov</v>
      </c>
      <c r="V2109" s="10">
        <f t="shared" si="193"/>
        <v>1976</v>
      </c>
      <c r="Y2109" s="10" t="s">
        <v>2380</v>
      </c>
      <c r="Z2109" s="10" t="str">
        <f t="shared" si="195"/>
        <v>No</v>
      </c>
      <c r="AB2109" s="53" t="s">
        <v>11</v>
      </c>
      <c r="AC2109" s="10" t="str">
        <f t="shared" si="196"/>
        <v>tier - 2</v>
      </c>
      <c r="AE2109" t="s">
        <v>12</v>
      </c>
      <c r="AF2109" s="10" t="str">
        <f t="shared" si="197"/>
        <v>tier - 3</v>
      </c>
      <c r="AI2109" t="s">
        <v>42</v>
      </c>
      <c r="AJ2109" t="str">
        <f t="shared" si="194"/>
        <v>R1011</v>
      </c>
      <c r="AS2109" s="110" t="s">
        <v>257</v>
      </c>
      <c r="AT2109" s="64">
        <v>23.57</v>
      </c>
      <c r="AU2109" s="64">
        <v>6.14</v>
      </c>
      <c r="AV2109" s="64" t="s">
        <v>2380</v>
      </c>
      <c r="AW2109" s="64" t="s">
        <v>2380</v>
      </c>
      <c r="AX2109" s="64" t="s">
        <v>2380</v>
      </c>
      <c r="AY2109" s="64" t="s">
        <v>2380</v>
      </c>
      <c r="AZ2109" s="64">
        <v>0</v>
      </c>
      <c r="BA2109" s="109" t="s">
        <v>8136</v>
      </c>
      <c r="BB2109" s="64" t="s">
        <v>10449</v>
      </c>
      <c r="BC2109" s="69" t="s">
        <v>10446</v>
      </c>
    </row>
    <row r="2110" spans="1:55" x14ac:dyDescent="0.35">
      <c r="A2110" t="s">
        <v>256</v>
      </c>
      <c r="B2110">
        <v>35.625</v>
      </c>
      <c r="C2110">
        <v>6.21</v>
      </c>
      <c r="D2110" t="s">
        <v>2380</v>
      </c>
      <c r="E2110" t="s">
        <v>2382</v>
      </c>
      <c r="F2110" t="s">
        <v>2380</v>
      </c>
      <c r="G2110">
        <v>1</v>
      </c>
      <c r="H2110" t="s">
        <v>2380</v>
      </c>
      <c r="R2110" s="64" t="s">
        <v>37</v>
      </c>
      <c r="S2110" s="64">
        <v>2004</v>
      </c>
      <c r="U2110" s="7" t="str">
        <f t="shared" si="192"/>
        <v>Oct</v>
      </c>
      <c r="V2110" s="10">
        <f t="shared" si="193"/>
        <v>2004</v>
      </c>
      <c r="Y2110" s="10" t="s">
        <v>2380</v>
      </c>
      <c r="Z2110" s="10" t="str">
        <f t="shared" si="195"/>
        <v>No</v>
      </c>
      <c r="AB2110" s="53" t="s">
        <v>11</v>
      </c>
      <c r="AC2110" s="10" t="str">
        <f t="shared" si="196"/>
        <v>tier - 2</v>
      </c>
      <c r="AE2110" t="s">
        <v>16</v>
      </c>
      <c r="AF2110" s="10" t="str">
        <f t="shared" si="197"/>
        <v>tier - 1</v>
      </c>
      <c r="AI2110" t="s">
        <v>168</v>
      </c>
      <c r="AJ2110" t="str">
        <f t="shared" si="194"/>
        <v>R1016</v>
      </c>
      <c r="AS2110" s="110" t="s">
        <v>256</v>
      </c>
      <c r="AT2110" s="64">
        <v>35.625</v>
      </c>
      <c r="AU2110" s="64">
        <v>6.21</v>
      </c>
      <c r="AV2110" s="64" t="s">
        <v>2382</v>
      </c>
      <c r="AW2110" s="64" t="s">
        <v>2380</v>
      </c>
      <c r="AX2110" s="64" t="s">
        <v>2380</v>
      </c>
      <c r="AY2110" s="64" t="s">
        <v>2380</v>
      </c>
      <c r="AZ2110" s="64">
        <v>1</v>
      </c>
      <c r="BA2110" s="109" t="s">
        <v>8137</v>
      </c>
      <c r="BB2110" s="64" t="s">
        <v>10449</v>
      </c>
      <c r="BC2110" s="69" t="s">
        <v>10444</v>
      </c>
    </row>
    <row r="2111" spans="1:55" x14ac:dyDescent="0.35">
      <c r="A2111" t="s">
        <v>255</v>
      </c>
      <c r="B2111">
        <v>33.155000000000001</v>
      </c>
      <c r="C2111">
        <v>4.5999999999999996</v>
      </c>
      <c r="D2111" t="s">
        <v>2380</v>
      </c>
      <c r="E2111" t="s">
        <v>2382</v>
      </c>
      <c r="F2111" t="s">
        <v>2380</v>
      </c>
      <c r="G2111">
        <v>1</v>
      </c>
      <c r="H2111" t="s">
        <v>2380</v>
      </c>
      <c r="R2111" s="64" t="s">
        <v>10</v>
      </c>
      <c r="S2111" s="64">
        <v>1994</v>
      </c>
      <c r="U2111" s="7" t="str">
        <f t="shared" si="192"/>
        <v>Jul</v>
      </c>
      <c r="V2111" s="10">
        <f t="shared" si="193"/>
        <v>1994</v>
      </c>
      <c r="Y2111" s="10" t="s">
        <v>2380</v>
      </c>
      <c r="Z2111" s="10" t="str">
        <f t="shared" si="195"/>
        <v>No</v>
      </c>
      <c r="AB2111" s="53" t="s">
        <v>16</v>
      </c>
      <c r="AC2111" s="10" t="str">
        <f t="shared" si="196"/>
        <v>tier - 1</v>
      </c>
      <c r="AE2111" t="s">
        <v>11</v>
      </c>
      <c r="AF2111" s="10" t="str">
        <f t="shared" si="197"/>
        <v>tier - 2</v>
      </c>
      <c r="AI2111" t="s">
        <v>13</v>
      </c>
      <c r="AJ2111" t="str">
        <f t="shared" si="194"/>
        <v>R1013</v>
      </c>
      <c r="AS2111" s="110" t="s">
        <v>255</v>
      </c>
      <c r="AT2111" s="64">
        <v>33.155000000000001</v>
      </c>
      <c r="AU2111" s="64">
        <v>4.5999999999999996</v>
      </c>
      <c r="AV2111" s="64" t="s">
        <v>2382</v>
      </c>
      <c r="AW2111" s="64" t="s">
        <v>2380</v>
      </c>
      <c r="AX2111" s="64" t="s">
        <v>2380</v>
      </c>
      <c r="AY2111" s="64" t="s">
        <v>2380</v>
      </c>
      <c r="AZ2111" s="64">
        <v>1</v>
      </c>
      <c r="BA2111" s="109" t="s">
        <v>8138</v>
      </c>
      <c r="BB2111" s="64" t="s">
        <v>10450</v>
      </c>
      <c r="BC2111" s="69" t="s">
        <v>10444</v>
      </c>
    </row>
    <row r="2112" spans="1:55" x14ac:dyDescent="0.35">
      <c r="A2112" t="s">
        <v>254</v>
      </c>
      <c r="B2112">
        <v>31.92</v>
      </c>
      <c r="C2112">
        <v>5.04</v>
      </c>
      <c r="D2112" t="s">
        <v>2380</v>
      </c>
      <c r="E2112" t="s">
        <v>2382</v>
      </c>
      <c r="F2112" t="s">
        <v>2380</v>
      </c>
      <c r="G2112">
        <v>1</v>
      </c>
      <c r="H2112" t="s">
        <v>2380</v>
      </c>
      <c r="R2112" s="64" t="s">
        <v>10</v>
      </c>
      <c r="S2112" s="64">
        <v>2003</v>
      </c>
      <c r="U2112" s="7" t="str">
        <f t="shared" si="192"/>
        <v>Jul</v>
      </c>
      <c r="V2112" s="10">
        <f t="shared" si="193"/>
        <v>2003</v>
      </c>
      <c r="Y2112" s="10" t="s">
        <v>2380</v>
      </c>
      <c r="Z2112" s="10" t="str">
        <f t="shared" si="195"/>
        <v>No</v>
      </c>
      <c r="AB2112" s="53" t="s">
        <v>16</v>
      </c>
      <c r="AC2112" s="10" t="str">
        <f t="shared" si="196"/>
        <v>tier - 1</v>
      </c>
      <c r="AE2112" t="s">
        <v>12</v>
      </c>
      <c r="AF2112" s="10" t="str">
        <f t="shared" si="197"/>
        <v>tier - 3</v>
      </c>
      <c r="AI2112" t="s">
        <v>42</v>
      </c>
      <c r="AJ2112" t="str">
        <f t="shared" si="194"/>
        <v>R1011</v>
      </c>
      <c r="AS2112" s="110" t="s">
        <v>254</v>
      </c>
      <c r="AT2112" s="64">
        <v>31.92</v>
      </c>
      <c r="AU2112" s="64">
        <v>5.04</v>
      </c>
      <c r="AV2112" s="64" t="s">
        <v>2382</v>
      </c>
      <c r="AW2112" s="64" t="s">
        <v>2380</v>
      </c>
      <c r="AX2112" s="64" t="s">
        <v>2380</v>
      </c>
      <c r="AY2112" s="64" t="s">
        <v>2380</v>
      </c>
      <c r="AZ2112" s="64">
        <v>1</v>
      </c>
      <c r="BA2112" s="109" t="s">
        <v>8139</v>
      </c>
      <c r="BB2112" s="64" t="s">
        <v>10450</v>
      </c>
      <c r="BC2112" s="69" t="s">
        <v>10444</v>
      </c>
    </row>
    <row r="2113" spans="1:55" x14ac:dyDescent="0.35">
      <c r="A2113" t="s">
        <v>253</v>
      </c>
      <c r="B2113">
        <v>30.305</v>
      </c>
      <c r="C2113">
        <v>5.08</v>
      </c>
      <c r="D2113" t="s">
        <v>2380</v>
      </c>
      <c r="E2113" t="s">
        <v>2382</v>
      </c>
      <c r="F2113" t="s">
        <v>2380</v>
      </c>
      <c r="G2113">
        <v>1</v>
      </c>
      <c r="H2113" t="s">
        <v>2380</v>
      </c>
      <c r="R2113" s="64" t="s">
        <v>30</v>
      </c>
      <c r="S2113" s="64">
        <v>1995</v>
      </c>
      <c r="U2113" s="7" t="str">
        <f t="shared" si="192"/>
        <v>Dec</v>
      </c>
      <c r="V2113" s="10">
        <f t="shared" si="193"/>
        <v>1995</v>
      </c>
      <c r="Y2113" s="10" t="s">
        <v>2380</v>
      </c>
      <c r="Z2113" s="10" t="str">
        <f t="shared" si="195"/>
        <v>No</v>
      </c>
      <c r="AB2113" s="53" t="s">
        <v>11</v>
      </c>
      <c r="AC2113" s="10" t="str">
        <f t="shared" si="196"/>
        <v>tier - 2</v>
      </c>
      <c r="AE2113" t="s">
        <v>12</v>
      </c>
      <c r="AF2113" s="10" t="str">
        <f t="shared" si="197"/>
        <v>tier - 3</v>
      </c>
      <c r="AI2113" t="s">
        <v>13</v>
      </c>
      <c r="AJ2113" t="str">
        <f t="shared" si="194"/>
        <v>R1013</v>
      </c>
      <c r="AS2113" s="110" t="s">
        <v>253</v>
      </c>
      <c r="AT2113" s="64">
        <v>30.305</v>
      </c>
      <c r="AU2113" s="64">
        <v>5.08</v>
      </c>
      <c r="AV2113" s="64" t="s">
        <v>2382</v>
      </c>
      <c r="AW2113" s="64" t="s">
        <v>2380</v>
      </c>
      <c r="AX2113" s="64" t="s">
        <v>2380</v>
      </c>
      <c r="AY2113" s="64" t="s">
        <v>2380</v>
      </c>
      <c r="AZ2113" s="64">
        <v>1</v>
      </c>
      <c r="BA2113" s="109" t="s">
        <v>8140</v>
      </c>
      <c r="BB2113" s="64" t="s">
        <v>10450</v>
      </c>
      <c r="BC2113" s="69" t="s">
        <v>10444</v>
      </c>
    </row>
    <row r="2114" spans="1:55" x14ac:dyDescent="0.35">
      <c r="A2114" t="s">
        <v>252</v>
      </c>
      <c r="B2114">
        <v>30.114999999999998</v>
      </c>
      <c r="C2114">
        <v>4.38</v>
      </c>
      <c r="D2114" t="s">
        <v>2380</v>
      </c>
      <c r="E2114" t="s">
        <v>2382</v>
      </c>
      <c r="F2114" t="s">
        <v>2380</v>
      </c>
      <c r="G2114">
        <v>1</v>
      </c>
      <c r="H2114" t="s">
        <v>2380</v>
      </c>
      <c r="R2114" s="64" t="s">
        <v>20</v>
      </c>
      <c r="S2114" s="64">
        <v>2003</v>
      </c>
      <c r="U2114" s="7" t="str">
        <f t="shared" si="192"/>
        <v>Sep</v>
      </c>
      <c r="V2114" s="10">
        <f t="shared" si="193"/>
        <v>2003</v>
      </c>
      <c r="Y2114" s="10" t="s">
        <v>2380</v>
      </c>
      <c r="Z2114" s="10" t="str">
        <f t="shared" si="195"/>
        <v>No</v>
      </c>
      <c r="AB2114" s="53" t="s">
        <v>16</v>
      </c>
      <c r="AC2114" s="10" t="str">
        <f t="shared" si="196"/>
        <v>tier - 1</v>
      </c>
      <c r="AE2114" t="s">
        <v>12</v>
      </c>
      <c r="AF2114" s="10" t="str">
        <f t="shared" si="197"/>
        <v>tier - 3</v>
      </c>
      <c r="AI2114" t="s">
        <v>42</v>
      </c>
      <c r="AJ2114" t="str">
        <f t="shared" si="194"/>
        <v>R1011</v>
      </c>
      <c r="AS2114" s="110" t="s">
        <v>252</v>
      </c>
      <c r="AT2114" s="64">
        <v>30.114999999999998</v>
      </c>
      <c r="AU2114" s="64">
        <v>4.38</v>
      </c>
      <c r="AV2114" s="64" t="s">
        <v>2382</v>
      </c>
      <c r="AW2114" s="64" t="s">
        <v>2380</v>
      </c>
      <c r="AX2114" s="64" t="s">
        <v>2380</v>
      </c>
      <c r="AY2114" s="64" t="s">
        <v>2380</v>
      </c>
      <c r="AZ2114" s="64">
        <v>1</v>
      </c>
      <c r="BA2114" s="109" t="s">
        <v>7360</v>
      </c>
      <c r="BB2114" s="64" t="s">
        <v>10450</v>
      </c>
      <c r="BC2114" s="69" t="s">
        <v>10444</v>
      </c>
    </row>
    <row r="2115" spans="1:55" x14ac:dyDescent="0.35">
      <c r="A2115" t="s">
        <v>251</v>
      </c>
      <c r="B2115">
        <v>24.09</v>
      </c>
      <c r="C2115">
        <v>4.79</v>
      </c>
      <c r="D2115" t="s">
        <v>2380</v>
      </c>
      <c r="E2115" t="s">
        <v>2382</v>
      </c>
      <c r="F2115" t="s">
        <v>2380</v>
      </c>
      <c r="G2115">
        <v>1</v>
      </c>
      <c r="H2115" t="s">
        <v>2380</v>
      </c>
      <c r="R2115" s="64" t="s">
        <v>37</v>
      </c>
      <c r="S2115" s="64">
        <v>1995</v>
      </c>
      <c r="U2115" s="7" t="str">
        <f t="shared" si="192"/>
        <v>Oct</v>
      </c>
      <c r="V2115" s="10">
        <f t="shared" si="193"/>
        <v>1995</v>
      </c>
      <c r="Y2115" s="10" t="s">
        <v>2380</v>
      </c>
      <c r="Z2115" s="10" t="str">
        <f t="shared" si="195"/>
        <v>No</v>
      </c>
      <c r="AB2115" s="53" t="s">
        <v>16</v>
      </c>
      <c r="AC2115" s="10" t="str">
        <f t="shared" si="196"/>
        <v>tier - 1</v>
      </c>
      <c r="AE2115" t="s">
        <v>12</v>
      </c>
      <c r="AF2115" s="10" t="str">
        <f t="shared" si="197"/>
        <v>tier - 3</v>
      </c>
      <c r="AI2115" t="s">
        <v>42</v>
      </c>
      <c r="AJ2115" t="str">
        <f t="shared" si="194"/>
        <v>R1011</v>
      </c>
      <c r="AS2115" s="110" t="s">
        <v>251</v>
      </c>
      <c r="AT2115" s="64">
        <v>24.09</v>
      </c>
      <c r="AU2115" s="64">
        <v>4.79</v>
      </c>
      <c r="AV2115" s="64" t="s">
        <v>2382</v>
      </c>
      <c r="AW2115" s="64" t="s">
        <v>2380</v>
      </c>
      <c r="AX2115" s="64" t="s">
        <v>2380</v>
      </c>
      <c r="AY2115" s="64" t="s">
        <v>2380</v>
      </c>
      <c r="AZ2115" s="64">
        <v>1</v>
      </c>
      <c r="BA2115" s="109" t="s">
        <v>7028</v>
      </c>
      <c r="BB2115" s="64" t="s">
        <v>10450</v>
      </c>
      <c r="BC2115" s="69" t="s">
        <v>10446</v>
      </c>
    </row>
    <row r="2116" spans="1:55" x14ac:dyDescent="0.35">
      <c r="A2116" t="s">
        <v>250</v>
      </c>
      <c r="B2116">
        <v>28.215</v>
      </c>
      <c r="C2116">
        <v>4.21</v>
      </c>
      <c r="D2116" t="s">
        <v>2380</v>
      </c>
      <c r="E2116" t="s">
        <v>2382</v>
      </c>
      <c r="F2116" t="s">
        <v>2380</v>
      </c>
      <c r="G2116">
        <v>1</v>
      </c>
      <c r="H2116" t="s">
        <v>2380</v>
      </c>
      <c r="R2116" s="64" t="s">
        <v>10</v>
      </c>
      <c r="S2116" s="64">
        <v>1983</v>
      </c>
      <c r="U2116" s="7" t="str">
        <f t="shared" si="192"/>
        <v>Jul</v>
      </c>
      <c r="V2116" s="10">
        <f t="shared" si="193"/>
        <v>1983</v>
      </c>
      <c r="Y2116" s="10" t="s">
        <v>2380</v>
      </c>
      <c r="Z2116" s="10" t="str">
        <f t="shared" si="195"/>
        <v>No</v>
      </c>
      <c r="AB2116" s="53" t="s">
        <v>16</v>
      </c>
      <c r="AC2116" s="10" t="str">
        <f t="shared" si="196"/>
        <v>tier - 1</v>
      </c>
      <c r="AE2116" t="s">
        <v>11</v>
      </c>
      <c r="AF2116" s="10" t="str">
        <f t="shared" si="197"/>
        <v>tier - 2</v>
      </c>
      <c r="AI2116" t="s">
        <v>42</v>
      </c>
      <c r="AJ2116" t="str">
        <f t="shared" si="194"/>
        <v>R1011</v>
      </c>
      <c r="AS2116" s="110" t="s">
        <v>250</v>
      </c>
      <c r="AT2116" s="64">
        <v>28.215</v>
      </c>
      <c r="AU2116" s="64">
        <v>4.21</v>
      </c>
      <c r="AV2116" s="64" t="s">
        <v>2382</v>
      </c>
      <c r="AW2116" s="64" t="s">
        <v>2380</v>
      </c>
      <c r="AX2116" s="64" t="s">
        <v>2380</v>
      </c>
      <c r="AY2116" s="64" t="s">
        <v>2380</v>
      </c>
      <c r="AZ2116" s="64">
        <v>1</v>
      </c>
      <c r="BA2116" s="109" t="s">
        <v>7453</v>
      </c>
      <c r="BB2116" s="64" t="s">
        <v>10450</v>
      </c>
      <c r="BC2116" s="69" t="s">
        <v>10445</v>
      </c>
    </row>
    <row r="2117" spans="1:55" x14ac:dyDescent="0.35">
      <c r="A2117" t="s">
        <v>248</v>
      </c>
      <c r="B2117">
        <v>26.315000000000001</v>
      </c>
      <c r="C2117">
        <v>5.47</v>
      </c>
      <c r="D2117" t="s">
        <v>2380</v>
      </c>
      <c r="E2117" t="s">
        <v>2382</v>
      </c>
      <c r="F2117" t="s">
        <v>2380</v>
      </c>
      <c r="G2117">
        <v>1</v>
      </c>
      <c r="H2117" t="s">
        <v>2380</v>
      </c>
      <c r="R2117" s="64" t="s">
        <v>37</v>
      </c>
      <c r="S2117" s="64">
        <v>1967</v>
      </c>
      <c r="U2117" s="7" t="str">
        <f t="shared" si="192"/>
        <v>Oct</v>
      </c>
      <c r="V2117" s="10">
        <f t="shared" si="193"/>
        <v>1967</v>
      </c>
      <c r="Y2117" s="10" t="s">
        <v>2380</v>
      </c>
      <c r="Z2117" s="10" t="str">
        <f t="shared" si="195"/>
        <v>No</v>
      </c>
      <c r="AB2117" s="53" t="s">
        <v>16</v>
      </c>
      <c r="AC2117" s="10" t="str">
        <f t="shared" si="196"/>
        <v>tier - 1</v>
      </c>
      <c r="AE2117" t="s">
        <v>11</v>
      </c>
      <c r="AF2117" s="10" t="str">
        <f t="shared" si="197"/>
        <v>tier - 2</v>
      </c>
      <c r="AI2117" t="s">
        <v>42</v>
      </c>
      <c r="AJ2117" t="str">
        <f t="shared" si="194"/>
        <v>R1011</v>
      </c>
      <c r="AS2117" s="110" t="s">
        <v>248</v>
      </c>
      <c r="AT2117" s="64">
        <v>26.315000000000001</v>
      </c>
      <c r="AU2117" s="64">
        <v>5.47</v>
      </c>
      <c r="AV2117" s="64" t="s">
        <v>2382</v>
      </c>
      <c r="AW2117" s="64" t="s">
        <v>2380</v>
      </c>
      <c r="AX2117" s="64" t="s">
        <v>2380</v>
      </c>
      <c r="AY2117" s="64" t="s">
        <v>2380</v>
      </c>
      <c r="AZ2117" s="64">
        <v>1</v>
      </c>
      <c r="BA2117" s="109" t="s">
        <v>8141</v>
      </c>
      <c r="BB2117" s="64" t="s">
        <v>10450</v>
      </c>
      <c r="BC2117" s="69" t="s">
        <v>10445</v>
      </c>
    </row>
    <row r="2118" spans="1:55" x14ac:dyDescent="0.35">
      <c r="A2118" t="s">
        <v>246</v>
      </c>
      <c r="B2118">
        <v>25.08</v>
      </c>
      <c r="C2118">
        <v>5.09</v>
      </c>
      <c r="D2118" t="s">
        <v>2380</v>
      </c>
      <c r="E2118" t="s">
        <v>2382</v>
      </c>
      <c r="F2118" t="s">
        <v>2380</v>
      </c>
      <c r="G2118">
        <v>1</v>
      </c>
      <c r="H2118" t="s">
        <v>2380</v>
      </c>
      <c r="R2118" s="64" t="s">
        <v>35</v>
      </c>
      <c r="S2118" s="64">
        <v>1998</v>
      </c>
      <c r="U2118" s="7" t="str">
        <f t="shared" ref="U2118:U2181" si="198">SUBSTITUTE(R2118,"?","Sep")</f>
        <v>Aug</v>
      </c>
      <c r="V2118" s="10">
        <f t="shared" ref="V2118:V2181" si="199">IF(S2118="?",ROUND(AVERAGEIF($S$5:$S$2347,"&lt;&gt;?"),0),S2118)</f>
        <v>1998</v>
      </c>
      <c r="Y2118" s="10" t="s">
        <v>2380</v>
      </c>
      <c r="Z2118" s="10" t="str">
        <f t="shared" si="195"/>
        <v>No</v>
      </c>
      <c r="AB2118" s="53" t="s">
        <v>16</v>
      </c>
      <c r="AC2118" s="10" t="str">
        <f t="shared" si="196"/>
        <v>tier - 1</v>
      </c>
      <c r="AE2118" t="s">
        <v>12</v>
      </c>
      <c r="AF2118" s="10" t="str">
        <f t="shared" si="197"/>
        <v>tier - 3</v>
      </c>
      <c r="AI2118" t="s">
        <v>42</v>
      </c>
      <c r="AJ2118" t="str">
        <f t="shared" ref="AJ2118:AJ2181" si="200">IF(AI2118="?","Unknown",AI2118)</f>
        <v>R1011</v>
      </c>
      <c r="AS2118" s="110" t="s">
        <v>246</v>
      </c>
      <c r="AT2118" s="64">
        <v>25.08</v>
      </c>
      <c r="AU2118" s="64">
        <v>5.09</v>
      </c>
      <c r="AV2118" s="64" t="s">
        <v>2382</v>
      </c>
      <c r="AW2118" s="64" t="s">
        <v>2380</v>
      </c>
      <c r="AX2118" s="64" t="s">
        <v>2380</v>
      </c>
      <c r="AY2118" s="64" t="s">
        <v>2380</v>
      </c>
      <c r="AZ2118" s="64">
        <v>1</v>
      </c>
      <c r="BA2118" s="109" t="s">
        <v>8142</v>
      </c>
      <c r="BB2118" s="64" t="s">
        <v>10450</v>
      </c>
      <c r="BC2118" s="69" t="s">
        <v>10445</v>
      </c>
    </row>
    <row r="2119" spans="1:55" x14ac:dyDescent="0.35">
      <c r="A2119" t="s">
        <v>245</v>
      </c>
      <c r="B2119">
        <v>15.41</v>
      </c>
      <c r="C2119">
        <v>5.08</v>
      </c>
      <c r="D2119" t="s">
        <v>2380</v>
      </c>
      <c r="E2119" t="s">
        <v>2380</v>
      </c>
      <c r="F2119" t="s">
        <v>2380</v>
      </c>
      <c r="G2119" t="s">
        <v>2381</v>
      </c>
      <c r="H2119" t="s">
        <v>2380</v>
      </c>
      <c r="R2119" s="64" t="s">
        <v>35</v>
      </c>
      <c r="S2119" s="64">
        <v>1997</v>
      </c>
      <c r="U2119" s="7" t="str">
        <f t="shared" si="198"/>
        <v>Aug</v>
      </c>
      <c r="V2119" s="10">
        <f t="shared" si="199"/>
        <v>1997</v>
      </c>
      <c r="Y2119" s="10" t="s">
        <v>2380</v>
      </c>
      <c r="Z2119" s="10" t="str">
        <f t="shared" si="195"/>
        <v>No</v>
      </c>
      <c r="AB2119" s="53" t="s">
        <v>11</v>
      </c>
      <c r="AC2119" s="10" t="str">
        <f t="shared" si="196"/>
        <v>tier - 2</v>
      </c>
      <c r="AE2119" t="s">
        <v>12</v>
      </c>
      <c r="AF2119" s="10" t="str">
        <f t="shared" si="197"/>
        <v>tier - 3</v>
      </c>
      <c r="AI2119" t="s">
        <v>42</v>
      </c>
      <c r="AJ2119" t="str">
        <f t="shared" si="200"/>
        <v>R1011</v>
      </c>
      <c r="AS2119" s="110" t="s">
        <v>245</v>
      </c>
      <c r="AT2119" s="64">
        <v>15.41</v>
      </c>
      <c r="AU2119" s="64">
        <v>5.08</v>
      </c>
      <c r="AV2119" s="64" t="s">
        <v>2380</v>
      </c>
      <c r="AW2119" s="64" t="s">
        <v>2380</v>
      </c>
      <c r="AX2119" s="64" t="s">
        <v>2380</v>
      </c>
      <c r="AY2119" s="64" t="s">
        <v>2380</v>
      </c>
      <c r="AZ2119" s="64">
        <v>0</v>
      </c>
      <c r="BA2119" s="109" t="s">
        <v>8143</v>
      </c>
      <c r="BB2119" s="64" t="s">
        <v>10450</v>
      </c>
      <c r="BC2119" s="69" t="s">
        <v>10447</v>
      </c>
    </row>
    <row r="2120" spans="1:55" x14ac:dyDescent="0.35">
      <c r="A2120" t="s">
        <v>244</v>
      </c>
      <c r="B2120">
        <v>23.83</v>
      </c>
      <c r="C2120">
        <v>5.68</v>
      </c>
      <c r="D2120" t="s">
        <v>2380</v>
      </c>
      <c r="E2120" t="s">
        <v>2380</v>
      </c>
      <c r="F2120" t="s">
        <v>2380</v>
      </c>
      <c r="G2120" t="s">
        <v>2381</v>
      </c>
      <c r="H2120" t="s">
        <v>2380</v>
      </c>
      <c r="R2120" s="64" t="s">
        <v>10</v>
      </c>
      <c r="S2120" s="64">
        <v>1982</v>
      </c>
      <c r="U2120" s="7" t="str">
        <f t="shared" si="198"/>
        <v>Jul</v>
      </c>
      <c r="V2120" s="10">
        <f t="shared" si="199"/>
        <v>1982</v>
      </c>
      <c r="Y2120" s="10" t="s">
        <v>2380</v>
      </c>
      <c r="Z2120" s="10" t="str">
        <f t="shared" si="195"/>
        <v>No</v>
      </c>
      <c r="AB2120" s="53" t="s">
        <v>11</v>
      </c>
      <c r="AC2120" s="10" t="str">
        <f t="shared" si="196"/>
        <v>tier - 2</v>
      </c>
      <c r="AE2120" t="s">
        <v>12</v>
      </c>
      <c r="AF2120" s="10" t="str">
        <f t="shared" si="197"/>
        <v>tier - 3</v>
      </c>
      <c r="AI2120" t="s">
        <v>42</v>
      </c>
      <c r="AJ2120" t="str">
        <f t="shared" si="200"/>
        <v>R1011</v>
      </c>
      <c r="AS2120" s="110" t="s">
        <v>244</v>
      </c>
      <c r="AT2120" s="64">
        <v>23.83</v>
      </c>
      <c r="AU2120" s="64">
        <v>5.68</v>
      </c>
      <c r="AV2120" s="64" t="s">
        <v>2380</v>
      </c>
      <c r="AW2120" s="64" t="s">
        <v>2380</v>
      </c>
      <c r="AX2120" s="64" t="s">
        <v>2380</v>
      </c>
      <c r="AY2120" s="64" t="s">
        <v>2380</v>
      </c>
      <c r="AZ2120" s="64">
        <v>0</v>
      </c>
      <c r="BA2120" s="109" t="s">
        <v>6877</v>
      </c>
      <c r="BB2120" s="64" t="s">
        <v>10450</v>
      </c>
      <c r="BC2120" s="69" t="s">
        <v>10446</v>
      </c>
    </row>
    <row r="2121" spans="1:55" x14ac:dyDescent="0.35">
      <c r="A2121" t="s">
        <v>243</v>
      </c>
      <c r="B2121">
        <v>36</v>
      </c>
      <c r="C2121">
        <v>4.66</v>
      </c>
      <c r="D2121" t="s">
        <v>2380</v>
      </c>
      <c r="E2121" t="s">
        <v>2382</v>
      </c>
      <c r="F2121" t="s">
        <v>2380</v>
      </c>
      <c r="G2121">
        <v>1</v>
      </c>
      <c r="H2121" t="s">
        <v>2380</v>
      </c>
      <c r="R2121" s="64" t="s">
        <v>35</v>
      </c>
      <c r="S2121" s="64">
        <v>1975</v>
      </c>
      <c r="U2121" s="7" t="str">
        <f t="shared" si="198"/>
        <v>Aug</v>
      </c>
      <c r="V2121" s="10">
        <f t="shared" si="199"/>
        <v>1975</v>
      </c>
      <c r="Y2121" s="10" t="s">
        <v>2380</v>
      </c>
      <c r="Z2121" s="10" t="str">
        <f t="shared" si="195"/>
        <v>No</v>
      </c>
      <c r="AB2121" s="53" t="s">
        <v>11</v>
      </c>
      <c r="AC2121" s="10" t="str">
        <f t="shared" si="196"/>
        <v>tier - 2</v>
      </c>
      <c r="AE2121" t="s">
        <v>11</v>
      </c>
      <c r="AF2121" s="10" t="str">
        <f t="shared" si="197"/>
        <v>tier - 2</v>
      </c>
      <c r="AI2121" t="s">
        <v>42</v>
      </c>
      <c r="AJ2121" t="str">
        <f t="shared" si="200"/>
        <v>R1011</v>
      </c>
      <c r="AS2121" s="110" t="s">
        <v>243</v>
      </c>
      <c r="AT2121" s="64">
        <v>36</v>
      </c>
      <c r="AU2121" s="64">
        <v>4.66</v>
      </c>
      <c r="AV2121" s="64" t="s">
        <v>2382</v>
      </c>
      <c r="AW2121" s="64" t="s">
        <v>2380</v>
      </c>
      <c r="AX2121" s="64" t="s">
        <v>2380</v>
      </c>
      <c r="AY2121" s="64" t="s">
        <v>2380</v>
      </c>
      <c r="AZ2121" s="64">
        <v>1</v>
      </c>
      <c r="BA2121" s="109" t="s">
        <v>7148</v>
      </c>
      <c r="BB2121" s="64" t="s">
        <v>10450</v>
      </c>
      <c r="BC2121" s="69" t="s">
        <v>10444</v>
      </c>
    </row>
    <row r="2122" spans="1:55" x14ac:dyDescent="0.35">
      <c r="A2122" t="s">
        <v>242</v>
      </c>
      <c r="B2122">
        <v>28.82</v>
      </c>
      <c r="C2122">
        <v>5.59</v>
      </c>
      <c r="D2122" t="s">
        <v>2380</v>
      </c>
      <c r="E2122" t="s">
        <v>2382</v>
      </c>
      <c r="F2122" t="s">
        <v>2380</v>
      </c>
      <c r="G2122">
        <v>1</v>
      </c>
      <c r="H2122" t="s">
        <v>2380</v>
      </c>
      <c r="R2122" s="64" t="s">
        <v>18</v>
      </c>
      <c r="S2122" s="64">
        <v>1977</v>
      </c>
      <c r="U2122" s="7" t="str">
        <f t="shared" si="198"/>
        <v>Jun</v>
      </c>
      <c r="V2122" s="10">
        <f t="shared" si="199"/>
        <v>1977</v>
      </c>
      <c r="Y2122" s="10" t="s">
        <v>2380</v>
      </c>
      <c r="Z2122" s="10" t="str">
        <f t="shared" ref="Z2122:Z2185" si="201">IF(Y2122="?",$Z$6,Y2122)</f>
        <v>No</v>
      </c>
      <c r="AB2122" s="53" t="s">
        <v>11</v>
      </c>
      <c r="AC2122" s="10" t="str">
        <f t="shared" ref="AC2122:AC2185" si="202">IF(AB2122="?",$AC$6,AB2122)</f>
        <v>tier - 2</v>
      </c>
      <c r="AE2122" t="s">
        <v>16</v>
      </c>
      <c r="AF2122" s="10" t="str">
        <f t="shared" ref="AF2122:AF2185" si="203">IF(AE2122="?",$AF$6,AE2122)</f>
        <v>tier - 1</v>
      </c>
      <c r="AI2122" t="s">
        <v>356</v>
      </c>
      <c r="AJ2122" t="str">
        <f t="shared" si="200"/>
        <v>R1017</v>
      </c>
      <c r="AS2122" s="110" t="s">
        <v>242</v>
      </c>
      <c r="AT2122" s="64">
        <v>28.82</v>
      </c>
      <c r="AU2122" s="64">
        <v>5.59</v>
      </c>
      <c r="AV2122" s="64" t="s">
        <v>2382</v>
      </c>
      <c r="AW2122" s="64" t="s">
        <v>2380</v>
      </c>
      <c r="AX2122" s="64" t="s">
        <v>2380</v>
      </c>
      <c r="AY2122" s="64" t="s">
        <v>2380</v>
      </c>
      <c r="AZ2122" s="64">
        <v>1</v>
      </c>
      <c r="BA2122" s="109" t="s">
        <v>8144</v>
      </c>
      <c r="BB2122" s="64" t="s">
        <v>10450</v>
      </c>
      <c r="BC2122" s="69" t="s">
        <v>10445</v>
      </c>
    </row>
    <row r="2123" spans="1:55" x14ac:dyDescent="0.35">
      <c r="A2123" t="s">
        <v>241</v>
      </c>
      <c r="B2123">
        <v>28.05</v>
      </c>
      <c r="C2123">
        <v>6.2</v>
      </c>
      <c r="D2123" t="s">
        <v>2380</v>
      </c>
      <c r="E2123" t="s">
        <v>2382</v>
      </c>
      <c r="F2123" t="s">
        <v>2380</v>
      </c>
      <c r="G2123">
        <v>1</v>
      </c>
      <c r="H2123" t="s">
        <v>2380</v>
      </c>
      <c r="R2123" s="64" t="s">
        <v>30</v>
      </c>
      <c r="S2123" s="64">
        <v>1998</v>
      </c>
      <c r="U2123" s="7" t="str">
        <f t="shared" si="198"/>
        <v>Dec</v>
      </c>
      <c r="V2123" s="10">
        <f t="shared" si="199"/>
        <v>1998</v>
      </c>
      <c r="Y2123" s="10" t="s">
        <v>2380</v>
      </c>
      <c r="Z2123" s="10" t="str">
        <f t="shared" si="201"/>
        <v>No</v>
      </c>
      <c r="AB2123" s="53" t="s">
        <v>11</v>
      </c>
      <c r="AC2123" s="10" t="str">
        <f t="shared" si="202"/>
        <v>tier - 2</v>
      </c>
      <c r="AE2123" t="s">
        <v>11</v>
      </c>
      <c r="AF2123" s="10" t="str">
        <f t="shared" si="203"/>
        <v>tier - 2</v>
      </c>
      <c r="AI2123" t="s">
        <v>168</v>
      </c>
      <c r="AJ2123" t="str">
        <f t="shared" si="200"/>
        <v>R1016</v>
      </c>
      <c r="AS2123" s="110" t="s">
        <v>241</v>
      </c>
      <c r="AT2123" s="64">
        <v>28.05</v>
      </c>
      <c r="AU2123" s="64">
        <v>6.2</v>
      </c>
      <c r="AV2123" s="64" t="s">
        <v>2382</v>
      </c>
      <c r="AW2123" s="64" t="s">
        <v>2380</v>
      </c>
      <c r="AX2123" s="64" t="s">
        <v>2380</v>
      </c>
      <c r="AY2123" s="64" t="s">
        <v>2380</v>
      </c>
      <c r="AZ2123" s="64">
        <v>1</v>
      </c>
      <c r="BA2123" s="109" t="s">
        <v>8145</v>
      </c>
      <c r="BB2123" s="64" t="s">
        <v>10449</v>
      </c>
      <c r="BC2123" s="69" t="s">
        <v>10445</v>
      </c>
    </row>
    <row r="2124" spans="1:55" x14ac:dyDescent="0.35">
      <c r="A2124" t="s">
        <v>240</v>
      </c>
      <c r="B2124">
        <v>27.1</v>
      </c>
      <c r="C2124">
        <v>4.45</v>
      </c>
      <c r="D2124" t="s">
        <v>2380</v>
      </c>
      <c r="E2124" t="s">
        <v>2382</v>
      </c>
      <c r="F2124" t="s">
        <v>2380</v>
      </c>
      <c r="G2124">
        <v>1</v>
      </c>
      <c r="H2124" t="s">
        <v>2380</v>
      </c>
      <c r="R2124" s="64" t="s">
        <v>30</v>
      </c>
      <c r="S2124" s="64">
        <v>1967</v>
      </c>
      <c r="U2124" s="7" t="str">
        <f t="shared" si="198"/>
        <v>Dec</v>
      </c>
      <c r="V2124" s="10">
        <f t="shared" si="199"/>
        <v>1967</v>
      </c>
      <c r="Y2124" s="10" t="s">
        <v>2380</v>
      </c>
      <c r="Z2124" s="10" t="str">
        <f t="shared" si="201"/>
        <v>No</v>
      </c>
      <c r="AB2124" s="53" t="s">
        <v>11</v>
      </c>
      <c r="AC2124" s="10" t="str">
        <f t="shared" si="202"/>
        <v>tier - 2</v>
      </c>
      <c r="AE2124" t="s">
        <v>12</v>
      </c>
      <c r="AF2124" s="10" t="str">
        <f t="shared" si="203"/>
        <v>tier - 3</v>
      </c>
      <c r="AI2124" t="s">
        <v>42</v>
      </c>
      <c r="AJ2124" t="str">
        <f t="shared" si="200"/>
        <v>R1011</v>
      </c>
      <c r="AS2124" s="110" t="s">
        <v>240</v>
      </c>
      <c r="AT2124" s="64">
        <v>27.1</v>
      </c>
      <c r="AU2124" s="64">
        <v>4.45</v>
      </c>
      <c r="AV2124" s="64" t="s">
        <v>2382</v>
      </c>
      <c r="AW2124" s="64" t="s">
        <v>2380</v>
      </c>
      <c r="AX2124" s="64" t="s">
        <v>2380</v>
      </c>
      <c r="AY2124" s="64" t="s">
        <v>2380</v>
      </c>
      <c r="AZ2124" s="64">
        <v>1</v>
      </c>
      <c r="BA2124" s="109" t="s">
        <v>8146</v>
      </c>
      <c r="BB2124" s="64" t="s">
        <v>10450</v>
      </c>
      <c r="BC2124" s="69" t="s">
        <v>10445</v>
      </c>
    </row>
    <row r="2125" spans="1:55" x14ac:dyDescent="0.35">
      <c r="A2125" t="s">
        <v>239</v>
      </c>
      <c r="B2125">
        <v>24.3</v>
      </c>
      <c r="C2125">
        <v>6.1</v>
      </c>
      <c r="D2125" t="s">
        <v>2382</v>
      </c>
      <c r="E2125" t="s">
        <v>2382</v>
      </c>
      <c r="F2125" t="s">
        <v>2380</v>
      </c>
      <c r="G2125">
        <v>1</v>
      </c>
      <c r="H2125" t="s">
        <v>2380</v>
      </c>
      <c r="R2125" s="64" t="s">
        <v>10</v>
      </c>
      <c r="S2125" s="64">
        <v>1997</v>
      </c>
      <c r="U2125" s="7" t="str">
        <f t="shared" si="198"/>
        <v>Jul</v>
      </c>
      <c r="V2125" s="10">
        <f t="shared" si="199"/>
        <v>1997</v>
      </c>
      <c r="Y2125" s="10" t="s">
        <v>2380</v>
      </c>
      <c r="Z2125" s="10" t="str">
        <f t="shared" si="201"/>
        <v>No</v>
      </c>
      <c r="AB2125" s="53" t="s">
        <v>11</v>
      </c>
      <c r="AC2125" s="10" t="str">
        <f t="shared" si="202"/>
        <v>tier - 2</v>
      </c>
      <c r="AE2125" t="s">
        <v>16</v>
      </c>
      <c r="AF2125" s="10" t="str">
        <f t="shared" si="203"/>
        <v>tier - 1</v>
      </c>
      <c r="AI2125" t="s">
        <v>42</v>
      </c>
      <c r="AJ2125" t="str">
        <f t="shared" si="200"/>
        <v>R1011</v>
      </c>
      <c r="AS2125" s="110" t="s">
        <v>239</v>
      </c>
      <c r="AT2125" s="64">
        <v>24.3</v>
      </c>
      <c r="AU2125" s="64">
        <v>6.1</v>
      </c>
      <c r="AV2125" s="64" t="s">
        <v>2382</v>
      </c>
      <c r="AW2125" s="64" t="s">
        <v>2380</v>
      </c>
      <c r="AX2125" s="64" t="s">
        <v>2383</v>
      </c>
      <c r="AY2125" s="64" t="s">
        <v>2380</v>
      </c>
      <c r="AZ2125" s="64">
        <v>1</v>
      </c>
      <c r="BA2125" s="109" t="s">
        <v>8147</v>
      </c>
      <c r="BB2125" s="64" t="s">
        <v>10449</v>
      </c>
      <c r="BC2125" s="69" t="s">
        <v>10446</v>
      </c>
    </row>
    <row r="2126" spans="1:55" x14ac:dyDescent="0.35">
      <c r="A2126" t="s">
        <v>238</v>
      </c>
      <c r="B2126">
        <v>30.72</v>
      </c>
      <c r="C2126">
        <v>6.06</v>
      </c>
      <c r="D2126" t="s">
        <v>2380</v>
      </c>
      <c r="E2126" t="s">
        <v>2382</v>
      </c>
      <c r="F2126" t="s">
        <v>2380</v>
      </c>
      <c r="G2126">
        <v>1</v>
      </c>
      <c r="H2126" t="s">
        <v>2380</v>
      </c>
      <c r="R2126" s="64" t="s">
        <v>20</v>
      </c>
      <c r="S2126" s="64">
        <v>1988</v>
      </c>
      <c r="U2126" s="7" t="str">
        <f t="shared" si="198"/>
        <v>Sep</v>
      </c>
      <c r="V2126" s="10">
        <f t="shared" si="199"/>
        <v>1988</v>
      </c>
      <c r="Y2126" s="10" t="s">
        <v>2380</v>
      </c>
      <c r="Z2126" s="10" t="str">
        <f t="shared" si="201"/>
        <v>No</v>
      </c>
      <c r="AB2126" s="53" t="s">
        <v>16</v>
      </c>
      <c r="AC2126" s="10" t="str">
        <f t="shared" si="202"/>
        <v>tier - 1</v>
      </c>
      <c r="AE2126" t="s">
        <v>16</v>
      </c>
      <c r="AF2126" s="10" t="str">
        <f t="shared" si="203"/>
        <v>tier - 1</v>
      </c>
      <c r="AI2126" t="s">
        <v>42</v>
      </c>
      <c r="AJ2126" t="str">
        <f t="shared" si="200"/>
        <v>R1011</v>
      </c>
      <c r="AS2126" s="110" t="s">
        <v>238</v>
      </c>
      <c r="AT2126" s="64">
        <v>30.72</v>
      </c>
      <c r="AU2126" s="64">
        <v>6.06</v>
      </c>
      <c r="AV2126" s="64" t="s">
        <v>2382</v>
      </c>
      <c r="AW2126" s="64" t="s">
        <v>2380</v>
      </c>
      <c r="AX2126" s="64" t="s">
        <v>2380</v>
      </c>
      <c r="AY2126" s="64" t="s">
        <v>2380</v>
      </c>
      <c r="AZ2126" s="64">
        <v>1</v>
      </c>
      <c r="BA2126" s="109" t="s">
        <v>8148</v>
      </c>
      <c r="BB2126" s="64" t="s">
        <v>10449</v>
      </c>
      <c r="BC2126" s="69" t="s">
        <v>10444</v>
      </c>
    </row>
    <row r="2127" spans="1:55" x14ac:dyDescent="0.35">
      <c r="A2127" t="s">
        <v>237</v>
      </c>
      <c r="B2127">
        <v>37.43</v>
      </c>
      <c r="C2127">
        <v>4.5599999999999996</v>
      </c>
      <c r="D2127" t="s">
        <v>2380</v>
      </c>
      <c r="E2127" t="s">
        <v>2380</v>
      </c>
      <c r="F2127" t="s">
        <v>2383</v>
      </c>
      <c r="G2127">
        <v>1</v>
      </c>
      <c r="H2127" t="s">
        <v>2380</v>
      </c>
      <c r="R2127" s="64" t="s">
        <v>20</v>
      </c>
      <c r="S2127" s="64">
        <v>1971</v>
      </c>
      <c r="U2127" s="7" t="str">
        <f t="shared" si="198"/>
        <v>Sep</v>
      </c>
      <c r="V2127" s="10">
        <f t="shared" si="199"/>
        <v>1971</v>
      </c>
      <c r="Y2127" s="10" t="s">
        <v>2380</v>
      </c>
      <c r="Z2127" s="10" t="str">
        <f t="shared" si="201"/>
        <v>No</v>
      </c>
      <c r="AB2127" s="53" t="s">
        <v>16</v>
      </c>
      <c r="AC2127" s="10" t="str">
        <f t="shared" si="202"/>
        <v>tier - 1</v>
      </c>
      <c r="AE2127" t="s">
        <v>16</v>
      </c>
      <c r="AF2127" s="10" t="str">
        <f t="shared" si="203"/>
        <v>tier - 1</v>
      </c>
      <c r="AI2127" t="s">
        <v>42</v>
      </c>
      <c r="AJ2127" t="str">
        <f t="shared" si="200"/>
        <v>R1011</v>
      </c>
      <c r="AS2127" s="110" t="s">
        <v>237</v>
      </c>
      <c r="AT2127" s="64">
        <v>37.43</v>
      </c>
      <c r="AU2127" s="64">
        <v>4.5599999999999996</v>
      </c>
      <c r="AV2127" s="64" t="s">
        <v>2380</v>
      </c>
      <c r="AW2127" s="64" t="s">
        <v>2383</v>
      </c>
      <c r="AX2127" s="64" t="s">
        <v>2380</v>
      </c>
      <c r="AY2127" s="64" t="s">
        <v>2380</v>
      </c>
      <c r="AZ2127" s="64">
        <v>1</v>
      </c>
      <c r="BA2127" s="109" t="s">
        <v>8104</v>
      </c>
      <c r="BB2127" s="64" t="s">
        <v>10450</v>
      </c>
      <c r="BC2127" s="69" t="s">
        <v>10444</v>
      </c>
    </row>
    <row r="2128" spans="1:55" x14ac:dyDescent="0.35">
      <c r="A2128" t="s">
        <v>236</v>
      </c>
      <c r="B2128">
        <v>25.74</v>
      </c>
      <c r="C2128">
        <v>6.41</v>
      </c>
      <c r="D2128" t="s">
        <v>2382</v>
      </c>
      <c r="E2128" t="s">
        <v>2380</v>
      </c>
      <c r="F2128" t="s">
        <v>2383</v>
      </c>
      <c r="G2128">
        <v>1</v>
      </c>
      <c r="H2128" t="s">
        <v>2380</v>
      </c>
      <c r="R2128" s="64" t="s">
        <v>15</v>
      </c>
      <c r="S2128" s="64">
        <v>1988</v>
      </c>
      <c r="U2128" s="7" t="str">
        <f t="shared" si="198"/>
        <v>Nov</v>
      </c>
      <c r="V2128" s="10">
        <f t="shared" si="199"/>
        <v>1988</v>
      </c>
      <c r="Y2128" s="10" t="s">
        <v>2380</v>
      </c>
      <c r="Z2128" s="10" t="str">
        <f t="shared" si="201"/>
        <v>No</v>
      </c>
      <c r="AB2128" s="53" t="s">
        <v>11</v>
      </c>
      <c r="AC2128" s="10" t="str">
        <f t="shared" si="202"/>
        <v>tier - 2</v>
      </c>
      <c r="AE2128" t="s">
        <v>11</v>
      </c>
      <c r="AF2128" s="10" t="str">
        <f t="shared" si="203"/>
        <v>tier - 2</v>
      </c>
      <c r="AI2128" t="s">
        <v>42</v>
      </c>
      <c r="AJ2128" t="str">
        <f t="shared" si="200"/>
        <v>R1011</v>
      </c>
      <c r="AS2128" s="110" t="s">
        <v>236</v>
      </c>
      <c r="AT2128" s="64">
        <v>25.74</v>
      </c>
      <c r="AU2128" s="64">
        <v>6.41</v>
      </c>
      <c r="AV2128" s="64" t="s">
        <v>2380</v>
      </c>
      <c r="AW2128" s="64" t="s">
        <v>2383</v>
      </c>
      <c r="AX2128" s="64" t="s">
        <v>2383</v>
      </c>
      <c r="AY2128" s="64" t="s">
        <v>2380</v>
      </c>
      <c r="AZ2128" s="64">
        <v>1</v>
      </c>
      <c r="BA2128" s="109" t="s">
        <v>8149</v>
      </c>
      <c r="BB2128" s="64" t="s">
        <v>10449</v>
      </c>
      <c r="BC2128" s="69" t="s">
        <v>10445</v>
      </c>
    </row>
    <row r="2129" spans="1:55" x14ac:dyDescent="0.35">
      <c r="A2129" t="s">
        <v>235</v>
      </c>
      <c r="B2129">
        <v>36.575000000000003</v>
      </c>
      <c r="C2129">
        <v>5.57</v>
      </c>
      <c r="D2129" t="s">
        <v>2380</v>
      </c>
      <c r="E2129" t="s">
        <v>2380</v>
      </c>
      <c r="F2129" t="s">
        <v>2383</v>
      </c>
      <c r="G2129">
        <v>1</v>
      </c>
      <c r="H2129" t="s">
        <v>2380</v>
      </c>
      <c r="R2129" s="64" t="s">
        <v>30</v>
      </c>
      <c r="S2129" s="64">
        <v>1973</v>
      </c>
      <c r="U2129" s="7" t="str">
        <f t="shared" si="198"/>
        <v>Dec</v>
      </c>
      <c r="V2129" s="10">
        <f t="shared" si="199"/>
        <v>1973</v>
      </c>
      <c r="Y2129" s="10" t="s">
        <v>2380</v>
      </c>
      <c r="Z2129" s="10" t="str">
        <f t="shared" si="201"/>
        <v>No</v>
      </c>
      <c r="AB2129" s="53" t="s">
        <v>16</v>
      </c>
      <c r="AC2129" s="10" t="str">
        <f t="shared" si="202"/>
        <v>tier - 1</v>
      </c>
      <c r="AE2129" t="s">
        <v>11</v>
      </c>
      <c r="AF2129" s="10" t="str">
        <f t="shared" si="203"/>
        <v>tier - 2</v>
      </c>
      <c r="AI2129" t="s">
        <v>42</v>
      </c>
      <c r="AJ2129" t="str">
        <f t="shared" si="200"/>
        <v>R1011</v>
      </c>
      <c r="AS2129" s="110" t="s">
        <v>235</v>
      </c>
      <c r="AT2129" s="64">
        <v>36.575000000000003</v>
      </c>
      <c r="AU2129" s="64">
        <v>5.57</v>
      </c>
      <c r="AV2129" s="64" t="s">
        <v>2380</v>
      </c>
      <c r="AW2129" s="64" t="s">
        <v>2383</v>
      </c>
      <c r="AX2129" s="64" t="s">
        <v>2380</v>
      </c>
      <c r="AY2129" s="64" t="s">
        <v>2380</v>
      </c>
      <c r="AZ2129" s="64">
        <v>1</v>
      </c>
      <c r="BA2129" s="109" t="s">
        <v>7882</v>
      </c>
      <c r="BB2129" s="64" t="s">
        <v>10450</v>
      </c>
      <c r="BC2129" s="69" t="s">
        <v>10444</v>
      </c>
    </row>
    <row r="2130" spans="1:55" x14ac:dyDescent="0.35">
      <c r="A2130" t="s">
        <v>234</v>
      </c>
      <c r="B2130">
        <v>35.15</v>
      </c>
      <c r="C2130">
        <v>5.47</v>
      </c>
      <c r="D2130" t="s">
        <v>2380</v>
      </c>
      <c r="E2130" t="s">
        <v>2380</v>
      </c>
      <c r="F2130" t="s">
        <v>2383</v>
      </c>
      <c r="G2130">
        <v>1</v>
      </c>
      <c r="H2130" t="s">
        <v>2380</v>
      </c>
      <c r="R2130" s="64" t="s">
        <v>20</v>
      </c>
      <c r="S2130" s="64">
        <v>1992</v>
      </c>
      <c r="U2130" s="7" t="str">
        <f t="shared" si="198"/>
        <v>Sep</v>
      </c>
      <c r="V2130" s="10">
        <f t="shared" si="199"/>
        <v>1992</v>
      </c>
      <c r="Y2130" s="10" t="s">
        <v>2380</v>
      </c>
      <c r="Z2130" s="10" t="str">
        <f t="shared" si="201"/>
        <v>No</v>
      </c>
      <c r="AB2130" s="53" t="s">
        <v>11</v>
      </c>
      <c r="AC2130" s="10" t="str">
        <f t="shared" si="202"/>
        <v>tier - 2</v>
      </c>
      <c r="AE2130" t="s">
        <v>16</v>
      </c>
      <c r="AF2130" s="10" t="str">
        <f t="shared" si="203"/>
        <v>tier - 1</v>
      </c>
      <c r="AI2130" t="s">
        <v>42</v>
      </c>
      <c r="AJ2130" t="str">
        <f t="shared" si="200"/>
        <v>R1011</v>
      </c>
      <c r="AS2130" s="110" t="s">
        <v>234</v>
      </c>
      <c r="AT2130" s="64">
        <v>35.15</v>
      </c>
      <c r="AU2130" s="64">
        <v>5.47</v>
      </c>
      <c r="AV2130" s="64" t="s">
        <v>2380</v>
      </c>
      <c r="AW2130" s="64" t="s">
        <v>2383</v>
      </c>
      <c r="AX2130" s="64" t="s">
        <v>2380</v>
      </c>
      <c r="AY2130" s="64" t="s">
        <v>2380</v>
      </c>
      <c r="AZ2130" s="64">
        <v>1</v>
      </c>
      <c r="BA2130" s="109" t="s">
        <v>8150</v>
      </c>
      <c r="BB2130" s="64" t="s">
        <v>10450</v>
      </c>
      <c r="BC2130" s="69" t="s">
        <v>10444</v>
      </c>
    </row>
    <row r="2131" spans="1:55" x14ac:dyDescent="0.35">
      <c r="A2131" t="s">
        <v>233</v>
      </c>
      <c r="B2131">
        <v>32.11</v>
      </c>
      <c r="C2131">
        <v>4.43</v>
      </c>
      <c r="D2131" t="s">
        <v>2380</v>
      </c>
      <c r="E2131" t="s">
        <v>2380</v>
      </c>
      <c r="F2131" t="s">
        <v>2383</v>
      </c>
      <c r="G2131">
        <v>1</v>
      </c>
      <c r="H2131" t="s">
        <v>2380</v>
      </c>
      <c r="R2131" s="64" t="s">
        <v>37</v>
      </c>
      <c r="S2131" s="64">
        <v>1973</v>
      </c>
      <c r="U2131" s="7" t="str">
        <f t="shared" si="198"/>
        <v>Oct</v>
      </c>
      <c r="V2131" s="10">
        <f t="shared" si="199"/>
        <v>1973</v>
      </c>
      <c r="Y2131" s="10" t="s">
        <v>2380</v>
      </c>
      <c r="Z2131" s="10" t="str">
        <f t="shared" si="201"/>
        <v>No</v>
      </c>
      <c r="AB2131" s="53" t="s">
        <v>11</v>
      </c>
      <c r="AC2131" s="10" t="str">
        <f t="shared" si="202"/>
        <v>tier - 2</v>
      </c>
      <c r="AE2131" t="s">
        <v>12</v>
      </c>
      <c r="AF2131" s="10" t="str">
        <f t="shared" si="203"/>
        <v>tier - 3</v>
      </c>
      <c r="AI2131" t="s">
        <v>42</v>
      </c>
      <c r="AJ2131" t="str">
        <f t="shared" si="200"/>
        <v>R1011</v>
      </c>
      <c r="AS2131" s="110" t="s">
        <v>233</v>
      </c>
      <c r="AT2131" s="64">
        <v>32.11</v>
      </c>
      <c r="AU2131" s="64">
        <v>4.43</v>
      </c>
      <c r="AV2131" s="64" t="s">
        <v>2380</v>
      </c>
      <c r="AW2131" s="64" t="s">
        <v>2383</v>
      </c>
      <c r="AX2131" s="64" t="s">
        <v>2380</v>
      </c>
      <c r="AY2131" s="64" t="s">
        <v>2380</v>
      </c>
      <c r="AZ2131" s="64">
        <v>1</v>
      </c>
      <c r="BA2131" s="109" t="s">
        <v>7813</v>
      </c>
      <c r="BB2131" s="64" t="s">
        <v>10450</v>
      </c>
      <c r="BC2131" s="69" t="s">
        <v>10444</v>
      </c>
    </row>
    <row r="2132" spans="1:55" x14ac:dyDescent="0.35">
      <c r="A2132" t="s">
        <v>232</v>
      </c>
      <c r="B2132">
        <v>30.495000000000001</v>
      </c>
      <c r="C2132">
        <v>4.95</v>
      </c>
      <c r="D2132" t="s">
        <v>2380</v>
      </c>
      <c r="E2132" t="s">
        <v>2380</v>
      </c>
      <c r="F2132" t="s">
        <v>2383</v>
      </c>
      <c r="G2132">
        <v>1</v>
      </c>
      <c r="H2132" t="s">
        <v>2380</v>
      </c>
      <c r="R2132" s="64" t="s">
        <v>35</v>
      </c>
      <c r="S2132" s="64">
        <v>1964</v>
      </c>
      <c r="U2132" s="7" t="str">
        <f t="shared" si="198"/>
        <v>Aug</v>
      </c>
      <c r="V2132" s="10">
        <f t="shared" si="199"/>
        <v>1964</v>
      </c>
      <c r="Y2132" s="10" t="s">
        <v>2380</v>
      </c>
      <c r="Z2132" s="10" t="str">
        <f t="shared" si="201"/>
        <v>No</v>
      </c>
      <c r="AB2132" s="53" t="s">
        <v>16</v>
      </c>
      <c r="AC2132" s="10" t="str">
        <f t="shared" si="202"/>
        <v>tier - 1</v>
      </c>
      <c r="AE2132" t="s">
        <v>11</v>
      </c>
      <c r="AF2132" s="10" t="str">
        <f t="shared" si="203"/>
        <v>tier - 2</v>
      </c>
      <c r="AI2132" t="s">
        <v>42</v>
      </c>
      <c r="AJ2132" t="str">
        <f t="shared" si="200"/>
        <v>R1011</v>
      </c>
      <c r="AS2132" s="110" t="s">
        <v>232</v>
      </c>
      <c r="AT2132" s="64">
        <v>30.495000000000001</v>
      </c>
      <c r="AU2132" s="64">
        <v>4.95</v>
      </c>
      <c r="AV2132" s="64" t="s">
        <v>2380</v>
      </c>
      <c r="AW2132" s="64" t="s">
        <v>2383</v>
      </c>
      <c r="AX2132" s="64" t="s">
        <v>2380</v>
      </c>
      <c r="AY2132" s="64" t="s">
        <v>2380</v>
      </c>
      <c r="AZ2132" s="64">
        <v>1</v>
      </c>
      <c r="BA2132" s="109" t="s">
        <v>8151</v>
      </c>
      <c r="BB2132" s="64" t="s">
        <v>10450</v>
      </c>
      <c r="BC2132" s="69" t="s">
        <v>10444</v>
      </c>
    </row>
    <row r="2133" spans="1:55" x14ac:dyDescent="0.35">
      <c r="A2133" t="s">
        <v>231</v>
      </c>
      <c r="B2133">
        <v>29.24</v>
      </c>
      <c r="C2133">
        <v>4.04</v>
      </c>
      <c r="D2133" t="s">
        <v>2380</v>
      </c>
      <c r="E2133" t="s">
        <v>2382</v>
      </c>
      <c r="F2133" t="s">
        <v>2380</v>
      </c>
      <c r="G2133">
        <v>1</v>
      </c>
      <c r="H2133" t="s">
        <v>2380</v>
      </c>
      <c r="R2133" s="64" t="s">
        <v>35</v>
      </c>
      <c r="S2133" s="64">
        <v>1971</v>
      </c>
      <c r="U2133" s="7" t="str">
        <f t="shared" si="198"/>
        <v>Aug</v>
      </c>
      <c r="V2133" s="10">
        <f t="shared" si="199"/>
        <v>1971</v>
      </c>
      <c r="Y2133" s="10" t="s">
        <v>2380</v>
      </c>
      <c r="Z2133" s="10" t="str">
        <f t="shared" si="201"/>
        <v>No</v>
      </c>
      <c r="AB2133" s="53" t="s">
        <v>11</v>
      </c>
      <c r="AC2133" s="10" t="str">
        <f t="shared" si="202"/>
        <v>tier - 2</v>
      </c>
      <c r="AE2133" t="s">
        <v>11</v>
      </c>
      <c r="AF2133" s="10" t="str">
        <f t="shared" si="203"/>
        <v>tier - 2</v>
      </c>
      <c r="AI2133" t="s">
        <v>42</v>
      </c>
      <c r="AJ2133" t="str">
        <f t="shared" si="200"/>
        <v>R1011</v>
      </c>
      <c r="AS2133" s="110" t="s">
        <v>231</v>
      </c>
      <c r="AT2133" s="64">
        <v>29.24</v>
      </c>
      <c r="AU2133" s="64">
        <v>4.04</v>
      </c>
      <c r="AV2133" s="64" t="s">
        <v>2382</v>
      </c>
      <c r="AW2133" s="64" t="s">
        <v>2380</v>
      </c>
      <c r="AX2133" s="64" t="s">
        <v>2380</v>
      </c>
      <c r="AY2133" s="64" t="s">
        <v>2380</v>
      </c>
      <c r="AZ2133" s="64">
        <v>1</v>
      </c>
      <c r="BA2133" s="109" t="s">
        <v>8152</v>
      </c>
      <c r="BB2133" s="64" t="s">
        <v>10450</v>
      </c>
      <c r="BC2133" s="69" t="s">
        <v>10445</v>
      </c>
    </row>
    <row r="2134" spans="1:55" x14ac:dyDescent="0.35">
      <c r="A2134" t="s">
        <v>230</v>
      </c>
      <c r="B2134">
        <v>22.515000000000001</v>
      </c>
      <c r="C2134">
        <v>5.93</v>
      </c>
      <c r="D2134" t="s">
        <v>2380</v>
      </c>
      <c r="E2134" t="s">
        <v>2380</v>
      </c>
      <c r="F2134" t="s">
        <v>2383</v>
      </c>
      <c r="G2134">
        <v>1</v>
      </c>
      <c r="H2134" t="s">
        <v>2380</v>
      </c>
      <c r="R2134" s="64" t="s">
        <v>15</v>
      </c>
      <c r="S2134" s="64">
        <v>2000</v>
      </c>
      <c r="U2134" s="7" t="str">
        <f t="shared" si="198"/>
        <v>Nov</v>
      </c>
      <c r="V2134" s="10">
        <f t="shared" si="199"/>
        <v>2000</v>
      </c>
      <c r="Y2134" s="10" t="s">
        <v>2380</v>
      </c>
      <c r="Z2134" s="10" t="str">
        <f t="shared" si="201"/>
        <v>No</v>
      </c>
      <c r="AB2134" s="53" t="s">
        <v>11</v>
      </c>
      <c r="AC2134" s="10" t="str">
        <f t="shared" si="202"/>
        <v>tier - 2</v>
      </c>
      <c r="AE2134" t="s">
        <v>12</v>
      </c>
      <c r="AF2134" s="10" t="str">
        <f t="shared" si="203"/>
        <v>tier - 3</v>
      </c>
      <c r="AI2134" t="s">
        <v>42</v>
      </c>
      <c r="AJ2134" t="str">
        <f t="shared" si="200"/>
        <v>R1011</v>
      </c>
      <c r="AS2134" s="110" t="s">
        <v>230</v>
      </c>
      <c r="AT2134" s="64">
        <v>22.515000000000001</v>
      </c>
      <c r="AU2134" s="64">
        <v>5.93</v>
      </c>
      <c r="AV2134" s="64" t="s">
        <v>2380</v>
      </c>
      <c r="AW2134" s="64" t="s">
        <v>2383</v>
      </c>
      <c r="AX2134" s="64" t="s">
        <v>2380</v>
      </c>
      <c r="AY2134" s="64" t="s">
        <v>2380</v>
      </c>
      <c r="AZ2134" s="64">
        <v>1</v>
      </c>
      <c r="BA2134" s="109" t="s">
        <v>8092</v>
      </c>
      <c r="BB2134" s="64" t="s">
        <v>10449</v>
      </c>
      <c r="BC2134" s="69" t="s">
        <v>10446</v>
      </c>
    </row>
    <row r="2135" spans="1:55" x14ac:dyDescent="0.35">
      <c r="A2135" t="s">
        <v>229</v>
      </c>
      <c r="B2135">
        <v>15.65</v>
      </c>
      <c r="C2135">
        <v>4.2300000000000004</v>
      </c>
      <c r="D2135" t="s">
        <v>2380</v>
      </c>
      <c r="E2135" t="s">
        <v>2380</v>
      </c>
      <c r="F2135" t="s">
        <v>2380</v>
      </c>
      <c r="G2135" t="s">
        <v>2381</v>
      </c>
      <c r="H2135" t="s">
        <v>2380</v>
      </c>
      <c r="R2135" s="64" t="s">
        <v>30</v>
      </c>
      <c r="S2135" s="64">
        <v>2000</v>
      </c>
      <c r="U2135" s="7" t="str">
        <f t="shared" si="198"/>
        <v>Dec</v>
      </c>
      <c r="V2135" s="10">
        <f t="shared" si="199"/>
        <v>2000</v>
      </c>
      <c r="Y2135" s="10" t="s">
        <v>2380</v>
      </c>
      <c r="Z2135" s="10" t="str">
        <f t="shared" si="201"/>
        <v>No</v>
      </c>
      <c r="AB2135" s="53" t="s">
        <v>16</v>
      </c>
      <c r="AC2135" s="10" t="str">
        <f t="shared" si="202"/>
        <v>tier - 1</v>
      </c>
      <c r="AE2135" t="s">
        <v>16</v>
      </c>
      <c r="AF2135" s="10" t="str">
        <f t="shared" si="203"/>
        <v>tier - 1</v>
      </c>
      <c r="AI2135" t="s">
        <v>13</v>
      </c>
      <c r="AJ2135" t="str">
        <f t="shared" si="200"/>
        <v>R1013</v>
      </c>
      <c r="AS2135" s="110" t="s">
        <v>229</v>
      </c>
      <c r="AT2135" s="64">
        <v>15.65</v>
      </c>
      <c r="AU2135" s="64">
        <v>4.2300000000000004</v>
      </c>
      <c r="AV2135" s="64" t="s">
        <v>2380</v>
      </c>
      <c r="AW2135" s="64" t="s">
        <v>2380</v>
      </c>
      <c r="AX2135" s="64" t="s">
        <v>2380</v>
      </c>
      <c r="AY2135" s="64" t="s">
        <v>2380</v>
      </c>
      <c r="AZ2135" s="64">
        <v>0</v>
      </c>
      <c r="BA2135" s="109" t="s">
        <v>6962</v>
      </c>
      <c r="BB2135" s="64" t="s">
        <v>10450</v>
      </c>
      <c r="BC2135" s="69" t="s">
        <v>10447</v>
      </c>
    </row>
    <row r="2136" spans="1:55" x14ac:dyDescent="0.35">
      <c r="A2136" t="s">
        <v>228</v>
      </c>
      <c r="B2136">
        <v>27.36</v>
      </c>
      <c r="C2136">
        <v>5.59</v>
      </c>
      <c r="D2136" t="s">
        <v>2382</v>
      </c>
      <c r="E2136" t="s">
        <v>2380</v>
      </c>
      <c r="F2136" t="s">
        <v>2380</v>
      </c>
      <c r="G2136" t="s">
        <v>2381</v>
      </c>
      <c r="H2136" t="s">
        <v>2380</v>
      </c>
      <c r="R2136" s="64" t="s">
        <v>30</v>
      </c>
      <c r="S2136" s="64">
        <v>1978</v>
      </c>
      <c r="U2136" s="7" t="str">
        <f t="shared" si="198"/>
        <v>Dec</v>
      </c>
      <c r="V2136" s="10">
        <f t="shared" si="199"/>
        <v>1978</v>
      </c>
      <c r="Y2136" s="10" t="s">
        <v>2380</v>
      </c>
      <c r="Z2136" s="10" t="str">
        <f t="shared" si="201"/>
        <v>No</v>
      </c>
      <c r="AB2136" s="53" t="s">
        <v>11</v>
      </c>
      <c r="AC2136" s="10" t="str">
        <f t="shared" si="202"/>
        <v>tier - 2</v>
      </c>
      <c r="AE2136" t="s">
        <v>16</v>
      </c>
      <c r="AF2136" s="10" t="str">
        <f t="shared" si="203"/>
        <v>tier - 1</v>
      </c>
      <c r="AI2136" t="s">
        <v>42</v>
      </c>
      <c r="AJ2136" t="str">
        <f t="shared" si="200"/>
        <v>R1011</v>
      </c>
      <c r="AS2136" s="110" t="s">
        <v>228</v>
      </c>
      <c r="AT2136" s="64">
        <v>27.36</v>
      </c>
      <c r="AU2136" s="64">
        <v>5.59</v>
      </c>
      <c r="AV2136" s="64" t="s">
        <v>2380</v>
      </c>
      <c r="AW2136" s="64" t="s">
        <v>2380</v>
      </c>
      <c r="AX2136" s="64" t="s">
        <v>2383</v>
      </c>
      <c r="AY2136" s="64" t="s">
        <v>2380</v>
      </c>
      <c r="AZ2136" s="64">
        <v>0</v>
      </c>
      <c r="BA2136" s="109" t="s">
        <v>5514</v>
      </c>
      <c r="BB2136" s="64" t="s">
        <v>10450</v>
      </c>
      <c r="BC2136" s="69" t="s">
        <v>10445</v>
      </c>
    </row>
    <row r="2137" spans="1:55" x14ac:dyDescent="0.35">
      <c r="A2137" t="s">
        <v>227</v>
      </c>
      <c r="B2137">
        <v>22.3</v>
      </c>
      <c r="C2137">
        <v>4.8899999999999997</v>
      </c>
      <c r="D2137" t="s">
        <v>2382</v>
      </c>
      <c r="E2137" t="s">
        <v>2380</v>
      </c>
      <c r="F2137" t="s">
        <v>2380</v>
      </c>
      <c r="G2137" t="s">
        <v>2381</v>
      </c>
      <c r="H2137" t="s">
        <v>2380</v>
      </c>
      <c r="R2137" s="64" t="s">
        <v>10</v>
      </c>
      <c r="S2137" s="64">
        <v>1974</v>
      </c>
      <c r="U2137" s="7" t="str">
        <f t="shared" si="198"/>
        <v>Jul</v>
      </c>
      <c r="V2137" s="10">
        <f t="shared" si="199"/>
        <v>1974</v>
      </c>
      <c r="Y2137" s="10" t="s">
        <v>2380</v>
      </c>
      <c r="Z2137" s="10" t="str">
        <f t="shared" si="201"/>
        <v>No</v>
      </c>
      <c r="AB2137" s="53" t="s">
        <v>16</v>
      </c>
      <c r="AC2137" s="10" t="str">
        <f t="shared" si="202"/>
        <v>tier - 1</v>
      </c>
      <c r="AE2137" t="s">
        <v>12</v>
      </c>
      <c r="AF2137" s="10" t="str">
        <f t="shared" si="203"/>
        <v>tier - 3</v>
      </c>
      <c r="AI2137" t="s">
        <v>23</v>
      </c>
      <c r="AJ2137" t="str">
        <f t="shared" si="200"/>
        <v>R1012</v>
      </c>
      <c r="AS2137" s="110" t="s">
        <v>227</v>
      </c>
      <c r="AT2137" s="64">
        <v>22.3</v>
      </c>
      <c r="AU2137" s="64">
        <v>4.8899999999999997</v>
      </c>
      <c r="AV2137" s="64" t="s">
        <v>2380</v>
      </c>
      <c r="AW2137" s="64" t="s">
        <v>2380</v>
      </c>
      <c r="AX2137" s="64" t="s">
        <v>2383</v>
      </c>
      <c r="AY2137" s="64" t="s">
        <v>2380</v>
      </c>
      <c r="AZ2137" s="64">
        <v>0</v>
      </c>
      <c r="BA2137" s="109" t="s">
        <v>8153</v>
      </c>
      <c r="BB2137" s="64" t="s">
        <v>10450</v>
      </c>
      <c r="BC2137" s="69" t="s">
        <v>10446</v>
      </c>
    </row>
    <row r="2138" spans="1:55" x14ac:dyDescent="0.35">
      <c r="A2138" t="s">
        <v>226</v>
      </c>
      <c r="B2138">
        <v>26.03</v>
      </c>
      <c r="C2138">
        <v>5.81</v>
      </c>
      <c r="D2138" t="s">
        <v>2382</v>
      </c>
      <c r="E2138" t="s">
        <v>2380</v>
      </c>
      <c r="F2138" t="s">
        <v>2380</v>
      </c>
      <c r="G2138" t="s">
        <v>2381</v>
      </c>
      <c r="H2138" t="s">
        <v>2380</v>
      </c>
      <c r="R2138" s="64" t="s">
        <v>37</v>
      </c>
      <c r="S2138" s="64">
        <v>1976</v>
      </c>
      <c r="U2138" s="7" t="str">
        <f t="shared" si="198"/>
        <v>Oct</v>
      </c>
      <c r="V2138" s="10">
        <f t="shared" si="199"/>
        <v>1976</v>
      </c>
      <c r="Y2138" s="10" t="s">
        <v>2380</v>
      </c>
      <c r="Z2138" s="10" t="str">
        <f t="shared" si="201"/>
        <v>No</v>
      </c>
      <c r="AB2138" s="53" t="s">
        <v>11</v>
      </c>
      <c r="AC2138" s="10" t="str">
        <f t="shared" si="202"/>
        <v>tier - 2</v>
      </c>
      <c r="AE2138" t="s">
        <v>12</v>
      </c>
      <c r="AF2138" s="10" t="str">
        <f t="shared" si="203"/>
        <v>tier - 3</v>
      </c>
      <c r="AI2138" t="s">
        <v>42</v>
      </c>
      <c r="AJ2138" t="str">
        <f t="shared" si="200"/>
        <v>R1011</v>
      </c>
      <c r="AS2138" s="110" t="s">
        <v>226</v>
      </c>
      <c r="AT2138" s="64">
        <v>26.03</v>
      </c>
      <c r="AU2138" s="64">
        <v>5.81</v>
      </c>
      <c r="AV2138" s="64" t="s">
        <v>2380</v>
      </c>
      <c r="AW2138" s="64" t="s">
        <v>2380</v>
      </c>
      <c r="AX2138" s="64" t="s">
        <v>2383</v>
      </c>
      <c r="AY2138" s="64" t="s">
        <v>2380</v>
      </c>
      <c r="AZ2138" s="64">
        <v>0</v>
      </c>
      <c r="BA2138" s="109" t="s">
        <v>8154</v>
      </c>
      <c r="BB2138" s="64" t="s">
        <v>10449</v>
      </c>
      <c r="BC2138" s="69" t="s">
        <v>10445</v>
      </c>
    </row>
    <row r="2139" spans="1:55" x14ac:dyDescent="0.35">
      <c r="A2139" t="s">
        <v>225</v>
      </c>
      <c r="B2139">
        <v>27.74</v>
      </c>
      <c r="C2139">
        <v>4.29</v>
      </c>
      <c r="D2139" t="s">
        <v>2380</v>
      </c>
      <c r="E2139" t="s">
        <v>2382</v>
      </c>
      <c r="F2139" t="s">
        <v>2380</v>
      </c>
      <c r="G2139">
        <v>1</v>
      </c>
      <c r="H2139" t="s">
        <v>2380</v>
      </c>
      <c r="R2139" s="64" t="s">
        <v>18</v>
      </c>
      <c r="S2139" s="64">
        <v>1992</v>
      </c>
      <c r="U2139" s="7" t="str">
        <f t="shared" si="198"/>
        <v>Jun</v>
      </c>
      <c r="V2139" s="10">
        <f t="shared" si="199"/>
        <v>1992</v>
      </c>
      <c r="Y2139" s="10" t="s">
        <v>2380</v>
      </c>
      <c r="Z2139" s="10" t="str">
        <f t="shared" si="201"/>
        <v>No</v>
      </c>
      <c r="AB2139" s="53" t="s">
        <v>11</v>
      </c>
      <c r="AC2139" s="10" t="str">
        <f t="shared" si="202"/>
        <v>tier - 2</v>
      </c>
      <c r="AE2139" t="s">
        <v>12</v>
      </c>
      <c r="AF2139" s="10" t="str">
        <f t="shared" si="203"/>
        <v>tier - 3</v>
      </c>
      <c r="AI2139" t="s">
        <v>42</v>
      </c>
      <c r="AJ2139" t="str">
        <f t="shared" si="200"/>
        <v>R1011</v>
      </c>
      <c r="AS2139" s="110" t="s">
        <v>225</v>
      </c>
      <c r="AT2139" s="64">
        <v>27.74</v>
      </c>
      <c r="AU2139" s="64">
        <v>4.29</v>
      </c>
      <c r="AV2139" s="64" t="s">
        <v>2382</v>
      </c>
      <c r="AW2139" s="64" t="s">
        <v>2380</v>
      </c>
      <c r="AX2139" s="64" t="s">
        <v>2380</v>
      </c>
      <c r="AY2139" s="64" t="s">
        <v>2380</v>
      </c>
      <c r="AZ2139" s="64">
        <v>1</v>
      </c>
      <c r="BA2139" s="109" t="s">
        <v>7111</v>
      </c>
      <c r="BB2139" s="64" t="s">
        <v>10450</v>
      </c>
      <c r="BC2139" s="69" t="s">
        <v>10445</v>
      </c>
    </row>
    <row r="2140" spans="1:55" x14ac:dyDescent="0.35">
      <c r="A2140" t="s">
        <v>224</v>
      </c>
      <c r="B2140">
        <v>32.11</v>
      </c>
      <c r="C2140">
        <v>4.03</v>
      </c>
      <c r="D2140" t="s">
        <v>2382</v>
      </c>
      <c r="E2140" t="s">
        <v>2382</v>
      </c>
      <c r="F2140" t="s">
        <v>2380</v>
      </c>
      <c r="G2140">
        <v>2</v>
      </c>
      <c r="H2140" t="s">
        <v>2380</v>
      </c>
      <c r="R2140" s="64" t="s">
        <v>15</v>
      </c>
      <c r="S2140" s="64">
        <v>1981</v>
      </c>
      <c r="U2140" s="7" t="str">
        <f t="shared" si="198"/>
        <v>Nov</v>
      </c>
      <c r="V2140" s="10">
        <f t="shared" si="199"/>
        <v>1981</v>
      </c>
      <c r="Y2140" s="10" t="s">
        <v>2380</v>
      </c>
      <c r="Z2140" s="10" t="str">
        <f t="shared" si="201"/>
        <v>No</v>
      </c>
      <c r="AB2140" s="53" t="s">
        <v>11</v>
      </c>
      <c r="AC2140" s="10" t="str">
        <f t="shared" si="202"/>
        <v>tier - 2</v>
      </c>
      <c r="AE2140" t="s">
        <v>16</v>
      </c>
      <c r="AF2140" s="10" t="str">
        <f t="shared" si="203"/>
        <v>tier - 1</v>
      </c>
      <c r="AI2140" t="s">
        <v>42</v>
      </c>
      <c r="AJ2140" t="str">
        <f t="shared" si="200"/>
        <v>R1011</v>
      </c>
      <c r="AS2140" s="110" t="s">
        <v>224</v>
      </c>
      <c r="AT2140" s="64">
        <v>32.11</v>
      </c>
      <c r="AU2140" s="64">
        <v>4.03</v>
      </c>
      <c r="AV2140" s="64" t="s">
        <v>2382</v>
      </c>
      <c r="AW2140" s="64" t="s">
        <v>2380</v>
      </c>
      <c r="AX2140" s="64" t="s">
        <v>2383</v>
      </c>
      <c r="AY2140" s="64" t="s">
        <v>2380</v>
      </c>
      <c r="AZ2140" s="64">
        <v>2</v>
      </c>
      <c r="BA2140" s="109" t="s">
        <v>8155</v>
      </c>
      <c r="BB2140" s="64" t="s">
        <v>10450</v>
      </c>
      <c r="BC2140" s="69" t="s">
        <v>10444</v>
      </c>
    </row>
    <row r="2141" spans="1:55" x14ac:dyDescent="0.35">
      <c r="A2141" t="s">
        <v>223</v>
      </c>
      <c r="B2141">
        <v>25.175000000000001</v>
      </c>
      <c r="C2141">
        <v>6.29</v>
      </c>
      <c r="D2141" t="s">
        <v>2382</v>
      </c>
      <c r="E2141" t="s">
        <v>2382</v>
      </c>
      <c r="F2141" t="s">
        <v>2380</v>
      </c>
      <c r="G2141">
        <v>2</v>
      </c>
      <c r="H2141" t="s">
        <v>2380</v>
      </c>
      <c r="R2141" s="64" t="s">
        <v>20</v>
      </c>
      <c r="S2141" s="64">
        <v>1999</v>
      </c>
      <c r="U2141" s="7" t="str">
        <f t="shared" si="198"/>
        <v>Sep</v>
      </c>
      <c r="V2141" s="10">
        <f t="shared" si="199"/>
        <v>1999</v>
      </c>
      <c r="Y2141" s="10" t="s">
        <v>2380</v>
      </c>
      <c r="Z2141" s="10" t="str">
        <f t="shared" si="201"/>
        <v>No</v>
      </c>
      <c r="AB2141" s="53" t="s">
        <v>11</v>
      </c>
      <c r="AC2141" s="10" t="str">
        <f t="shared" si="202"/>
        <v>tier - 2</v>
      </c>
      <c r="AE2141" t="s">
        <v>12</v>
      </c>
      <c r="AF2141" s="10" t="str">
        <f t="shared" si="203"/>
        <v>tier - 3</v>
      </c>
      <c r="AI2141" t="s">
        <v>13</v>
      </c>
      <c r="AJ2141" t="str">
        <f t="shared" si="200"/>
        <v>R1013</v>
      </c>
      <c r="AS2141" s="110" t="s">
        <v>223</v>
      </c>
      <c r="AT2141" s="64">
        <v>25.175000000000001</v>
      </c>
      <c r="AU2141" s="64">
        <v>6.29</v>
      </c>
      <c r="AV2141" s="64" t="s">
        <v>2382</v>
      </c>
      <c r="AW2141" s="64" t="s">
        <v>2380</v>
      </c>
      <c r="AX2141" s="64" t="s">
        <v>2383</v>
      </c>
      <c r="AY2141" s="64" t="s">
        <v>2380</v>
      </c>
      <c r="AZ2141" s="64">
        <v>2</v>
      </c>
      <c r="BA2141" s="109" t="s">
        <v>5575</v>
      </c>
      <c r="BB2141" s="64" t="s">
        <v>10449</v>
      </c>
      <c r="BC2141" s="69" t="s">
        <v>10445</v>
      </c>
    </row>
    <row r="2142" spans="1:55" x14ac:dyDescent="0.35">
      <c r="A2142" t="s">
        <v>222</v>
      </c>
      <c r="B2142">
        <v>39.49</v>
      </c>
      <c r="C2142">
        <v>4.4800000000000004</v>
      </c>
      <c r="D2142" t="s">
        <v>2382</v>
      </c>
      <c r="E2142" t="s">
        <v>2380</v>
      </c>
      <c r="F2142" t="s">
        <v>2380</v>
      </c>
      <c r="G2142" t="s">
        <v>2381</v>
      </c>
      <c r="H2142" t="s">
        <v>2380</v>
      </c>
      <c r="R2142" s="64" t="s">
        <v>10</v>
      </c>
      <c r="S2142" s="64">
        <v>1963</v>
      </c>
      <c r="U2142" s="7" t="str">
        <f t="shared" si="198"/>
        <v>Jul</v>
      </c>
      <c r="V2142" s="10">
        <f t="shared" si="199"/>
        <v>1963</v>
      </c>
      <c r="Y2142" s="10" t="s">
        <v>2380</v>
      </c>
      <c r="Z2142" s="10" t="str">
        <f t="shared" si="201"/>
        <v>No</v>
      </c>
      <c r="AB2142" s="53" t="s">
        <v>11</v>
      </c>
      <c r="AC2142" s="10" t="str">
        <f t="shared" si="202"/>
        <v>tier - 2</v>
      </c>
      <c r="AE2142" t="s">
        <v>11</v>
      </c>
      <c r="AF2142" s="10" t="str">
        <f t="shared" si="203"/>
        <v>tier - 2</v>
      </c>
      <c r="AI2142" t="s">
        <v>42</v>
      </c>
      <c r="AJ2142" t="str">
        <f t="shared" si="200"/>
        <v>R1011</v>
      </c>
      <c r="AS2142" s="110" t="s">
        <v>222</v>
      </c>
      <c r="AT2142" s="64">
        <v>39.49</v>
      </c>
      <c r="AU2142" s="64">
        <v>4.4800000000000004</v>
      </c>
      <c r="AV2142" s="64" t="s">
        <v>2380</v>
      </c>
      <c r="AW2142" s="64" t="s">
        <v>2380</v>
      </c>
      <c r="AX2142" s="64" t="s">
        <v>2383</v>
      </c>
      <c r="AY2142" s="64" t="s">
        <v>2380</v>
      </c>
      <c r="AZ2142" s="64">
        <v>0</v>
      </c>
      <c r="BA2142" s="109" t="s">
        <v>6813</v>
      </c>
      <c r="BB2142" s="64" t="s">
        <v>10450</v>
      </c>
      <c r="BC2142" s="69" t="s">
        <v>10444</v>
      </c>
    </row>
    <row r="2143" spans="1:55" x14ac:dyDescent="0.35">
      <c r="A2143" t="s">
        <v>221</v>
      </c>
      <c r="B2143">
        <v>34.869999999999997</v>
      </c>
      <c r="C2143">
        <v>5.51</v>
      </c>
      <c r="D2143" t="s">
        <v>2382</v>
      </c>
      <c r="E2143" t="s">
        <v>2380</v>
      </c>
      <c r="F2143" t="s">
        <v>2380</v>
      </c>
      <c r="G2143" t="s">
        <v>2381</v>
      </c>
      <c r="H2143" t="s">
        <v>2380</v>
      </c>
      <c r="R2143" s="64" t="s">
        <v>35</v>
      </c>
      <c r="S2143" s="64">
        <v>1996</v>
      </c>
      <c r="U2143" s="7" t="str">
        <f t="shared" si="198"/>
        <v>Aug</v>
      </c>
      <c r="V2143" s="10">
        <f t="shared" si="199"/>
        <v>1996</v>
      </c>
      <c r="Y2143" s="10" t="s">
        <v>2380</v>
      </c>
      <c r="Z2143" s="10" t="str">
        <f t="shared" si="201"/>
        <v>No</v>
      </c>
      <c r="AB2143" s="53" t="s">
        <v>11</v>
      </c>
      <c r="AC2143" s="10" t="str">
        <f t="shared" si="202"/>
        <v>tier - 2</v>
      </c>
      <c r="AE2143" t="s">
        <v>16</v>
      </c>
      <c r="AF2143" s="10" t="str">
        <f t="shared" si="203"/>
        <v>tier - 1</v>
      </c>
      <c r="AI2143" t="s">
        <v>42</v>
      </c>
      <c r="AJ2143" t="str">
        <f t="shared" si="200"/>
        <v>R1011</v>
      </c>
      <c r="AS2143" s="110" t="s">
        <v>221</v>
      </c>
      <c r="AT2143" s="64">
        <v>34.869999999999997</v>
      </c>
      <c r="AU2143" s="64">
        <v>5.51</v>
      </c>
      <c r="AV2143" s="64" t="s">
        <v>2380</v>
      </c>
      <c r="AW2143" s="64" t="s">
        <v>2380</v>
      </c>
      <c r="AX2143" s="64" t="s">
        <v>2383</v>
      </c>
      <c r="AY2143" s="64" t="s">
        <v>2380</v>
      </c>
      <c r="AZ2143" s="64">
        <v>0</v>
      </c>
      <c r="BA2143" s="109" t="s">
        <v>8156</v>
      </c>
      <c r="BB2143" s="64" t="s">
        <v>10450</v>
      </c>
      <c r="BC2143" s="69" t="s">
        <v>10444</v>
      </c>
    </row>
    <row r="2144" spans="1:55" x14ac:dyDescent="0.35">
      <c r="A2144" t="s">
        <v>220</v>
      </c>
      <c r="B2144">
        <v>34.6</v>
      </c>
      <c r="C2144">
        <v>4.5</v>
      </c>
      <c r="D2144" t="s">
        <v>2382</v>
      </c>
      <c r="E2144" t="s">
        <v>2380</v>
      </c>
      <c r="F2144" t="s">
        <v>2380</v>
      </c>
      <c r="G2144" t="s">
        <v>2381</v>
      </c>
      <c r="H2144" t="s">
        <v>2380</v>
      </c>
      <c r="R2144" s="64" t="s">
        <v>15</v>
      </c>
      <c r="S2144" s="64">
        <v>1979</v>
      </c>
      <c r="U2144" s="7" t="str">
        <f t="shared" si="198"/>
        <v>Nov</v>
      </c>
      <c r="V2144" s="10">
        <f t="shared" si="199"/>
        <v>1979</v>
      </c>
      <c r="Y2144" s="10" t="s">
        <v>2380</v>
      </c>
      <c r="Z2144" s="10" t="str">
        <f t="shared" si="201"/>
        <v>No</v>
      </c>
      <c r="AB2144" s="53" t="s">
        <v>16</v>
      </c>
      <c r="AC2144" s="10" t="str">
        <f t="shared" si="202"/>
        <v>tier - 1</v>
      </c>
      <c r="AE2144" t="s">
        <v>12</v>
      </c>
      <c r="AF2144" s="10" t="str">
        <f t="shared" si="203"/>
        <v>tier - 3</v>
      </c>
      <c r="AI2144" t="s">
        <v>42</v>
      </c>
      <c r="AJ2144" t="str">
        <f t="shared" si="200"/>
        <v>R1011</v>
      </c>
      <c r="AS2144" s="110" t="s">
        <v>220</v>
      </c>
      <c r="AT2144" s="64">
        <v>34.6</v>
      </c>
      <c r="AU2144" s="64">
        <v>4.5</v>
      </c>
      <c r="AV2144" s="64" t="s">
        <v>2380</v>
      </c>
      <c r="AW2144" s="64" t="s">
        <v>2380</v>
      </c>
      <c r="AX2144" s="64" t="s">
        <v>2383</v>
      </c>
      <c r="AY2144" s="64" t="s">
        <v>2380</v>
      </c>
      <c r="AZ2144" s="64">
        <v>0</v>
      </c>
      <c r="BA2144" s="109" t="s">
        <v>8157</v>
      </c>
      <c r="BB2144" s="64" t="s">
        <v>10450</v>
      </c>
      <c r="BC2144" s="69" t="s">
        <v>10444</v>
      </c>
    </row>
    <row r="2145" spans="1:55" x14ac:dyDescent="0.35">
      <c r="A2145" t="s">
        <v>219</v>
      </c>
      <c r="B2145">
        <v>25.8</v>
      </c>
      <c r="C2145">
        <v>6.29</v>
      </c>
      <c r="D2145" t="s">
        <v>2382</v>
      </c>
      <c r="E2145" t="s">
        <v>2380</v>
      </c>
      <c r="F2145" t="s">
        <v>2380</v>
      </c>
      <c r="G2145" t="s">
        <v>2381</v>
      </c>
      <c r="H2145" t="s">
        <v>2380</v>
      </c>
      <c r="R2145" s="64" t="s">
        <v>18</v>
      </c>
      <c r="S2145" s="64">
        <v>1997</v>
      </c>
      <c r="U2145" s="7" t="str">
        <f t="shared" si="198"/>
        <v>Jun</v>
      </c>
      <c r="V2145" s="10">
        <f t="shared" si="199"/>
        <v>1997</v>
      </c>
      <c r="Y2145" s="10" t="s">
        <v>2380</v>
      </c>
      <c r="Z2145" s="10" t="str">
        <f t="shared" si="201"/>
        <v>No</v>
      </c>
      <c r="AB2145" s="53" t="s">
        <v>11</v>
      </c>
      <c r="AC2145" s="10" t="str">
        <f t="shared" si="202"/>
        <v>tier - 2</v>
      </c>
      <c r="AE2145" t="s">
        <v>12</v>
      </c>
      <c r="AF2145" s="10" t="str">
        <f t="shared" si="203"/>
        <v>tier - 3</v>
      </c>
      <c r="AI2145" t="s">
        <v>13</v>
      </c>
      <c r="AJ2145" t="str">
        <f t="shared" si="200"/>
        <v>R1013</v>
      </c>
      <c r="AS2145" s="110" t="s">
        <v>219</v>
      </c>
      <c r="AT2145" s="64">
        <v>25.8</v>
      </c>
      <c r="AU2145" s="64">
        <v>6.29</v>
      </c>
      <c r="AV2145" s="64" t="s">
        <v>2380</v>
      </c>
      <c r="AW2145" s="64" t="s">
        <v>2380</v>
      </c>
      <c r="AX2145" s="64" t="s">
        <v>2383</v>
      </c>
      <c r="AY2145" s="64" t="s">
        <v>2380</v>
      </c>
      <c r="AZ2145" s="64">
        <v>0</v>
      </c>
      <c r="BA2145" s="109" t="s">
        <v>8158</v>
      </c>
      <c r="BB2145" s="64" t="s">
        <v>10449</v>
      </c>
      <c r="BC2145" s="69" t="s">
        <v>10445</v>
      </c>
    </row>
    <row r="2146" spans="1:55" x14ac:dyDescent="0.35">
      <c r="A2146" t="s">
        <v>218</v>
      </c>
      <c r="B2146">
        <v>35.86</v>
      </c>
      <c r="C2146">
        <v>4.33</v>
      </c>
      <c r="D2146" t="s">
        <v>2380</v>
      </c>
      <c r="E2146" t="s">
        <v>2380</v>
      </c>
      <c r="F2146" t="s">
        <v>2380</v>
      </c>
      <c r="G2146">
        <v>1</v>
      </c>
      <c r="H2146" t="s">
        <v>2380</v>
      </c>
      <c r="R2146" s="64" t="s">
        <v>35</v>
      </c>
      <c r="S2146" s="64">
        <v>2004</v>
      </c>
      <c r="U2146" s="7" t="str">
        <f t="shared" si="198"/>
        <v>Aug</v>
      </c>
      <c r="V2146" s="10">
        <f t="shared" si="199"/>
        <v>2004</v>
      </c>
      <c r="Y2146" s="10" t="s">
        <v>2380</v>
      </c>
      <c r="Z2146" s="10" t="str">
        <f t="shared" si="201"/>
        <v>No</v>
      </c>
      <c r="AB2146" s="53" t="s">
        <v>11</v>
      </c>
      <c r="AC2146" s="10" t="str">
        <f t="shared" si="202"/>
        <v>tier - 2</v>
      </c>
      <c r="AE2146" t="s">
        <v>16</v>
      </c>
      <c r="AF2146" s="10" t="str">
        <f t="shared" si="203"/>
        <v>tier - 1</v>
      </c>
      <c r="AI2146" t="s">
        <v>13</v>
      </c>
      <c r="AJ2146" t="str">
        <f t="shared" si="200"/>
        <v>R1013</v>
      </c>
      <c r="AS2146" s="110" t="s">
        <v>218</v>
      </c>
      <c r="AT2146" s="64">
        <v>35.86</v>
      </c>
      <c r="AU2146" s="64">
        <v>4.33</v>
      </c>
      <c r="AV2146" s="64" t="s">
        <v>2380</v>
      </c>
      <c r="AW2146" s="64" t="s">
        <v>2380</v>
      </c>
      <c r="AX2146" s="64" t="s">
        <v>2380</v>
      </c>
      <c r="AY2146" s="64" t="s">
        <v>2380</v>
      </c>
      <c r="AZ2146" s="64">
        <v>1</v>
      </c>
      <c r="BA2146" s="109" t="s">
        <v>8159</v>
      </c>
      <c r="BB2146" s="64" t="s">
        <v>10450</v>
      </c>
      <c r="BC2146" s="69" t="s">
        <v>10444</v>
      </c>
    </row>
    <row r="2147" spans="1:55" x14ac:dyDescent="0.35">
      <c r="A2147" t="s">
        <v>217</v>
      </c>
      <c r="B2147">
        <v>40.47</v>
      </c>
      <c r="C2147">
        <v>11.15</v>
      </c>
      <c r="D2147" t="s">
        <v>2380</v>
      </c>
      <c r="E2147" t="s">
        <v>2380</v>
      </c>
      <c r="F2147" t="s">
        <v>2380</v>
      </c>
      <c r="G2147" t="s">
        <v>2381</v>
      </c>
      <c r="H2147" t="s">
        <v>2380</v>
      </c>
      <c r="R2147" s="64" t="s">
        <v>30</v>
      </c>
      <c r="S2147" s="64">
        <v>1974</v>
      </c>
      <c r="U2147" s="7" t="str">
        <f t="shared" si="198"/>
        <v>Dec</v>
      </c>
      <c r="V2147" s="10">
        <f t="shared" si="199"/>
        <v>1974</v>
      </c>
      <c r="Y2147" s="10" t="s">
        <v>2380</v>
      </c>
      <c r="Z2147" s="10" t="str">
        <f t="shared" si="201"/>
        <v>No</v>
      </c>
      <c r="AB2147" s="53" t="s">
        <v>16</v>
      </c>
      <c r="AC2147" s="10" t="str">
        <f t="shared" si="202"/>
        <v>tier - 1</v>
      </c>
      <c r="AE2147" t="s">
        <v>16</v>
      </c>
      <c r="AF2147" s="10" t="str">
        <f t="shared" si="203"/>
        <v>tier - 1</v>
      </c>
      <c r="AI2147" t="s">
        <v>23</v>
      </c>
      <c r="AJ2147" t="str">
        <f t="shared" si="200"/>
        <v>R1012</v>
      </c>
      <c r="AS2147" s="110" t="s">
        <v>217</v>
      </c>
      <c r="AT2147" s="64">
        <v>40.47</v>
      </c>
      <c r="AU2147" s="64">
        <v>11.15</v>
      </c>
      <c r="AV2147" s="64" t="s">
        <v>2380</v>
      </c>
      <c r="AW2147" s="64" t="s">
        <v>2380</v>
      </c>
      <c r="AX2147" s="64" t="s">
        <v>2380</v>
      </c>
      <c r="AY2147" s="64" t="s">
        <v>2380</v>
      </c>
      <c r="AZ2147" s="64">
        <v>0</v>
      </c>
      <c r="BA2147" s="109" t="s">
        <v>8160</v>
      </c>
      <c r="BB2147" s="64" t="s">
        <v>10448</v>
      </c>
      <c r="BC2147" s="69" t="s">
        <v>10444</v>
      </c>
    </row>
    <row r="2148" spans="1:55" x14ac:dyDescent="0.35">
      <c r="A2148" t="s">
        <v>216</v>
      </c>
      <c r="B2148">
        <v>32.01</v>
      </c>
      <c r="C2148">
        <v>6.45</v>
      </c>
      <c r="D2148" t="s">
        <v>2380</v>
      </c>
      <c r="E2148" t="s">
        <v>2380</v>
      </c>
      <c r="F2148" t="s">
        <v>2380</v>
      </c>
      <c r="G2148">
        <v>1</v>
      </c>
      <c r="H2148" t="s">
        <v>2380</v>
      </c>
      <c r="R2148" s="64" t="s">
        <v>37</v>
      </c>
      <c r="S2148" s="64">
        <v>1999</v>
      </c>
      <c r="U2148" s="7" t="str">
        <f t="shared" si="198"/>
        <v>Oct</v>
      </c>
      <c r="V2148" s="10">
        <f t="shared" si="199"/>
        <v>1999</v>
      </c>
      <c r="Y2148" s="10" t="s">
        <v>2380</v>
      </c>
      <c r="Z2148" s="10" t="str">
        <f t="shared" si="201"/>
        <v>No</v>
      </c>
      <c r="AB2148" s="53" t="s">
        <v>11</v>
      </c>
      <c r="AC2148" s="10" t="str">
        <f t="shared" si="202"/>
        <v>tier - 2</v>
      </c>
      <c r="AE2148" t="s">
        <v>11</v>
      </c>
      <c r="AF2148" s="10" t="str">
        <f t="shared" si="203"/>
        <v>tier - 2</v>
      </c>
      <c r="AI2148" t="s">
        <v>168</v>
      </c>
      <c r="AJ2148" t="str">
        <f t="shared" si="200"/>
        <v>R1016</v>
      </c>
      <c r="AS2148" s="110" t="s">
        <v>216</v>
      </c>
      <c r="AT2148" s="64">
        <v>32.01</v>
      </c>
      <c r="AU2148" s="64">
        <v>6.45</v>
      </c>
      <c r="AV2148" s="64" t="s">
        <v>2380</v>
      </c>
      <c r="AW2148" s="64" t="s">
        <v>2380</v>
      </c>
      <c r="AX2148" s="64" t="s">
        <v>2380</v>
      </c>
      <c r="AY2148" s="64" t="s">
        <v>2380</v>
      </c>
      <c r="AZ2148" s="64">
        <v>1</v>
      </c>
      <c r="BA2148" s="109" t="s">
        <v>8161</v>
      </c>
      <c r="BB2148" s="64" t="s">
        <v>10449</v>
      </c>
      <c r="BC2148" s="69" t="s">
        <v>10444</v>
      </c>
    </row>
    <row r="2149" spans="1:55" x14ac:dyDescent="0.35">
      <c r="A2149" t="s">
        <v>215</v>
      </c>
      <c r="B2149">
        <v>33</v>
      </c>
      <c r="C2149">
        <v>9.27</v>
      </c>
      <c r="D2149" t="s">
        <v>2380</v>
      </c>
      <c r="E2149" t="s">
        <v>2380</v>
      </c>
      <c r="F2149" t="s">
        <v>2380</v>
      </c>
      <c r="G2149" t="s">
        <v>2381</v>
      </c>
      <c r="H2149" t="s">
        <v>2380</v>
      </c>
      <c r="R2149" s="64" t="s">
        <v>30</v>
      </c>
      <c r="S2149" s="64">
        <v>1993</v>
      </c>
      <c r="U2149" s="7" t="str">
        <f t="shared" si="198"/>
        <v>Dec</v>
      </c>
      <c r="V2149" s="10">
        <f t="shared" si="199"/>
        <v>1993</v>
      </c>
      <c r="Y2149" s="10" t="s">
        <v>2380</v>
      </c>
      <c r="Z2149" s="10" t="str">
        <f t="shared" si="201"/>
        <v>No</v>
      </c>
      <c r="AB2149" s="53" t="s">
        <v>16</v>
      </c>
      <c r="AC2149" s="10" t="str">
        <f t="shared" si="202"/>
        <v>tier - 1</v>
      </c>
      <c r="AE2149" t="s">
        <v>12</v>
      </c>
      <c r="AF2149" s="10" t="str">
        <f t="shared" si="203"/>
        <v>tier - 3</v>
      </c>
      <c r="AI2149" t="s">
        <v>42</v>
      </c>
      <c r="AJ2149" t="str">
        <f t="shared" si="200"/>
        <v>R1011</v>
      </c>
      <c r="AS2149" s="110" t="s">
        <v>215</v>
      </c>
      <c r="AT2149" s="64">
        <v>33</v>
      </c>
      <c r="AU2149" s="64">
        <v>9.27</v>
      </c>
      <c r="AV2149" s="64" t="s">
        <v>2380</v>
      </c>
      <c r="AW2149" s="64" t="s">
        <v>2380</v>
      </c>
      <c r="AX2149" s="64" t="s">
        <v>2380</v>
      </c>
      <c r="AY2149" s="64" t="s">
        <v>2380</v>
      </c>
      <c r="AZ2149" s="64">
        <v>0</v>
      </c>
      <c r="BA2149" s="109" t="s">
        <v>8162</v>
      </c>
      <c r="BB2149" s="64" t="s">
        <v>10448</v>
      </c>
      <c r="BC2149" s="69" t="s">
        <v>10444</v>
      </c>
    </row>
    <row r="2150" spans="1:55" x14ac:dyDescent="0.35">
      <c r="A2150" t="s">
        <v>214</v>
      </c>
      <c r="B2150">
        <v>29.3</v>
      </c>
      <c r="C2150">
        <v>6.15</v>
      </c>
      <c r="D2150" t="s">
        <v>2380</v>
      </c>
      <c r="E2150" t="s">
        <v>2380</v>
      </c>
      <c r="F2150" t="s">
        <v>2380</v>
      </c>
      <c r="G2150">
        <v>1</v>
      </c>
      <c r="H2150" t="s">
        <v>2380</v>
      </c>
      <c r="R2150" s="64" t="s">
        <v>20</v>
      </c>
      <c r="S2150" s="64">
        <v>2003</v>
      </c>
      <c r="U2150" s="7" t="str">
        <f t="shared" si="198"/>
        <v>Sep</v>
      </c>
      <c r="V2150" s="10">
        <f t="shared" si="199"/>
        <v>2003</v>
      </c>
      <c r="Y2150" s="10" t="s">
        <v>2380</v>
      </c>
      <c r="Z2150" s="10" t="str">
        <f t="shared" si="201"/>
        <v>No</v>
      </c>
      <c r="AB2150" s="53" t="s">
        <v>11</v>
      </c>
      <c r="AC2150" s="10" t="str">
        <f t="shared" si="202"/>
        <v>tier - 2</v>
      </c>
      <c r="AE2150" t="s">
        <v>11</v>
      </c>
      <c r="AF2150" s="10" t="str">
        <f t="shared" si="203"/>
        <v>tier - 2</v>
      </c>
      <c r="AI2150" t="s">
        <v>23</v>
      </c>
      <c r="AJ2150" t="str">
        <f t="shared" si="200"/>
        <v>R1012</v>
      </c>
      <c r="AS2150" s="110" t="s">
        <v>214</v>
      </c>
      <c r="AT2150" s="64">
        <v>29.3</v>
      </c>
      <c r="AU2150" s="64">
        <v>6.15</v>
      </c>
      <c r="AV2150" s="64" t="s">
        <v>2380</v>
      </c>
      <c r="AW2150" s="64" t="s">
        <v>2380</v>
      </c>
      <c r="AX2150" s="64" t="s">
        <v>2380</v>
      </c>
      <c r="AY2150" s="64" t="s">
        <v>2380</v>
      </c>
      <c r="AZ2150" s="64">
        <v>1</v>
      </c>
      <c r="BA2150" s="109" t="s">
        <v>6769</v>
      </c>
      <c r="BB2150" s="64" t="s">
        <v>10449</v>
      </c>
      <c r="BC2150" s="69" t="s">
        <v>10445</v>
      </c>
    </row>
    <row r="2151" spans="1:55" x14ac:dyDescent="0.35">
      <c r="A2151" t="s">
        <v>213</v>
      </c>
      <c r="B2151">
        <v>25.8</v>
      </c>
      <c r="C2151">
        <v>4.13</v>
      </c>
      <c r="D2151" t="s">
        <v>2380</v>
      </c>
      <c r="E2151" t="s">
        <v>2380</v>
      </c>
      <c r="F2151" t="s">
        <v>2380</v>
      </c>
      <c r="G2151">
        <v>1</v>
      </c>
      <c r="H2151" t="s">
        <v>2380</v>
      </c>
      <c r="R2151" s="64" t="s">
        <v>30</v>
      </c>
      <c r="S2151" s="64">
        <v>2004</v>
      </c>
      <c r="U2151" s="7" t="str">
        <f t="shared" si="198"/>
        <v>Dec</v>
      </c>
      <c r="V2151" s="10">
        <f t="shared" si="199"/>
        <v>2004</v>
      </c>
      <c r="Y2151" s="10" t="s">
        <v>2380</v>
      </c>
      <c r="Z2151" s="10" t="str">
        <f t="shared" si="201"/>
        <v>No</v>
      </c>
      <c r="AB2151" s="53" t="s">
        <v>11</v>
      </c>
      <c r="AC2151" s="10" t="str">
        <f t="shared" si="202"/>
        <v>tier - 2</v>
      </c>
      <c r="AE2151" t="s">
        <v>12</v>
      </c>
      <c r="AF2151" s="10" t="str">
        <f t="shared" si="203"/>
        <v>tier - 3</v>
      </c>
      <c r="AI2151" t="s">
        <v>13</v>
      </c>
      <c r="AJ2151" t="str">
        <f t="shared" si="200"/>
        <v>R1013</v>
      </c>
      <c r="AS2151" s="110" t="s">
        <v>213</v>
      </c>
      <c r="AT2151" s="64">
        <v>25.8</v>
      </c>
      <c r="AU2151" s="64">
        <v>4.13</v>
      </c>
      <c r="AV2151" s="64" t="s">
        <v>2380</v>
      </c>
      <c r="AW2151" s="64" t="s">
        <v>2380</v>
      </c>
      <c r="AX2151" s="64" t="s">
        <v>2380</v>
      </c>
      <c r="AY2151" s="64" t="s">
        <v>2380</v>
      </c>
      <c r="AZ2151" s="64">
        <v>1</v>
      </c>
      <c r="BA2151" s="109" t="s">
        <v>8163</v>
      </c>
      <c r="BB2151" s="64" t="s">
        <v>10450</v>
      </c>
      <c r="BC2151" s="69" t="s">
        <v>10445</v>
      </c>
    </row>
    <row r="2152" spans="1:55" x14ac:dyDescent="0.35">
      <c r="A2152" t="s">
        <v>212</v>
      </c>
      <c r="B2152">
        <v>23.4</v>
      </c>
      <c r="C2152">
        <v>4.24</v>
      </c>
      <c r="D2152" t="s">
        <v>2380</v>
      </c>
      <c r="E2152" t="s">
        <v>2380</v>
      </c>
      <c r="F2152" t="s">
        <v>2380</v>
      </c>
      <c r="G2152">
        <v>1</v>
      </c>
      <c r="H2152" t="s">
        <v>2380</v>
      </c>
      <c r="R2152" s="64" t="s">
        <v>18</v>
      </c>
      <c r="S2152" s="64">
        <v>1992</v>
      </c>
      <c r="U2152" s="7" t="str">
        <f t="shared" si="198"/>
        <v>Jun</v>
      </c>
      <c r="V2152" s="10">
        <f t="shared" si="199"/>
        <v>1992</v>
      </c>
      <c r="Y2152" s="10" t="s">
        <v>2380</v>
      </c>
      <c r="Z2152" s="10" t="str">
        <f t="shared" si="201"/>
        <v>No</v>
      </c>
      <c r="AB2152" s="53" t="s">
        <v>16</v>
      </c>
      <c r="AC2152" s="10" t="str">
        <f t="shared" si="202"/>
        <v>tier - 1</v>
      </c>
      <c r="AE2152" t="s">
        <v>12</v>
      </c>
      <c r="AF2152" s="10" t="str">
        <f t="shared" si="203"/>
        <v>tier - 3</v>
      </c>
      <c r="AI2152" t="s">
        <v>42</v>
      </c>
      <c r="AJ2152" t="str">
        <f t="shared" si="200"/>
        <v>R1011</v>
      </c>
      <c r="AS2152" s="110" t="s">
        <v>212</v>
      </c>
      <c r="AT2152" s="64">
        <v>23.4</v>
      </c>
      <c r="AU2152" s="64">
        <v>4.24</v>
      </c>
      <c r="AV2152" s="64" t="s">
        <v>2380</v>
      </c>
      <c r="AW2152" s="64" t="s">
        <v>2380</v>
      </c>
      <c r="AX2152" s="64" t="s">
        <v>2380</v>
      </c>
      <c r="AY2152" s="64" t="s">
        <v>2380</v>
      </c>
      <c r="AZ2152" s="64">
        <v>1</v>
      </c>
      <c r="BA2152" s="109" t="s">
        <v>8164</v>
      </c>
      <c r="BB2152" s="64" t="s">
        <v>10450</v>
      </c>
      <c r="BC2152" s="69" t="s">
        <v>10446</v>
      </c>
    </row>
    <row r="2153" spans="1:55" x14ac:dyDescent="0.35">
      <c r="A2153" t="s">
        <v>211</v>
      </c>
      <c r="B2153">
        <v>27.93</v>
      </c>
      <c r="C2153">
        <v>9.8800000000000008</v>
      </c>
      <c r="D2153" t="s">
        <v>2380</v>
      </c>
      <c r="E2153" t="s">
        <v>2380</v>
      </c>
      <c r="F2153" t="s">
        <v>2380</v>
      </c>
      <c r="G2153" t="s">
        <v>2381</v>
      </c>
      <c r="H2153" t="s">
        <v>2380</v>
      </c>
      <c r="R2153" s="64" t="s">
        <v>37</v>
      </c>
      <c r="S2153" s="64">
        <v>1967</v>
      </c>
      <c r="U2153" s="7" t="str">
        <f t="shared" si="198"/>
        <v>Oct</v>
      </c>
      <c r="V2153" s="10">
        <f t="shared" si="199"/>
        <v>1967</v>
      </c>
      <c r="Y2153" s="10" t="s">
        <v>2380</v>
      </c>
      <c r="Z2153" s="10" t="str">
        <f t="shared" si="201"/>
        <v>No</v>
      </c>
      <c r="AB2153" s="53" t="s">
        <v>16</v>
      </c>
      <c r="AC2153" s="10" t="str">
        <f t="shared" si="202"/>
        <v>tier - 1</v>
      </c>
      <c r="AE2153" t="s">
        <v>12</v>
      </c>
      <c r="AF2153" s="10" t="str">
        <f t="shared" si="203"/>
        <v>tier - 3</v>
      </c>
      <c r="AI2153" t="s">
        <v>42</v>
      </c>
      <c r="AJ2153" t="str">
        <f t="shared" si="200"/>
        <v>R1011</v>
      </c>
      <c r="AS2153" s="110" t="s">
        <v>211</v>
      </c>
      <c r="AT2153" s="64">
        <v>27.93</v>
      </c>
      <c r="AU2153" s="64">
        <v>9.8800000000000008</v>
      </c>
      <c r="AV2153" s="64" t="s">
        <v>2380</v>
      </c>
      <c r="AW2153" s="64" t="s">
        <v>2380</v>
      </c>
      <c r="AX2153" s="64" t="s">
        <v>2380</v>
      </c>
      <c r="AY2153" s="64" t="s">
        <v>2380</v>
      </c>
      <c r="AZ2153" s="64">
        <v>0</v>
      </c>
      <c r="BA2153" s="109" t="s">
        <v>8165</v>
      </c>
      <c r="BB2153" s="64" t="s">
        <v>10448</v>
      </c>
      <c r="BC2153" s="69" t="s">
        <v>10445</v>
      </c>
    </row>
    <row r="2154" spans="1:55" x14ac:dyDescent="0.35">
      <c r="A2154" t="s">
        <v>210</v>
      </c>
      <c r="B2154">
        <v>22</v>
      </c>
      <c r="C2154">
        <v>9.5</v>
      </c>
      <c r="D2154" t="s">
        <v>2380</v>
      </c>
      <c r="E2154" t="s">
        <v>2380</v>
      </c>
      <c r="F2154" t="s">
        <v>2380</v>
      </c>
      <c r="G2154" t="s">
        <v>2381</v>
      </c>
      <c r="H2154" t="s">
        <v>2380</v>
      </c>
      <c r="R2154" s="64" t="s">
        <v>18</v>
      </c>
      <c r="S2154" s="64">
        <v>1975</v>
      </c>
      <c r="U2154" s="7" t="str">
        <f t="shared" si="198"/>
        <v>Jun</v>
      </c>
      <c r="V2154" s="10">
        <f t="shared" si="199"/>
        <v>1975</v>
      </c>
      <c r="Y2154" s="10" t="s">
        <v>2380</v>
      </c>
      <c r="Z2154" s="10" t="str">
        <f t="shared" si="201"/>
        <v>No</v>
      </c>
      <c r="AB2154" s="53" t="s">
        <v>16</v>
      </c>
      <c r="AC2154" s="10" t="str">
        <f t="shared" si="202"/>
        <v>tier - 1</v>
      </c>
      <c r="AE2154" t="s">
        <v>16</v>
      </c>
      <c r="AF2154" s="10" t="str">
        <f t="shared" si="203"/>
        <v>tier - 1</v>
      </c>
      <c r="AI2154" t="s">
        <v>42</v>
      </c>
      <c r="AJ2154" t="str">
        <f t="shared" si="200"/>
        <v>R1011</v>
      </c>
      <c r="AS2154" s="110" t="s">
        <v>210</v>
      </c>
      <c r="AT2154" s="64">
        <v>22</v>
      </c>
      <c r="AU2154" s="64">
        <v>9.5</v>
      </c>
      <c r="AV2154" s="64" t="s">
        <v>2380</v>
      </c>
      <c r="AW2154" s="64" t="s">
        <v>2380</v>
      </c>
      <c r="AX2154" s="64" t="s">
        <v>2380</v>
      </c>
      <c r="AY2154" s="64" t="s">
        <v>2380</v>
      </c>
      <c r="AZ2154" s="64">
        <v>0</v>
      </c>
      <c r="BA2154" s="109" t="s">
        <v>8166</v>
      </c>
      <c r="BB2154" s="64" t="s">
        <v>10448</v>
      </c>
      <c r="BC2154" s="69" t="s">
        <v>10446</v>
      </c>
    </row>
    <row r="2155" spans="1:55" x14ac:dyDescent="0.35">
      <c r="A2155" t="s">
        <v>209</v>
      </c>
      <c r="B2155">
        <v>36.86</v>
      </c>
      <c r="C2155">
        <v>4.97</v>
      </c>
      <c r="D2155" t="s">
        <v>2382</v>
      </c>
      <c r="E2155" t="s">
        <v>2380</v>
      </c>
      <c r="F2155" t="s">
        <v>2380</v>
      </c>
      <c r="G2155" t="s">
        <v>2381</v>
      </c>
      <c r="H2155" t="s">
        <v>2380</v>
      </c>
      <c r="R2155" s="64" t="s">
        <v>30</v>
      </c>
      <c r="S2155" s="64">
        <v>2003</v>
      </c>
      <c r="U2155" s="7" t="str">
        <f t="shared" si="198"/>
        <v>Dec</v>
      </c>
      <c r="V2155" s="10">
        <f t="shared" si="199"/>
        <v>2003</v>
      </c>
      <c r="Y2155" s="10" t="s">
        <v>2380</v>
      </c>
      <c r="Z2155" s="10" t="str">
        <f t="shared" si="201"/>
        <v>No</v>
      </c>
      <c r="AB2155" s="53" t="s">
        <v>16</v>
      </c>
      <c r="AC2155" s="10" t="str">
        <f t="shared" si="202"/>
        <v>tier - 1</v>
      </c>
      <c r="AE2155" t="s">
        <v>11</v>
      </c>
      <c r="AF2155" s="10" t="str">
        <f t="shared" si="203"/>
        <v>tier - 2</v>
      </c>
      <c r="AI2155" t="s">
        <v>42</v>
      </c>
      <c r="AJ2155" t="str">
        <f t="shared" si="200"/>
        <v>R1011</v>
      </c>
      <c r="AS2155" s="110" t="s">
        <v>209</v>
      </c>
      <c r="AT2155" s="64">
        <v>36.86</v>
      </c>
      <c r="AU2155" s="64">
        <v>4.97</v>
      </c>
      <c r="AV2155" s="64" t="s">
        <v>2380</v>
      </c>
      <c r="AW2155" s="64" t="s">
        <v>2380</v>
      </c>
      <c r="AX2155" s="64" t="s">
        <v>2383</v>
      </c>
      <c r="AY2155" s="64" t="s">
        <v>2380</v>
      </c>
      <c r="AZ2155" s="64">
        <v>0</v>
      </c>
      <c r="BA2155" s="109" t="s">
        <v>8167</v>
      </c>
      <c r="BB2155" s="64" t="s">
        <v>10450</v>
      </c>
      <c r="BC2155" s="69" t="s">
        <v>10444</v>
      </c>
    </row>
    <row r="2156" spans="1:55" x14ac:dyDescent="0.35">
      <c r="A2156" t="s">
        <v>208</v>
      </c>
      <c r="B2156">
        <v>31.254999999999999</v>
      </c>
      <c r="C2156">
        <v>5.49</v>
      </c>
      <c r="D2156" t="s">
        <v>2382</v>
      </c>
      <c r="E2156" t="s">
        <v>2380</v>
      </c>
      <c r="F2156" t="s">
        <v>2380</v>
      </c>
      <c r="G2156" t="s">
        <v>2381</v>
      </c>
      <c r="H2156" t="s">
        <v>2380</v>
      </c>
      <c r="R2156" s="64" t="s">
        <v>15</v>
      </c>
      <c r="S2156" s="64">
        <v>1962</v>
      </c>
      <c r="U2156" s="7" t="str">
        <f t="shared" si="198"/>
        <v>Nov</v>
      </c>
      <c r="V2156" s="10">
        <f t="shared" si="199"/>
        <v>1962</v>
      </c>
      <c r="Y2156" s="10" t="s">
        <v>2380</v>
      </c>
      <c r="Z2156" s="10" t="str">
        <f t="shared" si="201"/>
        <v>No</v>
      </c>
      <c r="AB2156" s="53" t="s">
        <v>11</v>
      </c>
      <c r="AC2156" s="10" t="str">
        <f t="shared" si="202"/>
        <v>tier - 2</v>
      </c>
      <c r="AE2156" t="s">
        <v>11</v>
      </c>
      <c r="AF2156" s="10" t="str">
        <f t="shared" si="203"/>
        <v>tier - 2</v>
      </c>
      <c r="AI2156" t="s">
        <v>42</v>
      </c>
      <c r="AJ2156" t="str">
        <f t="shared" si="200"/>
        <v>R1011</v>
      </c>
      <c r="AS2156" s="110" t="s">
        <v>208</v>
      </c>
      <c r="AT2156" s="64">
        <v>31.254999999999999</v>
      </c>
      <c r="AU2156" s="64">
        <v>5.49</v>
      </c>
      <c r="AV2156" s="64" t="s">
        <v>2380</v>
      </c>
      <c r="AW2156" s="64" t="s">
        <v>2380</v>
      </c>
      <c r="AX2156" s="64" t="s">
        <v>2383</v>
      </c>
      <c r="AY2156" s="64" t="s">
        <v>2380</v>
      </c>
      <c r="AZ2156" s="64">
        <v>0</v>
      </c>
      <c r="BA2156" s="109" t="s">
        <v>8168</v>
      </c>
      <c r="BB2156" s="64" t="s">
        <v>10450</v>
      </c>
      <c r="BC2156" s="69" t="s">
        <v>10444</v>
      </c>
    </row>
    <row r="2157" spans="1:55" x14ac:dyDescent="0.35">
      <c r="A2157" t="s">
        <v>207</v>
      </c>
      <c r="B2157">
        <v>23.06</v>
      </c>
      <c r="C2157">
        <v>4.47</v>
      </c>
      <c r="D2157" t="s">
        <v>2380</v>
      </c>
      <c r="E2157" t="s">
        <v>2380</v>
      </c>
      <c r="F2157" t="s">
        <v>2380</v>
      </c>
      <c r="G2157" t="s">
        <v>2381</v>
      </c>
      <c r="H2157" t="s">
        <v>2380</v>
      </c>
      <c r="R2157" s="64" t="s">
        <v>35</v>
      </c>
      <c r="S2157" s="64">
        <v>1973</v>
      </c>
      <c r="U2157" s="7" t="str">
        <f t="shared" si="198"/>
        <v>Aug</v>
      </c>
      <c r="V2157" s="10">
        <f t="shared" si="199"/>
        <v>1973</v>
      </c>
      <c r="Y2157" s="10" t="s">
        <v>2380</v>
      </c>
      <c r="Z2157" s="10" t="str">
        <f t="shared" si="201"/>
        <v>No</v>
      </c>
      <c r="AB2157" s="53" t="s">
        <v>16</v>
      </c>
      <c r="AC2157" s="10" t="str">
        <f t="shared" si="202"/>
        <v>tier - 1</v>
      </c>
      <c r="AE2157" t="s">
        <v>12</v>
      </c>
      <c r="AF2157" s="10" t="str">
        <f t="shared" si="203"/>
        <v>tier - 3</v>
      </c>
      <c r="AI2157" t="s">
        <v>42</v>
      </c>
      <c r="AJ2157" t="str">
        <f t="shared" si="200"/>
        <v>R1011</v>
      </c>
      <c r="AS2157" s="110" t="s">
        <v>207</v>
      </c>
      <c r="AT2157" s="64">
        <v>23.06</v>
      </c>
      <c r="AU2157" s="64">
        <v>4.47</v>
      </c>
      <c r="AV2157" s="64" t="s">
        <v>2380</v>
      </c>
      <c r="AW2157" s="64" t="s">
        <v>2380</v>
      </c>
      <c r="AX2157" s="64" t="s">
        <v>2380</v>
      </c>
      <c r="AY2157" s="64" t="s">
        <v>2380</v>
      </c>
      <c r="AZ2157" s="64">
        <v>0</v>
      </c>
      <c r="BA2157" s="109" t="s">
        <v>8010</v>
      </c>
      <c r="BB2157" s="64" t="s">
        <v>10450</v>
      </c>
      <c r="BC2157" s="69" t="s">
        <v>10446</v>
      </c>
    </row>
    <row r="2158" spans="1:55" x14ac:dyDescent="0.35">
      <c r="A2158" t="s">
        <v>206</v>
      </c>
      <c r="B2158">
        <v>28.975000000000001</v>
      </c>
      <c r="C2158">
        <v>4.34</v>
      </c>
      <c r="D2158" t="s">
        <v>2382</v>
      </c>
      <c r="E2158" t="s">
        <v>2380</v>
      </c>
      <c r="F2158" t="s">
        <v>2380</v>
      </c>
      <c r="G2158" t="s">
        <v>2381</v>
      </c>
      <c r="H2158" t="s">
        <v>2380</v>
      </c>
      <c r="R2158" s="64" t="s">
        <v>37</v>
      </c>
      <c r="S2158" s="64">
        <v>1992</v>
      </c>
      <c r="U2158" s="7" t="str">
        <f t="shared" si="198"/>
        <v>Oct</v>
      </c>
      <c r="V2158" s="10">
        <f t="shared" si="199"/>
        <v>1992</v>
      </c>
      <c r="Y2158" s="10" t="s">
        <v>2380</v>
      </c>
      <c r="Z2158" s="10" t="str">
        <f t="shared" si="201"/>
        <v>No</v>
      </c>
      <c r="AB2158" s="53" t="s">
        <v>16</v>
      </c>
      <c r="AC2158" s="10" t="str">
        <f t="shared" si="202"/>
        <v>tier - 1</v>
      </c>
      <c r="AE2158" t="s">
        <v>11</v>
      </c>
      <c r="AF2158" s="10" t="str">
        <f t="shared" si="203"/>
        <v>tier - 2</v>
      </c>
      <c r="AI2158" t="s">
        <v>42</v>
      </c>
      <c r="AJ2158" t="str">
        <f t="shared" si="200"/>
        <v>R1011</v>
      </c>
      <c r="AS2158" s="110" t="s">
        <v>206</v>
      </c>
      <c r="AT2158" s="64">
        <v>28.975000000000001</v>
      </c>
      <c r="AU2158" s="64">
        <v>4.34</v>
      </c>
      <c r="AV2158" s="64" t="s">
        <v>2380</v>
      </c>
      <c r="AW2158" s="64" t="s">
        <v>2380</v>
      </c>
      <c r="AX2158" s="64" t="s">
        <v>2383</v>
      </c>
      <c r="AY2158" s="64" t="s">
        <v>2380</v>
      </c>
      <c r="AZ2158" s="64">
        <v>0</v>
      </c>
      <c r="BA2158" s="109" t="s">
        <v>6751</v>
      </c>
      <c r="BB2158" s="64" t="s">
        <v>10450</v>
      </c>
      <c r="BC2158" s="69" t="s">
        <v>10445</v>
      </c>
    </row>
    <row r="2159" spans="1:55" x14ac:dyDescent="0.35">
      <c r="A2159" t="s">
        <v>205</v>
      </c>
      <c r="B2159">
        <v>33.299999999999997</v>
      </c>
      <c r="C2159">
        <v>9.49</v>
      </c>
      <c r="D2159" t="s">
        <v>2380</v>
      </c>
      <c r="E2159" t="s">
        <v>2380</v>
      </c>
      <c r="F2159" t="s">
        <v>2380</v>
      </c>
      <c r="G2159" t="s">
        <v>2381</v>
      </c>
      <c r="H2159" t="s">
        <v>2380</v>
      </c>
      <c r="R2159" s="64" t="s">
        <v>10</v>
      </c>
      <c r="S2159" s="64">
        <v>1961</v>
      </c>
      <c r="U2159" s="7" t="str">
        <f t="shared" si="198"/>
        <v>Jul</v>
      </c>
      <c r="V2159" s="10">
        <f t="shared" si="199"/>
        <v>1961</v>
      </c>
      <c r="Y2159" s="10" t="s">
        <v>2380</v>
      </c>
      <c r="Z2159" s="10" t="str">
        <f t="shared" si="201"/>
        <v>No</v>
      </c>
      <c r="AB2159" s="53" t="s">
        <v>11</v>
      </c>
      <c r="AC2159" s="10" t="str">
        <f t="shared" si="202"/>
        <v>tier - 2</v>
      </c>
      <c r="AE2159" t="s">
        <v>12</v>
      </c>
      <c r="AF2159" s="10" t="str">
        <f t="shared" si="203"/>
        <v>tier - 3</v>
      </c>
      <c r="AI2159" t="s">
        <v>13</v>
      </c>
      <c r="AJ2159" t="str">
        <f t="shared" si="200"/>
        <v>R1013</v>
      </c>
      <c r="AS2159" s="110" t="s">
        <v>205</v>
      </c>
      <c r="AT2159" s="64">
        <v>33.299999999999997</v>
      </c>
      <c r="AU2159" s="64">
        <v>9.49</v>
      </c>
      <c r="AV2159" s="64" t="s">
        <v>2380</v>
      </c>
      <c r="AW2159" s="64" t="s">
        <v>2380</v>
      </c>
      <c r="AX2159" s="64" t="s">
        <v>2380</v>
      </c>
      <c r="AY2159" s="64" t="s">
        <v>2380</v>
      </c>
      <c r="AZ2159" s="64">
        <v>0</v>
      </c>
      <c r="BA2159" s="109" t="s">
        <v>8169</v>
      </c>
      <c r="BB2159" s="64" t="s">
        <v>10448</v>
      </c>
      <c r="BC2159" s="69" t="s">
        <v>10444</v>
      </c>
    </row>
    <row r="2160" spans="1:55" x14ac:dyDescent="0.35">
      <c r="A2160" t="s">
        <v>204</v>
      </c>
      <c r="B2160">
        <v>33</v>
      </c>
      <c r="C2160">
        <v>10.16</v>
      </c>
      <c r="D2160" t="s">
        <v>2380</v>
      </c>
      <c r="E2160" t="s">
        <v>2380</v>
      </c>
      <c r="F2160" t="s">
        <v>2380</v>
      </c>
      <c r="G2160" t="s">
        <v>2381</v>
      </c>
      <c r="H2160" t="s">
        <v>2380</v>
      </c>
      <c r="R2160" s="64" t="s">
        <v>10</v>
      </c>
      <c r="S2160" s="64">
        <v>1970</v>
      </c>
      <c r="U2160" s="7" t="str">
        <f t="shared" si="198"/>
        <v>Jul</v>
      </c>
      <c r="V2160" s="10">
        <f t="shared" si="199"/>
        <v>1970</v>
      </c>
      <c r="Y2160" s="10" t="s">
        <v>2380</v>
      </c>
      <c r="Z2160" s="10" t="str">
        <f t="shared" si="201"/>
        <v>No</v>
      </c>
      <c r="AB2160" s="53" t="s">
        <v>11</v>
      </c>
      <c r="AC2160" s="10" t="str">
        <f t="shared" si="202"/>
        <v>tier - 2</v>
      </c>
      <c r="AE2160" t="s">
        <v>11</v>
      </c>
      <c r="AF2160" s="10" t="str">
        <f t="shared" si="203"/>
        <v>tier - 2</v>
      </c>
      <c r="AI2160" t="s">
        <v>42</v>
      </c>
      <c r="AJ2160" t="str">
        <f t="shared" si="200"/>
        <v>R1011</v>
      </c>
      <c r="AS2160" s="110" t="s">
        <v>204</v>
      </c>
      <c r="AT2160" s="64">
        <v>33</v>
      </c>
      <c r="AU2160" s="64">
        <v>10.16</v>
      </c>
      <c r="AV2160" s="64" t="s">
        <v>2380</v>
      </c>
      <c r="AW2160" s="64" t="s">
        <v>2380</v>
      </c>
      <c r="AX2160" s="64" t="s">
        <v>2380</v>
      </c>
      <c r="AY2160" s="64" t="s">
        <v>2380</v>
      </c>
      <c r="AZ2160" s="64">
        <v>0</v>
      </c>
      <c r="BA2160" s="109" t="s">
        <v>7905</v>
      </c>
      <c r="BB2160" s="64" t="s">
        <v>10448</v>
      </c>
      <c r="BC2160" s="69" t="s">
        <v>10444</v>
      </c>
    </row>
    <row r="2161" spans="1:55" x14ac:dyDescent="0.35">
      <c r="A2161" t="s">
        <v>203</v>
      </c>
      <c r="B2161">
        <v>31.46</v>
      </c>
      <c r="C2161">
        <v>11.19</v>
      </c>
      <c r="D2161" t="s">
        <v>2380</v>
      </c>
      <c r="E2161" t="s">
        <v>2380</v>
      </c>
      <c r="F2161" t="s">
        <v>2380</v>
      </c>
      <c r="G2161" t="s">
        <v>2381</v>
      </c>
      <c r="H2161" t="s">
        <v>2380</v>
      </c>
      <c r="R2161" s="64" t="s">
        <v>30</v>
      </c>
      <c r="S2161" s="64">
        <v>1965</v>
      </c>
      <c r="U2161" s="7" t="str">
        <f t="shared" si="198"/>
        <v>Dec</v>
      </c>
      <c r="V2161" s="10">
        <f t="shared" si="199"/>
        <v>1965</v>
      </c>
      <c r="Y2161" s="10" t="s">
        <v>2380</v>
      </c>
      <c r="Z2161" s="10" t="str">
        <f t="shared" si="201"/>
        <v>No</v>
      </c>
      <c r="AB2161" s="53" t="s">
        <v>11</v>
      </c>
      <c r="AC2161" s="10" t="str">
        <f t="shared" si="202"/>
        <v>tier - 2</v>
      </c>
      <c r="AE2161" t="s">
        <v>12</v>
      </c>
      <c r="AF2161" s="10" t="str">
        <f t="shared" si="203"/>
        <v>tier - 3</v>
      </c>
      <c r="AI2161" t="s">
        <v>42</v>
      </c>
      <c r="AJ2161" t="str">
        <f t="shared" si="200"/>
        <v>R1011</v>
      </c>
      <c r="AS2161" s="110" t="s">
        <v>203</v>
      </c>
      <c r="AT2161" s="64">
        <v>31.46</v>
      </c>
      <c r="AU2161" s="64">
        <v>11.19</v>
      </c>
      <c r="AV2161" s="64" t="s">
        <v>2380</v>
      </c>
      <c r="AW2161" s="64" t="s">
        <v>2380</v>
      </c>
      <c r="AX2161" s="64" t="s">
        <v>2380</v>
      </c>
      <c r="AY2161" s="64" t="s">
        <v>2380</v>
      </c>
      <c r="AZ2161" s="64">
        <v>0</v>
      </c>
      <c r="BA2161" s="109" t="s">
        <v>8170</v>
      </c>
      <c r="BB2161" s="64" t="s">
        <v>10448</v>
      </c>
      <c r="BC2161" s="69" t="s">
        <v>10444</v>
      </c>
    </row>
    <row r="2162" spans="1:55" x14ac:dyDescent="0.35">
      <c r="A2162" t="s">
        <v>202</v>
      </c>
      <c r="B2162">
        <v>29.6</v>
      </c>
      <c r="C2162">
        <v>11.03</v>
      </c>
      <c r="D2162" t="s">
        <v>2380</v>
      </c>
      <c r="E2162" t="s">
        <v>2380</v>
      </c>
      <c r="F2162" t="s">
        <v>2380</v>
      </c>
      <c r="G2162" t="s">
        <v>2381</v>
      </c>
      <c r="H2162" t="s">
        <v>2380</v>
      </c>
      <c r="R2162" s="64" t="s">
        <v>10</v>
      </c>
      <c r="S2162" s="64">
        <v>1992</v>
      </c>
      <c r="U2162" s="7" t="str">
        <f t="shared" si="198"/>
        <v>Jul</v>
      </c>
      <c r="V2162" s="10">
        <f t="shared" si="199"/>
        <v>1992</v>
      </c>
      <c r="Y2162" s="10" t="s">
        <v>2380</v>
      </c>
      <c r="Z2162" s="10" t="str">
        <f t="shared" si="201"/>
        <v>No</v>
      </c>
      <c r="AB2162" s="53" t="s">
        <v>16</v>
      </c>
      <c r="AC2162" s="10" t="str">
        <f t="shared" si="202"/>
        <v>tier - 1</v>
      </c>
      <c r="AE2162" t="s">
        <v>11</v>
      </c>
      <c r="AF2162" s="10" t="str">
        <f t="shared" si="203"/>
        <v>tier - 2</v>
      </c>
      <c r="AI2162" t="s">
        <v>42</v>
      </c>
      <c r="AJ2162" t="str">
        <f t="shared" si="200"/>
        <v>R1011</v>
      </c>
      <c r="AS2162" s="110" t="s">
        <v>202</v>
      </c>
      <c r="AT2162" s="64">
        <v>29.6</v>
      </c>
      <c r="AU2162" s="64">
        <v>11.03</v>
      </c>
      <c r="AV2162" s="64" t="s">
        <v>2380</v>
      </c>
      <c r="AW2162" s="64" t="s">
        <v>2380</v>
      </c>
      <c r="AX2162" s="64" t="s">
        <v>2380</v>
      </c>
      <c r="AY2162" s="64" t="s">
        <v>2380</v>
      </c>
      <c r="AZ2162" s="64">
        <v>0</v>
      </c>
      <c r="BA2162" s="109" t="s">
        <v>7356</v>
      </c>
      <c r="BB2162" s="64" t="s">
        <v>10448</v>
      </c>
      <c r="BC2162" s="69" t="s">
        <v>10445</v>
      </c>
    </row>
    <row r="2163" spans="1:55" x14ac:dyDescent="0.35">
      <c r="A2163" t="s">
        <v>201</v>
      </c>
      <c r="B2163">
        <v>22.05</v>
      </c>
      <c r="C2163">
        <v>4.43</v>
      </c>
      <c r="D2163" t="s">
        <v>2382</v>
      </c>
      <c r="E2163" t="s">
        <v>2380</v>
      </c>
      <c r="F2163" t="s">
        <v>2380</v>
      </c>
      <c r="G2163" t="s">
        <v>2381</v>
      </c>
      <c r="H2163" t="s">
        <v>2380</v>
      </c>
      <c r="R2163" s="64" t="s">
        <v>30</v>
      </c>
      <c r="S2163" s="64">
        <v>1972</v>
      </c>
      <c r="U2163" s="7" t="str">
        <f t="shared" si="198"/>
        <v>Dec</v>
      </c>
      <c r="V2163" s="10">
        <f t="shared" si="199"/>
        <v>1972</v>
      </c>
      <c r="Y2163" s="10" t="s">
        <v>2380</v>
      </c>
      <c r="Z2163" s="10" t="str">
        <f t="shared" si="201"/>
        <v>No</v>
      </c>
      <c r="AB2163" s="53" t="s">
        <v>11</v>
      </c>
      <c r="AC2163" s="10" t="str">
        <f t="shared" si="202"/>
        <v>tier - 2</v>
      </c>
      <c r="AE2163" t="s">
        <v>11</v>
      </c>
      <c r="AF2163" s="10" t="str">
        <f t="shared" si="203"/>
        <v>tier - 2</v>
      </c>
      <c r="AI2163" t="s">
        <v>42</v>
      </c>
      <c r="AJ2163" t="str">
        <f t="shared" si="200"/>
        <v>R1011</v>
      </c>
      <c r="AS2163" s="110" t="s">
        <v>201</v>
      </c>
      <c r="AT2163" s="64">
        <v>22.05</v>
      </c>
      <c r="AU2163" s="64">
        <v>4.43</v>
      </c>
      <c r="AV2163" s="64" t="s">
        <v>2380</v>
      </c>
      <c r="AW2163" s="64" t="s">
        <v>2380</v>
      </c>
      <c r="AX2163" s="64" t="s">
        <v>2383</v>
      </c>
      <c r="AY2163" s="64" t="s">
        <v>2380</v>
      </c>
      <c r="AZ2163" s="64">
        <v>0</v>
      </c>
      <c r="BA2163" s="109" t="s">
        <v>6903</v>
      </c>
      <c r="BB2163" s="64" t="s">
        <v>10450</v>
      </c>
      <c r="BC2163" s="69" t="s">
        <v>10446</v>
      </c>
    </row>
    <row r="2164" spans="1:55" x14ac:dyDescent="0.35">
      <c r="A2164" t="s">
        <v>199</v>
      </c>
      <c r="B2164">
        <v>27.06</v>
      </c>
      <c r="C2164">
        <v>6.14</v>
      </c>
      <c r="D2164" t="s">
        <v>2380</v>
      </c>
      <c r="E2164" t="s">
        <v>2382</v>
      </c>
      <c r="F2164" t="s">
        <v>2380</v>
      </c>
      <c r="G2164">
        <v>1</v>
      </c>
      <c r="H2164" t="s">
        <v>2380</v>
      </c>
      <c r="R2164" s="64" t="s">
        <v>18</v>
      </c>
      <c r="S2164" s="64">
        <v>2003</v>
      </c>
      <c r="U2164" s="7" t="str">
        <f t="shared" si="198"/>
        <v>Jun</v>
      </c>
      <c r="V2164" s="10">
        <f t="shared" si="199"/>
        <v>2003</v>
      </c>
      <c r="Y2164" s="10" t="s">
        <v>2380</v>
      </c>
      <c r="Z2164" s="10" t="str">
        <f t="shared" si="201"/>
        <v>No</v>
      </c>
      <c r="AB2164" s="53" t="s">
        <v>16</v>
      </c>
      <c r="AC2164" s="10" t="str">
        <f t="shared" si="202"/>
        <v>tier - 1</v>
      </c>
      <c r="AE2164" t="s">
        <v>16</v>
      </c>
      <c r="AF2164" s="10" t="str">
        <f t="shared" si="203"/>
        <v>tier - 1</v>
      </c>
      <c r="AI2164" t="s">
        <v>23</v>
      </c>
      <c r="AJ2164" t="str">
        <f t="shared" si="200"/>
        <v>R1012</v>
      </c>
      <c r="AS2164" s="110" t="s">
        <v>199</v>
      </c>
      <c r="AT2164" s="64">
        <v>27.06</v>
      </c>
      <c r="AU2164" s="64">
        <v>6.14</v>
      </c>
      <c r="AV2164" s="64" t="s">
        <v>2382</v>
      </c>
      <c r="AW2164" s="64" t="s">
        <v>2380</v>
      </c>
      <c r="AX2164" s="64" t="s">
        <v>2380</v>
      </c>
      <c r="AY2164" s="64" t="s">
        <v>2380</v>
      </c>
      <c r="AZ2164" s="64">
        <v>1</v>
      </c>
      <c r="BA2164" s="109" t="s">
        <v>8354</v>
      </c>
      <c r="BB2164" s="64" t="s">
        <v>10449</v>
      </c>
      <c r="BC2164" s="69" t="s">
        <v>10445</v>
      </c>
    </row>
    <row r="2165" spans="1:55" x14ac:dyDescent="0.35">
      <c r="A2165" t="s">
        <v>198</v>
      </c>
      <c r="B2165">
        <v>20.49</v>
      </c>
      <c r="C2165">
        <v>4.87</v>
      </c>
      <c r="D2165" t="s">
        <v>2380</v>
      </c>
      <c r="E2165" t="s">
        <v>2380</v>
      </c>
      <c r="F2165" t="s">
        <v>2380</v>
      </c>
      <c r="G2165" t="s">
        <v>2381</v>
      </c>
      <c r="H2165" t="s">
        <v>2380</v>
      </c>
      <c r="R2165" s="64" t="s">
        <v>10</v>
      </c>
      <c r="S2165" s="64">
        <v>1963</v>
      </c>
      <c r="U2165" s="7" t="str">
        <f t="shared" si="198"/>
        <v>Jul</v>
      </c>
      <c r="V2165" s="10">
        <f t="shared" si="199"/>
        <v>1963</v>
      </c>
      <c r="Y2165" s="10" t="s">
        <v>2380</v>
      </c>
      <c r="Z2165" s="10" t="str">
        <f t="shared" si="201"/>
        <v>No</v>
      </c>
      <c r="AB2165" s="53" t="s">
        <v>11</v>
      </c>
      <c r="AC2165" s="10" t="str">
        <f t="shared" si="202"/>
        <v>tier - 2</v>
      </c>
      <c r="AE2165" t="s">
        <v>16</v>
      </c>
      <c r="AF2165" s="10" t="str">
        <f t="shared" si="203"/>
        <v>tier - 1</v>
      </c>
      <c r="AI2165" t="s">
        <v>42</v>
      </c>
      <c r="AJ2165" t="str">
        <f t="shared" si="200"/>
        <v>R1011</v>
      </c>
      <c r="AS2165" s="110" t="s">
        <v>198</v>
      </c>
      <c r="AT2165" s="64">
        <v>20.49</v>
      </c>
      <c r="AU2165" s="64">
        <v>4.87</v>
      </c>
      <c r="AV2165" s="64" t="s">
        <v>2380</v>
      </c>
      <c r="AW2165" s="64" t="s">
        <v>2380</v>
      </c>
      <c r="AX2165" s="64" t="s">
        <v>2380</v>
      </c>
      <c r="AY2165" s="64" t="s">
        <v>2380</v>
      </c>
      <c r="AZ2165" s="64">
        <v>0</v>
      </c>
      <c r="BA2165" s="109" t="s">
        <v>8171</v>
      </c>
      <c r="BB2165" s="64" t="s">
        <v>10450</v>
      </c>
      <c r="BC2165" s="69" t="s">
        <v>10446</v>
      </c>
    </row>
    <row r="2166" spans="1:55" x14ac:dyDescent="0.35">
      <c r="A2166" t="s">
        <v>197</v>
      </c>
      <c r="B2166">
        <v>28.4</v>
      </c>
      <c r="C2166">
        <v>4.3</v>
      </c>
      <c r="D2166" t="s">
        <v>2380</v>
      </c>
      <c r="E2166" t="s">
        <v>2380</v>
      </c>
      <c r="F2166" t="s">
        <v>2383</v>
      </c>
      <c r="G2166">
        <v>1</v>
      </c>
      <c r="H2166" t="s">
        <v>2380</v>
      </c>
      <c r="R2166" s="64" t="s">
        <v>18</v>
      </c>
      <c r="S2166" s="64">
        <v>1991</v>
      </c>
      <c r="U2166" s="7" t="str">
        <f t="shared" si="198"/>
        <v>Jun</v>
      </c>
      <c r="V2166" s="10">
        <f t="shared" si="199"/>
        <v>1991</v>
      </c>
      <c r="Y2166" s="10" t="s">
        <v>2380</v>
      </c>
      <c r="Z2166" s="10" t="str">
        <f t="shared" si="201"/>
        <v>No</v>
      </c>
      <c r="AB2166" s="53" t="s">
        <v>11</v>
      </c>
      <c r="AC2166" s="10" t="str">
        <f t="shared" si="202"/>
        <v>tier - 2</v>
      </c>
      <c r="AE2166" t="s">
        <v>12</v>
      </c>
      <c r="AF2166" s="10" t="str">
        <f t="shared" si="203"/>
        <v>tier - 3</v>
      </c>
      <c r="AI2166" t="s">
        <v>42</v>
      </c>
      <c r="AJ2166" t="str">
        <f t="shared" si="200"/>
        <v>R1011</v>
      </c>
      <c r="AS2166" s="110" t="s">
        <v>197</v>
      </c>
      <c r="AT2166" s="64">
        <v>28.4</v>
      </c>
      <c r="AU2166" s="64">
        <v>4.3</v>
      </c>
      <c r="AV2166" s="64" t="s">
        <v>2380</v>
      </c>
      <c r="AW2166" s="64" t="s">
        <v>2383</v>
      </c>
      <c r="AX2166" s="64" t="s">
        <v>2380</v>
      </c>
      <c r="AY2166" s="64" t="s">
        <v>2380</v>
      </c>
      <c r="AZ2166" s="64">
        <v>1</v>
      </c>
      <c r="BA2166" s="109" t="s">
        <v>7293</v>
      </c>
      <c r="BB2166" s="64" t="s">
        <v>10450</v>
      </c>
      <c r="BC2166" s="69" t="s">
        <v>10445</v>
      </c>
    </row>
    <row r="2167" spans="1:55" x14ac:dyDescent="0.35">
      <c r="A2167" t="s">
        <v>196</v>
      </c>
      <c r="B2167">
        <v>41.91</v>
      </c>
      <c r="C2167">
        <v>6.19</v>
      </c>
      <c r="D2167" t="s">
        <v>2380</v>
      </c>
      <c r="E2167" t="s">
        <v>2380</v>
      </c>
      <c r="F2167" t="s">
        <v>2380</v>
      </c>
      <c r="G2167" t="s">
        <v>2381</v>
      </c>
      <c r="H2167" t="s">
        <v>2380</v>
      </c>
      <c r="R2167" s="64" t="s">
        <v>37</v>
      </c>
      <c r="S2167" s="64">
        <v>1968</v>
      </c>
      <c r="U2167" s="7" t="str">
        <f t="shared" si="198"/>
        <v>Oct</v>
      </c>
      <c r="V2167" s="10">
        <f t="shared" si="199"/>
        <v>1968</v>
      </c>
      <c r="Y2167" s="10" t="s">
        <v>2380</v>
      </c>
      <c r="Z2167" s="10" t="str">
        <f t="shared" si="201"/>
        <v>No</v>
      </c>
      <c r="AB2167" s="53" t="s">
        <v>16</v>
      </c>
      <c r="AC2167" s="10" t="str">
        <f t="shared" si="202"/>
        <v>tier - 1</v>
      </c>
      <c r="AE2167" t="s">
        <v>12</v>
      </c>
      <c r="AF2167" s="10" t="str">
        <f t="shared" si="203"/>
        <v>tier - 3</v>
      </c>
      <c r="AI2167" t="s">
        <v>42</v>
      </c>
      <c r="AJ2167" t="str">
        <f t="shared" si="200"/>
        <v>R1011</v>
      </c>
      <c r="AS2167" s="110" t="s">
        <v>196</v>
      </c>
      <c r="AT2167" s="64">
        <v>41.91</v>
      </c>
      <c r="AU2167" s="64">
        <v>6.19</v>
      </c>
      <c r="AV2167" s="64" t="s">
        <v>2380</v>
      </c>
      <c r="AW2167" s="64" t="s">
        <v>2380</v>
      </c>
      <c r="AX2167" s="64" t="s">
        <v>2380</v>
      </c>
      <c r="AY2167" s="64" t="s">
        <v>2380</v>
      </c>
      <c r="AZ2167" s="64">
        <v>0</v>
      </c>
      <c r="BA2167" s="109" t="s">
        <v>8172</v>
      </c>
      <c r="BB2167" s="64" t="s">
        <v>10449</v>
      </c>
      <c r="BC2167" s="69" t="s">
        <v>10444</v>
      </c>
    </row>
    <row r="2168" spans="1:55" x14ac:dyDescent="0.35">
      <c r="A2168" t="s">
        <v>195</v>
      </c>
      <c r="B2168">
        <v>24.6</v>
      </c>
      <c r="C2168">
        <v>6.19</v>
      </c>
      <c r="D2168" t="s">
        <v>2380</v>
      </c>
      <c r="E2168" t="s">
        <v>2380</v>
      </c>
      <c r="F2168" t="s">
        <v>2383</v>
      </c>
      <c r="G2168">
        <v>1</v>
      </c>
      <c r="H2168" t="s">
        <v>2380</v>
      </c>
      <c r="R2168" s="64" t="s">
        <v>35</v>
      </c>
      <c r="S2168" s="64">
        <v>1977</v>
      </c>
      <c r="U2168" s="7" t="str">
        <f t="shared" si="198"/>
        <v>Aug</v>
      </c>
      <c r="V2168" s="10">
        <f t="shared" si="199"/>
        <v>1977</v>
      </c>
      <c r="Y2168" s="10" t="s">
        <v>2380</v>
      </c>
      <c r="Z2168" s="10" t="str">
        <f t="shared" si="201"/>
        <v>No</v>
      </c>
      <c r="AB2168" s="53" t="s">
        <v>11</v>
      </c>
      <c r="AC2168" s="10" t="str">
        <f t="shared" si="202"/>
        <v>tier - 2</v>
      </c>
      <c r="AE2168" t="s">
        <v>16</v>
      </c>
      <c r="AF2168" s="10" t="str">
        <f t="shared" si="203"/>
        <v>tier - 1</v>
      </c>
      <c r="AI2168" t="s">
        <v>42</v>
      </c>
      <c r="AJ2168" t="str">
        <f t="shared" si="200"/>
        <v>R1011</v>
      </c>
      <c r="AS2168" s="110" t="s">
        <v>195</v>
      </c>
      <c r="AT2168" s="64">
        <v>24.6</v>
      </c>
      <c r="AU2168" s="64">
        <v>6.19</v>
      </c>
      <c r="AV2168" s="64" t="s">
        <v>2380</v>
      </c>
      <c r="AW2168" s="64" t="s">
        <v>2383</v>
      </c>
      <c r="AX2168" s="64" t="s">
        <v>2380</v>
      </c>
      <c r="AY2168" s="64" t="s">
        <v>2380</v>
      </c>
      <c r="AZ2168" s="64">
        <v>1</v>
      </c>
      <c r="BA2168" s="109" t="s">
        <v>8173</v>
      </c>
      <c r="BB2168" s="64" t="s">
        <v>10449</v>
      </c>
      <c r="BC2168" s="69" t="s">
        <v>10446</v>
      </c>
    </row>
    <row r="2169" spans="1:55" x14ac:dyDescent="0.35">
      <c r="A2169" t="s">
        <v>194</v>
      </c>
      <c r="B2169">
        <v>20.9</v>
      </c>
      <c r="C2169">
        <v>5.12</v>
      </c>
      <c r="D2169" t="s">
        <v>2380</v>
      </c>
      <c r="E2169" t="s">
        <v>2380</v>
      </c>
      <c r="F2169" t="s">
        <v>2383</v>
      </c>
      <c r="G2169">
        <v>1</v>
      </c>
      <c r="H2169" t="s">
        <v>2380</v>
      </c>
      <c r="R2169" s="64" t="s">
        <v>35</v>
      </c>
      <c r="S2169" s="64">
        <v>1992</v>
      </c>
      <c r="U2169" s="7" t="str">
        <f t="shared" si="198"/>
        <v>Aug</v>
      </c>
      <c r="V2169" s="10">
        <f t="shared" si="199"/>
        <v>1992</v>
      </c>
      <c r="Y2169" s="10" t="s">
        <v>2380</v>
      </c>
      <c r="Z2169" s="10" t="str">
        <f t="shared" si="201"/>
        <v>No</v>
      </c>
      <c r="AB2169" s="53" t="s">
        <v>11</v>
      </c>
      <c r="AC2169" s="10" t="str">
        <f t="shared" si="202"/>
        <v>tier - 2</v>
      </c>
      <c r="AE2169" t="s">
        <v>11</v>
      </c>
      <c r="AF2169" s="10" t="str">
        <f t="shared" si="203"/>
        <v>tier - 2</v>
      </c>
      <c r="AI2169" t="s">
        <v>13</v>
      </c>
      <c r="AJ2169" t="str">
        <f t="shared" si="200"/>
        <v>R1013</v>
      </c>
      <c r="AS2169" s="110" t="s">
        <v>194</v>
      </c>
      <c r="AT2169" s="64">
        <v>20.9</v>
      </c>
      <c r="AU2169" s="64">
        <v>5.12</v>
      </c>
      <c r="AV2169" s="64" t="s">
        <v>2380</v>
      </c>
      <c r="AW2169" s="64" t="s">
        <v>2383</v>
      </c>
      <c r="AX2169" s="64" t="s">
        <v>2380</v>
      </c>
      <c r="AY2169" s="64" t="s">
        <v>2380</v>
      </c>
      <c r="AZ2169" s="64">
        <v>1</v>
      </c>
      <c r="BA2169" s="109" t="s">
        <v>7195</v>
      </c>
      <c r="BB2169" s="64" t="s">
        <v>10450</v>
      </c>
      <c r="BC2169" s="69" t="s">
        <v>10446</v>
      </c>
    </row>
    <row r="2170" spans="1:55" x14ac:dyDescent="0.35">
      <c r="A2170" t="s">
        <v>193</v>
      </c>
      <c r="B2170">
        <v>34.4</v>
      </c>
      <c r="C2170">
        <v>4.04</v>
      </c>
      <c r="D2170" t="s">
        <v>2380</v>
      </c>
      <c r="E2170" t="s">
        <v>2380</v>
      </c>
      <c r="F2170" t="s">
        <v>2380</v>
      </c>
      <c r="G2170" t="s">
        <v>2381</v>
      </c>
      <c r="H2170" t="s">
        <v>2380</v>
      </c>
      <c r="R2170" s="64" t="s">
        <v>20</v>
      </c>
      <c r="S2170" s="64">
        <v>1992</v>
      </c>
      <c r="U2170" s="7" t="str">
        <f t="shared" si="198"/>
        <v>Sep</v>
      </c>
      <c r="V2170" s="10">
        <f t="shared" si="199"/>
        <v>1992</v>
      </c>
      <c r="Y2170" s="10" t="s">
        <v>2380</v>
      </c>
      <c r="Z2170" s="10" t="str">
        <f t="shared" si="201"/>
        <v>No</v>
      </c>
      <c r="AB2170" s="53" t="s">
        <v>11</v>
      </c>
      <c r="AC2170" s="10" t="str">
        <f t="shared" si="202"/>
        <v>tier - 2</v>
      </c>
      <c r="AE2170" t="s">
        <v>11</v>
      </c>
      <c r="AF2170" s="10" t="str">
        <f t="shared" si="203"/>
        <v>tier - 2</v>
      </c>
      <c r="AI2170" t="s">
        <v>42</v>
      </c>
      <c r="AJ2170" t="str">
        <f t="shared" si="200"/>
        <v>R1011</v>
      </c>
      <c r="AS2170" s="110" t="s">
        <v>193</v>
      </c>
      <c r="AT2170" s="64">
        <v>34.4</v>
      </c>
      <c r="AU2170" s="64">
        <v>4.04</v>
      </c>
      <c r="AV2170" s="64" t="s">
        <v>2380</v>
      </c>
      <c r="AW2170" s="64" t="s">
        <v>2380</v>
      </c>
      <c r="AX2170" s="64" t="s">
        <v>2380</v>
      </c>
      <c r="AY2170" s="64" t="s">
        <v>2380</v>
      </c>
      <c r="AZ2170" s="64">
        <v>0</v>
      </c>
      <c r="BA2170" s="109" t="s">
        <v>8174</v>
      </c>
      <c r="BB2170" s="64" t="s">
        <v>10450</v>
      </c>
      <c r="BC2170" s="69" t="s">
        <v>10444</v>
      </c>
    </row>
    <row r="2171" spans="1:55" x14ac:dyDescent="0.35">
      <c r="A2171" t="s">
        <v>192</v>
      </c>
      <c r="B2171">
        <v>32.56</v>
      </c>
      <c r="C2171">
        <v>5.36</v>
      </c>
      <c r="D2171" t="s">
        <v>2380</v>
      </c>
      <c r="E2171" t="s">
        <v>2380</v>
      </c>
      <c r="F2171" t="s">
        <v>2380</v>
      </c>
      <c r="G2171" t="s">
        <v>2381</v>
      </c>
      <c r="H2171" t="s">
        <v>2380</v>
      </c>
      <c r="R2171" s="64" t="s">
        <v>15</v>
      </c>
      <c r="S2171" s="64">
        <v>1991</v>
      </c>
      <c r="U2171" s="7" t="str">
        <f t="shared" si="198"/>
        <v>Nov</v>
      </c>
      <c r="V2171" s="10">
        <f t="shared" si="199"/>
        <v>1991</v>
      </c>
      <c r="Y2171" s="10" t="s">
        <v>2380</v>
      </c>
      <c r="Z2171" s="10" t="str">
        <f t="shared" si="201"/>
        <v>No</v>
      </c>
      <c r="AB2171" s="53" t="s">
        <v>11</v>
      </c>
      <c r="AC2171" s="10" t="str">
        <f t="shared" si="202"/>
        <v>tier - 2</v>
      </c>
      <c r="AE2171" t="s">
        <v>16</v>
      </c>
      <c r="AF2171" s="10" t="str">
        <f t="shared" si="203"/>
        <v>tier - 1</v>
      </c>
      <c r="AI2171" t="s">
        <v>42</v>
      </c>
      <c r="AJ2171" t="str">
        <f t="shared" si="200"/>
        <v>R1011</v>
      </c>
      <c r="AS2171" s="110" t="s">
        <v>192</v>
      </c>
      <c r="AT2171" s="64">
        <v>32.56</v>
      </c>
      <c r="AU2171" s="64">
        <v>5.36</v>
      </c>
      <c r="AV2171" s="64" t="s">
        <v>2380</v>
      </c>
      <c r="AW2171" s="64" t="s">
        <v>2380</v>
      </c>
      <c r="AX2171" s="64" t="s">
        <v>2380</v>
      </c>
      <c r="AY2171" s="64" t="s">
        <v>2380</v>
      </c>
      <c r="AZ2171" s="64">
        <v>0</v>
      </c>
      <c r="BA2171" s="109" t="s">
        <v>6868</v>
      </c>
      <c r="BB2171" s="64" t="s">
        <v>10450</v>
      </c>
      <c r="BC2171" s="69" t="s">
        <v>10444</v>
      </c>
    </row>
    <row r="2172" spans="1:55" x14ac:dyDescent="0.35">
      <c r="A2172" t="s">
        <v>191</v>
      </c>
      <c r="B2172">
        <v>27.98</v>
      </c>
      <c r="C2172">
        <v>4.38</v>
      </c>
      <c r="D2172" t="s">
        <v>2380</v>
      </c>
      <c r="E2172" t="s">
        <v>2382</v>
      </c>
      <c r="F2172" t="s">
        <v>2380</v>
      </c>
      <c r="G2172">
        <v>1</v>
      </c>
      <c r="H2172" t="s">
        <v>2380</v>
      </c>
      <c r="R2172" s="64" t="s">
        <v>30</v>
      </c>
      <c r="S2172" s="64">
        <v>1988</v>
      </c>
      <c r="U2172" s="7" t="str">
        <f t="shared" si="198"/>
        <v>Dec</v>
      </c>
      <c r="V2172" s="10">
        <f t="shared" si="199"/>
        <v>1988</v>
      </c>
      <c r="Y2172" s="10" t="s">
        <v>2380</v>
      </c>
      <c r="Z2172" s="10" t="str">
        <f t="shared" si="201"/>
        <v>No</v>
      </c>
      <c r="AB2172" s="53" t="s">
        <v>11</v>
      </c>
      <c r="AC2172" s="10" t="str">
        <f t="shared" si="202"/>
        <v>tier - 2</v>
      </c>
      <c r="AE2172" t="s">
        <v>16</v>
      </c>
      <c r="AF2172" s="10" t="str">
        <f t="shared" si="203"/>
        <v>tier - 1</v>
      </c>
      <c r="AI2172" t="s">
        <v>42</v>
      </c>
      <c r="AJ2172" t="str">
        <f t="shared" si="200"/>
        <v>R1011</v>
      </c>
      <c r="AS2172" s="110" t="s">
        <v>191</v>
      </c>
      <c r="AT2172" s="64">
        <v>27.98</v>
      </c>
      <c r="AU2172" s="64">
        <v>4.38</v>
      </c>
      <c r="AV2172" s="64" t="s">
        <v>2382</v>
      </c>
      <c r="AW2172" s="64" t="s">
        <v>2380</v>
      </c>
      <c r="AX2172" s="64" t="s">
        <v>2380</v>
      </c>
      <c r="AY2172" s="64" t="s">
        <v>2380</v>
      </c>
      <c r="AZ2172" s="64">
        <v>1</v>
      </c>
      <c r="BA2172" s="109" t="s">
        <v>7425</v>
      </c>
      <c r="BB2172" s="64" t="s">
        <v>10450</v>
      </c>
      <c r="BC2172" s="69" t="s">
        <v>10445</v>
      </c>
    </row>
    <row r="2173" spans="1:55" x14ac:dyDescent="0.35">
      <c r="A2173" t="s">
        <v>190</v>
      </c>
      <c r="B2173">
        <v>26.51</v>
      </c>
      <c r="C2173">
        <v>4.58</v>
      </c>
      <c r="D2173" t="s">
        <v>2380</v>
      </c>
      <c r="E2173" t="s">
        <v>2380</v>
      </c>
      <c r="F2173" t="s">
        <v>2380</v>
      </c>
      <c r="G2173" t="s">
        <v>2381</v>
      </c>
      <c r="H2173" t="s">
        <v>2380</v>
      </c>
      <c r="R2173" s="64" t="s">
        <v>18</v>
      </c>
      <c r="S2173" s="64">
        <v>1989</v>
      </c>
      <c r="U2173" s="7" t="str">
        <f t="shared" si="198"/>
        <v>Jun</v>
      </c>
      <c r="V2173" s="10">
        <f t="shared" si="199"/>
        <v>1989</v>
      </c>
      <c r="Y2173" s="10" t="s">
        <v>2380</v>
      </c>
      <c r="Z2173" s="10" t="str">
        <f t="shared" si="201"/>
        <v>No</v>
      </c>
      <c r="AB2173" s="53" t="s">
        <v>16</v>
      </c>
      <c r="AC2173" s="10" t="str">
        <f t="shared" si="202"/>
        <v>tier - 1</v>
      </c>
      <c r="AE2173" t="s">
        <v>16</v>
      </c>
      <c r="AF2173" s="10" t="str">
        <f t="shared" si="203"/>
        <v>tier - 1</v>
      </c>
      <c r="AI2173" t="s">
        <v>42</v>
      </c>
      <c r="AJ2173" t="str">
        <f t="shared" si="200"/>
        <v>R1011</v>
      </c>
      <c r="AS2173" s="110" t="s">
        <v>190</v>
      </c>
      <c r="AT2173" s="64">
        <v>26.51</v>
      </c>
      <c r="AU2173" s="64">
        <v>4.58</v>
      </c>
      <c r="AV2173" s="64" t="s">
        <v>2380</v>
      </c>
      <c r="AW2173" s="64" t="s">
        <v>2380</v>
      </c>
      <c r="AX2173" s="64" t="s">
        <v>2380</v>
      </c>
      <c r="AY2173" s="64" t="s">
        <v>2380</v>
      </c>
      <c r="AZ2173" s="64">
        <v>0</v>
      </c>
      <c r="BA2173" s="109" t="s">
        <v>5750</v>
      </c>
      <c r="BB2173" s="64" t="s">
        <v>10450</v>
      </c>
      <c r="BC2173" s="69" t="s">
        <v>10445</v>
      </c>
    </row>
    <row r="2174" spans="1:55" x14ac:dyDescent="0.35">
      <c r="A2174" t="s">
        <v>189</v>
      </c>
      <c r="B2174">
        <v>29.734999999999999</v>
      </c>
      <c r="C2174">
        <v>11.92</v>
      </c>
      <c r="D2174" t="s">
        <v>2380</v>
      </c>
      <c r="E2174" t="s">
        <v>2380</v>
      </c>
      <c r="F2174" t="s">
        <v>2380</v>
      </c>
      <c r="G2174" t="s">
        <v>2381</v>
      </c>
      <c r="H2174" t="s">
        <v>2380</v>
      </c>
      <c r="R2174" s="64" t="s">
        <v>37</v>
      </c>
      <c r="S2174" s="64">
        <v>1995</v>
      </c>
      <c r="U2174" s="7" t="str">
        <f t="shared" si="198"/>
        <v>Oct</v>
      </c>
      <c r="V2174" s="10">
        <f t="shared" si="199"/>
        <v>1995</v>
      </c>
      <c r="Y2174" s="10" t="s">
        <v>2380</v>
      </c>
      <c r="Z2174" s="10" t="str">
        <f t="shared" si="201"/>
        <v>No</v>
      </c>
      <c r="AB2174" s="53" t="s">
        <v>11</v>
      </c>
      <c r="AC2174" s="10" t="str">
        <f t="shared" si="202"/>
        <v>tier - 2</v>
      </c>
      <c r="AE2174" t="s">
        <v>12</v>
      </c>
      <c r="AF2174" s="10" t="str">
        <f t="shared" si="203"/>
        <v>tier - 3</v>
      </c>
      <c r="AI2174" t="s">
        <v>13</v>
      </c>
      <c r="AJ2174" t="str">
        <f t="shared" si="200"/>
        <v>R1013</v>
      </c>
      <c r="AS2174" s="110" t="s">
        <v>189</v>
      </c>
      <c r="AT2174" s="64">
        <v>29.734999999999999</v>
      </c>
      <c r="AU2174" s="64">
        <v>11.92</v>
      </c>
      <c r="AV2174" s="64" t="s">
        <v>2380</v>
      </c>
      <c r="AW2174" s="64" t="s">
        <v>2380</v>
      </c>
      <c r="AX2174" s="64" t="s">
        <v>2380</v>
      </c>
      <c r="AY2174" s="64" t="s">
        <v>2380</v>
      </c>
      <c r="AZ2174" s="64">
        <v>0</v>
      </c>
      <c r="BA2174" s="109" t="s">
        <v>8175</v>
      </c>
      <c r="BB2174" s="64" t="s">
        <v>10448</v>
      </c>
      <c r="BC2174" s="69" t="s">
        <v>10445</v>
      </c>
    </row>
    <row r="2175" spans="1:55" x14ac:dyDescent="0.35">
      <c r="A2175" t="s">
        <v>188</v>
      </c>
      <c r="B2175">
        <v>40.5</v>
      </c>
      <c r="C2175">
        <v>5.4</v>
      </c>
      <c r="D2175" t="s">
        <v>2380</v>
      </c>
      <c r="E2175" t="s">
        <v>2380</v>
      </c>
      <c r="F2175" t="s">
        <v>2383</v>
      </c>
      <c r="G2175">
        <v>1</v>
      </c>
      <c r="H2175" t="s">
        <v>2380</v>
      </c>
      <c r="R2175" s="64" t="s">
        <v>20</v>
      </c>
      <c r="S2175" s="64">
        <v>2000</v>
      </c>
      <c r="U2175" s="7" t="str">
        <f t="shared" si="198"/>
        <v>Sep</v>
      </c>
      <c r="V2175" s="10">
        <f t="shared" si="199"/>
        <v>2000</v>
      </c>
      <c r="Y2175" s="10" t="s">
        <v>2380</v>
      </c>
      <c r="Z2175" s="10" t="str">
        <f t="shared" si="201"/>
        <v>No</v>
      </c>
      <c r="AB2175" s="53" t="s">
        <v>11</v>
      </c>
      <c r="AC2175" s="10" t="str">
        <f t="shared" si="202"/>
        <v>tier - 2</v>
      </c>
      <c r="AE2175" t="s">
        <v>11</v>
      </c>
      <c r="AF2175" s="10" t="str">
        <f t="shared" si="203"/>
        <v>tier - 2</v>
      </c>
      <c r="AI2175" t="s">
        <v>31</v>
      </c>
      <c r="AJ2175" s="18" t="str">
        <f t="shared" si="200"/>
        <v>Unknown</v>
      </c>
      <c r="AS2175" s="110" t="s">
        <v>188</v>
      </c>
      <c r="AT2175" s="64">
        <v>40.5</v>
      </c>
      <c r="AU2175" s="64">
        <v>5.4</v>
      </c>
      <c r="AV2175" s="64" t="s">
        <v>2380</v>
      </c>
      <c r="AW2175" s="64" t="s">
        <v>2383</v>
      </c>
      <c r="AX2175" s="64" t="s">
        <v>2380</v>
      </c>
      <c r="AY2175" s="64" t="s">
        <v>2380</v>
      </c>
      <c r="AZ2175" s="64">
        <v>1</v>
      </c>
      <c r="BA2175" s="109" t="s">
        <v>8176</v>
      </c>
      <c r="BB2175" s="64" t="s">
        <v>10450</v>
      </c>
      <c r="BC2175" s="69" t="s">
        <v>10444</v>
      </c>
    </row>
    <row r="2176" spans="1:55" x14ac:dyDescent="0.35">
      <c r="A2176" t="s">
        <v>187</v>
      </c>
      <c r="B2176">
        <v>25.64</v>
      </c>
      <c r="C2176">
        <v>4.76</v>
      </c>
      <c r="D2176" t="s">
        <v>2380</v>
      </c>
      <c r="E2176" t="s">
        <v>2380</v>
      </c>
      <c r="F2176" t="s">
        <v>2380</v>
      </c>
      <c r="G2176">
        <v>1</v>
      </c>
      <c r="H2176" t="s">
        <v>2380</v>
      </c>
      <c r="R2176" s="64" t="s">
        <v>37</v>
      </c>
      <c r="S2176" s="64">
        <v>1990</v>
      </c>
      <c r="U2176" s="7" t="str">
        <f t="shared" si="198"/>
        <v>Oct</v>
      </c>
      <c r="V2176" s="10">
        <f t="shared" si="199"/>
        <v>1990</v>
      </c>
      <c r="Y2176" s="10" t="s">
        <v>2380</v>
      </c>
      <c r="Z2176" s="10" t="str">
        <f t="shared" si="201"/>
        <v>No</v>
      </c>
      <c r="AB2176" s="53" t="s">
        <v>11</v>
      </c>
      <c r="AC2176" s="10" t="str">
        <f t="shared" si="202"/>
        <v>tier - 2</v>
      </c>
      <c r="AE2176" t="s">
        <v>16</v>
      </c>
      <c r="AF2176" s="10" t="str">
        <f t="shared" si="203"/>
        <v>tier - 1</v>
      </c>
      <c r="AI2176" t="s">
        <v>42</v>
      </c>
      <c r="AJ2176" t="str">
        <f t="shared" si="200"/>
        <v>R1011</v>
      </c>
      <c r="AS2176" s="110" t="s">
        <v>187</v>
      </c>
      <c r="AT2176" s="64">
        <v>25.64</v>
      </c>
      <c r="AU2176" s="64">
        <v>4.76</v>
      </c>
      <c r="AV2176" s="64" t="s">
        <v>2380</v>
      </c>
      <c r="AW2176" s="64" t="s">
        <v>2380</v>
      </c>
      <c r="AX2176" s="64" t="s">
        <v>2380</v>
      </c>
      <c r="AY2176" s="64" t="s">
        <v>2380</v>
      </c>
      <c r="AZ2176" s="64">
        <v>1</v>
      </c>
      <c r="BA2176" s="109" t="s">
        <v>8177</v>
      </c>
      <c r="BB2176" s="64" t="s">
        <v>10450</v>
      </c>
      <c r="BC2176" s="69" t="s">
        <v>10445</v>
      </c>
    </row>
    <row r="2177" spans="1:55" x14ac:dyDescent="0.35">
      <c r="A2177" t="s">
        <v>186</v>
      </c>
      <c r="B2177">
        <v>32.9</v>
      </c>
      <c r="C2177">
        <v>4.78</v>
      </c>
      <c r="D2177" t="s">
        <v>2380</v>
      </c>
      <c r="E2177" t="s">
        <v>2380</v>
      </c>
      <c r="F2177" t="s">
        <v>2383</v>
      </c>
      <c r="G2177">
        <v>1</v>
      </c>
      <c r="H2177" t="s">
        <v>2380</v>
      </c>
      <c r="R2177" s="64" t="s">
        <v>15</v>
      </c>
      <c r="S2177" s="64">
        <v>1985</v>
      </c>
      <c r="U2177" s="7" t="str">
        <f t="shared" si="198"/>
        <v>Nov</v>
      </c>
      <c r="V2177" s="10">
        <f t="shared" si="199"/>
        <v>1985</v>
      </c>
      <c r="Y2177" s="10" t="s">
        <v>2380</v>
      </c>
      <c r="Z2177" s="10" t="str">
        <f t="shared" si="201"/>
        <v>No</v>
      </c>
      <c r="AB2177" s="53" t="s">
        <v>11</v>
      </c>
      <c r="AC2177" s="10" t="str">
        <f t="shared" si="202"/>
        <v>tier - 2</v>
      </c>
      <c r="AE2177" t="s">
        <v>12</v>
      </c>
      <c r="AF2177" s="10" t="str">
        <f t="shared" si="203"/>
        <v>tier - 3</v>
      </c>
      <c r="AI2177" t="s">
        <v>247</v>
      </c>
      <c r="AJ2177" t="str">
        <f t="shared" si="200"/>
        <v>R1024</v>
      </c>
      <c r="AS2177" s="110" t="s">
        <v>186</v>
      </c>
      <c r="AT2177" s="64">
        <v>32.9</v>
      </c>
      <c r="AU2177" s="64">
        <v>4.78</v>
      </c>
      <c r="AV2177" s="64" t="s">
        <v>2380</v>
      </c>
      <c r="AW2177" s="64" t="s">
        <v>2383</v>
      </c>
      <c r="AX2177" s="64" t="s">
        <v>2380</v>
      </c>
      <c r="AY2177" s="64" t="s">
        <v>2380</v>
      </c>
      <c r="AZ2177" s="64">
        <v>1</v>
      </c>
      <c r="BA2177" s="109" t="s">
        <v>8178</v>
      </c>
      <c r="BB2177" s="64" t="s">
        <v>10450</v>
      </c>
      <c r="BC2177" s="69" t="s">
        <v>10444</v>
      </c>
    </row>
    <row r="2178" spans="1:55" x14ac:dyDescent="0.35">
      <c r="A2178" t="s">
        <v>185</v>
      </c>
      <c r="B2178">
        <v>29.8</v>
      </c>
      <c r="C2178">
        <v>4.26</v>
      </c>
      <c r="D2178" t="s">
        <v>2380</v>
      </c>
      <c r="E2178" t="s">
        <v>2380</v>
      </c>
      <c r="F2178" t="s">
        <v>2383</v>
      </c>
      <c r="G2178">
        <v>1</v>
      </c>
      <c r="H2178" t="s">
        <v>2380</v>
      </c>
      <c r="R2178" s="64" t="s">
        <v>15</v>
      </c>
      <c r="S2178" s="64">
        <v>1975</v>
      </c>
      <c r="U2178" s="7" t="str">
        <f t="shared" si="198"/>
        <v>Nov</v>
      </c>
      <c r="V2178" s="10">
        <f t="shared" si="199"/>
        <v>1975</v>
      </c>
      <c r="Y2178" s="10" t="s">
        <v>2380</v>
      </c>
      <c r="Z2178" s="10" t="str">
        <f t="shared" si="201"/>
        <v>No</v>
      </c>
      <c r="AB2178" s="53" t="s">
        <v>11</v>
      </c>
      <c r="AC2178" s="10" t="str">
        <f t="shared" si="202"/>
        <v>tier - 2</v>
      </c>
      <c r="AE2178" t="s">
        <v>11</v>
      </c>
      <c r="AF2178" s="10" t="str">
        <f t="shared" si="203"/>
        <v>tier - 2</v>
      </c>
      <c r="AI2178" t="s">
        <v>42</v>
      </c>
      <c r="AJ2178" t="str">
        <f t="shared" si="200"/>
        <v>R1011</v>
      </c>
      <c r="AS2178" s="110" t="s">
        <v>185</v>
      </c>
      <c r="AT2178" s="64">
        <v>29.8</v>
      </c>
      <c r="AU2178" s="64">
        <v>4.26</v>
      </c>
      <c r="AV2178" s="64" t="s">
        <v>2380</v>
      </c>
      <c r="AW2178" s="64" t="s">
        <v>2383</v>
      </c>
      <c r="AX2178" s="64" t="s">
        <v>2380</v>
      </c>
      <c r="AY2178" s="64" t="s">
        <v>2380</v>
      </c>
      <c r="AZ2178" s="64">
        <v>1</v>
      </c>
      <c r="BA2178" s="109" t="s">
        <v>8179</v>
      </c>
      <c r="BB2178" s="64" t="s">
        <v>10450</v>
      </c>
      <c r="BC2178" s="69" t="s">
        <v>10445</v>
      </c>
    </row>
    <row r="2179" spans="1:55" x14ac:dyDescent="0.35">
      <c r="A2179" t="s">
        <v>184</v>
      </c>
      <c r="B2179">
        <v>28.9</v>
      </c>
      <c r="C2179">
        <v>5.85</v>
      </c>
      <c r="D2179" t="s">
        <v>2380</v>
      </c>
      <c r="E2179" t="s">
        <v>2380</v>
      </c>
      <c r="F2179" t="s">
        <v>2383</v>
      </c>
      <c r="G2179">
        <v>1</v>
      </c>
      <c r="H2179" t="s">
        <v>2380</v>
      </c>
      <c r="R2179" s="64" t="s">
        <v>37</v>
      </c>
      <c r="S2179" s="64">
        <v>1969</v>
      </c>
      <c r="U2179" s="7" t="str">
        <f t="shared" si="198"/>
        <v>Oct</v>
      </c>
      <c r="V2179" s="10">
        <f t="shared" si="199"/>
        <v>1969</v>
      </c>
      <c r="Y2179" s="10" t="s">
        <v>2380</v>
      </c>
      <c r="Z2179" s="10" t="str">
        <f t="shared" si="201"/>
        <v>No</v>
      </c>
      <c r="AB2179" s="53" t="s">
        <v>16</v>
      </c>
      <c r="AC2179" s="10" t="str">
        <f t="shared" si="202"/>
        <v>tier - 1</v>
      </c>
      <c r="AE2179" t="s">
        <v>12</v>
      </c>
      <c r="AF2179" s="10" t="str">
        <f t="shared" si="203"/>
        <v>tier - 3</v>
      </c>
      <c r="AI2179" t="s">
        <v>42</v>
      </c>
      <c r="AJ2179" t="str">
        <f t="shared" si="200"/>
        <v>R1011</v>
      </c>
      <c r="AS2179" s="110" t="s">
        <v>184</v>
      </c>
      <c r="AT2179" s="64">
        <v>28.9</v>
      </c>
      <c r="AU2179" s="64">
        <v>5.85</v>
      </c>
      <c r="AV2179" s="64" t="s">
        <v>2380</v>
      </c>
      <c r="AW2179" s="64" t="s">
        <v>2383</v>
      </c>
      <c r="AX2179" s="64" t="s">
        <v>2380</v>
      </c>
      <c r="AY2179" s="64" t="s">
        <v>2380</v>
      </c>
      <c r="AZ2179" s="64">
        <v>1</v>
      </c>
      <c r="BA2179" s="109" t="s">
        <v>7038</v>
      </c>
      <c r="BB2179" s="64" t="s">
        <v>10449</v>
      </c>
      <c r="BC2179" s="69" t="s">
        <v>10445</v>
      </c>
    </row>
    <row r="2180" spans="1:55" x14ac:dyDescent="0.35">
      <c r="A2180" t="s">
        <v>183</v>
      </c>
      <c r="B2180">
        <v>24.7</v>
      </c>
      <c r="C2180">
        <v>5.32</v>
      </c>
      <c r="D2180" t="s">
        <v>2380</v>
      </c>
      <c r="E2180" t="s">
        <v>2380</v>
      </c>
      <c r="F2180" t="s">
        <v>2383</v>
      </c>
      <c r="G2180">
        <v>1</v>
      </c>
      <c r="H2180" t="s">
        <v>2380</v>
      </c>
      <c r="R2180" s="64" t="s">
        <v>35</v>
      </c>
      <c r="S2180" s="64">
        <v>1979</v>
      </c>
      <c r="U2180" s="7" t="str">
        <f t="shared" si="198"/>
        <v>Aug</v>
      </c>
      <c r="V2180" s="10">
        <f t="shared" si="199"/>
        <v>1979</v>
      </c>
      <c r="Y2180" s="10" t="s">
        <v>2380</v>
      </c>
      <c r="Z2180" s="10" t="str">
        <f t="shared" si="201"/>
        <v>No</v>
      </c>
      <c r="AB2180" s="53" t="s">
        <v>11</v>
      </c>
      <c r="AC2180" s="10" t="str">
        <f t="shared" si="202"/>
        <v>tier - 2</v>
      </c>
      <c r="AE2180" t="s">
        <v>11</v>
      </c>
      <c r="AF2180" s="10" t="str">
        <f t="shared" si="203"/>
        <v>tier - 2</v>
      </c>
      <c r="AI2180" t="s">
        <v>42</v>
      </c>
      <c r="AJ2180" t="str">
        <f t="shared" si="200"/>
        <v>R1011</v>
      </c>
      <c r="AS2180" s="110" t="s">
        <v>183</v>
      </c>
      <c r="AT2180" s="64">
        <v>24.7</v>
      </c>
      <c r="AU2180" s="64">
        <v>5.32</v>
      </c>
      <c r="AV2180" s="64" t="s">
        <v>2380</v>
      </c>
      <c r="AW2180" s="64" t="s">
        <v>2383</v>
      </c>
      <c r="AX2180" s="64" t="s">
        <v>2380</v>
      </c>
      <c r="AY2180" s="64" t="s">
        <v>2380</v>
      </c>
      <c r="AZ2180" s="64">
        <v>1</v>
      </c>
      <c r="BA2180" s="109" t="s">
        <v>8180</v>
      </c>
      <c r="BB2180" s="64" t="s">
        <v>10450</v>
      </c>
      <c r="BC2180" s="69" t="s">
        <v>10446</v>
      </c>
    </row>
    <row r="2181" spans="1:55" x14ac:dyDescent="0.35">
      <c r="A2181" t="s">
        <v>182</v>
      </c>
      <c r="B2181">
        <v>20.6</v>
      </c>
      <c r="C2181">
        <v>5.14</v>
      </c>
      <c r="D2181" t="s">
        <v>2380</v>
      </c>
      <c r="E2181" t="s">
        <v>2380</v>
      </c>
      <c r="F2181" t="s">
        <v>2383</v>
      </c>
      <c r="G2181">
        <v>1</v>
      </c>
      <c r="H2181" t="s">
        <v>2380</v>
      </c>
      <c r="R2181" s="64" t="s">
        <v>20</v>
      </c>
      <c r="S2181" s="64">
        <v>2002</v>
      </c>
      <c r="U2181" s="7" t="str">
        <f t="shared" si="198"/>
        <v>Sep</v>
      </c>
      <c r="V2181" s="10">
        <f t="shared" si="199"/>
        <v>2002</v>
      </c>
      <c r="Y2181" s="10" t="s">
        <v>2380</v>
      </c>
      <c r="Z2181" s="10" t="str">
        <f t="shared" si="201"/>
        <v>No</v>
      </c>
      <c r="AB2181" s="53" t="s">
        <v>11</v>
      </c>
      <c r="AC2181" s="10" t="str">
        <f t="shared" si="202"/>
        <v>tier - 2</v>
      </c>
      <c r="AE2181" t="s">
        <v>16</v>
      </c>
      <c r="AF2181" s="10" t="str">
        <f t="shared" si="203"/>
        <v>tier - 1</v>
      </c>
      <c r="AI2181" t="s">
        <v>23</v>
      </c>
      <c r="AJ2181" t="str">
        <f t="shared" si="200"/>
        <v>R1012</v>
      </c>
      <c r="AS2181" s="110" t="s">
        <v>182</v>
      </c>
      <c r="AT2181" s="64">
        <v>20.6</v>
      </c>
      <c r="AU2181" s="64">
        <v>5.14</v>
      </c>
      <c r="AV2181" s="64" t="s">
        <v>2380</v>
      </c>
      <c r="AW2181" s="64" t="s">
        <v>2383</v>
      </c>
      <c r="AX2181" s="64" t="s">
        <v>2380</v>
      </c>
      <c r="AY2181" s="64" t="s">
        <v>2380</v>
      </c>
      <c r="AZ2181" s="64">
        <v>1</v>
      </c>
      <c r="BA2181" s="109" t="s">
        <v>7021</v>
      </c>
      <c r="BB2181" s="64" t="s">
        <v>10450</v>
      </c>
      <c r="BC2181" s="69" t="s">
        <v>10446</v>
      </c>
    </row>
    <row r="2182" spans="1:55" x14ac:dyDescent="0.35">
      <c r="A2182" t="s">
        <v>181</v>
      </c>
      <c r="B2182">
        <v>18.600000000000001</v>
      </c>
      <c r="C2182">
        <v>5</v>
      </c>
      <c r="D2182" t="s">
        <v>2380</v>
      </c>
      <c r="E2182" t="s">
        <v>2380</v>
      </c>
      <c r="F2182" t="s">
        <v>2383</v>
      </c>
      <c r="G2182">
        <v>1</v>
      </c>
      <c r="H2182" t="s">
        <v>2380</v>
      </c>
      <c r="R2182" s="64" t="s">
        <v>37</v>
      </c>
      <c r="S2182" s="64">
        <v>2000</v>
      </c>
      <c r="U2182" s="7" t="str">
        <f t="shared" ref="U2182:U2245" si="204">SUBSTITUTE(R2182,"?","Sep")</f>
        <v>Oct</v>
      </c>
      <c r="V2182" s="10">
        <f t="shared" ref="V2182:V2245" si="205">IF(S2182="?",ROUND(AVERAGEIF($S$5:$S$2347,"&lt;&gt;?"),0),S2182)</f>
        <v>2000</v>
      </c>
      <c r="Y2182" s="10" t="s">
        <v>2380</v>
      </c>
      <c r="Z2182" s="10" t="str">
        <f t="shared" si="201"/>
        <v>No</v>
      </c>
      <c r="AB2182" s="53" t="s">
        <v>11</v>
      </c>
      <c r="AC2182" s="10" t="str">
        <f t="shared" si="202"/>
        <v>tier - 2</v>
      </c>
      <c r="AE2182" t="s">
        <v>12</v>
      </c>
      <c r="AF2182" s="10" t="str">
        <f t="shared" si="203"/>
        <v>tier - 3</v>
      </c>
      <c r="AI2182" t="s">
        <v>13</v>
      </c>
      <c r="AJ2182" t="str">
        <f t="shared" ref="AJ2182:AJ2245" si="206">IF(AI2182="?","Unknown",AI2182)</f>
        <v>R1013</v>
      </c>
      <c r="AS2182" s="110" t="s">
        <v>181</v>
      </c>
      <c r="AT2182" s="64">
        <v>18.600000000000001</v>
      </c>
      <c r="AU2182" s="64">
        <v>5</v>
      </c>
      <c r="AV2182" s="64" t="s">
        <v>2380</v>
      </c>
      <c r="AW2182" s="64" t="s">
        <v>2383</v>
      </c>
      <c r="AX2182" s="64" t="s">
        <v>2380</v>
      </c>
      <c r="AY2182" s="64" t="s">
        <v>2380</v>
      </c>
      <c r="AZ2182" s="64">
        <v>1</v>
      </c>
      <c r="BA2182" s="109" t="s">
        <v>8181</v>
      </c>
      <c r="BB2182" s="64" t="s">
        <v>10450</v>
      </c>
      <c r="BC2182" s="69" t="s">
        <v>10446</v>
      </c>
    </row>
    <row r="2183" spans="1:55" x14ac:dyDescent="0.35">
      <c r="A2183" t="s">
        <v>180</v>
      </c>
      <c r="B2183">
        <v>17.8</v>
      </c>
      <c r="C2183">
        <v>4.55</v>
      </c>
      <c r="D2183" t="s">
        <v>2380</v>
      </c>
      <c r="E2183" t="s">
        <v>2380</v>
      </c>
      <c r="F2183" t="s">
        <v>2383</v>
      </c>
      <c r="G2183">
        <v>1</v>
      </c>
      <c r="H2183" t="s">
        <v>2380</v>
      </c>
      <c r="R2183" s="64" t="s">
        <v>15</v>
      </c>
      <c r="S2183" s="64">
        <v>1990</v>
      </c>
      <c r="U2183" s="7" t="str">
        <f t="shared" si="204"/>
        <v>Nov</v>
      </c>
      <c r="V2183" s="10">
        <f t="shared" si="205"/>
        <v>1990</v>
      </c>
      <c r="Y2183" s="10" t="s">
        <v>2380</v>
      </c>
      <c r="Z2183" s="10" t="str">
        <f t="shared" si="201"/>
        <v>No</v>
      </c>
      <c r="AB2183" s="53" t="s">
        <v>16</v>
      </c>
      <c r="AC2183" s="10" t="str">
        <f t="shared" si="202"/>
        <v>tier - 1</v>
      </c>
      <c r="AE2183" t="s">
        <v>12</v>
      </c>
      <c r="AF2183" s="10" t="str">
        <f t="shared" si="203"/>
        <v>tier - 3</v>
      </c>
      <c r="AI2183" t="s">
        <v>166</v>
      </c>
      <c r="AJ2183" t="str">
        <f t="shared" si="206"/>
        <v>R1019</v>
      </c>
      <c r="AS2183" s="110" t="s">
        <v>180</v>
      </c>
      <c r="AT2183" s="64">
        <v>17.8</v>
      </c>
      <c r="AU2183" s="64">
        <v>4.55</v>
      </c>
      <c r="AV2183" s="64" t="s">
        <v>2380</v>
      </c>
      <c r="AW2183" s="64" t="s">
        <v>2383</v>
      </c>
      <c r="AX2183" s="64" t="s">
        <v>2380</v>
      </c>
      <c r="AY2183" s="64" t="s">
        <v>2380</v>
      </c>
      <c r="AZ2183" s="64">
        <v>1</v>
      </c>
      <c r="BA2183" s="109" t="s">
        <v>7036</v>
      </c>
      <c r="BB2183" s="64" t="s">
        <v>10450</v>
      </c>
      <c r="BC2183" s="69" t="s">
        <v>10447</v>
      </c>
    </row>
    <row r="2184" spans="1:55" x14ac:dyDescent="0.35">
      <c r="A2184" t="s">
        <v>179</v>
      </c>
      <c r="B2184">
        <v>35.200000000000003</v>
      </c>
      <c r="C2184">
        <v>5.97</v>
      </c>
      <c r="D2184" t="s">
        <v>2380</v>
      </c>
      <c r="E2184" t="s">
        <v>2382</v>
      </c>
      <c r="F2184" t="s">
        <v>2380</v>
      </c>
      <c r="G2184">
        <v>1</v>
      </c>
      <c r="H2184" t="s">
        <v>2380</v>
      </c>
      <c r="R2184" s="64" t="s">
        <v>18</v>
      </c>
      <c r="S2184" s="64">
        <v>1982</v>
      </c>
      <c r="U2184" s="7" t="str">
        <f t="shared" si="204"/>
        <v>Jun</v>
      </c>
      <c r="V2184" s="10">
        <f t="shared" si="205"/>
        <v>1982</v>
      </c>
      <c r="Y2184" s="10" t="s">
        <v>2380</v>
      </c>
      <c r="Z2184" s="10" t="str">
        <f t="shared" si="201"/>
        <v>No</v>
      </c>
      <c r="AB2184" s="53" t="s">
        <v>11</v>
      </c>
      <c r="AC2184" s="10" t="str">
        <f t="shared" si="202"/>
        <v>tier - 2</v>
      </c>
      <c r="AE2184" t="s">
        <v>16</v>
      </c>
      <c r="AF2184" s="10" t="str">
        <f t="shared" si="203"/>
        <v>tier - 1</v>
      </c>
      <c r="AI2184" t="s">
        <v>23</v>
      </c>
      <c r="AJ2184" t="str">
        <f t="shared" si="206"/>
        <v>R1012</v>
      </c>
      <c r="AS2184" s="110" t="s">
        <v>179</v>
      </c>
      <c r="AT2184" s="64">
        <v>35.200000000000003</v>
      </c>
      <c r="AU2184" s="64">
        <v>5.97</v>
      </c>
      <c r="AV2184" s="64" t="s">
        <v>2382</v>
      </c>
      <c r="AW2184" s="64" t="s">
        <v>2380</v>
      </c>
      <c r="AX2184" s="64" t="s">
        <v>2380</v>
      </c>
      <c r="AY2184" s="64" t="s">
        <v>2380</v>
      </c>
      <c r="AZ2184" s="64">
        <v>1</v>
      </c>
      <c r="BA2184" s="109" t="s">
        <v>7950</v>
      </c>
      <c r="BB2184" s="64" t="s">
        <v>10449</v>
      </c>
      <c r="BC2184" s="69" t="s">
        <v>10444</v>
      </c>
    </row>
    <row r="2185" spans="1:55" x14ac:dyDescent="0.35">
      <c r="A2185" t="s">
        <v>178</v>
      </c>
      <c r="B2185">
        <v>33.770000000000003</v>
      </c>
      <c r="C2185">
        <v>4.0199999999999996</v>
      </c>
      <c r="D2185" t="s">
        <v>2380</v>
      </c>
      <c r="E2185" t="s">
        <v>2382</v>
      </c>
      <c r="F2185" t="s">
        <v>2380</v>
      </c>
      <c r="G2185">
        <v>1</v>
      </c>
      <c r="H2185" t="s">
        <v>2380</v>
      </c>
      <c r="R2185" s="64" t="s">
        <v>37</v>
      </c>
      <c r="S2185" s="64">
        <v>1970</v>
      </c>
      <c r="U2185" s="7" t="str">
        <f t="shared" si="204"/>
        <v>Oct</v>
      </c>
      <c r="V2185" s="10">
        <f t="shared" si="205"/>
        <v>1970</v>
      </c>
      <c r="Y2185" s="10" t="s">
        <v>2380</v>
      </c>
      <c r="Z2185" s="10" t="str">
        <f t="shared" si="201"/>
        <v>No</v>
      </c>
      <c r="AB2185" s="53" t="s">
        <v>16</v>
      </c>
      <c r="AC2185" s="10" t="str">
        <f t="shared" si="202"/>
        <v>tier - 1</v>
      </c>
      <c r="AE2185" t="s">
        <v>11</v>
      </c>
      <c r="AF2185" s="10" t="str">
        <f t="shared" si="203"/>
        <v>tier - 2</v>
      </c>
      <c r="AI2185" t="s">
        <v>42</v>
      </c>
      <c r="AJ2185" t="str">
        <f t="shared" si="206"/>
        <v>R1011</v>
      </c>
      <c r="AS2185" s="110" t="s">
        <v>178</v>
      </c>
      <c r="AT2185" s="64">
        <v>33.770000000000003</v>
      </c>
      <c r="AU2185" s="64">
        <v>4.0199999999999996</v>
      </c>
      <c r="AV2185" s="64" t="s">
        <v>2382</v>
      </c>
      <c r="AW2185" s="64" t="s">
        <v>2380</v>
      </c>
      <c r="AX2185" s="64" t="s">
        <v>2380</v>
      </c>
      <c r="AY2185" s="64" t="s">
        <v>2380</v>
      </c>
      <c r="AZ2185" s="64">
        <v>1</v>
      </c>
      <c r="BA2185" s="109" t="s">
        <v>8182</v>
      </c>
      <c r="BB2185" s="64" t="s">
        <v>10450</v>
      </c>
      <c r="BC2185" s="69" t="s">
        <v>10444</v>
      </c>
    </row>
    <row r="2186" spans="1:55" x14ac:dyDescent="0.35">
      <c r="A2186" t="s">
        <v>177</v>
      </c>
      <c r="B2186">
        <v>30.03</v>
      </c>
      <c r="C2186">
        <v>4.04</v>
      </c>
      <c r="D2186" t="s">
        <v>2380</v>
      </c>
      <c r="E2186" t="s">
        <v>2382</v>
      </c>
      <c r="F2186" t="s">
        <v>2380</v>
      </c>
      <c r="G2186">
        <v>1</v>
      </c>
      <c r="H2186" t="s">
        <v>2380</v>
      </c>
      <c r="R2186" s="64" t="s">
        <v>37</v>
      </c>
      <c r="S2186" s="64">
        <v>1988</v>
      </c>
      <c r="U2186" s="7" t="str">
        <f t="shared" si="204"/>
        <v>Oct</v>
      </c>
      <c r="V2186" s="10">
        <f t="shared" si="205"/>
        <v>1988</v>
      </c>
      <c r="Y2186" s="10" t="s">
        <v>2380</v>
      </c>
      <c r="Z2186" s="10" t="str">
        <f t="shared" ref="Z2186:Z2249" si="207">IF(Y2186="?",$Z$6,Y2186)</f>
        <v>No</v>
      </c>
      <c r="AB2186" s="53" t="s">
        <v>16</v>
      </c>
      <c r="AC2186" s="10" t="str">
        <f t="shared" ref="AC2186:AC2249" si="208">IF(AB2186="?",$AC$6,AB2186)</f>
        <v>tier - 1</v>
      </c>
      <c r="AE2186" t="s">
        <v>16</v>
      </c>
      <c r="AF2186" s="10" t="str">
        <f t="shared" ref="AF2186:AF2249" si="209">IF(AE2186="?",$AF$6,AE2186)</f>
        <v>tier - 1</v>
      </c>
      <c r="AI2186" t="s">
        <v>249</v>
      </c>
      <c r="AJ2186" t="str">
        <f t="shared" si="206"/>
        <v>R1023</v>
      </c>
      <c r="AS2186" s="110" t="s">
        <v>177</v>
      </c>
      <c r="AT2186" s="64">
        <v>30.03</v>
      </c>
      <c r="AU2186" s="64">
        <v>4.04</v>
      </c>
      <c r="AV2186" s="64" t="s">
        <v>2382</v>
      </c>
      <c r="AW2186" s="64" t="s">
        <v>2380</v>
      </c>
      <c r="AX2186" s="64" t="s">
        <v>2380</v>
      </c>
      <c r="AY2186" s="64" t="s">
        <v>2380</v>
      </c>
      <c r="AZ2186" s="64">
        <v>1</v>
      </c>
      <c r="BA2186" s="109" t="s">
        <v>6960</v>
      </c>
      <c r="BB2186" s="64" t="s">
        <v>10450</v>
      </c>
      <c r="BC2186" s="69" t="s">
        <v>10444</v>
      </c>
    </row>
    <row r="2187" spans="1:55" x14ac:dyDescent="0.35">
      <c r="A2187" t="s">
        <v>176</v>
      </c>
      <c r="B2187">
        <v>29.37</v>
      </c>
      <c r="C2187">
        <v>5.54</v>
      </c>
      <c r="D2187" t="s">
        <v>2380</v>
      </c>
      <c r="E2187" t="s">
        <v>2382</v>
      </c>
      <c r="F2187" t="s">
        <v>2380</v>
      </c>
      <c r="G2187">
        <v>1</v>
      </c>
      <c r="H2187" t="s">
        <v>2380</v>
      </c>
      <c r="R2187" s="64" t="s">
        <v>20</v>
      </c>
      <c r="S2187" s="64">
        <v>1976</v>
      </c>
      <c r="U2187" s="7" t="str">
        <f t="shared" si="204"/>
        <v>Sep</v>
      </c>
      <c r="V2187" s="10">
        <f t="shared" si="205"/>
        <v>1976</v>
      </c>
      <c r="Y2187" s="10" t="s">
        <v>2380</v>
      </c>
      <c r="Z2187" s="10" t="str">
        <f t="shared" si="207"/>
        <v>No</v>
      </c>
      <c r="AB2187" s="53" t="s">
        <v>16</v>
      </c>
      <c r="AC2187" s="10" t="str">
        <f t="shared" si="208"/>
        <v>tier - 1</v>
      </c>
      <c r="AE2187" t="s">
        <v>11</v>
      </c>
      <c r="AF2187" s="10" t="str">
        <f t="shared" si="209"/>
        <v>tier - 2</v>
      </c>
      <c r="AI2187" t="s">
        <v>42</v>
      </c>
      <c r="AJ2187" t="str">
        <f t="shared" si="206"/>
        <v>R1011</v>
      </c>
      <c r="AS2187" s="110" t="s">
        <v>176</v>
      </c>
      <c r="AT2187" s="64">
        <v>29.37</v>
      </c>
      <c r="AU2187" s="64">
        <v>5.54</v>
      </c>
      <c r="AV2187" s="64" t="s">
        <v>2382</v>
      </c>
      <c r="AW2187" s="64" t="s">
        <v>2380</v>
      </c>
      <c r="AX2187" s="64" t="s">
        <v>2380</v>
      </c>
      <c r="AY2187" s="64" t="s">
        <v>2380</v>
      </c>
      <c r="AZ2187" s="64">
        <v>1</v>
      </c>
      <c r="BA2187" s="109" t="s">
        <v>8183</v>
      </c>
      <c r="BB2187" s="64" t="s">
        <v>10450</v>
      </c>
      <c r="BC2187" s="69" t="s">
        <v>10445</v>
      </c>
    </row>
    <row r="2188" spans="1:55" x14ac:dyDescent="0.35">
      <c r="A2188" t="s">
        <v>175</v>
      </c>
      <c r="B2188">
        <v>28.5</v>
      </c>
      <c r="C2188">
        <v>4.03</v>
      </c>
      <c r="D2188" t="s">
        <v>2380</v>
      </c>
      <c r="E2188" t="s">
        <v>2382</v>
      </c>
      <c r="F2188" t="s">
        <v>2380</v>
      </c>
      <c r="G2188">
        <v>1</v>
      </c>
      <c r="H2188" t="s">
        <v>2380</v>
      </c>
      <c r="R2188" s="64" t="s">
        <v>35</v>
      </c>
      <c r="S2188" s="64">
        <v>1986</v>
      </c>
      <c r="U2188" s="7" t="str">
        <f t="shared" si="204"/>
        <v>Aug</v>
      </c>
      <c r="V2188" s="10">
        <f t="shared" si="205"/>
        <v>1986</v>
      </c>
      <c r="Y2188" s="10" t="s">
        <v>2380</v>
      </c>
      <c r="Z2188" s="10" t="str">
        <f t="shared" si="207"/>
        <v>No</v>
      </c>
      <c r="AB2188" s="53" t="s">
        <v>11</v>
      </c>
      <c r="AC2188" s="10" t="str">
        <f t="shared" si="208"/>
        <v>tier - 2</v>
      </c>
      <c r="AE2188" t="s">
        <v>11</v>
      </c>
      <c r="AF2188" s="10" t="str">
        <f t="shared" si="209"/>
        <v>tier - 2</v>
      </c>
      <c r="AI2188" t="s">
        <v>13</v>
      </c>
      <c r="AJ2188" t="str">
        <f t="shared" si="206"/>
        <v>R1013</v>
      </c>
      <c r="AS2188" s="110" t="s">
        <v>175</v>
      </c>
      <c r="AT2188" s="64">
        <v>28.5</v>
      </c>
      <c r="AU2188" s="64">
        <v>4.03</v>
      </c>
      <c r="AV2188" s="64" t="s">
        <v>2382</v>
      </c>
      <c r="AW2188" s="64" t="s">
        <v>2380</v>
      </c>
      <c r="AX2188" s="64" t="s">
        <v>2380</v>
      </c>
      <c r="AY2188" s="64" t="s">
        <v>2380</v>
      </c>
      <c r="AZ2188" s="64">
        <v>1</v>
      </c>
      <c r="BA2188" s="109" t="s">
        <v>5304</v>
      </c>
      <c r="BB2188" s="64" t="s">
        <v>10450</v>
      </c>
      <c r="BC2188" s="69" t="s">
        <v>10445</v>
      </c>
    </row>
    <row r="2189" spans="1:55" x14ac:dyDescent="0.35">
      <c r="A2189" t="s">
        <v>174</v>
      </c>
      <c r="B2189">
        <v>23.32</v>
      </c>
      <c r="C2189">
        <v>5.62</v>
      </c>
      <c r="D2189" t="s">
        <v>2380</v>
      </c>
      <c r="E2189" t="s">
        <v>2382</v>
      </c>
      <c r="F2189" t="s">
        <v>2380</v>
      </c>
      <c r="G2189">
        <v>1</v>
      </c>
      <c r="H2189" t="s">
        <v>2380</v>
      </c>
      <c r="R2189" s="64" t="s">
        <v>10</v>
      </c>
      <c r="S2189" s="64">
        <v>1983</v>
      </c>
      <c r="U2189" s="7" t="str">
        <f t="shared" si="204"/>
        <v>Jul</v>
      </c>
      <c r="V2189" s="10">
        <f t="shared" si="205"/>
        <v>1983</v>
      </c>
      <c r="Y2189" s="10" t="s">
        <v>2380</v>
      </c>
      <c r="Z2189" s="10" t="str">
        <f t="shared" si="207"/>
        <v>No</v>
      </c>
      <c r="AB2189" s="53" t="s">
        <v>11</v>
      </c>
      <c r="AC2189" s="10" t="str">
        <f t="shared" si="208"/>
        <v>tier - 2</v>
      </c>
      <c r="AE2189" t="s">
        <v>12</v>
      </c>
      <c r="AF2189" s="10" t="str">
        <f t="shared" si="209"/>
        <v>tier - 3</v>
      </c>
      <c r="AI2189" t="s">
        <v>42</v>
      </c>
      <c r="AJ2189" t="str">
        <f t="shared" si="206"/>
        <v>R1011</v>
      </c>
      <c r="AS2189" s="110" t="s">
        <v>174</v>
      </c>
      <c r="AT2189" s="64">
        <v>23.32</v>
      </c>
      <c r="AU2189" s="64">
        <v>5.62</v>
      </c>
      <c r="AV2189" s="64" t="s">
        <v>2382</v>
      </c>
      <c r="AW2189" s="64" t="s">
        <v>2380</v>
      </c>
      <c r="AX2189" s="64" t="s">
        <v>2380</v>
      </c>
      <c r="AY2189" s="64" t="s">
        <v>2380</v>
      </c>
      <c r="AZ2189" s="64">
        <v>1</v>
      </c>
      <c r="BA2189" s="109" t="s">
        <v>6816</v>
      </c>
      <c r="BB2189" s="64" t="s">
        <v>10450</v>
      </c>
      <c r="BC2189" s="69" t="s">
        <v>10446</v>
      </c>
    </row>
    <row r="2190" spans="1:55" x14ac:dyDescent="0.35">
      <c r="A2190" t="s">
        <v>173</v>
      </c>
      <c r="B2190">
        <v>26.125</v>
      </c>
      <c r="C2190">
        <v>5.27</v>
      </c>
      <c r="D2190" t="s">
        <v>2380</v>
      </c>
      <c r="E2190" t="s">
        <v>2382</v>
      </c>
      <c r="F2190" t="s">
        <v>2380</v>
      </c>
      <c r="G2190">
        <v>1</v>
      </c>
      <c r="H2190" t="s">
        <v>2380</v>
      </c>
      <c r="R2190" s="64" t="s">
        <v>20</v>
      </c>
      <c r="S2190" s="64">
        <v>1979</v>
      </c>
      <c r="U2190" s="7" t="str">
        <f t="shared" si="204"/>
        <v>Sep</v>
      </c>
      <c r="V2190" s="10">
        <f t="shared" si="205"/>
        <v>1979</v>
      </c>
      <c r="Y2190" s="10" t="s">
        <v>2380</v>
      </c>
      <c r="Z2190" s="10" t="str">
        <f t="shared" si="207"/>
        <v>No</v>
      </c>
      <c r="AB2190" s="53" t="s">
        <v>11</v>
      </c>
      <c r="AC2190" s="10" t="str">
        <f t="shared" si="208"/>
        <v>tier - 2</v>
      </c>
      <c r="AE2190" t="s">
        <v>12</v>
      </c>
      <c r="AF2190" s="10" t="str">
        <f t="shared" si="209"/>
        <v>tier - 3</v>
      </c>
      <c r="AI2190" t="s">
        <v>42</v>
      </c>
      <c r="AJ2190" t="str">
        <f t="shared" si="206"/>
        <v>R1011</v>
      </c>
      <c r="AS2190" s="110" t="s">
        <v>173</v>
      </c>
      <c r="AT2190" s="64">
        <v>26.125</v>
      </c>
      <c r="AU2190" s="64">
        <v>5.27</v>
      </c>
      <c r="AV2190" s="64" t="s">
        <v>2382</v>
      </c>
      <c r="AW2190" s="64" t="s">
        <v>2380</v>
      </c>
      <c r="AX2190" s="64" t="s">
        <v>2380</v>
      </c>
      <c r="AY2190" s="64" t="s">
        <v>2380</v>
      </c>
      <c r="AZ2190" s="64">
        <v>1</v>
      </c>
      <c r="BA2190" s="109" t="s">
        <v>8184</v>
      </c>
      <c r="BB2190" s="64" t="s">
        <v>10450</v>
      </c>
      <c r="BC2190" s="69" t="s">
        <v>10445</v>
      </c>
    </row>
    <row r="2191" spans="1:55" x14ac:dyDescent="0.35">
      <c r="A2191" t="s">
        <v>172</v>
      </c>
      <c r="B2191">
        <v>25.46</v>
      </c>
      <c r="C2191">
        <v>5.18</v>
      </c>
      <c r="D2191" t="s">
        <v>2380</v>
      </c>
      <c r="E2191" t="s">
        <v>2382</v>
      </c>
      <c r="F2191" t="s">
        <v>2380</v>
      </c>
      <c r="G2191">
        <v>1</v>
      </c>
      <c r="H2191" t="s">
        <v>2380</v>
      </c>
      <c r="R2191" s="64" t="s">
        <v>10</v>
      </c>
      <c r="S2191" s="64">
        <v>1998</v>
      </c>
      <c r="U2191" s="7" t="str">
        <f t="shared" si="204"/>
        <v>Jul</v>
      </c>
      <c r="V2191" s="10">
        <f t="shared" si="205"/>
        <v>1998</v>
      </c>
      <c r="Y2191" s="10" t="s">
        <v>2380</v>
      </c>
      <c r="Z2191" s="10" t="str">
        <f t="shared" si="207"/>
        <v>No</v>
      </c>
      <c r="AB2191" s="53" t="s">
        <v>11</v>
      </c>
      <c r="AC2191" s="10" t="str">
        <f t="shared" si="208"/>
        <v>tier - 2</v>
      </c>
      <c r="AE2191" t="s">
        <v>11</v>
      </c>
      <c r="AF2191" s="10" t="str">
        <f t="shared" si="209"/>
        <v>tier - 2</v>
      </c>
      <c r="AI2191" t="s">
        <v>13</v>
      </c>
      <c r="AJ2191" t="str">
        <f t="shared" si="206"/>
        <v>R1013</v>
      </c>
      <c r="AS2191" s="110" t="s">
        <v>172</v>
      </c>
      <c r="AT2191" s="64">
        <v>25.46</v>
      </c>
      <c r="AU2191" s="64">
        <v>5.18</v>
      </c>
      <c r="AV2191" s="64" t="s">
        <v>2382</v>
      </c>
      <c r="AW2191" s="64" t="s">
        <v>2380</v>
      </c>
      <c r="AX2191" s="64" t="s">
        <v>2380</v>
      </c>
      <c r="AY2191" s="64" t="s">
        <v>2380</v>
      </c>
      <c r="AZ2191" s="64">
        <v>1</v>
      </c>
      <c r="BA2191" s="109" t="s">
        <v>8185</v>
      </c>
      <c r="BB2191" s="64" t="s">
        <v>10450</v>
      </c>
      <c r="BC2191" s="69" t="s">
        <v>10445</v>
      </c>
    </row>
    <row r="2192" spans="1:55" x14ac:dyDescent="0.35">
      <c r="A2192" t="s">
        <v>171</v>
      </c>
      <c r="B2192">
        <v>23.75</v>
      </c>
      <c r="C2192">
        <v>5.27</v>
      </c>
      <c r="D2192" t="s">
        <v>2380</v>
      </c>
      <c r="E2192" t="s">
        <v>2382</v>
      </c>
      <c r="F2192" t="s">
        <v>2380</v>
      </c>
      <c r="G2192">
        <v>1</v>
      </c>
      <c r="H2192" t="s">
        <v>2380</v>
      </c>
      <c r="R2192" s="64" t="s">
        <v>15</v>
      </c>
      <c r="S2192" s="64">
        <v>1972</v>
      </c>
      <c r="U2192" s="7" t="str">
        <f t="shared" si="204"/>
        <v>Nov</v>
      </c>
      <c r="V2192" s="10">
        <f t="shared" si="205"/>
        <v>1972</v>
      </c>
      <c r="Y2192" s="10" t="s">
        <v>2380</v>
      </c>
      <c r="Z2192" s="10" t="str">
        <f t="shared" si="207"/>
        <v>No</v>
      </c>
      <c r="AB2192" s="53" t="s">
        <v>16</v>
      </c>
      <c r="AC2192" s="10" t="str">
        <f t="shared" si="208"/>
        <v>tier - 1</v>
      </c>
      <c r="AE2192" t="s">
        <v>16</v>
      </c>
      <c r="AF2192" s="10" t="str">
        <f t="shared" si="209"/>
        <v>tier - 1</v>
      </c>
      <c r="AI2192" t="s">
        <v>42</v>
      </c>
      <c r="AJ2192" t="str">
        <f t="shared" si="206"/>
        <v>R1011</v>
      </c>
      <c r="AS2192" s="110" t="s">
        <v>171</v>
      </c>
      <c r="AT2192" s="64">
        <v>23.75</v>
      </c>
      <c r="AU2192" s="64">
        <v>5.27</v>
      </c>
      <c r="AV2192" s="64" t="s">
        <v>2382</v>
      </c>
      <c r="AW2192" s="64" t="s">
        <v>2380</v>
      </c>
      <c r="AX2192" s="64" t="s">
        <v>2380</v>
      </c>
      <c r="AY2192" s="64" t="s">
        <v>2380</v>
      </c>
      <c r="AZ2192" s="64">
        <v>1</v>
      </c>
      <c r="BA2192" s="109" t="s">
        <v>8186</v>
      </c>
      <c r="BB2192" s="64" t="s">
        <v>10450</v>
      </c>
      <c r="BC2192" s="69" t="s">
        <v>10446</v>
      </c>
    </row>
    <row r="2193" spans="1:55" x14ac:dyDescent="0.35">
      <c r="A2193" t="s">
        <v>169</v>
      </c>
      <c r="B2193">
        <v>23.085000000000001</v>
      </c>
      <c r="C2193">
        <v>5.62</v>
      </c>
      <c r="D2193" t="s">
        <v>2380</v>
      </c>
      <c r="E2193" t="s">
        <v>2382</v>
      </c>
      <c r="F2193" t="s">
        <v>2380</v>
      </c>
      <c r="G2193">
        <v>1</v>
      </c>
      <c r="H2193" t="s">
        <v>2380</v>
      </c>
      <c r="R2193" s="64" t="s">
        <v>20</v>
      </c>
      <c r="S2193" s="64">
        <v>1989</v>
      </c>
      <c r="U2193" s="7" t="str">
        <f t="shared" si="204"/>
        <v>Sep</v>
      </c>
      <c r="V2193" s="10">
        <f t="shared" si="205"/>
        <v>1989</v>
      </c>
      <c r="Y2193" s="10" t="s">
        <v>2380</v>
      </c>
      <c r="Z2193" s="10" t="str">
        <f t="shared" si="207"/>
        <v>No</v>
      </c>
      <c r="AB2193" s="53" t="s">
        <v>11</v>
      </c>
      <c r="AC2193" s="10" t="str">
        <f t="shared" si="208"/>
        <v>tier - 2</v>
      </c>
      <c r="AE2193" t="s">
        <v>11</v>
      </c>
      <c r="AF2193" s="10" t="str">
        <f t="shared" si="209"/>
        <v>tier - 2</v>
      </c>
      <c r="AI2193" t="s">
        <v>42</v>
      </c>
      <c r="AJ2193" t="str">
        <f t="shared" si="206"/>
        <v>R1011</v>
      </c>
      <c r="AS2193" s="110" t="s">
        <v>169</v>
      </c>
      <c r="AT2193" s="64">
        <v>23.085000000000001</v>
      </c>
      <c r="AU2193" s="64">
        <v>5.62</v>
      </c>
      <c r="AV2193" s="64" t="s">
        <v>2382</v>
      </c>
      <c r="AW2193" s="64" t="s">
        <v>2380</v>
      </c>
      <c r="AX2193" s="64" t="s">
        <v>2380</v>
      </c>
      <c r="AY2193" s="64" t="s">
        <v>2380</v>
      </c>
      <c r="AZ2193" s="64">
        <v>1</v>
      </c>
      <c r="BA2193" s="109" t="s">
        <v>8187</v>
      </c>
      <c r="BB2193" s="64" t="s">
        <v>10450</v>
      </c>
      <c r="BC2193" s="69" t="s">
        <v>10446</v>
      </c>
    </row>
    <row r="2194" spans="1:55" x14ac:dyDescent="0.35">
      <c r="A2194" t="s">
        <v>167</v>
      </c>
      <c r="B2194">
        <v>22.99</v>
      </c>
      <c r="C2194">
        <v>5.0599999999999996</v>
      </c>
      <c r="D2194" t="s">
        <v>2380</v>
      </c>
      <c r="E2194" t="s">
        <v>2382</v>
      </c>
      <c r="F2194" t="s">
        <v>2380</v>
      </c>
      <c r="G2194">
        <v>1</v>
      </c>
      <c r="H2194" t="s">
        <v>2380</v>
      </c>
      <c r="R2194" s="64" t="s">
        <v>18</v>
      </c>
      <c r="S2194" s="64">
        <v>1964</v>
      </c>
      <c r="U2194" s="7" t="str">
        <f t="shared" si="204"/>
        <v>Jun</v>
      </c>
      <c r="V2194" s="10">
        <f t="shared" si="205"/>
        <v>1964</v>
      </c>
      <c r="Y2194" s="10" t="s">
        <v>2380</v>
      </c>
      <c r="Z2194" s="10" t="str">
        <f t="shared" si="207"/>
        <v>No</v>
      </c>
      <c r="AB2194" s="53" t="s">
        <v>16</v>
      </c>
      <c r="AC2194" s="10" t="str">
        <f t="shared" si="208"/>
        <v>tier - 1</v>
      </c>
      <c r="AE2194" t="s">
        <v>11</v>
      </c>
      <c r="AF2194" s="10" t="str">
        <f t="shared" si="209"/>
        <v>tier - 2</v>
      </c>
      <c r="AI2194" t="s">
        <v>42</v>
      </c>
      <c r="AJ2194" t="str">
        <f t="shared" si="206"/>
        <v>R1011</v>
      </c>
      <c r="AS2194" s="110" t="s">
        <v>167</v>
      </c>
      <c r="AT2194" s="64">
        <v>22.99</v>
      </c>
      <c r="AU2194" s="64">
        <v>5.0599999999999996</v>
      </c>
      <c r="AV2194" s="64" t="s">
        <v>2382</v>
      </c>
      <c r="AW2194" s="64" t="s">
        <v>2380</v>
      </c>
      <c r="AX2194" s="64" t="s">
        <v>2380</v>
      </c>
      <c r="AY2194" s="64" t="s">
        <v>2380</v>
      </c>
      <c r="AZ2194" s="64">
        <v>1</v>
      </c>
      <c r="BA2194" s="109" t="s">
        <v>8188</v>
      </c>
      <c r="BB2194" s="64" t="s">
        <v>10450</v>
      </c>
      <c r="BC2194" s="69" t="s">
        <v>10446</v>
      </c>
    </row>
    <row r="2195" spans="1:55" x14ac:dyDescent="0.35">
      <c r="A2195" t="s">
        <v>165</v>
      </c>
      <c r="B2195">
        <v>21.47</v>
      </c>
      <c r="C2195">
        <v>4.6900000000000004</v>
      </c>
      <c r="D2195" t="s">
        <v>2380</v>
      </c>
      <c r="E2195" t="s">
        <v>2382</v>
      </c>
      <c r="F2195" t="s">
        <v>2380</v>
      </c>
      <c r="G2195">
        <v>1</v>
      </c>
      <c r="H2195" t="s">
        <v>2380</v>
      </c>
      <c r="R2195" s="64" t="s">
        <v>35</v>
      </c>
      <c r="S2195" s="64">
        <v>1980</v>
      </c>
      <c r="U2195" s="7" t="str">
        <f t="shared" si="204"/>
        <v>Aug</v>
      </c>
      <c r="V2195" s="10">
        <f t="shared" si="205"/>
        <v>1980</v>
      </c>
      <c r="Y2195" s="10" t="s">
        <v>2380</v>
      </c>
      <c r="Z2195" s="10" t="str">
        <f t="shared" si="207"/>
        <v>No</v>
      </c>
      <c r="AB2195" s="53" t="s">
        <v>16</v>
      </c>
      <c r="AC2195" s="10" t="str">
        <f t="shared" si="208"/>
        <v>tier - 1</v>
      </c>
      <c r="AE2195" t="s">
        <v>12</v>
      </c>
      <c r="AF2195" s="10" t="str">
        <f t="shared" si="209"/>
        <v>tier - 3</v>
      </c>
      <c r="AI2195" t="s">
        <v>13</v>
      </c>
      <c r="AJ2195" t="str">
        <f t="shared" si="206"/>
        <v>R1013</v>
      </c>
      <c r="AS2195" s="110" t="s">
        <v>165</v>
      </c>
      <c r="AT2195" s="64">
        <v>21.47</v>
      </c>
      <c r="AU2195" s="64">
        <v>4.6900000000000004</v>
      </c>
      <c r="AV2195" s="64" t="s">
        <v>2382</v>
      </c>
      <c r="AW2195" s="64" t="s">
        <v>2380</v>
      </c>
      <c r="AX2195" s="64" t="s">
        <v>2380</v>
      </c>
      <c r="AY2195" s="64" t="s">
        <v>2380</v>
      </c>
      <c r="AZ2195" s="64">
        <v>1</v>
      </c>
      <c r="BA2195" s="109" t="s">
        <v>8189</v>
      </c>
      <c r="BB2195" s="64" t="s">
        <v>10450</v>
      </c>
      <c r="BC2195" s="69" t="s">
        <v>10446</v>
      </c>
    </row>
    <row r="2196" spans="1:55" x14ac:dyDescent="0.35">
      <c r="A2196" t="s">
        <v>163</v>
      </c>
      <c r="B2196">
        <v>15.96</v>
      </c>
      <c r="C2196">
        <v>5.44</v>
      </c>
      <c r="D2196" t="s">
        <v>2380</v>
      </c>
      <c r="E2196" t="s">
        <v>2382</v>
      </c>
      <c r="F2196" t="s">
        <v>2380</v>
      </c>
      <c r="G2196">
        <v>1</v>
      </c>
      <c r="H2196" t="s">
        <v>2380</v>
      </c>
      <c r="R2196" s="64" t="s">
        <v>37</v>
      </c>
      <c r="S2196" s="64">
        <v>1989</v>
      </c>
      <c r="U2196" s="7" t="str">
        <f t="shared" si="204"/>
        <v>Oct</v>
      </c>
      <c r="V2196" s="10">
        <f t="shared" si="205"/>
        <v>1989</v>
      </c>
      <c r="Y2196" s="10" t="s">
        <v>2380</v>
      </c>
      <c r="Z2196" s="10" t="str">
        <f t="shared" si="207"/>
        <v>No</v>
      </c>
      <c r="AB2196" s="53" t="s">
        <v>11</v>
      </c>
      <c r="AC2196" s="10" t="str">
        <f t="shared" si="208"/>
        <v>tier - 2</v>
      </c>
      <c r="AE2196" t="s">
        <v>11</v>
      </c>
      <c r="AF2196" s="10" t="str">
        <f t="shared" si="209"/>
        <v>tier - 2</v>
      </c>
      <c r="AI2196" t="s">
        <v>13</v>
      </c>
      <c r="AJ2196" t="str">
        <f t="shared" si="206"/>
        <v>R1013</v>
      </c>
      <c r="AS2196" s="110" t="s">
        <v>163</v>
      </c>
      <c r="AT2196" s="64">
        <v>15.96</v>
      </c>
      <c r="AU2196" s="64">
        <v>5.44</v>
      </c>
      <c r="AV2196" s="64" t="s">
        <v>2382</v>
      </c>
      <c r="AW2196" s="64" t="s">
        <v>2380</v>
      </c>
      <c r="AX2196" s="64" t="s">
        <v>2380</v>
      </c>
      <c r="AY2196" s="64" t="s">
        <v>2380</v>
      </c>
      <c r="AZ2196" s="64">
        <v>1</v>
      </c>
      <c r="BA2196" s="109" t="s">
        <v>8190</v>
      </c>
      <c r="BB2196" s="64" t="s">
        <v>10450</v>
      </c>
      <c r="BC2196" s="69" t="s">
        <v>10447</v>
      </c>
    </row>
    <row r="2197" spans="1:55" x14ac:dyDescent="0.35">
      <c r="A2197" t="s">
        <v>162</v>
      </c>
      <c r="B2197">
        <v>39.5</v>
      </c>
      <c r="C2197">
        <v>5.05</v>
      </c>
      <c r="D2197" t="s">
        <v>2380</v>
      </c>
      <c r="E2197" t="s">
        <v>2382</v>
      </c>
      <c r="F2197" t="s">
        <v>2380</v>
      </c>
      <c r="G2197">
        <v>1</v>
      </c>
      <c r="H2197" t="s">
        <v>2380</v>
      </c>
      <c r="R2197" s="64" t="s">
        <v>18</v>
      </c>
      <c r="S2197" s="64">
        <v>1980</v>
      </c>
      <c r="U2197" s="7" t="str">
        <f t="shared" si="204"/>
        <v>Jun</v>
      </c>
      <c r="V2197" s="10">
        <f t="shared" si="205"/>
        <v>1980</v>
      </c>
      <c r="Y2197" s="10" t="s">
        <v>2380</v>
      </c>
      <c r="Z2197" s="10" t="str">
        <f t="shared" si="207"/>
        <v>No</v>
      </c>
      <c r="AB2197" s="53" t="s">
        <v>11</v>
      </c>
      <c r="AC2197" s="10" t="str">
        <f t="shared" si="208"/>
        <v>tier - 2</v>
      </c>
      <c r="AE2197" t="s">
        <v>12</v>
      </c>
      <c r="AF2197" s="10" t="str">
        <f t="shared" si="209"/>
        <v>tier - 3</v>
      </c>
      <c r="AI2197" t="s">
        <v>42</v>
      </c>
      <c r="AJ2197" t="str">
        <f t="shared" si="206"/>
        <v>R1011</v>
      </c>
      <c r="AS2197" s="110" t="s">
        <v>162</v>
      </c>
      <c r="AT2197" s="64">
        <v>39.5</v>
      </c>
      <c r="AU2197" s="64">
        <v>5.05</v>
      </c>
      <c r="AV2197" s="64" t="s">
        <v>2382</v>
      </c>
      <c r="AW2197" s="64" t="s">
        <v>2380</v>
      </c>
      <c r="AX2197" s="64" t="s">
        <v>2380</v>
      </c>
      <c r="AY2197" s="64" t="s">
        <v>2380</v>
      </c>
      <c r="AZ2197" s="64">
        <v>1</v>
      </c>
      <c r="BA2197" s="109" t="s">
        <v>8191</v>
      </c>
      <c r="BB2197" s="64" t="s">
        <v>10450</v>
      </c>
      <c r="BC2197" s="69" t="s">
        <v>10444</v>
      </c>
    </row>
    <row r="2198" spans="1:55" x14ac:dyDescent="0.35">
      <c r="A2198" t="s">
        <v>161</v>
      </c>
      <c r="B2198">
        <v>33.770000000000003</v>
      </c>
      <c r="C2198">
        <v>6</v>
      </c>
      <c r="D2198" t="s">
        <v>2380</v>
      </c>
      <c r="E2198" t="s">
        <v>2382</v>
      </c>
      <c r="F2198" t="s">
        <v>2380</v>
      </c>
      <c r="G2198">
        <v>1</v>
      </c>
      <c r="H2198" t="s">
        <v>2380</v>
      </c>
      <c r="R2198" s="64" t="s">
        <v>20</v>
      </c>
      <c r="S2198" s="64">
        <v>2002</v>
      </c>
      <c r="U2198" s="7" t="str">
        <f t="shared" si="204"/>
        <v>Sep</v>
      </c>
      <c r="V2198" s="10">
        <f t="shared" si="205"/>
        <v>2002</v>
      </c>
      <c r="Y2198" s="10" t="s">
        <v>2380</v>
      </c>
      <c r="Z2198" s="10" t="str">
        <f t="shared" si="207"/>
        <v>No</v>
      </c>
      <c r="AB2198" s="53" t="s">
        <v>11</v>
      </c>
      <c r="AC2198" s="10" t="str">
        <f t="shared" si="208"/>
        <v>tier - 2</v>
      </c>
      <c r="AE2198" t="s">
        <v>12</v>
      </c>
      <c r="AF2198" s="10" t="str">
        <f t="shared" si="209"/>
        <v>tier - 3</v>
      </c>
      <c r="AI2198" t="s">
        <v>42</v>
      </c>
      <c r="AJ2198" t="str">
        <f t="shared" si="206"/>
        <v>R1011</v>
      </c>
      <c r="AS2198" s="110" t="s">
        <v>161</v>
      </c>
      <c r="AT2198" s="64">
        <v>33.770000000000003</v>
      </c>
      <c r="AU2198" s="64">
        <v>6</v>
      </c>
      <c r="AV2198" s="64" t="s">
        <v>2382</v>
      </c>
      <c r="AW2198" s="64" t="s">
        <v>2380</v>
      </c>
      <c r="AX2198" s="64" t="s">
        <v>2380</v>
      </c>
      <c r="AY2198" s="64" t="s">
        <v>2380</v>
      </c>
      <c r="AZ2198" s="64">
        <v>1</v>
      </c>
      <c r="BA2198" s="109" t="s">
        <v>8192</v>
      </c>
      <c r="BB2198" s="64" t="s">
        <v>10449</v>
      </c>
      <c r="BC2198" s="69" t="s">
        <v>10444</v>
      </c>
    </row>
    <row r="2199" spans="1:55" x14ac:dyDescent="0.35">
      <c r="A2199" t="s">
        <v>160</v>
      </c>
      <c r="B2199">
        <v>26.84</v>
      </c>
      <c r="C2199">
        <v>5.99</v>
      </c>
      <c r="D2199" t="s">
        <v>2382</v>
      </c>
      <c r="E2199" t="s">
        <v>2382</v>
      </c>
      <c r="F2199" t="s">
        <v>2380</v>
      </c>
      <c r="G2199">
        <v>1</v>
      </c>
      <c r="H2199" t="s">
        <v>2380</v>
      </c>
      <c r="R2199" s="64" t="s">
        <v>35</v>
      </c>
      <c r="S2199" s="64">
        <v>1970</v>
      </c>
      <c r="U2199" s="7" t="str">
        <f t="shared" si="204"/>
        <v>Aug</v>
      </c>
      <c r="V2199" s="10">
        <f t="shared" si="205"/>
        <v>1970</v>
      </c>
      <c r="Y2199" s="10" t="s">
        <v>2380</v>
      </c>
      <c r="Z2199" s="10" t="str">
        <f t="shared" si="207"/>
        <v>No</v>
      </c>
      <c r="AB2199" s="53" t="s">
        <v>16</v>
      </c>
      <c r="AC2199" s="10" t="str">
        <f t="shared" si="208"/>
        <v>tier - 1</v>
      </c>
      <c r="AE2199" t="s">
        <v>11</v>
      </c>
      <c r="AF2199" s="10" t="str">
        <f t="shared" si="209"/>
        <v>tier - 2</v>
      </c>
      <c r="AI2199" t="s">
        <v>42</v>
      </c>
      <c r="AJ2199" t="str">
        <f t="shared" si="206"/>
        <v>R1011</v>
      </c>
      <c r="AS2199" s="110" t="s">
        <v>160</v>
      </c>
      <c r="AT2199" s="64">
        <v>26.84</v>
      </c>
      <c r="AU2199" s="64">
        <v>5.99</v>
      </c>
      <c r="AV2199" s="64" t="s">
        <v>2382</v>
      </c>
      <c r="AW2199" s="64" t="s">
        <v>2380</v>
      </c>
      <c r="AX2199" s="64" t="s">
        <v>2383</v>
      </c>
      <c r="AY2199" s="64" t="s">
        <v>2380</v>
      </c>
      <c r="AZ2199" s="64">
        <v>1</v>
      </c>
      <c r="BA2199" s="109" t="s">
        <v>5200</v>
      </c>
      <c r="BB2199" s="64" t="s">
        <v>10449</v>
      </c>
      <c r="BC2199" s="69" t="s">
        <v>10445</v>
      </c>
    </row>
    <row r="2200" spans="1:55" x14ac:dyDescent="0.35">
      <c r="A2200" t="s">
        <v>159</v>
      </c>
      <c r="B2200">
        <v>35.53</v>
      </c>
      <c r="C2200">
        <v>4.3600000000000003</v>
      </c>
      <c r="D2200" t="s">
        <v>2380</v>
      </c>
      <c r="E2200" t="s">
        <v>2380</v>
      </c>
      <c r="F2200" t="s">
        <v>2383</v>
      </c>
      <c r="G2200">
        <v>1</v>
      </c>
      <c r="H2200" t="s">
        <v>2380</v>
      </c>
      <c r="R2200" s="64" t="s">
        <v>30</v>
      </c>
      <c r="S2200" s="64">
        <v>1971</v>
      </c>
      <c r="U2200" s="7" t="str">
        <f t="shared" si="204"/>
        <v>Dec</v>
      </c>
      <c r="V2200" s="10">
        <f t="shared" si="205"/>
        <v>1971</v>
      </c>
      <c r="Y2200" s="10" t="s">
        <v>2380</v>
      </c>
      <c r="Z2200" s="10" t="str">
        <f t="shared" si="207"/>
        <v>No</v>
      </c>
      <c r="AB2200" s="53" t="s">
        <v>16</v>
      </c>
      <c r="AC2200" s="10" t="str">
        <f t="shared" si="208"/>
        <v>tier - 1</v>
      </c>
      <c r="AE2200" t="s">
        <v>11</v>
      </c>
      <c r="AF2200" s="10" t="str">
        <f t="shared" si="209"/>
        <v>tier - 2</v>
      </c>
      <c r="AI2200" t="s">
        <v>42</v>
      </c>
      <c r="AJ2200" t="str">
        <f t="shared" si="206"/>
        <v>R1011</v>
      </c>
      <c r="AS2200" s="110" t="s">
        <v>159</v>
      </c>
      <c r="AT2200" s="64">
        <v>35.53</v>
      </c>
      <c r="AU2200" s="64">
        <v>4.3600000000000003</v>
      </c>
      <c r="AV2200" s="64" t="s">
        <v>2380</v>
      </c>
      <c r="AW2200" s="64" t="s">
        <v>2383</v>
      </c>
      <c r="AX2200" s="64" t="s">
        <v>2380</v>
      </c>
      <c r="AY2200" s="64" t="s">
        <v>2380</v>
      </c>
      <c r="AZ2200" s="64">
        <v>1</v>
      </c>
      <c r="BA2200" s="109" t="s">
        <v>8193</v>
      </c>
      <c r="BB2200" s="64" t="s">
        <v>10450</v>
      </c>
      <c r="BC2200" s="69" t="s">
        <v>10444</v>
      </c>
    </row>
    <row r="2201" spans="1:55" x14ac:dyDescent="0.35">
      <c r="A2201" t="s">
        <v>158</v>
      </c>
      <c r="B2201">
        <v>30.59</v>
      </c>
      <c r="C2201">
        <v>4.41</v>
      </c>
      <c r="D2201" t="s">
        <v>2380</v>
      </c>
      <c r="E2201" t="s">
        <v>2380</v>
      </c>
      <c r="F2201" t="s">
        <v>2383</v>
      </c>
      <c r="G2201">
        <v>1</v>
      </c>
      <c r="H2201" t="s">
        <v>2380</v>
      </c>
      <c r="R2201" s="64" t="s">
        <v>18</v>
      </c>
      <c r="S2201" s="64">
        <v>1986</v>
      </c>
      <c r="U2201" s="7" t="str">
        <f t="shared" si="204"/>
        <v>Jun</v>
      </c>
      <c r="V2201" s="10">
        <f t="shared" si="205"/>
        <v>1986</v>
      </c>
      <c r="Y2201" s="10" t="s">
        <v>2380</v>
      </c>
      <c r="Z2201" s="10" t="str">
        <f t="shared" si="207"/>
        <v>No</v>
      </c>
      <c r="AB2201" s="53" t="s">
        <v>16</v>
      </c>
      <c r="AC2201" s="10" t="str">
        <f t="shared" si="208"/>
        <v>tier - 1</v>
      </c>
      <c r="AE2201" t="s">
        <v>12</v>
      </c>
      <c r="AF2201" s="10" t="str">
        <f t="shared" si="209"/>
        <v>tier - 3</v>
      </c>
      <c r="AI2201" t="s">
        <v>42</v>
      </c>
      <c r="AJ2201" t="str">
        <f t="shared" si="206"/>
        <v>R1011</v>
      </c>
      <c r="AS2201" s="110" t="s">
        <v>158</v>
      </c>
      <c r="AT2201" s="64">
        <v>30.59</v>
      </c>
      <c r="AU2201" s="64">
        <v>4.41</v>
      </c>
      <c r="AV2201" s="64" t="s">
        <v>2380</v>
      </c>
      <c r="AW2201" s="64" t="s">
        <v>2383</v>
      </c>
      <c r="AX2201" s="64" t="s">
        <v>2380</v>
      </c>
      <c r="AY2201" s="64" t="s">
        <v>2380</v>
      </c>
      <c r="AZ2201" s="64">
        <v>1</v>
      </c>
      <c r="BA2201" s="109" t="s">
        <v>6429</v>
      </c>
      <c r="BB2201" s="64" t="s">
        <v>10450</v>
      </c>
      <c r="BC2201" s="69" t="s">
        <v>10444</v>
      </c>
    </row>
    <row r="2202" spans="1:55" x14ac:dyDescent="0.35">
      <c r="A2202" t="s">
        <v>157</v>
      </c>
      <c r="B2202">
        <v>30.59</v>
      </c>
      <c r="C2202">
        <v>4.17</v>
      </c>
      <c r="D2202" t="s">
        <v>2380</v>
      </c>
      <c r="E2202" t="s">
        <v>2380</v>
      </c>
      <c r="F2202" t="s">
        <v>2383</v>
      </c>
      <c r="G2202">
        <v>1</v>
      </c>
      <c r="H2202" t="s">
        <v>2380</v>
      </c>
      <c r="R2202" s="64" t="s">
        <v>15</v>
      </c>
      <c r="S2202" s="64">
        <v>1999</v>
      </c>
      <c r="U2202" s="7" t="str">
        <f t="shared" si="204"/>
        <v>Nov</v>
      </c>
      <c r="V2202" s="10">
        <f t="shared" si="205"/>
        <v>1999</v>
      </c>
      <c r="Y2202" s="10" t="s">
        <v>2380</v>
      </c>
      <c r="Z2202" s="10" t="str">
        <f t="shared" si="207"/>
        <v>No</v>
      </c>
      <c r="AB2202" s="53" t="s">
        <v>16</v>
      </c>
      <c r="AC2202" s="10" t="str">
        <f t="shared" si="208"/>
        <v>tier - 1</v>
      </c>
      <c r="AE2202" t="s">
        <v>12</v>
      </c>
      <c r="AF2202" s="10" t="str">
        <f t="shared" si="209"/>
        <v>tier - 3</v>
      </c>
      <c r="AI2202" t="s">
        <v>247</v>
      </c>
      <c r="AJ2202" t="str">
        <f t="shared" si="206"/>
        <v>R1024</v>
      </c>
      <c r="AS2202" s="110" t="s">
        <v>157</v>
      </c>
      <c r="AT2202" s="64">
        <v>30.59</v>
      </c>
      <c r="AU2202" s="64">
        <v>4.17</v>
      </c>
      <c r="AV2202" s="64" t="s">
        <v>2380</v>
      </c>
      <c r="AW2202" s="64" t="s">
        <v>2383</v>
      </c>
      <c r="AX2202" s="64" t="s">
        <v>2380</v>
      </c>
      <c r="AY2202" s="64" t="s">
        <v>2380</v>
      </c>
      <c r="AZ2202" s="64">
        <v>1</v>
      </c>
      <c r="BA2202" s="109" t="s">
        <v>8194</v>
      </c>
      <c r="BB2202" s="64" t="s">
        <v>10450</v>
      </c>
      <c r="BC2202" s="69" t="s">
        <v>10444</v>
      </c>
    </row>
    <row r="2203" spans="1:55" x14ac:dyDescent="0.35">
      <c r="A2203" t="s">
        <v>156</v>
      </c>
      <c r="B2203">
        <v>27.835000000000001</v>
      </c>
      <c r="C2203">
        <v>4.4400000000000004</v>
      </c>
      <c r="D2203" t="s">
        <v>2380</v>
      </c>
      <c r="E2203" t="s">
        <v>2380</v>
      </c>
      <c r="F2203" t="s">
        <v>2383</v>
      </c>
      <c r="G2203">
        <v>1</v>
      </c>
      <c r="H2203" t="s">
        <v>2380</v>
      </c>
      <c r="R2203" s="64" t="s">
        <v>10</v>
      </c>
      <c r="S2203" s="64">
        <v>1990</v>
      </c>
      <c r="U2203" s="7" t="str">
        <f t="shared" si="204"/>
        <v>Jul</v>
      </c>
      <c r="V2203" s="10">
        <f t="shared" si="205"/>
        <v>1990</v>
      </c>
      <c r="Y2203" s="10" t="s">
        <v>2380</v>
      </c>
      <c r="Z2203" s="10" t="str">
        <f t="shared" si="207"/>
        <v>No</v>
      </c>
      <c r="AB2203" s="53" t="s">
        <v>11</v>
      </c>
      <c r="AC2203" s="10" t="str">
        <f t="shared" si="208"/>
        <v>tier - 2</v>
      </c>
      <c r="AE2203" t="s">
        <v>12</v>
      </c>
      <c r="AF2203" s="10" t="str">
        <f t="shared" si="209"/>
        <v>tier - 3</v>
      </c>
      <c r="AI2203" t="s">
        <v>42</v>
      </c>
      <c r="AJ2203" t="str">
        <f t="shared" si="206"/>
        <v>R1011</v>
      </c>
      <c r="AS2203" s="110" t="s">
        <v>156</v>
      </c>
      <c r="AT2203" s="64">
        <v>27.835000000000001</v>
      </c>
      <c r="AU2203" s="64">
        <v>4.4400000000000004</v>
      </c>
      <c r="AV2203" s="64" t="s">
        <v>2380</v>
      </c>
      <c r="AW2203" s="64" t="s">
        <v>2383</v>
      </c>
      <c r="AX2203" s="64" t="s">
        <v>2380</v>
      </c>
      <c r="AY2203" s="64" t="s">
        <v>2380</v>
      </c>
      <c r="AZ2203" s="64">
        <v>1</v>
      </c>
      <c r="BA2203" s="109" t="s">
        <v>6899</v>
      </c>
      <c r="BB2203" s="64" t="s">
        <v>10450</v>
      </c>
      <c r="BC2203" s="69" t="s">
        <v>10445</v>
      </c>
    </row>
    <row r="2204" spans="1:55" x14ac:dyDescent="0.35">
      <c r="A2204" t="s">
        <v>155</v>
      </c>
      <c r="B2204">
        <v>40.26</v>
      </c>
      <c r="C2204">
        <v>5.52</v>
      </c>
      <c r="D2204" t="s">
        <v>2380</v>
      </c>
      <c r="E2204" t="s">
        <v>2382</v>
      </c>
      <c r="F2204" t="s">
        <v>2380</v>
      </c>
      <c r="G2204">
        <v>1</v>
      </c>
      <c r="H2204" t="s">
        <v>2380</v>
      </c>
      <c r="R2204" s="64" t="s">
        <v>10</v>
      </c>
      <c r="S2204" s="64">
        <v>1986</v>
      </c>
      <c r="U2204" s="7" t="str">
        <f t="shared" si="204"/>
        <v>Jul</v>
      </c>
      <c r="V2204" s="10">
        <f t="shared" si="205"/>
        <v>1986</v>
      </c>
      <c r="Y2204" s="10" t="s">
        <v>2380</v>
      </c>
      <c r="Z2204" s="10" t="str">
        <f t="shared" si="207"/>
        <v>No</v>
      </c>
      <c r="AB2204" s="53" t="s">
        <v>11</v>
      </c>
      <c r="AC2204" s="10" t="str">
        <f t="shared" si="208"/>
        <v>tier - 2</v>
      </c>
      <c r="AE2204" t="s">
        <v>16</v>
      </c>
      <c r="AF2204" s="10" t="str">
        <f t="shared" si="209"/>
        <v>tier - 1</v>
      </c>
      <c r="AI2204" t="s">
        <v>13</v>
      </c>
      <c r="AJ2204" t="str">
        <f t="shared" si="206"/>
        <v>R1013</v>
      </c>
      <c r="AS2204" s="110" t="s">
        <v>155</v>
      </c>
      <c r="AT2204" s="64">
        <v>40.26</v>
      </c>
      <c r="AU2204" s="64">
        <v>5.52</v>
      </c>
      <c r="AV2204" s="64" t="s">
        <v>2382</v>
      </c>
      <c r="AW2204" s="64" t="s">
        <v>2380</v>
      </c>
      <c r="AX2204" s="64" t="s">
        <v>2380</v>
      </c>
      <c r="AY2204" s="64" t="s">
        <v>2380</v>
      </c>
      <c r="AZ2204" s="64">
        <v>1</v>
      </c>
      <c r="BA2204" s="109" t="s">
        <v>8195</v>
      </c>
      <c r="BB2204" s="64" t="s">
        <v>10450</v>
      </c>
      <c r="BC2204" s="69" t="s">
        <v>10444</v>
      </c>
    </row>
    <row r="2205" spans="1:55" x14ac:dyDescent="0.35">
      <c r="A2205" t="s">
        <v>154</v>
      </c>
      <c r="B2205">
        <v>39.82</v>
      </c>
      <c r="C2205">
        <v>6.01</v>
      </c>
      <c r="D2205" t="s">
        <v>2380</v>
      </c>
      <c r="E2205" t="s">
        <v>2382</v>
      </c>
      <c r="F2205" t="s">
        <v>2380</v>
      </c>
      <c r="G2205">
        <v>1</v>
      </c>
      <c r="H2205" t="s">
        <v>2380</v>
      </c>
      <c r="R2205" s="64" t="s">
        <v>15</v>
      </c>
      <c r="S2205" s="64">
        <v>1991</v>
      </c>
      <c r="U2205" s="7" t="str">
        <f t="shared" si="204"/>
        <v>Nov</v>
      </c>
      <c r="V2205" s="10">
        <f t="shared" si="205"/>
        <v>1991</v>
      </c>
      <c r="Y2205" s="10" t="s">
        <v>2380</v>
      </c>
      <c r="Z2205" s="10" t="str">
        <f t="shared" si="207"/>
        <v>No</v>
      </c>
      <c r="AB2205" s="53" t="s">
        <v>16</v>
      </c>
      <c r="AC2205" s="10" t="str">
        <f t="shared" si="208"/>
        <v>tier - 1</v>
      </c>
      <c r="AE2205" t="s">
        <v>11</v>
      </c>
      <c r="AF2205" s="10" t="str">
        <f t="shared" si="209"/>
        <v>tier - 2</v>
      </c>
      <c r="AI2205" t="s">
        <v>42</v>
      </c>
      <c r="AJ2205" t="str">
        <f t="shared" si="206"/>
        <v>R1011</v>
      </c>
      <c r="AS2205" s="110" t="s">
        <v>154</v>
      </c>
      <c r="AT2205" s="64">
        <v>39.82</v>
      </c>
      <c r="AU2205" s="64">
        <v>6.01</v>
      </c>
      <c r="AV2205" s="64" t="s">
        <v>2382</v>
      </c>
      <c r="AW2205" s="64" t="s">
        <v>2380</v>
      </c>
      <c r="AX2205" s="64" t="s">
        <v>2380</v>
      </c>
      <c r="AY2205" s="64" t="s">
        <v>2380</v>
      </c>
      <c r="AZ2205" s="64">
        <v>1</v>
      </c>
      <c r="BA2205" s="109" t="s">
        <v>8196</v>
      </c>
      <c r="BB2205" s="64" t="s">
        <v>10449</v>
      </c>
      <c r="BC2205" s="69" t="s">
        <v>10444</v>
      </c>
    </row>
    <row r="2206" spans="1:55" x14ac:dyDescent="0.35">
      <c r="A2206" t="s">
        <v>153</v>
      </c>
      <c r="B2206">
        <v>39.159999999999997</v>
      </c>
      <c r="C2206">
        <v>5.81</v>
      </c>
      <c r="D2206" t="s">
        <v>2380</v>
      </c>
      <c r="E2206" t="s">
        <v>2382</v>
      </c>
      <c r="F2206" t="s">
        <v>2380</v>
      </c>
      <c r="G2206">
        <v>1</v>
      </c>
      <c r="H2206" t="s">
        <v>2380</v>
      </c>
      <c r="R2206" s="64" t="s">
        <v>18</v>
      </c>
      <c r="S2206" s="64">
        <v>1976</v>
      </c>
      <c r="U2206" s="7" t="str">
        <f t="shared" si="204"/>
        <v>Jun</v>
      </c>
      <c r="V2206" s="10">
        <f t="shared" si="205"/>
        <v>1976</v>
      </c>
      <c r="Y2206" s="10" t="s">
        <v>2380</v>
      </c>
      <c r="Z2206" s="10" t="str">
        <f t="shared" si="207"/>
        <v>No</v>
      </c>
      <c r="AB2206" s="53" t="s">
        <v>11</v>
      </c>
      <c r="AC2206" s="10" t="str">
        <f t="shared" si="208"/>
        <v>tier - 2</v>
      </c>
      <c r="AE2206" t="s">
        <v>11</v>
      </c>
      <c r="AF2206" s="10" t="str">
        <f t="shared" si="209"/>
        <v>tier - 2</v>
      </c>
      <c r="AI2206" t="s">
        <v>23</v>
      </c>
      <c r="AJ2206" t="str">
        <f t="shared" si="206"/>
        <v>R1012</v>
      </c>
      <c r="AS2206" s="110" t="s">
        <v>153</v>
      </c>
      <c r="AT2206" s="64">
        <v>39.159999999999997</v>
      </c>
      <c r="AU2206" s="64">
        <v>5.81</v>
      </c>
      <c r="AV2206" s="64" t="s">
        <v>2382</v>
      </c>
      <c r="AW2206" s="64" t="s">
        <v>2380</v>
      </c>
      <c r="AX2206" s="64" t="s">
        <v>2380</v>
      </c>
      <c r="AY2206" s="64" t="s">
        <v>2380</v>
      </c>
      <c r="AZ2206" s="64">
        <v>1</v>
      </c>
      <c r="BA2206" s="109" t="s">
        <v>8197</v>
      </c>
      <c r="BB2206" s="64" t="s">
        <v>10449</v>
      </c>
      <c r="BC2206" s="69" t="s">
        <v>10444</v>
      </c>
    </row>
    <row r="2207" spans="1:55" x14ac:dyDescent="0.35">
      <c r="A2207" t="s">
        <v>152</v>
      </c>
      <c r="B2207">
        <v>25.555</v>
      </c>
      <c r="C2207">
        <v>4.37</v>
      </c>
      <c r="D2207" t="s">
        <v>2380</v>
      </c>
      <c r="E2207" t="s">
        <v>2380</v>
      </c>
      <c r="F2207" t="s">
        <v>2383</v>
      </c>
      <c r="G2207">
        <v>1</v>
      </c>
      <c r="H2207" t="s">
        <v>2380</v>
      </c>
      <c r="R2207" s="64" t="s">
        <v>15</v>
      </c>
      <c r="S2207" s="64">
        <v>1991</v>
      </c>
      <c r="U2207" s="7" t="str">
        <f t="shared" si="204"/>
        <v>Nov</v>
      </c>
      <c r="V2207" s="10">
        <f t="shared" si="205"/>
        <v>1991</v>
      </c>
      <c r="Y2207" s="10" t="s">
        <v>2380</v>
      </c>
      <c r="Z2207" s="10" t="str">
        <f t="shared" si="207"/>
        <v>No</v>
      </c>
      <c r="AB2207" s="53" t="s">
        <v>11</v>
      </c>
      <c r="AC2207" s="10" t="str">
        <f t="shared" si="208"/>
        <v>tier - 2</v>
      </c>
      <c r="AE2207" t="s">
        <v>11</v>
      </c>
      <c r="AF2207" s="10" t="str">
        <f t="shared" si="209"/>
        <v>tier - 2</v>
      </c>
      <c r="AI2207" t="s">
        <v>23</v>
      </c>
      <c r="AJ2207" t="str">
        <f t="shared" si="206"/>
        <v>R1012</v>
      </c>
      <c r="AS2207" s="110" t="s">
        <v>152</v>
      </c>
      <c r="AT2207" s="64">
        <v>25.555</v>
      </c>
      <c r="AU2207" s="64">
        <v>4.37</v>
      </c>
      <c r="AV2207" s="64" t="s">
        <v>2380</v>
      </c>
      <c r="AW2207" s="64" t="s">
        <v>2383</v>
      </c>
      <c r="AX2207" s="64" t="s">
        <v>2380</v>
      </c>
      <c r="AY2207" s="64" t="s">
        <v>2380</v>
      </c>
      <c r="AZ2207" s="64">
        <v>1</v>
      </c>
      <c r="BA2207" s="109" t="s">
        <v>8198</v>
      </c>
      <c r="BB2207" s="64" t="s">
        <v>10450</v>
      </c>
      <c r="BC2207" s="69" t="s">
        <v>10445</v>
      </c>
    </row>
    <row r="2208" spans="1:55" x14ac:dyDescent="0.35">
      <c r="A2208" t="s">
        <v>151</v>
      </c>
      <c r="B2208">
        <v>25.175000000000001</v>
      </c>
      <c r="C2208">
        <v>5.74</v>
      </c>
      <c r="D2208" t="s">
        <v>2380</v>
      </c>
      <c r="E2208" t="s">
        <v>2380</v>
      </c>
      <c r="F2208" t="s">
        <v>2383</v>
      </c>
      <c r="G2208">
        <v>1</v>
      </c>
      <c r="H2208" t="s">
        <v>2380</v>
      </c>
      <c r="R2208" s="64" t="s">
        <v>30</v>
      </c>
      <c r="S2208" s="64">
        <v>2004</v>
      </c>
      <c r="U2208" s="7" t="str">
        <f t="shared" si="204"/>
        <v>Dec</v>
      </c>
      <c r="V2208" s="10">
        <f t="shared" si="205"/>
        <v>2004</v>
      </c>
      <c r="Y2208" s="10" t="s">
        <v>2380</v>
      </c>
      <c r="Z2208" s="10" t="str">
        <f t="shared" si="207"/>
        <v>No</v>
      </c>
      <c r="AB2208" s="53" t="s">
        <v>16</v>
      </c>
      <c r="AC2208" s="10" t="str">
        <f t="shared" si="208"/>
        <v>tier - 1</v>
      </c>
      <c r="AE2208" t="s">
        <v>12</v>
      </c>
      <c r="AF2208" s="10" t="str">
        <f t="shared" si="209"/>
        <v>tier - 3</v>
      </c>
      <c r="AI2208" t="s">
        <v>13</v>
      </c>
      <c r="AJ2208" t="str">
        <f t="shared" si="206"/>
        <v>R1013</v>
      </c>
      <c r="AS2208" s="110" t="s">
        <v>151</v>
      </c>
      <c r="AT2208" s="64">
        <v>25.175000000000001</v>
      </c>
      <c r="AU2208" s="64">
        <v>5.74</v>
      </c>
      <c r="AV2208" s="64" t="s">
        <v>2380</v>
      </c>
      <c r="AW2208" s="64" t="s">
        <v>2383</v>
      </c>
      <c r="AX2208" s="64" t="s">
        <v>2380</v>
      </c>
      <c r="AY2208" s="64" t="s">
        <v>2380</v>
      </c>
      <c r="AZ2208" s="64">
        <v>1</v>
      </c>
      <c r="BA2208" s="109" t="s">
        <v>7716</v>
      </c>
      <c r="BB2208" s="64" t="s">
        <v>10449</v>
      </c>
      <c r="BC2208" s="69" t="s">
        <v>10445</v>
      </c>
    </row>
    <row r="2209" spans="1:55" x14ac:dyDescent="0.35">
      <c r="A2209" t="s">
        <v>150</v>
      </c>
      <c r="B2209">
        <v>38.28</v>
      </c>
      <c r="C2209">
        <v>5.39</v>
      </c>
      <c r="D2209" t="s">
        <v>2380</v>
      </c>
      <c r="E2209" t="s">
        <v>2382</v>
      </c>
      <c r="F2209" t="s">
        <v>2380</v>
      </c>
      <c r="G2209">
        <v>1</v>
      </c>
      <c r="H2209" t="s">
        <v>2380</v>
      </c>
      <c r="R2209" s="64" t="s">
        <v>30</v>
      </c>
      <c r="S2209" s="64">
        <v>1979</v>
      </c>
      <c r="U2209" s="7" t="str">
        <f t="shared" si="204"/>
        <v>Dec</v>
      </c>
      <c r="V2209" s="10">
        <f t="shared" si="205"/>
        <v>1979</v>
      </c>
      <c r="Y2209" s="10" t="s">
        <v>2380</v>
      </c>
      <c r="Z2209" s="10" t="str">
        <f t="shared" si="207"/>
        <v>No</v>
      </c>
      <c r="AB2209" s="53" t="s">
        <v>11</v>
      </c>
      <c r="AC2209" s="10" t="str">
        <f t="shared" si="208"/>
        <v>tier - 2</v>
      </c>
      <c r="AE2209" t="s">
        <v>11</v>
      </c>
      <c r="AF2209" s="10" t="str">
        <f t="shared" si="209"/>
        <v>tier - 2</v>
      </c>
      <c r="AI2209" t="s">
        <v>42</v>
      </c>
      <c r="AJ2209" t="str">
        <f t="shared" si="206"/>
        <v>R1011</v>
      </c>
      <c r="AS2209" s="110" t="s">
        <v>150</v>
      </c>
      <c r="AT2209" s="64">
        <v>38.28</v>
      </c>
      <c r="AU2209" s="64">
        <v>5.39</v>
      </c>
      <c r="AV2209" s="64" t="s">
        <v>2382</v>
      </c>
      <c r="AW2209" s="64" t="s">
        <v>2380</v>
      </c>
      <c r="AX2209" s="64" t="s">
        <v>2380</v>
      </c>
      <c r="AY2209" s="64" t="s">
        <v>2380</v>
      </c>
      <c r="AZ2209" s="64">
        <v>1</v>
      </c>
      <c r="BA2209" s="109" t="s">
        <v>8199</v>
      </c>
      <c r="BB2209" s="64" t="s">
        <v>10450</v>
      </c>
      <c r="BC2209" s="69" t="s">
        <v>10444</v>
      </c>
    </row>
    <row r="2210" spans="1:55" x14ac:dyDescent="0.35">
      <c r="A2210" t="s">
        <v>149</v>
      </c>
      <c r="B2210">
        <v>38.17</v>
      </c>
      <c r="C2210">
        <v>4.07</v>
      </c>
      <c r="D2210" t="s">
        <v>2380</v>
      </c>
      <c r="E2210" t="s">
        <v>2382</v>
      </c>
      <c r="F2210" t="s">
        <v>2380</v>
      </c>
      <c r="G2210">
        <v>1</v>
      </c>
      <c r="H2210" t="s">
        <v>2380</v>
      </c>
      <c r="R2210" s="64" t="s">
        <v>18</v>
      </c>
      <c r="S2210" s="64">
        <v>1964</v>
      </c>
      <c r="U2210" s="7" t="str">
        <f t="shared" si="204"/>
        <v>Jun</v>
      </c>
      <c r="V2210" s="10">
        <f t="shared" si="205"/>
        <v>1964</v>
      </c>
      <c r="Y2210" s="10" t="s">
        <v>2380</v>
      </c>
      <c r="Z2210" s="10" t="str">
        <f t="shared" si="207"/>
        <v>No</v>
      </c>
      <c r="AB2210" s="53" t="s">
        <v>11</v>
      </c>
      <c r="AC2210" s="10" t="str">
        <f t="shared" si="208"/>
        <v>tier - 2</v>
      </c>
      <c r="AE2210" t="s">
        <v>11</v>
      </c>
      <c r="AF2210" s="10" t="str">
        <f t="shared" si="209"/>
        <v>tier - 2</v>
      </c>
      <c r="AI2210" t="s">
        <v>42</v>
      </c>
      <c r="AJ2210" t="str">
        <f t="shared" si="206"/>
        <v>R1011</v>
      </c>
      <c r="AS2210" s="110" t="s">
        <v>149</v>
      </c>
      <c r="AT2210" s="64">
        <v>38.17</v>
      </c>
      <c r="AU2210" s="64">
        <v>4.07</v>
      </c>
      <c r="AV2210" s="64" t="s">
        <v>2382</v>
      </c>
      <c r="AW2210" s="64" t="s">
        <v>2380</v>
      </c>
      <c r="AX2210" s="64" t="s">
        <v>2380</v>
      </c>
      <c r="AY2210" s="64" t="s">
        <v>2380</v>
      </c>
      <c r="AZ2210" s="64">
        <v>1</v>
      </c>
      <c r="BA2210" s="109" t="s">
        <v>8200</v>
      </c>
      <c r="BB2210" s="64" t="s">
        <v>10450</v>
      </c>
      <c r="BC2210" s="69" t="s">
        <v>10444</v>
      </c>
    </row>
    <row r="2211" spans="1:55" x14ac:dyDescent="0.35">
      <c r="A2211" t="s">
        <v>148</v>
      </c>
      <c r="B2211">
        <v>36.85</v>
      </c>
      <c r="C2211">
        <v>5.49</v>
      </c>
      <c r="D2211" t="s">
        <v>2380</v>
      </c>
      <c r="E2211" t="s">
        <v>2382</v>
      </c>
      <c r="F2211" t="s">
        <v>2380</v>
      </c>
      <c r="G2211">
        <v>1</v>
      </c>
      <c r="H2211" t="s">
        <v>2380</v>
      </c>
      <c r="R2211" s="64" t="s">
        <v>10</v>
      </c>
      <c r="S2211" s="64">
        <v>1967</v>
      </c>
      <c r="U2211" s="7" t="str">
        <f t="shared" si="204"/>
        <v>Jul</v>
      </c>
      <c r="V2211" s="10">
        <f t="shared" si="205"/>
        <v>1967</v>
      </c>
      <c r="Y2211" s="10" t="s">
        <v>2380</v>
      </c>
      <c r="Z2211" s="10" t="str">
        <f t="shared" si="207"/>
        <v>No</v>
      </c>
      <c r="AB2211" s="53" t="s">
        <v>16</v>
      </c>
      <c r="AC2211" s="10" t="str">
        <f t="shared" si="208"/>
        <v>tier - 1</v>
      </c>
      <c r="AE2211" t="s">
        <v>11</v>
      </c>
      <c r="AF2211" s="10" t="str">
        <f t="shared" si="209"/>
        <v>tier - 2</v>
      </c>
      <c r="AI2211" t="s">
        <v>42</v>
      </c>
      <c r="AJ2211" t="str">
        <f t="shared" si="206"/>
        <v>R1011</v>
      </c>
      <c r="AS2211" s="110" t="s">
        <v>148</v>
      </c>
      <c r="AT2211" s="64">
        <v>36.85</v>
      </c>
      <c r="AU2211" s="64">
        <v>5.49</v>
      </c>
      <c r="AV2211" s="64" t="s">
        <v>2382</v>
      </c>
      <c r="AW2211" s="64" t="s">
        <v>2380</v>
      </c>
      <c r="AX2211" s="64" t="s">
        <v>2380</v>
      </c>
      <c r="AY2211" s="64" t="s">
        <v>2380</v>
      </c>
      <c r="AZ2211" s="64">
        <v>1</v>
      </c>
      <c r="BA2211" s="109" t="s">
        <v>6760</v>
      </c>
      <c r="BB2211" s="64" t="s">
        <v>10450</v>
      </c>
      <c r="BC2211" s="69" t="s">
        <v>10444</v>
      </c>
    </row>
    <row r="2212" spans="1:55" x14ac:dyDescent="0.35">
      <c r="A2212" t="s">
        <v>147</v>
      </c>
      <c r="B2212">
        <v>22.61</v>
      </c>
      <c r="C2212">
        <v>5.68</v>
      </c>
      <c r="D2212" t="s">
        <v>2380</v>
      </c>
      <c r="E2212" t="s">
        <v>2380</v>
      </c>
      <c r="F2212" t="s">
        <v>2383</v>
      </c>
      <c r="G2212">
        <v>1</v>
      </c>
      <c r="H2212" t="s">
        <v>2380</v>
      </c>
      <c r="R2212" s="64" t="s">
        <v>18</v>
      </c>
      <c r="S2212" s="64">
        <v>1987</v>
      </c>
      <c r="U2212" s="7" t="str">
        <f t="shared" si="204"/>
        <v>Jun</v>
      </c>
      <c r="V2212" s="10">
        <f t="shared" si="205"/>
        <v>1987</v>
      </c>
      <c r="Y2212" s="10" t="s">
        <v>2380</v>
      </c>
      <c r="Z2212" s="10" t="str">
        <f t="shared" si="207"/>
        <v>No</v>
      </c>
      <c r="AB2212" s="53" t="s">
        <v>11</v>
      </c>
      <c r="AC2212" s="10" t="str">
        <f t="shared" si="208"/>
        <v>tier - 2</v>
      </c>
      <c r="AE2212" t="s">
        <v>11</v>
      </c>
      <c r="AF2212" s="10" t="str">
        <f t="shared" si="209"/>
        <v>tier - 2</v>
      </c>
      <c r="AI2212" t="s">
        <v>42</v>
      </c>
      <c r="AJ2212" t="str">
        <f t="shared" si="206"/>
        <v>R1011</v>
      </c>
      <c r="AS2212" s="110" t="s">
        <v>147</v>
      </c>
      <c r="AT2212" s="64">
        <v>22.61</v>
      </c>
      <c r="AU2212" s="64">
        <v>5.68</v>
      </c>
      <c r="AV2212" s="64" t="s">
        <v>2380</v>
      </c>
      <c r="AW2212" s="64" t="s">
        <v>2383</v>
      </c>
      <c r="AX2212" s="64" t="s">
        <v>2380</v>
      </c>
      <c r="AY2212" s="64" t="s">
        <v>2380</v>
      </c>
      <c r="AZ2212" s="64">
        <v>1</v>
      </c>
      <c r="BA2212" s="109" t="s">
        <v>5128</v>
      </c>
      <c r="BB2212" s="64" t="s">
        <v>10450</v>
      </c>
      <c r="BC2212" s="69" t="s">
        <v>10446</v>
      </c>
    </row>
    <row r="2213" spans="1:55" x14ac:dyDescent="0.35">
      <c r="A2213" t="s">
        <v>146</v>
      </c>
      <c r="B2213">
        <v>21.754999999999999</v>
      </c>
      <c r="C2213">
        <v>6.09</v>
      </c>
      <c r="D2213" t="s">
        <v>2380</v>
      </c>
      <c r="E2213" t="s">
        <v>2380</v>
      </c>
      <c r="F2213" t="s">
        <v>2383</v>
      </c>
      <c r="G2213">
        <v>1</v>
      </c>
      <c r="H2213" t="s">
        <v>2380</v>
      </c>
      <c r="R2213" s="64" t="s">
        <v>30</v>
      </c>
      <c r="S2213" s="64">
        <v>1976</v>
      </c>
      <c r="U2213" s="7" t="str">
        <f t="shared" si="204"/>
        <v>Dec</v>
      </c>
      <c r="V2213" s="10">
        <f t="shared" si="205"/>
        <v>1976</v>
      </c>
      <c r="Y2213" s="10" t="s">
        <v>2380</v>
      </c>
      <c r="Z2213" s="10" t="str">
        <f t="shared" si="207"/>
        <v>No</v>
      </c>
      <c r="AB2213" s="53" t="s">
        <v>11</v>
      </c>
      <c r="AC2213" s="10" t="str">
        <f t="shared" si="208"/>
        <v>tier - 2</v>
      </c>
      <c r="AE2213" t="s">
        <v>16</v>
      </c>
      <c r="AF2213" s="10" t="str">
        <f t="shared" si="209"/>
        <v>tier - 1</v>
      </c>
      <c r="AI2213" t="s">
        <v>42</v>
      </c>
      <c r="AJ2213" t="str">
        <f t="shared" si="206"/>
        <v>R1011</v>
      </c>
      <c r="AS2213" s="110" t="s">
        <v>146</v>
      </c>
      <c r="AT2213" s="64">
        <v>21.754999999999999</v>
      </c>
      <c r="AU2213" s="64">
        <v>6.09</v>
      </c>
      <c r="AV2213" s="64" t="s">
        <v>2380</v>
      </c>
      <c r="AW2213" s="64" t="s">
        <v>2383</v>
      </c>
      <c r="AX2213" s="64" t="s">
        <v>2380</v>
      </c>
      <c r="AY2213" s="64" t="s">
        <v>2380</v>
      </c>
      <c r="AZ2213" s="64">
        <v>1</v>
      </c>
      <c r="BA2213" s="109" t="s">
        <v>7716</v>
      </c>
      <c r="BB2213" s="64" t="s">
        <v>10449</v>
      </c>
      <c r="BC2213" s="69" t="s">
        <v>10446</v>
      </c>
    </row>
    <row r="2214" spans="1:55" x14ac:dyDescent="0.35">
      <c r="A2214" t="s">
        <v>145</v>
      </c>
      <c r="B2214">
        <v>20.425000000000001</v>
      </c>
      <c r="C2214">
        <v>5.53</v>
      </c>
      <c r="D2214" t="s">
        <v>2380</v>
      </c>
      <c r="E2214" t="s">
        <v>2380</v>
      </c>
      <c r="F2214" t="s">
        <v>2383</v>
      </c>
      <c r="G2214">
        <v>1</v>
      </c>
      <c r="H2214" t="s">
        <v>2380</v>
      </c>
      <c r="R2214" s="64" t="s">
        <v>20</v>
      </c>
      <c r="S2214" s="64">
        <v>1980</v>
      </c>
      <c r="U2214" s="7" t="str">
        <f t="shared" si="204"/>
        <v>Sep</v>
      </c>
      <c r="V2214" s="10">
        <f t="shared" si="205"/>
        <v>1980</v>
      </c>
      <c r="Y2214" s="10" t="s">
        <v>2380</v>
      </c>
      <c r="Z2214" s="10" t="str">
        <f t="shared" si="207"/>
        <v>No</v>
      </c>
      <c r="AB2214" s="53" t="s">
        <v>11</v>
      </c>
      <c r="AC2214" s="10" t="str">
        <f t="shared" si="208"/>
        <v>tier - 2</v>
      </c>
      <c r="AE2214" t="s">
        <v>11</v>
      </c>
      <c r="AF2214" s="10" t="str">
        <f t="shared" si="209"/>
        <v>tier - 2</v>
      </c>
      <c r="AI2214" t="s">
        <v>42</v>
      </c>
      <c r="AJ2214" t="str">
        <f t="shared" si="206"/>
        <v>R1011</v>
      </c>
      <c r="AS2214" s="110" t="s">
        <v>145</v>
      </c>
      <c r="AT2214" s="64">
        <v>20.425000000000001</v>
      </c>
      <c r="AU2214" s="64">
        <v>5.53</v>
      </c>
      <c r="AV2214" s="64" t="s">
        <v>2380</v>
      </c>
      <c r="AW2214" s="64" t="s">
        <v>2383</v>
      </c>
      <c r="AX2214" s="64" t="s">
        <v>2380</v>
      </c>
      <c r="AY2214" s="64" t="s">
        <v>2380</v>
      </c>
      <c r="AZ2214" s="64">
        <v>1</v>
      </c>
      <c r="BA2214" s="109" t="s">
        <v>7082</v>
      </c>
      <c r="BB2214" s="64" t="s">
        <v>10450</v>
      </c>
      <c r="BC2214" s="69" t="s">
        <v>10446</v>
      </c>
    </row>
    <row r="2215" spans="1:55" x14ac:dyDescent="0.35">
      <c r="A2215" t="s">
        <v>144</v>
      </c>
      <c r="B2215">
        <v>31.35</v>
      </c>
      <c r="C2215">
        <v>4.28</v>
      </c>
      <c r="D2215" t="s">
        <v>2380</v>
      </c>
      <c r="E2215" t="s">
        <v>2382</v>
      </c>
      <c r="F2215" t="s">
        <v>2380</v>
      </c>
      <c r="G2215">
        <v>1</v>
      </c>
      <c r="H2215" t="s">
        <v>2380</v>
      </c>
      <c r="R2215" s="64" t="s">
        <v>37</v>
      </c>
      <c r="S2215" s="64">
        <v>1978</v>
      </c>
      <c r="U2215" s="7" t="str">
        <f t="shared" si="204"/>
        <v>Oct</v>
      </c>
      <c r="V2215" s="10">
        <f t="shared" si="205"/>
        <v>1978</v>
      </c>
      <c r="Y2215" s="10" t="s">
        <v>2380</v>
      </c>
      <c r="Z2215" s="10" t="str">
        <f t="shared" si="207"/>
        <v>No</v>
      </c>
      <c r="AB2215" s="53" t="s">
        <v>16</v>
      </c>
      <c r="AC2215" s="10" t="str">
        <f t="shared" si="208"/>
        <v>tier - 1</v>
      </c>
      <c r="AE2215" t="s">
        <v>11</v>
      </c>
      <c r="AF2215" s="10" t="str">
        <f t="shared" si="209"/>
        <v>tier - 2</v>
      </c>
      <c r="AI2215" t="s">
        <v>42</v>
      </c>
      <c r="AJ2215" t="str">
        <f t="shared" si="206"/>
        <v>R1011</v>
      </c>
      <c r="AS2215" s="110" t="s">
        <v>144</v>
      </c>
      <c r="AT2215" s="64">
        <v>31.35</v>
      </c>
      <c r="AU2215" s="64">
        <v>4.28</v>
      </c>
      <c r="AV2215" s="64" t="s">
        <v>2382</v>
      </c>
      <c r="AW2215" s="64" t="s">
        <v>2380</v>
      </c>
      <c r="AX2215" s="64" t="s">
        <v>2380</v>
      </c>
      <c r="AY2215" s="64" t="s">
        <v>2380</v>
      </c>
      <c r="AZ2215" s="64">
        <v>1</v>
      </c>
      <c r="BA2215" s="109" t="s">
        <v>8201</v>
      </c>
      <c r="BB2215" s="64" t="s">
        <v>10450</v>
      </c>
      <c r="BC2215" s="69" t="s">
        <v>10444</v>
      </c>
    </row>
    <row r="2216" spans="1:55" x14ac:dyDescent="0.35">
      <c r="A2216" t="s">
        <v>143</v>
      </c>
      <c r="B2216">
        <v>31.13</v>
      </c>
      <c r="C2216">
        <v>6.01</v>
      </c>
      <c r="D2216" t="s">
        <v>2380</v>
      </c>
      <c r="E2216" t="s">
        <v>2382</v>
      </c>
      <c r="F2216" t="s">
        <v>2380</v>
      </c>
      <c r="G2216">
        <v>1</v>
      </c>
      <c r="H2216" t="s">
        <v>2380</v>
      </c>
      <c r="R2216" s="64" t="s">
        <v>20</v>
      </c>
      <c r="S2216" s="64">
        <v>1985</v>
      </c>
      <c r="U2216" s="7" t="str">
        <f t="shared" si="204"/>
        <v>Sep</v>
      </c>
      <c r="V2216" s="10">
        <f t="shared" si="205"/>
        <v>1985</v>
      </c>
      <c r="Y2216" s="10" t="s">
        <v>2380</v>
      </c>
      <c r="Z2216" s="10" t="str">
        <f t="shared" si="207"/>
        <v>No</v>
      </c>
      <c r="AB2216" s="53" t="s">
        <v>11</v>
      </c>
      <c r="AC2216" s="10" t="str">
        <f t="shared" si="208"/>
        <v>tier - 2</v>
      </c>
      <c r="AE2216" t="s">
        <v>11</v>
      </c>
      <c r="AF2216" s="10" t="str">
        <f t="shared" si="209"/>
        <v>tier - 2</v>
      </c>
      <c r="AI2216" t="s">
        <v>356</v>
      </c>
      <c r="AJ2216" t="str">
        <f t="shared" si="206"/>
        <v>R1017</v>
      </c>
      <c r="AS2216" s="110" t="s">
        <v>143</v>
      </c>
      <c r="AT2216" s="64">
        <v>31.13</v>
      </c>
      <c r="AU2216" s="64">
        <v>6.01</v>
      </c>
      <c r="AV2216" s="64" t="s">
        <v>2382</v>
      </c>
      <c r="AW2216" s="64" t="s">
        <v>2380</v>
      </c>
      <c r="AX2216" s="64" t="s">
        <v>2380</v>
      </c>
      <c r="AY2216" s="64" t="s">
        <v>2380</v>
      </c>
      <c r="AZ2216" s="64">
        <v>1</v>
      </c>
      <c r="BA2216" s="109" t="s">
        <v>7091</v>
      </c>
      <c r="BB2216" s="64" t="s">
        <v>10449</v>
      </c>
      <c r="BC2216" s="69" t="s">
        <v>10444</v>
      </c>
    </row>
    <row r="2217" spans="1:55" x14ac:dyDescent="0.35">
      <c r="A2217" t="s">
        <v>142</v>
      </c>
      <c r="B2217">
        <v>17.48</v>
      </c>
      <c r="C2217">
        <v>4.59</v>
      </c>
      <c r="D2217" t="s">
        <v>2380</v>
      </c>
      <c r="E2217" t="s">
        <v>2380</v>
      </c>
      <c r="F2217" t="s">
        <v>2383</v>
      </c>
      <c r="G2217">
        <v>1</v>
      </c>
      <c r="H2217" t="s">
        <v>2380</v>
      </c>
      <c r="R2217" s="64" t="s">
        <v>35</v>
      </c>
      <c r="S2217" s="64">
        <v>1982</v>
      </c>
      <c r="U2217" s="7" t="str">
        <f t="shared" si="204"/>
        <v>Aug</v>
      </c>
      <c r="V2217" s="10">
        <f t="shared" si="205"/>
        <v>1982</v>
      </c>
      <c r="Y2217" s="10" t="s">
        <v>2380</v>
      </c>
      <c r="Z2217" s="10" t="str">
        <f t="shared" si="207"/>
        <v>No</v>
      </c>
      <c r="AB2217" s="53" t="s">
        <v>11</v>
      </c>
      <c r="AC2217" s="10" t="str">
        <f t="shared" si="208"/>
        <v>tier - 2</v>
      </c>
      <c r="AE2217" t="s">
        <v>12</v>
      </c>
      <c r="AF2217" s="10" t="str">
        <f t="shared" si="209"/>
        <v>tier - 3</v>
      </c>
      <c r="AI2217" t="s">
        <v>168</v>
      </c>
      <c r="AJ2217" t="str">
        <f t="shared" si="206"/>
        <v>R1016</v>
      </c>
      <c r="AS2217" s="110" t="s">
        <v>142</v>
      </c>
      <c r="AT2217" s="64">
        <v>17.48</v>
      </c>
      <c r="AU2217" s="64">
        <v>4.59</v>
      </c>
      <c r="AV2217" s="64" t="s">
        <v>2380</v>
      </c>
      <c r="AW2217" s="64" t="s">
        <v>2383</v>
      </c>
      <c r="AX2217" s="64" t="s">
        <v>2380</v>
      </c>
      <c r="AY2217" s="64" t="s">
        <v>2380</v>
      </c>
      <c r="AZ2217" s="64">
        <v>1</v>
      </c>
      <c r="BA2217" s="109" t="s">
        <v>8202</v>
      </c>
      <c r="BB2217" s="64" t="s">
        <v>10450</v>
      </c>
      <c r="BC2217" s="69" t="s">
        <v>10447</v>
      </c>
    </row>
    <row r="2218" spans="1:55" x14ac:dyDescent="0.35">
      <c r="A2218" t="s">
        <v>141</v>
      </c>
      <c r="B2218">
        <v>22.57</v>
      </c>
      <c r="C2218">
        <v>5.8</v>
      </c>
      <c r="D2218" t="s">
        <v>2382</v>
      </c>
      <c r="E2218" t="s">
        <v>2380</v>
      </c>
      <c r="F2218" t="s">
        <v>2380</v>
      </c>
      <c r="G2218">
        <v>1</v>
      </c>
      <c r="H2218" t="s">
        <v>2380</v>
      </c>
      <c r="R2218" s="64" t="s">
        <v>10</v>
      </c>
      <c r="S2218" s="64">
        <v>1962</v>
      </c>
      <c r="U2218" s="7" t="str">
        <f t="shared" si="204"/>
        <v>Jul</v>
      </c>
      <c r="V2218" s="10">
        <f t="shared" si="205"/>
        <v>1962</v>
      </c>
      <c r="Y2218" s="10" t="s">
        <v>2380</v>
      </c>
      <c r="Z2218" s="10" t="str">
        <f t="shared" si="207"/>
        <v>No</v>
      </c>
      <c r="AB2218" s="53" t="s">
        <v>11</v>
      </c>
      <c r="AC2218" s="10" t="str">
        <f t="shared" si="208"/>
        <v>tier - 2</v>
      </c>
      <c r="AE2218" t="s">
        <v>12</v>
      </c>
      <c r="AF2218" s="10" t="str">
        <f t="shared" si="209"/>
        <v>tier - 3</v>
      </c>
      <c r="AI2218" t="s">
        <v>42</v>
      </c>
      <c r="AJ2218" t="str">
        <f t="shared" si="206"/>
        <v>R1011</v>
      </c>
      <c r="AS2218" s="110" t="s">
        <v>141</v>
      </c>
      <c r="AT2218" s="64">
        <v>22.57</v>
      </c>
      <c r="AU2218" s="64">
        <v>5.8</v>
      </c>
      <c r="AV2218" s="64" t="s">
        <v>2380</v>
      </c>
      <c r="AW2218" s="64" t="s">
        <v>2380</v>
      </c>
      <c r="AX2218" s="64" t="s">
        <v>2383</v>
      </c>
      <c r="AY2218" s="64" t="s">
        <v>2380</v>
      </c>
      <c r="AZ2218" s="64">
        <v>1</v>
      </c>
      <c r="BA2218" s="109" t="s">
        <v>8203</v>
      </c>
      <c r="BB2218" s="64" t="s">
        <v>10449</v>
      </c>
      <c r="BC2218" s="69" t="s">
        <v>10446</v>
      </c>
    </row>
    <row r="2219" spans="1:55" x14ac:dyDescent="0.35">
      <c r="A2219" t="s">
        <v>140</v>
      </c>
      <c r="B2219">
        <v>26.73</v>
      </c>
      <c r="C2219">
        <v>5.08</v>
      </c>
      <c r="D2219" t="s">
        <v>2380</v>
      </c>
      <c r="E2219" t="s">
        <v>2382</v>
      </c>
      <c r="F2219" t="s">
        <v>2380</v>
      </c>
      <c r="G2219">
        <v>1</v>
      </c>
      <c r="H2219" t="s">
        <v>2380</v>
      </c>
      <c r="R2219" s="64" t="s">
        <v>15</v>
      </c>
      <c r="S2219" s="64">
        <v>1992</v>
      </c>
      <c r="U2219" s="7" t="str">
        <f t="shared" si="204"/>
        <v>Nov</v>
      </c>
      <c r="V2219" s="10">
        <f t="shared" si="205"/>
        <v>1992</v>
      </c>
      <c r="Y2219" s="10" t="s">
        <v>2380</v>
      </c>
      <c r="Z2219" s="10" t="str">
        <f t="shared" si="207"/>
        <v>No</v>
      </c>
      <c r="AB2219" s="53" t="s">
        <v>16</v>
      </c>
      <c r="AC2219" s="10" t="str">
        <f t="shared" si="208"/>
        <v>tier - 1</v>
      </c>
      <c r="AE2219" t="s">
        <v>16</v>
      </c>
      <c r="AF2219" s="10" t="str">
        <f t="shared" si="209"/>
        <v>tier - 1</v>
      </c>
      <c r="AI2219" t="s">
        <v>42</v>
      </c>
      <c r="AJ2219" t="str">
        <f t="shared" si="206"/>
        <v>R1011</v>
      </c>
      <c r="AS2219" s="110" t="s">
        <v>140</v>
      </c>
      <c r="AT2219" s="64">
        <v>26.73</v>
      </c>
      <c r="AU2219" s="64">
        <v>5.08</v>
      </c>
      <c r="AV2219" s="64" t="s">
        <v>2382</v>
      </c>
      <c r="AW2219" s="64" t="s">
        <v>2380</v>
      </c>
      <c r="AX2219" s="64" t="s">
        <v>2380</v>
      </c>
      <c r="AY2219" s="64" t="s">
        <v>2380</v>
      </c>
      <c r="AZ2219" s="64">
        <v>1</v>
      </c>
      <c r="BA2219" s="109" t="s">
        <v>7301</v>
      </c>
      <c r="BB2219" s="64" t="s">
        <v>10450</v>
      </c>
      <c r="BC2219" s="69" t="s">
        <v>10445</v>
      </c>
    </row>
    <row r="2220" spans="1:55" x14ac:dyDescent="0.35">
      <c r="A2220" t="s">
        <v>139</v>
      </c>
      <c r="B2220">
        <v>20.79</v>
      </c>
      <c r="C2220">
        <v>5.84</v>
      </c>
      <c r="D2220" t="s">
        <v>2380</v>
      </c>
      <c r="E2220" t="s">
        <v>2382</v>
      </c>
      <c r="F2220" t="s">
        <v>2380</v>
      </c>
      <c r="G2220">
        <v>1</v>
      </c>
      <c r="H2220" t="s">
        <v>2380</v>
      </c>
      <c r="R2220" s="64" t="s">
        <v>35</v>
      </c>
      <c r="S2220" s="64">
        <v>1982</v>
      </c>
      <c r="U2220" s="7" t="str">
        <f t="shared" si="204"/>
        <v>Aug</v>
      </c>
      <c r="V2220" s="10">
        <f t="shared" si="205"/>
        <v>1982</v>
      </c>
      <c r="Y2220" s="10" t="s">
        <v>2380</v>
      </c>
      <c r="Z2220" s="10" t="str">
        <f t="shared" si="207"/>
        <v>No</v>
      </c>
      <c r="AB2220" s="53" t="s">
        <v>16</v>
      </c>
      <c r="AC2220" s="10" t="str">
        <f t="shared" si="208"/>
        <v>tier - 1</v>
      </c>
      <c r="AE2220" t="s">
        <v>12</v>
      </c>
      <c r="AF2220" s="10" t="str">
        <f t="shared" si="209"/>
        <v>tier - 3</v>
      </c>
      <c r="AI2220" t="s">
        <v>42</v>
      </c>
      <c r="AJ2220" t="str">
        <f t="shared" si="206"/>
        <v>R1011</v>
      </c>
      <c r="AS2220" s="110" t="s">
        <v>139</v>
      </c>
      <c r="AT2220" s="64">
        <v>20.79</v>
      </c>
      <c r="AU2220" s="64">
        <v>5.84</v>
      </c>
      <c r="AV2220" s="64" t="s">
        <v>2382</v>
      </c>
      <c r="AW2220" s="64" t="s">
        <v>2380</v>
      </c>
      <c r="AX2220" s="64" t="s">
        <v>2380</v>
      </c>
      <c r="AY2220" s="64" t="s">
        <v>2380</v>
      </c>
      <c r="AZ2220" s="64">
        <v>1</v>
      </c>
      <c r="BA2220" s="109" t="s">
        <v>6939</v>
      </c>
      <c r="BB2220" s="64" t="s">
        <v>10449</v>
      </c>
      <c r="BC2220" s="69" t="s">
        <v>10446</v>
      </c>
    </row>
    <row r="2221" spans="1:55" x14ac:dyDescent="0.35">
      <c r="A2221" t="s">
        <v>138</v>
      </c>
      <c r="B2221">
        <v>20.149999999999999</v>
      </c>
      <c r="C2221">
        <v>4.1500000000000004</v>
      </c>
      <c r="D2221" t="s">
        <v>2380</v>
      </c>
      <c r="E2221" t="s">
        <v>2380</v>
      </c>
      <c r="F2221" t="s">
        <v>2380</v>
      </c>
      <c r="G2221">
        <v>1</v>
      </c>
      <c r="H2221" t="s">
        <v>2380</v>
      </c>
      <c r="R2221" s="64" t="s">
        <v>35</v>
      </c>
      <c r="S2221" s="64">
        <v>1978</v>
      </c>
      <c r="U2221" s="7" t="str">
        <f t="shared" si="204"/>
        <v>Aug</v>
      </c>
      <c r="V2221" s="10">
        <f t="shared" si="205"/>
        <v>1978</v>
      </c>
      <c r="Y2221" s="10" t="s">
        <v>2380</v>
      </c>
      <c r="Z2221" s="10" t="str">
        <f t="shared" si="207"/>
        <v>No</v>
      </c>
      <c r="AB2221" s="53" t="s">
        <v>16</v>
      </c>
      <c r="AC2221" s="10" t="str">
        <f t="shared" si="208"/>
        <v>tier - 1</v>
      </c>
      <c r="AE2221" t="s">
        <v>16</v>
      </c>
      <c r="AF2221" s="10" t="str">
        <f t="shared" si="209"/>
        <v>tier - 1</v>
      </c>
      <c r="AI2221" t="s">
        <v>42</v>
      </c>
      <c r="AJ2221" t="str">
        <f t="shared" si="206"/>
        <v>R1011</v>
      </c>
      <c r="AS2221" s="110" t="s">
        <v>138</v>
      </c>
      <c r="AT2221" s="64">
        <v>20.149999999999999</v>
      </c>
      <c r="AU2221" s="64">
        <v>4.1500000000000004</v>
      </c>
      <c r="AV2221" s="64" t="s">
        <v>2380</v>
      </c>
      <c r="AW2221" s="64" t="s">
        <v>2380</v>
      </c>
      <c r="AX2221" s="64" t="s">
        <v>2380</v>
      </c>
      <c r="AY2221" s="64" t="s">
        <v>2380</v>
      </c>
      <c r="AZ2221" s="64">
        <v>1</v>
      </c>
      <c r="BA2221" s="109" t="s">
        <v>8204</v>
      </c>
      <c r="BB2221" s="64" t="s">
        <v>10450</v>
      </c>
      <c r="BC2221" s="69" t="s">
        <v>10446</v>
      </c>
    </row>
    <row r="2222" spans="1:55" x14ac:dyDescent="0.35">
      <c r="A2222" t="s">
        <v>137</v>
      </c>
      <c r="B2222">
        <v>36.85</v>
      </c>
      <c r="C2222">
        <v>4.3600000000000003</v>
      </c>
      <c r="D2222" t="s">
        <v>2382</v>
      </c>
      <c r="E2222" t="s">
        <v>2380</v>
      </c>
      <c r="F2222" t="s">
        <v>2380</v>
      </c>
      <c r="G2222" t="s">
        <v>2381</v>
      </c>
      <c r="H2222" t="s">
        <v>2380</v>
      </c>
      <c r="R2222" s="64" t="s">
        <v>18</v>
      </c>
      <c r="S2222" s="64">
        <v>1966</v>
      </c>
      <c r="U2222" s="7" t="str">
        <f t="shared" si="204"/>
        <v>Jun</v>
      </c>
      <c r="V2222" s="10">
        <f t="shared" si="205"/>
        <v>1966</v>
      </c>
      <c r="Y2222" s="10" t="s">
        <v>2380</v>
      </c>
      <c r="Z2222" s="10" t="str">
        <f t="shared" si="207"/>
        <v>No</v>
      </c>
      <c r="AB2222" s="53" t="s">
        <v>11</v>
      </c>
      <c r="AC2222" s="10" t="str">
        <f t="shared" si="208"/>
        <v>tier - 2</v>
      </c>
      <c r="AE2222" t="s">
        <v>16</v>
      </c>
      <c r="AF2222" s="10" t="str">
        <f t="shared" si="209"/>
        <v>tier - 1</v>
      </c>
      <c r="AI2222" t="s">
        <v>42</v>
      </c>
      <c r="AJ2222" t="str">
        <f t="shared" si="206"/>
        <v>R1011</v>
      </c>
      <c r="AS2222" s="110" t="s">
        <v>137</v>
      </c>
      <c r="AT2222" s="64">
        <v>36.85</v>
      </c>
      <c r="AU2222" s="64">
        <v>4.3600000000000003</v>
      </c>
      <c r="AV2222" s="64" t="s">
        <v>2380</v>
      </c>
      <c r="AW2222" s="64" t="s">
        <v>2380</v>
      </c>
      <c r="AX2222" s="64" t="s">
        <v>2383</v>
      </c>
      <c r="AY2222" s="64" t="s">
        <v>2380</v>
      </c>
      <c r="AZ2222" s="64">
        <v>0</v>
      </c>
      <c r="BA2222" s="109" t="s">
        <v>6864</v>
      </c>
      <c r="BB2222" s="64" t="s">
        <v>10450</v>
      </c>
      <c r="BC2222" s="69" t="s">
        <v>10444</v>
      </c>
    </row>
    <row r="2223" spans="1:55" x14ac:dyDescent="0.35">
      <c r="A2223" t="s">
        <v>136</v>
      </c>
      <c r="B2223">
        <v>35.53</v>
      </c>
      <c r="C2223">
        <v>4.55</v>
      </c>
      <c r="D2223" t="s">
        <v>2382</v>
      </c>
      <c r="E2223" t="s">
        <v>2380</v>
      </c>
      <c r="F2223" t="s">
        <v>2380</v>
      </c>
      <c r="G2223" t="s">
        <v>2381</v>
      </c>
      <c r="H2223" t="s">
        <v>2380</v>
      </c>
      <c r="R2223" s="64" t="s">
        <v>10</v>
      </c>
      <c r="S2223" s="64">
        <v>1978</v>
      </c>
      <c r="U2223" s="7" t="str">
        <f t="shared" si="204"/>
        <v>Jul</v>
      </c>
      <c r="V2223" s="10">
        <f t="shared" si="205"/>
        <v>1978</v>
      </c>
      <c r="Y2223" s="10" t="s">
        <v>2380</v>
      </c>
      <c r="Z2223" s="10" t="str">
        <f t="shared" si="207"/>
        <v>No</v>
      </c>
      <c r="AB2223" s="53" t="s">
        <v>16</v>
      </c>
      <c r="AC2223" s="10" t="str">
        <f t="shared" si="208"/>
        <v>tier - 1</v>
      </c>
      <c r="AE2223" t="s">
        <v>12</v>
      </c>
      <c r="AF2223" s="10" t="str">
        <f t="shared" si="209"/>
        <v>tier - 3</v>
      </c>
      <c r="AI2223" t="s">
        <v>164</v>
      </c>
      <c r="AJ2223" t="str">
        <f t="shared" si="206"/>
        <v>R1015</v>
      </c>
      <c r="AS2223" s="110" t="s">
        <v>136</v>
      </c>
      <c r="AT2223" s="64">
        <v>35.53</v>
      </c>
      <c r="AU2223" s="64">
        <v>4.55</v>
      </c>
      <c r="AV2223" s="64" t="s">
        <v>2380</v>
      </c>
      <c r="AW2223" s="64" t="s">
        <v>2380</v>
      </c>
      <c r="AX2223" s="64" t="s">
        <v>2383</v>
      </c>
      <c r="AY2223" s="64" t="s">
        <v>2380</v>
      </c>
      <c r="AZ2223" s="64">
        <v>0</v>
      </c>
      <c r="BA2223" s="109" t="s">
        <v>7478</v>
      </c>
      <c r="BB2223" s="64" t="s">
        <v>10450</v>
      </c>
      <c r="BC2223" s="69" t="s">
        <v>10444</v>
      </c>
    </row>
    <row r="2224" spans="1:55" x14ac:dyDescent="0.35">
      <c r="A2224" t="s">
        <v>135</v>
      </c>
      <c r="B2224">
        <v>31.1</v>
      </c>
      <c r="C2224">
        <v>4.37</v>
      </c>
      <c r="D2224" t="s">
        <v>2382</v>
      </c>
      <c r="E2224" t="s">
        <v>2380</v>
      </c>
      <c r="F2224" t="s">
        <v>2380</v>
      </c>
      <c r="G2224" t="s">
        <v>2381</v>
      </c>
      <c r="H2224" t="s">
        <v>2380</v>
      </c>
      <c r="R2224" s="64" t="s">
        <v>10</v>
      </c>
      <c r="S2224" s="64">
        <v>1981</v>
      </c>
      <c r="U2224" s="7" t="str">
        <f t="shared" si="204"/>
        <v>Jul</v>
      </c>
      <c r="V2224" s="10">
        <f t="shared" si="205"/>
        <v>1981</v>
      </c>
      <c r="Y2224" s="10" t="s">
        <v>2380</v>
      </c>
      <c r="Z2224" s="10" t="str">
        <f t="shared" si="207"/>
        <v>No</v>
      </c>
      <c r="AB2224" s="53" t="s">
        <v>11</v>
      </c>
      <c r="AC2224" s="10" t="str">
        <f t="shared" si="208"/>
        <v>tier - 2</v>
      </c>
      <c r="AE2224" t="s">
        <v>12</v>
      </c>
      <c r="AF2224" s="10" t="str">
        <f t="shared" si="209"/>
        <v>tier - 3</v>
      </c>
      <c r="AI2224" t="s">
        <v>356</v>
      </c>
      <c r="AJ2224" t="str">
        <f t="shared" si="206"/>
        <v>R1017</v>
      </c>
      <c r="AS2224" s="110" t="s">
        <v>135</v>
      </c>
      <c r="AT2224" s="64">
        <v>31.1</v>
      </c>
      <c r="AU2224" s="64">
        <v>4.37</v>
      </c>
      <c r="AV2224" s="64" t="s">
        <v>2380</v>
      </c>
      <c r="AW2224" s="64" t="s">
        <v>2380</v>
      </c>
      <c r="AX2224" s="64" t="s">
        <v>2383</v>
      </c>
      <c r="AY2224" s="64" t="s">
        <v>2380</v>
      </c>
      <c r="AZ2224" s="64">
        <v>0</v>
      </c>
      <c r="BA2224" s="109" t="s">
        <v>7054</v>
      </c>
      <c r="BB2224" s="64" t="s">
        <v>10450</v>
      </c>
      <c r="BC2224" s="69" t="s">
        <v>10444</v>
      </c>
    </row>
    <row r="2225" spans="1:55" x14ac:dyDescent="0.35">
      <c r="A2225" t="s">
        <v>134</v>
      </c>
      <c r="B2225">
        <v>23.21</v>
      </c>
      <c r="C2225">
        <v>5.24</v>
      </c>
      <c r="D2225" t="s">
        <v>2382</v>
      </c>
      <c r="E2225" t="s">
        <v>2380</v>
      </c>
      <c r="F2225" t="s">
        <v>2380</v>
      </c>
      <c r="G2225" t="s">
        <v>2381</v>
      </c>
      <c r="H2225" t="s">
        <v>2380</v>
      </c>
      <c r="R2225" s="64" t="s">
        <v>35</v>
      </c>
      <c r="S2225" s="64">
        <v>1995</v>
      </c>
      <c r="U2225" s="7" t="str">
        <f t="shared" si="204"/>
        <v>Aug</v>
      </c>
      <c r="V2225" s="10">
        <f t="shared" si="205"/>
        <v>1995</v>
      </c>
      <c r="Y2225" s="10" t="s">
        <v>2380</v>
      </c>
      <c r="Z2225" s="10" t="str">
        <f t="shared" si="207"/>
        <v>No</v>
      </c>
      <c r="AB2225" s="53" t="s">
        <v>11</v>
      </c>
      <c r="AC2225" s="10" t="str">
        <f t="shared" si="208"/>
        <v>tier - 2</v>
      </c>
      <c r="AE2225" t="s">
        <v>12</v>
      </c>
      <c r="AF2225" s="10" t="str">
        <f t="shared" si="209"/>
        <v>tier - 3</v>
      </c>
      <c r="AI2225" t="s">
        <v>13</v>
      </c>
      <c r="AJ2225" t="str">
        <f t="shared" si="206"/>
        <v>R1013</v>
      </c>
      <c r="AS2225" s="110" t="s">
        <v>134</v>
      </c>
      <c r="AT2225" s="64">
        <v>23.21</v>
      </c>
      <c r="AU2225" s="64">
        <v>5.24</v>
      </c>
      <c r="AV2225" s="64" t="s">
        <v>2380</v>
      </c>
      <c r="AW2225" s="64" t="s">
        <v>2380</v>
      </c>
      <c r="AX2225" s="64" t="s">
        <v>2383</v>
      </c>
      <c r="AY2225" s="64" t="s">
        <v>2380</v>
      </c>
      <c r="AZ2225" s="64">
        <v>0</v>
      </c>
      <c r="BA2225" s="109" t="s">
        <v>7478</v>
      </c>
      <c r="BB2225" s="64" t="s">
        <v>10450</v>
      </c>
      <c r="BC2225" s="69" t="s">
        <v>10446</v>
      </c>
    </row>
    <row r="2226" spans="1:55" x14ac:dyDescent="0.35">
      <c r="A2226" t="s">
        <v>133</v>
      </c>
      <c r="B2226">
        <v>18.36</v>
      </c>
      <c r="C2226">
        <v>5.96</v>
      </c>
      <c r="D2226" t="s">
        <v>2380</v>
      </c>
      <c r="E2226" t="s">
        <v>2380</v>
      </c>
      <c r="F2226" t="s">
        <v>2380</v>
      </c>
      <c r="G2226">
        <v>1</v>
      </c>
      <c r="H2226" t="s">
        <v>2380</v>
      </c>
      <c r="R2226" s="64" t="s">
        <v>30</v>
      </c>
      <c r="S2226" s="64">
        <v>1977</v>
      </c>
      <c r="U2226" s="7" t="str">
        <f t="shared" si="204"/>
        <v>Dec</v>
      </c>
      <c r="V2226" s="10">
        <f t="shared" si="205"/>
        <v>1977</v>
      </c>
      <c r="Y2226" s="10" t="s">
        <v>2380</v>
      </c>
      <c r="Z2226" s="10" t="str">
        <f t="shared" si="207"/>
        <v>No</v>
      </c>
      <c r="AB2226" s="53" t="s">
        <v>11</v>
      </c>
      <c r="AC2226" s="10" t="str">
        <f t="shared" si="208"/>
        <v>tier - 2</v>
      </c>
      <c r="AE2226" t="s">
        <v>11</v>
      </c>
      <c r="AF2226" s="10" t="str">
        <f t="shared" si="209"/>
        <v>tier - 2</v>
      </c>
      <c r="AI2226" t="s">
        <v>23</v>
      </c>
      <c r="AJ2226" t="str">
        <f t="shared" si="206"/>
        <v>R1012</v>
      </c>
      <c r="AS2226" s="110" t="s">
        <v>133</v>
      </c>
      <c r="AT2226" s="64">
        <v>18.36</v>
      </c>
      <c r="AU2226" s="64">
        <v>5.96</v>
      </c>
      <c r="AV2226" s="64" t="s">
        <v>2380</v>
      </c>
      <c r="AW2226" s="64" t="s">
        <v>2380</v>
      </c>
      <c r="AX2226" s="64" t="s">
        <v>2380</v>
      </c>
      <c r="AY2226" s="64" t="s">
        <v>2380</v>
      </c>
      <c r="AZ2226" s="64">
        <v>1</v>
      </c>
      <c r="BA2226" s="109" t="s">
        <v>8205</v>
      </c>
      <c r="BB2226" s="64" t="s">
        <v>10449</v>
      </c>
      <c r="BC2226" s="69" t="s">
        <v>10447</v>
      </c>
    </row>
    <row r="2227" spans="1:55" x14ac:dyDescent="0.35">
      <c r="A2227" t="s">
        <v>132</v>
      </c>
      <c r="B2227">
        <v>15.92</v>
      </c>
      <c r="C2227">
        <v>4.76</v>
      </c>
      <c r="D2227" t="s">
        <v>2382</v>
      </c>
      <c r="E2227" t="s">
        <v>2380</v>
      </c>
      <c r="F2227" t="s">
        <v>2380</v>
      </c>
      <c r="G2227">
        <v>1</v>
      </c>
      <c r="H2227" t="s">
        <v>2380</v>
      </c>
      <c r="R2227" s="64" t="s">
        <v>20</v>
      </c>
      <c r="S2227" s="64">
        <v>1968</v>
      </c>
      <c r="U2227" s="7" t="str">
        <f t="shared" si="204"/>
        <v>Sep</v>
      </c>
      <c r="V2227" s="10">
        <f t="shared" si="205"/>
        <v>1968</v>
      </c>
      <c r="Y2227" s="10" t="s">
        <v>2380</v>
      </c>
      <c r="Z2227" s="10" t="str">
        <f t="shared" si="207"/>
        <v>No</v>
      </c>
      <c r="AB2227" s="53" t="s">
        <v>16</v>
      </c>
      <c r="AC2227" s="10" t="str">
        <f t="shared" si="208"/>
        <v>tier - 1</v>
      </c>
      <c r="AE2227" t="s">
        <v>11</v>
      </c>
      <c r="AF2227" s="10" t="str">
        <f t="shared" si="209"/>
        <v>tier - 2</v>
      </c>
      <c r="AI2227" t="s">
        <v>42</v>
      </c>
      <c r="AJ2227" t="str">
        <f t="shared" si="206"/>
        <v>R1011</v>
      </c>
      <c r="AS2227" s="110" t="s">
        <v>132</v>
      </c>
      <c r="AT2227" s="64">
        <v>15.92</v>
      </c>
      <c r="AU2227" s="64">
        <v>4.76</v>
      </c>
      <c r="AV2227" s="64" t="s">
        <v>2380</v>
      </c>
      <c r="AW2227" s="64" t="s">
        <v>2380</v>
      </c>
      <c r="AX2227" s="64" t="s">
        <v>2383</v>
      </c>
      <c r="AY2227" s="64" t="s">
        <v>2380</v>
      </c>
      <c r="AZ2227" s="64">
        <v>1</v>
      </c>
      <c r="BA2227" s="109" t="s">
        <v>5027</v>
      </c>
      <c r="BB2227" s="64" t="s">
        <v>10450</v>
      </c>
      <c r="BC2227" s="69" t="s">
        <v>10447</v>
      </c>
    </row>
    <row r="2228" spans="1:55" x14ac:dyDescent="0.35">
      <c r="A2228" t="s">
        <v>131</v>
      </c>
      <c r="B2228">
        <v>15.17</v>
      </c>
      <c r="C2228">
        <v>4.3</v>
      </c>
      <c r="D2228" t="s">
        <v>2382</v>
      </c>
      <c r="E2228" t="s">
        <v>2380</v>
      </c>
      <c r="F2228" t="s">
        <v>2383</v>
      </c>
      <c r="G2228">
        <v>1</v>
      </c>
      <c r="H2228" t="s">
        <v>2380</v>
      </c>
      <c r="R2228" s="64" t="s">
        <v>10</v>
      </c>
      <c r="S2228" s="64">
        <v>2003</v>
      </c>
      <c r="U2228" s="7" t="str">
        <f t="shared" si="204"/>
        <v>Jul</v>
      </c>
      <c r="V2228" s="10">
        <f t="shared" si="205"/>
        <v>2003</v>
      </c>
      <c r="Y2228" s="10" t="s">
        <v>2380</v>
      </c>
      <c r="Z2228" s="10" t="str">
        <f t="shared" si="207"/>
        <v>No</v>
      </c>
      <c r="AB2228" s="53" t="s">
        <v>16</v>
      </c>
      <c r="AC2228" s="10" t="str">
        <f t="shared" si="208"/>
        <v>tier - 1</v>
      </c>
      <c r="AE2228" t="s">
        <v>11</v>
      </c>
      <c r="AF2228" s="10" t="str">
        <f t="shared" si="209"/>
        <v>tier - 2</v>
      </c>
      <c r="AI2228" t="s">
        <v>13</v>
      </c>
      <c r="AJ2228" t="str">
        <f t="shared" si="206"/>
        <v>R1013</v>
      </c>
      <c r="AS2228" s="110" t="s">
        <v>131</v>
      </c>
      <c r="AT2228" s="64">
        <v>15.17</v>
      </c>
      <c r="AU2228" s="64">
        <v>4.3</v>
      </c>
      <c r="AV2228" s="64" t="s">
        <v>2380</v>
      </c>
      <c r="AW2228" s="64" t="s">
        <v>2383</v>
      </c>
      <c r="AX2228" s="64" t="s">
        <v>2383</v>
      </c>
      <c r="AY2228" s="64" t="s">
        <v>2380</v>
      </c>
      <c r="AZ2228" s="64">
        <v>1</v>
      </c>
      <c r="BA2228" s="109" t="s">
        <v>7621</v>
      </c>
      <c r="BB2228" s="64" t="s">
        <v>10450</v>
      </c>
      <c r="BC2228" s="69" t="s">
        <v>10447</v>
      </c>
    </row>
    <row r="2229" spans="1:55" x14ac:dyDescent="0.35">
      <c r="A2229" t="s">
        <v>130</v>
      </c>
      <c r="B2229">
        <v>16.63</v>
      </c>
      <c r="C2229">
        <v>4.5</v>
      </c>
      <c r="D2229" t="s">
        <v>2380</v>
      </c>
      <c r="E2229" t="s">
        <v>2380</v>
      </c>
      <c r="F2229" t="s">
        <v>2380</v>
      </c>
      <c r="G2229">
        <v>1</v>
      </c>
      <c r="H2229" t="s">
        <v>2380</v>
      </c>
      <c r="R2229" s="64" t="s">
        <v>35</v>
      </c>
      <c r="S2229" s="64">
        <v>1977</v>
      </c>
      <c r="U2229" s="7" t="str">
        <f t="shared" si="204"/>
        <v>Aug</v>
      </c>
      <c r="V2229" s="10">
        <f t="shared" si="205"/>
        <v>1977</v>
      </c>
      <c r="Y2229" s="10" t="s">
        <v>2380</v>
      </c>
      <c r="Z2229" s="10" t="str">
        <f t="shared" si="207"/>
        <v>No</v>
      </c>
      <c r="AB2229" s="53" t="s">
        <v>16</v>
      </c>
      <c r="AC2229" s="10" t="str">
        <f t="shared" si="208"/>
        <v>tier - 1</v>
      </c>
      <c r="AE2229" t="s">
        <v>12</v>
      </c>
      <c r="AF2229" s="10" t="str">
        <f t="shared" si="209"/>
        <v>tier - 3</v>
      </c>
      <c r="AI2229" t="s">
        <v>23</v>
      </c>
      <c r="AJ2229" t="str">
        <f t="shared" si="206"/>
        <v>R1012</v>
      </c>
      <c r="AS2229" s="110" t="s">
        <v>130</v>
      </c>
      <c r="AT2229" s="64">
        <v>16.63</v>
      </c>
      <c r="AU2229" s="64">
        <v>4.5</v>
      </c>
      <c r="AV2229" s="64" t="s">
        <v>2380</v>
      </c>
      <c r="AW2229" s="64" t="s">
        <v>2380</v>
      </c>
      <c r="AX2229" s="64" t="s">
        <v>2380</v>
      </c>
      <c r="AY2229" s="64" t="s">
        <v>2380</v>
      </c>
      <c r="AZ2229" s="64">
        <v>1</v>
      </c>
      <c r="BA2229" s="109" t="s">
        <v>8206</v>
      </c>
      <c r="BB2229" s="64" t="s">
        <v>10450</v>
      </c>
      <c r="BC2229" s="69" t="s">
        <v>10447</v>
      </c>
    </row>
    <row r="2230" spans="1:55" x14ac:dyDescent="0.35">
      <c r="A2230" t="s">
        <v>129</v>
      </c>
      <c r="B2230">
        <v>19.39</v>
      </c>
      <c r="C2230">
        <v>5.59</v>
      </c>
      <c r="D2230" t="s">
        <v>2380</v>
      </c>
      <c r="E2230" t="s">
        <v>2380</v>
      </c>
      <c r="F2230" t="s">
        <v>2383</v>
      </c>
      <c r="G2230">
        <v>1</v>
      </c>
      <c r="H2230" t="s">
        <v>2380</v>
      </c>
      <c r="R2230" s="64" t="s">
        <v>30</v>
      </c>
      <c r="S2230" s="64">
        <v>1973</v>
      </c>
      <c r="U2230" s="7" t="str">
        <f t="shared" si="204"/>
        <v>Dec</v>
      </c>
      <c r="V2230" s="10">
        <f t="shared" si="205"/>
        <v>1973</v>
      </c>
      <c r="Y2230" s="10" t="s">
        <v>2380</v>
      </c>
      <c r="Z2230" s="10" t="str">
        <f t="shared" si="207"/>
        <v>No</v>
      </c>
      <c r="AB2230" s="53" t="s">
        <v>11</v>
      </c>
      <c r="AC2230" s="10" t="str">
        <f t="shared" si="208"/>
        <v>tier - 2</v>
      </c>
      <c r="AE2230" t="s">
        <v>16</v>
      </c>
      <c r="AF2230" s="10" t="str">
        <f t="shared" si="209"/>
        <v>tier - 1</v>
      </c>
      <c r="AI2230" t="s">
        <v>42</v>
      </c>
      <c r="AJ2230" t="str">
        <f t="shared" si="206"/>
        <v>R1011</v>
      </c>
      <c r="AS2230" s="110" t="s">
        <v>129</v>
      </c>
      <c r="AT2230" s="64">
        <v>19.39</v>
      </c>
      <c r="AU2230" s="64">
        <v>5.59</v>
      </c>
      <c r="AV2230" s="64" t="s">
        <v>2380</v>
      </c>
      <c r="AW2230" s="64" t="s">
        <v>2383</v>
      </c>
      <c r="AX2230" s="64" t="s">
        <v>2380</v>
      </c>
      <c r="AY2230" s="64" t="s">
        <v>2380</v>
      </c>
      <c r="AZ2230" s="64">
        <v>1</v>
      </c>
      <c r="BA2230" s="109" t="s">
        <v>8207</v>
      </c>
      <c r="BB2230" s="64" t="s">
        <v>10450</v>
      </c>
      <c r="BC2230" s="69" t="s">
        <v>10446</v>
      </c>
    </row>
    <row r="2231" spans="1:55" x14ac:dyDescent="0.35">
      <c r="A2231" t="s">
        <v>128</v>
      </c>
      <c r="B2231">
        <v>17.34</v>
      </c>
      <c r="C2231">
        <v>6.29</v>
      </c>
      <c r="D2231" t="s">
        <v>2382</v>
      </c>
      <c r="E2231" t="s">
        <v>2380</v>
      </c>
      <c r="F2231" t="s">
        <v>2383</v>
      </c>
      <c r="G2231">
        <v>1</v>
      </c>
      <c r="H2231" t="s">
        <v>2380</v>
      </c>
      <c r="R2231" s="64" t="s">
        <v>10</v>
      </c>
      <c r="S2231" s="64">
        <v>1987</v>
      </c>
      <c r="U2231" s="7" t="str">
        <f t="shared" si="204"/>
        <v>Jul</v>
      </c>
      <c r="V2231" s="10">
        <f t="shared" si="205"/>
        <v>1987</v>
      </c>
      <c r="Y2231" s="10" t="s">
        <v>2380</v>
      </c>
      <c r="Z2231" s="10" t="str">
        <f t="shared" si="207"/>
        <v>No</v>
      </c>
      <c r="AB2231" s="53" t="s">
        <v>11</v>
      </c>
      <c r="AC2231" s="10" t="str">
        <f t="shared" si="208"/>
        <v>tier - 2</v>
      </c>
      <c r="AE2231" t="s">
        <v>11</v>
      </c>
      <c r="AF2231" s="10" t="str">
        <f t="shared" si="209"/>
        <v>tier - 2</v>
      </c>
      <c r="AI2231" t="s">
        <v>276</v>
      </c>
      <c r="AJ2231" t="str">
        <f t="shared" si="206"/>
        <v>R1014</v>
      </c>
      <c r="AS2231" s="110" t="s">
        <v>128</v>
      </c>
      <c r="AT2231" s="64">
        <v>17.34</v>
      </c>
      <c r="AU2231" s="64">
        <v>6.29</v>
      </c>
      <c r="AV2231" s="64" t="s">
        <v>2380</v>
      </c>
      <c r="AW2231" s="64" t="s">
        <v>2383</v>
      </c>
      <c r="AX2231" s="64" t="s">
        <v>2383</v>
      </c>
      <c r="AY2231" s="64" t="s">
        <v>2380</v>
      </c>
      <c r="AZ2231" s="64">
        <v>1</v>
      </c>
      <c r="BA2231" s="109" t="s">
        <v>8208</v>
      </c>
      <c r="BB2231" s="64" t="s">
        <v>10449</v>
      </c>
      <c r="BC2231" s="69" t="s">
        <v>10447</v>
      </c>
    </row>
    <row r="2232" spans="1:55" x14ac:dyDescent="0.35">
      <c r="A2232" t="s">
        <v>127</v>
      </c>
      <c r="B2232">
        <v>17.940000000000001</v>
      </c>
      <c r="C2232">
        <v>4.1900000000000004</v>
      </c>
      <c r="D2232" t="s">
        <v>2380</v>
      </c>
      <c r="E2232" t="s">
        <v>2382</v>
      </c>
      <c r="F2232" t="s">
        <v>2380</v>
      </c>
      <c r="G2232">
        <v>1</v>
      </c>
      <c r="H2232" t="s">
        <v>2380</v>
      </c>
      <c r="R2232" s="64" t="s">
        <v>10</v>
      </c>
      <c r="S2232" s="64">
        <v>1985</v>
      </c>
      <c r="U2232" s="7" t="str">
        <f t="shared" si="204"/>
        <v>Jul</v>
      </c>
      <c r="V2232" s="10">
        <f t="shared" si="205"/>
        <v>1985</v>
      </c>
      <c r="Y2232" s="10" t="s">
        <v>2380</v>
      </c>
      <c r="Z2232" s="10" t="str">
        <f t="shared" si="207"/>
        <v>No</v>
      </c>
      <c r="AB2232" s="53" t="s">
        <v>16</v>
      </c>
      <c r="AC2232" s="10" t="str">
        <f t="shared" si="208"/>
        <v>tier - 1</v>
      </c>
      <c r="AE2232" t="s">
        <v>16</v>
      </c>
      <c r="AF2232" s="10" t="str">
        <f t="shared" si="209"/>
        <v>tier - 1</v>
      </c>
      <c r="AI2232" t="s">
        <v>42</v>
      </c>
      <c r="AJ2232" t="str">
        <f t="shared" si="206"/>
        <v>R1011</v>
      </c>
      <c r="AS2232" s="110" t="s">
        <v>127</v>
      </c>
      <c r="AT2232" s="64">
        <v>17.940000000000001</v>
      </c>
      <c r="AU2232" s="64">
        <v>4.1900000000000004</v>
      </c>
      <c r="AV2232" s="64" t="s">
        <v>2382</v>
      </c>
      <c r="AW2232" s="64" t="s">
        <v>2380</v>
      </c>
      <c r="AX2232" s="64" t="s">
        <v>2380</v>
      </c>
      <c r="AY2232" s="64" t="s">
        <v>2380</v>
      </c>
      <c r="AZ2232" s="64">
        <v>1</v>
      </c>
      <c r="BA2232" s="109" t="s">
        <v>8209</v>
      </c>
      <c r="BB2232" s="64" t="s">
        <v>10450</v>
      </c>
      <c r="BC2232" s="69" t="s">
        <v>10447</v>
      </c>
    </row>
    <row r="2233" spans="1:55" x14ac:dyDescent="0.35">
      <c r="A2233" t="s">
        <v>126</v>
      </c>
      <c r="B2233">
        <v>16.670000000000002</v>
      </c>
      <c r="C2233">
        <v>4.7</v>
      </c>
      <c r="D2233" t="s">
        <v>2382</v>
      </c>
      <c r="E2233" t="s">
        <v>2380</v>
      </c>
      <c r="F2233" t="s">
        <v>2383</v>
      </c>
      <c r="G2233">
        <v>1</v>
      </c>
      <c r="H2233" t="s">
        <v>2380</v>
      </c>
      <c r="R2233" s="64" t="s">
        <v>18</v>
      </c>
      <c r="S2233" s="64">
        <v>1983</v>
      </c>
      <c r="U2233" s="7" t="str">
        <f t="shared" si="204"/>
        <v>Jun</v>
      </c>
      <c r="V2233" s="10">
        <f t="shared" si="205"/>
        <v>1983</v>
      </c>
      <c r="Y2233" s="10" t="s">
        <v>2380</v>
      </c>
      <c r="Z2233" s="10" t="str">
        <f t="shared" si="207"/>
        <v>No</v>
      </c>
      <c r="AB2233" s="53" t="s">
        <v>11</v>
      </c>
      <c r="AC2233" s="10" t="str">
        <f t="shared" si="208"/>
        <v>tier - 2</v>
      </c>
      <c r="AE2233" t="s">
        <v>16</v>
      </c>
      <c r="AF2233" s="10" t="str">
        <f t="shared" si="209"/>
        <v>tier - 1</v>
      </c>
      <c r="AI2233" t="s">
        <v>42</v>
      </c>
      <c r="AJ2233" t="str">
        <f t="shared" si="206"/>
        <v>R1011</v>
      </c>
      <c r="AS2233" s="110" t="s">
        <v>126</v>
      </c>
      <c r="AT2233" s="64">
        <v>16.670000000000002</v>
      </c>
      <c r="AU2233" s="64">
        <v>4.7</v>
      </c>
      <c r="AV2233" s="64" t="s">
        <v>2380</v>
      </c>
      <c r="AW2233" s="64" t="s">
        <v>2383</v>
      </c>
      <c r="AX2233" s="64" t="s">
        <v>2383</v>
      </c>
      <c r="AY2233" s="64" t="s">
        <v>2380</v>
      </c>
      <c r="AZ2233" s="64">
        <v>1</v>
      </c>
      <c r="BA2233" s="109" t="s">
        <v>8210</v>
      </c>
      <c r="BB2233" s="64" t="s">
        <v>10450</v>
      </c>
      <c r="BC2233" s="69" t="s">
        <v>10447</v>
      </c>
    </row>
    <row r="2234" spans="1:55" x14ac:dyDescent="0.35">
      <c r="A2234" t="s">
        <v>125</v>
      </c>
      <c r="B2234">
        <v>20.58</v>
      </c>
      <c r="C2234">
        <v>5.64</v>
      </c>
      <c r="D2234" t="s">
        <v>2382</v>
      </c>
      <c r="E2234" t="s">
        <v>2380</v>
      </c>
      <c r="F2234" t="s">
        <v>2380</v>
      </c>
      <c r="G2234" t="s">
        <v>2381</v>
      </c>
      <c r="H2234" t="s">
        <v>2380</v>
      </c>
      <c r="R2234" s="64" t="s">
        <v>35</v>
      </c>
      <c r="S2234" s="64">
        <v>1985</v>
      </c>
      <c r="U2234" s="7" t="str">
        <f t="shared" si="204"/>
        <v>Aug</v>
      </c>
      <c r="V2234" s="10">
        <f t="shared" si="205"/>
        <v>1985</v>
      </c>
      <c r="Y2234" s="10" t="s">
        <v>2380</v>
      </c>
      <c r="Z2234" s="10" t="str">
        <f t="shared" si="207"/>
        <v>No</v>
      </c>
      <c r="AB2234" s="53" t="s">
        <v>16</v>
      </c>
      <c r="AC2234" s="10" t="str">
        <f t="shared" si="208"/>
        <v>tier - 1</v>
      </c>
      <c r="AE2234" t="s">
        <v>11</v>
      </c>
      <c r="AF2234" s="10" t="str">
        <f t="shared" si="209"/>
        <v>tier - 2</v>
      </c>
      <c r="AI2234" t="s">
        <v>13</v>
      </c>
      <c r="AJ2234" t="str">
        <f t="shared" si="206"/>
        <v>R1013</v>
      </c>
      <c r="AS2234" s="110" t="s">
        <v>125</v>
      </c>
      <c r="AT2234" s="64">
        <v>20.58</v>
      </c>
      <c r="AU2234" s="64">
        <v>5.64</v>
      </c>
      <c r="AV2234" s="64" t="s">
        <v>2380</v>
      </c>
      <c r="AW2234" s="64" t="s">
        <v>2380</v>
      </c>
      <c r="AX2234" s="64" t="s">
        <v>2383</v>
      </c>
      <c r="AY2234" s="64" t="s">
        <v>2380</v>
      </c>
      <c r="AZ2234" s="64">
        <v>0</v>
      </c>
      <c r="BA2234" s="109" t="s">
        <v>8211</v>
      </c>
      <c r="BB2234" s="64" t="s">
        <v>10450</v>
      </c>
      <c r="BC2234" s="69" t="s">
        <v>10446</v>
      </c>
    </row>
    <row r="2235" spans="1:55" x14ac:dyDescent="0.35">
      <c r="A2235" t="s">
        <v>124</v>
      </c>
      <c r="B2235">
        <v>16.5</v>
      </c>
      <c r="C2235">
        <v>4.1100000000000003</v>
      </c>
      <c r="D2235" t="s">
        <v>2382</v>
      </c>
      <c r="E2235" t="s">
        <v>2380</v>
      </c>
      <c r="F2235" t="s">
        <v>2380</v>
      </c>
      <c r="G2235" t="s">
        <v>2381</v>
      </c>
      <c r="H2235" t="s">
        <v>2380</v>
      </c>
      <c r="R2235" s="64" t="s">
        <v>30</v>
      </c>
      <c r="S2235" s="64">
        <v>1975</v>
      </c>
      <c r="U2235" s="7" t="str">
        <f t="shared" si="204"/>
        <v>Dec</v>
      </c>
      <c r="V2235" s="10">
        <f t="shared" si="205"/>
        <v>1975</v>
      </c>
      <c r="Y2235" s="10" t="s">
        <v>2380</v>
      </c>
      <c r="Z2235" s="10" t="str">
        <f t="shared" si="207"/>
        <v>No</v>
      </c>
      <c r="AB2235" s="53" t="s">
        <v>16</v>
      </c>
      <c r="AC2235" s="10" t="str">
        <f t="shared" si="208"/>
        <v>tier - 1</v>
      </c>
      <c r="AE2235" t="s">
        <v>16</v>
      </c>
      <c r="AF2235" s="10" t="str">
        <f t="shared" si="209"/>
        <v>tier - 1</v>
      </c>
      <c r="AI2235" t="s">
        <v>42</v>
      </c>
      <c r="AJ2235" t="str">
        <f t="shared" si="206"/>
        <v>R1011</v>
      </c>
      <c r="AS2235" s="110" t="s">
        <v>124</v>
      </c>
      <c r="AT2235" s="64">
        <v>16.5</v>
      </c>
      <c r="AU2235" s="64">
        <v>4.1100000000000003</v>
      </c>
      <c r="AV2235" s="64" t="s">
        <v>2380</v>
      </c>
      <c r="AW2235" s="64" t="s">
        <v>2380</v>
      </c>
      <c r="AX2235" s="64" t="s">
        <v>2383</v>
      </c>
      <c r="AY2235" s="64" t="s">
        <v>2380</v>
      </c>
      <c r="AZ2235" s="64">
        <v>0</v>
      </c>
      <c r="BA2235" s="109" t="s">
        <v>5304</v>
      </c>
      <c r="BB2235" s="64" t="s">
        <v>10450</v>
      </c>
      <c r="BC2235" s="69" t="s">
        <v>10447</v>
      </c>
    </row>
    <row r="2236" spans="1:55" x14ac:dyDescent="0.35">
      <c r="A2236" t="s">
        <v>123</v>
      </c>
      <c r="B2236">
        <v>15.41</v>
      </c>
      <c r="C2236">
        <v>5.43</v>
      </c>
      <c r="D2236" t="s">
        <v>2382</v>
      </c>
      <c r="E2236" t="s">
        <v>2380</v>
      </c>
      <c r="F2236" t="s">
        <v>2383</v>
      </c>
      <c r="G2236">
        <v>1</v>
      </c>
      <c r="H2236" t="s">
        <v>2380</v>
      </c>
      <c r="R2236" s="64" t="s">
        <v>35</v>
      </c>
      <c r="S2236" s="64">
        <v>1987</v>
      </c>
      <c r="U2236" s="7" t="str">
        <f t="shared" si="204"/>
        <v>Aug</v>
      </c>
      <c r="V2236" s="10">
        <f t="shared" si="205"/>
        <v>1987</v>
      </c>
      <c r="Y2236" s="10" t="s">
        <v>2380</v>
      </c>
      <c r="Z2236" s="10" t="str">
        <f t="shared" si="207"/>
        <v>No</v>
      </c>
      <c r="AB2236" s="53" t="s">
        <v>11</v>
      </c>
      <c r="AC2236" s="10" t="str">
        <f t="shared" si="208"/>
        <v>tier - 2</v>
      </c>
      <c r="AE2236" t="s">
        <v>16</v>
      </c>
      <c r="AF2236" s="10" t="str">
        <f t="shared" si="209"/>
        <v>tier - 1</v>
      </c>
      <c r="AI2236" t="s">
        <v>23</v>
      </c>
      <c r="AJ2236" t="str">
        <f t="shared" si="206"/>
        <v>R1012</v>
      </c>
      <c r="AS2236" s="110" t="s">
        <v>123</v>
      </c>
      <c r="AT2236" s="64">
        <v>15.41</v>
      </c>
      <c r="AU2236" s="64">
        <v>5.43</v>
      </c>
      <c r="AV2236" s="64" t="s">
        <v>2380</v>
      </c>
      <c r="AW2236" s="64" t="s">
        <v>2383</v>
      </c>
      <c r="AX2236" s="64" t="s">
        <v>2383</v>
      </c>
      <c r="AY2236" s="64" t="s">
        <v>2380</v>
      </c>
      <c r="AZ2236" s="64">
        <v>1</v>
      </c>
      <c r="BA2236" s="109" t="s">
        <v>6763</v>
      </c>
      <c r="BB2236" s="64" t="s">
        <v>10450</v>
      </c>
      <c r="BC2236" s="69" t="s">
        <v>10447</v>
      </c>
    </row>
    <row r="2237" spans="1:55" x14ac:dyDescent="0.35">
      <c r="A2237" t="s">
        <v>122</v>
      </c>
      <c r="B2237">
        <v>24.59</v>
      </c>
      <c r="C2237">
        <v>4.38</v>
      </c>
      <c r="D2237" t="s">
        <v>2380</v>
      </c>
      <c r="E2237" t="s">
        <v>2380</v>
      </c>
      <c r="F2237" t="s">
        <v>2380</v>
      </c>
      <c r="G2237">
        <v>1</v>
      </c>
      <c r="H2237" t="s">
        <v>2380</v>
      </c>
      <c r="R2237" s="64" t="s">
        <v>30</v>
      </c>
      <c r="S2237" s="64">
        <v>1982</v>
      </c>
      <c r="U2237" s="7" t="str">
        <f t="shared" si="204"/>
        <v>Dec</v>
      </c>
      <c r="V2237" s="10">
        <f t="shared" si="205"/>
        <v>1982</v>
      </c>
      <c r="Y2237" s="10" t="s">
        <v>2380</v>
      </c>
      <c r="Z2237" s="10" t="str">
        <f t="shared" si="207"/>
        <v>No</v>
      </c>
      <c r="AB2237" s="53" t="s">
        <v>11</v>
      </c>
      <c r="AC2237" s="10" t="str">
        <f t="shared" si="208"/>
        <v>tier - 2</v>
      </c>
      <c r="AE2237" t="s">
        <v>11</v>
      </c>
      <c r="AF2237" s="10" t="str">
        <f t="shared" si="209"/>
        <v>tier - 2</v>
      </c>
      <c r="AI2237" t="s">
        <v>23</v>
      </c>
      <c r="AJ2237" t="str">
        <f t="shared" si="206"/>
        <v>R1012</v>
      </c>
      <c r="AS2237" s="110" t="s">
        <v>122</v>
      </c>
      <c r="AT2237" s="64">
        <v>24.59</v>
      </c>
      <c r="AU2237" s="64">
        <v>4.38</v>
      </c>
      <c r="AV2237" s="64" t="s">
        <v>2380</v>
      </c>
      <c r="AW2237" s="64" t="s">
        <v>2380</v>
      </c>
      <c r="AX2237" s="64" t="s">
        <v>2380</v>
      </c>
      <c r="AY2237" s="64" t="s">
        <v>2380</v>
      </c>
      <c r="AZ2237" s="64">
        <v>1</v>
      </c>
      <c r="BA2237" s="109" t="s">
        <v>8212</v>
      </c>
      <c r="BB2237" s="64" t="s">
        <v>10450</v>
      </c>
      <c r="BC2237" s="69" t="s">
        <v>10446</v>
      </c>
    </row>
    <row r="2238" spans="1:55" x14ac:dyDescent="0.35">
      <c r="A2238" t="s">
        <v>121</v>
      </c>
      <c r="B2238">
        <v>33.33</v>
      </c>
      <c r="C2238">
        <v>9.7899999999999991</v>
      </c>
      <c r="D2238" t="s">
        <v>2380</v>
      </c>
      <c r="E2238" t="s">
        <v>2380</v>
      </c>
      <c r="F2238" t="s">
        <v>2380</v>
      </c>
      <c r="G2238" t="s">
        <v>2381</v>
      </c>
      <c r="H2238" t="s">
        <v>2380</v>
      </c>
      <c r="R2238" s="64" t="s">
        <v>30</v>
      </c>
      <c r="S2238" s="64">
        <v>1978</v>
      </c>
      <c r="U2238" s="7" t="str">
        <f t="shared" si="204"/>
        <v>Dec</v>
      </c>
      <c r="V2238" s="10">
        <f t="shared" si="205"/>
        <v>1978</v>
      </c>
      <c r="Y2238" s="10" t="s">
        <v>2380</v>
      </c>
      <c r="Z2238" s="10" t="str">
        <f t="shared" si="207"/>
        <v>No</v>
      </c>
      <c r="AB2238" s="53" t="s">
        <v>16</v>
      </c>
      <c r="AC2238" s="10" t="str">
        <f t="shared" si="208"/>
        <v>tier - 1</v>
      </c>
      <c r="AE2238" t="s">
        <v>11</v>
      </c>
      <c r="AF2238" s="10" t="str">
        <f t="shared" si="209"/>
        <v>tier - 2</v>
      </c>
      <c r="AI2238" t="s">
        <v>42</v>
      </c>
      <c r="AJ2238" t="str">
        <f t="shared" si="206"/>
        <v>R1011</v>
      </c>
      <c r="AS2238" s="110" t="s">
        <v>121</v>
      </c>
      <c r="AT2238" s="64">
        <v>33.33</v>
      </c>
      <c r="AU2238" s="64">
        <v>9.7899999999999991</v>
      </c>
      <c r="AV2238" s="64" t="s">
        <v>2380</v>
      </c>
      <c r="AW2238" s="64" t="s">
        <v>2380</v>
      </c>
      <c r="AX2238" s="64" t="s">
        <v>2380</v>
      </c>
      <c r="AY2238" s="64" t="s">
        <v>2380</v>
      </c>
      <c r="AZ2238" s="64">
        <v>0</v>
      </c>
      <c r="BA2238" s="109" t="s">
        <v>7945</v>
      </c>
      <c r="BB2238" s="64" t="s">
        <v>10448</v>
      </c>
      <c r="BC2238" s="69" t="s">
        <v>10444</v>
      </c>
    </row>
    <row r="2239" spans="1:55" x14ac:dyDescent="0.35">
      <c r="A2239" t="s">
        <v>120</v>
      </c>
      <c r="B2239">
        <v>18.5</v>
      </c>
      <c r="C2239">
        <v>11.84</v>
      </c>
      <c r="D2239" t="s">
        <v>2380</v>
      </c>
      <c r="E2239" t="s">
        <v>2380</v>
      </c>
      <c r="F2239" t="s">
        <v>2380</v>
      </c>
      <c r="G2239" t="s">
        <v>2381</v>
      </c>
      <c r="H2239" t="s">
        <v>2380</v>
      </c>
      <c r="R2239" s="64" t="s">
        <v>35</v>
      </c>
      <c r="S2239" s="64">
        <v>1966</v>
      </c>
      <c r="U2239" s="7" t="str">
        <f t="shared" si="204"/>
        <v>Aug</v>
      </c>
      <c r="V2239" s="10">
        <f t="shared" si="205"/>
        <v>1966</v>
      </c>
      <c r="Y2239" s="10" t="s">
        <v>2380</v>
      </c>
      <c r="Z2239" s="10" t="str">
        <f t="shared" si="207"/>
        <v>No</v>
      </c>
      <c r="AB2239" s="53" t="s">
        <v>11</v>
      </c>
      <c r="AC2239" s="10" t="str">
        <f t="shared" si="208"/>
        <v>tier - 2</v>
      </c>
      <c r="AE2239" t="s">
        <v>11</v>
      </c>
      <c r="AF2239" s="10" t="str">
        <f t="shared" si="209"/>
        <v>tier - 2</v>
      </c>
      <c r="AI2239" t="s">
        <v>42</v>
      </c>
      <c r="AJ2239" t="str">
        <f t="shared" si="206"/>
        <v>R1011</v>
      </c>
      <c r="AS2239" s="110" t="s">
        <v>120</v>
      </c>
      <c r="AT2239" s="64">
        <v>18.5</v>
      </c>
      <c r="AU2239" s="64">
        <v>11.84</v>
      </c>
      <c r="AV2239" s="64" t="s">
        <v>2380</v>
      </c>
      <c r="AW2239" s="64" t="s">
        <v>2380</v>
      </c>
      <c r="AX2239" s="64" t="s">
        <v>2380</v>
      </c>
      <c r="AY2239" s="64" t="s">
        <v>2380</v>
      </c>
      <c r="AZ2239" s="64">
        <v>0</v>
      </c>
      <c r="BA2239" s="109" t="s">
        <v>8213</v>
      </c>
      <c r="BB2239" s="64" t="s">
        <v>10448</v>
      </c>
      <c r="BC2239" s="69" t="s">
        <v>10446</v>
      </c>
    </row>
    <row r="2240" spans="1:55" x14ac:dyDescent="0.35">
      <c r="A2240" t="s">
        <v>119</v>
      </c>
      <c r="B2240">
        <v>18.579999999999998</v>
      </c>
      <c r="C2240">
        <v>6.22</v>
      </c>
      <c r="D2240" t="s">
        <v>2380</v>
      </c>
      <c r="E2240" t="s">
        <v>2380</v>
      </c>
      <c r="F2240" t="s">
        <v>2380</v>
      </c>
      <c r="G2240" t="s">
        <v>2381</v>
      </c>
      <c r="H2240" t="s">
        <v>2380</v>
      </c>
      <c r="R2240" s="64" t="s">
        <v>37</v>
      </c>
      <c r="S2240" s="64">
        <v>1983</v>
      </c>
      <c r="U2240" s="7" t="str">
        <f t="shared" si="204"/>
        <v>Oct</v>
      </c>
      <c r="V2240" s="10">
        <f t="shared" si="205"/>
        <v>1983</v>
      </c>
      <c r="Y2240" s="10" t="s">
        <v>2380</v>
      </c>
      <c r="Z2240" s="10" t="str">
        <f t="shared" si="207"/>
        <v>No</v>
      </c>
      <c r="AB2240" s="53" t="s">
        <v>11</v>
      </c>
      <c r="AC2240" s="10" t="str">
        <f t="shared" si="208"/>
        <v>tier - 2</v>
      </c>
      <c r="AE2240" t="s">
        <v>12</v>
      </c>
      <c r="AF2240" s="10" t="str">
        <f t="shared" si="209"/>
        <v>tier - 3</v>
      </c>
      <c r="AI2240" t="s">
        <v>42</v>
      </c>
      <c r="AJ2240" t="str">
        <f t="shared" si="206"/>
        <v>R1011</v>
      </c>
      <c r="AS2240" s="110" t="s">
        <v>119</v>
      </c>
      <c r="AT2240" s="64">
        <v>18.579999999999998</v>
      </c>
      <c r="AU2240" s="64">
        <v>6.22</v>
      </c>
      <c r="AV2240" s="64" t="s">
        <v>2380</v>
      </c>
      <c r="AW2240" s="64" t="s">
        <v>2380</v>
      </c>
      <c r="AX2240" s="64" t="s">
        <v>2380</v>
      </c>
      <c r="AY2240" s="64" t="s">
        <v>2380</v>
      </c>
      <c r="AZ2240" s="64">
        <v>0</v>
      </c>
      <c r="BA2240" s="109" t="s">
        <v>8214</v>
      </c>
      <c r="BB2240" s="64" t="s">
        <v>10449</v>
      </c>
      <c r="BC2240" s="69" t="s">
        <v>10446</v>
      </c>
    </row>
    <row r="2241" spans="1:55" x14ac:dyDescent="0.35">
      <c r="A2241" t="s">
        <v>118</v>
      </c>
      <c r="B2241">
        <v>16.64</v>
      </c>
      <c r="C2241">
        <v>10.01</v>
      </c>
      <c r="D2241" t="s">
        <v>2380</v>
      </c>
      <c r="E2241" t="s">
        <v>2380</v>
      </c>
      <c r="F2241" t="s">
        <v>2380</v>
      </c>
      <c r="G2241" t="s">
        <v>2381</v>
      </c>
      <c r="H2241" t="s">
        <v>2380</v>
      </c>
      <c r="R2241" s="64" t="s">
        <v>37</v>
      </c>
      <c r="S2241" s="64">
        <v>1985</v>
      </c>
      <c r="U2241" s="7" t="str">
        <f t="shared" si="204"/>
        <v>Oct</v>
      </c>
      <c r="V2241" s="10">
        <f t="shared" si="205"/>
        <v>1985</v>
      </c>
      <c r="Y2241" s="10" t="s">
        <v>2380</v>
      </c>
      <c r="Z2241" s="10" t="str">
        <f t="shared" si="207"/>
        <v>No</v>
      </c>
      <c r="AB2241" s="53" t="s">
        <v>16</v>
      </c>
      <c r="AC2241" s="10" t="str">
        <f t="shared" si="208"/>
        <v>tier - 1</v>
      </c>
      <c r="AE2241" t="s">
        <v>16</v>
      </c>
      <c r="AF2241" s="10" t="str">
        <f t="shared" si="209"/>
        <v>tier - 1</v>
      </c>
      <c r="AI2241" t="s">
        <v>42</v>
      </c>
      <c r="AJ2241" t="str">
        <f t="shared" si="206"/>
        <v>R1011</v>
      </c>
      <c r="AS2241" s="110" t="s">
        <v>118</v>
      </c>
      <c r="AT2241" s="64">
        <v>16.64</v>
      </c>
      <c r="AU2241" s="64">
        <v>10.01</v>
      </c>
      <c r="AV2241" s="64" t="s">
        <v>2380</v>
      </c>
      <c r="AW2241" s="64" t="s">
        <v>2380</v>
      </c>
      <c r="AX2241" s="64" t="s">
        <v>2380</v>
      </c>
      <c r="AY2241" s="64" t="s">
        <v>2380</v>
      </c>
      <c r="AZ2241" s="64">
        <v>0</v>
      </c>
      <c r="BA2241" s="109" t="s">
        <v>8215</v>
      </c>
      <c r="BB2241" s="64" t="s">
        <v>10448</v>
      </c>
      <c r="BC2241" s="69" t="s">
        <v>10447</v>
      </c>
    </row>
    <row r="2242" spans="1:55" x14ac:dyDescent="0.35">
      <c r="A2242" t="s">
        <v>117</v>
      </c>
      <c r="B2242">
        <v>19.329999999999998</v>
      </c>
      <c r="C2242">
        <v>4.32</v>
      </c>
      <c r="D2242" t="s">
        <v>2380</v>
      </c>
      <c r="E2242" t="s">
        <v>2380</v>
      </c>
      <c r="F2242" t="s">
        <v>2380</v>
      </c>
      <c r="G2242">
        <v>1</v>
      </c>
      <c r="H2242" t="s">
        <v>2380</v>
      </c>
      <c r="R2242" s="64" t="s">
        <v>35</v>
      </c>
      <c r="S2242" s="64">
        <v>1979</v>
      </c>
      <c r="U2242" s="7" t="str">
        <f t="shared" si="204"/>
        <v>Aug</v>
      </c>
      <c r="V2242" s="10">
        <f t="shared" si="205"/>
        <v>1979</v>
      </c>
      <c r="Y2242" s="10" t="s">
        <v>2380</v>
      </c>
      <c r="Z2242" s="10" t="str">
        <f t="shared" si="207"/>
        <v>No</v>
      </c>
      <c r="AB2242" s="53" t="s">
        <v>16</v>
      </c>
      <c r="AC2242" s="10" t="str">
        <f t="shared" si="208"/>
        <v>tier - 1</v>
      </c>
      <c r="AE2242" t="s">
        <v>12</v>
      </c>
      <c r="AF2242" s="10" t="str">
        <f t="shared" si="209"/>
        <v>tier - 3</v>
      </c>
      <c r="AI2242" t="s">
        <v>23</v>
      </c>
      <c r="AJ2242" t="str">
        <f t="shared" si="206"/>
        <v>R1012</v>
      </c>
      <c r="AS2242" s="110" t="s">
        <v>117</v>
      </c>
      <c r="AT2242" s="64">
        <v>19.329999999999998</v>
      </c>
      <c r="AU2242" s="64">
        <v>4.32</v>
      </c>
      <c r="AV2242" s="64" t="s">
        <v>2380</v>
      </c>
      <c r="AW2242" s="64" t="s">
        <v>2380</v>
      </c>
      <c r="AX2242" s="64" t="s">
        <v>2380</v>
      </c>
      <c r="AY2242" s="64" t="s">
        <v>2380</v>
      </c>
      <c r="AZ2242" s="64">
        <v>1</v>
      </c>
      <c r="BA2242" s="109" t="s">
        <v>6826</v>
      </c>
      <c r="BB2242" s="64" t="s">
        <v>10450</v>
      </c>
      <c r="BC2242" s="69" t="s">
        <v>10446</v>
      </c>
    </row>
    <row r="2243" spans="1:55" x14ac:dyDescent="0.35">
      <c r="A2243" t="s">
        <v>116</v>
      </c>
      <c r="B2243">
        <v>21.26</v>
      </c>
      <c r="C2243">
        <v>5.65</v>
      </c>
      <c r="D2243" t="s">
        <v>2382</v>
      </c>
      <c r="E2243" t="s">
        <v>2380</v>
      </c>
      <c r="F2243" t="s">
        <v>2383</v>
      </c>
      <c r="G2243">
        <v>1</v>
      </c>
      <c r="H2243" t="s">
        <v>2380</v>
      </c>
      <c r="R2243" s="64" t="s">
        <v>10</v>
      </c>
      <c r="S2243" s="64">
        <v>1981</v>
      </c>
      <c r="U2243" s="7" t="str">
        <f t="shared" si="204"/>
        <v>Jul</v>
      </c>
      <c r="V2243" s="10">
        <f t="shared" si="205"/>
        <v>1981</v>
      </c>
      <c r="Y2243" s="10" t="s">
        <v>2380</v>
      </c>
      <c r="Z2243" s="10" t="str">
        <f t="shared" si="207"/>
        <v>No</v>
      </c>
      <c r="AB2243" s="53" t="s">
        <v>16</v>
      </c>
      <c r="AC2243" s="10" t="str">
        <f t="shared" si="208"/>
        <v>tier - 1</v>
      </c>
      <c r="AE2243" t="s">
        <v>12</v>
      </c>
      <c r="AF2243" s="10" t="str">
        <f t="shared" si="209"/>
        <v>tier - 3</v>
      </c>
      <c r="AI2243" t="s">
        <v>42</v>
      </c>
      <c r="AJ2243" t="str">
        <f t="shared" si="206"/>
        <v>R1011</v>
      </c>
      <c r="AS2243" s="110" t="s">
        <v>116</v>
      </c>
      <c r="AT2243" s="64">
        <v>21.26</v>
      </c>
      <c r="AU2243" s="64">
        <v>5.65</v>
      </c>
      <c r="AV2243" s="64" t="s">
        <v>2380</v>
      </c>
      <c r="AW2243" s="64" t="s">
        <v>2383</v>
      </c>
      <c r="AX2243" s="64" t="s">
        <v>2383</v>
      </c>
      <c r="AY2243" s="64" t="s">
        <v>2380</v>
      </c>
      <c r="AZ2243" s="64">
        <v>1</v>
      </c>
      <c r="BA2243" s="109" t="s">
        <v>8216</v>
      </c>
      <c r="BB2243" s="64" t="s">
        <v>10450</v>
      </c>
      <c r="BC2243" s="69" t="s">
        <v>10446</v>
      </c>
    </row>
    <row r="2244" spans="1:55" x14ac:dyDescent="0.35">
      <c r="A2244" t="s">
        <v>115</v>
      </c>
      <c r="B2244">
        <v>15.6</v>
      </c>
      <c r="C2244">
        <v>4.12</v>
      </c>
      <c r="D2244" t="s">
        <v>2382</v>
      </c>
      <c r="E2244" t="s">
        <v>2380</v>
      </c>
      <c r="F2244" t="s">
        <v>2380</v>
      </c>
      <c r="G2244">
        <v>1</v>
      </c>
      <c r="H2244" t="s">
        <v>2380</v>
      </c>
      <c r="R2244" s="64" t="s">
        <v>37</v>
      </c>
      <c r="S2244" s="64">
        <v>1981</v>
      </c>
      <c r="U2244" s="7" t="str">
        <f t="shared" si="204"/>
        <v>Oct</v>
      </c>
      <c r="V2244" s="10">
        <f t="shared" si="205"/>
        <v>1981</v>
      </c>
      <c r="Y2244" s="10" t="s">
        <v>2380</v>
      </c>
      <c r="Z2244" s="10" t="str">
        <f t="shared" si="207"/>
        <v>No</v>
      </c>
      <c r="AB2244" s="53" t="s">
        <v>16</v>
      </c>
      <c r="AC2244" s="10" t="str">
        <f t="shared" si="208"/>
        <v>tier - 1</v>
      </c>
      <c r="AE2244" t="s">
        <v>11</v>
      </c>
      <c r="AF2244" s="10" t="str">
        <f t="shared" si="209"/>
        <v>tier - 2</v>
      </c>
      <c r="AI2244" t="s">
        <v>13</v>
      </c>
      <c r="AJ2244" t="str">
        <f t="shared" si="206"/>
        <v>R1013</v>
      </c>
      <c r="AS2244" s="110" t="s">
        <v>115</v>
      </c>
      <c r="AT2244" s="64">
        <v>15.6</v>
      </c>
      <c r="AU2244" s="64">
        <v>4.12</v>
      </c>
      <c r="AV2244" s="64" t="s">
        <v>2380</v>
      </c>
      <c r="AW2244" s="64" t="s">
        <v>2380</v>
      </c>
      <c r="AX2244" s="64" t="s">
        <v>2383</v>
      </c>
      <c r="AY2244" s="64" t="s">
        <v>2380</v>
      </c>
      <c r="AZ2244" s="64">
        <v>1</v>
      </c>
      <c r="BA2244" s="109" t="s">
        <v>7084</v>
      </c>
      <c r="BB2244" s="64" t="s">
        <v>10450</v>
      </c>
      <c r="BC2244" s="69" t="s">
        <v>10447</v>
      </c>
    </row>
    <row r="2245" spans="1:55" x14ac:dyDescent="0.35">
      <c r="A2245" t="s">
        <v>114</v>
      </c>
      <c r="B2245">
        <v>24.39</v>
      </c>
      <c r="C2245">
        <v>6.24</v>
      </c>
      <c r="D2245" t="s">
        <v>2380</v>
      </c>
      <c r="E2245" t="s">
        <v>2380</v>
      </c>
      <c r="F2245" t="s">
        <v>2380</v>
      </c>
      <c r="G2245">
        <v>1</v>
      </c>
      <c r="H2245" t="s">
        <v>2380</v>
      </c>
      <c r="R2245" s="64" t="s">
        <v>18</v>
      </c>
      <c r="S2245" s="64">
        <v>1977</v>
      </c>
      <c r="U2245" s="7" t="str">
        <f t="shared" si="204"/>
        <v>Jun</v>
      </c>
      <c r="V2245" s="10">
        <f t="shared" si="205"/>
        <v>1977</v>
      </c>
      <c r="Y2245" s="10" t="s">
        <v>2380</v>
      </c>
      <c r="Z2245" s="10" t="str">
        <f t="shared" si="207"/>
        <v>No</v>
      </c>
      <c r="AB2245" s="53" t="s">
        <v>16</v>
      </c>
      <c r="AC2245" s="10" t="str">
        <f t="shared" si="208"/>
        <v>tier - 1</v>
      </c>
      <c r="AE2245" t="s">
        <v>11</v>
      </c>
      <c r="AF2245" s="10" t="str">
        <f t="shared" si="209"/>
        <v>tier - 2</v>
      </c>
      <c r="AI2245" t="s">
        <v>23</v>
      </c>
      <c r="AJ2245" t="str">
        <f t="shared" si="206"/>
        <v>R1012</v>
      </c>
      <c r="AS2245" s="110" t="s">
        <v>114</v>
      </c>
      <c r="AT2245" s="64">
        <v>24.39</v>
      </c>
      <c r="AU2245" s="64">
        <v>6.24</v>
      </c>
      <c r="AV2245" s="64" t="s">
        <v>2380</v>
      </c>
      <c r="AW2245" s="64" t="s">
        <v>2380</v>
      </c>
      <c r="AX2245" s="64" t="s">
        <v>2380</v>
      </c>
      <c r="AY2245" s="64" t="s">
        <v>2380</v>
      </c>
      <c r="AZ2245" s="64">
        <v>1</v>
      </c>
      <c r="BA2245" s="109" t="s">
        <v>6287</v>
      </c>
      <c r="BB2245" s="64" t="s">
        <v>10449</v>
      </c>
      <c r="BC2245" s="69" t="s">
        <v>10446</v>
      </c>
    </row>
    <row r="2246" spans="1:55" x14ac:dyDescent="0.35">
      <c r="A2246" t="s">
        <v>113</v>
      </c>
      <c r="B2246">
        <v>24.75</v>
      </c>
      <c r="C2246">
        <v>4.83</v>
      </c>
      <c r="D2246" t="s">
        <v>2380</v>
      </c>
      <c r="E2246" t="s">
        <v>2380</v>
      </c>
      <c r="F2246" t="s">
        <v>2380</v>
      </c>
      <c r="G2246" t="s">
        <v>2381</v>
      </c>
      <c r="H2246" t="s">
        <v>2380</v>
      </c>
      <c r="R2246" s="64" t="s">
        <v>20</v>
      </c>
      <c r="S2246" s="64">
        <v>1962</v>
      </c>
      <c r="U2246" s="7" t="str">
        <f t="shared" ref="U2246:U2309" si="210">SUBSTITUTE(R2246,"?","Sep")</f>
        <v>Sep</v>
      </c>
      <c r="V2246" s="10">
        <f t="shared" ref="V2246:V2309" si="211">IF(S2246="?",ROUND(AVERAGEIF($S$5:$S$2347,"&lt;&gt;?"),0),S2246)</f>
        <v>1962</v>
      </c>
      <c r="Y2246" s="10" t="s">
        <v>2380</v>
      </c>
      <c r="Z2246" s="10" t="str">
        <f t="shared" si="207"/>
        <v>No</v>
      </c>
      <c r="AB2246" s="53" t="s">
        <v>16</v>
      </c>
      <c r="AC2246" s="10" t="str">
        <f t="shared" si="208"/>
        <v>tier - 1</v>
      </c>
      <c r="AE2246" t="s">
        <v>12</v>
      </c>
      <c r="AF2246" s="10" t="str">
        <f t="shared" si="209"/>
        <v>tier - 3</v>
      </c>
      <c r="AI2246" t="s">
        <v>42</v>
      </c>
      <c r="AJ2246" t="str">
        <f t="shared" ref="AJ2246:AJ2309" si="212">IF(AI2246="?","Unknown",AI2246)</f>
        <v>R1011</v>
      </c>
      <c r="AS2246" s="110" t="s">
        <v>113</v>
      </c>
      <c r="AT2246" s="64">
        <v>24.75</v>
      </c>
      <c r="AU2246" s="64">
        <v>4.83</v>
      </c>
      <c r="AV2246" s="64" t="s">
        <v>2380</v>
      </c>
      <c r="AW2246" s="64" t="s">
        <v>2380</v>
      </c>
      <c r="AX2246" s="64" t="s">
        <v>2380</v>
      </c>
      <c r="AY2246" s="64" t="s">
        <v>2380</v>
      </c>
      <c r="AZ2246" s="64">
        <v>0</v>
      </c>
      <c r="BA2246" s="109" t="s">
        <v>7715</v>
      </c>
      <c r="BB2246" s="64" t="s">
        <v>10450</v>
      </c>
      <c r="BC2246" s="69" t="s">
        <v>10446</v>
      </c>
    </row>
    <row r="2247" spans="1:55" x14ac:dyDescent="0.35">
      <c r="A2247" t="s">
        <v>112</v>
      </c>
      <c r="B2247">
        <v>20.88</v>
      </c>
      <c r="C2247">
        <v>7.4</v>
      </c>
      <c r="D2247" t="s">
        <v>2380</v>
      </c>
      <c r="E2247" t="s">
        <v>2380</v>
      </c>
      <c r="F2247" t="s">
        <v>2380</v>
      </c>
      <c r="G2247" t="s">
        <v>2381</v>
      </c>
      <c r="H2247" t="s">
        <v>2380</v>
      </c>
      <c r="R2247" s="64" t="s">
        <v>35</v>
      </c>
      <c r="S2247" s="64">
        <v>1966</v>
      </c>
      <c r="U2247" s="7" t="str">
        <f t="shared" si="210"/>
        <v>Aug</v>
      </c>
      <c r="V2247" s="10">
        <f t="shared" si="211"/>
        <v>1966</v>
      </c>
      <c r="Y2247" s="10" t="s">
        <v>2380</v>
      </c>
      <c r="Z2247" s="10" t="str">
        <f t="shared" si="207"/>
        <v>No</v>
      </c>
      <c r="AB2247" s="53" t="s">
        <v>16</v>
      </c>
      <c r="AC2247" s="10" t="str">
        <f t="shared" si="208"/>
        <v>tier - 1</v>
      </c>
      <c r="AE2247" t="s">
        <v>11</v>
      </c>
      <c r="AF2247" s="10" t="str">
        <f t="shared" si="209"/>
        <v>tier - 2</v>
      </c>
      <c r="AI2247" t="s">
        <v>42</v>
      </c>
      <c r="AJ2247" t="str">
        <f t="shared" si="212"/>
        <v>R1011</v>
      </c>
      <c r="AS2247" s="110" t="s">
        <v>112</v>
      </c>
      <c r="AT2247" s="64">
        <v>20.88</v>
      </c>
      <c r="AU2247" s="64">
        <v>7.4</v>
      </c>
      <c r="AV2247" s="64" t="s">
        <v>2380</v>
      </c>
      <c r="AW2247" s="64" t="s">
        <v>2380</v>
      </c>
      <c r="AX2247" s="64" t="s">
        <v>2380</v>
      </c>
      <c r="AY2247" s="64" t="s">
        <v>2380</v>
      </c>
      <c r="AZ2247" s="64">
        <v>0</v>
      </c>
      <c r="BA2247" s="109" t="s">
        <v>7321</v>
      </c>
      <c r="BB2247" s="64" t="s">
        <v>10448</v>
      </c>
      <c r="BC2247" s="69" t="s">
        <v>10446</v>
      </c>
    </row>
    <row r="2248" spans="1:55" x14ac:dyDescent="0.35">
      <c r="A2248" t="s">
        <v>111</v>
      </c>
      <c r="B2248">
        <v>20.43</v>
      </c>
      <c r="C2248">
        <v>4.54</v>
      </c>
      <c r="D2248" t="s">
        <v>2380</v>
      </c>
      <c r="E2248" t="s">
        <v>2380</v>
      </c>
      <c r="F2248" t="s">
        <v>2380</v>
      </c>
      <c r="G2248" t="s">
        <v>2381</v>
      </c>
      <c r="H2248" t="s">
        <v>2380</v>
      </c>
      <c r="R2248" s="64" t="s">
        <v>15</v>
      </c>
      <c r="S2248" s="64">
        <v>1985</v>
      </c>
      <c r="U2248" s="7" t="str">
        <f t="shared" si="210"/>
        <v>Nov</v>
      </c>
      <c r="V2248" s="10">
        <f t="shared" si="211"/>
        <v>1985</v>
      </c>
      <c r="Y2248" s="10" t="s">
        <v>2380</v>
      </c>
      <c r="Z2248" s="10" t="str">
        <f t="shared" si="207"/>
        <v>No</v>
      </c>
      <c r="AB2248" s="53" t="s">
        <v>16</v>
      </c>
      <c r="AC2248" s="10" t="str">
        <f t="shared" si="208"/>
        <v>tier - 1</v>
      </c>
      <c r="AE2248" t="s">
        <v>12</v>
      </c>
      <c r="AF2248" s="10" t="str">
        <f t="shared" si="209"/>
        <v>tier - 3</v>
      </c>
      <c r="AI2248" t="s">
        <v>13</v>
      </c>
      <c r="AJ2248" t="str">
        <f t="shared" si="212"/>
        <v>R1013</v>
      </c>
      <c r="AS2248" s="110" t="s">
        <v>111</v>
      </c>
      <c r="AT2248" s="64">
        <v>20.43</v>
      </c>
      <c r="AU2248" s="64">
        <v>4.54</v>
      </c>
      <c r="AV2248" s="64" t="s">
        <v>2380</v>
      </c>
      <c r="AW2248" s="64" t="s">
        <v>2380</v>
      </c>
      <c r="AX2248" s="64" t="s">
        <v>2380</v>
      </c>
      <c r="AY2248" s="64" t="s">
        <v>2380</v>
      </c>
      <c r="AZ2248" s="64">
        <v>0</v>
      </c>
      <c r="BA2248" s="109" t="s">
        <v>6826</v>
      </c>
      <c r="BB2248" s="64" t="s">
        <v>10450</v>
      </c>
      <c r="BC2248" s="69" t="s">
        <v>10446</v>
      </c>
    </row>
    <row r="2249" spans="1:55" x14ac:dyDescent="0.35">
      <c r="A2249" t="s">
        <v>110</v>
      </c>
      <c r="B2249">
        <v>15.18</v>
      </c>
      <c r="C2249">
        <v>11.11</v>
      </c>
      <c r="D2249" t="s">
        <v>2380</v>
      </c>
      <c r="E2249" t="s">
        <v>2380</v>
      </c>
      <c r="F2249" t="s">
        <v>2380</v>
      </c>
      <c r="G2249" t="s">
        <v>2381</v>
      </c>
      <c r="H2249" t="s">
        <v>2380</v>
      </c>
      <c r="R2249" s="64" t="s">
        <v>10</v>
      </c>
      <c r="S2249" s="64">
        <v>1975</v>
      </c>
      <c r="U2249" s="7" t="str">
        <f t="shared" si="210"/>
        <v>Jul</v>
      </c>
      <c r="V2249" s="10">
        <f t="shared" si="211"/>
        <v>1975</v>
      </c>
      <c r="Y2249" s="10" t="s">
        <v>2380</v>
      </c>
      <c r="Z2249" s="10" t="str">
        <f t="shared" si="207"/>
        <v>No</v>
      </c>
      <c r="AB2249" s="53" t="s">
        <v>16</v>
      </c>
      <c r="AC2249" s="10" t="str">
        <f t="shared" si="208"/>
        <v>tier - 1</v>
      </c>
      <c r="AE2249" t="s">
        <v>12</v>
      </c>
      <c r="AF2249" s="10" t="str">
        <f t="shared" si="209"/>
        <v>tier - 3</v>
      </c>
      <c r="AI2249" t="s">
        <v>23</v>
      </c>
      <c r="AJ2249" t="str">
        <f t="shared" si="212"/>
        <v>R1012</v>
      </c>
      <c r="AS2249" s="110" t="s">
        <v>110</v>
      </c>
      <c r="AT2249" s="64">
        <v>15.18</v>
      </c>
      <c r="AU2249" s="64">
        <v>11.11</v>
      </c>
      <c r="AV2249" s="64" t="s">
        <v>2380</v>
      </c>
      <c r="AW2249" s="64" t="s">
        <v>2380</v>
      </c>
      <c r="AX2249" s="64" t="s">
        <v>2380</v>
      </c>
      <c r="AY2249" s="64" t="s">
        <v>2380</v>
      </c>
      <c r="AZ2249" s="64">
        <v>0</v>
      </c>
      <c r="BA2249" s="109" t="s">
        <v>8217</v>
      </c>
      <c r="BB2249" s="64" t="s">
        <v>10448</v>
      </c>
      <c r="BC2249" s="69" t="s">
        <v>10447</v>
      </c>
    </row>
    <row r="2250" spans="1:55" x14ac:dyDescent="0.35">
      <c r="A2250" t="s">
        <v>109</v>
      </c>
      <c r="B2250">
        <v>15.12</v>
      </c>
      <c r="C2250">
        <v>4.03</v>
      </c>
      <c r="D2250" t="s">
        <v>2382</v>
      </c>
      <c r="E2250" t="s">
        <v>2380</v>
      </c>
      <c r="F2250" t="s">
        <v>2380</v>
      </c>
      <c r="G2250" t="s">
        <v>2381</v>
      </c>
      <c r="H2250" t="s">
        <v>2380</v>
      </c>
      <c r="R2250" s="64" t="s">
        <v>20</v>
      </c>
      <c r="S2250" s="64">
        <v>1970</v>
      </c>
      <c r="U2250" s="7" t="str">
        <f t="shared" si="210"/>
        <v>Sep</v>
      </c>
      <c r="V2250" s="10">
        <f t="shared" si="211"/>
        <v>1970</v>
      </c>
      <c r="Y2250" s="10" t="s">
        <v>2380</v>
      </c>
      <c r="Z2250" s="10" t="str">
        <f t="shared" ref="Z2250:Z2313" si="213">IF(Y2250="?",$Z$6,Y2250)</f>
        <v>No</v>
      </c>
      <c r="AB2250" s="53" t="s">
        <v>16</v>
      </c>
      <c r="AC2250" s="10" t="str">
        <f t="shared" ref="AC2250:AC2313" si="214">IF(AB2250="?",$AC$6,AB2250)</f>
        <v>tier - 1</v>
      </c>
      <c r="AE2250" t="s">
        <v>12</v>
      </c>
      <c r="AF2250" s="10" t="str">
        <f t="shared" ref="AF2250:AF2313" si="215">IF(AE2250="?",$AF$6,AE2250)</f>
        <v>tier - 3</v>
      </c>
      <c r="AI2250" t="s">
        <v>42</v>
      </c>
      <c r="AJ2250" t="str">
        <f t="shared" si="212"/>
        <v>R1011</v>
      </c>
      <c r="AS2250" s="110" t="s">
        <v>109</v>
      </c>
      <c r="AT2250" s="64">
        <v>15.12</v>
      </c>
      <c r="AU2250" s="64">
        <v>4.03</v>
      </c>
      <c r="AV2250" s="64" t="s">
        <v>2380</v>
      </c>
      <c r="AW2250" s="64" t="s">
        <v>2380</v>
      </c>
      <c r="AX2250" s="64" t="s">
        <v>2383</v>
      </c>
      <c r="AY2250" s="64" t="s">
        <v>2380</v>
      </c>
      <c r="AZ2250" s="64">
        <v>0</v>
      </c>
      <c r="BA2250" s="109" t="s">
        <v>7156</v>
      </c>
      <c r="BB2250" s="64" t="s">
        <v>10450</v>
      </c>
      <c r="BC2250" s="69" t="s">
        <v>10447</v>
      </c>
    </row>
    <row r="2251" spans="1:55" x14ac:dyDescent="0.35">
      <c r="A2251" t="s">
        <v>108</v>
      </c>
      <c r="B2251">
        <v>23.88</v>
      </c>
      <c r="C2251">
        <v>4.51</v>
      </c>
      <c r="D2251" t="s">
        <v>2380</v>
      </c>
      <c r="E2251" t="s">
        <v>2380</v>
      </c>
      <c r="F2251" t="s">
        <v>2380</v>
      </c>
      <c r="G2251">
        <v>1</v>
      </c>
      <c r="H2251" t="s">
        <v>2380</v>
      </c>
      <c r="R2251" s="64" t="s">
        <v>30</v>
      </c>
      <c r="S2251" s="64">
        <v>1976</v>
      </c>
      <c r="U2251" s="7" t="str">
        <f t="shared" si="210"/>
        <v>Dec</v>
      </c>
      <c r="V2251" s="10">
        <f t="shared" si="211"/>
        <v>1976</v>
      </c>
      <c r="Y2251" s="10" t="s">
        <v>2380</v>
      </c>
      <c r="Z2251" s="10" t="str">
        <f t="shared" si="213"/>
        <v>No</v>
      </c>
      <c r="AB2251" s="53" t="s">
        <v>16</v>
      </c>
      <c r="AC2251" s="10" t="str">
        <f t="shared" si="214"/>
        <v>tier - 1</v>
      </c>
      <c r="AE2251" t="s">
        <v>12</v>
      </c>
      <c r="AF2251" s="10" t="str">
        <f t="shared" si="215"/>
        <v>tier - 3</v>
      </c>
      <c r="AI2251" t="s">
        <v>23</v>
      </c>
      <c r="AJ2251" t="str">
        <f t="shared" si="212"/>
        <v>R1012</v>
      </c>
      <c r="AS2251" s="110" t="s">
        <v>108</v>
      </c>
      <c r="AT2251" s="64">
        <v>23.88</v>
      </c>
      <c r="AU2251" s="64">
        <v>4.51</v>
      </c>
      <c r="AV2251" s="64" t="s">
        <v>2380</v>
      </c>
      <c r="AW2251" s="64" t="s">
        <v>2380</v>
      </c>
      <c r="AX2251" s="64" t="s">
        <v>2380</v>
      </c>
      <c r="AY2251" s="64" t="s">
        <v>2380</v>
      </c>
      <c r="AZ2251" s="64">
        <v>1</v>
      </c>
      <c r="BA2251" s="109" t="s">
        <v>7201</v>
      </c>
      <c r="BB2251" s="64" t="s">
        <v>10450</v>
      </c>
      <c r="BC2251" s="69" t="s">
        <v>10446</v>
      </c>
    </row>
    <row r="2252" spans="1:55" x14ac:dyDescent="0.35">
      <c r="A2252" t="s">
        <v>107</v>
      </c>
      <c r="B2252">
        <v>16.13</v>
      </c>
      <c r="C2252">
        <v>5.56</v>
      </c>
      <c r="D2252" t="s">
        <v>2380</v>
      </c>
      <c r="E2252" t="s">
        <v>2382</v>
      </c>
      <c r="F2252" t="s">
        <v>2380</v>
      </c>
      <c r="G2252">
        <v>1</v>
      </c>
      <c r="H2252" t="s">
        <v>2380</v>
      </c>
      <c r="R2252" s="64" t="s">
        <v>18</v>
      </c>
      <c r="S2252" s="64">
        <v>1972</v>
      </c>
      <c r="U2252" s="7" t="str">
        <f t="shared" si="210"/>
        <v>Jun</v>
      </c>
      <c r="V2252" s="10">
        <f t="shared" si="211"/>
        <v>1972</v>
      </c>
      <c r="Y2252" s="10" t="s">
        <v>2380</v>
      </c>
      <c r="Z2252" s="10" t="str">
        <f t="shared" si="213"/>
        <v>No</v>
      </c>
      <c r="AB2252" s="53" t="s">
        <v>16</v>
      </c>
      <c r="AC2252" s="10" t="str">
        <f t="shared" si="214"/>
        <v>tier - 1</v>
      </c>
      <c r="AE2252" t="s">
        <v>11</v>
      </c>
      <c r="AF2252" s="10" t="str">
        <f t="shared" si="215"/>
        <v>tier - 2</v>
      </c>
      <c r="AI2252" t="s">
        <v>42</v>
      </c>
      <c r="AJ2252" t="str">
        <f t="shared" si="212"/>
        <v>R1011</v>
      </c>
      <c r="AS2252" s="110" t="s">
        <v>107</v>
      </c>
      <c r="AT2252" s="64">
        <v>16.13</v>
      </c>
      <c r="AU2252" s="64">
        <v>5.56</v>
      </c>
      <c r="AV2252" s="64" t="s">
        <v>2382</v>
      </c>
      <c r="AW2252" s="64" t="s">
        <v>2380</v>
      </c>
      <c r="AX2252" s="64" t="s">
        <v>2380</v>
      </c>
      <c r="AY2252" s="64" t="s">
        <v>2380</v>
      </c>
      <c r="AZ2252" s="64">
        <v>1</v>
      </c>
      <c r="BA2252" s="109" t="s">
        <v>6772</v>
      </c>
      <c r="BB2252" s="64" t="s">
        <v>10450</v>
      </c>
      <c r="BC2252" s="69" t="s">
        <v>10447</v>
      </c>
    </row>
    <row r="2253" spans="1:55" x14ac:dyDescent="0.35">
      <c r="A2253" t="s">
        <v>106</v>
      </c>
      <c r="B2253">
        <v>24.09</v>
      </c>
      <c r="C2253">
        <v>4.0999999999999996</v>
      </c>
      <c r="D2253" t="s">
        <v>2380</v>
      </c>
      <c r="E2253" t="s">
        <v>2382</v>
      </c>
      <c r="F2253" t="s">
        <v>2380</v>
      </c>
      <c r="G2253">
        <v>1</v>
      </c>
      <c r="H2253" t="s">
        <v>2380</v>
      </c>
      <c r="R2253" s="64" t="s">
        <v>10</v>
      </c>
      <c r="S2253" s="64">
        <v>1999</v>
      </c>
      <c r="U2253" s="7" t="str">
        <f t="shared" si="210"/>
        <v>Jul</v>
      </c>
      <c r="V2253" s="10">
        <f t="shared" si="211"/>
        <v>1999</v>
      </c>
      <c r="Y2253" s="10" t="s">
        <v>2380</v>
      </c>
      <c r="Z2253" s="10" t="str">
        <f t="shared" si="213"/>
        <v>No</v>
      </c>
      <c r="AB2253" s="53" t="s">
        <v>16</v>
      </c>
      <c r="AC2253" s="10" t="str">
        <f t="shared" si="214"/>
        <v>tier - 1</v>
      </c>
      <c r="AE2253" t="s">
        <v>12</v>
      </c>
      <c r="AF2253" s="10" t="str">
        <f t="shared" si="215"/>
        <v>tier - 3</v>
      </c>
      <c r="AI2253" t="s">
        <v>247</v>
      </c>
      <c r="AJ2253" t="str">
        <f t="shared" si="212"/>
        <v>R1024</v>
      </c>
      <c r="AS2253" s="110" t="s">
        <v>106</v>
      </c>
      <c r="AT2253" s="64">
        <v>24.09</v>
      </c>
      <c r="AU2253" s="64">
        <v>4.0999999999999996</v>
      </c>
      <c r="AV2253" s="64" t="s">
        <v>2382</v>
      </c>
      <c r="AW2253" s="64" t="s">
        <v>2380</v>
      </c>
      <c r="AX2253" s="64" t="s">
        <v>2380</v>
      </c>
      <c r="AY2253" s="64" t="s">
        <v>2380</v>
      </c>
      <c r="AZ2253" s="64">
        <v>1</v>
      </c>
      <c r="BA2253" s="109" t="s">
        <v>7082</v>
      </c>
      <c r="BB2253" s="64" t="s">
        <v>10450</v>
      </c>
      <c r="BC2253" s="69" t="s">
        <v>10446</v>
      </c>
    </row>
    <row r="2254" spans="1:55" x14ac:dyDescent="0.35">
      <c r="A2254" t="s">
        <v>105</v>
      </c>
      <c r="B2254">
        <v>19.43</v>
      </c>
      <c r="C2254">
        <v>5.85</v>
      </c>
      <c r="D2254" t="s">
        <v>2380</v>
      </c>
      <c r="E2254" t="s">
        <v>2382</v>
      </c>
      <c r="F2254" t="s">
        <v>2380</v>
      </c>
      <c r="G2254">
        <v>1</v>
      </c>
      <c r="H2254" t="s">
        <v>2380</v>
      </c>
      <c r="R2254" s="64" t="s">
        <v>35</v>
      </c>
      <c r="S2254" s="64">
        <v>1992</v>
      </c>
      <c r="U2254" s="7" t="str">
        <f t="shared" si="210"/>
        <v>Aug</v>
      </c>
      <c r="V2254" s="10">
        <f t="shared" si="211"/>
        <v>1992</v>
      </c>
      <c r="Y2254" s="10" t="s">
        <v>2380</v>
      </c>
      <c r="Z2254" s="10" t="str">
        <f t="shared" si="213"/>
        <v>No</v>
      </c>
      <c r="AB2254" s="53" t="s">
        <v>16</v>
      </c>
      <c r="AC2254" s="10" t="str">
        <f t="shared" si="214"/>
        <v>tier - 1</v>
      </c>
      <c r="AE2254" t="s">
        <v>16</v>
      </c>
      <c r="AF2254" s="10" t="str">
        <f t="shared" si="215"/>
        <v>tier - 1</v>
      </c>
      <c r="AI2254" t="s">
        <v>13</v>
      </c>
      <c r="AJ2254" t="str">
        <f t="shared" si="212"/>
        <v>R1013</v>
      </c>
      <c r="AS2254" s="110" t="s">
        <v>105</v>
      </c>
      <c r="AT2254" s="64">
        <v>19.43</v>
      </c>
      <c r="AU2254" s="64">
        <v>5.85</v>
      </c>
      <c r="AV2254" s="64" t="s">
        <v>2382</v>
      </c>
      <c r="AW2254" s="64" t="s">
        <v>2380</v>
      </c>
      <c r="AX2254" s="64" t="s">
        <v>2380</v>
      </c>
      <c r="AY2254" s="64" t="s">
        <v>2380</v>
      </c>
      <c r="AZ2254" s="64">
        <v>1</v>
      </c>
      <c r="BA2254" s="109" t="s">
        <v>8218</v>
      </c>
      <c r="BB2254" s="64" t="s">
        <v>10449</v>
      </c>
      <c r="BC2254" s="69" t="s">
        <v>10446</v>
      </c>
    </row>
    <row r="2255" spans="1:55" x14ac:dyDescent="0.35">
      <c r="A2255" t="s">
        <v>104</v>
      </c>
      <c r="B2255">
        <v>15.22</v>
      </c>
      <c r="C2255">
        <v>4.92</v>
      </c>
      <c r="D2255" t="s">
        <v>2382</v>
      </c>
      <c r="E2255" t="s">
        <v>2380</v>
      </c>
      <c r="F2255" t="s">
        <v>2383</v>
      </c>
      <c r="G2255">
        <v>1</v>
      </c>
      <c r="H2255" t="s">
        <v>2380</v>
      </c>
      <c r="R2255" s="64" t="s">
        <v>20</v>
      </c>
      <c r="S2255" s="64">
        <v>1979</v>
      </c>
      <c r="U2255" s="7" t="str">
        <f t="shared" si="210"/>
        <v>Sep</v>
      </c>
      <c r="V2255" s="10">
        <f t="shared" si="211"/>
        <v>1979</v>
      </c>
      <c r="Y2255" s="10" t="s">
        <v>2380</v>
      </c>
      <c r="Z2255" s="10" t="str">
        <f t="shared" si="213"/>
        <v>No</v>
      </c>
      <c r="AB2255" s="53" t="s">
        <v>16</v>
      </c>
      <c r="AC2255" s="10" t="str">
        <f t="shared" si="214"/>
        <v>tier - 1</v>
      </c>
      <c r="AE2255" t="s">
        <v>12</v>
      </c>
      <c r="AF2255" s="10" t="str">
        <f t="shared" si="215"/>
        <v>tier - 3</v>
      </c>
      <c r="AI2255" t="s">
        <v>13</v>
      </c>
      <c r="AJ2255" t="str">
        <f t="shared" si="212"/>
        <v>R1013</v>
      </c>
      <c r="AS2255" s="110" t="s">
        <v>104</v>
      </c>
      <c r="AT2255" s="64">
        <v>15.22</v>
      </c>
      <c r="AU2255" s="64">
        <v>4.92</v>
      </c>
      <c r="AV2255" s="64" t="s">
        <v>2380</v>
      </c>
      <c r="AW2255" s="64" t="s">
        <v>2383</v>
      </c>
      <c r="AX2255" s="64" t="s">
        <v>2383</v>
      </c>
      <c r="AY2255" s="64" t="s">
        <v>2380</v>
      </c>
      <c r="AZ2255" s="64">
        <v>1</v>
      </c>
      <c r="BA2255" s="109" t="s">
        <v>7475</v>
      </c>
      <c r="BB2255" s="64" t="s">
        <v>10450</v>
      </c>
      <c r="BC2255" s="69" t="s">
        <v>10447</v>
      </c>
    </row>
    <row r="2256" spans="1:55" x14ac:dyDescent="0.35">
      <c r="A2256" t="s">
        <v>103</v>
      </c>
      <c r="B2256">
        <v>20.72</v>
      </c>
      <c r="C2256">
        <v>9.4600000000000009</v>
      </c>
      <c r="D2256" t="s">
        <v>2380</v>
      </c>
      <c r="E2256" t="s">
        <v>2380</v>
      </c>
      <c r="F2256" t="s">
        <v>2380</v>
      </c>
      <c r="G2256" t="s">
        <v>2381</v>
      </c>
      <c r="H2256" t="s">
        <v>2380</v>
      </c>
      <c r="R2256" s="64" t="s">
        <v>20</v>
      </c>
      <c r="S2256" s="64">
        <v>1983</v>
      </c>
      <c r="U2256" s="7" t="str">
        <f t="shared" si="210"/>
        <v>Sep</v>
      </c>
      <c r="V2256" s="10">
        <f t="shared" si="211"/>
        <v>1983</v>
      </c>
      <c r="Y2256" s="10" t="s">
        <v>2380</v>
      </c>
      <c r="Z2256" s="10" t="str">
        <f t="shared" si="213"/>
        <v>No</v>
      </c>
      <c r="AB2256" s="53" t="s">
        <v>16</v>
      </c>
      <c r="AC2256" s="10" t="str">
        <f t="shared" si="214"/>
        <v>tier - 1</v>
      </c>
      <c r="AE2256" t="s">
        <v>12</v>
      </c>
      <c r="AF2256" s="10" t="str">
        <f t="shared" si="215"/>
        <v>tier - 3</v>
      </c>
      <c r="AI2256" t="s">
        <v>42</v>
      </c>
      <c r="AJ2256" t="str">
        <f t="shared" si="212"/>
        <v>R1011</v>
      </c>
      <c r="AS2256" s="110" t="s">
        <v>103</v>
      </c>
      <c r="AT2256" s="64">
        <v>20.72</v>
      </c>
      <c r="AU2256" s="64">
        <v>9.4600000000000009</v>
      </c>
      <c r="AV2256" s="64" t="s">
        <v>2380</v>
      </c>
      <c r="AW2256" s="64" t="s">
        <v>2380</v>
      </c>
      <c r="AX2256" s="64" t="s">
        <v>2380</v>
      </c>
      <c r="AY2256" s="64" t="s">
        <v>2380</v>
      </c>
      <c r="AZ2256" s="64">
        <v>0</v>
      </c>
      <c r="BA2256" s="109" t="s">
        <v>8219</v>
      </c>
      <c r="BB2256" s="64" t="s">
        <v>10448</v>
      </c>
      <c r="BC2256" s="69" t="s">
        <v>10446</v>
      </c>
    </row>
    <row r="2257" spans="1:55" x14ac:dyDescent="0.35">
      <c r="A2257" t="s">
        <v>102</v>
      </c>
      <c r="B2257">
        <v>35.4</v>
      </c>
      <c r="C2257">
        <v>5.94</v>
      </c>
      <c r="D2257" t="s">
        <v>2380</v>
      </c>
      <c r="E2257" t="s">
        <v>2380</v>
      </c>
      <c r="F2257" t="s">
        <v>2383</v>
      </c>
      <c r="G2257">
        <v>1</v>
      </c>
      <c r="H2257" t="s">
        <v>2380</v>
      </c>
      <c r="R2257" s="64" t="s">
        <v>18</v>
      </c>
      <c r="S2257" s="64">
        <v>1974</v>
      </c>
      <c r="U2257" s="7" t="str">
        <f t="shared" si="210"/>
        <v>Jun</v>
      </c>
      <c r="V2257" s="10">
        <f t="shared" si="211"/>
        <v>1974</v>
      </c>
      <c r="Y2257" s="10" t="s">
        <v>2380</v>
      </c>
      <c r="Z2257" s="10" t="str">
        <f t="shared" si="213"/>
        <v>No</v>
      </c>
      <c r="AB2257" s="53" t="s">
        <v>16</v>
      </c>
      <c r="AC2257" s="10" t="str">
        <f t="shared" si="214"/>
        <v>tier - 1</v>
      </c>
      <c r="AE2257" t="s">
        <v>16</v>
      </c>
      <c r="AF2257" s="10" t="str">
        <f t="shared" si="215"/>
        <v>tier - 1</v>
      </c>
      <c r="AI2257" t="s">
        <v>13</v>
      </c>
      <c r="AJ2257" t="str">
        <f t="shared" si="212"/>
        <v>R1013</v>
      </c>
      <c r="AS2257" s="110" t="s">
        <v>102</v>
      </c>
      <c r="AT2257" s="64">
        <v>35.4</v>
      </c>
      <c r="AU2257" s="64">
        <v>5.94</v>
      </c>
      <c r="AV2257" s="64" t="s">
        <v>2380</v>
      </c>
      <c r="AW2257" s="64" t="s">
        <v>2383</v>
      </c>
      <c r="AX2257" s="64" t="s">
        <v>2380</v>
      </c>
      <c r="AY2257" s="64" t="s">
        <v>2380</v>
      </c>
      <c r="AZ2257" s="64">
        <v>1</v>
      </c>
      <c r="BA2257" s="109" t="s">
        <v>8220</v>
      </c>
      <c r="BB2257" s="64" t="s">
        <v>10449</v>
      </c>
      <c r="BC2257" s="69" t="s">
        <v>10444</v>
      </c>
    </row>
    <row r="2258" spans="1:55" x14ac:dyDescent="0.35">
      <c r="A2258" t="s">
        <v>101</v>
      </c>
      <c r="B2258">
        <v>34.4</v>
      </c>
      <c r="C2258">
        <v>5.7</v>
      </c>
      <c r="D2258" t="s">
        <v>2380</v>
      </c>
      <c r="E2258" t="s">
        <v>2380</v>
      </c>
      <c r="F2258" t="s">
        <v>2383</v>
      </c>
      <c r="G2258">
        <v>1</v>
      </c>
      <c r="H2258" t="s">
        <v>2380</v>
      </c>
      <c r="R2258" s="64" t="s">
        <v>37</v>
      </c>
      <c r="S2258" s="64">
        <v>1979</v>
      </c>
      <c r="U2258" s="7" t="str">
        <f t="shared" si="210"/>
        <v>Oct</v>
      </c>
      <c r="V2258" s="10">
        <f t="shared" si="211"/>
        <v>1979</v>
      </c>
      <c r="Y2258" s="10" t="s">
        <v>2380</v>
      </c>
      <c r="Z2258" s="10" t="str">
        <f t="shared" si="213"/>
        <v>No</v>
      </c>
      <c r="AB2258" s="53" t="s">
        <v>16</v>
      </c>
      <c r="AC2258" s="10" t="str">
        <f t="shared" si="214"/>
        <v>tier - 1</v>
      </c>
      <c r="AE2258" t="s">
        <v>11</v>
      </c>
      <c r="AF2258" s="10" t="str">
        <f t="shared" si="215"/>
        <v>tier - 2</v>
      </c>
      <c r="AI2258" t="s">
        <v>356</v>
      </c>
      <c r="AJ2258" t="str">
        <f t="shared" si="212"/>
        <v>R1017</v>
      </c>
      <c r="AS2258" s="110" t="s">
        <v>101</v>
      </c>
      <c r="AT2258" s="64">
        <v>34.4</v>
      </c>
      <c r="AU2258" s="64">
        <v>5.7</v>
      </c>
      <c r="AV2258" s="64" t="s">
        <v>2380</v>
      </c>
      <c r="AW2258" s="64" t="s">
        <v>2383</v>
      </c>
      <c r="AX2258" s="64" t="s">
        <v>2380</v>
      </c>
      <c r="AY2258" s="64" t="s">
        <v>2380</v>
      </c>
      <c r="AZ2258" s="64">
        <v>1</v>
      </c>
      <c r="BA2258" s="109" t="s">
        <v>8221</v>
      </c>
      <c r="BB2258" s="64" t="s">
        <v>10449</v>
      </c>
      <c r="BC2258" s="69" t="s">
        <v>10444</v>
      </c>
    </row>
    <row r="2259" spans="1:55" x14ac:dyDescent="0.35">
      <c r="A2259" t="s">
        <v>100</v>
      </c>
      <c r="B2259">
        <v>34.1</v>
      </c>
      <c r="C2259">
        <v>4.13</v>
      </c>
      <c r="D2259" t="s">
        <v>2380</v>
      </c>
      <c r="E2259" t="s">
        <v>2380</v>
      </c>
      <c r="F2259" t="s">
        <v>2383</v>
      </c>
      <c r="G2259">
        <v>1</v>
      </c>
      <c r="H2259" t="s">
        <v>2380</v>
      </c>
      <c r="R2259" s="64" t="s">
        <v>35</v>
      </c>
      <c r="S2259" s="64">
        <v>1972</v>
      </c>
      <c r="U2259" s="7" t="str">
        <f t="shared" si="210"/>
        <v>Aug</v>
      </c>
      <c r="V2259" s="10">
        <f t="shared" si="211"/>
        <v>1972</v>
      </c>
      <c r="Y2259" s="10" t="s">
        <v>2380</v>
      </c>
      <c r="Z2259" s="10" t="str">
        <f t="shared" si="213"/>
        <v>No</v>
      </c>
      <c r="AB2259" s="53" t="s">
        <v>16</v>
      </c>
      <c r="AC2259" s="10" t="str">
        <f t="shared" si="214"/>
        <v>tier - 1</v>
      </c>
      <c r="AE2259" t="s">
        <v>11</v>
      </c>
      <c r="AF2259" s="10" t="str">
        <f t="shared" si="215"/>
        <v>tier - 2</v>
      </c>
      <c r="AI2259" t="s">
        <v>42</v>
      </c>
      <c r="AJ2259" t="str">
        <f t="shared" si="212"/>
        <v>R1011</v>
      </c>
      <c r="AS2259" s="110" t="s">
        <v>100</v>
      </c>
      <c r="AT2259" s="64">
        <v>34.1</v>
      </c>
      <c r="AU2259" s="64">
        <v>4.13</v>
      </c>
      <c r="AV2259" s="64" t="s">
        <v>2380</v>
      </c>
      <c r="AW2259" s="64" t="s">
        <v>2383</v>
      </c>
      <c r="AX2259" s="64" t="s">
        <v>2380</v>
      </c>
      <c r="AY2259" s="64" t="s">
        <v>2380</v>
      </c>
      <c r="AZ2259" s="64">
        <v>1</v>
      </c>
      <c r="BA2259" s="109" t="s">
        <v>8222</v>
      </c>
      <c r="BB2259" s="64" t="s">
        <v>10450</v>
      </c>
      <c r="BC2259" s="69" t="s">
        <v>10444</v>
      </c>
    </row>
    <row r="2260" spans="1:55" x14ac:dyDescent="0.35">
      <c r="A2260" t="s">
        <v>99</v>
      </c>
      <c r="B2260">
        <v>30.4</v>
      </c>
      <c r="C2260">
        <v>4.7699999999999996</v>
      </c>
      <c r="D2260" t="s">
        <v>2380</v>
      </c>
      <c r="E2260" t="s">
        <v>2380</v>
      </c>
      <c r="F2260" t="s">
        <v>2383</v>
      </c>
      <c r="G2260">
        <v>1</v>
      </c>
      <c r="H2260" t="s">
        <v>2380</v>
      </c>
      <c r="R2260" s="64" t="s">
        <v>20</v>
      </c>
      <c r="S2260" s="64">
        <v>1972</v>
      </c>
      <c r="U2260" s="7" t="str">
        <f t="shared" si="210"/>
        <v>Sep</v>
      </c>
      <c r="V2260" s="10">
        <f t="shared" si="211"/>
        <v>1972</v>
      </c>
      <c r="Y2260" s="10" t="s">
        <v>2380</v>
      </c>
      <c r="Z2260" s="10" t="str">
        <f t="shared" si="213"/>
        <v>No</v>
      </c>
      <c r="AB2260" s="53" t="s">
        <v>16</v>
      </c>
      <c r="AC2260" s="10" t="str">
        <f t="shared" si="214"/>
        <v>tier - 1</v>
      </c>
      <c r="AE2260" t="s">
        <v>11</v>
      </c>
      <c r="AF2260" s="10" t="str">
        <f t="shared" si="215"/>
        <v>tier - 2</v>
      </c>
      <c r="AI2260" t="s">
        <v>168</v>
      </c>
      <c r="AJ2260" t="str">
        <f t="shared" si="212"/>
        <v>R1016</v>
      </c>
      <c r="AS2260" s="110" t="s">
        <v>99</v>
      </c>
      <c r="AT2260" s="64">
        <v>30.4</v>
      </c>
      <c r="AU2260" s="64">
        <v>4.7699999999999996</v>
      </c>
      <c r="AV2260" s="64" t="s">
        <v>2380</v>
      </c>
      <c r="AW2260" s="64" t="s">
        <v>2383</v>
      </c>
      <c r="AX2260" s="64" t="s">
        <v>2380</v>
      </c>
      <c r="AY2260" s="64" t="s">
        <v>2380</v>
      </c>
      <c r="AZ2260" s="64">
        <v>1</v>
      </c>
      <c r="BA2260" s="109" t="s">
        <v>8223</v>
      </c>
      <c r="BB2260" s="64" t="s">
        <v>10450</v>
      </c>
      <c r="BC2260" s="69" t="s">
        <v>10444</v>
      </c>
    </row>
    <row r="2261" spans="1:55" x14ac:dyDescent="0.35">
      <c r="A2261" t="s">
        <v>98</v>
      </c>
      <c r="B2261">
        <v>28.7</v>
      </c>
      <c r="C2261">
        <v>4.99</v>
      </c>
      <c r="D2261" t="s">
        <v>2380</v>
      </c>
      <c r="E2261" t="s">
        <v>2380</v>
      </c>
      <c r="F2261" t="s">
        <v>2383</v>
      </c>
      <c r="G2261">
        <v>1</v>
      </c>
      <c r="H2261" t="s">
        <v>2380</v>
      </c>
      <c r="R2261" s="64" t="s">
        <v>35</v>
      </c>
      <c r="S2261" s="64">
        <v>1969</v>
      </c>
      <c r="U2261" s="7" t="str">
        <f t="shared" si="210"/>
        <v>Aug</v>
      </c>
      <c r="V2261" s="10">
        <f t="shared" si="211"/>
        <v>1969</v>
      </c>
      <c r="Y2261" s="10" t="s">
        <v>2380</v>
      </c>
      <c r="Z2261" s="10" t="str">
        <f t="shared" si="213"/>
        <v>No</v>
      </c>
      <c r="AB2261" s="53" t="s">
        <v>16</v>
      </c>
      <c r="AC2261" s="10" t="str">
        <f t="shared" si="214"/>
        <v>tier - 1</v>
      </c>
      <c r="AE2261" t="s">
        <v>11</v>
      </c>
      <c r="AF2261" s="10" t="str">
        <f t="shared" si="215"/>
        <v>tier - 2</v>
      </c>
      <c r="AI2261" t="s">
        <v>42</v>
      </c>
      <c r="AJ2261" t="str">
        <f t="shared" si="212"/>
        <v>R1011</v>
      </c>
      <c r="AS2261" s="110" t="s">
        <v>98</v>
      </c>
      <c r="AT2261" s="64">
        <v>28.7</v>
      </c>
      <c r="AU2261" s="64">
        <v>4.99</v>
      </c>
      <c r="AV2261" s="64" t="s">
        <v>2380</v>
      </c>
      <c r="AW2261" s="64" t="s">
        <v>2383</v>
      </c>
      <c r="AX2261" s="64" t="s">
        <v>2380</v>
      </c>
      <c r="AY2261" s="64" t="s">
        <v>2380</v>
      </c>
      <c r="AZ2261" s="64">
        <v>1</v>
      </c>
      <c r="BA2261" s="109" t="s">
        <v>6263</v>
      </c>
      <c r="BB2261" s="64" t="s">
        <v>10450</v>
      </c>
      <c r="BC2261" s="69" t="s">
        <v>10445</v>
      </c>
    </row>
    <row r="2262" spans="1:55" x14ac:dyDescent="0.35">
      <c r="A2262" t="s">
        <v>97</v>
      </c>
      <c r="B2262">
        <v>17.440000000000001</v>
      </c>
      <c r="C2262">
        <v>4.42</v>
      </c>
      <c r="D2262" t="s">
        <v>2382</v>
      </c>
      <c r="E2262" t="s">
        <v>2380</v>
      </c>
      <c r="F2262" t="s">
        <v>2383</v>
      </c>
      <c r="G2262">
        <v>1</v>
      </c>
      <c r="H2262" t="s">
        <v>2380</v>
      </c>
      <c r="R2262" s="64" t="s">
        <v>18</v>
      </c>
      <c r="S2262" s="64">
        <v>1964</v>
      </c>
      <c r="U2262" s="7" t="str">
        <f t="shared" si="210"/>
        <v>Jun</v>
      </c>
      <c r="V2262" s="10">
        <f t="shared" si="211"/>
        <v>1964</v>
      </c>
      <c r="Y2262" s="10" t="s">
        <v>2380</v>
      </c>
      <c r="Z2262" s="10" t="str">
        <f t="shared" si="213"/>
        <v>No</v>
      </c>
      <c r="AB2262" s="53" t="s">
        <v>16</v>
      </c>
      <c r="AC2262" s="10" t="str">
        <f t="shared" si="214"/>
        <v>tier - 1</v>
      </c>
      <c r="AE2262" t="s">
        <v>12</v>
      </c>
      <c r="AF2262" s="10" t="str">
        <f t="shared" si="215"/>
        <v>tier - 3</v>
      </c>
      <c r="AI2262" t="s">
        <v>42</v>
      </c>
      <c r="AJ2262" t="str">
        <f t="shared" si="212"/>
        <v>R1011</v>
      </c>
      <c r="AS2262" s="110" t="s">
        <v>97</v>
      </c>
      <c r="AT2262" s="64">
        <v>17.440000000000001</v>
      </c>
      <c r="AU2262" s="64">
        <v>4.42</v>
      </c>
      <c r="AV2262" s="64" t="s">
        <v>2380</v>
      </c>
      <c r="AW2262" s="64" t="s">
        <v>2383</v>
      </c>
      <c r="AX2262" s="64" t="s">
        <v>2383</v>
      </c>
      <c r="AY2262" s="64" t="s">
        <v>2380</v>
      </c>
      <c r="AZ2262" s="64">
        <v>1</v>
      </c>
      <c r="BA2262" s="109" t="s">
        <v>5990</v>
      </c>
      <c r="BB2262" s="64" t="s">
        <v>10450</v>
      </c>
      <c r="BC2262" s="69" t="s">
        <v>10447</v>
      </c>
    </row>
    <row r="2263" spans="1:55" x14ac:dyDescent="0.35">
      <c r="A2263" t="s">
        <v>96</v>
      </c>
      <c r="B2263">
        <v>27.6</v>
      </c>
      <c r="C2263">
        <v>4.01</v>
      </c>
      <c r="D2263" t="s">
        <v>2380</v>
      </c>
      <c r="E2263" t="s">
        <v>2380</v>
      </c>
      <c r="F2263" t="s">
        <v>2383</v>
      </c>
      <c r="G2263">
        <v>1</v>
      </c>
      <c r="H2263" t="s">
        <v>2380</v>
      </c>
      <c r="R2263" s="64" t="s">
        <v>35</v>
      </c>
      <c r="S2263" s="64">
        <v>1977</v>
      </c>
      <c r="U2263" s="7" t="str">
        <f t="shared" si="210"/>
        <v>Aug</v>
      </c>
      <c r="V2263" s="10">
        <f t="shared" si="211"/>
        <v>1977</v>
      </c>
      <c r="Y2263" s="10" t="s">
        <v>2380</v>
      </c>
      <c r="Z2263" s="10" t="str">
        <f t="shared" si="213"/>
        <v>No</v>
      </c>
      <c r="AB2263" s="53" t="s">
        <v>16</v>
      </c>
      <c r="AC2263" s="10" t="str">
        <f t="shared" si="214"/>
        <v>tier - 1</v>
      </c>
      <c r="AE2263" t="s">
        <v>11</v>
      </c>
      <c r="AF2263" s="10" t="str">
        <f t="shared" si="215"/>
        <v>tier - 2</v>
      </c>
      <c r="AI2263" t="s">
        <v>42</v>
      </c>
      <c r="AJ2263" t="str">
        <f t="shared" si="212"/>
        <v>R1011</v>
      </c>
      <c r="AS2263" s="110" t="s">
        <v>96</v>
      </c>
      <c r="AT2263" s="64">
        <v>27.6</v>
      </c>
      <c r="AU2263" s="64">
        <v>4.01</v>
      </c>
      <c r="AV2263" s="64" t="s">
        <v>2380</v>
      </c>
      <c r="AW2263" s="64" t="s">
        <v>2383</v>
      </c>
      <c r="AX2263" s="64" t="s">
        <v>2380</v>
      </c>
      <c r="AY2263" s="64" t="s">
        <v>2380</v>
      </c>
      <c r="AZ2263" s="64">
        <v>1</v>
      </c>
      <c r="BA2263" s="109" t="s">
        <v>6802</v>
      </c>
      <c r="BB2263" s="64" t="s">
        <v>10450</v>
      </c>
      <c r="BC2263" s="69" t="s">
        <v>10445</v>
      </c>
    </row>
    <row r="2264" spans="1:55" x14ac:dyDescent="0.35">
      <c r="A2264" t="s">
        <v>95</v>
      </c>
      <c r="B2264">
        <v>20.7</v>
      </c>
      <c r="C2264">
        <v>4.49</v>
      </c>
      <c r="D2264" t="s">
        <v>2380</v>
      </c>
      <c r="E2264" t="s">
        <v>2380</v>
      </c>
      <c r="F2264" t="s">
        <v>2383</v>
      </c>
      <c r="G2264">
        <v>1</v>
      </c>
      <c r="H2264" t="s">
        <v>2380</v>
      </c>
      <c r="R2264" s="64" t="s">
        <v>37</v>
      </c>
      <c r="S2264" s="64">
        <v>1964</v>
      </c>
      <c r="U2264" s="7" t="str">
        <f t="shared" si="210"/>
        <v>Oct</v>
      </c>
      <c r="V2264" s="10">
        <f t="shared" si="211"/>
        <v>1964</v>
      </c>
      <c r="Y2264" s="10" t="s">
        <v>2380</v>
      </c>
      <c r="Z2264" s="10" t="str">
        <f t="shared" si="213"/>
        <v>No</v>
      </c>
      <c r="AB2264" s="53" t="s">
        <v>16</v>
      </c>
      <c r="AC2264" s="10" t="str">
        <f t="shared" si="214"/>
        <v>tier - 1</v>
      </c>
      <c r="AE2264" t="s">
        <v>12</v>
      </c>
      <c r="AF2264" s="10" t="str">
        <f t="shared" si="215"/>
        <v>tier - 3</v>
      </c>
      <c r="AI2264" t="s">
        <v>42</v>
      </c>
      <c r="AJ2264" t="str">
        <f t="shared" si="212"/>
        <v>R1011</v>
      </c>
      <c r="AS2264" s="110" t="s">
        <v>95</v>
      </c>
      <c r="AT2264" s="64">
        <v>20.7</v>
      </c>
      <c r="AU2264" s="64">
        <v>4.49</v>
      </c>
      <c r="AV2264" s="64" t="s">
        <v>2380</v>
      </c>
      <c r="AW2264" s="64" t="s">
        <v>2383</v>
      </c>
      <c r="AX2264" s="64" t="s">
        <v>2380</v>
      </c>
      <c r="AY2264" s="64" t="s">
        <v>2380</v>
      </c>
      <c r="AZ2264" s="64">
        <v>1</v>
      </c>
      <c r="BA2264" s="109" t="s">
        <v>6922</v>
      </c>
      <c r="BB2264" s="64" t="s">
        <v>10450</v>
      </c>
      <c r="BC2264" s="69" t="s">
        <v>10446</v>
      </c>
    </row>
    <row r="2265" spans="1:55" x14ac:dyDescent="0.35">
      <c r="A2265" t="s">
        <v>94</v>
      </c>
      <c r="B2265">
        <v>20.3</v>
      </c>
      <c r="C2265">
        <v>6.37</v>
      </c>
      <c r="D2265" t="s">
        <v>2380</v>
      </c>
      <c r="E2265" t="s">
        <v>2380</v>
      </c>
      <c r="F2265" t="s">
        <v>2383</v>
      </c>
      <c r="G2265">
        <v>1</v>
      </c>
      <c r="H2265" t="s">
        <v>2380</v>
      </c>
      <c r="R2265" s="64" t="s">
        <v>37</v>
      </c>
      <c r="S2265" s="64">
        <v>1971</v>
      </c>
      <c r="U2265" s="7" t="str">
        <f t="shared" si="210"/>
        <v>Oct</v>
      </c>
      <c r="V2265" s="10">
        <f t="shared" si="211"/>
        <v>1971</v>
      </c>
      <c r="Y2265" s="10" t="s">
        <v>2380</v>
      </c>
      <c r="Z2265" s="10" t="str">
        <f t="shared" si="213"/>
        <v>No</v>
      </c>
      <c r="AB2265" s="53" t="s">
        <v>16</v>
      </c>
      <c r="AC2265" s="10" t="str">
        <f t="shared" si="214"/>
        <v>tier - 1</v>
      </c>
      <c r="AE2265" t="s">
        <v>11</v>
      </c>
      <c r="AF2265" s="10" t="str">
        <f t="shared" si="215"/>
        <v>tier - 2</v>
      </c>
      <c r="AI2265" t="s">
        <v>42</v>
      </c>
      <c r="AJ2265" t="str">
        <f t="shared" si="212"/>
        <v>R1011</v>
      </c>
      <c r="AS2265" s="110" t="s">
        <v>94</v>
      </c>
      <c r="AT2265" s="64">
        <v>20.3</v>
      </c>
      <c r="AU2265" s="64">
        <v>6.37</v>
      </c>
      <c r="AV2265" s="64" t="s">
        <v>2380</v>
      </c>
      <c r="AW2265" s="64" t="s">
        <v>2383</v>
      </c>
      <c r="AX2265" s="64" t="s">
        <v>2380</v>
      </c>
      <c r="AY2265" s="64" t="s">
        <v>2380</v>
      </c>
      <c r="AZ2265" s="64">
        <v>1</v>
      </c>
      <c r="BA2265" s="109" t="s">
        <v>8224</v>
      </c>
      <c r="BB2265" s="64" t="s">
        <v>10449</v>
      </c>
      <c r="BC2265" s="69" t="s">
        <v>10446</v>
      </c>
    </row>
    <row r="2266" spans="1:55" x14ac:dyDescent="0.35">
      <c r="A2266" t="s">
        <v>93</v>
      </c>
      <c r="B2266">
        <v>19.8</v>
      </c>
      <c r="C2266">
        <v>5.12</v>
      </c>
      <c r="D2266" t="s">
        <v>2380</v>
      </c>
      <c r="E2266" t="s">
        <v>2380</v>
      </c>
      <c r="F2266" t="s">
        <v>2383</v>
      </c>
      <c r="G2266">
        <v>1</v>
      </c>
      <c r="H2266" t="s">
        <v>2380</v>
      </c>
      <c r="R2266" s="64" t="s">
        <v>30</v>
      </c>
      <c r="S2266" s="64">
        <v>1967</v>
      </c>
      <c r="U2266" s="7" t="str">
        <f t="shared" si="210"/>
        <v>Dec</v>
      </c>
      <c r="V2266" s="10">
        <f t="shared" si="211"/>
        <v>1967</v>
      </c>
      <c r="Y2266" s="10" t="s">
        <v>2380</v>
      </c>
      <c r="Z2266" s="10" t="str">
        <f t="shared" si="213"/>
        <v>No</v>
      </c>
      <c r="AB2266" s="53" t="s">
        <v>16</v>
      </c>
      <c r="AC2266" s="10" t="str">
        <f t="shared" si="214"/>
        <v>tier - 1</v>
      </c>
      <c r="AE2266" t="s">
        <v>12</v>
      </c>
      <c r="AF2266" s="10" t="str">
        <f t="shared" si="215"/>
        <v>tier - 3</v>
      </c>
      <c r="AI2266" t="s">
        <v>42</v>
      </c>
      <c r="AJ2266" t="str">
        <f t="shared" si="212"/>
        <v>R1011</v>
      </c>
      <c r="AS2266" s="110" t="s">
        <v>93</v>
      </c>
      <c r="AT2266" s="64">
        <v>19.8</v>
      </c>
      <c r="AU2266" s="64">
        <v>5.12</v>
      </c>
      <c r="AV2266" s="64" t="s">
        <v>2380</v>
      </c>
      <c r="AW2266" s="64" t="s">
        <v>2383</v>
      </c>
      <c r="AX2266" s="64" t="s">
        <v>2380</v>
      </c>
      <c r="AY2266" s="64" t="s">
        <v>2380</v>
      </c>
      <c r="AZ2266" s="64">
        <v>1</v>
      </c>
      <c r="BA2266" s="109" t="s">
        <v>6877</v>
      </c>
      <c r="BB2266" s="64" t="s">
        <v>10450</v>
      </c>
      <c r="BC2266" s="69" t="s">
        <v>10446</v>
      </c>
    </row>
    <row r="2267" spans="1:55" x14ac:dyDescent="0.35">
      <c r="A2267" t="s">
        <v>92</v>
      </c>
      <c r="B2267">
        <v>21.87</v>
      </c>
      <c r="C2267">
        <v>8.59</v>
      </c>
      <c r="D2267" t="s">
        <v>2380</v>
      </c>
      <c r="E2267" t="s">
        <v>2380</v>
      </c>
      <c r="F2267" t="s">
        <v>2380</v>
      </c>
      <c r="G2267" t="s">
        <v>2381</v>
      </c>
      <c r="H2267" t="s">
        <v>2380</v>
      </c>
      <c r="R2267" s="64" t="s">
        <v>15</v>
      </c>
      <c r="S2267" s="64">
        <v>1974</v>
      </c>
      <c r="U2267" s="7" t="str">
        <f t="shared" si="210"/>
        <v>Nov</v>
      </c>
      <c r="V2267" s="10">
        <f t="shared" si="211"/>
        <v>1974</v>
      </c>
      <c r="Y2267" s="10" t="s">
        <v>2380</v>
      </c>
      <c r="Z2267" s="10" t="str">
        <f t="shared" si="213"/>
        <v>No</v>
      </c>
      <c r="AB2267" s="53" t="s">
        <v>16</v>
      </c>
      <c r="AC2267" s="10" t="str">
        <f t="shared" si="214"/>
        <v>tier - 1</v>
      </c>
      <c r="AE2267" t="s">
        <v>11</v>
      </c>
      <c r="AF2267" s="10" t="str">
        <f t="shared" si="215"/>
        <v>tier - 2</v>
      </c>
      <c r="AI2267" t="s">
        <v>42</v>
      </c>
      <c r="AJ2267" t="str">
        <f t="shared" si="212"/>
        <v>R1011</v>
      </c>
      <c r="AS2267" s="110" t="s">
        <v>92</v>
      </c>
      <c r="AT2267" s="64">
        <v>21.87</v>
      </c>
      <c r="AU2267" s="64">
        <v>8.59</v>
      </c>
      <c r="AV2267" s="64" t="s">
        <v>2380</v>
      </c>
      <c r="AW2267" s="64" t="s">
        <v>2380</v>
      </c>
      <c r="AX2267" s="64" t="s">
        <v>2380</v>
      </c>
      <c r="AY2267" s="64" t="s">
        <v>2380</v>
      </c>
      <c r="AZ2267" s="64">
        <v>0</v>
      </c>
      <c r="BA2267" s="109" t="s">
        <v>7526</v>
      </c>
      <c r="BB2267" s="64" t="s">
        <v>10448</v>
      </c>
      <c r="BC2267" s="69" t="s">
        <v>10446</v>
      </c>
    </row>
    <row r="2268" spans="1:55" x14ac:dyDescent="0.35">
      <c r="A2268" t="s">
        <v>91</v>
      </c>
      <c r="B2268">
        <v>16.600000000000001</v>
      </c>
      <c r="C2268">
        <v>5.87</v>
      </c>
      <c r="D2268" t="s">
        <v>2380</v>
      </c>
      <c r="E2268" t="s">
        <v>2380</v>
      </c>
      <c r="F2268" t="s">
        <v>2380</v>
      </c>
      <c r="G2268">
        <v>1</v>
      </c>
      <c r="H2268" t="s">
        <v>2380</v>
      </c>
      <c r="R2268" s="64" t="s">
        <v>37</v>
      </c>
      <c r="S2268" s="64">
        <v>1976</v>
      </c>
      <c r="U2268" s="7" t="str">
        <f t="shared" si="210"/>
        <v>Oct</v>
      </c>
      <c r="V2268" s="10">
        <f t="shared" si="211"/>
        <v>1976</v>
      </c>
      <c r="Y2268" s="10" t="s">
        <v>2380</v>
      </c>
      <c r="Z2268" s="10" t="str">
        <f t="shared" si="213"/>
        <v>No</v>
      </c>
      <c r="AB2268" s="53" t="s">
        <v>16</v>
      </c>
      <c r="AC2268" s="10" t="str">
        <f t="shared" si="214"/>
        <v>tier - 1</v>
      </c>
      <c r="AE2268" t="s">
        <v>11</v>
      </c>
      <c r="AF2268" s="10" t="str">
        <f t="shared" si="215"/>
        <v>tier - 2</v>
      </c>
      <c r="AI2268" t="s">
        <v>42</v>
      </c>
      <c r="AJ2268" t="str">
        <f t="shared" si="212"/>
        <v>R1011</v>
      </c>
      <c r="AS2268" s="110" t="s">
        <v>91</v>
      </c>
      <c r="AT2268" s="64">
        <v>16.600000000000001</v>
      </c>
      <c r="AU2268" s="64">
        <v>5.87</v>
      </c>
      <c r="AV2268" s="64" t="s">
        <v>2380</v>
      </c>
      <c r="AW2268" s="64" t="s">
        <v>2380</v>
      </c>
      <c r="AX2268" s="64" t="s">
        <v>2380</v>
      </c>
      <c r="AY2268" s="64" t="s">
        <v>2380</v>
      </c>
      <c r="AZ2268" s="64">
        <v>1</v>
      </c>
      <c r="BA2268" s="109" t="s">
        <v>7160</v>
      </c>
      <c r="BB2268" s="64" t="s">
        <v>10449</v>
      </c>
      <c r="BC2268" s="69" t="s">
        <v>10447</v>
      </c>
    </row>
    <row r="2269" spans="1:55" x14ac:dyDescent="0.35">
      <c r="A2269" t="s">
        <v>90</v>
      </c>
      <c r="B2269">
        <v>21.98</v>
      </c>
      <c r="C2269">
        <v>7.03</v>
      </c>
      <c r="D2269" t="s">
        <v>2380</v>
      </c>
      <c r="E2269" t="s">
        <v>2380</v>
      </c>
      <c r="F2269" t="s">
        <v>2380</v>
      </c>
      <c r="G2269" t="s">
        <v>2381</v>
      </c>
      <c r="H2269" t="s">
        <v>2380</v>
      </c>
      <c r="R2269" s="64" t="s">
        <v>15</v>
      </c>
      <c r="S2269" s="64">
        <v>1975</v>
      </c>
      <c r="U2269" s="7" t="str">
        <f t="shared" si="210"/>
        <v>Nov</v>
      </c>
      <c r="V2269" s="10">
        <f t="shared" si="211"/>
        <v>1975</v>
      </c>
      <c r="Y2269" s="10" t="s">
        <v>2380</v>
      </c>
      <c r="Z2269" s="10" t="str">
        <f t="shared" si="213"/>
        <v>No</v>
      </c>
      <c r="AB2269" s="53" t="s">
        <v>16</v>
      </c>
      <c r="AC2269" s="10" t="str">
        <f t="shared" si="214"/>
        <v>tier - 1</v>
      </c>
      <c r="AE2269" t="s">
        <v>11</v>
      </c>
      <c r="AF2269" s="10" t="str">
        <f t="shared" si="215"/>
        <v>tier - 2</v>
      </c>
      <c r="AI2269" t="s">
        <v>13</v>
      </c>
      <c r="AJ2269" t="str">
        <f t="shared" si="212"/>
        <v>R1013</v>
      </c>
      <c r="AS2269" s="110" t="s">
        <v>90</v>
      </c>
      <c r="AT2269" s="64">
        <v>21.98</v>
      </c>
      <c r="AU2269" s="64">
        <v>7.03</v>
      </c>
      <c r="AV2269" s="64" t="s">
        <v>2380</v>
      </c>
      <c r="AW2269" s="64" t="s">
        <v>2380</v>
      </c>
      <c r="AX2269" s="64" t="s">
        <v>2380</v>
      </c>
      <c r="AY2269" s="64" t="s">
        <v>2380</v>
      </c>
      <c r="AZ2269" s="64">
        <v>0</v>
      </c>
      <c r="BA2269" s="109" t="s">
        <v>8225</v>
      </c>
      <c r="BB2269" s="64" t="s">
        <v>10448</v>
      </c>
      <c r="BC2269" s="69" t="s">
        <v>10446</v>
      </c>
    </row>
    <row r="2270" spans="1:55" x14ac:dyDescent="0.35">
      <c r="A2270" t="s">
        <v>89</v>
      </c>
      <c r="B2270">
        <v>19.7</v>
      </c>
      <c r="C2270">
        <v>5.51</v>
      </c>
      <c r="D2270" t="s">
        <v>2380</v>
      </c>
      <c r="E2270" t="s">
        <v>2380</v>
      </c>
      <c r="F2270" t="s">
        <v>2380</v>
      </c>
      <c r="G2270">
        <v>1</v>
      </c>
      <c r="H2270" t="s">
        <v>2380</v>
      </c>
      <c r="R2270" s="64" t="s">
        <v>20</v>
      </c>
      <c r="S2270" s="64">
        <v>1975</v>
      </c>
      <c r="U2270" s="7" t="str">
        <f t="shared" si="210"/>
        <v>Sep</v>
      </c>
      <c r="V2270" s="10">
        <f t="shared" si="211"/>
        <v>1975</v>
      </c>
      <c r="Y2270" s="10" t="s">
        <v>2380</v>
      </c>
      <c r="Z2270" s="10" t="str">
        <f t="shared" si="213"/>
        <v>No</v>
      </c>
      <c r="AB2270" s="53" t="s">
        <v>16</v>
      </c>
      <c r="AC2270" s="10" t="str">
        <f t="shared" si="214"/>
        <v>tier - 1</v>
      </c>
      <c r="AE2270" t="s">
        <v>11</v>
      </c>
      <c r="AF2270" s="10" t="str">
        <f t="shared" si="215"/>
        <v>tier - 2</v>
      </c>
      <c r="AI2270" t="s">
        <v>42</v>
      </c>
      <c r="AJ2270" t="str">
        <f t="shared" si="212"/>
        <v>R1011</v>
      </c>
      <c r="AS2270" s="110" t="s">
        <v>89</v>
      </c>
      <c r="AT2270" s="64">
        <v>19.7</v>
      </c>
      <c r="AU2270" s="64">
        <v>5.51</v>
      </c>
      <c r="AV2270" s="64" t="s">
        <v>2380</v>
      </c>
      <c r="AW2270" s="64" t="s">
        <v>2380</v>
      </c>
      <c r="AX2270" s="64" t="s">
        <v>2380</v>
      </c>
      <c r="AY2270" s="64" t="s">
        <v>2380</v>
      </c>
      <c r="AZ2270" s="64">
        <v>1</v>
      </c>
      <c r="BA2270" s="109" t="s">
        <v>8226</v>
      </c>
      <c r="BB2270" s="64" t="s">
        <v>10450</v>
      </c>
      <c r="BC2270" s="69" t="s">
        <v>10446</v>
      </c>
    </row>
    <row r="2271" spans="1:55" x14ac:dyDescent="0.35">
      <c r="A2271" t="s">
        <v>88</v>
      </c>
      <c r="B2271">
        <v>19.21</v>
      </c>
      <c r="C2271">
        <v>4.76</v>
      </c>
      <c r="D2271" t="s">
        <v>2380</v>
      </c>
      <c r="E2271" t="s">
        <v>2382</v>
      </c>
      <c r="F2271" t="s">
        <v>2380</v>
      </c>
      <c r="G2271">
        <v>1</v>
      </c>
      <c r="H2271" t="s">
        <v>2380</v>
      </c>
      <c r="R2271" s="64" t="s">
        <v>20</v>
      </c>
      <c r="S2271" s="64">
        <v>1962</v>
      </c>
      <c r="U2271" s="7" t="str">
        <f t="shared" si="210"/>
        <v>Sep</v>
      </c>
      <c r="V2271" s="10">
        <f t="shared" si="211"/>
        <v>1962</v>
      </c>
      <c r="Y2271" s="10" t="s">
        <v>2380</v>
      </c>
      <c r="Z2271" s="10" t="str">
        <f t="shared" si="213"/>
        <v>No</v>
      </c>
      <c r="AB2271" s="53" t="s">
        <v>16</v>
      </c>
      <c r="AC2271" s="10" t="str">
        <f t="shared" si="214"/>
        <v>tier - 1</v>
      </c>
      <c r="AE2271" t="s">
        <v>16</v>
      </c>
      <c r="AF2271" s="10" t="str">
        <f t="shared" si="215"/>
        <v>tier - 1</v>
      </c>
      <c r="AI2271" t="s">
        <v>42</v>
      </c>
      <c r="AJ2271" t="str">
        <f t="shared" si="212"/>
        <v>R1011</v>
      </c>
      <c r="AS2271" s="110" t="s">
        <v>88</v>
      </c>
      <c r="AT2271" s="64">
        <v>19.21</v>
      </c>
      <c r="AU2271" s="64">
        <v>4.76</v>
      </c>
      <c r="AV2271" s="64" t="s">
        <v>2382</v>
      </c>
      <c r="AW2271" s="64" t="s">
        <v>2380</v>
      </c>
      <c r="AX2271" s="64" t="s">
        <v>2380</v>
      </c>
      <c r="AY2271" s="64" t="s">
        <v>2380</v>
      </c>
      <c r="AZ2271" s="64">
        <v>1</v>
      </c>
      <c r="BA2271" s="109" t="s">
        <v>7718</v>
      </c>
      <c r="BB2271" s="64" t="s">
        <v>10450</v>
      </c>
      <c r="BC2271" s="69" t="s">
        <v>10446</v>
      </c>
    </row>
    <row r="2272" spans="1:55" x14ac:dyDescent="0.35">
      <c r="A2272" t="s">
        <v>87</v>
      </c>
      <c r="B2272">
        <v>19.3</v>
      </c>
      <c r="C2272">
        <v>4.7</v>
      </c>
      <c r="D2272" t="s">
        <v>2380</v>
      </c>
      <c r="E2272" t="s">
        <v>2382</v>
      </c>
      <c r="F2272" t="s">
        <v>2380</v>
      </c>
      <c r="G2272">
        <v>1</v>
      </c>
      <c r="H2272" t="s">
        <v>2380</v>
      </c>
      <c r="R2272" s="64" t="s">
        <v>20</v>
      </c>
      <c r="S2272" s="64">
        <v>1966</v>
      </c>
      <c r="U2272" s="7" t="str">
        <f t="shared" si="210"/>
        <v>Sep</v>
      </c>
      <c r="V2272" s="10">
        <f t="shared" si="211"/>
        <v>1966</v>
      </c>
      <c r="Y2272" s="10" t="s">
        <v>2380</v>
      </c>
      <c r="Z2272" s="10" t="str">
        <f t="shared" si="213"/>
        <v>No</v>
      </c>
      <c r="AB2272" s="53" t="s">
        <v>16</v>
      </c>
      <c r="AC2272" s="10" t="str">
        <f t="shared" si="214"/>
        <v>tier - 1</v>
      </c>
      <c r="AE2272" t="s">
        <v>12</v>
      </c>
      <c r="AF2272" s="10" t="str">
        <f t="shared" si="215"/>
        <v>tier - 3</v>
      </c>
      <c r="AI2272" t="s">
        <v>42</v>
      </c>
      <c r="AJ2272" t="str">
        <f t="shared" si="212"/>
        <v>R1011</v>
      </c>
      <c r="AS2272" s="110" t="s">
        <v>87</v>
      </c>
      <c r="AT2272" s="64">
        <v>19.3</v>
      </c>
      <c r="AU2272" s="64">
        <v>4.7</v>
      </c>
      <c r="AV2272" s="64" t="s">
        <v>2382</v>
      </c>
      <c r="AW2272" s="64" t="s">
        <v>2380</v>
      </c>
      <c r="AX2272" s="64" t="s">
        <v>2380</v>
      </c>
      <c r="AY2272" s="64" t="s">
        <v>2380</v>
      </c>
      <c r="AZ2272" s="64">
        <v>1</v>
      </c>
      <c r="BA2272" s="109" t="s">
        <v>8227</v>
      </c>
      <c r="BB2272" s="64" t="s">
        <v>10450</v>
      </c>
      <c r="BC2272" s="69" t="s">
        <v>10446</v>
      </c>
    </row>
    <row r="2273" spans="1:55" x14ac:dyDescent="0.35">
      <c r="A2273" t="s">
        <v>86</v>
      </c>
      <c r="B2273">
        <v>16.22</v>
      </c>
      <c r="C2273">
        <v>6.21</v>
      </c>
      <c r="D2273" t="s">
        <v>2382</v>
      </c>
      <c r="E2273" t="s">
        <v>2380</v>
      </c>
      <c r="F2273" t="s">
        <v>2380</v>
      </c>
      <c r="G2273" t="s">
        <v>2381</v>
      </c>
      <c r="H2273" t="s">
        <v>2380</v>
      </c>
      <c r="R2273" s="64" t="s">
        <v>18</v>
      </c>
      <c r="S2273" s="64">
        <v>1972</v>
      </c>
      <c r="U2273" s="7" t="str">
        <f t="shared" si="210"/>
        <v>Jun</v>
      </c>
      <c r="V2273" s="10">
        <f t="shared" si="211"/>
        <v>1972</v>
      </c>
      <c r="Y2273" s="10" t="s">
        <v>2380</v>
      </c>
      <c r="Z2273" s="10" t="str">
        <f t="shared" si="213"/>
        <v>No</v>
      </c>
      <c r="AB2273" s="53" t="s">
        <v>16</v>
      </c>
      <c r="AC2273" s="10" t="str">
        <f t="shared" si="214"/>
        <v>tier - 1</v>
      </c>
      <c r="AE2273" t="s">
        <v>11</v>
      </c>
      <c r="AF2273" s="10" t="str">
        <f t="shared" si="215"/>
        <v>tier - 2</v>
      </c>
      <c r="AI2273" t="s">
        <v>168</v>
      </c>
      <c r="AJ2273" t="str">
        <f t="shared" si="212"/>
        <v>R1016</v>
      </c>
      <c r="AS2273" s="110" t="s">
        <v>86</v>
      </c>
      <c r="AT2273" s="64">
        <v>16.22</v>
      </c>
      <c r="AU2273" s="64">
        <v>6.21</v>
      </c>
      <c r="AV2273" s="64" t="s">
        <v>2380</v>
      </c>
      <c r="AW2273" s="64" t="s">
        <v>2380</v>
      </c>
      <c r="AX2273" s="64" t="s">
        <v>2383</v>
      </c>
      <c r="AY2273" s="64" t="s">
        <v>2380</v>
      </c>
      <c r="AZ2273" s="64">
        <v>0</v>
      </c>
      <c r="BA2273" s="109" t="s">
        <v>8228</v>
      </c>
      <c r="BB2273" s="64" t="s">
        <v>10449</v>
      </c>
      <c r="BC2273" s="69" t="s">
        <v>10447</v>
      </c>
    </row>
    <row r="2274" spans="1:55" x14ac:dyDescent="0.35">
      <c r="A2274" t="s">
        <v>85</v>
      </c>
      <c r="B2274">
        <v>17.12</v>
      </c>
      <c r="C2274">
        <v>4.5199999999999996</v>
      </c>
      <c r="D2274" t="s">
        <v>2380</v>
      </c>
      <c r="E2274" t="s">
        <v>2382</v>
      </c>
      <c r="F2274" t="s">
        <v>2380</v>
      </c>
      <c r="G2274">
        <v>1</v>
      </c>
      <c r="H2274" t="s">
        <v>2380</v>
      </c>
      <c r="R2274" s="64" t="s">
        <v>15</v>
      </c>
      <c r="S2274" s="64">
        <v>1984</v>
      </c>
      <c r="U2274" s="7" t="str">
        <f t="shared" si="210"/>
        <v>Nov</v>
      </c>
      <c r="V2274" s="10">
        <f t="shared" si="211"/>
        <v>1984</v>
      </c>
      <c r="Y2274" s="10" t="s">
        <v>2380</v>
      </c>
      <c r="Z2274" s="10" t="str">
        <f t="shared" si="213"/>
        <v>No</v>
      </c>
      <c r="AB2274" s="53" t="s">
        <v>16</v>
      </c>
      <c r="AC2274" s="10" t="str">
        <f t="shared" si="214"/>
        <v>tier - 1</v>
      </c>
      <c r="AE2274" t="s">
        <v>16</v>
      </c>
      <c r="AF2274" s="10" t="str">
        <f t="shared" si="215"/>
        <v>tier - 1</v>
      </c>
      <c r="AI2274" t="s">
        <v>13</v>
      </c>
      <c r="AJ2274" t="str">
        <f t="shared" si="212"/>
        <v>R1013</v>
      </c>
      <c r="AS2274" s="110" t="s">
        <v>85</v>
      </c>
      <c r="AT2274" s="64">
        <v>17.12</v>
      </c>
      <c r="AU2274" s="64">
        <v>4.5199999999999996</v>
      </c>
      <c r="AV2274" s="64" t="s">
        <v>2382</v>
      </c>
      <c r="AW2274" s="64" t="s">
        <v>2380</v>
      </c>
      <c r="AX2274" s="64" t="s">
        <v>2380</v>
      </c>
      <c r="AY2274" s="64" t="s">
        <v>2380</v>
      </c>
      <c r="AZ2274" s="64">
        <v>1</v>
      </c>
      <c r="BA2274" s="109" t="s">
        <v>8229</v>
      </c>
      <c r="BB2274" s="64" t="s">
        <v>10450</v>
      </c>
      <c r="BC2274" s="69" t="s">
        <v>10447</v>
      </c>
    </row>
    <row r="2275" spans="1:55" x14ac:dyDescent="0.35">
      <c r="A2275" t="s">
        <v>84</v>
      </c>
      <c r="B2275">
        <v>19.07</v>
      </c>
      <c r="C2275">
        <v>5.45</v>
      </c>
      <c r="D2275" t="s">
        <v>2380</v>
      </c>
      <c r="E2275" t="s">
        <v>2380</v>
      </c>
      <c r="F2275" t="s">
        <v>2380</v>
      </c>
      <c r="G2275">
        <v>1</v>
      </c>
      <c r="H2275" t="s">
        <v>2380</v>
      </c>
      <c r="R2275" s="64" t="s">
        <v>30</v>
      </c>
      <c r="S2275" s="64">
        <v>1968</v>
      </c>
      <c r="U2275" s="7" t="str">
        <f t="shared" si="210"/>
        <v>Dec</v>
      </c>
      <c r="V2275" s="10">
        <f t="shared" si="211"/>
        <v>1968</v>
      </c>
      <c r="Y2275" s="10" t="s">
        <v>2380</v>
      </c>
      <c r="Z2275" s="10" t="str">
        <f t="shared" si="213"/>
        <v>No</v>
      </c>
      <c r="AB2275" s="53" t="s">
        <v>16</v>
      </c>
      <c r="AC2275" s="10" t="str">
        <f t="shared" si="214"/>
        <v>tier - 1</v>
      </c>
      <c r="AE2275" t="s">
        <v>12</v>
      </c>
      <c r="AF2275" s="10" t="str">
        <f t="shared" si="215"/>
        <v>tier - 3</v>
      </c>
      <c r="AI2275" t="s">
        <v>13</v>
      </c>
      <c r="AJ2275" t="str">
        <f t="shared" si="212"/>
        <v>R1013</v>
      </c>
      <c r="AS2275" s="110" t="s">
        <v>84</v>
      </c>
      <c r="AT2275" s="64">
        <v>19.07</v>
      </c>
      <c r="AU2275" s="64">
        <v>5.45</v>
      </c>
      <c r="AV2275" s="64" t="s">
        <v>2380</v>
      </c>
      <c r="AW2275" s="64" t="s">
        <v>2380</v>
      </c>
      <c r="AX2275" s="64" t="s">
        <v>2380</v>
      </c>
      <c r="AY2275" s="64" t="s">
        <v>2380</v>
      </c>
      <c r="AZ2275" s="64">
        <v>1</v>
      </c>
      <c r="BA2275" s="109" t="s">
        <v>8180</v>
      </c>
      <c r="BB2275" s="64" t="s">
        <v>10450</v>
      </c>
      <c r="BC2275" s="69" t="s">
        <v>10446</v>
      </c>
    </row>
    <row r="2276" spans="1:55" x14ac:dyDescent="0.35">
      <c r="A2276" t="s">
        <v>83</v>
      </c>
      <c r="B2276">
        <v>15.56</v>
      </c>
      <c r="C2276">
        <v>4.42</v>
      </c>
      <c r="D2276" t="s">
        <v>2380</v>
      </c>
      <c r="E2276" t="s">
        <v>2380</v>
      </c>
      <c r="F2276" t="s">
        <v>2380</v>
      </c>
      <c r="G2276" t="s">
        <v>2381</v>
      </c>
      <c r="H2276" t="s">
        <v>2380</v>
      </c>
      <c r="R2276" s="64" t="s">
        <v>15</v>
      </c>
      <c r="S2276" s="64">
        <v>1976</v>
      </c>
      <c r="U2276" s="7" t="str">
        <f t="shared" si="210"/>
        <v>Nov</v>
      </c>
      <c r="V2276" s="10">
        <f t="shared" si="211"/>
        <v>1976</v>
      </c>
      <c r="Y2276" s="10" t="s">
        <v>2380</v>
      </c>
      <c r="Z2276" s="10" t="str">
        <f t="shared" si="213"/>
        <v>No</v>
      </c>
      <c r="AB2276" s="53" t="s">
        <v>16</v>
      </c>
      <c r="AC2276" s="10" t="str">
        <f t="shared" si="214"/>
        <v>tier - 1</v>
      </c>
      <c r="AE2276" t="s">
        <v>12</v>
      </c>
      <c r="AF2276" s="10" t="str">
        <f t="shared" si="215"/>
        <v>tier - 3</v>
      </c>
      <c r="AI2276" t="s">
        <v>247</v>
      </c>
      <c r="AJ2276" t="str">
        <f t="shared" si="212"/>
        <v>R1024</v>
      </c>
      <c r="AS2276" s="110" t="s">
        <v>83</v>
      </c>
      <c r="AT2276" s="64">
        <v>15.56</v>
      </c>
      <c r="AU2276" s="64">
        <v>4.42</v>
      </c>
      <c r="AV2276" s="64" t="s">
        <v>2380</v>
      </c>
      <c r="AW2276" s="64" t="s">
        <v>2380</v>
      </c>
      <c r="AX2276" s="64" t="s">
        <v>2380</v>
      </c>
      <c r="AY2276" s="64" t="s">
        <v>2380</v>
      </c>
      <c r="AZ2276" s="64">
        <v>0</v>
      </c>
      <c r="BA2276" s="109" t="s">
        <v>7121</v>
      </c>
      <c r="BB2276" s="64" t="s">
        <v>10450</v>
      </c>
      <c r="BC2276" s="69" t="s">
        <v>10447</v>
      </c>
    </row>
    <row r="2277" spans="1:55" x14ac:dyDescent="0.35">
      <c r="A2277" t="s">
        <v>82</v>
      </c>
      <c r="B2277">
        <v>22.76</v>
      </c>
      <c r="C2277">
        <v>9.44</v>
      </c>
      <c r="D2277" t="s">
        <v>2380</v>
      </c>
      <c r="E2277" t="s">
        <v>2380</v>
      </c>
      <c r="F2277" t="s">
        <v>2380</v>
      </c>
      <c r="G2277" t="s">
        <v>2381</v>
      </c>
      <c r="H2277" t="s">
        <v>2380</v>
      </c>
      <c r="R2277" s="64" t="s">
        <v>30</v>
      </c>
      <c r="S2277" s="64">
        <v>1997</v>
      </c>
      <c r="U2277" s="7" t="str">
        <f t="shared" si="210"/>
        <v>Dec</v>
      </c>
      <c r="V2277" s="10">
        <f t="shared" si="211"/>
        <v>1997</v>
      </c>
      <c r="Y2277" s="10" t="s">
        <v>2380</v>
      </c>
      <c r="Z2277" s="10" t="str">
        <f t="shared" si="213"/>
        <v>No</v>
      </c>
      <c r="AB2277" s="53" t="s">
        <v>16</v>
      </c>
      <c r="AC2277" s="10" t="str">
        <f t="shared" si="214"/>
        <v>tier - 1</v>
      </c>
      <c r="AE2277" t="s">
        <v>16</v>
      </c>
      <c r="AF2277" s="10" t="str">
        <f t="shared" si="215"/>
        <v>tier - 1</v>
      </c>
      <c r="AI2277" t="s">
        <v>13</v>
      </c>
      <c r="AJ2277" t="str">
        <f t="shared" si="212"/>
        <v>R1013</v>
      </c>
      <c r="AS2277" s="110" t="s">
        <v>82</v>
      </c>
      <c r="AT2277" s="64">
        <v>22.76</v>
      </c>
      <c r="AU2277" s="64">
        <v>9.44</v>
      </c>
      <c r="AV2277" s="64" t="s">
        <v>2380</v>
      </c>
      <c r="AW2277" s="64" t="s">
        <v>2380</v>
      </c>
      <c r="AX2277" s="64" t="s">
        <v>2380</v>
      </c>
      <c r="AY2277" s="64" t="s">
        <v>2380</v>
      </c>
      <c r="AZ2277" s="64">
        <v>0</v>
      </c>
      <c r="BA2277" s="109" t="s">
        <v>7460</v>
      </c>
      <c r="BB2277" s="64" t="s">
        <v>10448</v>
      </c>
      <c r="BC2277" s="69" t="s">
        <v>10446</v>
      </c>
    </row>
    <row r="2278" spans="1:55" x14ac:dyDescent="0.35">
      <c r="A2278" t="s">
        <v>81</v>
      </c>
      <c r="B2278">
        <v>22.79</v>
      </c>
      <c r="C2278">
        <v>6.15</v>
      </c>
      <c r="D2278" t="s">
        <v>2382</v>
      </c>
      <c r="E2278" t="s">
        <v>2380</v>
      </c>
      <c r="F2278" t="s">
        <v>2383</v>
      </c>
      <c r="G2278">
        <v>1</v>
      </c>
      <c r="H2278" t="s">
        <v>2380</v>
      </c>
      <c r="R2278" s="64" t="s">
        <v>10</v>
      </c>
      <c r="S2278" s="64">
        <v>1979</v>
      </c>
      <c r="U2278" s="7" t="str">
        <f t="shared" si="210"/>
        <v>Jul</v>
      </c>
      <c r="V2278" s="10">
        <f t="shared" si="211"/>
        <v>1979</v>
      </c>
      <c r="Y2278" s="10" t="s">
        <v>2380</v>
      </c>
      <c r="Z2278" s="10" t="str">
        <f t="shared" si="213"/>
        <v>No</v>
      </c>
      <c r="AB2278" s="53" t="s">
        <v>16</v>
      </c>
      <c r="AC2278" s="10" t="str">
        <f t="shared" si="214"/>
        <v>tier - 1</v>
      </c>
      <c r="AE2278" t="s">
        <v>16</v>
      </c>
      <c r="AF2278" s="10" t="str">
        <f t="shared" si="215"/>
        <v>tier - 1</v>
      </c>
      <c r="AI2278" t="s">
        <v>13</v>
      </c>
      <c r="AJ2278" t="str">
        <f t="shared" si="212"/>
        <v>R1013</v>
      </c>
      <c r="AS2278" s="110" t="s">
        <v>81</v>
      </c>
      <c r="AT2278" s="64">
        <v>22.79</v>
      </c>
      <c r="AU2278" s="64">
        <v>6.15</v>
      </c>
      <c r="AV2278" s="64" t="s">
        <v>2380</v>
      </c>
      <c r="AW2278" s="64" t="s">
        <v>2383</v>
      </c>
      <c r="AX2278" s="64" t="s">
        <v>2383</v>
      </c>
      <c r="AY2278" s="64" t="s">
        <v>2380</v>
      </c>
      <c r="AZ2278" s="64">
        <v>1</v>
      </c>
      <c r="BA2278" s="109" t="s">
        <v>8230</v>
      </c>
      <c r="BB2278" s="64" t="s">
        <v>10449</v>
      </c>
      <c r="BC2278" s="69" t="s">
        <v>10446</v>
      </c>
    </row>
    <row r="2279" spans="1:55" x14ac:dyDescent="0.35">
      <c r="A2279" t="s">
        <v>80</v>
      </c>
      <c r="B2279">
        <v>17.41</v>
      </c>
      <c r="C2279">
        <v>5.13</v>
      </c>
      <c r="D2279" t="s">
        <v>2382</v>
      </c>
      <c r="E2279" t="s">
        <v>2380</v>
      </c>
      <c r="F2279" t="s">
        <v>2380</v>
      </c>
      <c r="G2279" t="s">
        <v>2381</v>
      </c>
      <c r="H2279" t="s">
        <v>2380</v>
      </c>
      <c r="R2279" s="64" t="s">
        <v>20</v>
      </c>
      <c r="S2279" s="64">
        <v>1973</v>
      </c>
      <c r="U2279" s="7" t="str">
        <f t="shared" si="210"/>
        <v>Sep</v>
      </c>
      <c r="V2279" s="10">
        <f t="shared" si="211"/>
        <v>1973</v>
      </c>
      <c r="Y2279" s="10" t="s">
        <v>2380</v>
      </c>
      <c r="Z2279" s="10" t="str">
        <f t="shared" si="213"/>
        <v>No</v>
      </c>
      <c r="AB2279" s="53" t="s">
        <v>16</v>
      </c>
      <c r="AC2279" s="10" t="str">
        <f t="shared" si="214"/>
        <v>tier - 1</v>
      </c>
      <c r="AE2279" t="s">
        <v>12</v>
      </c>
      <c r="AF2279" s="10" t="str">
        <f t="shared" si="215"/>
        <v>tier - 3</v>
      </c>
      <c r="AI2279" t="s">
        <v>42</v>
      </c>
      <c r="AJ2279" t="str">
        <f t="shared" si="212"/>
        <v>R1011</v>
      </c>
      <c r="AS2279" s="110" t="s">
        <v>80</v>
      </c>
      <c r="AT2279" s="64">
        <v>17.41</v>
      </c>
      <c r="AU2279" s="64">
        <v>5.13</v>
      </c>
      <c r="AV2279" s="64" t="s">
        <v>2380</v>
      </c>
      <c r="AW2279" s="64" t="s">
        <v>2380</v>
      </c>
      <c r="AX2279" s="64" t="s">
        <v>2383</v>
      </c>
      <c r="AY2279" s="64" t="s">
        <v>2380</v>
      </c>
      <c r="AZ2279" s="64">
        <v>0</v>
      </c>
      <c r="BA2279" s="109" t="s">
        <v>6832</v>
      </c>
      <c r="BB2279" s="64" t="s">
        <v>10450</v>
      </c>
      <c r="BC2279" s="69" t="s">
        <v>10447</v>
      </c>
    </row>
    <row r="2280" spans="1:55" x14ac:dyDescent="0.35">
      <c r="A2280" t="s">
        <v>79</v>
      </c>
      <c r="B2280">
        <v>19.32</v>
      </c>
      <c r="C2280">
        <v>4.96</v>
      </c>
      <c r="D2280" t="s">
        <v>2382</v>
      </c>
      <c r="E2280" t="s">
        <v>2380</v>
      </c>
      <c r="F2280" t="s">
        <v>2380</v>
      </c>
      <c r="G2280" t="s">
        <v>2381</v>
      </c>
      <c r="H2280" t="s">
        <v>2380</v>
      </c>
      <c r="R2280" s="64" t="s">
        <v>35</v>
      </c>
      <c r="S2280" s="64">
        <v>1975</v>
      </c>
      <c r="U2280" s="7" t="str">
        <f t="shared" si="210"/>
        <v>Aug</v>
      </c>
      <c r="V2280" s="10">
        <f t="shared" si="211"/>
        <v>1975</v>
      </c>
      <c r="Y2280" s="10" t="s">
        <v>2380</v>
      </c>
      <c r="Z2280" s="10" t="str">
        <f t="shared" si="213"/>
        <v>No</v>
      </c>
      <c r="AB2280" s="53" t="s">
        <v>16</v>
      </c>
      <c r="AC2280" s="10" t="str">
        <f t="shared" si="214"/>
        <v>tier - 1</v>
      </c>
      <c r="AE2280" t="s">
        <v>16</v>
      </c>
      <c r="AF2280" s="10" t="str">
        <f t="shared" si="215"/>
        <v>tier - 1</v>
      </c>
      <c r="AI2280" t="s">
        <v>13</v>
      </c>
      <c r="AJ2280" t="str">
        <f t="shared" si="212"/>
        <v>R1013</v>
      </c>
      <c r="AS2280" s="110" t="s">
        <v>79</v>
      </c>
      <c r="AT2280" s="64">
        <v>19.32</v>
      </c>
      <c r="AU2280" s="64">
        <v>4.96</v>
      </c>
      <c r="AV2280" s="64" t="s">
        <v>2380</v>
      </c>
      <c r="AW2280" s="64" t="s">
        <v>2380</v>
      </c>
      <c r="AX2280" s="64" t="s">
        <v>2383</v>
      </c>
      <c r="AY2280" s="64" t="s">
        <v>2380</v>
      </c>
      <c r="AZ2280" s="64">
        <v>0</v>
      </c>
      <c r="BA2280" s="109" t="s">
        <v>8231</v>
      </c>
      <c r="BB2280" s="64" t="s">
        <v>10450</v>
      </c>
      <c r="BC2280" s="69" t="s">
        <v>10446</v>
      </c>
    </row>
    <row r="2281" spans="1:55" x14ac:dyDescent="0.35">
      <c r="A2281" t="s">
        <v>78</v>
      </c>
      <c r="B2281">
        <v>18.25</v>
      </c>
      <c r="C2281">
        <v>10.95</v>
      </c>
      <c r="D2281" t="s">
        <v>2380</v>
      </c>
      <c r="E2281" t="s">
        <v>2380</v>
      </c>
      <c r="F2281" t="s">
        <v>2380</v>
      </c>
      <c r="G2281" t="s">
        <v>2381</v>
      </c>
      <c r="H2281" t="s">
        <v>2380</v>
      </c>
      <c r="R2281" s="64" t="s">
        <v>18</v>
      </c>
      <c r="S2281" s="64">
        <v>1967</v>
      </c>
      <c r="U2281" s="7" t="str">
        <f t="shared" si="210"/>
        <v>Jun</v>
      </c>
      <c r="V2281" s="10">
        <f t="shared" si="211"/>
        <v>1967</v>
      </c>
      <c r="Y2281" s="10" t="s">
        <v>2380</v>
      </c>
      <c r="Z2281" s="10" t="str">
        <f t="shared" si="213"/>
        <v>No</v>
      </c>
      <c r="AB2281" s="53" t="s">
        <v>16</v>
      </c>
      <c r="AC2281" s="10" t="str">
        <f t="shared" si="214"/>
        <v>tier - 1</v>
      </c>
      <c r="AE2281" t="s">
        <v>12</v>
      </c>
      <c r="AF2281" s="10" t="str">
        <f t="shared" si="215"/>
        <v>tier - 3</v>
      </c>
      <c r="AI2281" t="s">
        <v>168</v>
      </c>
      <c r="AJ2281" t="str">
        <f t="shared" si="212"/>
        <v>R1016</v>
      </c>
      <c r="AS2281" s="110" t="s">
        <v>78</v>
      </c>
      <c r="AT2281" s="64">
        <v>18.25</v>
      </c>
      <c r="AU2281" s="64">
        <v>10.95</v>
      </c>
      <c r="AV2281" s="64" t="s">
        <v>2380</v>
      </c>
      <c r="AW2281" s="64" t="s">
        <v>2380</v>
      </c>
      <c r="AX2281" s="64" t="s">
        <v>2380</v>
      </c>
      <c r="AY2281" s="64" t="s">
        <v>2380</v>
      </c>
      <c r="AZ2281" s="64">
        <v>0</v>
      </c>
      <c r="BA2281" s="109" t="s">
        <v>6812</v>
      </c>
      <c r="BB2281" s="64" t="s">
        <v>10448</v>
      </c>
      <c r="BC2281" s="69" t="s">
        <v>10447</v>
      </c>
    </row>
    <row r="2282" spans="1:55" x14ac:dyDescent="0.35">
      <c r="A2282" t="s">
        <v>77</v>
      </c>
      <c r="B2282">
        <v>53.13</v>
      </c>
      <c r="C2282">
        <v>4.4400000000000004</v>
      </c>
      <c r="D2282" t="s">
        <v>2380</v>
      </c>
      <c r="E2282" t="s">
        <v>2382</v>
      </c>
      <c r="F2282" t="s">
        <v>2380</v>
      </c>
      <c r="G2282">
        <v>1</v>
      </c>
      <c r="H2282" t="s">
        <v>2380</v>
      </c>
      <c r="R2282" s="64" t="s">
        <v>35</v>
      </c>
      <c r="S2282" s="64">
        <v>1968</v>
      </c>
      <c r="U2282" s="7" t="str">
        <f t="shared" si="210"/>
        <v>Aug</v>
      </c>
      <c r="V2282" s="10">
        <f t="shared" si="211"/>
        <v>1968</v>
      </c>
      <c r="Y2282" s="10" t="s">
        <v>2380</v>
      </c>
      <c r="Z2282" s="10" t="str">
        <f t="shared" si="213"/>
        <v>No</v>
      </c>
      <c r="AB2282" s="53" t="s">
        <v>16</v>
      </c>
      <c r="AC2282" s="10" t="str">
        <f t="shared" si="214"/>
        <v>tier - 1</v>
      </c>
      <c r="AE2282" t="s">
        <v>16</v>
      </c>
      <c r="AF2282" s="10" t="str">
        <f t="shared" si="215"/>
        <v>tier - 1</v>
      </c>
      <c r="AI2282" t="s">
        <v>42</v>
      </c>
      <c r="AJ2282" t="str">
        <f t="shared" si="212"/>
        <v>R1011</v>
      </c>
      <c r="AS2282" s="110" t="s">
        <v>77</v>
      </c>
      <c r="AT2282" s="64">
        <v>53.13</v>
      </c>
      <c r="AU2282" s="64">
        <v>4.4400000000000004</v>
      </c>
      <c r="AV2282" s="64" t="s">
        <v>2382</v>
      </c>
      <c r="AW2282" s="64" t="s">
        <v>2380</v>
      </c>
      <c r="AX2282" s="64" t="s">
        <v>2380</v>
      </c>
      <c r="AY2282" s="64" t="s">
        <v>2380</v>
      </c>
      <c r="AZ2282" s="64">
        <v>1</v>
      </c>
      <c r="BA2282" s="109" t="s">
        <v>8232</v>
      </c>
      <c r="BB2282" s="64" t="s">
        <v>10450</v>
      </c>
      <c r="BC2282" s="69" t="s">
        <v>10444</v>
      </c>
    </row>
    <row r="2283" spans="1:55" x14ac:dyDescent="0.35">
      <c r="A2283" t="s">
        <v>76</v>
      </c>
      <c r="B2283">
        <v>20.46</v>
      </c>
      <c r="C2283">
        <v>4.0199999999999996</v>
      </c>
      <c r="D2283" t="s">
        <v>2380</v>
      </c>
      <c r="E2283" t="s">
        <v>2380</v>
      </c>
      <c r="F2283" t="s">
        <v>2380</v>
      </c>
      <c r="G2283" t="s">
        <v>2381</v>
      </c>
      <c r="H2283" t="s">
        <v>2380</v>
      </c>
      <c r="R2283" s="64" t="s">
        <v>18</v>
      </c>
      <c r="S2283" s="64">
        <v>1967</v>
      </c>
      <c r="U2283" s="7" t="str">
        <f t="shared" si="210"/>
        <v>Jun</v>
      </c>
      <c r="V2283" s="10">
        <f t="shared" si="211"/>
        <v>1967</v>
      </c>
      <c r="Y2283" s="10" t="s">
        <v>2380</v>
      </c>
      <c r="Z2283" s="10" t="str">
        <f t="shared" si="213"/>
        <v>No</v>
      </c>
      <c r="AB2283" s="53" t="s">
        <v>16</v>
      </c>
      <c r="AC2283" s="10" t="str">
        <f t="shared" si="214"/>
        <v>tier - 1</v>
      </c>
      <c r="AE2283" t="s">
        <v>16</v>
      </c>
      <c r="AF2283" s="10" t="str">
        <f t="shared" si="215"/>
        <v>tier - 1</v>
      </c>
      <c r="AI2283" t="s">
        <v>42</v>
      </c>
      <c r="AJ2283" t="str">
        <f t="shared" si="212"/>
        <v>R1011</v>
      </c>
      <c r="AS2283" s="110" t="s">
        <v>76</v>
      </c>
      <c r="AT2283" s="64">
        <v>20.46</v>
      </c>
      <c r="AU2283" s="64">
        <v>4.0199999999999996</v>
      </c>
      <c r="AV2283" s="64" t="s">
        <v>2380</v>
      </c>
      <c r="AW2283" s="64" t="s">
        <v>2380</v>
      </c>
      <c r="AX2283" s="64" t="s">
        <v>2380</v>
      </c>
      <c r="AY2283" s="64" t="s">
        <v>2380</v>
      </c>
      <c r="AZ2283" s="64">
        <v>0</v>
      </c>
      <c r="BA2283" s="109" t="s">
        <v>6815</v>
      </c>
      <c r="BB2283" s="64" t="s">
        <v>10450</v>
      </c>
      <c r="BC2283" s="69" t="s">
        <v>10446</v>
      </c>
    </row>
    <row r="2284" spans="1:55" x14ac:dyDescent="0.35">
      <c r="A2284" t="s">
        <v>75</v>
      </c>
      <c r="B2284">
        <v>43.01</v>
      </c>
      <c r="C2284">
        <v>5.44</v>
      </c>
      <c r="D2284" t="s">
        <v>2380</v>
      </c>
      <c r="E2284" t="s">
        <v>2382</v>
      </c>
      <c r="F2284" t="s">
        <v>2380</v>
      </c>
      <c r="G2284">
        <v>1</v>
      </c>
      <c r="H2284" t="s">
        <v>2380</v>
      </c>
      <c r="R2284" s="64" t="s">
        <v>30</v>
      </c>
      <c r="S2284" s="64">
        <v>1979</v>
      </c>
      <c r="U2284" s="7" t="str">
        <f t="shared" si="210"/>
        <v>Dec</v>
      </c>
      <c r="V2284" s="10">
        <f t="shared" si="211"/>
        <v>1979</v>
      </c>
      <c r="Y2284" s="10" t="s">
        <v>2380</v>
      </c>
      <c r="Z2284" s="10" t="str">
        <f t="shared" si="213"/>
        <v>No</v>
      </c>
      <c r="AB2284" s="53" t="s">
        <v>16</v>
      </c>
      <c r="AC2284" s="10" t="str">
        <f t="shared" si="214"/>
        <v>tier - 1</v>
      </c>
      <c r="AE2284" t="s">
        <v>12</v>
      </c>
      <c r="AF2284" s="10" t="str">
        <f t="shared" si="215"/>
        <v>tier - 3</v>
      </c>
      <c r="AI2284" t="s">
        <v>13</v>
      </c>
      <c r="AJ2284" t="str">
        <f t="shared" si="212"/>
        <v>R1013</v>
      </c>
      <c r="AS2284" s="110" t="s">
        <v>75</v>
      </c>
      <c r="AT2284" s="64">
        <v>43.01</v>
      </c>
      <c r="AU2284" s="64">
        <v>5.44</v>
      </c>
      <c r="AV2284" s="64" t="s">
        <v>2382</v>
      </c>
      <c r="AW2284" s="64" t="s">
        <v>2380</v>
      </c>
      <c r="AX2284" s="64" t="s">
        <v>2380</v>
      </c>
      <c r="AY2284" s="64" t="s">
        <v>2380</v>
      </c>
      <c r="AZ2284" s="64">
        <v>1</v>
      </c>
      <c r="BA2284" s="109" t="s">
        <v>6755</v>
      </c>
      <c r="BB2284" s="64" t="s">
        <v>10450</v>
      </c>
      <c r="BC2284" s="69" t="s">
        <v>10444</v>
      </c>
    </row>
    <row r="2285" spans="1:55" x14ac:dyDescent="0.35">
      <c r="A2285" t="s">
        <v>74</v>
      </c>
      <c r="B2285">
        <v>15.01</v>
      </c>
      <c r="C2285">
        <v>4.1500000000000004</v>
      </c>
      <c r="D2285" t="s">
        <v>2380</v>
      </c>
      <c r="E2285" t="s">
        <v>2380</v>
      </c>
      <c r="F2285" t="s">
        <v>2383</v>
      </c>
      <c r="G2285">
        <v>1</v>
      </c>
      <c r="H2285" t="s">
        <v>2380</v>
      </c>
      <c r="R2285" s="64" t="s">
        <v>15</v>
      </c>
      <c r="S2285" s="64">
        <v>1971</v>
      </c>
      <c r="U2285" s="7" t="str">
        <f t="shared" si="210"/>
        <v>Nov</v>
      </c>
      <c r="V2285" s="10">
        <f t="shared" si="211"/>
        <v>1971</v>
      </c>
      <c r="Y2285" s="10" t="s">
        <v>2380</v>
      </c>
      <c r="Z2285" s="10" t="str">
        <f t="shared" si="213"/>
        <v>No</v>
      </c>
      <c r="AB2285" s="53" t="s">
        <v>16</v>
      </c>
      <c r="AC2285" s="10" t="str">
        <f t="shared" si="214"/>
        <v>tier - 1</v>
      </c>
      <c r="AE2285" t="s">
        <v>11</v>
      </c>
      <c r="AF2285" s="10" t="str">
        <f t="shared" si="215"/>
        <v>tier - 2</v>
      </c>
      <c r="AI2285" t="s">
        <v>42</v>
      </c>
      <c r="AJ2285" t="str">
        <f t="shared" si="212"/>
        <v>R1011</v>
      </c>
      <c r="AS2285" s="110" t="s">
        <v>74</v>
      </c>
      <c r="AT2285" s="64">
        <v>15.01</v>
      </c>
      <c r="AU2285" s="64">
        <v>4.1500000000000004</v>
      </c>
      <c r="AV2285" s="64" t="s">
        <v>2380</v>
      </c>
      <c r="AW2285" s="64" t="s">
        <v>2383</v>
      </c>
      <c r="AX2285" s="64" t="s">
        <v>2380</v>
      </c>
      <c r="AY2285" s="64" t="s">
        <v>2380</v>
      </c>
      <c r="AZ2285" s="64">
        <v>1</v>
      </c>
      <c r="BA2285" s="109" t="s">
        <v>7405</v>
      </c>
      <c r="BB2285" s="64" t="s">
        <v>10450</v>
      </c>
      <c r="BC2285" s="69" t="s">
        <v>10447</v>
      </c>
    </row>
    <row r="2286" spans="1:55" x14ac:dyDescent="0.35">
      <c r="A2286" t="s">
        <v>73</v>
      </c>
      <c r="B2286">
        <v>41.14</v>
      </c>
      <c r="C2286">
        <v>6.02</v>
      </c>
      <c r="D2286" t="s">
        <v>2380</v>
      </c>
      <c r="E2286" t="s">
        <v>2382</v>
      </c>
      <c r="F2286" t="s">
        <v>2380</v>
      </c>
      <c r="G2286">
        <v>1</v>
      </c>
      <c r="H2286" t="s">
        <v>2380</v>
      </c>
      <c r="R2286" s="64" t="s">
        <v>37</v>
      </c>
      <c r="S2286" s="64">
        <v>1977</v>
      </c>
      <c r="U2286" s="7" t="str">
        <f t="shared" si="210"/>
        <v>Oct</v>
      </c>
      <c r="V2286" s="10">
        <f t="shared" si="211"/>
        <v>1977</v>
      </c>
      <c r="Y2286" s="10" t="s">
        <v>2380</v>
      </c>
      <c r="Z2286" s="10" t="str">
        <f t="shared" si="213"/>
        <v>No</v>
      </c>
      <c r="AB2286" s="53" t="s">
        <v>16</v>
      </c>
      <c r="AC2286" s="10" t="str">
        <f t="shared" si="214"/>
        <v>tier - 1</v>
      </c>
      <c r="AE2286" t="s">
        <v>11</v>
      </c>
      <c r="AF2286" s="10" t="str">
        <f t="shared" si="215"/>
        <v>tier - 2</v>
      </c>
      <c r="AI2286" t="s">
        <v>23</v>
      </c>
      <c r="AJ2286" t="str">
        <f t="shared" si="212"/>
        <v>R1012</v>
      </c>
      <c r="AS2286" s="110" t="s">
        <v>73</v>
      </c>
      <c r="AT2286" s="64">
        <v>41.14</v>
      </c>
      <c r="AU2286" s="64">
        <v>6.02</v>
      </c>
      <c r="AV2286" s="64" t="s">
        <v>2382</v>
      </c>
      <c r="AW2286" s="64" t="s">
        <v>2380</v>
      </c>
      <c r="AX2286" s="64" t="s">
        <v>2380</v>
      </c>
      <c r="AY2286" s="64" t="s">
        <v>2380</v>
      </c>
      <c r="AZ2286" s="64">
        <v>1</v>
      </c>
      <c r="BA2286" s="109" t="s">
        <v>8233</v>
      </c>
      <c r="BB2286" s="64" t="s">
        <v>10449</v>
      </c>
      <c r="BC2286" s="69" t="s">
        <v>10444</v>
      </c>
    </row>
    <row r="2287" spans="1:55" x14ac:dyDescent="0.35">
      <c r="A2287" t="s">
        <v>72</v>
      </c>
      <c r="B2287">
        <v>16.55</v>
      </c>
      <c r="C2287">
        <v>7.73</v>
      </c>
      <c r="D2287" t="s">
        <v>2380</v>
      </c>
      <c r="E2287" t="s">
        <v>2380</v>
      </c>
      <c r="F2287" t="s">
        <v>2380</v>
      </c>
      <c r="G2287" t="s">
        <v>2381</v>
      </c>
      <c r="H2287" t="s">
        <v>2380</v>
      </c>
      <c r="R2287" s="64" t="s">
        <v>37</v>
      </c>
      <c r="S2287" s="64">
        <v>1965</v>
      </c>
      <c r="U2287" s="7" t="str">
        <f t="shared" si="210"/>
        <v>Oct</v>
      </c>
      <c r="V2287" s="10">
        <f t="shared" si="211"/>
        <v>1965</v>
      </c>
      <c r="Y2287" s="10" t="s">
        <v>2380</v>
      </c>
      <c r="Z2287" s="10" t="str">
        <f t="shared" si="213"/>
        <v>No</v>
      </c>
      <c r="AB2287" s="53" t="s">
        <v>16</v>
      </c>
      <c r="AC2287" s="10" t="str">
        <f t="shared" si="214"/>
        <v>tier - 1</v>
      </c>
      <c r="AE2287" t="s">
        <v>12</v>
      </c>
      <c r="AF2287" s="10" t="str">
        <f t="shared" si="215"/>
        <v>tier - 3</v>
      </c>
      <c r="AI2287" t="s">
        <v>42</v>
      </c>
      <c r="AJ2287" t="str">
        <f t="shared" si="212"/>
        <v>R1011</v>
      </c>
      <c r="AS2287" s="110" t="s">
        <v>72</v>
      </c>
      <c r="AT2287" s="64">
        <v>16.55</v>
      </c>
      <c r="AU2287" s="64">
        <v>7.73</v>
      </c>
      <c r="AV2287" s="64" t="s">
        <v>2380</v>
      </c>
      <c r="AW2287" s="64" t="s">
        <v>2380</v>
      </c>
      <c r="AX2287" s="64" t="s">
        <v>2380</v>
      </c>
      <c r="AY2287" s="64" t="s">
        <v>2380</v>
      </c>
      <c r="AZ2287" s="64">
        <v>0</v>
      </c>
      <c r="BA2287" s="109" t="s">
        <v>6822</v>
      </c>
      <c r="BB2287" s="64" t="s">
        <v>10448</v>
      </c>
      <c r="BC2287" s="69" t="s">
        <v>10447</v>
      </c>
    </row>
    <row r="2288" spans="1:55" x14ac:dyDescent="0.35">
      <c r="A2288" t="s">
        <v>71</v>
      </c>
      <c r="B2288">
        <v>37.29</v>
      </c>
      <c r="C2288">
        <v>5.03</v>
      </c>
      <c r="D2288" t="s">
        <v>2380</v>
      </c>
      <c r="E2288" t="s">
        <v>2382</v>
      </c>
      <c r="F2288" t="s">
        <v>2380</v>
      </c>
      <c r="G2288">
        <v>1</v>
      </c>
      <c r="H2288" t="s">
        <v>2380</v>
      </c>
      <c r="R2288" s="64" t="s">
        <v>20</v>
      </c>
      <c r="S2288" s="64">
        <v>1972</v>
      </c>
      <c r="U2288" s="7" t="str">
        <f t="shared" si="210"/>
        <v>Sep</v>
      </c>
      <c r="V2288" s="10">
        <f t="shared" si="211"/>
        <v>1972</v>
      </c>
      <c r="Y2288" s="10" t="s">
        <v>2380</v>
      </c>
      <c r="Z2288" s="10" t="str">
        <f t="shared" si="213"/>
        <v>No</v>
      </c>
      <c r="AB2288" s="53" t="s">
        <v>16</v>
      </c>
      <c r="AC2288" s="10" t="str">
        <f t="shared" si="214"/>
        <v>tier - 1</v>
      </c>
      <c r="AE2288" t="s">
        <v>12</v>
      </c>
      <c r="AF2288" s="10" t="str">
        <f t="shared" si="215"/>
        <v>tier - 3</v>
      </c>
      <c r="AI2288" t="s">
        <v>42</v>
      </c>
      <c r="AJ2288" t="str">
        <f t="shared" si="212"/>
        <v>R1011</v>
      </c>
      <c r="AS2288" s="110" t="s">
        <v>71</v>
      </c>
      <c r="AT2288" s="64">
        <v>37.29</v>
      </c>
      <c r="AU2288" s="64">
        <v>5.03</v>
      </c>
      <c r="AV2288" s="64" t="s">
        <v>2382</v>
      </c>
      <c r="AW2288" s="64" t="s">
        <v>2380</v>
      </c>
      <c r="AX2288" s="64" t="s">
        <v>2380</v>
      </c>
      <c r="AY2288" s="64" t="s">
        <v>2380</v>
      </c>
      <c r="AZ2288" s="64">
        <v>1</v>
      </c>
      <c r="BA2288" s="109" t="s">
        <v>8234</v>
      </c>
      <c r="BB2288" s="64" t="s">
        <v>10450</v>
      </c>
      <c r="BC2288" s="69" t="s">
        <v>10444</v>
      </c>
    </row>
    <row r="2289" spans="1:55" x14ac:dyDescent="0.35">
      <c r="A2289" t="s">
        <v>70</v>
      </c>
      <c r="B2289">
        <v>16.739999999999998</v>
      </c>
      <c r="C2289">
        <v>4.08</v>
      </c>
      <c r="D2289" t="s">
        <v>2382</v>
      </c>
      <c r="E2289" t="s">
        <v>2380</v>
      </c>
      <c r="F2289" t="s">
        <v>2380</v>
      </c>
      <c r="G2289" t="s">
        <v>2381</v>
      </c>
      <c r="H2289" t="s">
        <v>2380</v>
      </c>
      <c r="R2289" s="64" t="s">
        <v>37</v>
      </c>
      <c r="S2289" s="64">
        <v>1975</v>
      </c>
      <c r="U2289" s="7" t="str">
        <f t="shared" si="210"/>
        <v>Oct</v>
      </c>
      <c r="V2289" s="10">
        <f t="shared" si="211"/>
        <v>1975</v>
      </c>
      <c r="Y2289" s="10" t="s">
        <v>2380</v>
      </c>
      <c r="Z2289" s="10" t="str">
        <f t="shared" si="213"/>
        <v>No</v>
      </c>
      <c r="AB2289" s="53" t="s">
        <v>16</v>
      </c>
      <c r="AC2289" s="10" t="str">
        <f t="shared" si="214"/>
        <v>tier - 1</v>
      </c>
      <c r="AE2289" t="s">
        <v>12</v>
      </c>
      <c r="AF2289" s="10" t="str">
        <f t="shared" si="215"/>
        <v>tier - 3</v>
      </c>
      <c r="AI2289" t="s">
        <v>13</v>
      </c>
      <c r="AJ2289" t="str">
        <f t="shared" si="212"/>
        <v>R1013</v>
      </c>
      <c r="AS2289" s="110" t="s">
        <v>70</v>
      </c>
      <c r="AT2289" s="64">
        <v>16.739999999999998</v>
      </c>
      <c r="AU2289" s="64">
        <v>4.08</v>
      </c>
      <c r="AV2289" s="64" t="s">
        <v>2380</v>
      </c>
      <c r="AW2289" s="64" t="s">
        <v>2380</v>
      </c>
      <c r="AX2289" s="64" t="s">
        <v>2383</v>
      </c>
      <c r="AY2289" s="64" t="s">
        <v>2380</v>
      </c>
      <c r="AZ2289" s="64">
        <v>0</v>
      </c>
      <c r="BA2289" s="109" t="s">
        <v>7720</v>
      </c>
      <c r="BB2289" s="64" t="s">
        <v>10450</v>
      </c>
      <c r="BC2289" s="69" t="s">
        <v>10447</v>
      </c>
    </row>
    <row r="2290" spans="1:55" x14ac:dyDescent="0.35">
      <c r="A2290" t="s">
        <v>69</v>
      </c>
      <c r="B2290">
        <v>34.43</v>
      </c>
      <c r="C2290">
        <v>4.2699999999999996</v>
      </c>
      <c r="D2290" t="s">
        <v>2380</v>
      </c>
      <c r="E2290" t="s">
        <v>2382</v>
      </c>
      <c r="F2290" t="s">
        <v>2380</v>
      </c>
      <c r="G2290">
        <v>1</v>
      </c>
      <c r="H2290" t="s">
        <v>2380</v>
      </c>
      <c r="R2290" s="64" t="s">
        <v>15</v>
      </c>
      <c r="S2290" s="64">
        <v>1978</v>
      </c>
      <c r="U2290" s="7" t="str">
        <f t="shared" si="210"/>
        <v>Nov</v>
      </c>
      <c r="V2290" s="10">
        <f t="shared" si="211"/>
        <v>1978</v>
      </c>
      <c r="Y2290" s="10" t="s">
        <v>2380</v>
      </c>
      <c r="Z2290" s="10" t="str">
        <f t="shared" si="213"/>
        <v>No</v>
      </c>
      <c r="AB2290" s="53" t="s">
        <v>16</v>
      </c>
      <c r="AC2290" s="10" t="str">
        <f t="shared" si="214"/>
        <v>tier - 1</v>
      </c>
      <c r="AE2290" t="s">
        <v>11</v>
      </c>
      <c r="AF2290" s="10" t="str">
        <f t="shared" si="215"/>
        <v>tier - 2</v>
      </c>
      <c r="AI2290" t="s">
        <v>23</v>
      </c>
      <c r="AJ2290" t="str">
        <f t="shared" si="212"/>
        <v>R1012</v>
      </c>
      <c r="AS2290" s="110" t="s">
        <v>69</v>
      </c>
      <c r="AT2290" s="64">
        <v>34.43</v>
      </c>
      <c r="AU2290" s="64">
        <v>4.2699999999999996</v>
      </c>
      <c r="AV2290" s="64" t="s">
        <v>2382</v>
      </c>
      <c r="AW2290" s="64" t="s">
        <v>2380</v>
      </c>
      <c r="AX2290" s="64" t="s">
        <v>2380</v>
      </c>
      <c r="AY2290" s="64" t="s">
        <v>2380</v>
      </c>
      <c r="AZ2290" s="64">
        <v>1</v>
      </c>
      <c r="BA2290" s="109" t="s">
        <v>8235</v>
      </c>
      <c r="BB2290" s="64" t="s">
        <v>10450</v>
      </c>
      <c r="BC2290" s="69" t="s">
        <v>10444</v>
      </c>
    </row>
    <row r="2291" spans="1:55" x14ac:dyDescent="0.35">
      <c r="A2291" t="s">
        <v>68</v>
      </c>
      <c r="B2291">
        <v>34.1</v>
      </c>
      <c r="C2291">
        <v>4.07</v>
      </c>
      <c r="D2291" t="s">
        <v>2380</v>
      </c>
      <c r="E2291" t="s">
        <v>2382</v>
      </c>
      <c r="F2291" t="s">
        <v>2380</v>
      </c>
      <c r="G2291">
        <v>1</v>
      </c>
      <c r="H2291" t="s">
        <v>2380</v>
      </c>
      <c r="R2291" s="64" t="s">
        <v>15</v>
      </c>
      <c r="S2291" s="64">
        <v>1965</v>
      </c>
      <c r="U2291" s="7" t="str">
        <f t="shared" si="210"/>
        <v>Nov</v>
      </c>
      <c r="V2291" s="10">
        <f t="shared" si="211"/>
        <v>1965</v>
      </c>
      <c r="Y2291" s="10" t="s">
        <v>2380</v>
      </c>
      <c r="Z2291" s="10" t="str">
        <f t="shared" si="213"/>
        <v>No</v>
      </c>
      <c r="AB2291" s="53" t="s">
        <v>16</v>
      </c>
      <c r="AC2291" s="10" t="str">
        <f t="shared" si="214"/>
        <v>tier - 1</v>
      </c>
      <c r="AE2291" t="s">
        <v>11</v>
      </c>
      <c r="AF2291" s="10" t="str">
        <f t="shared" si="215"/>
        <v>tier - 2</v>
      </c>
      <c r="AI2291" t="s">
        <v>42</v>
      </c>
      <c r="AJ2291" t="str">
        <f t="shared" si="212"/>
        <v>R1011</v>
      </c>
      <c r="AS2291" s="110" t="s">
        <v>68</v>
      </c>
      <c r="AT2291" s="64">
        <v>34.1</v>
      </c>
      <c r="AU2291" s="64">
        <v>4.07</v>
      </c>
      <c r="AV2291" s="64" t="s">
        <v>2382</v>
      </c>
      <c r="AW2291" s="64" t="s">
        <v>2380</v>
      </c>
      <c r="AX2291" s="64" t="s">
        <v>2380</v>
      </c>
      <c r="AY2291" s="64" t="s">
        <v>2380</v>
      </c>
      <c r="AZ2291" s="64">
        <v>1</v>
      </c>
      <c r="BA2291" s="109" t="s">
        <v>8236</v>
      </c>
      <c r="BB2291" s="64" t="s">
        <v>10450</v>
      </c>
      <c r="BC2291" s="69" t="s">
        <v>10444</v>
      </c>
    </row>
    <row r="2292" spans="1:55" x14ac:dyDescent="0.35">
      <c r="A2292" t="s">
        <v>67</v>
      </c>
      <c r="B2292">
        <v>19.3</v>
      </c>
      <c r="C2292">
        <v>10.36</v>
      </c>
      <c r="D2292" t="s">
        <v>2380</v>
      </c>
      <c r="E2292" t="s">
        <v>2380</v>
      </c>
      <c r="F2292" t="s">
        <v>2380</v>
      </c>
      <c r="G2292" t="s">
        <v>2381</v>
      </c>
      <c r="H2292" t="s">
        <v>2380</v>
      </c>
      <c r="R2292" s="64" t="s">
        <v>30</v>
      </c>
      <c r="S2292" s="64">
        <v>1969</v>
      </c>
      <c r="U2292" s="7" t="str">
        <f t="shared" si="210"/>
        <v>Dec</v>
      </c>
      <c r="V2292" s="10">
        <f t="shared" si="211"/>
        <v>1969</v>
      </c>
      <c r="Y2292" s="10" t="s">
        <v>2380</v>
      </c>
      <c r="Z2292" s="10" t="str">
        <f t="shared" si="213"/>
        <v>No</v>
      </c>
      <c r="AB2292" s="53" t="s">
        <v>16</v>
      </c>
      <c r="AC2292" s="10" t="str">
        <f t="shared" si="214"/>
        <v>tier - 1</v>
      </c>
      <c r="AE2292" t="s">
        <v>16</v>
      </c>
      <c r="AF2292" s="10" t="str">
        <f t="shared" si="215"/>
        <v>tier - 1</v>
      </c>
      <c r="AI2292" t="s">
        <v>168</v>
      </c>
      <c r="AJ2292" t="str">
        <f t="shared" si="212"/>
        <v>R1016</v>
      </c>
      <c r="AS2292" s="110" t="s">
        <v>67</v>
      </c>
      <c r="AT2292" s="64">
        <v>19.3</v>
      </c>
      <c r="AU2292" s="64">
        <v>10.36</v>
      </c>
      <c r="AV2292" s="64" t="s">
        <v>2380</v>
      </c>
      <c r="AW2292" s="64" t="s">
        <v>2380</v>
      </c>
      <c r="AX2292" s="64" t="s">
        <v>2380</v>
      </c>
      <c r="AY2292" s="64" t="s">
        <v>2380</v>
      </c>
      <c r="AZ2292" s="64">
        <v>0</v>
      </c>
      <c r="BA2292" s="109" t="s">
        <v>6969</v>
      </c>
      <c r="BB2292" s="64" t="s">
        <v>10448</v>
      </c>
      <c r="BC2292" s="69" t="s">
        <v>10446</v>
      </c>
    </row>
    <row r="2293" spans="1:55" x14ac:dyDescent="0.35">
      <c r="A2293" t="s">
        <v>66</v>
      </c>
      <c r="B2293">
        <v>33.659999999999997</v>
      </c>
      <c r="C2293">
        <v>5.71</v>
      </c>
      <c r="D2293" t="s">
        <v>2380</v>
      </c>
      <c r="E2293" t="s">
        <v>2382</v>
      </c>
      <c r="F2293" t="s">
        <v>2380</v>
      </c>
      <c r="G2293">
        <v>1</v>
      </c>
      <c r="H2293" t="s">
        <v>2380</v>
      </c>
      <c r="R2293" s="64" t="s">
        <v>35</v>
      </c>
      <c r="S2293" s="64">
        <v>1965</v>
      </c>
      <c r="U2293" s="7" t="str">
        <f t="shared" si="210"/>
        <v>Aug</v>
      </c>
      <c r="V2293" s="10">
        <f t="shared" si="211"/>
        <v>1965</v>
      </c>
      <c r="Y2293" s="10" t="s">
        <v>2380</v>
      </c>
      <c r="Z2293" s="10" t="str">
        <f t="shared" si="213"/>
        <v>No</v>
      </c>
      <c r="AB2293" s="53" t="s">
        <v>16</v>
      </c>
      <c r="AC2293" s="10" t="str">
        <f t="shared" si="214"/>
        <v>tier - 1</v>
      </c>
      <c r="AE2293" t="s">
        <v>12</v>
      </c>
      <c r="AF2293" s="10" t="str">
        <f t="shared" si="215"/>
        <v>tier - 3</v>
      </c>
      <c r="AI2293" t="s">
        <v>23</v>
      </c>
      <c r="AJ2293" t="str">
        <f t="shared" si="212"/>
        <v>R1012</v>
      </c>
      <c r="AS2293" s="110" t="s">
        <v>66</v>
      </c>
      <c r="AT2293" s="64">
        <v>33.659999999999997</v>
      </c>
      <c r="AU2293" s="64">
        <v>5.71</v>
      </c>
      <c r="AV2293" s="64" t="s">
        <v>2382</v>
      </c>
      <c r="AW2293" s="64" t="s">
        <v>2380</v>
      </c>
      <c r="AX2293" s="64" t="s">
        <v>2380</v>
      </c>
      <c r="AY2293" s="64" t="s">
        <v>2380</v>
      </c>
      <c r="AZ2293" s="64">
        <v>1</v>
      </c>
      <c r="BA2293" s="109" t="s">
        <v>8237</v>
      </c>
      <c r="BB2293" s="64" t="s">
        <v>10449</v>
      </c>
      <c r="BC2293" s="69" t="s">
        <v>10444</v>
      </c>
    </row>
    <row r="2294" spans="1:55" x14ac:dyDescent="0.35">
      <c r="A2294" t="s">
        <v>65</v>
      </c>
      <c r="B2294">
        <v>33.33</v>
      </c>
      <c r="C2294">
        <v>6.08</v>
      </c>
      <c r="D2294" t="s">
        <v>2380</v>
      </c>
      <c r="E2294" t="s">
        <v>2382</v>
      </c>
      <c r="F2294" t="s">
        <v>2380</v>
      </c>
      <c r="G2294">
        <v>1</v>
      </c>
      <c r="H2294" t="s">
        <v>2380</v>
      </c>
      <c r="R2294" s="64" t="s">
        <v>30</v>
      </c>
      <c r="S2294" s="64">
        <v>1986</v>
      </c>
      <c r="U2294" s="7" t="str">
        <f t="shared" si="210"/>
        <v>Dec</v>
      </c>
      <c r="V2294" s="10">
        <f t="shared" si="211"/>
        <v>1986</v>
      </c>
      <c r="Y2294" s="10" t="s">
        <v>2380</v>
      </c>
      <c r="Z2294" s="10" t="str">
        <f t="shared" si="213"/>
        <v>No</v>
      </c>
      <c r="AB2294" s="53" t="s">
        <v>16</v>
      </c>
      <c r="AC2294" s="10" t="str">
        <f t="shared" si="214"/>
        <v>tier - 1</v>
      </c>
      <c r="AE2294" t="s">
        <v>11</v>
      </c>
      <c r="AF2294" s="10" t="str">
        <f t="shared" si="215"/>
        <v>tier - 2</v>
      </c>
      <c r="AI2294" t="s">
        <v>164</v>
      </c>
      <c r="AJ2294" t="str">
        <f t="shared" si="212"/>
        <v>R1015</v>
      </c>
      <c r="AS2294" s="110" t="s">
        <v>65</v>
      </c>
      <c r="AT2294" s="64">
        <v>33.33</v>
      </c>
      <c r="AU2294" s="64">
        <v>6.08</v>
      </c>
      <c r="AV2294" s="64" t="s">
        <v>2382</v>
      </c>
      <c r="AW2294" s="64" t="s">
        <v>2380</v>
      </c>
      <c r="AX2294" s="64" t="s">
        <v>2380</v>
      </c>
      <c r="AY2294" s="64" t="s">
        <v>2380</v>
      </c>
      <c r="AZ2294" s="64">
        <v>1</v>
      </c>
      <c r="BA2294" s="109" t="s">
        <v>5200</v>
      </c>
      <c r="BB2294" s="64" t="s">
        <v>10449</v>
      </c>
      <c r="BC2294" s="69" t="s">
        <v>10444</v>
      </c>
    </row>
    <row r="2295" spans="1:55" x14ac:dyDescent="0.35">
      <c r="A2295" t="s">
        <v>64</v>
      </c>
      <c r="B2295">
        <v>21.84</v>
      </c>
      <c r="C2295">
        <v>5.71</v>
      </c>
      <c r="D2295" t="s">
        <v>2380</v>
      </c>
      <c r="E2295" t="s">
        <v>2382</v>
      </c>
      <c r="F2295" t="s">
        <v>2380</v>
      </c>
      <c r="G2295">
        <v>1</v>
      </c>
      <c r="H2295" t="s">
        <v>2380</v>
      </c>
      <c r="R2295" s="64" t="s">
        <v>37</v>
      </c>
      <c r="S2295" s="64">
        <v>1966</v>
      </c>
      <c r="U2295" s="7" t="str">
        <f t="shared" si="210"/>
        <v>Oct</v>
      </c>
      <c r="V2295" s="10">
        <f t="shared" si="211"/>
        <v>1966</v>
      </c>
      <c r="Y2295" s="10" t="s">
        <v>2380</v>
      </c>
      <c r="Z2295" s="10" t="str">
        <f t="shared" si="213"/>
        <v>No</v>
      </c>
      <c r="AB2295" s="53" t="s">
        <v>11</v>
      </c>
      <c r="AC2295" s="10" t="str">
        <f t="shared" si="214"/>
        <v>tier - 2</v>
      </c>
      <c r="AE2295" t="s">
        <v>11</v>
      </c>
      <c r="AF2295" s="10" t="str">
        <f t="shared" si="215"/>
        <v>tier - 2</v>
      </c>
      <c r="AI2295" t="s">
        <v>13</v>
      </c>
      <c r="AJ2295" t="str">
        <f t="shared" si="212"/>
        <v>R1013</v>
      </c>
      <c r="AS2295" s="110" t="s">
        <v>64</v>
      </c>
      <c r="AT2295" s="64">
        <v>21.84</v>
      </c>
      <c r="AU2295" s="64">
        <v>5.71</v>
      </c>
      <c r="AV2295" s="64" t="s">
        <v>2382</v>
      </c>
      <c r="AW2295" s="64" t="s">
        <v>2380</v>
      </c>
      <c r="AX2295" s="64" t="s">
        <v>2380</v>
      </c>
      <c r="AY2295" s="64" t="s">
        <v>2380</v>
      </c>
      <c r="AZ2295" s="64">
        <v>1</v>
      </c>
      <c r="BA2295" s="109" t="s">
        <v>6822</v>
      </c>
      <c r="BB2295" s="64" t="s">
        <v>10449</v>
      </c>
      <c r="BC2295" s="69" t="s">
        <v>10446</v>
      </c>
    </row>
    <row r="2296" spans="1:55" x14ac:dyDescent="0.35">
      <c r="A2296" t="s">
        <v>63</v>
      </c>
      <c r="B2296">
        <v>16.87</v>
      </c>
      <c r="C2296">
        <v>9.1300000000000008</v>
      </c>
      <c r="D2296" t="s">
        <v>2380</v>
      </c>
      <c r="E2296" t="s">
        <v>2380</v>
      </c>
      <c r="F2296" t="s">
        <v>2380</v>
      </c>
      <c r="G2296" t="s">
        <v>2381</v>
      </c>
      <c r="H2296" t="s">
        <v>2380</v>
      </c>
      <c r="R2296" s="64" t="s">
        <v>10</v>
      </c>
      <c r="S2296" s="64">
        <v>1966</v>
      </c>
      <c r="U2296" s="7" t="str">
        <f t="shared" si="210"/>
        <v>Jul</v>
      </c>
      <c r="V2296" s="10">
        <f t="shared" si="211"/>
        <v>1966</v>
      </c>
      <c r="Y2296" s="10" t="s">
        <v>2380</v>
      </c>
      <c r="Z2296" s="10" t="str">
        <f t="shared" si="213"/>
        <v>No</v>
      </c>
      <c r="AB2296" s="53" t="s">
        <v>11</v>
      </c>
      <c r="AC2296" s="10" t="str">
        <f t="shared" si="214"/>
        <v>tier - 2</v>
      </c>
      <c r="AE2296" t="s">
        <v>11</v>
      </c>
      <c r="AF2296" s="10" t="str">
        <f t="shared" si="215"/>
        <v>tier - 2</v>
      </c>
      <c r="AI2296" t="s">
        <v>23</v>
      </c>
      <c r="AJ2296" t="str">
        <f t="shared" si="212"/>
        <v>R1012</v>
      </c>
      <c r="AS2296" s="110" t="s">
        <v>63</v>
      </c>
      <c r="AT2296" s="64">
        <v>16.87</v>
      </c>
      <c r="AU2296" s="64">
        <v>9.1300000000000008</v>
      </c>
      <c r="AV2296" s="64" t="s">
        <v>2380</v>
      </c>
      <c r="AW2296" s="64" t="s">
        <v>2380</v>
      </c>
      <c r="AX2296" s="64" t="s">
        <v>2380</v>
      </c>
      <c r="AY2296" s="64" t="s">
        <v>2380</v>
      </c>
      <c r="AZ2296" s="64">
        <v>0</v>
      </c>
      <c r="BA2296" s="109" t="s">
        <v>7286</v>
      </c>
      <c r="BB2296" s="64" t="s">
        <v>10448</v>
      </c>
      <c r="BC2296" s="69" t="s">
        <v>10447</v>
      </c>
    </row>
    <row r="2297" spans="1:55" x14ac:dyDescent="0.35">
      <c r="A2297" t="s">
        <v>62</v>
      </c>
      <c r="B2297">
        <v>30.14</v>
      </c>
      <c r="C2297">
        <v>5.49</v>
      </c>
      <c r="D2297" t="s">
        <v>2380</v>
      </c>
      <c r="E2297" t="s">
        <v>2382</v>
      </c>
      <c r="F2297" t="s">
        <v>2380</v>
      </c>
      <c r="G2297">
        <v>1</v>
      </c>
      <c r="H2297" t="s">
        <v>2380</v>
      </c>
      <c r="R2297" s="64" t="s">
        <v>15</v>
      </c>
      <c r="S2297" s="64">
        <v>1980</v>
      </c>
      <c r="U2297" s="7" t="str">
        <f t="shared" si="210"/>
        <v>Nov</v>
      </c>
      <c r="V2297" s="10">
        <f t="shared" si="211"/>
        <v>1980</v>
      </c>
      <c r="Y2297" s="10" t="s">
        <v>2380</v>
      </c>
      <c r="Z2297" s="10" t="str">
        <f t="shared" si="213"/>
        <v>No</v>
      </c>
      <c r="AB2297" s="53" t="s">
        <v>11</v>
      </c>
      <c r="AC2297" s="10" t="str">
        <f t="shared" si="214"/>
        <v>tier - 2</v>
      </c>
      <c r="AE2297" t="s">
        <v>11</v>
      </c>
      <c r="AF2297" s="10" t="str">
        <f t="shared" si="215"/>
        <v>tier - 2</v>
      </c>
      <c r="AI2297" t="s">
        <v>13</v>
      </c>
      <c r="AJ2297" t="str">
        <f t="shared" si="212"/>
        <v>R1013</v>
      </c>
      <c r="AS2297" s="110" t="s">
        <v>62</v>
      </c>
      <c r="AT2297" s="64">
        <v>30.14</v>
      </c>
      <c r="AU2297" s="64">
        <v>5.49</v>
      </c>
      <c r="AV2297" s="64" t="s">
        <v>2382</v>
      </c>
      <c r="AW2297" s="64" t="s">
        <v>2380</v>
      </c>
      <c r="AX2297" s="64" t="s">
        <v>2380</v>
      </c>
      <c r="AY2297" s="64" t="s">
        <v>2380</v>
      </c>
      <c r="AZ2297" s="64">
        <v>1</v>
      </c>
      <c r="BA2297" s="109" t="s">
        <v>8238</v>
      </c>
      <c r="BB2297" s="64" t="s">
        <v>10450</v>
      </c>
      <c r="BC2297" s="69" t="s">
        <v>10444</v>
      </c>
    </row>
    <row r="2298" spans="1:55" x14ac:dyDescent="0.35">
      <c r="A2298" t="s">
        <v>61</v>
      </c>
      <c r="B2298">
        <v>23.21</v>
      </c>
      <c r="C2298">
        <v>4.37</v>
      </c>
      <c r="D2298" t="s">
        <v>2380</v>
      </c>
      <c r="E2298" t="s">
        <v>2382</v>
      </c>
      <c r="F2298" t="s">
        <v>2380</v>
      </c>
      <c r="G2298">
        <v>1</v>
      </c>
      <c r="H2298" t="s">
        <v>2380</v>
      </c>
      <c r="R2298" s="64" t="s">
        <v>37</v>
      </c>
      <c r="S2298" s="64">
        <v>1966</v>
      </c>
      <c r="U2298" s="7" t="str">
        <f t="shared" si="210"/>
        <v>Oct</v>
      </c>
      <c r="V2298" s="10">
        <f t="shared" si="211"/>
        <v>1966</v>
      </c>
      <c r="Y2298" s="10" t="s">
        <v>2380</v>
      </c>
      <c r="Z2298" s="10" t="str">
        <f t="shared" si="213"/>
        <v>No</v>
      </c>
      <c r="AB2298" s="53" t="s">
        <v>11</v>
      </c>
      <c r="AC2298" s="10" t="str">
        <f t="shared" si="214"/>
        <v>tier - 2</v>
      </c>
      <c r="AE2298" t="s">
        <v>16</v>
      </c>
      <c r="AF2298" s="10" t="str">
        <f t="shared" si="215"/>
        <v>tier - 1</v>
      </c>
      <c r="AI2298" t="s">
        <v>23</v>
      </c>
      <c r="AJ2298" t="str">
        <f t="shared" si="212"/>
        <v>R1012</v>
      </c>
      <c r="AS2298" s="110" t="s">
        <v>61</v>
      </c>
      <c r="AT2298" s="64">
        <v>23.21</v>
      </c>
      <c r="AU2298" s="64">
        <v>4.37</v>
      </c>
      <c r="AV2298" s="64" t="s">
        <v>2382</v>
      </c>
      <c r="AW2298" s="64" t="s">
        <v>2380</v>
      </c>
      <c r="AX2298" s="64" t="s">
        <v>2380</v>
      </c>
      <c r="AY2298" s="64" t="s">
        <v>2380</v>
      </c>
      <c r="AZ2298" s="64">
        <v>1</v>
      </c>
      <c r="BA2298" s="109" t="s">
        <v>8239</v>
      </c>
      <c r="BB2298" s="64" t="s">
        <v>10450</v>
      </c>
      <c r="BC2298" s="69" t="s">
        <v>10446</v>
      </c>
    </row>
    <row r="2299" spans="1:55" x14ac:dyDescent="0.35">
      <c r="A2299" t="s">
        <v>60</v>
      </c>
      <c r="B2299">
        <v>17.170000000000002</v>
      </c>
      <c r="C2299">
        <v>8.4600000000000009</v>
      </c>
      <c r="D2299" t="s">
        <v>2380</v>
      </c>
      <c r="E2299" t="s">
        <v>2380</v>
      </c>
      <c r="F2299" t="s">
        <v>2380</v>
      </c>
      <c r="G2299" t="s">
        <v>2381</v>
      </c>
      <c r="H2299" t="s">
        <v>2380</v>
      </c>
      <c r="R2299" s="64" t="s">
        <v>10</v>
      </c>
      <c r="S2299" s="64">
        <v>1988</v>
      </c>
      <c r="U2299" s="7" t="str">
        <f t="shared" si="210"/>
        <v>Jul</v>
      </c>
      <c r="V2299" s="10">
        <f t="shared" si="211"/>
        <v>1988</v>
      </c>
      <c r="Y2299" s="10" t="s">
        <v>2380</v>
      </c>
      <c r="Z2299" s="10" t="str">
        <f t="shared" si="213"/>
        <v>No</v>
      </c>
      <c r="AB2299" s="53" t="s">
        <v>11</v>
      </c>
      <c r="AC2299" s="10" t="str">
        <f t="shared" si="214"/>
        <v>tier - 2</v>
      </c>
      <c r="AE2299" t="s">
        <v>11</v>
      </c>
      <c r="AF2299" s="10" t="str">
        <f t="shared" si="215"/>
        <v>tier - 2</v>
      </c>
      <c r="AI2299" t="s">
        <v>23</v>
      </c>
      <c r="AJ2299" t="str">
        <f t="shared" si="212"/>
        <v>R1012</v>
      </c>
      <c r="AS2299" s="110" t="s">
        <v>60</v>
      </c>
      <c r="AT2299" s="64">
        <v>17.170000000000002</v>
      </c>
      <c r="AU2299" s="64">
        <v>8.4600000000000009</v>
      </c>
      <c r="AV2299" s="64" t="s">
        <v>2380</v>
      </c>
      <c r="AW2299" s="64" t="s">
        <v>2380</v>
      </c>
      <c r="AX2299" s="64" t="s">
        <v>2380</v>
      </c>
      <c r="AY2299" s="64" t="s">
        <v>2380</v>
      </c>
      <c r="AZ2299" s="64">
        <v>0</v>
      </c>
      <c r="BA2299" s="109" t="s">
        <v>8240</v>
      </c>
      <c r="BB2299" s="64" t="s">
        <v>10448</v>
      </c>
      <c r="BC2299" s="69" t="s">
        <v>10447</v>
      </c>
    </row>
    <row r="2300" spans="1:55" x14ac:dyDescent="0.35">
      <c r="A2300" t="s">
        <v>59</v>
      </c>
      <c r="B2300">
        <v>15.61</v>
      </c>
      <c r="C2300">
        <v>5.28</v>
      </c>
      <c r="D2300" t="s">
        <v>2380</v>
      </c>
      <c r="E2300" t="s">
        <v>2380</v>
      </c>
      <c r="F2300" t="s">
        <v>2380</v>
      </c>
      <c r="G2300">
        <v>1</v>
      </c>
      <c r="H2300" t="s">
        <v>2380</v>
      </c>
      <c r="R2300" s="64" t="s">
        <v>18</v>
      </c>
      <c r="S2300" s="64">
        <v>1975</v>
      </c>
      <c r="U2300" s="7" t="str">
        <f t="shared" si="210"/>
        <v>Jun</v>
      </c>
      <c r="V2300" s="10">
        <f t="shared" si="211"/>
        <v>1975</v>
      </c>
      <c r="Y2300" s="10" t="s">
        <v>2380</v>
      </c>
      <c r="Z2300" s="10" t="str">
        <f t="shared" si="213"/>
        <v>No</v>
      </c>
      <c r="AB2300" s="53" t="s">
        <v>11</v>
      </c>
      <c r="AC2300" s="10" t="str">
        <f t="shared" si="214"/>
        <v>tier - 2</v>
      </c>
      <c r="AE2300" t="s">
        <v>12</v>
      </c>
      <c r="AF2300" s="10" t="str">
        <f t="shared" si="215"/>
        <v>tier - 3</v>
      </c>
      <c r="AI2300" t="s">
        <v>13</v>
      </c>
      <c r="AJ2300" t="str">
        <f t="shared" si="212"/>
        <v>R1013</v>
      </c>
      <c r="AS2300" s="110" t="s">
        <v>59</v>
      </c>
      <c r="AT2300" s="64">
        <v>15.61</v>
      </c>
      <c r="AU2300" s="64">
        <v>5.28</v>
      </c>
      <c r="AV2300" s="64" t="s">
        <v>2380</v>
      </c>
      <c r="AW2300" s="64" t="s">
        <v>2380</v>
      </c>
      <c r="AX2300" s="64" t="s">
        <v>2380</v>
      </c>
      <c r="AY2300" s="64" t="s">
        <v>2380</v>
      </c>
      <c r="AZ2300" s="64">
        <v>1</v>
      </c>
      <c r="BA2300" s="109" t="s">
        <v>8241</v>
      </c>
      <c r="BB2300" s="64" t="s">
        <v>10450</v>
      </c>
      <c r="BC2300" s="69" t="s">
        <v>10447</v>
      </c>
    </row>
    <row r="2301" spans="1:55" x14ac:dyDescent="0.35">
      <c r="A2301" t="s">
        <v>58</v>
      </c>
      <c r="B2301">
        <v>17.98</v>
      </c>
      <c r="C2301">
        <v>5.33</v>
      </c>
      <c r="D2301" t="s">
        <v>2382</v>
      </c>
      <c r="E2301" t="s">
        <v>2380</v>
      </c>
      <c r="F2301" t="s">
        <v>2383</v>
      </c>
      <c r="G2301">
        <v>1</v>
      </c>
      <c r="H2301" t="s">
        <v>2380</v>
      </c>
      <c r="R2301" s="64" t="s">
        <v>15</v>
      </c>
      <c r="S2301" s="64">
        <v>1968</v>
      </c>
      <c r="U2301" s="7" t="str">
        <f t="shared" si="210"/>
        <v>Nov</v>
      </c>
      <c r="V2301" s="10">
        <f t="shared" si="211"/>
        <v>1968</v>
      </c>
      <c r="Y2301" s="10" t="s">
        <v>2380</v>
      </c>
      <c r="Z2301" s="10" t="str">
        <f t="shared" si="213"/>
        <v>No</v>
      </c>
      <c r="AB2301" s="53" t="s">
        <v>11</v>
      </c>
      <c r="AC2301" s="10" t="str">
        <f t="shared" si="214"/>
        <v>tier - 2</v>
      </c>
      <c r="AE2301" t="s">
        <v>16</v>
      </c>
      <c r="AF2301" s="10" t="str">
        <f t="shared" si="215"/>
        <v>tier - 1</v>
      </c>
      <c r="AI2301" t="s">
        <v>13</v>
      </c>
      <c r="AJ2301" t="str">
        <f t="shared" si="212"/>
        <v>R1013</v>
      </c>
      <c r="AS2301" s="110" t="s">
        <v>58</v>
      </c>
      <c r="AT2301" s="64">
        <v>17.98</v>
      </c>
      <c r="AU2301" s="64">
        <v>5.33</v>
      </c>
      <c r="AV2301" s="64" t="s">
        <v>2380</v>
      </c>
      <c r="AW2301" s="64" t="s">
        <v>2383</v>
      </c>
      <c r="AX2301" s="64" t="s">
        <v>2383</v>
      </c>
      <c r="AY2301" s="64" t="s">
        <v>2380</v>
      </c>
      <c r="AZ2301" s="64">
        <v>1</v>
      </c>
      <c r="BA2301" s="109" t="s">
        <v>5865</v>
      </c>
      <c r="BB2301" s="64" t="s">
        <v>10450</v>
      </c>
      <c r="BC2301" s="69" t="s">
        <v>10447</v>
      </c>
    </row>
    <row r="2302" spans="1:55" x14ac:dyDescent="0.35">
      <c r="A2302" t="s">
        <v>57</v>
      </c>
      <c r="B2302">
        <v>21.64</v>
      </c>
      <c r="C2302">
        <v>5.5</v>
      </c>
      <c r="D2302" t="s">
        <v>2380</v>
      </c>
      <c r="E2302" t="s">
        <v>2382</v>
      </c>
      <c r="F2302" t="s">
        <v>2380</v>
      </c>
      <c r="G2302">
        <v>1</v>
      </c>
      <c r="H2302" t="s">
        <v>2380</v>
      </c>
      <c r="R2302" s="64" t="s">
        <v>37</v>
      </c>
      <c r="S2302" s="64">
        <v>1971</v>
      </c>
      <c r="U2302" s="7" t="str">
        <f t="shared" si="210"/>
        <v>Oct</v>
      </c>
      <c r="V2302" s="10">
        <f t="shared" si="211"/>
        <v>1971</v>
      </c>
      <c r="Y2302" s="10" t="s">
        <v>2380</v>
      </c>
      <c r="Z2302" s="10" t="str">
        <f t="shared" si="213"/>
        <v>No</v>
      </c>
      <c r="AB2302" s="53" t="s">
        <v>11</v>
      </c>
      <c r="AC2302" s="10" t="str">
        <f t="shared" si="214"/>
        <v>tier - 2</v>
      </c>
      <c r="AE2302" t="s">
        <v>11</v>
      </c>
      <c r="AF2302" s="10" t="str">
        <f t="shared" si="215"/>
        <v>tier - 2</v>
      </c>
      <c r="AI2302" t="s">
        <v>13</v>
      </c>
      <c r="AJ2302" t="str">
        <f t="shared" si="212"/>
        <v>R1013</v>
      </c>
      <c r="AS2302" s="110" t="s">
        <v>57</v>
      </c>
      <c r="AT2302" s="64">
        <v>21.64</v>
      </c>
      <c r="AU2302" s="64">
        <v>5.5</v>
      </c>
      <c r="AV2302" s="64" t="s">
        <v>2382</v>
      </c>
      <c r="AW2302" s="64" t="s">
        <v>2380</v>
      </c>
      <c r="AX2302" s="64" t="s">
        <v>2380</v>
      </c>
      <c r="AY2302" s="64" t="s">
        <v>2380</v>
      </c>
      <c r="AZ2302" s="64">
        <v>1</v>
      </c>
      <c r="BA2302" s="109" t="s">
        <v>8242</v>
      </c>
      <c r="BB2302" s="64" t="s">
        <v>10450</v>
      </c>
      <c r="BC2302" s="69" t="s">
        <v>10446</v>
      </c>
    </row>
    <row r="2303" spans="1:55" x14ac:dyDescent="0.35">
      <c r="A2303" t="s">
        <v>56</v>
      </c>
      <c r="B2303">
        <v>16.399999999999999</v>
      </c>
      <c r="C2303">
        <v>5.4</v>
      </c>
      <c r="D2303" t="s">
        <v>2380</v>
      </c>
      <c r="E2303" t="s">
        <v>2380</v>
      </c>
      <c r="F2303" t="s">
        <v>2383</v>
      </c>
      <c r="G2303">
        <v>1</v>
      </c>
      <c r="H2303" t="s">
        <v>2380</v>
      </c>
      <c r="R2303" s="64" t="s">
        <v>20</v>
      </c>
      <c r="S2303" s="64">
        <v>1967</v>
      </c>
      <c r="U2303" s="7" t="str">
        <f t="shared" si="210"/>
        <v>Sep</v>
      </c>
      <c r="V2303" s="10">
        <f t="shared" si="211"/>
        <v>1967</v>
      </c>
      <c r="Y2303" s="10" t="s">
        <v>2380</v>
      </c>
      <c r="Z2303" s="10" t="str">
        <f t="shared" si="213"/>
        <v>No</v>
      </c>
      <c r="AB2303" s="53" t="s">
        <v>11</v>
      </c>
      <c r="AC2303" s="10" t="str">
        <f t="shared" si="214"/>
        <v>tier - 2</v>
      </c>
      <c r="AE2303" t="s">
        <v>16</v>
      </c>
      <c r="AF2303" s="10" t="str">
        <f t="shared" si="215"/>
        <v>tier - 1</v>
      </c>
      <c r="AI2303" t="s">
        <v>13</v>
      </c>
      <c r="AJ2303" t="str">
        <f t="shared" si="212"/>
        <v>R1013</v>
      </c>
      <c r="AS2303" s="110" t="s">
        <v>56</v>
      </c>
      <c r="AT2303" s="64">
        <v>16.399999999999999</v>
      </c>
      <c r="AU2303" s="64">
        <v>5.4</v>
      </c>
      <c r="AV2303" s="64" t="s">
        <v>2380</v>
      </c>
      <c r="AW2303" s="64" t="s">
        <v>2383</v>
      </c>
      <c r="AX2303" s="64" t="s">
        <v>2380</v>
      </c>
      <c r="AY2303" s="64" t="s">
        <v>2380</v>
      </c>
      <c r="AZ2303" s="64">
        <v>1</v>
      </c>
      <c r="BA2303" s="109" t="s">
        <v>6755</v>
      </c>
      <c r="BB2303" s="64" t="s">
        <v>10450</v>
      </c>
      <c r="BC2303" s="69" t="s">
        <v>10447</v>
      </c>
    </row>
    <row r="2304" spans="1:55" x14ac:dyDescent="0.35">
      <c r="A2304" t="s">
        <v>55</v>
      </c>
      <c r="B2304">
        <v>15.77</v>
      </c>
      <c r="C2304">
        <v>6.05</v>
      </c>
      <c r="D2304" t="s">
        <v>2382</v>
      </c>
      <c r="E2304" t="s">
        <v>2380</v>
      </c>
      <c r="F2304" t="s">
        <v>2380</v>
      </c>
      <c r="G2304">
        <v>1</v>
      </c>
      <c r="H2304" t="s">
        <v>2380</v>
      </c>
      <c r="R2304" s="64" t="s">
        <v>35</v>
      </c>
      <c r="S2304" s="64">
        <v>2000</v>
      </c>
      <c r="U2304" s="7" t="str">
        <f t="shared" si="210"/>
        <v>Aug</v>
      </c>
      <c r="V2304" s="10">
        <f t="shared" si="211"/>
        <v>2000</v>
      </c>
      <c r="Y2304" s="10" t="s">
        <v>2380</v>
      </c>
      <c r="Z2304" s="10" t="str">
        <f t="shared" si="213"/>
        <v>No</v>
      </c>
      <c r="AB2304" s="53" t="s">
        <v>11</v>
      </c>
      <c r="AC2304" s="10" t="str">
        <f t="shared" si="214"/>
        <v>tier - 2</v>
      </c>
      <c r="AE2304" t="s">
        <v>11</v>
      </c>
      <c r="AF2304" s="10" t="str">
        <f t="shared" si="215"/>
        <v>tier - 2</v>
      </c>
      <c r="AI2304" t="s">
        <v>13</v>
      </c>
      <c r="AJ2304" t="str">
        <f t="shared" si="212"/>
        <v>R1013</v>
      </c>
      <c r="AS2304" s="110" t="s">
        <v>55</v>
      </c>
      <c r="AT2304" s="64">
        <v>15.77</v>
      </c>
      <c r="AU2304" s="64">
        <v>6.05</v>
      </c>
      <c r="AV2304" s="64" t="s">
        <v>2380</v>
      </c>
      <c r="AW2304" s="64" t="s">
        <v>2380</v>
      </c>
      <c r="AX2304" s="64" t="s">
        <v>2383</v>
      </c>
      <c r="AY2304" s="64" t="s">
        <v>2380</v>
      </c>
      <c r="AZ2304" s="64">
        <v>1</v>
      </c>
      <c r="BA2304" s="109" t="s">
        <v>8243</v>
      </c>
      <c r="BB2304" s="64" t="s">
        <v>10449</v>
      </c>
      <c r="BC2304" s="69" t="s">
        <v>10447</v>
      </c>
    </row>
    <row r="2305" spans="1:55" x14ac:dyDescent="0.35">
      <c r="A2305" t="s">
        <v>54</v>
      </c>
      <c r="B2305">
        <v>18.27</v>
      </c>
      <c r="C2305">
        <v>11.46</v>
      </c>
      <c r="D2305" t="s">
        <v>2380</v>
      </c>
      <c r="E2305" t="s">
        <v>2380</v>
      </c>
      <c r="F2305" t="s">
        <v>2380</v>
      </c>
      <c r="G2305" t="s">
        <v>2381</v>
      </c>
      <c r="H2305" t="s">
        <v>2380</v>
      </c>
      <c r="R2305" s="64" t="s">
        <v>37</v>
      </c>
      <c r="S2305" s="64">
        <v>1993</v>
      </c>
      <c r="U2305" s="7" t="str">
        <f t="shared" si="210"/>
        <v>Oct</v>
      </c>
      <c r="V2305" s="10">
        <f t="shared" si="211"/>
        <v>1993</v>
      </c>
      <c r="Y2305" s="10" t="s">
        <v>2380</v>
      </c>
      <c r="Z2305" s="10" t="str">
        <f t="shared" si="213"/>
        <v>No</v>
      </c>
      <c r="AB2305" s="53" t="s">
        <v>11</v>
      </c>
      <c r="AC2305" s="10" t="str">
        <f t="shared" si="214"/>
        <v>tier - 2</v>
      </c>
      <c r="AE2305" t="s">
        <v>16</v>
      </c>
      <c r="AF2305" s="10" t="str">
        <f t="shared" si="215"/>
        <v>tier - 1</v>
      </c>
      <c r="AI2305" t="s">
        <v>42</v>
      </c>
      <c r="AJ2305" t="str">
        <f t="shared" si="212"/>
        <v>R1011</v>
      </c>
      <c r="AS2305" s="110" t="s">
        <v>54</v>
      </c>
      <c r="AT2305" s="64">
        <v>18.27</v>
      </c>
      <c r="AU2305" s="64">
        <v>11.46</v>
      </c>
      <c r="AV2305" s="64" t="s">
        <v>2380</v>
      </c>
      <c r="AW2305" s="64" t="s">
        <v>2380</v>
      </c>
      <c r="AX2305" s="64" t="s">
        <v>2380</v>
      </c>
      <c r="AY2305" s="64" t="s">
        <v>2380</v>
      </c>
      <c r="AZ2305" s="64">
        <v>0</v>
      </c>
      <c r="BA2305" s="109" t="s">
        <v>7121</v>
      </c>
      <c r="BB2305" s="64" t="s">
        <v>10448</v>
      </c>
      <c r="BC2305" s="69" t="s">
        <v>10447</v>
      </c>
    </row>
    <row r="2306" spans="1:55" x14ac:dyDescent="0.35">
      <c r="A2306" t="s">
        <v>53</v>
      </c>
      <c r="B2306">
        <v>16.489999999999998</v>
      </c>
      <c r="C2306">
        <v>8.48</v>
      </c>
      <c r="D2306" t="s">
        <v>2380</v>
      </c>
      <c r="E2306" t="s">
        <v>2380</v>
      </c>
      <c r="F2306" t="s">
        <v>2380</v>
      </c>
      <c r="G2306" t="s">
        <v>2381</v>
      </c>
      <c r="H2306" t="s">
        <v>2380</v>
      </c>
      <c r="R2306" s="64" t="s">
        <v>35</v>
      </c>
      <c r="S2306" s="64">
        <v>1971</v>
      </c>
      <c r="U2306" s="7" t="str">
        <f t="shared" si="210"/>
        <v>Aug</v>
      </c>
      <c r="V2306" s="10">
        <f t="shared" si="211"/>
        <v>1971</v>
      </c>
      <c r="Y2306" s="10" t="s">
        <v>2380</v>
      </c>
      <c r="Z2306" s="10" t="str">
        <f t="shared" si="213"/>
        <v>No</v>
      </c>
      <c r="AB2306" s="53" t="s">
        <v>11</v>
      </c>
      <c r="AC2306" s="10" t="str">
        <f t="shared" si="214"/>
        <v>tier - 2</v>
      </c>
      <c r="AE2306" t="s">
        <v>11</v>
      </c>
      <c r="AF2306" s="10" t="str">
        <f t="shared" si="215"/>
        <v>tier - 2</v>
      </c>
      <c r="AI2306" t="s">
        <v>247</v>
      </c>
      <c r="AJ2306" t="str">
        <f t="shared" si="212"/>
        <v>R1024</v>
      </c>
      <c r="AS2306" s="110" t="s">
        <v>53</v>
      </c>
      <c r="AT2306" s="64">
        <v>16.489999999999998</v>
      </c>
      <c r="AU2306" s="64">
        <v>8.48</v>
      </c>
      <c r="AV2306" s="64" t="s">
        <v>2380</v>
      </c>
      <c r="AW2306" s="64" t="s">
        <v>2380</v>
      </c>
      <c r="AX2306" s="64" t="s">
        <v>2380</v>
      </c>
      <c r="AY2306" s="64" t="s">
        <v>2380</v>
      </c>
      <c r="AZ2306" s="64">
        <v>0</v>
      </c>
      <c r="BA2306" s="109" t="s">
        <v>8244</v>
      </c>
      <c r="BB2306" s="64" t="s">
        <v>10448</v>
      </c>
      <c r="BC2306" s="69" t="s">
        <v>10447</v>
      </c>
    </row>
    <row r="2307" spans="1:55" x14ac:dyDescent="0.35">
      <c r="A2307" t="s">
        <v>52</v>
      </c>
      <c r="B2307">
        <v>16.14</v>
      </c>
      <c r="C2307">
        <v>4.8600000000000003</v>
      </c>
      <c r="D2307" t="s">
        <v>2380</v>
      </c>
      <c r="E2307" t="s">
        <v>2380</v>
      </c>
      <c r="F2307" t="s">
        <v>2380</v>
      </c>
      <c r="G2307" t="s">
        <v>2381</v>
      </c>
      <c r="H2307" t="s">
        <v>2380</v>
      </c>
      <c r="R2307" s="64" t="s">
        <v>30</v>
      </c>
      <c r="S2307" s="64">
        <v>1962</v>
      </c>
      <c r="U2307" s="7" t="str">
        <f t="shared" si="210"/>
        <v>Dec</v>
      </c>
      <c r="V2307" s="10">
        <f t="shared" si="211"/>
        <v>1962</v>
      </c>
      <c r="Y2307" s="10" t="s">
        <v>2380</v>
      </c>
      <c r="Z2307" s="10" t="str">
        <f t="shared" si="213"/>
        <v>No</v>
      </c>
      <c r="AB2307" s="53" t="s">
        <v>11</v>
      </c>
      <c r="AC2307" s="10" t="str">
        <f t="shared" si="214"/>
        <v>tier - 2</v>
      </c>
      <c r="AE2307" t="s">
        <v>12</v>
      </c>
      <c r="AF2307" s="10" t="str">
        <f t="shared" si="215"/>
        <v>tier - 3</v>
      </c>
      <c r="AI2307" t="s">
        <v>13</v>
      </c>
      <c r="AJ2307" t="str">
        <f t="shared" si="212"/>
        <v>R1013</v>
      </c>
      <c r="AS2307" s="110" t="s">
        <v>52</v>
      </c>
      <c r="AT2307" s="64">
        <v>16.14</v>
      </c>
      <c r="AU2307" s="64">
        <v>4.8600000000000003</v>
      </c>
      <c r="AV2307" s="64" t="s">
        <v>2380</v>
      </c>
      <c r="AW2307" s="64" t="s">
        <v>2380</v>
      </c>
      <c r="AX2307" s="64" t="s">
        <v>2380</v>
      </c>
      <c r="AY2307" s="64" t="s">
        <v>2380</v>
      </c>
      <c r="AZ2307" s="64">
        <v>0</v>
      </c>
      <c r="BA2307" s="109" t="s">
        <v>7515</v>
      </c>
      <c r="BB2307" s="64" t="s">
        <v>10450</v>
      </c>
      <c r="BC2307" s="69" t="s">
        <v>10447</v>
      </c>
    </row>
    <row r="2308" spans="1:55" x14ac:dyDescent="0.35">
      <c r="A2308" t="s">
        <v>51</v>
      </c>
      <c r="B2308">
        <v>20.85</v>
      </c>
      <c r="C2308">
        <v>4.45</v>
      </c>
      <c r="D2308" t="s">
        <v>2382</v>
      </c>
      <c r="E2308" t="s">
        <v>2380</v>
      </c>
      <c r="F2308" t="s">
        <v>2380</v>
      </c>
      <c r="G2308">
        <v>1</v>
      </c>
      <c r="H2308" t="s">
        <v>2380</v>
      </c>
      <c r="R2308" s="64" t="s">
        <v>35</v>
      </c>
      <c r="S2308" s="64">
        <v>1974</v>
      </c>
      <c r="U2308" s="7" t="str">
        <f t="shared" si="210"/>
        <v>Aug</v>
      </c>
      <c r="V2308" s="10">
        <f t="shared" si="211"/>
        <v>1974</v>
      </c>
      <c r="Y2308" s="10" t="s">
        <v>2380</v>
      </c>
      <c r="Z2308" s="10" t="str">
        <f t="shared" si="213"/>
        <v>No</v>
      </c>
      <c r="AB2308" s="53" t="s">
        <v>11</v>
      </c>
      <c r="AC2308" s="10" t="str">
        <f t="shared" si="214"/>
        <v>tier - 2</v>
      </c>
      <c r="AE2308" t="s">
        <v>12</v>
      </c>
      <c r="AF2308" s="10" t="str">
        <f t="shared" si="215"/>
        <v>tier - 3</v>
      </c>
      <c r="AI2308" t="s">
        <v>23</v>
      </c>
      <c r="AJ2308" t="str">
        <f t="shared" si="212"/>
        <v>R1012</v>
      </c>
      <c r="AS2308" s="110" t="s">
        <v>51</v>
      </c>
      <c r="AT2308" s="64">
        <v>20.85</v>
      </c>
      <c r="AU2308" s="64">
        <v>4.45</v>
      </c>
      <c r="AV2308" s="64" t="s">
        <v>2380</v>
      </c>
      <c r="AW2308" s="64" t="s">
        <v>2380</v>
      </c>
      <c r="AX2308" s="64" t="s">
        <v>2383</v>
      </c>
      <c r="AY2308" s="64" t="s">
        <v>2380</v>
      </c>
      <c r="AZ2308" s="64">
        <v>1</v>
      </c>
      <c r="BA2308" s="109" t="s">
        <v>6985</v>
      </c>
      <c r="BB2308" s="64" t="s">
        <v>10450</v>
      </c>
      <c r="BC2308" s="69" t="s">
        <v>10446</v>
      </c>
    </row>
    <row r="2309" spans="1:55" x14ac:dyDescent="0.35">
      <c r="A2309" t="s">
        <v>50</v>
      </c>
      <c r="B2309">
        <v>15.88</v>
      </c>
      <c r="C2309">
        <v>4.3600000000000003</v>
      </c>
      <c r="D2309" t="s">
        <v>2380</v>
      </c>
      <c r="E2309" t="s">
        <v>2380</v>
      </c>
      <c r="F2309" t="s">
        <v>2380</v>
      </c>
      <c r="G2309" t="s">
        <v>2381</v>
      </c>
      <c r="H2309" t="s">
        <v>2380</v>
      </c>
      <c r="R2309" s="64" t="s">
        <v>30</v>
      </c>
      <c r="S2309" s="64">
        <v>1960</v>
      </c>
      <c r="U2309" s="7" t="str">
        <f t="shared" si="210"/>
        <v>Dec</v>
      </c>
      <c r="V2309" s="10">
        <f t="shared" si="211"/>
        <v>1960</v>
      </c>
      <c r="Y2309" s="10" t="s">
        <v>2380</v>
      </c>
      <c r="Z2309" s="10" t="str">
        <f t="shared" si="213"/>
        <v>No</v>
      </c>
      <c r="AB2309" s="53" t="s">
        <v>11</v>
      </c>
      <c r="AC2309" s="10" t="str">
        <f t="shared" si="214"/>
        <v>tier - 2</v>
      </c>
      <c r="AE2309" t="s">
        <v>11</v>
      </c>
      <c r="AF2309" s="10" t="str">
        <f t="shared" si="215"/>
        <v>tier - 2</v>
      </c>
      <c r="AI2309" t="s">
        <v>168</v>
      </c>
      <c r="AJ2309" t="str">
        <f t="shared" si="212"/>
        <v>R1016</v>
      </c>
      <c r="AS2309" s="110" t="s">
        <v>50</v>
      </c>
      <c r="AT2309" s="64">
        <v>15.88</v>
      </c>
      <c r="AU2309" s="64">
        <v>4.3600000000000003</v>
      </c>
      <c r="AV2309" s="64" t="s">
        <v>2380</v>
      </c>
      <c r="AW2309" s="64" t="s">
        <v>2380</v>
      </c>
      <c r="AX2309" s="64" t="s">
        <v>2380</v>
      </c>
      <c r="AY2309" s="64" t="s">
        <v>2380</v>
      </c>
      <c r="AZ2309" s="64">
        <v>0</v>
      </c>
      <c r="BA2309" s="109" t="s">
        <v>7899</v>
      </c>
      <c r="BB2309" s="64" t="s">
        <v>10450</v>
      </c>
      <c r="BC2309" s="69" t="s">
        <v>10447</v>
      </c>
    </row>
    <row r="2310" spans="1:55" x14ac:dyDescent="0.35">
      <c r="A2310" t="s">
        <v>49</v>
      </c>
      <c r="B2310">
        <v>20.66</v>
      </c>
      <c r="C2310">
        <v>5.8</v>
      </c>
      <c r="D2310" t="s">
        <v>2380</v>
      </c>
      <c r="E2310" t="s">
        <v>2382</v>
      </c>
      <c r="F2310" t="s">
        <v>2380</v>
      </c>
      <c r="G2310">
        <v>1</v>
      </c>
      <c r="H2310" t="s">
        <v>2380</v>
      </c>
      <c r="R2310" s="64" t="s">
        <v>35</v>
      </c>
      <c r="S2310" s="64">
        <v>1979</v>
      </c>
      <c r="U2310" s="7" t="str">
        <f t="shared" ref="U2310:U2344" si="216">SUBSTITUTE(R2310,"?","Sep")</f>
        <v>Aug</v>
      </c>
      <c r="V2310" s="10">
        <f t="shared" ref="V2310:V2344" si="217">IF(S2310="?",ROUND(AVERAGEIF($S$5:$S$2347,"&lt;&gt;?"),0),S2310)</f>
        <v>1979</v>
      </c>
      <c r="Y2310" s="10" t="s">
        <v>2380</v>
      </c>
      <c r="Z2310" s="10" t="str">
        <f t="shared" si="213"/>
        <v>No</v>
      </c>
      <c r="AB2310" s="53" t="s">
        <v>11</v>
      </c>
      <c r="AC2310" s="10" t="str">
        <f t="shared" si="214"/>
        <v>tier - 2</v>
      </c>
      <c r="AE2310" t="s">
        <v>12</v>
      </c>
      <c r="AF2310" s="10" t="str">
        <f t="shared" si="215"/>
        <v>tier - 3</v>
      </c>
      <c r="AI2310" t="s">
        <v>13</v>
      </c>
      <c r="AJ2310" t="str">
        <f t="shared" ref="AJ2310:AJ2344" si="218">IF(AI2310="?","Unknown",AI2310)</f>
        <v>R1013</v>
      </c>
      <c r="AS2310" s="110" t="s">
        <v>49</v>
      </c>
      <c r="AT2310" s="64">
        <v>20.66</v>
      </c>
      <c r="AU2310" s="64">
        <v>5.8</v>
      </c>
      <c r="AV2310" s="64" t="s">
        <v>2382</v>
      </c>
      <c r="AW2310" s="64" t="s">
        <v>2380</v>
      </c>
      <c r="AX2310" s="64" t="s">
        <v>2380</v>
      </c>
      <c r="AY2310" s="64" t="s">
        <v>2380</v>
      </c>
      <c r="AZ2310" s="64">
        <v>1</v>
      </c>
      <c r="BA2310" s="109" t="s">
        <v>7882</v>
      </c>
      <c r="BB2310" s="64" t="s">
        <v>10449</v>
      </c>
      <c r="BC2310" s="69" t="s">
        <v>10446</v>
      </c>
    </row>
    <row r="2311" spans="1:55" x14ac:dyDescent="0.35">
      <c r="A2311" t="s">
        <v>48</v>
      </c>
      <c r="B2311">
        <v>20.399999999999999</v>
      </c>
      <c r="C2311">
        <v>5.27</v>
      </c>
      <c r="D2311" t="s">
        <v>2380</v>
      </c>
      <c r="E2311" t="s">
        <v>2380</v>
      </c>
      <c r="F2311" t="s">
        <v>2380</v>
      </c>
      <c r="G2311" t="s">
        <v>2381</v>
      </c>
      <c r="H2311" t="s">
        <v>2380</v>
      </c>
      <c r="R2311" s="64" t="s">
        <v>20</v>
      </c>
      <c r="S2311" s="64">
        <v>1985</v>
      </c>
      <c r="U2311" s="7" t="str">
        <f t="shared" si="216"/>
        <v>Sep</v>
      </c>
      <c r="V2311" s="10">
        <f t="shared" si="217"/>
        <v>1985</v>
      </c>
      <c r="Y2311" s="10" t="s">
        <v>2380</v>
      </c>
      <c r="Z2311" s="10" t="str">
        <f t="shared" si="213"/>
        <v>No</v>
      </c>
      <c r="AB2311" s="53" t="s">
        <v>11</v>
      </c>
      <c r="AC2311" s="10" t="str">
        <f t="shared" si="214"/>
        <v>tier - 2</v>
      </c>
      <c r="AE2311" t="s">
        <v>11</v>
      </c>
      <c r="AF2311" s="10" t="str">
        <f t="shared" si="215"/>
        <v>tier - 2</v>
      </c>
      <c r="AI2311" t="s">
        <v>42</v>
      </c>
      <c r="AJ2311" t="str">
        <f t="shared" si="218"/>
        <v>R1011</v>
      </c>
      <c r="AS2311" s="110" t="s">
        <v>48</v>
      </c>
      <c r="AT2311" s="64">
        <v>20.399999999999999</v>
      </c>
      <c r="AU2311" s="64">
        <v>5.27</v>
      </c>
      <c r="AV2311" s="64" t="s">
        <v>2380</v>
      </c>
      <c r="AW2311" s="64" t="s">
        <v>2380</v>
      </c>
      <c r="AX2311" s="64" t="s">
        <v>2380</v>
      </c>
      <c r="AY2311" s="64" t="s">
        <v>2380</v>
      </c>
      <c r="AZ2311" s="64">
        <v>0</v>
      </c>
      <c r="BA2311" s="109" t="s">
        <v>6877</v>
      </c>
      <c r="BB2311" s="64" t="s">
        <v>10450</v>
      </c>
      <c r="BC2311" s="69" t="s">
        <v>10446</v>
      </c>
    </row>
    <row r="2312" spans="1:55" x14ac:dyDescent="0.35">
      <c r="A2312" t="s">
        <v>47</v>
      </c>
      <c r="B2312">
        <v>25.19</v>
      </c>
      <c r="C2312">
        <v>5.64</v>
      </c>
      <c r="D2312" t="s">
        <v>2382</v>
      </c>
      <c r="E2312" t="s">
        <v>2380</v>
      </c>
      <c r="F2312" t="s">
        <v>2380</v>
      </c>
      <c r="G2312" t="s">
        <v>2381</v>
      </c>
      <c r="H2312" t="s">
        <v>2380</v>
      </c>
      <c r="R2312" s="64" t="s">
        <v>30</v>
      </c>
      <c r="S2312" s="64">
        <v>1962</v>
      </c>
      <c r="U2312" s="7" t="str">
        <f t="shared" si="216"/>
        <v>Dec</v>
      </c>
      <c r="V2312" s="10">
        <f t="shared" si="217"/>
        <v>1962</v>
      </c>
      <c r="Y2312" s="10" t="s">
        <v>2380</v>
      </c>
      <c r="Z2312" s="10" t="str">
        <f t="shared" si="213"/>
        <v>No</v>
      </c>
      <c r="AB2312" s="53" t="s">
        <v>11</v>
      </c>
      <c r="AC2312" s="10" t="str">
        <f t="shared" si="214"/>
        <v>tier - 2</v>
      </c>
      <c r="AE2312" t="s">
        <v>11</v>
      </c>
      <c r="AF2312" s="10" t="str">
        <f t="shared" si="215"/>
        <v>tier - 2</v>
      </c>
      <c r="AI2312" t="s">
        <v>23</v>
      </c>
      <c r="AJ2312" t="str">
        <f t="shared" si="218"/>
        <v>R1012</v>
      </c>
      <c r="AS2312" s="110" t="s">
        <v>47</v>
      </c>
      <c r="AT2312" s="64">
        <v>25.19</v>
      </c>
      <c r="AU2312" s="64">
        <v>5.64</v>
      </c>
      <c r="AV2312" s="64" t="s">
        <v>2380</v>
      </c>
      <c r="AW2312" s="64" t="s">
        <v>2380</v>
      </c>
      <c r="AX2312" s="64" t="s">
        <v>2383</v>
      </c>
      <c r="AY2312" s="64" t="s">
        <v>2380</v>
      </c>
      <c r="AZ2312" s="64">
        <v>0</v>
      </c>
      <c r="BA2312" s="109" t="s">
        <v>7245</v>
      </c>
      <c r="BB2312" s="64" t="s">
        <v>10450</v>
      </c>
      <c r="BC2312" s="69" t="s">
        <v>10445</v>
      </c>
    </row>
    <row r="2313" spans="1:55" x14ac:dyDescent="0.35">
      <c r="A2313" t="s">
        <v>46</v>
      </c>
      <c r="B2313">
        <v>20.54</v>
      </c>
      <c r="C2313">
        <v>4.2</v>
      </c>
      <c r="D2313" t="s">
        <v>2382</v>
      </c>
      <c r="E2313" t="s">
        <v>2380</v>
      </c>
      <c r="F2313" t="s">
        <v>2380</v>
      </c>
      <c r="G2313">
        <v>1</v>
      </c>
      <c r="H2313" t="s">
        <v>2380</v>
      </c>
      <c r="R2313" s="64" t="s">
        <v>30</v>
      </c>
      <c r="S2313" s="64">
        <v>1976</v>
      </c>
      <c r="U2313" s="7" t="str">
        <f t="shared" si="216"/>
        <v>Dec</v>
      </c>
      <c r="V2313" s="10">
        <f t="shared" si="217"/>
        <v>1976</v>
      </c>
      <c r="Y2313" s="10" t="s">
        <v>2380</v>
      </c>
      <c r="Z2313" s="10" t="str">
        <f t="shared" si="213"/>
        <v>No</v>
      </c>
      <c r="AB2313" s="53" t="s">
        <v>11</v>
      </c>
      <c r="AC2313" s="10" t="str">
        <f t="shared" si="214"/>
        <v>tier - 2</v>
      </c>
      <c r="AE2313" t="s">
        <v>11</v>
      </c>
      <c r="AF2313" s="10" t="str">
        <f t="shared" si="215"/>
        <v>tier - 2</v>
      </c>
      <c r="AI2313" t="s">
        <v>13</v>
      </c>
      <c r="AJ2313" t="str">
        <f t="shared" si="218"/>
        <v>R1013</v>
      </c>
      <c r="AS2313" s="110" t="s">
        <v>46</v>
      </c>
      <c r="AT2313" s="64">
        <v>20.54</v>
      </c>
      <c r="AU2313" s="64">
        <v>4.2</v>
      </c>
      <c r="AV2313" s="64" t="s">
        <v>2380</v>
      </c>
      <c r="AW2313" s="64" t="s">
        <v>2380</v>
      </c>
      <c r="AX2313" s="64" t="s">
        <v>2383</v>
      </c>
      <c r="AY2313" s="64" t="s">
        <v>2380</v>
      </c>
      <c r="AZ2313" s="64">
        <v>1</v>
      </c>
      <c r="BA2313" s="109" t="s">
        <v>5980</v>
      </c>
      <c r="BB2313" s="64" t="s">
        <v>10450</v>
      </c>
      <c r="BC2313" s="69" t="s">
        <v>10446</v>
      </c>
    </row>
    <row r="2314" spans="1:55" x14ac:dyDescent="0.35">
      <c r="A2314" t="s">
        <v>45</v>
      </c>
      <c r="B2314">
        <v>20.13</v>
      </c>
      <c r="C2314">
        <v>5.42</v>
      </c>
      <c r="D2314" t="s">
        <v>2380</v>
      </c>
      <c r="E2314" t="s">
        <v>2380</v>
      </c>
      <c r="F2314" t="s">
        <v>2380</v>
      </c>
      <c r="G2314" t="s">
        <v>2381</v>
      </c>
      <c r="H2314" t="s">
        <v>2380</v>
      </c>
      <c r="R2314" s="64" t="s">
        <v>35</v>
      </c>
      <c r="S2314" s="64">
        <v>1978</v>
      </c>
      <c r="U2314" s="7" t="str">
        <f t="shared" si="216"/>
        <v>Aug</v>
      </c>
      <c r="V2314" s="10">
        <f t="shared" si="217"/>
        <v>1978</v>
      </c>
      <c r="Y2314" s="10" t="s">
        <v>2380</v>
      </c>
      <c r="Z2314" s="10" t="str">
        <f t="shared" ref="Z2314:Z2343" si="219">IF(Y2314="?",$Z$6,Y2314)</f>
        <v>No</v>
      </c>
      <c r="AB2314" s="53" t="s">
        <v>11</v>
      </c>
      <c r="AC2314" s="10" t="str">
        <f t="shared" ref="AC2314:AC2348" si="220">IF(AB2314="?",$AC$6,AB2314)</f>
        <v>tier - 2</v>
      </c>
      <c r="AE2314" t="s">
        <v>16</v>
      </c>
      <c r="AF2314" s="10" t="str">
        <f t="shared" ref="AF2314:AF2348" si="221">IF(AE2314="?",$AF$6,AE2314)</f>
        <v>tier - 1</v>
      </c>
      <c r="AI2314" t="s">
        <v>13</v>
      </c>
      <c r="AJ2314" t="str">
        <f t="shared" si="218"/>
        <v>R1013</v>
      </c>
      <c r="AS2314" s="110" t="s">
        <v>45</v>
      </c>
      <c r="AT2314" s="64">
        <v>20.13</v>
      </c>
      <c r="AU2314" s="64">
        <v>5.42</v>
      </c>
      <c r="AV2314" s="64" t="s">
        <v>2380</v>
      </c>
      <c r="AW2314" s="64" t="s">
        <v>2380</v>
      </c>
      <c r="AX2314" s="64" t="s">
        <v>2380</v>
      </c>
      <c r="AY2314" s="64" t="s">
        <v>2380</v>
      </c>
      <c r="AZ2314" s="64">
        <v>0</v>
      </c>
      <c r="BA2314" s="109" t="s">
        <v>6782</v>
      </c>
      <c r="BB2314" s="64" t="s">
        <v>10450</v>
      </c>
      <c r="BC2314" s="69" t="s">
        <v>10446</v>
      </c>
    </row>
    <row r="2315" spans="1:55" x14ac:dyDescent="0.35">
      <c r="A2315" t="s">
        <v>44</v>
      </c>
      <c r="B2315">
        <v>18.93</v>
      </c>
      <c r="C2315">
        <v>6.11</v>
      </c>
      <c r="D2315" t="s">
        <v>2380</v>
      </c>
      <c r="E2315" t="s">
        <v>2380</v>
      </c>
      <c r="F2315" t="s">
        <v>2383</v>
      </c>
      <c r="G2315">
        <v>1</v>
      </c>
      <c r="H2315" t="s">
        <v>2380</v>
      </c>
      <c r="R2315" s="64" t="s">
        <v>30</v>
      </c>
      <c r="S2315" s="64">
        <v>1971</v>
      </c>
      <c r="U2315" s="7" t="str">
        <f t="shared" si="216"/>
        <v>Dec</v>
      </c>
      <c r="V2315" s="10">
        <f t="shared" si="217"/>
        <v>1971</v>
      </c>
      <c r="Y2315" s="10" t="s">
        <v>2380</v>
      </c>
      <c r="Z2315" s="10" t="str">
        <f t="shared" si="219"/>
        <v>No</v>
      </c>
      <c r="AB2315" s="53" t="s">
        <v>11</v>
      </c>
      <c r="AC2315" s="10" t="str">
        <f t="shared" si="220"/>
        <v>tier - 2</v>
      </c>
      <c r="AE2315" t="s">
        <v>12</v>
      </c>
      <c r="AF2315" s="10" t="str">
        <f t="shared" si="221"/>
        <v>tier - 3</v>
      </c>
      <c r="AI2315" t="s">
        <v>247</v>
      </c>
      <c r="AJ2315" t="str">
        <f t="shared" si="218"/>
        <v>R1024</v>
      </c>
      <c r="AS2315" s="110" t="s">
        <v>44</v>
      </c>
      <c r="AT2315" s="64">
        <v>18.93</v>
      </c>
      <c r="AU2315" s="64">
        <v>6.11</v>
      </c>
      <c r="AV2315" s="64" t="s">
        <v>2380</v>
      </c>
      <c r="AW2315" s="64" t="s">
        <v>2383</v>
      </c>
      <c r="AX2315" s="64" t="s">
        <v>2380</v>
      </c>
      <c r="AY2315" s="64" t="s">
        <v>2380</v>
      </c>
      <c r="AZ2315" s="64">
        <v>1</v>
      </c>
      <c r="BA2315" s="109" t="s">
        <v>7072</v>
      </c>
      <c r="BB2315" s="64" t="s">
        <v>10449</v>
      </c>
      <c r="BC2315" s="69" t="s">
        <v>10446</v>
      </c>
    </row>
    <row r="2316" spans="1:55" x14ac:dyDescent="0.35">
      <c r="A2316" t="s">
        <v>43</v>
      </c>
      <c r="B2316">
        <v>24.14</v>
      </c>
      <c r="C2316">
        <v>5.29</v>
      </c>
      <c r="D2316" t="s">
        <v>2380</v>
      </c>
      <c r="E2316" t="s">
        <v>2382</v>
      </c>
      <c r="F2316" t="s">
        <v>2380</v>
      </c>
      <c r="G2316">
        <v>1</v>
      </c>
      <c r="H2316" t="s">
        <v>2380</v>
      </c>
      <c r="R2316" s="64" t="s">
        <v>35</v>
      </c>
      <c r="S2316" s="64">
        <v>1961</v>
      </c>
      <c r="U2316" s="7" t="str">
        <f t="shared" si="216"/>
        <v>Aug</v>
      </c>
      <c r="V2316" s="10">
        <f t="shared" si="217"/>
        <v>1961</v>
      </c>
      <c r="Y2316" s="10" t="s">
        <v>2380</v>
      </c>
      <c r="Z2316" s="10" t="str">
        <f t="shared" si="219"/>
        <v>No</v>
      </c>
      <c r="AB2316" s="53" t="s">
        <v>16</v>
      </c>
      <c r="AC2316" s="10" t="str">
        <f t="shared" si="220"/>
        <v>tier - 1</v>
      </c>
      <c r="AE2316" t="s">
        <v>16</v>
      </c>
      <c r="AF2316" s="10" t="str">
        <f t="shared" si="221"/>
        <v>tier - 1</v>
      </c>
      <c r="AI2316" t="s">
        <v>13</v>
      </c>
      <c r="AJ2316" t="str">
        <f t="shared" si="218"/>
        <v>R1013</v>
      </c>
      <c r="AS2316" s="110" t="s">
        <v>43</v>
      </c>
      <c r="AT2316" s="64">
        <v>24.14</v>
      </c>
      <c r="AU2316" s="64">
        <v>5.29</v>
      </c>
      <c r="AV2316" s="64" t="s">
        <v>2382</v>
      </c>
      <c r="AW2316" s="64" t="s">
        <v>2380</v>
      </c>
      <c r="AX2316" s="64" t="s">
        <v>2380</v>
      </c>
      <c r="AY2316" s="64" t="s">
        <v>2380</v>
      </c>
      <c r="AZ2316" s="64">
        <v>1</v>
      </c>
      <c r="BA2316" s="109" t="s">
        <v>8245</v>
      </c>
      <c r="BB2316" s="64" t="s">
        <v>10450</v>
      </c>
      <c r="BC2316" s="69" t="s">
        <v>10446</v>
      </c>
    </row>
    <row r="2317" spans="1:55" x14ac:dyDescent="0.35">
      <c r="A2317" t="s">
        <v>41</v>
      </c>
      <c r="B2317">
        <v>25.03</v>
      </c>
      <c r="C2317">
        <v>5.91</v>
      </c>
      <c r="D2317" t="s">
        <v>2380</v>
      </c>
      <c r="E2317" t="s">
        <v>2382</v>
      </c>
      <c r="F2317" t="s">
        <v>2380</v>
      </c>
      <c r="G2317">
        <v>1</v>
      </c>
      <c r="H2317" t="s">
        <v>2380</v>
      </c>
      <c r="R2317" s="64" t="s">
        <v>18</v>
      </c>
      <c r="S2317" s="64">
        <v>1969</v>
      </c>
      <c r="U2317" s="7" t="str">
        <f t="shared" si="216"/>
        <v>Jun</v>
      </c>
      <c r="V2317" s="10">
        <f t="shared" si="217"/>
        <v>1969</v>
      </c>
      <c r="Y2317" s="10" t="s">
        <v>2380</v>
      </c>
      <c r="Z2317" s="10" t="str">
        <f t="shared" si="219"/>
        <v>No</v>
      </c>
      <c r="AB2317" s="53" t="s">
        <v>16</v>
      </c>
      <c r="AC2317" s="10" t="str">
        <f t="shared" si="220"/>
        <v>tier - 1</v>
      </c>
      <c r="AE2317" t="s">
        <v>12</v>
      </c>
      <c r="AF2317" s="10" t="str">
        <f t="shared" si="221"/>
        <v>tier - 3</v>
      </c>
      <c r="AI2317" t="s">
        <v>23</v>
      </c>
      <c r="AJ2317" t="str">
        <f t="shared" si="218"/>
        <v>R1012</v>
      </c>
      <c r="AS2317" s="110" t="s">
        <v>41</v>
      </c>
      <c r="AT2317" s="64">
        <v>25.03</v>
      </c>
      <c r="AU2317" s="64">
        <v>5.91</v>
      </c>
      <c r="AV2317" s="64" t="s">
        <v>2382</v>
      </c>
      <c r="AW2317" s="64" t="s">
        <v>2380</v>
      </c>
      <c r="AX2317" s="64" t="s">
        <v>2380</v>
      </c>
      <c r="AY2317" s="64" t="s">
        <v>2380</v>
      </c>
      <c r="AZ2317" s="64">
        <v>1</v>
      </c>
      <c r="BA2317" s="109" t="s">
        <v>8246</v>
      </c>
      <c r="BB2317" s="64" t="s">
        <v>10449</v>
      </c>
      <c r="BC2317" s="69" t="s">
        <v>10445</v>
      </c>
    </row>
    <row r="2318" spans="1:55" x14ac:dyDescent="0.35">
      <c r="A2318" t="s">
        <v>40</v>
      </c>
      <c r="B2318">
        <v>20.47</v>
      </c>
      <c r="C2318">
        <v>5.81</v>
      </c>
      <c r="D2318" t="s">
        <v>2382</v>
      </c>
      <c r="E2318" t="s">
        <v>2380</v>
      </c>
      <c r="F2318" t="s">
        <v>2380</v>
      </c>
      <c r="G2318">
        <v>1</v>
      </c>
      <c r="H2318" t="s">
        <v>2380</v>
      </c>
      <c r="R2318" s="64" t="s">
        <v>15</v>
      </c>
      <c r="S2318" s="64">
        <v>1960</v>
      </c>
      <c r="U2318" s="7" t="str">
        <f t="shared" si="216"/>
        <v>Nov</v>
      </c>
      <c r="V2318" s="10">
        <f t="shared" si="217"/>
        <v>1960</v>
      </c>
      <c r="Y2318" s="10" t="s">
        <v>2380</v>
      </c>
      <c r="Z2318" s="10" t="str">
        <f t="shared" si="219"/>
        <v>No</v>
      </c>
      <c r="AB2318" s="53" t="s">
        <v>16</v>
      </c>
      <c r="AC2318" s="10" t="str">
        <f t="shared" si="220"/>
        <v>tier - 1</v>
      </c>
      <c r="AE2318" t="s">
        <v>16</v>
      </c>
      <c r="AF2318" s="10" t="str">
        <f t="shared" si="221"/>
        <v>tier - 1</v>
      </c>
      <c r="AI2318" t="s">
        <v>23</v>
      </c>
      <c r="AJ2318" t="str">
        <f t="shared" si="218"/>
        <v>R1012</v>
      </c>
      <c r="AS2318" s="110" t="s">
        <v>40</v>
      </c>
      <c r="AT2318" s="64">
        <v>20.47</v>
      </c>
      <c r="AU2318" s="64">
        <v>5.81</v>
      </c>
      <c r="AV2318" s="64" t="s">
        <v>2380</v>
      </c>
      <c r="AW2318" s="64" t="s">
        <v>2380</v>
      </c>
      <c r="AX2318" s="64" t="s">
        <v>2383</v>
      </c>
      <c r="AY2318" s="64" t="s">
        <v>2380</v>
      </c>
      <c r="AZ2318" s="64">
        <v>1</v>
      </c>
      <c r="BA2318" s="109" t="s">
        <v>7329</v>
      </c>
      <c r="BB2318" s="64" t="s">
        <v>10449</v>
      </c>
      <c r="BC2318" s="69" t="s">
        <v>10446</v>
      </c>
    </row>
    <row r="2319" spans="1:55" x14ac:dyDescent="0.35">
      <c r="A2319" t="s">
        <v>39</v>
      </c>
      <c r="B2319">
        <v>18.82</v>
      </c>
      <c r="C2319">
        <v>5.51</v>
      </c>
      <c r="D2319" t="s">
        <v>2382</v>
      </c>
      <c r="E2319" t="s">
        <v>2380</v>
      </c>
      <c r="F2319" t="s">
        <v>2380</v>
      </c>
      <c r="G2319" t="s">
        <v>2381</v>
      </c>
      <c r="H2319" t="s">
        <v>2380</v>
      </c>
      <c r="R2319" s="64" t="s">
        <v>20</v>
      </c>
      <c r="S2319" s="64">
        <v>1958</v>
      </c>
      <c r="U2319" s="7" t="str">
        <f t="shared" si="216"/>
        <v>Sep</v>
      </c>
      <c r="V2319" s="10">
        <f t="shared" si="217"/>
        <v>1958</v>
      </c>
      <c r="Y2319" s="10" t="s">
        <v>2380</v>
      </c>
      <c r="Z2319" s="10" t="str">
        <f t="shared" si="219"/>
        <v>No</v>
      </c>
      <c r="AB2319" s="53" t="s">
        <v>16</v>
      </c>
      <c r="AC2319" s="10" t="str">
        <f t="shared" si="220"/>
        <v>tier - 1</v>
      </c>
      <c r="AE2319" t="s">
        <v>12</v>
      </c>
      <c r="AF2319" s="10" t="str">
        <f t="shared" si="221"/>
        <v>tier - 3</v>
      </c>
      <c r="AI2319" t="s">
        <v>13</v>
      </c>
      <c r="AJ2319" t="str">
        <f t="shared" si="218"/>
        <v>R1013</v>
      </c>
      <c r="AS2319" s="110" t="s">
        <v>39</v>
      </c>
      <c r="AT2319" s="64">
        <v>18.82</v>
      </c>
      <c r="AU2319" s="64">
        <v>5.51</v>
      </c>
      <c r="AV2319" s="64" t="s">
        <v>2380</v>
      </c>
      <c r="AW2319" s="64" t="s">
        <v>2380</v>
      </c>
      <c r="AX2319" s="64" t="s">
        <v>2383</v>
      </c>
      <c r="AY2319" s="64" t="s">
        <v>2380</v>
      </c>
      <c r="AZ2319" s="64">
        <v>0</v>
      </c>
      <c r="BA2319" s="109" t="s">
        <v>8247</v>
      </c>
      <c r="BB2319" s="64" t="s">
        <v>10450</v>
      </c>
      <c r="BC2319" s="69" t="s">
        <v>10446</v>
      </c>
    </row>
    <row r="2320" spans="1:55" x14ac:dyDescent="0.35">
      <c r="A2320" t="s">
        <v>38</v>
      </c>
      <c r="B2320">
        <v>17.079999999999998</v>
      </c>
      <c r="C2320">
        <v>5.73</v>
      </c>
      <c r="D2320" t="s">
        <v>2380</v>
      </c>
      <c r="E2320" t="s">
        <v>2380</v>
      </c>
      <c r="F2320" t="s">
        <v>2383</v>
      </c>
      <c r="G2320">
        <v>1</v>
      </c>
      <c r="H2320" t="s">
        <v>2380</v>
      </c>
      <c r="R2320" s="64" t="s">
        <v>10</v>
      </c>
      <c r="S2320" s="64">
        <v>1959</v>
      </c>
      <c r="U2320" s="7" t="str">
        <f t="shared" si="216"/>
        <v>Jul</v>
      </c>
      <c r="V2320" s="10">
        <f t="shared" si="217"/>
        <v>1959</v>
      </c>
      <c r="Y2320" s="10" t="s">
        <v>2380</v>
      </c>
      <c r="Z2320" s="10" t="str">
        <f t="shared" si="219"/>
        <v>No</v>
      </c>
      <c r="AB2320" s="53" t="s">
        <v>16</v>
      </c>
      <c r="AC2320" s="10" t="str">
        <f t="shared" si="220"/>
        <v>tier - 1</v>
      </c>
      <c r="AE2320" t="s">
        <v>16</v>
      </c>
      <c r="AF2320" s="10" t="str">
        <f t="shared" si="221"/>
        <v>tier - 1</v>
      </c>
      <c r="AI2320" t="s">
        <v>13</v>
      </c>
      <c r="AJ2320" t="str">
        <f t="shared" si="218"/>
        <v>R1013</v>
      </c>
      <c r="AS2320" s="110" t="s">
        <v>38</v>
      </c>
      <c r="AT2320" s="64">
        <v>17.079999999999998</v>
      </c>
      <c r="AU2320" s="64">
        <v>5.73</v>
      </c>
      <c r="AV2320" s="64" t="s">
        <v>2380</v>
      </c>
      <c r="AW2320" s="64" t="s">
        <v>2383</v>
      </c>
      <c r="AX2320" s="64" t="s">
        <v>2380</v>
      </c>
      <c r="AY2320" s="64" t="s">
        <v>2380</v>
      </c>
      <c r="AZ2320" s="64">
        <v>1</v>
      </c>
      <c r="BA2320" s="109" t="s">
        <v>8248</v>
      </c>
      <c r="BB2320" s="64" t="s">
        <v>10449</v>
      </c>
      <c r="BC2320" s="69" t="s">
        <v>10447</v>
      </c>
    </row>
    <row r="2321" spans="1:55" x14ac:dyDescent="0.35">
      <c r="A2321" t="s">
        <v>36</v>
      </c>
      <c r="B2321">
        <v>19.21</v>
      </c>
      <c r="C2321">
        <v>5.53</v>
      </c>
      <c r="D2321" t="s">
        <v>2382</v>
      </c>
      <c r="E2321" t="s">
        <v>2380</v>
      </c>
      <c r="F2321" t="s">
        <v>2380</v>
      </c>
      <c r="G2321" t="s">
        <v>2381</v>
      </c>
      <c r="H2321" t="s">
        <v>2380</v>
      </c>
      <c r="R2321" s="64" t="s">
        <v>30</v>
      </c>
      <c r="S2321" s="64">
        <v>1970</v>
      </c>
      <c r="U2321" s="7" t="str">
        <f t="shared" si="216"/>
        <v>Dec</v>
      </c>
      <c r="V2321" s="10">
        <f t="shared" si="217"/>
        <v>1970</v>
      </c>
      <c r="Y2321" s="10" t="s">
        <v>2380</v>
      </c>
      <c r="Z2321" s="10" t="str">
        <f t="shared" si="219"/>
        <v>No</v>
      </c>
      <c r="AB2321" s="53" t="s">
        <v>16</v>
      </c>
      <c r="AC2321" s="10" t="str">
        <f t="shared" si="220"/>
        <v>tier - 1</v>
      </c>
      <c r="AE2321" t="s">
        <v>12</v>
      </c>
      <c r="AF2321" s="10" t="str">
        <f t="shared" si="221"/>
        <v>tier - 3</v>
      </c>
      <c r="AI2321" t="s">
        <v>13</v>
      </c>
      <c r="AJ2321" t="str">
        <f t="shared" si="218"/>
        <v>R1013</v>
      </c>
      <c r="AS2321" s="110" t="s">
        <v>36</v>
      </c>
      <c r="AT2321" s="64">
        <v>19.21</v>
      </c>
      <c r="AU2321" s="64">
        <v>5.53</v>
      </c>
      <c r="AV2321" s="64" t="s">
        <v>2380</v>
      </c>
      <c r="AW2321" s="64" t="s">
        <v>2380</v>
      </c>
      <c r="AX2321" s="64" t="s">
        <v>2383</v>
      </c>
      <c r="AY2321" s="64" t="s">
        <v>2380</v>
      </c>
      <c r="AZ2321" s="64">
        <v>0</v>
      </c>
      <c r="BA2321" s="109" t="s">
        <v>8249</v>
      </c>
      <c r="BB2321" s="64" t="s">
        <v>10450</v>
      </c>
      <c r="BC2321" s="69" t="s">
        <v>10446</v>
      </c>
    </row>
    <row r="2322" spans="1:55" x14ac:dyDescent="0.35">
      <c r="A2322" t="s">
        <v>34</v>
      </c>
      <c r="B2322">
        <v>17.86</v>
      </c>
      <c r="C2322">
        <v>5.43</v>
      </c>
      <c r="D2322" t="s">
        <v>2380</v>
      </c>
      <c r="E2322" t="s">
        <v>2380</v>
      </c>
      <c r="F2322" t="s">
        <v>2383</v>
      </c>
      <c r="G2322">
        <v>1</v>
      </c>
      <c r="H2322" t="s">
        <v>2380</v>
      </c>
      <c r="R2322" s="64" t="s">
        <v>20</v>
      </c>
      <c r="S2322" s="64">
        <v>1958</v>
      </c>
      <c r="U2322" s="7" t="str">
        <f t="shared" si="216"/>
        <v>Sep</v>
      </c>
      <c r="V2322" s="10">
        <f t="shared" si="217"/>
        <v>1958</v>
      </c>
      <c r="Y2322" s="10" t="s">
        <v>2380</v>
      </c>
      <c r="Z2322" s="10" t="str">
        <f t="shared" si="219"/>
        <v>No</v>
      </c>
      <c r="AB2322" s="53" t="s">
        <v>16</v>
      </c>
      <c r="AC2322" s="10" t="str">
        <f t="shared" si="220"/>
        <v>tier - 1</v>
      </c>
      <c r="AE2322" t="s">
        <v>16</v>
      </c>
      <c r="AF2322" s="10" t="str">
        <f t="shared" si="221"/>
        <v>tier - 1</v>
      </c>
      <c r="AI2322" t="s">
        <v>42</v>
      </c>
      <c r="AJ2322" t="str">
        <f t="shared" si="218"/>
        <v>R1011</v>
      </c>
      <c r="AS2322" s="110" t="s">
        <v>34</v>
      </c>
      <c r="AT2322" s="64">
        <v>17.86</v>
      </c>
      <c r="AU2322" s="64">
        <v>5.43</v>
      </c>
      <c r="AV2322" s="64" t="s">
        <v>2380</v>
      </c>
      <c r="AW2322" s="64" t="s">
        <v>2383</v>
      </c>
      <c r="AX2322" s="64" t="s">
        <v>2380</v>
      </c>
      <c r="AY2322" s="64" t="s">
        <v>2380</v>
      </c>
      <c r="AZ2322" s="64">
        <v>1</v>
      </c>
      <c r="BA2322" s="109" t="s">
        <v>5575</v>
      </c>
      <c r="BB2322" s="64" t="s">
        <v>10450</v>
      </c>
      <c r="BC2322" s="69" t="s">
        <v>10447</v>
      </c>
    </row>
    <row r="2323" spans="1:55" x14ac:dyDescent="0.35">
      <c r="A2323" t="s">
        <v>33</v>
      </c>
      <c r="B2323">
        <v>21.38</v>
      </c>
      <c r="C2323">
        <v>8.01</v>
      </c>
      <c r="D2323" t="s">
        <v>2380</v>
      </c>
      <c r="E2323" t="s">
        <v>2380</v>
      </c>
      <c r="F2323" t="s">
        <v>2380</v>
      </c>
      <c r="G2323" t="s">
        <v>2381</v>
      </c>
      <c r="H2323" t="s">
        <v>2380</v>
      </c>
      <c r="R2323" s="64" t="s">
        <v>37</v>
      </c>
      <c r="S2323" s="64">
        <v>1959</v>
      </c>
      <c r="U2323" s="7" t="str">
        <f t="shared" si="216"/>
        <v>Oct</v>
      </c>
      <c r="V2323" s="10">
        <f t="shared" si="217"/>
        <v>1959</v>
      </c>
      <c r="Y2323" s="10" t="s">
        <v>2380</v>
      </c>
      <c r="Z2323" s="10" t="str">
        <f t="shared" si="219"/>
        <v>No</v>
      </c>
      <c r="AB2323" s="53" t="s">
        <v>11</v>
      </c>
      <c r="AC2323" s="10" t="str">
        <f t="shared" si="220"/>
        <v>tier - 2</v>
      </c>
      <c r="AE2323" t="s">
        <v>12</v>
      </c>
      <c r="AF2323" s="10" t="str">
        <f t="shared" si="221"/>
        <v>tier - 3</v>
      </c>
      <c r="AI2323" t="s">
        <v>42</v>
      </c>
      <c r="AJ2323" t="str">
        <f t="shared" si="218"/>
        <v>R1011</v>
      </c>
      <c r="AS2323" s="110" t="s">
        <v>33</v>
      </c>
      <c r="AT2323" s="64">
        <v>21.38</v>
      </c>
      <c r="AU2323" s="64">
        <v>8.01</v>
      </c>
      <c r="AV2323" s="64" t="s">
        <v>2380</v>
      </c>
      <c r="AW2323" s="64" t="s">
        <v>2380</v>
      </c>
      <c r="AX2323" s="64" t="s">
        <v>2380</v>
      </c>
      <c r="AY2323" s="64" t="s">
        <v>2380</v>
      </c>
      <c r="AZ2323" s="64">
        <v>0</v>
      </c>
      <c r="BA2323" s="109" t="s">
        <v>8250</v>
      </c>
      <c r="BB2323" s="64" t="s">
        <v>10448</v>
      </c>
      <c r="BC2323" s="69" t="s">
        <v>10446</v>
      </c>
    </row>
    <row r="2324" spans="1:55" x14ac:dyDescent="0.35">
      <c r="A2324" t="s">
        <v>32</v>
      </c>
      <c r="B2324">
        <v>23.35</v>
      </c>
      <c r="C2324">
        <v>5.94</v>
      </c>
      <c r="D2324" t="s">
        <v>2380</v>
      </c>
      <c r="E2324" t="s">
        <v>2380</v>
      </c>
      <c r="F2324" t="s">
        <v>2380</v>
      </c>
      <c r="G2324" t="s">
        <v>2381</v>
      </c>
      <c r="H2324" t="s">
        <v>2380</v>
      </c>
      <c r="R2324" s="64" t="s">
        <v>18</v>
      </c>
      <c r="S2324" s="64">
        <v>1961</v>
      </c>
      <c r="U2324" s="7" t="str">
        <f t="shared" si="216"/>
        <v>Jun</v>
      </c>
      <c r="V2324" s="10">
        <f t="shared" si="217"/>
        <v>1961</v>
      </c>
      <c r="Y2324" s="10" t="s">
        <v>2380</v>
      </c>
      <c r="Z2324" s="10" t="str">
        <f t="shared" si="219"/>
        <v>No</v>
      </c>
      <c r="AB2324" s="53" t="s">
        <v>11</v>
      </c>
      <c r="AC2324" s="10" t="str">
        <f t="shared" si="220"/>
        <v>tier - 2</v>
      </c>
      <c r="AE2324" t="s">
        <v>16</v>
      </c>
      <c r="AF2324" s="10" t="str">
        <f t="shared" si="221"/>
        <v>tier - 1</v>
      </c>
      <c r="AI2324" t="s">
        <v>42</v>
      </c>
      <c r="AJ2324" t="str">
        <f t="shared" si="218"/>
        <v>R1011</v>
      </c>
      <c r="AS2324" s="110" t="s">
        <v>32</v>
      </c>
      <c r="AT2324" s="64">
        <v>23.35</v>
      </c>
      <c r="AU2324" s="64">
        <v>5.94</v>
      </c>
      <c r="AV2324" s="64" t="s">
        <v>2380</v>
      </c>
      <c r="AW2324" s="64" t="s">
        <v>2380</v>
      </c>
      <c r="AX2324" s="64" t="s">
        <v>2380</v>
      </c>
      <c r="AY2324" s="64" t="s">
        <v>2380</v>
      </c>
      <c r="AZ2324" s="64">
        <v>0</v>
      </c>
      <c r="BA2324" s="109" t="s">
        <v>6877</v>
      </c>
      <c r="BB2324" s="64" t="s">
        <v>10449</v>
      </c>
      <c r="BC2324" s="69" t="s">
        <v>10446</v>
      </c>
    </row>
    <row r="2325" spans="1:55" x14ac:dyDescent="0.35">
      <c r="A2325" t="s">
        <v>29</v>
      </c>
      <c r="B2325">
        <v>22.24</v>
      </c>
      <c r="C2325">
        <v>5.04</v>
      </c>
      <c r="D2325" t="s">
        <v>2380</v>
      </c>
      <c r="E2325" t="s">
        <v>2380</v>
      </c>
      <c r="F2325" t="s">
        <v>2380</v>
      </c>
      <c r="G2325" t="s">
        <v>2381</v>
      </c>
      <c r="H2325" t="s">
        <v>2380</v>
      </c>
      <c r="R2325" s="64" t="s">
        <v>20</v>
      </c>
      <c r="S2325" s="64">
        <v>1971</v>
      </c>
      <c r="U2325" s="7" t="str">
        <f t="shared" si="216"/>
        <v>Sep</v>
      </c>
      <c r="V2325" s="10">
        <f t="shared" si="217"/>
        <v>1971</v>
      </c>
      <c r="Y2325" s="10" t="s">
        <v>2380</v>
      </c>
      <c r="Z2325" s="10" t="str">
        <f t="shared" si="219"/>
        <v>No</v>
      </c>
      <c r="AB2325" s="53" t="s">
        <v>16</v>
      </c>
      <c r="AC2325" s="10" t="str">
        <f t="shared" si="220"/>
        <v>tier - 1</v>
      </c>
      <c r="AE2325" t="s">
        <v>11</v>
      </c>
      <c r="AF2325" s="10" t="str">
        <f t="shared" si="221"/>
        <v>tier - 2</v>
      </c>
      <c r="AI2325" t="s">
        <v>13</v>
      </c>
      <c r="AJ2325" t="str">
        <f t="shared" si="218"/>
        <v>R1013</v>
      </c>
      <c r="AS2325" s="110" t="s">
        <v>29</v>
      </c>
      <c r="AT2325" s="64">
        <v>22.24</v>
      </c>
      <c r="AU2325" s="64">
        <v>5.04</v>
      </c>
      <c r="AV2325" s="64" t="s">
        <v>2380</v>
      </c>
      <c r="AW2325" s="64" t="s">
        <v>2380</v>
      </c>
      <c r="AX2325" s="64" t="s">
        <v>2380</v>
      </c>
      <c r="AY2325" s="64" t="s">
        <v>2380</v>
      </c>
      <c r="AZ2325" s="64">
        <v>0</v>
      </c>
      <c r="BA2325" s="109" t="s">
        <v>8251</v>
      </c>
      <c r="BB2325" s="64" t="s">
        <v>10450</v>
      </c>
      <c r="BC2325" s="69" t="s">
        <v>10446</v>
      </c>
    </row>
    <row r="2326" spans="1:55" x14ac:dyDescent="0.35">
      <c r="A2326" t="s">
        <v>28</v>
      </c>
      <c r="B2326">
        <v>24.76</v>
      </c>
      <c r="C2326">
        <v>4.54</v>
      </c>
      <c r="D2326" t="s">
        <v>2382</v>
      </c>
      <c r="E2326" t="s">
        <v>2380</v>
      </c>
      <c r="F2326" t="s">
        <v>2380</v>
      </c>
      <c r="G2326" t="s">
        <v>2381</v>
      </c>
      <c r="H2326" t="s">
        <v>2380</v>
      </c>
      <c r="R2326" s="64" t="s">
        <v>15</v>
      </c>
      <c r="S2326" s="64">
        <v>1964</v>
      </c>
      <c r="U2326" s="7" t="str">
        <f t="shared" si="216"/>
        <v>Nov</v>
      </c>
      <c r="V2326" s="10">
        <f t="shared" si="217"/>
        <v>1964</v>
      </c>
      <c r="Y2326" s="10" t="s">
        <v>2380</v>
      </c>
      <c r="Z2326" s="10" t="str">
        <f t="shared" si="219"/>
        <v>No</v>
      </c>
      <c r="AB2326" s="53" t="s">
        <v>11</v>
      </c>
      <c r="AC2326" s="10" t="str">
        <f t="shared" si="220"/>
        <v>tier - 2</v>
      </c>
      <c r="AE2326" t="s">
        <v>16</v>
      </c>
      <c r="AF2326" s="10" t="str">
        <f t="shared" si="221"/>
        <v>tier - 1</v>
      </c>
      <c r="AI2326" t="s">
        <v>23</v>
      </c>
      <c r="AJ2326" t="str">
        <f t="shared" si="218"/>
        <v>R1012</v>
      </c>
      <c r="AS2326" s="110" t="s">
        <v>28</v>
      </c>
      <c r="AT2326" s="64">
        <v>24.76</v>
      </c>
      <c r="AU2326" s="64">
        <v>4.54</v>
      </c>
      <c r="AV2326" s="64" t="s">
        <v>2380</v>
      </c>
      <c r="AW2326" s="64" t="s">
        <v>2380</v>
      </c>
      <c r="AX2326" s="64" t="s">
        <v>2383</v>
      </c>
      <c r="AY2326" s="64" t="s">
        <v>2380</v>
      </c>
      <c r="AZ2326" s="64">
        <v>0</v>
      </c>
      <c r="BA2326" s="109" t="s">
        <v>8252</v>
      </c>
      <c r="BB2326" s="64" t="s">
        <v>10450</v>
      </c>
      <c r="BC2326" s="69" t="s">
        <v>10446</v>
      </c>
    </row>
    <row r="2327" spans="1:55" x14ac:dyDescent="0.35">
      <c r="A2327" t="s">
        <v>27</v>
      </c>
      <c r="B2327">
        <v>20.100000000000001</v>
      </c>
      <c r="C2327">
        <v>5.6</v>
      </c>
      <c r="D2327" t="s">
        <v>2382</v>
      </c>
      <c r="E2327" t="s">
        <v>2380</v>
      </c>
      <c r="F2327" t="s">
        <v>2383</v>
      </c>
      <c r="G2327">
        <v>1</v>
      </c>
      <c r="H2327" t="s">
        <v>2380</v>
      </c>
      <c r="R2327" s="64" t="s">
        <v>35</v>
      </c>
      <c r="S2327" s="64">
        <v>1963</v>
      </c>
      <c r="U2327" s="7" t="str">
        <f t="shared" si="216"/>
        <v>Aug</v>
      </c>
      <c r="V2327" s="10">
        <f t="shared" si="217"/>
        <v>1963</v>
      </c>
      <c r="Y2327" s="10" t="s">
        <v>2380</v>
      </c>
      <c r="Z2327" s="10" t="str">
        <f t="shared" si="219"/>
        <v>No</v>
      </c>
      <c r="AB2327" s="53" t="s">
        <v>11</v>
      </c>
      <c r="AC2327" s="10" t="str">
        <f t="shared" si="220"/>
        <v>tier - 2</v>
      </c>
      <c r="AE2327" t="s">
        <v>16</v>
      </c>
      <c r="AF2327" s="10" t="str">
        <f t="shared" si="221"/>
        <v>tier - 1</v>
      </c>
      <c r="AI2327" t="s">
        <v>247</v>
      </c>
      <c r="AJ2327" t="str">
        <f t="shared" si="218"/>
        <v>R1024</v>
      </c>
      <c r="AS2327" s="110" t="s">
        <v>27</v>
      </c>
      <c r="AT2327" s="64">
        <v>20.100000000000001</v>
      </c>
      <c r="AU2327" s="64">
        <v>5.6</v>
      </c>
      <c r="AV2327" s="64" t="s">
        <v>2380</v>
      </c>
      <c r="AW2327" s="64" t="s">
        <v>2383</v>
      </c>
      <c r="AX2327" s="64" t="s">
        <v>2383</v>
      </c>
      <c r="AY2327" s="64" t="s">
        <v>2380</v>
      </c>
      <c r="AZ2327" s="64">
        <v>1</v>
      </c>
      <c r="BA2327" s="109" t="s">
        <v>8253</v>
      </c>
      <c r="BB2327" s="64" t="s">
        <v>10450</v>
      </c>
      <c r="BC2327" s="69" t="s">
        <v>10446</v>
      </c>
    </row>
    <row r="2328" spans="1:55" x14ac:dyDescent="0.35">
      <c r="A2328" t="s">
        <v>26</v>
      </c>
      <c r="B2328">
        <v>21.77</v>
      </c>
      <c r="C2328">
        <v>10.67</v>
      </c>
      <c r="D2328" t="s">
        <v>2380</v>
      </c>
      <c r="E2328" t="s">
        <v>2380</v>
      </c>
      <c r="F2328" t="s">
        <v>2380</v>
      </c>
      <c r="G2328" t="s">
        <v>2381</v>
      </c>
      <c r="H2328" t="s">
        <v>2380</v>
      </c>
      <c r="R2328" s="64" t="s">
        <v>15</v>
      </c>
      <c r="S2328" s="64">
        <v>1958</v>
      </c>
      <c r="U2328" s="7" t="str">
        <f t="shared" si="216"/>
        <v>Nov</v>
      </c>
      <c r="V2328" s="10">
        <f t="shared" si="217"/>
        <v>1958</v>
      </c>
      <c r="Y2328" s="10" t="s">
        <v>2380</v>
      </c>
      <c r="Z2328" s="10" t="str">
        <f t="shared" si="219"/>
        <v>No</v>
      </c>
      <c r="AB2328" s="53" t="s">
        <v>16</v>
      </c>
      <c r="AC2328" s="10" t="str">
        <f t="shared" si="220"/>
        <v>tier - 1</v>
      </c>
      <c r="AE2328" t="s">
        <v>12</v>
      </c>
      <c r="AF2328" s="10" t="str">
        <f t="shared" si="221"/>
        <v>tier - 3</v>
      </c>
      <c r="AI2328" t="s">
        <v>42</v>
      </c>
      <c r="AJ2328" t="str">
        <f t="shared" si="218"/>
        <v>R1011</v>
      </c>
      <c r="AS2328" s="110" t="s">
        <v>26</v>
      </c>
      <c r="AT2328" s="64">
        <v>21.77</v>
      </c>
      <c r="AU2328" s="64">
        <v>10.67</v>
      </c>
      <c r="AV2328" s="64" t="s">
        <v>2380</v>
      </c>
      <c r="AW2328" s="64" t="s">
        <v>2380</v>
      </c>
      <c r="AX2328" s="64" t="s">
        <v>2380</v>
      </c>
      <c r="AY2328" s="64" t="s">
        <v>2380</v>
      </c>
      <c r="AZ2328" s="64">
        <v>0</v>
      </c>
      <c r="BA2328" s="109" t="s">
        <v>7500</v>
      </c>
      <c r="BB2328" s="64" t="s">
        <v>10448</v>
      </c>
      <c r="BC2328" s="69" t="s">
        <v>10446</v>
      </c>
    </row>
    <row r="2329" spans="1:55" x14ac:dyDescent="0.35">
      <c r="A2329" t="s">
        <v>25</v>
      </c>
      <c r="B2329">
        <v>17.82</v>
      </c>
      <c r="C2329">
        <v>5.26</v>
      </c>
      <c r="D2329" t="s">
        <v>2382</v>
      </c>
      <c r="E2329" t="s">
        <v>2380</v>
      </c>
      <c r="F2329" t="s">
        <v>2380</v>
      </c>
      <c r="G2329">
        <v>1</v>
      </c>
      <c r="H2329" t="s">
        <v>2380</v>
      </c>
      <c r="R2329" s="64" t="s">
        <v>35</v>
      </c>
      <c r="S2329" s="64">
        <v>1962</v>
      </c>
      <c r="U2329" s="7" t="str">
        <f t="shared" si="216"/>
        <v>Aug</v>
      </c>
      <c r="V2329" s="10">
        <f t="shared" si="217"/>
        <v>1962</v>
      </c>
      <c r="Y2329" s="10" t="s">
        <v>2380</v>
      </c>
      <c r="Z2329" s="10" t="str">
        <f t="shared" si="219"/>
        <v>No</v>
      </c>
      <c r="AB2329" s="53" t="s">
        <v>16</v>
      </c>
      <c r="AC2329" s="10" t="str">
        <f t="shared" si="220"/>
        <v>tier - 1</v>
      </c>
      <c r="AE2329" t="s">
        <v>11</v>
      </c>
      <c r="AF2329" s="10" t="str">
        <f t="shared" si="221"/>
        <v>tier - 2</v>
      </c>
      <c r="AI2329" t="s">
        <v>42</v>
      </c>
      <c r="AJ2329" t="str">
        <f t="shared" si="218"/>
        <v>R1011</v>
      </c>
      <c r="AS2329" s="110" t="s">
        <v>25</v>
      </c>
      <c r="AT2329" s="64">
        <v>17.82</v>
      </c>
      <c r="AU2329" s="64">
        <v>5.26</v>
      </c>
      <c r="AV2329" s="64" t="s">
        <v>2380</v>
      </c>
      <c r="AW2329" s="64" t="s">
        <v>2380</v>
      </c>
      <c r="AX2329" s="64" t="s">
        <v>2383</v>
      </c>
      <c r="AY2329" s="64" t="s">
        <v>2380</v>
      </c>
      <c r="AZ2329" s="64">
        <v>1</v>
      </c>
      <c r="BA2329" s="109" t="s">
        <v>6766</v>
      </c>
      <c r="BB2329" s="64" t="s">
        <v>10450</v>
      </c>
      <c r="BC2329" s="69" t="s">
        <v>10447</v>
      </c>
    </row>
    <row r="2330" spans="1:55" x14ac:dyDescent="0.35">
      <c r="A2330" t="s">
        <v>24</v>
      </c>
      <c r="B2330">
        <v>17.07</v>
      </c>
      <c r="C2330">
        <v>5.22</v>
      </c>
      <c r="D2330" t="s">
        <v>2380</v>
      </c>
      <c r="E2330" t="s">
        <v>2380</v>
      </c>
      <c r="F2330" t="s">
        <v>2383</v>
      </c>
      <c r="G2330">
        <v>1</v>
      </c>
      <c r="H2330" t="s">
        <v>2380</v>
      </c>
      <c r="R2330" s="64" t="s">
        <v>30</v>
      </c>
      <c r="S2330" s="64">
        <v>1961</v>
      </c>
      <c r="U2330" s="7" t="str">
        <f t="shared" si="216"/>
        <v>Dec</v>
      </c>
      <c r="V2330" s="10">
        <f t="shared" si="217"/>
        <v>1961</v>
      </c>
      <c r="Y2330" s="10" t="s">
        <v>2380</v>
      </c>
      <c r="Z2330" s="10" t="str">
        <f t="shared" si="219"/>
        <v>No</v>
      </c>
      <c r="AB2330" s="53" t="s">
        <v>16</v>
      </c>
      <c r="AC2330" s="10" t="str">
        <f t="shared" si="220"/>
        <v>tier - 1</v>
      </c>
      <c r="AE2330" t="s">
        <v>12</v>
      </c>
      <c r="AF2330" s="10" t="str">
        <f t="shared" si="221"/>
        <v>tier - 3</v>
      </c>
      <c r="AI2330" t="s">
        <v>247</v>
      </c>
      <c r="AJ2330" t="str">
        <f t="shared" si="218"/>
        <v>R1024</v>
      </c>
      <c r="AS2330" s="110" t="s">
        <v>24</v>
      </c>
      <c r="AT2330" s="64">
        <v>17.07</v>
      </c>
      <c r="AU2330" s="64">
        <v>5.22</v>
      </c>
      <c r="AV2330" s="64" t="s">
        <v>2380</v>
      </c>
      <c r="AW2330" s="64" t="s">
        <v>2383</v>
      </c>
      <c r="AX2330" s="64" t="s">
        <v>2380</v>
      </c>
      <c r="AY2330" s="64" t="s">
        <v>2380</v>
      </c>
      <c r="AZ2330" s="64">
        <v>1</v>
      </c>
      <c r="BA2330" s="109" t="s">
        <v>8254</v>
      </c>
      <c r="BB2330" s="64" t="s">
        <v>10450</v>
      </c>
      <c r="BC2330" s="69" t="s">
        <v>10447</v>
      </c>
    </row>
    <row r="2331" spans="1:55" x14ac:dyDescent="0.35">
      <c r="A2331" t="s">
        <v>22</v>
      </c>
      <c r="B2331">
        <v>22.24</v>
      </c>
      <c r="C2331">
        <v>4.29</v>
      </c>
      <c r="D2331" t="s">
        <v>2382</v>
      </c>
      <c r="E2331" t="s">
        <v>2380</v>
      </c>
      <c r="F2331" t="s">
        <v>2380</v>
      </c>
      <c r="G2331" t="s">
        <v>2381</v>
      </c>
      <c r="H2331" t="s">
        <v>2380</v>
      </c>
      <c r="R2331" s="64" t="s">
        <v>30</v>
      </c>
      <c r="S2331" s="64">
        <v>1968</v>
      </c>
      <c r="U2331" s="7" t="str">
        <f t="shared" si="216"/>
        <v>Dec</v>
      </c>
      <c r="V2331" s="10">
        <f t="shared" si="217"/>
        <v>1968</v>
      </c>
      <c r="Y2331" s="10" t="s">
        <v>2380</v>
      </c>
      <c r="Z2331" s="10" t="str">
        <f t="shared" si="219"/>
        <v>No</v>
      </c>
      <c r="AB2331" s="53" t="s">
        <v>16</v>
      </c>
      <c r="AC2331" s="10" t="str">
        <f t="shared" si="220"/>
        <v>tier - 1</v>
      </c>
      <c r="AE2331" t="s">
        <v>12</v>
      </c>
      <c r="AF2331" s="10" t="str">
        <f t="shared" si="221"/>
        <v>tier - 3</v>
      </c>
      <c r="AI2331" t="s">
        <v>168</v>
      </c>
      <c r="AJ2331" t="str">
        <f t="shared" si="218"/>
        <v>R1016</v>
      </c>
      <c r="AS2331" s="110" t="s">
        <v>22</v>
      </c>
      <c r="AT2331" s="64">
        <v>22.24</v>
      </c>
      <c r="AU2331" s="64">
        <v>4.29</v>
      </c>
      <c r="AV2331" s="64" t="s">
        <v>2380</v>
      </c>
      <c r="AW2331" s="64" t="s">
        <v>2380</v>
      </c>
      <c r="AX2331" s="64" t="s">
        <v>2383</v>
      </c>
      <c r="AY2331" s="64" t="s">
        <v>2380</v>
      </c>
      <c r="AZ2331" s="64">
        <v>0</v>
      </c>
      <c r="BA2331" s="109" t="s">
        <v>8255</v>
      </c>
      <c r="BB2331" s="64" t="s">
        <v>10450</v>
      </c>
      <c r="BC2331" s="69" t="s">
        <v>10446</v>
      </c>
    </row>
    <row r="2332" spans="1:55" x14ac:dyDescent="0.35">
      <c r="A2332" t="s">
        <v>21</v>
      </c>
      <c r="B2332">
        <v>22.34</v>
      </c>
      <c r="C2332">
        <v>5.57</v>
      </c>
      <c r="D2332" t="s">
        <v>2380</v>
      </c>
      <c r="E2332" t="s">
        <v>2380</v>
      </c>
      <c r="F2332" t="s">
        <v>2380</v>
      </c>
      <c r="G2332">
        <v>1</v>
      </c>
      <c r="H2332" t="s">
        <v>2380</v>
      </c>
      <c r="R2332" s="64" t="s">
        <v>37</v>
      </c>
      <c r="S2332" s="64">
        <v>1962</v>
      </c>
      <c r="U2332" s="7" t="str">
        <f t="shared" si="216"/>
        <v>Oct</v>
      </c>
      <c r="V2332" s="10">
        <f t="shared" si="217"/>
        <v>1962</v>
      </c>
      <c r="Y2332" s="10" t="s">
        <v>2380</v>
      </c>
      <c r="Z2332" s="10" t="str">
        <f t="shared" si="219"/>
        <v>No</v>
      </c>
      <c r="AB2332" s="53" t="s">
        <v>11</v>
      </c>
      <c r="AC2332" s="10" t="str">
        <f t="shared" si="220"/>
        <v>tier - 2</v>
      </c>
      <c r="AE2332" t="s">
        <v>12</v>
      </c>
      <c r="AF2332" s="10" t="str">
        <f t="shared" si="221"/>
        <v>tier - 3</v>
      </c>
      <c r="AI2332" t="s">
        <v>13</v>
      </c>
      <c r="AJ2332" t="str">
        <f t="shared" si="218"/>
        <v>R1013</v>
      </c>
      <c r="AS2332" s="110" t="s">
        <v>21</v>
      </c>
      <c r="AT2332" s="64">
        <v>22.34</v>
      </c>
      <c r="AU2332" s="64">
        <v>5.57</v>
      </c>
      <c r="AV2332" s="64" t="s">
        <v>2380</v>
      </c>
      <c r="AW2332" s="64" t="s">
        <v>2380</v>
      </c>
      <c r="AX2332" s="64" t="s">
        <v>2380</v>
      </c>
      <c r="AY2332" s="64" t="s">
        <v>2380</v>
      </c>
      <c r="AZ2332" s="64">
        <v>1</v>
      </c>
      <c r="BA2332" s="109" t="s">
        <v>7084</v>
      </c>
      <c r="BB2332" s="64" t="s">
        <v>10450</v>
      </c>
      <c r="BC2332" s="69" t="s">
        <v>10446</v>
      </c>
    </row>
    <row r="2333" spans="1:55" x14ac:dyDescent="0.35">
      <c r="A2333" t="s">
        <v>19</v>
      </c>
      <c r="B2333">
        <v>17.7</v>
      </c>
      <c r="C2333">
        <v>6.28</v>
      </c>
      <c r="D2333" t="s">
        <v>2380</v>
      </c>
      <c r="E2333" t="s">
        <v>2380</v>
      </c>
      <c r="F2333" t="s">
        <v>2380</v>
      </c>
      <c r="G2333">
        <v>1</v>
      </c>
      <c r="H2333" t="s">
        <v>2380</v>
      </c>
      <c r="R2333" s="64" t="s">
        <v>37</v>
      </c>
      <c r="S2333" s="64">
        <v>1965</v>
      </c>
      <c r="U2333" s="7" t="str">
        <f t="shared" si="216"/>
        <v>Oct</v>
      </c>
      <c r="V2333" s="10">
        <f t="shared" si="217"/>
        <v>1965</v>
      </c>
      <c r="Y2333" s="10" t="s">
        <v>2380</v>
      </c>
      <c r="Z2333" s="10" t="str">
        <f t="shared" si="219"/>
        <v>No</v>
      </c>
      <c r="AB2333" s="53" t="s">
        <v>16</v>
      </c>
      <c r="AC2333" s="10" t="str">
        <f t="shared" si="220"/>
        <v>tier - 1</v>
      </c>
      <c r="AE2333" t="s">
        <v>12</v>
      </c>
      <c r="AF2333" s="10" t="str">
        <f t="shared" si="221"/>
        <v>tier - 3</v>
      </c>
      <c r="AI2333" t="s">
        <v>13</v>
      </c>
      <c r="AJ2333" t="str">
        <f t="shared" si="218"/>
        <v>R1013</v>
      </c>
      <c r="AS2333" s="110" t="s">
        <v>19</v>
      </c>
      <c r="AT2333" s="64">
        <v>17.7</v>
      </c>
      <c r="AU2333" s="64">
        <v>6.28</v>
      </c>
      <c r="AV2333" s="64" t="s">
        <v>2380</v>
      </c>
      <c r="AW2333" s="64" t="s">
        <v>2380</v>
      </c>
      <c r="AX2333" s="64" t="s">
        <v>2380</v>
      </c>
      <c r="AY2333" s="64" t="s">
        <v>2380</v>
      </c>
      <c r="AZ2333" s="64">
        <v>1</v>
      </c>
      <c r="BA2333" s="109" t="s">
        <v>8256</v>
      </c>
      <c r="BB2333" s="64" t="s">
        <v>10449</v>
      </c>
      <c r="BC2333" s="69" t="s">
        <v>10447</v>
      </c>
    </row>
    <row r="2334" spans="1:55" x14ac:dyDescent="0.35">
      <c r="A2334" t="s">
        <v>17</v>
      </c>
      <c r="B2334">
        <v>16.47</v>
      </c>
      <c r="C2334">
        <v>6.35</v>
      </c>
      <c r="D2334" t="s">
        <v>2380</v>
      </c>
      <c r="E2334" t="s">
        <v>2380</v>
      </c>
      <c r="F2334" t="s">
        <v>2383</v>
      </c>
      <c r="G2334">
        <v>1</v>
      </c>
      <c r="H2334" t="s">
        <v>2380</v>
      </c>
      <c r="R2334" s="64" t="s">
        <v>10</v>
      </c>
      <c r="S2334" s="64">
        <v>1959</v>
      </c>
      <c r="U2334" s="7" t="str">
        <f t="shared" si="216"/>
        <v>Jul</v>
      </c>
      <c r="V2334" s="10">
        <f t="shared" si="217"/>
        <v>1959</v>
      </c>
      <c r="Y2334" s="10" t="s">
        <v>2380</v>
      </c>
      <c r="Z2334" s="10" t="str">
        <f t="shared" si="219"/>
        <v>No</v>
      </c>
      <c r="AB2334" s="53" t="s">
        <v>16</v>
      </c>
      <c r="AC2334" s="10" t="str">
        <f t="shared" si="220"/>
        <v>tier - 1</v>
      </c>
      <c r="AE2334" t="s">
        <v>12</v>
      </c>
      <c r="AF2334" s="10" t="str">
        <f t="shared" si="221"/>
        <v>tier - 3</v>
      </c>
      <c r="AI2334" t="s">
        <v>42</v>
      </c>
      <c r="AJ2334" t="str">
        <f t="shared" si="218"/>
        <v>R1011</v>
      </c>
      <c r="AS2334" s="110" t="s">
        <v>17</v>
      </c>
      <c r="AT2334" s="64">
        <v>16.47</v>
      </c>
      <c r="AU2334" s="64">
        <v>6.35</v>
      </c>
      <c r="AV2334" s="64" t="s">
        <v>2380</v>
      </c>
      <c r="AW2334" s="64" t="s">
        <v>2383</v>
      </c>
      <c r="AX2334" s="64" t="s">
        <v>2380</v>
      </c>
      <c r="AY2334" s="64" t="s">
        <v>2380</v>
      </c>
      <c r="AZ2334" s="64">
        <v>1</v>
      </c>
      <c r="BA2334" s="109" t="s">
        <v>7890</v>
      </c>
      <c r="BB2334" s="64" t="s">
        <v>10449</v>
      </c>
      <c r="BC2334" s="69" t="s">
        <v>10447</v>
      </c>
    </row>
    <row r="2335" spans="1:55" x14ac:dyDescent="0.35">
      <c r="A2335" t="s">
        <v>14</v>
      </c>
      <c r="B2335">
        <v>17.600000000000001</v>
      </c>
      <c r="C2335">
        <v>4.3899999999999997</v>
      </c>
      <c r="D2335" t="s">
        <v>2380</v>
      </c>
      <c r="E2335" t="s">
        <v>2380</v>
      </c>
      <c r="F2335" t="s">
        <v>2380</v>
      </c>
      <c r="G2335">
        <v>1</v>
      </c>
      <c r="H2335" t="s">
        <v>2380</v>
      </c>
      <c r="R2335" s="64" t="s">
        <v>30</v>
      </c>
      <c r="S2335" s="64">
        <v>1978</v>
      </c>
      <c r="U2335" s="7" t="str">
        <f t="shared" si="216"/>
        <v>Dec</v>
      </c>
      <c r="V2335" s="10">
        <f t="shared" si="217"/>
        <v>1978</v>
      </c>
      <c r="Y2335" s="10" t="s">
        <v>2380</v>
      </c>
      <c r="Z2335" s="10" t="str">
        <f t="shared" si="219"/>
        <v>No</v>
      </c>
      <c r="AB2335" s="53" t="s">
        <v>16</v>
      </c>
      <c r="AC2335" s="10" t="str">
        <f t="shared" si="220"/>
        <v>tier - 1</v>
      </c>
      <c r="AE2335" t="s">
        <v>12</v>
      </c>
      <c r="AF2335" s="10" t="str">
        <f t="shared" si="221"/>
        <v>tier - 3</v>
      </c>
      <c r="AI2335" t="s">
        <v>13</v>
      </c>
      <c r="AJ2335" t="str">
        <f t="shared" si="218"/>
        <v>R1013</v>
      </c>
      <c r="AS2335" s="110" t="s">
        <v>14</v>
      </c>
      <c r="AT2335" s="64">
        <v>17.600000000000001</v>
      </c>
      <c r="AU2335" s="64">
        <v>4.3899999999999997</v>
      </c>
      <c r="AV2335" s="64" t="s">
        <v>2380</v>
      </c>
      <c r="AW2335" s="64" t="s">
        <v>2380</v>
      </c>
      <c r="AX2335" s="64" t="s">
        <v>2380</v>
      </c>
      <c r="AY2335" s="64" t="s">
        <v>2380</v>
      </c>
      <c r="AZ2335" s="64">
        <v>1</v>
      </c>
      <c r="BA2335" s="109" t="s">
        <v>8257</v>
      </c>
      <c r="BB2335" s="64" t="s">
        <v>10450</v>
      </c>
      <c r="BC2335" s="69" t="s">
        <v>10447</v>
      </c>
    </row>
    <row r="2336" spans="1:55" ht="15" thickBot="1" x14ac:dyDescent="0.4">
      <c r="A2336" t="s">
        <v>9</v>
      </c>
      <c r="B2336">
        <v>17.579999999999998</v>
      </c>
      <c r="C2336">
        <v>4.51</v>
      </c>
      <c r="D2336" t="s">
        <v>2380</v>
      </c>
      <c r="E2336" t="s">
        <v>2380</v>
      </c>
      <c r="F2336" t="s">
        <v>2380</v>
      </c>
      <c r="G2336">
        <v>1</v>
      </c>
      <c r="H2336" t="s">
        <v>2380</v>
      </c>
      <c r="R2336" s="64" t="s">
        <v>20</v>
      </c>
      <c r="S2336" s="64">
        <v>1963</v>
      </c>
      <c r="U2336" s="7" t="str">
        <f t="shared" si="216"/>
        <v>Sep</v>
      </c>
      <c r="V2336" s="10">
        <f t="shared" si="217"/>
        <v>1963</v>
      </c>
      <c r="Y2336" s="10" t="s">
        <v>2380</v>
      </c>
      <c r="Z2336" s="10" t="str">
        <f t="shared" si="219"/>
        <v>No</v>
      </c>
      <c r="AB2336" s="53" t="s">
        <v>16</v>
      </c>
      <c r="AC2336" s="10" t="str">
        <f t="shared" si="220"/>
        <v>tier - 1</v>
      </c>
      <c r="AE2336" t="s">
        <v>11</v>
      </c>
      <c r="AF2336" s="10" t="str">
        <f t="shared" si="221"/>
        <v>tier - 2</v>
      </c>
      <c r="AI2336" t="s">
        <v>13</v>
      </c>
      <c r="AJ2336" t="str">
        <f t="shared" si="218"/>
        <v>R1013</v>
      </c>
      <c r="AS2336" s="111" t="s">
        <v>9</v>
      </c>
      <c r="AT2336" s="70">
        <v>17.579999999999998</v>
      </c>
      <c r="AU2336" s="70">
        <v>4.51</v>
      </c>
      <c r="AV2336" s="70" t="s">
        <v>2380</v>
      </c>
      <c r="AW2336" s="70" t="s">
        <v>2380</v>
      </c>
      <c r="AX2336" s="70" t="s">
        <v>2380</v>
      </c>
      <c r="AY2336" s="70" t="s">
        <v>2380</v>
      </c>
      <c r="AZ2336" s="70">
        <v>1</v>
      </c>
      <c r="BA2336" s="112" t="s">
        <v>8258</v>
      </c>
      <c r="BB2336" s="70" t="s">
        <v>10450</v>
      </c>
      <c r="BC2336" s="71" t="s">
        <v>10447</v>
      </c>
    </row>
    <row r="2337" spans="18:36" x14ac:dyDescent="0.35">
      <c r="R2337" s="64" t="s">
        <v>18</v>
      </c>
      <c r="S2337" s="64">
        <v>1958</v>
      </c>
      <c r="U2337" s="7" t="str">
        <f t="shared" si="216"/>
        <v>Jun</v>
      </c>
      <c r="V2337" s="10">
        <f t="shared" si="217"/>
        <v>1958</v>
      </c>
      <c r="Y2337" s="10" t="s">
        <v>2380</v>
      </c>
      <c r="Z2337" s="10" t="str">
        <f t="shared" si="219"/>
        <v>No</v>
      </c>
      <c r="AB2337" s="53" t="s">
        <v>16</v>
      </c>
      <c r="AC2337" s="10" t="str">
        <f t="shared" si="220"/>
        <v>tier - 1</v>
      </c>
      <c r="AE2337" t="s">
        <v>11</v>
      </c>
      <c r="AF2337" s="10" t="str">
        <f t="shared" si="221"/>
        <v>tier - 2</v>
      </c>
      <c r="AI2337" t="s">
        <v>13</v>
      </c>
      <c r="AJ2337" t="str">
        <f t="shared" si="218"/>
        <v>R1013</v>
      </c>
    </row>
    <row r="2338" spans="18:36" x14ac:dyDescent="0.35">
      <c r="R2338" s="64" t="s">
        <v>37</v>
      </c>
      <c r="S2338" s="64">
        <v>1994</v>
      </c>
      <c r="U2338" s="7" t="str">
        <f t="shared" si="216"/>
        <v>Oct</v>
      </c>
      <c r="V2338" s="10">
        <f t="shared" si="217"/>
        <v>1994</v>
      </c>
      <c r="Y2338" s="10" t="s">
        <v>2380</v>
      </c>
      <c r="Z2338" s="10" t="str">
        <f t="shared" si="219"/>
        <v>No</v>
      </c>
      <c r="AB2338" s="53" t="s">
        <v>11</v>
      </c>
      <c r="AC2338" s="10" t="str">
        <f t="shared" si="220"/>
        <v>tier - 2</v>
      </c>
      <c r="AE2338" t="s">
        <v>16</v>
      </c>
      <c r="AF2338" s="10" t="str">
        <f t="shared" si="221"/>
        <v>tier - 1</v>
      </c>
      <c r="AI2338" t="s">
        <v>42</v>
      </c>
      <c r="AJ2338" t="str">
        <f t="shared" si="218"/>
        <v>R1011</v>
      </c>
    </row>
    <row r="2339" spans="18:36" x14ac:dyDescent="0.35">
      <c r="R2339" s="64" t="s">
        <v>35</v>
      </c>
      <c r="S2339" s="64">
        <v>1962</v>
      </c>
      <c r="U2339" s="7" t="str">
        <f t="shared" si="216"/>
        <v>Aug</v>
      </c>
      <c r="V2339" s="10">
        <f t="shared" si="217"/>
        <v>1962</v>
      </c>
      <c r="Y2339" s="10" t="s">
        <v>2380</v>
      </c>
      <c r="Z2339" s="10" t="str">
        <f t="shared" si="219"/>
        <v>No</v>
      </c>
      <c r="AB2339" s="53" t="s">
        <v>16</v>
      </c>
      <c r="AC2339" s="10" t="str">
        <f t="shared" si="220"/>
        <v>tier - 1</v>
      </c>
      <c r="AE2339" t="s">
        <v>11</v>
      </c>
      <c r="AF2339" s="10" t="str">
        <f t="shared" si="221"/>
        <v>tier - 2</v>
      </c>
      <c r="AI2339" t="s">
        <v>42</v>
      </c>
      <c r="AJ2339" t="str">
        <f t="shared" si="218"/>
        <v>R1011</v>
      </c>
    </row>
    <row r="2340" spans="18:36" x14ac:dyDescent="0.35">
      <c r="R2340" s="64" t="s">
        <v>18</v>
      </c>
      <c r="S2340" s="64">
        <v>1989</v>
      </c>
      <c r="U2340" s="7" t="str">
        <f t="shared" si="216"/>
        <v>Jun</v>
      </c>
      <c r="V2340" s="10">
        <f t="shared" si="217"/>
        <v>1989</v>
      </c>
      <c r="Y2340" s="10" t="s">
        <v>2380</v>
      </c>
      <c r="Z2340" s="10" t="str">
        <f t="shared" si="219"/>
        <v>No</v>
      </c>
      <c r="AB2340" s="53" t="s">
        <v>16</v>
      </c>
      <c r="AC2340" s="10" t="str">
        <f t="shared" si="220"/>
        <v>tier - 1</v>
      </c>
      <c r="AE2340" t="s">
        <v>11</v>
      </c>
      <c r="AF2340" s="10" t="str">
        <f t="shared" si="221"/>
        <v>tier - 2</v>
      </c>
      <c r="AI2340" t="s">
        <v>23</v>
      </c>
      <c r="AJ2340" t="str">
        <f t="shared" si="218"/>
        <v>R1012</v>
      </c>
    </row>
    <row r="2341" spans="18:36" x14ac:dyDescent="0.35">
      <c r="R2341" s="64" t="s">
        <v>18</v>
      </c>
      <c r="S2341" s="64">
        <v>1991</v>
      </c>
      <c r="U2341" s="7" t="str">
        <f t="shared" si="216"/>
        <v>Jun</v>
      </c>
      <c r="V2341" s="10">
        <f t="shared" si="217"/>
        <v>1991</v>
      </c>
      <c r="Y2341" s="10" t="s">
        <v>2380</v>
      </c>
      <c r="Z2341" s="10" t="str">
        <f t="shared" si="219"/>
        <v>No</v>
      </c>
      <c r="AB2341" s="53" t="s">
        <v>11</v>
      </c>
      <c r="AC2341" s="10" t="str">
        <f t="shared" si="220"/>
        <v>tier - 2</v>
      </c>
      <c r="AE2341" t="s">
        <v>11</v>
      </c>
      <c r="AF2341" s="10" t="str">
        <f t="shared" si="221"/>
        <v>tier - 2</v>
      </c>
      <c r="AI2341" t="s">
        <v>247</v>
      </c>
      <c r="AJ2341" t="str">
        <f t="shared" si="218"/>
        <v>R1024</v>
      </c>
    </row>
    <row r="2342" spans="18:36" x14ac:dyDescent="0.35">
      <c r="R2342" s="64" t="s">
        <v>31</v>
      </c>
      <c r="S2342" s="64">
        <v>1970</v>
      </c>
      <c r="U2342" s="7" t="str">
        <f t="shared" si="216"/>
        <v>Sep</v>
      </c>
      <c r="V2342" s="10">
        <f t="shared" si="217"/>
        <v>1970</v>
      </c>
      <c r="Y2342" s="10" t="s">
        <v>2380</v>
      </c>
      <c r="Z2342" s="10" t="str">
        <f t="shared" si="219"/>
        <v>No</v>
      </c>
      <c r="AB2342" s="53" t="s">
        <v>16</v>
      </c>
      <c r="AC2342" s="10" t="str">
        <f t="shared" si="220"/>
        <v>tier - 1</v>
      </c>
      <c r="AE2342" t="s">
        <v>12</v>
      </c>
      <c r="AF2342" s="10" t="str">
        <f t="shared" si="221"/>
        <v>tier - 3</v>
      </c>
      <c r="AI2342" t="s">
        <v>23</v>
      </c>
      <c r="AJ2342" t="str">
        <f t="shared" si="218"/>
        <v>R1012</v>
      </c>
    </row>
    <row r="2343" spans="18:36" ht="15" thickBot="1" x14ac:dyDescent="0.4">
      <c r="R2343" s="64" t="s">
        <v>18</v>
      </c>
      <c r="S2343" s="64">
        <v>1977</v>
      </c>
      <c r="U2343" s="7" t="str">
        <f t="shared" si="216"/>
        <v>Jun</v>
      </c>
      <c r="V2343" s="10">
        <f t="shared" si="217"/>
        <v>1977</v>
      </c>
      <c r="Y2343" s="11" t="s">
        <v>2380</v>
      </c>
      <c r="Z2343" s="11" t="str">
        <f t="shared" si="219"/>
        <v>No</v>
      </c>
      <c r="AB2343" s="53" t="s">
        <v>16</v>
      </c>
      <c r="AC2343" s="10" t="str">
        <f t="shared" si="220"/>
        <v>tier - 1</v>
      </c>
      <c r="AE2343" t="s">
        <v>12</v>
      </c>
      <c r="AF2343" s="10" t="str">
        <f t="shared" si="221"/>
        <v>tier - 3</v>
      </c>
      <c r="AI2343" t="s">
        <v>13</v>
      </c>
      <c r="AJ2343" t="str">
        <f t="shared" si="218"/>
        <v>R1013</v>
      </c>
    </row>
    <row r="2344" spans="18:36" x14ac:dyDescent="0.35">
      <c r="R2344" s="64" t="s">
        <v>37</v>
      </c>
      <c r="S2344" s="64">
        <v>1968</v>
      </c>
      <c r="U2344" s="7" t="str">
        <f t="shared" si="216"/>
        <v>Oct</v>
      </c>
      <c r="V2344" s="10">
        <f t="shared" si="217"/>
        <v>1968</v>
      </c>
      <c r="AB2344" s="53" t="s">
        <v>16</v>
      </c>
      <c r="AC2344" s="10" t="str">
        <f t="shared" si="220"/>
        <v>tier - 1</v>
      </c>
      <c r="AE2344" t="s">
        <v>11</v>
      </c>
      <c r="AF2344" s="10" t="str">
        <f t="shared" si="221"/>
        <v>tier - 2</v>
      </c>
      <c r="AI2344" t="s">
        <v>13</v>
      </c>
      <c r="AJ2344" t="str">
        <f t="shared" si="218"/>
        <v>R1013</v>
      </c>
    </row>
    <row r="2345" spans="18:36" x14ac:dyDescent="0.35">
      <c r="U2345" s="55"/>
      <c r="V2345" s="55"/>
      <c r="AB2345" s="53" t="s">
        <v>16</v>
      </c>
      <c r="AC2345" s="10" t="str">
        <f t="shared" si="220"/>
        <v>tier - 1</v>
      </c>
      <c r="AE2345" t="s">
        <v>12</v>
      </c>
      <c r="AF2345" s="10" t="str">
        <f t="shared" si="221"/>
        <v>tier - 3</v>
      </c>
      <c r="AI2345" s="56"/>
      <c r="AJ2345" s="55"/>
    </row>
    <row r="2346" spans="18:36" x14ac:dyDescent="0.35">
      <c r="U2346" s="55"/>
      <c r="V2346" s="55"/>
      <c r="AB2346" s="53" t="s">
        <v>16</v>
      </c>
      <c r="AC2346" s="10" t="str">
        <f t="shared" si="220"/>
        <v>tier - 1</v>
      </c>
      <c r="AE2346" t="s">
        <v>16</v>
      </c>
      <c r="AF2346" s="10" t="str">
        <f t="shared" si="221"/>
        <v>tier - 1</v>
      </c>
      <c r="AI2346" s="56"/>
      <c r="AJ2346" s="55"/>
    </row>
    <row r="2347" spans="18:36" ht="15" thickBot="1" x14ac:dyDescent="0.4">
      <c r="U2347" s="55"/>
      <c r="V2347" s="55"/>
      <c r="AB2347" s="53" t="s">
        <v>11</v>
      </c>
      <c r="AC2347" s="10" t="str">
        <f t="shared" si="220"/>
        <v>tier - 2</v>
      </c>
      <c r="AE2347" t="s">
        <v>12</v>
      </c>
      <c r="AF2347" s="10" t="str">
        <f t="shared" si="221"/>
        <v>tier - 3</v>
      </c>
      <c r="AI2347" s="57"/>
      <c r="AJ2347" s="55"/>
    </row>
    <row r="2348" spans="18:36" ht="15" thickBot="1" x14ac:dyDescent="0.4">
      <c r="U2348" s="55"/>
      <c r="V2348" s="55"/>
      <c r="AB2348" s="54" t="s">
        <v>16</v>
      </c>
      <c r="AC2348" s="11" t="str">
        <f t="shared" si="220"/>
        <v>tier - 1</v>
      </c>
      <c r="AE2348" t="s">
        <v>12</v>
      </c>
      <c r="AF2348" s="10" t="str">
        <f t="shared" si="221"/>
        <v>tier - 3</v>
      </c>
    </row>
    <row r="2349" spans="18:36" x14ac:dyDescent="0.35">
      <c r="U2349" s="55"/>
      <c r="V2349" s="55"/>
      <c r="AB2349" s="55"/>
      <c r="AC2349" s="55"/>
      <c r="AE2349" s="55"/>
      <c r="AF2349" s="55"/>
    </row>
    <row r="2350" spans="18:36" x14ac:dyDescent="0.35">
      <c r="AB2350" s="55"/>
      <c r="AC2350" s="55"/>
      <c r="AE2350" s="55"/>
      <c r="AF2350" s="55"/>
    </row>
    <row r="2351" spans="18:36" ht="15" thickBot="1" x14ac:dyDescent="0.4">
      <c r="AB2351" s="55"/>
      <c r="AC2351" s="55"/>
      <c r="AE2351" s="55"/>
      <c r="AF2351" s="55"/>
    </row>
    <row r="2352" spans="18:36" ht="19" thickBot="1" x14ac:dyDescent="0.5">
      <c r="R2352" s="79" t="s">
        <v>4731</v>
      </c>
      <c r="S2352" s="80"/>
      <c r="T2352" s="80"/>
      <c r="U2352" s="80"/>
      <c r="V2352" s="80"/>
      <c r="W2352" s="81"/>
    </row>
    <row r="2354" spans="18:54" ht="15" thickBot="1" x14ac:dyDescent="0.4"/>
    <row r="2355" spans="18:54" ht="19.5" customHeight="1" thickBot="1" x14ac:dyDescent="0.4">
      <c r="R2355" s="23" t="s">
        <v>4732</v>
      </c>
      <c r="S2355" s="23" t="s">
        <v>4733</v>
      </c>
      <c r="T2355" s="23" t="s">
        <v>4734</v>
      </c>
      <c r="X2355" s="24" t="s">
        <v>2378</v>
      </c>
      <c r="Y2355" s="24" t="s">
        <v>8360</v>
      </c>
      <c r="AB2355" s="31" t="s">
        <v>2375</v>
      </c>
      <c r="AC2355" s="35" t="s">
        <v>8362</v>
      </c>
      <c r="AF2355" s="31" t="s">
        <v>8363</v>
      </c>
      <c r="AG2355" s="37" t="s">
        <v>4730</v>
      </c>
      <c r="AJ2355" s="38" t="s">
        <v>2373</v>
      </c>
      <c r="AL2355" s="40" t="s">
        <v>8364</v>
      </c>
      <c r="AO2355" s="44" t="s">
        <v>1</v>
      </c>
      <c r="AP2355" s="44" t="s">
        <v>2</v>
      </c>
      <c r="AQ2355" s="9" t="s">
        <v>3</v>
      </c>
      <c r="AS2355" s="40" t="s">
        <v>8365</v>
      </c>
      <c r="AU2355" s="44" t="s">
        <v>8365</v>
      </c>
      <c r="AV2355" s="40" t="s">
        <v>10441</v>
      </c>
      <c r="AX2355" s="9" t="s">
        <v>5</v>
      </c>
      <c r="AY2355" s="40" t="s">
        <v>10442</v>
      </c>
      <c r="BA2355" s="38" t="s">
        <v>2374</v>
      </c>
      <c r="BB2355" s="40" t="s">
        <v>10443</v>
      </c>
    </row>
    <row r="2356" spans="18:54" ht="15.5" x14ac:dyDescent="0.35">
      <c r="R2356" s="13" t="s">
        <v>6739</v>
      </c>
      <c r="S2356" s="10" t="s">
        <v>5166</v>
      </c>
      <c r="T2356" s="16" t="s">
        <v>4735</v>
      </c>
      <c r="X2356" s="27" t="s">
        <v>2381</v>
      </c>
      <c r="Y2356" s="25">
        <f>IF(X2356="No major surgery",0,X2356)</f>
        <v>0</v>
      </c>
      <c r="AB2356" s="10" t="s">
        <v>2380</v>
      </c>
      <c r="AC2356" s="7" t="s">
        <v>2382</v>
      </c>
      <c r="AF2356" s="25" t="str">
        <f>IF(LOWER(AB2356)="yes","Yes","No")</f>
        <v>No</v>
      </c>
      <c r="AG2356" s="36" t="str">
        <f>IF(LOWER(AC2356)="yes","Yes","No")</f>
        <v>Yes</v>
      </c>
      <c r="AJ2356" s="25">
        <v>47.41</v>
      </c>
      <c r="AL2356" s="39" t="str">
        <f>IF(AJ2356&lt;18.5,"Under weight",IF(AJ2356&lt;25,"Normal Weight 
",IF(AJ2356&lt;30,"Over weight","Obesity")))</f>
        <v>Obesity</v>
      </c>
      <c r="AO2356" s="45">
        <v>1992</v>
      </c>
      <c r="AP2356" s="43" t="s">
        <v>10</v>
      </c>
      <c r="AQ2356" s="7">
        <v>9</v>
      </c>
      <c r="AS2356" s="39" t="str">
        <f t="shared" ref="AS2356:AS2419" si="222">TEXT(DATEVALUE(CONCATENATE(AQ2356,"-",AP2356,"-",AO2356)),("DD-MM-YYYY"))</f>
        <v>09-07-1992</v>
      </c>
      <c r="AU2356" s="10" t="s">
        <v>8366</v>
      </c>
      <c r="AV2356" s="39">
        <f>2023-YEAR(AU2356)-IF(OR(MONTH(AU2356)&gt;6,AND(DAY(AU2356)&gt;8)),1,0)</f>
        <v>30</v>
      </c>
      <c r="AX2356" s="53">
        <v>563.84</v>
      </c>
      <c r="AY2356" s="49">
        <f>ROUND(AX2356,0)</f>
        <v>564</v>
      </c>
      <c r="BA2356" s="10">
        <v>7.47</v>
      </c>
      <c r="BB2356" s="49" t="str">
        <f>IF(BA2356&lt;5.7,"Normal",IF(BA2356&lt;6.5,"Prediabetes","Diabetes"))</f>
        <v>Diabetes</v>
      </c>
    </row>
    <row r="2357" spans="18:54" ht="15.5" x14ac:dyDescent="0.35">
      <c r="R2357" s="7" t="s">
        <v>6740</v>
      </c>
      <c r="S2357" s="10" t="s">
        <v>6746</v>
      </c>
      <c r="T2357" s="16" t="s">
        <v>4736</v>
      </c>
      <c r="X2357" s="27" t="s">
        <v>2381</v>
      </c>
      <c r="Y2357" s="25">
        <f t="shared" ref="Y2357:Y2420" si="223">IF(X2357="No major surgery",0,X2357)</f>
        <v>0</v>
      </c>
      <c r="AB2357" s="10" t="s">
        <v>2380</v>
      </c>
      <c r="AC2357" s="7" t="s">
        <v>2382</v>
      </c>
      <c r="AF2357" s="25" t="str">
        <f t="shared" ref="AF2357:AF2420" si="224">IF(LOWER(AB2357)="yes","Yes","No")</f>
        <v>No</v>
      </c>
      <c r="AG2357" s="36" t="str">
        <f t="shared" ref="AG2357:AG2420" si="225">IF(LOWER(AC2357)="yes","Yes","No")</f>
        <v>Yes</v>
      </c>
      <c r="AJ2357" s="25">
        <v>30.36</v>
      </c>
      <c r="AL2357" s="33" t="str">
        <f t="shared" ref="AL2357:AL2420" si="226">IF(AJ2357&lt;18.5,"Under weight",IF(AJ2357&lt;25,"Normal Weight 
",IF(AJ2357&lt;30,"Over weight","Obesity")))</f>
        <v>Obesity</v>
      </c>
      <c r="AO2357" s="42">
        <v>1992</v>
      </c>
      <c r="AP2357" s="30" t="s">
        <v>15</v>
      </c>
      <c r="AQ2357" s="7">
        <v>30</v>
      </c>
      <c r="AS2357" s="33" t="str">
        <f t="shared" si="222"/>
        <v>30-11-1992</v>
      </c>
      <c r="AU2357" s="10" t="s">
        <v>8367</v>
      </c>
      <c r="AV2357" s="33">
        <f t="shared" ref="AV2357:AV2420" si="227">2023-YEAR(AU2357)-IF(OR(MONTH(AU2357)&gt;6,AND(DAY(AU2357)&gt;8)),1,0)</f>
        <v>30</v>
      </c>
      <c r="AX2357" s="53">
        <v>570.62</v>
      </c>
      <c r="AY2357" s="50">
        <f t="shared" ref="AY2357:AY2420" si="228">ROUND(AX2357,0)</f>
        <v>571</v>
      </c>
      <c r="BA2357" s="10">
        <v>5.77</v>
      </c>
      <c r="BB2357" s="50" t="str">
        <f t="shared" ref="BB2357:BB2420" si="229">IF(BA2357&lt;5.7,"Normal",IF(BA2357&lt;6.5,"Prediabetes","Diabetes"))</f>
        <v>Prediabetes</v>
      </c>
    </row>
    <row r="2358" spans="18:54" ht="15.5" x14ac:dyDescent="0.35">
      <c r="R2358" s="7" t="s">
        <v>6740</v>
      </c>
      <c r="S2358" s="10" t="s">
        <v>6747</v>
      </c>
      <c r="T2358" s="16" t="s">
        <v>4737</v>
      </c>
      <c r="X2358" s="27">
        <v>2</v>
      </c>
      <c r="Y2358" s="25">
        <f t="shared" si="223"/>
        <v>2</v>
      </c>
      <c r="AB2358" s="10" t="s">
        <v>2382</v>
      </c>
      <c r="AC2358" s="7" t="s">
        <v>2382</v>
      </c>
      <c r="AF2358" s="25" t="str">
        <f t="shared" si="224"/>
        <v>Yes</v>
      </c>
      <c r="AG2358" s="36" t="str">
        <f t="shared" si="225"/>
        <v>Yes</v>
      </c>
      <c r="AJ2358" s="25">
        <v>34.484999999999999</v>
      </c>
      <c r="AL2358" s="32" t="str">
        <f t="shared" si="226"/>
        <v>Obesity</v>
      </c>
      <c r="AO2358" s="41">
        <v>1993</v>
      </c>
      <c r="AP2358" s="29" t="s">
        <v>18</v>
      </c>
      <c r="AQ2358" s="7">
        <v>30</v>
      </c>
      <c r="AS2358" s="32" t="str">
        <f t="shared" si="222"/>
        <v>30-06-1993</v>
      </c>
      <c r="AU2358" s="10" t="s">
        <v>8368</v>
      </c>
      <c r="AV2358" s="32">
        <f t="shared" si="227"/>
        <v>29</v>
      </c>
      <c r="AX2358" s="53">
        <v>600</v>
      </c>
      <c r="AY2358" s="51">
        <f t="shared" si="228"/>
        <v>600</v>
      </c>
      <c r="BA2358" s="10">
        <v>11.87</v>
      </c>
      <c r="BB2358" s="51" t="str">
        <f t="shared" si="229"/>
        <v>Diabetes</v>
      </c>
    </row>
    <row r="2359" spans="18:54" ht="15.5" x14ac:dyDescent="0.35">
      <c r="R2359" s="7" t="s">
        <v>6739</v>
      </c>
      <c r="S2359" s="10" t="s">
        <v>6748</v>
      </c>
      <c r="T2359" s="16" t="s">
        <v>4738</v>
      </c>
      <c r="X2359" s="27" t="s">
        <v>2381</v>
      </c>
      <c r="Y2359" s="25">
        <f t="shared" si="223"/>
        <v>0</v>
      </c>
      <c r="AB2359" s="10" t="s">
        <v>2380</v>
      </c>
      <c r="AC2359" s="7" t="s">
        <v>2382</v>
      </c>
      <c r="AF2359" s="25" t="str">
        <f t="shared" si="224"/>
        <v>No</v>
      </c>
      <c r="AG2359" s="36" t="str">
        <f t="shared" si="225"/>
        <v>Yes</v>
      </c>
      <c r="AJ2359" s="25">
        <v>38.094999999999999</v>
      </c>
      <c r="AL2359" s="33" t="str">
        <f t="shared" si="226"/>
        <v>Obesity</v>
      </c>
      <c r="AO2359" s="42">
        <v>1992</v>
      </c>
      <c r="AP2359" s="30" t="s">
        <v>20</v>
      </c>
      <c r="AQ2359" s="7">
        <v>13</v>
      </c>
      <c r="AS2359" s="33" t="str">
        <f t="shared" si="222"/>
        <v>13-09-1992</v>
      </c>
      <c r="AU2359" s="10" t="s">
        <v>8369</v>
      </c>
      <c r="AV2359" s="33">
        <f t="shared" si="227"/>
        <v>30</v>
      </c>
      <c r="AX2359" s="53">
        <v>604.54</v>
      </c>
      <c r="AY2359" s="50">
        <f t="shared" si="228"/>
        <v>605</v>
      </c>
      <c r="BA2359" s="10">
        <v>6.05</v>
      </c>
      <c r="BB2359" s="50" t="str">
        <f t="shared" si="229"/>
        <v>Prediabetes</v>
      </c>
    </row>
    <row r="2360" spans="18:54" ht="15.5" x14ac:dyDescent="0.35">
      <c r="R2360" s="7" t="s">
        <v>6739</v>
      </c>
      <c r="S2360" s="10" t="s">
        <v>6749</v>
      </c>
      <c r="T2360" s="16" t="s">
        <v>4739</v>
      </c>
      <c r="X2360" s="27" t="s">
        <v>2381</v>
      </c>
      <c r="Y2360" s="25">
        <f t="shared" si="223"/>
        <v>0</v>
      </c>
      <c r="AB2360" s="10" t="s">
        <v>2380</v>
      </c>
      <c r="AC2360" s="7" t="s">
        <v>2382</v>
      </c>
      <c r="AF2360" s="25" t="str">
        <f t="shared" si="224"/>
        <v>No</v>
      </c>
      <c r="AG2360" s="36" t="str">
        <f t="shared" si="225"/>
        <v>Yes</v>
      </c>
      <c r="AJ2360" s="25">
        <v>35.53</v>
      </c>
      <c r="AL2360" s="32" t="str">
        <f t="shared" si="226"/>
        <v>Obesity</v>
      </c>
      <c r="AO2360" s="41">
        <v>1998</v>
      </c>
      <c r="AP2360" s="29" t="s">
        <v>10</v>
      </c>
      <c r="AQ2360" s="7">
        <v>27</v>
      </c>
      <c r="AS2360" s="32" t="str">
        <f t="shared" si="222"/>
        <v>27-07-1998</v>
      </c>
      <c r="AU2360" s="10" t="s">
        <v>8370</v>
      </c>
      <c r="AV2360" s="32">
        <f t="shared" si="227"/>
        <v>24</v>
      </c>
      <c r="AX2360" s="53">
        <v>637.26</v>
      </c>
      <c r="AY2360" s="51">
        <f t="shared" si="228"/>
        <v>637</v>
      </c>
      <c r="BA2360" s="10">
        <v>5.45</v>
      </c>
      <c r="BB2360" s="51" t="str">
        <f t="shared" si="229"/>
        <v>Normal</v>
      </c>
    </row>
    <row r="2361" spans="18:54" ht="15.5" x14ac:dyDescent="0.35">
      <c r="R2361" s="7" t="s">
        <v>6740</v>
      </c>
      <c r="S2361" s="10" t="s">
        <v>6750</v>
      </c>
      <c r="T2361" s="16" t="s">
        <v>4740</v>
      </c>
      <c r="X2361" s="27" t="s">
        <v>2381</v>
      </c>
      <c r="Y2361" s="25">
        <f t="shared" si="223"/>
        <v>0</v>
      </c>
      <c r="AB2361" s="10" t="s">
        <v>2380</v>
      </c>
      <c r="AC2361" s="7" t="s">
        <v>2382</v>
      </c>
      <c r="AF2361" s="25" t="str">
        <f t="shared" si="224"/>
        <v>No</v>
      </c>
      <c r="AG2361" s="36" t="str">
        <f t="shared" si="225"/>
        <v>Yes</v>
      </c>
      <c r="AJ2361" s="25">
        <v>32.799999999999997</v>
      </c>
      <c r="AL2361" s="33" t="str">
        <f t="shared" si="226"/>
        <v>Obesity</v>
      </c>
      <c r="AO2361" s="42">
        <v>2001</v>
      </c>
      <c r="AP2361" s="30" t="s">
        <v>15</v>
      </c>
      <c r="AQ2361" s="7">
        <v>20</v>
      </c>
      <c r="AS2361" s="33" t="str">
        <f t="shared" si="222"/>
        <v>20-11-2001</v>
      </c>
      <c r="AU2361" s="10" t="s">
        <v>8371</v>
      </c>
      <c r="AV2361" s="33">
        <f t="shared" si="227"/>
        <v>21</v>
      </c>
      <c r="AX2361" s="53">
        <v>646.14</v>
      </c>
      <c r="AY2361" s="50">
        <f t="shared" si="228"/>
        <v>646</v>
      </c>
      <c r="BA2361" s="10">
        <v>6.59</v>
      </c>
      <c r="BB2361" s="50" t="str">
        <f t="shared" si="229"/>
        <v>Diabetes</v>
      </c>
    </row>
    <row r="2362" spans="18:54" ht="15.5" x14ac:dyDescent="0.35">
      <c r="R2362" s="7" t="s">
        <v>6740</v>
      </c>
      <c r="S2362" s="10" t="s">
        <v>5304</v>
      </c>
      <c r="T2362" s="16" t="s">
        <v>4741</v>
      </c>
      <c r="X2362" s="27" t="s">
        <v>2381</v>
      </c>
      <c r="Y2362" s="25">
        <f t="shared" si="223"/>
        <v>0</v>
      </c>
      <c r="AB2362" s="10" t="s">
        <v>2380</v>
      </c>
      <c r="AC2362" s="7" t="s">
        <v>2382</v>
      </c>
      <c r="AF2362" s="25" t="str">
        <f t="shared" si="224"/>
        <v>No</v>
      </c>
      <c r="AG2362" s="36" t="str">
        <f t="shared" si="225"/>
        <v>Yes</v>
      </c>
      <c r="AJ2362" s="25">
        <v>36.4</v>
      </c>
      <c r="AL2362" s="32" t="str">
        <f t="shared" si="226"/>
        <v>Obesity</v>
      </c>
      <c r="AO2362" s="41">
        <v>1993</v>
      </c>
      <c r="AP2362" s="29" t="s">
        <v>18</v>
      </c>
      <c r="AQ2362" s="7">
        <v>1</v>
      </c>
      <c r="AS2362" s="32" t="str">
        <f t="shared" si="222"/>
        <v>01-06-1993</v>
      </c>
      <c r="AU2362" s="10" t="s">
        <v>8372</v>
      </c>
      <c r="AV2362" s="32">
        <f t="shared" si="227"/>
        <v>30</v>
      </c>
      <c r="AX2362" s="53">
        <v>650</v>
      </c>
      <c r="AY2362" s="51">
        <f t="shared" si="228"/>
        <v>650</v>
      </c>
      <c r="BA2362" s="10">
        <v>6.07</v>
      </c>
      <c r="BB2362" s="51" t="str">
        <f t="shared" si="229"/>
        <v>Prediabetes</v>
      </c>
    </row>
    <row r="2363" spans="18:54" ht="15.5" x14ac:dyDescent="0.35">
      <c r="R2363" s="7" t="s">
        <v>6740</v>
      </c>
      <c r="S2363" s="10" t="s">
        <v>6751</v>
      </c>
      <c r="T2363" s="16" t="s">
        <v>4742</v>
      </c>
      <c r="X2363" s="27">
        <v>3</v>
      </c>
      <c r="Y2363" s="25">
        <f t="shared" si="223"/>
        <v>3</v>
      </c>
      <c r="AB2363" s="10" t="s">
        <v>2380</v>
      </c>
      <c r="AC2363" s="7" t="s">
        <v>2382</v>
      </c>
      <c r="AF2363" s="25" t="str">
        <f t="shared" si="224"/>
        <v>No</v>
      </c>
      <c r="AG2363" s="36" t="str">
        <f t="shared" si="225"/>
        <v>Yes</v>
      </c>
      <c r="AJ2363" s="25">
        <v>36.96</v>
      </c>
      <c r="AL2363" s="33" t="str">
        <f t="shared" si="226"/>
        <v>Obesity</v>
      </c>
      <c r="AO2363" s="42">
        <v>1995</v>
      </c>
      <c r="AP2363" s="30" t="s">
        <v>10</v>
      </c>
      <c r="AQ2363" s="7">
        <v>4</v>
      </c>
      <c r="AS2363" s="33" t="str">
        <f t="shared" si="222"/>
        <v>04-07-1995</v>
      </c>
      <c r="AU2363" s="10" t="s">
        <v>8373</v>
      </c>
      <c r="AV2363" s="33">
        <f t="shared" si="227"/>
        <v>27</v>
      </c>
      <c r="AX2363" s="53">
        <v>650</v>
      </c>
      <c r="AY2363" s="50">
        <f t="shared" si="228"/>
        <v>650</v>
      </c>
      <c r="BA2363" s="10">
        <v>7.93</v>
      </c>
      <c r="BB2363" s="50" t="str">
        <f t="shared" si="229"/>
        <v>Diabetes</v>
      </c>
    </row>
    <row r="2364" spans="18:54" ht="15.5" x14ac:dyDescent="0.35">
      <c r="R2364" s="7" t="s">
        <v>6740</v>
      </c>
      <c r="S2364" s="10" t="s">
        <v>6752</v>
      </c>
      <c r="T2364" s="16" t="s">
        <v>4743</v>
      </c>
      <c r="X2364" s="27">
        <v>1</v>
      </c>
      <c r="Y2364" s="25">
        <f t="shared" si="223"/>
        <v>1</v>
      </c>
      <c r="AB2364" s="10" t="s">
        <v>2382</v>
      </c>
      <c r="AC2364" s="7" t="s">
        <v>2382</v>
      </c>
      <c r="AF2364" s="25" t="str">
        <f t="shared" si="224"/>
        <v>Yes</v>
      </c>
      <c r="AG2364" s="36" t="str">
        <f t="shared" si="225"/>
        <v>Yes</v>
      </c>
      <c r="AJ2364" s="25">
        <v>41.14</v>
      </c>
      <c r="AL2364" s="32" t="str">
        <f t="shared" si="226"/>
        <v>Obesity</v>
      </c>
      <c r="AO2364" s="41">
        <v>2002</v>
      </c>
      <c r="AP2364" s="29" t="s">
        <v>15</v>
      </c>
      <c r="AQ2364" s="7">
        <v>29</v>
      </c>
      <c r="AS2364" s="32" t="str">
        <f t="shared" si="222"/>
        <v>29-11-2002</v>
      </c>
      <c r="AU2364" s="10" t="s">
        <v>8374</v>
      </c>
      <c r="AV2364" s="32">
        <f t="shared" si="227"/>
        <v>20</v>
      </c>
      <c r="AX2364" s="53">
        <v>668</v>
      </c>
      <c r="AY2364" s="49">
        <f t="shared" si="228"/>
        <v>668</v>
      </c>
      <c r="BA2364" s="10">
        <v>9.58</v>
      </c>
      <c r="BB2364" s="49" t="str">
        <f t="shared" si="229"/>
        <v>Diabetes</v>
      </c>
    </row>
    <row r="2365" spans="18:54" ht="15.5" x14ac:dyDescent="0.35">
      <c r="R2365" s="7" t="s">
        <v>6739</v>
      </c>
      <c r="S2365" s="10" t="s">
        <v>6753</v>
      </c>
      <c r="T2365" s="16" t="s">
        <v>4744</v>
      </c>
      <c r="X2365" s="27" t="s">
        <v>2381</v>
      </c>
      <c r="Y2365" s="25">
        <f t="shared" si="223"/>
        <v>0</v>
      </c>
      <c r="AB2365" s="10" t="s">
        <v>2380</v>
      </c>
      <c r="AC2365" s="7" t="s">
        <v>2382</v>
      </c>
      <c r="AF2365" s="25" t="str">
        <f t="shared" si="224"/>
        <v>No</v>
      </c>
      <c r="AG2365" s="36" t="str">
        <f t="shared" si="225"/>
        <v>Yes</v>
      </c>
      <c r="AJ2365" s="25">
        <v>38.06</v>
      </c>
      <c r="AL2365" s="33" t="str">
        <f t="shared" si="226"/>
        <v>Obesity</v>
      </c>
      <c r="AO2365" s="42">
        <v>1997</v>
      </c>
      <c r="AP2365" s="30" t="s">
        <v>15</v>
      </c>
      <c r="AQ2365" s="7">
        <v>9</v>
      </c>
      <c r="AS2365" s="33" t="str">
        <f t="shared" si="222"/>
        <v>09-11-1997</v>
      </c>
      <c r="AU2365" s="10" t="s">
        <v>8375</v>
      </c>
      <c r="AV2365" s="33">
        <f t="shared" si="227"/>
        <v>25</v>
      </c>
      <c r="AX2365" s="53">
        <v>670</v>
      </c>
      <c r="AY2365" s="50">
        <f t="shared" si="228"/>
        <v>670</v>
      </c>
      <c r="BA2365" s="10">
        <v>10.79</v>
      </c>
      <c r="BB2365" s="50" t="str">
        <f t="shared" si="229"/>
        <v>Diabetes</v>
      </c>
    </row>
    <row r="2366" spans="18:54" ht="15.5" x14ac:dyDescent="0.35">
      <c r="R2366" s="7" t="s">
        <v>6739</v>
      </c>
      <c r="S2366" s="10" t="s">
        <v>6754</v>
      </c>
      <c r="T2366" s="16" t="s">
        <v>4745</v>
      </c>
      <c r="X2366" s="27">
        <v>2</v>
      </c>
      <c r="Y2366" s="25">
        <f t="shared" si="223"/>
        <v>2</v>
      </c>
      <c r="AB2366" s="10" t="s">
        <v>2382</v>
      </c>
      <c r="AC2366" s="7" t="s">
        <v>2382</v>
      </c>
      <c r="AF2366" s="25" t="str">
        <f t="shared" si="224"/>
        <v>Yes</v>
      </c>
      <c r="AG2366" s="36" t="str">
        <f t="shared" si="225"/>
        <v>Yes</v>
      </c>
      <c r="AJ2366" s="25">
        <v>37.700000000000003</v>
      </c>
      <c r="AL2366" s="32" t="str">
        <f t="shared" si="226"/>
        <v>Obesity</v>
      </c>
      <c r="AO2366" s="41">
        <v>2001</v>
      </c>
      <c r="AP2366" s="29" t="s">
        <v>20</v>
      </c>
      <c r="AQ2366" s="7">
        <v>12</v>
      </c>
      <c r="AS2366" s="32" t="str">
        <f t="shared" si="222"/>
        <v>12-09-2001</v>
      </c>
      <c r="AU2366" s="10" t="s">
        <v>8376</v>
      </c>
      <c r="AV2366" s="32">
        <f t="shared" si="227"/>
        <v>21</v>
      </c>
      <c r="AX2366" s="53">
        <v>687.54</v>
      </c>
      <c r="AY2366" s="51">
        <f t="shared" si="228"/>
        <v>688</v>
      </c>
      <c r="BA2366" s="10">
        <v>5.96</v>
      </c>
      <c r="BB2366" s="51" t="str">
        <f t="shared" si="229"/>
        <v>Prediabetes</v>
      </c>
    </row>
    <row r="2367" spans="18:54" ht="15.5" x14ac:dyDescent="0.35">
      <c r="R2367" s="7" t="s">
        <v>6740</v>
      </c>
      <c r="S2367" s="10" t="s">
        <v>6755</v>
      </c>
      <c r="T2367" s="16" t="s">
        <v>4746</v>
      </c>
      <c r="X2367" s="27" t="s">
        <v>2381</v>
      </c>
      <c r="Y2367" s="25">
        <f t="shared" si="223"/>
        <v>0</v>
      </c>
      <c r="AB2367" s="10" t="s">
        <v>2380</v>
      </c>
      <c r="AC2367" s="7" t="s">
        <v>2382</v>
      </c>
      <c r="AF2367" s="25" t="str">
        <f t="shared" si="224"/>
        <v>No</v>
      </c>
      <c r="AG2367" s="36" t="str">
        <f t="shared" si="225"/>
        <v>Yes</v>
      </c>
      <c r="AJ2367" s="25">
        <v>42.13</v>
      </c>
      <c r="AL2367" s="33" t="str">
        <f t="shared" si="226"/>
        <v>Obesity</v>
      </c>
      <c r="AO2367" s="42">
        <v>1999</v>
      </c>
      <c r="AP2367" s="30" t="s">
        <v>30</v>
      </c>
      <c r="AQ2367" s="7">
        <v>26</v>
      </c>
      <c r="AS2367" s="33" t="str">
        <f t="shared" si="222"/>
        <v>26-12-1999</v>
      </c>
      <c r="AU2367" s="10" t="s">
        <v>8377</v>
      </c>
      <c r="AV2367" s="33">
        <f t="shared" si="227"/>
        <v>23</v>
      </c>
      <c r="AX2367" s="53">
        <v>700</v>
      </c>
      <c r="AY2367" s="50">
        <f t="shared" si="228"/>
        <v>700</v>
      </c>
      <c r="BA2367" s="10">
        <v>11.9</v>
      </c>
      <c r="BB2367" s="50" t="str">
        <f t="shared" si="229"/>
        <v>Diabetes</v>
      </c>
    </row>
    <row r="2368" spans="18:54" ht="15.5" x14ac:dyDescent="0.35">
      <c r="R2368" s="7" t="s">
        <v>6740</v>
      </c>
      <c r="S2368" s="10" t="s">
        <v>6756</v>
      </c>
      <c r="T2368" s="16" t="s">
        <v>4747</v>
      </c>
      <c r="X2368" s="27" t="s">
        <v>2381</v>
      </c>
      <c r="Y2368" s="25">
        <f t="shared" si="223"/>
        <v>0</v>
      </c>
      <c r="AB2368" s="10" t="s">
        <v>2380</v>
      </c>
      <c r="AC2368" s="7" t="s">
        <v>2382</v>
      </c>
      <c r="AF2368" s="25" t="str">
        <f t="shared" si="224"/>
        <v>No</v>
      </c>
      <c r="AG2368" s="36" t="str">
        <f t="shared" si="225"/>
        <v>Yes</v>
      </c>
      <c r="AJ2368" s="25">
        <v>40.92</v>
      </c>
      <c r="AL2368" s="32" t="str">
        <f t="shared" si="226"/>
        <v>Obesity</v>
      </c>
      <c r="AO2368" s="41">
        <v>1999</v>
      </c>
      <c r="AP2368" s="29" t="s">
        <v>30</v>
      </c>
      <c r="AQ2368" s="7">
        <v>14</v>
      </c>
      <c r="AS2368" s="32" t="str">
        <f t="shared" si="222"/>
        <v>14-12-1999</v>
      </c>
      <c r="AU2368" s="10" t="s">
        <v>8378</v>
      </c>
      <c r="AV2368" s="32">
        <f t="shared" si="227"/>
        <v>23</v>
      </c>
      <c r="AX2368" s="53">
        <v>722.99</v>
      </c>
      <c r="AY2368" s="51">
        <f t="shared" si="228"/>
        <v>723</v>
      </c>
      <c r="BA2368" s="10">
        <v>8.41</v>
      </c>
      <c r="BB2368" s="51" t="str">
        <f t="shared" si="229"/>
        <v>Diabetes</v>
      </c>
    </row>
    <row r="2369" spans="18:54" ht="15.5" x14ac:dyDescent="0.35">
      <c r="R2369" s="7" t="s">
        <v>6740</v>
      </c>
      <c r="S2369" s="10" t="s">
        <v>6757</v>
      </c>
      <c r="T2369" s="16" t="s">
        <v>4748</v>
      </c>
      <c r="X2369" s="27" t="s">
        <v>2381</v>
      </c>
      <c r="Y2369" s="25">
        <f t="shared" si="223"/>
        <v>0</v>
      </c>
      <c r="AB2369" s="10" t="s">
        <v>2380</v>
      </c>
      <c r="AC2369" s="7" t="s">
        <v>2382</v>
      </c>
      <c r="AF2369" s="25" t="str">
        <f t="shared" si="224"/>
        <v>No</v>
      </c>
      <c r="AG2369" s="36" t="str">
        <f t="shared" si="225"/>
        <v>Yes</v>
      </c>
      <c r="AJ2369" s="25">
        <v>40.564999999999998</v>
      </c>
      <c r="AL2369" s="33" t="str">
        <f t="shared" si="226"/>
        <v>Obesity</v>
      </c>
      <c r="AO2369" s="42">
        <v>2002</v>
      </c>
      <c r="AP2369" s="30" t="s">
        <v>20</v>
      </c>
      <c r="AQ2369" s="7">
        <v>19</v>
      </c>
      <c r="AS2369" s="33" t="str">
        <f t="shared" si="222"/>
        <v>19-09-2002</v>
      </c>
      <c r="AU2369" s="10" t="s">
        <v>8379</v>
      </c>
      <c r="AV2369" s="33">
        <f t="shared" si="227"/>
        <v>20</v>
      </c>
      <c r="AX2369" s="53">
        <v>750</v>
      </c>
      <c r="AY2369" s="50">
        <f t="shared" si="228"/>
        <v>750</v>
      </c>
      <c r="BA2369" s="10">
        <v>7.02</v>
      </c>
      <c r="BB2369" s="50" t="str">
        <f t="shared" si="229"/>
        <v>Diabetes</v>
      </c>
    </row>
    <row r="2370" spans="18:54" ht="15.5" x14ac:dyDescent="0.35">
      <c r="R2370" s="7" t="s">
        <v>6739</v>
      </c>
      <c r="S2370" s="10" t="s">
        <v>6758</v>
      </c>
      <c r="T2370" s="16" t="s">
        <v>4749</v>
      </c>
      <c r="X2370" s="27">
        <v>2</v>
      </c>
      <c r="Y2370" s="25">
        <f t="shared" si="223"/>
        <v>2</v>
      </c>
      <c r="AB2370" s="10" t="s">
        <v>2382</v>
      </c>
      <c r="AC2370" s="7" t="s">
        <v>2382</v>
      </c>
      <c r="AF2370" s="25" t="str">
        <f t="shared" si="224"/>
        <v>Yes</v>
      </c>
      <c r="AG2370" s="36" t="str">
        <f t="shared" si="225"/>
        <v>Yes</v>
      </c>
      <c r="AJ2370" s="25">
        <v>36.384999999999998</v>
      </c>
      <c r="AL2370" s="32" t="str">
        <f t="shared" si="226"/>
        <v>Obesity</v>
      </c>
      <c r="AO2370" s="41">
        <v>1993</v>
      </c>
      <c r="AP2370" s="29" t="s">
        <v>35</v>
      </c>
      <c r="AQ2370" s="7">
        <v>9</v>
      </c>
      <c r="AS2370" s="32" t="str">
        <f t="shared" si="222"/>
        <v>09-08-1993</v>
      </c>
      <c r="AU2370" s="10" t="s">
        <v>8380</v>
      </c>
      <c r="AV2370" s="32">
        <f t="shared" si="227"/>
        <v>29</v>
      </c>
      <c r="AX2370" s="53">
        <v>760</v>
      </c>
      <c r="AY2370" s="51">
        <f t="shared" si="228"/>
        <v>760</v>
      </c>
      <c r="BA2370" s="10">
        <v>7.59</v>
      </c>
      <c r="BB2370" s="51" t="str">
        <f t="shared" si="229"/>
        <v>Diabetes</v>
      </c>
    </row>
    <row r="2371" spans="18:54" ht="15.5" x14ac:dyDescent="0.35">
      <c r="R2371" s="7" t="s">
        <v>6740</v>
      </c>
      <c r="S2371" s="10" t="s">
        <v>6759</v>
      </c>
      <c r="T2371" s="16" t="s">
        <v>4750</v>
      </c>
      <c r="X2371" s="27" t="s">
        <v>2381</v>
      </c>
      <c r="Y2371" s="25">
        <f t="shared" si="223"/>
        <v>0</v>
      </c>
      <c r="AB2371" s="10" t="s">
        <v>2380</v>
      </c>
      <c r="AC2371" s="7" t="s">
        <v>2382</v>
      </c>
      <c r="AF2371" s="25" t="str">
        <f t="shared" si="224"/>
        <v>No</v>
      </c>
      <c r="AG2371" s="36" t="str">
        <f t="shared" si="225"/>
        <v>Yes</v>
      </c>
      <c r="AJ2371" s="25">
        <v>39.9</v>
      </c>
      <c r="AL2371" s="33" t="str">
        <f t="shared" si="226"/>
        <v>Obesity</v>
      </c>
      <c r="AO2371" s="42">
        <v>1996</v>
      </c>
      <c r="AP2371" s="30" t="s">
        <v>37</v>
      </c>
      <c r="AQ2371" s="7">
        <v>22</v>
      </c>
      <c r="AS2371" s="33" t="str">
        <f t="shared" si="222"/>
        <v>22-10-1996</v>
      </c>
      <c r="AU2371" s="10" t="s">
        <v>8381</v>
      </c>
      <c r="AV2371" s="33">
        <f t="shared" si="227"/>
        <v>26</v>
      </c>
      <c r="AX2371" s="53">
        <v>760</v>
      </c>
      <c r="AY2371" s="50">
        <f t="shared" si="228"/>
        <v>760</v>
      </c>
      <c r="BA2371" s="10">
        <v>11.32</v>
      </c>
      <c r="BB2371" s="50" t="str">
        <f t="shared" si="229"/>
        <v>Diabetes</v>
      </c>
    </row>
    <row r="2372" spans="18:54" ht="15.5" x14ac:dyDescent="0.35">
      <c r="R2372" s="7" t="s">
        <v>6739</v>
      </c>
      <c r="S2372" s="10" t="s">
        <v>6760</v>
      </c>
      <c r="T2372" s="16" t="s">
        <v>4751</v>
      </c>
      <c r="X2372" s="27">
        <v>3</v>
      </c>
      <c r="Y2372" s="25">
        <f t="shared" si="223"/>
        <v>3</v>
      </c>
      <c r="AB2372" s="10" t="s">
        <v>2380</v>
      </c>
      <c r="AC2372" s="7" t="s">
        <v>2382</v>
      </c>
      <c r="AF2372" s="25" t="str">
        <f t="shared" si="224"/>
        <v>No</v>
      </c>
      <c r="AG2372" s="36" t="str">
        <f t="shared" si="225"/>
        <v>Yes</v>
      </c>
      <c r="AJ2372" s="25">
        <v>33.799999999999997</v>
      </c>
      <c r="AL2372" s="32" t="str">
        <f t="shared" si="226"/>
        <v>Obesity</v>
      </c>
      <c r="AO2372" s="41">
        <v>1993</v>
      </c>
      <c r="AP2372" s="29" t="s">
        <v>18</v>
      </c>
      <c r="AQ2372" s="7">
        <v>28</v>
      </c>
      <c r="AS2372" s="32" t="str">
        <f t="shared" si="222"/>
        <v>28-06-1993</v>
      </c>
      <c r="AU2372" s="10" t="s">
        <v>8382</v>
      </c>
      <c r="AV2372" s="32">
        <f t="shared" si="227"/>
        <v>29</v>
      </c>
      <c r="AX2372" s="53">
        <v>770</v>
      </c>
      <c r="AY2372" s="49">
        <f t="shared" si="228"/>
        <v>770</v>
      </c>
      <c r="BA2372" s="10">
        <v>7.67</v>
      </c>
      <c r="BB2372" s="49" t="str">
        <f t="shared" si="229"/>
        <v>Diabetes</v>
      </c>
    </row>
    <row r="2373" spans="18:54" ht="15.5" x14ac:dyDescent="0.35">
      <c r="R2373" s="7" t="s">
        <v>6739</v>
      </c>
      <c r="S2373" s="10" t="s">
        <v>6761</v>
      </c>
      <c r="T2373" s="16" t="s">
        <v>4752</v>
      </c>
      <c r="X2373" s="27">
        <v>1</v>
      </c>
      <c r="Y2373" s="25">
        <f t="shared" si="223"/>
        <v>1</v>
      </c>
      <c r="AB2373" s="10" t="s">
        <v>2382</v>
      </c>
      <c r="AC2373" s="7" t="s">
        <v>2382</v>
      </c>
      <c r="AF2373" s="25" t="str">
        <f t="shared" si="224"/>
        <v>Yes</v>
      </c>
      <c r="AG2373" s="36" t="str">
        <f t="shared" si="225"/>
        <v>Yes</v>
      </c>
      <c r="AJ2373" s="25">
        <v>36.765000000000001</v>
      </c>
      <c r="AL2373" s="33" t="str">
        <f t="shared" si="226"/>
        <v>Obesity</v>
      </c>
      <c r="AO2373" s="42">
        <v>1996</v>
      </c>
      <c r="AP2373" s="30" t="s">
        <v>20</v>
      </c>
      <c r="AQ2373" s="7">
        <v>18</v>
      </c>
      <c r="AS2373" s="33" t="str">
        <f t="shared" si="222"/>
        <v>18-09-1996</v>
      </c>
      <c r="AU2373" s="10" t="s">
        <v>8383</v>
      </c>
      <c r="AV2373" s="33">
        <f t="shared" si="227"/>
        <v>26</v>
      </c>
      <c r="AX2373" s="53">
        <v>770.38</v>
      </c>
      <c r="AY2373" s="50">
        <f t="shared" si="228"/>
        <v>770</v>
      </c>
      <c r="BA2373" s="10">
        <v>7.29</v>
      </c>
      <c r="BB2373" s="50" t="str">
        <f t="shared" si="229"/>
        <v>Diabetes</v>
      </c>
    </row>
    <row r="2374" spans="18:54" ht="15.5" x14ac:dyDescent="0.35">
      <c r="R2374" s="7" t="s">
        <v>6740</v>
      </c>
      <c r="S2374" s="10" t="s">
        <v>6762</v>
      </c>
      <c r="T2374" s="16" t="s">
        <v>4753</v>
      </c>
      <c r="X2374" s="27">
        <v>1</v>
      </c>
      <c r="Y2374" s="25">
        <f t="shared" si="223"/>
        <v>1</v>
      </c>
      <c r="AB2374" s="10" t="s">
        <v>2382</v>
      </c>
      <c r="AC2374" s="7" t="s">
        <v>2382</v>
      </c>
      <c r="AF2374" s="25" t="str">
        <f t="shared" si="224"/>
        <v>Yes</v>
      </c>
      <c r="AG2374" s="36" t="str">
        <f t="shared" si="225"/>
        <v>Yes</v>
      </c>
      <c r="AJ2374" s="25">
        <v>36.954999999999998</v>
      </c>
      <c r="AL2374" s="32" t="str">
        <f t="shared" si="226"/>
        <v>Obesity</v>
      </c>
      <c r="AO2374" s="41">
        <v>1995</v>
      </c>
      <c r="AP2374" s="29" t="s">
        <v>30</v>
      </c>
      <c r="AQ2374" s="7">
        <v>7</v>
      </c>
      <c r="AS2374" s="32" t="str">
        <f t="shared" si="222"/>
        <v>07-12-1995</v>
      </c>
      <c r="AU2374" s="10" t="s">
        <v>8384</v>
      </c>
      <c r="AV2374" s="32">
        <f t="shared" si="227"/>
        <v>27</v>
      </c>
      <c r="AX2374" s="53">
        <v>773.54</v>
      </c>
      <c r="AY2374" s="51">
        <f t="shared" si="228"/>
        <v>774</v>
      </c>
      <c r="BA2374" s="10">
        <v>4.72</v>
      </c>
      <c r="BB2374" s="51" t="str">
        <f t="shared" si="229"/>
        <v>Normal</v>
      </c>
    </row>
    <row r="2375" spans="18:54" ht="15.5" x14ac:dyDescent="0.35">
      <c r="R2375" s="7" t="s">
        <v>6740</v>
      </c>
      <c r="S2375" s="10" t="s">
        <v>6763</v>
      </c>
      <c r="T2375" s="16" t="s">
        <v>4754</v>
      </c>
      <c r="X2375" s="27" t="s">
        <v>2381</v>
      </c>
      <c r="Y2375" s="25">
        <f t="shared" si="223"/>
        <v>0</v>
      </c>
      <c r="AB2375" s="10" t="s">
        <v>2380</v>
      </c>
      <c r="AC2375" s="7" t="s">
        <v>2382</v>
      </c>
      <c r="AF2375" s="25" t="str">
        <f t="shared" si="224"/>
        <v>No</v>
      </c>
      <c r="AG2375" s="36" t="str">
        <f t="shared" si="225"/>
        <v>Yes</v>
      </c>
      <c r="AJ2375" s="25">
        <v>42.9</v>
      </c>
      <c r="AL2375" s="33" t="str">
        <f t="shared" si="226"/>
        <v>Obesity</v>
      </c>
      <c r="AO2375" s="42">
        <v>2004</v>
      </c>
      <c r="AP2375" s="30" t="s">
        <v>37</v>
      </c>
      <c r="AQ2375" s="7">
        <v>7</v>
      </c>
      <c r="AS2375" s="33" t="str">
        <f t="shared" si="222"/>
        <v>07-10-2004</v>
      </c>
      <c r="AU2375" s="10" t="s">
        <v>8385</v>
      </c>
      <c r="AV2375" s="33">
        <f t="shared" si="227"/>
        <v>18</v>
      </c>
      <c r="AX2375" s="53">
        <v>830.52</v>
      </c>
      <c r="AY2375" s="50">
        <f t="shared" si="228"/>
        <v>831</v>
      </c>
      <c r="BA2375" s="10">
        <v>11.41</v>
      </c>
      <c r="BB2375" s="50" t="str">
        <f t="shared" si="229"/>
        <v>Diabetes</v>
      </c>
    </row>
    <row r="2376" spans="18:54" ht="15.5" x14ac:dyDescent="0.35">
      <c r="R2376" s="7" t="s">
        <v>6740</v>
      </c>
      <c r="S2376" s="10" t="s">
        <v>6764</v>
      </c>
      <c r="T2376" s="16" t="s">
        <v>4755</v>
      </c>
      <c r="X2376" s="27">
        <v>2</v>
      </c>
      <c r="Y2376" s="25">
        <f t="shared" si="223"/>
        <v>2</v>
      </c>
      <c r="AB2376" s="10" t="s">
        <v>2382</v>
      </c>
      <c r="AC2376" s="7" t="s">
        <v>2382</v>
      </c>
      <c r="AF2376" s="25" t="str">
        <f t="shared" si="224"/>
        <v>Yes</v>
      </c>
      <c r="AG2376" s="36" t="str">
        <f t="shared" si="225"/>
        <v>Yes</v>
      </c>
      <c r="AJ2376" s="25">
        <v>36.299999999999997</v>
      </c>
      <c r="AL2376" s="32" t="str">
        <f t="shared" si="226"/>
        <v>Obesity</v>
      </c>
      <c r="AO2376" s="41">
        <v>2000</v>
      </c>
      <c r="AP2376" s="29" t="s">
        <v>15</v>
      </c>
      <c r="AQ2376" s="7">
        <v>18</v>
      </c>
      <c r="AS2376" s="32" t="str">
        <f t="shared" si="222"/>
        <v>18-11-2000</v>
      </c>
      <c r="AU2376" s="10" t="s">
        <v>8386</v>
      </c>
      <c r="AV2376" s="32">
        <f t="shared" si="227"/>
        <v>22</v>
      </c>
      <c r="AX2376" s="53">
        <v>865.41</v>
      </c>
      <c r="AY2376" s="51">
        <f t="shared" si="228"/>
        <v>865</v>
      </c>
      <c r="BA2376" s="10">
        <v>11.5</v>
      </c>
      <c r="BB2376" s="51" t="str">
        <f t="shared" si="229"/>
        <v>Diabetes</v>
      </c>
    </row>
    <row r="2377" spans="18:54" ht="15.5" x14ac:dyDescent="0.35">
      <c r="R2377" s="7" t="s">
        <v>6739</v>
      </c>
      <c r="S2377" s="10" t="s">
        <v>6765</v>
      </c>
      <c r="T2377" s="16" t="s">
        <v>4756</v>
      </c>
      <c r="X2377" s="27">
        <v>2</v>
      </c>
      <c r="Y2377" s="25">
        <f t="shared" si="223"/>
        <v>2</v>
      </c>
      <c r="AB2377" s="10" t="s">
        <v>2382</v>
      </c>
      <c r="AC2377" s="7" t="s">
        <v>2382</v>
      </c>
      <c r="AF2377" s="25" t="str">
        <f t="shared" si="224"/>
        <v>Yes</v>
      </c>
      <c r="AG2377" s="36" t="str">
        <f t="shared" si="225"/>
        <v>Yes</v>
      </c>
      <c r="AJ2377" s="25">
        <v>32.200000000000003</v>
      </c>
      <c r="AL2377" s="33" t="str">
        <f t="shared" si="226"/>
        <v>Obesity</v>
      </c>
      <c r="AO2377" s="42">
        <v>1993</v>
      </c>
      <c r="AP2377" s="30" t="s">
        <v>15</v>
      </c>
      <c r="AQ2377" s="7">
        <v>27</v>
      </c>
      <c r="AS2377" s="33" t="str">
        <f t="shared" si="222"/>
        <v>27-11-1993</v>
      </c>
      <c r="AU2377" s="10" t="s">
        <v>8387</v>
      </c>
      <c r="AV2377" s="33">
        <f t="shared" si="227"/>
        <v>29</v>
      </c>
      <c r="AX2377" s="53">
        <v>896.21</v>
      </c>
      <c r="AY2377" s="50">
        <f t="shared" si="228"/>
        <v>896</v>
      </c>
      <c r="BA2377" s="10">
        <v>6.22</v>
      </c>
      <c r="BB2377" s="50" t="str">
        <f t="shared" si="229"/>
        <v>Prediabetes</v>
      </c>
    </row>
    <row r="2378" spans="18:54" ht="15.5" x14ac:dyDescent="0.35">
      <c r="R2378" s="7" t="s">
        <v>6739</v>
      </c>
      <c r="S2378" s="10" t="s">
        <v>6766</v>
      </c>
      <c r="T2378" s="16" t="s">
        <v>4757</v>
      </c>
      <c r="X2378" s="27">
        <v>3</v>
      </c>
      <c r="Y2378" s="25">
        <f t="shared" si="223"/>
        <v>3</v>
      </c>
      <c r="AB2378" s="10" t="s">
        <v>2380</v>
      </c>
      <c r="AC2378" s="7" t="s">
        <v>2382</v>
      </c>
      <c r="AF2378" s="25" t="str">
        <f t="shared" si="224"/>
        <v>No</v>
      </c>
      <c r="AG2378" s="36" t="str">
        <f t="shared" si="225"/>
        <v>Yes</v>
      </c>
      <c r="AJ2378" s="25">
        <v>31.3</v>
      </c>
      <c r="AL2378" s="32" t="str">
        <f t="shared" si="226"/>
        <v>Obesity</v>
      </c>
      <c r="AO2378" s="41">
        <v>1994</v>
      </c>
      <c r="AP2378" s="29" t="s">
        <v>37</v>
      </c>
      <c r="AQ2378" s="7">
        <v>30</v>
      </c>
      <c r="AS2378" s="32" t="str">
        <f t="shared" si="222"/>
        <v>30-10-1994</v>
      </c>
      <c r="AU2378" s="10" t="s">
        <v>8388</v>
      </c>
      <c r="AV2378" s="32">
        <f t="shared" si="227"/>
        <v>28</v>
      </c>
      <c r="AX2378" s="53">
        <v>915.07</v>
      </c>
      <c r="AY2378" s="51">
        <f t="shared" si="228"/>
        <v>915</v>
      </c>
      <c r="BA2378" s="10">
        <v>11.38</v>
      </c>
      <c r="BB2378" s="51" t="str">
        <f t="shared" si="229"/>
        <v>Diabetes</v>
      </c>
    </row>
    <row r="2379" spans="18:54" ht="15.5" x14ac:dyDescent="0.35">
      <c r="R2379" s="7" t="s">
        <v>6740</v>
      </c>
      <c r="S2379" s="10" t="s">
        <v>6767</v>
      </c>
      <c r="T2379" s="16" t="s">
        <v>4758</v>
      </c>
      <c r="X2379" s="27">
        <v>2</v>
      </c>
      <c r="Y2379" s="25">
        <f t="shared" si="223"/>
        <v>2</v>
      </c>
      <c r="AB2379" s="10" t="s">
        <v>2382</v>
      </c>
      <c r="AC2379" s="7" t="s">
        <v>2382</v>
      </c>
      <c r="AF2379" s="25" t="str">
        <f t="shared" si="224"/>
        <v>Yes</v>
      </c>
      <c r="AG2379" s="36" t="str">
        <f t="shared" si="225"/>
        <v>Yes</v>
      </c>
      <c r="AJ2379" s="25">
        <v>41.8</v>
      </c>
      <c r="AL2379" s="33" t="str">
        <f t="shared" si="226"/>
        <v>Obesity</v>
      </c>
      <c r="AO2379" s="42">
        <v>1995</v>
      </c>
      <c r="AP2379" s="30" t="s">
        <v>37</v>
      </c>
      <c r="AQ2379" s="7">
        <v>28</v>
      </c>
      <c r="AS2379" s="33" t="str">
        <f t="shared" si="222"/>
        <v>28-10-1995</v>
      </c>
      <c r="AU2379" s="10" t="s">
        <v>8389</v>
      </c>
      <c r="AV2379" s="33">
        <f t="shared" si="227"/>
        <v>27</v>
      </c>
      <c r="AX2379" s="53">
        <v>928.59</v>
      </c>
      <c r="AY2379" s="50">
        <f t="shared" si="228"/>
        <v>929</v>
      </c>
      <c r="BA2379" s="10">
        <v>7.89</v>
      </c>
      <c r="BB2379" s="50" t="str">
        <f t="shared" si="229"/>
        <v>Diabetes</v>
      </c>
    </row>
    <row r="2380" spans="18:54" ht="15.5" x14ac:dyDescent="0.35">
      <c r="R2380" s="7" t="s">
        <v>6740</v>
      </c>
      <c r="S2380" s="10" t="s">
        <v>6768</v>
      </c>
      <c r="T2380" s="16" t="s">
        <v>4759</v>
      </c>
      <c r="X2380" s="27">
        <v>2</v>
      </c>
      <c r="Y2380" s="25">
        <f t="shared" si="223"/>
        <v>2</v>
      </c>
      <c r="AB2380" s="10" t="s">
        <v>2382</v>
      </c>
      <c r="AC2380" s="7" t="s">
        <v>2382</v>
      </c>
      <c r="AF2380" s="25" t="str">
        <f t="shared" si="224"/>
        <v>Yes</v>
      </c>
      <c r="AG2380" s="36" t="str">
        <f t="shared" si="225"/>
        <v>Yes</v>
      </c>
      <c r="AJ2380" s="25">
        <v>35.090000000000003</v>
      </c>
      <c r="AL2380" s="32" t="str">
        <f t="shared" si="226"/>
        <v>Obesity</v>
      </c>
      <c r="AO2380" s="41">
        <v>2001</v>
      </c>
      <c r="AP2380" s="29" t="s">
        <v>35</v>
      </c>
      <c r="AQ2380" s="7">
        <v>19</v>
      </c>
      <c r="AS2380" s="32" t="str">
        <f t="shared" si="222"/>
        <v>19-08-2001</v>
      </c>
      <c r="AU2380" s="10" t="s">
        <v>8390</v>
      </c>
      <c r="AV2380" s="32">
        <f t="shared" si="227"/>
        <v>21</v>
      </c>
      <c r="AX2380" s="53">
        <v>964.71</v>
      </c>
      <c r="AY2380" s="49">
        <f t="shared" si="228"/>
        <v>965</v>
      </c>
      <c r="BA2380" s="10">
        <v>4.38</v>
      </c>
      <c r="BB2380" s="49" t="str">
        <f t="shared" si="229"/>
        <v>Normal</v>
      </c>
    </row>
    <row r="2381" spans="18:54" ht="15.5" x14ac:dyDescent="0.35">
      <c r="R2381" s="7" t="s">
        <v>6740</v>
      </c>
      <c r="S2381" s="10" t="s">
        <v>6769</v>
      </c>
      <c r="T2381" s="16" t="s">
        <v>4760</v>
      </c>
      <c r="X2381" s="27">
        <v>3</v>
      </c>
      <c r="Y2381" s="25">
        <f t="shared" si="223"/>
        <v>3</v>
      </c>
      <c r="AB2381" s="10" t="s">
        <v>2380</v>
      </c>
      <c r="AC2381" s="7" t="s">
        <v>2382</v>
      </c>
      <c r="AF2381" s="25" t="str">
        <f t="shared" si="224"/>
        <v>No</v>
      </c>
      <c r="AG2381" s="36" t="str">
        <f t="shared" si="225"/>
        <v>Yes</v>
      </c>
      <c r="AJ2381" s="25">
        <v>33.880000000000003</v>
      </c>
      <c r="AL2381" s="33" t="str">
        <f t="shared" si="226"/>
        <v>Obesity</v>
      </c>
      <c r="AO2381" s="42">
        <v>1994</v>
      </c>
      <c r="AP2381" s="30" t="s">
        <v>15</v>
      </c>
      <c r="AQ2381" s="7">
        <v>22</v>
      </c>
      <c r="AS2381" s="33" t="str">
        <f t="shared" si="222"/>
        <v>22-11-1994</v>
      </c>
      <c r="AU2381" s="10" t="s">
        <v>8391</v>
      </c>
      <c r="AV2381" s="33">
        <f t="shared" si="227"/>
        <v>28</v>
      </c>
      <c r="AX2381" s="53">
        <v>1006.65</v>
      </c>
      <c r="AY2381" s="50">
        <f t="shared" si="228"/>
        <v>1007</v>
      </c>
      <c r="BA2381" s="10">
        <v>7.01</v>
      </c>
      <c r="BB2381" s="50" t="str">
        <f t="shared" si="229"/>
        <v>Diabetes</v>
      </c>
    </row>
    <row r="2382" spans="18:54" ht="15.5" x14ac:dyDescent="0.35">
      <c r="R2382" s="7" t="s">
        <v>6740</v>
      </c>
      <c r="S2382" s="10" t="s">
        <v>6770</v>
      </c>
      <c r="T2382" s="16" t="s">
        <v>4761</v>
      </c>
      <c r="X2382" s="27" t="s">
        <v>2381</v>
      </c>
      <c r="Y2382" s="25">
        <f t="shared" si="223"/>
        <v>0</v>
      </c>
      <c r="AB2382" s="10" t="s">
        <v>2380</v>
      </c>
      <c r="AC2382" s="7" t="s">
        <v>2382</v>
      </c>
      <c r="AF2382" s="25" t="str">
        <f t="shared" si="224"/>
        <v>No</v>
      </c>
      <c r="AG2382" s="36" t="str">
        <f t="shared" si="225"/>
        <v>Yes</v>
      </c>
      <c r="AJ2382" s="25">
        <v>30.875</v>
      </c>
      <c r="AL2382" s="32" t="str">
        <f t="shared" si="226"/>
        <v>Obesity</v>
      </c>
      <c r="AO2382" s="41">
        <v>2000</v>
      </c>
      <c r="AP2382" s="29" t="s">
        <v>37</v>
      </c>
      <c r="AQ2382" s="7">
        <v>9</v>
      </c>
      <c r="AS2382" s="32" t="str">
        <f t="shared" si="222"/>
        <v>09-10-2000</v>
      </c>
      <c r="AU2382" s="10" t="s">
        <v>8392</v>
      </c>
      <c r="AV2382" s="32">
        <f t="shared" si="227"/>
        <v>22</v>
      </c>
      <c r="AX2382" s="53">
        <v>1012</v>
      </c>
      <c r="AY2382" s="51">
        <f t="shared" si="228"/>
        <v>1012</v>
      </c>
      <c r="BA2382" s="10">
        <v>11.88</v>
      </c>
      <c r="BB2382" s="51" t="str">
        <f t="shared" si="229"/>
        <v>Diabetes</v>
      </c>
    </row>
    <row r="2383" spans="18:54" ht="15.5" x14ac:dyDescent="0.35">
      <c r="R2383" s="7" t="s">
        <v>6739</v>
      </c>
      <c r="S2383" s="10" t="s">
        <v>6771</v>
      </c>
      <c r="T2383" s="16" t="s">
        <v>4762</v>
      </c>
      <c r="X2383" s="27">
        <v>1</v>
      </c>
      <c r="Y2383" s="25">
        <f t="shared" si="223"/>
        <v>1</v>
      </c>
      <c r="AB2383" s="10" t="s">
        <v>2382</v>
      </c>
      <c r="AC2383" s="7" t="s">
        <v>2382</v>
      </c>
      <c r="AF2383" s="25" t="str">
        <f t="shared" si="224"/>
        <v>Yes</v>
      </c>
      <c r="AG2383" s="36" t="str">
        <f t="shared" si="225"/>
        <v>Yes</v>
      </c>
      <c r="AJ2383" s="25">
        <v>36.86</v>
      </c>
      <c r="AL2383" s="33" t="str">
        <f t="shared" si="226"/>
        <v>Obesity</v>
      </c>
      <c r="AO2383" s="42">
        <v>1999</v>
      </c>
      <c r="AP2383" s="30" t="s">
        <v>35</v>
      </c>
      <c r="AQ2383" s="7">
        <v>5</v>
      </c>
      <c r="AS2383" s="33" t="str">
        <f t="shared" si="222"/>
        <v>05-08-1999</v>
      </c>
      <c r="AU2383" s="10" t="s">
        <v>8393</v>
      </c>
      <c r="AV2383" s="33">
        <f t="shared" si="227"/>
        <v>23</v>
      </c>
      <c r="AX2383" s="53">
        <v>1019</v>
      </c>
      <c r="AY2383" s="50">
        <f t="shared" si="228"/>
        <v>1019</v>
      </c>
      <c r="BA2383" s="10">
        <v>5.19</v>
      </c>
      <c r="BB2383" s="50" t="str">
        <f t="shared" si="229"/>
        <v>Normal</v>
      </c>
    </row>
    <row r="2384" spans="18:54" ht="15.5" x14ac:dyDescent="0.35">
      <c r="R2384" s="7" t="s">
        <v>6740</v>
      </c>
      <c r="S2384" s="10" t="s">
        <v>6751</v>
      </c>
      <c r="T2384" s="16" t="s">
        <v>4763</v>
      </c>
      <c r="X2384" s="27">
        <v>2</v>
      </c>
      <c r="Y2384" s="25">
        <f t="shared" si="223"/>
        <v>2</v>
      </c>
      <c r="AB2384" s="10" t="s">
        <v>2382</v>
      </c>
      <c r="AC2384" s="7" t="s">
        <v>2382</v>
      </c>
      <c r="AF2384" s="25" t="str">
        <f t="shared" si="224"/>
        <v>Yes</v>
      </c>
      <c r="AG2384" s="36" t="str">
        <f t="shared" si="225"/>
        <v>Yes</v>
      </c>
      <c r="AJ2384" s="25">
        <v>35.86</v>
      </c>
      <c r="AL2384" s="32" t="str">
        <f t="shared" si="226"/>
        <v>Obesity</v>
      </c>
      <c r="AO2384" s="41">
        <v>1995</v>
      </c>
      <c r="AP2384" s="29" t="s">
        <v>37</v>
      </c>
      <c r="AQ2384" s="7">
        <v>5</v>
      </c>
      <c r="AS2384" s="32" t="str">
        <f t="shared" si="222"/>
        <v>05-10-1995</v>
      </c>
      <c r="AU2384" s="10" t="s">
        <v>8394</v>
      </c>
      <c r="AV2384" s="32">
        <f t="shared" si="227"/>
        <v>27</v>
      </c>
      <c r="AX2384" s="53">
        <v>1033.74</v>
      </c>
      <c r="AY2384" s="51">
        <f t="shared" si="228"/>
        <v>1034</v>
      </c>
      <c r="BA2384" s="10">
        <v>6.74</v>
      </c>
      <c r="BB2384" s="51" t="str">
        <f t="shared" si="229"/>
        <v>Diabetes</v>
      </c>
    </row>
    <row r="2385" spans="18:54" ht="15.5" x14ac:dyDescent="0.35">
      <c r="R2385" s="7" t="s">
        <v>6739</v>
      </c>
      <c r="S2385" s="10" t="s">
        <v>6772</v>
      </c>
      <c r="T2385" s="16" t="s">
        <v>4764</v>
      </c>
      <c r="X2385" s="27" t="s">
        <v>2381</v>
      </c>
      <c r="Y2385" s="25">
        <f t="shared" si="223"/>
        <v>0</v>
      </c>
      <c r="AB2385" s="10" t="s">
        <v>2380</v>
      </c>
      <c r="AC2385" s="7" t="s">
        <v>2382</v>
      </c>
      <c r="AF2385" s="25" t="str">
        <f t="shared" si="224"/>
        <v>No</v>
      </c>
      <c r="AG2385" s="36" t="str">
        <f t="shared" si="225"/>
        <v>Yes</v>
      </c>
      <c r="AJ2385" s="25">
        <v>37.049999999999997</v>
      </c>
      <c r="AL2385" s="33" t="str">
        <f t="shared" si="226"/>
        <v>Obesity</v>
      </c>
      <c r="AO2385" s="42">
        <v>1994</v>
      </c>
      <c r="AP2385" s="30" t="s">
        <v>15</v>
      </c>
      <c r="AQ2385" s="7">
        <v>17</v>
      </c>
      <c r="AS2385" s="33" t="str">
        <f t="shared" si="222"/>
        <v>17-11-1994</v>
      </c>
      <c r="AU2385" s="10" t="s">
        <v>8395</v>
      </c>
      <c r="AV2385" s="33">
        <f t="shared" si="227"/>
        <v>28</v>
      </c>
      <c r="AX2385" s="53">
        <v>1044</v>
      </c>
      <c r="AY2385" s="50">
        <f t="shared" si="228"/>
        <v>1044</v>
      </c>
      <c r="BA2385" s="10">
        <v>8.44</v>
      </c>
      <c r="BB2385" s="50" t="str">
        <f t="shared" si="229"/>
        <v>Diabetes</v>
      </c>
    </row>
    <row r="2386" spans="18:54" ht="15.5" x14ac:dyDescent="0.35">
      <c r="R2386" s="7" t="s">
        <v>6739</v>
      </c>
      <c r="S2386" s="10" t="s">
        <v>6773</v>
      </c>
      <c r="T2386" s="16" t="s">
        <v>4765</v>
      </c>
      <c r="X2386" s="27" t="s">
        <v>2381</v>
      </c>
      <c r="Y2386" s="25">
        <f t="shared" si="223"/>
        <v>0</v>
      </c>
      <c r="AB2386" s="10" t="s">
        <v>2380</v>
      </c>
      <c r="AC2386" s="7" t="s">
        <v>2382</v>
      </c>
      <c r="AF2386" s="25" t="str">
        <f t="shared" si="224"/>
        <v>No</v>
      </c>
      <c r="AG2386" s="36" t="str">
        <f t="shared" si="225"/>
        <v>Yes</v>
      </c>
      <c r="AJ2386" s="25">
        <v>43.89</v>
      </c>
      <c r="AL2386" s="32" t="str">
        <f t="shared" si="226"/>
        <v>Obesity</v>
      </c>
      <c r="AO2386" s="41">
        <v>2002</v>
      </c>
      <c r="AP2386" s="29" t="s">
        <v>10</v>
      </c>
      <c r="AQ2386" s="7">
        <v>20</v>
      </c>
      <c r="AS2386" s="32" t="str">
        <f t="shared" si="222"/>
        <v>20-07-2002</v>
      </c>
      <c r="AU2386" s="10" t="s">
        <v>8396</v>
      </c>
      <c r="AV2386" s="32">
        <f t="shared" si="227"/>
        <v>20</v>
      </c>
      <c r="AX2386" s="53">
        <v>1047</v>
      </c>
      <c r="AY2386" s="51">
        <f t="shared" si="228"/>
        <v>1047</v>
      </c>
      <c r="BA2386" s="10">
        <v>8.7100000000000009</v>
      </c>
      <c r="BB2386" s="51" t="str">
        <f t="shared" si="229"/>
        <v>Diabetes</v>
      </c>
    </row>
    <row r="2387" spans="18:54" ht="15.5" x14ac:dyDescent="0.35">
      <c r="R2387" s="7" t="s">
        <v>6740</v>
      </c>
      <c r="S2387" s="10" t="s">
        <v>6774</v>
      </c>
      <c r="T2387" s="16" t="s">
        <v>4766</v>
      </c>
      <c r="X2387" s="27" t="s">
        <v>2381</v>
      </c>
      <c r="Y2387" s="25">
        <f t="shared" si="223"/>
        <v>0</v>
      </c>
      <c r="AB2387" s="10" t="s">
        <v>2382</v>
      </c>
      <c r="AC2387" s="7" t="s">
        <v>2382</v>
      </c>
      <c r="AF2387" s="25" t="str">
        <f t="shared" si="224"/>
        <v>Yes</v>
      </c>
      <c r="AG2387" s="36" t="str">
        <f t="shared" si="225"/>
        <v>Yes</v>
      </c>
      <c r="AJ2387" s="25">
        <v>42.35</v>
      </c>
      <c r="AL2387" s="33" t="str">
        <f t="shared" si="226"/>
        <v>Obesity</v>
      </c>
      <c r="AO2387" s="42">
        <v>2002</v>
      </c>
      <c r="AP2387" s="30" t="s">
        <v>10</v>
      </c>
      <c r="AQ2387" s="7">
        <v>1</v>
      </c>
      <c r="AS2387" s="33" t="str">
        <f t="shared" si="222"/>
        <v>01-07-2002</v>
      </c>
      <c r="AU2387" s="10" t="s">
        <v>8397</v>
      </c>
      <c r="AV2387" s="33">
        <f t="shared" si="227"/>
        <v>20</v>
      </c>
      <c r="AX2387" s="53">
        <v>1049</v>
      </c>
      <c r="AY2387" s="50">
        <f t="shared" si="228"/>
        <v>1049</v>
      </c>
      <c r="BA2387" s="10">
        <v>5.08</v>
      </c>
      <c r="BB2387" s="50" t="str">
        <f t="shared" si="229"/>
        <v>Normal</v>
      </c>
    </row>
    <row r="2388" spans="18:54" ht="15.5" x14ac:dyDescent="0.35">
      <c r="R2388" s="7" t="s">
        <v>6740</v>
      </c>
      <c r="S2388" s="10" t="s">
        <v>6775</v>
      </c>
      <c r="T2388" s="16" t="s">
        <v>4767</v>
      </c>
      <c r="X2388" s="27" t="s">
        <v>2381</v>
      </c>
      <c r="Y2388" s="25">
        <f t="shared" si="223"/>
        <v>0</v>
      </c>
      <c r="AB2388" s="10" t="s">
        <v>2380</v>
      </c>
      <c r="AC2388" s="7" t="s">
        <v>2382</v>
      </c>
      <c r="AF2388" s="25" t="str">
        <f t="shared" si="224"/>
        <v>No</v>
      </c>
      <c r="AG2388" s="36" t="str">
        <f t="shared" si="225"/>
        <v>Yes</v>
      </c>
      <c r="AJ2388" s="25">
        <v>31.35</v>
      </c>
      <c r="AL2388" s="32" t="str">
        <f t="shared" si="226"/>
        <v>Obesity</v>
      </c>
      <c r="AO2388" s="41">
        <v>1995</v>
      </c>
      <c r="AP2388" s="29" t="s">
        <v>18</v>
      </c>
      <c r="AQ2388" s="7">
        <v>1</v>
      </c>
      <c r="AS2388" s="32" t="str">
        <f t="shared" si="222"/>
        <v>01-06-1995</v>
      </c>
      <c r="AU2388" s="10" t="s">
        <v>8398</v>
      </c>
      <c r="AV2388" s="32">
        <f t="shared" si="227"/>
        <v>28</v>
      </c>
      <c r="AX2388" s="53">
        <v>1056</v>
      </c>
      <c r="AY2388" s="49">
        <f t="shared" si="228"/>
        <v>1056</v>
      </c>
      <c r="BA2388" s="10">
        <v>6.86</v>
      </c>
      <c r="BB2388" s="49" t="str">
        <f t="shared" si="229"/>
        <v>Diabetes</v>
      </c>
    </row>
    <row r="2389" spans="18:54" ht="15.5" x14ac:dyDescent="0.35">
      <c r="R2389" s="7" t="s">
        <v>6739</v>
      </c>
      <c r="S2389" s="10" t="s">
        <v>6776</v>
      </c>
      <c r="T2389" s="16" t="s">
        <v>4768</v>
      </c>
      <c r="X2389" s="27" t="s">
        <v>2381</v>
      </c>
      <c r="Y2389" s="25">
        <f t="shared" si="223"/>
        <v>0</v>
      </c>
      <c r="AB2389" s="10" t="s">
        <v>2382</v>
      </c>
      <c r="AC2389" s="7" t="s">
        <v>2382</v>
      </c>
      <c r="AF2389" s="25" t="str">
        <f t="shared" si="224"/>
        <v>Yes</v>
      </c>
      <c r="AG2389" s="36" t="str">
        <f t="shared" si="225"/>
        <v>Yes</v>
      </c>
      <c r="AJ2389" s="25">
        <v>47.6</v>
      </c>
      <c r="AL2389" s="33" t="str">
        <f t="shared" si="226"/>
        <v>Obesity</v>
      </c>
      <c r="AO2389" s="42">
        <v>1993</v>
      </c>
      <c r="AP2389" s="30" t="s">
        <v>20</v>
      </c>
      <c r="AQ2389" s="7">
        <v>28</v>
      </c>
      <c r="AS2389" s="33" t="str">
        <f t="shared" si="222"/>
        <v>28-09-1993</v>
      </c>
      <c r="AU2389" s="10" t="s">
        <v>8399</v>
      </c>
      <c r="AV2389" s="33">
        <f t="shared" si="227"/>
        <v>29</v>
      </c>
      <c r="AX2389" s="53">
        <v>1068</v>
      </c>
      <c r="AY2389" s="50">
        <f t="shared" si="228"/>
        <v>1068</v>
      </c>
      <c r="BA2389" s="10">
        <v>5.95</v>
      </c>
      <c r="BB2389" s="50" t="str">
        <f t="shared" si="229"/>
        <v>Prediabetes</v>
      </c>
    </row>
    <row r="2390" spans="18:54" ht="15.5" x14ac:dyDescent="0.35">
      <c r="R2390" s="7" t="s">
        <v>6739</v>
      </c>
      <c r="S2390" s="10" t="s">
        <v>6777</v>
      </c>
      <c r="T2390" s="16" t="s">
        <v>4769</v>
      </c>
      <c r="X2390" s="27">
        <v>1</v>
      </c>
      <c r="Y2390" s="25">
        <f t="shared" si="223"/>
        <v>1</v>
      </c>
      <c r="AB2390" s="10" t="s">
        <v>2380</v>
      </c>
      <c r="AC2390" s="7" t="s">
        <v>2382</v>
      </c>
      <c r="AF2390" s="25" t="str">
        <f t="shared" si="224"/>
        <v>No</v>
      </c>
      <c r="AG2390" s="36" t="str">
        <f t="shared" si="225"/>
        <v>Yes</v>
      </c>
      <c r="AJ2390" s="25">
        <v>46.2</v>
      </c>
      <c r="AL2390" s="32" t="str">
        <f t="shared" si="226"/>
        <v>Obesity</v>
      </c>
      <c r="AO2390" s="41">
        <v>2004</v>
      </c>
      <c r="AP2390" s="29" t="s">
        <v>35</v>
      </c>
      <c r="AQ2390" s="7">
        <v>24</v>
      </c>
      <c r="AS2390" s="32" t="str">
        <f t="shared" si="222"/>
        <v>24-08-2004</v>
      </c>
      <c r="AU2390" s="10" t="s">
        <v>8400</v>
      </c>
      <c r="AV2390" s="32">
        <f t="shared" si="227"/>
        <v>18</v>
      </c>
      <c r="AX2390" s="53">
        <v>1070</v>
      </c>
      <c r="AY2390" s="51">
        <f t="shared" si="228"/>
        <v>1070</v>
      </c>
      <c r="BA2390" s="10">
        <v>6.09</v>
      </c>
      <c r="BB2390" s="51" t="str">
        <f t="shared" si="229"/>
        <v>Prediabetes</v>
      </c>
    </row>
    <row r="2391" spans="18:54" ht="15.5" x14ac:dyDescent="0.35">
      <c r="R2391" s="7" t="s">
        <v>6740</v>
      </c>
      <c r="S2391" s="10" t="s">
        <v>6778</v>
      </c>
      <c r="T2391" s="16" t="s">
        <v>4770</v>
      </c>
      <c r="X2391" s="27" t="s">
        <v>2381</v>
      </c>
      <c r="Y2391" s="25">
        <f t="shared" si="223"/>
        <v>0</v>
      </c>
      <c r="AB2391" s="10" t="s">
        <v>2380</v>
      </c>
      <c r="AC2391" s="7" t="s">
        <v>2382</v>
      </c>
      <c r="AF2391" s="25" t="str">
        <f t="shared" si="224"/>
        <v>No</v>
      </c>
      <c r="AG2391" s="36" t="str">
        <f t="shared" si="225"/>
        <v>Yes</v>
      </c>
      <c r="AJ2391" s="25">
        <v>32.015000000000001</v>
      </c>
      <c r="AL2391" s="33" t="str">
        <f t="shared" si="226"/>
        <v>Obesity</v>
      </c>
      <c r="AO2391" s="42">
        <v>1997</v>
      </c>
      <c r="AP2391" s="30" t="s">
        <v>35</v>
      </c>
      <c r="AQ2391" s="7">
        <v>13</v>
      </c>
      <c r="AS2391" s="33" t="str">
        <f t="shared" si="222"/>
        <v>13-08-1997</v>
      </c>
      <c r="AU2391" s="10" t="s">
        <v>8401</v>
      </c>
      <c r="AV2391" s="33">
        <f t="shared" si="227"/>
        <v>25</v>
      </c>
      <c r="AX2391" s="53">
        <v>1071</v>
      </c>
      <c r="AY2391" s="50">
        <f t="shared" si="228"/>
        <v>1071</v>
      </c>
      <c r="BA2391" s="10">
        <v>11.75</v>
      </c>
      <c r="BB2391" s="50" t="str">
        <f t="shared" si="229"/>
        <v>Diabetes</v>
      </c>
    </row>
    <row r="2392" spans="18:54" ht="15.5" x14ac:dyDescent="0.35">
      <c r="R2392" s="7" t="s">
        <v>6740</v>
      </c>
      <c r="S2392" s="10" t="s">
        <v>6779</v>
      </c>
      <c r="T2392" s="16" t="s">
        <v>4771</v>
      </c>
      <c r="X2392" s="27" t="s">
        <v>2381</v>
      </c>
      <c r="Y2392" s="25">
        <f t="shared" si="223"/>
        <v>0</v>
      </c>
      <c r="AB2392" s="10" t="s">
        <v>2380</v>
      </c>
      <c r="AC2392" s="7" t="s">
        <v>2382</v>
      </c>
      <c r="AF2392" s="25" t="str">
        <f t="shared" si="224"/>
        <v>No</v>
      </c>
      <c r="AG2392" s="36" t="str">
        <f t="shared" si="225"/>
        <v>Yes</v>
      </c>
      <c r="AJ2392" s="25">
        <v>40.564999999999998</v>
      </c>
      <c r="AL2392" s="32" t="str">
        <f t="shared" si="226"/>
        <v>Obesity</v>
      </c>
      <c r="AO2392" s="41">
        <v>1998</v>
      </c>
      <c r="AP2392" s="29" t="s">
        <v>30</v>
      </c>
      <c r="AQ2392" s="7">
        <v>26</v>
      </c>
      <c r="AS2392" s="32" t="str">
        <f t="shared" si="222"/>
        <v>26-12-1998</v>
      </c>
      <c r="AU2392" s="10" t="s">
        <v>8402</v>
      </c>
      <c r="AV2392" s="32">
        <f t="shared" si="227"/>
        <v>24</v>
      </c>
      <c r="AX2392" s="53">
        <v>1082</v>
      </c>
      <c r="AY2392" s="51">
        <f t="shared" si="228"/>
        <v>1082</v>
      </c>
      <c r="BA2392" s="10">
        <v>7.37</v>
      </c>
      <c r="BB2392" s="51" t="str">
        <f t="shared" si="229"/>
        <v>Diabetes</v>
      </c>
    </row>
    <row r="2393" spans="18:54" ht="15.5" x14ac:dyDescent="0.35">
      <c r="R2393" s="7" t="s">
        <v>6739</v>
      </c>
      <c r="S2393" s="10" t="s">
        <v>6780</v>
      </c>
      <c r="T2393" s="16" t="s">
        <v>4772</v>
      </c>
      <c r="X2393" s="27" t="s">
        <v>2381</v>
      </c>
      <c r="Y2393" s="25">
        <f t="shared" si="223"/>
        <v>0</v>
      </c>
      <c r="AB2393" s="10" t="s">
        <v>2380</v>
      </c>
      <c r="AC2393" s="7" t="s">
        <v>2382</v>
      </c>
      <c r="AF2393" s="25" t="str">
        <f t="shared" si="224"/>
        <v>No</v>
      </c>
      <c r="AG2393" s="36" t="str">
        <f t="shared" si="225"/>
        <v>Yes</v>
      </c>
      <c r="AJ2393" s="25">
        <v>32.450000000000003</v>
      </c>
      <c r="AL2393" s="33" t="str">
        <f t="shared" si="226"/>
        <v>Obesity</v>
      </c>
      <c r="AO2393" s="42">
        <v>2002</v>
      </c>
      <c r="AP2393" s="30" t="s">
        <v>35</v>
      </c>
      <c r="AQ2393" s="7">
        <v>13</v>
      </c>
      <c r="AS2393" s="33" t="str">
        <f t="shared" si="222"/>
        <v>13-08-2002</v>
      </c>
      <c r="AU2393" s="10" t="s">
        <v>8403</v>
      </c>
      <c r="AV2393" s="33">
        <f t="shared" si="227"/>
        <v>20</v>
      </c>
      <c r="AX2393" s="53">
        <v>1086</v>
      </c>
      <c r="AY2393" s="50">
        <f t="shared" si="228"/>
        <v>1086</v>
      </c>
      <c r="BA2393" s="10">
        <v>11.91</v>
      </c>
      <c r="BB2393" s="50" t="str">
        <f t="shared" si="229"/>
        <v>Diabetes</v>
      </c>
    </row>
    <row r="2394" spans="18:54" ht="15.5" x14ac:dyDescent="0.35">
      <c r="R2394" s="7" t="s">
        <v>6739</v>
      </c>
      <c r="S2394" s="10" t="s">
        <v>6781</v>
      </c>
      <c r="T2394" s="16" t="s">
        <v>4773</v>
      </c>
      <c r="X2394" s="27" t="s">
        <v>2381</v>
      </c>
      <c r="Y2394" s="25">
        <f t="shared" si="223"/>
        <v>0</v>
      </c>
      <c r="AB2394" s="10" t="s">
        <v>2380</v>
      </c>
      <c r="AC2394" s="7" t="s">
        <v>2382</v>
      </c>
      <c r="AF2394" s="25" t="str">
        <f t="shared" si="224"/>
        <v>No</v>
      </c>
      <c r="AG2394" s="36" t="str">
        <f t="shared" si="225"/>
        <v>Yes</v>
      </c>
      <c r="AJ2394" s="25">
        <v>34.96</v>
      </c>
      <c r="AL2394" s="32" t="str">
        <f t="shared" si="226"/>
        <v>Obesity</v>
      </c>
      <c r="AO2394" s="41">
        <v>2004</v>
      </c>
      <c r="AP2394" s="29" t="s">
        <v>15</v>
      </c>
      <c r="AQ2394" s="7">
        <v>12</v>
      </c>
      <c r="AS2394" s="32" t="str">
        <f t="shared" si="222"/>
        <v>12-11-2004</v>
      </c>
      <c r="AU2394" s="10" t="s">
        <v>8404</v>
      </c>
      <c r="AV2394" s="32">
        <f t="shared" si="227"/>
        <v>18</v>
      </c>
      <c r="AX2394" s="53">
        <v>1121.8699999999999</v>
      </c>
      <c r="AY2394" s="51">
        <f t="shared" si="228"/>
        <v>1122</v>
      </c>
      <c r="BA2394" s="10">
        <v>6.52</v>
      </c>
      <c r="BB2394" s="51" t="str">
        <f t="shared" si="229"/>
        <v>Diabetes</v>
      </c>
    </row>
    <row r="2395" spans="18:54" ht="15.5" x14ac:dyDescent="0.35">
      <c r="R2395" s="7" t="s">
        <v>6740</v>
      </c>
      <c r="S2395" s="10" t="s">
        <v>6782</v>
      </c>
      <c r="T2395" s="16" t="s">
        <v>4774</v>
      </c>
      <c r="X2395" s="27">
        <v>1</v>
      </c>
      <c r="Y2395" s="25">
        <f t="shared" si="223"/>
        <v>1</v>
      </c>
      <c r="AB2395" s="10" t="s">
        <v>2380</v>
      </c>
      <c r="AC2395" s="7" t="s">
        <v>2382</v>
      </c>
      <c r="AF2395" s="25" t="str">
        <f t="shared" si="224"/>
        <v>No</v>
      </c>
      <c r="AG2395" s="36" t="str">
        <f t="shared" si="225"/>
        <v>Yes</v>
      </c>
      <c r="AJ2395" s="25">
        <v>35.5</v>
      </c>
      <c r="AL2395" s="33" t="str">
        <f t="shared" si="226"/>
        <v>Obesity</v>
      </c>
      <c r="AO2395" s="42">
        <v>2004</v>
      </c>
      <c r="AP2395" s="30" t="s">
        <v>18</v>
      </c>
      <c r="AQ2395" s="7">
        <v>14</v>
      </c>
      <c r="AS2395" s="33" t="str">
        <f t="shared" si="222"/>
        <v>14-06-2004</v>
      </c>
      <c r="AU2395" s="10" t="s">
        <v>8405</v>
      </c>
      <c r="AV2395" s="33">
        <f t="shared" si="227"/>
        <v>18</v>
      </c>
      <c r="AX2395" s="53">
        <v>1131.51</v>
      </c>
      <c r="AY2395" s="50">
        <f t="shared" si="228"/>
        <v>1132</v>
      </c>
      <c r="BA2395" s="10">
        <v>5.14</v>
      </c>
      <c r="BB2395" s="50" t="str">
        <f t="shared" si="229"/>
        <v>Normal</v>
      </c>
    </row>
    <row r="2396" spans="18:54" ht="15.5" x14ac:dyDescent="0.35">
      <c r="R2396" s="7" t="s">
        <v>6740</v>
      </c>
      <c r="S2396" s="10" t="s">
        <v>6783</v>
      </c>
      <c r="T2396" s="16" t="s">
        <v>4775</v>
      </c>
      <c r="X2396" s="27">
        <v>1</v>
      </c>
      <c r="Y2396" s="25">
        <f t="shared" si="223"/>
        <v>1</v>
      </c>
      <c r="AB2396" s="10" t="s">
        <v>2380</v>
      </c>
      <c r="AC2396" s="7" t="s">
        <v>2382</v>
      </c>
      <c r="AF2396" s="25" t="str">
        <f t="shared" si="224"/>
        <v>No</v>
      </c>
      <c r="AG2396" s="36" t="str">
        <f t="shared" si="225"/>
        <v>Yes</v>
      </c>
      <c r="AJ2396" s="25">
        <v>52.58</v>
      </c>
      <c r="AL2396" s="32" t="str">
        <f t="shared" si="226"/>
        <v>Obesity</v>
      </c>
      <c r="AO2396" s="41">
        <v>2002</v>
      </c>
      <c r="AP2396" s="29" t="s">
        <v>10</v>
      </c>
      <c r="AQ2396" s="7">
        <v>19</v>
      </c>
      <c r="AS2396" s="32" t="str">
        <f t="shared" si="222"/>
        <v>19-07-2002</v>
      </c>
      <c r="AU2396" s="10" t="s">
        <v>8406</v>
      </c>
      <c r="AV2396" s="32">
        <f t="shared" si="227"/>
        <v>20</v>
      </c>
      <c r="AX2396" s="53">
        <v>1132</v>
      </c>
      <c r="AY2396" s="49">
        <f t="shared" si="228"/>
        <v>1132</v>
      </c>
      <c r="BA2396" s="10">
        <v>4.1900000000000004</v>
      </c>
      <c r="BB2396" s="49" t="str">
        <f t="shared" si="229"/>
        <v>Normal</v>
      </c>
    </row>
    <row r="2397" spans="18:54" ht="15.5" x14ac:dyDescent="0.35">
      <c r="R2397" s="7" t="s">
        <v>6739</v>
      </c>
      <c r="S2397" s="10" t="s">
        <v>6784</v>
      </c>
      <c r="T2397" s="16" t="s">
        <v>4776</v>
      </c>
      <c r="X2397" s="27" t="s">
        <v>2381</v>
      </c>
      <c r="Y2397" s="25">
        <f t="shared" si="223"/>
        <v>0</v>
      </c>
      <c r="AB2397" s="10" t="s">
        <v>2382</v>
      </c>
      <c r="AC2397" s="7" t="s">
        <v>2382</v>
      </c>
      <c r="AF2397" s="25" t="str">
        <f t="shared" si="224"/>
        <v>Yes</v>
      </c>
      <c r="AG2397" s="36" t="str">
        <f t="shared" si="225"/>
        <v>Yes</v>
      </c>
      <c r="AJ2397" s="25">
        <v>35.200000000000003</v>
      </c>
      <c r="AL2397" s="33" t="str">
        <f t="shared" si="226"/>
        <v>Obesity</v>
      </c>
      <c r="AO2397" s="42">
        <v>2004</v>
      </c>
      <c r="AP2397" s="30" t="s">
        <v>37</v>
      </c>
      <c r="AQ2397" s="7">
        <v>6</v>
      </c>
      <c r="AS2397" s="33" t="str">
        <f t="shared" si="222"/>
        <v>06-10-2004</v>
      </c>
      <c r="AU2397" s="10" t="s">
        <v>8407</v>
      </c>
      <c r="AV2397" s="33">
        <f t="shared" si="227"/>
        <v>18</v>
      </c>
      <c r="AX2397" s="53">
        <v>1135</v>
      </c>
      <c r="AY2397" s="50">
        <f t="shared" si="228"/>
        <v>1135</v>
      </c>
      <c r="BA2397" s="10">
        <v>11.68</v>
      </c>
      <c r="BB2397" s="50" t="str">
        <f t="shared" si="229"/>
        <v>Diabetes</v>
      </c>
    </row>
    <row r="2398" spans="18:54" ht="15.5" x14ac:dyDescent="0.35">
      <c r="R2398" s="7" t="s">
        <v>6739</v>
      </c>
      <c r="S2398" s="10" t="s">
        <v>6766</v>
      </c>
      <c r="T2398" s="16" t="s">
        <v>4777</v>
      </c>
      <c r="X2398" s="27" t="s">
        <v>2381</v>
      </c>
      <c r="Y2398" s="25">
        <f t="shared" si="223"/>
        <v>0</v>
      </c>
      <c r="AB2398" s="10" t="s">
        <v>2380</v>
      </c>
      <c r="AC2398" s="7" t="s">
        <v>2382</v>
      </c>
      <c r="AF2398" s="25" t="str">
        <f t="shared" si="224"/>
        <v>No</v>
      </c>
      <c r="AG2398" s="36" t="str">
        <f t="shared" si="225"/>
        <v>Yes</v>
      </c>
      <c r="AJ2398" s="25">
        <v>38.06</v>
      </c>
      <c r="AL2398" s="32" t="str">
        <f t="shared" si="226"/>
        <v>Obesity</v>
      </c>
      <c r="AO2398" s="41">
        <v>2004</v>
      </c>
      <c r="AP2398" s="29" t="s">
        <v>18</v>
      </c>
      <c r="AQ2398" s="7">
        <v>11</v>
      </c>
      <c r="AS2398" s="32" t="str">
        <f t="shared" si="222"/>
        <v>11-06-2004</v>
      </c>
      <c r="AU2398" s="10" t="s">
        <v>8408</v>
      </c>
      <c r="AV2398" s="32">
        <f t="shared" si="227"/>
        <v>18</v>
      </c>
      <c r="AX2398" s="53">
        <v>1135.94</v>
      </c>
      <c r="AY2398" s="51">
        <f t="shared" si="228"/>
        <v>1136</v>
      </c>
      <c r="BA2398" s="10">
        <v>6.98</v>
      </c>
      <c r="BB2398" s="51" t="str">
        <f t="shared" si="229"/>
        <v>Diabetes</v>
      </c>
    </row>
    <row r="2399" spans="18:54" ht="15.5" x14ac:dyDescent="0.35">
      <c r="R2399" s="7" t="s">
        <v>6740</v>
      </c>
      <c r="S2399" s="10" t="s">
        <v>5057</v>
      </c>
      <c r="T2399" s="16" t="s">
        <v>4778</v>
      </c>
      <c r="X2399" s="27" t="s">
        <v>2381</v>
      </c>
      <c r="Y2399" s="25">
        <f t="shared" si="223"/>
        <v>0</v>
      </c>
      <c r="AB2399" s="10" t="s">
        <v>2380</v>
      </c>
      <c r="AC2399" s="7" t="s">
        <v>2382</v>
      </c>
      <c r="AF2399" s="25" t="str">
        <f t="shared" si="224"/>
        <v>No</v>
      </c>
      <c r="AG2399" s="36" t="str">
        <f t="shared" si="225"/>
        <v>Yes</v>
      </c>
      <c r="AJ2399" s="25">
        <v>34.21</v>
      </c>
      <c r="AL2399" s="33" t="str">
        <f t="shared" si="226"/>
        <v>Obesity</v>
      </c>
      <c r="AO2399" s="42">
        <v>2004</v>
      </c>
      <c r="AP2399" s="30" t="s">
        <v>15</v>
      </c>
      <c r="AQ2399" s="7">
        <v>28</v>
      </c>
      <c r="AS2399" s="33" t="str">
        <f t="shared" si="222"/>
        <v>28-11-2004</v>
      </c>
      <c r="AU2399" s="10" t="s">
        <v>8409</v>
      </c>
      <c r="AV2399" s="33">
        <f t="shared" si="227"/>
        <v>18</v>
      </c>
      <c r="AX2399" s="53">
        <v>1136.4000000000001</v>
      </c>
      <c r="AY2399" s="50">
        <f t="shared" si="228"/>
        <v>1136</v>
      </c>
      <c r="BA2399" s="10">
        <v>8.34</v>
      </c>
      <c r="BB2399" s="50" t="str">
        <f t="shared" si="229"/>
        <v>Diabetes</v>
      </c>
    </row>
    <row r="2400" spans="18:54" ht="15.5" x14ac:dyDescent="0.35">
      <c r="R2400" s="7" t="s">
        <v>6740</v>
      </c>
      <c r="S2400" s="10" t="s">
        <v>6785</v>
      </c>
      <c r="T2400" s="16" t="s">
        <v>4779</v>
      </c>
      <c r="X2400" s="27">
        <v>1</v>
      </c>
      <c r="Y2400" s="25">
        <f t="shared" si="223"/>
        <v>1</v>
      </c>
      <c r="AB2400" s="10" t="s">
        <v>2382</v>
      </c>
      <c r="AC2400" s="7" t="s">
        <v>2382</v>
      </c>
      <c r="AF2400" s="25" t="str">
        <f t="shared" si="224"/>
        <v>Yes</v>
      </c>
      <c r="AG2400" s="36" t="str">
        <f t="shared" si="225"/>
        <v>Yes</v>
      </c>
      <c r="AJ2400" s="25">
        <v>38.94</v>
      </c>
      <c r="AL2400" s="32" t="str">
        <f t="shared" si="226"/>
        <v>Obesity</v>
      </c>
      <c r="AO2400" s="41">
        <v>2002</v>
      </c>
      <c r="AP2400" s="29" t="s">
        <v>35</v>
      </c>
      <c r="AQ2400" s="7">
        <v>11</v>
      </c>
      <c r="AS2400" s="32" t="str">
        <f t="shared" si="222"/>
        <v>11-08-2002</v>
      </c>
      <c r="AU2400" s="10" t="s">
        <v>8410</v>
      </c>
      <c r="AV2400" s="32">
        <f t="shared" si="227"/>
        <v>20</v>
      </c>
      <c r="AX2400" s="53">
        <v>1137</v>
      </c>
      <c r="AY2400" s="51">
        <f t="shared" si="228"/>
        <v>1137</v>
      </c>
      <c r="BA2400" s="10">
        <v>8.49</v>
      </c>
      <c r="BB2400" s="51" t="str">
        <f t="shared" si="229"/>
        <v>Diabetes</v>
      </c>
    </row>
    <row r="2401" spans="18:54" ht="15.5" x14ac:dyDescent="0.35">
      <c r="R2401" s="7" t="s">
        <v>6739</v>
      </c>
      <c r="S2401" s="10" t="s">
        <v>6786</v>
      </c>
      <c r="T2401" s="16" t="s">
        <v>4780</v>
      </c>
      <c r="X2401" s="27">
        <v>1</v>
      </c>
      <c r="Y2401" s="25">
        <f t="shared" si="223"/>
        <v>1</v>
      </c>
      <c r="AB2401" s="10" t="s">
        <v>2382</v>
      </c>
      <c r="AC2401" s="7" t="s">
        <v>2382</v>
      </c>
      <c r="AF2401" s="25" t="str">
        <f t="shared" si="224"/>
        <v>Yes</v>
      </c>
      <c r="AG2401" s="36" t="str">
        <f t="shared" si="225"/>
        <v>Yes</v>
      </c>
      <c r="AJ2401" s="25">
        <v>30.21</v>
      </c>
      <c r="AL2401" s="33" t="str">
        <f t="shared" si="226"/>
        <v>Obesity</v>
      </c>
      <c r="AO2401" s="42">
        <v>2004</v>
      </c>
      <c r="AP2401" s="30" t="s">
        <v>15</v>
      </c>
      <c r="AQ2401" s="7">
        <v>6</v>
      </c>
      <c r="AS2401" s="33" t="str">
        <f t="shared" si="222"/>
        <v>06-11-2004</v>
      </c>
      <c r="AU2401" s="10" t="s">
        <v>8411</v>
      </c>
      <c r="AV2401" s="33">
        <f t="shared" si="227"/>
        <v>18</v>
      </c>
      <c r="AX2401" s="53">
        <v>1137.01</v>
      </c>
      <c r="AY2401" s="50">
        <f t="shared" si="228"/>
        <v>1137</v>
      </c>
      <c r="BA2401" s="10">
        <v>5.34</v>
      </c>
      <c r="BB2401" s="50" t="str">
        <f t="shared" si="229"/>
        <v>Normal</v>
      </c>
    </row>
    <row r="2402" spans="18:54" ht="15.5" x14ac:dyDescent="0.35">
      <c r="R2402" s="7" t="s">
        <v>6740</v>
      </c>
      <c r="S2402" s="10" t="s">
        <v>6787</v>
      </c>
      <c r="T2402" s="16" t="s">
        <v>4781</v>
      </c>
      <c r="X2402" s="27">
        <v>2</v>
      </c>
      <c r="Y2402" s="25">
        <f t="shared" si="223"/>
        <v>2</v>
      </c>
      <c r="AB2402" s="10" t="s">
        <v>2382</v>
      </c>
      <c r="AC2402" s="7" t="s">
        <v>2382</v>
      </c>
      <c r="AF2402" s="25" t="str">
        <f t="shared" si="224"/>
        <v>Yes</v>
      </c>
      <c r="AG2402" s="36" t="str">
        <f t="shared" si="225"/>
        <v>Yes</v>
      </c>
      <c r="AJ2402" s="25">
        <v>33.630000000000003</v>
      </c>
      <c r="AL2402" s="32" t="str">
        <f t="shared" si="226"/>
        <v>Obesity</v>
      </c>
      <c r="AO2402" s="41">
        <v>2004</v>
      </c>
      <c r="AP2402" s="29" t="s">
        <v>37</v>
      </c>
      <c r="AQ2402" s="7">
        <v>15</v>
      </c>
      <c r="AS2402" s="32" t="str">
        <f t="shared" si="222"/>
        <v>15-10-2004</v>
      </c>
      <c r="AU2402" s="10" t="s">
        <v>8412</v>
      </c>
      <c r="AV2402" s="32">
        <f t="shared" si="227"/>
        <v>18</v>
      </c>
      <c r="AX2402" s="53">
        <v>1137.01</v>
      </c>
      <c r="AY2402" s="51">
        <f t="shared" si="228"/>
        <v>1137</v>
      </c>
      <c r="BA2402" s="10">
        <v>4.43</v>
      </c>
      <c r="BB2402" s="51" t="str">
        <f t="shared" si="229"/>
        <v>Normal</v>
      </c>
    </row>
    <row r="2403" spans="18:54" ht="15.5" x14ac:dyDescent="0.35">
      <c r="R2403" s="7" t="s">
        <v>6739</v>
      </c>
      <c r="S2403" s="10" t="s">
        <v>6788</v>
      </c>
      <c r="T2403" s="16" t="s">
        <v>4776</v>
      </c>
      <c r="X2403" s="27" t="s">
        <v>2381</v>
      </c>
      <c r="Y2403" s="25">
        <f t="shared" si="223"/>
        <v>0</v>
      </c>
      <c r="AB2403" s="10" t="s">
        <v>2380</v>
      </c>
      <c r="AC2403" s="7" t="s">
        <v>2382</v>
      </c>
      <c r="AF2403" s="25" t="str">
        <f t="shared" si="224"/>
        <v>No</v>
      </c>
      <c r="AG2403" s="36" t="str">
        <f t="shared" si="225"/>
        <v>Yes</v>
      </c>
      <c r="AJ2403" s="25">
        <v>40.369999999999997</v>
      </c>
      <c r="AL2403" s="33" t="str">
        <f t="shared" si="226"/>
        <v>Obesity</v>
      </c>
      <c r="AO2403" s="42">
        <v>2004</v>
      </c>
      <c r="AP2403" s="30" t="s">
        <v>15</v>
      </c>
      <c r="AQ2403" s="7">
        <v>27</v>
      </c>
      <c r="AS2403" s="33" t="str">
        <f t="shared" si="222"/>
        <v>27-11-2004</v>
      </c>
      <c r="AU2403" s="10" t="s">
        <v>8413</v>
      </c>
      <c r="AV2403" s="33">
        <f t="shared" si="227"/>
        <v>18</v>
      </c>
      <c r="AX2403" s="53">
        <v>1137.47</v>
      </c>
      <c r="AY2403" s="50">
        <f t="shared" si="228"/>
        <v>1137</v>
      </c>
      <c r="BA2403" s="10">
        <v>4.47</v>
      </c>
      <c r="BB2403" s="50" t="str">
        <f t="shared" si="229"/>
        <v>Normal</v>
      </c>
    </row>
    <row r="2404" spans="18:54" ht="15.5" x14ac:dyDescent="0.35">
      <c r="R2404" s="7" t="s">
        <v>6740</v>
      </c>
      <c r="S2404" s="10" t="s">
        <v>6789</v>
      </c>
      <c r="T2404" s="16" t="s">
        <v>4782</v>
      </c>
      <c r="X2404" s="27">
        <v>2</v>
      </c>
      <c r="Y2404" s="25">
        <f t="shared" si="223"/>
        <v>2</v>
      </c>
      <c r="AB2404" s="10" t="s">
        <v>2382</v>
      </c>
      <c r="AC2404" s="7" t="s">
        <v>2382</v>
      </c>
      <c r="AF2404" s="25" t="str">
        <f t="shared" si="224"/>
        <v>Yes</v>
      </c>
      <c r="AG2404" s="36" t="str">
        <f t="shared" si="225"/>
        <v>Yes</v>
      </c>
      <c r="AJ2404" s="25">
        <v>53.09</v>
      </c>
      <c r="AL2404" s="32" t="str">
        <f t="shared" si="226"/>
        <v>Obesity</v>
      </c>
      <c r="AO2404" s="41">
        <v>2001</v>
      </c>
      <c r="AP2404" s="29" t="s">
        <v>37</v>
      </c>
      <c r="AQ2404" s="7">
        <v>25</v>
      </c>
      <c r="AS2404" s="32" t="str">
        <f t="shared" si="222"/>
        <v>25-10-2001</v>
      </c>
      <c r="AU2404" s="10" t="s">
        <v>8414</v>
      </c>
      <c r="AV2404" s="32">
        <f t="shared" si="227"/>
        <v>21</v>
      </c>
      <c r="AX2404" s="53">
        <v>1141</v>
      </c>
      <c r="AY2404" s="49">
        <f t="shared" si="228"/>
        <v>1141</v>
      </c>
      <c r="BA2404" s="10">
        <v>4.82</v>
      </c>
      <c r="BB2404" s="49" t="str">
        <f t="shared" si="229"/>
        <v>Normal</v>
      </c>
    </row>
    <row r="2405" spans="18:54" ht="15.5" x14ac:dyDescent="0.35">
      <c r="R2405" s="7" t="s">
        <v>6740</v>
      </c>
      <c r="S2405" s="10" t="s">
        <v>5200</v>
      </c>
      <c r="T2405" s="16" t="s">
        <v>4783</v>
      </c>
      <c r="X2405" s="27">
        <v>2</v>
      </c>
      <c r="Y2405" s="25">
        <f t="shared" si="223"/>
        <v>2</v>
      </c>
      <c r="AB2405" s="10" t="s">
        <v>2382</v>
      </c>
      <c r="AC2405" s="7" t="s">
        <v>2382</v>
      </c>
      <c r="AF2405" s="25" t="str">
        <f t="shared" si="224"/>
        <v>Yes</v>
      </c>
      <c r="AG2405" s="36" t="str">
        <f t="shared" si="225"/>
        <v>Yes</v>
      </c>
      <c r="AJ2405" s="25">
        <v>31.79</v>
      </c>
      <c r="AL2405" s="33" t="str">
        <f t="shared" si="226"/>
        <v>Obesity</v>
      </c>
      <c r="AO2405" s="42">
        <v>2004</v>
      </c>
      <c r="AP2405" s="30" t="s">
        <v>20</v>
      </c>
      <c r="AQ2405" s="7">
        <v>12</v>
      </c>
      <c r="AS2405" s="33" t="str">
        <f t="shared" si="222"/>
        <v>12-09-2004</v>
      </c>
      <c r="AU2405" s="10" t="s">
        <v>8415</v>
      </c>
      <c r="AV2405" s="33">
        <f t="shared" si="227"/>
        <v>18</v>
      </c>
      <c r="AX2405" s="53">
        <v>1141.45</v>
      </c>
      <c r="AY2405" s="50">
        <f t="shared" si="228"/>
        <v>1141</v>
      </c>
      <c r="BA2405" s="10">
        <v>5.51</v>
      </c>
      <c r="BB2405" s="50" t="str">
        <f t="shared" si="229"/>
        <v>Normal</v>
      </c>
    </row>
    <row r="2406" spans="18:54" ht="15.5" x14ac:dyDescent="0.35">
      <c r="R2406" s="7" t="s">
        <v>6740</v>
      </c>
      <c r="S2406" s="10" t="s">
        <v>6790</v>
      </c>
      <c r="T2406" s="16" t="s">
        <v>4784</v>
      </c>
      <c r="X2406" s="27">
        <v>1</v>
      </c>
      <c r="Y2406" s="25">
        <f t="shared" si="223"/>
        <v>1</v>
      </c>
      <c r="AB2406" s="10" t="s">
        <v>2382</v>
      </c>
      <c r="AC2406" s="7" t="s">
        <v>2382</v>
      </c>
      <c r="AF2406" s="25" t="str">
        <f t="shared" si="224"/>
        <v>Yes</v>
      </c>
      <c r="AG2406" s="36" t="str">
        <f t="shared" si="225"/>
        <v>Yes</v>
      </c>
      <c r="AJ2406" s="25">
        <v>41.895000000000003</v>
      </c>
      <c r="AL2406" s="32" t="str">
        <f t="shared" si="226"/>
        <v>Obesity</v>
      </c>
      <c r="AO2406" s="41">
        <v>2002</v>
      </c>
      <c r="AP2406" s="29" t="s">
        <v>37</v>
      </c>
      <c r="AQ2406" s="7">
        <v>1</v>
      </c>
      <c r="AS2406" s="32" t="str">
        <f t="shared" si="222"/>
        <v>01-10-2002</v>
      </c>
      <c r="AU2406" s="10" t="s">
        <v>8416</v>
      </c>
      <c r="AV2406" s="32">
        <f t="shared" si="227"/>
        <v>20</v>
      </c>
      <c r="AX2406" s="53">
        <v>1142</v>
      </c>
      <c r="AY2406" s="51">
        <f t="shared" si="228"/>
        <v>1142</v>
      </c>
      <c r="BA2406" s="10">
        <v>10.87</v>
      </c>
      <c r="BB2406" s="51" t="str">
        <f t="shared" si="229"/>
        <v>Diabetes</v>
      </c>
    </row>
    <row r="2407" spans="18:54" ht="15.5" x14ac:dyDescent="0.35">
      <c r="R2407" s="7" t="s">
        <v>6739</v>
      </c>
      <c r="S2407" s="10" t="s">
        <v>6791</v>
      </c>
      <c r="T2407" s="16" t="s">
        <v>4785</v>
      </c>
      <c r="X2407" s="27" t="s">
        <v>2381</v>
      </c>
      <c r="Y2407" s="25">
        <f t="shared" si="223"/>
        <v>0</v>
      </c>
      <c r="AB2407" s="10" t="s">
        <v>2380</v>
      </c>
      <c r="AC2407" s="7" t="s">
        <v>2382</v>
      </c>
      <c r="AF2407" s="25" t="str">
        <f t="shared" si="224"/>
        <v>No</v>
      </c>
      <c r="AG2407" s="36" t="str">
        <f t="shared" si="225"/>
        <v>Yes</v>
      </c>
      <c r="AJ2407" s="25">
        <v>31.16</v>
      </c>
      <c r="AL2407" s="33" t="str">
        <f t="shared" si="226"/>
        <v>Obesity</v>
      </c>
      <c r="AO2407" s="42">
        <v>2004</v>
      </c>
      <c r="AP2407" s="30" t="s">
        <v>18</v>
      </c>
      <c r="AQ2407" s="7">
        <v>10</v>
      </c>
      <c r="AS2407" s="33" t="str">
        <f t="shared" si="222"/>
        <v>10-06-2004</v>
      </c>
      <c r="AU2407" s="10" t="s">
        <v>8417</v>
      </c>
      <c r="AV2407" s="33">
        <f t="shared" si="227"/>
        <v>18</v>
      </c>
      <c r="AX2407" s="53">
        <v>1146.8</v>
      </c>
      <c r="AY2407" s="50">
        <f t="shared" si="228"/>
        <v>1147</v>
      </c>
      <c r="BA2407" s="10">
        <v>9.34</v>
      </c>
      <c r="BB2407" s="50" t="str">
        <f t="shared" si="229"/>
        <v>Diabetes</v>
      </c>
    </row>
    <row r="2408" spans="18:54" ht="15.5" x14ac:dyDescent="0.35">
      <c r="R2408" s="7" t="s">
        <v>6740</v>
      </c>
      <c r="S2408" s="10" t="s">
        <v>6755</v>
      </c>
      <c r="T2408" s="16" t="s">
        <v>4786</v>
      </c>
      <c r="X2408" s="27">
        <v>1</v>
      </c>
      <c r="Y2408" s="25">
        <f t="shared" si="223"/>
        <v>1</v>
      </c>
      <c r="AB2408" s="10" t="s">
        <v>2382</v>
      </c>
      <c r="AC2408" s="7" t="s">
        <v>2382</v>
      </c>
      <c r="AF2408" s="25" t="str">
        <f t="shared" si="224"/>
        <v>Yes</v>
      </c>
      <c r="AG2408" s="36" t="str">
        <f t="shared" si="225"/>
        <v>Yes</v>
      </c>
      <c r="AJ2408" s="25">
        <v>34.104999999999997</v>
      </c>
      <c r="AL2408" s="32" t="str">
        <f t="shared" si="226"/>
        <v>Obesity</v>
      </c>
      <c r="AO2408" s="41">
        <v>2003</v>
      </c>
      <c r="AP2408" s="29" t="s">
        <v>18</v>
      </c>
      <c r="AQ2408" s="7">
        <v>12</v>
      </c>
      <c r="AS2408" s="32" t="str">
        <f t="shared" si="222"/>
        <v>12-06-2003</v>
      </c>
      <c r="AU2408" s="10" t="s">
        <v>8418</v>
      </c>
      <c r="AV2408" s="32">
        <f t="shared" si="227"/>
        <v>19</v>
      </c>
      <c r="AX2408" s="53">
        <v>1149</v>
      </c>
      <c r="AY2408" s="51">
        <f t="shared" si="228"/>
        <v>1149</v>
      </c>
      <c r="BA2408" s="10">
        <v>5.03</v>
      </c>
      <c r="BB2408" s="51" t="str">
        <f t="shared" si="229"/>
        <v>Normal</v>
      </c>
    </row>
    <row r="2409" spans="18:54" ht="15.5" x14ac:dyDescent="0.35">
      <c r="R2409" s="7" t="s">
        <v>6740</v>
      </c>
      <c r="S2409" s="10" t="s">
        <v>6792</v>
      </c>
      <c r="T2409" s="16" t="s">
        <v>4787</v>
      </c>
      <c r="X2409" s="27" t="s">
        <v>2381</v>
      </c>
      <c r="Y2409" s="25">
        <f t="shared" si="223"/>
        <v>0</v>
      </c>
      <c r="AB2409" s="10" t="s">
        <v>2380</v>
      </c>
      <c r="AC2409" s="7" t="s">
        <v>2382</v>
      </c>
      <c r="AF2409" s="25" t="str">
        <f t="shared" si="224"/>
        <v>No</v>
      </c>
      <c r="AG2409" s="36" t="str">
        <f t="shared" si="225"/>
        <v>Yes</v>
      </c>
      <c r="AJ2409" s="25">
        <v>51.93</v>
      </c>
      <c r="AL2409" s="33" t="str">
        <f t="shared" si="226"/>
        <v>Obesity</v>
      </c>
      <c r="AO2409" s="42">
        <v>2004</v>
      </c>
      <c r="AP2409" s="30" t="s">
        <v>10</v>
      </c>
      <c r="AQ2409" s="7">
        <v>18</v>
      </c>
      <c r="AS2409" s="33" t="str">
        <f t="shared" si="222"/>
        <v>18-07-2004</v>
      </c>
      <c r="AU2409" s="10" t="s">
        <v>8419</v>
      </c>
      <c r="AV2409" s="33">
        <f t="shared" si="227"/>
        <v>18</v>
      </c>
      <c r="AX2409" s="53">
        <v>1149.4000000000001</v>
      </c>
      <c r="AY2409" s="50">
        <f t="shared" si="228"/>
        <v>1149</v>
      </c>
      <c r="BA2409" s="10">
        <v>11.05</v>
      </c>
      <c r="BB2409" s="50" t="str">
        <f t="shared" si="229"/>
        <v>Diabetes</v>
      </c>
    </row>
    <row r="2410" spans="18:54" ht="15.5" x14ac:dyDescent="0.35">
      <c r="R2410" s="7" t="s">
        <v>6739</v>
      </c>
      <c r="S2410" s="10" t="s">
        <v>6793</v>
      </c>
      <c r="T2410" s="16" t="s">
        <v>4788</v>
      </c>
      <c r="X2410" s="27" t="s">
        <v>2381</v>
      </c>
      <c r="Y2410" s="25">
        <f t="shared" si="223"/>
        <v>0</v>
      </c>
      <c r="AB2410" s="10" t="s">
        <v>2380</v>
      </c>
      <c r="AC2410" s="7" t="s">
        <v>2382</v>
      </c>
      <c r="AF2410" s="25" t="str">
        <f t="shared" si="224"/>
        <v>No</v>
      </c>
      <c r="AG2410" s="36" t="str">
        <f t="shared" si="225"/>
        <v>Yes</v>
      </c>
      <c r="AJ2410" s="25">
        <v>38.950000000000003</v>
      </c>
      <c r="AL2410" s="32" t="str">
        <f t="shared" si="226"/>
        <v>Obesity</v>
      </c>
      <c r="AO2410" s="41">
        <v>1994</v>
      </c>
      <c r="AP2410" s="29" t="s">
        <v>10</v>
      </c>
      <c r="AQ2410" s="7">
        <v>26</v>
      </c>
      <c r="AS2410" s="32" t="str">
        <f t="shared" si="222"/>
        <v>26-07-1994</v>
      </c>
      <c r="AU2410" s="10" t="s">
        <v>8420</v>
      </c>
      <c r="AV2410" s="32">
        <f t="shared" si="227"/>
        <v>28</v>
      </c>
      <c r="AX2410" s="53">
        <v>1158.32</v>
      </c>
      <c r="AY2410" s="51">
        <f t="shared" si="228"/>
        <v>1158</v>
      </c>
      <c r="BA2410" s="10">
        <v>11.95</v>
      </c>
      <c r="BB2410" s="51" t="str">
        <f t="shared" si="229"/>
        <v>Diabetes</v>
      </c>
    </row>
    <row r="2411" spans="18:54" ht="15.5" x14ac:dyDescent="0.35">
      <c r="R2411" s="7" t="s">
        <v>6739</v>
      </c>
      <c r="S2411" s="10" t="s">
        <v>6794</v>
      </c>
      <c r="T2411" s="16" t="s">
        <v>4789</v>
      </c>
      <c r="X2411" s="27">
        <v>1</v>
      </c>
      <c r="Y2411" s="25">
        <f t="shared" si="223"/>
        <v>1</v>
      </c>
      <c r="AB2411" s="10" t="s">
        <v>2382</v>
      </c>
      <c r="AC2411" s="7" t="s">
        <v>2382</v>
      </c>
      <c r="AF2411" s="25" t="str">
        <f t="shared" si="224"/>
        <v>Yes</v>
      </c>
      <c r="AG2411" s="36" t="str">
        <f t="shared" si="225"/>
        <v>Yes</v>
      </c>
      <c r="AJ2411" s="25">
        <v>36.630000000000003</v>
      </c>
      <c r="AL2411" s="33" t="str">
        <f t="shared" si="226"/>
        <v>Obesity</v>
      </c>
      <c r="AO2411" s="42">
        <v>2004</v>
      </c>
      <c r="AP2411" s="30" t="s">
        <v>15</v>
      </c>
      <c r="AQ2411" s="7">
        <v>11</v>
      </c>
      <c r="AS2411" s="33" t="str">
        <f t="shared" si="222"/>
        <v>11-11-2004</v>
      </c>
      <c r="AU2411" s="10" t="s">
        <v>8421</v>
      </c>
      <c r="AV2411" s="33">
        <f t="shared" si="227"/>
        <v>18</v>
      </c>
      <c r="AX2411" s="53">
        <v>1163.46</v>
      </c>
      <c r="AY2411" s="50">
        <f t="shared" si="228"/>
        <v>1163</v>
      </c>
      <c r="BA2411" s="10">
        <v>7.72</v>
      </c>
      <c r="BB2411" s="50" t="str">
        <f t="shared" si="229"/>
        <v>Diabetes</v>
      </c>
    </row>
    <row r="2412" spans="18:54" ht="15.5" x14ac:dyDescent="0.35">
      <c r="R2412" s="7" t="s">
        <v>6740</v>
      </c>
      <c r="S2412" s="10" t="s">
        <v>6795</v>
      </c>
      <c r="T2412" s="16" t="s">
        <v>4790</v>
      </c>
      <c r="X2412" s="27">
        <v>2</v>
      </c>
      <c r="Y2412" s="25">
        <f t="shared" si="223"/>
        <v>2</v>
      </c>
      <c r="AB2412" s="10" t="s">
        <v>2380</v>
      </c>
      <c r="AC2412" s="7" t="s">
        <v>2382</v>
      </c>
      <c r="AF2412" s="25" t="str">
        <f t="shared" si="224"/>
        <v>No</v>
      </c>
      <c r="AG2412" s="36" t="str">
        <f t="shared" si="225"/>
        <v>Yes</v>
      </c>
      <c r="AJ2412" s="25">
        <v>34.200000000000003</v>
      </c>
      <c r="AL2412" s="32" t="str">
        <f t="shared" si="226"/>
        <v>Obesity</v>
      </c>
      <c r="AO2412" s="41">
        <v>2002</v>
      </c>
      <c r="AP2412" s="29" t="s">
        <v>18</v>
      </c>
      <c r="AQ2412" s="7">
        <v>11</v>
      </c>
      <c r="AS2412" s="32" t="str">
        <f t="shared" si="222"/>
        <v>11-06-2002</v>
      </c>
      <c r="AU2412" s="10" t="s">
        <v>8422</v>
      </c>
      <c r="AV2412" s="32">
        <f t="shared" si="227"/>
        <v>20</v>
      </c>
      <c r="AX2412" s="53">
        <v>1165</v>
      </c>
      <c r="AY2412" s="49">
        <f t="shared" si="228"/>
        <v>1165</v>
      </c>
      <c r="BA2412" s="10">
        <v>5.75</v>
      </c>
      <c r="BB2412" s="49" t="str">
        <f t="shared" si="229"/>
        <v>Prediabetes</v>
      </c>
    </row>
    <row r="2413" spans="18:54" ht="15.5" x14ac:dyDescent="0.35">
      <c r="R2413" s="7" t="s">
        <v>6739</v>
      </c>
      <c r="S2413" s="10" t="s">
        <v>5980</v>
      </c>
      <c r="T2413" s="16" t="s">
        <v>4791</v>
      </c>
      <c r="X2413" s="27" t="s">
        <v>2381</v>
      </c>
      <c r="Y2413" s="25">
        <f t="shared" si="223"/>
        <v>0</v>
      </c>
      <c r="AB2413" s="10" t="s">
        <v>2380</v>
      </c>
      <c r="AC2413" s="7" t="s">
        <v>2382</v>
      </c>
      <c r="AF2413" s="25" t="str">
        <f t="shared" si="224"/>
        <v>No</v>
      </c>
      <c r="AG2413" s="36" t="str">
        <f t="shared" si="225"/>
        <v>Yes</v>
      </c>
      <c r="AJ2413" s="25">
        <v>50.63</v>
      </c>
      <c r="AL2413" s="33" t="str">
        <f t="shared" si="226"/>
        <v>Obesity</v>
      </c>
      <c r="AO2413" s="42">
        <v>2001</v>
      </c>
      <c r="AP2413" s="30" t="s">
        <v>15</v>
      </c>
      <c r="AQ2413" s="7">
        <v>12</v>
      </c>
      <c r="AS2413" s="33" t="str">
        <f t="shared" si="222"/>
        <v>12-11-2001</v>
      </c>
      <c r="AU2413" s="10" t="s">
        <v>8423</v>
      </c>
      <c r="AV2413" s="33">
        <f t="shared" si="227"/>
        <v>21</v>
      </c>
      <c r="AX2413" s="53">
        <v>1167</v>
      </c>
      <c r="AY2413" s="50">
        <f t="shared" si="228"/>
        <v>1167</v>
      </c>
      <c r="BA2413" s="10">
        <v>11.89</v>
      </c>
      <c r="BB2413" s="50" t="str">
        <f t="shared" si="229"/>
        <v>Diabetes</v>
      </c>
    </row>
    <row r="2414" spans="18:54" ht="15.5" x14ac:dyDescent="0.35">
      <c r="R2414" s="7" t="s">
        <v>6740</v>
      </c>
      <c r="S2414" s="10" t="s">
        <v>6796</v>
      </c>
      <c r="T2414" s="16" t="s">
        <v>4792</v>
      </c>
      <c r="X2414" s="27" t="s">
        <v>2381</v>
      </c>
      <c r="Y2414" s="25">
        <f t="shared" si="223"/>
        <v>0</v>
      </c>
      <c r="AB2414" s="10" t="s">
        <v>2380</v>
      </c>
      <c r="AC2414" s="7" t="s">
        <v>2382</v>
      </c>
      <c r="AF2414" s="25" t="str">
        <f t="shared" si="224"/>
        <v>No</v>
      </c>
      <c r="AG2414" s="36" t="str">
        <f t="shared" si="225"/>
        <v>Yes</v>
      </c>
      <c r="AJ2414" s="25">
        <v>36.479999999999997</v>
      </c>
      <c r="AL2414" s="32" t="str">
        <f t="shared" si="226"/>
        <v>Obesity</v>
      </c>
      <c r="AO2414" s="41">
        <v>1996</v>
      </c>
      <c r="AP2414" s="29" t="s">
        <v>35</v>
      </c>
      <c r="AQ2414" s="7">
        <v>11</v>
      </c>
      <c r="AS2414" s="32" t="str">
        <f t="shared" si="222"/>
        <v>11-08-1996</v>
      </c>
      <c r="AU2414" s="10" t="s">
        <v>8424</v>
      </c>
      <c r="AV2414" s="32">
        <f t="shared" si="227"/>
        <v>26</v>
      </c>
      <c r="AX2414" s="53">
        <v>1178</v>
      </c>
      <c r="AY2414" s="51">
        <f t="shared" si="228"/>
        <v>1178</v>
      </c>
      <c r="BA2414" s="10">
        <v>6.2</v>
      </c>
      <c r="BB2414" s="51" t="str">
        <f t="shared" si="229"/>
        <v>Prediabetes</v>
      </c>
    </row>
    <row r="2415" spans="18:54" ht="15.5" x14ac:dyDescent="0.35">
      <c r="R2415" s="7" t="s">
        <v>6739</v>
      </c>
      <c r="S2415" s="10" t="s">
        <v>6797</v>
      </c>
      <c r="T2415" s="16" t="s">
        <v>4793</v>
      </c>
      <c r="X2415" s="27" t="s">
        <v>2381</v>
      </c>
      <c r="Y2415" s="25">
        <f t="shared" si="223"/>
        <v>0</v>
      </c>
      <c r="AB2415" s="10" t="s">
        <v>2380</v>
      </c>
      <c r="AC2415" s="7" t="s">
        <v>2382</v>
      </c>
      <c r="AF2415" s="25" t="str">
        <f t="shared" si="224"/>
        <v>No</v>
      </c>
      <c r="AG2415" s="36" t="str">
        <f t="shared" si="225"/>
        <v>Yes</v>
      </c>
      <c r="AJ2415" s="25">
        <v>54.82</v>
      </c>
      <c r="AL2415" s="33" t="str">
        <f t="shared" si="226"/>
        <v>Obesity</v>
      </c>
      <c r="AO2415" s="42">
        <v>1997</v>
      </c>
      <c r="AP2415" s="30" t="s">
        <v>18</v>
      </c>
      <c r="AQ2415" s="7">
        <v>28</v>
      </c>
      <c r="AS2415" s="33" t="str">
        <f t="shared" si="222"/>
        <v>28-06-1997</v>
      </c>
      <c r="AU2415" s="10" t="s">
        <v>8425</v>
      </c>
      <c r="AV2415" s="33">
        <f t="shared" si="227"/>
        <v>25</v>
      </c>
      <c r="AX2415" s="53">
        <v>1178.07</v>
      </c>
      <c r="AY2415" s="50">
        <f t="shared" si="228"/>
        <v>1178</v>
      </c>
      <c r="BA2415" s="10">
        <v>10.61</v>
      </c>
      <c r="BB2415" s="50" t="str">
        <f t="shared" si="229"/>
        <v>Diabetes</v>
      </c>
    </row>
    <row r="2416" spans="18:54" ht="15.5" x14ac:dyDescent="0.35">
      <c r="R2416" s="7" t="s">
        <v>6740</v>
      </c>
      <c r="S2416" s="10" t="s">
        <v>6798</v>
      </c>
      <c r="T2416" s="16" t="s">
        <v>4794</v>
      </c>
      <c r="X2416" s="27">
        <v>1</v>
      </c>
      <c r="Y2416" s="25">
        <f t="shared" si="223"/>
        <v>1</v>
      </c>
      <c r="AB2416" s="10" t="s">
        <v>2380</v>
      </c>
      <c r="AC2416" s="7" t="s">
        <v>2382</v>
      </c>
      <c r="AF2416" s="25" t="str">
        <f t="shared" si="224"/>
        <v>No</v>
      </c>
      <c r="AG2416" s="36" t="str">
        <f t="shared" si="225"/>
        <v>Yes</v>
      </c>
      <c r="AJ2416" s="25">
        <v>38.06</v>
      </c>
      <c r="AL2416" s="32" t="str">
        <f t="shared" si="226"/>
        <v>Obesity</v>
      </c>
      <c r="AO2416" s="41">
        <v>2002</v>
      </c>
      <c r="AP2416" s="29" t="s">
        <v>35</v>
      </c>
      <c r="AQ2416" s="7">
        <v>26</v>
      </c>
      <c r="AS2416" s="32" t="str">
        <f t="shared" si="222"/>
        <v>26-08-2002</v>
      </c>
      <c r="AU2416" s="10" t="s">
        <v>8426</v>
      </c>
      <c r="AV2416" s="32">
        <f t="shared" si="227"/>
        <v>20</v>
      </c>
      <c r="AX2416" s="53">
        <v>1191</v>
      </c>
      <c r="AY2416" s="51">
        <f t="shared" si="228"/>
        <v>1191</v>
      </c>
      <c r="BA2416" s="10">
        <v>6.04</v>
      </c>
      <c r="BB2416" s="51" t="str">
        <f t="shared" si="229"/>
        <v>Prediabetes</v>
      </c>
    </row>
    <row r="2417" spans="18:54" ht="15.5" x14ac:dyDescent="0.35">
      <c r="R2417" s="7" t="s">
        <v>6739</v>
      </c>
      <c r="S2417" s="10" t="s">
        <v>6799</v>
      </c>
      <c r="T2417" s="16" t="s">
        <v>4795</v>
      </c>
      <c r="X2417" s="27" t="s">
        <v>2381</v>
      </c>
      <c r="Y2417" s="25">
        <f t="shared" si="223"/>
        <v>0</v>
      </c>
      <c r="AB2417" s="10" t="s">
        <v>2382</v>
      </c>
      <c r="AC2417" s="7" t="s">
        <v>2382</v>
      </c>
      <c r="AF2417" s="25" t="str">
        <f t="shared" si="224"/>
        <v>Yes</v>
      </c>
      <c r="AG2417" s="36" t="str">
        <f t="shared" si="225"/>
        <v>Yes</v>
      </c>
      <c r="AJ2417" s="25">
        <v>51.48</v>
      </c>
      <c r="AL2417" s="33" t="str">
        <f t="shared" si="226"/>
        <v>Obesity</v>
      </c>
      <c r="AO2417" s="42">
        <v>1999</v>
      </c>
      <c r="AP2417" s="30" t="s">
        <v>18</v>
      </c>
      <c r="AQ2417" s="7">
        <v>28</v>
      </c>
      <c r="AS2417" s="33" t="str">
        <f t="shared" si="222"/>
        <v>28-06-1999</v>
      </c>
      <c r="AU2417" s="10" t="s">
        <v>8427</v>
      </c>
      <c r="AV2417" s="33">
        <f t="shared" si="227"/>
        <v>23</v>
      </c>
      <c r="AX2417" s="53">
        <v>1200</v>
      </c>
      <c r="AY2417" s="50">
        <f t="shared" si="228"/>
        <v>1200</v>
      </c>
      <c r="BA2417" s="10">
        <v>9.33</v>
      </c>
      <c r="BB2417" s="50" t="str">
        <f t="shared" si="229"/>
        <v>Diabetes</v>
      </c>
    </row>
    <row r="2418" spans="18:54" ht="15.5" x14ac:dyDescent="0.35">
      <c r="R2418" s="7" t="s">
        <v>6739</v>
      </c>
      <c r="S2418" s="10" t="s">
        <v>6115</v>
      </c>
      <c r="T2418" s="16" t="s">
        <v>4796</v>
      </c>
      <c r="X2418" s="27" t="s">
        <v>2381</v>
      </c>
      <c r="Y2418" s="25">
        <f t="shared" si="223"/>
        <v>0</v>
      </c>
      <c r="AB2418" s="10" t="s">
        <v>2380</v>
      </c>
      <c r="AC2418" s="7" t="s">
        <v>2382</v>
      </c>
      <c r="AF2418" s="25" t="str">
        <f t="shared" si="224"/>
        <v>No</v>
      </c>
      <c r="AG2418" s="36" t="str">
        <f t="shared" si="225"/>
        <v>Yes</v>
      </c>
      <c r="AJ2418" s="25">
        <v>52.06</v>
      </c>
      <c r="AL2418" s="32" t="str">
        <f t="shared" si="226"/>
        <v>Obesity</v>
      </c>
      <c r="AO2418" s="41">
        <v>1992</v>
      </c>
      <c r="AP2418" s="29" t="s">
        <v>37</v>
      </c>
      <c r="AQ2418" s="7">
        <v>6</v>
      </c>
      <c r="AS2418" s="32" t="str">
        <f t="shared" si="222"/>
        <v>06-10-1992</v>
      </c>
      <c r="AU2418" s="10" t="s">
        <v>8428</v>
      </c>
      <c r="AV2418" s="32">
        <f t="shared" si="227"/>
        <v>30</v>
      </c>
      <c r="AX2418" s="53">
        <v>1200.55</v>
      </c>
      <c r="AY2418" s="51">
        <f t="shared" si="228"/>
        <v>1201</v>
      </c>
      <c r="BA2418" s="10">
        <v>11.47</v>
      </c>
      <c r="BB2418" s="51" t="str">
        <f t="shared" si="229"/>
        <v>Diabetes</v>
      </c>
    </row>
    <row r="2419" spans="18:54" ht="15.5" x14ac:dyDescent="0.35">
      <c r="R2419" s="7" t="s">
        <v>6740</v>
      </c>
      <c r="S2419" s="10" t="s">
        <v>6755</v>
      </c>
      <c r="T2419" s="16" t="s">
        <v>4797</v>
      </c>
      <c r="X2419" s="27" t="s">
        <v>2381</v>
      </c>
      <c r="Y2419" s="25">
        <f t="shared" si="223"/>
        <v>0</v>
      </c>
      <c r="AB2419" s="10" t="s">
        <v>2382</v>
      </c>
      <c r="AC2419" s="7" t="s">
        <v>2382</v>
      </c>
      <c r="AF2419" s="25" t="str">
        <f t="shared" si="224"/>
        <v>Yes</v>
      </c>
      <c r="AG2419" s="36" t="str">
        <f t="shared" si="225"/>
        <v>Yes</v>
      </c>
      <c r="AJ2419" s="25">
        <v>30.684999999999999</v>
      </c>
      <c r="AL2419" s="33" t="str">
        <f t="shared" si="226"/>
        <v>Obesity</v>
      </c>
      <c r="AO2419" s="42">
        <v>2004</v>
      </c>
      <c r="AP2419" s="30" t="s">
        <v>18</v>
      </c>
      <c r="AQ2419" s="7">
        <v>2</v>
      </c>
      <c r="AS2419" s="33" t="str">
        <f t="shared" si="222"/>
        <v>02-06-2004</v>
      </c>
      <c r="AU2419" s="10" t="s">
        <v>8429</v>
      </c>
      <c r="AV2419" s="33">
        <f t="shared" si="227"/>
        <v>19</v>
      </c>
      <c r="AX2419" s="53">
        <v>1210</v>
      </c>
      <c r="AY2419" s="50">
        <f t="shared" si="228"/>
        <v>1210</v>
      </c>
      <c r="BA2419" s="10">
        <v>7.02</v>
      </c>
      <c r="BB2419" s="50" t="str">
        <f t="shared" si="229"/>
        <v>Diabetes</v>
      </c>
    </row>
    <row r="2420" spans="18:54" ht="15.5" x14ac:dyDescent="0.35">
      <c r="R2420" s="7" t="s">
        <v>6740</v>
      </c>
      <c r="S2420" s="10" t="s">
        <v>6800</v>
      </c>
      <c r="T2420" s="16" t="s">
        <v>4798</v>
      </c>
      <c r="X2420" s="27">
        <v>1</v>
      </c>
      <c r="Y2420" s="25">
        <f t="shared" si="223"/>
        <v>1</v>
      </c>
      <c r="AB2420" s="10" t="s">
        <v>2382</v>
      </c>
      <c r="AC2420" s="7" t="s">
        <v>2382</v>
      </c>
      <c r="AF2420" s="25" t="str">
        <f t="shared" si="224"/>
        <v>Yes</v>
      </c>
      <c r="AG2420" s="36" t="str">
        <f t="shared" si="225"/>
        <v>Yes</v>
      </c>
      <c r="AJ2420" s="25">
        <v>36.08</v>
      </c>
      <c r="AL2420" s="32" t="str">
        <f t="shared" si="226"/>
        <v>Obesity</v>
      </c>
      <c r="AO2420" s="41">
        <v>1996</v>
      </c>
      <c r="AP2420" s="29" t="s">
        <v>15</v>
      </c>
      <c r="AQ2420" s="7">
        <v>4</v>
      </c>
      <c r="AS2420" s="32" t="str">
        <f t="shared" ref="AS2420:AS2483" si="230">TEXT(DATEVALUE(CONCATENATE(AQ2420,"-",AP2420,"-",AO2420)),("DD-MM-YYYY"))</f>
        <v>04-11-1996</v>
      </c>
      <c r="AU2420" s="10" t="s">
        <v>8430</v>
      </c>
      <c r="AV2420" s="32">
        <f t="shared" si="227"/>
        <v>26</v>
      </c>
      <c r="AX2420" s="53">
        <v>1220</v>
      </c>
      <c r="AY2420" s="49">
        <f t="shared" si="228"/>
        <v>1220</v>
      </c>
      <c r="BA2420" s="10">
        <v>8.8000000000000007</v>
      </c>
      <c r="BB2420" s="49" t="str">
        <f t="shared" si="229"/>
        <v>Diabetes</v>
      </c>
    </row>
    <row r="2421" spans="18:54" ht="15.5" x14ac:dyDescent="0.35">
      <c r="R2421" s="7" t="s">
        <v>6739</v>
      </c>
      <c r="S2421" s="10" t="s">
        <v>6801</v>
      </c>
      <c r="T2421" s="16" t="s">
        <v>4799</v>
      </c>
      <c r="X2421" s="27">
        <v>2</v>
      </c>
      <c r="Y2421" s="25">
        <f t="shared" ref="Y2421:Y2484" si="231">IF(X2421="No major surgery",0,X2421)</f>
        <v>2</v>
      </c>
      <c r="AB2421" s="10" t="s">
        <v>2380</v>
      </c>
      <c r="AC2421" s="7" t="s">
        <v>2382</v>
      </c>
      <c r="AF2421" s="25" t="str">
        <f t="shared" ref="AF2421:AF2484" si="232">IF(LOWER(AB2421)="yes","Yes","No")</f>
        <v>No</v>
      </c>
      <c r="AG2421" s="36" t="str">
        <f t="shared" ref="AG2421:AG2484" si="233">IF(LOWER(AC2421)="yes","Yes","No")</f>
        <v>Yes</v>
      </c>
      <c r="AJ2421" s="25">
        <v>54.99</v>
      </c>
      <c r="AL2421" s="33" t="str">
        <f t="shared" ref="AL2421:AL2484" si="234">IF(AJ2421&lt;18.5,"Under weight",IF(AJ2421&lt;25,"Normal Weight 
",IF(AJ2421&lt;30,"Over weight","Obesity")))</f>
        <v>Obesity</v>
      </c>
      <c r="AO2421" s="42">
        <v>2004</v>
      </c>
      <c r="AP2421" s="30" t="s">
        <v>10</v>
      </c>
      <c r="AQ2421" s="7">
        <v>9</v>
      </c>
      <c r="AS2421" s="33" t="str">
        <f t="shared" si="230"/>
        <v>09-07-2004</v>
      </c>
      <c r="AU2421" s="10" t="s">
        <v>8431</v>
      </c>
      <c r="AV2421" s="33">
        <f t="shared" ref="AV2421:AV2484" si="235">2023-YEAR(AU2421)-IF(OR(MONTH(AU2421)&gt;6,AND(DAY(AU2421)&gt;8)),1,0)</f>
        <v>18</v>
      </c>
      <c r="AX2421" s="53">
        <v>1224</v>
      </c>
      <c r="AY2421" s="50">
        <f t="shared" ref="AY2421:AY2484" si="236">ROUND(AX2421,0)</f>
        <v>1224</v>
      </c>
      <c r="BA2421" s="10">
        <v>8.68</v>
      </c>
      <c r="BB2421" s="50" t="str">
        <f t="shared" ref="BB2421:BB2484" si="237">IF(BA2421&lt;5.7,"Normal",IF(BA2421&lt;6.5,"Prediabetes","Diabetes"))</f>
        <v>Diabetes</v>
      </c>
    </row>
    <row r="2422" spans="18:54" ht="15.5" x14ac:dyDescent="0.35">
      <c r="R2422" s="7" t="s">
        <v>6740</v>
      </c>
      <c r="S2422" s="10" t="s">
        <v>6802</v>
      </c>
      <c r="T2422" s="16" t="s">
        <v>4800</v>
      </c>
      <c r="X2422" s="27">
        <v>1</v>
      </c>
      <c r="Y2422" s="25">
        <f t="shared" si="231"/>
        <v>1</v>
      </c>
      <c r="AB2422" s="10" t="s">
        <v>2380</v>
      </c>
      <c r="AC2422" s="7" t="s">
        <v>2382</v>
      </c>
      <c r="AF2422" s="25" t="str">
        <f t="shared" si="232"/>
        <v>No</v>
      </c>
      <c r="AG2422" s="36" t="str">
        <f t="shared" si="233"/>
        <v>Yes</v>
      </c>
      <c r="AJ2422" s="25">
        <v>35.97</v>
      </c>
      <c r="AL2422" s="32" t="str">
        <f t="shared" si="234"/>
        <v>Obesity</v>
      </c>
      <c r="AO2422" s="41">
        <v>2004</v>
      </c>
      <c r="AP2422" s="29" t="s">
        <v>37</v>
      </c>
      <c r="AQ2422" s="7">
        <v>16</v>
      </c>
      <c r="AS2422" s="32" t="str">
        <f t="shared" si="230"/>
        <v>16-10-2004</v>
      </c>
      <c r="AU2422" s="10" t="s">
        <v>8432</v>
      </c>
      <c r="AV2422" s="32">
        <f t="shared" si="235"/>
        <v>18</v>
      </c>
      <c r="AX2422" s="53">
        <v>1228</v>
      </c>
      <c r="AY2422" s="51">
        <f t="shared" si="236"/>
        <v>1228</v>
      </c>
      <c r="BA2422" s="10">
        <v>6.12</v>
      </c>
      <c r="BB2422" s="51" t="str">
        <f t="shared" si="237"/>
        <v>Prediabetes</v>
      </c>
    </row>
    <row r="2423" spans="18:54" ht="15.5" x14ac:dyDescent="0.35">
      <c r="R2423" s="7" t="s">
        <v>6740</v>
      </c>
      <c r="S2423" s="10" t="s">
        <v>6803</v>
      </c>
      <c r="T2423" s="16" t="s">
        <v>4801</v>
      </c>
      <c r="X2423" s="27">
        <v>1</v>
      </c>
      <c r="Y2423" s="25">
        <f t="shared" si="231"/>
        <v>1</v>
      </c>
      <c r="AB2423" s="10" t="s">
        <v>2382</v>
      </c>
      <c r="AC2423" s="7" t="s">
        <v>2382</v>
      </c>
      <c r="AF2423" s="25" t="str">
        <f t="shared" si="232"/>
        <v>Yes</v>
      </c>
      <c r="AG2423" s="36" t="str">
        <f t="shared" si="233"/>
        <v>Yes</v>
      </c>
      <c r="AJ2423" s="25">
        <v>45.54</v>
      </c>
      <c r="AL2423" s="33" t="str">
        <f t="shared" si="234"/>
        <v>Obesity</v>
      </c>
      <c r="AO2423" s="42">
        <v>1998</v>
      </c>
      <c r="AP2423" s="30" t="s">
        <v>10</v>
      </c>
      <c r="AQ2423" s="7">
        <v>13</v>
      </c>
      <c r="AS2423" s="33" t="str">
        <f t="shared" si="230"/>
        <v>13-07-1998</v>
      </c>
      <c r="AU2423" s="10" t="s">
        <v>8433</v>
      </c>
      <c r="AV2423" s="33">
        <f t="shared" si="235"/>
        <v>24</v>
      </c>
      <c r="AX2423" s="53">
        <v>1234</v>
      </c>
      <c r="AY2423" s="50">
        <f t="shared" si="236"/>
        <v>1234</v>
      </c>
      <c r="BA2423" s="10">
        <v>5.4</v>
      </c>
      <c r="BB2423" s="50" t="str">
        <f t="shared" si="237"/>
        <v>Normal</v>
      </c>
    </row>
    <row r="2424" spans="18:54" ht="15.5" x14ac:dyDescent="0.35">
      <c r="R2424" s="7" t="s">
        <v>6739</v>
      </c>
      <c r="S2424" s="10" t="s">
        <v>6804</v>
      </c>
      <c r="T2424" s="16" t="s">
        <v>4802</v>
      </c>
      <c r="X2424" s="27" t="s">
        <v>2381</v>
      </c>
      <c r="Y2424" s="25">
        <f t="shared" si="231"/>
        <v>0</v>
      </c>
      <c r="AB2424" s="10" t="s">
        <v>2382</v>
      </c>
      <c r="AC2424" s="7" t="s">
        <v>2382</v>
      </c>
      <c r="AF2424" s="25" t="str">
        <f t="shared" si="232"/>
        <v>Yes</v>
      </c>
      <c r="AG2424" s="36" t="str">
        <f t="shared" si="233"/>
        <v>Yes</v>
      </c>
      <c r="AJ2424" s="25">
        <v>35.53</v>
      </c>
      <c r="AL2424" s="32" t="str">
        <f t="shared" si="234"/>
        <v>Obesity</v>
      </c>
      <c r="AO2424" s="41">
        <v>2002</v>
      </c>
      <c r="AP2424" s="29" t="s">
        <v>30</v>
      </c>
      <c r="AQ2424" s="7">
        <v>12</v>
      </c>
      <c r="AS2424" s="32" t="str">
        <f t="shared" si="230"/>
        <v>12-12-2002</v>
      </c>
      <c r="AU2424" s="10" t="s">
        <v>8434</v>
      </c>
      <c r="AV2424" s="32">
        <f t="shared" si="235"/>
        <v>20</v>
      </c>
      <c r="AX2424" s="53">
        <v>1237</v>
      </c>
      <c r="AY2424" s="51">
        <f t="shared" si="236"/>
        <v>1237</v>
      </c>
      <c r="BA2424" s="10">
        <v>4.3600000000000003</v>
      </c>
      <c r="BB2424" s="51" t="str">
        <f t="shared" si="237"/>
        <v>Normal</v>
      </c>
    </row>
    <row r="2425" spans="18:54" ht="15.5" x14ac:dyDescent="0.35">
      <c r="R2425" s="7" t="s">
        <v>6740</v>
      </c>
      <c r="S2425" s="10" t="s">
        <v>6642</v>
      </c>
      <c r="T2425" s="16" t="s">
        <v>4803</v>
      </c>
      <c r="X2425" s="27" t="s">
        <v>2381</v>
      </c>
      <c r="Y2425" s="25">
        <f t="shared" si="231"/>
        <v>0</v>
      </c>
      <c r="AB2425" s="10" t="s">
        <v>2380</v>
      </c>
      <c r="AC2425" s="7" t="s">
        <v>2382</v>
      </c>
      <c r="AF2425" s="25" t="str">
        <f t="shared" si="232"/>
        <v>No</v>
      </c>
      <c r="AG2425" s="36" t="str">
        <f t="shared" si="233"/>
        <v>Yes</v>
      </c>
      <c r="AJ2425" s="25">
        <v>30.8</v>
      </c>
      <c r="AL2425" s="33" t="str">
        <f t="shared" si="234"/>
        <v>Obesity</v>
      </c>
      <c r="AO2425" s="42">
        <v>1998</v>
      </c>
      <c r="AP2425" s="30" t="s">
        <v>37</v>
      </c>
      <c r="AQ2425" s="7">
        <v>11</v>
      </c>
      <c r="AS2425" s="33" t="str">
        <f t="shared" si="230"/>
        <v>11-10-1998</v>
      </c>
      <c r="AU2425" s="10" t="s">
        <v>8435</v>
      </c>
      <c r="AV2425" s="33">
        <f t="shared" si="235"/>
        <v>24</v>
      </c>
      <c r="AX2425" s="53">
        <v>1240</v>
      </c>
      <c r="AY2425" s="50">
        <f t="shared" si="236"/>
        <v>1240</v>
      </c>
      <c r="BA2425" s="10">
        <v>9.77</v>
      </c>
      <c r="BB2425" s="50" t="str">
        <f t="shared" si="237"/>
        <v>Diabetes</v>
      </c>
    </row>
    <row r="2426" spans="18:54" ht="15.5" x14ac:dyDescent="0.35">
      <c r="R2426" s="7" t="s">
        <v>6740</v>
      </c>
      <c r="S2426" s="10" t="s">
        <v>6805</v>
      </c>
      <c r="T2426" s="16" t="s">
        <v>4804</v>
      </c>
      <c r="X2426" s="27">
        <v>1</v>
      </c>
      <c r="Y2426" s="25">
        <f t="shared" si="231"/>
        <v>1</v>
      </c>
      <c r="AB2426" s="10" t="s">
        <v>2380</v>
      </c>
      <c r="AC2426" s="7" t="s">
        <v>2382</v>
      </c>
      <c r="AF2426" s="25" t="str">
        <f t="shared" si="232"/>
        <v>No</v>
      </c>
      <c r="AG2426" s="36" t="str">
        <f t="shared" si="233"/>
        <v>Yes</v>
      </c>
      <c r="AJ2426" s="25">
        <v>38.39</v>
      </c>
      <c r="AL2426" s="32" t="str">
        <f t="shared" si="234"/>
        <v>Obesity</v>
      </c>
      <c r="AO2426" s="41">
        <v>2002</v>
      </c>
      <c r="AP2426" s="29" t="s">
        <v>10</v>
      </c>
      <c r="AQ2426" s="7">
        <v>1</v>
      </c>
      <c r="AS2426" s="32" t="str">
        <f t="shared" si="230"/>
        <v>01-07-2002</v>
      </c>
      <c r="AU2426" s="10" t="s">
        <v>8397</v>
      </c>
      <c r="AV2426" s="32">
        <f t="shared" si="235"/>
        <v>20</v>
      </c>
      <c r="AX2426" s="53">
        <v>1241</v>
      </c>
      <c r="AY2426" s="51">
        <f t="shared" si="236"/>
        <v>1241</v>
      </c>
      <c r="BA2426" s="10">
        <v>4.25</v>
      </c>
      <c r="BB2426" s="51" t="str">
        <f t="shared" si="237"/>
        <v>Normal</v>
      </c>
    </row>
    <row r="2427" spans="18:54" ht="15.5" x14ac:dyDescent="0.35">
      <c r="R2427" s="7" t="s">
        <v>6740</v>
      </c>
      <c r="S2427" s="10" t="s">
        <v>6806</v>
      </c>
      <c r="T2427" s="16" t="s">
        <v>4805</v>
      </c>
      <c r="X2427" s="27">
        <v>2</v>
      </c>
      <c r="Y2427" s="25">
        <f t="shared" si="231"/>
        <v>2</v>
      </c>
      <c r="AB2427" s="10" t="s">
        <v>2380</v>
      </c>
      <c r="AC2427" s="7" t="s">
        <v>2382</v>
      </c>
      <c r="AF2427" s="25" t="str">
        <f t="shared" si="232"/>
        <v>No</v>
      </c>
      <c r="AG2427" s="36" t="str">
        <f t="shared" si="233"/>
        <v>Yes</v>
      </c>
      <c r="AJ2427" s="25">
        <v>32.299999999999997</v>
      </c>
      <c r="AL2427" s="33" t="str">
        <f t="shared" si="234"/>
        <v>Obesity</v>
      </c>
      <c r="AO2427" s="42">
        <v>2003</v>
      </c>
      <c r="AP2427" s="30" t="s">
        <v>35</v>
      </c>
      <c r="AQ2427" s="7">
        <v>2</v>
      </c>
      <c r="AS2427" s="33" t="str">
        <f t="shared" si="230"/>
        <v>02-08-2003</v>
      </c>
      <c r="AU2427" s="10" t="s">
        <v>8436</v>
      </c>
      <c r="AV2427" s="33">
        <f t="shared" si="235"/>
        <v>19</v>
      </c>
      <c r="AX2427" s="53">
        <v>1241.57</v>
      </c>
      <c r="AY2427" s="50">
        <f t="shared" si="236"/>
        <v>1242</v>
      </c>
      <c r="BA2427" s="10">
        <v>4.76</v>
      </c>
      <c r="BB2427" s="50" t="str">
        <f t="shared" si="237"/>
        <v>Normal</v>
      </c>
    </row>
    <row r="2428" spans="18:54" ht="15.5" x14ac:dyDescent="0.35">
      <c r="R2428" s="7" t="s">
        <v>6739</v>
      </c>
      <c r="S2428" s="10" t="s">
        <v>6807</v>
      </c>
      <c r="T2428" s="16" t="s">
        <v>4806</v>
      </c>
      <c r="X2428" s="27">
        <v>2</v>
      </c>
      <c r="Y2428" s="25">
        <f t="shared" si="231"/>
        <v>2</v>
      </c>
      <c r="AB2428" s="10" t="s">
        <v>2382</v>
      </c>
      <c r="AC2428" s="7" t="s">
        <v>2382</v>
      </c>
      <c r="AF2428" s="25" t="str">
        <f t="shared" si="232"/>
        <v>Yes</v>
      </c>
      <c r="AG2428" s="36" t="str">
        <f t="shared" si="233"/>
        <v>Yes</v>
      </c>
      <c r="AJ2428" s="25">
        <v>48.8</v>
      </c>
      <c r="AL2428" s="32" t="str">
        <f t="shared" si="234"/>
        <v>Obesity</v>
      </c>
      <c r="AO2428" s="41">
        <v>2003</v>
      </c>
      <c r="AP2428" s="29" t="s">
        <v>20</v>
      </c>
      <c r="AQ2428" s="7">
        <v>15</v>
      </c>
      <c r="AS2428" s="32" t="str">
        <f t="shared" si="230"/>
        <v>15-09-2003</v>
      </c>
      <c r="AU2428" s="10" t="s">
        <v>8437</v>
      </c>
      <c r="AV2428" s="32">
        <f t="shared" si="235"/>
        <v>19</v>
      </c>
      <c r="AX2428" s="53">
        <v>1242.26</v>
      </c>
      <c r="AY2428" s="49">
        <f t="shared" si="236"/>
        <v>1242</v>
      </c>
      <c r="BA2428" s="10">
        <v>6.22</v>
      </c>
      <c r="BB2428" s="49" t="str">
        <f t="shared" si="237"/>
        <v>Prediabetes</v>
      </c>
    </row>
    <row r="2429" spans="18:54" ht="15.5" x14ac:dyDescent="0.35">
      <c r="R2429" s="7" t="s">
        <v>6739</v>
      </c>
      <c r="S2429" s="10" t="s">
        <v>6808</v>
      </c>
      <c r="T2429" s="16" t="s">
        <v>4807</v>
      </c>
      <c r="X2429" s="27" t="s">
        <v>2381</v>
      </c>
      <c r="Y2429" s="25">
        <f t="shared" si="231"/>
        <v>0</v>
      </c>
      <c r="AB2429" s="10" t="s">
        <v>2380</v>
      </c>
      <c r="AC2429" s="7" t="s">
        <v>2382</v>
      </c>
      <c r="AF2429" s="25" t="str">
        <f t="shared" si="232"/>
        <v>No</v>
      </c>
      <c r="AG2429" s="36" t="str">
        <f t="shared" si="233"/>
        <v>Yes</v>
      </c>
      <c r="AJ2429" s="25">
        <v>45.5</v>
      </c>
      <c r="AL2429" s="33" t="str">
        <f t="shared" si="234"/>
        <v>Obesity</v>
      </c>
      <c r="AO2429" s="42">
        <v>2003</v>
      </c>
      <c r="AP2429" s="30" t="s">
        <v>20</v>
      </c>
      <c r="AQ2429" s="7">
        <v>8</v>
      </c>
      <c r="AS2429" s="33" t="str">
        <f t="shared" si="230"/>
        <v>08-09-2003</v>
      </c>
      <c r="AU2429" s="10" t="s">
        <v>8438</v>
      </c>
      <c r="AV2429" s="33">
        <f t="shared" si="235"/>
        <v>19</v>
      </c>
      <c r="AX2429" s="53">
        <v>1242.82</v>
      </c>
      <c r="AY2429" s="50">
        <f t="shared" si="236"/>
        <v>1243</v>
      </c>
      <c r="BA2429" s="10">
        <v>7.96</v>
      </c>
      <c r="BB2429" s="50" t="str">
        <f t="shared" si="237"/>
        <v>Diabetes</v>
      </c>
    </row>
    <row r="2430" spans="18:54" ht="15.5" x14ac:dyDescent="0.35">
      <c r="R2430" s="7" t="s">
        <v>6739</v>
      </c>
      <c r="S2430" s="10" t="s">
        <v>6809</v>
      </c>
      <c r="T2430" s="16" t="s">
        <v>4808</v>
      </c>
      <c r="X2430" s="27">
        <v>1</v>
      </c>
      <c r="Y2430" s="25">
        <f t="shared" si="231"/>
        <v>1</v>
      </c>
      <c r="AB2430" s="10" t="s">
        <v>2382</v>
      </c>
      <c r="AC2430" s="7" t="s">
        <v>2382</v>
      </c>
      <c r="AF2430" s="25" t="str">
        <f t="shared" si="232"/>
        <v>Yes</v>
      </c>
      <c r="AG2430" s="36" t="str">
        <f t="shared" si="233"/>
        <v>Yes</v>
      </c>
      <c r="AJ2430" s="25">
        <v>53.61</v>
      </c>
      <c r="AL2430" s="32" t="str">
        <f t="shared" si="234"/>
        <v>Obesity</v>
      </c>
      <c r="AO2430" s="41">
        <v>2003</v>
      </c>
      <c r="AP2430" s="29" t="s">
        <v>20</v>
      </c>
      <c r="AQ2430" s="7">
        <v>15</v>
      </c>
      <c r="AS2430" s="32" t="str">
        <f t="shared" si="230"/>
        <v>15-09-2003</v>
      </c>
      <c r="AU2430" s="10" t="s">
        <v>8437</v>
      </c>
      <c r="AV2430" s="32">
        <f t="shared" si="235"/>
        <v>19</v>
      </c>
      <c r="AX2430" s="53">
        <v>1252.4100000000001</v>
      </c>
      <c r="AY2430" s="51">
        <f t="shared" si="236"/>
        <v>1252</v>
      </c>
      <c r="BA2430" s="10">
        <v>10.92</v>
      </c>
      <c r="BB2430" s="51" t="str">
        <f t="shared" si="237"/>
        <v>Diabetes</v>
      </c>
    </row>
    <row r="2431" spans="18:54" ht="15.5" x14ac:dyDescent="0.35">
      <c r="R2431" s="7" t="s">
        <v>6740</v>
      </c>
      <c r="S2431" s="10" t="s">
        <v>6810</v>
      </c>
      <c r="T2431" s="16" t="s">
        <v>4809</v>
      </c>
      <c r="X2431" s="27">
        <v>1</v>
      </c>
      <c r="Y2431" s="25">
        <f t="shared" si="231"/>
        <v>1</v>
      </c>
      <c r="AB2431" s="10" t="s">
        <v>2382</v>
      </c>
      <c r="AC2431" s="7" t="s">
        <v>2382</v>
      </c>
      <c r="AF2431" s="25" t="str">
        <f t="shared" si="232"/>
        <v>Yes</v>
      </c>
      <c r="AG2431" s="36" t="str">
        <f t="shared" si="233"/>
        <v>Yes</v>
      </c>
      <c r="AJ2431" s="25">
        <v>36.19</v>
      </c>
      <c r="AL2431" s="33" t="str">
        <f t="shared" si="234"/>
        <v>Obesity</v>
      </c>
      <c r="AO2431" s="42">
        <v>1997</v>
      </c>
      <c r="AP2431" s="30" t="s">
        <v>15</v>
      </c>
      <c r="AQ2431" s="7">
        <v>4</v>
      </c>
      <c r="AS2431" s="33" t="str">
        <f t="shared" si="230"/>
        <v>04-11-1997</v>
      </c>
      <c r="AU2431" s="10" t="s">
        <v>8439</v>
      </c>
      <c r="AV2431" s="33">
        <f t="shared" si="235"/>
        <v>25</v>
      </c>
      <c r="AX2431" s="53">
        <v>1253</v>
      </c>
      <c r="AY2431" s="50">
        <f t="shared" si="236"/>
        <v>1253</v>
      </c>
      <c r="BA2431" s="10">
        <v>11.51</v>
      </c>
      <c r="BB2431" s="50" t="str">
        <f t="shared" si="237"/>
        <v>Diabetes</v>
      </c>
    </row>
    <row r="2432" spans="18:54" ht="15.5" x14ac:dyDescent="0.35">
      <c r="R2432" s="7" t="s">
        <v>6739</v>
      </c>
      <c r="S2432" s="10" t="s">
        <v>6811</v>
      </c>
      <c r="T2432" s="16" t="s">
        <v>4810</v>
      </c>
      <c r="X2432" s="27" t="s">
        <v>2381</v>
      </c>
      <c r="Y2432" s="25">
        <f t="shared" si="231"/>
        <v>0</v>
      </c>
      <c r="AB2432" s="10" t="s">
        <v>2382</v>
      </c>
      <c r="AC2432" s="7" t="s">
        <v>2382</v>
      </c>
      <c r="AF2432" s="25" t="str">
        <f t="shared" si="232"/>
        <v>Yes</v>
      </c>
      <c r="AG2432" s="36" t="str">
        <f t="shared" si="233"/>
        <v>Yes</v>
      </c>
      <c r="AJ2432" s="25">
        <v>34.6</v>
      </c>
      <c r="AL2432" s="32" t="str">
        <f t="shared" si="234"/>
        <v>Obesity</v>
      </c>
      <c r="AO2432" s="41">
        <v>2003</v>
      </c>
      <c r="AP2432" s="29" t="s">
        <v>30</v>
      </c>
      <c r="AQ2432" s="7">
        <v>10</v>
      </c>
      <c r="AS2432" s="32" t="str">
        <f t="shared" si="230"/>
        <v>10-12-2003</v>
      </c>
      <c r="AU2432" s="10" t="s">
        <v>8440</v>
      </c>
      <c r="AV2432" s="32">
        <f t="shared" si="235"/>
        <v>19</v>
      </c>
      <c r="AX2432" s="53">
        <v>1253.94</v>
      </c>
      <c r="AY2432" s="51">
        <f t="shared" si="236"/>
        <v>1254</v>
      </c>
      <c r="BA2432" s="10">
        <v>5.99</v>
      </c>
      <c r="BB2432" s="51" t="str">
        <f t="shared" si="237"/>
        <v>Prediabetes</v>
      </c>
    </row>
    <row r="2433" spans="18:54" ht="15.5" x14ac:dyDescent="0.35">
      <c r="R2433" s="7" t="s">
        <v>6739</v>
      </c>
      <c r="S2433" s="10" t="s">
        <v>5990</v>
      </c>
      <c r="T2433" s="16" t="s">
        <v>4811</v>
      </c>
      <c r="X2433" s="27" t="s">
        <v>2381</v>
      </c>
      <c r="Y2433" s="25">
        <f t="shared" si="231"/>
        <v>0</v>
      </c>
      <c r="AB2433" s="10" t="s">
        <v>2380</v>
      </c>
      <c r="AC2433" s="7" t="s">
        <v>2382</v>
      </c>
      <c r="AF2433" s="25" t="str">
        <f t="shared" si="232"/>
        <v>No</v>
      </c>
      <c r="AG2433" s="36" t="str">
        <f t="shared" si="233"/>
        <v>Yes</v>
      </c>
      <c r="AJ2433" s="25">
        <v>54.12</v>
      </c>
      <c r="AL2433" s="33" t="str">
        <f t="shared" si="234"/>
        <v>Obesity</v>
      </c>
      <c r="AO2433" s="42">
        <v>2003</v>
      </c>
      <c r="AP2433" s="30" t="s">
        <v>37</v>
      </c>
      <c r="AQ2433" s="7">
        <v>13</v>
      </c>
      <c r="AS2433" s="33" t="str">
        <f t="shared" si="230"/>
        <v>13-10-2003</v>
      </c>
      <c r="AU2433" s="10" t="s">
        <v>8441</v>
      </c>
      <c r="AV2433" s="33">
        <f t="shared" si="235"/>
        <v>19</v>
      </c>
      <c r="AX2433" s="53">
        <v>1256.3</v>
      </c>
      <c r="AY2433" s="50">
        <f t="shared" si="236"/>
        <v>1256</v>
      </c>
      <c r="BA2433" s="10">
        <v>11.57</v>
      </c>
      <c r="BB2433" s="50" t="str">
        <f t="shared" si="237"/>
        <v>Diabetes</v>
      </c>
    </row>
    <row r="2434" spans="18:54" ht="15.5" x14ac:dyDescent="0.35">
      <c r="R2434" s="7" t="s">
        <v>6740</v>
      </c>
      <c r="S2434" s="10" t="s">
        <v>6812</v>
      </c>
      <c r="T2434" s="16" t="s">
        <v>4812</v>
      </c>
      <c r="X2434" s="27" t="s">
        <v>2381</v>
      </c>
      <c r="Y2434" s="25">
        <f t="shared" si="231"/>
        <v>0</v>
      </c>
      <c r="AB2434" s="10" t="s">
        <v>2382</v>
      </c>
      <c r="AC2434" s="7" t="s">
        <v>2382</v>
      </c>
      <c r="AF2434" s="25" t="str">
        <f t="shared" si="232"/>
        <v>Yes</v>
      </c>
      <c r="AG2434" s="36" t="str">
        <f t="shared" si="233"/>
        <v>Yes</v>
      </c>
      <c r="AJ2434" s="25">
        <v>48.82</v>
      </c>
      <c r="AL2434" s="32" t="str">
        <f t="shared" si="234"/>
        <v>Obesity</v>
      </c>
      <c r="AO2434" s="41">
        <v>2003</v>
      </c>
      <c r="AP2434" s="29" t="s">
        <v>37</v>
      </c>
      <c r="AQ2434" s="7">
        <v>30</v>
      </c>
      <c r="AS2434" s="32" t="str">
        <f t="shared" si="230"/>
        <v>30-10-2003</v>
      </c>
      <c r="AU2434" s="10" t="s">
        <v>8442</v>
      </c>
      <c r="AV2434" s="32">
        <f t="shared" si="235"/>
        <v>19</v>
      </c>
      <c r="AX2434" s="53">
        <v>1261.44</v>
      </c>
      <c r="AY2434" s="51">
        <f t="shared" si="236"/>
        <v>1261</v>
      </c>
      <c r="BA2434" s="10">
        <v>6.67</v>
      </c>
      <c r="BB2434" s="51" t="str">
        <f t="shared" si="237"/>
        <v>Diabetes</v>
      </c>
    </row>
    <row r="2435" spans="18:54" ht="15.5" x14ac:dyDescent="0.35">
      <c r="R2435" s="7" t="s">
        <v>6739</v>
      </c>
      <c r="S2435" s="10" t="s">
        <v>6813</v>
      </c>
      <c r="T2435" s="16" t="s">
        <v>4813</v>
      </c>
      <c r="X2435" s="27" t="s">
        <v>2381</v>
      </c>
      <c r="Y2435" s="25">
        <f t="shared" si="231"/>
        <v>0</v>
      </c>
      <c r="AB2435" s="10" t="s">
        <v>2380</v>
      </c>
      <c r="AC2435" s="7" t="s">
        <v>2382</v>
      </c>
      <c r="AF2435" s="25" t="str">
        <f t="shared" si="232"/>
        <v>No</v>
      </c>
      <c r="AG2435" s="36" t="str">
        <f t="shared" si="233"/>
        <v>Yes</v>
      </c>
      <c r="AJ2435" s="25">
        <v>51.01</v>
      </c>
      <c r="AL2435" s="33" t="str">
        <f t="shared" si="234"/>
        <v>Obesity</v>
      </c>
      <c r="AO2435" s="42">
        <v>2003</v>
      </c>
      <c r="AP2435" s="30" t="s">
        <v>35</v>
      </c>
      <c r="AQ2435" s="7">
        <v>15</v>
      </c>
      <c r="AS2435" s="33" t="str">
        <f t="shared" si="230"/>
        <v>15-08-2003</v>
      </c>
      <c r="AU2435" s="10" t="s">
        <v>8443</v>
      </c>
      <c r="AV2435" s="33">
        <f t="shared" si="235"/>
        <v>19</v>
      </c>
      <c r="AX2435" s="53">
        <v>1261.8599999999999</v>
      </c>
      <c r="AY2435" s="50">
        <f t="shared" si="236"/>
        <v>1262</v>
      </c>
      <c r="BA2435" s="10">
        <v>9.1999999999999993</v>
      </c>
      <c r="BB2435" s="50" t="str">
        <f t="shared" si="237"/>
        <v>Diabetes</v>
      </c>
    </row>
    <row r="2436" spans="18:54" ht="15.5" x14ac:dyDescent="0.35">
      <c r="R2436" s="7" t="s">
        <v>6739</v>
      </c>
      <c r="S2436" s="10" t="s">
        <v>6814</v>
      </c>
      <c r="T2436" s="16" t="s">
        <v>4814</v>
      </c>
      <c r="X2436" s="27">
        <v>1</v>
      </c>
      <c r="Y2436" s="25">
        <f t="shared" si="231"/>
        <v>1</v>
      </c>
      <c r="AB2436" s="10" t="s">
        <v>2382</v>
      </c>
      <c r="AC2436" s="7" t="s">
        <v>2382</v>
      </c>
      <c r="AF2436" s="25" t="str">
        <f t="shared" si="232"/>
        <v>Yes</v>
      </c>
      <c r="AG2436" s="36" t="str">
        <f t="shared" si="233"/>
        <v>Yes</v>
      </c>
      <c r="AJ2436" s="25">
        <v>45.65</v>
      </c>
      <c r="AL2436" s="32" t="str">
        <f t="shared" si="234"/>
        <v>Obesity</v>
      </c>
      <c r="AO2436" s="41">
        <v>2003</v>
      </c>
      <c r="AP2436" s="29" t="s">
        <v>15</v>
      </c>
      <c r="AQ2436" s="7">
        <v>21</v>
      </c>
      <c r="AS2436" s="32" t="str">
        <f t="shared" si="230"/>
        <v>21-11-2003</v>
      </c>
      <c r="AU2436" s="10" t="s">
        <v>8444</v>
      </c>
      <c r="AV2436" s="32">
        <f t="shared" si="235"/>
        <v>19</v>
      </c>
      <c r="AX2436" s="53">
        <v>1263.25</v>
      </c>
      <c r="AY2436" s="49">
        <f t="shared" si="236"/>
        <v>1263</v>
      </c>
      <c r="BA2436" s="10">
        <v>5.1100000000000003</v>
      </c>
      <c r="BB2436" s="49" t="str">
        <f t="shared" si="237"/>
        <v>Normal</v>
      </c>
    </row>
    <row r="2437" spans="18:54" ht="15.5" x14ac:dyDescent="0.35">
      <c r="R2437" s="7" t="s">
        <v>6740</v>
      </c>
      <c r="S2437" s="10" t="s">
        <v>5865</v>
      </c>
      <c r="T2437" s="16" t="s">
        <v>4815</v>
      </c>
      <c r="X2437" s="27" t="s">
        <v>2381</v>
      </c>
      <c r="Y2437" s="25">
        <f t="shared" si="231"/>
        <v>0</v>
      </c>
      <c r="AB2437" s="10" t="s">
        <v>2380</v>
      </c>
      <c r="AC2437" s="7" t="s">
        <v>2382</v>
      </c>
      <c r="AF2437" s="25" t="str">
        <f t="shared" si="232"/>
        <v>No</v>
      </c>
      <c r="AG2437" s="36" t="str">
        <f t="shared" si="233"/>
        <v>Yes</v>
      </c>
      <c r="AJ2437" s="25">
        <v>52.9</v>
      </c>
      <c r="AL2437" s="33" t="str">
        <f t="shared" si="234"/>
        <v>Obesity</v>
      </c>
      <c r="AO2437" s="42">
        <v>2002</v>
      </c>
      <c r="AP2437" s="30" t="s">
        <v>30</v>
      </c>
      <c r="AQ2437" s="7">
        <v>4</v>
      </c>
      <c r="AS2437" s="33" t="str">
        <f t="shared" si="230"/>
        <v>04-12-2002</v>
      </c>
      <c r="AU2437" s="10" t="s">
        <v>8445</v>
      </c>
      <c r="AV2437" s="33">
        <f t="shared" si="235"/>
        <v>20</v>
      </c>
      <c r="AX2437" s="53">
        <v>1267</v>
      </c>
      <c r="AY2437" s="50">
        <f t="shared" si="236"/>
        <v>1267</v>
      </c>
      <c r="BA2437" s="10">
        <v>5.34</v>
      </c>
      <c r="BB2437" s="50" t="str">
        <f t="shared" si="237"/>
        <v>Normal</v>
      </c>
    </row>
    <row r="2438" spans="18:54" ht="15.5" x14ac:dyDescent="0.35">
      <c r="R2438" s="7" t="s">
        <v>6739</v>
      </c>
      <c r="S2438" s="10" t="s">
        <v>6815</v>
      </c>
      <c r="T2438" s="16" t="s">
        <v>4816</v>
      </c>
      <c r="X2438" s="27">
        <v>1</v>
      </c>
      <c r="Y2438" s="25">
        <f t="shared" si="231"/>
        <v>1</v>
      </c>
      <c r="AB2438" s="10" t="s">
        <v>2382</v>
      </c>
      <c r="AC2438" s="7" t="s">
        <v>2382</v>
      </c>
      <c r="AF2438" s="25" t="str">
        <f t="shared" si="232"/>
        <v>Yes</v>
      </c>
      <c r="AG2438" s="36" t="str">
        <f t="shared" si="233"/>
        <v>Yes</v>
      </c>
      <c r="AJ2438" s="25">
        <v>45.41</v>
      </c>
      <c r="AL2438" s="32" t="str">
        <f t="shared" si="234"/>
        <v>Obesity</v>
      </c>
      <c r="AO2438" s="41">
        <v>1997</v>
      </c>
      <c r="AP2438" s="29" t="s">
        <v>37</v>
      </c>
      <c r="AQ2438" s="7">
        <v>26</v>
      </c>
      <c r="AS2438" s="32" t="str">
        <f t="shared" si="230"/>
        <v>26-10-1997</v>
      </c>
      <c r="AU2438" s="10" t="s">
        <v>8446</v>
      </c>
      <c r="AV2438" s="32">
        <f t="shared" si="235"/>
        <v>25</v>
      </c>
      <c r="AX2438" s="53">
        <v>1276</v>
      </c>
      <c r="AY2438" s="51">
        <f t="shared" si="236"/>
        <v>1276</v>
      </c>
      <c r="BA2438" s="10">
        <v>4.03</v>
      </c>
      <c r="BB2438" s="51" t="str">
        <f t="shared" si="237"/>
        <v>Normal</v>
      </c>
    </row>
    <row r="2439" spans="18:54" ht="15.5" x14ac:dyDescent="0.35">
      <c r="R2439" s="7" t="s">
        <v>6740</v>
      </c>
      <c r="S2439" s="10" t="s">
        <v>6816</v>
      </c>
      <c r="T2439" s="16" t="s">
        <v>4817</v>
      </c>
      <c r="X2439" s="27">
        <v>1</v>
      </c>
      <c r="Y2439" s="25">
        <f t="shared" si="231"/>
        <v>1</v>
      </c>
      <c r="AB2439" s="10" t="s">
        <v>2382</v>
      </c>
      <c r="AC2439" s="7" t="s">
        <v>2382</v>
      </c>
      <c r="AF2439" s="25" t="str">
        <f t="shared" si="232"/>
        <v>Yes</v>
      </c>
      <c r="AG2439" s="36" t="str">
        <f t="shared" si="233"/>
        <v>Yes</v>
      </c>
      <c r="AJ2439" s="25">
        <v>49.41</v>
      </c>
      <c r="AL2439" s="33" t="str">
        <f t="shared" si="234"/>
        <v>Obesity</v>
      </c>
      <c r="AO2439" s="42">
        <v>2004</v>
      </c>
      <c r="AP2439" s="30" t="s">
        <v>20</v>
      </c>
      <c r="AQ2439" s="7">
        <v>30</v>
      </c>
      <c r="AS2439" s="33" t="str">
        <f t="shared" si="230"/>
        <v>30-09-2004</v>
      </c>
      <c r="AU2439" s="10" t="s">
        <v>8447</v>
      </c>
      <c r="AV2439" s="33">
        <f t="shared" si="235"/>
        <v>18</v>
      </c>
      <c r="AX2439" s="53">
        <v>1283</v>
      </c>
      <c r="AY2439" s="50">
        <f t="shared" si="236"/>
        <v>1283</v>
      </c>
      <c r="BA2439" s="10">
        <v>4.2300000000000004</v>
      </c>
      <c r="BB2439" s="50" t="str">
        <f t="shared" si="237"/>
        <v>Normal</v>
      </c>
    </row>
    <row r="2440" spans="18:54" ht="15.5" x14ac:dyDescent="0.35">
      <c r="R2440" s="7" t="s">
        <v>6740</v>
      </c>
      <c r="S2440" s="10" t="s">
        <v>6817</v>
      </c>
      <c r="T2440" s="16" t="s">
        <v>4818</v>
      </c>
      <c r="X2440" s="27">
        <v>2</v>
      </c>
      <c r="Y2440" s="25">
        <f t="shared" si="231"/>
        <v>2</v>
      </c>
      <c r="AB2440" s="10" t="s">
        <v>2380</v>
      </c>
      <c r="AC2440" s="7" t="s">
        <v>2382</v>
      </c>
      <c r="AF2440" s="25" t="str">
        <f t="shared" si="232"/>
        <v>No</v>
      </c>
      <c r="AG2440" s="36" t="str">
        <f t="shared" si="233"/>
        <v>Yes</v>
      </c>
      <c r="AJ2440" s="25">
        <v>31.824999999999999</v>
      </c>
      <c r="AL2440" s="32" t="str">
        <f t="shared" si="234"/>
        <v>Obesity</v>
      </c>
      <c r="AO2440" s="41">
        <v>2004</v>
      </c>
      <c r="AP2440" s="29" t="s">
        <v>10</v>
      </c>
      <c r="AQ2440" s="7">
        <v>28</v>
      </c>
      <c r="AS2440" s="32" t="str">
        <f t="shared" si="230"/>
        <v>28-07-2004</v>
      </c>
      <c r="AU2440" s="10" t="s">
        <v>8448</v>
      </c>
      <c r="AV2440" s="32">
        <f t="shared" si="235"/>
        <v>18</v>
      </c>
      <c r="AX2440" s="53">
        <v>1285</v>
      </c>
      <c r="AY2440" s="51">
        <f t="shared" si="236"/>
        <v>1285</v>
      </c>
      <c r="BA2440" s="10">
        <v>4.0599999999999996</v>
      </c>
      <c r="BB2440" s="51" t="str">
        <f t="shared" si="237"/>
        <v>Normal</v>
      </c>
    </row>
    <row r="2441" spans="18:54" ht="15.5" x14ac:dyDescent="0.35">
      <c r="R2441" s="7" t="s">
        <v>6740</v>
      </c>
      <c r="S2441" s="10" t="s">
        <v>6818</v>
      </c>
      <c r="T2441" s="16" t="s">
        <v>4819</v>
      </c>
      <c r="X2441" s="27">
        <v>2</v>
      </c>
      <c r="Y2441" s="25">
        <f t="shared" si="231"/>
        <v>2</v>
      </c>
      <c r="AB2441" s="10" t="s">
        <v>2380</v>
      </c>
      <c r="AC2441" s="7" t="s">
        <v>2382</v>
      </c>
      <c r="AF2441" s="25" t="str">
        <f t="shared" si="232"/>
        <v>No</v>
      </c>
      <c r="AG2441" s="36" t="str">
        <f t="shared" si="233"/>
        <v>Yes</v>
      </c>
      <c r="AJ2441" s="25">
        <v>51.28</v>
      </c>
      <c r="AL2441" s="33" t="str">
        <f t="shared" si="234"/>
        <v>Obesity</v>
      </c>
      <c r="AO2441" s="42">
        <v>2000</v>
      </c>
      <c r="AP2441" s="30" t="s">
        <v>18</v>
      </c>
      <c r="AQ2441" s="7">
        <v>26</v>
      </c>
      <c r="AS2441" s="33" t="str">
        <f t="shared" si="230"/>
        <v>26-06-2000</v>
      </c>
      <c r="AU2441" s="10" t="s">
        <v>8449</v>
      </c>
      <c r="AV2441" s="33">
        <f t="shared" si="235"/>
        <v>22</v>
      </c>
      <c r="AX2441" s="53">
        <v>1286</v>
      </c>
      <c r="AY2441" s="50">
        <f t="shared" si="236"/>
        <v>1286</v>
      </c>
      <c r="BA2441" s="10">
        <v>4.68</v>
      </c>
      <c r="BB2441" s="50" t="str">
        <f t="shared" si="237"/>
        <v>Normal</v>
      </c>
    </row>
    <row r="2442" spans="18:54" ht="15.5" x14ac:dyDescent="0.35">
      <c r="R2442" s="7" t="s">
        <v>6740</v>
      </c>
      <c r="S2442" s="10" t="s">
        <v>6819</v>
      </c>
      <c r="T2442" s="16" t="s">
        <v>4820</v>
      </c>
      <c r="X2442" s="27">
        <v>1</v>
      </c>
      <c r="Y2442" s="25">
        <f t="shared" si="231"/>
        <v>1</v>
      </c>
      <c r="AB2442" s="10" t="s">
        <v>2380</v>
      </c>
      <c r="AC2442" s="7" t="s">
        <v>2382</v>
      </c>
      <c r="AF2442" s="25" t="str">
        <f t="shared" si="232"/>
        <v>No</v>
      </c>
      <c r="AG2442" s="36" t="str">
        <f t="shared" si="233"/>
        <v>Yes</v>
      </c>
      <c r="AJ2442" s="25">
        <v>34.96</v>
      </c>
      <c r="AL2442" s="32" t="str">
        <f t="shared" si="234"/>
        <v>Obesity</v>
      </c>
      <c r="AO2442" s="41">
        <v>1998</v>
      </c>
      <c r="AP2442" s="29" t="s">
        <v>18</v>
      </c>
      <c r="AQ2442" s="7">
        <v>4</v>
      </c>
      <c r="AS2442" s="32" t="str">
        <f t="shared" si="230"/>
        <v>04-06-1998</v>
      </c>
      <c r="AU2442" s="10" t="s">
        <v>8450</v>
      </c>
      <c r="AV2442" s="32">
        <f t="shared" si="235"/>
        <v>25</v>
      </c>
      <c r="AX2442" s="53">
        <v>1290.93</v>
      </c>
      <c r="AY2442" s="51">
        <f t="shared" si="236"/>
        <v>1291</v>
      </c>
      <c r="BA2442" s="10">
        <v>4.34</v>
      </c>
      <c r="BB2442" s="51" t="str">
        <f t="shared" si="237"/>
        <v>Normal</v>
      </c>
    </row>
    <row r="2443" spans="18:54" ht="15.5" x14ac:dyDescent="0.35">
      <c r="R2443" s="7" t="s">
        <v>6739</v>
      </c>
      <c r="S2443" s="10" t="s">
        <v>6820</v>
      </c>
      <c r="T2443" s="16" t="s">
        <v>4821</v>
      </c>
      <c r="X2443" s="27" t="s">
        <v>2381</v>
      </c>
      <c r="Y2443" s="25">
        <f t="shared" si="231"/>
        <v>0</v>
      </c>
      <c r="AB2443" s="10" t="s">
        <v>2380</v>
      </c>
      <c r="AC2443" s="7" t="s">
        <v>2382</v>
      </c>
      <c r="AF2443" s="25" t="str">
        <f t="shared" si="232"/>
        <v>No</v>
      </c>
      <c r="AG2443" s="36" t="str">
        <f t="shared" si="233"/>
        <v>Yes</v>
      </c>
      <c r="AJ2443" s="25">
        <v>33.11</v>
      </c>
      <c r="AL2443" s="33" t="str">
        <f t="shared" si="234"/>
        <v>Obesity</v>
      </c>
      <c r="AO2443" s="42">
        <v>2001</v>
      </c>
      <c r="AP2443" s="30" t="s">
        <v>15</v>
      </c>
      <c r="AQ2443" s="7">
        <v>29</v>
      </c>
      <c r="AS2443" s="33" t="str">
        <f t="shared" si="230"/>
        <v>29-11-2001</v>
      </c>
      <c r="AU2443" s="10" t="s">
        <v>8451</v>
      </c>
      <c r="AV2443" s="33">
        <f t="shared" si="235"/>
        <v>21</v>
      </c>
      <c r="AX2443" s="53">
        <v>1293</v>
      </c>
      <c r="AY2443" s="50">
        <f t="shared" si="236"/>
        <v>1293</v>
      </c>
      <c r="BA2443" s="10">
        <v>10.51</v>
      </c>
      <c r="BB2443" s="50" t="str">
        <f t="shared" si="237"/>
        <v>Diabetes</v>
      </c>
    </row>
    <row r="2444" spans="18:54" ht="15.5" x14ac:dyDescent="0.35">
      <c r="R2444" s="7" t="s">
        <v>6739</v>
      </c>
      <c r="S2444" s="10" t="s">
        <v>5060</v>
      </c>
      <c r="T2444" s="16" t="s">
        <v>4822</v>
      </c>
      <c r="X2444" s="27">
        <v>1</v>
      </c>
      <c r="Y2444" s="25">
        <f t="shared" si="231"/>
        <v>1</v>
      </c>
      <c r="AB2444" s="10" t="s">
        <v>2382</v>
      </c>
      <c r="AC2444" s="7" t="s">
        <v>2382</v>
      </c>
      <c r="AF2444" s="25" t="str">
        <f t="shared" si="232"/>
        <v>Yes</v>
      </c>
      <c r="AG2444" s="36" t="str">
        <f t="shared" si="233"/>
        <v>Yes</v>
      </c>
      <c r="AJ2444" s="25">
        <v>54.74</v>
      </c>
      <c r="AL2444" s="32" t="str">
        <f t="shared" si="234"/>
        <v>Obesity</v>
      </c>
      <c r="AO2444" s="41">
        <v>2002</v>
      </c>
      <c r="AP2444" s="29" t="s">
        <v>30</v>
      </c>
      <c r="AQ2444" s="7">
        <v>10</v>
      </c>
      <c r="AS2444" s="32" t="str">
        <f t="shared" si="230"/>
        <v>10-12-2002</v>
      </c>
      <c r="AU2444" s="10" t="s">
        <v>8452</v>
      </c>
      <c r="AV2444" s="32">
        <f t="shared" si="235"/>
        <v>20</v>
      </c>
      <c r="AX2444" s="53">
        <v>1304</v>
      </c>
      <c r="AY2444" s="49">
        <f t="shared" si="236"/>
        <v>1304</v>
      </c>
      <c r="BA2444" s="10">
        <v>5.84</v>
      </c>
      <c r="BB2444" s="49" t="str">
        <f t="shared" si="237"/>
        <v>Prediabetes</v>
      </c>
    </row>
    <row r="2445" spans="18:54" ht="15.5" x14ac:dyDescent="0.35">
      <c r="R2445" s="7" t="s">
        <v>6739</v>
      </c>
      <c r="S2445" s="10" t="s">
        <v>6821</v>
      </c>
      <c r="T2445" s="16" t="s">
        <v>4823</v>
      </c>
      <c r="X2445" s="27">
        <v>1</v>
      </c>
      <c r="Y2445" s="25">
        <f t="shared" si="231"/>
        <v>1</v>
      </c>
      <c r="AB2445" s="10" t="s">
        <v>2380</v>
      </c>
      <c r="AC2445" s="7" t="s">
        <v>2382</v>
      </c>
      <c r="AF2445" s="25" t="str">
        <f t="shared" si="232"/>
        <v>No</v>
      </c>
      <c r="AG2445" s="36" t="str">
        <f t="shared" si="233"/>
        <v>Yes</v>
      </c>
      <c r="AJ2445" s="25">
        <v>32.56</v>
      </c>
      <c r="AL2445" s="33" t="str">
        <f t="shared" si="234"/>
        <v>Obesity</v>
      </c>
      <c r="AO2445" s="42">
        <v>1999</v>
      </c>
      <c r="AP2445" s="30" t="s">
        <v>30</v>
      </c>
      <c r="AQ2445" s="7">
        <v>2</v>
      </c>
      <c r="AS2445" s="33" t="str">
        <f t="shared" si="230"/>
        <v>02-12-1999</v>
      </c>
      <c r="AU2445" s="10" t="s">
        <v>8453</v>
      </c>
      <c r="AV2445" s="33">
        <f t="shared" si="235"/>
        <v>23</v>
      </c>
      <c r="AX2445" s="53">
        <v>1304</v>
      </c>
      <c r="AY2445" s="50">
        <f t="shared" si="236"/>
        <v>1304</v>
      </c>
      <c r="BA2445" s="10">
        <v>5.41</v>
      </c>
      <c r="BB2445" s="50" t="str">
        <f t="shared" si="237"/>
        <v>Normal</v>
      </c>
    </row>
    <row r="2446" spans="18:54" ht="15.5" x14ac:dyDescent="0.35">
      <c r="R2446" s="7" t="s">
        <v>6739</v>
      </c>
      <c r="S2446" s="10" t="s">
        <v>6822</v>
      </c>
      <c r="T2446" s="16" t="s">
        <v>4824</v>
      </c>
      <c r="X2446" s="27">
        <v>1</v>
      </c>
      <c r="Y2446" s="25">
        <f t="shared" si="231"/>
        <v>1</v>
      </c>
      <c r="AB2446" s="10" t="s">
        <v>2380</v>
      </c>
      <c r="AC2446" s="7" t="s">
        <v>2382</v>
      </c>
      <c r="AF2446" s="25" t="str">
        <f t="shared" si="232"/>
        <v>No</v>
      </c>
      <c r="AG2446" s="36" t="str">
        <f t="shared" si="233"/>
        <v>Yes</v>
      </c>
      <c r="AJ2446" s="25">
        <v>39.049999999999997</v>
      </c>
      <c r="AL2446" s="32" t="str">
        <f t="shared" si="234"/>
        <v>Obesity</v>
      </c>
      <c r="AO2446" s="41">
        <v>2002</v>
      </c>
      <c r="AP2446" s="29" t="s">
        <v>37</v>
      </c>
      <c r="AQ2446" s="7">
        <v>13</v>
      </c>
      <c r="AS2446" s="32" t="str">
        <f t="shared" si="230"/>
        <v>13-10-2002</v>
      </c>
      <c r="AU2446" s="10" t="s">
        <v>8454</v>
      </c>
      <c r="AV2446" s="32">
        <f t="shared" si="235"/>
        <v>20</v>
      </c>
      <c r="AX2446" s="53">
        <v>1315</v>
      </c>
      <c r="AY2446" s="51">
        <f t="shared" si="236"/>
        <v>1315</v>
      </c>
      <c r="BA2446" s="10">
        <v>6.06</v>
      </c>
      <c r="BB2446" s="51" t="str">
        <f t="shared" si="237"/>
        <v>Prediabetes</v>
      </c>
    </row>
    <row r="2447" spans="18:54" ht="15.5" x14ac:dyDescent="0.35">
      <c r="R2447" s="7" t="s">
        <v>6739</v>
      </c>
      <c r="S2447" s="10" t="s">
        <v>6823</v>
      </c>
      <c r="T2447" s="16" t="s">
        <v>4825</v>
      </c>
      <c r="X2447" s="27" t="s">
        <v>2381</v>
      </c>
      <c r="Y2447" s="25">
        <f t="shared" si="231"/>
        <v>0</v>
      </c>
      <c r="AB2447" s="10" t="s">
        <v>2380</v>
      </c>
      <c r="AC2447" s="7" t="s">
        <v>2382</v>
      </c>
      <c r="AF2447" s="25" t="str">
        <f t="shared" si="232"/>
        <v>No</v>
      </c>
      <c r="AG2447" s="36" t="str">
        <f t="shared" si="233"/>
        <v>Yes</v>
      </c>
      <c r="AJ2447" s="25">
        <v>42.75</v>
      </c>
      <c r="AL2447" s="33" t="str">
        <f t="shared" si="234"/>
        <v>Obesity</v>
      </c>
      <c r="AO2447" s="42">
        <v>1999</v>
      </c>
      <c r="AP2447" s="30" t="s">
        <v>37</v>
      </c>
      <c r="AQ2447" s="7">
        <v>14</v>
      </c>
      <c r="AS2447" s="33" t="str">
        <f t="shared" si="230"/>
        <v>14-10-1999</v>
      </c>
      <c r="AU2447" s="10" t="s">
        <v>8455</v>
      </c>
      <c r="AV2447" s="33">
        <f t="shared" si="235"/>
        <v>23</v>
      </c>
      <c r="AX2447" s="53">
        <v>1329.17</v>
      </c>
      <c r="AY2447" s="50">
        <f t="shared" si="236"/>
        <v>1329</v>
      </c>
      <c r="BA2447" s="10">
        <v>4.22</v>
      </c>
      <c r="BB2447" s="50" t="str">
        <f t="shared" si="237"/>
        <v>Normal</v>
      </c>
    </row>
    <row r="2448" spans="18:54" ht="15.5" x14ac:dyDescent="0.35">
      <c r="R2448" s="7" t="s">
        <v>6740</v>
      </c>
      <c r="S2448" s="10" t="s">
        <v>6824</v>
      </c>
      <c r="T2448" s="16" t="s">
        <v>4826</v>
      </c>
      <c r="X2448" s="27">
        <v>2</v>
      </c>
      <c r="Y2448" s="25">
        <f t="shared" si="231"/>
        <v>2</v>
      </c>
      <c r="AB2448" s="10" t="s">
        <v>2380</v>
      </c>
      <c r="AC2448" s="7" t="s">
        <v>2382</v>
      </c>
      <c r="AF2448" s="25" t="str">
        <f t="shared" si="232"/>
        <v>No</v>
      </c>
      <c r="AG2448" s="36" t="str">
        <f t="shared" si="233"/>
        <v>Yes</v>
      </c>
      <c r="AJ2448" s="25">
        <v>50.58</v>
      </c>
      <c r="AL2448" s="32" t="str">
        <f t="shared" si="234"/>
        <v>Obesity</v>
      </c>
      <c r="AO2448" s="41">
        <v>1998</v>
      </c>
      <c r="AP2448" s="29" t="s">
        <v>10</v>
      </c>
      <c r="AQ2448" s="7">
        <v>12</v>
      </c>
      <c r="AS2448" s="32" t="str">
        <f t="shared" si="230"/>
        <v>12-07-1998</v>
      </c>
      <c r="AU2448" s="10" t="s">
        <v>8456</v>
      </c>
      <c r="AV2448" s="32">
        <f t="shared" si="235"/>
        <v>24</v>
      </c>
      <c r="AX2448" s="53">
        <v>1332.61</v>
      </c>
      <c r="AY2448" s="51">
        <f t="shared" si="236"/>
        <v>1333</v>
      </c>
      <c r="BA2448" s="10">
        <v>5.12</v>
      </c>
      <c r="BB2448" s="51" t="str">
        <f t="shared" si="237"/>
        <v>Normal</v>
      </c>
    </row>
    <row r="2449" spans="18:54" ht="15.5" x14ac:dyDescent="0.35">
      <c r="R2449" s="7" t="s">
        <v>6740</v>
      </c>
      <c r="S2449" s="10" t="s">
        <v>6755</v>
      </c>
      <c r="T2449" s="16" t="s">
        <v>4827</v>
      </c>
      <c r="X2449" s="27" t="s">
        <v>2381</v>
      </c>
      <c r="Y2449" s="25">
        <f t="shared" si="231"/>
        <v>0</v>
      </c>
      <c r="AB2449" s="10" t="s">
        <v>2382</v>
      </c>
      <c r="AC2449" s="7" t="s">
        <v>2382</v>
      </c>
      <c r="AF2449" s="25" t="str">
        <f t="shared" si="232"/>
        <v>Yes</v>
      </c>
      <c r="AG2449" s="36" t="str">
        <f t="shared" si="233"/>
        <v>Yes</v>
      </c>
      <c r="AJ2449" s="25">
        <v>30.495000000000001</v>
      </c>
      <c r="AL2449" s="33" t="str">
        <f t="shared" si="234"/>
        <v>Obesity</v>
      </c>
      <c r="AO2449" s="42">
        <v>1995</v>
      </c>
      <c r="AP2449" s="30" t="s">
        <v>10</v>
      </c>
      <c r="AQ2449" s="7">
        <v>30</v>
      </c>
      <c r="AS2449" s="33" t="str">
        <f t="shared" si="230"/>
        <v>30-07-1995</v>
      </c>
      <c r="AU2449" s="10" t="s">
        <v>8457</v>
      </c>
      <c r="AV2449" s="33">
        <f t="shared" si="235"/>
        <v>27</v>
      </c>
      <c r="AX2449" s="53">
        <v>1338</v>
      </c>
      <c r="AY2449" s="50">
        <f t="shared" si="236"/>
        <v>1338</v>
      </c>
      <c r="BA2449" s="10">
        <v>4.57</v>
      </c>
      <c r="BB2449" s="50" t="str">
        <f t="shared" si="237"/>
        <v>Normal</v>
      </c>
    </row>
    <row r="2450" spans="18:54" ht="15.5" x14ac:dyDescent="0.35">
      <c r="R2450" s="7" t="s">
        <v>6739</v>
      </c>
      <c r="S2450" s="10" t="s">
        <v>6772</v>
      </c>
      <c r="T2450" s="16" t="s">
        <v>4828</v>
      </c>
      <c r="X2450" s="27">
        <v>2</v>
      </c>
      <c r="Y2450" s="25">
        <f t="shared" si="231"/>
        <v>2</v>
      </c>
      <c r="AB2450" s="10" t="s">
        <v>2382</v>
      </c>
      <c r="AC2450" s="7" t="s">
        <v>2382</v>
      </c>
      <c r="AF2450" s="25" t="str">
        <f t="shared" si="232"/>
        <v>Yes</v>
      </c>
      <c r="AG2450" s="36" t="str">
        <f t="shared" si="233"/>
        <v>Yes</v>
      </c>
      <c r="AJ2450" s="25">
        <v>48.31</v>
      </c>
      <c r="AL2450" s="32" t="str">
        <f t="shared" si="234"/>
        <v>Obesity</v>
      </c>
      <c r="AO2450" s="41">
        <v>1997</v>
      </c>
      <c r="AP2450" s="29" t="s">
        <v>15</v>
      </c>
      <c r="AQ2450" s="7">
        <v>7</v>
      </c>
      <c r="AS2450" s="32" t="str">
        <f t="shared" si="230"/>
        <v>07-11-1997</v>
      </c>
      <c r="AU2450" s="10" t="s">
        <v>8458</v>
      </c>
      <c r="AV2450" s="32">
        <f t="shared" si="235"/>
        <v>25</v>
      </c>
      <c r="AX2450" s="53">
        <v>1341.16</v>
      </c>
      <c r="AY2450" s="51">
        <f t="shared" si="236"/>
        <v>1341</v>
      </c>
      <c r="BA2450" s="10">
        <v>9.58</v>
      </c>
      <c r="BB2450" s="51" t="str">
        <f t="shared" si="237"/>
        <v>Diabetes</v>
      </c>
    </row>
    <row r="2451" spans="18:54" ht="15.5" x14ac:dyDescent="0.35">
      <c r="R2451" s="7" t="s">
        <v>6740</v>
      </c>
      <c r="S2451" s="10" t="s">
        <v>5575</v>
      </c>
      <c r="T2451" s="16" t="s">
        <v>4829</v>
      </c>
      <c r="X2451" s="27">
        <v>1</v>
      </c>
      <c r="Y2451" s="25">
        <f t="shared" si="231"/>
        <v>1</v>
      </c>
      <c r="AB2451" s="10" t="s">
        <v>2382</v>
      </c>
      <c r="AC2451" s="7" t="s">
        <v>2382</v>
      </c>
      <c r="AF2451" s="25" t="str">
        <f t="shared" si="232"/>
        <v>Yes</v>
      </c>
      <c r="AG2451" s="36" t="str">
        <f t="shared" si="233"/>
        <v>Yes</v>
      </c>
      <c r="AJ2451" s="25">
        <v>48.99</v>
      </c>
      <c r="AL2451" s="33" t="str">
        <f t="shared" si="234"/>
        <v>Obesity</v>
      </c>
      <c r="AO2451" s="42">
        <v>1998</v>
      </c>
      <c r="AP2451" s="30" t="s">
        <v>30</v>
      </c>
      <c r="AQ2451" s="7">
        <v>3</v>
      </c>
      <c r="AS2451" s="33" t="str">
        <f t="shared" si="230"/>
        <v>03-12-1998</v>
      </c>
      <c r="AU2451" s="10" t="s">
        <v>8459</v>
      </c>
      <c r="AV2451" s="33">
        <f t="shared" si="235"/>
        <v>24</v>
      </c>
      <c r="AX2451" s="53">
        <v>1359</v>
      </c>
      <c r="AY2451" s="50">
        <f t="shared" si="236"/>
        <v>1359</v>
      </c>
      <c r="BA2451" s="10">
        <v>9.7799999999999994</v>
      </c>
      <c r="BB2451" s="50" t="str">
        <f t="shared" si="237"/>
        <v>Diabetes</v>
      </c>
    </row>
    <row r="2452" spans="18:54" ht="15.5" x14ac:dyDescent="0.35">
      <c r="R2452" s="7" t="s">
        <v>6739</v>
      </c>
      <c r="S2452" s="10" t="s">
        <v>6825</v>
      </c>
      <c r="T2452" s="16" t="s">
        <v>4830</v>
      </c>
      <c r="X2452" s="27" t="s">
        <v>2381</v>
      </c>
      <c r="Y2452" s="25">
        <f t="shared" si="231"/>
        <v>0</v>
      </c>
      <c r="AB2452" s="10" t="s">
        <v>2382</v>
      </c>
      <c r="AC2452" s="7" t="s">
        <v>2382</v>
      </c>
      <c r="AF2452" s="25" t="str">
        <f t="shared" si="232"/>
        <v>Yes</v>
      </c>
      <c r="AG2452" s="36" t="str">
        <f t="shared" si="233"/>
        <v>Yes</v>
      </c>
      <c r="AJ2452" s="25">
        <v>38.39</v>
      </c>
      <c r="AL2452" s="32" t="str">
        <f t="shared" si="234"/>
        <v>Obesity</v>
      </c>
      <c r="AO2452" s="41">
        <v>2002</v>
      </c>
      <c r="AP2452" s="29" t="s">
        <v>35</v>
      </c>
      <c r="AQ2452" s="7">
        <v>15</v>
      </c>
      <c r="AS2452" s="32" t="str">
        <f t="shared" si="230"/>
        <v>15-08-2002</v>
      </c>
      <c r="AU2452" s="10" t="s">
        <v>8460</v>
      </c>
      <c r="AV2452" s="32">
        <f t="shared" si="235"/>
        <v>20</v>
      </c>
      <c r="AX2452" s="53">
        <v>1382</v>
      </c>
      <c r="AY2452" s="49">
        <f t="shared" si="236"/>
        <v>1382</v>
      </c>
      <c r="BA2452" s="10">
        <v>4.1100000000000003</v>
      </c>
      <c r="BB2452" s="49" t="str">
        <f t="shared" si="237"/>
        <v>Normal</v>
      </c>
    </row>
    <row r="2453" spans="18:54" ht="15.5" x14ac:dyDescent="0.35">
      <c r="R2453" s="7" t="s">
        <v>6739</v>
      </c>
      <c r="S2453" s="10" t="s">
        <v>6826</v>
      </c>
      <c r="T2453" s="16" t="s">
        <v>4831</v>
      </c>
      <c r="X2453" s="27">
        <v>2</v>
      </c>
      <c r="Y2453" s="25">
        <f t="shared" si="231"/>
        <v>2</v>
      </c>
      <c r="AB2453" s="10" t="s">
        <v>2382</v>
      </c>
      <c r="AC2453" s="7" t="s">
        <v>2382</v>
      </c>
      <c r="AF2453" s="25" t="str">
        <f t="shared" si="232"/>
        <v>Yes</v>
      </c>
      <c r="AG2453" s="36" t="str">
        <f t="shared" si="233"/>
        <v>Yes</v>
      </c>
      <c r="AJ2453" s="25">
        <v>44.34</v>
      </c>
      <c r="AL2453" s="33" t="str">
        <f t="shared" si="234"/>
        <v>Obesity</v>
      </c>
      <c r="AO2453" s="42">
        <v>1999</v>
      </c>
      <c r="AP2453" s="30" t="s">
        <v>10</v>
      </c>
      <c r="AQ2453" s="7">
        <v>6</v>
      </c>
      <c r="AS2453" s="33" t="str">
        <f t="shared" si="230"/>
        <v>06-07-1999</v>
      </c>
      <c r="AU2453" s="10" t="s">
        <v>8461</v>
      </c>
      <c r="AV2453" s="33">
        <f t="shared" si="235"/>
        <v>23</v>
      </c>
      <c r="AX2453" s="53">
        <v>1389</v>
      </c>
      <c r="AY2453" s="50">
        <f t="shared" si="236"/>
        <v>1389</v>
      </c>
      <c r="BA2453" s="10">
        <v>4.0199999999999996</v>
      </c>
      <c r="BB2453" s="50" t="str">
        <f t="shared" si="237"/>
        <v>Normal</v>
      </c>
    </row>
    <row r="2454" spans="18:54" ht="15.5" x14ac:dyDescent="0.35">
      <c r="R2454" s="7" t="s">
        <v>6740</v>
      </c>
      <c r="S2454" s="10" t="s">
        <v>6827</v>
      </c>
      <c r="T2454" s="16" t="s">
        <v>4832</v>
      </c>
      <c r="X2454" s="27" t="s">
        <v>2381</v>
      </c>
      <c r="Y2454" s="25">
        <f t="shared" si="231"/>
        <v>0</v>
      </c>
      <c r="AB2454" s="10" t="s">
        <v>2380</v>
      </c>
      <c r="AC2454" s="7" t="s">
        <v>2382</v>
      </c>
      <c r="AF2454" s="25" t="str">
        <f t="shared" si="232"/>
        <v>No</v>
      </c>
      <c r="AG2454" s="36" t="str">
        <f t="shared" si="233"/>
        <v>Yes</v>
      </c>
      <c r="AJ2454" s="25">
        <v>41.51</v>
      </c>
      <c r="AL2454" s="32" t="str">
        <f t="shared" si="234"/>
        <v>Obesity</v>
      </c>
      <c r="AO2454" s="41">
        <v>2002</v>
      </c>
      <c r="AP2454" s="29" t="s">
        <v>15</v>
      </c>
      <c r="AQ2454" s="7">
        <v>14</v>
      </c>
      <c r="AS2454" s="32" t="str">
        <f t="shared" si="230"/>
        <v>14-11-2002</v>
      </c>
      <c r="AU2454" s="10" t="s">
        <v>8462</v>
      </c>
      <c r="AV2454" s="32">
        <f t="shared" si="235"/>
        <v>20</v>
      </c>
      <c r="AX2454" s="53">
        <v>1390</v>
      </c>
      <c r="AY2454" s="51">
        <f t="shared" si="236"/>
        <v>1390</v>
      </c>
      <c r="BA2454" s="10">
        <v>6.92</v>
      </c>
      <c r="BB2454" s="51" t="str">
        <f t="shared" si="237"/>
        <v>Diabetes</v>
      </c>
    </row>
    <row r="2455" spans="18:54" ht="15.5" x14ac:dyDescent="0.35">
      <c r="R2455" s="7" t="s">
        <v>6740</v>
      </c>
      <c r="S2455" s="10" t="s">
        <v>6802</v>
      </c>
      <c r="T2455" s="16" t="s">
        <v>4833</v>
      </c>
      <c r="X2455" s="27" t="s">
        <v>2381</v>
      </c>
      <c r="Y2455" s="25">
        <f t="shared" si="231"/>
        <v>0</v>
      </c>
      <c r="AB2455" s="10" t="s">
        <v>2380</v>
      </c>
      <c r="AC2455" s="7" t="s">
        <v>2382</v>
      </c>
      <c r="AF2455" s="25" t="str">
        <f t="shared" si="232"/>
        <v>No</v>
      </c>
      <c r="AG2455" s="36" t="str">
        <f t="shared" si="233"/>
        <v>Yes</v>
      </c>
      <c r="AJ2455" s="25">
        <v>48.2</v>
      </c>
      <c r="AL2455" s="33" t="str">
        <f t="shared" si="234"/>
        <v>Obesity</v>
      </c>
      <c r="AO2455" s="42">
        <v>2002</v>
      </c>
      <c r="AP2455" s="30" t="s">
        <v>30</v>
      </c>
      <c r="AQ2455" s="7">
        <v>22</v>
      </c>
      <c r="AS2455" s="33" t="str">
        <f t="shared" si="230"/>
        <v>22-12-2002</v>
      </c>
      <c r="AU2455" s="10" t="s">
        <v>8463</v>
      </c>
      <c r="AV2455" s="33">
        <f t="shared" si="235"/>
        <v>20</v>
      </c>
      <c r="AX2455" s="53">
        <v>1391.53</v>
      </c>
      <c r="AY2455" s="50">
        <f t="shared" si="236"/>
        <v>1392</v>
      </c>
      <c r="BA2455" s="10">
        <v>4.84</v>
      </c>
      <c r="BB2455" s="50" t="str">
        <f t="shared" si="237"/>
        <v>Normal</v>
      </c>
    </row>
    <row r="2456" spans="18:54" ht="15.5" x14ac:dyDescent="0.35">
      <c r="R2456" s="7" t="s">
        <v>6740</v>
      </c>
      <c r="S2456" s="10" t="s">
        <v>6287</v>
      </c>
      <c r="T2456" s="16" t="s">
        <v>4834</v>
      </c>
      <c r="X2456" s="27" t="s">
        <v>2381</v>
      </c>
      <c r="Y2456" s="25">
        <f t="shared" si="231"/>
        <v>0</v>
      </c>
      <c r="AB2456" s="10" t="s">
        <v>2382</v>
      </c>
      <c r="AC2456" s="7" t="s">
        <v>2382</v>
      </c>
      <c r="AF2456" s="25" t="str">
        <f t="shared" si="232"/>
        <v>Yes</v>
      </c>
      <c r="AG2456" s="36" t="str">
        <f t="shared" si="233"/>
        <v>Yes</v>
      </c>
      <c r="AJ2456" s="25">
        <v>35.75</v>
      </c>
      <c r="AL2456" s="32" t="str">
        <f t="shared" si="234"/>
        <v>Obesity</v>
      </c>
      <c r="AO2456" s="41">
        <v>1998</v>
      </c>
      <c r="AP2456" s="29" t="s">
        <v>20</v>
      </c>
      <c r="AQ2456" s="7">
        <v>5</v>
      </c>
      <c r="AS2456" s="32" t="str">
        <f t="shared" si="230"/>
        <v>05-09-1998</v>
      </c>
      <c r="AU2456" s="10" t="s">
        <v>8464</v>
      </c>
      <c r="AV2456" s="32">
        <f t="shared" si="235"/>
        <v>24</v>
      </c>
      <c r="AX2456" s="53">
        <v>1400.44</v>
      </c>
      <c r="AY2456" s="51">
        <f t="shared" si="236"/>
        <v>1400</v>
      </c>
      <c r="BA2456" s="10">
        <v>8</v>
      </c>
      <c r="BB2456" s="51" t="str">
        <f t="shared" si="237"/>
        <v>Diabetes</v>
      </c>
    </row>
    <row r="2457" spans="18:54" ht="15.5" x14ac:dyDescent="0.35">
      <c r="R2457" s="7" t="s">
        <v>6739</v>
      </c>
      <c r="S2457" s="10" t="s">
        <v>6828</v>
      </c>
      <c r="T2457" s="16" t="s">
        <v>4835</v>
      </c>
      <c r="X2457" s="27" t="s">
        <v>2381</v>
      </c>
      <c r="Y2457" s="25">
        <f t="shared" si="231"/>
        <v>0</v>
      </c>
      <c r="AB2457" s="10" t="s">
        <v>2382</v>
      </c>
      <c r="AC2457" s="7" t="s">
        <v>2382</v>
      </c>
      <c r="AF2457" s="25" t="str">
        <f t="shared" si="232"/>
        <v>Yes</v>
      </c>
      <c r="AG2457" s="36" t="str">
        <f t="shared" si="233"/>
        <v>Yes</v>
      </c>
      <c r="AJ2457" s="25">
        <v>53.81</v>
      </c>
      <c r="AL2457" s="33" t="str">
        <f t="shared" si="234"/>
        <v>Obesity</v>
      </c>
      <c r="AO2457" s="42">
        <v>1997</v>
      </c>
      <c r="AP2457" s="30" t="s">
        <v>37</v>
      </c>
      <c r="AQ2457" s="7">
        <v>27</v>
      </c>
      <c r="AS2457" s="33" t="str">
        <f t="shared" si="230"/>
        <v>27-10-1997</v>
      </c>
      <c r="AU2457" s="10" t="s">
        <v>8465</v>
      </c>
      <c r="AV2457" s="33">
        <f t="shared" si="235"/>
        <v>25</v>
      </c>
      <c r="AX2457" s="53">
        <v>1402</v>
      </c>
      <c r="AY2457" s="50">
        <f t="shared" si="236"/>
        <v>1402</v>
      </c>
      <c r="BA2457" s="10">
        <v>8.77</v>
      </c>
      <c r="BB2457" s="50" t="str">
        <f t="shared" si="237"/>
        <v>Diabetes</v>
      </c>
    </row>
    <row r="2458" spans="18:54" ht="15.5" x14ac:dyDescent="0.35">
      <c r="R2458" s="7" t="s">
        <v>6740</v>
      </c>
      <c r="S2458" s="10" t="s">
        <v>6829</v>
      </c>
      <c r="T2458" s="16" t="s">
        <v>4836</v>
      </c>
      <c r="X2458" s="27">
        <v>1</v>
      </c>
      <c r="Y2458" s="25">
        <f t="shared" si="231"/>
        <v>1</v>
      </c>
      <c r="AB2458" s="10" t="s">
        <v>2380</v>
      </c>
      <c r="AC2458" s="7" t="s">
        <v>2382</v>
      </c>
      <c r="AF2458" s="25" t="str">
        <f t="shared" si="232"/>
        <v>No</v>
      </c>
      <c r="AG2458" s="36" t="str">
        <f t="shared" si="233"/>
        <v>Yes</v>
      </c>
      <c r="AJ2458" s="25">
        <v>49.48</v>
      </c>
      <c r="AL2458" s="32" t="str">
        <f t="shared" si="234"/>
        <v>Obesity</v>
      </c>
      <c r="AO2458" s="41">
        <v>1996</v>
      </c>
      <c r="AP2458" s="29" t="s">
        <v>18</v>
      </c>
      <c r="AQ2458" s="7">
        <v>23</v>
      </c>
      <c r="AS2458" s="32" t="str">
        <f t="shared" si="230"/>
        <v>23-06-1996</v>
      </c>
      <c r="AU2458" s="10" t="s">
        <v>8466</v>
      </c>
      <c r="AV2458" s="32">
        <f t="shared" si="235"/>
        <v>26</v>
      </c>
      <c r="AX2458" s="53">
        <v>1417</v>
      </c>
      <c r="AY2458" s="51">
        <f t="shared" si="236"/>
        <v>1417</v>
      </c>
      <c r="BA2458" s="10">
        <v>4.96</v>
      </c>
      <c r="BB2458" s="51" t="str">
        <f t="shared" si="237"/>
        <v>Normal</v>
      </c>
    </row>
    <row r="2459" spans="18:54" ht="15.5" x14ac:dyDescent="0.35">
      <c r="R2459" s="7" t="s">
        <v>6740</v>
      </c>
      <c r="S2459" s="10" t="s">
        <v>6830</v>
      </c>
      <c r="T2459" s="16" t="s">
        <v>4837</v>
      </c>
      <c r="X2459" s="27" t="s">
        <v>2381</v>
      </c>
      <c r="Y2459" s="25">
        <f t="shared" si="231"/>
        <v>0</v>
      </c>
      <c r="AB2459" s="10" t="s">
        <v>2382</v>
      </c>
      <c r="AC2459" s="7" t="s">
        <v>2382</v>
      </c>
      <c r="AF2459" s="25" t="str">
        <f t="shared" si="232"/>
        <v>Yes</v>
      </c>
      <c r="AG2459" s="36" t="str">
        <f t="shared" si="233"/>
        <v>Yes</v>
      </c>
      <c r="AJ2459" s="25">
        <v>34.1</v>
      </c>
      <c r="AL2459" s="33" t="str">
        <f t="shared" si="234"/>
        <v>Obesity</v>
      </c>
      <c r="AO2459" s="42">
        <v>2001</v>
      </c>
      <c r="AP2459" s="30" t="s">
        <v>35</v>
      </c>
      <c r="AQ2459" s="7">
        <v>23</v>
      </c>
      <c r="AS2459" s="33" t="str">
        <f t="shared" si="230"/>
        <v>23-08-2001</v>
      </c>
      <c r="AU2459" s="10" t="s">
        <v>8467</v>
      </c>
      <c r="AV2459" s="33">
        <f t="shared" si="235"/>
        <v>21</v>
      </c>
      <c r="AX2459" s="53">
        <v>1421</v>
      </c>
      <c r="AY2459" s="50">
        <f t="shared" si="236"/>
        <v>1421</v>
      </c>
      <c r="BA2459" s="10">
        <v>4.43</v>
      </c>
      <c r="BB2459" s="50" t="str">
        <f t="shared" si="237"/>
        <v>Normal</v>
      </c>
    </row>
    <row r="2460" spans="18:54" ht="15.5" x14ac:dyDescent="0.35">
      <c r="R2460" s="7" t="s">
        <v>6740</v>
      </c>
      <c r="S2460" s="10" t="s">
        <v>6831</v>
      </c>
      <c r="T2460" s="16" t="s">
        <v>4838</v>
      </c>
      <c r="X2460" s="27">
        <v>1</v>
      </c>
      <c r="Y2460" s="25">
        <f t="shared" si="231"/>
        <v>1</v>
      </c>
      <c r="AB2460" s="10" t="s">
        <v>2382</v>
      </c>
      <c r="AC2460" s="7" t="s">
        <v>2382</v>
      </c>
      <c r="AF2460" s="25" t="str">
        <f t="shared" si="232"/>
        <v>Yes</v>
      </c>
      <c r="AG2460" s="36" t="str">
        <f t="shared" si="233"/>
        <v>Yes</v>
      </c>
      <c r="AJ2460" s="25">
        <v>35.299999999999997</v>
      </c>
      <c r="AL2460" s="32" t="str">
        <f t="shared" si="234"/>
        <v>Obesity</v>
      </c>
      <c r="AO2460" s="41">
        <v>1997</v>
      </c>
      <c r="AP2460" s="29" t="s">
        <v>30</v>
      </c>
      <c r="AQ2460" s="7">
        <v>5</v>
      </c>
      <c r="AS2460" s="32" t="str">
        <f t="shared" si="230"/>
        <v>05-12-1997</v>
      </c>
      <c r="AU2460" s="10" t="s">
        <v>8468</v>
      </c>
      <c r="AV2460" s="32">
        <f t="shared" si="235"/>
        <v>25</v>
      </c>
      <c r="AX2460" s="53">
        <v>1422</v>
      </c>
      <c r="AY2460" s="49">
        <f t="shared" si="236"/>
        <v>1422</v>
      </c>
      <c r="BA2460" s="10">
        <v>5.82</v>
      </c>
      <c r="BB2460" s="49" t="str">
        <f t="shared" si="237"/>
        <v>Prediabetes</v>
      </c>
    </row>
    <row r="2461" spans="18:54" ht="15.5" x14ac:dyDescent="0.35">
      <c r="R2461" s="7" t="s">
        <v>6740</v>
      </c>
      <c r="S2461" s="10" t="s">
        <v>6832</v>
      </c>
      <c r="T2461" s="16" t="s">
        <v>4839</v>
      </c>
      <c r="X2461" s="27">
        <v>2</v>
      </c>
      <c r="Y2461" s="25">
        <f t="shared" si="231"/>
        <v>2</v>
      </c>
      <c r="AB2461" s="10" t="s">
        <v>2382</v>
      </c>
      <c r="AC2461" s="7" t="s">
        <v>2382</v>
      </c>
      <c r="AF2461" s="25" t="str">
        <f t="shared" si="232"/>
        <v>Yes</v>
      </c>
      <c r="AG2461" s="36" t="str">
        <f t="shared" si="233"/>
        <v>Yes</v>
      </c>
      <c r="AJ2461" s="25">
        <v>43.83</v>
      </c>
      <c r="AL2461" s="33" t="str">
        <f t="shared" si="234"/>
        <v>Obesity</v>
      </c>
      <c r="AO2461" s="42">
        <v>2000</v>
      </c>
      <c r="AP2461" s="30" t="s">
        <v>20</v>
      </c>
      <c r="AQ2461" s="7">
        <v>1</v>
      </c>
      <c r="AS2461" s="33" t="str">
        <f t="shared" si="230"/>
        <v>01-09-2000</v>
      </c>
      <c r="AU2461" s="10" t="s">
        <v>8469</v>
      </c>
      <c r="AV2461" s="33">
        <f t="shared" si="235"/>
        <v>22</v>
      </c>
      <c r="AX2461" s="53">
        <v>1438</v>
      </c>
      <c r="AY2461" s="50">
        <f t="shared" si="236"/>
        <v>1438</v>
      </c>
      <c r="BA2461" s="10">
        <v>6.03</v>
      </c>
      <c r="BB2461" s="50" t="str">
        <f t="shared" si="237"/>
        <v>Prediabetes</v>
      </c>
    </row>
    <row r="2462" spans="18:54" ht="15.5" x14ac:dyDescent="0.35">
      <c r="R2462" s="7" t="s">
        <v>6740</v>
      </c>
      <c r="S2462" s="10" t="s">
        <v>6833</v>
      </c>
      <c r="T2462" s="16" t="s">
        <v>4840</v>
      </c>
      <c r="X2462" s="27" t="s">
        <v>2381</v>
      </c>
      <c r="Y2462" s="25">
        <f t="shared" si="231"/>
        <v>0</v>
      </c>
      <c r="AB2462" s="10" t="s">
        <v>2380</v>
      </c>
      <c r="AC2462" s="7" t="s">
        <v>2382</v>
      </c>
      <c r="AF2462" s="25" t="str">
        <f t="shared" si="232"/>
        <v>No</v>
      </c>
      <c r="AG2462" s="36" t="str">
        <f t="shared" si="233"/>
        <v>Yes</v>
      </c>
      <c r="AJ2462" s="25">
        <v>50.07</v>
      </c>
      <c r="AL2462" s="32" t="str">
        <f t="shared" si="234"/>
        <v>Obesity</v>
      </c>
      <c r="AO2462" s="41">
        <v>1997</v>
      </c>
      <c r="AP2462" s="29" t="s">
        <v>18</v>
      </c>
      <c r="AQ2462" s="7">
        <v>19</v>
      </c>
      <c r="AS2462" s="32" t="str">
        <f t="shared" si="230"/>
        <v>19-06-1997</v>
      </c>
      <c r="AU2462" s="10" t="s">
        <v>8470</v>
      </c>
      <c r="AV2462" s="32">
        <f t="shared" si="235"/>
        <v>25</v>
      </c>
      <c r="AX2462" s="53">
        <v>1445</v>
      </c>
      <c r="AY2462" s="51">
        <f t="shared" si="236"/>
        <v>1445</v>
      </c>
      <c r="BA2462" s="10">
        <v>9.27</v>
      </c>
      <c r="BB2462" s="51" t="str">
        <f t="shared" si="237"/>
        <v>Diabetes</v>
      </c>
    </row>
    <row r="2463" spans="18:54" ht="15.5" x14ac:dyDescent="0.35">
      <c r="R2463" s="7" t="s">
        <v>6739</v>
      </c>
      <c r="S2463" s="10" t="s">
        <v>6834</v>
      </c>
      <c r="T2463" s="16" t="s">
        <v>4841</v>
      </c>
      <c r="X2463" s="27" t="s">
        <v>2381</v>
      </c>
      <c r="Y2463" s="25">
        <f t="shared" si="231"/>
        <v>0</v>
      </c>
      <c r="AB2463" s="10" t="s">
        <v>2380</v>
      </c>
      <c r="AC2463" s="7" t="s">
        <v>2382</v>
      </c>
      <c r="AF2463" s="25" t="str">
        <f t="shared" si="232"/>
        <v>No</v>
      </c>
      <c r="AG2463" s="36" t="str">
        <f t="shared" si="233"/>
        <v>Yes</v>
      </c>
      <c r="AJ2463" s="25">
        <v>32.774999999999999</v>
      </c>
      <c r="AL2463" s="33" t="str">
        <f t="shared" si="234"/>
        <v>Obesity</v>
      </c>
      <c r="AO2463" s="42">
        <v>2003</v>
      </c>
      <c r="AP2463" s="30" t="s">
        <v>18</v>
      </c>
      <c r="AQ2463" s="7">
        <v>20</v>
      </c>
      <c r="AS2463" s="33" t="str">
        <f t="shared" si="230"/>
        <v>20-06-2003</v>
      </c>
      <c r="AU2463" s="10" t="s">
        <v>8471</v>
      </c>
      <c r="AV2463" s="33">
        <f t="shared" si="235"/>
        <v>19</v>
      </c>
      <c r="AX2463" s="53">
        <v>1467</v>
      </c>
      <c r="AY2463" s="50">
        <f t="shared" si="236"/>
        <v>1467</v>
      </c>
      <c r="BA2463" s="10">
        <v>5.53</v>
      </c>
      <c r="BB2463" s="50" t="str">
        <f t="shared" si="237"/>
        <v>Normal</v>
      </c>
    </row>
    <row r="2464" spans="18:54" ht="15.5" x14ac:dyDescent="0.35">
      <c r="R2464" s="7" t="s">
        <v>6739</v>
      </c>
      <c r="S2464" s="10" t="s">
        <v>6835</v>
      </c>
      <c r="T2464" s="16" t="s">
        <v>4842</v>
      </c>
      <c r="X2464" s="27">
        <v>1</v>
      </c>
      <c r="Y2464" s="25">
        <f t="shared" si="231"/>
        <v>1</v>
      </c>
      <c r="AB2464" s="10" t="s">
        <v>2380</v>
      </c>
      <c r="AC2464" s="7" t="s">
        <v>2382</v>
      </c>
      <c r="AF2464" s="25" t="str">
        <f t="shared" si="232"/>
        <v>No</v>
      </c>
      <c r="AG2464" s="36" t="str">
        <f t="shared" si="233"/>
        <v>Yes</v>
      </c>
      <c r="AJ2464" s="25">
        <v>34.104999999999997</v>
      </c>
      <c r="AL2464" s="32" t="str">
        <f t="shared" si="234"/>
        <v>Obesity</v>
      </c>
      <c r="AO2464" s="41">
        <v>1998</v>
      </c>
      <c r="AP2464" s="29" t="s">
        <v>30</v>
      </c>
      <c r="AQ2464" s="7">
        <v>7</v>
      </c>
      <c r="AS2464" s="32" t="str">
        <f t="shared" si="230"/>
        <v>07-12-1998</v>
      </c>
      <c r="AU2464" s="10" t="s">
        <v>8472</v>
      </c>
      <c r="AV2464" s="32">
        <f t="shared" si="235"/>
        <v>24</v>
      </c>
      <c r="AX2464" s="53">
        <v>1477</v>
      </c>
      <c r="AY2464" s="51">
        <f t="shared" si="236"/>
        <v>1477</v>
      </c>
      <c r="BA2464" s="10">
        <v>5.07</v>
      </c>
      <c r="BB2464" s="51" t="str">
        <f t="shared" si="237"/>
        <v>Normal</v>
      </c>
    </row>
    <row r="2465" spans="18:54" ht="15.5" x14ac:dyDescent="0.35">
      <c r="R2465" s="7" t="s">
        <v>6740</v>
      </c>
      <c r="S2465" s="10" t="s">
        <v>6824</v>
      </c>
      <c r="T2465" s="16" t="s">
        <v>4843</v>
      </c>
      <c r="X2465" s="27">
        <v>1</v>
      </c>
      <c r="Y2465" s="25">
        <f t="shared" si="231"/>
        <v>1</v>
      </c>
      <c r="AB2465" s="10" t="s">
        <v>2382</v>
      </c>
      <c r="AC2465" s="7" t="s">
        <v>2382</v>
      </c>
      <c r="AF2465" s="25" t="str">
        <f t="shared" si="232"/>
        <v>Yes</v>
      </c>
      <c r="AG2465" s="36" t="str">
        <f t="shared" si="233"/>
        <v>Yes</v>
      </c>
      <c r="AJ2465" s="25">
        <v>48.93</v>
      </c>
      <c r="AL2465" s="33" t="str">
        <f t="shared" si="234"/>
        <v>Obesity</v>
      </c>
      <c r="AO2465" s="42">
        <v>1997</v>
      </c>
      <c r="AP2465" s="30" t="s">
        <v>18</v>
      </c>
      <c r="AQ2465" s="7">
        <v>9</v>
      </c>
      <c r="AS2465" s="33" t="str">
        <f t="shared" si="230"/>
        <v>09-06-1997</v>
      </c>
      <c r="AU2465" s="10" t="s">
        <v>8473</v>
      </c>
      <c r="AV2465" s="33">
        <f t="shared" si="235"/>
        <v>25</v>
      </c>
      <c r="AX2465" s="53">
        <v>1481</v>
      </c>
      <c r="AY2465" s="50">
        <f t="shared" si="236"/>
        <v>1481</v>
      </c>
      <c r="BA2465" s="10">
        <v>11.17</v>
      </c>
      <c r="BB2465" s="50" t="str">
        <f t="shared" si="237"/>
        <v>Diabetes</v>
      </c>
    </row>
    <row r="2466" spans="18:54" ht="15.5" x14ac:dyDescent="0.35">
      <c r="R2466" s="7" t="s">
        <v>6740</v>
      </c>
      <c r="S2466" s="10" t="s">
        <v>6836</v>
      </c>
      <c r="T2466" s="16" t="s">
        <v>4844</v>
      </c>
      <c r="X2466" s="27" t="s">
        <v>2381</v>
      </c>
      <c r="Y2466" s="25">
        <f t="shared" si="231"/>
        <v>0</v>
      </c>
      <c r="AB2466" s="10" t="s">
        <v>2382</v>
      </c>
      <c r="AC2466" s="7" t="s">
        <v>2382</v>
      </c>
      <c r="AF2466" s="25" t="str">
        <f t="shared" si="232"/>
        <v>Yes</v>
      </c>
      <c r="AG2466" s="36" t="str">
        <f t="shared" si="233"/>
        <v>Yes</v>
      </c>
      <c r="AJ2466" s="25">
        <v>37.07</v>
      </c>
      <c r="AL2466" s="32" t="str">
        <f t="shared" si="234"/>
        <v>Obesity</v>
      </c>
      <c r="AO2466" s="41">
        <v>1995</v>
      </c>
      <c r="AP2466" s="29" t="s">
        <v>37</v>
      </c>
      <c r="AQ2466" s="7">
        <v>7</v>
      </c>
      <c r="AS2466" s="32" t="str">
        <f t="shared" si="230"/>
        <v>07-10-1995</v>
      </c>
      <c r="AU2466" s="10" t="s">
        <v>8474</v>
      </c>
      <c r="AV2466" s="32">
        <f t="shared" si="235"/>
        <v>27</v>
      </c>
      <c r="AX2466" s="53">
        <v>1493</v>
      </c>
      <c r="AY2466" s="51">
        <f t="shared" si="236"/>
        <v>1493</v>
      </c>
      <c r="BA2466" s="10">
        <v>6.14</v>
      </c>
      <c r="BB2466" s="51" t="str">
        <f t="shared" si="237"/>
        <v>Prediabetes</v>
      </c>
    </row>
    <row r="2467" spans="18:54" ht="15.5" x14ac:dyDescent="0.35">
      <c r="R2467" s="7" t="s">
        <v>6739</v>
      </c>
      <c r="S2467" s="10" t="s">
        <v>6837</v>
      </c>
      <c r="T2467" s="16" t="s">
        <v>4845</v>
      </c>
      <c r="X2467" s="27">
        <v>1</v>
      </c>
      <c r="Y2467" s="25">
        <f t="shared" si="231"/>
        <v>1</v>
      </c>
      <c r="AB2467" s="10" t="s">
        <v>2382</v>
      </c>
      <c r="AC2467" s="7" t="s">
        <v>2382</v>
      </c>
      <c r="AF2467" s="25" t="str">
        <f t="shared" si="232"/>
        <v>Yes</v>
      </c>
      <c r="AG2467" s="36" t="str">
        <f t="shared" si="233"/>
        <v>Yes</v>
      </c>
      <c r="AJ2467" s="25">
        <v>51.51</v>
      </c>
      <c r="AL2467" s="33" t="str">
        <f t="shared" si="234"/>
        <v>Obesity</v>
      </c>
      <c r="AO2467" s="42">
        <v>1998</v>
      </c>
      <c r="AP2467" s="30" t="s">
        <v>18</v>
      </c>
      <c r="AQ2467" s="7">
        <v>19</v>
      </c>
      <c r="AS2467" s="33" t="str">
        <f t="shared" si="230"/>
        <v>19-06-1998</v>
      </c>
      <c r="AU2467" s="10" t="s">
        <v>8475</v>
      </c>
      <c r="AV2467" s="33">
        <f t="shared" si="235"/>
        <v>24</v>
      </c>
      <c r="AX2467" s="53">
        <v>1497</v>
      </c>
      <c r="AY2467" s="50">
        <f t="shared" si="236"/>
        <v>1497</v>
      </c>
      <c r="BA2467" s="10">
        <v>6.26</v>
      </c>
      <c r="BB2467" s="50" t="str">
        <f t="shared" si="237"/>
        <v>Prediabetes</v>
      </c>
    </row>
    <row r="2468" spans="18:54" ht="15.5" x14ac:dyDescent="0.35">
      <c r="R2468" s="7" t="s">
        <v>6739</v>
      </c>
      <c r="S2468" s="10" t="s">
        <v>6838</v>
      </c>
      <c r="T2468" s="16" t="s">
        <v>4846</v>
      </c>
      <c r="X2468" s="27" t="s">
        <v>2381</v>
      </c>
      <c r="Y2468" s="25">
        <f t="shared" si="231"/>
        <v>0</v>
      </c>
      <c r="AB2468" s="10" t="s">
        <v>2382</v>
      </c>
      <c r="AC2468" s="7" t="s">
        <v>2382</v>
      </c>
      <c r="AF2468" s="25" t="str">
        <f t="shared" si="232"/>
        <v>Yes</v>
      </c>
      <c r="AG2468" s="36" t="str">
        <f t="shared" si="233"/>
        <v>Yes</v>
      </c>
      <c r="AJ2468" s="25">
        <v>34.799999999999997</v>
      </c>
      <c r="AL2468" s="32" t="str">
        <f t="shared" si="234"/>
        <v>Obesity</v>
      </c>
      <c r="AO2468" s="41">
        <v>2001</v>
      </c>
      <c r="AP2468" s="29" t="s">
        <v>35</v>
      </c>
      <c r="AQ2468" s="7">
        <v>25</v>
      </c>
      <c r="AS2468" s="32" t="str">
        <f t="shared" si="230"/>
        <v>25-08-2001</v>
      </c>
      <c r="AU2468" s="10" t="s">
        <v>8476</v>
      </c>
      <c r="AV2468" s="32">
        <f t="shared" si="235"/>
        <v>21</v>
      </c>
      <c r="AX2468" s="53">
        <v>1515.34</v>
      </c>
      <c r="AY2468" s="49">
        <f t="shared" si="236"/>
        <v>1515</v>
      </c>
      <c r="BA2468" s="10">
        <v>4.72</v>
      </c>
      <c r="BB2468" s="49" t="str">
        <f t="shared" si="237"/>
        <v>Normal</v>
      </c>
    </row>
    <row r="2469" spans="18:54" ht="15.5" x14ac:dyDescent="0.35">
      <c r="R2469" s="7" t="s">
        <v>6740</v>
      </c>
      <c r="S2469" s="10" t="s">
        <v>6839</v>
      </c>
      <c r="T2469" s="16" t="s">
        <v>4847</v>
      </c>
      <c r="X2469" s="27">
        <v>1</v>
      </c>
      <c r="Y2469" s="25">
        <f t="shared" si="231"/>
        <v>1</v>
      </c>
      <c r="AB2469" s="10" t="s">
        <v>2380</v>
      </c>
      <c r="AC2469" s="7" t="s">
        <v>2382</v>
      </c>
      <c r="AF2469" s="25" t="str">
        <f t="shared" si="232"/>
        <v>No</v>
      </c>
      <c r="AG2469" s="36" t="str">
        <f t="shared" si="233"/>
        <v>Yes</v>
      </c>
      <c r="AJ2469" s="25">
        <v>36.67</v>
      </c>
      <c r="AL2469" s="33" t="str">
        <f t="shared" si="234"/>
        <v>Obesity</v>
      </c>
      <c r="AO2469" s="42">
        <v>2001</v>
      </c>
      <c r="AP2469" s="30" t="s">
        <v>10</v>
      </c>
      <c r="AQ2469" s="7">
        <v>7</v>
      </c>
      <c r="AS2469" s="33" t="str">
        <f t="shared" si="230"/>
        <v>07-07-2001</v>
      </c>
      <c r="AU2469" s="10" t="s">
        <v>8477</v>
      </c>
      <c r="AV2469" s="33">
        <f t="shared" si="235"/>
        <v>21</v>
      </c>
      <c r="AX2469" s="53">
        <v>1526.31</v>
      </c>
      <c r="AY2469" s="50">
        <f t="shared" si="236"/>
        <v>1526</v>
      </c>
      <c r="BA2469" s="10">
        <v>5.18</v>
      </c>
      <c r="BB2469" s="50" t="str">
        <f t="shared" si="237"/>
        <v>Normal</v>
      </c>
    </row>
    <row r="2470" spans="18:54" ht="15.5" x14ac:dyDescent="0.35">
      <c r="R2470" s="7" t="s">
        <v>6740</v>
      </c>
      <c r="S2470" s="10" t="s">
        <v>5245</v>
      </c>
      <c r="T2470" s="16" t="s">
        <v>4848</v>
      </c>
      <c r="X2470" s="27">
        <v>2</v>
      </c>
      <c r="Y2470" s="25">
        <f t="shared" si="231"/>
        <v>2</v>
      </c>
      <c r="AB2470" s="10" t="s">
        <v>2380</v>
      </c>
      <c r="AC2470" s="7" t="s">
        <v>2382</v>
      </c>
      <c r="AF2470" s="25" t="str">
        <f t="shared" si="232"/>
        <v>No</v>
      </c>
      <c r="AG2470" s="36" t="str">
        <f t="shared" si="233"/>
        <v>Yes</v>
      </c>
      <c r="AJ2470" s="25">
        <v>30.9</v>
      </c>
      <c r="AL2470" s="32" t="str">
        <f t="shared" si="234"/>
        <v>Obesity</v>
      </c>
      <c r="AO2470" s="41">
        <v>2001</v>
      </c>
      <c r="AP2470" s="29" t="s">
        <v>18</v>
      </c>
      <c r="AQ2470" s="7">
        <v>2</v>
      </c>
      <c r="AS2470" s="32" t="str">
        <f t="shared" si="230"/>
        <v>02-06-2001</v>
      </c>
      <c r="AU2470" s="10" t="s">
        <v>8478</v>
      </c>
      <c r="AV2470" s="32">
        <f t="shared" si="235"/>
        <v>22</v>
      </c>
      <c r="AX2470" s="53">
        <v>1532.47</v>
      </c>
      <c r="AY2470" s="51">
        <f t="shared" si="236"/>
        <v>1532</v>
      </c>
      <c r="BA2470" s="10">
        <v>9.4</v>
      </c>
      <c r="BB2470" s="51" t="str">
        <f t="shared" si="237"/>
        <v>Diabetes</v>
      </c>
    </row>
    <row r="2471" spans="18:54" ht="15.5" x14ac:dyDescent="0.35">
      <c r="R2471" s="7" t="s">
        <v>6739</v>
      </c>
      <c r="S2471" s="10" t="s">
        <v>6840</v>
      </c>
      <c r="T2471" s="16" t="s">
        <v>4849</v>
      </c>
      <c r="X2471" s="27" t="s">
        <v>2381</v>
      </c>
      <c r="Y2471" s="25">
        <f t="shared" si="231"/>
        <v>0</v>
      </c>
      <c r="AB2471" s="10" t="s">
        <v>2380</v>
      </c>
      <c r="AC2471" s="7" t="s">
        <v>2382</v>
      </c>
      <c r="AF2471" s="25" t="str">
        <f t="shared" si="232"/>
        <v>No</v>
      </c>
      <c r="AG2471" s="36" t="str">
        <f t="shared" si="233"/>
        <v>Yes</v>
      </c>
      <c r="AJ2471" s="25">
        <v>30.495000000000001</v>
      </c>
      <c r="AL2471" s="33" t="str">
        <f t="shared" si="234"/>
        <v>Obesity</v>
      </c>
      <c r="AO2471" s="42">
        <v>2001</v>
      </c>
      <c r="AP2471" s="30" t="s">
        <v>30</v>
      </c>
      <c r="AQ2471" s="7">
        <v>5</v>
      </c>
      <c r="AS2471" s="33" t="str">
        <f t="shared" si="230"/>
        <v>05-12-2001</v>
      </c>
      <c r="AU2471" s="10" t="s">
        <v>8479</v>
      </c>
      <c r="AV2471" s="33">
        <f t="shared" si="235"/>
        <v>21</v>
      </c>
      <c r="AX2471" s="53">
        <v>1534.3</v>
      </c>
      <c r="AY2471" s="50">
        <f t="shared" si="236"/>
        <v>1534</v>
      </c>
      <c r="BA2471" s="10">
        <v>6.29</v>
      </c>
      <c r="BB2471" s="50" t="str">
        <f t="shared" si="237"/>
        <v>Prediabetes</v>
      </c>
    </row>
    <row r="2472" spans="18:54" ht="15.5" x14ac:dyDescent="0.35">
      <c r="R2472" s="7" t="s">
        <v>6740</v>
      </c>
      <c r="S2472" s="10" t="s">
        <v>6841</v>
      </c>
      <c r="T2472" s="16" t="s">
        <v>4850</v>
      </c>
      <c r="X2472" s="27">
        <v>1</v>
      </c>
      <c r="Y2472" s="25">
        <f t="shared" si="231"/>
        <v>1</v>
      </c>
      <c r="AB2472" s="10" t="s">
        <v>2380</v>
      </c>
      <c r="AC2472" s="7" t="s">
        <v>2382</v>
      </c>
      <c r="AF2472" s="25" t="str">
        <f t="shared" si="232"/>
        <v>No</v>
      </c>
      <c r="AG2472" s="36" t="str">
        <f t="shared" si="233"/>
        <v>Yes</v>
      </c>
      <c r="AJ2472" s="25">
        <v>44.88</v>
      </c>
      <c r="AL2472" s="32" t="str">
        <f t="shared" si="234"/>
        <v>Obesity</v>
      </c>
      <c r="AO2472" s="41">
        <v>1992</v>
      </c>
      <c r="AP2472" s="29" t="s">
        <v>20</v>
      </c>
      <c r="AQ2472" s="7">
        <v>22</v>
      </c>
      <c r="AS2472" s="32" t="str">
        <f t="shared" si="230"/>
        <v>22-09-1992</v>
      </c>
      <c r="AU2472" s="10" t="s">
        <v>8480</v>
      </c>
      <c r="AV2472" s="32">
        <f t="shared" si="235"/>
        <v>30</v>
      </c>
      <c r="AX2472" s="53">
        <v>1566.88</v>
      </c>
      <c r="AY2472" s="51">
        <f t="shared" si="236"/>
        <v>1567</v>
      </c>
      <c r="BA2472" s="10">
        <v>6.04</v>
      </c>
      <c r="BB2472" s="51" t="str">
        <f t="shared" si="237"/>
        <v>Prediabetes</v>
      </c>
    </row>
    <row r="2473" spans="18:54" ht="15.5" x14ac:dyDescent="0.35">
      <c r="R2473" s="7" t="s">
        <v>6740</v>
      </c>
      <c r="S2473" s="10" t="s">
        <v>6763</v>
      </c>
      <c r="T2473" s="16" t="s">
        <v>4851</v>
      </c>
      <c r="X2473" s="27" t="s">
        <v>2381</v>
      </c>
      <c r="Y2473" s="25">
        <f t="shared" si="231"/>
        <v>0</v>
      </c>
      <c r="AB2473" s="10" t="s">
        <v>2380</v>
      </c>
      <c r="AC2473" s="7" t="s">
        <v>2382</v>
      </c>
      <c r="AF2473" s="25" t="str">
        <f t="shared" si="232"/>
        <v>No</v>
      </c>
      <c r="AG2473" s="36" t="str">
        <f t="shared" si="233"/>
        <v>Yes</v>
      </c>
      <c r="AJ2473" s="25">
        <v>44.32</v>
      </c>
      <c r="AL2473" s="33" t="str">
        <f t="shared" si="234"/>
        <v>Obesity</v>
      </c>
      <c r="AO2473" s="42">
        <v>2004</v>
      </c>
      <c r="AP2473" s="30" t="s">
        <v>15</v>
      </c>
      <c r="AQ2473" s="7">
        <v>19</v>
      </c>
      <c r="AS2473" s="33" t="str">
        <f t="shared" si="230"/>
        <v>19-11-2004</v>
      </c>
      <c r="AU2473" s="10" t="s">
        <v>8481</v>
      </c>
      <c r="AV2473" s="33">
        <f t="shared" si="235"/>
        <v>18</v>
      </c>
      <c r="AX2473" s="53">
        <v>1607.51</v>
      </c>
      <c r="AY2473" s="50">
        <f t="shared" si="236"/>
        <v>1608</v>
      </c>
      <c r="BA2473" s="10">
        <v>10.55</v>
      </c>
      <c r="BB2473" s="50" t="str">
        <f t="shared" si="237"/>
        <v>Diabetes</v>
      </c>
    </row>
    <row r="2474" spans="18:54" ht="15.5" x14ac:dyDescent="0.35">
      <c r="R2474" s="7" t="s">
        <v>6740</v>
      </c>
      <c r="S2474" s="10" t="s">
        <v>6842</v>
      </c>
      <c r="T2474" s="16" t="s">
        <v>4852</v>
      </c>
      <c r="X2474" s="27" t="s">
        <v>2381</v>
      </c>
      <c r="Y2474" s="25">
        <f t="shared" si="231"/>
        <v>0</v>
      </c>
      <c r="AB2474" s="10" t="s">
        <v>2380</v>
      </c>
      <c r="AC2474" s="7" t="s">
        <v>2382</v>
      </c>
      <c r="AF2474" s="25" t="str">
        <f t="shared" si="232"/>
        <v>No</v>
      </c>
      <c r="AG2474" s="36" t="str">
        <f t="shared" si="233"/>
        <v>Yes</v>
      </c>
      <c r="AJ2474" s="25">
        <v>46.39</v>
      </c>
      <c r="AL2474" s="32" t="str">
        <f t="shared" si="234"/>
        <v>Obesity</v>
      </c>
      <c r="AO2474" s="41">
        <v>2004</v>
      </c>
      <c r="AP2474" s="29" t="s">
        <v>10</v>
      </c>
      <c r="AQ2474" s="7">
        <v>22</v>
      </c>
      <c r="AS2474" s="32" t="str">
        <f t="shared" si="230"/>
        <v>22-07-2004</v>
      </c>
      <c r="AU2474" s="10" t="s">
        <v>8482</v>
      </c>
      <c r="AV2474" s="32">
        <f t="shared" si="235"/>
        <v>18</v>
      </c>
      <c r="AX2474" s="53">
        <v>1615.77</v>
      </c>
      <c r="AY2474" s="51">
        <f t="shared" si="236"/>
        <v>1616</v>
      </c>
      <c r="BA2474" s="10">
        <v>5.09</v>
      </c>
      <c r="BB2474" s="51" t="str">
        <f t="shared" si="237"/>
        <v>Normal</v>
      </c>
    </row>
    <row r="2475" spans="18:54" ht="15.5" x14ac:dyDescent="0.35">
      <c r="R2475" s="7" t="s">
        <v>6740</v>
      </c>
      <c r="S2475" s="10" t="s">
        <v>6843</v>
      </c>
      <c r="T2475" s="16" t="s">
        <v>4853</v>
      </c>
      <c r="X2475" s="27">
        <v>1</v>
      </c>
      <c r="Y2475" s="25">
        <f t="shared" si="231"/>
        <v>1</v>
      </c>
      <c r="AB2475" s="10" t="s">
        <v>2382</v>
      </c>
      <c r="AC2475" s="7" t="s">
        <v>2382</v>
      </c>
      <c r="AF2475" s="25" t="str">
        <f t="shared" si="232"/>
        <v>Yes</v>
      </c>
      <c r="AG2475" s="36" t="str">
        <f t="shared" si="233"/>
        <v>Yes</v>
      </c>
      <c r="AJ2475" s="25">
        <v>42.13</v>
      </c>
      <c r="AL2475" s="33" t="str">
        <f t="shared" si="234"/>
        <v>Obesity</v>
      </c>
      <c r="AO2475" s="42">
        <v>1995</v>
      </c>
      <c r="AP2475" s="30" t="s">
        <v>35</v>
      </c>
      <c r="AQ2475" s="7">
        <v>5</v>
      </c>
      <c r="AS2475" s="33" t="str">
        <f t="shared" si="230"/>
        <v>05-08-1995</v>
      </c>
      <c r="AU2475" s="10" t="s">
        <v>8483</v>
      </c>
      <c r="AV2475" s="33">
        <f t="shared" si="235"/>
        <v>27</v>
      </c>
      <c r="AX2475" s="53">
        <v>1617.16</v>
      </c>
      <c r="AY2475" s="50">
        <f t="shared" si="236"/>
        <v>1617</v>
      </c>
      <c r="BA2475" s="10">
        <v>5.2</v>
      </c>
      <c r="BB2475" s="50" t="str">
        <f t="shared" si="237"/>
        <v>Normal</v>
      </c>
    </row>
    <row r="2476" spans="18:54" ht="15.5" x14ac:dyDescent="0.35">
      <c r="R2476" s="7" t="s">
        <v>6740</v>
      </c>
      <c r="S2476" s="10" t="s">
        <v>6844</v>
      </c>
      <c r="T2476" s="16" t="s">
        <v>4854</v>
      </c>
      <c r="X2476" s="27" t="s">
        <v>2381</v>
      </c>
      <c r="Y2476" s="25">
        <f t="shared" si="231"/>
        <v>0</v>
      </c>
      <c r="AB2476" s="10" t="s">
        <v>2382</v>
      </c>
      <c r="AC2476" s="7" t="s">
        <v>2382</v>
      </c>
      <c r="AF2476" s="25" t="str">
        <f t="shared" si="232"/>
        <v>Yes</v>
      </c>
      <c r="AG2476" s="36" t="str">
        <f t="shared" si="233"/>
        <v>Yes</v>
      </c>
      <c r="AJ2476" s="25">
        <v>30.78</v>
      </c>
      <c r="AL2476" s="32" t="str">
        <f t="shared" si="234"/>
        <v>Obesity</v>
      </c>
      <c r="AO2476" s="41">
        <v>2003</v>
      </c>
      <c r="AP2476" s="29" t="s">
        <v>20</v>
      </c>
      <c r="AQ2476" s="7">
        <v>14</v>
      </c>
      <c r="AS2476" s="32" t="str">
        <f t="shared" si="230"/>
        <v>14-09-2003</v>
      </c>
      <c r="AU2476" s="10" t="s">
        <v>8484</v>
      </c>
      <c r="AV2476" s="32">
        <f t="shared" si="235"/>
        <v>19</v>
      </c>
      <c r="AX2476" s="53">
        <v>1621.34</v>
      </c>
      <c r="AY2476" s="49">
        <f t="shared" si="236"/>
        <v>1621</v>
      </c>
      <c r="BA2476" s="10">
        <v>8.4499999999999993</v>
      </c>
      <c r="BB2476" s="49" t="str">
        <f t="shared" si="237"/>
        <v>Diabetes</v>
      </c>
    </row>
    <row r="2477" spans="18:54" ht="15.5" x14ac:dyDescent="0.35">
      <c r="R2477" s="7" t="s">
        <v>6740</v>
      </c>
      <c r="S2477" s="10" t="s">
        <v>6845</v>
      </c>
      <c r="T2477" s="16" t="s">
        <v>4855</v>
      </c>
      <c r="X2477" s="27" t="s">
        <v>2381</v>
      </c>
      <c r="Y2477" s="25">
        <f t="shared" si="231"/>
        <v>0</v>
      </c>
      <c r="AB2477" s="10" t="s">
        <v>2380</v>
      </c>
      <c r="AC2477" s="7" t="s">
        <v>2382</v>
      </c>
      <c r="AF2477" s="25" t="str">
        <f t="shared" si="232"/>
        <v>No</v>
      </c>
      <c r="AG2477" s="36" t="str">
        <f t="shared" si="233"/>
        <v>Yes</v>
      </c>
      <c r="AJ2477" s="25">
        <v>31.35</v>
      </c>
      <c r="AL2477" s="33" t="str">
        <f t="shared" si="234"/>
        <v>Obesity</v>
      </c>
      <c r="AO2477" s="42">
        <v>2004</v>
      </c>
      <c r="AP2477" s="30" t="s">
        <v>35</v>
      </c>
      <c r="AQ2477" s="7">
        <v>21</v>
      </c>
      <c r="AS2477" s="33" t="str">
        <f t="shared" si="230"/>
        <v>21-08-2004</v>
      </c>
      <c r="AU2477" s="10" t="s">
        <v>8485</v>
      </c>
      <c r="AV2477" s="33">
        <f t="shared" si="235"/>
        <v>18</v>
      </c>
      <c r="AX2477" s="53">
        <v>1621.88</v>
      </c>
      <c r="AY2477" s="50">
        <f t="shared" si="236"/>
        <v>1622</v>
      </c>
      <c r="BA2477" s="10">
        <v>9.5399999999999991</v>
      </c>
      <c r="BB2477" s="50" t="str">
        <f t="shared" si="237"/>
        <v>Diabetes</v>
      </c>
    </row>
    <row r="2478" spans="18:54" ht="15.5" x14ac:dyDescent="0.35">
      <c r="R2478" s="7" t="s">
        <v>6739</v>
      </c>
      <c r="S2478" s="10" t="s">
        <v>6846</v>
      </c>
      <c r="T2478" s="16" t="s">
        <v>4856</v>
      </c>
      <c r="X2478" s="27">
        <v>2</v>
      </c>
      <c r="Y2478" s="25">
        <f t="shared" si="231"/>
        <v>2</v>
      </c>
      <c r="AB2478" s="10" t="s">
        <v>2382</v>
      </c>
      <c r="AC2478" s="7" t="s">
        <v>2382</v>
      </c>
      <c r="AF2478" s="25" t="str">
        <f t="shared" si="232"/>
        <v>Yes</v>
      </c>
      <c r="AG2478" s="36" t="str">
        <f t="shared" si="233"/>
        <v>Yes</v>
      </c>
      <c r="AJ2478" s="25">
        <v>41.46</v>
      </c>
      <c r="AL2478" s="32" t="str">
        <f t="shared" si="234"/>
        <v>Obesity</v>
      </c>
      <c r="AO2478" s="41">
        <v>2004</v>
      </c>
      <c r="AP2478" s="29" t="s">
        <v>10</v>
      </c>
      <c r="AQ2478" s="7">
        <v>25</v>
      </c>
      <c r="AS2478" s="32" t="str">
        <f t="shared" si="230"/>
        <v>25-07-2004</v>
      </c>
      <c r="AU2478" s="10" t="s">
        <v>8486</v>
      </c>
      <c r="AV2478" s="32">
        <f t="shared" si="235"/>
        <v>18</v>
      </c>
      <c r="AX2478" s="53">
        <v>1622.19</v>
      </c>
      <c r="AY2478" s="51">
        <f t="shared" si="236"/>
        <v>1622</v>
      </c>
      <c r="BA2478" s="10">
        <v>4.99</v>
      </c>
      <c r="BB2478" s="51" t="str">
        <f t="shared" si="237"/>
        <v>Normal</v>
      </c>
    </row>
    <row r="2479" spans="18:54" ht="15.5" x14ac:dyDescent="0.35">
      <c r="R2479" s="7" t="s">
        <v>6740</v>
      </c>
      <c r="S2479" s="10" t="s">
        <v>6847</v>
      </c>
      <c r="T2479" s="16" t="s">
        <v>4857</v>
      </c>
      <c r="X2479" s="27" t="s">
        <v>2381</v>
      </c>
      <c r="Y2479" s="25">
        <f t="shared" si="231"/>
        <v>0</v>
      </c>
      <c r="AB2479" s="10" t="s">
        <v>2380</v>
      </c>
      <c r="AC2479" s="7" t="s">
        <v>2382</v>
      </c>
      <c r="AF2479" s="25" t="str">
        <f t="shared" si="232"/>
        <v>No</v>
      </c>
      <c r="AG2479" s="36" t="str">
        <f t="shared" si="233"/>
        <v>Yes</v>
      </c>
      <c r="AJ2479" s="25">
        <v>48</v>
      </c>
      <c r="AL2479" s="33" t="str">
        <f t="shared" si="234"/>
        <v>Obesity</v>
      </c>
      <c r="AO2479" s="42">
        <v>2003</v>
      </c>
      <c r="AP2479" s="30" t="s">
        <v>20</v>
      </c>
      <c r="AQ2479" s="7">
        <v>9</v>
      </c>
      <c r="AS2479" s="33" t="str">
        <f t="shared" si="230"/>
        <v>09-09-2003</v>
      </c>
      <c r="AU2479" s="10" t="s">
        <v>8487</v>
      </c>
      <c r="AV2479" s="33">
        <f t="shared" si="235"/>
        <v>19</v>
      </c>
      <c r="AX2479" s="53">
        <v>1625.43</v>
      </c>
      <c r="AY2479" s="50">
        <f t="shared" si="236"/>
        <v>1625</v>
      </c>
      <c r="BA2479" s="10">
        <v>10.54</v>
      </c>
      <c r="BB2479" s="50" t="str">
        <f t="shared" si="237"/>
        <v>Diabetes</v>
      </c>
    </row>
    <row r="2480" spans="18:54" ht="15.5" x14ac:dyDescent="0.35">
      <c r="R2480" s="7" t="s">
        <v>6739</v>
      </c>
      <c r="S2480" s="10" t="s">
        <v>6848</v>
      </c>
      <c r="T2480" s="16" t="s">
        <v>4858</v>
      </c>
      <c r="X2480" s="27" t="s">
        <v>2381</v>
      </c>
      <c r="Y2480" s="25">
        <f t="shared" si="231"/>
        <v>0</v>
      </c>
      <c r="AB2480" s="10" t="s">
        <v>2380</v>
      </c>
      <c r="AC2480" s="7" t="s">
        <v>2382</v>
      </c>
      <c r="AF2480" s="25" t="str">
        <f t="shared" si="232"/>
        <v>No</v>
      </c>
      <c r="AG2480" s="36" t="str">
        <f t="shared" si="233"/>
        <v>Yes</v>
      </c>
      <c r="AJ2480" s="25">
        <v>49.13</v>
      </c>
      <c r="AL2480" s="32" t="str">
        <f t="shared" si="234"/>
        <v>Obesity</v>
      </c>
      <c r="AO2480" s="41">
        <v>2003</v>
      </c>
      <c r="AP2480" s="29" t="s">
        <v>30</v>
      </c>
      <c r="AQ2480" s="7">
        <v>4</v>
      </c>
      <c r="AS2480" s="32" t="str">
        <f t="shared" si="230"/>
        <v>04-12-2003</v>
      </c>
      <c r="AU2480" s="10" t="s">
        <v>8488</v>
      </c>
      <c r="AV2480" s="32">
        <f t="shared" si="235"/>
        <v>19</v>
      </c>
      <c r="AX2480" s="53">
        <v>1627.28</v>
      </c>
      <c r="AY2480" s="51">
        <f t="shared" si="236"/>
        <v>1627</v>
      </c>
      <c r="BA2480" s="10">
        <v>4.54</v>
      </c>
      <c r="BB2480" s="51" t="str">
        <f t="shared" si="237"/>
        <v>Normal</v>
      </c>
    </row>
    <row r="2481" spans="18:54" ht="15.5" x14ac:dyDescent="0.35">
      <c r="R2481" s="7" t="s">
        <v>6740</v>
      </c>
      <c r="S2481" s="10" t="s">
        <v>6849</v>
      </c>
      <c r="T2481" s="16" t="s">
        <v>4859</v>
      </c>
      <c r="X2481" s="27">
        <v>1</v>
      </c>
      <c r="Y2481" s="25">
        <f t="shared" si="231"/>
        <v>1</v>
      </c>
      <c r="AB2481" s="10" t="s">
        <v>2380</v>
      </c>
      <c r="AC2481" s="7" t="s">
        <v>2382</v>
      </c>
      <c r="AF2481" s="25" t="str">
        <f t="shared" si="232"/>
        <v>No</v>
      </c>
      <c r="AG2481" s="36" t="str">
        <f t="shared" si="233"/>
        <v>Yes</v>
      </c>
      <c r="AJ2481" s="25">
        <v>37.799999999999997</v>
      </c>
      <c r="AL2481" s="33" t="str">
        <f t="shared" si="234"/>
        <v>Obesity</v>
      </c>
      <c r="AO2481" s="42">
        <v>2003</v>
      </c>
      <c r="AP2481" s="30" t="s">
        <v>10</v>
      </c>
      <c r="AQ2481" s="7">
        <v>17</v>
      </c>
      <c r="AS2481" s="33" t="str">
        <f t="shared" si="230"/>
        <v>17-07-2003</v>
      </c>
      <c r="AU2481" s="10" t="s">
        <v>8489</v>
      </c>
      <c r="AV2481" s="33">
        <f t="shared" si="235"/>
        <v>19</v>
      </c>
      <c r="AX2481" s="53">
        <v>1628.47</v>
      </c>
      <c r="AY2481" s="50">
        <f t="shared" si="236"/>
        <v>1628</v>
      </c>
      <c r="BA2481" s="10">
        <v>6.29</v>
      </c>
      <c r="BB2481" s="50" t="str">
        <f t="shared" si="237"/>
        <v>Prediabetes</v>
      </c>
    </row>
    <row r="2482" spans="18:54" ht="15.5" x14ac:dyDescent="0.35">
      <c r="R2482" s="7" t="s">
        <v>6740</v>
      </c>
      <c r="S2482" s="10" t="s">
        <v>6850</v>
      </c>
      <c r="T2482" s="16" t="s">
        <v>4860</v>
      </c>
      <c r="X2482" s="27" t="s">
        <v>2381</v>
      </c>
      <c r="Y2482" s="25">
        <f t="shared" si="231"/>
        <v>0</v>
      </c>
      <c r="AB2482" s="10" t="s">
        <v>2380</v>
      </c>
      <c r="AC2482" s="7" t="s">
        <v>2382</v>
      </c>
      <c r="AF2482" s="25" t="str">
        <f t="shared" si="232"/>
        <v>No</v>
      </c>
      <c r="AG2482" s="36" t="str">
        <f t="shared" si="233"/>
        <v>Yes</v>
      </c>
      <c r="AJ2482" s="25">
        <v>38.299999999999997</v>
      </c>
      <c r="AL2482" s="32" t="str">
        <f t="shared" si="234"/>
        <v>Obesity</v>
      </c>
      <c r="AO2482" s="41">
        <v>2004</v>
      </c>
      <c r="AP2482" s="29" t="s">
        <v>37</v>
      </c>
      <c r="AQ2482" s="7">
        <v>4</v>
      </c>
      <c r="AS2482" s="32" t="str">
        <f t="shared" si="230"/>
        <v>04-10-2004</v>
      </c>
      <c r="AU2482" s="10" t="s">
        <v>8490</v>
      </c>
      <c r="AV2482" s="32">
        <f t="shared" si="235"/>
        <v>18</v>
      </c>
      <c r="AX2482" s="53">
        <v>1629.83</v>
      </c>
      <c r="AY2482" s="51">
        <f t="shared" si="236"/>
        <v>1630</v>
      </c>
      <c r="BA2482" s="10">
        <v>9.51</v>
      </c>
      <c r="BB2482" s="51" t="str">
        <f t="shared" si="237"/>
        <v>Diabetes</v>
      </c>
    </row>
    <row r="2483" spans="18:54" ht="15.5" x14ac:dyDescent="0.35">
      <c r="R2483" s="7" t="s">
        <v>6740</v>
      </c>
      <c r="S2483" s="10" t="s">
        <v>6851</v>
      </c>
      <c r="T2483" s="16" t="s">
        <v>4861</v>
      </c>
      <c r="X2483" s="27" t="s">
        <v>2381</v>
      </c>
      <c r="Y2483" s="25">
        <f t="shared" si="231"/>
        <v>0</v>
      </c>
      <c r="AB2483" s="10" t="s">
        <v>2380</v>
      </c>
      <c r="AC2483" s="7" t="s">
        <v>2382</v>
      </c>
      <c r="AF2483" s="25" t="str">
        <f t="shared" si="232"/>
        <v>No</v>
      </c>
      <c r="AG2483" s="36" t="str">
        <f t="shared" si="233"/>
        <v>Yes</v>
      </c>
      <c r="AJ2483" s="25">
        <v>32.774999999999999</v>
      </c>
      <c r="AL2483" s="33" t="str">
        <f t="shared" si="234"/>
        <v>Obesity</v>
      </c>
      <c r="AO2483" s="42">
        <v>2004</v>
      </c>
      <c r="AP2483" s="30" t="s">
        <v>30</v>
      </c>
      <c r="AQ2483" s="7">
        <v>5</v>
      </c>
      <c r="AS2483" s="33" t="str">
        <f t="shared" si="230"/>
        <v>05-12-2004</v>
      </c>
      <c r="AU2483" s="10" t="s">
        <v>8491</v>
      </c>
      <c r="AV2483" s="33">
        <f t="shared" si="235"/>
        <v>18</v>
      </c>
      <c r="AX2483" s="53">
        <v>1631.67</v>
      </c>
      <c r="AY2483" s="50">
        <f t="shared" si="236"/>
        <v>1632</v>
      </c>
      <c r="BA2483" s="10">
        <v>4.72</v>
      </c>
      <c r="BB2483" s="50" t="str">
        <f t="shared" si="237"/>
        <v>Normal</v>
      </c>
    </row>
    <row r="2484" spans="18:54" ht="15.5" x14ac:dyDescent="0.35">
      <c r="R2484" s="7" t="s">
        <v>6740</v>
      </c>
      <c r="S2484" s="10" t="s">
        <v>6852</v>
      </c>
      <c r="T2484" s="16" t="s">
        <v>4862</v>
      </c>
      <c r="X2484" s="27" t="s">
        <v>2381</v>
      </c>
      <c r="Y2484" s="25">
        <f t="shared" si="231"/>
        <v>0</v>
      </c>
      <c r="AB2484" s="10" t="s">
        <v>2382</v>
      </c>
      <c r="AC2484" s="7" t="s">
        <v>2382</v>
      </c>
      <c r="AF2484" s="25" t="str">
        <f t="shared" si="232"/>
        <v>Yes</v>
      </c>
      <c r="AG2484" s="36" t="str">
        <f t="shared" si="233"/>
        <v>Yes</v>
      </c>
      <c r="AJ2484" s="25">
        <v>34.200000000000003</v>
      </c>
      <c r="AL2484" s="32" t="str">
        <f t="shared" si="234"/>
        <v>Obesity</v>
      </c>
      <c r="AO2484" s="41">
        <v>2004</v>
      </c>
      <c r="AP2484" s="29" t="s">
        <v>10</v>
      </c>
      <c r="AQ2484" s="7">
        <v>9</v>
      </c>
      <c r="AS2484" s="32" t="str">
        <f t="shared" ref="AS2484:AS2547" si="238">TEXT(DATEVALUE(CONCATENATE(AQ2484,"-",AP2484,"-",AO2484)),("DD-MM-YYYY"))</f>
        <v>09-07-2004</v>
      </c>
      <c r="AU2484" s="10" t="s">
        <v>8431</v>
      </c>
      <c r="AV2484" s="32">
        <f t="shared" si="235"/>
        <v>18</v>
      </c>
      <c r="AX2484" s="53">
        <v>1631.82</v>
      </c>
      <c r="AY2484" s="49">
        <f t="shared" si="236"/>
        <v>1632</v>
      </c>
      <c r="BA2484" s="10">
        <v>5.91</v>
      </c>
      <c r="BB2484" s="49" t="str">
        <f t="shared" si="237"/>
        <v>Prediabetes</v>
      </c>
    </row>
    <row r="2485" spans="18:54" ht="15.5" x14ac:dyDescent="0.35">
      <c r="R2485" s="7" t="s">
        <v>6740</v>
      </c>
      <c r="S2485" s="10" t="s">
        <v>6853</v>
      </c>
      <c r="T2485" s="16" t="s">
        <v>4863</v>
      </c>
      <c r="X2485" s="27" t="s">
        <v>2381</v>
      </c>
      <c r="Y2485" s="25">
        <f t="shared" ref="Y2485:Y2548" si="239">IF(X2485="No major surgery",0,X2485)</f>
        <v>0</v>
      </c>
      <c r="AB2485" s="10" t="s">
        <v>2380</v>
      </c>
      <c r="AC2485" s="7" t="s">
        <v>2382</v>
      </c>
      <c r="AF2485" s="25" t="str">
        <f t="shared" ref="AF2485:AF2548" si="240">IF(LOWER(AB2485)="yes","Yes","No")</f>
        <v>No</v>
      </c>
      <c r="AG2485" s="36" t="str">
        <f t="shared" ref="AG2485:AG2548" si="241">IF(LOWER(AC2485)="yes","Yes","No")</f>
        <v>Yes</v>
      </c>
      <c r="AJ2485" s="25">
        <v>30.2</v>
      </c>
      <c r="AL2485" s="33" t="str">
        <f t="shared" ref="AL2485:AL2548" si="242">IF(AJ2485&lt;18.5,"Under weight",IF(AJ2485&lt;25,"Normal Weight 
",IF(AJ2485&lt;30,"Over weight","Obesity")))</f>
        <v>Obesity</v>
      </c>
      <c r="AO2485" s="42">
        <v>2003</v>
      </c>
      <c r="AP2485" s="30" t="s">
        <v>37</v>
      </c>
      <c r="AQ2485" s="7">
        <v>3</v>
      </c>
      <c r="AS2485" s="33" t="str">
        <f t="shared" si="238"/>
        <v>03-10-2003</v>
      </c>
      <c r="AU2485" s="10" t="s">
        <v>8492</v>
      </c>
      <c r="AV2485" s="33">
        <f t="shared" ref="AV2485:AV2548" si="243">2023-YEAR(AU2485)-IF(OR(MONTH(AU2485)&gt;6,AND(DAY(AU2485)&gt;8)),1,0)</f>
        <v>19</v>
      </c>
      <c r="AX2485" s="53">
        <v>1632.04</v>
      </c>
      <c r="AY2485" s="50">
        <f t="shared" ref="AY2485:AY2548" si="244">ROUND(AX2485,0)</f>
        <v>1632</v>
      </c>
      <c r="BA2485" s="10">
        <v>9.58</v>
      </c>
      <c r="BB2485" s="50" t="str">
        <f t="shared" ref="BB2485:BB2548" si="245">IF(BA2485&lt;5.7,"Normal",IF(BA2485&lt;6.5,"Prediabetes","Diabetes"))</f>
        <v>Diabetes</v>
      </c>
    </row>
    <row r="2486" spans="18:54" ht="15.5" x14ac:dyDescent="0.35">
      <c r="R2486" s="7" t="s">
        <v>6740</v>
      </c>
      <c r="S2486" s="10" t="s">
        <v>6854</v>
      </c>
      <c r="T2486" s="16" t="s">
        <v>4864</v>
      </c>
      <c r="X2486" s="27" t="s">
        <v>2381</v>
      </c>
      <c r="Y2486" s="25">
        <f t="shared" si="239"/>
        <v>0</v>
      </c>
      <c r="AB2486" s="10" t="s">
        <v>2380</v>
      </c>
      <c r="AC2486" s="7" t="s">
        <v>2382</v>
      </c>
      <c r="AF2486" s="25" t="str">
        <f t="shared" si="240"/>
        <v>No</v>
      </c>
      <c r="AG2486" s="36" t="str">
        <f t="shared" si="241"/>
        <v>Yes</v>
      </c>
      <c r="AJ2486" s="25">
        <v>48.32</v>
      </c>
      <c r="AL2486" s="32" t="str">
        <f t="shared" si="242"/>
        <v>Obesity</v>
      </c>
      <c r="AO2486" s="41">
        <v>2003</v>
      </c>
      <c r="AP2486" s="29" t="s">
        <v>20</v>
      </c>
      <c r="AQ2486" s="7">
        <v>16</v>
      </c>
      <c r="AS2486" s="32" t="str">
        <f t="shared" si="238"/>
        <v>16-09-2003</v>
      </c>
      <c r="AU2486" s="10" t="s">
        <v>8493</v>
      </c>
      <c r="AV2486" s="32">
        <f t="shared" si="243"/>
        <v>19</v>
      </c>
      <c r="AX2486" s="53">
        <v>1632.56</v>
      </c>
      <c r="AY2486" s="51">
        <f t="shared" si="244"/>
        <v>1633</v>
      </c>
      <c r="BA2486" s="10">
        <v>5.77</v>
      </c>
      <c r="BB2486" s="51" t="str">
        <f t="shared" si="245"/>
        <v>Prediabetes</v>
      </c>
    </row>
    <row r="2487" spans="18:54" ht="15.5" x14ac:dyDescent="0.35">
      <c r="R2487" s="7" t="s">
        <v>6739</v>
      </c>
      <c r="S2487" s="10" t="s">
        <v>6855</v>
      </c>
      <c r="T2487" s="16" t="s">
        <v>4865</v>
      </c>
      <c r="X2487" s="27" t="s">
        <v>2381</v>
      </c>
      <c r="Y2487" s="25">
        <f t="shared" si="239"/>
        <v>0</v>
      </c>
      <c r="AB2487" s="10" t="s">
        <v>2382</v>
      </c>
      <c r="AC2487" s="7" t="s">
        <v>2382</v>
      </c>
      <c r="AF2487" s="25" t="str">
        <f t="shared" si="240"/>
        <v>Yes</v>
      </c>
      <c r="AG2487" s="36" t="str">
        <f t="shared" si="241"/>
        <v>Yes</v>
      </c>
      <c r="AJ2487" s="25">
        <v>44.86</v>
      </c>
      <c r="AL2487" s="33" t="str">
        <f t="shared" si="242"/>
        <v>Obesity</v>
      </c>
      <c r="AO2487" s="42">
        <v>2004</v>
      </c>
      <c r="AP2487" s="30" t="s">
        <v>30</v>
      </c>
      <c r="AQ2487" s="7">
        <v>13</v>
      </c>
      <c r="AS2487" s="33" t="str">
        <f t="shared" si="238"/>
        <v>13-12-2004</v>
      </c>
      <c r="AU2487" s="10" t="s">
        <v>8494</v>
      </c>
      <c r="AV2487" s="33">
        <f t="shared" si="243"/>
        <v>18</v>
      </c>
      <c r="AX2487" s="53">
        <v>1633.04</v>
      </c>
      <c r="AY2487" s="50">
        <f t="shared" si="244"/>
        <v>1633</v>
      </c>
      <c r="BA2487" s="10">
        <v>4.38</v>
      </c>
      <c r="BB2487" s="50" t="str">
        <f t="shared" si="245"/>
        <v>Normal</v>
      </c>
    </row>
    <row r="2488" spans="18:54" ht="15.5" x14ac:dyDescent="0.35">
      <c r="R2488" s="7" t="s">
        <v>6740</v>
      </c>
      <c r="S2488" s="10" t="s">
        <v>6856</v>
      </c>
      <c r="T2488" s="16" t="s">
        <v>4866</v>
      </c>
      <c r="X2488" s="27">
        <v>1</v>
      </c>
      <c r="Y2488" s="25">
        <f t="shared" si="239"/>
        <v>1</v>
      </c>
      <c r="AB2488" s="10" t="s">
        <v>2380</v>
      </c>
      <c r="AC2488" s="7" t="s">
        <v>2382</v>
      </c>
      <c r="AF2488" s="25" t="str">
        <f t="shared" si="240"/>
        <v>No</v>
      </c>
      <c r="AG2488" s="36" t="str">
        <f t="shared" si="241"/>
        <v>Yes</v>
      </c>
      <c r="AJ2488" s="25">
        <v>52.15</v>
      </c>
      <c r="AL2488" s="32" t="str">
        <f t="shared" si="242"/>
        <v>Obesity</v>
      </c>
      <c r="AO2488" s="41">
        <v>2004</v>
      </c>
      <c r="AP2488" s="29" t="s">
        <v>35</v>
      </c>
      <c r="AQ2488" s="7">
        <v>8</v>
      </c>
      <c r="AS2488" s="32" t="str">
        <f t="shared" si="238"/>
        <v>08-08-2004</v>
      </c>
      <c r="AU2488" s="10" t="s">
        <v>8495</v>
      </c>
      <c r="AV2488" s="32">
        <f t="shared" si="243"/>
        <v>18</v>
      </c>
      <c r="AX2488" s="53">
        <v>1633.96</v>
      </c>
      <c r="AY2488" s="51">
        <f t="shared" si="244"/>
        <v>1634</v>
      </c>
      <c r="BA2488" s="10">
        <v>5.65</v>
      </c>
      <c r="BB2488" s="51" t="str">
        <f t="shared" si="245"/>
        <v>Normal</v>
      </c>
    </row>
    <row r="2489" spans="18:54" ht="15.5" x14ac:dyDescent="0.35">
      <c r="R2489" s="7" t="s">
        <v>6740</v>
      </c>
      <c r="S2489" s="10" t="s">
        <v>6857</v>
      </c>
      <c r="T2489" s="16" t="s">
        <v>4867</v>
      </c>
      <c r="X2489" s="27" t="s">
        <v>2381</v>
      </c>
      <c r="Y2489" s="25">
        <f t="shared" si="239"/>
        <v>0</v>
      </c>
      <c r="AB2489" s="10" t="s">
        <v>2382</v>
      </c>
      <c r="AC2489" s="7" t="s">
        <v>2382</v>
      </c>
      <c r="AF2489" s="25" t="str">
        <f t="shared" si="240"/>
        <v>Yes</v>
      </c>
      <c r="AG2489" s="36" t="str">
        <f t="shared" si="241"/>
        <v>Yes</v>
      </c>
      <c r="AJ2489" s="25">
        <v>41.12</v>
      </c>
      <c r="AL2489" s="33" t="str">
        <f t="shared" si="242"/>
        <v>Obesity</v>
      </c>
      <c r="AO2489" s="42">
        <v>2004</v>
      </c>
      <c r="AP2489" s="30" t="s">
        <v>18</v>
      </c>
      <c r="AQ2489" s="7">
        <v>13</v>
      </c>
      <c r="AS2489" s="33" t="str">
        <f t="shared" si="238"/>
        <v>13-06-2004</v>
      </c>
      <c r="AU2489" s="10" t="s">
        <v>8496</v>
      </c>
      <c r="AV2489" s="33">
        <f t="shared" si="243"/>
        <v>18</v>
      </c>
      <c r="AX2489" s="53">
        <v>1634.57</v>
      </c>
      <c r="AY2489" s="50">
        <f t="shared" si="244"/>
        <v>1635</v>
      </c>
      <c r="BA2489" s="10">
        <v>7.54</v>
      </c>
      <c r="BB2489" s="50" t="str">
        <f t="shared" si="245"/>
        <v>Diabetes</v>
      </c>
    </row>
    <row r="2490" spans="18:54" ht="15.5" x14ac:dyDescent="0.35">
      <c r="R2490" s="7" t="s">
        <v>6739</v>
      </c>
      <c r="S2490" s="10" t="s">
        <v>6858</v>
      </c>
      <c r="T2490" s="16" t="s">
        <v>4868</v>
      </c>
      <c r="X2490" s="27">
        <v>1</v>
      </c>
      <c r="Y2490" s="25">
        <f t="shared" si="239"/>
        <v>1</v>
      </c>
      <c r="AB2490" s="10" t="s">
        <v>2382</v>
      </c>
      <c r="AC2490" s="7" t="s">
        <v>2382</v>
      </c>
      <c r="AF2490" s="25" t="str">
        <f t="shared" si="240"/>
        <v>Yes</v>
      </c>
      <c r="AG2490" s="36" t="str">
        <f t="shared" si="241"/>
        <v>Yes</v>
      </c>
      <c r="AJ2490" s="25">
        <v>38.39</v>
      </c>
      <c r="AL2490" s="32" t="str">
        <f t="shared" si="242"/>
        <v>Obesity</v>
      </c>
      <c r="AO2490" s="41">
        <v>2003</v>
      </c>
      <c r="AP2490" s="29" t="s">
        <v>30</v>
      </c>
      <c r="AQ2490" s="7">
        <v>30</v>
      </c>
      <c r="AS2490" s="32" t="str">
        <f t="shared" si="238"/>
        <v>30-12-2003</v>
      </c>
      <c r="AU2490" s="10" t="s">
        <v>8497</v>
      </c>
      <c r="AV2490" s="32">
        <f t="shared" si="243"/>
        <v>19</v>
      </c>
      <c r="AX2490" s="53">
        <v>1635.73</v>
      </c>
      <c r="AY2490" s="51">
        <f t="shared" si="244"/>
        <v>1636</v>
      </c>
      <c r="BA2490" s="10">
        <v>5.1100000000000003</v>
      </c>
      <c r="BB2490" s="51" t="str">
        <f t="shared" si="245"/>
        <v>Normal</v>
      </c>
    </row>
    <row r="2491" spans="18:54" ht="15.5" x14ac:dyDescent="0.35">
      <c r="R2491" s="7" t="s">
        <v>6739</v>
      </c>
      <c r="S2491" s="10" t="s">
        <v>6859</v>
      </c>
      <c r="T2491" s="16" t="s">
        <v>4869</v>
      </c>
      <c r="X2491" s="27">
        <v>1</v>
      </c>
      <c r="Y2491" s="25">
        <f t="shared" si="239"/>
        <v>1</v>
      </c>
      <c r="AB2491" s="10" t="s">
        <v>2380</v>
      </c>
      <c r="AC2491" s="7" t="s">
        <v>2382</v>
      </c>
      <c r="AF2491" s="25" t="str">
        <f t="shared" si="240"/>
        <v>No</v>
      </c>
      <c r="AG2491" s="36" t="str">
        <f t="shared" si="241"/>
        <v>Yes</v>
      </c>
      <c r="AJ2491" s="25">
        <v>46.85</v>
      </c>
      <c r="AL2491" s="33" t="str">
        <f t="shared" si="242"/>
        <v>Obesity</v>
      </c>
      <c r="AO2491" s="42">
        <v>2003</v>
      </c>
      <c r="AP2491" s="30" t="s">
        <v>20</v>
      </c>
      <c r="AQ2491" s="7">
        <v>16</v>
      </c>
      <c r="AS2491" s="33" t="str">
        <f t="shared" si="238"/>
        <v>16-09-2003</v>
      </c>
      <c r="AU2491" s="10" t="s">
        <v>8493</v>
      </c>
      <c r="AV2491" s="33">
        <f t="shared" si="243"/>
        <v>19</v>
      </c>
      <c r="AX2491" s="53">
        <v>1639.56</v>
      </c>
      <c r="AY2491" s="50">
        <f t="shared" si="244"/>
        <v>1640</v>
      </c>
      <c r="BA2491" s="10">
        <v>4.25</v>
      </c>
      <c r="BB2491" s="50" t="str">
        <f t="shared" si="245"/>
        <v>Normal</v>
      </c>
    </row>
    <row r="2492" spans="18:54" ht="15.5" x14ac:dyDescent="0.35">
      <c r="R2492" s="7" t="s">
        <v>6739</v>
      </c>
      <c r="S2492" s="10" t="s">
        <v>6860</v>
      </c>
      <c r="T2492" s="16" t="s">
        <v>4870</v>
      </c>
      <c r="X2492" s="27">
        <v>1</v>
      </c>
      <c r="Y2492" s="25">
        <f t="shared" si="239"/>
        <v>1</v>
      </c>
      <c r="AB2492" s="10" t="s">
        <v>2380</v>
      </c>
      <c r="AC2492" s="7" t="s">
        <v>2382</v>
      </c>
      <c r="AF2492" s="25" t="str">
        <f t="shared" si="240"/>
        <v>No</v>
      </c>
      <c r="AG2492" s="36" t="str">
        <f t="shared" si="241"/>
        <v>Yes</v>
      </c>
      <c r="AJ2492" s="25">
        <v>42.24</v>
      </c>
      <c r="AL2492" s="32" t="str">
        <f t="shared" si="242"/>
        <v>Obesity</v>
      </c>
      <c r="AO2492" s="41">
        <v>2003</v>
      </c>
      <c r="AP2492" s="29" t="s">
        <v>35</v>
      </c>
      <c r="AQ2492" s="7">
        <v>21</v>
      </c>
      <c r="AS2492" s="32" t="str">
        <f t="shared" si="238"/>
        <v>21-08-2003</v>
      </c>
      <c r="AU2492" s="10" t="s">
        <v>8498</v>
      </c>
      <c r="AV2492" s="32">
        <f t="shared" si="243"/>
        <v>19</v>
      </c>
      <c r="AX2492" s="53">
        <v>1639.56</v>
      </c>
      <c r="AY2492" s="49">
        <f t="shared" si="244"/>
        <v>1640</v>
      </c>
      <c r="BA2492" s="10">
        <v>5.55</v>
      </c>
      <c r="BB2492" s="49" t="str">
        <f t="shared" si="245"/>
        <v>Normal</v>
      </c>
    </row>
    <row r="2493" spans="18:54" ht="15.5" x14ac:dyDescent="0.35">
      <c r="R2493" s="7" t="s">
        <v>6740</v>
      </c>
      <c r="S2493" s="10" t="s">
        <v>6861</v>
      </c>
      <c r="T2493" s="16" t="s">
        <v>4871</v>
      </c>
      <c r="X2493" s="27" t="s">
        <v>2381</v>
      </c>
      <c r="Y2493" s="25">
        <f t="shared" si="239"/>
        <v>0</v>
      </c>
      <c r="AB2493" s="10" t="s">
        <v>2380</v>
      </c>
      <c r="AC2493" s="7" t="s">
        <v>2382</v>
      </c>
      <c r="AF2493" s="25" t="str">
        <f t="shared" si="240"/>
        <v>No</v>
      </c>
      <c r="AG2493" s="36" t="str">
        <f t="shared" si="241"/>
        <v>Yes</v>
      </c>
      <c r="AJ2493" s="25">
        <v>34.39</v>
      </c>
      <c r="AL2493" s="33" t="str">
        <f t="shared" si="242"/>
        <v>Obesity</v>
      </c>
      <c r="AO2493" s="42">
        <v>2003</v>
      </c>
      <c r="AP2493" s="30" t="s">
        <v>30</v>
      </c>
      <c r="AQ2493" s="7">
        <v>30</v>
      </c>
      <c r="AS2493" s="33" t="str">
        <f t="shared" si="238"/>
        <v>30-12-2003</v>
      </c>
      <c r="AU2493" s="10" t="s">
        <v>8497</v>
      </c>
      <c r="AV2493" s="33">
        <f t="shared" si="243"/>
        <v>19</v>
      </c>
      <c r="AX2493" s="53">
        <v>1646.43</v>
      </c>
      <c r="AY2493" s="50">
        <f t="shared" si="244"/>
        <v>1646</v>
      </c>
      <c r="BA2493" s="10">
        <v>5.78</v>
      </c>
      <c r="BB2493" s="50" t="str">
        <f t="shared" si="245"/>
        <v>Prediabetes</v>
      </c>
    </row>
    <row r="2494" spans="18:54" ht="15.5" x14ac:dyDescent="0.35">
      <c r="R2494" s="7" t="s">
        <v>6740</v>
      </c>
      <c r="S2494" s="10" t="s">
        <v>6862</v>
      </c>
      <c r="T2494" s="16" t="s">
        <v>4872</v>
      </c>
      <c r="X2494" s="27" t="s">
        <v>2381</v>
      </c>
      <c r="Y2494" s="25">
        <f t="shared" si="239"/>
        <v>0</v>
      </c>
      <c r="AB2494" s="10" t="s">
        <v>2382</v>
      </c>
      <c r="AC2494" s="7" t="s">
        <v>2382</v>
      </c>
      <c r="AF2494" s="25" t="str">
        <f t="shared" si="240"/>
        <v>Yes</v>
      </c>
      <c r="AG2494" s="36" t="str">
        <f t="shared" si="241"/>
        <v>Yes</v>
      </c>
      <c r="AJ2494" s="25">
        <v>42.89</v>
      </c>
      <c r="AL2494" s="32" t="str">
        <f t="shared" si="242"/>
        <v>Obesity</v>
      </c>
      <c r="AO2494" s="41">
        <v>2000</v>
      </c>
      <c r="AP2494" s="29" t="s">
        <v>37</v>
      </c>
      <c r="AQ2494" s="7">
        <v>23</v>
      </c>
      <c r="AS2494" s="32" t="str">
        <f t="shared" si="238"/>
        <v>23-10-2000</v>
      </c>
      <c r="AU2494" s="10" t="s">
        <v>8499</v>
      </c>
      <c r="AV2494" s="32">
        <f t="shared" si="243"/>
        <v>22</v>
      </c>
      <c r="AX2494" s="53">
        <v>1665</v>
      </c>
      <c r="AY2494" s="51">
        <f t="shared" si="244"/>
        <v>1665</v>
      </c>
      <c r="BA2494" s="10">
        <v>5.28</v>
      </c>
      <c r="BB2494" s="51" t="str">
        <f t="shared" si="245"/>
        <v>Normal</v>
      </c>
    </row>
    <row r="2495" spans="18:54" ht="15.5" x14ac:dyDescent="0.35">
      <c r="R2495" s="7" t="s">
        <v>6740</v>
      </c>
      <c r="S2495" s="10" t="s">
        <v>6863</v>
      </c>
      <c r="T2495" s="16" t="s">
        <v>4873</v>
      </c>
      <c r="X2495" s="27" t="s">
        <v>2381</v>
      </c>
      <c r="Y2495" s="25">
        <f t="shared" si="239"/>
        <v>0</v>
      </c>
      <c r="AB2495" s="10" t="s">
        <v>2380</v>
      </c>
      <c r="AC2495" s="7" t="s">
        <v>2382</v>
      </c>
      <c r="AF2495" s="25" t="str">
        <f t="shared" si="240"/>
        <v>No</v>
      </c>
      <c r="AG2495" s="36" t="str">
        <f t="shared" si="241"/>
        <v>Yes</v>
      </c>
      <c r="AJ2495" s="25">
        <v>36.299999999999997</v>
      </c>
      <c r="AL2495" s="33" t="str">
        <f t="shared" si="242"/>
        <v>Obesity</v>
      </c>
      <c r="AO2495" s="42">
        <v>2000</v>
      </c>
      <c r="AP2495" s="30" t="s">
        <v>18</v>
      </c>
      <c r="AQ2495" s="7">
        <v>10</v>
      </c>
      <c r="AS2495" s="33" t="str">
        <f t="shared" si="238"/>
        <v>10-06-2000</v>
      </c>
      <c r="AU2495" s="10" t="s">
        <v>8500</v>
      </c>
      <c r="AV2495" s="33">
        <f t="shared" si="243"/>
        <v>22</v>
      </c>
      <c r="AX2495" s="53">
        <v>1674.63</v>
      </c>
      <c r="AY2495" s="50">
        <f t="shared" si="244"/>
        <v>1675</v>
      </c>
      <c r="BA2495" s="10">
        <v>5.39</v>
      </c>
      <c r="BB2495" s="50" t="str">
        <f t="shared" si="245"/>
        <v>Normal</v>
      </c>
    </row>
    <row r="2496" spans="18:54" ht="15.5" x14ac:dyDescent="0.35">
      <c r="R2496" s="7" t="s">
        <v>6740</v>
      </c>
      <c r="S2496" s="10" t="s">
        <v>6864</v>
      </c>
      <c r="T2496" s="16" t="s">
        <v>4874</v>
      </c>
      <c r="X2496" s="27">
        <v>1</v>
      </c>
      <c r="Y2496" s="25">
        <f t="shared" si="239"/>
        <v>1</v>
      </c>
      <c r="AB2496" s="10" t="s">
        <v>2382</v>
      </c>
      <c r="AC2496" s="7" t="s">
        <v>2382</v>
      </c>
      <c r="AF2496" s="25" t="str">
        <f t="shared" si="240"/>
        <v>Yes</v>
      </c>
      <c r="AG2496" s="36" t="str">
        <f t="shared" si="241"/>
        <v>Yes</v>
      </c>
      <c r="AJ2496" s="25">
        <v>35.200000000000003</v>
      </c>
      <c r="AL2496" s="32" t="str">
        <f t="shared" si="242"/>
        <v>Obesity</v>
      </c>
      <c r="AO2496" s="41">
        <v>2000</v>
      </c>
      <c r="AP2496" s="29" t="s">
        <v>37</v>
      </c>
      <c r="AQ2496" s="7">
        <v>21</v>
      </c>
      <c r="AS2496" s="32" t="str">
        <f t="shared" si="238"/>
        <v>21-10-2000</v>
      </c>
      <c r="AU2496" s="10" t="s">
        <v>8501</v>
      </c>
      <c r="AV2496" s="32">
        <f t="shared" si="243"/>
        <v>22</v>
      </c>
      <c r="AX2496" s="53">
        <v>1682.6</v>
      </c>
      <c r="AY2496" s="51">
        <f t="shared" si="244"/>
        <v>1683</v>
      </c>
      <c r="BA2496" s="10">
        <v>8.01</v>
      </c>
      <c r="BB2496" s="51" t="str">
        <f t="shared" si="245"/>
        <v>Diabetes</v>
      </c>
    </row>
    <row r="2497" spans="18:54" ht="15.5" x14ac:dyDescent="0.35">
      <c r="R2497" s="7" t="s">
        <v>6740</v>
      </c>
      <c r="S2497" s="10" t="s">
        <v>6865</v>
      </c>
      <c r="T2497" s="16" t="s">
        <v>4875</v>
      </c>
      <c r="X2497" s="27" t="s">
        <v>2381</v>
      </c>
      <c r="Y2497" s="25">
        <f t="shared" si="239"/>
        <v>0</v>
      </c>
      <c r="AB2497" s="10" t="s">
        <v>2380</v>
      </c>
      <c r="AC2497" s="7" t="s">
        <v>2382</v>
      </c>
      <c r="AF2497" s="25" t="str">
        <f t="shared" si="240"/>
        <v>No</v>
      </c>
      <c r="AG2497" s="36" t="str">
        <f t="shared" si="241"/>
        <v>Yes</v>
      </c>
      <c r="AJ2497" s="25">
        <v>53.62</v>
      </c>
      <c r="AL2497" s="33" t="str">
        <f t="shared" si="242"/>
        <v>Obesity</v>
      </c>
      <c r="AO2497" s="42">
        <v>2004</v>
      </c>
      <c r="AP2497" s="30" t="s">
        <v>15</v>
      </c>
      <c r="AQ2497" s="7">
        <v>17</v>
      </c>
      <c r="AS2497" s="33" t="str">
        <f t="shared" si="238"/>
        <v>17-11-2004</v>
      </c>
      <c r="AU2497" s="10" t="s">
        <v>8502</v>
      </c>
      <c r="AV2497" s="33">
        <f t="shared" si="243"/>
        <v>18</v>
      </c>
      <c r="AX2497" s="53">
        <v>1694.8</v>
      </c>
      <c r="AY2497" s="50">
        <f t="shared" si="244"/>
        <v>1695</v>
      </c>
      <c r="BA2497" s="10">
        <v>5.21</v>
      </c>
      <c r="BB2497" s="50" t="str">
        <f t="shared" si="245"/>
        <v>Normal</v>
      </c>
    </row>
    <row r="2498" spans="18:54" ht="15.5" x14ac:dyDescent="0.35">
      <c r="R2498" s="7" t="s">
        <v>6739</v>
      </c>
      <c r="S2498" s="10" t="s">
        <v>6866</v>
      </c>
      <c r="T2498" s="16" t="s">
        <v>4876</v>
      </c>
      <c r="X2498" s="27" t="s">
        <v>2381</v>
      </c>
      <c r="Y2498" s="25">
        <f t="shared" si="239"/>
        <v>0</v>
      </c>
      <c r="AB2498" s="10" t="s">
        <v>2380</v>
      </c>
      <c r="AC2498" s="7" t="s">
        <v>2382</v>
      </c>
      <c r="AF2498" s="25" t="str">
        <f t="shared" si="240"/>
        <v>No</v>
      </c>
      <c r="AG2498" s="36" t="str">
        <f t="shared" si="241"/>
        <v>Yes</v>
      </c>
      <c r="AJ2498" s="25">
        <v>36.67</v>
      </c>
      <c r="AL2498" s="32" t="str">
        <f t="shared" si="242"/>
        <v>Obesity</v>
      </c>
      <c r="AO2498" s="41">
        <v>2004</v>
      </c>
      <c r="AP2498" s="29" t="s">
        <v>30</v>
      </c>
      <c r="AQ2498" s="7">
        <v>10</v>
      </c>
      <c r="AS2498" s="32" t="str">
        <f t="shared" si="238"/>
        <v>10-12-2004</v>
      </c>
      <c r="AU2498" s="10" t="s">
        <v>8503</v>
      </c>
      <c r="AV2498" s="32">
        <f t="shared" si="243"/>
        <v>18</v>
      </c>
      <c r="AX2498" s="53">
        <v>1702.46</v>
      </c>
      <c r="AY2498" s="51">
        <f t="shared" si="244"/>
        <v>1702</v>
      </c>
      <c r="BA2498" s="10">
        <v>6.27</v>
      </c>
      <c r="BB2498" s="51" t="str">
        <f t="shared" si="245"/>
        <v>Prediabetes</v>
      </c>
    </row>
    <row r="2499" spans="18:54" ht="15.5" x14ac:dyDescent="0.35">
      <c r="R2499" s="7" t="s">
        <v>6740</v>
      </c>
      <c r="S2499" s="10" t="s">
        <v>6867</v>
      </c>
      <c r="T2499" s="16" t="s">
        <v>4877</v>
      </c>
      <c r="X2499" s="27">
        <v>1</v>
      </c>
      <c r="Y2499" s="25">
        <f t="shared" si="239"/>
        <v>1</v>
      </c>
      <c r="AB2499" s="10" t="s">
        <v>2382</v>
      </c>
      <c r="AC2499" s="7" t="s">
        <v>2382</v>
      </c>
      <c r="AF2499" s="25" t="str">
        <f t="shared" si="240"/>
        <v>Yes</v>
      </c>
      <c r="AG2499" s="36" t="str">
        <f t="shared" si="241"/>
        <v>Yes</v>
      </c>
      <c r="AJ2499" s="25">
        <v>33.4</v>
      </c>
      <c r="AL2499" s="33" t="str">
        <f t="shared" si="242"/>
        <v>Obesity</v>
      </c>
      <c r="AO2499" s="42">
        <v>2004</v>
      </c>
      <c r="AP2499" s="30" t="s">
        <v>15</v>
      </c>
      <c r="AQ2499" s="7">
        <v>7</v>
      </c>
      <c r="AS2499" s="33" t="str">
        <f t="shared" si="238"/>
        <v>07-11-2004</v>
      </c>
      <c r="AU2499" s="10" t="s">
        <v>8504</v>
      </c>
      <c r="AV2499" s="33">
        <f t="shared" si="243"/>
        <v>18</v>
      </c>
      <c r="AX2499" s="53">
        <v>1704.57</v>
      </c>
      <c r="AY2499" s="50">
        <f t="shared" si="244"/>
        <v>1705</v>
      </c>
      <c r="BA2499" s="10">
        <v>10.73</v>
      </c>
      <c r="BB2499" s="50" t="str">
        <f t="shared" si="245"/>
        <v>Diabetes</v>
      </c>
    </row>
    <row r="2500" spans="18:54" ht="15.5" x14ac:dyDescent="0.35">
      <c r="R2500" s="7" t="s">
        <v>6740</v>
      </c>
      <c r="S2500" s="10" t="s">
        <v>6868</v>
      </c>
      <c r="T2500" s="16" t="s">
        <v>4878</v>
      </c>
      <c r="X2500" s="27" t="s">
        <v>2381</v>
      </c>
      <c r="Y2500" s="25">
        <f t="shared" si="239"/>
        <v>0</v>
      </c>
      <c r="AB2500" s="10" t="s">
        <v>2380</v>
      </c>
      <c r="AC2500" s="7" t="s">
        <v>2382</v>
      </c>
      <c r="AF2500" s="25" t="str">
        <f t="shared" si="240"/>
        <v>No</v>
      </c>
      <c r="AG2500" s="36" t="str">
        <f t="shared" si="241"/>
        <v>Yes</v>
      </c>
      <c r="AJ2500" s="25">
        <v>42.71</v>
      </c>
      <c r="AL2500" s="32" t="str">
        <f t="shared" si="242"/>
        <v>Obesity</v>
      </c>
      <c r="AO2500" s="41">
        <v>2004</v>
      </c>
      <c r="AP2500" s="29" t="s">
        <v>30</v>
      </c>
      <c r="AQ2500" s="7">
        <v>14</v>
      </c>
      <c r="AS2500" s="32" t="str">
        <f t="shared" si="238"/>
        <v>14-12-2004</v>
      </c>
      <c r="AU2500" s="10" t="s">
        <v>8505</v>
      </c>
      <c r="AV2500" s="32">
        <f t="shared" si="243"/>
        <v>18</v>
      </c>
      <c r="AX2500" s="53">
        <v>1704.7</v>
      </c>
      <c r="AY2500" s="49">
        <f t="shared" si="244"/>
        <v>1705</v>
      </c>
      <c r="BA2500" s="10">
        <v>10.52</v>
      </c>
      <c r="BB2500" s="49" t="str">
        <f t="shared" si="245"/>
        <v>Diabetes</v>
      </c>
    </row>
    <row r="2501" spans="18:54" ht="15.5" x14ac:dyDescent="0.35">
      <c r="R2501" s="7" t="s">
        <v>6739</v>
      </c>
      <c r="S2501" s="10" t="s">
        <v>6869</v>
      </c>
      <c r="T2501" s="16" t="s">
        <v>4879</v>
      </c>
      <c r="X2501" s="27">
        <v>2</v>
      </c>
      <c r="Y2501" s="25">
        <f t="shared" si="239"/>
        <v>2</v>
      </c>
      <c r="AB2501" s="10" t="s">
        <v>2382</v>
      </c>
      <c r="AC2501" s="7" t="s">
        <v>2382</v>
      </c>
      <c r="AF2501" s="25" t="str">
        <f t="shared" si="240"/>
        <v>Yes</v>
      </c>
      <c r="AG2501" s="36" t="str">
        <f t="shared" si="241"/>
        <v>Yes</v>
      </c>
      <c r="AJ2501" s="25">
        <v>41.52</v>
      </c>
      <c r="AL2501" s="33" t="str">
        <f t="shared" si="242"/>
        <v>Obesity</v>
      </c>
      <c r="AO2501" s="42">
        <v>2004</v>
      </c>
      <c r="AP2501" s="30" t="s">
        <v>30</v>
      </c>
      <c r="AQ2501" s="7">
        <v>6</v>
      </c>
      <c r="AS2501" s="33" t="str">
        <f t="shared" si="238"/>
        <v>06-12-2004</v>
      </c>
      <c r="AU2501" s="10" t="s">
        <v>8506</v>
      </c>
      <c r="AV2501" s="33">
        <f t="shared" si="243"/>
        <v>18</v>
      </c>
      <c r="AX2501" s="53">
        <v>1705.62</v>
      </c>
      <c r="AY2501" s="50">
        <f t="shared" si="244"/>
        <v>1706</v>
      </c>
      <c r="BA2501" s="10">
        <v>11.82</v>
      </c>
      <c r="BB2501" s="50" t="str">
        <f t="shared" si="245"/>
        <v>Diabetes</v>
      </c>
    </row>
    <row r="2502" spans="18:54" ht="15.5" x14ac:dyDescent="0.35">
      <c r="R2502" s="7" t="s">
        <v>6740</v>
      </c>
      <c r="S2502" s="10" t="s">
        <v>6870</v>
      </c>
      <c r="T2502" s="16" t="s">
        <v>4814</v>
      </c>
      <c r="X2502" s="27" t="s">
        <v>2381</v>
      </c>
      <c r="Y2502" s="25">
        <f t="shared" si="239"/>
        <v>0</v>
      </c>
      <c r="AB2502" s="10" t="s">
        <v>2380</v>
      </c>
      <c r="AC2502" s="7" t="s">
        <v>2382</v>
      </c>
      <c r="AF2502" s="25" t="str">
        <f t="shared" si="240"/>
        <v>No</v>
      </c>
      <c r="AG2502" s="36" t="str">
        <f t="shared" si="241"/>
        <v>Yes</v>
      </c>
      <c r="AJ2502" s="25">
        <v>39.4</v>
      </c>
      <c r="AL2502" s="32" t="str">
        <f t="shared" si="242"/>
        <v>Obesity</v>
      </c>
      <c r="AO2502" s="41">
        <v>2004</v>
      </c>
      <c r="AP2502" s="29" t="s">
        <v>37</v>
      </c>
      <c r="AQ2502" s="7">
        <v>17</v>
      </c>
      <c r="AS2502" s="32" t="str">
        <f t="shared" si="238"/>
        <v>17-10-2004</v>
      </c>
      <c r="AU2502" s="10" t="s">
        <v>8507</v>
      </c>
      <c r="AV2502" s="32">
        <f t="shared" si="243"/>
        <v>18</v>
      </c>
      <c r="AX2502" s="53">
        <v>1708</v>
      </c>
      <c r="AY2502" s="51">
        <f t="shared" si="244"/>
        <v>1708</v>
      </c>
      <c r="BA2502" s="10">
        <v>6.76</v>
      </c>
      <c r="BB2502" s="51" t="str">
        <f t="shared" si="245"/>
        <v>Diabetes</v>
      </c>
    </row>
    <row r="2503" spans="18:54" ht="15.5" x14ac:dyDescent="0.35">
      <c r="R2503" s="7" t="s">
        <v>6740</v>
      </c>
      <c r="S2503" s="10" t="s">
        <v>6871</v>
      </c>
      <c r="T2503" s="16" t="s">
        <v>4880</v>
      </c>
      <c r="X2503" s="27" t="s">
        <v>2381</v>
      </c>
      <c r="Y2503" s="25">
        <f t="shared" si="239"/>
        <v>0</v>
      </c>
      <c r="AB2503" s="10" t="s">
        <v>2380</v>
      </c>
      <c r="AC2503" s="7" t="s">
        <v>2382</v>
      </c>
      <c r="AF2503" s="25" t="str">
        <f t="shared" si="240"/>
        <v>No</v>
      </c>
      <c r="AG2503" s="36" t="str">
        <f t="shared" si="241"/>
        <v>Yes</v>
      </c>
      <c r="AJ2503" s="25">
        <v>46.45</v>
      </c>
      <c r="AL2503" s="33" t="str">
        <f t="shared" si="242"/>
        <v>Obesity</v>
      </c>
      <c r="AO2503" s="42">
        <v>2004</v>
      </c>
      <c r="AP2503" s="30" t="s">
        <v>30</v>
      </c>
      <c r="AQ2503" s="7">
        <v>12</v>
      </c>
      <c r="AS2503" s="33" t="str">
        <f t="shared" si="238"/>
        <v>12-12-2004</v>
      </c>
      <c r="AU2503" s="10" t="s">
        <v>8508</v>
      </c>
      <c r="AV2503" s="33">
        <f t="shared" si="243"/>
        <v>18</v>
      </c>
      <c r="AX2503" s="53">
        <v>1708.93</v>
      </c>
      <c r="AY2503" s="50">
        <f t="shared" si="244"/>
        <v>1709</v>
      </c>
      <c r="BA2503" s="10">
        <v>5.62</v>
      </c>
      <c r="BB2503" s="50" t="str">
        <f t="shared" si="245"/>
        <v>Normal</v>
      </c>
    </row>
    <row r="2504" spans="18:54" ht="15.5" x14ac:dyDescent="0.35">
      <c r="R2504" s="7" t="s">
        <v>6740</v>
      </c>
      <c r="S2504" s="10" t="s">
        <v>6872</v>
      </c>
      <c r="T2504" s="16" t="s">
        <v>4881</v>
      </c>
      <c r="X2504" s="27" t="s">
        <v>2381</v>
      </c>
      <c r="Y2504" s="25">
        <f t="shared" si="239"/>
        <v>0</v>
      </c>
      <c r="AB2504" s="10" t="s">
        <v>2380</v>
      </c>
      <c r="AC2504" s="7" t="s">
        <v>2382</v>
      </c>
      <c r="AF2504" s="25" t="str">
        <f t="shared" si="240"/>
        <v>No</v>
      </c>
      <c r="AG2504" s="36" t="str">
        <f t="shared" si="241"/>
        <v>Yes</v>
      </c>
      <c r="AJ2504" s="25">
        <v>35.75</v>
      </c>
      <c r="AL2504" s="32" t="str">
        <f t="shared" si="242"/>
        <v>Obesity</v>
      </c>
      <c r="AO2504" s="41">
        <v>2004</v>
      </c>
      <c r="AP2504" s="29" t="s">
        <v>20</v>
      </c>
      <c r="AQ2504" s="7">
        <v>19</v>
      </c>
      <c r="AS2504" s="32" t="str">
        <f t="shared" si="238"/>
        <v>19-09-2004</v>
      </c>
      <c r="AU2504" s="10" t="s">
        <v>8509</v>
      </c>
      <c r="AV2504" s="32">
        <f t="shared" si="243"/>
        <v>18</v>
      </c>
      <c r="AX2504" s="53">
        <v>1711.03</v>
      </c>
      <c r="AY2504" s="51">
        <f t="shared" si="244"/>
        <v>1711</v>
      </c>
      <c r="BA2504" s="10">
        <v>4.1900000000000004</v>
      </c>
      <c r="BB2504" s="51" t="str">
        <f t="shared" si="245"/>
        <v>Normal</v>
      </c>
    </row>
    <row r="2505" spans="18:54" ht="15.5" x14ac:dyDescent="0.35">
      <c r="R2505" s="7" t="s">
        <v>6740</v>
      </c>
      <c r="S2505" s="10" t="s">
        <v>6873</v>
      </c>
      <c r="T2505" s="16" t="s">
        <v>4882</v>
      </c>
      <c r="X2505" s="27" t="s">
        <v>2381</v>
      </c>
      <c r="Y2505" s="25">
        <f t="shared" si="239"/>
        <v>0</v>
      </c>
      <c r="AB2505" s="10" t="s">
        <v>2380</v>
      </c>
      <c r="AC2505" s="7" t="s">
        <v>2382</v>
      </c>
      <c r="AF2505" s="25" t="str">
        <f t="shared" si="240"/>
        <v>No</v>
      </c>
      <c r="AG2505" s="36" t="str">
        <f t="shared" si="241"/>
        <v>Yes</v>
      </c>
      <c r="AJ2505" s="25">
        <v>26.07</v>
      </c>
      <c r="AL2505" s="33" t="str">
        <f t="shared" si="242"/>
        <v>Over weight</v>
      </c>
      <c r="AO2505" s="42">
        <v>2004</v>
      </c>
      <c r="AP2505" s="30" t="s">
        <v>20</v>
      </c>
      <c r="AQ2505" s="7">
        <v>21</v>
      </c>
      <c r="AS2505" s="33" t="str">
        <f t="shared" si="238"/>
        <v>21-09-2004</v>
      </c>
      <c r="AU2505" s="10" t="s">
        <v>8510</v>
      </c>
      <c r="AV2505" s="33">
        <f t="shared" si="243"/>
        <v>18</v>
      </c>
      <c r="AX2505" s="53">
        <v>1712.23</v>
      </c>
      <c r="AY2505" s="50">
        <f t="shared" si="244"/>
        <v>1712</v>
      </c>
      <c r="BA2505" s="10">
        <v>5.32</v>
      </c>
      <c r="BB2505" s="50" t="str">
        <f t="shared" si="245"/>
        <v>Normal</v>
      </c>
    </row>
    <row r="2506" spans="18:54" ht="15.5" x14ac:dyDescent="0.35">
      <c r="R2506" s="7" t="s">
        <v>6739</v>
      </c>
      <c r="S2506" s="10" t="s">
        <v>6874</v>
      </c>
      <c r="T2506" s="16" t="s">
        <v>4883</v>
      </c>
      <c r="X2506" s="27">
        <v>1</v>
      </c>
      <c r="Y2506" s="25">
        <f t="shared" si="239"/>
        <v>1</v>
      </c>
      <c r="AB2506" s="10" t="s">
        <v>2382</v>
      </c>
      <c r="AC2506" s="7" t="s">
        <v>2382</v>
      </c>
      <c r="AF2506" s="25" t="str">
        <f t="shared" si="240"/>
        <v>Yes</v>
      </c>
      <c r="AG2506" s="36" t="str">
        <f t="shared" si="241"/>
        <v>Yes</v>
      </c>
      <c r="AJ2506" s="25">
        <v>36.54</v>
      </c>
      <c r="AL2506" s="32" t="str">
        <f t="shared" si="242"/>
        <v>Obesity</v>
      </c>
      <c r="AO2506" s="41">
        <v>2004</v>
      </c>
      <c r="AP2506" s="29" t="s">
        <v>18</v>
      </c>
      <c r="AQ2506" s="7">
        <v>10</v>
      </c>
      <c r="AS2506" s="32" t="str">
        <f t="shared" si="238"/>
        <v>10-06-2004</v>
      </c>
      <c r="AU2506" s="10" t="s">
        <v>8417</v>
      </c>
      <c r="AV2506" s="32">
        <f t="shared" si="243"/>
        <v>18</v>
      </c>
      <c r="AX2506" s="53">
        <v>1719.44</v>
      </c>
      <c r="AY2506" s="51">
        <f t="shared" si="244"/>
        <v>1719</v>
      </c>
      <c r="BA2506" s="10">
        <v>4.46</v>
      </c>
      <c r="BB2506" s="51" t="str">
        <f t="shared" si="245"/>
        <v>Normal</v>
      </c>
    </row>
    <row r="2507" spans="18:54" ht="15.5" x14ac:dyDescent="0.35">
      <c r="R2507" s="7" t="s">
        <v>6740</v>
      </c>
      <c r="S2507" s="10" t="s">
        <v>6870</v>
      </c>
      <c r="T2507" s="16" t="s">
        <v>4884</v>
      </c>
      <c r="X2507" s="27" t="s">
        <v>2381</v>
      </c>
      <c r="Y2507" s="25">
        <f t="shared" si="239"/>
        <v>0</v>
      </c>
      <c r="AB2507" s="10" t="s">
        <v>2380</v>
      </c>
      <c r="AC2507" s="7" t="s">
        <v>2382</v>
      </c>
      <c r="AF2507" s="25" t="str">
        <f t="shared" si="240"/>
        <v>No</v>
      </c>
      <c r="AG2507" s="36" t="str">
        <f t="shared" si="241"/>
        <v>Yes</v>
      </c>
      <c r="AJ2507" s="25">
        <v>51.64</v>
      </c>
      <c r="AL2507" s="33" t="str">
        <f t="shared" si="242"/>
        <v>Obesity</v>
      </c>
      <c r="AO2507" s="42">
        <v>2004</v>
      </c>
      <c r="AP2507" s="30" t="s">
        <v>20</v>
      </c>
      <c r="AQ2507" s="7">
        <v>11</v>
      </c>
      <c r="AS2507" s="33" t="str">
        <f t="shared" si="238"/>
        <v>11-09-2004</v>
      </c>
      <c r="AU2507" s="10" t="s">
        <v>8511</v>
      </c>
      <c r="AV2507" s="33">
        <f t="shared" si="243"/>
        <v>18</v>
      </c>
      <c r="AX2507" s="53">
        <v>1720.35</v>
      </c>
      <c r="AY2507" s="50">
        <f t="shared" si="244"/>
        <v>1720</v>
      </c>
      <c r="BA2507" s="10">
        <v>5.65</v>
      </c>
      <c r="BB2507" s="50" t="str">
        <f t="shared" si="245"/>
        <v>Normal</v>
      </c>
    </row>
    <row r="2508" spans="18:54" ht="15.5" x14ac:dyDescent="0.35">
      <c r="R2508" s="7" t="s">
        <v>6740</v>
      </c>
      <c r="S2508" s="10" t="s">
        <v>5750</v>
      </c>
      <c r="T2508" s="16" t="s">
        <v>4885</v>
      </c>
      <c r="X2508" s="27">
        <v>2</v>
      </c>
      <c r="Y2508" s="25">
        <f t="shared" si="239"/>
        <v>2</v>
      </c>
      <c r="AB2508" s="10" t="s">
        <v>2380</v>
      </c>
      <c r="AC2508" s="7" t="s">
        <v>2382</v>
      </c>
      <c r="AF2508" s="25" t="str">
        <f t="shared" si="240"/>
        <v>No</v>
      </c>
      <c r="AG2508" s="36" t="str">
        <f t="shared" si="241"/>
        <v>Yes</v>
      </c>
      <c r="AJ2508" s="25">
        <v>42.83</v>
      </c>
      <c r="AL2508" s="32" t="str">
        <f t="shared" si="242"/>
        <v>Obesity</v>
      </c>
      <c r="AO2508" s="41">
        <v>2004</v>
      </c>
      <c r="AP2508" s="29" t="s">
        <v>37</v>
      </c>
      <c r="AQ2508" s="7">
        <v>21</v>
      </c>
      <c r="AS2508" s="32" t="str">
        <f t="shared" si="238"/>
        <v>21-10-2004</v>
      </c>
      <c r="AU2508" s="10" t="s">
        <v>8512</v>
      </c>
      <c r="AV2508" s="32">
        <f t="shared" si="243"/>
        <v>18</v>
      </c>
      <c r="AX2508" s="53">
        <v>1725.55</v>
      </c>
      <c r="AY2508" s="49">
        <f t="shared" si="244"/>
        <v>1726</v>
      </c>
      <c r="BA2508" s="10">
        <v>6.04</v>
      </c>
      <c r="BB2508" s="49" t="str">
        <f t="shared" si="245"/>
        <v>Prediabetes</v>
      </c>
    </row>
    <row r="2509" spans="18:54" ht="15.5" x14ac:dyDescent="0.35">
      <c r="R2509" s="7" t="s">
        <v>6740</v>
      </c>
      <c r="S2509" s="10" t="s">
        <v>6875</v>
      </c>
      <c r="T2509" s="16" t="s">
        <v>4886</v>
      </c>
      <c r="X2509" s="27">
        <v>1</v>
      </c>
      <c r="Y2509" s="25">
        <f t="shared" si="239"/>
        <v>1</v>
      </c>
      <c r="AB2509" s="10" t="s">
        <v>2380</v>
      </c>
      <c r="AC2509" s="7" t="s">
        <v>2382</v>
      </c>
      <c r="AF2509" s="25" t="str">
        <f t="shared" si="240"/>
        <v>No</v>
      </c>
      <c r="AG2509" s="36" t="str">
        <f t="shared" si="241"/>
        <v>Yes</v>
      </c>
      <c r="AJ2509" s="25">
        <v>40.15</v>
      </c>
      <c r="AL2509" s="33" t="str">
        <f t="shared" si="242"/>
        <v>Obesity</v>
      </c>
      <c r="AO2509" s="42">
        <v>2004</v>
      </c>
      <c r="AP2509" s="30" t="s">
        <v>20</v>
      </c>
      <c r="AQ2509" s="7">
        <v>9</v>
      </c>
      <c r="AS2509" s="33" t="str">
        <f t="shared" si="238"/>
        <v>09-09-2004</v>
      </c>
      <c r="AU2509" s="10" t="s">
        <v>8513</v>
      </c>
      <c r="AV2509" s="33">
        <f t="shared" si="243"/>
        <v>18</v>
      </c>
      <c r="AX2509" s="53">
        <v>1727.54</v>
      </c>
      <c r="AY2509" s="50">
        <f t="shared" si="244"/>
        <v>1728</v>
      </c>
      <c r="BA2509" s="10">
        <v>5.76</v>
      </c>
      <c r="BB2509" s="50" t="str">
        <f t="shared" si="245"/>
        <v>Prediabetes</v>
      </c>
    </row>
    <row r="2510" spans="18:54" ht="15.5" x14ac:dyDescent="0.35">
      <c r="R2510" s="7" t="s">
        <v>6740</v>
      </c>
      <c r="S2510" s="10" t="s">
        <v>6876</v>
      </c>
      <c r="T2510" s="16" t="s">
        <v>4887</v>
      </c>
      <c r="X2510" s="27">
        <v>1</v>
      </c>
      <c r="Y2510" s="25">
        <f t="shared" si="239"/>
        <v>1</v>
      </c>
      <c r="AB2510" s="10" t="s">
        <v>2380</v>
      </c>
      <c r="AC2510" s="7" t="s">
        <v>2382</v>
      </c>
      <c r="AF2510" s="25" t="str">
        <f t="shared" si="240"/>
        <v>No</v>
      </c>
      <c r="AG2510" s="36" t="str">
        <f t="shared" si="241"/>
        <v>Yes</v>
      </c>
      <c r="AJ2510" s="25">
        <v>27.8</v>
      </c>
      <c r="AL2510" s="32" t="str">
        <f t="shared" si="242"/>
        <v>Over weight</v>
      </c>
      <c r="AO2510" s="41">
        <v>2003</v>
      </c>
      <c r="AP2510" s="29" t="s">
        <v>15</v>
      </c>
      <c r="AQ2510" s="7">
        <v>21</v>
      </c>
      <c r="AS2510" s="32" t="str">
        <f t="shared" si="238"/>
        <v>21-11-2003</v>
      </c>
      <c r="AU2510" s="10" t="s">
        <v>8444</v>
      </c>
      <c r="AV2510" s="32">
        <f t="shared" si="243"/>
        <v>19</v>
      </c>
      <c r="AX2510" s="53">
        <v>1727.79</v>
      </c>
      <c r="AY2510" s="51">
        <f t="shared" si="244"/>
        <v>1728</v>
      </c>
      <c r="BA2510" s="10">
        <v>4.3600000000000003</v>
      </c>
      <c r="BB2510" s="51" t="str">
        <f t="shared" si="245"/>
        <v>Normal</v>
      </c>
    </row>
    <row r="2511" spans="18:54" ht="15.5" x14ac:dyDescent="0.35">
      <c r="R2511" s="7" t="s">
        <v>6740</v>
      </c>
      <c r="S2511" s="10" t="s">
        <v>6877</v>
      </c>
      <c r="T2511" s="16" t="s">
        <v>4888</v>
      </c>
      <c r="X2511" s="27">
        <v>1</v>
      </c>
      <c r="Y2511" s="25">
        <f t="shared" si="239"/>
        <v>1</v>
      </c>
      <c r="AB2511" s="10" t="s">
        <v>2382</v>
      </c>
      <c r="AC2511" s="7" t="s">
        <v>2382</v>
      </c>
      <c r="AF2511" s="25" t="str">
        <f t="shared" si="240"/>
        <v>Yes</v>
      </c>
      <c r="AG2511" s="36" t="str">
        <f t="shared" si="241"/>
        <v>Yes</v>
      </c>
      <c r="AJ2511" s="25">
        <v>45.81</v>
      </c>
      <c r="AL2511" s="33" t="str">
        <f t="shared" si="242"/>
        <v>Obesity</v>
      </c>
      <c r="AO2511" s="42">
        <v>2003</v>
      </c>
      <c r="AP2511" s="30" t="s">
        <v>20</v>
      </c>
      <c r="AQ2511" s="7">
        <v>1</v>
      </c>
      <c r="AS2511" s="33" t="str">
        <f t="shared" si="238"/>
        <v>01-09-2003</v>
      </c>
      <c r="AU2511" s="10" t="s">
        <v>8514</v>
      </c>
      <c r="AV2511" s="33">
        <f t="shared" si="243"/>
        <v>19</v>
      </c>
      <c r="AX2511" s="53">
        <v>1728.9</v>
      </c>
      <c r="AY2511" s="50">
        <f t="shared" si="244"/>
        <v>1729</v>
      </c>
      <c r="BA2511" s="10">
        <v>4.76</v>
      </c>
      <c r="BB2511" s="50" t="str">
        <f t="shared" si="245"/>
        <v>Normal</v>
      </c>
    </row>
    <row r="2512" spans="18:54" ht="15.5" x14ac:dyDescent="0.35">
      <c r="R2512" s="7" t="s">
        <v>6740</v>
      </c>
      <c r="S2512" s="10" t="s">
        <v>6802</v>
      </c>
      <c r="T2512" s="16" t="s">
        <v>4889</v>
      </c>
      <c r="X2512" s="27">
        <v>1</v>
      </c>
      <c r="Y2512" s="25">
        <f t="shared" si="239"/>
        <v>1</v>
      </c>
      <c r="AB2512" s="10" t="s">
        <v>2382</v>
      </c>
      <c r="AC2512" s="7" t="s">
        <v>2382</v>
      </c>
      <c r="AF2512" s="25" t="str">
        <f t="shared" si="240"/>
        <v>Yes</v>
      </c>
      <c r="AG2512" s="36" t="str">
        <f t="shared" si="241"/>
        <v>Yes</v>
      </c>
      <c r="AJ2512" s="25">
        <v>34.43</v>
      </c>
      <c r="AL2512" s="32" t="str">
        <f t="shared" si="242"/>
        <v>Obesity</v>
      </c>
      <c r="AO2512" s="41">
        <v>2003</v>
      </c>
      <c r="AP2512" s="29" t="s">
        <v>15</v>
      </c>
      <c r="AQ2512" s="7">
        <v>9</v>
      </c>
      <c r="AS2512" s="32" t="str">
        <f t="shared" si="238"/>
        <v>09-11-2003</v>
      </c>
      <c r="AU2512" s="10" t="s">
        <v>8515</v>
      </c>
      <c r="AV2512" s="32">
        <f t="shared" si="243"/>
        <v>19</v>
      </c>
      <c r="AX2512" s="53">
        <v>1731.68</v>
      </c>
      <c r="AY2512" s="51">
        <f t="shared" si="244"/>
        <v>1732</v>
      </c>
      <c r="BA2512" s="10">
        <v>10.82</v>
      </c>
      <c r="BB2512" s="51" t="str">
        <f t="shared" si="245"/>
        <v>Diabetes</v>
      </c>
    </row>
    <row r="2513" spans="18:54" ht="15.5" x14ac:dyDescent="0.35">
      <c r="R2513" s="7" t="s">
        <v>6739</v>
      </c>
      <c r="S2513" s="10" t="s">
        <v>6878</v>
      </c>
      <c r="T2513" s="16" t="s">
        <v>4890</v>
      </c>
      <c r="X2513" s="27" t="s">
        <v>2381</v>
      </c>
      <c r="Y2513" s="25">
        <f t="shared" si="239"/>
        <v>0</v>
      </c>
      <c r="AB2513" s="10" t="s">
        <v>2382</v>
      </c>
      <c r="AC2513" s="7" t="s">
        <v>2382</v>
      </c>
      <c r="AF2513" s="25" t="str">
        <f t="shared" si="240"/>
        <v>Yes</v>
      </c>
      <c r="AG2513" s="36" t="str">
        <f t="shared" si="241"/>
        <v>Yes</v>
      </c>
      <c r="AJ2513" s="25">
        <v>41.33</v>
      </c>
      <c r="AL2513" s="33" t="str">
        <f t="shared" si="242"/>
        <v>Obesity</v>
      </c>
      <c r="AO2513" s="42">
        <v>2003</v>
      </c>
      <c r="AP2513" s="30" t="s">
        <v>15</v>
      </c>
      <c r="AQ2513" s="7">
        <v>14</v>
      </c>
      <c r="AS2513" s="33" t="str">
        <f t="shared" si="238"/>
        <v>14-11-2003</v>
      </c>
      <c r="AU2513" s="10" t="s">
        <v>8516</v>
      </c>
      <c r="AV2513" s="33">
        <f t="shared" si="243"/>
        <v>19</v>
      </c>
      <c r="AX2513" s="53">
        <v>1737.38</v>
      </c>
      <c r="AY2513" s="50">
        <f t="shared" si="244"/>
        <v>1737</v>
      </c>
      <c r="BA2513" s="10">
        <v>4.01</v>
      </c>
      <c r="BB2513" s="50" t="str">
        <f t="shared" si="245"/>
        <v>Normal</v>
      </c>
    </row>
    <row r="2514" spans="18:54" ht="15.5" x14ac:dyDescent="0.35">
      <c r="R2514" s="7" t="s">
        <v>6739</v>
      </c>
      <c r="S2514" s="10" t="s">
        <v>6879</v>
      </c>
      <c r="T2514" s="16" t="s">
        <v>4891</v>
      </c>
      <c r="X2514" s="27">
        <v>1</v>
      </c>
      <c r="Y2514" s="25">
        <f t="shared" si="239"/>
        <v>1</v>
      </c>
      <c r="AB2514" s="10" t="s">
        <v>2382</v>
      </c>
      <c r="AC2514" s="7" t="s">
        <v>2382</v>
      </c>
      <c r="AF2514" s="25" t="str">
        <f t="shared" si="240"/>
        <v>Yes</v>
      </c>
      <c r="AG2514" s="36" t="str">
        <f t="shared" si="241"/>
        <v>Yes</v>
      </c>
      <c r="AJ2514" s="25">
        <v>31.92</v>
      </c>
      <c r="AL2514" s="32" t="str">
        <f t="shared" si="242"/>
        <v>Obesity</v>
      </c>
      <c r="AO2514" s="41">
        <v>2003</v>
      </c>
      <c r="AP2514" s="29" t="s">
        <v>10</v>
      </c>
      <c r="AQ2514" s="7">
        <v>25</v>
      </c>
      <c r="AS2514" s="32" t="str">
        <f t="shared" si="238"/>
        <v>25-07-2003</v>
      </c>
      <c r="AU2514" s="10" t="s">
        <v>8517</v>
      </c>
      <c r="AV2514" s="32">
        <f t="shared" si="243"/>
        <v>19</v>
      </c>
      <c r="AX2514" s="53">
        <v>1743.21</v>
      </c>
      <c r="AY2514" s="51">
        <f t="shared" si="244"/>
        <v>1743</v>
      </c>
      <c r="BA2514" s="10">
        <v>5.12</v>
      </c>
      <c r="BB2514" s="51" t="str">
        <f t="shared" si="245"/>
        <v>Normal</v>
      </c>
    </row>
    <row r="2515" spans="18:54" ht="15.5" x14ac:dyDescent="0.35">
      <c r="R2515" s="7" t="s">
        <v>6740</v>
      </c>
      <c r="S2515" s="10" t="s">
        <v>6880</v>
      </c>
      <c r="T2515" s="16" t="s">
        <v>4892</v>
      </c>
      <c r="X2515" s="27">
        <v>2</v>
      </c>
      <c r="Y2515" s="25">
        <f t="shared" si="239"/>
        <v>2</v>
      </c>
      <c r="AB2515" s="10" t="s">
        <v>2382</v>
      </c>
      <c r="AC2515" s="7" t="s">
        <v>2382</v>
      </c>
      <c r="AF2515" s="25" t="str">
        <f t="shared" si="240"/>
        <v>Yes</v>
      </c>
      <c r="AG2515" s="36" t="str">
        <f t="shared" si="241"/>
        <v>Yes</v>
      </c>
      <c r="AJ2515" s="25">
        <v>39.799999999999997</v>
      </c>
      <c r="AL2515" s="33" t="str">
        <f t="shared" si="242"/>
        <v>Obesity</v>
      </c>
      <c r="AO2515" s="42">
        <v>2003</v>
      </c>
      <c r="AP2515" s="30" t="s">
        <v>10</v>
      </c>
      <c r="AQ2515" s="7">
        <v>28</v>
      </c>
      <c r="AS2515" s="33" t="str">
        <f t="shared" si="238"/>
        <v>28-07-2003</v>
      </c>
      <c r="AU2515" s="10" t="s">
        <v>8518</v>
      </c>
      <c r="AV2515" s="33">
        <f t="shared" si="243"/>
        <v>19</v>
      </c>
      <c r="AX2515" s="53">
        <v>1744.47</v>
      </c>
      <c r="AY2515" s="50">
        <f t="shared" si="244"/>
        <v>1744</v>
      </c>
      <c r="BA2515" s="10">
        <v>10.54</v>
      </c>
      <c r="BB2515" s="50" t="str">
        <f t="shared" si="245"/>
        <v>Diabetes</v>
      </c>
    </row>
    <row r="2516" spans="18:54" ht="15.5" x14ac:dyDescent="0.35">
      <c r="R2516" s="7" t="s">
        <v>6740</v>
      </c>
      <c r="S2516" s="10" t="s">
        <v>6881</v>
      </c>
      <c r="T2516" s="16" t="s">
        <v>4893</v>
      </c>
      <c r="X2516" s="27" t="s">
        <v>2381</v>
      </c>
      <c r="Y2516" s="25">
        <f t="shared" si="239"/>
        <v>0</v>
      </c>
      <c r="AB2516" s="10" t="s">
        <v>2380</v>
      </c>
      <c r="AC2516" s="7" t="s">
        <v>2382</v>
      </c>
      <c r="AF2516" s="25" t="str">
        <f t="shared" si="240"/>
        <v>No</v>
      </c>
      <c r="AG2516" s="36" t="str">
        <f t="shared" si="241"/>
        <v>Yes</v>
      </c>
      <c r="AJ2516" s="25">
        <v>42.82</v>
      </c>
      <c r="AL2516" s="32" t="str">
        <f t="shared" si="242"/>
        <v>Obesity</v>
      </c>
      <c r="AO2516" s="41">
        <v>2003</v>
      </c>
      <c r="AP2516" s="29" t="s">
        <v>20</v>
      </c>
      <c r="AQ2516" s="7">
        <v>26</v>
      </c>
      <c r="AS2516" s="32" t="str">
        <f t="shared" si="238"/>
        <v>26-09-2003</v>
      </c>
      <c r="AU2516" s="10" t="s">
        <v>8519</v>
      </c>
      <c r="AV2516" s="32">
        <f t="shared" si="243"/>
        <v>19</v>
      </c>
      <c r="AX2516" s="53">
        <v>1748.77</v>
      </c>
      <c r="AY2516" s="49">
        <f t="shared" si="244"/>
        <v>1749</v>
      </c>
      <c r="BA2516" s="10">
        <v>4.21</v>
      </c>
      <c r="BB2516" s="49" t="str">
        <f t="shared" si="245"/>
        <v>Normal</v>
      </c>
    </row>
    <row r="2517" spans="18:54" ht="15.5" x14ac:dyDescent="0.35">
      <c r="R2517" s="7" t="s">
        <v>6740</v>
      </c>
      <c r="S2517" s="10" t="s">
        <v>6882</v>
      </c>
      <c r="T2517" s="16" t="s">
        <v>4894</v>
      </c>
      <c r="X2517" s="27" t="s">
        <v>2381</v>
      </c>
      <c r="Y2517" s="25">
        <f t="shared" si="239"/>
        <v>0</v>
      </c>
      <c r="AB2517" s="10" t="s">
        <v>2380</v>
      </c>
      <c r="AC2517" s="7" t="s">
        <v>2382</v>
      </c>
      <c r="AF2517" s="25" t="str">
        <f t="shared" si="240"/>
        <v>No</v>
      </c>
      <c r="AG2517" s="36" t="str">
        <f t="shared" si="241"/>
        <v>Yes</v>
      </c>
      <c r="AJ2517" s="25">
        <v>33.630000000000003</v>
      </c>
      <c r="AL2517" s="33" t="str">
        <f t="shared" si="242"/>
        <v>Obesity</v>
      </c>
      <c r="AO2517" s="42">
        <v>1998</v>
      </c>
      <c r="AP2517" s="30" t="s">
        <v>37</v>
      </c>
      <c r="AQ2517" s="7">
        <v>7</v>
      </c>
      <c r="AS2517" s="33" t="str">
        <f t="shared" si="238"/>
        <v>07-10-1998</v>
      </c>
      <c r="AU2517" s="10" t="s">
        <v>8520</v>
      </c>
      <c r="AV2517" s="33">
        <f t="shared" si="243"/>
        <v>24</v>
      </c>
      <c r="AX2517" s="53">
        <v>1756.6</v>
      </c>
      <c r="AY2517" s="50">
        <f t="shared" si="244"/>
        <v>1757</v>
      </c>
      <c r="BA2517" s="10">
        <v>5.42</v>
      </c>
      <c r="BB2517" s="50" t="str">
        <f t="shared" si="245"/>
        <v>Normal</v>
      </c>
    </row>
    <row r="2518" spans="18:54" ht="15.5" x14ac:dyDescent="0.35">
      <c r="R2518" s="7" t="s">
        <v>6740</v>
      </c>
      <c r="S2518" s="10" t="s">
        <v>6883</v>
      </c>
      <c r="T2518" s="16" t="s">
        <v>4895</v>
      </c>
      <c r="X2518" s="27">
        <v>1</v>
      </c>
      <c r="Y2518" s="25">
        <f t="shared" si="239"/>
        <v>1</v>
      </c>
      <c r="AB2518" s="10" t="s">
        <v>2380</v>
      </c>
      <c r="AC2518" s="7" t="s">
        <v>2382</v>
      </c>
      <c r="AF2518" s="25" t="str">
        <f t="shared" si="240"/>
        <v>No</v>
      </c>
      <c r="AG2518" s="36" t="str">
        <f t="shared" si="241"/>
        <v>Yes</v>
      </c>
      <c r="AJ2518" s="25">
        <v>37.07</v>
      </c>
      <c r="AL2518" s="32" t="str">
        <f t="shared" si="242"/>
        <v>Obesity</v>
      </c>
      <c r="AO2518" s="41">
        <v>2003</v>
      </c>
      <c r="AP2518" s="29" t="s">
        <v>15</v>
      </c>
      <c r="AQ2518" s="7">
        <v>19</v>
      </c>
      <c r="AS2518" s="32" t="str">
        <f t="shared" si="238"/>
        <v>19-11-2003</v>
      </c>
      <c r="AU2518" s="10" t="s">
        <v>8521</v>
      </c>
      <c r="AV2518" s="32">
        <f t="shared" si="243"/>
        <v>19</v>
      </c>
      <c r="AX2518" s="53">
        <v>1759.34</v>
      </c>
      <c r="AY2518" s="51">
        <f t="shared" si="244"/>
        <v>1759</v>
      </c>
      <c r="BA2518" s="10">
        <v>4.28</v>
      </c>
      <c r="BB2518" s="51" t="str">
        <f t="shared" si="245"/>
        <v>Normal</v>
      </c>
    </row>
    <row r="2519" spans="18:54" ht="15.5" x14ac:dyDescent="0.35">
      <c r="R2519" s="7" t="s">
        <v>6740</v>
      </c>
      <c r="S2519" s="10" t="s">
        <v>6884</v>
      </c>
      <c r="T2519" s="16" t="s">
        <v>4896</v>
      </c>
      <c r="X2519" s="27" t="s">
        <v>2381</v>
      </c>
      <c r="Y2519" s="25">
        <f t="shared" si="239"/>
        <v>0</v>
      </c>
      <c r="AB2519" s="10" t="s">
        <v>2380</v>
      </c>
      <c r="AC2519" s="7" t="s">
        <v>2382</v>
      </c>
      <c r="AF2519" s="25" t="str">
        <f t="shared" si="240"/>
        <v>No</v>
      </c>
      <c r="AG2519" s="36" t="str">
        <f t="shared" si="241"/>
        <v>Yes</v>
      </c>
      <c r="AJ2519" s="25">
        <v>35.625</v>
      </c>
      <c r="AL2519" s="33" t="str">
        <f t="shared" si="242"/>
        <v>Obesity</v>
      </c>
      <c r="AO2519" s="42">
        <v>2002</v>
      </c>
      <c r="AP2519" s="30" t="s">
        <v>30</v>
      </c>
      <c r="AQ2519" s="7">
        <v>13</v>
      </c>
      <c r="AS2519" s="33" t="str">
        <f t="shared" si="238"/>
        <v>13-12-2002</v>
      </c>
      <c r="AU2519" s="10" t="s">
        <v>8522</v>
      </c>
      <c r="AV2519" s="33">
        <f t="shared" si="243"/>
        <v>20</v>
      </c>
      <c r="AX2519" s="53">
        <v>1769.53</v>
      </c>
      <c r="AY2519" s="50">
        <f t="shared" si="244"/>
        <v>1770</v>
      </c>
      <c r="BA2519" s="10">
        <v>8.9</v>
      </c>
      <c r="BB2519" s="50" t="str">
        <f t="shared" si="245"/>
        <v>Diabetes</v>
      </c>
    </row>
    <row r="2520" spans="18:54" ht="15.5" x14ac:dyDescent="0.35">
      <c r="R2520" s="7" t="s">
        <v>6739</v>
      </c>
      <c r="S2520" s="10" t="s">
        <v>6885</v>
      </c>
      <c r="T2520" s="16" t="s">
        <v>4897</v>
      </c>
      <c r="X2520" s="27">
        <v>1</v>
      </c>
      <c r="Y2520" s="25">
        <f t="shared" si="239"/>
        <v>1</v>
      </c>
      <c r="AB2520" s="10" t="s">
        <v>2380</v>
      </c>
      <c r="AC2520" s="7" t="s">
        <v>2382</v>
      </c>
      <c r="AF2520" s="25" t="str">
        <f t="shared" si="240"/>
        <v>No</v>
      </c>
      <c r="AG2520" s="36" t="str">
        <f t="shared" si="241"/>
        <v>Yes</v>
      </c>
      <c r="AJ2520" s="25">
        <v>42.69</v>
      </c>
      <c r="AL2520" s="32" t="str">
        <f t="shared" si="242"/>
        <v>Obesity</v>
      </c>
      <c r="AO2520" s="41">
        <v>1999</v>
      </c>
      <c r="AP2520" s="29" t="s">
        <v>20</v>
      </c>
      <c r="AQ2520" s="7">
        <v>25</v>
      </c>
      <c r="AS2520" s="32" t="str">
        <f t="shared" si="238"/>
        <v>25-09-1999</v>
      </c>
      <c r="AU2520" s="10" t="s">
        <v>8523</v>
      </c>
      <c r="AV2520" s="32">
        <f t="shared" si="243"/>
        <v>23</v>
      </c>
      <c r="AX2520" s="53">
        <v>1815.88</v>
      </c>
      <c r="AY2520" s="51">
        <f t="shared" si="244"/>
        <v>1816</v>
      </c>
      <c r="BA2520" s="10">
        <v>4.8899999999999997</v>
      </c>
      <c r="BB2520" s="51" t="str">
        <f t="shared" si="245"/>
        <v>Normal</v>
      </c>
    </row>
    <row r="2521" spans="18:54" ht="15.5" x14ac:dyDescent="0.35">
      <c r="R2521" s="7" t="s">
        <v>6740</v>
      </c>
      <c r="S2521" s="10" t="s">
        <v>6886</v>
      </c>
      <c r="T2521" s="16" t="s">
        <v>4898</v>
      </c>
      <c r="X2521" s="27">
        <v>1</v>
      </c>
      <c r="Y2521" s="25">
        <f t="shared" si="239"/>
        <v>1</v>
      </c>
      <c r="AB2521" s="10" t="s">
        <v>2382</v>
      </c>
      <c r="AC2521" s="7" t="s">
        <v>2382</v>
      </c>
      <c r="AF2521" s="25" t="str">
        <f t="shared" si="240"/>
        <v>Yes</v>
      </c>
      <c r="AG2521" s="36" t="str">
        <f t="shared" si="241"/>
        <v>Yes</v>
      </c>
      <c r="AJ2521" s="25">
        <v>37.869999999999997</v>
      </c>
      <c r="AL2521" s="33" t="str">
        <f t="shared" si="242"/>
        <v>Obesity</v>
      </c>
      <c r="AO2521" s="42">
        <v>2004</v>
      </c>
      <c r="AP2521" s="30" t="s">
        <v>35</v>
      </c>
      <c r="AQ2521" s="7">
        <v>19</v>
      </c>
      <c r="AS2521" s="33" t="str">
        <f t="shared" si="238"/>
        <v>19-08-2004</v>
      </c>
      <c r="AU2521" s="10" t="s">
        <v>8524</v>
      </c>
      <c r="AV2521" s="33">
        <f t="shared" si="243"/>
        <v>18</v>
      </c>
      <c r="AX2521" s="53">
        <v>1822.54</v>
      </c>
      <c r="AY2521" s="50">
        <f t="shared" si="244"/>
        <v>1823</v>
      </c>
      <c r="BA2521" s="10">
        <v>4.29</v>
      </c>
      <c r="BB2521" s="50" t="str">
        <f t="shared" si="245"/>
        <v>Normal</v>
      </c>
    </row>
    <row r="2522" spans="18:54" ht="15.5" x14ac:dyDescent="0.35">
      <c r="R2522" s="7" t="s">
        <v>6739</v>
      </c>
      <c r="S2522" s="10" t="s">
        <v>6887</v>
      </c>
      <c r="T2522" s="16" t="s">
        <v>4899</v>
      </c>
      <c r="X2522" s="27">
        <v>1</v>
      </c>
      <c r="Y2522" s="25">
        <f t="shared" si="239"/>
        <v>1</v>
      </c>
      <c r="AB2522" s="10" t="s">
        <v>2382</v>
      </c>
      <c r="AC2522" s="7" t="s">
        <v>2382</v>
      </c>
      <c r="AF2522" s="25" t="str">
        <f t="shared" si="240"/>
        <v>Yes</v>
      </c>
      <c r="AG2522" s="36" t="str">
        <f t="shared" si="241"/>
        <v>Yes</v>
      </c>
      <c r="AJ2522" s="25">
        <v>40.61</v>
      </c>
      <c r="AL2522" s="32" t="str">
        <f t="shared" si="242"/>
        <v>Obesity</v>
      </c>
      <c r="AO2522" s="41">
        <v>1999</v>
      </c>
      <c r="AP2522" s="29" t="s">
        <v>15</v>
      </c>
      <c r="AQ2522" s="7">
        <v>17</v>
      </c>
      <c r="AS2522" s="32" t="str">
        <f t="shared" si="238"/>
        <v>17-11-1999</v>
      </c>
      <c r="AU2522" s="10" t="s">
        <v>8525</v>
      </c>
      <c r="AV2522" s="32">
        <f t="shared" si="243"/>
        <v>23</v>
      </c>
      <c r="AX2522" s="53">
        <v>1824.29</v>
      </c>
      <c r="AY2522" s="51">
        <f t="shared" si="244"/>
        <v>1824</v>
      </c>
      <c r="BA2522" s="10">
        <v>8</v>
      </c>
      <c r="BB2522" s="51" t="str">
        <f t="shared" si="245"/>
        <v>Diabetes</v>
      </c>
    </row>
    <row r="2523" spans="18:54" ht="15.5" x14ac:dyDescent="0.35">
      <c r="R2523" s="7" t="s">
        <v>6739</v>
      </c>
      <c r="S2523" s="10" t="s">
        <v>6888</v>
      </c>
      <c r="T2523" s="16" t="s">
        <v>4900</v>
      </c>
      <c r="X2523" s="27" t="s">
        <v>2381</v>
      </c>
      <c r="Y2523" s="25">
        <f t="shared" si="239"/>
        <v>0</v>
      </c>
      <c r="AB2523" s="10" t="s">
        <v>2382</v>
      </c>
      <c r="AC2523" s="7" t="s">
        <v>2382</v>
      </c>
      <c r="AF2523" s="25" t="str">
        <f t="shared" si="240"/>
        <v>Yes</v>
      </c>
      <c r="AG2523" s="36" t="str">
        <f t="shared" si="241"/>
        <v>Yes</v>
      </c>
      <c r="AJ2523" s="25">
        <v>30.78</v>
      </c>
      <c r="AL2523" s="33" t="str">
        <f t="shared" si="242"/>
        <v>Obesity</v>
      </c>
      <c r="AO2523" s="42">
        <v>1999</v>
      </c>
      <c r="AP2523" s="30" t="s">
        <v>37</v>
      </c>
      <c r="AQ2523" s="7">
        <v>1</v>
      </c>
      <c r="AS2523" s="33" t="str">
        <f t="shared" si="238"/>
        <v>01-10-1999</v>
      </c>
      <c r="AU2523" s="10" t="s">
        <v>8526</v>
      </c>
      <c r="AV2523" s="33">
        <f t="shared" si="243"/>
        <v>23</v>
      </c>
      <c r="AX2523" s="53">
        <v>1826.84</v>
      </c>
      <c r="AY2523" s="50">
        <f t="shared" si="244"/>
        <v>1827</v>
      </c>
      <c r="BA2523" s="10">
        <v>4.67</v>
      </c>
      <c r="BB2523" s="50" t="str">
        <f t="shared" si="245"/>
        <v>Normal</v>
      </c>
    </row>
    <row r="2524" spans="18:54" ht="15.5" x14ac:dyDescent="0.35">
      <c r="R2524" s="7" t="s">
        <v>6740</v>
      </c>
      <c r="S2524" s="10" t="s">
        <v>6889</v>
      </c>
      <c r="T2524" s="16" t="s">
        <v>4901</v>
      </c>
      <c r="X2524" s="27" t="s">
        <v>2381</v>
      </c>
      <c r="Y2524" s="25">
        <f t="shared" si="239"/>
        <v>0</v>
      </c>
      <c r="AB2524" s="10" t="s">
        <v>2380</v>
      </c>
      <c r="AC2524" s="7" t="s">
        <v>2382</v>
      </c>
      <c r="AF2524" s="25" t="str">
        <f t="shared" si="240"/>
        <v>No</v>
      </c>
      <c r="AG2524" s="36" t="str">
        <f t="shared" si="241"/>
        <v>Yes</v>
      </c>
      <c r="AJ2524" s="25">
        <v>49.49</v>
      </c>
      <c r="AL2524" s="32" t="str">
        <f t="shared" si="242"/>
        <v>Obesity</v>
      </c>
      <c r="AO2524" s="41">
        <v>2003</v>
      </c>
      <c r="AP2524" s="29" t="s">
        <v>35</v>
      </c>
      <c r="AQ2524" s="7">
        <v>11</v>
      </c>
      <c r="AS2524" s="32" t="str">
        <f t="shared" si="238"/>
        <v>11-08-2003</v>
      </c>
      <c r="AU2524" s="10" t="s">
        <v>8527</v>
      </c>
      <c r="AV2524" s="32">
        <f t="shared" si="243"/>
        <v>19</v>
      </c>
      <c r="AX2524" s="53">
        <v>1832.09</v>
      </c>
      <c r="AY2524" s="49">
        <f t="shared" si="244"/>
        <v>1832</v>
      </c>
      <c r="BA2524" s="10">
        <v>4.5</v>
      </c>
      <c r="BB2524" s="49" t="str">
        <f t="shared" si="245"/>
        <v>Normal</v>
      </c>
    </row>
    <row r="2525" spans="18:54" ht="15.5" x14ac:dyDescent="0.35">
      <c r="R2525" s="7" t="s">
        <v>6740</v>
      </c>
      <c r="S2525" s="10" t="s">
        <v>6890</v>
      </c>
      <c r="T2525" s="16" t="s">
        <v>4902</v>
      </c>
      <c r="X2525" s="27">
        <v>2</v>
      </c>
      <c r="Y2525" s="25">
        <f t="shared" si="239"/>
        <v>2</v>
      </c>
      <c r="AB2525" s="10" t="s">
        <v>2382</v>
      </c>
      <c r="AC2525" s="7" t="s">
        <v>2382</v>
      </c>
      <c r="AF2525" s="25" t="str">
        <f t="shared" si="240"/>
        <v>Yes</v>
      </c>
      <c r="AG2525" s="36" t="str">
        <f t="shared" si="241"/>
        <v>Yes</v>
      </c>
      <c r="AJ2525" s="25">
        <v>37.619999999999997</v>
      </c>
      <c r="AL2525" s="33" t="str">
        <f t="shared" si="242"/>
        <v>Obesity</v>
      </c>
      <c r="AO2525" s="42">
        <v>2003</v>
      </c>
      <c r="AP2525" s="30" t="s">
        <v>35</v>
      </c>
      <c r="AQ2525" s="7">
        <v>4</v>
      </c>
      <c r="AS2525" s="33" t="str">
        <f t="shared" si="238"/>
        <v>04-08-2003</v>
      </c>
      <c r="AU2525" s="10" t="s">
        <v>8528</v>
      </c>
      <c r="AV2525" s="33">
        <f t="shared" si="243"/>
        <v>19</v>
      </c>
      <c r="AX2525" s="53">
        <v>1837.24</v>
      </c>
      <c r="AY2525" s="50">
        <f t="shared" si="244"/>
        <v>1837</v>
      </c>
      <c r="BA2525" s="10">
        <v>6.32</v>
      </c>
      <c r="BB2525" s="50" t="str">
        <f t="shared" si="245"/>
        <v>Prediabetes</v>
      </c>
    </row>
    <row r="2526" spans="18:54" ht="15.5" x14ac:dyDescent="0.35">
      <c r="R2526" s="7" t="s">
        <v>6739</v>
      </c>
      <c r="S2526" s="10" t="s">
        <v>6772</v>
      </c>
      <c r="T2526" s="16" t="s">
        <v>4903</v>
      </c>
      <c r="X2526" s="27">
        <v>1</v>
      </c>
      <c r="Y2526" s="25">
        <f t="shared" si="239"/>
        <v>1</v>
      </c>
      <c r="AB2526" s="10" t="s">
        <v>2382</v>
      </c>
      <c r="AC2526" s="7" t="s">
        <v>2382</v>
      </c>
      <c r="AF2526" s="25" t="str">
        <f t="shared" si="240"/>
        <v>Yes</v>
      </c>
      <c r="AG2526" s="36" t="str">
        <f t="shared" si="241"/>
        <v>Yes</v>
      </c>
      <c r="AJ2526" s="25">
        <v>36.08</v>
      </c>
      <c r="AL2526" s="32" t="str">
        <f t="shared" si="242"/>
        <v>Obesity</v>
      </c>
      <c r="AO2526" s="41">
        <v>1999</v>
      </c>
      <c r="AP2526" s="29" t="s">
        <v>30</v>
      </c>
      <c r="AQ2526" s="7">
        <v>12</v>
      </c>
      <c r="AS2526" s="32" t="str">
        <f t="shared" si="238"/>
        <v>12-12-1999</v>
      </c>
      <c r="AU2526" s="10" t="s">
        <v>8529</v>
      </c>
      <c r="AV2526" s="32">
        <f t="shared" si="243"/>
        <v>23</v>
      </c>
      <c r="AX2526" s="53">
        <v>1837.28</v>
      </c>
      <c r="AY2526" s="51">
        <f t="shared" si="244"/>
        <v>1837</v>
      </c>
      <c r="BA2526" s="10">
        <v>6.1</v>
      </c>
      <c r="BB2526" s="51" t="str">
        <f t="shared" si="245"/>
        <v>Prediabetes</v>
      </c>
    </row>
    <row r="2527" spans="18:54" ht="15.5" x14ac:dyDescent="0.35">
      <c r="R2527" s="7" t="s">
        <v>6739</v>
      </c>
      <c r="S2527" s="10" t="s">
        <v>6891</v>
      </c>
      <c r="T2527" s="16" t="s">
        <v>4904</v>
      </c>
      <c r="X2527" s="27" t="s">
        <v>2381</v>
      </c>
      <c r="Y2527" s="25">
        <f t="shared" si="239"/>
        <v>0</v>
      </c>
      <c r="AB2527" s="10" t="s">
        <v>2380</v>
      </c>
      <c r="AC2527" s="7" t="s">
        <v>2382</v>
      </c>
      <c r="AF2527" s="25" t="str">
        <f t="shared" si="240"/>
        <v>No</v>
      </c>
      <c r="AG2527" s="36" t="str">
        <f t="shared" si="241"/>
        <v>Yes</v>
      </c>
      <c r="AJ2527" s="25">
        <v>33.5</v>
      </c>
      <c r="AL2527" s="33" t="str">
        <f t="shared" si="242"/>
        <v>Obesity</v>
      </c>
      <c r="AO2527" s="42">
        <v>2003</v>
      </c>
      <c r="AP2527" s="30" t="s">
        <v>10</v>
      </c>
      <c r="AQ2527" s="7">
        <v>20</v>
      </c>
      <c r="AS2527" s="33" t="str">
        <f t="shared" si="238"/>
        <v>20-07-2003</v>
      </c>
      <c r="AU2527" s="10" t="s">
        <v>8530</v>
      </c>
      <c r="AV2527" s="33">
        <f t="shared" si="243"/>
        <v>19</v>
      </c>
      <c r="AX2527" s="53">
        <v>1842.52</v>
      </c>
      <c r="AY2527" s="50">
        <f t="shared" si="244"/>
        <v>1843</v>
      </c>
      <c r="BA2527" s="10">
        <v>5.4</v>
      </c>
      <c r="BB2527" s="50" t="str">
        <f t="shared" si="245"/>
        <v>Normal</v>
      </c>
    </row>
    <row r="2528" spans="18:54" ht="15.5" x14ac:dyDescent="0.35">
      <c r="R2528" s="7" t="s">
        <v>6740</v>
      </c>
      <c r="S2528" s="10" t="s">
        <v>6892</v>
      </c>
      <c r="T2528" s="16" t="s">
        <v>4905</v>
      </c>
      <c r="X2528" s="27">
        <v>1</v>
      </c>
      <c r="Y2528" s="25">
        <f t="shared" si="239"/>
        <v>1</v>
      </c>
      <c r="AB2528" s="10" t="s">
        <v>2382</v>
      </c>
      <c r="AC2528" s="7" t="s">
        <v>2382</v>
      </c>
      <c r="AF2528" s="25" t="str">
        <f t="shared" si="240"/>
        <v>Yes</v>
      </c>
      <c r="AG2528" s="36" t="str">
        <f t="shared" si="241"/>
        <v>Yes</v>
      </c>
      <c r="AJ2528" s="25">
        <v>47.46</v>
      </c>
      <c r="AL2528" s="32" t="str">
        <f t="shared" si="242"/>
        <v>Obesity</v>
      </c>
      <c r="AO2528" s="41">
        <v>1994</v>
      </c>
      <c r="AP2528" s="29" t="s">
        <v>30</v>
      </c>
      <c r="AQ2528" s="7">
        <v>6</v>
      </c>
      <c r="AS2528" s="32" t="str">
        <f t="shared" si="238"/>
        <v>06-12-1994</v>
      </c>
      <c r="AU2528" s="10" t="s">
        <v>8531</v>
      </c>
      <c r="AV2528" s="32">
        <f t="shared" si="243"/>
        <v>28</v>
      </c>
      <c r="AX2528" s="53">
        <v>1850.55</v>
      </c>
      <c r="AY2528" s="51">
        <f t="shared" si="244"/>
        <v>1851</v>
      </c>
      <c r="BA2528" s="10">
        <v>6.24</v>
      </c>
      <c r="BB2528" s="51" t="str">
        <f t="shared" si="245"/>
        <v>Prediabetes</v>
      </c>
    </row>
    <row r="2529" spans="18:54" ht="15.5" x14ac:dyDescent="0.35">
      <c r="R2529" s="7" t="s">
        <v>6739</v>
      </c>
      <c r="S2529" s="10" t="s">
        <v>6835</v>
      </c>
      <c r="T2529" s="16" t="s">
        <v>4906</v>
      </c>
      <c r="X2529" s="27" t="s">
        <v>2381</v>
      </c>
      <c r="Y2529" s="25">
        <f t="shared" si="239"/>
        <v>0</v>
      </c>
      <c r="AB2529" s="10" t="s">
        <v>2380</v>
      </c>
      <c r="AC2529" s="7" t="s">
        <v>2382</v>
      </c>
      <c r="AF2529" s="25" t="str">
        <f t="shared" si="240"/>
        <v>No</v>
      </c>
      <c r="AG2529" s="36" t="str">
        <f t="shared" si="241"/>
        <v>Yes</v>
      </c>
      <c r="AJ2529" s="25">
        <v>49.24</v>
      </c>
      <c r="AL2529" s="33" t="str">
        <f t="shared" si="242"/>
        <v>Obesity</v>
      </c>
      <c r="AO2529" s="42">
        <v>2004</v>
      </c>
      <c r="AP2529" s="30" t="s">
        <v>30</v>
      </c>
      <c r="AQ2529" s="7">
        <v>27</v>
      </c>
      <c r="AS2529" s="33" t="str">
        <f t="shared" si="238"/>
        <v>27-12-2004</v>
      </c>
      <c r="AU2529" s="10" t="s">
        <v>8532</v>
      </c>
      <c r="AV2529" s="33">
        <f t="shared" si="243"/>
        <v>18</v>
      </c>
      <c r="AX2529" s="53">
        <v>1863.45</v>
      </c>
      <c r="AY2529" s="50">
        <f t="shared" si="244"/>
        <v>1863</v>
      </c>
      <c r="BA2529" s="10">
        <v>4.45</v>
      </c>
      <c r="BB2529" s="50" t="str">
        <f t="shared" si="245"/>
        <v>Normal</v>
      </c>
    </row>
    <row r="2530" spans="18:54" ht="15.5" x14ac:dyDescent="0.35">
      <c r="R2530" s="7" t="s">
        <v>6740</v>
      </c>
      <c r="S2530" s="10" t="s">
        <v>6893</v>
      </c>
      <c r="T2530" s="16" t="s">
        <v>4907</v>
      </c>
      <c r="X2530" s="27">
        <v>1</v>
      </c>
      <c r="Y2530" s="25">
        <f t="shared" si="239"/>
        <v>1</v>
      </c>
      <c r="AB2530" s="10" t="s">
        <v>2380</v>
      </c>
      <c r="AC2530" s="7" t="s">
        <v>2382</v>
      </c>
      <c r="AF2530" s="25" t="str">
        <f t="shared" si="240"/>
        <v>No</v>
      </c>
      <c r="AG2530" s="36" t="str">
        <f t="shared" si="241"/>
        <v>Yes</v>
      </c>
      <c r="AJ2530" s="25">
        <v>54.4</v>
      </c>
      <c r="AL2530" s="32" t="str">
        <f t="shared" si="242"/>
        <v>Obesity</v>
      </c>
      <c r="AO2530" s="41">
        <v>1996</v>
      </c>
      <c r="AP2530" s="29" t="s">
        <v>10</v>
      </c>
      <c r="AQ2530" s="7">
        <v>2</v>
      </c>
      <c r="AS2530" s="32" t="str">
        <f t="shared" si="238"/>
        <v>02-07-1996</v>
      </c>
      <c r="AU2530" s="10" t="s">
        <v>8533</v>
      </c>
      <c r="AV2530" s="32">
        <f t="shared" si="243"/>
        <v>26</v>
      </c>
      <c r="AX2530" s="53">
        <v>1865.98</v>
      </c>
      <c r="AY2530" s="51">
        <f t="shared" si="244"/>
        <v>1866</v>
      </c>
      <c r="BA2530" s="10">
        <v>5.22</v>
      </c>
      <c r="BB2530" s="51" t="str">
        <f t="shared" si="245"/>
        <v>Normal</v>
      </c>
    </row>
    <row r="2531" spans="18:54" ht="15.5" x14ac:dyDescent="0.35">
      <c r="R2531" s="7" t="s">
        <v>6740</v>
      </c>
      <c r="S2531" s="10" t="s">
        <v>6763</v>
      </c>
      <c r="T2531" s="16" t="s">
        <v>4908</v>
      </c>
      <c r="X2531" s="27">
        <v>1</v>
      </c>
      <c r="Y2531" s="25">
        <f t="shared" si="239"/>
        <v>1</v>
      </c>
      <c r="AB2531" s="10" t="s">
        <v>2380</v>
      </c>
      <c r="AC2531" s="7" t="s">
        <v>2382</v>
      </c>
      <c r="AF2531" s="25" t="str">
        <f t="shared" si="240"/>
        <v>No</v>
      </c>
      <c r="AG2531" s="36" t="str">
        <f t="shared" si="241"/>
        <v>Yes</v>
      </c>
      <c r="AJ2531" s="25">
        <v>35.53</v>
      </c>
      <c r="AL2531" s="33" t="str">
        <f t="shared" si="242"/>
        <v>Obesity</v>
      </c>
      <c r="AO2531" s="42">
        <v>2002</v>
      </c>
      <c r="AP2531" s="30" t="s">
        <v>20</v>
      </c>
      <c r="AQ2531" s="7">
        <v>22</v>
      </c>
      <c r="AS2531" s="33" t="str">
        <f t="shared" si="238"/>
        <v>22-09-2002</v>
      </c>
      <c r="AU2531" s="10" t="s">
        <v>8534</v>
      </c>
      <c r="AV2531" s="33">
        <f t="shared" si="243"/>
        <v>20</v>
      </c>
      <c r="AX2531" s="53">
        <v>1875.34</v>
      </c>
      <c r="AY2531" s="50">
        <f t="shared" si="244"/>
        <v>1875</v>
      </c>
      <c r="BA2531" s="10">
        <v>4.6100000000000003</v>
      </c>
      <c r="BB2531" s="50" t="str">
        <f t="shared" si="245"/>
        <v>Normal</v>
      </c>
    </row>
    <row r="2532" spans="18:54" ht="15.5" x14ac:dyDescent="0.35">
      <c r="R2532" s="7" t="s">
        <v>6739</v>
      </c>
      <c r="S2532" s="10" t="s">
        <v>6894</v>
      </c>
      <c r="T2532" s="16" t="s">
        <v>4909</v>
      </c>
      <c r="X2532" s="27" t="s">
        <v>2381</v>
      </c>
      <c r="Y2532" s="25">
        <f t="shared" si="239"/>
        <v>0</v>
      </c>
      <c r="AB2532" s="10" t="s">
        <v>2380</v>
      </c>
      <c r="AC2532" s="7" t="s">
        <v>2382</v>
      </c>
      <c r="AF2532" s="25" t="str">
        <f t="shared" si="240"/>
        <v>No</v>
      </c>
      <c r="AG2532" s="36" t="str">
        <f t="shared" si="241"/>
        <v>Yes</v>
      </c>
      <c r="AJ2532" s="25">
        <v>39.729999999999997</v>
      </c>
      <c r="AL2532" s="32" t="str">
        <f t="shared" si="242"/>
        <v>Obesity</v>
      </c>
      <c r="AO2532" s="41">
        <v>2002</v>
      </c>
      <c r="AP2532" s="29" t="s">
        <v>37</v>
      </c>
      <c r="AQ2532" s="7">
        <v>29</v>
      </c>
      <c r="AS2532" s="32" t="str">
        <f t="shared" si="238"/>
        <v>29-10-2002</v>
      </c>
      <c r="AU2532" s="10" t="s">
        <v>8535</v>
      </c>
      <c r="AV2532" s="32">
        <f t="shared" si="243"/>
        <v>20</v>
      </c>
      <c r="AX2532" s="53">
        <v>1877.93</v>
      </c>
      <c r="AY2532" s="49">
        <f t="shared" si="244"/>
        <v>1878</v>
      </c>
      <c r="BA2532" s="10">
        <v>6.24</v>
      </c>
      <c r="BB2532" s="49" t="str">
        <f t="shared" si="245"/>
        <v>Prediabetes</v>
      </c>
    </row>
    <row r="2533" spans="18:54" ht="15.5" x14ac:dyDescent="0.35">
      <c r="R2533" s="7" t="s">
        <v>6739</v>
      </c>
      <c r="S2533" s="10" t="s">
        <v>6895</v>
      </c>
      <c r="T2533" s="16" t="s">
        <v>4910</v>
      </c>
      <c r="X2533" s="27" t="s">
        <v>2381</v>
      </c>
      <c r="Y2533" s="25">
        <f t="shared" si="239"/>
        <v>0</v>
      </c>
      <c r="AB2533" s="10" t="s">
        <v>2380</v>
      </c>
      <c r="AC2533" s="7" t="s">
        <v>2382</v>
      </c>
      <c r="AF2533" s="25" t="str">
        <f t="shared" si="240"/>
        <v>No</v>
      </c>
      <c r="AG2533" s="36" t="str">
        <f t="shared" si="241"/>
        <v>Yes</v>
      </c>
      <c r="AJ2533" s="25">
        <v>35.68</v>
      </c>
      <c r="AL2533" s="33" t="str">
        <f t="shared" si="242"/>
        <v>Obesity</v>
      </c>
      <c r="AO2533" s="42">
        <v>2002</v>
      </c>
      <c r="AP2533" s="30" t="s">
        <v>35</v>
      </c>
      <c r="AQ2533" s="7">
        <v>29</v>
      </c>
      <c r="AS2533" s="33" t="str">
        <f t="shared" si="238"/>
        <v>29-08-2002</v>
      </c>
      <c r="AU2533" s="10" t="s">
        <v>8536</v>
      </c>
      <c r="AV2533" s="33">
        <f t="shared" si="243"/>
        <v>20</v>
      </c>
      <c r="AX2533" s="53">
        <v>1880.07</v>
      </c>
      <c r="AY2533" s="50">
        <f t="shared" si="244"/>
        <v>1880</v>
      </c>
      <c r="BA2533" s="10">
        <v>10.039999999999999</v>
      </c>
      <c r="BB2533" s="50" t="str">
        <f t="shared" si="245"/>
        <v>Diabetes</v>
      </c>
    </row>
    <row r="2534" spans="18:54" ht="15.5" x14ac:dyDescent="0.35">
      <c r="R2534" s="7" t="s">
        <v>6739</v>
      </c>
      <c r="S2534" s="10" t="s">
        <v>6896</v>
      </c>
      <c r="T2534" s="16" t="s">
        <v>4911</v>
      </c>
      <c r="X2534" s="27" t="s">
        <v>2381</v>
      </c>
      <c r="Y2534" s="25">
        <f t="shared" si="239"/>
        <v>0</v>
      </c>
      <c r="AB2534" s="10" t="s">
        <v>2380</v>
      </c>
      <c r="AC2534" s="7" t="s">
        <v>2382</v>
      </c>
      <c r="AF2534" s="25" t="str">
        <f t="shared" si="240"/>
        <v>No</v>
      </c>
      <c r="AG2534" s="36" t="str">
        <f t="shared" si="241"/>
        <v>Yes</v>
      </c>
      <c r="AJ2534" s="25">
        <v>48.86</v>
      </c>
      <c r="AL2534" s="32" t="str">
        <f t="shared" si="242"/>
        <v>Obesity</v>
      </c>
      <c r="AO2534" s="41">
        <v>2002</v>
      </c>
      <c r="AP2534" s="29" t="s">
        <v>35</v>
      </c>
      <c r="AQ2534" s="7">
        <v>21</v>
      </c>
      <c r="AS2534" s="32" t="str">
        <f t="shared" si="238"/>
        <v>21-08-2002</v>
      </c>
      <c r="AU2534" s="10" t="s">
        <v>8537</v>
      </c>
      <c r="AV2534" s="32">
        <f t="shared" si="243"/>
        <v>20</v>
      </c>
      <c r="AX2534" s="53">
        <v>1880.49</v>
      </c>
      <c r="AY2534" s="51">
        <f t="shared" si="244"/>
        <v>1880</v>
      </c>
      <c r="BA2534" s="10">
        <v>6.09</v>
      </c>
      <c r="BB2534" s="51" t="str">
        <f t="shared" si="245"/>
        <v>Prediabetes</v>
      </c>
    </row>
    <row r="2535" spans="18:54" ht="15.5" x14ac:dyDescent="0.35">
      <c r="R2535" s="7" t="s">
        <v>6739</v>
      </c>
      <c r="S2535" s="10" t="s">
        <v>6897</v>
      </c>
      <c r="T2535" s="16" t="s">
        <v>4912</v>
      </c>
      <c r="X2535" s="27">
        <v>1</v>
      </c>
      <c r="Y2535" s="25">
        <f t="shared" si="239"/>
        <v>1</v>
      </c>
      <c r="AB2535" s="10" t="s">
        <v>2382</v>
      </c>
      <c r="AC2535" s="7" t="s">
        <v>2380</v>
      </c>
      <c r="AF2535" s="25" t="str">
        <f t="shared" si="240"/>
        <v>Yes</v>
      </c>
      <c r="AG2535" s="36" t="str">
        <f t="shared" si="241"/>
        <v>No</v>
      </c>
      <c r="AJ2535" s="25">
        <v>34.799999999999997</v>
      </c>
      <c r="AL2535" s="33" t="str">
        <f t="shared" si="242"/>
        <v>Obesity</v>
      </c>
      <c r="AO2535" s="42">
        <v>2001</v>
      </c>
      <c r="AP2535" s="30" t="s">
        <v>35</v>
      </c>
      <c r="AQ2535" s="7">
        <v>10</v>
      </c>
      <c r="AS2535" s="33" t="str">
        <f t="shared" si="238"/>
        <v>10-08-2001</v>
      </c>
      <c r="AU2535" s="10" t="s">
        <v>8538</v>
      </c>
      <c r="AV2535" s="33">
        <f t="shared" si="243"/>
        <v>21</v>
      </c>
      <c r="AX2535" s="53">
        <v>1906.36</v>
      </c>
      <c r="AY2535" s="50">
        <f t="shared" si="244"/>
        <v>1906</v>
      </c>
      <c r="BA2535" s="10">
        <v>11.4</v>
      </c>
      <c r="BB2535" s="50" t="str">
        <f t="shared" si="245"/>
        <v>Diabetes</v>
      </c>
    </row>
    <row r="2536" spans="18:54" ht="15.5" x14ac:dyDescent="0.35">
      <c r="R2536" s="7" t="s">
        <v>6739</v>
      </c>
      <c r="S2536" s="10" t="s">
        <v>6898</v>
      </c>
      <c r="T2536" s="16" t="s">
        <v>4913</v>
      </c>
      <c r="X2536" s="27">
        <v>1</v>
      </c>
      <c r="Y2536" s="25">
        <f t="shared" si="239"/>
        <v>1</v>
      </c>
      <c r="AB2536" s="10" t="s">
        <v>2380</v>
      </c>
      <c r="AC2536" s="7" t="s">
        <v>2382</v>
      </c>
      <c r="AF2536" s="25" t="str">
        <f t="shared" si="240"/>
        <v>No</v>
      </c>
      <c r="AG2536" s="36" t="str">
        <f t="shared" si="241"/>
        <v>Yes</v>
      </c>
      <c r="AJ2536" s="25">
        <v>32.49</v>
      </c>
      <c r="AL2536" s="32" t="str">
        <f t="shared" si="242"/>
        <v>Obesity</v>
      </c>
      <c r="AO2536" s="41">
        <v>1994</v>
      </c>
      <c r="AP2536" s="29" t="s">
        <v>37</v>
      </c>
      <c r="AQ2536" s="7">
        <v>6</v>
      </c>
      <c r="AS2536" s="32" t="str">
        <f t="shared" si="238"/>
        <v>06-10-1994</v>
      </c>
      <c r="AU2536" s="10" t="s">
        <v>8539</v>
      </c>
      <c r="AV2536" s="32">
        <f t="shared" si="243"/>
        <v>28</v>
      </c>
      <c r="AX2536" s="53">
        <v>1908.9</v>
      </c>
      <c r="AY2536" s="51">
        <f t="shared" si="244"/>
        <v>1909</v>
      </c>
      <c r="BA2536" s="10">
        <v>4.29</v>
      </c>
      <c r="BB2536" s="51" t="str">
        <f t="shared" si="245"/>
        <v>Normal</v>
      </c>
    </row>
    <row r="2537" spans="18:54" ht="15.5" x14ac:dyDescent="0.35">
      <c r="R2537" s="7" t="s">
        <v>6740</v>
      </c>
      <c r="S2537" s="10" t="s">
        <v>6899</v>
      </c>
      <c r="T2537" s="16" t="s">
        <v>4914</v>
      </c>
      <c r="X2537" s="27">
        <v>2</v>
      </c>
      <c r="Y2537" s="25">
        <f t="shared" si="239"/>
        <v>2</v>
      </c>
      <c r="AB2537" s="10" t="s">
        <v>2380</v>
      </c>
      <c r="AC2537" s="7" t="s">
        <v>2382</v>
      </c>
      <c r="AF2537" s="25" t="str">
        <f t="shared" si="240"/>
        <v>No</v>
      </c>
      <c r="AG2537" s="36" t="str">
        <f t="shared" si="241"/>
        <v>Yes</v>
      </c>
      <c r="AJ2537" s="25">
        <v>39</v>
      </c>
      <c r="AL2537" s="33" t="str">
        <f t="shared" si="242"/>
        <v>Obesity</v>
      </c>
      <c r="AO2537" s="42">
        <v>2001</v>
      </c>
      <c r="AP2537" s="30" t="s">
        <v>35</v>
      </c>
      <c r="AQ2537" s="7">
        <v>3</v>
      </c>
      <c r="AS2537" s="33" t="str">
        <f t="shared" si="238"/>
        <v>03-08-2001</v>
      </c>
      <c r="AU2537" s="10" t="s">
        <v>8540</v>
      </c>
      <c r="AV2537" s="33">
        <f t="shared" si="243"/>
        <v>21</v>
      </c>
      <c r="AX2537" s="53">
        <v>1909.53</v>
      </c>
      <c r="AY2537" s="50">
        <f t="shared" si="244"/>
        <v>1910</v>
      </c>
      <c r="BA2537" s="10">
        <v>5.7</v>
      </c>
      <c r="BB2537" s="50" t="str">
        <f t="shared" si="245"/>
        <v>Prediabetes</v>
      </c>
    </row>
    <row r="2538" spans="18:54" ht="15.5" x14ac:dyDescent="0.35">
      <c r="R2538" s="7" t="s">
        <v>6740</v>
      </c>
      <c r="S2538" s="10" t="s">
        <v>6900</v>
      </c>
      <c r="T2538" s="16" t="s">
        <v>4915</v>
      </c>
      <c r="X2538" s="27">
        <v>1</v>
      </c>
      <c r="Y2538" s="25">
        <f t="shared" si="239"/>
        <v>1</v>
      </c>
      <c r="AB2538" s="10" t="s">
        <v>2380</v>
      </c>
      <c r="AC2538" s="7" t="s">
        <v>2382</v>
      </c>
      <c r="AF2538" s="25" t="str">
        <f t="shared" si="240"/>
        <v>No</v>
      </c>
      <c r="AG2538" s="36" t="str">
        <f t="shared" si="241"/>
        <v>Yes</v>
      </c>
      <c r="AJ2538" s="25">
        <v>35.299999999999997</v>
      </c>
      <c r="AL2538" s="32" t="str">
        <f t="shared" si="242"/>
        <v>Obesity</v>
      </c>
      <c r="AO2538" s="41">
        <v>2001</v>
      </c>
      <c r="AP2538" s="29" t="s">
        <v>30</v>
      </c>
      <c r="AQ2538" s="7">
        <v>9</v>
      </c>
      <c r="AS2538" s="32" t="str">
        <f t="shared" si="238"/>
        <v>09-12-2001</v>
      </c>
      <c r="AU2538" s="10" t="s">
        <v>8541</v>
      </c>
      <c r="AV2538" s="32">
        <f t="shared" si="243"/>
        <v>21</v>
      </c>
      <c r="AX2538" s="53">
        <v>1917.32</v>
      </c>
      <c r="AY2538" s="51">
        <f t="shared" si="244"/>
        <v>1917</v>
      </c>
      <c r="BA2538" s="10">
        <v>6.09</v>
      </c>
      <c r="BB2538" s="51" t="str">
        <f t="shared" si="245"/>
        <v>Prediabetes</v>
      </c>
    </row>
    <row r="2539" spans="18:54" ht="15.5" x14ac:dyDescent="0.35">
      <c r="R2539" s="7" t="s">
        <v>6740</v>
      </c>
      <c r="S2539" s="10" t="s">
        <v>6901</v>
      </c>
      <c r="T2539" s="16" t="s">
        <v>4916</v>
      </c>
      <c r="X2539" s="27" t="s">
        <v>2381</v>
      </c>
      <c r="Y2539" s="25">
        <f t="shared" si="239"/>
        <v>0</v>
      </c>
      <c r="AB2539" s="10" t="s">
        <v>2380</v>
      </c>
      <c r="AC2539" s="7" t="s">
        <v>2382</v>
      </c>
      <c r="AF2539" s="25" t="str">
        <f t="shared" si="240"/>
        <v>No</v>
      </c>
      <c r="AG2539" s="36" t="str">
        <f t="shared" si="241"/>
        <v>Yes</v>
      </c>
      <c r="AJ2539" s="25">
        <v>33.42</v>
      </c>
      <c r="AL2539" s="33" t="str">
        <f t="shared" si="242"/>
        <v>Obesity</v>
      </c>
      <c r="AO2539" s="42">
        <v>2002</v>
      </c>
      <c r="AP2539" s="30" t="s">
        <v>20</v>
      </c>
      <c r="AQ2539" s="7">
        <v>7</v>
      </c>
      <c r="AS2539" s="33" t="str">
        <f t="shared" si="238"/>
        <v>07-09-2002</v>
      </c>
      <c r="AU2539" s="10" t="s">
        <v>8542</v>
      </c>
      <c r="AV2539" s="33">
        <f t="shared" si="243"/>
        <v>20</v>
      </c>
      <c r="AX2539" s="53">
        <v>1964.78</v>
      </c>
      <c r="AY2539" s="50">
        <f t="shared" si="244"/>
        <v>1965</v>
      </c>
      <c r="BA2539" s="10">
        <v>10.67</v>
      </c>
      <c r="BB2539" s="50" t="str">
        <f t="shared" si="245"/>
        <v>Diabetes</v>
      </c>
    </row>
    <row r="2540" spans="18:54" ht="15.5" x14ac:dyDescent="0.35">
      <c r="R2540" s="7" t="s">
        <v>6740</v>
      </c>
      <c r="S2540" s="10" t="s">
        <v>6902</v>
      </c>
      <c r="T2540" s="16" t="s">
        <v>4917</v>
      </c>
      <c r="X2540" s="27">
        <v>2</v>
      </c>
      <c r="Y2540" s="25">
        <f t="shared" si="239"/>
        <v>2</v>
      </c>
      <c r="AB2540" s="10" t="s">
        <v>2382</v>
      </c>
      <c r="AC2540" s="7" t="s">
        <v>2382</v>
      </c>
      <c r="AF2540" s="25" t="str">
        <f t="shared" si="240"/>
        <v>Yes</v>
      </c>
      <c r="AG2540" s="36" t="str">
        <f t="shared" si="241"/>
        <v>Yes</v>
      </c>
      <c r="AJ2540" s="25">
        <v>37.18</v>
      </c>
      <c r="AL2540" s="32" t="str">
        <f t="shared" si="242"/>
        <v>Obesity</v>
      </c>
      <c r="AO2540" s="41">
        <v>2002</v>
      </c>
      <c r="AP2540" s="29" t="s">
        <v>10</v>
      </c>
      <c r="AQ2540" s="7">
        <v>29</v>
      </c>
      <c r="AS2540" s="32" t="str">
        <f t="shared" si="238"/>
        <v>29-07-2002</v>
      </c>
      <c r="AU2540" s="10" t="s">
        <v>8543</v>
      </c>
      <c r="AV2540" s="32">
        <f t="shared" si="243"/>
        <v>20</v>
      </c>
      <c r="AX2540" s="53">
        <v>1967.02</v>
      </c>
      <c r="AY2540" s="49">
        <f t="shared" si="244"/>
        <v>1967</v>
      </c>
      <c r="BA2540" s="10">
        <v>6.75</v>
      </c>
      <c r="BB2540" s="49" t="str">
        <f t="shared" si="245"/>
        <v>Diabetes</v>
      </c>
    </row>
    <row r="2541" spans="18:54" ht="15.5" x14ac:dyDescent="0.35">
      <c r="R2541" s="7" t="s">
        <v>6739</v>
      </c>
      <c r="S2541" s="10" t="s">
        <v>6903</v>
      </c>
      <c r="T2541" s="16" t="s">
        <v>4918</v>
      </c>
      <c r="X2541" s="27">
        <v>2</v>
      </c>
      <c r="Y2541" s="25">
        <f t="shared" si="239"/>
        <v>2</v>
      </c>
      <c r="AB2541" s="10" t="s">
        <v>2382</v>
      </c>
      <c r="AC2541" s="7" t="s">
        <v>2380</v>
      </c>
      <c r="AF2541" s="25" t="str">
        <f t="shared" si="240"/>
        <v>Yes</v>
      </c>
      <c r="AG2541" s="36" t="str">
        <f t="shared" si="241"/>
        <v>No</v>
      </c>
      <c r="AJ2541" s="25">
        <v>33.33</v>
      </c>
      <c r="AL2541" s="33" t="str">
        <f t="shared" si="242"/>
        <v>Obesity</v>
      </c>
      <c r="AO2541" s="42">
        <v>1998</v>
      </c>
      <c r="AP2541" s="30" t="s">
        <v>20</v>
      </c>
      <c r="AQ2541" s="7">
        <v>28</v>
      </c>
      <c r="AS2541" s="33" t="str">
        <f t="shared" si="238"/>
        <v>28-09-1998</v>
      </c>
      <c r="AU2541" s="10" t="s">
        <v>8544</v>
      </c>
      <c r="AV2541" s="33">
        <f t="shared" si="243"/>
        <v>24</v>
      </c>
      <c r="AX2541" s="53">
        <v>1969.61</v>
      </c>
      <c r="AY2541" s="50">
        <f t="shared" si="244"/>
        <v>1970</v>
      </c>
      <c r="BA2541" s="10">
        <v>9.26</v>
      </c>
      <c r="BB2541" s="50" t="str">
        <f t="shared" si="245"/>
        <v>Diabetes</v>
      </c>
    </row>
    <row r="2542" spans="18:54" ht="15.5" x14ac:dyDescent="0.35">
      <c r="R2542" s="7" t="s">
        <v>6740</v>
      </c>
      <c r="S2542" s="10" t="s">
        <v>6904</v>
      </c>
      <c r="T2542" s="16" t="s">
        <v>4919</v>
      </c>
      <c r="X2542" s="27">
        <v>1</v>
      </c>
      <c r="Y2542" s="25">
        <f t="shared" si="239"/>
        <v>1</v>
      </c>
      <c r="AB2542" s="10" t="s">
        <v>2380</v>
      </c>
      <c r="AC2542" s="7" t="s">
        <v>2382</v>
      </c>
      <c r="AF2542" s="25" t="str">
        <f t="shared" si="240"/>
        <v>No</v>
      </c>
      <c r="AG2542" s="36" t="str">
        <f t="shared" si="241"/>
        <v>Yes</v>
      </c>
      <c r="AJ2542" s="25">
        <v>53.21</v>
      </c>
      <c r="AL2542" s="32" t="str">
        <f t="shared" si="242"/>
        <v>Obesity</v>
      </c>
      <c r="AO2542" s="41">
        <v>1998</v>
      </c>
      <c r="AP2542" s="29" t="s">
        <v>37</v>
      </c>
      <c r="AQ2542" s="7">
        <v>5</v>
      </c>
      <c r="AS2542" s="32" t="str">
        <f t="shared" si="238"/>
        <v>05-10-1998</v>
      </c>
      <c r="AU2542" s="10" t="s">
        <v>8545</v>
      </c>
      <c r="AV2542" s="32">
        <f t="shared" si="243"/>
        <v>24</v>
      </c>
      <c r="AX2542" s="53">
        <v>1972.95</v>
      </c>
      <c r="AY2542" s="51">
        <f t="shared" si="244"/>
        <v>1973</v>
      </c>
      <c r="BA2542" s="10">
        <v>4.2699999999999996</v>
      </c>
      <c r="BB2542" s="51" t="str">
        <f t="shared" si="245"/>
        <v>Normal</v>
      </c>
    </row>
    <row r="2543" spans="18:54" ht="15.5" x14ac:dyDescent="0.35">
      <c r="R2543" s="7" t="s">
        <v>6740</v>
      </c>
      <c r="S2543" s="10" t="s">
        <v>6905</v>
      </c>
      <c r="T2543" s="16" t="s">
        <v>4920</v>
      </c>
      <c r="X2543" s="27">
        <v>2</v>
      </c>
      <c r="Y2543" s="25">
        <f t="shared" si="239"/>
        <v>2</v>
      </c>
      <c r="AB2543" s="10" t="s">
        <v>2380</v>
      </c>
      <c r="AC2543" s="7" t="s">
        <v>2382</v>
      </c>
      <c r="AF2543" s="25" t="str">
        <f t="shared" si="240"/>
        <v>No</v>
      </c>
      <c r="AG2543" s="36" t="str">
        <f t="shared" si="241"/>
        <v>Yes</v>
      </c>
      <c r="AJ2543" s="25">
        <v>38.729999999999997</v>
      </c>
      <c r="AL2543" s="33" t="str">
        <f t="shared" si="242"/>
        <v>Obesity</v>
      </c>
      <c r="AO2543" s="42">
        <v>1998</v>
      </c>
      <c r="AP2543" s="30" t="s">
        <v>20</v>
      </c>
      <c r="AQ2543" s="7">
        <v>29</v>
      </c>
      <c r="AS2543" s="33" t="str">
        <f t="shared" si="238"/>
        <v>29-09-1998</v>
      </c>
      <c r="AU2543" s="10" t="s">
        <v>8546</v>
      </c>
      <c r="AV2543" s="33">
        <f t="shared" si="243"/>
        <v>24</v>
      </c>
      <c r="AX2543" s="53">
        <v>1977.82</v>
      </c>
      <c r="AY2543" s="50">
        <f t="shared" si="244"/>
        <v>1978</v>
      </c>
      <c r="BA2543" s="10">
        <v>11.51</v>
      </c>
      <c r="BB2543" s="50" t="str">
        <f t="shared" si="245"/>
        <v>Diabetes</v>
      </c>
    </row>
    <row r="2544" spans="18:54" ht="15.5" x14ac:dyDescent="0.35">
      <c r="R2544" s="7" t="s">
        <v>6739</v>
      </c>
      <c r="S2544" s="10" t="s">
        <v>6906</v>
      </c>
      <c r="T2544" s="16" t="s">
        <v>4921</v>
      </c>
      <c r="X2544" s="27" t="s">
        <v>2381</v>
      </c>
      <c r="Y2544" s="25">
        <f t="shared" si="239"/>
        <v>0</v>
      </c>
      <c r="AB2544" s="10" t="s">
        <v>2380</v>
      </c>
      <c r="AC2544" s="7" t="s">
        <v>2382</v>
      </c>
      <c r="AF2544" s="25" t="str">
        <f t="shared" si="240"/>
        <v>No</v>
      </c>
      <c r="AG2544" s="36" t="str">
        <f t="shared" si="241"/>
        <v>Yes</v>
      </c>
      <c r="AJ2544" s="25">
        <v>29.73</v>
      </c>
      <c r="AL2544" s="32" t="str">
        <f t="shared" si="242"/>
        <v>Over weight</v>
      </c>
      <c r="AO2544" s="41">
        <v>2002</v>
      </c>
      <c r="AP2544" s="29" t="s">
        <v>10</v>
      </c>
      <c r="AQ2544" s="7">
        <v>16</v>
      </c>
      <c r="AS2544" s="32" t="str">
        <f t="shared" si="238"/>
        <v>16-07-2002</v>
      </c>
      <c r="AU2544" s="10" t="s">
        <v>8547</v>
      </c>
      <c r="AV2544" s="32">
        <f t="shared" si="243"/>
        <v>20</v>
      </c>
      <c r="AX2544" s="53">
        <v>1980.07</v>
      </c>
      <c r="AY2544" s="51">
        <f t="shared" si="244"/>
        <v>1980</v>
      </c>
      <c r="BA2544" s="10">
        <v>7.22</v>
      </c>
      <c r="BB2544" s="51" t="str">
        <f t="shared" si="245"/>
        <v>Diabetes</v>
      </c>
    </row>
    <row r="2545" spans="18:54" ht="15.5" x14ac:dyDescent="0.35">
      <c r="R2545" s="7" t="s">
        <v>6739</v>
      </c>
      <c r="S2545" s="10" t="s">
        <v>6907</v>
      </c>
      <c r="T2545" s="16" t="s">
        <v>4922</v>
      </c>
      <c r="X2545" s="27">
        <v>1</v>
      </c>
      <c r="Y2545" s="25">
        <f t="shared" si="239"/>
        <v>1</v>
      </c>
      <c r="AB2545" s="10" t="s">
        <v>2380</v>
      </c>
      <c r="AC2545" s="7" t="s">
        <v>2382</v>
      </c>
      <c r="AF2545" s="25" t="str">
        <f t="shared" si="240"/>
        <v>No</v>
      </c>
      <c r="AG2545" s="36" t="str">
        <f t="shared" si="241"/>
        <v>Yes</v>
      </c>
      <c r="AJ2545" s="25">
        <v>34.700000000000003</v>
      </c>
      <c r="AL2545" s="33" t="str">
        <f t="shared" si="242"/>
        <v>Obesity</v>
      </c>
      <c r="AO2545" s="42">
        <v>1998</v>
      </c>
      <c r="AP2545" s="30" t="s">
        <v>30</v>
      </c>
      <c r="AQ2545" s="7">
        <v>29</v>
      </c>
      <c r="AS2545" s="33" t="str">
        <f t="shared" si="238"/>
        <v>29-12-1998</v>
      </c>
      <c r="AU2545" s="10" t="s">
        <v>8548</v>
      </c>
      <c r="AV2545" s="33">
        <f t="shared" si="243"/>
        <v>24</v>
      </c>
      <c r="AX2545" s="53">
        <v>1981.58</v>
      </c>
      <c r="AY2545" s="50">
        <f t="shared" si="244"/>
        <v>1982</v>
      </c>
      <c r="BA2545" s="10">
        <v>4.37</v>
      </c>
      <c r="BB2545" s="50" t="str">
        <f t="shared" si="245"/>
        <v>Normal</v>
      </c>
    </row>
    <row r="2546" spans="18:54" ht="15.5" x14ac:dyDescent="0.35">
      <c r="R2546" s="7" t="s">
        <v>6740</v>
      </c>
      <c r="S2546" s="10" t="s">
        <v>6908</v>
      </c>
      <c r="T2546" s="16" t="s">
        <v>4923</v>
      </c>
      <c r="X2546" s="27">
        <v>1</v>
      </c>
      <c r="Y2546" s="25">
        <f t="shared" si="239"/>
        <v>1</v>
      </c>
      <c r="AB2546" s="10" t="s">
        <v>2382</v>
      </c>
      <c r="AC2546" s="7" t="s">
        <v>2382</v>
      </c>
      <c r="AF2546" s="25" t="str">
        <f t="shared" si="240"/>
        <v>Yes</v>
      </c>
      <c r="AG2546" s="36" t="str">
        <f t="shared" si="241"/>
        <v>Yes</v>
      </c>
      <c r="AJ2546" s="25">
        <v>38.28</v>
      </c>
      <c r="AL2546" s="32" t="str">
        <f t="shared" si="242"/>
        <v>Obesity</v>
      </c>
      <c r="AO2546" s="41">
        <v>2002</v>
      </c>
      <c r="AP2546" s="29" t="s">
        <v>20</v>
      </c>
      <c r="AQ2546" s="7">
        <v>29</v>
      </c>
      <c r="AS2546" s="32" t="str">
        <f t="shared" si="238"/>
        <v>29-09-2002</v>
      </c>
      <c r="AU2546" s="10" t="s">
        <v>8549</v>
      </c>
      <c r="AV2546" s="32">
        <f t="shared" si="243"/>
        <v>20</v>
      </c>
      <c r="AX2546" s="53">
        <v>1984.45</v>
      </c>
      <c r="AY2546" s="51">
        <f t="shared" si="244"/>
        <v>1984</v>
      </c>
      <c r="BA2546" s="10">
        <v>11.56</v>
      </c>
      <c r="BB2546" s="51" t="str">
        <f t="shared" si="245"/>
        <v>Diabetes</v>
      </c>
    </row>
    <row r="2547" spans="18:54" ht="15.5" x14ac:dyDescent="0.35">
      <c r="R2547" s="7" t="s">
        <v>6740</v>
      </c>
      <c r="S2547" s="10" t="s">
        <v>6909</v>
      </c>
      <c r="T2547" s="16" t="s">
        <v>4924</v>
      </c>
      <c r="X2547" s="27" t="s">
        <v>2381</v>
      </c>
      <c r="Y2547" s="25">
        <f t="shared" si="239"/>
        <v>0</v>
      </c>
      <c r="AB2547" s="10" t="s">
        <v>2382</v>
      </c>
      <c r="AC2547" s="7" t="s">
        <v>2382</v>
      </c>
      <c r="AF2547" s="25" t="str">
        <f t="shared" si="240"/>
        <v>Yes</v>
      </c>
      <c r="AG2547" s="36" t="str">
        <f t="shared" si="241"/>
        <v>Yes</v>
      </c>
      <c r="AJ2547" s="25">
        <v>33.57</v>
      </c>
      <c r="AL2547" s="33" t="str">
        <f t="shared" si="242"/>
        <v>Obesity</v>
      </c>
      <c r="AO2547" s="42">
        <v>1998</v>
      </c>
      <c r="AP2547" s="30" t="s">
        <v>20</v>
      </c>
      <c r="AQ2547" s="7">
        <v>14</v>
      </c>
      <c r="AS2547" s="33" t="str">
        <f t="shared" si="238"/>
        <v>14-09-1998</v>
      </c>
      <c r="AU2547" s="10" t="s">
        <v>8550</v>
      </c>
      <c r="AV2547" s="33">
        <f t="shared" si="243"/>
        <v>24</v>
      </c>
      <c r="AX2547" s="53">
        <v>1986.93</v>
      </c>
      <c r="AY2547" s="50">
        <f t="shared" si="244"/>
        <v>1987</v>
      </c>
      <c r="BA2547" s="10">
        <v>8.82</v>
      </c>
      <c r="BB2547" s="50" t="str">
        <f t="shared" si="245"/>
        <v>Diabetes</v>
      </c>
    </row>
    <row r="2548" spans="18:54" ht="15.5" x14ac:dyDescent="0.35">
      <c r="R2548" s="7" t="s">
        <v>6739</v>
      </c>
      <c r="S2548" s="10" t="s">
        <v>6910</v>
      </c>
      <c r="T2548" s="16" t="s">
        <v>4925</v>
      </c>
      <c r="X2548" s="27">
        <v>1</v>
      </c>
      <c r="Y2548" s="25">
        <f t="shared" si="239"/>
        <v>1</v>
      </c>
      <c r="AB2548" s="10" t="s">
        <v>2380</v>
      </c>
      <c r="AC2548" s="7" t="s">
        <v>2382</v>
      </c>
      <c r="AF2548" s="25" t="str">
        <f t="shared" si="240"/>
        <v>No</v>
      </c>
      <c r="AG2548" s="36" t="str">
        <f t="shared" si="241"/>
        <v>Yes</v>
      </c>
      <c r="AJ2548" s="25">
        <v>52.06</v>
      </c>
      <c r="AL2548" s="32" t="str">
        <f t="shared" si="242"/>
        <v>Obesity</v>
      </c>
      <c r="AO2548" s="41">
        <v>2001</v>
      </c>
      <c r="AP2548" s="29" t="s">
        <v>35</v>
      </c>
      <c r="AQ2548" s="7">
        <v>14</v>
      </c>
      <c r="AS2548" s="32" t="str">
        <f t="shared" ref="AS2548:AS2611" si="246">TEXT(DATEVALUE(CONCATENATE(AQ2548,"-",AP2548,"-",AO2548)),("DD-MM-YYYY"))</f>
        <v>14-08-2001</v>
      </c>
      <c r="AU2548" s="10" t="s">
        <v>8551</v>
      </c>
      <c r="AV2548" s="32">
        <f t="shared" si="243"/>
        <v>21</v>
      </c>
      <c r="AX2548" s="53">
        <v>2007.95</v>
      </c>
      <c r="AY2548" s="49">
        <f t="shared" si="244"/>
        <v>2008</v>
      </c>
      <c r="BA2548" s="10">
        <v>4.6900000000000004</v>
      </c>
      <c r="BB2548" s="49" t="str">
        <f t="shared" si="245"/>
        <v>Normal</v>
      </c>
    </row>
    <row r="2549" spans="18:54" ht="15.5" x14ac:dyDescent="0.35">
      <c r="R2549" s="7" t="s">
        <v>6740</v>
      </c>
      <c r="S2549" s="10" t="s">
        <v>6911</v>
      </c>
      <c r="T2549" s="16" t="s">
        <v>4926</v>
      </c>
      <c r="X2549" s="27">
        <v>1</v>
      </c>
      <c r="Y2549" s="25">
        <f t="shared" ref="Y2549:Y2612" si="247">IF(X2549="No major surgery",0,X2549)</f>
        <v>1</v>
      </c>
      <c r="AB2549" s="10" t="s">
        <v>2380</v>
      </c>
      <c r="AC2549" s="7" t="s">
        <v>2382</v>
      </c>
      <c r="AF2549" s="25" t="str">
        <f t="shared" ref="AF2549:AF2612" si="248">IF(LOWER(AB2549)="yes","Yes","No")</f>
        <v>No</v>
      </c>
      <c r="AG2549" s="36" t="str">
        <f t="shared" ref="AG2549:AG2612" si="249">IF(LOWER(AC2549)="yes","Yes","No")</f>
        <v>Yes</v>
      </c>
      <c r="AJ2549" s="25">
        <v>38.17</v>
      </c>
      <c r="AL2549" s="33" t="str">
        <f t="shared" ref="AL2549:AL2612" si="250">IF(AJ2549&lt;18.5,"Under weight",IF(AJ2549&lt;25,"Normal Weight 
",IF(AJ2549&lt;30,"Over weight","Obesity")))</f>
        <v>Obesity</v>
      </c>
      <c r="AO2549" s="42">
        <v>2001</v>
      </c>
      <c r="AP2549" s="30" t="s">
        <v>10</v>
      </c>
      <c r="AQ2549" s="7">
        <v>1</v>
      </c>
      <c r="AS2549" s="33" t="str">
        <f t="shared" si="246"/>
        <v>01-07-2001</v>
      </c>
      <c r="AU2549" s="10" t="s">
        <v>8552</v>
      </c>
      <c r="AV2549" s="33">
        <f t="shared" ref="AV2549:AV2612" si="251">2023-YEAR(AU2549)-IF(OR(MONTH(AU2549)&gt;6,AND(DAY(AU2549)&gt;8)),1,0)</f>
        <v>21</v>
      </c>
      <c r="AX2549" s="53">
        <v>2020.18</v>
      </c>
      <c r="AY2549" s="50">
        <f t="shared" ref="AY2549:AY2612" si="252">ROUND(AX2549,0)</f>
        <v>2020</v>
      </c>
      <c r="BA2549" s="10">
        <v>4.53</v>
      </c>
      <c r="BB2549" s="50" t="str">
        <f t="shared" ref="BB2549:BB2612" si="253">IF(BA2549&lt;5.7,"Normal",IF(BA2549&lt;6.5,"Prediabetes","Diabetes"))</f>
        <v>Normal</v>
      </c>
    </row>
    <row r="2550" spans="18:54" ht="15.5" x14ac:dyDescent="0.35">
      <c r="R2550" s="7" t="s">
        <v>6740</v>
      </c>
      <c r="S2550" s="10" t="s">
        <v>6912</v>
      </c>
      <c r="T2550" s="16" t="s">
        <v>4927</v>
      </c>
      <c r="X2550" s="27">
        <v>1</v>
      </c>
      <c r="Y2550" s="25">
        <f t="shared" si="247"/>
        <v>1</v>
      </c>
      <c r="AB2550" s="10" t="s">
        <v>2380</v>
      </c>
      <c r="AC2550" s="7" t="s">
        <v>2382</v>
      </c>
      <c r="AF2550" s="25" t="str">
        <f t="shared" si="248"/>
        <v>No</v>
      </c>
      <c r="AG2550" s="36" t="str">
        <f t="shared" si="249"/>
        <v>Yes</v>
      </c>
      <c r="AJ2550" s="25">
        <v>36.954999999999998</v>
      </c>
      <c r="AL2550" s="32" t="str">
        <f t="shared" si="250"/>
        <v>Obesity</v>
      </c>
      <c r="AO2550" s="41">
        <v>2001</v>
      </c>
      <c r="AP2550" s="29" t="s">
        <v>20</v>
      </c>
      <c r="AQ2550" s="7">
        <v>6</v>
      </c>
      <c r="AS2550" s="32" t="str">
        <f t="shared" si="246"/>
        <v>06-09-2001</v>
      </c>
      <c r="AU2550" s="10" t="s">
        <v>8553</v>
      </c>
      <c r="AV2550" s="32">
        <f t="shared" si="251"/>
        <v>21</v>
      </c>
      <c r="AX2550" s="53">
        <v>2020.55</v>
      </c>
      <c r="AY2550" s="51">
        <f t="shared" si="252"/>
        <v>2021</v>
      </c>
      <c r="BA2550" s="10">
        <v>5.84</v>
      </c>
      <c r="BB2550" s="51" t="str">
        <f t="shared" si="253"/>
        <v>Prediabetes</v>
      </c>
    </row>
    <row r="2551" spans="18:54" ht="15.5" x14ac:dyDescent="0.35">
      <c r="R2551" s="7" t="s">
        <v>6740</v>
      </c>
      <c r="S2551" s="10" t="s">
        <v>6913</v>
      </c>
      <c r="T2551" s="16" t="s">
        <v>4928</v>
      </c>
      <c r="X2551" s="27">
        <v>1</v>
      </c>
      <c r="Y2551" s="25">
        <f t="shared" si="247"/>
        <v>1</v>
      </c>
      <c r="AB2551" s="10" t="s">
        <v>2380</v>
      </c>
      <c r="AC2551" s="7" t="s">
        <v>2382</v>
      </c>
      <c r="AF2551" s="25" t="str">
        <f t="shared" si="248"/>
        <v>No</v>
      </c>
      <c r="AG2551" s="36" t="str">
        <f t="shared" si="249"/>
        <v>Yes</v>
      </c>
      <c r="AJ2551" s="25">
        <v>34.4</v>
      </c>
      <c r="AL2551" s="33" t="str">
        <f t="shared" si="250"/>
        <v>Obesity</v>
      </c>
      <c r="AO2551" s="42">
        <v>2001</v>
      </c>
      <c r="AP2551" s="30" t="s">
        <v>35</v>
      </c>
      <c r="AQ2551" s="7">
        <v>4</v>
      </c>
      <c r="AS2551" s="33" t="str">
        <f t="shared" si="246"/>
        <v>04-08-2001</v>
      </c>
      <c r="AU2551" s="10" t="s">
        <v>8554</v>
      </c>
      <c r="AV2551" s="33">
        <f t="shared" si="251"/>
        <v>21</v>
      </c>
      <c r="AX2551" s="53">
        <v>2026.97</v>
      </c>
      <c r="AY2551" s="50">
        <f t="shared" si="252"/>
        <v>2027</v>
      </c>
      <c r="BA2551" s="10">
        <v>4.9000000000000004</v>
      </c>
      <c r="BB2551" s="50" t="str">
        <f t="shared" si="253"/>
        <v>Normal</v>
      </c>
    </row>
    <row r="2552" spans="18:54" ht="15.5" x14ac:dyDescent="0.35">
      <c r="R2552" s="7" t="s">
        <v>6740</v>
      </c>
      <c r="S2552" s="10" t="s">
        <v>6914</v>
      </c>
      <c r="T2552" s="16" t="s">
        <v>4929</v>
      </c>
      <c r="X2552" s="27" t="s">
        <v>2381</v>
      </c>
      <c r="Y2552" s="25">
        <f t="shared" si="247"/>
        <v>0</v>
      </c>
      <c r="AB2552" s="10" t="s">
        <v>2380</v>
      </c>
      <c r="AC2552" s="7" t="s">
        <v>2382</v>
      </c>
      <c r="AF2552" s="25" t="str">
        <f t="shared" si="248"/>
        <v>No</v>
      </c>
      <c r="AG2552" s="36" t="str">
        <f t="shared" si="249"/>
        <v>Yes</v>
      </c>
      <c r="AJ2552" s="25">
        <v>31.73</v>
      </c>
      <c r="AL2552" s="32" t="str">
        <f t="shared" si="250"/>
        <v>Obesity</v>
      </c>
      <c r="AO2552" s="41">
        <v>2000</v>
      </c>
      <c r="AP2552" s="29" t="s">
        <v>20</v>
      </c>
      <c r="AQ2552" s="7">
        <v>2</v>
      </c>
      <c r="AS2552" s="32" t="str">
        <f t="shared" si="246"/>
        <v>02-09-2000</v>
      </c>
      <c r="AU2552" s="10" t="s">
        <v>8555</v>
      </c>
      <c r="AV2552" s="32">
        <f t="shared" si="251"/>
        <v>22</v>
      </c>
      <c r="AX2552" s="53">
        <v>2045.69</v>
      </c>
      <c r="AY2552" s="51">
        <f t="shared" si="252"/>
        <v>2046</v>
      </c>
      <c r="BA2552" s="10">
        <v>4.3</v>
      </c>
      <c r="BB2552" s="51" t="str">
        <f t="shared" si="253"/>
        <v>Normal</v>
      </c>
    </row>
    <row r="2553" spans="18:54" ht="15.5" x14ac:dyDescent="0.35">
      <c r="R2553" s="7" t="s">
        <v>6740</v>
      </c>
      <c r="S2553" s="10" t="s">
        <v>6865</v>
      </c>
      <c r="T2553" s="16" t="s">
        <v>4930</v>
      </c>
      <c r="X2553" s="27" t="s">
        <v>2381</v>
      </c>
      <c r="Y2553" s="25">
        <f t="shared" si="247"/>
        <v>0</v>
      </c>
      <c r="AB2553" s="10" t="s">
        <v>2380</v>
      </c>
      <c r="AC2553" s="7" t="s">
        <v>2382</v>
      </c>
      <c r="AF2553" s="25" t="str">
        <f t="shared" si="248"/>
        <v>No</v>
      </c>
      <c r="AG2553" s="36" t="str">
        <f t="shared" si="249"/>
        <v>Yes</v>
      </c>
      <c r="AJ2553" s="25">
        <v>36.64</v>
      </c>
      <c r="AL2553" s="33" t="str">
        <f t="shared" si="250"/>
        <v>Obesity</v>
      </c>
      <c r="AO2553" s="42">
        <v>2000</v>
      </c>
      <c r="AP2553" s="30" t="s">
        <v>10</v>
      </c>
      <c r="AQ2553" s="7">
        <v>26</v>
      </c>
      <c r="AS2553" s="33" t="str">
        <f t="shared" si="246"/>
        <v>26-07-2000</v>
      </c>
      <c r="AU2553" s="10" t="s">
        <v>8556</v>
      </c>
      <c r="AV2553" s="33">
        <f t="shared" si="251"/>
        <v>22</v>
      </c>
      <c r="AX2553" s="53">
        <v>2055.3200000000002</v>
      </c>
      <c r="AY2553" s="50">
        <f t="shared" si="252"/>
        <v>2055</v>
      </c>
      <c r="BA2553" s="10">
        <v>11.34</v>
      </c>
      <c r="BB2553" s="50" t="str">
        <f t="shared" si="253"/>
        <v>Diabetes</v>
      </c>
    </row>
    <row r="2554" spans="18:54" ht="15.5" x14ac:dyDescent="0.35">
      <c r="R2554" s="7" t="s">
        <v>6739</v>
      </c>
      <c r="S2554" s="10" t="s">
        <v>6915</v>
      </c>
      <c r="T2554" s="16" t="s">
        <v>4931</v>
      </c>
      <c r="X2554" s="27">
        <v>1</v>
      </c>
      <c r="Y2554" s="25">
        <f t="shared" si="247"/>
        <v>1</v>
      </c>
      <c r="AB2554" s="10" t="s">
        <v>2380</v>
      </c>
      <c r="AC2554" s="7" t="s">
        <v>2382</v>
      </c>
      <c r="AF2554" s="25" t="str">
        <f t="shared" si="248"/>
        <v>No</v>
      </c>
      <c r="AG2554" s="36" t="str">
        <f t="shared" si="249"/>
        <v>Yes</v>
      </c>
      <c r="AJ2554" s="25">
        <v>36.85</v>
      </c>
      <c r="AL2554" s="32" t="str">
        <f t="shared" si="250"/>
        <v>Obesity</v>
      </c>
      <c r="AO2554" s="41">
        <v>2004</v>
      </c>
      <c r="AP2554" s="29" t="s">
        <v>18</v>
      </c>
      <c r="AQ2554" s="7">
        <v>12</v>
      </c>
      <c r="AS2554" s="32" t="str">
        <f t="shared" si="246"/>
        <v>12-06-2004</v>
      </c>
      <c r="AU2554" s="10" t="s">
        <v>8557</v>
      </c>
      <c r="AV2554" s="32">
        <f t="shared" si="251"/>
        <v>18</v>
      </c>
      <c r="AX2554" s="53">
        <v>2094.1</v>
      </c>
      <c r="AY2554" s="51">
        <f t="shared" si="252"/>
        <v>2094</v>
      </c>
      <c r="BA2554" s="10">
        <v>5.88</v>
      </c>
      <c r="BB2554" s="51" t="str">
        <f t="shared" si="253"/>
        <v>Prediabetes</v>
      </c>
    </row>
    <row r="2555" spans="18:54" ht="15.5" x14ac:dyDescent="0.35">
      <c r="R2555" s="7" t="s">
        <v>6740</v>
      </c>
      <c r="S2555" s="10" t="s">
        <v>6862</v>
      </c>
      <c r="T2555" s="16" t="s">
        <v>4932</v>
      </c>
      <c r="X2555" s="27">
        <v>1</v>
      </c>
      <c r="Y2555" s="25">
        <f t="shared" si="247"/>
        <v>1</v>
      </c>
      <c r="AB2555" s="10" t="s">
        <v>2382</v>
      </c>
      <c r="AC2555" s="7" t="s">
        <v>2382</v>
      </c>
      <c r="AF2555" s="25" t="str">
        <f t="shared" si="248"/>
        <v>Yes</v>
      </c>
      <c r="AG2555" s="36" t="str">
        <f t="shared" si="249"/>
        <v>Yes</v>
      </c>
      <c r="AJ2555" s="25">
        <v>33.33</v>
      </c>
      <c r="AL2555" s="33" t="str">
        <f t="shared" si="250"/>
        <v>Obesity</v>
      </c>
      <c r="AO2555" s="42">
        <v>2001</v>
      </c>
      <c r="AP2555" s="30" t="s">
        <v>35</v>
      </c>
      <c r="AQ2555" s="7">
        <v>14</v>
      </c>
      <c r="AS2555" s="33" t="str">
        <f t="shared" si="246"/>
        <v>14-08-2001</v>
      </c>
      <c r="AU2555" s="10" t="s">
        <v>8551</v>
      </c>
      <c r="AV2555" s="33">
        <f t="shared" si="251"/>
        <v>21</v>
      </c>
      <c r="AX2555" s="53">
        <v>2102.2600000000002</v>
      </c>
      <c r="AY2555" s="50">
        <f t="shared" si="252"/>
        <v>2102</v>
      </c>
      <c r="BA2555" s="10">
        <v>5.01</v>
      </c>
      <c r="BB2555" s="50" t="str">
        <f t="shared" si="253"/>
        <v>Normal</v>
      </c>
    </row>
    <row r="2556" spans="18:54" ht="15.5" x14ac:dyDescent="0.35">
      <c r="R2556" s="7" t="s">
        <v>6740</v>
      </c>
      <c r="S2556" s="10" t="s">
        <v>6916</v>
      </c>
      <c r="T2556" s="16" t="s">
        <v>4933</v>
      </c>
      <c r="X2556" s="27">
        <v>1</v>
      </c>
      <c r="Y2556" s="25">
        <f t="shared" si="247"/>
        <v>1</v>
      </c>
      <c r="AB2556" s="10" t="s">
        <v>2380</v>
      </c>
      <c r="AC2556" s="7" t="s">
        <v>2382</v>
      </c>
      <c r="AF2556" s="25" t="str">
        <f t="shared" si="248"/>
        <v>No</v>
      </c>
      <c r="AG2556" s="36" t="str">
        <f t="shared" si="249"/>
        <v>Yes</v>
      </c>
      <c r="AJ2556" s="25">
        <v>39.14</v>
      </c>
      <c r="AL2556" s="32" t="str">
        <f t="shared" si="250"/>
        <v>Obesity</v>
      </c>
      <c r="AO2556" s="41">
        <v>2001</v>
      </c>
      <c r="AP2556" s="29" t="s">
        <v>18</v>
      </c>
      <c r="AQ2556" s="7">
        <v>22</v>
      </c>
      <c r="AS2556" s="32" t="str">
        <f t="shared" si="246"/>
        <v>22-06-2001</v>
      </c>
      <c r="AU2556" s="10" t="s">
        <v>8558</v>
      </c>
      <c r="AV2556" s="32">
        <f t="shared" si="251"/>
        <v>21</v>
      </c>
      <c r="AX2556" s="53">
        <v>2103.08</v>
      </c>
      <c r="AY2556" s="49">
        <f t="shared" si="252"/>
        <v>2103</v>
      </c>
      <c r="BA2556" s="10">
        <v>4.4000000000000004</v>
      </c>
      <c r="BB2556" s="49" t="str">
        <f t="shared" si="253"/>
        <v>Normal</v>
      </c>
    </row>
    <row r="2557" spans="18:54" ht="15.5" x14ac:dyDescent="0.35">
      <c r="R2557" s="7" t="s">
        <v>6740</v>
      </c>
      <c r="S2557" s="10" t="s">
        <v>6917</v>
      </c>
      <c r="T2557" s="16" t="s">
        <v>4934</v>
      </c>
      <c r="X2557" s="27" t="s">
        <v>2381</v>
      </c>
      <c r="Y2557" s="25">
        <f t="shared" si="247"/>
        <v>0</v>
      </c>
      <c r="AB2557" s="10" t="s">
        <v>2382</v>
      </c>
      <c r="AC2557" s="7" t="s">
        <v>2382</v>
      </c>
      <c r="AF2557" s="25" t="str">
        <f t="shared" si="248"/>
        <v>Yes</v>
      </c>
      <c r="AG2557" s="36" t="str">
        <f t="shared" si="249"/>
        <v>Yes</v>
      </c>
      <c r="AJ2557" s="25">
        <v>32.9</v>
      </c>
      <c r="AL2557" s="33" t="str">
        <f t="shared" si="250"/>
        <v>Obesity</v>
      </c>
      <c r="AO2557" s="42">
        <v>2001</v>
      </c>
      <c r="AP2557" s="30" t="s">
        <v>15</v>
      </c>
      <c r="AQ2557" s="7">
        <v>28</v>
      </c>
      <c r="AS2557" s="33" t="str">
        <f t="shared" si="246"/>
        <v>28-11-2001</v>
      </c>
      <c r="AU2557" s="10" t="s">
        <v>8559</v>
      </c>
      <c r="AV2557" s="33">
        <f t="shared" si="251"/>
        <v>21</v>
      </c>
      <c r="AX2557" s="53">
        <v>2104.11</v>
      </c>
      <c r="AY2557" s="50">
        <f t="shared" si="252"/>
        <v>2104</v>
      </c>
      <c r="BA2557" s="10">
        <v>6.26</v>
      </c>
      <c r="BB2557" s="50" t="str">
        <f t="shared" si="253"/>
        <v>Prediabetes</v>
      </c>
    </row>
    <row r="2558" spans="18:54" ht="15.5" x14ac:dyDescent="0.35">
      <c r="R2558" s="7" t="s">
        <v>6740</v>
      </c>
      <c r="S2558" s="10" t="s">
        <v>6918</v>
      </c>
      <c r="T2558" s="16" t="s">
        <v>4935</v>
      </c>
      <c r="X2558" s="27">
        <v>1</v>
      </c>
      <c r="Y2558" s="25">
        <f t="shared" si="247"/>
        <v>1</v>
      </c>
      <c r="AB2558" s="10" t="s">
        <v>2382</v>
      </c>
      <c r="AC2558" s="7" t="s">
        <v>2382</v>
      </c>
      <c r="AF2558" s="25" t="str">
        <f t="shared" si="248"/>
        <v>Yes</v>
      </c>
      <c r="AG2558" s="36" t="str">
        <f t="shared" si="249"/>
        <v>Yes</v>
      </c>
      <c r="AJ2558" s="25">
        <v>29.78</v>
      </c>
      <c r="AL2558" s="32" t="str">
        <f t="shared" si="250"/>
        <v>Over weight</v>
      </c>
      <c r="AO2558" s="41">
        <v>1989</v>
      </c>
      <c r="AP2558" s="29" t="s">
        <v>10</v>
      </c>
      <c r="AQ2558" s="7">
        <v>21</v>
      </c>
      <c r="AS2558" s="32" t="str">
        <f t="shared" si="246"/>
        <v>21-07-1989</v>
      </c>
      <c r="AU2558" s="10" t="s">
        <v>8560</v>
      </c>
      <c r="AV2558" s="32">
        <f t="shared" si="251"/>
        <v>33</v>
      </c>
      <c r="AX2558" s="53">
        <v>2106.2600000000002</v>
      </c>
      <c r="AY2558" s="51">
        <f t="shared" si="252"/>
        <v>2106</v>
      </c>
      <c r="BA2558" s="10">
        <v>10.27</v>
      </c>
      <c r="BB2558" s="51" t="str">
        <f t="shared" si="253"/>
        <v>Diabetes</v>
      </c>
    </row>
    <row r="2559" spans="18:54" ht="15.5" x14ac:dyDescent="0.35">
      <c r="R2559" s="7" t="s">
        <v>6739</v>
      </c>
      <c r="S2559" s="10" t="s">
        <v>6820</v>
      </c>
      <c r="T2559" s="16" t="s">
        <v>4936</v>
      </c>
      <c r="X2559" s="27" t="s">
        <v>2381</v>
      </c>
      <c r="Y2559" s="25">
        <f t="shared" si="247"/>
        <v>0</v>
      </c>
      <c r="AB2559" s="10" t="s">
        <v>2380</v>
      </c>
      <c r="AC2559" s="7" t="s">
        <v>2382</v>
      </c>
      <c r="AF2559" s="25" t="str">
        <f t="shared" si="248"/>
        <v>No</v>
      </c>
      <c r="AG2559" s="36" t="str">
        <f t="shared" si="249"/>
        <v>Yes</v>
      </c>
      <c r="AJ2559" s="25">
        <v>32.78</v>
      </c>
      <c r="AL2559" s="33" t="str">
        <f t="shared" si="250"/>
        <v>Obesity</v>
      </c>
      <c r="AO2559" s="42">
        <v>2003</v>
      </c>
      <c r="AP2559" s="30" t="s">
        <v>20</v>
      </c>
      <c r="AQ2559" s="7">
        <v>30</v>
      </c>
      <c r="AS2559" s="33" t="str">
        <f t="shared" si="246"/>
        <v>30-09-2003</v>
      </c>
      <c r="AU2559" s="10" t="s">
        <v>8561</v>
      </c>
      <c r="AV2559" s="33">
        <f t="shared" si="251"/>
        <v>19</v>
      </c>
      <c r="AX2559" s="53">
        <v>2117.34</v>
      </c>
      <c r="AY2559" s="50">
        <f t="shared" si="252"/>
        <v>2117</v>
      </c>
      <c r="BA2559" s="10">
        <v>5.27</v>
      </c>
      <c r="BB2559" s="50" t="str">
        <f t="shared" si="253"/>
        <v>Normal</v>
      </c>
    </row>
    <row r="2560" spans="18:54" ht="15.5" x14ac:dyDescent="0.35">
      <c r="R2560" s="7" t="s">
        <v>6740</v>
      </c>
      <c r="S2560" s="10" t="s">
        <v>6919</v>
      </c>
      <c r="T2560" s="16" t="s">
        <v>4937</v>
      </c>
      <c r="X2560" s="27" t="s">
        <v>2381</v>
      </c>
      <c r="Y2560" s="25">
        <f t="shared" si="247"/>
        <v>0</v>
      </c>
      <c r="AB2560" s="10" t="s">
        <v>2382</v>
      </c>
      <c r="AC2560" s="7" t="s">
        <v>2382</v>
      </c>
      <c r="AF2560" s="25" t="str">
        <f t="shared" si="248"/>
        <v>Yes</v>
      </c>
      <c r="AG2560" s="36" t="str">
        <f t="shared" si="249"/>
        <v>Yes</v>
      </c>
      <c r="AJ2560" s="25">
        <v>41.65</v>
      </c>
      <c r="AL2560" s="32" t="str">
        <f t="shared" si="250"/>
        <v>Obesity</v>
      </c>
      <c r="AO2560" s="41">
        <v>2004</v>
      </c>
      <c r="AP2560" s="29" t="s">
        <v>15</v>
      </c>
      <c r="AQ2560" s="7">
        <v>4</v>
      </c>
      <c r="AS2560" s="32" t="str">
        <f t="shared" si="246"/>
        <v>04-11-2004</v>
      </c>
      <c r="AU2560" s="10" t="s">
        <v>8562</v>
      </c>
      <c r="AV2560" s="32">
        <f t="shared" si="251"/>
        <v>18</v>
      </c>
      <c r="AX2560" s="53">
        <v>2118.61</v>
      </c>
      <c r="AY2560" s="51">
        <f t="shared" si="252"/>
        <v>2119</v>
      </c>
      <c r="BA2560" s="10">
        <v>10.73</v>
      </c>
      <c r="BB2560" s="51" t="str">
        <f t="shared" si="253"/>
        <v>Diabetes</v>
      </c>
    </row>
    <row r="2561" spans="18:54" ht="15.5" x14ac:dyDescent="0.35">
      <c r="R2561" s="7" t="s">
        <v>6739</v>
      </c>
      <c r="S2561" s="10" t="s">
        <v>6920</v>
      </c>
      <c r="T2561" s="16" t="s">
        <v>4938</v>
      </c>
      <c r="X2561" s="27">
        <v>1</v>
      </c>
      <c r="Y2561" s="25">
        <f t="shared" si="247"/>
        <v>1</v>
      </c>
      <c r="AB2561" s="10" t="s">
        <v>2380</v>
      </c>
      <c r="AC2561" s="7" t="s">
        <v>2382</v>
      </c>
      <c r="AF2561" s="25" t="str">
        <f t="shared" si="248"/>
        <v>No</v>
      </c>
      <c r="AG2561" s="36" t="str">
        <f t="shared" si="249"/>
        <v>Yes</v>
      </c>
      <c r="AJ2561" s="25">
        <v>50.79</v>
      </c>
      <c r="AL2561" s="33" t="str">
        <f t="shared" si="250"/>
        <v>Obesity</v>
      </c>
      <c r="AO2561" s="42">
        <v>2003</v>
      </c>
      <c r="AP2561" s="30" t="s">
        <v>35</v>
      </c>
      <c r="AQ2561" s="7">
        <v>30</v>
      </c>
      <c r="AS2561" s="33" t="str">
        <f t="shared" si="246"/>
        <v>30-08-2003</v>
      </c>
      <c r="AU2561" s="10" t="s">
        <v>8563</v>
      </c>
      <c r="AV2561" s="33">
        <f t="shared" si="251"/>
        <v>19</v>
      </c>
      <c r="AX2561" s="53">
        <v>2128.4299999999998</v>
      </c>
      <c r="AY2561" s="50">
        <f t="shared" si="252"/>
        <v>2128</v>
      </c>
      <c r="BA2561" s="10">
        <v>4.45</v>
      </c>
      <c r="BB2561" s="50" t="str">
        <f t="shared" si="253"/>
        <v>Normal</v>
      </c>
    </row>
    <row r="2562" spans="18:54" ht="15.5" x14ac:dyDescent="0.35">
      <c r="R2562" s="7" t="s">
        <v>6739</v>
      </c>
      <c r="S2562" s="10" t="s">
        <v>6921</v>
      </c>
      <c r="T2562" s="16" t="s">
        <v>4939</v>
      </c>
      <c r="X2562" s="27" t="s">
        <v>2381</v>
      </c>
      <c r="Y2562" s="25">
        <f t="shared" si="247"/>
        <v>0</v>
      </c>
      <c r="AB2562" s="10" t="s">
        <v>2382</v>
      </c>
      <c r="AC2562" s="7" t="s">
        <v>2382</v>
      </c>
      <c r="AF2562" s="25" t="str">
        <f t="shared" si="248"/>
        <v>Yes</v>
      </c>
      <c r="AG2562" s="36" t="str">
        <f t="shared" si="249"/>
        <v>Yes</v>
      </c>
      <c r="AJ2562" s="25">
        <v>35.43</v>
      </c>
      <c r="AL2562" s="32" t="str">
        <f t="shared" si="250"/>
        <v>Obesity</v>
      </c>
      <c r="AO2562" s="41">
        <v>2003</v>
      </c>
      <c r="AP2562" s="29" t="s">
        <v>30</v>
      </c>
      <c r="AQ2562" s="7">
        <v>22</v>
      </c>
      <c r="AS2562" s="32" t="str">
        <f t="shared" si="246"/>
        <v>22-12-2003</v>
      </c>
      <c r="AU2562" s="10" t="s">
        <v>8564</v>
      </c>
      <c r="AV2562" s="32">
        <f t="shared" si="251"/>
        <v>19</v>
      </c>
      <c r="AX2562" s="53">
        <v>2130.6799999999998</v>
      </c>
      <c r="AY2562" s="51">
        <f t="shared" si="252"/>
        <v>2131</v>
      </c>
      <c r="BA2562" s="10">
        <v>5.25</v>
      </c>
      <c r="BB2562" s="51" t="str">
        <f t="shared" si="253"/>
        <v>Normal</v>
      </c>
    </row>
    <row r="2563" spans="18:54" ht="15.5" x14ac:dyDescent="0.35">
      <c r="R2563" s="7" t="s">
        <v>6740</v>
      </c>
      <c r="S2563" s="10" t="s">
        <v>6922</v>
      </c>
      <c r="T2563" s="16" t="s">
        <v>4940</v>
      </c>
      <c r="X2563" s="27" t="s">
        <v>2381</v>
      </c>
      <c r="Y2563" s="25">
        <f t="shared" si="247"/>
        <v>0</v>
      </c>
      <c r="AB2563" s="10" t="s">
        <v>2380</v>
      </c>
      <c r="AC2563" s="7" t="s">
        <v>2382</v>
      </c>
      <c r="AF2563" s="25" t="str">
        <f t="shared" si="248"/>
        <v>No</v>
      </c>
      <c r="AG2563" s="36" t="str">
        <f t="shared" si="249"/>
        <v>Yes</v>
      </c>
      <c r="AJ2563" s="25">
        <v>35.25</v>
      </c>
      <c r="AL2563" s="33" t="str">
        <f t="shared" si="250"/>
        <v>Obesity</v>
      </c>
      <c r="AO2563" s="42">
        <v>2003</v>
      </c>
      <c r="AP2563" s="30" t="s">
        <v>20</v>
      </c>
      <c r="AQ2563" s="7">
        <v>1</v>
      </c>
      <c r="AS2563" s="33" t="str">
        <f t="shared" si="246"/>
        <v>01-09-2003</v>
      </c>
      <c r="AU2563" s="10" t="s">
        <v>8514</v>
      </c>
      <c r="AV2563" s="33">
        <f t="shared" si="251"/>
        <v>19</v>
      </c>
      <c r="AX2563" s="53">
        <v>2134.9</v>
      </c>
      <c r="AY2563" s="50">
        <f t="shared" si="252"/>
        <v>2135</v>
      </c>
      <c r="BA2563" s="10">
        <v>9.51</v>
      </c>
      <c r="BB2563" s="50" t="str">
        <f t="shared" si="253"/>
        <v>Diabetes</v>
      </c>
    </row>
    <row r="2564" spans="18:54" ht="15.5" x14ac:dyDescent="0.35">
      <c r="R2564" s="7" t="s">
        <v>6739</v>
      </c>
      <c r="S2564" s="10" t="s">
        <v>6923</v>
      </c>
      <c r="T2564" s="16" t="s">
        <v>4941</v>
      </c>
      <c r="X2564" s="27" t="s">
        <v>2381</v>
      </c>
      <c r="Y2564" s="25">
        <f t="shared" si="247"/>
        <v>0</v>
      </c>
      <c r="AB2564" s="10" t="s">
        <v>2380</v>
      </c>
      <c r="AC2564" s="7" t="s">
        <v>2382</v>
      </c>
      <c r="AF2564" s="25" t="str">
        <f t="shared" si="248"/>
        <v>No</v>
      </c>
      <c r="AG2564" s="36" t="str">
        <f t="shared" si="249"/>
        <v>Yes</v>
      </c>
      <c r="AJ2564" s="25">
        <v>36.85</v>
      </c>
      <c r="AL2564" s="32" t="str">
        <f t="shared" si="250"/>
        <v>Obesity</v>
      </c>
      <c r="AO2564" s="41">
        <v>2003</v>
      </c>
      <c r="AP2564" s="29" t="s">
        <v>20</v>
      </c>
      <c r="AQ2564" s="7">
        <v>26</v>
      </c>
      <c r="AS2564" s="32" t="str">
        <f t="shared" si="246"/>
        <v>26-09-2003</v>
      </c>
      <c r="AU2564" s="10" t="s">
        <v>8519</v>
      </c>
      <c r="AV2564" s="32">
        <f t="shared" si="251"/>
        <v>19</v>
      </c>
      <c r="AX2564" s="53">
        <v>2136.88</v>
      </c>
      <c r="AY2564" s="49">
        <f t="shared" si="252"/>
        <v>2137</v>
      </c>
      <c r="BA2564" s="10">
        <v>11.12</v>
      </c>
      <c r="BB2564" s="49" t="str">
        <f t="shared" si="253"/>
        <v>Diabetes</v>
      </c>
    </row>
    <row r="2565" spans="18:54" ht="15.5" x14ac:dyDescent="0.35">
      <c r="R2565" s="7" t="s">
        <v>6739</v>
      </c>
      <c r="S2565" s="10" t="s">
        <v>6924</v>
      </c>
      <c r="T2565" s="16" t="s">
        <v>4942</v>
      </c>
      <c r="X2565" s="27">
        <v>1</v>
      </c>
      <c r="Y2565" s="25">
        <f t="shared" si="247"/>
        <v>1</v>
      </c>
      <c r="AB2565" s="10" t="s">
        <v>2380</v>
      </c>
      <c r="AC2565" s="7" t="s">
        <v>2382</v>
      </c>
      <c r="AF2565" s="25" t="str">
        <f t="shared" si="248"/>
        <v>No</v>
      </c>
      <c r="AG2565" s="36" t="str">
        <f t="shared" si="249"/>
        <v>Yes</v>
      </c>
      <c r="AJ2565" s="25">
        <v>31.02</v>
      </c>
      <c r="AL2565" s="33" t="str">
        <f t="shared" si="250"/>
        <v>Obesity</v>
      </c>
      <c r="AO2565" s="42">
        <v>1997</v>
      </c>
      <c r="AP2565" s="30" t="s">
        <v>20</v>
      </c>
      <c r="AQ2565" s="7">
        <v>3</v>
      </c>
      <c r="AS2565" s="33" t="str">
        <f t="shared" si="246"/>
        <v>03-09-1997</v>
      </c>
      <c r="AU2565" s="10" t="s">
        <v>8565</v>
      </c>
      <c r="AV2565" s="33">
        <f t="shared" si="251"/>
        <v>25</v>
      </c>
      <c r="AX2565" s="53">
        <v>2137.65</v>
      </c>
      <c r="AY2565" s="50">
        <f t="shared" si="252"/>
        <v>2138</v>
      </c>
      <c r="BA2565" s="10">
        <v>4.5599999999999996</v>
      </c>
      <c r="BB2565" s="50" t="str">
        <f t="shared" si="253"/>
        <v>Normal</v>
      </c>
    </row>
    <row r="2566" spans="18:54" ht="15.5" x14ac:dyDescent="0.35">
      <c r="R2566" s="7" t="s">
        <v>6740</v>
      </c>
      <c r="S2566" s="10" t="s">
        <v>6925</v>
      </c>
      <c r="T2566" s="16" t="s">
        <v>4943</v>
      </c>
      <c r="X2566" s="27">
        <v>2</v>
      </c>
      <c r="Y2566" s="25">
        <f t="shared" si="247"/>
        <v>2</v>
      </c>
      <c r="AB2566" s="10" t="s">
        <v>2382</v>
      </c>
      <c r="AC2566" s="7" t="s">
        <v>2382</v>
      </c>
      <c r="AF2566" s="25" t="str">
        <f t="shared" si="248"/>
        <v>Yes</v>
      </c>
      <c r="AG2566" s="36" t="str">
        <f t="shared" si="249"/>
        <v>Yes</v>
      </c>
      <c r="AJ2566" s="25">
        <v>35.6</v>
      </c>
      <c r="AL2566" s="32" t="str">
        <f t="shared" si="250"/>
        <v>Obesity</v>
      </c>
      <c r="AO2566" s="41">
        <v>2003</v>
      </c>
      <c r="AP2566" s="29" t="s">
        <v>35</v>
      </c>
      <c r="AQ2566" s="7">
        <v>19</v>
      </c>
      <c r="AS2566" s="32" t="str">
        <f t="shared" si="246"/>
        <v>19-08-2003</v>
      </c>
      <c r="AU2566" s="10" t="s">
        <v>8566</v>
      </c>
      <c r="AV2566" s="32">
        <f t="shared" si="251"/>
        <v>19</v>
      </c>
      <c r="AX2566" s="53">
        <v>2138.0700000000002</v>
      </c>
      <c r="AY2566" s="51">
        <f t="shared" si="252"/>
        <v>2138</v>
      </c>
      <c r="BA2566" s="10">
        <v>4.0199999999999996</v>
      </c>
      <c r="BB2566" s="51" t="str">
        <f t="shared" si="253"/>
        <v>Normal</v>
      </c>
    </row>
    <row r="2567" spans="18:54" ht="15.5" x14ac:dyDescent="0.35">
      <c r="R2567" s="7" t="s">
        <v>6740</v>
      </c>
      <c r="S2567" s="10" t="s">
        <v>6926</v>
      </c>
      <c r="T2567" s="16" t="s">
        <v>4944</v>
      </c>
      <c r="X2567" s="27" t="s">
        <v>2381</v>
      </c>
      <c r="Y2567" s="25">
        <f t="shared" si="247"/>
        <v>0</v>
      </c>
      <c r="AB2567" s="10" t="s">
        <v>2380</v>
      </c>
      <c r="AC2567" s="7" t="s">
        <v>2382</v>
      </c>
      <c r="AF2567" s="25" t="str">
        <f t="shared" si="248"/>
        <v>No</v>
      </c>
      <c r="AG2567" s="36" t="str">
        <f t="shared" si="249"/>
        <v>Yes</v>
      </c>
      <c r="AJ2567" s="25">
        <v>34.39</v>
      </c>
      <c r="AL2567" s="33" t="str">
        <f t="shared" si="250"/>
        <v>Obesity</v>
      </c>
      <c r="AO2567" s="42">
        <v>2004</v>
      </c>
      <c r="AP2567" s="30" t="s">
        <v>37</v>
      </c>
      <c r="AQ2567" s="7">
        <v>4</v>
      </c>
      <c r="AS2567" s="33" t="str">
        <f t="shared" si="246"/>
        <v>04-10-2004</v>
      </c>
      <c r="AU2567" s="10" t="s">
        <v>8490</v>
      </c>
      <c r="AV2567" s="33">
        <f t="shared" si="251"/>
        <v>18</v>
      </c>
      <c r="AX2567" s="53">
        <v>2144.85</v>
      </c>
      <c r="AY2567" s="50">
        <f t="shared" si="252"/>
        <v>2145</v>
      </c>
      <c r="BA2567" s="10">
        <v>8.7200000000000006</v>
      </c>
      <c r="BB2567" s="50" t="str">
        <f t="shared" si="253"/>
        <v>Diabetes</v>
      </c>
    </row>
    <row r="2568" spans="18:54" ht="15.5" x14ac:dyDescent="0.35">
      <c r="R2568" s="7" t="s">
        <v>6740</v>
      </c>
      <c r="S2568" s="10" t="s">
        <v>6927</v>
      </c>
      <c r="T2568" s="16" t="s">
        <v>4945</v>
      </c>
      <c r="X2568" s="27">
        <v>1</v>
      </c>
      <c r="Y2568" s="25">
        <f t="shared" si="247"/>
        <v>1</v>
      </c>
      <c r="AB2568" s="10" t="s">
        <v>2382</v>
      </c>
      <c r="AC2568" s="7" t="s">
        <v>2382</v>
      </c>
      <c r="AF2568" s="25" t="str">
        <f t="shared" si="248"/>
        <v>Yes</v>
      </c>
      <c r="AG2568" s="36" t="str">
        <f t="shared" si="249"/>
        <v>Yes</v>
      </c>
      <c r="AJ2568" s="25">
        <v>29.06</v>
      </c>
      <c r="AL2568" s="32" t="str">
        <f t="shared" si="250"/>
        <v>Over weight</v>
      </c>
      <c r="AO2568" s="41">
        <v>2000</v>
      </c>
      <c r="AP2568" s="29" t="s">
        <v>30</v>
      </c>
      <c r="AQ2568" s="7">
        <v>27</v>
      </c>
      <c r="AS2568" s="32" t="str">
        <f t="shared" si="246"/>
        <v>27-12-2000</v>
      </c>
      <c r="AU2568" s="10" t="s">
        <v>8567</v>
      </c>
      <c r="AV2568" s="32">
        <f t="shared" si="251"/>
        <v>22</v>
      </c>
      <c r="AX2568" s="53">
        <v>2150.4699999999998</v>
      </c>
      <c r="AY2568" s="51">
        <f t="shared" si="252"/>
        <v>2150</v>
      </c>
      <c r="BA2568" s="10">
        <v>6.25</v>
      </c>
      <c r="BB2568" s="51" t="str">
        <f t="shared" si="253"/>
        <v>Prediabetes</v>
      </c>
    </row>
    <row r="2569" spans="18:54" ht="15.5" x14ac:dyDescent="0.35">
      <c r="R2569" s="7" t="s">
        <v>6740</v>
      </c>
      <c r="S2569" s="10" t="s">
        <v>6746</v>
      </c>
      <c r="T2569" s="16" t="s">
        <v>4946</v>
      </c>
      <c r="X2569" s="27">
        <v>2</v>
      </c>
      <c r="Y2569" s="25">
        <f t="shared" si="247"/>
        <v>2</v>
      </c>
      <c r="AB2569" s="10" t="s">
        <v>2380</v>
      </c>
      <c r="AC2569" s="7" t="s">
        <v>2382</v>
      </c>
      <c r="AF2569" s="25" t="str">
        <f t="shared" si="248"/>
        <v>No</v>
      </c>
      <c r="AG2569" s="36" t="str">
        <f t="shared" si="249"/>
        <v>Yes</v>
      </c>
      <c r="AJ2569" s="25">
        <v>35.799999999999997</v>
      </c>
      <c r="AL2569" s="33" t="str">
        <f t="shared" si="250"/>
        <v>Obesity</v>
      </c>
      <c r="AO2569" s="42">
        <v>2000</v>
      </c>
      <c r="AP2569" s="30" t="s">
        <v>37</v>
      </c>
      <c r="AQ2569" s="7">
        <v>22</v>
      </c>
      <c r="AS2569" s="33" t="str">
        <f t="shared" si="246"/>
        <v>22-10-2000</v>
      </c>
      <c r="AU2569" s="10" t="s">
        <v>8568</v>
      </c>
      <c r="AV2569" s="33">
        <f t="shared" si="251"/>
        <v>22</v>
      </c>
      <c r="AX2569" s="53">
        <v>2154.36</v>
      </c>
      <c r="AY2569" s="50">
        <f t="shared" si="252"/>
        <v>2154</v>
      </c>
      <c r="BA2569" s="10">
        <v>7.32</v>
      </c>
      <c r="BB2569" s="50" t="str">
        <f t="shared" si="253"/>
        <v>Diabetes</v>
      </c>
    </row>
    <row r="2570" spans="18:54" ht="15.5" x14ac:dyDescent="0.35">
      <c r="R2570" s="7" t="s">
        <v>6739</v>
      </c>
      <c r="S2570" s="10" t="s">
        <v>6826</v>
      </c>
      <c r="T2570" s="16" t="s">
        <v>4947</v>
      </c>
      <c r="X2570" s="27">
        <v>1</v>
      </c>
      <c r="Y2570" s="25">
        <f t="shared" si="247"/>
        <v>1</v>
      </c>
      <c r="AB2570" s="10" t="s">
        <v>2380</v>
      </c>
      <c r="AC2570" s="7" t="s">
        <v>2382</v>
      </c>
      <c r="AF2570" s="25" t="str">
        <f t="shared" si="248"/>
        <v>No</v>
      </c>
      <c r="AG2570" s="36" t="str">
        <f t="shared" si="249"/>
        <v>Yes</v>
      </c>
      <c r="AJ2570" s="25">
        <v>49.8</v>
      </c>
      <c r="AL2570" s="32" t="str">
        <f t="shared" si="250"/>
        <v>Obesity</v>
      </c>
      <c r="AO2570" s="41">
        <v>2000</v>
      </c>
      <c r="AP2570" s="29" t="s">
        <v>15</v>
      </c>
      <c r="AQ2570" s="7">
        <v>29</v>
      </c>
      <c r="AS2570" s="32" t="str">
        <f t="shared" si="246"/>
        <v>29-11-2000</v>
      </c>
      <c r="AU2570" s="10" t="s">
        <v>8569</v>
      </c>
      <c r="AV2570" s="32">
        <f t="shared" si="251"/>
        <v>22</v>
      </c>
      <c r="AX2570" s="53">
        <v>2155.6799999999998</v>
      </c>
      <c r="AY2570" s="51">
        <f t="shared" si="252"/>
        <v>2156</v>
      </c>
      <c r="BA2570" s="10">
        <v>4.24</v>
      </c>
      <c r="BB2570" s="51" t="str">
        <f t="shared" si="253"/>
        <v>Normal</v>
      </c>
    </row>
    <row r="2571" spans="18:54" ht="15.5" x14ac:dyDescent="0.35">
      <c r="R2571" s="7" t="s">
        <v>6740</v>
      </c>
      <c r="S2571" s="10" t="s">
        <v>6928</v>
      </c>
      <c r="T2571" s="16" t="s">
        <v>4948</v>
      </c>
      <c r="X2571" s="27">
        <v>2</v>
      </c>
      <c r="Y2571" s="25">
        <f t="shared" si="247"/>
        <v>2</v>
      </c>
      <c r="AB2571" s="10" t="s">
        <v>2380</v>
      </c>
      <c r="AC2571" s="7" t="s">
        <v>2382</v>
      </c>
      <c r="AF2571" s="25" t="str">
        <f t="shared" si="248"/>
        <v>No</v>
      </c>
      <c r="AG2571" s="36" t="str">
        <f t="shared" si="249"/>
        <v>Yes</v>
      </c>
      <c r="AJ2571" s="25">
        <v>35.71</v>
      </c>
      <c r="AL2571" s="33" t="str">
        <f t="shared" si="250"/>
        <v>Obesity</v>
      </c>
      <c r="AO2571" s="42">
        <v>2000</v>
      </c>
      <c r="AP2571" s="30" t="s">
        <v>30</v>
      </c>
      <c r="AQ2571" s="7">
        <v>10</v>
      </c>
      <c r="AS2571" s="33" t="str">
        <f t="shared" si="246"/>
        <v>10-12-2000</v>
      </c>
      <c r="AU2571" s="10" t="s">
        <v>8570</v>
      </c>
      <c r="AV2571" s="33">
        <f t="shared" si="251"/>
        <v>22</v>
      </c>
      <c r="AX2571" s="53">
        <v>2156.75</v>
      </c>
      <c r="AY2571" s="50">
        <f t="shared" si="252"/>
        <v>2157</v>
      </c>
      <c r="BA2571" s="10">
        <v>6.84</v>
      </c>
      <c r="BB2571" s="50" t="str">
        <f t="shared" si="253"/>
        <v>Diabetes</v>
      </c>
    </row>
    <row r="2572" spans="18:54" ht="15.5" x14ac:dyDescent="0.35">
      <c r="R2572" s="7" t="s">
        <v>6740</v>
      </c>
      <c r="S2572" s="10" t="s">
        <v>6791</v>
      </c>
      <c r="T2572" s="16" t="s">
        <v>4949</v>
      </c>
      <c r="X2572" s="27">
        <v>1</v>
      </c>
      <c r="Y2572" s="25">
        <f t="shared" si="247"/>
        <v>1</v>
      </c>
      <c r="AB2572" s="10" t="s">
        <v>2382</v>
      </c>
      <c r="AC2572" s="7" t="s">
        <v>2382</v>
      </c>
      <c r="AF2572" s="25" t="str">
        <f t="shared" si="248"/>
        <v>Yes</v>
      </c>
      <c r="AG2572" s="36" t="str">
        <f t="shared" si="249"/>
        <v>Yes</v>
      </c>
      <c r="AJ2572" s="25">
        <v>30.8</v>
      </c>
      <c r="AL2572" s="32" t="str">
        <f t="shared" si="250"/>
        <v>Obesity</v>
      </c>
      <c r="AO2572" s="41">
        <v>2000</v>
      </c>
      <c r="AP2572" s="29" t="s">
        <v>35</v>
      </c>
      <c r="AQ2572" s="7">
        <v>23</v>
      </c>
      <c r="AS2572" s="32" t="str">
        <f t="shared" si="246"/>
        <v>23-08-2000</v>
      </c>
      <c r="AU2572" s="10" t="s">
        <v>8571</v>
      </c>
      <c r="AV2572" s="32">
        <f t="shared" si="251"/>
        <v>22</v>
      </c>
      <c r="AX2572" s="53">
        <v>2166.73</v>
      </c>
      <c r="AY2572" s="49">
        <f t="shared" si="252"/>
        <v>2167</v>
      </c>
      <c r="BA2572" s="10">
        <v>5.23</v>
      </c>
      <c r="BB2572" s="49" t="str">
        <f t="shared" si="253"/>
        <v>Normal</v>
      </c>
    </row>
    <row r="2573" spans="18:54" ht="15.5" x14ac:dyDescent="0.35">
      <c r="R2573" s="7" t="s">
        <v>6740</v>
      </c>
      <c r="S2573" s="10" t="s">
        <v>6816</v>
      </c>
      <c r="T2573" s="16" t="s">
        <v>4950</v>
      </c>
      <c r="X2573" s="27" t="s">
        <v>2381</v>
      </c>
      <c r="Y2573" s="25">
        <f t="shared" si="247"/>
        <v>0</v>
      </c>
      <c r="AB2573" s="10" t="s">
        <v>2380</v>
      </c>
      <c r="AC2573" s="7" t="s">
        <v>2382</v>
      </c>
      <c r="AF2573" s="25" t="str">
        <f t="shared" si="248"/>
        <v>No</v>
      </c>
      <c r="AG2573" s="36" t="str">
        <f t="shared" si="249"/>
        <v>Yes</v>
      </c>
      <c r="AJ2573" s="25">
        <v>33.69</v>
      </c>
      <c r="AL2573" s="33" t="str">
        <f t="shared" si="250"/>
        <v>Obesity</v>
      </c>
      <c r="AO2573" s="42">
        <v>1994</v>
      </c>
      <c r="AP2573" s="30" t="s">
        <v>20</v>
      </c>
      <c r="AQ2573" s="7">
        <v>27</v>
      </c>
      <c r="AS2573" s="33" t="str">
        <f t="shared" si="246"/>
        <v>27-09-1994</v>
      </c>
      <c r="AU2573" s="10" t="s">
        <v>8572</v>
      </c>
      <c r="AV2573" s="33">
        <f t="shared" si="251"/>
        <v>28</v>
      </c>
      <c r="AX2573" s="53">
        <v>2170.08</v>
      </c>
      <c r="AY2573" s="50">
        <f t="shared" si="252"/>
        <v>2170</v>
      </c>
      <c r="BA2573" s="10">
        <v>9.68</v>
      </c>
      <c r="BB2573" s="50" t="str">
        <f t="shared" si="253"/>
        <v>Diabetes</v>
      </c>
    </row>
    <row r="2574" spans="18:54" ht="15.5" x14ac:dyDescent="0.35">
      <c r="R2574" s="7" t="s">
        <v>6740</v>
      </c>
      <c r="S2574" s="10" t="s">
        <v>6929</v>
      </c>
      <c r="T2574" s="16" t="s">
        <v>4951</v>
      </c>
      <c r="X2574" s="27">
        <v>1</v>
      </c>
      <c r="Y2574" s="25">
        <f t="shared" si="247"/>
        <v>1</v>
      </c>
      <c r="AB2574" s="10" t="s">
        <v>2382</v>
      </c>
      <c r="AC2574" s="7" t="s">
        <v>2382</v>
      </c>
      <c r="AF2574" s="25" t="str">
        <f t="shared" si="248"/>
        <v>Yes</v>
      </c>
      <c r="AG2574" s="36" t="str">
        <f t="shared" si="249"/>
        <v>Yes</v>
      </c>
      <c r="AJ2574" s="25">
        <v>42.27</v>
      </c>
      <c r="AL2574" s="32" t="str">
        <f t="shared" si="250"/>
        <v>Obesity</v>
      </c>
      <c r="AO2574" s="41">
        <v>1991</v>
      </c>
      <c r="AP2574" s="29" t="s">
        <v>30</v>
      </c>
      <c r="AQ2574" s="7">
        <v>16</v>
      </c>
      <c r="AS2574" s="32" t="str">
        <f t="shared" si="246"/>
        <v>16-12-1991</v>
      </c>
      <c r="AU2574" s="10" t="s">
        <v>8573</v>
      </c>
      <c r="AV2574" s="32">
        <f t="shared" si="251"/>
        <v>31</v>
      </c>
      <c r="AX2574" s="53">
        <v>2193.1999999999998</v>
      </c>
      <c r="AY2574" s="51">
        <f t="shared" si="252"/>
        <v>2193</v>
      </c>
      <c r="BA2574" s="10">
        <v>6.05</v>
      </c>
      <c r="BB2574" s="51" t="str">
        <f t="shared" si="253"/>
        <v>Prediabetes</v>
      </c>
    </row>
    <row r="2575" spans="18:54" ht="15.5" x14ac:dyDescent="0.35">
      <c r="R2575" s="7" t="s">
        <v>6740</v>
      </c>
      <c r="S2575" s="10" t="s">
        <v>6930</v>
      </c>
      <c r="T2575" s="16" t="s">
        <v>4814</v>
      </c>
      <c r="X2575" s="27">
        <v>1</v>
      </c>
      <c r="Y2575" s="25">
        <f t="shared" si="247"/>
        <v>1</v>
      </c>
      <c r="AB2575" s="10" t="s">
        <v>2382</v>
      </c>
      <c r="AC2575" s="7" t="s">
        <v>2382</v>
      </c>
      <c r="AF2575" s="25" t="str">
        <f t="shared" si="248"/>
        <v>Yes</v>
      </c>
      <c r="AG2575" s="36" t="str">
        <f t="shared" si="249"/>
        <v>Yes</v>
      </c>
      <c r="AJ2575" s="25">
        <v>53.25</v>
      </c>
      <c r="AL2575" s="33" t="str">
        <f t="shared" si="250"/>
        <v>Obesity</v>
      </c>
      <c r="AO2575" s="42">
        <v>2004</v>
      </c>
      <c r="AP2575" s="30" t="s">
        <v>30</v>
      </c>
      <c r="AQ2575" s="7">
        <v>7</v>
      </c>
      <c r="AS2575" s="33" t="str">
        <f t="shared" si="246"/>
        <v>07-12-2004</v>
      </c>
      <c r="AU2575" s="10" t="s">
        <v>8574</v>
      </c>
      <c r="AV2575" s="33">
        <f t="shared" si="251"/>
        <v>18</v>
      </c>
      <c r="AX2575" s="53">
        <v>2196.4699999999998</v>
      </c>
      <c r="AY2575" s="50">
        <f t="shared" si="252"/>
        <v>2196</v>
      </c>
      <c r="BA2575" s="10">
        <v>6.11</v>
      </c>
      <c r="BB2575" s="50" t="str">
        <f t="shared" si="253"/>
        <v>Prediabetes</v>
      </c>
    </row>
    <row r="2576" spans="18:54" ht="15.5" x14ac:dyDescent="0.35">
      <c r="R2576" s="7" t="s">
        <v>6739</v>
      </c>
      <c r="S2576" s="10" t="s">
        <v>6931</v>
      </c>
      <c r="T2576" s="16" t="s">
        <v>4952</v>
      </c>
      <c r="X2576" s="27" t="s">
        <v>2381</v>
      </c>
      <c r="Y2576" s="25">
        <f t="shared" si="247"/>
        <v>0</v>
      </c>
      <c r="AB2576" s="10" t="s">
        <v>2382</v>
      </c>
      <c r="AC2576" s="7" t="s">
        <v>2380</v>
      </c>
      <c r="AF2576" s="25" t="str">
        <f t="shared" si="248"/>
        <v>Yes</v>
      </c>
      <c r="AG2576" s="36" t="str">
        <f t="shared" si="249"/>
        <v>No</v>
      </c>
      <c r="AJ2576" s="25">
        <v>26.8</v>
      </c>
      <c r="AL2576" s="32" t="str">
        <f t="shared" si="250"/>
        <v>Over weight</v>
      </c>
      <c r="AO2576" s="41">
        <v>2004</v>
      </c>
      <c r="AP2576" s="29" t="s">
        <v>20</v>
      </c>
      <c r="AQ2576" s="7">
        <v>3</v>
      </c>
      <c r="AS2576" s="32" t="str">
        <f t="shared" si="246"/>
        <v>03-09-2004</v>
      </c>
      <c r="AU2576" s="10" t="s">
        <v>8575</v>
      </c>
      <c r="AV2576" s="32">
        <f t="shared" si="251"/>
        <v>18</v>
      </c>
      <c r="AX2576" s="53">
        <v>2198.19</v>
      </c>
      <c r="AY2576" s="51">
        <f t="shared" si="252"/>
        <v>2198</v>
      </c>
      <c r="BA2576" s="10">
        <v>10.93</v>
      </c>
      <c r="BB2576" s="51" t="str">
        <f t="shared" si="253"/>
        <v>Diabetes</v>
      </c>
    </row>
    <row r="2577" spans="18:54" ht="15.5" x14ac:dyDescent="0.35">
      <c r="R2577" s="7" t="s">
        <v>6740</v>
      </c>
      <c r="S2577" s="10" t="s">
        <v>6932</v>
      </c>
      <c r="T2577" s="16" t="s">
        <v>4953</v>
      </c>
      <c r="X2577" s="27">
        <v>1</v>
      </c>
      <c r="Y2577" s="25">
        <f t="shared" si="247"/>
        <v>1</v>
      </c>
      <c r="AB2577" s="10" t="s">
        <v>2380</v>
      </c>
      <c r="AC2577" s="7" t="s">
        <v>2382</v>
      </c>
      <c r="AF2577" s="25" t="str">
        <f t="shared" si="248"/>
        <v>No</v>
      </c>
      <c r="AG2577" s="36" t="str">
        <f t="shared" si="249"/>
        <v>Yes</v>
      </c>
      <c r="AJ2577" s="25">
        <v>28.5</v>
      </c>
      <c r="AL2577" s="33" t="str">
        <f t="shared" si="250"/>
        <v>Over weight</v>
      </c>
      <c r="AO2577" s="42">
        <v>2004</v>
      </c>
      <c r="AP2577" s="30" t="s">
        <v>20</v>
      </c>
      <c r="AQ2577" s="7">
        <v>12</v>
      </c>
      <c r="AS2577" s="33" t="str">
        <f t="shared" si="246"/>
        <v>12-09-2004</v>
      </c>
      <c r="AU2577" s="10" t="s">
        <v>8415</v>
      </c>
      <c r="AV2577" s="33">
        <f t="shared" si="251"/>
        <v>18</v>
      </c>
      <c r="AX2577" s="53">
        <v>2200.83</v>
      </c>
      <c r="AY2577" s="50">
        <f t="shared" si="252"/>
        <v>2201</v>
      </c>
      <c r="BA2577" s="10">
        <v>5.12</v>
      </c>
      <c r="BB2577" s="50" t="str">
        <f t="shared" si="253"/>
        <v>Normal</v>
      </c>
    </row>
    <row r="2578" spans="18:54" ht="15.5" x14ac:dyDescent="0.35">
      <c r="R2578" s="7" t="s">
        <v>6740</v>
      </c>
      <c r="S2578" s="10" t="s">
        <v>6933</v>
      </c>
      <c r="T2578" s="16" t="s">
        <v>4954</v>
      </c>
      <c r="X2578" s="27" t="s">
        <v>2381</v>
      </c>
      <c r="Y2578" s="25">
        <f t="shared" si="247"/>
        <v>0</v>
      </c>
      <c r="AB2578" s="10" t="s">
        <v>2380</v>
      </c>
      <c r="AC2578" s="7" t="s">
        <v>2382</v>
      </c>
      <c r="AF2578" s="25" t="str">
        <f t="shared" si="248"/>
        <v>No</v>
      </c>
      <c r="AG2578" s="36" t="str">
        <f t="shared" si="249"/>
        <v>Yes</v>
      </c>
      <c r="AJ2578" s="25">
        <v>22.895</v>
      </c>
      <c r="AL2578" s="32" t="str">
        <f t="shared" si="250"/>
        <v xml:space="preserve">Normal Weight 
</v>
      </c>
      <c r="AO2578" s="41">
        <v>2004</v>
      </c>
      <c r="AP2578" s="29" t="s">
        <v>10</v>
      </c>
      <c r="AQ2578" s="7">
        <v>27</v>
      </c>
      <c r="AS2578" s="32" t="str">
        <f t="shared" si="246"/>
        <v>27-07-2004</v>
      </c>
      <c r="AU2578" s="10" t="s">
        <v>8576</v>
      </c>
      <c r="AV2578" s="32">
        <f t="shared" si="251"/>
        <v>18</v>
      </c>
      <c r="AX2578" s="53">
        <v>2201.1</v>
      </c>
      <c r="AY2578" s="51">
        <f t="shared" si="252"/>
        <v>2201</v>
      </c>
      <c r="BA2578" s="10">
        <v>5.72</v>
      </c>
      <c r="BB2578" s="51" t="str">
        <f t="shared" si="253"/>
        <v>Prediabetes</v>
      </c>
    </row>
    <row r="2579" spans="18:54" ht="15.5" x14ac:dyDescent="0.35">
      <c r="R2579" s="7" t="s">
        <v>6739</v>
      </c>
      <c r="S2579" s="10" t="s">
        <v>6934</v>
      </c>
      <c r="T2579" s="16" t="s">
        <v>4955</v>
      </c>
      <c r="X2579" s="27">
        <v>1</v>
      </c>
      <c r="Y2579" s="25">
        <f t="shared" si="247"/>
        <v>1</v>
      </c>
      <c r="AB2579" s="10" t="s">
        <v>2382</v>
      </c>
      <c r="AC2579" s="7" t="s">
        <v>2382</v>
      </c>
      <c r="AF2579" s="25" t="str">
        <f t="shared" si="248"/>
        <v>Yes</v>
      </c>
      <c r="AG2579" s="36" t="str">
        <f t="shared" si="249"/>
        <v>Yes</v>
      </c>
      <c r="AJ2579" s="25">
        <v>34.06</v>
      </c>
      <c r="AL2579" s="33" t="str">
        <f t="shared" si="250"/>
        <v>Obesity</v>
      </c>
      <c r="AO2579" s="42">
        <v>2004</v>
      </c>
      <c r="AP2579" s="30" t="s">
        <v>35</v>
      </c>
      <c r="AQ2579" s="7">
        <v>6</v>
      </c>
      <c r="AS2579" s="33" t="str">
        <f t="shared" si="246"/>
        <v>06-08-2004</v>
      </c>
      <c r="AU2579" s="10" t="s">
        <v>8577</v>
      </c>
      <c r="AV2579" s="33">
        <f t="shared" si="251"/>
        <v>18</v>
      </c>
      <c r="AX2579" s="53">
        <v>2203.4699999999998</v>
      </c>
      <c r="AY2579" s="50">
        <f t="shared" si="252"/>
        <v>2203</v>
      </c>
      <c r="BA2579" s="10">
        <v>11.83</v>
      </c>
      <c r="BB2579" s="50" t="str">
        <f t="shared" si="253"/>
        <v>Diabetes</v>
      </c>
    </row>
    <row r="2580" spans="18:54" ht="15.5" x14ac:dyDescent="0.35">
      <c r="R2580" s="7" t="s">
        <v>6739</v>
      </c>
      <c r="S2580" s="10" t="s">
        <v>6813</v>
      </c>
      <c r="T2580" s="16" t="s">
        <v>4956</v>
      </c>
      <c r="X2580" s="27" t="s">
        <v>2381</v>
      </c>
      <c r="Y2580" s="25">
        <f t="shared" si="247"/>
        <v>0</v>
      </c>
      <c r="AB2580" s="10" t="s">
        <v>2380</v>
      </c>
      <c r="AC2580" s="7" t="s">
        <v>2382</v>
      </c>
      <c r="AF2580" s="25" t="str">
        <f t="shared" si="248"/>
        <v>No</v>
      </c>
      <c r="AG2580" s="36" t="str">
        <f t="shared" si="249"/>
        <v>Yes</v>
      </c>
      <c r="AJ2580" s="25">
        <v>36.409999999999997</v>
      </c>
      <c r="AL2580" s="32" t="str">
        <f t="shared" si="250"/>
        <v>Obesity</v>
      </c>
      <c r="AO2580" s="41">
        <v>2004</v>
      </c>
      <c r="AP2580" s="29" t="s">
        <v>37</v>
      </c>
      <c r="AQ2580" s="7">
        <v>28</v>
      </c>
      <c r="AS2580" s="32" t="str">
        <f t="shared" si="246"/>
        <v>28-10-2004</v>
      </c>
      <c r="AU2580" s="10" t="s">
        <v>8578</v>
      </c>
      <c r="AV2580" s="32">
        <f t="shared" si="251"/>
        <v>18</v>
      </c>
      <c r="AX2580" s="53">
        <v>2203.7399999999998</v>
      </c>
      <c r="AY2580" s="49">
        <f t="shared" si="252"/>
        <v>2204</v>
      </c>
      <c r="BA2580" s="10">
        <v>4.55</v>
      </c>
      <c r="BB2580" s="49" t="str">
        <f t="shared" si="253"/>
        <v>Normal</v>
      </c>
    </row>
    <row r="2581" spans="18:54" ht="15.5" x14ac:dyDescent="0.35">
      <c r="R2581" s="7" t="s">
        <v>6740</v>
      </c>
      <c r="S2581" s="10" t="s">
        <v>6935</v>
      </c>
      <c r="T2581" s="16" t="s">
        <v>4798</v>
      </c>
      <c r="X2581" s="27">
        <v>1</v>
      </c>
      <c r="Y2581" s="25">
        <f t="shared" si="247"/>
        <v>1</v>
      </c>
      <c r="AB2581" s="10" t="s">
        <v>2382</v>
      </c>
      <c r="AC2581" s="7" t="s">
        <v>2382</v>
      </c>
      <c r="AF2581" s="25" t="str">
        <f t="shared" si="248"/>
        <v>Yes</v>
      </c>
      <c r="AG2581" s="36" t="str">
        <f t="shared" si="249"/>
        <v>Yes</v>
      </c>
      <c r="AJ2581" s="25">
        <v>52.3</v>
      </c>
      <c r="AL2581" s="33" t="str">
        <f t="shared" si="250"/>
        <v>Obesity</v>
      </c>
      <c r="AO2581" s="42">
        <v>2004</v>
      </c>
      <c r="AP2581" s="30" t="s">
        <v>15</v>
      </c>
      <c r="AQ2581" s="7">
        <v>13</v>
      </c>
      <c r="AS2581" s="33" t="str">
        <f t="shared" si="246"/>
        <v>13-11-2004</v>
      </c>
      <c r="AU2581" s="10" t="s">
        <v>8579</v>
      </c>
      <c r="AV2581" s="33">
        <f t="shared" si="251"/>
        <v>18</v>
      </c>
      <c r="AX2581" s="53">
        <v>2205.98</v>
      </c>
      <c r="AY2581" s="50">
        <f t="shared" si="252"/>
        <v>2206</v>
      </c>
      <c r="BA2581" s="10">
        <v>4.87</v>
      </c>
      <c r="BB2581" s="50" t="str">
        <f t="shared" si="253"/>
        <v>Normal</v>
      </c>
    </row>
    <row r="2582" spans="18:54" ht="15.5" x14ac:dyDescent="0.35">
      <c r="R2582" s="7" t="s">
        <v>6739</v>
      </c>
      <c r="S2582" s="10" t="s">
        <v>6936</v>
      </c>
      <c r="T2582" s="16" t="s">
        <v>4957</v>
      </c>
      <c r="X2582" s="27">
        <v>1</v>
      </c>
      <c r="Y2582" s="25">
        <f t="shared" si="247"/>
        <v>1</v>
      </c>
      <c r="AB2582" s="10" t="s">
        <v>2380</v>
      </c>
      <c r="AC2582" s="7" t="s">
        <v>2382</v>
      </c>
      <c r="AF2582" s="25" t="str">
        <f t="shared" si="248"/>
        <v>No</v>
      </c>
      <c r="AG2582" s="36" t="str">
        <f t="shared" si="249"/>
        <v>Yes</v>
      </c>
      <c r="AJ2582" s="25">
        <v>52.66</v>
      </c>
      <c r="AL2582" s="32" t="str">
        <f t="shared" si="250"/>
        <v>Obesity</v>
      </c>
      <c r="AO2582" s="41">
        <v>2004</v>
      </c>
      <c r="AP2582" s="29" t="s">
        <v>35</v>
      </c>
      <c r="AQ2582" s="7">
        <v>6</v>
      </c>
      <c r="AS2582" s="32" t="str">
        <f t="shared" si="246"/>
        <v>06-08-2004</v>
      </c>
      <c r="AU2582" s="10" t="s">
        <v>8577</v>
      </c>
      <c r="AV2582" s="32">
        <f t="shared" si="251"/>
        <v>18</v>
      </c>
      <c r="AX2582" s="53">
        <v>2207.6999999999998</v>
      </c>
      <c r="AY2582" s="51">
        <f t="shared" si="252"/>
        <v>2208</v>
      </c>
      <c r="BA2582" s="10">
        <v>4.45</v>
      </c>
      <c r="BB2582" s="51" t="str">
        <f t="shared" si="253"/>
        <v>Normal</v>
      </c>
    </row>
    <row r="2583" spans="18:54" ht="15.5" x14ac:dyDescent="0.35">
      <c r="R2583" s="7" t="s">
        <v>6740</v>
      </c>
      <c r="S2583" s="10" t="s">
        <v>6937</v>
      </c>
      <c r="T2583" s="16" t="s">
        <v>4958</v>
      </c>
      <c r="X2583" s="27" t="s">
        <v>2381</v>
      </c>
      <c r="Y2583" s="25">
        <f t="shared" si="247"/>
        <v>0</v>
      </c>
      <c r="AB2583" s="10" t="s">
        <v>2382</v>
      </c>
      <c r="AC2583" s="7" t="s">
        <v>2382</v>
      </c>
      <c r="AF2583" s="25" t="str">
        <f t="shared" si="248"/>
        <v>Yes</v>
      </c>
      <c r="AG2583" s="36" t="str">
        <f t="shared" si="249"/>
        <v>Yes</v>
      </c>
      <c r="AJ2583" s="25">
        <v>29.57</v>
      </c>
      <c r="AL2583" s="33" t="str">
        <f t="shared" si="250"/>
        <v>Over weight</v>
      </c>
      <c r="AO2583" s="42">
        <v>2004</v>
      </c>
      <c r="AP2583" s="30" t="s">
        <v>10</v>
      </c>
      <c r="AQ2583" s="7">
        <v>27</v>
      </c>
      <c r="AS2583" s="33" t="str">
        <f t="shared" si="246"/>
        <v>27-07-2004</v>
      </c>
      <c r="AU2583" s="10" t="s">
        <v>8576</v>
      </c>
      <c r="AV2583" s="33">
        <f t="shared" si="251"/>
        <v>18</v>
      </c>
      <c r="AX2583" s="53">
        <v>2211.13</v>
      </c>
      <c r="AY2583" s="50">
        <f t="shared" si="252"/>
        <v>2211</v>
      </c>
      <c r="BA2583" s="10">
        <v>9.42</v>
      </c>
      <c r="BB2583" s="50" t="str">
        <f t="shared" si="253"/>
        <v>Diabetes</v>
      </c>
    </row>
    <row r="2584" spans="18:54" ht="15.5" x14ac:dyDescent="0.35">
      <c r="R2584" s="7" t="s">
        <v>6739</v>
      </c>
      <c r="S2584" s="10" t="s">
        <v>6938</v>
      </c>
      <c r="T2584" s="16" t="s">
        <v>4959</v>
      </c>
      <c r="X2584" s="27">
        <v>1</v>
      </c>
      <c r="Y2584" s="25">
        <f t="shared" si="247"/>
        <v>1</v>
      </c>
      <c r="AB2584" s="10" t="s">
        <v>2382</v>
      </c>
      <c r="AC2584" s="7" t="s">
        <v>2382</v>
      </c>
      <c r="AF2584" s="25" t="str">
        <f t="shared" si="248"/>
        <v>Yes</v>
      </c>
      <c r="AG2584" s="36" t="str">
        <f t="shared" si="249"/>
        <v>Yes</v>
      </c>
      <c r="AJ2584" s="25">
        <v>36.99</v>
      </c>
      <c r="AL2584" s="32" t="str">
        <f t="shared" si="250"/>
        <v>Obesity</v>
      </c>
      <c r="AO2584" s="41">
        <v>1994</v>
      </c>
      <c r="AP2584" s="29" t="s">
        <v>15</v>
      </c>
      <c r="AQ2584" s="7">
        <v>17</v>
      </c>
      <c r="AS2584" s="32" t="str">
        <f t="shared" si="246"/>
        <v>17-11-1994</v>
      </c>
      <c r="AU2584" s="10" t="s">
        <v>8395</v>
      </c>
      <c r="AV2584" s="32">
        <f t="shared" si="251"/>
        <v>28</v>
      </c>
      <c r="AX2584" s="53">
        <v>2213.21</v>
      </c>
      <c r="AY2584" s="51">
        <f t="shared" si="252"/>
        <v>2213</v>
      </c>
      <c r="BA2584" s="10">
        <v>5.37</v>
      </c>
      <c r="BB2584" s="51" t="str">
        <f t="shared" si="253"/>
        <v>Normal</v>
      </c>
    </row>
    <row r="2585" spans="18:54" ht="15.5" x14ac:dyDescent="0.35">
      <c r="R2585" s="7" t="s">
        <v>6739</v>
      </c>
      <c r="S2585" s="10" t="s">
        <v>6939</v>
      </c>
      <c r="T2585" s="16" t="s">
        <v>4960</v>
      </c>
      <c r="X2585" s="27">
        <v>1</v>
      </c>
      <c r="Y2585" s="25">
        <f t="shared" si="247"/>
        <v>1</v>
      </c>
      <c r="AB2585" s="10" t="s">
        <v>2382</v>
      </c>
      <c r="AC2585" s="7" t="s">
        <v>2382</v>
      </c>
      <c r="AF2585" s="25" t="str">
        <f t="shared" si="248"/>
        <v>Yes</v>
      </c>
      <c r="AG2585" s="36" t="str">
        <f t="shared" si="249"/>
        <v>Yes</v>
      </c>
      <c r="AJ2585" s="25">
        <v>31.4</v>
      </c>
      <c r="AL2585" s="33" t="str">
        <f t="shared" si="250"/>
        <v>Obesity</v>
      </c>
      <c r="AO2585" s="42">
        <v>2004</v>
      </c>
      <c r="AP2585" s="30" t="s">
        <v>18</v>
      </c>
      <c r="AQ2585" s="7">
        <v>13</v>
      </c>
      <c r="AS2585" s="33" t="str">
        <f t="shared" si="246"/>
        <v>13-06-2004</v>
      </c>
      <c r="AU2585" s="10" t="s">
        <v>8496</v>
      </c>
      <c r="AV2585" s="33">
        <f t="shared" si="251"/>
        <v>18</v>
      </c>
      <c r="AX2585" s="53">
        <v>2217.4699999999998</v>
      </c>
      <c r="AY2585" s="50">
        <f t="shared" si="252"/>
        <v>2217</v>
      </c>
      <c r="BA2585" s="10">
        <v>4.5999999999999996</v>
      </c>
      <c r="BB2585" s="50" t="str">
        <f t="shared" si="253"/>
        <v>Normal</v>
      </c>
    </row>
    <row r="2586" spans="18:54" ht="15.5" x14ac:dyDescent="0.35">
      <c r="R2586" s="7" t="s">
        <v>6740</v>
      </c>
      <c r="S2586" s="10" t="s">
        <v>6263</v>
      </c>
      <c r="T2586" s="16" t="s">
        <v>4961</v>
      </c>
      <c r="X2586" s="27">
        <v>1</v>
      </c>
      <c r="Y2586" s="25">
        <f t="shared" si="247"/>
        <v>1</v>
      </c>
      <c r="AB2586" s="10" t="s">
        <v>2380</v>
      </c>
      <c r="AC2586" s="7" t="s">
        <v>2382</v>
      </c>
      <c r="AF2586" s="25" t="str">
        <f t="shared" si="248"/>
        <v>No</v>
      </c>
      <c r="AG2586" s="36" t="str">
        <f t="shared" si="249"/>
        <v>Yes</v>
      </c>
      <c r="AJ2586" s="25">
        <v>34.9</v>
      </c>
      <c r="AL2586" s="32" t="str">
        <f t="shared" si="250"/>
        <v>Obesity</v>
      </c>
      <c r="AO2586" s="41">
        <v>2004</v>
      </c>
      <c r="AP2586" s="29" t="s">
        <v>20</v>
      </c>
      <c r="AQ2586" s="7">
        <v>25</v>
      </c>
      <c r="AS2586" s="32" t="str">
        <f t="shared" si="246"/>
        <v>25-09-2004</v>
      </c>
      <c r="AU2586" s="10" t="s">
        <v>8580</v>
      </c>
      <c r="AV2586" s="32">
        <f t="shared" si="251"/>
        <v>18</v>
      </c>
      <c r="AX2586" s="53">
        <v>2217.6</v>
      </c>
      <c r="AY2586" s="51">
        <f t="shared" si="252"/>
        <v>2218</v>
      </c>
      <c r="BA2586" s="10">
        <v>6.22</v>
      </c>
      <c r="BB2586" s="51" t="str">
        <f t="shared" si="253"/>
        <v>Prediabetes</v>
      </c>
    </row>
    <row r="2587" spans="18:54" ht="15.5" x14ac:dyDescent="0.35">
      <c r="R2587" s="7" t="s">
        <v>6740</v>
      </c>
      <c r="S2587" s="10" t="s">
        <v>6940</v>
      </c>
      <c r="T2587" s="16" t="s">
        <v>4962</v>
      </c>
      <c r="X2587" s="27">
        <v>1</v>
      </c>
      <c r="Y2587" s="25">
        <f t="shared" si="247"/>
        <v>1</v>
      </c>
      <c r="AB2587" s="10" t="s">
        <v>2382</v>
      </c>
      <c r="AC2587" s="7" t="s">
        <v>2382</v>
      </c>
      <c r="AF2587" s="25" t="str">
        <f t="shared" si="248"/>
        <v>Yes</v>
      </c>
      <c r="AG2587" s="36" t="str">
        <f t="shared" si="249"/>
        <v>Yes</v>
      </c>
      <c r="AJ2587" s="25">
        <v>31.13</v>
      </c>
      <c r="AL2587" s="33" t="str">
        <f t="shared" si="250"/>
        <v>Obesity</v>
      </c>
      <c r="AO2587" s="42">
        <v>2004</v>
      </c>
      <c r="AP2587" s="30" t="s">
        <v>30</v>
      </c>
      <c r="AQ2587" s="7">
        <v>12</v>
      </c>
      <c r="AS2587" s="33" t="str">
        <f t="shared" si="246"/>
        <v>12-12-2004</v>
      </c>
      <c r="AU2587" s="10" t="s">
        <v>8508</v>
      </c>
      <c r="AV2587" s="33">
        <f t="shared" si="251"/>
        <v>18</v>
      </c>
      <c r="AX2587" s="53">
        <v>2219.4499999999998</v>
      </c>
      <c r="AY2587" s="50">
        <f t="shared" si="252"/>
        <v>2219</v>
      </c>
      <c r="BA2587" s="10">
        <v>4.5199999999999996</v>
      </c>
      <c r="BB2587" s="50" t="str">
        <f t="shared" si="253"/>
        <v>Normal</v>
      </c>
    </row>
    <row r="2588" spans="18:54" ht="15.5" x14ac:dyDescent="0.35">
      <c r="R2588" s="7" t="s">
        <v>6740</v>
      </c>
      <c r="S2588" s="10" t="s">
        <v>6941</v>
      </c>
      <c r="T2588" s="16" t="s">
        <v>4963</v>
      </c>
      <c r="X2588" s="27">
        <v>1</v>
      </c>
      <c r="Y2588" s="25">
        <f t="shared" si="247"/>
        <v>1</v>
      </c>
      <c r="AB2588" s="10" t="s">
        <v>2380</v>
      </c>
      <c r="AC2588" s="7" t="s">
        <v>2382</v>
      </c>
      <c r="AF2588" s="25" t="str">
        <f t="shared" si="248"/>
        <v>No</v>
      </c>
      <c r="AG2588" s="36" t="str">
        <f t="shared" si="249"/>
        <v>Yes</v>
      </c>
      <c r="AJ2588" s="25">
        <v>34.799999999999997</v>
      </c>
      <c r="AL2588" s="32" t="str">
        <f t="shared" si="250"/>
        <v>Obesity</v>
      </c>
      <c r="AO2588" s="41">
        <v>2003</v>
      </c>
      <c r="AP2588" s="29" t="s">
        <v>30</v>
      </c>
      <c r="AQ2588" s="7">
        <v>10</v>
      </c>
      <c r="AS2588" s="32" t="str">
        <f t="shared" si="246"/>
        <v>10-12-2003</v>
      </c>
      <c r="AU2588" s="10" t="s">
        <v>8440</v>
      </c>
      <c r="AV2588" s="32">
        <f t="shared" si="251"/>
        <v>19</v>
      </c>
      <c r="AX2588" s="53">
        <v>2221.56</v>
      </c>
      <c r="AY2588" s="49">
        <f t="shared" si="252"/>
        <v>2222</v>
      </c>
      <c r="BA2588" s="10">
        <v>6.18</v>
      </c>
      <c r="BB2588" s="49" t="str">
        <f t="shared" si="253"/>
        <v>Prediabetes</v>
      </c>
    </row>
    <row r="2589" spans="18:54" ht="15.5" x14ac:dyDescent="0.35">
      <c r="R2589" s="7" t="s">
        <v>6740</v>
      </c>
      <c r="S2589" s="10" t="s">
        <v>6942</v>
      </c>
      <c r="T2589" s="16" t="s">
        <v>4964</v>
      </c>
      <c r="X2589" s="27" t="s">
        <v>2381</v>
      </c>
      <c r="Y2589" s="25">
        <f t="shared" si="247"/>
        <v>0</v>
      </c>
      <c r="AB2589" s="10" t="s">
        <v>2380</v>
      </c>
      <c r="AC2589" s="7" t="s">
        <v>2382</v>
      </c>
      <c r="AF2589" s="25" t="str">
        <f t="shared" si="248"/>
        <v>No</v>
      </c>
      <c r="AG2589" s="36" t="str">
        <f t="shared" si="249"/>
        <v>Yes</v>
      </c>
      <c r="AJ2589" s="25">
        <v>31.68</v>
      </c>
      <c r="AL2589" s="33" t="str">
        <f t="shared" si="250"/>
        <v>Obesity</v>
      </c>
      <c r="AO2589" s="42">
        <v>2000</v>
      </c>
      <c r="AP2589" s="30" t="s">
        <v>18</v>
      </c>
      <c r="AQ2589" s="7">
        <v>30</v>
      </c>
      <c r="AS2589" s="33" t="str">
        <f t="shared" si="246"/>
        <v>30-06-2000</v>
      </c>
      <c r="AU2589" s="10" t="s">
        <v>8581</v>
      </c>
      <c r="AV2589" s="33">
        <f t="shared" si="251"/>
        <v>22</v>
      </c>
      <c r="AX2589" s="53">
        <v>2250.84</v>
      </c>
      <c r="AY2589" s="50">
        <f t="shared" si="252"/>
        <v>2251</v>
      </c>
      <c r="BA2589" s="10">
        <v>4.4000000000000004</v>
      </c>
      <c r="BB2589" s="50" t="str">
        <f t="shared" si="253"/>
        <v>Normal</v>
      </c>
    </row>
    <row r="2590" spans="18:54" ht="15.5" x14ac:dyDescent="0.35">
      <c r="R2590" s="7" t="s">
        <v>6740</v>
      </c>
      <c r="S2590" s="10" t="s">
        <v>6937</v>
      </c>
      <c r="T2590" s="16" t="s">
        <v>4867</v>
      </c>
      <c r="X2590" s="27">
        <v>1</v>
      </c>
      <c r="Y2590" s="25">
        <f t="shared" si="247"/>
        <v>1</v>
      </c>
      <c r="AB2590" s="10" t="s">
        <v>2380</v>
      </c>
      <c r="AC2590" s="7" t="s">
        <v>2382</v>
      </c>
      <c r="AF2590" s="25" t="str">
        <f t="shared" si="248"/>
        <v>No</v>
      </c>
      <c r="AG2590" s="36" t="str">
        <f t="shared" si="249"/>
        <v>Yes</v>
      </c>
      <c r="AJ2590" s="25">
        <v>33.534999999999997</v>
      </c>
      <c r="AL2590" s="32" t="str">
        <f t="shared" si="250"/>
        <v>Obesity</v>
      </c>
      <c r="AO2590" s="41">
        <v>2000</v>
      </c>
      <c r="AP2590" s="29" t="s">
        <v>30</v>
      </c>
      <c r="AQ2590" s="7">
        <v>11</v>
      </c>
      <c r="AS2590" s="32" t="str">
        <f t="shared" si="246"/>
        <v>11-12-2000</v>
      </c>
      <c r="AU2590" s="10" t="s">
        <v>8582</v>
      </c>
      <c r="AV2590" s="32">
        <f t="shared" si="251"/>
        <v>22</v>
      </c>
      <c r="AX2590" s="53">
        <v>2254.8000000000002</v>
      </c>
      <c r="AY2590" s="51">
        <f t="shared" si="252"/>
        <v>2255</v>
      </c>
      <c r="BA2590" s="10">
        <v>6.23</v>
      </c>
      <c r="BB2590" s="51" t="str">
        <f t="shared" si="253"/>
        <v>Prediabetes</v>
      </c>
    </row>
    <row r="2591" spans="18:54" ht="15.5" x14ac:dyDescent="0.35">
      <c r="R2591" s="7" t="s">
        <v>6739</v>
      </c>
      <c r="S2591" s="10" t="s">
        <v>6943</v>
      </c>
      <c r="T2591" s="16" t="s">
        <v>4965</v>
      </c>
      <c r="X2591" s="27" t="s">
        <v>2381</v>
      </c>
      <c r="Y2591" s="25">
        <f t="shared" si="247"/>
        <v>0</v>
      </c>
      <c r="AB2591" s="10" t="s">
        <v>2382</v>
      </c>
      <c r="AC2591" s="7" t="s">
        <v>2382</v>
      </c>
      <c r="AF2591" s="25" t="str">
        <f t="shared" si="248"/>
        <v>Yes</v>
      </c>
      <c r="AG2591" s="36" t="str">
        <f t="shared" si="249"/>
        <v>Yes</v>
      </c>
      <c r="AJ2591" s="25">
        <v>31.92</v>
      </c>
      <c r="AL2591" s="33" t="str">
        <f t="shared" si="250"/>
        <v>Obesity</v>
      </c>
      <c r="AO2591" s="42">
        <v>2002</v>
      </c>
      <c r="AP2591" s="30" t="s">
        <v>10</v>
      </c>
      <c r="AQ2591" s="7">
        <v>15</v>
      </c>
      <c r="AS2591" s="33" t="str">
        <f t="shared" si="246"/>
        <v>15-07-2002</v>
      </c>
      <c r="AU2591" s="10" t="s">
        <v>8583</v>
      </c>
      <c r="AV2591" s="33">
        <f t="shared" si="251"/>
        <v>20</v>
      </c>
      <c r="AX2591" s="53">
        <v>2257.48</v>
      </c>
      <c r="AY2591" s="50">
        <f t="shared" si="252"/>
        <v>2257</v>
      </c>
      <c r="BA2591" s="10">
        <v>5.33</v>
      </c>
      <c r="BB2591" s="50" t="str">
        <f t="shared" si="253"/>
        <v>Normal</v>
      </c>
    </row>
    <row r="2592" spans="18:54" ht="15.5" x14ac:dyDescent="0.35">
      <c r="R2592" s="7" t="s">
        <v>6740</v>
      </c>
      <c r="S2592" s="10" t="s">
        <v>6944</v>
      </c>
      <c r="T2592" s="16" t="s">
        <v>4966</v>
      </c>
      <c r="X2592" s="27">
        <v>1</v>
      </c>
      <c r="Y2592" s="25">
        <f t="shared" si="247"/>
        <v>1</v>
      </c>
      <c r="AB2592" s="10" t="s">
        <v>2380</v>
      </c>
      <c r="AC2592" s="7" t="s">
        <v>2382</v>
      </c>
      <c r="AF2592" s="25" t="str">
        <f t="shared" si="248"/>
        <v>No</v>
      </c>
      <c r="AG2592" s="36" t="str">
        <f t="shared" si="249"/>
        <v>Yes</v>
      </c>
      <c r="AJ2592" s="25">
        <v>32.700000000000003</v>
      </c>
      <c r="AL2592" s="32" t="str">
        <f t="shared" si="250"/>
        <v>Obesity</v>
      </c>
      <c r="AO2592" s="41">
        <v>2002</v>
      </c>
      <c r="AP2592" s="29" t="s">
        <v>15</v>
      </c>
      <c r="AQ2592" s="7">
        <v>12</v>
      </c>
      <c r="AS2592" s="32" t="str">
        <f t="shared" si="246"/>
        <v>12-11-2002</v>
      </c>
      <c r="AU2592" s="10" t="s">
        <v>8584</v>
      </c>
      <c r="AV2592" s="32">
        <f t="shared" si="251"/>
        <v>20</v>
      </c>
      <c r="AX2592" s="53">
        <v>2261.5700000000002</v>
      </c>
      <c r="AY2592" s="51">
        <f t="shared" si="252"/>
        <v>2262</v>
      </c>
      <c r="BA2592" s="10">
        <v>4.09</v>
      </c>
      <c r="BB2592" s="51" t="str">
        <f t="shared" si="253"/>
        <v>Normal</v>
      </c>
    </row>
    <row r="2593" spans="18:54" ht="15.5" x14ac:dyDescent="0.35">
      <c r="R2593" s="7" t="s">
        <v>6740</v>
      </c>
      <c r="S2593" s="10" t="s">
        <v>6945</v>
      </c>
      <c r="T2593" s="16" t="s">
        <v>4967</v>
      </c>
      <c r="X2593" s="27" t="s">
        <v>2381</v>
      </c>
      <c r="Y2593" s="25">
        <f t="shared" si="247"/>
        <v>0</v>
      </c>
      <c r="AB2593" s="10" t="s">
        <v>2380</v>
      </c>
      <c r="AC2593" s="7" t="s">
        <v>2382</v>
      </c>
      <c r="AF2593" s="25" t="str">
        <f t="shared" si="248"/>
        <v>No</v>
      </c>
      <c r="AG2593" s="36" t="str">
        <f t="shared" si="249"/>
        <v>Yes</v>
      </c>
      <c r="AJ2593" s="25">
        <v>41.25</v>
      </c>
      <c r="AL2593" s="33" t="str">
        <f t="shared" si="250"/>
        <v>Obesity</v>
      </c>
      <c r="AO2593" s="42">
        <v>1991</v>
      </c>
      <c r="AP2593" s="30" t="s">
        <v>18</v>
      </c>
      <c r="AQ2593" s="7">
        <v>16</v>
      </c>
      <c r="AS2593" s="33" t="str">
        <f t="shared" si="246"/>
        <v>16-06-1991</v>
      </c>
      <c r="AU2593" s="10" t="s">
        <v>8585</v>
      </c>
      <c r="AV2593" s="33">
        <f t="shared" si="251"/>
        <v>31</v>
      </c>
      <c r="AX2593" s="53">
        <v>2277.7199999999998</v>
      </c>
      <c r="AY2593" s="50">
        <f t="shared" si="252"/>
        <v>2278</v>
      </c>
      <c r="BA2593" s="10">
        <v>5.19</v>
      </c>
      <c r="BB2593" s="50" t="str">
        <f t="shared" si="253"/>
        <v>Normal</v>
      </c>
    </row>
    <row r="2594" spans="18:54" ht="15.5" x14ac:dyDescent="0.35">
      <c r="R2594" s="7" t="s">
        <v>6739</v>
      </c>
      <c r="S2594" s="10" t="s">
        <v>6946</v>
      </c>
      <c r="T2594" s="16" t="s">
        <v>4968</v>
      </c>
      <c r="X2594" s="27">
        <v>1</v>
      </c>
      <c r="Y2594" s="25">
        <f t="shared" si="247"/>
        <v>1</v>
      </c>
      <c r="AB2594" s="10" t="s">
        <v>2380</v>
      </c>
      <c r="AC2594" s="7" t="s">
        <v>2382</v>
      </c>
      <c r="AF2594" s="25" t="str">
        <f t="shared" si="248"/>
        <v>No</v>
      </c>
      <c r="AG2594" s="36" t="str">
        <f t="shared" si="249"/>
        <v>Yes</v>
      </c>
      <c r="AJ2594" s="25">
        <v>33.11</v>
      </c>
      <c r="AL2594" s="32" t="str">
        <f t="shared" si="250"/>
        <v>Obesity</v>
      </c>
      <c r="AO2594" s="41">
        <v>1989</v>
      </c>
      <c r="AP2594" s="29" t="s">
        <v>37</v>
      </c>
      <c r="AQ2594" s="7">
        <v>5</v>
      </c>
      <c r="AS2594" s="32" t="str">
        <f t="shared" si="246"/>
        <v>05-10-1989</v>
      </c>
      <c r="AU2594" s="10" t="s">
        <v>8586</v>
      </c>
      <c r="AV2594" s="32">
        <f t="shared" si="251"/>
        <v>33</v>
      </c>
      <c r="AX2594" s="53">
        <v>2295.2399999999998</v>
      </c>
      <c r="AY2594" s="51">
        <f t="shared" si="252"/>
        <v>2295</v>
      </c>
      <c r="BA2594" s="10">
        <v>4.12</v>
      </c>
      <c r="BB2594" s="51" t="str">
        <f t="shared" si="253"/>
        <v>Normal</v>
      </c>
    </row>
    <row r="2595" spans="18:54" ht="15.5" x14ac:dyDescent="0.35">
      <c r="R2595" s="7" t="s">
        <v>6739</v>
      </c>
      <c r="S2595" s="10" t="s">
        <v>6947</v>
      </c>
      <c r="T2595" s="16" t="s">
        <v>4969</v>
      </c>
      <c r="X2595" s="27">
        <v>1</v>
      </c>
      <c r="Y2595" s="25">
        <f t="shared" si="247"/>
        <v>1</v>
      </c>
      <c r="AB2595" s="10" t="s">
        <v>2380</v>
      </c>
      <c r="AC2595" s="7" t="s">
        <v>2382</v>
      </c>
      <c r="AF2595" s="25" t="str">
        <f t="shared" si="248"/>
        <v>No</v>
      </c>
      <c r="AG2595" s="36" t="str">
        <f t="shared" si="249"/>
        <v>Yes</v>
      </c>
      <c r="AJ2595" s="25">
        <v>36.159999999999997</v>
      </c>
      <c r="AL2595" s="33" t="str">
        <f t="shared" si="250"/>
        <v>Obesity</v>
      </c>
      <c r="AO2595" s="42">
        <v>1996</v>
      </c>
      <c r="AP2595" s="30" t="s">
        <v>15</v>
      </c>
      <c r="AQ2595" s="7">
        <v>28</v>
      </c>
      <c r="AS2595" s="33" t="str">
        <f t="shared" si="246"/>
        <v>28-11-1996</v>
      </c>
      <c r="AU2595" s="10" t="s">
        <v>8587</v>
      </c>
      <c r="AV2595" s="33">
        <f t="shared" si="251"/>
        <v>26</v>
      </c>
      <c r="AX2595" s="53">
        <v>2302.3000000000002</v>
      </c>
      <c r="AY2595" s="50">
        <f t="shared" si="252"/>
        <v>2302</v>
      </c>
      <c r="BA2595" s="10">
        <v>5.0999999999999996</v>
      </c>
      <c r="BB2595" s="50" t="str">
        <f t="shared" si="253"/>
        <v>Normal</v>
      </c>
    </row>
    <row r="2596" spans="18:54" ht="15.5" x14ac:dyDescent="0.35">
      <c r="R2596" s="7" t="s">
        <v>6740</v>
      </c>
      <c r="S2596" s="10" t="s">
        <v>6948</v>
      </c>
      <c r="T2596" s="16" t="s">
        <v>4970</v>
      </c>
      <c r="X2596" s="27">
        <v>1</v>
      </c>
      <c r="Y2596" s="25">
        <f t="shared" si="247"/>
        <v>1</v>
      </c>
      <c r="AB2596" s="10" t="s">
        <v>2382</v>
      </c>
      <c r="AC2596" s="7" t="s">
        <v>2382</v>
      </c>
      <c r="AF2596" s="25" t="str">
        <f t="shared" si="248"/>
        <v>Yes</v>
      </c>
      <c r="AG2596" s="36" t="str">
        <f t="shared" si="249"/>
        <v>Yes</v>
      </c>
      <c r="AJ2596" s="25">
        <v>33.72</v>
      </c>
      <c r="AL2596" s="32" t="str">
        <f t="shared" si="250"/>
        <v>Obesity</v>
      </c>
      <c r="AO2596" s="41">
        <v>2004</v>
      </c>
      <c r="AP2596" s="29" t="s">
        <v>20</v>
      </c>
      <c r="AQ2596" s="7">
        <v>6</v>
      </c>
      <c r="AS2596" s="32" t="str">
        <f t="shared" si="246"/>
        <v>06-09-2004</v>
      </c>
      <c r="AU2596" s="10" t="s">
        <v>8588</v>
      </c>
      <c r="AV2596" s="32">
        <f t="shared" si="251"/>
        <v>18</v>
      </c>
      <c r="AX2596" s="53">
        <v>2304</v>
      </c>
      <c r="AY2596" s="49">
        <f t="shared" si="252"/>
        <v>2304</v>
      </c>
      <c r="BA2596" s="10">
        <v>6.21</v>
      </c>
      <c r="BB2596" s="49" t="str">
        <f t="shared" si="253"/>
        <v>Prediabetes</v>
      </c>
    </row>
    <row r="2597" spans="18:54" ht="15.5" x14ac:dyDescent="0.35">
      <c r="R2597" s="7" t="s">
        <v>6740</v>
      </c>
      <c r="S2597" s="10" t="s">
        <v>6041</v>
      </c>
      <c r="T2597" s="16" t="s">
        <v>4971</v>
      </c>
      <c r="X2597" s="27">
        <v>1</v>
      </c>
      <c r="Y2597" s="25">
        <f t="shared" si="247"/>
        <v>1</v>
      </c>
      <c r="AB2597" s="10" t="s">
        <v>2382</v>
      </c>
      <c r="AC2597" s="7" t="s">
        <v>2382</v>
      </c>
      <c r="AF2597" s="25" t="str">
        <f t="shared" si="248"/>
        <v>Yes</v>
      </c>
      <c r="AG2597" s="36" t="str">
        <f t="shared" si="249"/>
        <v>Yes</v>
      </c>
      <c r="AJ2597" s="25">
        <v>37.74</v>
      </c>
      <c r="AL2597" s="33" t="str">
        <f t="shared" si="250"/>
        <v>Obesity</v>
      </c>
      <c r="AO2597" s="42">
        <v>1996</v>
      </c>
      <c r="AP2597" s="30" t="s">
        <v>30</v>
      </c>
      <c r="AQ2597" s="7">
        <v>17</v>
      </c>
      <c r="AS2597" s="33" t="str">
        <f t="shared" si="246"/>
        <v>17-12-1996</v>
      </c>
      <c r="AU2597" s="10" t="s">
        <v>8589</v>
      </c>
      <c r="AV2597" s="33">
        <f t="shared" si="251"/>
        <v>26</v>
      </c>
      <c r="AX2597" s="53">
        <v>2322.62</v>
      </c>
      <c r="AY2597" s="50">
        <f t="shared" si="252"/>
        <v>2323</v>
      </c>
      <c r="BA2597" s="10">
        <v>9.5299999999999994</v>
      </c>
      <c r="BB2597" s="50" t="str">
        <f t="shared" si="253"/>
        <v>Diabetes</v>
      </c>
    </row>
    <row r="2598" spans="18:54" ht="15.5" x14ac:dyDescent="0.35">
      <c r="R2598" s="7" t="s">
        <v>6740</v>
      </c>
      <c r="S2598" s="10" t="s">
        <v>6949</v>
      </c>
      <c r="T2598" s="16" t="s">
        <v>4972</v>
      </c>
      <c r="X2598" s="27">
        <v>1</v>
      </c>
      <c r="Y2598" s="25">
        <f t="shared" si="247"/>
        <v>1</v>
      </c>
      <c r="AB2598" s="10" t="s">
        <v>2382</v>
      </c>
      <c r="AC2598" s="7" t="s">
        <v>2382</v>
      </c>
      <c r="AF2598" s="25" t="str">
        <f t="shared" si="248"/>
        <v>Yes</v>
      </c>
      <c r="AG2598" s="36" t="str">
        <f t="shared" si="249"/>
        <v>Yes</v>
      </c>
      <c r="AJ2598" s="25">
        <v>48.75</v>
      </c>
      <c r="AL2598" s="32" t="str">
        <f t="shared" si="250"/>
        <v>Obesity</v>
      </c>
      <c r="AO2598" s="41">
        <v>2003</v>
      </c>
      <c r="AP2598" s="29" t="s">
        <v>15</v>
      </c>
      <c r="AQ2598" s="7">
        <v>18</v>
      </c>
      <c r="AS2598" s="32" t="str">
        <f t="shared" si="246"/>
        <v>18-11-2003</v>
      </c>
      <c r="AU2598" s="10" t="s">
        <v>8590</v>
      </c>
      <c r="AV2598" s="32">
        <f t="shared" si="251"/>
        <v>19</v>
      </c>
      <c r="AX2598" s="53">
        <v>2331.52</v>
      </c>
      <c r="AY2598" s="51">
        <f t="shared" si="252"/>
        <v>2332</v>
      </c>
      <c r="BA2598" s="10">
        <v>4.6399999999999997</v>
      </c>
      <c r="BB2598" s="51" t="str">
        <f t="shared" si="253"/>
        <v>Normal</v>
      </c>
    </row>
    <row r="2599" spans="18:54" ht="15.5" x14ac:dyDescent="0.35">
      <c r="R2599" s="7" t="s">
        <v>6740</v>
      </c>
      <c r="S2599" s="10" t="s">
        <v>6950</v>
      </c>
      <c r="T2599" s="16" t="s">
        <v>4973</v>
      </c>
      <c r="X2599" s="27">
        <v>1</v>
      </c>
      <c r="Y2599" s="25">
        <f t="shared" si="247"/>
        <v>1</v>
      </c>
      <c r="AB2599" s="10" t="s">
        <v>2380</v>
      </c>
      <c r="AC2599" s="7" t="s">
        <v>2382</v>
      </c>
      <c r="AF2599" s="25" t="str">
        <f t="shared" si="248"/>
        <v>No</v>
      </c>
      <c r="AG2599" s="36" t="str">
        <f t="shared" si="249"/>
        <v>Yes</v>
      </c>
      <c r="AJ2599" s="25">
        <v>31.065000000000001</v>
      </c>
      <c r="AL2599" s="33" t="str">
        <f t="shared" si="250"/>
        <v>Obesity</v>
      </c>
      <c r="AO2599" s="42">
        <v>1998</v>
      </c>
      <c r="AP2599" s="30" t="s">
        <v>37</v>
      </c>
      <c r="AQ2599" s="7">
        <v>21</v>
      </c>
      <c r="AS2599" s="33" t="str">
        <f t="shared" si="246"/>
        <v>21-10-1998</v>
      </c>
      <c r="AU2599" s="10" t="s">
        <v>8591</v>
      </c>
      <c r="AV2599" s="33">
        <f t="shared" si="251"/>
        <v>24</v>
      </c>
      <c r="AX2599" s="53">
        <v>2352.9699999999998</v>
      </c>
      <c r="AY2599" s="50">
        <f t="shared" si="252"/>
        <v>2353</v>
      </c>
      <c r="BA2599" s="10">
        <v>5.05</v>
      </c>
      <c r="BB2599" s="50" t="str">
        <f t="shared" si="253"/>
        <v>Normal</v>
      </c>
    </row>
    <row r="2600" spans="18:54" ht="15.5" x14ac:dyDescent="0.35">
      <c r="R2600" s="7" t="s">
        <v>6740</v>
      </c>
      <c r="S2600" s="10" t="s">
        <v>6951</v>
      </c>
      <c r="T2600" s="16" t="s">
        <v>4974</v>
      </c>
      <c r="X2600" s="27" t="s">
        <v>2381</v>
      </c>
      <c r="Y2600" s="25">
        <f t="shared" si="247"/>
        <v>0</v>
      </c>
      <c r="AB2600" s="10" t="s">
        <v>2380</v>
      </c>
      <c r="AC2600" s="7" t="s">
        <v>2382</v>
      </c>
      <c r="AF2600" s="25" t="str">
        <f t="shared" si="248"/>
        <v>No</v>
      </c>
      <c r="AG2600" s="36" t="str">
        <f t="shared" si="249"/>
        <v>Yes</v>
      </c>
      <c r="AJ2600" s="25">
        <v>23.55</v>
      </c>
      <c r="AL2600" s="32" t="str">
        <f t="shared" si="250"/>
        <v xml:space="preserve">Normal Weight 
</v>
      </c>
      <c r="AO2600" s="41">
        <v>2002</v>
      </c>
      <c r="AP2600" s="29" t="s">
        <v>15</v>
      </c>
      <c r="AQ2600" s="7">
        <v>5</v>
      </c>
      <c r="AS2600" s="32" t="str">
        <f t="shared" si="246"/>
        <v>05-11-2002</v>
      </c>
      <c r="AU2600" s="10" t="s">
        <v>8592</v>
      </c>
      <c r="AV2600" s="32">
        <f t="shared" si="251"/>
        <v>20</v>
      </c>
      <c r="AX2600" s="53">
        <v>2362.23</v>
      </c>
      <c r="AY2600" s="51">
        <f t="shared" si="252"/>
        <v>2362</v>
      </c>
      <c r="BA2600" s="10">
        <v>10.38</v>
      </c>
      <c r="BB2600" s="51" t="str">
        <f t="shared" si="253"/>
        <v>Diabetes</v>
      </c>
    </row>
    <row r="2601" spans="18:54" ht="15.5" x14ac:dyDescent="0.35">
      <c r="R2601" s="7" t="s">
        <v>6740</v>
      </c>
      <c r="S2601" s="10" t="s">
        <v>6952</v>
      </c>
      <c r="T2601" s="16" t="s">
        <v>4975</v>
      </c>
      <c r="X2601" s="27">
        <v>1</v>
      </c>
      <c r="Y2601" s="25">
        <f t="shared" si="247"/>
        <v>1</v>
      </c>
      <c r="AB2601" s="10" t="s">
        <v>2382</v>
      </c>
      <c r="AC2601" s="7" t="s">
        <v>2382</v>
      </c>
      <c r="AF2601" s="25" t="str">
        <f t="shared" si="248"/>
        <v>Yes</v>
      </c>
      <c r="AG2601" s="36" t="str">
        <f t="shared" si="249"/>
        <v>Yes</v>
      </c>
      <c r="AJ2601" s="25">
        <v>30.18</v>
      </c>
      <c r="AL2601" s="33" t="str">
        <f t="shared" si="250"/>
        <v>Obesity</v>
      </c>
      <c r="AO2601" s="42">
        <v>1988</v>
      </c>
      <c r="AP2601" s="30" t="s">
        <v>30</v>
      </c>
      <c r="AQ2601" s="7">
        <v>12</v>
      </c>
      <c r="AS2601" s="33" t="str">
        <f t="shared" si="246"/>
        <v>12-12-1988</v>
      </c>
      <c r="AU2601" s="10" t="s">
        <v>8593</v>
      </c>
      <c r="AV2601" s="33">
        <f t="shared" si="251"/>
        <v>34</v>
      </c>
      <c r="AX2601" s="53">
        <v>2373.3000000000002</v>
      </c>
      <c r="AY2601" s="50">
        <f t="shared" si="252"/>
        <v>2373</v>
      </c>
      <c r="BA2601" s="10">
        <v>8.31</v>
      </c>
      <c r="BB2601" s="50" t="str">
        <f t="shared" si="253"/>
        <v>Diabetes</v>
      </c>
    </row>
    <row r="2602" spans="18:54" ht="15.5" x14ac:dyDescent="0.35">
      <c r="R2602" s="7" t="s">
        <v>6739</v>
      </c>
      <c r="S2602" s="10" t="s">
        <v>6953</v>
      </c>
      <c r="T2602" s="16" t="s">
        <v>4976</v>
      </c>
      <c r="X2602" s="27" t="s">
        <v>2381</v>
      </c>
      <c r="Y2602" s="25">
        <f t="shared" si="247"/>
        <v>0</v>
      </c>
      <c r="AB2602" s="10" t="s">
        <v>2380</v>
      </c>
      <c r="AC2602" s="7" t="s">
        <v>2382</v>
      </c>
      <c r="AF2602" s="25" t="str">
        <f t="shared" si="248"/>
        <v>No</v>
      </c>
      <c r="AG2602" s="36" t="str">
        <f t="shared" si="249"/>
        <v>Yes</v>
      </c>
      <c r="AJ2602" s="25">
        <v>29.94</v>
      </c>
      <c r="AL2602" s="32" t="str">
        <f t="shared" si="250"/>
        <v>Over weight</v>
      </c>
      <c r="AO2602" s="41">
        <v>1999</v>
      </c>
      <c r="AP2602" s="29" t="s">
        <v>30</v>
      </c>
      <c r="AQ2602" s="7">
        <v>17</v>
      </c>
      <c r="AS2602" s="32" t="str">
        <f t="shared" si="246"/>
        <v>17-12-1999</v>
      </c>
      <c r="AU2602" s="10" t="s">
        <v>8594</v>
      </c>
      <c r="AV2602" s="32">
        <f t="shared" si="251"/>
        <v>23</v>
      </c>
      <c r="AX2602" s="53">
        <v>2395.17</v>
      </c>
      <c r="AY2602" s="51">
        <f t="shared" si="252"/>
        <v>2395</v>
      </c>
      <c r="BA2602" s="10">
        <v>7.59</v>
      </c>
      <c r="BB2602" s="51" t="str">
        <f t="shared" si="253"/>
        <v>Diabetes</v>
      </c>
    </row>
    <row r="2603" spans="18:54" ht="15.5" x14ac:dyDescent="0.35">
      <c r="R2603" s="7" t="s">
        <v>6739</v>
      </c>
      <c r="S2603" s="10" t="s">
        <v>6954</v>
      </c>
      <c r="T2603" s="16" t="s">
        <v>4977</v>
      </c>
      <c r="X2603" s="27" t="s">
        <v>2381</v>
      </c>
      <c r="Y2603" s="25">
        <f t="shared" si="247"/>
        <v>0</v>
      </c>
      <c r="AB2603" s="10" t="s">
        <v>2380</v>
      </c>
      <c r="AC2603" s="7" t="s">
        <v>2382</v>
      </c>
      <c r="AF2603" s="25" t="str">
        <f t="shared" si="248"/>
        <v>No</v>
      </c>
      <c r="AG2603" s="36" t="str">
        <f t="shared" si="249"/>
        <v>Yes</v>
      </c>
      <c r="AJ2603" s="25">
        <v>31.4</v>
      </c>
      <c r="AL2603" s="33" t="str">
        <f t="shared" si="250"/>
        <v>Obesity</v>
      </c>
      <c r="AO2603" s="42">
        <v>1999</v>
      </c>
      <c r="AP2603" s="30" t="s">
        <v>35</v>
      </c>
      <c r="AQ2603" s="7">
        <v>10</v>
      </c>
      <c r="AS2603" s="33" t="str">
        <f t="shared" si="246"/>
        <v>10-08-1999</v>
      </c>
      <c r="AU2603" s="10" t="s">
        <v>8595</v>
      </c>
      <c r="AV2603" s="33">
        <f t="shared" si="251"/>
        <v>23</v>
      </c>
      <c r="AX2603" s="53">
        <v>2396.1</v>
      </c>
      <c r="AY2603" s="50">
        <f t="shared" si="252"/>
        <v>2396</v>
      </c>
      <c r="BA2603" s="10">
        <v>5.49</v>
      </c>
      <c r="BB2603" s="50" t="str">
        <f t="shared" si="253"/>
        <v>Normal</v>
      </c>
    </row>
    <row r="2604" spans="18:54" ht="15.5" x14ac:dyDescent="0.35">
      <c r="R2604" s="7" t="s">
        <v>6739</v>
      </c>
      <c r="S2604" s="10" t="s">
        <v>5027</v>
      </c>
      <c r="T2604" s="16" t="s">
        <v>4978</v>
      </c>
      <c r="X2604" s="27" t="s">
        <v>2381</v>
      </c>
      <c r="Y2604" s="25">
        <f t="shared" si="247"/>
        <v>0</v>
      </c>
      <c r="AB2604" s="10" t="s">
        <v>2380</v>
      </c>
      <c r="AC2604" s="7" t="s">
        <v>2382</v>
      </c>
      <c r="AF2604" s="25" t="str">
        <f t="shared" si="248"/>
        <v>No</v>
      </c>
      <c r="AG2604" s="36" t="str">
        <f t="shared" si="249"/>
        <v>Yes</v>
      </c>
      <c r="AJ2604" s="25">
        <v>53.06</v>
      </c>
      <c r="AL2604" s="32" t="str">
        <f t="shared" si="250"/>
        <v>Obesity</v>
      </c>
      <c r="AO2604" s="41">
        <v>2001</v>
      </c>
      <c r="AP2604" s="29" t="s">
        <v>18</v>
      </c>
      <c r="AQ2604" s="7">
        <v>3</v>
      </c>
      <c r="AS2604" s="32" t="str">
        <f t="shared" si="246"/>
        <v>03-06-2001</v>
      </c>
      <c r="AU2604" s="10" t="s">
        <v>8596</v>
      </c>
      <c r="AV2604" s="32">
        <f t="shared" si="251"/>
        <v>22</v>
      </c>
      <c r="AX2604" s="53">
        <v>2404.73</v>
      </c>
      <c r="AY2604" s="49">
        <f t="shared" si="252"/>
        <v>2405</v>
      </c>
      <c r="BA2604" s="10">
        <v>11.68</v>
      </c>
      <c r="BB2604" s="49" t="str">
        <f t="shared" si="253"/>
        <v>Diabetes</v>
      </c>
    </row>
    <row r="2605" spans="18:54" ht="15.5" x14ac:dyDescent="0.35">
      <c r="R2605" s="7" t="s">
        <v>6739</v>
      </c>
      <c r="S2605" s="10" t="s">
        <v>6955</v>
      </c>
      <c r="T2605" s="16" t="s">
        <v>4979</v>
      </c>
      <c r="X2605" s="27">
        <v>2</v>
      </c>
      <c r="Y2605" s="25">
        <f t="shared" si="247"/>
        <v>2</v>
      </c>
      <c r="AB2605" s="10" t="s">
        <v>2380</v>
      </c>
      <c r="AC2605" s="7" t="s">
        <v>2382</v>
      </c>
      <c r="AF2605" s="25" t="str">
        <f t="shared" si="248"/>
        <v>No</v>
      </c>
      <c r="AG2605" s="36" t="str">
        <f t="shared" si="249"/>
        <v>Yes</v>
      </c>
      <c r="AJ2605" s="25">
        <v>30.25</v>
      </c>
      <c r="AL2605" s="33" t="str">
        <f t="shared" si="250"/>
        <v>Obesity</v>
      </c>
      <c r="AO2605" s="42">
        <v>1999</v>
      </c>
      <c r="AP2605" s="30" t="s">
        <v>15</v>
      </c>
      <c r="AQ2605" s="7">
        <v>12</v>
      </c>
      <c r="AS2605" s="33" t="str">
        <f t="shared" si="246"/>
        <v>12-11-1999</v>
      </c>
      <c r="AU2605" s="10" t="s">
        <v>8597</v>
      </c>
      <c r="AV2605" s="33">
        <f t="shared" si="251"/>
        <v>23</v>
      </c>
      <c r="AX2605" s="53">
        <v>2416.96</v>
      </c>
      <c r="AY2605" s="50">
        <f t="shared" si="252"/>
        <v>2417</v>
      </c>
      <c r="BA2605" s="10">
        <v>4.1900000000000004</v>
      </c>
      <c r="BB2605" s="50" t="str">
        <f t="shared" si="253"/>
        <v>Normal</v>
      </c>
    </row>
    <row r="2606" spans="18:54" ht="15.5" x14ac:dyDescent="0.35">
      <c r="R2606" s="7" t="s">
        <v>6739</v>
      </c>
      <c r="S2606" s="10" t="s">
        <v>6956</v>
      </c>
      <c r="T2606" s="16" t="s">
        <v>4980</v>
      </c>
      <c r="X2606" s="27" t="s">
        <v>2381</v>
      </c>
      <c r="Y2606" s="25">
        <f t="shared" si="247"/>
        <v>0</v>
      </c>
      <c r="AB2606" s="10" t="s">
        <v>2380</v>
      </c>
      <c r="AC2606" s="7" t="s">
        <v>2382</v>
      </c>
      <c r="AF2606" s="25" t="str">
        <f t="shared" si="248"/>
        <v>No</v>
      </c>
      <c r="AG2606" s="36" t="str">
        <f t="shared" si="249"/>
        <v>Yes</v>
      </c>
      <c r="AJ2606" s="25">
        <v>46.68</v>
      </c>
      <c r="AL2606" s="32" t="str">
        <f t="shared" si="250"/>
        <v>Obesity</v>
      </c>
      <c r="AO2606" s="41">
        <v>1999</v>
      </c>
      <c r="AP2606" s="29" t="s">
        <v>15</v>
      </c>
      <c r="AQ2606" s="7">
        <v>21</v>
      </c>
      <c r="AS2606" s="32" t="str">
        <f t="shared" si="246"/>
        <v>21-11-1999</v>
      </c>
      <c r="AU2606" s="10" t="s">
        <v>8598</v>
      </c>
      <c r="AV2606" s="32">
        <f t="shared" si="251"/>
        <v>23</v>
      </c>
      <c r="AX2606" s="53">
        <v>2438.06</v>
      </c>
      <c r="AY2606" s="51">
        <f t="shared" si="252"/>
        <v>2438</v>
      </c>
      <c r="BA2606" s="10">
        <v>4.01</v>
      </c>
      <c r="BB2606" s="51" t="str">
        <f t="shared" si="253"/>
        <v>Normal</v>
      </c>
    </row>
    <row r="2607" spans="18:54" ht="15.5" x14ac:dyDescent="0.35">
      <c r="R2607" s="7" t="s">
        <v>6739</v>
      </c>
      <c r="S2607" s="10" t="s">
        <v>5166</v>
      </c>
      <c r="T2607" s="16" t="s">
        <v>4981</v>
      </c>
      <c r="X2607" s="27">
        <v>2</v>
      </c>
      <c r="Y2607" s="25">
        <f t="shared" si="247"/>
        <v>2</v>
      </c>
      <c r="AB2607" s="10" t="s">
        <v>2380</v>
      </c>
      <c r="AC2607" s="7" t="s">
        <v>2382</v>
      </c>
      <c r="AF2607" s="25" t="str">
        <f t="shared" si="248"/>
        <v>No</v>
      </c>
      <c r="AG2607" s="36" t="str">
        <f t="shared" si="249"/>
        <v>Yes</v>
      </c>
      <c r="AJ2607" s="25">
        <v>30.4</v>
      </c>
      <c r="AL2607" s="33" t="str">
        <f t="shared" si="250"/>
        <v>Obesity</v>
      </c>
      <c r="AO2607" s="42">
        <v>2002</v>
      </c>
      <c r="AP2607" s="30" t="s">
        <v>10</v>
      </c>
      <c r="AQ2607" s="7">
        <v>29</v>
      </c>
      <c r="AS2607" s="33" t="str">
        <f t="shared" si="246"/>
        <v>29-07-2002</v>
      </c>
      <c r="AU2607" s="10" t="s">
        <v>8543</v>
      </c>
      <c r="AV2607" s="33">
        <f t="shared" si="251"/>
        <v>20</v>
      </c>
      <c r="AX2607" s="53">
        <v>2457.21</v>
      </c>
      <c r="AY2607" s="50">
        <f t="shared" si="252"/>
        <v>2457</v>
      </c>
      <c r="BA2607" s="10">
        <v>5.91</v>
      </c>
      <c r="BB2607" s="50" t="str">
        <f t="shared" si="253"/>
        <v>Prediabetes</v>
      </c>
    </row>
    <row r="2608" spans="18:54" ht="15.5" x14ac:dyDescent="0.35">
      <c r="R2608" s="7" t="s">
        <v>6739</v>
      </c>
      <c r="S2608" s="10" t="s">
        <v>6957</v>
      </c>
      <c r="T2608" s="16" t="s">
        <v>4982</v>
      </c>
      <c r="X2608" s="27">
        <v>1</v>
      </c>
      <c r="Y2608" s="25">
        <f t="shared" si="247"/>
        <v>1</v>
      </c>
      <c r="AB2608" s="10" t="s">
        <v>2382</v>
      </c>
      <c r="AC2608" s="7" t="s">
        <v>2382</v>
      </c>
      <c r="AF2608" s="25" t="str">
        <f t="shared" si="248"/>
        <v>Yes</v>
      </c>
      <c r="AG2608" s="36" t="str">
        <f t="shared" si="249"/>
        <v>Yes</v>
      </c>
      <c r="AJ2608" s="25">
        <v>30.2</v>
      </c>
      <c r="AL2608" s="32" t="str">
        <f t="shared" si="250"/>
        <v>Obesity</v>
      </c>
      <c r="AO2608" s="41">
        <v>1998</v>
      </c>
      <c r="AP2608" s="29" t="s">
        <v>15</v>
      </c>
      <c r="AQ2608" s="7">
        <v>19</v>
      </c>
      <c r="AS2608" s="32" t="str">
        <f t="shared" si="246"/>
        <v>19-11-1998</v>
      </c>
      <c r="AU2608" s="10" t="s">
        <v>8599</v>
      </c>
      <c r="AV2608" s="32">
        <f t="shared" si="251"/>
        <v>24</v>
      </c>
      <c r="AX2608" s="53">
        <v>2457.5</v>
      </c>
      <c r="AY2608" s="51">
        <f t="shared" si="252"/>
        <v>2458</v>
      </c>
      <c r="BA2608" s="10">
        <v>4.47</v>
      </c>
      <c r="BB2608" s="51" t="str">
        <f t="shared" si="253"/>
        <v>Normal</v>
      </c>
    </row>
    <row r="2609" spans="18:54" ht="15.5" x14ac:dyDescent="0.35">
      <c r="R2609" s="7" t="s">
        <v>6740</v>
      </c>
      <c r="S2609" s="10" t="s">
        <v>6791</v>
      </c>
      <c r="T2609" s="16" t="s">
        <v>4983</v>
      </c>
      <c r="X2609" s="27">
        <v>2</v>
      </c>
      <c r="Y2609" s="25">
        <f t="shared" si="247"/>
        <v>2</v>
      </c>
      <c r="AB2609" s="10" t="s">
        <v>2382</v>
      </c>
      <c r="AC2609" s="7" t="s">
        <v>2382</v>
      </c>
      <c r="AF2609" s="25" t="str">
        <f t="shared" si="248"/>
        <v>Yes</v>
      </c>
      <c r="AG2609" s="36" t="str">
        <f t="shared" si="249"/>
        <v>Yes</v>
      </c>
      <c r="AJ2609" s="25">
        <v>51.18</v>
      </c>
      <c r="AL2609" s="33" t="str">
        <f t="shared" si="250"/>
        <v>Obesity</v>
      </c>
      <c r="AO2609" s="42">
        <v>2002</v>
      </c>
      <c r="AP2609" s="30" t="s">
        <v>10</v>
      </c>
      <c r="AQ2609" s="7">
        <v>11</v>
      </c>
      <c r="AS2609" s="33" t="str">
        <f t="shared" si="246"/>
        <v>11-07-2002</v>
      </c>
      <c r="AU2609" s="10" t="s">
        <v>8600</v>
      </c>
      <c r="AV2609" s="33">
        <f t="shared" si="251"/>
        <v>20</v>
      </c>
      <c r="AX2609" s="53">
        <v>2459.7199999999998</v>
      </c>
      <c r="AY2609" s="50">
        <f t="shared" si="252"/>
        <v>2460</v>
      </c>
      <c r="BA2609" s="10">
        <v>4.5599999999999996</v>
      </c>
      <c r="BB2609" s="50" t="str">
        <f t="shared" si="253"/>
        <v>Normal</v>
      </c>
    </row>
    <row r="2610" spans="18:54" ht="15.5" x14ac:dyDescent="0.35">
      <c r="R2610" s="7" t="s">
        <v>6740</v>
      </c>
      <c r="S2610" s="10" t="s">
        <v>6958</v>
      </c>
      <c r="T2610" s="16" t="s">
        <v>4984</v>
      </c>
      <c r="X2610" s="27" t="s">
        <v>2381</v>
      </c>
      <c r="Y2610" s="25">
        <f t="shared" si="247"/>
        <v>0</v>
      </c>
      <c r="AB2610" s="10" t="s">
        <v>2380</v>
      </c>
      <c r="AC2610" s="7" t="s">
        <v>2382</v>
      </c>
      <c r="AF2610" s="25" t="str">
        <f t="shared" si="248"/>
        <v>No</v>
      </c>
      <c r="AG2610" s="36" t="str">
        <f t="shared" si="249"/>
        <v>Yes</v>
      </c>
      <c r="AJ2610" s="25">
        <v>22.18</v>
      </c>
      <c r="AL2610" s="32" t="str">
        <f t="shared" si="250"/>
        <v xml:space="preserve">Normal Weight 
</v>
      </c>
      <c r="AO2610" s="41">
        <v>1998</v>
      </c>
      <c r="AP2610" s="29" t="s">
        <v>35</v>
      </c>
      <c r="AQ2610" s="7">
        <v>17</v>
      </c>
      <c r="AS2610" s="32" t="str">
        <f t="shared" si="246"/>
        <v>17-08-1998</v>
      </c>
      <c r="AU2610" s="10" t="s">
        <v>8601</v>
      </c>
      <c r="AV2610" s="32">
        <f t="shared" si="251"/>
        <v>24</v>
      </c>
      <c r="AX2610" s="53">
        <v>2464.62</v>
      </c>
      <c r="AY2610" s="51">
        <f t="shared" si="252"/>
        <v>2465</v>
      </c>
      <c r="BA2610" s="10">
        <v>9.9</v>
      </c>
      <c r="BB2610" s="51" t="str">
        <f t="shared" si="253"/>
        <v>Diabetes</v>
      </c>
    </row>
    <row r="2611" spans="18:54" ht="15.5" x14ac:dyDescent="0.35">
      <c r="R2611" s="7" t="s">
        <v>6740</v>
      </c>
      <c r="S2611" s="10" t="s">
        <v>6959</v>
      </c>
      <c r="T2611" s="16" t="s">
        <v>4985</v>
      </c>
      <c r="X2611" s="27">
        <v>1</v>
      </c>
      <c r="Y2611" s="25">
        <f t="shared" si="247"/>
        <v>1</v>
      </c>
      <c r="AB2611" s="10" t="s">
        <v>2380</v>
      </c>
      <c r="AC2611" s="7" t="s">
        <v>2382</v>
      </c>
      <c r="AF2611" s="25" t="str">
        <f t="shared" si="248"/>
        <v>No</v>
      </c>
      <c r="AG2611" s="36" t="str">
        <f t="shared" si="249"/>
        <v>Yes</v>
      </c>
      <c r="AJ2611" s="25">
        <v>31.92</v>
      </c>
      <c r="AL2611" s="33" t="str">
        <f t="shared" si="250"/>
        <v>Obesity</v>
      </c>
      <c r="AO2611" s="42">
        <v>1998</v>
      </c>
      <c r="AP2611" s="30" t="s">
        <v>10</v>
      </c>
      <c r="AQ2611" s="7">
        <v>2</v>
      </c>
      <c r="AS2611" s="33" t="str">
        <f t="shared" si="246"/>
        <v>02-07-1998</v>
      </c>
      <c r="AU2611" s="10" t="s">
        <v>8602</v>
      </c>
      <c r="AV2611" s="33">
        <f t="shared" si="251"/>
        <v>24</v>
      </c>
      <c r="AX2611" s="53">
        <v>2473.33</v>
      </c>
      <c r="AY2611" s="50">
        <f t="shared" si="252"/>
        <v>2473</v>
      </c>
      <c r="BA2611" s="10">
        <v>5.1100000000000003</v>
      </c>
      <c r="BB2611" s="50" t="str">
        <f t="shared" si="253"/>
        <v>Normal</v>
      </c>
    </row>
    <row r="2612" spans="18:54" ht="15.5" x14ac:dyDescent="0.35">
      <c r="R2612" s="7" t="s">
        <v>6740</v>
      </c>
      <c r="S2612" s="10" t="s">
        <v>6960</v>
      </c>
      <c r="T2612" s="16" t="s">
        <v>4986</v>
      </c>
      <c r="X2612" s="27">
        <v>1</v>
      </c>
      <c r="Y2612" s="25">
        <f t="shared" si="247"/>
        <v>1</v>
      </c>
      <c r="AB2612" s="10" t="s">
        <v>2380</v>
      </c>
      <c r="AC2612" s="7" t="s">
        <v>2382</v>
      </c>
      <c r="AF2612" s="25" t="str">
        <f t="shared" si="248"/>
        <v>No</v>
      </c>
      <c r="AG2612" s="36" t="str">
        <f t="shared" si="249"/>
        <v>Yes</v>
      </c>
      <c r="AJ2612" s="25">
        <v>31.73</v>
      </c>
      <c r="AL2612" s="32" t="str">
        <f t="shared" si="250"/>
        <v>Obesity</v>
      </c>
      <c r="AO2612" s="41">
        <v>1998</v>
      </c>
      <c r="AP2612" s="29" t="s">
        <v>18</v>
      </c>
      <c r="AQ2612" s="7">
        <v>20</v>
      </c>
      <c r="AS2612" s="32" t="str">
        <f t="shared" ref="AS2612:AS2675" si="254">TEXT(DATEVALUE(CONCATENATE(AQ2612,"-",AP2612,"-",AO2612)),("DD-MM-YYYY"))</f>
        <v>20-06-1998</v>
      </c>
      <c r="AU2612" s="10" t="s">
        <v>8603</v>
      </c>
      <c r="AV2612" s="32">
        <f t="shared" si="251"/>
        <v>24</v>
      </c>
      <c r="AX2612" s="53">
        <v>2480.98</v>
      </c>
      <c r="AY2612" s="49">
        <f t="shared" si="252"/>
        <v>2481</v>
      </c>
      <c r="BA2612" s="10">
        <v>5.73</v>
      </c>
      <c r="BB2612" s="49" t="str">
        <f t="shared" si="253"/>
        <v>Prediabetes</v>
      </c>
    </row>
    <row r="2613" spans="18:54" ht="15.5" x14ac:dyDescent="0.35">
      <c r="R2613" s="7" t="s">
        <v>6740</v>
      </c>
      <c r="S2613" s="10" t="s">
        <v>6961</v>
      </c>
      <c r="T2613" s="16" t="s">
        <v>4987</v>
      </c>
      <c r="X2613" s="27">
        <v>1</v>
      </c>
      <c r="Y2613" s="25">
        <f t="shared" ref="Y2613:Y2676" si="255">IF(X2613="No major surgery",0,X2613)</f>
        <v>1</v>
      </c>
      <c r="AB2613" s="10" t="s">
        <v>2380</v>
      </c>
      <c r="AC2613" s="7" t="s">
        <v>2382</v>
      </c>
      <c r="AF2613" s="25" t="str">
        <f t="shared" ref="AF2613:AF2676" si="256">IF(LOWER(AB2613)="yes","Yes","No")</f>
        <v>No</v>
      </c>
      <c r="AG2613" s="36" t="str">
        <f t="shared" ref="AG2613:AG2676" si="257">IF(LOWER(AC2613)="yes","Yes","No")</f>
        <v>Yes</v>
      </c>
      <c r="AJ2613" s="25">
        <v>45.52</v>
      </c>
      <c r="AL2613" s="33" t="str">
        <f t="shared" ref="AL2613:AL2676" si="258">IF(AJ2613&lt;18.5,"Under weight",IF(AJ2613&lt;25,"Normal Weight 
",IF(AJ2613&lt;30,"Over weight","Obesity")))</f>
        <v>Obesity</v>
      </c>
      <c r="AO2613" s="42">
        <v>1995</v>
      </c>
      <c r="AP2613" s="30" t="s">
        <v>15</v>
      </c>
      <c r="AQ2613" s="7">
        <v>6</v>
      </c>
      <c r="AS2613" s="33" t="str">
        <f t="shared" si="254"/>
        <v>06-11-1995</v>
      </c>
      <c r="AU2613" s="10" t="s">
        <v>8604</v>
      </c>
      <c r="AV2613" s="33">
        <f t="shared" ref="AV2613:AV2676" si="259">2023-YEAR(AU2613)-IF(OR(MONTH(AU2613)&gt;6,AND(DAY(AU2613)&gt;8)),1,0)</f>
        <v>27</v>
      </c>
      <c r="AX2613" s="53">
        <v>2483.7399999999998</v>
      </c>
      <c r="AY2613" s="50">
        <f t="shared" ref="AY2613:AY2676" si="260">ROUND(AX2613,0)</f>
        <v>2484</v>
      </c>
      <c r="BA2613" s="10">
        <v>6.04</v>
      </c>
      <c r="BB2613" s="50" t="str">
        <f t="shared" ref="BB2613:BB2676" si="261">IF(BA2613&lt;5.7,"Normal",IF(BA2613&lt;6.5,"Prediabetes","Diabetes"))</f>
        <v>Prediabetes</v>
      </c>
    </row>
    <row r="2614" spans="18:54" ht="15.5" x14ac:dyDescent="0.35">
      <c r="R2614" s="7" t="s">
        <v>6740</v>
      </c>
      <c r="S2614" s="10" t="s">
        <v>6962</v>
      </c>
      <c r="T2614" s="16" t="s">
        <v>4988</v>
      </c>
      <c r="X2614" s="27">
        <v>1</v>
      </c>
      <c r="Y2614" s="25">
        <f t="shared" si="255"/>
        <v>1</v>
      </c>
      <c r="AB2614" s="10" t="s">
        <v>2380</v>
      </c>
      <c r="AC2614" s="7" t="s">
        <v>2382</v>
      </c>
      <c r="AF2614" s="25" t="str">
        <f t="shared" si="256"/>
        <v>No</v>
      </c>
      <c r="AG2614" s="36" t="str">
        <f t="shared" si="257"/>
        <v>Yes</v>
      </c>
      <c r="AJ2614" s="25">
        <v>52.81</v>
      </c>
      <c r="AL2614" s="32" t="str">
        <f t="shared" si="258"/>
        <v>Obesity</v>
      </c>
      <c r="AO2614" s="41">
        <v>1995</v>
      </c>
      <c r="AP2614" s="29" t="s">
        <v>37</v>
      </c>
      <c r="AQ2614" s="7">
        <v>14</v>
      </c>
      <c r="AS2614" s="32" t="str">
        <f t="shared" si="254"/>
        <v>14-10-1995</v>
      </c>
      <c r="AU2614" s="10" t="s">
        <v>8605</v>
      </c>
      <c r="AV2614" s="32">
        <f t="shared" si="259"/>
        <v>27</v>
      </c>
      <c r="AX2614" s="53">
        <v>2494.02</v>
      </c>
      <c r="AY2614" s="51">
        <f t="shared" si="260"/>
        <v>2494</v>
      </c>
      <c r="BA2614" s="10">
        <v>5.19</v>
      </c>
      <c r="BB2614" s="51" t="str">
        <f t="shared" si="261"/>
        <v>Normal</v>
      </c>
    </row>
    <row r="2615" spans="18:54" ht="15.5" x14ac:dyDescent="0.35">
      <c r="R2615" s="7" t="s">
        <v>6739</v>
      </c>
      <c r="S2615" s="10" t="s">
        <v>6963</v>
      </c>
      <c r="T2615" s="16" t="s">
        <v>4989</v>
      </c>
      <c r="X2615" s="27">
        <v>1</v>
      </c>
      <c r="Y2615" s="25">
        <f t="shared" si="255"/>
        <v>1</v>
      </c>
      <c r="AB2615" s="10" t="s">
        <v>2380</v>
      </c>
      <c r="AC2615" s="7" t="s">
        <v>2382</v>
      </c>
      <c r="AF2615" s="25" t="str">
        <f t="shared" si="256"/>
        <v>No</v>
      </c>
      <c r="AG2615" s="36" t="str">
        <f t="shared" si="257"/>
        <v>Yes</v>
      </c>
      <c r="AJ2615" s="25">
        <v>33.58</v>
      </c>
      <c r="AL2615" s="33" t="str">
        <f t="shared" si="258"/>
        <v>Obesity</v>
      </c>
      <c r="AO2615" s="42">
        <v>1995</v>
      </c>
      <c r="AP2615" s="30" t="s">
        <v>10</v>
      </c>
      <c r="AQ2615" s="7">
        <v>9</v>
      </c>
      <c r="AS2615" s="33" t="str">
        <f t="shared" si="254"/>
        <v>09-07-1995</v>
      </c>
      <c r="AU2615" s="10" t="s">
        <v>8606</v>
      </c>
      <c r="AV2615" s="33">
        <f t="shared" si="259"/>
        <v>27</v>
      </c>
      <c r="AX2615" s="53">
        <v>2497.04</v>
      </c>
      <c r="AY2615" s="50">
        <f t="shared" si="260"/>
        <v>2497</v>
      </c>
      <c r="BA2615" s="10">
        <v>5.56</v>
      </c>
      <c r="BB2615" s="50" t="str">
        <f t="shared" si="261"/>
        <v>Normal</v>
      </c>
    </row>
    <row r="2616" spans="18:54" ht="15.5" x14ac:dyDescent="0.35">
      <c r="R2616" s="7" t="s">
        <v>6740</v>
      </c>
      <c r="S2616" s="10" t="s">
        <v>6964</v>
      </c>
      <c r="T2616" s="16" t="s">
        <v>4990</v>
      </c>
      <c r="X2616" s="27" t="s">
        <v>2381</v>
      </c>
      <c r="Y2616" s="25">
        <f t="shared" si="255"/>
        <v>0</v>
      </c>
      <c r="AB2616" s="10" t="s">
        <v>2380</v>
      </c>
      <c r="AC2616" s="7" t="s">
        <v>2382</v>
      </c>
      <c r="AF2616" s="25" t="str">
        <f t="shared" si="256"/>
        <v>No</v>
      </c>
      <c r="AG2616" s="36" t="str">
        <f t="shared" si="257"/>
        <v>Yes</v>
      </c>
      <c r="AJ2616" s="25">
        <v>30.684999999999999</v>
      </c>
      <c r="AL2616" s="32" t="str">
        <f t="shared" si="258"/>
        <v>Obesity</v>
      </c>
      <c r="AO2616" s="41">
        <v>1995</v>
      </c>
      <c r="AP2616" s="29" t="s">
        <v>37</v>
      </c>
      <c r="AQ2616" s="7">
        <v>15</v>
      </c>
      <c r="AS2616" s="32" t="str">
        <f t="shared" si="254"/>
        <v>15-10-1995</v>
      </c>
      <c r="AU2616" s="10" t="s">
        <v>8607</v>
      </c>
      <c r="AV2616" s="32">
        <f t="shared" si="259"/>
        <v>27</v>
      </c>
      <c r="AX2616" s="53">
        <v>2498.41</v>
      </c>
      <c r="AY2616" s="51">
        <f t="shared" si="260"/>
        <v>2498</v>
      </c>
      <c r="BA2616" s="10">
        <v>8.23</v>
      </c>
      <c r="BB2616" s="51" t="str">
        <f t="shared" si="261"/>
        <v>Diabetes</v>
      </c>
    </row>
    <row r="2617" spans="18:54" ht="15.5" x14ac:dyDescent="0.35">
      <c r="R2617" s="7" t="s">
        <v>6739</v>
      </c>
      <c r="S2617" s="10" t="s">
        <v>6965</v>
      </c>
      <c r="T2617" s="16" t="s">
        <v>4991</v>
      </c>
      <c r="X2617" s="27">
        <v>2</v>
      </c>
      <c r="Y2617" s="25">
        <f t="shared" si="255"/>
        <v>2</v>
      </c>
      <c r="AB2617" s="10" t="s">
        <v>2382</v>
      </c>
      <c r="AC2617" s="7" t="s">
        <v>2380</v>
      </c>
      <c r="AF2617" s="25" t="str">
        <f t="shared" si="256"/>
        <v>Yes</v>
      </c>
      <c r="AG2617" s="36" t="str">
        <f t="shared" si="257"/>
        <v>No</v>
      </c>
      <c r="AJ2617" s="25">
        <v>37.524999999999999</v>
      </c>
      <c r="AL2617" s="33" t="str">
        <f t="shared" si="258"/>
        <v>Obesity</v>
      </c>
      <c r="AO2617" s="42">
        <v>2004</v>
      </c>
      <c r="AP2617" s="30" t="s">
        <v>20</v>
      </c>
      <c r="AQ2617" s="7">
        <v>6</v>
      </c>
      <c r="AS2617" s="33" t="str">
        <f t="shared" si="254"/>
        <v>06-09-2004</v>
      </c>
      <c r="AU2617" s="10" t="s">
        <v>8588</v>
      </c>
      <c r="AV2617" s="33">
        <f t="shared" si="259"/>
        <v>18</v>
      </c>
      <c r="AX2617" s="53">
        <v>2500.9299999999998</v>
      </c>
      <c r="AY2617" s="50">
        <f t="shared" si="260"/>
        <v>2501</v>
      </c>
      <c r="BA2617" s="10">
        <v>9.0299999999999994</v>
      </c>
      <c r="BB2617" s="50" t="str">
        <f t="shared" si="261"/>
        <v>Diabetes</v>
      </c>
    </row>
    <row r="2618" spans="18:54" ht="15.5" x14ac:dyDescent="0.35">
      <c r="R2618" s="7" t="s">
        <v>6740</v>
      </c>
      <c r="S2618" s="10" t="s">
        <v>6966</v>
      </c>
      <c r="T2618" s="16" t="s">
        <v>4992</v>
      </c>
      <c r="X2618" s="27" t="s">
        <v>2381</v>
      </c>
      <c r="Y2618" s="25">
        <f t="shared" si="255"/>
        <v>0</v>
      </c>
      <c r="AB2618" s="10" t="s">
        <v>2382</v>
      </c>
      <c r="AC2618" s="7" t="s">
        <v>2382</v>
      </c>
      <c r="AF2618" s="25" t="str">
        <f t="shared" si="256"/>
        <v>Yes</v>
      </c>
      <c r="AG2618" s="36" t="str">
        <f t="shared" si="257"/>
        <v>Yes</v>
      </c>
      <c r="AJ2618" s="25">
        <v>34.5</v>
      </c>
      <c r="AL2618" s="32" t="str">
        <f t="shared" si="258"/>
        <v>Obesity</v>
      </c>
      <c r="AO2618" s="41">
        <v>1991</v>
      </c>
      <c r="AP2618" s="29" t="s">
        <v>35</v>
      </c>
      <c r="AQ2618" s="7">
        <v>5</v>
      </c>
      <c r="AS2618" s="32" t="str">
        <f t="shared" si="254"/>
        <v>05-08-1991</v>
      </c>
      <c r="AU2618" s="10" t="s">
        <v>8608</v>
      </c>
      <c r="AV2618" s="32">
        <f t="shared" si="259"/>
        <v>31</v>
      </c>
      <c r="AX2618" s="53">
        <v>2510.79</v>
      </c>
      <c r="AY2618" s="51">
        <f t="shared" si="260"/>
        <v>2511</v>
      </c>
      <c r="BA2618" s="10">
        <v>4.07</v>
      </c>
      <c r="BB2618" s="51" t="str">
        <f t="shared" si="261"/>
        <v>Normal</v>
      </c>
    </row>
    <row r="2619" spans="18:54" ht="15.5" x14ac:dyDescent="0.35">
      <c r="R2619" s="7" t="s">
        <v>6739</v>
      </c>
      <c r="S2619" s="10" t="s">
        <v>6967</v>
      </c>
      <c r="T2619" s="16" t="s">
        <v>4993</v>
      </c>
      <c r="X2619" s="27">
        <v>2</v>
      </c>
      <c r="Y2619" s="25">
        <f t="shared" si="255"/>
        <v>2</v>
      </c>
      <c r="AB2619" s="10" t="s">
        <v>2380</v>
      </c>
      <c r="AC2619" s="7" t="s">
        <v>2382</v>
      </c>
      <c r="AF2619" s="25" t="str">
        <f t="shared" si="256"/>
        <v>No</v>
      </c>
      <c r="AG2619" s="36" t="str">
        <f t="shared" si="257"/>
        <v>Yes</v>
      </c>
      <c r="AJ2619" s="25">
        <v>28.16</v>
      </c>
      <c r="AL2619" s="33" t="str">
        <f t="shared" si="258"/>
        <v>Over weight</v>
      </c>
      <c r="AO2619" s="42">
        <v>1997</v>
      </c>
      <c r="AP2619" s="30" t="s">
        <v>15</v>
      </c>
      <c r="AQ2619" s="7">
        <v>2</v>
      </c>
      <c r="AS2619" s="33" t="str">
        <f t="shared" si="254"/>
        <v>02-11-1997</v>
      </c>
      <c r="AU2619" s="10" t="s">
        <v>8609</v>
      </c>
      <c r="AV2619" s="33">
        <f t="shared" si="259"/>
        <v>25</v>
      </c>
      <c r="AX2619" s="53">
        <v>2523.17</v>
      </c>
      <c r="AY2619" s="50">
        <f t="shared" si="260"/>
        <v>2523</v>
      </c>
      <c r="BA2619" s="10">
        <v>5.77</v>
      </c>
      <c r="BB2619" s="50" t="str">
        <f t="shared" si="261"/>
        <v>Prediabetes</v>
      </c>
    </row>
    <row r="2620" spans="18:54" ht="15.5" x14ac:dyDescent="0.35">
      <c r="R2620" s="7" t="s">
        <v>6739</v>
      </c>
      <c r="S2620" s="10" t="s">
        <v>6968</v>
      </c>
      <c r="T2620" s="16" t="s">
        <v>4994</v>
      </c>
      <c r="X2620" s="27">
        <v>1</v>
      </c>
      <c r="Y2620" s="25">
        <f t="shared" si="255"/>
        <v>1</v>
      </c>
      <c r="AB2620" s="10" t="s">
        <v>2380</v>
      </c>
      <c r="AC2620" s="7" t="s">
        <v>2382</v>
      </c>
      <c r="AF2620" s="25" t="str">
        <f t="shared" si="256"/>
        <v>No</v>
      </c>
      <c r="AG2620" s="36" t="str">
        <f t="shared" si="257"/>
        <v>Yes</v>
      </c>
      <c r="AJ2620" s="25">
        <v>30.02</v>
      </c>
      <c r="AL2620" s="32" t="str">
        <f t="shared" si="258"/>
        <v>Obesity</v>
      </c>
      <c r="AO2620" s="41">
        <v>2000</v>
      </c>
      <c r="AP2620" s="29" t="s">
        <v>35</v>
      </c>
      <c r="AQ2620" s="7">
        <v>25</v>
      </c>
      <c r="AS2620" s="32" t="str">
        <f t="shared" si="254"/>
        <v>25-08-2000</v>
      </c>
      <c r="AU2620" s="10" t="s">
        <v>8610</v>
      </c>
      <c r="AV2620" s="32">
        <f t="shared" si="259"/>
        <v>22</v>
      </c>
      <c r="AX2620" s="53">
        <v>2527.8200000000002</v>
      </c>
      <c r="AY2620" s="49">
        <f t="shared" si="260"/>
        <v>2528</v>
      </c>
      <c r="BA2620" s="10">
        <v>5.98</v>
      </c>
      <c r="BB2620" s="49" t="str">
        <f t="shared" si="261"/>
        <v>Prediabetes</v>
      </c>
    </row>
    <row r="2621" spans="18:54" ht="15.5" x14ac:dyDescent="0.35">
      <c r="R2621" s="7" t="s">
        <v>6740</v>
      </c>
      <c r="S2621" s="10" t="s">
        <v>6933</v>
      </c>
      <c r="T2621" s="16" t="s">
        <v>4995</v>
      </c>
      <c r="X2621" s="27" t="s">
        <v>2381</v>
      </c>
      <c r="Y2621" s="25">
        <f t="shared" si="255"/>
        <v>0</v>
      </c>
      <c r="AB2621" s="10" t="s">
        <v>2380</v>
      </c>
      <c r="AC2621" s="7" t="s">
        <v>2382</v>
      </c>
      <c r="AF2621" s="25" t="str">
        <f t="shared" si="256"/>
        <v>No</v>
      </c>
      <c r="AG2621" s="36" t="str">
        <f t="shared" si="257"/>
        <v>Yes</v>
      </c>
      <c r="AJ2621" s="25">
        <v>37.82</v>
      </c>
      <c r="AL2621" s="33" t="str">
        <f t="shared" si="258"/>
        <v>Obesity</v>
      </c>
      <c r="AO2621" s="42">
        <v>1997</v>
      </c>
      <c r="AP2621" s="30" t="s">
        <v>10</v>
      </c>
      <c r="AQ2621" s="7">
        <v>28</v>
      </c>
      <c r="AS2621" s="33" t="str">
        <f t="shared" si="254"/>
        <v>28-07-1997</v>
      </c>
      <c r="AU2621" s="10" t="s">
        <v>8611</v>
      </c>
      <c r="AV2621" s="33">
        <f t="shared" si="259"/>
        <v>25</v>
      </c>
      <c r="AX2621" s="53">
        <v>2534.39</v>
      </c>
      <c r="AY2621" s="50">
        <f t="shared" si="260"/>
        <v>2534</v>
      </c>
      <c r="BA2621" s="10">
        <v>6.01</v>
      </c>
      <c r="BB2621" s="50" t="str">
        <f t="shared" si="261"/>
        <v>Prediabetes</v>
      </c>
    </row>
    <row r="2622" spans="18:54" ht="15.5" x14ac:dyDescent="0.35">
      <c r="R2622" s="7" t="s">
        <v>6739</v>
      </c>
      <c r="S2622" s="10" t="s">
        <v>6969</v>
      </c>
      <c r="T2622" s="16" t="s">
        <v>4996</v>
      </c>
      <c r="X2622" s="27" t="s">
        <v>2381</v>
      </c>
      <c r="Y2622" s="25">
        <f t="shared" si="255"/>
        <v>0</v>
      </c>
      <c r="AB2622" s="10" t="s">
        <v>2382</v>
      </c>
      <c r="AC2622" s="7" t="s">
        <v>2382</v>
      </c>
      <c r="AF2622" s="25" t="str">
        <f t="shared" si="256"/>
        <v>Yes</v>
      </c>
      <c r="AG2622" s="36" t="str">
        <f t="shared" si="257"/>
        <v>Yes</v>
      </c>
      <c r="AJ2622" s="25">
        <v>33.14</v>
      </c>
      <c r="AL2622" s="32" t="str">
        <f t="shared" si="258"/>
        <v>Obesity</v>
      </c>
      <c r="AO2622" s="41">
        <v>1990</v>
      </c>
      <c r="AP2622" s="29" t="s">
        <v>37</v>
      </c>
      <c r="AQ2622" s="7">
        <v>1</v>
      </c>
      <c r="AS2622" s="32" t="str">
        <f t="shared" si="254"/>
        <v>01-10-1990</v>
      </c>
      <c r="AU2622" s="10" t="s">
        <v>8612</v>
      </c>
      <c r="AV2622" s="32">
        <f t="shared" si="259"/>
        <v>32</v>
      </c>
      <c r="AX2622" s="53">
        <v>2540.39</v>
      </c>
      <c r="AY2622" s="51">
        <f t="shared" si="260"/>
        <v>2540</v>
      </c>
      <c r="BA2622" s="10">
        <v>5.67</v>
      </c>
      <c r="BB2622" s="51" t="str">
        <f t="shared" si="261"/>
        <v>Normal</v>
      </c>
    </row>
    <row r="2623" spans="18:54" ht="15.5" x14ac:dyDescent="0.35">
      <c r="R2623" s="7" t="s">
        <v>6739</v>
      </c>
      <c r="S2623" s="10" t="s">
        <v>6970</v>
      </c>
      <c r="T2623" s="16" t="s">
        <v>4922</v>
      </c>
      <c r="X2623" s="27">
        <v>1</v>
      </c>
      <c r="Y2623" s="25">
        <f t="shared" si="255"/>
        <v>1</v>
      </c>
      <c r="AB2623" s="10" t="s">
        <v>2382</v>
      </c>
      <c r="AC2623" s="7" t="s">
        <v>2382</v>
      </c>
      <c r="AF2623" s="25" t="str">
        <f t="shared" si="256"/>
        <v>Yes</v>
      </c>
      <c r="AG2623" s="36" t="str">
        <f t="shared" si="257"/>
        <v>Yes</v>
      </c>
      <c r="AJ2623" s="25">
        <v>25.14</v>
      </c>
      <c r="AL2623" s="33" t="str">
        <f t="shared" si="258"/>
        <v>Over weight</v>
      </c>
      <c r="AO2623" s="42">
        <v>1991</v>
      </c>
      <c r="AP2623" s="30" t="s">
        <v>15</v>
      </c>
      <c r="AQ2623" s="7">
        <v>17</v>
      </c>
      <c r="AS2623" s="33" t="str">
        <f t="shared" si="254"/>
        <v>17-11-1991</v>
      </c>
      <c r="AU2623" s="10" t="s">
        <v>8613</v>
      </c>
      <c r="AV2623" s="33">
        <f t="shared" si="259"/>
        <v>31</v>
      </c>
      <c r="AX2623" s="53">
        <v>2545.6799999999998</v>
      </c>
      <c r="AY2623" s="50">
        <f t="shared" si="260"/>
        <v>2546</v>
      </c>
      <c r="BA2623" s="10">
        <v>6.02</v>
      </c>
      <c r="BB2623" s="50" t="str">
        <f t="shared" si="261"/>
        <v>Prediabetes</v>
      </c>
    </row>
    <row r="2624" spans="18:54" ht="15.5" x14ac:dyDescent="0.35">
      <c r="R2624" s="7" t="s">
        <v>6740</v>
      </c>
      <c r="S2624" s="10" t="s">
        <v>6769</v>
      </c>
      <c r="T2624" s="16" t="s">
        <v>4997</v>
      </c>
      <c r="X2624" s="27" t="s">
        <v>2381</v>
      </c>
      <c r="Y2624" s="25">
        <f t="shared" si="255"/>
        <v>0</v>
      </c>
      <c r="AB2624" s="10" t="s">
        <v>2380</v>
      </c>
      <c r="AC2624" s="7" t="s">
        <v>2382</v>
      </c>
      <c r="AF2624" s="25" t="str">
        <f t="shared" si="256"/>
        <v>No</v>
      </c>
      <c r="AG2624" s="36" t="str">
        <f t="shared" si="257"/>
        <v>Yes</v>
      </c>
      <c r="AJ2624" s="25">
        <v>20.18</v>
      </c>
      <c r="AL2624" s="32" t="str">
        <f t="shared" si="258"/>
        <v xml:space="preserve">Normal Weight 
</v>
      </c>
      <c r="AO2624" s="41">
        <v>2002</v>
      </c>
      <c r="AP2624" s="29" t="s">
        <v>37</v>
      </c>
      <c r="AQ2624" s="7">
        <v>11</v>
      </c>
      <c r="AS2624" s="32" t="str">
        <f t="shared" si="254"/>
        <v>11-10-2002</v>
      </c>
      <c r="AU2624" s="10" t="s">
        <v>8614</v>
      </c>
      <c r="AV2624" s="32">
        <f t="shared" si="259"/>
        <v>20</v>
      </c>
      <c r="AX2624" s="53">
        <v>2566.4699999999998</v>
      </c>
      <c r="AY2624" s="51">
        <f t="shared" si="260"/>
        <v>2566</v>
      </c>
      <c r="BA2624" s="10">
        <v>11.19</v>
      </c>
      <c r="BB2624" s="51" t="str">
        <f t="shared" si="261"/>
        <v>Diabetes</v>
      </c>
    </row>
    <row r="2625" spans="18:54" ht="15.5" x14ac:dyDescent="0.35">
      <c r="R2625" s="7" t="s">
        <v>6740</v>
      </c>
      <c r="S2625" s="10" t="s">
        <v>6971</v>
      </c>
      <c r="T2625" s="16" t="s">
        <v>4998</v>
      </c>
      <c r="X2625" s="27" t="s">
        <v>2381</v>
      </c>
      <c r="Y2625" s="25">
        <f t="shared" si="255"/>
        <v>0</v>
      </c>
      <c r="AB2625" s="10" t="s">
        <v>2380</v>
      </c>
      <c r="AC2625" s="7" t="s">
        <v>2382</v>
      </c>
      <c r="AF2625" s="25" t="str">
        <f t="shared" si="256"/>
        <v>No</v>
      </c>
      <c r="AG2625" s="36" t="str">
        <f t="shared" si="257"/>
        <v>Yes</v>
      </c>
      <c r="AJ2625" s="25">
        <v>44.36</v>
      </c>
      <c r="AL2625" s="33" t="str">
        <f t="shared" si="258"/>
        <v>Obesity</v>
      </c>
      <c r="AO2625" s="42">
        <v>2002</v>
      </c>
      <c r="AP2625" s="30" t="s">
        <v>10</v>
      </c>
      <c r="AQ2625" s="7">
        <v>20</v>
      </c>
      <c r="AS2625" s="33" t="str">
        <f t="shared" si="254"/>
        <v>20-07-2002</v>
      </c>
      <c r="AU2625" s="10" t="s">
        <v>8396</v>
      </c>
      <c r="AV2625" s="33">
        <f t="shared" si="259"/>
        <v>20</v>
      </c>
      <c r="AX2625" s="53">
        <v>2585.04</v>
      </c>
      <c r="AY2625" s="50">
        <f t="shared" si="260"/>
        <v>2585</v>
      </c>
      <c r="BA2625" s="10">
        <v>5.1100000000000003</v>
      </c>
      <c r="BB2625" s="50" t="str">
        <f t="shared" si="261"/>
        <v>Normal</v>
      </c>
    </row>
    <row r="2626" spans="18:54" ht="15.5" x14ac:dyDescent="0.35">
      <c r="R2626" s="7" t="s">
        <v>6740</v>
      </c>
      <c r="S2626" s="10" t="s">
        <v>6972</v>
      </c>
      <c r="T2626" s="16" t="s">
        <v>4999</v>
      </c>
      <c r="X2626" s="27" t="s">
        <v>2381</v>
      </c>
      <c r="Y2626" s="25">
        <f t="shared" si="255"/>
        <v>0</v>
      </c>
      <c r="AB2626" s="10" t="s">
        <v>2382</v>
      </c>
      <c r="AC2626" s="7" t="s">
        <v>2382</v>
      </c>
      <c r="AF2626" s="25" t="str">
        <f t="shared" si="256"/>
        <v>Yes</v>
      </c>
      <c r="AG2626" s="36" t="str">
        <f t="shared" si="257"/>
        <v>Yes</v>
      </c>
      <c r="AJ2626" s="25">
        <v>23.82</v>
      </c>
      <c r="AL2626" s="32" t="str">
        <f t="shared" si="258"/>
        <v xml:space="preserve">Normal Weight 
</v>
      </c>
      <c r="AO2626" s="41">
        <v>2001</v>
      </c>
      <c r="AP2626" s="29" t="s">
        <v>37</v>
      </c>
      <c r="AQ2626" s="7">
        <v>15</v>
      </c>
      <c r="AS2626" s="32" t="str">
        <f t="shared" si="254"/>
        <v>15-10-2001</v>
      </c>
      <c r="AU2626" s="10" t="s">
        <v>8615</v>
      </c>
      <c r="AV2626" s="32">
        <f t="shared" si="259"/>
        <v>21</v>
      </c>
      <c r="AX2626" s="53">
        <v>2585.27</v>
      </c>
      <c r="AY2626" s="51">
        <f t="shared" si="260"/>
        <v>2585</v>
      </c>
      <c r="BA2626" s="10">
        <v>10.85</v>
      </c>
      <c r="BB2626" s="51" t="str">
        <f t="shared" si="261"/>
        <v>Diabetes</v>
      </c>
    </row>
    <row r="2627" spans="18:54" ht="15.5" x14ac:dyDescent="0.35">
      <c r="R2627" s="7" t="s">
        <v>6740</v>
      </c>
      <c r="S2627" s="10" t="s">
        <v>6751</v>
      </c>
      <c r="T2627" s="16" t="s">
        <v>5000</v>
      </c>
      <c r="X2627" s="27">
        <v>1</v>
      </c>
      <c r="Y2627" s="25">
        <f t="shared" si="255"/>
        <v>1</v>
      </c>
      <c r="AB2627" s="10" t="s">
        <v>2382</v>
      </c>
      <c r="AC2627" s="7" t="s">
        <v>2382</v>
      </c>
      <c r="AF2627" s="25" t="str">
        <f t="shared" si="256"/>
        <v>Yes</v>
      </c>
      <c r="AG2627" s="36" t="str">
        <f t="shared" si="257"/>
        <v>Yes</v>
      </c>
      <c r="AJ2627" s="25">
        <v>45</v>
      </c>
      <c r="AL2627" s="33" t="str">
        <f t="shared" si="258"/>
        <v>Obesity</v>
      </c>
      <c r="AO2627" s="42">
        <v>2001</v>
      </c>
      <c r="AP2627" s="30" t="s">
        <v>10</v>
      </c>
      <c r="AQ2627" s="7">
        <v>28</v>
      </c>
      <c r="AS2627" s="33" t="str">
        <f t="shared" si="254"/>
        <v>28-07-2001</v>
      </c>
      <c r="AU2627" s="10" t="s">
        <v>8616</v>
      </c>
      <c r="AV2627" s="33">
        <f t="shared" si="259"/>
        <v>21</v>
      </c>
      <c r="AX2627" s="53">
        <v>2585.85</v>
      </c>
      <c r="AY2627" s="50">
        <f t="shared" si="260"/>
        <v>2586</v>
      </c>
      <c r="BA2627" s="10">
        <v>5.24</v>
      </c>
      <c r="BB2627" s="50" t="str">
        <f t="shared" si="261"/>
        <v>Normal</v>
      </c>
    </row>
    <row r="2628" spans="18:54" ht="15.5" x14ac:dyDescent="0.35">
      <c r="R2628" s="7" t="s">
        <v>6740</v>
      </c>
      <c r="S2628" s="10" t="s">
        <v>6973</v>
      </c>
      <c r="T2628" s="16" t="s">
        <v>5001</v>
      </c>
      <c r="X2628" s="27" t="s">
        <v>2381</v>
      </c>
      <c r="Y2628" s="25">
        <f t="shared" si="255"/>
        <v>0</v>
      </c>
      <c r="AB2628" s="10" t="s">
        <v>2380</v>
      </c>
      <c r="AC2628" s="7" t="s">
        <v>2382</v>
      </c>
      <c r="AF2628" s="25" t="str">
        <f t="shared" si="256"/>
        <v>No</v>
      </c>
      <c r="AG2628" s="36" t="str">
        <f t="shared" si="257"/>
        <v>Yes</v>
      </c>
      <c r="AJ2628" s="25">
        <v>26.62</v>
      </c>
      <c r="AL2628" s="32" t="str">
        <f t="shared" si="258"/>
        <v>Over weight</v>
      </c>
      <c r="AO2628" s="41">
        <v>2001</v>
      </c>
      <c r="AP2628" s="29" t="s">
        <v>35</v>
      </c>
      <c r="AQ2628" s="7">
        <v>26</v>
      </c>
      <c r="AS2628" s="32" t="str">
        <f t="shared" si="254"/>
        <v>26-08-2001</v>
      </c>
      <c r="AU2628" s="10" t="s">
        <v>8617</v>
      </c>
      <c r="AV2628" s="32">
        <f t="shared" si="259"/>
        <v>21</v>
      </c>
      <c r="AX2628" s="53">
        <v>2597.7800000000002</v>
      </c>
      <c r="AY2628" s="49">
        <f t="shared" si="260"/>
        <v>2598</v>
      </c>
      <c r="BA2628" s="10">
        <v>10.08</v>
      </c>
      <c r="BB2628" s="49" t="str">
        <f t="shared" si="261"/>
        <v>Diabetes</v>
      </c>
    </row>
    <row r="2629" spans="18:54" ht="15.5" x14ac:dyDescent="0.35">
      <c r="R2629" s="7" t="s">
        <v>6740</v>
      </c>
      <c r="S2629" s="10" t="s">
        <v>6974</v>
      </c>
      <c r="T2629" s="16" t="s">
        <v>5002</v>
      </c>
      <c r="X2629" s="27" t="s">
        <v>2381</v>
      </c>
      <c r="Y2629" s="25">
        <f t="shared" si="255"/>
        <v>0</v>
      </c>
      <c r="AB2629" s="10" t="s">
        <v>2382</v>
      </c>
      <c r="AC2629" s="7" t="s">
        <v>2382</v>
      </c>
      <c r="AF2629" s="25" t="str">
        <f t="shared" si="256"/>
        <v>Yes</v>
      </c>
      <c r="AG2629" s="36" t="str">
        <f t="shared" si="257"/>
        <v>Yes</v>
      </c>
      <c r="AJ2629" s="25">
        <v>32.67</v>
      </c>
      <c r="AL2629" s="33" t="str">
        <f t="shared" si="258"/>
        <v>Obesity</v>
      </c>
      <c r="AO2629" s="42">
        <v>1997</v>
      </c>
      <c r="AP2629" s="30" t="s">
        <v>35</v>
      </c>
      <c r="AQ2629" s="7">
        <v>26</v>
      </c>
      <c r="AS2629" s="33" t="str">
        <f t="shared" si="254"/>
        <v>26-08-1997</v>
      </c>
      <c r="AU2629" s="10" t="s">
        <v>8618</v>
      </c>
      <c r="AV2629" s="33">
        <f t="shared" si="259"/>
        <v>25</v>
      </c>
      <c r="AX2629" s="53">
        <v>2632.99</v>
      </c>
      <c r="AY2629" s="50">
        <f t="shared" si="260"/>
        <v>2633</v>
      </c>
      <c r="BA2629" s="10">
        <v>10.97</v>
      </c>
      <c r="BB2629" s="50" t="str">
        <f t="shared" si="261"/>
        <v>Diabetes</v>
      </c>
    </row>
    <row r="2630" spans="18:54" ht="15.5" x14ac:dyDescent="0.35">
      <c r="R2630" s="7" t="s">
        <v>6740</v>
      </c>
      <c r="S2630" s="10" t="s">
        <v>6975</v>
      </c>
      <c r="T2630" s="16" t="s">
        <v>5003</v>
      </c>
      <c r="X2630" s="27">
        <v>1</v>
      </c>
      <c r="Y2630" s="25">
        <f t="shared" si="255"/>
        <v>1</v>
      </c>
      <c r="AB2630" s="10" t="s">
        <v>2382</v>
      </c>
      <c r="AC2630" s="7" t="s">
        <v>2382</v>
      </c>
      <c r="AF2630" s="25" t="str">
        <f t="shared" si="256"/>
        <v>Yes</v>
      </c>
      <c r="AG2630" s="36" t="str">
        <f t="shared" si="257"/>
        <v>Yes</v>
      </c>
      <c r="AJ2630" s="25">
        <v>44.44</v>
      </c>
      <c r="AL2630" s="32" t="str">
        <f t="shared" si="258"/>
        <v>Obesity</v>
      </c>
      <c r="AO2630" s="41">
        <v>2000</v>
      </c>
      <c r="AP2630" s="29" t="s">
        <v>18</v>
      </c>
      <c r="AQ2630" s="7">
        <v>24</v>
      </c>
      <c r="AS2630" s="32" t="str">
        <f t="shared" si="254"/>
        <v>24-06-2000</v>
      </c>
      <c r="AU2630" s="10" t="s">
        <v>8619</v>
      </c>
      <c r="AV2630" s="32">
        <f t="shared" si="259"/>
        <v>22</v>
      </c>
      <c r="AX2630" s="53">
        <v>2639.04</v>
      </c>
      <c r="AY2630" s="51">
        <f t="shared" si="260"/>
        <v>2639</v>
      </c>
      <c r="BA2630" s="10">
        <v>4.9000000000000004</v>
      </c>
      <c r="BB2630" s="51" t="str">
        <f t="shared" si="261"/>
        <v>Normal</v>
      </c>
    </row>
    <row r="2631" spans="18:54" ht="15.5" x14ac:dyDescent="0.35">
      <c r="R2631" s="7" t="s">
        <v>6740</v>
      </c>
      <c r="S2631" s="10" t="s">
        <v>6919</v>
      </c>
      <c r="T2631" s="16" t="s">
        <v>5004</v>
      </c>
      <c r="X2631" s="27" t="s">
        <v>2381</v>
      </c>
      <c r="Y2631" s="25">
        <f t="shared" si="255"/>
        <v>0</v>
      </c>
      <c r="AB2631" s="10" t="s">
        <v>2380</v>
      </c>
      <c r="AC2631" s="7" t="s">
        <v>2382</v>
      </c>
      <c r="AF2631" s="25" t="str">
        <f t="shared" si="256"/>
        <v>No</v>
      </c>
      <c r="AG2631" s="36" t="str">
        <f t="shared" si="257"/>
        <v>Yes</v>
      </c>
      <c r="AJ2631" s="25">
        <v>28.31</v>
      </c>
      <c r="AL2631" s="33" t="str">
        <f t="shared" si="258"/>
        <v>Over weight</v>
      </c>
      <c r="AO2631" s="42">
        <v>2000</v>
      </c>
      <c r="AP2631" s="30" t="s">
        <v>30</v>
      </c>
      <c r="AQ2631" s="7">
        <v>9</v>
      </c>
      <c r="AS2631" s="33" t="str">
        <f t="shared" si="254"/>
        <v>09-12-2000</v>
      </c>
      <c r="AU2631" s="10" t="s">
        <v>8620</v>
      </c>
      <c r="AV2631" s="33">
        <f t="shared" si="259"/>
        <v>22</v>
      </c>
      <c r="AX2631" s="53">
        <v>2643.27</v>
      </c>
      <c r="AY2631" s="50">
        <f t="shared" si="260"/>
        <v>2643</v>
      </c>
      <c r="BA2631" s="10">
        <v>5.33</v>
      </c>
      <c r="BB2631" s="50" t="str">
        <f t="shared" si="261"/>
        <v>Normal</v>
      </c>
    </row>
    <row r="2632" spans="18:54" ht="15.5" x14ac:dyDescent="0.35">
      <c r="R2632" s="7" t="s">
        <v>6740</v>
      </c>
      <c r="S2632" s="10" t="s">
        <v>6976</v>
      </c>
      <c r="T2632" s="16" t="s">
        <v>5005</v>
      </c>
      <c r="X2632" s="27">
        <v>2</v>
      </c>
      <c r="Y2632" s="25">
        <f t="shared" si="255"/>
        <v>2</v>
      </c>
      <c r="AB2632" s="10" t="s">
        <v>2380</v>
      </c>
      <c r="AC2632" s="7" t="s">
        <v>2382</v>
      </c>
      <c r="AF2632" s="25" t="str">
        <f t="shared" si="256"/>
        <v>No</v>
      </c>
      <c r="AG2632" s="36" t="str">
        <f t="shared" si="257"/>
        <v>Yes</v>
      </c>
      <c r="AJ2632" s="25">
        <v>25.05</v>
      </c>
      <c r="AL2632" s="32" t="str">
        <f t="shared" si="258"/>
        <v>Over weight</v>
      </c>
      <c r="AO2632" s="41">
        <v>1996</v>
      </c>
      <c r="AP2632" s="29" t="s">
        <v>35</v>
      </c>
      <c r="AQ2632" s="7">
        <v>5</v>
      </c>
      <c r="AS2632" s="32" t="str">
        <f t="shared" si="254"/>
        <v>05-08-1996</v>
      </c>
      <c r="AU2632" s="10" t="s">
        <v>8621</v>
      </c>
      <c r="AV2632" s="32">
        <f t="shared" si="259"/>
        <v>26</v>
      </c>
      <c r="AX2632" s="53">
        <v>2680.95</v>
      </c>
      <c r="AY2632" s="51">
        <f t="shared" si="260"/>
        <v>2681</v>
      </c>
      <c r="BA2632" s="10">
        <v>4.6100000000000003</v>
      </c>
      <c r="BB2632" s="51" t="str">
        <f t="shared" si="261"/>
        <v>Normal</v>
      </c>
    </row>
    <row r="2633" spans="18:54" ht="15.5" x14ac:dyDescent="0.35">
      <c r="R2633" s="7" t="s">
        <v>6740</v>
      </c>
      <c r="S2633" s="10" t="s">
        <v>6977</v>
      </c>
      <c r="T2633" s="16" t="s">
        <v>5006</v>
      </c>
      <c r="X2633" s="27" t="s">
        <v>2381</v>
      </c>
      <c r="Y2633" s="25">
        <f t="shared" si="255"/>
        <v>0</v>
      </c>
      <c r="AB2633" s="10" t="s">
        <v>2380</v>
      </c>
      <c r="AC2633" s="7" t="s">
        <v>2382</v>
      </c>
      <c r="AF2633" s="25" t="str">
        <f t="shared" si="256"/>
        <v>No</v>
      </c>
      <c r="AG2633" s="36" t="str">
        <f t="shared" si="257"/>
        <v>Yes</v>
      </c>
      <c r="AJ2633" s="25">
        <v>28.34</v>
      </c>
      <c r="AL2633" s="33" t="str">
        <f t="shared" si="258"/>
        <v>Over weight</v>
      </c>
      <c r="AO2633" s="42">
        <v>1994</v>
      </c>
      <c r="AP2633" s="30" t="s">
        <v>20</v>
      </c>
      <c r="AQ2633" s="7">
        <v>17</v>
      </c>
      <c r="AS2633" s="33" t="str">
        <f t="shared" si="254"/>
        <v>17-09-1994</v>
      </c>
      <c r="AU2633" s="10" t="s">
        <v>8622</v>
      </c>
      <c r="AV2633" s="33">
        <f t="shared" si="259"/>
        <v>28</v>
      </c>
      <c r="AX2633" s="53">
        <v>2684.69</v>
      </c>
      <c r="AY2633" s="50">
        <f t="shared" si="260"/>
        <v>2685</v>
      </c>
      <c r="BA2633" s="10">
        <v>8.18</v>
      </c>
      <c r="BB2633" s="50" t="str">
        <f t="shared" si="261"/>
        <v>Diabetes</v>
      </c>
    </row>
    <row r="2634" spans="18:54" ht="15.5" x14ac:dyDescent="0.35">
      <c r="R2634" s="7" t="s">
        <v>6739</v>
      </c>
      <c r="S2634" s="10" t="s">
        <v>6978</v>
      </c>
      <c r="T2634" s="16" t="s">
        <v>4913</v>
      </c>
      <c r="X2634" s="27" t="s">
        <v>2381</v>
      </c>
      <c r="Y2634" s="25">
        <f t="shared" si="255"/>
        <v>0</v>
      </c>
      <c r="AB2634" s="10" t="s">
        <v>2380</v>
      </c>
      <c r="AC2634" s="7" t="s">
        <v>2382</v>
      </c>
      <c r="AF2634" s="25" t="str">
        <f t="shared" si="256"/>
        <v>No</v>
      </c>
      <c r="AG2634" s="36" t="str">
        <f t="shared" si="257"/>
        <v>Yes</v>
      </c>
      <c r="AJ2634" s="25">
        <v>17.765000000000001</v>
      </c>
      <c r="AL2634" s="32" t="str">
        <f t="shared" si="258"/>
        <v>Under weight</v>
      </c>
      <c r="AO2634" s="41">
        <v>1994</v>
      </c>
      <c r="AP2634" s="29" t="s">
        <v>37</v>
      </c>
      <c r="AQ2634" s="7">
        <v>2</v>
      </c>
      <c r="AS2634" s="32" t="str">
        <f t="shared" si="254"/>
        <v>02-10-1994</v>
      </c>
      <c r="AU2634" s="10" t="s">
        <v>8623</v>
      </c>
      <c r="AV2634" s="32">
        <f t="shared" si="259"/>
        <v>28</v>
      </c>
      <c r="AX2634" s="53">
        <v>2689.5</v>
      </c>
      <c r="AY2634" s="51">
        <f t="shared" si="260"/>
        <v>2690</v>
      </c>
      <c r="BA2634" s="10">
        <v>5.62</v>
      </c>
      <c r="BB2634" s="51" t="str">
        <f t="shared" si="261"/>
        <v>Normal</v>
      </c>
    </row>
    <row r="2635" spans="18:54" ht="15.5" x14ac:dyDescent="0.35">
      <c r="R2635" s="7" t="s">
        <v>6740</v>
      </c>
      <c r="S2635" s="10" t="s">
        <v>6979</v>
      </c>
      <c r="T2635" s="16" t="s">
        <v>5007</v>
      </c>
      <c r="X2635" s="27" t="s">
        <v>2381</v>
      </c>
      <c r="Y2635" s="25">
        <f t="shared" si="255"/>
        <v>0</v>
      </c>
      <c r="AB2635" s="10" t="s">
        <v>2380</v>
      </c>
      <c r="AC2635" s="7" t="s">
        <v>2382</v>
      </c>
      <c r="AF2635" s="25" t="str">
        <f t="shared" si="256"/>
        <v>No</v>
      </c>
      <c r="AG2635" s="36" t="str">
        <f t="shared" si="257"/>
        <v>Yes</v>
      </c>
      <c r="AJ2635" s="25">
        <v>36.119999999999997</v>
      </c>
      <c r="AL2635" s="33" t="str">
        <f t="shared" si="258"/>
        <v>Obesity</v>
      </c>
      <c r="AO2635" s="42">
        <v>1999</v>
      </c>
      <c r="AP2635" s="30" t="s">
        <v>18</v>
      </c>
      <c r="AQ2635" s="7">
        <v>11</v>
      </c>
      <c r="AS2635" s="33" t="str">
        <f t="shared" si="254"/>
        <v>11-06-1999</v>
      </c>
      <c r="AU2635" s="10" t="s">
        <v>8624</v>
      </c>
      <c r="AV2635" s="33">
        <f t="shared" si="259"/>
        <v>23</v>
      </c>
      <c r="AX2635" s="53">
        <v>2690.11</v>
      </c>
      <c r="AY2635" s="50">
        <f t="shared" si="260"/>
        <v>2690</v>
      </c>
      <c r="BA2635" s="10">
        <v>5.82</v>
      </c>
      <c r="BB2635" s="50" t="str">
        <f t="shared" si="261"/>
        <v>Prediabetes</v>
      </c>
    </row>
    <row r="2636" spans="18:54" ht="15.5" x14ac:dyDescent="0.35">
      <c r="R2636" s="7" t="s">
        <v>6739</v>
      </c>
      <c r="S2636" s="10" t="s">
        <v>6980</v>
      </c>
      <c r="T2636" s="16" t="s">
        <v>5008</v>
      </c>
      <c r="X2636" s="27" t="s">
        <v>2381</v>
      </c>
      <c r="Y2636" s="25">
        <f t="shared" si="255"/>
        <v>0</v>
      </c>
      <c r="AB2636" s="10" t="s">
        <v>2380</v>
      </c>
      <c r="AC2636" s="7" t="s">
        <v>2382</v>
      </c>
      <c r="AF2636" s="25" t="str">
        <f t="shared" si="256"/>
        <v>No</v>
      </c>
      <c r="AG2636" s="36" t="str">
        <f t="shared" si="257"/>
        <v>Yes</v>
      </c>
      <c r="AJ2636" s="25">
        <v>23.19</v>
      </c>
      <c r="AL2636" s="32" t="str">
        <f t="shared" si="258"/>
        <v xml:space="preserve">Normal Weight 
</v>
      </c>
      <c r="AO2636" s="41">
        <v>1996</v>
      </c>
      <c r="AP2636" s="29" t="s">
        <v>18</v>
      </c>
      <c r="AQ2636" s="7">
        <v>13</v>
      </c>
      <c r="AS2636" s="32" t="str">
        <f t="shared" si="254"/>
        <v>13-06-1996</v>
      </c>
      <c r="AU2636" s="10" t="s">
        <v>8625</v>
      </c>
      <c r="AV2636" s="32">
        <f t="shared" si="259"/>
        <v>26</v>
      </c>
      <c r="AX2636" s="53">
        <v>2699.57</v>
      </c>
      <c r="AY2636" s="49">
        <f t="shared" si="260"/>
        <v>2700</v>
      </c>
      <c r="BA2636" s="10">
        <v>7.66</v>
      </c>
      <c r="BB2636" s="49" t="str">
        <f t="shared" si="261"/>
        <v>Diabetes</v>
      </c>
    </row>
    <row r="2637" spans="18:54" ht="15.5" x14ac:dyDescent="0.35">
      <c r="R2637" s="7" t="s">
        <v>6740</v>
      </c>
      <c r="S2637" s="10" t="s">
        <v>6981</v>
      </c>
      <c r="T2637" s="16" t="s">
        <v>4827</v>
      </c>
      <c r="X2637" s="27" t="s">
        <v>2381</v>
      </c>
      <c r="Y2637" s="25">
        <f t="shared" si="255"/>
        <v>0</v>
      </c>
      <c r="AB2637" s="10" t="s">
        <v>2380</v>
      </c>
      <c r="AC2637" s="7" t="s">
        <v>2382</v>
      </c>
      <c r="AF2637" s="25" t="str">
        <f t="shared" si="256"/>
        <v>No</v>
      </c>
      <c r="AG2637" s="36" t="str">
        <f t="shared" si="257"/>
        <v>Yes</v>
      </c>
      <c r="AJ2637" s="25">
        <v>35.99</v>
      </c>
      <c r="AL2637" s="33" t="str">
        <f t="shared" si="258"/>
        <v>Obesity</v>
      </c>
      <c r="AO2637" s="42">
        <v>2003</v>
      </c>
      <c r="AP2637" s="30" t="s">
        <v>10</v>
      </c>
      <c r="AQ2637" s="7">
        <v>17</v>
      </c>
      <c r="AS2637" s="33" t="str">
        <f t="shared" si="254"/>
        <v>17-07-2003</v>
      </c>
      <c r="AU2637" s="10" t="s">
        <v>8489</v>
      </c>
      <c r="AV2637" s="33">
        <f t="shared" si="259"/>
        <v>19</v>
      </c>
      <c r="AX2637" s="53">
        <v>2709.11</v>
      </c>
      <c r="AY2637" s="50">
        <f t="shared" si="260"/>
        <v>2709</v>
      </c>
      <c r="BA2637" s="10">
        <v>4.2300000000000004</v>
      </c>
      <c r="BB2637" s="50" t="str">
        <f t="shared" si="261"/>
        <v>Normal</v>
      </c>
    </row>
    <row r="2638" spans="18:54" ht="15.5" x14ac:dyDescent="0.35">
      <c r="R2638" s="7" t="s">
        <v>6740</v>
      </c>
      <c r="S2638" s="10" t="s">
        <v>6982</v>
      </c>
      <c r="T2638" s="16" t="s">
        <v>5009</v>
      </c>
      <c r="X2638" s="27">
        <v>1</v>
      </c>
      <c r="Y2638" s="25">
        <f t="shared" si="255"/>
        <v>1</v>
      </c>
      <c r="AB2638" s="10" t="s">
        <v>2380</v>
      </c>
      <c r="AC2638" s="7" t="s">
        <v>2382</v>
      </c>
      <c r="AF2638" s="25" t="str">
        <f t="shared" si="256"/>
        <v>No</v>
      </c>
      <c r="AG2638" s="36" t="str">
        <f t="shared" si="257"/>
        <v>Yes</v>
      </c>
      <c r="AJ2638" s="25">
        <v>30.25</v>
      </c>
      <c r="AL2638" s="32" t="str">
        <f t="shared" si="258"/>
        <v>Obesity</v>
      </c>
      <c r="AO2638" s="41">
        <v>2003</v>
      </c>
      <c r="AP2638" s="29" t="s">
        <v>15</v>
      </c>
      <c r="AQ2638" s="7">
        <v>21</v>
      </c>
      <c r="AS2638" s="32" t="str">
        <f t="shared" si="254"/>
        <v>21-11-2003</v>
      </c>
      <c r="AU2638" s="10" t="s">
        <v>8444</v>
      </c>
      <c r="AV2638" s="32">
        <f t="shared" si="259"/>
        <v>19</v>
      </c>
      <c r="AX2638" s="53">
        <v>2709.24</v>
      </c>
      <c r="AY2638" s="51">
        <f t="shared" si="260"/>
        <v>2709</v>
      </c>
      <c r="BA2638" s="10">
        <v>5.58</v>
      </c>
      <c r="BB2638" s="51" t="str">
        <f t="shared" si="261"/>
        <v>Normal</v>
      </c>
    </row>
    <row r="2639" spans="18:54" ht="15.5" x14ac:dyDescent="0.35">
      <c r="R2639" s="7" t="s">
        <v>6740</v>
      </c>
      <c r="S2639" s="10" t="s">
        <v>6983</v>
      </c>
      <c r="T2639" s="16" t="s">
        <v>5010</v>
      </c>
      <c r="X2639" s="27" t="s">
        <v>2381</v>
      </c>
      <c r="Y2639" s="25">
        <f t="shared" si="255"/>
        <v>0</v>
      </c>
      <c r="AB2639" s="10" t="s">
        <v>2382</v>
      </c>
      <c r="AC2639" s="7" t="s">
        <v>2382</v>
      </c>
      <c r="AF2639" s="25" t="str">
        <f t="shared" si="256"/>
        <v>Yes</v>
      </c>
      <c r="AG2639" s="36" t="str">
        <f t="shared" si="257"/>
        <v>Yes</v>
      </c>
      <c r="AJ2639" s="25">
        <v>26.24</v>
      </c>
      <c r="AL2639" s="33" t="str">
        <f t="shared" si="258"/>
        <v>Over weight</v>
      </c>
      <c r="AO2639" s="42">
        <v>2003</v>
      </c>
      <c r="AP2639" s="30" t="s">
        <v>30</v>
      </c>
      <c r="AQ2639" s="7">
        <v>1</v>
      </c>
      <c r="AS2639" s="33" t="str">
        <f t="shared" si="254"/>
        <v>01-12-2003</v>
      </c>
      <c r="AU2639" s="10" t="s">
        <v>8626</v>
      </c>
      <c r="AV2639" s="33">
        <f t="shared" si="259"/>
        <v>19</v>
      </c>
      <c r="AX2639" s="53">
        <v>2710.83</v>
      </c>
      <c r="AY2639" s="50">
        <f t="shared" si="260"/>
        <v>2711</v>
      </c>
      <c r="BA2639" s="10">
        <v>6.26</v>
      </c>
      <c r="BB2639" s="50" t="str">
        <f t="shared" si="261"/>
        <v>Prediabetes</v>
      </c>
    </row>
    <row r="2640" spans="18:54" ht="15.5" x14ac:dyDescent="0.35">
      <c r="R2640" s="7" t="s">
        <v>6740</v>
      </c>
      <c r="S2640" s="10" t="s">
        <v>6984</v>
      </c>
      <c r="T2640" s="16" t="s">
        <v>5011</v>
      </c>
      <c r="X2640" s="27" t="s">
        <v>2381</v>
      </c>
      <c r="Y2640" s="25">
        <f t="shared" si="255"/>
        <v>0</v>
      </c>
      <c r="AB2640" s="10" t="s">
        <v>2382</v>
      </c>
      <c r="AC2640" s="7" t="s">
        <v>2382</v>
      </c>
      <c r="AF2640" s="25" t="str">
        <f t="shared" si="256"/>
        <v>Yes</v>
      </c>
      <c r="AG2640" s="36" t="str">
        <f t="shared" si="257"/>
        <v>Yes</v>
      </c>
      <c r="AJ2640" s="25">
        <v>31.36</v>
      </c>
      <c r="AL2640" s="32" t="str">
        <f t="shared" si="258"/>
        <v>Obesity</v>
      </c>
      <c r="AO2640" s="41">
        <v>2003</v>
      </c>
      <c r="AP2640" s="29" t="s">
        <v>35</v>
      </c>
      <c r="AQ2640" s="7">
        <v>6</v>
      </c>
      <c r="AS2640" s="32" t="str">
        <f t="shared" si="254"/>
        <v>06-08-2003</v>
      </c>
      <c r="AU2640" s="10" t="s">
        <v>8627</v>
      </c>
      <c r="AV2640" s="32">
        <f t="shared" si="259"/>
        <v>19</v>
      </c>
      <c r="AX2640" s="53">
        <v>2719.28</v>
      </c>
      <c r="AY2640" s="51">
        <f t="shared" si="260"/>
        <v>2719</v>
      </c>
      <c r="BA2640" s="10">
        <v>10.6</v>
      </c>
      <c r="BB2640" s="51" t="str">
        <f t="shared" si="261"/>
        <v>Diabetes</v>
      </c>
    </row>
    <row r="2641" spans="18:54" ht="15.5" x14ac:dyDescent="0.35">
      <c r="R2641" s="7" t="s">
        <v>6739</v>
      </c>
      <c r="S2641" s="10" t="s">
        <v>6985</v>
      </c>
      <c r="T2641" s="16" t="s">
        <v>5012</v>
      </c>
      <c r="X2641" s="27" t="s">
        <v>2381</v>
      </c>
      <c r="Y2641" s="25">
        <f t="shared" si="255"/>
        <v>0</v>
      </c>
      <c r="AB2641" s="10" t="s">
        <v>2382</v>
      </c>
      <c r="AC2641" s="7" t="s">
        <v>2382</v>
      </c>
      <c r="AF2641" s="25" t="str">
        <f t="shared" si="256"/>
        <v>Yes</v>
      </c>
      <c r="AG2641" s="36" t="str">
        <f t="shared" si="257"/>
        <v>Yes</v>
      </c>
      <c r="AJ2641" s="25">
        <v>25.69</v>
      </c>
      <c r="AL2641" s="33" t="str">
        <f t="shared" si="258"/>
        <v>Over weight</v>
      </c>
      <c r="AO2641" s="42">
        <v>1997</v>
      </c>
      <c r="AP2641" s="30" t="s">
        <v>37</v>
      </c>
      <c r="AQ2641" s="7">
        <v>30</v>
      </c>
      <c r="AS2641" s="33" t="str">
        <f t="shared" si="254"/>
        <v>30-10-1997</v>
      </c>
      <c r="AU2641" s="10" t="s">
        <v>8628</v>
      </c>
      <c r="AV2641" s="33">
        <f t="shared" si="259"/>
        <v>25</v>
      </c>
      <c r="AX2641" s="53">
        <v>2721.32</v>
      </c>
      <c r="AY2641" s="50">
        <f t="shared" si="260"/>
        <v>2721</v>
      </c>
      <c r="BA2641" s="10">
        <v>4.78</v>
      </c>
      <c r="BB2641" s="50" t="str">
        <f t="shared" si="261"/>
        <v>Normal</v>
      </c>
    </row>
    <row r="2642" spans="18:54" ht="15.5" x14ac:dyDescent="0.35">
      <c r="R2642" s="7" t="s">
        <v>6739</v>
      </c>
      <c r="S2642" s="10" t="s">
        <v>6986</v>
      </c>
      <c r="T2642" s="16" t="s">
        <v>5013</v>
      </c>
      <c r="X2642" s="27">
        <v>2</v>
      </c>
      <c r="Y2642" s="25">
        <f t="shared" si="255"/>
        <v>2</v>
      </c>
      <c r="AB2642" s="10" t="s">
        <v>2380</v>
      </c>
      <c r="AC2642" s="7" t="s">
        <v>2382</v>
      </c>
      <c r="AF2642" s="25" t="str">
        <f t="shared" si="256"/>
        <v>No</v>
      </c>
      <c r="AG2642" s="36" t="str">
        <f t="shared" si="257"/>
        <v>Yes</v>
      </c>
      <c r="AJ2642" s="25">
        <v>25.46</v>
      </c>
      <c r="AL2642" s="32" t="str">
        <f t="shared" si="258"/>
        <v>Over weight</v>
      </c>
      <c r="AO2642" s="41">
        <v>1988</v>
      </c>
      <c r="AP2642" s="29" t="s">
        <v>35</v>
      </c>
      <c r="AQ2642" s="7">
        <v>20</v>
      </c>
      <c r="AS2642" s="32" t="str">
        <f t="shared" si="254"/>
        <v>20-08-1988</v>
      </c>
      <c r="AU2642" s="10" t="s">
        <v>8629</v>
      </c>
      <c r="AV2642" s="32">
        <f t="shared" si="259"/>
        <v>34</v>
      </c>
      <c r="AX2642" s="53">
        <v>2726.06</v>
      </c>
      <c r="AY2642" s="51">
        <f t="shared" si="260"/>
        <v>2726</v>
      </c>
      <c r="BA2642" s="10">
        <v>6.03</v>
      </c>
      <c r="BB2642" s="51" t="str">
        <f t="shared" si="261"/>
        <v>Prediabetes</v>
      </c>
    </row>
    <row r="2643" spans="18:54" ht="15.5" x14ac:dyDescent="0.35">
      <c r="R2643" s="7" t="s">
        <v>6740</v>
      </c>
      <c r="S2643" s="10" t="s">
        <v>6919</v>
      </c>
      <c r="T2643" s="16" t="s">
        <v>5014</v>
      </c>
      <c r="X2643" s="27">
        <v>1</v>
      </c>
      <c r="Y2643" s="25">
        <f t="shared" si="255"/>
        <v>1</v>
      </c>
      <c r="AB2643" s="10" t="s">
        <v>2382</v>
      </c>
      <c r="AC2643" s="7" t="s">
        <v>2382</v>
      </c>
      <c r="AF2643" s="25" t="str">
        <f t="shared" si="256"/>
        <v>Yes</v>
      </c>
      <c r="AG2643" s="36" t="str">
        <f t="shared" si="257"/>
        <v>Yes</v>
      </c>
      <c r="AJ2643" s="25">
        <v>31.83</v>
      </c>
      <c r="AL2643" s="33" t="str">
        <f t="shared" si="258"/>
        <v>Obesity</v>
      </c>
      <c r="AO2643" s="42">
        <v>1997</v>
      </c>
      <c r="AP2643" s="30" t="s">
        <v>37</v>
      </c>
      <c r="AQ2643" s="7">
        <v>6</v>
      </c>
      <c r="AS2643" s="33" t="str">
        <f t="shared" si="254"/>
        <v>06-10-1997</v>
      </c>
      <c r="AU2643" s="10" t="s">
        <v>8630</v>
      </c>
      <c r="AV2643" s="33">
        <f t="shared" si="259"/>
        <v>25</v>
      </c>
      <c r="AX2643" s="53">
        <v>2727.4</v>
      </c>
      <c r="AY2643" s="50">
        <f t="shared" si="260"/>
        <v>2727</v>
      </c>
      <c r="BA2643" s="10">
        <v>11.55</v>
      </c>
      <c r="BB2643" s="50" t="str">
        <f t="shared" si="261"/>
        <v>Diabetes</v>
      </c>
    </row>
    <row r="2644" spans="18:54" ht="15.5" x14ac:dyDescent="0.35">
      <c r="R2644" s="7" t="s">
        <v>6740</v>
      </c>
      <c r="S2644" s="10" t="s">
        <v>4803</v>
      </c>
      <c r="T2644" s="16" t="s">
        <v>5015</v>
      </c>
      <c r="X2644" s="27">
        <v>1</v>
      </c>
      <c r="Y2644" s="25">
        <f t="shared" si="255"/>
        <v>1</v>
      </c>
      <c r="AB2644" s="10" t="s">
        <v>2382</v>
      </c>
      <c r="AC2644" s="7" t="s">
        <v>2382</v>
      </c>
      <c r="AF2644" s="25" t="str">
        <f t="shared" si="256"/>
        <v>Yes</v>
      </c>
      <c r="AG2644" s="36" t="str">
        <f t="shared" si="257"/>
        <v>Yes</v>
      </c>
      <c r="AJ2644" s="25">
        <v>24.43</v>
      </c>
      <c r="AL2644" s="32" t="str">
        <f t="shared" si="258"/>
        <v xml:space="preserve">Normal Weight 
</v>
      </c>
      <c r="AO2644" s="41">
        <v>2003</v>
      </c>
      <c r="AP2644" s="29" t="s">
        <v>30</v>
      </c>
      <c r="AQ2644" s="7">
        <v>3</v>
      </c>
      <c r="AS2644" s="32" t="str">
        <f t="shared" si="254"/>
        <v>03-12-2003</v>
      </c>
      <c r="AU2644" s="10" t="s">
        <v>8631</v>
      </c>
      <c r="AV2644" s="32">
        <f t="shared" si="259"/>
        <v>19</v>
      </c>
      <c r="AX2644" s="53">
        <v>2730.11</v>
      </c>
      <c r="AY2644" s="49">
        <f t="shared" si="260"/>
        <v>2730</v>
      </c>
      <c r="BA2644" s="10">
        <v>7.59</v>
      </c>
      <c r="BB2644" s="49" t="str">
        <f t="shared" si="261"/>
        <v>Diabetes</v>
      </c>
    </row>
    <row r="2645" spans="18:54" ht="15.5" x14ac:dyDescent="0.35">
      <c r="R2645" s="7" t="s">
        <v>6740</v>
      </c>
      <c r="S2645" s="10" t="s">
        <v>6935</v>
      </c>
      <c r="T2645" s="16" t="s">
        <v>5016</v>
      </c>
      <c r="X2645" s="27" t="s">
        <v>2381</v>
      </c>
      <c r="Y2645" s="25">
        <f t="shared" si="255"/>
        <v>0</v>
      </c>
      <c r="AB2645" s="10" t="s">
        <v>2380</v>
      </c>
      <c r="AC2645" s="7" t="s">
        <v>2382</v>
      </c>
      <c r="AF2645" s="25" t="str">
        <f t="shared" si="256"/>
        <v>No</v>
      </c>
      <c r="AG2645" s="36" t="str">
        <f t="shared" si="257"/>
        <v>Yes</v>
      </c>
      <c r="AJ2645" s="25">
        <v>41.9</v>
      </c>
      <c r="AL2645" s="33" t="str">
        <f t="shared" si="258"/>
        <v>Obesity</v>
      </c>
      <c r="AO2645" s="42">
        <v>2000</v>
      </c>
      <c r="AP2645" s="30" t="s">
        <v>30</v>
      </c>
      <c r="AQ2645" s="7">
        <v>17</v>
      </c>
      <c r="AS2645" s="33" t="str">
        <f t="shared" si="254"/>
        <v>17-12-2000</v>
      </c>
      <c r="AU2645" s="10" t="s">
        <v>8632</v>
      </c>
      <c r="AV2645" s="33">
        <f t="shared" si="259"/>
        <v>22</v>
      </c>
      <c r="AX2645" s="53">
        <v>2731.91</v>
      </c>
      <c r="AY2645" s="50">
        <f t="shared" si="260"/>
        <v>2732</v>
      </c>
      <c r="BA2645" s="10">
        <v>4.26</v>
      </c>
      <c r="BB2645" s="50" t="str">
        <f t="shared" si="261"/>
        <v>Normal</v>
      </c>
    </row>
    <row r="2646" spans="18:54" ht="15.5" x14ac:dyDescent="0.35">
      <c r="R2646" s="7" t="s">
        <v>6740</v>
      </c>
      <c r="S2646" s="10" t="s">
        <v>6987</v>
      </c>
      <c r="T2646" s="16" t="s">
        <v>5017</v>
      </c>
      <c r="X2646" s="27">
        <v>1</v>
      </c>
      <c r="Y2646" s="25">
        <f t="shared" si="255"/>
        <v>1</v>
      </c>
      <c r="AB2646" s="10" t="s">
        <v>2382</v>
      </c>
      <c r="AC2646" s="7" t="s">
        <v>2382</v>
      </c>
      <c r="AF2646" s="25" t="str">
        <f t="shared" si="256"/>
        <v>Yes</v>
      </c>
      <c r="AG2646" s="36" t="str">
        <f t="shared" si="257"/>
        <v>Yes</v>
      </c>
      <c r="AJ2646" s="25">
        <v>22.88</v>
      </c>
      <c r="AL2646" s="32" t="str">
        <f t="shared" si="258"/>
        <v xml:space="preserve">Normal Weight 
</v>
      </c>
      <c r="AO2646" s="41">
        <v>2000</v>
      </c>
      <c r="AP2646" s="29" t="s">
        <v>37</v>
      </c>
      <c r="AQ2646" s="7">
        <v>3</v>
      </c>
      <c r="AS2646" s="32" t="str">
        <f t="shared" si="254"/>
        <v>03-10-2000</v>
      </c>
      <c r="AU2646" s="10" t="s">
        <v>8633</v>
      </c>
      <c r="AV2646" s="32">
        <f t="shared" si="259"/>
        <v>22</v>
      </c>
      <c r="AX2646" s="53">
        <v>2741.95</v>
      </c>
      <c r="AY2646" s="51">
        <f t="shared" si="260"/>
        <v>2742</v>
      </c>
      <c r="BA2646" s="10">
        <v>5.9</v>
      </c>
      <c r="BB2646" s="51" t="str">
        <f t="shared" si="261"/>
        <v>Prediabetes</v>
      </c>
    </row>
    <row r="2647" spans="18:54" ht="15.5" x14ac:dyDescent="0.35">
      <c r="R2647" s="7" t="s">
        <v>6740</v>
      </c>
      <c r="S2647" s="10" t="s">
        <v>6988</v>
      </c>
      <c r="T2647" s="16" t="s">
        <v>5018</v>
      </c>
      <c r="X2647" s="27" t="s">
        <v>2381</v>
      </c>
      <c r="Y2647" s="25">
        <f t="shared" si="255"/>
        <v>0</v>
      </c>
      <c r="AB2647" s="10" t="s">
        <v>2380</v>
      </c>
      <c r="AC2647" s="7" t="s">
        <v>2380</v>
      </c>
      <c r="AF2647" s="25" t="str">
        <f t="shared" si="256"/>
        <v>No</v>
      </c>
      <c r="AG2647" s="36" t="str">
        <f t="shared" si="257"/>
        <v>No</v>
      </c>
      <c r="AJ2647" s="25">
        <v>29.734999999999999</v>
      </c>
      <c r="AL2647" s="33" t="str">
        <f t="shared" si="258"/>
        <v>Over weight</v>
      </c>
      <c r="AO2647" s="42">
        <v>2000</v>
      </c>
      <c r="AP2647" s="30" t="s">
        <v>37</v>
      </c>
      <c r="AQ2647" s="7">
        <v>11</v>
      </c>
      <c r="AS2647" s="33" t="str">
        <f t="shared" si="254"/>
        <v>11-10-2000</v>
      </c>
      <c r="AU2647" s="10" t="s">
        <v>8634</v>
      </c>
      <c r="AV2647" s="33">
        <f t="shared" si="259"/>
        <v>22</v>
      </c>
      <c r="AX2647" s="53">
        <v>2755.02</v>
      </c>
      <c r="AY2647" s="50">
        <f t="shared" si="260"/>
        <v>2755</v>
      </c>
      <c r="BA2647" s="10">
        <v>7.79</v>
      </c>
      <c r="BB2647" s="50" t="str">
        <f t="shared" si="261"/>
        <v>Diabetes</v>
      </c>
    </row>
    <row r="2648" spans="18:54" ht="15.5" x14ac:dyDescent="0.35">
      <c r="R2648" s="7" t="s">
        <v>6740</v>
      </c>
      <c r="S2648" s="10" t="s">
        <v>6989</v>
      </c>
      <c r="T2648" s="16" t="s">
        <v>5019</v>
      </c>
      <c r="X2648" s="27">
        <v>1</v>
      </c>
      <c r="Y2648" s="25">
        <f t="shared" si="255"/>
        <v>1</v>
      </c>
      <c r="AB2648" s="10" t="s">
        <v>2380</v>
      </c>
      <c r="AC2648" s="7" t="s">
        <v>2382</v>
      </c>
      <c r="AF2648" s="25" t="str">
        <f t="shared" si="256"/>
        <v>No</v>
      </c>
      <c r="AG2648" s="36" t="str">
        <f t="shared" si="257"/>
        <v>Yes</v>
      </c>
      <c r="AJ2648" s="25">
        <v>40.74</v>
      </c>
      <c r="AL2648" s="32" t="str">
        <f t="shared" si="258"/>
        <v>Obesity</v>
      </c>
      <c r="AO2648" s="41">
        <v>1997</v>
      </c>
      <c r="AP2648" s="29" t="s">
        <v>35</v>
      </c>
      <c r="AQ2648" s="7">
        <v>10</v>
      </c>
      <c r="AS2648" s="32" t="str">
        <f t="shared" si="254"/>
        <v>10-08-1997</v>
      </c>
      <c r="AU2648" s="10" t="s">
        <v>8635</v>
      </c>
      <c r="AV2648" s="32">
        <f t="shared" si="259"/>
        <v>25</v>
      </c>
      <c r="AX2648" s="53">
        <v>2758.99</v>
      </c>
      <c r="AY2648" s="51">
        <f t="shared" si="260"/>
        <v>2759</v>
      </c>
      <c r="BA2648" s="10">
        <v>5.28</v>
      </c>
      <c r="BB2648" s="51" t="str">
        <f t="shared" si="261"/>
        <v>Normal</v>
      </c>
    </row>
    <row r="2649" spans="18:54" ht="15.5" x14ac:dyDescent="0.35">
      <c r="R2649" s="7" t="s">
        <v>6739</v>
      </c>
      <c r="S2649" s="10" t="s">
        <v>6990</v>
      </c>
      <c r="T2649" s="16" t="s">
        <v>5020</v>
      </c>
      <c r="X2649" s="27">
        <v>2</v>
      </c>
      <c r="Y2649" s="25">
        <f t="shared" si="255"/>
        <v>2</v>
      </c>
      <c r="AB2649" s="10" t="s">
        <v>2380</v>
      </c>
      <c r="AC2649" s="7" t="s">
        <v>2382</v>
      </c>
      <c r="AF2649" s="25" t="str">
        <f t="shared" si="256"/>
        <v>No</v>
      </c>
      <c r="AG2649" s="36" t="str">
        <f t="shared" si="257"/>
        <v>Yes</v>
      </c>
      <c r="AJ2649" s="25">
        <v>24.14</v>
      </c>
      <c r="AL2649" s="33" t="str">
        <f t="shared" si="258"/>
        <v xml:space="preserve">Normal Weight 
</v>
      </c>
      <c r="AO2649" s="42">
        <v>2004</v>
      </c>
      <c r="AP2649" s="30" t="s">
        <v>15</v>
      </c>
      <c r="AQ2649" s="7">
        <v>14</v>
      </c>
      <c r="AS2649" s="33" t="str">
        <f t="shared" si="254"/>
        <v>14-11-2004</v>
      </c>
      <c r="AU2649" s="10" t="s">
        <v>8636</v>
      </c>
      <c r="AV2649" s="33">
        <f t="shared" si="259"/>
        <v>18</v>
      </c>
      <c r="AX2649" s="53">
        <v>2773.46</v>
      </c>
      <c r="AY2649" s="50">
        <f t="shared" si="260"/>
        <v>2773</v>
      </c>
      <c r="BA2649" s="10">
        <v>5.87</v>
      </c>
      <c r="BB2649" s="50" t="str">
        <f t="shared" si="261"/>
        <v>Prediabetes</v>
      </c>
    </row>
    <row r="2650" spans="18:54" ht="15.5" x14ac:dyDescent="0.35">
      <c r="R2650" s="7" t="s">
        <v>6740</v>
      </c>
      <c r="S2650" s="10" t="s">
        <v>6991</v>
      </c>
      <c r="T2650" s="16" t="s">
        <v>5021</v>
      </c>
      <c r="X2650" s="27">
        <v>1</v>
      </c>
      <c r="Y2650" s="25">
        <f t="shared" si="255"/>
        <v>1</v>
      </c>
      <c r="AB2650" s="10" t="s">
        <v>2382</v>
      </c>
      <c r="AC2650" s="7" t="s">
        <v>2382</v>
      </c>
      <c r="AF2650" s="25" t="str">
        <f t="shared" si="256"/>
        <v>Yes</v>
      </c>
      <c r="AG2650" s="36" t="str">
        <f t="shared" si="257"/>
        <v>Yes</v>
      </c>
      <c r="AJ2650" s="25">
        <v>25.15</v>
      </c>
      <c r="AL2650" s="32" t="str">
        <f t="shared" si="258"/>
        <v>Over weight</v>
      </c>
      <c r="AO2650" s="41">
        <v>1999</v>
      </c>
      <c r="AP2650" s="29" t="s">
        <v>18</v>
      </c>
      <c r="AQ2650" s="7">
        <v>9</v>
      </c>
      <c r="AS2650" s="32" t="str">
        <f t="shared" si="254"/>
        <v>09-06-1999</v>
      </c>
      <c r="AU2650" s="10" t="s">
        <v>8637</v>
      </c>
      <c r="AV2650" s="32">
        <f t="shared" si="259"/>
        <v>23</v>
      </c>
      <c r="AX2650" s="53">
        <v>2775.19</v>
      </c>
      <c r="AY2650" s="51">
        <f t="shared" si="260"/>
        <v>2775</v>
      </c>
      <c r="BA2650" s="10">
        <v>9.08</v>
      </c>
      <c r="BB2650" s="51" t="str">
        <f t="shared" si="261"/>
        <v>Diabetes</v>
      </c>
    </row>
    <row r="2651" spans="18:54" ht="15.5" x14ac:dyDescent="0.35">
      <c r="R2651" s="7" t="s">
        <v>6740</v>
      </c>
      <c r="S2651" s="10" t="s">
        <v>6992</v>
      </c>
      <c r="T2651" s="16" t="s">
        <v>5022</v>
      </c>
      <c r="X2651" s="27">
        <v>1</v>
      </c>
      <c r="Y2651" s="25">
        <f t="shared" si="255"/>
        <v>1</v>
      </c>
      <c r="AB2651" s="10" t="s">
        <v>2380</v>
      </c>
      <c r="AC2651" s="7" t="s">
        <v>2382</v>
      </c>
      <c r="AF2651" s="25" t="str">
        <f t="shared" si="256"/>
        <v>No</v>
      </c>
      <c r="AG2651" s="36" t="str">
        <f t="shared" si="257"/>
        <v>Yes</v>
      </c>
      <c r="AJ2651" s="25">
        <v>28.71</v>
      </c>
      <c r="AL2651" s="33" t="str">
        <f t="shared" si="258"/>
        <v>Over weight</v>
      </c>
      <c r="AO2651" s="42">
        <v>1999</v>
      </c>
      <c r="AP2651" s="30" t="s">
        <v>35</v>
      </c>
      <c r="AQ2651" s="7">
        <v>29</v>
      </c>
      <c r="AS2651" s="33" t="str">
        <f t="shared" si="254"/>
        <v>29-08-1999</v>
      </c>
      <c r="AU2651" s="10" t="s">
        <v>8638</v>
      </c>
      <c r="AV2651" s="33">
        <f t="shared" si="259"/>
        <v>23</v>
      </c>
      <c r="AX2651" s="53">
        <v>2775.19</v>
      </c>
      <c r="AY2651" s="50">
        <f t="shared" si="260"/>
        <v>2775</v>
      </c>
      <c r="BA2651" s="10">
        <v>5.2</v>
      </c>
      <c r="BB2651" s="50" t="str">
        <f t="shared" si="261"/>
        <v>Normal</v>
      </c>
    </row>
    <row r="2652" spans="18:54" ht="15.5" x14ac:dyDescent="0.35">
      <c r="R2652" s="7" t="s">
        <v>6740</v>
      </c>
      <c r="S2652" s="10" t="s">
        <v>6993</v>
      </c>
      <c r="T2652" s="16" t="s">
        <v>5023</v>
      </c>
      <c r="X2652" s="27" t="s">
        <v>2381</v>
      </c>
      <c r="Y2652" s="25">
        <f t="shared" si="255"/>
        <v>0</v>
      </c>
      <c r="AB2652" s="10" t="s">
        <v>2380</v>
      </c>
      <c r="AC2652" s="7" t="s">
        <v>2382</v>
      </c>
      <c r="AF2652" s="25" t="str">
        <f t="shared" si="256"/>
        <v>No</v>
      </c>
      <c r="AG2652" s="36" t="str">
        <f t="shared" si="257"/>
        <v>Yes</v>
      </c>
      <c r="AJ2652" s="25">
        <v>23</v>
      </c>
      <c r="AL2652" s="32" t="str">
        <f t="shared" si="258"/>
        <v xml:space="preserve">Normal Weight 
</v>
      </c>
      <c r="AO2652" s="41">
        <v>1999</v>
      </c>
      <c r="AP2652" s="29" t="s">
        <v>30</v>
      </c>
      <c r="AQ2652" s="7">
        <v>24</v>
      </c>
      <c r="AS2652" s="32" t="str">
        <f t="shared" si="254"/>
        <v>24-12-1999</v>
      </c>
      <c r="AU2652" s="10" t="s">
        <v>8639</v>
      </c>
      <c r="AV2652" s="32">
        <f t="shared" si="259"/>
        <v>23</v>
      </c>
      <c r="AX2652" s="53">
        <v>2789.06</v>
      </c>
      <c r="AY2652" s="49">
        <f t="shared" si="260"/>
        <v>2789</v>
      </c>
      <c r="BA2652" s="10">
        <v>5.48</v>
      </c>
      <c r="BB2652" s="49" t="str">
        <f t="shared" si="261"/>
        <v>Normal</v>
      </c>
    </row>
    <row r="2653" spans="18:54" ht="15.5" x14ac:dyDescent="0.35">
      <c r="R2653" s="7" t="s">
        <v>6739</v>
      </c>
      <c r="S2653" s="10" t="s">
        <v>6994</v>
      </c>
      <c r="T2653" s="16" t="s">
        <v>5024</v>
      </c>
      <c r="X2653" s="27" t="s">
        <v>2381</v>
      </c>
      <c r="Y2653" s="25">
        <f t="shared" si="255"/>
        <v>0</v>
      </c>
      <c r="AB2653" s="10" t="s">
        <v>2380</v>
      </c>
      <c r="AC2653" s="7" t="s">
        <v>2380</v>
      </c>
      <c r="AF2653" s="25" t="str">
        <f t="shared" si="256"/>
        <v>No</v>
      </c>
      <c r="AG2653" s="36" t="str">
        <f t="shared" si="257"/>
        <v>No</v>
      </c>
      <c r="AJ2653" s="25">
        <v>36.86</v>
      </c>
      <c r="AL2653" s="33" t="str">
        <f t="shared" si="258"/>
        <v>Obesity</v>
      </c>
      <c r="AO2653" s="42">
        <v>2004</v>
      </c>
      <c r="AP2653" s="30" t="s">
        <v>35</v>
      </c>
      <c r="AQ2653" s="7">
        <v>4</v>
      </c>
      <c r="AS2653" s="33" t="str">
        <f t="shared" si="254"/>
        <v>04-08-2004</v>
      </c>
      <c r="AU2653" s="10" t="s">
        <v>8640</v>
      </c>
      <c r="AV2653" s="33">
        <f t="shared" si="259"/>
        <v>18</v>
      </c>
      <c r="AX2653" s="53">
        <v>2801.26</v>
      </c>
      <c r="AY2653" s="50">
        <f t="shared" si="260"/>
        <v>2801</v>
      </c>
      <c r="BA2653" s="10">
        <v>11.95</v>
      </c>
      <c r="BB2653" s="50" t="str">
        <f t="shared" si="261"/>
        <v>Diabetes</v>
      </c>
    </row>
    <row r="2654" spans="18:54" ht="15.5" x14ac:dyDescent="0.35">
      <c r="R2654" s="7" t="s">
        <v>6740</v>
      </c>
      <c r="S2654" s="10" t="s">
        <v>6995</v>
      </c>
      <c r="T2654" s="16" t="s">
        <v>5025</v>
      </c>
      <c r="X2654" s="27">
        <v>1</v>
      </c>
      <c r="Y2654" s="25">
        <f t="shared" si="255"/>
        <v>1</v>
      </c>
      <c r="AB2654" s="10" t="s">
        <v>2382</v>
      </c>
      <c r="AC2654" s="7" t="s">
        <v>2382</v>
      </c>
      <c r="AF2654" s="25" t="str">
        <f t="shared" si="256"/>
        <v>Yes</v>
      </c>
      <c r="AG2654" s="36" t="str">
        <f t="shared" si="257"/>
        <v>Yes</v>
      </c>
      <c r="AJ2654" s="25">
        <v>24.25</v>
      </c>
      <c r="AL2654" s="32" t="str">
        <f t="shared" si="258"/>
        <v xml:space="preserve">Normal Weight 
</v>
      </c>
      <c r="AO2654" s="41">
        <v>2003</v>
      </c>
      <c r="AP2654" s="29" t="s">
        <v>20</v>
      </c>
      <c r="AQ2654" s="7">
        <v>23</v>
      </c>
      <c r="AS2654" s="32" t="str">
        <f t="shared" si="254"/>
        <v>23-09-2003</v>
      </c>
      <c r="AU2654" s="10" t="s">
        <v>8641</v>
      </c>
      <c r="AV2654" s="32">
        <f t="shared" si="259"/>
        <v>19</v>
      </c>
      <c r="AX2654" s="53">
        <v>2803.7</v>
      </c>
      <c r="AY2654" s="51">
        <f t="shared" si="260"/>
        <v>2804</v>
      </c>
      <c r="BA2654" s="10">
        <v>8.6999999999999993</v>
      </c>
      <c r="BB2654" s="51" t="str">
        <f t="shared" si="261"/>
        <v>Diabetes</v>
      </c>
    </row>
    <row r="2655" spans="18:54" ht="15.5" x14ac:dyDescent="0.35">
      <c r="R2655" s="7" t="s">
        <v>6739</v>
      </c>
      <c r="S2655" s="10" t="s">
        <v>6996</v>
      </c>
      <c r="T2655" s="16" t="s">
        <v>5026</v>
      </c>
      <c r="X2655" s="27" t="s">
        <v>2381</v>
      </c>
      <c r="Y2655" s="25">
        <f t="shared" si="255"/>
        <v>0</v>
      </c>
      <c r="AB2655" s="10" t="s">
        <v>2380</v>
      </c>
      <c r="AC2655" s="7" t="s">
        <v>2382</v>
      </c>
      <c r="AF2655" s="25" t="str">
        <f t="shared" si="256"/>
        <v>No</v>
      </c>
      <c r="AG2655" s="36" t="str">
        <f t="shared" si="257"/>
        <v>Yes</v>
      </c>
      <c r="AJ2655" s="25">
        <v>23.85</v>
      </c>
      <c r="AL2655" s="33" t="str">
        <f t="shared" si="258"/>
        <v xml:space="preserve">Normal Weight 
</v>
      </c>
      <c r="AO2655" s="42">
        <v>2000</v>
      </c>
      <c r="AP2655" s="30" t="s">
        <v>37</v>
      </c>
      <c r="AQ2655" s="7">
        <v>1</v>
      </c>
      <c r="AS2655" s="33" t="str">
        <f t="shared" si="254"/>
        <v>01-10-2000</v>
      </c>
      <c r="AU2655" s="10" t="s">
        <v>8642</v>
      </c>
      <c r="AV2655" s="33">
        <f t="shared" si="259"/>
        <v>22</v>
      </c>
      <c r="AX2655" s="53">
        <v>2819.51</v>
      </c>
      <c r="AY2655" s="50">
        <f t="shared" si="260"/>
        <v>2820</v>
      </c>
      <c r="BA2655" s="10">
        <v>7.84</v>
      </c>
      <c r="BB2655" s="50" t="str">
        <f t="shared" si="261"/>
        <v>Diabetes</v>
      </c>
    </row>
    <row r="2656" spans="18:54" ht="15.5" x14ac:dyDescent="0.35">
      <c r="R2656" s="7" t="s">
        <v>6740</v>
      </c>
      <c r="S2656" s="10" t="s">
        <v>6655</v>
      </c>
      <c r="T2656" s="16" t="s">
        <v>4972</v>
      </c>
      <c r="X2656" s="27">
        <v>1</v>
      </c>
      <c r="Y2656" s="25">
        <f t="shared" si="255"/>
        <v>1</v>
      </c>
      <c r="AB2656" s="10" t="s">
        <v>2382</v>
      </c>
      <c r="AC2656" s="7" t="s">
        <v>2382</v>
      </c>
      <c r="AF2656" s="25" t="str">
        <f t="shared" si="256"/>
        <v>Yes</v>
      </c>
      <c r="AG2656" s="36" t="str">
        <f t="shared" si="257"/>
        <v>Yes</v>
      </c>
      <c r="AJ2656" s="25">
        <v>40.020000000000003</v>
      </c>
      <c r="AL2656" s="32" t="str">
        <f t="shared" si="258"/>
        <v>Obesity</v>
      </c>
      <c r="AO2656" s="41">
        <v>1998</v>
      </c>
      <c r="AP2656" s="29" t="s">
        <v>15</v>
      </c>
      <c r="AQ2656" s="7">
        <v>15</v>
      </c>
      <c r="AS2656" s="32" t="str">
        <f t="shared" si="254"/>
        <v>15-11-1998</v>
      </c>
      <c r="AU2656" s="10" t="s">
        <v>8643</v>
      </c>
      <c r="AV2656" s="32">
        <f t="shared" si="259"/>
        <v>24</v>
      </c>
      <c r="AX2656" s="53">
        <v>2842.76</v>
      </c>
      <c r="AY2656" s="51">
        <f t="shared" si="260"/>
        <v>2843</v>
      </c>
      <c r="BA2656" s="10">
        <v>5.19</v>
      </c>
      <c r="BB2656" s="51" t="str">
        <f t="shared" si="261"/>
        <v>Normal</v>
      </c>
    </row>
    <row r="2657" spans="18:54" ht="15.5" x14ac:dyDescent="0.35">
      <c r="R2657" s="7" t="s">
        <v>6739</v>
      </c>
      <c r="S2657" s="10" t="s">
        <v>6815</v>
      </c>
      <c r="T2657" s="16" t="s">
        <v>5027</v>
      </c>
      <c r="X2657" s="27" t="s">
        <v>2381</v>
      </c>
      <c r="Y2657" s="25">
        <f t="shared" si="255"/>
        <v>0</v>
      </c>
      <c r="AB2657" s="10" t="s">
        <v>2380</v>
      </c>
      <c r="AC2657" s="7" t="s">
        <v>2382</v>
      </c>
      <c r="AF2657" s="25" t="str">
        <f t="shared" si="256"/>
        <v>No</v>
      </c>
      <c r="AG2657" s="36" t="str">
        <f t="shared" si="257"/>
        <v>Yes</v>
      </c>
      <c r="AJ2657" s="25">
        <v>19.170000000000002</v>
      </c>
      <c r="AL2657" s="33" t="str">
        <f t="shared" si="258"/>
        <v xml:space="preserve">Normal Weight 
</v>
      </c>
      <c r="AO2657" s="42">
        <v>1998</v>
      </c>
      <c r="AP2657" s="30" t="s">
        <v>18</v>
      </c>
      <c r="AQ2657" s="7">
        <v>17</v>
      </c>
      <c r="AS2657" s="33" t="str">
        <f t="shared" si="254"/>
        <v>17-06-1998</v>
      </c>
      <c r="AU2657" s="10" t="s">
        <v>8644</v>
      </c>
      <c r="AV2657" s="33">
        <f t="shared" si="259"/>
        <v>24</v>
      </c>
      <c r="AX2657" s="53">
        <v>2850.68</v>
      </c>
      <c r="AY2657" s="50">
        <f t="shared" si="260"/>
        <v>2851</v>
      </c>
      <c r="BA2657" s="10">
        <v>8.41</v>
      </c>
      <c r="BB2657" s="50" t="str">
        <f t="shared" si="261"/>
        <v>Diabetes</v>
      </c>
    </row>
    <row r="2658" spans="18:54" ht="15.5" x14ac:dyDescent="0.35">
      <c r="R2658" s="7" t="s">
        <v>6740</v>
      </c>
      <c r="S2658" s="10" t="s">
        <v>6997</v>
      </c>
      <c r="T2658" s="16" t="s">
        <v>5028</v>
      </c>
      <c r="X2658" s="27">
        <v>2</v>
      </c>
      <c r="Y2658" s="25">
        <f t="shared" si="255"/>
        <v>2</v>
      </c>
      <c r="AB2658" s="10" t="s">
        <v>2382</v>
      </c>
      <c r="AC2658" s="7" t="s">
        <v>2382</v>
      </c>
      <c r="AF2658" s="25" t="str">
        <f t="shared" si="256"/>
        <v>Yes</v>
      </c>
      <c r="AG2658" s="36" t="str">
        <f t="shared" si="257"/>
        <v>Yes</v>
      </c>
      <c r="AJ2658" s="25">
        <v>43.53</v>
      </c>
      <c r="AL2658" s="32" t="str">
        <f t="shared" si="258"/>
        <v>Obesity</v>
      </c>
      <c r="AO2658" s="41">
        <v>1998</v>
      </c>
      <c r="AP2658" s="29" t="s">
        <v>20</v>
      </c>
      <c r="AQ2658" s="7">
        <v>4</v>
      </c>
      <c r="AS2658" s="32" t="str">
        <f t="shared" si="254"/>
        <v>04-09-1998</v>
      </c>
      <c r="AU2658" s="10" t="s">
        <v>8645</v>
      </c>
      <c r="AV2658" s="32">
        <f t="shared" si="259"/>
        <v>24</v>
      </c>
      <c r="AX2658" s="53">
        <v>2855.44</v>
      </c>
      <c r="AY2658" s="51">
        <f t="shared" si="260"/>
        <v>2855</v>
      </c>
      <c r="BA2658" s="10">
        <v>5.86</v>
      </c>
      <c r="BB2658" s="51" t="str">
        <f t="shared" si="261"/>
        <v>Prediabetes</v>
      </c>
    </row>
    <row r="2659" spans="18:54" ht="15.5" x14ac:dyDescent="0.35">
      <c r="R2659" s="7" t="s">
        <v>6739</v>
      </c>
      <c r="S2659" s="10" t="s">
        <v>6998</v>
      </c>
      <c r="T2659" s="16" t="s">
        <v>5029</v>
      </c>
      <c r="X2659" s="27">
        <v>1</v>
      </c>
      <c r="Y2659" s="25">
        <f t="shared" si="255"/>
        <v>1</v>
      </c>
      <c r="AB2659" s="10" t="s">
        <v>2380</v>
      </c>
      <c r="AC2659" s="7" t="s">
        <v>2382</v>
      </c>
      <c r="AF2659" s="25" t="str">
        <f t="shared" si="256"/>
        <v>No</v>
      </c>
      <c r="AG2659" s="36" t="str">
        <f t="shared" si="257"/>
        <v>Yes</v>
      </c>
      <c r="AJ2659" s="25">
        <v>46.06</v>
      </c>
      <c r="AL2659" s="33" t="str">
        <f t="shared" si="258"/>
        <v>Obesity</v>
      </c>
      <c r="AO2659" s="42">
        <v>1993</v>
      </c>
      <c r="AP2659" s="30" t="s">
        <v>15</v>
      </c>
      <c r="AQ2659" s="7">
        <v>1</v>
      </c>
      <c r="AS2659" s="33" t="str">
        <f t="shared" si="254"/>
        <v>01-11-1993</v>
      </c>
      <c r="AU2659" s="10" t="s">
        <v>8646</v>
      </c>
      <c r="AV2659" s="33">
        <f t="shared" si="259"/>
        <v>29</v>
      </c>
      <c r="AX2659" s="53">
        <v>2866.09</v>
      </c>
      <c r="AY2659" s="50">
        <f t="shared" si="260"/>
        <v>2866</v>
      </c>
      <c r="BA2659" s="10">
        <v>4.18</v>
      </c>
      <c r="BB2659" s="50" t="str">
        <f t="shared" si="261"/>
        <v>Normal</v>
      </c>
    </row>
    <row r="2660" spans="18:54" ht="15.5" x14ac:dyDescent="0.35">
      <c r="R2660" s="7" t="s">
        <v>6739</v>
      </c>
      <c r="S2660" s="10" t="s">
        <v>6999</v>
      </c>
      <c r="T2660" s="16" t="s">
        <v>5030</v>
      </c>
      <c r="X2660" s="27">
        <v>2</v>
      </c>
      <c r="Y2660" s="25">
        <f t="shared" si="255"/>
        <v>2</v>
      </c>
      <c r="AB2660" s="10" t="s">
        <v>2382</v>
      </c>
      <c r="AC2660" s="7" t="s">
        <v>2382</v>
      </c>
      <c r="AF2660" s="25" t="str">
        <f t="shared" si="256"/>
        <v>Yes</v>
      </c>
      <c r="AG2660" s="36" t="str">
        <f t="shared" si="257"/>
        <v>Yes</v>
      </c>
      <c r="AJ2660" s="25">
        <v>29.92</v>
      </c>
      <c r="AL2660" s="32" t="str">
        <f t="shared" si="258"/>
        <v>Over weight</v>
      </c>
      <c r="AO2660" s="41">
        <v>1993</v>
      </c>
      <c r="AP2660" s="29" t="s">
        <v>35</v>
      </c>
      <c r="AQ2660" s="7">
        <v>12</v>
      </c>
      <c r="AS2660" s="32" t="str">
        <f t="shared" si="254"/>
        <v>12-08-1993</v>
      </c>
      <c r="AU2660" s="10" t="s">
        <v>8647</v>
      </c>
      <c r="AV2660" s="32">
        <f t="shared" si="259"/>
        <v>29</v>
      </c>
      <c r="AX2660" s="53">
        <v>2867.12</v>
      </c>
      <c r="AY2660" s="49">
        <f t="shared" si="260"/>
        <v>2867</v>
      </c>
      <c r="BA2660" s="10">
        <v>11.99</v>
      </c>
      <c r="BB2660" s="49" t="str">
        <f t="shared" si="261"/>
        <v>Diabetes</v>
      </c>
    </row>
    <row r="2661" spans="18:54" ht="15.5" x14ac:dyDescent="0.35">
      <c r="R2661" s="7" t="s">
        <v>6739</v>
      </c>
      <c r="S2661" s="10" t="s">
        <v>7000</v>
      </c>
      <c r="T2661" s="16" t="s">
        <v>4969</v>
      </c>
      <c r="X2661" s="27">
        <v>1</v>
      </c>
      <c r="Y2661" s="25">
        <f t="shared" si="255"/>
        <v>1</v>
      </c>
      <c r="AB2661" s="10" t="s">
        <v>2382</v>
      </c>
      <c r="AC2661" s="7" t="s">
        <v>2382</v>
      </c>
      <c r="AF2661" s="25" t="str">
        <f t="shared" si="256"/>
        <v>Yes</v>
      </c>
      <c r="AG2661" s="36" t="str">
        <f t="shared" si="257"/>
        <v>Yes</v>
      </c>
      <c r="AJ2661" s="25">
        <v>28.46</v>
      </c>
      <c r="AL2661" s="33" t="str">
        <f t="shared" si="258"/>
        <v>Over weight</v>
      </c>
      <c r="AO2661" s="42">
        <v>1996</v>
      </c>
      <c r="AP2661" s="30" t="s">
        <v>18</v>
      </c>
      <c r="AQ2661" s="7">
        <v>21</v>
      </c>
      <c r="AS2661" s="33" t="str">
        <f t="shared" si="254"/>
        <v>21-06-1996</v>
      </c>
      <c r="AU2661" s="10" t="s">
        <v>8648</v>
      </c>
      <c r="AV2661" s="33">
        <f t="shared" si="259"/>
        <v>26</v>
      </c>
      <c r="AX2661" s="53">
        <v>2897.32</v>
      </c>
      <c r="AY2661" s="50">
        <f t="shared" si="260"/>
        <v>2897</v>
      </c>
      <c r="BA2661" s="10">
        <v>4.8499999999999996</v>
      </c>
      <c r="BB2661" s="50" t="str">
        <f t="shared" si="261"/>
        <v>Normal</v>
      </c>
    </row>
    <row r="2662" spans="18:54" ht="15.5" x14ac:dyDescent="0.35">
      <c r="R2662" s="7" t="s">
        <v>6739</v>
      </c>
      <c r="S2662" s="10" t="s">
        <v>6801</v>
      </c>
      <c r="T2662" s="16" t="s">
        <v>5031</v>
      </c>
      <c r="X2662" s="27">
        <v>1</v>
      </c>
      <c r="Y2662" s="25">
        <f t="shared" si="255"/>
        <v>1</v>
      </c>
      <c r="AB2662" s="10" t="s">
        <v>2382</v>
      </c>
      <c r="AC2662" s="7" t="s">
        <v>2382</v>
      </c>
      <c r="AF2662" s="25" t="str">
        <f t="shared" si="256"/>
        <v>Yes</v>
      </c>
      <c r="AG2662" s="36" t="str">
        <f t="shared" si="257"/>
        <v>Yes</v>
      </c>
      <c r="AJ2662" s="25">
        <v>24.56</v>
      </c>
      <c r="AL2662" s="32" t="str">
        <f t="shared" si="258"/>
        <v xml:space="preserve">Normal Weight 
</v>
      </c>
      <c r="AO2662" s="41">
        <v>2000</v>
      </c>
      <c r="AP2662" s="29" t="s">
        <v>10</v>
      </c>
      <c r="AQ2662" s="7">
        <v>14</v>
      </c>
      <c r="AS2662" s="32" t="str">
        <f t="shared" si="254"/>
        <v>14-07-2000</v>
      </c>
      <c r="AU2662" s="10" t="s">
        <v>8649</v>
      </c>
      <c r="AV2662" s="32">
        <f t="shared" si="259"/>
        <v>22</v>
      </c>
      <c r="AX2662" s="53">
        <v>2897.46</v>
      </c>
      <c r="AY2662" s="51">
        <f t="shared" si="260"/>
        <v>2897</v>
      </c>
      <c r="BA2662" s="10">
        <v>6.18</v>
      </c>
      <c r="BB2662" s="51" t="str">
        <f t="shared" si="261"/>
        <v>Prediabetes</v>
      </c>
    </row>
    <row r="2663" spans="18:54" ht="15.5" x14ac:dyDescent="0.35">
      <c r="R2663" s="7" t="s">
        <v>6740</v>
      </c>
      <c r="S2663" s="10" t="s">
        <v>7001</v>
      </c>
      <c r="T2663" s="16" t="s">
        <v>5032</v>
      </c>
      <c r="X2663" s="27" t="s">
        <v>2381</v>
      </c>
      <c r="Y2663" s="25">
        <f t="shared" si="255"/>
        <v>0</v>
      </c>
      <c r="AB2663" s="10" t="s">
        <v>2380</v>
      </c>
      <c r="AC2663" s="7" t="s">
        <v>2382</v>
      </c>
      <c r="AF2663" s="25" t="str">
        <f t="shared" si="256"/>
        <v>No</v>
      </c>
      <c r="AG2663" s="36" t="str">
        <f t="shared" si="257"/>
        <v>Yes</v>
      </c>
      <c r="AJ2663" s="25">
        <v>41.19</v>
      </c>
      <c r="AL2663" s="33" t="str">
        <f t="shared" si="258"/>
        <v>Obesity</v>
      </c>
      <c r="AO2663" s="42">
        <v>1999</v>
      </c>
      <c r="AP2663" s="30" t="s">
        <v>15</v>
      </c>
      <c r="AQ2663" s="7">
        <v>1</v>
      </c>
      <c r="AS2663" s="33" t="str">
        <f t="shared" si="254"/>
        <v>01-11-1999</v>
      </c>
      <c r="AU2663" s="10" t="s">
        <v>8650</v>
      </c>
      <c r="AV2663" s="33">
        <f t="shared" si="259"/>
        <v>23</v>
      </c>
      <c r="AX2663" s="53">
        <v>2899.49</v>
      </c>
      <c r="AY2663" s="50">
        <f t="shared" si="260"/>
        <v>2899</v>
      </c>
      <c r="BA2663" s="10">
        <v>6.37</v>
      </c>
      <c r="BB2663" s="50" t="str">
        <f t="shared" si="261"/>
        <v>Prediabetes</v>
      </c>
    </row>
    <row r="2664" spans="18:54" ht="15.5" x14ac:dyDescent="0.35">
      <c r="R2664" s="7" t="s">
        <v>6739</v>
      </c>
      <c r="S2664" s="10" t="s">
        <v>7002</v>
      </c>
      <c r="T2664" s="16" t="s">
        <v>5033</v>
      </c>
      <c r="X2664" s="27">
        <v>2</v>
      </c>
      <c r="Y2664" s="25">
        <f t="shared" si="255"/>
        <v>2</v>
      </c>
      <c r="AB2664" s="10" t="s">
        <v>2382</v>
      </c>
      <c r="AC2664" s="7" t="s">
        <v>2382</v>
      </c>
      <c r="AF2664" s="25" t="str">
        <f t="shared" si="256"/>
        <v>Yes</v>
      </c>
      <c r="AG2664" s="36" t="str">
        <f t="shared" si="257"/>
        <v>Yes</v>
      </c>
      <c r="AJ2664" s="25">
        <v>18.63</v>
      </c>
      <c r="AL2664" s="32" t="str">
        <f t="shared" si="258"/>
        <v xml:space="preserve">Normal Weight 
</v>
      </c>
      <c r="AO2664" s="41">
        <v>1996</v>
      </c>
      <c r="AP2664" s="29" t="s">
        <v>37</v>
      </c>
      <c r="AQ2664" s="7">
        <v>24</v>
      </c>
      <c r="AS2664" s="32" t="str">
        <f t="shared" si="254"/>
        <v>24-10-1996</v>
      </c>
      <c r="AU2664" s="10" t="s">
        <v>8651</v>
      </c>
      <c r="AV2664" s="32">
        <f t="shared" si="259"/>
        <v>26</v>
      </c>
      <c r="AX2664" s="53">
        <v>2902.91</v>
      </c>
      <c r="AY2664" s="51">
        <f t="shared" si="260"/>
        <v>2903</v>
      </c>
      <c r="BA2664" s="10">
        <v>9.81</v>
      </c>
      <c r="BB2664" s="51" t="str">
        <f t="shared" si="261"/>
        <v>Diabetes</v>
      </c>
    </row>
    <row r="2665" spans="18:54" ht="15.5" x14ac:dyDescent="0.35">
      <c r="R2665" s="7" t="s">
        <v>6739</v>
      </c>
      <c r="S2665" s="10" t="s">
        <v>7003</v>
      </c>
      <c r="T2665" s="16" t="s">
        <v>5034</v>
      </c>
      <c r="X2665" s="27">
        <v>1</v>
      </c>
      <c r="Y2665" s="25">
        <f t="shared" si="255"/>
        <v>1</v>
      </c>
      <c r="AB2665" s="10" t="s">
        <v>2382</v>
      </c>
      <c r="AC2665" s="7" t="s">
        <v>2382</v>
      </c>
      <c r="AF2665" s="25" t="str">
        <f t="shared" si="256"/>
        <v>Yes</v>
      </c>
      <c r="AG2665" s="36" t="str">
        <f t="shared" si="257"/>
        <v>Yes</v>
      </c>
      <c r="AJ2665" s="25">
        <v>26.26</v>
      </c>
      <c r="AL2665" s="33" t="str">
        <f t="shared" si="258"/>
        <v>Over weight</v>
      </c>
      <c r="AO2665" s="42">
        <v>1996</v>
      </c>
      <c r="AP2665" s="30" t="s">
        <v>18</v>
      </c>
      <c r="AQ2665" s="7">
        <v>13</v>
      </c>
      <c r="AS2665" s="33" t="str">
        <f t="shared" si="254"/>
        <v>13-06-1996</v>
      </c>
      <c r="AU2665" s="10" t="s">
        <v>8625</v>
      </c>
      <c r="AV2665" s="33">
        <f t="shared" si="259"/>
        <v>26</v>
      </c>
      <c r="AX2665" s="53">
        <v>2904.09</v>
      </c>
      <c r="AY2665" s="50">
        <f t="shared" si="260"/>
        <v>2904</v>
      </c>
      <c r="BA2665" s="10">
        <v>11.8</v>
      </c>
      <c r="BB2665" s="50" t="str">
        <f t="shared" si="261"/>
        <v>Diabetes</v>
      </c>
    </row>
    <row r="2666" spans="18:54" ht="15.5" x14ac:dyDescent="0.35">
      <c r="R2666" s="7" t="s">
        <v>6740</v>
      </c>
      <c r="S2666" s="10" t="s">
        <v>7004</v>
      </c>
      <c r="T2666" s="16" t="s">
        <v>4804</v>
      </c>
      <c r="X2666" s="27">
        <v>1</v>
      </c>
      <c r="Y2666" s="25">
        <f t="shared" si="255"/>
        <v>1</v>
      </c>
      <c r="AB2666" s="10" t="s">
        <v>2382</v>
      </c>
      <c r="AC2666" s="7" t="s">
        <v>2382</v>
      </c>
      <c r="AF2666" s="25" t="str">
        <f t="shared" si="256"/>
        <v>Yes</v>
      </c>
      <c r="AG2666" s="36" t="str">
        <f t="shared" si="257"/>
        <v>Yes</v>
      </c>
      <c r="AJ2666" s="25">
        <v>22.37</v>
      </c>
      <c r="AL2666" s="32" t="str">
        <f t="shared" si="258"/>
        <v xml:space="preserve">Normal Weight 
</v>
      </c>
      <c r="AO2666" s="41">
        <v>2003</v>
      </c>
      <c r="AP2666" s="29" t="s">
        <v>18</v>
      </c>
      <c r="AQ2666" s="7">
        <v>5</v>
      </c>
      <c r="AS2666" s="32" t="str">
        <f t="shared" si="254"/>
        <v>05-06-2003</v>
      </c>
      <c r="AU2666" s="10" t="s">
        <v>8652</v>
      </c>
      <c r="AV2666" s="32">
        <f t="shared" si="259"/>
        <v>20</v>
      </c>
      <c r="AX2666" s="53">
        <v>2913.57</v>
      </c>
      <c r="AY2666" s="51">
        <f t="shared" si="260"/>
        <v>2914</v>
      </c>
      <c r="BA2666" s="10">
        <v>5.86</v>
      </c>
      <c r="BB2666" s="51" t="str">
        <f t="shared" si="261"/>
        <v>Prediabetes</v>
      </c>
    </row>
    <row r="2667" spans="18:54" ht="15.5" x14ac:dyDescent="0.35">
      <c r="R2667" s="7" t="s">
        <v>6740</v>
      </c>
      <c r="S2667" s="10" t="s">
        <v>7005</v>
      </c>
      <c r="T2667" s="16" t="s">
        <v>5035</v>
      </c>
      <c r="X2667" s="27">
        <v>1</v>
      </c>
      <c r="Y2667" s="25">
        <f t="shared" si="255"/>
        <v>1</v>
      </c>
      <c r="AB2667" s="10" t="s">
        <v>2380</v>
      </c>
      <c r="AC2667" s="7" t="s">
        <v>2382</v>
      </c>
      <c r="AF2667" s="25" t="str">
        <f t="shared" si="256"/>
        <v>No</v>
      </c>
      <c r="AG2667" s="36" t="str">
        <f t="shared" si="257"/>
        <v>Yes</v>
      </c>
      <c r="AJ2667" s="25">
        <v>39.619999999999997</v>
      </c>
      <c r="AL2667" s="33" t="str">
        <f t="shared" si="258"/>
        <v>Obesity</v>
      </c>
      <c r="AO2667" s="42">
        <v>1996</v>
      </c>
      <c r="AP2667" s="30" t="s">
        <v>18</v>
      </c>
      <c r="AQ2667" s="7">
        <v>30</v>
      </c>
      <c r="AS2667" s="33" t="str">
        <f t="shared" si="254"/>
        <v>30-06-1996</v>
      </c>
      <c r="AU2667" s="10" t="s">
        <v>8653</v>
      </c>
      <c r="AV2667" s="33">
        <f t="shared" si="259"/>
        <v>26</v>
      </c>
      <c r="AX2667" s="53">
        <v>2927.06</v>
      </c>
      <c r="AY2667" s="50">
        <f t="shared" si="260"/>
        <v>2927</v>
      </c>
      <c r="BA2667" s="10">
        <v>4.28</v>
      </c>
      <c r="BB2667" s="50" t="str">
        <f t="shared" si="261"/>
        <v>Normal</v>
      </c>
    </row>
    <row r="2668" spans="18:54" ht="15.5" x14ac:dyDescent="0.35">
      <c r="R2668" s="7" t="s">
        <v>6740</v>
      </c>
      <c r="S2668" s="10" t="s">
        <v>7006</v>
      </c>
      <c r="T2668" s="16" t="s">
        <v>5036</v>
      </c>
      <c r="X2668" s="27" t="s">
        <v>2381</v>
      </c>
      <c r="Y2668" s="25">
        <f t="shared" si="255"/>
        <v>0</v>
      </c>
      <c r="AB2668" s="10" t="s">
        <v>2382</v>
      </c>
      <c r="AC2668" s="7" t="s">
        <v>2382</v>
      </c>
      <c r="AF2668" s="25" t="str">
        <f t="shared" si="256"/>
        <v>Yes</v>
      </c>
      <c r="AG2668" s="36" t="str">
        <f t="shared" si="257"/>
        <v>Yes</v>
      </c>
      <c r="AJ2668" s="25">
        <v>18.329999999999998</v>
      </c>
      <c r="AL2668" s="32" t="str">
        <f t="shared" si="258"/>
        <v>Under weight</v>
      </c>
      <c r="AO2668" s="41">
        <v>2002</v>
      </c>
      <c r="AP2668" s="29" t="s">
        <v>20</v>
      </c>
      <c r="AQ2668" s="7">
        <v>30</v>
      </c>
      <c r="AS2668" s="32" t="str">
        <f t="shared" si="254"/>
        <v>30-09-2002</v>
      </c>
      <c r="AU2668" s="10" t="s">
        <v>8654</v>
      </c>
      <c r="AV2668" s="32">
        <f t="shared" si="259"/>
        <v>20</v>
      </c>
      <c r="AX2668" s="53">
        <v>2943.41</v>
      </c>
      <c r="AY2668" s="49">
        <f t="shared" si="260"/>
        <v>2943</v>
      </c>
      <c r="BA2668" s="10">
        <v>4.16</v>
      </c>
      <c r="BB2668" s="49" t="str">
        <f t="shared" si="261"/>
        <v>Normal</v>
      </c>
    </row>
    <row r="2669" spans="18:54" ht="15.5" x14ac:dyDescent="0.35">
      <c r="R2669" s="7" t="s">
        <v>6739</v>
      </c>
      <c r="S2669" s="10" t="s">
        <v>7007</v>
      </c>
      <c r="T2669" s="16" t="s">
        <v>5037</v>
      </c>
      <c r="X2669" s="27">
        <v>1</v>
      </c>
      <c r="Y2669" s="25">
        <f t="shared" si="255"/>
        <v>1</v>
      </c>
      <c r="AB2669" s="10" t="s">
        <v>2382</v>
      </c>
      <c r="AC2669" s="7" t="s">
        <v>2382</v>
      </c>
      <c r="AF2669" s="25" t="str">
        <f t="shared" si="256"/>
        <v>Yes</v>
      </c>
      <c r="AG2669" s="36" t="str">
        <f t="shared" si="257"/>
        <v>Yes</v>
      </c>
      <c r="AJ2669" s="25">
        <v>17.11</v>
      </c>
      <c r="AL2669" s="33" t="str">
        <f t="shared" si="258"/>
        <v>Under weight</v>
      </c>
      <c r="AO2669" s="42">
        <v>1995</v>
      </c>
      <c r="AP2669" s="30" t="s">
        <v>20</v>
      </c>
      <c r="AQ2669" s="7">
        <v>24</v>
      </c>
      <c r="AS2669" s="33" t="str">
        <f t="shared" si="254"/>
        <v>24-09-1995</v>
      </c>
      <c r="AU2669" s="10" t="s">
        <v>8655</v>
      </c>
      <c r="AV2669" s="33">
        <f t="shared" si="259"/>
        <v>27</v>
      </c>
      <c r="AX2669" s="53">
        <v>2974.13</v>
      </c>
      <c r="AY2669" s="50">
        <f t="shared" si="260"/>
        <v>2974</v>
      </c>
      <c r="BA2669" s="10">
        <v>4.9800000000000004</v>
      </c>
      <c r="BB2669" s="50" t="str">
        <f t="shared" si="261"/>
        <v>Normal</v>
      </c>
    </row>
    <row r="2670" spans="18:54" ht="15.5" x14ac:dyDescent="0.35">
      <c r="R2670" s="7" t="s">
        <v>6739</v>
      </c>
      <c r="S2670" s="10" t="s">
        <v>7008</v>
      </c>
      <c r="T2670" s="16" t="s">
        <v>5038</v>
      </c>
      <c r="X2670" s="27">
        <v>1</v>
      </c>
      <c r="Y2670" s="25">
        <f t="shared" si="255"/>
        <v>1</v>
      </c>
      <c r="AB2670" s="10" t="s">
        <v>2380</v>
      </c>
      <c r="AC2670" s="7" t="s">
        <v>2382</v>
      </c>
      <c r="AF2670" s="25" t="str">
        <f t="shared" si="256"/>
        <v>No</v>
      </c>
      <c r="AG2670" s="36" t="str">
        <f t="shared" si="257"/>
        <v>Yes</v>
      </c>
      <c r="AJ2670" s="25">
        <v>43.5</v>
      </c>
      <c r="AL2670" s="32" t="str">
        <f t="shared" si="258"/>
        <v>Obesity</v>
      </c>
      <c r="AO2670" s="41">
        <v>1987</v>
      </c>
      <c r="AP2670" s="29" t="s">
        <v>18</v>
      </c>
      <c r="AQ2670" s="7">
        <v>18</v>
      </c>
      <c r="AS2670" s="32" t="str">
        <f t="shared" si="254"/>
        <v>18-06-1987</v>
      </c>
      <c r="AU2670" s="10" t="s">
        <v>8656</v>
      </c>
      <c r="AV2670" s="32">
        <f t="shared" si="259"/>
        <v>35</v>
      </c>
      <c r="AX2670" s="53">
        <v>2979.52</v>
      </c>
      <c r="AY2670" s="51">
        <f t="shared" si="260"/>
        <v>2980</v>
      </c>
      <c r="BA2670" s="10">
        <v>6.38</v>
      </c>
      <c r="BB2670" s="51" t="str">
        <f t="shared" si="261"/>
        <v>Prediabetes</v>
      </c>
    </row>
    <row r="2671" spans="18:54" ht="15.5" x14ac:dyDescent="0.35">
      <c r="R2671" s="7" t="s">
        <v>6740</v>
      </c>
      <c r="S2671" s="10" t="s">
        <v>6893</v>
      </c>
      <c r="T2671" s="16" t="s">
        <v>5039</v>
      </c>
      <c r="X2671" s="27">
        <v>2</v>
      </c>
      <c r="Y2671" s="25">
        <f t="shared" si="255"/>
        <v>2</v>
      </c>
      <c r="AB2671" s="10" t="s">
        <v>2380</v>
      </c>
      <c r="AC2671" s="7" t="s">
        <v>2380</v>
      </c>
      <c r="AF2671" s="25" t="str">
        <f t="shared" si="256"/>
        <v>No</v>
      </c>
      <c r="AG2671" s="36" t="str">
        <f t="shared" si="257"/>
        <v>No</v>
      </c>
      <c r="AJ2671" s="25">
        <v>25.364999999999998</v>
      </c>
      <c r="AL2671" s="33" t="str">
        <f t="shared" si="258"/>
        <v>Over weight</v>
      </c>
      <c r="AO2671" s="42">
        <v>1991</v>
      </c>
      <c r="AP2671" s="30" t="s">
        <v>15</v>
      </c>
      <c r="AQ2671" s="7">
        <v>20</v>
      </c>
      <c r="AS2671" s="33" t="str">
        <f t="shared" si="254"/>
        <v>20-11-1991</v>
      </c>
      <c r="AU2671" s="10" t="s">
        <v>8657</v>
      </c>
      <c r="AV2671" s="33">
        <f t="shared" si="259"/>
        <v>31</v>
      </c>
      <c r="AX2671" s="53">
        <v>2985.67</v>
      </c>
      <c r="AY2671" s="50">
        <f t="shared" si="260"/>
        <v>2986</v>
      </c>
      <c r="BA2671" s="10">
        <v>5.19</v>
      </c>
      <c r="BB2671" s="50" t="str">
        <f t="shared" si="261"/>
        <v>Normal</v>
      </c>
    </row>
    <row r="2672" spans="18:54" ht="15.5" x14ac:dyDescent="0.35">
      <c r="R2672" s="7" t="s">
        <v>6740</v>
      </c>
      <c r="S2672" s="10" t="s">
        <v>6763</v>
      </c>
      <c r="T2672" s="16" t="s">
        <v>5040</v>
      </c>
      <c r="X2672" s="27" t="s">
        <v>2381</v>
      </c>
      <c r="Y2672" s="25">
        <f t="shared" si="255"/>
        <v>0</v>
      </c>
      <c r="AB2672" s="10" t="s">
        <v>2380</v>
      </c>
      <c r="AC2672" s="7" t="s">
        <v>2380</v>
      </c>
      <c r="AF2672" s="25" t="str">
        <f t="shared" si="256"/>
        <v>No</v>
      </c>
      <c r="AG2672" s="36" t="str">
        <f t="shared" si="257"/>
        <v>No</v>
      </c>
      <c r="AJ2672" s="25">
        <v>28.594999999999999</v>
      </c>
      <c r="AL2672" s="32" t="str">
        <f t="shared" si="258"/>
        <v>Over weight</v>
      </c>
      <c r="AO2672" s="41">
        <v>2002</v>
      </c>
      <c r="AP2672" s="29" t="s">
        <v>30</v>
      </c>
      <c r="AQ2672" s="7">
        <v>15</v>
      </c>
      <c r="AS2672" s="32" t="str">
        <f t="shared" si="254"/>
        <v>15-12-2002</v>
      </c>
      <c r="AU2672" s="10" t="s">
        <v>8658</v>
      </c>
      <c r="AV2672" s="32">
        <f t="shared" si="259"/>
        <v>20</v>
      </c>
      <c r="AX2672" s="53">
        <v>3012.22</v>
      </c>
      <c r="AY2672" s="51">
        <f t="shared" si="260"/>
        <v>3012</v>
      </c>
      <c r="BA2672" s="10">
        <v>10.210000000000001</v>
      </c>
      <c r="BB2672" s="51" t="str">
        <f t="shared" si="261"/>
        <v>Diabetes</v>
      </c>
    </row>
    <row r="2673" spans="18:54" ht="15.5" x14ac:dyDescent="0.35">
      <c r="R2673" s="7" t="s">
        <v>6740</v>
      </c>
      <c r="S2673" s="10" t="s">
        <v>7009</v>
      </c>
      <c r="T2673" s="16" t="s">
        <v>5041</v>
      </c>
      <c r="X2673" s="27">
        <v>1</v>
      </c>
      <c r="Y2673" s="25">
        <f t="shared" si="255"/>
        <v>1</v>
      </c>
      <c r="AB2673" s="10" t="s">
        <v>2382</v>
      </c>
      <c r="AC2673" s="7" t="s">
        <v>2382</v>
      </c>
      <c r="AF2673" s="25" t="str">
        <f t="shared" si="256"/>
        <v>Yes</v>
      </c>
      <c r="AG2673" s="36" t="str">
        <f t="shared" si="257"/>
        <v>Yes</v>
      </c>
      <c r="AJ2673" s="25">
        <v>29.83</v>
      </c>
      <c r="AL2673" s="33" t="str">
        <f t="shared" si="258"/>
        <v>Over weight</v>
      </c>
      <c r="AO2673" s="42">
        <v>1988</v>
      </c>
      <c r="AP2673" s="30" t="s">
        <v>20</v>
      </c>
      <c r="AQ2673" s="7">
        <v>28</v>
      </c>
      <c r="AS2673" s="33" t="str">
        <f t="shared" si="254"/>
        <v>28-09-1988</v>
      </c>
      <c r="AU2673" s="10" t="s">
        <v>8659</v>
      </c>
      <c r="AV2673" s="33">
        <f t="shared" si="259"/>
        <v>34</v>
      </c>
      <c r="AX2673" s="53">
        <v>3018.04</v>
      </c>
      <c r="AY2673" s="50">
        <f t="shared" si="260"/>
        <v>3018</v>
      </c>
      <c r="BA2673" s="10">
        <v>9.6999999999999993</v>
      </c>
      <c r="BB2673" s="50" t="str">
        <f t="shared" si="261"/>
        <v>Diabetes</v>
      </c>
    </row>
    <row r="2674" spans="18:54" ht="15.5" x14ac:dyDescent="0.35">
      <c r="R2674" s="7" t="s">
        <v>6740</v>
      </c>
      <c r="S2674" s="10" t="s">
        <v>7010</v>
      </c>
      <c r="T2674" s="16" t="s">
        <v>5042</v>
      </c>
      <c r="X2674" s="27">
        <v>3</v>
      </c>
      <c r="Y2674" s="25">
        <f t="shared" si="255"/>
        <v>3</v>
      </c>
      <c r="AB2674" s="10" t="s">
        <v>2380</v>
      </c>
      <c r="AC2674" s="7" t="s">
        <v>2380</v>
      </c>
      <c r="AF2674" s="25" t="str">
        <f t="shared" si="256"/>
        <v>No</v>
      </c>
      <c r="AG2674" s="36" t="str">
        <f t="shared" si="257"/>
        <v>No</v>
      </c>
      <c r="AJ2674" s="25">
        <v>24.7</v>
      </c>
      <c r="AL2674" s="32" t="str">
        <f t="shared" si="258"/>
        <v xml:space="preserve">Normal Weight 
</v>
      </c>
      <c r="AO2674" s="41">
        <v>1997</v>
      </c>
      <c r="AP2674" s="29" t="s">
        <v>30</v>
      </c>
      <c r="AQ2674" s="7">
        <v>19</v>
      </c>
      <c r="AS2674" s="32" t="str">
        <f t="shared" si="254"/>
        <v>19-12-1997</v>
      </c>
      <c r="AU2674" s="10" t="s">
        <v>8660</v>
      </c>
      <c r="AV2674" s="32">
        <f t="shared" si="259"/>
        <v>25</v>
      </c>
      <c r="AX2674" s="53">
        <v>3021.81</v>
      </c>
      <c r="AY2674" s="51">
        <f t="shared" si="260"/>
        <v>3022</v>
      </c>
      <c r="BA2674" s="10">
        <v>10.25</v>
      </c>
      <c r="BB2674" s="51" t="str">
        <f t="shared" si="261"/>
        <v>Diabetes</v>
      </c>
    </row>
    <row r="2675" spans="18:54" ht="15.5" x14ac:dyDescent="0.35">
      <c r="R2675" s="7" t="s">
        <v>6739</v>
      </c>
      <c r="S2675" s="10" t="s">
        <v>7011</v>
      </c>
      <c r="T2675" s="16" t="s">
        <v>5043</v>
      </c>
      <c r="X2675" s="27" t="s">
        <v>2381</v>
      </c>
      <c r="Y2675" s="25">
        <f t="shared" si="255"/>
        <v>0</v>
      </c>
      <c r="AB2675" s="10" t="s">
        <v>2380</v>
      </c>
      <c r="AC2675" s="7" t="s">
        <v>2382</v>
      </c>
      <c r="AF2675" s="25" t="str">
        <f t="shared" si="256"/>
        <v>No</v>
      </c>
      <c r="AG2675" s="36" t="str">
        <f t="shared" si="257"/>
        <v>Yes</v>
      </c>
      <c r="AJ2675" s="25">
        <v>17.940000000000001</v>
      </c>
      <c r="AL2675" s="33" t="str">
        <f t="shared" si="258"/>
        <v>Under weight</v>
      </c>
      <c r="AO2675" s="42">
        <v>1998</v>
      </c>
      <c r="AP2675" s="30" t="s">
        <v>20</v>
      </c>
      <c r="AQ2675" s="7">
        <v>15</v>
      </c>
      <c r="AS2675" s="33" t="str">
        <f t="shared" si="254"/>
        <v>15-09-1998</v>
      </c>
      <c r="AU2675" s="10" t="s">
        <v>8661</v>
      </c>
      <c r="AV2675" s="33">
        <f t="shared" si="259"/>
        <v>24</v>
      </c>
      <c r="AX2675" s="53">
        <v>3044.21</v>
      </c>
      <c r="AY2675" s="50">
        <f t="shared" si="260"/>
        <v>3044</v>
      </c>
      <c r="BA2675" s="10">
        <v>9.77</v>
      </c>
      <c r="BB2675" s="50" t="str">
        <f t="shared" si="261"/>
        <v>Diabetes</v>
      </c>
    </row>
    <row r="2676" spans="18:54" ht="15.5" x14ac:dyDescent="0.35">
      <c r="R2676" s="7" t="s">
        <v>6739</v>
      </c>
      <c r="S2676" s="10" t="s">
        <v>7012</v>
      </c>
      <c r="T2676" s="16" t="s">
        <v>5044</v>
      </c>
      <c r="X2676" s="27">
        <v>1</v>
      </c>
      <c r="Y2676" s="25">
        <f t="shared" si="255"/>
        <v>1</v>
      </c>
      <c r="AB2676" s="10" t="s">
        <v>2380</v>
      </c>
      <c r="AC2676" s="7" t="s">
        <v>2382</v>
      </c>
      <c r="AF2676" s="25" t="str">
        <f t="shared" si="256"/>
        <v>No</v>
      </c>
      <c r="AG2676" s="36" t="str">
        <f t="shared" si="257"/>
        <v>Yes</v>
      </c>
      <c r="AJ2676" s="25">
        <v>21.08</v>
      </c>
      <c r="AL2676" s="32" t="str">
        <f t="shared" si="258"/>
        <v xml:space="preserve">Normal Weight 
</v>
      </c>
      <c r="AO2676" s="41">
        <v>1998</v>
      </c>
      <c r="AP2676" s="29" t="s">
        <v>35</v>
      </c>
      <c r="AQ2676" s="7">
        <v>9</v>
      </c>
      <c r="AS2676" s="32" t="str">
        <f t="shared" ref="AS2676:AS2739" si="262">TEXT(DATEVALUE(CONCATENATE(AQ2676,"-",AP2676,"-",AO2676)),("DD-MM-YYYY"))</f>
        <v>09-08-1998</v>
      </c>
      <c r="AU2676" s="10" t="s">
        <v>8662</v>
      </c>
      <c r="AV2676" s="32">
        <f t="shared" si="259"/>
        <v>24</v>
      </c>
      <c r="AX2676" s="53">
        <v>3046.06</v>
      </c>
      <c r="AY2676" s="49">
        <f t="shared" si="260"/>
        <v>3046</v>
      </c>
      <c r="BA2676" s="10">
        <v>4.83</v>
      </c>
      <c r="BB2676" s="49" t="str">
        <f t="shared" si="261"/>
        <v>Normal</v>
      </c>
    </row>
    <row r="2677" spans="18:54" ht="15.5" x14ac:dyDescent="0.35">
      <c r="R2677" s="7" t="s">
        <v>6740</v>
      </c>
      <c r="S2677" s="10" t="s">
        <v>7013</v>
      </c>
      <c r="T2677" s="16" t="s">
        <v>5045</v>
      </c>
      <c r="X2677" s="27" t="s">
        <v>2381</v>
      </c>
      <c r="Y2677" s="25">
        <f t="shared" ref="Y2677:Y2740" si="263">IF(X2677="No major surgery",0,X2677)</f>
        <v>0</v>
      </c>
      <c r="AB2677" s="10" t="s">
        <v>2382</v>
      </c>
      <c r="AC2677" s="7" t="s">
        <v>2380</v>
      </c>
      <c r="AF2677" s="25" t="str">
        <f t="shared" ref="AF2677:AF2740" si="264">IF(LOWER(AB2677)="yes","Yes","No")</f>
        <v>Yes</v>
      </c>
      <c r="AG2677" s="36" t="str">
        <f t="shared" ref="AG2677:AG2740" si="265">IF(LOWER(AC2677)="yes","Yes","No")</f>
        <v>No</v>
      </c>
      <c r="AJ2677" s="25">
        <v>37.715000000000003</v>
      </c>
      <c r="AL2677" s="33" t="str">
        <f t="shared" ref="AL2677:AL2740" si="266">IF(AJ2677&lt;18.5,"Under weight",IF(AJ2677&lt;25,"Normal Weight 
",IF(AJ2677&lt;30,"Over weight","Obesity")))</f>
        <v>Obesity</v>
      </c>
      <c r="AO2677" s="42">
        <v>1997</v>
      </c>
      <c r="AP2677" s="30" t="s">
        <v>30</v>
      </c>
      <c r="AQ2677" s="7">
        <v>22</v>
      </c>
      <c r="AS2677" s="33" t="str">
        <f t="shared" si="262"/>
        <v>22-12-1997</v>
      </c>
      <c r="AU2677" s="10" t="s">
        <v>8663</v>
      </c>
      <c r="AV2677" s="33">
        <f t="shared" ref="AV2677:AV2740" si="267">2023-YEAR(AU2677)-IF(OR(MONTH(AU2677)&gt;6,AND(DAY(AU2677)&gt;8)),1,0)</f>
        <v>25</v>
      </c>
      <c r="AX2677" s="53">
        <v>3051.73</v>
      </c>
      <c r="AY2677" s="50">
        <f t="shared" ref="AY2677:AY2740" si="268">ROUND(AX2677,0)</f>
        <v>3052</v>
      </c>
      <c r="BA2677" s="10">
        <v>10.86</v>
      </c>
      <c r="BB2677" s="50" t="str">
        <f t="shared" ref="BB2677:BB2740" si="269">IF(BA2677&lt;5.7,"Normal",IF(BA2677&lt;6.5,"Prediabetes","Diabetes"))</f>
        <v>Diabetes</v>
      </c>
    </row>
    <row r="2678" spans="18:54" ht="15.5" x14ac:dyDescent="0.35">
      <c r="R2678" s="7" t="s">
        <v>6740</v>
      </c>
      <c r="S2678" s="10" t="s">
        <v>7014</v>
      </c>
      <c r="T2678" s="16" t="s">
        <v>5009</v>
      </c>
      <c r="X2678" s="27" t="s">
        <v>2381</v>
      </c>
      <c r="Y2678" s="25">
        <f t="shared" si="263"/>
        <v>0</v>
      </c>
      <c r="AB2678" s="10" t="s">
        <v>2382</v>
      </c>
      <c r="AC2678" s="7" t="s">
        <v>2382</v>
      </c>
      <c r="AF2678" s="25" t="str">
        <f t="shared" si="264"/>
        <v>Yes</v>
      </c>
      <c r="AG2678" s="36" t="str">
        <f t="shared" si="265"/>
        <v>Yes</v>
      </c>
      <c r="AJ2678" s="25">
        <v>22.39</v>
      </c>
      <c r="AL2678" s="32" t="str">
        <f t="shared" si="266"/>
        <v xml:space="preserve">Normal Weight 
</v>
      </c>
      <c r="AO2678" s="41">
        <v>2002</v>
      </c>
      <c r="AP2678" s="29" t="s">
        <v>18</v>
      </c>
      <c r="AQ2678" s="7">
        <v>21</v>
      </c>
      <c r="AS2678" s="32" t="str">
        <f t="shared" si="262"/>
        <v>21-06-2002</v>
      </c>
      <c r="AU2678" s="10" t="s">
        <v>8664</v>
      </c>
      <c r="AV2678" s="32">
        <f t="shared" si="267"/>
        <v>20</v>
      </c>
      <c r="AX2678" s="53">
        <v>3056.39</v>
      </c>
      <c r="AY2678" s="51">
        <f t="shared" si="268"/>
        <v>3056</v>
      </c>
      <c r="BA2678" s="10">
        <v>9.5299999999999994</v>
      </c>
      <c r="BB2678" s="51" t="str">
        <f t="shared" si="269"/>
        <v>Diabetes</v>
      </c>
    </row>
    <row r="2679" spans="18:54" ht="15.5" x14ac:dyDescent="0.35">
      <c r="R2679" s="7" t="s">
        <v>6740</v>
      </c>
      <c r="S2679" s="10" t="s">
        <v>6875</v>
      </c>
      <c r="T2679" s="16" t="s">
        <v>5046</v>
      </c>
      <c r="X2679" s="27" t="s">
        <v>2381</v>
      </c>
      <c r="Y2679" s="25">
        <f t="shared" si="263"/>
        <v>0</v>
      </c>
      <c r="AB2679" s="10" t="s">
        <v>2380</v>
      </c>
      <c r="AC2679" s="7" t="s">
        <v>2382</v>
      </c>
      <c r="AF2679" s="25" t="str">
        <f t="shared" si="264"/>
        <v>No</v>
      </c>
      <c r="AG2679" s="36" t="str">
        <f t="shared" si="265"/>
        <v>Yes</v>
      </c>
      <c r="AJ2679" s="25">
        <v>28.78</v>
      </c>
      <c r="AL2679" s="33" t="str">
        <f t="shared" si="266"/>
        <v>Over weight</v>
      </c>
      <c r="AO2679" s="42">
        <v>1994</v>
      </c>
      <c r="AP2679" s="30" t="s">
        <v>20</v>
      </c>
      <c r="AQ2679" s="7">
        <v>26</v>
      </c>
      <c r="AS2679" s="33" t="str">
        <f t="shared" si="262"/>
        <v>26-09-1994</v>
      </c>
      <c r="AU2679" s="10" t="s">
        <v>8665</v>
      </c>
      <c r="AV2679" s="33">
        <f t="shared" si="267"/>
        <v>28</v>
      </c>
      <c r="AX2679" s="53">
        <v>3062.51</v>
      </c>
      <c r="AY2679" s="50">
        <f t="shared" si="268"/>
        <v>3063</v>
      </c>
      <c r="BA2679" s="10">
        <v>5.68</v>
      </c>
      <c r="BB2679" s="50" t="str">
        <f t="shared" si="269"/>
        <v>Normal</v>
      </c>
    </row>
    <row r="2680" spans="18:54" ht="15.5" x14ac:dyDescent="0.35">
      <c r="R2680" s="7" t="s">
        <v>6739</v>
      </c>
      <c r="S2680" s="10" t="s">
        <v>7015</v>
      </c>
      <c r="T2680" s="16" t="s">
        <v>5047</v>
      </c>
      <c r="X2680" s="27" t="s">
        <v>2381</v>
      </c>
      <c r="Y2680" s="25">
        <f t="shared" si="263"/>
        <v>0</v>
      </c>
      <c r="AB2680" s="10" t="s">
        <v>2382</v>
      </c>
      <c r="AC2680" s="7" t="s">
        <v>2382</v>
      </c>
      <c r="AF2680" s="25" t="str">
        <f t="shared" si="264"/>
        <v>Yes</v>
      </c>
      <c r="AG2680" s="36" t="str">
        <f t="shared" si="265"/>
        <v>Yes</v>
      </c>
      <c r="AJ2680" s="25">
        <v>18.329999999999998</v>
      </c>
      <c r="AL2680" s="32" t="str">
        <f t="shared" si="266"/>
        <v>Under weight</v>
      </c>
      <c r="AO2680" s="41">
        <v>1989</v>
      </c>
      <c r="AP2680" s="29" t="s">
        <v>37</v>
      </c>
      <c r="AQ2680" s="7">
        <v>1</v>
      </c>
      <c r="AS2680" s="32" t="str">
        <f t="shared" si="262"/>
        <v>01-10-1989</v>
      </c>
      <c r="AU2680" s="10" t="s">
        <v>8666</v>
      </c>
      <c r="AV2680" s="32">
        <f t="shared" si="267"/>
        <v>33</v>
      </c>
      <c r="AX2680" s="53">
        <v>3065.49</v>
      </c>
      <c r="AY2680" s="51">
        <f t="shared" si="268"/>
        <v>3065</v>
      </c>
      <c r="BA2680" s="10">
        <v>5.57</v>
      </c>
      <c r="BB2680" s="51" t="str">
        <f t="shared" si="269"/>
        <v>Normal</v>
      </c>
    </row>
    <row r="2681" spans="18:54" ht="15.5" x14ac:dyDescent="0.35">
      <c r="R2681" s="7" t="s">
        <v>6740</v>
      </c>
      <c r="S2681" s="10" t="s">
        <v>7016</v>
      </c>
      <c r="T2681" s="16" t="s">
        <v>5048</v>
      </c>
      <c r="X2681" s="27">
        <v>1</v>
      </c>
      <c r="Y2681" s="25">
        <f t="shared" si="263"/>
        <v>1</v>
      </c>
      <c r="AB2681" s="10" t="s">
        <v>2382</v>
      </c>
      <c r="AC2681" s="7" t="s">
        <v>2382</v>
      </c>
      <c r="AF2681" s="25" t="str">
        <f t="shared" si="264"/>
        <v>Yes</v>
      </c>
      <c r="AG2681" s="36" t="str">
        <f t="shared" si="265"/>
        <v>Yes</v>
      </c>
      <c r="AJ2681" s="25">
        <v>26.39</v>
      </c>
      <c r="AL2681" s="33" t="str">
        <f t="shared" si="266"/>
        <v>Over weight</v>
      </c>
      <c r="AO2681" s="42">
        <v>1995</v>
      </c>
      <c r="AP2681" s="30" t="s">
        <v>20</v>
      </c>
      <c r="AQ2681" s="7">
        <v>10</v>
      </c>
      <c r="AS2681" s="33" t="str">
        <f t="shared" si="262"/>
        <v>10-09-1995</v>
      </c>
      <c r="AU2681" s="10" t="s">
        <v>8667</v>
      </c>
      <c r="AV2681" s="33">
        <f t="shared" si="267"/>
        <v>27</v>
      </c>
      <c r="AX2681" s="53">
        <v>3070.81</v>
      </c>
      <c r="AY2681" s="50">
        <f t="shared" si="268"/>
        <v>3071</v>
      </c>
      <c r="BA2681" s="10">
        <v>4.58</v>
      </c>
      <c r="BB2681" s="50" t="str">
        <f t="shared" si="269"/>
        <v>Normal</v>
      </c>
    </row>
    <row r="2682" spans="18:54" ht="15.5" x14ac:dyDescent="0.35">
      <c r="R2682" s="7" t="s">
        <v>6740</v>
      </c>
      <c r="S2682" s="10" t="s">
        <v>6263</v>
      </c>
      <c r="T2682" s="16" t="s">
        <v>5049</v>
      </c>
      <c r="X2682" s="27">
        <v>1</v>
      </c>
      <c r="Y2682" s="25">
        <f t="shared" si="263"/>
        <v>1</v>
      </c>
      <c r="AB2682" s="10" t="s">
        <v>2382</v>
      </c>
      <c r="AC2682" s="7" t="s">
        <v>2382</v>
      </c>
      <c r="AF2682" s="25" t="str">
        <f t="shared" si="264"/>
        <v>Yes</v>
      </c>
      <c r="AG2682" s="36" t="str">
        <f t="shared" si="265"/>
        <v>Yes</v>
      </c>
      <c r="AJ2682" s="25">
        <v>19.260000000000002</v>
      </c>
      <c r="AL2682" s="32" t="str">
        <f t="shared" si="266"/>
        <v xml:space="preserve">Normal Weight 
</v>
      </c>
      <c r="AO2682" s="41">
        <v>2001</v>
      </c>
      <c r="AP2682" s="29" t="s">
        <v>37</v>
      </c>
      <c r="AQ2682" s="7">
        <v>13</v>
      </c>
      <c r="AS2682" s="32" t="str">
        <f t="shared" si="262"/>
        <v>13-10-2001</v>
      </c>
      <c r="AU2682" s="10" t="s">
        <v>8668</v>
      </c>
      <c r="AV2682" s="32">
        <f t="shared" si="267"/>
        <v>21</v>
      </c>
      <c r="AX2682" s="53">
        <v>3077.1</v>
      </c>
      <c r="AY2682" s="51">
        <f t="shared" si="268"/>
        <v>3077</v>
      </c>
      <c r="BA2682" s="10">
        <v>8.9600000000000009</v>
      </c>
      <c r="BB2682" s="51" t="str">
        <f t="shared" si="269"/>
        <v>Diabetes</v>
      </c>
    </row>
    <row r="2683" spans="18:54" ht="15.5" x14ac:dyDescent="0.35">
      <c r="R2683" s="7" t="s">
        <v>6740</v>
      </c>
      <c r="S2683" s="10" t="s">
        <v>6307</v>
      </c>
      <c r="T2683" s="16" t="s">
        <v>5050</v>
      </c>
      <c r="X2683" s="27" t="s">
        <v>2381</v>
      </c>
      <c r="Y2683" s="25">
        <f t="shared" si="263"/>
        <v>0</v>
      </c>
      <c r="AB2683" s="10" t="s">
        <v>2380</v>
      </c>
      <c r="AC2683" s="7" t="s">
        <v>2382</v>
      </c>
      <c r="AF2683" s="25" t="str">
        <f t="shared" si="264"/>
        <v>No</v>
      </c>
      <c r="AG2683" s="36" t="str">
        <f t="shared" si="265"/>
        <v>Yes</v>
      </c>
      <c r="AJ2683" s="25">
        <v>26.92</v>
      </c>
      <c r="AL2683" s="33" t="str">
        <f t="shared" si="266"/>
        <v>Over weight</v>
      </c>
      <c r="AO2683" s="42">
        <v>1987</v>
      </c>
      <c r="AP2683" s="30" t="s">
        <v>35</v>
      </c>
      <c r="AQ2683" s="7">
        <v>1</v>
      </c>
      <c r="AS2683" s="33" t="str">
        <f t="shared" si="262"/>
        <v>01-08-1987</v>
      </c>
      <c r="AU2683" s="10" t="s">
        <v>8669</v>
      </c>
      <c r="AV2683" s="33">
        <f t="shared" si="267"/>
        <v>35</v>
      </c>
      <c r="AX2683" s="53">
        <v>3088.06</v>
      </c>
      <c r="AY2683" s="50">
        <f t="shared" si="268"/>
        <v>3088</v>
      </c>
      <c r="BA2683" s="10">
        <v>6.09</v>
      </c>
      <c r="BB2683" s="50" t="str">
        <f t="shared" si="269"/>
        <v>Prediabetes</v>
      </c>
    </row>
    <row r="2684" spans="18:54" ht="15.5" x14ac:dyDescent="0.35">
      <c r="R2684" s="7" t="s">
        <v>6740</v>
      </c>
      <c r="S2684" s="10" t="s">
        <v>6935</v>
      </c>
      <c r="T2684" s="16" t="s">
        <v>5051</v>
      </c>
      <c r="X2684" s="27" t="s">
        <v>2381</v>
      </c>
      <c r="Y2684" s="25">
        <f t="shared" si="263"/>
        <v>0</v>
      </c>
      <c r="AB2684" s="10" t="s">
        <v>2380</v>
      </c>
      <c r="AC2684" s="7" t="s">
        <v>2382</v>
      </c>
      <c r="AF2684" s="25" t="str">
        <f t="shared" si="264"/>
        <v>No</v>
      </c>
      <c r="AG2684" s="36" t="str">
        <f t="shared" si="265"/>
        <v>Yes</v>
      </c>
      <c r="AJ2684" s="25">
        <v>19.73</v>
      </c>
      <c r="AL2684" s="32" t="str">
        <f t="shared" si="266"/>
        <v xml:space="preserve">Normal Weight 
</v>
      </c>
      <c r="AO2684" s="41">
        <v>1999</v>
      </c>
      <c r="AP2684" s="29" t="s">
        <v>18</v>
      </c>
      <c r="AQ2684" s="7">
        <v>25</v>
      </c>
      <c r="AS2684" s="32" t="str">
        <f t="shared" si="262"/>
        <v>25-06-1999</v>
      </c>
      <c r="AU2684" s="10" t="s">
        <v>8670</v>
      </c>
      <c r="AV2684" s="32">
        <f t="shared" si="267"/>
        <v>23</v>
      </c>
      <c r="AX2684" s="53">
        <v>3128.35</v>
      </c>
      <c r="AY2684" s="49">
        <f t="shared" si="268"/>
        <v>3128</v>
      </c>
      <c r="BA2684" s="10">
        <v>4.3600000000000003</v>
      </c>
      <c r="BB2684" s="49" t="str">
        <f t="shared" si="269"/>
        <v>Normal</v>
      </c>
    </row>
    <row r="2685" spans="18:54" ht="15.5" x14ac:dyDescent="0.35">
      <c r="R2685" s="7" t="s">
        <v>6740</v>
      </c>
      <c r="S2685" s="10" t="s">
        <v>7017</v>
      </c>
      <c r="T2685" s="16" t="s">
        <v>5052</v>
      </c>
      <c r="X2685" s="27" t="s">
        <v>2381</v>
      </c>
      <c r="Y2685" s="25">
        <f t="shared" si="263"/>
        <v>0</v>
      </c>
      <c r="AB2685" s="10" t="s">
        <v>2382</v>
      </c>
      <c r="AC2685" s="7" t="s">
        <v>2382</v>
      </c>
      <c r="AF2685" s="25" t="str">
        <f t="shared" si="264"/>
        <v>Yes</v>
      </c>
      <c r="AG2685" s="36" t="str">
        <f t="shared" si="265"/>
        <v>Yes</v>
      </c>
      <c r="AJ2685" s="25">
        <v>23.56</v>
      </c>
      <c r="AL2685" s="33" t="str">
        <f t="shared" si="266"/>
        <v xml:space="preserve">Normal Weight 
</v>
      </c>
      <c r="AO2685" s="42">
        <v>1994</v>
      </c>
      <c r="AP2685" s="30" t="s">
        <v>10</v>
      </c>
      <c r="AQ2685" s="7">
        <v>10</v>
      </c>
      <c r="AS2685" s="33" t="str">
        <f t="shared" si="262"/>
        <v>10-07-1994</v>
      </c>
      <c r="AU2685" s="10" t="s">
        <v>8671</v>
      </c>
      <c r="AV2685" s="33">
        <f t="shared" si="267"/>
        <v>28</v>
      </c>
      <c r="AX2685" s="53">
        <v>3161.45</v>
      </c>
      <c r="AY2685" s="50">
        <f t="shared" si="268"/>
        <v>3161</v>
      </c>
      <c r="BA2685" s="10">
        <v>11.74</v>
      </c>
      <c r="BB2685" s="50" t="str">
        <f t="shared" si="269"/>
        <v>Diabetes</v>
      </c>
    </row>
    <row r="2686" spans="18:54" ht="15.5" x14ac:dyDescent="0.35">
      <c r="R2686" s="7" t="s">
        <v>6740</v>
      </c>
      <c r="S2686" s="10" t="s">
        <v>7018</v>
      </c>
      <c r="T2686" s="16" t="s">
        <v>5053</v>
      </c>
      <c r="X2686" s="27">
        <v>1</v>
      </c>
      <c r="Y2686" s="25">
        <f t="shared" si="263"/>
        <v>1</v>
      </c>
      <c r="AB2686" s="10" t="s">
        <v>2380</v>
      </c>
      <c r="AC2686" s="7" t="s">
        <v>2382</v>
      </c>
      <c r="AF2686" s="25" t="str">
        <f t="shared" si="264"/>
        <v>No</v>
      </c>
      <c r="AG2686" s="36" t="str">
        <f t="shared" si="265"/>
        <v>Yes</v>
      </c>
      <c r="AJ2686" s="25">
        <v>37.67</v>
      </c>
      <c r="AL2686" s="32" t="str">
        <f t="shared" si="266"/>
        <v>Obesity</v>
      </c>
      <c r="AO2686" s="41">
        <v>1993</v>
      </c>
      <c r="AP2686" s="29" t="s">
        <v>20</v>
      </c>
      <c r="AQ2686" s="7">
        <v>25</v>
      </c>
      <c r="AS2686" s="32" t="str">
        <f t="shared" si="262"/>
        <v>25-09-1993</v>
      </c>
      <c r="AU2686" s="10" t="s">
        <v>8672</v>
      </c>
      <c r="AV2686" s="32">
        <f t="shared" si="267"/>
        <v>29</v>
      </c>
      <c r="AX2686" s="53">
        <v>3162.02</v>
      </c>
      <c r="AY2686" s="51">
        <f t="shared" si="268"/>
        <v>3162</v>
      </c>
      <c r="BA2686" s="10">
        <v>5.89</v>
      </c>
      <c r="BB2686" s="51" t="str">
        <f t="shared" si="269"/>
        <v>Prediabetes</v>
      </c>
    </row>
    <row r="2687" spans="18:54" ht="15.5" x14ac:dyDescent="0.35">
      <c r="R2687" s="7" t="s">
        <v>6740</v>
      </c>
      <c r="S2687" s="10" t="s">
        <v>7010</v>
      </c>
      <c r="T2687" s="16" t="s">
        <v>5054</v>
      </c>
      <c r="X2687" s="27">
        <v>2</v>
      </c>
      <c r="Y2687" s="25">
        <f t="shared" si="263"/>
        <v>2</v>
      </c>
      <c r="AB2687" s="10" t="s">
        <v>2380</v>
      </c>
      <c r="AC2687" s="7" t="s">
        <v>2382</v>
      </c>
      <c r="AF2687" s="25" t="str">
        <f t="shared" si="264"/>
        <v>No</v>
      </c>
      <c r="AG2687" s="36" t="str">
        <f t="shared" si="265"/>
        <v>Yes</v>
      </c>
      <c r="AJ2687" s="25">
        <v>18.73</v>
      </c>
      <c r="AL2687" s="33" t="str">
        <f t="shared" si="266"/>
        <v xml:space="preserve">Normal Weight 
</v>
      </c>
      <c r="AO2687" s="42">
        <v>2001</v>
      </c>
      <c r="AP2687" s="30" t="s">
        <v>35</v>
      </c>
      <c r="AQ2687" s="7">
        <v>29</v>
      </c>
      <c r="AS2687" s="33" t="str">
        <f t="shared" si="262"/>
        <v>29-08-2001</v>
      </c>
      <c r="AU2687" s="10" t="s">
        <v>8673</v>
      </c>
      <c r="AV2687" s="33">
        <f t="shared" si="267"/>
        <v>21</v>
      </c>
      <c r="AX2687" s="53">
        <v>3167.46</v>
      </c>
      <c r="AY2687" s="50">
        <f t="shared" si="268"/>
        <v>3167</v>
      </c>
      <c r="BA2687" s="10">
        <v>10.64</v>
      </c>
      <c r="BB2687" s="50" t="str">
        <f t="shared" si="269"/>
        <v>Diabetes</v>
      </c>
    </row>
    <row r="2688" spans="18:54" ht="15.5" x14ac:dyDescent="0.35">
      <c r="R2688" s="7" t="s">
        <v>6739</v>
      </c>
      <c r="S2688" s="10" t="s">
        <v>7019</v>
      </c>
      <c r="T2688" s="16" t="s">
        <v>5055</v>
      </c>
      <c r="X2688" s="27">
        <v>1</v>
      </c>
      <c r="Y2688" s="25">
        <f t="shared" si="263"/>
        <v>1</v>
      </c>
      <c r="AB2688" s="10" t="s">
        <v>2380</v>
      </c>
      <c r="AC2688" s="7" t="s">
        <v>2382</v>
      </c>
      <c r="AF2688" s="25" t="str">
        <f t="shared" si="264"/>
        <v>No</v>
      </c>
      <c r="AG2688" s="36" t="str">
        <f t="shared" si="265"/>
        <v>Yes</v>
      </c>
      <c r="AJ2688" s="25">
        <v>33.090000000000003</v>
      </c>
      <c r="AL2688" s="32" t="str">
        <f t="shared" si="266"/>
        <v>Obesity</v>
      </c>
      <c r="AO2688" s="41">
        <v>1994</v>
      </c>
      <c r="AP2688" s="29" t="s">
        <v>37</v>
      </c>
      <c r="AQ2688" s="7">
        <v>25</v>
      </c>
      <c r="AS2688" s="32" t="str">
        <f t="shared" si="262"/>
        <v>25-10-1994</v>
      </c>
      <c r="AU2688" s="10" t="s">
        <v>8674</v>
      </c>
      <c r="AV2688" s="32">
        <f t="shared" si="267"/>
        <v>28</v>
      </c>
      <c r="AX2688" s="53">
        <v>3171.61</v>
      </c>
      <c r="AY2688" s="51">
        <f t="shared" si="268"/>
        <v>3172</v>
      </c>
      <c r="BA2688" s="10">
        <v>6.06</v>
      </c>
      <c r="BB2688" s="51" t="str">
        <f t="shared" si="269"/>
        <v>Prediabetes</v>
      </c>
    </row>
    <row r="2689" spans="18:54" ht="15.5" x14ac:dyDescent="0.35">
      <c r="R2689" s="7" t="s">
        <v>6740</v>
      </c>
      <c r="S2689" s="10" t="s">
        <v>7020</v>
      </c>
      <c r="T2689" s="16" t="s">
        <v>5056</v>
      </c>
      <c r="X2689" s="27">
        <v>1</v>
      </c>
      <c r="Y2689" s="25">
        <f t="shared" si="263"/>
        <v>1</v>
      </c>
      <c r="AB2689" s="10" t="s">
        <v>2382</v>
      </c>
      <c r="AC2689" s="7" t="s">
        <v>2382</v>
      </c>
      <c r="AF2689" s="25" t="str">
        <f t="shared" si="264"/>
        <v>Yes</v>
      </c>
      <c r="AG2689" s="36" t="str">
        <f t="shared" si="265"/>
        <v>Yes</v>
      </c>
      <c r="AJ2689" s="25">
        <v>18.329999999999998</v>
      </c>
      <c r="AL2689" s="33" t="str">
        <f t="shared" si="266"/>
        <v>Under weight</v>
      </c>
      <c r="AO2689" s="42">
        <v>1994</v>
      </c>
      <c r="AP2689" s="30" t="s">
        <v>10</v>
      </c>
      <c r="AQ2689" s="7">
        <v>6</v>
      </c>
      <c r="AS2689" s="33" t="str">
        <f t="shared" si="262"/>
        <v>06-07-1994</v>
      </c>
      <c r="AU2689" s="10" t="s">
        <v>8675</v>
      </c>
      <c r="AV2689" s="33">
        <f t="shared" si="267"/>
        <v>28</v>
      </c>
      <c r="AX2689" s="53">
        <v>3172.02</v>
      </c>
      <c r="AY2689" s="50">
        <f t="shared" si="268"/>
        <v>3172</v>
      </c>
      <c r="BA2689" s="10">
        <v>7.46</v>
      </c>
      <c r="BB2689" s="50" t="str">
        <f t="shared" si="269"/>
        <v>Diabetes</v>
      </c>
    </row>
    <row r="2690" spans="18:54" ht="15.5" x14ac:dyDescent="0.35">
      <c r="R2690" s="7" t="s">
        <v>6739</v>
      </c>
      <c r="S2690" s="10" t="s">
        <v>7021</v>
      </c>
      <c r="T2690" s="16" t="s">
        <v>5057</v>
      </c>
      <c r="X2690" s="27">
        <v>2</v>
      </c>
      <c r="Y2690" s="25">
        <f t="shared" si="263"/>
        <v>2</v>
      </c>
      <c r="AB2690" s="10" t="s">
        <v>2382</v>
      </c>
      <c r="AC2690" s="7" t="s">
        <v>2382</v>
      </c>
      <c r="AF2690" s="25" t="str">
        <f t="shared" si="264"/>
        <v>Yes</v>
      </c>
      <c r="AG2690" s="36" t="str">
        <f t="shared" si="265"/>
        <v>Yes</v>
      </c>
      <c r="AJ2690" s="25">
        <v>27.74</v>
      </c>
      <c r="AL2690" s="32" t="str">
        <f t="shared" si="266"/>
        <v>Over weight</v>
      </c>
      <c r="AO2690" s="41">
        <v>1996</v>
      </c>
      <c r="AP2690" s="29" t="s">
        <v>35</v>
      </c>
      <c r="AQ2690" s="7">
        <v>14</v>
      </c>
      <c r="AS2690" s="32" t="str">
        <f t="shared" si="262"/>
        <v>14-08-1996</v>
      </c>
      <c r="AU2690" s="10" t="s">
        <v>8676</v>
      </c>
      <c r="AV2690" s="32">
        <f t="shared" si="267"/>
        <v>26</v>
      </c>
      <c r="AX2690" s="53">
        <v>3176.29</v>
      </c>
      <c r="AY2690" s="51">
        <f t="shared" si="268"/>
        <v>3176</v>
      </c>
      <c r="BA2690" s="10">
        <v>4.68</v>
      </c>
      <c r="BB2690" s="51" t="str">
        <f t="shared" si="269"/>
        <v>Normal</v>
      </c>
    </row>
    <row r="2691" spans="18:54" ht="15.5" x14ac:dyDescent="0.35">
      <c r="R2691" s="7" t="s">
        <v>6740</v>
      </c>
      <c r="S2691" s="10" t="s">
        <v>7022</v>
      </c>
      <c r="T2691" s="16" t="s">
        <v>5058</v>
      </c>
      <c r="X2691" s="27">
        <v>1</v>
      </c>
      <c r="Y2691" s="25">
        <f t="shared" si="263"/>
        <v>1</v>
      </c>
      <c r="AB2691" s="10" t="s">
        <v>2380</v>
      </c>
      <c r="AC2691" s="7" t="s">
        <v>2382</v>
      </c>
      <c r="AF2691" s="25" t="str">
        <f t="shared" si="264"/>
        <v>No</v>
      </c>
      <c r="AG2691" s="36" t="str">
        <f t="shared" si="265"/>
        <v>Yes</v>
      </c>
      <c r="AJ2691" s="25">
        <v>24.2</v>
      </c>
      <c r="AL2691" s="33" t="str">
        <f t="shared" si="266"/>
        <v xml:space="preserve">Normal Weight 
</v>
      </c>
      <c r="AO2691" s="42">
        <v>1996</v>
      </c>
      <c r="AP2691" s="30" t="s">
        <v>10</v>
      </c>
      <c r="AQ2691" s="7">
        <v>3</v>
      </c>
      <c r="AS2691" s="33" t="str">
        <f t="shared" si="262"/>
        <v>03-07-1996</v>
      </c>
      <c r="AU2691" s="10" t="s">
        <v>8677</v>
      </c>
      <c r="AV2691" s="33">
        <f t="shared" si="267"/>
        <v>26</v>
      </c>
      <c r="AX2691" s="53">
        <v>3176.82</v>
      </c>
      <c r="AY2691" s="50">
        <f t="shared" si="268"/>
        <v>3177</v>
      </c>
      <c r="BA2691" s="10">
        <v>6.15</v>
      </c>
      <c r="BB2691" s="50" t="str">
        <f t="shared" si="269"/>
        <v>Prediabetes</v>
      </c>
    </row>
    <row r="2692" spans="18:54" ht="15.5" x14ac:dyDescent="0.35">
      <c r="R2692" s="7" t="s">
        <v>6739</v>
      </c>
      <c r="S2692" s="10" t="s">
        <v>7023</v>
      </c>
      <c r="T2692" s="16" t="s">
        <v>5059</v>
      </c>
      <c r="X2692" s="27" t="s">
        <v>2381</v>
      </c>
      <c r="Y2692" s="25">
        <f t="shared" si="263"/>
        <v>0</v>
      </c>
      <c r="AB2692" s="10" t="s">
        <v>2382</v>
      </c>
      <c r="AC2692" s="7" t="s">
        <v>2382</v>
      </c>
      <c r="AF2692" s="25" t="str">
        <f t="shared" si="264"/>
        <v>Yes</v>
      </c>
      <c r="AG2692" s="36" t="str">
        <f t="shared" si="265"/>
        <v>Yes</v>
      </c>
      <c r="AJ2692" s="25">
        <v>22.03</v>
      </c>
      <c r="AL2692" s="32" t="str">
        <f t="shared" si="266"/>
        <v xml:space="preserve">Normal Weight 
</v>
      </c>
      <c r="AO2692" s="41">
        <v>2000</v>
      </c>
      <c r="AP2692" s="29" t="s">
        <v>20</v>
      </c>
      <c r="AQ2692" s="7">
        <v>23</v>
      </c>
      <c r="AS2692" s="32" t="str">
        <f t="shared" si="262"/>
        <v>23-09-2000</v>
      </c>
      <c r="AU2692" s="10" t="s">
        <v>8678</v>
      </c>
      <c r="AV2692" s="32">
        <f t="shared" si="267"/>
        <v>22</v>
      </c>
      <c r="AX2692" s="53">
        <v>3179.96</v>
      </c>
      <c r="AY2692" s="49">
        <f t="shared" si="268"/>
        <v>3180</v>
      </c>
      <c r="BA2692" s="10">
        <v>4.28</v>
      </c>
      <c r="BB2692" s="49" t="str">
        <f t="shared" si="269"/>
        <v>Normal</v>
      </c>
    </row>
    <row r="2693" spans="18:54" ht="15.5" x14ac:dyDescent="0.35">
      <c r="R2693" s="7" t="s">
        <v>6739</v>
      </c>
      <c r="S2693" s="10" t="s">
        <v>7024</v>
      </c>
      <c r="T2693" s="16" t="s">
        <v>5060</v>
      </c>
      <c r="X2693" s="27">
        <v>3</v>
      </c>
      <c r="Y2693" s="25">
        <f t="shared" si="263"/>
        <v>3</v>
      </c>
      <c r="AB2693" s="10" t="s">
        <v>2380</v>
      </c>
      <c r="AC2693" s="7" t="s">
        <v>2382</v>
      </c>
      <c r="AF2693" s="25" t="str">
        <f t="shared" si="264"/>
        <v>No</v>
      </c>
      <c r="AG2693" s="36" t="str">
        <f t="shared" si="265"/>
        <v>Yes</v>
      </c>
      <c r="AJ2693" s="25">
        <v>26.885000000000002</v>
      </c>
      <c r="AL2693" s="33" t="str">
        <f t="shared" si="266"/>
        <v>Over weight</v>
      </c>
      <c r="AO2693" s="42">
        <v>2001</v>
      </c>
      <c r="AP2693" s="30" t="s">
        <v>20</v>
      </c>
      <c r="AQ2693" s="7">
        <v>2</v>
      </c>
      <c r="AS2693" s="33" t="str">
        <f t="shared" si="262"/>
        <v>02-09-2001</v>
      </c>
      <c r="AU2693" s="10" t="s">
        <v>8679</v>
      </c>
      <c r="AV2693" s="33">
        <f t="shared" si="267"/>
        <v>21</v>
      </c>
      <c r="AX2693" s="53">
        <v>3180.51</v>
      </c>
      <c r="AY2693" s="50">
        <f t="shared" si="268"/>
        <v>3181</v>
      </c>
      <c r="BA2693" s="10">
        <v>9.86</v>
      </c>
      <c r="BB2693" s="50" t="str">
        <f t="shared" si="269"/>
        <v>Diabetes</v>
      </c>
    </row>
    <row r="2694" spans="18:54" ht="15.5" x14ac:dyDescent="0.35">
      <c r="R2694" s="7" t="s">
        <v>6740</v>
      </c>
      <c r="S2694" s="10" t="s">
        <v>6884</v>
      </c>
      <c r="T2694" s="16" t="s">
        <v>5061</v>
      </c>
      <c r="X2694" s="27" t="s">
        <v>2381</v>
      </c>
      <c r="Y2694" s="25">
        <f t="shared" si="263"/>
        <v>0</v>
      </c>
      <c r="AB2694" s="10" t="s">
        <v>2380</v>
      </c>
      <c r="AC2694" s="7" t="s">
        <v>2382</v>
      </c>
      <c r="AF2694" s="25" t="str">
        <f t="shared" si="264"/>
        <v>No</v>
      </c>
      <c r="AG2694" s="36" t="str">
        <f t="shared" si="265"/>
        <v>Yes</v>
      </c>
      <c r="AJ2694" s="25">
        <v>16.36</v>
      </c>
      <c r="AL2694" s="32" t="str">
        <f t="shared" si="266"/>
        <v>Under weight</v>
      </c>
      <c r="AO2694" s="41">
        <v>1996</v>
      </c>
      <c r="AP2694" s="29" t="s">
        <v>37</v>
      </c>
      <c r="AQ2694" s="7">
        <v>11</v>
      </c>
      <c r="AS2694" s="32" t="str">
        <f t="shared" si="262"/>
        <v>11-10-1996</v>
      </c>
      <c r="AU2694" s="10" t="s">
        <v>8680</v>
      </c>
      <c r="AV2694" s="32">
        <f t="shared" si="267"/>
        <v>26</v>
      </c>
      <c r="AX2694" s="53">
        <v>3201.25</v>
      </c>
      <c r="AY2694" s="51">
        <f t="shared" si="268"/>
        <v>3201</v>
      </c>
      <c r="BA2694" s="10">
        <v>11.19</v>
      </c>
      <c r="BB2694" s="51" t="str">
        <f t="shared" si="269"/>
        <v>Diabetes</v>
      </c>
    </row>
    <row r="2695" spans="18:54" ht="15.5" x14ac:dyDescent="0.35">
      <c r="R2695" s="7" t="s">
        <v>6739</v>
      </c>
      <c r="S2695" s="10" t="s">
        <v>7025</v>
      </c>
      <c r="T2695" s="16" t="s">
        <v>5062</v>
      </c>
      <c r="X2695" s="27">
        <v>1</v>
      </c>
      <c r="Y2695" s="25">
        <f t="shared" si="263"/>
        <v>1</v>
      </c>
      <c r="AB2695" s="10" t="s">
        <v>2382</v>
      </c>
      <c r="AC2695" s="7" t="s">
        <v>2380</v>
      </c>
      <c r="AF2695" s="25" t="str">
        <f t="shared" si="264"/>
        <v>Yes</v>
      </c>
      <c r="AG2695" s="36" t="str">
        <f t="shared" si="265"/>
        <v>No</v>
      </c>
      <c r="AJ2695" s="25">
        <v>32.299999999999997</v>
      </c>
      <c r="AL2695" s="33" t="str">
        <f t="shared" si="266"/>
        <v>Obesity</v>
      </c>
      <c r="AO2695" s="42">
        <v>1997</v>
      </c>
      <c r="AP2695" s="30" t="s">
        <v>10</v>
      </c>
      <c r="AQ2695" s="7">
        <v>5</v>
      </c>
      <c r="AS2695" s="33" t="str">
        <f t="shared" si="262"/>
        <v>05-07-1997</v>
      </c>
      <c r="AU2695" s="10" t="s">
        <v>8681</v>
      </c>
      <c r="AV2695" s="33">
        <f t="shared" si="267"/>
        <v>25</v>
      </c>
      <c r="AX2695" s="53">
        <v>3206.49</v>
      </c>
      <c r="AY2695" s="50">
        <f t="shared" si="268"/>
        <v>3206</v>
      </c>
      <c r="BA2695" s="10">
        <v>4.8899999999999997</v>
      </c>
      <c r="BB2695" s="50" t="str">
        <f t="shared" si="269"/>
        <v>Normal</v>
      </c>
    </row>
    <row r="2696" spans="18:54" ht="15.5" x14ac:dyDescent="0.35">
      <c r="R2696" s="7" t="s">
        <v>6739</v>
      </c>
      <c r="S2696" s="10" t="s">
        <v>7026</v>
      </c>
      <c r="T2696" s="16" t="s">
        <v>5063</v>
      </c>
      <c r="X2696" s="27" t="s">
        <v>2381</v>
      </c>
      <c r="Y2696" s="25">
        <f t="shared" si="263"/>
        <v>0</v>
      </c>
      <c r="AB2696" s="10" t="s">
        <v>2382</v>
      </c>
      <c r="AC2696" s="7" t="s">
        <v>2382</v>
      </c>
      <c r="AF2696" s="25" t="str">
        <f t="shared" si="264"/>
        <v>Yes</v>
      </c>
      <c r="AG2696" s="36" t="str">
        <f t="shared" si="265"/>
        <v>Yes</v>
      </c>
      <c r="AJ2696" s="25">
        <v>16.05</v>
      </c>
      <c r="AL2696" s="32" t="str">
        <f t="shared" si="266"/>
        <v>Under weight</v>
      </c>
      <c r="AO2696" s="41">
        <v>1997</v>
      </c>
      <c r="AP2696" s="29" t="s">
        <v>30</v>
      </c>
      <c r="AQ2696" s="7">
        <v>22</v>
      </c>
      <c r="AS2696" s="32" t="str">
        <f t="shared" si="262"/>
        <v>22-12-1997</v>
      </c>
      <c r="AU2696" s="10" t="s">
        <v>8663</v>
      </c>
      <c r="AV2696" s="32">
        <f t="shared" si="267"/>
        <v>25</v>
      </c>
      <c r="AX2696" s="53">
        <v>3208.79</v>
      </c>
      <c r="AY2696" s="51">
        <f t="shared" si="268"/>
        <v>3209</v>
      </c>
      <c r="BA2696" s="10">
        <v>4.3499999999999996</v>
      </c>
      <c r="BB2696" s="51" t="str">
        <f t="shared" si="269"/>
        <v>Normal</v>
      </c>
    </row>
    <row r="2697" spans="18:54" ht="15.5" x14ac:dyDescent="0.35">
      <c r="R2697" s="7" t="s">
        <v>6739</v>
      </c>
      <c r="S2697" s="10" t="s">
        <v>7027</v>
      </c>
      <c r="T2697" s="16" t="s">
        <v>5064</v>
      </c>
      <c r="X2697" s="27">
        <v>2</v>
      </c>
      <c r="Y2697" s="25">
        <f t="shared" si="263"/>
        <v>2</v>
      </c>
      <c r="AB2697" s="10" t="s">
        <v>2382</v>
      </c>
      <c r="AC2697" s="7" t="s">
        <v>2382</v>
      </c>
      <c r="AF2697" s="25" t="str">
        <f t="shared" si="264"/>
        <v>Yes</v>
      </c>
      <c r="AG2697" s="36" t="str">
        <f t="shared" si="265"/>
        <v>Yes</v>
      </c>
      <c r="AJ2697" s="25">
        <v>29.07</v>
      </c>
      <c r="AL2697" s="33" t="str">
        <f t="shared" si="266"/>
        <v>Over weight</v>
      </c>
      <c r="AO2697" s="42">
        <v>1997</v>
      </c>
      <c r="AP2697" s="30" t="s">
        <v>10</v>
      </c>
      <c r="AQ2697" s="7">
        <v>6</v>
      </c>
      <c r="AS2697" s="33" t="str">
        <f t="shared" si="262"/>
        <v>06-07-1997</v>
      </c>
      <c r="AU2697" s="10" t="s">
        <v>8682</v>
      </c>
      <c r="AV2697" s="33">
        <f t="shared" si="267"/>
        <v>25</v>
      </c>
      <c r="AX2697" s="53">
        <v>3213.62</v>
      </c>
      <c r="AY2697" s="50">
        <f t="shared" si="268"/>
        <v>3214</v>
      </c>
      <c r="BA2697" s="10">
        <v>8.66</v>
      </c>
      <c r="BB2697" s="50" t="str">
        <f t="shared" si="269"/>
        <v>Diabetes</v>
      </c>
    </row>
    <row r="2698" spans="18:54" ht="15.5" x14ac:dyDescent="0.35">
      <c r="R2698" s="7" t="s">
        <v>6739</v>
      </c>
      <c r="S2698" s="10" t="s">
        <v>6826</v>
      </c>
      <c r="T2698" s="16" t="s">
        <v>5065</v>
      </c>
      <c r="X2698" s="27" t="s">
        <v>2381</v>
      </c>
      <c r="Y2698" s="25">
        <f t="shared" si="263"/>
        <v>0</v>
      </c>
      <c r="AB2698" s="10" t="s">
        <v>2380</v>
      </c>
      <c r="AC2698" s="7" t="s">
        <v>2382</v>
      </c>
      <c r="AF2698" s="25" t="str">
        <f t="shared" si="264"/>
        <v>No</v>
      </c>
      <c r="AG2698" s="36" t="str">
        <f t="shared" si="265"/>
        <v>Yes</v>
      </c>
      <c r="AJ2698" s="25">
        <v>17.43</v>
      </c>
      <c r="AL2698" s="32" t="str">
        <f t="shared" si="266"/>
        <v>Under weight</v>
      </c>
      <c r="AO2698" s="41">
        <v>1997</v>
      </c>
      <c r="AP2698" s="29" t="s">
        <v>35</v>
      </c>
      <c r="AQ2698" s="7">
        <v>2</v>
      </c>
      <c r="AS2698" s="32" t="str">
        <f t="shared" si="262"/>
        <v>02-08-1997</v>
      </c>
      <c r="AU2698" s="10" t="s">
        <v>8683</v>
      </c>
      <c r="AV2698" s="32">
        <f t="shared" si="267"/>
        <v>25</v>
      </c>
      <c r="AX2698" s="53">
        <v>3227.12</v>
      </c>
      <c r="AY2698" s="51">
        <f t="shared" si="268"/>
        <v>3227</v>
      </c>
      <c r="BA2698" s="10">
        <v>8.64</v>
      </c>
      <c r="BB2698" s="51" t="str">
        <f t="shared" si="269"/>
        <v>Diabetes</v>
      </c>
    </row>
    <row r="2699" spans="18:54" ht="15.5" x14ac:dyDescent="0.35">
      <c r="R2699" s="7" t="s">
        <v>6740</v>
      </c>
      <c r="S2699" s="10" t="s">
        <v>6088</v>
      </c>
      <c r="T2699" s="16" t="s">
        <v>5066</v>
      </c>
      <c r="X2699" s="27" t="s">
        <v>2381</v>
      </c>
      <c r="Y2699" s="25">
        <f t="shared" si="263"/>
        <v>0</v>
      </c>
      <c r="AB2699" s="10" t="s">
        <v>2380</v>
      </c>
      <c r="AC2699" s="7" t="s">
        <v>2382</v>
      </c>
      <c r="AF2699" s="25" t="str">
        <f t="shared" si="264"/>
        <v>No</v>
      </c>
      <c r="AG2699" s="36" t="str">
        <f t="shared" si="265"/>
        <v>Yes</v>
      </c>
      <c r="AJ2699" s="25">
        <v>19.329999999999998</v>
      </c>
      <c r="AL2699" s="33" t="str">
        <f t="shared" si="266"/>
        <v xml:space="preserve">Normal Weight 
</v>
      </c>
      <c r="AO2699" s="42">
        <v>1997</v>
      </c>
      <c r="AP2699" s="30" t="s">
        <v>20</v>
      </c>
      <c r="AQ2699" s="7">
        <v>2</v>
      </c>
      <c r="AS2699" s="33" t="str">
        <f t="shared" si="262"/>
        <v>02-09-1997</v>
      </c>
      <c r="AU2699" s="10" t="s">
        <v>8684</v>
      </c>
      <c r="AV2699" s="33">
        <f t="shared" si="267"/>
        <v>25</v>
      </c>
      <c r="AX2699" s="53">
        <v>3238.44</v>
      </c>
      <c r="AY2699" s="50">
        <f t="shared" si="268"/>
        <v>3238</v>
      </c>
      <c r="BA2699" s="10">
        <v>4.2699999999999996</v>
      </c>
      <c r="BB2699" s="50" t="str">
        <f t="shared" si="269"/>
        <v>Normal</v>
      </c>
    </row>
    <row r="2700" spans="18:54" ht="15.5" x14ac:dyDescent="0.35">
      <c r="R2700" s="7" t="s">
        <v>6739</v>
      </c>
      <c r="S2700" s="10" t="s">
        <v>7028</v>
      </c>
      <c r="T2700" s="16" t="s">
        <v>5067</v>
      </c>
      <c r="X2700" s="27">
        <v>1</v>
      </c>
      <c r="Y2700" s="25">
        <f t="shared" si="263"/>
        <v>1</v>
      </c>
      <c r="AB2700" s="10" t="s">
        <v>2380</v>
      </c>
      <c r="AC2700" s="7" t="s">
        <v>2382</v>
      </c>
      <c r="AF2700" s="25" t="str">
        <f t="shared" si="264"/>
        <v>No</v>
      </c>
      <c r="AG2700" s="36" t="str">
        <f t="shared" si="265"/>
        <v>Yes</v>
      </c>
      <c r="AJ2700" s="25">
        <v>30.52</v>
      </c>
      <c r="AL2700" s="32" t="str">
        <f t="shared" si="266"/>
        <v>Obesity</v>
      </c>
      <c r="AO2700" s="41">
        <v>1991</v>
      </c>
      <c r="AP2700" s="29" t="s">
        <v>15</v>
      </c>
      <c r="AQ2700" s="7">
        <v>13</v>
      </c>
      <c r="AS2700" s="32" t="str">
        <f t="shared" si="262"/>
        <v>13-11-1991</v>
      </c>
      <c r="AU2700" s="10" t="s">
        <v>8685</v>
      </c>
      <c r="AV2700" s="32">
        <f t="shared" si="267"/>
        <v>31</v>
      </c>
      <c r="AX2700" s="53">
        <v>3260.2</v>
      </c>
      <c r="AY2700" s="49">
        <f t="shared" si="268"/>
        <v>3260</v>
      </c>
      <c r="BA2700" s="10">
        <v>4.21</v>
      </c>
      <c r="BB2700" s="49" t="str">
        <f t="shared" si="269"/>
        <v>Normal</v>
      </c>
    </row>
    <row r="2701" spans="18:54" ht="15.5" x14ac:dyDescent="0.35">
      <c r="R2701" s="7" t="s">
        <v>6740</v>
      </c>
      <c r="S2701" s="10" t="s">
        <v>6791</v>
      </c>
      <c r="T2701" s="16" t="s">
        <v>5068</v>
      </c>
      <c r="X2701" s="27">
        <v>1</v>
      </c>
      <c r="Y2701" s="25">
        <f t="shared" si="263"/>
        <v>1</v>
      </c>
      <c r="AB2701" s="10" t="s">
        <v>2380</v>
      </c>
      <c r="AC2701" s="7" t="s">
        <v>2382</v>
      </c>
      <c r="AF2701" s="25" t="str">
        <f t="shared" si="264"/>
        <v>No</v>
      </c>
      <c r="AG2701" s="36" t="str">
        <f t="shared" si="265"/>
        <v>Yes</v>
      </c>
      <c r="AJ2701" s="25">
        <v>39.21</v>
      </c>
      <c r="AL2701" s="33" t="str">
        <f t="shared" si="266"/>
        <v>Obesity</v>
      </c>
      <c r="AO2701" s="42">
        <v>1994</v>
      </c>
      <c r="AP2701" s="30" t="s">
        <v>30</v>
      </c>
      <c r="AQ2701" s="7">
        <v>2</v>
      </c>
      <c r="AS2701" s="33" t="str">
        <f t="shared" si="262"/>
        <v>02-12-1994</v>
      </c>
      <c r="AU2701" s="10" t="s">
        <v>8686</v>
      </c>
      <c r="AV2701" s="33">
        <f t="shared" si="267"/>
        <v>28</v>
      </c>
      <c r="AX2701" s="53">
        <v>3268.85</v>
      </c>
      <c r="AY2701" s="50">
        <f t="shared" si="268"/>
        <v>3269</v>
      </c>
      <c r="BA2701" s="10">
        <v>5.04</v>
      </c>
      <c r="BB2701" s="50" t="str">
        <f t="shared" si="269"/>
        <v>Normal</v>
      </c>
    </row>
    <row r="2702" spans="18:54" ht="15.5" x14ac:dyDescent="0.35">
      <c r="R2702" s="7" t="s">
        <v>6739</v>
      </c>
      <c r="S2702" s="10" t="s">
        <v>7029</v>
      </c>
      <c r="T2702" s="16" t="s">
        <v>5069</v>
      </c>
      <c r="X2702" s="27">
        <v>2</v>
      </c>
      <c r="Y2702" s="25">
        <f t="shared" si="263"/>
        <v>2</v>
      </c>
      <c r="AB2702" s="10" t="s">
        <v>2382</v>
      </c>
      <c r="AC2702" s="7" t="s">
        <v>2382</v>
      </c>
      <c r="AF2702" s="25" t="str">
        <f t="shared" si="264"/>
        <v>Yes</v>
      </c>
      <c r="AG2702" s="36" t="str">
        <f t="shared" si="265"/>
        <v>Yes</v>
      </c>
      <c r="AJ2702" s="25">
        <v>26.98</v>
      </c>
      <c r="AL2702" s="32" t="str">
        <f t="shared" si="266"/>
        <v>Over weight</v>
      </c>
      <c r="AO2702" s="41">
        <v>1994</v>
      </c>
      <c r="AP2702" s="29" t="s">
        <v>10</v>
      </c>
      <c r="AQ2702" s="7">
        <v>1</v>
      </c>
      <c r="AS2702" s="32" t="str">
        <f t="shared" si="262"/>
        <v>01-07-1994</v>
      </c>
      <c r="AU2702" s="10" t="s">
        <v>8687</v>
      </c>
      <c r="AV2702" s="32">
        <f t="shared" si="267"/>
        <v>28</v>
      </c>
      <c r="AX2702" s="53">
        <v>3277.16</v>
      </c>
      <c r="AY2702" s="51">
        <f t="shared" si="268"/>
        <v>3277</v>
      </c>
      <c r="BA2702" s="10">
        <v>5.21</v>
      </c>
      <c r="BB2702" s="51" t="str">
        <f t="shared" si="269"/>
        <v>Normal</v>
      </c>
    </row>
    <row r="2703" spans="18:54" ht="15.5" x14ac:dyDescent="0.35">
      <c r="R2703" s="7" t="s">
        <v>6739</v>
      </c>
      <c r="S2703" s="10" t="s">
        <v>7030</v>
      </c>
      <c r="T2703" s="16" t="s">
        <v>5070</v>
      </c>
      <c r="X2703" s="27" t="s">
        <v>2381</v>
      </c>
      <c r="Y2703" s="25">
        <f t="shared" si="263"/>
        <v>0</v>
      </c>
      <c r="AB2703" s="10" t="s">
        <v>2380</v>
      </c>
      <c r="AC2703" s="7" t="s">
        <v>2380</v>
      </c>
      <c r="AF2703" s="25" t="str">
        <f t="shared" si="264"/>
        <v>No</v>
      </c>
      <c r="AG2703" s="36" t="str">
        <f t="shared" si="265"/>
        <v>No</v>
      </c>
      <c r="AJ2703" s="25">
        <v>25.84</v>
      </c>
      <c r="AL2703" s="33" t="str">
        <f t="shared" si="266"/>
        <v>Over weight</v>
      </c>
      <c r="AO2703" s="42">
        <v>2001</v>
      </c>
      <c r="AP2703" s="30" t="s">
        <v>37</v>
      </c>
      <c r="AQ2703" s="7">
        <v>6</v>
      </c>
      <c r="AS2703" s="33" t="str">
        <f t="shared" si="262"/>
        <v>06-10-2001</v>
      </c>
      <c r="AU2703" s="10" t="s">
        <v>8688</v>
      </c>
      <c r="AV2703" s="33">
        <f t="shared" si="267"/>
        <v>21</v>
      </c>
      <c r="AX2703" s="53">
        <v>3279.87</v>
      </c>
      <c r="AY2703" s="50">
        <f t="shared" si="268"/>
        <v>3280</v>
      </c>
      <c r="BA2703" s="10">
        <v>8.83</v>
      </c>
      <c r="BB2703" s="50" t="str">
        <f t="shared" si="269"/>
        <v>Diabetes</v>
      </c>
    </row>
    <row r="2704" spans="18:54" ht="15.5" x14ac:dyDescent="0.35">
      <c r="R2704" s="7" t="s">
        <v>6740</v>
      </c>
      <c r="S2704" s="10" t="s">
        <v>7031</v>
      </c>
      <c r="T2704" s="16" t="s">
        <v>5071</v>
      </c>
      <c r="X2704" s="27">
        <v>2</v>
      </c>
      <c r="Y2704" s="25">
        <f t="shared" si="263"/>
        <v>2</v>
      </c>
      <c r="AB2704" s="10" t="s">
        <v>2382</v>
      </c>
      <c r="AC2704" s="7" t="s">
        <v>2382</v>
      </c>
      <c r="AF2704" s="25" t="str">
        <f t="shared" si="264"/>
        <v>Yes</v>
      </c>
      <c r="AG2704" s="36" t="str">
        <f t="shared" si="265"/>
        <v>Yes</v>
      </c>
      <c r="AJ2704" s="25">
        <v>28.31</v>
      </c>
      <c r="AL2704" s="32" t="str">
        <f t="shared" si="266"/>
        <v>Over weight</v>
      </c>
      <c r="AO2704" s="41">
        <v>2003</v>
      </c>
      <c r="AP2704" s="29" t="s">
        <v>10</v>
      </c>
      <c r="AQ2704" s="7">
        <v>3</v>
      </c>
      <c r="AS2704" s="32" t="str">
        <f t="shared" si="262"/>
        <v>03-07-2003</v>
      </c>
      <c r="AU2704" s="10" t="s">
        <v>8689</v>
      </c>
      <c r="AV2704" s="32">
        <f t="shared" si="267"/>
        <v>19</v>
      </c>
      <c r="AX2704" s="53">
        <v>3280.22</v>
      </c>
      <c r="AY2704" s="51">
        <f t="shared" si="268"/>
        <v>3280</v>
      </c>
      <c r="BA2704" s="10">
        <v>8.4700000000000006</v>
      </c>
      <c r="BB2704" s="51" t="str">
        <f t="shared" si="269"/>
        <v>Diabetes</v>
      </c>
    </row>
    <row r="2705" spans="18:54" ht="15.5" x14ac:dyDescent="0.35">
      <c r="R2705" s="7" t="s">
        <v>6739</v>
      </c>
      <c r="S2705" s="10" t="s">
        <v>7032</v>
      </c>
      <c r="T2705" s="16" t="s">
        <v>5072</v>
      </c>
      <c r="X2705" s="27" t="s">
        <v>2381</v>
      </c>
      <c r="Y2705" s="25">
        <f t="shared" si="263"/>
        <v>0</v>
      </c>
      <c r="AB2705" s="10" t="s">
        <v>2380</v>
      </c>
      <c r="AC2705" s="7" t="s">
        <v>2382</v>
      </c>
      <c r="AF2705" s="25" t="str">
        <f t="shared" si="264"/>
        <v>No</v>
      </c>
      <c r="AG2705" s="36" t="str">
        <f t="shared" si="265"/>
        <v>Yes</v>
      </c>
      <c r="AJ2705" s="25">
        <v>23.94</v>
      </c>
      <c r="AL2705" s="33" t="str">
        <f t="shared" si="266"/>
        <v xml:space="preserve">Normal Weight 
</v>
      </c>
      <c r="AO2705" s="42">
        <v>1996</v>
      </c>
      <c r="AP2705" s="30" t="s">
        <v>15</v>
      </c>
      <c r="AQ2705" s="7">
        <v>17</v>
      </c>
      <c r="AS2705" s="33" t="str">
        <f t="shared" si="262"/>
        <v>17-11-1996</v>
      </c>
      <c r="AU2705" s="10" t="s">
        <v>8690</v>
      </c>
      <c r="AV2705" s="33">
        <f t="shared" si="267"/>
        <v>26</v>
      </c>
      <c r="AX2705" s="53">
        <v>3292.53</v>
      </c>
      <c r="AY2705" s="50">
        <f t="shared" si="268"/>
        <v>3293</v>
      </c>
      <c r="BA2705" s="10">
        <v>4.2</v>
      </c>
      <c r="BB2705" s="50" t="str">
        <f t="shared" si="269"/>
        <v>Normal</v>
      </c>
    </row>
    <row r="2706" spans="18:54" ht="15.5" x14ac:dyDescent="0.35">
      <c r="R2706" s="7" t="s">
        <v>6740</v>
      </c>
      <c r="S2706" s="10" t="s">
        <v>7033</v>
      </c>
      <c r="T2706" s="16" t="s">
        <v>5073</v>
      </c>
      <c r="X2706" s="27" t="s">
        <v>2381</v>
      </c>
      <c r="Y2706" s="25">
        <f t="shared" si="263"/>
        <v>0</v>
      </c>
      <c r="AB2706" s="10" t="s">
        <v>2382</v>
      </c>
      <c r="AC2706" s="7" t="s">
        <v>2382</v>
      </c>
      <c r="AF2706" s="25" t="str">
        <f t="shared" si="264"/>
        <v>Yes</v>
      </c>
      <c r="AG2706" s="36" t="str">
        <f t="shared" si="265"/>
        <v>Yes</v>
      </c>
      <c r="AJ2706" s="25">
        <v>20.03</v>
      </c>
      <c r="AL2706" s="32" t="str">
        <f t="shared" si="266"/>
        <v xml:space="preserve">Normal Weight 
</v>
      </c>
      <c r="AO2706" s="41">
        <v>2003</v>
      </c>
      <c r="AP2706" s="29" t="s">
        <v>30</v>
      </c>
      <c r="AQ2706" s="7">
        <v>5</v>
      </c>
      <c r="AS2706" s="32" t="str">
        <f t="shared" si="262"/>
        <v>05-12-2003</v>
      </c>
      <c r="AU2706" s="10" t="s">
        <v>8691</v>
      </c>
      <c r="AV2706" s="32">
        <f t="shared" si="267"/>
        <v>19</v>
      </c>
      <c r="AX2706" s="53">
        <v>3300.7</v>
      </c>
      <c r="AY2706" s="51">
        <f t="shared" si="268"/>
        <v>3301</v>
      </c>
      <c r="BA2706" s="10">
        <v>6.14</v>
      </c>
      <c r="BB2706" s="51" t="str">
        <f t="shared" si="269"/>
        <v>Prediabetes</v>
      </c>
    </row>
    <row r="2707" spans="18:54" ht="15.5" x14ac:dyDescent="0.35">
      <c r="R2707" s="7" t="s">
        <v>6739</v>
      </c>
      <c r="S2707" s="10" t="s">
        <v>7034</v>
      </c>
      <c r="T2707" s="16" t="s">
        <v>5074</v>
      </c>
      <c r="X2707" s="27" t="s">
        <v>2381</v>
      </c>
      <c r="Y2707" s="25">
        <f t="shared" si="263"/>
        <v>0</v>
      </c>
      <c r="AB2707" s="10" t="s">
        <v>2380</v>
      </c>
      <c r="AC2707" s="7" t="s">
        <v>2380</v>
      </c>
      <c r="AF2707" s="25" t="str">
        <f t="shared" si="264"/>
        <v>No</v>
      </c>
      <c r="AG2707" s="36" t="str">
        <f t="shared" si="265"/>
        <v>No</v>
      </c>
      <c r="AJ2707" s="25">
        <v>41.42</v>
      </c>
      <c r="AL2707" s="33" t="str">
        <f t="shared" si="266"/>
        <v>Obesity</v>
      </c>
      <c r="AO2707" s="42">
        <v>2003</v>
      </c>
      <c r="AP2707" s="30" t="s">
        <v>15</v>
      </c>
      <c r="AQ2707" s="7">
        <v>18</v>
      </c>
      <c r="AS2707" s="33" t="str">
        <f t="shared" si="262"/>
        <v>18-11-2003</v>
      </c>
      <c r="AU2707" s="10" t="s">
        <v>8590</v>
      </c>
      <c r="AV2707" s="33">
        <f t="shared" si="267"/>
        <v>19</v>
      </c>
      <c r="AX2707" s="53">
        <v>3308.46</v>
      </c>
      <c r="AY2707" s="50">
        <f t="shared" si="268"/>
        <v>3308</v>
      </c>
      <c r="BA2707" s="10">
        <v>6.07</v>
      </c>
      <c r="BB2707" s="50" t="str">
        <f t="shared" si="269"/>
        <v>Prediabetes</v>
      </c>
    </row>
    <row r="2708" spans="18:54" ht="15.5" x14ac:dyDescent="0.35">
      <c r="R2708" s="7" t="s">
        <v>6740</v>
      </c>
      <c r="S2708" s="10" t="s">
        <v>7035</v>
      </c>
      <c r="T2708" s="16" t="s">
        <v>4814</v>
      </c>
      <c r="X2708" s="27" t="s">
        <v>2381</v>
      </c>
      <c r="Y2708" s="25">
        <f t="shared" si="263"/>
        <v>0</v>
      </c>
      <c r="AB2708" s="10" t="s">
        <v>2380</v>
      </c>
      <c r="AC2708" s="7" t="s">
        <v>2380</v>
      </c>
      <c r="AF2708" s="25" t="str">
        <f t="shared" si="264"/>
        <v>No</v>
      </c>
      <c r="AG2708" s="36" t="str">
        <f t="shared" si="265"/>
        <v>No</v>
      </c>
      <c r="AJ2708" s="25">
        <v>36.67</v>
      </c>
      <c r="AL2708" s="32" t="str">
        <f t="shared" si="266"/>
        <v>Obesity</v>
      </c>
      <c r="AO2708" s="41">
        <v>1997</v>
      </c>
      <c r="AP2708" s="29" t="s">
        <v>18</v>
      </c>
      <c r="AQ2708" s="7">
        <v>20</v>
      </c>
      <c r="AS2708" s="32" t="str">
        <f t="shared" si="262"/>
        <v>20-06-1997</v>
      </c>
      <c r="AU2708" s="10" t="s">
        <v>8692</v>
      </c>
      <c r="AV2708" s="32">
        <f t="shared" si="267"/>
        <v>25</v>
      </c>
      <c r="AX2708" s="53">
        <v>3309.79</v>
      </c>
      <c r="AY2708" s="49">
        <f t="shared" si="268"/>
        <v>3310</v>
      </c>
      <c r="BA2708" s="10">
        <v>10.210000000000001</v>
      </c>
      <c r="BB2708" s="49" t="str">
        <f t="shared" si="269"/>
        <v>Diabetes</v>
      </c>
    </row>
    <row r="2709" spans="18:54" ht="15.5" x14ac:dyDescent="0.35">
      <c r="R2709" s="7" t="s">
        <v>6739</v>
      </c>
      <c r="S2709" s="10" t="s">
        <v>7036</v>
      </c>
      <c r="T2709" s="16" t="s">
        <v>5075</v>
      </c>
      <c r="X2709" s="27" t="s">
        <v>2381</v>
      </c>
      <c r="Y2709" s="25">
        <f t="shared" si="263"/>
        <v>0</v>
      </c>
      <c r="AB2709" s="10" t="s">
        <v>2380</v>
      </c>
      <c r="AC2709" s="7" t="s">
        <v>2380</v>
      </c>
      <c r="AF2709" s="25" t="str">
        <f t="shared" si="264"/>
        <v>No</v>
      </c>
      <c r="AG2709" s="36" t="str">
        <f t="shared" si="265"/>
        <v>No</v>
      </c>
      <c r="AJ2709" s="25">
        <v>27.645</v>
      </c>
      <c r="AL2709" s="33" t="str">
        <f t="shared" si="266"/>
        <v>Over weight</v>
      </c>
      <c r="AO2709" s="42">
        <v>1991</v>
      </c>
      <c r="AP2709" s="30" t="s">
        <v>20</v>
      </c>
      <c r="AQ2709" s="7">
        <v>1</v>
      </c>
      <c r="AS2709" s="33" t="str">
        <f t="shared" si="262"/>
        <v>01-09-1991</v>
      </c>
      <c r="AU2709" s="10" t="s">
        <v>8693</v>
      </c>
      <c r="AV2709" s="33">
        <f t="shared" si="267"/>
        <v>31</v>
      </c>
      <c r="AX2709" s="53">
        <v>3342.79</v>
      </c>
      <c r="AY2709" s="50">
        <f t="shared" si="268"/>
        <v>3343</v>
      </c>
      <c r="BA2709" s="10">
        <v>4.6900000000000004</v>
      </c>
      <c r="BB2709" s="50" t="str">
        <f t="shared" si="269"/>
        <v>Normal</v>
      </c>
    </row>
    <row r="2710" spans="18:54" ht="15.5" x14ac:dyDescent="0.35">
      <c r="R2710" s="7" t="s">
        <v>6739</v>
      </c>
      <c r="S2710" s="10" t="s">
        <v>7037</v>
      </c>
      <c r="T2710" s="16" t="s">
        <v>5076</v>
      </c>
      <c r="X2710" s="27" t="s">
        <v>2381</v>
      </c>
      <c r="Y2710" s="25">
        <f t="shared" si="263"/>
        <v>0</v>
      </c>
      <c r="AB2710" s="10" t="s">
        <v>2380</v>
      </c>
      <c r="AC2710" s="7" t="s">
        <v>2382</v>
      </c>
      <c r="AF2710" s="25" t="str">
        <f t="shared" si="264"/>
        <v>No</v>
      </c>
      <c r="AG2710" s="36" t="str">
        <f t="shared" si="265"/>
        <v>Yes</v>
      </c>
      <c r="AJ2710" s="25">
        <v>22.72</v>
      </c>
      <c r="AL2710" s="32" t="str">
        <f t="shared" si="266"/>
        <v xml:space="preserve">Normal Weight 
</v>
      </c>
      <c r="AO2710" s="41">
        <v>1993</v>
      </c>
      <c r="AP2710" s="29" t="s">
        <v>37</v>
      </c>
      <c r="AQ2710" s="7">
        <v>28</v>
      </c>
      <c r="AS2710" s="32" t="str">
        <f t="shared" si="262"/>
        <v>28-10-1993</v>
      </c>
      <c r="AU2710" s="10" t="s">
        <v>8694</v>
      </c>
      <c r="AV2710" s="32">
        <f t="shared" si="267"/>
        <v>29</v>
      </c>
      <c r="AX2710" s="53">
        <v>3353.28</v>
      </c>
      <c r="AY2710" s="51">
        <f t="shared" si="268"/>
        <v>3353</v>
      </c>
      <c r="BA2710" s="10">
        <v>5.71</v>
      </c>
      <c r="BB2710" s="51" t="str">
        <f t="shared" si="269"/>
        <v>Prediabetes</v>
      </c>
    </row>
    <row r="2711" spans="18:54" ht="15.5" x14ac:dyDescent="0.35">
      <c r="R2711" s="7" t="s">
        <v>6739</v>
      </c>
      <c r="S2711" s="10" t="s">
        <v>7038</v>
      </c>
      <c r="T2711" s="16" t="s">
        <v>5077</v>
      </c>
      <c r="X2711" s="27">
        <v>1</v>
      </c>
      <c r="Y2711" s="25">
        <f t="shared" si="263"/>
        <v>1</v>
      </c>
      <c r="AB2711" s="10" t="s">
        <v>2382</v>
      </c>
      <c r="AC2711" s="7" t="s">
        <v>2380</v>
      </c>
      <c r="AF2711" s="25" t="str">
        <f t="shared" si="264"/>
        <v>Yes</v>
      </c>
      <c r="AG2711" s="36" t="str">
        <f t="shared" si="265"/>
        <v>No</v>
      </c>
      <c r="AJ2711" s="25">
        <v>36.520000000000003</v>
      </c>
      <c r="AL2711" s="33" t="str">
        <f t="shared" si="266"/>
        <v>Obesity</v>
      </c>
      <c r="AO2711" s="42">
        <v>1995</v>
      </c>
      <c r="AP2711" s="30" t="s">
        <v>18</v>
      </c>
      <c r="AQ2711" s="7">
        <v>23</v>
      </c>
      <c r="AS2711" s="33" t="str">
        <f t="shared" si="262"/>
        <v>23-06-1995</v>
      </c>
      <c r="AU2711" s="10" t="s">
        <v>8695</v>
      </c>
      <c r="AV2711" s="33">
        <f t="shared" si="267"/>
        <v>27</v>
      </c>
      <c r="AX2711" s="53">
        <v>3353.47</v>
      </c>
      <c r="AY2711" s="50">
        <f t="shared" si="268"/>
        <v>3353</v>
      </c>
      <c r="BA2711" s="10">
        <v>9.07</v>
      </c>
      <c r="BB2711" s="50" t="str">
        <f t="shared" si="269"/>
        <v>Diabetes</v>
      </c>
    </row>
    <row r="2712" spans="18:54" ht="15.5" x14ac:dyDescent="0.35">
      <c r="R2712" s="7" t="s">
        <v>6740</v>
      </c>
      <c r="S2712" s="10" t="s">
        <v>6126</v>
      </c>
      <c r="T2712" s="16" t="s">
        <v>5078</v>
      </c>
      <c r="X2712" s="27" t="s">
        <v>2381</v>
      </c>
      <c r="Y2712" s="25">
        <f t="shared" si="263"/>
        <v>0</v>
      </c>
      <c r="AB2712" s="10" t="s">
        <v>2380</v>
      </c>
      <c r="AC2712" s="7" t="s">
        <v>2382</v>
      </c>
      <c r="AF2712" s="25" t="str">
        <f t="shared" si="264"/>
        <v>No</v>
      </c>
      <c r="AG2712" s="36" t="str">
        <f t="shared" si="265"/>
        <v>Yes</v>
      </c>
      <c r="AJ2712" s="25">
        <v>33.96</v>
      </c>
      <c r="AL2712" s="32" t="str">
        <f t="shared" si="266"/>
        <v>Obesity</v>
      </c>
      <c r="AO2712" s="41">
        <v>1993</v>
      </c>
      <c r="AP2712" s="29" t="s">
        <v>37</v>
      </c>
      <c r="AQ2712" s="7">
        <v>7</v>
      </c>
      <c r="AS2712" s="32" t="str">
        <f t="shared" si="262"/>
        <v>07-10-1993</v>
      </c>
      <c r="AU2712" s="10" t="s">
        <v>8696</v>
      </c>
      <c r="AV2712" s="32">
        <f t="shared" si="267"/>
        <v>29</v>
      </c>
      <c r="AX2712" s="53">
        <v>3366.67</v>
      </c>
      <c r="AY2712" s="51">
        <f t="shared" si="268"/>
        <v>3367</v>
      </c>
      <c r="BA2712" s="10">
        <v>4.99</v>
      </c>
      <c r="BB2712" s="51" t="str">
        <f t="shared" si="269"/>
        <v>Normal</v>
      </c>
    </row>
    <row r="2713" spans="18:54" ht="15.5" x14ac:dyDescent="0.35">
      <c r="R2713" s="7" t="s">
        <v>6740</v>
      </c>
      <c r="S2713" s="10" t="s">
        <v>7039</v>
      </c>
      <c r="T2713" s="16" t="s">
        <v>5079</v>
      </c>
      <c r="X2713" s="27" t="s">
        <v>2381</v>
      </c>
      <c r="Y2713" s="25">
        <f t="shared" si="263"/>
        <v>0</v>
      </c>
      <c r="AB2713" s="10" t="s">
        <v>2380</v>
      </c>
      <c r="AC2713" s="7" t="s">
        <v>2382</v>
      </c>
      <c r="AF2713" s="25" t="str">
        <f t="shared" si="264"/>
        <v>No</v>
      </c>
      <c r="AG2713" s="36" t="str">
        <f t="shared" si="265"/>
        <v>Yes</v>
      </c>
      <c r="AJ2713" s="25">
        <v>26.695</v>
      </c>
      <c r="AL2713" s="33" t="str">
        <f t="shared" si="266"/>
        <v>Over weight</v>
      </c>
      <c r="AO2713" s="42">
        <v>1996</v>
      </c>
      <c r="AP2713" s="30" t="s">
        <v>30</v>
      </c>
      <c r="AQ2713" s="7">
        <v>14</v>
      </c>
      <c r="AS2713" s="33" t="str">
        <f t="shared" si="262"/>
        <v>14-12-1996</v>
      </c>
      <c r="AU2713" s="10" t="s">
        <v>8697</v>
      </c>
      <c r="AV2713" s="33">
        <f t="shared" si="267"/>
        <v>26</v>
      </c>
      <c r="AX2713" s="53">
        <v>3378.91</v>
      </c>
      <c r="AY2713" s="50">
        <f t="shared" si="268"/>
        <v>3379</v>
      </c>
      <c r="BA2713" s="10">
        <v>8.31</v>
      </c>
      <c r="BB2713" s="50" t="str">
        <f t="shared" si="269"/>
        <v>Diabetes</v>
      </c>
    </row>
    <row r="2714" spans="18:54" ht="15.5" x14ac:dyDescent="0.35">
      <c r="R2714" s="7" t="s">
        <v>6740</v>
      </c>
      <c r="S2714" s="10" t="s">
        <v>7040</v>
      </c>
      <c r="T2714" s="16" t="s">
        <v>5080</v>
      </c>
      <c r="X2714" s="27" t="s">
        <v>2381</v>
      </c>
      <c r="Y2714" s="25">
        <f t="shared" si="263"/>
        <v>0</v>
      </c>
      <c r="AB2714" s="10" t="s">
        <v>2382</v>
      </c>
      <c r="AC2714" s="7" t="s">
        <v>2382</v>
      </c>
      <c r="AF2714" s="25" t="str">
        <f t="shared" si="264"/>
        <v>Yes</v>
      </c>
      <c r="AG2714" s="36" t="str">
        <f t="shared" si="265"/>
        <v>Yes</v>
      </c>
      <c r="AJ2714" s="25">
        <v>18.45</v>
      </c>
      <c r="AL2714" s="32" t="str">
        <f t="shared" si="266"/>
        <v>Under weight</v>
      </c>
      <c r="AO2714" s="41">
        <v>1996</v>
      </c>
      <c r="AP2714" s="29" t="s">
        <v>15</v>
      </c>
      <c r="AQ2714" s="7">
        <v>13</v>
      </c>
      <c r="AS2714" s="32" t="str">
        <f t="shared" si="262"/>
        <v>13-11-1996</v>
      </c>
      <c r="AU2714" s="10" t="s">
        <v>8698</v>
      </c>
      <c r="AV2714" s="32">
        <f t="shared" si="267"/>
        <v>26</v>
      </c>
      <c r="AX2714" s="53">
        <v>3385.4</v>
      </c>
      <c r="AY2714" s="51">
        <f t="shared" si="268"/>
        <v>3385</v>
      </c>
      <c r="BA2714" s="10">
        <v>5.07</v>
      </c>
      <c r="BB2714" s="51" t="str">
        <f t="shared" si="269"/>
        <v>Normal</v>
      </c>
    </row>
    <row r="2715" spans="18:54" ht="15.5" x14ac:dyDescent="0.35">
      <c r="R2715" s="7" t="s">
        <v>6740</v>
      </c>
      <c r="S2715" s="10" t="s">
        <v>7041</v>
      </c>
      <c r="T2715" s="16" t="s">
        <v>4921</v>
      </c>
      <c r="X2715" s="27" t="s">
        <v>2381</v>
      </c>
      <c r="Y2715" s="25">
        <f t="shared" si="263"/>
        <v>0</v>
      </c>
      <c r="AB2715" s="10" t="s">
        <v>2380</v>
      </c>
      <c r="AC2715" s="7" t="s">
        <v>2382</v>
      </c>
      <c r="AF2715" s="25" t="str">
        <f t="shared" si="264"/>
        <v>No</v>
      </c>
      <c r="AG2715" s="36" t="str">
        <f t="shared" si="265"/>
        <v>Yes</v>
      </c>
      <c r="AJ2715" s="25">
        <v>33.18</v>
      </c>
      <c r="AL2715" s="33" t="str">
        <f t="shared" si="266"/>
        <v>Obesity</v>
      </c>
      <c r="AO2715" s="42">
        <v>1996</v>
      </c>
      <c r="AP2715" s="30" t="s">
        <v>35</v>
      </c>
      <c r="AQ2715" s="7">
        <v>10</v>
      </c>
      <c r="AS2715" s="33" t="str">
        <f t="shared" si="262"/>
        <v>10-08-1996</v>
      </c>
      <c r="AU2715" s="10" t="s">
        <v>8699</v>
      </c>
      <c r="AV2715" s="33">
        <f t="shared" si="267"/>
        <v>26</v>
      </c>
      <c r="AX2715" s="53">
        <v>3392.37</v>
      </c>
      <c r="AY2715" s="50">
        <f t="shared" si="268"/>
        <v>3392</v>
      </c>
      <c r="BA2715" s="10">
        <v>4.79</v>
      </c>
      <c r="BB2715" s="50" t="str">
        <f t="shared" si="269"/>
        <v>Normal</v>
      </c>
    </row>
    <row r="2716" spans="18:54" ht="15.5" x14ac:dyDescent="0.35">
      <c r="R2716" s="7" t="s">
        <v>6740</v>
      </c>
      <c r="S2716" s="10" t="s">
        <v>7042</v>
      </c>
      <c r="T2716" s="16" t="s">
        <v>5081</v>
      </c>
      <c r="X2716" s="27">
        <v>2</v>
      </c>
      <c r="Y2716" s="25">
        <f t="shared" si="263"/>
        <v>2</v>
      </c>
      <c r="AB2716" s="10" t="s">
        <v>2382</v>
      </c>
      <c r="AC2716" s="7" t="s">
        <v>2380</v>
      </c>
      <c r="AF2716" s="25" t="str">
        <f t="shared" si="264"/>
        <v>Yes</v>
      </c>
      <c r="AG2716" s="36" t="str">
        <f t="shared" si="265"/>
        <v>No</v>
      </c>
      <c r="AJ2716" s="25">
        <v>36.1</v>
      </c>
      <c r="AL2716" s="32" t="str">
        <f t="shared" si="266"/>
        <v>Obesity</v>
      </c>
      <c r="AO2716" s="41">
        <v>1996</v>
      </c>
      <c r="AP2716" s="29" t="s">
        <v>37</v>
      </c>
      <c r="AQ2716" s="7">
        <v>27</v>
      </c>
      <c r="AS2716" s="32" t="str">
        <f t="shared" si="262"/>
        <v>27-10-1996</v>
      </c>
      <c r="AU2716" s="10" t="s">
        <v>8700</v>
      </c>
      <c r="AV2716" s="32">
        <f t="shared" si="267"/>
        <v>26</v>
      </c>
      <c r="AX2716" s="53">
        <v>3392.98</v>
      </c>
      <c r="AY2716" s="49">
        <f t="shared" si="268"/>
        <v>3393</v>
      </c>
      <c r="BA2716" s="10">
        <v>11.39</v>
      </c>
      <c r="BB2716" s="49" t="str">
        <f t="shared" si="269"/>
        <v>Diabetes</v>
      </c>
    </row>
    <row r="2717" spans="18:54" ht="15.5" x14ac:dyDescent="0.35">
      <c r="R2717" s="7" t="s">
        <v>6740</v>
      </c>
      <c r="S2717" s="10" t="s">
        <v>6802</v>
      </c>
      <c r="T2717" s="16" t="s">
        <v>5082</v>
      </c>
      <c r="X2717" s="27" t="s">
        <v>2381</v>
      </c>
      <c r="Y2717" s="25">
        <f t="shared" si="263"/>
        <v>0</v>
      </c>
      <c r="AB2717" s="10" t="s">
        <v>2380</v>
      </c>
      <c r="AC2717" s="7" t="s">
        <v>2382</v>
      </c>
      <c r="AF2717" s="25" t="str">
        <f t="shared" si="264"/>
        <v>No</v>
      </c>
      <c r="AG2717" s="36" t="str">
        <f t="shared" si="265"/>
        <v>Yes</v>
      </c>
      <c r="AJ2717" s="25">
        <v>22.77</v>
      </c>
      <c r="AL2717" s="33" t="str">
        <f t="shared" si="266"/>
        <v xml:space="preserve">Normal Weight 
</v>
      </c>
      <c r="AO2717" s="42">
        <v>2004</v>
      </c>
      <c r="AP2717" s="30" t="s">
        <v>10</v>
      </c>
      <c r="AQ2717" s="7">
        <v>16</v>
      </c>
      <c r="AS2717" s="33" t="str">
        <f t="shared" si="262"/>
        <v>16-07-2004</v>
      </c>
      <c r="AU2717" s="10" t="s">
        <v>8701</v>
      </c>
      <c r="AV2717" s="33">
        <f t="shared" si="267"/>
        <v>18</v>
      </c>
      <c r="AX2717" s="53">
        <v>3393.36</v>
      </c>
      <c r="AY2717" s="50">
        <f t="shared" si="268"/>
        <v>3393</v>
      </c>
      <c r="BA2717" s="10">
        <v>6</v>
      </c>
      <c r="BB2717" s="50" t="str">
        <f t="shared" si="269"/>
        <v>Prediabetes</v>
      </c>
    </row>
    <row r="2718" spans="18:54" ht="15.5" x14ac:dyDescent="0.35">
      <c r="R2718" s="7" t="s">
        <v>6740</v>
      </c>
      <c r="S2718" s="10" t="s">
        <v>7043</v>
      </c>
      <c r="T2718" s="16" t="s">
        <v>5083</v>
      </c>
      <c r="X2718" s="27" t="s">
        <v>2381</v>
      </c>
      <c r="Y2718" s="25">
        <f t="shared" si="263"/>
        <v>0</v>
      </c>
      <c r="AB2718" s="10" t="s">
        <v>2380</v>
      </c>
      <c r="AC2718" s="7" t="s">
        <v>2382</v>
      </c>
      <c r="AF2718" s="25" t="str">
        <f t="shared" si="264"/>
        <v>No</v>
      </c>
      <c r="AG2718" s="36" t="str">
        <f t="shared" si="265"/>
        <v>Yes</v>
      </c>
      <c r="AJ2718" s="25">
        <v>21.24</v>
      </c>
      <c r="AL2718" s="32" t="str">
        <f t="shared" si="266"/>
        <v xml:space="preserve">Normal Weight 
</v>
      </c>
      <c r="AO2718" s="41">
        <v>1996</v>
      </c>
      <c r="AP2718" s="29" t="s">
        <v>30</v>
      </c>
      <c r="AQ2718" s="7">
        <v>19</v>
      </c>
      <c r="AS2718" s="32" t="str">
        <f t="shared" si="262"/>
        <v>19-12-1996</v>
      </c>
      <c r="AU2718" s="10" t="s">
        <v>8702</v>
      </c>
      <c r="AV2718" s="32">
        <f t="shared" si="267"/>
        <v>26</v>
      </c>
      <c r="AX2718" s="53">
        <v>3410.32</v>
      </c>
      <c r="AY2718" s="51">
        <f t="shared" si="268"/>
        <v>3410</v>
      </c>
      <c r="BA2718" s="10">
        <v>5.13</v>
      </c>
      <c r="BB2718" s="51" t="str">
        <f t="shared" si="269"/>
        <v>Normal</v>
      </c>
    </row>
    <row r="2719" spans="18:54" ht="15.5" x14ac:dyDescent="0.35">
      <c r="R2719" s="7" t="s">
        <v>6739</v>
      </c>
      <c r="S2719" s="10" t="s">
        <v>7044</v>
      </c>
      <c r="T2719" s="16" t="s">
        <v>5084</v>
      </c>
      <c r="X2719" s="27" t="s">
        <v>2381</v>
      </c>
      <c r="Y2719" s="25">
        <f t="shared" si="263"/>
        <v>0</v>
      </c>
      <c r="AB2719" s="10" t="s">
        <v>2382</v>
      </c>
      <c r="AC2719" s="7" t="s">
        <v>2382</v>
      </c>
      <c r="AF2719" s="25" t="str">
        <f t="shared" si="264"/>
        <v>Yes</v>
      </c>
      <c r="AG2719" s="36" t="str">
        <f t="shared" si="265"/>
        <v>Yes</v>
      </c>
      <c r="AJ2719" s="25">
        <v>17.600000000000001</v>
      </c>
      <c r="AL2719" s="33" t="str">
        <f t="shared" si="266"/>
        <v>Under weight</v>
      </c>
      <c r="AO2719" s="42">
        <v>2001</v>
      </c>
      <c r="AP2719" s="30" t="s">
        <v>30</v>
      </c>
      <c r="AQ2719" s="7">
        <v>26</v>
      </c>
      <c r="AS2719" s="33" t="str">
        <f t="shared" si="262"/>
        <v>26-12-2001</v>
      </c>
      <c r="AU2719" s="10" t="s">
        <v>8703</v>
      </c>
      <c r="AV2719" s="33">
        <f t="shared" si="267"/>
        <v>21</v>
      </c>
      <c r="AX2719" s="53">
        <v>3434.38</v>
      </c>
      <c r="AY2719" s="50">
        <f t="shared" si="268"/>
        <v>3434</v>
      </c>
      <c r="BA2719" s="10">
        <v>5.26</v>
      </c>
      <c r="BB2719" s="50" t="str">
        <f t="shared" si="269"/>
        <v>Normal</v>
      </c>
    </row>
    <row r="2720" spans="18:54" ht="15.5" x14ac:dyDescent="0.35">
      <c r="R2720" s="7" t="s">
        <v>6739</v>
      </c>
      <c r="S2720" s="10" t="s">
        <v>7045</v>
      </c>
      <c r="T2720" s="16" t="s">
        <v>5085</v>
      </c>
      <c r="X2720" s="27" t="s">
        <v>2381</v>
      </c>
      <c r="Y2720" s="25">
        <f t="shared" si="263"/>
        <v>0</v>
      </c>
      <c r="AB2720" s="10" t="s">
        <v>2380</v>
      </c>
      <c r="AC2720" s="7" t="s">
        <v>2382</v>
      </c>
      <c r="AF2720" s="25" t="str">
        <f t="shared" si="264"/>
        <v>No</v>
      </c>
      <c r="AG2720" s="36" t="str">
        <f t="shared" si="265"/>
        <v>Yes</v>
      </c>
      <c r="AJ2720" s="25">
        <v>26.29</v>
      </c>
      <c r="AL2720" s="32" t="str">
        <f t="shared" si="266"/>
        <v>Over weight</v>
      </c>
      <c r="AO2720" s="41">
        <v>1986</v>
      </c>
      <c r="AP2720" s="29" t="s">
        <v>35</v>
      </c>
      <c r="AQ2720" s="7">
        <v>27</v>
      </c>
      <c r="AS2720" s="32" t="str">
        <f t="shared" si="262"/>
        <v>27-08-1986</v>
      </c>
      <c r="AU2720" s="10" t="s">
        <v>8704</v>
      </c>
      <c r="AV2720" s="32">
        <f t="shared" si="267"/>
        <v>36</v>
      </c>
      <c r="AX2720" s="53">
        <v>3436.5</v>
      </c>
      <c r="AY2720" s="51">
        <f t="shared" si="268"/>
        <v>3437</v>
      </c>
      <c r="BA2720" s="10">
        <v>6.84</v>
      </c>
      <c r="BB2720" s="51" t="str">
        <f t="shared" si="269"/>
        <v>Diabetes</v>
      </c>
    </row>
    <row r="2721" spans="18:54" ht="15.5" x14ac:dyDescent="0.35">
      <c r="R2721" s="7" t="s">
        <v>6740</v>
      </c>
      <c r="S2721" s="10" t="s">
        <v>7046</v>
      </c>
      <c r="T2721" s="16" t="s">
        <v>5086</v>
      </c>
      <c r="X2721" s="27" t="s">
        <v>2381</v>
      </c>
      <c r="Y2721" s="25">
        <f t="shared" si="263"/>
        <v>0</v>
      </c>
      <c r="AB2721" s="10" t="s">
        <v>2380</v>
      </c>
      <c r="AC2721" s="7" t="s">
        <v>2380</v>
      </c>
      <c r="AF2721" s="25" t="str">
        <f t="shared" si="264"/>
        <v>No</v>
      </c>
      <c r="AG2721" s="36" t="str">
        <f t="shared" si="265"/>
        <v>No</v>
      </c>
      <c r="AJ2721" s="25">
        <v>35.31</v>
      </c>
      <c r="AL2721" s="33" t="str">
        <f t="shared" si="266"/>
        <v>Obesity</v>
      </c>
      <c r="AO2721" s="42">
        <v>2000</v>
      </c>
      <c r="AP2721" s="30" t="s">
        <v>18</v>
      </c>
      <c r="AQ2721" s="7">
        <v>20</v>
      </c>
      <c r="AS2721" s="33" t="str">
        <f t="shared" si="262"/>
        <v>20-06-2000</v>
      </c>
      <c r="AU2721" s="10" t="s">
        <v>8705</v>
      </c>
      <c r="AV2721" s="33">
        <f t="shared" si="267"/>
        <v>22</v>
      </c>
      <c r="AX2721" s="53">
        <v>3443.06</v>
      </c>
      <c r="AY2721" s="50">
        <f t="shared" si="268"/>
        <v>3443</v>
      </c>
      <c r="BA2721" s="10">
        <v>9.0399999999999991</v>
      </c>
      <c r="BB2721" s="50" t="str">
        <f t="shared" si="269"/>
        <v>Diabetes</v>
      </c>
    </row>
    <row r="2722" spans="18:54" ht="15.5" x14ac:dyDescent="0.35">
      <c r="R2722" s="7" t="s">
        <v>6740</v>
      </c>
      <c r="S2722" s="10" t="s">
        <v>7047</v>
      </c>
      <c r="T2722" s="16" t="s">
        <v>5087</v>
      </c>
      <c r="X2722" s="27">
        <v>1</v>
      </c>
      <c r="Y2722" s="25">
        <f t="shared" si="263"/>
        <v>1</v>
      </c>
      <c r="AB2722" s="10" t="s">
        <v>2380</v>
      </c>
      <c r="AC2722" s="7" t="s">
        <v>2382</v>
      </c>
      <c r="AF2722" s="25" t="str">
        <f t="shared" si="264"/>
        <v>No</v>
      </c>
      <c r="AG2722" s="36" t="str">
        <f t="shared" si="265"/>
        <v>Yes</v>
      </c>
      <c r="AJ2722" s="25">
        <v>27.04</v>
      </c>
      <c r="AL2722" s="32" t="str">
        <f t="shared" si="266"/>
        <v>Over weight</v>
      </c>
      <c r="AO2722" s="41">
        <v>1987</v>
      </c>
      <c r="AP2722" s="29" t="s">
        <v>20</v>
      </c>
      <c r="AQ2722" s="7">
        <v>14</v>
      </c>
      <c r="AS2722" s="32" t="str">
        <f t="shared" si="262"/>
        <v>14-09-1987</v>
      </c>
      <c r="AU2722" s="10" t="s">
        <v>8706</v>
      </c>
      <c r="AV2722" s="32">
        <f t="shared" si="267"/>
        <v>35</v>
      </c>
      <c r="AX2722" s="53">
        <v>3453.77</v>
      </c>
      <c r="AY2722" s="51">
        <f t="shared" si="268"/>
        <v>3454</v>
      </c>
      <c r="BA2722" s="10">
        <v>4.0999999999999996</v>
      </c>
      <c r="BB2722" s="51" t="str">
        <f t="shared" si="269"/>
        <v>Normal</v>
      </c>
    </row>
    <row r="2723" spans="18:54" ht="15.5" x14ac:dyDescent="0.35">
      <c r="R2723" s="7" t="s">
        <v>6739</v>
      </c>
      <c r="S2723" s="10" t="s">
        <v>7048</v>
      </c>
      <c r="T2723" s="16" t="s">
        <v>5088</v>
      </c>
      <c r="X2723" s="27">
        <v>1</v>
      </c>
      <c r="Y2723" s="25">
        <f t="shared" si="263"/>
        <v>1</v>
      </c>
      <c r="AB2723" s="10" t="s">
        <v>2382</v>
      </c>
      <c r="AC2723" s="7" t="s">
        <v>2382</v>
      </c>
      <c r="AF2723" s="25" t="str">
        <f t="shared" si="264"/>
        <v>Yes</v>
      </c>
      <c r="AG2723" s="36" t="str">
        <f t="shared" si="265"/>
        <v>Yes</v>
      </c>
      <c r="AJ2723" s="25">
        <v>30.23</v>
      </c>
      <c r="AL2723" s="33" t="str">
        <f t="shared" si="266"/>
        <v>Obesity</v>
      </c>
      <c r="AO2723" s="42">
        <v>2003</v>
      </c>
      <c r="AP2723" s="30" t="s">
        <v>10</v>
      </c>
      <c r="AQ2723" s="7">
        <v>29</v>
      </c>
      <c r="AS2723" s="33" t="str">
        <f t="shared" si="262"/>
        <v>29-07-2003</v>
      </c>
      <c r="AU2723" s="10" t="s">
        <v>8707</v>
      </c>
      <c r="AV2723" s="33">
        <f t="shared" si="267"/>
        <v>19</v>
      </c>
      <c r="AX2723" s="53">
        <v>3463.51</v>
      </c>
      <c r="AY2723" s="50">
        <f t="shared" si="268"/>
        <v>3464</v>
      </c>
      <c r="BA2723" s="10">
        <v>4.2300000000000004</v>
      </c>
      <c r="BB2723" s="50" t="str">
        <f t="shared" si="269"/>
        <v>Normal</v>
      </c>
    </row>
    <row r="2724" spans="18:54" ht="15.5" x14ac:dyDescent="0.35">
      <c r="R2724" s="7" t="s">
        <v>6740</v>
      </c>
      <c r="S2724" s="10" t="s">
        <v>7049</v>
      </c>
      <c r="T2724" s="16" t="s">
        <v>5089</v>
      </c>
      <c r="X2724" s="27">
        <v>1</v>
      </c>
      <c r="Y2724" s="25">
        <f t="shared" si="263"/>
        <v>1</v>
      </c>
      <c r="AB2724" s="10" t="s">
        <v>2382</v>
      </c>
      <c r="AC2724" s="7" t="s">
        <v>2382</v>
      </c>
      <c r="AF2724" s="25" t="str">
        <f t="shared" si="264"/>
        <v>Yes</v>
      </c>
      <c r="AG2724" s="36" t="str">
        <f t="shared" si="265"/>
        <v>Yes</v>
      </c>
      <c r="AJ2724" s="25">
        <v>30.6</v>
      </c>
      <c r="AL2724" s="32" t="str">
        <f t="shared" si="266"/>
        <v>Obesity</v>
      </c>
      <c r="AO2724" s="41">
        <v>1993</v>
      </c>
      <c r="AP2724" s="29" t="s">
        <v>37</v>
      </c>
      <c r="AQ2724" s="7">
        <v>12</v>
      </c>
      <c r="AS2724" s="32" t="str">
        <f t="shared" si="262"/>
        <v>12-10-1993</v>
      </c>
      <c r="AU2724" s="10" t="s">
        <v>8708</v>
      </c>
      <c r="AV2724" s="32">
        <f t="shared" si="267"/>
        <v>29</v>
      </c>
      <c r="AX2724" s="53">
        <v>3471.41</v>
      </c>
      <c r="AY2724" s="49">
        <f t="shared" si="268"/>
        <v>3471</v>
      </c>
      <c r="BA2724" s="10">
        <v>6.48</v>
      </c>
      <c r="BB2724" s="49" t="str">
        <f t="shared" si="269"/>
        <v>Prediabetes</v>
      </c>
    </row>
    <row r="2725" spans="18:54" ht="15.5" x14ac:dyDescent="0.35">
      <c r="R2725" s="7" t="s">
        <v>6740</v>
      </c>
      <c r="S2725" s="10" t="s">
        <v>7050</v>
      </c>
      <c r="T2725" s="16" t="s">
        <v>5090</v>
      </c>
      <c r="X2725" s="27">
        <v>1</v>
      </c>
      <c r="Y2725" s="25">
        <f t="shared" si="263"/>
        <v>1</v>
      </c>
      <c r="AB2725" s="10" t="s">
        <v>2380</v>
      </c>
      <c r="AC2725" s="7" t="s">
        <v>2382</v>
      </c>
      <c r="AF2725" s="25" t="str">
        <f t="shared" si="264"/>
        <v>No</v>
      </c>
      <c r="AG2725" s="36" t="str">
        <f t="shared" si="265"/>
        <v>Yes</v>
      </c>
      <c r="AJ2725" s="25">
        <v>26.8</v>
      </c>
      <c r="AL2725" s="33" t="str">
        <f t="shared" si="266"/>
        <v>Over weight</v>
      </c>
      <c r="AO2725" s="42">
        <v>2004</v>
      </c>
      <c r="AP2725" s="30" t="s">
        <v>18</v>
      </c>
      <c r="AQ2725" s="7">
        <v>26</v>
      </c>
      <c r="AS2725" s="33" t="str">
        <f t="shared" si="262"/>
        <v>26-06-2004</v>
      </c>
      <c r="AU2725" s="10" t="s">
        <v>8709</v>
      </c>
      <c r="AV2725" s="33">
        <f t="shared" si="267"/>
        <v>18</v>
      </c>
      <c r="AX2725" s="53">
        <v>3481.87</v>
      </c>
      <c r="AY2725" s="50">
        <f t="shared" si="268"/>
        <v>3482</v>
      </c>
      <c r="BA2725" s="10">
        <v>5.53</v>
      </c>
      <c r="BB2725" s="50" t="str">
        <f t="shared" si="269"/>
        <v>Normal</v>
      </c>
    </row>
    <row r="2726" spans="18:54" ht="15.5" x14ac:dyDescent="0.35">
      <c r="R2726" s="7" t="s">
        <v>6739</v>
      </c>
      <c r="S2726" s="10" t="s">
        <v>7051</v>
      </c>
      <c r="T2726" s="16" t="s">
        <v>5091</v>
      </c>
      <c r="X2726" s="27" t="s">
        <v>2381</v>
      </c>
      <c r="Y2726" s="25">
        <f t="shared" si="263"/>
        <v>0</v>
      </c>
      <c r="AB2726" s="10" t="s">
        <v>2382</v>
      </c>
      <c r="AC2726" s="7" t="s">
        <v>2382</v>
      </c>
      <c r="AF2726" s="25" t="str">
        <f t="shared" si="264"/>
        <v>Yes</v>
      </c>
      <c r="AG2726" s="36" t="str">
        <f t="shared" si="265"/>
        <v>Yes</v>
      </c>
      <c r="AJ2726" s="25">
        <v>16.86</v>
      </c>
      <c r="AL2726" s="32" t="str">
        <f t="shared" si="266"/>
        <v>Under weight</v>
      </c>
      <c r="AO2726" s="41">
        <v>1996</v>
      </c>
      <c r="AP2726" s="29" t="s">
        <v>20</v>
      </c>
      <c r="AQ2726" s="7">
        <v>19</v>
      </c>
      <c r="AS2726" s="32" t="str">
        <f t="shared" si="262"/>
        <v>19-09-1996</v>
      </c>
      <c r="AU2726" s="10" t="s">
        <v>8710</v>
      </c>
      <c r="AV2726" s="32">
        <f t="shared" si="267"/>
        <v>26</v>
      </c>
      <c r="AX2726" s="53">
        <v>3484.33</v>
      </c>
      <c r="AY2726" s="51">
        <f t="shared" si="268"/>
        <v>3484</v>
      </c>
      <c r="BA2726" s="10">
        <v>4.07</v>
      </c>
      <c r="BB2726" s="51" t="str">
        <f t="shared" si="269"/>
        <v>Normal</v>
      </c>
    </row>
    <row r="2727" spans="18:54" ht="15.5" x14ac:dyDescent="0.35">
      <c r="R2727" s="7" t="s">
        <v>6740</v>
      </c>
      <c r="S2727" s="10" t="s">
        <v>5465</v>
      </c>
      <c r="T2727" s="16" t="s">
        <v>5092</v>
      </c>
      <c r="X2727" s="27">
        <v>1</v>
      </c>
      <c r="Y2727" s="25">
        <f t="shared" si="263"/>
        <v>1</v>
      </c>
      <c r="AB2727" s="10" t="s">
        <v>2380</v>
      </c>
      <c r="AC2727" s="7" t="s">
        <v>2382</v>
      </c>
      <c r="AF2727" s="25" t="str">
        <f t="shared" si="264"/>
        <v>No</v>
      </c>
      <c r="AG2727" s="36" t="str">
        <f t="shared" si="265"/>
        <v>Yes</v>
      </c>
      <c r="AJ2727" s="25">
        <v>16.3</v>
      </c>
      <c r="AL2727" s="33" t="str">
        <f t="shared" si="266"/>
        <v>Under weight</v>
      </c>
      <c r="AO2727" s="42">
        <v>1996</v>
      </c>
      <c r="AP2727" s="30" t="s">
        <v>20</v>
      </c>
      <c r="AQ2727" s="7">
        <v>18</v>
      </c>
      <c r="AS2727" s="33" t="str">
        <f t="shared" si="262"/>
        <v>18-09-1996</v>
      </c>
      <c r="AU2727" s="10" t="s">
        <v>8383</v>
      </c>
      <c r="AV2727" s="33">
        <f t="shared" si="267"/>
        <v>26</v>
      </c>
      <c r="AX2727" s="53">
        <v>3490.55</v>
      </c>
      <c r="AY2727" s="50">
        <f t="shared" si="268"/>
        <v>3491</v>
      </c>
      <c r="BA2727" s="10">
        <v>5.51</v>
      </c>
      <c r="BB2727" s="50" t="str">
        <f t="shared" si="269"/>
        <v>Normal</v>
      </c>
    </row>
    <row r="2728" spans="18:54" ht="15.5" x14ac:dyDescent="0.35">
      <c r="R2728" s="7" t="s">
        <v>6739</v>
      </c>
      <c r="S2728" s="10" t="s">
        <v>7052</v>
      </c>
      <c r="T2728" s="16" t="s">
        <v>5093</v>
      </c>
      <c r="X2728" s="27" t="s">
        <v>2381</v>
      </c>
      <c r="Y2728" s="25">
        <f t="shared" si="263"/>
        <v>0</v>
      </c>
      <c r="AB2728" s="10" t="s">
        <v>2380</v>
      </c>
      <c r="AC2728" s="7" t="s">
        <v>2382</v>
      </c>
      <c r="AF2728" s="25" t="str">
        <f t="shared" si="264"/>
        <v>No</v>
      </c>
      <c r="AG2728" s="36" t="str">
        <f t="shared" si="265"/>
        <v>Yes</v>
      </c>
      <c r="AJ2728" s="25">
        <v>29.81</v>
      </c>
      <c r="AL2728" s="32" t="str">
        <f t="shared" si="266"/>
        <v>Over weight</v>
      </c>
      <c r="AO2728" s="41">
        <v>1999</v>
      </c>
      <c r="AP2728" s="29" t="s">
        <v>20</v>
      </c>
      <c r="AQ2728" s="7">
        <v>22</v>
      </c>
      <c r="AS2728" s="32" t="str">
        <f t="shared" si="262"/>
        <v>22-09-1999</v>
      </c>
      <c r="AU2728" s="10" t="s">
        <v>8711</v>
      </c>
      <c r="AV2728" s="32">
        <f t="shared" si="267"/>
        <v>23</v>
      </c>
      <c r="AX2728" s="53">
        <v>3500.61</v>
      </c>
      <c r="AY2728" s="51">
        <f t="shared" si="268"/>
        <v>3501</v>
      </c>
      <c r="BA2728" s="10">
        <v>11.66</v>
      </c>
      <c r="BB2728" s="51" t="str">
        <f t="shared" si="269"/>
        <v>Diabetes</v>
      </c>
    </row>
    <row r="2729" spans="18:54" ht="15.5" x14ac:dyDescent="0.35">
      <c r="R2729" s="7" t="s">
        <v>6739</v>
      </c>
      <c r="S2729" s="10" t="s">
        <v>6985</v>
      </c>
      <c r="T2729" s="16" t="s">
        <v>5094</v>
      </c>
      <c r="X2729" s="27" t="s">
        <v>2381</v>
      </c>
      <c r="Y2729" s="25">
        <f t="shared" si="263"/>
        <v>0</v>
      </c>
      <c r="AB2729" s="10" t="s">
        <v>2382</v>
      </c>
      <c r="AC2729" s="7" t="s">
        <v>2382</v>
      </c>
      <c r="AF2729" s="25" t="str">
        <f t="shared" si="264"/>
        <v>Yes</v>
      </c>
      <c r="AG2729" s="36" t="str">
        <f t="shared" si="265"/>
        <v>Yes</v>
      </c>
      <c r="AJ2729" s="25">
        <v>16.329999999999998</v>
      </c>
      <c r="AL2729" s="33" t="str">
        <f t="shared" si="266"/>
        <v>Under weight</v>
      </c>
      <c r="AO2729" s="42">
        <v>1998</v>
      </c>
      <c r="AP2729" s="30" t="s">
        <v>20</v>
      </c>
      <c r="AQ2729" s="7">
        <v>16</v>
      </c>
      <c r="AS2729" s="33" t="str">
        <f t="shared" si="262"/>
        <v>16-09-1998</v>
      </c>
      <c r="AU2729" s="10" t="s">
        <v>8712</v>
      </c>
      <c r="AV2729" s="33">
        <f t="shared" si="267"/>
        <v>24</v>
      </c>
      <c r="AX2729" s="53">
        <v>3537.7</v>
      </c>
      <c r="AY2729" s="50">
        <f t="shared" si="268"/>
        <v>3538</v>
      </c>
      <c r="BA2729" s="10">
        <v>7.26</v>
      </c>
      <c r="BB2729" s="50" t="str">
        <f t="shared" si="269"/>
        <v>Diabetes</v>
      </c>
    </row>
    <row r="2730" spans="18:54" ht="15.5" x14ac:dyDescent="0.35">
      <c r="R2730" s="7" t="s">
        <v>6739</v>
      </c>
      <c r="S2730" s="10" t="s">
        <v>7053</v>
      </c>
      <c r="T2730" s="16" t="s">
        <v>5095</v>
      </c>
      <c r="X2730" s="27" t="s">
        <v>2381</v>
      </c>
      <c r="Y2730" s="25">
        <f t="shared" si="263"/>
        <v>0</v>
      </c>
      <c r="AB2730" s="10" t="s">
        <v>2382</v>
      </c>
      <c r="AC2730" s="7" t="s">
        <v>2382</v>
      </c>
      <c r="AF2730" s="25" t="str">
        <f t="shared" si="264"/>
        <v>Yes</v>
      </c>
      <c r="AG2730" s="36" t="str">
        <f t="shared" si="265"/>
        <v>Yes</v>
      </c>
      <c r="AJ2730" s="25">
        <v>16.37</v>
      </c>
      <c r="AL2730" s="32" t="str">
        <f t="shared" si="266"/>
        <v>Under weight</v>
      </c>
      <c r="AO2730" s="41">
        <v>2003</v>
      </c>
      <c r="AP2730" s="29" t="s">
        <v>35</v>
      </c>
      <c r="AQ2730" s="7">
        <v>24</v>
      </c>
      <c r="AS2730" s="32" t="str">
        <f t="shared" si="262"/>
        <v>24-08-2003</v>
      </c>
      <c r="AU2730" s="10" t="s">
        <v>8713</v>
      </c>
      <c r="AV2730" s="32">
        <f t="shared" si="267"/>
        <v>19</v>
      </c>
      <c r="AX2730" s="53">
        <v>3538.9</v>
      </c>
      <c r="AY2730" s="51">
        <f t="shared" si="268"/>
        <v>3539</v>
      </c>
      <c r="BA2730" s="10">
        <v>4.79</v>
      </c>
      <c r="BB2730" s="51" t="str">
        <f t="shared" si="269"/>
        <v>Normal</v>
      </c>
    </row>
    <row r="2731" spans="18:54" ht="15.5" x14ac:dyDescent="0.35">
      <c r="R2731" s="7" t="s">
        <v>6740</v>
      </c>
      <c r="S2731" s="10" t="s">
        <v>7054</v>
      </c>
      <c r="T2731" s="16" t="s">
        <v>5096</v>
      </c>
      <c r="X2731" s="27">
        <v>1</v>
      </c>
      <c r="Y2731" s="25">
        <f t="shared" si="263"/>
        <v>1</v>
      </c>
      <c r="AB2731" s="10" t="s">
        <v>2382</v>
      </c>
      <c r="AC2731" s="7" t="s">
        <v>2380</v>
      </c>
      <c r="AF2731" s="25" t="str">
        <f t="shared" si="264"/>
        <v>Yes</v>
      </c>
      <c r="AG2731" s="36" t="str">
        <f t="shared" si="265"/>
        <v>No</v>
      </c>
      <c r="AJ2731" s="25">
        <v>22.42</v>
      </c>
      <c r="AL2731" s="33" t="str">
        <f t="shared" si="266"/>
        <v xml:space="preserve">Normal Weight 
</v>
      </c>
      <c r="AO2731" s="42">
        <v>1988</v>
      </c>
      <c r="AP2731" s="30" t="s">
        <v>37</v>
      </c>
      <c r="AQ2731" s="7">
        <v>15</v>
      </c>
      <c r="AS2731" s="33" t="str">
        <f t="shared" si="262"/>
        <v>15-10-1988</v>
      </c>
      <c r="AU2731" s="10" t="s">
        <v>8714</v>
      </c>
      <c r="AV2731" s="33">
        <f t="shared" si="267"/>
        <v>34</v>
      </c>
      <c r="AX2731" s="53">
        <v>3540.12</v>
      </c>
      <c r="AY2731" s="50">
        <f t="shared" si="268"/>
        <v>3540</v>
      </c>
      <c r="BA2731" s="10">
        <v>4.68</v>
      </c>
      <c r="BB2731" s="50" t="str">
        <f t="shared" si="269"/>
        <v>Normal</v>
      </c>
    </row>
    <row r="2732" spans="18:54" ht="15.5" x14ac:dyDescent="0.35">
      <c r="R2732" s="7" t="s">
        <v>6740</v>
      </c>
      <c r="S2732" s="10" t="s">
        <v>6875</v>
      </c>
      <c r="T2732" s="16" t="s">
        <v>5097</v>
      </c>
      <c r="X2732" s="27">
        <v>1</v>
      </c>
      <c r="Y2732" s="25">
        <f t="shared" si="263"/>
        <v>1</v>
      </c>
      <c r="AB2732" s="10" t="s">
        <v>2382</v>
      </c>
      <c r="AC2732" s="7" t="s">
        <v>2380</v>
      </c>
      <c r="AF2732" s="25" t="str">
        <f t="shared" si="264"/>
        <v>Yes</v>
      </c>
      <c r="AG2732" s="36" t="str">
        <f t="shared" si="265"/>
        <v>No</v>
      </c>
      <c r="AJ2732" s="25">
        <v>31.35</v>
      </c>
      <c r="AL2732" s="32" t="str">
        <f t="shared" si="266"/>
        <v>Obesity</v>
      </c>
      <c r="AO2732" s="41">
        <v>1992</v>
      </c>
      <c r="AP2732" s="29" t="s">
        <v>30</v>
      </c>
      <c r="AQ2732" s="7">
        <v>22</v>
      </c>
      <c r="AS2732" s="32" t="str">
        <f t="shared" si="262"/>
        <v>22-12-1992</v>
      </c>
      <c r="AU2732" s="10" t="s">
        <v>8715</v>
      </c>
      <c r="AV2732" s="32">
        <f t="shared" si="267"/>
        <v>30</v>
      </c>
      <c r="AX2732" s="53">
        <v>3554.2</v>
      </c>
      <c r="AY2732" s="49">
        <f t="shared" si="268"/>
        <v>3554</v>
      </c>
      <c r="BA2732" s="10">
        <v>4.33</v>
      </c>
      <c r="BB2732" s="49" t="str">
        <f t="shared" si="269"/>
        <v>Normal</v>
      </c>
    </row>
    <row r="2733" spans="18:54" ht="15.5" x14ac:dyDescent="0.35">
      <c r="R2733" s="7" t="s">
        <v>6739</v>
      </c>
      <c r="S2733" s="10" t="s">
        <v>7055</v>
      </c>
      <c r="T2733" s="16" t="s">
        <v>5098</v>
      </c>
      <c r="X2733" s="27" t="s">
        <v>2381</v>
      </c>
      <c r="Y2733" s="25">
        <f t="shared" si="263"/>
        <v>0</v>
      </c>
      <c r="AB2733" s="10" t="s">
        <v>2380</v>
      </c>
      <c r="AC2733" s="7" t="s">
        <v>2380</v>
      </c>
      <c r="AF2733" s="25" t="str">
        <f t="shared" si="264"/>
        <v>No</v>
      </c>
      <c r="AG2733" s="36" t="str">
        <f t="shared" si="265"/>
        <v>No</v>
      </c>
      <c r="AJ2733" s="25">
        <v>31.9</v>
      </c>
      <c r="AL2733" s="33" t="str">
        <f t="shared" si="266"/>
        <v>Obesity</v>
      </c>
      <c r="AO2733" s="42">
        <v>1994</v>
      </c>
      <c r="AP2733" s="30" t="s">
        <v>20</v>
      </c>
      <c r="AQ2733" s="7">
        <v>24</v>
      </c>
      <c r="AS2733" s="33" t="str">
        <f t="shared" si="262"/>
        <v>24-09-1994</v>
      </c>
      <c r="AU2733" s="10" t="s">
        <v>8716</v>
      </c>
      <c r="AV2733" s="33">
        <f t="shared" si="267"/>
        <v>28</v>
      </c>
      <c r="AX2733" s="53">
        <v>3556.92</v>
      </c>
      <c r="AY2733" s="50">
        <f t="shared" si="268"/>
        <v>3557</v>
      </c>
      <c r="BA2733" s="10">
        <v>11.89</v>
      </c>
      <c r="BB2733" s="50" t="str">
        <f t="shared" si="269"/>
        <v>Diabetes</v>
      </c>
    </row>
    <row r="2734" spans="18:54" ht="15.5" x14ac:dyDescent="0.35">
      <c r="R2734" s="7" t="s">
        <v>6739</v>
      </c>
      <c r="S2734" s="10" t="s">
        <v>6910</v>
      </c>
      <c r="T2734" s="16" t="s">
        <v>5099</v>
      </c>
      <c r="X2734" s="27" t="s">
        <v>2381</v>
      </c>
      <c r="Y2734" s="25">
        <f t="shared" si="263"/>
        <v>0</v>
      </c>
      <c r="AB2734" s="10" t="s">
        <v>2380</v>
      </c>
      <c r="AC2734" s="7" t="s">
        <v>2382</v>
      </c>
      <c r="AF2734" s="25" t="str">
        <f t="shared" si="264"/>
        <v>No</v>
      </c>
      <c r="AG2734" s="36" t="str">
        <f t="shared" si="265"/>
        <v>Yes</v>
      </c>
      <c r="AJ2734" s="25">
        <v>30.6</v>
      </c>
      <c r="AL2734" s="32" t="str">
        <f t="shared" si="266"/>
        <v>Obesity</v>
      </c>
      <c r="AO2734" s="41">
        <v>1995</v>
      </c>
      <c r="AP2734" s="29" t="s">
        <v>37</v>
      </c>
      <c r="AQ2734" s="7">
        <v>9</v>
      </c>
      <c r="AS2734" s="32" t="str">
        <f t="shared" si="262"/>
        <v>09-10-1995</v>
      </c>
      <c r="AU2734" s="10" t="s">
        <v>8717</v>
      </c>
      <c r="AV2734" s="32">
        <f t="shared" si="267"/>
        <v>27</v>
      </c>
      <c r="AX2734" s="53">
        <v>3558.62</v>
      </c>
      <c r="AY2734" s="51">
        <f t="shared" si="268"/>
        <v>3559</v>
      </c>
      <c r="BA2734" s="10">
        <v>5.24</v>
      </c>
      <c r="BB2734" s="51" t="str">
        <f t="shared" si="269"/>
        <v>Normal</v>
      </c>
    </row>
    <row r="2735" spans="18:54" ht="15.5" x14ac:dyDescent="0.35">
      <c r="R2735" s="7" t="s">
        <v>6740</v>
      </c>
      <c r="S2735" s="10" t="s">
        <v>7056</v>
      </c>
      <c r="T2735" s="16" t="s">
        <v>5100</v>
      </c>
      <c r="X2735" s="27" t="s">
        <v>2381</v>
      </c>
      <c r="Y2735" s="25">
        <f t="shared" si="263"/>
        <v>0</v>
      </c>
      <c r="AB2735" s="10" t="s">
        <v>2380</v>
      </c>
      <c r="AC2735" s="7" t="s">
        <v>2382</v>
      </c>
      <c r="AF2735" s="25" t="str">
        <f t="shared" si="264"/>
        <v>No</v>
      </c>
      <c r="AG2735" s="36" t="str">
        <f t="shared" si="265"/>
        <v>Yes</v>
      </c>
      <c r="AJ2735" s="25">
        <v>28.975000000000001</v>
      </c>
      <c r="AL2735" s="33" t="str">
        <f t="shared" si="266"/>
        <v>Over weight</v>
      </c>
      <c r="AO2735" s="42">
        <v>1995</v>
      </c>
      <c r="AP2735" s="30" t="s">
        <v>18</v>
      </c>
      <c r="AQ2735" s="7">
        <v>16</v>
      </c>
      <c r="AS2735" s="33" t="str">
        <f t="shared" si="262"/>
        <v>16-06-1995</v>
      </c>
      <c r="AU2735" s="10" t="s">
        <v>8718</v>
      </c>
      <c r="AV2735" s="33">
        <f t="shared" si="267"/>
        <v>27</v>
      </c>
      <c r="AX2735" s="53">
        <v>3561.89</v>
      </c>
      <c r="AY2735" s="50">
        <f t="shared" si="268"/>
        <v>3562</v>
      </c>
      <c r="BA2735" s="10">
        <v>7.63</v>
      </c>
      <c r="BB2735" s="50" t="str">
        <f t="shared" si="269"/>
        <v>Diabetes</v>
      </c>
    </row>
    <row r="2736" spans="18:54" ht="15.5" x14ac:dyDescent="0.35">
      <c r="R2736" s="7" t="s">
        <v>6739</v>
      </c>
      <c r="S2736" s="10" t="s">
        <v>7057</v>
      </c>
      <c r="T2736" s="16" t="s">
        <v>5101</v>
      </c>
      <c r="X2736" s="27">
        <v>2</v>
      </c>
      <c r="Y2736" s="25">
        <f t="shared" si="263"/>
        <v>2</v>
      </c>
      <c r="AB2736" s="10" t="s">
        <v>2382</v>
      </c>
      <c r="AC2736" s="7" t="s">
        <v>2380</v>
      </c>
      <c r="AF2736" s="25" t="str">
        <f t="shared" si="264"/>
        <v>Yes</v>
      </c>
      <c r="AG2736" s="36" t="str">
        <f t="shared" si="265"/>
        <v>No</v>
      </c>
      <c r="AJ2736" s="25">
        <v>24.86</v>
      </c>
      <c r="AL2736" s="32" t="str">
        <f t="shared" si="266"/>
        <v xml:space="preserve">Normal Weight 
</v>
      </c>
      <c r="AO2736" s="41">
        <v>1981</v>
      </c>
      <c r="AP2736" s="29" t="s">
        <v>37</v>
      </c>
      <c r="AQ2736" s="7">
        <v>10</v>
      </c>
      <c r="AS2736" s="32" t="str">
        <f t="shared" si="262"/>
        <v>10-10-1981</v>
      </c>
      <c r="AU2736" s="10" t="s">
        <v>8719</v>
      </c>
      <c r="AV2736" s="32">
        <f t="shared" si="267"/>
        <v>41</v>
      </c>
      <c r="AX2736" s="53">
        <v>3562.87</v>
      </c>
      <c r="AY2736" s="51">
        <f t="shared" si="268"/>
        <v>3563</v>
      </c>
      <c r="BA2736" s="10">
        <v>8.92</v>
      </c>
      <c r="BB2736" s="51" t="str">
        <f t="shared" si="269"/>
        <v>Diabetes</v>
      </c>
    </row>
    <row r="2737" spans="18:54" ht="15.5" x14ac:dyDescent="0.35">
      <c r="R2737" s="7" t="s">
        <v>6740</v>
      </c>
      <c r="S2737" s="10" t="s">
        <v>5304</v>
      </c>
      <c r="T2737" s="16" t="s">
        <v>5102</v>
      </c>
      <c r="X2737" s="27" t="s">
        <v>2381</v>
      </c>
      <c r="Y2737" s="25">
        <f t="shared" si="263"/>
        <v>0</v>
      </c>
      <c r="AB2737" s="10" t="s">
        <v>2380</v>
      </c>
      <c r="AC2737" s="7" t="s">
        <v>2382</v>
      </c>
      <c r="AF2737" s="25" t="str">
        <f t="shared" si="264"/>
        <v>No</v>
      </c>
      <c r="AG2737" s="36" t="str">
        <f t="shared" si="265"/>
        <v>Yes</v>
      </c>
      <c r="AJ2737" s="25">
        <v>19.54</v>
      </c>
      <c r="AL2737" s="33" t="str">
        <f t="shared" si="266"/>
        <v xml:space="preserve">Normal Weight 
</v>
      </c>
      <c r="AO2737" s="42">
        <v>1988</v>
      </c>
      <c r="AP2737" s="30" t="s">
        <v>35</v>
      </c>
      <c r="AQ2737" s="7">
        <v>18</v>
      </c>
      <c r="AS2737" s="33" t="str">
        <f t="shared" si="262"/>
        <v>18-08-1988</v>
      </c>
      <c r="AU2737" s="10" t="s">
        <v>8720</v>
      </c>
      <c r="AV2737" s="33">
        <f t="shared" si="267"/>
        <v>34</v>
      </c>
      <c r="AX2737" s="53">
        <v>3569.96</v>
      </c>
      <c r="AY2737" s="50">
        <f t="shared" si="268"/>
        <v>3570</v>
      </c>
      <c r="BA2737" s="10">
        <v>5.37</v>
      </c>
      <c r="BB2737" s="50" t="str">
        <f t="shared" si="269"/>
        <v>Normal</v>
      </c>
    </row>
    <row r="2738" spans="18:54" ht="15.5" x14ac:dyDescent="0.35">
      <c r="R2738" s="7" t="s">
        <v>6740</v>
      </c>
      <c r="S2738" s="10" t="s">
        <v>6941</v>
      </c>
      <c r="T2738" s="16" t="s">
        <v>5103</v>
      </c>
      <c r="X2738" s="27" t="s">
        <v>2381</v>
      </c>
      <c r="Y2738" s="25">
        <f t="shared" si="263"/>
        <v>0</v>
      </c>
      <c r="AB2738" s="10" t="s">
        <v>2380</v>
      </c>
      <c r="AC2738" s="7" t="s">
        <v>2382</v>
      </c>
      <c r="AF2738" s="25" t="str">
        <f t="shared" si="264"/>
        <v>No</v>
      </c>
      <c r="AG2738" s="36" t="str">
        <f t="shared" si="265"/>
        <v>Yes</v>
      </c>
      <c r="AJ2738" s="25">
        <v>26.74</v>
      </c>
      <c r="AL2738" s="32" t="str">
        <f t="shared" si="266"/>
        <v>Over weight</v>
      </c>
      <c r="AO2738" s="41">
        <v>1995</v>
      </c>
      <c r="AP2738" s="29" t="s">
        <v>35</v>
      </c>
      <c r="AQ2738" s="7">
        <v>23</v>
      </c>
      <c r="AS2738" s="32" t="str">
        <f t="shared" si="262"/>
        <v>23-08-1995</v>
      </c>
      <c r="AU2738" s="10" t="s">
        <v>8721</v>
      </c>
      <c r="AV2738" s="32">
        <f t="shared" si="267"/>
        <v>27</v>
      </c>
      <c r="AX2738" s="53">
        <v>3578</v>
      </c>
      <c r="AY2738" s="51">
        <f t="shared" si="268"/>
        <v>3578</v>
      </c>
      <c r="BA2738" s="10">
        <v>4.3099999999999996</v>
      </c>
      <c r="BB2738" s="51" t="str">
        <f t="shared" si="269"/>
        <v>Normal</v>
      </c>
    </row>
    <row r="2739" spans="18:54" ht="15.5" x14ac:dyDescent="0.35">
      <c r="R2739" s="7" t="s">
        <v>6739</v>
      </c>
      <c r="S2739" s="10" t="s">
        <v>6811</v>
      </c>
      <c r="T2739" s="16" t="s">
        <v>5104</v>
      </c>
      <c r="X2739" s="27">
        <v>3</v>
      </c>
      <c r="Y2739" s="25">
        <f t="shared" si="263"/>
        <v>3</v>
      </c>
      <c r="AB2739" s="10" t="s">
        <v>2380</v>
      </c>
      <c r="AC2739" s="7" t="s">
        <v>2382</v>
      </c>
      <c r="AF2739" s="25" t="str">
        <f t="shared" si="264"/>
        <v>No</v>
      </c>
      <c r="AG2739" s="36" t="str">
        <f t="shared" si="265"/>
        <v>Yes</v>
      </c>
      <c r="AJ2739" s="25">
        <v>22.99</v>
      </c>
      <c r="AL2739" s="33" t="str">
        <f t="shared" si="266"/>
        <v xml:space="preserve">Normal Weight 
</v>
      </c>
      <c r="AO2739" s="42">
        <v>2001</v>
      </c>
      <c r="AP2739" s="30" t="s">
        <v>15</v>
      </c>
      <c r="AQ2739" s="7">
        <v>11</v>
      </c>
      <c r="AS2739" s="33" t="str">
        <f t="shared" si="262"/>
        <v>11-11-2001</v>
      </c>
      <c r="AU2739" s="10" t="s">
        <v>8722</v>
      </c>
      <c r="AV2739" s="33">
        <f t="shared" si="267"/>
        <v>21</v>
      </c>
      <c r="AX2739" s="53">
        <v>3579.83</v>
      </c>
      <c r="AY2739" s="50">
        <f t="shared" si="268"/>
        <v>3580</v>
      </c>
      <c r="BA2739" s="10">
        <v>10.46</v>
      </c>
      <c r="BB2739" s="50" t="str">
        <f t="shared" si="269"/>
        <v>Diabetes</v>
      </c>
    </row>
    <row r="2740" spans="18:54" ht="15.5" x14ac:dyDescent="0.35">
      <c r="R2740" s="7" t="s">
        <v>6740</v>
      </c>
      <c r="S2740" s="10" t="s">
        <v>7058</v>
      </c>
      <c r="T2740" s="16" t="s">
        <v>5105</v>
      </c>
      <c r="X2740" s="27" t="s">
        <v>2381</v>
      </c>
      <c r="Y2740" s="25">
        <f t="shared" si="263"/>
        <v>0</v>
      </c>
      <c r="AB2740" s="10" t="s">
        <v>2380</v>
      </c>
      <c r="AC2740" s="7" t="s">
        <v>2380</v>
      </c>
      <c r="AF2740" s="25" t="str">
        <f t="shared" si="264"/>
        <v>No</v>
      </c>
      <c r="AG2740" s="36" t="str">
        <f t="shared" si="265"/>
        <v>No</v>
      </c>
      <c r="AJ2740" s="25">
        <v>31.46</v>
      </c>
      <c r="AL2740" s="32" t="str">
        <f t="shared" si="266"/>
        <v>Obesity</v>
      </c>
      <c r="AO2740" s="41">
        <v>1986</v>
      </c>
      <c r="AP2740" s="29" t="s">
        <v>30</v>
      </c>
      <c r="AQ2740" s="7">
        <v>27</v>
      </c>
      <c r="AS2740" s="32" t="str">
        <f t="shared" ref="AS2740:AS2803" si="270">TEXT(DATEVALUE(CONCATENATE(AQ2740,"-",AP2740,"-",AO2740)),("DD-MM-YYYY"))</f>
        <v>27-12-1986</v>
      </c>
      <c r="AU2740" s="10" t="s">
        <v>8723</v>
      </c>
      <c r="AV2740" s="32">
        <f t="shared" si="267"/>
        <v>36</v>
      </c>
      <c r="AX2740" s="53">
        <v>3589.14</v>
      </c>
      <c r="AY2740" s="49">
        <f t="shared" si="268"/>
        <v>3589</v>
      </c>
      <c r="BA2740" s="10">
        <v>7.39</v>
      </c>
      <c r="BB2740" s="49" t="str">
        <f t="shared" si="269"/>
        <v>Diabetes</v>
      </c>
    </row>
    <row r="2741" spans="18:54" ht="15.5" x14ac:dyDescent="0.35">
      <c r="R2741" s="7" t="s">
        <v>6740</v>
      </c>
      <c r="S2741" s="10" t="s">
        <v>7059</v>
      </c>
      <c r="T2741" s="16" t="s">
        <v>5106</v>
      </c>
      <c r="X2741" s="27">
        <v>2</v>
      </c>
      <c r="Y2741" s="25">
        <f t="shared" ref="Y2741:Y2804" si="271">IF(X2741="No major surgery",0,X2741)</f>
        <v>2</v>
      </c>
      <c r="AB2741" s="10" t="s">
        <v>2380</v>
      </c>
      <c r="AC2741" s="7" t="s">
        <v>2382</v>
      </c>
      <c r="AF2741" s="25" t="str">
        <f t="shared" ref="AF2741:AF2804" si="272">IF(LOWER(AB2741)="yes","Yes","No")</f>
        <v>No</v>
      </c>
      <c r="AG2741" s="36" t="str">
        <f t="shared" ref="AG2741:AG2804" si="273">IF(LOWER(AC2741)="yes","Yes","No")</f>
        <v>Yes</v>
      </c>
      <c r="AJ2741" s="25">
        <v>30.86</v>
      </c>
      <c r="AL2741" s="33" t="str">
        <f t="shared" ref="AL2741:AL2804" si="274">IF(AJ2741&lt;18.5,"Under weight",IF(AJ2741&lt;25,"Normal Weight 
",IF(AJ2741&lt;30,"Over weight","Obesity")))</f>
        <v>Obesity</v>
      </c>
      <c r="AO2741" s="42">
        <v>1999</v>
      </c>
      <c r="AP2741" s="30" t="s">
        <v>18</v>
      </c>
      <c r="AQ2741" s="7">
        <v>6</v>
      </c>
      <c r="AS2741" s="33" t="str">
        <f t="shared" si="270"/>
        <v>06-06-1999</v>
      </c>
      <c r="AU2741" s="10" t="s">
        <v>8724</v>
      </c>
      <c r="AV2741" s="33">
        <f t="shared" ref="AV2741:AV2804" si="275">2023-YEAR(AU2741)-IF(OR(MONTH(AU2741)&gt;6,AND(DAY(AU2741)&gt;8)),1,0)</f>
        <v>24</v>
      </c>
      <c r="AX2741" s="53">
        <v>3591.48</v>
      </c>
      <c r="AY2741" s="50">
        <f t="shared" ref="AY2741:AY2804" si="276">ROUND(AX2741,0)</f>
        <v>3591</v>
      </c>
      <c r="BA2741" s="10">
        <v>6.18</v>
      </c>
      <c r="BB2741" s="50" t="str">
        <f t="shared" ref="BB2741:BB2804" si="277">IF(BA2741&lt;5.7,"Normal",IF(BA2741&lt;6.5,"Prediabetes","Diabetes"))</f>
        <v>Prediabetes</v>
      </c>
    </row>
    <row r="2742" spans="18:54" ht="15.5" x14ac:dyDescent="0.35">
      <c r="R2742" s="7" t="s">
        <v>6739</v>
      </c>
      <c r="S2742" s="10" t="s">
        <v>7060</v>
      </c>
      <c r="T2742" s="16" t="s">
        <v>5107</v>
      </c>
      <c r="X2742" s="27" t="s">
        <v>2381</v>
      </c>
      <c r="Y2742" s="25">
        <f t="shared" si="271"/>
        <v>0</v>
      </c>
      <c r="AB2742" s="10" t="s">
        <v>2380</v>
      </c>
      <c r="AC2742" s="7" t="s">
        <v>2382</v>
      </c>
      <c r="AF2742" s="25" t="str">
        <f t="shared" si="272"/>
        <v>No</v>
      </c>
      <c r="AG2742" s="36" t="str">
        <f t="shared" si="273"/>
        <v>Yes</v>
      </c>
      <c r="AJ2742" s="25">
        <v>31.96</v>
      </c>
      <c r="AL2742" s="32" t="str">
        <f t="shared" si="274"/>
        <v>Obesity</v>
      </c>
      <c r="AO2742" s="41">
        <v>1997</v>
      </c>
      <c r="AP2742" s="29" t="s">
        <v>15</v>
      </c>
      <c r="AQ2742" s="7">
        <v>4</v>
      </c>
      <c r="AS2742" s="32" t="str">
        <f t="shared" si="270"/>
        <v>04-11-1997</v>
      </c>
      <c r="AU2742" s="10" t="s">
        <v>8439</v>
      </c>
      <c r="AV2742" s="32">
        <f t="shared" si="275"/>
        <v>25</v>
      </c>
      <c r="AX2742" s="53">
        <v>3594.17</v>
      </c>
      <c r="AY2742" s="51">
        <f t="shared" si="276"/>
        <v>3594</v>
      </c>
      <c r="BA2742" s="10">
        <v>8.86</v>
      </c>
      <c r="BB2742" s="51" t="str">
        <f t="shared" si="277"/>
        <v>Diabetes</v>
      </c>
    </row>
    <row r="2743" spans="18:54" ht="15.5" x14ac:dyDescent="0.35">
      <c r="R2743" s="7" t="s">
        <v>6740</v>
      </c>
      <c r="S2743" s="10" t="s">
        <v>7061</v>
      </c>
      <c r="T2743" s="16" t="s">
        <v>5108</v>
      </c>
      <c r="X2743" s="27">
        <v>3</v>
      </c>
      <c r="Y2743" s="25">
        <f t="shared" si="271"/>
        <v>3</v>
      </c>
      <c r="AB2743" s="10" t="s">
        <v>2380</v>
      </c>
      <c r="AC2743" s="7" t="s">
        <v>2382</v>
      </c>
      <c r="AF2743" s="25" t="str">
        <f t="shared" si="272"/>
        <v>No</v>
      </c>
      <c r="AG2743" s="36" t="str">
        <f t="shared" si="273"/>
        <v>Yes</v>
      </c>
      <c r="AJ2743" s="25">
        <v>23.76</v>
      </c>
      <c r="AL2743" s="33" t="str">
        <f t="shared" si="274"/>
        <v xml:space="preserve">Normal Weight 
</v>
      </c>
      <c r="AO2743" s="42">
        <v>1999</v>
      </c>
      <c r="AP2743" s="30" t="s">
        <v>35</v>
      </c>
      <c r="AQ2743" s="7">
        <v>12</v>
      </c>
      <c r="AS2743" s="33" t="str">
        <f t="shared" si="270"/>
        <v>12-08-1999</v>
      </c>
      <c r="AU2743" s="10" t="s">
        <v>8725</v>
      </c>
      <c r="AV2743" s="33">
        <f t="shared" si="275"/>
        <v>23</v>
      </c>
      <c r="AX2743" s="53">
        <v>3597.6</v>
      </c>
      <c r="AY2743" s="50">
        <f t="shared" si="276"/>
        <v>3598</v>
      </c>
      <c r="BA2743" s="10">
        <v>10.96</v>
      </c>
      <c r="BB2743" s="50" t="str">
        <f t="shared" si="277"/>
        <v>Diabetes</v>
      </c>
    </row>
    <row r="2744" spans="18:54" ht="15.5" x14ac:dyDescent="0.35">
      <c r="R2744" s="7" t="s">
        <v>6739</v>
      </c>
      <c r="S2744" s="10" t="s">
        <v>7003</v>
      </c>
      <c r="T2744" s="16" t="s">
        <v>5109</v>
      </c>
      <c r="X2744" s="27" t="s">
        <v>2381</v>
      </c>
      <c r="Y2744" s="25">
        <f t="shared" si="271"/>
        <v>0</v>
      </c>
      <c r="AB2744" s="10" t="s">
        <v>2380</v>
      </c>
      <c r="AC2744" s="7" t="s">
        <v>2382</v>
      </c>
      <c r="AF2744" s="25" t="str">
        <f t="shared" si="272"/>
        <v>No</v>
      </c>
      <c r="AG2744" s="36" t="str">
        <f t="shared" si="273"/>
        <v>Yes</v>
      </c>
      <c r="AJ2744" s="25">
        <v>19.38</v>
      </c>
      <c r="AL2744" s="32" t="str">
        <f t="shared" si="274"/>
        <v xml:space="preserve">Normal Weight 
</v>
      </c>
      <c r="AO2744" s="41">
        <v>1988</v>
      </c>
      <c r="AP2744" s="29" t="s">
        <v>15</v>
      </c>
      <c r="AQ2744" s="7">
        <v>4</v>
      </c>
      <c r="AS2744" s="32" t="str">
        <f t="shared" si="270"/>
        <v>04-11-1988</v>
      </c>
      <c r="AU2744" s="10" t="s">
        <v>8726</v>
      </c>
      <c r="AV2744" s="32">
        <f t="shared" si="275"/>
        <v>34</v>
      </c>
      <c r="AX2744" s="53">
        <v>3603.6</v>
      </c>
      <c r="AY2744" s="51">
        <f t="shared" si="276"/>
        <v>3604</v>
      </c>
      <c r="BA2744" s="10">
        <v>6.28</v>
      </c>
      <c r="BB2744" s="51" t="str">
        <f t="shared" si="277"/>
        <v>Prediabetes</v>
      </c>
    </row>
    <row r="2745" spans="18:54" ht="15.5" x14ac:dyDescent="0.35">
      <c r="R2745" s="7" t="s">
        <v>6739</v>
      </c>
      <c r="S2745" s="10" t="s">
        <v>7062</v>
      </c>
      <c r="T2745" s="16" t="s">
        <v>5110</v>
      </c>
      <c r="X2745" s="27">
        <v>1</v>
      </c>
      <c r="Y2745" s="25">
        <f t="shared" si="271"/>
        <v>1</v>
      </c>
      <c r="AB2745" s="10" t="s">
        <v>2382</v>
      </c>
      <c r="AC2745" s="7" t="s">
        <v>2382</v>
      </c>
      <c r="AF2745" s="25" t="str">
        <f t="shared" si="272"/>
        <v>Yes</v>
      </c>
      <c r="AG2745" s="36" t="str">
        <f t="shared" si="273"/>
        <v>Yes</v>
      </c>
      <c r="AJ2745" s="25">
        <v>16.21</v>
      </c>
      <c r="AL2745" s="33" t="str">
        <f t="shared" si="274"/>
        <v>Under weight</v>
      </c>
      <c r="AO2745" s="42">
        <v>1990</v>
      </c>
      <c r="AP2745" s="30" t="s">
        <v>37</v>
      </c>
      <c r="AQ2745" s="7">
        <v>11</v>
      </c>
      <c r="AS2745" s="33" t="str">
        <f t="shared" si="270"/>
        <v>11-10-1990</v>
      </c>
      <c r="AU2745" s="10" t="s">
        <v>8727</v>
      </c>
      <c r="AV2745" s="33">
        <f t="shared" si="275"/>
        <v>32</v>
      </c>
      <c r="AX2745" s="53">
        <v>3606.43</v>
      </c>
      <c r="AY2745" s="50">
        <f t="shared" si="276"/>
        <v>3606</v>
      </c>
      <c r="BA2745" s="10">
        <v>6.29</v>
      </c>
      <c r="BB2745" s="50" t="str">
        <f t="shared" si="277"/>
        <v>Prediabetes</v>
      </c>
    </row>
    <row r="2746" spans="18:54" ht="15.5" x14ac:dyDescent="0.35">
      <c r="R2746" s="7" t="s">
        <v>6740</v>
      </c>
      <c r="S2746" s="10" t="s">
        <v>7063</v>
      </c>
      <c r="T2746" s="16" t="s">
        <v>5111</v>
      </c>
      <c r="X2746" s="27">
        <v>1</v>
      </c>
      <c r="Y2746" s="25">
        <f t="shared" si="271"/>
        <v>1</v>
      </c>
      <c r="AB2746" s="10" t="s">
        <v>2380</v>
      </c>
      <c r="AC2746" s="7" t="s">
        <v>2382</v>
      </c>
      <c r="AF2746" s="25" t="str">
        <f t="shared" si="272"/>
        <v>No</v>
      </c>
      <c r="AG2746" s="36" t="str">
        <f t="shared" si="273"/>
        <v>Yes</v>
      </c>
      <c r="AJ2746" s="25">
        <v>32.54</v>
      </c>
      <c r="AL2746" s="32" t="str">
        <f t="shared" si="274"/>
        <v>Obesity</v>
      </c>
      <c r="AO2746" s="41">
        <v>1985</v>
      </c>
      <c r="AP2746" s="29" t="s">
        <v>18</v>
      </c>
      <c r="AQ2746" s="7">
        <v>14</v>
      </c>
      <c r="AS2746" s="32" t="str">
        <f t="shared" si="270"/>
        <v>14-06-1985</v>
      </c>
      <c r="AU2746" s="10" t="s">
        <v>8728</v>
      </c>
      <c r="AV2746" s="32">
        <f t="shared" si="275"/>
        <v>37</v>
      </c>
      <c r="AX2746" s="53">
        <v>3622.13</v>
      </c>
      <c r="AY2746" s="51">
        <f t="shared" si="276"/>
        <v>3622</v>
      </c>
      <c r="BA2746" s="10">
        <v>4.0199999999999996</v>
      </c>
      <c r="BB2746" s="51" t="str">
        <f t="shared" si="277"/>
        <v>Normal</v>
      </c>
    </row>
    <row r="2747" spans="18:54" ht="15.5" x14ac:dyDescent="0.35">
      <c r="R2747" s="7" t="s">
        <v>6740</v>
      </c>
      <c r="S2747" s="10" t="s">
        <v>5200</v>
      </c>
      <c r="T2747" s="16" t="s">
        <v>5112</v>
      </c>
      <c r="X2747" s="27">
        <v>2</v>
      </c>
      <c r="Y2747" s="25">
        <f t="shared" si="271"/>
        <v>2</v>
      </c>
      <c r="AB2747" s="10" t="s">
        <v>2382</v>
      </c>
      <c r="AC2747" s="7" t="s">
        <v>2380</v>
      </c>
      <c r="AF2747" s="25" t="str">
        <f t="shared" si="272"/>
        <v>Yes</v>
      </c>
      <c r="AG2747" s="36" t="str">
        <f t="shared" si="273"/>
        <v>No</v>
      </c>
      <c r="AJ2747" s="25">
        <v>36.765000000000001</v>
      </c>
      <c r="AL2747" s="33" t="str">
        <f t="shared" si="274"/>
        <v>Obesity</v>
      </c>
      <c r="AO2747" s="42">
        <v>1992</v>
      </c>
      <c r="AP2747" s="30" t="s">
        <v>15</v>
      </c>
      <c r="AQ2747" s="7">
        <v>17</v>
      </c>
      <c r="AS2747" s="33" t="str">
        <f t="shared" si="270"/>
        <v>17-11-1992</v>
      </c>
      <c r="AU2747" s="10" t="s">
        <v>8729</v>
      </c>
      <c r="AV2747" s="33">
        <f t="shared" si="275"/>
        <v>30</v>
      </c>
      <c r="AX2747" s="53">
        <v>3645.09</v>
      </c>
      <c r="AY2747" s="50">
        <f t="shared" si="276"/>
        <v>3645</v>
      </c>
      <c r="BA2747" s="10">
        <v>11.95</v>
      </c>
      <c r="BB2747" s="50" t="str">
        <f t="shared" si="277"/>
        <v>Diabetes</v>
      </c>
    </row>
    <row r="2748" spans="18:54" ht="15.5" x14ac:dyDescent="0.35">
      <c r="R2748" s="7" t="s">
        <v>6739</v>
      </c>
      <c r="S2748" s="10" t="s">
        <v>7064</v>
      </c>
      <c r="T2748" s="16" t="s">
        <v>5113</v>
      </c>
      <c r="X2748" s="27" t="s">
        <v>2381</v>
      </c>
      <c r="Y2748" s="25">
        <f t="shared" si="271"/>
        <v>0</v>
      </c>
      <c r="AB2748" s="10" t="s">
        <v>2380</v>
      </c>
      <c r="AC2748" s="7" t="s">
        <v>2380</v>
      </c>
      <c r="AF2748" s="25" t="str">
        <f t="shared" si="272"/>
        <v>No</v>
      </c>
      <c r="AG2748" s="36" t="str">
        <f t="shared" si="273"/>
        <v>No</v>
      </c>
      <c r="AJ2748" s="25">
        <v>35.909999999999997</v>
      </c>
      <c r="AL2748" s="32" t="str">
        <f t="shared" si="274"/>
        <v>Obesity</v>
      </c>
      <c r="AO2748" s="41">
        <v>1990</v>
      </c>
      <c r="AP2748" s="29" t="s">
        <v>15</v>
      </c>
      <c r="AQ2748" s="7">
        <v>8</v>
      </c>
      <c r="AS2748" s="32" t="str">
        <f t="shared" si="270"/>
        <v>08-11-1990</v>
      </c>
      <c r="AU2748" s="10" t="s">
        <v>8730</v>
      </c>
      <c r="AV2748" s="32">
        <f t="shared" si="275"/>
        <v>32</v>
      </c>
      <c r="AX2748" s="53">
        <v>3653.29</v>
      </c>
      <c r="AY2748" s="49">
        <f t="shared" si="276"/>
        <v>3653</v>
      </c>
      <c r="BA2748" s="10">
        <v>8.7100000000000009</v>
      </c>
      <c r="BB2748" s="49" t="str">
        <f t="shared" si="277"/>
        <v>Diabetes</v>
      </c>
    </row>
    <row r="2749" spans="18:54" ht="15.5" x14ac:dyDescent="0.35">
      <c r="R2749" s="7" t="s">
        <v>6740</v>
      </c>
      <c r="S2749" s="10" t="s">
        <v>7065</v>
      </c>
      <c r="T2749" s="16" t="s">
        <v>4938</v>
      </c>
      <c r="X2749" s="27">
        <v>1</v>
      </c>
      <c r="Y2749" s="25">
        <f t="shared" si="271"/>
        <v>1</v>
      </c>
      <c r="AB2749" s="10" t="s">
        <v>2380</v>
      </c>
      <c r="AC2749" s="7" t="s">
        <v>2382</v>
      </c>
      <c r="AF2749" s="25" t="str">
        <f t="shared" si="272"/>
        <v>No</v>
      </c>
      <c r="AG2749" s="36" t="str">
        <f t="shared" si="273"/>
        <v>Yes</v>
      </c>
      <c r="AJ2749" s="25">
        <v>32.06</v>
      </c>
      <c r="AL2749" s="33" t="str">
        <f t="shared" si="274"/>
        <v>Obesity</v>
      </c>
      <c r="AO2749" s="42">
        <v>1992</v>
      </c>
      <c r="AP2749" s="30" t="s">
        <v>20</v>
      </c>
      <c r="AQ2749" s="7">
        <v>14</v>
      </c>
      <c r="AS2749" s="33" t="str">
        <f t="shared" si="270"/>
        <v>14-09-1992</v>
      </c>
      <c r="AU2749" s="10" t="s">
        <v>8731</v>
      </c>
      <c r="AV2749" s="33">
        <f t="shared" si="275"/>
        <v>30</v>
      </c>
      <c r="AX2749" s="53">
        <v>3659.35</v>
      </c>
      <c r="AY2749" s="50">
        <f t="shared" si="276"/>
        <v>3659</v>
      </c>
      <c r="BA2749" s="10">
        <v>4.67</v>
      </c>
      <c r="BB2749" s="50" t="str">
        <f t="shared" si="277"/>
        <v>Normal</v>
      </c>
    </row>
    <row r="2750" spans="18:54" ht="15.5" x14ac:dyDescent="0.35">
      <c r="R2750" s="7" t="s">
        <v>6739</v>
      </c>
      <c r="S2750" s="10" t="s">
        <v>7066</v>
      </c>
      <c r="T2750" s="16" t="s">
        <v>5114</v>
      </c>
      <c r="X2750" s="27">
        <v>1</v>
      </c>
      <c r="Y2750" s="25">
        <f t="shared" si="271"/>
        <v>1</v>
      </c>
      <c r="AB2750" s="10" t="s">
        <v>2382</v>
      </c>
      <c r="AC2750" s="7" t="s">
        <v>2380</v>
      </c>
      <c r="AF2750" s="25" t="str">
        <f t="shared" si="272"/>
        <v>Yes</v>
      </c>
      <c r="AG2750" s="36" t="str">
        <f t="shared" si="273"/>
        <v>No</v>
      </c>
      <c r="AJ2750" s="25">
        <v>24.1</v>
      </c>
      <c r="AL2750" s="32" t="str">
        <f t="shared" si="274"/>
        <v xml:space="preserve">Normal Weight 
</v>
      </c>
      <c r="AO2750" s="41">
        <v>1984</v>
      </c>
      <c r="AP2750" s="29" t="s">
        <v>10</v>
      </c>
      <c r="AQ2750" s="7">
        <v>6</v>
      </c>
      <c r="AS2750" s="32" t="str">
        <f t="shared" si="270"/>
        <v>06-07-1984</v>
      </c>
      <c r="AU2750" s="10" t="s">
        <v>8732</v>
      </c>
      <c r="AV2750" s="32">
        <f t="shared" si="275"/>
        <v>38</v>
      </c>
      <c r="AX2750" s="53">
        <v>3678.86</v>
      </c>
      <c r="AY2750" s="51">
        <f t="shared" si="276"/>
        <v>3679</v>
      </c>
      <c r="BA2750" s="10">
        <v>11.14</v>
      </c>
      <c r="BB2750" s="51" t="str">
        <f t="shared" si="277"/>
        <v>Diabetes</v>
      </c>
    </row>
    <row r="2751" spans="18:54" ht="15.5" x14ac:dyDescent="0.35">
      <c r="R2751" s="7" t="s">
        <v>6739</v>
      </c>
      <c r="S2751" s="10" t="s">
        <v>7067</v>
      </c>
      <c r="T2751" s="16" t="s">
        <v>5115</v>
      </c>
      <c r="X2751" s="27">
        <v>2</v>
      </c>
      <c r="Y2751" s="25">
        <f t="shared" si="271"/>
        <v>2</v>
      </c>
      <c r="AB2751" s="10" t="s">
        <v>2380</v>
      </c>
      <c r="AC2751" s="7" t="s">
        <v>2380</v>
      </c>
      <c r="AF2751" s="25" t="str">
        <f t="shared" si="272"/>
        <v>No</v>
      </c>
      <c r="AG2751" s="36" t="str">
        <f t="shared" si="273"/>
        <v>No</v>
      </c>
      <c r="AJ2751" s="25">
        <v>27.1</v>
      </c>
      <c r="AL2751" s="33" t="str">
        <f t="shared" si="274"/>
        <v>Over weight</v>
      </c>
      <c r="AO2751" s="42">
        <v>2003</v>
      </c>
      <c r="AP2751" s="30" t="s">
        <v>10</v>
      </c>
      <c r="AQ2751" s="7">
        <v>10</v>
      </c>
      <c r="AS2751" s="33" t="str">
        <f t="shared" si="270"/>
        <v>10-07-2003</v>
      </c>
      <c r="AU2751" s="10" t="s">
        <v>8733</v>
      </c>
      <c r="AV2751" s="33">
        <f t="shared" si="275"/>
        <v>19</v>
      </c>
      <c r="AX2751" s="53">
        <v>3688.35</v>
      </c>
      <c r="AY2751" s="50">
        <f t="shared" si="276"/>
        <v>3688</v>
      </c>
      <c r="BA2751" s="10">
        <v>9.0500000000000007</v>
      </c>
      <c r="BB2751" s="50" t="str">
        <f t="shared" si="277"/>
        <v>Diabetes</v>
      </c>
    </row>
    <row r="2752" spans="18:54" ht="15.5" x14ac:dyDescent="0.35">
      <c r="R2752" s="7" t="s">
        <v>6739</v>
      </c>
      <c r="S2752" s="10" t="s">
        <v>7068</v>
      </c>
      <c r="T2752" s="16" t="s">
        <v>5116</v>
      </c>
      <c r="X2752" s="27" t="s">
        <v>2381</v>
      </c>
      <c r="Y2752" s="25">
        <f t="shared" si="271"/>
        <v>0</v>
      </c>
      <c r="AB2752" s="10" t="s">
        <v>2380</v>
      </c>
      <c r="AC2752" s="7" t="s">
        <v>2382</v>
      </c>
      <c r="AF2752" s="25" t="str">
        <f t="shared" si="272"/>
        <v>No</v>
      </c>
      <c r="AG2752" s="36" t="str">
        <f t="shared" si="273"/>
        <v>Yes</v>
      </c>
      <c r="AJ2752" s="25">
        <v>24.42</v>
      </c>
      <c r="AL2752" s="32" t="str">
        <f t="shared" si="274"/>
        <v xml:space="preserve">Normal Weight 
</v>
      </c>
      <c r="AO2752" s="41">
        <v>1981</v>
      </c>
      <c r="AP2752" s="29" t="s">
        <v>30</v>
      </c>
      <c r="AQ2752" s="7">
        <v>14</v>
      </c>
      <c r="AS2752" s="32" t="str">
        <f t="shared" si="270"/>
        <v>14-12-1981</v>
      </c>
      <c r="AU2752" s="10" t="s">
        <v>8734</v>
      </c>
      <c r="AV2752" s="32">
        <f t="shared" si="275"/>
        <v>41</v>
      </c>
      <c r="AX2752" s="53">
        <v>3688.38</v>
      </c>
      <c r="AY2752" s="51">
        <f t="shared" si="276"/>
        <v>3688</v>
      </c>
      <c r="BA2752" s="10">
        <v>11.31</v>
      </c>
      <c r="BB2752" s="51" t="str">
        <f t="shared" si="277"/>
        <v>Diabetes</v>
      </c>
    </row>
    <row r="2753" spans="18:54" ht="15.5" x14ac:dyDescent="0.35">
      <c r="R2753" s="7" t="s">
        <v>6740</v>
      </c>
      <c r="S2753" s="10" t="s">
        <v>7069</v>
      </c>
      <c r="T2753" s="16" t="s">
        <v>5117</v>
      </c>
      <c r="X2753" s="27">
        <v>2</v>
      </c>
      <c r="Y2753" s="25">
        <f t="shared" si="271"/>
        <v>2</v>
      </c>
      <c r="AB2753" s="10" t="s">
        <v>2382</v>
      </c>
      <c r="AC2753" s="7" t="s">
        <v>2382</v>
      </c>
      <c r="AF2753" s="25" t="str">
        <f t="shared" si="272"/>
        <v>Yes</v>
      </c>
      <c r="AG2753" s="36" t="str">
        <f t="shared" si="273"/>
        <v>Yes</v>
      </c>
      <c r="AJ2753" s="25">
        <v>26.695</v>
      </c>
      <c r="AL2753" s="33" t="str">
        <f t="shared" si="274"/>
        <v>Over weight</v>
      </c>
      <c r="AO2753" s="42">
        <v>1995</v>
      </c>
      <c r="AP2753" s="30" t="s">
        <v>37</v>
      </c>
      <c r="AQ2753" s="7">
        <v>21</v>
      </c>
      <c r="AS2753" s="33" t="str">
        <f t="shared" si="270"/>
        <v>21-10-1995</v>
      </c>
      <c r="AU2753" s="10" t="s">
        <v>8735</v>
      </c>
      <c r="AV2753" s="33">
        <f t="shared" si="275"/>
        <v>27</v>
      </c>
      <c r="AX2753" s="53">
        <v>3693.43</v>
      </c>
      <c r="AY2753" s="50">
        <f t="shared" si="276"/>
        <v>3693</v>
      </c>
      <c r="BA2753" s="10">
        <v>4.68</v>
      </c>
      <c r="BB2753" s="50" t="str">
        <f t="shared" si="277"/>
        <v>Normal</v>
      </c>
    </row>
    <row r="2754" spans="18:54" ht="15.5" x14ac:dyDescent="0.35">
      <c r="R2754" s="7" t="s">
        <v>6739</v>
      </c>
      <c r="S2754" s="10" t="s">
        <v>6820</v>
      </c>
      <c r="T2754" s="16" t="s">
        <v>5118</v>
      </c>
      <c r="X2754" s="27">
        <v>1</v>
      </c>
      <c r="Y2754" s="25">
        <f t="shared" si="271"/>
        <v>1</v>
      </c>
      <c r="AB2754" s="10" t="s">
        <v>2382</v>
      </c>
      <c r="AC2754" s="7" t="s">
        <v>2382</v>
      </c>
      <c r="AF2754" s="25" t="str">
        <f t="shared" si="272"/>
        <v>Yes</v>
      </c>
      <c r="AG2754" s="36" t="str">
        <f t="shared" si="273"/>
        <v>Yes</v>
      </c>
      <c r="AJ2754" s="25">
        <v>27.79</v>
      </c>
      <c r="AL2754" s="32" t="str">
        <f t="shared" si="274"/>
        <v>Over weight</v>
      </c>
      <c r="AO2754" s="41">
        <v>1988</v>
      </c>
      <c r="AP2754" s="29" t="s">
        <v>35</v>
      </c>
      <c r="AQ2754" s="7">
        <v>18</v>
      </c>
      <c r="AS2754" s="32" t="str">
        <f t="shared" si="270"/>
        <v>18-08-1988</v>
      </c>
      <c r="AU2754" s="10" t="s">
        <v>8720</v>
      </c>
      <c r="AV2754" s="32">
        <f t="shared" si="275"/>
        <v>34</v>
      </c>
      <c r="AX2754" s="53">
        <v>3699.54</v>
      </c>
      <c r="AY2754" s="51">
        <f t="shared" si="276"/>
        <v>3700</v>
      </c>
      <c r="BA2754" s="10">
        <v>6.05</v>
      </c>
      <c r="BB2754" s="51" t="str">
        <f t="shared" si="277"/>
        <v>Prediabetes</v>
      </c>
    </row>
    <row r="2755" spans="18:54" ht="15.5" x14ac:dyDescent="0.35">
      <c r="R2755" s="7" t="s">
        <v>6739</v>
      </c>
      <c r="S2755" s="10" t="s">
        <v>7070</v>
      </c>
      <c r="T2755" s="16" t="s">
        <v>5119</v>
      </c>
      <c r="X2755" s="27" t="s">
        <v>2381</v>
      </c>
      <c r="Y2755" s="25">
        <f t="shared" si="271"/>
        <v>0</v>
      </c>
      <c r="AB2755" s="10" t="s">
        <v>2382</v>
      </c>
      <c r="AC2755" s="7" t="s">
        <v>2380</v>
      </c>
      <c r="AF2755" s="25" t="str">
        <f t="shared" si="272"/>
        <v>Yes</v>
      </c>
      <c r="AG2755" s="36" t="str">
        <f t="shared" si="273"/>
        <v>No</v>
      </c>
      <c r="AJ2755" s="25">
        <v>32.68</v>
      </c>
      <c r="AL2755" s="33" t="str">
        <f t="shared" si="274"/>
        <v>Obesity</v>
      </c>
      <c r="AO2755" s="42">
        <v>1989</v>
      </c>
      <c r="AP2755" s="30" t="s">
        <v>30</v>
      </c>
      <c r="AQ2755" s="7">
        <v>2</v>
      </c>
      <c r="AS2755" s="33" t="str">
        <f t="shared" si="270"/>
        <v>02-12-1989</v>
      </c>
      <c r="AU2755" s="10" t="s">
        <v>8736</v>
      </c>
      <c r="AV2755" s="33">
        <f t="shared" si="275"/>
        <v>33</v>
      </c>
      <c r="AX2755" s="53">
        <v>3704.35</v>
      </c>
      <c r="AY2755" s="50">
        <f t="shared" si="276"/>
        <v>3704</v>
      </c>
      <c r="BA2755" s="10">
        <v>4.68</v>
      </c>
      <c r="BB2755" s="50" t="str">
        <f t="shared" si="277"/>
        <v>Normal</v>
      </c>
    </row>
    <row r="2756" spans="18:54" ht="15.5" x14ac:dyDescent="0.35">
      <c r="R2756" s="7" t="s">
        <v>6740</v>
      </c>
      <c r="S2756" s="10" t="s">
        <v>7071</v>
      </c>
      <c r="T2756" s="16" t="s">
        <v>5120</v>
      </c>
      <c r="X2756" s="27">
        <v>2</v>
      </c>
      <c r="Y2756" s="25">
        <f t="shared" si="271"/>
        <v>2</v>
      </c>
      <c r="AB2756" s="10" t="s">
        <v>2382</v>
      </c>
      <c r="AC2756" s="7" t="s">
        <v>2380</v>
      </c>
      <c r="AF2756" s="25" t="str">
        <f t="shared" si="272"/>
        <v>Yes</v>
      </c>
      <c r="AG2756" s="36" t="str">
        <f t="shared" si="273"/>
        <v>No</v>
      </c>
      <c r="AJ2756" s="25">
        <v>26.4</v>
      </c>
      <c r="AL2756" s="32" t="str">
        <f t="shared" si="274"/>
        <v>Over weight</v>
      </c>
      <c r="AO2756" s="41">
        <v>2004</v>
      </c>
      <c r="AP2756" s="29" t="s">
        <v>15</v>
      </c>
      <c r="AQ2756" s="7">
        <v>5</v>
      </c>
      <c r="AS2756" s="32" t="str">
        <f t="shared" si="270"/>
        <v>05-11-2004</v>
      </c>
      <c r="AU2756" s="10" t="s">
        <v>8737</v>
      </c>
      <c r="AV2756" s="32">
        <f t="shared" si="275"/>
        <v>18</v>
      </c>
      <c r="AX2756" s="53">
        <v>3722.23</v>
      </c>
      <c r="AY2756" s="49">
        <f t="shared" si="276"/>
        <v>3722</v>
      </c>
      <c r="BA2756" s="10">
        <v>9.5</v>
      </c>
      <c r="BB2756" s="49" t="str">
        <f t="shared" si="277"/>
        <v>Diabetes</v>
      </c>
    </row>
    <row r="2757" spans="18:54" ht="15.5" x14ac:dyDescent="0.35">
      <c r="R2757" s="7" t="s">
        <v>6739</v>
      </c>
      <c r="S2757" s="10" t="s">
        <v>7072</v>
      </c>
      <c r="T2757" s="16" t="s">
        <v>5121</v>
      </c>
      <c r="X2757" s="27">
        <v>1</v>
      </c>
      <c r="Y2757" s="25">
        <f t="shared" si="271"/>
        <v>1</v>
      </c>
      <c r="AB2757" s="10" t="s">
        <v>2382</v>
      </c>
      <c r="AC2757" s="7" t="s">
        <v>2382</v>
      </c>
      <c r="AF2757" s="25" t="str">
        <f t="shared" si="272"/>
        <v>Yes</v>
      </c>
      <c r="AG2757" s="36" t="str">
        <f t="shared" si="273"/>
        <v>Yes</v>
      </c>
      <c r="AJ2757" s="25">
        <v>23.655000000000001</v>
      </c>
      <c r="AL2757" s="33" t="str">
        <f t="shared" si="274"/>
        <v xml:space="preserve">Normal Weight 
</v>
      </c>
      <c r="AO2757" s="42">
        <v>1986</v>
      </c>
      <c r="AP2757" s="30" t="s">
        <v>30</v>
      </c>
      <c r="AQ2757" s="7">
        <v>1</v>
      </c>
      <c r="AS2757" s="33" t="str">
        <f t="shared" si="270"/>
        <v>01-12-1986</v>
      </c>
      <c r="AU2757" s="10" t="s">
        <v>8738</v>
      </c>
      <c r="AV2757" s="33">
        <f t="shared" si="275"/>
        <v>36</v>
      </c>
      <c r="AX2757" s="53">
        <v>3731.6</v>
      </c>
      <c r="AY2757" s="50">
        <f t="shared" si="276"/>
        <v>3732</v>
      </c>
      <c r="BA2757" s="10">
        <v>10.84</v>
      </c>
      <c r="BB2757" s="50" t="str">
        <f t="shared" si="277"/>
        <v>Diabetes</v>
      </c>
    </row>
    <row r="2758" spans="18:54" ht="15.5" x14ac:dyDescent="0.35">
      <c r="R2758" s="7" t="s">
        <v>6739</v>
      </c>
      <c r="S2758" s="10" t="s">
        <v>7073</v>
      </c>
      <c r="T2758" s="16" t="s">
        <v>5122</v>
      </c>
      <c r="X2758" s="27">
        <v>2</v>
      </c>
      <c r="Y2758" s="25">
        <f t="shared" si="271"/>
        <v>2</v>
      </c>
      <c r="AB2758" s="10" t="s">
        <v>2380</v>
      </c>
      <c r="AC2758" s="7" t="s">
        <v>2380</v>
      </c>
      <c r="AF2758" s="25" t="str">
        <f t="shared" si="272"/>
        <v>No</v>
      </c>
      <c r="AG2758" s="36" t="str">
        <f t="shared" si="273"/>
        <v>No</v>
      </c>
      <c r="AJ2758" s="25">
        <v>27.36</v>
      </c>
      <c r="AL2758" s="32" t="str">
        <f t="shared" si="274"/>
        <v>Over weight</v>
      </c>
      <c r="AO2758" s="41">
        <v>1994</v>
      </c>
      <c r="AP2758" s="29" t="s">
        <v>35</v>
      </c>
      <c r="AQ2758" s="7">
        <v>22</v>
      </c>
      <c r="AS2758" s="32" t="str">
        <f t="shared" si="270"/>
        <v>22-08-1994</v>
      </c>
      <c r="AU2758" s="10" t="s">
        <v>8739</v>
      </c>
      <c r="AV2758" s="32">
        <f t="shared" si="275"/>
        <v>28</v>
      </c>
      <c r="AX2758" s="53">
        <v>3732.63</v>
      </c>
      <c r="AY2758" s="51">
        <f t="shared" si="276"/>
        <v>3733</v>
      </c>
      <c r="BA2758" s="10">
        <v>5.88</v>
      </c>
      <c r="BB2758" s="51" t="str">
        <f t="shared" si="277"/>
        <v>Prediabetes</v>
      </c>
    </row>
    <row r="2759" spans="18:54" ht="15.5" x14ac:dyDescent="0.35">
      <c r="R2759" s="7" t="s">
        <v>6740</v>
      </c>
      <c r="S2759" s="10" t="s">
        <v>7074</v>
      </c>
      <c r="T2759" s="16" t="s">
        <v>5123</v>
      </c>
      <c r="X2759" s="27" t="s">
        <v>2381</v>
      </c>
      <c r="Y2759" s="25">
        <f t="shared" si="271"/>
        <v>0</v>
      </c>
      <c r="AB2759" s="10" t="s">
        <v>2382</v>
      </c>
      <c r="AC2759" s="7" t="s">
        <v>2382</v>
      </c>
      <c r="AF2759" s="25" t="str">
        <f t="shared" si="272"/>
        <v>Yes</v>
      </c>
      <c r="AG2759" s="36" t="str">
        <f t="shared" si="273"/>
        <v>Yes</v>
      </c>
      <c r="AJ2759" s="25">
        <v>27.82</v>
      </c>
      <c r="AL2759" s="33" t="str">
        <f t="shared" si="274"/>
        <v>Over weight</v>
      </c>
      <c r="AO2759" s="42">
        <v>1993</v>
      </c>
      <c r="AP2759" s="30" t="s">
        <v>18</v>
      </c>
      <c r="AQ2759" s="7">
        <v>22</v>
      </c>
      <c r="AS2759" s="33" t="str">
        <f t="shared" si="270"/>
        <v>22-06-1993</v>
      </c>
      <c r="AU2759" s="10" t="s">
        <v>8740</v>
      </c>
      <c r="AV2759" s="33">
        <f t="shared" si="275"/>
        <v>29</v>
      </c>
      <c r="AX2759" s="53">
        <v>3736.46</v>
      </c>
      <c r="AY2759" s="50">
        <f t="shared" si="276"/>
        <v>3736</v>
      </c>
      <c r="BA2759" s="10">
        <v>5.24</v>
      </c>
      <c r="BB2759" s="50" t="str">
        <f t="shared" si="277"/>
        <v>Normal</v>
      </c>
    </row>
    <row r="2760" spans="18:54" ht="15.5" x14ac:dyDescent="0.35">
      <c r="R2760" s="7" t="s">
        <v>6740</v>
      </c>
      <c r="S2760" s="10" t="s">
        <v>7075</v>
      </c>
      <c r="T2760" s="16" t="s">
        <v>5124</v>
      </c>
      <c r="X2760" s="27" t="s">
        <v>2381</v>
      </c>
      <c r="Y2760" s="25">
        <f t="shared" si="271"/>
        <v>0</v>
      </c>
      <c r="AB2760" s="10" t="s">
        <v>2380</v>
      </c>
      <c r="AC2760" s="7" t="s">
        <v>2380</v>
      </c>
      <c r="AF2760" s="25" t="str">
        <f t="shared" si="272"/>
        <v>No</v>
      </c>
      <c r="AG2760" s="36" t="str">
        <f t="shared" si="273"/>
        <v>No</v>
      </c>
      <c r="AJ2760" s="25">
        <v>25.46</v>
      </c>
      <c r="AL2760" s="32" t="str">
        <f t="shared" si="274"/>
        <v>Over weight</v>
      </c>
      <c r="AO2760" s="41">
        <v>1986</v>
      </c>
      <c r="AP2760" s="29" t="s">
        <v>20</v>
      </c>
      <c r="AQ2760" s="7">
        <v>9</v>
      </c>
      <c r="AS2760" s="32" t="str">
        <f t="shared" si="270"/>
        <v>09-09-1986</v>
      </c>
      <c r="AU2760" s="10" t="s">
        <v>8741</v>
      </c>
      <c r="AV2760" s="32">
        <f t="shared" si="275"/>
        <v>36</v>
      </c>
      <c r="AX2760" s="53">
        <v>3748.56</v>
      </c>
      <c r="AY2760" s="51">
        <f t="shared" si="276"/>
        <v>3749</v>
      </c>
      <c r="BA2760" s="10">
        <v>11.75</v>
      </c>
      <c r="BB2760" s="51" t="str">
        <f t="shared" si="277"/>
        <v>Diabetes</v>
      </c>
    </row>
    <row r="2761" spans="18:54" ht="15.5" x14ac:dyDescent="0.35">
      <c r="R2761" s="7" t="s">
        <v>6740</v>
      </c>
      <c r="S2761" s="10" t="s">
        <v>7076</v>
      </c>
      <c r="T2761" s="16" t="s">
        <v>5125</v>
      </c>
      <c r="X2761" s="27" t="s">
        <v>2381</v>
      </c>
      <c r="Y2761" s="25">
        <f t="shared" si="271"/>
        <v>0</v>
      </c>
      <c r="AB2761" s="10" t="s">
        <v>2380</v>
      </c>
      <c r="AC2761" s="7" t="s">
        <v>2382</v>
      </c>
      <c r="AF2761" s="25" t="str">
        <f t="shared" si="272"/>
        <v>No</v>
      </c>
      <c r="AG2761" s="36" t="str">
        <f t="shared" si="273"/>
        <v>Yes</v>
      </c>
      <c r="AJ2761" s="25">
        <v>25.1</v>
      </c>
      <c r="AL2761" s="33" t="str">
        <f t="shared" si="274"/>
        <v>Over weight</v>
      </c>
      <c r="AO2761" s="42">
        <v>1991</v>
      </c>
      <c r="AP2761" s="30" t="s">
        <v>37</v>
      </c>
      <c r="AQ2761" s="7">
        <v>28</v>
      </c>
      <c r="AS2761" s="33" t="str">
        <f t="shared" si="270"/>
        <v>28-10-1991</v>
      </c>
      <c r="AU2761" s="10" t="s">
        <v>8742</v>
      </c>
      <c r="AV2761" s="33">
        <f t="shared" si="275"/>
        <v>31</v>
      </c>
      <c r="AX2761" s="53">
        <v>3756.62</v>
      </c>
      <c r="AY2761" s="50">
        <f t="shared" si="276"/>
        <v>3757</v>
      </c>
      <c r="BA2761" s="10">
        <v>6.97</v>
      </c>
      <c r="BB2761" s="50" t="str">
        <f t="shared" si="277"/>
        <v>Diabetes</v>
      </c>
    </row>
    <row r="2762" spans="18:54" ht="15.5" x14ac:dyDescent="0.35">
      <c r="R2762" s="7" t="s">
        <v>6740</v>
      </c>
      <c r="S2762" s="10" t="s">
        <v>7077</v>
      </c>
      <c r="T2762" s="16" t="s">
        <v>5126</v>
      </c>
      <c r="X2762" s="27">
        <v>2</v>
      </c>
      <c r="Y2762" s="25">
        <f t="shared" si="271"/>
        <v>2</v>
      </c>
      <c r="AB2762" s="10" t="s">
        <v>2380</v>
      </c>
      <c r="AC2762" s="7" t="s">
        <v>2380</v>
      </c>
      <c r="AF2762" s="25" t="str">
        <f t="shared" si="272"/>
        <v>No</v>
      </c>
      <c r="AG2762" s="36" t="str">
        <f t="shared" si="273"/>
        <v>No</v>
      </c>
      <c r="AJ2762" s="25">
        <v>32.11</v>
      </c>
      <c r="AL2762" s="32" t="str">
        <f t="shared" si="274"/>
        <v>Obesity</v>
      </c>
      <c r="AO2762" s="41">
        <v>1991</v>
      </c>
      <c r="AP2762" s="29" t="s">
        <v>35</v>
      </c>
      <c r="AQ2762" s="7">
        <v>25</v>
      </c>
      <c r="AS2762" s="32" t="str">
        <f t="shared" si="270"/>
        <v>25-08-1991</v>
      </c>
      <c r="AU2762" s="10" t="s">
        <v>8743</v>
      </c>
      <c r="AV2762" s="32">
        <f t="shared" si="275"/>
        <v>31</v>
      </c>
      <c r="AX2762" s="53">
        <v>3757.84</v>
      </c>
      <c r="AY2762" s="51">
        <f t="shared" si="276"/>
        <v>3758</v>
      </c>
      <c r="BA2762" s="10">
        <v>4.76</v>
      </c>
      <c r="BB2762" s="51" t="str">
        <f t="shared" si="277"/>
        <v>Normal</v>
      </c>
    </row>
    <row r="2763" spans="18:54" ht="15.5" x14ac:dyDescent="0.35">
      <c r="R2763" s="7" t="s">
        <v>6740</v>
      </c>
      <c r="S2763" s="10" t="s">
        <v>7078</v>
      </c>
      <c r="T2763" s="16" t="s">
        <v>5127</v>
      </c>
      <c r="X2763" s="27">
        <v>1</v>
      </c>
      <c r="Y2763" s="25">
        <f t="shared" si="271"/>
        <v>1</v>
      </c>
      <c r="AB2763" s="10" t="s">
        <v>2382</v>
      </c>
      <c r="AC2763" s="7" t="s">
        <v>2382</v>
      </c>
      <c r="AF2763" s="25" t="str">
        <f t="shared" si="272"/>
        <v>Yes</v>
      </c>
      <c r="AG2763" s="36" t="str">
        <f t="shared" si="273"/>
        <v>Yes</v>
      </c>
      <c r="AJ2763" s="25">
        <v>29.8</v>
      </c>
      <c r="AL2763" s="33" t="str">
        <f t="shared" si="274"/>
        <v>Over weight</v>
      </c>
      <c r="AO2763" s="42">
        <v>1991</v>
      </c>
      <c r="AP2763" s="30" t="s">
        <v>37</v>
      </c>
      <c r="AQ2763" s="7">
        <v>24</v>
      </c>
      <c r="AS2763" s="33" t="str">
        <f t="shared" si="270"/>
        <v>24-10-1991</v>
      </c>
      <c r="AU2763" s="10" t="s">
        <v>8744</v>
      </c>
      <c r="AV2763" s="33">
        <f t="shared" si="275"/>
        <v>31</v>
      </c>
      <c r="AX2763" s="53">
        <v>3761.29</v>
      </c>
      <c r="AY2763" s="50">
        <f t="shared" si="276"/>
        <v>3761</v>
      </c>
      <c r="BA2763" s="10">
        <v>8.24</v>
      </c>
      <c r="BB2763" s="50" t="str">
        <f t="shared" si="277"/>
        <v>Diabetes</v>
      </c>
    </row>
    <row r="2764" spans="18:54" ht="15.5" x14ac:dyDescent="0.35">
      <c r="R2764" s="7" t="s">
        <v>6740</v>
      </c>
      <c r="S2764" s="10" t="s">
        <v>7079</v>
      </c>
      <c r="T2764" s="16" t="s">
        <v>5128</v>
      </c>
      <c r="X2764" s="27">
        <v>1</v>
      </c>
      <c r="Y2764" s="25">
        <f t="shared" si="271"/>
        <v>1</v>
      </c>
      <c r="AB2764" s="10" t="s">
        <v>2380</v>
      </c>
      <c r="AC2764" s="7" t="s">
        <v>2382</v>
      </c>
      <c r="AF2764" s="25" t="str">
        <f t="shared" si="272"/>
        <v>No</v>
      </c>
      <c r="AG2764" s="36" t="str">
        <f t="shared" si="273"/>
        <v>Yes</v>
      </c>
      <c r="AJ2764" s="25">
        <v>24.01</v>
      </c>
      <c r="AL2764" s="32" t="str">
        <f t="shared" si="274"/>
        <v xml:space="preserve">Normal Weight 
</v>
      </c>
      <c r="AO2764" s="41">
        <v>1994</v>
      </c>
      <c r="AP2764" s="29" t="s">
        <v>15</v>
      </c>
      <c r="AQ2764" s="7">
        <v>21</v>
      </c>
      <c r="AS2764" s="32" t="str">
        <f t="shared" si="270"/>
        <v>21-11-1994</v>
      </c>
      <c r="AU2764" s="10" t="s">
        <v>8745</v>
      </c>
      <c r="AV2764" s="32">
        <f t="shared" si="275"/>
        <v>28</v>
      </c>
      <c r="AX2764" s="53">
        <v>3766.88</v>
      </c>
      <c r="AY2764" s="49">
        <f t="shared" si="276"/>
        <v>3767</v>
      </c>
      <c r="BA2764" s="10">
        <v>4.76</v>
      </c>
      <c r="BB2764" s="49" t="str">
        <f t="shared" si="277"/>
        <v>Normal</v>
      </c>
    </row>
    <row r="2765" spans="18:54" ht="15.5" x14ac:dyDescent="0.35">
      <c r="R2765" s="7" t="s">
        <v>6739</v>
      </c>
      <c r="S2765" s="10" t="s">
        <v>7080</v>
      </c>
      <c r="T2765" s="16" t="s">
        <v>5129</v>
      </c>
      <c r="X2765" s="27">
        <v>1</v>
      </c>
      <c r="Y2765" s="25">
        <f t="shared" si="271"/>
        <v>1</v>
      </c>
      <c r="AB2765" s="10" t="s">
        <v>2380</v>
      </c>
      <c r="AC2765" s="7" t="s">
        <v>2380</v>
      </c>
      <c r="AF2765" s="25" t="str">
        <f t="shared" si="272"/>
        <v>No</v>
      </c>
      <c r="AG2765" s="36" t="str">
        <f t="shared" si="273"/>
        <v>No</v>
      </c>
      <c r="AJ2765" s="25">
        <v>23.21</v>
      </c>
      <c r="AL2765" s="33" t="str">
        <f t="shared" si="274"/>
        <v xml:space="preserve">Normal Weight 
</v>
      </c>
      <c r="AO2765" s="42">
        <v>1987</v>
      </c>
      <c r="AP2765" s="30" t="s">
        <v>37</v>
      </c>
      <c r="AQ2765" s="7">
        <v>24</v>
      </c>
      <c r="AS2765" s="33" t="str">
        <f t="shared" si="270"/>
        <v>24-10-1987</v>
      </c>
      <c r="AU2765" s="10" t="s">
        <v>8746</v>
      </c>
      <c r="AV2765" s="33">
        <f t="shared" si="275"/>
        <v>35</v>
      </c>
      <c r="AX2765" s="53">
        <v>3773.23</v>
      </c>
      <c r="AY2765" s="50">
        <f t="shared" si="276"/>
        <v>3773</v>
      </c>
      <c r="BA2765" s="10">
        <v>6.03</v>
      </c>
      <c r="BB2765" s="50" t="str">
        <f t="shared" si="277"/>
        <v>Prediabetes</v>
      </c>
    </row>
    <row r="2766" spans="18:54" ht="15.5" x14ac:dyDescent="0.35">
      <c r="R2766" s="7" t="s">
        <v>6739</v>
      </c>
      <c r="S2766" s="10" t="s">
        <v>7081</v>
      </c>
      <c r="T2766" s="16" t="s">
        <v>5130</v>
      </c>
      <c r="X2766" s="27">
        <v>1</v>
      </c>
      <c r="Y2766" s="25">
        <f t="shared" si="271"/>
        <v>1</v>
      </c>
      <c r="AB2766" s="10" t="s">
        <v>2382</v>
      </c>
      <c r="AC2766" s="7" t="s">
        <v>2382</v>
      </c>
      <c r="AF2766" s="25" t="str">
        <f t="shared" si="272"/>
        <v>Yes</v>
      </c>
      <c r="AG2766" s="36" t="str">
        <f t="shared" si="273"/>
        <v>Yes</v>
      </c>
      <c r="AJ2766" s="25">
        <v>21.2</v>
      </c>
      <c r="AL2766" s="32" t="str">
        <f t="shared" si="274"/>
        <v xml:space="preserve">Normal Weight 
</v>
      </c>
      <c r="AO2766" s="41">
        <v>1981</v>
      </c>
      <c r="AP2766" s="29" t="s">
        <v>30</v>
      </c>
      <c r="AQ2766" s="7">
        <v>13</v>
      </c>
      <c r="AS2766" s="32" t="str">
        <f t="shared" si="270"/>
        <v>13-12-1981</v>
      </c>
      <c r="AU2766" s="10" t="s">
        <v>8747</v>
      </c>
      <c r="AV2766" s="32">
        <f t="shared" si="275"/>
        <v>41</v>
      </c>
      <c r="AX2766" s="53">
        <v>3785.77</v>
      </c>
      <c r="AY2766" s="51">
        <f t="shared" si="276"/>
        <v>3786</v>
      </c>
      <c r="BA2766" s="10">
        <v>4.07</v>
      </c>
      <c r="BB2766" s="51" t="str">
        <f t="shared" si="277"/>
        <v>Normal</v>
      </c>
    </row>
    <row r="2767" spans="18:54" ht="15.5" x14ac:dyDescent="0.35">
      <c r="R2767" s="7" t="s">
        <v>6740</v>
      </c>
      <c r="S2767" s="10" t="s">
        <v>7082</v>
      </c>
      <c r="T2767" s="16" t="s">
        <v>5131</v>
      </c>
      <c r="X2767" s="27">
        <v>1</v>
      </c>
      <c r="Y2767" s="25">
        <f t="shared" si="271"/>
        <v>1</v>
      </c>
      <c r="AB2767" s="10" t="s">
        <v>2382</v>
      </c>
      <c r="AC2767" s="7" t="s">
        <v>2382</v>
      </c>
      <c r="AF2767" s="25" t="str">
        <f t="shared" si="272"/>
        <v>Yes</v>
      </c>
      <c r="AG2767" s="36" t="str">
        <f t="shared" si="273"/>
        <v>Yes</v>
      </c>
      <c r="AJ2767" s="25">
        <v>28.215</v>
      </c>
      <c r="AL2767" s="33" t="str">
        <f t="shared" si="274"/>
        <v>Over weight</v>
      </c>
      <c r="AO2767" s="42">
        <v>1988</v>
      </c>
      <c r="AP2767" s="30" t="s">
        <v>35</v>
      </c>
      <c r="AQ2767" s="7">
        <v>28</v>
      </c>
      <c r="AS2767" s="33" t="str">
        <f t="shared" si="270"/>
        <v>28-08-1988</v>
      </c>
      <c r="AU2767" s="10" t="s">
        <v>8748</v>
      </c>
      <c r="AV2767" s="33">
        <f t="shared" si="275"/>
        <v>34</v>
      </c>
      <c r="AX2767" s="53">
        <v>3793.55</v>
      </c>
      <c r="AY2767" s="50">
        <f t="shared" si="276"/>
        <v>3794</v>
      </c>
      <c r="BA2767" s="10">
        <v>8.26</v>
      </c>
      <c r="BB2767" s="50" t="str">
        <f t="shared" si="277"/>
        <v>Diabetes</v>
      </c>
    </row>
    <row r="2768" spans="18:54" ht="15.5" x14ac:dyDescent="0.35">
      <c r="R2768" s="7" t="s">
        <v>6739</v>
      </c>
      <c r="S2768" s="10" t="s">
        <v>7083</v>
      </c>
      <c r="T2768" s="16" t="s">
        <v>5132</v>
      </c>
      <c r="X2768" s="27">
        <v>1</v>
      </c>
      <c r="Y2768" s="25">
        <f t="shared" si="271"/>
        <v>1</v>
      </c>
      <c r="AB2768" s="10" t="s">
        <v>2380</v>
      </c>
      <c r="AC2768" s="7" t="s">
        <v>2380</v>
      </c>
      <c r="AF2768" s="25" t="str">
        <f t="shared" si="272"/>
        <v>No</v>
      </c>
      <c r="AG2768" s="36" t="str">
        <f t="shared" si="273"/>
        <v>No</v>
      </c>
      <c r="AJ2768" s="25">
        <v>38.094999999999999</v>
      </c>
      <c r="AL2768" s="32" t="str">
        <f t="shared" si="274"/>
        <v>Obesity</v>
      </c>
      <c r="AO2768" s="41">
        <v>1999</v>
      </c>
      <c r="AP2768" s="29" t="s">
        <v>18</v>
      </c>
      <c r="AQ2768" s="7">
        <v>24</v>
      </c>
      <c r="AS2768" s="32" t="str">
        <f t="shared" si="270"/>
        <v>24-06-1999</v>
      </c>
      <c r="AU2768" s="10" t="s">
        <v>8749</v>
      </c>
      <c r="AV2768" s="32">
        <f t="shared" si="275"/>
        <v>23</v>
      </c>
      <c r="AX2768" s="53">
        <v>3796.36</v>
      </c>
      <c r="AY2768" s="51">
        <f t="shared" si="276"/>
        <v>3796</v>
      </c>
      <c r="BA2768" s="10">
        <v>4.76</v>
      </c>
      <c r="BB2768" s="51" t="str">
        <f t="shared" si="277"/>
        <v>Normal</v>
      </c>
    </row>
    <row r="2769" spans="18:54" ht="15.5" x14ac:dyDescent="0.35">
      <c r="R2769" s="7" t="s">
        <v>6739</v>
      </c>
      <c r="S2769" s="10" t="s">
        <v>7084</v>
      </c>
      <c r="T2769" s="16" t="s">
        <v>5133</v>
      </c>
      <c r="X2769" s="27">
        <v>1</v>
      </c>
      <c r="Y2769" s="25">
        <f t="shared" si="271"/>
        <v>1</v>
      </c>
      <c r="AB2769" s="10" t="s">
        <v>2382</v>
      </c>
      <c r="AC2769" s="7" t="s">
        <v>2382</v>
      </c>
      <c r="AF2769" s="25" t="str">
        <f t="shared" si="272"/>
        <v>Yes</v>
      </c>
      <c r="AG2769" s="36" t="str">
        <f t="shared" si="273"/>
        <v>Yes</v>
      </c>
      <c r="AJ2769" s="25">
        <v>22.61</v>
      </c>
      <c r="AL2769" s="33" t="str">
        <f t="shared" si="274"/>
        <v xml:space="preserve">Normal Weight 
</v>
      </c>
      <c r="AO2769" s="42">
        <v>1981</v>
      </c>
      <c r="AP2769" s="30" t="s">
        <v>20</v>
      </c>
      <c r="AQ2769" s="7">
        <v>29</v>
      </c>
      <c r="AS2769" s="33" t="str">
        <f t="shared" si="270"/>
        <v>29-09-1981</v>
      </c>
      <c r="AU2769" s="10" t="s">
        <v>8750</v>
      </c>
      <c r="AV2769" s="33">
        <f t="shared" si="275"/>
        <v>41</v>
      </c>
      <c r="AX2769" s="53">
        <v>3797.2</v>
      </c>
      <c r="AY2769" s="50">
        <f t="shared" si="276"/>
        <v>3797</v>
      </c>
      <c r="BA2769" s="10">
        <v>6.13</v>
      </c>
      <c r="BB2769" s="50" t="str">
        <f t="shared" si="277"/>
        <v>Prediabetes</v>
      </c>
    </row>
    <row r="2770" spans="18:54" ht="15.5" x14ac:dyDescent="0.35">
      <c r="R2770" s="7" t="s">
        <v>6740</v>
      </c>
      <c r="S2770" s="10" t="s">
        <v>7085</v>
      </c>
      <c r="T2770" s="16" t="s">
        <v>5134</v>
      </c>
      <c r="X2770" s="27">
        <v>2</v>
      </c>
      <c r="Y2770" s="25">
        <f t="shared" si="271"/>
        <v>2</v>
      </c>
      <c r="AB2770" s="10" t="s">
        <v>2382</v>
      </c>
      <c r="AC2770" s="7" t="s">
        <v>2382</v>
      </c>
      <c r="AF2770" s="25" t="str">
        <f t="shared" si="272"/>
        <v>Yes</v>
      </c>
      <c r="AG2770" s="36" t="str">
        <f t="shared" si="273"/>
        <v>Yes</v>
      </c>
      <c r="AJ2770" s="25">
        <v>24.32</v>
      </c>
      <c r="AL2770" s="32" t="str">
        <f t="shared" si="274"/>
        <v xml:space="preserve">Normal Weight 
</v>
      </c>
      <c r="AO2770" s="41">
        <v>1994</v>
      </c>
      <c r="AP2770" s="29" t="s">
        <v>35</v>
      </c>
      <c r="AQ2770" s="7">
        <v>12</v>
      </c>
      <c r="AS2770" s="32" t="str">
        <f t="shared" si="270"/>
        <v>12-08-1994</v>
      </c>
      <c r="AU2770" s="10" t="s">
        <v>8751</v>
      </c>
      <c r="AV2770" s="32">
        <f t="shared" si="275"/>
        <v>28</v>
      </c>
      <c r="AX2770" s="53">
        <v>3847.67</v>
      </c>
      <c r="AY2770" s="51">
        <f t="shared" si="276"/>
        <v>3848</v>
      </c>
      <c r="BA2770" s="10">
        <v>10.47</v>
      </c>
      <c r="BB2770" s="51" t="str">
        <f t="shared" si="277"/>
        <v>Diabetes</v>
      </c>
    </row>
    <row r="2771" spans="18:54" ht="15.5" x14ac:dyDescent="0.35">
      <c r="R2771" s="7" t="s">
        <v>6740</v>
      </c>
      <c r="S2771" s="10" t="s">
        <v>5304</v>
      </c>
      <c r="T2771" s="16" t="s">
        <v>5135</v>
      </c>
      <c r="X2771" s="27">
        <v>1</v>
      </c>
      <c r="Y2771" s="25">
        <f t="shared" si="271"/>
        <v>1</v>
      </c>
      <c r="AB2771" s="10" t="s">
        <v>2382</v>
      </c>
      <c r="AC2771" s="7" t="s">
        <v>2382</v>
      </c>
      <c r="AF2771" s="25" t="str">
        <f t="shared" si="272"/>
        <v>Yes</v>
      </c>
      <c r="AG2771" s="36" t="str">
        <f t="shared" si="273"/>
        <v>Yes</v>
      </c>
      <c r="AJ2771" s="25">
        <v>20.96</v>
      </c>
      <c r="AL2771" s="33" t="str">
        <f t="shared" si="274"/>
        <v xml:space="preserve">Normal Weight 
</v>
      </c>
      <c r="AO2771" s="42">
        <v>1991</v>
      </c>
      <c r="AP2771" s="30" t="s">
        <v>35</v>
      </c>
      <c r="AQ2771" s="7">
        <v>19</v>
      </c>
      <c r="AS2771" s="33" t="str">
        <f t="shared" si="270"/>
        <v>19-08-1991</v>
      </c>
      <c r="AU2771" s="10" t="s">
        <v>8752</v>
      </c>
      <c r="AV2771" s="33">
        <f t="shared" si="275"/>
        <v>31</v>
      </c>
      <c r="AX2771" s="53">
        <v>3857.76</v>
      </c>
      <c r="AY2771" s="50">
        <f t="shared" si="276"/>
        <v>3858</v>
      </c>
      <c r="BA2771" s="10">
        <v>4.04</v>
      </c>
      <c r="BB2771" s="50" t="str">
        <f t="shared" si="277"/>
        <v>Normal</v>
      </c>
    </row>
    <row r="2772" spans="18:54" ht="15.5" x14ac:dyDescent="0.35">
      <c r="R2772" s="7" t="s">
        <v>6739</v>
      </c>
      <c r="S2772" s="10" t="s">
        <v>7086</v>
      </c>
      <c r="T2772" s="16" t="s">
        <v>5136</v>
      </c>
      <c r="X2772" s="27" t="s">
        <v>2381</v>
      </c>
      <c r="Y2772" s="25">
        <f t="shared" si="271"/>
        <v>0</v>
      </c>
      <c r="AB2772" s="10" t="s">
        <v>2380</v>
      </c>
      <c r="AC2772" s="7" t="s">
        <v>2382</v>
      </c>
      <c r="AF2772" s="25" t="str">
        <f t="shared" si="272"/>
        <v>No</v>
      </c>
      <c r="AG2772" s="36" t="str">
        <f t="shared" si="273"/>
        <v>Yes</v>
      </c>
      <c r="AJ2772" s="25">
        <v>19.68</v>
      </c>
      <c r="AL2772" s="32" t="str">
        <f t="shared" si="274"/>
        <v xml:space="preserve">Normal Weight 
</v>
      </c>
      <c r="AO2772" s="41">
        <v>2001</v>
      </c>
      <c r="AP2772" s="29" t="s">
        <v>18</v>
      </c>
      <c r="AQ2772" s="7">
        <v>6</v>
      </c>
      <c r="AS2772" s="32" t="str">
        <f t="shared" si="270"/>
        <v>06-06-2001</v>
      </c>
      <c r="AU2772" s="10" t="s">
        <v>8753</v>
      </c>
      <c r="AV2772" s="32">
        <f t="shared" si="275"/>
        <v>22</v>
      </c>
      <c r="AX2772" s="53">
        <v>3858.51</v>
      </c>
      <c r="AY2772" s="49">
        <f t="shared" si="276"/>
        <v>3859</v>
      </c>
      <c r="BA2772" s="10">
        <v>5.74</v>
      </c>
      <c r="BB2772" s="49" t="str">
        <f t="shared" si="277"/>
        <v>Prediabetes</v>
      </c>
    </row>
    <row r="2773" spans="18:54" ht="15.5" x14ac:dyDescent="0.35">
      <c r="R2773" s="7" t="s">
        <v>6739</v>
      </c>
      <c r="S2773" s="10" t="s">
        <v>7028</v>
      </c>
      <c r="T2773" s="16" t="s">
        <v>5137</v>
      </c>
      <c r="X2773" s="27">
        <v>1</v>
      </c>
      <c r="Y2773" s="25">
        <f t="shared" si="271"/>
        <v>1</v>
      </c>
      <c r="AB2773" s="10" t="s">
        <v>2380</v>
      </c>
      <c r="AC2773" s="7" t="s">
        <v>2382</v>
      </c>
      <c r="AF2773" s="25" t="str">
        <f t="shared" si="272"/>
        <v>No</v>
      </c>
      <c r="AG2773" s="36" t="str">
        <f t="shared" si="273"/>
        <v>Yes</v>
      </c>
      <c r="AJ2773" s="25">
        <v>18.100000000000001</v>
      </c>
      <c r="AL2773" s="33" t="str">
        <f t="shared" si="274"/>
        <v>Under weight</v>
      </c>
      <c r="AO2773" s="42">
        <v>2001</v>
      </c>
      <c r="AP2773" s="30" t="s">
        <v>37</v>
      </c>
      <c r="AQ2773" s="7">
        <v>18</v>
      </c>
      <c r="AS2773" s="33" t="str">
        <f t="shared" si="270"/>
        <v>18-10-2001</v>
      </c>
      <c r="AU2773" s="10" t="s">
        <v>8754</v>
      </c>
      <c r="AV2773" s="33">
        <f t="shared" si="275"/>
        <v>21</v>
      </c>
      <c r="AX2773" s="53">
        <v>3861.21</v>
      </c>
      <c r="AY2773" s="50">
        <f t="shared" si="276"/>
        <v>3861</v>
      </c>
      <c r="BA2773" s="10">
        <v>6.33</v>
      </c>
      <c r="BB2773" s="50" t="str">
        <f t="shared" si="277"/>
        <v>Prediabetes</v>
      </c>
    </row>
    <row r="2774" spans="18:54" ht="15.5" x14ac:dyDescent="0.35">
      <c r="R2774" s="7" t="s">
        <v>6739</v>
      </c>
      <c r="S2774" s="10" t="s">
        <v>7087</v>
      </c>
      <c r="T2774" s="16" t="s">
        <v>5138</v>
      </c>
      <c r="X2774" s="27" t="s">
        <v>2381</v>
      </c>
      <c r="Y2774" s="25">
        <f t="shared" si="271"/>
        <v>0</v>
      </c>
      <c r="AB2774" s="10" t="s">
        <v>2382</v>
      </c>
      <c r="AC2774" s="7" t="s">
        <v>2380</v>
      </c>
      <c r="AF2774" s="25" t="str">
        <f t="shared" si="272"/>
        <v>Yes</v>
      </c>
      <c r="AG2774" s="36" t="str">
        <f t="shared" si="273"/>
        <v>No</v>
      </c>
      <c r="AJ2774" s="25">
        <v>29.64</v>
      </c>
      <c r="AL2774" s="32" t="str">
        <f t="shared" si="274"/>
        <v>Over weight</v>
      </c>
      <c r="AO2774" s="41">
        <v>1990</v>
      </c>
      <c r="AP2774" s="29" t="s">
        <v>18</v>
      </c>
      <c r="AQ2774" s="7">
        <v>24</v>
      </c>
      <c r="AS2774" s="32" t="str">
        <f t="shared" si="270"/>
        <v>24-06-1990</v>
      </c>
      <c r="AU2774" s="10" t="s">
        <v>8755</v>
      </c>
      <c r="AV2774" s="32">
        <f t="shared" si="275"/>
        <v>32</v>
      </c>
      <c r="AX2774" s="53">
        <v>3866.86</v>
      </c>
      <c r="AY2774" s="51">
        <f t="shared" si="276"/>
        <v>3867</v>
      </c>
      <c r="BA2774" s="10">
        <v>4.28</v>
      </c>
      <c r="BB2774" s="51" t="str">
        <f t="shared" si="277"/>
        <v>Normal</v>
      </c>
    </row>
    <row r="2775" spans="18:54" ht="15.5" x14ac:dyDescent="0.35">
      <c r="R2775" s="7" t="s">
        <v>6739</v>
      </c>
      <c r="S2775" s="10" t="s">
        <v>7088</v>
      </c>
      <c r="T2775" s="16" t="s">
        <v>5139</v>
      </c>
      <c r="X2775" s="27">
        <v>2</v>
      </c>
      <c r="Y2775" s="25">
        <f t="shared" si="271"/>
        <v>2</v>
      </c>
      <c r="AB2775" s="10" t="s">
        <v>2382</v>
      </c>
      <c r="AC2775" s="7" t="s">
        <v>2382</v>
      </c>
      <c r="AF2775" s="25" t="str">
        <f t="shared" si="272"/>
        <v>Yes</v>
      </c>
      <c r="AG2775" s="36" t="str">
        <f t="shared" si="273"/>
        <v>Yes</v>
      </c>
      <c r="AJ2775" s="25">
        <v>25.3</v>
      </c>
      <c r="AL2775" s="33" t="str">
        <f t="shared" si="274"/>
        <v>Over weight</v>
      </c>
      <c r="AO2775" s="42">
        <v>1991</v>
      </c>
      <c r="AP2775" s="30" t="s">
        <v>10</v>
      </c>
      <c r="AQ2775" s="7">
        <v>25</v>
      </c>
      <c r="AS2775" s="33" t="str">
        <f t="shared" si="270"/>
        <v>25-07-1991</v>
      </c>
      <c r="AU2775" s="10" t="s">
        <v>8756</v>
      </c>
      <c r="AV2775" s="33">
        <f t="shared" si="275"/>
        <v>31</v>
      </c>
      <c r="AX2775" s="53">
        <v>3875.73</v>
      </c>
      <c r="AY2775" s="50">
        <f t="shared" si="276"/>
        <v>3876</v>
      </c>
      <c r="BA2775" s="10">
        <v>9.4700000000000006</v>
      </c>
      <c r="BB2775" s="50" t="str">
        <f t="shared" si="277"/>
        <v>Diabetes</v>
      </c>
    </row>
    <row r="2776" spans="18:54" ht="15.5" x14ac:dyDescent="0.35">
      <c r="R2776" s="7" t="s">
        <v>6740</v>
      </c>
      <c r="S2776" s="10" t="s">
        <v>7089</v>
      </c>
      <c r="T2776" s="16" t="s">
        <v>5140</v>
      </c>
      <c r="X2776" s="27" t="s">
        <v>2381</v>
      </c>
      <c r="Y2776" s="25">
        <f t="shared" si="271"/>
        <v>0</v>
      </c>
      <c r="AB2776" s="10" t="s">
        <v>2382</v>
      </c>
      <c r="AC2776" s="7" t="s">
        <v>2380</v>
      </c>
      <c r="AF2776" s="25" t="str">
        <f t="shared" si="272"/>
        <v>Yes</v>
      </c>
      <c r="AG2776" s="36" t="str">
        <f t="shared" si="273"/>
        <v>No</v>
      </c>
      <c r="AJ2776" s="25">
        <v>27.6</v>
      </c>
      <c r="AL2776" s="32" t="str">
        <f t="shared" si="274"/>
        <v>Over weight</v>
      </c>
      <c r="AO2776" s="41">
        <v>1996</v>
      </c>
      <c r="AP2776" s="29" t="s">
        <v>37</v>
      </c>
      <c r="AQ2776" s="7">
        <v>23</v>
      </c>
      <c r="AS2776" s="32" t="str">
        <f t="shared" si="270"/>
        <v>23-10-1996</v>
      </c>
      <c r="AU2776" s="10" t="s">
        <v>8757</v>
      </c>
      <c r="AV2776" s="32">
        <f t="shared" si="275"/>
        <v>26</v>
      </c>
      <c r="AX2776" s="53">
        <v>3877.3</v>
      </c>
      <c r="AY2776" s="51">
        <f t="shared" si="276"/>
        <v>3877</v>
      </c>
      <c r="BA2776" s="10">
        <v>4.8499999999999996</v>
      </c>
      <c r="BB2776" s="51" t="str">
        <f t="shared" si="277"/>
        <v>Normal</v>
      </c>
    </row>
    <row r="2777" spans="18:54" ht="15.5" x14ac:dyDescent="0.35">
      <c r="R2777" s="7" t="s">
        <v>6739</v>
      </c>
      <c r="S2777" s="10" t="s">
        <v>7090</v>
      </c>
      <c r="T2777" s="16" t="s">
        <v>4844</v>
      </c>
      <c r="X2777" s="27">
        <v>1</v>
      </c>
      <c r="Y2777" s="25">
        <f t="shared" si="271"/>
        <v>1</v>
      </c>
      <c r="AB2777" s="10" t="s">
        <v>2382</v>
      </c>
      <c r="AC2777" s="7" t="s">
        <v>2382</v>
      </c>
      <c r="AF2777" s="25" t="str">
        <f t="shared" si="272"/>
        <v>Yes</v>
      </c>
      <c r="AG2777" s="36" t="str">
        <f t="shared" si="273"/>
        <v>Yes</v>
      </c>
      <c r="AJ2777" s="25">
        <v>27.645</v>
      </c>
      <c r="AL2777" s="33" t="str">
        <f t="shared" si="274"/>
        <v>Over weight</v>
      </c>
      <c r="AO2777" s="42">
        <v>2004</v>
      </c>
      <c r="AP2777" s="30" t="s">
        <v>10</v>
      </c>
      <c r="AQ2777" s="7">
        <v>13</v>
      </c>
      <c r="AS2777" s="33" t="str">
        <f t="shared" si="270"/>
        <v>13-07-2004</v>
      </c>
      <c r="AU2777" s="10" t="s">
        <v>8758</v>
      </c>
      <c r="AV2777" s="33">
        <f t="shared" si="275"/>
        <v>18</v>
      </c>
      <c r="AX2777" s="53">
        <v>3889.2</v>
      </c>
      <c r="AY2777" s="50">
        <f t="shared" si="276"/>
        <v>3889</v>
      </c>
      <c r="BA2777" s="10">
        <v>11.03</v>
      </c>
      <c r="BB2777" s="50" t="str">
        <f t="shared" si="277"/>
        <v>Diabetes</v>
      </c>
    </row>
    <row r="2778" spans="18:54" ht="15.5" x14ac:dyDescent="0.35">
      <c r="R2778" s="7" t="s">
        <v>6739</v>
      </c>
      <c r="S2778" s="10" t="s">
        <v>7091</v>
      </c>
      <c r="T2778" s="16" t="s">
        <v>5141</v>
      </c>
      <c r="X2778" s="27">
        <v>2</v>
      </c>
      <c r="Y2778" s="25">
        <f t="shared" si="271"/>
        <v>2</v>
      </c>
      <c r="AB2778" s="10" t="s">
        <v>2380</v>
      </c>
      <c r="AC2778" s="7" t="s">
        <v>2382</v>
      </c>
      <c r="AF2778" s="25" t="str">
        <f t="shared" si="272"/>
        <v>No</v>
      </c>
      <c r="AG2778" s="36" t="str">
        <f t="shared" si="273"/>
        <v>Yes</v>
      </c>
      <c r="AJ2778" s="25">
        <v>27.6</v>
      </c>
      <c r="AL2778" s="32" t="str">
        <f t="shared" si="274"/>
        <v>Over weight</v>
      </c>
      <c r="AO2778" s="41">
        <v>1993</v>
      </c>
      <c r="AP2778" s="29" t="s">
        <v>20</v>
      </c>
      <c r="AQ2778" s="7">
        <v>14</v>
      </c>
      <c r="AS2778" s="32" t="str">
        <f t="shared" si="270"/>
        <v>14-09-1993</v>
      </c>
      <c r="AU2778" s="10" t="s">
        <v>8759</v>
      </c>
      <c r="AV2778" s="32">
        <f t="shared" si="275"/>
        <v>29</v>
      </c>
      <c r="AX2778" s="53">
        <v>3898.35</v>
      </c>
      <c r="AY2778" s="51">
        <f t="shared" si="276"/>
        <v>3898</v>
      </c>
      <c r="BA2778" s="10">
        <v>5.22</v>
      </c>
      <c r="BB2778" s="51" t="str">
        <f t="shared" si="277"/>
        <v>Normal</v>
      </c>
    </row>
    <row r="2779" spans="18:54" ht="15.5" x14ac:dyDescent="0.35">
      <c r="R2779" s="7" t="s">
        <v>6739</v>
      </c>
      <c r="S2779" s="10" t="s">
        <v>7092</v>
      </c>
      <c r="T2779" s="16" t="s">
        <v>5142</v>
      </c>
      <c r="X2779" s="27">
        <v>2</v>
      </c>
      <c r="Y2779" s="25">
        <f t="shared" si="271"/>
        <v>2</v>
      </c>
      <c r="AB2779" s="10" t="s">
        <v>2382</v>
      </c>
      <c r="AC2779" s="7" t="s">
        <v>2380</v>
      </c>
      <c r="AF2779" s="25" t="str">
        <f t="shared" si="272"/>
        <v>Yes</v>
      </c>
      <c r="AG2779" s="36" t="str">
        <f t="shared" si="273"/>
        <v>No</v>
      </c>
      <c r="AJ2779" s="25">
        <v>25.08</v>
      </c>
      <c r="AL2779" s="33" t="str">
        <f t="shared" si="274"/>
        <v>Over weight</v>
      </c>
      <c r="AO2779" s="42">
        <v>1981</v>
      </c>
      <c r="AP2779" s="30" t="s">
        <v>35</v>
      </c>
      <c r="AQ2779" s="7">
        <v>27</v>
      </c>
      <c r="AS2779" s="33" t="str">
        <f t="shared" si="270"/>
        <v>27-08-1981</v>
      </c>
      <c r="AU2779" s="10" t="s">
        <v>8760</v>
      </c>
      <c r="AV2779" s="33">
        <f t="shared" si="275"/>
        <v>41</v>
      </c>
      <c r="AX2779" s="53">
        <v>3902.07</v>
      </c>
      <c r="AY2779" s="50">
        <f t="shared" si="276"/>
        <v>3902</v>
      </c>
      <c r="BA2779" s="10">
        <v>9.52</v>
      </c>
      <c r="BB2779" s="50" t="str">
        <f t="shared" si="277"/>
        <v>Diabetes</v>
      </c>
    </row>
    <row r="2780" spans="18:54" ht="15.5" x14ac:dyDescent="0.35">
      <c r="R2780" s="7" t="s">
        <v>6740</v>
      </c>
      <c r="S2780" s="10" t="s">
        <v>7084</v>
      </c>
      <c r="T2780" s="16" t="s">
        <v>5143</v>
      </c>
      <c r="X2780" s="27" t="s">
        <v>2381</v>
      </c>
      <c r="Y2780" s="25">
        <f t="shared" si="271"/>
        <v>0</v>
      </c>
      <c r="AB2780" s="10" t="s">
        <v>2380</v>
      </c>
      <c r="AC2780" s="7" t="s">
        <v>2380</v>
      </c>
      <c r="AF2780" s="25" t="str">
        <f t="shared" si="272"/>
        <v>No</v>
      </c>
      <c r="AG2780" s="36" t="str">
        <f t="shared" si="273"/>
        <v>No</v>
      </c>
      <c r="AJ2780" s="25">
        <v>30.02</v>
      </c>
      <c r="AL2780" s="32" t="str">
        <f t="shared" si="274"/>
        <v>Obesity</v>
      </c>
      <c r="AO2780" s="41">
        <v>1997</v>
      </c>
      <c r="AP2780" s="29" t="s">
        <v>15</v>
      </c>
      <c r="AQ2780" s="7">
        <v>24</v>
      </c>
      <c r="AS2780" s="32" t="str">
        <f t="shared" si="270"/>
        <v>24-11-1997</v>
      </c>
      <c r="AU2780" s="10" t="s">
        <v>8761</v>
      </c>
      <c r="AV2780" s="32">
        <f t="shared" si="275"/>
        <v>25</v>
      </c>
      <c r="AX2780" s="53">
        <v>3906.13</v>
      </c>
      <c r="AY2780" s="49">
        <f t="shared" si="276"/>
        <v>3906</v>
      </c>
      <c r="BA2780" s="10">
        <v>11.09</v>
      </c>
      <c r="BB2780" s="49" t="str">
        <f t="shared" si="277"/>
        <v>Diabetes</v>
      </c>
    </row>
    <row r="2781" spans="18:54" ht="15.5" x14ac:dyDescent="0.35">
      <c r="R2781" s="7" t="s">
        <v>6740</v>
      </c>
      <c r="S2781" s="10" t="s">
        <v>6919</v>
      </c>
      <c r="T2781" s="16" t="s">
        <v>5144</v>
      </c>
      <c r="X2781" s="27">
        <v>2</v>
      </c>
      <c r="Y2781" s="25">
        <f t="shared" si="271"/>
        <v>2</v>
      </c>
      <c r="AB2781" s="10" t="s">
        <v>2382</v>
      </c>
      <c r="AC2781" s="7" t="s">
        <v>2382</v>
      </c>
      <c r="AF2781" s="25" t="str">
        <f t="shared" si="272"/>
        <v>Yes</v>
      </c>
      <c r="AG2781" s="36" t="str">
        <f t="shared" si="273"/>
        <v>Yes</v>
      </c>
      <c r="AJ2781" s="25">
        <v>27.36</v>
      </c>
      <c r="AL2781" s="33" t="str">
        <f t="shared" si="274"/>
        <v>Over weight</v>
      </c>
      <c r="AO2781" s="42">
        <v>1985</v>
      </c>
      <c r="AP2781" s="30" t="s">
        <v>10</v>
      </c>
      <c r="AQ2781" s="7">
        <v>5</v>
      </c>
      <c r="AS2781" s="33" t="str">
        <f t="shared" si="270"/>
        <v>05-07-1985</v>
      </c>
      <c r="AU2781" s="10" t="s">
        <v>8762</v>
      </c>
      <c r="AV2781" s="33">
        <f t="shared" si="275"/>
        <v>37</v>
      </c>
      <c r="AX2781" s="53">
        <v>3910.44</v>
      </c>
      <c r="AY2781" s="50">
        <f t="shared" si="276"/>
        <v>3910</v>
      </c>
      <c r="BA2781" s="10">
        <v>9.4499999999999993</v>
      </c>
      <c r="BB2781" s="50" t="str">
        <f t="shared" si="277"/>
        <v>Diabetes</v>
      </c>
    </row>
    <row r="2782" spans="18:54" ht="15.5" x14ac:dyDescent="0.35">
      <c r="R2782" s="7" t="s">
        <v>6739</v>
      </c>
      <c r="S2782" s="10" t="s">
        <v>7093</v>
      </c>
      <c r="T2782" s="16" t="s">
        <v>5145</v>
      </c>
      <c r="X2782" s="27" t="s">
        <v>2381</v>
      </c>
      <c r="Y2782" s="25">
        <f t="shared" si="271"/>
        <v>0</v>
      </c>
      <c r="AB2782" s="10" t="s">
        <v>2380</v>
      </c>
      <c r="AC2782" s="7" t="s">
        <v>2382</v>
      </c>
      <c r="AF2782" s="25" t="str">
        <f t="shared" si="272"/>
        <v>No</v>
      </c>
      <c r="AG2782" s="36" t="str">
        <f t="shared" si="273"/>
        <v>Yes</v>
      </c>
      <c r="AJ2782" s="25">
        <v>22.2</v>
      </c>
      <c r="AL2782" s="32" t="str">
        <f t="shared" si="274"/>
        <v xml:space="preserve">Normal Weight 
</v>
      </c>
      <c r="AO2782" s="41">
        <v>2000</v>
      </c>
      <c r="AP2782" s="29" t="s">
        <v>10</v>
      </c>
      <c r="AQ2782" s="7">
        <v>10</v>
      </c>
      <c r="AS2782" s="32" t="str">
        <f t="shared" si="270"/>
        <v>10-07-2000</v>
      </c>
      <c r="AU2782" s="10" t="s">
        <v>8763</v>
      </c>
      <c r="AV2782" s="32">
        <f t="shared" si="275"/>
        <v>22</v>
      </c>
      <c r="AX2782" s="53">
        <v>3925.76</v>
      </c>
      <c r="AY2782" s="51">
        <f t="shared" si="276"/>
        <v>3926</v>
      </c>
      <c r="BA2782" s="10">
        <v>5.51</v>
      </c>
      <c r="BB2782" s="51" t="str">
        <f t="shared" si="277"/>
        <v>Normal</v>
      </c>
    </row>
    <row r="2783" spans="18:54" ht="15.5" x14ac:dyDescent="0.35">
      <c r="R2783" s="7" t="s">
        <v>6739</v>
      </c>
      <c r="S2783" s="10" t="s">
        <v>7094</v>
      </c>
      <c r="T2783" s="16" t="s">
        <v>5146</v>
      </c>
      <c r="X2783" s="27">
        <v>1</v>
      </c>
      <c r="Y2783" s="25">
        <f t="shared" si="271"/>
        <v>1</v>
      </c>
      <c r="AB2783" s="10" t="s">
        <v>2380</v>
      </c>
      <c r="AC2783" s="7" t="s">
        <v>2382</v>
      </c>
      <c r="AF2783" s="25" t="str">
        <f t="shared" si="272"/>
        <v>No</v>
      </c>
      <c r="AG2783" s="36" t="str">
        <f t="shared" si="273"/>
        <v>Yes</v>
      </c>
      <c r="AJ2783" s="25">
        <v>25.71</v>
      </c>
      <c r="AL2783" s="33" t="str">
        <f t="shared" si="274"/>
        <v>Over weight</v>
      </c>
      <c r="AO2783" s="42">
        <v>2002</v>
      </c>
      <c r="AP2783" s="30" t="s">
        <v>18</v>
      </c>
      <c r="AQ2783" s="7">
        <v>15</v>
      </c>
      <c r="AS2783" s="33" t="str">
        <f t="shared" si="270"/>
        <v>15-06-2002</v>
      </c>
      <c r="AU2783" s="10" t="s">
        <v>8764</v>
      </c>
      <c r="AV2783" s="33">
        <f t="shared" si="275"/>
        <v>20</v>
      </c>
      <c r="AX2783" s="53">
        <v>3931.51</v>
      </c>
      <c r="AY2783" s="50">
        <f t="shared" si="276"/>
        <v>3932</v>
      </c>
      <c r="BA2783" s="10">
        <v>4.18</v>
      </c>
      <c r="BB2783" s="50" t="str">
        <f t="shared" si="277"/>
        <v>Normal</v>
      </c>
    </row>
    <row r="2784" spans="18:54" ht="15.5" x14ac:dyDescent="0.35">
      <c r="R2784" s="7" t="s">
        <v>6739</v>
      </c>
      <c r="S2784" s="10" t="s">
        <v>6813</v>
      </c>
      <c r="T2784" s="16" t="s">
        <v>5147</v>
      </c>
      <c r="X2784" s="27">
        <v>1</v>
      </c>
      <c r="Y2784" s="25">
        <f t="shared" si="271"/>
        <v>1</v>
      </c>
      <c r="AB2784" s="10" t="s">
        <v>2382</v>
      </c>
      <c r="AC2784" s="7" t="s">
        <v>2380</v>
      </c>
      <c r="AF2784" s="25" t="str">
        <f t="shared" si="272"/>
        <v>Yes</v>
      </c>
      <c r="AG2784" s="36" t="str">
        <f t="shared" si="273"/>
        <v>No</v>
      </c>
      <c r="AJ2784" s="25">
        <v>41.91</v>
      </c>
      <c r="AL2784" s="32" t="str">
        <f t="shared" si="274"/>
        <v>Obesity</v>
      </c>
      <c r="AO2784" s="41">
        <v>1988</v>
      </c>
      <c r="AP2784" s="29" t="s">
        <v>37</v>
      </c>
      <c r="AQ2784" s="7">
        <v>24</v>
      </c>
      <c r="AS2784" s="32" t="str">
        <f t="shared" si="270"/>
        <v>24-10-1988</v>
      </c>
      <c r="AU2784" s="10" t="s">
        <v>8765</v>
      </c>
      <c r="AV2784" s="32">
        <f t="shared" si="275"/>
        <v>34</v>
      </c>
      <c r="AX2784" s="53">
        <v>3935.18</v>
      </c>
      <c r="AY2784" s="51">
        <f t="shared" si="276"/>
        <v>3935</v>
      </c>
      <c r="BA2784" s="10">
        <v>5.98</v>
      </c>
      <c r="BB2784" s="51" t="str">
        <f t="shared" si="277"/>
        <v>Prediabetes</v>
      </c>
    </row>
    <row r="2785" spans="18:54" ht="15.5" x14ac:dyDescent="0.35">
      <c r="R2785" s="7" t="s">
        <v>6739</v>
      </c>
      <c r="S2785" s="10" t="s">
        <v>7095</v>
      </c>
      <c r="T2785" s="16" t="s">
        <v>5148</v>
      </c>
      <c r="X2785" s="27" t="s">
        <v>2381</v>
      </c>
      <c r="Y2785" s="25">
        <f t="shared" si="271"/>
        <v>0</v>
      </c>
      <c r="AB2785" s="10" t="s">
        <v>2380</v>
      </c>
      <c r="AC2785" s="7" t="s">
        <v>2382</v>
      </c>
      <c r="AF2785" s="25" t="str">
        <f t="shared" si="272"/>
        <v>No</v>
      </c>
      <c r="AG2785" s="36" t="str">
        <f t="shared" si="273"/>
        <v>Yes</v>
      </c>
      <c r="AJ2785" s="25">
        <v>25.85</v>
      </c>
      <c r="AL2785" s="33" t="str">
        <f t="shared" si="274"/>
        <v>Over weight</v>
      </c>
      <c r="AO2785" s="42">
        <v>1993</v>
      </c>
      <c r="AP2785" s="30" t="s">
        <v>20</v>
      </c>
      <c r="AQ2785" s="7">
        <v>29</v>
      </c>
      <c r="AS2785" s="33" t="str">
        <f t="shared" si="270"/>
        <v>29-09-1993</v>
      </c>
      <c r="AU2785" s="10" t="s">
        <v>8766</v>
      </c>
      <c r="AV2785" s="33">
        <f t="shared" si="275"/>
        <v>29</v>
      </c>
      <c r="AX2785" s="53">
        <v>3943.6</v>
      </c>
      <c r="AY2785" s="50">
        <f t="shared" si="276"/>
        <v>3944</v>
      </c>
      <c r="BA2785" s="10">
        <v>10.16</v>
      </c>
      <c r="BB2785" s="50" t="str">
        <f t="shared" si="277"/>
        <v>Diabetes</v>
      </c>
    </row>
    <row r="2786" spans="18:54" ht="15.5" x14ac:dyDescent="0.35">
      <c r="R2786" s="7" t="s">
        <v>6739</v>
      </c>
      <c r="S2786" s="10" t="s">
        <v>7096</v>
      </c>
      <c r="T2786" s="16" t="s">
        <v>5149</v>
      </c>
      <c r="X2786" s="27">
        <v>2</v>
      </c>
      <c r="Y2786" s="25">
        <f t="shared" si="271"/>
        <v>2</v>
      </c>
      <c r="AB2786" s="10" t="s">
        <v>2380</v>
      </c>
      <c r="AC2786" s="7" t="s">
        <v>2382</v>
      </c>
      <c r="AF2786" s="25" t="str">
        <f t="shared" si="272"/>
        <v>No</v>
      </c>
      <c r="AG2786" s="36" t="str">
        <f t="shared" si="273"/>
        <v>Yes</v>
      </c>
      <c r="AJ2786" s="25">
        <v>23.844999999999999</v>
      </c>
      <c r="AL2786" s="32" t="str">
        <f t="shared" si="274"/>
        <v xml:space="preserve">Normal Weight 
</v>
      </c>
      <c r="AO2786" s="41">
        <v>1993</v>
      </c>
      <c r="AP2786" s="29" t="s">
        <v>15</v>
      </c>
      <c r="AQ2786" s="7">
        <v>11</v>
      </c>
      <c r="AS2786" s="32" t="str">
        <f t="shared" si="270"/>
        <v>11-11-1993</v>
      </c>
      <c r="AU2786" s="10" t="s">
        <v>8767</v>
      </c>
      <c r="AV2786" s="32">
        <f t="shared" si="275"/>
        <v>29</v>
      </c>
      <c r="AX2786" s="53">
        <v>3947.41</v>
      </c>
      <c r="AY2786" s="51">
        <f t="shared" si="276"/>
        <v>3947</v>
      </c>
      <c r="BA2786" s="10">
        <v>11.71</v>
      </c>
      <c r="BB2786" s="51" t="str">
        <f t="shared" si="277"/>
        <v>Diabetes</v>
      </c>
    </row>
    <row r="2787" spans="18:54" ht="15.5" x14ac:dyDescent="0.35">
      <c r="R2787" s="7" t="s">
        <v>6739</v>
      </c>
      <c r="S2787" s="10" t="s">
        <v>7097</v>
      </c>
      <c r="T2787" s="16" t="s">
        <v>5150</v>
      </c>
      <c r="X2787" s="27">
        <v>1</v>
      </c>
      <c r="Y2787" s="25">
        <f t="shared" si="271"/>
        <v>1</v>
      </c>
      <c r="AB2787" s="10" t="s">
        <v>2380</v>
      </c>
      <c r="AC2787" s="7" t="s">
        <v>2380</v>
      </c>
      <c r="AF2787" s="25" t="str">
        <f t="shared" si="272"/>
        <v>No</v>
      </c>
      <c r="AG2787" s="36" t="str">
        <f t="shared" si="273"/>
        <v>No</v>
      </c>
      <c r="AJ2787" s="25">
        <v>30.59</v>
      </c>
      <c r="AL2787" s="33" t="str">
        <f t="shared" si="274"/>
        <v>Obesity</v>
      </c>
      <c r="AO2787" s="42">
        <v>1999</v>
      </c>
      <c r="AP2787" s="30" t="s">
        <v>10</v>
      </c>
      <c r="AQ2787" s="7">
        <v>10</v>
      </c>
      <c r="AS2787" s="33" t="str">
        <f t="shared" si="270"/>
        <v>10-07-1999</v>
      </c>
      <c r="AU2787" s="10" t="s">
        <v>8768</v>
      </c>
      <c r="AV2787" s="33">
        <f t="shared" si="275"/>
        <v>23</v>
      </c>
      <c r="AX2787" s="53">
        <v>3955.98</v>
      </c>
      <c r="AY2787" s="50">
        <f t="shared" si="276"/>
        <v>3956</v>
      </c>
      <c r="BA2787" s="10">
        <v>5.23</v>
      </c>
      <c r="BB2787" s="50" t="str">
        <f t="shared" si="277"/>
        <v>Normal</v>
      </c>
    </row>
    <row r="2788" spans="18:54" ht="15.5" x14ac:dyDescent="0.35">
      <c r="R2788" s="7" t="s">
        <v>6740</v>
      </c>
      <c r="S2788" s="10" t="s">
        <v>7077</v>
      </c>
      <c r="T2788" s="16" t="s">
        <v>5151</v>
      </c>
      <c r="X2788" s="27" t="s">
        <v>2381</v>
      </c>
      <c r="Y2788" s="25">
        <f t="shared" si="271"/>
        <v>0</v>
      </c>
      <c r="AB2788" s="10" t="s">
        <v>2380</v>
      </c>
      <c r="AC2788" s="7" t="s">
        <v>2382</v>
      </c>
      <c r="AF2788" s="25" t="str">
        <f t="shared" si="272"/>
        <v>No</v>
      </c>
      <c r="AG2788" s="36" t="str">
        <f t="shared" si="273"/>
        <v>Yes</v>
      </c>
      <c r="AJ2788" s="25">
        <v>24.795000000000002</v>
      </c>
      <c r="AL2788" s="32" t="str">
        <f t="shared" si="274"/>
        <v xml:space="preserve">Normal Weight 
</v>
      </c>
      <c r="AO2788" s="41">
        <v>1995</v>
      </c>
      <c r="AP2788" s="29" t="s">
        <v>10</v>
      </c>
      <c r="AQ2788" s="7">
        <v>11</v>
      </c>
      <c r="AS2788" s="32" t="str">
        <f t="shared" si="270"/>
        <v>11-07-1995</v>
      </c>
      <c r="AU2788" s="10" t="s">
        <v>8769</v>
      </c>
      <c r="AV2788" s="32">
        <f t="shared" si="275"/>
        <v>27</v>
      </c>
      <c r="AX2788" s="53">
        <v>3956.07</v>
      </c>
      <c r="AY2788" s="49">
        <f t="shared" si="276"/>
        <v>3956</v>
      </c>
      <c r="BA2788" s="10">
        <v>6.85</v>
      </c>
      <c r="BB2788" s="49" t="str">
        <f t="shared" si="277"/>
        <v>Diabetes</v>
      </c>
    </row>
    <row r="2789" spans="18:54" ht="15.5" x14ac:dyDescent="0.35">
      <c r="R2789" s="7" t="s">
        <v>6739</v>
      </c>
      <c r="S2789" s="10" t="s">
        <v>6820</v>
      </c>
      <c r="T2789" s="16" t="s">
        <v>5152</v>
      </c>
      <c r="X2789" s="27">
        <v>2</v>
      </c>
      <c r="Y2789" s="25">
        <f t="shared" si="271"/>
        <v>2</v>
      </c>
      <c r="AB2789" s="10" t="s">
        <v>2382</v>
      </c>
      <c r="AC2789" s="7" t="s">
        <v>2382</v>
      </c>
      <c r="AF2789" s="25" t="str">
        <f t="shared" si="272"/>
        <v>Yes</v>
      </c>
      <c r="AG2789" s="36" t="str">
        <f t="shared" si="273"/>
        <v>Yes</v>
      </c>
      <c r="AJ2789" s="25">
        <v>24.13</v>
      </c>
      <c r="AL2789" s="33" t="str">
        <f t="shared" si="274"/>
        <v xml:space="preserve">Normal Weight 
</v>
      </c>
      <c r="AO2789" s="42">
        <v>1990</v>
      </c>
      <c r="AP2789" s="30" t="s">
        <v>10</v>
      </c>
      <c r="AQ2789" s="7">
        <v>29</v>
      </c>
      <c r="AS2789" s="33" t="str">
        <f t="shared" si="270"/>
        <v>29-07-1990</v>
      </c>
      <c r="AU2789" s="10" t="s">
        <v>8770</v>
      </c>
      <c r="AV2789" s="33">
        <f t="shared" si="275"/>
        <v>32</v>
      </c>
      <c r="AX2789" s="53">
        <v>3972.92</v>
      </c>
      <c r="AY2789" s="50">
        <f t="shared" si="276"/>
        <v>3973</v>
      </c>
      <c r="BA2789" s="10">
        <v>7.05</v>
      </c>
      <c r="BB2789" s="50" t="str">
        <f t="shared" si="277"/>
        <v>Diabetes</v>
      </c>
    </row>
    <row r="2790" spans="18:54" ht="15.5" x14ac:dyDescent="0.35">
      <c r="R2790" s="7" t="s">
        <v>6740</v>
      </c>
      <c r="S2790" s="10" t="s">
        <v>7098</v>
      </c>
      <c r="T2790" s="16" t="s">
        <v>5153</v>
      </c>
      <c r="X2790" s="27">
        <v>2</v>
      </c>
      <c r="Y2790" s="25">
        <f t="shared" si="271"/>
        <v>2</v>
      </c>
      <c r="AB2790" s="10" t="s">
        <v>2380</v>
      </c>
      <c r="AC2790" s="7" t="s">
        <v>2382</v>
      </c>
      <c r="AF2790" s="25" t="str">
        <f t="shared" si="272"/>
        <v>No</v>
      </c>
      <c r="AG2790" s="36" t="str">
        <f t="shared" si="273"/>
        <v>Yes</v>
      </c>
      <c r="AJ2790" s="25">
        <v>25.84</v>
      </c>
      <c r="AL2790" s="32" t="str">
        <f t="shared" si="274"/>
        <v>Over weight</v>
      </c>
      <c r="AO2790" s="41">
        <v>1996</v>
      </c>
      <c r="AP2790" s="29" t="s">
        <v>35</v>
      </c>
      <c r="AQ2790" s="7">
        <v>17</v>
      </c>
      <c r="AS2790" s="32" t="str">
        <f t="shared" si="270"/>
        <v>17-08-1996</v>
      </c>
      <c r="AU2790" s="10" t="s">
        <v>8771</v>
      </c>
      <c r="AV2790" s="32">
        <f t="shared" si="275"/>
        <v>26</v>
      </c>
      <c r="AX2790" s="53">
        <v>3981.98</v>
      </c>
      <c r="AY2790" s="51">
        <f t="shared" si="276"/>
        <v>3982</v>
      </c>
      <c r="BA2790" s="10">
        <v>11.64</v>
      </c>
      <c r="BB2790" s="51" t="str">
        <f t="shared" si="277"/>
        <v>Diabetes</v>
      </c>
    </row>
    <row r="2791" spans="18:54" ht="15.5" x14ac:dyDescent="0.35">
      <c r="R2791" s="7" t="s">
        <v>6740</v>
      </c>
      <c r="S2791" s="10" t="s">
        <v>7099</v>
      </c>
      <c r="T2791" s="16" t="s">
        <v>5154</v>
      </c>
      <c r="X2791" s="27" t="s">
        <v>2381</v>
      </c>
      <c r="Y2791" s="25">
        <f t="shared" si="271"/>
        <v>0</v>
      </c>
      <c r="AB2791" s="10" t="s">
        <v>2380</v>
      </c>
      <c r="AC2791" s="7" t="s">
        <v>2382</v>
      </c>
      <c r="AF2791" s="25" t="str">
        <f t="shared" si="272"/>
        <v>No</v>
      </c>
      <c r="AG2791" s="36" t="str">
        <f t="shared" si="273"/>
        <v>Yes</v>
      </c>
      <c r="AJ2791" s="25">
        <v>28</v>
      </c>
      <c r="AL2791" s="33" t="str">
        <f t="shared" si="274"/>
        <v>Over weight</v>
      </c>
      <c r="AO2791" s="42">
        <v>1996</v>
      </c>
      <c r="AP2791" s="30" t="s">
        <v>20</v>
      </c>
      <c r="AQ2791" s="7">
        <v>8</v>
      </c>
      <c r="AS2791" s="33" t="str">
        <f t="shared" si="270"/>
        <v>08-09-1996</v>
      </c>
      <c r="AU2791" s="10" t="s">
        <v>8772</v>
      </c>
      <c r="AV2791" s="33">
        <f t="shared" si="275"/>
        <v>26</v>
      </c>
      <c r="AX2791" s="53">
        <v>3987.93</v>
      </c>
      <c r="AY2791" s="50">
        <f t="shared" si="276"/>
        <v>3988</v>
      </c>
      <c r="BA2791" s="10">
        <v>10.52</v>
      </c>
      <c r="BB2791" s="50" t="str">
        <f t="shared" si="277"/>
        <v>Diabetes</v>
      </c>
    </row>
    <row r="2792" spans="18:54" ht="15.5" x14ac:dyDescent="0.35">
      <c r="R2792" s="7" t="s">
        <v>6740</v>
      </c>
      <c r="S2792" s="10" t="s">
        <v>7100</v>
      </c>
      <c r="T2792" s="16" t="s">
        <v>5155</v>
      </c>
      <c r="X2792" s="27">
        <v>1</v>
      </c>
      <c r="Y2792" s="25">
        <f t="shared" si="271"/>
        <v>1</v>
      </c>
      <c r="AB2792" s="10" t="s">
        <v>2382</v>
      </c>
      <c r="AC2792" s="7" t="s">
        <v>2380</v>
      </c>
      <c r="AF2792" s="25" t="str">
        <f t="shared" si="272"/>
        <v>Yes</v>
      </c>
      <c r="AG2792" s="36" t="str">
        <f t="shared" si="273"/>
        <v>No</v>
      </c>
      <c r="AJ2792" s="25">
        <v>34.1</v>
      </c>
      <c r="AL2792" s="32" t="str">
        <f t="shared" si="274"/>
        <v>Obesity</v>
      </c>
      <c r="AO2792" s="41">
        <v>1990</v>
      </c>
      <c r="AP2792" s="29" t="s">
        <v>15</v>
      </c>
      <c r="AQ2792" s="7">
        <v>22</v>
      </c>
      <c r="AS2792" s="32" t="str">
        <f t="shared" si="270"/>
        <v>22-11-1990</v>
      </c>
      <c r="AU2792" s="10" t="s">
        <v>8773</v>
      </c>
      <c r="AV2792" s="32">
        <f t="shared" si="275"/>
        <v>32</v>
      </c>
      <c r="AX2792" s="53">
        <v>3989.84</v>
      </c>
      <c r="AY2792" s="51">
        <f t="shared" si="276"/>
        <v>3990</v>
      </c>
      <c r="BA2792" s="10">
        <v>4.01</v>
      </c>
      <c r="BB2792" s="51" t="str">
        <f t="shared" si="277"/>
        <v>Normal</v>
      </c>
    </row>
    <row r="2793" spans="18:54" ht="15.5" x14ac:dyDescent="0.35">
      <c r="R2793" s="7" t="s">
        <v>6739</v>
      </c>
      <c r="S2793" s="10" t="s">
        <v>7045</v>
      </c>
      <c r="T2793" s="16" t="s">
        <v>5156</v>
      </c>
      <c r="X2793" s="27">
        <v>1</v>
      </c>
      <c r="Y2793" s="25">
        <f t="shared" si="271"/>
        <v>1</v>
      </c>
      <c r="AB2793" s="10" t="s">
        <v>2382</v>
      </c>
      <c r="AC2793" s="7" t="s">
        <v>2382</v>
      </c>
      <c r="AF2793" s="25" t="str">
        <f t="shared" si="272"/>
        <v>Yes</v>
      </c>
      <c r="AG2793" s="36" t="str">
        <f t="shared" si="273"/>
        <v>Yes</v>
      </c>
      <c r="AJ2793" s="25">
        <v>26.125</v>
      </c>
      <c r="AL2793" s="33" t="str">
        <f t="shared" si="274"/>
        <v>Over weight</v>
      </c>
      <c r="AO2793" s="42">
        <v>1990</v>
      </c>
      <c r="AP2793" s="30" t="s">
        <v>15</v>
      </c>
      <c r="AQ2793" s="7">
        <v>1</v>
      </c>
      <c r="AS2793" s="33" t="str">
        <f t="shared" si="270"/>
        <v>01-11-1990</v>
      </c>
      <c r="AU2793" s="10" t="s">
        <v>8774</v>
      </c>
      <c r="AV2793" s="33">
        <f t="shared" si="275"/>
        <v>32</v>
      </c>
      <c r="AX2793" s="53">
        <v>3994.18</v>
      </c>
      <c r="AY2793" s="50">
        <f t="shared" si="276"/>
        <v>3994</v>
      </c>
      <c r="BA2793" s="10">
        <v>8.56</v>
      </c>
      <c r="BB2793" s="50" t="str">
        <f t="shared" si="277"/>
        <v>Diabetes</v>
      </c>
    </row>
    <row r="2794" spans="18:54" ht="15.5" x14ac:dyDescent="0.35">
      <c r="R2794" s="7" t="s">
        <v>6740</v>
      </c>
      <c r="S2794" s="10" t="s">
        <v>7101</v>
      </c>
      <c r="T2794" s="16" t="s">
        <v>5157</v>
      </c>
      <c r="X2794" s="27">
        <v>2</v>
      </c>
      <c r="Y2794" s="25">
        <f t="shared" si="271"/>
        <v>2</v>
      </c>
      <c r="AB2794" s="10" t="s">
        <v>2380</v>
      </c>
      <c r="AC2794" s="7" t="s">
        <v>2382</v>
      </c>
      <c r="AF2794" s="25" t="str">
        <f t="shared" si="272"/>
        <v>No</v>
      </c>
      <c r="AG2794" s="36" t="str">
        <f t="shared" si="273"/>
        <v>Yes</v>
      </c>
      <c r="AJ2794" s="25">
        <v>25.6</v>
      </c>
      <c r="AL2794" s="32" t="str">
        <f t="shared" si="274"/>
        <v>Over weight</v>
      </c>
      <c r="AO2794" s="41">
        <v>1989</v>
      </c>
      <c r="AP2794" s="29" t="s">
        <v>10</v>
      </c>
      <c r="AQ2794" s="7">
        <v>10</v>
      </c>
      <c r="AS2794" s="32" t="str">
        <f t="shared" si="270"/>
        <v>10-07-1989</v>
      </c>
      <c r="AU2794" s="10" t="s">
        <v>8775</v>
      </c>
      <c r="AV2794" s="32">
        <f t="shared" si="275"/>
        <v>33</v>
      </c>
      <c r="AX2794" s="53">
        <v>4002.36</v>
      </c>
      <c r="AY2794" s="51">
        <f t="shared" si="276"/>
        <v>4002</v>
      </c>
      <c r="BA2794" s="10">
        <v>10.5</v>
      </c>
      <c r="BB2794" s="51" t="str">
        <f t="shared" si="277"/>
        <v>Diabetes</v>
      </c>
    </row>
    <row r="2795" spans="18:54" ht="15.5" x14ac:dyDescent="0.35">
      <c r="R2795" s="7" t="s">
        <v>6739</v>
      </c>
      <c r="S2795" s="10" t="s">
        <v>7102</v>
      </c>
      <c r="T2795" s="16" t="s">
        <v>5158</v>
      </c>
      <c r="X2795" s="27" t="s">
        <v>2381</v>
      </c>
      <c r="Y2795" s="25">
        <f t="shared" si="271"/>
        <v>0</v>
      </c>
      <c r="AB2795" s="10" t="s">
        <v>2380</v>
      </c>
      <c r="AC2795" s="7" t="s">
        <v>2380</v>
      </c>
      <c r="AF2795" s="25" t="str">
        <f t="shared" si="272"/>
        <v>No</v>
      </c>
      <c r="AG2795" s="36" t="str">
        <f t="shared" si="273"/>
        <v>No</v>
      </c>
      <c r="AJ2795" s="25">
        <v>24.32</v>
      </c>
      <c r="AL2795" s="33" t="str">
        <f t="shared" si="274"/>
        <v xml:space="preserve">Normal Weight 
</v>
      </c>
      <c r="AO2795" s="42">
        <v>2000</v>
      </c>
      <c r="AP2795" s="30" t="s">
        <v>20</v>
      </c>
      <c r="AQ2795" s="7">
        <v>13</v>
      </c>
      <c r="AS2795" s="33" t="str">
        <f t="shared" si="270"/>
        <v>13-09-2000</v>
      </c>
      <c r="AU2795" s="10" t="s">
        <v>8776</v>
      </c>
      <c r="AV2795" s="33">
        <f t="shared" si="275"/>
        <v>22</v>
      </c>
      <c r="AX2795" s="53">
        <v>4005.42</v>
      </c>
      <c r="AY2795" s="50">
        <f t="shared" si="276"/>
        <v>4005</v>
      </c>
      <c r="BA2795" s="10">
        <v>6.39</v>
      </c>
      <c r="BB2795" s="50" t="str">
        <f t="shared" si="277"/>
        <v>Prediabetes</v>
      </c>
    </row>
    <row r="2796" spans="18:54" ht="15.5" x14ac:dyDescent="0.35">
      <c r="R2796" s="7" t="s">
        <v>6739</v>
      </c>
      <c r="S2796" s="10" t="s">
        <v>7103</v>
      </c>
      <c r="T2796" s="16" t="s">
        <v>5159</v>
      </c>
      <c r="X2796" s="27">
        <v>1</v>
      </c>
      <c r="Y2796" s="25">
        <f t="shared" si="271"/>
        <v>1</v>
      </c>
      <c r="AB2796" s="10" t="s">
        <v>2382</v>
      </c>
      <c r="AC2796" s="7" t="s">
        <v>2382</v>
      </c>
      <c r="AF2796" s="25" t="str">
        <f t="shared" si="272"/>
        <v>Yes</v>
      </c>
      <c r="AG2796" s="36" t="str">
        <f t="shared" si="273"/>
        <v>Yes</v>
      </c>
      <c r="AJ2796" s="25">
        <v>22.88</v>
      </c>
      <c r="AL2796" s="32" t="str">
        <f t="shared" si="274"/>
        <v xml:space="preserve">Normal Weight 
</v>
      </c>
      <c r="AO2796" s="41">
        <v>1992</v>
      </c>
      <c r="AP2796" s="29" t="s">
        <v>37</v>
      </c>
      <c r="AQ2796" s="7">
        <v>11</v>
      </c>
      <c r="AS2796" s="32" t="str">
        <f t="shared" si="270"/>
        <v>11-10-1992</v>
      </c>
      <c r="AU2796" s="10" t="s">
        <v>8777</v>
      </c>
      <c r="AV2796" s="32">
        <f t="shared" si="275"/>
        <v>30</v>
      </c>
      <c r="AX2796" s="53">
        <v>4032.24</v>
      </c>
      <c r="AY2796" s="49">
        <f t="shared" si="276"/>
        <v>4032</v>
      </c>
      <c r="BA2796" s="10">
        <v>5.71</v>
      </c>
      <c r="BB2796" s="49" t="str">
        <f t="shared" si="277"/>
        <v>Prediabetes</v>
      </c>
    </row>
    <row r="2797" spans="18:54" ht="15.5" x14ac:dyDescent="0.35">
      <c r="R2797" s="7" t="s">
        <v>6740</v>
      </c>
      <c r="S2797" s="10" t="s">
        <v>7104</v>
      </c>
      <c r="T2797" s="16" t="s">
        <v>5160</v>
      </c>
      <c r="X2797" s="27">
        <v>1</v>
      </c>
      <c r="Y2797" s="25">
        <f t="shared" si="271"/>
        <v>1</v>
      </c>
      <c r="AB2797" s="10" t="s">
        <v>2382</v>
      </c>
      <c r="AC2797" s="7" t="s">
        <v>2380</v>
      </c>
      <c r="AF2797" s="25" t="str">
        <f t="shared" si="272"/>
        <v>Yes</v>
      </c>
      <c r="AG2797" s="36" t="str">
        <f t="shared" si="273"/>
        <v>No</v>
      </c>
      <c r="AJ2797" s="25">
        <v>24.984999999999999</v>
      </c>
      <c r="AL2797" s="33" t="str">
        <f t="shared" si="274"/>
        <v xml:space="preserve">Normal Weight 
</v>
      </c>
      <c r="AO2797" s="42">
        <v>1984</v>
      </c>
      <c r="AP2797" s="30" t="s">
        <v>10</v>
      </c>
      <c r="AQ2797" s="7">
        <v>7</v>
      </c>
      <c r="AS2797" s="33" t="str">
        <f t="shared" si="270"/>
        <v>07-07-1984</v>
      </c>
      <c r="AU2797" s="10" t="s">
        <v>8778</v>
      </c>
      <c r="AV2797" s="33">
        <f t="shared" si="275"/>
        <v>38</v>
      </c>
      <c r="AX2797" s="53">
        <v>4038.41</v>
      </c>
      <c r="AY2797" s="50">
        <f t="shared" si="276"/>
        <v>4038</v>
      </c>
      <c r="BA2797" s="10">
        <v>4.43</v>
      </c>
      <c r="BB2797" s="50" t="str">
        <f t="shared" si="277"/>
        <v>Normal</v>
      </c>
    </row>
    <row r="2798" spans="18:54" ht="15.5" x14ac:dyDescent="0.35">
      <c r="R2798" s="7" t="s">
        <v>6740</v>
      </c>
      <c r="S2798" s="10" t="s">
        <v>7105</v>
      </c>
      <c r="T2798" s="16" t="s">
        <v>4803</v>
      </c>
      <c r="X2798" s="27">
        <v>1</v>
      </c>
      <c r="Y2798" s="25">
        <f t="shared" si="271"/>
        <v>1</v>
      </c>
      <c r="AB2798" s="10" t="s">
        <v>2380</v>
      </c>
      <c r="AC2798" s="7" t="s">
        <v>2380</v>
      </c>
      <c r="AF2798" s="25" t="str">
        <f t="shared" si="272"/>
        <v>No</v>
      </c>
      <c r="AG2798" s="36" t="str">
        <f t="shared" si="273"/>
        <v>No</v>
      </c>
      <c r="AJ2798" s="25">
        <v>33.1</v>
      </c>
      <c r="AL2798" s="32" t="str">
        <f t="shared" si="274"/>
        <v>Obesity</v>
      </c>
      <c r="AO2798" s="41">
        <v>1983</v>
      </c>
      <c r="AP2798" s="29" t="s">
        <v>15</v>
      </c>
      <c r="AQ2798" s="7">
        <v>10</v>
      </c>
      <c r="AS2798" s="32" t="str">
        <f t="shared" si="270"/>
        <v>10-11-1983</v>
      </c>
      <c r="AU2798" s="10" t="s">
        <v>8779</v>
      </c>
      <c r="AV2798" s="32">
        <f t="shared" si="275"/>
        <v>39</v>
      </c>
      <c r="AX2798" s="53">
        <v>4039.9</v>
      </c>
      <c r="AY2798" s="51">
        <f t="shared" si="276"/>
        <v>4040</v>
      </c>
      <c r="BA2798" s="10">
        <v>5.52</v>
      </c>
      <c r="BB2798" s="51" t="str">
        <f t="shared" si="277"/>
        <v>Normal</v>
      </c>
    </row>
    <row r="2799" spans="18:54" ht="15.5" x14ac:dyDescent="0.35">
      <c r="R2799" s="7" t="s">
        <v>6739</v>
      </c>
      <c r="S2799" s="10" t="s">
        <v>7106</v>
      </c>
      <c r="T2799" s="16" t="s">
        <v>5161</v>
      </c>
      <c r="X2799" s="27">
        <v>1</v>
      </c>
      <c r="Y2799" s="25">
        <f t="shared" si="271"/>
        <v>1</v>
      </c>
      <c r="AB2799" s="10" t="s">
        <v>2382</v>
      </c>
      <c r="AC2799" s="7" t="s">
        <v>2382</v>
      </c>
      <c r="AF2799" s="25" t="str">
        <f t="shared" si="272"/>
        <v>Yes</v>
      </c>
      <c r="AG2799" s="36" t="str">
        <f t="shared" si="273"/>
        <v>Yes</v>
      </c>
      <c r="AJ2799" s="25">
        <v>27.83</v>
      </c>
      <c r="AL2799" s="33" t="str">
        <f t="shared" si="274"/>
        <v>Over weight</v>
      </c>
      <c r="AO2799" s="42">
        <v>1993</v>
      </c>
      <c r="AP2799" s="30" t="s">
        <v>30</v>
      </c>
      <c r="AQ2799" s="7">
        <v>26</v>
      </c>
      <c r="AS2799" s="33" t="str">
        <f t="shared" si="270"/>
        <v>26-12-1993</v>
      </c>
      <c r="AU2799" s="10" t="s">
        <v>8780</v>
      </c>
      <c r="AV2799" s="33">
        <f t="shared" si="275"/>
        <v>29</v>
      </c>
      <c r="AX2799" s="53">
        <v>4040.56</v>
      </c>
      <c r="AY2799" s="50">
        <f t="shared" si="276"/>
        <v>4041</v>
      </c>
      <c r="BA2799" s="10">
        <v>9.1999999999999993</v>
      </c>
      <c r="BB2799" s="50" t="str">
        <f t="shared" si="277"/>
        <v>Diabetes</v>
      </c>
    </row>
    <row r="2800" spans="18:54" ht="15.5" x14ac:dyDescent="0.35">
      <c r="R2800" s="7" t="s">
        <v>6739</v>
      </c>
      <c r="S2800" s="10" t="s">
        <v>7107</v>
      </c>
      <c r="T2800" s="16" t="s">
        <v>5162</v>
      </c>
      <c r="X2800" s="27">
        <v>2</v>
      </c>
      <c r="Y2800" s="25">
        <f t="shared" si="271"/>
        <v>2</v>
      </c>
      <c r="AB2800" s="10" t="s">
        <v>2382</v>
      </c>
      <c r="AC2800" s="7" t="s">
        <v>2380</v>
      </c>
      <c r="AF2800" s="25" t="str">
        <f t="shared" si="272"/>
        <v>Yes</v>
      </c>
      <c r="AG2800" s="36" t="str">
        <f t="shared" si="273"/>
        <v>No</v>
      </c>
      <c r="AJ2800" s="25">
        <v>30.875</v>
      </c>
      <c r="AL2800" s="32" t="str">
        <f t="shared" si="274"/>
        <v>Obesity</v>
      </c>
      <c r="AO2800" s="41">
        <v>1988</v>
      </c>
      <c r="AP2800" s="29" t="s">
        <v>15</v>
      </c>
      <c r="AQ2800" s="7">
        <v>30</v>
      </c>
      <c r="AS2800" s="32" t="str">
        <f t="shared" si="270"/>
        <v>30-11-1988</v>
      </c>
      <c r="AU2800" s="10" t="s">
        <v>8781</v>
      </c>
      <c r="AV2800" s="32">
        <f t="shared" si="275"/>
        <v>34</v>
      </c>
      <c r="AX2800" s="53">
        <v>4047.94</v>
      </c>
      <c r="AY2800" s="51">
        <f t="shared" si="276"/>
        <v>4048</v>
      </c>
      <c r="BA2800" s="10">
        <v>10.97</v>
      </c>
      <c r="BB2800" s="51" t="str">
        <f t="shared" si="277"/>
        <v>Diabetes</v>
      </c>
    </row>
    <row r="2801" spans="18:54" ht="15.5" x14ac:dyDescent="0.35">
      <c r="R2801" s="7" t="s">
        <v>6740</v>
      </c>
      <c r="S2801" s="10" t="s">
        <v>6307</v>
      </c>
      <c r="T2801" s="16" t="s">
        <v>5163</v>
      </c>
      <c r="X2801" s="27">
        <v>1</v>
      </c>
      <c r="Y2801" s="25">
        <f t="shared" si="271"/>
        <v>1</v>
      </c>
      <c r="AB2801" s="10" t="s">
        <v>2380</v>
      </c>
      <c r="AC2801" s="7" t="s">
        <v>2380</v>
      </c>
      <c r="AF2801" s="25" t="str">
        <f t="shared" si="272"/>
        <v>No</v>
      </c>
      <c r="AG2801" s="36" t="str">
        <f t="shared" si="273"/>
        <v>No</v>
      </c>
      <c r="AJ2801" s="25">
        <v>27.265000000000001</v>
      </c>
      <c r="AL2801" s="33" t="str">
        <f t="shared" si="274"/>
        <v>Over weight</v>
      </c>
      <c r="AO2801" s="42">
        <v>1993</v>
      </c>
      <c r="AP2801" s="30" t="s">
        <v>35</v>
      </c>
      <c r="AQ2801" s="7">
        <v>13</v>
      </c>
      <c r="AS2801" s="33" t="str">
        <f t="shared" si="270"/>
        <v>13-08-1993</v>
      </c>
      <c r="AU2801" s="10" t="s">
        <v>8782</v>
      </c>
      <c r="AV2801" s="33">
        <f t="shared" si="275"/>
        <v>29</v>
      </c>
      <c r="AX2801" s="53">
        <v>4058.12</v>
      </c>
      <c r="AY2801" s="50">
        <f t="shared" si="276"/>
        <v>4058</v>
      </c>
      <c r="BA2801" s="10">
        <v>4.25</v>
      </c>
      <c r="BB2801" s="50" t="str">
        <f t="shared" si="277"/>
        <v>Normal</v>
      </c>
    </row>
    <row r="2802" spans="18:54" ht="15.5" x14ac:dyDescent="0.35">
      <c r="R2802" s="7" t="s">
        <v>6739</v>
      </c>
      <c r="S2802" s="10" t="s">
        <v>7108</v>
      </c>
      <c r="T2802" s="16" t="s">
        <v>5164</v>
      </c>
      <c r="X2802" s="27">
        <v>1</v>
      </c>
      <c r="Y2802" s="25">
        <f t="shared" si="271"/>
        <v>1</v>
      </c>
      <c r="AB2802" s="10" t="s">
        <v>2380</v>
      </c>
      <c r="AC2802" s="7" t="s">
        <v>2382</v>
      </c>
      <c r="AF2802" s="25" t="str">
        <f t="shared" si="272"/>
        <v>No</v>
      </c>
      <c r="AG2802" s="36" t="str">
        <f t="shared" si="273"/>
        <v>Yes</v>
      </c>
      <c r="AJ2802" s="25">
        <v>26.7</v>
      </c>
      <c r="AL2802" s="32" t="str">
        <f t="shared" si="274"/>
        <v>Over weight</v>
      </c>
      <c r="AO2802" s="41">
        <v>1995</v>
      </c>
      <c r="AP2802" s="29" t="s">
        <v>20</v>
      </c>
      <c r="AQ2802" s="7">
        <v>14</v>
      </c>
      <c r="AS2802" s="32" t="str">
        <f t="shared" si="270"/>
        <v>14-09-1995</v>
      </c>
      <c r="AU2802" s="10" t="s">
        <v>8783</v>
      </c>
      <c r="AV2802" s="32">
        <f t="shared" si="275"/>
        <v>27</v>
      </c>
      <c r="AX2802" s="53">
        <v>4058.71</v>
      </c>
      <c r="AY2802" s="51">
        <f t="shared" si="276"/>
        <v>4059</v>
      </c>
      <c r="BA2802" s="10">
        <v>5.23</v>
      </c>
      <c r="BB2802" s="51" t="str">
        <f t="shared" si="277"/>
        <v>Normal</v>
      </c>
    </row>
    <row r="2803" spans="18:54" ht="15.5" x14ac:dyDescent="0.35">
      <c r="R2803" s="7" t="s">
        <v>6740</v>
      </c>
      <c r="S2803" s="10" t="s">
        <v>7109</v>
      </c>
      <c r="T2803" s="16" t="s">
        <v>5165</v>
      </c>
      <c r="X2803" s="27">
        <v>1</v>
      </c>
      <c r="Y2803" s="25">
        <f t="shared" si="271"/>
        <v>1</v>
      </c>
      <c r="AB2803" s="10" t="s">
        <v>2382</v>
      </c>
      <c r="AC2803" s="7" t="s">
        <v>2382</v>
      </c>
      <c r="AF2803" s="25" t="str">
        <f t="shared" si="272"/>
        <v>Yes</v>
      </c>
      <c r="AG2803" s="36" t="str">
        <f t="shared" si="273"/>
        <v>Yes</v>
      </c>
      <c r="AJ2803" s="25">
        <v>29.925000000000001</v>
      </c>
      <c r="AL2803" s="33" t="str">
        <f t="shared" si="274"/>
        <v>Over weight</v>
      </c>
      <c r="AO2803" s="42">
        <v>1983</v>
      </c>
      <c r="AP2803" s="30" t="s">
        <v>20</v>
      </c>
      <c r="AQ2803" s="7">
        <v>16</v>
      </c>
      <c r="AS2803" s="33" t="str">
        <f t="shared" si="270"/>
        <v>16-09-1983</v>
      </c>
      <c r="AU2803" s="10" t="s">
        <v>8784</v>
      </c>
      <c r="AV2803" s="33">
        <f t="shared" si="275"/>
        <v>39</v>
      </c>
      <c r="AX2803" s="53">
        <v>4070.42</v>
      </c>
      <c r="AY2803" s="50">
        <f t="shared" si="276"/>
        <v>4070</v>
      </c>
      <c r="BA2803" s="10">
        <v>5.96</v>
      </c>
      <c r="BB2803" s="50" t="str">
        <f t="shared" si="277"/>
        <v>Prediabetes</v>
      </c>
    </row>
    <row r="2804" spans="18:54" ht="15.5" x14ac:dyDescent="0.35">
      <c r="R2804" s="7" t="s">
        <v>6740</v>
      </c>
      <c r="S2804" s="10" t="s">
        <v>7110</v>
      </c>
      <c r="T2804" s="16" t="s">
        <v>5166</v>
      </c>
      <c r="X2804" s="27">
        <v>2</v>
      </c>
      <c r="Y2804" s="25">
        <f t="shared" si="271"/>
        <v>2</v>
      </c>
      <c r="AB2804" s="10" t="s">
        <v>2382</v>
      </c>
      <c r="AC2804" s="7" t="s">
        <v>2382</v>
      </c>
      <c r="AF2804" s="25" t="str">
        <f t="shared" si="272"/>
        <v>Yes</v>
      </c>
      <c r="AG2804" s="36" t="str">
        <f t="shared" si="273"/>
        <v>Yes</v>
      </c>
      <c r="AJ2804" s="25">
        <v>19.95</v>
      </c>
      <c r="AL2804" s="32" t="str">
        <f t="shared" si="274"/>
        <v xml:space="preserve">Normal Weight 
</v>
      </c>
      <c r="AO2804" s="41">
        <v>2002</v>
      </c>
      <c r="AP2804" s="29" t="s">
        <v>37</v>
      </c>
      <c r="AQ2804" s="7">
        <v>18</v>
      </c>
      <c r="AS2804" s="32" t="str">
        <f t="shared" ref="AS2804:AS2867" si="278">TEXT(DATEVALUE(CONCATENATE(AQ2804,"-",AP2804,"-",AO2804)),("DD-MM-YYYY"))</f>
        <v>18-10-2002</v>
      </c>
      <c r="AU2804" s="10" t="s">
        <v>8785</v>
      </c>
      <c r="AV2804" s="32">
        <f t="shared" si="275"/>
        <v>20</v>
      </c>
      <c r="AX2804" s="53">
        <v>4070.51</v>
      </c>
      <c r="AY2804" s="49">
        <f t="shared" si="276"/>
        <v>4071</v>
      </c>
      <c r="BA2804" s="10">
        <v>4.29</v>
      </c>
      <c r="BB2804" s="49" t="str">
        <f t="shared" si="277"/>
        <v>Normal</v>
      </c>
    </row>
    <row r="2805" spans="18:54" ht="15.5" x14ac:dyDescent="0.35">
      <c r="R2805" s="7" t="s">
        <v>6739</v>
      </c>
      <c r="S2805" s="10" t="s">
        <v>7111</v>
      </c>
      <c r="T2805" s="16" t="s">
        <v>5167</v>
      </c>
      <c r="X2805" s="27" t="s">
        <v>2381</v>
      </c>
      <c r="Y2805" s="25">
        <f t="shared" ref="Y2805:Y2868" si="279">IF(X2805="No major surgery",0,X2805)</f>
        <v>0</v>
      </c>
      <c r="AB2805" s="10" t="s">
        <v>2380</v>
      </c>
      <c r="AC2805" s="7" t="s">
        <v>2380</v>
      </c>
      <c r="AF2805" s="25" t="str">
        <f t="shared" ref="AF2805:AF2868" si="280">IF(LOWER(AB2805)="yes","Yes","No")</f>
        <v>No</v>
      </c>
      <c r="AG2805" s="36" t="str">
        <f t="shared" ref="AG2805:AG2868" si="281">IF(LOWER(AC2805)="yes","Yes","No")</f>
        <v>No</v>
      </c>
      <c r="AJ2805" s="25">
        <v>24.225000000000001</v>
      </c>
      <c r="AL2805" s="33" t="str">
        <f t="shared" ref="AL2805:AL2868" si="282">IF(AJ2805&lt;18.5,"Under weight",IF(AJ2805&lt;25,"Normal Weight 
",IF(AJ2805&lt;30,"Over weight","Obesity")))</f>
        <v xml:space="preserve">Normal Weight 
</v>
      </c>
      <c r="AO2805" s="42">
        <v>1990</v>
      </c>
      <c r="AP2805" s="30" t="s">
        <v>30</v>
      </c>
      <c r="AQ2805" s="7">
        <v>1</v>
      </c>
      <c r="AS2805" s="33" t="str">
        <f t="shared" si="278"/>
        <v>01-12-1990</v>
      </c>
      <c r="AU2805" s="10" t="s">
        <v>8786</v>
      </c>
      <c r="AV2805" s="33">
        <f t="shared" ref="AV2805:AV2868" si="283">2023-YEAR(AU2805)-IF(OR(MONTH(AU2805)&gt;6,AND(DAY(AU2805)&gt;8)),1,0)</f>
        <v>32</v>
      </c>
      <c r="AX2805" s="53">
        <v>4074.45</v>
      </c>
      <c r="AY2805" s="50">
        <f t="shared" ref="AY2805:AY2868" si="284">ROUND(AX2805,0)</f>
        <v>4074</v>
      </c>
      <c r="BA2805" s="10">
        <v>4.09</v>
      </c>
      <c r="BB2805" s="50" t="str">
        <f t="shared" ref="BB2805:BB2868" si="285">IF(BA2805&lt;5.7,"Normal",IF(BA2805&lt;6.5,"Prediabetes","Diabetes"))</f>
        <v>Normal</v>
      </c>
    </row>
    <row r="2806" spans="18:54" ht="15.5" x14ac:dyDescent="0.35">
      <c r="R2806" s="7" t="s">
        <v>6739</v>
      </c>
      <c r="S2806" s="10" t="s">
        <v>7112</v>
      </c>
      <c r="T2806" s="16" t="s">
        <v>5072</v>
      </c>
      <c r="X2806" s="27" t="s">
        <v>2381</v>
      </c>
      <c r="Y2806" s="25">
        <f t="shared" si="279"/>
        <v>0</v>
      </c>
      <c r="AB2806" s="10" t="s">
        <v>2380</v>
      </c>
      <c r="AC2806" s="7" t="s">
        <v>2382</v>
      </c>
      <c r="AF2806" s="25" t="str">
        <f t="shared" si="280"/>
        <v>No</v>
      </c>
      <c r="AG2806" s="36" t="str">
        <f t="shared" si="281"/>
        <v>Yes</v>
      </c>
      <c r="AJ2806" s="25">
        <v>28.12</v>
      </c>
      <c r="AL2806" s="32" t="str">
        <f t="shared" si="282"/>
        <v>Over weight</v>
      </c>
      <c r="AO2806" s="41">
        <v>1990</v>
      </c>
      <c r="AP2806" s="29" t="s">
        <v>30</v>
      </c>
      <c r="AQ2806" s="7">
        <v>14</v>
      </c>
      <c r="AS2806" s="32" t="str">
        <f t="shared" si="278"/>
        <v>14-12-1990</v>
      </c>
      <c r="AU2806" s="10" t="s">
        <v>8787</v>
      </c>
      <c r="AV2806" s="32">
        <f t="shared" si="283"/>
        <v>32</v>
      </c>
      <c r="AX2806" s="53">
        <v>4076.5</v>
      </c>
      <c r="AY2806" s="51">
        <f t="shared" si="284"/>
        <v>4077</v>
      </c>
      <c r="BA2806" s="10">
        <v>4.88</v>
      </c>
      <c r="BB2806" s="51" t="str">
        <f t="shared" si="285"/>
        <v>Normal</v>
      </c>
    </row>
    <row r="2807" spans="18:54" ht="15.5" x14ac:dyDescent="0.35">
      <c r="R2807" s="7" t="s">
        <v>6740</v>
      </c>
      <c r="S2807" s="10" t="s">
        <v>7113</v>
      </c>
      <c r="T2807" s="16" t="s">
        <v>4785</v>
      </c>
      <c r="X2807" s="27" t="s">
        <v>2381</v>
      </c>
      <c r="Y2807" s="25">
        <f t="shared" si="279"/>
        <v>0</v>
      </c>
      <c r="AB2807" s="10" t="s">
        <v>2380</v>
      </c>
      <c r="AC2807" s="7" t="s">
        <v>2382</v>
      </c>
      <c r="AF2807" s="25" t="str">
        <f t="shared" si="280"/>
        <v>No</v>
      </c>
      <c r="AG2807" s="36" t="str">
        <f t="shared" si="281"/>
        <v>Yes</v>
      </c>
      <c r="AJ2807" s="25">
        <v>23.21</v>
      </c>
      <c r="AL2807" s="33" t="str">
        <f t="shared" si="282"/>
        <v xml:space="preserve">Normal Weight 
</v>
      </c>
      <c r="AO2807" s="42">
        <v>1994</v>
      </c>
      <c r="AP2807" s="30" t="s">
        <v>35</v>
      </c>
      <c r="AQ2807" s="7">
        <v>21</v>
      </c>
      <c r="AS2807" s="33" t="str">
        <f t="shared" si="278"/>
        <v>21-08-1994</v>
      </c>
      <c r="AU2807" s="10" t="s">
        <v>8788</v>
      </c>
      <c r="AV2807" s="33">
        <f t="shared" si="283"/>
        <v>28</v>
      </c>
      <c r="AX2807" s="53">
        <v>4133.6400000000003</v>
      </c>
      <c r="AY2807" s="50">
        <f t="shared" si="284"/>
        <v>4134</v>
      </c>
      <c r="BA2807" s="10">
        <v>6.76</v>
      </c>
      <c r="BB2807" s="50" t="str">
        <f t="shared" si="285"/>
        <v>Diabetes</v>
      </c>
    </row>
    <row r="2808" spans="18:54" ht="15.5" x14ac:dyDescent="0.35">
      <c r="R2808" s="7" t="s">
        <v>6739</v>
      </c>
      <c r="S2808" s="10" t="s">
        <v>7114</v>
      </c>
      <c r="T2808" s="16" t="s">
        <v>5168</v>
      </c>
      <c r="X2808" s="27" t="s">
        <v>2381</v>
      </c>
      <c r="Y2808" s="25">
        <f t="shared" si="279"/>
        <v>0</v>
      </c>
      <c r="AB2808" s="10" t="s">
        <v>2380</v>
      </c>
      <c r="AC2808" s="7" t="s">
        <v>2380</v>
      </c>
      <c r="AF2808" s="25" t="str">
        <f t="shared" si="280"/>
        <v>No</v>
      </c>
      <c r="AG2808" s="36" t="str">
        <f t="shared" si="281"/>
        <v>No</v>
      </c>
      <c r="AJ2808" s="25">
        <v>23.98</v>
      </c>
      <c r="AL2808" s="32" t="str">
        <f t="shared" si="282"/>
        <v xml:space="preserve">Normal Weight 
</v>
      </c>
      <c r="AO2808" s="41">
        <v>1991</v>
      </c>
      <c r="AP2808" s="29" t="s">
        <v>35</v>
      </c>
      <c r="AQ2808" s="7">
        <v>6</v>
      </c>
      <c r="AS2808" s="32" t="str">
        <f t="shared" si="278"/>
        <v>06-08-1991</v>
      </c>
      <c r="AU2808" s="10" t="s">
        <v>8789</v>
      </c>
      <c r="AV2808" s="32">
        <f t="shared" si="283"/>
        <v>31</v>
      </c>
      <c r="AX2808" s="53">
        <v>4134.08</v>
      </c>
      <c r="AY2808" s="51">
        <f t="shared" si="284"/>
        <v>4134</v>
      </c>
      <c r="BA2808" s="10">
        <v>10.67</v>
      </c>
      <c r="BB2808" s="51" t="str">
        <f t="shared" si="285"/>
        <v>Diabetes</v>
      </c>
    </row>
    <row r="2809" spans="18:54" ht="15.5" x14ac:dyDescent="0.35">
      <c r="R2809" s="7" t="s">
        <v>6740</v>
      </c>
      <c r="S2809" s="10" t="s">
        <v>6856</v>
      </c>
      <c r="T2809" s="16" t="s">
        <v>5169</v>
      </c>
      <c r="X2809" s="27" t="s">
        <v>2381</v>
      </c>
      <c r="Y2809" s="25">
        <f t="shared" si="279"/>
        <v>0</v>
      </c>
      <c r="AB2809" s="10" t="s">
        <v>2380</v>
      </c>
      <c r="AC2809" s="7" t="s">
        <v>2382</v>
      </c>
      <c r="AF2809" s="25" t="str">
        <f t="shared" si="280"/>
        <v>No</v>
      </c>
      <c r="AG2809" s="36" t="str">
        <f t="shared" si="281"/>
        <v>Yes</v>
      </c>
      <c r="AJ2809" s="25">
        <v>30</v>
      </c>
      <c r="AL2809" s="33" t="str">
        <f t="shared" si="282"/>
        <v>Obesity</v>
      </c>
      <c r="AO2809" s="42">
        <v>1992</v>
      </c>
      <c r="AP2809" s="30" t="s">
        <v>18</v>
      </c>
      <c r="AQ2809" s="7">
        <v>18</v>
      </c>
      <c r="AS2809" s="33" t="str">
        <f t="shared" si="278"/>
        <v>18-06-1992</v>
      </c>
      <c r="AU2809" s="10" t="s">
        <v>8790</v>
      </c>
      <c r="AV2809" s="33">
        <f t="shared" si="283"/>
        <v>30</v>
      </c>
      <c r="AX2809" s="53">
        <v>4137.5200000000004</v>
      </c>
      <c r="AY2809" s="50">
        <f t="shared" si="284"/>
        <v>4138</v>
      </c>
      <c r="BA2809" s="10">
        <v>6.21</v>
      </c>
      <c r="BB2809" s="50" t="str">
        <f t="shared" si="285"/>
        <v>Prediabetes</v>
      </c>
    </row>
    <row r="2810" spans="18:54" ht="15.5" x14ac:dyDescent="0.35">
      <c r="R2810" s="7" t="s">
        <v>6740</v>
      </c>
      <c r="S2810" s="10" t="s">
        <v>5304</v>
      </c>
      <c r="T2810" s="16" t="s">
        <v>5170</v>
      </c>
      <c r="X2810" s="27" t="s">
        <v>2381</v>
      </c>
      <c r="Y2810" s="25">
        <f t="shared" si="279"/>
        <v>0</v>
      </c>
      <c r="AB2810" s="10" t="s">
        <v>2382</v>
      </c>
      <c r="AC2810" s="7" t="s">
        <v>2382</v>
      </c>
      <c r="AF2810" s="25" t="str">
        <f t="shared" si="280"/>
        <v>Yes</v>
      </c>
      <c r="AG2810" s="36" t="str">
        <f t="shared" si="281"/>
        <v>Yes</v>
      </c>
      <c r="AJ2810" s="25">
        <v>17.350000000000001</v>
      </c>
      <c r="AL2810" s="32" t="str">
        <f t="shared" si="282"/>
        <v>Under weight</v>
      </c>
      <c r="AO2810" s="41">
        <v>1992</v>
      </c>
      <c r="AP2810" s="29" t="s">
        <v>18</v>
      </c>
      <c r="AQ2810" s="7">
        <v>28</v>
      </c>
      <c r="AS2810" s="32" t="str">
        <f t="shared" si="278"/>
        <v>28-06-1992</v>
      </c>
      <c r="AU2810" s="10" t="s">
        <v>8791</v>
      </c>
      <c r="AV2810" s="32">
        <f t="shared" si="283"/>
        <v>30</v>
      </c>
      <c r="AX2810" s="53">
        <v>4149.74</v>
      </c>
      <c r="AY2810" s="51">
        <f t="shared" si="284"/>
        <v>4150</v>
      </c>
      <c r="BA2810" s="10">
        <v>5.03</v>
      </c>
      <c r="BB2810" s="51" t="str">
        <f t="shared" si="285"/>
        <v>Normal</v>
      </c>
    </row>
    <row r="2811" spans="18:54" ht="15.5" x14ac:dyDescent="0.35">
      <c r="R2811" s="7" t="s">
        <v>6740</v>
      </c>
      <c r="S2811" s="10" t="s">
        <v>4971</v>
      </c>
      <c r="T2811" s="16" t="s">
        <v>5171</v>
      </c>
      <c r="X2811" s="27" t="s">
        <v>2381</v>
      </c>
      <c r="Y2811" s="25">
        <f t="shared" si="279"/>
        <v>0</v>
      </c>
      <c r="AB2811" s="10" t="s">
        <v>2380</v>
      </c>
      <c r="AC2811" s="7" t="s">
        <v>2380</v>
      </c>
      <c r="AF2811" s="25" t="str">
        <f t="shared" si="280"/>
        <v>No</v>
      </c>
      <c r="AG2811" s="36" t="str">
        <f t="shared" si="281"/>
        <v>No</v>
      </c>
      <c r="AJ2811" s="25">
        <v>22.704999999999998</v>
      </c>
      <c r="AL2811" s="33" t="str">
        <f t="shared" si="282"/>
        <v xml:space="preserve">Normal Weight 
</v>
      </c>
      <c r="AO2811" s="42">
        <v>1992</v>
      </c>
      <c r="AP2811" s="30" t="s">
        <v>35</v>
      </c>
      <c r="AQ2811" s="7">
        <v>4</v>
      </c>
      <c r="AS2811" s="33" t="str">
        <f t="shared" si="278"/>
        <v>04-08-1992</v>
      </c>
      <c r="AU2811" s="10" t="s">
        <v>8792</v>
      </c>
      <c r="AV2811" s="33">
        <f t="shared" si="283"/>
        <v>30</v>
      </c>
      <c r="AX2811" s="53">
        <v>4151.03</v>
      </c>
      <c r="AY2811" s="50">
        <f t="shared" si="284"/>
        <v>4151</v>
      </c>
      <c r="BA2811" s="10">
        <v>5.27</v>
      </c>
      <c r="BB2811" s="50" t="str">
        <f t="shared" si="285"/>
        <v>Normal</v>
      </c>
    </row>
    <row r="2812" spans="18:54" ht="15.5" x14ac:dyDescent="0.35">
      <c r="R2812" s="7" t="s">
        <v>6740</v>
      </c>
      <c r="S2812" s="10" t="s">
        <v>4803</v>
      </c>
      <c r="T2812" s="16" t="s">
        <v>5172</v>
      </c>
      <c r="X2812" s="27">
        <v>1</v>
      </c>
      <c r="Y2812" s="25">
        <f t="shared" si="279"/>
        <v>1</v>
      </c>
      <c r="AB2812" s="10" t="s">
        <v>2382</v>
      </c>
      <c r="AC2812" s="7" t="s">
        <v>2382</v>
      </c>
      <c r="AF2812" s="25" t="str">
        <f t="shared" si="280"/>
        <v>Yes</v>
      </c>
      <c r="AG2812" s="36" t="str">
        <f t="shared" si="281"/>
        <v>Yes</v>
      </c>
      <c r="AJ2812" s="25">
        <v>25.41</v>
      </c>
      <c r="AL2812" s="32" t="str">
        <f t="shared" si="282"/>
        <v>Over weight</v>
      </c>
      <c r="AO2812" s="41">
        <v>1998</v>
      </c>
      <c r="AP2812" s="29" t="s">
        <v>15</v>
      </c>
      <c r="AQ2812" s="7">
        <v>26</v>
      </c>
      <c r="AS2812" s="32" t="str">
        <f t="shared" si="278"/>
        <v>26-11-1998</v>
      </c>
      <c r="AU2812" s="10" t="s">
        <v>8793</v>
      </c>
      <c r="AV2812" s="32">
        <f t="shared" si="283"/>
        <v>24</v>
      </c>
      <c r="AX2812" s="53">
        <v>4154.97</v>
      </c>
      <c r="AY2812" s="49">
        <f t="shared" si="284"/>
        <v>4155</v>
      </c>
      <c r="BA2812" s="10">
        <v>10.53</v>
      </c>
      <c r="BB2812" s="49" t="str">
        <f t="shared" si="285"/>
        <v>Diabetes</v>
      </c>
    </row>
    <row r="2813" spans="18:54" ht="15.5" x14ac:dyDescent="0.35">
      <c r="R2813" s="7" t="s">
        <v>6740</v>
      </c>
      <c r="S2813" s="10" t="s">
        <v>7115</v>
      </c>
      <c r="T2813" s="16" t="s">
        <v>5173</v>
      </c>
      <c r="X2813" s="27">
        <v>1</v>
      </c>
      <c r="Y2813" s="25">
        <f t="shared" si="279"/>
        <v>1</v>
      </c>
      <c r="AB2813" s="10" t="s">
        <v>2380</v>
      </c>
      <c r="AC2813" s="7" t="s">
        <v>2382</v>
      </c>
      <c r="AF2813" s="25" t="str">
        <f t="shared" si="280"/>
        <v>No</v>
      </c>
      <c r="AG2813" s="36" t="str">
        <f t="shared" si="281"/>
        <v>Yes</v>
      </c>
      <c r="AJ2813" s="25">
        <v>18.23</v>
      </c>
      <c r="AL2813" s="33" t="str">
        <f t="shared" si="282"/>
        <v>Under weight</v>
      </c>
      <c r="AO2813" s="42">
        <v>1984</v>
      </c>
      <c r="AP2813" s="30" t="s">
        <v>20</v>
      </c>
      <c r="AQ2813" s="7">
        <v>16</v>
      </c>
      <c r="AS2813" s="33" t="str">
        <f t="shared" si="278"/>
        <v>16-09-1984</v>
      </c>
      <c r="AU2813" s="10" t="s">
        <v>8794</v>
      </c>
      <c r="AV2813" s="33">
        <f t="shared" si="283"/>
        <v>38</v>
      </c>
      <c r="AX2813" s="53">
        <v>4163.21</v>
      </c>
      <c r="AY2813" s="50">
        <f t="shared" si="284"/>
        <v>4163</v>
      </c>
      <c r="BA2813" s="10">
        <v>5.78</v>
      </c>
      <c r="BB2813" s="50" t="str">
        <f t="shared" si="285"/>
        <v>Prediabetes</v>
      </c>
    </row>
    <row r="2814" spans="18:54" ht="15.5" x14ac:dyDescent="0.35">
      <c r="R2814" s="7" t="s">
        <v>6739</v>
      </c>
      <c r="S2814" s="10" t="s">
        <v>7116</v>
      </c>
      <c r="T2814" s="16" t="s">
        <v>5174</v>
      </c>
      <c r="X2814" s="27">
        <v>1</v>
      </c>
      <c r="Y2814" s="25">
        <f t="shared" si="279"/>
        <v>1</v>
      </c>
      <c r="AB2814" s="10" t="s">
        <v>2380</v>
      </c>
      <c r="AC2814" s="7" t="s">
        <v>2382</v>
      </c>
      <c r="AF2814" s="25" t="str">
        <f t="shared" si="280"/>
        <v>No</v>
      </c>
      <c r="AG2814" s="36" t="str">
        <f t="shared" si="281"/>
        <v>Yes</v>
      </c>
      <c r="AJ2814" s="25">
        <v>24.7</v>
      </c>
      <c r="AL2814" s="32" t="str">
        <f t="shared" si="282"/>
        <v xml:space="preserve">Normal Weight 
</v>
      </c>
      <c r="AO2814" s="41">
        <v>1989</v>
      </c>
      <c r="AP2814" s="29" t="s">
        <v>18</v>
      </c>
      <c r="AQ2814" s="7">
        <v>25</v>
      </c>
      <c r="AS2814" s="32" t="str">
        <f t="shared" si="278"/>
        <v>25-06-1989</v>
      </c>
      <c r="AU2814" s="10" t="s">
        <v>8795</v>
      </c>
      <c r="AV2814" s="32">
        <f t="shared" si="283"/>
        <v>33</v>
      </c>
      <c r="AX2814" s="53">
        <v>4185.1000000000004</v>
      </c>
      <c r="AY2814" s="51">
        <f t="shared" si="284"/>
        <v>4185</v>
      </c>
      <c r="BA2814" s="10">
        <v>4.3600000000000003</v>
      </c>
      <c r="BB2814" s="51" t="str">
        <f t="shared" si="285"/>
        <v>Normal</v>
      </c>
    </row>
    <row r="2815" spans="18:54" ht="15.5" x14ac:dyDescent="0.35">
      <c r="R2815" s="7" t="s">
        <v>6740</v>
      </c>
      <c r="S2815" s="10" t="s">
        <v>7117</v>
      </c>
      <c r="T2815" s="16" t="s">
        <v>4798</v>
      </c>
      <c r="X2815" s="27">
        <v>1</v>
      </c>
      <c r="Y2815" s="25">
        <f t="shared" si="279"/>
        <v>1</v>
      </c>
      <c r="AB2815" s="10" t="s">
        <v>2382</v>
      </c>
      <c r="AC2815" s="7" t="s">
        <v>2380</v>
      </c>
      <c r="AF2815" s="25" t="str">
        <f t="shared" si="280"/>
        <v>Yes</v>
      </c>
      <c r="AG2815" s="36" t="str">
        <f t="shared" si="281"/>
        <v>No</v>
      </c>
      <c r="AJ2815" s="25">
        <v>37.4</v>
      </c>
      <c r="AL2815" s="33" t="str">
        <f t="shared" si="282"/>
        <v>Obesity</v>
      </c>
      <c r="AO2815" s="42">
        <v>1995</v>
      </c>
      <c r="AP2815" s="30" t="s">
        <v>37</v>
      </c>
      <c r="AQ2815" s="7">
        <v>3</v>
      </c>
      <c r="AS2815" s="33" t="str">
        <f t="shared" si="278"/>
        <v>03-10-1995</v>
      </c>
      <c r="AU2815" s="10" t="s">
        <v>8796</v>
      </c>
      <c r="AV2815" s="33">
        <f t="shared" si="283"/>
        <v>27</v>
      </c>
      <c r="AX2815" s="53">
        <v>4188.7299999999996</v>
      </c>
      <c r="AY2815" s="50">
        <f t="shared" si="284"/>
        <v>4189</v>
      </c>
      <c r="BA2815" s="10">
        <v>9.7200000000000006</v>
      </c>
      <c r="BB2815" s="50" t="str">
        <f t="shared" si="285"/>
        <v>Diabetes</v>
      </c>
    </row>
    <row r="2816" spans="18:54" ht="15.5" x14ac:dyDescent="0.35">
      <c r="R2816" s="7" t="s">
        <v>6739</v>
      </c>
      <c r="S2816" s="10" t="s">
        <v>7118</v>
      </c>
      <c r="T2816" s="16" t="s">
        <v>5021</v>
      </c>
      <c r="X2816" s="27">
        <v>1</v>
      </c>
      <c r="Y2816" s="25">
        <f t="shared" si="279"/>
        <v>1</v>
      </c>
      <c r="AB2816" s="10" t="s">
        <v>2380</v>
      </c>
      <c r="AC2816" s="7" t="s">
        <v>2382</v>
      </c>
      <c r="AF2816" s="25" t="str">
        <f t="shared" si="280"/>
        <v>No</v>
      </c>
      <c r="AG2816" s="36" t="str">
        <f t="shared" si="281"/>
        <v>Yes</v>
      </c>
      <c r="AJ2816" s="25">
        <v>26.885000000000002</v>
      </c>
      <c r="AL2816" s="32" t="str">
        <f t="shared" si="282"/>
        <v>Over weight</v>
      </c>
      <c r="AO2816" s="41">
        <v>1997</v>
      </c>
      <c r="AP2816" s="29" t="s">
        <v>20</v>
      </c>
      <c r="AQ2816" s="7">
        <v>6</v>
      </c>
      <c r="AS2816" s="32" t="str">
        <f t="shared" si="278"/>
        <v>06-09-1997</v>
      </c>
      <c r="AU2816" s="10" t="s">
        <v>8797</v>
      </c>
      <c r="AV2816" s="32">
        <f t="shared" si="283"/>
        <v>25</v>
      </c>
      <c r="AX2816" s="53">
        <v>4189.1099999999997</v>
      </c>
      <c r="AY2816" s="51">
        <f t="shared" si="284"/>
        <v>4189</v>
      </c>
      <c r="BA2816" s="10">
        <v>5.18</v>
      </c>
      <c r="BB2816" s="51" t="str">
        <f t="shared" si="285"/>
        <v>Normal</v>
      </c>
    </row>
    <row r="2817" spans="18:54" ht="15.5" x14ac:dyDescent="0.35">
      <c r="R2817" s="7" t="s">
        <v>6739</v>
      </c>
      <c r="S2817" s="10" t="s">
        <v>5980</v>
      </c>
      <c r="T2817" s="16" t="s">
        <v>4814</v>
      </c>
      <c r="X2817" s="27">
        <v>1</v>
      </c>
      <c r="Y2817" s="25">
        <f t="shared" si="279"/>
        <v>1</v>
      </c>
      <c r="AB2817" s="10" t="s">
        <v>2380</v>
      </c>
      <c r="AC2817" s="7" t="s">
        <v>2382</v>
      </c>
      <c r="AF2817" s="25" t="str">
        <f t="shared" si="280"/>
        <v>No</v>
      </c>
      <c r="AG2817" s="36" t="str">
        <f t="shared" si="281"/>
        <v>Yes</v>
      </c>
      <c r="AJ2817" s="25">
        <v>25.27</v>
      </c>
      <c r="AL2817" s="33" t="str">
        <f t="shared" si="282"/>
        <v>Over weight</v>
      </c>
      <c r="AO2817" s="42">
        <v>1998</v>
      </c>
      <c r="AP2817" s="30" t="s">
        <v>30</v>
      </c>
      <c r="AQ2817" s="7">
        <v>14</v>
      </c>
      <c r="AS2817" s="33" t="str">
        <f t="shared" si="278"/>
        <v>14-12-1998</v>
      </c>
      <c r="AU2817" s="10" t="s">
        <v>8798</v>
      </c>
      <c r="AV2817" s="33">
        <f t="shared" si="283"/>
        <v>24</v>
      </c>
      <c r="AX2817" s="53">
        <v>4234.93</v>
      </c>
      <c r="AY2817" s="50">
        <f t="shared" si="284"/>
        <v>4235</v>
      </c>
      <c r="BA2817" s="10">
        <v>5.29</v>
      </c>
      <c r="BB2817" s="50" t="str">
        <f t="shared" si="285"/>
        <v>Normal</v>
      </c>
    </row>
    <row r="2818" spans="18:54" ht="15.5" x14ac:dyDescent="0.35">
      <c r="R2818" s="7" t="s">
        <v>6739</v>
      </c>
      <c r="S2818" s="10" t="s">
        <v>7119</v>
      </c>
      <c r="T2818" s="16" t="s">
        <v>5175</v>
      </c>
      <c r="X2818" s="27" t="s">
        <v>2381</v>
      </c>
      <c r="Y2818" s="25">
        <f t="shared" si="279"/>
        <v>0</v>
      </c>
      <c r="AB2818" s="10" t="s">
        <v>2382</v>
      </c>
      <c r="AC2818" s="7" t="s">
        <v>2382</v>
      </c>
      <c r="AF2818" s="25" t="str">
        <f t="shared" si="280"/>
        <v>Yes</v>
      </c>
      <c r="AG2818" s="36" t="str">
        <f t="shared" si="281"/>
        <v>Yes</v>
      </c>
      <c r="AJ2818" s="25">
        <v>23.655000000000001</v>
      </c>
      <c r="AL2818" s="32" t="str">
        <f t="shared" si="282"/>
        <v xml:space="preserve">Normal Weight 
</v>
      </c>
      <c r="AO2818" s="41">
        <v>1992</v>
      </c>
      <c r="AP2818" s="29" t="s">
        <v>18</v>
      </c>
      <c r="AQ2818" s="7">
        <v>27</v>
      </c>
      <c r="AS2818" s="32" t="str">
        <f t="shared" si="278"/>
        <v>27-06-1992</v>
      </c>
      <c r="AU2818" s="10" t="s">
        <v>8799</v>
      </c>
      <c r="AV2818" s="32">
        <f t="shared" si="283"/>
        <v>30</v>
      </c>
      <c r="AX2818" s="53">
        <v>4237.13</v>
      </c>
      <c r="AY2818" s="51">
        <f t="shared" si="284"/>
        <v>4237</v>
      </c>
      <c r="BA2818" s="10">
        <v>4.8600000000000003</v>
      </c>
      <c r="BB2818" s="51" t="str">
        <f t="shared" si="285"/>
        <v>Normal</v>
      </c>
    </row>
    <row r="2819" spans="18:54" ht="15.5" x14ac:dyDescent="0.35">
      <c r="R2819" s="7" t="s">
        <v>6740</v>
      </c>
      <c r="S2819" s="10" t="s">
        <v>7120</v>
      </c>
      <c r="T2819" s="16" t="s">
        <v>5176</v>
      </c>
      <c r="X2819" s="27" t="s">
        <v>2381</v>
      </c>
      <c r="Y2819" s="25">
        <f t="shared" si="279"/>
        <v>0</v>
      </c>
      <c r="AB2819" s="10" t="s">
        <v>2380</v>
      </c>
      <c r="AC2819" s="7" t="s">
        <v>2380</v>
      </c>
      <c r="AF2819" s="25" t="str">
        <f t="shared" si="280"/>
        <v>No</v>
      </c>
      <c r="AG2819" s="36" t="str">
        <f t="shared" si="281"/>
        <v>No</v>
      </c>
      <c r="AJ2819" s="25">
        <v>55.05</v>
      </c>
      <c r="AL2819" s="33" t="str">
        <f t="shared" si="282"/>
        <v>Obesity</v>
      </c>
      <c r="AO2819" s="42">
        <v>1991</v>
      </c>
      <c r="AP2819" s="30" t="s">
        <v>15</v>
      </c>
      <c r="AQ2819" s="7">
        <v>3</v>
      </c>
      <c r="AS2819" s="33" t="str">
        <f t="shared" si="278"/>
        <v>03-11-1991</v>
      </c>
      <c r="AU2819" s="10" t="s">
        <v>8800</v>
      </c>
      <c r="AV2819" s="33">
        <f t="shared" si="283"/>
        <v>31</v>
      </c>
      <c r="AX2819" s="53">
        <v>4239.8900000000003</v>
      </c>
      <c r="AY2819" s="50">
        <f t="shared" si="284"/>
        <v>4240</v>
      </c>
      <c r="BA2819" s="10">
        <v>7.66</v>
      </c>
      <c r="BB2819" s="50" t="str">
        <f t="shared" si="285"/>
        <v>Diabetes</v>
      </c>
    </row>
    <row r="2820" spans="18:54" ht="15.5" x14ac:dyDescent="0.35">
      <c r="R2820" s="7" t="s">
        <v>6739</v>
      </c>
      <c r="S2820" s="10" t="s">
        <v>6811</v>
      </c>
      <c r="T2820" s="16" t="s">
        <v>5177</v>
      </c>
      <c r="X2820" s="27">
        <v>1</v>
      </c>
      <c r="Y2820" s="25">
        <f t="shared" si="279"/>
        <v>1</v>
      </c>
      <c r="AB2820" s="10" t="s">
        <v>2382</v>
      </c>
      <c r="AC2820" s="7" t="s">
        <v>2382</v>
      </c>
      <c r="AF2820" s="25" t="str">
        <f t="shared" si="280"/>
        <v>Yes</v>
      </c>
      <c r="AG2820" s="36" t="str">
        <f t="shared" si="281"/>
        <v>Yes</v>
      </c>
      <c r="AJ2820" s="25">
        <v>24.89</v>
      </c>
      <c r="AL2820" s="32" t="str">
        <f t="shared" si="282"/>
        <v xml:space="preserve">Normal Weight 
</v>
      </c>
      <c r="AO2820" s="41">
        <v>1991</v>
      </c>
      <c r="AP2820" s="29" t="s">
        <v>30</v>
      </c>
      <c r="AQ2820" s="7">
        <v>1</v>
      </c>
      <c r="AS2820" s="32" t="str">
        <f t="shared" si="278"/>
        <v>01-12-1991</v>
      </c>
      <c r="AU2820" s="10" t="s">
        <v>8801</v>
      </c>
      <c r="AV2820" s="32">
        <f t="shared" si="283"/>
        <v>31</v>
      </c>
      <c r="AX2820" s="53">
        <v>4243.59</v>
      </c>
      <c r="AY2820" s="49">
        <f t="shared" si="284"/>
        <v>4244</v>
      </c>
      <c r="BA2820" s="10">
        <v>6.1</v>
      </c>
      <c r="BB2820" s="49" t="str">
        <f t="shared" si="285"/>
        <v>Prediabetes</v>
      </c>
    </row>
    <row r="2821" spans="18:54" ht="15.5" x14ac:dyDescent="0.35">
      <c r="R2821" s="7" t="s">
        <v>6740</v>
      </c>
      <c r="S2821" s="10" t="s">
        <v>7121</v>
      </c>
      <c r="T2821" s="16" t="s">
        <v>5178</v>
      </c>
      <c r="X2821" s="27" t="s">
        <v>2381</v>
      </c>
      <c r="Y2821" s="25">
        <f t="shared" si="279"/>
        <v>0</v>
      </c>
      <c r="AB2821" s="10" t="s">
        <v>2380</v>
      </c>
      <c r="AC2821" s="7" t="s">
        <v>2380</v>
      </c>
      <c r="AF2821" s="25" t="str">
        <f t="shared" si="280"/>
        <v>No</v>
      </c>
      <c r="AG2821" s="36" t="str">
        <f t="shared" si="281"/>
        <v>No</v>
      </c>
      <c r="AJ2821" s="25">
        <v>18.715</v>
      </c>
      <c r="AL2821" s="33" t="str">
        <f t="shared" si="282"/>
        <v xml:space="preserve">Normal Weight 
</v>
      </c>
      <c r="AO2821" s="42">
        <v>1982</v>
      </c>
      <c r="AP2821" s="30" t="s">
        <v>18</v>
      </c>
      <c r="AQ2821" s="7">
        <v>16</v>
      </c>
      <c r="AS2821" s="33" t="str">
        <f t="shared" si="278"/>
        <v>16-06-1982</v>
      </c>
      <c r="AU2821" s="10" t="s">
        <v>8802</v>
      </c>
      <c r="AV2821" s="33">
        <f t="shared" si="283"/>
        <v>40</v>
      </c>
      <c r="AX2821" s="53">
        <v>4250.24</v>
      </c>
      <c r="AY2821" s="50">
        <f t="shared" si="284"/>
        <v>4250</v>
      </c>
      <c r="BA2821" s="10">
        <v>4.4400000000000004</v>
      </c>
      <c r="BB2821" s="50" t="str">
        <f t="shared" si="285"/>
        <v>Normal</v>
      </c>
    </row>
    <row r="2822" spans="18:54" ht="15.5" x14ac:dyDescent="0.35">
      <c r="R2822" s="7" t="s">
        <v>6740</v>
      </c>
      <c r="S2822" s="10" t="s">
        <v>7122</v>
      </c>
      <c r="T2822" s="16" t="s">
        <v>4801</v>
      </c>
      <c r="X2822" s="27" t="s">
        <v>2381</v>
      </c>
      <c r="Y2822" s="25">
        <f t="shared" si="279"/>
        <v>0</v>
      </c>
      <c r="AB2822" s="10" t="s">
        <v>2380</v>
      </c>
      <c r="AC2822" s="7" t="s">
        <v>2382</v>
      </c>
      <c r="AF2822" s="25" t="str">
        <f t="shared" si="280"/>
        <v>No</v>
      </c>
      <c r="AG2822" s="36" t="str">
        <f t="shared" si="281"/>
        <v>Yes</v>
      </c>
      <c r="AJ2822" s="25">
        <v>28.12</v>
      </c>
      <c r="AL2822" s="32" t="str">
        <f t="shared" si="282"/>
        <v>Over weight</v>
      </c>
      <c r="AO2822" s="41">
        <v>1995</v>
      </c>
      <c r="AP2822" s="29" t="s">
        <v>37</v>
      </c>
      <c r="AQ2822" s="7">
        <v>14</v>
      </c>
      <c r="AS2822" s="32" t="str">
        <f t="shared" si="278"/>
        <v>14-10-1995</v>
      </c>
      <c r="AU2822" s="10" t="s">
        <v>8605</v>
      </c>
      <c r="AV2822" s="32">
        <f t="shared" si="283"/>
        <v>27</v>
      </c>
      <c r="AX2822" s="53">
        <v>4260.74</v>
      </c>
      <c r="AY2822" s="51">
        <f t="shared" si="284"/>
        <v>4261</v>
      </c>
      <c r="BA2822" s="10">
        <v>6.15</v>
      </c>
      <c r="BB2822" s="51" t="str">
        <f t="shared" si="285"/>
        <v>Prediabetes</v>
      </c>
    </row>
    <row r="2823" spans="18:54" ht="15.5" x14ac:dyDescent="0.35">
      <c r="R2823" s="7" t="s">
        <v>6739</v>
      </c>
      <c r="S2823" s="10" t="s">
        <v>7123</v>
      </c>
      <c r="T2823" s="16" t="s">
        <v>5179</v>
      </c>
      <c r="X2823" s="27" t="s">
        <v>2381</v>
      </c>
      <c r="Y2823" s="25">
        <f t="shared" si="279"/>
        <v>0</v>
      </c>
      <c r="AB2823" s="10" t="s">
        <v>2380</v>
      </c>
      <c r="AC2823" s="7" t="s">
        <v>2382</v>
      </c>
      <c r="AF2823" s="25" t="str">
        <f t="shared" si="280"/>
        <v>No</v>
      </c>
      <c r="AG2823" s="36" t="str">
        <f t="shared" si="281"/>
        <v>Yes</v>
      </c>
      <c r="AJ2823" s="25">
        <v>26.6</v>
      </c>
      <c r="AL2823" s="33" t="str">
        <f t="shared" si="282"/>
        <v>Over weight</v>
      </c>
      <c r="AO2823" s="42">
        <v>1983</v>
      </c>
      <c r="AP2823" s="30" t="s">
        <v>15</v>
      </c>
      <c r="AQ2823" s="7">
        <v>20</v>
      </c>
      <c r="AS2823" s="33" t="str">
        <f t="shared" si="278"/>
        <v>20-11-1983</v>
      </c>
      <c r="AU2823" s="10" t="s">
        <v>8803</v>
      </c>
      <c r="AV2823" s="33">
        <f t="shared" si="283"/>
        <v>39</v>
      </c>
      <c r="AX2823" s="53">
        <v>4265.01</v>
      </c>
      <c r="AY2823" s="50">
        <f t="shared" si="284"/>
        <v>4265</v>
      </c>
      <c r="BA2823" s="10">
        <v>4.53</v>
      </c>
      <c r="BB2823" s="50" t="str">
        <f t="shared" si="285"/>
        <v>Normal</v>
      </c>
    </row>
    <row r="2824" spans="18:54" ht="15.5" x14ac:dyDescent="0.35">
      <c r="R2824" s="7" t="s">
        <v>6739</v>
      </c>
      <c r="S2824" s="10" t="s">
        <v>7124</v>
      </c>
      <c r="T2824" s="16" t="s">
        <v>5180</v>
      </c>
      <c r="X2824" s="27">
        <v>1</v>
      </c>
      <c r="Y2824" s="25">
        <f t="shared" si="279"/>
        <v>1</v>
      </c>
      <c r="AB2824" s="10" t="s">
        <v>2380</v>
      </c>
      <c r="AC2824" s="7" t="s">
        <v>2380</v>
      </c>
      <c r="AF2824" s="25" t="str">
        <f t="shared" si="280"/>
        <v>No</v>
      </c>
      <c r="AG2824" s="36" t="str">
        <f t="shared" si="281"/>
        <v>No</v>
      </c>
      <c r="AJ2824" s="25">
        <v>30.114999999999998</v>
      </c>
      <c r="AL2824" s="32" t="str">
        <f t="shared" si="282"/>
        <v>Obesity</v>
      </c>
      <c r="AO2824" s="41">
        <v>1992</v>
      </c>
      <c r="AP2824" s="29" t="s">
        <v>18</v>
      </c>
      <c r="AQ2824" s="7">
        <v>18</v>
      </c>
      <c r="AS2824" s="32" t="str">
        <f t="shared" si="278"/>
        <v>18-06-1992</v>
      </c>
      <c r="AU2824" s="10" t="s">
        <v>8790</v>
      </c>
      <c r="AV2824" s="32">
        <f t="shared" si="283"/>
        <v>30</v>
      </c>
      <c r="AX2824" s="53">
        <v>4266.17</v>
      </c>
      <c r="AY2824" s="51">
        <f t="shared" si="284"/>
        <v>4266</v>
      </c>
      <c r="BA2824" s="10">
        <v>5.48</v>
      </c>
      <c r="BB2824" s="51" t="str">
        <f t="shared" si="285"/>
        <v>Normal</v>
      </c>
    </row>
    <row r="2825" spans="18:54" ht="15.5" x14ac:dyDescent="0.35">
      <c r="R2825" s="7" t="s">
        <v>6740</v>
      </c>
      <c r="S2825" s="10" t="s">
        <v>7125</v>
      </c>
      <c r="T2825" s="16" t="s">
        <v>5181</v>
      </c>
      <c r="X2825" s="27" t="s">
        <v>2381</v>
      </c>
      <c r="Y2825" s="25">
        <f t="shared" si="279"/>
        <v>0</v>
      </c>
      <c r="AB2825" s="10" t="s">
        <v>2380</v>
      </c>
      <c r="AC2825" s="7" t="s">
        <v>2382</v>
      </c>
      <c r="AF2825" s="25" t="str">
        <f t="shared" si="280"/>
        <v>No</v>
      </c>
      <c r="AG2825" s="36" t="str">
        <f t="shared" si="281"/>
        <v>Yes</v>
      </c>
      <c r="AJ2825" s="25">
        <v>24.605</v>
      </c>
      <c r="AL2825" s="33" t="str">
        <f t="shared" si="282"/>
        <v xml:space="preserve">Normal Weight 
</v>
      </c>
      <c r="AO2825" s="42">
        <v>2003</v>
      </c>
      <c r="AP2825" s="30" t="s">
        <v>18</v>
      </c>
      <c r="AQ2825" s="7">
        <v>8</v>
      </c>
      <c r="AS2825" s="33" t="str">
        <f t="shared" si="278"/>
        <v>08-06-2003</v>
      </c>
      <c r="AU2825" s="10" t="s">
        <v>8804</v>
      </c>
      <c r="AV2825" s="33">
        <f t="shared" si="283"/>
        <v>20</v>
      </c>
      <c r="AX2825" s="53">
        <v>4278.55</v>
      </c>
      <c r="AY2825" s="50">
        <f t="shared" si="284"/>
        <v>4279</v>
      </c>
      <c r="BA2825" s="10">
        <v>5.48</v>
      </c>
      <c r="BB2825" s="50" t="str">
        <f t="shared" si="285"/>
        <v>Normal</v>
      </c>
    </row>
    <row r="2826" spans="18:54" ht="15.5" x14ac:dyDescent="0.35">
      <c r="R2826" s="7" t="s">
        <v>6740</v>
      </c>
      <c r="S2826" s="10" t="s">
        <v>7126</v>
      </c>
      <c r="T2826" s="16" t="s">
        <v>5182</v>
      </c>
      <c r="X2826" s="27" t="s">
        <v>2381</v>
      </c>
      <c r="Y2826" s="25">
        <f t="shared" si="279"/>
        <v>0</v>
      </c>
      <c r="AB2826" s="10" t="s">
        <v>2380</v>
      </c>
      <c r="AC2826" s="7" t="s">
        <v>2380</v>
      </c>
      <c r="AF2826" s="25" t="str">
        <f t="shared" si="280"/>
        <v>No</v>
      </c>
      <c r="AG2826" s="36" t="str">
        <f t="shared" si="281"/>
        <v>No</v>
      </c>
      <c r="AJ2826" s="25">
        <v>29.6</v>
      </c>
      <c r="AL2826" s="32" t="str">
        <f t="shared" si="282"/>
        <v>Over weight</v>
      </c>
      <c r="AO2826" s="41">
        <v>2000</v>
      </c>
      <c r="AP2826" s="29" t="s">
        <v>15</v>
      </c>
      <c r="AQ2826" s="7">
        <v>25</v>
      </c>
      <c r="AS2826" s="32" t="str">
        <f t="shared" si="278"/>
        <v>25-11-2000</v>
      </c>
      <c r="AU2826" s="10" t="s">
        <v>8805</v>
      </c>
      <c r="AV2826" s="32">
        <f t="shared" si="283"/>
        <v>22</v>
      </c>
      <c r="AX2826" s="53">
        <v>4296.2700000000004</v>
      </c>
      <c r="AY2826" s="51">
        <f t="shared" si="284"/>
        <v>4296</v>
      </c>
      <c r="BA2826" s="10">
        <v>8.1</v>
      </c>
      <c r="BB2826" s="51" t="str">
        <f t="shared" si="285"/>
        <v>Diabetes</v>
      </c>
    </row>
    <row r="2827" spans="18:54" ht="15.5" x14ac:dyDescent="0.35">
      <c r="R2827" s="7" t="s">
        <v>6740</v>
      </c>
      <c r="S2827" s="10" t="s">
        <v>6935</v>
      </c>
      <c r="T2827" s="16" t="s">
        <v>5183</v>
      </c>
      <c r="X2827" s="27" t="s">
        <v>2381</v>
      </c>
      <c r="Y2827" s="25">
        <f t="shared" si="279"/>
        <v>0</v>
      </c>
      <c r="AB2827" s="10" t="s">
        <v>2380</v>
      </c>
      <c r="AC2827" s="7" t="s">
        <v>2382</v>
      </c>
      <c r="AF2827" s="25" t="str">
        <f t="shared" si="280"/>
        <v>No</v>
      </c>
      <c r="AG2827" s="36" t="str">
        <f t="shared" si="281"/>
        <v>Yes</v>
      </c>
      <c r="AJ2827" s="25">
        <v>24.42</v>
      </c>
      <c r="AL2827" s="33" t="str">
        <f t="shared" si="282"/>
        <v xml:space="preserve">Normal Weight 
</v>
      </c>
      <c r="AO2827" s="42">
        <v>1988</v>
      </c>
      <c r="AP2827" s="30" t="s">
        <v>30</v>
      </c>
      <c r="AQ2827" s="7">
        <v>19</v>
      </c>
      <c r="AS2827" s="33" t="str">
        <f t="shared" si="278"/>
        <v>19-12-1988</v>
      </c>
      <c r="AU2827" s="10" t="s">
        <v>8806</v>
      </c>
      <c r="AV2827" s="33">
        <f t="shared" si="283"/>
        <v>34</v>
      </c>
      <c r="AX2827" s="53">
        <v>4320.41</v>
      </c>
      <c r="AY2827" s="50">
        <f t="shared" si="284"/>
        <v>4320</v>
      </c>
      <c r="BA2827" s="10">
        <v>7.16</v>
      </c>
      <c r="BB2827" s="50" t="str">
        <f t="shared" si="285"/>
        <v>Diabetes</v>
      </c>
    </row>
    <row r="2828" spans="18:54" ht="15.5" x14ac:dyDescent="0.35">
      <c r="R2828" s="7" t="s">
        <v>6740</v>
      </c>
      <c r="S2828" s="10" t="s">
        <v>7127</v>
      </c>
      <c r="T2828" s="16" t="s">
        <v>4974</v>
      </c>
      <c r="X2828" s="27">
        <v>1</v>
      </c>
      <c r="Y2828" s="25">
        <f t="shared" si="279"/>
        <v>1</v>
      </c>
      <c r="AB2828" s="10" t="s">
        <v>2382</v>
      </c>
      <c r="AC2828" s="7" t="s">
        <v>2382</v>
      </c>
      <c r="AF2828" s="25" t="str">
        <f t="shared" si="280"/>
        <v>Yes</v>
      </c>
      <c r="AG2828" s="36" t="str">
        <f t="shared" si="281"/>
        <v>Yes</v>
      </c>
      <c r="AJ2828" s="25">
        <v>20.9</v>
      </c>
      <c r="AL2828" s="32" t="str">
        <f t="shared" si="282"/>
        <v xml:space="preserve">Normal Weight 
</v>
      </c>
      <c r="AO2828" s="41">
        <v>1994</v>
      </c>
      <c r="AP2828" s="29" t="s">
        <v>15</v>
      </c>
      <c r="AQ2828" s="7">
        <v>2</v>
      </c>
      <c r="AS2828" s="32" t="str">
        <f t="shared" si="278"/>
        <v>02-11-1994</v>
      </c>
      <c r="AU2828" s="10" t="s">
        <v>8807</v>
      </c>
      <c r="AV2828" s="32">
        <f t="shared" si="283"/>
        <v>28</v>
      </c>
      <c r="AX2828" s="53">
        <v>4337.74</v>
      </c>
      <c r="AY2828" s="49">
        <f t="shared" si="284"/>
        <v>4338</v>
      </c>
      <c r="BA2828" s="10">
        <v>4.55</v>
      </c>
      <c r="BB2828" s="49" t="str">
        <f t="shared" si="285"/>
        <v>Normal</v>
      </c>
    </row>
    <row r="2829" spans="18:54" ht="15.5" x14ac:dyDescent="0.35">
      <c r="R2829" s="7" t="s">
        <v>6740</v>
      </c>
      <c r="S2829" s="10" t="s">
        <v>6755</v>
      </c>
      <c r="T2829" s="16" t="s">
        <v>5184</v>
      </c>
      <c r="X2829" s="27" t="s">
        <v>2381</v>
      </c>
      <c r="Y2829" s="25">
        <f t="shared" si="279"/>
        <v>0</v>
      </c>
      <c r="AB2829" s="10" t="s">
        <v>2380</v>
      </c>
      <c r="AC2829" s="7" t="s">
        <v>2382</v>
      </c>
      <c r="AF2829" s="25" t="str">
        <f t="shared" si="280"/>
        <v>No</v>
      </c>
      <c r="AG2829" s="36" t="str">
        <f t="shared" si="281"/>
        <v>Yes</v>
      </c>
      <c r="AJ2829" s="25">
        <v>22.895</v>
      </c>
      <c r="AL2829" s="33" t="str">
        <f t="shared" si="282"/>
        <v xml:space="preserve">Normal Weight 
</v>
      </c>
      <c r="AO2829" s="42">
        <v>1994</v>
      </c>
      <c r="AP2829" s="30" t="s">
        <v>37</v>
      </c>
      <c r="AQ2829" s="7">
        <v>26</v>
      </c>
      <c r="AS2829" s="33" t="str">
        <f t="shared" si="278"/>
        <v>26-10-1994</v>
      </c>
      <c r="AU2829" s="10" t="s">
        <v>8808</v>
      </c>
      <c r="AV2829" s="33">
        <f t="shared" si="283"/>
        <v>28</v>
      </c>
      <c r="AX2829" s="53">
        <v>4340.4399999999996</v>
      </c>
      <c r="AY2829" s="50">
        <f t="shared" si="284"/>
        <v>4340</v>
      </c>
      <c r="BA2829" s="10">
        <v>6.03</v>
      </c>
      <c r="BB2829" s="50" t="str">
        <f t="shared" si="285"/>
        <v>Prediabetes</v>
      </c>
    </row>
    <row r="2830" spans="18:54" ht="15.5" x14ac:dyDescent="0.35">
      <c r="R2830" s="7" t="s">
        <v>6740</v>
      </c>
      <c r="S2830" s="10" t="s">
        <v>7128</v>
      </c>
      <c r="T2830" s="16" t="s">
        <v>5185</v>
      </c>
      <c r="X2830" s="27">
        <v>1</v>
      </c>
      <c r="Y2830" s="25">
        <f t="shared" si="279"/>
        <v>1</v>
      </c>
      <c r="AB2830" s="10" t="s">
        <v>2382</v>
      </c>
      <c r="AC2830" s="7" t="s">
        <v>2382</v>
      </c>
      <c r="AF2830" s="25" t="str">
        <f t="shared" si="280"/>
        <v>Yes</v>
      </c>
      <c r="AG2830" s="36" t="str">
        <f t="shared" si="281"/>
        <v>Yes</v>
      </c>
      <c r="AJ2830" s="25">
        <v>28.3</v>
      </c>
      <c r="AL2830" s="32" t="str">
        <f t="shared" si="282"/>
        <v>Over weight</v>
      </c>
      <c r="AO2830" s="41">
        <v>1991</v>
      </c>
      <c r="AP2830" s="29" t="s">
        <v>18</v>
      </c>
      <c r="AQ2830" s="7">
        <v>1</v>
      </c>
      <c r="AS2830" s="32" t="str">
        <f t="shared" si="278"/>
        <v>01-06-1991</v>
      </c>
      <c r="AU2830" s="10" t="s">
        <v>8809</v>
      </c>
      <c r="AV2830" s="32">
        <f t="shared" si="283"/>
        <v>32</v>
      </c>
      <c r="AX2830" s="53">
        <v>4347.0200000000004</v>
      </c>
      <c r="AY2830" s="51">
        <f t="shared" si="284"/>
        <v>4347</v>
      </c>
      <c r="BA2830" s="10">
        <v>5.47</v>
      </c>
      <c r="BB2830" s="51" t="str">
        <f t="shared" si="285"/>
        <v>Normal</v>
      </c>
    </row>
    <row r="2831" spans="18:54" ht="15.5" x14ac:dyDescent="0.35">
      <c r="R2831" s="7" t="s">
        <v>6740</v>
      </c>
      <c r="S2831" s="10" t="s">
        <v>7129</v>
      </c>
      <c r="T2831" s="16" t="s">
        <v>5186</v>
      </c>
      <c r="X2831" s="27">
        <v>1</v>
      </c>
      <c r="Y2831" s="25">
        <f t="shared" si="279"/>
        <v>1</v>
      </c>
      <c r="AB2831" s="10" t="s">
        <v>2382</v>
      </c>
      <c r="AC2831" s="7" t="s">
        <v>2380</v>
      </c>
      <c r="AF2831" s="25" t="str">
        <f t="shared" si="280"/>
        <v>Yes</v>
      </c>
      <c r="AG2831" s="36" t="str">
        <f t="shared" si="281"/>
        <v>No</v>
      </c>
      <c r="AJ2831" s="25">
        <v>54.3</v>
      </c>
      <c r="AL2831" s="33" t="str">
        <f t="shared" si="282"/>
        <v>Obesity</v>
      </c>
      <c r="AO2831" s="42">
        <v>1994</v>
      </c>
      <c r="AP2831" s="30" t="s">
        <v>15</v>
      </c>
      <c r="AQ2831" s="7">
        <v>1</v>
      </c>
      <c r="AS2831" s="33" t="str">
        <f t="shared" si="278"/>
        <v>01-11-1994</v>
      </c>
      <c r="AU2831" s="10" t="s">
        <v>8810</v>
      </c>
      <c r="AV2831" s="33">
        <f t="shared" si="283"/>
        <v>28</v>
      </c>
      <c r="AX2831" s="53">
        <v>4349.46</v>
      </c>
      <c r="AY2831" s="50">
        <f t="shared" si="284"/>
        <v>4349</v>
      </c>
      <c r="BA2831" s="10">
        <v>4.1500000000000004</v>
      </c>
      <c r="BB2831" s="50" t="str">
        <f t="shared" si="285"/>
        <v>Normal</v>
      </c>
    </row>
    <row r="2832" spans="18:54" ht="15.5" x14ac:dyDescent="0.35">
      <c r="R2832" s="7" t="s">
        <v>6739</v>
      </c>
      <c r="S2832" s="10" t="s">
        <v>7130</v>
      </c>
      <c r="T2832" s="16" t="s">
        <v>5187</v>
      </c>
      <c r="X2832" s="27">
        <v>1</v>
      </c>
      <c r="Y2832" s="25">
        <f t="shared" si="279"/>
        <v>1</v>
      </c>
      <c r="AB2832" s="10" t="s">
        <v>2382</v>
      </c>
      <c r="AC2832" s="7" t="s">
        <v>2380</v>
      </c>
      <c r="AF2832" s="25" t="str">
        <f t="shared" si="280"/>
        <v>Yes</v>
      </c>
      <c r="AG2832" s="36" t="str">
        <f t="shared" si="281"/>
        <v>No</v>
      </c>
      <c r="AJ2832" s="25">
        <v>33.344999999999999</v>
      </c>
      <c r="AL2832" s="32" t="str">
        <f t="shared" si="282"/>
        <v>Obesity</v>
      </c>
      <c r="AO2832" s="41">
        <v>1991</v>
      </c>
      <c r="AP2832" s="29" t="s">
        <v>20</v>
      </c>
      <c r="AQ2832" s="7">
        <v>13</v>
      </c>
      <c r="AS2832" s="32" t="str">
        <f t="shared" si="278"/>
        <v>13-09-1991</v>
      </c>
      <c r="AU2832" s="10" t="s">
        <v>8811</v>
      </c>
      <c r="AV2832" s="32">
        <f t="shared" si="283"/>
        <v>31</v>
      </c>
      <c r="AX2832" s="53">
        <v>4350.51</v>
      </c>
      <c r="AY2832" s="51">
        <f t="shared" si="284"/>
        <v>4351</v>
      </c>
      <c r="BA2832" s="10">
        <v>11.32</v>
      </c>
      <c r="BB2832" s="51" t="str">
        <f t="shared" si="285"/>
        <v>Diabetes</v>
      </c>
    </row>
    <row r="2833" spans="18:54" ht="15.5" x14ac:dyDescent="0.35">
      <c r="R2833" s="7" t="s">
        <v>6740</v>
      </c>
      <c r="S2833" s="10" t="s">
        <v>7131</v>
      </c>
      <c r="T2833" s="16" t="s">
        <v>5188</v>
      </c>
      <c r="X2833" s="27" t="s">
        <v>2381</v>
      </c>
      <c r="Y2833" s="25">
        <f t="shared" si="279"/>
        <v>0</v>
      </c>
      <c r="AB2833" s="10" t="s">
        <v>2382</v>
      </c>
      <c r="AC2833" s="7" t="s">
        <v>2380</v>
      </c>
      <c r="AF2833" s="25" t="str">
        <f t="shared" si="280"/>
        <v>Yes</v>
      </c>
      <c r="AG2833" s="36" t="str">
        <f t="shared" si="281"/>
        <v>No</v>
      </c>
      <c r="AJ2833" s="25">
        <v>33</v>
      </c>
      <c r="AL2833" s="33" t="str">
        <f t="shared" si="282"/>
        <v>Obesity</v>
      </c>
      <c r="AO2833" s="42">
        <v>1990</v>
      </c>
      <c r="AP2833" s="30" t="s">
        <v>35</v>
      </c>
      <c r="AQ2833" s="7">
        <v>28</v>
      </c>
      <c r="AS2833" s="33" t="str">
        <f t="shared" si="278"/>
        <v>28-08-1990</v>
      </c>
      <c r="AU2833" s="10" t="s">
        <v>8812</v>
      </c>
      <c r="AV2833" s="33">
        <f t="shared" si="283"/>
        <v>32</v>
      </c>
      <c r="AX2833" s="53">
        <v>4357.04</v>
      </c>
      <c r="AY2833" s="50">
        <f t="shared" si="284"/>
        <v>4357</v>
      </c>
      <c r="BA2833" s="10">
        <v>9.51</v>
      </c>
      <c r="BB2833" s="50" t="str">
        <f t="shared" si="285"/>
        <v>Diabetes</v>
      </c>
    </row>
    <row r="2834" spans="18:54" ht="15.5" x14ac:dyDescent="0.35">
      <c r="R2834" s="7" t="s">
        <v>6740</v>
      </c>
      <c r="S2834" s="10" t="s">
        <v>7132</v>
      </c>
      <c r="T2834" s="16" t="s">
        <v>5189</v>
      </c>
      <c r="X2834" s="27">
        <v>1</v>
      </c>
      <c r="Y2834" s="25">
        <f t="shared" si="279"/>
        <v>1</v>
      </c>
      <c r="AB2834" s="10" t="s">
        <v>2382</v>
      </c>
      <c r="AC2834" s="7" t="s">
        <v>2382</v>
      </c>
      <c r="AF2834" s="25" t="str">
        <f t="shared" si="280"/>
        <v>Yes</v>
      </c>
      <c r="AG2834" s="36" t="str">
        <f t="shared" si="281"/>
        <v>Yes</v>
      </c>
      <c r="AJ2834" s="25">
        <v>28.024999999999999</v>
      </c>
      <c r="AL2834" s="32" t="str">
        <f t="shared" si="282"/>
        <v>Over weight</v>
      </c>
      <c r="AO2834" s="41">
        <v>1997</v>
      </c>
      <c r="AP2834" s="29" t="s">
        <v>15</v>
      </c>
      <c r="AQ2834" s="7">
        <v>29</v>
      </c>
      <c r="AS2834" s="32" t="str">
        <f t="shared" si="278"/>
        <v>29-11-1997</v>
      </c>
      <c r="AU2834" s="10" t="s">
        <v>8813</v>
      </c>
      <c r="AV2834" s="32">
        <f t="shared" si="283"/>
        <v>25</v>
      </c>
      <c r="AX2834" s="53">
        <v>4391.6499999999996</v>
      </c>
      <c r="AY2834" s="51">
        <f t="shared" si="284"/>
        <v>4392</v>
      </c>
      <c r="BA2834" s="10">
        <v>7.67</v>
      </c>
      <c r="BB2834" s="51" t="str">
        <f t="shared" si="285"/>
        <v>Diabetes</v>
      </c>
    </row>
    <row r="2835" spans="18:54" ht="15.5" x14ac:dyDescent="0.35">
      <c r="R2835" s="7" t="s">
        <v>6740</v>
      </c>
      <c r="S2835" s="10" t="s">
        <v>7133</v>
      </c>
      <c r="T2835" s="16" t="s">
        <v>5190</v>
      </c>
      <c r="X2835" s="27">
        <v>1</v>
      </c>
      <c r="Y2835" s="25">
        <f t="shared" si="279"/>
        <v>1</v>
      </c>
      <c r="AB2835" s="10" t="s">
        <v>2380</v>
      </c>
      <c r="AC2835" s="7" t="s">
        <v>2382</v>
      </c>
      <c r="AF2835" s="25" t="str">
        <f t="shared" si="280"/>
        <v>No</v>
      </c>
      <c r="AG2835" s="36" t="str">
        <f t="shared" si="281"/>
        <v>Yes</v>
      </c>
      <c r="AJ2835" s="25">
        <v>28.69</v>
      </c>
      <c r="AL2835" s="33" t="str">
        <f t="shared" si="282"/>
        <v>Over weight</v>
      </c>
      <c r="AO2835" s="42">
        <v>1982</v>
      </c>
      <c r="AP2835" s="30" t="s">
        <v>18</v>
      </c>
      <c r="AQ2835" s="7">
        <v>29</v>
      </c>
      <c r="AS2835" s="33" t="str">
        <f t="shared" si="278"/>
        <v>29-06-1982</v>
      </c>
      <c r="AU2835" s="10" t="s">
        <v>8814</v>
      </c>
      <c r="AV2835" s="33">
        <f t="shared" si="283"/>
        <v>40</v>
      </c>
      <c r="AX2835" s="53">
        <v>4392.7</v>
      </c>
      <c r="AY2835" s="50">
        <f t="shared" si="284"/>
        <v>4393</v>
      </c>
      <c r="BA2835" s="10">
        <v>6.23</v>
      </c>
      <c r="BB2835" s="50" t="str">
        <f t="shared" si="285"/>
        <v>Prediabetes</v>
      </c>
    </row>
    <row r="2836" spans="18:54" ht="15.5" x14ac:dyDescent="0.35">
      <c r="R2836" s="7" t="s">
        <v>6740</v>
      </c>
      <c r="S2836" s="10" t="s">
        <v>6900</v>
      </c>
      <c r="T2836" s="16" t="s">
        <v>5191</v>
      </c>
      <c r="X2836" s="27" t="s">
        <v>2381</v>
      </c>
      <c r="Y2836" s="25">
        <f t="shared" si="279"/>
        <v>0</v>
      </c>
      <c r="AB2836" s="10" t="s">
        <v>2380</v>
      </c>
      <c r="AC2836" s="7" t="s">
        <v>2380</v>
      </c>
      <c r="AF2836" s="25" t="str">
        <f t="shared" si="280"/>
        <v>No</v>
      </c>
      <c r="AG2836" s="36" t="str">
        <f t="shared" si="281"/>
        <v>No</v>
      </c>
      <c r="AJ2836" s="25">
        <v>40.28</v>
      </c>
      <c r="AL2836" s="32" t="str">
        <f t="shared" si="282"/>
        <v>Obesity</v>
      </c>
      <c r="AO2836" s="41">
        <v>1988</v>
      </c>
      <c r="AP2836" s="29" t="s">
        <v>10</v>
      </c>
      <c r="AQ2836" s="7">
        <v>18</v>
      </c>
      <c r="AS2836" s="32" t="str">
        <f t="shared" si="278"/>
        <v>18-07-1988</v>
      </c>
      <c r="AU2836" s="10" t="s">
        <v>8815</v>
      </c>
      <c r="AV2836" s="32">
        <f t="shared" si="283"/>
        <v>34</v>
      </c>
      <c r="AX2836" s="53">
        <v>4397.3100000000004</v>
      </c>
      <c r="AY2836" s="49">
        <f t="shared" si="284"/>
        <v>4397</v>
      </c>
      <c r="BA2836" s="10">
        <v>8.9</v>
      </c>
      <c r="BB2836" s="49" t="str">
        <f t="shared" si="285"/>
        <v>Diabetes</v>
      </c>
    </row>
    <row r="2837" spans="18:54" ht="15.5" x14ac:dyDescent="0.35">
      <c r="R2837" s="7" t="s">
        <v>6740</v>
      </c>
      <c r="S2837" s="10" t="s">
        <v>7134</v>
      </c>
      <c r="T2837" s="16" t="s">
        <v>5192</v>
      </c>
      <c r="X2837" s="27" t="s">
        <v>2381</v>
      </c>
      <c r="Y2837" s="25">
        <f t="shared" si="279"/>
        <v>0</v>
      </c>
      <c r="AB2837" s="10" t="s">
        <v>2382</v>
      </c>
      <c r="AC2837" s="7" t="s">
        <v>2380</v>
      </c>
      <c r="AF2837" s="25" t="str">
        <f t="shared" si="280"/>
        <v>Yes</v>
      </c>
      <c r="AG2837" s="36" t="str">
        <f t="shared" si="281"/>
        <v>No</v>
      </c>
      <c r="AJ2837" s="25">
        <v>37.299999999999997</v>
      </c>
      <c r="AL2837" s="33" t="str">
        <f t="shared" si="282"/>
        <v>Obesity</v>
      </c>
      <c r="AO2837" s="42">
        <v>1986</v>
      </c>
      <c r="AP2837" s="30" t="s">
        <v>35</v>
      </c>
      <c r="AQ2837" s="7">
        <v>11</v>
      </c>
      <c r="AS2837" s="33" t="str">
        <f t="shared" si="278"/>
        <v>11-08-1986</v>
      </c>
      <c r="AU2837" s="10" t="s">
        <v>8816</v>
      </c>
      <c r="AV2837" s="33">
        <f t="shared" si="283"/>
        <v>36</v>
      </c>
      <c r="AX2837" s="53">
        <v>4399.7299999999996</v>
      </c>
      <c r="AY2837" s="50">
        <f t="shared" si="284"/>
        <v>4400</v>
      </c>
      <c r="BA2837" s="10">
        <v>7.79</v>
      </c>
      <c r="BB2837" s="50" t="str">
        <f t="shared" si="285"/>
        <v>Diabetes</v>
      </c>
    </row>
    <row r="2838" spans="18:54" ht="15.5" x14ac:dyDescent="0.35">
      <c r="R2838" s="7" t="s">
        <v>6739</v>
      </c>
      <c r="S2838" s="10" t="s">
        <v>7135</v>
      </c>
      <c r="T2838" s="16" t="s">
        <v>5193</v>
      </c>
      <c r="X2838" s="27">
        <v>2</v>
      </c>
      <c r="Y2838" s="25">
        <f t="shared" si="279"/>
        <v>2</v>
      </c>
      <c r="AB2838" s="10" t="s">
        <v>2382</v>
      </c>
      <c r="AC2838" s="7" t="s">
        <v>2380</v>
      </c>
      <c r="AF2838" s="25" t="str">
        <f t="shared" si="280"/>
        <v>Yes</v>
      </c>
      <c r="AG2838" s="36" t="str">
        <f t="shared" si="281"/>
        <v>No</v>
      </c>
      <c r="AJ2838" s="25">
        <v>54.47</v>
      </c>
      <c r="AL2838" s="32" t="str">
        <f t="shared" si="282"/>
        <v>Obesity</v>
      </c>
      <c r="AO2838" s="41">
        <v>1986</v>
      </c>
      <c r="AP2838" s="29" t="s">
        <v>10</v>
      </c>
      <c r="AQ2838" s="7">
        <v>13</v>
      </c>
      <c r="AS2838" s="32" t="str">
        <f t="shared" si="278"/>
        <v>13-07-1986</v>
      </c>
      <c r="AU2838" s="10" t="s">
        <v>8817</v>
      </c>
      <c r="AV2838" s="32">
        <f t="shared" si="283"/>
        <v>36</v>
      </c>
      <c r="AX2838" s="53">
        <v>4402.2299999999996</v>
      </c>
      <c r="AY2838" s="51">
        <f t="shared" si="284"/>
        <v>4402</v>
      </c>
      <c r="BA2838" s="10">
        <v>4.49</v>
      </c>
      <c r="BB2838" s="51" t="str">
        <f t="shared" si="285"/>
        <v>Normal</v>
      </c>
    </row>
    <row r="2839" spans="18:54" ht="15.5" x14ac:dyDescent="0.35">
      <c r="R2839" s="7" t="s">
        <v>6739</v>
      </c>
      <c r="S2839" s="10" t="s">
        <v>7136</v>
      </c>
      <c r="T2839" s="16" t="s">
        <v>4864</v>
      </c>
      <c r="X2839" s="27">
        <v>1</v>
      </c>
      <c r="Y2839" s="25">
        <f t="shared" si="279"/>
        <v>1</v>
      </c>
      <c r="AB2839" s="10" t="s">
        <v>2382</v>
      </c>
      <c r="AC2839" s="7" t="s">
        <v>2380</v>
      </c>
      <c r="AF2839" s="25" t="str">
        <f t="shared" si="280"/>
        <v>Yes</v>
      </c>
      <c r="AG2839" s="36" t="str">
        <f t="shared" si="281"/>
        <v>No</v>
      </c>
      <c r="AJ2839" s="25">
        <v>38.06</v>
      </c>
      <c r="AL2839" s="33" t="str">
        <f t="shared" si="282"/>
        <v>Obesity</v>
      </c>
      <c r="AO2839" s="42">
        <v>1988</v>
      </c>
      <c r="AP2839" s="30" t="s">
        <v>20</v>
      </c>
      <c r="AQ2839" s="7">
        <v>16</v>
      </c>
      <c r="AS2839" s="33" t="str">
        <f t="shared" si="278"/>
        <v>16-09-1988</v>
      </c>
      <c r="AU2839" s="10" t="s">
        <v>8818</v>
      </c>
      <c r="AV2839" s="33">
        <f t="shared" si="283"/>
        <v>34</v>
      </c>
      <c r="AX2839" s="53">
        <v>4415.16</v>
      </c>
      <c r="AY2839" s="50">
        <f t="shared" si="284"/>
        <v>4415</v>
      </c>
      <c r="BA2839" s="10">
        <v>5.24</v>
      </c>
      <c r="BB2839" s="50" t="str">
        <f t="shared" si="285"/>
        <v>Normal</v>
      </c>
    </row>
    <row r="2840" spans="18:54" ht="15.5" x14ac:dyDescent="0.35">
      <c r="R2840" s="7" t="s">
        <v>6740</v>
      </c>
      <c r="S2840" s="10" t="s">
        <v>6877</v>
      </c>
      <c r="T2840" s="16" t="s">
        <v>5194</v>
      </c>
      <c r="X2840" s="27" t="s">
        <v>2381</v>
      </c>
      <c r="Y2840" s="25">
        <f t="shared" si="279"/>
        <v>0</v>
      </c>
      <c r="AB2840" s="10" t="s">
        <v>2380</v>
      </c>
      <c r="AC2840" s="7" t="s">
        <v>2380</v>
      </c>
      <c r="AF2840" s="25" t="str">
        <f t="shared" si="280"/>
        <v>No</v>
      </c>
      <c r="AG2840" s="36" t="str">
        <f t="shared" si="281"/>
        <v>No</v>
      </c>
      <c r="AJ2840" s="25">
        <v>51.47</v>
      </c>
      <c r="AL2840" s="32" t="str">
        <f t="shared" si="282"/>
        <v>Obesity</v>
      </c>
      <c r="AO2840" s="41">
        <v>1992</v>
      </c>
      <c r="AP2840" s="29" t="s">
        <v>35</v>
      </c>
      <c r="AQ2840" s="7">
        <v>15</v>
      </c>
      <c r="AS2840" s="32" t="str">
        <f t="shared" si="278"/>
        <v>15-08-1992</v>
      </c>
      <c r="AU2840" s="10" t="s">
        <v>8819</v>
      </c>
      <c r="AV2840" s="32">
        <f t="shared" si="283"/>
        <v>30</v>
      </c>
      <c r="AX2840" s="53">
        <v>4420.95</v>
      </c>
      <c r="AY2840" s="51">
        <f t="shared" si="284"/>
        <v>4421</v>
      </c>
      <c r="BA2840" s="10">
        <v>9.6</v>
      </c>
      <c r="BB2840" s="51" t="str">
        <f t="shared" si="285"/>
        <v>Diabetes</v>
      </c>
    </row>
    <row r="2841" spans="18:54" ht="15.5" x14ac:dyDescent="0.35">
      <c r="R2841" s="7" t="s">
        <v>6740</v>
      </c>
      <c r="S2841" s="10" t="s">
        <v>6805</v>
      </c>
      <c r="T2841" s="16" t="s">
        <v>5051</v>
      </c>
      <c r="X2841" s="27" t="s">
        <v>2381</v>
      </c>
      <c r="Y2841" s="25">
        <f t="shared" si="279"/>
        <v>0</v>
      </c>
      <c r="AB2841" s="10" t="s">
        <v>2382</v>
      </c>
      <c r="AC2841" s="7" t="s">
        <v>2380</v>
      </c>
      <c r="AF2841" s="25" t="str">
        <f t="shared" si="280"/>
        <v>Yes</v>
      </c>
      <c r="AG2841" s="36" t="str">
        <f t="shared" si="281"/>
        <v>No</v>
      </c>
      <c r="AJ2841" s="25">
        <v>29.8</v>
      </c>
      <c r="AL2841" s="33" t="str">
        <f t="shared" si="282"/>
        <v>Over weight</v>
      </c>
      <c r="AO2841" s="42">
        <v>1994</v>
      </c>
      <c r="AP2841" s="30" t="s">
        <v>30</v>
      </c>
      <c r="AQ2841" s="7">
        <v>29</v>
      </c>
      <c r="AS2841" s="33" t="str">
        <f t="shared" si="278"/>
        <v>29-12-1994</v>
      </c>
      <c r="AU2841" s="10" t="s">
        <v>8820</v>
      </c>
      <c r="AV2841" s="33">
        <f t="shared" si="283"/>
        <v>28</v>
      </c>
      <c r="AX2841" s="53">
        <v>4428.8900000000003</v>
      </c>
      <c r="AY2841" s="50">
        <f t="shared" si="284"/>
        <v>4429</v>
      </c>
      <c r="BA2841" s="10">
        <v>5.78</v>
      </c>
      <c r="BB2841" s="50" t="str">
        <f t="shared" si="285"/>
        <v>Prediabetes</v>
      </c>
    </row>
    <row r="2842" spans="18:54" ht="15.5" x14ac:dyDescent="0.35">
      <c r="R2842" s="7" t="s">
        <v>6742</v>
      </c>
      <c r="S2842" s="10" t="s">
        <v>8259</v>
      </c>
      <c r="T2842" s="16" t="s">
        <v>5195</v>
      </c>
      <c r="X2842" s="27" t="s">
        <v>2381</v>
      </c>
      <c r="Y2842" s="25">
        <f t="shared" si="279"/>
        <v>0</v>
      </c>
      <c r="AB2842" s="10" t="s">
        <v>2380</v>
      </c>
      <c r="AC2842" s="7" t="s">
        <v>2380</v>
      </c>
      <c r="AF2842" s="25" t="str">
        <f t="shared" si="280"/>
        <v>No</v>
      </c>
      <c r="AG2842" s="36" t="str">
        <f t="shared" si="281"/>
        <v>No</v>
      </c>
      <c r="AJ2842" s="25">
        <v>49.77</v>
      </c>
      <c r="AL2842" s="32" t="str">
        <f t="shared" si="282"/>
        <v>Obesity</v>
      </c>
      <c r="AO2842" s="41">
        <v>1993</v>
      </c>
      <c r="AP2842" s="29" t="s">
        <v>20</v>
      </c>
      <c r="AQ2842" s="7">
        <v>4</v>
      </c>
      <c r="AS2842" s="32" t="str">
        <f t="shared" si="278"/>
        <v>04-09-1993</v>
      </c>
      <c r="AU2842" s="10" t="s">
        <v>8821</v>
      </c>
      <c r="AV2842" s="32">
        <f t="shared" si="283"/>
        <v>29</v>
      </c>
      <c r="AX2842" s="53">
        <v>4433.3900000000003</v>
      </c>
      <c r="AY2842" s="51">
        <f t="shared" si="284"/>
        <v>4433</v>
      </c>
      <c r="BA2842" s="10">
        <v>7.02</v>
      </c>
      <c r="BB2842" s="51" t="str">
        <f t="shared" si="285"/>
        <v>Diabetes</v>
      </c>
    </row>
    <row r="2843" spans="18:54" ht="15.5" x14ac:dyDescent="0.35">
      <c r="R2843" s="7" t="s">
        <v>6739</v>
      </c>
      <c r="S2843" s="10" t="s">
        <v>7137</v>
      </c>
      <c r="T2843" s="16" t="s">
        <v>5196</v>
      </c>
      <c r="X2843" s="27" t="s">
        <v>2381</v>
      </c>
      <c r="Y2843" s="25">
        <f t="shared" si="279"/>
        <v>0</v>
      </c>
      <c r="AB2843" s="10" t="s">
        <v>2382</v>
      </c>
      <c r="AC2843" s="7" t="s">
        <v>2382</v>
      </c>
      <c r="AF2843" s="25" t="str">
        <f t="shared" si="280"/>
        <v>Yes</v>
      </c>
      <c r="AG2843" s="36" t="str">
        <f t="shared" si="281"/>
        <v>Yes</v>
      </c>
      <c r="AJ2843" s="25">
        <v>25.555</v>
      </c>
      <c r="AL2843" s="33" t="str">
        <f t="shared" si="282"/>
        <v>Over weight</v>
      </c>
      <c r="AO2843" s="42">
        <v>1993</v>
      </c>
      <c r="AP2843" s="30" t="s">
        <v>30</v>
      </c>
      <c r="AQ2843" s="7">
        <v>23</v>
      </c>
      <c r="AS2843" s="33" t="str">
        <f t="shared" si="278"/>
        <v>23-12-1993</v>
      </c>
      <c r="AU2843" s="10" t="s">
        <v>8822</v>
      </c>
      <c r="AV2843" s="33">
        <f t="shared" si="283"/>
        <v>29</v>
      </c>
      <c r="AX2843" s="53">
        <v>4433.92</v>
      </c>
      <c r="AY2843" s="50">
        <f t="shared" si="284"/>
        <v>4434</v>
      </c>
      <c r="BA2843" s="10">
        <v>4.09</v>
      </c>
      <c r="BB2843" s="50" t="str">
        <f t="shared" si="285"/>
        <v>Normal</v>
      </c>
    </row>
    <row r="2844" spans="18:54" ht="15.5" x14ac:dyDescent="0.35">
      <c r="R2844" s="7" t="s">
        <v>6740</v>
      </c>
      <c r="S2844" s="10" t="s">
        <v>6857</v>
      </c>
      <c r="T2844" s="16" t="s">
        <v>5197</v>
      </c>
      <c r="X2844" s="27">
        <v>1</v>
      </c>
      <c r="Y2844" s="25">
        <f t="shared" si="279"/>
        <v>1</v>
      </c>
      <c r="AB2844" s="10" t="s">
        <v>2380</v>
      </c>
      <c r="AC2844" s="7" t="s">
        <v>2380</v>
      </c>
      <c r="AF2844" s="25" t="str">
        <f t="shared" si="280"/>
        <v>No</v>
      </c>
      <c r="AG2844" s="36" t="str">
        <f t="shared" si="281"/>
        <v>No</v>
      </c>
      <c r="AJ2844" s="25">
        <v>29.64</v>
      </c>
      <c r="AL2844" s="32" t="str">
        <f t="shared" si="282"/>
        <v>Over weight</v>
      </c>
      <c r="AO2844" s="41">
        <v>1994</v>
      </c>
      <c r="AP2844" s="29" t="s">
        <v>37</v>
      </c>
      <c r="AQ2844" s="7">
        <v>8</v>
      </c>
      <c r="AS2844" s="32" t="str">
        <f t="shared" si="278"/>
        <v>08-10-1994</v>
      </c>
      <c r="AU2844" s="10" t="s">
        <v>8823</v>
      </c>
      <c r="AV2844" s="32">
        <f t="shared" si="283"/>
        <v>28</v>
      </c>
      <c r="AX2844" s="53">
        <v>4435.09</v>
      </c>
      <c r="AY2844" s="49">
        <f t="shared" si="284"/>
        <v>4435</v>
      </c>
      <c r="BA2844" s="10">
        <v>4.93</v>
      </c>
      <c r="BB2844" s="49" t="str">
        <f t="shared" si="285"/>
        <v>Normal</v>
      </c>
    </row>
    <row r="2845" spans="18:54" ht="15.5" x14ac:dyDescent="0.35">
      <c r="R2845" s="7" t="s">
        <v>6740</v>
      </c>
      <c r="S2845" s="10" t="s">
        <v>5304</v>
      </c>
      <c r="T2845" s="16" t="s">
        <v>5198</v>
      </c>
      <c r="X2845" s="27">
        <v>2</v>
      </c>
      <c r="Y2845" s="25">
        <f t="shared" si="279"/>
        <v>2</v>
      </c>
      <c r="AB2845" s="10" t="s">
        <v>2382</v>
      </c>
      <c r="AC2845" s="7" t="s">
        <v>2380</v>
      </c>
      <c r="AF2845" s="25" t="str">
        <f t="shared" si="280"/>
        <v>Yes</v>
      </c>
      <c r="AG2845" s="36" t="str">
        <f t="shared" si="281"/>
        <v>No</v>
      </c>
      <c r="AJ2845" s="25">
        <v>53.93</v>
      </c>
      <c r="AL2845" s="33" t="str">
        <f t="shared" si="282"/>
        <v>Obesity</v>
      </c>
      <c r="AO2845" s="42">
        <v>1994</v>
      </c>
      <c r="AP2845" s="30" t="s">
        <v>37</v>
      </c>
      <c r="AQ2845" s="7">
        <v>24</v>
      </c>
      <c r="AS2845" s="33" t="str">
        <f t="shared" si="278"/>
        <v>24-10-1994</v>
      </c>
      <c r="AU2845" s="10" t="s">
        <v>8824</v>
      </c>
      <c r="AV2845" s="33">
        <f t="shared" si="283"/>
        <v>28</v>
      </c>
      <c r="AX2845" s="53">
        <v>4438.26</v>
      </c>
      <c r="AY2845" s="50">
        <f t="shared" si="284"/>
        <v>4438</v>
      </c>
      <c r="BA2845" s="10">
        <v>5.34</v>
      </c>
      <c r="BB2845" s="50" t="str">
        <f t="shared" si="285"/>
        <v>Normal</v>
      </c>
    </row>
    <row r="2846" spans="18:54" ht="15.5" x14ac:dyDescent="0.35">
      <c r="R2846" s="7" t="s">
        <v>6739</v>
      </c>
      <c r="S2846" s="10" t="s">
        <v>7138</v>
      </c>
      <c r="T2846" s="16" t="s">
        <v>5199</v>
      </c>
      <c r="X2846" s="27">
        <v>1</v>
      </c>
      <c r="Y2846" s="25">
        <f t="shared" si="279"/>
        <v>1</v>
      </c>
      <c r="AB2846" s="10" t="s">
        <v>2380</v>
      </c>
      <c r="AC2846" s="7" t="s">
        <v>2382</v>
      </c>
      <c r="AF2846" s="25" t="str">
        <f t="shared" si="280"/>
        <v>No</v>
      </c>
      <c r="AG2846" s="36" t="str">
        <f t="shared" si="281"/>
        <v>Yes</v>
      </c>
      <c r="AJ2846" s="25">
        <v>28.024999999999999</v>
      </c>
      <c r="AL2846" s="32" t="str">
        <f t="shared" si="282"/>
        <v>Over weight</v>
      </c>
      <c r="AO2846" s="41">
        <v>1991</v>
      </c>
      <c r="AP2846" s="29" t="s">
        <v>20</v>
      </c>
      <c r="AQ2846" s="7">
        <v>3</v>
      </c>
      <c r="AS2846" s="32" t="str">
        <f t="shared" si="278"/>
        <v>03-09-1991</v>
      </c>
      <c r="AU2846" s="10" t="s">
        <v>8825</v>
      </c>
      <c r="AV2846" s="32">
        <f t="shared" si="283"/>
        <v>31</v>
      </c>
      <c r="AX2846" s="53">
        <v>4441.21</v>
      </c>
      <c r="AY2846" s="51">
        <f t="shared" si="284"/>
        <v>4441</v>
      </c>
      <c r="BA2846" s="10">
        <v>5.65</v>
      </c>
      <c r="BB2846" s="51" t="str">
        <f t="shared" si="285"/>
        <v>Normal</v>
      </c>
    </row>
    <row r="2847" spans="18:54" ht="15.5" x14ac:dyDescent="0.35">
      <c r="R2847" s="7" t="s">
        <v>6739</v>
      </c>
      <c r="S2847" s="10" t="s">
        <v>7139</v>
      </c>
      <c r="T2847" s="16" t="s">
        <v>5200</v>
      </c>
      <c r="X2847" s="27" t="s">
        <v>2381</v>
      </c>
      <c r="Y2847" s="25">
        <f t="shared" si="279"/>
        <v>0</v>
      </c>
      <c r="AB2847" s="10" t="s">
        <v>2380</v>
      </c>
      <c r="AC2847" s="7" t="s">
        <v>2380</v>
      </c>
      <c r="AF2847" s="25" t="str">
        <f t="shared" si="280"/>
        <v>No</v>
      </c>
      <c r="AG2847" s="36" t="str">
        <f t="shared" si="281"/>
        <v>No</v>
      </c>
      <c r="AJ2847" s="25">
        <v>27.5</v>
      </c>
      <c r="AL2847" s="33" t="str">
        <f t="shared" si="282"/>
        <v>Over weight</v>
      </c>
      <c r="AO2847" s="42">
        <v>1994</v>
      </c>
      <c r="AP2847" s="30" t="s">
        <v>18</v>
      </c>
      <c r="AQ2847" s="7">
        <v>28</v>
      </c>
      <c r="AS2847" s="33" t="str">
        <f t="shared" si="278"/>
        <v>28-06-1994</v>
      </c>
      <c r="AU2847" s="10" t="s">
        <v>8826</v>
      </c>
      <c r="AV2847" s="33">
        <f t="shared" si="283"/>
        <v>28</v>
      </c>
      <c r="AX2847" s="53">
        <v>4449.46</v>
      </c>
      <c r="AY2847" s="50">
        <f t="shared" si="284"/>
        <v>4449</v>
      </c>
      <c r="BA2847" s="10">
        <v>4.49</v>
      </c>
      <c r="BB2847" s="50" t="str">
        <f t="shared" si="285"/>
        <v>Normal</v>
      </c>
    </row>
    <row r="2848" spans="18:54" ht="15.5" x14ac:dyDescent="0.35">
      <c r="R2848" s="7" t="s">
        <v>6739</v>
      </c>
      <c r="S2848" s="10" t="s">
        <v>6998</v>
      </c>
      <c r="T2848" s="16" t="s">
        <v>5201</v>
      </c>
      <c r="X2848" s="27" t="s">
        <v>2381</v>
      </c>
      <c r="Y2848" s="25">
        <f t="shared" si="279"/>
        <v>0</v>
      </c>
      <c r="AB2848" s="10" t="s">
        <v>2380</v>
      </c>
      <c r="AC2848" s="7" t="s">
        <v>2382</v>
      </c>
      <c r="AF2848" s="25" t="str">
        <f t="shared" si="280"/>
        <v>No</v>
      </c>
      <c r="AG2848" s="36" t="str">
        <f t="shared" si="281"/>
        <v>Yes</v>
      </c>
      <c r="AJ2848" s="25">
        <v>21.8</v>
      </c>
      <c r="AL2848" s="32" t="str">
        <f t="shared" si="282"/>
        <v xml:space="preserve">Normal Weight 
</v>
      </c>
      <c r="AO2848" s="41">
        <v>1990</v>
      </c>
      <c r="AP2848" s="29" t="s">
        <v>35</v>
      </c>
      <c r="AQ2848" s="7">
        <v>8</v>
      </c>
      <c r="AS2848" s="32" t="str">
        <f t="shared" si="278"/>
        <v>08-08-1990</v>
      </c>
      <c r="AU2848" s="10" t="s">
        <v>8827</v>
      </c>
      <c r="AV2848" s="32">
        <f t="shared" si="283"/>
        <v>32</v>
      </c>
      <c r="AX2848" s="53">
        <v>4454.3999999999996</v>
      </c>
      <c r="AY2848" s="51">
        <f t="shared" si="284"/>
        <v>4454</v>
      </c>
      <c r="BA2848" s="10">
        <v>10.55</v>
      </c>
      <c r="BB2848" s="51" t="str">
        <f t="shared" si="285"/>
        <v>Diabetes</v>
      </c>
    </row>
    <row r="2849" spans="18:54" ht="15.5" x14ac:dyDescent="0.35">
      <c r="R2849" s="7" t="s">
        <v>6740</v>
      </c>
      <c r="S2849" s="10" t="s">
        <v>7140</v>
      </c>
      <c r="T2849" s="16" t="s">
        <v>5202</v>
      </c>
      <c r="X2849" s="27">
        <v>1</v>
      </c>
      <c r="Y2849" s="25">
        <f t="shared" si="279"/>
        <v>1</v>
      </c>
      <c r="AB2849" s="10" t="s">
        <v>2382</v>
      </c>
      <c r="AC2849" s="7" t="s">
        <v>2382</v>
      </c>
      <c r="AF2849" s="25" t="str">
        <f t="shared" si="280"/>
        <v>Yes</v>
      </c>
      <c r="AG2849" s="36" t="str">
        <f t="shared" si="281"/>
        <v>Yes</v>
      </c>
      <c r="AJ2849" s="25">
        <v>26.41</v>
      </c>
      <c r="AL2849" s="33" t="str">
        <f t="shared" si="282"/>
        <v>Over weight</v>
      </c>
      <c r="AO2849" s="42">
        <v>1990</v>
      </c>
      <c r="AP2849" s="30" t="s">
        <v>10</v>
      </c>
      <c r="AQ2849" s="7">
        <v>15</v>
      </c>
      <c r="AS2849" s="33" t="str">
        <f t="shared" si="278"/>
        <v>15-07-1990</v>
      </c>
      <c r="AU2849" s="10" t="s">
        <v>8828</v>
      </c>
      <c r="AV2849" s="33">
        <f t="shared" si="283"/>
        <v>32</v>
      </c>
      <c r="AX2849" s="53">
        <v>4462.72</v>
      </c>
      <c r="AY2849" s="50">
        <f t="shared" si="284"/>
        <v>4463</v>
      </c>
      <c r="BA2849" s="10">
        <v>4.92</v>
      </c>
      <c r="BB2849" s="50" t="str">
        <f t="shared" si="285"/>
        <v>Normal</v>
      </c>
    </row>
    <row r="2850" spans="18:54" ht="15.5" x14ac:dyDescent="0.35">
      <c r="R2850" s="7" t="s">
        <v>6740</v>
      </c>
      <c r="S2850" s="10" t="s">
        <v>7141</v>
      </c>
      <c r="T2850" s="16" t="s">
        <v>5191</v>
      </c>
      <c r="X2850" s="27">
        <v>1</v>
      </c>
      <c r="Y2850" s="25">
        <f t="shared" si="279"/>
        <v>1</v>
      </c>
      <c r="AB2850" s="10" t="s">
        <v>2382</v>
      </c>
      <c r="AC2850" s="7" t="s">
        <v>2382</v>
      </c>
      <c r="AF2850" s="25" t="str">
        <f t="shared" si="280"/>
        <v>Yes</v>
      </c>
      <c r="AG2850" s="36" t="str">
        <f t="shared" si="281"/>
        <v>Yes</v>
      </c>
      <c r="AJ2850" s="25">
        <v>27.835000000000001</v>
      </c>
      <c r="AL2850" s="32" t="str">
        <f t="shared" si="282"/>
        <v>Over weight</v>
      </c>
      <c r="AO2850" s="41">
        <v>1991</v>
      </c>
      <c r="AP2850" s="29" t="s">
        <v>10</v>
      </c>
      <c r="AQ2850" s="7">
        <v>4</v>
      </c>
      <c r="AS2850" s="32" t="str">
        <f t="shared" si="278"/>
        <v>04-07-1991</v>
      </c>
      <c r="AU2850" s="10" t="s">
        <v>8829</v>
      </c>
      <c r="AV2850" s="32">
        <f t="shared" si="283"/>
        <v>31</v>
      </c>
      <c r="AX2850" s="53">
        <v>4463.21</v>
      </c>
      <c r="AY2850" s="51">
        <f t="shared" si="284"/>
        <v>4463</v>
      </c>
      <c r="BA2850" s="10">
        <v>5.9</v>
      </c>
      <c r="BB2850" s="51" t="str">
        <f t="shared" si="285"/>
        <v>Prediabetes</v>
      </c>
    </row>
    <row r="2851" spans="18:54" ht="15.5" x14ac:dyDescent="0.35">
      <c r="R2851" s="7" t="s">
        <v>6742</v>
      </c>
      <c r="S2851" s="10" t="s">
        <v>6826</v>
      </c>
      <c r="T2851" s="16" t="s">
        <v>5203</v>
      </c>
      <c r="X2851" s="27">
        <v>2</v>
      </c>
      <c r="Y2851" s="25">
        <f t="shared" si="279"/>
        <v>2</v>
      </c>
      <c r="AB2851" s="10" t="s">
        <v>2382</v>
      </c>
      <c r="AC2851" s="7" t="s">
        <v>2380</v>
      </c>
      <c r="AF2851" s="25" t="str">
        <f t="shared" si="280"/>
        <v>Yes</v>
      </c>
      <c r="AG2851" s="36" t="str">
        <f t="shared" si="281"/>
        <v>No</v>
      </c>
      <c r="AJ2851" s="25">
        <v>51.74</v>
      </c>
      <c r="AL2851" s="33" t="str">
        <f t="shared" si="282"/>
        <v>Obesity</v>
      </c>
      <c r="AO2851" s="42">
        <v>1999</v>
      </c>
      <c r="AP2851" s="30" t="s">
        <v>15</v>
      </c>
      <c r="AQ2851" s="7">
        <v>20</v>
      </c>
      <c r="AS2851" s="33" t="str">
        <f t="shared" si="278"/>
        <v>20-11-1999</v>
      </c>
      <c r="AU2851" s="10" t="s">
        <v>8830</v>
      </c>
      <c r="AV2851" s="33">
        <f t="shared" si="283"/>
        <v>23</v>
      </c>
      <c r="AX2851" s="53">
        <v>4466.62</v>
      </c>
      <c r="AY2851" s="50">
        <f t="shared" si="284"/>
        <v>4467</v>
      </c>
      <c r="BA2851" s="10">
        <v>4.9800000000000004</v>
      </c>
      <c r="BB2851" s="50" t="str">
        <f t="shared" si="285"/>
        <v>Normal</v>
      </c>
    </row>
    <row r="2852" spans="18:54" ht="15.5" x14ac:dyDescent="0.35">
      <c r="R2852" s="7" t="s">
        <v>6739</v>
      </c>
      <c r="S2852" s="10" t="s">
        <v>7142</v>
      </c>
      <c r="T2852" s="16" t="s">
        <v>5204</v>
      </c>
      <c r="X2852" s="27" t="s">
        <v>2381</v>
      </c>
      <c r="Y2852" s="25">
        <f t="shared" si="279"/>
        <v>0</v>
      </c>
      <c r="AB2852" s="10" t="s">
        <v>2380</v>
      </c>
      <c r="AC2852" s="7" t="s">
        <v>2382</v>
      </c>
      <c r="AF2852" s="25" t="str">
        <f t="shared" si="280"/>
        <v>No</v>
      </c>
      <c r="AG2852" s="36" t="str">
        <f t="shared" si="281"/>
        <v>Yes</v>
      </c>
      <c r="AJ2852" s="25">
        <v>23.37</v>
      </c>
      <c r="AL2852" s="32" t="str">
        <f t="shared" si="282"/>
        <v xml:space="preserve">Normal Weight 
</v>
      </c>
      <c r="AO2852" s="41">
        <v>2004</v>
      </c>
      <c r="AP2852" s="29" t="s">
        <v>10</v>
      </c>
      <c r="AQ2852" s="7">
        <v>18</v>
      </c>
      <c r="AS2852" s="32" t="str">
        <f t="shared" si="278"/>
        <v>18-07-2004</v>
      </c>
      <c r="AU2852" s="10" t="s">
        <v>8419</v>
      </c>
      <c r="AV2852" s="32">
        <f t="shared" si="283"/>
        <v>18</v>
      </c>
      <c r="AX2852" s="53">
        <v>4468.25</v>
      </c>
      <c r="AY2852" s="49">
        <f t="shared" si="284"/>
        <v>4468</v>
      </c>
      <c r="BA2852" s="10">
        <v>5.8</v>
      </c>
      <c r="BB2852" s="49" t="str">
        <f t="shared" si="285"/>
        <v>Prediabetes</v>
      </c>
    </row>
    <row r="2853" spans="18:54" ht="15.5" x14ac:dyDescent="0.35">
      <c r="R2853" s="7" t="s">
        <v>6740</v>
      </c>
      <c r="S2853" s="10" t="s">
        <v>6935</v>
      </c>
      <c r="T2853" s="16" t="s">
        <v>5205</v>
      </c>
      <c r="X2853" s="27">
        <v>1</v>
      </c>
      <c r="Y2853" s="25">
        <f t="shared" si="279"/>
        <v>1</v>
      </c>
      <c r="AB2853" s="10" t="s">
        <v>2382</v>
      </c>
      <c r="AC2853" s="7" t="s">
        <v>2382</v>
      </c>
      <c r="AF2853" s="25" t="str">
        <f t="shared" si="280"/>
        <v>Yes</v>
      </c>
      <c r="AG2853" s="36" t="str">
        <f t="shared" si="281"/>
        <v>Yes</v>
      </c>
      <c r="AJ2853" s="25">
        <v>29.7</v>
      </c>
      <c r="AL2853" s="33" t="str">
        <f t="shared" si="282"/>
        <v>Over weight</v>
      </c>
      <c r="AO2853" s="42">
        <v>1992</v>
      </c>
      <c r="AP2853" s="30" t="s">
        <v>10</v>
      </c>
      <c r="AQ2853" s="7">
        <v>12</v>
      </c>
      <c r="AS2853" s="33" t="str">
        <f t="shared" si="278"/>
        <v>12-07-1992</v>
      </c>
      <c r="AU2853" s="10" t="s">
        <v>8831</v>
      </c>
      <c r="AV2853" s="33">
        <f t="shared" si="283"/>
        <v>30</v>
      </c>
      <c r="AX2853" s="53">
        <v>4488.58</v>
      </c>
      <c r="AY2853" s="50">
        <f t="shared" si="284"/>
        <v>4489</v>
      </c>
      <c r="BA2853" s="10">
        <v>6.21</v>
      </c>
      <c r="BB2853" s="50" t="str">
        <f t="shared" si="285"/>
        <v>Prediabetes</v>
      </c>
    </row>
    <row r="2854" spans="18:54" ht="15.5" x14ac:dyDescent="0.35">
      <c r="R2854" s="7" t="s">
        <v>6739</v>
      </c>
      <c r="S2854" s="10" t="s">
        <v>7143</v>
      </c>
      <c r="T2854" s="16" t="s">
        <v>5206</v>
      </c>
      <c r="X2854" s="27">
        <v>1</v>
      </c>
      <c r="Y2854" s="25">
        <f t="shared" si="279"/>
        <v>1</v>
      </c>
      <c r="AB2854" s="10" t="s">
        <v>2380</v>
      </c>
      <c r="AC2854" s="7" t="s">
        <v>2382</v>
      </c>
      <c r="AF2854" s="25" t="str">
        <f t="shared" si="280"/>
        <v>No</v>
      </c>
      <c r="AG2854" s="36" t="str">
        <f t="shared" si="281"/>
        <v>Yes</v>
      </c>
      <c r="AJ2854" s="25">
        <v>20.045000000000002</v>
      </c>
      <c r="AL2854" s="32" t="str">
        <f t="shared" si="282"/>
        <v xml:space="preserve">Normal Weight 
</v>
      </c>
      <c r="AO2854" s="41">
        <v>1988</v>
      </c>
      <c r="AP2854" s="29" t="s">
        <v>18</v>
      </c>
      <c r="AQ2854" s="7">
        <v>26</v>
      </c>
      <c r="AS2854" s="32" t="str">
        <f t="shared" si="278"/>
        <v>26-06-1988</v>
      </c>
      <c r="AU2854" s="10" t="s">
        <v>8832</v>
      </c>
      <c r="AV2854" s="32">
        <f t="shared" si="283"/>
        <v>34</v>
      </c>
      <c r="AX2854" s="53">
        <v>4500.34</v>
      </c>
      <c r="AY2854" s="51">
        <f t="shared" si="284"/>
        <v>4500</v>
      </c>
      <c r="BA2854" s="10">
        <v>6.17</v>
      </c>
      <c r="BB2854" s="51" t="str">
        <f t="shared" si="285"/>
        <v>Prediabetes</v>
      </c>
    </row>
    <row r="2855" spans="18:54" ht="15.5" x14ac:dyDescent="0.35">
      <c r="R2855" s="7" t="s">
        <v>6739</v>
      </c>
      <c r="S2855" s="10" t="s">
        <v>6826</v>
      </c>
      <c r="T2855" s="16" t="s">
        <v>5207</v>
      </c>
      <c r="X2855" s="27">
        <v>2</v>
      </c>
      <c r="Y2855" s="25">
        <f t="shared" si="279"/>
        <v>2</v>
      </c>
      <c r="AB2855" s="10" t="s">
        <v>2380</v>
      </c>
      <c r="AC2855" s="7" t="s">
        <v>2380</v>
      </c>
      <c r="AF2855" s="25" t="str">
        <f t="shared" si="280"/>
        <v>No</v>
      </c>
      <c r="AG2855" s="36" t="str">
        <f t="shared" si="281"/>
        <v>No</v>
      </c>
      <c r="AJ2855" s="25">
        <v>27.83</v>
      </c>
      <c r="AL2855" s="33" t="str">
        <f t="shared" si="282"/>
        <v>Over weight</v>
      </c>
      <c r="AO2855" s="42">
        <v>1997</v>
      </c>
      <c r="AP2855" s="30" t="s">
        <v>37</v>
      </c>
      <c r="AQ2855" s="7">
        <v>13</v>
      </c>
      <c r="AS2855" s="33" t="str">
        <f t="shared" si="278"/>
        <v>13-10-1997</v>
      </c>
      <c r="AU2855" s="10" t="s">
        <v>8833</v>
      </c>
      <c r="AV2855" s="33">
        <f t="shared" si="283"/>
        <v>25</v>
      </c>
      <c r="AX2855" s="53">
        <v>4504.66</v>
      </c>
      <c r="AY2855" s="50">
        <f t="shared" si="284"/>
        <v>4505</v>
      </c>
      <c r="BA2855" s="10">
        <v>5.36</v>
      </c>
      <c r="BB2855" s="50" t="str">
        <f t="shared" si="285"/>
        <v>Normal</v>
      </c>
    </row>
    <row r="2856" spans="18:54" ht="15.5" x14ac:dyDescent="0.35">
      <c r="R2856" s="7" t="s">
        <v>6740</v>
      </c>
      <c r="S2856" s="10" t="s">
        <v>7144</v>
      </c>
      <c r="T2856" s="16" t="s">
        <v>5208</v>
      </c>
      <c r="X2856" s="27" t="s">
        <v>2381</v>
      </c>
      <c r="Y2856" s="25">
        <f t="shared" si="279"/>
        <v>0</v>
      </c>
      <c r="AB2856" s="10" t="s">
        <v>2380</v>
      </c>
      <c r="AC2856" s="7" t="s">
        <v>2382</v>
      </c>
      <c r="AF2856" s="25" t="str">
        <f t="shared" si="280"/>
        <v>No</v>
      </c>
      <c r="AG2856" s="36" t="str">
        <f t="shared" si="281"/>
        <v>Yes</v>
      </c>
      <c r="AJ2856" s="25">
        <v>28.93</v>
      </c>
      <c r="AL2856" s="32" t="str">
        <f t="shared" si="282"/>
        <v>Over weight</v>
      </c>
      <c r="AO2856" s="41">
        <v>1982</v>
      </c>
      <c r="AP2856" s="29" t="s">
        <v>20</v>
      </c>
      <c r="AQ2856" s="7">
        <v>27</v>
      </c>
      <c r="AS2856" s="32" t="str">
        <f t="shared" si="278"/>
        <v>27-09-1982</v>
      </c>
      <c r="AU2856" s="10" t="s">
        <v>8834</v>
      </c>
      <c r="AV2856" s="32">
        <f t="shared" si="283"/>
        <v>40</v>
      </c>
      <c r="AX2856" s="53">
        <v>4511.41</v>
      </c>
      <c r="AY2856" s="51">
        <f t="shared" si="284"/>
        <v>4511</v>
      </c>
      <c r="BA2856" s="10">
        <v>5.2</v>
      </c>
      <c r="BB2856" s="51" t="str">
        <f t="shared" si="285"/>
        <v>Normal</v>
      </c>
    </row>
    <row r="2857" spans="18:54" ht="15.5" x14ac:dyDescent="0.35">
      <c r="R2857" s="7" t="s">
        <v>6740</v>
      </c>
      <c r="S2857" s="10" t="s">
        <v>7145</v>
      </c>
      <c r="T2857" s="16" t="s">
        <v>4803</v>
      </c>
      <c r="X2857" s="27" t="s">
        <v>2381</v>
      </c>
      <c r="Y2857" s="25">
        <f t="shared" si="279"/>
        <v>0</v>
      </c>
      <c r="AB2857" s="10" t="s">
        <v>2380</v>
      </c>
      <c r="AC2857" s="7" t="s">
        <v>2380</v>
      </c>
      <c r="AF2857" s="25" t="str">
        <f t="shared" si="280"/>
        <v>No</v>
      </c>
      <c r="AG2857" s="36" t="str">
        <f t="shared" si="281"/>
        <v>No</v>
      </c>
      <c r="AJ2857" s="25">
        <v>33.82</v>
      </c>
      <c r="AL2857" s="33" t="str">
        <f t="shared" si="282"/>
        <v>Obesity</v>
      </c>
      <c r="AO2857" s="42">
        <v>1980</v>
      </c>
      <c r="AP2857" s="30" t="s">
        <v>18</v>
      </c>
      <c r="AQ2857" s="7">
        <v>16</v>
      </c>
      <c r="AS2857" s="33" t="str">
        <f t="shared" si="278"/>
        <v>16-06-1980</v>
      </c>
      <c r="AU2857" s="10" t="s">
        <v>8835</v>
      </c>
      <c r="AV2857" s="33">
        <f t="shared" si="283"/>
        <v>42</v>
      </c>
      <c r="AX2857" s="53">
        <v>4515.71</v>
      </c>
      <c r="AY2857" s="50">
        <f t="shared" si="284"/>
        <v>4516</v>
      </c>
      <c r="BA2857" s="10">
        <v>5.42</v>
      </c>
      <c r="BB2857" s="50" t="str">
        <f t="shared" si="285"/>
        <v>Normal</v>
      </c>
    </row>
    <row r="2858" spans="18:54" ht="15.5" x14ac:dyDescent="0.35">
      <c r="R2858" s="7" t="s">
        <v>6739</v>
      </c>
      <c r="S2858" s="10" t="s">
        <v>7146</v>
      </c>
      <c r="T2858" s="16" t="s">
        <v>5209</v>
      </c>
      <c r="X2858" s="27" t="s">
        <v>2381</v>
      </c>
      <c r="Y2858" s="25">
        <f t="shared" si="279"/>
        <v>0</v>
      </c>
      <c r="AB2858" s="10" t="s">
        <v>2380</v>
      </c>
      <c r="AC2858" s="7" t="s">
        <v>2382</v>
      </c>
      <c r="AF2858" s="25" t="str">
        <f t="shared" si="280"/>
        <v>No</v>
      </c>
      <c r="AG2858" s="36" t="str">
        <f t="shared" si="281"/>
        <v>Yes</v>
      </c>
      <c r="AJ2858" s="25">
        <v>20.234999999999999</v>
      </c>
      <c r="AL2858" s="32" t="str">
        <f t="shared" si="282"/>
        <v xml:space="preserve">Normal Weight 
</v>
      </c>
      <c r="AO2858" s="41">
        <v>2003</v>
      </c>
      <c r="AP2858" s="29" t="s">
        <v>37</v>
      </c>
      <c r="AQ2858" s="7">
        <v>2</v>
      </c>
      <c r="AS2858" s="32" t="str">
        <f t="shared" si="278"/>
        <v>02-10-2003</v>
      </c>
      <c r="AU2858" s="10" t="s">
        <v>8836</v>
      </c>
      <c r="AV2858" s="32">
        <f t="shared" si="283"/>
        <v>19</v>
      </c>
      <c r="AX2858" s="53">
        <v>4518.3999999999996</v>
      </c>
      <c r="AY2858" s="51">
        <f t="shared" si="284"/>
        <v>4518</v>
      </c>
      <c r="BA2858" s="10">
        <v>6.84</v>
      </c>
      <c r="BB2858" s="51" t="str">
        <f t="shared" si="285"/>
        <v>Diabetes</v>
      </c>
    </row>
    <row r="2859" spans="18:54" ht="15.5" x14ac:dyDescent="0.35">
      <c r="R2859" s="7" t="s">
        <v>6739</v>
      </c>
      <c r="S2859" s="10" t="s">
        <v>7147</v>
      </c>
      <c r="T2859" s="16" t="s">
        <v>5210</v>
      </c>
      <c r="X2859" s="27">
        <v>1</v>
      </c>
      <c r="Y2859" s="25">
        <f t="shared" si="279"/>
        <v>1</v>
      </c>
      <c r="AB2859" s="10" t="s">
        <v>2382</v>
      </c>
      <c r="AC2859" s="7" t="s">
        <v>2380</v>
      </c>
      <c r="AF2859" s="25" t="str">
        <f t="shared" si="280"/>
        <v>Yes</v>
      </c>
      <c r="AG2859" s="36" t="str">
        <f t="shared" si="281"/>
        <v>No</v>
      </c>
      <c r="AJ2859" s="25">
        <v>49.2</v>
      </c>
      <c r="AL2859" s="33" t="str">
        <f t="shared" si="282"/>
        <v>Obesity</v>
      </c>
      <c r="AO2859" s="42">
        <v>1987</v>
      </c>
      <c r="AP2859" s="30" t="s">
        <v>30</v>
      </c>
      <c r="AQ2859" s="7">
        <v>5</v>
      </c>
      <c r="AS2859" s="33" t="str">
        <f t="shared" si="278"/>
        <v>05-12-1987</v>
      </c>
      <c r="AU2859" s="10" t="s">
        <v>8837</v>
      </c>
      <c r="AV2859" s="33">
        <f t="shared" si="283"/>
        <v>35</v>
      </c>
      <c r="AX2859" s="53">
        <v>4518.7700000000004</v>
      </c>
      <c r="AY2859" s="50">
        <f t="shared" si="284"/>
        <v>4519</v>
      </c>
      <c r="BA2859" s="10">
        <v>10.9</v>
      </c>
      <c r="BB2859" s="50" t="str">
        <f t="shared" si="285"/>
        <v>Diabetes</v>
      </c>
    </row>
    <row r="2860" spans="18:54" ht="15.5" x14ac:dyDescent="0.35">
      <c r="R2860" s="7" t="s">
        <v>6739</v>
      </c>
      <c r="S2860" s="10" t="s">
        <v>6813</v>
      </c>
      <c r="T2860" s="16" t="s">
        <v>5211</v>
      </c>
      <c r="X2860" s="27" t="s">
        <v>2381</v>
      </c>
      <c r="Y2860" s="25">
        <f t="shared" si="279"/>
        <v>0</v>
      </c>
      <c r="AB2860" s="10" t="s">
        <v>2382</v>
      </c>
      <c r="AC2860" s="7" t="s">
        <v>2382</v>
      </c>
      <c r="AF2860" s="25" t="str">
        <f t="shared" si="280"/>
        <v>Yes</v>
      </c>
      <c r="AG2860" s="36" t="str">
        <f t="shared" si="281"/>
        <v>Yes</v>
      </c>
      <c r="AJ2860" s="25">
        <v>26.4</v>
      </c>
      <c r="AL2860" s="32" t="str">
        <f t="shared" si="282"/>
        <v>Over weight</v>
      </c>
      <c r="AO2860" s="41">
        <v>1988</v>
      </c>
      <c r="AP2860" s="29" t="s">
        <v>30</v>
      </c>
      <c r="AQ2860" s="7">
        <v>21</v>
      </c>
      <c r="AS2860" s="32" t="str">
        <f t="shared" si="278"/>
        <v>21-12-1988</v>
      </c>
      <c r="AU2860" s="10" t="s">
        <v>8838</v>
      </c>
      <c r="AV2860" s="32">
        <f t="shared" si="283"/>
        <v>34</v>
      </c>
      <c r="AX2860" s="53">
        <v>4518.83</v>
      </c>
      <c r="AY2860" s="49">
        <f t="shared" si="284"/>
        <v>4519</v>
      </c>
      <c r="BA2860" s="10">
        <v>4.87</v>
      </c>
      <c r="BB2860" s="49" t="str">
        <f t="shared" si="285"/>
        <v>Normal</v>
      </c>
    </row>
    <row r="2861" spans="18:54" ht="15.5" x14ac:dyDescent="0.35">
      <c r="R2861" s="7" t="s">
        <v>6739</v>
      </c>
      <c r="S2861" s="10" t="s">
        <v>7148</v>
      </c>
      <c r="T2861" s="16" t="s">
        <v>5212</v>
      </c>
      <c r="X2861" s="27">
        <v>1</v>
      </c>
      <c r="Y2861" s="25">
        <f t="shared" si="279"/>
        <v>1</v>
      </c>
      <c r="AB2861" s="10" t="s">
        <v>2380</v>
      </c>
      <c r="AC2861" s="7" t="s">
        <v>2382</v>
      </c>
      <c r="AF2861" s="25" t="str">
        <f t="shared" si="280"/>
        <v>No</v>
      </c>
      <c r="AG2861" s="36" t="str">
        <f t="shared" si="281"/>
        <v>Yes</v>
      </c>
      <c r="AJ2861" s="25">
        <v>28.38</v>
      </c>
      <c r="AL2861" s="33" t="str">
        <f t="shared" si="282"/>
        <v>Over weight</v>
      </c>
      <c r="AO2861" s="42">
        <v>1992</v>
      </c>
      <c r="AP2861" s="30" t="s">
        <v>35</v>
      </c>
      <c r="AQ2861" s="7">
        <v>13</v>
      </c>
      <c r="AS2861" s="33" t="str">
        <f t="shared" si="278"/>
        <v>13-08-1992</v>
      </c>
      <c r="AU2861" s="10" t="s">
        <v>8839</v>
      </c>
      <c r="AV2861" s="33">
        <f t="shared" si="283"/>
        <v>30</v>
      </c>
      <c r="AX2861" s="53">
        <v>4527.18</v>
      </c>
      <c r="AY2861" s="50">
        <f t="shared" si="284"/>
        <v>4527</v>
      </c>
      <c r="BA2861" s="10">
        <v>6.07</v>
      </c>
      <c r="BB2861" s="50" t="str">
        <f t="shared" si="285"/>
        <v>Prediabetes</v>
      </c>
    </row>
    <row r="2862" spans="18:54" ht="15.5" x14ac:dyDescent="0.35">
      <c r="R2862" s="7" t="s">
        <v>6740</v>
      </c>
      <c r="S2862" s="10" t="s">
        <v>7149</v>
      </c>
      <c r="T2862" s="16" t="s">
        <v>5213</v>
      </c>
      <c r="X2862" s="27" t="s">
        <v>2381</v>
      </c>
      <c r="Y2862" s="25">
        <f t="shared" si="279"/>
        <v>0</v>
      </c>
      <c r="AB2862" s="10" t="s">
        <v>2380</v>
      </c>
      <c r="AC2862" s="7" t="s">
        <v>2382</v>
      </c>
      <c r="AF2862" s="25" t="str">
        <f t="shared" si="280"/>
        <v>No</v>
      </c>
      <c r="AG2862" s="36" t="str">
        <f t="shared" si="281"/>
        <v>Yes</v>
      </c>
      <c r="AJ2862" s="25">
        <v>24.64</v>
      </c>
      <c r="AL2862" s="32" t="str">
        <f t="shared" si="282"/>
        <v xml:space="preserve">Normal Weight 
</v>
      </c>
      <c r="AO2862" s="41">
        <v>1993</v>
      </c>
      <c r="AP2862" s="29" t="s">
        <v>18</v>
      </c>
      <c r="AQ2862" s="7">
        <v>29</v>
      </c>
      <c r="AS2862" s="32" t="str">
        <f t="shared" si="278"/>
        <v>29-06-1993</v>
      </c>
      <c r="AU2862" s="10" t="s">
        <v>8840</v>
      </c>
      <c r="AV2862" s="32">
        <f t="shared" si="283"/>
        <v>29</v>
      </c>
      <c r="AX2862" s="53">
        <v>4529.4799999999996</v>
      </c>
      <c r="AY2862" s="51">
        <f t="shared" si="284"/>
        <v>4529</v>
      </c>
      <c r="BA2862" s="10">
        <v>4.33</v>
      </c>
      <c r="BB2862" s="51" t="str">
        <f t="shared" si="285"/>
        <v>Normal</v>
      </c>
    </row>
    <row r="2863" spans="18:54" ht="15.5" x14ac:dyDescent="0.35">
      <c r="R2863" s="7" t="s">
        <v>6740</v>
      </c>
      <c r="S2863" s="10" t="s">
        <v>7150</v>
      </c>
      <c r="T2863" s="16" t="s">
        <v>5214</v>
      </c>
      <c r="X2863" s="27">
        <v>1</v>
      </c>
      <c r="Y2863" s="25">
        <f t="shared" si="279"/>
        <v>1</v>
      </c>
      <c r="AB2863" s="10" t="s">
        <v>2380</v>
      </c>
      <c r="AC2863" s="7" t="s">
        <v>2380</v>
      </c>
      <c r="AF2863" s="25" t="str">
        <f t="shared" si="280"/>
        <v>No</v>
      </c>
      <c r="AG2863" s="36" t="str">
        <f t="shared" si="281"/>
        <v>No</v>
      </c>
      <c r="AJ2863" s="25">
        <v>39.71</v>
      </c>
      <c r="AL2863" s="33" t="str">
        <f t="shared" si="282"/>
        <v>Obesity</v>
      </c>
      <c r="AO2863" s="42">
        <v>1988</v>
      </c>
      <c r="AP2863" s="30" t="s">
        <v>18</v>
      </c>
      <c r="AQ2863" s="7">
        <v>13</v>
      </c>
      <c r="AS2863" s="33" t="str">
        <f t="shared" si="278"/>
        <v>13-06-1988</v>
      </c>
      <c r="AU2863" s="10" t="s">
        <v>8841</v>
      </c>
      <c r="AV2863" s="33">
        <f t="shared" si="283"/>
        <v>34</v>
      </c>
      <c r="AX2863" s="53">
        <v>4536.26</v>
      </c>
      <c r="AY2863" s="50">
        <f t="shared" si="284"/>
        <v>4536</v>
      </c>
      <c r="BA2863" s="10">
        <v>5.83</v>
      </c>
      <c r="BB2863" s="50" t="str">
        <f t="shared" si="285"/>
        <v>Prediabetes</v>
      </c>
    </row>
    <row r="2864" spans="18:54" ht="15.5" x14ac:dyDescent="0.35">
      <c r="R2864" s="7" t="s">
        <v>6739</v>
      </c>
      <c r="S2864" s="10" t="s">
        <v>7151</v>
      </c>
      <c r="T2864" s="16" t="s">
        <v>5215</v>
      </c>
      <c r="X2864" s="27" t="s">
        <v>2381</v>
      </c>
      <c r="Y2864" s="25">
        <f t="shared" si="279"/>
        <v>0</v>
      </c>
      <c r="AB2864" s="10" t="s">
        <v>2380</v>
      </c>
      <c r="AC2864" s="7" t="s">
        <v>2382</v>
      </c>
      <c r="AF2864" s="25" t="str">
        <f t="shared" si="280"/>
        <v>No</v>
      </c>
      <c r="AG2864" s="36" t="str">
        <f t="shared" si="281"/>
        <v>Yes</v>
      </c>
      <c r="AJ2864" s="25">
        <v>22.22</v>
      </c>
      <c r="AL2864" s="32" t="str">
        <f t="shared" si="282"/>
        <v xml:space="preserve">Normal Weight 
</v>
      </c>
      <c r="AO2864" s="41">
        <v>1990</v>
      </c>
      <c r="AP2864" s="29" t="s">
        <v>15</v>
      </c>
      <c r="AQ2864" s="7">
        <v>17</v>
      </c>
      <c r="AS2864" s="32" t="str">
        <f t="shared" si="278"/>
        <v>17-11-1990</v>
      </c>
      <c r="AU2864" s="10" t="s">
        <v>8842</v>
      </c>
      <c r="AV2864" s="32">
        <f t="shared" si="283"/>
        <v>32</v>
      </c>
      <c r="AX2864" s="53">
        <v>4544.2299999999996</v>
      </c>
      <c r="AY2864" s="51">
        <f t="shared" si="284"/>
        <v>4544</v>
      </c>
      <c r="BA2864" s="10">
        <v>5.5</v>
      </c>
      <c r="BB2864" s="51" t="str">
        <f t="shared" si="285"/>
        <v>Normal</v>
      </c>
    </row>
    <row r="2865" spans="18:54" ht="15.5" x14ac:dyDescent="0.35">
      <c r="R2865" s="7" t="s">
        <v>6740</v>
      </c>
      <c r="S2865" s="10" t="s">
        <v>7152</v>
      </c>
      <c r="T2865" s="16" t="s">
        <v>5216</v>
      </c>
      <c r="X2865" s="27">
        <v>1</v>
      </c>
      <c r="Y2865" s="25">
        <f t="shared" si="279"/>
        <v>1</v>
      </c>
      <c r="AB2865" s="10" t="s">
        <v>2380</v>
      </c>
      <c r="AC2865" s="7" t="s">
        <v>2380</v>
      </c>
      <c r="AF2865" s="25" t="str">
        <f t="shared" si="280"/>
        <v>No</v>
      </c>
      <c r="AG2865" s="36" t="str">
        <f t="shared" si="281"/>
        <v>No</v>
      </c>
      <c r="AJ2865" s="25">
        <v>33.344999999999999</v>
      </c>
      <c r="AL2865" s="33" t="str">
        <f t="shared" si="282"/>
        <v>Obesity</v>
      </c>
      <c r="AO2865" s="42">
        <v>2004</v>
      </c>
      <c r="AP2865" s="30" t="s">
        <v>30</v>
      </c>
      <c r="AQ2865" s="7">
        <v>22</v>
      </c>
      <c r="AS2865" s="33" t="str">
        <f t="shared" si="278"/>
        <v>22-12-2004</v>
      </c>
      <c r="AU2865" s="10" t="s">
        <v>8843</v>
      </c>
      <c r="AV2865" s="33">
        <f t="shared" si="283"/>
        <v>18</v>
      </c>
      <c r="AX2865" s="53">
        <v>4561.1899999999996</v>
      </c>
      <c r="AY2865" s="50">
        <f t="shared" si="284"/>
        <v>4561</v>
      </c>
      <c r="BA2865" s="10">
        <v>4.79</v>
      </c>
      <c r="BB2865" s="50" t="str">
        <f t="shared" si="285"/>
        <v>Normal</v>
      </c>
    </row>
    <row r="2866" spans="18:54" ht="15.5" x14ac:dyDescent="0.35">
      <c r="R2866" s="7" t="s">
        <v>6740</v>
      </c>
      <c r="S2866" s="10" t="s">
        <v>7041</v>
      </c>
      <c r="T2866" s="16" t="s">
        <v>5217</v>
      </c>
      <c r="X2866" s="27">
        <v>1</v>
      </c>
      <c r="Y2866" s="25">
        <f t="shared" si="279"/>
        <v>1</v>
      </c>
      <c r="AB2866" s="10" t="s">
        <v>2380</v>
      </c>
      <c r="AC2866" s="7" t="s">
        <v>2382</v>
      </c>
      <c r="AF2866" s="25" t="str">
        <f t="shared" si="280"/>
        <v>No</v>
      </c>
      <c r="AG2866" s="36" t="str">
        <f t="shared" si="281"/>
        <v>Yes</v>
      </c>
      <c r="AJ2866" s="25">
        <v>24.42</v>
      </c>
      <c r="AL2866" s="32" t="str">
        <f t="shared" si="282"/>
        <v xml:space="preserve">Normal Weight 
</v>
      </c>
      <c r="AO2866" s="41">
        <v>1990</v>
      </c>
      <c r="AP2866" s="29" t="s">
        <v>20</v>
      </c>
      <c r="AQ2866" s="7">
        <v>20</v>
      </c>
      <c r="AS2866" s="32" t="str">
        <f t="shared" si="278"/>
        <v>20-09-1990</v>
      </c>
      <c r="AU2866" s="10" t="s">
        <v>8844</v>
      </c>
      <c r="AV2866" s="32">
        <f t="shared" si="283"/>
        <v>32</v>
      </c>
      <c r="AX2866" s="53">
        <v>4562.84</v>
      </c>
      <c r="AY2866" s="51">
        <f t="shared" si="284"/>
        <v>4563</v>
      </c>
      <c r="BA2866" s="10">
        <v>5.81</v>
      </c>
      <c r="BB2866" s="51" t="str">
        <f t="shared" si="285"/>
        <v>Prediabetes</v>
      </c>
    </row>
    <row r="2867" spans="18:54" ht="15.5" x14ac:dyDescent="0.35">
      <c r="R2867" s="7" t="s">
        <v>6740</v>
      </c>
      <c r="S2867" s="10" t="s">
        <v>6877</v>
      </c>
      <c r="T2867" s="16" t="s">
        <v>5218</v>
      </c>
      <c r="X2867" s="27" t="s">
        <v>2381</v>
      </c>
      <c r="Y2867" s="25">
        <f t="shared" si="279"/>
        <v>0</v>
      </c>
      <c r="AB2867" s="10" t="s">
        <v>2380</v>
      </c>
      <c r="AC2867" s="7" t="s">
        <v>2382</v>
      </c>
      <c r="AF2867" s="25" t="str">
        <f t="shared" si="280"/>
        <v>No</v>
      </c>
      <c r="AG2867" s="36" t="str">
        <f t="shared" si="281"/>
        <v>Yes</v>
      </c>
      <c r="AJ2867" s="25">
        <v>29.81</v>
      </c>
      <c r="AL2867" s="33" t="str">
        <f t="shared" si="282"/>
        <v>Over weight</v>
      </c>
      <c r="AO2867" s="42">
        <v>1996</v>
      </c>
      <c r="AP2867" s="30" t="s">
        <v>30</v>
      </c>
      <c r="AQ2867" s="7">
        <v>25</v>
      </c>
      <c r="AS2867" s="33" t="str">
        <f t="shared" si="278"/>
        <v>25-12-1996</v>
      </c>
      <c r="AU2867" s="10" t="s">
        <v>8845</v>
      </c>
      <c r="AV2867" s="33">
        <f t="shared" si="283"/>
        <v>26</v>
      </c>
      <c r="AX2867" s="53">
        <v>4564.1899999999996</v>
      </c>
      <c r="AY2867" s="50">
        <f t="shared" si="284"/>
        <v>4564</v>
      </c>
      <c r="BA2867" s="10">
        <v>5.58</v>
      </c>
      <c r="BB2867" s="50" t="str">
        <f t="shared" si="285"/>
        <v>Normal</v>
      </c>
    </row>
    <row r="2868" spans="18:54" ht="15.5" x14ac:dyDescent="0.35">
      <c r="R2868" s="7" t="s">
        <v>6740</v>
      </c>
      <c r="S2868" s="10" t="s">
        <v>6558</v>
      </c>
      <c r="T2868" s="16" t="s">
        <v>5219</v>
      </c>
      <c r="X2868" s="27">
        <v>2</v>
      </c>
      <c r="Y2868" s="25">
        <f t="shared" si="279"/>
        <v>2</v>
      </c>
      <c r="AB2868" s="10" t="s">
        <v>2382</v>
      </c>
      <c r="AC2868" s="7" t="s">
        <v>2380</v>
      </c>
      <c r="AF2868" s="25" t="str">
        <f t="shared" si="280"/>
        <v>Yes</v>
      </c>
      <c r="AG2868" s="36" t="str">
        <f t="shared" si="281"/>
        <v>No</v>
      </c>
      <c r="AJ2868" s="25">
        <v>51.18</v>
      </c>
      <c r="AL2868" s="32" t="str">
        <f t="shared" si="282"/>
        <v>Obesity</v>
      </c>
      <c r="AO2868" s="41">
        <v>1989</v>
      </c>
      <c r="AP2868" s="29" t="s">
        <v>20</v>
      </c>
      <c r="AQ2868" s="7">
        <v>18</v>
      </c>
      <c r="AS2868" s="32" t="str">
        <f t="shared" ref="AS2868:AS2931" si="286">TEXT(DATEVALUE(CONCATENATE(AQ2868,"-",AP2868,"-",AO2868)),("DD-MM-YYYY"))</f>
        <v>18-09-1989</v>
      </c>
      <c r="AU2868" s="10" t="s">
        <v>8846</v>
      </c>
      <c r="AV2868" s="32">
        <f t="shared" si="283"/>
        <v>33</v>
      </c>
      <c r="AX2868" s="53">
        <v>4571.41</v>
      </c>
      <c r="AY2868" s="49">
        <f t="shared" si="284"/>
        <v>4571</v>
      </c>
      <c r="BA2868" s="10">
        <v>4.4000000000000004</v>
      </c>
      <c r="BB2868" s="49" t="str">
        <f t="shared" si="285"/>
        <v>Normal</v>
      </c>
    </row>
    <row r="2869" spans="18:54" ht="15.5" x14ac:dyDescent="0.35">
      <c r="R2869" s="7" t="s">
        <v>6739</v>
      </c>
      <c r="S2869" s="10" t="s">
        <v>7153</v>
      </c>
      <c r="T2869" s="16" t="s">
        <v>5220</v>
      </c>
      <c r="X2869" s="27" t="s">
        <v>2381</v>
      </c>
      <c r="Y2869" s="25">
        <f t="shared" ref="Y2869:Y2932" si="287">IF(X2869="No major surgery",0,X2869)</f>
        <v>0</v>
      </c>
      <c r="AB2869" s="10" t="s">
        <v>2382</v>
      </c>
      <c r="AC2869" s="7" t="s">
        <v>2380</v>
      </c>
      <c r="AF2869" s="25" t="str">
        <f t="shared" ref="AF2869:AF2932" si="288">IF(LOWER(AB2869)="yes","Yes","No")</f>
        <v>Yes</v>
      </c>
      <c r="AG2869" s="36" t="str">
        <f t="shared" ref="AG2869:AG2932" si="289">IF(LOWER(AC2869)="yes","Yes","No")</f>
        <v>No</v>
      </c>
      <c r="AJ2869" s="25">
        <v>51.37</v>
      </c>
      <c r="AL2869" s="33" t="str">
        <f t="shared" ref="AL2869:AL2932" si="290">IF(AJ2869&lt;18.5,"Under weight",IF(AJ2869&lt;25,"Normal Weight 
",IF(AJ2869&lt;30,"Over weight","Obesity")))</f>
        <v>Obesity</v>
      </c>
      <c r="AO2869" s="42">
        <v>2000</v>
      </c>
      <c r="AP2869" s="30" t="s">
        <v>10</v>
      </c>
      <c r="AQ2869" s="7">
        <v>2</v>
      </c>
      <c r="AS2869" s="33" t="str">
        <f t="shared" si="286"/>
        <v>02-07-2000</v>
      </c>
      <c r="AU2869" s="10" t="s">
        <v>8847</v>
      </c>
      <c r="AV2869" s="33">
        <f t="shared" ref="AV2869:AV2932" si="291">2023-YEAR(AU2869)-IF(OR(MONTH(AU2869)&gt;6,AND(DAY(AU2869)&gt;8)),1,0)</f>
        <v>22</v>
      </c>
      <c r="AX2869" s="53">
        <v>4608.03</v>
      </c>
      <c r="AY2869" s="50">
        <f t="shared" ref="AY2869:AY2932" si="292">ROUND(AX2869,0)</f>
        <v>4608</v>
      </c>
      <c r="BA2869" s="10">
        <v>8.18</v>
      </c>
      <c r="BB2869" s="50" t="str">
        <f t="shared" ref="BB2869:BB2932" si="293">IF(BA2869&lt;5.7,"Normal",IF(BA2869&lt;6.5,"Prediabetes","Diabetes"))</f>
        <v>Diabetes</v>
      </c>
    </row>
    <row r="2870" spans="18:54" ht="15.5" x14ac:dyDescent="0.35">
      <c r="R2870" s="7" t="s">
        <v>6740</v>
      </c>
      <c r="S2870" s="10" t="s">
        <v>7154</v>
      </c>
      <c r="T2870" s="16" t="s">
        <v>5221</v>
      </c>
      <c r="X2870" s="27" t="s">
        <v>2381</v>
      </c>
      <c r="Y2870" s="25">
        <f t="shared" si="287"/>
        <v>0</v>
      </c>
      <c r="AB2870" s="10" t="s">
        <v>2382</v>
      </c>
      <c r="AC2870" s="7" t="s">
        <v>2380</v>
      </c>
      <c r="AF2870" s="25" t="str">
        <f t="shared" si="288"/>
        <v>Yes</v>
      </c>
      <c r="AG2870" s="36" t="str">
        <f t="shared" si="289"/>
        <v>No</v>
      </c>
      <c r="AJ2870" s="25">
        <v>36.19</v>
      </c>
      <c r="AL2870" s="32" t="str">
        <f t="shared" si="290"/>
        <v>Obesity</v>
      </c>
      <c r="AO2870" s="41">
        <v>1998</v>
      </c>
      <c r="AP2870" s="29" t="s">
        <v>18</v>
      </c>
      <c r="AQ2870" s="7">
        <v>29</v>
      </c>
      <c r="AS2870" s="32" t="str">
        <f t="shared" si="286"/>
        <v>29-06-1998</v>
      </c>
      <c r="AU2870" s="10" t="s">
        <v>8848</v>
      </c>
      <c r="AV2870" s="32">
        <f t="shared" si="291"/>
        <v>24</v>
      </c>
      <c r="AX2870" s="53">
        <v>4618.08</v>
      </c>
      <c r="AY2870" s="51">
        <f t="shared" si="292"/>
        <v>4618</v>
      </c>
      <c r="BA2870" s="10">
        <v>5.52</v>
      </c>
      <c r="BB2870" s="51" t="str">
        <f t="shared" si="293"/>
        <v>Normal</v>
      </c>
    </row>
    <row r="2871" spans="18:54" ht="15.5" x14ac:dyDescent="0.35">
      <c r="R2871" s="7" t="s">
        <v>6740</v>
      </c>
      <c r="S2871" s="10" t="s">
        <v>6802</v>
      </c>
      <c r="T2871" s="16" t="s">
        <v>5222</v>
      </c>
      <c r="X2871" s="27" t="s">
        <v>2381</v>
      </c>
      <c r="Y2871" s="25">
        <f t="shared" si="287"/>
        <v>0</v>
      </c>
      <c r="AB2871" s="10" t="s">
        <v>2380</v>
      </c>
      <c r="AC2871" s="7" t="s">
        <v>2382</v>
      </c>
      <c r="AF2871" s="25" t="str">
        <f t="shared" si="288"/>
        <v>No</v>
      </c>
      <c r="AG2871" s="36" t="str">
        <f t="shared" si="289"/>
        <v>Yes</v>
      </c>
      <c r="AJ2871" s="25">
        <v>25.9</v>
      </c>
      <c r="AL2871" s="33" t="str">
        <f t="shared" si="290"/>
        <v>Over weight</v>
      </c>
      <c r="AO2871" s="42">
        <v>1985</v>
      </c>
      <c r="AP2871" s="30" t="s">
        <v>18</v>
      </c>
      <c r="AQ2871" s="7">
        <v>22</v>
      </c>
      <c r="AS2871" s="33" t="str">
        <f t="shared" si="286"/>
        <v>22-06-1985</v>
      </c>
      <c r="AU2871" s="10" t="s">
        <v>8849</v>
      </c>
      <c r="AV2871" s="33">
        <f t="shared" si="291"/>
        <v>37</v>
      </c>
      <c r="AX2871" s="53">
        <v>4646.76</v>
      </c>
      <c r="AY2871" s="50">
        <f t="shared" si="292"/>
        <v>4647</v>
      </c>
      <c r="BA2871" s="10">
        <v>4.84</v>
      </c>
      <c r="BB2871" s="50" t="str">
        <f t="shared" si="293"/>
        <v>Normal</v>
      </c>
    </row>
    <row r="2872" spans="18:54" ht="15.5" x14ac:dyDescent="0.35">
      <c r="R2872" s="7" t="s">
        <v>6739</v>
      </c>
      <c r="S2872" s="10" t="s">
        <v>6835</v>
      </c>
      <c r="T2872" s="16" t="s">
        <v>5223</v>
      </c>
      <c r="X2872" s="27">
        <v>1</v>
      </c>
      <c r="Y2872" s="25">
        <f t="shared" si="287"/>
        <v>1</v>
      </c>
      <c r="AB2872" s="10" t="s">
        <v>2380</v>
      </c>
      <c r="AC2872" s="7" t="s">
        <v>2380</v>
      </c>
      <c r="AF2872" s="25" t="str">
        <f t="shared" si="288"/>
        <v>No</v>
      </c>
      <c r="AG2872" s="36" t="str">
        <f t="shared" si="289"/>
        <v>No</v>
      </c>
      <c r="AJ2872" s="25">
        <v>35.72</v>
      </c>
      <c r="AL2872" s="32" t="str">
        <f t="shared" si="290"/>
        <v>Obesity</v>
      </c>
      <c r="AO2872" s="41">
        <v>1996</v>
      </c>
      <c r="AP2872" s="29" t="s">
        <v>37</v>
      </c>
      <c r="AQ2872" s="7">
        <v>25</v>
      </c>
      <c r="AS2872" s="32" t="str">
        <f t="shared" si="286"/>
        <v>25-10-1996</v>
      </c>
      <c r="AU2872" s="10" t="s">
        <v>8850</v>
      </c>
      <c r="AV2872" s="32">
        <f t="shared" si="291"/>
        <v>26</v>
      </c>
      <c r="AX2872" s="53">
        <v>4661.29</v>
      </c>
      <c r="AY2872" s="51">
        <f t="shared" si="292"/>
        <v>4661</v>
      </c>
      <c r="BA2872" s="10">
        <v>4.08</v>
      </c>
      <c r="BB2872" s="51" t="str">
        <f t="shared" si="293"/>
        <v>Normal</v>
      </c>
    </row>
    <row r="2873" spans="18:54" ht="15.5" x14ac:dyDescent="0.35">
      <c r="R2873" s="7" t="s">
        <v>6739</v>
      </c>
      <c r="S2873" s="10" t="s">
        <v>7143</v>
      </c>
      <c r="T2873" s="16" t="s">
        <v>5224</v>
      </c>
      <c r="X2873" s="27">
        <v>1</v>
      </c>
      <c r="Y2873" s="25">
        <f t="shared" si="287"/>
        <v>1</v>
      </c>
      <c r="AB2873" s="10" t="s">
        <v>2380</v>
      </c>
      <c r="AC2873" s="7" t="s">
        <v>2382</v>
      </c>
      <c r="AF2873" s="25" t="str">
        <f t="shared" si="288"/>
        <v>No</v>
      </c>
      <c r="AG2873" s="36" t="str">
        <f t="shared" si="289"/>
        <v>Yes</v>
      </c>
      <c r="AJ2873" s="25">
        <v>27.94</v>
      </c>
      <c r="AL2873" s="33" t="str">
        <f t="shared" si="290"/>
        <v>Over weight</v>
      </c>
      <c r="AO2873" s="42">
        <v>1990</v>
      </c>
      <c r="AP2873" s="30" t="s">
        <v>35</v>
      </c>
      <c r="AQ2873" s="7">
        <v>5</v>
      </c>
      <c r="AS2873" s="33" t="str">
        <f t="shared" si="286"/>
        <v>05-08-1990</v>
      </c>
      <c r="AU2873" s="10" t="s">
        <v>8851</v>
      </c>
      <c r="AV2873" s="33">
        <f t="shared" si="291"/>
        <v>32</v>
      </c>
      <c r="AX2873" s="53">
        <v>4667.6099999999997</v>
      </c>
      <c r="AY2873" s="50">
        <f t="shared" si="292"/>
        <v>4668</v>
      </c>
      <c r="BA2873" s="10">
        <v>4.4800000000000004</v>
      </c>
      <c r="BB2873" s="50" t="str">
        <f t="shared" si="293"/>
        <v>Normal</v>
      </c>
    </row>
    <row r="2874" spans="18:54" ht="15.5" x14ac:dyDescent="0.35">
      <c r="R2874" s="7" t="s">
        <v>6740</v>
      </c>
      <c r="S2874" s="10" t="s">
        <v>7071</v>
      </c>
      <c r="T2874" s="16" t="s">
        <v>5225</v>
      </c>
      <c r="X2874" s="27" t="s">
        <v>2381</v>
      </c>
      <c r="Y2874" s="25">
        <f t="shared" si="287"/>
        <v>0</v>
      </c>
      <c r="AB2874" s="10" t="s">
        <v>2380</v>
      </c>
      <c r="AC2874" s="7" t="s">
        <v>2382</v>
      </c>
      <c r="AF2874" s="25" t="str">
        <f t="shared" si="288"/>
        <v>No</v>
      </c>
      <c r="AG2874" s="36" t="str">
        <f t="shared" si="289"/>
        <v>Yes</v>
      </c>
      <c r="AJ2874" s="25">
        <v>27.1</v>
      </c>
      <c r="AL2874" s="32" t="str">
        <f t="shared" si="290"/>
        <v>Over weight</v>
      </c>
      <c r="AO2874" s="41">
        <v>1990</v>
      </c>
      <c r="AP2874" s="29" t="s">
        <v>20</v>
      </c>
      <c r="AQ2874" s="7">
        <v>26</v>
      </c>
      <c r="AS2874" s="32" t="str">
        <f t="shared" si="286"/>
        <v>26-09-1990</v>
      </c>
      <c r="AU2874" s="10" t="s">
        <v>8852</v>
      </c>
      <c r="AV2874" s="32">
        <f t="shared" si="291"/>
        <v>32</v>
      </c>
      <c r="AX2874" s="53">
        <v>4670.6400000000003</v>
      </c>
      <c r="AY2874" s="51">
        <f t="shared" si="292"/>
        <v>4671</v>
      </c>
      <c r="BA2874" s="10">
        <v>5.73</v>
      </c>
      <c r="BB2874" s="51" t="str">
        <f t="shared" si="293"/>
        <v>Prediabetes</v>
      </c>
    </row>
    <row r="2875" spans="18:54" ht="15.5" x14ac:dyDescent="0.35">
      <c r="R2875" s="7" t="s">
        <v>6739</v>
      </c>
      <c r="S2875" s="10" t="s">
        <v>7155</v>
      </c>
      <c r="T2875" s="16" t="s">
        <v>5226</v>
      </c>
      <c r="X2875" s="27">
        <v>1</v>
      </c>
      <c r="Y2875" s="25">
        <f t="shared" si="287"/>
        <v>1</v>
      </c>
      <c r="AB2875" s="10" t="s">
        <v>2382</v>
      </c>
      <c r="AC2875" s="7" t="s">
        <v>2382</v>
      </c>
      <c r="AF2875" s="25" t="str">
        <f t="shared" si="288"/>
        <v>Yes</v>
      </c>
      <c r="AG2875" s="36" t="str">
        <f t="shared" si="289"/>
        <v>Yes</v>
      </c>
      <c r="AJ2875" s="25">
        <v>18.3</v>
      </c>
      <c r="AL2875" s="33" t="str">
        <f t="shared" si="290"/>
        <v>Under weight</v>
      </c>
      <c r="AO2875" s="42">
        <v>1990</v>
      </c>
      <c r="AP2875" s="30" t="s">
        <v>10</v>
      </c>
      <c r="AQ2875" s="7">
        <v>13</v>
      </c>
      <c r="AS2875" s="33" t="str">
        <f t="shared" si="286"/>
        <v>13-07-1990</v>
      </c>
      <c r="AU2875" s="10" t="s">
        <v>8853</v>
      </c>
      <c r="AV2875" s="33">
        <f t="shared" si="291"/>
        <v>32</v>
      </c>
      <c r="AX2875" s="53">
        <v>4673.3900000000003</v>
      </c>
      <c r="AY2875" s="50">
        <f t="shared" si="292"/>
        <v>4673</v>
      </c>
      <c r="BA2875" s="10">
        <v>5.46</v>
      </c>
      <c r="BB2875" s="50" t="str">
        <f t="shared" si="293"/>
        <v>Normal</v>
      </c>
    </row>
    <row r="2876" spans="18:54" ht="15.5" x14ac:dyDescent="0.35">
      <c r="R2876" s="7" t="s">
        <v>6740</v>
      </c>
      <c r="S2876" s="10" t="s">
        <v>7156</v>
      </c>
      <c r="T2876" s="16" t="s">
        <v>5227</v>
      </c>
      <c r="X2876" s="27">
        <v>1</v>
      </c>
      <c r="Y2876" s="25">
        <f t="shared" si="287"/>
        <v>1</v>
      </c>
      <c r="AB2876" s="10" t="s">
        <v>2382</v>
      </c>
      <c r="AC2876" s="7" t="s">
        <v>2382</v>
      </c>
      <c r="AF2876" s="25" t="str">
        <f t="shared" si="288"/>
        <v>Yes</v>
      </c>
      <c r="AG2876" s="36" t="str">
        <f t="shared" si="289"/>
        <v>Yes</v>
      </c>
      <c r="AJ2876" s="25">
        <v>25.3</v>
      </c>
      <c r="AL2876" s="32" t="str">
        <f t="shared" si="290"/>
        <v>Over weight</v>
      </c>
      <c r="AO2876" s="41">
        <v>1979</v>
      </c>
      <c r="AP2876" s="29" t="s">
        <v>37</v>
      </c>
      <c r="AQ2876" s="7">
        <v>18</v>
      </c>
      <c r="AS2876" s="32" t="str">
        <f t="shared" si="286"/>
        <v>18-10-1979</v>
      </c>
      <c r="AU2876" s="10" t="s">
        <v>8854</v>
      </c>
      <c r="AV2876" s="32">
        <f t="shared" si="291"/>
        <v>43</v>
      </c>
      <c r="AX2876" s="53">
        <v>4674.2</v>
      </c>
      <c r="AY2876" s="49">
        <f t="shared" si="292"/>
        <v>4674</v>
      </c>
      <c r="BA2876" s="10">
        <v>5.0199999999999996</v>
      </c>
      <c r="BB2876" s="49" t="str">
        <f t="shared" si="293"/>
        <v>Normal</v>
      </c>
    </row>
    <row r="2877" spans="18:54" ht="15.5" x14ac:dyDescent="0.35">
      <c r="R2877" s="7" t="s">
        <v>6740</v>
      </c>
      <c r="S2877" s="10" t="s">
        <v>6769</v>
      </c>
      <c r="T2877" s="16" t="s">
        <v>5228</v>
      </c>
      <c r="X2877" s="27">
        <v>1</v>
      </c>
      <c r="Y2877" s="25">
        <f t="shared" si="287"/>
        <v>1</v>
      </c>
      <c r="AB2877" s="10" t="s">
        <v>2380</v>
      </c>
      <c r="AC2877" s="7" t="s">
        <v>2380</v>
      </c>
      <c r="AF2877" s="25" t="str">
        <f t="shared" si="288"/>
        <v>No</v>
      </c>
      <c r="AG2877" s="36" t="str">
        <f t="shared" si="289"/>
        <v>No</v>
      </c>
      <c r="AJ2877" s="25">
        <v>38.83</v>
      </c>
      <c r="AL2877" s="33" t="str">
        <f t="shared" si="290"/>
        <v>Obesity</v>
      </c>
      <c r="AO2877" s="42">
        <v>2003</v>
      </c>
      <c r="AP2877" s="30" t="s">
        <v>37</v>
      </c>
      <c r="AQ2877" s="7">
        <v>4</v>
      </c>
      <c r="AS2877" s="33" t="str">
        <f t="shared" si="286"/>
        <v>04-10-2003</v>
      </c>
      <c r="AU2877" s="10" t="s">
        <v>8855</v>
      </c>
      <c r="AV2877" s="33">
        <f t="shared" si="291"/>
        <v>19</v>
      </c>
      <c r="AX2877" s="53">
        <v>4678.8</v>
      </c>
      <c r="AY2877" s="50">
        <f t="shared" si="292"/>
        <v>4679</v>
      </c>
      <c r="BA2877" s="10">
        <v>6.36</v>
      </c>
      <c r="BB2877" s="50" t="str">
        <f t="shared" si="293"/>
        <v>Prediabetes</v>
      </c>
    </row>
    <row r="2878" spans="18:54" ht="15.5" x14ac:dyDescent="0.35">
      <c r="R2878" s="7" t="s">
        <v>6739</v>
      </c>
      <c r="S2878" s="10" t="s">
        <v>7157</v>
      </c>
      <c r="T2878" s="16" t="s">
        <v>5229</v>
      </c>
      <c r="X2878" s="27">
        <v>1</v>
      </c>
      <c r="Y2878" s="25">
        <f t="shared" si="287"/>
        <v>1</v>
      </c>
      <c r="AB2878" s="10" t="s">
        <v>2380</v>
      </c>
      <c r="AC2878" s="7" t="s">
        <v>2380</v>
      </c>
      <c r="AF2878" s="25" t="str">
        <f t="shared" si="288"/>
        <v>No</v>
      </c>
      <c r="AG2878" s="36" t="str">
        <f t="shared" si="289"/>
        <v>No</v>
      </c>
      <c r="AJ2878" s="25">
        <v>27.6</v>
      </c>
      <c r="AL2878" s="32" t="str">
        <f t="shared" si="290"/>
        <v>Over weight</v>
      </c>
      <c r="AO2878" s="41">
        <v>1990</v>
      </c>
      <c r="AP2878" s="29" t="s">
        <v>20</v>
      </c>
      <c r="AQ2878" s="7">
        <v>4</v>
      </c>
      <c r="AS2878" s="32" t="str">
        <f t="shared" si="286"/>
        <v>04-09-1990</v>
      </c>
      <c r="AU2878" s="10" t="s">
        <v>8856</v>
      </c>
      <c r="AV2878" s="32">
        <f t="shared" si="291"/>
        <v>32</v>
      </c>
      <c r="AX2878" s="53">
        <v>4686.3900000000003</v>
      </c>
      <c r="AY2878" s="51">
        <f t="shared" si="292"/>
        <v>4686</v>
      </c>
      <c r="BA2878" s="10">
        <v>5.36</v>
      </c>
      <c r="BB2878" s="51" t="str">
        <f t="shared" si="293"/>
        <v>Normal</v>
      </c>
    </row>
    <row r="2879" spans="18:54" ht="15.5" x14ac:dyDescent="0.35">
      <c r="R2879" s="7" t="s">
        <v>6742</v>
      </c>
      <c r="S2879" s="10" t="s">
        <v>8260</v>
      </c>
      <c r="T2879" s="16" t="s">
        <v>5230</v>
      </c>
      <c r="X2879" s="27">
        <v>1</v>
      </c>
      <c r="Y2879" s="25">
        <f t="shared" si="287"/>
        <v>1</v>
      </c>
      <c r="AB2879" s="10" t="s">
        <v>2382</v>
      </c>
      <c r="AC2879" s="7" t="s">
        <v>2380</v>
      </c>
      <c r="AF2879" s="25" t="str">
        <f t="shared" si="288"/>
        <v>Yes</v>
      </c>
      <c r="AG2879" s="36" t="str">
        <f t="shared" si="289"/>
        <v>No</v>
      </c>
      <c r="AJ2879" s="25">
        <v>46.4</v>
      </c>
      <c r="AL2879" s="33" t="str">
        <f t="shared" si="290"/>
        <v>Obesity</v>
      </c>
      <c r="AO2879" s="42">
        <v>2003</v>
      </c>
      <c r="AP2879" s="30" t="s">
        <v>18</v>
      </c>
      <c r="AQ2879" s="7">
        <v>22</v>
      </c>
      <c r="AS2879" s="33" t="str">
        <f t="shared" si="286"/>
        <v>22-06-2003</v>
      </c>
      <c r="AU2879" s="10" t="s">
        <v>8857</v>
      </c>
      <c r="AV2879" s="33">
        <f t="shared" si="291"/>
        <v>19</v>
      </c>
      <c r="AX2879" s="53">
        <v>4687.8</v>
      </c>
      <c r="AY2879" s="50">
        <f t="shared" si="292"/>
        <v>4688</v>
      </c>
      <c r="BA2879" s="10">
        <v>8.3699999999999992</v>
      </c>
      <c r="BB2879" s="50" t="str">
        <f t="shared" si="293"/>
        <v>Diabetes</v>
      </c>
    </row>
    <row r="2880" spans="18:54" ht="15.5" x14ac:dyDescent="0.35">
      <c r="R2880" s="7" t="s">
        <v>6739</v>
      </c>
      <c r="S2880" s="10" t="s">
        <v>7158</v>
      </c>
      <c r="T2880" s="16" t="s">
        <v>5231</v>
      </c>
      <c r="X2880" s="27">
        <v>1</v>
      </c>
      <c r="Y2880" s="25">
        <f t="shared" si="287"/>
        <v>1</v>
      </c>
      <c r="AB2880" s="10" t="s">
        <v>2382</v>
      </c>
      <c r="AC2880" s="7" t="s">
        <v>2380</v>
      </c>
      <c r="AF2880" s="25" t="str">
        <f t="shared" si="288"/>
        <v>Yes</v>
      </c>
      <c r="AG2880" s="36" t="str">
        <f t="shared" si="289"/>
        <v>No</v>
      </c>
      <c r="AJ2880" s="25">
        <v>51.92</v>
      </c>
      <c r="AL2880" s="32" t="str">
        <f t="shared" si="290"/>
        <v>Obesity</v>
      </c>
      <c r="AO2880" s="41">
        <v>1977</v>
      </c>
      <c r="AP2880" s="29" t="s">
        <v>30</v>
      </c>
      <c r="AQ2880" s="7">
        <v>4</v>
      </c>
      <c r="AS2880" s="32" t="str">
        <f t="shared" si="286"/>
        <v>04-12-1977</v>
      </c>
      <c r="AU2880" s="10" t="s">
        <v>8858</v>
      </c>
      <c r="AV2880" s="32">
        <f t="shared" si="291"/>
        <v>45</v>
      </c>
      <c r="AX2880" s="53">
        <v>4699.47</v>
      </c>
      <c r="AY2880" s="51">
        <f t="shared" si="292"/>
        <v>4699</v>
      </c>
      <c r="BA2880" s="10">
        <v>5.18</v>
      </c>
      <c r="BB2880" s="51" t="str">
        <f t="shared" si="293"/>
        <v>Normal</v>
      </c>
    </row>
    <row r="2881" spans="18:54" ht="15.5" x14ac:dyDescent="0.35">
      <c r="R2881" s="7" t="s">
        <v>6739</v>
      </c>
      <c r="S2881" s="10" t="s">
        <v>6906</v>
      </c>
      <c r="T2881" s="16" t="s">
        <v>5232</v>
      </c>
      <c r="X2881" s="27">
        <v>1</v>
      </c>
      <c r="Y2881" s="25">
        <f t="shared" si="287"/>
        <v>1</v>
      </c>
      <c r="AB2881" s="10" t="s">
        <v>2382</v>
      </c>
      <c r="AC2881" s="7" t="s">
        <v>2380</v>
      </c>
      <c r="AF2881" s="25" t="str">
        <f t="shared" si="288"/>
        <v>Yes</v>
      </c>
      <c r="AG2881" s="36" t="str">
        <f t="shared" si="289"/>
        <v>No</v>
      </c>
      <c r="AJ2881" s="25">
        <v>32.395000000000003</v>
      </c>
      <c r="AL2881" s="33" t="str">
        <f t="shared" si="290"/>
        <v>Obesity</v>
      </c>
      <c r="AO2881" s="42">
        <v>1981</v>
      </c>
      <c r="AP2881" s="30" t="s">
        <v>35</v>
      </c>
      <c r="AQ2881" s="7">
        <v>12</v>
      </c>
      <c r="AS2881" s="33" t="str">
        <f t="shared" si="286"/>
        <v>12-08-1981</v>
      </c>
      <c r="AU2881" s="10" t="s">
        <v>8859</v>
      </c>
      <c r="AV2881" s="33">
        <f t="shared" si="291"/>
        <v>41</v>
      </c>
      <c r="AX2881" s="53">
        <v>4712.12</v>
      </c>
      <c r="AY2881" s="50">
        <f t="shared" si="292"/>
        <v>4712</v>
      </c>
      <c r="BA2881" s="10">
        <v>5.68</v>
      </c>
      <c r="BB2881" s="50" t="str">
        <f t="shared" si="293"/>
        <v>Normal</v>
      </c>
    </row>
    <row r="2882" spans="18:54" ht="15.5" x14ac:dyDescent="0.35">
      <c r="R2882" s="7" t="s">
        <v>6742</v>
      </c>
      <c r="S2882" s="10" t="s">
        <v>7453</v>
      </c>
      <c r="T2882" s="16" t="s">
        <v>5233</v>
      </c>
      <c r="X2882" s="27">
        <v>1</v>
      </c>
      <c r="Y2882" s="25">
        <f t="shared" si="287"/>
        <v>1</v>
      </c>
      <c r="AB2882" s="10" t="s">
        <v>2382</v>
      </c>
      <c r="AC2882" s="7" t="s">
        <v>2380</v>
      </c>
      <c r="AF2882" s="25" t="str">
        <f t="shared" si="288"/>
        <v>Yes</v>
      </c>
      <c r="AG2882" s="36" t="str">
        <f t="shared" si="289"/>
        <v>No</v>
      </c>
      <c r="AJ2882" s="25">
        <v>46.19</v>
      </c>
      <c r="AL2882" s="32" t="str">
        <f t="shared" si="290"/>
        <v>Obesity</v>
      </c>
      <c r="AO2882" s="41">
        <v>1992</v>
      </c>
      <c r="AP2882" s="29" t="s">
        <v>37</v>
      </c>
      <c r="AQ2882" s="7">
        <v>9</v>
      </c>
      <c r="AS2882" s="32" t="str">
        <f t="shared" si="286"/>
        <v>09-10-1992</v>
      </c>
      <c r="AU2882" s="10" t="s">
        <v>8860</v>
      </c>
      <c r="AV2882" s="32">
        <f t="shared" si="291"/>
        <v>30</v>
      </c>
      <c r="AX2882" s="53">
        <v>4718.2</v>
      </c>
      <c r="AY2882" s="51">
        <f t="shared" si="292"/>
        <v>4718</v>
      </c>
      <c r="BA2882" s="10">
        <v>7.31</v>
      </c>
      <c r="BB2882" s="51" t="str">
        <f t="shared" si="293"/>
        <v>Diabetes</v>
      </c>
    </row>
    <row r="2883" spans="18:54" ht="15.5" x14ac:dyDescent="0.35">
      <c r="R2883" s="7" t="s">
        <v>6739</v>
      </c>
      <c r="S2883" s="10" t="s">
        <v>5980</v>
      </c>
      <c r="T2883" s="16" t="s">
        <v>5234</v>
      </c>
      <c r="X2883" s="27">
        <v>1</v>
      </c>
      <c r="Y2883" s="25">
        <f t="shared" si="287"/>
        <v>1</v>
      </c>
      <c r="AB2883" s="10" t="s">
        <v>2380</v>
      </c>
      <c r="AC2883" s="7" t="s">
        <v>2380</v>
      </c>
      <c r="AF2883" s="25" t="str">
        <f t="shared" si="288"/>
        <v>No</v>
      </c>
      <c r="AG2883" s="36" t="str">
        <f t="shared" si="289"/>
        <v>No</v>
      </c>
      <c r="AJ2883" s="25">
        <v>27.93</v>
      </c>
      <c r="AL2883" s="33" t="str">
        <f t="shared" si="290"/>
        <v>Over weight</v>
      </c>
      <c r="AO2883" s="42">
        <v>1992</v>
      </c>
      <c r="AP2883" s="30" t="s">
        <v>20</v>
      </c>
      <c r="AQ2883" s="7">
        <v>28</v>
      </c>
      <c r="AS2883" s="33" t="str">
        <f t="shared" si="286"/>
        <v>28-09-1992</v>
      </c>
      <c r="AU2883" s="10" t="s">
        <v>8861</v>
      </c>
      <c r="AV2883" s="33">
        <f t="shared" si="291"/>
        <v>30</v>
      </c>
      <c r="AX2883" s="53">
        <v>4719.5200000000004</v>
      </c>
      <c r="AY2883" s="50">
        <f t="shared" si="292"/>
        <v>4720</v>
      </c>
      <c r="BA2883" s="10">
        <v>4.67</v>
      </c>
      <c r="BB2883" s="50" t="str">
        <f t="shared" si="293"/>
        <v>Normal</v>
      </c>
    </row>
    <row r="2884" spans="18:54" ht="15.5" x14ac:dyDescent="0.35">
      <c r="R2884" s="7" t="s">
        <v>6740</v>
      </c>
      <c r="S2884" s="10" t="s">
        <v>6959</v>
      </c>
      <c r="T2884" s="16" t="s">
        <v>5235</v>
      </c>
      <c r="X2884" s="27" t="s">
        <v>2381</v>
      </c>
      <c r="Y2884" s="25">
        <f t="shared" si="287"/>
        <v>0</v>
      </c>
      <c r="AB2884" s="10" t="s">
        <v>2380</v>
      </c>
      <c r="AC2884" s="7" t="s">
        <v>2380</v>
      </c>
      <c r="AF2884" s="25" t="str">
        <f t="shared" si="288"/>
        <v>No</v>
      </c>
      <c r="AG2884" s="36" t="str">
        <f t="shared" si="289"/>
        <v>No</v>
      </c>
      <c r="AJ2884" s="25">
        <v>45.62</v>
      </c>
      <c r="AL2884" s="32" t="str">
        <f t="shared" si="290"/>
        <v>Obesity</v>
      </c>
      <c r="AO2884" s="41">
        <v>1994</v>
      </c>
      <c r="AP2884" s="29" t="s">
        <v>35</v>
      </c>
      <c r="AQ2884" s="7">
        <v>12</v>
      </c>
      <c r="AS2884" s="32" t="str">
        <f t="shared" si="286"/>
        <v>12-08-1994</v>
      </c>
      <c r="AU2884" s="10" t="s">
        <v>8751</v>
      </c>
      <c r="AV2884" s="32">
        <f t="shared" si="291"/>
        <v>28</v>
      </c>
      <c r="AX2884" s="53">
        <v>4719.74</v>
      </c>
      <c r="AY2884" s="49">
        <f t="shared" si="292"/>
        <v>4720</v>
      </c>
      <c r="BA2884" s="10">
        <v>6.87</v>
      </c>
      <c r="BB2884" s="49" t="str">
        <f t="shared" si="293"/>
        <v>Diabetes</v>
      </c>
    </row>
    <row r="2885" spans="18:54" ht="15.5" x14ac:dyDescent="0.35">
      <c r="R2885" s="7" t="s">
        <v>6740</v>
      </c>
      <c r="S2885" s="10" t="s">
        <v>7159</v>
      </c>
      <c r="T2885" s="16" t="s">
        <v>5236</v>
      </c>
      <c r="X2885" s="27">
        <v>1</v>
      </c>
      <c r="Y2885" s="25">
        <f t="shared" si="287"/>
        <v>1</v>
      </c>
      <c r="AB2885" s="10" t="s">
        <v>2380</v>
      </c>
      <c r="AC2885" s="7" t="s">
        <v>2380</v>
      </c>
      <c r="AF2885" s="25" t="str">
        <f t="shared" si="288"/>
        <v>No</v>
      </c>
      <c r="AG2885" s="36" t="str">
        <f t="shared" si="289"/>
        <v>No</v>
      </c>
      <c r="AJ2885" s="25">
        <v>35.31</v>
      </c>
      <c r="AL2885" s="33" t="str">
        <f t="shared" si="290"/>
        <v>Obesity</v>
      </c>
      <c r="AO2885" s="42">
        <v>1980</v>
      </c>
      <c r="AP2885" s="30" t="s">
        <v>10</v>
      </c>
      <c r="AQ2885" s="7">
        <v>2</v>
      </c>
      <c r="AS2885" s="33" t="str">
        <f t="shared" si="286"/>
        <v>02-07-1980</v>
      </c>
      <c r="AU2885" s="10" t="s">
        <v>8862</v>
      </c>
      <c r="AV2885" s="33">
        <f t="shared" si="291"/>
        <v>42</v>
      </c>
      <c r="AX2885" s="53">
        <v>4728.71</v>
      </c>
      <c r="AY2885" s="50">
        <f t="shared" si="292"/>
        <v>4729</v>
      </c>
      <c r="BA2885" s="10">
        <v>5.87</v>
      </c>
      <c r="BB2885" s="50" t="str">
        <f t="shared" si="293"/>
        <v>Prediabetes</v>
      </c>
    </row>
    <row r="2886" spans="18:54" ht="15.5" x14ac:dyDescent="0.35">
      <c r="R2886" s="7" t="s">
        <v>6739</v>
      </c>
      <c r="S2886" s="10" t="s">
        <v>7160</v>
      </c>
      <c r="T2886" s="16" t="s">
        <v>5237</v>
      </c>
      <c r="X2886" s="27">
        <v>1</v>
      </c>
      <c r="Y2886" s="25">
        <f t="shared" si="287"/>
        <v>1</v>
      </c>
      <c r="AB2886" s="10" t="s">
        <v>2382</v>
      </c>
      <c r="AC2886" s="7" t="s">
        <v>2380</v>
      </c>
      <c r="AF2886" s="25" t="str">
        <f t="shared" si="288"/>
        <v>Yes</v>
      </c>
      <c r="AG2886" s="36" t="str">
        <f t="shared" si="289"/>
        <v>No</v>
      </c>
      <c r="AJ2886" s="25">
        <v>30.4</v>
      </c>
      <c r="AL2886" s="32" t="str">
        <f t="shared" si="290"/>
        <v>Obesity</v>
      </c>
      <c r="AO2886" s="41">
        <v>1986</v>
      </c>
      <c r="AP2886" s="29" t="s">
        <v>20</v>
      </c>
      <c r="AQ2886" s="7">
        <v>5</v>
      </c>
      <c r="AS2886" s="32" t="str">
        <f t="shared" si="286"/>
        <v>05-09-1986</v>
      </c>
      <c r="AU2886" s="10" t="s">
        <v>8863</v>
      </c>
      <c r="AV2886" s="32">
        <f t="shared" si="291"/>
        <v>36</v>
      </c>
      <c r="AX2886" s="53">
        <v>4734.6400000000003</v>
      </c>
      <c r="AY2886" s="51">
        <f t="shared" si="292"/>
        <v>4735</v>
      </c>
      <c r="BA2886" s="10">
        <v>4.07</v>
      </c>
      <c r="BB2886" s="51" t="str">
        <f t="shared" si="293"/>
        <v>Normal</v>
      </c>
    </row>
    <row r="2887" spans="18:54" ht="15.5" x14ac:dyDescent="0.35">
      <c r="R2887" s="7" t="s">
        <v>6740</v>
      </c>
      <c r="S2887" s="10" t="s">
        <v>6868</v>
      </c>
      <c r="T2887" s="16" t="s">
        <v>5238</v>
      </c>
      <c r="X2887" s="27">
        <v>1</v>
      </c>
      <c r="Y2887" s="25">
        <f t="shared" si="287"/>
        <v>1</v>
      </c>
      <c r="AB2887" s="10" t="s">
        <v>2380</v>
      </c>
      <c r="AC2887" s="7" t="s">
        <v>2382</v>
      </c>
      <c r="AF2887" s="25" t="str">
        <f t="shared" si="288"/>
        <v>No</v>
      </c>
      <c r="AG2887" s="36" t="str">
        <f t="shared" si="289"/>
        <v>Yes</v>
      </c>
      <c r="AJ2887" s="25">
        <v>20.13</v>
      </c>
      <c r="AL2887" s="33" t="str">
        <f t="shared" si="290"/>
        <v xml:space="preserve">Normal Weight 
</v>
      </c>
      <c r="AO2887" s="42">
        <v>1991</v>
      </c>
      <c r="AP2887" s="30" t="s">
        <v>37</v>
      </c>
      <c r="AQ2887" s="7">
        <v>12</v>
      </c>
      <c r="AS2887" s="33" t="str">
        <f t="shared" si="286"/>
        <v>12-10-1991</v>
      </c>
      <c r="AU2887" s="10" t="s">
        <v>8864</v>
      </c>
      <c r="AV2887" s="33">
        <f t="shared" si="291"/>
        <v>31</v>
      </c>
      <c r="AX2887" s="53">
        <v>4738.2700000000004</v>
      </c>
      <c r="AY2887" s="50">
        <f t="shared" si="292"/>
        <v>4738</v>
      </c>
      <c r="BA2887" s="10">
        <v>6.47</v>
      </c>
      <c r="BB2887" s="50" t="str">
        <f t="shared" si="293"/>
        <v>Prediabetes</v>
      </c>
    </row>
    <row r="2888" spans="18:54" ht="15.5" x14ac:dyDescent="0.35">
      <c r="R2888" s="7" t="s">
        <v>6739</v>
      </c>
      <c r="S2888" s="10" t="s">
        <v>7161</v>
      </c>
      <c r="T2888" s="16" t="s">
        <v>5239</v>
      </c>
      <c r="X2888" s="27">
        <v>1</v>
      </c>
      <c r="Y2888" s="25">
        <f t="shared" si="287"/>
        <v>1</v>
      </c>
      <c r="AB2888" s="10" t="s">
        <v>2380</v>
      </c>
      <c r="AC2888" s="7" t="s">
        <v>2382</v>
      </c>
      <c r="AF2888" s="25" t="str">
        <f t="shared" si="288"/>
        <v>No</v>
      </c>
      <c r="AG2888" s="36" t="str">
        <f t="shared" si="289"/>
        <v>Yes</v>
      </c>
      <c r="AJ2888" s="25">
        <v>23.655000000000001</v>
      </c>
      <c r="AL2888" s="32" t="str">
        <f t="shared" si="290"/>
        <v xml:space="preserve">Normal Weight 
</v>
      </c>
      <c r="AO2888" s="41">
        <v>2004</v>
      </c>
      <c r="AP2888" s="29" t="s">
        <v>15</v>
      </c>
      <c r="AQ2888" s="7">
        <v>24</v>
      </c>
      <c r="AS2888" s="32" t="str">
        <f t="shared" si="286"/>
        <v>24-11-2004</v>
      </c>
      <c r="AU2888" s="10" t="s">
        <v>8865</v>
      </c>
      <c r="AV2888" s="32">
        <f t="shared" si="291"/>
        <v>18</v>
      </c>
      <c r="AX2888" s="53">
        <v>4740.78</v>
      </c>
      <c r="AY2888" s="51">
        <f t="shared" si="292"/>
        <v>4741</v>
      </c>
      <c r="BA2888" s="10">
        <v>5.14</v>
      </c>
      <c r="BB2888" s="51" t="str">
        <f t="shared" si="293"/>
        <v>Normal</v>
      </c>
    </row>
    <row r="2889" spans="18:54" ht="15.5" x14ac:dyDescent="0.35">
      <c r="R2889" s="7" t="s">
        <v>6740</v>
      </c>
      <c r="S2889" s="10" t="s">
        <v>7150</v>
      </c>
      <c r="T2889" s="16" t="s">
        <v>5240</v>
      </c>
      <c r="X2889" s="27" t="s">
        <v>2381</v>
      </c>
      <c r="Y2889" s="25">
        <f t="shared" si="287"/>
        <v>0</v>
      </c>
      <c r="AB2889" s="10" t="s">
        <v>2382</v>
      </c>
      <c r="AC2889" s="7" t="s">
        <v>2380</v>
      </c>
      <c r="AF2889" s="25" t="str">
        <f t="shared" si="288"/>
        <v>Yes</v>
      </c>
      <c r="AG2889" s="36" t="str">
        <f t="shared" si="289"/>
        <v>No</v>
      </c>
      <c r="AJ2889" s="25">
        <v>49.05</v>
      </c>
      <c r="AL2889" s="33" t="str">
        <f t="shared" si="290"/>
        <v>Obesity</v>
      </c>
      <c r="AO2889" s="42">
        <v>1987</v>
      </c>
      <c r="AP2889" s="30" t="s">
        <v>18</v>
      </c>
      <c r="AQ2889" s="7">
        <v>5</v>
      </c>
      <c r="AS2889" s="33" t="str">
        <f t="shared" si="286"/>
        <v>05-06-1987</v>
      </c>
      <c r="AU2889" s="10" t="s">
        <v>8866</v>
      </c>
      <c r="AV2889" s="33">
        <f t="shared" si="291"/>
        <v>36</v>
      </c>
      <c r="AX2889" s="53">
        <v>4746.34</v>
      </c>
      <c r="AY2889" s="50">
        <f t="shared" si="292"/>
        <v>4746</v>
      </c>
      <c r="BA2889" s="10">
        <v>9.77</v>
      </c>
      <c r="BB2889" s="50" t="str">
        <f t="shared" si="293"/>
        <v>Diabetes</v>
      </c>
    </row>
    <row r="2890" spans="18:54" ht="15.5" x14ac:dyDescent="0.35">
      <c r="R2890" s="7" t="s">
        <v>6739</v>
      </c>
      <c r="S2890" s="10" t="s">
        <v>7162</v>
      </c>
      <c r="T2890" s="16" t="s">
        <v>5241</v>
      </c>
      <c r="X2890" s="27">
        <v>2</v>
      </c>
      <c r="Y2890" s="25">
        <f t="shared" si="287"/>
        <v>2</v>
      </c>
      <c r="AB2890" s="10" t="s">
        <v>2382</v>
      </c>
      <c r="AC2890" s="7" t="s">
        <v>2380</v>
      </c>
      <c r="AF2890" s="25" t="str">
        <f t="shared" si="288"/>
        <v>Yes</v>
      </c>
      <c r="AG2890" s="36" t="str">
        <f t="shared" si="289"/>
        <v>No</v>
      </c>
      <c r="AJ2890" s="25">
        <v>51.94</v>
      </c>
      <c r="AL2890" s="32" t="str">
        <f t="shared" si="290"/>
        <v>Obesity</v>
      </c>
      <c r="AO2890" s="41">
        <v>1987</v>
      </c>
      <c r="AP2890" s="29" t="s">
        <v>20</v>
      </c>
      <c r="AQ2890" s="7">
        <v>2</v>
      </c>
      <c r="AS2890" s="32" t="str">
        <f t="shared" si="286"/>
        <v>02-09-1987</v>
      </c>
      <c r="AU2890" s="10" t="s">
        <v>8867</v>
      </c>
      <c r="AV2890" s="32">
        <f t="shared" si="291"/>
        <v>35</v>
      </c>
      <c r="AX2890" s="53">
        <v>4747.05</v>
      </c>
      <c r="AY2890" s="51">
        <f t="shared" si="292"/>
        <v>4747</v>
      </c>
      <c r="BA2890" s="10">
        <v>8.8000000000000007</v>
      </c>
      <c r="BB2890" s="51" t="str">
        <f t="shared" si="293"/>
        <v>Diabetes</v>
      </c>
    </row>
    <row r="2891" spans="18:54" ht="15.5" x14ac:dyDescent="0.35">
      <c r="R2891" s="7" t="s">
        <v>6740</v>
      </c>
      <c r="S2891" s="10" t="s">
        <v>7163</v>
      </c>
      <c r="T2891" s="16" t="s">
        <v>4803</v>
      </c>
      <c r="X2891" s="27">
        <v>1</v>
      </c>
      <c r="Y2891" s="25">
        <f t="shared" si="287"/>
        <v>1</v>
      </c>
      <c r="AB2891" s="10" t="s">
        <v>2380</v>
      </c>
      <c r="AC2891" s="7" t="s">
        <v>2382</v>
      </c>
      <c r="AF2891" s="25" t="str">
        <f t="shared" si="288"/>
        <v>No</v>
      </c>
      <c r="AG2891" s="36" t="str">
        <f t="shared" si="289"/>
        <v>Yes</v>
      </c>
      <c r="AJ2891" s="25">
        <v>29.83</v>
      </c>
      <c r="AL2891" s="33" t="str">
        <f t="shared" si="290"/>
        <v>Over weight</v>
      </c>
      <c r="AO2891" s="42">
        <v>1987</v>
      </c>
      <c r="AP2891" s="30" t="s">
        <v>15</v>
      </c>
      <c r="AQ2891" s="7">
        <v>22</v>
      </c>
      <c r="AS2891" s="33" t="str">
        <f t="shared" si="286"/>
        <v>22-11-1987</v>
      </c>
      <c r="AU2891" s="10" t="s">
        <v>8868</v>
      </c>
      <c r="AV2891" s="33">
        <f t="shared" si="291"/>
        <v>35</v>
      </c>
      <c r="AX2891" s="53">
        <v>4751.07</v>
      </c>
      <c r="AY2891" s="50">
        <f t="shared" si="292"/>
        <v>4751</v>
      </c>
      <c r="BA2891" s="10">
        <v>5.84</v>
      </c>
      <c r="BB2891" s="50" t="str">
        <f t="shared" si="293"/>
        <v>Prediabetes</v>
      </c>
    </row>
    <row r="2892" spans="18:54" ht="15.5" x14ac:dyDescent="0.35">
      <c r="R2892" s="7" t="s">
        <v>6739</v>
      </c>
      <c r="S2892" s="10" t="s">
        <v>7164</v>
      </c>
      <c r="T2892" s="16" t="s">
        <v>5242</v>
      </c>
      <c r="X2892" s="27">
        <v>1</v>
      </c>
      <c r="Y2892" s="25">
        <f t="shared" si="287"/>
        <v>1</v>
      </c>
      <c r="AB2892" s="10" t="s">
        <v>2382</v>
      </c>
      <c r="AC2892" s="7" t="s">
        <v>2382</v>
      </c>
      <c r="AF2892" s="25" t="str">
        <f t="shared" si="288"/>
        <v>Yes</v>
      </c>
      <c r="AG2892" s="36" t="str">
        <f t="shared" si="289"/>
        <v>Yes</v>
      </c>
      <c r="AJ2892" s="25">
        <v>22.6</v>
      </c>
      <c r="AL2892" s="32" t="str">
        <f t="shared" si="290"/>
        <v xml:space="preserve">Normal Weight 
</v>
      </c>
      <c r="AO2892" s="41">
        <v>1992</v>
      </c>
      <c r="AP2892" s="29" t="s">
        <v>35</v>
      </c>
      <c r="AQ2892" s="7">
        <v>16</v>
      </c>
      <c r="AS2892" s="32" t="str">
        <f t="shared" si="286"/>
        <v>16-08-1992</v>
      </c>
      <c r="AU2892" s="10" t="s">
        <v>8869</v>
      </c>
      <c r="AV2892" s="32">
        <f t="shared" si="291"/>
        <v>30</v>
      </c>
      <c r="AX2892" s="53">
        <v>4753.6400000000003</v>
      </c>
      <c r="AY2892" s="49">
        <f t="shared" si="292"/>
        <v>4754</v>
      </c>
      <c r="BA2892" s="10">
        <v>10.43</v>
      </c>
      <c r="BB2892" s="49" t="str">
        <f t="shared" si="293"/>
        <v>Diabetes</v>
      </c>
    </row>
    <row r="2893" spans="18:54" ht="15.5" x14ac:dyDescent="0.35">
      <c r="R2893" s="7" t="s">
        <v>6739</v>
      </c>
      <c r="S2893" s="10" t="s">
        <v>4992</v>
      </c>
      <c r="T2893" s="16" t="s">
        <v>5243</v>
      </c>
      <c r="X2893" s="27">
        <v>1</v>
      </c>
      <c r="Y2893" s="25">
        <f t="shared" si="287"/>
        <v>1</v>
      </c>
      <c r="AB2893" s="10" t="s">
        <v>2382</v>
      </c>
      <c r="AC2893" s="7" t="s">
        <v>2380</v>
      </c>
      <c r="AF2893" s="25" t="str">
        <f t="shared" si="288"/>
        <v>Yes</v>
      </c>
      <c r="AG2893" s="36" t="str">
        <f t="shared" si="289"/>
        <v>No</v>
      </c>
      <c r="AJ2893" s="25">
        <v>46.69</v>
      </c>
      <c r="AL2893" s="33" t="str">
        <f t="shared" si="290"/>
        <v>Obesity</v>
      </c>
      <c r="AO2893" s="42">
        <v>1987</v>
      </c>
      <c r="AP2893" s="30" t="s">
        <v>20</v>
      </c>
      <c r="AQ2893" s="7">
        <v>27</v>
      </c>
      <c r="AS2893" s="33" t="str">
        <f t="shared" si="286"/>
        <v>27-09-1987</v>
      </c>
      <c r="AU2893" s="10" t="s">
        <v>8870</v>
      </c>
      <c r="AV2893" s="33">
        <f t="shared" si="291"/>
        <v>35</v>
      </c>
      <c r="AX2893" s="53">
        <v>4762.33</v>
      </c>
      <c r="AY2893" s="50">
        <f t="shared" si="292"/>
        <v>4762</v>
      </c>
      <c r="BA2893" s="10">
        <v>4.25</v>
      </c>
      <c r="BB2893" s="50" t="str">
        <f t="shared" si="293"/>
        <v>Normal</v>
      </c>
    </row>
    <row r="2894" spans="18:54" ht="15.5" x14ac:dyDescent="0.35">
      <c r="R2894" s="7" t="s">
        <v>6739</v>
      </c>
      <c r="S2894" s="10" t="s">
        <v>7160</v>
      </c>
      <c r="T2894" s="16" t="s">
        <v>5244</v>
      </c>
      <c r="X2894" s="27" t="s">
        <v>2381</v>
      </c>
      <c r="Y2894" s="25">
        <f t="shared" si="287"/>
        <v>0</v>
      </c>
      <c r="AB2894" s="10" t="s">
        <v>2380</v>
      </c>
      <c r="AC2894" s="7" t="s">
        <v>2382</v>
      </c>
      <c r="AF2894" s="25" t="str">
        <f t="shared" si="288"/>
        <v>No</v>
      </c>
      <c r="AG2894" s="36" t="str">
        <f t="shared" si="289"/>
        <v>Yes</v>
      </c>
      <c r="AJ2894" s="25">
        <v>28.49</v>
      </c>
      <c r="AL2894" s="32" t="str">
        <f t="shared" si="290"/>
        <v>Over weight</v>
      </c>
      <c r="AO2894" s="41">
        <v>1989</v>
      </c>
      <c r="AP2894" s="29" t="s">
        <v>35</v>
      </c>
      <c r="AQ2894" s="7">
        <v>1</v>
      </c>
      <c r="AS2894" s="32" t="str">
        <f t="shared" si="286"/>
        <v>01-08-1989</v>
      </c>
      <c r="AU2894" s="10" t="s">
        <v>8871</v>
      </c>
      <c r="AV2894" s="32">
        <f t="shared" si="291"/>
        <v>33</v>
      </c>
      <c r="AX2894" s="53">
        <v>4766.0200000000004</v>
      </c>
      <c r="AY2894" s="51">
        <f t="shared" si="292"/>
        <v>4766</v>
      </c>
      <c r="BA2894" s="10">
        <v>4.8899999999999997</v>
      </c>
      <c r="BB2894" s="51" t="str">
        <f t="shared" si="293"/>
        <v>Normal</v>
      </c>
    </row>
    <row r="2895" spans="18:54" ht="15.5" x14ac:dyDescent="0.35">
      <c r="R2895" s="7" t="s">
        <v>6740</v>
      </c>
      <c r="S2895" s="10" t="s">
        <v>6802</v>
      </c>
      <c r="T2895" s="16" t="s">
        <v>5245</v>
      </c>
      <c r="X2895" s="27">
        <v>1</v>
      </c>
      <c r="Y2895" s="25">
        <f t="shared" si="287"/>
        <v>1</v>
      </c>
      <c r="AB2895" s="10" t="s">
        <v>2382</v>
      </c>
      <c r="AC2895" s="7" t="s">
        <v>2382</v>
      </c>
      <c r="AF2895" s="25" t="str">
        <f t="shared" si="288"/>
        <v>Yes</v>
      </c>
      <c r="AG2895" s="36" t="str">
        <f t="shared" si="289"/>
        <v>Yes</v>
      </c>
      <c r="AJ2895" s="25">
        <v>28.5</v>
      </c>
      <c r="AL2895" s="33" t="str">
        <f t="shared" si="290"/>
        <v>Over weight</v>
      </c>
      <c r="AO2895" s="42">
        <v>1989</v>
      </c>
      <c r="AP2895" s="30" t="s">
        <v>30</v>
      </c>
      <c r="AQ2895" s="7">
        <v>9</v>
      </c>
      <c r="AS2895" s="33" t="str">
        <f t="shared" si="286"/>
        <v>09-12-1989</v>
      </c>
      <c r="AU2895" s="10" t="s">
        <v>8872</v>
      </c>
      <c r="AV2895" s="33">
        <f t="shared" si="291"/>
        <v>33</v>
      </c>
      <c r="AX2895" s="53">
        <v>4779.6000000000004</v>
      </c>
      <c r="AY2895" s="50">
        <f t="shared" si="292"/>
        <v>4780</v>
      </c>
      <c r="BA2895" s="10">
        <v>5.55</v>
      </c>
      <c r="BB2895" s="50" t="str">
        <f t="shared" si="293"/>
        <v>Normal</v>
      </c>
    </row>
    <row r="2896" spans="18:54" ht="15.5" x14ac:dyDescent="0.35">
      <c r="R2896" s="7" t="s">
        <v>6740</v>
      </c>
      <c r="S2896" s="10" t="s">
        <v>7165</v>
      </c>
      <c r="T2896" s="16" t="s">
        <v>5246</v>
      </c>
      <c r="X2896" s="27">
        <v>1</v>
      </c>
      <c r="Y2896" s="25">
        <f t="shared" si="287"/>
        <v>1</v>
      </c>
      <c r="AB2896" s="10" t="s">
        <v>2380</v>
      </c>
      <c r="AC2896" s="7" t="s">
        <v>2382</v>
      </c>
      <c r="AF2896" s="25" t="str">
        <f t="shared" si="288"/>
        <v>No</v>
      </c>
      <c r="AG2896" s="36" t="str">
        <f t="shared" si="289"/>
        <v>Yes</v>
      </c>
      <c r="AJ2896" s="25">
        <v>24.4</v>
      </c>
      <c r="AL2896" s="32" t="str">
        <f t="shared" si="290"/>
        <v xml:space="preserve">Normal Weight 
</v>
      </c>
      <c r="AO2896" s="41">
        <v>1987</v>
      </c>
      <c r="AP2896" s="29" t="s">
        <v>18</v>
      </c>
      <c r="AQ2896" s="7">
        <v>22</v>
      </c>
      <c r="AS2896" s="32" t="str">
        <f t="shared" si="286"/>
        <v>22-06-1987</v>
      </c>
      <c r="AU2896" s="10" t="s">
        <v>8873</v>
      </c>
      <c r="AV2896" s="32">
        <f t="shared" si="291"/>
        <v>35</v>
      </c>
      <c r="AX2896" s="53">
        <v>4787.42</v>
      </c>
      <c r="AY2896" s="51">
        <f t="shared" si="292"/>
        <v>4787</v>
      </c>
      <c r="BA2896" s="10">
        <v>4.5199999999999996</v>
      </c>
      <c r="BB2896" s="51" t="str">
        <f t="shared" si="293"/>
        <v>Normal</v>
      </c>
    </row>
    <row r="2897" spans="18:54" ht="15.5" x14ac:dyDescent="0.35">
      <c r="R2897" s="7" t="s">
        <v>6740</v>
      </c>
      <c r="S2897" s="10" t="s">
        <v>7166</v>
      </c>
      <c r="T2897" s="16" t="s">
        <v>5247</v>
      </c>
      <c r="X2897" s="27">
        <v>1</v>
      </c>
      <c r="Y2897" s="25">
        <f t="shared" si="287"/>
        <v>1</v>
      </c>
      <c r="AB2897" s="10" t="s">
        <v>2382</v>
      </c>
      <c r="AC2897" s="7" t="s">
        <v>2382</v>
      </c>
      <c r="AF2897" s="25" t="str">
        <f t="shared" si="288"/>
        <v>Yes</v>
      </c>
      <c r="AG2897" s="36" t="str">
        <f t="shared" si="289"/>
        <v>Yes</v>
      </c>
      <c r="AJ2897" s="25">
        <v>29.15</v>
      </c>
      <c r="AL2897" s="33" t="str">
        <f t="shared" si="290"/>
        <v>Over weight</v>
      </c>
      <c r="AO2897" s="42">
        <v>1989</v>
      </c>
      <c r="AP2897" s="30" t="s">
        <v>30</v>
      </c>
      <c r="AQ2897" s="7">
        <v>16</v>
      </c>
      <c r="AS2897" s="33" t="str">
        <f t="shared" si="286"/>
        <v>16-12-1989</v>
      </c>
      <c r="AU2897" s="10" t="s">
        <v>8874</v>
      </c>
      <c r="AV2897" s="33">
        <f t="shared" si="291"/>
        <v>33</v>
      </c>
      <c r="AX2897" s="53">
        <v>4795.66</v>
      </c>
      <c r="AY2897" s="50">
        <f t="shared" si="292"/>
        <v>4796</v>
      </c>
      <c r="BA2897" s="10">
        <v>4.45</v>
      </c>
      <c r="BB2897" s="50" t="str">
        <f t="shared" si="293"/>
        <v>Normal</v>
      </c>
    </row>
    <row r="2898" spans="18:54" ht="15.5" x14ac:dyDescent="0.35">
      <c r="R2898" s="7" t="s">
        <v>6739</v>
      </c>
      <c r="S2898" s="10" t="s">
        <v>6939</v>
      </c>
      <c r="T2898" s="16" t="s">
        <v>5248</v>
      </c>
      <c r="X2898" s="27">
        <v>1</v>
      </c>
      <c r="Y2898" s="25">
        <f t="shared" si="287"/>
        <v>1</v>
      </c>
      <c r="AB2898" s="10" t="s">
        <v>2380</v>
      </c>
      <c r="AC2898" s="7" t="s">
        <v>2382</v>
      </c>
      <c r="AF2898" s="25" t="str">
        <f t="shared" si="288"/>
        <v>No</v>
      </c>
      <c r="AG2898" s="36" t="str">
        <f t="shared" si="289"/>
        <v>Yes</v>
      </c>
      <c r="AJ2898" s="25">
        <v>27.28</v>
      </c>
      <c r="AL2898" s="32" t="str">
        <f t="shared" si="290"/>
        <v>Over weight</v>
      </c>
      <c r="AO2898" s="41">
        <v>1978</v>
      </c>
      <c r="AP2898" s="29" t="s">
        <v>37</v>
      </c>
      <c r="AQ2898" s="7">
        <v>3</v>
      </c>
      <c r="AS2898" s="32" t="str">
        <f t="shared" si="286"/>
        <v>03-10-1978</v>
      </c>
      <c r="AU2898" s="10" t="s">
        <v>8875</v>
      </c>
      <c r="AV2898" s="32">
        <f t="shared" si="291"/>
        <v>44</v>
      </c>
      <c r="AX2898" s="53">
        <v>4812.34</v>
      </c>
      <c r="AY2898" s="51">
        <f t="shared" si="292"/>
        <v>4812</v>
      </c>
      <c r="BA2898" s="10">
        <v>4.72</v>
      </c>
      <c r="BB2898" s="51" t="str">
        <f t="shared" si="293"/>
        <v>Normal</v>
      </c>
    </row>
    <row r="2899" spans="18:54" ht="15.5" x14ac:dyDescent="0.35">
      <c r="R2899" s="7" t="s">
        <v>6739</v>
      </c>
      <c r="S2899" s="10" t="s">
        <v>7167</v>
      </c>
      <c r="T2899" s="16" t="s">
        <v>5249</v>
      </c>
      <c r="X2899" s="27">
        <v>1</v>
      </c>
      <c r="Y2899" s="25">
        <f t="shared" si="287"/>
        <v>1</v>
      </c>
      <c r="AB2899" s="10" t="s">
        <v>2382</v>
      </c>
      <c r="AC2899" s="7" t="s">
        <v>2380</v>
      </c>
      <c r="AF2899" s="25" t="str">
        <f t="shared" si="288"/>
        <v>Yes</v>
      </c>
      <c r="AG2899" s="36" t="str">
        <f t="shared" si="289"/>
        <v>No</v>
      </c>
      <c r="AJ2899" s="25">
        <v>32.229999999999997</v>
      </c>
      <c r="AL2899" s="33" t="str">
        <f t="shared" si="290"/>
        <v>Obesity</v>
      </c>
      <c r="AO2899" s="42">
        <v>1981</v>
      </c>
      <c r="AP2899" s="30" t="s">
        <v>10</v>
      </c>
      <c r="AQ2899" s="7">
        <v>3</v>
      </c>
      <c r="AS2899" s="33" t="str">
        <f t="shared" si="286"/>
        <v>03-07-1981</v>
      </c>
      <c r="AU2899" s="10" t="s">
        <v>8876</v>
      </c>
      <c r="AV2899" s="33">
        <f t="shared" si="291"/>
        <v>41</v>
      </c>
      <c r="AX2899" s="53">
        <v>4827.1000000000004</v>
      </c>
      <c r="AY2899" s="50">
        <f t="shared" si="292"/>
        <v>4827</v>
      </c>
      <c r="BA2899" s="10">
        <v>4.6500000000000004</v>
      </c>
      <c r="BB2899" s="50" t="str">
        <f t="shared" si="293"/>
        <v>Normal</v>
      </c>
    </row>
    <row r="2900" spans="18:54" ht="15.5" x14ac:dyDescent="0.35">
      <c r="R2900" s="7" t="s">
        <v>6742</v>
      </c>
      <c r="S2900" s="10" t="s">
        <v>8261</v>
      </c>
      <c r="T2900" s="16" t="s">
        <v>5250</v>
      </c>
      <c r="X2900" s="27">
        <v>1</v>
      </c>
      <c r="Y2900" s="25">
        <f t="shared" si="287"/>
        <v>1</v>
      </c>
      <c r="AB2900" s="10" t="s">
        <v>2382</v>
      </c>
      <c r="AC2900" s="7" t="s">
        <v>2380</v>
      </c>
      <c r="AF2900" s="25" t="str">
        <f t="shared" si="288"/>
        <v>Yes</v>
      </c>
      <c r="AG2900" s="36" t="str">
        <f t="shared" si="289"/>
        <v>No</v>
      </c>
      <c r="AJ2900" s="25">
        <v>44.2</v>
      </c>
      <c r="AL2900" s="32" t="str">
        <f t="shared" si="290"/>
        <v>Obesity</v>
      </c>
      <c r="AO2900" s="41">
        <v>1995</v>
      </c>
      <c r="AP2900" s="29" t="s">
        <v>30</v>
      </c>
      <c r="AQ2900" s="7">
        <v>1</v>
      </c>
      <c r="AS2900" s="32" t="str">
        <f t="shared" si="286"/>
        <v>01-12-1995</v>
      </c>
      <c r="AU2900" s="10" t="s">
        <v>8877</v>
      </c>
      <c r="AV2900" s="32">
        <f t="shared" si="291"/>
        <v>27</v>
      </c>
      <c r="AX2900" s="53">
        <v>4827.8999999999996</v>
      </c>
      <c r="AY2900" s="49">
        <f t="shared" si="292"/>
        <v>4828</v>
      </c>
      <c r="BA2900" s="10">
        <v>11.34</v>
      </c>
      <c r="BB2900" s="49" t="str">
        <f t="shared" si="293"/>
        <v>Diabetes</v>
      </c>
    </row>
    <row r="2901" spans="18:54" ht="15.5" x14ac:dyDescent="0.35">
      <c r="R2901" s="7" t="s">
        <v>6740</v>
      </c>
      <c r="S2901" s="10" t="s">
        <v>7054</v>
      </c>
      <c r="T2901" s="16" t="s">
        <v>5251</v>
      </c>
      <c r="X2901" s="27">
        <v>1</v>
      </c>
      <c r="Y2901" s="25">
        <f t="shared" si="287"/>
        <v>1</v>
      </c>
      <c r="AB2901" s="10" t="s">
        <v>2380</v>
      </c>
      <c r="AC2901" s="7" t="s">
        <v>2380</v>
      </c>
      <c r="AF2901" s="25" t="str">
        <f t="shared" si="288"/>
        <v>No</v>
      </c>
      <c r="AG2901" s="36" t="str">
        <f t="shared" si="289"/>
        <v>No</v>
      </c>
      <c r="AJ2901" s="25">
        <v>29.734999999999999</v>
      </c>
      <c r="AL2901" s="33" t="str">
        <f t="shared" si="290"/>
        <v>Over weight</v>
      </c>
      <c r="AO2901" s="42">
        <v>2002</v>
      </c>
      <c r="AP2901" s="30" t="s">
        <v>18</v>
      </c>
      <c r="AQ2901" s="7">
        <v>27</v>
      </c>
      <c r="AS2901" s="33" t="str">
        <f t="shared" si="286"/>
        <v>27-06-2002</v>
      </c>
      <c r="AU2901" s="10" t="s">
        <v>8878</v>
      </c>
      <c r="AV2901" s="33">
        <f t="shared" si="291"/>
        <v>20</v>
      </c>
      <c r="AX2901" s="53">
        <v>4830.63</v>
      </c>
      <c r="AY2901" s="50">
        <f t="shared" si="292"/>
        <v>4831</v>
      </c>
      <c r="BA2901" s="10">
        <v>4.53</v>
      </c>
      <c r="BB2901" s="50" t="str">
        <f t="shared" si="293"/>
        <v>Normal</v>
      </c>
    </row>
    <row r="2902" spans="18:54" ht="15.5" x14ac:dyDescent="0.35">
      <c r="R2902" s="7" t="s">
        <v>6739</v>
      </c>
      <c r="S2902" s="10" t="s">
        <v>7168</v>
      </c>
      <c r="T2902" s="16" t="s">
        <v>5252</v>
      </c>
      <c r="X2902" s="27" t="s">
        <v>2381</v>
      </c>
      <c r="Y2902" s="25">
        <f t="shared" si="287"/>
        <v>0</v>
      </c>
      <c r="AB2902" s="10" t="s">
        <v>2380</v>
      </c>
      <c r="AC2902" s="7" t="s">
        <v>2382</v>
      </c>
      <c r="AF2902" s="25" t="str">
        <f t="shared" si="288"/>
        <v>No</v>
      </c>
      <c r="AG2902" s="36" t="str">
        <f t="shared" si="289"/>
        <v>Yes</v>
      </c>
      <c r="AJ2902" s="25">
        <v>28.31</v>
      </c>
      <c r="AL2902" s="32" t="str">
        <f t="shared" si="290"/>
        <v>Over weight</v>
      </c>
      <c r="AO2902" s="41">
        <v>2000</v>
      </c>
      <c r="AP2902" s="29" t="s">
        <v>30</v>
      </c>
      <c r="AQ2902" s="7">
        <v>11</v>
      </c>
      <c r="AS2902" s="32" t="str">
        <f t="shared" si="286"/>
        <v>11-12-2000</v>
      </c>
      <c r="AU2902" s="10" t="s">
        <v>8582</v>
      </c>
      <c r="AV2902" s="32">
        <f t="shared" si="291"/>
        <v>22</v>
      </c>
      <c r="AX2902" s="53">
        <v>4835.43</v>
      </c>
      <c r="AY2902" s="51">
        <f t="shared" si="292"/>
        <v>4835</v>
      </c>
      <c r="BA2902" s="10">
        <v>6.35</v>
      </c>
      <c r="BB2902" s="51" t="str">
        <f t="shared" si="293"/>
        <v>Prediabetes</v>
      </c>
    </row>
    <row r="2903" spans="18:54" ht="15.5" x14ac:dyDescent="0.35">
      <c r="R2903" s="7" t="s">
        <v>6740</v>
      </c>
      <c r="S2903" s="10" t="s">
        <v>7169</v>
      </c>
      <c r="T2903" s="16" t="s">
        <v>5253</v>
      </c>
      <c r="X2903" s="27" t="s">
        <v>2381</v>
      </c>
      <c r="Y2903" s="25">
        <f t="shared" si="287"/>
        <v>0</v>
      </c>
      <c r="AB2903" s="10" t="s">
        <v>2380</v>
      </c>
      <c r="AC2903" s="7" t="s">
        <v>2380</v>
      </c>
      <c r="AF2903" s="25" t="str">
        <f t="shared" si="288"/>
        <v>No</v>
      </c>
      <c r="AG2903" s="36" t="str">
        <f t="shared" si="289"/>
        <v>No</v>
      </c>
      <c r="AJ2903" s="25">
        <v>46.62</v>
      </c>
      <c r="AL2903" s="33" t="str">
        <f t="shared" si="290"/>
        <v>Obesity</v>
      </c>
      <c r="AO2903" s="42">
        <v>1992</v>
      </c>
      <c r="AP2903" s="30" t="s">
        <v>20</v>
      </c>
      <c r="AQ2903" s="7">
        <v>10</v>
      </c>
      <c r="AS2903" s="33" t="str">
        <f t="shared" si="286"/>
        <v>10-09-1992</v>
      </c>
      <c r="AU2903" s="10" t="s">
        <v>8879</v>
      </c>
      <c r="AV2903" s="33">
        <f t="shared" si="291"/>
        <v>30</v>
      </c>
      <c r="AX2903" s="53">
        <v>4837.58</v>
      </c>
      <c r="AY2903" s="50">
        <f t="shared" si="292"/>
        <v>4838</v>
      </c>
      <c r="BA2903" s="10">
        <v>8.51</v>
      </c>
      <c r="BB2903" s="50" t="str">
        <f t="shared" si="293"/>
        <v>Diabetes</v>
      </c>
    </row>
    <row r="2904" spans="18:54" ht="15.5" x14ac:dyDescent="0.35">
      <c r="R2904" s="7" t="s">
        <v>6740</v>
      </c>
      <c r="S2904" s="10" t="s">
        <v>7170</v>
      </c>
      <c r="T2904" s="16" t="s">
        <v>5254</v>
      </c>
      <c r="X2904" s="27">
        <v>1</v>
      </c>
      <c r="Y2904" s="25">
        <f t="shared" si="287"/>
        <v>1</v>
      </c>
      <c r="AB2904" s="10" t="s">
        <v>2382</v>
      </c>
      <c r="AC2904" s="7" t="s">
        <v>2380</v>
      </c>
      <c r="AF2904" s="25" t="str">
        <f t="shared" si="288"/>
        <v>Yes</v>
      </c>
      <c r="AG2904" s="36" t="str">
        <f t="shared" si="289"/>
        <v>No</v>
      </c>
      <c r="AJ2904" s="25">
        <v>51.75</v>
      </c>
      <c r="AL2904" s="32" t="str">
        <f t="shared" si="290"/>
        <v>Obesity</v>
      </c>
      <c r="AO2904" s="41">
        <v>1984</v>
      </c>
      <c r="AP2904" s="29" t="s">
        <v>37</v>
      </c>
      <c r="AQ2904" s="7">
        <v>15</v>
      </c>
      <c r="AS2904" s="32" t="str">
        <f t="shared" si="286"/>
        <v>15-10-1984</v>
      </c>
      <c r="AU2904" s="10" t="s">
        <v>8880</v>
      </c>
      <c r="AV2904" s="32">
        <f t="shared" si="291"/>
        <v>38</v>
      </c>
      <c r="AX2904" s="53">
        <v>4839.18</v>
      </c>
      <c r="AY2904" s="51">
        <f t="shared" si="292"/>
        <v>4839</v>
      </c>
      <c r="BA2904" s="10">
        <v>8.59</v>
      </c>
      <c r="BB2904" s="51" t="str">
        <f t="shared" si="293"/>
        <v>Diabetes</v>
      </c>
    </row>
    <row r="2905" spans="18:54" ht="15.5" x14ac:dyDescent="0.35">
      <c r="R2905" s="7" t="s">
        <v>6740</v>
      </c>
      <c r="S2905" s="10" t="s">
        <v>7171</v>
      </c>
      <c r="T2905" s="16" t="s">
        <v>5255</v>
      </c>
      <c r="X2905" s="27" t="s">
        <v>2381</v>
      </c>
      <c r="Y2905" s="25">
        <f t="shared" si="287"/>
        <v>0</v>
      </c>
      <c r="AB2905" s="10" t="s">
        <v>2382</v>
      </c>
      <c r="AC2905" s="7" t="s">
        <v>2382</v>
      </c>
      <c r="AF2905" s="25" t="str">
        <f t="shared" si="288"/>
        <v>Yes</v>
      </c>
      <c r="AG2905" s="36" t="str">
        <f t="shared" si="289"/>
        <v>Yes</v>
      </c>
      <c r="AJ2905" s="25">
        <v>25.7</v>
      </c>
      <c r="AL2905" s="33" t="str">
        <f t="shared" si="290"/>
        <v>Over weight</v>
      </c>
      <c r="AO2905" s="42">
        <v>1995</v>
      </c>
      <c r="AP2905" s="30" t="s">
        <v>20</v>
      </c>
      <c r="AQ2905" s="7">
        <v>29</v>
      </c>
      <c r="AS2905" s="33" t="str">
        <f t="shared" si="286"/>
        <v>29-09-1995</v>
      </c>
      <c r="AU2905" s="10" t="s">
        <v>8881</v>
      </c>
      <c r="AV2905" s="33">
        <f t="shared" si="291"/>
        <v>27</v>
      </c>
      <c r="AX2905" s="53">
        <v>4840.95</v>
      </c>
      <c r="AY2905" s="50">
        <f t="shared" si="292"/>
        <v>4841</v>
      </c>
      <c r="BA2905" s="10">
        <v>4.13</v>
      </c>
      <c r="BB2905" s="50" t="str">
        <f t="shared" si="293"/>
        <v>Normal</v>
      </c>
    </row>
    <row r="2906" spans="18:54" ht="15.5" x14ac:dyDescent="0.35">
      <c r="R2906" s="7" t="s">
        <v>6739</v>
      </c>
      <c r="S2906" s="10" t="s">
        <v>7172</v>
      </c>
      <c r="T2906" s="16" t="s">
        <v>5256</v>
      </c>
      <c r="X2906" s="27" t="s">
        <v>2381</v>
      </c>
      <c r="Y2906" s="25">
        <f t="shared" si="287"/>
        <v>0</v>
      </c>
      <c r="AB2906" s="10" t="s">
        <v>2380</v>
      </c>
      <c r="AC2906" s="7" t="s">
        <v>2380</v>
      </c>
      <c r="AF2906" s="25" t="str">
        <f t="shared" si="288"/>
        <v>No</v>
      </c>
      <c r="AG2906" s="36" t="str">
        <f t="shared" si="289"/>
        <v>No</v>
      </c>
      <c r="AJ2906" s="25">
        <v>31.79</v>
      </c>
      <c r="AL2906" s="32" t="str">
        <f t="shared" si="290"/>
        <v>Obesity</v>
      </c>
      <c r="AO2906" s="41">
        <v>1979</v>
      </c>
      <c r="AP2906" s="29" t="s">
        <v>30</v>
      </c>
      <c r="AQ2906" s="7">
        <v>13</v>
      </c>
      <c r="AS2906" s="32" t="str">
        <f t="shared" si="286"/>
        <v>13-12-1979</v>
      </c>
      <c r="AU2906" s="10" t="s">
        <v>8882</v>
      </c>
      <c r="AV2906" s="32">
        <f t="shared" si="291"/>
        <v>43</v>
      </c>
      <c r="AX2906" s="53">
        <v>4843.79</v>
      </c>
      <c r="AY2906" s="51">
        <f t="shared" si="292"/>
        <v>4844</v>
      </c>
      <c r="BA2906" s="10">
        <v>4.55</v>
      </c>
      <c r="BB2906" s="51" t="str">
        <f t="shared" si="293"/>
        <v>Normal</v>
      </c>
    </row>
    <row r="2907" spans="18:54" ht="15.5" x14ac:dyDescent="0.35">
      <c r="R2907" s="7" t="s">
        <v>6740</v>
      </c>
      <c r="S2907" s="10" t="s">
        <v>7126</v>
      </c>
      <c r="T2907" s="16" t="s">
        <v>4912</v>
      </c>
      <c r="X2907" s="27" t="s">
        <v>2381</v>
      </c>
      <c r="Y2907" s="25">
        <f t="shared" si="287"/>
        <v>0</v>
      </c>
      <c r="AB2907" s="10" t="s">
        <v>2380</v>
      </c>
      <c r="AC2907" s="7" t="s">
        <v>2382</v>
      </c>
      <c r="AF2907" s="25" t="str">
        <f t="shared" si="288"/>
        <v>No</v>
      </c>
      <c r="AG2907" s="36" t="str">
        <f t="shared" si="289"/>
        <v>Yes</v>
      </c>
      <c r="AJ2907" s="25">
        <v>24.795000000000002</v>
      </c>
      <c r="AL2907" s="33" t="str">
        <f t="shared" si="290"/>
        <v xml:space="preserve">Normal Weight 
</v>
      </c>
      <c r="AO2907" s="42">
        <v>1974</v>
      </c>
      <c r="AP2907" s="30" t="s">
        <v>20</v>
      </c>
      <c r="AQ2907" s="7">
        <v>11</v>
      </c>
      <c r="AS2907" s="33" t="str">
        <f t="shared" si="286"/>
        <v>11-09-1974</v>
      </c>
      <c r="AU2907" s="10" t="s">
        <v>8883</v>
      </c>
      <c r="AV2907" s="33">
        <f t="shared" si="291"/>
        <v>48</v>
      </c>
      <c r="AX2907" s="53">
        <v>4844.67</v>
      </c>
      <c r="AY2907" s="50">
        <f t="shared" si="292"/>
        <v>4845</v>
      </c>
      <c r="BA2907" s="10">
        <v>4.5199999999999996</v>
      </c>
      <c r="BB2907" s="50" t="str">
        <f t="shared" si="293"/>
        <v>Normal</v>
      </c>
    </row>
    <row r="2908" spans="18:54" ht="15.5" x14ac:dyDescent="0.35">
      <c r="R2908" s="7" t="s">
        <v>6740</v>
      </c>
      <c r="S2908" s="10" t="s">
        <v>7173</v>
      </c>
      <c r="T2908" s="16" t="s">
        <v>5257</v>
      </c>
      <c r="X2908" s="27">
        <v>1</v>
      </c>
      <c r="Y2908" s="25">
        <f t="shared" si="287"/>
        <v>1</v>
      </c>
      <c r="AB2908" s="10" t="s">
        <v>2380</v>
      </c>
      <c r="AC2908" s="7" t="s">
        <v>2380</v>
      </c>
      <c r="AF2908" s="25" t="str">
        <f t="shared" si="288"/>
        <v>No</v>
      </c>
      <c r="AG2908" s="36" t="str">
        <f t="shared" si="289"/>
        <v>No</v>
      </c>
      <c r="AJ2908" s="25">
        <v>53.98</v>
      </c>
      <c r="AL2908" s="32" t="str">
        <f t="shared" si="290"/>
        <v>Obesity</v>
      </c>
      <c r="AO2908" s="41">
        <v>2001</v>
      </c>
      <c r="AP2908" s="29" t="s">
        <v>18</v>
      </c>
      <c r="AQ2908" s="7">
        <v>7</v>
      </c>
      <c r="AS2908" s="32" t="str">
        <f t="shared" si="286"/>
        <v>07-06-2001</v>
      </c>
      <c r="AU2908" s="10" t="s">
        <v>8884</v>
      </c>
      <c r="AV2908" s="32">
        <f t="shared" si="291"/>
        <v>22</v>
      </c>
      <c r="AX2908" s="53">
        <v>4846.53</v>
      </c>
      <c r="AY2908" s="49">
        <f t="shared" si="292"/>
        <v>4847</v>
      </c>
      <c r="BA2908" s="10">
        <v>5.07</v>
      </c>
      <c r="BB2908" s="49" t="str">
        <f t="shared" si="293"/>
        <v>Normal</v>
      </c>
    </row>
    <row r="2909" spans="18:54" ht="15.5" x14ac:dyDescent="0.35">
      <c r="R2909" s="7" t="s">
        <v>6739</v>
      </c>
      <c r="S2909" s="10" t="s">
        <v>7174</v>
      </c>
      <c r="T2909" s="16" t="s">
        <v>5258</v>
      </c>
      <c r="X2909" s="27">
        <v>1</v>
      </c>
      <c r="Y2909" s="25">
        <f t="shared" si="287"/>
        <v>1</v>
      </c>
      <c r="AB2909" s="10" t="s">
        <v>2382</v>
      </c>
      <c r="AC2909" s="7" t="s">
        <v>2380</v>
      </c>
      <c r="AF2909" s="25" t="str">
        <f t="shared" si="288"/>
        <v>Yes</v>
      </c>
      <c r="AG2909" s="36" t="str">
        <f t="shared" si="289"/>
        <v>No</v>
      </c>
      <c r="AJ2909" s="25">
        <v>41.325000000000003</v>
      </c>
      <c r="AL2909" s="33" t="str">
        <f t="shared" si="290"/>
        <v>Obesity</v>
      </c>
      <c r="AO2909" s="42">
        <v>1995</v>
      </c>
      <c r="AP2909" s="30" t="s">
        <v>30</v>
      </c>
      <c r="AQ2909" s="7">
        <v>27</v>
      </c>
      <c r="AS2909" s="33" t="str">
        <f t="shared" si="286"/>
        <v>27-12-1995</v>
      </c>
      <c r="AU2909" s="10" t="s">
        <v>8885</v>
      </c>
      <c r="AV2909" s="33">
        <f t="shared" si="291"/>
        <v>27</v>
      </c>
      <c r="AX2909" s="53">
        <v>4846.92</v>
      </c>
      <c r="AY2909" s="50">
        <f t="shared" si="292"/>
        <v>4847</v>
      </c>
      <c r="BA2909" s="10">
        <v>4.04</v>
      </c>
      <c r="BB2909" s="50" t="str">
        <f t="shared" si="293"/>
        <v>Normal</v>
      </c>
    </row>
    <row r="2910" spans="18:54" ht="15.5" x14ac:dyDescent="0.35">
      <c r="R2910" s="7" t="s">
        <v>6740</v>
      </c>
      <c r="S2910" s="10" t="s">
        <v>6287</v>
      </c>
      <c r="T2910" s="16" t="s">
        <v>5259</v>
      </c>
      <c r="X2910" s="27" t="s">
        <v>2381</v>
      </c>
      <c r="Y2910" s="25">
        <f t="shared" si="287"/>
        <v>0</v>
      </c>
      <c r="AB2910" s="10" t="s">
        <v>2382</v>
      </c>
      <c r="AC2910" s="7" t="s">
        <v>2380</v>
      </c>
      <c r="AF2910" s="25" t="str">
        <f t="shared" si="288"/>
        <v>Yes</v>
      </c>
      <c r="AG2910" s="36" t="str">
        <f t="shared" si="289"/>
        <v>No</v>
      </c>
      <c r="AJ2910" s="25">
        <v>51.65</v>
      </c>
      <c r="AL2910" s="32" t="str">
        <f t="shared" si="290"/>
        <v>Obesity</v>
      </c>
      <c r="AO2910" s="41">
        <v>1989</v>
      </c>
      <c r="AP2910" s="29" t="s">
        <v>20</v>
      </c>
      <c r="AQ2910" s="7">
        <v>1</v>
      </c>
      <c r="AS2910" s="32" t="str">
        <f t="shared" si="286"/>
        <v>01-09-1989</v>
      </c>
      <c r="AU2910" s="10" t="s">
        <v>8886</v>
      </c>
      <c r="AV2910" s="32">
        <f t="shared" si="291"/>
        <v>33</v>
      </c>
      <c r="AX2910" s="53">
        <v>4859.8900000000003</v>
      </c>
      <c r="AY2910" s="51">
        <f t="shared" si="292"/>
        <v>4860</v>
      </c>
      <c r="BA2910" s="10">
        <v>5.3</v>
      </c>
      <c r="BB2910" s="51" t="str">
        <f t="shared" si="293"/>
        <v>Normal</v>
      </c>
    </row>
    <row r="2911" spans="18:54" ht="15.5" x14ac:dyDescent="0.35">
      <c r="R2911" s="7" t="s">
        <v>6740</v>
      </c>
      <c r="S2911" s="10" t="s">
        <v>7175</v>
      </c>
      <c r="T2911" s="16" t="s">
        <v>5260</v>
      </c>
      <c r="X2911" s="27">
        <v>1</v>
      </c>
      <c r="Y2911" s="25">
        <f t="shared" si="287"/>
        <v>1</v>
      </c>
      <c r="AB2911" s="10" t="s">
        <v>2382</v>
      </c>
      <c r="AC2911" s="7" t="s">
        <v>2380</v>
      </c>
      <c r="AF2911" s="25" t="str">
        <f t="shared" si="288"/>
        <v>Yes</v>
      </c>
      <c r="AG2911" s="36" t="str">
        <f t="shared" si="289"/>
        <v>No</v>
      </c>
      <c r="AJ2911" s="25">
        <v>44.52</v>
      </c>
      <c r="AL2911" s="33" t="str">
        <f t="shared" si="290"/>
        <v>Obesity</v>
      </c>
      <c r="AO2911" s="42">
        <v>1997</v>
      </c>
      <c r="AP2911" s="30" t="s">
        <v>20</v>
      </c>
      <c r="AQ2911" s="7">
        <v>29</v>
      </c>
      <c r="AS2911" s="33" t="str">
        <f t="shared" si="286"/>
        <v>29-09-1997</v>
      </c>
      <c r="AU2911" s="10" t="s">
        <v>8887</v>
      </c>
      <c r="AV2911" s="33">
        <f t="shared" si="291"/>
        <v>25</v>
      </c>
      <c r="AX2911" s="53">
        <v>4877.9799999999996</v>
      </c>
      <c r="AY2911" s="50">
        <f t="shared" si="292"/>
        <v>4878</v>
      </c>
      <c r="BA2911" s="10">
        <v>8.64</v>
      </c>
      <c r="BB2911" s="50" t="str">
        <f t="shared" si="293"/>
        <v>Diabetes</v>
      </c>
    </row>
    <row r="2912" spans="18:54" ht="15.5" x14ac:dyDescent="0.35">
      <c r="R2912" s="7" t="s">
        <v>6739</v>
      </c>
      <c r="S2912" s="10" t="s">
        <v>7176</v>
      </c>
      <c r="T2912" s="16" t="s">
        <v>5261</v>
      </c>
      <c r="X2912" s="27">
        <v>1</v>
      </c>
      <c r="Y2912" s="25">
        <f t="shared" si="287"/>
        <v>1</v>
      </c>
      <c r="AB2912" s="10" t="s">
        <v>2380</v>
      </c>
      <c r="AC2912" s="7" t="s">
        <v>2380</v>
      </c>
      <c r="AF2912" s="25" t="str">
        <f t="shared" si="288"/>
        <v>No</v>
      </c>
      <c r="AG2912" s="36" t="str">
        <f t="shared" si="289"/>
        <v>No</v>
      </c>
      <c r="AJ2912" s="25">
        <v>53.29</v>
      </c>
      <c r="AL2912" s="32" t="str">
        <f t="shared" si="290"/>
        <v>Obesity</v>
      </c>
      <c r="AO2912" s="41">
        <v>1986</v>
      </c>
      <c r="AP2912" s="29" t="s">
        <v>30</v>
      </c>
      <c r="AQ2912" s="7">
        <v>23</v>
      </c>
      <c r="AS2912" s="32" t="str">
        <f t="shared" si="286"/>
        <v>23-12-1986</v>
      </c>
      <c r="AU2912" s="10" t="s">
        <v>8888</v>
      </c>
      <c r="AV2912" s="32">
        <f t="shared" si="291"/>
        <v>36</v>
      </c>
      <c r="AX2912" s="53">
        <v>4883.87</v>
      </c>
      <c r="AY2912" s="51">
        <f t="shared" si="292"/>
        <v>4884</v>
      </c>
      <c r="BA2912" s="10">
        <v>4.03</v>
      </c>
      <c r="BB2912" s="51" t="str">
        <f t="shared" si="293"/>
        <v>Normal</v>
      </c>
    </row>
    <row r="2913" spans="18:54" ht="15.5" x14ac:dyDescent="0.35">
      <c r="R2913" s="7" t="s">
        <v>6740</v>
      </c>
      <c r="S2913" s="10" t="s">
        <v>6824</v>
      </c>
      <c r="T2913" s="16" t="s">
        <v>5262</v>
      </c>
      <c r="X2913" s="27">
        <v>2</v>
      </c>
      <c r="Y2913" s="25">
        <f t="shared" si="287"/>
        <v>2</v>
      </c>
      <c r="AB2913" s="10" t="s">
        <v>2382</v>
      </c>
      <c r="AC2913" s="7" t="s">
        <v>2380</v>
      </c>
      <c r="AF2913" s="25" t="str">
        <f t="shared" si="288"/>
        <v>Yes</v>
      </c>
      <c r="AG2913" s="36" t="str">
        <f t="shared" si="289"/>
        <v>No</v>
      </c>
      <c r="AJ2913" s="25">
        <v>46.63</v>
      </c>
      <c r="AL2913" s="33" t="str">
        <f t="shared" si="290"/>
        <v>Obesity</v>
      </c>
      <c r="AO2913" s="42">
        <v>1986</v>
      </c>
      <c r="AP2913" s="30" t="s">
        <v>37</v>
      </c>
      <c r="AQ2913" s="7">
        <v>27</v>
      </c>
      <c r="AS2913" s="33" t="str">
        <f t="shared" si="286"/>
        <v>27-10-1986</v>
      </c>
      <c r="AU2913" s="10" t="s">
        <v>8889</v>
      </c>
      <c r="AV2913" s="33">
        <f t="shared" si="291"/>
        <v>36</v>
      </c>
      <c r="AX2913" s="53">
        <v>4889.04</v>
      </c>
      <c r="AY2913" s="50">
        <f t="shared" si="292"/>
        <v>4889</v>
      </c>
      <c r="BA2913" s="10">
        <v>4.26</v>
      </c>
      <c r="BB2913" s="50" t="str">
        <f t="shared" si="293"/>
        <v>Normal</v>
      </c>
    </row>
    <row r="2914" spans="18:54" ht="15.5" x14ac:dyDescent="0.35">
      <c r="R2914" s="7" t="s">
        <v>6739</v>
      </c>
      <c r="S2914" s="10" t="s">
        <v>7177</v>
      </c>
      <c r="T2914" s="16" t="s">
        <v>5263</v>
      </c>
      <c r="X2914" s="27">
        <v>1</v>
      </c>
      <c r="Y2914" s="25">
        <f t="shared" si="287"/>
        <v>1</v>
      </c>
      <c r="AB2914" s="10" t="s">
        <v>2380</v>
      </c>
      <c r="AC2914" s="7" t="s">
        <v>2382</v>
      </c>
      <c r="AF2914" s="25" t="str">
        <f t="shared" si="288"/>
        <v>No</v>
      </c>
      <c r="AG2914" s="36" t="str">
        <f t="shared" si="289"/>
        <v>Yes</v>
      </c>
      <c r="AJ2914" s="25">
        <v>28.88</v>
      </c>
      <c r="AL2914" s="32" t="str">
        <f t="shared" si="290"/>
        <v>Over weight</v>
      </c>
      <c r="AO2914" s="41">
        <v>1989</v>
      </c>
      <c r="AP2914" s="29" t="s">
        <v>10</v>
      </c>
      <c r="AQ2914" s="7">
        <v>10</v>
      </c>
      <c r="AS2914" s="32" t="str">
        <f t="shared" si="286"/>
        <v>10-07-1989</v>
      </c>
      <c r="AU2914" s="10" t="s">
        <v>8775</v>
      </c>
      <c r="AV2914" s="32">
        <f t="shared" si="291"/>
        <v>33</v>
      </c>
      <c r="AX2914" s="53">
        <v>4890</v>
      </c>
      <c r="AY2914" s="51">
        <f t="shared" si="292"/>
        <v>4890</v>
      </c>
      <c r="BA2914" s="10">
        <v>5.35</v>
      </c>
      <c r="BB2914" s="51" t="str">
        <f t="shared" si="293"/>
        <v>Normal</v>
      </c>
    </row>
    <row r="2915" spans="18:54" ht="15.5" x14ac:dyDescent="0.35">
      <c r="R2915" s="7" t="s">
        <v>6740</v>
      </c>
      <c r="S2915" s="10" t="s">
        <v>7178</v>
      </c>
      <c r="T2915" s="16" t="s">
        <v>5264</v>
      </c>
      <c r="X2915" s="27" t="s">
        <v>2381</v>
      </c>
      <c r="Y2915" s="25">
        <f t="shared" si="287"/>
        <v>0</v>
      </c>
      <c r="AB2915" s="10" t="s">
        <v>2380</v>
      </c>
      <c r="AC2915" s="7" t="s">
        <v>2380</v>
      </c>
      <c r="AF2915" s="25" t="str">
        <f t="shared" si="288"/>
        <v>No</v>
      </c>
      <c r="AG2915" s="36" t="str">
        <f t="shared" si="289"/>
        <v>No</v>
      </c>
      <c r="AJ2915" s="25">
        <v>23.98</v>
      </c>
      <c r="AL2915" s="33" t="str">
        <f t="shared" si="290"/>
        <v xml:space="preserve">Normal Weight 
</v>
      </c>
      <c r="AO2915" s="42">
        <v>1990</v>
      </c>
      <c r="AP2915" s="30" t="s">
        <v>15</v>
      </c>
      <c r="AQ2915" s="7">
        <v>28</v>
      </c>
      <c r="AS2915" s="33" t="str">
        <f t="shared" si="286"/>
        <v>28-11-1990</v>
      </c>
      <c r="AU2915" s="10" t="s">
        <v>8890</v>
      </c>
      <c r="AV2915" s="33">
        <f t="shared" si="291"/>
        <v>32</v>
      </c>
      <c r="AX2915" s="53">
        <v>4894.3900000000003</v>
      </c>
      <c r="AY2915" s="50">
        <f t="shared" si="292"/>
        <v>4894</v>
      </c>
      <c r="BA2915" s="10">
        <v>4.9000000000000004</v>
      </c>
      <c r="BB2915" s="50" t="str">
        <f t="shared" si="293"/>
        <v>Normal</v>
      </c>
    </row>
    <row r="2916" spans="18:54" ht="15.5" x14ac:dyDescent="0.35">
      <c r="R2916" s="7" t="s">
        <v>6739</v>
      </c>
      <c r="S2916" s="10" t="s">
        <v>7179</v>
      </c>
      <c r="T2916" s="16" t="s">
        <v>5265</v>
      </c>
      <c r="X2916" s="27" t="s">
        <v>2381</v>
      </c>
      <c r="Y2916" s="25">
        <f t="shared" si="287"/>
        <v>0</v>
      </c>
      <c r="AB2916" s="10" t="s">
        <v>2380</v>
      </c>
      <c r="AC2916" s="7" t="s">
        <v>2380</v>
      </c>
      <c r="AF2916" s="25" t="str">
        <f t="shared" si="288"/>
        <v>No</v>
      </c>
      <c r="AG2916" s="36" t="str">
        <f t="shared" si="289"/>
        <v>No</v>
      </c>
      <c r="AJ2916" s="25">
        <v>23.65</v>
      </c>
      <c r="AL2916" s="32" t="str">
        <f t="shared" si="290"/>
        <v xml:space="preserve">Normal Weight 
</v>
      </c>
      <c r="AO2916" s="41">
        <v>1988</v>
      </c>
      <c r="AP2916" s="29" t="s">
        <v>20</v>
      </c>
      <c r="AQ2916" s="7">
        <v>23</v>
      </c>
      <c r="AS2916" s="32" t="str">
        <f t="shared" si="286"/>
        <v>23-09-1988</v>
      </c>
      <c r="AU2916" s="10" t="s">
        <v>8891</v>
      </c>
      <c r="AV2916" s="32">
        <f t="shared" si="291"/>
        <v>34</v>
      </c>
      <c r="AX2916" s="53">
        <v>4894.75</v>
      </c>
      <c r="AY2916" s="49">
        <f t="shared" si="292"/>
        <v>4895</v>
      </c>
      <c r="BA2916" s="10">
        <v>4.5</v>
      </c>
      <c r="BB2916" s="49" t="str">
        <f t="shared" si="293"/>
        <v>Normal</v>
      </c>
    </row>
    <row r="2917" spans="18:54" ht="15.5" x14ac:dyDescent="0.35">
      <c r="R2917" s="7" t="s">
        <v>6740</v>
      </c>
      <c r="S2917" s="10" t="s">
        <v>7180</v>
      </c>
      <c r="T2917" s="16" t="s">
        <v>5266</v>
      </c>
      <c r="X2917" s="27">
        <v>2</v>
      </c>
      <c r="Y2917" s="25">
        <f t="shared" si="287"/>
        <v>2</v>
      </c>
      <c r="AB2917" s="10" t="s">
        <v>2382</v>
      </c>
      <c r="AC2917" s="7" t="s">
        <v>2380</v>
      </c>
      <c r="AF2917" s="25" t="str">
        <f t="shared" si="288"/>
        <v>Yes</v>
      </c>
      <c r="AG2917" s="36" t="str">
        <f t="shared" si="289"/>
        <v>No</v>
      </c>
      <c r="AJ2917" s="25">
        <v>49.09</v>
      </c>
      <c r="AL2917" s="33" t="str">
        <f t="shared" si="290"/>
        <v>Obesity</v>
      </c>
      <c r="AO2917" s="42">
        <v>1993</v>
      </c>
      <c r="AP2917" s="30" t="s">
        <v>10</v>
      </c>
      <c r="AQ2917" s="7">
        <v>10</v>
      </c>
      <c r="AS2917" s="33" t="str">
        <f t="shared" si="286"/>
        <v>10-07-1993</v>
      </c>
      <c r="AU2917" s="10" t="s">
        <v>8892</v>
      </c>
      <c r="AV2917" s="33">
        <f t="shared" si="291"/>
        <v>29</v>
      </c>
      <c r="AX2917" s="53">
        <v>4906.41</v>
      </c>
      <c r="AY2917" s="50">
        <f t="shared" si="292"/>
        <v>4906</v>
      </c>
      <c r="BA2917" s="10">
        <v>8.3800000000000008</v>
      </c>
      <c r="BB2917" s="50" t="str">
        <f t="shared" si="293"/>
        <v>Diabetes</v>
      </c>
    </row>
    <row r="2918" spans="18:54" ht="15.5" x14ac:dyDescent="0.35">
      <c r="R2918" s="7" t="s">
        <v>6740</v>
      </c>
      <c r="S2918" s="10" t="s">
        <v>7181</v>
      </c>
      <c r="T2918" s="16" t="s">
        <v>5267</v>
      </c>
      <c r="X2918" s="27" t="s">
        <v>2381</v>
      </c>
      <c r="Y2918" s="25">
        <f t="shared" si="287"/>
        <v>0</v>
      </c>
      <c r="AB2918" s="10" t="s">
        <v>2380</v>
      </c>
      <c r="AC2918" s="7" t="s">
        <v>2382</v>
      </c>
      <c r="AF2918" s="25" t="str">
        <f t="shared" si="288"/>
        <v>No</v>
      </c>
      <c r="AG2918" s="36" t="str">
        <f t="shared" si="289"/>
        <v>Yes</v>
      </c>
      <c r="AJ2918" s="25">
        <v>28.024999999999999</v>
      </c>
      <c r="AL2918" s="32" t="str">
        <f t="shared" si="290"/>
        <v>Over weight</v>
      </c>
      <c r="AO2918" s="41">
        <v>1981</v>
      </c>
      <c r="AP2918" s="29" t="s">
        <v>37</v>
      </c>
      <c r="AQ2918" s="7">
        <v>18</v>
      </c>
      <c r="AS2918" s="32" t="str">
        <f t="shared" si="286"/>
        <v>18-10-1981</v>
      </c>
      <c r="AU2918" s="10" t="s">
        <v>8893</v>
      </c>
      <c r="AV2918" s="32">
        <f t="shared" si="291"/>
        <v>41</v>
      </c>
      <c r="AX2918" s="53">
        <v>4911.8900000000003</v>
      </c>
      <c r="AY2918" s="51">
        <f t="shared" si="292"/>
        <v>4912</v>
      </c>
      <c r="BA2918" s="10">
        <v>7.03</v>
      </c>
      <c r="BB2918" s="51" t="str">
        <f t="shared" si="293"/>
        <v>Diabetes</v>
      </c>
    </row>
    <row r="2919" spans="18:54" ht="15.5" x14ac:dyDescent="0.35">
      <c r="R2919" s="7" t="s">
        <v>6739</v>
      </c>
      <c r="S2919" s="10" t="s">
        <v>7182</v>
      </c>
      <c r="T2919" s="16" t="s">
        <v>5268</v>
      </c>
      <c r="X2919" s="27">
        <v>1</v>
      </c>
      <c r="Y2919" s="25">
        <f t="shared" si="287"/>
        <v>1</v>
      </c>
      <c r="AB2919" s="10" t="s">
        <v>2382</v>
      </c>
      <c r="AC2919" s="7" t="s">
        <v>2380</v>
      </c>
      <c r="AF2919" s="25" t="str">
        <f t="shared" si="288"/>
        <v>Yes</v>
      </c>
      <c r="AG2919" s="36" t="str">
        <f t="shared" si="289"/>
        <v>No</v>
      </c>
      <c r="AJ2919" s="25">
        <v>43.32</v>
      </c>
      <c r="AL2919" s="33" t="str">
        <f t="shared" si="290"/>
        <v>Obesity</v>
      </c>
      <c r="AO2919" s="42">
        <v>2002</v>
      </c>
      <c r="AP2919" s="30" t="s">
        <v>35</v>
      </c>
      <c r="AQ2919" s="7">
        <v>21</v>
      </c>
      <c r="AS2919" s="33" t="str">
        <f t="shared" si="286"/>
        <v>21-08-2002</v>
      </c>
      <c r="AU2919" s="10" t="s">
        <v>8537</v>
      </c>
      <c r="AV2919" s="33">
        <f t="shared" si="291"/>
        <v>20</v>
      </c>
      <c r="AX2919" s="53">
        <v>4915.0600000000004</v>
      </c>
      <c r="AY2919" s="50">
        <f t="shared" si="292"/>
        <v>4915</v>
      </c>
      <c r="BA2919" s="10">
        <v>8.75</v>
      </c>
      <c r="BB2919" s="50" t="str">
        <f t="shared" si="293"/>
        <v>Diabetes</v>
      </c>
    </row>
    <row r="2920" spans="18:54" ht="15.5" x14ac:dyDescent="0.35">
      <c r="R2920" s="7" t="s">
        <v>6742</v>
      </c>
      <c r="S2920" s="10" t="s">
        <v>7160</v>
      </c>
      <c r="T2920" s="16" t="s">
        <v>5269</v>
      </c>
      <c r="X2920" s="27" t="s">
        <v>2381</v>
      </c>
      <c r="Y2920" s="25">
        <f t="shared" si="287"/>
        <v>0</v>
      </c>
      <c r="AB2920" s="10" t="s">
        <v>2380</v>
      </c>
      <c r="AC2920" s="7" t="s">
        <v>2380</v>
      </c>
      <c r="AF2920" s="25" t="str">
        <f t="shared" si="288"/>
        <v>No</v>
      </c>
      <c r="AG2920" s="36" t="str">
        <f t="shared" si="289"/>
        <v>No</v>
      </c>
      <c r="AJ2920" s="25">
        <v>45.92</v>
      </c>
      <c r="AL2920" s="32" t="str">
        <f t="shared" si="290"/>
        <v>Obesity</v>
      </c>
      <c r="AO2920" s="41">
        <v>1993</v>
      </c>
      <c r="AP2920" s="29" t="s">
        <v>35</v>
      </c>
      <c r="AQ2920" s="7">
        <v>10</v>
      </c>
      <c r="AS2920" s="32" t="str">
        <f t="shared" si="286"/>
        <v>10-08-1993</v>
      </c>
      <c r="AU2920" s="10" t="s">
        <v>8894</v>
      </c>
      <c r="AV2920" s="32">
        <f t="shared" si="291"/>
        <v>29</v>
      </c>
      <c r="AX2920" s="53">
        <v>4922.92</v>
      </c>
      <c r="AY2920" s="51">
        <f t="shared" si="292"/>
        <v>4923</v>
      </c>
      <c r="BA2920" s="10">
        <v>9.51</v>
      </c>
      <c r="BB2920" s="51" t="str">
        <f t="shared" si="293"/>
        <v>Diabetes</v>
      </c>
    </row>
    <row r="2921" spans="18:54" ht="15.5" x14ac:dyDescent="0.35">
      <c r="R2921" s="7" t="s">
        <v>6740</v>
      </c>
      <c r="S2921" s="10" t="s">
        <v>7183</v>
      </c>
      <c r="T2921" s="16" t="s">
        <v>5270</v>
      </c>
      <c r="X2921" s="27" t="s">
        <v>2381</v>
      </c>
      <c r="Y2921" s="25">
        <f t="shared" si="287"/>
        <v>0</v>
      </c>
      <c r="AB2921" s="10" t="s">
        <v>2380</v>
      </c>
      <c r="AC2921" s="7" t="s">
        <v>2380</v>
      </c>
      <c r="AF2921" s="25" t="str">
        <f t="shared" si="288"/>
        <v>No</v>
      </c>
      <c r="AG2921" s="36" t="str">
        <f t="shared" si="289"/>
        <v>No</v>
      </c>
      <c r="AJ2921" s="25">
        <v>44.03</v>
      </c>
      <c r="AL2921" s="33" t="str">
        <f t="shared" si="290"/>
        <v>Obesity</v>
      </c>
      <c r="AO2921" s="42">
        <v>1991</v>
      </c>
      <c r="AP2921" s="30" t="s">
        <v>35</v>
      </c>
      <c r="AQ2921" s="7">
        <v>23</v>
      </c>
      <c r="AS2921" s="33" t="str">
        <f t="shared" si="286"/>
        <v>23-08-1991</v>
      </c>
      <c r="AU2921" s="10" t="s">
        <v>8895</v>
      </c>
      <c r="AV2921" s="33">
        <f t="shared" si="291"/>
        <v>31</v>
      </c>
      <c r="AX2921" s="53">
        <v>4931.6499999999996</v>
      </c>
      <c r="AY2921" s="50">
        <f t="shared" si="292"/>
        <v>4932</v>
      </c>
      <c r="BA2921" s="10">
        <v>9.36</v>
      </c>
      <c r="BB2921" s="50" t="str">
        <f t="shared" si="293"/>
        <v>Diabetes</v>
      </c>
    </row>
    <row r="2922" spans="18:54" ht="15.5" x14ac:dyDescent="0.35">
      <c r="R2922" s="7" t="s">
        <v>6739</v>
      </c>
      <c r="S2922" s="10" t="s">
        <v>7184</v>
      </c>
      <c r="T2922" s="16" t="s">
        <v>5271</v>
      </c>
      <c r="X2922" s="27" t="s">
        <v>2381</v>
      </c>
      <c r="Y2922" s="25">
        <f t="shared" si="287"/>
        <v>0</v>
      </c>
      <c r="AB2922" s="10" t="s">
        <v>2380</v>
      </c>
      <c r="AC2922" s="7" t="s">
        <v>2382</v>
      </c>
      <c r="AF2922" s="25" t="str">
        <f t="shared" si="288"/>
        <v>No</v>
      </c>
      <c r="AG2922" s="36" t="str">
        <f t="shared" si="289"/>
        <v>Yes</v>
      </c>
      <c r="AJ2922" s="25">
        <v>24.6</v>
      </c>
      <c r="AL2922" s="32" t="str">
        <f t="shared" si="290"/>
        <v xml:space="preserve">Normal Weight 
</v>
      </c>
      <c r="AO2922" s="41">
        <v>1991</v>
      </c>
      <c r="AP2922" s="29" t="s">
        <v>15</v>
      </c>
      <c r="AQ2922" s="7">
        <v>27</v>
      </c>
      <c r="AS2922" s="32" t="str">
        <f t="shared" si="286"/>
        <v>27-11-1991</v>
      </c>
      <c r="AU2922" s="10" t="s">
        <v>8896</v>
      </c>
      <c r="AV2922" s="32">
        <f t="shared" si="291"/>
        <v>31</v>
      </c>
      <c r="AX2922" s="53">
        <v>4934.71</v>
      </c>
      <c r="AY2922" s="51">
        <f t="shared" si="292"/>
        <v>4935</v>
      </c>
      <c r="BA2922" s="10">
        <v>4.8099999999999996</v>
      </c>
      <c r="BB2922" s="51" t="str">
        <f t="shared" si="293"/>
        <v>Normal</v>
      </c>
    </row>
    <row r="2923" spans="18:54" ht="15.5" x14ac:dyDescent="0.35">
      <c r="R2923" s="7" t="s">
        <v>6739</v>
      </c>
      <c r="S2923" s="10" t="s">
        <v>7185</v>
      </c>
      <c r="T2923" s="16" t="s">
        <v>5272</v>
      </c>
      <c r="X2923" s="27" t="s">
        <v>2381</v>
      </c>
      <c r="Y2923" s="25">
        <f t="shared" si="287"/>
        <v>0</v>
      </c>
      <c r="AB2923" s="10" t="s">
        <v>2380</v>
      </c>
      <c r="AC2923" s="7" t="s">
        <v>2380</v>
      </c>
      <c r="AF2923" s="25" t="str">
        <f t="shared" si="288"/>
        <v>No</v>
      </c>
      <c r="AG2923" s="36" t="str">
        <f t="shared" si="289"/>
        <v>No</v>
      </c>
      <c r="AJ2923" s="25">
        <v>49.15</v>
      </c>
      <c r="AL2923" s="33" t="str">
        <f t="shared" si="290"/>
        <v>Obesity</v>
      </c>
      <c r="AO2923" s="42">
        <v>1974</v>
      </c>
      <c r="AP2923" s="30" t="s">
        <v>18</v>
      </c>
      <c r="AQ2923" s="7">
        <v>26</v>
      </c>
      <c r="AS2923" s="33" t="str">
        <f t="shared" si="286"/>
        <v>26-06-1974</v>
      </c>
      <c r="AU2923" s="10" t="s">
        <v>8897</v>
      </c>
      <c r="AV2923" s="33">
        <f t="shared" si="291"/>
        <v>48</v>
      </c>
      <c r="AX2923" s="53">
        <v>4942.0600000000004</v>
      </c>
      <c r="AY2923" s="50">
        <f t="shared" si="292"/>
        <v>4942</v>
      </c>
      <c r="BA2923" s="10">
        <v>8.08</v>
      </c>
      <c r="BB2923" s="50" t="str">
        <f t="shared" si="293"/>
        <v>Diabetes</v>
      </c>
    </row>
    <row r="2924" spans="18:54" ht="15.5" x14ac:dyDescent="0.35">
      <c r="R2924" s="7" t="s">
        <v>6739</v>
      </c>
      <c r="S2924" s="10" t="s">
        <v>7186</v>
      </c>
      <c r="T2924" s="16" t="s">
        <v>5273</v>
      </c>
      <c r="X2924" s="27">
        <v>1</v>
      </c>
      <c r="Y2924" s="25">
        <f t="shared" si="287"/>
        <v>1</v>
      </c>
      <c r="AB2924" s="10" t="s">
        <v>2380</v>
      </c>
      <c r="AC2924" s="7" t="s">
        <v>2382</v>
      </c>
      <c r="AF2924" s="25" t="str">
        <f t="shared" si="288"/>
        <v>No</v>
      </c>
      <c r="AG2924" s="36" t="str">
        <f t="shared" si="289"/>
        <v>Yes</v>
      </c>
      <c r="AJ2924" s="25">
        <v>28.31</v>
      </c>
      <c r="AL2924" s="32" t="str">
        <f t="shared" si="290"/>
        <v>Over weight</v>
      </c>
      <c r="AO2924" s="41">
        <v>1991</v>
      </c>
      <c r="AP2924" s="29" t="s">
        <v>35</v>
      </c>
      <c r="AQ2924" s="7">
        <v>30</v>
      </c>
      <c r="AS2924" s="32" t="str">
        <f t="shared" si="286"/>
        <v>30-08-1991</v>
      </c>
      <c r="AU2924" s="10" t="s">
        <v>8898</v>
      </c>
      <c r="AV2924" s="32">
        <f t="shared" si="291"/>
        <v>31</v>
      </c>
      <c r="AX2924" s="53">
        <v>4949.76</v>
      </c>
      <c r="AY2924" s="49">
        <f t="shared" si="292"/>
        <v>4950</v>
      </c>
      <c r="BA2924" s="10">
        <v>6.29</v>
      </c>
      <c r="BB2924" s="49" t="str">
        <f t="shared" si="293"/>
        <v>Prediabetes</v>
      </c>
    </row>
    <row r="2925" spans="18:54" ht="15.5" x14ac:dyDescent="0.35">
      <c r="R2925" s="7" t="s">
        <v>6740</v>
      </c>
      <c r="S2925" s="10" t="s">
        <v>7187</v>
      </c>
      <c r="T2925" s="16" t="s">
        <v>5274</v>
      </c>
      <c r="X2925" s="27">
        <v>1</v>
      </c>
      <c r="Y2925" s="25">
        <f t="shared" si="287"/>
        <v>1</v>
      </c>
      <c r="AB2925" s="10" t="s">
        <v>2380</v>
      </c>
      <c r="AC2925" s="7" t="s">
        <v>2382</v>
      </c>
      <c r="AF2925" s="25" t="str">
        <f t="shared" si="288"/>
        <v>No</v>
      </c>
      <c r="AG2925" s="36" t="str">
        <f t="shared" si="289"/>
        <v>Yes</v>
      </c>
      <c r="AJ2925" s="25">
        <v>22.99</v>
      </c>
      <c r="AL2925" s="33" t="str">
        <f t="shared" si="290"/>
        <v xml:space="preserve">Normal Weight 
</v>
      </c>
      <c r="AO2925" s="42">
        <v>1973</v>
      </c>
      <c r="AP2925" s="30" t="s">
        <v>15</v>
      </c>
      <c r="AQ2925" s="7">
        <v>7</v>
      </c>
      <c r="AS2925" s="33" t="str">
        <f t="shared" si="286"/>
        <v>07-11-1973</v>
      </c>
      <c r="AU2925" s="10" t="s">
        <v>8899</v>
      </c>
      <c r="AV2925" s="33">
        <f t="shared" si="291"/>
        <v>49</v>
      </c>
      <c r="AX2925" s="53">
        <v>4985.22</v>
      </c>
      <c r="AY2925" s="50">
        <f t="shared" si="292"/>
        <v>4985</v>
      </c>
      <c r="BA2925" s="10">
        <v>6.29</v>
      </c>
      <c r="BB2925" s="50" t="str">
        <f t="shared" si="293"/>
        <v>Prediabetes</v>
      </c>
    </row>
    <row r="2926" spans="18:54" ht="15.5" x14ac:dyDescent="0.35">
      <c r="R2926" s="7" t="s">
        <v>6740</v>
      </c>
      <c r="S2926" s="10" t="s">
        <v>7188</v>
      </c>
      <c r="T2926" s="16" t="s">
        <v>5275</v>
      </c>
      <c r="X2926" s="27">
        <v>1</v>
      </c>
      <c r="Y2926" s="25">
        <f t="shared" si="287"/>
        <v>1</v>
      </c>
      <c r="AB2926" s="10" t="s">
        <v>2380</v>
      </c>
      <c r="AC2926" s="7" t="s">
        <v>2382</v>
      </c>
      <c r="AF2926" s="25" t="str">
        <f t="shared" si="288"/>
        <v>No</v>
      </c>
      <c r="AG2926" s="36" t="str">
        <f t="shared" si="289"/>
        <v>Yes</v>
      </c>
      <c r="AJ2926" s="25">
        <v>29.07</v>
      </c>
      <c r="AL2926" s="32" t="str">
        <f t="shared" si="290"/>
        <v>Over weight</v>
      </c>
      <c r="AO2926" s="41">
        <v>1988</v>
      </c>
      <c r="AP2926" s="29" t="s">
        <v>18</v>
      </c>
      <c r="AQ2926" s="7">
        <v>24</v>
      </c>
      <c r="AS2926" s="32" t="str">
        <f t="shared" si="286"/>
        <v>24-06-1988</v>
      </c>
      <c r="AU2926" s="10" t="s">
        <v>8900</v>
      </c>
      <c r="AV2926" s="32">
        <f t="shared" si="291"/>
        <v>34</v>
      </c>
      <c r="AX2926" s="53">
        <v>4992.38</v>
      </c>
      <c r="AY2926" s="51">
        <f t="shared" si="292"/>
        <v>4992</v>
      </c>
      <c r="BA2926" s="10">
        <v>5.12</v>
      </c>
      <c r="BB2926" s="51" t="str">
        <f t="shared" si="293"/>
        <v>Normal</v>
      </c>
    </row>
    <row r="2927" spans="18:54" ht="15.5" x14ac:dyDescent="0.35">
      <c r="R2927" s="7" t="s">
        <v>6740</v>
      </c>
      <c r="S2927" s="10" t="s">
        <v>6916</v>
      </c>
      <c r="T2927" s="16" t="s">
        <v>5276</v>
      </c>
      <c r="X2927" s="27">
        <v>1</v>
      </c>
      <c r="Y2927" s="25">
        <f t="shared" si="287"/>
        <v>1</v>
      </c>
      <c r="AB2927" s="10" t="s">
        <v>2382</v>
      </c>
      <c r="AC2927" s="7" t="s">
        <v>2380</v>
      </c>
      <c r="AF2927" s="25" t="str">
        <f t="shared" si="288"/>
        <v>Yes</v>
      </c>
      <c r="AG2927" s="36" t="str">
        <f t="shared" si="289"/>
        <v>No</v>
      </c>
      <c r="AJ2927" s="25">
        <v>42.02</v>
      </c>
      <c r="AL2927" s="33" t="str">
        <f t="shared" si="290"/>
        <v>Obesity</v>
      </c>
      <c r="AO2927" s="42">
        <v>2001</v>
      </c>
      <c r="AP2927" s="30" t="s">
        <v>37</v>
      </c>
      <c r="AQ2927" s="7">
        <v>5</v>
      </c>
      <c r="AS2927" s="33" t="str">
        <f t="shared" si="286"/>
        <v>05-10-2001</v>
      </c>
      <c r="AU2927" s="10" t="s">
        <v>8901</v>
      </c>
      <c r="AV2927" s="33">
        <f t="shared" si="291"/>
        <v>21</v>
      </c>
      <c r="AX2927" s="53">
        <v>4999.04</v>
      </c>
      <c r="AY2927" s="50">
        <f t="shared" si="292"/>
        <v>4999</v>
      </c>
      <c r="BA2927" s="10">
        <v>9.9499999999999993</v>
      </c>
      <c r="BB2927" s="50" t="str">
        <f t="shared" si="293"/>
        <v>Diabetes</v>
      </c>
    </row>
    <row r="2928" spans="18:54" ht="15.5" x14ac:dyDescent="0.35">
      <c r="R2928" s="7" t="s">
        <v>6742</v>
      </c>
      <c r="S2928" s="10" t="s">
        <v>8262</v>
      </c>
      <c r="T2928" s="16" t="s">
        <v>5277</v>
      </c>
      <c r="X2928" s="27">
        <v>1</v>
      </c>
      <c r="Y2928" s="25">
        <f t="shared" si="287"/>
        <v>1</v>
      </c>
      <c r="AB2928" s="10" t="s">
        <v>2382</v>
      </c>
      <c r="AC2928" s="7" t="s">
        <v>2380</v>
      </c>
      <c r="AF2928" s="25" t="str">
        <f t="shared" si="288"/>
        <v>Yes</v>
      </c>
      <c r="AG2928" s="36" t="str">
        <f t="shared" si="289"/>
        <v>No</v>
      </c>
      <c r="AJ2928" s="25">
        <v>49.07</v>
      </c>
      <c r="AL2928" s="32" t="str">
        <f t="shared" si="290"/>
        <v>Obesity</v>
      </c>
      <c r="AO2928" s="41">
        <v>1988</v>
      </c>
      <c r="AP2928" s="29" t="s">
        <v>20</v>
      </c>
      <c r="AQ2928" s="7">
        <v>4</v>
      </c>
      <c r="AS2928" s="32" t="str">
        <f t="shared" si="286"/>
        <v>04-09-1988</v>
      </c>
      <c r="AU2928" s="10" t="s">
        <v>8902</v>
      </c>
      <c r="AV2928" s="32">
        <f t="shared" si="291"/>
        <v>34</v>
      </c>
      <c r="AX2928" s="53">
        <v>5002.78</v>
      </c>
      <c r="AY2928" s="51">
        <f t="shared" si="292"/>
        <v>5003</v>
      </c>
      <c r="BA2928" s="10">
        <v>9.08</v>
      </c>
      <c r="BB2928" s="51" t="str">
        <f t="shared" si="293"/>
        <v>Diabetes</v>
      </c>
    </row>
    <row r="2929" spans="18:54" ht="15.5" x14ac:dyDescent="0.35">
      <c r="R2929" s="7" t="s">
        <v>6740</v>
      </c>
      <c r="S2929" s="10" t="s">
        <v>7189</v>
      </c>
      <c r="T2929" s="16" t="s">
        <v>5278</v>
      </c>
      <c r="X2929" s="27" t="s">
        <v>2381</v>
      </c>
      <c r="Y2929" s="25">
        <f t="shared" si="287"/>
        <v>0</v>
      </c>
      <c r="AB2929" s="10" t="s">
        <v>2380</v>
      </c>
      <c r="AC2929" s="7" t="s">
        <v>2382</v>
      </c>
      <c r="AF2929" s="25" t="str">
        <f t="shared" si="288"/>
        <v>No</v>
      </c>
      <c r="AG2929" s="36" t="str">
        <f t="shared" si="289"/>
        <v>Yes</v>
      </c>
      <c r="AJ2929" s="25">
        <v>19.8</v>
      </c>
      <c r="AL2929" s="33" t="str">
        <f t="shared" si="290"/>
        <v xml:space="preserve">Normal Weight 
</v>
      </c>
      <c r="AO2929" s="42">
        <v>1977</v>
      </c>
      <c r="AP2929" s="30" t="s">
        <v>18</v>
      </c>
      <c r="AQ2929" s="7">
        <v>9</v>
      </c>
      <c r="AS2929" s="33" t="str">
        <f t="shared" si="286"/>
        <v>09-06-1977</v>
      </c>
      <c r="AU2929" s="10" t="s">
        <v>8903</v>
      </c>
      <c r="AV2929" s="33">
        <f t="shared" si="291"/>
        <v>45</v>
      </c>
      <c r="AX2929" s="53">
        <v>5003.7700000000004</v>
      </c>
      <c r="AY2929" s="50">
        <f t="shared" si="292"/>
        <v>5004</v>
      </c>
      <c r="BA2929" s="10">
        <v>4.82</v>
      </c>
      <c r="BB2929" s="50" t="str">
        <f t="shared" si="293"/>
        <v>Normal</v>
      </c>
    </row>
    <row r="2930" spans="18:54" ht="15.5" x14ac:dyDescent="0.35">
      <c r="R2930" s="7" t="s">
        <v>6740</v>
      </c>
      <c r="S2930" s="10" t="s">
        <v>7190</v>
      </c>
      <c r="T2930" s="16" t="s">
        <v>5279</v>
      </c>
      <c r="X2930" s="27">
        <v>1</v>
      </c>
      <c r="Y2930" s="25">
        <f t="shared" si="287"/>
        <v>1</v>
      </c>
      <c r="AB2930" s="10" t="s">
        <v>2380</v>
      </c>
      <c r="AC2930" s="7" t="s">
        <v>2382</v>
      </c>
      <c r="AF2930" s="25" t="str">
        <f t="shared" si="288"/>
        <v>No</v>
      </c>
      <c r="AG2930" s="36" t="str">
        <f t="shared" si="289"/>
        <v>Yes</v>
      </c>
      <c r="AJ2930" s="25">
        <v>27.36</v>
      </c>
      <c r="AL2930" s="32" t="str">
        <f t="shared" si="290"/>
        <v>Over weight</v>
      </c>
      <c r="AO2930" s="41">
        <v>1988</v>
      </c>
      <c r="AP2930" s="29" t="s">
        <v>10</v>
      </c>
      <c r="AQ2930" s="7">
        <v>8</v>
      </c>
      <c r="AS2930" s="32" t="str">
        <f t="shared" si="286"/>
        <v>08-07-1988</v>
      </c>
      <c r="AU2930" s="10" t="s">
        <v>8904</v>
      </c>
      <c r="AV2930" s="32">
        <f t="shared" si="291"/>
        <v>34</v>
      </c>
      <c r="AX2930" s="53">
        <v>5003.8500000000004</v>
      </c>
      <c r="AY2930" s="51">
        <f t="shared" si="292"/>
        <v>5004</v>
      </c>
      <c r="BA2930" s="10">
        <v>4.6500000000000004</v>
      </c>
      <c r="BB2930" s="51" t="str">
        <f t="shared" si="293"/>
        <v>Normal</v>
      </c>
    </row>
    <row r="2931" spans="18:54" ht="15.5" x14ac:dyDescent="0.35">
      <c r="R2931" s="7" t="s">
        <v>6739</v>
      </c>
      <c r="S2931" s="10" t="s">
        <v>7191</v>
      </c>
      <c r="T2931" s="16" t="s">
        <v>5280</v>
      </c>
      <c r="X2931" s="27">
        <v>1</v>
      </c>
      <c r="Y2931" s="25">
        <f t="shared" si="287"/>
        <v>1</v>
      </c>
      <c r="AB2931" s="10" t="s">
        <v>2382</v>
      </c>
      <c r="AC2931" s="7" t="s">
        <v>2380</v>
      </c>
      <c r="AF2931" s="25" t="str">
        <f t="shared" si="288"/>
        <v>Yes</v>
      </c>
      <c r="AG2931" s="36" t="str">
        <f t="shared" si="289"/>
        <v>No</v>
      </c>
      <c r="AJ2931" s="25">
        <v>42.95</v>
      </c>
      <c r="AL2931" s="33" t="str">
        <f t="shared" si="290"/>
        <v>Obesity</v>
      </c>
      <c r="AO2931" s="42">
        <v>1988</v>
      </c>
      <c r="AP2931" s="30" t="s">
        <v>15</v>
      </c>
      <c r="AQ2931" s="7">
        <v>9</v>
      </c>
      <c r="AS2931" s="33" t="str">
        <f t="shared" si="286"/>
        <v>09-11-1988</v>
      </c>
      <c r="AU2931" s="10" t="s">
        <v>8905</v>
      </c>
      <c r="AV2931" s="33">
        <f t="shared" si="291"/>
        <v>34</v>
      </c>
      <c r="AX2931" s="53">
        <v>5012.47</v>
      </c>
      <c r="AY2931" s="50">
        <f t="shared" si="292"/>
        <v>5012</v>
      </c>
      <c r="BA2931" s="10">
        <v>5.16</v>
      </c>
      <c r="BB2931" s="50" t="str">
        <f t="shared" si="293"/>
        <v>Normal</v>
      </c>
    </row>
    <row r="2932" spans="18:54" ht="15.5" x14ac:dyDescent="0.35">
      <c r="R2932" s="7" t="s">
        <v>6742</v>
      </c>
      <c r="S2932" s="10" t="s">
        <v>6846</v>
      </c>
      <c r="T2932" s="16" t="s">
        <v>5281</v>
      </c>
      <c r="X2932" s="27" t="s">
        <v>2381</v>
      </c>
      <c r="Y2932" s="25">
        <f t="shared" si="287"/>
        <v>0</v>
      </c>
      <c r="AB2932" s="10" t="s">
        <v>2380</v>
      </c>
      <c r="AC2932" s="7" t="s">
        <v>2380</v>
      </c>
      <c r="AF2932" s="25" t="str">
        <f t="shared" si="288"/>
        <v>No</v>
      </c>
      <c r="AG2932" s="36" t="str">
        <f t="shared" si="289"/>
        <v>No</v>
      </c>
      <c r="AJ2932" s="25">
        <v>42.66</v>
      </c>
      <c r="AL2932" s="32" t="str">
        <f t="shared" si="290"/>
        <v>Obesity</v>
      </c>
      <c r="AO2932" s="41">
        <v>1985</v>
      </c>
      <c r="AP2932" s="29" t="s">
        <v>30</v>
      </c>
      <c r="AQ2932" s="7">
        <v>28</v>
      </c>
      <c r="AS2932" s="32" t="str">
        <f t="shared" ref="AS2932:AS2995" si="294">TEXT(DATEVALUE(CONCATENATE(AQ2932,"-",AP2932,"-",AO2932)),("DD-MM-YYYY"))</f>
        <v>28-12-1985</v>
      </c>
      <c r="AU2932" s="10" t="s">
        <v>8906</v>
      </c>
      <c r="AV2932" s="32">
        <f t="shared" si="291"/>
        <v>37</v>
      </c>
      <c r="AX2932" s="53">
        <v>5028.1499999999996</v>
      </c>
      <c r="AY2932" s="49">
        <f t="shared" si="292"/>
        <v>5028</v>
      </c>
      <c r="BA2932" s="10">
        <v>10.44</v>
      </c>
      <c r="BB2932" s="49" t="str">
        <f t="shared" si="293"/>
        <v>Diabetes</v>
      </c>
    </row>
    <row r="2933" spans="18:54" ht="15.5" x14ac:dyDescent="0.35">
      <c r="R2933" s="7" t="s">
        <v>6740</v>
      </c>
      <c r="S2933" s="10" t="s">
        <v>7192</v>
      </c>
      <c r="T2933" s="16" t="s">
        <v>5282</v>
      </c>
      <c r="X2933" s="27">
        <v>1</v>
      </c>
      <c r="Y2933" s="25">
        <f t="shared" ref="Y2933:Y2996" si="295">IF(X2933="No major surgery",0,X2933)</f>
        <v>1</v>
      </c>
      <c r="AB2933" s="10" t="s">
        <v>2380</v>
      </c>
      <c r="AC2933" s="7" t="s">
        <v>2380</v>
      </c>
      <c r="AF2933" s="25" t="str">
        <f t="shared" ref="AF2933:AF2996" si="296">IF(LOWER(AB2933)="yes","Yes","No")</f>
        <v>No</v>
      </c>
      <c r="AG2933" s="36" t="str">
        <f t="shared" ref="AG2933:AG2996" si="297">IF(LOWER(AC2933)="yes","Yes","No")</f>
        <v>No</v>
      </c>
      <c r="AJ2933" s="25">
        <v>33.630000000000003</v>
      </c>
      <c r="AL2933" s="33" t="str">
        <f t="shared" ref="AL2933:AL2996" si="298">IF(AJ2933&lt;18.5,"Under weight",IF(AJ2933&lt;25,"Normal Weight 
",IF(AJ2933&lt;30,"Over weight","Obesity")))</f>
        <v>Obesity</v>
      </c>
      <c r="AO2933" s="42">
        <v>1991</v>
      </c>
      <c r="AP2933" s="30" t="s">
        <v>20</v>
      </c>
      <c r="AQ2933" s="7">
        <v>10</v>
      </c>
      <c r="AS2933" s="33" t="str">
        <f t="shared" si="294"/>
        <v>10-09-1991</v>
      </c>
      <c r="AU2933" s="10" t="s">
        <v>8907</v>
      </c>
      <c r="AV2933" s="33">
        <f t="shared" ref="AV2933:AV2996" si="299">2023-YEAR(AU2933)-IF(OR(MONTH(AU2933)&gt;6,AND(DAY(AU2933)&gt;8)),1,0)</f>
        <v>31</v>
      </c>
      <c r="AX2933" s="53">
        <v>5031.2700000000004</v>
      </c>
      <c r="AY2933" s="50">
        <f t="shared" ref="AY2933:AY2996" si="300">ROUND(AX2933,0)</f>
        <v>5031</v>
      </c>
      <c r="BA2933" s="10">
        <v>5.69</v>
      </c>
      <c r="BB2933" s="50" t="str">
        <f t="shared" ref="BB2933:BB2996" si="301">IF(BA2933&lt;5.7,"Normal",IF(BA2933&lt;6.5,"Prediabetes","Diabetes"))</f>
        <v>Normal</v>
      </c>
    </row>
    <row r="2934" spans="18:54" ht="15.5" x14ac:dyDescent="0.35">
      <c r="R2934" s="7" t="s">
        <v>6739</v>
      </c>
      <c r="S2934" s="10" t="s">
        <v>7193</v>
      </c>
      <c r="T2934" s="16" t="s">
        <v>5283</v>
      </c>
      <c r="X2934" s="27" t="s">
        <v>2381</v>
      </c>
      <c r="Y2934" s="25">
        <f t="shared" si="295"/>
        <v>0</v>
      </c>
      <c r="AB2934" s="10" t="s">
        <v>2380</v>
      </c>
      <c r="AC2934" s="7" t="s">
        <v>2382</v>
      </c>
      <c r="AF2934" s="25" t="str">
        <f t="shared" si="296"/>
        <v>No</v>
      </c>
      <c r="AG2934" s="36" t="str">
        <f t="shared" si="297"/>
        <v>Yes</v>
      </c>
      <c r="AJ2934" s="25">
        <v>26.84</v>
      </c>
      <c r="AL2934" s="32" t="str">
        <f t="shared" si="298"/>
        <v>Over weight</v>
      </c>
      <c r="AO2934" s="41">
        <v>1986</v>
      </c>
      <c r="AP2934" s="29" t="s">
        <v>18</v>
      </c>
      <c r="AQ2934" s="7">
        <v>29</v>
      </c>
      <c r="AS2934" s="32" t="str">
        <f t="shared" si="294"/>
        <v>29-06-1986</v>
      </c>
      <c r="AU2934" s="10" t="s">
        <v>8908</v>
      </c>
      <c r="AV2934" s="32">
        <f t="shared" si="299"/>
        <v>36</v>
      </c>
      <c r="AX2934" s="53">
        <v>5034.1000000000004</v>
      </c>
      <c r="AY2934" s="51">
        <f t="shared" si="300"/>
        <v>5034</v>
      </c>
      <c r="BA2934" s="10">
        <v>6.5</v>
      </c>
      <c r="BB2934" s="51" t="str">
        <f t="shared" si="301"/>
        <v>Diabetes</v>
      </c>
    </row>
    <row r="2935" spans="18:54" ht="15.5" x14ac:dyDescent="0.35">
      <c r="R2935" s="7" t="s">
        <v>6739</v>
      </c>
      <c r="S2935" s="10" t="s">
        <v>7194</v>
      </c>
      <c r="T2935" s="16" t="s">
        <v>5284</v>
      </c>
      <c r="X2935" s="27">
        <v>1</v>
      </c>
      <c r="Y2935" s="25">
        <f t="shared" si="295"/>
        <v>1</v>
      </c>
      <c r="AB2935" s="10" t="s">
        <v>2380</v>
      </c>
      <c r="AC2935" s="7" t="s">
        <v>2382</v>
      </c>
      <c r="AF2935" s="25" t="str">
        <f t="shared" si="296"/>
        <v>No</v>
      </c>
      <c r="AG2935" s="36" t="str">
        <f t="shared" si="297"/>
        <v>Yes</v>
      </c>
      <c r="AJ2935" s="25">
        <v>28.3</v>
      </c>
      <c r="AL2935" s="33" t="str">
        <f t="shared" si="298"/>
        <v>Over weight</v>
      </c>
      <c r="AO2935" s="42">
        <v>1997</v>
      </c>
      <c r="AP2935" s="30" t="s">
        <v>30</v>
      </c>
      <c r="AQ2935" s="7">
        <v>4</v>
      </c>
      <c r="AS2935" s="33" t="str">
        <f t="shared" si="294"/>
        <v>04-12-1997</v>
      </c>
      <c r="AU2935" s="10" t="s">
        <v>8909</v>
      </c>
      <c r="AV2935" s="33">
        <f t="shared" si="299"/>
        <v>25</v>
      </c>
      <c r="AX2935" s="53">
        <v>5038.57</v>
      </c>
      <c r="AY2935" s="50">
        <f t="shared" si="300"/>
        <v>5039</v>
      </c>
      <c r="BA2935" s="10">
        <v>5.73</v>
      </c>
      <c r="BB2935" s="50" t="str">
        <f t="shared" si="301"/>
        <v>Prediabetes</v>
      </c>
    </row>
    <row r="2936" spans="18:54" ht="15.5" x14ac:dyDescent="0.35">
      <c r="R2936" s="7" t="s">
        <v>6740</v>
      </c>
      <c r="S2936" s="10" t="s">
        <v>7195</v>
      </c>
      <c r="T2936" s="16" t="s">
        <v>5285</v>
      </c>
      <c r="X2936" s="27" t="s">
        <v>2381</v>
      </c>
      <c r="Y2936" s="25">
        <f t="shared" si="295"/>
        <v>0</v>
      </c>
      <c r="AB2936" s="10" t="s">
        <v>2382</v>
      </c>
      <c r="AC2936" s="7" t="s">
        <v>2382</v>
      </c>
      <c r="AF2936" s="25" t="str">
        <f t="shared" si="296"/>
        <v>Yes</v>
      </c>
      <c r="AG2936" s="36" t="str">
        <f t="shared" si="297"/>
        <v>Yes</v>
      </c>
      <c r="AJ2936" s="25">
        <v>27.06</v>
      </c>
      <c r="AL2936" s="32" t="str">
        <f t="shared" si="298"/>
        <v>Over weight</v>
      </c>
      <c r="AO2936" s="41">
        <v>2001</v>
      </c>
      <c r="AP2936" s="29" t="s">
        <v>37</v>
      </c>
      <c r="AQ2936" s="7">
        <v>16</v>
      </c>
      <c r="AS2936" s="32" t="str">
        <f t="shared" si="294"/>
        <v>16-10-2001</v>
      </c>
      <c r="AU2936" s="10" t="s">
        <v>8910</v>
      </c>
      <c r="AV2936" s="32">
        <f t="shared" si="299"/>
        <v>21</v>
      </c>
      <c r="AX2936" s="53">
        <v>5043.13</v>
      </c>
      <c r="AY2936" s="51">
        <f t="shared" si="300"/>
        <v>5043</v>
      </c>
      <c r="BA2936" s="10">
        <v>5.74</v>
      </c>
      <c r="BB2936" s="51" t="str">
        <f t="shared" si="301"/>
        <v>Prediabetes</v>
      </c>
    </row>
    <row r="2937" spans="18:54" ht="15.5" x14ac:dyDescent="0.35">
      <c r="R2937" s="7" t="s">
        <v>6740</v>
      </c>
      <c r="S2937" s="10" t="s">
        <v>6747</v>
      </c>
      <c r="T2937" s="16" t="s">
        <v>5286</v>
      </c>
      <c r="X2937" s="27" t="s">
        <v>2381</v>
      </c>
      <c r="Y2937" s="25">
        <f t="shared" si="295"/>
        <v>0</v>
      </c>
      <c r="AB2937" s="10" t="s">
        <v>2380</v>
      </c>
      <c r="AC2937" s="7" t="s">
        <v>2380</v>
      </c>
      <c r="AF2937" s="25" t="str">
        <f t="shared" si="296"/>
        <v>No</v>
      </c>
      <c r="AG2937" s="36" t="str">
        <f t="shared" si="297"/>
        <v>No</v>
      </c>
      <c r="AJ2937" s="25">
        <v>47.13</v>
      </c>
      <c r="AL2937" s="33" t="str">
        <f t="shared" si="298"/>
        <v>Obesity</v>
      </c>
      <c r="AO2937" s="42">
        <v>1997</v>
      </c>
      <c r="AP2937" s="30" t="s">
        <v>10</v>
      </c>
      <c r="AQ2937" s="7">
        <v>29</v>
      </c>
      <c r="AS2937" s="33" t="str">
        <f t="shared" si="294"/>
        <v>29-07-1997</v>
      </c>
      <c r="AU2937" s="10" t="s">
        <v>8911</v>
      </c>
      <c r="AV2937" s="33">
        <f t="shared" si="299"/>
        <v>25</v>
      </c>
      <c r="AX2937" s="53">
        <v>5045.1499999999996</v>
      </c>
      <c r="AY2937" s="50">
        <f t="shared" si="300"/>
        <v>5045</v>
      </c>
      <c r="BA2937" s="10">
        <v>8.6999999999999993</v>
      </c>
      <c r="BB2937" s="50" t="str">
        <f t="shared" si="301"/>
        <v>Diabetes</v>
      </c>
    </row>
    <row r="2938" spans="18:54" ht="15.5" x14ac:dyDescent="0.35">
      <c r="R2938" s="7" t="s">
        <v>6739</v>
      </c>
      <c r="S2938" s="10" t="s">
        <v>7196</v>
      </c>
      <c r="T2938" s="16" t="s">
        <v>5287</v>
      </c>
      <c r="X2938" s="27" t="s">
        <v>2381</v>
      </c>
      <c r="Y2938" s="25">
        <f t="shared" si="295"/>
        <v>0</v>
      </c>
      <c r="AB2938" s="10" t="s">
        <v>2380</v>
      </c>
      <c r="AC2938" s="7" t="s">
        <v>2380</v>
      </c>
      <c r="AF2938" s="25" t="str">
        <f t="shared" si="296"/>
        <v>No</v>
      </c>
      <c r="AG2938" s="36" t="str">
        <f t="shared" si="297"/>
        <v>No</v>
      </c>
      <c r="AJ2938" s="25">
        <v>51.72</v>
      </c>
      <c r="AL2938" s="32" t="str">
        <f t="shared" si="298"/>
        <v>Obesity</v>
      </c>
      <c r="AO2938" s="41">
        <v>1980</v>
      </c>
      <c r="AP2938" s="29" t="s">
        <v>20</v>
      </c>
      <c r="AQ2938" s="7">
        <v>7</v>
      </c>
      <c r="AS2938" s="32" t="str">
        <f t="shared" si="294"/>
        <v>07-09-1980</v>
      </c>
      <c r="AU2938" s="10" t="s">
        <v>8912</v>
      </c>
      <c r="AV2938" s="32">
        <f t="shared" si="299"/>
        <v>42</v>
      </c>
      <c r="AX2938" s="53">
        <v>5054.05</v>
      </c>
      <c r="AY2938" s="51">
        <f t="shared" si="300"/>
        <v>5054</v>
      </c>
      <c r="BA2938" s="10">
        <v>5.09</v>
      </c>
      <c r="BB2938" s="51" t="str">
        <f t="shared" si="301"/>
        <v>Normal</v>
      </c>
    </row>
    <row r="2939" spans="18:54" ht="15.5" x14ac:dyDescent="0.35">
      <c r="R2939" s="7" t="s">
        <v>6740</v>
      </c>
      <c r="S2939" s="10" t="s">
        <v>7082</v>
      </c>
      <c r="T2939" s="16" t="s">
        <v>5288</v>
      </c>
      <c r="X2939" s="27" t="s">
        <v>2381</v>
      </c>
      <c r="Y2939" s="25">
        <f t="shared" si="295"/>
        <v>0</v>
      </c>
      <c r="AB2939" s="10" t="s">
        <v>2380</v>
      </c>
      <c r="AC2939" s="7" t="s">
        <v>2380</v>
      </c>
      <c r="AF2939" s="25" t="str">
        <f t="shared" si="296"/>
        <v>No</v>
      </c>
      <c r="AG2939" s="36" t="str">
        <f t="shared" si="297"/>
        <v>No</v>
      </c>
      <c r="AJ2939" s="25">
        <v>48.59</v>
      </c>
      <c r="AL2939" s="33" t="str">
        <f t="shared" si="298"/>
        <v>Obesity</v>
      </c>
      <c r="AO2939" s="42">
        <v>1993</v>
      </c>
      <c r="AP2939" s="30" t="s">
        <v>18</v>
      </c>
      <c r="AQ2939" s="7">
        <v>11</v>
      </c>
      <c r="AS2939" s="33" t="str">
        <f t="shared" si="294"/>
        <v>11-06-1993</v>
      </c>
      <c r="AU2939" s="10" t="s">
        <v>8913</v>
      </c>
      <c r="AV2939" s="33">
        <f t="shared" si="299"/>
        <v>29</v>
      </c>
      <c r="AX2939" s="53">
        <v>5059.5600000000004</v>
      </c>
      <c r="AY2939" s="50">
        <f t="shared" si="300"/>
        <v>5060</v>
      </c>
      <c r="BA2939" s="10">
        <v>5.57</v>
      </c>
      <c r="BB2939" s="50" t="str">
        <f t="shared" si="301"/>
        <v>Normal</v>
      </c>
    </row>
    <row r="2940" spans="18:54" ht="15.5" x14ac:dyDescent="0.35">
      <c r="R2940" s="7" t="s">
        <v>6739</v>
      </c>
      <c r="S2940" s="10" t="s">
        <v>7197</v>
      </c>
      <c r="T2940" s="16" t="s">
        <v>5289</v>
      </c>
      <c r="X2940" s="27" t="s">
        <v>2381</v>
      </c>
      <c r="Y2940" s="25">
        <f t="shared" si="295"/>
        <v>0</v>
      </c>
      <c r="AB2940" s="10" t="s">
        <v>2380</v>
      </c>
      <c r="AC2940" s="7" t="s">
        <v>2380</v>
      </c>
      <c r="AF2940" s="25" t="str">
        <f t="shared" si="296"/>
        <v>No</v>
      </c>
      <c r="AG2940" s="36" t="str">
        <f t="shared" si="297"/>
        <v>No</v>
      </c>
      <c r="AJ2940" s="25">
        <v>45.18</v>
      </c>
      <c r="AL2940" s="32" t="str">
        <f t="shared" si="298"/>
        <v>Obesity</v>
      </c>
      <c r="AO2940" s="41">
        <v>1978</v>
      </c>
      <c r="AP2940" s="29" t="s">
        <v>15</v>
      </c>
      <c r="AQ2940" s="7">
        <v>22</v>
      </c>
      <c r="AS2940" s="32" t="str">
        <f t="shared" si="294"/>
        <v>22-11-1978</v>
      </c>
      <c r="AU2940" s="10" t="s">
        <v>8914</v>
      </c>
      <c r="AV2940" s="32">
        <f t="shared" si="299"/>
        <v>44</v>
      </c>
      <c r="AX2940" s="53">
        <v>5077.1899999999996</v>
      </c>
      <c r="AY2940" s="49">
        <f t="shared" si="300"/>
        <v>5077</v>
      </c>
      <c r="BA2940" s="10">
        <v>10.87</v>
      </c>
      <c r="BB2940" s="49" t="str">
        <f t="shared" si="301"/>
        <v>Diabetes</v>
      </c>
    </row>
    <row r="2941" spans="18:54" ht="15.5" x14ac:dyDescent="0.35">
      <c r="R2941" s="7" t="s">
        <v>6739</v>
      </c>
      <c r="S2941" s="10" t="s">
        <v>7045</v>
      </c>
      <c r="T2941" s="16" t="s">
        <v>5290</v>
      </c>
      <c r="X2941" s="27">
        <v>1</v>
      </c>
      <c r="Y2941" s="25">
        <f t="shared" si="295"/>
        <v>1</v>
      </c>
      <c r="AB2941" s="10" t="s">
        <v>2380</v>
      </c>
      <c r="AC2941" s="7" t="s">
        <v>2382</v>
      </c>
      <c r="AF2941" s="25" t="str">
        <f t="shared" si="296"/>
        <v>No</v>
      </c>
      <c r="AG2941" s="36" t="str">
        <f t="shared" si="297"/>
        <v>Yes</v>
      </c>
      <c r="AJ2941" s="25">
        <v>27.9</v>
      </c>
      <c r="AL2941" s="33" t="str">
        <f t="shared" si="298"/>
        <v>Over weight</v>
      </c>
      <c r="AO2941" s="42">
        <v>1997</v>
      </c>
      <c r="AP2941" s="30" t="s">
        <v>10</v>
      </c>
      <c r="AQ2941" s="7">
        <v>14</v>
      </c>
      <c r="AS2941" s="33" t="str">
        <f t="shared" si="294"/>
        <v>14-07-1997</v>
      </c>
      <c r="AU2941" s="10" t="s">
        <v>8915</v>
      </c>
      <c r="AV2941" s="33">
        <f t="shared" si="299"/>
        <v>25</v>
      </c>
      <c r="AX2941" s="53">
        <v>5080.1000000000004</v>
      </c>
      <c r="AY2941" s="50">
        <f t="shared" si="300"/>
        <v>5080</v>
      </c>
      <c r="BA2941" s="10">
        <v>6.02</v>
      </c>
      <c r="BB2941" s="50" t="str">
        <f t="shared" si="301"/>
        <v>Prediabetes</v>
      </c>
    </row>
    <row r="2942" spans="18:54" ht="15.5" x14ac:dyDescent="0.35">
      <c r="R2942" s="7" t="s">
        <v>6739</v>
      </c>
      <c r="S2942" s="10" t="s">
        <v>7198</v>
      </c>
      <c r="T2942" s="16" t="s">
        <v>5291</v>
      </c>
      <c r="X2942" s="27" t="s">
        <v>2381</v>
      </c>
      <c r="Y2942" s="25">
        <f t="shared" si="295"/>
        <v>0</v>
      </c>
      <c r="AB2942" s="10" t="s">
        <v>2380</v>
      </c>
      <c r="AC2942" s="7" t="s">
        <v>2380</v>
      </c>
      <c r="AF2942" s="25" t="str">
        <f t="shared" si="296"/>
        <v>No</v>
      </c>
      <c r="AG2942" s="36" t="str">
        <f t="shared" si="297"/>
        <v>No</v>
      </c>
      <c r="AJ2942" s="25">
        <v>51.33</v>
      </c>
      <c r="AL2942" s="32" t="str">
        <f t="shared" si="298"/>
        <v>Obesity</v>
      </c>
      <c r="AO2942" s="41">
        <v>1999</v>
      </c>
      <c r="AP2942" s="29" t="s">
        <v>18</v>
      </c>
      <c r="AQ2942" s="7">
        <v>19</v>
      </c>
      <c r="AS2942" s="32" t="str">
        <f t="shared" si="294"/>
        <v>19-06-1999</v>
      </c>
      <c r="AU2942" s="10" t="s">
        <v>8916</v>
      </c>
      <c r="AV2942" s="32">
        <f t="shared" si="299"/>
        <v>23</v>
      </c>
      <c r="AX2942" s="53">
        <v>5087.92</v>
      </c>
      <c r="AY2942" s="51">
        <f t="shared" si="300"/>
        <v>5088</v>
      </c>
      <c r="BA2942" s="10">
        <v>7</v>
      </c>
      <c r="BB2942" s="51" t="str">
        <f t="shared" si="301"/>
        <v>Diabetes</v>
      </c>
    </row>
    <row r="2943" spans="18:54" ht="15.5" x14ac:dyDescent="0.35">
      <c r="R2943" s="7" t="s">
        <v>6739</v>
      </c>
      <c r="S2943" s="10" t="s">
        <v>7199</v>
      </c>
      <c r="T2943" s="16" t="s">
        <v>5292</v>
      </c>
      <c r="X2943" s="27">
        <v>1</v>
      </c>
      <c r="Y2943" s="25">
        <f t="shared" si="295"/>
        <v>1</v>
      </c>
      <c r="AB2943" s="10" t="s">
        <v>2382</v>
      </c>
      <c r="AC2943" s="7" t="s">
        <v>2380</v>
      </c>
      <c r="AF2943" s="25" t="str">
        <f t="shared" si="296"/>
        <v>Yes</v>
      </c>
      <c r="AG2943" s="36" t="str">
        <f t="shared" si="297"/>
        <v>No</v>
      </c>
      <c r="AJ2943" s="25">
        <v>30.59</v>
      </c>
      <c r="AL2943" s="33" t="str">
        <f t="shared" si="298"/>
        <v>Obesity</v>
      </c>
      <c r="AO2943" s="42">
        <v>1987</v>
      </c>
      <c r="AP2943" s="30" t="s">
        <v>15</v>
      </c>
      <c r="AQ2943" s="7">
        <v>18</v>
      </c>
      <c r="AS2943" s="33" t="str">
        <f t="shared" si="294"/>
        <v>18-11-1987</v>
      </c>
      <c r="AU2943" s="10" t="s">
        <v>8917</v>
      </c>
      <c r="AV2943" s="33">
        <f t="shared" si="299"/>
        <v>35</v>
      </c>
      <c r="AX2943" s="53">
        <v>5116.5</v>
      </c>
      <c r="AY2943" s="50">
        <f t="shared" si="300"/>
        <v>5117</v>
      </c>
      <c r="BA2943" s="10">
        <v>5.56</v>
      </c>
      <c r="BB2943" s="50" t="str">
        <f t="shared" si="301"/>
        <v>Normal</v>
      </c>
    </row>
    <row r="2944" spans="18:54" ht="15.5" x14ac:dyDescent="0.35">
      <c r="R2944" s="7" t="s">
        <v>6742</v>
      </c>
      <c r="S2944" s="10" t="s">
        <v>4806</v>
      </c>
      <c r="T2944" s="16" t="s">
        <v>4812</v>
      </c>
      <c r="X2944" s="27" t="s">
        <v>2381</v>
      </c>
      <c r="Y2944" s="25">
        <f t="shared" si="295"/>
        <v>0</v>
      </c>
      <c r="AB2944" s="10" t="s">
        <v>2380</v>
      </c>
      <c r="AC2944" s="7" t="s">
        <v>2380</v>
      </c>
      <c r="AF2944" s="25" t="str">
        <f t="shared" si="296"/>
        <v>No</v>
      </c>
      <c r="AG2944" s="36" t="str">
        <f t="shared" si="297"/>
        <v>No</v>
      </c>
      <c r="AJ2944" s="25">
        <v>39.229999999999997</v>
      </c>
      <c r="AL2944" s="32" t="str">
        <f t="shared" si="298"/>
        <v>Obesity</v>
      </c>
      <c r="AO2944" s="41">
        <v>1988</v>
      </c>
      <c r="AP2944" s="29" t="s">
        <v>15</v>
      </c>
      <c r="AQ2944" s="7">
        <v>1</v>
      </c>
      <c r="AS2944" s="32" t="str">
        <f t="shared" si="294"/>
        <v>01-11-1988</v>
      </c>
      <c r="AU2944" s="10" t="s">
        <v>8918</v>
      </c>
      <c r="AV2944" s="32">
        <f t="shared" si="299"/>
        <v>34</v>
      </c>
      <c r="AX2944" s="53">
        <v>5124.1899999999996</v>
      </c>
      <c r="AY2944" s="51">
        <f t="shared" si="300"/>
        <v>5124</v>
      </c>
      <c r="BA2944" s="10">
        <v>8.4499999999999993</v>
      </c>
      <c r="BB2944" s="51" t="str">
        <f t="shared" si="301"/>
        <v>Diabetes</v>
      </c>
    </row>
    <row r="2945" spans="18:54" ht="15.5" x14ac:dyDescent="0.35">
      <c r="R2945" s="7" t="s">
        <v>6739</v>
      </c>
      <c r="S2945" s="10" t="s">
        <v>7200</v>
      </c>
      <c r="T2945" s="16" t="s">
        <v>5293</v>
      </c>
      <c r="X2945" s="27" t="s">
        <v>2381</v>
      </c>
      <c r="Y2945" s="25">
        <f t="shared" si="295"/>
        <v>0</v>
      </c>
      <c r="AB2945" s="10" t="s">
        <v>2380</v>
      </c>
      <c r="AC2945" s="7" t="s">
        <v>2382</v>
      </c>
      <c r="AF2945" s="25" t="str">
        <f t="shared" si="296"/>
        <v>No</v>
      </c>
      <c r="AG2945" s="36" t="str">
        <f t="shared" si="297"/>
        <v>Yes</v>
      </c>
      <c r="AJ2945" s="25">
        <v>19.094999999999999</v>
      </c>
      <c r="AL2945" s="33" t="str">
        <f t="shared" si="298"/>
        <v xml:space="preserve">Normal Weight 
</v>
      </c>
      <c r="AO2945" s="42">
        <v>1987</v>
      </c>
      <c r="AP2945" s="30" t="s">
        <v>20</v>
      </c>
      <c r="AQ2945" s="7">
        <v>13</v>
      </c>
      <c r="AS2945" s="33" t="str">
        <f t="shared" si="294"/>
        <v>13-09-1987</v>
      </c>
      <c r="AU2945" s="10" t="s">
        <v>8919</v>
      </c>
      <c r="AV2945" s="33">
        <f t="shared" si="299"/>
        <v>35</v>
      </c>
      <c r="AX2945" s="53">
        <v>5125.22</v>
      </c>
      <c r="AY2945" s="50">
        <f t="shared" si="300"/>
        <v>5125</v>
      </c>
      <c r="BA2945" s="10">
        <v>6.19</v>
      </c>
      <c r="BB2945" s="50" t="str">
        <f t="shared" si="301"/>
        <v>Prediabetes</v>
      </c>
    </row>
    <row r="2946" spans="18:54" ht="15.5" x14ac:dyDescent="0.35">
      <c r="R2946" s="7" t="s">
        <v>6740</v>
      </c>
      <c r="S2946" s="10" t="s">
        <v>6962</v>
      </c>
      <c r="T2946" s="16" t="s">
        <v>5294</v>
      </c>
      <c r="X2946" s="27" t="s">
        <v>2381</v>
      </c>
      <c r="Y2946" s="25">
        <f t="shared" si="295"/>
        <v>0</v>
      </c>
      <c r="AB2946" s="10" t="s">
        <v>2380</v>
      </c>
      <c r="AC2946" s="7" t="s">
        <v>2380</v>
      </c>
      <c r="AF2946" s="25" t="str">
        <f t="shared" si="296"/>
        <v>No</v>
      </c>
      <c r="AG2946" s="36" t="str">
        <f t="shared" si="297"/>
        <v>No</v>
      </c>
      <c r="AJ2946" s="25">
        <v>49.72</v>
      </c>
      <c r="AL2946" s="32" t="str">
        <f t="shared" si="298"/>
        <v>Obesity</v>
      </c>
      <c r="AO2946" s="41">
        <v>1988</v>
      </c>
      <c r="AP2946" s="29" t="s">
        <v>20</v>
      </c>
      <c r="AQ2946" s="7">
        <v>15</v>
      </c>
      <c r="AS2946" s="32" t="str">
        <f t="shared" si="294"/>
        <v>15-09-1988</v>
      </c>
      <c r="AU2946" s="10" t="s">
        <v>8920</v>
      </c>
      <c r="AV2946" s="32">
        <f t="shared" si="299"/>
        <v>34</v>
      </c>
      <c r="AX2946" s="53">
        <v>5136.75</v>
      </c>
      <c r="AY2946" s="51">
        <f t="shared" si="300"/>
        <v>5137</v>
      </c>
      <c r="BA2946" s="10">
        <v>7.71</v>
      </c>
      <c r="BB2946" s="51" t="str">
        <f t="shared" si="301"/>
        <v>Diabetes</v>
      </c>
    </row>
    <row r="2947" spans="18:54" ht="15.5" x14ac:dyDescent="0.35">
      <c r="R2947" s="7" t="s">
        <v>6739</v>
      </c>
      <c r="S2947" s="10" t="s">
        <v>7201</v>
      </c>
      <c r="T2947" s="16" t="s">
        <v>4801</v>
      </c>
      <c r="X2947" s="27">
        <v>1</v>
      </c>
      <c r="Y2947" s="25">
        <f t="shared" si="295"/>
        <v>1</v>
      </c>
      <c r="AB2947" s="10" t="s">
        <v>2380</v>
      </c>
      <c r="AC2947" s="7" t="s">
        <v>2382</v>
      </c>
      <c r="AF2947" s="25" t="str">
        <f t="shared" si="296"/>
        <v>No</v>
      </c>
      <c r="AG2947" s="36" t="str">
        <f t="shared" si="297"/>
        <v>Yes</v>
      </c>
      <c r="AJ2947" s="25">
        <v>21.754999999999999</v>
      </c>
      <c r="AL2947" s="33" t="str">
        <f t="shared" si="298"/>
        <v xml:space="preserve">Normal Weight 
</v>
      </c>
      <c r="AO2947" s="42">
        <v>1993</v>
      </c>
      <c r="AP2947" s="30" t="s">
        <v>30</v>
      </c>
      <c r="AQ2947" s="7">
        <v>10</v>
      </c>
      <c r="AS2947" s="33" t="str">
        <f t="shared" si="294"/>
        <v>10-12-1993</v>
      </c>
      <c r="AU2947" s="10" t="s">
        <v>8921</v>
      </c>
      <c r="AV2947" s="33">
        <f t="shared" si="299"/>
        <v>29</v>
      </c>
      <c r="AX2947" s="53">
        <v>5138.26</v>
      </c>
      <c r="AY2947" s="50">
        <f t="shared" si="300"/>
        <v>5138</v>
      </c>
      <c r="BA2947" s="10">
        <v>4.63</v>
      </c>
      <c r="BB2947" s="50" t="str">
        <f t="shared" si="301"/>
        <v>Normal</v>
      </c>
    </row>
    <row r="2948" spans="18:54" ht="15.5" x14ac:dyDescent="0.35">
      <c r="R2948" s="7" t="s">
        <v>6739</v>
      </c>
      <c r="S2948" s="10" t="s">
        <v>7202</v>
      </c>
      <c r="T2948" s="16" t="s">
        <v>5295</v>
      </c>
      <c r="X2948" s="27" t="s">
        <v>2381</v>
      </c>
      <c r="Y2948" s="25">
        <f t="shared" si="295"/>
        <v>0</v>
      </c>
      <c r="AB2948" s="10" t="s">
        <v>2380</v>
      </c>
      <c r="AC2948" s="7" t="s">
        <v>2380</v>
      </c>
      <c r="AF2948" s="25" t="str">
        <f t="shared" si="296"/>
        <v>No</v>
      </c>
      <c r="AG2948" s="36" t="str">
        <f t="shared" si="297"/>
        <v>No</v>
      </c>
      <c r="AJ2948" s="25">
        <v>48.39</v>
      </c>
      <c r="AL2948" s="32" t="str">
        <f t="shared" si="298"/>
        <v>Obesity</v>
      </c>
      <c r="AO2948" s="41">
        <v>1984</v>
      </c>
      <c r="AP2948" s="29" t="s">
        <v>35</v>
      </c>
      <c r="AQ2948" s="7">
        <v>22</v>
      </c>
      <c r="AS2948" s="32" t="str">
        <f t="shared" si="294"/>
        <v>22-08-1984</v>
      </c>
      <c r="AU2948" s="10" t="s">
        <v>8922</v>
      </c>
      <c r="AV2948" s="32">
        <f t="shared" si="299"/>
        <v>38</v>
      </c>
      <c r="AX2948" s="53">
        <v>5144.18</v>
      </c>
      <c r="AY2948" s="49">
        <f t="shared" si="300"/>
        <v>5144</v>
      </c>
      <c r="BA2948" s="10">
        <v>4.6100000000000003</v>
      </c>
      <c r="BB2948" s="49" t="str">
        <f t="shared" si="301"/>
        <v>Normal</v>
      </c>
    </row>
    <row r="2949" spans="18:54" ht="15.5" x14ac:dyDescent="0.35">
      <c r="R2949" s="7" t="s">
        <v>6742</v>
      </c>
      <c r="S2949" s="10" t="s">
        <v>8263</v>
      </c>
      <c r="T2949" s="16" t="s">
        <v>5296</v>
      </c>
      <c r="X2949" s="27">
        <v>1</v>
      </c>
      <c r="Y2949" s="25">
        <f t="shared" si="295"/>
        <v>1</v>
      </c>
      <c r="AB2949" s="10" t="s">
        <v>2382</v>
      </c>
      <c r="AC2949" s="7" t="s">
        <v>2380</v>
      </c>
      <c r="AF2949" s="25" t="str">
        <f t="shared" si="296"/>
        <v>Yes</v>
      </c>
      <c r="AG2949" s="36" t="str">
        <f t="shared" si="297"/>
        <v>No</v>
      </c>
      <c r="AJ2949" s="25">
        <v>47.15</v>
      </c>
      <c r="AL2949" s="33" t="str">
        <f t="shared" si="298"/>
        <v>Obesity</v>
      </c>
      <c r="AO2949" s="42">
        <v>1990</v>
      </c>
      <c r="AP2949" s="30" t="s">
        <v>35</v>
      </c>
      <c r="AQ2949" s="7">
        <v>22</v>
      </c>
      <c r="AS2949" s="33" t="str">
        <f t="shared" si="294"/>
        <v>22-08-1990</v>
      </c>
      <c r="AU2949" s="10" t="s">
        <v>8923</v>
      </c>
      <c r="AV2949" s="33">
        <f t="shared" si="299"/>
        <v>32</v>
      </c>
      <c r="AX2949" s="53">
        <v>5148.55</v>
      </c>
      <c r="AY2949" s="50">
        <f t="shared" si="300"/>
        <v>5149</v>
      </c>
      <c r="BA2949" s="10">
        <v>9.5299999999999994</v>
      </c>
      <c r="BB2949" s="50" t="str">
        <f t="shared" si="301"/>
        <v>Diabetes</v>
      </c>
    </row>
    <row r="2950" spans="18:54" ht="15.5" x14ac:dyDescent="0.35">
      <c r="R2950" s="7" t="s">
        <v>6739</v>
      </c>
      <c r="S2950" s="10" t="s">
        <v>7203</v>
      </c>
      <c r="T2950" s="16" t="s">
        <v>5297</v>
      </c>
      <c r="X2950" s="27">
        <v>2</v>
      </c>
      <c r="Y2950" s="25">
        <f t="shared" si="295"/>
        <v>2</v>
      </c>
      <c r="AB2950" s="10" t="s">
        <v>2382</v>
      </c>
      <c r="AC2950" s="7" t="s">
        <v>2380</v>
      </c>
      <c r="AF2950" s="25" t="str">
        <f t="shared" si="296"/>
        <v>Yes</v>
      </c>
      <c r="AG2950" s="36" t="str">
        <f t="shared" si="297"/>
        <v>No</v>
      </c>
      <c r="AJ2950" s="25">
        <v>47.59</v>
      </c>
      <c r="AL2950" s="32" t="str">
        <f t="shared" si="298"/>
        <v>Obesity</v>
      </c>
      <c r="AO2950" s="41">
        <v>1990</v>
      </c>
      <c r="AP2950" s="29" t="s">
        <v>37</v>
      </c>
      <c r="AQ2950" s="7">
        <v>9</v>
      </c>
      <c r="AS2950" s="32" t="str">
        <f t="shared" si="294"/>
        <v>09-10-1990</v>
      </c>
      <c r="AU2950" s="10" t="s">
        <v>8924</v>
      </c>
      <c r="AV2950" s="32">
        <f t="shared" si="299"/>
        <v>32</v>
      </c>
      <c r="AX2950" s="53">
        <v>5152.13</v>
      </c>
      <c r="AY2950" s="51">
        <f t="shared" si="300"/>
        <v>5152</v>
      </c>
      <c r="BA2950" s="10">
        <v>11.43</v>
      </c>
      <c r="BB2950" s="51" t="str">
        <f t="shared" si="301"/>
        <v>Diabetes</v>
      </c>
    </row>
    <row r="2951" spans="18:54" ht="15.5" x14ac:dyDescent="0.35">
      <c r="R2951" s="7" t="s">
        <v>6740</v>
      </c>
      <c r="S2951" s="10" t="s">
        <v>7204</v>
      </c>
      <c r="T2951" s="16" t="s">
        <v>5298</v>
      </c>
      <c r="X2951" s="27">
        <v>1</v>
      </c>
      <c r="Y2951" s="25">
        <f t="shared" si="295"/>
        <v>1</v>
      </c>
      <c r="AB2951" s="10" t="s">
        <v>2382</v>
      </c>
      <c r="AC2951" s="7" t="s">
        <v>2380</v>
      </c>
      <c r="AF2951" s="25" t="str">
        <f t="shared" si="296"/>
        <v>Yes</v>
      </c>
      <c r="AG2951" s="36" t="str">
        <f t="shared" si="297"/>
        <v>No</v>
      </c>
      <c r="AJ2951" s="25">
        <v>39.81</v>
      </c>
      <c r="AL2951" s="33" t="str">
        <f t="shared" si="298"/>
        <v>Obesity</v>
      </c>
      <c r="AO2951" s="42">
        <v>1991</v>
      </c>
      <c r="AP2951" s="30" t="s">
        <v>35</v>
      </c>
      <c r="AQ2951" s="7">
        <v>29</v>
      </c>
      <c r="AS2951" s="33" t="str">
        <f t="shared" si="294"/>
        <v>29-08-1991</v>
      </c>
      <c r="AU2951" s="10" t="s">
        <v>8925</v>
      </c>
      <c r="AV2951" s="33">
        <f t="shared" si="299"/>
        <v>31</v>
      </c>
      <c r="AX2951" s="53">
        <v>5166.96</v>
      </c>
      <c r="AY2951" s="50">
        <f t="shared" si="300"/>
        <v>5167</v>
      </c>
      <c r="BA2951" s="10">
        <v>7.65</v>
      </c>
      <c r="BB2951" s="50" t="str">
        <f t="shared" si="301"/>
        <v>Diabetes</v>
      </c>
    </row>
    <row r="2952" spans="18:54" ht="15.5" x14ac:dyDescent="0.35">
      <c r="R2952" s="7" t="s">
        <v>6740</v>
      </c>
      <c r="S2952" s="10" t="s">
        <v>7205</v>
      </c>
      <c r="T2952" s="16" t="s">
        <v>5299</v>
      </c>
      <c r="X2952" s="27" t="s">
        <v>2381</v>
      </c>
      <c r="Y2952" s="25">
        <f t="shared" si="295"/>
        <v>0</v>
      </c>
      <c r="AB2952" s="10" t="s">
        <v>2382</v>
      </c>
      <c r="AC2952" s="7" t="s">
        <v>2380</v>
      </c>
      <c r="AF2952" s="25" t="str">
        <f t="shared" si="296"/>
        <v>Yes</v>
      </c>
      <c r="AG2952" s="36" t="str">
        <f t="shared" si="297"/>
        <v>No</v>
      </c>
      <c r="AJ2952" s="25">
        <v>31.02</v>
      </c>
      <c r="AL2952" s="32" t="str">
        <f t="shared" si="298"/>
        <v>Obesity</v>
      </c>
      <c r="AO2952" s="41">
        <v>1984</v>
      </c>
      <c r="AP2952" s="29" t="s">
        <v>37</v>
      </c>
      <c r="AQ2952" s="7">
        <v>16</v>
      </c>
      <c r="AS2952" s="32" t="str">
        <f t="shared" si="294"/>
        <v>16-10-1984</v>
      </c>
      <c r="AU2952" s="10" t="s">
        <v>8926</v>
      </c>
      <c r="AV2952" s="32">
        <f t="shared" si="299"/>
        <v>38</v>
      </c>
      <c r="AX2952" s="53">
        <v>5177.12</v>
      </c>
      <c r="AY2952" s="51">
        <f t="shared" si="300"/>
        <v>5177</v>
      </c>
      <c r="BA2952" s="10">
        <v>5.87</v>
      </c>
      <c r="BB2952" s="51" t="str">
        <f t="shared" si="301"/>
        <v>Prediabetes</v>
      </c>
    </row>
    <row r="2953" spans="18:54" ht="15.5" x14ac:dyDescent="0.35">
      <c r="R2953" s="7" t="s">
        <v>6739</v>
      </c>
      <c r="S2953" s="10" t="s">
        <v>7206</v>
      </c>
      <c r="T2953" s="16" t="s">
        <v>5300</v>
      </c>
      <c r="X2953" s="27">
        <v>1</v>
      </c>
      <c r="Y2953" s="25">
        <f t="shared" si="295"/>
        <v>1</v>
      </c>
      <c r="AB2953" s="10" t="s">
        <v>2382</v>
      </c>
      <c r="AC2953" s="7" t="s">
        <v>2382</v>
      </c>
      <c r="AF2953" s="25" t="str">
        <f t="shared" si="296"/>
        <v>Yes</v>
      </c>
      <c r="AG2953" s="36" t="str">
        <f t="shared" si="297"/>
        <v>Yes</v>
      </c>
      <c r="AJ2953" s="25">
        <v>24.75</v>
      </c>
      <c r="AL2953" s="33" t="str">
        <f t="shared" si="298"/>
        <v xml:space="preserve">Normal Weight 
</v>
      </c>
      <c r="AO2953" s="42">
        <v>1979</v>
      </c>
      <c r="AP2953" s="30" t="s">
        <v>20</v>
      </c>
      <c r="AQ2953" s="7">
        <v>12</v>
      </c>
      <c r="AS2953" s="33" t="str">
        <f t="shared" si="294"/>
        <v>12-09-1979</v>
      </c>
      <c r="AU2953" s="10" t="s">
        <v>8927</v>
      </c>
      <c r="AV2953" s="33">
        <f t="shared" si="299"/>
        <v>43</v>
      </c>
      <c r="AX2953" s="53">
        <v>5195.58</v>
      </c>
      <c r="AY2953" s="50">
        <f t="shared" si="300"/>
        <v>5196</v>
      </c>
      <c r="BA2953" s="10">
        <v>4.3600000000000003</v>
      </c>
      <c r="BB2953" s="50" t="str">
        <f t="shared" si="301"/>
        <v>Normal</v>
      </c>
    </row>
    <row r="2954" spans="18:54" ht="15.5" x14ac:dyDescent="0.35">
      <c r="R2954" s="7" t="s">
        <v>6739</v>
      </c>
      <c r="S2954" s="10" t="s">
        <v>7207</v>
      </c>
      <c r="T2954" s="16" t="s">
        <v>5301</v>
      </c>
      <c r="X2954" s="27">
        <v>3</v>
      </c>
      <c r="Y2954" s="25">
        <f t="shared" si="295"/>
        <v>3</v>
      </c>
      <c r="AB2954" s="10" t="s">
        <v>2380</v>
      </c>
      <c r="AC2954" s="7" t="s">
        <v>2380</v>
      </c>
      <c r="AF2954" s="25" t="str">
        <f t="shared" si="296"/>
        <v>No</v>
      </c>
      <c r="AG2954" s="36" t="str">
        <f t="shared" si="297"/>
        <v>No</v>
      </c>
      <c r="AJ2954" s="25">
        <v>30.114999999999998</v>
      </c>
      <c r="AL2954" s="32" t="str">
        <f t="shared" si="298"/>
        <v>Obesity</v>
      </c>
      <c r="AO2954" s="41">
        <v>2004</v>
      </c>
      <c r="AP2954" s="29" t="s">
        <v>18</v>
      </c>
      <c r="AQ2954" s="7">
        <v>6</v>
      </c>
      <c r="AS2954" s="32" t="str">
        <f t="shared" si="294"/>
        <v>06-06-2004</v>
      </c>
      <c r="AU2954" s="10" t="s">
        <v>8928</v>
      </c>
      <c r="AV2954" s="32">
        <f t="shared" si="299"/>
        <v>19</v>
      </c>
      <c r="AX2954" s="53">
        <v>5198.6899999999996</v>
      </c>
      <c r="AY2954" s="51">
        <f t="shared" si="300"/>
        <v>5199</v>
      </c>
      <c r="BA2954" s="10">
        <v>10.119999999999999</v>
      </c>
      <c r="BB2954" s="51" t="str">
        <f t="shared" si="301"/>
        <v>Diabetes</v>
      </c>
    </row>
    <row r="2955" spans="18:54" ht="15.5" x14ac:dyDescent="0.35">
      <c r="R2955" s="7" t="s">
        <v>6740</v>
      </c>
      <c r="S2955" s="10" t="s">
        <v>7208</v>
      </c>
      <c r="T2955" s="16" t="s">
        <v>5302</v>
      </c>
      <c r="X2955" s="27">
        <v>1</v>
      </c>
      <c r="Y2955" s="25">
        <f t="shared" si="295"/>
        <v>1</v>
      </c>
      <c r="AB2955" s="10" t="s">
        <v>2380</v>
      </c>
      <c r="AC2955" s="7" t="s">
        <v>2382</v>
      </c>
      <c r="AF2955" s="25" t="str">
        <f t="shared" si="296"/>
        <v>No</v>
      </c>
      <c r="AG2955" s="36" t="str">
        <f t="shared" si="297"/>
        <v>Yes</v>
      </c>
      <c r="AJ2955" s="25">
        <v>26.03</v>
      </c>
      <c r="AL2955" s="33" t="str">
        <f t="shared" si="298"/>
        <v>Over weight</v>
      </c>
      <c r="AO2955" s="42">
        <v>1983</v>
      </c>
      <c r="AP2955" s="30" t="s">
        <v>37</v>
      </c>
      <c r="AQ2955" s="7">
        <v>24</v>
      </c>
      <c r="AS2955" s="33" t="str">
        <f t="shared" si="294"/>
        <v>24-10-1983</v>
      </c>
      <c r="AU2955" s="10" t="s">
        <v>8929</v>
      </c>
      <c r="AV2955" s="33">
        <f t="shared" si="299"/>
        <v>39</v>
      </c>
      <c r="AX2955" s="53">
        <v>5207.97</v>
      </c>
      <c r="AY2955" s="50">
        <f t="shared" si="300"/>
        <v>5208</v>
      </c>
      <c r="BA2955" s="10">
        <v>4.01</v>
      </c>
      <c r="BB2955" s="50" t="str">
        <f t="shared" si="301"/>
        <v>Normal</v>
      </c>
    </row>
    <row r="2956" spans="18:54" ht="15.5" x14ac:dyDescent="0.35">
      <c r="R2956" s="7" t="s">
        <v>6739</v>
      </c>
      <c r="S2956" s="10" t="s">
        <v>7209</v>
      </c>
      <c r="T2956" s="16" t="s">
        <v>5303</v>
      </c>
      <c r="X2956" s="27">
        <v>1</v>
      </c>
      <c r="Y2956" s="25">
        <f t="shared" si="295"/>
        <v>1</v>
      </c>
      <c r="AB2956" s="10" t="s">
        <v>2382</v>
      </c>
      <c r="AC2956" s="7" t="s">
        <v>2382</v>
      </c>
      <c r="AF2956" s="25" t="str">
        <f t="shared" si="296"/>
        <v>Yes</v>
      </c>
      <c r="AG2956" s="36" t="str">
        <f t="shared" si="297"/>
        <v>Yes</v>
      </c>
      <c r="AJ2956" s="25">
        <v>20.045000000000002</v>
      </c>
      <c r="AL2956" s="32" t="str">
        <f t="shared" si="298"/>
        <v xml:space="preserve">Normal Weight 
</v>
      </c>
      <c r="AO2956" s="41">
        <v>1993</v>
      </c>
      <c r="AP2956" s="29" t="s">
        <v>18</v>
      </c>
      <c r="AQ2956" s="7">
        <v>17</v>
      </c>
      <c r="AS2956" s="32" t="str">
        <f t="shared" si="294"/>
        <v>17-06-1993</v>
      </c>
      <c r="AU2956" s="10" t="s">
        <v>8930</v>
      </c>
      <c r="AV2956" s="32">
        <f t="shared" si="299"/>
        <v>29</v>
      </c>
      <c r="AX2956" s="53">
        <v>5209.58</v>
      </c>
      <c r="AY2956" s="49">
        <f t="shared" si="300"/>
        <v>5210</v>
      </c>
      <c r="BA2956" s="10">
        <v>4.7699999999999996</v>
      </c>
      <c r="BB2956" s="49" t="str">
        <f t="shared" si="301"/>
        <v>Normal</v>
      </c>
    </row>
    <row r="2957" spans="18:54" ht="15.5" x14ac:dyDescent="0.35">
      <c r="R2957" s="7" t="s">
        <v>6742</v>
      </c>
      <c r="S2957" s="10" t="s">
        <v>6910</v>
      </c>
      <c r="T2957" s="16" t="s">
        <v>5304</v>
      </c>
      <c r="X2957" s="27" t="s">
        <v>2381</v>
      </c>
      <c r="Y2957" s="25">
        <f t="shared" si="295"/>
        <v>0</v>
      </c>
      <c r="AB2957" s="10" t="s">
        <v>2380</v>
      </c>
      <c r="AC2957" s="7" t="s">
        <v>2380</v>
      </c>
      <c r="AF2957" s="25" t="str">
        <f t="shared" si="296"/>
        <v>No</v>
      </c>
      <c r="AG2957" s="36" t="str">
        <f t="shared" si="297"/>
        <v>No</v>
      </c>
      <c r="AJ2957" s="25">
        <v>40.24</v>
      </c>
      <c r="AL2957" s="33" t="str">
        <f t="shared" si="298"/>
        <v>Obesity</v>
      </c>
      <c r="AO2957" s="42">
        <v>1999</v>
      </c>
      <c r="AP2957" s="30" t="s">
        <v>30</v>
      </c>
      <c r="AQ2957" s="7">
        <v>1</v>
      </c>
      <c r="AS2957" s="33" t="str">
        <f t="shared" si="294"/>
        <v>01-12-1999</v>
      </c>
      <c r="AU2957" s="10" t="s">
        <v>8931</v>
      </c>
      <c r="AV2957" s="33">
        <f t="shared" si="299"/>
        <v>23</v>
      </c>
      <c r="AX2957" s="53">
        <v>5213.22</v>
      </c>
      <c r="AY2957" s="50">
        <f t="shared" si="300"/>
        <v>5213</v>
      </c>
      <c r="BA2957" s="10">
        <v>6.83</v>
      </c>
      <c r="BB2957" s="50" t="str">
        <f t="shared" si="301"/>
        <v>Diabetes</v>
      </c>
    </row>
    <row r="2958" spans="18:54" ht="15.5" x14ac:dyDescent="0.35">
      <c r="R2958" s="7" t="s">
        <v>6742</v>
      </c>
      <c r="S2958" s="10" t="s">
        <v>8264</v>
      </c>
      <c r="T2958" s="16" t="s">
        <v>5305</v>
      </c>
      <c r="X2958" s="27">
        <v>1</v>
      </c>
      <c r="Y2958" s="25">
        <f t="shared" si="295"/>
        <v>1</v>
      </c>
      <c r="AB2958" s="10" t="s">
        <v>2382</v>
      </c>
      <c r="AC2958" s="7" t="s">
        <v>2380</v>
      </c>
      <c r="AF2958" s="25" t="str">
        <f t="shared" si="296"/>
        <v>Yes</v>
      </c>
      <c r="AG2958" s="36" t="str">
        <f t="shared" si="297"/>
        <v>No</v>
      </c>
      <c r="AJ2958" s="25">
        <v>43.15</v>
      </c>
      <c r="AL2958" s="32" t="str">
        <f t="shared" si="298"/>
        <v>Obesity</v>
      </c>
      <c r="AO2958" s="41">
        <v>1995</v>
      </c>
      <c r="AP2958" s="29" t="s">
        <v>18</v>
      </c>
      <c r="AQ2958" s="7">
        <v>6</v>
      </c>
      <c r="AS2958" s="32" t="str">
        <f t="shared" si="294"/>
        <v>06-06-1995</v>
      </c>
      <c r="AU2958" s="10" t="s">
        <v>8932</v>
      </c>
      <c r="AV2958" s="32">
        <f t="shared" si="299"/>
        <v>28</v>
      </c>
      <c r="AX2958" s="53">
        <v>5216.4799999999996</v>
      </c>
      <c r="AY2958" s="51">
        <f t="shared" si="300"/>
        <v>5216</v>
      </c>
      <c r="BA2958" s="10">
        <v>6.14</v>
      </c>
      <c r="BB2958" s="51" t="str">
        <f t="shared" si="301"/>
        <v>Prediabetes</v>
      </c>
    </row>
    <row r="2959" spans="18:54" ht="15.5" x14ac:dyDescent="0.35">
      <c r="R2959" s="7" t="s">
        <v>6740</v>
      </c>
      <c r="S2959" s="10" t="s">
        <v>7195</v>
      </c>
      <c r="T2959" s="16" t="s">
        <v>5306</v>
      </c>
      <c r="X2959" s="27">
        <v>1</v>
      </c>
      <c r="Y2959" s="25">
        <f t="shared" si="295"/>
        <v>1</v>
      </c>
      <c r="AB2959" s="10" t="s">
        <v>2380</v>
      </c>
      <c r="AC2959" s="7" t="s">
        <v>2382</v>
      </c>
      <c r="AF2959" s="25" t="str">
        <f t="shared" si="296"/>
        <v>No</v>
      </c>
      <c r="AG2959" s="36" t="str">
        <f t="shared" si="297"/>
        <v>Yes</v>
      </c>
      <c r="AJ2959" s="25">
        <v>27.7</v>
      </c>
      <c r="AL2959" s="33" t="str">
        <f t="shared" si="298"/>
        <v>Over weight</v>
      </c>
      <c r="AO2959" s="42">
        <v>1987</v>
      </c>
      <c r="AP2959" s="30" t="s">
        <v>18</v>
      </c>
      <c r="AQ2959" s="7">
        <v>29</v>
      </c>
      <c r="AS2959" s="33" t="str">
        <f t="shared" si="294"/>
        <v>29-06-1987</v>
      </c>
      <c r="AU2959" s="10" t="s">
        <v>8933</v>
      </c>
      <c r="AV2959" s="33">
        <f t="shared" si="299"/>
        <v>35</v>
      </c>
      <c r="AX2959" s="53">
        <v>5227.99</v>
      </c>
      <c r="AY2959" s="50">
        <f t="shared" si="300"/>
        <v>5228</v>
      </c>
      <c r="BA2959" s="10">
        <v>5.6</v>
      </c>
      <c r="BB2959" s="50" t="str">
        <f t="shared" si="301"/>
        <v>Normal</v>
      </c>
    </row>
    <row r="2960" spans="18:54" ht="15.5" x14ac:dyDescent="0.35">
      <c r="R2960" s="7" t="s">
        <v>6740</v>
      </c>
      <c r="S2960" s="10" t="s">
        <v>7210</v>
      </c>
      <c r="T2960" s="16" t="s">
        <v>4849</v>
      </c>
      <c r="X2960" s="27">
        <v>2</v>
      </c>
      <c r="Y2960" s="25">
        <f t="shared" si="295"/>
        <v>2</v>
      </c>
      <c r="AB2960" s="10" t="s">
        <v>2380</v>
      </c>
      <c r="AC2960" s="7" t="s">
        <v>2380</v>
      </c>
      <c r="AF2960" s="25" t="str">
        <f t="shared" si="296"/>
        <v>No</v>
      </c>
      <c r="AG2960" s="36" t="str">
        <f t="shared" si="297"/>
        <v>No</v>
      </c>
      <c r="AJ2960" s="25">
        <v>45.68</v>
      </c>
      <c r="AL2960" s="32" t="str">
        <f t="shared" si="298"/>
        <v>Obesity</v>
      </c>
      <c r="AO2960" s="41">
        <v>1987</v>
      </c>
      <c r="AP2960" s="29" t="s">
        <v>30</v>
      </c>
      <c r="AQ2960" s="7">
        <v>26</v>
      </c>
      <c r="AS2960" s="32" t="str">
        <f t="shared" si="294"/>
        <v>26-12-1987</v>
      </c>
      <c r="AU2960" s="10" t="s">
        <v>8934</v>
      </c>
      <c r="AV2960" s="32">
        <f t="shared" si="299"/>
        <v>35</v>
      </c>
      <c r="AX2960" s="53">
        <v>5240.7700000000004</v>
      </c>
      <c r="AY2960" s="51">
        <f t="shared" si="300"/>
        <v>5241</v>
      </c>
      <c r="BA2960" s="10">
        <v>4.8</v>
      </c>
      <c r="BB2960" s="51" t="str">
        <f t="shared" si="301"/>
        <v>Normal</v>
      </c>
    </row>
    <row r="2961" spans="18:54" ht="15.5" x14ac:dyDescent="0.35">
      <c r="R2961" s="7" t="s">
        <v>6740</v>
      </c>
      <c r="S2961" s="10" t="s">
        <v>7211</v>
      </c>
      <c r="T2961" s="16" t="s">
        <v>5307</v>
      </c>
      <c r="X2961" s="27" t="s">
        <v>2381</v>
      </c>
      <c r="Y2961" s="25">
        <f t="shared" si="295"/>
        <v>0</v>
      </c>
      <c r="AB2961" s="10" t="s">
        <v>2380</v>
      </c>
      <c r="AC2961" s="7" t="s">
        <v>2382</v>
      </c>
      <c r="AF2961" s="25" t="str">
        <f t="shared" si="296"/>
        <v>No</v>
      </c>
      <c r="AG2961" s="36" t="str">
        <f t="shared" si="297"/>
        <v>Yes</v>
      </c>
      <c r="AJ2961" s="25">
        <v>27.3</v>
      </c>
      <c r="AL2961" s="33" t="str">
        <f t="shared" si="298"/>
        <v>Over weight</v>
      </c>
      <c r="AO2961" s="42">
        <v>1987</v>
      </c>
      <c r="AP2961" s="30" t="s">
        <v>10</v>
      </c>
      <c r="AQ2961" s="7">
        <v>5</v>
      </c>
      <c r="AS2961" s="33" t="str">
        <f t="shared" si="294"/>
        <v>05-07-1987</v>
      </c>
      <c r="AU2961" s="10" t="s">
        <v>8935</v>
      </c>
      <c r="AV2961" s="33">
        <f t="shared" si="299"/>
        <v>35</v>
      </c>
      <c r="AX2961" s="53">
        <v>5245.23</v>
      </c>
      <c r="AY2961" s="50">
        <f t="shared" si="300"/>
        <v>5245</v>
      </c>
      <c r="BA2961" s="10">
        <v>11.89</v>
      </c>
      <c r="BB2961" s="50" t="str">
        <f t="shared" si="301"/>
        <v>Diabetes</v>
      </c>
    </row>
    <row r="2962" spans="18:54" ht="15.5" x14ac:dyDescent="0.35">
      <c r="R2962" s="7" t="s">
        <v>6740</v>
      </c>
      <c r="S2962" s="10" t="s">
        <v>7212</v>
      </c>
      <c r="T2962" s="16" t="s">
        <v>5308</v>
      </c>
      <c r="X2962" s="27">
        <v>1</v>
      </c>
      <c r="Y2962" s="25">
        <f t="shared" si="295"/>
        <v>1</v>
      </c>
      <c r="AB2962" s="10" t="s">
        <v>2382</v>
      </c>
      <c r="AC2962" s="7" t="s">
        <v>2380</v>
      </c>
      <c r="AF2962" s="25" t="str">
        <f t="shared" si="296"/>
        <v>Yes</v>
      </c>
      <c r="AG2962" s="36" t="str">
        <f t="shared" si="297"/>
        <v>No</v>
      </c>
      <c r="AJ2962" s="25">
        <v>54.45</v>
      </c>
      <c r="AL2962" s="32" t="str">
        <f t="shared" si="298"/>
        <v>Obesity</v>
      </c>
      <c r="AO2962" s="41">
        <v>1987</v>
      </c>
      <c r="AP2962" s="29" t="s">
        <v>20</v>
      </c>
      <c r="AQ2962" s="7">
        <v>9</v>
      </c>
      <c r="AS2962" s="32" t="str">
        <f t="shared" si="294"/>
        <v>09-09-1987</v>
      </c>
      <c r="AU2962" s="10" t="s">
        <v>8936</v>
      </c>
      <c r="AV2962" s="32">
        <f t="shared" si="299"/>
        <v>35</v>
      </c>
      <c r="AX2962" s="53">
        <v>5246.05</v>
      </c>
      <c r="AY2962" s="51">
        <f t="shared" si="300"/>
        <v>5246</v>
      </c>
      <c r="BA2962" s="10">
        <v>4.7300000000000004</v>
      </c>
      <c r="BB2962" s="51" t="str">
        <f t="shared" si="301"/>
        <v>Normal</v>
      </c>
    </row>
    <row r="2963" spans="18:54" ht="15.5" x14ac:dyDescent="0.35">
      <c r="R2963" s="7" t="s">
        <v>6740</v>
      </c>
      <c r="S2963" s="10" t="s">
        <v>7213</v>
      </c>
      <c r="T2963" s="16" t="s">
        <v>5309</v>
      </c>
      <c r="X2963" s="27">
        <v>1</v>
      </c>
      <c r="Y2963" s="25">
        <f t="shared" si="295"/>
        <v>1</v>
      </c>
      <c r="AB2963" s="10" t="s">
        <v>2382</v>
      </c>
      <c r="AC2963" s="7" t="s">
        <v>2380</v>
      </c>
      <c r="AF2963" s="25" t="str">
        <f t="shared" si="296"/>
        <v>Yes</v>
      </c>
      <c r="AG2963" s="36" t="str">
        <f t="shared" si="297"/>
        <v>No</v>
      </c>
      <c r="AJ2963" s="25">
        <v>54.43</v>
      </c>
      <c r="AL2963" s="33" t="str">
        <f t="shared" si="298"/>
        <v>Obesity</v>
      </c>
      <c r="AO2963" s="42">
        <v>1990</v>
      </c>
      <c r="AP2963" s="30" t="s">
        <v>10</v>
      </c>
      <c r="AQ2963" s="7">
        <v>6</v>
      </c>
      <c r="AS2963" s="33" t="str">
        <f t="shared" si="294"/>
        <v>06-07-1990</v>
      </c>
      <c r="AU2963" s="10" t="s">
        <v>8937</v>
      </c>
      <c r="AV2963" s="33">
        <f t="shared" si="299"/>
        <v>32</v>
      </c>
      <c r="AX2963" s="53">
        <v>5253.52</v>
      </c>
      <c r="AY2963" s="50">
        <f t="shared" si="300"/>
        <v>5254</v>
      </c>
      <c r="BA2963" s="10">
        <v>4.6100000000000003</v>
      </c>
      <c r="BB2963" s="50" t="str">
        <f t="shared" si="301"/>
        <v>Normal</v>
      </c>
    </row>
    <row r="2964" spans="18:54" ht="15.5" x14ac:dyDescent="0.35">
      <c r="R2964" s="7" t="s">
        <v>6740</v>
      </c>
      <c r="S2964" s="10" t="s">
        <v>7214</v>
      </c>
      <c r="T2964" s="16" t="s">
        <v>5310</v>
      </c>
      <c r="X2964" s="27" t="s">
        <v>2381</v>
      </c>
      <c r="Y2964" s="25">
        <f t="shared" si="295"/>
        <v>0</v>
      </c>
      <c r="AB2964" s="10" t="s">
        <v>2380</v>
      </c>
      <c r="AC2964" s="7" t="s">
        <v>2380</v>
      </c>
      <c r="AF2964" s="25" t="str">
        <f t="shared" si="296"/>
        <v>No</v>
      </c>
      <c r="AG2964" s="36" t="str">
        <f t="shared" si="297"/>
        <v>No</v>
      </c>
      <c r="AJ2964" s="25">
        <v>48.01</v>
      </c>
      <c r="AL2964" s="32" t="str">
        <f t="shared" si="298"/>
        <v>Obesity</v>
      </c>
      <c r="AO2964" s="41">
        <v>1989</v>
      </c>
      <c r="AP2964" s="29" t="s">
        <v>15</v>
      </c>
      <c r="AQ2964" s="7">
        <v>25</v>
      </c>
      <c r="AS2964" s="32" t="str">
        <f t="shared" si="294"/>
        <v>25-11-1989</v>
      </c>
      <c r="AU2964" s="10" t="s">
        <v>8938</v>
      </c>
      <c r="AV2964" s="32">
        <f t="shared" si="299"/>
        <v>33</v>
      </c>
      <c r="AX2964" s="53">
        <v>5257.51</v>
      </c>
      <c r="AY2964" s="49">
        <f t="shared" si="300"/>
        <v>5258</v>
      </c>
      <c r="BA2964" s="10">
        <v>7.3</v>
      </c>
      <c r="BB2964" s="49" t="str">
        <f t="shared" si="301"/>
        <v>Diabetes</v>
      </c>
    </row>
    <row r="2965" spans="18:54" ht="15.5" x14ac:dyDescent="0.35">
      <c r="R2965" s="7" t="s">
        <v>6742</v>
      </c>
      <c r="S2965" s="10" t="s">
        <v>8265</v>
      </c>
      <c r="T2965" s="16" t="s">
        <v>5311</v>
      </c>
      <c r="X2965" s="27" t="s">
        <v>2381</v>
      </c>
      <c r="Y2965" s="25">
        <f t="shared" si="295"/>
        <v>0</v>
      </c>
      <c r="AB2965" s="10" t="s">
        <v>2380</v>
      </c>
      <c r="AC2965" s="7" t="s">
        <v>2380</v>
      </c>
      <c r="AF2965" s="25" t="str">
        <f t="shared" si="296"/>
        <v>No</v>
      </c>
      <c r="AG2965" s="36" t="str">
        <f t="shared" si="297"/>
        <v>No</v>
      </c>
      <c r="AJ2965" s="25">
        <v>48.32</v>
      </c>
      <c r="AL2965" s="33" t="str">
        <f t="shared" si="298"/>
        <v>Obesity</v>
      </c>
      <c r="AO2965" s="42">
        <v>1989</v>
      </c>
      <c r="AP2965" s="30" t="s">
        <v>10</v>
      </c>
      <c r="AQ2965" s="7">
        <v>19</v>
      </c>
      <c r="AS2965" s="33" t="str">
        <f t="shared" si="294"/>
        <v>19-07-1989</v>
      </c>
      <c r="AU2965" s="10" t="s">
        <v>8939</v>
      </c>
      <c r="AV2965" s="33">
        <f t="shared" si="299"/>
        <v>33</v>
      </c>
      <c r="AX2965" s="53">
        <v>5261.47</v>
      </c>
      <c r="AY2965" s="50">
        <f t="shared" si="300"/>
        <v>5261</v>
      </c>
      <c r="BA2965" s="10">
        <v>5.88</v>
      </c>
      <c r="BB2965" s="50" t="str">
        <f t="shared" si="301"/>
        <v>Prediabetes</v>
      </c>
    </row>
    <row r="2966" spans="18:54" ht="15.5" x14ac:dyDescent="0.35">
      <c r="R2966" s="7" t="s">
        <v>6740</v>
      </c>
      <c r="S2966" s="10" t="s">
        <v>7215</v>
      </c>
      <c r="T2966" s="16" t="s">
        <v>5312</v>
      </c>
      <c r="X2966" s="27">
        <v>1</v>
      </c>
      <c r="Y2966" s="25">
        <f t="shared" si="295"/>
        <v>1</v>
      </c>
      <c r="AB2966" s="10" t="s">
        <v>2380</v>
      </c>
      <c r="AC2966" s="7" t="s">
        <v>2382</v>
      </c>
      <c r="AF2966" s="25" t="str">
        <f t="shared" si="296"/>
        <v>No</v>
      </c>
      <c r="AG2966" s="36" t="str">
        <f t="shared" si="297"/>
        <v>Yes</v>
      </c>
      <c r="AJ2966" s="25">
        <v>22.895</v>
      </c>
      <c r="AL2966" s="32" t="str">
        <f t="shared" si="298"/>
        <v xml:space="preserve">Normal Weight 
</v>
      </c>
      <c r="AO2966" s="41">
        <v>1986</v>
      </c>
      <c r="AP2966" s="29" t="s">
        <v>37</v>
      </c>
      <c r="AQ2966" s="7">
        <v>25</v>
      </c>
      <c r="AS2966" s="32" t="str">
        <f t="shared" si="294"/>
        <v>25-10-1986</v>
      </c>
      <c r="AU2966" s="10" t="s">
        <v>8940</v>
      </c>
      <c r="AV2966" s="32">
        <f t="shared" si="299"/>
        <v>36</v>
      </c>
      <c r="AX2966" s="53">
        <v>5266.37</v>
      </c>
      <c r="AY2966" s="51">
        <f t="shared" si="300"/>
        <v>5266</v>
      </c>
      <c r="BA2966" s="10">
        <v>4.0599999999999996</v>
      </c>
      <c r="BB2966" s="51" t="str">
        <f t="shared" si="301"/>
        <v>Normal</v>
      </c>
    </row>
    <row r="2967" spans="18:54" ht="15.5" x14ac:dyDescent="0.35">
      <c r="R2967" s="7" t="s">
        <v>6739</v>
      </c>
      <c r="S2967" s="10" t="s">
        <v>6963</v>
      </c>
      <c r="T2967" s="16" t="s">
        <v>5313</v>
      </c>
      <c r="X2967" s="27">
        <v>1</v>
      </c>
      <c r="Y2967" s="25">
        <f t="shared" si="295"/>
        <v>1</v>
      </c>
      <c r="AB2967" s="10" t="s">
        <v>2380</v>
      </c>
      <c r="AC2967" s="7" t="s">
        <v>2380</v>
      </c>
      <c r="AF2967" s="25" t="str">
        <f t="shared" si="296"/>
        <v>No</v>
      </c>
      <c r="AG2967" s="36" t="str">
        <f t="shared" si="297"/>
        <v>No</v>
      </c>
      <c r="AJ2967" s="25">
        <v>54.85</v>
      </c>
      <c r="AL2967" s="33" t="str">
        <f t="shared" si="298"/>
        <v>Obesity</v>
      </c>
      <c r="AO2967" s="42">
        <v>1986</v>
      </c>
      <c r="AP2967" s="30" t="s">
        <v>20</v>
      </c>
      <c r="AQ2967" s="7">
        <v>20</v>
      </c>
      <c r="AS2967" s="33" t="str">
        <f t="shared" si="294"/>
        <v>20-09-1986</v>
      </c>
      <c r="AU2967" s="10" t="s">
        <v>8941</v>
      </c>
      <c r="AV2967" s="33">
        <f t="shared" si="299"/>
        <v>36</v>
      </c>
      <c r="AX2967" s="53">
        <v>5267.82</v>
      </c>
      <c r="AY2967" s="50">
        <f t="shared" si="300"/>
        <v>5268</v>
      </c>
      <c r="BA2967" s="10">
        <v>4.9000000000000004</v>
      </c>
      <c r="BB2967" s="50" t="str">
        <f t="shared" si="301"/>
        <v>Normal</v>
      </c>
    </row>
    <row r="2968" spans="18:54" ht="15.5" x14ac:dyDescent="0.35">
      <c r="R2968" s="7" t="s">
        <v>6739</v>
      </c>
      <c r="S2968" s="10" t="s">
        <v>7216</v>
      </c>
      <c r="T2968" s="16" t="s">
        <v>5314</v>
      </c>
      <c r="X2968" s="27">
        <v>1</v>
      </c>
      <c r="Y2968" s="25">
        <f t="shared" si="295"/>
        <v>1</v>
      </c>
      <c r="AB2968" s="10" t="s">
        <v>2380</v>
      </c>
      <c r="AC2968" s="7" t="s">
        <v>2382</v>
      </c>
      <c r="AF2968" s="25" t="str">
        <f t="shared" si="296"/>
        <v>No</v>
      </c>
      <c r="AG2968" s="36" t="str">
        <f t="shared" si="297"/>
        <v>Yes</v>
      </c>
      <c r="AJ2968" s="25">
        <v>21.85</v>
      </c>
      <c r="AL2968" s="32" t="str">
        <f t="shared" si="298"/>
        <v xml:space="preserve">Normal Weight 
</v>
      </c>
      <c r="AO2968" s="41">
        <v>1986</v>
      </c>
      <c r="AP2968" s="29" t="s">
        <v>37</v>
      </c>
      <c r="AQ2968" s="7">
        <v>20</v>
      </c>
      <c r="AS2968" s="32" t="str">
        <f t="shared" si="294"/>
        <v>20-10-1986</v>
      </c>
      <c r="AU2968" s="10" t="s">
        <v>8942</v>
      </c>
      <c r="AV2968" s="32">
        <f t="shared" si="299"/>
        <v>36</v>
      </c>
      <c r="AX2968" s="53">
        <v>5272.18</v>
      </c>
      <c r="AY2968" s="51">
        <f t="shared" si="300"/>
        <v>5272</v>
      </c>
      <c r="BA2968" s="10">
        <v>5.52</v>
      </c>
      <c r="BB2968" s="51" t="str">
        <f t="shared" si="301"/>
        <v>Normal</v>
      </c>
    </row>
    <row r="2969" spans="18:54" ht="15.5" x14ac:dyDescent="0.35">
      <c r="R2969" s="7" t="s">
        <v>6740</v>
      </c>
      <c r="S2969" s="10" t="s">
        <v>7217</v>
      </c>
      <c r="T2969" s="16" t="s">
        <v>5315</v>
      </c>
      <c r="X2969" s="27" t="s">
        <v>2381</v>
      </c>
      <c r="Y2969" s="25">
        <f t="shared" si="295"/>
        <v>0</v>
      </c>
      <c r="AB2969" s="10" t="s">
        <v>2382</v>
      </c>
      <c r="AC2969" s="7" t="s">
        <v>2380</v>
      </c>
      <c r="AF2969" s="25" t="str">
        <f t="shared" si="296"/>
        <v>Yes</v>
      </c>
      <c r="AG2969" s="36" t="str">
        <f t="shared" si="297"/>
        <v>No</v>
      </c>
      <c r="AJ2969" s="25">
        <v>51.86</v>
      </c>
      <c r="AL2969" s="33" t="str">
        <f t="shared" si="298"/>
        <v>Obesity</v>
      </c>
      <c r="AO2969" s="42">
        <v>1987</v>
      </c>
      <c r="AP2969" s="30" t="s">
        <v>20</v>
      </c>
      <c r="AQ2969" s="7">
        <v>1</v>
      </c>
      <c r="AS2969" s="33" t="str">
        <f t="shared" si="294"/>
        <v>01-09-1987</v>
      </c>
      <c r="AU2969" s="10" t="s">
        <v>8943</v>
      </c>
      <c r="AV2969" s="33">
        <f t="shared" si="299"/>
        <v>35</v>
      </c>
      <c r="AX2969" s="53">
        <v>5275.86</v>
      </c>
      <c r="AY2969" s="50">
        <f t="shared" si="300"/>
        <v>5276</v>
      </c>
      <c r="BA2969" s="10">
        <v>5.2</v>
      </c>
      <c r="BB2969" s="50" t="str">
        <f t="shared" si="301"/>
        <v>Normal</v>
      </c>
    </row>
    <row r="2970" spans="18:54" ht="15.5" x14ac:dyDescent="0.35">
      <c r="R2970" s="7" t="s">
        <v>6739</v>
      </c>
      <c r="S2970" s="10" t="s">
        <v>7218</v>
      </c>
      <c r="T2970" s="16" t="s">
        <v>5316</v>
      </c>
      <c r="X2970" s="27">
        <v>3</v>
      </c>
      <c r="Y2970" s="25">
        <f t="shared" si="295"/>
        <v>3</v>
      </c>
      <c r="AB2970" s="10" t="s">
        <v>2380</v>
      </c>
      <c r="AC2970" s="7" t="s">
        <v>2380</v>
      </c>
      <c r="AF2970" s="25" t="str">
        <f t="shared" si="296"/>
        <v>No</v>
      </c>
      <c r="AG2970" s="36" t="str">
        <f t="shared" si="297"/>
        <v>No</v>
      </c>
      <c r="AJ2970" s="25">
        <v>39.049999999999997</v>
      </c>
      <c r="AL2970" s="32" t="str">
        <f t="shared" si="298"/>
        <v>Obesity</v>
      </c>
      <c r="AO2970" s="41">
        <v>1974</v>
      </c>
      <c r="AP2970" s="29" t="s">
        <v>15</v>
      </c>
      <c r="AQ2970" s="7">
        <v>12</v>
      </c>
      <c r="AS2970" s="32" t="str">
        <f t="shared" si="294"/>
        <v>12-11-1974</v>
      </c>
      <c r="AU2970" s="10" t="s">
        <v>8944</v>
      </c>
      <c r="AV2970" s="32">
        <f t="shared" si="299"/>
        <v>48</v>
      </c>
      <c r="AX2970" s="53">
        <v>5291.71</v>
      </c>
      <c r="AY2970" s="51">
        <f t="shared" si="300"/>
        <v>5292</v>
      </c>
      <c r="BA2970" s="10">
        <v>7.59</v>
      </c>
      <c r="BB2970" s="51" t="str">
        <f t="shared" si="301"/>
        <v>Diabetes</v>
      </c>
    </row>
    <row r="2971" spans="18:54" ht="15.5" x14ac:dyDescent="0.35">
      <c r="R2971" s="7" t="s">
        <v>6739</v>
      </c>
      <c r="S2971" s="10" t="s">
        <v>7219</v>
      </c>
      <c r="T2971" s="16" t="s">
        <v>4804</v>
      </c>
      <c r="X2971" s="27">
        <v>3</v>
      </c>
      <c r="Y2971" s="25">
        <f t="shared" si="295"/>
        <v>3</v>
      </c>
      <c r="AB2971" s="10" t="s">
        <v>2380</v>
      </c>
      <c r="AC2971" s="7" t="s">
        <v>2380</v>
      </c>
      <c r="AF2971" s="25" t="str">
        <f t="shared" si="296"/>
        <v>No</v>
      </c>
      <c r="AG2971" s="36" t="str">
        <f t="shared" si="297"/>
        <v>No</v>
      </c>
      <c r="AJ2971" s="25">
        <v>31.824999999999999</v>
      </c>
      <c r="AL2971" s="33" t="str">
        <f t="shared" si="298"/>
        <v>Obesity</v>
      </c>
      <c r="AO2971" s="42">
        <v>2004</v>
      </c>
      <c r="AP2971" s="30" t="s">
        <v>35</v>
      </c>
      <c r="AQ2971" s="7">
        <v>22</v>
      </c>
      <c r="AS2971" s="33" t="str">
        <f t="shared" si="294"/>
        <v>22-08-2004</v>
      </c>
      <c r="AU2971" s="10" t="s">
        <v>8945</v>
      </c>
      <c r="AV2971" s="33">
        <f t="shared" si="299"/>
        <v>18</v>
      </c>
      <c r="AX2971" s="53">
        <v>5293.67</v>
      </c>
      <c r="AY2971" s="50">
        <f t="shared" si="300"/>
        <v>5294</v>
      </c>
      <c r="BA2971" s="10">
        <v>8.2799999999999994</v>
      </c>
      <c r="BB2971" s="50" t="str">
        <f t="shared" si="301"/>
        <v>Diabetes</v>
      </c>
    </row>
    <row r="2972" spans="18:54" ht="15.5" x14ac:dyDescent="0.35">
      <c r="R2972" s="7" t="s">
        <v>6742</v>
      </c>
      <c r="S2972" s="10" t="s">
        <v>6906</v>
      </c>
      <c r="T2972" s="16" t="s">
        <v>5009</v>
      </c>
      <c r="X2972" s="27" t="s">
        <v>2381</v>
      </c>
      <c r="Y2972" s="25">
        <f t="shared" si="295"/>
        <v>0</v>
      </c>
      <c r="AB2972" s="10" t="s">
        <v>2380</v>
      </c>
      <c r="AC2972" s="7" t="s">
        <v>2380</v>
      </c>
      <c r="AF2972" s="25" t="str">
        <f t="shared" si="296"/>
        <v>No</v>
      </c>
      <c r="AG2972" s="36" t="str">
        <f t="shared" si="297"/>
        <v>No</v>
      </c>
      <c r="AJ2972" s="25">
        <v>46.43</v>
      </c>
      <c r="AL2972" s="32" t="str">
        <f t="shared" si="298"/>
        <v>Obesity</v>
      </c>
      <c r="AO2972" s="41">
        <v>2000</v>
      </c>
      <c r="AP2972" s="29" t="s">
        <v>20</v>
      </c>
      <c r="AQ2972" s="7">
        <v>9</v>
      </c>
      <c r="AS2972" s="32" t="str">
        <f t="shared" si="294"/>
        <v>09-09-2000</v>
      </c>
      <c r="AU2972" s="10" t="s">
        <v>8946</v>
      </c>
      <c r="AV2972" s="32">
        <f t="shared" si="299"/>
        <v>22</v>
      </c>
      <c r="AX2972" s="53">
        <v>5306.7</v>
      </c>
      <c r="AY2972" s="49">
        <f t="shared" si="300"/>
        <v>5307</v>
      </c>
      <c r="BA2972" s="10">
        <v>6.72</v>
      </c>
      <c r="BB2972" s="49" t="str">
        <f t="shared" si="301"/>
        <v>Diabetes</v>
      </c>
    </row>
    <row r="2973" spans="18:54" ht="15.5" x14ac:dyDescent="0.35">
      <c r="R2973" s="7" t="s">
        <v>6739</v>
      </c>
      <c r="S2973" s="10" t="s">
        <v>6903</v>
      </c>
      <c r="T2973" s="16" t="s">
        <v>5317</v>
      </c>
      <c r="X2973" s="27">
        <v>1</v>
      </c>
      <c r="Y2973" s="25">
        <f t="shared" si="295"/>
        <v>1</v>
      </c>
      <c r="AB2973" s="10" t="s">
        <v>2382</v>
      </c>
      <c r="AC2973" s="7" t="s">
        <v>2380</v>
      </c>
      <c r="AF2973" s="25" t="str">
        <f t="shared" si="296"/>
        <v>Yes</v>
      </c>
      <c r="AG2973" s="36" t="str">
        <f t="shared" si="297"/>
        <v>No</v>
      </c>
      <c r="AJ2973" s="25">
        <v>53.63</v>
      </c>
      <c r="AL2973" s="33" t="str">
        <f t="shared" si="298"/>
        <v>Obesity</v>
      </c>
      <c r="AO2973" s="42">
        <v>1994</v>
      </c>
      <c r="AP2973" s="30" t="s">
        <v>15</v>
      </c>
      <c r="AQ2973" s="7">
        <v>13</v>
      </c>
      <c r="AS2973" s="33" t="str">
        <f t="shared" si="294"/>
        <v>13-11-1994</v>
      </c>
      <c r="AU2973" s="10" t="s">
        <v>8947</v>
      </c>
      <c r="AV2973" s="33">
        <f t="shared" si="299"/>
        <v>28</v>
      </c>
      <c r="AX2973" s="53">
        <v>5312.17</v>
      </c>
      <c r="AY2973" s="50">
        <f t="shared" si="300"/>
        <v>5312</v>
      </c>
      <c r="BA2973" s="10">
        <v>5.47</v>
      </c>
      <c r="BB2973" s="50" t="str">
        <f t="shared" si="301"/>
        <v>Normal</v>
      </c>
    </row>
    <row r="2974" spans="18:54" ht="15.5" x14ac:dyDescent="0.35">
      <c r="R2974" s="7" t="s">
        <v>6739</v>
      </c>
      <c r="S2974" s="10" t="s">
        <v>6946</v>
      </c>
      <c r="T2974" s="16" t="s">
        <v>5318</v>
      </c>
      <c r="X2974" s="27" t="s">
        <v>2381</v>
      </c>
      <c r="Y2974" s="25">
        <f t="shared" si="295"/>
        <v>0</v>
      </c>
      <c r="AB2974" s="10" t="s">
        <v>2380</v>
      </c>
      <c r="AC2974" s="7" t="s">
        <v>2380</v>
      </c>
      <c r="AF2974" s="25" t="str">
        <f t="shared" si="296"/>
        <v>No</v>
      </c>
      <c r="AG2974" s="36" t="str">
        <f t="shared" si="297"/>
        <v>No</v>
      </c>
      <c r="AJ2974" s="25">
        <v>48.7</v>
      </c>
      <c r="AL2974" s="32" t="str">
        <f t="shared" si="298"/>
        <v>Obesity</v>
      </c>
      <c r="AO2974" s="41">
        <v>1974</v>
      </c>
      <c r="AP2974" s="29" t="s">
        <v>20</v>
      </c>
      <c r="AQ2974" s="7">
        <v>2</v>
      </c>
      <c r="AS2974" s="32" t="str">
        <f t="shared" si="294"/>
        <v>02-09-1974</v>
      </c>
      <c r="AU2974" s="10" t="s">
        <v>8948</v>
      </c>
      <c r="AV2974" s="32">
        <f t="shared" si="299"/>
        <v>48</v>
      </c>
      <c r="AX2974" s="53">
        <v>5322.24</v>
      </c>
      <c r="AY2974" s="51">
        <f t="shared" si="300"/>
        <v>5322</v>
      </c>
      <c r="BA2974" s="10">
        <v>4.71</v>
      </c>
      <c r="BB2974" s="51" t="str">
        <f t="shared" si="301"/>
        <v>Normal</v>
      </c>
    </row>
    <row r="2975" spans="18:54" ht="15.5" x14ac:dyDescent="0.35">
      <c r="R2975" s="7" t="s">
        <v>6739</v>
      </c>
      <c r="S2975" s="10" t="s">
        <v>7220</v>
      </c>
      <c r="T2975" s="16" t="s">
        <v>5319</v>
      </c>
      <c r="X2975" s="27" t="s">
        <v>2381</v>
      </c>
      <c r="Y2975" s="25">
        <f t="shared" si="295"/>
        <v>0</v>
      </c>
      <c r="AB2975" s="10" t="s">
        <v>2380</v>
      </c>
      <c r="AC2975" s="7" t="s">
        <v>2380</v>
      </c>
      <c r="AF2975" s="25" t="str">
        <f t="shared" si="296"/>
        <v>No</v>
      </c>
      <c r="AG2975" s="36" t="str">
        <f t="shared" si="297"/>
        <v>No</v>
      </c>
      <c r="AJ2975" s="25">
        <v>48.81</v>
      </c>
      <c r="AL2975" s="33" t="str">
        <f t="shared" si="298"/>
        <v>Obesity</v>
      </c>
      <c r="AO2975" s="42">
        <v>1992</v>
      </c>
      <c r="AP2975" s="30" t="s">
        <v>18</v>
      </c>
      <c r="AQ2975" s="7">
        <v>18</v>
      </c>
      <c r="AS2975" s="33" t="str">
        <f t="shared" si="294"/>
        <v>18-06-1992</v>
      </c>
      <c r="AU2975" s="10" t="s">
        <v>8790</v>
      </c>
      <c r="AV2975" s="33">
        <f t="shared" si="299"/>
        <v>30</v>
      </c>
      <c r="AX2975" s="53">
        <v>5325.65</v>
      </c>
      <c r="AY2975" s="50">
        <f t="shared" si="300"/>
        <v>5326</v>
      </c>
      <c r="BA2975" s="10">
        <v>5.49</v>
      </c>
      <c r="BB2975" s="50" t="str">
        <f t="shared" si="301"/>
        <v>Normal</v>
      </c>
    </row>
    <row r="2976" spans="18:54" ht="15.5" x14ac:dyDescent="0.35">
      <c r="R2976" s="7" t="s">
        <v>6742</v>
      </c>
      <c r="S2976" s="10" t="s">
        <v>8266</v>
      </c>
      <c r="T2976" s="16" t="s">
        <v>5320</v>
      </c>
      <c r="X2976" s="27" t="s">
        <v>2381</v>
      </c>
      <c r="Y2976" s="25">
        <f t="shared" si="295"/>
        <v>0</v>
      </c>
      <c r="AB2976" s="10" t="s">
        <v>2380</v>
      </c>
      <c r="AC2976" s="7" t="s">
        <v>2380</v>
      </c>
      <c r="AF2976" s="25" t="str">
        <f t="shared" si="296"/>
        <v>No</v>
      </c>
      <c r="AG2976" s="36" t="str">
        <f t="shared" si="297"/>
        <v>No</v>
      </c>
      <c r="AJ2976" s="25">
        <v>47.53</v>
      </c>
      <c r="AL2976" s="32" t="str">
        <f t="shared" si="298"/>
        <v>Obesity</v>
      </c>
      <c r="AO2976" s="41">
        <v>1991</v>
      </c>
      <c r="AP2976" s="29" t="s">
        <v>35</v>
      </c>
      <c r="AQ2976" s="7">
        <v>28</v>
      </c>
      <c r="AS2976" s="32" t="str">
        <f t="shared" si="294"/>
        <v>28-08-1991</v>
      </c>
      <c r="AU2976" s="10" t="s">
        <v>8949</v>
      </c>
      <c r="AV2976" s="32">
        <f t="shared" si="299"/>
        <v>31</v>
      </c>
      <c r="AX2976" s="53">
        <v>5327.4</v>
      </c>
      <c r="AY2976" s="51">
        <f t="shared" si="300"/>
        <v>5327</v>
      </c>
      <c r="BA2976" s="10">
        <v>4.72</v>
      </c>
      <c r="BB2976" s="51" t="str">
        <f t="shared" si="301"/>
        <v>Normal</v>
      </c>
    </row>
    <row r="2977" spans="18:54" ht="15.5" x14ac:dyDescent="0.35">
      <c r="R2977" s="7" t="s">
        <v>6740</v>
      </c>
      <c r="S2977" s="10" t="s">
        <v>7221</v>
      </c>
      <c r="T2977" s="16" t="s">
        <v>5321</v>
      </c>
      <c r="X2977" s="27" t="s">
        <v>2381</v>
      </c>
      <c r="Y2977" s="25">
        <f t="shared" si="295"/>
        <v>0</v>
      </c>
      <c r="AB2977" s="10" t="s">
        <v>2380</v>
      </c>
      <c r="AC2977" s="7" t="s">
        <v>2380</v>
      </c>
      <c r="AF2977" s="25" t="str">
        <f t="shared" si="296"/>
        <v>No</v>
      </c>
      <c r="AG2977" s="36" t="str">
        <f t="shared" si="297"/>
        <v>No</v>
      </c>
      <c r="AJ2977" s="25">
        <v>36.85</v>
      </c>
      <c r="AL2977" s="33" t="str">
        <f t="shared" si="298"/>
        <v>Obesity</v>
      </c>
      <c r="AO2977" s="42">
        <v>1972</v>
      </c>
      <c r="AP2977" s="30" t="s">
        <v>30</v>
      </c>
      <c r="AQ2977" s="7">
        <v>15</v>
      </c>
      <c r="AS2977" s="33" t="str">
        <f t="shared" si="294"/>
        <v>15-12-1972</v>
      </c>
      <c r="AU2977" s="10" t="s">
        <v>8950</v>
      </c>
      <c r="AV2977" s="33">
        <f t="shared" si="299"/>
        <v>50</v>
      </c>
      <c r="AX2977" s="53">
        <v>5344.81</v>
      </c>
      <c r="AY2977" s="50">
        <f t="shared" si="300"/>
        <v>5345</v>
      </c>
      <c r="BA2977" s="10">
        <v>6.7</v>
      </c>
      <c r="BB2977" s="50" t="str">
        <f t="shared" si="301"/>
        <v>Diabetes</v>
      </c>
    </row>
    <row r="2978" spans="18:54" ht="15.5" x14ac:dyDescent="0.35">
      <c r="R2978" s="7" t="s">
        <v>6739</v>
      </c>
      <c r="S2978" s="10" t="s">
        <v>7222</v>
      </c>
      <c r="T2978" s="16" t="s">
        <v>5322</v>
      </c>
      <c r="X2978" s="27" t="s">
        <v>2381</v>
      </c>
      <c r="Y2978" s="25">
        <f t="shared" si="295"/>
        <v>0</v>
      </c>
      <c r="AB2978" s="10" t="s">
        <v>2380</v>
      </c>
      <c r="AC2978" s="7" t="s">
        <v>2380</v>
      </c>
      <c r="AF2978" s="25" t="str">
        <f t="shared" si="296"/>
        <v>No</v>
      </c>
      <c r="AG2978" s="36" t="str">
        <f t="shared" si="297"/>
        <v>No</v>
      </c>
      <c r="AJ2978" s="25">
        <v>29.3</v>
      </c>
      <c r="AL2978" s="32" t="str">
        <f t="shared" si="298"/>
        <v>Over weight</v>
      </c>
      <c r="AO2978" s="41">
        <v>1989</v>
      </c>
      <c r="AP2978" s="29" t="s">
        <v>15</v>
      </c>
      <c r="AQ2978" s="7">
        <v>7</v>
      </c>
      <c r="AS2978" s="32" t="str">
        <f t="shared" si="294"/>
        <v>07-11-1989</v>
      </c>
      <c r="AU2978" s="10" t="s">
        <v>8951</v>
      </c>
      <c r="AV2978" s="32">
        <f t="shared" si="299"/>
        <v>33</v>
      </c>
      <c r="AX2978" s="53">
        <v>5354.07</v>
      </c>
      <c r="AY2978" s="51">
        <f t="shared" si="300"/>
        <v>5354</v>
      </c>
      <c r="BA2978" s="10">
        <v>5.5</v>
      </c>
      <c r="BB2978" s="51" t="str">
        <f t="shared" si="301"/>
        <v>Normal</v>
      </c>
    </row>
    <row r="2979" spans="18:54" ht="15.5" x14ac:dyDescent="0.35">
      <c r="R2979" s="7" t="s">
        <v>6740</v>
      </c>
      <c r="S2979" s="10" t="s">
        <v>7223</v>
      </c>
      <c r="T2979" s="16" t="s">
        <v>5323</v>
      </c>
      <c r="X2979" s="27">
        <v>1</v>
      </c>
      <c r="Y2979" s="25">
        <f t="shared" si="295"/>
        <v>1</v>
      </c>
      <c r="AB2979" s="10" t="s">
        <v>2380</v>
      </c>
      <c r="AC2979" s="7" t="s">
        <v>2382</v>
      </c>
      <c r="AF2979" s="25" t="str">
        <f t="shared" si="296"/>
        <v>No</v>
      </c>
      <c r="AG2979" s="36" t="str">
        <f t="shared" si="297"/>
        <v>Yes</v>
      </c>
      <c r="AJ2979" s="25">
        <v>19.3</v>
      </c>
      <c r="AL2979" s="33" t="str">
        <f t="shared" si="298"/>
        <v xml:space="preserve">Normal Weight 
</v>
      </c>
      <c r="AO2979" s="42">
        <v>1994</v>
      </c>
      <c r="AP2979" s="30" t="s">
        <v>30</v>
      </c>
      <c r="AQ2979" s="7">
        <v>7</v>
      </c>
      <c r="AS2979" s="33" t="str">
        <f t="shared" si="294"/>
        <v>07-12-1994</v>
      </c>
      <c r="AU2979" s="10" t="s">
        <v>8952</v>
      </c>
      <c r="AV2979" s="33">
        <f t="shared" si="299"/>
        <v>28</v>
      </c>
      <c r="AX2979" s="53">
        <v>5364.66</v>
      </c>
      <c r="AY2979" s="50">
        <f t="shared" si="300"/>
        <v>5365</v>
      </c>
      <c r="BA2979" s="10">
        <v>4.46</v>
      </c>
      <c r="BB2979" s="50" t="str">
        <f t="shared" si="301"/>
        <v>Normal</v>
      </c>
    </row>
    <row r="2980" spans="18:54" ht="15.5" x14ac:dyDescent="0.35">
      <c r="R2980" s="7" t="s">
        <v>6740</v>
      </c>
      <c r="S2980" s="10" t="s">
        <v>7224</v>
      </c>
      <c r="T2980" s="16" t="s">
        <v>5324</v>
      </c>
      <c r="X2980" s="27">
        <v>1</v>
      </c>
      <c r="Y2980" s="25">
        <f t="shared" si="295"/>
        <v>1</v>
      </c>
      <c r="AB2980" s="10" t="s">
        <v>2382</v>
      </c>
      <c r="AC2980" s="7" t="s">
        <v>2382</v>
      </c>
      <c r="AF2980" s="25" t="str">
        <f t="shared" si="296"/>
        <v>Yes</v>
      </c>
      <c r="AG2980" s="36" t="str">
        <f t="shared" si="297"/>
        <v>Yes</v>
      </c>
      <c r="AJ2980" s="25">
        <v>24.13</v>
      </c>
      <c r="AL2980" s="32" t="str">
        <f t="shared" si="298"/>
        <v xml:space="preserve">Normal Weight 
</v>
      </c>
      <c r="AO2980" s="41">
        <v>1986</v>
      </c>
      <c r="AP2980" s="29" t="s">
        <v>18</v>
      </c>
      <c r="AQ2980" s="7">
        <v>1</v>
      </c>
      <c r="AS2980" s="32" t="str">
        <f t="shared" si="294"/>
        <v>01-06-1986</v>
      </c>
      <c r="AU2980" s="10" t="s">
        <v>8953</v>
      </c>
      <c r="AV2980" s="32">
        <f t="shared" si="299"/>
        <v>37</v>
      </c>
      <c r="AX2980" s="53">
        <v>5373.36</v>
      </c>
      <c r="AY2980" s="49">
        <f t="shared" si="300"/>
        <v>5373</v>
      </c>
      <c r="BA2980" s="10">
        <v>5.29</v>
      </c>
      <c r="BB2980" s="49" t="str">
        <f t="shared" si="301"/>
        <v>Normal</v>
      </c>
    </row>
    <row r="2981" spans="18:54" ht="15.5" x14ac:dyDescent="0.35">
      <c r="R2981" s="7" t="s">
        <v>6740</v>
      </c>
      <c r="S2981" s="10" t="s">
        <v>7225</v>
      </c>
      <c r="T2981" s="16" t="s">
        <v>5325</v>
      </c>
      <c r="X2981" s="27" t="s">
        <v>2381</v>
      </c>
      <c r="Y2981" s="25">
        <f t="shared" si="295"/>
        <v>0</v>
      </c>
      <c r="AB2981" s="10" t="s">
        <v>2380</v>
      </c>
      <c r="AC2981" s="7" t="s">
        <v>2380</v>
      </c>
      <c r="AF2981" s="25" t="str">
        <f t="shared" si="296"/>
        <v>No</v>
      </c>
      <c r="AG2981" s="36" t="str">
        <f t="shared" si="297"/>
        <v>No</v>
      </c>
      <c r="AJ2981" s="25">
        <v>46.7</v>
      </c>
      <c r="AL2981" s="33" t="str">
        <f t="shared" si="298"/>
        <v>Obesity</v>
      </c>
      <c r="AO2981" s="42">
        <v>1989</v>
      </c>
      <c r="AP2981" s="30" t="s">
        <v>15</v>
      </c>
      <c r="AQ2981" s="7">
        <v>18</v>
      </c>
      <c r="AS2981" s="33" t="str">
        <f t="shared" si="294"/>
        <v>18-11-1989</v>
      </c>
      <c r="AU2981" s="10" t="s">
        <v>8954</v>
      </c>
      <c r="AV2981" s="33">
        <f t="shared" si="299"/>
        <v>33</v>
      </c>
      <c r="AX2981" s="53">
        <v>5375.04</v>
      </c>
      <c r="AY2981" s="50">
        <f t="shared" si="300"/>
        <v>5375</v>
      </c>
      <c r="BA2981" s="10">
        <v>10.99</v>
      </c>
      <c r="BB2981" s="50" t="str">
        <f t="shared" si="301"/>
        <v>Diabetes</v>
      </c>
    </row>
    <row r="2982" spans="18:54" ht="15.5" x14ac:dyDescent="0.35">
      <c r="R2982" s="7" t="s">
        <v>6740</v>
      </c>
      <c r="S2982" s="10" t="s">
        <v>7226</v>
      </c>
      <c r="T2982" s="16" t="s">
        <v>5326</v>
      </c>
      <c r="X2982" s="27" t="s">
        <v>2381</v>
      </c>
      <c r="Y2982" s="25">
        <f t="shared" si="295"/>
        <v>0</v>
      </c>
      <c r="AB2982" s="10" t="s">
        <v>2382</v>
      </c>
      <c r="AC2982" s="7" t="s">
        <v>2380</v>
      </c>
      <c r="AF2982" s="25" t="str">
        <f t="shared" si="296"/>
        <v>Yes</v>
      </c>
      <c r="AG2982" s="36" t="str">
        <f t="shared" si="297"/>
        <v>No</v>
      </c>
      <c r="AJ2982" s="25">
        <v>45.27</v>
      </c>
      <c r="AL2982" s="32" t="str">
        <f t="shared" si="298"/>
        <v>Obesity</v>
      </c>
      <c r="AO2982" s="41">
        <v>1986</v>
      </c>
      <c r="AP2982" s="29" t="s">
        <v>10</v>
      </c>
      <c r="AQ2982" s="7">
        <v>22</v>
      </c>
      <c r="AS2982" s="32" t="str">
        <f t="shared" si="294"/>
        <v>22-07-1986</v>
      </c>
      <c r="AU2982" s="10" t="s">
        <v>8955</v>
      </c>
      <c r="AV2982" s="32">
        <f t="shared" si="299"/>
        <v>36</v>
      </c>
      <c r="AX2982" s="53">
        <v>5377.46</v>
      </c>
      <c r="AY2982" s="51">
        <f t="shared" si="300"/>
        <v>5377</v>
      </c>
      <c r="BA2982" s="10">
        <v>5.2</v>
      </c>
      <c r="BB2982" s="51" t="str">
        <f t="shared" si="301"/>
        <v>Normal</v>
      </c>
    </row>
    <row r="2983" spans="18:54" ht="15.5" x14ac:dyDescent="0.35">
      <c r="R2983" s="7" t="s">
        <v>6742</v>
      </c>
      <c r="S2983" s="10" t="s">
        <v>8267</v>
      </c>
      <c r="T2983" s="16" t="s">
        <v>5327</v>
      </c>
      <c r="X2983" s="27">
        <v>2</v>
      </c>
      <c r="Y2983" s="25">
        <f t="shared" si="295"/>
        <v>2</v>
      </c>
      <c r="AB2983" s="10" t="s">
        <v>2380</v>
      </c>
      <c r="AC2983" s="7" t="s">
        <v>2380</v>
      </c>
      <c r="AF2983" s="25" t="str">
        <f t="shared" si="296"/>
        <v>No</v>
      </c>
      <c r="AG2983" s="36" t="str">
        <f t="shared" si="297"/>
        <v>No</v>
      </c>
      <c r="AJ2983" s="25">
        <v>44.29</v>
      </c>
      <c r="AL2983" s="33" t="str">
        <f t="shared" si="298"/>
        <v>Obesity</v>
      </c>
      <c r="AO2983" s="42">
        <v>1984</v>
      </c>
      <c r="AP2983" s="30" t="s">
        <v>18</v>
      </c>
      <c r="AQ2983" s="7">
        <v>1</v>
      </c>
      <c r="AS2983" s="33" t="str">
        <f t="shared" si="294"/>
        <v>01-06-1984</v>
      </c>
      <c r="AU2983" s="10" t="s">
        <v>8956</v>
      </c>
      <c r="AV2983" s="33">
        <f t="shared" si="299"/>
        <v>39</v>
      </c>
      <c r="AX2983" s="53">
        <v>5383.54</v>
      </c>
      <c r="AY2983" s="50">
        <f t="shared" si="300"/>
        <v>5384</v>
      </c>
      <c r="BA2983" s="10">
        <v>9.66</v>
      </c>
      <c r="BB2983" s="50" t="str">
        <f t="shared" si="301"/>
        <v>Diabetes</v>
      </c>
    </row>
    <row r="2984" spans="18:54" ht="15.5" x14ac:dyDescent="0.35">
      <c r="R2984" s="7" t="s">
        <v>6740</v>
      </c>
      <c r="S2984" s="10" t="s">
        <v>7227</v>
      </c>
      <c r="T2984" s="16" t="s">
        <v>5328</v>
      </c>
      <c r="X2984" s="27">
        <v>1</v>
      </c>
      <c r="Y2984" s="25">
        <f t="shared" si="295"/>
        <v>1</v>
      </c>
      <c r="AB2984" s="10" t="s">
        <v>2382</v>
      </c>
      <c r="AC2984" s="7" t="s">
        <v>2380</v>
      </c>
      <c r="AF2984" s="25" t="str">
        <f t="shared" si="296"/>
        <v>Yes</v>
      </c>
      <c r="AG2984" s="36" t="str">
        <f t="shared" si="297"/>
        <v>No</v>
      </c>
      <c r="AJ2984" s="25">
        <v>54.59</v>
      </c>
      <c r="AL2984" s="32" t="str">
        <f t="shared" si="298"/>
        <v>Obesity</v>
      </c>
      <c r="AO2984" s="41">
        <v>1988</v>
      </c>
      <c r="AP2984" s="29" t="s">
        <v>35</v>
      </c>
      <c r="AQ2984" s="7">
        <v>8</v>
      </c>
      <c r="AS2984" s="32" t="str">
        <f t="shared" si="294"/>
        <v>08-08-1988</v>
      </c>
      <c r="AU2984" s="10" t="s">
        <v>8957</v>
      </c>
      <c r="AV2984" s="32">
        <f t="shared" si="299"/>
        <v>34</v>
      </c>
      <c r="AX2984" s="53">
        <v>5385.34</v>
      </c>
      <c r="AY2984" s="51">
        <f t="shared" si="300"/>
        <v>5385</v>
      </c>
      <c r="BA2984" s="10">
        <v>4.22</v>
      </c>
      <c r="BB2984" s="51" t="str">
        <f t="shared" si="301"/>
        <v>Normal</v>
      </c>
    </row>
    <row r="2985" spans="18:54" ht="15.5" x14ac:dyDescent="0.35">
      <c r="R2985" s="7" t="s">
        <v>6739</v>
      </c>
      <c r="S2985" s="10" t="s">
        <v>7228</v>
      </c>
      <c r="T2985" s="16" t="s">
        <v>4999</v>
      </c>
      <c r="X2985" s="27" t="s">
        <v>2381</v>
      </c>
      <c r="Y2985" s="25">
        <f t="shared" si="295"/>
        <v>0</v>
      </c>
      <c r="AB2985" s="10" t="s">
        <v>2380</v>
      </c>
      <c r="AC2985" s="7" t="s">
        <v>2380</v>
      </c>
      <c r="AF2985" s="25" t="str">
        <f t="shared" si="296"/>
        <v>No</v>
      </c>
      <c r="AG2985" s="36" t="str">
        <f t="shared" si="297"/>
        <v>No</v>
      </c>
      <c r="AJ2985" s="25">
        <v>32.965000000000003</v>
      </c>
      <c r="AL2985" s="33" t="str">
        <f t="shared" si="298"/>
        <v>Obesity</v>
      </c>
      <c r="AO2985" s="42">
        <v>1989</v>
      </c>
      <c r="AP2985" s="30" t="s">
        <v>15</v>
      </c>
      <c r="AQ2985" s="7">
        <v>6</v>
      </c>
      <c r="AS2985" s="33" t="str">
        <f t="shared" si="294"/>
        <v>06-11-1989</v>
      </c>
      <c r="AU2985" s="10" t="s">
        <v>8958</v>
      </c>
      <c r="AV2985" s="33">
        <f t="shared" si="299"/>
        <v>33</v>
      </c>
      <c r="AX2985" s="53">
        <v>5396.44</v>
      </c>
      <c r="AY2985" s="50">
        <f t="shared" si="300"/>
        <v>5396</v>
      </c>
      <c r="BA2985" s="10">
        <v>11.78</v>
      </c>
      <c r="BB2985" s="50" t="str">
        <f t="shared" si="301"/>
        <v>Diabetes</v>
      </c>
    </row>
    <row r="2986" spans="18:54" ht="15.5" x14ac:dyDescent="0.35">
      <c r="R2986" s="7" t="s">
        <v>6742</v>
      </c>
      <c r="S2986" s="10" t="s">
        <v>8268</v>
      </c>
      <c r="T2986" s="16" t="s">
        <v>5329</v>
      </c>
      <c r="X2986" s="27" t="s">
        <v>2381</v>
      </c>
      <c r="Y2986" s="25">
        <f t="shared" si="295"/>
        <v>0</v>
      </c>
      <c r="AB2986" s="10" t="s">
        <v>2380</v>
      </c>
      <c r="AC2986" s="7" t="s">
        <v>2380</v>
      </c>
      <c r="AF2986" s="25" t="str">
        <f t="shared" si="296"/>
        <v>No</v>
      </c>
      <c r="AG2986" s="36" t="str">
        <f t="shared" si="297"/>
        <v>No</v>
      </c>
      <c r="AJ2986" s="25">
        <v>38.049999999999997</v>
      </c>
      <c r="AL2986" s="32" t="str">
        <f t="shared" si="298"/>
        <v>Obesity</v>
      </c>
      <c r="AO2986" s="41">
        <v>1984</v>
      </c>
      <c r="AP2986" s="29" t="s">
        <v>20</v>
      </c>
      <c r="AQ2986" s="7">
        <v>3</v>
      </c>
      <c r="AS2986" s="32" t="str">
        <f t="shared" si="294"/>
        <v>03-09-1984</v>
      </c>
      <c r="AU2986" s="10" t="s">
        <v>8959</v>
      </c>
      <c r="AV2986" s="32">
        <f t="shared" si="299"/>
        <v>38</v>
      </c>
      <c r="AX2986" s="53">
        <v>5397.62</v>
      </c>
      <c r="AY2986" s="51">
        <f t="shared" si="300"/>
        <v>5398</v>
      </c>
      <c r="BA2986" s="10">
        <v>9.6199999999999992</v>
      </c>
      <c r="BB2986" s="51" t="str">
        <f t="shared" si="301"/>
        <v>Diabetes</v>
      </c>
    </row>
    <row r="2987" spans="18:54" ht="15.5" x14ac:dyDescent="0.35">
      <c r="R2987" s="7" t="s">
        <v>6740</v>
      </c>
      <c r="S2987" s="10" t="s">
        <v>6933</v>
      </c>
      <c r="T2987" s="16" t="s">
        <v>5330</v>
      </c>
      <c r="X2987" s="27" t="s">
        <v>2381</v>
      </c>
      <c r="Y2987" s="25">
        <f t="shared" si="295"/>
        <v>0</v>
      </c>
      <c r="AB2987" s="10" t="s">
        <v>2380</v>
      </c>
      <c r="AC2987" s="7" t="s">
        <v>2380</v>
      </c>
      <c r="AF2987" s="25" t="str">
        <f t="shared" si="296"/>
        <v>No</v>
      </c>
      <c r="AG2987" s="36" t="str">
        <f t="shared" si="297"/>
        <v>No</v>
      </c>
      <c r="AJ2987" s="25">
        <v>46.14</v>
      </c>
      <c r="AL2987" s="33" t="str">
        <f t="shared" si="298"/>
        <v>Obesity</v>
      </c>
      <c r="AO2987" s="42">
        <v>1984</v>
      </c>
      <c r="AP2987" s="30" t="s">
        <v>35</v>
      </c>
      <c r="AQ2987" s="7">
        <v>1</v>
      </c>
      <c r="AS2987" s="33" t="str">
        <f t="shared" si="294"/>
        <v>01-08-1984</v>
      </c>
      <c r="AU2987" s="10" t="s">
        <v>8960</v>
      </c>
      <c r="AV2987" s="33">
        <f t="shared" si="299"/>
        <v>38</v>
      </c>
      <c r="AX2987" s="53">
        <v>5400.98</v>
      </c>
      <c r="AY2987" s="50">
        <f t="shared" si="300"/>
        <v>5401</v>
      </c>
      <c r="BA2987" s="10">
        <v>10.78</v>
      </c>
      <c r="BB2987" s="50" t="str">
        <f t="shared" si="301"/>
        <v>Diabetes</v>
      </c>
    </row>
    <row r="2988" spans="18:54" ht="15.5" x14ac:dyDescent="0.35">
      <c r="R2988" s="7" t="s">
        <v>6740</v>
      </c>
      <c r="S2988" s="10" t="s">
        <v>7082</v>
      </c>
      <c r="T2988" s="16" t="s">
        <v>5331</v>
      </c>
      <c r="X2988" s="27">
        <v>2</v>
      </c>
      <c r="Y2988" s="25">
        <f t="shared" si="295"/>
        <v>2</v>
      </c>
      <c r="AB2988" s="10" t="s">
        <v>2382</v>
      </c>
      <c r="AC2988" s="7" t="s">
        <v>2380</v>
      </c>
      <c r="AF2988" s="25" t="str">
        <f t="shared" si="296"/>
        <v>Yes</v>
      </c>
      <c r="AG2988" s="36" t="str">
        <f t="shared" si="297"/>
        <v>No</v>
      </c>
      <c r="AJ2988" s="25">
        <v>41.325000000000003</v>
      </c>
      <c r="AL2988" s="32" t="str">
        <f t="shared" si="298"/>
        <v>Obesity</v>
      </c>
      <c r="AO2988" s="41">
        <v>1985</v>
      </c>
      <c r="AP2988" s="29" t="s">
        <v>30</v>
      </c>
      <c r="AQ2988" s="7">
        <v>23</v>
      </c>
      <c r="AS2988" s="32" t="str">
        <f t="shared" si="294"/>
        <v>23-12-1985</v>
      </c>
      <c r="AU2988" s="10" t="s">
        <v>8961</v>
      </c>
      <c r="AV2988" s="32">
        <f t="shared" si="299"/>
        <v>37</v>
      </c>
      <c r="AX2988" s="53">
        <v>5402.89</v>
      </c>
      <c r="AY2988" s="49">
        <f t="shared" si="300"/>
        <v>5403</v>
      </c>
      <c r="BA2988" s="10">
        <v>5.1100000000000003</v>
      </c>
      <c r="BB2988" s="49" t="str">
        <f t="shared" si="301"/>
        <v>Normal</v>
      </c>
    </row>
    <row r="2989" spans="18:54" ht="15.5" x14ac:dyDescent="0.35">
      <c r="R2989" s="7" t="s">
        <v>6742</v>
      </c>
      <c r="S2989" s="10" t="s">
        <v>8269</v>
      </c>
      <c r="T2989" s="16" t="s">
        <v>5332</v>
      </c>
      <c r="X2989" s="27" t="s">
        <v>2381</v>
      </c>
      <c r="Y2989" s="25">
        <f t="shared" si="295"/>
        <v>0</v>
      </c>
      <c r="AB2989" s="10" t="s">
        <v>2380</v>
      </c>
      <c r="AC2989" s="7" t="s">
        <v>2380</v>
      </c>
      <c r="AF2989" s="25" t="str">
        <f t="shared" si="296"/>
        <v>No</v>
      </c>
      <c r="AG2989" s="36" t="str">
        <f t="shared" si="297"/>
        <v>No</v>
      </c>
      <c r="AJ2989" s="25">
        <v>44.64</v>
      </c>
      <c r="AL2989" s="33" t="str">
        <f t="shared" si="298"/>
        <v>Obesity</v>
      </c>
      <c r="AO2989" s="42">
        <v>1975</v>
      </c>
      <c r="AP2989" s="30" t="s">
        <v>20</v>
      </c>
      <c r="AQ2989" s="7">
        <v>27</v>
      </c>
      <c r="AS2989" s="33" t="str">
        <f t="shared" si="294"/>
        <v>27-09-1975</v>
      </c>
      <c r="AU2989" s="10" t="s">
        <v>8962</v>
      </c>
      <c r="AV2989" s="33">
        <f t="shared" si="299"/>
        <v>47</v>
      </c>
      <c r="AX2989" s="53">
        <v>5411.99</v>
      </c>
      <c r="AY2989" s="50">
        <f t="shared" si="300"/>
        <v>5412</v>
      </c>
      <c r="BA2989" s="10">
        <v>7.18</v>
      </c>
      <c r="BB2989" s="50" t="str">
        <f t="shared" si="301"/>
        <v>Diabetes</v>
      </c>
    </row>
    <row r="2990" spans="18:54" ht="15.5" x14ac:dyDescent="0.35">
      <c r="R2990" s="7" t="s">
        <v>6740</v>
      </c>
      <c r="S2990" s="10" t="s">
        <v>7229</v>
      </c>
      <c r="T2990" s="16" t="s">
        <v>5054</v>
      </c>
      <c r="X2990" s="27">
        <v>1</v>
      </c>
      <c r="Y2990" s="25">
        <f t="shared" si="295"/>
        <v>1</v>
      </c>
      <c r="AB2990" s="10" t="s">
        <v>2380</v>
      </c>
      <c r="AC2990" s="7" t="s">
        <v>2380</v>
      </c>
      <c r="AF2990" s="25" t="str">
        <f t="shared" si="296"/>
        <v>No</v>
      </c>
      <c r="AG2990" s="36" t="str">
        <f t="shared" si="297"/>
        <v>No</v>
      </c>
      <c r="AJ2990" s="25">
        <v>25.175000000000001</v>
      </c>
      <c r="AL2990" s="32" t="str">
        <f t="shared" si="298"/>
        <v>Over weight</v>
      </c>
      <c r="AO2990" s="41">
        <v>1982</v>
      </c>
      <c r="AP2990" s="29" t="s">
        <v>20</v>
      </c>
      <c r="AQ2990" s="7">
        <v>27</v>
      </c>
      <c r="AS2990" s="32" t="str">
        <f t="shared" si="294"/>
        <v>27-09-1982</v>
      </c>
      <c r="AU2990" s="10" t="s">
        <v>8834</v>
      </c>
      <c r="AV2990" s="32">
        <f t="shared" si="299"/>
        <v>40</v>
      </c>
      <c r="AX2990" s="53">
        <v>5415.66</v>
      </c>
      <c r="AY2990" s="51">
        <f t="shared" si="300"/>
        <v>5416</v>
      </c>
      <c r="BA2990" s="10">
        <v>4.96</v>
      </c>
      <c r="BB2990" s="51" t="str">
        <f t="shared" si="301"/>
        <v>Normal</v>
      </c>
    </row>
    <row r="2991" spans="18:54" ht="15.5" x14ac:dyDescent="0.35">
      <c r="R2991" s="7" t="s">
        <v>6742</v>
      </c>
      <c r="S2991" s="10" t="s">
        <v>8270</v>
      </c>
      <c r="T2991" s="16" t="s">
        <v>5333</v>
      </c>
      <c r="X2991" s="27" t="s">
        <v>2381</v>
      </c>
      <c r="Y2991" s="25">
        <f t="shared" si="295"/>
        <v>0</v>
      </c>
      <c r="AB2991" s="10" t="s">
        <v>2382</v>
      </c>
      <c r="AC2991" s="7" t="s">
        <v>2380</v>
      </c>
      <c r="AF2991" s="25" t="str">
        <f t="shared" si="296"/>
        <v>Yes</v>
      </c>
      <c r="AG2991" s="36" t="str">
        <f t="shared" si="297"/>
        <v>No</v>
      </c>
      <c r="AJ2991" s="25">
        <v>43.11</v>
      </c>
      <c r="AL2991" s="33" t="str">
        <f t="shared" si="298"/>
        <v>Obesity</v>
      </c>
      <c r="AO2991" s="42">
        <v>1991</v>
      </c>
      <c r="AP2991" s="30" t="s">
        <v>10</v>
      </c>
      <c r="AQ2991" s="7">
        <v>6</v>
      </c>
      <c r="AS2991" s="33" t="str">
        <f t="shared" si="294"/>
        <v>06-07-1991</v>
      </c>
      <c r="AU2991" s="10" t="s">
        <v>8963</v>
      </c>
      <c r="AV2991" s="33">
        <f t="shared" si="299"/>
        <v>31</v>
      </c>
      <c r="AX2991" s="53">
        <v>5425.02</v>
      </c>
      <c r="AY2991" s="50">
        <f t="shared" si="300"/>
        <v>5425</v>
      </c>
      <c r="BA2991" s="10">
        <v>4.67</v>
      </c>
      <c r="BB2991" s="50" t="str">
        <f t="shared" si="301"/>
        <v>Normal</v>
      </c>
    </row>
    <row r="2992" spans="18:54" ht="15.5" x14ac:dyDescent="0.35">
      <c r="R2992" s="7" t="s">
        <v>6739</v>
      </c>
      <c r="S2992" s="10" t="s">
        <v>6953</v>
      </c>
      <c r="T2992" s="16" t="s">
        <v>5334</v>
      </c>
      <c r="X2992" s="27" t="s">
        <v>2381</v>
      </c>
      <c r="Y2992" s="25">
        <f t="shared" si="295"/>
        <v>0</v>
      </c>
      <c r="AB2992" s="10" t="s">
        <v>2380</v>
      </c>
      <c r="AC2992" s="7" t="s">
        <v>2380</v>
      </c>
      <c r="AF2992" s="25" t="str">
        <f t="shared" si="296"/>
        <v>No</v>
      </c>
      <c r="AG2992" s="36" t="str">
        <f t="shared" si="297"/>
        <v>No</v>
      </c>
      <c r="AJ2992" s="25">
        <v>53.32</v>
      </c>
      <c r="AL2992" s="32" t="str">
        <f t="shared" si="298"/>
        <v>Obesity</v>
      </c>
      <c r="AO2992" s="41">
        <v>1992</v>
      </c>
      <c r="AP2992" s="29" t="s">
        <v>20</v>
      </c>
      <c r="AQ2992" s="7">
        <v>17</v>
      </c>
      <c r="AS2992" s="32" t="str">
        <f t="shared" si="294"/>
        <v>17-09-1992</v>
      </c>
      <c r="AU2992" s="10" t="s">
        <v>8964</v>
      </c>
      <c r="AV2992" s="32">
        <f t="shared" si="299"/>
        <v>30</v>
      </c>
      <c r="AX2992" s="53">
        <v>5428.73</v>
      </c>
      <c r="AY2992" s="51">
        <f t="shared" si="300"/>
        <v>5429</v>
      </c>
      <c r="BA2992" s="10">
        <v>5.0599999999999996</v>
      </c>
      <c r="BB2992" s="51" t="str">
        <f t="shared" si="301"/>
        <v>Normal</v>
      </c>
    </row>
    <row r="2993" spans="18:54" ht="15.5" x14ac:dyDescent="0.35">
      <c r="R2993" s="7" t="s">
        <v>6740</v>
      </c>
      <c r="S2993" s="10" t="s">
        <v>6847</v>
      </c>
      <c r="T2993" s="16" t="s">
        <v>5335</v>
      </c>
      <c r="X2993" s="27">
        <v>1</v>
      </c>
      <c r="Y2993" s="25">
        <f t="shared" si="295"/>
        <v>1</v>
      </c>
      <c r="AB2993" s="10" t="s">
        <v>2382</v>
      </c>
      <c r="AC2993" s="7" t="s">
        <v>2380</v>
      </c>
      <c r="AF2993" s="25" t="str">
        <f t="shared" si="296"/>
        <v>Yes</v>
      </c>
      <c r="AG2993" s="36" t="str">
        <f t="shared" si="297"/>
        <v>No</v>
      </c>
      <c r="AJ2993" s="25">
        <v>38.04</v>
      </c>
      <c r="AL2993" s="33" t="str">
        <f t="shared" si="298"/>
        <v>Obesity</v>
      </c>
      <c r="AO2993" s="42">
        <v>1978</v>
      </c>
      <c r="AP2993" s="30" t="s">
        <v>18</v>
      </c>
      <c r="AQ2993" s="7">
        <v>8</v>
      </c>
      <c r="AS2993" s="33" t="str">
        <f t="shared" si="294"/>
        <v>08-06-1978</v>
      </c>
      <c r="AU2993" s="10" t="s">
        <v>8965</v>
      </c>
      <c r="AV2993" s="33">
        <f t="shared" si="299"/>
        <v>45</v>
      </c>
      <c r="AX2993" s="53">
        <v>5428.98</v>
      </c>
      <c r="AY2993" s="50">
        <f t="shared" si="300"/>
        <v>5429</v>
      </c>
      <c r="BA2993" s="10">
        <v>5.0199999999999996</v>
      </c>
      <c r="BB2993" s="50" t="str">
        <f t="shared" si="301"/>
        <v>Normal</v>
      </c>
    </row>
    <row r="2994" spans="18:54" ht="15.5" x14ac:dyDescent="0.35">
      <c r="R2994" s="7" t="s">
        <v>6739</v>
      </c>
      <c r="S2994" s="10" t="s">
        <v>7230</v>
      </c>
      <c r="T2994" s="16" t="s">
        <v>5336</v>
      </c>
      <c r="X2994" s="27" t="s">
        <v>2381</v>
      </c>
      <c r="Y2994" s="25">
        <f t="shared" si="295"/>
        <v>0</v>
      </c>
      <c r="AB2994" s="10" t="s">
        <v>2380</v>
      </c>
      <c r="AC2994" s="7" t="s">
        <v>2380</v>
      </c>
      <c r="AF2994" s="25" t="str">
        <f t="shared" si="296"/>
        <v>No</v>
      </c>
      <c r="AG2994" s="36" t="str">
        <f t="shared" si="297"/>
        <v>No</v>
      </c>
      <c r="AJ2994" s="25">
        <v>37.9</v>
      </c>
      <c r="AL2994" s="32" t="str">
        <f t="shared" si="298"/>
        <v>Obesity</v>
      </c>
      <c r="AO2994" s="41">
        <v>1982</v>
      </c>
      <c r="AP2994" s="29" t="s">
        <v>35</v>
      </c>
      <c r="AQ2994" s="7">
        <v>25</v>
      </c>
      <c r="AS2994" s="32" t="str">
        <f t="shared" si="294"/>
        <v>25-08-1982</v>
      </c>
      <c r="AU2994" s="10" t="s">
        <v>8966</v>
      </c>
      <c r="AV2994" s="32">
        <f t="shared" si="299"/>
        <v>40</v>
      </c>
      <c r="AX2994" s="53">
        <v>5438.75</v>
      </c>
      <c r="AY2994" s="51">
        <f t="shared" si="300"/>
        <v>5439</v>
      </c>
      <c r="BA2994" s="10">
        <v>7.76</v>
      </c>
      <c r="BB2994" s="51" t="str">
        <f t="shared" si="301"/>
        <v>Diabetes</v>
      </c>
    </row>
    <row r="2995" spans="18:54" ht="15.5" x14ac:dyDescent="0.35">
      <c r="R2995" s="7" t="s">
        <v>6742</v>
      </c>
      <c r="S2995" s="10" t="s">
        <v>8271</v>
      </c>
      <c r="T2995" s="16" t="s">
        <v>4738</v>
      </c>
      <c r="X2995" s="27" t="s">
        <v>2381</v>
      </c>
      <c r="Y2995" s="25">
        <f t="shared" si="295"/>
        <v>0</v>
      </c>
      <c r="AB2995" s="10" t="s">
        <v>2380</v>
      </c>
      <c r="AC2995" s="7" t="s">
        <v>2380</v>
      </c>
      <c r="AF2995" s="25" t="str">
        <f t="shared" si="296"/>
        <v>No</v>
      </c>
      <c r="AG2995" s="36" t="str">
        <f t="shared" si="297"/>
        <v>No</v>
      </c>
      <c r="AJ2995" s="25">
        <v>39.6</v>
      </c>
      <c r="AL2995" s="33" t="str">
        <f t="shared" si="298"/>
        <v>Obesity</v>
      </c>
      <c r="AO2995" s="42">
        <v>1986</v>
      </c>
      <c r="AP2995" s="30" t="s">
        <v>30</v>
      </c>
      <c r="AQ2995" s="7">
        <v>25</v>
      </c>
      <c r="AS2995" s="33" t="str">
        <f t="shared" si="294"/>
        <v>25-12-1986</v>
      </c>
      <c r="AU2995" s="10" t="s">
        <v>8967</v>
      </c>
      <c r="AV2995" s="33">
        <f t="shared" si="299"/>
        <v>36</v>
      </c>
      <c r="AX2995" s="53">
        <v>5458.05</v>
      </c>
      <c r="AY2995" s="50">
        <f t="shared" si="300"/>
        <v>5458</v>
      </c>
      <c r="BA2995" s="10">
        <v>9.32</v>
      </c>
      <c r="BB2995" s="50" t="str">
        <f t="shared" si="301"/>
        <v>Diabetes</v>
      </c>
    </row>
    <row r="2996" spans="18:54" ht="15.5" x14ac:dyDescent="0.35">
      <c r="R2996" s="7" t="s">
        <v>6740</v>
      </c>
      <c r="S2996" s="10" t="s">
        <v>7231</v>
      </c>
      <c r="T2996" s="16" t="s">
        <v>5337</v>
      </c>
      <c r="X2996" s="27">
        <v>1</v>
      </c>
      <c r="Y2996" s="25">
        <f t="shared" si="295"/>
        <v>1</v>
      </c>
      <c r="AB2996" s="10" t="s">
        <v>2382</v>
      </c>
      <c r="AC2996" s="7" t="s">
        <v>2380</v>
      </c>
      <c r="AF2996" s="25" t="str">
        <f t="shared" si="296"/>
        <v>Yes</v>
      </c>
      <c r="AG2996" s="36" t="str">
        <f t="shared" si="297"/>
        <v>No</v>
      </c>
      <c r="AJ2996" s="25">
        <v>50.92</v>
      </c>
      <c r="AL2996" s="32" t="str">
        <f t="shared" si="298"/>
        <v>Obesity</v>
      </c>
      <c r="AO2996" s="41">
        <v>1973</v>
      </c>
      <c r="AP2996" s="29" t="s">
        <v>37</v>
      </c>
      <c r="AQ2996" s="7">
        <v>24</v>
      </c>
      <c r="AS2996" s="32" t="str">
        <f t="shared" ref="AS2996:AS3059" si="302">TEXT(DATEVALUE(CONCATENATE(AQ2996,"-",AP2996,"-",AO2996)),("DD-MM-YYYY"))</f>
        <v>24-10-1973</v>
      </c>
      <c r="AU2996" s="10" t="s">
        <v>8968</v>
      </c>
      <c r="AV2996" s="32">
        <f t="shared" si="299"/>
        <v>49</v>
      </c>
      <c r="AX2996" s="53">
        <v>5466.88</v>
      </c>
      <c r="AY2996" s="49">
        <f t="shared" si="300"/>
        <v>5467</v>
      </c>
      <c r="BA2996" s="10">
        <v>5.31</v>
      </c>
      <c r="BB2996" s="49" t="str">
        <f t="shared" si="301"/>
        <v>Normal</v>
      </c>
    </row>
    <row r="2997" spans="18:54" ht="15.5" x14ac:dyDescent="0.35">
      <c r="R2997" s="7" t="s">
        <v>6739</v>
      </c>
      <c r="S2997" s="10" t="s">
        <v>7232</v>
      </c>
      <c r="T2997" s="16" t="s">
        <v>4798</v>
      </c>
      <c r="X2997" s="27" t="s">
        <v>2381</v>
      </c>
      <c r="Y2997" s="25">
        <f t="shared" ref="Y2997:Y3060" si="303">IF(X2997="No major surgery",0,X2997)</f>
        <v>0</v>
      </c>
      <c r="AB2997" s="10" t="s">
        <v>2382</v>
      </c>
      <c r="AC2997" s="7" t="s">
        <v>2382</v>
      </c>
      <c r="AF2997" s="25" t="str">
        <f t="shared" ref="AF2997:AF3060" si="304">IF(LOWER(AB2997)="yes","Yes","No")</f>
        <v>Yes</v>
      </c>
      <c r="AG2997" s="36" t="str">
        <f t="shared" ref="AG2997:AG3060" si="305">IF(LOWER(AC2997)="yes","Yes","No")</f>
        <v>Yes</v>
      </c>
      <c r="AJ2997" s="25">
        <v>21.85</v>
      </c>
      <c r="AL2997" s="33" t="str">
        <f t="shared" ref="AL2997:AL3060" si="306">IF(AJ2997&lt;18.5,"Under weight",IF(AJ2997&lt;25,"Normal Weight 
",IF(AJ2997&lt;30,"Over weight","Obesity")))</f>
        <v xml:space="preserve">Normal Weight 
</v>
      </c>
      <c r="AO2997" s="42">
        <v>1986</v>
      </c>
      <c r="AP2997" s="30" t="s">
        <v>30</v>
      </c>
      <c r="AQ2997" s="7">
        <v>2</v>
      </c>
      <c r="AS2997" s="33" t="str">
        <f t="shared" si="302"/>
        <v>02-12-1986</v>
      </c>
      <c r="AU2997" s="10" t="s">
        <v>8969</v>
      </c>
      <c r="AV2997" s="33">
        <f t="shared" ref="AV2997:AV3060" si="307">2023-YEAR(AU2997)-IF(OR(MONTH(AU2997)&gt;6,AND(DAY(AU2997)&gt;8)),1,0)</f>
        <v>36</v>
      </c>
      <c r="AX2997" s="53">
        <v>5469.01</v>
      </c>
      <c r="AY2997" s="50">
        <f t="shared" ref="AY2997:AY3060" si="308">ROUND(AX2997,0)</f>
        <v>5469</v>
      </c>
      <c r="BA2997" s="10">
        <v>5.56</v>
      </c>
      <c r="BB2997" s="50" t="str">
        <f t="shared" ref="BB2997:BB3060" si="309">IF(BA2997&lt;5.7,"Normal",IF(BA2997&lt;6.5,"Prediabetes","Diabetes"))</f>
        <v>Normal</v>
      </c>
    </row>
    <row r="2998" spans="18:54" ht="15.5" x14ac:dyDescent="0.35">
      <c r="R2998" s="7" t="s">
        <v>6740</v>
      </c>
      <c r="S2998" s="10" t="s">
        <v>5304</v>
      </c>
      <c r="T2998" s="16" t="s">
        <v>5338</v>
      </c>
      <c r="X2998" s="27">
        <v>1</v>
      </c>
      <c r="Y2998" s="25">
        <f t="shared" si="303"/>
        <v>1</v>
      </c>
      <c r="AB2998" s="10" t="s">
        <v>2382</v>
      </c>
      <c r="AC2998" s="7" t="s">
        <v>2380</v>
      </c>
      <c r="AF2998" s="25" t="str">
        <f t="shared" si="304"/>
        <v>Yes</v>
      </c>
      <c r="AG2998" s="36" t="str">
        <f t="shared" si="305"/>
        <v>No</v>
      </c>
      <c r="AJ2998" s="25">
        <v>36.08</v>
      </c>
      <c r="AL2998" s="32" t="str">
        <f t="shared" si="306"/>
        <v>Obesity</v>
      </c>
      <c r="AO2998" s="41">
        <v>1986</v>
      </c>
      <c r="AP2998" s="29" t="s">
        <v>10</v>
      </c>
      <c r="AQ2998" s="7">
        <v>12</v>
      </c>
      <c r="AS2998" s="32" t="str">
        <f t="shared" si="302"/>
        <v>12-07-1986</v>
      </c>
      <c r="AU2998" s="10" t="s">
        <v>8970</v>
      </c>
      <c r="AV2998" s="32">
        <f t="shared" si="307"/>
        <v>36</v>
      </c>
      <c r="AX2998" s="53">
        <v>5472.45</v>
      </c>
      <c r="AY2998" s="51">
        <f t="shared" si="308"/>
        <v>5472</v>
      </c>
      <c r="BA2998" s="10">
        <v>7.11</v>
      </c>
      <c r="BB2998" s="51" t="str">
        <f t="shared" si="309"/>
        <v>Diabetes</v>
      </c>
    </row>
    <row r="2999" spans="18:54" ht="15.5" x14ac:dyDescent="0.35">
      <c r="R2999" s="7" t="s">
        <v>6740</v>
      </c>
      <c r="S2999" s="10" t="s">
        <v>7233</v>
      </c>
      <c r="T2999" s="16" t="s">
        <v>5339</v>
      </c>
      <c r="X2999" s="27">
        <v>1</v>
      </c>
      <c r="Y2999" s="25">
        <f t="shared" si="303"/>
        <v>1</v>
      </c>
      <c r="AB2999" s="10" t="s">
        <v>2382</v>
      </c>
      <c r="AC2999" s="7" t="s">
        <v>2380</v>
      </c>
      <c r="AF2999" s="25" t="str">
        <f t="shared" si="304"/>
        <v>Yes</v>
      </c>
      <c r="AG2999" s="36" t="str">
        <f t="shared" si="305"/>
        <v>No</v>
      </c>
      <c r="AJ2999" s="25">
        <v>40.44</v>
      </c>
      <c r="AL2999" s="33" t="str">
        <f t="shared" si="306"/>
        <v>Obesity</v>
      </c>
      <c r="AO2999" s="42">
        <v>1986</v>
      </c>
      <c r="AP2999" s="30" t="s">
        <v>20</v>
      </c>
      <c r="AQ2999" s="7">
        <v>30</v>
      </c>
      <c r="AS2999" s="33" t="str">
        <f t="shared" si="302"/>
        <v>30-09-1986</v>
      </c>
      <c r="AU2999" s="10" t="s">
        <v>8971</v>
      </c>
      <c r="AV2999" s="33">
        <f t="shared" si="307"/>
        <v>36</v>
      </c>
      <c r="AX2999" s="53">
        <v>5478.04</v>
      </c>
      <c r="AY2999" s="50">
        <f t="shared" si="308"/>
        <v>5478</v>
      </c>
      <c r="BA2999" s="10">
        <v>5.13</v>
      </c>
      <c r="BB2999" s="50" t="str">
        <f t="shared" si="309"/>
        <v>Normal</v>
      </c>
    </row>
    <row r="3000" spans="18:54" ht="15.5" x14ac:dyDescent="0.35">
      <c r="R3000" s="7" t="s">
        <v>6739</v>
      </c>
      <c r="S3000" s="10" t="s">
        <v>7070</v>
      </c>
      <c r="T3000" s="16" t="s">
        <v>5340</v>
      </c>
      <c r="X3000" s="27" t="s">
        <v>2381</v>
      </c>
      <c r="Y3000" s="25">
        <f t="shared" si="303"/>
        <v>0</v>
      </c>
      <c r="AB3000" s="10" t="s">
        <v>2380</v>
      </c>
      <c r="AC3000" s="7" t="s">
        <v>2380</v>
      </c>
      <c r="AF3000" s="25" t="str">
        <f t="shared" si="304"/>
        <v>No</v>
      </c>
      <c r="AG3000" s="36" t="str">
        <f t="shared" si="305"/>
        <v>No</v>
      </c>
      <c r="AJ3000" s="25">
        <v>38.094999999999999</v>
      </c>
      <c r="AL3000" s="32" t="str">
        <f t="shared" si="306"/>
        <v>Obesity</v>
      </c>
      <c r="AO3000" s="41">
        <v>1984</v>
      </c>
      <c r="AP3000" s="29" t="s">
        <v>35</v>
      </c>
      <c r="AQ3000" s="7">
        <v>26</v>
      </c>
      <c r="AS3000" s="32" t="str">
        <f t="shared" si="302"/>
        <v>26-08-1984</v>
      </c>
      <c r="AU3000" s="10" t="s">
        <v>8972</v>
      </c>
      <c r="AV3000" s="32">
        <f t="shared" si="307"/>
        <v>38</v>
      </c>
      <c r="AX3000" s="53">
        <v>5484.47</v>
      </c>
      <c r="AY3000" s="51">
        <f t="shared" si="308"/>
        <v>5484</v>
      </c>
      <c r="BA3000" s="10">
        <v>10.199999999999999</v>
      </c>
      <c r="BB3000" s="51" t="str">
        <f t="shared" si="309"/>
        <v>Diabetes</v>
      </c>
    </row>
    <row r="3001" spans="18:54" ht="15.5" x14ac:dyDescent="0.35">
      <c r="R3001" s="7" t="s">
        <v>6739</v>
      </c>
      <c r="S3001" s="10" t="s">
        <v>7234</v>
      </c>
      <c r="T3001" s="16" t="s">
        <v>5341</v>
      </c>
      <c r="X3001" s="27" t="s">
        <v>2381</v>
      </c>
      <c r="Y3001" s="25">
        <f t="shared" si="303"/>
        <v>0</v>
      </c>
      <c r="AB3001" s="10" t="s">
        <v>2380</v>
      </c>
      <c r="AC3001" s="7" t="s">
        <v>2380</v>
      </c>
      <c r="AF3001" s="25" t="str">
        <f t="shared" si="304"/>
        <v>No</v>
      </c>
      <c r="AG3001" s="36" t="str">
        <f t="shared" si="305"/>
        <v>No</v>
      </c>
      <c r="AJ3001" s="25">
        <v>44.95</v>
      </c>
      <c r="AL3001" s="33" t="str">
        <f t="shared" si="306"/>
        <v>Obesity</v>
      </c>
      <c r="AO3001" s="42">
        <v>1984</v>
      </c>
      <c r="AP3001" s="30" t="s">
        <v>35</v>
      </c>
      <c r="AQ3001" s="7">
        <v>17</v>
      </c>
      <c r="AS3001" s="33" t="str">
        <f t="shared" si="302"/>
        <v>17-08-1984</v>
      </c>
      <c r="AU3001" s="10" t="s">
        <v>8973</v>
      </c>
      <c r="AV3001" s="33">
        <f t="shared" si="307"/>
        <v>38</v>
      </c>
      <c r="AX3001" s="53">
        <v>5488.26</v>
      </c>
      <c r="AY3001" s="50">
        <f t="shared" si="308"/>
        <v>5488</v>
      </c>
      <c r="BA3001" s="10">
        <v>10.4</v>
      </c>
      <c r="BB3001" s="50" t="str">
        <f t="shared" si="309"/>
        <v>Diabetes</v>
      </c>
    </row>
    <row r="3002" spans="18:54" ht="15.5" x14ac:dyDescent="0.35">
      <c r="R3002" s="7" t="s">
        <v>6739</v>
      </c>
      <c r="S3002" s="10" t="s">
        <v>7235</v>
      </c>
      <c r="T3002" s="16" t="s">
        <v>5342</v>
      </c>
      <c r="X3002" s="27" t="s">
        <v>2381</v>
      </c>
      <c r="Y3002" s="25">
        <f t="shared" si="303"/>
        <v>0</v>
      </c>
      <c r="AB3002" s="10" t="s">
        <v>2380</v>
      </c>
      <c r="AC3002" s="7" t="s">
        <v>2380</v>
      </c>
      <c r="AF3002" s="25" t="str">
        <f t="shared" si="304"/>
        <v>No</v>
      </c>
      <c r="AG3002" s="36" t="str">
        <f t="shared" si="305"/>
        <v>No</v>
      </c>
      <c r="AJ3002" s="25">
        <v>35.54</v>
      </c>
      <c r="AL3002" s="32" t="str">
        <f t="shared" si="306"/>
        <v>Obesity</v>
      </c>
      <c r="AO3002" s="41">
        <v>1988</v>
      </c>
      <c r="AP3002" s="29" t="s">
        <v>10</v>
      </c>
      <c r="AQ3002" s="7">
        <v>29</v>
      </c>
      <c r="AS3002" s="32" t="str">
        <f t="shared" si="302"/>
        <v>29-07-1988</v>
      </c>
      <c r="AU3002" s="10" t="s">
        <v>8974</v>
      </c>
      <c r="AV3002" s="32">
        <f t="shared" si="307"/>
        <v>34</v>
      </c>
      <c r="AX3002" s="53">
        <v>5503.36</v>
      </c>
      <c r="AY3002" s="51">
        <f t="shared" si="308"/>
        <v>5503</v>
      </c>
      <c r="BA3002" s="10">
        <v>10.67</v>
      </c>
      <c r="BB3002" s="51" t="str">
        <f t="shared" si="309"/>
        <v>Diabetes</v>
      </c>
    </row>
    <row r="3003" spans="18:54" ht="15.5" x14ac:dyDescent="0.35">
      <c r="R3003" s="7" t="s">
        <v>6740</v>
      </c>
      <c r="S3003" s="10" t="s">
        <v>7236</v>
      </c>
      <c r="T3003" s="16" t="s">
        <v>5343</v>
      </c>
      <c r="X3003" s="27">
        <v>2</v>
      </c>
      <c r="Y3003" s="25">
        <f t="shared" si="303"/>
        <v>2</v>
      </c>
      <c r="AB3003" s="10" t="s">
        <v>2382</v>
      </c>
      <c r="AC3003" s="7" t="s">
        <v>2380</v>
      </c>
      <c r="AF3003" s="25" t="str">
        <f t="shared" si="304"/>
        <v>Yes</v>
      </c>
      <c r="AG3003" s="36" t="str">
        <f t="shared" si="305"/>
        <v>No</v>
      </c>
      <c r="AJ3003" s="25">
        <v>39.799999999999997</v>
      </c>
      <c r="AL3003" s="33" t="str">
        <f t="shared" si="306"/>
        <v>Obesity</v>
      </c>
      <c r="AO3003" s="42">
        <v>1981</v>
      </c>
      <c r="AP3003" s="30" t="s">
        <v>15</v>
      </c>
      <c r="AQ3003" s="7">
        <v>7</v>
      </c>
      <c r="AS3003" s="33" t="str">
        <f t="shared" si="302"/>
        <v>07-11-1981</v>
      </c>
      <c r="AU3003" s="10" t="s">
        <v>8975</v>
      </c>
      <c r="AV3003" s="33">
        <f t="shared" si="307"/>
        <v>41</v>
      </c>
      <c r="AX3003" s="53">
        <v>5539.4</v>
      </c>
      <c r="AY3003" s="50">
        <f t="shared" si="308"/>
        <v>5539</v>
      </c>
      <c r="BA3003" s="10">
        <v>4.6500000000000004</v>
      </c>
      <c r="BB3003" s="50" t="str">
        <f t="shared" si="309"/>
        <v>Normal</v>
      </c>
    </row>
    <row r="3004" spans="18:54" ht="15.5" x14ac:dyDescent="0.35">
      <c r="R3004" s="7" t="s">
        <v>6740</v>
      </c>
      <c r="S3004" s="10" t="s">
        <v>7071</v>
      </c>
      <c r="T3004" s="16" t="s">
        <v>5344</v>
      </c>
      <c r="X3004" s="27">
        <v>2</v>
      </c>
      <c r="Y3004" s="25">
        <f t="shared" si="303"/>
        <v>2</v>
      </c>
      <c r="AB3004" s="10" t="s">
        <v>2382</v>
      </c>
      <c r="AC3004" s="7" t="s">
        <v>2380</v>
      </c>
      <c r="AF3004" s="25" t="str">
        <f t="shared" si="304"/>
        <v>Yes</v>
      </c>
      <c r="AG3004" s="36" t="str">
        <f t="shared" si="305"/>
        <v>No</v>
      </c>
      <c r="AJ3004" s="25">
        <v>33.659999999999997</v>
      </c>
      <c r="AL3004" s="32" t="str">
        <f t="shared" si="306"/>
        <v>Obesity</v>
      </c>
      <c r="AO3004" s="41">
        <v>1980</v>
      </c>
      <c r="AP3004" s="29" t="s">
        <v>30</v>
      </c>
      <c r="AQ3004" s="7">
        <v>7</v>
      </c>
      <c r="AS3004" s="32" t="str">
        <f t="shared" si="302"/>
        <v>07-12-1980</v>
      </c>
      <c r="AU3004" s="10" t="s">
        <v>8976</v>
      </c>
      <c r="AV3004" s="32">
        <f t="shared" si="307"/>
        <v>42</v>
      </c>
      <c r="AX3004" s="53">
        <v>5540.35</v>
      </c>
      <c r="AY3004" s="49">
        <f t="shared" si="308"/>
        <v>5540</v>
      </c>
      <c r="BA3004" s="10">
        <v>5.65</v>
      </c>
      <c r="BB3004" s="49" t="str">
        <f t="shared" si="309"/>
        <v>Normal</v>
      </c>
    </row>
    <row r="3005" spans="18:54" ht="15.5" x14ac:dyDescent="0.35">
      <c r="R3005" s="7" t="s">
        <v>6739</v>
      </c>
      <c r="S3005" s="10" t="s">
        <v>7237</v>
      </c>
      <c r="T3005" s="16" t="s">
        <v>5345</v>
      </c>
      <c r="X3005" s="27" t="s">
        <v>2381</v>
      </c>
      <c r="Y3005" s="25">
        <f t="shared" si="303"/>
        <v>0</v>
      </c>
      <c r="AB3005" s="10" t="s">
        <v>2380</v>
      </c>
      <c r="AC3005" s="7" t="s">
        <v>2380</v>
      </c>
      <c r="AF3005" s="25" t="str">
        <f t="shared" si="304"/>
        <v>No</v>
      </c>
      <c r="AG3005" s="36" t="str">
        <f t="shared" si="305"/>
        <v>No</v>
      </c>
      <c r="AJ3005" s="25">
        <v>35.5</v>
      </c>
      <c r="AL3005" s="33" t="str">
        <f t="shared" si="306"/>
        <v>Obesity</v>
      </c>
      <c r="AO3005" s="42">
        <v>1999</v>
      </c>
      <c r="AP3005" s="30" t="s">
        <v>20</v>
      </c>
      <c r="AQ3005" s="7">
        <v>22</v>
      </c>
      <c r="AS3005" s="33" t="str">
        <f t="shared" si="302"/>
        <v>22-09-1999</v>
      </c>
      <c r="AU3005" s="10" t="s">
        <v>8711</v>
      </c>
      <c r="AV3005" s="33">
        <f t="shared" si="307"/>
        <v>23</v>
      </c>
      <c r="AX3005" s="53">
        <v>5552.61</v>
      </c>
      <c r="AY3005" s="50">
        <f t="shared" si="308"/>
        <v>5553</v>
      </c>
      <c r="BA3005" s="10">
        <v>11.97</v>
      </c>
      <c r="BB3005" s="50" t="str">
        <f t="shared" si="309"/>
        <v>Diabetes</v>
      </c>
    </row>
    <row r="3006" spans="18:54" ht="15.5" x14ac:dyDescent="0.35">
      <c r="R3006" s="7" t="s">
        <v>6740</v>
      </c>
      <c r="S3006" s="10" t="s">
        <v>6755</v>
      </c>
      <c r="T3006" s="16" t="s">
        <v>5346</v>
      </c>
      <c r="X3006" s="27" t="s">
        <v>2381</v>
      </c>
      <c r="Y3006" s="25">
        <f t="shared" si="303"/>
        <v>0</v>
      </c>
      <c r="AB3006" s="10" t="s">
        <v>2380</v>
      </c>
      <c r="AC3006" s="7" t="s">
        <v>2380</v>
      </c>
      <c r="AF3006" s="25" t="str">
        <f t="shared" si="304"/>
        <v>No</v>
      </c>
      <c r="AG3006" s="36" t="str">
        <f t="shared" si="305"/>
        <v>No</v>
      </c>
      <c r="AJ3006" s="25">
        <v>41.63</v>
      </c>
      <c r="AL3006" s="32" t="str">
        <f t="shared" si="306"/>
        <v>Obesity</v>
      </c>
      <c r="AO3006" s="41">
        <v>1974</v>
      </c>
      <c r="AP3006" s="29" t="s">
        <v>20</v>
      </c>
      <c r="AQ3006" s="7">
        <v>18</v>
      </c>
      <c r="AS3006" s="32" t="str">
        <f t="shared" si="302"/>
        <v>18-09-1974</v>
      </c>
      <c r="AU3006" s="10" t="s">
        <v>8977</v>
      </c>
      <c r="AV3006" s="32">
        <f t="shared" si="307"/>
        <v>48</v>
      </c>
      <c r="AX3006" s="53">
        <v>5576.35</v>
      </c>
      <c r="AY3006" s="51">
        <f t="shared" si="308"/>
        <v>5576</v>
      </c>
      <c r="BA3006" s="10">
        <v>6.71</v>
      </c>
      <c r="BB3006" s="51" t="str">
        <f t="shared" si="309"/>
        <v>Diabetes</v>
      </c>
    </row>
    <row r="3007" spans="18:54" ht="15.5" x14ac:dyDescent="0.35">
      <c r="R3007" s="7" t="s">
        <v>6739</v>
      </c>
      <c r="S3007" s="10" t="s">
        <v>7238</v>
      </c>
      <c r="T3007" s="16" t="s">
        <v>5347</v>
      </c>
      <c r="X3007" s="27" t="s">
        <v>2381</v>
      </c>
      <c r="Y3007" s="25">
        <f t="shared" si="303"/>
        <v>0</v>
      </c>
      <c r="AB3007" s="10" t="s">
        <v>2380</v>
      </c>
      <c r="AC3007" s="7" t="s">
        <v>2380</v>
      </c>
      <c r="AF3007" s="25" t="str">
        <f t="shared" si="304"/>
        <v>No</v>
      </c>
      <c r="AG3007" s="36" t="str">
        <f t="shared" si="305"/>
        <v>No</v>
      </c>
      <c r="AJ3007" s="25">
        <v>46.49</v>
      </c>
      <c r="AL3007" s="33" t="str">
        <f t="shared" si="306"/>
        <v>Obesity</v>
      </c>
      <c r="AO3007" s="42">
        <v>1985</v>
      </c>
      <c r="AP3007" s="30" t="s">
        <v>20</v>
      </c>
      <c r="AQ3007" s="7">
        <v>5</v>
      </c>
      <c r="AS3007" s="33" t="str">
        <f t="shared" si="302"/>
        <v>05-09-1985</v>
      </c>
      <c r="AU3007" s="10" t="s">
        <v>8978</v>
      </c>
      <c r="AV3007" s="33">
        <f t="shared" si="307"/>
        <v>37</v>
      </c>
      <c r="AX3007" s="53">
        <v>5582.95</v>
      </c>
      <c r="AY3007" s="50">
        <f t="shared" si="308"/>
        <v>5583</v>
      </c>
      <c r="BA3007" s="10">
        <v>11.92</v>
      </c>
      <c r="BB3007" s="50" t="str">
        <f t="shared" si="309"/>
        <v>Diabetes</v>
      </c>
    </row>
    <row r="3008" spans="18:54" ht="15.5" x14ac:dyDescent="0.35">
      <c r="R3008" s="7" t="s">
        <v>6740</v>
      </c>
      <c r="S3008" s="10" t="s">
        <v>7239</v>
      </c>
      <c r="T3008" s="16" t="s">
        <v>5348</v>
      </c>
      <c r="X3008" s="27">
        <v>2</v>
      </c>
      <c r="Y3008" s="25">
        <f t="shared" si="303"/>
        <v>2</v>
      </c>
      <c r="AB3008" s="10" t="s">
        <v>2380</v>
      </c>
      <c r="AC3008" s="7" t="s">
        <v>2380</v>
      </c>
      <c r="AF3008" s="25" t="str">
        <f t="shared" si="304"/>
        <v>No</v>
      </c>
      <c r="AG3008" s="36" t="str">
        <f t="shared" si="305"/>
        <v>No</v>
      </c>
      <c r="AJ3008" s="25">
        <v>43.29</v>
      </c>
      <c r="AL3008" s="32" t="str">
        <f t="shared" si="306"/>
        <v>Obesity</v>
      </c>
      <c r="AO3008" s="41">
        <v>1986</v>
      </c>
      <c r="AP3008" s="29" t="s">
        <v>15</v>
      </c>
      <c r="AQ3008" s="7">
        <v>21</v>
      </c>
      <c r="AS3008" s="32" t="str">
        <f t="shared" si="302"/>
        <v>21-11-1986</v>
      </c>
      <c r="AU3008" s="10" t="s">
        <v>8979</v>
      </c>
      <c r="AV3008" s="32">
        <f t="shared" si="307"/>
        <v>36</v>
      </c>
      <c r="AX3008" s="53">
        <v>5584.31</v>
      </c>
      <c r="AY3008" s="51">
        <f t="shared" si="308"/>
        <v>5584</v>
      </c>
      <c r="BA3008" s="10">
        <v>5.35</v>
      </c>
      <c r="BB3008" s="51" t="str">
        <f t="shared" si="309"/>
        <v>Normal</v>
      </c>
    </row>
    <row r="3009" spans="18:54" ht="15.5" x14ac:dyDescent="0.35">
      <c r="R3009" s="7" t="s">
        <v>6740</v>
      </c>
      <c r="S3009" s="10" t="s">
        <v>5575</v>
      </c>
      <c r="T3009" s="16" t="s">
        <v>5349</v>
      </c>
      <c r="X3009" s="27">
        <v>1</v>
      </c>
      <c r="Y3009" s="25">
        <f t="shared" si="303"/>
        <v>1</v>
      </c>
      <c r="AB3009" s="10" t="s">
        <v>2382</v>
      </c>
      <c r="AC3009" s="7" t="s">
        <v>2380</v>
      </c>
      <c r="AF3009" s="25" t="str">
        <f t="shared" si="304"/>
        <v>Yes</v>
      </c>
      <c r="AG3009" s="36" t="str">
        <f t="shared" si="305"/>
        <v>No</v>
      </c>
      <c r="AJ3009" s="25">
        <v>43.08</v>
      </c>
      <c r="AL3009" s="33" t="str">
        <f t="shared" si="306"/>
        <v>Obesity</v>
      </c>
      <c r="AO3009" s="42">
        <v>1983</v>
      </c>
      <c r="AP3009" s="30" t="s">
        <v>37</v>
      </c>
      <c r="AQ3009" s="7">
        <v>3</v>
      </c>
      <c r="AS3009" s="33" t="str">
        <f t="shared" si="302"/>
        <v>03-10-1983</v>
      </c>
      <c r="AU3009" s="10" t="s">
        <v>8980</v>
      </c>
      <c r="AV3009" s="33">
        <f t="shared" si="307"/>
        <v>39</v>
      </c>
      <c r="AX3009" s="53">
        <v>5587.59</v>
      </c>
      <c r="AY3009" s="50">
        <f t="shared" si="308"/>
        <v>5588</v>
      </c>
      <c r="BA3009" s="10">
        <v>8.9600000000000009</v>
      </c>
      <c r="BB3009" s="50" t="str">
        <f t="shared" si="309"/>
        <v>Diabetes</v>
      </c>
    </row>
    <row r="3010" spans="18:54" ht="15.5" x14ac:dyDescent="0.35">
      <c r="R3010" s="7" t="s">
        <v>6740</v>
      </c>
      <c r="S3010" s="10" t="s">
        <v>7240</v>
      </c>
      <c r="T3010" s="16" t="s">
        <v>5350</v>
      </c>
      <c r="X3010" s="27" t="s">
        <v>2381</v>
      </c>
      <c r="Y3010" s="25">
        <f t="shared" si="303"/>
        <v>0</v>
      </c>
      <c r="AB3010" s="10" t="s">
        <v>2380</v>
      </c>
      <c r="AC3010" s="7" t="s">
        <v>2380</v>
      </c>
      <c r="AF3010" s="25" t="str">
        <f t="shared" si="304"/>
        <v>No</v>
      </c>
      <c r="AG3010" s="36" t="str">
        <f t="shared" si="305"/>
        <v>No</v>
      </c>
      <c r="AJ3010" s="25">
        <v>39.07</v>
      </c>
      <c r="AL3010" s="32" t="str">
        <f t="shared" si="306"/>
        <v>Obesity</v>
      </c>
      <c r="AO3010" s="41">
        <v>1988</v>
      </c>
      <c r="AP3010" s="29" t="s">
        <v>15</v>
      </c>
      <c r="AQ3010" s="7">
        <v>18</v>
      </c>
      <c r="AS3010" s="32" t="str">
        <f t="shared" si="302"/>
        <v>18-11-1988</v>
      </c>
      <c r="AU3010" s="10" t="s">
        <v>8981</v>
      </c>
      <c r="AV3010" s="32">
        <f t="shared" si="307"/>
        <v>34</v>
      </c>
      <c r="AX3010" s="53">
        <v>5594.85</v>
      </c>
      <c r="AY3010" s="51">
        <f t="shared" si="308"/>
        <v>5595</v>
      </c>
      <c r="BA3010" s="10">
        <v>11.93</v>
      </c>
      <c r="BB3010" s="51" t="str">
        <f t="shared" si="309"/>
        <v>Diabetes</v>
      </c>
    </row>
    <row r="3011" spans="18:54" ht="15.5" x14ac:dyDescent="0.35">
      <c r="R3011" s="7" t="s">
        <v>6740</v>
      </c>
      <c r="S3011" s="10" t="s">
        <v>7241</v>
      </c>
      <c r="T3011" s="16" t="s">
        <v>5351</v>
      </c>
      <c r="X3011" s="27" t="s">
        <v>2381</v>
      </c>
      <c r="Y3011" s="25">
        <f t="shared" si="303"/>
        <v>0</v>
      </c>
      <c r="AB3011" s="10" t="s">
        <v>2380</v>
      </c>
      <c r="AC3011" s="7" t="s">
        <v>2380</v>
      </c>
      <c r="AF3011" s="25" t="str">
        <f t="shared" si="304"/>
        <v>No</v>
      </c>
      <c r="AG3011" s="36" t="str">
        <f t="shared" si="305"/>
        <v>No</v>
      </c>
      <c r="AJ3011" s="25">
        <v>41.3</v>
      </c>
      <c r="AL3011" s="33" t="str">
        <f t="shared" si="306"/>
        <v>Obesity</v>
      </c>
      <c r="AO3011" s="42">
        <v>1978</v>
      </c>
      <c r="AP3011" s="30" t="s">
        <v>20</v>
      </c>
      <c r="AQ3011" s="7">
        <v>11</v>
      </c>
      <c r="AS3011" s="33" t="str">
        <f t="shared" si="302"/>
        <v>11-09-1978</v>
      </c>
      <c r="AU3011" s="10" t="s">
        <v>8982</v>
      </c>
      <c r="AV3011" s="33">
        <f t="shared" si="307"/>
        <v>44</v>
      </c>
      <c r="AX3011" s="53">
        <v>5612.83</v>
      </c>
      <c r="AY3011" s="50">
        <f t="shared" si="308"/>
        <v>5613</v>
      </c>
      <c r="BA3011" s="10">
        <v>9.59</v>
      </c>
      <c r="BB3011" s="50" t="str">
        <f t="shared" si="309"/>
        <v>Diabetes</v>
      </c>
    </row>
    <row r="3012" spans="18:54" ht="15.5" x14ac:dyDescent="0.35">
      <c r="R3012" s="7" t="s">
        <v>6739</v>
      </c>
      <c r="S3012" s="10" t="s">
        <v>7242</v>
      </c>
      <c r="T3012" s="16" t="s">
        <v>5352</v>
      </c>
      <c r="X3012" s="27">
        <v>2</v>
      </c>
      <c r="Y3012" s="25">
        <f t="shared" si="303"/>
        <v>2</v>
      </c>
      <c r="AB3012" s="10" t="s">
        <v>2382</v>
      </c>
      <c r="AC3012" s="7" t="s">
        <v>2380</v>
      </c>
      <c r="AF3012" s="25" t="str">
        <f t="shared" si="304"/>
        <v>Yes</v>
      </c>
      <c r="AG3012" s="36" t="str">
        <f t="shared" si="305"/>
        <v>No</v>
      </c>
      <c r="AJ3012" s="25">
        <v>42.95</v>
      </c>
      <c r="AL3012" s="32" t="str">
        <f t="shared" si="306"/>
        <v>Obesity</v>
      </c>
      <c r="AO3012" s="41">
        <v>1994</v>
      </c>
      <c r="AP3012" s="29" t="s">
        <v>15</v>
      </c>
      <c r="AQ3012" s="7">
        <v>15</v>
      </c>
      <c r="AS3012" s="32" t="str">
        <f t="shared" si="302"/>
        <v>15-11-1994</v>
      </c>
      <c r="AU3012" s="10" t="s">
        <v>8983</v>
      </c>
      <c r="AV3012" s="32">
        <f t="shared" si="307"/>
        <v>28</v>
      </c>
      <c r="AX3012" s="53">
        <v>5615.37</v>
      </c>
      <c r="AY3012" s="49">
        <f t="shared" si="308"/>
        <v>5615</v>
      </c>
      <c r="BA3012" s="10">
        <v>11.88</v>
      </c>
      <c r="BB3012" s="49" t="str">
        <f t="shared" si="309"/>
        <v>Diabetes</v>
      </c>
    </row>
    <row r="3013" spans="18:54" ht="15.5" x14ac:dyDescent="0.35">
      <c r="R3013" s="7" t="s">
        <v>6739</v>
      </c>
      <c r="S3013" s="10" t="s">
        <v>7243</v>
      </c>
      <c r="T3013" s="16" t="s">
        <v>5353</v>
      </c>
      <c r="X3013" s="27">
        <v>1</v>
      </c>
      <c r="Y3013" s="25">
        <f t="shared" si="303"/>
        <v>1</v>
      </c>
      <c r="AB3013" s="10" t="s">
        <v>2380</v>
      </c>
      <c r="AC3013" s="7" t="s">
        <v>2380</v>
      </c>
      <c r="AF3013" s="25" t="str">
        <f t="shared" si="304"/>
        <v>No</v>
      </c>
      <c r="AG3013" s="36" t="str">
        <f t="shared" si="305"/>
        <v>No</v>
      </c>
      <c r="AJ3013" s="25">
        <v>46.96</v>
      </c>
      <c r="AL3013" s="33" t="str">
        <f t="shared" si="306"/>
        <v>Obesity</v>
      </c>
      <c r="AO3013" s="42">
        <v>1987</v>
      </c>
      <c r="AP3013" s="30" t="s">
        <v>30</v>
      </c>
      <c r="AQ3013" s="7">
        <v>9</v>
      </c>
      <c r="AS3013" s="33" t="str">
        <f t="shared" si="302"/>
        <v>09-12-1987</v>
      </c>
      <c r="AU3013" s="10" t="s">
        <v>8984</v>
      </c>
      <c r="AV3013" s="33">
        <f t="shared" si="307"/>
        <v>35</v>
      </c>
      <c r="AX3013" s="53">
        <v>5630.46</v>
      </c>
      <c r="AY3013" s="50">
        <f t="shared" si="308"/>
        <v>5630</v>
      </c>
      <c r="BA3013" s="10">
        <v>4.6399999999999997</v>
      </c>
      <c r="BB3013" s="50" t="str">
        <f t="shared" si="309"/>
        <v>Normal</v>
      </c>
    </row>
    <row r="3014" spans="18:54" ht="15.5" x14ac:dyDescent="0.35">
      <c r="R3014" s="7" t="s">
        <v>6739</v>
      </c>
      <c r="S3014" s="10" t="s">
        <v>7244</v>
      </c>
      <c r="T3014" s="16" t="s">
        <v>5354</v>
      </c>
      <c r="X3014" s="27" t="s">
        <v>2381</v>
      </c>
      <c r="Y3014" s="25">
        <f t="shared" si="303"/>
        <v>0</v>
      </c>
      <c r="AB3014" s="10" t="s">
        <v>2380</v>
      </c>
      <c r="AC3014" s="7" t="s">
        <v>2380</v>
      </c>
      <c r="AF3014" s="25" t="str">
        <f t="shared" si="304"/>
        <v>No</v>
      </c>
      <c r="AG3014" s="36" t="str">
        <f t="shared" si="305"/>
        <v>No</v>
      </c>
      <c r="AJ3014" s="25">
        <v>30.495000000000001</v>
      </c>
      <c r="AL3014" s="32" t="str">
        <f t="shared" si="306"/>
        <v>Obesity</v>
      </c>
      <c r="AO3014" s="41">
        <v>1983</v>
      </c>
      <c r="AP3014" s="29" t="s">
        <v>18</v>
      </c>
      <c r="AQ3014" s="7">
        <v>8</v>
      </c>
      <c r="AS3014" s="32" t="str">
        <f t="shared" si="302"/>
        <v>08-06-1983</v>
      </c>
      <c r="AU3014" s="10" t="s">
        <v>8985</v>
      </c>
      <c r="AV3014" s="32">
        <f t="shared" si="307"/>
        <v>40</v>
      </c>
      <c r="AX3014" s="53">
        <v>5649.72</v>
      </c>
      <c r="AY3014" s="51">
        <f t="shared" si="308"/>
        <v>5650</v>
      </c>
      <c r="BA3014" s="10">
        <v>9.5299999999999994</v>
      </c>
      <c r="BB3014" s="51" t="str">
        <f t="shared" si="309"/>
        <v>Diabetes</v>
      </c>
    </row>
    <row r="3015" spans="18:54" ht="15.5" x14ac:dyDescent="0.35">
      <c r="R3015" s="7" t="s">
        <v>6739</v>
      </c>
      <c r="S3015" s="10" t="s">
        <v>7245</v>
      </c>
      <c r="T3015" s="16" t="s">
        <v>5355</v>
      </c>
      <c r="X3015" s="27">
        <v>1</v>
      </c>
      <c r="Y3015" s="25">
        <f t="shared" si="303"/>
        <v>1</v>
      </c>
      <c r="AB3015" s="10" t="s">
        <v>2382</v>
      </c>
      <c r="AC3015" s="7" t="s">
        <v>2382</v>
      </c>
      <c r="AF3015" s="25" t="str">
        <f t="shared" si="304"/>
        <v>Yes</v>
      </c>
      <c r="AG3015" s="36" t="str">
        <f t="shared" si="305"/>
        <v>Yes</v>
      </c>
      <c r="AJ3015" s="25">
        <v>17.954999999999998</v>
      </c>
      <c r="AL3015" s="33" t="str">
        <f t="shared" si="306"/>
        <v>Under weight</v>
      </c>
      <c r="AO3015" s="42">
        <v>1978</v>
      </c>
      <c r="AP3015" s="30" t="s">
        <v>20</v>
      </c>
      <c r="AQ3015" s="7">
        <v>27</v>
      </c>
      <c r="AS3015" s="33" t="str">
        <f t="shared" si="302"/>
        <v>27-09-1978</v>
      </c>
      <c r="AU3015" s="10" t="s">
        <v>8986</v>
      </c>
      <c r="AV3015" s="33">
        <f t="shared" si="307"/>
        <v>44</v>
      </c>
      <c r="AX3015" s="53">
        <v>5650.14</v>
      </c>
      <c r="AY3015" s="50">
        <f t="shared" si="308"/>
        <v>5650</v>
      </c>
      <c r="BA3015" s="10">
        <v>5.29</v>
      </c>
      <c r="BB3015" s="50" t="str">
        <f t="shared" si="309"/>
        <v>Normal</v>
      </c>
    </row>
    <row r="3016" spans="18:54" ht="15.5" x14ac:dyDescent="0.35">
      <c r="R3016" s="7" t="s">
        <v>6740</v>
      </c>
      <c r="S3016" s="10" t="s">
        <v>7246</v>
      </c>
      <c r="T3016" s="16" t="s">
        <v>5356</v>
      </c>
      <c r="X3016" s="27">
        <v>3</v>
      </c>
      <c r="Y3016" s="25">
        <f t="shared" si="303"/>
        <v>3</v>
      </c>
      <c r="AB3016" s="10" t="s">
        <v>2380</v>
      </c>
      <c r="AC3016" s="7" t="s">
        <v>2380</v>
      </c>
      <c r="AF3016" s="25" t="str">
        <f t="shared" si="304"/>
        <v>No</v>
      </c>
      <c r="AG3016" s="36" t="str">
        <f t="shared" si="305"/>
        <v>No</v>
      </c>
      <c r="AJ3016" s="25">
        <v>25.6</v>
      </c>
      <c r="AL3016" s="32" t="str">
        <f t="shared" si="306"/>
        <v>Over weight</v>
      </c>
      <c r="AO3016" s="41">
        <v>1983</v>
      </c>
      <c r="AP3016" s="29" t="s">
        <v>20</v>
      </c>
      <c r="AQ3016" s="7">
        <v>3</v>
      </c>
      <c r="AS3016" s="32" t="str">
        <f t="shared" si="302"/>
        <v>03-09-1983</v>
      </c>
      <c r="AU3016" s="10" t="s">
        <v>8987</v>
      </c>
      <c r="AV3016" s="32">
        <f t="shared" si="307"/>
        <v>39</v>
      </c>
      <c r="AX3016" s="53">
        <v>5662.23</v>
      </c>
      <c r="AY3016" s="51">
        <f t="shared" si="308"/>
        <v>5662</v>
      </c>
      <c r="BA3016" s="10">
        <v>10.95</v>
      </c>
      <c r="BB3016" s="51" t="str">
        <f t="shared" si="309"/>
        <v>Diabetes</v>
      </c>
    </row>
    <row r="3017" spans="18:54" ht="15.5" x14ac:dyDescent="0.35">
      <c r="R3017" s="7" t="s">
        <v>6740</v>
      </c>
      <c r="S3017" s="10" t="s">
        <v>7247</v>
      </c>
      <c r="T3017" s="16" t="s">
        <v>5357</v>
      </c>
      <c r="X3017" s="27" t="s">
        <v>2381</v>
      </c>
      <c r="Y3017" s="25">
        <f t="shared" si="303"/>
        <v>0</v>
      </c>
      <c r="AB3017" s="10" t="s">
        <v>2380</v>
      </c>
      <c r="AC3017" s="7" t="s">
        <v>2380</v>
      </c>
      <c r="AF3017" s="25" t="str">
        <f t="shared" si="304"/>
        <v>No</v>
      </c>
      <c r="AG3017" s="36" t="str">
        <f t="shared" si="305"/>
        <v>No</v>
      </c>
      <c r="AJ3017" s="25">
        <v>34.21</v>
      </c>
      <c r="AL3017" s="33" t="str">
        <f t="shared" si="306"/>
        <v>Obesity</v>
      </c>
      <c r="AO3017" s="42">
        <v>1984</v>
      </c>
      <c r="AP3017" s="30" t="s">
        <v>35</v>
      </c>
      <c r="AQ3017" s="7">
        <v>12</v>
      </c>
      <c r="AS3017" s="33" t="str">
        <f t="shared" si="302"/>
        <v>12-08-1984</v>
      </c>
      <c r="AU3017" s="10" t="s">
        <v>8988</v>
      </c>
      <c r="AV3017" s="33">
        <f t="shared" si="307"/>
        <v>38</v>
      </c>
      <c r="AX3017" s="53">
        <v>5679.13</v>
      </c>
      <c r="AY3017" s="50">
        <f t="shared" si="308"/>
        <v>5679</v>
      </c>
      <c r="BA3017" s="10">
        <v>9.17</v>
      </c>
      <c r="BB3017" s="50" t="str">
        <f t="shared" si="309"/>
        <v>Diabetes</v>
      </c>
    </row>
    <row r="3018" spans="18:54" ht="15.5" x14ac:dyDescent="0.35">
      <c r="R3018" s="7" t="s">
        <v>6740</v>
      </c>
      <c r="S3018" s="10" t="s">
        <v>7248</v>
      </c>
      <c r="T3018" s="16" t="s">
        <v>5358</v>
      </c>
      <c r="X3018" s="27" t="s">
        <v>2381</v>
      </c>
      <c r="Y3018" s="25">
        <f t="shared" si="303"/>
        <v>0</v>
      </c>
      <c r="AB3018" s="10" t="s">
        <v>2380</v>
      </c>
      <c r="AC3018" s="7" t="s">
        <v>2380</v>
      </c>
      <c r="AF3018" s="25" t="str">
        <f t="shared" si="304"/>
        <v>No</v>
      </c>
      <c r="AG3018" s="36" t="str">
        <f t="shared" si="305"/>
        <v>No</v>
      </c>
      <c r="AJ3018" s="25">
        <v>39.74</v>
      </c>
      <c r="AL3018" s="32" t="str">
        <f t="shared" si="306"/>
        <v>Obesity</v>
      </c>
      <c r="AO3018" s="41">
        <v>1972</v>
      </c>
      <c r="AP3018" s="29" t="s">
        <v>37</v>
      </c>
      <c r="AQ3018" s="7">
        <v>28</v>
      </c>
      <c r="AS3018" s="32" t="str">
        <f t="shared" si="302"/>
        <v>28-10-1972</v>
      </c>
      <c r="AU3018" s="10" t="s">
        <v>8989</v>
      </c>
      <c r="AV3018" s="32">
        <f t="shared" si="307"/>
        <v>50</v>
      </c>
      <c r="AX3018" s="53">
        <v>5690.79</v>
      </c>
      <c r="AY3018" s="51">
        <f t="shared" si="308"/>
        <v>5691</v>
      </c>
      <c r="BA3018" s="10">
        <v>7.39</v>
      </c>
      <c r="BB3018" s="51" t="str">
        <f t="shared" si="309"/>
        <v>Diabetes</v>
      </c>
    </row>
    <row r="3019" spans="18:54" ht="15.5" x14ac:dyDescent="0.35">
      <c r="R3019" s="7" t="s">
        <v>6739</v>
      </c>
      <c r="S3019" s="10" t="s">
        <v>7249</v>
      </c>
      <c r="T3019" s="16" t="s">
        <v>5359</v>
      </c>
      <c r="X3019" s="27" t="s">
        <v>2381</v>
      </c>
      <c r="Y3019" s="25">
        <f t="shared" si="303"/>
        <v>0</v>
      </c>
      <c r="AB3019" s="10" t="s">
        <v>2382</v>
      </c>
      <c r="AC3019" s="7" t="s">
        <v>2380</v>
      </c>
      <c r="AF3019" s="25" t="str">
        <f t="shared" si="304"/>
        <v>Yes</v>
      </c>
      <c r="AG3019" s="36" t="str">
        <f t="shared" si="305"/>
        <v>No</v>
      </c>
      <c r="AJ3019" s="25">
        <v>49.53</v>
      </c>
      <c r="AL3019" s="33" t="str">
        <f t="shared" si="306"/>
        <v>Obesity</v>
      </c>
      <c r="AO3019" s="42">
        <v>1992</v>
      </c>
      <c r="AP3019" s="30" t="s">
        <v>15</v>
      </c>
      <c r="AQ3019" s="7">
        <v>3</v>
      </c>
      <c r="AS3019" s="33" t="str">
        <f t="shared" si="302"/>
        <v>03-11-1992</v>
      </c>
      <c r="AU3019" s="10" t="s">
        <v>8990</v>
      </c>
      <c r="AV3019" s="33">
        <f t="shared" si="307"/>
        <v>30</v>
      </c>
      <c r="AX3019" s="53">
        <v>5693.43</v>
      </c>
      <c r="AY3019" s="50">
        <f t="shared" si="308"/>
        <v>5693</v>
      </c>
      <c r="BA3019" s="10">
        <v>9.1300000000000008</v>
      </c>
      <c r="BB3019" s="50" t="str">
        <f t="shared" si="309"/>
        <v>Diabetes</v>
      </c>
    </row>
    <row r="3020" spans="18:54" ht="15.5" x14ac:dyDescent="0.35">
      <c r="R3020" s="7" t="s">
        <v>6739</v>
      </c>
      <c r="S3020" s="10" t="s">
        <v>7250</v>
      </c>
      <c r="T3020" s="16" t="s">
        <v>5360</v>
      </c>
      <c r="X3020" s="27">
        <v>3</v>
      </c>
      <c r="Y3020" s="25">
        <f t="shared" si="303"/>
        <v>3</v>
      </c>
      <c r="AB3020" s="10" t="s">
        <v>2380</v>
      </c>
      <c r="AC3020" s="7" t="s">
        <v>2380</v>
      </c>
      <c r="AF3020" s="25" t="str">
        <f t="shared" si="304"/>
        <v>No</v>
      </c>
      <c r="AG3020" s="36" t="str">
        <f t="shared" si="305"/>
        <v>No</v>
      </c>
      <c r="AJ3020" s="25">
        <v>39.33</v>
      </c>
      <c r="AL3020" s="32" t="str">
        <f t="shared" si="306"/>
        <v>Obesity</v>
      </c>
      <c r="AO3020" s="41">
        <v>1974</v>
      </c>
      <c r="AP3020" s="29" t="s">
        <v>10</v>
      </c>
      <c r="AQ3020" s="7">
        <v>6</v>
      </c>
      <c r="AS3020" s="32" t="str">
        <f t="shared" si="302"/>
        <v>06-07-1974</v>
      </c>
      <c r="AU3020" s="10" t="s">
        <v>8991</v>
      </c>
      <c r="AV3020" s="32">
        <f t="shared" si="307"/>
        <v>48</v>
      </c>
      <c r="AX3020" s="53">
        <v>5698.74</v>
      </c>
      <c r="AY3020" s="49">
        <f t="shared" si="308"/>
        <v>5699</v>
      </c>
      <c r="BA3020" s="10">
        <v>10.4</v>
      </c>
      <c r="BB3020" s="49" t="str">
        <f t="shared" si="309"/>
        <v>Diabetes</v>
      </c>
    </row>
    <row r="3021" spans="18:54" ht="15.5" x14ac:dyDescent="0.35">
      <c r="R3021" s="7" t="s">
        <v>6740</v>
      </c>
      <c r="S3021" s="10" t="s">
        <v>7251</v>
      </c>
      <c r="T3021" s="16" t="s">
        <v>5361</v>
      </c>
      <c r="X3021" s="27">
        <v>2</v>
      </c>
      <c r="Y3021" s="25">
        <f t="shared" si="303"/>
        <v>2</v>
      </c>
      <c r="AB3021" s="10" t="s">
        <v>2382</v>
      </c>
      <c r="AC3021" s="7" t="s">
        <v>2380</v>
      </c>
      <c r="AF3021" s="25" t="str">
        <f t="shared" si="304"/>
        <v>Yes</v>
      </c>
      <c r="AG3021" s="36" t="str">
        <f t="shared" si="305"/>
        <v>No</v>
      </c>
      <c r="AJ3021" s="25">
        <v>39.979999999999997</v>
      </c>
      <c r="AL3021" s="33" t="str">
        <f t="shared" si="306"/>
        <v>Obesity</v>
      </c>
      <c r="AO3021" s="42">
        <v>1981</v>
      </c>
      <c r="AP3021" s="30" t="s">
        <v>18</v>
      </c>
      <c r="AQ3021" s="7">
        <v>15</v>
      </c>
      <c r="AS3021" s="33" t="str">
        <f t="shared" si="302"/>
        <v>15-06-1981</v>
      </c>
      <c r="AU3021" s="10" t="s">
        <v>8992</v>
      </c>
      <c r="AV3021" s="33">
        <f t="shared" si="307"/>
        <v>41</v>
      </c>
      <c r="AX3021" s="53">
        <v>5699.84</v>
      </c>
      <c r="AY3021" s="50">
        <f t="shared" si="308"/>
        <v>5700</v>
      </c>
      <c r="BA3021" s="10">
        <v>9.4600000000000009</v>
      </c>
      <c r="BB3021" s="50" t="str">
        <f t="shared" si="309"/>
        <v>Diabetes</v>
      </c>
    </row>
    <row r="3022" spans="18:54" ht="15.5" x14ac:dyDescent="0.35">
      <c r="R3022" s="7" t="s">
        <v>6742</v>
      </c>
      <c r="S3022" s="10" t="s">
        <v>7179</v>
      </c>
      <c r="T3022" s="16" t="s">
        <v>5362</v>
      </c>
      <c r="X3022" s="27" t="s">
        <v>2381</v>
      </c>
      <c r="Y3022" s="25">
        <f t="shared" si="303"/>
        <v>0</v>
      </c>
      <c r="AB3022" s="10" t="s">
        <v>2382</v>
      </c>
      <c r="AC3022" s="7" t="s">
        <v>2380</v>
      </c>
      <c r="AF3022" s="25" t="str">
        <f t="shared" si="304"/>
        <v>Yes</v>
      </c>
      <c r="AG3022" s="36" t="str">
        <f t="shared" si="305"/>
        <v>No</v>
      </c>
      <c r="AJ3022" s="25">
        <v>46.51</v>
      </c>
      <c r="AL3022" s="32" t="str">
        <f t="shared" si="306"/>
        <v>Obesity</v>
      </c>
      <c r="AO3022" s="41">
        <v>1993</v>
      </c>
      <c r="AP3022" s="29" t="s">
        <v>15</v>
      </c>
      <c r="AQ3022" s="7">
        <v>3</v>
      </c>
      <c r="AS3022" s="32" t="str">
        <f t="shared" si="302"/>
        <v>03-11-1993</v>
      </c>
      <c r="AU3022" s="10" t="s">
        <v>8993</v>
      </c>
      <c r="AV3022" s="32">
        <f t="shared" si="307"/>
        <v>29</v>
      </c>
      <c r="AX3022" s="53">
        <v>5708.87</v>
      </c>
      <c r="AY3022" s="51">
        <f t="shared" si="308"/>
        <v>5709</v>
      </c>
      <c r="BA3022" s="10">
        <v>8.69</v>
      </c>
      <c r="BB3022" s="51" t="str">
        <f t="shared" si="309"/>
        <v>Diabetes</v>
      </c>
    </row>
    <row r="3023" spans="18:54" ht="15.5" x14ac:dyDescent="0.35">
      <c r="R3023" s="7" t="s">
        <v>6742</v>
      </c>
      <c r="S3023" s="10" t="s">
        <v>8272</v>
      </c>
      <c r="T3023" s="16" t="s">
        <v>5363</v>
      </c>
      <c r="X3023" s="27">
        <v>1</v>
      </c>
      <c r="Y3023" s="25">
        <f t="shared" si="303"/>
        <v>1</v>
      </c>
      <c r="AB3023" s="10" t="s">
        <v>2380</v>
      </c>
      <c r="AC3023" s="7" t="s">
        <v>2380</v>
      </c>
      <c r="AF3023" s="25" t="str">
        <f t="shared" si="304"/>
        <v>No</v>
      </c>
      <c r="AG3023" s="36" t="str">
        <f t="shared" si="305"/>
        <v>No</v>
      </c>
      <c r="AJ3023" s="25">
        <v>43.58</v>
      </c>
      <c r="AL3023" s="33" t="str">
        <f t="shared" si="306"/>
        <v>Obesity</v>
      </c>
      <c r="AO3023" s="42">
        <v>1981</v>
      </c>
      <c r="AP3023" s="30" t="s">
        <v>35</v>
      </c>
      <c r="AQ3023" s="7">
        <v>30</v>
      </c>
      <c r="AS3023" s="33" t="str">
        <f t="shared" si="302"/>
        <v>30-08-1981</v>
      </c>
      <c r="AU3023" s="10" t="s">
        <v>8994</v>
      </c>
      <c r="AV3023" s="33">
        <f t="shared" si="307"/>
        <v>41</v>
      </c>
      <c r="AX3023" s="53">
        <v>5709.16</v>
      </c>
      <c r="AY3023" s="50">
        <f t="shared" si="308"/>
        <v>5709</v>
      </c>
      <c r="BA3023" s="10">
        <v>4.2300000000000004</v>
      </c>
      <c r="BB3023" s="50" t="str">
        <f t="shared" si="309"/>
        <v>Normal</v>
      </c>
    </row>
    <row r="3024" spans="18:54" ht="15.5" x14ac:dyDescent="0.35">
      <c r="R3024" s="7" t="s">
        <v>6740</v>
      </c>
      <c r="S3024" s="10" t="s">
        <v>6902</v>
      </c>
      <c r="T3024" s="16" t="s">
        <v>5364</v>
      </c>
      <c r="X3024" s="27">
        <v>1</v>
      </c>
      <c r="Y3024" s="25">
        <f t="shared" si="303"/>
        <v>1</v>
      </c>
      <c r="AB3024" s="10" t="s">
        <v>2382</v>
      </c>
      <c r="AC3024" s="7" t="s">
        <v>2380</v>
      </c>
      <c r="AF3024" s="25" t="str">
        <f t="shared" si="304"/>
        <v>Yes</v>
      </c>
      <c r="AG3024" s="36" t="str">
        <f t="shared" si="305"/>
        <v>No</v>
      </c>
      <c r="AJ3024" s="25">
        <v>42.28</v>
      </c>
      <c r="AL3024" s="32" t="str">
        <f t="shared" si="306"/>
        <v>Obesity</v>
      </c>
      <c r="AO3024" s="41">
        <v>1971</v>
      </c>
      <c r="AP3024" s="29" t="s">
        <v>30</v>
      </c>
      <c r="AQ3024" s="7">
        <v>18</v>
      </c>
      <c r="AS3024" s="32" t="str">
        <f t="shared" si="302"/>
        <v>18-12-1971</v>
      </c>
      <c r="AU3024" s="10" t="s">
        <v>8995</v>
      </c>
      <c r="AV3024" s="32">
        <f t="shared" si="307"/>
        <v>51</v>
      </c>
      <c r="AX3024" s="53">
        <v>5720.38</v>
      </c>
      <c r="AY3024" s="51">
        <f t="shared" si="308"/>
        <v>5720</v>
      </c>
      <c r="BA3024" s="10">
        <v>9.16</v>
      </c>
      <c r="BB3024" s="51" t="str">
        <f t="shared" si="309"/>
        <v>Diabetes</v>
      </c>
    </row>
    <row r="3025" spans="18:54" ht="15.5" x14ac:dyDescent="0.35">
      <c r="R3025" s="7" t="s">
        <v>6742</v>
      </c>
      <c r="S3025" s="10" t="s">
        <v>6813</v>
      </c>
      <c r="T3025" s="16" t="s">
        <v>5086</v>
      </c>
      <c r="X3025" s="27" t="s">
        <v>2381</v>
      </c>
      <c r="Y3025" s="25">
        <f t="shared" si="303"/>
        <v>0</v>
      </c>
      <c r="AB3025" s="10" t="s">
        <v>2380</v>
      </c>
      <c r="AC3025" s="7" t="s">
        <v>2380</v>
      </c>
      <c r="AF3025" s="25" t="str">
        <f t="shared" si="304"/>
        <v>No</v>
      </c>
      <c r="AG3025" s="36" t="str">
        <f t="shared" si="305"/>
        <v>No</v>
      </c>
      <c r="AJ3025" s="25">
        <v>35.520000000000003</v>
      </c>
      <c r="AL3025" s="33" t="str">
        <f t="shared" si="306"/>
        <v>Obesity</v>
      </c>
      <c r="AO3025" s="42">
        <v>1987</v>
      </c>
      <c r="AP3025" s="30" t="s">
        <v>37</v>
      </c>
      <c r="AQ3025" s="7">
        <v>19</v>
      </c>
      <c r="AS3025" s="33" t="str">
        <f t="shared" si="302"/>
        <v>19-10-1987</v>
      </c>
      <c r="AU3025" s="10" t="s">
        <v>8996</v>
      </c>
      <c r="AV3025" s="33">
        <f t="shared" si="307"/>
        <v>35</v>
      </c>
      <c r="AX3025" s="53">
        <v>5729.01</v>
      </c>
      <c r="AY3025" s="50">
        <f t="shared" si="308"/>
        <v>5729</v>
      </c>
      <c r="BA3025" s="10">
        <v>8.26</v>
      </c>
      <c r="BB3025" s="50" t="str">
        <f t="shared" si="309"/>
        <v>Diabetes</v>
      </c>
    </row>
    <row r="3026" spans="18:54" ht="15.5" x14ac:dyDescent="0.35">
      <c r="R3026" s="7" t="s">
        <v>6740</v>
      </c>
      <c r="S3026" s="10" t="s">
        <v>7252</v>
      </c>
      <c r="T3026" s="16" t="s">
        <v>5365</v>
      </c>
      <c r="X3026" s="27" t="s">
        <v>2381</v>
      </c>
      <c r="Y3026" s="25">
        <f t="shared" si="303"/>
        <v>0</v>
      </c>
      <c r="AB3026" s="10" t="s">
        <v>2380</v>
      </c>
      <c r="AC3026" s="7" t="s">
        <v>2380</v>
      </c>
      <c r="AF3026" s="25" t="str">
        <f t="shared" si="304"/>
        <v>No</v>
      </c>
      <c r="AG3026" s="36" t="str">
        <f t="shared" si="305"/>
        <v>No</v>
      </c>
      <c r="AJ3026" s="25">
        <v>33.6</v>
      </c>
      <c r="AL3026" s="32" t="str">
        <f t="shared" si="306"/>
        <v>Obesity</v>
      </c>
      <c r="AO3026" s="41">
        <v>1972</v>
      </c>
      <c r="AP3026" s="29" t="s">
        <v>35</v>
      </c>
      <c r="AQ3026" s="7">
        <v>21</v>
      </c>
      <c r="AS3026" s="32" t="str">
        <f t="shared" si="302"/>
        <v>21-08-1972</v>
      </c>
      <c r="AU3026" s="10" t="s">
        <v>8997</v>
      </c>
      <c r="AV3026" s="32">
        <f t="shared" si="307"/>
        <v>50</v>
      </c>
      <c r="AX3026" s="53">
        <v>5741.67</v>
      </c>
      <c r="AY3026" s="51">
        <f t="shared" si="308"/>
        <v>5742</v>
      </c>
      <c r="BA3026" s="10">
        <v>11.25</v>
      </c>
      <c r="BB3026" s="51" t="str">
        <f t="shared" si="309"/>
        <v>Diabetes</v>
      </c>
    </row>
    <row r="3027" spans="18:54" ht="15.5" x14ac:dyDescent="0.35">
      <c r="R3027" s="7" t="s">
        <v>6739</v>
      </c>
      <c r="S3027" s="10" t="s">
        <v>7253</v>
      </c>
      <c r="T3027" s="16" t="s">
        <v>5366</v>
      </c>
      <c r="X3027" s="27" t="s">
        <v>2381</v>
      </c>
      <c r="Y3027" s="25">
        <f t="shared" si="303"/>
        <v>0</v>
      </c>
      <c r="AB3027" s="10" t="s">
        <v>2380</v>
      </c>
      <c r="AC3027" s="7" t="s">
        <v>2382</v>
      </c>
      <c r="AF3027" s="25" t="str">
        <f t="shared" si="304"/>
        <v>No</v>
      </c>
      <c r="AG3027" s="36" t="str">
        <f t="shared" si="305"/>
        <v>Yes</v>
      </c>
      <c r="AJ3027" s="25">
        <v>22.42</v>
      </c>
      <c r="AL3027" s="33" t="str">
        <f t="shared" si="306"/>
        <v xml:space="preserve">Normal Weight 
</v>
      </c>
      <c r="AO3027" s="42">
        <v>1993</v>
      </c>
      <c r="AP3027" s="30" t="s">
        <v>18</v>
      </c>
      <c r="AQ3027" s="7">
        <v>10</v>
      </c>
      <c r="AS3027" s="33" t="str">
        <f t="shared" si="302"/>
        <v>10-06-1993</v>
      </c>
      <c r="AU3027" s="10" t="s">
        <v>8998</v>
      </c>
      <c r="AV3027" s="33">
        <f t="shared" si="307"/>
        <v>29</v>
      </c>
      <c r="AX3027" s="53">
        <v>5748.13</v>
      </c>
      <c r="AY3027" s="50">
        <f t="shared" si="308"/>
        <v>5748</v>
      </c>
      <c r="BA3027" s="10">
        <v>6.74</v>
      </c>
      <c r="BB3027" s="50" t="str">
        <f t="shared" si="309"/>
        <v>Diabetes</v>
      </c>
    </row>
    <row r="3028" spans="18:54" ht="15.5" x14ac:dyDescent="0.35">
      <c r="R3028" s="7" t="s">
        <v>6739</v>
      </c>
      <c r="S3028" s="10" t="s">
        <v>7254</v>
      </c>
      <c r="T3028" s="16" t="s">
        <v>5367</v>
      </c>
      <c r="X3028" s="27" t="s">
        <v>2381</v>
      </c>
      <c r="Y3028" s="25">
        <f t="shared" si="303"/>
        <v>0</v>
      </c>
      <c r="AB3028" s="10" t="s">
        <v>2380</v>
      </c>
      <c r="AC3028" s="7" t="s">
        <v>2380</v>
      </c>
      <c r="AF3028" s="25" t="str">
        <f t="shared" si="304"/>
        <v>No</v>
      </c>
      <c r="AG3028" s="36" t="str">
        <f t="shared" si="305"/>
        <v>No</v>
      </c>
      <c r="AJ3028" s="25">
        <v>46.86</v>
      </c>
      <c r="AL3028" s="32" t="str">
        <f t="shared" si="306"/>
        <v>Obesity</v>
      </c>
      <c r="AO3028" s="41">
        <v>1983</v>
      </c>
      <c r="AP3028" s="29" t="s">
        <v>35</v>
      </c>
      <c r="AQ3028" s="7">
        <v>30</v>
      </c>
      <c r="AS3028" s="32" t="str">
        <f t="shared" si="302"/>
        <v>30-08-1983</v>
      </c>
      <c r="AU3028" s="10" t="s">
        <v>8999</v>
      </c>
      <c r="AV3028" s="32">
        <f t="shared" si="307"/>
        <v>39</v>
      </c>
      <c r="AX3028" s="53">
        <v>5757.41</v>
      </c>
      <c r="AY3028" s="49">
        <f t="shared" si="308"/>
        <v>5757</v>
      </c>
      <c r="BA3028" s="10">
        <v>4.87</v>
      </c>
      <c r="BB3028" s="49" t="str">
        <f t="shared" si="309"/>
        <v>Normal</v>
      </c>
    </row>
    <row r="3029" spans="18:54" ht="15.5" x14ac:dyDescent="0.35">
      <c r="R3029" s="7" t="s">
        <v>6739</v>
      </c>
      <c r="S3029" s="10" t="s">
        <v>7255</v>
      </c>
      <c r="T3029" s="16" t="s">
        <v>5368</v>
      </c>
      <c r="X3029" s="27">
        <v>3</v>
      </c>
      <c r="Y3029" s="25">
        <f t="shared" si="303"/>
        <v>3</v>
      </c>
      <c r="AB3029" s="10" t="s">
        <v>2380</v>
      </c>
      <c r="AC3029" s="7" t="s">
        <v>2380</v>
      </c>
      <c r="AF3029" s="25" t="str">
        <f t="shared" si="304"/>
        <v>No</v>
      </c>
      <c r="AG3029" s="36" t="str">
        <f t="shared" si="305"/>
        <v>No</v>
      </c>
      <c r="AJ3029" s="25">
        <v>32.965000000000003</v>
      </c>
      <c r="AL3029" s="33" t="str">
        <f t="shared" si="306"/>
        <v>Obesity</v>
      </c>
      <c r="AO3029" s="42">
        <v>2004</v>
      </c>
      <c r="AP3029" s="30" t="s">
        <v>15</v>
      </c>
      <c r="AQ3029" s="7">
        <v>1</v>
      </c>
      <c r="AS3029" s="33" t="str">
        <f t="shared" si="302"/>
        <v>01-11-2004</v>
      </c>
      <c r="AU3029" s="10" t="s">
        <v>9000</v>
      </c>
      <c r="AV3029" s="33">
        <f t="shared" si="307"/>
        <v>18</v>
      </c>
      <c r="AX3029" s="53">
        <v>5778.71</v>
      </c>
      <c r="AY3029" s="50">
        <f t="shared" si="308"/>
        <v>5779</v>
      </c>
      <c r="BA3029" s="10">
        <v>6.68</v>
      </c>
      <c r="BB3029" s="50" t="str">
        <f t="shared" si="309"/>
        <v>Diabetes</v>
      </c>
    </row>
    <row r="3030" spans="18:54" ht="15.5" x14ac:dyDescent="0.35">
      <c r="R3030" s="7" t="s">
        <v>6739</v>
      </c>
      <c r="S3030" s="10" t="s">
        <v>7256</v>
      </c>
      <c r="T3030" s="16" t="s">
        <v>5369</v>
      </c>
      <c r="X3030" s="27">
        <v>1</v>
      </c>
      <c r="Y3030" s="25">
        <f t="shared" si="303"/>
        <v>1</v>
      </c>
      <c r="AB3030" s="10" t="s">
        <v>2382</v>
      </c>
      <c r="AC3030" s="7" t="s">
        <v>2380</v>
      </c>
      <c r="AF3030" s="25" t="str">
        <f t="shared" si="304"/>
        <v>Yes</v>
      </c>
      <c r="AG3030" s="36" t="str">
        <f t="shared" si="305"/>
        <v>No</v>
      </c>
      <c r="AJ3030" s="25">
        <v>39.340000000000003</v>
      </c>
      <c r="AL3030" s="32" t="str">
        <f t="shared" si="306"/>
        <v>Obesity</v>
      </c>
      <c r="AO3030" s="41">
        <v>1980</v>
      </c>
      <c r="AP3030" s="29" t="s">
        <v>20</v>
      </c>
      <c r="AQ3030" s="7">
        <v>18</v>
      </c>
      <c r="AS3030" s="32" t="str">
        <f t="shared" si="302"/>
        <v>18-09-1980</v>
      </c>
      <c r="AU3030" s="10" t="s">
        <v>9001</v>
      </c>
      <c r="AV3030" s="32">
        <f t="shared" si="307"/>
        <v>42</v>
      </c>
      <c r="AX3030" s="53">
        <v>5807.06</v>
      </c>
      <c r="AY3030" s="51">
        <f t="shared" si="308"/>
        <v>5807</v>
      </c>
      <c r="BA3030" s="10">
        <v>5.0199999999999996</v>
      </c>
      <c r="BB3030" s="51" t="str">
        <f t="shared" si="309"/>
        <v>Normal</v>
      </c>
    </row>
    <row r="3031" spans="18:54" ht="15.5" x14ac:dyDescent="0.35">
      <c r="R3031" s="7" t="s">
        <v>6739</v>
      </c>
      <c r="S3031" s="10" t="s">
        <v>7257</v>
      </c>
      <c r="T3031" s="16" t="s">
        <v>5370</v>
      </c>
      <c r="X3031" s="27" t="s">
        <v>2381</v>
      </c>
      <c r="Y3031" s="25">
        <f t="shared" si="303"/>
        <v>0</v>
      </c>
      <c r="AB3031" s="10" t="s">
        <v>2382</v>
      </c>
      <c r="AC3031" s="7" t="s">
        <v>2380</v>
      </c>
      <c r="AF3031" s="25" t="str">
        <f t="shared" si="304"/>
        <v>Yes</v>
      </c>
      <c r="AG3031" s="36" t="str">
        <f t="shared" si="305"/>
        <v>No</v>
      </c>
      <c r="AJ3031" s="25">
        <v>47</v>
      </c>
      <c r="AL3031" s="33" t="str">
        <f t="shared" si="306"/>
        <v>Obesity</v>
      </c>
      <c r="AO3031" s="42">
        <v>1972</v>
      </c>
      <c r="AP3031" s="30" t="s">
        <v>15</v>
      </c>
      <c r="AQ3031" s="7">
        <v>2</v>
      </c>
      <c r="AS3031" s="33" t="str">
        <f t="shared" si="302"/>
        <v>02-11-1972</v>
      </c>
      <c r="AU3031" s="10" t="s">
        <v>9002</v>
      </c>
      <c r="AV3031" s="33">
        <f t="shared" si="307"/>
        <v>50</v>
      </c>
      <c r="AX3031" s="53">
        <v>5812.9</v>
      </c>
      <c r="AY3031" s="50">
        <f t="shared" si="308"/>
        <v>5813</v>
      </c>
      <c r="BA3031" s="10">
        <v>10.64</v>
      </c>
      <c r="BB3031" s="50" t="str">
        <f t="shared" si="309"/>
        <v>Diabetes</v>
      </c>
    </row>
    <row r="3032" spans="18:54" ht="15.5" x14ac:dyDescent="0.35">
      <c r="R3032" s="7" t="s">
        <v>6742</v>
      </c>
      <c r="S3032" s="10" t="s">
        <v>8273</v>
      </c>
      <c r="T3032" s="16" t="s">
        <v>5371</v>
      </c>
      <c r="X3032" s="27" t="s">
        <v>2381</v>
      </c>
      <c r="Y3032" s="25">
        <f t="shared" si="303"/>
        <v>0</v>
      </c>
      <c r="AB3032" s="10" t="s">
        <v>2382</v>
      </c>
      <c r="AC3032" s="7" t="s">
        <v>2380</v>
      </c>
      <c r="AF3032" s="25" t="str">
        <f t="shared" si="304"/>
        <v>Yes</v>
      </c>
      <c r="AG3032" s="36" t="str">
        <f t="shared" si="305"/>
        <v>No</v>
      </c>
      <c r="AJ3032" s="25">
        <v>36.71</v>
      </c>
      <c r="AL3032" s="32" t="str">
        <f t="shared" si="306"/>
        <v>Obesity</v>
      </c>
      <c r="AO3032" s="41">
        <v>2002</v>
      </c>
      <c r="AP3032" s="29" t="s">
        <v>10</v>
      </c>
      <c r="AQ3032" s="7">
        <v>22</v>
      </c>
      <c r="AS3032" s="32" t="str">
        <f t="shared" si="302"/>
        <v>22-07-2002</v>
      </c>
      <c r="AU3032" s="10" t="s">
        <v>9003</v>
      </c>
      <c r="AV3032" s="32">
        <f t="shared" si="307"/>
        <v>20</v>
      </c>
      <c r="AX3032" s="53">
        <v>5816.58</v>
      </c>
      <c r="AY3032" s="51">
        <f t="shared" si="308"/>
        <v>5817</v>
      </c>
      <c r="BA3032" s="10">
        <v>8.74</v>
      </c>
      <c r="BB3032" s="51" t="str">
        <f t="shared" si="309"/>
        <v>Diabetes</v>
      </c>
    </row>
    <row r="3033" spans="18:54" ht="15.5" x14ac:dyDescent="0.35">
      <c r="R3033" s="7" t="s">
        <v>6739</v>
      </c>
      <c r="S3033" s="10" t="s">
        <v>7258</v>
      </c>
      <c r="T3033" s="16" t="s">
        <v>5372</v>
      </c>
      <c r="X3033" s="27" t="s">
        <v>2381</v>
      </c>
      <c r="Y3033" s="25">
        <f t="shared" si="303"/>
        <v>0</v>
      </c>
      <c r="AB3033" s="10" t="s">
        <v>2380</v>
      </c>
      <c r="AC3033" s="7" t="s">
        <v>2380</v>
      </c>
      <c r="AF3033" s="25" t="str">
        <f t="shared" si="304"/>
        <v>No</v>
      </c>
      <c r="AG3033" s="36" t="str">
        <f t="shared" si="305"/>
        <v>No</v>
      </c>
      <c r="AJ3033" s="25">
        <v>53.48</v>
      </c>
      <c r="AL3033" s="33" t="str">
        <f t="shared" si="306"/>
        <v>Obesity</v>
      </c>
      <c r="AO3033" s="42">
        <v>1971</v>
      </c>
      <c r="AP3033" s="30" t="s">
        <v>20</v>
      </c>
      <c r="AQ3033" s="7">
        <v>27</v>
      </c>
      <c r="AS3033" s="33" t="str">
        <f t="shared" si="302"/>
        <v>27-09-1971</v>
      </c>
      <c r="AU3033" s="10" t="s">
        <v>9004</v>
      </c>
      <c r="AV3033" s="33">
        <f t="shared" si="307"/>
        <v>51</v>
      </c>
      <c r="AX3033" s="53">
        <v>5832.6</v>
      </c>
      <c r="AY3033" s="50">
        <f t="shared" si="308"/>
        <v>5833</v>
      </c>
      <c r="BA3033" s="10">
        <v>5.64</v>
      </c>
      <c r="BB3033" s="50" t="str">
        <f t="shared" si="309"/>
        <v>Normal</v>
      </c>
    </row>
    <row r="3034" spans="18:54" ht="15.5" x14ac:dyDescent="0.35">
      <c r="R3034" s="7" t="s">
        <v>6740</v>
      </c>
      <c r="S3034" s="10" t="s">
        <v>7259</v>
      </c>
      <c r="T3034" s="16" t="s">
        <v>5373</v>
      </c>
      <c r="X3034" s="27" t="s">
        <v>2381</v>
      </c>
      <c r="Y3034" s="25">
        <f t="shared" si="303"/>
        <v>0</v>
      </c>
      <c r="AB3034" s="10" t="s">
        <v>2380</v>
      </c>
      <c r="AC3034" s="7" t="s">
        <v>2380</v>
      </c>
      <c r="AF3034" s="25" t="str">
        <f t="shared" si="304"/>
        <v>No</v>
      </c>
      <c r="AG3034" s="36" t="str">
        <f t="shared" si="305"/>
        <v>No</v>
      </c>
      <c r="AJ3034" s="25">
        <v>35.5</v>
      </c>
      <c r="AL3034" s="32" t="str">
        <f t="shared" si="306"/>
        <v>Obesity</v>
      </c>
      <c r="AO3034" s="41">
        <v>1987</v>
      </c>
      <c r="AP3034" s="29" t="s">
        <v>10</v>
      </c>
      <c r="AQ3034" s="7">
        <v>27</v>
      </c>
      <c r="AS3034" s="32" t="str">
        <f t="shared" si="302"/>
        <v>27-07-1987</v>
      </c>
      <c r="AU3034" s="10" t="s">
        <v>9005</v>
      </c>
      <c r="AV3034" s="32">
        <f t="shared" si="307"/>
        <v>35</v>
      </c>
      <c r="AX3034" s="53">
        <v>5836.52</v>
      </c>
      <c r="AY3034" s="51">
        <f t="shared" si="308"/>
        <v>5837</v>
      </c>
      <c r="BA3034" s="10">
        <v>10.37</v>
      </c>
      <c r="BB3034" s="51" t="str">
        <f t="shared" si="309"/>
        <v>Diabetes</v>
      </c>
    </row>
    <row r="3035" spans="18:54" ht="15.5" x14ac:dyDescent="0.35">
      <c r="R3035" s="7" t="s">
        <v>6740</v>
      </c>
      <c r="S3035" s="10" t="s">
        <v>7069</v>
      </c>
      <c r="T3035" s="16" t="s">
        <v>5374</v>
      </c>
      <c r="X3035" s="27" t="s">
        <v>2381</v>
      </c>
      <c r="Y3035" s="25">
        <f t="shared" si="303"/>
        <v>0</v>
      </c>
      <c r="AB3035" s="10" t="s">
        <v>2382</v>
      </c>
      <c r="AC3035" s="7" t="s">
        <v>2380</v>
      </c>
      <c r="AF3035" s="25" t="str">
        <f t="shared" si="304"/>
        <v>Yes</v>
      </c>
      <c r="AG3035" s="36" t="str">
        <f t="shared" si="305"/>
        <v>No</v>
      </c>
      <c r="AJ3035" s="25">
        <v>36.979999999999997</v>
      </c>
      <c r="AL3035" s="33" t="str">
        <f t="shared" si="306"/>
        <v>Obesity</v>
      </c>
      <c r="AO3035" s="42">
        <v>1995</v>
      </c>
      <c r="AP3035" s="30" t="s">
        <v>35</v>
      </c>
      <c r="AQ3035" s="7">
        <v>20</v>
      </c>
      <c r="AS3035" s="33" t="str">
        <f t="shared" si="302"/>
        <v>20-08-1995</v>
      </c>
      <c r="AU3035" s="10" t="s">
        <v>9006</v>
      </c>
      <c r="AV3035" s="33">
        <f t="shared" si="307"/>
        <v>27</v>
      </c>
      <c r="AX3035" s="53">
        <v>5843.99</v>
      </c>
      <c r="AY3035" s="50">
        <f t="shared" si="308"/>
        <v>5844</v>
      </c>
      <c r="BA3035" s="10">
        <v>9.56</v>
      </c>
      <c r="BB3035" s="50" t="str">
        <f t="shared" si="309"/>
        <v>Diabetes</v>
      </c>
    </row>
    <row r="3036" spans="18:54" ht="15.5" x14ac:dyDescent="0.35">
      <c r="R3036" s="7" t="s">
        <v>6739</v>
      </c>
      <c r="S3036" s="10" t="s">
        <v>7260</v>
      </c>
      <c r="T3036" s="16" t="s">
        <v>5375</v>
      </c>
      <c r="X3036" s="27">
        <v>1</v>
      </c>
      <c r="Y3036" s="25">
        <f t="shared" si="303"/>
        <v>1</v>
      </c>
      <c r="AB3036" s="10" t="s">
        <v>2382</v>
      </c>
      <c r="AC3036" s="7" t="s">
        <v>2380</v>
      </c>
      <c r="AF3036" s="25" t="str">
        <f t="shared" si="304"/>
        <v>Yes</v>
      </c>
      <c r="AG3036" s="36" t="str">
        <f t="shared" si="305"/>
        <v>No</v>
      </c>
      <c r="AJ3036" s="25">
        <v>32.395000000000003</v>
      </c>
      <c r="AL3036" s="32" t="str">
        <f t="shared" si="306"/>
        <v>Obesity</v>
      </c>
      <c r="AO3036" s="41">
        <v>1987</v>
      </c>
      <c r="AP3036" s="29" t="s">
        <v>20</v>
      </c>
      <c r="AQ3036" s="7">
        <v>30</v>
      </c>
      <c r="AS3036" s="32" t="str">
        <f t="shared" si="302"/>
        <v>30-09-1987</v>
      </c>
      <c r="AU3036" s="10" t="s">
        <v>9007</v>
      </c>
      <c r="AV3036" s="32">
        <f t="shared" si="307"/>
        <v>35</v>
      </c>
      <c r="AX3036" s="53">
        <v>5846.92</v>
      </c>
      <c r="AY3036" s="49">
        <f t="shared" si="308"/>
        <v>5847</v>
      </c>
      <c r="BA3036" s="10">
        <v>8.23</v>
      </c>
      <c r="BB3036" s="49" t="str">
        <f t="shared" si="309"/>
        <v>Diabetes</v>
      </c>
    </row>
    <row r="3037" spans="18:54" ht="15.5" x14ac:dyDescent="0.35">
      <c r="R3037" s="7" t="s">
        <v>6742</v>
      </c>
      <c r="S3037" s="10" t="s">
        <v>8274</v>
      </c>
      <c r="T3037" s="16" t="s">
        <v>5376</v>
      </c>
      <c r="X3037" s="27" t="s">
        <v>2381</v>
      </c>
      <c r="Y3037" s="25">
        <f t="shared" si="303"/>
        <v>0</v>
      </c>
      <c r="AB3037" s="10" t="s">
        <v>2380</v>
      </c>
      <c r="AC3037" s="7" t="s">
        <v>2380</v>
      </c>
      <c r="AF3037" s="25" t="str">
        <f t="shared" si="304"/>
        <v>No</v>
      </c>
      <c r="AG3037" s="36" t="str">
        <f t="shared" si="305"/>
        <v>No</v>
      </c>
      <c r="AJ3037" s="25">
        <v>32.729999999999997</v>
      </c>
      <c r="AL3037" s="33" t="str">
        <f t="shared" si="306"/>
        <v>Obesity</v>
      </c>
      <c r="AO3037" s="42">
        <v>1985</v>
      </c>
      <c r="AP3037" s="30" t="s">
        <v>18</v>
      </c>
      <c r="AQ3037" s="7">
        <v>18</v>
      </c>
      <c r="AS3037" s="33" t="str">
        <f t="shared" si="302"/>
        <v>18-06-1985</v>
      </c>
      <c r="AU3037" s="10" t="s">
        <v>9008</v>
      </c>
      <c r="AV3037" s="33">
        <f t="shared" si="307"/>
        <v>37</v>
      </c>
      <c r="AX3037" s="53">
        <v>5847.24</v>
      </c>
      <c r="AY3037" s="50">
        <f t="shared" si="308"/>
        <v>5847</v>
      </c>
      <c r="BA3037" s="10">
        <v>7.03</v>
      </c>
      <c r="BB3037" s="50" t="str">
        <f t="shared" si="309"/>
        <v>Diabetes</v>
      </c>
    </row>
    <row r="3038" spans="18:54" ht="15.5" x14ac:dyDescent="0.35">
      <c r="R3038" s="7" t="s">
        <v>6739</v>
      </c>
      <c r="S3038" s="10" t="s">
        <v>6826</v>
      </c>
      <c r="T3038" s="16" t="s">
        <v>5377</v>
      </c>
      <c r="X3038" s="27">
        <v>1</v>
      </c>
      <c r="Y3038" s="25">
        <f t="shared" si="303"/>
        <v>1</v>
      </c>
      <c r="AB3038" s="10" t="s">
        <v>2380</v>
      </c>
      <c r="AC3038" s="7" t="s">
        <v>2382</v>
      </c>
      <c r="AF3038" s="25" t="str">
        <f t="shared" si="304"/>
        <v>No</v>
      </c>
      <c r="AG3038" s="36" t="str">
        <f t="shared" si="305"/>
        <v>Yes</v>
      </c>
      <c r="AJ3038" s="25">
        <v>20.52</v>
      </c>
      <c r="AL3038" s="32" t="str">
        <f t="shared" si="306"/>
        <v xml:space="preserve">Normal Weight 
</v>
      </c>
      <c r="AO3038" s="41">
        <v>1984</v>
      </c>
      <c r="AP3038" s="29" t="s">
        <v>15</v>
      </c>
      <c r="AQ3038" s="7">
        <v>22</v>
      </c>
      <c r="AS3038" s="32" t="str">
        <f t="shared" si="302"/>
        <v>22-11-1984</v>
      </c>
      <c r="AU3038" s="10" t="s">
        <v>9009</v>
      </c>
      <c r="AV3038" s="32">
        <f t="shared" si="307"/>
        <v>38</v>
      </c>
      <c r="AX3038" s="53">
        <v>5855.9</v>
      </c>
      <c r="AY3038" s="51">
        <f t="shared" si="308"/>
        <v>5856</v>
      </c>
      <c r="BA3038" s="10">
        <v>5.45</v>
      </c>
      <c r="BB3038" s="51" t="str">
        <f t="shared" si="309"/>
        <v>Normal</v>
      </c>
    </row>
    <row r="3039" spans="18:54" ht="15.5" x14ac:dyDescent="0.35">
      <c r="R3039" s="7" t="s">
        <v>6739</v>
      </c>
      <c r="S3039" s="10" t="s">
        <v>7261</v>
      </c>
      <c r="T3039" s="16" t="s">
        <v>5378</v>
      </c>
      <c r="X3039" s="27" t="s">
        <v>2381</v>
      </c>
      <c r="Y3039" s="25">
        <f t="shared" si="303"/>
        <v>0</v>
      </c>
      <c r="AB3039" s="10" t="s">
        <v>2380</v>
      </c>
      <c r="AC3039" s="7" t="s">
        <v>2380</v>
      </c>
      <c r="AF3039" s="25" t="str">
        <f t="shared" si="304"/>
        <v>No</v>
      </c>
      <c r="AG3039" s="36" t="str">
        <f t="shared" si="305"/>
        <v>No</v>
      </c>
      <c r="AJ3039" s="25">
        <v>51.72</v>
      </c>
      <c r="AL3039" s="33" t="str">
        <f t="shared" si="306"/>
        <v>Obesity</v>
      </c>
      <c r="AO3039" s="42">
        <v>1993</v>
      </c>
      <c r="AP3039" s="30" t="s">
        <v>37</v>
      </c>
      <c r="AQ3039" s="7">
        <v>19</v>
      </c>
      <c r="AS3039" s="33" t="str">
        <f t="shared" si="302"/>
        <v>19-10-1993</v>
      </c>
      <c r="AU3039" s="10" t="s">
        <v>9010</v>
      </c>
      <c r="AV3039" s="33">
        <f t="shared" si="307"/>
        <v>29</v>
      </c>
      <c r="AX3039" s="53">
        <v>5877.02</v>
      </c>
      <c r="AY3039" s="50">
        <f t="shared" si="308"/>
        <v>5877</v>
      </c>
      <c r="BA3039" s="10">
        <v>5.76</v>
      </c>
      <c r="BB3039" s="50" t="str">
        <f t="shared" si="309"/>
        <v>Prediabetes</v>
      </c>
    </row>
    <row r="3040" spans="18:54" ht="15.5" x14ac:dyDescent="0.35">
      <c r="R3040" s="7" t="s">
        <v>6740</v>
      </c>
      <c r="S3040" s="10" t="s">
        <v>7262</v>
      </c>
      <c r="T3040" s="16" t="s">
        <v>5379</v>
      </c>
      <c r="X3040" s="27" t="s">
        <v>2381</v>
      </c>
      <c r="Y3040" s="25">
        <f t="shared" si="303"/>
        <v>0</v>
      </c>
      <c r="AB3040" s="10" t="s">
        <v>2380</v>
      </c>
      <c r="AC3040" s="7" t="s">
        <v>2380</v>
      </c>
      <c r="AF3040" s="25" t="str">
        <f t="shared" si="304"/>
        <v>No</v>
      </c>
      <c r="AG3040" s="36" t="str">
        <f t="shared" si="305"/>
        <v>No</v>
      </c>
      <c r="AJ3040" s="25">
        <v>50.2</v>
      </c>
      <c r="AL3040" s="32" t="str">
        <f t="shared" si="306"/>
        <v>Obesity</v>
      </c>
      <c r="AO3040" s="41">
        <v>1982</v>
      </c>
      <c r="AP3040" s="29" t="s">
        <v>10</v>
      </c>
      <c r="AQ3040" s="7">
        <v>8</v>
      </c>
      <c r="AS3040" s="32" t="str">
        <f t="shared" si="302"/>
        <v>08-07-1982</v>
      </c>
      <c r="AU3040" s="10" t="s">
        <v>9011</v>
      </c>
      <c r="AV3040" s="32">
        <f t="shared" si="307"/>
        <v>40</v>
      </c>
      <c r="AX3040" s="53">
        <v>5910.94</v>
      </c>
      <c r="AY3040" s="51">
        <f t="shared" si="308"/>
        <v>5911</v>
      </c>
      <c r="BA3040" s="10">
        <v>5.4</v>
      </c>
      <c r="BB3040" s="51" t="str">
        <f t="shared" si="309"/>
        <v>Normal</v>
      </c>
    </row>
    <row r="3041" spans="18:54" ht="15.5" x14ac:dyDescent="0.35">
      <c r="R3041" s="7" t="s">
        <v>6740</v>
      </c>
      <c r="S3041" s="10" t="s">
        <v>7263</v>
      </c>
      <c r="T3041" s="16" t="s">
        <v>5380</v>
      </c>
      <c r="X3041" s="27">
        <v>1</v>
      </c>
      <c r="Y3041" s="25">
        <f t="shared" si="303"/>
        <v>1</v>
      </c>
      <c r="AB3041" s="10" t="s">
        <v>2380</v>
      </c>
      <c r="AC3041" s="7" t="s">
        <v>2380</v>
      </c>
      <c r="AF3041" s="25" t="str">
        <f t="shared" si="304"/>
        <v>No</v>
      </c>
      <c r="AG3041" s="36" t="str">
        <f t="shared" si="305"/>
        <v>No</v>
      </c>
      <c r="AJ3041" s="25">
        <v>25.52</v>
      </c>
      <c r="AL3041" s="33" t="str">
        <f t="shared" si="306"/>
        <v>Over weight</v>
      </c>
      <c r="AO3041" s="42">
        <v>1982</v>
      </c>
      <c r="AP3041" s="30" t="s">
        <v>30</v>
      </c>
      <c r="AQ3041" s="7">
        <v>21</v>
      </c>
      <c r="AS3041" s="33" t="str">
        <f t="shared" si="302"/>
        <v>21-12-1982</v>
      </c>
      <c r="AU3041" s="10" t="s">
        <v>9012</v>
      </c>
      <c r="AV3041" s="33">
        <f t="shared" si="307"/>
        <v>40</v>
      </c>
      <c r="AX3041" s="53">
        <v>5920.1</v>
      </c>
      <c r="AY3041" s="50">
        <f t="shared" si="308"/>
        <v>5920</v>
      </c>
      <c r="BA3041" s="10">
        <v>6.35</v>
      </c>
      <c r="BB3041" s="50" t="str">
        <f t="shared" si="309"/>
        <v>Prediabetes</v>
      </c>
    </row>
    <row r="3042" spans="18:54" ht="15.5" x14ac:dyDescent="0.35">
      <c r="R3042" s="7" t="s">
        <v>6739</v>
      </c>
      <c r="S3042" s="10" t="s">
        <v>7264</v>
      </c>
      <c r="T3042" s="16" t="s">
        <v>5381</v>
      </c>
      <c r="X3042" s="27">
        <v>2</v>
      </c>
      <c r="Y3042" s="25">
        <f t="shared" si="303"/>
        <v>2</v>
      </c>
      <c r="AB3042" s="10" t="s">
        <v>2382</v>
      </c>
      <c r="AC3042" s="7" t="s">
        <v>2380</v>
      </c>
      <c r="AF3042" s="25" t="str">
        <f t="shared" si="304"/>
        <v>Yes</v>
      </c>
      <c r="AG3042" s="36" t="str">
        <f t="shared" si="305"/>
        <v>No</v>
      </c>
      <c r="AJ3042" s="25">
        <v>35.200000000000003</v>
      </c>
      <c r="AL3042" s="32" t="str">
        <f t="shared" si="306"/>
        <v>Obesity</v>
      </c>
      <c r="AO3042" s="41">
        <v>1987</v>
      </c>
      <c r="AP3042" s="29" t="s">
        <v>10</v>
      </c>
      <c r="AQ3042" s="7">
        <v>29</v>
      </c>
      <c r="AS3042" s="32" t="str">
        <f t="shared" si="302"/>
        <v>29-07-1987</v>
      </c>
      <c r="AU3042" s="10" t="s">
        <v>9013</v>
      </c>
      <c r="AV3042" s="32">
        <f t="shared" si="307"/>
        <v>35</v>
      </c>
      <c r="AX3042" s="53">
        <v>5926.85</v>
      </c>
      <c r="AY3042" s="51">
        <f t="shared" si="308"/>
        <v>5927</v>
      </c>
      <c r="BA3042" s="10">
        <v>6.26</v>
      </c>
      <c r="BB3042" s="51" t="str">
        <f t="shared" si="309"/>
        <v>Prediabetes</v>
      </c>
    </row>
    <row r="3043" spans="18:54" ht="15.5" x14ac:dyDescent="0.35">
      <c r="R3043" s="7" t="s">
        <v>6739</v>
      </c>
      <c r="S3043" s="10" t="s">
        <v>7265</v>
      </c>
      <c r="T3043" s="16" t="s">
        <v>5382</v>
      </c>
      <c r="X3043" s="27" t="s">
        <v>2381</v>
      </c>
      <c r="Y3043" s="25">
        <f t="shared" si="303"/>
        <v>0</v>
      </c>
      <c r="AB3043" s="10" t="s">
        <v>2382</v>
      </c>
      <c r="AC3043" s="7" t="s">
        <v>2380</v>
      </c>
      <c r="AF3043" s="25" t="str">
        <f t="shared" si="304"/>
        <v>Yes</v>
      </c>
      <c r="AG3043" s="36" t="str">
        <f t="shared" si="305"/>
        <v>No</v>
      </c>
      <c r="AJ3043" s="25">
        <v>41.26</v>
      </c>
      <c r="AL3043" s="33" t="str">
        <f t="shared" si="306"/>
        <v>Obesity</v>
      </c>
      <c r="AO3043" s="42">
        <v>1993</v>
      </c>
      <c r="AP3043" s="30" t="s">
        <v>35</v>
      </c>
      <c r="AQ3043" s="7">
        <v>13</v>
      </c>
      <c r="AS3043" s="33" t="str">
        <f t="shared" si="302"/>
        <v>13-08-1993</v>
      </c>
      <c r="AU3043" s="10" t="s">
        <v>8782</v>
      </c>
      <c r="AV3043" s="33">
        <f t="shared" si="307"/>
        <v>29</v>
      </c>
      <c r="AX3043" s="53">
        <v>5926.93</v>
      </c>
      <c r="AY3043" s="50">
        <f t="shared" si="308"/>
        <v>5927</v>
      </c>
      <c r="BA3043" s="10">
        <v>5.97</v>
      </c>
      <c r="BB3043" s="50" t="str">
        <f t="shared" si="309"/>
        <v>Prediabetes</v>
      </c>
    </row>
    <row r="3044" spans="18:54" ht="15.5" x14ac:dyDescent="0.35">
      <c r="R3044" s="7" t="s">
        <v>6739</v>
      </c>
      <c r="S3044" s="10" t="s">
        <v>7266</v>
      </c>
      <c r="T3044" s="16" t="s">
        <v>5383</v>
      </c>
      <c r="X3044" s="27" t="s">
        <v>2381</v>
      </c>
      <c r="Y3044" s="25">
        <f t="shared" si="303"/>
        <v>0</v>
      </c>
      <c r="AB3044" s="10" t="s">
        <v>2382</v>
      </c>
      <c r="AC3044" s="7" t="s">
        <v>2382</v>
      </c>
      <c r="AF3044" s="25" t="str">
        <f t="shared" si="304"/>
        <v>Yes</v>
      </c>
      <c r="AG3044" s="36" t="str">
        <f t="shared" si="305"/>
        <v>Yes</v>
      </c>
      <c r="AJ3044" s="25">
        <v>17.195</v>
      </c>
      <c r="AL3044" s="32" t="str">
        <f t="shared" si="306"/>
        <v>Under weight</v>
      </c>
      <c r="AO3044" s="41">
        <v>1994</v>
      </c>
      <c r="AP3044" s="29" t="s">
        <v>10</v>
      </c>
      <c r="AQ3044" s="7">
        <v>30</v>
      </c>
      <c r="AS3044" s="32" t="str">
        <f t="shared" si="302"/>
        <v>30-07-1994</v>
      </c>
      <c r="AU3044" s="10" t="s">
        <v>9014</v>
      </c>
      <c r="AV3044" s="32">
        <f t="shared" si="307"/>
        <v>28</v>
      </c>
      <c r="AX3044" s="53">
        <v>5927.65</v>
      </c>
      <c r="AY3044" s="49">
        <f t="shared" si="308"/>
        <v>5928</v>
      </c>
      <c r="BA3044" s="10">
        <v>5.29</v>
      </c>
      <c r="BB3044" s="49" t="str">
        <f t="shared" si="309"/>
        <v>Normal</v>
      </c>
    </row>
    <row r="3045" spans="18:54" ht="15.5" x14ac:dyDescent="0.35">
      <c r="R3045" s="7" t="s">
        <v>6739</v>
      </c>
      <c r="S3045" s="10" t="s">
        <v>7267</v>
      </c>
      <c r="T3045" s="16" t="s">
        <v>5384</v>
      </c>
      <c r="X3045" s="27">
        <v>2</v>
      </c>
      <c r="Y3045" s="25">
        <f t="shared" si="303"/>
        <v>2</v>
      </c>
      <c r="AB3045" s="10" t="s">
        <v>2382</v>
      </c>
      <c r="AC3045" s="7" t="s">
        <v>2380</v>
      </c>
      <c r="AF3045" s="25" t="str">
        <f t="shared" si="304"/>
        <v>Yes</v>
      </c>
      <c r="AG3045" s="36" t="str">
        <f t="shared" si="305"/>
        <v>No</v>
      </c>
      <c r="AJ3045" s="25">
        <v>23.085000000000001</v>
      </c>
      <c r="AL3045" s="33" t="str">
        <f t="shared" si="306"/>
        <v xml:space="preserve">Normal Weight 
</v>
      </c>
      <c r="AO3045" s="42">
        <v>1987</v>
      </c>
      <c r="AP3045" s="30" t="s">
        <v>10</v>
      </c>
      <c r="AQ3045" s="7">
        <v>14</v>
      </c>
      <c r="AS3045" s="33" t="str">
        <f t="shared" si="302"/>
        <v>14-07-1987</v>
      </c>
      <c r="AU3045" s="10" t="s">
        <v>9015</v>
      </c>
      <c r="AV3045" s="33">
        <f t="shared" si="307"/>
        <v>35</v>
      </c>
      <c r="AX3045" s="53">
        <v>5934.38</v>
      </c>
      <c r="AY3045" s="50">
        <f t="shared" si="308"/>
        <v>5934</v>
      </c>
      <c r="BA3045" s="10">
        <v>4.2699999999999996</v>
      </c>
      <c r="BB3045" s="50" t="str">
        <f t="shared" si="309"/>
        <v>Normal</v>
      </c>
    </row>
    <row r="3046" spans="18:54" ht="15.5" x14ac:dyDescent="0.35">
      <c r="R3046" s="7" t="s">
        <v>6739</v>
      </c>
      <c r="S3046" s="10" t="s">
        <v>7268</v>
      </c>
      <c r="T3046" s="16" t="s">
        <v>5385</v>
      </c>
      <c r="X3046" s="27">
        <v>2</v>
      </c>
      <c r="Y3046" s="25">
        <f t="shared" si="303"/>
        <v>2</v>
      </c>
      <c r="AB3046" s="10" t="s">
        <v>2382</v>
      </c>
      <c r="AC3046" s="7" t="s">
        <v>2380</v>
      </c>
      <c r="AF3046" s="25" t="str">
        <f t="shared" si="304"/>
        <v>Yes</v>
      </c>
      <c r="AG3046" s="36" t="str">
        <f t="shared" si="305"/>
        <v>No</v>
      </c>
      <c r="AJ3046" s="25">
        <v>21.66</v>
      </c>
      <c r="AL3046" s="32" t="str">
        <f t="shared" si="306"/>
        <v xml:space="preserve">Normal Weight 
</v>
      </c>
      <c r="AO3046" s="41">
        <v>2003</v>
      </c>
      <c r="AP3046" s="29" t="s">
        <v>35</v>
      </c>
      <c r="AQ3046" s="7">
        <v>13</v>
      </c>
      <c r="AS3046" s="32" t="str">
        <f t="shared" si="302"/>
        <v>13-08-2003</v>
      </c>
      <c r="AU3046" s="10" t="s">
        <v>9016</v>
      </c>
      <c r="AV3046" s="32">
        <f t="shared" si="307"/>
        <v>19</v>
      </c>
      <c r="AX3046" s="53">
        <v>5957.35</v>
      </c>
      <c r="AY3046" s="51">
        <f t="shared" si="308"/>
        <v>5957</v>
      </c>
      <c r="BA3046" s="10">
        <v>5.2</v>
      </c>
      <c r="BB3046" s="51" t="str">
        <f t="shared" si="309"/>
        <v>Normal</v>
      </c>
    </row>
    <row r="3047" spans="18:54" ht="15.5" x14ac:dyDescent="0.35">
      <c r="R3047" s="7" t="s">
        <v>6740</v>
      </c>
      <c r="S3047" s="10" t="s">
        <v>7269</v>
      </c>
      <c r="T3047" s="16" t="s">
        <v>5386</v>
      </c>
      <c r="X3047" s="27" t="s">
        <v>2381</v>
      </c>
      <c r="Y3047" s="25">
        <f t="shared" si="303"/>
        <v>0</v>
      </c>
      <c r="AB3047" s="10" t="s">
        <v>2382</v>
      </c>
      <c r="AC3047" s="7" t="s">
        <v>2380</v>
      </c>
      <c r="AF3047" s="25" t="str">
        <f t="shared" si="304"/>
        <v>Yes</v>
      </c>
      <c r="AG3047" s="36" t="str">
        <f t="shared" si="305"/>
        <v>No</v>
      </c>
      <c r="AJ3047" s="25">
        <v>36.47</v>
      </c>
      <c r="AL3047" s="33" t="str">
        <f t="shared" si="306"/>
        <v>Obesity</v>
      </c>
      <c r="AO3047" s="42">
        <v>2004</v>
      </c>
      <c r="AP3047" s="30" t="s">
        <v>10</v>
      </c>
      <c r="AQ3047" s="7">
        <v>15</v>
      </c>
      <c r="AS3047" s="33" t="str">
        <f t="shared" si="302"/>
        <v>15-07-2004</v>
      </c>
      <c r="AU3047" s="10" t="s">
        <v>9017</v>
      </c>
      <c r="AV3047" s="33">
        <f t="shared" si="307"/>
        <v>18</v>
      </c>
      <c r="AX3047" s="53">
        <v>5960.91</v>
      </c>
      <c r="AY3047" s="50">
        <f t="shared" si="308"/>
        <v>5961</v>
      </c>
      <c r="BA3047" s="10">
        <v>8.23</v>
      </c>
      <c r="BB3047" s="50" t="str">
        <f t="shared" si="309"/>
        <v>Diabetes</v>
      </c>
    </row>
    <row r="3048" spans="18:54" ht="15.5" x14ac:dyDescent="0.35">
      <c r="R3048" s="7" t="s">
        <v>6742</v>
      </c>
      <c r="S3048" s="10" t="s">
        <v>7407</v>
      </c>
      <c r="T3048" s="16" t="s">
        <v>5387</v>
      </c>
      <c r="X3048" s="27" t="s">
        <v>2381</v>
      </c>
      <c r="Y3048" s="25">
        <f t="shared" si="303"/>
        <v>0</v>
      </c>
      <c r="AB3048" s="10" t="s">
        <v>2382</v>
      </c>
      <c r="AC3048" s="7" t="s">
        <v>2380</v>
      </c>
      <c r="AF3048" s="25" t="str">
        <f t="shared" si="304"/>
        <v>Yes</v>
      </c>
      <c r="AG3048" s="36" t="str">
        <f t="shared" si="305"/>
        <v>No</v>
      </c>
      <c r="AJ3048" s="25">
        <v>36.08</v>
      </c>
      <c r="AL3048" s="32" t="str">
        <f t="shared" si="306"/>
        <v>Obesity</v>
      </c>
      <c r="AO3048" s="41">
        <v>1980</v>
      </c>
      <c r="AP3048" s="29" t="s">
        <v>35</v>
      </c>
      <c r="AQ3048" s="7">
        <v>5</v>
      </c>
      <c r="AS3048" s="32" t="str">
        <f t="shared" si="302"/>
        <v>05-08-1980</v>
      </c>
      <c r="AU3048" s="10" t="s">
        <v>9018</v>
      </c>
      <c r="AV3048" s="32">
        <f t="shared" si="307"/>
        <v>42</v>
      </c>
      <c r="AX3048" s="53">
        <v>5966.89</v>
      </c>
      <c r="AY3048" s="51">
        <f t="shared" si="308"/>
        <v>5967</v>
      </c>
      <c r="BA3048" s="10">
        <v>10.33</v>
      </c>
      <c r="BB3048" s="51" t="str">
        <f t="shared" si="309"/>
        <v>Diabetes</v>
      </c>
    </row>
    <row r="3049" spans="18:54" ht="15.5" x14ac:dyDescent="0.35">
      <c r="R3049" s="7" t="s">
        <v>6739</v>
      </c>
      <c r="S3049" s="10" t="s">
        <v>7270</v>
      </c>
      <c r="T3049" s="16" t="s">
        <v>5388</v>
      </c>
      <c r="X3049" s="27" t="s">
        <v>2381</v>
      </c>
      <c r="Y3049" s="25">
        <f t="shared" si="303"/>
        <v>0</v>
      </c>
      <c r="AB3049" s="10" t="s">
        <v>2380</v>
      </c>
      <c r="AC3049" s="7" t="s">
        <v>2380</v>
      </c>
      <c r="AF3049" s="25" t="str">
        <f t="shared" si="304"/>
        <v>No</v>
      </c>
      <c r="AG3049" s="36" t="str">
        <f t="shared" si="305"/>
        <v>No</v>
      </c>
      <c r="AJ3049" s="25">
        <v>23.18</v>
      </c>
      <c r="AL3049" s="33" t="str">
        <f t="shared" si="306"/>
        <v xml:space="preserve">Normal Weight 
</v>
      </c>
      <c r="AO3049" s="42">
        <v>1980</v>
      </c>
      <c r="AP3049" s="30" t="s">
        <v>10</v>
      </c>
      <c r="AQ3049" s="7">
        <v>21</v>
      </c>
      <c r="AS3049" s="33" t="str">
        <f t="shared" si="302"/>
        <v>21-07-1980</v>
      </c>
      <c r="AU3049" s="10" t="s">
        <v>9019</v>
      </c>
      <c r="AV3049" s="33">
        <f t="shared" si="307"/>
        <v>42</v>
      </c>
      <c r="AX3049" s="53">
        <v>5969.72</v>
      </c>
      <c r="AY3049" s="50">
        <f t="shared" si="308"/>
        <v>5970</v>
      </c>
      <c r="BA3049" s="10">
        <v>6.13</v>
      </c>
      <c r="BB3049" s="50" t="str">
        <f t="shared" si="309"/>
        <v>Prediabetes</v>
      </c>
    </row>
    <row r="3050" spans="18:54" ht="15.5" x14ac:dyDescent="0.35">
      <c r="R3050" s="7" t="s">
        <v>6740</v>
      </c>
      <c r="S3050" s="10" t="s">
        <v>6383</v>
      </c>
      <c r="T3050" s="16" t="s">
        <v>5389</v>
      </c>
      <c r="X3050" s="27">
        <v>3</v>
      </c>
      <c r="Y3050" s="25">
        <f t="shared" si="303"/>
        <v>3</v>
      </c>
      <c r="AB3050" s="10" t="s">
        <v>2380</v>
      </c>
      <c r="AC3050" s="7" t="s">
        <v>2380</v>
      </c>
      <c r="AF3050" s="25" t="str">
        <f t="shared" si="304"/>
        <v>No</v>
      </c>
      <c r="AG3050" s="36" t="str">
        <f t="shared" si="305"/>
        <v>No</v>
      </c>
      <c r="AJ3050" s="25">
        <v>39.159999999999997</v>
      </c>
      <c r="AL3050" s="32" t="str">
        <f t="shared" si="306"/>
        <v>Obesity</v>
      </c>
      <c r="AO3050" s="41">
        <v>1989</v>
      </c>
      <c r="AP3050" s="29" t="s">
        <v>10</v>
      </c>
      <c r="AQ3050" s="7">
        <v>22</v>
      </c>
      <c r="AS3050" s="32" t="str">
        <f t="shared" si="302"/>
        <v>22-07-1989</v>
      </c>
      <c r="AU3050" s="10" t="s">
        <v>9020</v>
      </c>
      <c r="AV3050" s="32">
        <f t="shared" si="307"/>
        <v>33</v>
      </c>
      <c r="AX3050" s="53">
        <v>5972.38</v>
      </c>
      <c r="AY3050" s="51">
        <f t="shared" si="308"/>
        <v>5972</v>
      </c>
      <c r="BA3050" s="10">
        <v>8.08</v>
      </c>
      <c r="BB3050" s="51" t="str">
        <f t="shared" si="309"/>
        <v>Diabetes</v>
      </c>
    </row>
    <row r="3051" spans="18:54" ht="15.5" x14ac:dyDescent="0.35">
      <c r="R3051" s="7" t="s">
        <v>6740</v>
      </c>
      <c r="S3051" s="10" t="s">
        <v>7271</v>
      </c>
      <c r="T3051" s="16" t="s">
        <v>5390</v>
      </c>
      <c r="X3051" s="27">
        <v>3</v>
      </c>
      <c r="Y3051" s="25">
        <f t="shared" si="303"/>
        <v>3</v>
      </c>
      <c r="AB3051" s="10" t="s">
        <v>2380</v>
      </c>
      <c r="AC3051" s="7" t="s">
        <v>2380</v>
      </c>
      <c r="AF3051" s="25" t="str">
        <f t="shared" si="304"/>
        <v>No</v>
      </c>
      <c r="AG3051" s="36" t="str">
        <f t="shared" si="305"/>
        <v>No</v>
      </c>
      <c r="AJ3051" s="25">
        <v>38.19</v>
      </c>
      <c r="AL3051" s="33" t="str">
        <f t="shared" si="306"/>
        <v>Obesity</v>
      </c>
      <c r="AO3051" s="42">
        <v>1984</v>
      </c>
      <c r="AP3051" s="30" t="s">
        <v>20</v>
      </c>
      <c r="AQ3051" s="7">
        <v>19</v>
      </c>
      <c r="AS3051" s="33" t="str">
        <f t="shared" si="302"/>
        <v>19-09-1984</v>
      </c>
      <c r="AU3051" s="10" t="s">
        <v>9021</v>
      </c>
      <c r="AV3051" s="33">
        <f t="shared" si="307"/>
        <v>38</v>
      </c>
      <c r="AX3051" s="53">
        <v>5974.38</v>
      </c>
      <c r="AY3051" s="50">
        <f t="shared" si="308"/>
        <v>5974</v>
      </c>
      <c r="BA3051" s="10">
        <v>10.49</v>
      </c>
      <c r="BB3051" s="50" t="str">
        <f t="shared" si="309"/>
        <v>Diabetes</v>
      </c>
    </row>
    <row r="3052" spans="18:54" ht="15.5" x14ac:dyDescent="0.35">
      <c r="R3052" s="7" t="s">
        <v>6740</v>
      </c>
      <c r="S3052" s="10" t="s">
        <v>7272</v>
      </c>
      <c r="T3052" s="16" t="s">
        <v>5391</v>
      </c>
      <c r="X3052" s="27">
        <v>3</v>
      </c>
      <c r="Y3052" s="25">
        <f t="shared" si="303"/>
        <v>3</v>
      </c>
      <c r="AB3052" s="10" t="s">
        <v>2380</v>
      </c>
      <c r="AC3052" s="7" t="s">
        <v>2380</v>
      </c>
      <c r="AF3052" s="25" t="str">
        <f t="shared" si="304"/>
        <v>No</v>
      </c>
      <c r="AG3052" s="36" t="str">
        <f t="shared" si="305"/>
        <v>No</v>
      </c>
      <c r="AJ3052" s="25">
        <v>26.41</v>
      </c>
      <c r="AL3052" s="32" t="str">
        <f t="shared" si="306"/>
        <v>Over weight</v>
      </c>
      <c r="AO3052" s="41">
        <v>1984</v>
      </c>
      <c r="AP3052" s="29" t="s">
        <v>15</v>
      </c>
      <c r="AQ3052" s="7">
        <v>11</v>
      </c>
      <c r="AS3052" s="32" t="str">
        <f t="shared" si="302"/>
        <v>11-11-1984</v>
      </c>
      <c r="AU3052" s="10" t="s">
        <v>9022</v>
      </c>
      <c r="AV3052" s="32">
        <f t="shared" si="307"/>
        <v>38</v>
      </c>
      <c r="AX3052" s="53">
        <v>5976.83</v>
      </c>
      <c r="AY3052" s="49">
        <f t="shared" si="308"/>
        <v>5977</v>
      </c>
      <c r="BA3052" s="10">
        <v>8.11</v>
      </c>
      <c r="BB3052" s="49" t="str">
        <f t="shared" si="309"/>
        <v>Diabetes</v>
      </c>
    </row>
    <row r="3053" spans="18:54" ht="15.5" x14ac:dyDescent="0.35">
      <c r="R3053" s="7" t="s">
        <v>6739</v>
      </c>
      <c r="S3053" s="10" t="s">
        <v>6815</v>
      </c>
      <c r="T3053" s="16" t="s">
        <v>5392</v>
      </c>
      <c r="X3053" s="27" t="s">
        <v>2381</v>
      </c>
      <c r="Y3053" s="25">
        <f t="shared" si="303"/>
        <v>0</v>
      </c>
      <c r="AB3053" s="10" t="s">
        <v>2380</v>
      </c>
      <c r="AC3053" s="7" t="s">
        <v>2380</v>
      </c>
      <c r="AF3053" s="25" t="str">
        <f t="shared" si="304"/>
        <v>No</v>
      </c>
      <c r="AG3053" s="36" t="str">
        <f t="shared" si="305"/>
        <v>No</v>
      </c>
      <c r="AJ3053" s="25">
        <v>28.785</v>
      </c>
      <c r="AL3053" s="33" t="str">
        <f t="shared" si="306"/>
        <v>Over weight</v>
      </c>
      <c r="AO3053" s="42">
        <v>1970</v>
      </c>
      <c r="AP3053" s="30" t="s">
        <v>18</v>
      </c>
      <c r="AQ3053" s="7">
        <v>25</v>
      </c>
      <c r="AS3053" s="33" t="str">
        <f t="shared" si="302"/>
        <v>25-06-1970</v>
      </c>
      <c r="AU3053" s="10" t="s">
        <v>9023</v>
      </c>
      <c r="AV3053" s="33">
        <f t="shared" si="307"/>
        <v>52</v>
      </c>
      <c r="AX3053" s="53">
        <v>5979.66</v>
      </c>
      <c r="AY3053" s="50">
        <f t="shared" si="308"/>
        <v>5980</v>
      </c>
      <c r="BA3053" s="10">
        <v>6.6</v>
      </c>
      <c r="BB3053" s="50" t="str">
        <f t="shared" si="309"/>
        <v>Diabetes</v>
      </c>
    </row>
    <row r="3054" spans="18:54" ht="15.5" x14ac:dyDescent="0.35">
      <c r="R3054" s="7" t="s">
        <v>6739</v>
      </c>
      <c r="S3054" s="10" t="s">
        <v>7273</v>
      </c>
      <c r="T3054" s="16" t="s">
        <v>5393</v>
      </c>
      <c r="X3054" s="27">
        <v>1</v>
      </c>
      <c r="Y3054" s="25">
        <f t="shared" si="303"/>
        <v>1</v>
      </c>
      <c r="AB3054" s="10" t="s">
        <v>2382</v>
      </c>
      <c r="AC3054" s="7" t="s">
        <v>2380</v>
      </c>
      <c r="AF3054" s="25" t="str">
        <f t="shared" si="304"/>
        <v>Yes</v>
      </c>
      <c r="AG3054" s="36" t="str">
        <f t="shared" si="305"/>
        <v>No</v>
      </c>
      <c r="AJ3054" s="25">
        <v>26.695</v>
      </c>
      <c r="AL3054" s="32" t="str">
        <f t="shared" si="306"/>
        <v>Over weight</v>
      </c>
      <c r="AO3054" s="41">
        <v>1980</v>
      </c>
      <c r="AP3054" s="29" t="s">
        <v>37</v>
      </c>
      <c r="AQ3054" s="7">
        <v>10</v>
      </c>
      <c r="AS3054" s="32" t="str">
        <f t="shared" si="302"/>
        <v>10-10-1980</v>
      </c>
      <c r="AU3054" s="10" t="s">
        <v>9024</v>
      </c>
      <c r="AV3054" s="32">
        <f t="shared" si="307"/>
        <v>42</v>
      </c>
      <c r="AX3054" s="53">
        <v>5979.73</v>
      </c>
      <c r="AY3054" s="51">
        <f t="shared" si="308"/>
        <v>5980</v>
      </c>
      <c r="BA3054" s="10">
        <v>10.14</v>
      </c>
      <c r="BB3054" s="51" t="str">
        <f t="shared" si="309"/>
        <v>Diabetes</v>
      </c>
    </row>
    <row r="3055" spans="18:54" ht="15.5" x14ac:dyDescent="0.35">
      <c r="R3055" s="7" t="s">
        <v>6740</v>
      </c>
      <c r="S3055" s="10" t="s">
        <v>7274</v>
      </c>
      <c r="T3055" s="16" t="s">
        <v>5394</v>
      </c>
      <c r="X3055" s="27">
        <v>1</v>
      </c>
      <c r="Y3055" s="25">
        <f t="shared" si="303"/>
        <v>1</v>
      </c>
      <c r="AB3055" s="10" t="s">
        <v>2382</v>
      </c>
      <c r="AC3055" s="7" t="s">
        <v>2380</v>
      </c>
      <c r="AF3055" s="25" t="str">
        <f t="shared" si="304"/>
        <v>Yes</v>
      </c>
      <c r="AG3055" s="36" t="str">
        <f t="shared" si="305"/>
        <v>No</v>
      </c>
      <c r="AJ3055" s="25">
        <v>32.799999999999997</v>
      </c>
      <c r="AL3055" s="33" t="str">
        <f t="shared" si="306"/>
        <v>Obesity</v>
      </c>
      <c r="AO3055" s="42">
        <v>1974</v>
      </c>
      <c r="AP3055" s="30" t="s">
        <v>37</v>
      </c>
      <c r="AQ3055" s="7">
        <v>11</v>
      </c>
      <c r="AS3055" s="33" t="str">
        <f t="shared" si="302"/>
        <v>11-10-1974</v>
      </c>
      <c r="AU3055" s="10" t="s">
        <v>9025</v>
      </c>
      <c r="AV3055" s="33">
        <f t="shared" si="307"/>
        <v>48</v>
      </c>
      <c r="AX3055" s="53">
        <v>5979.99</v>
      </c>
      <c r="AY3055" s="50">
        <f t="shared" si="308"/>
        <v>5980</v>
      </c>
      <c r="BA3055" s="10">
        <v>6.06</v>
      </c>
      <c r="BB3055" s="50" t="str">
        <f t="shared" si="309"/>
        <v>Prediabetes</v>
      </c>
    </row>
    <row r="3056" spans="18:54" ht="15.5" x14ac:dyDescent="0.35">
      <c r="R3056" s="7" t="s">
        <v>6742</v>
      </c>
      <c r="S3056" s="10" t="s">
        <v>8275</v>
      </c>
      <c r="T3056" s="16" t="s">
        <v>5395</v>
      </c>
      <c r="X3056" s="27" t="s">
        <v>2381</v>
      </c>
      <c r="Y3056" s="25">
        <f t="shared" si="303"/>
        <v>0</v>
      </c>
      <c r="AB3056" s="10" t="s">
        <v>2382</v>
      </c>
      <c r="AC3056" s="7" t="s">
        <v>2380</v>
      </c>
      <c r="AF3056" s="25" t="str">
        <f t="shared" si="304"/>
        <v>Yes</v>
      </c>
      <c r="AG3056" s="36" t="str">
        <f t="shared" si="305"/>
        <v>No</v>
      </c>
      <c r="AJ3056" s="25">
        <v>35.869999999999997</v>
      </c>
      <c r="AL3056" s="32" t="str">
        <f t="shared" si="306"/>
        <v>Obesity</v>
      </c>
      <c r="AO3056" s="41">
        <v>1988</v>
      </c>
      <c r="AP3056" s="29" t="s">
        <v>18</v>
      </c>
      <c r="AQ3056" s="7">
        <v>10</v>
      </c>
      <c r="AS3056" s="32" t="str">
        <f t="shared" si="302"/>
        <v>10-06-1988</v>
      </c>
      <c r="AU3056" s="10" t="s">
        <v>9026</v>
      </c>
      <c r="AV3056" s="32">
        <f t="shared" si="307"/>
        <v>34</v>
      </c>
      <c r="AX3056" s="53">
        <v>5989.52</v>
      </c>
      <c r="AY3056" s="51">
        <f t="shared" si="308"/>
        <v>5990</v>
      </c>
      <c r="BA3056" s="10">
        <v>9.91</v>
      </c>
      <c r="BB3056" s="51" t="str">
        <f t="shared" si="309"/>
        <v>Diabetes</v>
      </c>
    </row>
    <row r="3057" spans="18:54" ht="15.5" x14ac:dyDescent="0.35">
      <c r="R3057" s="7" t="s">
        <v>6740</v>
      </c>
      <c r="S3057" s="10" t="s">
        <v>7275</v>
      </c>
      <c r="T3057" s="16" t="s">
        <v>5396</v>
      </c>
      <c r="X3057" s="27">
        <v>2</v>
      </c>
      <c r="Y3057" s="25">
        <f t="shared" si="303"/>
        <v>2</v>
      </c>
      <c r="AB3057" s="10" t="s">
        <v>2382</v>
      </c>
      <c r="AC3057" s="7" t="s">
        <v>2380</v>
      </c>
      <c r="AF3057" s="25" t="str">
        <f t="shared" si="304"/>
        <v>Yes</v>
      </c>
      <c r="AG3057" s="36" t="str">
        <f t="shared" si="305"/>
        <v>No</v>
      </c>
      <c r="AJ3057" s="25">
        <v>21.66</v>
      </c>
      <c r="AL3057" s="33" t="str">
        <f t="shared" si="306"/>
        <v xml:space="preserve">Normal Weight 
</v>
      </c>
      <c r="AO3057" s="42">
        <v>1974</v>
      </c>
      <c r="AP3057" s="30" t="s">
        <v>35</v>
      </c>
      <c r="AQ3057" s="7">
        <v>17</v>
      </c>
      <c r="AS3057" s="33" t="str">
        <f t="shared" si="302"/>
        <v>17-08-1974</v>
      </c>
      <c r="AU3057" s="10" t="s">
        <v>9027</v>
      </c>
      <c r="AV3057" s="33">
        <f t="shared" si="307"/>
        <v>48</v>
      </c>
      <c r="AX3057" s="53">
        <v>5990.17</v>
      </c>
      <c r="AY3057" s="50">
        <f t="shared" si="308"/>
        <v>5990</v>
      </c>
      <c r="BA3057" s="10">
        <v>4.1399999999999997</v>
      </c>
      <c r="BB3057" s="50" t="str">
        <f t="shared" si="309"/>
        <v>Normal</v>
      </c>
    </row>
    <row r="3058" spans="18:54" ht="15.5" x14ac:dyDescent="0.35">
      <c r="R3058" s="7" t="s">
        <v>6740</v>
      </c>
      <c r="S3058" s="10" t="s">
        <v>7276</v>
      </c>
      <c r="T3058" s="16" t="s">
        <v>5397</v>
      </c>
      <c r="X3058" s="27">
        <v>1</v>
      </c>
      <c r="Y3058" s="25">
        <f t="shared" si="303"/>
        <v>1</v>
      </c>
      <c r="AB3058" s="10" t="s">
        <v>2382</v>
      </c>
      <c r="AC3058" s="7" t="s">
        <v>2380</v>
      </c>
      <c r="AF3058" s="25" t="str">
        <f t="shared" si="304"/>
        <v>Yes</v>
      </c>
      <c r="AG3058" s="36" t="str">
        <f t="shared" si="305"/>
        <v>No</v>
      </c>
      <c r="AJ3058" s="25">
        <v>37.72</v>
      </c>
      <c r="AL3058" s="32" t="str">
        <f t="shared" si="306"/>
        <v>Obesity</v>
      </c>
      <c r="AO3058" s="41">
        <v>1980</v>
      </c>
      <c r="AP3058" s="29" t="s">
        <v>35</v>
      </c>
      <c r="AQ3058" s="7">
        <v>8</v>
      </c>
      <c r="AS3058" s="32" t="str">
        <f t="shared" si="302"/>
        <v>08-08-1980</v>
      </c>
      <c r="AU3058" s="10" t="s">
        <v>9028</v>
      </c>
      <c r="AV3058" s="32">
        <f t="shared" si="307"/>
        <v>42</v>
      </c>
      <c r="AX3058" s="53">
        <v>5993.62</v>
      </c>
      <c r="AY3058" s="51">
        <f t="shared" si="308"/>
        <v>5994</v>
      </c>
      <c r="BA3058" s="10">
        <v>4.38</v>
      </c>
      <c r="BB3058" s="51" t="str">
        <f t="shared" si="309"/>
        <v>Normal</v>
      </c>
    </row>
    <row r="3059" spans="18:54" ht="15.5" x14ac:dyDescent="0.35">
      <c r="R3059" s="7" t="s">
        <v>6739</v>
      </c>
      <c r="S3059" s="10" t="s">
        <v>6811</v>
      </c>
      <c r="T3059" s="16" t="s">
        <v>5398</v>
      </c>
      <c r="X3059" s="27">
        <v>3</v>
      </c>
      <c r="Y3059" s="25">
        <f t="shared" si="303"/>
        <v>3</v>
      </c>
      <c r="AB3059" s="10" t="s">
        <v>2380</v>
      </c>
      <c r="AC3059" s="7" t="s">
        <v>2380</v>
      </c>
      <c r="AF3059" s="25" t="str">
        <f t="shared" si="304"/>
        <v>No</v>
      </c>
      <c r="AG3059" s="36" t="str">
        <f t="shared" si="305"/>
        <v>No</v>
      </c>
      <c r="AJ3059" s="25">
        <v>39.700000000000003</v>
      </c>
      <c r="AL3059" s="33" t="str">
        <f t="shared" si="306"/>
        <v>Obesity</v>
      </c>
      <c r="AO3059" s="42">
        <v>1989</v>
      </c>
      <c r="AP3059" s="30" t="s">
        <v>35</v>
      </c>
      <c r="AQ3059" s="7">
        <v>16</v>
      </c>
      <c r="AS3059" s="33" t="str">
        <f t="shared" si="302"/>
        <v>16-08-1989</v>
      </c>
      <c r="AU3059" s="10" t="s">
        <v>9029</v>
      </c>
      <c r="AV3059" s="33">
        <f t="shared" si="307"/>
        <v>33</v>
      </c>
      <c r="AX3059" s="53">
        <v>6059.17</v>
      </c>
      <c r="AY3059" s="50">
        <f t="shared" si="308"/>
        <v>6059</v>
      </c>
      <c r="BA3059" s="10">
        <v>9.83</v>
      </c>
      <c r="BB3059" s="50" t="str">
        <f t="shared" si="309"/>
        <v>Diabetes</v>
      </c>
    </row>
    <row r="3060" spans="18:54" ht="15.5" x14ac:dyDescent="0.35">
      <c r="R3060" s="7" t="s">
        <v>6739</v>
      </c>
      <c r="S3060" s="10" t="s">
        <v>7277</v>
      </c>
      <c r="T3060" s="16" t="s">
        <v>5399</v>
      </c>
      <c r="X3060" s="27">
        <v>3</v>
      </c>
      <c r="Y3060" s="25">
        <f t="shared" si="303"/>
        <v>3</v>
      </c>
      <c r="AB3060" s="10" t="s">
        <v>2380</v>
      </c>
      <c r="AC3060" s="7" t="s">
        <v>2380</v>
      </c>
      <c r="AF3060" s="25" t="str">
        <f t="shared" si="304"/>
        <v>No</v>
      </c>
      <c r="AG3060" s="36" t="str">
        <f t="shared" si="305"/>
        <v>No</v>
      </c>
      <c r="AJ3060" s="25">
        <v>35.97</v>
      </c>
      <c r="AL3060" s="32" t="str">
        <f t="shared" si="306"/>
        <v>Obesity</v>
      </c>
      <c r="AO3060" s="41">
        <v>1996</v>
      </c>
      <c r="AP3060" s="29" t="s">
        <v>10</v>
      </c>
      <c r="AQ3060" s="7">
        <v>28</v>
      </c>
      <c r="AS3060" s="32" t="str">
        <f t="shared" ref="AS3060:AS3123" si="310">TEXT(DATEVALUE(CONCATENATE(AQ3060,"-",AP3060,"-",AO3060)),("DD-MM-YYYY"))</f>
        <v>28-07-1996</v>
      </c>
      <c r="AU3060" s="10" t="s">
        <v>9030</v>
      </c>
      <c r="AV3060" s="32">
        <f t="shared" si="307"/>
        <v>26</v>
      </c>
      <c r="AX3060" s="53">
        <v>6061.8</v>
      </c>
      <c r="AY3060" s="49">
        <f t="shared" si="308"/>
        <v>6062</v>
      </c>
      <c r="BA3060" s="10">
        <v>11.08</v>
      </c>
      <c r="BB3060" s="49" t="str">
        <f t="shared" si="309"/>
        <v>Diabetes</v>
      </c>
    </row>
    <row r="3061" spans="18:54" ht="15.5" x14ac:dyDescent="0.35">
      <c r="R3061" s="7" t="s">
        <v>6740</v>
      </c>
      <c r="S3061" s="10" t="s">
        <v>7278</v>
      </c>
      <c r="T3061" s="16" t="s">
        <v>5400</v>
      </c>
      <c r="X3061" s="27" t="s">
        <v>2381</v>
      </c>
      <c r="Y3061" s="25">
        <f t="shared" ref="Y3061:Y3124" si="311">IF(X3061="No major surgery",0,X3061)</f>
        <v>0</v>
      </c>
      <c r="AB3061" s="10" t="s">
        <v>2380</v>
      </c>
      <c r="AC3061" s="7" t="s">
        <v>2380</v>
      </c>
      <c r="AF3061" s="25" t="str">
        <f t="shared" ref="AF3061:AF3124" si="312">IF(LOWER(AB3061)="yes","Yes","No")</f>
        <v>No</v>
      </c>
      <c r="AG3061" s="36" t="str">
        <f t="shared" ref="AG3061:AG3124" si="313">IF(LOWER(AC3061)="yes","Yes","No")</f>
        <v>No</v>
      </c>
      <c r="AJ3061" s="25">
        <v>37.85</v>
      </c>
      <c r="AL3061" s="33" t="str">
        <f t="shared" ref="AL3061:AL3124" si="314">IF(AJ3061&lt;18.5,"Under weight",IF(AJ3061&lt;25,"Normal Weight 
",IF(AJ3061&lt;30,"Over weight","Obesity")))</f>
        <v>Obesity</v>
      </c>
      <c r="AO3061" s="42">
        <v>1994</v>
      </c>
      <c r="AP3061" s="30" t="s">
        <v>15</v>
      </c>
      <c r="AQ3061" s="7">
        <v>8</v>
      </c>
      <c r="AS3061" s="33" t="str">
        <f t="shared" si="310"/>
        <v>08-11-1994</v>
      </c>
      <c r="AU3061" s="10" t="s">
        <v>9031</v>
      </c>
      <c r="AV3061" s="33">
        <f t="shared" ref="AV3061:AV3124" si="315">2023-YEAR(AU3061)-IF(OR(MONTH(AU3061)&gt;6,AND(DAY(AU3061)&gt;8)),1,0)</f>
        <v>28</v>
      </c>
      <c r="AX3061" s="53">
        <v>6064.37</v>
      </c>
      <c r="AY3061" s="50">
        <f t="shared" ref="AY3061:AY3124" si="316">ROUND(AX3061,0)</f>
        <v>6064</v>
      </c>
      <c r="BA3061" s="10">
        <v>11.01</v>
      </c>
      <c r="BB3061" s="50" t="str">
        <f t="shared" ref="BB3061:BB3124" si="317">IF(BA3061&lt;5.7,"Normal",IF(BA3061&lt;6.5,"Prediabetes","Diabetes"))</f>
        <v>Diabetes</v>
      </c>
    </row>
    <row r="3062" spans="18:54" ht="15.5" x14ac:dyDescent="0.35">
      <c r="R3062" s="7" t="s">
        <v>6739</v>
      </c>
      <c r="S3062" s="10" t="s">
        <v>7091</v>
      </c>
      <c r="T3062" s="16" t="s">
        <v>5401</v>
      </c>
      <c r="X3062" s="27">
        <v>1</v>
      </c>
      <c r="Y3062" s="25">
        <f t="shared" si="311"/>
        <v>1</v>
      </c>
      <c r="AB3062" s="10" t="s">
        <v>2380</v>
      </c>
      <c r="AC3062" s="7" t="s">
        <v>2382</v>
      </c>
      <c r="AF3062" s="25" t="str">
        <f t="shared" si="312"/>
        <v>No</v>
      </c>
      <c r="AG3062" s="36" t="str">
        <f t="shared" si="313"/>
        <v>Yes</v>
      </c>
      <c r="AJ3062" s="25">
        <v>21.66</v>
      </c>
      <c r="AL3062" s="32" t="str">
        <f t="shared" si="314"/>
        <v xml:space="preserve">Normal Weight 
</v>
      </c>
      <c r="AO3062" s="41">
        <v>1984</v>
      </c>
      <c r="AP3062" s="29" t="s">
        <v>20</v>
      </c>
      <c r="AQ3062" s="7">
        <v>21</v>
      </c>
      <c r="AS3062" s="32" t="str">
        <f t="shared" si="310"/>
        <v>21-09-1984</v>
      </c>
      <c r="AU3062" s="10" t="s">
        <v>9032</v>
      </c>
      <c r="AV3062" s="32">
        <f t="shared" si="315"/>
        <v>38</v>
      </c>
      <c r="AX3062" s="53">
        <v>6067.13</v>
      </c>
      <c r="AY3062" s="51">
        <f t="shared" si="316"/>
        <v>6067</v>
      </c>
      <c r="BA3062" s="10">
        <v>4.37</v>
      </c>
      <c r="BB3062" s="51" t="str">
        <f t="shared" si="317"/>
        <v>Normal</v>
      </c>
    </row>
    <row r="3063" spans="18:54" ht="15.5" x14ac:dyDescent="0.35">
      <c r="R3063" s="7" t="s">
        <v>6742</v>
      </c>
      <c r="S3063" s="10" t="s">
        <v>7160</v>
      </c>
      <c r="T3063" s="16" t="s">
        <v>5191</v>
      </c>
      <c r="X3063" s="27">
        <v>2</v>
      </c>
      <c r="Y3063" s="25">
        <f t="shared" si="311"/>
        <v>2</v>
      </c>
      <c r="AB3063" s="10" t="s">
        <v>2380</v>
      </c>
      <c r="AC3063" s="7" t="s">
        <v>2380</v>
      </c>
      <c r="AF3063" s="25" t="str">
        <f t="shared" si="312"/>
        <v>No</v>
      </c>
      <c r="AG3063" s="36" t="str">
        <f t="shared" si="313"/>
        <v>No</v>
      </c>
      <c r="AJ3063" s="25">
        <v>39.369999999999997</v>
      </c>
      <c r="AL3063" s="33" t="str">
        <f t="shared" si="314"/>
        <v>Obesity</v>
      </c>
      <c r="AO3063" s="42">
        <v>1979</v>
      </c>
      <c r="AP3063" s="30" t="s">
        <v>35</v>
      </c>
      <c r="AQ3063" s="7">
        <v>8</v>
      </c>
      <c r="AS3063" s="33" t="str">
        <f t="shared" si="310"/>
        <v>08-08-1979</v>
      </c>
      <c r="AU3063" s="10" t="s">
        <v>9033</v>
      </c>
      <c r="AV3063" s="33">
        <f t="shared" si="315"/>
        <v>43</v>
      </c>
      <c r="AX3063" s="53">
        <v>6074.37</v>
      </c>
      <c r="AY3063" s="50">
        <f t="shared" si="316"/>
        <v>6074</v>
      </c>
      <c r="BA3063" s="10">
        <v>5.91</v>
      </c>
      <c r="BB3063" s="50" t="str">
        <f t="shared" si="317"/>
        <v>Prediabetes</v>
      </c>
    </row>
    <row r="3064" spans="18:54" ht="15.5" x14ac:dyDescent="0.35">
      <c r="R3064" s="7" t="s">
        <v>6742</v>
      </c>
      <c r="S3064" s="10" t="s">
        <v>8276</v>
      </c>
      <c r="T3064" s="16" t="s">
        <v>5402</v>
      </c>
      <c r="X3064" s="27" t="s">
        <v>2381</v>
      </c>
      <c r="Y3064" s="25">
        <f t="shared" si="311"/>
        <v>0</v>
      </c>
      <c r="AB3064" s="10" t="s">
        <v>2380</v>
      </c>
      <c r="AC3064" s="7" t="s">
        <v>2380</v>
      </c>
      <c r="AF3064" s="25" t="str">
        <f t="shared" si="312"/>
        <v>No</v>
      </c>
      <c r="AG3064" s="36" t="str">
        <f t="shared" si="313"/>
        <v>No</v>
      </c>
      <c r="AJ3064" s="25">
        <v>40.880000000000003</v>
      </c>
      <c r="AL3064" s="32" t="str">
        <f t="shared" si="314"/>
        <v>Obesity</v>
      </c>
      <c r="AO3064" s="41">
        <v>1984</v>
      </c>
      <c r="AP3064" s="29" t="s">
        <v>37</v>
      </c>
      <c r="AQ3064" s="7">
        <v>14</v>
      </c>
      <c r="AS3064" s="32" t="str">
        <f t="shared" si="310"/>
        <v>14-10-1984</v>
      </c>
      <c r="AU3064" s="10" t="s">
        <v>9034</v>
      </c>
      <c r="AV3064" s="32">
        <f t="shared" si="315"/>
        <v>38</v>
      </c>
      <c r="AX3064" s="53">
        <v>6079.67</v>
      </c>
      <c r="AY3064" s="51">
        <f t="shared" si="316"/>
        <v>6080</v>
      </c>
      <c r="BA3064" s="10">
        <v>7.65</v>
      </c>
      <c r="BB3064" s="51" t="str">
        <f t="shared" si="317"/>
        <v>Diabetes</v>
      </c>
    </row>
    <row r="3065" spans="18:54" ht="15.5" x14ac:dyDescent="0.35">
      <c r="R3065" s="7" t="s">
        <v>6739</v>
      </c>
      <c r="S3065" s="10" t="s">
        <v>7279</v>
      </c>
      <c r="T3065" s="16" t="s">
        <v>5403</v>
      </c>
      <c r="X3065" s="27">
        <v>2</v>
      </c>
      <c r="Y3065" s="25">
        <f t="shared" si="311"/>
        <v>2</v>
      </c>
      <c r="AB3065" s="10" t="s">
        <v>2382</v>
      </c>
      <c r="AC3065" s="7" t="s">
        <v>2380</v>
      </c>
      <c r="AF3065" s="25" t="str">
        <f t="shared" si="312"/>
        <v>Yes</v>
      </c>
      <c r="AG3065" s="36" t="str">
        <f t="shared" si="313"/>
        <v>No</v>
      </c>
      <c r="AJ3065" s="25">
        <v>26.22</v>
      </c>
      <c r="AL3065" s="33" t="str">
        <f t="shared" si="314"/>
        <v>Over weight</v>
      </c>
      <c r="AO3065" s="42">
        <v>1984</v>
      </c>
      <c r="AP3065" s="30" t="s">
        <v>10</v>
      </c>
      <c r="AQ3065" s="7">
        <v>25</v>
      </c>
      <c r="AS3065" s="33" t="str">
        <f t="shared" si="310"/>
        <v>25-07-1984</v>
      </c>
      <c r="AU3065" s="10" t="s">
        <v>9035</v>
      </c>
      <c r="AV3065" s="33">
        <f t="shared" si="315"/>
        <v>38</v>
      </c>
      <c r="AX3065" s="53">
        <v>6082.41</v>
      </c>
      <c r="AY3065" s="50">
        <f t="shared" si="316"/>
        <v>6082</v>
      </c>
      <c r="BA3065" s="10">
        <v>5.37</v>
      </c>
      <c r="BB3065" s="50" t="str">
        <f t="shared" si="317"/>
        <v>Normal</v>
      </c>
    </row>
    <row r="3066" spans="18:54" ht="15.5" x14ac:dyDescent="0.35">
      <c r="R3066" s="7" t="s">
        <v>6739</v>
      </c>
      <c r="S3066" s="10" t="s">
        <v>7280</v>
      </c>
      <c r="T3066" s="16" t="s">
        <v>5404</v>
      </c>
      <c r="X3066" s="27">
        <v>2</v>
      </c>
      <c r="Y3066" s="25">
        <f t="shared" si="311"/>
        <v>2</v>
      </c>
      <c r="AB3066" s="10" t="s">
        <v>2382</v>
      </c>
      <c r="AC3066" s="7" t="s">
        <v>2380</v>
      </c>
      <c r="AF3066" s="25" t="str">
        <f t="shared" si="312"/>
        <v>Yes</v>
      </c>
      <c r="AG3066" s="36" t="str">
        <f t="shared" si="313"/>
        <v>No</v>
      </c>
      <c r="AJ3066" s="25">
        <v>25.08</v>
      </c>
      <c r="AL3066" s="32" t="str">
        <f t="shared" si="314"/>
        <v>Over weight</v>
      </c>
      <c r="AO3066" s="41">
        <v>1970</v>
      </c>
      <c r="AP3066" s="29" t="s">
        <v>18</v>
      </c>
      <c r="AQ3066" s="7">
        <v>9</v>
      </c>
      <c r="AS3066" s="32" t="str">
        <f t="shared" si="310"/>
        <v>09-06-1970</v>
      </c>
      <c r="AU3066" s="10" t="s">
        <v>9036</v>
      </c>
      <c r="AV3066" s="32">
        <f t="shared" si="315"/>
        <v>52</v>
      </c>
      <c r="AX3066" s="53">
        <v>6098.38</v>
      </c>
      <c r="AY3066" s="51">
        <f t="shared" si="316"/>
        <v>6098</v>
      </c>
      <c r="BA3066" s="10">
        <v>5.75</v>
      </c>
      <c r="BB3066" s="51" t="str">
        <f t="shared" si="317"/>
        <v>Prediabetes</v>
      </c>
    </row>
    <row r="3067" spans="18:54" ht="15.5" x14ac:dyDescent="0.35">
      <c r="R3067" s="7" t="s">
        <v>6739</v>
      </c>
      <c r="S3067" s="10" t="s">
        <v>7281</v>
      </c>
      <c r="T3067" s="16" t="s">
        <v>5405</v>
      </c>
      <c r="X3067" s="27">
        <v>2</v>
      </c>
      <c r="Y3067" s="25">
        <f t="shared" si="311"/>
        <v>2</v>
      </c>
      <c r="AB3067" s="10" t="s">
        <v>2382</v>
      </c>
      <c r="AC3067" s="7" t="s">
        <v>2380</v>
      </c>
      <c r="AF3067" s="25" t="str">
        <f t="shared" si="312"/>
        <v>Yes</v>
      </c>
      <c r="AG3067" s="36" t="str">
        <f t="shared" si="313"/>
        <v>No</v>
      </c>
      <c r="AJ3067" s="25">
        <v>39.1</v>
      </c>
      <c r="AL3067" s="33" t="str">
        <f t="shared" si="314"/>
        <v>Obesity</v>
      </c>
      <c r="AO3067" s="42">
        <v>1995</v>
      </c>
      <c r="AP3067" s="30" t="s">
        <v>20</v>
      </c>
      <c r="AQ3067" s="7">
        <v>9</v>
      </c>
      <c r="AS3067" s="33" t="str">
        <f t="shared" si="310"/>
        <v>09-09-1995</v>
      </c>
      <c r="AU3067" s="10" t="s">
        <v>9037</v>
      </c>
      <c r="AV3067" s="33">
        <f t="shared" si="315"/>
        <v>27</v>
      </c>
      <c r="AX3067" s="53">
        <v>6111.95</v>
      </c>
      <c r="AY3067" s="50">
        <f t="shared" si="316"/>
        <v>6112</v>
      </c>
      <c r="BA3067" s="10">
        <v>6.79</v>
      </c>
      <c r="BB3067" s="50" t="str">
        <f t="shared" si="317"/>
        <v>Diabetes</v>
      </c>
    </row>
    <row r="3068" spans="18:54" ht="15.5" x14ac:dyDescent="0.35">
      <c r="R3068" s="7" t="s">
        <v>6740</v>
      </c>
      <c r="S3068" s="10" t="s">
        <v>7282</v>
      </c>
      <c r="T3068" s="16" t="s">
        <v>5406</v>
      </c>
      <c r="X3068" s="27">
        <v>3</v>
      </c>
      <c r="Y3068" s="25">
        <f t="shared" si="311"/>
        <v>3</v>
      </c>
      <c r="AB3068" s="10" t="s">
        <v>2380</v>
      </c>
      <c r="AC3068" s="7" t="s">
        <v>2380</v>
      </c>
      <c r="AF3068" s="25" t="str">
        <f t="shared" si="312"/>
        <v>No</v>
      </c>
      <c r="AG3068" s="36" t="str">
        <f t="shared" si="313"/>
        <v>No</v>
      </c>
      <c r="AJ3068" s="25">
        <v>37.905000000000001</v>
      </c>
      <c r="AL3068" s="32" t="str">
        <f t="shared" si="314"/>
        <v>Obesity</v>
      </c>
      <c r="AO3068" s="41">
        <v>1985</v>
      </c>
      <c r="AP3068" s="29" t="s">
        <v>10</v>
      </c>
      <c r="AQ3068" s="7">
        <v>21</v>
      </c>
      <c r="AS3068" s="32" t="str">
        <f t="shared" si="310"/>
        <v>21-07-1985</v>
      </c>
      <c r="AU3068" s="10" t="s">
        <v>9038</v>
      </c>
      <c r="AV3068" s="32">
        <f t="shared" si="315"/>
        <v>37</v>
      </c>
      <c r="AX3068" s="53">
        <v>6112.35</v>
      </c>
      <c r="AY3068" s="49">
        <f t="shared" si="316"/>
        <v>6112</v>
      </c>
      <c r="BA3068" s="10">
        <v>7.03</v>
      </c>
      <c r="BB3068" s="49" t="str">
        <f t="shared" si="317"/>
        <v>Diabetes</v>
      </c>
    </row>
    <row r="3069" spans="18:54" ht="15.5" x14ac:dyDescent="0.35">
      <c r="R3069" s="7" t="s">
        <v>6742</v>
      </c>
      <c r="S3069" s="10" t="s">
        <v>5027</v>
      </c>
      <c r="T3069" s="16" t="s">
        <v>5407</v>
      </c>
      <c r="X3069" s="27">
        <v>1</v>
      </c>
      <c r="Y3069" s="25">
        <f t="shared" si="311"/>
        <v>1</v>
      </c>
      <c r="AB3069" s="10" t="s">
        <v>2382</v>
      </c>
      <c r="AC3069" s="7" t="s">
        <v>2380</v>
      </c>
      <c r="AF3069" s="25" t="str">
        <f t="shared" si="312"/>
        <v>Yes</v>
      </c>
      <c r="AG3069" s="36" t="str">
        <f t="shared" si="313"/>
        <v>No</v>
      </c>
      <c r="AJ3069" s="25">
        <v>43.35</v>
      </c>
      <c r="AL3069" s="33" t="str">
        <f t="shared" si="314"/>
        <v>Obesity</v>
      </c>
      <c r="AO3069" s="42">
        <v>1991</v>
      </c>
      <c r="AP3069" s="30" t="s">
        <v>10</v>
      </c>
      <c r="AQ3069" s="7">
        <v>25</v>
      </c>
      <c r="AS3069" s="33" t="str">
        <f t="shared" si="310"/>
        <v>25-07-1991</v>
      </c>
      <c r="AU3069" s="10" t="s">
        <v>8756</v>
      </c>
      <c r="AV3069" s="33">
        <f t="shared" si="315"/>
        <v>31</v>
      </c>
      <c r="AX3069" s="53">
        <v>6113.23</v>
      </c>
      <c r="AY3069" s="50">
        <f t="shared" si="316"/>
        <v>6113</v>
      </c>
      <c r="BA3069" s="10">
        <v>5.41</v>
      </c>
      <c r="BB3069" s="50" t="str">
        <f t="shared" si="317"/>
        <v>Normal</v>
      </c>
    </row>
    <row r="3070" spans="18:54" ht="15.5" x14ac:dyDescent="0.35">
      <c r="R3070" s="7" t="s">
        <v>6742</v>
      </c>
      <c r="S3070" s="10" t="s">
        <v>8277</v>
      </c>
      <c r="T3070" s="16" t="s">
        <v>4798</v>
      </c>
      <c r="X3070" s="27" t="s">
        <v>2381</v>
      </c>
      <c r="Y3070" s="25">
        <f t="shared" si="311"/>
        <v>0</v>
      </c>
      <c r="AB3070" s="10" t="s">
        <v>2380</v>
      </c>
      <c r="AC3070" s="7" t="s">
        <v>2380</v>
      </c>
      <c r="AF3070" s="25" t="str">
        <f t="shared" si="312"/>
        <v>No</v>
      </c>
      <c r="AG3070" s="36" t="str">
        <f t="shared" si="313"/>
        <v>No</v>
      </c>
      <c r="AJ3070" s="25">
        <v>36.15</v>
      </c>
      <c r="AL3070" s="32" t="str">
        <f t="shared" si="314"/>
        <v>Obesity</v>
      </c>
      <c r="AO3070" s="41">
        <v>1983</v>
      </c>
      <c r="AP3070" s="29" t="s">
        <v>35</v>
      </c>
      <c r="AQ3070" s="7">
        <v>11</v>
      </c>
      <c r="AS3070" s="32" t="str">
        <f t="shared" si="310"/>
        <v>11-08-1983</v>
      </c>
      <c r="AU3070" s="10" t="s">
        <v>9039</v>
      </c>
      <c r="AV3070" s="32">
        <f t="shared" si="315"/>
        <v>39</v>
      </c>
      <c r="AX3070" s="53">
        <v>6117.49</v>
      </c>
      <c r="AY3070" s="51">
        <f t="shared" si="316"/>
        <v>6117</v>
      </c>
      <c r="BA3070" s="10">
        <v>8.0500000000000007</v>
      </c>
      <c r="BB3070" s="51" t="str">
        <f t="shared" si="317"/>
        <v>Diabetes</v>
      </c>
    </row>
    <row r="3071" spans="18:54" ht="15.5" x14ac:dyDescent="0.35">
      <c r="R3071" s="7" t="s">
        <v>6739</v>
      </c>
      <c r="S3071" s="10" t="s">
        <v>7283</v>
      </c>
      <c r="T3071" s="16" t="s">
        <v>5408</v>
      </c>
      <c r="X3071" s="27">
        <v>1</v>
      </c>
      <c r="Y3071" s="25">
        <f t="shared" si="311"/>
        <v>1</v>
      </c>
      <c r="AB3071" s="10" t="s">
        <v>2380</v>
      </c>
      <c r="AC3071" s="7" t="s">
        <v>2380</v>
      </c>
      <c r="AF3071" s="25" t="str">
        <f t="shared" si="312"/>
        <v>No</v>
      </c>
      <c r="AG3071" s="36" t="str">
        <f t="shared" si="313"/>
        <v>No</v>
      </c>
      <c r="AJ3071" s="25">
        <v>44.98</v>
      </c>
      <c r="AL3071" s="33" t="str">
        <f t="shared" si="314"/>
        <v>Obesity</v>
      </c>
      <c r="AO3071" s="42">
        <v>1983</v>
      </c>
      <c r="AP3071" s="30" t="s">
        <v>15</v>
      </c>
      <c r="AQ3071" s="7">
        <v>16</v>
      </c>
      <c r="AS3071" s="33" t="str">
        <f t="shared" si="310"/>
        <v>16-11-1983</v>
      </c>
      <c r="AU3071" s="10" t="s">
        <v>9040</v>
      </c>
      <c r="AV3071" s="33">
        <f t="shared" si="315"/>
        <v>39</v>
      </c>
      <c r="AX3071" s="53">
        <v>6123.57</v>
      </c>
      <c r="AY3071" s="50">
        <f t="shared" si="316"/>
        <v>6124</v>
      </c>
      <c r="BA3071" s="10">
        <v>5.94</v>
      </c>
      <c r="BB3071" s="50" t="str">
        <f t="shared" si="317"/>
        <v>Prediabetes</v>
      </c>
    </row>
    <row r="3072" spans="18:54" ht="15.5" x14ac:dyDescent="0.35">
      <c r="R3072" s="7" t="s">
        <v>6739</v>
      </c>
      <c r="S3072" s="10" t="s">
        <v>7284</v>
      </c>
      <c r="T3072" s="16" t="s">
        <v>5409</v>
      </c>
      <c r="X3072" s="27">
        <v>1</v>
      </c>
      <c r="Y3072" s="25">
        <f t="shared" si="311"/>
        <v>1</v>
      </c>
      <c r="AB3072" s="10" t="s">
        <v>2380</v>
      </c>
      <c r="AC3072" s="7" t="s">
        <v>2380</v>
      </c>
      <c r="AF3072" s="25" t="str">
        <f t="shared" si="312"/>
        <v>No</v>
      </c>
      <c r="AG3072" s="36" t="str">
        <f t="shared" si="313"/>
        <v>No</v>
      </c>
      <c r="AJ3072" s="25">
        <v>38.28</v>
      </c>
      <c r="AL3072" s="32" t="str">
        <f t="shared" si="314"/>
        <v>Obesity</v>
      </c>
      <c r="AO3072" s="41">
        <v>1990</v>
      </c>
      <c r="AP3072" s="29" t="s">
        <v>35</v>
      </c>
      <c r="AQ3072" s="7">
        <v>18</v>
      </c>
      <c r="AS3072" s="32" t="str">
        <f t="shared" si="310"/>
        <v>18-08-1990</v>
      </c>
      <c r="AU3072" s="10" t="s">
        <v>9041</v>
      </c>
      <c r="AV3072" s="32">
        <f t="shared" si="315"/>
        <v>32</v>
      </c>
      <c r="AX3072" s="53">
        <v>6128.8</v>
      </c>
      <c r="AY3072" s="51">
        <f t="shared" si="316"/>
        <v>6129</v>
      </c>
      <c r="BA3072" s="10">
        <v>5.51</v>
      </c>
      <c r="BB3072" s="51" t="str">
        <f t="shared" si="317"/>
        <v>Normal</v>
      </c>
    </row>
    <row r="3073" spans="18:54" ht="15.5" x14ac:dyDescent="0.35">
      <c r="R3073" s="7" t="s">
        <v>6740</v>
      </c>
      <c r="S3073" s="10" t="s">
        <v>7285</v>
      </c>
      <c r="T3073" s="16" t="s">
        <v>5410</v>
      </c>
      <c r="X3073" s="27">
        <v>2</v>
      </c>
      <c r="Y3073" s="25">
        <f t="shared" si="311"/>
        <v>2</v>
      </c>
      <c r="AB3073" s="10" t="s">
        <v>2382</v>
      </c>
      <c r="AC3073" s="7" t="s">
        <v>2380</v>
      </c>
      <c r="AF3073" s="25" t="str">
        <f t="shared" si="312"/>
        <v>Yes</v>
      </c>
      <c r="AG3073" s="36" t="str">
        <f t="shared" si="313"/>
        <v>No</v>
      </c>
      <c r="AJ3073" s="25">
        <v>32.299999999999997</v>
      </c>
      <c r="AL3073" s="33" t="str">
        <f t="shared" si="314"/>
        <v>Obesity</v>
      </c>
      <c r="AO3073" s="42">
        <v>1969</v>
      </c>
      <c r="AP3073" s="30" t="s">
        <v>15</v>
      </c>
      <c r="AQ3073" s="7">
        <v>9</v>
      </c>
      <c r="AS3073" s="33" t="str">
        <f t="shared" si="310"/>
        <v>09-11-1969</v>
      </c>
      <c r="AU3073" s="10" t="s">
        <v>9042</v>
      </c>
      <c r="AV3073" s="33">
        <f t="shared" si="315"/>
        <v>53</v>
      </c>
      <c r="AX3073" s="53">
        <v>6138.5</v>
      </c>
      <c r="AY3073" s="50">
        <f t="shared" si="316"/>
        <v>6139</v>
      </c>
      <c r="BA3073" s="10">
        <v>6.55</v>
      </c>
      <c r="BB3073" s="50" t="str">
        <f t="shared" si="317"/>
        <v>Diabetes</v>
      </c>
    </row>
    <row r="3074" spans="18:54" ht="15.5" x14ac:dyDescent="0.35">
      <c r="R3074" s="7" t="s">
        <v>6740</v>
      </c>
      <c r="S3074" s="10" t="s">
        <v>7286</v>
      </c>
      <c r="T3074" s="16" t="s">
        <v>5411</v>
      </c>
      <c r="X3074" s="27" t="s">
        <v>2381</v>
      </c>
      <c r="Y3074" s="25">
        <f t="shared" si="311"/>
        <v>0</v>
      </c>
      <c r="AB3074" s="10" t="s">
        <v>2382</v>
      </c>
      <c r="AC3074" s="7" t="s">
        <v>2380</v>
      </c>
      <c r="AF3074" s="25" t="str">
        <f t="shared" si="312"/>
        <v>Yes</v>
      </c>
      <c r="AG3074" s="36" t="str">
        <f t="shared" si="313"/>
        <v>No</v>
      </c>
      <c r="AJ3074" s="25">
        <v>39.51</v>
      </c>
      <c r="AL3074" s="32" t="str">
        <f t="shared" si="314"/>
        <v>Obesity</v>
      </c>
      <c r="AO3074" s="41">
        <v>1978</v>
      </c>
      <c r="AP3074" s="29" t="s">
        <v>20</v>
      </c>
      <c r="AQ3074" s="7">
        <v>5</v>
      </c>
      <c r="AS3074" s="32" t="str">
        <f t="shared" si="310"/>
        <v>05-09-1978</v>
      </c>
      <c r="AU3074" s="10" t="s">
        <v>9043</v>
      </c>
      <c r="AV3074" s="32">
        <f t="shared" si="315"/>
        <v>44</v>
      </c>
      <c r="AX3074" s="53">
        <v>6138.58</v>
      </c>
      <c r="AY3074" s="51">
        <f t="shared" si="316"/>
        <v>6139</v>
      </c>
      <c r="BA3074" s="10">
        <v>5.79</v>
      </c>
      <c r="BB3074" s="51" t="str">
        <f t="shared" si="317"/>
        <v>Prediabetes</v>
      </c>
    </row>
    <row r="3075" spans="18:54" ht="15.5" x14ac:dyDescent="0.35">
      <c r="R3075" s="7" t="s">
        <v>6740</v>
      </c>
      <c r="S3075" s="10" t="s">
        <v>7287</v>
      </c>
      <c r="T3075" s="16" t="s">
        <v>5412</v>
      </c>
      <c r="X3075" s="27" t="s">
        <v>2381</v>
      </c>
      <c r="Y3075" s="25">
        <f t="shared" si="311"/>
        <v>0</v>
      </c>
      <c r="AB3075" s="10" t="s">
        <v>2380</v>
      </c>
      <c r="AC3075" s="7" t="s">
        <v>2380</v>
      </c>
      <c r="AF3075" s="25" t="str">
        <f t="shared" si="312"/>
        <v>No</v>
      </c>
      <c r="AG3075" s="36" t="str">
        <f t="shared" si="313"/>
        <v>No</v>
      </c>
      <c r="AJ3075" s="25">
        <v>50.46</v>
      </c>
      <c r="AL3075" s="33" t="str">
        <f t="shared" si="314"/>
        <v>Obesity</v>
      </c>
      <c r="AO3075" s="42">
        <v>1976</v>
      </c>
      <c r="AP3075" s="30" t="s">
        <v>30</v>
      </c>
      <c r="AQ3075" s="7">
        <v>12</v>
      </c>
      <c r="AS3075" s="33" t="str">
        <f t="shared" si="310"/>
        <v>12-12-1976</v>
      </c>
      <c r="AU3075" s="10" t="s">
        <v>9044</v>
      </c>
      <c r="AV3075" s="33">
        <f t="shared" si="315"/>
        <v>46</v>
      </c>
      <c r="AX3075" s="53">
        <v>6139.14</v>
      </c>
      <c r="AY3075" s="50">
        <f t="shared" si="316"/>
        <v>6139</v>
      </c>
      <c r="BA3075" s="10">
        <v>4.5599999999999996</v>
      </c>
      <c r="BB3075" s="50" t="str">
        <f t="shared" si="317"/>
        <v>Normal</v>
      </c>
    </row>
    <row r="3076" spans="18:54" ht="15.5" x14ac:dyDescent="0.35">
      <c r="R3076" s="7" t="s">
        <v>6739</v>
      </c>
      <c r="S3076" s="10" t="s">
        <v>6772</v>
      </c>
      <c r="T3076" s="16" t="s">
        <v>5413</v>
      </c>
      <c r="X3076" s="27" t="s">
        <v>2381</v>
      </c>
      <c r="Y3076" s="25">
        <f t="shared" si="311"/>
        <v>0</v>
      </c>
      <c r="AB3076" s="10" t="s">
        <v>2380</v>
      </c>
      <c r="AC3076" s="7" t="s">
        <v>2380</v>
      </c>
      <c r="AF3076" s="25" t="str">
        <f t="shared" si="312"/>
        <v>No</v>
      </c>
      <c r="AG3076" s="36" t="str">
        <f t="shared" si="313"/>
        <v>No</v>
      </c>
      <c r="AJ3076" s="25">
        <v>31.73</v>
      </c>
      <c r="AL3076" s="32" t="str">
        <f t="shared" si="314"/>
        <v>Obesity</v>
      </c>
      <c r="AO3076" s="41">
        <v>1970</v>
      </c>
      <c r="AP3076" s="29" t="s">
        <v>37</v>
      </c>
      <c r="AQ3076" s="7">
        <v>14</v>
      </c>
      <c r="AS3076" s="32" t="str">
        <f t="shared" si="310"/>
        <v>14-10-1970</v>
      </c>
      <c r="AU3076" s="10" t="s">
        <v>9045</v>
      </c>
      <c r="AV3076" s="32">
        <f t="shared" si="315"/>
        <v>52</v>
      </c>
      <c r="AX3076" s="53">
        <v>6147.12</v>
      </c>
      <c r="AY3076" s="49">
        <f t="shared" si="316"/>
        <v>6147</v>
      </c>
      <c r="BA3076" s="10">
        <v>7</v>
      </c>
      <c r="BB3076" s="49" t="str">
        <f t="shared" si="317"/>
        <v>Diabetes</v>
      </c>
    </row>
    <row r="3077" spans="18:54" ht="15.5" x14ac:dyDescent="0.35">
      <c r="R3077" s="7" t="s">
        <v>6739</v>
      </c>
      <c r="S3077" s="10" t="s">
        <v>7080</v>
      </c>
      <c r="T3077" s="16" t="s">
        <v>5414</v>
      </c>
      <c r="X3077" s="27">
        <v>1</v>
      </c>
      <c r="Y3077" s="25">
        <f t="shared" si="311"/>
        <v>1</v>
      </c>
      <c r="AB3077" s="10" t="s">
        <v>2382</v>
      </c>
      <c r="AC3077" s="7" t="s">
        <v>2380</v>
      </c>
      <c r="AF3077" s="25" t="str">
        <f t="shared" si="312"/>
        <v>Yes</v>
      </c>
      <c r="AG3077" s="36" t="str">
        <f t="shared" si="313"/>
        <v>No</v>
      </c>
      <c r="AJ3077" s="25">
        <v>32.1</v>
      </c>
      <c r="AL3077" s="33" t="str">
        <f t="shared" si="314"/>
        <v>Obesity</v>
      </c>
      <c r="AO3077" s="42">
        <v>1973</v>
      </c>
      <c r="AP3077" s="30" t="s">
        <v>15</v>
      </c>
      <c r="AQ3077" s="7">
        <v>6</v>
      </c>
      <c r="AS3077" s="33" t="str">
        <f t="shared" si="310"/>
        <v>06-11-1973</v>
      </c>
      <c r="AU3077" s="10" t="s">
        <v>9046</v>
      </c>
      <c r="AV3077" s="33">
        <f t="shared" si="315"/>
        <v>49</v>
      </c>
      <c r="AX3077" s="53">
        <v>6152.05</v>
      </c>
      <c r="AY3077" s="50">
        <f t="shared" si="316"/>
        <v>6152</v>
      </c>
      <c r="BA3077" s="10">
        <v>6.57</v>
      </c>
      <c r="BB3077" s="50" t="str">
        <f t="shared" si="317"/>
        <v>Diabetes</v>
      </c>
    </row>
    <row r="3078" spans="18:54" ht="15.5" x14ac:dyDescent="0.35">
      <c r="R3078" s="7" t="s">
        <v>6739</v>
      </c>
      <c r="S3078" s="10" t="s">
        <v>7288</v>
      </c>
      <c r="T3078" s="16" t="s">
        <v>5415</v>
      </c>
      <c r="X3078" s="27">
        <v>1</v>
      </c>
      <c r="Y3078" s="25">
        <f t="shared" si="311"/>
        <v>1</v>
      </c>
      <c r="AB3078" s="10" t="s">
        <v>2382</v>
      </c>
      <c r="AC3078" s="7" t="s">
        <v>2380</v>
      </c>
      <c r="AF3078" s="25" t="str">
        <f t="shared" si="312"/>
        <v>Yes</v>
      </c>
      <c r="AG3078" s="36" t="str">
        <f t="shared" si="313"/>
        <v>No</v>
      </c>
      <c r="AJ3078" s="25">
        <v>27.83</v>
      </c>
      <c r="AL3078" s="32" t="str">
        <f t="shared" si="314"/>
        <v>Over weight</v>
      </c>
      <c r="AO3078" s="41">
        <v>1985</v>
      </c>
      <c r="AP3078" s="29" t="s">
        <v>37</v>
      </c>
      <c r="AQ3078" s="7">
        <v>15</v>
      </c>
      <c r="AS3078" s="32" t="str">
        <f t="shared" si="310"/>
        <v>15-10-1985</v>
      </c>
      <c r="AU3078" s="10" t="s">
        <v>9047</v>
      </c>
      <c r="AV3078" s="32">
        <f t="shared" si="315"/>
        <v>37</v>
      </c>
      <c r="AX3078" s="53">
        <v>6159.57</v>
      </c>
      <c r="AY3078" s="51">
        <f t="shared" si="316"/>
        <v>6160</v>
      </c>
      <c r="BA3078" s="10">
        <v>11.61</v>
      </c>
      <c r="BB3078" s="51" t="str">
        <f t="shared" si="317"/>
        <v>Diabetes</v>
      </c>
    </row>
    <row r="3079" spans="18:54" ht="15.5" x14ac:dyDescent="0.35">
      <c r="R3079" s="7" t="s">
        <v>6742</v>
      </c>
      <c r="S3079" s="10" t="s">
        <v>7139</v>
      </c>
      <c r="T3079" s="16" t="s">
        <v>5416</v>
      </c>
      <c r="X3079" s="27">
        <v>1</v>
      </c>
      <c r="Y3079" s="25">
        <f t="shared" si="311"/>
        <v>1</v>
      </c>
      <c r="AB3079" s="10" t="s">
        <v>2382</v>
      </c>
      <c r="AC3079" s="7" t="s">
        <v>2380</v>
      </c>
      <c r="AF3079" s="25" t="str">
        <f t="shared" si="312"/>
        <v>Yes</v>
      </c>
      <c r="AG3079" s="36" t="str">
        <f t="shared" si="313"/>
        <v>No</v>
      </c>
      <c r="AJ3079" s="25">
        <v>27.72</v>
      </c>
      <c r="AL3079" s="33" t="str">
        <f t="shared" si="314"/>
        <v>Over weight</v>
      </c>
      <c r="AO3079" s="42">
        <v>1984</v>
      </c>
      <c r="AP3079" s="30" t="s">
        <v>37</v>
      </c>
      <c r="AQ3079" s="7">
        <v>6</v>
      </c>
      <c r="AS3079" s="33" t="str">
        <f t="shared" si="310"/>
        <v>06-10-1984</v>
      </c>
      <c r="AU3079" s="10" t="s">
        <v>9048</v>
      </c>
      <c r="AV3079" s="33">
        <f t="shared" si="315"/>
        <v>38</v>
      </c>
      <c r="AX3079" s="53">
        <v>6170.96</v>
      </c>
      <c r="AY3079" s="50">
        <f t="shared" si="316"/>
        <v>6171</v>
      </c>
      <c r="BA3079" s="10">
        <v>8.16</v>
      </c>
      <c r="BB3079" s="50" t="str">
        <f t="shared" si="317"/>
        <v>Diabetes</v>
      </c>
    </row>
    <row r="3080" spans="18:54" ht="15.5" x14ac:dyDescent="0.35">
      <c r="R3080" s="7" t="s">
        <v>6740</v>
      </c>
      <c r="S3080" s="10" t="s">
        <v>7289</v>
      </c>
      <c r="T3080" s="16" t="s">
        <v>5417</v>
      </c>
      <c r="U3080" t="s">
        <v>6743</v>
      </c>
      <c r="X3080" s="27">
        <v>2</v>
      </c>
      <c r="Y3080" s="25">
        <f t="shared" si="311"/>
        <v>2</v>
      </c>
      <c r="AB3080" s="10" t="s">
        <v>2382</v>
      </c>
      <c r="AC3080" s="7" t="s">
        <v>2380</v>
      </c>
      <c r="AF3080" s="25" t="str">
        <f t="shared" si="312"/>
        <v>Yes</v>
      </c>
      <c r="AG3080" s="36" t="str">
        <f t="shared" si="313"/>
        <v>No</v>
      </c>
      <c r="AJ3080" s="25">
        <v>36.765000000000001</v>
      </c>
      <c r="AL3080" s="32" t="str">
        <f t="shared" si="314"/>
        <v>Obesity</v>
      </c>
      <c r="AO3080" s="41">
        <v>1985</v>
      </c>
      <c r="AP3080" s="29" t="s">
        <v>35</v>
      </c>
      <c r="AQ3080" s="7">
        <v>9</v>
      </c>
      <c r="AS3080" s="32" t="str">
        <f t="shared" si="310"/>
        <v>09-08-1985</v>
      </c>
      <c r="AU3080" s="10" t="s">
        <v>9049</v>
      </c>
      <c r="AV3080" s="32">
        <f t="shared" si="315"/>
        <v>37</v>
      </c>
      <c r="AX3080" s="53">
        <v>6183.32</v>
      </c>
      <c r="AY3080" s="51">
        <f t="shared" si="316"/>
        <v>6183</v>
      </c>
      <c r="BA3080" s="10">
        <v>4.4800000000000004</v>
      </c>
      <c r="BB3080" s="51" t="str">
        <f t="shared" si="317"/>
        <v>Normal</v>
      </c>
    </row>
    <row r="3081" spans="18:54" ht="15.5" x14ac:dyDescent="0.35">
      <c r="R3081" s="7" t="s">
        <v>6740</v>
      </c>
      <c r="S3081" s="10" t="s">
        <v>6974</v>
      </c>
      <c r="T3081" s="16" t="s">
        <v>4822</v>
      </c>
      <c r="X3081" s="27" t="s">
        <v>2381</v>
      </c>
      <c r="Y3081" s="25">
        <f t="shared" si="311"/>
        <v>0</v>
      </c>
      <c r="AB3081" s="10" t="s">
        <v>2380</v>
      </c>
      <c r="AC3081" s="7" t="s">
        <v>2380</v>
      </c>
      <c r="AF3081" s="25" t="str">
        <f t="shared" si="312"/>
        <v>No</v>
      </c>
      <c r="AG3081" s="36" t="str">
        <f t="shared" si="313"/>
        <v>No</v>
      </c>
      <c r="AJ3081" s="25">
        <v>48.36</v>
      </c>
      <c r="AL3081" s="33" t="str">
        <f t="shared" si="314"/>
        <v>Obesity</v>
      </c>
      <c r="AO3081" s="42">
        <v>1970</v>
      </c>
      <c r="AP3081" s="30" t="s">
        <v>37</v>
      </c>
      <c r="AQ3081" s="7">
        <v>5</v>
      </c>
      <c r="AS3081" s="33" t="str">
        <f t="shared" si="310"/>
        <v>05-10-1970</v>
      </c>
      <c r="AU3081" s="10" t="s">
        <v>9050</v>
      </c>
      <c r="AV3081" s="33">
        <f t="shared" si="315"/>
        <v>52</v>
      </c>
      <c r="AX3081" s="53">
        <v>6183.46</v>
      </c>
      <c r="AY3081" s="50">
        <f t="shared" si="316"/>
        <v>6183</v>
      </c>
      <c r="BA3081" s="10">
        <v>4.08</v>
      </c>
      <c r="BB3081" s="50" t="str">
        <f t="shared" si="317"/>
        <v>Normal</v>
      </c>
    </row>
    <row r="3082" spans="18:54" ht="15.5" x14ac:dyDescent="0.35">
      <c r="R3082" s="7" t="s">
        <v>6740</v>
      </c>
      <c r="S3082" s="10" t="s">
        <v>6763</v>
      </c>
      <c r="T3082" s="16" t="s">
        <v>5418</v>
      </c>
      <c r="X3082" s="27">
        <v>2</v>
      </c>
      <c r="Y3082" s="25">
        <f t="shared" si="311"/>
        <v>2</v>
      </c>
      <c r="AB3082" s="10" t="s">
        <v>2382</v>
      </c>
      <c r="AC3082" s="7" t="s">
        <v>2380</v>
      </c>
      <c r="AF3082" s="25" t="str">
        <f t="shared" si="312"/>
        <v>Yes</v>
      </c>
      <c r="AG3082" s="36" t="str">
        <f t="shared" si="313"/>
        <v>No</v>
      </c>
      <c r="AJ3082" s="25">
        <v>31.445</v>
      </c>
      <c r="AL3082" s="32" t="str">
        <f t="shared" si="314"/>
        <v>Obesity</v>
      </c>
      <c r="AO3082" s="41">
        <v>1988</v>
      </c>
      <c r="AP3082" s="29" t="s">
        <v>15</v>
      </c>
      <c r="AQ3082" s="7">
        <v>1</v>
      </c>
      <c r="AS3082" s="32" t="str">
        <f t="shared" si="310"/>
        <v>01-11-1988</v>
      </c>
      <c r="AU3082" s="10" t="s">
        <v>8918</v>
      </c>
      <c r="AV3082" s="32">
        <f t="shared" si="315"/>
        <v>34</v>
      </c>
      <c r="AX3082" s="53">
        <v>6184.3</v>
      </c>
      <c r="AY3082" s="51">
        <f t="shared" si="316"/>
        <v>6184</v>
      </c>
      <c r="BA3082" s="10">
        <v>4.4000000000000004</v>
      </c>
      <c r="BB3082" s="51" t="str">
        <f t="shared" si="317"/>
        <v>Normal</v>
      </c>
    </row>
    <row r="3083" spans="18:54" ht="15.5" x14ac:dyDescent="0.35">
      <c r="R3083" s="7" t="s">
        <v>6740</v>
      </c>
      <c r="S3083" s="10" t="s">
        <v>7290</v>
      </c>
      <c r="T3083" s="16" t="s">
        <v>5419</v>
      </c>
      <c r="X3083" s="27" t="s">
        <v>2381</v>
      </c>
      <c r="Y3083" s="25">
        <f t="shared" si="311"/>
        <v>0</v>
      </c>
      <c r="AB3083" s="10" t="s">
        <v>2380</v>
      </c>
      <c r="AC3083" s="7" t="s">
        <v>2380</v>
      </c>
      <c r="AF3083" s="25" t="str">
        <f t="shared" si="312"/>
        <v>No</v>
      </c>
      <c r="AG3083" s="36" t="str">
        <f t="shared" si="313"/>
        <v>No</v>
      </c>
      <c r="AJ3083" s="25">
        <v>27.55</v>
      </c>
      <c r="AL3083" s="33" t="str">
        <f t="shared" si="314"/>
        <v>Over weight</v>
      </c>
      <c r="AO3083" s="42">
        <v>1981</v>
      </c>
      <c r="AP3083" s="30" t="s">
        <v>15</v>
      </c>
      <c r="AQ3083" s="7">
        <v>22</v>
      </c>
      <c r="AS3083" s="33" t="str">
        <f t="shared" si="310"/>
        <v>22-11-1981</v>
      </c>
      <c r="AU3083" s="10" t="s">
        <v>9051</v>
      </c>
      <c r="AV3083" s="33">
        <f t="shared" si="315"/>
        <v>41</v>
      </c>
      <c r="AX3083" s="53">
        <v>6185.32</v>
      </c>
      <c r="AY3083" s="50">
        <f t="shared" si="316"/>
        <v>6185</v>
      </c>
      <c r="BA3083" s="10">
        <v>9.02</v>
      </c>
      <c r="BB3083" s="50" t="str">
        <f t="shared" si="317"/>
        <v>Diabetes</v>
      </c>
    </row>
    <row r="3084" spans="18:54" ht="15.5" x14ac:dyDescent="0.35">
      <c r="R3084" s="7" t="s">
        <v>6740</v>
      </c>
      <c r="S3084" s="10" t="s">
        <v>7291</v>
      </c>
      <c r="T3084" s="16" t="s">
        <v>5411</v>
      </c>
      <c r="X3084" s="27" t="s">
        <v>2381</v>
      </c>
      <c r="Y3084" s="25">
        <f t="shared" si="311"/>
        <v>0</v>
      </c>
      <c r="AB3084" s="10" t="s">
        <v>2380</v>
      </c>
      <c r="AC3084" s="7" t="s">
        <v>2380</v>
      </c>
      <c r="AF3084" s="25" t="str">
        <f t="shared" si="312"/>
        <v>No</v>
      </c>
      <c r="AG3084" s="36" t="str">
        <f t="shared" si="313"/>
        <v>No</v>
      </c>
      <c r="AJ3084" s="25">
        <v>33.11</v>
      </c>
      <c r="AL3084" s="32" t="str">
        <f t="shared" si="314"/>
        <v>Obesity</v>
      </c>
      <c r="AO3084" s="41">
        <v>1981</v>
      </c>
      <c r="AP3084" s="29" t="s">
        <v>37</v>
      </c>
      <c r="AQ3084" s="7">
        <v>1</v>
      </c>
      <c r="AS3084" s="32" t="str">
        <f t="shared" si="310"/>
        <v>01-10-1981</v>
      </c>
      <c r="AU3084" s="10" t="s">
        <v>9052</v>
      </c>
      <c r="AV3084" s="32">
        <f t="shared" si="315"/>
        <v>41</v>
      </c>
      <c r="AX3084" s="53">
        <v>6186.13</v>
      </c>
      <c r="AY3084" s="49">
        <f t="shared" si="316"/>
        <v>6186</v>
      </c>
      <c r="BA3084" s="10">
        <v>8.06</v>
      </c>
      <c r="BB3084" s="49" t="str">
        <f t="shared" si="317"/>
        <v>Diabetes</v>
      </c>
    </row>
    <row r="3085" spans="18:54" ht="15.5" x14ac:dyDescent="0.35">
      <c r="R3085" s="7" t="s">
        <v>6739</v>
      </c>
      <c r="S3085" s="10" t="s">
        <v>7292</v>
      </c>
      <c r="T3085" s="16" t="s">
        <v>5420</v>
      </c>
      <c r="X3085" s="27">
        <v>2</v>
      </c>
      <c r="Y3085" s="25">
        <f t="shared" si="311"/>
        <v>2</v>
      </c>
      <c r="AB3085" s="10" t="s">
        <v>2382</v>
      </c>
      <c r="AC3085" s="7" t="s">
        <v>2380</v>
      </c>
      <c r="AF3085" s="25" t="str">
        <f t="shared" si="312"/>
        <v>Yes</v>
      </c>
      <c r="AG3085" s="36" t="str">
        <f t="shared" si="313"/>
        <v>No</v>
      </c>
      <c r="AJ3085" s="25">
        <v>36.85</v>
      </c>
      <c r="AL3085" s="33" t="str">
        <f t="shared" si="314"/>
        <v>Obesity</v>
      </c>
      <c r="AO3085" s="42">
        <v>1988</v>
      </c>
      <c r="AP3085" s="30" t="s">
        <v>37</v>
      </c>
      <c r="AQ3085" s="7">
        <v>23</v>
      </c>
      <c r="AS3085" s="33" t="str">
        <f t="shared" si="310"/>
        <v>23-10-1988</v>
      </c>
      <c r="AU3085" s="10" t="s">
        <v>9053</v>
      </c>
      <c r="AV3085" s="33">
        <f t="shared" si="315"/>
        <v>34</v>
      </c>
      <c r="AX3085" s="53">
        <v>6196.45</v>
      </c>
      <c r="AY3085" s="50">
        <f t="shared" si="316"/>
        <v>6196</v>
      </c>
      <c r="BA3085" s="10">
        <v>6.21</v>
      </c>
      <c r="BB3085" s="50" t="str">
        <f t="shared" si="317"/>
        <v>Prediabetes</v>
      </c>
    </row>
    <row r="3086" spans="18:54" ht="15.5" x14ac:dyDescent="0.35">
      <c r="R3086" s="7" t="s">
        <v>6739</v>
      </c>
      <c r="S3086" s="10" t="s">
        <v>6897</v>
      </c>
      <c r="T3086" s="16" t="s">
        <v>5421</v>
      </c>
      <c r="X3086" s="27">
        <v>2</v>
      </c>
      <c r="Y3086" s="25">
        <f t="shared" si="311"/>
        <v>2</v>
      </c>
      <c r="AB3086" s="10" t="s">
        <v>2382</v>
      </c>
      <c r="AC3086" s="7" t="s">
        <v>2380</v>
      </c>
      <c r="AF3086" s="25" t="str">
        <f t="shared" si="312"/>
        <v>Yes</v>
      </c>
      <c r="AG3086" s="36" t="str">
        <f t="shared" si="313"/>
        <v>No</v>
      </c>
      <c r="AJ3086" s="25">
        <v>36.299999999999997</v>
      </c>
      <c r="AL3086" s="32" t="str">
        <f t="shared" si="314"/>
        <v>Obesity</v>
      </c>
      <c r="AO3086" s="41">
        <v>1985</v>
      </c>
      <c r="AP3086" s="29" t="s">
        <v>10</v>
      </c>
      <c r="AQ3086" s="7">
        <v>22</v>
      </c>
      <c r="AS3086" s="32" t="str">
        <f t="shared" si="310"/>
        <v>22-07-1985</v>
      </c>
      <c r="AU3086" s="10" t="s">
        <v>9054</v>
      </c>
      <c r="AV3086" s="32">
        <f t="shared" si="315"/>
        <v>37</v>
      </c>
      <c r="AX3086" s="53">
        <v>6198.75</v>
      </c>
      <c r="AY3086" s="51">
        <f t="shared" si="316"/>
        <v>6199</v>
      </c>
      <c r="BA3086" s="10">
        <v>5.79</v>
      </c>
      <c r="BB3086" s="51" t="str">
        <f t="shared" si="317"/>
        <v>Prediabetes</v>
      </c>
    </row>
    <row r="3087" spans="18:54" ht="15.5" x14ac:dyDescent="0.35">
      <c r="R3087" s="7" t="s">
        <v>6740</v>
      </c>
      <c r="S3087" s="10" t="s">
        <v>7293</v>
      </c>
      <c r="T3087" s="16" t="s">
        <v>5422</v>
      </c>
      <c r="X3087" s="27" t="s">
        <v>2381</v>
      </c>
      <c r="Y3087" s="25">
        <f t="shared" si="311"/>
        <v>0</v>
      </c>
      <c r="AB3087" s="10" t="s">
        <v>2382</v>
      </c>
      <c r="AC3087" s="7" t="s">
        <v>2380</v>
      </c>
      <c r="AF3087" s="25" t="str">
        <f t="shared" si="312"/>
        <v>Yes</v>
      </c>
      <c r="AG3087" s="36" t="str">
        <f t="shared" si="313"/>
        <v>No</v>
      </c>
      <c r="AJ3087" s="25">
        <v>45.34</v>
      </c>
      <c r="AL3087" s="33" t="str">
        <f t="shared" si="314"/>
        <v>Obesity</v>
      </c>
      <c r="AO3087" s="42">
        <v>1985</v>
      </c>
      <c r="AP3087" s="30" t="s">
        <v>30</v>
      </c>
      <c r="AQ3087" s="7">
        <v>20</v>
      </c>
      <c r="AS3087" s="33" t="str">
        <f t="shared" si="310"/>
        <v>20-12-1985</v>
      </c>
      <c r="AU3087" s="10" t="s">
        <v>9055</v>
      </c>
      <c r="AV3087" s="33">
        <f t="shared" si="315"/>
        <v>37</v>
      </c>
      <c r="AX3087" s="53">
        <v>6203.9</v>
      </c>
      <c r="AY3087" s="50">
        <f t="shared" si="316"/>
        <v>6204</v>
      </c>
      <c r="BA3087" s="10">
        <v>5.69</v>
      </c>
      <c r="BB3087" s="50" t="str">
        <f t="shared" si="317"/>
        <v>Normal</v>
      </c>
    </row>
    <row r="3088" spans="18:54" ht="15.5" x14ac:dyDescent="0.35">
      <c r="R3088" s="7" t="s">
        <v>6739</v>
      </c>
      <c r="S3088" s="10" t="s">
        <v>7294</v>
      </c>
      <c r="T3088" s="16" t="s">
        <v>5423</v>
      </c>
      <c r="X3088" s="27">
        <v>2</v>
      </c>
      <c r="Y3088" s="25">
        <f t="shared" si="311"/>
        <v>2</v>
      </c>
      <c r="AB3088" s="10" t="s">
        <v>2382</v>
      </c>
      <c r="AC3088" s="7" t="s">
        <v>2380</v>
      </c>
      <c r="AF3088" s="25" t="str">
        <f t="shared" si="312"/>
        <v>Yes</v>
      </c>
      <c r="AG3088" s="36" t="str">
        <f t="shared" si="313"/>
        <v>No</v>
      </c>
      <c r="AJ3088" s="25">
        <v>31.8</v>
      </c>
      <c r="AL3088" s="32" t="str">
        <f t="shared" si="314"/>
        <v>Obesity</v>
      </c>
      <c r="AO3088" s="41">
        <v>1985</v>
      </c>
      <c r="AP3088" s="29" t="s">
        <v>20</v>
      </c>
      <c r="AQ3088" s="7">
        <v>22</v>
      </c>
      <c r="AS3088" s="32" t="str">
        <f t="shared" si="310"/>
        <v>22-09-1985</v>
      </c>
      <c r="AU3088" s="10" t="s">
        <v>9056</v>
      </c>
      <c r="AV3088" s="32">
        <f t="shared" si="315"/>
        <v>37</v>
      </c>
      <c r="AX3088" s="53">
        <v>6203.9</v>
      </c>
      <c r="AY3088" s="51">
        <f t="shared" si="316"/>
        <v>6204</v>
      </c>
      <c r="BA3088" s="10">
        <v>5.36</v>
      </c>
      <c r="BB3088" s="51" t="str">
        <f t="shared" si="317"/>
        <v>Normal</v>
      </c>
    </row>
    <row r="3089" spans="18:54" ht="15.5" x14ac:dyDescent="0.35">
      <c r="R3089" s="7" t="s">
        <v>6739</v>
      </c>
      <c r="S3089" s="10" t="s">
        <v>7295</v>
      </c>
      <c r="T3089" s="16" t="s">
        <v>4801</v>
      </c>
      <c r="X3089" s="27" t="s">
        <v>2381</v>
      </c>
      <c r="Y3089" s="25">
        <f t="shared" si="311"/>
        <v>0</v>
      </c>
      <c r="AB3089" s="10" t="s">
        <v>2380</v>
      </c>
      <c r="AC3089" s="7" t="s">
        <v>2380</v>
      </c>
      <c r="AF3089" s="25" t="str">
        <f t="shared" si="312"/>
        <v>No</v>
      </c>
      <c r="AG3089" s="36" t="str">
        <f t="shared" si="313"/>
        <v>No</v>
      </c>
      <c r="AJ3089" s="25">
        <v>41.02</v>
      </c>
      <c r="AL3089" s="33" t="str">
        <f t="shared" si="314"/>
        <v>Obesity</v>
      </c>
      <c r="AO3089" s="42">
        <v>1999</v>
      </c>
      <c r="AP3089" s="30" t="s">
        <v>20</v>
      </c>
      <c r="AQ3089" s="7">
        <v>10</v>
      </c>
      <c r="AS3089" s="33" t="str">
        <f t="shared" si="310"/>
        <v>10-09-1999</v>
      </c>
      <c r="AU3089" s="10" t="s">
        <v>9057</v>
      </c>
      <c r="AV3089" s="33">
        <f t="shared" si="315"/>
        <v>23</v>
      </c>
      <c r="AX3089" s="53">
        <v>6207.26</v>
      </c>
      <c r="AY3089" s="50">
        <f t="shared" si="316"/>
        <v>6207</v>
      </c>
      <c r="BA3089" s="10">
        <v>11.37</v>
      </c>
      <c r="BB3089" s="50" t="str">
        <f t="shared" si="317"/>
        <v>Diabetes</v>
      </c>
    </row>
    <row r="3090" spans="18:54" ht="15.5" x14ac:dyDescent="0.35">
      <c r="R3090" s="7" t="s">
        <v>6739</v>
      </c>
      <c r="S3090" s="10" t="s">
        <v>7296</v>
      </c>
      <c r="T3090" s="16" t="s">
        <v>5424</v>
      </c>
      <c r="X3090" s="27" t="s">
        <v>2381</v>
      </c>
      <c r="Y3090" s="25">
        <f t="shared" si="311"/>
        <v>0</v>
      </c>
      <c r="AB3090" s="10" t="s">
        <v>2380</v>
      </c>
      <c r="AC3090" s="7" t="s">
        <v>2380</v>
      </c>
      <c r="AF3090" s="25" t="str">
        <f t="shared" si="312"/>
        <v>No</v>
      </c>
      <c r="AG3090" s="36" t="str">
        <f t="shared" si="313"/>
        <v>No</v>
      </c>
      <c r="AJ3090" s="25">
        <v>32.68</v>
      </c>
      <c r="AL3090" s="32" t="str">
        <f t="shared" si="314"/>
        <v>Obesity</v>
      </c>
      <c r="AO3090" s="41">
        <v>1992</v>
      </c>
      <c r="AP3090" s="29" t="s">
        <v>35</v>
      </c>
      <c r="AQ3090" s="7">
        <v>12</v>
      </c>
      <c r="AS3090" s="32" t="str">
        <f t="shared" si="310"/>
        <v>12-08-1992</v>
      </c>
      <c r="AU3090" s="10" t="s">
        <v>9058</v>
      </c>
      <c r="AV3090" s="32">
        <f t="shared" si="315"/>
        <v>30</v>
      </c>
      <c r="AX3090" s="53">
        <v>6208.5</v>
      </c>
      <c r="AY3090" s="51">
        <f t="shared" si="316"/>
        <v>6209</v>
      </c>
      <c r="BA3090" s="10">
        <v>11.87</v>
      </c>
      <c r="BB3090" s="51" t="str">
        <f t="shared" si="317"/>
        <v>Diabetes</v>
      </c>
    </row>
    <row r="3091" spans="18:54" ht="15.5" x14ac:dyDescent="0.35">
      <c r="R3091" s="7" t="s">
        <v>6739</v>
      </c>
      <c r="S3091" s="10" t="s">
        <v>7297</v>
      </c>
      <c r="T3091" s="16" t="s">
        <v>5425</v>
      </c>
      <c r="X3091" s="27">
        <v>1</v>
      </c>
      <c r="Y3091" s="25">
        <f t="shared" si="311"/>
        <v>1</v>
      </c>
      <c r="AB3091" s="10" t="s">
        <v>2380</v>
      </c>
      <c r="AC3091" s="7" t="s">
        <v>2382</v>
      </c>
      <c r="AF3091" s="25" t="str">
        <f t="shared" si="312"/>
        <v>No</v>
      </c>
      <c r="AG3091" s="36" t="str">
        <f t="shared" si="313"/>
        <v>Yes</v>
      </c>
      <c r="AJ3091" s="25">
        <v>21.7</v>
      </c>
      <c r="AL3091" s="33" t="str">
        <f t="shared" si="314"/>
        <v xml:space="preserve">Normal Weight 
</v>
      </c>
      <c r="AO3091" s="42">
        <v>1972</v>
      </c>
      <c r="AP3091" s="30" t="s">
        <v>18</v>
      </c>
      <c r="AQ3091" s="7">
        <v>29</v>
      </c>
      <c r="AS3091" s="33" t="str">
        <f t="shared" si="310"/>
        <v>29-06-1972</v>
      </c>
      <c r="AU3091" s="10" t="s">
        <v>9059</v>
      </c>
      <c r="AV3091" s="33">
        <f t="shared" si="315"/>
        <v>50</v>
      </c>
      <c r="AX3091" s="53">
        <v>6219.93</v>
      </c>
      <c r="AY3091" s="50">
        <f t="shared" si="316"/>
        <v>6220</v>
      </c>
      <c r="BA3091" s="10">
        <v>4.9000000000000004</v>
      </c>
      <c r="BB3091" s="50" t="str">
        <f t="shared" si="317"/>
        <v>Normal</v>
      </c>
    </row>
    <row r="3092" spans="18:54" ht="15.5" x14ac:dyDescent="0.35">
      <c r="R3092" s="7" t="s">
        <v>6740</v>
      </c>
      <c r="S3092" s="10" t="s">
        <v>6655</v>
      </c>
      <c r="T3092" s="16" t="s">
        <v>5426</v>
      </c>
      <c r="X3092" s="27">
        <v>3</v>
      </c>
      <c r="Y3092" s="25">
        <f t="shared" si="311"/>
        <v>3</v>
      </c>
      <c r="AB3092" s="10" t="s">
        <v>2380</v>
      </c>
      <c r="AC3092" s="7" t="s">
        <v>2380</v>
      </c>
      <c r="AF3092" s="25" t="str">
        <f t="shared" si="312"/>
        <v>No</v>
      </c>
      <c r="AG3092" s="36" t="str">
        <f t="shared" si="313"/>
        <v>No</v>
      </c>
      <c r="AJ3092" s="25">
        <v>40.479999999999997</v>
      </c>
      <c r="AL3092" s="32" t="str">
        <f t="shared" si="314"/>
        <v>Obesity</v>
      </c>
      <c r="AO3092" s="41">
        <v>1978</v>
      </c>
      <c r="AP3092" s="29" t="s">
        <v>20</v>
      </c>
      <c r="AQ3092" s="7">
        <v>19</v>
      </c>
      <c r="AS3092" s="32" t="str">
        <f t="shared" si="310"/>
        <v>19-09-1978</v>
      </c>
      <c r="AU3092" s="10" t="s">
        <v>9060</v>
      </c>
      <c r="AV3092" s="32">
        <f t="shared" si="315"/>
        <v>44</v>
      </c>
      <c r="AX3092" s="53">
        <v>6236.95</v>
      </c>
      <c r="AY3092" s="49">
        <f t="shared" si="316"/>
        <v>6237</v>
      </c>
      <c r="BA3092" s="10">
        <v>6.7</v>
      </c>
      <c r="BB3092" s="49" t="str">
        <f t="shared" si="317"/>
        <v>Diabetes</v>
      </c>
    </row>
    <row r="3093" spans="18:54" ht="15.5" x14ac:dyDescent="0.35">
      <c r="R3093" s="7" t="s">
        <v>6740</v>
      </c>
      <c r="S3093" s="10" t="s">
        <v>7298</v>
      </c>
      <c r="T3093" s="16" t="s">
        <v>5427</v>
      </c>
      <c r="X3093" s="27">
        <v>3</v>
      </c>
      <c r="Y3093" s="25">
        <f t="shared" si="311"/>
        <v>3</v>
      </c>
      <c r="AB3093" s="10" t="s">
        <v>2380</v>
      </c>
      <c r="AC3093" s="7" t="s">
        <v>2380</v>
      </c>
      <c r="AF3093" s="25" t="str">
        <f t="shared" si="312"/>
        <v>No</v>
      </c>
      <c r="AG3093" s="36" t="str">
        <f t="shared" si="313"/>
        <v>No</v>
      </c>
      <c r="AJ3093" s="25">
        <v>34.5</v>
      </c>
      <c r="AL3093" s="33" t="str">
        <f t="shared" si="314"/>
        <v>Obesity</v>
      </c>
      <c r="AO3093" s="42">
        <v>1983</v>
      </c>
      <c r="AP3093" s="30" t="s">
        <v>35</v>
      </c>
      <c r="AQ3093" s="7">
        <v>11</v>
      </c>
      <c r="AS3093" s="33" t="str">
        <f t="shared" si="310"/>
        <v>11-08-1983</v>
      </c>
      <c r="AU3093" s="10" t="s">
        <v>9039</v>
      </c>
      <c r="AV3093" s="33">
        <f t="shared" si="315"/>
        <v>39</v>
      </c>
      <c r="AX3093" s="53">
        <v>6238.3</v>
      </c>
      <c r="AY3093" s="50">
        <f t="shared" si="316"/>
        <v>6238</v>
      </c>
      <c r="BA3093" s="10">
        <v>10.3</v>
      </c>
      <c r="BB3093" s="50" t="str">
        <f t="shared" si="317"/>
        <v>Diabetes</v>
      </c>
    </row>
    <row r="3094" spans="18:54" ht="15.5" x14ac:dyDescent="0.35">
      <c r="R3094" s="7" t="s">
        <v>6740</v>
      </c>
      <c r="S3094" s="10" t="s">
        <v>7299</v>
      </c>
      <c r="T3094" s="16" t="s">
        <v>5428</v>
      </c>
      <c r="X3094" s="27">
        <v>1</v>
      </c>
      <c r="Y3094" s="25">
        <f t="shared" si="311"/>
        <v>1</v>
      </c>
      <c r="AB3094" s="10" t="s">
        <v>2382</v>
      </c>
      <c r="AC3094" s="7" t="s">
        <v>2380</v>
      </c>
      <c r="AF3094" s="25" t="str">
        <f t="shared" si="312"/>
        <v>Yes</v>
      </c>
      <c r="AG3094" s="36" t="str">
        <f t="shared" si="313"/>
        <v>No</v>
      </c>
      <c r="AJ3094" s="25">
        <v>45.9</v>
      </c>
      <c r="AL3094" s="32" t="str">
        <f t="shared" si="314"/>
        <v>Obesity</v>
      </c>
      <c r="AO3094" s="41">
        <v>1979</v>
      </c>
      <c r="AP3094" s="29" t="s">
        <v>37</v>
      </c>
      <c r="AQ3094" s="7">
        <v>10</v>
      </c>
      <c r="AS3094" s="32" t="str">
        <f t="shared" si="310"/>
        <v>10-10-1979</v>
      </c>
      <c r="AU3094" s="10" t="s">
        <v>9061</v>
      </c>
      <c r="AV3094" s="32">
        <f t="shared" si="315"/>
        <v>43</v>
      </c>
      <c r="AX3094" s="53">
        <v>6250.44</v>
      </c>
      <c r="AY3094" s="51">
        <f t="shared" si="316"/>
        <v>6250</v>
      </c>
      <c r="BA3094" s="10">
        <v>11.14</v>
      </c>
      <c r="BB3094" s="51" t="str">
        <f t="shared" si="317"/>
        <v>Diabetes</v>
      </c>
    </row>
    <row r="3095" spans="18:54" ht="15.5" x14ac:dyDescent="0.35">
      <c r="R3095" s="7" t="s">
        <v>6742</v>
      </c>
      <c r="S3095" s="10" t="s">
        <v>8278</v>
      </c>
      <c r="T3095" s="16" t="s">
        <v>5429</v>
      </c>
      <c r="X3095" s="27">
        <v>2</v>
      </c>
      <c r="Y3095" s="25">
        <f t="shared" si="311"/>
        <v>2</v>
      </c>
      <c r="AB3095" s="10" t="s">
        <v>2382</v>
      </c>
      <c r="AC3095" s="7" t="s">
        <v>2380</v>
      </c>
      <c r="AF3095" s="25" t="str">
        <f t="shared" si="312"/>
        <v>Yes</v>
      </c>
      <c r="AG3095" s="36" t="str">
        <f t="shared" si="313"/>
        <v>No</v>
      </c>
      <c r="AJ3095" s="25">
        <v>33.479999999999997</v>
      </c>
      <c r="AL3095" s="33" t="str">
        <f t="shared" si="314"/>
        <v>Obesity</v>
      </c>
      <c r="AO3095" s="42">
        <v>1972</v>
      </c>
      <c r="AP3095" s="30" t="s">
        <v>15</v>
      </c>
      <c r="AQ3095" s="7">
        <v>11</v>
      </c>
      <c r="AS3095" s="33" t="str">
        <f t="shared" si="310"/>
        <v>11-11-1972</v>
      </c>
      <c r="AU3095" s="10" t="s">
        <v>9062</v>
      </c>
      <c r="AV3095" s="33">
        <f t="shared" si="315"/>
        <v>50</v>
      </c>
      <c r="AX3095" s="53">
        <v>6253.85</v>
      </c>
      <c r="AY3095" s="50">
        <f t="shared" si="316"/>
        <v>6254</v>
      </c>
      <c r="BA3095" s="10">
        <v>4.74</v>
      </c>
      <c r="BB3095" s="50" t="str">
        <f t="shared" si="317"/>
        <v>Normal</v>
      </c>
    </row>
    <row r="3096" spans="18:54" ht="15.5" x14ac:dyDescent="0.35">
      <c r="R3096" s="7" t="s">
        <v>6740</v>
      </c>
      <c r="S3096" s="10" t="s">
        <v>6935</v>
      </c>
      <c r="T3096" s="16" t="s">
        <v>5430</v>
      </c>
      <c r="X3096" s="27">
        <v>2</v>
      </c>
      <c r="Y3096" s="25">
        <f t="shared" si="311"/>
        <v>2</v>
      </c>
      <c r="AB3096" s="10" t="s">
        <v>2382</v>
      </c>
      <c r="AC3096" s="7" t="s">
        <v>2380</v>
      </c>
      <c r="AF3096" s="25" t="str">
        <f t="shared" si="312"/>
        <v>Yes</v>
      </c>
      <c r="AG3096" s="36" t="str">
        <f t="shared" si="313"/>
        <v>No</v>
      </c>
      <c r="AJ3096" s="25">
        <v>28.31</v>
      </c>
      <c r="AL3096" s="32" t="str">
        <f t="shared" si="314"/>
        <v>Over weight</v>
      </c>
      <c r="AO3096" s="41">
        <v>1972</v>
      </c>
      <c r="AP3096" s="29" t="s">
        <v>20</v>
      </c>
      <c r="AQ3096" s="7">
        <v>8</v>
      </c>
      <c r="AS3096" s="32" t="str">
        <f t="shared" si="310"/>
        <v>08-09-1972</v>
      </c>
      <c r="AU3096" s="10" t="s">
        <v>9063</v>
      </c>
      <c r="AV3096" s="32">
        <f t="shared" si="315"/>
        <v>50</v>
      </c>
      <c r="AX3096" s="53">
        <v>6254.13</v>
      </c>
      <c r="AY3096" s="51">
        <f t="shared" si="316"/>
        <v>6254</v>
      </c>
      <c r="BA3096" s="10">
        <v>5.96</v>
      </c>
      <c r="BB3096" s="51" t="str">
        <f t="shared" si="317"/>
        <v>Prediabetes</v>
      </c>
    </row>
    <row r="3097" spans="18:54" ht="15.5" x14ac:dyDescent="0.35">
      <c r="R3097" s="7" t="s">
        <v>6740</v>
      </c>
      <c r="S3097" s="10" t="s">
        <v>7300</v>
      </c>
      <c r="T3097" s="16" t="s">
        <v>5431</v>
      </c>
      <c r="X3097" s="27">
        <v>1</v>
      </c>
      <c r="Y3097" s="25">
        <f t="shared" si="311"/>
        <v>1</v>
      </c>
      <c r="AB3097" s="10" t="s">
        <v>2380</v>
      </c>
      <c r="AC3097" s="7" t="s">
        <v>2382</v>
      </c>
      <c r="AF3097" s="25" t="str">
        <f t="shared" si="312"/>
        <v>No</v>
      </c>
      <c r="AG3097" s="36" t="str">
        <f t="shared" si="313"/>
        <v>Yes</v>
      </c>
      <c r="AJ3097" s="25">
        <v>21.565000000000001</v>
      </c>
      <c r="AL3097" s="33" t="str">
        <f t="shared" si="314"/>
        <v xml:space="preserve">Normal Weight 
</v>
      </c>
      <c r="AO3097" s="42">
        <v>1970</v>
      </c>
      <c r="AP3097" s="30" t="s">
        <v>37</v>
      </c>
      <c r="AQ3097" s="7">
        <v>11</v>
      </c>
      <c r="AS3097" s="33" t="str">
        <f t="shared" si="310"/>
        <v>11-10-1970</v>
      </c>
      <c r="AU3097" s="10" t="s">
        <v>9064</v>
      </c>
      <c r="AV3097" s="33">
        <f t="shared" si="315"/>
        <v>52</v>
      </c>
      <c r="AX3097" s="53">
        <v>6255.38</v>
      </c>
      <c r="AY3097" s="50">
        <f t="shared" si="316"/>
        <v>6255</v>
      </c>
      <c r="BA3097" s="10">
        <v>4.95</v>
      </c>
      <c r="BB3097" s="50" t="str">
        <f t="shared" si="317"/>
        <v>Normal</v>
      </c>
    </row>
    <row r="3098" spans="18:54" ht="15.5" x14ac:dyDescent="0.35">
      <c r="R3098" s="7" t="s">
        <v>6742</v>
      </c>
      <c r="S3098" s="10" t="s">
        <v>7111</v>
      </c>
      <c r="T3098" s="16" t="s">
        <v>5432</v>
      </c>
      <c r="X3098" s="27">
        <v>1</v>
      </c>
      <c r="Y3098" s="25">
        <f t="shared" si="311"/>
        <v>1</v>
      </c>
      <c r="AB3098" s="10" t="s">
        <v>2382</v>
      </c>
      <c r="AC3098" s="7" t="s">
        <v>2380</v>
      </c>
      <c r="AF3098" s="25" t="str">
        <f t="shared" si="312"/>
        <v>Yes</v>
      </c>
      <c r="AG3098" s="36" t="str">
        <f t="shared" si="313"/>
        <v>No</v>
      </c>
      <c r="AJ3098" s="25">
        <v>35.590000000000003</v>
      </c>
      <c r="AL3098" s="32" t="str">
        <f t="shared" si="314"/>
        <v>Obesity</v>
      </c>
      <c r="AO3098" s="41">
        <v>1995</v>
      </c>
      <c r="AP3098" s="29" t="s">
        <v>37</v>
      </c>
      <c r="AQ3098" s="7">
        <v>17</v>
      </c>
      <c r="AS3098" s="32" t="str">
        <f t="shared" si="310"/>
        <v>17-10-1995</v>
      </c>
      <c r="AU3098" s="10" t="s">
        <v>9065</v>
      </c>
      <c r="AV3098" s="32">
        <f t="shared" si="315"/>
        <v>27</v>
      </c>
      <c r="AX3098" s="53">
        <v>6261.2</v>
      </c>
      <c r="AY3098" s="51">
        <f t="shared" si="316"/>
        <v>6261</v>
      </c>
      <c r="BA3098" s="10">
        <v>5.21</v>
      </c>
      <c r="BB3098" s="51" t="str">
        <f t="shared" si="317"/>
        <v>Normal</v>
      </c>
    </row>
    <row r="3099" spans="18:54" ht="15.5" x14ac:dyDescent="0.35">
      <c r="R3099" s="7" t="s">
        <v>6742</v>
      </c>
      <c r="S3099" s="10" t="s">
        <v>8279</v>
      </c>
      <c r="T3099" s="16" t="s">
        <v>4756</v>
      </c>
      <c r="X3099" s="27" t="s">
        <v>2381</v>
      </c>
      <c r="Y3099" s="25">
        <f t="shared" si="311"/>
        <v>0</v>
      </c>
      <c r="AB3099" s="10" t="s">
        <v>2382</v>
      </c>
      <c r="AC3099" s="7" t="s">
        <v>2380</v>
      </c>
      <c r="AF3099" s="25" t="str">
        <f t="shared" si="312"/>
        <v>Yes</v>
      </c>
      <c r="AG3099" s="36" t="str">
        <f t="shared" si="313"/>
        <v>No</v>
      </c>
      <c r="AJ3099" s="25">
        <v>43.44</v>
      </c>
      <c r="AL3099" s="33" t="str">
        <f t="shared" si="314"/>
        <v>Obesity</v>
      </c>
      <c r="AO3099" s="42">
        <v>1984</v>
      </c>
      <c r="AP3099" s="30" t="s">
        <v>20</v>
      </c>
      <c r="AQ3099" s="7">
        <v>25</v>
      </c>
      <c r="AS3099" s="33" t="str">
        <f t="shared" si="310"/>
        <v>25-09-1984</v>
      </c>
      <c r="AU3099" s="10" t="s">
        <v>9066</v>
      </c>
      <c r="AV3099" s="33">
        <f t="shared" si="315"/>
        <v>38</v>
      </c>
      <c r="AX3099" s="53">
        <v>6269.33</v>
      </c>
      <c r="AY3099" s="50">
        <f t="shared" si="316"/>
        <v>6269</v>
      </c>
      <c r="BA3099" s="10">
        <v>4.8600000000000003</v>
      </c>
      <c r="BB3099" s="50" t="str">
        <f t="shared" si="317"/>
        <v>Normal</v>
      </c>
    </row>
    <row r="3100" spans="18:54" ht="15.5" x14ac:dyDescent="0.35">
      <c r="R3100" s="7" t="s">
        <v>6739</v>
      </c>
      <c r="S3100" s="10" t="s">
        <v>7301</v>
      </c>
      <c r="T3100" s="16" t="s">
        <v>5433</v>
      </c>
      <c r="X3100" s="27" t="s">
        <v>2381</v>
      </c>
      <c r="Y3100" s="25">
        <f t="shared" si="311"/>
        <v>0</v>
      </c>
      <c r="AB3100" s="10" t="s">
        <v>2382</v>
      </c>
      <c r="AC3100" s="7" t="s">
        <v>2380</v>
      </c>
      <c r="AF3100" s="25" t="str">
        <f t="shared" si="312"/>
        <v>Yes</v>
      </c>
      <c r="AG3100" s="36" t="str">
        <f t="shared" si="313"/>
        <v>No</v>
      </c>
      <c r="AJ3100" s="25">
        <v>21.754999999999999</v>
      </c>
      <c r="AL3100" s="32" t="str">
        <f t="shared" si="314"/>
        <v xml:space="preserve">Normal Weight 
</v>
      </c>
      <c r="AO3100" s="41">
        <v>1981</v>
      </c>
      <c r="AP3100" s="29" t="s">
        <v>18</v>
      </c>
      <c r="AQ3100" s="7">
        <v>30</v>
      </c>
      <c r="AS3100" s="32" t="str">
        <f t="shared" si="310"/>
        <v>30-06-1981</v>
      </c>
      <c r="AU3100" s="10" t="s">
        <v>9067</v>
      </c>
      <c r="AV3100" s="32">
        <f t="shared" si="315"/>
        <v>41</v>
      </c>
      <c r="AX3100" s="53">
        <v>6272.48</v>
      </c>
      <c r="AY3100" s="49">
        <f t="shared" si="316"/>
        <v>6272</v>
      </c>
      <c r="BA3100" s="10">
        <v>7.79</v>
      </c>
      <c r="BB3100" s="49" t="str">
        <f t="shared" si="317"/>
        <v>Diabetes</v>
      </c>
    </row>
    <row r="3101" spans="18:54" ht="15.5" x14ac:dyDescent="0.35">
      <c r="R3101" s="7" t="s">
        <v>6740</v>
      </c>
      <c r="S3101" s="10" t="s">
        <v>7302</v>
      </c>
      <c r="T3101" s="16" t="s">
        <v>5434</v>
      </c>
      <c r="X3101" s="27">
        <v>1</v>
      </c>
      <c r="Y3101" s="25">
        <f t="shared" si="311"/>
        <v>1</v>
      </c>
      <c r="AB3101" s="10" t="s">
        <v>2382</v>
      </c>
      <c r="AC3101" s="7" t="s">
        <v>2380</v>
      </c>
      <c r="AF3101" s="25" t="str">
        <f t="shared" si="312"/>
        <v>Yes</v>
      </c>
      <c r="AG3101" s="36" t="str">
        <f t="shared" si="313"/>
        <v>No</v>
      </c>
      <c r="AJ3101" s="25">
        <v>44.55</v>
      </c>
      <c r="AL3101" s="33" t="str">
        <f t="shared" si="314"/>
        <v>Obesity</v>
      </c>
      <c r="AO3101" s="42">
        <v>1993</v>
      </c>
      <c r="AP3101" s="30" t="s">
        <v>37</v>
      </c>
      <c r="AQ3101" s="7">
        <v>16</v>
      </c>
      <c r="AS3101" s="33" t="str">
        <f t="shared" si="310"/>
        <v>16-10-1993</v>
      </c>
      <c r="AU3101" s="10" t="s">
        <v>9068</v>
      </c>
      <c r="AV3101" s="33">
        <f t="shared" si="315"/>
        <v>29</v>
      </c>
      <c r="AX3101" s="53">
        <v>6276.3</v>
      </c>
      <c r="AY3101" s="50">
        <f t="shared" si="316"/>
        <v>6276</v>
      </c>
      <c r="BA3101" s="10">
        <v>7.12</v>
      </c>
      <c r="BB3101" s="50" t="str">
        <f t="shared" si="317"/>
        <v>Diabetes</v>
      </c>
    </row>
    <row r="3102" spans="18:54" ht="15.5" x14ac:dyDescent="0.35">
      <c r="R3102" s="7" t="s">
        <v>6742</v>
      </c>
      <c r="S3102" s="10" t="s">
        <v>8280</v>
      </c>
      <c r="T3102" s="16" t="s">
        <v>5435</v>
      </c>
      <c r="X3102" s="27" t="s">
        <v>2381</v>
      </c>
      <c r="Y3102" s="25">
        <f t="shared" si="311"/>
        <v>0</v>
      </c>
      <c r="AB3102" s="10" t="s">
        <v>2382</v>
      </c>
      <c r="AC3102" s="7" t="s">
        <v>2380</v>
      </c>
      <c r="AF3102" s="25" t="str">
        <f t="shared" si="312"/>
        <v>Yes</v>
      </c>
      <c r="AG3102" s="36" t="str">
        <f t="shared" si="313"/>
        <v>No</v>
      </c>
      <c r="AJ3102" s="25">
        <v>43.32</v>
      </c>
      <c r="AL3102" s="32" t="str">
        <f t="shared" si="314"/>
        <v>Obesity</v>
      </c>
      <c r="AO3102" s="41">
        <v>1981</v>
      </c>
      <c r="AP3102" s="29" t="s">
        <v>15</v>
      </c>
      <c r="AQ3102" s="7">
        <v>24</v>
      </c>
      <c r="AS3102" s="32" t="str">
        <f t="shared" si="310"/>
        <v>24-11-1981</v>
      </c>
      <c r="AU3102" s="10" t="s">
        <v>9069</v>
      </c>
      <c r="AV3102" s="32">
        <f t="shared" si="315"/>
        <v>41</v>
      </c>
      <c r="AX3102" s="53">
        <v>6282.24</v>
      </c>
      <c r="AY3102" s="51">
        <f t="shared" si="316"/>
        <v>6282</v>
      </c>
      <c r="BA3102" s="10">
        <v>4.67</v>
      </c>
      <c r="BB3102" s="51" t="str">
        <f t="shared" si="317"/>
        <v>Normal</v>
      </c>
    </row>
    <row r="3103" spans="18:54" ht="15.5" x14ac:dyDescent="0.35">
      <c r="R3103" s="7" t="s">
        <v>6740</v>
      </c>
      <c r="S3103" s="10" t="s">
        <v>6935</v>
      </c>
      <c r="T3103" s="16" t="s">
        <v>5436</v>
      </c>
      <c r="X3103" s="27">
        <v>1</v>
      </c>
      <c r="Y3103" s="25">
        <f t="shared" si="311"/>
        <v>1</v>
      </c>
      <c r="AB3103" s="10" t="s">
        <v>2382</v>
      </c>
      <c r="AC3103" s="7" t="s">
        <v>2380</v>
      </c>
      <c r="AF3103" s="25" t="str">
        <f t="shared" si="312"/>
        <v>Yes</v>
      </c>
      <c r="AG3103" s="36" t="str">
        <f t="shared" si="313"/>
        <v>No</v>
      </c>
      <c r="AJ3103" s="25">
        <v>31.23</v>
      </c>
      <c r="AL3103" s="33" t="str">
        <f t="shared" si="314"/>
        <v>Obesity</v>
      </c>
      <c r="AO3103" s="42">
        <v>1981</v>
      </c>
      <c r="AP3103" s="30" t="s">
        <v>35</v>
      </c>
      <c r="AQ3103" s="7">
        <v>26</v>
      </c>
      <c r="AS3103" s="33" t="str">
        <f t="shared" si="310"/>
        <v>26-08-1981</v>
      </c>
      <c r="AU3103" s="10" t="s">
        <v>9070</v>
      </c>
      <c r="AV3103" s="33">
        <f t="shared" si="315"/>
        <v>41</v>
      </c>
      <c r="AX3103" s="53">
        <v>6289.75</v>
      </c>
      <c r="AY3103" s="50">
        <f t="shared" si="316"/>
        <v>6290</v>
      </c>
      <c r="BA3103" s="10">
        <v>9.1199999999999992</v>
      </c>
      <c r="BB3103" s="50" t="str">
        <f t="shared" si="317"/>
        <v>Diabetes</v>
      </c>
    </row>
    <row r="3104" spans="18:54" ht="15.5" x14ac:dyDescent="0.35">
      <c r="R3104" s="7" t="s">
        <v>6740</v>
      </c>
      <c r="S3104" s="10" t="s">
        <v>6802</v>
      </c>
      <c r="T3104" s="16" t="s">
        <v>5437</v>
      </c>
      <c r="X3104" s="27">
        <v>1</v>
      </c>
      <c r="Y3104" s="25">
        <f t="shared" si="311"/>
        <v>1</v>
      </c>
      <c r="AB3104" s="10" t="s">
        <v>2380</v>
      </c>
      <c r="AC3104" s="7" t="s">
        <v>2380</v>
      </c>
      <c r="AF3104" s="25" t="str">
        <f t="shared" si="312"/>
        <v>No</v>
      </c>
      <c r="AG3104" s="36" t="str">
        <f t="shared" si="313"/>
        <v>No</v>
      </c>
      <c r="AJ3104" s="25">
        <v>42.81</v>
      </c>
      <c r="AL3104" s="32" t="str">
        <f t="shared" si="314"/>
        <v>Obesity</v>
      </c>
      <c r="AO3104" s="41">
        <v>1996</v>
      </c>
      <c r="AP3104" s="29" t="s">
        <v>10</v>
      </c>
      <c r="AQ3104" s="7">
        <v>4</v>
      </c>
      <c r="AS3104" s="32" t="str">
        <f t="shared" si="310"/>
        <v>04-07-1996</v>
      </c>
      <c r="AU3104" s="10" t="s">
        <v>9071</v>
      </c>
      <c r="AV3104" s="32">
        <f t="shared" si="315"/>
        <v>26</v>
      </c>
      <c r="AX3104" s="53">
        <v>6293.63</v>
      </c>
      <c r="AY3104" s="51">
        <f t="shared" si="316"/>
        <v>6294</v>
      </c>
      <c r="BA3104" s="10">
        <v>4.1500000000000004</v>
      </c>
      <c r="BB3104" s="51" t="str">
        <f t="shared" si="317"/>
        <v>Normal</v>
      </c>
    </row>
    <row r="3105" spans="18:54" ht="15.5" x14ac:dyDescent="0.35">
      <c r="R3105" s="7" t="s">
        <v>6739</v>
      </c>
      <c r="S3105" s="10" t="s">
        <v>6801</v>
      </c>
      <c r="T3105" s="16" t="s">
        <v>5438</v>
      </c>
      <c r="X3105" s="27">
        <v>2</v>
      </c>
      <c r="Y3105" s="25">
        <f t="shared" si="311"/>
        <v>2</v>
      </c>
      <c r="AB3105" s="10" t="s">
        <v>2382</v>
      </c>
      <c r="AC3105" s="7" t="s">
        <v>2380</v>
      </c>
      <c r="AF3105" s="25" t="str">
        <f t="shared" si="312"/>
        <v>Yes</v>
      </c>
      <c r="AG3105" s="36" t="str">
        <f t="shared" si="313"/>
        <v>No</v>
      </c>
      <c r="AJ3105" s="25">
        <v>35.909999999999997</v>
      </c>
      <c r="AL3105" s="33" t="str">
        <f t="shared" si="314"/>
        <v>Obesity</v>
      </c>
      <c r="AO3105" s="42">
        <v>1974</v>
      </c>
      <c r="AP3105" s="30" t="s">
        <v>20</v>
      </c>
      <c r="AQ3105" s="7">
        <v>17</v>
      </c>
      <c r="AS3105" s="33" t="str">
        <f t="shared" si="310"/>
        <v>17-09-1974</v>
      </c>
      <c r="AU3105" s="10" t="s">
        <v>9072</v>
      </c>
      <c r="AV3105" s="33">
        <f t="shared" si="315"/>
        <v>48</v>
      </c>
      <c r="AX3105" s="53">
        <v>6302.23</v>
      </c>
      <c r="AY3105" s="50">
        <f t="shared" si="316"/>
        <v>6302</v>
      </c>
      <c r="BA3105" s="10">
        <v>6.72</v>
      </c>
      <c r="BB3105" s="50" t="str">
        <f t="shared" si="317"/>
        <v>Diabetes</v>
      </c>
    </row>
    <row r="3106" spans="18:54" ht="15.5" x14ac:dyDescent="0.35">
      <c r="R3106" s="7" t="s">
        <v>6740</v>
      </c>
      <c r="S3106" s="10" t="s">
        <v>6816</v>
      </c>
      <c r="T3106" s="16" t="s">
        <v>5439</v>
      </c>
      <c r="X3106" s="27">
        <v>1</v>
      </c>
      <c r="Y3106" s="25">
        <f t="shared" si="311"/>
        <v>1</v>
      </c>
      <c r="AB3106" s="10" t="s">
        <v>2382</v>
      </c>
      <c r="AC3106" s="7" t="s">
        <v>2380</v>
      </c>
      <c r="AF3106" s="25" t="str">
        <f t="shared" si="312"/>
        <v>Yes</v>
      </c>
      <c r="AG3106" s="36" t="str">
        <f t="shared" si="313"/>
        <v>No</v>
      </c>
      <c r="AJ3106" s="25">
        <v>36.65</v>
      </c>
      <c r="AL3106" s="32" t="str">
        <f t="shared" si="314"/>
        <v>Obesity</v>
      </c>
      <c r="AO3106" s="41">
        <v>1969</v>
      </c>
      <c r="AP3106" s="29" t="s">
        <v>20</v>
      </c>
      <c r="AQ3106" s="7">
        <v>4</v>
      </c>
      <c r="AS3106" s="32" t="str">
        <f t="shared" si="310"/>
        <v>04-09-1969</v>
      </c>
      <c r="AU3106" s="10" t="s">
        <v>9073</v>
      </c>
      <c r="AV3106" s="32">
        <f t="shared" si="315"/>
        <v>53</v>
      </c>
      <c r="AX3106" s="53">
        <v>6305.61</v>
      </c>
      <c r="AY3106" s="51">
        <f t="shared" si="316"/>
        <v>6306</v>
      </c>
      <c r="BA3106" s="10">
        <v>5.01</v>
      </c>
      <c r="BB3106" s="51" t="str">
        <f t="shared" si="317"/>
        <v>Normal</v>
      </c>
    </row>
    <row r="3107" spans="18:54" ht="15.5" x14ac:dyDescent="0.35">
      <c r="R3107" s="7" t="s">
        <v>6739</v>
      </c>
      <c r="S3107" s="10" t="s">
        <v>7303</v>
      </c>
      <c r="T3107" s="16" t="s">
        <v>5440</v>
      </c>
      <c r="X3107" s="27">
        <v>2</v>
      </c>
      <c r="Y3107" s="25">
        <f t="shared" si="311"/>
        <v>2</v>
      </c>
      <c r="AB3107" s="10" t="s">
        <v>2382</v>
      </c>
      <c r="AC3107" s="7" t="s">
        <v>2380</v>
      </c>
      <c r="AF3107" s="25" t="str">
        <f t="shared" si="312"/>
        <v>Yes</v>
      </c>
      <c r="AG3107" s="36" t="str">
        <f t="shared" si="313"/>
        <v>No</v>
      </c>
      <c r="AJ3107" s="25">
        <v>22.04</v>
      </c>
      <c r="AL3107" s="33" t="str">
        <f t="shared" si="314"/>
        <v xml:space="preserve">Normal Weight 
</v>
      </c>
      <c r="AO3107" s="42">
        <v>2004</v>
      </c>
      <c r="AP3107" s="30" t="s">
        <v>10</v>
      </c>
      <c r="AQ3107" s="7">
        <v>27</v>
      </c>
      <c r="AS3107" s="33" t="str">
        <f t="shared" si="310"/>
        <v>27-07-2004</v>
      </c>
      <c r="AU3107" s="10" t="s">
        <v>8576</v>
      </c>
      <c r="AV3107" s="33">
        <f t="shared" si="315"/>
        <v>18</v>
      </c>
      <c r="AX3107" s="53">
        <v>6311.11</v>
      </c>
      <c r="AY3107" s="50">
        <f t="shared" si="316"/>
        <v>6311</v>
      </c>
      <c r="BA3107" s="10">
        <v>10.9</v>
      </c>
      <c r="BB3107" s="50" t="str">
        <f t="shared" si="317"/>
        <v>Diabetes</v>
      </c>
    </row>
    <row r="3108" spans="18:54" ht="15.5" x14ac:dyDescent="0.35">
      <c r="R3108" s="7" t="s">
        <v>6739</v>
      </c>
      <c r="S3108" s="10" t="s">
        <v>7304</v>
      </c>
      <c r="T3108" s="16" t="s">
        <v>5441</v>
      </c>
      <c r="X3108" s="27">
        <v>1</v>
      </c>
      <c r="Y3108" s="25">
        <f t="shared" si="311"/>
        <v>1</v>
      </c>
      <c r="AB3108" s="10" t="s">
        <v>2382</v>
      </c>
      <c r="AC3108" s="7" t="s">
        <v>2380</v>
      </c>
      <c r="AF3108" s="25" t="str">
        <f t="shared" si="312"/>
        <v>Yes</v>
      </c>
      <c r="AG3108" s="36" t="str">
        <f t="shared" si="313"/>
        <v>No</v>
      </c>
      <c r="AJ3108" s="25">
        <v>31.824999999999999</v>
      </c>
      <c r="AL3108" s="32" t="str">
        <f t="shared" si="314"/>
        <v>Obesity</v>
      </c>
      <c r="AO3108" s="41">
        <v>1985</v>
      </c>
      <c r="AP3108" s="29" t="s">
        <v>15</v>
      </c>
      <c r="AQ3108" s="7">
        <v>19</v>
      </c>
      <c r="AS3108" s="32" t="str">
        <f t="shared" si="310"/>
        <v>19-11-1985</v>
      </c>
      <c r="AU3108" s="10" t="s">
        <v>9074</v>
      </c>
      <c r="AV3108" s="32">
        <f t="shared" si="315"/>
        <v>37</v>
      </c>
      <c r="AX3108" s="53">
        <v>6311.95</v>
      </c>
      <c r="AY3108" s="49">
        <f t="shared" si="316"/>
        <v>6312</v>
      </c>
      <c r="BA3108" s="10">
        <v>5.52</v>
      </c>
      <c r="BB3108" s="49" t="str">
        <f t="shared" si="317"/>
        <v>Normal</v>
      </c>
    </row>
    <row r="3109" spans="18:54" ht="15.5" x14ac:dyDescent="0.35">
      <c r="R3109" s="7" t="s">
        <v>6739</v>
      </c>
      <c r="S3109" s="10" t="s">
        <v>7305</v>
      </c>
      <c r="T3109" s="16" t="s">
        <v>5442</v>
      </c>
      <c r="X3109" s="27">
        <v>1</v>
      </c>
      <c r="Y3109" s="25">
        <f t="shared" si="311"/>
        <v>1</v>
      </c>
      <c r="AB3109" s="10" t="s">
        <v>2380</v>
      </c>
      <c r="AC3109" s="7" t="s">
        <v>2380</v>
      </c>
      <c r="AF3109" s="25" t="str">
        <f t="shared" si="312"/>
        <v>No</v>
      </c>
      <c r="AG3109" s="36" t="str">
        <f t="shared" si="313"/>
        <v>No</v>
      </c>
      <c r="AJ3109" s="25">
        <v>53.58</v>
      </c>
      <c r="AL3109" s="33" t="str">
        <f t="shared" si="314"/>
        <v>Obesity</v>
      </c>
      <c r="AO3109" s="42">
        <v>1985</v>
      </c>
      <c r="AP3109" s="30" t="s">
        <v>30</v>
      </c>
      <c r="AQ3109" s="7">
        <v>15</v>
      </c>
      <c r="AS3109" s="33" t="str">
        <f t="shared" si="310"/>
        <v>15-12-1985</v>
      </c>
      <c r="AU3109" s="10" t="s">
        <v>9075</v>
      </c>
      <c r="AV3109" s="33">
        <f t="shared" si="315"/>
        <v>37</v>
      </c>
      <c r="AX3109" s="53">
        <v>6313.76</v>
      </c>
      <c r="AY3109" s="50">
        <f t="shared" si="316"/>
        <v>6314</v>
      </c>
      <c r="BA3109" s="10">
        <v>4.55</v>
      </c>
      <c r="BB3109" s="50" t="str">
        <f t="shared" si="317"/>
        <v>Normal</v>
      </c>
    </row>
    <row r="3110" spans="18:54" ht="15.5" x14ac:dyDescent="0.35">
      <c r="R3110" s="7" t="s">
        <v>6742</v>
      </c>
      <c r="S3110" s="10" t="s">
        <v>8281</v>
      </c>
      <c r="T3110" s="16" t="s">
        <v>5443</v>
      </c>
      <c r="X3110" s="27" t="s">
        <v>2381</v>
      </c>
      <c r="Y3110" s="25">
        <f t="shared" si="311"/>
        <v>0</v>
      </c>
      <c r="AB3110" s="10" t="s">
        <v>2380</v>
      </c>
      <c r="AC3110" s="7" t="s">
        <v>2380</v>
      </c>
      <c r="AF3110" s="25" t="str">
        <f t="shared" si="312"/>
        <v>No</v>
      </c>
      <c r="AG3110" s="36" t="str">
        <f t="shared" si="313"/>
        <v>No</v>
      </c>
      <c r="AJ3110" s="25">
        <v>34.299999999999997</v>
      </c>
      <c r="AL3110" s="32" t="str">
        <f t="shared" si="314"/>
        <v>Obesity</v>
      </c>
      <c r="AO3110" s="41">
        <v>1990</v>
      </c>
      <c r="AP3110" s="29" t="s">
        <v>35</v>
      </c>
      <c r="AQ3110" s="7">
        <v>13</v>
      </c>
      <c r="AS3110" s="32" t="str">
        <f t="shared" si="310"/>
        <v>13-08-1990</v>
      </c>
      <c r="AU3110" s="10" t="s">
        <v>9076</v>
      </c>
      <c r="AV3110" s="32">
        <f t="shared" si="315"/>
        <v>32</v>
      </c>
      <c r="AX3110" s="53">
        <v>6334.34</v>
      </c>
      <c r="AY3110" s="51">
        <f t="shared" si="316"/>
        <v>6334</v>
      </c>
      <c r="BA3110" s="10">
        <v>11.76</v>
      </c>
      <c r="BB3110" s="51" t="str">
        <f t="shared" si="317"/>
        <v>Diabetes</v>
      </c>
    </row>
    <row r="3111" spans="18:54" ht="15.5" x14ac:dyDescent="0.35">
      <c r="R3111" s="7" t="s">
        <v>6740</v>
      </c>
      <c r="S3111" s="10" t="s">
        <v>7306</v>
      </c>
      <c r="T3111" s="16" t="s">
        <v>5444</v>
      </c>
      <c r="X3111" s="27" t="s">
        <v>2381</v>
      </c>
      <c r="Y3111" s="25">
        <f t="shared" si="311"/>
        <v>0</v>
      </c>
      <c r="AB3111" s="10" t="s">
        <v>2380</v>
      </c>
      <c r="AC3111" s="7" t="s">
        <v>2380</v>
      </c>
      <c r="AF3111" s="25" t="str">
        <f t="shared" si="312"/>
        <v>No</v>
      </c>
      <c r="AG3111" s="36" t="str">
        <f t="shared" si="313"/>
        <v>No</v>
      </c>
      <c r="AJ3111" s="25">
        <v>32.11</v>
      </c>
      <c r="AL3111" s="33" t="str">
        <f t="shared" si="314"/>
        <v>Obesity</v>
      </c>
      <c r="AO3111" s="42">
        <v>1986</v>
      </c>
      <c r="AP3111" s="30" t="s">
        <v>20</v>
      </c>
      <c r="AQ3111" s="7">
        <v>25</v>
      </c>
      <c r="AS3111" s="33" t="str">
        <f t="shared" si="310"/>
        <v>25-09-1986</v>
      </c>
      <c r="AU3111" s="10" t="s">
        <v>9077</v>
      </c>
      <c r="AV3111" s="33">
        <f t="shared" si="315"/>
        <v>36</v>
      </c>
      <c r="AX3111" s="53">
        <v>6335.64</v>
      </c>
      <c r="AY3111" s="50">
        <f t="shared" si="316"/>
        <v>6336</v>
      </c>
      <c r="BA3111" s="10">
        <v>7.06</v>
      </c>
      <c r="BB3111" s="50" t="str">
        <f t="shared" si="317"/>
        <v>Diabetes</v>
      </c>
    </row>
    <row r="3112" spans="18:54" ht="15.5" x14ac:dyDescent="0.35">
      <c r="R3112" s="7" t="s">
        <v>6740</v>
      </c>
      <c r="S3112" s="10" t="s">
        <v>7307</v>
      </c>
      <c r="T3112" s="16" t="s">
        <v>5445</v>
      </c>
      <c r="X3112" s="27">
        <v>1</v>
      </c>
      <c r="Y3112" s="25">
        <f t="shared" si="311"/>
        <v>1</v>
      </c>
      <c r="AB3112" s="10" t="s">
        <v>2382</v>
      </c>
      <c r="AC3112" s="7" t="s">
        <v>2380</v>
      </c>
      <c r="AF3112" s="25" t="str">
        <f t="shared" si="312"/>
        <v>Yes</v>
      </c>
      <c r="AG3112" s="36" t="str">
        <f t="shared" si="313"/>
        <v>No</v>
      </c>
      <c r="AJ3112" s="25">
        <v>31.78</v>
      </c>
      <c r="AL3112" s="32" t="str">
        <f t="shared" si="314"/>
        <v>Obesity</v>
      </c>
      <c r="AO3112" s="41">
        <v>1983</v>
      </c>
      <c r="AP3112" s="29" t="s">
        <v>37</v>
      </c>
      <c r="AQ3112" s="7">
        <v>21</v>
      </c>
      <c r="AS3112" s="32" t="str">
        <f t="shared" si="310"/>
        <v>21-10-1983</v>
      </c>
      <c r="AU3112" s="10" t="s">
        <v>9078</v>
      </c>
      <c r="AV3112" s="32">
        <f t="shared" si="315"/>
        <v>39</v>
      </c>
      <c r="AX3112" s="53">
        <v>6338.08</v>
      </c>
      <c r="AY3112" s="51">
        <f t="shared" si="316"/>
        <v>6338</v>
      </c>
      <c r="BA3112" s="10">
        <v>11.35</v>
      </c>
      <c r="BB3112" s="51" t="str">
        <f t="shared" si="317"/>
        <v>Diabetes</v>
      </c>
    </row>
    <row r="3113" spans="18:54" ht="15.5" x14ac:dyDescent="0.35">
      <c r="R3113" s="7" t="s">
        <v>6740</v>
      </c>
      <c r="S3113" s="10" t="s">
        <v>6893</v>
      </c>
      <c r="T3113" s="16" t="s">
        <v>5446</v>
      </c>
      <c r="X3113" s="27" t="s">
        <v>2381</v>
      </c>
      <c r="Y3113" s="25">
        <f t="shared" si="311"/>
        <v>0</v>
      </c>
      <c r="AB3113" s="10" t="s">
        <v>2380</v>
      </c>
      <c r="AC3113" s="7" t="s">
        <v>2380</v>
      </c>
      <c r="AF3113" s="25" t="str">
        <f t="shared" si="312"/>
        <v>No</v>
      </c>
      <c r="AG3113" s="36" t="str">
        <f t="shared" si="313"/>
        <v>No</v>
      </c>
      <c r="AJ3113" s="25">
        <v>46.89</v>
      </c>
      <c r="AL3113" s="33" t="str">
        <f t="shared" si="314"/>
        <v>Obesity</v>
      </c>
      <c r="AO3113" s="42">
        <v>1983</v>
      </c>
      <c r="AP3113" s="30" t="s">
        <v>35</v>
      </c>
      <c r="AQ3113" s="7">
        <v>19</v>
      </c>
      <c r="AS3113" s="33" t="str">
        <f t="shared" si="310"/>
        <v>19-08-1983</v>
      </c>
      <c r="AU3113" s="10" t="s">
        <v>9079</v>
      </c>
      <c r="AV3113" s="33">
        <f t="shared" si="315"/>
        <v>39</v>
      </c>
      <c r="AX3113" s="53">
        <v>6356.27</v>
      </c>
      <c r="AY3113" s="50">
        <f t="shared" si="316"/>
        <v>6356</v>
      </c>
      <c r="BA3113" s="10">
        <v>5.52</v>
      </c>
      <c r="BB3113" s="50" t="str">
        <f t="shared" si="317"/>
        <v>Normal</v>
      </c>
    </row>
    <row r="3114" spans="18:54" ht="15.5" x14ac:dyDescent="0.35">
      <c r="R3114" s="7" t="s">
        <v>6740</v>
      </c>
      <c r="S3114" s="10" t="s">
        <v>7308</v>
      </c>
      <c r="T3114" s="16" t="s">
        <v>5447</v>
      </c>
      <c r="X3114" s="27">
        <v>1</v>
      </c>
      <c r="Y3114" s="25">
        <f t="shared" si="311"/>
        <v>1</v>
      </c>
      <c r="AB3114" s="10" t="s">
        <v>2382</v>
      </c>
      <c r="AC3114" s="7" t="s">
        <v>2380</v>
      </c>
      <c r="AF3114" s="25" t="str">
        <f t="shared" si="312"/>
        <v>Yes</v>
      </c>
      <c r="AG3114" s="36" t="str">
        <f t="shared" si="313"/>
        <v>No</v>
      </c>
      <c r="AJ3114" s="25">
        <v>39.35</v>
      </c>
      <c r="AL3114" s="32" t="str">
        <f t="shared" si="314"/>
        <v>Obesity</v>
      </c>
      <c r="AO3114" s="41">
        <v>1980</v>
      </c>
      <c r="AP3114" s="29" t="s">
        <v>37</v>
      </c>
      <c r="AQ3114" s="7">
        <v>30</v>
      </c>
      <c r="AS3114" s="32" t="str">
        <f t="shared" si="310"/>
        <v>30-10-1980</v>
      </c>
      <c r="AU3114" s="10" t="s">
        <v>9080</v>
      </c>
      <c r="AV3114" s="32">
        <f t="shared" si="315"/>
        <v>42</v>
      </c>
      <c r="AX3114" s="53">
        <v>6358.78</v>
      </c>
      <c r="AY3114" s="51">
        <f t="shared" si="316"/>
        <v>6359</v>
      </c>
      <c r="BA3114" s="10">
        <v>7.86</v>
      </c>
      <c r="BB3114" s="51" t="str">
        <f t="shared" si="317"/>
        <v>Diabetes</v>
      </c>
    </row>
    <row r="3115" spans="18:54" ht="15.5" x14ac:dyDescent="0.35">
      <c r="R3115" s="7" t="s">
        <v>6739</v>
      </c>
      <c r="S3115" s="10" t="s">
        <v>7309</v>
      </c>
      <c r="T3115" s="16" t="s">
        <v>5448</v>
      </c>
      <c r="X3115" s="27" t="s">
        <v>2381</v>
      </c>
      <c r="Y3115" s="25">
        <f t="shared" si="311"/>
        <v>0</v>
      </c>
      <c r="AB3115" s="10" t="s">
        <v>2380</v>
      </c>
      <c r="AC3115" s="7" t="s">
        <v>2380</v>
      </c>
      <c r="AF3115" s="25" t="str">
        <f t="shared" si="312"/>
        <v>No</v>
      </c>
      <c r="AG3115" s="36" t="str">
        <f t="shared" si="313"/>
        <v>No</v>
      </c>
      <c r="AJ3115" s="25">
        <v>39.200000000000003</v>
      </c>
      <c r="AL3115" s="33" t="str">
        <f t="shared" si="314"/>
        <v>Obesity</v>
      </c>
      <c r="AO3115" s="42">
        <v>1989</v>
      </c>
      <c r="AP3115" s="30" t="s">
        <v>18</v>
      </c>
      <c r="AQ3115" s="7">
        <v>24</v>
      </c>
      <c r="AS3115" s="33" t="str">
        <f t="shared" si="310"/>
        <v>24-06-1989</v>
      </c>
      <c r="AU3115" s="10" t="s">
        <v>9081</v>
      </c>
      <c r="AV3115" s="33">
        <f t="shared" si="315"/>
        <v>33</v>
      </c>
      <c r="AX3115" s="53">
        <v>6360.99</v>
      </c>
      <c r="AY3115" s="50">
        <f t="shared" si="316"/>
        <v>6361</v>
      </c>
      <c r="BA3115" s="10">
        <v>11.38</v>
      </c>
      <c r="BB3115" s="50" t="str">
        <f t="shared" si="317"/>
        <v>Diabetes</v>
      </c>
    </row>
    <row r="3116" spans="18:54" ht="15.5" x14ac:dyDescent="0.35">
      <c r="R3116" s="7" t="s">
        <v>6739</v>
      </c>
      <c r="S3116" s="10" t="s">
        <v>7139</v>
      </c>
      <c r="T3116" s="16" t="s">
        <v>5449</v>
      </c>
      <c r="X3116" s="27" t="s">
        <v>2381</v>
      </c>
      <c r="Y3116" s="25">
        <f t="shared" si="311"/>
        <v>0</v>
      </c>
      <c r="AB3116" s="10" t="s">
        <v>2380</v>
      </c>
      <c r="AC3116" s="7" t="s">
        <v>2380</v>
      </c>
      <c r="AF3116" s="25" t="str">
        <f t="shared" si="312"/>
        <v>No</v>
      </c>
      <c r="AG3116" s="36" t="str">
        <f t="shared" si="313"/>
        <v>No</v>
      </c>
      <c r="AJ3116" s="25">
        <v>39.159999999999997</v>
      </c>
      <c r="AL3116" s="32" t="str">
        <f t="shared" si="314"/>
        <v>Obesity</v>
      </c>
      <c r="AO3116" s="41">
        <v>1996</v>
      </c>
      <c r="AP3116" s="29" t="s">
        <v>10</v>
      </c>
      <c r="AQ3116" s="7">
        <v>7</v>
      </c>
      <c r="AS3116" s="32" t="str">
        <f t="shared" si="310"/>
        <v>07-07-1996</v>
      </c>
      <c r="AU3116" s="10" t="s">
        <v>9082</v>
      </c>
      <c r="AV3116" s="32">
        <f t="shared" si="315"/>
        <v>26</v>
      </c>
      <c r="AX3116" s="53">
        <v>6361.47</v>
      </c>
      <c r="AY3116" s="49">
        <f t="shared" si="316"/>
        <v>6361</v>
      </c>
      <c r="BA3116" s="10">
        <v>10.48</v>
      </c>
      <c r="BB3116" s="49" t="str">
        <f t="shared" si="317"/>
        <v>Diabetes</v>
      </c>
    </row>
    <row r="3117" spans="18:54" ht="15.5" x14ac:dyDescent="0.35">
      <c r="R3117" s="7" t="s">
        <v>6740</v>
      </c>
      <c r="S3117" s="10" t="s">
        <v>6962</v>
      </c>
      <c r="T3117" s="16" t="s">
        <v>5450</v>
      </c>
      <c r="X3117" s="27" t="s">
        <v>2381</v>
      </c>
      <c r="Y3117" s="25">
        <f t="shared" si="311"/>
        <v>0</v>
      </c>
      <c r="AB3117" s="10" t="s">
        <v>2382</v>
      </c>
      <c r="AC3117" s="7" t="s">
        <v>2380</v>
      </c>
      <c r="AF3117" s="25" t="str">
        <f t="shared" si="312"/>
        <v>Yes</v>
      </c>
      <c r="AG3117" s="36" t="str">
        <f t="shared" si="313"/>
        <v>No</v>
      </c>
      <c r="AJ3117" s="25">
        <v>44.1</v>
      </c>
      <c r="AL3117" s="33" t="str">
        <f t="shared" si="314"/>
        <v>Obesity</v>
      </c>
      <c r="AO3117" s="42">
        <v>1970</v>
      </c>
      <c r="AP3117" s="30" t="s">
        <v>15</v>
      </c>
      <c r="AQ3117" s="7">
        <v>9</v>
      </c>
      <c r="AS3117" s="33" t="str">
        <f t="shared" si="310"/>
        <v>09-11-1970</v>
      </c>
      <c r="AU3117" s="10" t="s">
        <v>9083</v>
      </c>
      <c r="AV3117" s="33">
        <f t="shared" si="315"/>
        <v>52</v>
      </c>
      <c r="AX3117" s="53">
        <v>6367.31</v>
      </c>
      <c r="AY3117" s="50">
        <f t="shared" si="316"/>
        <v>6367</v>
      </c>
      <c r="BA3117" s="10">
        <v>5.04</v>
      </c>
      <c r="BB3117" s="50" t="str">
        <f t="shared" si="317"/>
        <v>Normal</v>
      </c>
    </row>
    <row r="3118" spans="18:54" ht="15.5" x14ac:dyDescent="0.35">
      <c r="R3118" s="7" t="s">
        <v>6739</v>
      </c>
      <c r="S3118" s="10" t="s">
        <v>6776</v>
      </c>
      <c r="T3118" s="16" t="s">
        <v>5451</v>
      </c>
      <c r="X3118" s="27" t="s">
        <v>2381</v>
      </c>
      <c r="Y3118" s="25">
        <f t="shared" si="311"/>
        <v>0</v>
      </c>
      <c r="AB3118" s="10" t="s">
        <v>2380</v>
      </c>
      <c r="AC3118" s="7" t="s">
        <v>2380</v>
      </c>
      <c r="AF3118" s="25" t="str">
        <f t="shared" si="312"/>
        <v>No</v>
      </c>
      <c r="AG3118" s="36" t="str">
        <f t="shared" si="313"/>
        <v>No</v>
      </c>
      <c r="AJ3118" s="25">
        <v>33.200000000000003</v>
      </c>
      <c r="AL3118" s="32" t="str">
        <f t="shared" si="314"/>
        <v>Obesity</v>
      </c>
      <c r="AO3118" s="41">
        <v>1984</v>
      </c>
      <c r="AP3118" s="29" t="s">
        <v>35</v>
      </c>
      <c r="AQ3118" s="7">
        <v>13</v>
      </c>
      <c r="AS3118" s="32" t="str">
        <f t="shared" si="310"/>
        <v>13-08-1984</v>
      </c>
      <c r="AU3118" s="10" t="s">
        <v>9084</v>
      </c>
      <c r="AV3118" s="32">
        <f t="shared" si="315"/>
        <v>38</v>
      </c>
      <c r="AX3118" s="53">
        <v>6373.56</v>
      </c>
      <c r="AY3118" s="51">
        <f t="shared" si="316"/>
        <v>6374</v>
      </c>
      <c r="BA3118" s="10">
        <v>9.06</v>
      </c>
      <c r="BB3118" s="51" t="str">
        <f t="shared" si="317"/>
        <v>Diabetes</v>
      </c>
    </row>
    <row r="3119" spans="18:54" ht="15.5" x14ac:dyDescent="0.35">
      <c r="R3119" s="7" t="s">
        <v>6739</v>
      </c>
      <c r="S3119" s="10" t="s">
        <v>7310</v>
      </c>
      <c r="T3119" s="16" t="s">
        <v>5452</v>
      </c>
      <c r="X3119" s="27" t="s">
        <v>2381</v>
      </c>
      <c r="Y3119" s="25">
        <f t="shared" si="311"/>
        <v>0</v>
      </c>
      <c r="AB3119" s="10" t="s">
        <v>2380</v>
      </c>
      <c r="AC3119" s="7" t="s">
        <v>2380</v>
      </c>
      <c r="AF3119" s="25" t="str">
        <f t="shared" si="312"/>
        <v>No</v>
      </c>
      <c r="AG3119" s="36" t="str">
        <f t="shared" si="313"/>
        <v>No</v>
      </c>
      <c r="AJ3119" s="25">
        <v>29.92</v>
      </c>
      <c r="AL3119" s="33" t="str">
        <f t="shared" si="314"/>
        <v>Over weight</v>
      </c>
      <c r="AO3119" s="42">
        <v>1976</v>
      </c>
      <c r="AP3119" s="30" t="s">
        <v>15</v>
      </c>
      <c r="AQ3119" s="7">
        <v>18</v>
      </c>
      <c r="AS3119" s="33" t="str">
        <f t="shared" si="310"/>
        <v>18-11-1976</v>
      </c>
      <c r="AU3119" s="10" t="s">
        <v>9085</v>
      </c>
      <c r="AV3119" s="33">
        <f t="shared" si="315"/>
        <v>46</v>
      </c>
      <c r="AX3119" s="53">
        <v>6374.16</v>
      </c>
      <c r="AY3119" s="50">
        <f t="shared" si="316"/>
        <v>6374</v>
      </c>
      <c r="BA3119" s="10">
        <v>11.07</v>
      </c>
      <c r="BB3119" s="50" t="str">
        <f t="shared" si="317"/>
        <v>Diabetes</v>
      </c>
    </row>
    <row r="3120" spans="18:54" ht="15.5" x14ac:dyDescent="0.35">
      <c r="R3120" s="7" t="s">
        <v>6739</v>
      </c>
      <c r="S3120" s="10" t="s">
        <v>7311</v>
      </c>
      <c r="T3120" s="16" t="s">
        <v>5453</v>
      </c>
      <c r="X3120" s="27" t="s">
        <v>2381</v>
      </c>
      <c r="Y3120" s="25">
        <f t="shared" si="311"/>
        <v>0</v>
      </c>
      <c r="AB3120" s="10" t="s">
        <v>2380</v>
      </c>
      <c r="AC3120" s="7" t="s">
        <v>2380</v>
      </c>
      <c r="AF3120" s="25" t="str">
        <f t="shared" si="312"/>
        <v>No</v>
      </c>
      <c r="AG3120" s="36" t="str">
        <f t="shared" si="313"/>
        <v>No</v>
      </c>
      <c r="AJ3120" s="25">
        <v>25</v>
      </c>
      <c r="AL3120" s="32" t="str">
        <f t="shared" si="314"/>
        <v>Over weight</v>
      </c>
      <c r="AO3120" s="41">
        <v>1982</v>
      </c>
      <c r="AP3120" s="29" t="s">
        <v>35</v>
      </c>
      <c r="AQ3120" s="7">
        <v>6</v>
      </c>
      <c r="AS3120" s="32" t="str">
        <f t="shared" si="310"/>
        <v>06-08-1982</v>
      </c>
      <c r="AU3120" s="10" t="s">
        <v>9086</v>
      </c>
      <c r="AV3120" s="32">
        <f t="shared" si="315"/>
        <v>40</v>
      </c>
      <c r="AX3120" s="53">
        <v>6389.38</v>
      </c>
      <c r="AY3120" s="51">
        <f t="shared" si="316"/>
        <v>6389</v>
      </c>
      <c r="BA3120" s="10">
        <v>10.45</v>
      </c>
      <c r="BB3120" s="51" t="str">
        <f t="shared" si="317"/>
        <v>Diabetes</v>
      </c>
    </row>
    <row r="3121" spans="18:54" ht="15.5" x14ac:dyDescent="0.35">
      <c r="R3121" s="7" t="s">
        <v>6739</v>
      </c>
      <c r="S3121" s="10" t="s">
        <v>7312</v>
      </c>
      <c r="T3121" s="16" t="s">
        <v>5454</v>
      </c>
      <c r="X3121" s="27">
        <v>1</v>
      </c>
      <c r="Y3121" s="25">
        <f t="shared" si="311"/>
        <v>1</v>
      </c>
      <c r="AB3121" s="10" t="s">
        <v>2382</v>
      </c>
      <c r="AC3121" s="7" t="s">
        <v>2380</v>
      </c>
      <c r="AF3121" s="25" t="str">
        <f t="shared" si="312"/>
        <v>Yes</v>
      </c>
      <c r="AG3121" s="36" t="str">
        <f t="shared" si="313"/>
        <v>No</v>
      </c>
      <c r="AJ3121" s="25">
        <v>38.869999999999997</v>
      </c>
      <c r="AL3121" s="33" t="str">
        <f t="shared" si="314"/>
        <v>Obesity</v>
      </c>
      <c r="AO3121" s="42">
        <v>1997</v>
      </c>
      <c r="AP3121" s="30" t="s">
        <v>35</v>
      </c>
      <c r="AQ3121" s="7">
        <v>16</v>
      </c>
      <c r="AS3121" s="33" t="str">
        <f t="shared" si="310"/>
        <v>16-08-1997</v>
      </c>
      <c r="AU3121" s="10" t="s">
        <v>9087</v>
      </c>
      <c r="AV3121" s="33">
        <f t="shared" si="315"/>
        <v>25</v>
      </c>
      <c r="AX3121" s="53">
        <v>6389.53</v>
      </c>
      <c r="AY3121" s="50">
        <f t="shared" si="316"/>
        <v>6390</v>
      </c>
      <c r="BA3121" s="10">
        <v>8.6300000000000008</v>
      </c>
      <c r="BB3121" s="50" t="str">
        <f t="shared" si="317"/>
        <v>Diabetes</v>
      </c>
    </row>
    <row r="3122" spans="18:54" ht="15.5" x14ac:dyDescent="0.35">
      <c r="R3122" s="7" t="s">
        <v>6739</v>
      </c>
      <c r="S3122" s="10" t="s">
        <v>7313</v>
      </c>
      <c r="T3122" s="16" t="s">
        <v>5455</v>
      </c>
      <c r="X3122" s="27">
        <v>2</v>
      </c>
      <c r="Y3122" s="25">
        <f t="shared" si="311"/>
        <v>2</v>
      </c>
      <c r="AB3122" s="10" t="s">
        <v>2382</v>
      </c>
      <c r="AC3122" s="7" t="s">
        <v>2380</v>
      </c>
      <c r="AF3122" s="25" t="str">
        <f t="shared" si="312"/>
        <v>Yes</v>
      </c>
      <c r="AG3122" s="36" t="str">
        <f t="shared" si="313"/>
        <v>No</v>
      </c>
      <c r="AJ3122" s="25">
        <v>32.299999999999997</v>
      </c>
      <c r="AL3122" s="32" t="str">
        <f t="shared" si="314"/>
        <v>Obesity</v>
      </c>
      <c r="AO3122" s="41">
        <v>1982</v>
      </c>
      <c r="AP3122" s="29" t="s">
        <v>37</v>
      </c>
      <c r="AQ3122" s="7">
        <v>28</v>
      </c>
      <c r="AS3122" s="32" t="str">
        <f t="shared" si="310"/>
        <v>28-10-1982</v>
      </c>
      <c r="AU3122" s="10" t="s">
        <v>9088</v>
      </c>
      <c r="AV3122" s="32">
        <f t="shared" si="315"/>
        <v>40</v>
      </c>
      <c r="AX3122" s="53">
        <v>6393.6</v>
      </c>
      <c r="AY3122" s="51">
        <f t="shared" si="316"/>
        <v>6394</v>
      </c>
      <c r="BA3122" s="10">
        <v>5.28</v>
      </c>
      <c r="BB3122" s="51" t="str">
        <f t="shared" si="317"/>
        <v>Normal</v>
      </c>
    </row>
    <row r="3123" spans="18:54" ht="15.5" x14ac:dyDescent="0.35">
      <c r="R3123" s="7" t="s">
        <v>6739</v>
      </c>
      <c r="S3123" s="10" t="s">
        <v>7314</v>
      </c>
      <c r="T3123" s="16" t="s">
        <v>5456</v>
      </c>
      <c r="X3123" s="27">
        <v>2</v>
      </c>
      <c r="Y3123" s="25">
        <f t="shared" si="311"/>
        <v>2</v>
      </c>
      <c r="AB3123" s="10" t="s">
        <v>2382</v>
      </c>
      <c r="AC3123" s="7" t="s">
        <v>2380</v>
      </c>
      <c r="AF3123" s="25" t="str">
        <f t="shared" si="312"/>
        <v>Yes</v>
      </c>
      <c r="AG3123" s="36" t="str">
        <f t="shared" si="313"/>
        <v>No</v>
      </c>
      <c r="AJ3123" s="25">
        <v>31.16</v>
      </c>
      <c r="AL3123" s="33" t="str">
        <f t="shared" si="314"/>
        <v>Obesity</v>
      </c>
      <c r="AO3123" s="42">
        <v>1987</v>
      </c>
      <c r="AP3123" s="30" t="s">
        <v>20</v>
      </c>
      <c r="AQ3123" s="7">
        <v>9</v>
      </c>
      <c r="AS3123" s="33" t="str">
        <f t="shared" si="310"/>
        <v>09-09-1987</v>
      </c>
      <c r="AU3123" s="10" t="s">
        <v>8936</v>
      </c>
      <c r="AV3123" s="33">
        <f t="shared" si="315"/>
        <v>35</v>
      </c>
      <c r="AX3123" s="53">
        <v>6402.29</v>
      </c>
      <c r="AY3123" s="50">
        <f t="shared" si="316"/>
        <v>6402</v>
      </c>
      <c r="BA3123" s="10">
        <v>7.49</v>
      </c>
      <c r="BB3123" s="50" t="str">
        <f t="shared" si="317"/>
        <v>Diabetes</v>
      </c>
    </row>
    <row r="3124" spans="18:54" ht="15.5" x14ac:dyDescent="0.35">
      <c r="R3124" s="7" t="s">
        <v>6739</v>
      </c>
      <c r="S3124" s="10" t="s">
        <v>6998</v>
      </c>
      <c r="T3124" s="16" t="s">
        <v>5457</v>
      </c>
      <c r="X3124" s="27" t="s">
        <v>2381</v>
      </c>
      <c r="Y3124" s="25">
        <f t="shared" si="311"/>
        <v>0</v>
      </c>
      <c r="AB3124" s="10" t="s">
        <v>2380</v>
      </c>
      <c r="AC3124" s="7" t="s">
        <v>2380</v>
      </c>
      <c r="AF3124" s="25" t="str">
        <f t="shared" si="312"/>
        <v>No</v>
      </c>
      <c r="AG3124" s="36" t="str">
        <f t="shared" si="313"/>
        <v>No</v>
      </c>
      <c r="AJ3124" s="25">
        <v>54.59</v>
      </c>
      <c r="AL3124" s="32" t="str">
        <f t="shared" si="314"/>
        <v>Obesity</v>
      </c>
      <c r="AO3124" s="41">
        <v>1985</v>
      </c>
      <c r="AP3124" s="29" t="s">
        <v>30</v>
      </c>
      <c r="AQ3124" s="7">
        <v>10</v>
      </c>
      <c r="AS3124" s="32" t="str">
        <f t="shared" ref="AS3124:AS3187" si="318">TEXT(DATEVALUE(CONCATENATE(AQ3124,"-",AP3124,"-",AO3124)),("DD-MM-YYYY"))</f>
        <v>10-12-1985</v>
      </c>
      <c r="AU3124" s="10" t="s">
        <v>9089</v>
      </c>
      <c r="AV3124" s="32">
        <f t="shared" si="315"/>
        <v>37</v>
      </c>
      <c r="AX3124" s="53">
        <v>6406.41</v>
      </c>
      <c r="AY3124" s="49">
        <f t="shared" si="316"/>
        <v>6406</v>
      </c>
      <c r="BA3124" s="10">
        <v>4.2699999999999996</v>
      </c>
      <c r="BB3124" s="49" t="str">
        <f t="shared" si="317"/>
        <v>Normal</v>
      </c>
    </row>
    <row r="3125" spans="18:54" ht="15.5" x14ac:dyDescent="0.35">
      <c r="R3125" s="7" t="s">
        <v>6739</v>
      </c>
      <c r="S3125" s="10" t="s">
        <v>7315</v>
      </c>
      <c r="T3125" s="16" t="s">
        <v>5458</v>
      </c>
      <c r="X3125" s="27">
        <v>2</v>
      </c>
      <c r="Y3125" s="25">
        <f t="shared" ref="Y3125:Y3188" si="319">IF(X3125="No major surgery",0,X3125)</f>
        <v>2</v>
      </c>
      <c r="AB3125" s="10" t="s">
        <v>2382</v>
      </c>
      <c r="AC3125" s="7" t="s">
        <v>2380</v>
      </c>
      <c r="AF3125" s="25" t="str">
        <f t="shared" ref="AF3125:AF3188" si="320">IF(LOWER(AB3125)="yes","Yes","No")</f>
        <v>Yes</v>
      </c>
      <c r="AG3125" s="36" t="str">
        <f t="shared" ref="AG3125:AG3188" si="321">IF(LOWER(AC3125)="yes","Yes","No")</f>
        <v>No</v>
      </c>
      <c r="AJ3125" s="25">
        <v>21.09</v>
      </c>
      <c r="AL3125" s="33" t="str">
        <f t="shared" ref="AL3125:AL3188" si="322">IF(AJ3125&lt;18.5,"Under weight",IF(AJ3125&lt;25,"Normal Weight 
",IF(AJ3125&lt;30,"Over weight","Obesity")))</f>
        <v xml:space="preserve">Normal Weight 
</v>
      </c>
      <c r="AO3125" s="42">
        <v>1970</v>
      </c>
      <c r="AP3125" s="30" t="s">
        <v>35</v>
      </c>
      <c r="AQ3125" s="7">
        <v>20</v>
      </c>
      <c r="AS3125" s="33" t="str">
        <f t="shared" si="318"/>
        <v>20-08-1970</v>
      </c>
      <c r="AU3125" s="10" t="s">
        <v>9090</v>
      </c>
      <c r="AV3125" s="33">
        <f t="shared" ref="AV3125:AV3188" si="323">2023-YEAR(AU3125)-IF(OR(MONTH(AU3125)&gt;6,AND(DAY(AU3125)&gt;8)),1,0)</f>
        <v>52</v>
      </c>
      <c r="AX3125" s="53">
        <v>6407.05</v>
      </c>
      <c r="AY3125" s="50">
        <f t="shared" ref="AY3125:AY3188" si="324">ROUND(AX3125,0)</f>
        <v>6407</v>
      </c>
      <c r="BA3125" s="10">
        <v>9.2200000000000006</v>
      </c>
      <c r="BB3125" s="50" t="str">
        <f t="shared" ref="BB3125:BB3188" si="325">IF(BA3125&lt;5.7,"Normal",IF(BA3125&lt;6.5,"Prediabetes","Diabetes"))</f>
        <v>Diabetes</v>
      </c>
    </row>
    <row r="3126" spans="18:54" ht="15.5" x14ac:dyDescent="0.35">
      <c r="R3126" s="7" t="s">
        <v>6740</v>
      </c>
      <c r="S3126" s="10" t="s">
        <v>6746</v>
      </c>
      <c r="T3126" s="16" t="s">
        <v>5459</v>
      </c>
      <c r="X3126" s="27">
        <v>1</v>
      </c>
      <c r="Y3126" s="25">
        <f t="shared" si="319"/>
        <v>1</v>
      </c>
      <c r="AB3126" s="10" t="s">
        <v>2380</v>
      </c>
      <c r="AC3126" s="7" t="s">
        <v>2380</v>
      </c>
      <c r="AF3126" s="25" t="str">
        <f t="shared" si="320"/>
        <v>No</v>
      </c>
      <c r="AG3126" s="36" t="str">
        <f t="shared" si="321"/>
        <v>No</v>
      </c>
      <c r="AJ3126" s="25">
        <v>52.41</v>
      </c>
      <c r="AL3126" s="32" t="str">
        <f t="shared" si="322"/>
        <v>Obesity</v>
      </c>
      <c r="AO3126" s="41">
        <v>1971</v>
      </c>
      <c r="AP3126" s="29" t="s">
        <v>35</v>
      </c>
      <c r="AQ3126" s="7">
        <v>22</v>
      </c>
      <c r="AS3126" s="32" t="str">
        <f t="shared" si="318"/>
        <v>22-08-1971</v>
      </c>
      <c r="AU3126" s="10" t="s">
        <v>9091</v>
      </c>
      <c r="AV3126" s="32">
        <f t="shared" si="323"/>
        <v>51</v>
      </c>
      <c r="AX3126" s="53">
        <v>6412.34</v>
      </c>
      <c r="AY3126" s="51">
        <f t="shared" si="324"/>
        <v>6412</v>
      </c>
      <c r="BA3126" s="10">
        <v>5.99</v>
      </c>
      <c r="BB3126" s="51" t="str">
        <f t="shared" si="325"/>
        <v>Prediabetes</v>
      </c>
    </row>
    <row r="3127" spans="18:54" ht="15.5" x14ac:dyDescent="0.35">
      <c r="R3127" s="7" t="s">
        <v>6740</v>
      </c>
      <c r="S3127" s="10" t="s">
        <v>6875</v>
      </c>
      <c r="T3127" s="16" t="s">
        <v>5460</v>
      </c>
      <c r="X3127" s="27">
        <v>2</v>
      </c>
      <c r="Y3127" s="25">
        <f t="shared" si="319"/>
        <v>2</v>
      </c>
      <c r="AB3127" s="10" t="s">
        <v>2382</v>
      </c>
      <c r="AC3127" s="7" t="s">
        <v>2380</v>
      </c>
      <c r="AF3127" s="25" t="str">
        <f t="shared" si="320"/>
        <v>Yes</v>
      </c>
      <c r="AG3127" s="36" t="str">
        <f t="shared" si="321"/>
        <v>No</v>
      </c>
      <c r="AJ3127" s="25">
        <v>41.47</v>
      </c>
      <c r="AL3127" s="33" t="str">
        <f t="shared" si="322"/>
        <v>Obesity</v>
      </c>
      <c r="AO3127" s="42">
        <v>1987</v>
      </c>
      <c r="AP3127" s="30" t="s">
        <v>20</v>
      </c>
      <c r="AQ3127" s="7">
        <v>4</v>
      </c>
      <c r="AS3127" s="33" t="str">
        <f t="shared" si="318"/>
        <v>04-09-1987</v>
      </c>
      <c r="AU3127" s="10" t="s">
        <v>9092</v>
      </c>
      <c r="AV3127" s="33">
        <f t="shared" si="323"/>
        <v>35</v>
      </c>
      <c r="AX3127" s="53">
        <v>6414.18</v>
      </c>
      <c r="AY3127" s="50">
        <f t="shared" si="324"/>
        <v>6414</v>
      </c>
      <c r="BA3127" s="10">
        <v>5.86</v>
      </c>
      <c r="BB3127" s="50" t="str">
        <f t="shared" si="325"/>
        <v>Prediabetes</v>
      </c>
    </row>
    <row r="3128" spans="18:54" ht="15.5" x14ac:dyDescent="0.35">
      <c r="R3128" s="7" t="s">
        <v>6740</v>
      </c>
      <c r="S3128" s="10" t="s">
        <v>6884</v>
      </c>
      <c r="T3128" s="16" t="s">
        <v>5461</v>
      </c>
      <c r="X3128" s="27">
        <v>2</v>
      </c>
      <c r="Y3128" s="25">
        <f t="shared" si="319"/>
        <v>2</v>
      </c>
      <c r="AB3128" s="10" t="s">
        <v>2382</v>
      </c>
      <c r="AC3128" s="7" t="s">
        <v>2380</v>
      </c>
      <c r="AF3128" s="25" t="str">
        <f t="shared" si="320"/>
        <v>Yes</v>
      </c>
      <c r="AG3128" s="36" t="str">
        <f t="shared" si="321"/>
        <v>No</v>
      </c>
      <c r="AJ3128" s="25">
        <v>33.1</v>
      </c>
      <c r="AL3128" s="32" t="str">
        <f t="shared" si="322"/>
        <v>Obesity</v>
      </c>
      <c r="AO3128" s="41">
        <v>1976</v>
      </c>
      <c r="AP3128" s="29" t="s">
        <v>30</v>
      </c>
      <c r="AQ3128" s="7">
        <v>30</v>
      </c>
      <c r="AS3128" s="32" t="str">
        <f t="shared" si="318"/>
        <v>30-12-1976</v>
      </c>
      <c r="AU3128" s="10" t="s">
        <v>9093</v>
      </c>
      <c r="AV3128" s="32">
        <f t="shared" si="323"/>
        <v>46</v>
      </c>
      <c r="AX3128" s="53">
        <v>6417.28</v>
      </c>
      <c r="AY3128" s="51">
        <f t="shared" si="324"/>
        <v>6417</v>
      </c>
      <c r="BA3128" s="10">
        <v>5.19</v>
      </c>
      <c r="BB3128" s="51" t="str">
        <f t="shared" si="325"/>
        <v>Normal</v>
      </c>
    </row>
    <row r="3129" spans="18:54" ht="15.5" x14ac:dyDescent="0.35">
      <c r="R3129" s="7" t="s">
        <v>6740</v>
      </c>
      <c r="S3129" s="10" t="s">
        <v>6935</v>
      </c>
      <c r="T3129" s="16" t="s">
        <v>5462</v>
      </c>
      <c r="X3129" s="27">
        <v>2</v>
      </c>
      <c r="Y3129" s="25">
        <f t="shared" si="319"/>
        <v>2</v>
      </c>
      <c r="AB3129" s="10" t="s">
        <v>2382</v>
      </c>
      <c r="AC3129" s="7" t="s">
        <v>2380</v>
      </c>
      <c r="AF3129" s="25" t="str">
        <f t="shared" si="320"/>
        <v>Yes</v>
      </c>
      <c r="AG3129" s="36" t="str">
        <f t="shared" si="321"/>
        <v>No</v>
      </c>
      <c r="AJ3129" s="25">
        <v>30.8</v>
      </c>
      <c r="AL3129" s="33" t="str">
        <f t="shared" si="322"/>
        <v>Obesity</v>
      </c>
      <c r="AO3129" s="42">
        <v>1975</v>
      </c>
      <c r="AP3129" s="30" t="s">
        <v>35</v>
      </c>
      <c r="AQ3129" s="7">
        <v>5</v>
      </c>
      <c r="AS3129" s="33" t="str">
        <f t="shared" si="318"/>
        <v>05-08-1975</v>
      </c>
      <c r="AU3129" s="10" t="s">
        <v>9094</v>
      </c>
      <c r="AV3129" s="33">
        <f t="shared" si="323"/>
        <v>47</v>
      </c>
      <c r="AX3129" s="53">
        <v>6423.48</v>
      </c>
      <c r="AY3129" s="50">
        <f t="shared" si="324"/>
        <v>6423</v>
      </c>
      <c r="BA3129" s="10">
        <v>4.37</v>
      </c>
      <c r="BB3129" s="50" t="str">
        <f t="shared" si="325"/>
        <v>Normal</v>
      </c>
    </row>
    <row r="3130" spans="18:54" ht="15.5" x14ac:dyDescent="0.35">
      <c r="R3130" s="7" t="s">
        <v>6740</v>
      </c>
      <c r="S3130" s="10" t="s">
        <v>7316</v>
      </c>
      <c r="T3130" s="16" t="s">
        <v>5463</v>
      </c>
      <c r="X3130" s="27">
        <v>1</v>
      </c>
      <c r="Y3130" s="25">
        <f t="shared" si="319"/>
        <v>1</v>
      </c>
      <c r="AB3130" s="10" t="s">
        <v>2380</v>
      </c>
      <c r="AC3130" s="7" t="s">
        <v>2380</v>
      </c>
      <c r="AF3130" s="25" t="str">
        <f t="shared" si="320"/>
        <v>No</v>
      </c>
      <c r="AG3130" s="36" t="str">
        <f t="shared" si="321"/>
        <v>No</v>
      </c>
      <c r="AJ3130" s="25">
        <v>42.06</v>
      </c>
      <c r="AL3130" s="32" t="str">
        <f t="shared" si="322"/>
        <v>Obesity</v>
      </c>
      <c r="AO3130" s="41">
        <v>1985</v>
      </c>
      <c r="AP3130" s="29" t="s">
        <v>10</v>
      </c>
      <c r="AQ3130" s="7">
        <v>22</v>
      </c>
      <c r="AS3130" s="32" t="str">
        <f t="shared" si="318"/>
        <v>22-07-1985</v>
      </c>
      <c r="AU3130" s="10" t="s">
        <v>9054</v>
      </c>
      <c r="AV3130" s="32">
        <f t="shared" si="323"/>
        <v>37</v>
      </c>
      <c r="AX3130" s="53">
        <v>6435.62</v>
      </c>
      <c r="AY3130" s="51">
        <f t="shared" si="324"/>
        <v>6436</v>
      </c>
      <c r="BA3130" s="10">
        <v>5.32</v>
      </c>
      <c r="BB3130" s="51" t="str">
        <f t="shared" si="325"/>
        <v>Normal</v>
      </c>
    </row>
    <row r="3131" spans="18:54" ht="15.5" x14ac:dyDescent="0.35">
      <c r="R3131" s="7" t="s">
        <v>6742</v>
      </c>
      <c r="S3131" s="10" t="s">
        <v>7356</v>
      </c>
      <c r="T3131" s="16" t="s">
        <v>5464</v>
      </c>
      <c r="X3131" s="27">
        <v>1</v>
      </c>
      <c r="Y3131" s="25">
        <f t="shared" si="319"/>
        <v>1</v>
      </c>
      <c r="AB3131" s="10" t="s">
        <v>2380</v>
      </c>
      <c r="AC3131" s="7" t="s">
        <v>2380</v>
      </c>
      <c r="AF3131" s="25" t="str">
        <f t="shared" si="320"/>
        <v>No</v>
      </c>
      <c r="AG3131" s="36" t="str">
        <f t="shared" si="321"/>
        <v>No</v>
      </c>
      <c r="AJ3131" s="25">
        <v>39.270000000000003</v>
      </c>
      <c r="AL3131" s="33" t="str">
        <f t="shared" si="322"/>
        <v>Obesity</v>
      </c>
      <c r="AO3131" s="42">
        <v>1984</v>
      </c>
      <c r="AP3131" s="30" t="s">
        <v>35</v>
      </c>
      <c r="AQ3131" s="7">
        <v>26</v>
      </c>
      <c r="AS3131" s="33" t="str">
        <f t="shared" si="318"/>
        <v>26-08-1984</v>
      </c>
      <c r="AU3131" s="10" t="s">
        <v>8972</v>
      </c>
      <c r="AV3131" s="33">
        <f t="shared" si="323"/>
        <v>38</v>
      </c>
      <c r="AX3131" s="53">
        <v>6455.86</v>
      </c>
      <c r="AY3131" s="50">
        <f t="shared" si="324"/>
        <v>6456</v>
      </c>
      <c r="BA3131" s="10">
        <v>5.64</v>
      </c>
      <c r="BB3131" s="50" t="str">
        <f t="shared" si="325"/>
        <v>Normal</v>
      </c>
    </row>
    <row r="3132" spans="18:54" ht="15.5" x14ac:dyDescent="0.35">
      <c r="R3132" s="7" t="s">
        <v>6742</v>
      </c>
      <c r="S3132" s="10" t="s">
        <v>8282</v>
      </c>
      <c r="T3132" s="16" t="s">
        <v>4803</v>
      </c>
      <c r="X3132" s="27">
        <v>1</v>
      </c>
      <c r="Y3132" s="25">
        <f t="shared" si="319"/>
        <v>1</v>
      </c>
      <c r="AB3132" s="10" t="s">
        <v>2382</v>
      </c>
      <c r="AC3132" s="7" t="s">
        <v>2380</v>
      </c>
      <c r="AF3132" s="25" t="str">
        <f t="shared" si="320"/>
        <v>Yes</v>
      </c>
      <c r="AG3132" s="36" t="str">
        <f t="shared" si="321"/>
        <v>No</v>
      </c>
      <c r="AJ3132" s="25">
        <v>30.71</v>
      </c>
      <c r="AL3132" s="32" t="str">
        <f t="shared" si="322"/>
        <v>Obesity</v>
      </c>
      <c r="AO3132" s="41">
        <v>1984</v>
      </c>
      <c r="AP3132" s="29" t="s">
        <v>15</v>
      </c>
      <c r="AQ3132" s="7">
        <v>1</v>
      </c>
      <c r="AS3132" s="32" t="str">
        <f t="shared" si="318"/>
        <v>01-11-1984</v>
      </c>
      <c r="AU3132" s="10" t="s">
        <v>9095</v>
      </c>
      <c r="AV3132" s="32">
        <f t="shared" si="323"/>
        <v>38</v>
      </c>
      <c r="AX3132" s="53">
        <v>6457.84</v>
      </c>
      <c r="AY3132" s="49">
        <f t="shared" si="324"/>
        <v>6458</v>
      </c>
      <c r="BA3132" s="10">
        <v>5.59</v>
      </c>
      <c r="BB3132" s="49" t="str">
        <f t="shared" si="325"/>
        <v>Normal</v>
      </c>
    </row>
    <row r="3133" spans="18:54" ht="15.5" x14ac:dyDescent="0.35">
      <c r="R3133" s="7" t="s">
        <v>6739</v>
      </c>
      <c r="S3133" s="10" t="s">
        <v>7317</v>
      </c>
      <c r="T3133" s="16" t="s">
        <v>5465</v>
      </c>
      <c r="X3133" s="27" t="s">
        <v>2381</v>
      </c>
      <c r="Y3133" s="25">
        <f t="shared" si="319"/>
        <v>0</v>
      </c>
      <c r="AB3133" s="10" t="s">
        <v>2380</v>
      </c>
      <c r="AC3133" s="7" t="s">
        <v>2380</v>
      </c>
      <c r="AF3133" s="25" t="str">
        <f t="shared" si="320"/>
        <v>No</v>
      </c>
      <c r="AG3133" s="36" t="str">
        <f t="shared" si="321"/>
        <v>No</v>
      </c>
      <c r="AJ3133" s="25">
        <v>47.19</v>
      </c>
      <c r="AL3133" s="33" t="str">
        <f t="shared" si="322"/>
        <v>Obesity</v>
      </c>
      <c r="AO3133" s="42">
        <v>1981</v>
      </c>
      <c r="AP3133" s="30" t="s">
        <v>10</v>
      </c>
      <c r="AQ3133" s="7">
        <v>27</v>
      </c>
      <c r="AS3133" s="33" t="str">
        <f t="shared" si="318"/>
        <v>27-07-1981</v>
      </c>
      <c r="AU3133" s="10" t="s">
        <v>9096</v>
      </c>
      <c r="AV3133" s="33">
        <f t="shared" si="323"/>
        <v>41</v>
      </c>
      <c r="AX3133" s="53">
        <v>6473.15</v>
      </c>
      <c r="AY3133" s="50">
        <f t="shared" si="324"/>
        <v>6473</v>
      </c>
      <c r="BA3133" s="10">
        <v>5.29</v>
      </c>
      <c r="BB3133" s="50" t="str">
        <f t="shared" si="325"/>
        <v>Normal</v>
      </c>
    </row>
    <row r="3134" spans="18:54" ht="15.5" x14ac:dyDescent="0.35">
      <c r="R3134" s="7" t="s">
        <v>6740</v>
      </c>
      <c r="S3134" s="10" t="s">
        <v>6919</v>
      </c>
      <c r="T3134" s="16" t="s">
        <v>5466</v>
      </c>
      <c r="X3134" s="27" t="s">
        <v>2381</v>
      </c>
      <c r="Y3134" s="25">
        <f t="shared" si="319"/>
        <v>0</v>
      </c>
      <c r="AB3134" s="10" t="s">
        <v>2380</v>
      </c>
      <c r="AC3134" s="7" t="s">
        <v>2380</v>
      </c>
      <c r="AF3134" s="25" t="str">
        <f t="shared" si="320"/>
        <v>No</v>
      </c>
      <c r="AG3134" s="36" t="str">
        <f t="shared" si="321"/>
        <v>No</v>
      </c>
      <c r="AJ3134" s="25">
        <v>30.02</v>
      </c>
      <c r="AL3134" s="32" t="str">
        <f t="shared" si="322"/>
        <v>Obesity</v>
      </c>
      <c r="AO3134" s="41">
        <v>1980</v>
      </c>
      <c r="AP3134" s="29" t="s">
        <v>18</v>
      </c>
      <c r="AQ3134" s="7">
        <v>8</v>
      </c>
      <c r="AS3134" s="32" t="str">
        <f t="shared" si="318"/>
        <v>08-06-1980</v>
      </c>
      <c r="AU3134" s="10" t="s">
        <v>9097</v>
      </c>
      <c r="AV3134" s="32">
        <f t="shared" si="323"/>
        <v>43</v>
      </c>
      <c r="AX3134" s="53">
        <v>6474.01</v>
      </c>
      <c r="AY3134" s="51">
        <f t="shared" si="324"/>
        <v>6474</v>
      </c>
      <c r="BA3134" s="10">
        <v>6.65</v>
      </c>
      <c r="BB3134" s="51" t="str">
        <f t="shared" si="325"/>
        <v>Diabetes</v>
      </c>
    </row>
    <row r="3135" spans="18:54" ht="15.5" x14ac:dyDescent="0.35">
      <c r="R3135" s="7" t="s">
        <v>6739</v>
      </c>
      <c r="S3135" s="10" t="s">
        <v>7091</v>
      </c>
      <c r="T3135" s="16" t="s">
        <v>5467</v>
      </c>
      <c r="X3135" s="27" t="s">
        <v>2381</v>
      </c>
      <c r="Y3135" s="25">
        <f t="shared" si="319"/>
        <v>0</v>
      </c>
      <c r="AB3135" s="10" t="s">
        <v>2382</v>
      </c>
      <c r="AC3135" s="7" t="s">
        <v>2380</v>
      </c>
      <c r="AF3135" s="25" t="str">
        <f t="shared" si="320"/>
        <v>Yes</v>
      </c>
      <c r="AG3135" s="36" t="str">
        <f t="shared" si="321"/>
        <v>No</v>
      </c>
      <c r="AJ3135" s="25">
        <v>37.909999999999997</v>
      </c>
      <c r="AL3135" s="33" t="str">
        <f t="shared" si="322"/>
        <v>Obesity</v>
      </c>
      <c r="AO3135" s="42">
        <v>1970</v>
      </c>
      <c r="AP3135" s="30" t="s">
        <v>30</v>
      </c>
      <c r="AQ3135" s="7">
        <v>1</v>
      </c>
      <c r="AS3135" s="33" t="str">
        <f t="shared" si="318"/>
        <v>01-12-1970</v>
      </c>
      <c r="AU3135" s="10" t="s">
        <v>9098</v>
      </c>
      <c r="AV3135" s="33">
        <f t="shared" si="323"/>
        <v>52</v>
      </c>
      <c r="AX3135" s="53">
        <v>6481.67</v>
      </c>
      <c r="AY3135" s="50">
        <f t="shared" si="324"/>
        <v>6482</v>
      </c>
      <c r="BA3135" s="10">
        <v>5.68</v>
      </c>
      <c r="BB3135" s="50" t="str">
        <f t="shared" si="325"/>
        <v>Normal</v>
      </c>
    </row>
    <row r="3136" spans="18:54" ht="15.5" x14ac:dyDescent="0.35">
      <c r="R3136" s="7" t="s">
        <v>6740</v>
      </c>
      <c r="S3136" s="10" t="s">
        <v>7318</v>
      </c>
      <c r="T3136" s="16" t="s">
        <v>5468</v>
      </c>
      <c r="X3136" s="27" t="s">
        <v>2381</v>
      </c>
      <c r="Y3136" s="25">
        <f t="shared" si="319"/>
        <v>0</v>
      </c>
      <c r="AB3136" s="10" t="s">
        <v>2380</v>
      </c>
      <c r="AC3136" s="7" t="s">
        <v>2380</v>
      </c>
      <c r="AF3136" s="25" t="str">
        <f t="shared" si="320"/>
        <v>No</v>
      </c>
      <c r="AG3136" s="36" t="str">
        <f t="shared" si="321"/>
        <v>No</v>
      </c>
      <c r="AJ3136" s="25">
        <v>54.61</v>
      </c>
      <c r="AL3136" s="32" t="str">
        <f t="shared" si="322"/>
        <v>Obesity</v>
      </c>
      <c r="AO3136" s="41">
        <v>1982</v>
      </c>
      <c r="AP3136" s="29" t="s">
        <v>37</v>
      </c>
      <c r="AQ3136" s="7">
        <v>9</v>
      </c>
      <c r="AS3136" s="32" t="str">
        <f t="shared" si="318"/>
        <v>09-10-1982</v>
      </c>
      <c r="AU3136" s="10" t="s">
        <v>9099</v>
      </c>
      <c r="AV3136" s="32">
        <f t="shared" si="323"/>
        <v>40</v>
      </c>
      <c r="AX3136" s="53">
        <v>6496.89</v>
      </c>
      <c r="AY3136" s="51">
        <f t="shared" si="324"/>
        <v>6497</v>
      </c>
      <c r="BA3136" s="10">
        <v>4.49</v>
      </c>
      <c r="BB3136" s="51" t="str">
        <f t="shared" si="325"/>
        <v>Normal</v>
      </c>
    </row>
    <row r="3137" spans="18:54" ht="15.5" x14ac:dyDescent="0.35">
      <c r="R3137" s="7" t="s">
        <v>6739</v>
      </c>
      <c r="S3137" s="10" t="s">
        <v>7319</v>
      </c>
      <c r="T3137" s="16" t="s">
        <v>5362</v>
      </c>
      <c r="X3137" s="27" t="s">
        <v>2381</v>
      </c>
      <c r="Y3137" s="25">
        <f t="shared" si="319"/>
        <v>0</v>
      </c>
      <c r="AB3137" s="10" t="s">
        <v>2380</v>
      </c>
      <c r="AC3137" s="7" t="s">
        <v>2380</v>
      </c>
      <c r="AF3137" s="25" t="str">
        <f t="shared" si="320"/>
        <v>No</v>
      </c>
      <c r="AG3137" s="36" t="str">
        <f t="shared" si="321"/>
        <v>No</v>
      </c>
      <c r="AJ3137" s="25">
        <v>36.005000000000003</v>
      </c>
      <c r="AL3137" s="33" t="str">
        <f t="shared" si="322"/>
        <v>Obesity</v>
      </c>
      <c r="AO3137" s="42">
        <v>1982</v>
      </c>
      <c r="AP3137" s="30" t="s">
        <v>35</v>
      </c>
      <c r="AQ3137" s="7">
        <v>28</v>
      </c>
      <c r="AS3137" s="33" t="str">
        <f t="shared" si="318"/>
        <v>28-08-1982</v>
      </c>
      <c r="AU3137" s="10" t="s">
        <v>9100</v>
      </c>
      <c r="AV3137" s="33">
        <f t="shared" si="323"/>
        <v>40</v>
      </c>
      <c r="AX3137" s="53">
        <v>6500.24</v>
      </c>
      <c r="AY3137" s="50">
        <f t="shared" si="324"/>
        <v>6500</v>
      </c>
      <c r="BA3137" s="10">
        <v>6.9</v>
      </c>
      <c r="BB3137" s="50" t="str">
        <f t="shared" si="325"/>
        <v>Diabetes</v>
      </c>
    </row>
    <row r="3138" spans="18:54" ht="15.5" x14ac:dyDescent="0.35">
      <c r="R3138" s="7" t="s">
        <v>6739</v>
      </c>
      <c r="S3138" s="10" t="s">
        <v>7320</v>
      </c>
      <c r="T3138" s="16" t="s">
        <v>5469</v>
      </c>
      <c r="X3138" s="27" t="s">
        <v>2381</v>
      </c>
      <c r="Y3138" s="25">
        <f t="shared" si="319"/>
        <v>0</v>
      </c>
      <c r="AB3138" s="10" t="s">
        <v>2380</v>
      </c>
      <c r="AC3138" s="7" t="s">
        <v>2380</v>
      </c>
      <c r="AF3138" s="25" t="str">
        <f t="shared" si="320"/>
        <v>No</v>
      </c>
      <c r="AG3138" s="36" t="str">
        <f t="shared" si="321"/>
        <v>No</v>
      </c>
      <c r="AJ3138" s="25">
        <v>28.7</v>
      </c>
      <c r="AL3138" s="32" t="str">
        <f t="shared" si="322"/>
        <v>Over weight</v>
      </c>
      <c r="AO3138" s="41">
        <v>1994</v>
      </c>
      <c r="AP3138" s="29" t="s">
        <v>10</v>
      </c>
      <c r="AQ3138" s="7">
        <v>7</v>
      </c>
      <c r="AS3138" s="32" t="str">
        <f t="shared" si="318"/>
        <v>07-07-1994</v>
      </c>
      <c r="AU3138" s="10" t="s">
        <v>9101</v>
      </c>
      <c r="AV3138" s="32">
        <f t="shared" si="323"/>
        <v>28</v>
      </c>
      <c r="AX3138" s="53">
        <v>6512.24</v>
      </c>
      <c r="AY3138" s="51">
        <f t="shared" si="324"/>
        <v>6512</v>
      </c>
      <c r="BA3138" s="10">
        <v>11.52</v>
      </c>
      <c r="BB3138" s="51" t="str">
        <f t="shared" si="325"/>
        <v>Diabetes</v>
      </c>
    </row>
    <row r="3139" spans="18:54" ht="15.5" x14ac:dyDescent="0.35">
      <c r="R3139" s="7" t="s">
        <v>6739</v>
      </c>
      <c r="S3139" s="10" t="s">
        <v>7321</v>
      </c>
      <c r="T3139" s="16" t="s">
        <v>5470</v>
      </c>
      <c r="X3139" s="27" t="s">
        <v>2381</v>
      </c>
      <c r="Y3139" s="25">
        <f t="shared" si="319"/>
        <v>0</v>
      </c>
      <c r="AB3139" s="10" t="s">
        <v>2380</v>
      </c>
      <c r="AC3139" s="7" t="s">
        <v>2380</v>
      </c>
      <c r="AF3139" s="25" t="str">
        <f t="shared" si="320"/>
        <v>No</v>
      </c>
      <c r="AG3139" s="36" t="str">
        <f t="shared" si="321"/>
        <v>No</v>
      </c>
      <c r="AJ3139" s="25">
        <v>34.295000000000002</v>
      </c>
      <c r="AL3139" s="33" t="str">
        <f t="shared" si="322"/>
        <v>Obesity</v>
      </c>
      <c r="AO3139" s="42">
        <v>1976</v>
      </c>
      <c r="AP3139" s="30" t="s">
        <v>37</v>
      </c>
      <c r="AQ3139" s="7">
        <v>23</v>
      </c>
      <c r="AS3139" s="33" t="str">
        <f t="shared" si="318"/>
        <v>23-10-1976</v>
      </c>
      <c r="AU3139" s="10" t="s">
        <v>9102</v>
      </c>
      <c r="AV3139" s="33">
        <f t="shared" si="323"/>
        <v>46</v>
      </c>
      <c r="AX3139" s="53">
        <v>6529.21</v>
      </c>
      <c r="AY3139" s="50">
        <f t="shared" si="324"/>
        <v>6529</v>
      </c>
      <c r="BA3139" s="10">
        <v>11.24</v>
      </c>
      <c r="BB3139" s="50" t="str">
        <f t="shared" si="325"/>
        <v>Diabetes</v>
      </c>
    </row>
    <row r="3140" spans="18:54" ht="15.5" x14ac:dyDescent="0.35">
      <c r="R3140" s="7" t="s">
        <v>6739</v>
      </c>
      <c r="S3140" s="10" t="s">
        <v>7322</v>
      </c>
      <c r="T3140" s="16" t="s">
        <v>5471</v>
      </c>
      <c r="X3140" s="27" t="s">
        <v>2381</v>
      </c>
      <c r="Y3140" s="25">
        <f t="shared" si="319"/>
        <v>0</v>
      </c>
      <c r="AB3140" s="10" t="s">
        <v>2380</v>
      </c>
      <c r="AC3140" s="7" t="s">
        <v>2380</v>
      </c>
      <c r="AF3140" s="25" t="str">
        <f t="shared" si="320"/>
        <v>No</v>
      </c>
      <c r="AG3140" s="36" t="str">
        <f t="shared" si="321"/>
        <v>No</v>
      </c>
      <c r="AJ3140" s="25">
        <v>27.55</v>
      </c>
      <c r="AL3140" s="32" t="str">
        <f t="shared" si="322"/>
        <v>Over weight</v>
      </c>
      <c r="AO3140" s="41">
        <v>1982</v>
      </c>
      <c r="AP3140" s="29" t="s">
        <v>35</v>
      </c>
      <c r="AQ3140" s="7">
        <v>12</v>
      </c>
      <c r="AS3140" s="32" t="str">
        <f t="shared" si="318"/>
        <v>12-08-1982</v>
      </c>
      <c r="AU3140" s="10" t="s">
        <v>9103</v>
      </c>
      <c r="AV3140" s="32">
        <f t="shared" si="323"/>
        <v>40</v>
      </c>
      <c r="AX3140" s="53">
        <v>6532.04</v>
      </c>
      <c r="AY3140" s="49">
        <f t="shared" si="324"/>
        <v>6532</v>
      </c>
      <c r="BA3140" s="10">
        <v>10.98</v>
      </c>
      <c r="BB3140" s="49" t="str">
        <f t="shared" si="325"/>
        <v>Diabetes</v>
      </c>
    </row>
    <row r="3141" spans="18:54" ht="15.5" x14ac:dyDescent="0.35">
      <c r="R3141" s="7" t="s">
        <v>6739</v>
      </c>
      <c r="S3141" s="10" t="s">
        <v>7323</v>
      </c>
      <c r="T3141" s="16" t="s">
        <v>5472</v>
      </c>
      <c r="X3141" s="27" t="s">
        <v>2381</v>
      </c>
      <c r="Y3141" s="25">
        <f t="shared" si="319"/>
        <v>0</v>
      </c>
      <c r="AB3141" s="10" t="s">
        <v>2380</v>
      </c>
      <c r="AC3141" s="7" t="s">
        <v>2380</v>
      </c>
      <c r="AF3141" s="25" t="str">
        <f t="shared" si="320"/>
        <v>No</v>
      </c>
      <c r="AG3141" s="36" t="str">
        <f t="shared" si="321"/>
        <v>No</v>
      </c>
      <c r="AJ3141" s="25">
        <v>40.700000000000003</v>
      </c>
      <c r="AL3141" s="33" t="str">
        <f t="shared" si="322"/>
        <v>Obesity</v>
      </c>
      <c r="AO3141" s="42">
        <v>1982</v>
      </c>
      <c r="AP3141" s="30" t="s">
        <v>37</v>
      </c>
      <c r="AQ3141" s="7">
        <v>2</v>
      </c>
      <c r="AS3141" s="33" t="str">
        <f t="shared" si="318"/>
        <v>02-10-1982</v>
      </c>
      <c r="AU3141" s="10" t="s">
        <v>9104</v>
      </c>
      <c r="AV3141" s="33">
        <f t="shared" si="323"/>
        <v>40</v>
      </c>
      <c r="AX3141" s="53">
        <v>6536.68</v>
      </c>
      <c r="AY3141" s="50">
        <f t="shared" si="324"/>
        <v>6537</v>
      </c>
      <c r="BA3141" s="10">
        <v>5.42</v>
      </c>
      <c r="BB3141" s="50" t="str">
        <f t="shared" si="325"/>
        <v>Normal</v>
      </c>
    </row>
    <row r="3142" spans="18:54" ht="15.5" x14ac:dyDescent="0.35">
      <c r="R3142" s="7" t="s">
        <v>6739</v>
      </c>
      <c r="S3142" s="10" t="s">
        <v>7324</v>
      </c>
      <c r="T3142" s="16" t="s">
        <v>5473</v>
      </c>
      <c r="X3142" s="27" t="s">
        <v>2381</v>
      </c>
      <c r="Y3142" s="25">
        <f t="shared" si="319"/>
        <v>0</v>
      </c>
      <c r="AB3142" s="10" t="s">
        <v>2380</v>
      </c>
      <c r="AC3142" s="7" t="s">
        <v>2380</v>
      </c>
      <c r="AF3142" s="25" t="str">
        <f t="shared" si="320"/>
        <v>No</v>
      </c>
      <c r="AG3142" s="36" t="str">
        <f t="shared" si="321"/>
        <v>No</v>
      </c>
      <c r="AJ3142" s="25">
        <v>18.335000000000001</v>
      </c>
      <c r="AL3142" s="32" t="str">
        <f t="shared" si="322"/>
        <v>Under weight</v>
      </c>
      <c r="AO3142" s="41">
        <v>1969</v>
      </c>
      <c r="AP3142" s="29" t="s">
        <v>30</v>
      </c>
      <c r="AQ3142" s="7">
        <v>3</v>
      </c>
      <c r="AS3142" s="32" t="str">
        <f t="shared" si="318"/>
        <v>03-12-1969</v>
      </c>
      <c r="AU3142" s="10" t="s">
        <v>9105</v>
      </c>
      <c r="AV3142" s="32">
        <f t="shared" si="323"/>
        <v>53</v>
      </c>
      <c r="AX3142" s="53">
        <v>6546.16</v>
      </c>
      <c r="AY3142" s="51">
        <f t="shared" si="324"/>
        <v>6546</v>
      </c>
      <c r="BA3142" s="10">
        <v>10.97</v>
      </c>
      <c r="BB3142" s="51" t="str">
        <f t="shared" si="325"/>
        <v>Diabetes</v>
      </c>
    </row>
    <row r="3143" spans="18:54" ht="15.5" x14ac:dyDescent="0.35">
      <c r="R3143" s="7" t="s">
        <v>6740</v>
      </c>
      <c r="S3143" s="10" t="s">
        <v>7325</v>
      </c>
      <c r="T3143" s="16" t="s">
        <v>4774</v>
      </c>
      <c r="X3143" s="27">
        <v>2</v>
      </c>
      <c r="Y3143" s="25">
        <f t="shared" si="319"/>
        <v>2</v>
      </c>
      <c r="AB3143" s="10" t="s">
        <v>2382</v>
      </c>
      <c r="AC3143" s="7" t="s">
        <v>2380</v>
      </c>
      <c r="AF3143" s="25" t="str">
        <f t="shared" si="320"/>
        <v>Yes</v>
      </c>
      <c r="AG3143" s="36" t="str">
        <f t="shared" si="321"/>
        <v>No</v>
      </c>
      <c r="AJ3143" s="25">
        <v>33.914999999999999</v>
      </c>
      <c r="AL3143" s="33" t="str">
        <f t="shared" si="322"/>
        <v>Obesity</v>
      </c>
      <c r="AO3143" s="42">
        <v>1986</v>
      </c>
      <c r="AP3143" s="30" t="s">
        <v>30</v>
      </c>
      <c r="AQ3143" s="7">
        <v>18</v>
      </c>
      <c r="AS3143" s="33" t="str">
        <f t="shared" si="318"/>
        <v>18-12-1986</v>
      </c>
      <c r="AU3143" s="10" t="s">
        <v>9106</v>
      </c>
      <c r="AV3143" s="33">
        <f t="shared" si="323"/>
        <v>36</v>
      </c>
      <c r="AX3143" s="53">
        <v>6548.2</v>
      </c>
      <c r="AY3143" s="50">
        <f t="shared" si="324"/>
        <v>6548</v>
      </c>
      <c r="BA3143" s="10">
        <v>9.56</v>
      </c>
      <c r="BB3143" s="50" t="str">
        <f t="shared" si="325"/>
        <v>Diabetes</v>
      </c>
    </row>
    <row r="3144" spans="18:54" ht="15.5" x14ac:dyDescent="0.35">
      <c r="R3144" s="7" t="s">
        <v>6740</v>
      </c>
      <c r="S3144" s="10" t="s">
        <v>7326</v>
      </c>
      <c r="T3144" s="16" t="s">
        <v>5474</v>
      </c>
      <c r="X3144" s="27">
        <v>2</v>
      </c>
      <c r="Y3144" s="25">
        <f t="shared" si="319"/>
        <v>2</v>
      </c>
      <c r="AB3144" s="10" t="s">
        <v>2382</v>
      </c>
      <c r="AC3144" s="7" t="s">
        <v>2380</v>
      </c>
      <c r="AF3144" s="25" t="str">
        <f t="shared" si="320"/>
        <v>Yes</v>
      </c>
      <c r="AG3144" s="36" t="str">
        <f t="shared" si="321"/>
        <v>No</v>
      </c>
      <c r="AJ3144" s="25">
        <v>33.534999999999997</v>
      </c>
      <c r="AL3144" s="32" t="str">
        <f t="shared" si="322"/>
        <v>Obesity</v>
      </c>
      <c r="AO3144" s="41">
        <v>1989</v>
      </c>
      <c r="AP3144" s="29" t="s">
        <v>35</v>
      </c>
      <c r="AQ3144" s="7">
        <v>6</v>
      </c>
      <c r="AS3144" s="32" t="str">
        <f t="shared" si="318"/>
        <v>06-08-1989</v>
      </c>
      <c r="AU3144" s="10" t="s">
        <v>9107</v>
      </c>
      <c r="AV3144" s="32">
        <f t="shared" si="323"/>
        <v>33</v>
      </c>
      <c r="AX3144" s="53">
        <v>6551.75</v>
      </c>
      <c r="AY3144" s="51">
        <f t="shared" si="324"/>
        <v>6552</v>
      </c>
      <c r="BA3144" s="10">
        <v>9.4</v>
      </c>
      <c r="BB3144" s="51" t="str">
        <f t="shared" si="325"/>
        <v>Diabetes</v>
      </c>
    </row>
    <row r="3145" spans="18:54" ht="15.5" x14ac:dyDescent="0.35">
      <c r="R3145" s="7" t="s">
        <v>6740</v>
      </c>
      <c r="S3145" s="10" t="s">
        <v>7327</v>
      </c>
      <c r="T3145" s="16" t="s">
        <v>5475</v>
      </c>
      <c r="X3145" s="27">
        <v>2</v>
      </c>
      <c r="Y3145" s="25">
        <f t="shared" si="319"/>
        <v>2</v>
      </c>
      <c r="AB3145" s="10" t="s">
        <v>2382</v>
      </c>
      <c r="AC3145" s="7" t="s">
        <v>2380</v>
      </c>
      <c r="AF3145" s="25" t="str">
        <f t="shared" si="320"/>
        <v>Yes</v>
      </c>
      <c r="AG3145" s="36" t="str">
        <f t="shared" si="321"/>
        <v>No</v>
      </c>
      <c r="AJ3145" s="25">
        <v>23.655000000000001</v>
      </c>
      <c r="AL3145" s="33" t="str">
        <f t="shared" si="322"/>
        <v xml:space="preserve">Normal Weight 
</v>
      </c>
      <c r="AO3145" s="42">
        <v>1968</v>
      </c>
      <c r="AP3145" s="30" t="s">
        <v>30</v>
      </c>
      <c r="AQ3145" s="7">
        <v>11</v>
      </c>
      <c r="AS3145" s="33" t="str">
        <f t="shared" si="318"/>
        <v>11-12-1968</v>
      </c>
      <c r="AU3145" s="10" t="s">
        <v>9108</v>
      </c>
      <c r="AV3145" s="33">
        <f t="shared" si="323"/>
        <v>54</v>
      </c>
      <c r="AX3145" s="53">
        <v>6552.01</v>
      </c>
      <c r="AY3145" s="50">
        <f t="shared" si="324"/>
        <v>6552</v>
      </c>
      <c r="BA3145" s="10">
        <v>8.48</v>
      </c>
      <c r="BB3145" s="50" t="str">
        <f t="shared" si="325"/>
        <v>Diabetes</v>
      </c>
    </row>
    <row r="3146" spans="18:54" ht="15.5" x14ac:dyDescent="0.35">
      <c r="R3146" s="7" t="s">
        <v>6739</v>
      </c>
      <c r="S3146" s="10" t="s">
        <v>6825</v>
      </c>
      <c r="T3146" s="16" t="s">
        <v>5476</v>
      </c>
      <c r="X3146" s="27" t="s">
        <v>2381</v>
      </c>
      <c r="Y3146" s="25">
        <f t="shared" si="319"/>
        <v>0</v>
      </c>
      <c r="AB3146" s="10" t="s">
        <v>2380</v>
      </c>
      <c r="AC3146" s="7" t="s">
        <v>2380</v>
      </c>
      <c r="AF3146" s="25" t="str">
        <f t="shared" si="320"/>
        <v>No</v>
      </c>
      <c r="AG3146" s="36" t="str">
        <f t="shared" si="321"/>
        <v>No</v>
      </c>
      <c r="AJ3146" s="25">
        <v>28</v>
      </c>
      <c r="AL3146" s="32" t="str">
        <f t="shared" si="322"/>
        <v>Over weight</v>
      </c>
      <c r="AO3146" s="41">
        <v>1984</v>
      </c>
      <c r="AP3146" s="29" t="s">
        <v>20</v>
      </c>
      <c r="AQ3146" s="7">
        <v>20</v>
      </c>
      <c r="AS3146" s="32" t="str">
        <f t="shared" si="318"/>
        <v>20-09-1984</v>
      </c>
      <c r="AU3146" s="10" t="s">
        <v>9109</v>
      </c>
      <c r="AV3146" s="32">
        <f t="shared" si="323"/>
        <v>38</v>
      </c>
      <c r="AX3146" s="53">
        <v>6555.07</v>
      </c>
      <c r="AY3146" s="51">
        <f t="shared" si="324"/>
        <v>6555</v>
      </c>
      <c r="BA3146" s="10">
        <v>5.57</v>
      </c>
      <c r="BB3146" s="51" t="str">
        <f t="shared" si="325"/>
        <v>Normal</v>
      </c>
    </row>
    <row r="3147" spans="18:54" ht="15.5" x14ac:dyDescent="0.35">
      <c r="R3147" s="7" t="s">
        <v>6739</v>
      </c>
      <c r="S3147" s="10" t="s">
        <v>7328</v>
      </c>
      <c r="T3147" s="16" t="s">
        <v>5477</v>
      </c>
      <c r="X3147" s="27">
        <v>1</v>
      </c>
      <c r="Y3147" s="25">
        <f t="shared" si="319"/>
        <v>1</v>
      </c>
      <c r="AB3147" s="10" t="s">
        <v>2382</v>
      </c>
      <c r="AC3147" s="7" t="s">
        <v>2380</v>
      </c>
      <c r="AF3147" s="25" t="str">
        <f t="shared" si="320"/>
        <v>Yes</v>
      </c>
      <c r="AG3147" s="36" t="str">
        <f t="shared" si="321"/>
        <v>No</v>
      </c>
      <c r="AJ3147" s="25">
        <v>30.23</v>
      </c>
      <c r="AL3147" s="33" t="str">
        <f t="shared" si="322"/>
        <v>Obesity</v>
      </c>
      <c r="AO3147" s="42">
        <v>1981</v>
      </c>
      <c r="AP3147" s="30" t="s">
        <v>10</v>
      </c>
      <c r="AQ3147" s="7">
        <v>20</v>
      </c>
      <c r="AS3147" s="33" t="str">
        <f t="shared" si="318"/>
        <v>20-07-1981</v>
      </c>
      <c r="AU3147" s="10" t="s">
        <v>9110</v>
      </c>
      <c r="AV3147" s="33">
        <f t="shared" si="323"/>
        <v>41</v>
      </c>
      <c r="AX3147" s="53">
        <v>6571.02</v>
      </c>
      <c r="AY3147" s="50">
        <f t="shared" si="324"/>
        <v>6571</v>
      </c>
      <c r="BA3147" s="10">
        <v>6.94</v>
      </c>
      <c r="BB3147" s="50" t="str">
        <f t="shared" si="325"/>
        <v>Diabetes</v>
      </c>
    </row>
    <row r="3148" spans="18:54" ht="15.5" x14ac:dyDescent="0.35">
      <c r="R3148" s="7" t="s">
        <v>6742</v>
      </c>
      <c r="S3148" s="10" t="s">
        <v>8283</v>
      </c>
      <c r="T3148" s="16" t="s">
        <v>5478</v>
      </c>
      <c r="X3148" s="27">
        <v>1</v>
      </c>
      <c r="Y3148" s="25">
        <f t="shared" si="319"/>
        <v>1</v>
      </c>
      <c r="AB3148" s="10" t="s">
        <v>2380</v>
      </c>
      <c r="AC3148" s="7" t="s">
        <v>2380</v>
      </c>
      <c r="AF3148" s="25" t="str">
        <f t="shared" si="320"/>
        <v>No</v>
      </c>
      <c r="AG3148" s="36" t="str">
        <f t="shared" si="321"/>
        <v>No</v>
      </c>
      <c r="AJ3148" s="25">
        <v>51.14</v>
      </c>
      <c r="AL3148" s="32" t="str">
        <f t="shared" si="322"/>
        <v>Obesity</v>
      </c>
      <c r="AO3148" s="41">
        <v>1984</v>
      </c>
      <c r="AP3148" s="29" t="s">
        <v>37</v>
      </c>
      <c r="AQ3148" s="7">
        <v>5</v>
      </c>
      <c r="AS3148" s="32" t="str">
        <f t="shared" si="318"/>
        <v>05-10-1984</v>
      </c>
      <c r="AU3148" s="10" t="s">
        <v>9111</v>
      </c>
      <c r="AV3148" s="32">
        <f t="shared" si="323"/>
        <v>38</v>
      </c>
      <c r="AX3148" s="53">
        <v>6571.54</v>
      </c>
      <c r="AY3148" s="49">
        <f t="shared" si="324"/>
        <v>6572</v>
      </c>
      <c r="BA3148" s="10">
        <v>4.05</v>
      </c>
      <c r="BB3148" s="49" t="str">
        <f t="shared" si="325"/>
        <v>Normal</v>
      </c>
    </row>
    <row r="3149" spans="18:54" ht="15.5" x14ac:dyDescent="0.35">
      <c r="R3149" s="7" t="s">
        <v>6740</v>
      </c>
      <c r="S3149" s="10" t="s">
        <v>7329</v>
      </c>
      <c r="T3149" s="16" t="s">
        <v>5479</v>
      </c>
      <c r="X3149" s="27" t="s">
        <v>2381</v>
      </c>
      <c r="Y3149" s="25">
        <f t="shared" si="319"/>
        <v>0</v>
      </c>
      <c r="AB3149" s="10" t="s">
        <v>2380</v>
      </c>
      <c r="AC3149" s="7" t="s">
        <v>2380</v>
      </c>
      <c r="AF3149" s="25" t="str">
        <f t="shared" si="320"/>
        <v>No</v>
      </c>
      <c r="AG3149" s="36" t="str">
        <f t="shared" si="321"/>
        <v>No</v>
      </c>
      <c r="AJ3149" s="25">
        <v>24.32</v>
      </c>
      <c r="AL3149" s="33" t="str">
        <f t="shared" si="322"/>
        <v xml:space="preserve">Normal Weight 
</v>
      </c>
      <c r="AO3149" s="42">
        <v>1982</v>
      </c>
      <c r="AP3149" s="30" t="s">
        <v>15</v>
      </c>
      <c r="AQ3149" s="7">
        <v>22</v>
      </c>
      <c r="AS3149" s="33" t="str">
        <f t="shared" si="318"/>
        <v>22-11-1982</v>
      </c>
      <c r="AU3149" s="10" t="s">
        <v>9112</v>
      </c>
      <c r="AV3149" s="33">
        <f t="shared" si="323"/>
        <v>40</v>
      </c>
      <c r="AX3149" s="53">
        <v>6593.51</v>
      </c>
      <c r="AY3149" s="50">
        <f t="shared" si="324"/>
        <v>6594</v>
      </c>
      <c r="BA3149" s="10">
        <v>10.220000000000001</v>
      </c>
      <c r="BB3149" s="50" t="str">
        <f t="shared" si="325"/>
        <v>Diabetes</v>
      </c>
    </row>
    <row r="3150" spans="18:54" ht="15.5" x14ac:dyDescent="0.35">
      <c r="R3150" s="7" t="s">
        <v>6739</v>
      </c>
      <c r="S3150" s="10" t="s">
        <v>6906</v>
      </c>
      <c r="T3150" s="16" t="s">
        <v>5480</v>
      </c>
      <c r="X3150" s="27" t="s">
        <v>2381</v>
      </c>
      <c r="Y3150" s="25">
        <f t="shared" si="319"/>
        <v>0</v>
      </c>
      <c r="AB3150" s="10" t="s">
        <v>2380</v>
      </c>
      <c r="AC3150" s="7" t="s">
        <v>2380</v>
      </c>
      <c r="AF3150" s="25" t="str">
        <f t="shared" si="320"/>
        <v>No</v>
      </c>
      <c r="AG3150" s="36" t="str">
        <f t="shared" si="321"/>
        <v>No</v>
      </c>
      <c r="AJ3150" s="25">
        <v>38.06</v>
      </c>
      <c r="AL3150" s="32" t="str">
        <f t="shared" si="322"/>
        <v>Obesity</v>
      </c>
      <c r="AO3150" s="41">
        <v>1982</v>
      </c>
      <c r="AP3150" s="29" t="s">
        <v>30</v>
      </c>
      <c r="AQ3150" s="7">
        <v>29</v>
      </c>
      <c r="AS3150" s="32" t="str">
        <f t="shared" si="318"/>
        <v>29-12-1982</v>
      </c>
      <c r="AU3150" s="10" t="s">
        <v>9113</v>
      </c>
      <c r="AV3150" s="32">
        <f t="shared" si="323"/>
        <v>40</v>
      </c>
      <c r="AX3150" s="53">
        <v>6600.21</v>
      </c>
      <c r="AY3150" s="51">
        <f t="shared" si="324"/>
        <v>6600</v>
      </c>
      <c r="BA3150" s="10">
        <v>9.24</v>
      </c>
      <c r="BB3150" s="51" t="str">
        <f t="shared" si="325"/>
        <v>Diabetes</v>
      </c>
    </row>
    <row r="3151" spans="18:54" ht="15.5" x14ac:dyDescent="0.35">
      <c r="R3151" s="7" t="s">
        <v>6742</v>
      </c>
      <c r="S3151" s="10" t="s">
        <v>7932</v>
      </c>
      <c r="T3151" s="16" t="s">
        <v>5481</v>
      </c>
      <c r="X3151" s="27" t="s">
        <v>2381</v>
      </c>
      <c r="Y3151" s="25">
        <f t="shared" si="319"/>
        <v>0</v>
      </c>
      <c r="AB3151" s="10" t="s">
        <v>2380</v>
      </c>
      <c r="AC3151" s="7" t="s">
        <v>2380</v>
      </c>
      <c r="AF3151" s="25" t="str">
        <f t="shared" si="320"/>
        <v>No</v>
      </c>
      <c r="AG3151" s="36" t="str">
        <f t="shared" si="321"/>
        <v>No</v>
      </c>
      <c r="AJ3151" s="25">
        <v>37.700000000000003</v>
      </c>
      <c r="AL3151" s="33" t="str">
        <f t="shared" si="322"/>
        <v>Obesity</v>
      </c>
      <c r="AO3151" s="42">
        <v>1982</v>
      </c>
      <c r="AP3151" s="30" t="s">
        <v>15</v>
      </c>
      <c r="AQ3151" s="7">
        <v>7</v>
      </c>
      <c r="AS3151" s="33" t="str">
        <f t="shared" si="318"/>
        <v>07-11-1982</v>
      </c>
      <c r="AU3151" s="10" t="s">
        <v>9114</v>
      </c>
      <c r="AV3151" s="33">
        <f t="shared" si="323"/>
        <v>40</v>
      </c>
      <c r="AX3151" s="53">
        <v>6600.36</v>
      </c>
      <c r="AY3151" s="50">
        <f t="shared" si="324"/>
        <v>6600</v>
      </c>
      <c r="BA3151" s="10">
        <v>8.6</v>
      </c>
      <c r="BB3151" s="50" t="str">
        <f t="shared" si="325"/>
        <v>Diabetes</v>
      </c>
    </row>
    <row r="3152" spans="18:54" ht="15.5" x14ac:dyDescent="0.35">
      <c r="R3152" s="7" t="s">
        <v>6739</v>
      </c>
      <c r="S3152" s="10" t="s">
        <v>7330</v>
      </c>
      <c r="T3152" s="16" t="s">
        <v>5482</v>
      </c>
      <c r="X3152" s="27">
        <v>2</v>
      </c>
      <c r="Y3152" s="25">
        <f t="shared" si="319"/>
        <v>2</v>
      </c>
      <c r="AB3152" s="10" t="s">
        <v>2382</v>
      </c>
      <c r="AC3152" s="7" t="s">
        <v>2380</v>
      </c>
      <c r="AF3152" s="25" t="str">
        <f t="shared" si="320"/>
        <v>Yes</v>
      </c>
      <c r="AG3152" s="36" t="str">
        <f t="shared" si="321"/>
        <v>No</v>
      </c>
      <c r="AJ3152" s="25">
        <v>44</v>
      </c>
      <c r="AL3152" s="32" t="str">
        <f t="shared" si="322"/>
        <v>Obesity</v>
      </c>
      <c r="AO3152" s="41">
        <v>1982</v>
      </c>
      <c r="AP3152" s="29" t="s">
        <v>35</v>
      </c>
      <c r="AQ3152" s="7">
        <v>28</v>
      </c>
      <c r="AS3152" s="32" t="str">
        <f t="shared" si="318"/>
        <v>28-08-1982</v>
      </c>
      <c r="AU3152" s="10" t="s">
        <v>9100</v>
      </c>
      <c r="AV3152" s="32">
        <f t="shared" si="323"/>
        <v>40</v>
      </c>
      <c r="AX3152" s="53">
        <v>6610.11</v>
      </c>
      <c r="AY3152" s="51">
        <f t="shared" si="324"/>
        <v>6610</v>
      </c>
      <c r="BA3152" s="10">
        <v>9.32</v>
      </c>
      <c r="BB3152" s="51" t="str">
        <f t="shared" si="325"/>
        <v>Diabetes</v>
      </c>
    </row>
    <row r="3153" spans="18:54" ht="15.5" x14ac:dyDescent="0.35">
      <c r="R3153" s="7" t="s">
        <v>6742</v>
      </c>
      <c r="S3153" s="10" t="s">
        <v>8284</v>
      </c>
      <c r="T3153" s="16" t="s">
        <v>5483</v>
      </c>
      <c r="X3153" s="27" t="s">
        <v>2381</v>
      </c>
      <c r="Y3153" s="25">
        <f t="shared" si="319"/>
        <v>0</v>
      </c>
      <c r="AB3153" s="10" t="s">
        <v>2382</v>
      </c>
      <c r="AC3153" s="7" t="s">
        <v>2380</v>
      </c>
      <c r="AF3153" s="25" t="str">
        <f t="shared" si="320"/>
        <v>Yes</v>
      </c>
      <c r="AG3153" s="36" t="str">
        <f t="shared" si="321"/>
        <v>No</v>
      </c>
      <c r="AJ3153" s="25">
        <v>41.45</v>
      </c>
      <c r="AL3153" s="33" t="str">
        <f t="shared" si="322"/>
        <v>Obesity</v>
      </c>
      <c r="AO3153" s="42">
        <v>1973</v>
      </c>
      <c r="AP3153" s="30" t="s">
        <v>35</v>
      </c>
      <c r="AQ3153" s="7">
        <v>29</v>
      </c>
      <c r="AS3153" s="33" t="str">
        <f t="shared" si="318"/>
        <v>29-08-1973</v>
      </c>
      <c r="AU3153" s="10" t="s">
        <v>9115</v>
      </c>
      <c r="AV3153" s="33">
        <f t="shared" si="323"/>
        <v>49</v>
      </c>
      <c r="AX3153" s="53">
        <v>6630.31</v>
      </c>
      <c r="AY3153" s="50">
        <f t="shared" si="324"/>
        <v>6630</v>
      </c>
      <c r="BA3153" s="10">
        <v>6.12</v>
      </c>
      <c r="BB3153" s="50" t="str">
        <f t="shared" si="325"/>
        <v>Prediabetes</v>
      </c>
    </row>
    <row r="3154" spans="18:54" ht="15.5" x14ac:dyDescent="0.35">
      <c r="R3154" s="7" t="s">
        <v>6739</v>
      </c>
      <c r="S3154" s="10" t="s">
        <v>7331</v>
      </c>
      <c r="T3154" s="16" t="s">
        <v>5200</v>
      </c>
      <c r="X3154" s="27" t="s">
        <v>2381</v>
      </c>
      <c r="Y3154" s="25">
        <f t="shared" si="319"/>
        <v>0</v>
      </c>
      <c r="AB3154" s="10" t="s">
        <v>2382</v>
      </c>
      <c r="AC3154" s="7" t="s">
        <v>2380</v>
      </c>
      <c r="AF3154" s="25" t="str">
        <f t="shared" si="320"/>
        <v>Yes</v>
      </c>
      <c r="AG3154" s="36" t="str">
        <f t="shared" si="321"/>
        <v>No</v>
      </c>
      <c r="AJ3154" s="25">
        <v>25.364999999999998</v>
      </c>
      <c r="AL3154" s="32" t="str">
        <f t="shared" si="322"/>
        <v>Over weight</v>
      </c>
      <c r="AO3154" s="41">
        <v>2003</v>
      </c>
      <c r="AP3154" s="29" t="s">
        <v>20</v>
      </c>
      <c r="AQ3154" s="7">
        <v>4</v>
      </c>
      <c r="AS3154" s="32" t="str">
        <f t="shared" si="318"/>
        <v>04-09-2003</v>
      </c>
      <c r="AU3154" s="10" t="s">
        <v>9116</v>
      </c>
      <c r="AV3154" s="32">
        <f t="shared" si="323"/>
        <v>19</v>
      </c>
      <c r="AX3154" s="53">
        <v>6638.16</v>
      </c>
      <c r="AY3154" s="51">
        <f t="shared" si="324"/>
        <v>6638</v>
      </c>
      <c r="BA3154" s="10">
        <v>9.19</v>
      </c>
      <c r="BB3154" s="51" t="str">
        <f t="shared" si="325"/>
        <v>Diabetes</v>
      </c>
    </row>
    <row r="3155" spans="18:54" ht="15.5" x14ac:dyDescent="0.35">
      <c r="R3155" s="7" t="s">
        <v>6739</v>
      </c>
      <c r="S3155" s="10" t="s">
        <v>7332</v>
      </c>
      <c r="T3155" s="16" t="s">
        <v>5484</v>
      </c>
      <c r="X3155" s="27">
        <v>1</v>
      </c>
      <c r="Y3155" s="25">
        <f t="shared" si="319"/>
        <v>1</v>
      </c>
      <c r="AB3155" s="10" t="s">
        <v>2382</v>
      </c>
      <c r="AC3155" s="7" t="s">
        <v>2380</v>
      </c>
      <c r="AF3155" s="25" t="str">
        <f t="shared" si="320"/>
        <v>Yes</v>
      </c>
      <c r="AG3155" s="36" t="str">
        <f t="shared" si="321"/>
        <v>No</v>
      </c>
      <c r="AJ3155" s="25">
        <v>34.56</v>
      </c>
      <c r="AL3155" s="33" t="str">
        <f t="shared" si="322"/>
        <v>Obesity</v>
      </c>
      <c r="AO3155" s="42">
        <v>1990</v>
      </c>
      <c r="AP3155" s="30" t="s">
        <v>18</v>
      </c>
      <c r="AQ3155" s="7">
        <v>6</v>
      </c>
      <c r="AS3155" s="33" t="str">
        <f t="shared" si="318"/>
        <v>06-06-1990</v>
      </c>
      <c r="AU3155" s="10" t="s">
        <v>9117</v>
      </c>
      <c r="AV3155" s="33">
        <f t="shared" si="323"/>
        <v>33</v>
      </c>
      <c r="AX3155" s="53">
        <v>6639.3</v>
      </c>
      <c r="AY3155" s="50">
        <f t="shared" si="324"/>
        <v>6639</v>
      </c>
      <c r="BA3155" s="10">
        <v>5.84</v>
      </c>
      <c r="BB3155" s="50" t="str">
        <f t="shared" si="325"/>
        <v>Prediabetes</v>
      </c>
    </row>
    <row r="3156" spans="18:54" ht="15.5" x14ac:dyDescent="0.35">
      <c r="R3156" s="7" t="s">
        <v>6739</v>
      </c>
      <c r="S3156" s="10" t="s">
        <v>7333</v>
      </c>
      <c r="T3156" s="16" t="s">
        <v>5485</v>
      </c>
      <c r="X3156" s="27">
        <v>2</v>
      </c>
      <c r="Y3156" s="25">
        <f t="shared" si="319"/>
        <v>2</v>
      </c>
      <c r="AB3156" s="10" t="s">
        <v>2382</v>
      </c>
      <c r="AC3156" s="7" t="s">
        <v>2380</v>
      </c>
      <c r="AF3156" s="25" t="str">
        <f t="shared" si="320"/>
        <v>Yes</v>
      </c>
      <c r="AG3156" s="36" t="str">
        <f t="shared" si="321"/>
        <v>No</v>
      </c>
      <c r="AJ3156" s="25">
        <v>28.2</v>
      </c>
      <c r="AL3156" s="32" t="str">
        <f t="shared" si="322"/>
        <v>Over weight</v>
      </c>
      <c r="AO3156" s="41">
        <v>1984</v>
      </c>
      <c r="AP3156" s="29" t="s">
        <v>30</v>
      </c>
      <c r="AQ3156" s="7">
        <v>8</v>
      </c>
      <c r="AS3156" s="32" t="str">
        <f t="shared" si="318"/>
        <v>08-12-1984</v>
      </c>
      <c r="AU3156" s="10" t="s">
        <v>9118</v>
      </c>
      <c r="AV3156" s="32">
        <f t="shared" si="323"/>
        <v>38</v>
      </c>
      <c r="AX3156" s="53">
        <v>6640.54</v>
      </c>
      <c r="AY3156" s="49">
        <f t="shared" si="324"/>
        <v>6641</v>
      </c>
      <c r="BA3156" s="10">
        <v>7.19</v>
      </c>
      <c r="BB3156" s="49" t="str">
        <f t="shared" si="325"/>
        <v>Diabetes</v>
      </c>
    </row>
    <row r="3157" spans="18:54" ht="15.5" x14ac:dyDescent="0.35">
      <c r="R3157" s="7" t="s">
        <v>6742</v>
      </c>
      <c r="S3157" s="10" t="s">
        <v>8285</v>
      </c>
      <c r="T3157" s="16" t="s">
        <v>5486</v>
      </c>
      <c r="X3157" s="27" t="s">
        <v>2381</v>
      </c>
      <c r="Y3157" s="25">
        <f t="shared" si="319"/>
        <v>0</v>
      </c>
      <c r="AB3157" s="10" t="s">
        <v>2380</v>
      </c>
      <c r="AC3157" s="7" t="s">
        <v>2380</v>
      </c>
      <c r="AF3157" s="25" t="str">
        <f t="shared" si="320"/>
        <v>No</v>
      </c>
      <c r="AG3157" s="36" t="str">
        <f t="shared" si="321"/>
        <v>No</v>
      </c>
      <c r="AJ3157" s="25">
        <v>30.43</v>
      </c>
      <c r="AL3157" s="33" t="str">
        <f t="shared" si="322"/>
        <v>Obesity</v>
      </c>
      <c r="AO3157" s="42">
        <v>1970</v>
      </c>
      <c r="AP3157" s="30" t="s">
        <v>15</v>
      </c>
      <c r="AQ3157" s="7">
        <v>8</v>
      </c>
      <c r="AS3157" s="33" t="str">
        <f t="shared" si="318"/>
        <v>08-11-1970</v>
      </c>
      <c r="AU3157" s="10" t="s">
        <v>9119</v>
      </c>
      <c r="AV3157" s="33">
        <f t="shared" si="323"/>
        <v>52</v>
      </c>
      <c r="AX3157" s="53">
        <v>6651.26</v>
      </c>
      <c r="AY3157" s="50">
        <f t="shared" si="324"/>
        <v>6651</v>
      </c>
      <c r="BA3157" s="10">
        <v>9.39</v>
      </c>
      <c r="BB3157" s="50" t="str">
        <f t="shared" si="325"/>
        <v>Diabetes</v>
      </c>
    </row>
    <row r="3158" spans="18:54" ht="15.5" x14ac:dyDescent="0.35">
      <c r="R3158" s="7" t="s">
        <v>6739</v>
      </c>
      <c r="S3158" s="10" t="s">
        <v>7106</v>
      </c>
      <c r="T3158" s="16" t="s">
        <v>4999</v>
      </c>
      <c r="X3158" s="27">
        <v>1</v>
      </c>
      <c r="Y3158" s="25">
        <f t="shared" si="319"/>
        <v>1</v>
      </c>
      <c r="AB3158" s="10" t="s">
        <v>2382</v>
      </c>
      <c r="AC3158" s="7" t="s">
        <v>2380</v>
      </c>
      <c r="AF3158" s="25" t="str">
        <f t="shared" si="320"/>
        <v>Yes</v>
      </c>
      <c r="AG3158" s="36" t="str">
        <f t="shared" si="321"/>
        <v>No</v>
      </c>
      <c r="AJ3158" s="25">
        <v>32.395000000000003</v>
      </c>
      <c r="AL3158" s="32" t="str">
        <f t="shared" si="322"/>
        <v>Obesity</v>
      </c>
      <c r="AO3158" s="41">
        <v>1984</v>
      </c>
      <c r="AP3158" s="29" t="s">
        <v>10</v>
      </c>
      <c r="AQ3158" s="7">
        <v>1</v>
      </c>
      <c r="AS3158" s="32" t="str">
        <f t="shared" si="318"/>
        <v>01-07-1984</v>
      </c>
      <c r="AU3158" s="10" t="s">
        <v>9120</v>
      </c>
      <c r="AV3158" s="32">
        <f t="shared" si="323"/>
        <v>38</v>
      </c>
      <c r="AX3158" s="53">
        <v>6652.53</v>
      </c>
      <c r="AY3158" s="51">
        <f t="shared" si="324"/>
        <v>6653</v>
      </c>
      <c r="BA3158" s="10">
        <v>4.2699999999999996</v>
      </c>
      <c r="BB3158" s="51" t="str">
        <f t="shared" si="325"/>
        <v>Normal</v>
      </c>
    </row>
    <row r="3159" spans="18:54" ht="15.5" x14ac:dyDescent="0.35">
      <c r="R3159" s="7" t="s">
        <v>6739</v>
      </c>
      <c r="S3159" s="10" t="s">
        <v>7106</v>
      </c>
      <c r="T3159" s="16" t="s">
        <v>5487</v>
      </c>
      <c r="X3159" s="27" t="s">
        <v>2381</v>
      </c>
      <c r="Y3159" s="25">
        <f t="shared" si="319"/>
        <v>0</v>
      </c>
      <c r="AB3159" s="10" t="s">
        <v>2380</v>
      </c>
      <c r="AC3159" s="7" t="s">
        <v>2380</v>
      </c>
      <c r="AF3159" s="25" t="str">
        <f t="shared" si="320"/>
        <v>No</v>
      </c>
      <c r="AG3159" s="36" t="str">
        <f t="shared" si="321"/>
        <v>No</v>
      </c>
      <c r="AJ3159" s="25">
        <v>24.035</v>
      </c>
      <c r="AL3159" s="33" t="str">
        <f t="shared" si="322"/>
        <v xml:space="preserve">Normal Weight 
</v>
      </c>
      <c r="AO3159" s="42">
        <v>1989</v>
      </c>
      <c r="AP3159" s="30" t="s">
        <v>15</v>
      </c>
      <c r="AQ3159" s="7">
        <v>19</v>
      </c>
      <c r="AS3159" s="33" t="str">
        <f t="shared" si="318"/>
        <v>19-11-1989</v>
      </c>
      <c r="AU3159" s="10" t="s">
        <v>9121</v>
      </c>
      <c r="AV3159" s="33">
        <f t="shared" si="323"/>
        <v>33</v>
      </c>
      <c r="AX3159" s="53">
        <v>6653.79</v>
      </c>
      <c r="AY3159" s="50">
        <f t="shared" si="324"/>
        <v>6654</v>
      </c>
      <c r="BA3159" s="10">
        <v>11.71</v>
      </c>
      <c r="BB3159" s="50" t="str">
        <f t="shared" si="325"/>
        <v>Diabetes</v>
      </c>
    </row>
    <row r="3160" spans="18:54" ht="15.5" x14ac:dyDescent="0.35">
      <c r="R3160" s="7" t="s">
        <v>6740</v>
      </c>
      <c r="S3160" s="10" t="s">
        <v>7334</v>
      </c>
      <c r="T3160" s="16" t="s">
        <v>5488</v>
      </c>
      <c r="X3160" s="27">
        <v>2</v>
      </c>
      <c r="Y3160" s="25">
        <f t="shared" si="319"/>
        <v>2</v>
      </c>
      <c r="AB3160" s="10" t="s">
        <v>2380</v>
      </c>
      <c r="AC3160" s="7" t="s">
        <v>2380</v>
      </c>
      <c r="AF3160" s="25" t="str">
        <f t="shared" si="320"/>
        <v>No</v>
      </c>
      <c r="AG3160" s="36" t="str">
        <f t="shared" si="321"/>
        <v>No</v>
      </c>
      <c r="AJ3160" s="25">
        <v>37.119999999999997</v>
      </c>
      <c r="AL3160" s="32" t="str">
        <f t="shared" si="322"/>
        <v>Obesity</v>
      </c>
      <c r="AO3160" s="41">
        <v>1982</v>
      </c>
      <c r="AP3160" s="29" t="s">
        <v>20</v>
      </c>
      <c r="AQ3160" s="7">
        <v>27</v>
      </c>
      <c r="AS3160" s="32" t="str">
        <f t="shared" si="318"/>
        <v>27-09-1982</v>
      </c>
      <c r="AU3160" s="10" t="s">
        <v>8834</v>
      </c>
      <c r="AV3160" s="32">
        <f t="shared" si="323"/>
        <v>40</v>
      </c>
      <c r="AX3160" s="53">
        <v>6664.32</v>
      </c>
      <c r="AY3160" s="51">
        <f t="shared" si="324"/>
        <v>6664</v>
      </c>
      <c r="BA3160" s="10">
        <v>5.29</v>
      </c>
      <c r="BB3160" s="51" t="str">
        <f t="shared" si="325"/>
        <v>Normal</v>
      </c>
    </row>
    <row r="3161" spans="18:54" ht="15.5" x14ac:dyDescent="0.35">
      <c r="R3161" s="7" t="s">
        <v>6740</v>
      </c>
      <c r="S3161" s="10" t="s">
        <v>6751</v>
      </c>
      <c r="T3161" s="16" t="s">
        <v>5489</v>
      </c>
      <c r="X3161" s="27">
        <v>1</v>
      </c>
      <c r="Y3161" s="25">
        <f t="shared" si="319"/>
        <v>1</v>
      </c>
      <c r="AB3161" s="10" t="s">
        <v>2382</v>
      </c>
      <c r="AC3161" s="7" t="s">
        <v>2380</v>
      </c>
      <c r="AF3161" s="25" t="str">
        <f t="shared" si="320"/>
        <v>Yes</v>
      </c>
      <c r="AG3161" s="36" t="str">
        <f t="shared" si="321"/>
        <v>No</v>
      </c>
      <c r="AJ3161" s="25">
        <v>34.840000000000003</v>
      </c>
      <c r="AL3161" s="33" t="str">
        <f t="shared" si="322"/>
        <v>Obesity</v>
      </c>
      <c r="AO3161" s="42">
        <v>1981</v>
      </c>
      <c r="AP3161" s="30" t="s">
        <v>20</v>
      </c>
      <c r="AQ3161" s="7">
        <v>17</v>
      </c>
      <c r="AS3161" s="33" t="str">
        <f t="shared" si="318"/>
        <v>17-09-1981</v>
      </c>
      <c r="AU3161" s="10" t="s">
        <v>9122</v>
      </c>
      <c r="AV3161" s="33">
        <f t="shared" si="323"/>
        <v>41</v>
      </c>
      <c r="AX3161" s="53">
        <v>6664.69</v>
      </c>
      <c r="AY3161" s="50">
        <f t="shared" si="324"/>
        <v>6665</v>
      </c>
      <c r="BA3161" s="10">
        <v>6</v>
      </c>
      <c r="BB3161" s="50" t="str">
        <f t="shared" si="325"/>
        <v>Prediabetes</v>
      </c>
    </row>
    <row r="3162" spans="18:54" ht="15.5" x14ac:dyDescent="0.35">
      <c r="R3162" s="7" t="s">
        <v>6740</v>
      </c>
      <c r="S3162" s="10" t="s">
        <v>7335</v>
      </c>
      <c r="T3162" s="16" t="s">
        <v>5490</v>
      </c>
      <c r="X3162" s="27" t="s">
        <v>2381</v>
      </c>
      <c r="Y3162" s="25">
        <f t="shared" si="319"/>
        <v>0</v>
      </c>
      <c r="AB3162" s="10" t="s">
        <v>2380</v>
      </c>
      <c r="AC3162" s="7" t="s">
        <v>2380</v>
      </c>
      <c r="AF3162" s="25" t="str">
        <f t="shared" si="320"/>
        <v>No</v>
      </c>
      <c r="AG3162" s="36" t="str">
        <f t="shared" si="321"/>
        <v>No</v>
      </c>
      <c r="AJ3162" s="25">
        <v>29.53</v>
      </c>
      <c r="AL3162" s="32" t="str">
        <f t="shared" si="322"/>
        <v>Over weight</v>
      </c>
      <c r="AO3162" s="41">
        <v>1989</v>
      </c>
      <c r="AP3162" s="29" t="s">
        <v>37</v>
      </c>
      <c r="AQ3162" s="7">
        <v>20</v>
      </c>
      <c r="AS3162" s="32" t="str">
        <f t="shared" si="318"/>
        <v>20-10-1989</v>
      </c>
      <c r="AU3162" s="10" t="s">
        <v>9123</v>
      </c>
      <c r="AV3162" s="32">
        <f t="shared" si="323"/>
        <v>33</v>
      </c>
      <c r="AX3162" s="53">
        <v>6666.24</v>
      </c>
      <c r="AY3162" s="51">
        <f t="shared" si="324"/>
        <v>6666</v>
      </c>
      <c r="BA3162" s="10">
        <v>10.64</v>
      </c>
      <c r="BB3162" s="51" t="str">
        <f t="shared" si="325"/>
        <v>Diabetes</v>
      </c>
    </row>
    <row r="3163" spans="18:54" ht="15.5" x14ac:dyDescent="0.35">
      <c r="R3163" s="7" t="s">
        <v>6740</v>
      </c>
      <c r="S3163" s="10" t="s">
        <v>7336</v>
      </c>
      <c r="T3163" s="16" t="s">
        <v>5491</v>
      </c>
      <c r="X3163" s="27" t="s">
        <v>2381</v>
      </c>
      <c r="Y3163" s="25">
        <f t="shared" si="319"/>
        <v>0</v>
      </c>
      <c r="AB3163" s="10" t="s">
        <v>2382</v>
      </c>
      <c r="AC3163" s="7" t="s">
        <v>2380</v>
      </c>
      <c r="AF3163" s="25" t="str">
        <f t="shared" si="320"/>
        <v>Yes</v>
      </c>
      <c r="AG3163" s="36" t="str">
        <f t="shared" si="321"/>
        <v>No</v>
      </c>
      <c r="AJ3163" s="25">
        <v>42.51</v>
      </c>
      <c r="AL3163" s="33" t="str">
        <f t="shared" si="322"/>
        <v>Obesity</v>
      </c>
      <c r="AO3163" s="42">
        <v>1985</v>
      </c>
      <c r="AP3163" s="30" t="s">
        <v>10</v>
      </c>
      <c r="AQ3163" s="7">
        <v>9</v>
      </c>
      <c r="AS3163" s="33" t="str">
        <f t="shared" si="318"/>
        <v>09-07-1985</v>
      </c>
      <c r="AU3163" s="10" t="s">
        <v>9124</v>
      </c>
      <c r="AV3163" s="33">
        <f t="shared" si="323"/>
        <v>37</v>
      </c>
      <c r="AX3163" s="53">
        <v>6686.43</v>
      </c>
      <c r="AY3163" s="50">
        <f t="shared" si="324"/>
        <v>6686</v>
      </c>
      <c r="BA3163" s="10">
        <v>8.2100000000000009</v>
      </c>
      <c r="BB3163" s="50" t="str">
        <f t="shared" si="325"/>
        <v>Diabetes</v>
      </c>
    </row>
    <row r="3164" spans="18:54" ht="15.5" x14ac:dyDescent="0.35">
      <c r="R3164" s="7" t="s">
        <v>6742</v>
      </c>
      <c r="S3164" s="10" t="s">
        <v>8286</v>
      </c>
      <c r="T3164" s="16" t="s">
        <v>5492</v>
      </c>
      <c r="X3164" s="27">
        <v>1</v>
      </c>
      <c r="Y3164" s="25">
        <f t="shared" si="319"/>
        <v>1</v>
      </c>
      <c r="AB3164" s="10" t="s">
        <v>2380</v>
      </c>
      <c r="AC3164" s="7" t="s">
        <v>2380</v>
      </c>
      <c r="AF3164" s="25" t="str">
        <f t="shared" si="320"/>
        <v>No</v>
      </c>
      <c r="AG3164" s="36" t="str">
        <f t="shared" si="321"/>
        <v>No</v>
      </c>
      <c r="AJ3164" s="25">
        <v>38.14</v>
      </c>
      <c r="AL3164" s="32" t="str">
        <f t="shared" si="322"/>
        <v>Obesity</v>
      </c>
      <c r="AO3164" s="41">
        <v>1968</v>
      </c>
      <c r="AP3164" s="29" t="s">
        <v>10</v>
      </c>
      <c r="AQ3164" s="7">
        <v>13</v>
      </c>
      <c r="AS3164" s="32" t="str">
        <f t="shared" si="318"/>
        <v>13-07-1968</v>
      </c>
      <c r="AU3164" s="10" t="s">
        <v>9125</v>
      </c>
      <c r="AV3164" s="32">
        <f t="shared" si="323"/>
        <v>54</v>
      </c>
      <c r="AX3164" s="53">
        <v>6700.56</v>
      </c>
      <c r="AY3164" s="49">
        <f t="shared" si="324"/>
        <v>6701</v>
      </c>
      <c r="BA3164" s="10">
        <v>5.58</v>
      </c>
      <c r="BB3164" s="49" t="str">
        <f t="shared" si="325"/>
        <v>Normal</v>
      </c>
    </row>
    <row r="3165" spans="18:54" ht="15.5" x14ac:dyDescent="0.35">
      <c r="R3165" s="7" t="s">
        <v>6740</v>
      </c>
      <c r="S3165" s="10" t="s">
        <v>7337</v>
      </c>
      <c r="T3165" s="16" t="s">
        <v>5493</v>
      </c>
      <c r="X3165" s="27" t="s">
        <v>2381</v>
      </c>
      <c r="Y3165" s="25">
        <f t="shared" si="319"/>
        <v>0</v>
      </c>
      <c r="AB3165" s="10" t="s">
        <v>2380</v>
      </c>
      <c r="AC3165" s="7" t="s">
        <v>2380</v>
      </c>
      <c r="AF3165" s="25" t="str">
        <f t="shared" si="320"/>
        <v>No</v>
      </c>
      <c r="AG3165" s="36" t="str">
        <f t="shared" si="321"/>
        <v>No</v>
      </c>
      <c r="AJ3165" s="25">
        <v>39.93</v>
      </c>
      <c r="AL3165" s="33" t="str">
        <f t="shared" si="322"/>
        <v>Obesity</v>
      </c>
      <c r="AO3165" s="42">
        <v>1971</v>
      </c>
      <c r="AP3165" s="30" t="s">
        <v>30</v>
      </c>
      <c r="AQ3165" s="7">
        <v>12</v>
      </c>
      <c r="AS3165" s="33" t="str">
        <f t="shared" si="318"/>
        <v>12-12-1971</v>
      </c>
      <c r="AU3165" s="10" t="s">
        <v>9126</v>
      </c>
      <c r="AV3165" s="33">
        <f t="shared" si="323"/>
        <v>51</v>
      </c>
      <c r="AX3165" s="53">
        <v>6706.47</v>
      </c>
      <c r="AY3165" s="50">
        <f t="shared" si="324"/>
        <v>6706</v>
      </c>
      <c r="BA3165" s="10">
        <v>8.75</v>
      </c>
      <c r="BB3165" s="50" t="str">
        <f t="shared" si="325"/>
        <v>Diabetes</v>
      </c>
    </row>
    <row r="3166" spans="18:54" ht="15.5" x14ac:dyDescent="0.35">
      <c r="R3166" s="7" t="s">
        <v>6740</v>
      </c>
      <c r="S3166" s="10" t="s">
        <v>6847</v>
      </c>
      <c r="T3166" s="16" t="s">
        <v>5494</v>
      </c>
      <c r="X3166" s="27" t="s">
        <v>2381</v>
      </c>
      <c r="Y3166" s="25">
        <f t="shared" si="319"/>
        <v>0</v>
      </c>
      <c r="AB3166" s="10" t="s">
        <v>2380</v>
      </c>
      <c r="AC3166" s="7" t="s">
        <v>2380</v>
      </c>
      <c r="AF3166" s="25" t="str">
        <f t="shared" si="320"/>
        <v>No</v>
      </c>
      <c r="AG3166" s="36" t="str">
        <f t="shared" si="321"/>
        <v>No</v>
      </c>
      <c r="AJ3166" s="25">
        <v>38.83</v>
      </c>
      <c r="AL3166" s="32" t="str">
        <f t="shared" si="322"/>
        <v>Obesity</v>
      </c>
      <c r="AO3166" s="41">
        <v>1983</v>
      </c>
      <c r="AP3166" s="29" t="s">
        <v>18</v>
      </c>
      <c r="AQ3166" s="7">
        <v>12</v>
      </c>
      <c r="AS3166" s="32" t="str">
        <f t="shared" si="318"/>
        <v>12-06-1983</v>
      </c>
      <c r="AU3166" s="10" t="s">
        <v>9127</v>
      </c>
      <c r="AV3166" s="32">
        <f t="shared" si="323"/>
        <v>39</v>
      </c>
      <c r="AX3166" s="53">
        <v>6710.19</v>
      </c>
      <c r="AY3166" s="51">
        <f t="shared" si="324"/>
        <v>6710</v>
      </c>
      <c r="BA3166" s="10">
        <v>11.86</v>
      </c>
      <c r="BB3166" s="51" t="str">
        <f t="shared" si="325"/>
        <v>Diabetes</v>
      </c>
    </row>
    <row r="3167" spans="18:54" ht="15.5" x14ac:dyDescent="0.35">
      <c r="R3167" s="7" t="s">
        <v>6740</v>
      </c>
      <c r="S3167" s="10" t="s">
        <v>7338</v>
      </c>
      <c r="T3167" s="16" t="s">
        <v>5119</v>
      </c>
      <c r="X3167" s="27" t="s">
        <v>2381</v>
      </c>
      <c r="Y3167" s="25">
        <f t="shared" si="319"/>
        <v>0</v>
      </c>
      <c r="AB3167" s="10" t="s">
        <v>2380</v>
      </c>
      <c r="AC3167" s="7" t="s">
        <v>2380</v>
      </c>
      <c r="AF3167" s="25" t="str">
        <f t="shared" si="320"/>
        <v>No</v>
      </c>
      <c r="AG3167" s="36" t="str">
        <f t="shared" si="321"/>
        <v>No</v>
      </c>
      <c r="AJ3167" s="25">
        <v>37.4</v>
      </c>
      <c r="AL3167" s="33" t="str">
        <f t="shared" si="322"/>
        <v>Obesity</v>
      </c>
      <c r="AO3167" s="42">
        <v>1994</v>
      </c>
      <c r="AP3167" s="30" t="s">
        <v>18</v>
      </c>
      <c r="AQ3167" s="7">
        <v>13</v>
      </c>
      <c r="AS3167" s="33" t="str">
        <f t="shared" si="318"/>
        <v>13-06-1994</v>
      </c>
      <c r="AU3167" s="10" t="s">
        <v>9128</v>
      </c>
      <c r="AV3167" s="33">
        <f t="shared" si="323"/>
        <v>28</v>
      </c>
      <c r="AX3167" s="53">
        <v>6721.37</v>
      </c>
      <c r="AY3167" s="50">
        <f t="shared" si="324"/>
        <v>6721</v>
      </c>
      <c r="BA3167" s="10">
        <v>11.46</v>
      </c>
      <c r="BB3167" s="50" t="str">
        <f t="shared" si="325"/>
        <v>Diabetes</v>
      </c>
    </row>
    <row r="3168" spans="18:54" ht="15.5" x14ac:dyDescent="0.35">
      <c r="R3168" s="7" t="s">
        <v>6740</v>
      </c>
      <c r="S3168" s="10" t="s">
        <v>7195</v>
      </c>
      <c r="T3168" s="16" t="s">
        <v>5495</v>
      </c>
      <c r="X3168" s="27" t="s">
        <v>2381</v>
      </c>
      <c r="Y3168" s="25">
        <f t="shared" si="319"/>
        <v>0</v>
      </c>
      <c r="AB3168" s="10" t="s">
        <v>2380</v>
      </c>
      <c r="AC3168" s="7" t="s">
        <v>2380</v>
      </c>
      <c r="AF3168" s="25" t="str">
        <f t="shared" si="320"/>
        <v>No</v>
      </c>
      <c r="AG3168" s="36" t="str">
        <f t="shared" si="321"/>
        <v>No</v>
      </c>
      <c r="AJ3168" s="25">
        <v>21.4</v>
      </c>
      <c r="AL3168" s="32" t="str">
        <f t="shared" si="322"/>
        <v xml:space="preserve">Normal Weight 
</v>
      </c>
      <c r="AO3168" s="41">
        <v>1978</v>
      </c>
      <c r="AP3168" s="29" t="s">
        <v>37</v>
      </c>
      <c r="AQ3168" s="7">
        <v>21</v>
      </c>
      <c r="AS3168" s="32" t="str">
        <f t="shared" si="318"/>
        <v>21-10-1978</v>
      </c>
      <c r="AU3168" s="10" t="s">
        <v>9129</v>
      </c>
      <c r="AV3168" s="32">
        <f t="shared" si="323"/>
        <v>44</v>
      </c>
      <c r="AX3168" s="53">
        <v>6737.98</v>
      </c>
      <c r="AY3168" s="51">
        <f t="shared" si="324"/>
        <v>6738</v>
      </c>
      <c r="BA3168" s="10">
        <v>9.0299999999999994</v>
      </c>
      <c r="BB3168" s="51" t="str">
        <f t="shared" si="325"/>
        <v>Diabetes</v>
      </c>
    </row>
    <row r="3169" spans="18:54" ht="15.5" x14ac:dyDescent="0.35">
      <c r="R3169" s="7" t="s">
        <v>6740</v>
      </c>
      <c r="S3169" s="10" t="s">
        <v>7339</v>
      </c>
      <c r="T3169" s="16" t="s">
        <v>5496</v>
      </c>
      <c r="X3169" s="27">
        <v>2</v>
      </c>
      <c r="Y3169" s="25">
        <f t="shared" si="319"/>
        <v>2</v>
      </c>
      <c r="AB3169" s="10" t="s">
        <v>2382</v>
      </c>
      <c r="AC3169" s="7" t="s">
        <v>2380</v>
      </c>
      <c r="AF3169" s="25" t="str">
        <f t="shared" si="320"/>
        <v>Yes</v>
      </c>
      <c r="AG3169" s="36" t="str">
        <f t="shared" si="321"/>
        <v>No</v>
      </c>
      <c r="AJ3169" s="25">
        <v>38.380000000000003</v>
      </c>
      <c r="AL3169" s="33" t="str">
        <f t="shared" si="322"/>
        <v>Obesity</v>
      </c>
      <c r="AO3169" s="42">
        <v>1968</v>
      </c>
      <c r="AP3169" s="30" t="s">
        <v>10</v>
      </c>
      <c r="AQ3169" s="7">
        <v>18</v>
      </c>
      <c r="AS3169" s="33" t="str">
        <f t="shared" si="318"/>
        <v>18-07-1968</v>
      </c>
      <c r="AU3169" s="10" t="s">
        <v>9130</v>
      </c>
      <c r="AV3169" s="33">
        <f t="shared" si="323"/>
        <v>54</v>
      </c>
      <c r="AX3169" s="53">
        <v>6738.84</v>
      </c>
      <c r="AY3169" s="50">
        <f t="shared" si="324"/>
        <v>6739</v>
      </c>
      <c r="BA3169" s="10">
        <v>8.26</v>
      </c>
      <c r="BB3169" s="50" t="str">
        <f t="shared" si="325"/>
        <v>Diabetes</v>
      </c>
    </row>
    <row r="3170" spans="18:54" ht="15.5" x14ac:dyDescent="0.35">
      <c r="R3170" s="7" t="s">
        <v>6740</v>
      </c>
      <c r="S3170" s="10" t="s">
        <v>7340</v>
      </c>
      <c r="T3170" s="16" t="s">
        <v>5497</v>
      </c>
      <c r="X3170" s="27">
        <v>2</v>
      </c>
      <c r="Y3170" s="25">
        <f t="shared" si="319"/>
        <v>2</v>
      </c>
      <c r="AB3170" s="10" t="s">
        <v>2382</v>
      </c>
      <c r="AC3170" s="7" t="s">
        <v>2380</v>
      </c>
      <c r="AF3170" s="25" t="str">
        <f t="shared" si="320"/>
        <v>Yes</v>
      </c>
      <c r="AG3170" s="36" t="str">
        <f t="shared" si="321"/>
        <v>No</v>
      </c>
      <c r="AJ3170" s="25">
        <v>33.659999999999997</v>
      </c>
      <c r="AL3170" s="32" t="str">
        <f t="shared" si="322"/>
        <v>Obesity</v>
      </c>
      <c r="AO3170" s="41">
        <v>1986</v>
      </c>
      <c r="AP3170" s="29" t="s">
        <v>35</v>
      </c>
      <c r="AQ3170" s="7">
        <v>7</v>
      </c>
      <c r="AS3170" s="32" t="str">
        <f t="shared" si="318"/>
        <v>07-08-1986</v>
      </c>
      <c r="AU3170" s="10" t="s">
        <v>9131</v>
      </c>
      <c r="AV3170" s="32">
        <f t="shared" si="323"/>
        <v>36</v>
      </c>
      <c r="AX3170" s="53">
        <v>6746.74</v>
      </c>
      <c r="AY3170" s="51">
        <f t="shared" si="324"/>
        <v>6747</v>
      </c>
      <c r="BA3170" s="10">
        <v>5.42</v>
      </c>
      <c r="BB3170" s="51" t="str">
        <f t="shared" si="325"/>
        <v>Normal</v>
      </c>
    </row>
    <row r="3171" spans="18:54" ht="15.5" x14ac:dyDescent="0.35">
      <c r="R3171" s="7" t="s">
        <v>6740</v>
      </c>
      <c r="S3171" s="10" t="s">
        <v>6260</v>
      </c>
      <c r="T3171" s="16" t="s">
        <v>5498</v>
      </c>
      <c r="X3171" s="27">
        <v>1</v>
      </c>
      <c r="Y3171" s="25">
        <f t="shared" si="319"/>
        <v>1</v>
      </c>
      <c r="AB3171" s="10" t="s">
        <v>2382</v>
      </c>
      <c r="AC3171" s="7" t="s">
        <v>2380</v>
      </c>
      <c r="AF3171" s="25" t="str">
        <f t="shared" si="320"/>
        <v>Yes</v>
      </c>
      <c r="AG3171" s="36" t="str">
        <f t="shared" si="321"/>
        <v>No</v>
      </c>
      <c r="AJ3171" s="25">
        <v>31.79</v>
      </c>
      <c r="AL3171" s="33" t="str">
        <f t="shared" si="322"/>
        <v>Obesity</v>
      </c>
      <c r="AO3171" s="42">
        <v>1986</v>
      </c>
      <c r="AP3171" s="30" t="s">
        <v>18</v>
      </c>
      <c r="AQ3171" s="7">
        <v>5</v>
      </c>
      <c r="AS3171" s="33" t="str">
        <f t="shared" si="318"/>
        <v>05-06-1986</v>
      </c>
      <c r="AU3171" s="10" t="s">
        <v>9132</v>
      </c>
      <c r="AV3171" s="33">
        <f t="shared" si="323"/>
        <v>37</v>
      </c>
      <c r="AX3171" s="53">
        <v>6748.59</v>
      </c>
      <c r="AY3171" s="50">
        <f t="shared" si="324"/>
        <v>6749</v>
      </c>
      <c r="BA3171" s="10">
        <v>11.33</v>
      </c>
      <c r="BB3171" s="50" t="str">
        <f t="shared" si="325"/>
        <v>Diabetes</v>
      </c>
    </row>
    <row r="3172" spans="18:54" ht="15.5" x14ac:dyDescent="0.35">
      <c r="R3172" s="7" t="s">
        <v>6740</v>
      </c>
      <c r="S3172" s="10" t="s">
        <v>7341</v>
      </c>
      <c r="T3172" s="16" t="s">
        <v>5499</v>
      </c>
      <c r="X3172" s="27">
        <v>1</v>
      </c>
      <c r="Y3172" s="25">
        <f t="shared" si="319"/>
        <v>1</v>
      </c>
      <c r="AB3172" s="10" t="s">
        <v>2382</v>
      </c>
      <c r="AC3172" s="7" t="s">
        <v>2380</v>
      </c>
      <c r="AF3172" s="25" t="str">
        <f t="shared" si="320"/>
        <v>Yes</v>
      </c>
      <c r="AG3172" s="36" t="str">
        <f t="shared" si="321"/>
        <v>No</v>
      </c>
      <c r="AJ3172" s="25">
        <v>29.7</v>
      </c>
      <c r="AL3172" s="32" t="str">
        <f t="shared" si="322"/>
        <v>Over weight</v>
      </c>
      <c r="AO3172" s="41">
        <v>1970</v>
      </c>
      <c r="AP3172" s="29" t="s">
        <v>18</v>
      </c>
      <c r="AQ3172" s="7">
        <v>17</v>
      </c>
      <c r="AS3172" s="32" t="str">
        <f t="shared" si="318"/>
        <v>17-06-1970</v>
      </c>
      <c r="AU3172" s="10" t="s">
        <v>9133</v>
      </c>
      <c r="AV3172" s="32">
        <f t="shared" si="323"/>
        <v>52</v>
      </c>
      <c r="AX3172" s="53">
        <v>6749.63</v>
      </c>
      <c r="AY3172" s="49">
        <f t="shared" si="324"/>
        <v>6750</v>
      </c>
      <c r="BA3172" s="10">
        <v>7.69</v>
      </c>
      <c r="BB3172" s="49" t="str">
        <f t="shared" si="325"/>
        <v>Diabetes</v>
      </c>
    </row>
    <row r="3173" spans="18:54" ht="15.5" x14ac:dyDescent="0.35">
      <c r="R3173" s="7" t="s">
        <v>6740</v>
      </c>
      <c r="S3173" s="10" t="s">
        <v>7065</v>
      </c>
      <c r="T3173" s="16" t="s">
        <v>5029</v>
      </c>
      <c r="X3173" s="27">
        <v>1</v>
      </c>
      <c r="Y3173" s="25">
        <f t="shared" si="319"/>
        <v>1</v>
      </c>
      <c r="AB3173" s="10" t="s">
        <v>2382</v>
      </c>
      <c r="AC3173" s="7" t="s">
        <v>2380</v>
      </c>
      <c r="AF3173" s="25" t="str">
        <f t="shared" si="320"/>
        <v>Yes</v>
      </c>
      <c r="AG3173" s="36" t="str">
        <f t="shared" si="321"/>
        <v>No</v>
      </c>
      <c r="AJ3173" s="25">
        <v>25.46</v>
      </c>
      <c r="AL3173" s="33" t="str">
        <f t="shared" si="322"/>
        <v>Over weight</v>
      </c>
      <c r="AO3173" s="42">
        <v>1966</v>
      </c>
      <c r="AP3173" s="30" t="s">
        <v>30</v>
      </c>
      <c r="AQ3173" s="7">
        <v>9</v>
      </c>
      <c r="AS3173" s="33" t="str">
        <f t="shared" si="318"/>
        <v>09-12-1966</v>
      </c>
      <c r="AU3173" s="10" t="s">
        <v>9134</v>
      </c>
      <c r="AV3173" s="33">
        <f t="shared" si="323"/>
        <v>56</v>
      </c>
      <c r="AX3173" s="53">
        <v>6750.27</v>
      </c>
      <c r="AY3173" s="50">
        <f t="shared" si="324"/>
        <v>6750</v>
      </c>
      <c r="BA3173" s="10">
        <v>8.77</v>
      </c>
      <c r="BB3173" s="50" t="str">
        <f t="shared" si="325"/>
        <v>Diabetes</v>
      </c>
    </row>
    <row r="3174" spans="18:54" ht="15.5" x14ac:dyDescent="0.35">
      <c r="R3174" s="7" t="s">
        <v>6740</v>
      </c>
      <c r="S3174" s="10" t="s">
        <v>7342</v>
      </c>
      <c r="T3174" s="16" t="s">
        <v>5500</v>
      </c>
      <c r="X3174" s="27">
        <v>1</v>
      </c>
      <c r="Y3174" s="25">
        <f t="shared" si="319"/>
        <v>1</v>
      </c>
      <c r="AB3174" s="10" t="s">
        <v>2380</v>
      </c>
      <c r="AC3174" s="7" t="s">
        <v>2380</v>
      </c>
      <c r="AF3174" s="25" t="str">
        <f t="shared" si="320"/>
        <v>No</v>
      </c>
      <c r="AG3174" s="36" t="str">
        <f t="shared" si="321"/>
        <v>No</v>
      </c>
      <c r="AJ3174" s="25">
        <v>39.14</v>
      </c>
      <c r="AL3174" s="32" t="str">
        <f t="shared" si="322"/>
        <v>Obesity</v>
      </c>
      <c r="AO3174" s="41">
        <v>1988</v>
      </c>
      <c r="AP3174" s="29" t="s">
        <v>37</v>
      </c>
      <c r="AQ3174" s="7">
        <v>10</v>
      </c>
      <c r="AS3174" s="32" t="str">
        <f t="shared" si="318"/>
        <v>10-10-1988</v>
      </c>
      <c r="AU3174" s="10" t="s">
        <v>9135</v>
      </c>
      <c r="AV3174" s="32">
        <f t="shared" si="323"/>
        <v>34</v>
      </c>
      <c r="AX3174" s="53">
        <v>6753.04</v>
      </c>
      <c r="AY3174" s="51">
        <f t="shared" si="324"/>
        <v>6753</v>
      </c>
      <c r="BA3174" s="10">
        <v>4.91</v>
      </c>
      <c r="BB3174" s="51" t="str">
        <f t="shared" si="325"/>
        <v>Normal</v>
      </c>
    </row>
    <row r="3175" spans="18:54" ht="15.5" x14ac:dyDescent="0.35">
      <c r="R3175" s="7" t="s">
        <v>6739</v>
      </c>
      <c r="S3175" s="10" t="s">
        <v>7201</v>
      </c>
      <c r="T3175" s="16" t="s">
        <v>5501</v>
      </c>
      <c r="X3175" s="27">
        <v>1</v>
      </c>
      <c r="Y3175" s="25">
        <f t="shared" si="319"/>
        <v>1</v>
      </c>
      <c r="AB3175" s="10" t="s">
        <v>2380</v>
      </c>
      <c r="AC3175" s="7" t="s">
        <v>2380</v>
      </c>
      <c r="AF3175" s="25" t="str">
        <f t="shared" si="320"/>
        <v>No</v>
      </c>
      <c r="AG3175" s="36" t="str">
        <f t="shared" si="321"/>
        <v>No</v>
      </c>
      <c r="AJ3175" s="25">
        <v>41.2</v>
      </c>
      <c r="AL3175" s="33" t="str">
        <f t="shared" si="322"/>
        <v>Obesity</v>
      </c>
      <c r="AO3175" s="42">
        <v>1981</v>
      </c>
      <c r="AP3175" s="30" t="s">
        <v>20</v>
      </c>
      <c r="AQ3175" s="7">
        <v>21</v>
      </c>
      <c r="AS3175" s="33" t="str">
        <f t="shared" si="318"/>
        <v>21-09-1981</v>
      </c>
      <c r="AU3175" s="10" t="s">
        <v>9136</v>
      </c>
      <c r="AV3175" s="33">
        <f t="shared" si="323"/>
        <v>41</v>
      </c>
      <c r="AX3175" s="53">
        <v>6770.19</v>
      </c>
      <c r="AY3175" s="50">
        <f t="shared" si="324"/>
        <v>6770</v>
      </c>
      <c r="BA3175" s="10">
        <v>4.95</v>
      </c>
      <c r="BB3175" s="50" t="str">
        <f t="shared" si="325"/>
        <v>Normal</v>
      </c>
    </row>
    <row r="3176" spans="18:54" ht="15.5" x14ac:dyDescent="0.35">
      <c r="R3176" s="7" t="s">
        <v>6740</v>
      </c>
      <c r="S3176" s="10" t="s">
        <v>7343</v>
      </c>
      <c r="T3176" s="16" t="s">
        <v>5502</v>
      </c>
      <c r="X3176" s="27">
        <v>1</v>
      </c>
      <c r="Y3176" s="25">
        <f t="shared" si="319"/>
        <v>1</v>
      </c>
      <c r="AB3176" s="10" t="s">
        <v>2382</v>
      </c>
      <c r="AC3176" s="7" t="s">
        <v>2380</v>
      </c>
      <c r="AF3176" s="25" t="str">
        <f t="shared" si="320"/>
        <v>Yes</v>
      </c>
      <c r="AG3176" s="36" t="str">
        <f t="shared" si="321"/>
        <v>No</v>
      </c>
      <c r="AJ3176" s="25">
        <v>28.81</v>
      </c>
      <c r="AL3176" s="32" t="str">
        <f t="shared" si="322"/>
        <v>Over weight</v>
      </c>
      <c r="AO3176" s="41">
        <v>1981</v>
      </c>
      <c r="AP3176" s="29" t="s">
        <v>20</v>
      </c>
      <c r="AQ3176" s="7">
        <v>3</v>
      </c>
      <c r="AS3176" s="32" t="str">
        <f t="shared" si="318"/>
        <v>03-09-1981</v>
      </c>
      <c r="AU3176" s="10" t="s">
        <v>9137</v>
      </c>
      <c r="AV3176" s="32">
        <f t="shared" si="323"/>
        <v>41</v>
      </c>
      <c r="AX3176" s="53">
        <v>6775.96</v>
      </c>
      <c r="AY3176" s="51">
        <f t="shared" si="324"/>
        <v>6776</v>
      </c>
      <c r="BA3176" s="10">
        <v>10.8</v>
      </c>
      <c r="BB3176" s="51" t="str">
        <f t="shared" si="325"/>
        <v>Diabetes</v>
      </c>
    </row>
    <row r="3177" spans="18:54" ht="15.5" x14ac:dyDescent="0.35">
      <c r="R3177" s="7" t="s">
        <v>6740</v>
      </c>
      <c r="S3177" s="10" t="s">
        <v>7344</v>
      </c>
      <c r="T3177" s="16" t="s">
        <v>5503</v>
      </c>
      <c r="X3177" s="27">
        <v>2</v>
      </c>
      <c r="Y3177" s="25">
        <f t="shared" si="319"/>
        <v>2</v>
      </c>
      <c r="AB3177" s="10" t="s">
        <v>2380</v>
      </c>
      <c r="AC3177" s="7" t="s">
        <v>2380</v>
      </c>
      <c r="AF3177" s="25" t="str">
        <f t="shared" si="320"/>
        <v>No</v>
      </c>
      <c r="AG3177" s="36" t="str">
        <f t="shared" si="321"/>
        <v>No</v>
      </c>
      <c r="AJ3177" s="25">
        <v>37.409999999999997</v>
      </c>
      <c r="AL3177" s="33" t="str">
        <f t="shared" si="322"/>
        <v>Obesity</v>
      </c>
      <c r="AO3177" s="42">
        <v>1981</v>
      </c>
      <c r="AP3177" s="30" t="s">
        <v>37</v>
      </c>
      <c r="AQ3177" s="7">
        <v>8</v>
      </c>
      <c r="AS3177" s="33" t="str">
        <f t="shared" si="318"/>
        <v>08-10-1981</v>
      </c>
      <c r="AU3177" s="10" t="s">
        <v>9138</v>
      </c>
      <c r="AV3177" s="33">
        <f t="shared" si="323"/>
        <v>41</v>
      </c>
      <c r="AX3177" s="53">
        <v>6781.35</v>
      </c>
      <c r="AY3177" s="50">
        <f t="shared" si="324"/>
        <v>6781</v>
      </c>
      <c r="BA3177" s="10">
        <v>7.21</v>
      </c>
      <c r="BB3177" s="50" t="str">
        <f t="shared" si="325"/>
        <v>Diabetes</v>
      </c>
    </row>
    <row r="3178" spans="18:54" ht="15.5" x14ac:dyDescent="0.35">
      <c r="R3178" s="7" t="s">
        <v>6740</v>
      </c>
      <c r="S3178" s="10" t="s">
        <v>6782</v>
      </c>
      <c r="T3178" s="16" t="s">
        <v>5504</v>
      </c>
      <c r="X3178" s="27">
        <v>1</v>
      </c>
      <c r="Y3178" s="25">
        <f t="shared" si="319"/>
        <v>1</v>
      </c>
      <c r="AB3178" s="10" t="s">
        <v>2380</v>
      </c>
      <c r="AC3178" s="7" t="s">
        <v>2380</v>
      </c>
      <c r="AF3178" s="25" t="str">
        <f t="shared" si="320"/>
        <v>No</v>
      </c>
      <c r="AG3178" s="36" t="str">
        <f t="shared" si="321"/>
        <v>No</v>
      </c>
      <c r="AJ3178" s="25">
        <v>52.54</v>
      </c>
      <c r="AL3178" s="32" t="str">
        <f t="shared" si="322"/>
        <v>Obesity</v>
      </c>
      <c r="AO3178" s="41">
        <v>1980</v>
      </c>
      <c r="AP3178" s="29" t="s">
        <v>15</v>
      </c>
      <c r="AQ3178" s="7">
        <v>23</v>
      </c>
      <c r="AS3178" s="32" t="str">
        <f t="shared" si="318"/>
        <v>23-11-1980</v>
      </c>
      <c r="AU3178" s="10" t="s">
        <v>9139</v>
      </c>
      <c r="AV3178" s="32">
        <f t="shared" si="323"/>
        <v>42</v>
      </c>
      <c r="AX3178" s="53">
        <v>6781.52</v>
      </c>
      <c r="AY3178" s="51">
        <f t="shared" si="324"/>
        <v>6782</v>
      </c>
      <c r="BA3178" s="10">
        <v>5.12</v>
      </c>
      <c r="BB3178" s="51" t="str">
        <f t="shared" si="325"/>
        <v>Normal</v>
      </c>
    </row>
    <row r="3179" spans="18:54" ht="15.5" x14ac:dyDescent="0.35">
      <c r="R3179" s="7" t="s">
        <v>6740</v>
      </c>
      <c r="S3179" s="10" t="s">
        <v>7345</v>
      </c>
      <c r="T3179" s="16" t="s">
        <v>5384</v>
      </c>
      <c r="X3179" s="27">
        <v>1</v>
      </c>
      <c r="Y3179" s="25">
        <f t="shared" si="319"/>
        <v>1</v>
      </c>
      <c r="AB3179" s="10" t="s">
        <v>2380</v>
      </c>
      <c r="AC3179" s="7" t="s">
        <v>2382</v>
      </c>
      <c r="AF3179" s="25" t="str">
        <f t="shared" si="320"/>
        <v>No</v>
      </c>
      <c r="AG3179" s="36" t="str">
        <f t="shared" si="321"/>
        <v>Yes</v>
      </c>
      <c r="AJ3179" s="25">
        <v>17.29</v>
      </c>
      <c r="AL3179" s="33" t="str">
        <f t="shared" si="322"/>
        <v>Under weight</v>
      </c>
      <c r="AO3179" s="42">
        <v>1985</v>
      </c>
      <c r="AP3179" s="30" t="s">
        <v>30</v>
      </c>
      <c r="AQ3179" s="7">
        <v>24</v>
      </c>
      <c r="AS3179" s="33" t="str">
        <f t="shared" si="318"/>
        <v>24-12-1985</v>
      </c>
      <c r="AU3179" s="10" t="s">
        <v>9140</v>
      </c>
      <c r="AV3179" s="33">
        <f t="shared" si="323"/>
        <v>37</v>
      </c>
      <c r="AX3179" s="53">
        <v>6796.86</v>
      </c>
      <c r="AY3179" s="50">
        <f t="shared" si="324"/>
        <v>6797</v>
      </c>
      <c r="BA3179" s="10">
        <v>4.62</v>
      </c>
      <c r="BB3179" s="50" t="str">
        <f t="shared" si="325"/>
        <v>Normal</v>
      </c>
    </row>
    <row r="3180" spans="18:54" ht="15.5" x14ac:dyDescent="0.35">
      <c r="R3180" s="7" t="s">
        <v>6740</v>
      </c>
      <c r="S3180" s="10" t="s">
        <v>7346</v>
      </c>
      <c r="T3180" s="16" t="s">
        <v>5505</v>
      </c>
      <c r="X3180" s="27" t="s">
        <v>2381</v>
      </c>
      <c r="Y3180" s="25">
        <f t="shared" si="319"/>
        <v>0</v>
      </c>
      <c r="AB3180" s="10" t="s">
        <v>2382</v>
      </c>
      <c r="AC3180" s="7" t="s">
        <v>2380</v>
      </c>
      <c r="AF3180" s="25" t="str">
        <f t="shared" si="320"/>
        <v>Yes</v>
      </c>
      <c r="AG3180" s="36" t="str">
        <f t="shared" si="321"/>
        <v>No</v>
      </c>
      <c r="AJ3180" s="25">
        <v>31.74</v>
      </c>
      <c r="AL3180" s="32" t="str">
        <f t="shared" si="322"/>
        <v>Obesity</v>
      </c>
      <c r="AO3180" s="41">
        <v>1991</v>
      </c>
      <c r="AP3180" s="29" t="s">
        <v>18</v>
      </c>
      <c r="AQ3180" s="7">
        <v>29</v>
      </c>
      <c r="AS3180" s="32" t="str">
        <f t="shared" si="318"/>
        <v>29-06-1991</v>
      </c>
      <c r="AU3180" s="10" t="s">
        <v>9141</v>
      </c>
      <c r="AV3180" s="32">
        <f t="shared" si="323"/>
        <v>31</v>
      </c>
      <c r="AX3180" s="53">
        <v>6799.46</v>
      </c>
      <c r="AY3180" s="49">
        <f t="shared" si="324"/>
        <v>6799</v>
      </c>
      <c r="BA3180" s="10">
        <v>7.68</v>
      </c>
      <c r="BB3180" s="49" t="str">
        <f t="shared" si="325"/>
        <v>Diabetes</v>
      </c>
    </row>
    <row r="3181" spans="18:54" ht="15.5" x14ac:dyDescent="0.35">
      <c r="R3181" s="7" t="s">
        <v>6739</v>
      </c>
      <c r="S3181" s="10" t="s">
        <v>7347</v>
      </c>
      <c r="T3181" s="16" t="s">
        <v>5506</v>
      </c>
      <c r="X3181" s="27">
        <v>1</v>
      </c>
      <c r="Y3181" s="25">
        <f t="shared" si="319"/>
        <v>1</v>
      </c>
      <c r="AB3181" s="10" t="s">
        <v>2382</v>
      </c>
      <c r="AC3181" s="7" t="s">
        <v>2380</v>
      </c>
      <c r="AF3181" s="25" t="str">
        <f t="shared" si="320"/>
        <v>Yes</v>
      </c>
      <c r="AG3181" s="36" t="str">
        <f t="shared" si="321"/>
        <v>No</v>
      </c>
      <c r="AJ3181" s="25">
        <v>26.504999999999999</v>
      </c>
      <c r="AL3181" s="33" t="str">
        <f t="shared" si="322"/>
        <v>Over weight</v>
      </c>
      <c r="AO3181" s="42">
        <v>1975</v>
      </c>
      <c r="AP3181" s="30" t="s">
        <v>35</v>
      </c>
      <c r="AQ3181" s="7">
        <v>17</v>
      </c>
      <c r="AS3181" s="33" t="str">
        <f t="shared" si="318"/>
        <v>17-08-1975</v>
      </c>
      <c r="AU3181" s="10" t="s">
        <v>9142</v>
      </c>
      <c r="AV3181" s="33">
        <f t="shared" si="323"/>
        <v>47</v>
      </c>
      <c r="AX3181" s="53">
        <v>6809.46</v>
      </c>
      <c r="AY3181" s="50">
        <f t="shared" si="324"/>
        <v>6809</v>
      </c>
      <c r="BA3181" s="10">
        <v>6.79</v>
      </c>
      <c r="BB3181" s="50" t="str">
        <f t="shared" si="325"/>
        <v>Diabetes</v>
      </c>
    </row>
    <row r="3182" spans="18:54" ht="15.5" x14ac:dyDescent="0.35">
      <c r="R3182" s="7" t="s">
        <v>6739</v>
      </c>
      <c r="S3182" s="10" t="s">
        <v>7348</v>
      </c>
      <c r="T3182" s="16" t="s">
        <v>5507</v>
      </c>
      <c r="X3182" s="27" t="s">
        <v>2381</v>
      </c>
      <c r="Y3182" s="25">
        <f t="shared" si="319"/>
        <v>0</v>
      </c>
      <c r="AB3182" s="10" t="s">
        <v>2380</v>
      </c>
      <c r="AC3182" s="7" t="s">
        <v>2380</v>
      </c>
      <c r="AF3182" s="25" t="str">
        <f t="shared" si="320"/>
        <v>No</v>
      </c>
      <c r="AG3182" s="36" t="str">
        <f t="shared" si="321"/>
        <v>No</v>
      </c>
      <c r="AJ3182" s="25">
        <v>36.479999999999997</v>
      </c>
      <c r="AL3182" s="32" t="str">
        <f t="shared" si="322"/>
        <v>Obesity</v>
      </c>
      <c r="AO3182" s="41">
        <v>1994</v>
      </c>
      <c r="AP3182" s="29" t="s">
        <v>10</v>
      </c>
      <c r="AQ3182" s="7">
        <v>8</v>
      </c>
      <c r="AS3182" s="32" t="str">
        <f t="shared" si="318"/>
        <v>08-07-1994</v>
      </c>
      <c r="AU3182" s="10" t="s">
        <v>9143</v>
      </c>
      <c r="AV3182" s="32">
        <f t="shared" si="323"/>
        <v>28</v>
      </c>
      <c r="AX3182" s="53">
        <v>6827.69</v>
      </c>
      <c r="AY3182" s="51">
        <f t="shared" si="324"/>
        <v>6828</v>
      </c>
      <c r="BA3182" s="10">
        <v>11.09</v>
      </c>
      <c r="BB3182" s="51" t="str">
        <f t="shared" si="325"/>
        <v>Diabetes</v>
      </c>
    </row>
    <row r="3183" spans="18:54" ht="15.5" x14ac:dyDescent="0.35">
      <c r="R3183" s="7" t="s">
        <v>6742</v>
      </c>
      <c r="S3183" s="10" t="s">
        <v>8287</v>
      </c>
      <c r="T3183" s="16" t="s">
        <v>5200</v>
      </c>
      <c r="X3183" s="27">
        <v>1</v>
      </c>
      <c r="Y3183" s="25">
        <f t="shared" si="319"/>
        <v>1</v>
      </c>
      <c r="AB3183" s="10" t="s">
        <v>2382</v>
      </c>
      <c r="AC3183" s="7" t="s">
        <v>2380</v>
      </c>
      <c r="AF3183" s="25" t="str">
        <f t="shared" si="320"/>
        <v>Yes</v>
      </c>
      <c r="AG3183" s="36" t="str">
        <f t="shared" si="321"/>
        <v>No</v>
      </c>
      <c r="AJ3183" s="25">
        <v>39.159999999999997</v>
      </c>
      <c r="AL3183" s="33" t="str">
        <f t="shared" si="322"/>
        <v>Obesity</v>
      </c>
      <c r="AO3183" s="42">
        <v>1979</v>
      </c>
      <c r="AP3183" s="30" t="s">
        <v>10</v>
      </c>
      <c r="AQ3183" s="7">
        <v>15</v>
      </c>
      <c r="AS3183" s="33" t="str">
        <f t="shared" si="318"/>
        <v>15-07-1979</v>
      </c>
      <c r="AU3183" s="10" t="s">
        <v>9144</v>
      </c>
      <c r="AV3183" s="33">
        <f t="shared" si="323"/>
        <v>43</v>
      </c>
      <c r="AX3183" s="53">
        <v>6837.37</v>
      </c>
      <c r="AY3183" s="50">
        <f t="shared" si="324"/>
        <v>6837</v>
      </c>
      <c r="BA3183" s="10">
        <v>5.24</v>
      </c>
      <c r="BB3183" s="50" t="str">
        <f t="shared" si="325"/>
        <v>Normal</v>
      </c>
    </row>
    <row r="3184" spans="18:54" ht="15.5" x14ac:dyDescent="0.35">
      <c r="R3184" s="7" t="s">
        <v>6742</v>
      </c>
      <c r="S3184" s="10" t="s">
        <v>8288</v>
      </c>
      <c r="T3184" s="16" t="s">
        <v>5216</v>
      </c>
      <c r="X3184" s="27">
        <v>1</v>
      </c>
      <c r="Y3184" s="25">
        <f t="shared" si="319"/>
        <v>1</v>
      </c>
      <c r="AB3184" s="10" t="s">
        <v>2382</v>
      </c>
      <c r="AC3184" s="7" t="s">
        <v>2380</v>
      </c>
      <c r="AF3184" s="25" t="str">
        <f t="shared" si="320"/>
        <v>Yes</v>
      </c>
      <c r="AG3184" s="36" t="str">
        <f t="shared" si="321"/>
        <v>No</v>
      </c>
      <c r="AJ3184" s="25">
        <v>28.22</v>
      </c>
      <c r="AL3184" s="32" t="str">
        <f t="shared" si="322"/>
        <v>Over weight</v>
      </c>
      <c r="AO3184" s="41">
        <v>2000</v>
      </c>
      <c r="AP3184" s="29" t="s">
        <v>15</v>
      </c>
      <c r="AQ3184" s="7">
        <v>30</v>
      </c>
      <c r="AS3184" s="32" t="str">
        <f t="shared" si="318"/>
        <v>30-11-2000</v>
      </c>
      <c r="AU3184" s="10" t="s">
        <v>9145</v>
      </c>
      <c r="AV3184" s="32">
        <f t="shared" si="323"/>
        <v>22</v>
      </c>
      <c r="AX3184" s="53">
        <v>6842.28</v>
      </c>
      <c r="AY3184" s="51">
        <f t="shared" si="324"/>
        <v>6842</v>
      </c>
      <c r="BA3184" s="10">
        <v>7.51</v>
      </c>
      <c r="BB3184" s="51" t="str">
        <f t="shared" si="325"/>
        <v>Diabetes</v>
      </c>
    </row>
    <row r="3185" spans="18:54" ht="15.5" x14ac:dyDescent="0.35">
      <c r="R3185" s="7" t="s">
        <v>6742</v>
      </c>
      <c r="S3185" s="10" t="s">
        <v>8289</v>
      </c>
      <c r="T3185" s="16" t="s">
        <v>5508</v>
      </c>
      <c r="X3185" s="27">
        <v>2</v>
      </c>
      <c r="Y3185" s="25">
        <f t="shared" si="319"/>
        <v>2</v>
      </c>
      <c r="AB3185" s="10" t="s">
        <v>2380</v>
      </c>
      <c r="AC3185" s="7" t="s">
        <v>2380</v>
      </c>
      <c r="AF3185" s="25" t="str">
        <f t="shared" si="320"/>
        <v>No</v>
      </c>
      <c r="AG3185" s="36" t="str">
        <f t="shared" si="321"/>
        <v>No</v>
      </c>
      <c r="AJ3185" s="25">
        <v>35</v>
      </c>
      <c r="AL3185" s="33" t="str">
        <f t="shared" si="322"/>
        <v>Obesity</v>
      </c>
      <c r="AO3185" s="42">
        <v>1977</v>
      </c>
      <c r="AP3185" s="30" t="s">
        <v>18</v>
      </c>
      <c r="AQ3185" s="7">
        <v>15</v>
      </c>
      <c r="AS3185" s="33" t="str">
        <f t="shared" si="318"/>
        <v>15-06-1977</v>
      </c>
      <c r="AU3185" s="10" t="s">
        <v>9146</v>
      </c>
      <c r="AV3185" s="33">
        <f t="shared" si="323"/>
        <v>45</v>
      </c>
      <c r="AX3185" s="53">
        <v>6843.17</v>
      </c>
      <c r="AY3185" s="50">
        <f t="shared" si="324"/>
        <v>6843</v>
      </c>
      <c r="BA3185" s="10">
        <v>4.13</v>
      </c>
      <c r="BB3185" s="50" t="str">
        <f t="shared" si="325"/>
        <v>Normal</v>
      </c>
    </row>
    <row r="3186" spans="18:54" ht="15.5" x14ac:dyDescent="0.35">
      <c r="R3186" s="7" t="s">
        <v>6740</v>
      </c>
      <c r="S3186" s="10" t="s">
        <v>6875</v>
      </c>
      <c r="T3186" s="16" t="s">
        <v>5509</v>
      </c>
      <c r="X3186" s="27">
        <v>1</v>
      </c>
      <c r="Y3186" s="25">
        <f t="shared" si="319"/>
        <v>1</v>
      </c>
      <c r="AB3186" s="10" t="s">
        <v>2382</v>
      </c>
      <c r="AC3186" s="7" t="s">
        <v>2380</v>
      </c>
      <c r="AF3186" s="25" t="str">
        <f t="shared" si="320"/>
        <v>Yes</v>
      </c>
      <c r="AG3186" s="36" t="str">
        <f t="shared" si="321"/>
        <v>No</v>
      </c>
      <c r="AJ3186" s="25">
        <v>36.24</v>
      </c>
      <c r="AL3186" s="32" t="str">
        <f t="shared" si="322"/>
        <v>Obesity</v>
      </c>
      <c r="AO3186" s="41">
        <v>1979</v>
      </c>
      <c r="AP3186" s="29" t="s">
        <v>15</v>
      </c>
      <c r="AQ3186" s="7">
        <v>4</v>
      </c>
      <c r="AS3186" s="32" t="str">
        <f t="shared" si="318"/>
        <v>04-11-1979</v>
      </c>
      <c r="AU3186" s="10" t="s">
        <v>9147</v>
      </c>
      <c r="AV3186" s="32">
        <f t="shared" si="323"/>
        <v>43</v>
      </c>
      <c r="AX3186" s="53">
        <v>6849.03</v>
      </c>
      <c r="AY3186" s="51">
        <f t="shared" si="324"/>
        <v>6849</v>
      </c>
      <c r="BA3186" s="10">
        <v>8.3800000000000008</v>
      </c>
      <c r="BB3186" s="51" t="str">
        <f t="shared" si="325"/>
        <v>Diabetes</v>
      </c>
    </row>
    <row r="3187" spans="18:54" ht="15.5" x14ac:dyDescent="0.35">
      <c r="R3187" s="7" t="s">
        <v>6740</v>
      </c>
      <c r="S3187" s="10" t="s">
        <v>7349</v>
      </c>
      <c r="T3187" s="16" t="s">
        <v>5510</v>
      </c>
      <c r="X3187" s="27" t="s">
        <v>2381</v>
      </c>
      <c r="Y3187" s="25">
        <f t="shared" si="319"/>
        <v>0</v>
      </c>
      <c r="AB3187" s="10" t="s">
        <v>2380</v>
      </c>
      <c r="AC3187" s="7" t="s">
        <v>2380</v>
      </c>
      <c r="AF3187" s="25" t="str">
        <f t="shared" si="320"/>
        <v>No</v>
      </c>
      <c r="AG3187" s="36" t="str">
        <f t="shared" si="321"/>
        <v>No</v>
      </c>
      <c r="AJ3187" s="25">
        <v>36.954999999999998</v>
      </c>
      <c r="AL3187" s="33" t="str">
        <f t="shared" si="322"/>
        <v>Obesity</v>
      </c>
      <c r="AO3187" s="42">
        <v>1981</v>
      </c>
      <c r="AP3187" s="30" t="s">
        <v>18</v>
      </c>
      <c r="AQ3187" s="7">
        <v>19</v>
      </c>
      <c r="AS3187" s="33" t="str">
        <f t="shared" si="318"/>
        <v>19-06-1981</v>
      </c>
      <c r="AU3187" s="10" t="s">
        <v>9148</v>
      </c>
      <c r="AV3187" s="33">
        <f t="shared" si="323"/>
        <v>41</v>
      </c>
      <c r="AX3187" s="53">
        <v>6858.48</v>
      </c>
      <c r="AY3187" s="50">
        <f t="shared" si="324"/>
        <v>6858</v>
      </c>
      <c r="BA3187" s="10">
        <v>8.07</v>
      </c>
      <c r="BB3187" s="50" t="str">
        <f t="shared" si="325"/>
        <v>Diabetes</v>
      </c>
    </row>
    <row r="3188" spans="18:54" ht="15.5" x14ac:dyDescent="0.35">
      <c r="R3188" s="7" t="s">
        <v>6740</v>
      </c>
      <c r="S3188" s="10" t="s">
        <v>7350</v>
      </c>
      <c r="T3188" s="16" t="s">
        <v>5511</v>
      </c>
      <c r="X3188" s="27" t="s">
        <v>2381</v>
      </c>
      <c r="Y3188" s="25">
        <f t="shared" si="319"/>
        <v>0</v>
      </c>
      <c r="AB3188" s="10" t="s">
        <v>2380</v>
      </c>
      <c r="AC3188" s="7" t="s">
        <v>2380</v>
      </c>
      <c r="AF3188" s="25" t="str">
        <f t="shared" si="320"/>
        <v>No</v>
      </c>
      <c r="AG3188" s="36" t="str">
        <f t="shared" si="321"/>
        <v>No</v>
      </c>
      <c r="AJ3188" s="25">
        <v>29.64</v>
      </c>
      <c r="AL3188" s="32" t="str">
        <f t="shared" si="322"/>
        <v>Over weight</v>
      </c>
      <c r="AO3188" s="41">
        <v>1978</v>
      </c>
      <c r="AP3188" s="29" t="s">
        <v>35</v>
      </c>
      <c r="AQ3188" s="7">
        <v>5</v>
      </c>
      <c r="AS3188" s="32" t="str">
        <f t="shared" ref="AS3188:AS3251" si="326">TEXT(DATEVALUE(CONCATENATE(AQ3188,"-",AP3188,"-",AO3188)),("DD-MM-YYYY"))</f>
        <v>05-08-1978</v>
      </c>
      <c r="AU3188" s="10" t="s">
        <v>9149</v>
      </c>
      <c r="AV3188" s="32">
        <f t="shared" si="323"/>
        <v>44</v>
      </c>
      <c r="AX3188" s="53">
        <v>6863.49</v>
      </c>
      <c r="AY3188" s="49">
        <f t="shared" si="324"/>
        <v>6863</v>
      </c>
      <c r="BA3188" s="10">
        <v>8.9499999999999993</v>
      </c>
      <c r="BB3188" s="49" t="str">
        <f t="shared" si="325"/>
        <v>Diabetes</v>
      </c>
    </row>
    <row r="3189" spans="18:54" ht="15.5" x14ac:dyDescent="0.35">
      <c r="R3189" s="7" t="s">
        <v>6742</v>
      </c>
      <c r="S3189" s="10" t="s">
        <v>7264</v>
      </c>
      <c r="T3189" s="16" t="s">
        <v>5512</v>
      </c>
      <c r="X3189" s="27">
        <v>1</v>
      </c>
      <c r="Y3189" s="25">
        <f t="shared" ref="Y3189:Y3252" si="327">IF(X3189="No major surgery",0,X3189)</f>
        <v>1</v>
      </c>
      <c r="AB3189" s="10" t="s">
        <v>2382</v>
      </c>
      <c r="AC3189" s="7" t="s">
        <v>2380</v>
      </c>
      <c r="AF3189" s="25" t="str">
        <f t="shared" ref="AF3189:AF3252" si="328">IF(LOWER(AB3189)="yes","Yes","No")</f>
        <v>Yes</v>
      </c>
      <c r="AG3189" s="36" t="str">
        <f t="shared" ref="AG3189:AG3252" si="329">IF(LOWER(AC3189)="yes","Yes","No")</f>
        <v>No</v>
      </c>
      <c r="AJ3189" s="25">
        <v>42.74</v>
      </c>
      <c r="AL3189" s="33" t="str">
        <f t="shared" ref="AL3189:AL3252" si="330">IF(AJ3189&lt;18.5,"Under weight",IF(AJ3189&lt;25,"Normal Weight 
",IF(AJ3189&lt;30,"Over weight","Obesity")))</f>
        <v>Obesity</v>
      </c>
      <c r="AO3189" s="42">
        <v>1969</v>
      </c>
      <c r="AP3189" s="30" t="s">
        <v>37</v>
      </c>
      <c r="AQ3189" s="7">
        <v>23</v>
      </c>
      <c r="AS3189" s="33" t="str">
        <f t="shared" si="326"/>
        <v>23-10-1969</v>
      </c>
      <c r="AU3189" s="10" t="s">
        <v>9150</v>
      </c>
      <c r="AV3189" s="33">
        <f t="shared" ref="AV3189:AV3252" si="331">2023-YEAR(AU3189)-IF(OR(MONTH(AU3189)&gt;6,AND(DAY(AU3189)&gt;8)),1,0)</f>
        <v>53</v>
      </c>
      <c r="AX3189" s="53">
        <v>6868.39</v>
      </c>
      <c r="AY3189" s="50">
        <f t="shared" ref="AY3189:AY3252" si="332">ROUND(AX3189,0)</f>
        <v>6868</v>
      </c>
      <c r="BA3189" s="10">
        <v>6.31</v>
      </c>
      <c r="BB3189" s="50" t="str">
        <f t="shared" ref="BB3189:BB3252" si="333">IF(BA3189&lt;5.7,"Normal",IF(BA3189&lt;6.5,"Prediabetes","Diabetes"))</f>
        <v>Prediabetes</v>
      </c>
    </row>
    <row r="3190" spans="18:54" ht="15.5" x14ac:dyDescent="0.35">
      <c r="R3190" s="7" t="s">
        <v>6739</v>
      </c>
      <c r="S3190" s="10" t="s">
        <v>7351</v>
      </c>
      <c r="T3190" s="16" t="s">
        <v>5513</v>
      </c>
      <c r="X3190" s="27">
        <v>2</v>
      </c>
      <c r="Y3190" s="25">
        <f t="shared" si="327"/>
        <v>2</v>
      </c>
      <c r="AB3190" s="10" t="s">
        <v>2382</v>
      </c>
      <c r="AC3190" s="7" t="s">
        <v>2380</v>
      </c>
      <c r="AF3190" s="25" t="str">
        <f t="shared" si="328"/>
        <v>Yes</v>
      </c>
      <c r="AG3190" s="36" t="str">
        <f t="shared" si="329"/>
        <v>No</v>
      </c>
      <c r="AJ3190" s="25">
        <v>36.130000000000003</v>
      </c>
      <c r="AL3190" s="32" t="str">
        <f t="shared" si="330"/>
        <v>Obesity</v>
      </c>
      <c r="AO3190" s="41">
        <v>1981</v>
      </c>
      <c r="AP3190" s="29" t="s">
        <v>18</v>
      </c>
      <c r="AQ3190" s="7">
        <v>23</v>
      </c>
      <c r="AS3190" s="32" t="str">
        <f t="shared" si="326"/>
        <v>23-06-1981</v>
      </c>
      <c r="AU3190" s="10" t="s">
        <v>9151</v>
      </c>
      <c r="AV3190" s="32">
        <f t="shared" si="331"/>
        <v>41</v>
      </c>
      <c r="AX3190" s="53">
        <v>6875.96</v>
      </c>
      <c r="AY3190" s="51">
        <f t="shared" si="332"/>
        <v>6876</v>
      </c>
      <c r="BA3190" s="10">
        <v>7.19</v>
      </c>
      <c r="BB3190" s="51" t="str">
        <f t="shared" si="333"/>
        <v>Diabetes</v>
      </c>
    </row>
    <row r="3191" spans="18:54" ht="15.5" x14ac:dyDescent="0.35">
      <c r="R3191" s="7" t="s">
        <v>6739</v>
      </c>
      <c r="S3191" s="10" t="s">
        <v>7352</v>
      </c>
      <c r="T3191" s="16" t="s">
        <v>4951</v>
      </c>
      <c r="X3191" s="27">
        <v>1</v>
      </c>
      <c r="Y3191" s="25">
        <f t="shared" si="327"/>
        <v>1</v>
      </c>
      <c r="AB3191" s="10" t="s">
        <v>2382</v>
      </c>
      <c r="AC3191" s="7" t="s">
        <v>2380</v>
      </c>
      <c r="AF3191" s="25" t="str">
        <f t="shared" si="328"/>
        <v>Yes</v>
      </c>
      <c r="AG3191" s="36" t="str">
        <f t="shared" si="329"/>
        <v>No</v>
      </c>
      <c r="AJ3191" s="25">
        <v>31.55</v>
      </c>
      <c r="AL3191" s="33" t="str">
        <f t="shared" si="330"/>
        <v>Obesity</v>
      </c>
      <c r="AO3191" s="42">
        <v>2004</v>
      </c>
      <c r="AP3191" s="30" t="s">
        <v>30</v>
      </c>
      <c r="AQ3191" s="7">
        <v>24</v>
      </c>
      <c r="AS3191" s="33" t="str">
        <f t="shared" si="326"/>
        <v>24-12-2004</v>
      </c>
      <c r="AU3191" s="10" t="s">
        <v>9152</v>
      </c>
      <c r="AV3191" s="33">
        <f t="shared" si="331"/>
        <v>18</v>
      </c>
      <c r="AX3191" s="53">
        <v>6876.53</v>
      </c>
      <c r="AY3191" s="50">
        <f t="shared" si="332"/>
        <v>6877</v>
      </c>
      <c r="BA3191" s="10">
        <v>6.11</v>
      </c>
      <c r="BB3191" s="50" t="str">
        <f t="shared" si="333"/>
        <v>Prediabetes</v>
      </c>
    </row>
    <row r="3192" spans="18:54" ht="15.5" x14ac:dyDescent="0.35">
      <c r="R3192" s="7" t="s">
        <v>6739</v>
      </c>
      <c r="S3192" s="10" t="s">
        <v>7353</v>
      </c>
      <c r="T3192" s="16" t="s">
        <v>5514</v>
      </c>
      <c r="X3192" s="27">
        <v>1</v>
      </c>
      <c r="Y3192" s="25">
        <f t="shared" si="327"/>
        <v>1</v>
      </c>
      <c r="AB3192" s="10" t="s">
        <v>2380</v>
      </c>
      <c r="AC3192" s="7" t="s">
        <v>2380</v>
      </c>
      <c r="AF3192" s="25" t="str">
        <f t="shared" si="328"/>
        <v>No</v>
      </c>
      <c r="AG3192" s="36" t="str">
        <f t="shared" si="329"/>
        <v>No</v>
      </c>
      <c r="AJ3192" s="25">
        <v>52.75</v>
      </c>
      <c r="AL3192" s="32" t="str">
        <f t="shared" si="330"/>
        <v>Obesity</v>
      </c>
      <c r="AO3192" s="41">
        <v>1985</v>
      </c>
      <c r="AP3192" s="29" t="s">
        <v>20</v>
      </c>
      <c r="AQ3192" s="7">
        <v>10</v>
      </c>
      <c r="AS3192" s="32" t="str">
        <f t="shared" si="326"/>
        <v>10-09-1985</v>
      </c>
      <c r="AU3192" s="10" t="s">
        <v>9153</v>
      </c>
      <c r="AV3192" s="32">
        <f t="shared" si="331"/>
        <v>37</v>
      </c>
      <c r="AX3192" s="53">
        <v>6877.98</v>
      </c>
      <c r="AY3192" s="51">
        <f t="shared" si="332"/>
        <v>6878</v>
      </c>
      <c r="BA3192" s="10">
        <v>6.02</v>
      </c>
      <c r="BB3192" s="51" t="str">
        <f t="shared" si="333"/>
        <v>Prediabetes</v>
      </c>
    </row>
    <row r="3193" spans="18:54" ht="15.5" x14ac:dyDescent="0.35">
      <c r="R3193" s="7" t="s">
        <v>6740</v>
      </c>
      <c r="S3193" s="10" t="s">
        <v>7183</v>
      </c>
      <c r="T3193" s="16" t="s">
        <v>5328</v>
      </c>
      <c r="X3193" s="27" t="s">
        <v>2381</v>
      </c>
      <c r="Y3193" s="25">
        <f t="shared" si="327"/>
        <v>0</v>
      </c>
      <c r="AB3193" s="10" t="s">
        <v>2380</v>
      </c>
      <c r="AC3193" s="7" t="s">
        <v>2380</v>
      </c>
      <c r="AF3193" s="25" t="str">
        <f t="shared" si="328"/>
        <v>No</v>
      </c>
      <c r="AG3193" s="36" t="str">
        <f t="shared" si="329"/>
        <v>No</v>
      </c>
      <c r="AJ3193" s="25">
        <v>36.67</v>
      </c>
      <c r="AL3193" s="33" t="str">
        <f t="shared" si="330"/>
        <v>Obesity</v>
      </c>
      <c r="AO3193" s="42">
        <v>1989</v>
      </c>
      <c r="AP3193" s="30" t="s">
        <v>30</v>
      </c>
      <c r="AQ3193" s="7">
        <v>21</v>
      </c>
      <c r="AS3193" s="33" t="str">
        <f t="shared" si="326"/>
        <v>21-12-1989</v>
      </c>
      <c r="AU3193" s="10" t="s">
        <v>9154</v>
      </c>
      <c r="AV3193" s="33">
        <f t="shared" si="331"/>
        <v>33</v>
      </c>
      <c r="AX3193" s="53">
        <v>6895.19</v>
      </c>
      <c r="AY3193" s="50">
        <f t="shared" si="332"/>
        <v>6895</v>
      </c>
      <c r="BA3193" s="10">
        <v>11.86</v>
      </c>
      <c r="BB3193" s="50" t="str">
        <f t="shared" si="333"/>
        <v>Diabetes</v>
      </c>
    </row>
    <row r="3194" spans="18:54" ht="15.5" x14ac:dyDescent="0.35">
      <c r="R3194" s="7" t="s">
        <v>6739</v>
      </c>
      <c r="S3194" s="10" t="s">
        <v>6939</v>
      </c>
      <c r="T3194" s="16" t="s">
        <v>5515</v>
      </c>
      <c r="X3194" s="27" t="s">
        <v>2381</v>
      </c>
      <c r="Y3194" s="25">
        <f t="shared" si="327"/>
        <v>0</v>
      </c>
      <c r="AB3194" s="10" t="s">
        <v>2380</v>
      </c>
      <c r="AC3194" s="7" t="s">
        <v>2380</v>
      </c>
      <c r="AF3194" s="25" t="str">
        <f t="shared" si="328"/>
        <v>No</v>
      </c>
      <c r="AG3194" s="36" t="str">
        <f t="shared" si="329"/>
        <v>No</v>
      </c>
      <c r="AJ3194" s="25">
        <v>38.06</v>
      </c>
      <c r="AL3194" s="32" t="str">
        <f t="shared" si="330"/>
        <v>Obesity</v>
      </c>
      <c r="AO3194" s="41">
        <v>1984</v>
      </c>
      <c r="AP3194" s="29" t="s">
        <v>20</v>
      </c>
      <c r="AQ3194" s="7">
        <v>5</v>
      </c>
      <c r="AS3194" s="32" t="str">
        <f t="shared" si="326"/>
        <v>05-09-1984</v>
      </c>
      <c r="AU3194" s="10" t="s">
        <v>9155</v>
      </c>
      <c r="AV3194" s="32">
        <f t="shared" si="331"/>
        <v>38</v>
      </c>
      <c r="AX3194" s="53">
        <v>6933.24</v>
      </c>
      <c r="AY3194" s="51">
        <f t="shared" si="332"/>
        <v>6933</v>
      </c>
      <c r="BA3194" s="10">
        <v>8.25</v>
      </c>
      <c r="BB3194" s="51" t="str">
        <f t="shared" si="333"/>
        <v>Diabetes</v>
      </c>
    </row>
    <row r="3195" spans="18:54" ht="15.5" x14ac:dyDescent="0.35">
      <c r="R3195" s="7" t="s">
        <v>6739</v>
      </c>
      <c r="S3195" s="10" t="s">
        <v>7354</v>
      </c>
      <c r="T3195" s="16" t="s">
        <v>5516</v>
      </c>
      <c r="X3195" s="27" t="s">
        <v>2381</v>
      </c>
      <c r="Y3195" s="25">
        <f t="shared" si="327"/>
        <v>0</v>
      </c>
      <c r="AB3195" s="10" t="s">
        <v>2380</v>
      </c>
      <c r="AC3195" s="7" t="s">
        <v>2380</v>
      </c>
      <c r="AF3195" s="25" t="str">
        <f t="shared" si="328"/>
        <v>No</v>
      </c>
      <c r="AG3195" s="36" t="str">
        <f t="shared" si="329"/>
        <v>No</v>
      </c>
      <c r="AJ3195" s="25">
        <v>38</v>
      </c>
      <c r="AL3195" s="33" t="str">
        <f t="shared" si="330"/>
        <v>Obesity</v>
      </c>
      <c r="AO3195" s="42">
        <v>1978</v>
      </c>
      <c r="AP3195" s="30" t="s">
        <v>15</v>
      </c>
      <c r="AQ3195" s="7">
        <v>29</v>
      </c>
      <c r="AS3195" s="33" t="str">
        <f t="shared" si="326"/>
        <v>29-11-1978</v>
      </c>
      <c r="AU3195" s="10" t="s">
        <v>9156</v>
      </c>
      <c r="AV3195" s="33">
        <f t="shared" si="331"/>
        <v>44</v>
      </c>
      <c r="AX3195" s="53">
        <v>6938.11</v>
      </c>
      <c r="AY3195" s="50">
        <f t="shared" si="332"/>
        <v>6938</v>
      </c>
      <c r="BA3195" s="10">
        <v>8.1300000000000008</v>
      </c>
      <c r="BB3195" s="50" t="str">
        <f t="shared" si="333"/>
        <v>Diabetes</v>
      </c>
    </row>
    <row r="3196" spans="18:54" ht="15.5" x14ac:dyDescent="0.35">
      <c r="R3196" s="7" t="s">
        <v>6739</v>
      </c>
      <c r="S3196" s="10" t="s">
        <v>7355</v>
      </c>
      <c r="T3196" s="16" t="s">
        <v>5517</v>
      </c>
      <c r="X3196" s="27" t="s">
        <v>2381</v>
      </c>
      <c r="Y3196" s="25">
        <f t="shared" si="327"/>
        <v>0</v>
      </c>
      <c r="AB3196" s="10" t="s">
        <v>2380</v>
      </c>
      <c r="AC3196" s="7" t="s">
        <v>2380</v>
      </c>
      <c r="AF3196" s="25" t="str">
        <f t="shared" si="328"/>
        <v>No</v>
      </c>
      <c r="AG3196" s="36" t="str">
        <f t="shared" si="329"/>
        <v>No</v>
      </c>
      <c r="AJ3196" s="25">
        <v>35.1</v>
      </c>
      <c r="AL3196" s="32" t="str">
        <f t="shared" si="330"/>
        <v>Obesity</v>
      </c>
      <c r="AO3196" s="41">
        <v>1980</v>
      </c>
      <c r="AP3196" s="29" t="s">
        <v>35</v>
      </c>
      <c r="AQ3196" s="7">
        <v>30</v>
      </c>
      <c r="AS3196" s="32" t="str">
        <f t="shared" si="326"/>
        <v>30-08-1980</v>
      </c>
      <c r="AU3196" s="10" t="s">
        <v>9157</v>
      </c>
      <c r="AV3196" s="32">
        <f t="shared" si="331"/>
        <v>42</v>
      </c>
      <c r="AX3196" s="53">
        <v>6940.91</v>
      </c>
      <c r="AY3196" s="49">
        <f t="shared" si="332"/>
        <v>6941</v>
      </c>
      <c r="BA3196" s="10">
        <v>10.1</v>
      </c>
      <c r="BB3196" s="49" t="str">
        <f t="shared" si="333"/>
        <v>Diabetes</v>
      </c>
    </row>
    <row r="3197" spans="18:54" ht="15.5" x14ac:dyDescent="0.35">
      <c r="R3197" s="7" t="s">
        <v>6739</v>
      </c>
      <c r="S3197" s="10" t="s">
        <v>7356</v>
      </c>
      <c r="T3197" s="16" t="s">
        <v>5518</v>
      </c>
      <c r="X3197" s="27">
        <v>2</v>
      </c>
      <c r="Y3197" s="25">
        <f t="shared" si="327"/>
        <v>2</v>
      </c>
      <c r="AB3197" s="10" t="s">
        <v>2382</v>
      </c>
      <c r="AC3197" s="7" t="s">
        <v>2380</v>
      </c>
      <c r="AF3197" s="25" t="str">
        <f t="shared" si="328"/>
        <v>Yes</v>
      </c>
      <c r="AG3197" s="36" t="str">
        <f t="shared" si="329"/>
        <v>No</v>
      </c>
      <c r="AJ3197" s="25">
        <v>33.82</v>
      </c>
      <c r="AL3197" s="33" t="str">
        <f t="shared" si="330"/>
        <v>Obesity</v>
      </c>
      <c r="AO3197" s="42">
        <v>1980</v>
      </c>
      <c r="AP3197" s="30" t="s">
        <v>37</v>
      </c>
      <c r="AQ3197" s="7">
        <v>5</v>
      </c>
      <c r="AS3197" s="33" t="str">
        <f t="shared" si="326"/>
        <v>05-10-1980</v>
      </c>
      <c r="AU3197" s="10" t="s">
        <v>9158</v>
      </c>
      <c r="AV3197" s="33">
        <f t="shared" si="331"/>
        <v>42</v>
      </c>
      <c r="AX3197" s="53">
        <v>6940.94</v>
      </c>
      <c r="AY3197" s="50">
        <f t="shared" si="332"/>
        <v>6941</v>
      </c>
      <c r="BA3197" s="10">
        <v>5.89</v>
      </c>
      <c r="BB3197" s="50" t="str">
        <f t="shared" si="333"/>
        <v>Prediabetes</v>
      </c>
    </row>
    <row r="3198" spans="18:54" ht="15.5" x14ac:dyDescent="0.35">
      <c r="R3198" s="7" t="s">
        <v>6739</v>
      </c>
      <c r="S3198" s="10" t="s">
        <v>7357</v>
      </c>
      <c r="T3198" s="16" t="s">
        <v>5519</v>
      </c>
      <c r="X3198" s="27">
        <v>2</v>
      </c>
      <c r="Y3198" s="25">
        <f t="shared" si="327"/>
        <v>2</v>
      </c>
      <c r="AB3198" s="10" t="s">
        <v>2380</v>
      </c>
      <c r="AC3198" s="7" t="s">
        <v>2380</v>
      </c>
      <c r="AF3198" s="25" t="str">
        <f t="shared" si="328"/>
        <v>No</v>
      </c>
      <c r="AG3198" s="36" t="str">
        <f t="shared" si="329"/>
        <v>No</v>
      </c>
      <c r="AJ3198" s="25">
        <v>37.43</v>
      </c>
      <c r="AL3198" s="32" t="str">
        <f t="shared" si="330"/>
        <v>Obesity</v>
      </c>
      <c r="AO3198" s="41">
        <v>1978</v>
      </c>
      <c r="AP3198" s="29" t="s">
        <v>30</v>
      </c>
      <c r="AQ3198" s="7">
        <v>15</v>
      </c>
      <c r="AS3198" s="32" t="str">
        <f t="shared" si="326"/>
        <v>15-12-1978</v>
      </c>
      <c r="AU3198" s="10" t="s">
        <v>9159</v>
      </c>
      <c r="AV3198" s="32">
        <f t="shared" si="331"/>
        <v>44</v>
      </c>
      <c r="AX3198" s="53">
        <v>6948.7</v>
      </c>
      <c r="AY3198" s="51">
        <f t="shared" si="332"/>
        <v>6949</v>
      </c>
      <c r="BA3198" s="10">
        <v>4.97</v>
      </c>
      <c r="BB3198" s="51" t="str">
        <f t="shared" si="333"/>
        <v>Normal</v>
      </c>
    </row>
    <row r="3199" spans="18:54" ht="15.5" x14ac:dyDescent="0.35">
      <c r="R3199" s="7" t="s">
        <v>6739</v>
      </c>
      <c r="S3199" s="10" t="s">
        <v>7158</v>
      </c>
      <c r="T3199" s="16" t="s">
        <v>4877</v>
      </c>
      <c r="X3199" s="27" t="s">
        <v>2381</v>
      </c>
      <c r="Y3199" s="25">
        <f t="shared" si="327"/>
        <v>0</v>
      </c>
      <c r="AB3199" s="10" t="s">
        <v>2380</v>
      </c>
      <c r="AC3199" s="7" t="s">
        <v>2380</v>
      </c>
      <c r="AF3199" s="25" t="str">
        <f t="shared" si="328"/>
        <v>No</v>
      </c>
      <c r="AG3199" s="36" t="str">
        <f t="shared" si="329"/>
        <v>No</v>
      </c>
      <c r="AJ3199" s="25">
        <v>30.5</v>
      </c>
      <c r="AL3199" s="33" t="str">
        <f t="shared" si="330"/>
        <v>Obesity</v>
      </c>
      <c r="AO3199" s="42">
        <v>1980</v>
      </c>
      <c r="AP3199" s="30" t="s">
        <v>35</v>
      </c>
      <c r="AQ3199" s="7">
        <v>18</v>
      </c>
      <c r="AS3199" s="33" t="str">
        <f t="shared" si="326"/>
        <v>18-08-1980</v>
      </c>
      <c r="AU3199" s="10" t="s">
        <v>9160</v>
      </c>
      <c r="AV3199" s="33">
        <f t="shared" si="331"/>
        <v>42</v>
      </c>
      <c r="AX3199" s="53">
        <v>6951.12</v>
      </c>
      <c r="AY3199" s="50">
        <f t="shared" si="332"/>
        <v>6951</v>
      </c>
      <c r="BA3199" s="10">
        <v>9.9</v>
      </c>
      <c r="BB3199" s="50" t="str">
        <f t="shared" si="333"/>
        <v>Diabetes</v>
      </c>
    </row>
    <row r="3200" spans="18:54" ht="15.5" x14ac:dyDescent="0.35">
      <c r="R3200" s="7" t="s">
        <v>6742</v>
      </c>
      <c r="S3200" s="10" t="s">
        <v>8290</v>
      </c>
      <c r="T3200" s="16" t="s">
        <v>5520</v>
      </c>
      <c r="X3200" s="27" t="s">
        <v>2381</v>
      </c>
      <c r="Y3200" s="25">
        <f t="shared" si="327"/>
        <v>0</v>
      </c>
      <c r="AB3200" s="10" t="s">
        <v>2380</v>
      </c>
      <c r="AC3200" s="7" t="s">
        <v>2380</v>
      </c>
      <c r="AF3200" s="25" t="str">
        <f t="shared" si="328"/>
        <v>No</v>
      </c>
      <c r="AG3200" s="36" t="str">
        <f t="shared" si="329"/>
        <v>No</v>
      </c>
      <c r="AJ3200" s="25">
        <v>24.53</v>
      </c>
      <c r="AL3200" s="32" t="str">
        <f t="shared" si="330"/>
        <v xml:space="preserve">Normal Weight 
</v>
      </c>
      <c r="AO3200" s="41">
        <v>1975</v>
      </c>
      <c r="AP3200" s="29" t="s">
        <v>18</v>
      </c>
      <c r="AQ3200" s="7">
        <v>3</v>
      </c>
      <c r="AS3200" s="32" t="str">
        <f t="shared" si="326"/>
        <v>03-06-1975</v>
      </c>
      <c r="AU3200" s="10" t="s">
        <v>9161</v>
      </c>
      <c r="AV3200" s="32">
        <f t="shared" si="331"/>
        <v>48</v>
      </c>
      <c r="AX3200" s="53">
        <v>6965.21</v>
      </c>
      <c r="AY3200" s="51">
        <f t="shared" si="332"/>
        <v>6965</v>
      </c>
      <c r="BA3200" s="10">
        <v>9.0500000000000007</v>
      </c>
      <c r="BB3200" s="51" t="str">
        <f t="shared" si="333"/>
        <v>Diabetes</v>
      </c>
    </row>
    <row r="3201" spans="18:54" ht="15.5" x14ac:dyDescent="0.35">
      <c r="R3201" s="7" t="s">
        <v>6739</v>
      </c>
      <c r="S3201" s="10" t="s">
        <v>7358</v>
      </c>
      <c r="T3201" s="16" t="s">
        <v>5521</v>
      </c>
      <c r="X3201" s="27" t="s">
        <v>2381</v>
      </c>
      <c r="Y3201" s="25">
        <f t="shared" si="327"/>
        <v>0</v>
      </c>
      <c r="AB3201" s="10" t="s">
        <v>2380</v>
      </c>
      <c r="AC3201" s="7" t="s">
        <v>2380</v>
      </c>
      <c r="AF3201" s="25" t="str">
        <f t="shared" si="328"/>
        <v>No</v>
      </c>
      <c r="AG3201" s="36" t="str">
        <f t="shared" si="329"/>
        <v>No</v>
      </c>
      <c r="AJ3201" s="25">
        <v>25.74</v>
      </c>
      <c r="AL3201" s="33" t="str">
        <f t="shared" si="330"/>
        <v>Over weight</v>
      </c>
      <c r="AO3201" s="42">
        <v>1985</v>
      </c>
      <c r="AP3201" s="30" t="s">
        <v>30</v>
      </c>
      <c r="AQ3201" s="7">
        <v>10</v>
      </c>
      <c r="AS3201" s="33" t="str">
        <f t="shared" si="326"/>
        <v>10-12-1985</v>
      </c>
      <c r="AU3201" s="10" t="s">
        <v>9089</v>
      </c>
      <c r="AV3201" s="33">
        <f t="shared" si="331"/>
        <v>37</v>
      </c>
      <c r="AX3201" s="53">
        <v>6985.51</v>
      </c>
      <c r="AY3201" s="50">
        <f t="shared" si="332"/>
        <v>6986</v>
      </c>
      <c r="BA3201" s="10">
        <v>10.93</v>
      </c>
      <c r="BB3201" s="50" t="str">
        <f t="shared" si="333"/>
        <v>Diabetes</v>
      </c>
    </row>
    <row r="3202" spans="18:54" ht="15.5" x14ac:dyDescent="0.35">
      <c r="R3202" s="7" t="s">
        <v>6739</v>
      </c>
      <c r="S3202" s="10" t="s">
        <v>7359</v>
      </c>
      <c r="T3202" s="16" t="s">
        <v>5522</v>
      </c>
      <c r="X3202" s="27">
        <v>2</v>
      </c>
      <c r="Y3202" s="25">
        <f t="shared" si="327"/>
        <v>2</v>
      </c>
      <c r="AB3202" s="10" t="s">
        <v>2382</v>
      </c>
      <c r="AC3202" s="7" t="s">
        <v>2380</v>
      </c>
      <c r="AF3202" s="25" t="str">
        <f t="shared" si="328"/>
        <v>Yes</v>
      </c>
      <c r="AG3202" s="36" t="str">
        <f t="shared" si="329"/>
        <v>No</v>
      </c>
      <c r="AJ3202" s="25">
        <v>34.08</v>
      </c>
      <c r="AL3202" s="32" t="str">
        <f t="shared" si="330"/>
        <v>Obesity</v>
      </c>
      <c r="AO3202" s="41">
        <v>1982</v>
      </c>
      <c r="AP3202" s="29" t="s">
        <v>37</v>
      </c>
      <c r="AQ3202" s="7">
        <v>18</v>
      </c>
      <c r="AS3202" s="32" t="str">
        <f t="shared" si="326"/>
        <v>18-10-1982</v>
      </c>
      <c r="AU3202" s="10" t="s">
        <v>9162</v>
      </c>
      <c r="AV3202" s="32">
        <f t="shared" si="331"/>
        <v>40</v>
      </c>
      <c r="AX3202" s="53">
        <v>6986.7</v>
      </c>
      <c r="AY3202" s="51">
        <f t="shared" si="332"/>
        <v>6987</v>
      </c>
      <c r="BA3202" s="10">
        <v>7.58</v>
      </c>
      <c r="BB3202" s="51" t="str">
        <f t="shared" si="333"/>
        <v>Diabetes</v>
      </c>
    </row>
    <row r="3203" spans="18:54" ht="15.5" x14ac:dyDescent="0.35">
      <c r="R3203" s="7" t="s">
        <v>6739</v>
      </c>
      <c r="S3203" s="10" t="s">
        <v>7360</v>
      </c>
      <c r="T3203" s="16" t="s">
        <v>5523</v>
      </c>
      <c r="X3203" s="27">
        <v>1</v>
      </c>
      <c r="Y3203" s="25">
        <f t="shared" si="327"/>
        <v>1</v>
      </c>
      <c r="AB3203" s="10" t="s">
        <v>2382</v>
      </c>
      <c r="AC3203" s="7" t="s">
        <v>2380</v>
      </c>
      <c r="AF3203" s="25" t="str">
        <f t="shared" si="328"/>
        <v>Yes</v>
      </c>
      <c r="AG3203" s="36" t="str">
        <f t="shared" si="329"/>
        <v>No</v>
      </c>
      <c r="AJ3203" s="25">
        <v>31.35</v>
      </c>
      <c r="AL3203" s="33" t="str">
        <f t="shared" si="330"/>
        <v>Obesity</v>
      </c>
      <c r="AO3203" s="42">
        <v>1982</v>
      </c>
      <c r="AP3203" s="30" t="s">
        <v>20</v>
      </c>
      <c r="AQ3203" s="7">
        <v>1</v>
      </c>
      <c r="AS3203" s="33" t="str">
        <f t="shared" si="326"/>
        <v>01-09-1982</v>
      </c>
      <c r="AU3203" s="10" t="s">
        <v>9163</v>
      </c>
      <c r="AV3203" s="33">
        <f t="shared" si="331"/>
        <v>40</v>
      </c>
      <c r="AX3203" s="53">
        <v>6989.95</v>
      </c>
      <c r="AY3203" s="50">
        <f t="shared" si="332"/>
        <v>6990</v>
      </c>
      <c r="BA3203" s="10">
        <v>11</v>
      </c>
      <c r="BB3203" s="50" t="str">
        <f t="shared" si="333"/>
        <v>Diabetes</v>
      </c>
    </row>
    <row r="3204" spans="18:54" ht="15.5" x14ac:dyDescent="0.35">
      <c r="R3204" s="7" t="s">
        <v>6740</v>
      </c>
      <c r="S3204" s="10" t="s">
        <v>6791</v>
      </c>
      <c r="T3204" s="16" t="s">
        <v>5524</v>
      </c>
      <c r="X3204" s="27">
        <v>1</v>
      </c>
      <c r="Y3204" s="25">
        <f t="shared" si="327"/>
        <v>1</v>
      </c>
      <c r="AB3204" s="10" t="s">
        <v>2380</v>
      </c>
      <c r="AC3204" s="7" t="s">
        <v>2380</v>
      </c>
      <c r="AF3204" s="25" t="str">
        <f t="shared" si="328"/>
        <v>No</v>
      </c>
      <c r="AG3204" s="36" t="str">
        <f t="shared" si="329"/>
        <v>No</v>
      </c>
      <c r="AJ3204" s="25">
        <v>26.79</v>
      </c>
      <c r="AL3204" s="32" t="str">
        <f t="shared" si="330"/>
        <v>Over weight</v>
      </c>
      <c r="AO3204" s="41">
        <v>1969</v>
      </c>
      <c r="AP3204" s="29" t="s">
        <v>10</v>
      </c>
      <c r="AQ3204" s="7">
        <v>6</v>
      </c>
      <c r="AS3204" s="32" t="str">
        <f t="shared" si="326"/>
        <v>06-07-1969</v>
      </c>
      <c r="AU3204" s="10" t="s">
        <v>9164</v>
      </c>
      <c r="AV3204" s="32">
        <f t="shared" si="331"/>
        <v>53</v>
      </c>
      <c r="AX3204" s="53">
        <v>7003.1</v>
      </c>
      <c r="AY3204" s="49">
        <f t="shared" si="332"/>
        <v>7003</v>
      </c>
      <c r="BA3204" s="10">
        <v>5.0599999999999996</v>
      </c>
      <c r="BB3204" s="49" t="str">
        <f t="shared" si="333"/>
        <v>Normal</v>
      </c>
    </row>
    <row r="3205" spans="18:54" ht="15.5" x14ac:dyDescent="0.35">
      <c r="R3205" s="7" t="s">
        <v>6740</v>
      </c>
      <c r="S3205" s="10" t="s">
        <v>5057</v>
      </c>
      <c r="T3205" s="16" t="s">
        <v>5525</v>
      </c>
      <c r="X3205" s="27">
        <v>1</v>
      </c>
      <c r="Y3205" s="25">
        <f t="shared" si="327"/>
        <v>1</v>
      </c>
      <c r="AB3205" s="10" t="s">
        <v>2382</v>
      </c>
      <c r="AC3205" s="7" t="s">
        <v>2380</v>
      </c>
      <c r="AF3205" s="25" t="str">
        <f t="shared" si="328"/>
        <v>Yes</v>
      </c>
      <c r="AG3205" s="36" t="str">
        <f t="shared" si="329"/>
        <v>No</v>
      </c>
      <c r="AJ3205" s="25">
        <v>42.78</v>
      </c>
      <c r="AL3205" s="33" t="str">
        <f t="shared" si="330"/>
        <v>Obesity</v>
      </c>
      <c r="AO3205" s="42">
        <v>1978</v>
      </c>
      <c r="AP3205" s="30" t="s">
        <v>18</v>
      </c>
      <c r="AQ3205" s="7">
        <v>2</v>
      </c>
      <c r="AS3205" s="33" t="str">
        <f t="shared" si="326"/>
        <v>02-06-1978</v>
      </c>
      <c r="AU3205" s="10" t="s">
        <v>9165</v>
      </c>
      <c r="AV3205" s="33">
        <f t="shared" si="331"/>
        <v>45</v>
      </c>
      <c r="AX3205" s="53">
        <v>7033.08</v>
      </c>
      <c r="AY3205" s="50">
        <f t="shared" si="332"/>
        <v>7033</v>
      </c>
      <c r="BA3205" s="10">
        <v>6.11</v>
      </c>
      <c r="BB3205" s="50" t="str">
        <f t="shared" si="333"/>
        <v>Prediabetes</v>
      </c>
    </row>
    <row r="3206" spans="18:54" ht="15.5" x14ac:dyDescent="0.35">
      <c r="R3206" s="7" t="s">
        <v>6739</v>
      </c>
      <c r="S3206" s="10" t="s">
        <v>7361</v>
      </c>
      <c r="T3206" s="16" t="s">
        <v>5526</v>
      </c>
      <c r="X3206" s="27">
        <v>2</v>
      </c>
      <c r="Y3206" s="25">
        <f t="shared" si="327"/>
        <v>2</v>
      </c>
      <c r="AB3206" s="10" t="s">
        <v>2382</v>
      </c>
      <c r="AC3206" s="7" t="s">
        <v>2380</v>
      </c>
      <c r="AF3206" s="25" t="str">
        <f t="shared" si="328"/>
        <v>Yes</v>
      </c>
      <c r="AG3206" s="36" t="str">
        <f t="shared" si="329"/>
        <v>No</v>
      </c>
      <c r="AJ3206" s="25">
        <v>46.75</v>
      </c>
      <c r="AL3206" s="32" t="str">
        <f t="shared" si="330"/>
        <v>Obesity</v>
      </c>
      <c r="AO3206" s="41">
        <v>1995</v>
      </c>
      <c r="AP3206" s="29" t="s">
        <v>37</v>
      </c>
      <c r="AQ3206" s="7">
        <v>29</v>
      </c>
      <c r="AS3206" s="32" t="str">
        <f t="shared" si="326"/>
        <v>29-10-1995</v>
      </c>
      <c r="AU3206" s="10" t="s">
        <v>9166</v>
      </c>
      <c r="AV3206" s="32">
        <f t="shared" si="331"/>
        <v>27</v>
      </c>
      <c r="AX3206" s="53">
        <v>7042.11</v>
      </c>
      <c r="AY3206" s="51">
        <f t="shared" si="332"/>
        <v>7042</v>
      </c>
      <c r="BA3206" s="10">
        <v>6.66</v>
      </c>
      <c r="BB3206" s="51" t="str">
        <f t="shared" si="333"/>
        <v>Diabetes</v>
      </c>
    </row>
    <row r="3207" spans="18:54" ht="15.5" x14ac:dyDescent="0.35">
      <c r="R3207" s="7" t="s">
        <v>6742</v>
      </c>
      <c r="S3207" s="10" t="s">
        <v>6903</v>
      </c>
      <c r="T3207" s="16" t="s">
        <v>5527</v>
      </c>
      <c r="X3207" s="27">
        <v>1</v>
      </c>
      <c r="Y3207" s="25">
        <f t="shared" si="327"/>
        <v>1</v>
      </c>
      <c r="AB3207" s="10" t="s">
        <v>2382</v>
      </c>
      <c r="AC3207" s="7" t="s">
        <v>2380</v>
      </c>
      <c r="AF3207" s="25" t="str">
        <f t="shared" si="328"/>
        <v>Yes</v>
      </c>
      <c r="AG3207" s="36" t="str">
        <f t="shared" si="329"/>
        <v>No</v>
      </c>
      <c r="AJ3207" s="25">
        <v>32.15</v>
      </c>
      <c r="AL3207" s="33" t="str">
        <f t="shared" si="330"/>
        <v>Obesity</v>
      </c>
      <c r="AO3207" s="42">
        <v>1980</v>
      </c>
      <c r="AP3207" s="30" t="s">
        <v>10</v>
      </c>
      <c r="AQ3207" s="7">
        <v>26</v>
      </c>
      <c r="AS3207" s="33" t="str">
        <f t="shared" si="326"/>
        <v>26-07-1980</v>
      </c>
      <c r="AU3207" s="10" t="s">
        <v>9167</v>
      </c>
      <c r="AV3207" s="33">
        <f t="shared" si="331"/>
        <v>42</v>
      </c>
      <c r="AX3207" s="53">
        <v>7045.5</v>
      </c>
      <c r="AY3207" s="50">
        <f t="shared" si="332"/>
        <v>7046</v>
      </c>
      <c r="BA3207" s="10">
        <v>4.0199999999999996</v>
      </c>
      <c r="BB3207" s="50" t="str">
        <f t="shared" si="333"/>
        <v>Normal</v>
      </c>
    </row>
    <row r="3208" spans="18:54" ht="15.5" x14ac:dyDescent="0.35">
      <c r="R3208" s="7" t="s">
        <v>6740</v>
      </c>
      <c r="S3208" s="10" t="s">
        <v>6812</v>
      </c>
      <c r="T3208" s="16" t="s">
        <v>4908</v>
      </c>
      <c r="X3208" s="27">
        <v>2</v>
      </c>
      <c r="Y3208" s="25">
        <f t="shared" si="327"/>
        <v>2</v>
      </c>
      <c r="AB3208" s="10" t="s">
        <v>2382</v>
      </c>
      <c r="AC3208" s="7" t="s">
        <v>2380</v>
      </c>
      <c r="AF3208" s="25" t="str">
        <f t="shared" si="328"/>
        <v>Yes</v>
      </c>
      <c r="AG3208" s="36" t="str">
        <f t="shared" si="329"/>
        <v>No</v>
      </c>
      <c r="AJ3208" s="25">
        <v>43.4</v>
      </c>
      <c r="AL3208" s="32" t="str">
        <f t="shared" si="330"/>
        <v>Obesity</v>
      </c>
      <c r="AO3208" s="41">
        <v>1980</v>
      </c>
      <c r="AP3208" s="29" t="s">
        <v>37</v>
      </c>
      <c r="AQ3208" s="7">
        <v>22</v>
      </c>
      <c r="AS3208" s="32" t="str">
        <f t="shared" si="326"/>
        <v>22-10-1980</v>
      </c>
      <c r="AU3208" s="10" t="s">
        <v>9168</v>
      </c>
      <c r="AV3208" s="32">
        <f t="shared" si="331"/>
        <v>42</v>
      </c>
      <c r="AX3208" s="53">
        <v>7046.72</v>
      </c>
      <c r="AY3208" s="51">
        <f t="shared" si="332"/>
        <v>7047</v>
      </c>
      <c r="BA3208" s="10">
        <v>8.81</v>
      </c>
      <c r="BB3208" s="51" t="str">
        <f t="shared" si="333"/>
        <v>Diabetes</v>
      </c>
    </row>
    <row r="3209" spans="18:54" ht="15.5" x14ac:dyDescent="0.35">
      <c r="R3209" s="7" t="s">
        <v>6740</v>
      </c>
      <c r="S3209" s="10" t="s">
        <v>7362</v>
      </c>
      <c r="T3209" s="16" t="s">
        <v>5528</v>
      </c>
      <c r="X3209" s="27">
        <v>2</v>
      </c>
      <c r="Y3209" s="25">
        <f t="shared" si="327"/>
        <v>2</v>
      </c>
      <c r="AB3209" s="10" t="s">
        <v>2382</v>
      </c>
      <c r="AC3209" s="7" t="s">
        <v>2380</v>
      </c>
      <c r="AF3209" s="25" t="str">
        <f t="shared" si="328"/>
        <v>Yes</v>
      </c>
      <c r="AG3209" s="36" t="str">
        <f t="shared" si="329"/>
        <v>No</v>
      </c>
      <c r="AJ3209" s="25">
        <v>31.57</v>
      </c>
      <c r="AL3209" s="33" t="str">
        <f t="shared" si="330"/>
        <v>Obesity</v>
      </c>
      <c r="AO3209" s="42">
        <v>1980</v>
      </c>
      <c r="AP3209" s="30" t="s">
        <v>10</v>
      </c>
      <c r="AQ3209" s="7">
        <v>21</v>
      </c>
      <c r="AS3209" s="33" t="str">
        <f t="shared" si="326"/>
        <v>21-07-1980</v>
      </c>
      <c r="AU3209" s="10" t="s">
        <v>9019</v>
      </c>
      <c r="AV3209" s="33">
        <f t="shared" si="331"/>
        <v>42</v>
      </c>
      <c r="AX3209" s="53">
        <v>7050.02</v>
      </c>
      <c r="AY3209" s="50">
        <f t="shared" si="332"/>
        <v>7050</v>
      </c>
      <c r="BA3209" s="10">
        <v>7.92</v>
      </c>
      <c r="BB3209" s="50" t="str">
        <f t="shared" si="333"/>
        <v>Diabetes</v>
      </c>
    </row>
    <row r="3210" spans="18:54" ht="15.5" x14ac:dyDescent="0.35">
      <c r="R3210" s="7" t="s">
        <v>6740</v>
      </c>
      <c r="S3210" s="10" t="s">
        <v>6937</v>
      </c>
      <c r="T3210" s="16" t="s">
        <v>5529</v>
      </c>
      <c r="X3210" s="27" t="s">
        <v>2381</v>
      </c>
      <c r="Y3210" s="25">
        <f t="shared" si="327"/>
        <v>0</v>
      </c>
      <c r="AB3210" s="10" t="s">
        <v>2380</v>
      </c>
      <c r="AC3210" s="7" t="s">
        <v>2380</v>
      </c>
      <c r="AF3210" s="25" t="str">
        <f t="shared" si="328"/>
        <v>No</v>
      </c>
      <c r="AG3210" s="36" t="str">
        <f t="shared" si="329"/>
        <v>No</v>
      </c>
      <c r="AJ3210" s="25">
        <v>24.32</v>
      </c>
      <c r="AL3210" s="32" t="str">
        <f t="shared" si="330"/>
        <v xml:space="preserve">Normal Weight 
</v>
      </c>
      <c r="AO3210" s="41">
        <v>1980</v>
      </c>
      <c r="AP3210" s="29" t="s">
        <v>18</v>
      </c>
      <c r="AQ3210" s="7">
        <v>28</v>
      </c>
      <c r="AS3210" s="32" t="str">
        <f t="shared" si="326"/>
        <v>28-06-1980</v>
      </c>
      <c r="AU3210" s="10" t="s">
        <v>9169</v>
      </c>
      <c r="AV3210" s="32">
        <f t="shared" si="331"/>
        <v>42</v>
      </c>
      <c r="AX3210" s="53">
        <v>7050.64</v>
      </c>
      <c r="AY3210" s="51">
        <f t="shared" si="332"/>
        <v>7051</v>
      </c>
      <c r="BA3210" s="10">
        <v>7.48</v>
      </c>
      <c r="BB3210" s="51" t="str">
        <f t="shared" si="333"/>
        <v>Diabetes</v>
      </c>
    </row>
    <row r="3211" spans="18:54" ht="15.5" x14ac:dyDescent="0.35">
      <c r="R3211" s="7" t="s">
        <v>6740</v>
      </c>
      <c r="S3211" s="10" t="s">
        <v>7363</v>
      </c>
      <c r="T3211" s="16" t="s">
        <v>5530</v>
      </c>
      <c r="X3211" s="27">
        <v>2</v>
      </c>
      <c r="Y3211" s="25">
        <f t="shared" si="327"/>
        <v>2</v>
      </c>
      <c r="AB3211" s="10" t="s">
        <v>2382</v>
      </c>
      <c r="AC3211" s="7" t="s">
        <v>2380</v>
      </c>
      <c r="AF3211" s="25" t="str">
        <f t="shared" si="328"/>
        <v>Yes</v>
      </c>
      <c r="AG3211" s="36" t="str">
        <f t="shared" si="329"/>
        <v>No</v>
      </c>
      <c r="AJ3211" s="25">
        <v>31.07</v>
      </c>
      <c r="AL3211" s="33" t="str">
        <f t="shared" si="330"/>
        <v>Obesity</v>
      </c>
      <c r="AO3211" s="42">
        <v>1978</v>
      </c>
      <c r="AP3211" s="30" t="s">
        <v>18</v>
      </c>
      <c r="AQ3211" s="7">
        <v>24</v>
      </c>
      <c r="AS3211" s="33" t="str">
        <f t="shared" si="326"/>
        <v>24-06-1978</v>
      </c>
      <c r="AU3211" s="10" t="s">
        <v>9170</v>
      </c>
      <c r="AV3211" s="33">
        <f t="shared" si="331"/>
        <v>44</v>
      </c>
      <c r="AX3211" s="53">
        <v>7054.41</v>
      </c>
      <c r="AY3211" s="50">
        <f t="shared" si="332"/>
        <v>7054</v>
      </c>
      <c r="BA3211" s="10">
        <v>4.62</v>
      </c>
      <c r="BB3211" s="50" t="str">
        <f t="shared" si="333"/>
        <v>Normal</v>
      </c>
    </row>
    <row r="3212" spans="18:54" ht="15.5" x14ac:dyDescent="0.35">
      <c r="R3212" s="7" t="s">
        <v>6739</v>
      </c>
      <c r="S3212" s="10" t="s">
        <v>7364</v>
      </c>
      <c r="T3212" s="16" t="s">
        <v>5531</v>
      </c>
      <c r="X3212" s="27" t="s">
        <v>2381</v>
      </c>
      <c r="Y3212" s="25">
        <f t="shared" si="327"/>
        <v>0</v>
      </c>
      <c r="AB3212" s="10" t="s">
        <v>2380</v>
      </c>
      <c r="AC3212" s="7" t="s">
        <v>2380</v>
      </c>
      <c r="AF3212" s="25" t="str">
        <f t="shared" si="328"/>
        <v>No</v>
      </c>
      <c r="AG3212" s="36" t="str">
        <f t="shared" si="329"/>
        <v>No</v>
      </c>
      <c r="AJ3212" s="25">
        <v>35.814999999999998</v>
      </c>
      <c r="AL3212" s="32" t="str">
        <f t="shared" si="330"/>
        <v>Obesity</v>
      </c>
      <c r="AO3212" s="41">
        <v>1982</v>
      </c>
      <c r="AP3212" s="29" t="s">
        <v>37</v>
      </c>
      <c r="AQ3212" s="7">
        <v>6</v>
      </c>
      <c r="AS3212" s="32" t="str">
        <f t="shared" si="326"/>
        <v>06-10-1982</v>
      </c>
      <c r="AU3212" s="10" t="s">
        <v>9171</v>
      </c>
      <c r="AV3212" s="32">
        <f t="shared" si="331"/>
        <v>40</v>
      </c>
      <c r="AX3212" s="53">
        <v>7077.19</v>
      </c>
      <c r="AY3212" s="49">
        <f t="shared" si="332"/>
        <v>7077</v>
      </c>
      <c r="BA3212" s="10">
        <v>8.4700000000000006</v>
      </c>
      <c r="BB3212" s="49" t="str">
        <f t="shared" si="333"/>
        <v>Diabetes</v>
      </c>
    </row>
    <row r="3213" spans="18:54" ht="15.5" x14ac:dyDescent="0.35">
      <c r="R3213" s="7" t="s">
        <v>6739</v>
      </c>
      <c r="S3213" s="10" t="s">
        <v>7106</v>
      </c>
      <c r="T3213" s="16" t="s">
        <v>5532</v>
      </c>
      <c r="X3213" s="27" t="s">
        <v>2381</v>
      </c>
      <c r="Y3213" s="25">
        <f t="shared" si="327"/>
        <v>0</v>
      </c>
      <c r="AB3213" s="10" t="s">
        <v>2382</v>
      </c>
      <c r="AC3213" s="7" t="s">
        <v>2380</v>
      </c>
      <c r="AF3213" s="25" t="str">
        <f t="shared" si="328"/>
        <v>Yes</v>
      </c>
      <c r="AG3213" s="36" t="str">
        <f t="shared" si="329"/>
        <v>No</v>
      </c>
      <c r="AJ3213" s="25">
        <v>40.81</v>
      </c>
      <c r="AL3213" s="33" t="str">
        <f t="shared" si="330"/>
        <v>Obesity</v>
      </c>
      <c r="AO3213" s="42">
        <v>1992</v>
      </c>
      <c r="AP3213" s="30" t="s">
        <v>18</v>
      </c>
      <c r="AQ3213" s="7">
        <v>18</v>
      </c>
      <c r="AS3213" s="33" t="str">
        <f t="shared" si="326"/>
        <v>18-06-1992</v>
      </c>
      <c r="AU3213" s="10" t="s">
        <v>8790</v>
      </c>
      <c r="AV3213" s="33">
        <f t="shared" si="331"/>
        <v>30</v>
      </c>
      <c r="AX3213" s="53">
        <v>7096.98</v>
      </c>
      <c r="AY3213" s="50">
        <f t="shared" si="332"/>
        <v>7097</v>
      </c>
      <c r="BA3213" s="10">
        <v>10.58</v>
      </c>
      <c r="BB3213" s="50" t="str">
        <f t="shared" si="333"/>
        <v>Diabetes</v>
      </c>
    </row>
    <row r="3214" spans="18:54" ht="15.5" x14ac:dyDescent="0.35">
      <c r="R3214" s="7" t="s">
        <v>6739</v>
      </c>
      <c r="S3214" s="10" t="s">
        <v>7365</v>
      </c>
      <c r="T3214" s="16" t="s">
        <v>5533</v>
      </c>
      <c r="X3214" s="27" t="s">
        <v>2381</v>
      </c>
      <c r="Y3214" s="25">
        <f t="shared" si="327"/>
        <v>0</v>
      </c>
      <c r="AB3214" s="10" t="s">
        <v>2380</v>
      </c>
      <c r="AC3214" s="7" t="s">
        <v>2380</v>
      </c>
      <c r="AF3214" s="25" t="str">
        <f t="shared" si="328"/>
        <v>No</v>
      </c>
      <c r="AG3214" s="36" t="str">
        <f t="shared" si="329"/>
        <v>No</v>
      </c>
      <c r="AJ3214" s="25">
        <v>24.605</v>
      </c>
      <c r="AL3214" s="32" t="str">
        <f t="shared" si="330"/>
        <v xml:space="preserve">Normal Weight 
</v>
      </c>
      <c r="AO3214" s="41">
        <v>1987</v>
      </c>
      <c r="AP3214" s="29" t="s">
        <v>35</v>
      </c>
      <c r="AQ3214" s="7">
        <v>11</v>
      </c>
      <c r="AS3214" s="32" t="str">
        <f t="shared" si="326"/>
        <v>11-08-1987</v>
      </c>
      <c r="AU3214" s="10" t="s">
        <v>9172</v>
      </c>
      <c r="AV3214" s="32">
        <f t="shared" si="331"/>
        <v>35</v>
      </c>
      <c r="AX3214" s="53">
        <v>7106.81</v>
      </c>
      <c r="AY3214" s="51">
        <f t="shared" si="332"/>
        <v>7107</v>
      </c>
      <c r="BA3214" s="10">
        <v>7.48</v>
      </c>
      <c r="BB3214" s="51" t="str">
        <f t="shared" si="333"/>
        <v>Diabetes</v>
      </c>
    </row>
    <row r="3215" spans="18:54" ht="15.5" x14ac:dyDescent="0.35">
      <c r="R3215" s="7" t="s">
        <v>6739</v>
      </c>
      <c r="S3215" s="10" t="s">
        <v>7366</v>
      </c>
      <c r="T3215" s="16" t="s">
        <v>5534</v>
      </c>
      <c r="X3215" s="27" t="s">
        <v>2381</v>
      </c>
      <c r="Y3215" s="25">
        <f t="shared" si="327"/>
        <v>0</v>
      </c>
      <c r="AB3215" s="10" t="s">
        <v>2380</v>
      </c>
      <c r="AC3215" s="7" t="s">
        <v>2380</v>
      </c>
      <c r="AF3215" s="25" t="str">
        <f t="shared" si="328"/>
        <v>No</v>
      </c>
      <c r="AG3215" s="36" t="str">
        <f t="shared" si="329"/>
        <v>No</v>
      </c>
      <c r="AJ3215" s="25">
        <v>21.47</v>
      </c>
      <c r="AL3215" s="33" t="str">
        <f t="shared" si="330"/>
        <v xml:space="preserve">Normal Weight 
</v>
      </c>
      <c r="AO3215" s="42">
        <v>1968</v>
      </c>
      <c r="AP3215" s="30" t="s">
        <v>18</v>
      </c>
      <c r="AQ3215" s="7">
        <v>29</v>
      </c>
      <c r="AS3215" s="33" t="str">
        <f t="shared" si="326"/>
        <v>29-06-1968</v>
      </c>
      <c r="AU3215" s="10" t="s">
        <v>9173</v>
      </c>
      <c r="AV3215" s="33">
        <f t="shared" si="331"/>
        <v>54</v>
      </c>
      <c r="AX3215" s="53">
        <v>7125.25</v>
      </c>
      <c r="AY3215" s="50">
        <f t="shared" si="332"/>
        <v>7125</v>
      </c>
      <c r="BA3215" s="10">
        <v>7.82</v>
      </c>
      <c r="BB3215" s="50" t="str">
        <f t="shared" si="333"/>
        <v>Diabetes</v>
      </c>
    </row>
    <row r="3216" spans="18:54" ht="15.5" x14ac:dyDescent="0.35">
      <c r="R3216" s="7" t="s">
        <v>6740</v>
      </c>
      <c r="S3216" s="10" t="s">
        <v>6791</v>
      </c>
      <c r="T3216" s="16" t="s">
        <v>5535</v>
      </c>
      <c r="X3216" s="27">
        <v>1</v>
      </c>
      <c r="Y3216" s="25">
        <f t="shared" si="327"/>
        <v>1</v>
      </c>
      <c r="AB3216" s="10" t="s">
        <v>2382</v>
      </c>
      <c r="AC3216" s="7" t="s">
        <v>2380</v>
      </c>
      <c r="AF3216" s="25" t="str">
        <f t="shared" si="328"/>
        <v>Yes</v>
      </c>
      <c r="AG3216" s="36" t="str">
        <f t="shared" si="329"/>
        <v>No</v>
      </c>
      <c r="AJ3216" s="25">
        <v>52.89</v>
      </c>
      <c r="AL3216" s="32" t="str">
        <f t="shared" si="330"/>
        <v>Obesity</v>
      </c>
      <c r="AO3216" s="41">
        <v>1993</v>
      </c>
      <c r="AP3216" s="29" t="s">
        <v>35</v>
      </c>
      <c r="AQ3216" s="7">
        <v>1</v>
      </c>
      <c r="AS3216" s="32" t="str">
        <f t="shared" si="326"/>
        <v>01-08-1993</v>
      </c>
      <c r="AU3216" s="10" t="s">
        <v>9174</v>
      </c>
      <c r="AV3216" s="32">
        <f t="shared" si="331"/>
        <v>29</v>
      </c>
      <c r="AX3216" s="53">
        <v>7128.64</v>
      </c>
      <c r="AY3216" s="51">
        <f t="shared" si="332"/>
        <v>7129</v>
      </c>
      <c r="BA3216" s="10">
        <v>4.96</v>
      </c>
      <c r="BB3216" s="51" t="str">
        <f t="shared" si="333"/>
        <v>Normal</v>
      </c>
    </row>
    <row r="3217" spans="18:54" ht="15.5" x14ac:dyDescent="0.35">
      <c r="R3217" s="7" t="s">
        <v>6739</v>
      </c>
      <c r="S3217" s="10" t="s">
        <v>7023</v>
      </c>
      <c r="T3217" s="16" t="s">
        <v>5536</v>
      </c>
      <c r="X3217" s="27">
        <v>1</v>
      </c>
      <c r="Y3217" s="25">
        <f t="shared" si="327"/>
        <v>1</v>
      </c>
      <c r="AB3217" s="10" t="s">
        <v>2382</v>
      </c>
      <c r="AC3217" s="7" t="s">
        <v>2380</v>
      </c>
      <c r="AF3217" s="25" t="str">
        <f t="shared" si="328"/>
        <v>Yes</v>
      </c>
      <c r="AG3217" s="36" t="str">
        <f t="shared" si="329"/>
        <v>No</v>
      </c>
      <c r="AJ3217" s="25">
        <v>32.965000000000003</v>
      </c>
      <c r="AL3217" s="33" t="str">
        <f t="shared" si="330"/>
        <v>Obesity</v>
      </c>
      <c r="AO3217" s="42">
        <v>1984</v>
      </c>
      <c r="AP3217" s="30" t="s">
        <v>10</v>
      </c>
      <c r="AQ3217" s="7">
        <v>7</v>
      </c>
      <c r="AS3217" s="33" t="str">
        <f t="shared" si="326"/>
        <v>07-07-1984</v>
      </c>
      <c r="AU3217" s="10" t="s">
        <v>8778</v>
      </c>
      <c r="AV3217" s="33">
        <f t="shared" si="331"/>
        <v>38</v>
      </c>
      <c r="AX3217" s="53">
        <v>7133.9</v>
      </c>
      <c r="AY3217" s="50">
        <f t="shared" si="332"/>
        <v>7134</v>
      </c>
      <c r="BA3217" s="10">
        <v>6.15</v>
      </c>
      <c r="BB3217" s="50" t="str">
        <f t="shared" si="333"/>
        <v>Prediabetes</v>
      </c>
    </row>
    <row r="3218" spans="18:54" ht="15.5" x14ac:dyDescent="0.35">
      <c r="R3218" s="7" t="s">
        <v>6740</v>
      </c>
      <c r="S3218" s="10" t="s">
        <v>7367</v>
      </c>
      <c r="T3218" s="16" t="s">
        <v>5537</v>
      </c>
      <c r="X3218" s="27">
        <v>1</v>
      </c>
      <c r="Y3218" s="25">
        <f t="shared" si="327"/>
        <v>1</v>
      </c>
      <c r="AB3218" s="10" t="s">
        <v>2380</v>
      </c>
      <c r="AC3218" s="7" t="s">
        <v>2380</v>
      </c>
      <c r="AF3218" s="25" t="str">
        <f t="shared" si="328"/>
        <v>No</v>
      </c>
      <c r="AG3218" s="36" t="str">
        <f t="shared" si="329"/>
        <v>No</v>
      </c>
      <c r="AJ3218" s="25">
        <v>36.799999999999997</v>
      </c>
      <c r="AL3218" s="32" t="str">
        <f t="shared" si="330"/>
        <v>Obesity</v>
      </c>
      <c r="AO3218" s="41">
        <v>1999</v>
      </c>
      <c r="AP3218" s="29" t="s">
        <v>35</v>
      </c>
      <c r="AQ3218" s="7">
        <v>8</v>
      </c>
      <c r="AS3218" s="32" t="str">
        <f t="shared" si="326"/>
        <v>08-08-1999</v>
      </c>
      <c r="AU3218" s="10" t="s">
        <v>9175</v>
      </c>
      <c r="AV3218" s="32">
        <f t="shared" si="331"/>
        <v>23</v>
      </c>
      <c r="AX3218" s="53">
        <v>7144.4</v>
      </c>
      <c r="AY3218" s="51">
        <f t="shared" si="332"/>
        <v>7144</v>
      </c>
      <c r="BA3218" s="10">
        <v>4.62</v>
      </c>
      <c r="BB3218" s="51" t="str">
        <f t="shared" si="333"/>
        <v>Normal</v>
      </c>
    </row>
    <row r="3219" spans="18:54" ht="15.5" x14ac:dyDescent="0.35">
      <c r="R3219" s="7" t="s">
        <v>6740</v>
      </c>
      <c r="S3219" s="10" t="s">
        <v>7368</v>
      </c>
      <c r="T3219" s="16" t="s">
        <v>5538</v>
      </c>
      <c r="X3219" s="27">
        <v>2</v>
      </c>
      <c r="Y3219" s="25">
        <f t="shared" si="327"/>
        <v>2</v>
      </c>
      <c r="AB3219" s="10" t="s">
        <v>2380</v>
      </c>
      <c r="AC3219" s="7" t="s">
        <v>2380</v>
      </c>
      <c r="AF3219" s="25" t="str">
        <f t="shared" si="328"/>
        <v>No</v>
      </c>
      <c r="AG3219" s="36" t="str">
        <f t="shared" si="329"/>
        <v>No</v>
      </c>
      <c r="AJ3219" s="25">
        <v>34.299999999999997</v>
      </c>
      <c r="AL3219" s="33" t="str">
        <f t="shared" si="330"/>
        <v>Obesity</v>
      </c>
      <c r="AO3219" s="42">
        <v>1984</v>
      </c>
      <c r="AP3219" s="30" t="s">
        <v>15</v>
      </c>
      <c r="AQ3219" s="7">
        <v>21</v>
      </c>
      <c r="AS3219" s="33" t="str">
        <f t="shared" si="326"/>
        <v>21-11-1984</v>
      </c>
      <c r="AU3219" s="10" t="s">
        <v>9176</v>
      </c>
      <c r="AV3219" s="33">
        <f t="shared" si="331"/>
        <v>38</v>
      </c>
      <c r="AX3219" s="53">
        <v>7144.86</v>
      </c>
      <c r="AY3219" s="50">
        <f t="shared" si="332"/>
        <v>7145</v>
      </c>
      <c r="BA3219" s="10">
        <v>4.87</v>
      </c>
      <c r="BB3219" s="50" t="str">
        <f t="shared" si="333"/>
        <v>Normal</v>
      </c>
    </row>
    <row r="3220" spans="18:54" ht="15.5" x14ac:dyDescent="0.35">
      <c r="R3220" s="7" t="s">
        <v>6740</v>
      </c>
      <c r="S3220" s="10" t="s">
        <v>6803</v>
      </c>
      <c r="T3220" s="16" t="s">
        <v>5539</v>
      </c>
      <c r="X3220" s="27" t="s">
        <v>2381</v>
      </c>
      <c r="Y3220" s="25">
        <f t="shared" si="327"/>
        <v>0</v>
      </c>
      <c r="AB3220" s="10" t="s">
        <v>2380</v>
      </c>
      <c r="AC3220" s="7" t="s">
        <v>2380</v>
      </c>
      <c r="AF3220" s="25" t="str">
        <f t="shared" si="328"/>
        <v>No</v>
      </c>
      <c r="AG3220" s="36" t="str">
        <f t="shared" si="329"/>
        <v>No</v>
      </c>
      <c r="AJ3220" s="25">
        <v>35.244999999999997</v>
      </c>
      <c r="AL3220" s="32" t="str">
        <f t="shared" si="330"/>
        <v>Obesity</v>
      </c>
      <c r="AO3220" s="41">
        <v>1976</v>
      </c>
      <c r="AP3220" s="29" t="s">
        <v>18</v>
      </c>
      <c r="AQ3220" s="7">
        <v>24</v>
      </c>
      <c r="AS3220" s="32" t="str">
        <f t="shared" si="326"/>
        <v>24-06-1976</v>
      </c>
      <c r="AU3220" s="10" t="s">
        <v>9177</v>
      </c>
      <c r="AV3220" s="32">
        <f t="shared" si="331"/>
        <v>46</v>
      </c>
      <c r="AX3220" s="53">
        <v>7147.11</v>
      </c>
      <c r="AY3220" s="49">
        <f t="shared" si="332"/>
        <v>7147</v>
      </c>
      <c r="BA3220" s="10">
        <v>4.63</v>
      </c>
      <c r="BB3220" s="49" t="str">
        <f t="shared" si="333"/>
        <v>Normal</v>
      </c>
    </row>
    <row r="3221" spans="18:54" ht="15.5" x14ac:dyDescent="0.35">
      <c r="R3221" s="7" t="s">
        <v>6742</v>
      </c>
      <c r="S3221" s="10" t="s">
        <v>8291</v>
      </c>
      <c r="T3221" s="16" t="s">
        <v>5540</v>
      </c>
      <c r="X3221" s="27" t="s">
        <v>2381</v>
      </c>
      <c r="Y3221" s="25">
        <f t="shared" si="327"/>
        <v>0</v>
      </c>
      <c r="AB3221" s="10" t="s">
        <v>2380</v>
      </c>
      <c r="AC3221" s="7" t="s">
        <v>2380</v>
      </c>
      <c r="AF3221" s="25" t="str">
        <f t="shared" si="328"/>
        <v>No</v>
      </c>
      <c r="AG3221" s="36" t="str">
        <f t="shared" si="329"/>
        <v>No</v>
      </c>
      <c r="AJ3221" s="25">
        <v>26.23</v>
      </c>
      <c r="AL3221" s="33" t="str">
        <f t="shared" si="330"/>
        <v>Over weight</v>
      </c>
      <c r="AO3221" s="42">
        <v>1978</v>
      </c>
      <c r="AP3221" s="30" t="s">
        <v>10</v>
      </c>
      <c r="AQ3221" s="7">
        <v>30</v>
      </c>
      <c r="AS3221" s="33" t="str">
        <f t="shared" si="326"/>
        <v>30-07-1978</v>
      </c>
      <c r="AU3221" s="10" t="s">
        <v>9178</v>
      </c>
      <c r="AV3221" s="33">
        <f t="shared" si="331"/>
        <v>44</v>
      </c>
      <c r="AX3221" s="53">
        <v>7147.47</v>
      </c>
      <c r="AY3221" s="50">
        <f t="shared" si="332"/>
        <v>7147</v>
      </c>
      <c r="BA3221" s="10">
        <v>11.93</v>
      </c>
      <c r="BB3221" s="50" t="str">
        <f t="shared" si="333"/>
        <v>Diabetes</v>
      </c>
    </row>
    <row r="3222" spans="18:54" ht="15.5" x14ac:dyDescent="0.35">
      <c r="R3222" s="7" t="s">
        <v>6740</v>
      </c>
      <c r="S3222" s="10" t="s">
        <v>7369</v>
      </c>
      <c r="T3222" s="16" t="s">
        <v>5541</v>
      </c>
      <c r="X3222" s="27">
        <v>2</v>
      </c>
      <c r="Y3222" s="25">
        <f t="shared" si="327"/>
        <v>2</v>
      </c>
      <c r="AB3222" s="10" t="s">
        <v>2382</v>
      </c>
      <c r="AC3222" s="7" t="s">
        <v>2380</v>
      </c>
      <c r="AF3222" s="25" t="str">
        <f t="shared" si="328"/>
        <v>Yes</v>
      </c>
      <c r="AG3222" s="36" t="str">
        <f t="shared" si="329"/>
        <v>No</v>
      </c>
      <c r="AJ3222" s="25">
        <v>36.1</v>
      </c>
      <c r="AL3222" s="32" t="str">
        <f t="shared" si="330"/>
        <v>Obesity</v>
      </c>
      <c r="AO3222" s="41">
        <v>1984</v>
      </c>
      <c r="AP3222" s="29" t="s">
        <v>18</v>
      </c>
      <c r="AQ3222" s="7">
        <v>29</v>
      </c>
      <c r="AS3222" s="32" t="str">
        <f t="shared" si="326"/>
        <v>29-06-1984</v>
      </c>
      <c r="AU3222" s="10" t="s">
        <v>9179</v>
      </c>
      <c r="AV3222" s="32">
        <f t="shared" si="331"/>
        <v>38</v>
      </c>
      <c r="AX3222" s="53">
        <v>7151.09</v>
      </c>
      <c r="AY3222" s="51">
        <f t="shared" si="332"/>
        <v>7151</v>
      </c>
      <c r="BA3222" s="10">
        <v>5.65</v>
      </c>
      <c r="BB3222" s="51" t="str">
        <f t="shared" si="333"/>
        <v>Normal</v>
      </c>
    </row>
    <row r="3223" spans="18:54" ht="15.5" x14ac:dyDescent="0.35">
      <c r="R3223" s="7" t="s">
        <v>6740</v>
      </c>
      <c r="S3223" s="10" t="s">
        <v>6832</v>
      </c>
      <c r="T3223" s="16" t="s">
        <v>5542</v>
      </c>
      <c r="X3223" s="27">
        <v>1</v>
      </c>
      <c r="Y3223" s="25">
        <f t="shared" si="327"/>
        <v>1</v>
      </c>
      <c r="AB3223" s="10" t="s">
        <v>2382</v>
      </c>
      <c r="AC3223" s="7" t="s">
        <v>2380</v>
      </c>
      <c r="AF3223" s="25" t="str">
        <f t="shared" si="328"/>
        <v>Yes</v>
      </c>
      <c r="AG3223" s="36" t="str">
        <f t="shared" si="329"/>
        <v>No</v>
      </c>
      <c r="AJ3223" s="25">
        <v>37.1</v>
      </c>
      <c r="AL3223" s="33" t="str">
        <f t="shared" si="330"/>
        <v>Obesity</v>
      </c>
      <c r="AO3223" s="42">
        <v>1978</v>
      </c>
      <c r="AP3223" s="30" t="s">
        <v>20</v>
      </c>
      <c r="AQ3223" s="7">
        <v>6</v>
      </c>
      <c r="AS3223" s="33" t="str">
        <f t="shared" si="326"/>
        <v>06-09-1978</v>
      </c>
      <c r="AU3223" s="10" t="s">
        <v>9180</v>
      </c>
      <c r="AV3223" s="33">
        <f t="shared" si="331"/>
        <v>44</v>
      </c>
      <c r="AX3223" s="53">
        <v>7152.67</v>
      </c>
      <c r="AY3223" s="50">
        <f t="shared" si="332"/>
        <v>7153</v>
      </c>
      <c r="BA3223" s="10">
        <v>11.21</v>
      </c>
      <c r="BB3223" s="50" t="str">
        <f t="shared" si="333"/>
        <v>Diabetes</v>
      </c>
    </row>
    <row r="3224" spans="18:54" ht="15.5" x14ac:dyDescent="0.35">
      <c r="R3224" s="7" t="s">
        <v>6740</v>
      </c>
      <c r="S3224" s="10" t="s">
        <v>6755</v>
      </c>
      <c r="T3224" s="16" t="s">
        <v>5543</v>
      </c>
      <c r="X3224" s="27">
        <v>1</v>
      </c>
      <c r="Y3224" s="25">
        <f t="shared" si="327"/>
        <v>1</v>
      </c>
      <c r="AB3224" s="10" t="s">
        <v>2382</v>
      </c>
      <c r="AC3224" s="7" t="s">
        <v>2380</v>
      </c>
      <c r="AF3224" s="25" t="str">
        <f t="shared" si="328"/>
        <v>Yes</v>
      </c>
      <c r="AG3224" s="36" t="str">
        <f t="shared" si="329"/>
        <v>No</v>
      </c>
      <c r="AJ3224" s="25">
        <v>27.5</v>
      </c>
      <c r="AL3224" s="32" t="str">
        <f t="shared" si="330"/>
        <v>Over weight</v>
      </c>
      <c r="AO3224" s="41">
        <v>1981</v>
      </c>
      <c r="AP3224" s="29" t="s">
        <v>10</v>
      </c>
      <c r="AQ3224" s="7">
        <v>17</v>
      </c>
      <c r="AS3224" s="32" t="str">
        <f t="shared" si="326"/>
        <v>17-07-1981</v>
      </c>
      <c r="AU3224" s="10" t="s">
        <v>9181</v>
      </c>
      <c r="AV3224" s="32">
        <f t="shared" si="331"/>
        <v>41</v>
      </c>
      <c r="AX3224" s="53">
        <v>7153.55</v>
      </c>
      <c r="AY3224" s="51">
        <f t="shared" si="332"/>
        <v>7154</v>
      </c>
      <c r="BA3224" s="10">
        <v>10.62</v>
      </c>
      <c r="BB3224" s="51" t="str">
        <f t="shared" si="333"/>
        <v>Diabetes</v>
      </c>
    </row>
    <row r="3225" spans="18:54" ht="15.5" x14ac:dyDescent="0.35">
      <c r="R3225" s="7" t="s">
        <v>6740</v>
      </c>
      <c r="S3225" s="10" t="s">
        <v>7370</v>
      </c>
      <c r="T3225" s="16" t="s">
        <v>5544</v>
      </c>
      <c r="X3225" s="27">
        <v>1</v>
      </c>
      <c r="Y3225" s="25">
        <f t="shared" si="327"/>
        <v>1</v>
      </c>
      <c r="AB3225" s="10" t="s">
        <v>2382</v>
      </c>
      <c r="AC3225" s="7" t="s">
        <v>2380</v>
      </c>
      <c r="AF3225" s="25" t="str">
        <f t="shared" si="328"/>
        <v>Yes</v>
      </c>
      <c r="AG3225" s="36" t="str">
        <f t="shared" si="329"/>
        <v>No</v>
      </c>
      <c r="AJ3225" s="25">
        <v>24.7</v>
      </c>
      <c r="AL3225" s="33" t="str">
        <f t="shared" si="330"/>
        <v xml:space="preserve">Normal Weight 
</v>
      </c>
      <c r="AO3225" s="42">
        <v>1980</v>
      </c>
      <c r="AP3225" s="30" t="s">
        <v>18</v>
      </c>
      <c r="AQ3225" s="7">
        <v>22</v>
      </c>
      <c r="AS3225" s="33" t="str">
        <f t="shared" si="326"/>
        <v>22-06-1980</v>
      </c>
      <c r="AU3225" s="10" t="s">
        <v>9182</v>
      </c>
      <c r="AV3225" s="33">
        <f t="shared" si="331"/>
        <v>42</v>
      </c>
      <c r="AX3225" s="53">
        <v>7160.09</v>
      </c>
      <c r="AY3225" s="50">
        <f t="shared" si="332"/>
        <v>7160</v>
      </c>
      <c r="BA3225" s="10">
        <v>10.7</v>
      </c>
      <c r="BB3225" s="50" t="str">
        <f t="shared" si="333"/>
        <v>Diabetes</v>
      </c>
    </row>
    <row r="3226" spans="18:54" ht="15.5" x14ac:dyDescent="0.35">
      <c r="R3226" s="7" t="s">
        <v>6742</v>
      </c>
      <c r="S3226" s="10" t="s">
        <v>8292</v>
      </c>
      <c r="T3226" s="16" t="s">
        <v>5545</v>
      </c>
      <c r="X3226" s="27">
        <v>1</v>
      </c>
      <c r="Y3226" s="25">
        <f t="shared" si="327"/>
        <v>1</v>
      </c>
      <c r="AB3226" s="10" t="s">
        <v>2382</v>
      </c>
      <c r="AC3226" s="7" t="s">
        <v>2380</v>
      </c>
      <c r="AF3226" s="25" t="str">
        <f t="shared" si="328"/>
        <v>Yes</v>
      </c>
      <c r="AG3226" s="36" t="str">
        <f t="shared" si="329"/>
        <v>No</v>
      </c>
      <c r="AJ3226" s="25">
        <v>26.78</v>
      </c>
      <c r="AL3226" s="32" t="str">
        <f t="shared" si="330"/>
        <v>Over weight</v>
      </c>
      <c r="AO3226" s="41">
        <v>1980</v>
      </c>
      <c r="AP3226" s="29" t="s">
        <v>37</v>
      </c>
      <c r="AQ3226" s="7">
        <v>7</v>
      </c>
      <c r="AS3226" s="32" t="str">
        <f t="shared" si="326"/>
        <v>07-10-1980</v>
      </c>
      <c r="AU3226" s="10" t="s">
        <v>9183</v>
      </c>
      <c r="AV3226" s="32">
        <f t="shared" si="331"/>
        <v>42</v>
      </c>
      <c r="AX3226" s="53">
        <v>7160.33</v>
      </c>
      <c r="AY3226" s="51">
        <f t="shared" si="332"/>
        <v>7160</v>
      </c>
      <c r="BA3226" s="10">
        <v>10.02</v>
      </c>
      <c r="BB3226" s="51" t="str">
        <f t="shared" si="333"/>
        <v>Diabetes</v>
      </c>
    </row>
    <row r="3227" spans="18:54" ht="15.5" x14ac:dyDescent="0.35">
      <c r="R3227" s="7" t="s">
        <v>6739</v>
      </c>
      <c r="S3227" s="10" t="s">
        <v>7371</v>
      </c>
      <c r="T3227" s="16" t="s">
        <v>5546</v>
      </c>
      <c r="X3227" s="27" t="s">
        <v>2381</v>
      </c>
      <c r="Y3227" s="25">
        <f t="shared" si="327"/>
        <v>0</v>
      </c>
      <c r="AB3227" s="10" t="s">
        <v>2380</v>
      </c>
      <c r="AC3227" s="7" t="s">
        <v>2380</v>
      </c>
      <c r="AF3227" s="25" t="str">
        <f t="shared" si="328"/>
        <v>No</v>
      </c>
      <c r="AG3227" s="36" t="str">
        <f t="shared" si="329"/>
        <v>No</v>
      </c>
      <c r="AJ3227" s="25">
        <v>45.8</v>
      </c>
      <c r="AL3227" s="33" t="str">
        <f t="shared" si="330"/>
        <v>Obesity</v>
      </c>
      <c r="AO3227" s="42">
        <v>1980</v>
      </c>
      <c r="AP3227" s="30" t="s">
        <v>20</v>
      </c>
      <c r="AQ3227" s="7">
        <v>30</v>
      </c>
      <c r="AS3227" s="33" t="str">
        <f t="shared" si="326"/>
        <v>30-09-1980</v>
      </c>
      <c r="AU3227" s="10" t="s">
        <v>9184</v>
      </c>
      <c r="AV3227" s="33">
        <f t="shared" si="331"/>
        <v>42</v>
      </c>
      <c r="AX3227" s="53">
        <v>7162.01</v>
      </c>
      <c r="AY3227" s="50">
        <f t="shared" si="332"/>
        <v>7162</v>
      </c>
      <c r="BA3227" s="10">
        <v>4.8499999999999996</v>
      </c>
      <c r="BB3227" s="50" t="str">
        <f t="shared" si="333"/>
        <v>Normal</v>
      </c>
    </row>
    <row r="3228" spans="18:54" ht="15.5" x14ac:dyDescent="0.35">
      <c r="R3228" s="7" t="s">
        <v>6742</v>
      </c>
      <c r="S3228" s="10" t="s">
        <v>7091</v>
      </c>
      <c r="T3228" s="16" t="s">
        <v>5547</v>
      </c>
      <c r="X3228" s="27">
        <v>2</v>
      </c>
      <c r="Y3228" s="25">
        <f t="shared" si="327"/>
        <v>2</v>
      </c>
      <c r="AB3228" s="10" t="s">
        <v>2382</v>
      </c>
      <c r="AC3228" s="7" t="s">
        <v>2380</v>
      </c>
      <c r="AF3228" s="25" t="str">
        <f t="shared" si="328"/>
        <v>Yes</v>
      </c>
      <c r="AG3228" s="36" t="str">
        <f t="shared" si="329"/>
        <v>No</v>
      </c>
      <c r="AJ3228" s="25">
        <v>29</v>
      </c>
      <c r="AL3228" s="32" t="str">
        <f t="shared" si="330"/>
        <v>Over weight</v>
      </c>
      <c r="AO3228" s="41">
        <v>1982</v>
      </c>
      <c r="AP3228" s="29" t="s">
        <v>35</v>
      </c>
      <c r="AQ3228" s="7">
        <v>16</v>
      </c>
      <c r="AS3228" s="32" t="str">
        <f t="shared" si="326"/>
        <v>16-08-1982</v>
      </c>
      <c r="AU3228" s="10" t="s">
        <v>9185</v>
      </c>
      <c r="AV3228" s="32">
        <f t="shared" si="331"/>
        <v>40</v>
      </c>
      <c r="AX3228" s="53">
        <v>7173.36</v>
      </c>
      <c r="AY3228" s="49">
        <f t="shared" si="332"/>
        <v>7173</v>
      </c>
      <c r="BA3228" s="10">
        <v>4.3899999999999997</v>
      </c>
      <c r="BB3228" s="49" t="str">
        <f t="shared" si="333"/>
        <v>Normal</v>
      </c>
    </row>
    <row r="3229" spans="18:54" ht="15.5" x14ac:dyDescent="0.35">
      <c r="R3229" s="7" t="s">
        <v>6739</v>
      </c>
      <c r="S3229" s="10" t="s">
        <v>7372</v>
      </c>
      <c r="T3229" s="16" t="s">
        <v>5548</v>
      </c>
      <c r="X3229" s="27" t="s">
        <v>2381</v>
      </c>
      <c r="Y3229" s="25">
        <f t="shared" si="327"/>
        <v>0</v>
      </c>
      <c r="AB3229" s="10" t="s">
        <v>2382</v>
      </c>
      <c r="AC3229" s="7" t="s">
        <v>2380</v>
      </c>
      <c r="AF3229" s="25" t="str">
        <f t="shared" si="328"/>
        <v>Yes</v>
      </c>
      <c r="AG3229" s="36" t="str">
        <f t="shared" si="329"/>
        <v>No</v>
      </c>
      <c r="AJ3229" s="25">
        <v>33.534999999999997</v>
      </c>
      <c r="AL3229" s="33" t="str">
        <f t="shared" si="330"/>
        <v>Obesity</v>
      </c>
      <c r="AO3229" s="42">
        <v>1975</v>
      </c>
      <c r="AP3229" s="30" t="s">
        <v>10</v>
      </c>
      <c r="AQ3229" s="7">
        <v>19</v>
      </c>
      <c r="AS3229" s="33" t="str">
        <f t="shared" si="326"/>
        <v>19-07-1975</v>
      </c>
      <c r="AU3229" s="10" t="s">
        <v>9186</v>
      </c>
      <c r="AV3229" s="33">
        <f t="shared" si="331"/>
        <v>47</v>
      </c>
      <c r="AX3229" s="53">
        <v>7175.51</v>
      </c>
      <c r="AY3229" s="50">
        <f t="shared" si="332"/>
        <v>7176</v>
      </c>
      <c r="BA3229" s="10">
        <v>8.24</v>
      </c>
      <c r="BB3229" s="50" t="str">
        <f t="shared" si="333"/>
        <v>Diabetes</v>
      </c>
    </row>
    <row r="3230" spans="18:54" ht="15.5" x14ac:dyDescent="0.35">
      <c r="R3230" s="7" t="s">
        <v>6739</v>
      </c>
      <c r="S3230" s="10" t="s">
        <v>7373</v>
      </c>
      <c r="T3230" s="16" t="s">
        <v>5549</v>
      </c>
      <c r="X3230" s="27" t="s">
        <v>2381</v>
      </c>
      <c r="Y3230" s="25">
        <f t="shared" si="327"/>
        <v>0</v>
      </c>
      <c r="AB3230" s="10" t="s">
        <v>2382</v>
      </c>
      <c r="AC3230" s="7" t="s">
        <v>2380</v>
      </c>
      <c r="AF3230" s="25" t="str">
        <f t="shared" si="328"/>
        <v>Yes</v>
      </c>
      <c r="AG3230" s="36" t="str">
        <f t="shared" si="329"/>
        <v>No</v>
      </c>
      <c r="AJ3230" s="25">
        <v>32.774999999999999</v>
      </c>
      <c r="AL3230" s="32" t="str">
        <f t="shared" si="330"/>
        <v>Obesity</v>
      </c>
      <c r="AO3230" s="41">
        <v>1968</v>
      </c>
      <c r="AP3230" s="29" t="s">
        <v>35</v>
      </c>
      <c r="AQ3230" s="7">
        <v>26</v>
      </c>
      <c r="AS3230" s="32" t="str">
        <f t="shared" si="326"/>
        <v>26-08-1968</v>
      </c>
      <c r="AU3230" s="10" t="s">
        <v>9187</v>
      </c>
      <c r="AV3230" s="32">
        <f t="shared" si="331"/>
        <v>54</v>
      </c>
      <c r="AX3230" s="53">
        <v>7179.52</v>
      </c>
      <c r="AY3230" s="51">
        <f t="shared" si="332"/>
        <v>7180</v>
      </c>
      <c r="BA3230" s="10">
        <v>9.77</v>
      </c>
      <c r="BB3230" s="51" t="str">
        <f t="shared" si="333"/>
        <v>Diabetes</v>
      </c>
    </row>
    <row r="3231" spans="18:54" ht="15.5" x14ac:dyDescent="0.35">
      <c r="R3231" s="7" t="s">
        <v>6739</v>
      </c>
      <c r="S3231" s="10" t="s">
        <v>7374</v>
      </c>
      <c r="T3231" s="16" t="s">
        <v>5550</v>
      </c>
      <c r="X3231" s="27">
        <v>2</v>
      </c>
      <c r="Y3231" s="25">
        <f t="shared" si="327"/>
        <v>2</v>
      </c>
      <c r="AB3231" s="10" t="s">
        <v>2382</v>
      </c>
      <c r="AC3231" s="7" t="s">
        <v>2380</v>
      </c>
      <c r="AF3231" s="25" t="str">
        <f t="shared" si="328"/>
        <v>Yes</v>
      </c>
      <c r="AG3231" s="36" t="str">
        <f t="shared" si="329"/>
        <v>No</v>
      </c>
      <c r="AJ3231" s="25">
        <v>37.51</v>
      </c>
      <c r="AL3231" s="33" t="str">
        <f t="shared" si="330"/>
        <v>Obesity</v>
      </c>
      <c r="AO3231" s="42">
        <v>1982</v>
      </c>
      <c r="AP3231" s="30" t="s">
        <v>20</v>
      </c>
      <c r="AQ3231" s="7">
        <v>14</v>
      </c>
      <c r="AS3231" s="33" t="str">
        <f t="shared" si="326"/>
        <v>14-09-1982</v>
      </c>
      <c r="AU3231" s="10" t="s">
        <v>9188</v>
      </c>
      <c r="AV3231" s="33">
        <f t="shared" si="331"/>
        <v>40</v>
      </c>
      <c r="AX3231" s="53">
        <v>7196.87</v>
      </c>
      <c r="AY3231" s="50">
        <f t="shared" si="332"/>
        <v>7197</v>
      </c>
      <c r="BA3231" s="10">
        <v>5.5</v>
      </c>
      <c r="BB3231" s="50" t="str">
        <f t="shared" si="333"/>
        <v>Normal</v>
      </c>
    </row>
    <row r="3232" spans="18:54" ht="15.5" x14ac:dyDescent="0.35">
      <c r="R3232" s="7" t="s">
        <v>6742</v>
      </c>
      <c r="S3232" s="10" t="s">
        <v>7238</v>
      </c>
      <c r="T3232" s="16" t="s">
        <v>5551</v>
      </c>
      <c r="X3232" s="27">
        <v>1</v>
      </c>
      <c r="Y3232" s="25">
        <f t="shared" si="327"/>
        <v>1</v>
      </c>
      <c r="AB3232" s="10" t="s">
        <v>2382</v>
      </c>
      <c r="AC3232" s="7" t="s">
        <v>2380</v>
      </c>
      <c r="AF3232" s="25" t="str">
        <f t="shared" si="328"/>
        <v>Yes</v>
      </c>
      <c r="AG3232" s="36" t="str">
        <f t="shared" si="329"/>
        <v>No</v>
      </c>
      <c r="AJ3232" s="25">
        <v>39.86</v>
      </c>
      <c r="AL3232" s="32" t="str">
        <f t="shared" si="330"/>
        <v>Obesity</v>
      </c>
      <c r="AO3232" s="41">
        <v>1983</v>
      </c>
      <c r="AP3232" s="29" t="s">
        <v>35</v>
      </c>
      <c r="AQ3232" s="7">
        <v>11</v>
      </c>
      <c r="AS3232" s="32" t="str">
        <f t="shared" si="326"/>
        <v>11-08-1983</v>
      </c>
      <c r="AU3232" s="10" t="s">
        <v>9039</v>
      </c>
      <c r="AV3232" s="32">
        <f t="shared" si="331"/>
        <v>39</v>
      </c>
      <c r="AX3232" s="53">
        <v>7201.7</v>
      </c>
      <c r="AY3232" s="51">
        <f t="shared" si="332"/>
        <v>7202</v>
      </c>
      <c r="BA3232" s="10">
        <v>11.84</v>
      </c>
      <c r="BB3232" s="51" t="str">
        <f t="shared" si="333"/>
        <v>Diabetes</v>
      </c>
    </row>
    <row r="3233" spans="18:54" ht="15.5" x14ac:dyDescent="0.35">
      <c r="R3233" s="7" t="s">
        <v>6742</v>
      </c>
      <c r="S3233" s="10" t="s">
        <v>7744</v>
      </c>
      <c r="T3233" s="16" t="s">
        <v>5552</v>
      </c>
      <c r="X3233" s="27" t="s">
        <v>2381</v>
      </c>
      <c r="Y3233" s="25">
        <f t="shared" si="327"/>
        <v>0</v>
      </c>
      <c r="AB3233" s="10" t="s">
        <v>2380</v>
      </c>
      <c r="AC3233" s="7" t="s">
        <v>2380</v>
      </c>
      <c r="AF3233" s="25" t="str">
        <f t="shared" si="328"/>
        <v>No</v>
      </c>
      <c r="AG3233" s="36" t="str">
        <f t="shared" si="329"/>
        <v>No</v>
      </c>
      <c r="AJ3233" s="25">
        <v>42.13</v>
      </c>
      <c r="AL3233" s="33" t="str">
        <f t="shared" si="330"/>
        <v>Obesity</v>
      </c>
      <c r="AO3233" s="42">
        <v>1983</v>
      </c>
      <c r="AP3233" s="30" t="s">
        <v>15</v>
      </c>
      <c r="AQ3233" s="7">
        <v>21</v>
      </c>
      <c r="AS3233" s="33" t="str">
        <f t="shared" si="326"/>
        <v>21-11-1983</v>
      </c>
      <c r="AU3233" s="10" t="s">
        <v>9189</v>
      </c>
      <c r="AV3233" s="33">
        <f t="shared" si="331"/>
        <v>39</v>
      </c>
      <c r="AX3233" s="53">
        <v>7209.49</v>
      </c>
      <c r="AY3233" s="50">
        <f t="shared" si="332"/>
        <v>7209</v>
      </c>
      <c r="BA3233" s="10">
        <v>4.66</v>
      </c>
      <c r="BB3233" s="50" t="str">
        <f t="shared" si="333"/>
        <v>Normal</v>
      </c>
    </row>
    <row r="3234" spans="18:54" ht="15.5" x14ac:dyDescent="0.35">
      <c r="R3234" s="7" t="s">
        <v>6739</v>
      </c>
      <c r="S3234" s="10" t="s">
        <v>7375</v>
      </c>
      <c r="T3234" s="16" t="s">
        <v>5553</v>
      </c>
      <c r="X3234" s="27" t="s">
        <v>2381</v>
      </c>
      <c r="Y3234" s="25">
        <f t="shared" si="327"/>
        <v>0</v>
      </c>
      <c r="AB3234" s="10" t="s">
        <v>2380</v>
      </c>
      <c r="AC3234" s="7" t="s">
        <v>2380</v>
      </c>
      <c r="AF3234" s="25" t="str">
        <f t="shared" si="328"/>
        <v>No</v>
      </c>
      <c r="AG3234" s="36" t="str">
        <f t="shared" si="329"/>
        <v>No</v>
      </c>
      <c r="AJ3234" s="25">
        <v>35.99</v>
      </c>
      <c r="AL3234" s="32" t="str">
        <f t="shared" si="330"/>
        <v>Obesity</v>
      </c>
      <c r="AO3234" s="41">
        <v>1991</v>
      </c>
      <c r="AP3234" s="29" t="s">
        <v>18</v>
      </c>
      <c r="AQ3234" s="7">
        <v>28</v>
      </c>
      <c r="AS3234" s="32" t="str">
        <f t="shared" si="326"/>
        <v>28-06-1991</v>
      </c>
      <c r="AU3234" s="10" t="s">
        <v>9190</v>
      </c>
      <c r="AV3234" s="32">
        <f t="shared" si="331"/>
        <v>31</v>
      </c>
      <c r="AX3234" s="53">
        <v>7220.25</v>
      </c>
      <c r="AY3234" s="51">
        <f t="shared" si="332"/>
        <v>7220</v>
      </c>
      <c r="BA3234" s="10">
        <v>11.11</v>
      </c>
      <c r="BB3234" s="51" t="str">
        <f t="shared" si="333"/>
        <v>Diabetes</v>
      </c>
    </row>
    <row r="3235" spans="18:54" ht="15.5" x14ac:dyDescent="0.35">
      <c r="R3235" s="7" t="s">
        <v>6739</v>
      </c>
      <c r="S3235" s="10" t="s">
        <v>7376</v>
      </c>
      <c r="T3235" s="16" t="s">
        <v>5554</v>
      </c>
      <c r="X3235" s="27">
        <v>1</v>
      </c>
      <c r="Y3235" s="25">
        <f t="shared" si="327"/>
        <v>1</v>
      </c>
      <c r="AB3235" s="10" t="s">
        <v>2382</v>
      </c>
      <c r="AC3235" s="7" t="s">
        <v>2380</v>
      </c>
      <c r="AF3235" s="25" t="str">
        <f t="shared" si="328"/>
        <v>Yes</v>
      </c>
      <c r="AG3235" s="36" t="str">
        <f t="shared" si="329"/>
        <v>No</v>
      </c>
      <c r="AJ3235" s="25">
        <v>35.200000000000003</v>
      </c>
      <c r="AL3235" s="33" t="str">
        <f t="shared" si="330"/>
        <v>Obesity</v>
      </c>
      <c r="AO3235" s="42">
        <v>1977</v>
      </c>
      <c r="AP3235" s="30" t="s">
        <v>20</v>
      </c>
      <c r="AQ3235" s="7">
        <v>15</v>
      </c>
      <c r="AS3235" s="33" t="str">
        <f t="shared" si="326"/>
        <v>15-09-1977</v>
      </c>
      <c r="AU3235" s="10" t="s">
        <v>9191</v>
      </c>
      <c r="AV3235" s="33">
        <f t="shared" si="331"/>
        <v>45</v>
      </c>
      <c r="AX3235" s="53">
        <v>7222.79</v>
      </c>
      <c r="AY3235" s="50">
        <f t="shared" si="332"/>
        <v>7223</v>
      </c>
      <c r="BA3235" s="10">
        <v>7.72</v>
      </c>
      <c r="BB3235" s="50" t="str">
        <f t="shared" si="333"/>
        <v>Diabetes</v>
      </c>
    </row>
    <row r="3236" spans="18:54" ht="15.5" x14ac:dyDescent="0.35">
      <c r="R3236" s="7" t="s">
        <v>6739</v>
      </c>
      <c r="S3236" s="10" t="s">
        <v>7377</v>
      </c>
      <c r="T3236" s="16" t="s">
        <v>5555</v>
      </c>
      <c r="X3236" s="27">
        <v>2</v>
      </c>
      <c r="Y3236" s="25">
        <f t="shared" si="327"/>
        <v>2</v>
      </c>
      <c r="AB3236" s="10" t="s">
        <v>2382</v>
      </c>
      <c r="AC3236" s="7" t="s">
        <v>2380</v>
      </c>
      <c r="AF3236" s="25" t="str">
        <f t="shared" si="328"/>
        <v>Yes</v>
      </c>
      <c r="AG3236" s="36" t="str">
        <f t="shared" si="329"/>
        <v>No</v>
      </c>
      <c r="AJ3236" s="25">
        <v>29.91</v>
      </c>
      <c r="AL3236" s="32" t="str">
        <f t="shared" si="330"/>
        <v>Over weight</v>
      </c>
      <c r="AO3236" s="41">
        <v>1986</v>
      </c>
      <c r="AP3236" s="29" t="s">
        <v>10</v>
      </c>
      <c r="AQ3236" s="7">
        <v>13</v>
      </c>
      <c r="AS3236" s="32" t="str">
        <f t="shared" si="326"/>
        <v>13-07-1986</v>
      </c>
      <c r="AU3236" s="10" t="s">
        <v>8817</v>
      </c>
      <c r="AV3236" s="32">
        <f t="shared" si="331"/>
        <v>36</v>
      </c>
      <c r="AX3236" s="53">
        <v>7228.22</v>
      </c>
      <c r="AY3236" s="49">
        <f t="shared" si="332"/>
        <v>7228</v>
      </c>
      <c r="BA3236" s="10">
        <v>5.55</v>
      </c>
      <c r="BB3236" s="49" t="str">
        <f t="shared" si="333"/>
        <v>Normal</v>
      </c>
    </row>
    <row r="3237" spans="18:54" ht="15.5" x14ac:dyDescent="0.35">
      <c r="R3237" s="7" t="s">
        <v>6739</v>
      </c>
      <c r="S3237" s="10" t="s">
        <v>6978</v>
      </c>
      <c r="T3237" s="16" t="s">
        <v>5556</v>
      </c>
      <c r="X3237" s="27">
        <v>1</v>
      </c>
      <c r="Y3237" s="25">
        <f t="shared" si="327"/>
        <v>1</v>
      </c>
      <c r="AB3237" s="10" t="s">
        <v>2382</v>
      </c>
      <c r="AC3237" s="7" t="s">
        <v>2380</v>
      </c>
      <c r="AF3237" s="25" t="str">
        <f t="shared" si="328"/>
        <v>Yes</v>
      </c>
      <c r="AG3237" s="36" t="str">
        <f t="shared" si="329"/>
        <v>No</v>
      </c>
      <c r="AJ3237" s="25">
        <v>36.479999999999997</v>
      </c>
      <c r="AL3237" s="33" t="str">
        <f t="shared" si="330"/>
        <v>Obesity</v>
      </c>
      <c r="AO3237" s="42">
        <v>1986</v>
      </c>
      <c r="AP3237" s="30" t="s">
        <v>20</v>
      </c>
      <c r="AQ3237" s="7">
        <v>2</v>
      </c>
      <c r="AS3237" s="33" t="str">
        <f t="shared" si="326"/>
        <v>02-09-1986</v>
      </c>
      <c r="AU3237" s="10" t="s">
        <v>9192</v>
      </c>
      <c r="AV3237" s="33">
        <f t="shared" si="331"/>
        <v>36</v>
      </c>
      <c r="AX3237" s="53">
        <v>7243.81</v>
      </c>
      <c r="AY3237" s="50">
        <f t="shared" si="332"/>
        <v>7244</v>
      </c>
      <c r="BA3237" s="10">
        <v>5.05</v>
      </c>
      <c r="BB3237" s="50" t="str">
        <f t="shared" si="333"/>
        <v>Normal</v>
      </c>
    </row>
    <row r="3238" spans="18:54" ht="15.5" x14ac:dyDescent="0.35">
      <c r="R3238" s="7" t="s">
        <v>6739</v>
      </c>
      <c r="S3238" s="10" t="s">
        <v>7378</v>
      </c>
      <c r="T3238" s="16" t="s">
        <v>5557</v>
      </c>
      <c r="X3238" s="27">
        <v>1</v>
      </c>
      <c r="Y3238" s="25">
        <f t="shared" si="327"/>
        <v>1</v>
      </c>
      <c r="AB3238" s="10" t="s">
        <v>2382</v>
      </c>
      <c r="AC3238" s="7" t="s">
        <v>2380</v>
      </c>
      <c r="AF3238" s="25" t="str">
        <f t="shared" si="328"/>
        <v>Yes</v>
      </c>
      <c r="AG3238" s="36" t="str">
        <f t="shared" si="329"/>
        <v>No</v>
      </c>
      <c r="AJ3238" s="25">
        <v>27.5</v>
      </c>
      <c r="AL3238" s="32" t="str">
        <f t="shared" si="330"/>
        <v>Over weight</v>
      </c>
      <c r="AO3238" s="41">
        <v>1982</v>
      </c>
      <c r="AP3238" s="29" t="s">
        <v>10</v>
      </c>
      <c r="AQ3238" s="7">
        <v>24</v>
      </c>
      <c r="AS3238" s="32" t="str">
        <f t="shared" si="326"/>
        <v>24-07-1982</v>
      </c>
      <c r="AU3238" s="10" t="s">
        <v>9193</v>
      </c>
      <c r="AV3238" s="32">
        <f t="shared" si="331"/>
        <v>40</v>
      </c>
      <c r="AX3238" s="53">
        <v>7248.71</v>
      </c>
      <c r="AY3238" s="51">
        <f t="shared" si="332"/>
        <v>7249</v>
      </c>
      <c r="BA3238" s="10">
        <v>8.69</v>
      </c>
      <c r="BB3238" s="51" t="str">
        <f t="shared" si="333"/>
        <v>Diabetes</v>
      </c>
    </row>
    <row r="3239" spans="18:54" ht="15.5" x14ac:dyDescent="0.35">
      <c r="R3239" s="7" t="s">
        <v>6739</v>
      </c>
      <c r="S3239" s="10" t="s">
        <v>7379</v>
      </c>
      <c r="T3239" s="16" t="s">
        <v>5558</v>
      </c>
      <c r="X3239" s="27">
        <v>1</v>
      </c>
      <c r="Y3239" s="25">
        <f t="shared" si="327"/>
        <v>1</v>
      </c>
      <c r="AB3239" s="10" t="s">
        <v>2382</v>
      </c>
      <c r="AC3239" s="7" t="s">
        <v>2380</v>
      </c>
      <c r="AF3239" s="25" t="str">
        <f t="shared" si="328"/>
        <v>Yes</v>
      </c>
      <c r="AG3239" s="36" t="str">
        <f t="shared" si="329"/>
        <v>No</v>
      </c>
      <c r="AJ3239" s="25">
        <v>33.44</v>
      </c>
      <c r="AL3239" s="33" t="str">
        <f t="shared" si="330"/>
        <v>Obesity</v>
      </c>
      <c r="AO3239" s="42">
        <v>1981</v>
      </c>
      <c r="AP3239" s="30" t="s">
        <v>35</v>
      </c>
      <c r="AQ3239" s="7">
        <v>14</v>
      </c>
      <c r="AS3239" s="33" t="str">
        <f t="shared" si="326"/>
        <v>14-08-1981</v>
      </c>
      <c r="AU3239" s="10" t="s">
        <v>9194</v>
      </c>
      <c r="AV3239" s="33">
        <f t="shared" si="331"/>
        <v>41</v>
      </c>
      <c r="AX3239" s="53">
        <v>7256.72</v>
      </c>
      <c r="AY3239" s="50">
        <f t="shared" si="332"/>
        <v>7257</v>
      </c>
      <c r="BA3239" s="10">
        <v>5.9</v>
      </c>
      <c r="BB3239" s="50" t="str">
        <f t="shared" si="333"/>
        <v>Prediabetes</v>
      </c>
    </row>
    <row r="3240" spans="18:54" ht="15.5" x14ac:dyDescent="0.35">
      <c r="R3240" s="7" t="s">
        <v>6739</v>
      </c>
      <c r="S3240" s="10" t="s">
        <v>7380</v>
      </c>
      <c r="T3240" s="16" t="s">
        <v>5559</v>
      </c>
      <c r="X3240" s="27">
        <v>1</v>
      </c>
      <c r="Y3240" s="25">
        <f t="shared" si="327"/>
        <v>1</v>
      </c>
      <c r="AB3240" s="10" t="s">
        <v>2382</v>
      </c>
      <c r="AC3240" s="7" t="s">
        <v>2380</v>
      </c>
      <c r="AF3240" s="25" t="str">
        <f t="shared" si="328"/>
        <v>Yes</v>
      </c>
      <c r="AG3240" s="36" t="str">
        <f t="shared" si="329"/>
        <v>No</v>
      </c>
      <c r="AJ3240" s="25">
        <v>28.215</v>
      </c>
      <c r="AL3240" s="32" t="str">
        <f t="shared" si="330"/>
        <v>Over weight</v>
      </c>
      <c r="AO3240" s="41">
        <v>1981</v>
      </c>
      <c r="AP3240" s="29" t="s">
        <v>18</v>
      </c>
      <c r="AQ3240" s="7">
        <v>13</v>
      </c>
      <c r="AS3240" s="32" t="str">
        <f t="shared" si="326"/>
        <v>13-06-1981</v>
      </c>
      <c r="AU3240" s="10" t="s">
        <v>9195</v>
      </c>
      <c r="AV3240" s="32">
        <f t="shared" si="331"/>
        <v>41</v>
      </c>
      <c r="AX3240" s="53">
        <v>7261.74</v>
      </c>
      <c r="AY3240" s="51">
        <f t="shared" si="332"/>
        <v>7262</v>
      </c>
      <c r="BA3240" s="10">
        <v>6.29</v>
      </c>
      <c r="BB3240" s="51" t="str">
        <f t="shared" si="333"/>
        <v>Prediabetes</v>
      </c>
    </row>
    <row r="3241" spans="18:54" ht="15.5" x14ac:dyDescent="0.35">
      <c r="R3241" s="7" t="s">
        <v>6739</v>
      </c>
      <c r="S3241" s="10" t="s">
        <v>7381</v>
      </c>
      <c r="T3241" s="16" t="s">
        <v>5560</v>
      </c>
      <c r="X3241" s="27">
        <v>1</v>
      </c>
      <c r="Y3241" s="25">
        <f t="shared" si="327"/>
        <v>1</v>
      </c>
      <c r="AB3241" s="10" t="s">
        <v>2382</v>
      </c>
      <c r="AC3241" s="7" t="s">
        <v>2380</v>
      </c>
      <c r="AF3241" s="25" t="str">
        <f t="shared" si="328"/>
        <v>Yes</v>
      </c>
      <c r="AG3241" s="36" t="str">
        <f t="shared" si="329"/>
        <v>No</v>
      </c>
      <c r="AJ3241" s="25">
        <v>27.17</v>
      </c>
      <c r="AL3241" s="33" t="str">
        <f t="shared" si="330"/>
        <v>Over weight</v>
      </c>
      <c r="AO3241" s="42">
        <v>1973</v>
      </c>
      <c r="AP3241" s="30" t="s">
        <v>37</v>
      </c>
      <c r="AQ3241" s="7">
        <v>25</v>
      </c>
      <c r="AS3241" s="33" t="str">
        <f t="shared" si="326"/>
        <v>25-10-1973</v>
      </c>
      <c r="AU3241" s="10" t="s">
        <v>9196</v>
      </c>
      <c r="AV3241" s="33">
        <f t="shared" si="331"/>
        <v>49</v>
      </c>
      <c r="AX3241" s="53">
        <v>7265.58</v>
      </c>
      <c r="AY3241" s="50">
        <f t="shared" si="332"/>
        <v>7266</v>
      </c>
      <c r="BA3241" s="10">
        <v>5.84</v>
      </c>
      <c r="BB3241" s="50" t="str">
        <f t="shared" si="333"/>
        <v>Prediabetes</v>
      </c>
    </row>
    <row r="3242" spans="18:54" ht="15.5" x14ac:dyDescent="0.35">
      <c r="R3242" s="7" t="s">
        <v>6739</v>
      </c>
      <c r="S3242" s="10" t="s">
        <v>7382</v>
      </c>
      <c r="T3242" s="16" t="s">
        <v>5561</v>
      </c>
      <c r="X3242" s="27" t="s">
        <v>2381</v>
      </c>
      <c r="Y3242" s="25">
        <f t="shared" si="327"/>
        <v>0</v>
      </c>
      <c r="AB3242" s="10" t="s">
        <v>2380</v>
      </c>
      <c r="AC3242" s="7" t="s">
        <v>2380</v>
      </c>
      <c r="AF3242" s="25" t="str">
        <f t="shared" si="328"/>
        <v>No</v>
      </c>
      <c r="AG3242" s="36" t="str">
        <f t="shared" si="329"/>
        <v>No</v>
      </c>
      <c r="AJ3242" s="25">
        <v>35.380000000000003</v>
      </c>
      <c r="AL3242" s="32" t="str">
        <f t="shared" si="330"/>
        <v>Obesity</v>
      </c>
      <c r="AO3242" s="41">
        <v>1981</v>
      </c>
      <c r="AP3242" s="29" t="s">
        <v>35</v>
      </c>
      <c r="AQ3242" s="7">
        <v>4</v>
      </c>
      <c r="AS3242" s="32" t="str">
        <f t="shared" si="326"/>
        <v>04-08-1981</v>
      </c>
      <c r="AU3242" s="10" t="s">
        <v>9197</v>
      </c>
      <c r="AV3242" s="32">
        <f t="shared" si="331"/>
        <v>41</v>
      </c>
      <c r="AX3242" s="53">
        <v>7265.7</v>
      </c>
      <c r="AY3242" s="51">
        <f t="shared" si="332"/>
        <v>7266</v>
      </c>
      <c r="BA3242" s="10">
        <v>6.12</v>
      </c>
      <c r="BB3242" s="51" t="str">
        <f t="shared" si="333"/>
        <v>Prediabetes</v>
      </c>
    </row>
    <row r="3243" spans="18:54" ht="15.5" x14ac:dyDescent="0.35">
      <c r="R3243" s="7" t="s">
        <v>6742</v>
      </c>
      <c r="S3243" s="10" t="s">
        <v>8293</v>
      </c>
      <c r="T3243" s="16" t="s">
        <v>5562</v>
      </c>
      <c r="X3243" s="27" t="s">
        <v>2381</v>
      </c>
      <c r="Y3243" s="25">
        <f t="shared" si="327"/>
        <v>0</v>
      </c>
      <c r="AB3243" s="10" t="s">
        <v>2380</v>
      </c>
      <c r="AC3243" s="7" t="s">
        <v>2380</v>
      </c>
      <c r="AF3243" s="25" t="str">
        <f t="shared" si="328"/>
        <v>No</v>
      </c>
      <c r="AG3243" s="36" t="str">
        <f t="shared" si="329"/>
        <v>No</v>
      </c>
      <c r="AJ3243" s="25">
        <v>43.48</v>
      </c>
      <c r="AL3243" s="33" t="str">
        <f t="shared" si="330"/>
        <v>Obesity</v>
      </c>
      <c r="AO3243" s="42">
        <v>1976</v>
      </c>
      <c r="AP3243" s="30" t="s">
        <v>30</v>
      </c>
      <c r="AQ3243" s="7">
        <v>18</v>
      </c>
      <c r="AS3243" s="33" t="str">
        <f t="shared" si="326"/>
        <v>18-12-1976</v>
      </c>
      <c r="AU3243" s="10" t="s">
        <v>9198</v>
      </c>
      <c r="AV3243" s="33">
        <f t="shared" si="331"/>
        <v>46</v>
      </c>
      <c r="AX3243" s="53">
        <v>7273.02</v>
      </c>
      <c r="AY3243" s="50">
        <f t="shared" si="332"/>
        <v>7273</v>
      </c>
      <c r="BA3243" s="10">
        <v>6.24</v>
      </c>
      <c r="BB3243" s="50" t="str">
        <f t="shared" si="333"/>
        <v>Prediabetes</v>
      </c>
    </row>
    <row r="3244" spans="18:54" ht="15.5" x14ac:dyDescent="0.35">
      <c r="R3244" s="7" t="s">
        <v>6740</v>
      </c>
      <c r="S3244" s="10" t="s">
        <v>7383</v>
      </c>
      <c r="T3244" s="16" t="s">
        <v>5563</v>
      </c>
      <c r="X3244" s="27">
        <v>1</v>
      </c>
      <c r="Y3244" s="25">
        <f t="shared" si="327"/>
        <v>1</v>
      </c>
      <c r="AB3244" s="10" t="s">
        <v>2380</v>
      </c>
      <c r="AC3244" s="7" t="s">
        <v>2380</v>
      </c>
      <c r="AF3244" s="25" t="str">
        <f t="shared" si="328"/>
        <v>No</v>
      </c>
      <c r="AG3244" s="36" t="str">
        <f t="shared" si="329"/>
        <v>No</v>
      </c>
      <c r="AJ3244" s="25">
        <v>41.73</v>
      </c>
      <c r="AL3244" s="32" t="str">
        <f t="shared" si="330"/>
        <v>Obesity</v>
      </c>
      <c r="AO3244" s="41">
        <v>1985</v>
      </c>
      <c r="AP3244" s="29" t="s">
        <v>15</v>
      </c>
      <c r="AQ3244" s="7">
        <v>2</v>
      </c>
      <c r="AS3244" s="32" t="str">
        <f t="shared" si="326"/>
        <v>02-11-1985</v>
      </c>
      <c r="AU3244" s="10" t="s">
        <v>9199</v>
      </c>
      <c r="AV3244" s="32">
        <f t="shared" si="331"/>
        <v>37</v>
      </c>
      <c r="AX3244" s="53">
        <v>7281.51</v>
      </c>
      <c r="AY3244" s="49">
        <f t="shared" si="332"/>
        <v>7282</v>
      </c>
      <c r="BA3244" s="10">
        <v>6.25</v>
      </c>
      <c r="BB3244" s="49" t="str">
        <f t="shared" si="333"/>
        <v>Prediabetes</v>
      </c>
    </row>
    <row r="3245" spans="18:54" ht="15.5" x14ac:dyDescent="0.35">
      <c r="R3245" s="7" t="s">
        <v>6740</v>
      </c>
      <c r="S3245" s="10" t="s">
        <v>6900</v>
      </c>
      <c r="T3245" s="16" t="s">
        <v>5564</v>
      </c>
      <c r="X3245" s="27" t="s">
        <v>2381</v>
      </c>
      <c r="Y3245" s="25">
        <f t="shared" si="327"/>
        <v>0</v>
      </c>
      <c r="AB3245" s="10" t="s">
        <v>2380</v>
      </c>
      <c r="AC3245" s="7" t="s">
        <v>2380</v>
      </c>
      <c r="AF3245" s="25" t="str">
        <f t="shared" si="328"/>
        <v>No</v>
      </c>
      <c r="AG3245" s="36" t="str">
        <f t="shared" si="329"/>
        <v>No</v>
      </c>
      <c r="AJ3245" s="25">
        <v>28.9</v>
      </c>
      <c r="AL3245" s="33" t="str">
        <f t="shared" si="330"/>
        <v>Over weight</v>
      </c>
      <c r="AO3245" s="42">
        <v>1966</v>
      </c>
      <c r="AP3245" s="30" t="s">
        <v>30</v>
      </c>
      <c r="AQ3245" s="7">
        <v>26</v>
      </c>
      <c r="AS3245" s="33" t="str">
        <f t="shared" si="326"/>
        <v>26-12-1966</v>
      </c>
      <c r="AU3245" s="10" t="s">
        <v>9200</v>
      </c>
      <c r="AV3245" s="33">
        <f t="shared" si="331"/>
        <v>56</v>
      </c>
      <c r="AX3245" s="53">
        <v>7302.46</v>
      </c>
      <c r="AY3245" s="50">
        <f t="shared" si="332"/>
        <v>7302</v>
      </c>
      <c r="BA3245" s="10">
        <v>11.96</v>
      </c>
      <c r="BB3245" s="50" t="str">
        <f t="shared" si="333"/>
        <v>Diabetes</v>
      </c>
    </row>
    <row r="3246" spans="18:54" ht="15.5" x14ac:dyDescent="0.35">
      <c r="R3246" s="7" t="s">
        <v>6740</v>
      </c>
      <c r="S3246" s="10" t="s">
        <v>7384</v>
      </c>
      <c r="T3246" s="16" t="s">
        <v>5565</v>
      </c>
      <c r="X3246" s="27" t="s">
        <v>2381</v>
      </c>
      <c r="Y3246" s="25">
        <f t="shared" si="327"/>
        <v>0</v>
      </c>
      <c r="AB3246" s="10" t="s">
        <v>2380</v>
      </c>
      <c r="AC3246" s="7" t="s">
        <v>2380</v>
      </c>
      <c r="AF3246" s="25" t="str">
        <f t="shared" si="328"/>
        <v>No</v>
      </c>
      <c r="AG3246" s="36" t="str">
        <f t="shared" si="329"/>
        <v>No</v>
      </c>
      <c r="AJ3246" s="25">
        <v>25.74</v>
      </c>
      <c r="AL3246" s="32" t="str">
        <f t="shared" si="330"/>
        <v>Over weight</v>
      </c>
      <c r="AO3246" s="41">
        <v>1965</v>
      </c>
      <c r="AP3246" s="29" t="s">
        <v>18</v>
      </c>
      <c r="AQ3246" s="7">
        <v>6</v>
      </c>
      <c r="AS3246" s="32" t="str">
        <f t="shared" si="326"/>
        <v>06-06-1965</v>
      </c>
      <c r="AU3246" s="10" t="s">
        <v>9201</v>
      </c>
      <c r="AV3246" s="32">
        <f t="shared" si="331"/>
        <v>58</v>
      </c>
      <c r="AX3246" s="53">
        <v>7304.65</v>
      </c>
      <c r="AY3246" s="51">
        <f t="shared" si="332"/>
        <v>7305</v>
      </c>
      <c r="BA3246" s="10">
        <v>7.69</v>
      </c>
      <c r="BB3246" s="51" t="str">
        <f t="shared" si="333"/>
        <v>Diabetes</v>
      </c>
    </row>
    <row r="3247" spans="18:54" ht="15.5" x14ac:dyDescent="0.35">
      <c r="R3247" s="7" t="s">
        <v>6740</v>
      </c>
      <c r="S3247" s="10" t="s">
        <v>7385</v>
      </c>
      <c r="T3247" s="16" t="s">
        <v>5566</v>
      </c>
      <c r="X3247" s="27" t="s">
        <v>2381</v>
      </c>
      <c r="Y3247" s="25">
        <f t="shared" si="327"/>
        <v>0</v>
      </c>
      <c r="AB3247" s="10" t="s">
        <v>2380</v>
      </c>
      <c r="AC3247" s="7" t="s">
        <v>2380</v>
      </c>
      <c r="AF3247" s="25" t="str">
        <f t="shared" si="328"/>
        <v>No</v>
      </c>
      <c r="AG3247" s="36" t="str">
        <f t="shared" si="329"/>
        <v>No</v>
      </c>
      <c r="AJ3247" s="25">
        <v>36.06</v>
      </c>
      <c r="AL3247" s="33" t="str">
        <f t="shared" si="330"/>
        <v>Obesity</v>
      </c>
      <c r="AO3247" s="42">
        <v>1965</v>
      </c>
      <c r="AP3247" s="30" t="s">
        <v>18</v>
      </c>
      <c r="AQ3247" s="7">
        <v>25</v>
      </c>
      <c r="AS3247" s="33" t="str">
        <f t="shared" si="326"/>
        <v>25-06-1965</v>
      </c>
      <c r="AU3247" s="10" t="s">
        <v>9202</v>
      </c>
      <c r="AV3247" s="33">
        <f t="shared" si="331"/>
        <v>57</v>
      </c>
      <c r="AX3247" s="53">
        <v>7318.21</v>
      </c>
      <c r="AY3247" s="50">
        <f t="shared" si="332"/>
        <v>7318</v>
      </c>
      <c r="BA3247" s="10">
        <v>8.83</v>
      </c>
      <c r="BB3247" s="50" t="str">
        <f t="shared" si="333"/>
        <v>Diabetes</v>
      </c>
    </row>
    <row r="3248" spans="18:54" ht="15.5" x14ac:dyDescent="0.35">
      <c r="R3248" s="7" t="s">
        <v>6742</v>
      </c>
      <c r="S3248" s="10" t="s">
        <v>8294</v>
      </c>
      <c r="T3248" s="16" t="s">
        <v>5567</v>
      </c>
      <c r="X3248" s="27" t="s">
        <v>2381</v>
      </c>
      <c r="Y3248" s="25">
        <f t="shared" si="327"/>
        <v>0</v>
      </c>
      <c r="AB3248" s="10" t="s">
        <v>2380</v>
      </c>
      <c r="AC3248" s="7" t="s">
        <v>2380</v>
      </c>
      <c r="AF3248" s="25" t="str">
        <f t="shared" si="328"/>
        <v>No</v>
      </c>
      <c r="AG3248" s="36" t="str">
        <f t="shared" si="329"/>
        <v>No</v>
      </c>
      <c r="AJ3248" s="25">
        <v>43.28</v>
      </c>
      <c r="AL3248" s="32" t="str">
        <f t="shared" si="330"/>
        <v>Obesity</v>
      </c>
      <c r="AO3248" s="41">
        <v>1972</v>
      </c>
      <c r="AP3248" s="29" t="s">
        <v>35</v>
      </c>
      <c r="AQ3248" s="7">
        <v>11</v>
      </c>
      <c r="AS3248" s="32" t="str">
        <f t="shared" si="326"/>
        <v>11-08-1972</v>
      </c>
      <c r="AU3248" s="10" t="s">
        <v>9203</v>
      </c>
      <c r="AV3248" s="32">
        <f t="shared" si="331"/>
        <v>50</v>
      </c>
      <c r="AX3248" s="53">
        <v>7318.22</v>
      </c>
      <c r="AY3248" s="51">
        <f t="shared" si="332"/>
        <v>7318</v>
      </c>
      <c r="BA3248" s="10">
        <v>4.41</v>
      </c>
      <c r="BB3248" s="51" t="str">
        <f t="shared" si="333"/>
        <v>Normal</v>
      </c>
    </row>
    <row r="3249" spans="18:54" ht="15.5" x14ac:dyDescent="0.35">
      <c r="R3249" s="7" t="s">
        <v>6740</v>
      </c>
      <c r="S3249" s="10" t="s">
        <v>6763</v>
      </c>
      <c r="T3249" s="16" t="s">
        <v>5568</v>
      </c>
      <c r="X3249" s="27">
        <v>1</v>
      </c>
      <c r="Y3249" s="25">
        <f t="shared" si="327"/>
        <v>1</v>
      </c>
      <c r="AB3249" s="10" t="s">
        <v>2382</v>
      </c>
      <c r="AC3249" s="7" t="s">
        <v>2380</v>
      </c>
      <c r="AF3249" s="25" t="str">
        <f t="shared" si="328"/>
        <v>Yes</v>
      </c>
      <c r="AG3249" s="36" t="str">
        <f t="shared" si="329"/>
        <v>No</v>
      </c>
      <c r="AJ3249" s="25">
        <v>28.785</v>
      </c>
      <c r="AL3249" s="33" t="str">
        <f t="shared" si="330"/>
        <v>Over weight</v>
      </c>
      <c r="AO3249" s="42">
        <v>1965</v>
      </c>
      <c r="AP3249" s="30" t="s">
        <v>10</v>
      </c>
      <c r="AQ3249" s="7">
        <v>11</v>
      </c>
      <c r="AS3249" s="33" t="str">
        <f t="shared" si="326"/>
        <v>11-07-1965</v>
      </c>
      <c r="AU3249" s="10" t="s">
        <v>9204</v>
      </c>
      <c r="AV3249" s="33">
        <f t="shared" si="331"/>
        <v>57</v>
      </c>
      <c r="AX3249" s="53">
        <v>7322.86</v>
      </c>
      <c r="AY3249" s="50">
        <f t="shared" si="332"/>
        <v>7323</v>
      </c>
      <c r="BA3249" s="10">
        <v>9.1</v>
      </c>
      <c r="BB3249" s="50" t="str">
        <f t="shared" si="333"/>
        <v>Diabetes</v>
      </c>
    </row>
    <row r="3250" spans="18:54" ht="15.5" x14ac:dyDescent="0.35">
      <c r="R3250" s="7" t="s">
        <v>6740</v>
      </c>
      <c r="S3250" s="10" t="s">
        <v>7386</v>
      </c>
      <c r="T3250" s="16" t="s">
        <v>5569</v>
      </c>
      <c r="X3250" s="27">
        <v>1</v>
      </c>
      <c r="Y3250" s="25">
        <f t="shared" si="327"/>
        <v>1</v>
      </c>
      <c r="AB3250" s="10" t="s">
        <v>2382</v>
      </c>
      <c r="AC3250" s="7" t="s">
        <v>2380</v>
      </c>
      <c r="AF3250" s="25" t="str">
        <f t="shared" si="328"/>
        <v>Yes</v>
      </c>
      <c r="AG3250" s="36" t="str">
        <f t="shared" si="329"/>
        <v>No</v>
      </c>
      <c r="AJ3250" s="25">
        <v>25.46</v>
      </c>
      <c r="AL3250" s="32" t="str">
        <f t="shared" si="330"/>
        <v>Over weight</v>
      </c>
      <c r="AO3250" s="41">
        <v>2004</v>
      </c>
      <c r="AP3250" s="29" t="s">
        <v>15</v>
      </c>
      <c r="AQ3250" s="7">
        <v>15</v>
      </c>
      <c r="AS3250" s="32" t="str">
        <f t="shared" si="326"/>
        <v>15-11-2004</v>
      </c>
      <c r="AU3250" s="10" t="s">
        <v>9205</v>
      </c>
      <c r="AV3250" s="32">
        <f t="shared" si="331"/>
        <v>18</v>
      </c>
      <c r="AX3250" s="53">
        <v>7323.73</v>
      </c>
      <c r="AY3250" s="51">
        <f t="shared" si="332"/>
        <v>7324</v>
      </c>
      <c r="BA3250" s="10">
        <v>11.52</v>
      </c>
      <c r="BB3250" s="51" t="str">
        <f t="shared" si="333"/>
        <v>Diabetes</v>
      </c>
    </row>
    <row r="3251" spans="18:54" ht="15.5" x14ac:dyDescent="0.35">
      <c r="R3251" s="7" t="s">
        <v>6739</v>
      </c>
      <c r="S3251" s="10" t="s">
        <v>7387</v>
      </c>
      <c r="T3251" s="16" t="s">
        <v>5570</v>
      </c>
      <c r="X3251" s="27" t="s">
        <v>2381</v>
      </c>
      <c r="Y3251" s="25">
        <f t="shared" si="327"/>
        <v>0</v>
      </c>
      <c r="AB3251" s="10" t="s">
        <v>2380</v>
      </c>
      <c r="AC3251" s="7" t="s">
        <v>2380</v>
      </c>
      <c r="AF3251" s="25" t="str">
        <f t="shared" si="328"/>
        <v>No</v>
      </c>
      <c r="AG3251" s="36" t="str">
        <f t="shared" si="329"/>
        <v>No</v>
      </c>
      <c r="AJ3251" s="25">
        <v>30.8</v>
      </c>
      <c r="AL3251" s="33" t="str">
        <f t="shared" si="330"/>
        <v>Obesity</v>
      </c>
      <c r="AO3251" s="42">
        <v>1979</v>
      </c>
      <c r="AP3251" s="30" t="s">
        <v>18</v>
      </c>
      <c r="AQ3251" s="7">
        <v>19</v>
      </c>
      <c r="AS3251" s="33" t="str">
        <f t="shared" si="326"/>
        <v>19-06-1979</v>
      </c>
      <c r="AU3251" s="10" t="s">
        <v>9206</v>
      </c>
      <c r="AV3251" s="33">
        <f t="shared" si="331"/>
        <v>43</v>
      </c>
      <c r="AX3251" s="53">
        <v>7325.05</v>
      </c>
      <c r="AY3251" s="50">
        <f t="shared" si="332"/>
        <v>7325</v>
      </c>
      <c r="BA3251" s="10">
        <v>10.95</v>
      </c>
      <c r="BB3251" s="50" t="str">
        <f t="shared" si="333"/>
        <v>Diabetes</v>
      </c>
    </row>
    <row r="3252" spans="18:54" ht="15.5" x14ac:dyDescent="0.35">
      <c r="R3252" s="7" t="s">
        <v>6739</v>
      </c>
      <c r="S3252" s="10" t="s">
        <v>7388</v>
      </c>
      <c r="T3252" s="16" t="s">
        <v>5230</v>
      </c>
      <c r="X3252" s="27" t="s">
        <v>2381</v>
      </c>
      <c r="Y3252" s="25">
        <f t="shared" si="327"/>
        <v>0</v>
      </c>
      <c r="AB3252" s="10" t="s">
        <v>2380</v>
      </c>
      <c r="AC3252" s="7" t="s">
        <v>2380</v>
      </c>
      <c r="AF3252" s="25" t="str">
        <f t="shared" si="328"/>
        <v>No</v>
      </c>
      <c r="AG3252" s="36" t="str">
        <f t="shared" si="329"/>
        <v>No</v>
      </c>
      <c r="AJ3252" s="25">
        <v>28.88</v>
      </c>
      <c r="AL3252" s="32" t="str">
        <f t="shared" si="330"/>
        <v>Over weight</v>
      </c>
      <c r="AO3252" s="41">
        <v>1984</v>
      </c>
      <c r="AP3252" s="29" t="s">
        <v>10</v>
      </c>
      <c r="AQ3252" s="7">
        <v>25</v>
      </c>
      <c r="AS3252" s="32" t="str">
        <f t="shared" ref="AS3252:AS3315" si="334">TEXT(DATEVALUE(CONCATENATE(AQ3252,"-",AP3252,"-",AO3252)),("DD-MM-YYYY"))</f>
        <v>25-07-1984</v>
      </c>
      <c r="AU3252" s="10" t="s">
        <v>9035</v>
      </c>
      <c r="AV3252" s="32">
        <f t="shared" si="331"/>
        <v>38</v>
      </c>
      <c r="AX3252" s="53">
        <v>7325.47</v>
      </c>
      <c r="AY3252" s="49">
        <f t="shared" si="332"/>
        <v>7325</v>
      </c>
      <c r="BA3252" s="10">
        <v>11.5</v>
      </c>
      <c r="BB3252" s="49" t="str">
        <f t="shared" si="333"/>
        <v>Diabetes</v>
      </c>
    </row>
    <row r="3253" spans="18:54" ht="15.5" x14ac:dyDescent="0.35">
      <c r="R3253" s="7" t="s">
        <v>6739</v>
      </c>
      <c r="S3253" s="10" t="s">
        <v>6703</v>
      </c>
      <c r="T3253" s="16" t="s">
        <v>5571</v>
      </c>
      <c r="X3253" s="27" t="s">
        <v>2381</v>
      </c>
      <c r="Y3253" s="25">
        <f t="shared" ref="Y3253:Y3316" si="335">IF(X3253="No major surgery",0,X3253)</f>
        <v>0</v>
      </c>
      <c r="AB3253" s="10" t="s">
        <v>2380</v>
      </c>
      <c r="AC3253" s="7" t="s">
        <v>2380</v>
      </c>
      <c r="AF3253" s="25" t="str">
        <f t="shared" ref="AF3253:AF3316" si="336">IF(LOWER(AB3253)="yes","Yes","No")</f>
        <v>No</v>
      </c>
      <c r="AG3253" s="36" t="str">
        <f t="shared" ref="AG3253:AG3316" si="337">IF(LOWER(AC3253)="yes","Yes","No")</f>
        <v>No</v>
      </c>
      <c r="AJ3253" s="25">
        <v>23</v>
      </c>
      <c r="AL3253" s="33" t="str">
        <f t="shared" ref="AL3253:AL3316" si="338">IF(AJ3253&lt;18.5,"Under weight",IF(AJ3253&lt;25,"Normal Weight 
",IF(AJ3253&lt;30,"Over weight","Obesity")))</f>
        <v xml:space="preserve">Normal Weight 
</v>
      </c>
      <c r="AO3253" s="42">
        <v>1979</v>
      </c>
      <c r="AP3253" s="30" t="s">
        <v>20</v>
      </c>
      <c r="AQ3253" s="7">
        <v>19</v>
      </c>
      <c r="AS3253" s="33" t="str">
        <f t="shared" si="334"/>
        <v>19-09-1979</v>
      </c>
      <c r="AU3253" s="10" t="s">
        <v>9207</v>
      </c>
      <c r="AV3253" s="33">
        <f t="shared" ref="AV3253:AV3316" si="339">2023-YEAR(AU3253)-IF(OR(MONTH(AU3253)&gt;6,AND(DAY(AU3253)&gt;8)),1,0)</f>
        <v>43</v>
      </c>
      <c r="AX3253" s="53">
        <v>7337.75</v>
      </c>
      <c r="AY3253" s="50">
        <f t="shared" ref="AY3253:AY3316" si="340">ROUND(AX3253,0)</f>
        <v>7338</v>
      </c>
      <c r="BA3253" s="10">
        <v>9.8800000000000008</v>
      </c>
      <c r="BB3253" s="50" t="str">
        <f t="shared" ref="BB3253:BB3316" si="341">IF(BA3253&lt;5.7,"Normal",IF(BA3253&lt;6.5,"Prediabetes","Diabetes"))</f>
        <v>Diabetes</v>
      </c>
    </row>
    <row r="3254" spans="18:54" ht="15.5" x14ac:dyDescent="0.35">
      <c r="R3254" s="7" t="s">
        <v>6740</v>
      </c>
      <c r="S3254" s="10" t="s">
        <v>6782</v>
      </c>
      <c r="T3254" s="16" t="s">
        <v>4932</v>
      </c>
      <c r="X3254" s="27">
        <v>1</v>
      </c>
      <c r="Y3254" s="25">
        <f t="shared" si="335"/>
        <v>1</v>
      </c>
      <c r="AB3254" s="10" t="s">
        <v>2380</v>
      </c>
      <c r="AC3254" s="7" t="s">
        <v>2380</v>
      </c>
      <c r="AF3254" s="25" t="str">
        <f t="shared" si="336"/>
        <v>No</v>
      </c>
      <c r="AG3254" s="36" t="str">
        <f t="shared" si="337"/>
        <v>No</v>
      </c>
      <c r="AJ3254" s="25">
        <v>38.25</v>
      </c>
      <c r="AL3254" s="32" t="str">
        <f t="shared" si="338"/>
        <v>Obesity</v>
      </c>
      <c r="AO3254" s="41">
        <v>1986</v>
      </c>
      <c r="AP3254" s="29" t="s">
        <v>18</v>
      </c>
      <c r="AQ3254" s="7">
        <v>15</v>
      </c>
      <c r="AS3254" s="32" t="str">
        <f t="shared" si="334"/>
        <v>15-06-1986</v>
      </c>
      <c r="AU3254" s="10" t="s">
        <v>9208</v>
      </c>
      <c r="AV3254" s="32">
        <f t="shared" si="339"/>
        <v>36</v>
      </c>
      <c r="AX3254" s="53">
        <v>7339.93</v>
      </c>
      <c r="AY3254" s="51">
        <f t="shared" si="340"/>
        <v>7340</v>
      </c>
      <c r="BA3254" s="10">
        <v>6.2</v>
      </c>
      <c r="BB3254" s="51" t="str">
        <f t="shared" si="341"/>
        <v>Prediabetes</v>
      </c>
    </row>
    <row r="3255" spans="18:54" ht="15.5" x14ac:dyDescent="0.35">
      <c r="R3255" s="7" t="s">
        <v>6742</v>
      </c>
      <c r="S3255" s="10" t="s">
        <v>8295</v>
      </c>
      <c r="T3255" s="16" t="s">
        <v>4949</v>
      </c>
      <c r="X3255" s="27">
        <v>1</v>
      </c>
      <c r="Y3255" s="25">
        <f t="shared" si="335"/>
        <v>1</v>
      </c>
      <c r="AB3255" s="10" t="s">
        <v>2382</v>
      </c>
      <c r="AC3255" s="7" t="s">
        <v>2380</v>
      </c>
      <c r="AF3255" s="25" t="str">
        <f t="shared" si="336"/>
        <v>Yes</v>
      </c>
      <c r="AG3255" s="36" t="str">
        <f t="shared" si="337"/>
        <v>No</v>
      </c>
      <c r="AJ3255" s="25">
        <v>39.25</v>
      </c>
      <c r="AL3255" s="33" t="str">
        <f t="shared" si="338"/>
        <v>Obesity</v>
      </c>
      <c r="AO3255" s="42">
        <v>1977</v>
      </c>
      <c r="AP3255" s="30" t="s">
        <v>30</v>
      </c>
      <c r="AQ3255" s="7">
        <v>18</v>
      </c>
      <c r="AS3255" s="33" t="str">
        <f t="shared" si="334"/>
        <v>18-12-1977</v>
      </c>
      <c r="AU3255" s="10" t="s">
        <v>9209</v>
      </c>
      <c r="AV3255" s="33">
        <f t="shared" si="339"/>
        <v>45</v>
      </c>
      <c r="AX3255" s="53">
        <v>7345.08</v>
      </c>
      <c r="AY3255" s="50">
        <f t="shared" si="340"/>
        <v>7345</v>
      </c>
      <c r="BA3255" s="10">
        <v>8.41</v>
      </c>
      <c r="BB3255" s="50" t="str">
        <f t="shared" si="341"/>
        <v>Diabetes</v>
      </c>
    </row>
    <row r="3256" spans="18:54" ht="15.5" x14ac:dyDescent="0.35">
      <c r="R3256" s="7" t="s">
        <v>6739</v>
      </c>
      <c r="S3256" s="10" t="s">
        <v>7389</v>
      </c>
      <c r="T3256" s="16" t="s">
        <v>5572</v>
      </c>
      <c r="X3256" s="27">
        <v>2</v>
      </c>
      <c r="Y3256" s="25">
        <f t="shared" si="335"/>
        <v>2</v>
      </c>
      <c r="AB3256" s="10" t="s">
        <v>2382</v>
      </c>
      <c r="AC3256" s="7" t="s">
        <v>2380</v>
      </c>
      <c r="AF3256" s="25" t="str">
        <f t="shared" si="336"/>
        <v>Yes</v>
      </c>
      <c r="AG3256" s="36" t="str">
        <f t="shared" si="337"/>
        <v>No</v>
      </c>
      <c r="AJ3256" s="25">
        <v>26.6</v>
      </c>
      <c r="AL3256" s="32" t="str">
        <f t="shared" si="338"/>
        <v>Over weight</v>
      </c>
      <c r="AO3256" s="41">
        <v>1979</v>
      </c>
      <c r="AP3256" s="29" t="s">
        <v>18</v>
      </c>
      <c r="AQ3256" s="7">
        <v>26</v>
      </c>
      <c r="AS3256" s="32" t="str">
        <f t="shared" si="334"/>
        <v>26-06-1979</v>
      </c>
      <c r="AU3256" s="10" t="s">
        <v>9210</v>
      </c>
      <c r="AV3256" s="32">
        <f t="shared" si="339"/>
        <v>43</v>
      </c>
      <c r="AX3256" s="53">
        <v>7345.73</v>
      </c>
      <c r="AY3256" s="51">
        <f t="shared" si="340"/>
        <v>7346</v>
      </c>
      <c r="BA3256" s="10">
        <v>5.07</v>
      </c>
      <c r="BB3256" s="51" t="str">
        <f t="shared" si="341"/>
        <v>Normal</v>
      </c>
    </row>
    <row r="3257" spans="18:54" ht="15.5" x14ac:dyDescent="0.35">
      <c r="R3257" s="7" t="s">
        <v>6740</v>
      </c>
      <c r="S3257" s="10" t="s">
        <v>7188</v>
      </c>
      <c r="T3257" s="16" t="s">
        <v>5573</v>
      </c>
      <c r="X3257" s="27">
        <v>1</v>
      </c>
      <c r="Y3257" s="25">
        <f t="shared" si="335"/>
        <v>1</v>
      </c>
      <c r="AB3257" s="10" t="s">
        <v>2380</v>
      </c>
      <c r="AC3257" s="7" t="s">
        <v>2380</v>
      </c>
      <c r="AF3257" s="25" t="str">
        <f t="shared" si="336"/>
        <v>No</v>
      </c>
      <c r="AG3257" s="36" t="str">
        <f t="shared" si="337"/>
        <v>No</v>
      </c>
      <c r="AJ3257" s="25">
        <v>35.700000000000003</v>
      </c>
      <c r="AL3257" s="33" t="str">
        <f t="shared" si="338"/>
        <v>Obesity</v>
      </c>
      <c r="AO3257" s="42">
        <v>1977</v>
      </c>
      <c r="AP3257" s="30" t="s">
        <v>30</v>
      </c>
      <c r="AQ3257" s="7">
        <v>1</v>
      </c>
      <c r="AS3257" s="33" t="str">
        <f t="shared" si="334"/>
        <v>01-12-1977</v>
      </c>
      <c r="AU3257" s="10" t="s">
        <v>9211</v>
      </c>
      <c r="AV3257" s="33">
        <f t="shared" si="339"/>
        <v>45</v>
      </c>
      <c r="AX3257" s="53">
        <v>7348.14</v>
      </c>
      <c r="AY3257" s="50">
        <f t="shared" si="340"/>
        <v>7348</v>
      </c>
      <c r="BA3257" s="10">
        <v>4.0599999999999996</v>
      </c>
      <c r="BB3257" s="50" t="str">
        <f t="shared" si="341"/>
        <v>Normal</v>
      </c>
    </row>
    <row r="3258" spans="18:54" ht="15.5" x14ac:dyDescent="0.35">
      <c r="R3258" s="7" t="s">
        <v>6739</v>
      </c>
      <c r="S3258" s="10" t="s">
        <v>7390</v>
      </c>
      <c r="T3258" s="16" t="s">
        <v>5574</v>
      </c>
      <c r="X3258" s="27" t="s">
        <v>2381</v>
      </c>
      <c r="Y3258" s="25">
        <f t="shared" si="335"/>
        <v>0</v>
      </c>
      <c r="AB3258" s="10" t="s">
        <v>2380</v>
      </c>
      <c r="AC3258" s="7" t="s">
        <v>2380</v>
      </c>
      <c r="AF3258" s="25" t="str">
        <f t="shared" si="336"/>
        <v>No</v>
      </c>
      <c r="AG3258" s="36" t="str">
        <f t="shared" si="337"/>
        <v>No</v>
      </c>
      <c r="AJ3258" s="25">
        <v>20.100000000000001</v>
      </c>
      <c r="AL3258" s="32" t="str">
        <f t="shared" si="338"/>
        <v xml:space="preserve">Normal Weight 
</v>
      </c>
      <c r="AO3258" s="41">
        <v>1993</v>
      </c>
      <c r="AP3258" s="29" t="s">
        <v>37</v>
      </c>
      <c r="AQ3258" s="7">
        <v>5</v>
      </c>
      <c r="AS3258" s="32" t="str">
        <f t="shared" si="334"/>
        <v>05-10-1993</v>
      </c>
      <c r="AU3258" s="10" t="s">
        <v>9212</v>
      </c>
      <c r="AV3258" s="32">
        <f t="shared" si="339"/>
        <v>29</v>
      </c>
      <c r="AX3258" s="53">
        <v>7349.12</v>
      </c>
      <c r="AY3258" s="51">
        <f t="shared" si="340"/>
        <v>7349</v>
      </c>
      <c r="BA3258" s="10">
        <v>10.52</v>
      </c>
      <c r="BB3258" s="51" t="str">
        <f t="shared" si="341"/>
        <v>Diabetes</v>
      </c>
    </row>
    <row r="3259" spans="18:54" ht="15.5" x14ac:dyDescent="0.35">
      <c r="R3259" s="7" t="s">
        <v>6739</v>
      </c>
      <c r="S3259" s="10" t="s">
        <v>7391</v>
      </c>
      <c r="T3259" s="16" t="s">
        <v>5575</v>
      </c>
      <c r="X3259" s="27" t="s">
        <v>2381</v>
      </c>
      <c r="Y3259" s="25">
        <f t="shared" si="335"/>
        <v>0</v>
      </c>
      <c r="AB3259" s="10" t="s">
        <v>2380</v>
      </c>
      <c r="AC3259" s="7" t="s">
        <v>2380</v>
      </c>
      <c r="AF3259" s="25" t="str">
        <f t="shared" si="336"/>
        <v>No</v>
      </c>
      <c r="AG3259" s="36" t="str">
        <f t="shared" si="337"/>
        <v>No</v>
      </c>
      <c r="AJ3259" s="25">
        <v>22.23</v>
      </c>
      <c r="AL3259" s="33" t="str">
        <f t="shared" si="338"/>
        <v xml:space="preserve">Normal Weight 
</v>
      </c>
      <c r="AO3259" s="42">
        <v>1983</v>
      </c>
      <c r="AP3259" s="30" t="s">
        <v>18</v>
      </c>
      <c r="AQ3259" s="7">
        <v>21</v>
      </c>
      <c r="AS3259" s="33" t="str">
        <f t="shared" si="334"/>
        <v>21-06-1983</v>
      </c>
      <c r="AU3259" s="10" t="s">
        <v>9213</v>
      </c>
      <c r="AV3259" s="33">
        <f t="shared" si="339"/>
        <v>39</v>
      </c>
      <c r="AX3259" s="53">
        <v>7357.49</v>
      </c>
      <c r="AY3259" s="50">
        <f t="shared" si="340"/>
        <v>7357</v>
      </c>
      <c r="BA3259" s="10">
        <v>9.65</v>
      </c>
      <c r="BB3259" s="50" t="str">
        <f t="shared" si="341"/>
        <v>Diabetes</v>
      </c>
    </row>
    <row r="3260" spans="18:54" ht="15.5" x14ac:dyDescent="0.35">
      <c r="R3260" s="7" t="s">
        <v>6740</v>
      </c>
      <c r="S3260" s="10" t="s">
        <v>7392</v>
      </c>
      <c r="T3260" s="16" t="s">
        <v>5576</v>
      </c>
      <c r="X3260" s="27" t="s">
        <v>2381</v>
      </c>
      <c r="Y3260" s="25">
        <f t="shared" si="335"/>
        <v>0</v>
      </c>
      <c r="AB3260" s="10" t="s">
        <v>2380</v>
      </c>
      <c r="AC3260" s="7" t="s">
        <v>2380</v>
      </c>
      <c r="AF3260" s="25" t="str">
        <f t="shared" si="336"/>
        <v>No</v>
      </c>
      <c r="AG3260" s="36" t="str">
        <f t="shared" si="337"/>
        <v>No</v>
      </c>
      <c r="AJ3260" s="25">
        <v>36.47</v>
      </c>
      <c r="AL3260" s="32" t="str">
        <f t="shared" si="338"/>
        <v>Obesity</v>
      </c>
      <c r="AO3260" s="41">
        <v>1981</v>
      </c>
      <c r="AP3260" s="29" t="s">
        <v>10</v>
      </c>
      <c r="AQ3260" s="7">
        <v>16</v>
      </c>
      <c r="AS3260" s="32" t="str">
        <f t="shared" si="334"/>
        <v>16-07-1981</v>
      </c>
      <c r="AU3260" s="10" t="s">
        <v>9214</v>
      </c>
      <c r="AV3260" s="32">
        <f t="shared" si="339"/>
        <v>41</v>
      </c>
      <c r="AX3260" s="53">
        <v>7358.18</v>
      </c>
      <c r="AY3260" s="49">
        <f t="shared" si="340"/>
        <v>7358</v>
      </c>
      <c r="BA3260" s="10">
        <v>6.21</v>
      </c>
      <c r="BB3260" s="49" t="str">
        <f t="shared" si="341"/>
        <v>Prediabetes</v>
      </c>
    </row>
    <row r="3261" spans="18:54" ht="15.5" x14ac:dyDescent="0.35">
      <c r="R3261" s="7" t="s">
        <v>6739</v>
      </c>
      <c r="S3261" s="10" t="s">
        <v>7353</v>
      </c>
      <c r="T3261" s="16" t="s">
        <v>5577</v>
      </c>
      <c r="X3261" s="27">
        <v>1</v>
      </c>
      <c r="Y3261" s="25">
        <f t="shared" si="335"/>
        <v>1</v>
      </c>
      <c r="AB3261" s="10" t="s">
        <v>2380</v>
      </c>
      <c r="AC3261" s="7" t="s">
        <v>2380</v>
      </c>
      <c r="AF3261" s="25" t="str">
        <f t="shared" si="336"/>
        <v>No</v>
      </c>
      <c r="AG3261" s="36" t="str">
        <f t="shared" si="337"/>
        <v>No</v>
      </c>
      <c r="AJ3261" s="25">
        <v>49.64</v>
      </c>
      <c r="AL3261" s="33" t="str">
        <f t="shared" si="338"/>
        <v>Obesity</v>
      </c>
      <c r="AO3261" s="42">
        <v>1965</v>
      </c>
      <c r="AP3261" s="30" t="s">
        <v>30</v>
      </c>
      <c r="AQ3261" s="7">
        <v>9</v>
      </c>
      <c r="AS3261" s="33" t="str">
        <f t="shared" si="334"/>
        <v>09-12-1965</v>
      </c>
      <c r="AU3261" s="10" t="s">
        <v>9215</v>
      </c>
      <c r="AV3261" s="33">
        <f t="shared" si="339"/>
        <v>57</v>
      </c>
      <c r="AX3261" s="53">
        <v>7362.31</v>
      </c>
      <c r="AY3261" s="50">
        <f t="shared" si="340"/>
        <v>7362</v>
      </c>
      <c r="BA3261" s="10">
        <v>4.76</v>
      </c>
      <c r="BB3261" s="50" t="str">
        <f t="shared" si="341"/>
        <v>Normal</v>
      </c>
    </row>
    <row r="3262" spans="18:54" ht="15.5" x14ac:dyDescent="0.35">
      <c r="R3262" s="7" t="s">
        <v>6742</v>
      </c>
      <c r="S3262" s="10" t="s">
        <v>8296</v>
      </c>
      <c r="T3262" s="16" t="s">
        <v>5578</v>
      </c>
      <c r="X3262" s="27">
        <v>1</v>
      </c>
      <c r="Y3262" s="25">
        <f t="shared" si="335"/>
        <v>1</v>
      </c>
      <c r="AB3262" s="10" t="s">
        <v>2382</v>
      </c>
      <c r="AC3262" s="7" t="s">
        <v>2380</v>
      </c>
      <c r="AF3262" s="25" t="str">
        <f t="shared" si="336"/>
        <v>Yes</v>
      </c>
      <c r="AG3262" s="36" t="str">
        <f t="shared" si="337"/>
        <v>No</v>
      </c>
      <c r="AJ3262" s="25">
        <v>36.799999999999997</v>
      </c>
      <c r="AL3262" s="32" t="str">
        <f t="shared" si="338"/>
        <v>Obesity</v>
      </c>
      <c r="AO3262" s="41">
        <v>1981</v>
      </c>
      <c r="AP3262" s="29" t="s">
        <v>15</v>
      </c>
      <c r="AQ3262" s="7">
        <v>24</v>
      </c>
      <c r="AS3262" s="32" t="str">
        <f t="shared" si="334"/>
        <v>24-11-1981</v>
      </c>
      <c r="AU3262" s="10" t="s">
        <v>9069</v>
      </c>
      <c r="AV3262" s="32">
        <f t="shared" si="339"/>
        <v>41</v>
      </c>
      <c r="AX3262" s="53">
        <v>7371.77</v>
      </c>
      <c r="AY3262" s="51">
        <f t="shared" si="340"/>
        <v>7372</v>
      </c>
      <c r="BA3262" s="10">
        <v>5.73</v>
      </c>
      <c r="BB3262" s="51" t="str">
        <f t="shared" si="341"/>
        <v>Prediabetes</v>
      </c>
    </row>
    <row r="3263" spans="18:54" ht="15.5" x14ac:dyDescent="0.35">
      <c r="R3263" s="7" t="s">
        <v>6740</v>
      </c>
      <c r="S3263" s="10" t="s">
        <v>7393</v>
      </c>
      <c r="T3263" s="16" t="s">
        <v>5579</v>
      </c>
      <c r="X3263" s="27" t="s">
        <v>2381</v>
      </c>
      <c r="Y3263" s="25">
        <f t="shared" si="335"/>
        <v>0</v>
      </c>
      <c r="AB3263" s="10" t="s">
        <v>2382</v>
      </c>
      <c r="AC3263" s="7" t="s">
        <v>2380</v>
      </c>
      <c r="AF3263" s="25" t="str">
        <f t="shared" si="336"/>
        <v>Yes</v>
      </c>
      <c r="AG3263" s="36" t="str">
        <f t="shared" si="337"/>
        <v>No</v>
      </c>
      <c r="AJ3263" s="25">
        <v>33.880000000000003</v>
      </c>
      <c r="AL3263" s="33" t="str">
        <f t="shared" si="338"/>
        <v>Obesity</v>
      </c>
      <c r="AO3263" s="42">
        <v>1993</v>
      </c>
      <c r="AP3263" s="30" t="s">
        <v>10</v>
      </c>
      <c r="AQ3263" s="7">
        <v>22</v>
      </c>
      <c r="AS3263" s="33" t="str">
        <f t="shared" si="334"/>
        <v>22-07-1993</v>
      </c>
      <c r="AU3263" s="10" t="s">
        <v>9216</v>
      </c>
      <c r="AV3263" s="33">
        <f t="shared" si="339"/>
        <v>29</v>
      </c>
      <c r="AX3263" s="53">
        <v>7388.85</v>
      </c>
      <c r="AY3263" s="50">
        <f t="shared" si="340"/>
        <v>7389</v>
      </c>
      <c r="BA3263" s="10">
        <v>10.78</v>
      </c>
      <c r="BB3263" s="50" t="str">
        <f t="shared" si="341"/>
        <v>Diabetes</v>
      </c>
    </row>
    <row r="3264" spans="18:54" ht="15.5" x14ac:dyDescent="0.35">
      <c r="R3264" s="7" t="s">
        <v>6740</v>
      </c>
      <c r="S3264" s="10" t="s">
        <v>7010</v>
      </c>
      <c r="T3264" s="16" t="s">
        <v>5580</v>
      </c>
      <c r="X3264" s="27">
        <v>1</v>
      </c>
      <c r="Y3264" s="25">
        <f t="shared" si="335"/>
        <v>1</v>
      </c>
      <c r="AB3264" s="10" t="s">
        <v>2382</v>
      </c>
      <c r="AC3264" s="7" t="s">
        <v>2380</v>
      </c>
      <c r="AF3264" s="25" t="str">
        <f t="shared" si="336"/>
        <v>Yes</v>
      </c>
      <c r="AG3264" s="36" t="str">
        <f t="shared" si="337"/>
        <v>No</v>
      </c>
      <c r="AJ3264" s="25">
        <v>32.01</v>
      </c>
      <c r="AL3264" s="32" t="str">
        <f t="shared" si="338"/>
        <v>Obesity</v>
      </c>
      <c r="AO3264" s="41">
        <v>1965</v>
      </c>
      <c r="AP3264" s="29" t="s">
        <v>30</v>
      </c>
      <c r="AQ3264" s="7">
        <v>5</v>
      </c>
      <c r="AS3264" s="32" t="str">
        <f t="shared" si="334"/>
        <v>05-12-1965</v>
      </c>
      <c r="AU3264" s="10" t="s">
        <v>9217</v>
      </c>
      <c r="AV3264" s="32">
        <f t="shared" si="339"/>
        <v>57</v>
      </c>
      <c r="AX3264" s="53">
        <v>7403.98</v>
      </c>
      <c r="AY3264" s="51">
        <f t="shared" si="340"/>
        <v>7404</v>
      </c>
      <c r="BA3264" s="10">
        <v>5.08</v>
      </c>
      <c r="BB3264" s="51" t="str">
        <f t="shared" si="341"/>
        <v>Normal</v>
      </c>
    </row>
    <row r="3265" spans="18:54" ht="15.5" x14ac:dyDescent="0.35">
      <c r="R3265" s="7" t="s">
        <v>6740</v>
      </c>
      <c r="S3265" s="10" t="s">
        <v>7394</v>
      </c>
      <c r="T3265" s="16" t="s">
        <v>5581</v>
      </c>
      <c r="X3265" s="27" t="s">
        <v>2381</v>
      </c>
      <c r="Y3265" s="25">
        <f t="shared" si="335"/>
        <v>0</v>
      </c>
      <c r="AB3265" s="10" t="s">
        <v>2380</v>
      </c>
      <c r="AC3265" s="7" t="s">
        <v>2380</v>
      </c>
      <c r="AF3265" s="25" t="str">
        <f t="shared" si="336"/>
        <v>No</v>
      </c>
      <c r="AG3265" s="36" t="str">
        <f t="shared" si="337"/>
        <v>No</v>
      </c>
      <c r="AJ3265" s="25">
        <v>33.630000000000003</v>
      </c>
      <c r="AL3265" s="33" t="str">
        <f t="shared" si="338"/>
        <v>Obesity</v>
      </c>
      <c r="AO3265" s="42">
        <v>1983</v>
      </c>
      <c r="AP3265" s="30" t="s">
        <v>20</v>
      </c>
      <c r="AQ3265" s="7">
        <v>19</v>
      </c>
      <c r="AS3265" s="33" t="str">
        <f t="shared" si="334"/>
        <v>19-09-1983</v>
      </c>
      <c r="AU3265" s="10" t="s">
        <v>9218</v>
      </c>
      <c r="AV3265" s="33">
        <f t="shared" si="339"/>
        <v>39</v>
      </c>
      <c r="AX3265" s="53">
        <v>7418.52</v>
      </c>
      <c r="AY3265" s="50">
        <f t="shared" si="340"/>
        <v>7419</v>
      </c>
      <c r="BA3265" s="10">
        <v>11.39</v>
      </c>
      <c r="BB3265" s="50" t="str">
        <f t="shared" si="341"/>
        <v>Diabetes</v>
      </c>
    </row>
    <row r="3266" spans="18:54" ht="15.5" x14ac:dyDescent="0.35">
      <c r="R3266" s="7" t="s">
        <v>6740</v>
      </c>
      <c r="S3266" s="10" t="s">
        <v>7395</v>
      </c>
      <c r="T3266" s="16" t="s">
        <v>5582</v>
      </c>
      <c r="X3266" s="27">
        <v>1</v>
      </c>
      <c r="Y3266" s="25">
        <f t="shared" si="335"/>
        <v>1</v>
      </c>
      <c r="AB3266" s="10" t="s">
        <v>2382</v>
      </c>
      <c r="AC3266" s="7" t="s">
        <v>2380</v>
      </c>
      <c r="AF3266" s="25" t="str">
        <f t="shared" si="336"/>
        <v>Yes</v>
      </c>
      <c r="AG3266" s="36" t="str">
        <f t="shared" si="337"/>
        <v>No</v>
      </c>
      <c r="AJ3266" s="25">
        <v>34.865000000000002</v>
      </c>
      <c r="AL3266" s="32" t="str">
        <f t="shared" si="338"/>
        <v>Obesity</v>
      </c>
      <c r="AO3266" s="41">
        <v>1978</v>
      </c>
      <c r="AP3266" s="29" t="s">
        <v>15</v>
      </c>
      <c r="AQ3266" s="7">
        <v>12</v>
      </c>
      <c r="AS3266" s="32" t="str">
        <f t="shared" si="334"/>
        <v>12-11-1978</v>
      </c>
      <c r="AU3266" s="10" t="s">
        <v>9219</v>
      </c>
      <c r="AV3266" s="32">
        <f t="shared" si="339"/>
        <v>44</v>
      </c>
      <c r="AX3266" s="53">
        <v>7419.48</v>
      </c>
      <c r="AY3266" s="51">
        <f t="shared" si="340"/>
        <v>7419</v>
      </c>
      <c r="BA3266" s="10">
        <v>5.35</v>
      </c>
      <c r="BB3266" s="51" t="str">
        <f t="shared" si="341"/>
        <v>Normal</v>
      </c>
    </row>
    <row r="3267" spans="18:54" ht="15.5" x14ac:dyDescent="0.35">
      <c r="R3267" s="7" t="s">
        <v>6740</v>
      </c>
      <c r="S3267" s="10" t="s">
        <v>7082</v>
      </c>
      <c r="T3267" s="16" t="s">
        <v>5583</v>
      </c>
      <c r="X3267" s="27" t="s">
        <v>2381</v>
      </c>
      <c r="Y3267" s="25">
        <f t="shared" si="335"/>
        <v>0</v>
      </c>
      <c r="AB3267" s="10" t="s">
        <v>2380</v>
      </c>
      <c r="AC3267" s="7" t="s">
        <v>2380</v>
      </c>
      <c r="AF3267" s="25" t="str">
        <f t="shared" si="336"/>
        <v>No</v>
      </c>
      <c r="AG3267" s="36" t="str">
        <f t="shared" si="337"/>
        <v>No</v>
      </c>
      <c r="AJ3267" s="25">
        <v>43.11</v>
      </c>
      <c r="AL3267" s="33" t="str">
        <f t="shared" si="338"/>
        <v>Obesity</v>
      </c>
      <c r="AO3267" s="42">
        <v>1978</v>
      </c>
      <c r="AP3267" s="30" t="s">
        <v>30</v>
      </c>
      <c r="AQ3267" s="7">
        <v>2</v>
      </c>
      <c r="AS3267" s="33" t="str">
        <f t="shared" si="334"/>
        <v>02-12-1978</v>
      </c>
      <c r="AU3267" s="10" t="s">
        <v>9220</v>
      </c>
      <c r="AV3267" s="33">
        <f t="shared" si="339"/>
        <v>44</v>
      </c>
      <c r="AX3267" s="53">
        <v>7421.19</v>
      </c>
      <c r="AY3267" s="50">
        <f t="shared" si="340"/>
        <v>7421</v>
      </c>
      <c r="BA3267" s="10">
        <v>5.6</v>
      </c>
      <c r="BB3267" s="50" t="str">
        <f t="shared" si="341"/>
        <v>Normal</v>
      </c>
    </row>
    <row r="3268" spans="18:54" ht="15.5" x14ac:dyDescent="0.35">
      <c r="R3268" s="7" t="s">
        <v>6740</v>
      </c>
      <c r="S3268" s="10" t="s">
        <v>6816</v>
      </c>
      <c r="T3268" s="16" t="s">
        <v>5584</v>
      </c>
      <c r="X3268" s="27">
        <v>1</v>
      </c>
      <c r="Y3268" s="25">
        <f t="shared" si="335"/>
        <v>1</v>
      </c>
      <c r="AB3268" s="10" t="s">
        <v>2382</v>
      </c>
      <c r="AC3268" s="7" t="s">
        <v>2380</v>
      </c>
      <c r="AF3268" s="25" t="str">
        <f t="shared" si="336"/>
        <v>Yes</v>
      </c>
      <c r="AG3268" s="36" t="str">
        <f t="shared" si="337"/>
        <v>No</v>
      </c>
      <c r="AJ3268" s="25">
        <v>30.305</v>
      </c>
      <c r="AL3268" s="32" t="str">
        <f t="shared" si="338"/>
        <v>Obesity</v>
      </c>
      <c r="AO3268" s="41">
        <v>1977</v>
      </c>
      <c r="AP3268" s="29" t="s">
        <v>35</v>
      </c>
      <c r="AQ3268" s="7">
        <v>25</v>
      </c>
      <c r="AS3268" s="32" t="str">
        <f t="shared" si="334"/>
        <v>25-08-1977</v>
      </c>
      <c r="AU3268" s="10" t="s">
        <v>9221</v>
      </c>
      <c r="AV3268" s="32">
        <f t="shared" si="339"/>
        <v>45</v>
      </c>
      <c r="AX3268" s="53">
        <v>7441.05</v>
      </c>
      <c r="AY3268" s="49">
        <f t="shared" si="340"/>
        <v>7441</v>
      </c>
      <c r="BA3268" s="10">
        <v>4.2699999999999996</v>
      </c>
      <c r="BB3268" s="49" t="str">
        <f t="shared" si="341"/>
        <v>Normal</v>
      </c>
    </row>
    <row r="3269" spans="18:54" ht="15.5" x14ac:dyDescent="0.35">
      <c r="R3269" s="7" t="s">
        <v>6740</v>
      </c>
      <c r="S3269" s="10" t="s">
        <v>7396</v>
      </c>
      <c r="T3269" s="16" t="s">
        <v>4864</v>
      </c>
      <c r="X3269" s="27">
        <v>1</v>
      </c>
      <c r="Y3269" s="25">
        <f t="shared" si="335"/>
        <v>1</v>
      </c>
      <c r="AB3269" s="10" t="s">
        <v>2382</v>
      </c>
      <c r="AC3269" s="7" t="s">
        <v>2380</v>
      </c>
      <c r="AF3269" s="25" t="str">
        <f t="shared" si="336"/>
        <v>Yes</v>
      </c>
      <c r="AG3269" s="36" t="str">
        <f t="shared" si="337"/>
        <v>No</v>
      </c>
      <c r="AJ3269" s="25">
        <v>25.175000000000001</v>
      </c>
      <c r="AL3269" s="33" t="str">
        <f t="shared" si="338"/>
        <v>Over weight</v>
      </c>
      <c r="AO3269" s="42">
        <v>1979</v>
      </c>
      <c r="AP3269" s="30" t="s">
        <v>20</v>
      </c>
      <c r="AQ3269" s="7">
        <v>1</v>
      </c>
      <c r="AS3269" s="33" t="str">
        <f t="shared" si="334"/>
        <v>01-09-1979</v>
      </c>
      <c r="AU3269" s="10" t="s">
        <v>9222</v>
      </c>
      <c r="AV3269" s="33">
        <f t="shared" si="339"/>
        <v>43</v>
      </c>
      <c r="AX3269" s="53">
        <v>7441.5</v>
      </c>
      <c r="AY3269" s="50">
        <f t="shared" si="340"/>
        <v>7442</v>
      </c>
      <c r="BA3269" s="10">
        <v>5.57</v>
      </c>
      <c r="BB3269" s="50" t="str">
        <f t="shared" si="341"/>
        <v>Normal</v>
      </c>
    </row>
    <row r="3270" spans="18:54" ht="15.5" x14ac:dyDescent="0.35">
      <c r="R3270" s="7" t="s">
        <v>6740</v>
      </c>
      <c r="S3270" s="10" t="s">
        <v>7397</v>
      </c>
      <c r="T3270" s="16" t="s">
        <v>5585</v>
      </c>
      <c r="X3270" s="27">
        <v>1</v>
      </c>
      <c r="Y3270" s="25">
        <f t="shared" si="335"/>
        <v>1</v>
      </c>
      <c r="AB3270" s="10" t="s">
        <v>2382</v>
      </c>
      <c r="AC3270" s="7" t="s">
        <v>2380</v>
      </c>
      <c r="AF3270" s="25" t="str">
        <f t="shared" si="336"/>
        <v>Yes</v>
      </c>
      <c r="AG3270" s="36" t="str">
        <f t="shared" si="337"/>
        <v>No</v>
      </c>
      <c r="AJ3270" s="25">
        <v>26.8</v>
      </c>
      <c r="AL3270" s="32" t="str">
        <f t="shared" si="338"/>
        <v>Over weight</v>
      </c>
      <c r="AO3270" s="41">
        <v>1980</v>
      </c>
      <c r="AP3270" s="29" t="s">
        <v>10</v>
      </c>
      <c r="AQ3270" s="7">
        <v>7</v>
      </c>
      <c r="AS3270" s="32" t="str">
        <f t="shared" si="334"/>
        <v>07-07-1980</v>
      </c>
      <c r="AU3270" s="10" t="s">
        <v>9223</v>
      </c>
      <c r="AV3270" s="32">
        <f t="shared" si="339"/>
        <v>42</v>
      </c>
      <c r="AX3270" s="53">
        <v>7443.64</v>
      </c>
      <c r="AY3270" s="51">
        <f t="shared" si="340"/>
        <v>7444</v>
      </c>
      <c r="BA3270" s="10">
        <v>5.68</v>
      </c>
      <c r="BB3270" s="51" t="str">
        <f t="shared" si="341"/>
        <v>Normal</v>
      </c>
    </row>
    <row r="3271" spans="18:54" ht="15.5" x14ac:dyDescent="0.35">
      <c r="R3271" s="7" t="s">
        <v>6740</v>
      </c>
      <c r="S3271" s="10" t="s">
        <v>7398</v>
      </c>
      <c r="T3271" s="16" t="s">
        <v>4949</v>
      </c>
      <c r="X3271" s="27">
        <v>1</v>
      </c>
      <c r="Y3271" s="25">
        <f t="shared" si="335"/>
        <v>1</v>
      </c>
      <c r="AB3271" s="10" t="s">
        <v>2380</v>
      </c>
      <c r="AC3271" s="7" t="s">
        <v>2380</v>
      </c>
      <c r="AF3271" s="25" t="str">
        <f t="shared" si="336"/>
        <v>No</v>
      </c>
      <c r="AG3271" s="36" t="str">
        <f t="shared" si="337"/>
        <v>No</v>
      </c>
      <c r="AJ3271" s="25">
        <v>21.78</v>
      </c>
      <c r="AL3271" s="33" t="str">
        <f t="shared" si="338"/>
        <v xml:space="preserve">Normal Weight 
</v>
      </c>
      <c r="AO3271" s="42">
        <v>1977</v>
      </c>
      <c r="AP3271" s="30" t="s">
        <v>20</v>
      </c>
      <c r="AQ3271" s="7">
        <v>25</v>
      </c>
      <c r="AS3271" s="33" t="str">
        <f t="shared" si="334"/>
        <v>25-09-1977</v>
      </c>
      <c r="AU3271" s="10" t="s">
        <v>9224</v>
      </c>
      <c r="AV3271" s="33">
        <f t="shared" si="339"/>
        <v>45</v>
      </c>
      <c r="AX3271" s="53">
        <v>7445.92</v>
      </c>
      <c r="AY3271" s="50">
        <f t="shared" si="340"/>
        <v>7446</v>
      </c>
      <c r="BA3271" s="10">
        <v>5.3</v>
      </c>
      <c r="BB3271" s="50" t="str">
        <f t="shared" si="341"/>
        <v>Normal</v>
      </c>
    </row>
    <row r="3272" spans="18:54" ht="15.5" x14ac:dyDescent="0.35">
      <c r="R3272" s="7" t="s">
        <v>6739</v>
      </c>
      <c r="S3272" s="10" t="s">
        <v>7399</v>
      </c>
      <c r="T3272" s="16" t="s">
        <v>5586</v>
      </c>
      <c r="X3272" s="27" t="s">
        <v>2381</v>
      </c>
      <c r="Y3272" s="25">
        <f t="shared" si="335"/>
        <v>0</v>
      </c>
      <c r="AB3272" s="10" t="s">
        <v>2382</v>
      </c>
      <c r="AC3272" s="7" t="s">
        <v>2380</v>
      </c>
      <c r="AF3272" s="25" t="str">
        <f t="shared" si="336"/>
        <v>Yes</v>
      </c>
      <c r="AG3272" s="36" t="str">
        <f t="shared" si="337"/>
        <v>No</v>
      </c>
      <c r="AJ3272" s="25">
        <v>30.14</v>
      </c>
      <c r="AL3272" s="32" t="str">
        <f t="shared" si="338"/>
        <v>Obesity</v>
      </c>
      <c r="AO3272" s="41">
        <v>1977</v>
      </c>
      <c r="AP3272" s="29" t="s">
        <v>20</v>
      </c>
      <c r="AQ3272" s="7">
        <v>30</v>
      </c>
      <c r="AS3272" s="32" t="str">
        <f t="shared" si="334"/>
        <v>30-09-1977</v>
      </c>
      <c r="AU3272" s="10" t="s">
        <v>9225</v>
      </c>
      <c r="AV3272" s="32">
        <f t="shared" si="339"/>
        <v>45</v>
      </c>
      <c r="AX3272" s="53">
        <v>7448.4</v>
      </c>
      <c r="AY3272" s="51">
        <f t="shared" si="340"/>
        <v>7448</v>
      </c>
      <c r="BA3272" s="10">
        <v>9.4499999999999993</v>
      </c>
      <c r="BB3272" s="51" t="str">
        <f t="shared" si="341"/>
        <v>Diabetes</v>
      </c>
    </row>
    <row r="3273" spans="18:54" ht="15.5" x14ac:dyDescent="0.35">
      <c r="R3273" s="7" t="s">
        <v>6739</v>
      </c>
      <c r="S3273" s="10" t="s">
        <v>7090</v>
      </c>
      <c r="T3273" s="16" t="s">
        <v>5587</v>
      </c>
      <c r="X3273" s="27" t="s">
        <v>2381</v>
      </c>
      <c r="Y3273" s="25">
        <f t="shared" si="335"/>
        <v>0</v>
      </c>
      <c r="AB3273" s="10" t="s">
        <v>2382</v>
      </c>
      <c r="AC3273" s="7" t="s">
        <v>2380</v>
      </c>
      <c r="AF3273" s="25" t="str">
        <f t="shared" si="336"/>
        <v>Yes</v>
      </c>
      <c r="AG3273" s="36" t="str">
        <f t="shared" si="337"/>
        <v>No</v>
      </c>
      <c r="AJ3273" s="25">
        <v>29.7</v>
      </c>
      <c r="AL3273" s="33" t="str">
        <f t="shared" si="338"/>
        <v>Over weight</v>
      </c>
      <c r="AO3273" s="42">
        <v>2001</v>
      </c>
      <c r="AP3273" s="30" t="s">
        <v>18</v>
      </c>
      <c r="AQ3273" s="7">
        <v>1</v>
      </c>
      <c r="AS3273" s="33" t="str">
        <f t="shared" si="334"/>
        <v>01-06-2001</v>
      </c>
      <c r="AU3273" s="10" t="s">
        <v>9226</v>
      </c>
      <c r="AV3273" s="33">
        <f t="shared" si="339"/>
        <v>22</v>
      </c>
      <c r="AX3273" s="53">
        <v>7450.36</v>
      </c>
      <c r="AY3273" s="50">
        <f t="shared" si="340"/>
        <v>7450</v>
      </c>
      <c r="BA3273" s="10">
        <v>6.79</v>
      </c>
      <c r="BB3273" s="50" t="str">
        <f t="shared" si="341"/>
        <v>Diabetes</v>
      </c>
    </row>
    <row r="3274" spans="18:54" ht="15.5" x14ac:dyDescent="0.35">
      <c r="R3274" s="7" t="s">
        <v>6739</v>
      </c>
      <c r="S3274" s="10" t="s">
        <v>6788</v>
      </c>
      <c r="T3274" s="16" t="s">
        <v>5588</v>
      </c>
      <c r="X3274" s="27" t="s">
        <v>2381</v>
      </c>
      <c r="Y3274" s="25">
        <f t="shared" si="335"/>
        <v>0</v>
      </c>
      <c r="AB3274" s="10" t="s">
        <v>2382</v>
      </c>
      <c r="AC3274" s="7" t="s">
        <v>2380</v>
      </c>
      <c r="AF3274" s="25" t="str">
        <f t="shared" si="336"/>
        <v>Yes</v>
      </c>
      <c r="AG3274" s="36" t="str">
        <f t="shared" si="337"/>
        <v>No</v>
      </c>
      <c r="AJ3274" s="25">
        <v>32.395000000000003</v>
      </c>
      <c r="AL3274" s="32" t="str">
        <f t="shared" si="338"/>
        <v>Obesity</v>
      </c>
      <c r="AO3274" s="41">
        <v>1967</v>
      </c>
      <c r="AP3274" s="29" t="s">
        <v>35</v>
      </c>
      <c r="AQ3274" s="7">
        <v>4</v>
      </c>
      <c r="AS3274" s="32" t="str">
        <f t="shared" si="334"/>
        <v>04-08-1967</v>
      </c>
      <c r="AU3274" s="10" t="s">
        <v>9227</v>
      </c>
      <c r="AV3274" s="32">
        <f t="shared" si="339"/>
        <v>55</v>
      </c>
      <c r="AX3274" s="53">
        <v>7463.51</v>
      </c>
      <c r="AY3274" s="51">
        <f t="shared" si="340"/>
        <v>7464</v>
      </c>
      <c r="BA3274" s="10">
        <v>11.1</v>
      </c>
      <c r="BB3274" s="51" t="str">
        <f t="shared" si="341"/>
        <v>Diabetes</v>
      </c>
    </row>
    <row r="3275" spans="18:54" ht="15.5" x14ac:dyDescent="0.35">
      <c r="R3275" s="7" t="s">
        <v>6739</v>
      </c>
      <c r="S3275" s="10" t="s">
        <v>7400</v>
      </c>
      <c r="T3275" s="16" t="s">
        <v>5589</v>
      </c>
      <c r="X3275" s="27" t="s">
        <v>2381</v>
      </c>
      <c r="Y3275" s="25">
        <f t="shared" si="335"/>
        <v>0</v>
      </c>
      <c r="AB3275" s="10" t="s">
        <v>2380</v>
      </c>
      <c r="AC3275" s="7" t="s">
        <v>2380</v>
      </c>
      <c r="AF3275" s="25" t="str">
        <f t="shared" si="336"/>
        <v>No</v>
      </c>
      <c r="AG3275" s="36" t="str">
        <f t="shared" si="337"/>
        <v>No</v>
      </c>
      <c r="AJ3275" s="25">
        <v>36.64</v>
      </c>
      <c r="AL3275" s="33" t="str">
        <f t="shared" si="338"/>
        <v>Obesity</v>
      </c>
      <c r="AO3275" s="42">
        <v>1996</v>
      </c>
      <c r="AP3275" s="30" t="s">
        <v>18</v>
      </c>
      <c r="AQ3275" s="7">
        <v>14</v>
      </c>
      <c r="AS3275" s="33" t="str">
        <f t="shared" si="334"/>
        <v>14-06-1996</v>
      </c>
      <c r="AU3275" s="10" t="s">
        <v>9228</v>
      </c>
      <c r="AV3275" s="33">
        <f t="shared" si="339"/>
        <v>26</v>
      </c>
      <c r="AX3275" s="53">
        <v>7487.38</v>
      </c>
      <c r="AY3275" s="50">
        <f t="shared" si="340"/>
        <v>7487</v>
      </c>
      <c r="BA3275" s="10">
        <v>7.26</v>
      </c>
      <c r="BB3275" s="50" t="str">
        <f t="shared" si="341"/>
        <v>Diabetes</v>
      </c>
    </row>
    <row r="3276" spans="18:54" ht="15.5" x14ac:dyDescent="0.35">
      <c r="R3276" s="7" t="s">
        <v>6739</v>
      </c>
      <c r="S3276" s="10" t="s">
        <v>7401</v>
      </c>
      <c r="T3276" s="16" t="s">
        <v>5590</v>
      </c>
      <c r="X3276" s="27">
        <v>1</v>
      </c>
      <c r="Y3276" s="25">
        <f t="shared" si="335"/>
        <v>1</v>
      </c>
      <c r="AB3276" s="10" t="s">
        <v>2382</v>
      </c>
      <c r="AC3276" s="7" t="s">
        <v>2380</v>
      </c>
      <c r="AF3276" s="25" t="str">
        <f t="shared" si="336"/>
        <v>Yes</v>
      </c>
      <c r="AG3276" s="36" t="str">
        <f t="shared" si="337"/>
        <v>No</v>
      </c>
      <c r="AJ3276" s="25">
        <v>39.049999999999997</v>
      </c>
      <c r="AL3276" s="32" t="str">
        <f t="shared" si="338"/>
        <v>Obesity</v>
      </c>
      <c r="AO3276" s="41">
        <v>1988</v>
      </c>
      <c r="AP3276" s="29" t="s">
        <v>30</v>
      </c>
      <c r="AQ3276" s="7">
        <v>15</v>
      </c>
      <c r="AS3276" s="32" t="str">
        <f t="shared" si="334"/>
        <v>15-12-1988</v>
      </c>
      <c r="AU3276" s="10" t="s">
        <v>9229</v>
      </c>
      <c r="AV3276" s="32">
        <f t="shared" si="339"/>
        <v>34</v>
      </c>
      <c r="AX3276" s="53">
        <v>7494.63</v>
      </c>
      <c r="AY3276" s="49">
        <f t="shared" si="340"/>
        <v>7495</v>
      </c>
      <c r="BA3276" s="10">
        <v>5.27</v>
      </c>
      <c r="BB3276" s="49" t="str">
        <f t="shared" si="341"/>
        <v>Normal</v>
      </c>
    </row>
    <row r="3277" spans="18:54" ht="15.5" x14ac:dyDescent="0.35">
      <c r="R3277" s="7" t="s">
        <v>6739</v>
      </c>
      <c r="S3277" s="10" t="s">
        <v>7402</v>
      </c>
      <c r="T3277" s="16" t="s">
        <v>5591</v>
      </c>
      <c r="X3277" s="27">
        <v>1</v>
      </c>
      <c r="Y3277" s="25">
        <f t="shared" si="335"/>
        <v>1</v>
      </c>
      <c r="AB3277" s="10" t="s">
        <v>2382</v>
      </c>
      <c r="AC3277" s="7" t="s">
        <v>2380</v>
      </c>
      <c r="AF3277" s="25" t="str">
        <f t="shared" si="336"/>
        <v>Yes</v>
      </c>
      <c r="AG3277" s="36" t="str">
        <f t="shared" si="337"/>
        <v>No</v>
      </c>
      <c r="AJ3277" s="25">
        <v>33.1</v>
      </c>
      <c r="AL3277" s="33" t="str">
        <f t="shared" si="338"/>
        <v>Obesity</v>
      </c>
      <c r="AO3277" s="42">
        <v>1997</v>
      </c>
      <c r="AP3277" s="30" t="s">
        <v>37</v>
      </c>
      <c r="AQ3277" s="7">
        <v>28</v>
      </c>
      <c r="AS3277" s="33" t="str">
        <f t="shared" si="334"/>
        <v>28-10-1997</v>
      </c>
      <c r="AU3277" s="10" t="s">
        <v>9230</v>
      </c>
      <c r="AV3277" s="33">
        <f t="shared" si="339"/>
        <v>25</v>
      </c>
      <c r="AX3277" s="53">
        <v>7504.3</v>
      </c>
      <c r="AY3277" s="50">
        <f t="shared" si="340"/>
        <v>7504</v>
      </c>
      <c r="BA3277" s="10">
        <v>5.46</v>
      </c>
      <c r="BB3277" s="50" t="str">
        <f t="shared" si="341"/>
        <v>Normal</v>
      </c>
    </row>
    <row r="3278" spans="18:54" ht="15.5" x14ac:dyDescent="0.35">
      <c r="R3278" s="7" t="s">
        <v>6739</v>
      </c>
      <c r="S3278" s="10" t="s">
        <v>7403</v>
      </c>
      <c r="T3278" s="16" t="s">
        <v>5592</v>
      </c>
      <c r="X3278" s="27" t="s">
        <v>2381</v>
      </c>
      <c r="Y3278" s="25">
        <f t="shared" si="335"/>
        <v>0</v>
      </c>
      <c r="AB3278" s="10" t="s">
        <v>2380</v>
      </c>
      <c r="AC3278" s="7" t="s">
        <v>2380</v>
      </c>
      <c r="AF3278" s="25" t="str">
        <f t="shared" si="336"/>
        <v>No</v>
      </c>
      <c r="AG3278" s="36" t="str">
        <f t="shared" si="337"/>
        <v>No</v>
      </c>
      <c r="AJ3278" s="25">
        <v>31.824999999999999</v>
      </c>
      <c r="AL3278" s="32" t="str">
        <f t="shared" si="338"/>
        <v>Obesity</v>
      </c>
      <c r="AO3278" s="41">
        <v>1983</v>
      </c>
      <c r="AP3278" s="29" t="s">
        <v>10</v>
      </c>
      <c r="AQ3278" s="7">
        <v>10</v>
      </c>
      <c r="AS3278" s="32" t="str">
        <f t="shared" si="334"/>
        <v>10-07-1983</v>
      </c>
      <c r="AU3278" s="10" t="s">
        <v>9231</v>
      </c>
      <c r="AV3278" s="32">
        <f t="shared" si="339"/>
        <v>39</v>
      </c>
      <c r="AX3278" s="53">
        <v>7512.27</v>
      </c>
      <c r="AY3278" s="51">
        <f t="shared" si="340"/>
        <v>7512</v>
      </c>
      <c r="BA3278" s="10">
        <v>8.1300000000000008</v>
      </c>
      <c r="BB3278" s="51" t="str">
        <f t="shared" si="341"/>
        <v>Diabetes</v>
      </c>
    </row>
    <row r="3279" spans="18:54" ht="15.5" x14ac:dyDescent="0.35">
      <c r="R3279" s="7" t="s">
        <v>6739</v>
      </c>
      <c r="S3279" s="10" t="s">
        <v>7404</v>
      </c>
      <c r="T3279" s="16" t="s">
        <v>5593</v>
      </c>
      <c r="X3279" s="27">
        <v>1</v>
      </c>
      <c r="Y3279" s="25">
        <f t="shared" si="335"/>
        <v>1</v>
      </c>
      <c r="AB3279" s="10" t="s">
        <v>2382</v>
      </c>
      <c r="AC3279" s="7" t="s">
        <v>2380</v>
      </c>
      <c r="AF3279" s="25" t="str">
        <f t="shared" si="336"/>
        <v>Yes</v>
      </c>
      <c r="AG3279" s="36" t="str">
        <f t="shared" si="337"/>
        <v>No</v>
      </c>
      <c r="AJ3279" s="25">
        <v>29</v>
      </c>
      <c r="AL3279" s="33" t="str">
        <f t="shared" si="338"/>
        <v>Over weight</v>
      </c>
      <c r="AO3279" s="42">
        <v>1978</v>
      </c>
      <c r="AP3279" s="30" t="s">
        <v>37</v>
      </c>
      <c r="AQ3279" s="7">
        <v>18</v>
      </c>
      <c r="AS3279" s="33" t="str">
        <f t="shared" si="334"/>
        <v>18-10-1978</v>
      </c>
      <c r="AU3279" s="10" t="s">
        <v>9232</v>
      </c>
      <c r="AV3279" s="33">
        <f t="shared" si="339"/>
        <v>44</v>
      </c>
      <c r="AX3279" s="53">
        <v>7518.03</v>
      </c>
      <c r="AY3279" s="50">
        <f t="shared" si="340"/>
        <v>7518</v>
      </c>
      <c r="BA3279" s="10">
        <v>4.25</v>
      </c>
      <c r="BB3279" s="50" t="str">
        <f t="shared" si="341"/>
        <v>Normal</v>
      </c>
    </row>
    <row r="3280" spans="18:54" ht="15.5" x14ac:dyDescent="0.35">
      <c r="R3280" s="7" t="s">
        <v>6739</v>
      </c>
      <c r="S3280" s="10" t="s">
        <v>7405</v>
      </c>
      <c r="T3280" s="16" t="s">
        <v>5594</v>
      </c>
      <c r="X3280" s="27" t="s">
        <v>2381</v>
      </c>
      <c r="Y3280" s="25">
        <f t="shared" si="335"/>
        <v>0</v>
      </c>
      <c r="AB3280" s="10" t="s">
        <v>2380</v>
      </c>
      <c r="AC3280" s="7" t="s">
        <v>2380</v>
      </c>
      <c r="AF3280" s="25" t="str">
        <f t="shared" si="336"/>
        <v>No</v>
      </c>
      <c r="AG3280" s="36" t="str">
        <f t="shared" si="337"/>
        <v>No</v>
      </c>
      <c r="AJ3280" s="25">
        <v>30.495000000000001</v>
      </c>
      <c r="AL3280" s="32" t="str">
        <f t="shared" si="338"/>
        <v>Obesity</v>
      </c>
      <c r="AO3280" s="41">
        <v>1976</v>
      </c>
      <c r="AP3280" s="29" t="s">
        <v>37</v>
      </c>
      <c r="AQ3280" s="7">
        <v>10</v>
      </c>
      <c r="AS3280" s="32" t="str">
        <f t="shared" si="334"/>
        <v>10-10-1976</v>
      </c>
      <c r="AU3280" s="10" t="s">
        <v>9233</v>
      </c>
      <c r="AV3280" s="32">
        <f t="shared" si="339"/>
        <v>46</v>
      </c>
      <c r="AX3280" s="53">
        <v>7526.71</v>
      </c>
      <c r="AY3280" s="51">
        <f t="shared" si="340"/>
        <v>7527</v>
      </c>
      <c r="BA3280" s="10">
        <v>8.68</v>
      </c>
      <c r="BB3280" s="51" t="str">
        <f t="shared" si="341"/>
        <v>Diabetes</v>
      </c>
    </row>
    <row r="3281" spans="18:54" ht="15.5" x14ac:dyDescent="0.35">
      <c r="R3281" s="7" t="s">
        <v>6739</v>
      </c>
      <c r="S3281" s="10" t="s">
        <v>7406</v>
      </c>
      <c r="T3281" s="16" t="s">
        <v>5595</v>
      </c>
      <c r="X3281" s="27">
        <v>1</v>
      </c>
      <c r="Y3281" s="25">
        <f t="shared" si="335"/>
        <v>1</v>
      </c>
      <c r="AB3281" s="10" t="s">
        <v>2382</v>
      </c>
      <c r="AC3281" s="7" t="s">
        <v>2380</v>
      </c>
      <c r="AF3281" s="25" t="str">
        <f t="shared" si="336"/>
        <v>Yes</v>
      </c>
      <c r="AG3281" s="36" t="str">
        <f t="shared" si="337"/>
        <v>No</v>
      </c>
      <c r="AJ3281" s="25">
        <v>25.2</v>
      </c>
      <c r="AL3281" s="33" t="str">
        <f t="shared" si="338"/>
        <v>Over weight</v>
      </c>
      <c r="AO3281" s="42">
        <v>1978</v>
      </c>
      <c r="AP3281" s="30" t="s">
        <v>30</v>
      </c>
      <c r="AQ3281" s="7">
        <v>14</v>
      </c>
      <c r="AS3281" s="33" t="str">
        <f t="shared" si="334"/>
        <v>14-12-1978</v>
      </c>
      <c r="AU3281" s="10" t="s">
        <v>9234</v>
      </c>
      <c r="AV3281" s="33">
        <f t="shared" si="339"/>
        <v>44</v>
      </c>
      <c r="AX3281" s="53">
        <v>7531.7</v>
      </c>
      <c r="AY3281" s="50">
        <f t="shared" si="340"/>
        <v>7532</v>
      </c>
      <c r="BA3281" s="10">
        <v>6.25</v>
      </c>
      <c r="BB3281" s="50" t="str">
        <f t="shared" si="341"/>
        <v>Prediabetes</v>
      </c>
    </row>
    <row r="3282" spans="18:54" ht="15.5" x14ac:dyDescent="0.35">
      <c r="R3282" s="7" t="s">
        <v>6739</v>
      </c>
      <c r="S3282" s="10" t="s">
        <v>7407</v>
      </c>
      <c r="T3282" s="16" t="s">
        <v>5596</v>
      </c>
      <c r="X3282" s="27">
        <v>1</v>
      </c>
      <c r="Y3282" s="25">
        <f t="shared" si="335"/>
        <v>1</v>
      </c>
      <c r="AB3282" s="10" t="s">
        <v>2382</v>
      </c>
      <c r="AC3282" s="7" t="s">
        <v>2380</v>
      </c>
      <c r="AF3282" s="25" t="str">
        <f t="shared" si="336"/>
        <v>Yes</v>
      </c>
      <c r="AG3282" s="36" t="str">
        <f t="shared" si="337"/>
        <v>No</v>
      </c>
      <c r="AJ3282" s="25">
        <v>22.77</v>
      </c>
      <c r="AL3282" s="32" t="str">
        <f t="shared" si="338"/>
        <v xml:space="preserve">Normal Weight 
</v>
      </c>
      <c r="AO3282" s="41">
        <v>1984</v>
      </c>
      <c r="AP3282" s="29" t="s">
        <v>35</v>
      </c>
      <c r="AQ3282" s="7">
        <v>22</v>
      </c>
      <c r="AS3282" s="32" t="str">
        <f t="shared" si="334"/>
        <v>22-08-1984</v>
      </c>
      <c r="AU3282" s="10" t="s">
        <v>8922</v>
      </c>
      <c r="AV3282" s="32">
        <f t="shared" si="339"/>
        <v>38</v>
      </c>
      <c r="AX3282" s="53">
        <v>7537.16</v>
      </c>
      <c r="AY3282" s="51">
        <f t="shared" si="340"/>
        <v>7537</v>
      </c>
      <c r="BA3282" s="10">
        <v>4.47</v>
      </c>
      <c r="BB3282" s="51" t="str">
        <f t="shared" si="341"/>
        <v>Normal</v>
      </c>
    </row>
    <row r="3283" spans="18:54" ht="15.5" x14ac:dyDescent="0.35">
      <c r="R3283" s="7" t="s">
        <v>6739</v>
      </c>
      <c r="S3283" s="10" t="s">
        <v>7408</v>
      </c>
      <c r="T3283" s="16" t="s">
        <v>5597</v>
      </c>
      <c r="X3283" s="27" t="s">
        <v>2381</v>
      </c>
      <c r="Y3283" s="25">
        <f t="shared" si="335"/>
        <v>0</v>
      </c>
      <c r="AB3283" s="10" t="s">
        <v>2380</v>
      </c>
      <c r="AC3283" s="7" t="s">
        <v>2380</v>
      </c>
      <c r="AF3283" s="25" t="str">
        <f t="shared" si="336"/>
        <v>No</v>
      </c>
      <c r="AG3283" s="36" t="str">
        <f t="shared" si="337"/>
        <v>No</v>
      </c>
      <c r="AJ3283" s="25">
        <v>23.18</v>
      </c>
      <c r="AL3283" s="33" t="str">
        <f t="shared" si="338"/>
        <v xml:space="preserve">Normal Weight 
</v>
      </c>
      <c r="AO3283" s="42">
        <v>1988</v>
      </c>
      <c r="AP3283" s="30" t="s">
        <v>30</v>
      </c>
      <c r="AQ3283" s="7">
        <v>15</v>
      </c>
      <c r="AS3283" s="33" t="str">
        <f t="shared" si="334"/>
        <v>15-12-1988</v>
      </c>
      <c r="AU3283" s="10" t="s">
        <v>9229</v>
      </c>
      <c r="AV3283" s="33">
        <f t="shared" si="339"/>
        <v>34</v>
      </c>
      <c r="AX3283" s="53">
        <v>7538.52</v>
      </c>
      <c r="AY3283" s="50">
        <f t="shared" si="340"/>
        <v>7539</v>
      </c>
      <c r="BA3283" s="10">
        <v>8.31</v>
      </c>
      <c r="BB3283" s="50" t="str">
        <f t="shared" si="341"/>
        <v>Diabetes</v>
      </c>
    </row>
    <row r="3284" spans="18:54" ht="15.5" x14ac:dyDescent="0.35">
      <c r="R3284" s="7" t="s">
        <v>6742</v>
      </c>
      <c r="S3284" s="10" t="s">
        <v>7480</v>
      </c>
      <c r="T3284" s="16" t="s">
        <v>5598</v>
      </c>
      <c r="X3284" s="27" t="s">
        <v>2381</v>
      </c>
      <c r="Y3284" s="25">
        <f t="shared" si="335"/>
        <v>0</v>
      </c>
      <c r="AB3284" s="10" t="s">
        <v>2380</v>
      </c>
      <c r="AC3284" s="7" t="s">
        <v>2380</v>
      </c>
      <c r="AF3284" s="25" t="str">
        <f t="shared" si="336"/>
        <v>No</v>
      </c>
      <c r="AG3284" s="36" t="str">
        <f t="shared" si="337"/>
        <v>No</v>
      </c>
      <c r="AJ3284" s="25">
        <v>35.409999999999997</v>
      </c>
      <c r="AL3284" s="32" t="str">
        <f t="shared" si="338"/>
        <v>Obesity</v>
      </c>
      <c r="AO3284" s="41">
        <v>1994</v>
      </c>
      <c r="AP3284" s="29" t="s">
        <v>35</v>
      </c>
      <c r="AQ3284" s="7">
        <v>14</v>
      </c>
      <c r="AS3284" s="32" t="str">
        <f t="shared" si="334"/>
        <v>14-08-1994</v>
      </c>
      <c r="AU3284" s="10" t="s">
        <v>9235</v>
      </c>
      <c r="AV3284" s="32">
        <f t="shared" si="339"/>
        <v>28</v>
      </c>
      <c r="AX3284" s="53">
        <v>7567.13</v>
      </c>
      <c r="AY3284" s="49">
        <f t="shared" si="340"/>
        <v>7567</v>
      </c>
      <c r="BA3284" s="10">
        <v>5.68</v>
      </c>
      <c r="BB3284" s="49" t="str">
        <f t="shared" si="341"/>
        <v>Normal</v>
      </c>
    </row>
    <row r="3285" spans="18:54" ht="15.5" x14ac:dyDescent="0.35">
      <c r="R3285" s="7" t="s">
        <v>6740</v>
      </c>
      <c r="S3285" s="10" t="s">
        <v>7409</v>
      </c>
      <c r="T3285" s="16" t="s">
        <v>5599</v>
      </c>
      <c r="X3285" s="27">
        <v>2</v>
      </c>
      <c r="Y3285" s="25">
        <f t="shared" si="335"/>
        <v>2</v>
      </c>
      <c r="AB3285" s="10" t="s">
        <v>2382</v>
      </c>
      <c r="AC3285" s="7" t="s">
        <v>2380</v>
      </c>
      <c r="AF3285" s="25" t="str">
        <f t="shared" si="336"/>
        <v>Yes</v>
      </c>
      <c r="AG3285" s="36" t="str">
        <f t="shared" si="337"/>
        <v>No</v>
      </c>
      <c r="AJ3285" s="25">
        <v>32.11</v>
      </c>
      <c r="AL3285" s="33" t="str">
        <f t="shared" si="338"/>
        <v>Obesity</v>
      </c>
      <c r="AO3285" s="42">
        <v>1967</v>
      </c>
      <c r="AP3285" s="30" t="s">
        <v>10</v>
      </c>
      <c r="AQ3285" s="7">
        <v>17</v>
      </c>
      <c r="AS3285" s="33" t="str">
        <f t="shared" si="334"/>
        <v>17-07-1967</v>
      </c>
      <c r="AU3285" s="10" t="s">
        <v>9236</v>
      </c>
      <c r="AV3285" s="33">
        <f t="shared" si="339"/>
        <v>55</v>
      </c>
      <c r="AX3285" s="53">
        <v>7585.62</v>
      </c>
      <c r="AY3285" s="50">
        <f t="shared" si="340"/>
        <v>7586</v>
      </c>
      <c r="BA3285" s="10">
        <v>4.75</v>
      </c>
      <c r="BB3285" s="50" t="str">
        <f t="shared" si="341"/>
        <v>Normal</v>
      </c>
    </row>
    <row r="3286" spans="18:54" ht="15.5" x14ac:dyDescent="0.35">
      <c r="R3286" s="7" t="s">
        <v>6742</v>
      </c>
      <c r="S3286" s="10" t="s">
        <v>7270</v>
      </c>
      <c r="T3286" s="16" t="s">
        <v>5600</v>
      </c>
      <c r="X3286" s="27">
        <v>1</v>
      </c>
      <c r="Y3286" s="25">
        <f t="shared" si="335"/>
        <v>1</v>
      </c>
      <c r="AB3286" s="10" t="s">
        <v>2380</v>
      </c>
      <c r="AC3286" s="7" t="s">
        <v>2380</v>
      </c>
      <c r="AF3286" s="25" t="str">
        <f t="shared" si="336"/>
        <v>No</v>
      </c>
      <c r="AG3286" s="36" t="str">
        <f t="shared" si="337"/>
        <v>No</v>
      </c>
      <c r="AJ3286" s="25">
        <v>34.479999999999997</v>
      </c>
      <c r="AL3286" s="32" t="str">
        <f t="shared" si="338"/>
        <v>Obesity</v>
      </c>
      <c r="AO3286" s="41">
        <v>1997</v>
      </c>
      <c r="AP3286" s="29" t="s">
        <v>20</v>
      </c>
      <c r="AQ3286" s="7">
        <v>30</v>
      </c>
      <c r="AS3286" s="32" t="str">
        <f t="shared" si="334"/>
        <v>30-09-1997</v>
      </c>
      <c r="AU3286" s="10" t="s">
        <v>9237</v>
      </c>
      <c r="AV3286" s="32">
        <f t="shared" si="339"/>
        <v>25</v>
      </c>
      <c r="AX3286" s="53">
        <v>7607.03</v>
      </c>
      <c r="AY3286" s="51">
        <f t="shared" si="340"/>
        <v>7607</v>
      </c>
      <c r="BA3286" s="10">
        <v>6.31</v>
      </c>
      <c r="BB3286" s="51" t="str">
        <f t="shared" si="341"/>
        <v>Prediabetes</v>
      </c>
    </row>
    <row r="3287" spans="18:54" ht="15.5" x14ac:dyDescent="0.35">
      <c r="R3287" s="7" t="s">
        <v>6740</v>
      </c>
      <c r="S3287" s="10" t="s">
        <v>6893</v>
      </c>
      <c r="T3287" s="16" t="s">
        <v>5601</v>
      </c>
      <c r="X3287" s="27">
        <v>1</v>
      </c>
      <c r="Y3287" s="25">
        <f t="shared" si="335"/>
        <v>1</v>
      </c>
      <c r="AB3287" s="10" t="s">
        <v>2382</v>
      </c>
      <c r="AC3287" s="7" t="s">
        <v>2380</v>
      </c>
      <c r="AF3287" s="25" t="str">
        <f t="shared" si="336"/>
        <v>Yes</v>
      </c>
      <c r="AG3287" s="36" t="str">
        <f t="shared" si="337"/>
        <v>No</v>
      </c>
      <c r="AJ3287" s="25">
        <v>34.39</v>
      </c>
      <c r="AL3287" s="33" t="str">
        <f t="shared" si="338"/>
        <v>Obesity</v>
      </c>
      <c r="AO3287" s="42">
        <v>1968</v>
      </c>
      <c r="AP3287" s="30" t="s">
        <v>10</v>
      </c>
      <c r="AQ3287" s="7">
        <v>3</v>
      </c>
      <c r="AS3287" s="33" t="str">
        <f t="shared" si="334"/>
        <v>03-07-1968</v>
      </c>
      <c r="AU3287" s="10" t="s">
        <v>9238</v>
      </c>
      <c r="AV3287" s="33">
        <f t="shared" si="339"/>
        <v>54</v>
      </c>
      <c r="AX3287" s="53">
        <v>7609.6</v>
      </c>
      <c r="AY3287" s="50">
        <f t="shared" si="340"/>
        <v>7610</v>
      </c>
      <c r="BA3287" s="10">
        <v>6.28</v>
      </c>
      <c r="BB3287" s="50" t="str">
        <f t="shared" si="341"/>
        <v>Prediabetes</v>
      </c>
    </row>
    <row r="3288" spans="18:54" ht="15.5" x14ac:dyDescent="0.35">
      <c r="R3288" s="7" t="s">
        <v>6740</v>
      </c>
      <c r="S3288" s="10" t="s">
        <v>7410</v>
      </c>
      <c r="T3288" s="16" t="s">
        <v>5602</v>
      </c>
      <c r="X3288" s="27">
        <v>1</v>
      </c>
      <c r="Y3288" s="25">
        <f t="shared" si="335"/>
        <v>1</v>
      </c>
      <c r="AB3288" s="10" t="s">
        <v>2382</v>
      </c>
      <c r="AC3288" s="7" t="s">
        <v>2380</v>
      </c>
      <c r="AF3288" s="25" t="str">
        <f t="shared" si="336"/>
        <v>Yes</v>
      </c>
      <c r="AG3288" s="36" t="str">
        <f t="shared" si="337"/>
        <v>No</v>
      </c>
      <c r="AJ3288" s="25">
        <v>26.4</v>
      </c>
      <c r="AL3288" s="32" t="str">
        <f t="shared" si="338"/>
        <v>Over weight</v>
      </c>
      <c r="AO3288" s="41">
        <v>1996</v>
      </c>
      <c r="AP3288" s="29" t="s">
        <v>20</v>
      </c>
      <c r="AQ3288" s="7">
        <v>17</v>
      </c>
      <c r="AS3288" s="32" t="str">
        <f t="shared" si="334"/>
        <v>17-09-1996</v>
      </c>
      <c r="AU3288" s="10" t="s">
        <v>9239</v>
      </c>
      <c r="AV3288" s="32">
        <f t="shared" si="339"/>
        <v>26</v>
      </c>
      <c r="AX3288" s="53">
        <v>7623.13</v>
      </c>
      <c r="AY3288" s="51">
        <f t="shared" si="340"/>
        <v>7623</v>
      </c>
      <c r="BA3288" s="10">
        <v>9.2899999999999991</v>
      </c>
      <c r="BB3288" s="51" t="str">
        <f t="shared" si="341"/>
        <v>Diabetes</v>
      </c>
    </row>
    <row r="3289" spans="18:54" ht="15.5" x14ac:dyDescent="0.35">
      <c r="R3289" s="7" t="s">
        <v>6739</v>
      </c>
      <c r="S3289" s="10" t="s">
        <v>7411</v>
      </c>
      <c r="T3289" s="16" t="s">
        <v>4743</v>
      </c>
      <c r="X3289" s="27">
        <v>1</v>
      </c>
      <c r="Y3289" s="25">
        <f t="shared" si="335"/>
        <v>1</v>
      </c>
      <c r="AB3289" s="10" t="s">
        <v>2382</v>
      </c>
      <c r="AC3289" s="7" t="s">
        <v>2380</v>
      </c>
      <c r="AF3289" s="25" t="str">
        <f t="shared" si="336"/>
        <v>Yes</v>
      </c>
      <c r="AG3289" s="36" t="str">
        <f t="shared" si="337"/>
        <v>No</v>
      </c>
      <c r="AJ3289" s="25">
        <v>28.1</v>
      </c>
      <c r="AL3289" s="33" t="str">
        <f t="shared" si="338"/>
        <v>Over weight</v>
      </c>
      <c r="AO3289" s="42">
        <v>1978</v>
      </c>
      <c r="AP3289" s="30" t="s">
        <v>15</v>
      </c>
      <c r="AQ3289" s="7">
        <v>28</v>
      </c>
      <c r="AS3289" s="33" t="str">
        <f t="shared" si="334"/>
        <v>28-11-1978</v>
      </c>
      <c r="AU3289" s="10" t="s">
        <v>9240</v>
      </c>
      <c r="AV3289" s="33">
        <f t="shared" si="339"/>
        <v>44</v>
      </c>
      <c r="AX3289" s="53">
        <v>7623.52</v>
      </c>
      <c r="AY3289" s="50">
        <f t="shared" si="340"/>
        <v>7624</v>
      </c>
      <c r="BA3289" s="10">
        <v>5.79</v>
      </c>
      <c r="BB3289" s="50" t="str">
        <f t="shared" si="341"/>
        <v>Prediabetes</v>
      </c>
    </row>
    <row r="3290" spans="18:54" ht="15.5" x14ac:dyDescent="0.35">
      <c r="R3290" s="7" t="s">
        <v>6740</v>
      </c>
      <c r="S3290" s="10" t="s">
        <v>7412</v>
      </c>
      <c r="T3290" s="16" t="s">
        <v>5603</v>
      </c>
      <c r="X3290" s="27">
        <v>1</v>
      </c>
      <c r="Y3290" s="25">
        <f t="shared" si="335"/>
        <v>1</v>
      </c>
      <c r="AB3290" s="10" t="s">
        <v>2382</v>
      </c>
      <c r="AC3290" s="7" t="s">
        <v>2380</v>
      </c>
      <c r="AF3290" s="25" t="str">
        <f t="shared" si="336"/>
        <v>Yes</v>
      </c>
      <c r="AG3290" s="36" t="str">
        <f t="shared" si="337"/>
        <v>No</v>
      </c>
      <c r="AJ3290" s="25">
        <v>27</v>
      </c>
      <c r="AL3290" s="32" t="str">
        <f t="shared" si="338"/>
        <v>Over weight</v>
      </c>
      <c r="AO3290" s="41">
        <v>1978</v>
      </c>
      <c r="AP3290" s="29" t="s">
        <v>15</v>
      </c>
      <c r="AQ3290" s="7">
        <v>6</v>
      </c>
      <c r="AS3290" s="32" t="str">
        <f t="shared" si="334"/>
        <v>06-11-1978</v>
      </c>
      <c r="AU3290" s="10" t="s">
        <v>9241</v>
      </c>
      <c r="AV3290" s="32">
        <f t="shared" si="339"/>
        <v>44</v>
      </c>
      <c r="AX3290" s="53">
        <v>7624.63</v>
      </c>
      <c r="AY3290" s="51">
        <f t="shared" si="340"/>
        <v>7625</v>
      </c>
      <c r="BA3290" s="10">
        <v>4.54</v>
      </c>
      <c r="BB3290" s="51" t="str">
        <f t="shared" si="341"/>
        <v>Normal</v>
      </c>
    </row>
    <row r="3291" spans="18:54" ht="15.5" x14ac:dyDescent="0.35">
      <c r="R3291" s="7" t="s">
        <v>6740</v>
      </c>
      <c r="S3291" s="10" t="s">
        <v>6798</v>
      </c>
      <c r="T3291" s="16" t="s">
        <v>5604</v>
      </c>
      <c r="X3291" s="27">
        <v>1</v>
      </c>
      <c r="Y3291" s="25">
        <f t="shared" si="335"/>
        <v>1</v>
      </c>
      <c r="AB3291" s="10" t="s">
        <v>2382</v>
      </c>
      <c r="AC3291" s="7" t="s">
        <v>2380</v>
      </c>
      <c r="AF3291" s="25" t="str">
        <f t="shared" si="336"/>
        <v>Yes</v>
      </c>
      <c r="AG3291" s="36" t="str">
        <f t="shared" si="337"/>
        <v>No</v>
      </c>
      <c r="AJ3291" s="25">
        <v>28.594999999999999</v>
      </c>
      <c r="AL3291" s="33" t="str">
        <f t="shared" si="338"/>
        <v>Over weight</v>
      </c>
      <c r="AO3291" s="42">
        <v>1978</v>
      </c>
      <c r="AP3291" s="30" t="s">
        <v>15</v>
      </c>
      <c r="AQ3291" s="7">
        <v>29</v>
      </c>
      <c r="AS3291" s="33" t="str">
        <f t="shared" si="334"/>
        <v>29-11-1978</v>
      </c>
      <c r="AU3291" s="10" t="s">
        <v>9156</v>
      </c>
      <c r="AV3291" s="33">
        <f t="shared" si="339"/>
        <v>44</v>
      </c>
      <c r="AX3291" s="53">
        <v>7626.99</v>
      </c>
      <c r="AY3291" s="50">
        <f t="shared" si="340"/>
        <v>7627</v>
      </c>
      <c r="BA3291" s="10">
        <v>4.68</v>
      </c>
      <c r="BB3291" s="50" t="str">
        <f t="shared" si="341"/>
        <v>Normal</v>
      </c>
    </row>
    <row r="3292" spans="18:54" ht="15.5" x14ac:dyDescent="0.35">
      <c r="R3292" s="7" t="s">
        <v>6742</v>
      </c>
      <c r="S3292" s="10" t="s">
        <v>8297</v>
      </c>
      <c r="T3292" s="16" t="s">
        <v>5586</v>
      </c>
      <c r="X3292" s="27">
        <v>1</v>
      </c>
      <c r="Y3292" s="25">
        <f t="shared" si="335"/>
        <v>1</v>
      </c>
      <c r="AB3292" s="10" t="s">
        <v>2380</v>
      </c>
      <c r="AC3292" s="7" t="s">
        <v>2380</v>
      </c>
      <c r="AF3292" s="25" t="str">
        <f t="shared" si="336"/>
        <v>No</v>
      </c>
      <c r="AG3292" s="36" t="str">
        <f t="shared" si="337"/>
        <v>No</v>
      </c>
      <c r="AJ3292" s="25">
        <v>36.799999999999997</v>
      </c>
      <c r="AL3292" s="32" t="str">
        <f t="shared" si="338"/>
        <v>Obesity</v>
      </c>
      <c r="AO3292" s="41">
        <v>1978</v>
      </c>
      <c r="AP3292" s="29" t="s">
        <v>35</v>
      </c>
      <c r="AQ3292" s="7">
        <v>24</v>
      </c>
      <c r="AS3292" s="32" t="str">
        <f t="shared" si="334"/>
        <v>24-08-1978</v>
      </c>
      <c r="AU3292" s="10" t="s">
        <v>9242</v>
      </c>
      <c r="AV3292" s="32">
        <f t="shared" si="339"/>
        <v>44</v>
      </c>
      <c r="AX3292" s="53">
        <v>7633.72</v>
      </c>
      <c r="AY3292" s="49">
        <f t="shared" si="340"/>
        <v>7634</v>
      </c>
      <c r="BA3292" s="10">
        <v>5.88</v>
      </c>
      <c r="BB3292" s="49" t="str">
        <f t="shared" si="341"/>
        <v>Prediabetes</v>
      </c>
    </row>
    <row r="3293" spans="18:54" ht="15.5" x14ac:dyDescent="0.35">
      <c r="R3293" s="7" t="s">
        <v>6739</v>
      </c>
      <c r="S3293" s="10" t="s">
        <v>7413</v>
      </c>
      <c r="T3293" s="16" t="s">
        <v>5605</v>
      </c>
      <c r="X3293" s="27">
        <v>1</v>
      </c>
      <c r="Y3293" s="25">
        <f t="shared" si="335"/>
        <v>1</v>
      </c>
      <c r="AB3293" s="10" t="s">
        <v>2382</v>
      </c>
      <c r="AC3293" s="7" t="s">
        <v>2380</v>
      </c>
      <c r="AF3293" s="25" t="str">
        <f t="shared" si="336"/>
        <v>Yes</v>
      </c>
      <c r="AG3293" s="36" t="str">
        <f t="shared" si="337"/>
        <v>No</v>
      </c>
      <c r="AJ3293" s="25">
        <v>23.75</v>
      </c>
      <c r="AL3293" s="33" t="str">
        <f t="shared" si="338"/>
        <v xml:space="preserve">Normal Weight 
</v>
      </c>
      <c r="AO3293" s="42">
        <v>2001</v>
      </c>
      <c r="AP3293" s="30" t="s">
        <v>30</v>
      </c>
      <c r="AQ3293" s="7">
        <v>13</v>
      </c>
      <c r="AS3293" s="33" t="str">
        <f t="shared" si="334"/>
        <v>13-12-2001</v>
      </c>
      <c r="AU3293" s="10" t="s">
        <v>9243</v>
      </c>
      <c r="AV3293" s="33">
        <f t="shared" si="339"/>
        <v>21</v>
      </c>
      <c r="AX3293" s="53">
        <v>7636.92</v>
      </c>
      <c r="AY3293" s="50">
        <f t="shared" si="340"/>
        <v>7637</v>
      </c>
      <c r="BA3293" s="10">
        <v>5.42</v>
      </c>
      <c r="BB3293" s="50" t="str">
        <f t="shared" si="341"/>
        <v>Normal</v>
      </c>
    </row>
    <row r="3294" spans="18:54" ht="15.5" x14ac:dyDescent="0.35">
      <c r="R3294" s="7" t="s">
        <v>6740</v>
      </c>
      <c r="S3294" s="10" t="s">
        <v>7414</v>
      </c>
      <c r="T3294" s="16" t="s">
        <v>5606</v>
      </c>
      <c r="X3294" s="27" t="s">
        <v>2381</v>
      </c>
      <c r="Y3294" s="25">
        <f t="shared" si="335"/>
        <v>0</v>
      </c>
      <c r="AB3294" s="10" t="s">
        <v>2380</v>
      </c>
      <c r="AC3294" s="7" t="s">
        <v>2380</v>
      </c>
      <c r="AF3294" s="25" t="str">
        <f t="shared" si="336"/>
        <v>No</v>
      </c>
      <c r="AG3294" s="36" t="str">
        <f t="shared" si="337"/>
        <v>No</v>
      </c>
      <c r="AJ3294" s="25">
        <v>35.619999999999997</v>
      </c>
      <c r="AL3294" s="32" t="str">
        <f t="shared" si="338"/>
        <v>Obesity</v>
      </c>
      <c r="AO3294" s="41">
        <v>1980</v>
      </c>
      <c r="AP3294" s="29" t="s">
        <v>18</v>
      </c>
      <c r="AQ3294" s="7">
        <v>20</v>
      </c>
      <c r="AS3294" s="32" t="str">
        <f t="shared" si="334"/>
        <v>20-06-1980</v>
      </c>
      <c r="AU3294" s="10" t="s">
        <v>9244</v>
      </c>
      <c r="AV3294" s="32">
        <f t="shared" si="339"/>
        <v>42</v>
      </c>
      <c r="AX3294" s="53">
        <v>7639.42</v>
      </c>
      <c r="AY3294" s="51">
        <f t="shared" si="340"/>
        <v>7639</v>
      </c>
      <c r="BA3294" s="10">
        <v>4.16</v>
      </c>
      <c r="BB3294" s="51" t="str">
        <f t="shared" si="341"/>
        <v>Normal</v>
      </c>
    </row>
    <row r="3295" spans="18:54" ht="15.5" x14ac:dyDescent="0.35">
      <c r="R3295" s="7" t="s">
        <v>6740</v>
      </c>
      <c r="S3295" s="10" t="s">
        <v>7069</v>
      </c>
      <c r="T3295" s="16" t="s">
        <v>5607</v>
      </c>
      <c r="X3295" s="27">
        <v>2</v>
      </c>
      <c r="Y3295" s="25">
        <f t="shared" si="335"/>
        <v>2</v>
      </c>
      <c r="AB3295" s="10" t="s">
        <v>2382</v>
      </c>
      <c r="AC3295" s="7" t="s">
        <v>2380</v>
      </c>
      <c r="AF3295" s="25" t="str">
        <f t="shared" si="336"/>
        <v>Yes</v>
      </c>
      <c r="AG3295" s="36" t="str">
        <f t="shared" si="337"/>
        <v>No</v>
      </c>
      <c r="AJ3295" s="25">
        <v>30.69</v>
      </c>
      <c r="AL3295" s="33" t="str">
        <f t="shared" si="338"/>
        <v>Obesity</v>
      </c>
      <c r="AO3295" s="42">
        <v>1980</v>
      </c>
      <c r="AP3295" s="30" t="s">
        <v>10</v>
      </c>
      <c r="AQ3295" s="7">
        <v>24</v>
      </c>
      <c r="AS3295" s="33" t="str">
        <f t="shared" si="334"/>
        <v>24-07-1980</v>
      </c>
      <c r="AU3295" s="10" t="s">
        <v>9245</v>
      </c>
      <c r="AV3295" s="33">
        <f t="shared" si="339"/>
        <v>42</v>
      </c>
      <c r="AX3295" s="53">
        <v>7640.31</v>
      </c>
      <c r="AY3295" s="50">
        <f t="shared" si="340"/>
        <v>7640</v>
      </c>
      <c r="BA3295" s="10">
        <v>7.05</v>
      </c>
      <c r="BB3295" s="50" t="str">
        <f t="shared" si="341"/>
        <v>Diabetes</v>
      </c>
    </row>
    <row r="3296" spans="18:54" ht="15.5" x14ac:dyDescent="0.35">
      <c r="R3296" s="7" t="s">
        <v>6739</v>
      </c>
      <c r="S3296" s="10" t="s">
        <v>6273</v>
      </c>
      <c r="T3296" s="16" t="s">
        <v>5608</v>
      </c>
      <c r="X3296" s="27">
        <v>2</v>
      </c>
      <c r="Y3296" s="25">
        <f t="shared" si="335"/>
        <v>2</v>
      </c>
      <c r="AB3296" s="10" t="s">
        <v>2382</v>
      </c>
      <c r="AC3296" s="7" t="s">
        <v>2380</v>
      </c>
      <c r="AF3296" s="25" t="str">
        <f t="shared" si="336"/>
        <v>Yes</v>
      </c>
      <c r="AG3296" s="36" t="str">
        <f t="shared" si="337"/>
        <v>No</v>
      </c>
      <c r="AJ3296" s="25">
        <v>35.799999999999997</v>
      </c>
      <c r="AL3296" s="32" t="str">
        <f t="shared" si="338"/>
        <v>Obesity</v>
      </c>
      <c r="AO3296" s="41">
        <v>1999</v>
      </c>
      <c r="AP3296" s="29" t="s">
        <v>18</v>
      </c>
      <c r="AQ3296" s="7">
        <v>15</v>
      </c>
      <c r="AS3296" s="32" t="str">
        <f t="shared" si="334"/>
        <v>15-06-1999</v>
      </c>
      <c r="AU3296" s="10" t="s">
        <v>9246</v>
      </c>
      <c r="AV3296" s="32">
        <f t="shared" si="339"/>
        <v>23</v>
      </c>
      <c r="AX3296" s="53">
        <v>7642.05</v>
      </c>
      <c r="AY3296" s="51">
        <f t="shared" si="340"/>
        <v>7642</v>
      </c>
      <c r="BA3296" s="10">
        <v>5.63</v>
      </c>
      <c r="BB3296" s="51" t="str">
        <f t="shared" si="341"/>
        <v>Normal</v>
      </c>
    </row>
    <row r="3297" spans="18:54" ht="15.5" x14ac:dyDescent="0.35">
      <c r="R3297" s="7" t="s">
        <v>6739</v>
      </c>
      <c r="S3297" s="10" t="s">
        <v>7415</v>
      </c>
      <c r="T3297" s="16" t="s">
        <v>5609</v>
      </c>
      <c r="X3297" s="27">
        <v>2</v>
      </c>
      <c r="Y3297" s="25">
        <f t="shared" si="335"/>
        <v>2</v>
      </c>
      <c r="AB3297" s="10" t="s">
        <v>2382</v>
      </c>
      <c r="AC3297" s="7" t="s">
        <v>2380</v>
      </c>
      <c r="AF3297" s="25" t="str">
        <f t="shared" si="336"/>
        <v>Yes</v>
      </c>
      <c r="AG3297" s="36" t="str">
        <f t="shared" si="337"/>
        <v>No</v>
      </c>
      <c r="AJ3297" s="25">
        <v>28.785</v>
      </c>
      <c r="AL3297" s="33" t="str">
        <f t="shared" si="338"/>
        <v>Over weight</v>
      </c>
      <c r="AO3297" s="42">
        <v>1980</v>
      </c>
      <c r="AP3297" s="30" t="s">
        <v>37</v>
      </c>
      <c r="AQ3297" s="7">
        <v>16</v>
      </c>
      <c r="AS3297" s="33" t="str">
        <f t="shared" si="334"/>
        <v>16-10-1980</v>
      </c>
      <c r="AU3297" s="10" t="s">
        <v>9247</v>
      </c>
      <c r="AV3297" s="33">
        <f t="shared" si="339"/>
        <v>42</v>
      </c>
      <c r="AX3297" s="53">
        <v>7650.77</v>
      </c>
      <c r="AY3297" s="50">
        <f t="shared" si="340"/>
        <v>7651</v>
      </c>
      <c r="BA3297" s="10">
        <v>4.24</v>
      </c>
      <c r="BB3297" s="50" t="str">
        <f t="shared" si="341"/>
        <v>Normal</v>
      </c>
    </row>
    <row r="3298" spans="18:54" ht="15.5" x14ac:dyDescent="0.35">
      <c r="R3298" s="7" t="s">
        <v>6739</v>
      </c>
      <c r="S3298" s="10" t="s">
        <v>7416</v>
      </c>
      <c r="T3298" s="16" t="s">
        <v>5610</v>
      </c>
      <c r="X3298" s="27">
        <v>2</v>
      </c>
      <c r="Y3298" s="25">
        <f t="shared" si="335"/>
        <v>2</v>
      </c>
      <c r="AB3298" s="10" t="s">
        <v>2382</v>
      </c>
      <c r="AC3298" s="7" t="s">
        <v>2380</v>
      </c>
      <c r="AF3298" s="25" t="str">
        <f t="shared" si="336"/>
        <v>Yes</v>
      </c>
      <c r="AG3298" s="36" t="str">
        <f t="shared" si="337"/>
        <v>No</v>
      </c>
      <c r="AJ3298" s="25">
        <v>28.594999999999999</v>
      </c>
      <c r="AL3298" s="32" t="str">
        <f t="shared" si="338"/>
        <v>Over weight</v>
      </c>
      <c r="AO3298" s="41">
        <v>1993</v>
      </c>
      <c r="AP3298" s="29" t="s">
        <v>35</v>
      </c>
      <c r="AQ3298" s="7">
        <v>10</v>
      </c>
      <c r="AS3298" s="32" t="str">
        <f t="shared" si="334"/>
        <v>10-08-1993</v>
      </c>
      <c r="AU3298" s="10" t="s">
        <v>8894</v>
      </c>
      <c r="AV3298" s="32">
        <f t="shared" si="339"/>
        <v>29</v>
      </c>
      <c r="AX3298" s="53">
        <v>7650.8</v>
      </c>
      <c r="AY3298" s="51">
        <f t="shared" si="340"/>
        <v>7651</v>
      </c>
      <c r="BA3298" s="10">
        <v>4.96</v>
      </c>
      <c r="BB3298" s="51" t="str">
        <f t="shared" si="341"/>
        <v>Normal</v>
      </c>
    </row>
    <row r="3299" spans="18:54" ht="15.5" x14ac:dyDescent="0.35">
      <c r="R3299" s="7" t="s">
        <v>6740</v>
      </c>
      <c r="S3299" s="10" t="s">
        <v>7417</v>
      </c>
      <c r="T3299" s="16" t="s">
        <v>5108</v>
      </c>
      <c r="X3299" s="27" t="s">
        <v>2381</v>
      </c>
      <c r="Y3299" s="25">
        <f t="shared" si="335"/>
        <v>0</v>
      </c>
      <c r="AB3299" s="10" t="s">
        <v>2380</v>
      </c>
      <c r="AC3299" s="7" t="s">
        <v>2380</v>
      </c>
      <c r="AF3299" s="25" t="str">
        <f t="shared" si="336"/>
        <v>No</v>
      </c>
      <c r="AG3299" s="36" t="str">
        <f t="shared" si="337"/>
        <v>No</v>
      </c>
      <c r="AJ3299" s="25">
        <v>48.75</v>
      </c>
      <c r="AL3299" s="33" t="str">
        <f t="shared" si="338"/>
        <v>Obesity</v>
      </c>
      <c r="AO3299" s="42">
        <v>1998</v>
      </c>
      <c r="AP3299" s="30" t="s">
        <v>20</v>
      </c>
      <c r="AQ3299" s="7">
        <v>30</v>
      </c>
      <c r="AS3299" s="33" t="str">
        <f t="shared" si="334"/>
        <v>30-09-1998</v>
      </c>
      <c r="AU3299" s="10" t="s">
        <v>9248</v>
      </c>
      <c r="AV3299" s="33">
        <f t="shared" si="339"/>
        <v>24</v>
      </c>
      <c r="AX3299" s="53">
        <v>7652.26</v>
      </c>
      <c r="AY3299" s="50">
        <f t="shared" si="340"/>
        <v>7652</v>
      </c>
      <c r="BA3299" s="10">
        <v>4.34</v>
      </c>
      <c r="BB3299" s="50" t="str">
        <f t="shared" si="341"/>
        <v>Normal</v>
      </c>
    </row>
    <row r="3300" spans="18:54" ht="15.5" x14ac:dyDescent="0.35">
      <c r="R3300" s="7" t="s">
        <v>6739</v>
      </c>
      <c r="S3300" s="10" t="s">
        <v>6820</v>
      </c>
      <c r="T3300" s="16" t="s">
        <v>5611</v>
      </c>
      <c r="X3300" s="27">
        <v>2</v>
      </c>
      <c r="Y3300" s="25">
        <f t="shared" si="335"/>
        <v>2</v>
      </c>
      <c r="AB3300" s="10" t="s">
        <v>2382</v>
      </c>
      <c r="AC3300" s="7" t="s">
        <v>2380</v>
      </c>
      <c r="AF3300" s="25" t="str">
        <f t="shared" si="336"/>
        <v>Yes</v>
      </c>
      <c r="AG3300" s="36" t="str">
        <f t="shared" si="337"/>
        <v>No</v>
      </c>
      <c r="AJ3300" s="25">
        <v>28.31</v>
      </c>
      <c r="AL3300" s="32" t="str">
        <f t="shared" si="338"/>
        <v>Over weight</v>
      </c>
      <c r="AO3300" s="41">
        <v>1965</v>
      </c>
      <c r="AP3300" s="29" t="s">
        <v>30</v>
      </c>
      <c r="AQ3300" s="7">
        <v>27</v>
      </c>
      <c r="AS3300" s="32" t="str">
        <f t="shared" si="334"/>
        <v>27-12-1965</v>
      </c>
      <c r="AU3300" s="10" t="s">
        <v>9249</v>
      </c>
      <c r="AV3300" s="32">
        <f t="shared" si="339"/>
        <v>57</v>
      </c>
      <c r="AX3300" s="53">
        <v>7657.69</v>
      </c>
      <c r="AY3300" s="49">
        <f t="shared" si="340"/>
        <v>7658</v>
      </c>
      <c r="BA3300" s="10">
        <v>5.43</v>
      </c>
      <c r="BB3300" s="49" t="str">
        <f t="shared" si="341"/>
        <v>Normal</v>
      </c>
    </row>
    <row r="3301" spans="18:54" ht="15.5" x14ac:dyDescent="0.35">
      <c r="R3301" s="7" t="s">
        <v>6740</v>
      </c>
      <c r="S3301" s="10" t="s">
        <v>6763</v>
      </c>
      <c r="T3301" s="16" t="s">
        <v>5612</v>
      </c>
      <c r="X3301" s="27">
        <v>1</v>
      </c>
      <c r="Y3301" s="25">
        <f t="shared" si="335"/>
        <v>1</v>
      </c>
      <c r="AB3301" s="10" t="s">
        <v>2382</v>
      </c>
      <c r="AC3301" s="7" t="s">
        <v>2380</v>
      </c>
      <c r="AF3301" s="25" t="str">
        <f t="shared" si="336"/>
        <v>Yes</v>
      </c>
      <c r="AG3301" s="36" t="str">
        <f t="shared" si="337"/>
        <v>No</v>
      </c>
      <c r="AJ3301" s="25">
        <v>38.39</v>
      </c>
      <c r="AL3301" s="33" t="str">
        <f t="shared" si="338"/>
        <v>Obesity</v>
      </c>
      <c r="AO3301" s="42">
        <v>1976</v>
      </c>
      <c r="AP3301" s="30" t="s">
        <v>37</v>
      </c>
      <c r="AQ3301" s="7">
        <v>9</v>
      </c>
      <c r="AS3301" s="33" t="str">
        <f t="shared" si="334"/>
        <v>09-10-1976</v>
      </c>
      <c r="AU3301" s="10" t="s">
        <v>9250</v>
      </c>
      <c r="AV3301" s="33">
        <f t="shared" si="339"/>
        <v>46</v>
      </c>
      <c r="AX3301" s="53">
        <v>7662.47</v>
      </c>
      <c r="AY3301" s="50">
        <f t="shared" si="340"/>
        <v>7662</v>
      </c>
      <c r="BA3301" s="10">
        <v>8.33</v>
      </c>
      <c r="BB3301" s="50" t="str">
        <f t="shared" si="341"/>
        <v>Diabetes</v>
      </c>
    </row>
    <row r="3302" spans="18:54" ht="15.5" x14ac:dyDescent="0.35">
      <c r="R3302" s="7" t="s">
        <v>6740</v>
      </c>
      <c r="S3302" s="10" t="s">
        <v>7418</v>
      </c>
      <c r="T3302" s="16" t="s">
        <v>5304</v>
      </c>
      <c r="X3302" s="27">
        <v>1</v>
      </c>
      <c r="Y3302" s="25">
        <f t="shared" si="335"/>
        <v>1</v>
      </c>
      <c r="AB3302" s="10" t="s">
        <v>2382</v>
      </c>
      <c r="AC3302" s="7" t="s">
        <v>2380</v>
      </c>
      <c r="AF3302" s="25" t="str">
        <f t="shared" si="336"/>
        <v>Yes</v>
      </c>
      <c r="AG3302" s="36" t="str">
        <f t="shared" si="337"/>
        <v>No</v>
      </c>
      <c r="AJ3302" s="25">
        <v>25.87</v>
      </c>
      <c r="AL3302" s="32" t="str">
        <f t="shared" si="338"/>
        <v>Over weight</v>
      </c>
      <c r="AO3302" s="41">
        <v>1996</v>
      </c>
      <c r="AP3302" s="29" t="s">
        <v>15</v>
      </c>
      <c r="AQ3302" s="7">
        <v>24</v>
      </c>
      <c r="AS3302" s="32" t="str">
        <f t="shared" si="334"/>
        <v>24-11-1996</v>
      </c>
      <c r="AU3302" s="10" t="s">
        <v>9251</v>
      </c>
      <c r="AV3302" s="32">
        <f t="shared" si="339"/>
        <v>26</v>
      </c>
      <c r="AX3302" s="53">
        <v>7670.75</v>
      </c>
      <c r="AY3302" s="51">
        <f t="shared" si="340"/>
        <v>7671</v>
      </c>
      <c r="BA3302" s="10">
        <v>5.63</v>
      </c>
      <c r="BB3302" s="51" t="str">
        <f t="shared" si="341"/>
        <v>Normal</v>
      </c>
    </row>
    <row r="3303" spans="18:54" ht="15.5" x14ac:dyDescent="0.35">
      <c r="R3303" s="7" t="s">
        <v>6740</v>
      </c>
      <c r="S3303" s="10" t="s">
        <v>6868</v>
      </c>
      <c r="T3303" s="16" t="s">
        <v>5613</v>
      </c>
      <c r="X3303" s="27" t="s">
        <v>2381</v>
      </c>
      <c r="Y3303" s="25">
        <f t="shared" si="335"/>
        <v>0</v>
      </c>
      <c r="AB3303" s="10" t="s">
        <v>2380</v>
      </c>
      <c r="AC3303" s="7" t="s">
        <v>2380</v>
      </c>
      <c r="AF3303" s="25" t="str">
        <f t="shared" si="336"/>
        <v>No</v>
      </c>
      <c r="AG3303" s="36" t="str">
        <f t="shared" si="337"/>
        <v>No</v>
      </c>
      <c r="AJ3303" s="25">
        <v>43.7</v>
      </c>
      <c r="AL3303" s="33" t="str">
        <f t="shared" si="338"/>
        <v>Obesity</v>
      </c>
      <c r="AO3303" s="42">
        <v>1995</v>
      </c>
      <c r="AP3303" s="30" t="s">
        <v>20</v>
      </c>
      <c r="AQ3303" s="7">
        <v>13</v>
      </c>
      <c r="AS3303" s="33" t="str">
        <f t="shared" si="334"/>
        <v>13-09-1995</v>
      </c>
      <c r="AU3303" s="10" t="s">
        <v>9252</v>
      </c>
      <c r="AV3303" s="33">
        <f t="shared" si="339"/>
        <v>27</v>
      </c>
      <c r="AX3303" s="53">
        <v>7676.4</v>
      </c>
      <c r="AY3303" s="50">
        <f t="shared" si="340"/>
        <v>7676</v>
      </c>
      <c r="BA3303" s="10">
        <v>7.23</v>
      </c>
      <c r="BB3303" s="50" t="str">
        <f t="shared" si="341"/>
        <v>Diabetes</v>
      </c>
    </row>
    <row r="3304" spans="18:54" ht="15.5" x14ac:dyDescent="0.35">
      <c r="R3304" s="7" t="s">
        <v>6740</v>
      </c>
      <c r="S3304" s="10" t="s">
        <v>6933</v>
      </c>
      <c r="T3304" s="16" t="s">
        <v>5614</v>
      </c>
      <c r="X3304" s="27" t="s">
        <v>2381</v>
      </c>
      <c r="Y3304" s="25">
        <f t="shared" si="335"/>
        <v>0</v>
      </c>
      <c r="AB3304" s="10" t="s">
        <v>2380</v>
      </c>
      <c r="AC3304" s="7" t="s">
        <v>2380</v>
      </c>
      <c r="AF3304" s="25" t="str">
        <f t="shared" si="336"/>
        <v>No</v>
      </c>
      <c r="AG3304" s="36" t="str">
        <f t="shared" si="337"/>
        <v>No</v>
      </c>
      <c r="AJ3304" s="25">
        <v>40.945</v>
      </c>
      <c r="AL3304" s="32" t="str">
        <f t="shared" si="338"/>
        <v>Obesity</v>
      </c>
      <c r="AO3304" s="41">
        <v>1971</v>
      </c>
      <c r="AP3304" s="29" t="s">
        <v>37</v>
      </c>
      <c r="AQ3304" s="7">
        <v>11</v>
      </c>
      <c r="AS3304" s="32" t="str">
        <f t="shared" si="334"/>
        <v>11-10-1971</v>
      </c>
      <c r="AU3304" s="10" t="s">
        <v>9253</v>
      </c>
      <c r="AV3304" s="32">
        <f t="shared" si="339"/>
        <v>51</v>
      </c>
      <c r="AX3304" s="53">
        <v>7680.92</v>
      </c>
      <c r="AY3304" s="51">
        <f t="shared" si="340"/>
        <v>7681</v>
      </c>
      <c r="BA3304" s="10">
        <v>10.57</v>
      </c>
      <c r="BB3304" s="51" t="str">
        <f t="shared" si="341"/>
        <v>Diabetes</v>
      </c>
    </row>
    <row r="3305" spans="18:54" ht="15.5" x14ac:dyDescent="0.35">
      <c r="R3305" s="7" t="s">
        <v>6740</v>
      </c>
      <c r="S3305" s="10" t="s">
        <v>7122</v>
      </c>
      <c r="T3305" s="16" t="s">
        <v>5615</v>
      </c>
      <c r="X3305" s="27" t="s">
        <v>2381</v>
      </c>
      <c r="Y3305" s="25">
        <f t="shared" si="335"/>
        <v>0</v>
      </c>
      <c r="AB3305" s="10" t="s">
        <v>2380</v>
      </c>
      <c r="AC3305" s="7" t="s">
        <v>2380</v>
      </c>
      <c r="AF3305" s="25" t="str">
        <f t="shared" si="336"/>
        <v>No</v>
      </c>
      <c r="AG3305" s="36" t="str">
        <f t="shared" si="337"/>
        <v>No</v>
      </c>
      <c r="AJ3305" s="25">
        <v>27.94</v>
      </c>
      <c r="AL3305" s="33" t="str">
        <f t="shared" si="338"/>
        <v>Over weight</v>
      </c>
      <c r="AO3305" s="42">
        <v>1981</v>
      </c>
      <c r="AP3305" s="30" t="s">
        <v>30</v>
      </c>
      <c r="AQ3305" s="7">
        <v>19</v>
      </c>
      <c r="AS3305" s="33" t="str">
        <f t="shared" si="334"/>
        <v>19-12-1981</v>
      </c>
      <c r="AU3305" s="10" t="s">
        <v>9254</v>
      </c>
      <c r="AV3305" s="33">
        <f t="shared" si="339"/>
        <v>41</v>
      </c>
      <c r="AX3305" s="53">
        <v>7681.17</v>
      </c>
      <c r="AY3305" s="50">
        <f t="shared" si="340"/>
        <v>7681</v>
      </c>
      <c r="BA3305" s="10">
        <v>7.92</v>
      </c>
      <c r="BB3305" s="50" t="str">
        <f t="shared" si="341"/>
        <v>Diabetes</v>
      </c>
    </row>
    <row r="3306" spans="18:54" ht="15.5" x14ac:dyDescent="0.35">
      <c r="R3306" s="7" t="s">
        <v>6739</v>
      </c>
      <c r="S3306" s="10" t="s">
        <v>7419</v>
      </c>
      <c r="T3306" s="16" t="s">
        <v>5616</v>
      </c>
      <c r="X3306" s="27">
        <v>2</v>
      </c>
      <c r="Y3306" s="25">
        <f t="shared" si="335"/>
        <v>2</v>
      </c>
      <c r="AB3306" s="10" t="s">
        <v>2380</v>
      </c>
      <c r="AC3306" s="7" t="s">
        <v>2380</v>
      </c>
      <c r="AF3306" s="25" t="str">
        <f t="shared" si="336"/>
        <v>No</v>
      </c>
      <c r="AG3306" s="36" t="str">
        <f t="shared" si="337"/>
        <v>No</v>
      </c>
      <c r="AJ3306" s="25">
        <v>31.9</v>
      </c>
      <c r="AL3306" s="32" t="str">
        <f t="shared" si="338"/>
        <v>Obesity</v>
      </c>
      <c r="AO3306" s="41">
        <v>1982</v>
      </c>
      <c r="AP3306" s="29" t="s">
        <v>30</v>
      </c>
      <c r="AQ3306" s="7">
        <v>18</v>
      </c>
      <c r="AS3306" s="32" t="str">
        <f t="shared" si="334"/>
        <v>18-12-1982</v>
      </c>
      <c r="AU3306" s="10" t="s">
        <v>9255</v>
      </c>
      <c r="AV3306" s="32">
        <f t="shared" si="339"/>
        <v>40</v>
      </c>
      <c r="AX3306" s="53">
        <v>7682.67</v>
      </c>
      <c r="AY3306" s="51">
        <f t="shared" si="340"/>
        <v>7683</v>
      </c>
      <c r="BA3306" s="10">
        <v>10.119999999999999</v>
      </c>
      <c r="BB3306" s="51" t="str">
        <f t="shared" si="341"/>
        <v>Diabetes</v>
      </c>
    </row>
    <row r="3307" spans="18:54" ht="15.5" x14ac:dyDescent="0.35">
      <c r="R3307" s="7" t="s">
        <v>6739</v>
      </c>
      <c r="S3307" s="10" t="s">
        <v>7420</v>
      </c>
      <c r="T3307" s="16" t="s">
        <v>5060</v>
      </c>
      <c r="X3307" s="27" t="s">
        <v>2381</v>
      </c>
      <c r="Y3307" s="25">
        <f t="shared" si="335"/>
        <v>0</v>
      </c>
      <c r="AB3307" s="10" t="s">
        <v>2380</v>
      </c>
      <c r="AC3307" s="7" t="s">
        <v>2380</v>
      </c>
      <c r="AF3307" s="25" t="str">
        <f t="shared" si="336"/>
        <v>No</v>
      </c>
      <c r="AG3307" s="36" t="str">
        <f t="shared" si="337"/>
        <v>No</v>
      </c>
      <c r="AJ3307" s="25">
        <v>31.64</v>
      </c>
      <c r="AL3307" s="33" t="str">
        <f t="shared" si="338"/>
        <v>Obesity</v>
      </c>
      <c r="AO3307" s="42">
        <v>1987</v>
      </c>
      <c r="AP3307" s="30" t="s">
        <v>10</v>
      </c>
      <c r="AQ3307" s="7">
        <v>12</v>
      </c>
      <c r="AS3307" s="33" t="str">
        <f t="shared" si="334"/>
        <v>12-07-1987</v>
      </c>
      <c r="AU3307" s="10" t="s">
        <v>9256</v>
      </c>
      <c r="AV3307" s="33">
        <f t="shared" si="339"/>
        <v>35</v>
      </c>
      <c r="AX3307" s="53">
        <v>7684.62</v>
      </c>
      <c r="AY3307" s="50">
        <f t="shared" si="340"/>
        <v>7685</v>
      </c>
      <c r="BA3307" s="10">
        <v>7.91</v>
      </c>
      <c r="BB3307" s="50" t="str">
        <f t="shared" si="341"/>
        <v>Diabetes</v>
      </c>
    </row>
    <row r="3308" spans="18:54" ht="15.5" x14ac:dyDescent="0.35">
      <c r="R3308" s="7" t="s">
        <v>6739</v>
      </c>
      <c r="S3308" s="10" t="s">
        <v>7421</v>
      </c>
      <c r="T3308" s="16" t="s">
        <v>5617</v>
      </c>
      <c r="X3308" s="27" t="s">
        <v>2381</v>
      </c>
      <c r="Y3308" s="25">
        <f t="shared" si="335"/>
        <v>0</v>
      </c>
      <c r="AB3308" s="10" t="s">
        <v>2380</v>
      </c>
      <c r="AC3308" s="7" t="s">
        <v>2380</v>
      </c>
      <c r="AF3308" s="25" t="str">
        <f t="shared" si="336"/>
        <v>No</v>
      </c>
      <c r="AG3308" s="36" t="str">
        <f t="shared" si="337"/>
        <v>No</v>
      </c>
      <c r="AJ3308" s="25">
        <v>46.7</v>
      </c>
      <c r="AL3308" s="32" t="str">
        <f t="shared" si="338"/>
        <v>Obesity</v>
      </c>
      <c r="AO3308" s="41">
        <v>1978</v>
      </c>
      <c r="AP3308" s="29" t="s">
        <v>30</v>
      </c>
      <c r="AQ3308" s="7">
        <v>29</v>
      </c>
      <c r="AS3308" s="32" t="str">
        <f t="shared" si="334"/>
        <v>29-12-1978</v>
      </c>
      <c r="AU3308" s="10" t="s">
        <v>9257</v>
      </c>
      <c r="AV3308" s="32">
        <f t="shared" si="339"/>
        <v>44</v>
      </c>
      <c r="AX3308" s="53">
        <v>7726.85</v>
      </c>
      <c r="AY3308" s="49">
        <f t="shared" si="340"/>
        <v>7727</v>
      </c>
      <c r="BA3308" s="10">
        <v>10.9</v>
      </c>
      <c r="BB3308" s="49" t="str">
        <f t="shared" si="341"/>
        <v>Diabetes</v>
      </c>
    </row>
    <row r="3309" spans="18:54" ht="15.5" x14ac:dyDescent="0.35">
      <c r="R3309" s="7" t="s">
        <v>6740</v>
      </c>
      <c r="S3309" s="10" t="s">
        <v>7422</v>
      </c>
      <c r="T3309" s="16" t="s">
        <v>5618</v>
      </c>
      <c r="X3309" s="27" t="s">
        <v>2381</v>
      </c>
      <c r="Y3309" s="25">
        <f t="shared" si="335"/>
        <v>0</v>
      </c>
      <c r="AB3309" s="10" t="s">
        <v>2380</v>
      </c>
      <c r="AC3309" s="7" t="s">
        <v>2380</v>
      </c>
      <c r="AF3309" s="25" t="str">
        <f t="shared" si="336"/>
        <v>No</v>
      </c>
      <c r="AG3309" s="36" t="str">
        <f t="shared" si="337"/>
        <v>No</v>
      </c>
      <c r="AJ3309" s="25">
        <v>18.335000000000001</v>
      </c>
      <c r="AL3309" s="33" t="str">
        <f t="shared" si="338"/>
        <v>Under weight</v>
      </c>
      <c r="AO3309" s="42">
        <v>1979</v>
      </c>
      <c r="AP3309" s="30" t="s">
        <v>18</v>
      </c>
      <c r="AQ3309" s="7">
        <v>2</v>
      </c>
      <c r="AS3309" s="33" t="str">
        <f t="shared" si="334"/>
        <v>02-06-1979</v>
      </c>
      <c r="AU3309" s="10" t="s">
        <v>9258</v>
      </c>
      <c r="AV3309" s="33">
        <f t="shared" si="339"/>
        <v>44</v>
      </c>
      <c r="AX3309" s="53">
        <v>7727.25</v>
      </c>
      <c r="AY3309" s="50">
        <f t="shared" si="340"/>
        <v>7727</v>
      </c>
      <c r="BA3309" s="10">
        <v>11.83</v>
      </c>
      <c r="BB3309" s="50" t="str">
        <f t="shared" si="341"/>
        <v>Diabetes</v>
      </c>
    </row>
    <row r="3310" spans="18:54" ht="15.5" x14ac:dyDescent="0.35">
      <c r="R3310" s="7" t="s">
        <v>6740</v>
      </c>
      <c r="S3310" s="10" t="s">
        <v>7423</v>
      </c>
      <c r="T3310" s="16" t="s">
        <v>5619</v>
      </c>
      <c r="X3310" s="27">
        <v>2</v>
      </c>
      <c r="Y3310" s="25">
        <f t="shared" si="335"/>
        <v>2</v>
      </c>
      <c r="AB3310" s="10" t="s">
        <v>2382</v>
      </c>
      <c r="AC3310" s="7" t="s">
        <v>2380</v>
      </c>
      <c r="AF3310" s="25" t="str">
        <f t="shared" si="336"/>
        <v>Yes</v>
      </c>
      <c r="AG3310" s="36" t="str">
        <f t="shared" si="337"/>
        <v>No</v>
      </c>
      <c r="AJ3310" s="25">
        <v>31.24</v>
      </c>
      <c r="AL3310" s="32" t="str">
        <f t="shared" si="338"/>
        <v>Obesity</v>
      </c>
      <c r="AO3310" s="41">
        <v>1980</v>
      </c>
      <c r="AP3310" s="29" t="s">
        <v>20</v>
      </c>
      <c r="AQ3310" s="7">
        <v>10</v>
      </c>
      <c r="AS3310" s="32" t="str">
        <f t="shared" si="334"/>
        <v>10-09-1980</v>
      </c>
      <c r="AU3310" s="10" t="s">
        <v>9259</v>
      </c>
      <c r="AV3310" s="32">
        <f t="shared" si="339"/>
        <v>42</v>
      </c>
      <c r="AX3310" s="53">
        <v>7729.65</v>
      </c>
      <c r="AY3310" s="51">
        <f t="shared" si="340"/>
        <v>7730</v>
      </c>
      <c r="BA3310" s="10">
        <v>7.42</v>
      </c>
      <c r="BB3310" s="51" t="str">
        <f t="shared" si="341"/>
        <v>Diabetes</v>
      </c>
    </row>
    <row r="3311" spans="18:54" ht="15.5" x14ac:dyDescent="0.35">
      <c r="R3311" s="7" t="s">
        <v>6742</v>
      </c>
      <c r="S3311" s="10" t="s">
        <v>8298</v>
      </c>
      <c r="T3311" s="16" t="s">
        <v>5620</v>
      </c>
      <c r="X3311" s="27">
        <v>1</v>
      </c>
      <c r="Y3311" s="25">
        <f t="shared" si="335"/>
        <v>1</v>
      </c>
      <c r="AB3311" s="10" t="s">
        <v>2382</v>
      </c>
      <c r="AC3311" s="7" t="s">
        <v>2380</v>
      </c>
      <c r="AF3311" s="25" t="str">
        <f t="shared" si="336"/>
        <v>Yes</v>
      </c>
      <c r="AG3311" s="36" t="str">
        <f t="shared" si="337"/>
        <v>No</v>
      </c>
      <c r="AJ3311" s="25">
        <v>39.22</v>
      </c>
      <c r="AL3311" s="33" t="str">
        <f t="shared" si="338"/>
        <v>Obesity</v>
      </c>
      <c r="AO3311" s="42">
        <v>1978</v>
      </c>
      <c r="AP3311" s="30" t="s">
        <v>30</v>
      </c>
      <c r="AQ3311" s="7">
        <v>4</v>
      </c>
      <c r="AS3311" s="33" t="str">
        <f t="shared" si="334"/>
        <v>04-12-1978</v>
      </c>
      <c r="AU3311" s="10" t="s">
        <v>9260</v>
      </c>
      <c r="AV3311" s="33">
        <f t="shared" si="339"/>
        <v>44</v>
      </c>
      <c r="AX3311" s="53">
        <v>7731.43</v>
      </c>
      <c r="AY3311" s="50">
        <f t="shared" si="340"/>
        <v>7731</v>
      </c>
      <c r="BA3311" s="10">
        <v>5.62</v>
      </c>
      <c r="BB3311" s="50" t="str">
        <f t="shared" si="341"/>
        <v>Normal</v>
      </c>
    </row>
    <row r="3312" spans="18:54" ht="15.5" x14ac:dyDescent="0.35">
      <c r="R3312" s="7" t="s">
        <v>6740</v>
      </c>
      <c r="S3312" s="10" t="s">
        <v>6868</v>
      </c>
      <c r="T3312" s="16" t="s">
        <v>5566</v>
      </c>
      <c r="X3312" s="27" t="s">
        <v>2381</v>
      </c>
      <c r="Y3312" s="25">
        <f t="shared" si="335"/>
        <v>0</v>
      </c>
      <c r="AB3312" s="10" t="s">
        <v>2380</v>
      </c>
      <c r="AC3312" s="7" t="s">
        <v>2380</v>
      </c>
      <c r="AF3312" s="25" t="str">
        <f t="shared" si="336"/>
        <v>No</v>
      </c>
      <c r="AG3312" s="36" t="str">
        <f t="shared" si="337"/>
        <v>No</v>
      </c>
      <c r="AJ3312" s="25">
        <v>24.414999999999999</v>
      </c>
      <c r="AL3312" s="32" t="str">
        <f t="shared" si="338"/>
        <v xml:space="preserve">Normal Weight 
</v>
      </c>
      <c r="AO3312" s="41">
        <v>1977</v>
      </c>
      <c r="AP3312" s="29" t="s">
        <v>35</v>
      </c>
      <c r="AQ3312" s="7">
        <v>29</v>
      </c>
      <c r="AS3312" s="32" t="str">
        <f t="shared" si="334"/>
        <v>29-08-1977</v>
      </c>
      <c r="AU3312" s="10" t="s">
        <v>9261</v>
      </c>
      <c r="AV3312" s="32">
        <f t="shared" si="339"/>
        <v>45</v>
      </c>
      <c r="AX3312" s="53">
        <v>7731.86</v>
      </c>
      <c r="AY3312" s="51">
        <f t="shared" si="340"/>
        <v>7732</v>
      </c>
      <c r="BA3312" s="10">
        <v>7.16</v>
      </c>
      <c r="BB3312" s="51" t="str">
        <f t="shared" si="341"/>
        <v>Diabetes</v>
      </c>
    </row>
    <row r="3313" spans="18:54" ht="15.5" x14ac:dyDescent="0.35">
      <c r="R3313" s="7" t="s">
        <v>6739</v>
      </c>
      <c r="S3313" s="10" t="s">
        <v>7424</v>
      </c>
      <c r="T3313" s="16" t="s">
        <v>5621</v>
      </c>
      <c r="X3313" s="27" t="s">
        <v>2381</v>
      </c>
      <c r="Y3313" s="25">
        <f t="shared" si="335"/>
        <v>0</v>
      </c>
      <c r="AB3313" s="10" t="s">
        <v>2380</v>
      </c>
      <c r="AC3313" s="7" t="s">
        <v>2380</v>
      </c>
      <c r="AF3313" s="25" t="str">
        <f t="shared" si="336"/>
        <v>No</v>
      </c>
      <c r="AG3313" s="36" t="str">
        <f t="shared" si="337"/>
        <v>No</v>
      </c>
      <c r="AJ3313" s="25">
        <v>32.299999999999997</v>
      </c>
      <c r="AL3313" s="33" t="str">
        <f t="shared" si="338"/>
        <v>Obesity</v>
      </c>
      <c r="AO3313" s="42">
        <v>1965</v>
      </c>
      <c r="AP3313" s="30" t="s">
        <v>10</v>
      </c>
      <c r="AQ3313" s="7">
        <v>18</v>
      </c>
      <c r="AS3313" s="33" t="str">
        <f t="shared" si="334"/>
        <v>18-07-1965</v>
      </c>
      <c r="AU3313" s="10" t="s">
        <v>9262</v>
      </c>
      <c r="AV3313" s="33">
        <f t="shared" si="339"/>
        <v>57</v>
      </c>
      <c r="AX3313" s="53">
        <v>7736.39</v>
      </c>
      <c r="AY3313" s="50">
        <f t="shared" si="340"/>
        <v>7736</v>
      </c>
      <c r="BA3313" s="10">
        <v>9.89</v>
      </c>
      <c r="BB3313" s="50" t="str">
        <f t="shared" si="341"/>
        <v>Diabetes</v>
      </c>
    </row>
    <row r="3314" spans="18:54" ht="15.5" x14ac:dyDescent="0.35">
      <c r="R3314" s="7" t="s">
        <v>6742</v>
      </c>
      <c r="S3314" s="10" t="s">
        <v>8299</v>
      </c>
      <c r="T3314" s="16" t="s">
        <v>5622</v>
      </c>
      <c r="X3314" s="27" t="s">
        <v>2381</v>
      </c>
      <c r="Y3314" s="25">
        <f t="shared" si="335"/>
        <v>0</v>
      </c>
      <c r="AB3314" s="10" t="s">
        <v>2380</v>
      </c>
      <c r="AC3314" s="7" t="s">
        <v>2380</v>
      </c>
      <c r="AF3314" s="25" t="str">
        <f t="shared" si="336"/>
        <v>No</v>
      </c>
      <c r="AG3314" s="36" t="str">
        <f t="shared" si="337"/>
        <v>No</v>
      </c>
      <c r="AJ3314" s="25">
        <v>39.94</v>
      </c>
      <c r="AL3314" s="32" t="str">
        <f t="shared" si="338"/>
        <v>Obesity</v>
      </c>
      <c r="AO3314" s="41">
        <v>1978</v>
      </c>
      <c r="AP3314" s="29" t="s">
        <v>20</v>
      </c>
      <c r="AQ3314" s="7">
        <v>4</v>
      </c>
      <c r="AS3314" s="32" t="str">
        <f t="shared" si="334"/>
        <v>04-09-1978</v>
      </c>
      <c r="AU3314" s="10" t="s">
        <v>9263</v>
      </c>
      <c r="AV3314" s="32">
        <f t="shared" si="339"/>
        <v>44</v>
      </c>
      <c r="AX3314" s="53">
        <v>7740.34</v>
      </c>
      <c r="AY3314" s="51">
        <f t="shared" si="340"/>
        <v>7740</v>
      </c>
      <c r="BA3314" s="10">
        <v>5.14</v>
      </c>
      <c r="BB3314" s="51" t="str">
        <f t="shared" si="341"/>
        <v>Normal</v>
      </c>
    </row>
    <row r="3315" spans="18:54" ht="15.5" x14ac:dyDescent="0.35">
      <c r="R3315" s="7" t="s">
        <v>6739</v>
      </c>
      <c r="S3315" s="10" t="s">
        <v>7425</v>
      </c>
      <c r="T3315" s="16" t="s">
        <v>5623</v>
      </c>
      <c r="X3315" s="27">
        <v>1</v>
      </c>
      <c r="Y3315" s="25">
        <f t="shared" si="335"/>
        <v>1</v>
      </c>
      <c r="AB3315" s="10" t="s">
        <v>2382</v>
      </c>
      <c r="AC3315" s="7" t="s">
        <v>2380</v>
      </c>
      <c r="AF3315" s="25" t="str">
        <f t="shared" si="336"/>
        <v>Yes</v>
      </c>
      <c r="AG3315" s="36" t="str">
        <f t="shared" si="337"/>
        <v>No</v>
      </c>
      <c r="AJ3315" s="25">
        <v>30</v>
      </c>
      <c r="AL3315" s="33" t="str">
        <f t="shared" si="338"/>
        <v>Obesity</v>
      </c>
      <c r="AO3315" s="42">
        <v>1976</v>
      </c>
      <c r="AP3315" s="30" t="s">
        <v>30</v>
      </c>
      <c r="AQ3315" s="7">
        <v>12</v>
      </c>
      <c r="AS3315" s="33" t="str">
        <f t="shared" si="334"/>
        <v>12-12-1976</v>
      </c>
      <c r="AU3315" s="10" t="s">
        <v>9044</v>
      </c>
      <c r="AV3315" s="33">
        <f t="shared" si="339"/>
        <v>46</v>
      </c>
      <c r="AX3315" s="53">
        <v>7742.11</v>
      </c>
      <c r="AY3315" s="50">
        <f t="shared" si="340"/>
        <v>7742</v>
      </c>
      <c r="BA3315" s="10">
        <v>5.61</v>
      </c>
      <c r="BB3315" s="50" t="str">
        <f t="shared" si="341"/>
        <v>Normal</v>
      </c>
    </row>
    <row r="3316" spans="18:54" ht="15.5" x14ac:dyDescent="0.35">
      <c r="R3316" s="7" t="s">
        <v>6742</v>
      </c>
      <c r="S3316" s="10" t="s">
        <v>7072</v>
      </c>
      <c r="T3316" s="16" t="s">
        <v>5624</v>
      </c>
      <c r="X3316" s="27">
        <v>1</v>
      </c>
      <c r="Y3316" s="25">
        <f t="shared" si="335"/>
        <v>1</v>
      </c>
      <c r="AB3316" s="10" t="s">
        <v>2382</v>
      </c>
      <c r="AC3316" s="7" t="s">
        <v>2380</v>
      </c>
      <c r="AF3316" s="25" t="str">
        <f t="shared" si="336"/>
        <v>Yes</v>
      </c>
      <c r="AG3316" s="36" t="str">
        <f t="shared" si="337"/>
        <v>No</v>
      </c>
      <c r="AJ3316" s="25">
        <v>35.340000000000003</v>
      </c>
      <c r="AL3316" s="32" t="str">
        <f t="shared" si="338"/>
        <v>Obesity</v>
      </c>
      <c r="AO3316" s="41">
        <v>1981</v>
      </c>
      <c r="AP3316" s="29" t="s">
        <v>18</v>
      </c>
      <c r="AQ3316" s="7">
        <v>30</v>
      </c>
      <c r="AS3316" s="32" t="str">
        <f t="shared" ref="AS3316:AS3379" si="342">TEXT(DATEVALUE(CONCATENATE(AQ3316,"-",AP3316,"-",AO3316)),("DD-MM-YYYY"))</f>
        <v>30-06-1981</v>
      </c>
      <c r="AU3316" s="10" t="s">
        <v>9067</v>
      </c>
      <c r="AV3316" s="32">
        <f t="shared" si="339"/>
        <v>41</v>
      </c>
      <c r="AX3316" s="53">
        <v>7749.16</v>
      </c>
      <c r="AY3316" s="49">
        <f t="shared" si="340"/>
        <v>7749</v>
      </c>
      <c r="BA3316" s="10">
        <v>5.51</v>
      </c>
      <c r="BB3316" s="49" t="str">
        <f t="shared" si="341"/>
        <v>Normal</v>
      </c>
    </row>
    <row r="3317" spans="18:54" ht="15.5" x14ac:dyDescent="0.35">
      <c r="R3317" s="7" t="s">
        <v>6740</v>
      </c>
      <c r="S3317" s="10" t="s">
        <v>7426</v>
      </c>
      <c r="T3317" s="16" t="s">
        <v>5020</v>
      </c>
      <c r="X3317" s="27">
        <v>2</v>
      </c>
      <c r="Y3317" s="25">
        <f t="shared" ref="Y3317:Y3380" si="343">IF(X3317="No major surgery",0,X3317)</f>
        <v>2</v>
      </c>
      <c r="AB3317" s="10" t="s">
        <v>2382</v>
      </c>
      <c r="AC3317" s="7" t="s">
        <v>2380</v>
      </c>
      <c r="AF3317" s="25" t="str">
        <f t="shared" ref="AF3317:AF3380" si="344">IF(LOWER(AB3317)="yes","Yes","No")</f>
        <v>Yes</v>
      </c>
      <c r="AG3317" s="36" t="str">
        <f t="shared" ref="AG3317:AG3380" si="345">IF(LOWER(AC3317)="yes","Yes","No")</f>
        <v>No</v>
      </c>
      <c r="AJ3317" s="25">
        <v>32.204999999999998</v>
      </c>
      <c r="AL3317" s="33" t="str">
        <f t="shared" ref="AL3317:AL3380" si="346">IF(AJ3317&lt;18.5,"Under weight",IF(AJ3317&lt;25,"Normal Weight 
",IF(AJ3317&lt;30,"Over weight","Obesity")))</f>
        <v>Obesity</v>
      </c>
      <c r="AO3317" s="42">
        <v>1997</v>
      </c>
      <c r="AP3317" s="30" t="s">
        <v>30</v>
      </c>
      <c r="AQ3317" s="7">
        <v>21</v>
      </c>
      <c r="AS3317" s="33" t="str">
        <f t="shared" si="342"/>
        <v>21-12-1997</v>
      </c>
      <c r="AU3317" s="10" t="s">
        <v>9264</v>
      </c>
      <c r="AV3317" s="33">
        <f t="shared" ref="AV3317:AV3380" si="347">2023-YEAR(AU3317)-IF(OR(MONTH(AU3317)&gt;6,AND(DAY(AU3317)&gt;8)),1,0)</f>
        <v>25</v>
      </c>
      <c r="AX3317" s="53">
        <v>7763.06</v>
      </c>
      <c r="AY3317" s="50">
        <f t="shared" ref="AY3317:AY3380" si="348">ROUND(AX3317,0)</f>
        <v>7763</v>
      </c>
      <c r="BA3317" s="10">
        <v>8.3800000000000008</v>
      </c>
      <c r="BB3317" s="50" t="str">
        <f t="shared" ref="BB3317:BB3380" si="349">IF(BA3317&lt;5.7,"Normal",IF(BA3317&lt;6.5,"Prediabetes","Diabetes"))</f>
        <v>Diabetes</v>
      </c>
    </row>
    <row r="3318" spans="18:54" ht="15.5" x14ac:dyDescent="0.35">
      <c r="R3318" s="7" t="s">
        <v>6739</v>
      </c>
      <c r="S3318" s="10" t="s">
        <v>7427</v>
      </c>
      <c r="T3318" s="16" t="s">
        <v>5625</v>
      </c>
      <c r="X3318" s="27">
        <v>1</v>
      </c>
      <c r="Y3318" s="25">
        <f t="shared" si="343"/>
        <v>1</v>
      </c>
      <c r="AB3318" s="10" t="s">
        <v>2380</v>
      </c>
      <c r="AC3318" s="7" t="s">
        <v>2380</v>
      </c>
      <c r="AF3318" s="25" t="str">
        <f t="shared" si="344"/>
        <v>No</v>
      </c>
      <c r="AG3318" s="36" t="str">
        <f t="shared" si="345"/>
        <v>No</v>
      </c>
      <c r="AJ3318" s="25">
        <v>33.880000000000003</v>
      </c>
      <c r="AL3318" s="32" t="str">
        <f t="shared" si="346"/>
        <v>Obesity</v>
      </c>
      <c r="AO3318" s="41">
        <v>1974</v>
      </c>
      <c r="AP3318" s="29" t="s">
        <v>30</v>
      </c>
      <c r="AQ3318" s="7">
        <v>6</v>
      </c>
      <c r="AS3318" s="32" t="str">
        <f t="shared" si="342"/>
        <v>06-12-1974</v>
      </c>
      <c r="AU3318" s="10" t="s">
        <v>9265</v>
      </c>
      <c r="AV3318" s="32">
        <f t="shared" si="347"/>
        <v>48</v>
      </c>
      <c r="AX3318" s="53">
        <v>7789.64</v>
      </c>
      <c r="AY3318" s="51">
        <f t="shared" si="348"/>
        <v>7790</v>
      </c>
      <c r="BA3318" s="10">
        <v>4.68</v>
      </c>
      <c r="BB3318" s="51" t="str">
        <f t="shared" si="349"/>
        <v>Normal</v>
      </c>
    </row>
    <row r="3319" spans="18:54" ht="15.5" x14ac:dyDescent="0.35">
      <c r="R3319" s="7" t="s">
        <v>6742</v>
      </c>
      <c r="S3319" s="10" t="s">
        <v>8300</v>
      </c>
      <c r="T3319" s="16" t="s">
        <v>5626</v>
      </c>
      <c r="X3319" s="27">
        <v>2</v>
      </c>
      <c r="Y3319" s="25">
        <f t="shared" si="343"/>
        <v>2</v>
      </c>
      <c r="AB3319" s="10" t="s">
        <v>2382</v>
      </c>
      <c r="AC3319" s="7" t="s">
        <v>2380</v>
      </c>
      <c r="AF3319" s="25" t="str">
        <f t="shared" si="344"/>
        <v>Yes</v>
      </c>
      <c r="AG3319" s="36" t="str">
        <f t="shared" si="345"/>
        <v>No</v>
      </c>
      <c r="AJ3319" s="25">
        <v>26.63</v>
      </c>
      <c r="AL3319" s="33" t="str">
        <f t="shared" si="346"/>
        <v>Over weight</v>
      </c>
      <c r="AO3319" s="42">
        <v>1999</v>
      </c>
      <c r="AP3319" s="30" t="s">
        <v>30</v>
      </c>
      <c r="AQ3319" s="7">
        <v>25</v>
      </c>
      <c r="AS3319" s="33" t="str">
        <f t="shared" si="342"/>
        <v>25-12-1999</v>
      </c>
      <c r="AU3319" s="10" t="s">
        <v>9266</v>
      </c>
      <c r="AV3319" s="33">
        <f t="shared" si="347"/>
        <v>23</v>
      </c>
      <c r="AX3319" s="53">
        <v>7794.68</v>
      </c>
      <c r="AY3319" s="50">
        <f t="shared" si="348"/>
        <v>7795</v>
      </c>
      <c r="BA3319" s="10">
        <v>4.3600000000000003</v>
      </c>
      <c r="BB3319" s="50" t="str">
        <f t="shared" si="349"/>
        <v>Normal</v>
      </c>
    </row>
    <row r="3320" spans="18:54" ht="15.5" x14ac:dyDescent="0.35">
      <c r="R3320" s="7" t="s">
        <v>6739</v>
      </c>
      <c r="S3320" s="10" t="s">
        <v>7428</v>
      </c>
      <c r="T3320" s="16" t="s">
        <v>5627</v>
      </c>
      <c r="X3320" s="27" t="s">
        <v>2381</v>
      </c>
      <c r="Y3320" s="25">
        <f t="shared" si="343"/>
        <v>0</v>
      </c>
      <c r="AB3320" s="10" t="s">
        <v>2380</v>
      </c>
      <c r="AC3320" s="7" t="s">
        <v>2380</v>
      </c>
      <c r="AF3320" s="25" t="str">
        <f t="shared" si="344"/>
        <v>No</v>
      </c>
      <c r="AG3320" s="36" t="str">
        <f t="shared" si="345"/>
        <v>No</v>
      </c>
      <c r="AJ3320" s="25">
        <v>28.7</v>
      </c>
      <c r="AL3320" s="32" t="str">
        <f t="shared" si="346"/>
        <v>Over weight</v>
      </c>
      <c r="AO3320" s="41">
        <v>1997</v>
      </c>
      <c r="AP3320" s="29" t="s">
        <v>30</v>
      </c>
      <c r="AQ3320" s="7">
        <v>2</v>
      </c>
      <c r="AS3320" s="32" t="str">
        <f t="shared" si="342"/>
        <v>02-12-1997</v>
      </c>
      <c r="AU3320" s="10" t="s">
        <v>9267</v>
      </c>
      <c r="AV3320" s="32">
        <f t="shared" si="347"/>
        <v>25</v>
      </c>
      <c r="AX3320" s="53">
        <v>7803.77</v>
      </c>
      <c r="AY3320" s="51">
        <f t="shared" si="348"/>
        <v>7804</v>
      </c>
      <c r="BA3320" s="10">
        <v>7.74</v>
      </c>
      <c r="BB3320" s="51" t="str">
        <f t="shared" si="349"/>
        <v>Diabetes</v>
      </c>
    </row>
    <row r="3321" spans="18:54" ht="15.5" x14ac:dyDescent="0.35">
      <c r="R3321" s="7" t="s">
        <v>6739</v>
      </c>
      <c r="S3321" s="10" t="s">
        <v>7429</v>
      </c>
      <c r="T3321" s="16" t="s">
        <v>5628</v>
      </c>
      <c r="X3321" s="27">
        <v>2</v>
      </c>
      <c r="Y3321" s="25">
        <f t="shared" si="343"/>
        <v>2</v>
      </c>
      <c r="AB3321" s="10" t="s">
        <v>2382</v>
      </c>
      <c r="AC3321" s="7" t="s">
        <v>2380</v>
      </c>
      <c r="AF3321" s="25" t="str">
        <f t="shared" si="344"/>
        <v>Yes</v>
      </c>
      <c r="AG3321" s="36" t="str">
        <f t="shared" si="345"/>
        <v>No</v>
      </c>
      <c r="AJ3321" s="25">
        <v>25.65</v>
      </c>
      <c r="AL3321" s="33" t="str">
        <f t="shared" si="346"/>
        <v>Over weight</v>
      </c>
      <c r="AO3321" s="42">
        <v>1974</v>
      </c>
      <c r="AP3321" s="30" t="s">
        <v>15</v>
      </c>
      <c r="AQ3321" s="7">
        <v>9</v>
      </c>
      <c r="AS3321" s="33" t="str">
        <f t="shared" si="342"/>
        <v>09-11-1974</v>
      </c>
      <c r="AU3321" s="10" t="s">
        <v>9268</v>
      </c>
      <c r="AV3321" s="33">
        <f t="shared" si="347"/>
        <v>48</v>
      </c>
      <c r="AX3321" s="53">
        <v>7804.16</v>
      </c>
      <c r="AY3321" s="50">
        <f t="shared" si="348"/>
        <v>7804</v>
      </c>
      <c r="BA3321" s="10">
        <v>4.05</v>
      </c>
      <c r="BB3321" s="50" t="str">
        <f t="shared" si="349"/>
        <v>Normal</v>
      </c>
    </row>
    <row r="3322" spans="18:54" ht="15.5" x14ac:dyDescent="0.35">
      <c r="R3322" s="7" t="s">
        <v>6739</v>
      </c>
      <c r="S3322" s="10" t="s">
        <v>7430</v>
      </c>
      <c r="T3322" s="16" t="s">
        <v>5629</v>
      </c>
      <c r="X3322" s="27" t="s">
        <v>2381</v>
      </c>
      <c r="Y3322" s="25">
        <f t="shared" si="343"/>
        <v>0</v>
      </c>
      <c r="AB3322" s="10" t="s">
        <v>2380</v>
      </c>
      <c r="AC3322" s="7" t="s">
        <v>2380</v>
      </c>
      <c r="AF3322" s="25" t="str">
        <f t="shared" si="344"/>
        <v>No</v>
      </c>
      <c r="AG3322" s="36" t="str">
        <f t="shared" si="345"/>
        <v>No</v>
      </c>
      <c r="AJ3322" s="25">
        <v>36.384999999999998</v>
      </c>
      <c r="AL3322" s="32" t="str">
        <f t="shared" si="346"/>
        <v>Obesity</v>
      </c>
      <c r="AO3322" s="41">
        <v>1991</v>
      </c>
      <c r="AP3322" s="29" t="s">
        <v>30</v>
      </c>
      <c r="AQ3322" s="7">
        <v>21</v>
      </c>
      <c r="AS3322" s="32" t="str">
        <f t="shared" si="342"/>
        <v>21-12-1991</v>
      </c>
      <c r="AU3322" s="10" t="s">
        <v>9269</v>
      </c>
      <c r="AV3322" s="32">
        <f t="shared" si="347"/>
        <v>31</v>
      </c>
      <c r="AX3322" s="53">
        <v>7812.67</v>
      </c>
      <c r="AY3322" s="51">
        <f t="shared" si="348"/>
        <v>7813</v>
      </c>
      <c r="BA3322" s="10">
        <v>11.49</v>
      </c>
      <c r="BB3322" s="51" t="str">
        <f t="shared" si="349"/>
        <v>Diabetes</v>
      </c>
    </row>
    <row r="3323" spans="18:54" ht="15.5" x14ac:dyDescent="0.35">
      <c r="R3323" s="7" t="s">
        <v>6740</v>
      </c>
      <c r="S3323" s="10" t="s">
        <v>6115</v>
      </c>
      <c r="T3323" s="16" t="s">
        <v>5630</v>
      </c>
      <c r="X3323" s="27" t="s">
        <v>2381</v>
      </c>
      <c r="Y3323" s="25">
        <f t="shared" si="343"/>
        <v>0</v>
      </c>
      <c r="AB3323" s="10" t="s">
        <v>2380</v>
      </c>
      <c r="AC3323" s="7" t="s">
        <v>2380</v>
      </c>
      <c r="AF3323" s="25" t="str">
        <f t="shared" si="344"/>
        <v>No</v>
      </c>
      <c r="AG3323" s="36" t="str">
        <f t="shared" si="345"/>
        <v>No</v>
      </c>
      <c r="AJ3323" s="25">
        <v>34.69</v>
      </c>
      <c r="AL3323" s="33" t="str">
        <f t="shared" si="346"/>
        <v>Obesity</v>
      </c>
      <c r="AO3323" s="42">
        <v>1989</v>
      </c>
      <c r="AP3323" s="30" t="s">
        <v>37</v>
      </c>
      <c r="AQ3323" s="7">
        <v>12</v>
      </c>
      <c r="AS3323" s="33" t="str">
        <f t="shared" si="342"/>
        <v>12-10-1989</v>
      </c>
      <c r="AU3323" s="10" t="s">
        <v>9270</v>
      </c>
      <c r="AV3323" s="33">
        <f t="shared" si="347"/>
        <v>33</v>
      </c>
      <c r="AX3323" s="53">
        <v>7824.37</v>
      </c>
      <c r="AY3323" s="50">
        <f t="shared" si="348"/>
        <v>7824</v>
      </c>
      <c r="BA3323" s="10">
        <v>5.65</v>
      </c>
      <c r="BB3323" s="50" t="str">
        <f t="shared" si="349"/>
        <v>Normal</v>
      </c>
    </row>
    <row r="3324" spans="18:54" ht="15.5" x14ac:dyDescent="0.35">
      <c r="R3324" s="7" t="s">
        <v>6739</v>
      </c>
      <c r="S3324" s="10" t="s">
        <v>7220</v>
      </c>
      <c r="T3324" s="16" t="s">
        <v>5631</v>
      </c>
      <c r="X3324" s="27" t="s">
        <v>2381</v>
      </c>
      <c r="Y3324" s="25">
        <f t="shared" si="343"/>
        <v>0</v>
      </c>
      <c r="AB3324" s="10" t="s">
        <v>2382</v>
      </c>
      <c r="AC3324" s="7" t="s">
        <v>2380</v>
      </c>
      <c r="AF3324" s="25" t="str">
        <f t="shared" si="344"/>
        <v>Yes</v>
      </c>
      <c r="AG3324" s="36" t="str">
        <f t="shared" si="345"/>
        <v>No</v>
      </c>
      <c r="AJ3324" s="25">
        <v>37.68</v>
      </c>
      <c r="AL3324" s="32" t="str">
        <f t="shared" si="346"/>
        <v>Obesity</v>
      </c>
      <c r="AO3324" s="41">
        <v>2001</v>
      </c>
      <c r="AP3324" s="29" t="s">
        <v>37</v>
      </c>
      <c r="AQ3324" s="7">
        <v>5</v>
      </c>
      <c r="AS3324" s="32" t="str">
        <f t="shared" si="342"/>
        <v>05-10-2001</v>
      </c>
      <c r="AU3324" s="10" t="s">
        <v>8901</v>
      </c>
      <c r="AV3324" s="32">
        <f t="shared" si="347"/>
        <v>21</v>
      </c>
      <c r="AX3324" s="53">
        <v>7844.8</v>
      </c>
      <c r="AY3324" s="49">
        <f t="shared" si="348"/>
        <v>7845</v>
      </c>
      <c r="BA3324" s="10">
        <v>4.29</v>
      </c>
      <c r="BB3324" s="49" t="str">
        <f t="shared" si="349"/>
        <v>Normal</v>
      </c>
    </row>
    <row r="3325" spans="18:54" ht="15.5" x14ac:dyDescent="0.35">
      <c r="R3325" s="7" t="s">
        <v>6740</v>
      </c>
      <c r="S3325" s="10" t="s">
        <v>7431</v>
      </c>
      <c r="T3325" s="16" t="s">
        <v>5632</v>
      </c>
      <c r="X3325" s="27">
        <v>1</v>
      </c>
      <c r="Y3325" s="25">
        <f t="shared" si="343"/>
        <v>1</v>
      </c>
      <c r="AB3325" s="10" t="s">
        <v>2382</v>
      </c>
      <c r="AC3325" s="7" t="s">
        <v>2380</v>
      </c>
      <c r="AF3325" s="25" t="str">
        <f t="shared" si="344"/>
        <v>Yes</v>
      </c>
      <c r="AG3325" s="36" t="str">
        <f t="shared" si="345"/>
        <v>No</v>
      </c>
      <c r="AJ3325" s="25">
        <v>35.49</v>
      </c>
      <c r="AL3325" s="33" t="str">
        <f t="shared" si="346"/>
        <v>Obesity</v>
      </c>
      <c r="AO3325" s="42">
        <v>1994</v>
      </c>
      <c r="AP3325" s="30" t="s">
        <v>15</v>
      </c>
      <c r="AQ3325" s="7">
        <v>17</v>
      </c>
      <c r="AS3325" s="33" t="str">
        <f t="shared" si="342"/>
        <v>17-11-1994</v>
      </c>
      <c r="AU3325" s="10" t="s">
        <v>8395</v>
      </c>
      <c r="AV3325" s="33">
        <f t="shared" si="347"/>
        <v>28</v>
      </c>
      <c r="AX3325" s="53">
        <v>7851.85</v>
      </c>
      <c r="AY3325" s="50">
        <f t="shared" si="348"/>
        <v>7852</v>
      </c>
      <c r="BA3325" s="10">
        <v>4.74</v>
      </c>
      <c r="BB3325" s="50" t="str">
        <f t="shared" si="349"/>
        <v>Normal</v>
      </c>
    </row>
    <row r="3326" spans="18:54" ht="15.5" x14ac:dyDescent="0.35">
      <c r="R3326" s="7" t="s">
        <v>6739</v>
      </c>
      <c r="S3326" s="10" t="s">
        <v>7080</v>
      </c>
      <c r="T3326" s="16" t="s">
        <v>5633</v>
      </c>
      <c r="X3326" s="27">
        <v>2</v>
      </c>
      <c r="Y3326" s="25">
        <f t="shared" si="343"/>
        <v>2</v>
      </c>
      <c r="AB3326" s="10" t="s">
        <v>2382</v>
      </c>
      <c r="AC3326" s="7" t="s">
        <v>2380</v>
      </c>
      <c r="AF3326" s="25" t="str">
        <f t="shared" si="344"/>
        <v>Yes</v>
      </c>
      <c r="AG3326" s="36" t="str">
        <f t="shared" si="345"/>
        <v>No</v>
      </c>
      <c r="AJ3326" s="25">
        <v>44.7</v>
      </c>
      <c r="AL3326" s="32" t="str">
        <f t="shared" si="346"/>
        <v>Obesity</v>
      </c>
      <c r="AO3326" s="41">
        <v>1962</v>
      </c>
      <c r="AP3326" s="29" t="s">
        <v>37</v>
      </c>
      <c r="AQ3326" s="7">
        <v>10</v>
      </c>
      <c r="AS3326" s="32" t="str">
        <f t="shared" si="342"/>
        <v>10-10-1962</v>
      </c>
      <c r="AU3326" s="10" t="s">
        <v>9271</v>
      </c>
      <c r="AV3326" s="32">
        <f t="shared" si="347"/>
        <v>60</v>
      </c>
      <c r="AX3326" s="53">
        <v>7896.41</v>
      </c>
      <c r="AY3326" s="51">
        <f t="shared" si="348"/>
        <v>7896</v>
      </c>
      <c r="BA3326" s="10">
        <v>7.6</v>
      </c>
      <c r="BB3326" s="51" t="str">
        <f t="shared" si="349"/>
        <v>Diabetes</v>
      </c>
    </row>
    <row r="3327" spans="18:54" ht="15.5" x14ac:dyDescent="0.35">
      <c r="R3327" s="7" t="s">
        <v>6739</v>
      </c>
      <c r="S3327" s="10" t="s">
        <v>7432</v>
      </c>
      <c r="T3327" s="16" t="s">
        <v>5634</v>
      </c>
      <c r="X3327" s="27">
        <v>2</v>
      </c>
      <c r="Y3327" s="25">
        <f t="shared" si="343"/>
        <v>2</v>
      </c>
      <c r="AB3327" s="10" t="s">
        <v>2382</v>
      </c>
      <c r="AC3327" s="7" t="s">
        <v>2380</v>
      </c>
      <c r="AF3327" s="25" t="str">
        <f t="shared" si="344"/>
        <v>Yes</v>
      </c>
      <c r="AG3327" s="36" t="str">
        <f t="shared" si="345"/>
        <v>No</v>
      </c>
      <c r="AJ3327" s="25">
        <v>38.380000000000003</v>
      </c>
      <c r="AL3327" s="33" t="str">
        <f t="shared" si="346"/>
        <v>Obesity</v>
      </c>
      <c r="AO3327" s="42">
        <v>1977</v>
      </c>
      <c r="AP3327" s="30" t="s">
        <v>10</v>
      </c>
      <c r="AQ3327" s="7">
        <v>20</v>
      </c>
      <c r="AS3327" s="33" t="str">
        <f t="shared" si="342"/>
        <v>20-07-1977</v>
      </c>
      <c r="AU3327" s="10" t="s">
        <v>9272</v>
      </c>
      <c r="AV3327" s="33">
        <f t="shared" si="347"/>
        <v>45</v>
      </c>
      <c r="AX3327" s="53">
        <v>7935.29</v>
      </c>
      <c r="AY3327" s="50">
        <f t="shared" si="348"/>
        <v>7935</v>
      </c>
      <c r="BA3327" s="10">
        <v>8.5</v>
      </c>
      <c r="BB3327" s="50" t="str">
        <f t="shared" si="349"/>
        <v>Diabetes</v>
      </c>
    </row>
    <row r="3328" spans="18:54" ht="15.5" x14ac:dyDescent="0.35">
      <c r="R3328" s="7" t="s">
        <v>6740</v>
      </c>
      <c r="S3328" s="10" t="s">
        <v>6877</v>
      </c>
      <c r="T3328" s="16" t="s">
        <v>5635</v>
      </c>
      <c r="X3328" s="27" t="s">
        <v>2381</v>
      </c>
      <c r="Y3328" s="25">
        <f t="shared" si="343"/>
        <v>0</v>
      </c>
      <c r="AB3328" s="10" t="s">
        <v>2382</v>
      </c>
      <c r="AC3328" s="7" t="s">
        <v>2380</v>
      </c>
      <c r="AF3328" s="25" t="str">
        <f t="shared" si="344"/>
        <v>Yes</v>
      </c>
      <c r="AG3328" s="36" t="str">
        <f t="shared" si="345"/>
        <v>No</v>
      </c>
      <c r="AJ3328" s="25">
        <v>35.244999999999997</v>
      </c>
      <c r="AL3328" s="32" t="str">
        <f t="shared" si="346"/>
        <v>Obesity</v>
      </c>
      <c r="AO3328" s="41">
        <v>1987</v>
      </c>
      <c r="AP3328" s="29" t="s">
        <v>37</v>
      </c>
      <c r="AQ3328" s="7">
        <v>29</v>
      </c>
      <c r="AS3328" s="32" t="str">
        <f t="shared" si="342"/>
        <v>29-10-1987</v>
      </c>
      <c r="AU3328" s="10" t="s">
        <v>9273</v>
      </c>
      <c r="AV3328" s="32">
        <f t="shared" si="347"/>
        <v>35</v>
      </c>
      <c r="AX3328" s="53">
        <v>7948.22</v>
      </c>
      <c r="AY3328" s="51">
        <f t="shared" si="348"/>
        <v>7948</v>
      </c>
      <c r="BA3328" s="10">
        <v>11.22</v>
      </c>
      <c r="BB3328" s="51" t="str">
        <f t="shared" si="349"/>
        <v>Diabetes</v>
      </c>
    </row>
    <row r="3329" spans="18:54" ht="15.5" x14ac:dyDescent="0.35">
      <c r="R3329" s="7" t="s">
        <v>6742</v>
      </c>
      <c r="S3329" s="10" t="s">
        <v>8301</v>
      </c>
      <c r="T3329" s="16" t="s">
        <v>5452</v>
      </c>
      <c r="X3329" s="27">
        <v>1</v>
      </c>
      <c r="Y3329" s="25">
        <f t="shared" si="343"/>
        <v>1</v>
      </c>
      <c r="AB3329" s="10" t="s">
        <v>2382</v>
      </c>
      <c r="AC3329" s="7" t="s">
        <v>2380</v>
      </c>
      <c r="AF3329" s="25" t="str">
        <f t="shared" si="344"/>
        <v>Yes</v>
      </c>
      <c r="AG3329" s="36" t="str">
        <f t="shared" si="345"/>
        <v>No</v>
      </c>
      <c r="AJ3329" s="25">
        <v>49.84</v>
      </c>
      <c r="AL3329" s="33" t="str">
        <f t="shared" si="346"/>
        <v>Obesity</v>
      </c>
      <c r="AO3329" s="42">
        <v>1966</v>
      </c>
      <c r="AP3329" s="30" t="s">
        <v>10</v>
      </c>
      <c r="AQ3329" s="7">
        <v>9</v>
      </c>
      <c r="AS3329" s="33" t="str">
        <f t="shared" si="342"/>
        <v>09-07-1966</v>
      </c>
      <c r="AU3329" s="10" t="s">
        <v>9274</v>
      </c>
      <c r="AV3329" s="33">
        <f t="shared" si="347"/>
        <v>56</v>
      </c>
      <c r="AX3329" s="53">
        <v>7953.72</v>
      </c>
      <c r="AY3329" s="50">
        <f t="shared" si="348"/>
        <v>7954</v>
      </c>
      <c r="BA3329" s="10">
        <v>5.0999999999999996</v>
      </c>
      <c r="BB3329" s="50" t="str">
        <f t="shared" si="349"/>
        <v>Normal</v>
      </c>
    </row>
    <row r="3330" spans="18:54" ht="15.5" x14ac:dyDescent="0.35">
      <c r="R3330" s="7" t="s">
        <v>6740</v>
      </c>
      <c r="S3330" s="10" t="s">
        <v>6383</v>
      </c>
      <c r="T3330" s="16" t="s">
        <v>5636</v>
      </c>
      <c r="X3330" s="27">
        <v>1</v>
      </c>
      <c r="Y3330" s="25">
        <f t="shared" si="343"/>
        <v>1</v>
      </c>
      <c r="AB3330" s="10" t="s">
        <v>2382</v>
      </c>
      <c r="AC3330" s="7" t="s">
        <v>2380</v>
      </c>
      <c r="AF3330" s="25" t="str">
        <f t="shared" si="344"/>
        <v>Yes</v>
      </c>
      <c r="AG3330" s="36" t="str">
        <f t="shared" si="345"/>
        <v>No</v>
      </c>
      <c r="AJ3330" s="25">
        <v>49.06</v>
      </c>
      <c r="AL3330" s="32" t="str">
        <f t="shared" si="346"/>
        <v>Obesity</v>
      </c>
      <c r="AO3330" s="41">
        <v>1981</v>
      </c>
      <c r="AP3330" s="29" t="s">
        <v>30</v>
      </c>
      <c r="AQ3330" s="7">
        <v>28</v>
      </c>
      <c r="AS3330" s="32" t="str">
        <f t="shared" si="342"/>
        <v>28-12-1981</v>
      </c>
      <c r="AU3330" s="10" t="s">
        <v>9275</v>
      </c>
      <c r="AV3330" s="32">
        <f t="shared" si="347"/>
        <v>41</v>
      </c>
      <c r="AX3330" s="53">
        <v>7954.52</v>
      </c>
      <c r="AY3330" s="51">
        <f t="shared" si="348"/>
        <v>7955</v>
      </c>
      <c r="BA3330" s="10">
        <v>5.43</v>
      </c>
      <c r="BB3330" s="51" t="str">
        <f t="shared" si="349"/>
        <v>Normal</v>
      </c>
    </row>
    <row r="3331" spans="18:54" ht="15.5" x14ac:dyDescent="0.35">
      <c r="R3331" s="7" t="s">
        <v>6742</v>
      </c>
      <c r="S3331" s="10" t="s">
        <v>8302</v>
      </c>
      <c r="T3331" s="16" t="s">
        <v>5637</v>
      </c>
      <c r="X3331" s="27">
        <v>2</v>
      </c>
      <c r="Y3331" s="25">
        <f t="shared" si="343"/>
        <v>2</v>
      </c>
      <c r="AB3331" s="10" t="s">
        <v>2380</v>
      </c>
      <c r="AC3331" s="7" t="s">
        <v>2380</v>
      </c>
      <c r="AF3331" s="25" t="str">
        <f t="shared" si="344"/>
        <v>No</v>
      </c>
      <c r="AG3331" s="36" t="str">
        <f t="shared" si="345"/>
        <v>No</v>
      </c>
      <c r="AJ3331" s="25">
        <v>30.88</v>
      </c>
      <c r="AL3331" s="33" t="str">
        <f t="shared" si="346"/>
        <v>Obesity</v>
      </c>
      <c r="AO3331" s="42">
        <v>1970</v>
      </c>
      <c r="AP3331" s="30" t="s">
        <v>18</v>
      </c>
      <c r="AQ3331" s="7">
        <v>19</v>
      </c>
      <c r="AS3331" s="33" t="str">
        <f t="shared" si="342"/>
        <v>19-06-1970</v>
      </c>
      <c r="AU3331" s="10" t="s">
        <v>9276</v>
      </c>
      <c r="AV3331" s="33">
        <f t="shared" si="347"/>
        <v>52</v>
      </c>
      <c r="AX3331" s="53">
        <v>7958.13</v>
      </c>
      <c r="AY3331" s="50">
        <f t="shared" si="348"/>
        <v>7958</v>
      </c>
      <c r="BA3331" s="10">
        <v>5.82</v>
      </c>
      <c r="BB3331" s="50" t="str">
        <f t="shared" si="349"/>
        <v>Prediabetes</v>
      </c>
    </row>
    <row r="3332" spans="18:54" ht="15.5" x14ac:dyDescent="0.35">
      <c r="R3332" s="7" t="s">
        <v>6742</v>
      </c>
      <c r="S3332" s="10" t="s">
        <v>8303</v>
      </c>
      <c r="T3332" s="16" t="s">
        <v>5191</v>
      </c>
      <c r="X3332" s="27">
        <v>1</v>
      </c>
      <c r="Y3332" s="25">
        <f t="shared" si="343"/>
        <v>1</v>
      </c>
      <c r="AB3332" s="10" t="s">
        <v>2380</v>
      </c>
      <c r="AC3332" s="7" t="s">
        <v>2380</v>
      </c>
      <c r="AF3332" s="25" t="str">
        <f t="shared" si="344"/>
        <v>No</v>
      </c>
      <c r="AG3332" s="36" t="str">
        <f t="shared" si="345"/>
        <v>No</v>
      </c>
      <c r="AJ3332" s="25">
        <v>33.35</v>
      </c>
      <c r="AL3332" s="32" t="str">
        <f t="shared" si="346"/>
        <v>Obesity</v>
      </c>
      <c r="AO3332" s="41">
        <v>1975</v>
      </c>
      <c r="AP3332" s="29" t="s">
        <v>35</v>
      </c>
      <c r="AQ3332" s="7">
        <v>10</v>
      </c>
      <c r="AS3332" s="32" t="str">
        <f t="shared" si="342"/>
        <v>10-08-1975</v>
      </c>
      <c r="AU3332" s="10" t="s">
        <v>9277</v>
      </c>
      <c r="AV3332" s="32">
        <f t="shared" si="347"/>
        <v>47</v>
      </c>
      <c r="AX3332" s="53">
        <v>7966.81</v>
      </c>
      <c r="AY3332" s="49">
        <f t="shared" si="348"/>
        <v>7967</v>
      </c>
      <c r="BA3332" s="10">
        <v>6.05</v>
      </c>
      <c r="BB3332" s="49" t="str">
        <f t="shared" si="349"/>
        <v>Prediabetes</v>
      </c>
    </row>
    <row r="3333" spans="18:54" ht="15.5" x14ac:dyDescent="0.35">
      <c r="R3333" s="7" t="s">
        <v>6740</v>
      </c>
      <c r="S3333" s="10" t="s">
        <v>6655</v>
      </c>
      <c r="T3333" s="16" t="s">
        <v>5638</v>
      </c>
      <c r="X3333" s="27">
        <v>1</v>
      </c>
      <c r="Y3333" s="25">
        <f t="shared" si="343"/>
        <v>1</v>
      </c>
      <c r="AB3333" s="10" t="s">
        <v>2382</v>
      </c>
      <c r="AC3333" s="7" t="s">
        <v>2380</v>
      </c>
      <c r="AF3333" s="25" t="str">
        <f t="shared" si="344"/>
        <v>Yes</v>
      </c>
      <c r="AG3333" s="36" t="str">
        <f t="shared" si="345"/>
        <v>No</v>
      </c>
      <c r="AJ3333" s="25">
        <v>38</v>
      </c>
      <c r="AL3333" s="33" t="str">
        <f t="shared" si="346"/>
        <v>Obesity</v>
      </c>
      <c r="AO3333" s="42">
        <v>1972</v>
      </c>
      <c r="AP3333" s="30" t="s">
        <v>15</v>
      </c>
      <c r="AQ3333" s="7">
        <v>23</v>
      </c>
      <c r="AS3333" s="33" t="str">
        <f t="shared" si="342"/>
        <v>23-11-1972</v>
      </c>
      <c r="AU3333" s="10" t="s">
        <v>9278</v>
      </c>
      <c r="AV3333" s="33">
        <f t="shared" si="347"/>
        <v>50</v>
      </c>
      <c r="AX3333" s="53">
        <v>7980.34</v>
      </c>
      <c r="AY3333" s="50">
        <f t="shared" si="348"/>
        <v>7980</v>
      </c>
      <c r="BA3333" s="10">
        <v>6.38</v>
      </c>
      <c r="BB3333" s="50" t="str">
        <f t="shared" si="349"/>
        <v>Prediabetes</v>
      </c>
    </row>
    <row r="3334" spans="18:54" ht="15.5" x14ac:dyDescent="0.35">
      <c r="R3334" s="7" t="s">
        <v>6740</v>
      </c>
      <c r="S3334" s="10" t="s">
        <v>7433</v>
      </c>
      <c r="T3334" s="16" t="s">
        <v>5639</v>
      </c>
      <c r="X3334" s="27">
        <v>1</v>
      </c>
      <c r="Y3334" s="25">
        <f t="shared" si="343"/>
        <v>1</v>
      </c>
      <c r="AB3334" s="10" t="s">
        <v>2382</v>
      </c>
      <c r="AC3334" s="7" t="s">
        <v>2380</v>
      </c>
      <c r="AF3334" s="25" t="str">
        <f t="shared" si="344"/>
        <v>Yes</v>
      </c>
      <c r="AG3334" s="36" t="str">
        <f t="shared" si="345"/>
        <v>No</v>
      </c>
      <c r="AJ3334" s="25">
        <v>36.08</v>
      </c>
      <c r="AL3334" s="32" t="str">
        <f t="shared" si="346"/>
        <v>Obesity</v>
      </c>
      <c r="AO3334" s="41">
        <v>1983</v>
      </c>
      <c r="AP3334" s="29" t="s">
        <v>35</v>
      </c>
      <c r="AQ3334" s="7">
        <v>28</v>
      </c>
      <c r="AS3334" s="32" t="str">
        <f t="shared" si="342"/>
        <v>28-08-1983</v>
      </c>
      <c r="AU3334" s="10" t="s">
        <v>9279</v>
      </c>
      <c r="AV3334" s="32">
        <f t="shared" si="347"/>
        <v>39</v>
      </c>
      <c r="AX3334" s="53">
        <v>7985.82</v>
      </c>
      <c r="AY3334" s="51">
        <f t="shared" si="348"/>
        <v>7986</v>
      </c>
      <c r="BA3334" s="10">
        <v>5.73</v>
      </c>
      <c r="BB3334" s="51" t="str">
        <f t="shared" si="349"/>
        <v>Prediabetes</v>
      </c>
    </row>
    <row r="3335" spans="18:54" ht="15.5" x14ac:dyDescent="0.35">
      <c r="R3335" s="7" t="s">
        <v>6740</v>
      </c>
      <c r="S3335" s="10" t="s">
        <v>6935</v>
      </c>
      <c r="T3335" s="16" t="s">
        <v>5640</v>
      </c>
      <c r="X3335" s="27">
        <v>1</v>
      </c>
      <c r="Y3335" s="25">
        <f t="shared" si="343"/>
        <v>1</v>
      </c>
      <c r="AB3335" s="10" t="s">
        <v>2382</v>
      </c>
      <c r="AC3335" s="7" t="s">
        <v>2380</v>
      </c>
      <c r="AF3335" s="25" t="str">
        <f t="shared" si="344"/>
        <v>Yes</v>
      </c>
      <c r="AG3335" s="36" t="str">
        <f t="shared" si="345"/>
        <v>No</v>
      </c>
      <c r="AJ3335" s="25">
        <v>35.700000000000003</v>
      </c>
      <c r="AL3335" s="33" t="str">
        <f t="shared" si="346"/>
        <v>Obesity</v>
      </c>
      <c r="AO3335" s="42">
        <v>1983</v>
      </c>
      <c r="AP3335" s="30" t="s">
        <v>35</v>
      </c>
      <c r="AQ3335" s="7">
        <v>20</v>
      </c>
      <c r="AS3335" s="33" t="str">
        <f t="shared" si="342"/>
        <v>20-08-1983</v>
      </c>
      <c r="AU3335" s="10" t="s">
        <v>9280</v>
      </c>
      <c r="AV3335" s="33">
        <f t="shared" si="347"/>
        <v>39</v>
      </c>
      <c r="AX3335" s="53">
        <v>7986.48</v>
      </c>
      <c r="AY3335" s="50">
        <f t="shared" si="348"/>
        <v>7986</v>
      </c>
      <c r="BA3335" s="10">
        <v>5.47</v>
      </c>
      <c r="BB3335" s="50" t="str">
        <f t="shared" si="349"/>
        <v>Normal</v>
      </c>
    </row>
    <row r="3336" spans="18:54" ht="15.5" x14ac:dyDescent="0.35">
      <c r="R3336" s="7" t="s">
        <v>6740</v>
      </c>
      <c r="S3336" s="10" t="s">
        <v>5104</v>
      </c>
      <c r="T3336" s="16" t="s">
        <v>5641</v>
      </c>
      <c r="X3336" s="27" t="s">
        <v>2381</v>
      </c>
      <c r="Y3336" s="25">
        <f t="shared" si="343"/>
        <v>0</v>
      </c>
      <c r="AB3336" s="10" t="s">
        <v>2380</v>
      </c>
      <c r="AC3336" s="7" t="s">
        <v>2380</v>
      </c>
      <c r="AF3336" s="25" t="str">
        <f t="shared" si="344"/>
        <v>No</v>
      </c>
      <c r="AG3336" s="36" t="str">
        <f t="shared" si="345"/>
        <v>No</v>
      </c>
      <c r="AJ3336" s="25">
        <v>34.01</v>
      </c>
      <c r="AL3336" s="32" t="str">
        <f t="shared" si="346"/>
        <v>Obesity</v>
      </c>
      <c r="AO3336" s="41">
        <v>1962</v>
      </c>
      <c r="AP3336" s="29" t="s">
        <v>35</v>
      </c>
      <c r="AQ3336" s="7">
        <v>22</v>
      </c>
      <c r="AS3336" s="32" t="str">
        <f t="shared" si="342"/>
        <v>22-08-1962</v>
      </c>
      <c r="AU3336" s="10" t="s">
        <v>9281</v>
      </c>
      <c r="AV3336" s="32">
        <f t="shared" si="347"/>
        <v>60</v>
      </c>
      <c r="AX3336" s="53">
        <v>8004.96</v>
      </c>
      <c r="AY3336" s="51">
        <f t="shared" si="348"/>
        <v>8005</v>
      </c>
      <c r="BA3336" s="10">
        <v>11.3</v>
      </c>
      <c r="BB3336" s="51" t="str">
        <f t="shared" si="349"/>
        <v>Diabetes</v>
      </c>
    </row>
    <row r="3337" spans="18:54" ht="15.5" x14ac:dyDescent="0.35">
      <c r="R3337" s="7" t="s">
        <v>6740</v>
      </c>
      <c r="S3337" s="10" t="s">
        <v>7434</v>
      </c>
      <c r="T3337" s="16" t="s">
        <v>5642</v>
      </c>
      <c r="X3337" s="27" t="s">
        <v>2381</v>
      </c>
      <c r="Y3337" s="25">
        <f t="shared" si="343"/>
        <v>0</v>
      </c>
      <c r="AB3337" s="10" t="s">
        <v>2380</v>
      </c>
      <c r="AC3337" s="7" t="s">
        <v>2380</v>
      </c>
      <c r="AF3337" s="25" t="str">
        <f t="shared" si="344"/>
        <v>No</v>
      </c>
      <c r="AG3337" s="36" t="str">
        <f t="shared" si="345"/>
        <v>No</v>
      </c>
      <c r="AJ3337" s="25">
        <v>31.54</v>
      </c>
      <c r="AL3337" s="33" t="str">
        <f t="shared" si="346"/>
        <v>Obesity</v>
      </c>
      <c r="AO3337" s="42">
        <v>1995</v>
      </c>
      <c r="AP3337" s="30" t="s">
        <v>20</v>
      </c>
      <c r="AQ3337" s="7">
        <v>18</v>
      </c>
      <c r="AS3337" s="33" t="str">
        <f t="shared" si="342"/>
        <v>18-09-1995</v>
      </c>
      <c r="AU3337" s="10" t="s">
        <v>9282</v>
      </c>
      <c r="AV3337" s="33">
        <f t="shared" si="347"/>
        <v>27</v>
      </c>
      <c r="AX3337" s="53">
        <v>8014.62</v>
      </c>
      <c r="AY3337" s="50">
        <f t="shared" si="348"/>
        <v>8015</v>
      </c>
      <c r="BA3337" s="10">
        <v>6.72</v>
      </c>
      <c r="BB3337" s="50" t="str">
        <f t="shared" si="349"/>
        <v>Diabetes</v>
      </c>
    </row>
    <row r="3338" spans="18:54" ht="15.5" x14ac:dyDescent="0.35">
      <c r="R3338" s="7" t="s">
        <v>6740</v>
      </c>
      <c r="S3338" s="10" t="s">
        <v>6263</v>
      </c>
      <c r="T3338" s="16" t="s">
        <v>5643</v>
      </c>
      <c r="X3338" s="27">
        <v>1</v>
      </c>
      <c r="Y3338" s="25">
        <f t="shared" si="343"/>
        <v>1</v>
      </c>
      <c r="AB3338" s="10" t="s">
        <v>2382</v>
      </c>
      <c r="AC3338" s="7" t="s">
        <v>2380</v>
      </c>
      <c r="AF3338" s="25" t="str">
        <f t="shared" si="344"/>
        <v>Yes</v>
      </c>
      <c r="AG3338" s="36" t="str">
        <f t="shared" si="345"/>
        <v>No</v>
      </c>
      <c r="AJ3338" s="25">
        <v>23.3</v>
      </c>
      <c r="AL3338" s="32" t="str">
        <f t="shared" si="346"/>
        <v xml:space="preserve">Normal Weight 
</v>
      </c>
      <c r="AO3338" s="41">
        <v>1980</v>
      </c>
      <c r="AP3338" s="29" t="s">
        <v>15</v>
      </c>
      <c r="AQ3338" s="7">
        <v>8</v>
      </c>
      <c r="AS3338" s="32" t="str">
        <f t="shared" si="342"/>
        <v>08-11-1980</v>
      </c>
      <c r="AU3338" s="10" t="s">
        <v>9283</v>
      </c>
      <c r="AV3338" s="32">
        <f t="shared" si="347"/>
        <v>42</v>
      </c>
      <c r="AX3338" s="53">
        <v>8017.06</v>
      </c>
      <c r="AY3338" s="51">
        <f t="shared" si="348"/>
        <v>8017</v>
      </c>
      <c r="BA3338" s="10">
        <v>5.36</v>
      </c>
      <c r="BB3338" s="51" t="str">
        <f t="shared" si="349"/>
        <v>Normal</v>
      </c>
    </row>
    <row r="3339" spans="18:54" ht="15.5" x14ac:dyDescent="0.35">
      <c r="R3339" s="7" t="s">
        <v>6742</v>
      </c>
      <c r="S3339" s="10" t="s">
        <v>8304</v>
      </c>
      <c r="T3339" s="16" t="s">
        <v>5644</v>
      </c>
      <c r="X3339" s="27" t="s">
        <v>2381</v>
      </c>
      <c r="Y3339" s="25">
        <f t="shared" si="343"/>
        <v>0</v>
      </c>
      <c r="AB3339" s="10" t="s">
        <v>2380</v>
      </c>
      <c r="AC3339" s="7" t="s">
        <v>2380</v>
      </c>
      <c r="AF3339" s="25" t="str">
        <f t="shared" si="344"/>
        <v>No</v>
      </c>
      <c r="AG3339" s="36" t="str">
        <f t="shared" si="345"/>
        <v>No</v>
      </c>
      <c r="AJ3339" s="25">
        <v>27.75</v>
      </c>
      <c r="AL3339" s="33" t="str">
        <f t="shared" si="346"/>
        <v>Over weight</v>
      </c>
      <c r="AO3339" s="42">
        <v>1989</v>
      </c>
      <c r="AP3339" s="30" t="s">
        <v>15</v>
      </c>
      <c r="AQ3339" s="7">
        <v>3</v>
      </c>
      <c r="AS3339" s="33" t="str">
        <f t="shared" si="342"/>
        <v>03-11-1989</v>
      </c>
      <c r="AU3339" s="10" t="s">
        <v>9284</v>
      </c>
      <c r="AV3339" s="33">
        <f t="shared" si="347"/>
        <v>33</v>
      </c>
      <c r="AX3339" s="53">
        <v>8021.11</v>
      </c>
      <c r="AY3339" s="50">
        <f t="shared" si="348"/>
        <v>8021</v>
      </c>
      <c r="BA3339" s="10">
        <v>9.8800000000000008</v>
      </c>
      <c r="BB3339" s="50" t="str">
        <f t="shared" si="349"/>
        <v>Diabetes</v>
      </c>
    </row>
    <row r="3340" spans="18:54" ht="15.5" x14ac:dyDescent="0.35">
      <c r="R3340" s="7" t="s">
        <v>6740</v>
      </c>
      <c r="S3340" s="10" t="s">
        <v>7435</v>
      </c>
      <c r="T3340" s="16" t="s">
        <v>5645</v>
      </c>
      <c r="X3340" s="27" t="s">
        <v>2381</v>
      </c>
      <c r="Y3340" s="25">
        <f t="shared" si="343"/>
        <v>0</v>
      </c>
      <c r="AB3340" s="10" t="s">
        <v>2380</v>
      </c>
      <c r="AC3340" s="7" t="s">
        <v>2380</v>
      </c>
      <c r="AF3340" s="25" t="str">
        <f t="shared" si="344"/>
        <v>No</v>
      </c>
      <c r="AG3340" s="36" t="str">
        <f t="shared" si="345"/>
        <v>No</v>
      </c>
      <c r="AJ3340" s="25">
        <v>42.46</v>
      </c>
      <c r="AL3340" s="32" t="str">
        <f t="shared" si="346"/>
        <v>Obesity</v>
      </c>
      <c r="AO3340" s="41">
        <v>1978</v>
      </c>
      <c r="AP3340" s="29" t="s">
        <v>10</v>
      </c>
      <c r="AQ3340" s="7">
        <v>17</v>
      </c>
      <c r="AS3340" s="32" t="str">
        <f t="shared" si="342"/>
        <v>17-07-1978</v>
      </c>
      <c r="AU3340" s="10" t="s">
        <v>9285</v>
      </c>
      <c r="AV3340" s="32">
        <f t="shared" si="347"/>
        <v>44</v>
      </c>
      <c r="AX3340" s="53">
        <v>8023.14</v>
      </c>
      <c r="AY3340" s="49">
        <f t="shared" si="348"/>
        <v>8023</v>
      </c>
      <c r="BA3340" s="10">
        <v>4.1100000000000003</v>
      </c>
      <c r="BB3340" s="49" t="str">
        <f t="shared" si="349"/>
        <v>Normal</v>
      </c>
    </row>
    <row r="3341" spans="18:54" ht="15.5" x14ac:dyDescent="0.35">
      <c r="R3341" s="7" t="s">
        <v>6739</v>
      </c>
      <c r="S3341" s="10" t="s">
        <v>7436</v>
      </c>
      <c r="T3341" s="16" t="s">
        <v>5646</v>
      </c>
      <c r="X3341" s="27" t="s">
        <v>2381</v>
      </c>
      <c r="Y3341" s="25">
        <f t="shared" si="343"/>
        <v>0</v>
      </c>
      <c r="AB3341" s="10" t="s">
        <v>2380</v>
      </c>
      <c r="AC3341" s="7" t="s">
        <v>2380</v>
      </c>
      <c r="AF3341" s="25" t="str">
        <f t="shared" si="344"/>
        <v>No</v>
      </c>
      <c r="AG3341" s="36" t="str">
        <f t="shared" si="345"/>
        <v>No</v>
      </c>
      <c r="AJ3341" s="25">
        <v>54.47</v>
      </c>
      <c r="AL3341" s="33" t="str">
        <f t="shared" si="346"/>
        <v>Obesity</v>
      </c>
      <c r="AO3341" s="42">
        <v>1976</v>
      </c>
      <c r="AP3341" s="30" t="s">
        <v>30</v>
      </c>
      <c r="AQ3341" s="7">
        <v>20</v>
      </c>
      <c r="AS3341" s="33" t="str">
        <f t="shared" si="342"/>
        <v>20-12-1976</v>
      </c>
      <c r="AU3341" s="10" t="s">
        <v>9286</v>
      </c>
      <c r="AV3341" s="33">
        <f t="shared" si="347"/>
        <v>46</v>
      </c>
      <c r="AX3341" s="53">
        <v>8026.67</v>
      </c>
      <c r="AY3341" s="50">
        <f t="shared" si="348"/>
        <v>8027</v>
      </c>
      <c r="BA3341" s="10">
        <v>7.48</v>
      </c>
      <c r="BB3341" s="50" t="str">
        <f t="shared" si="349"/>
        <v>Diabetes</v>
      </c>
    </row>
    <row r="3342" spans="18:54" ht="15.5" x14ac:dyDescent="0.35">
      <c r="R3342" s="7" t="s">
        <v>6739</v>
      </c>
      <c r="S3342" s="10" t="s">
        <v>6957</v>
      </c>
      <c r="T3342" s="16" t="s">
        <v>4877</v>
      </c>
      <c r="X3342" s="27">
        <v>1</v>
      </c>
      <c r="Y3342" s="25">
        <f t="shared" si="343"/>
        <v>1</v>
      </c>
      <c r="AB3342" s="10" t="s">
        <v>2382</v>
      </c>
      <c r="AC3342" s="7" t="s">
        <v>2380</v>
      </c>
      <c r="AF3342" s="25" t="str">
        <f t="shared" si="344"/>
        <v>Yes</v>
      </c>
      <c r="AG3342" s="36" t="str">
        <f t="shared" si="345"/>
        <v>No</v>
      </c>
      <c r="AJ3342" s="25">
        <v>24.93</v>
      </c>
      <c r="AL3342" s="32" t="str">
        <f t="shared" si="346"/>
        <v xml:space="preserve">Normal Weight 
</v>
      </c>
      <c r="AO3342" s="41">
        <v>1977</v>
      </c>
      <c r="AP3342" s="29" t="s">
        <v>15</v>
      </c>
      <c r="AQ3342" s="7">
        <v>6</v>
      </c>
      <c r="AS3342" s="32" t="str">
        <f t="shared" si="342"/>
        <v>06-11-1977</v>
      </c>
      <c r="AU3342" s="10" t="s">
        <v>9287</v>
      </c>
      <c r="AV3342" s="32">
        <f t="shared" si="347"/>
        <v>45</v>
      </c>
      <c r="AX3342" s="53">
        <v>8027.97</v>
      </c>
      <c r="AY3342" s="51">
        <f t="shared" si="348"/>
        <v>8028</v>
      </c>
      <c r="BA3342" s="10">
        <v>9.18</v>
      </c>
      <c r="BB3342" s="51" t="str">
        <f t="shared" si="349"/>
        <v>Diabetes</v>
      </c>
    </row>
    <row r="3343" spans="18:54" ht="15.5" x14ac:dyDescent="0.35">
      <c r="R3343" s="7" t="s">
        <v>6742</v>
      </c>
      <c r="S3343" s="10" t="s">
        <v>7379</v>
      </c>
      <c r="T3343" s="16" t="s">
        <v>5647</v>
      </c>
      <c r="X3343" s="27">
        <v>1</v>
      </c>
      <c r="Y3343" s="25">
        <f t="shared" si="343"/>
        <v>1</v>
      </c>
      <c r="AB3343" s="10" t="s">
        <v>2382</v>
      </c>
      <c r="AC3343" s="7" t="s">
        <v>2380</v>
      </c>
      <c r="AF3343" s="25" t="str">
        <f t="shared" si="344"/>
        <v>Yes</v>
      </c>
      <c r="AG3343" s="36" t="str">
        <f t="shared" si="345"/>
        <v>No</v>
      </c>
      <c r="AJ3343" s="25">
        <v>48.12</v>
      </c>
      <c r="AL3343" s="33" t="str">
        <f t="shared" si="346"/>
        <v>Obesity</v>
      </c>
      <c r="AO3343" s="42">
        <v>2003</v>
      </c>
      <c r="AP3343" s="30" t="s">
        <v>30</v>
      </c>
      <c r="AQ3343" s="7">
        <v>12</v>
      </c>
      <c r="AS3343" s="33" t="str">
        <f t="shared" si="342"/>
        <v>12-12-2003</v>
      </c>
      <c r="AU3343" s="10" t="s">
        <v>9288</v>
      </c>
      <c r="AV3343" s="33">
        <f t="shared" si="347"/>
        <v>19</v>
      </c>
      <c r="AX3343" s="53">
        <v>8035.64</v>
      </c>
      <c r="AY3343" s="50">
        <f t="shared" si="348"/>
        <v>8036</v>
      </c>
      <c r="BA3343" s="10">
        <v>4.51</v>
      </c>
      <c r="BB3343" s="50" t="str">
        <f t="shared" si="349"/>
        <v>Normal</v>
      </c>
    </row>
    <row r="3344" spans="18:54" ht="15.5" x14ac:dyDescent="0.35">
      <c r="R3344" s="7" t="s">
        <v>6739</v>
      </c>
      <c r="S3344" s="10" t="s">
        <v>7437</v>
      </c>
      <c r="T3344" s="16" t="s">
        <v>5648</v>
      </c>
      <c r="X3344" s="27">
        <v>1</v>
      </c>
      <c r="Y3344" s="25">
        <f t="shared" si="343"/>
        <v>1</v>
      </c>
      <c r="AB3344" s="10" t="s">
        <v>2382</v>
      </c>
      <c r="AC3344" s="7" t="s">
        <v>2380</v>
      </c>
      <c r="AF3344" s="25" t="str">
        <f t="shared" si="344"/>
        <v>Yes</v>
      </c>
      <c r="AG3344" s="36" t="str">
        <f t="shared" si="345"/>
        <v>No</v>
      </c>
      <c r="AJ3344" s="25">
        <v>24.91</v>
      </c>
      <c r="AL3344" s="32" t="str">
        <f t="shared" si="346"/>
        <v xml:space="preserve">Normal Weight 
</v>
      </c>
      <c r="AO3344" s="41">
        <v>1985</v>
      </c>
      <c r="AP3344" s="29" t="s">
        <v>15</v>
      </c>
      <c r="AQ3344" s="7">
        <v>28</v>
      </c>
      <c r="AS3344" s="32" t="str">
        <f t="shared" si="342"/>
        <v>28-11-1985</v>
      </c>
      <c r="AU3344" s="10" t="s">
        <v>9289</v>
      </c>
      <c r="AV3344" s="32">
        <f t="shared" si="347"/>
        <v>37</v>
      </c>
      <c r="AX3344" s="53">
        <v>8059.06</v>
      </c>
      <c r="AY3344" s="51">
        <f t="shared" si="348"/>
        <v>8059</v>
      </c>
      <c r="BA3344" s="10">
        <v>7.33</v>
      </c>
      <c r="BB3344" s="51" t="str">
        <f t="shared" si="349"/>
        <v>Diabetes</v>
      </c>
    </row>
    <row r="3345" spans="18:54" ht="15.5" x14ac:dyDescent="0.35">
      <c r="R3345" s="7" t="s">
        <v>6739</v>
      </c>
      <c r="S3345" s="10" t="s">
        <v>6813</v>
      </c>
      <c r="T3345" s="16" t="s">
        <v>5649</v>
      </c>
      <c r="X3345" s="27" t="s">
        <v>2381</v>
      </c>
      <c r="Y3345" s="25">
        <f t="shared" si="343"/>
        <v>0</v>
      </c>
      <c r="AB3345" s="10" t="s">
        <v>2380</v>
      </c>
      <c r="AC3345" s="7" t="s">
        <v>2380</v>
      </c>
      <c r="AF3345" s="25" t="str">
        <f t="shared" si="344"/>
        <v>No</v>
      </c>
      <c r="AG3345" s="36" t="str">
        <f t="shared" si="345"/>
        <v>No</v>
      </c>
      <c r="AJ3345" s="25">
        <v>27.645</v>
      </c>
      <c r="AL3345" s="33" t="str">
        <f t="shared" si="346"/>
        <v>Over weight</v>
      </c>
      <c r="AO3345" s="42">
        <v>1982</v>
      </c>
      <c r="AP3345" s="30" t="s">
        <v>30</v>
      </c>
      <c r="AQ3345" s="7">
        <v>27</v>
      </c>
      <c r="AS3345" s="33" t="str">
        <f t="shared" si="342"/>
        <v>27-12-1982</v>
      </c>
      <c r="AU3345" s="10" t="s">
        <v>9290</v>
      </c>
      <c r="AV3345" s="33">
        <f t="shared" si="347"/>
        <v>40</v>
      </c>
      <c r="AX3345" s="53">
        <v>8059.68</v>
      </c>
      <c r="AY3345" s="50">
        <f t="shared" si="348"/>
        <v>8060</v>
      </c>
      <c r="BA3345" s="10">
        <v>10.56</v>
      </c>
      <c r="BB3345" s="50" t="str">
        <f t="shared" si="349"/>
        <v>Diabetes</v>
      </c>
    </row>
    <row r="3346" spans="18:54" ht="15.5" x14ac:dyDescent="0.35">
      <c r="R3346" s="7" t="s">
        <v>6739</v>
      </c>
      <c r="S3346" s="10" t="s">
        <v>7438</v>
      </c>
      <c r="T3346" s="16" t="s">
        <v>5650</v>
      </c>
      <c r="X3346" s="27">
        <v>2</v>
      </c>
      <c r="Y3346" s="25">
        <f t="shared" si="343"/>
        <v>2</v>
      </c>
      <c r="AB3346" s="10" t="s">
        <v>2380</v>
      </c>
      <c r="AC3346" s="7" t="s">
        <v>2380</v>
      </c>
      <c r="AF3346" s="25" t="str">
        <f t="shared" si="344"/>
        <v>No</v>
      </c>
      <c r="AG3346" s="36" t="str">
        <f t="shared" si="345"/>
        <v>No</v>
      </c>
      <c r="AJ3346" s="25">
        <v>33.700000000000003</v>
      </c>
      <c r="AL3346" s="32" t="str">
        <f t="shared" si="346"/>
        <v>Obesity</v>
      </c>
      <c r="AO3346" s="41">
        <v>1970</v>
      </c>
      <c r="AP3346" s="29" t="s">
        <v>30</v>
      </c>
      <c r="AQ3346" s="7">
        <v>12</v>
      </c>
      <c r="AS3346" s="32" t="str">
        <f t="shared" si="342"/>
        <v>12-12-1970</v>
      </c>
      <c r="AU3346" s="10" t="s">
        <v>9291</v>
      </c>
      <c r="AV3346" s="32">
        <f t="shared" si="347"/>
        <v>52</v>
      </c>
      <c r="AX3346" s="53">
        <v>8062.31</v>
      </c>
      <c r="AY3346" s="51">
        <f t="shared" si="348"/>
        <v>8062</v>
      </c>
      <c r="BA3346" s="10">
        <v>4.01</v>
      </c>
      <c r="BB3346" s="51" t="str">
        <f t="shared" si="349"/>
        <v>Normal</v>
      </c>
    </row>
    <row r="3347" spans="18:54" ht="15.5" x14ac:dyDescent="0.35">
      <c r="R3347" s="7" t="s">
        <v>6740</v>
      </c>
      <c r="S3347" s="10" t="s">
        <v>7439</v>
      </c>
      <c r="T3347" s="16" t="s">
        <v>4823</v>
      </c>
      <c r="X3347" s="27">
        <v>1</v>
      </c>
      <c r="Y3347" s="25">
        <f t="shared" si="343"/>
        <v>1</v>
      </c>
      <c r="AB3347" s="10" t="s">
        <v>2382</v>
      </c>
      <c r="AC3347" s="7" t="s">
        <v>2380</v>
      </c>
      <c r="AF3347" s="25" t="str">
        <f t="shared" si="344"/>
        <v>Yes</v>
      </c>
      <c r="AG3347" s="36" t="str">
        <f t="shared" si="345"/>
        <v>No</v>
      </c>
      <c r="AJ3347" s="25">
        <v>38.93</v>
      </c>
      <c r="AL3347" s="33" t="str">
        <f t="shared" si="346"/>
        <v>Obesity</v>
      </c>
      <c r="AO3347" s="42">
        <v>1975</v>
      </c>
      <c r="AP3347" s="30" t="s">
        <v>18</v>
      </c>
      <c r="AQ3347" s="7">
        <v>28</v>
      </c>
      <c r="AS3347" s="33" t="str">
        <f t="shared" si="342"/>
        <v>28-06-1975</v>
      </c>
      <c r="AU3347" s="10" t="s">
        <v>9292</v>
      </c>
      <c r="AV3347" s="33">
        <f t="shared" si="347"/>
        <v>47</v>
      </c>
      <c r="AX3347" s="53">
        <v>8062.76</v>
      </c>
      <c r="AY3347" s="50">
        <f t="shared" si="348"/>
        <v>8063</v>
      </c>
      <c r="BA3347" s="10">
        <v>5.64</v>
      </c>
      <c r="BB3347" s="50" t="str">
        <f t="shared" si="349"/>
        <v>Normal</v>
      </c>
    </row>
    <row r="3348" spans="18:54" ht="15.5" x14ac:dyDescent="0.35">
      <c r="R3348" s="7" t="s">
        <v>6740</v>
      </c>
      <c r="S3348" s="10" t="s">
        <v>7440</v>
      </c>
      <c r="T3348" s="16" t="s">
        <v>5651</v>
      </c>
      <c r="X3348" s="27">
        <v>2</v>
      </c>
      <c r="Y3348" s="25">
        <f t="shared" si="343"/>
        <v>2</v>
      </c>
      <c r="AB3348" s="10" t="s">
        <v>2382</v>
      </c>
      <c r="AC3348" s="7" t="s">
        <v>2380</v>
      </c>
      <c r="AF3348" s="25" t="str">
        <f t="shared" si="344"/>
        <v>Yes</v>
      </c>
      <c r="AG3348" s="36" t="str">
        <f t="shared" si="345"/>
        <v>No</v>
      </c>
      <c r="AJ3348" s="25">
        <v>32.774999999999999</v>
      </c>
      <c r="AL3348" s="32" t="str">
        <f t="shared" si="346"/>
        <v>Obesity</v>
      </c>
      <c r="AO3348" s="41">
        <v>1965</v>
      </c>
      <c r="AP3348" s="29" t="s">
        <v>35</v>
      </c>
      <c r="AQ3348" s="7">
        <v>11</v>
      </c>
      <c r="AS3348" s="32" t="str">
        <f t="shared" si="342"/>
        <v>11-08-1965</v>
      </c>
      <c r="AU3348" s="10" t="s">
        <v>9293</v>
      </c>
      <c r="AV3348" s="32">
        <f t="shared" si="347"/>
        <v>57</v>
      </c>
      <c r="AX3348" s="53">
        <v>8067.83</v>
      </c>
      <c r="AY3348" s="49">
        <f t="shared" si="348"/>
        <v>8068</v>
      </c>
      <c r="BA3348" s="10">
        <v>8.02</v>
      </c>
      <c r="BB3348" s="49" t="str">
        <f t="shared" si="349"/>
        <v>Diabetes</v>
      </c>
    </row>
    <row r="3349" spans="18:54" ht="15.5" x14ac:dyDescent="0.35">
      <c r="R3349" s="7" t="s">
        <v>6739</v>
      </c>
      <c r="S3349" s="10" t="s">
        <v>7441</v>
      </c>
      <c r="T3349" s="16" t="s">
        <v>5652</v>
      </c>
      <c r="X3349" s="27" t="s">
        <v>2381</v>
      </c>
      <c r="Y3349" s="25">
        <f t="shared" si="343"/>
        <v>0</v>
      </c>
      <c r="AB3349" s="10" t="s">
        <v>2382</v>
      </c>
      <c r="AC3349" s="7" t="s">
        <v>2380</v>
      </c>
      <c r="AF3349" s="25" t="str">
        <f t="shared" si="344"/>
        <v>Yes</v>
      </c>
      <c r="AG3349" s="36" t="str">
        <f t="shared" si="345"/>
        <v>No</v>
      </c>
      <c r="AJ3349" s="25">
        <v>29.83</v>
      </c>
      <c r="AL3349" s="33" t="str">
        <f t="shared" si="346"/>
        <v>Over weight</v>
      </c>
      <c r="AO3349" s="42">
        <v>1975</v>
      </c>
      <c r="AP3349" s="30" t="s">
        <v>30</v>
      </c>
      <c r="AQ3349" s="7">
        <v>15</v>
      </c>
      <c r="AS3349" s="33" t="str">
        <f t="shared" si="342"/>
        <v>15-12-1975</v>
      </c>
      <c r="AU3349" s="10" t="s">
        <v>9294</v>
      </c>
      <c r="AV3349" s="33">
        <f t="shared" si="347"/>
        <v>47</v>
      </c>
      <c r="AX3349" s="53">
        <v>8068.19</v>
      </c>
      <c r="AY3349" s="50">
        <f t="shared" si="348"/>
        <v>8068</v>
      </c>
      <c r="BA3349" s="10">
        <v>7.2</v>
      </c>
      <c r="BB3349" s="50" t="str">
        <f t="shared" si="349"/>
        <v>Diabetes</v>
      </c>
    </row>
    <row r="3350" spans="18:54" ht="15.5" x14ac:dyDescent="0.35">
      <c r="R3350" s="7" t="s">
        <v>6740</v>
      </c>
      <c r="S3350" s="10" t="s">
        <v>7442</v>
      </c>
      <c r="T3350" s="16" t="s">
        <v>4776</v>
      </c>
      <c r="X3350" s="27">
        <v>1</v>
      </c>
      <c r="Y3350" s="25">
        <f t="shared" si="343"/>
        <v>1</v>
      </c>
      <c r="AB3350" s="10" t="s">
        <v>2380</v>
      </c>
      <c r="AC3350" s="7" t="s">
        <v>2380</v>
      </c>
      <c r="AF3350" s="25" t="str">
        <f t="shared" si="344"/>
        <v>No</v>
      </c>
      <c r="AG3350" s="36" t="str">
        <f t="shared" si="345"/>
        <v>No</v>
      </c>
      <c r="AJ3350" s="25">
        <v>28.31</v>
      </c>
      <c r="AL3350" s="32" t="str">
        <f t="shared" si="346"/>
        <v>Over weight</v>
      </c>
      <c r="AO3350" s="41">
        <v>1965</v>
      </c>
      <c r="AP3350" s="29" t="s">
        <v>37</v>
      </c>
      <c r="AQ3350" s="7">
        <v>21</v>
      </c>
      <c r="AS3350" s="32" t="str">
        <f t="shared" si="342"/>
        <v>21-10-1965</v>
      </c>
      <c r="AU3350" s="10" t="s">
        <v>9295</v>
      </c>
      <c r="AV3350" s="32">
        <f t="shared" si="347"/>
        <v>57</v>
      </c>
      <c r="AX3350" s="53">
        <v>8071.57</v>
      </c>
      <c r="AY3350" s="51">
        <f t="shared" si="348"/>
        <v>8072</v>
      </c>
      <c r="BA3350" s="10">
        <v>4.55</v>
      </c>
      <c r="BB3350" s="51" t="str">
        <f t="shared" si="349"/>
        <v>Normal</v>
      </c>
    </row>
    <row r="3351" spans="18:54" ht="15.5" x14ac:dyDescent="0.35">
      <c r="R3351" s="7" t="s">
        <v>6742</v>
      </c>
      <c r="S3351" s="10" t="s">
        <v>8305</v>
      </c>
      <c r="T3351" s="16" t="s">
        <v>5653</v>
      </c>
      <c r="X3351" s="27" t="s">
        <v>2381</v>
      </c>
      <c r="Y3351" s="25">
        <f t="shared" si="343"/>
        <v>0</v>
      </c>
      <c r="AB3351" s="10" t="s">
        <v>2380</v>
      </c>
      <c r="AC3351" s="7" t="s">
        <v>2380</v>
      </c>
      <c r="AF3351" s="25" t="str">
        <f t="shared" si="344"/>
        <v>No</v>
      </c>
      <c r="AG3351" s="36" t="str">
        <f t="shared" si="345"/>
        <v>No</v>
      </c>
      <c r="AJ3351" s="25">
        <v>29.79</v>
      </c>
      <c r="AL3351" s="33" t="str">
        <f t="shared" si="346"/>
        <v>Over weight</v>
      </c>
      <c r="AO3351" s="42">
        <v>1993</v>
      </c>
      <c r="AP3351" s="30" t="s">
        <v>15</v>
      </c>
      <c r="AQ3351" s="7">
        <v>7</v>
      </c>
      <c r="AS3351" s="33" t="str">
        <f t="shared" si="342"/>
        <v>07-11-1993</v>
      </c>
      <c r="AU3351" s="10" t="s">
        <v>9296</v>
      </c>
      <c r="AV3351" s="33">
        <f t="shared" si="347"/>
        <v>29</v>
      </c>
      <c r="AX3351" s="53">
        <v>8077.41</v>
      </c>
      <c r="AY3351" s="50">
        <f t="shared" si="348"/>
        <v>8077</v>
      </c>
      <c r="BA3351" s="10">
        <v>9.0299999999999994</v>
      </c>
      <c r="BB3351" s="50" t="str">
        <f t="shared" si="349"/>
        <v>Diabetes</v>
      </c>
    </row>
    <row r="3352" spans="18:54" ht="15.5" x14ac:dyDescent="0.35">
      <c r="R3352" s="7" t="s">
        <v>6740</v>
      </c>
      <c r="S3352" s="10" t="s">
        <v>7443</v>
      </c>
      <c r="T3352" s="16" t="s">
        <v>4759</v>
      </c>
      <c r="X3352" s="27">
        <v>1</v>
      </c>
      <c r="Y3352" s="25">
        <f t="shared" si="343"/>
        <v>1</v>
      </c>
      <c r="AB3352" s="10" t="s">
        <v>2382</v>
      </c>
      <c r="AC3352" s="7" t="s">
        <v>2380</v>
      </c>
      <c r="AF3352" s="25" t="str">
        <f t="shared" si="344"/>
        <v>Yes</v>
      </c>
      <c r="AG3352" s="36" t="str">
        <f t="shared" si="345"/>
        <v>No</v>
      </c>
      <c r="AJ3352" s="25">
        <v>36.6</v>
      </c>
      <c r="AL3352" s="32" t="str">
        <f t="shared" si="346"/>
        <v>Obesity</v>
      </c>
      <c r="AO3352" s="41">
        <v>2001</v>
      </c>
      <c r="AP3352" s="29" t="s">
        <v>35</v>
      </c>
      <c r="AQ3352" s="7">
        <v>28</v>
      </c>
      <c r="AS3352" s="32" t="str">
        <f t="shared" si="342"/>
        <v>28-08-2001</v>
      </c>
      <c r="AU3352" s="10" t="s">
        <v>9297</v>
      </c>
      <c r="AV3352" s="32">
        <f t="shared" si="347"/>
        <v>21</v>
      </c>
      <c r="AX3352" s="53">
        <v>8081.26</v>
      </c>
      <c r="AY3352" s="51">
        <f t="shared" si="348"/>
        <v>8081</v>
      </c>
      <c r="BA3352" s="10">
        <v>5.2</v>
      </c>
      <c r="BB3352" s="51" t="str">
        <f t="shared" si="349"/>
        <v>Normal</v>
      </c>
    </row>
    <row r="3353" spans="18:54" ht="15.5" x14ac:dyDescent="0.35">
      <c r="R3353" s="7" t="s">
        <v>6742</v>
      </c>
      <c r="S3353" s="10" t="s">
        <v>7111</v>
      </c>
      <c r="T3353" s="16" t="s">
        <v>5654</v>
      </c>
      <c r="X3353" s="27" t="s">
        <v>2381</v>
      </c>
      <c r="Y3353" s="25">
        <f t="shared" si="343"/>
        <v>0</v>
      </c>
      <c r="AB3353" s="10" t="s">
        <v>2382</v>
      </c>
      <c r="AC3353" s="7" t="s">
        <v>2380</v>
      </c>
      <c r="AF3353" s="25" t="str">
        <f t="shared" si="344"/>
        <v>Yes</v>
      </c>
      <c r="AG3353" s="36" t="str">
        <f t="shared" si="345"/>
        <v>No</v>
      </c>
      <c r="AJ3353" s="25">
        <v>35.93</v>
      </c>
      <c r="AL3353" s="33" t="str">
        <f t="shared" si="346"/>
        <v>Obesity</v>
      </c>
      <c r="AO3353" s="42">
        <v>1994</v>
      </c>
      <c r="AP3353" s="30" t="s">
        <v>37</v>
      </c>
      <c r="AQ3353" s="7">
        <v>12</v>
      </c>
      <c r="AS3353" s="33" t="str">
        <f t="shared" si="342"/>
        <v>12-10-1994</v>
      </c>
      <c r="AU3353" s="10" t="s">
        <v>9298</v>
      </c>
      <c r="AV3353" s="33">
        <f t="shared" si="347"/>
        <v>28</v>
      </c>
      <c r="AX3353" s="53">
        <v>8081.74</v>
      </c>
      <c r="AY3353" s="50">
        <f t="shared" si="348"/>
        <v>8082</v>
      </c>
      <c r="BA3353" s="10">
        <v>8.3000000000000007</v>
      </c>
      <c r="BB3353" s="50" t="str">
        <f t="shared" si="349"/>
        <v>Diabetes</v>
      </c>
    </row>
    <row r="3354" spans="18:54" ht="15.5" x14ac:dyDescent="0.35">
      <c r="R3354" s="7" t="s">
        <v>6740</v>
      </c>
      <c r="S3354" s="10" t="s">
        <v>7444</v>
      </c>
      <c r="T3354" s="16" t="s">
        <v>5258</v>
      </c>
      <c r="X3354" s="27">
        <v>1</v>
      </c>
      <c r="Y3354" s="25">
        <f t="shared" si="343"/>
        <v>1</v>
      </c>
      <c r="AB3354" s="10" t="s">
        <v>2382</v>
      </c>
      <c r="AC3354" s="7" t="s">
        <v>2380</v>
      </c>
      <c r="AF3354" s="25" t="str">
        <f t="shared" si="344"/>
        <v>Yes</v>
      </c>
      <c r="AG3354" s="36" t="str">
        <f t="shared" si="345"/>
        <v>No</v>
      </c>
      <c r="AJ3354" s="25">
        <v>28.6</v>
      </c>
      <c r="AL3354" s="32" t="str">
        <f t="shared" si="346"/>
        <v>Over weight</v>
      </c>
      <c r="AO3354" s="41">
        <v>1975</v>
      </c>
      <c r="AP3354" s="29" t="s">
        <v>30</v>
      </c>
      <c r="AQ3354" s="7">
        <v>21</v>
      </c>
      <c r="AS3354" s="32" t="str">
        <f t="shared" si="342"/>
        <v>21-12-1975</v>
      </c>
      <c r="AU3354" s="10" t="s">
        <v>9299</v>
      </c>
      <c r="AV3354" s="32">
        <f t="shared" si="347"/>
        <v>47</v>
      </c>
      <c r="AX3354" s="53">
        <v>8083.92</v>
      </c>
      <c r="AY3354" s="51">
        <f t="shared" si="348"/>
        <v>8084</v>
      </c>
      <c r="BA3354" s="10">
        <v>5.56</v>
      </c>
      <c r="BB3354" s="51" t="str">
        <f t="shared" si="349"/>
        <v>Normal</v>
      </c>
    </row>
    <row r="3355" spans="18:54" ht="15.5" x14ac:dyDescent="0.35">
      <c r="R3355" s="7" t="s">
        <v>6742</v>
      </c>
      <c r="S3355" s="10" t="s">
        <v>7832</v>
      </c>
      <c r="T3355" s="16" t="s">
        <v>5655</v>
      </c>
      <c r="X3355" s="27" t="s">
        <v>2381</v>
      </c>
      <c r="Y3355" s="25">
        <f t="shared" si="343"/>
        <v>0</v>
      </c>
      <c r="AB3355" s="10" t="s">
        <v>2380</v>
      </c>
      <c r="AC3355" s="7" t="s">
        <v>2380</v>
      </c>
      <c r="AF3355" s="25" t="str">
        <f t="shared" si="344"/>
        <v>No</v>
      </c>
      <c r="AG3355" s="36" t="str">
        <f t="shared" si="345"/>
        <v>No</v>
      </c>
      <c r="AJ3355" s="25">
        <v>39.17</v>
      </c>
      <c r="AL3355" s="33" t="str">
        <f t="shared" si="346"/>
        <v>Obesity</v>
      </c>
      <c r="AO3355" s="42">
        <v>1967</v>
      </c>
      <c r="AP3355" s="30" t="s">
        <v>18</v>
      </c>
      <c r="AQ3355" s="7">
        <v>10</v>
      </c>
      <c r="AS3355" s="33" t="str">
        <f t="shared" si="342"/>
        <v>10-06-1967</v>
      </c>
      <c r="AU3355" s="10" t="s">
        <v>9300</v>
      </c>
      <c r="AV3355" s="33">
        <f t="shared" si="347"/>
        <v>55</v>
      </c>
      <c r="AX3355" s="53">
        <v>8091.3</v>
      </c>
      <c r="AY3355" s="50">
        <f t="shared" si="348"/>
        <v>8091</v>
      </c>
      <c r="BA3355" s="10">
        <v>4.1500000000000004</v>
      </c>
      <c r="BB3355" s="50" t="str">
        <f t="shared" si="349"/>
        <v>Normal</v>
      </c>
    </row>
    <row r="3356" spans="18:54" ht="15.5" x14ac:dyDescent="0.35">
      <c r="R3356" s="7" t="s">
        <v>6740</v>
      </c>
      <c r="S3356" s="10" t="s">
        <v>5865</v>
      </c>
      <c r="T3356" s="16" t="s">
        <v>5656</v>
      </c>
      <c r="X3356" s="27">
        <v>1</v>
      </c>
      <c r="Y3356" s="25">
        <f t="shared" si="343"/>
        <v>1</v>
      </c>
      <c r="AB3356" s="10" t="s">
        <v>2382</v>
      </c>
      <c r="AC3356" s="7" t="s">
        <v>2380</v>
      </c>
      <c r="AF3356" s="25" t="str">
        <f t="shared" si="344"/>
        <v>Yes</v>
      </c>
      <c r="AG3356" s="36" t="str">
        <f t="shared" si="345"/>
        <v>No</v>
      </c>
      <c r="AJ3356" s="25">
        <v>26.41</v>
      </c>
      <c r="AL3356" s="32" t="str">
        <f t="shared" si="346"/>
        <v>Over weight</v>
      </c>
      <c r="AO3356" s="41">
        <v>1973</v>
      </c>
      <c r="AP3356" s="29" t="s">
        <v>37</v>
      </c>
      <c r="AQ3356" s="7">
        <v>11</v>
      </c>
      <c r="AS3356" s="32" t="str">
        <f t="shared" si="342"/>
        <v>11-10-1973</v>
      </c>
      <c r="AU3356" s="10" t="s">
        <v>9301</v>
      </c>
      <c r="AV3356" s="32">
        <f t="shared" si="347"/>
        <v>49</v>
      </c>
      <c r="AX3356" s="53">
        <v>8112.59</v>
      </c>
      <c r="AY3356" s="49">
        <f t="shared" si="348"/>
        <v>8113</v>
      </c>
      <c r="BA3356" s="10">
        <v>5.99</v>
      </c>
      <c r="BB3356" s="49" t="str">
        <f t="shared" si="349"/>
        <v>Prediabetes</v>
      </c>
    </row>
    <row r="3357" spans="18:54" ht="15.5" x14ac:dyDescent="0.35">
      <c r="R3357" s="7" t="s">
        <v>6742</v>
      </c>
      <c r="S3357" s="10" t="s">
        <v>8306</v>
      </c>
      <c r="T3357" s="16" t="s">
        <v>5657</v>
      </c>
      <c r="X3357" s="27" t="s">
        <v>2381</v>
      </c>
      <c r="Y3357" s="25">
        <f t="shared" si="343"/>
        <v>0</v>
      </c>
      <c r="AB3357" s="10" t="s">
        <v>2382</v>
      </c>
      <c r="AC3357" s="7" t="s">
        <v>2380</v>
      </c>
      <c r="AF3357" s="25" t="str">
        <f t="shared" si="344"/>
        <v>Yes</v>
      </c>
      <c r="AG3357" s="36" t="str">
        <f t="shared" si="345"/>
        <v>No</v>
      </c>
      <c r="AJ3357" s="25">
        <v>30.63</v>
      </c>
      <c r="AL3357" s="33" t="str">
        <f t="shared" si="346"/>
        <v>Obesity</v>
      </c>
      <c r="AO3357" s="42">
        <v>1978</v>
      </c>
      <c r="AP3357" s="30" t="s">
        <v>20</v>
      </c>
      <c r="AQ3357" s="7">
        <v>1</v>
      </c>
      <c r="AS3357" s="33" t="str">
        <f t="shared" si="342"/>
        <v>01-09-1978</v>
      </c>
      <c r="AU3357" s="10" t="s">
        <v>9302</v>
      </c>
      <c r="AV3357" s="33">
        <f t="shared" si="347"/>
        <v>44</v>
      </c>
      <c r="AX3357" s="53">
        <v>8116.27</v>
      </c>
      <c r="AY3357" s="50">
        <f t="shared" si="348"/>
        <v>8116</v>
      </c>
      <c r="BA3357" s="10">
        <v>5.8</v>
      </c>
      <c r="BB3357" s="50" t="str">
        <f t="shared" si="349"/>
        <v>Prediabetes</v>
      </c>
    </row>
    <row r="3358" spans="18:54" ht="15.5" x14ac:dyDescent="0.35">
      <c r="R3358" s="7" t="s">
        <v>6739</v>
      </c>
      <c r="S3358" s="10" t="s">
        <v>7445</v>
      </c>
      <c r="T3358" s="16" t="s">
        <v>5658</v>
      </c>
      <c r="X3358" s="27">
        <v>2</v>
      </c>
      <c r="Y3358" s="25">
        <f t="shared" si="343"/>
        <v>2</v>
      </c>
      <c r="AB3358" s="10" t="s">
        <v>2382</v>
      </c>
      <c r="AC3358" s="7" t="s">
        <v>2380</v>
      </c>
      <c r="AF3358" s="25" t="str">
        <f t="shared" si="344"/>
        <v>Yes</v>
      </c>
      <c r="AG3358" s="36" t="str">
        <f t="shared" si="345"/>
        <v>No</v>
      </c>
      <c r="AJ3358" s="25">
        <v>31.73</v>
      </c>
      <c r="AL3358" s="32" t="str">
        <f t="shared" si="346"/>
        <v>Obesity</v>
      </c>
      <c r="AO3358" s="41">
        <v>1973</v>
      </c>
      <c r="AP3358" s="29" t="s">
        <v>30</v>
      </c>
      <c r="AQ3358" s="7">
        <v>16</v>
      </c>
      <c r="AS3358" s="32" t="str">
        <f t="shared" si="342"/>
        <v>16-12-1973</v>
      </c>
      <c r="AU3358" s="10" t="s">
        <v>9303</v>
      </c>
      <c r="AV3358" s="32">
        <f t="shared" si="347"/>
        <v>49</v>
      </c>
      <c r="AX3358" s="53">
        <v>8116.68</v>
      </c>
      <c r="AY3358" s="51">
        <f t="shared" si="348"/>
        <v>8117</v>
      </c>
      <c r="BA3358" s="10">
        <v>7.32</v>
      </c>
      <c r="BB3358" s="51" t="str">
        <f t="shared" si="349"/>
        <v>Diabetes</v>
      </c>
    </row>
    <row r="3359" spans="18:54" ht="15.5" x14ac:dyDescent="0.35">
      <c r="R3359" s="7" t="s">
        <v>6740</v>
      </c>
      <c r="S3359" s="10" t="s">
        <v>7446</v>
      </c>
      <c r="T3359" s="16" t="s">
        <v>5659</v>
      </c>
      <c r="X3359" s="27">
        <v>2</v>
      </c>
      <c r="Y3359" s="25">
        <f t="shared" si="343"/>
        <v>2</v>
      </c>
      <c r="AB3359" s="10" t="s">
        <v>2380</v>
      </c>
      <c r="AC3359" s="7" t="s">
        <v>2380</v>
      </c>
      <c r="AF3359" s="25" t="str">
        <f t="shared" si="344"/>
        <v>No</v>
      </c>
      <c r="AG3359" s="36" t="str">
        <f t="shared" si="345"/>
        <v>No</v>
      </c>
      <c r="AJ3359" s="25">
        <v>30.7</v>
      </c>
      <c r="AL3359" s="33" t="str">
        <f t="shared" si="346"/>
        <v>Obesity</v>
      </c>
      <c r="AO3359" s="42">
        <v>1973</v>
      </c>
      <c r="AP3359" s="30" t="s">
        <v>35</v>
      </c>
      <c r="AQ3359" s="7">
        <v>30</v>
      </c>
      <c r="AS3359" s="33" t="str">
        <f t="shared" si="342"/>
        <v>30-08-1973</v>
      </c>
      <c r="AU3359" s="10" t="s">
        <v>9304</v>
      </c>
      <c r="AV3359" s="33">
        <f t="shared" si="347"/>
        <v>49</v>
      </c>
      <c r="AX3359" s="53">
        <v>8124.41</v>
      </c>
      <c r="AY3359" s="50">
        <f t="shared" si="348"/>
        <v>8124</v>
      </c>
      <c r="BA3359" s="10">
        <v>5.16</v>
      </c>
      <c r="BB3359" s="50" t="str">
        <f t="shared" si="349"/>
        <v>Normal</v>
      </c>
    </row>
    <row r="3360" spans="18:54" ht="15.5" x14ac:dyDescent="0.35">
      <c r="R3360" s="7" t="s">
        <v>6740</v>
      </c>
      <c r="S3360" s="10" t="s">
        <v>5575</v>
      </c>
      <c r="T3360" s="16" t="s">
        <v>5660</v>
      </c>
      <c r="X3360" s="27">
        <v>2</v>
      </c>
      <c r="Y3360" s="25">
        <f t="shared" si="343"/>
        <v>2</v>
      </c>
      <c r="AB3360" s="10" t="s">
        <v>2382</v>
      </c>
      <c r="AC3360" s="7" t="s">
        <v>2380</v>
      </c>
      <c r="AF3360" s="25" t="str">
        <f t="shared" si="344"/>
        <v>Yes</v>
      </c>
      <c r="AG3360" s="36" t="str">
        <f t="shared" si="345"/>
        <v>No</v>
      </c>
      <c r="AJ3360" s="25">
        <v>25.934999999999999</v>
      </c>
      <c r="AL3360" s="32" t="str">
        <f t="shared" si="346"/>
        <v>Over weight</v>
      </c>
      <c r="AO3360" s="41">
        <v>1973</v>
      </c>
      <c r="AP3360" s="29" t="s">
        <v>20</v>
      </c>
      <c r="AQ3360" s="7">
        <v>3</v>
      </c>
      <c r="AS3360" s="32" t="str">
        <f t="shared" si="342"/>
        <v>03-09-1973</v>
      </c>
      <c r="AU3360" s="10" t="s">
        <v>9305</v>
      </c>
      <c r="AV3360" s="32">
        <f t="shared" si="347"/>
        <v>49</v>
      </c>
      <c r="AX3360" s="53">
        <v>8125.78</v>
      </c>
      <c r="AY3360" s="51">
        <f t="shared" si="348"/>
        <v>8126</v>
      </c>
      <c r="BA3360" s="10">
        <v>5.96</v>
      </c>
      <c r="BB3360" s="51" t="str">
        <f t="shared" si="349"/>
        <v>Prediabetes</v>
      </c>
    </row>
    <row r="3361" spans="18:54" ht="15.5" x14ac:dyDescent="0.35">
      <c r="R3361" s="7" t="s">
        <v>6739</v>
      </c>
      <c r="S3361" s="10" t="s">
        <v>7447</v>
      </c>
      <c r="T3361" s="16" t="s">
        <v>5661</v>
      </c>
      <c r="X3361" s="27">
        <v>1</v>
      </c>
      <c r="Y3361" s="25">
        <f t="shared" si="343"/>
        <v>1</v>
      </c>
      <c r="AB3361" s="10" t="s">
        <v>2382</v>
      </c>
      <c r="AC3361" s="7" t="s">
        <v>2380</v>
      </c>
      <c r="AF3361" s="25" t="str">
        <f t="shared" si="344"/>
        <v>Yes</v>
      </c>
      <c r="AG3361" s="36" t="str">
        <f t="shared" si="345"/>
        <v>No</v>
      </c>
      <c r="AJ3361" s="25">
        <v>35.9</v>
      </c>
      <c r="AL3361" s="33" t="str">
        <f t="shared" si="346"/>
        <v>Obesity</v>
      </c>
      <c r="AO3361" s="42">
        <v>1990</v>
      </c>
      <c r="AP3361" s="30" t="s">
        <v>18</v>
      </c>
      <c r="AQ3361" s="7">
        <v>21</v>
      </c>
      <c r="AS3361" s="33" t="str">
        <f t="shared" si="342"/>
        <v>21-06-1990</v>
      </c>
      <c r="AU3361" s="10" t="s">
        <v>9306</v>
      </c>
      <c r="AV3361" s="33">
        <f t="shared" si="347"/>
        <v>32</v>
      </c>
      <c r="AX3361" s="53">
        <v>8157.92</v>
      </c>
      <c r="AY3361" s="50">
        <f t="shared" si="348"/>
        <v>8158</v>
      </c>
      <c r="BA3361" s="10">
        <v>4.8499999999999996</v>
      </c>
      <c r="BB3361" s="50" t="str">
        <f t="shared" si="349"/>
        <v>Normal</v>
      </c>
    </row>
    <row r="3362" spans="18:54" ht="15.5" x14ac:dyDescent="0.35">
      <c r="R3362" s="7" t="s">
        <v>6739</v>
      </c>
      <c r="S3362" s="10" t="s">
        <v>7448</v>
      </c>
      <c r="T3362" s="16" t="s">
        <v>4990</v>
      </c>
      <c r="X3362" s="27">
        <v>1</v>
      </c>
      <c r="Y3362" s="25">
        <f t="shared" si="343"/>
        <v>1</v>
      </c>
      <c r="AB3362" s="10" t="s">
        <v>2382</v>
      </c>
      <c r="AC3362" s="7" t="s">
        <v>2380</v>
      </c>
      <c r="AF3362" s="25" t="str">
        <f t="shared" si="344"/>
        <v>Yes</v>
      </c>
      <c r="AG3362" s="36" t="str">
        <f t="shared" si="345"/>
        <v>No</v>
      </c>
      <c r="AJ3362" s="25">
        <v>26.7</v>
      </c>
      <c r="AL3362" s="32" t="str">
        <f t="shared" si="346"/>
        <v>Over weight</v>
      </c>
      <c r="AO3362" s="41">
        <v>1982</v>
      </c>
      <c r="AP3362" s="29" t="s">
        <v>18</v>
      </c>
      <c r="AQ3362" s="7">
        <v>28</v>
      </c>
      <c r="AS3362" s="32" t="str">
        <f t="shared" si="342"/>
        <v>28-06-1982</v>
      </c>
      <c r="AU3362" s="10" t="s">
        <v>9307</v>
      </c>
      <c r="AV3362" s="32">
        <f t="shared" si="347"/>
        <v>40</v>
      </c>
      <c r="AX3362" s="53">
        <v>8162.72</v>
      </c>
      <c r="AY3362" s="51">
        <f t="shared" si="348"/>
        <v>8163</v>
      </c>
      <c r="BA3362" s="10">
        <v>5.09</v>
      </c>
      <c r="BB3362" s="51" t="str">
        <f t="shared" si="349"/>
        <v>Normal</v>
      </c>
    </row>
    <row r="3363" spans="18:54" ht="15.5" x14ac:dyDescent="0.35">
      <c r="R3363" s="7" t="s">
        <v>6740</v>
      </c>
      <c r="S3363" s="10" t="s">
        <v>7449</v>
      </c>
      <c r="T3363" s="16" t="s">
        <v>5662</v>
      </c>
      <c r="X3363" s="27" t="s">
        <v>2381</v>
      </c>
      <c r="Y3363" s="25">
        <f t="shared" si="343"/>
        <v>0</v>
      </c>
      <c r="AB3363" s="10" t="s">
        <v>2380</v>
      </c>
      <c r="AC3363" s="7" t="s">
        <v>2380</v>
      </c>
      <c r="AF3363" s="25" t="str">
        <f t="shared" si="344"/>
        <v>No</v>
      </c>
      <c r="AG3363" s="36" t="str">
        <f t="shared" si="345"/>
        <v>No</v>
      </c>
      <c r="AJ3363" s="25">
        <v>33.71</v>
      </c>
      <c r="AL3363" s="33" t="str">
        <f t="shared" si="346"/>
        <v>Obesity</v>
      </c>
      <c r="AO3363" s="42">
        <v>1963</v>
      </c>
      <c r="AP3363" s="30" t="s">
        <v>15</v>
      </c>
      <c r="AQ3363" s="7">
        <v>5</v>
      </c>
      <c r="AS3363" s="33" t="str">
        <f t="shared" si="342"/>
        <v>05-11-1963</v>
      </c>
      <c r="AU3363" s="10" t="s">
        <v>9308</v>
      </c>
      <c r="AV3363" s="33">
        <f t="shared" si="347"/>
        <v>59</v>
      </c>
      <c r="AX3363" s="53">
        <v>8177.9</v>
      </c>
      <c r="AY3363" s="50">
        <f t="shared" si="348"/>
        <v>8178</v>
      </c>
      <c r="BA3363" s="10">
        <v>4.9400000000000004</v>
      </c>
      <c r="BB3363" s="50" t="str">
        <f t="shared" si="349"/>
        <v>Normal</v>
      </c>
    </row>
    <row r="3364" spans="18:54" ht="15.5" x14ac:dyDescent="0.35">
      <c r="R3364" s="7" t="s">
        <v>6739</v>
      </c>
      <c r="S3364" s="10" t="s">
        <v>6903</v>
      </c>
      <c r="T3364" s="16" t="s">
        <v>5663</v>
      </c>
      <c r="X3364" s="27">
        <v>2</v>
      </c>
      <c r="Y3364" s="25">
        <f t="shared" si="343"/>
        <v>2</v>
      </c>
      <c r="AB3364" s="10" t="s">
        <v>2382</v>
      </c>
      <c r="AC3364" s="7" t="s">
        <v>2380</v>
      </c>
      <c r="AF3364" s="25" t="str">
        <f t="shared" si="344"/>
        <v>Yes</v>
      </c>
      <c r="AG3364" s="36" t="str">
        <f t="shared" si="345"/>
        <v>No</v>
      </c>
      <c r="AJ3364" s="25">
        <v>41.91</v>
      </c>
      <c r="AL3364" s="32" t="str">
        <f t="shared" si="346"/>
        <v>Obesity</v>
      </c>
      <c r="AO3364" s="41">
        <v>1983</v>
      </c>
      <c r="AP3364" s="29" t="s">
        <v>18</v>
      </c>
      <c r="AQ3364" s="7">
        <v>8</v>
      </c>
      <c r="AS3364" s="32" t="str">
        <f t="shared" si="342"/>
        <v>08-06-1983</v>
      </c>
      <c r="AU3364" s="10" t="s">
        <v>8985</v>
      </c>
      <c r="AV3364" s="32">
        <f t="shared" si="347"/>
        <v>40</v>
      </c>
      <c r="AX3364" s="53">
        <v>8179.51</v>
      </c>
      <c r="AY3364" s="49">
        <f t="shared" si="348"/>
        <v>8180</v>
      </c>
      <c r="BA3364" s="10">
        <v>4.92</v>
      </c>
      <c r="BB3364" s="49" t="str">
        <f t="shared" si="349"/>
        <v>Normal</v>
      </c>
    </row>
    <row r="3365" spans="18:54" ht="15.5" x14ac:dyDescent="0.35">
      <c r="R3365" s="7" t="s">
        <v>6739</v>
      </c>
      <c r="S3365" s="10" t="s">
        <v>7450</v>
      </c>
      <c r="T3365" s="16" t="s">
        <v>5664</v>
      </c>
      <c r="X3365" s="27">
        <v>2</v>
      </c>
      <c r="Y3365" s="25">
        <f t="shared" si="343"/>
        <v>2</v>
      </c>
      <c r="AB3365" s="10" t="s">
        <v>2382</v>
      </c>
      <c r="AC3365" s="7" t="s">
        <v>2380</v>
      </c>
      <c r="AF3365" s="25" t="str">
        <f t="shared" si="344"/>
        <v>Yes</v>
      </c>
      <c r="AG3365" s="36" t="str">
        <f t="shared" si="345"/>
        <v>No</v>
      </c>
      <c r="AJ3365" s="25">
        <v>39.82</v>
      </c>
      <c r="AL3365" s="33" t="str">
        <f t="shared" si="346"/>
        <v>Obesity</v>
      </c>
      <c r="AO3365" s="42">
        <v>1997</v>
      </c>
      <c r="AP3365" s="30" t="s">
        <v>37</v>
      </c>
      <c r="AQ3365" s="7">
        <v>21</v>
      </c>
      <c r="AS3365" s="33" t="str">
        <f t="shared" si="342"/>
        <v>21-10-1997</v>
      </c>
      <c r="AU3365" s="10" t="s">
        <v>9309</v>
      </c>
      <c r="AV3365" s="33">
        <f t="shared" si="347"/>
        <v>25</v>
      </c>
      <c r="AX3365" s="53">
        <v>8182.89</v>
      </c>
      <c r="AY3365" s="50">
        <f t="shared" si="348"/>
        <v>8183</v>
      </c>
      <c r="BA3365" s="10">
        <v>6.05</v>
      </c>
      <c r="BB3365" s="50" t="str">
        <f t="shared" si="349"/>
        <v>Prediabetes</v>
      </c>
    </row>
    <row r="3366" spans="18:54" ht="15.5" x14ac:dyDescent="0.35">
      <c r="R3366" s="7" t="s">
        <v>6739</v>
      </c>
      <c r="S3366" s="10" t="s">
        <v>5027</v>
      </c>
      <c r="T3366" s="16" t="s">
        <v>5665</v>
      </c>
      <c r="X3366" s="27">
        <v>2</v>
      </c>
      <c r="Y3366" s="25">
        <f t="shared" si="343"/>
        <v>2</v>
      </c>
      <c r="AB3366" s="10" t="s">
        <v>2380</v>
      </c>
      <c r="AC3366" s="7" t="s">
        <v>2380</v>
      </c>
      <c r="AF3366" s="25" t="str">
        <f t="shared" si="344"/>
        <v>No</v>
      </c>
      <c r="AG3366" s="36" t="str">
        <f t="shared" si="345"/>
        <v>No</v>
      </c>
      <c r="AJ3366" s="25">
        <v>28.12</v>
      </c>
      <c r="AL3366" s="32" t="str">
        <f t="shared" si="346"/>
        <v>Over weight</v>
      </c>
      <c r="AO3366" s="41">
        <v>1962</v>
      </c>
      <c r="AP3366" s="29" t="s">
        <v>15</v>
      </c>
      <c r="AQ3366" s="7">
        <v>23</v>
      </c>
      <c r="AS3366" s="32" t="str">
        <f t="shared" si="342"/>
        <v>23-11-1962</v>
      </c>
      <c r="AU3366" s="10" t="s">
        <v>9310</v>
      </c>
      <c r="AV3366" s="32">
        <f t="shared" si="347"/>
        <v>60</v>
      </c>
      <c r="AX3366" s="53">
        <v>8188.12</v>
      </c>
      <c r="AY3366" s="51">
        <f t="shared" si="348"/>
        <v>8188</v>
      </c>
      <c r="BA3366" s="10">
        <v>4.67</v>
      </c>
      <c r="BB3366" s="51" t="str">
        <f t="shared" si="349"/>
        <v>Normal</v>
      </c>
    </row>
    <row r="3367" spans="18:54" ht="15.5" x14ac:dyDescent="0.35">
      <c r="R3367" s="7" t="s">
        <v>6739</v>
      </c>
      <c r="S3367" s="10" t="s">
        <v>7451</v>
      </c>
      <c r="T3367" s="16" t="s">
        <v>5666</v>
      </c>
      <c r="X3367" s="27" t="s">
        <v>2381</v>
      </c>
      <c r="Y3367" s="25">
        <f t="shared" si="343"/>
        <v>0</v>
      </c>
      <c r="AB3367" s="10" t="s">
        <v>2382</v>
      </c>
      <c r="AC3367" s="7" t="s">
        <v>2380</v>
      </c>
      <c r="AF3367" s="25" t="str">
        <f t="shared" si="344"/>
        <v>Yes</v>
      </c>
      <c r="AG3367" s="36" t="str">
        <f t="shared" si="345"/>
        <v>No</v>
      </c>
      <c r="AJ3367" s="25">
        <v>26.98</v>
      </c>
      <c r="AL3367" s="33" t="str">
        <f t="shared" si="346"/>
        <v>Over weight</v>
      </c>
      <c r="AO3367" s="42">
        <v>1978</v>
      </c>
      <c r="AP3367" s="30" t="s">
        <v>37</v>
      </c>
      <c r="AQ3367" s="7">
        <v>24</v>
      </c>
      <c r="AS3367" s="33" t="str">
        <f t="shared" si="342"/>
        <v>24-10-1978</v>
      </c>
      <c r="AU3367" s="10" t="s">
        <v>9311</v>
      </c>
      <c r="AV3367" s="33">
        <f t="shared" si="347"/>
        <v>44</v>
      </c>
      <c r="AX3367" s="53">
        <v>8211.1</v>
      </c>
      <c r="AY3367" s="50">
        <f t="shared" si="348"/>
        <v>8211</v>
      </c>
      <c r="BA3367" s="10">
        <v>9.81</v>
      </c>
      <c r="BB3367" s="50" t="str">
        <f t="shared" si="349"/>
        <v>Diabetes</v>
      </c>
    </row>
    <row r="3368" spans="18:54" ht="15.5" x14ac:dyDescent="0.35">
      <c r="R3368" s="7" t="s">
        <v>6739</v>
      </c>
      <c r="S3368" s="10" t="s">
        <v>7452</v>
      </c>
      <c r="T3368" s="16" t="s">
        <v>5667</v>
      </c>
      <c r="X3368" s="27">
        <v>2</v>
      </c>
      <c r="Y3368" s="25">
        <f t="shared" si="343"/>
        <v>2</v>
      </c>
      <c r="AB3368" s="10" t="s">
        <v>2382</v>
      </c>
      <c r="AC3368" s="7" t="s">
        <v>2380</v>
      </c>
      <c r="AF3368" s="25" t="str">
        <f t="shared" si="344"/>
        <v>Yes</v>
      </c>
      <c r="AG3368" s="36" t="str">
        <f t="shared" si="345"/>
        <v>No</v>
      </c>
      <c r="AJ3368" s="25">
        <v>27.2</v>
      </c>
      <c r="AL3368" s="32" t="str">
        <f t="shared" si="346"/>
        <v>Over weight</v>
      </c>
      <c r="AO3368" s="41">
        <v>1978</v>
      </c>
      <c r="AP3368" s="29" t="s">
        <v>18</v>
      </c>
      <c r="AQ3368" s="7">
        <v>30</v>
      </c>
      <c r="AS3368" s="32" t="str">
        <f t="shared" si="342"/>
        <v>30-06-1978</v>
      </c>
      <c r="AU3368" s="10" t="s">
        <v>9312</v>
      </c>
      <c r="AV3368" s="32">
        <f t="shared" si="347"/>
        <v>44</v>
      </c>
      <c r="AX3368" s="53">
        <v>8219.2000000000007</v>
      </c>
      <c r="AY3368" s="51">
        <f t="shared" si="348"/>
        <v>8219</v>
      </c>
      <c r="BA3368" s="10">
        <v>6.06</v>
      </c>
      <c r="BB3368" s="51" t="str">
        <f t="shared" si="349"/>
        <v>Prediabetes</v>
      </c>
    </row>
    <row r="3369" spans="18:54" ht="15.5" x14ac:dyDescent="0.35">
      <c r="R3369" s="7" t="s">
        <v>6739</v>
      </c>
      <c r="S3369" s="10" t="s">
        <v>7453</v>
      </c>
      <c r="T3369" s="16" t="s">
        <v>5668</v>
      </c>
      <c r="X3369" s="27">
        <v>2</v>
      </c>
      <c r="Y3369" s="25">
        <f t="shared" si="343"/>
        <v>2</v>
      </c>
      <c r="AB3369" s="10" t="s">
        <v>2382</v>
      </c>
      <c r="AC3369" s="7" t="s">
        <v>2380</v>
      </c>
      <c r="AF3369" s="25" t="str">
        <f t="shared" si="344"/>
        <v>Yes</v>
      </c>
      <c r="AG3369" s="36" t="str">
        <f t="shared" si="345"/>
        <v>No</v>
      </c>
      <c r="AJ3369" s="25">
        <v>25.3</v>
      </c>
      <c r="AL3369" s="33" t="str">
        <f t="shared" si="346"/>
        <v>Over weight</v>
      </c>
      <c r="AO3369" s="42">
        <v>1976</v>
      </c>
      <c r="AP3369" s="30" t="s">
        <v>20</v>
      </c>
      <c r="AQ3369" s="7">
        <v>3</v>
      </c>
      <c r="AS3369" s="33" t="str">
        <f t="shared" si="342"/>
        <v>03-09-1976</v>
      </c>
      <c r="AU3369" s="10" t="s">
        <v>9313</v>
      </c>
      <c r="AV3369" s="33">
        <f t="shared" si="347"/>
        <v>46</v>
      </c>
      <c r="AX3369" s="53">
        <v>8232.64</v>
      </c>
      <c r="AY3369" s="50">
        <f t="shared" si="348"/>
        <v>8233</v>
      </c>
      <c r="BA3369" s="10">
        <v>5.19</v>
      </c>
      <c r="BB3369" s="50" t="str">
        <f t="shared" si="349"/>
        <v>Normal</v>
      </c>
    </row>
    <row r="3370" spans="18:54" ht="15.5" x14ac:dyDescent="0.35">
      <c r="R3370" s="7" t="s">
        <v>6739</v>
      </c>
      <c r="S3370" s="10" t="s">
        <v>6879</v>
      </c>
      <c r="T3370" s="16" t="s">
        <v>5669</v>
      </c>
      <c r="X3370" s="27" t="s">
        <v>2381</v>
      </c>
      <c r="Y3370" s="25">
        <f t="shared" si="343"/>
        <v>0</v>
      </c>
      <c r="AB3370" s="10" t="s">
        <v>2380</v>
      </c>
      <c r="AC3370" s="7" t="s">
        <v>2380</v>
      </c>
      <c r="AF3370" s="25" t="str">
        <f t="shared" si="344"/>
        <v>No</v>
      </c>
      <c r="AG3370" s="36" t="str">
        <f t="shared" si="345"/>
        <v>No</v>
      </c>
      <c r="AJ3370" s="25">
        <v>30.25</v>
      </c>
      <c r="AL3370" s="32" t="str">
        <f t="shared" si="346"/>
        <v>Obesity</v>
      </c>
      <c r="AO3370" s="41">
        <v>1976</v>
      </c>
      <c r="AP3370" s="29" t="s">
        <v>18</v>
      </c>
      <c r="AQ3370" s="7">
        <v>30</v>
      </c>
      <c r="AS3370" s="32" t="str">
        <f t="shared" si="342"/>
        <v>30-06-1976</v>
      </c>
      <c r="AU3370" s="10" t="s">
        <v>9314</v>
      </c>
      <c r="AV3370" s="32">
        <f t="shared" si="347"/>
        <v>46</v>
      </c>
      <c r="AX3370" s="53">
        <v>8233.1</v>
      </c>
      <c r="AY3370" s="51">
        <f t="shared" si="348"/>
        <v>8233</v>
      </c>
      <c r="BA3370" s="10">
        <v>10.16</v>
      </c>
      <c r="BB3370" s="51" t="str">
        <f t="shared" si="349"/>
        <v>Diabetes</v>
      </c>
    </row>
    <row r="3371" spans="18:54" ht="15.5" x14ac:dyDescent="0.35">
      <c r="R3371" s="7" t="s">
        <v>6739</v>
      </c>
      <c r="S3371" s="10" t="s">
        <v>7454</v>
      </c>
      <c r="T3371" s="16" t="s">
        <v>5670</v>
      </c>
      <c r="X3371" s="27">
        <v>2</v>
      </c>
      <c r="Y3371" s="25">
        <f t="shared" si="343"/>
        <v>2</v>
      </c>
      <c r="AB3371" s="10" t="s">
        <v>2382</v>
      </c>
      <c r="AC3371" s="7" t="s">
        <v>2380</v>
      </c>
      <c r="AF3371" s="25" t="str">
        <f t="shared" si="344"/>
        <v>Yes</v>
      </c>
      <c r="AG3371" s="36" t="str">
        <f t="shared" si="345"/>
        <v>No</v>
      </c>
      <c r="AJ3371" s="25">
        <v>54</v>
      </c>
      <c r="AL3371" s="33" t="str">
        <f t="shared" si="346"/>
        <v>Obesity</v>
      </c>
      <c r="AO3371" s="42">
        <v>1976</v>
      </c>
      <c r="AP3371" s="30" t="s">
        <v>20</v>
      </c>
      <c r="AQ3371" s="7">
        <v>2</v>
      </c>
      <c r="AS3371" s="33" t="str">
        <f t="shared" si="342"/>
        <v>02-09-1976</v>
      </c>
      <c r="AU3371" s="10" t="s">
        <v>9315</v>
      </c>
      <c r="AV3371" s="33">
        <f t="shared" si="347"/>
        <v>46</v>
      </c>
      <c r="AX3371" s="53">
        <v>8240.59</v>
      </c>
      <c r="AY3371" s="50">
        <f t="shared" si="348"/>
        <v>8241</v>
      </c>
      <c r="BA3371" s="10">
        <v>4.68</v>
      </c>
      <c r="BB3371" s="50" t="str">
        <f t="shared" si="349"/>
        <v>Normal</v>
      </c>
    </row>
    <row r="3372" spans="18:54" ht="15.5" x14ac:dyDescent="0.35">
      <c r="R3372" s="7" t="s">
        <v>6742</v>
      </c>
      <c r="S3372" s="10" t="s">
        <v>8307</v>
      </c>
      <c r="T3372" s="16" t="s">
        <v>5671</v>
      </c>
      <c r="X3372" s="27" t="s">
        <v>2381</v>
      </c>
      <c r="Y3372" s="25">
        <f t="shared" si="343"/>
        <v>0</v>
      </c>
      <c r="AB3372" s="10" t="s">
        <v>2382</v>
      </c>
      <c r="AC3372" s="7" t="s">
        <v>2380</v>
      </c>
      <c r="AF3372" s="25" t="str">
        <f t="shared" si="344"/>
        <v>Yes</v>
      </c>
      <c r="AG3372" s="36" t="str">
        <f t="shared" si="345"/>
        <v>No</v>
      </c>
      <c r="AJ3372" s="25">
        <v>51.86</v>
      </c>
      <c r="AL3372" s="32" t="str">
        <f t="shared" si="346"/>
        <v>Obesity</v>
      </c>
      <c r="AO3372" s="41">
        <v>1982</v>
      </c>
      <c r="AP3372" s="29" t="s">
        <v>20</v>
      </c>
      <c r="AQ3372" s="7">
        <v>27</v>
      </c>
      <c r="AS3372" s="32" t="str">
        <f t="shared" si="342"/>
        <v>27-09-1982</v>
      </c>
      <c r="AU3372" s="10" t="s">
        <v>8834</v>
      </c>
      <c r="AV3372" s="32">
        <f t="shared" si="347"/>
        <v>40</v>
      </c>
      <c r="AX3372" s="53">
        <v>8252.2800000000007</v>
      </c>
      <c r="AY3372" s="49">
        <f t="shared" si="348"/>
        <v>8252</v>
      </c>
      <c r="BA3372" s="10">
        <v>5.32</v>
      </c>
      <c r="BB3372" s="49" t="str">
        <f t="shared" si="349"/>
        <v>Normal</v>
      </c>
    </row>
    <row r="3373" spans="18:54" ht="15.5" x14ac:dyDescent="0.35">
      <c r="R3373" s="7" t="s">
        <v>6742</v>
      </c>
      <c r="S3373" s="10" t="s">
        <v>8308</v>
      </c>
      <c r="T3373" s="16" t="s">
        <v>5672</v>
      </c>
      <c r="X3373" s="27" t="s">
        <v>2381</v>
      </c>
      <c r="Y3373" s="25">
        <f t="shared" si="343"/>
        <v>0</v>
      </c>
      <c r="AB3373" s="10" t="s">
        <v>2380</v>
      </c>
      <c r="AC3373" s="7" t="s">
        <v>2380</v>
      </c>
      <c r="AF3373" s="25" t="str">
        <f t="shared" si="344"/>
        <v>No</v>
      </c>
      <c r="AG3373" s="36" t="str">
        <f t="shared" si="345"/>
        <v>No</v>
      </c>
      <c r="AJ3373" s="25">
        <v>31.39</v>
      </c>
      <c r="AL3373" s="33" t="str">
        <f t="shared" si="346"/>
        <v>Obesity</v>
      </c>
      <c r="AO3373" s="42">
        <v>1964</v>
      </c>
      <c r="AP3373" s="30" t="s">
        <v>20</v>
      </c>
      <c r="AQ3373" s="7">
        <v>5</v>
      </c>
      <c r="AS3373" s="33" t="str">
        <f t="shared" si="342"/>
        <v>05-09-1964</v>
      </c>
      <c r="AU3373" s="10" t="s">
        <v>9316</v>
      </c>
      <c r="AV3373" s="33">
        <f t="shared" si="347"/>
        <v>58</v>
      </c>
      <c r="AX3373" s="53">
        <v>8268</v>
      </c>
      <c r="AY3373" s="50">
        <f t="shared" si="348"/>
        <v>8268</v>
      </c>
      <c r="BA3373" s="10">
        <v>6.99</v>
      </c>
      <c r="BB3373" s="50" t="str">
        <f t="shared" si="349"/>
        <v>Diabetes</v>
      </c>
    </row>
    <row r="3374" spans="18:54" ht="15.5" x14ac:dyDescent="0.35">
      <c r="R3374" s="7" t="s">
        <v>6740</v>
      </c>
      <c r="S3374" s="10" t="s">
        <v>6751</v>
      </c>
      <c r="T3374" s="16" t="s">
        <v>5673</v>
      </c>
      <c r="X3374" s="27" t="s">
        <v>2381</v>
      </c>
      <c r="Y3374" s="25">
        <f t="shared" si="343"/>
        <v>0</v>
      </c>
      <c r="AB3374" s="10" t="s">
        <v>2380</v>
      </c>
      <c r="AC3374" s="7" t="s">
        <v>2380</v>
      </c>
      <c r="AF3374" s="25" t="str">
        <f t="shared" si="344"/>
        <v>No</v>
      </c>
      <c r="AG3374" s="36" t="str">
        <f t="shared" si="345"/>
        <v>No</v>
      </c>
      <c r="AJ3374" s="25">
        <v>39.97</v>
      </c>
      <c r="AL3374" s="32" t="str">
        <f t="shared" si="346"/>
        <v>Obesity</v>
      </c>
      <c r="AO3374" s="41">
        <v>1974</v>
      </c>
      <c r="AP3374" s="29" t="s">
        <v>35</v>
      </c>
      <c r="AQ3374" s="7">
        <v>5</v>
      </c>
      <c r="AS3374" s="32" t="str">
        <f t="shared" si="342"/>
        <v>05-08-1974</v>
      </c>
      <c r="AU3374" s="10" t="s">
        <v>9317</v>
      </c>
      <c r="AV3374" s="32">
        <f t="shared" si="347"/>
        <v>48</v>
      </c>
      <c r="AX3374" s="53">
        <v>8269.0400000000009</v>
      </c>
      <c r="AY3374" s="51">
        <f t="shared" si="348"/>
        <v>8269</v>
      </c>
      <c r="BA3374" s="10">
        <v>5.55</v>
      </c>
      <c r="BB3374" s="51" t="str">
        <f t="shared" si="349"/>
        <v>Normal</v>
      </c>
    </row>
    <row r="3375" spans="18:54" ht="15.5" x14ac:dyDescent="0.35">
      <c r="R3375" s="7" t="s">
        <v>6739</v>
      </c>
      <c r="S3375" s="10" t="s">
        <v>7455</v>
      </c>
      <c r="T3375" s="16" t="s">
        <v>5674</v>
      </c>
      <c r="X3375" s="27" t="s">
        <v>2381</v>
      </c>
      <c r="Y3375" s="25">
        <f t="shared" si="343"/>
        <v>0</v>
      </c>
      <c r="AB3375" s="10" t="s">
        <v>2380</v>
      </c>
      <c r="AC3375" s="7" t="s">
        <v>2380</v>
      </c>
      <c r="AF3375" s="25" t="str">
        <f t="shared" si="344"/>
        <v>No</v>
      </c>
      <c r="AG3375" s="36" t="str">
        <f t="shared" si="345"/>
        <v>No</v>
      </c>
      <c r="AJ3375" s="25">
        <v>41.23</v>
      </c>
      <c r="AL3375" s="33" t="str">
        <f t="shared" si="346"/>
        <v>Obesity</v>
      </c>
      <c r="AO3375" s="42">
        <v>2000</v>
      </c>
      <c r="AP3375" s="30" t="s">
        <v>15</v>
      </c>
      <c r="AQ3375" s="7">
        <v>28</v>
      </c>
      <c r="AS3375" s="33" t="str">
        <f t="shared" si="342"/>
        <v>28-11-2000</v>
      </c>
      <c r="AU3375" s="10" t="s">
        <v>9318</v>
      </c>
      <c r="AV3375" s="33">
        <f t="shared" si="347"/>
        <v>22</v>
      </c>
      <c r="AX3375" s="53">
        <v>8271.4599999999991</v>
      </c>
      <c r="AY3375" s="50">
        <f t="shared" si="348"/>
        <v>8271</v>
      </c>
      <c r="BA3375" s="10">
        <v>6.94</v>
      </c>
      <c r="BB3375" s="50" t="str">
        <f t="shared" si="349"/>
        <v>Diabetes</v>
      </c>
    </row>
    <row r="3376" spans="18:54" ht="15.5" x14ac:dyDescent="0.35">
      <c r="R3376" s="7" t="s">
        <v>6740</v>
      </c>
      <c r="S3376" s="10" t="s">
        <v>7456</v>
      </c>
      <c r="T3376" s="16" t="s">
        <v>5675</v>
      </c>
      <c r="X3376" s="27" t="s">
        <v>2381</v>
      </c>
      <c r="Y3376" s="25">
        <f t="shared" si="343"/>
        <v>0</v>
      </c>
      <c r="AB3376" s="10" t="s">
        <v>2382</v>
      </c>
      <c r="AC3376" s="7" t="s">
        <v>2380</v>
      </c>
      <c r="AF3376" s="25" t="str">
        <f t="shared" si="344"/>
        <v>Yes</v>
      </c>
      <c r="AG3376" s="36" t="str">
        <f t="shared" si="345"/>
        <v>No</v>
      </c>
      <c r="AJ3376" s="25">
        <v>49.45</v>
      </c>
      <c r="AL3376" s="32" t="str">
        <f t="shared" si="346"/>
        <v>Obesity</v>
      </c>
      <c r="AO3376" s="41">
        <v>1974</v>
      </c>
      <c r="AP3376" s="29" t="s">
        <v>20</v>
      </c>
      <c r="AQ3376" s="7">
        <v>26</v>
      </c>
      <c r="AS3376" s="32" t="str">
        <f t="shared" si="342"/>
        <v>26-09-1974</v>
      </c>
      <c r="AU3376" s="10" t="s">
        <v>9319</v>
      </c>
      <c r="AV3376" s="32">
        <f t="shared" si="347"/>
        <v>48</v>
      </c>
      <c r="AX3376" s="53">
        <v>8277.52</v>
      </c>
      <c r="AY3376" s="51">
        <f t="shared" si="348"/>
        <v>8278</v>
      </c>
      <c r="BA3376" s="10">
        <v>4.2</v>
      </c>
      <c r="BB3376" s="51" t="str">
        <f t="shared" si="349"/>
        <v>Normal</v>
      </c>
    </row>
    <row r="3377" spans="18:54" ht="15.5" x14ac:dyDescent="0.35">
      <c r="R3377" s="7" t="s">
        <v>6739</v>
      </c>
      <c r="S3377" s="10" t="s">
        <v>7457</v>
      </c>
      <c r="T3377" s="16" t="s">
        <v>5676</v>
      </c>
      <c r="X3377" s="27" t="s">
        <v>2381</v>
      </c>
      <c r="Y3377" s="25">
        <f t="shared" si="343"/>
        <v>0</v>
      </c>
      <c r="AB3377" s="10" t="s">
        <v>2380</v>
      </c>
      <c r="AC3377" s="7" t="s">
        <v>2380</v>
      </c>
      <c r="AF3377" s="25" t="str">
        <f t="shared" si="344"/>
        <v>No</v>
      </c>
      <c r="AG3377" s="36" t="str">
        <f t="shared" si="345"/>
        <v>No</v>
      </c>
      <c r="AJ3377" s="25">
        <v>41.04</v>
      </c>
      <c r="AL3377" s="33" t="str">
        <f t="shared" si="346"/>
        <v>Obesity</v>
      </c>
      <c r="AO3377" s="42">
        <v>1974</v>
      </c>
      <c r="AP3377" s="30" t="s">
        <v>30</v>
      </c>
      <c r="AQ3377" s="7">
        <v>22</v>
      </c>
      <c r="AS3377" s="33" t="str">
        <f t="shared" si="342"/>
        <v>22-12-1974</v>
      </c>
      <c r="AU3377" s="10" t="s">
        <v>9320</v>
      </c>
      <c r="AV3377" s="33">
        <f t="shared" si="347"/>
        <v>48</v>
      </c>
      <c r="AX3377" s="53">
        <v>8280.6200000000008</v>
      </c>
      <c r="AY3377" s="50">
        <f t="shared" si="348"/>
        <v>8281</v>
      </c>
      <c r="BA3377" s="10">
        <v>5.59</v>
      </c>
      <c r="BB3377" s="50" t="str">
        <f t="shared" si="349"/>
        <v>Normal</v>
      </c>
    </row>
    <row r="3378" spans="18:54" ht="15.5" x14ac:dyDescent="0.35">
      <c r="R3378" s="7" t="s">
        <v>6739</v>
      </c>
      <c r="S3378" s="10" t="s">
        <v>7458</v>
      </c>
      <c r="T3378" s="16" t="s">
        <v>5677</v>
      </c>
      <c r="X3378" s="27" t="s">
        <v>2381</v>
      </c>
      <c r="Y3378" s="25">
        <f t="shared" si="343"/>
        <v>0</v>
      </c>
      <c r="AB3378" s="10" t="s">
        <v>2380</v>
      </c>
      <c r="AC3378" s="7" t="s">
        <v>2380</v>
      </c>
      <c r="AF3378" s="25" t="str">
        <f t="shared" si="344"/>
        <v>No</v>
      </c>
      <c r="AG3378" s="36" t="str">
        <f t="shared" si="345"/>
        <v>No</v>
      </c>
      <c r="AJ3378" s="25">
        <v>27.93</v>
      </c>
      <c r="AL3378" s="32" t="str">
        <f t="shared" si="346"/>
        <v>Over weight</v>
      </c>
      <c r="AO3378" s="41">
        <v>1974</v>
      </c>
      <c r="AP3378" s="29" t="s">
        <v>18</v>
      </c>
      <c r="AQ3378" s="7">
        <v>6</v>
      </c>
      <c r="AS3378" s="32" t="str">
        <f t="shared" si="342"/>
        <v>06-06-1974</v>
      </c>
      <c r="AU3378" s="10" t="s">
        <v>9321</v>
      </c>
      <c r="AV3378" s="32">
        <f t="shared" si="347"/>
        <v>49</v>
      </c>
      <c r="AX3378" s="53">
        <v>8283.68</v>
      </c>
      <c r="AY3378" s="51">
        <f t="shared" si="348"/>
        <v>8284</v>
      </c>
      <c r="BA3378" s="10">
        <v>9.9600000000000009</v>
      </c>
      <c r="BB3378" s="51" t="str">
        <f t="shared" si="349"/>
        <v>Diabetes</v>
      </c>
    </row>
    <row r="3379" spans="18:54" ht="15.5" x14ac:dyDescent="0.35">
      <c r="R3379" s="7" t="s">
        <v>6740</v>
      </c>
      <c r="S3379" s="10" t="s">
        <v>7459</v>
      </c>
      <c r="T3379" s="16" t="s">
        <v>5678</v>
      </c>
      <c r="X3379" s="27" t="s">
        <v>2381</v>
      </c>
      <c r="Y3379" s="25">
        <f t="shared" si="343"/>
        <v>0</v>
      </c>
      <c r="AB3379" s="10" t="s">
        <v>2380</v>
      </c>
      <c r="AC3379" s="7" t="s">
        <v>2380</v>
      </c>
      <c r="AF3379" s="25" t="str">
        <f t="shared" si="344"/>
        <v>No</v>
      </c>
      <c r="AG3379" s="36" t="str">
        <f t="shared" si="345"/>
        <v>No</v>
      </c>
      <c r="AJ3379" s="25">
        <v>21.01</v>
      </c>
      <c r="AL3379" s="33" t="str">
        <f t="shared" si="346"/>
        <v xml:space="preserve">Normal Weight 
</v>
      </c>
      <c r="AO3379" s="42">
        <v>1978</v>
      </c>
      <c r="AP3379" s="30" t="s">
        <v>18</v>
      </c>
      <c r="AQ3379" s="7">
        <v>26</v>
      </c>
      <c r="AS3379" s="33" t="str">
        <f t="shared" si="342"/>
        <v>26-06-1978</v>
      </c>
      <c r="AU3379" s="10" t="s">
        <v>9322</v>
      </c>
      <c r="AV3379" s="33">
        <f t="shared" si="347"/>
        <v>44</v>
      </c>
      <c r="AX3379" s="53">
        <v>8302.5400000000009</v>
      </c>
      <c r="AY3379" s="50">
        <f t="shared" si="348"/>
        <v>8303</v>
      </c>
      <c r="BA3379" s="10">
        <v>7.37</v>
      </c>
      <c r="BB3379" s="50" t="str">
        <f t="shared" si="349"/>
        <v>Diabetes</v>
      </c>
    </row>
    <row r="3380" spans="18:54" ht="15.5" x14ac:dyDescent="0.35">
      <c r="R3380" s="7" t="s">
        <v>6740</v>
      </c>
      <c r="S3380" s="10" t="s">
        <v>6755</v>
      </c>
      <c r="T3380" s="16" t="s">
        <v>5679</v>
      </c>
      <c r="X3380" s="27">
        <v>2</v>
      </c>
      <c r="Y3380" s="25">
        <f t="shared" si="343"/>
        <v>2</v>
      </c>
      <c r="AB3380" s="10" t="s">
        <v>2382</v>
      </c>
      <c r="AC3380" s="7" t="s">
        <v>2380</v>
      </c>
      <c r="AF3380" s="25" t="str">
        <f t="shared" si="344"/>
        <v>Yes</v>
      </c>
      <c r="AG3380" s="36" t="str">
        <f t="shared" si="345"/>
        <v>No</v>
      </c>
      <c r="AJ3380" s="25">
        <v>52.37</v>
      </c>
      <c r="AL3380" s="32" t="str">
        <f t="shared" si="346"/>
        <v>Obesity</v>
      </c>
      <c r="AO3380" s="41">
        <v>1979</v>
      </c>
      <c r="AP3380" s="29" t="s">
        <v>35</v>
      </c>
      <c r="AQ3380" s="7">
        <v>7</v>
      </c>
      <c r="AS3380" s="32" t="str">
        <f t="shared" ref="AS3380:AS3443" si="350">TEXT(DATEVALUE(CONCATENATE(AQ3380,"-",AP3380,"-",AO3380)),("DD-MM-YYYY"))</f>
        <v>07-08-1979</v>
      </c>
      <c r="AU3380" s="10" t="s">
        <v>9323</v>
      </c>
      <c r="AV3380" s="32">
        <f t="shared" si="347"/>
        <v>43</v>
      </c>
      <c r="AX3380" s="53">
        <v>8310.84</v>
      </c>
      <c r="AY3380" s="49">
        <f t="shared" si="348"/>
        <v>8311</v>
      </c>
      <c r="BA3380" s="10">
        <v>5.0599999999999996</v>
      </c>
      <c r="BB3380" s="49" t="str">
        <f t="shared" si="349"/>
        <v>Normal</v>
      </c>
    </row>
    <row r="3381" spans="18:54" ht="15.5" x14ac:dyDescent="0.35">
      <c r="R3381" s="7" t="s">
        <v>6740</v>
      </c>
      <c r="S3381" s="10" t="s">
        <v>7460</v>
      </c>
      <c r="T3381" s="16" t="s">
        <v>5680</v>
      </c>
      <c r="X3381" s="27" t="s">
        <v>2381</v>
      </c>
      <c r="Y3381" s="25">
        <f t="shared" ref="Y3381:Y3444" si="351">IF(X3381="No major surgery",0,X3381)</f>
        <v>0</v>
      </c>
      <c r="AB3381" s="10" t="s">
        <v>2380</v>
      </c>
      <c r="AC3381" s="7" t="s">
        <v>2380</v>
      </c>
      <c r="AF3381" s="25" t="str">
        <f t="shared" ref="AF3381:AF3444" si="352">IF(LOWER(AB3381)="yes","Yes","No")</f>
        <v>No</v>
      </c>
      <c r="AG3381" s="36" t="str">
        <f t="shared" ref="AG3381:AG3444" si="353">IF(LOWER(AC3381)="yes","Yes","No")</f>
        <v>No</v>
      </c>
      <c r="AJ3381" s="25">
        <v>40.369999999999997</v>
      </c>
      <c r="AL3381" s="33" t="str">
        <f t="shared" ref="AL3381:AL3444" si="354">IF(AJ3381&lt;18.5,"Under weight",IF(AJ3381&lt;25,"Normal Weight 
",IF(AJ3381&lt;30,"Over weight","Obesity")))</f>
        <v>Obesity</v>
      </c>
      <c r="AO3381" s="42">
        <v>1993</v>
      </c>
      <c r="AP3381" s="30" t="s">
        <v>18</v>
      </c>
      <c r="AQ3381" s="7">
        <v>22</v>
      </c>
      <c r="AS3381" s="33" t="str">
        <f t="shared" si="350"/>
        <v>22-06-1993</v>
      </c>
      <c r="AU3381" s="10" t="s">
        <v>8740</v>
      </c>
      <c r="AV3381" s="33">
        <f t="shared" ref="AV3381:AV3444" si="355">2023-YEAR(AU3381)-IF(OR(MONTH(AU3381)&gt;6,AND(DAY(AU3381)&gt;8)),1,0)</f>
        <v>29</v>
      </c>
      <c r="AX3381" s="53">
        <v>8314.65</v>
      </c>
      <c r="AY3381" s="50">
        <f t="shared" ref="AY3381:AY3444" si="356">ROUND(AX3381,0)</f>
        <v>8315</v>
      </c>
      <c r="BA3381" s="10">
        <v>8.2100000000000009</v>
      </c>
      <c r="BB3381" s="50" t="str">
        <f t="shared" ref="BB3381:BB3444" si="357">IF(BA3381&lt;5.7,"Normal",IF(BA3381&lt;6.5,"Prediabetes","Diabetes"))</f>
        <v>Diabetes</v>
      </c>
    </row>
    <row r="3382" spans="18:54" ht="15.5" x14ac:dyDescent="0.35">
      <c r="R3382" s="7" t="s">
        <v>6739</v>
      </c>
      <c r="S3382" s="10" t="s">
        <v>7461</v>
      </c>
      <c r="T3382" s="16" t="s">
        <v>5681</v>
      </c>
      <c r="X3382" s="27">
        <v>2</v>
      </c>
      <c r="Y3382" s="25">
        <f t="shared" si="351"/>
        <v>2</v>
      </c>
      <c r="AB3382" s="10" t="s">
        <v>2380</v>
      </c>
      <c r="AC3382" s="7" t="s">
        <v>2380</v>
      </c>
      <c r="AF3382" s="25" t="str">
        <f t="shared" si="352"/>
        <v>No</v>
      </c>
      <c r="AG3382" s="36" t="str">
        <f t="shared" si="353"/>
        <v>No</v>
      </c>
      <c r="AJ3382" s="25">
        <v>41.47</v>
      </c>
      <c r="AL3382" s="32" t="str">
        <f t="shared" si="354"/>
        <v>Obesity</v>
      </c>
      <c r="AO3382" s="41">
        <v>1976</v>
      </c>
      <c r="AP3382" s="29" t="s">
        <v>10</v>
      </c>
      <c r="AQ3382" s="7">
        <v>12</v>
      </c>
      <c r="AS3382" s="32" t="str">
        <f t="shared" si="350"/>
        <v>12-07-1976</v>
      </c>
      <c r="AU3382" s="10" t="s">
        <v>9324</v>
      </c>
      <c r="AV3382" s="32">
        <f t="shared" si="355"/>
        <v>46</v>
      </c>
      <c r="AX3382" s="53">
        <v>8334.4599999999991</v>
      </c>
      <c r="AY3382" s="51">
        <f t="shared" si="356"/>
        <v>8334</v>
      </c>
      <c r="BA3382" s="10">
        <v>10.34</v>
      </c>
      <c r="BB3382" s="51" t="str">
        <f t="shared" si="357"/>
        <v>Diabetes</v>
      </c>
    </row>
    <row r="3383" spans="18:54" ht="15.5" x14ac:dyDescent="0.35">
      <c r="R3383" s="7" t="s">
        <v>6740</v>
      </c>
      <c r="S3383" s="10" t="s">
        <v>7460</v>
      </c>
      <c r="T3383" s="16" t="s">
        <v>5682</v>
      </c>
      <c r="X3383" s="27">
        <v>2</v>
      </c>
      <c r="Y3383" s="25">
        <f t="shared" si="351"/>
        <v>2</v>
      </c>
      <c r="AB3383" s="10" t="s">
        <v>2382</v>
      </c>
      <c r="AC3383" s="7" t="s">
        <v>2380</v>
      </c>
      <c r="AF3383" s="25" t="str">
        <f t="shared" si="352"/>
        <v>Yes</v>
      </c>
      <c r="AG3383" s="36" t="str">
        <f t="shared" si="353"/>
        <v>No</v>
      </c>
      <c r="AJ3383" s="25">
        <v>33.725000000000001</v>
      </c>
      <c r="AL3383" s="33" t="str">
        <f t="shared" si="354"/>
        <v>Obesity</v>
      </c>
      <c r="AO3383" s="42">
        <v>1976</v>
      </c>
      <c r="AP3383" s="30" t="s">
        <v>10</v>
      </c>
      <c r="AQ3383" s="7">
        <v>20</v>
      </c>
      <c r="AS3383" s="33" t="str">
        <f t="shared" si="350"/>
        <v>20-07-1976</v>
      </c>
      <c r="AU3383" s="10" t="s">
        <v>9325</v>
      </c>
      <c r="AV3383" s="33">
        <f t="shared" si="355"/>
        <v>46</v>
      </c>
      <c r="AX3383" s="53">
        <v>8334.59</v>
      </c>
      <c r="AY3383" s="50">
        <f t="shared" si="356"/>
        <v>8335</v>
      </c>
      <c r="BA3383" s="10">
        <v>5.51</v>
      </c>
      <c r="BB3383" s="50" t="str">
        <f t="shared" si="357"/>
        <v>Normal</v>
      </c>
    </row>
    <row r="3384" spans="18:54" ht="15.5" x14ac:dyDescent="0.35">
      <c r="R3384" s="7" t="s">
        <v>6740</v>
      </c>
      <c r="S3384" s="10" t="s">
        <v>5865</v>
      </c>
      <c r="T3384" s="16" t="s">
        <v>5683</v>
      </c>
      <c r="X3384" s="27" t="s">
        <v>2381</v>
      </c>
      <c r="Y3384" s="25">
        <f t="shared" si="351"/>
        <v>0</v>
      </c>
      <c r="AB3384" s="10" t="s">
        <v>2380</v>
      </c>
      <c r="AC3384" s="7" t="s">
        <v>2380</v>
      </c>
      <c r="AF3384" s="25" t="str">
        <f t="shared" si="352"/>
        <v>No</v>
      </c>
      <c r="AG3384" s="36" t="str">
        <f t="shared" si="353"/>
        <v>No</v>
      </c>
      <c r="AJ3384" s="25">
        <v>28.1</v>
      </c>
      <c r="AL3384" s="32" t="str">
        <f t="shared" si="354"/>
        <v>Over weight</v>
      </c>
      <c r="AO3384" s="41">
        <v>1976</v>
      </c>
      <c r="AP3384" s="29" t="s">
        <v>10</v>
      </c>
      <c r="AQ3384" s="7">
        <v>7</v>
      </c>
      <c r="AS3384" s="32" t="str">
        <f t="shared" si="350"/>
        <v>07-07-1976</v>
      </c>
      <c r="AU3384" s="10" t="s">
        <v>9326</v>
      </c>
      <c r="AV3384" s="32">
        <f t="shared" si="355"/>
        <v>46</v>
      </c>
      <c r="AX3384" s="53">
        <v>8342.91</v>
      </c>
      <c r="AY3384" s="51">
        <f t="shared" si="356"/>
        <v>8343</v>
      </c>
      <c r="BA3384" s="10">
        <v>11.2</v>
      </c>
      <c r="BB3384" s="51" t="str">
        <f t="shared" si="357"/>
        <v>Diabetes</v>
      </c>
    </row>
    <row r="3385" spans="18:54" ht="15.5" x14ac:dyDescent="0.35">
      <c r="R3385" s="7" t="s">
        <v>6739</v>
      </c>
      <c r="S3385" s="10" t="s">
        <v>7462</v>
      </c>
      <c r="T3385" s="16" t="s">
        <v>5684</v>
      </c>
      <c r="X3385" s="27">
        <v>1</v>
      </c>
      <c r="Y3385" s="25">
        <f t="shared" si="351"/>
        <v>1</v>
      </c>
      <c r="AB3385" s="10" t="s">
        <v>2382</v>
      </c>
      <c r="AC3385" s="7" t="s">
        <v>2380</v>
      </c>
      <c r="AF3385" s="25" t="str">
        <f t="shared" si="352"/>
        <v>Yes</v>
      </c>
      <c r="AG3385" s="36" t="str">
        <f t="shared" si="353"/>
        <v>No</v>
      </c>
      <c r="AJ3385" s="25">
        <v>37.43</v>
      </c>
      <c r="AL3385" s="33" t="str">
        <f t="shared" si="354"/>
        <v>Obesity</v>
      </c>
      <c r="AO3385" s="42">
        <v>1976</v>
      </c>
      <c r="AP3385" s="30" t="s">
        <v>18</v>
      </c>
      <c r="AQ3385" s="7">
        <v>12</v>
      </c>
      <c r="AS3385" s="33" t="str">
        <f t="shared" si="350"/>
        <v>12-06-1976</v>
      </c>
      <c r="AU3385" s="10" t="s">
        <v>9327</v>
      </c>
      <c r="AV3385" s="33">
        <f t="shared" si="355"/>
        <v>46</v>
      </c>
      <c r="AX3385" s="53">
        <v>8347.16</v>
      </c>
      <c r="AY3385" s="50">
        <f t="shared" si="356"/>
        <v>8347</v>
      </c>
      <c r="BA3385" s="10">
        <v>4.3499999999999996</v>
      </c>
      <c r="BB3385" s="50" t="str">
        <f t="shared" si="357"/>
        <v>Normal</v>
      </c>
    </row>
    <row r="3386" spans="18:54" ht="15.5" x14ac:dyDescent="0.35">
      <c r="R3386" s="7" t="s">
        <v>6740</v>
      </c>
      <c r="S3386" s="10" t="s">
        <v>7463</v>
      </c>
      <c r="T3386" s="16" t="s">
        <v>5685</v>
      </c>
      <c r="X3386" s="27" t="s">
        <v>2381</v>
      </c>
      <c r="Y3386" s="25">
        <f t="shared" si="351"/>
        <v>0</v>
      </c>
      <c r="AB3386" s="10" t="s">
        <v>2380</v>
      </c>
      <c r="AC3386" s="7" t="s">
        <v>2380</v>
      </c>
      <c r="AF3386" s="25" t="str">
        <f t="shared" si="352"/>
        <v>No</v>
      </c>
      <c r="AG3386" s="36" t="str">
        <f t="shared" si="353"/>
        <v>No</v>
      </c>
      <c r="AJ3386" s="25">
        <v>23.7</v>
      </c>
      <c r="AL3386" s="32" t="str">
        <f t="shared" si="354"/>
        <v xml:space="preserve">Normal Weight 
</v>
      </c>
      <c r="AO3386" s="41">
        <v>1963</v>
      </c>
      <c r="AP3386" s="29" t="s">
        <v>20</v>
      </c>
      <c r="AQ3386" s="7">
        <v>21</v>
      </c>
      <c r="AS3386" s="32" t="str">
        <f t="shared" si="350"/>
        <v>21-09-1963</v>
      </c>
      <c r="AU3386" s="10" t="s">
        <v>9328</v>
      </c>
      <c r="AV3386" s="32">
        <f t="shared" si="355"/>
        <v>59</v>
      </c>
      <c r="AX3386" s="53">
        <v>8355.5400000000009</v>
      </c>
      <c r="AY3386" s="51">
        <f t="shared" si="356"/>
        <v>8356</v>
      </c>
      <c r="BA3386" s="10">
        <v>10.45</v>
      </c>
      <c r="BB3386" s="51" t="str">
        <f t="shared" si="357"/>
        <v>Diabetes</v>
      </c>
    </row>
    <row r="3387" spans="18:54" ht="15.5" x14ac:dyDescent="0.35">
      <c r="R3387" s="7" t="s">
        <v>6739</v>
      </c>
      <c r="S3387" s="10" t="s">
        <v>7464</v>
      </c>
      <c r="T3387" s="16" t="s">
        <v>5686</v>
      </c>
      <c r="X3387" s="27">
        <v>1</v>
      </c>
      <c r="Y3387" s="25">
        <f t="shared" si="351"/>
        <v>1</v>
      </c>
      <c r="AB3387" s="10" t="s">
        <v>2382</v>
      </c>
      <c r="AC3387" s="7" t="s">
        <v>2380</v>
      </c>
      <c r="AF3387" s="25" t="str">
        <f t="shared" si="352"/>
        <v>Yes</v>
      </c>
      <c r="AG3387" s="36" t="str">
        <f t="shared" si="353"/>
        <v>No</v>
      </c>
      <c r="AJ3387" s="25">
        <v>24.795000000000002</v>
      </c>
      <c r="AL3387" s="33" t="str">
        <f t="shared" si="354"/>
        <v xml:space="preserve">Normal Weight 
</v>
      </c>
      <c r="AO3387" s="42">
        <v>1971</v>
      </c>
      <c r="AP3387" s="30" t="s">
        <v>20</v>
      </c>
      <c r="AQ3387" s="7">
        <v>4</v>
      </c>
      <c r="AS3387" s="33" t="str">
        <f t="shared" si="350"/>
        <v>04-09-1971</v>
      </c>
      <c r="AU3387" s="10" t="s">
        <v>9329</v>
      </c>
      <c r="AV3387" s="33">
        <f t="shared" si="355"/>
        <v>51</v>
      </c>
      <c r="AX3387" s="53">
        <v>8396.6200000000008</v>
      </c>
      <c r="AY3387" s="50">
        <f t="shared" si="356"/>
        <v>8397</v>
      </c>
      <c r="BA3387" s="10">
        <v>4.07</v>
      </c>
      <c r="BB3387" s="50" t="str">
        <f t="shared" si="357"/>
        <v>Normal</v>
      </c>
    </row>
    <row r="3388" spans="18:54" ht="15.5" x14ac:dyDescent="0.35">
      <c r="R3388" s="7" t="s">
        <v>6739</v>
      </c>
      <c r="S3388" s="10" t="s">
        <v>7465</v>
      </c>
      <c r="T3388" s="16" t="s">
        <v>5357</v>
      </c>
      <c r="X3388" s="27" t="s">
        <v>2381</v>
      </c>
      <c r="Y3388" s="25">
        <f t="shared" si="351"/>
        <v>0</v>
      </c>
      <c r="AB3388" s="10" t="s">
        <v>2380</v>
      </c>
      <c r="AC3388" s="7" t="s">
        <v>2380</v>
      </c>
      <c r="AF3388" s="25" t="str">
        <f t="shared" si="352"/>
        <v>No</v>
      </c>
      <c r="AG3388" s="36" t="str">
        <f t="shared" si="353"/>
        <v>No</v>
      </c>
      <c r="AJ3388" s="25">
        <v>31.9</v>
      </c>
      <c r="AL3388" s="32" t="str">
        <f t="shared" si="354"/>
        <v>Obesity</v>
      </c>
      <c r="AO3388" s="41">
        <v>1971</v>
      </c>
      <c r="AP3388" s="29" t="s">
        <v>20</v>
      </c>
      <c r="AQ3388" s="7">
        <v>18</v>
      </c>
      <c r="AS3388" s="32" t="str">
        <f t="shared" si="350"/>
        <v>18-09-1971</v>
      </c>
      <c r="AU3388" s="10" t="s">
        <v>9330</v>
      </c>
      <c r="AV3388" s="32">
        <f t="shared" si="355"/>
        <v>51</v>
      </c>
      <c r="AX3388" s="53">
        <v>8400.01</v>
      </c>
      <c r="AY3388" s="49">
        <f t="shared" si="356"/>
        <v>8400</v>
      </c>
      <c r="BA3388" s="10">
        <v>8.34</v>
      </c>
      <c r="BB3388" s="49" t="str">
        <f t="shared" si="357"/>
        <v>Diabetes</v>
      </c>
    </row>
    <row r="3389" spans="18:54" ht="15.5" x14ac:dyDescent="0.35">
      <c r="R3389" s="7" t="s">
        <v>6739</v>
      </c>
      <c r="S3389" s="10" t="s">
        <v>7060</v>
      </c>
      <c r="T3389" s="16" t="s">
        <v>5687</v>
      </c>
      <c r="X3389" s="27" t="s">
        <v>2381</v>
      </c>
      <c r="Y3389" s="25">
        <f t="shared" si="351"/>
        <v>0</v>
      </c>
      <c r="AB3389" s="10" t="s">
        <v>2380</v>
      </c>
      <c r="AC3389" s="7" t="s">
        <v>2380</v>
      </c>
      <c r="AF3389" s="25" t="str">
        <f t="shared" si="352"/>
        <v>No</v>
      </c>
      <c r="AG3389" s="36" t="str">
        <f t="shared" si="353"/>
        <v>No</v>
      </c>
      <c r="AJ3389" s="25">
        <v>32.68</v>
      </c>
      <c r="AL3389" s="33" t="str">
        <f t="shared" si="354"/>
        <v>Obesity</v>
      </c>
      <c r="AO3389" s="42">
        <v>1979</v>
      </c>
      <c r="AP3389" s="30" t="s">
        <v>18</v>
      </c>
      <c r="AQ3389" s="7">
        <v>11</v>
      </c>
      <c r="AS3389" s="33" t="str">
        <f t="shared" si="350"/>
        <v>11-06-1979</v>
      </c>
      <c r="AU3389" s="10" t="s">
        <v>9331</v>
      </c>
      <c r="AV3389" s="33">
        <f t="shared" si="355"/>
        <v>43</v>
      </c>
      <c r="AX3389" s="53">
        <v>8410.0499999999993</v>
      </c>
      <c r="AY3389" s="50">
        <f t="shared" si="356"/>
        <v>8410</v>
      </c>
      <c r="BA3389" s="10">
        <v>7.41</v>
      </c>
      <c r="BB3389" s="50" t="str">
        <f t="shared" si="357"/>
        <v>Diabetes</v>
      </c>
    </row>
    <row r="3390" spans="18:54" ht="15.5" x14ac:dyDescent="0.35">
      <c r="R3390" s="7" t="s">
        <v>6739</v>
      </c>
      <c r="S3390" s="10" t="s">
        <v>7466</v>
      </c>
      <c r="T3390" s="16" t="s">
        <v>5688</v>
      </c>
      <c r="X3390" s="27" t="s">
        <v>2381</v>
      </c>
      <c r="Y3390" s="25">
        <f t="shared" si="351"/>
        <v>0</v>
      </c>
      <c r="AB3390" s="10" t="s">
        <v>2380</v>
      </c>
      <c r="AC3390" s="7" t="s">
        <v>2380</v>
      </c>
      <c r="AF3390" s="25" t="str">
        <f t="shared" si="352"/>
        <v>No</v>
      </c>
      <c r="AG3390" s="36" t="str">
        <f t="shared" si="353"/>
        <v>No</v>
      </c>
      <c r="AJ3390" s="25">
        <v>47.13</v>
      </c>
      <c r="AL3390" s="32" t="str">
        <f t="shared" si="354"/>
        <v>Obesity</v>
      </c>
      <c r="AO3390" s="41">
        <v>1977</v>
      </c>
      <c r="AP3390" s="29" t="s">
        <v>20</v>
      </c>
      <c r="AQ3390" s="7">
        <v>4</v>
      </c>
      <c r="AS3390" s="32" t="str">
        <f t="shared" si="350"/>
        <v>04-09-1977</v>
      </c>
      <c r="AU3390" s="10" t="s">
        <v>9332</v>
      </c>
      <c r="AV3390" s="32">
        <f t="shared" si="355"/>
        <v>45</v>
      </c>
      <c r="AX3390" s="53">
        <v>8413.4599999999991</v>
      </c>
      <c r="AY3390" s="51">
        <f t="shared" si="356"/>
        <v>8413</v>
      </c>
      <c r="BA3390" s="10">
        <v>4.3099999999999996</v>
      </c>
      <c r="BB3390" s="51" t="str">
        <f t="shared" si="357"/>
        <v>Normal</v>
      </c>
    </row>
    <row r="3391" spans="18:54" ht="15.5" x14ac:dyDescent="0.35">
      <c r="R3391" s="7" t="s">
        <v>6739</v>
      </c>
      <c r="S3391" s="10" t="s">
        <v>7184</v>
      </c>
      <c r="T3391" s="16" t="s">
        <v>5689</v>
      </c>
      <c r="X3391" s="27" t="s">
        <v>2381</v>
      </c>
      <c r="Y3391" s="25">
        <f t="shared" si="351"/>
        <v>0</v>
      </c>
      <c r="AB3391" s="10" t="s">
        <v>2380</v>
      </c>
      <c r="AC3391" s="7" t="s">
        <v>2380</v>
      </c>
      <c r="AF3391" s="25" t="str">
        <f t="shared" si="352"/>
        <v>No</v>
      </c>
      <c r="AG3391" s="36" t="str">
        <f t="shared" si="353"/>
        <v>No</v>
      </c>
      <c r="AJ3391" s="25">
        <v>36.67</v>
      </c>
      <c r="AL3391" s="33" t="str">
        <f t="shared" si="354"/>
        <v>Obesity</v>
      </c>
      <c r="AO3391" s="42">
        <v>1975</v>
      </c>
      <c r="AP3391" s="30" t="s">
        <v>20</v>
      </c>
      <c r="AQ3391" s="7">
        <v>28</v>
      </c>
      <c r="AS3391" s="33" t="str">
        <f t="shared" si="350"/>
        <v>28-09-1975</v>
      </c>
      <c r="AU3391" s="10" t="s">
        <v>9333</v>
      </c>
      <c r="AV3391" s="33">
        <f t="shared" si="355"/>
        <v>47</v>
      </c>
      <c r="AX3391" s="53">
        <v>8428.07</v>
      </c>
      <c r="AY3391" s="50">
        <f t="shared" si="356"/>
        <v>8428</v>
      </c>
      <c r="BA3391" s="10">
        <v>10.83</v>
      </c>
      <c r="BB3391" s="50" t="str">
        <f t="shared" si="357"/>
        <v>Diabetes</v>
      </c>
    </row>
    <row r="3392" spans="18:54" ht="15.5" x14ac:dyDescent="0.35">
      <c r="R3392" s="7" t="s">
        <v>6740</v>
      </c>
      <c r="S3392" s="10" t="s">
        <v>6802</v>
      </c>
      <c r="T3392" s="16" t="s">
        <v>5690</v>
      </c>
      <c r="X3392" s="27" t="s">
        <v>2381</v>
      </c>
      <c r="Y3392" s="25">
        <f t="shared" si="351"/>
        <v>0</v>
      </c>
      <c r="AB3392" s="10" t="s">
        <v>2380</v>
      </c>
      <c r="AC3392" s="7" t="s">
        <v>2380</v>
      </c>
      <c r="AF3392" s="25" t="str">
        <f t="shared" si="352"/>
        <v>No</v>
      </c>
      <c r="AG3392" s="36" t="str">
        <f t="shared" si="353"/>
        <v>No</v>
      </c>
      <c r="AJ3392" s="25">
        <v>33.630000000000003</v>
      </c>
      <c r="AL3392" s="32" t="str">
        <f t="shared" si="354"/>
        <v>Obesity</v>
      </c>
      <c r="AO3392" s="41">
        <v>1963</v>
      </c>
      <c r="AP3392" s="29" t="s">
        <v>20</v>
      </c>
      <c r="AQ3392" s="7">
        <v>24</v>
      </c>
      <c r="AS3392" s="32" t="str">
        <f t="shared" si="350"/>
        <v>24-09-1963</v>
      </c>
      <c r="AU3392" s="10" t="s">
        <v>9334</v>
      </c>
      <c r="AV3392" s="32">
        <f t="shared" si="355"/>
        <v>59</v>
      </c>
      <c r="AX3392" s="53">
        <v>8440.0499999999993</v>
      </c>
      <c r="AY3392" s="51">
        <f t="shared" si="356"/>
        <v>8440</v>
      </c>
      <c r="BA3392" s="10">
        <v>11.31</v>
      </c>
      <c r="BB3392" s="51" t="str">
        <f t="shared" si="357"/>
        <v>Diabetes</v>
      </c>
    </row>
    <row r="3393" spans="18:54" ht="15.5" x14ac:dyDescent="0.35">
      <c r="R3393" s="7" t="s">
        <v>6740</v>
      </c>
      <c r="S3393" s="10" t="s">
        <v>7467</v>
      </c>
      <c r="T3393" s="16" t="s">
        <v>5691</v>
      </c>
      <c r="X3393" s="27" t="s">
        <v>2381</v>
      </c>
      <c r="Y3393" s="25">
        <f t="shared" si="351"/>
        <v>0</v>
      </c>
      <c r="AB3393" s="10" t="s">
        <v>2382</v>
      </c>
      <c r="AC3393" s="7" t="s">
        <v>2380</v>
      </c>
      <c r="AF3393" s="25" t="str">
        <f t="shared" si="352"/>
        <v>Yes</v>
      </c>
      <c r="AG3393" s="36" t="str">
        <f t="shared" si="353"/>
        <v>No</v>
      </c>
      <c r="AJ3393" s="25">
        <v>32.67</v>
      </c>
      <c r="AL3393" s="33" t="str">
        <f t="shared" si="354"/>
        <v>Obesity</v>
      </c>
      <c r="AO3393" s="42">
        <v>1972</v>
      </c>
      <c r="AP3393" s="30" t="s">
        <v>20</v>
      </c>
      <c r="AQ3393" s="7">
        <v>9</v>
      </c>
      <c r="AS3393" s="33" t="str">
        <f t="shared" si="350"/>
        <v>09-09-1972</v>
      </c>
      <c r="AU3393" s="10" t="s">
        <v>9335</v>
      </c>
      <c r="AV3393" s="33">
        <f t="shared" si="355"/>
        <v>50</v>
      </c>
      <c r="AX3393" s="53">
        <v>8442.67</v>
      </c>
      <c r="AY3393" s="50">
        <f t="shared" si="356"/>
        <v>8443</v>
      </c>
      <c r="BA3393" s="10">
        <v>11.81</v>
      </c>
      <c r="BB3393" s="50" t="str">
        <f t="shared" si="357"/>
        <v>Diabetes</v>
      </c>
    </row>
    <row r="3394" spans="18:54" ht="15.5" x14ac:dyDescent="0.35">
      <c r="R3394" s="7" t="s">
        <v>6739</v>
      </c>
      <c r="S3394" s="10" t="s">
        <v>7468</v>
      </c>
      <c r="T3394" s="16" t="s">
        <v>5692</v>
      </c>
      <c r="X3394" s="27">
        <v>2</v>
      </c>
      <c r="Y3394" s="25">
        <f t="shared" si="351"/>
        <v>2</v>
      </c>
      <c r="AB3394" s="10" t="s">
        <v>2382</v>
      </c>
      <c r="AC3394" s="7" t="s">
        <v>2380</v>
      </c>
      <c r="AF3394" s="25" t="str">
        <f t="shared" si="352"/>
        <v>Yes</v>
      </c>
      <c r="AG3394" s="36" t="str">
        <f t="shared" si="353"/>
        <v>No</v>
      </c>
      <c r="AJ3394" s="25">
        <v>33.299999999999997</v>
      </c>
      <c r="AL3394" s="32" t="str">
        <f t="shared" si="354"/>
        <v>Obesity</v>
      </c>
      <c r="AO3394" s="41">
        <v>1972</v>
      </c>
      <c r="AP3394" s="29" t="s">
        <v>20</v>
      </c>
      <c r="AQ3394" s="7">
        <v>4</v>
      </c>
      <c r="AS3394" s="32" t="str">
        <f t="shared" si="350"/>
        <v>04-09-1972</v>
      </c>
      <c r="AU3394" s="10" t="s">
        <v>9336</v>
      </c>
      <c r="AV3394" s="32">
        <f t="shared" si="355"/>
        <v>50</v>
      </c>
      <c r="AX3394" s="53">
        <v>8444.4699999999993</v>
      </c>
      <c r="AY3394" s="51">
        <f t="shared" si="356"/>
        <v>8444</v>
      </c>
      <c r="BA3394" s="10">
        <v>8.26</v>
      </c>
      <c r="BB3394" s="51" t="str">
        <f t="shared" si="357"/>
        <v>Diabetes</v>
      </c>
    </row>
    <row r="3395" spans="18:54" ht="15.5" x14ac:dyDescent="0.35">
      <c r="R3395" s="7" t="s">
        <v>6739</v>
      </c>
      <c r="S3395" s="10" t="s">
        <v>7469</v>
      </c>
      <c r="T3395" s="16" t="s">
        <v>5693</v>
      </c>
      <c r="X3395" s="27">
        <v>2</v>
      </c>
      <c r="Y3395" s="25">
        <f t="shared" si="351"/>
        <v>2</v>
      </c>
      <c r="AB3395" s="10" t="s">
        <v>2382</v>
      </c>
      <c r="AC3395" s="7" t="s">
        <v>2380</v>
      </c>
      <c r="AF3395" s="25" t="str">
        <f t="shared" si="352"/>
        <v>Yes</v>
      </c>
      <c r="AG3395" s="36" t="str">
        <f t="shared" si="353"/>
        <v>No</v>
      </c>
      <c r="AJ3395" s="25">
        <v>30.78</v>
      </c>
      <c r="AL3395" s="33" t="str">
        <f t="shared" si="354"/>
        <v>Obesity</v>
      </c>
      <c r="AO3395" s="42">
        <v>1966</v>
      </c>
      <c r="AP3395" s="30" t="s">
        <v>18</v>
      </c>
      <c r="AQ3395" s="7">
        <v>12</v>
      </c>
      <c r="AS3395" s="33" t="str">
        <f t="shared" si="350"/>
        <v>12-06-1966</v>
      </c>
      <c r="AU3395" s="10" t="s">
        <v>9337</v>
      </c>
      <c r="AV3395" s="33">
        <f t="shared" si="355"/>
        <v>56</v>
      </c>
      <c r="AX3395" s="53">
        <v>8448.66</v>
      </c>
      <c r="AY3395" s="50">
        <f t="shared" si="356"/>
        <v>8449</v>
      </c>
      <c r="BA3395" s="10">
        <v>10.74</v>
      </c>
      <c r="BB3395" s="50" t="str">
        <f t="shared" si="357"/>
        <v>Diabetes</v>
      </c>
    </row>
    <row r="3396" spans="18:54" ht="15.5" x14ac:dyDescent="0.35">
      <c r="R3396" s="7" t="s">
        <v>6740</v>
      </c>
      <c r="S3396" s="10" t="s">
        <v>6881</v>
      </c>
      <c r="T3396" s="16" t="s">
        <v>5384</v>
      </c>
      <c r="X3396" s="27" t="s">
        <v>2381</v>
      </c>
      <c r="Y3396" s="25">
        <f t="shared" si="351"/>
        <v>0</v>
      </c>
      <c r="AB3396" s="10" t="s">
        <v>2382</v>
      </c>
      <c r="AC3396" s="7" t="s">
        <v>2380</v>
      </c>
      <c r="AF3396" s="25" t="str">
        <f t="shared" si="352"/>
        <v>Yes</v>
      </c>
      <c r="AG3396" s="36" t="str">
        <f t="shared" si="353"/>
        <v>No</v>
      </c>
      <c r="AJ3396" s="25">
        <v>28.975000000000001</v>
      </c>
      <c r="AL3396" s="32" t="str">
        <f t="shared" si="354"/>
        <v>Over weight</v>
      </c>
      <c r="AO3396" s="41">
        <v>1984</v>
      </c>
      <c r="AP3396" s="29" t="s">
        <v>18</v>
      </c>
      <c r="AQ3396" s="7">
        <v>19</v>
      </c>
      <c r="AS3396" s="32" t="str">
        <f t="shared" si="350"/>
        <v>19-06-1984</v>
      </c>
      <c r="AU3396" s="10" t="s">
        <v>9338</v>
      </c>
      <c r="AV3396" s="32">
        <f t="shared" si="355"/>
        <v>38</v>
      </c>
      <c r="AX3396" s="53">
        <v>8450.82</v>
      </c>
      <c r="AY3396" s="49">
        <f t="shared" si="356"/>
        <v>8451</v>
      </c>
      <c r="BA3396" s="10">
        <v>7.69</v>
      </c>
      <c r="BB3396" s="49" t="str">
        <f t="shared" si="357"/>
        <v>Diabetes</v>
      </c>
    </row>
    <row r="3397" spans="18:54" ht="15.5" x14ac:dyDescent="0.35">
      <c r="R3397" s="7" t="s">
        <v>6739</v>
      </c>
      <c r="S3397" s="10" t="s">
        <v>7470</v>
      </c>
      <c r="T3397" s="16" t="s">
        <v>5694</v>
      </c>
      <c r="X3397" s="27" t="s">
        <v>2381</v>
      </c>
      <c r="Y3397" s="25">
        <f t="shared" si="351"/>
        <v>0</v>
      </c>
      <c r="AB3397" s="10" t="s">
        <v>2380</v>
      </c>
      <c r="AC3397" s="7" t="s">
        <v>2380</v>
      </c>
      <c r="AF3397" s="25" t="str">
        <f t="shared" si="352"/>
        <v>No</v>
      </c>
      <c r="AG3397" s="36" t="str">
        <f t="shared" si="353"/>
        <v>No</v>
      </c>
      <c r="AJ3397" s="25">
        <v>33.4</v>
      </c>
      <c r="AL3397" s="33" t="str">
        <f t="shared" si="354"/>
        <v>Obesity</v>
      </c>
      <c r="AO3397" s="42">
        <v>1972</v>
      </c>
      <c r="AP3397" s="30" t="s">
        <v>30</v>
      </c>
      <c r="AQ3397" s="7">
        <v>26</v>
      </c>
      <c r="AS3397" s="33" t="str">
        <f t="shared" si="350"/>
        <v>26-12-1972</v>
      </c>
      <c r="AU3397" s="10" t="s">
        <v>9339</v>
      </c>
      <c r="AV3397" s="33">
        <f t="shared" si="355"/>
        <v>50</v>
      </c>
      <c r="AX3397" s="53">
        <v>8457.82</v>
      </c>
      <c r="AY3397" s="50">
        <f t="shared" si="356"/>
        <v>8458</v>
      </c>
      <c r="BA3397" s="10">
        <v>4.84</v>
      </c>
      <c r="BB3397" s="50" t="str">
        <f t="shared" si="357"/>
        <v>Normal</v>
      </c>
    </row>
    <row r="3398" spans="18:54" ht="15.5" x14ac:dyDescent="0.35">
      <c r="R3398" s="7" t="s">
        <v>6740</v>
      </c>
      <c r="S3398" s="10" t="s">
        <v>7471</v>
      </c>
      <c r="T3398" s="16" t="s">
        <v>5695</v>
      </c>
      <c r="X3398" s="27" t="s">
        <v>2381</v>
      </c>
      <c r="Y3398" s="25">
        <f t="shared" si="351"/>
        <v>0</v>
      </c>
      <c r="AB3398" s="10" t="s">
        <v>2382</v>
      </c>
      <c r="AC3398" s="7" t="s">
        <v>2380</v>
      </c>
      <c r="AF3398" s="25" t="str">
        <f t="shared" si="352"/>
        <v>Yes</v>
      </c>
      <c r="AG3398" s="36" t="str">
        <f t="shared" si="353"/>
        <v>No</v>
      </c>
      <c r="AJ3398" s="25">
        <v>21.5</v>
      </c>
      <c r="AL3398" s="32" t="str">
        <f t="shared" si="354"/>
        <v xml:space="preserve">Normal Weight 
</v>
      </c>
      <c r="AO3398" s="41">
        <v>1992</v>
      </c>
      <c r="AP3398" s="29" t="s">
        <v>20</v>
      </c>
      <c r="AQ3398" s="7">
        <v>9</v>
      </c>
      <c r="AS3398" s="32" t="str">
        <f t="shared" si="350"/>
        <v>09-09-1992</v>
      </c>
      <c r="AU3398" s="10" t="s">
        <v>9340</v>
      </c>
      <c r="AV3398" s="32">
        <f t="shared" si="355"/>
        <v>30</v>
      </c>
      <c r="AX3398" s="53">
        <v>8466.35</v>
      </c>
      <c r="AY3398" s="51">
        <f t="shared" si="356"/>
        <v>8466</v>
      </c>
      <c r="BA3398" s="10">
        <v>9.77</v>
      </c>
      <c r="BB3398" s="51" t="str">
        <f t="shared" si="357"/>
        <v>Diabetes</v>
      </c>
    </row>
    <row r="3399" spans="18:54" ht="15.5" x14ac:dyDescent="0.35">
      <c r="R3399" s="7" t="s">
        <v>6740</v>
      </c>
      <c r="S3399" s="10" t="s">
        <v>7472</v>
      </c>
      <c r="T3399" s="16" t="s">
        <v>5696</v>
      </c>
      <c r="X3399" s="27" t="s">
        <v>2381</v>
      </c>
      <c r="Y3399" s="25">
        <f t="shared" si="351"/>
        <v>0</v>
      </c>
      <c r="AB3399" s="10" t="s">
        <v>2380</v>
      </c>
      <c r="AC3399" s="7" t="s">
        <v>2380</v>
      </c>
      <c r="AF3399" s="25" t="str">
        <f t="shared" si="352"/>
        <v>No</v>
      </c>
      <c r="AG3399" s="36" t="str">
        <f t="shared" si="353"/>
        <v>No</v>
      </c>
      <c r="AJ3399" s="25">
        <v>38.14</v>
      </c>
      <c r="AL3399" s="33" t="str">
        <f t="shared" si="354"/>
        <v>Obesity</v>
      </c>
      <c r="AO3399" s="42">
        <v>1993</v>
      </c>
      <c r="AP3399" s="30" t="s">
        <v>15</v>
      </c>
      <c r="AQ3399" s="7">
        <v>10</v>
      </c>
      <c r="AS3399" s="33" t="str">
        <f t="shared" si="350"/>
        <v>10-11-1993</v>
      </c>
      <c r="AU3399" s="10" t="s">
        <v>9341</v>
      </c>
      <c r="AV3399" s="33">
        <f t="shared" si="355"/>
        <v>29</v>
      </c>
      <c r="AX3399" s="53">
        <v>8471.65</v>
      </c>
      <c r="AY3399" s="50">
        <f t="shared" si="356"/>
        <v>8472</v>
      </c>
      <c r="BA3399" s="10">
        <v>5.84</v>
      </c>
      <c r="BB3399" s="50" t="str">
        <f t="shared" si="357"/>
        <v>Prediabetes</v>
      </c>
    </row>
    <row r="3400" spans="18:54" ht="15.5" x14ac:dyDescent="0.35">
      <c r="R3400" s="7" t="s">
        <v>6742</v>
      </c>
      <c r="S3400" s="10" t="s">
        <v>8309</v>
      </c>
      <c r="T3400" s="16" t="s">
        <v>5697</v>
      </c>
      <c r="X3400" s="27">
        <v>1</v>
      </c>
      <c r="Y3400" s="25">
        <f t="shared" si="351"/>
        <v>1</v>
      </c>
      <c r="AB3400" s="10" t="s">
        <v>2382</v>
      </c>
      <c r="AC3400" s="7" t="s">
        <v>2380</v>
      </c>
      <c r="AF3400" s="25" t="str">
        <f t="shared" si="352"/>
        <v>Yes</v>
      </c>
      <c r="AG3400" s="36" t="str">
        <f t="shared" si="353"/>
        <v>No</v>
      </c>
      <c r="AJ3400" s="25">
        <v>35.42</v>
      </c>
      <c r="AL3400" s="32" t="str">
        <f t="shared" si="354"/>
        <v>Obesity</v>
      </c>
      <c r="AO3400" s="41">
        <v>1977</v>
      </c>
      <c r="AP3400" s="29" t="s">
        <v>30</v>
      </c>
      <c r="AQ3400" s="7">
        <v>26</v>
      </c>
      <c r="AS3400" s="32" t="str">
        <f t="shared" si="350"/>
        <v>26-12-1977</v>
      </c>
      <c r="AU3400" s="10" t="s">
        <v>9342</v>
      </c>
      <c r="AV3400" s="32">
        <f t="shared" si="355"/>
        <v>45</v>
      </c>
      <c r="AX3400" s="53">
        <v>8515.76</v>
      </c>
      <c r="AY3400" s="51">
        <f t="shared" si="356"/>
        <v>8516</v>
      </c>
      <c r="BA3400" s="10">
        <v>8.6999999999999993</v>
      </c>
      <c r="BB3400" s="51" t="str">
        <f t="shared" si="357"/>
        <v>Diabetes</v>
      </c>
    </row>
    <row r="3401" spans="18:54" ht="15.5" x14ac:dyDescent="0.35">
      <c r="R3401" s="7" t="s">
        <v>6740</v>
      </c>
      <c r="S3401" s="10" t="s">
        <v>7473</v>
      </c>
      <c r="T3401" s="16" t="s">
        <v>5698</v>
      </c>
      <c r="X3401" s="27" t="s">
        <v>2381</v>
      </c>
      <c r="Y3401" s="25">
        <f t="shared" si="351"/>
        <v>0</v>
      </c>
      <c r="AB3401" s="10" t="s">
        <v>2380</v>
      </c>
      <c r="AC3401" s="7" t="s">
        <v>2380</v>
      </c>
      <c r="AF3401" s="25" t="str">
        <f t="shared" si="352"/>
        <v>No</v>
      </c>
      <c r="AG3401" s="36" t="str">
        <f t="shared" si="353"/>
        <v>No</v>
      </c>
      <c r="AJ3401" s="25">
        <v>35.625</v>
      </c>
      <c r="AL3401" s="33" t="str">
        <f t="shared" si="354"/>
        <v>Obesity</v>
      </c>
      <c r="AO3401" s="42">
        <v>1977</v>
      </c>
      <c r="AP3401" s="30" t="s">
        <v>18</v>
      </c>
      <c r="AQ3401" s="7">
        <v>21</v>
      </c>
      <c r="AS3401" s="33" t="str">
        <f t="shared" si="350"/>
        <v>21-06-1977</v>
      </c>
      <c r="AU3401" s="10" t="s">
        <v>9343</v>
      </c>
      <c r="AV3401" s="33">
        <f t="shared" si="355"/>
        <v>45</v>
      </c>
      <c r="AX3401" s="53">
        <v>8516.83</v>
      </c>
      <c r="AY3401" s="50">
        <f t="shared" si="356"/>
        <v>8517</v>
      </c>
      <c r="BA3401" s="10">
        <v>10.79</v>
      </c>
      <c r="BB3401" s="50" t="str">
        <f t="shared" si="357"/>
        <v>Diabetes</v>
      </c>
    </row>
    <row r="3402" spans="18:54" ht="15.5" x14ac:dyDescent="0.35">
      <c r="R3402" s="7" t="s">
        <v>6740</v>
      </c>
      <c r="S3402" s="10" t="s">
        <v>7460</v>
      </c>
      <c r="T3402" s="16" t="s">
        <v>5699</v>
      </c>
      <c r="X3402" s="27">
        <v>1</v>
      </c>
      <c r="Y3402" s="25">
        <f t="shared" si="351"/>
        <v>1</v>
      </c>
      <c r="AB3402" s="10" t="s">
        <v>2380</v>
      </c>
      <c r="AC3402" s="7" t="s">
        <v>2380</v>
      </c>
      <c r="AF3402" s="25" t="str">
        <f t="shared" si="352"/>
        <v>No</v>
      </c>
      <c r="AG3402" s="36" t="str">
        <f t="shared" si="353"/>
        <v>No</v>
      </c>
      <c r="AJ3402" s="25">
        <v>45.51</v>
      </c>
      <c r="AL3402" s="32" t="str">
        <f t="shared" si="354"/>
        <v>Obesity</v>
      </c>
      <c r="AO3402" s="41">
        <v>1977</v>
      </c>
      <c r="AP3402" s="29" t="s">
        <v>30</v>
      </c>
      <c r="AQ3402" s="7">
        <v>29</v>
      </c>
      <c r="AS3402" s="32" t="str">
        <f t="shared" si="350"/>
        <v>29-12-1977</v>
      </c>
      <c r="AU3402" s="10" t="s">
        <v>9344</v>
      </c>
      <c r="AV3402" s="32">
        <f t="shared" si="355"/>
        <v>45</v>
      </c>
      <c r="AX3402" s="53">
        <v>8520.0300000000007</v>
      </c>
      <c r="AY3402" s="51">
        <f t="shared" si="356"/>
        <v>8520</v>
      </c>
      <c r="BA3402" s="10">
        <v>4.32</v>
      </c>
      <c r="BB3402" s="51" t="str">
        <f t="shared" si="357"/>
        <v>Normal</v>
      </c>
    </row>
    <row r="3403" spans="18:54" ht="15.5" x14ac:dyDescent="0.35">
      <c r="R3403" s="7" t="s">
        <v>6739</v>
      </c>
      <c r="S3403" s="10" t="s">
        <v>7474</v>
      </c>
      <c r="T3403" s="16" t="s">
        <v>5700</v>
      </c>
      <c r="X3403" s="27" t="s">
        <v>2381</v>
      </c>
      <c r="Y3403" s="25">
        <f t="shared" si="351"/>
        <v>0</v>
      </c>
      <c r="AB3403" s="10" t="s">
        <v>2382</v>
      </c>
      <c r="AC3403" s="7" t="s">
        <v>2380</v>
      </c>
      <c r="AF3403" s="25" t="str">
        <f t="shared" si="352"/>
        <v>Yes</v>
      </c>
      <c r="AG3403" s="36" t="str">
        <f t="shared" si="353"/>
        <v>No</v>
      </c>
      <c r="AJ3403" s="25">
        <v>37.1</v>
      </c>
      <c r="AL3403" s="33" t="str">
        <f t="shared" si="354"/>
        <v>Obesity</v>
      </c>
      <c r="AO3403" s="42">
        <v>1979</v>
      </c>
      <c r="AP3403" s="30" t="s">
        <v>35</v>
      </c>
      <c r="AQ3403" s="7">
        <v>13</v>
      </c>
      <c r="AS3403" s="33" t="str">
        <f t="shared" si="350"/>
        <v>13-08-1979</v>
      </c>
      <c r="AU3403" s="10" t="s">
        <v>9345</v>
      </c>
      <c r="AV3403" s="33">
        <f t="shared" si="355"/>
        <v>43</v>
      </c>
      <c r="AX3403" s="53">
        <v>8522</v>
      </c>
      <c r="AY3403" s="50">
        <f t="shared" si="356"/>
        <v>8522</v>
      </c>
      <c r="BA3403" s="10">
        <v>7.19</v>
      </c>
      <c r="BB3403" s="50" t="str">
        <f t="shared" si="357"/>
        <v>Diabetes</v>
      </c>
    </row>
    <row r="3404" spans="18:54" ht="15.5" x14ac:dyDescent="0.35">
      <c r="R3404" s="7" t="s">
        <v>6739</v>
      </c>
      <c r="S3404" s="10" t="s">
        <v>7475</v>
      </c>
      <c r="T3404" s="16" t="s">
        <v>5701</v>
      </c>
      <c r="X3404" s="27" t="s">
        <v>2381</v>
      </c>
      <c r="Y3404" s="25">
        <f t="shared" si="351"/>
        <v>0</v>
      </c>
      <c r="AB3404" s="10" t="s">
        <v>2382</v>
      </c>
      <c r="AC3404" s="7" t="s">
        <v>2380</v>
      </c>
      <c r="AF3404" s="25" t="str">
        <f t="shared" si="352"/>
        <v>Yes</v>
      </c>
      <c r="AG3404" s="36" t="str">
        <f t="shared" si="353"/>
        <v>No</v>
      </c>
      <c r="AJ3404" s="25">
        <v>30.5</v>
      </c>
      <c r="AL3404" s="32" t="str">
        <f t="shared" si="354"/>
        <v>Obesity</v>
      </c>
      <c r="AO3404" s="41">
        <v>1977</v>
      </c>
      <c r="AP3404" s="29" t="s">
        <v>10</v>
      </c>
      <c r="AQ3404" s="7">
        <v>26</v>
      </c>
      <c r="AS3404" s="32" t="str">
        <f t="shared" si="350"/>
        <v>26-07-1977</v>
      </c>
      <c r="AU3404" s="10" t="s">
        <v>9346</v>
      </c>
      <c r="AV3404" s="32">
        <f t="shared" si="355"/>
        <v>45</v>
      </c>
      <c r="AX3404" s="53">
        <v>8527.5300000000007</v>
      </c>
      <c r="AY3404" s="49">
        <f t="shared" si="356"/>
        <v>8528</v>
      </c>
      <c r="BA3404" s="10">
        <v>11.94</v>
      </c>
      <c r="BB3404" s="49" t="str">
        <f t="shared" si="357"/>
        <v>Diabetes</v>
      </c>
    </row>
    <row r="3405" spans="18:54" ht="15.5" x14ac:dyDescent="0.35">
      <c r="R3405" s="7" t="s">
        <v>6739</v>
      </c>
      <c r="S3405" s="10" t="s">
        <v>7270</v>
      </c>
      <c r="T3405" s="16" t="s">
        <v>5702</v>
      </c>
      <c r="X3405" s="27">
        <v>2</v>
      </c>
      <c r="Y3405" s="25">
        <f t="shared" si="351"/>
        <v>2</v>
      </c>
      <c r="AB3405" s="10" t="s">
        <v>2380</v>
      </c>
      <c r="AC3405" s="7" t="s">
        <v>2380</v>
      </c>
      <c r="AF3405" s="25" t="str">
        <f t="shared" si="352"/>
        <v>No</v>
      </c>
      <c r="AG3405" s="36" t="str">
        <f t="shared" si="353"/>
        <v>No</v>
      </c>
      <c r="AJ3405" s="25">
        <v>28.16</v>
      </c>
      <c r="AL3405" s="33" t="str">
        <f t="shared" si="354"/>
        <v>Over weight</v>
      </c>
      <c r="AO3405" s="42">
        <v>1983</v>
      </c>
      <c r="AP3405" s="30" t="s">
        <v>10</v>
      </c>
      <c r="AQ3405" s="7">
        <v>24</v>
      </c>
      <c r="AS3405" s="33" t="str">
        <f t="shared" si="350"/>
        <v>24-07-1983</v>
      </c>
      <c r="AU3405" s="10" t="s">
        <v>9347</v>
      </c>
      <c r="AV3405" s="33">
        <f t="shared" si="355"/>
        <v>39</v>
      </c>
      <c r="AX3405" s="53">
        <v>8534.67</v>
      </c>
      <c r="AY3405" s="50">
        <f t="shared" si="356"/>
        <v>8535</v>
      </c>
      <c r="BA3405" s="10">
        <v>5.56</v>
      </c>
      <c r="BB3405" s="50" t="str">
        <f t="shared" si="357"/>
        <v>Normal</v>
      </c>
    </row>
    <row r="3406" spans="18:54" ht="15.5" x14ac:dyDescent="0.35">
      <c r="R3406" s="7" t="s">
        <v>6742</v>
      </c>
      <c r="S3406" s="10" t="s">
        <v>7803</v>
      </c>
      <c r="T3406" s="16" t="s">
        <v>5703</v>
      </c>
      <c r="X3406" s="27" t="s">
        <v>2381</v>
      </c>
      <c r="Y3406" s="25">
        <f t="shared" si="351"/>
        <v>0</v>
      </c>
      <c r="AB3406" s="10" t="s">
        <v>2382</v>
      </c>
      <c r="AC3406" s="7" t="s">
        <v>2380</v>
      </c>
      <c r="AF3406" s="25" t="str">
        <f t="shared" si="352"/>
        <v>Yes</v>
      </c>
      <c r="AG3406" s="36" t="str">
        <f t="shared" si="353"/>
        <v>No</v>
      </c>
      <c r="AJ3406" s="25">
        <v>29.1</v>
      </c>
      <c r="AL3406" s="32" t="str">
        <f t="shared" si="354"/>
        <v>Over weight</v>
      </c>
      <c r="AO3406" s="41">
        <v>1981</v>
      </c>
      <c r="AP3406" s="29" t="s">
        <v>30</v>
      </c>
      <c r="AQ3406" s="7">
        <v>27</v>
      </c>
      <c r="AS3406" s="32" t="str">
        <f t="shared" si="350"/>
        <v>27-12-1981</v>
      </c>
      <c r="AU3406" s="10" t="s">
        <v>9348</v>
      </c>
      <c r="AV3406" s="32">
        <f t="shared" si="355"/>
        <v>41</v>
      </c>
      <c r="AX3406" s="53">
        <v>8538.2900000000009</v>
      </c>
      <c r="AY3406" s="51">
        <f t="shared" si="356"/>
        <v>8538</v>
      </c>
      <c r="BA3406" s="10">
        <v>5.64</v>
      </c>
      <c r="BB3406" s="51" t="str">
        <f t="shared" si="357"/>
        <v>Normal</v>
      </c>
    </row>
    <row r="3407" spans="18:54" ht="15.5" x14ac:dyDescent="0.35">
      <c r="R3407" s="7" t="s">
        <v>6740</v>
      </c>
      <c r="S3407" s="10" t="s">
        <v>7476</v>
      </c>
      <c r="T3407" s="16" t="s">
        <v>5704</v>
      </c>
      <c r="X3407" s="27" t="s">
        <v>2381</v>
      </c>
      <c r="Y3407" s="25">
        <f t="shared" si="351"/>
        <v>0</v>
      </c>
      <c r="AB3407" s="10" t="s">
        <v>2380</v>
      </c>
      <c r="AC3407" s="7" t="s">
        <v>2380</v>
      </c>
      <c r="AF3407" s="25" t="str">
        <f t="shared" si="352"/>
        <v>No</v>
      </c>
      <c r="AG3407" s="36" t="str">
        <f t="shared" si="353"/>
        <v>No</v>
      </c>
      <c r="AJ3407" s="25">
        <v>30.22</v>
      </c>
      <c r="AL3407" s="33" t="str">
        <f t="shared" si="354"/>
        <v>Obesity</v>
      </c>
      <c r="AO3407" s="42">
        <v>1975</v>
      </c>
      <c r="AP3407" s="30" t="s">
        <v>15</v>
      </c>
      <c r="AQ3407" s="7">
        <v>6</v>
      </c>
      <c r="AS3407" s="33" t="str">
        <f t="shared" si="350"/>
        <v>06-11-1975</v>
      </c>
      <c r="AU3407" s="10" t="s">
        <v>9349</v>
      </c>
      <c r="AV3407" s="33">
        <f t="shared" si="355"/>
        <v>47</v>
      </c>
      <c r="AX3407" s="53">
        <v>8539.67</v>
      </c>
      <c r="AY3407" s="50">
        <f t="shared" si="356"/>
        <v>8540</v>
      </c>
      <c r="BA3407" s="10">
        <v>4.6500000000000004</v>
      </c>
      <c r="BB3407" s="50" t="str">
        <f t="shared" si="357"/>
        <v>Normal</v>
      </c>
    </row>
    <row r="3408" spans="18:54" ht="15.5" x14ac:dyDescent="0.35">
      <c r="R3408" s="7" t="s">
        <v>6739</v>
      </c>
      <c r="S3408" s="10" t="s">
        <v>7477</v>
      </c>
      <c r="T3408" s="16" t="s">
        <v>5705</v>
      </c>
      <c r="X3408" s="27" t="s">
        <v>2381</v>
      </c>
      <c r="Y3408" s="25">
        <f t="shared" si="351"/>
        <v>0</v>
      </c>
      <c r="AB3408" s="10" t="s">
        <v>2380</v>
      </c>
      <c r="AC3408" s="7" t="s">
        <v>2380</v>
      </c>
      <c r="AF3408" s="25" t="str">
        <f t="shared" si="352"/>
        <v>No</v>
      </c>
      <c r="AG3408" s="36" t="str">
        <f t="shared" si="353"/>
        <v>No</v>
      </c>
      <c r="AJ3408" s="25">
        <v>24.29</v>
      </c>
      <c r="AL3408" s="32" t="str">
        <f t="shared" si="354"/>
        <v xml:space="preserve">Normal Weight 
</v>
      </c>
      <c r="AO3408" s="41">
        <v>1983</v>
      </c>
      <c r="AP3408" s="29" t="s">
        <v>30</v>
      </c>
      <c r="AQ3408" s="7">
        <v>12</v>
      </c>
      <c r="AS3408" s="32" t="str">
        <f t="shared" si="350"/>
        <v>12-12-1983</v>
      </c>
      <c r="AU3408" s="10" t="s">
        <v>9350</v>
      </c>
      <c r="AV3408" s="32">
        <f t="shared" si="355"/>
        <v>39</v>
      </c>
      <c r="AX3408" s="53">
        <v>8547.69</v>
      </c>
      <c r="AY3408" s="51">
        <f t="shared" si="356"/>
        <v>8548</v>
      </c>
      <c r="BA3408" s="10">
        <v>9.0500000000000007</v>
      </c>
      <c r="BB3408" s="51" t="str">
        <f t="shared" si="357"/>
        <v>Diabetes</v>
      </c>
    </row>
    <row r="3409" spans="18:54" ht="15.5" x14ac:dyDescent="0.35">
      <c r="R3409" s="7" t="s">
        <v>6740</v>
      </c>
      <c r="S3409" s="10" t="s">
        <v>7478</v>
      </c>
      <c r="T3409" s="16" t="s">
        <v>5706</v>
      </c>
      <c r="X3409" s="27" t="s">
        <v>2381</v>
      </c>
      <c r="Y3409" s="25">
        <f t="shared" si="351"/>
        <v>0</v>
      </c>
      <c r="AB3409" s="10" t="s">
        <v>2382</v>
      </c>
      <c r="AC3409" s="7" t="s">
        <v>2380</v>
      </c>
      <c r="AF3409" s="25" t="str">
        <f t="shared" si="352"/>
        <v>Yes</v>
      </c>
      <c r="AG3409" s="36" t="str">
        <f t="shared" si="353"/>
        <v>No</v>
      </c>
      <c r="AJ3409" s="25">
        <v>29.39</v>
      </c>
      <c r="AL3409" s="33" t="str">
        <f t="shared" si="354"/>
        <v>Over weight</v>
      </c>
      <c r="AO3409" s="42">
        <v>1975</v>
      </c>
      <c r="AP3409" s="30" t="s">
        <v>35</v>
      </c>
      <c r="AQ3409" s="7">
        <v>6</v>
      </c>
      <c r="AS3409" s="33" t="str">
        <f t="shared" si="350"/>
        <v>06-08-1975</v>
      </c>
      <c r="AU3409" s="10" t="s">
        <v>9351</v>
      </c>
      <c r="AV3409" s="33">
        <f t="shared" si="355"/>
        <v>47</v>
      </c>
      <c r="AX3409" s="53">
        <v>8551.35</v>
      </c>
      <c r="AY3409" s="50">
        <f t="shared" si="356"/>
        <v>8551</v>
      </c>
      <c r="BA3409" s="10">
        <v>4.5199999999999996</v>
      </c>
      <c r="BB3409" s="50" t="str">
        <f t="shared" si="357"/>
        <v>Normal</v>
      </c>
    </row>
    <row r="3410" spans="18:54" ht="15.5" x14ac:dyDescent="0.35">
      <c r="R3410" s="7" t="s">
        <v>6742</v>
      </c>
      <c r="S3410" s="10" t="s">
        <v>7091</v>
      </c>
      <c r="T3410" s="16" t="s">
        <v>5707</v>
      </c>
      <c r="X3410" s="27">
        <v>1</v>
      </c>
      <c r="Y3410" s="25">
        <f t="shared" si="351"/>
        <v>1</v>
      </c>
      <c r="AB3410" s="10" t="s">
        <v>2382</v>
      </c>
      <c r="AC3410" s="7" t="s">
        <v>2380</v>
      </c>
      <c r="AF3410" s="25" t="str">
        <f t="shared" si="352"/>
        <v>Yes</v>
      </c>
      <c r="AG3410" s="36" t="str">
        <f t="shared" si="353"/>
        <v>No</v>
      </c>
      <c r="AJ3410" s="25">
        <v>25.66</v>
      </c>
      <c r="AL3410" s="32" t="str">
        <f t="shared" si="354"/>
        <v>Over weight</v>
      </c>
      <c r="AO3410" s="41">
        <v>1975</v>
      </c>
      <c r="AP3410" s="29" t="s">
        <v>35</v>
      </c>
      <c r="AQ3410" s="7">
        <v>21</v>
      </c>
      <c r="AS3410" s="32" t="str">
        <f t="shared" si="350"/>
        <v>21-08-1975</v>
      </c>
      <c r="AU3410" s="10" t="s">
        <v>9352</v>
      </c>
      <c r="AV3410" s="32">
        <f t="shared" si="355"/>
        <v>47</v>
      </c>
      <c r="AX3410" s="53">
        <v>8556.91</v>
      </c>
      <c r="AY3410" s="51">
        <f t="shared" si="356"/>
        <v>8557</v>
      </c>
      <c r="BA3410" s="10">
        <v>4.62</v>
      </c>
      <c r="BB3410" s="51" t="str">
        <f t="shared" si="357"/>
        <v>Normal</v>
      </c>
    </row>
    <row r="3411" spans="18:54" ht="15.5" x14ac:dyDescent="0.35">
      <c r="R3411" s="7" t="s">
        <v>6739</v>
      </c>
      <c r="S3411" s="10" t="s">
        <v>7479</v>
      </c>
      <c r="T3411" s="16" t="s">
        <v>5708</v>
      </c>
      <c r="X3411" s="27" t="s">
        <v>2381</v>
      </c>
      <c r="Y3411" s="25">
        <f t="shared" si="351"/>
        <v>0</v>
      </c>
      <c r="AB3411" s="10" t="s">
        <v>2380</v>
      </c>
      <c r="AC3411" s="7" t="s">
        <v>2380</v>
      </c>
      <c r="AF3411" s="25" t="str">
        <f t="shared" si="352"/>
        <v>No</v>
      </c>
      <c r="AG3411" s="36" t="str">
        <f t="shared" si="353"/>
        <v>No</v>
      </c>
      <c r="AJ3411" s="25">
        <v>39.11</v>
      </c>
      <c r="AL3411" s="33" t="str">
        <f t="shared" si="354"/>
        <v>Obesity</v>
      </c>
      <c r="AO3411" s="42">
        <v>1988</v>
      </c>
      <c r="AP3411" s="30" t="s">
        <v>20</v>
      </c>
      <c r="AQ3411" s="7">
        <v>21</v>
      </c>
      <c r="AS3411" s="33" t="str">
        <f t="shared" si="350"/>
        <v>21-09-1988</v>
      </c>
      <c r="AU3411" s="10" t="s">
        <v>9353</v>
      </c>
      <c r="AV3411" s="33">
        <f t="shared" si="355"/>
        <v>34</v>
      </c>
      <c r="AX3411" s="53">
        <v>8567.25</v>
      </c>
      <c r="AY3411" s="50">
        <f t="shared" si="356"/>
        <v>8567</v>
      </c>
      <c r="BA3411" s="10">
        <v>5.87</v>
      </c>
      <c r="BB3411" s="50" t="str">
        <f t="shared" si="357"/>
        <v>Prediabetes</v>
      </c>
    </row>
    <row r="3412" spans="18:54" ht="15.5" x14ac:dyDescent="0.35">
      <c r="R3412" s="7" t="s">
        <v>6742</v>
      </c>
      <c r="S3412" s="10" t="s">
        <v>8310</v>
      </c>
      <c r="T3412" s="16" t="s">
        <v>5649</v>
      </c>
      <c r="X3412" s="27">
        <v>1</v>
      </c>
      <c r="Y3412" s="25">
        <f t="shared" si="351"/>
        <v>1</v>
      </c>
      <c r="AB3412" s="10" t="s">
        <v>2380</v>
      </c>
      <c r="AC3412" s="7" t="s">
        <v>2380</v>
      </c>
      <c r="AF3412" s="25" t="str">
        <f t="shared" si="352"/>
        <v>No</v>
      </c>
      <c r="AG3412" s="36" t="str">
        <f t="shared" si="353"/>
        <v>No</v>
      </c>
      <c r="AJ3412" s="25">
        <v>43.78</v>
      </c>
      <c r="AL3412" s="32" t="str">
        <f t="shared" si="354"/>
        <v>Obesity</v>
      </c>
      <c r="AO3412" s="41">
        <v>1975</v>
      </c>
      <c r="AP3412" s="29" t="s">
        <v>20</v>
      </c>
      <c r="AQ3412" s="7">
        <v>26</v>
      </c>
      <c r="AS3412" s="32" t="str">
        <f t="shared" si="350"/>
        <v>26-09-1975</v>
      </c>
      <c r="AU3412" s="10" t="s">
        <v>9354</v>
      </c>
      <c r="AV3412" s="32">
        <f t="shared" si="355"/>
        <v>47</v>
      </c>
      <c r="AX3412" s="53">
        <v>8569.86</v>
      </c>
      <c r="AY3412" s="49">
        <f t="shared" si="356"/>
        <v>8570</v>
      </c>
      <c r="BA3412" s="10">
        <v>5.71</v>
      </c>
      <c r="BB3412" s="49" t="str">
        <f t="shared" si="357"/>
        <v>Prediabetes</v>
      </c>
    </row>
    <row r="3413" spans="18:54" ht="15.5" x14ac:dyDescent="0.35">
      <c r="R3413" s="7" t="s">
        <v>6739</v>
      </c>
      <c r="S3413" s="10" t="s">
        <v>7480</v>
      </c>
      <c r="T3413" s="16" t="s">
        <v>5709</v>
      </c>
      <c r="X3413" s="27" t="s">
        <v>2381</v>
      </c>
      <c r="Y3413" s="25">
        <f t="shared" si="351"/>
        <v>0</v>
      </c>
      <c r="AB3413" s="10" t="s">
        <v>2380</v>
      </c>
      <c r="AC3413" s="7" t="s">
        <v>2380</v>
      </c>
      <c r="AF3413" s="25" t="str">
        <f t="shared" si="352"/>
        <v>No</v>
      </c>
      <c r="AG3413" s="36" t="str">
        <f t="shared" si="353"/>
        <v>No</v>
      </c>
      <c r="AJ3413" s="25">
        <v>24.35</v>
      </c>
      <c r="AL3413" s="33" t="str">
        <f t="shared" si="354"/>
        <v xml:space="preserve">Normal Weight 
</v>
      </c>
      <c r="AO3413" s="42">
        <v>1982</v>
      </c>
      <c r="AP3413" s="30" t="s">
        <v>30</v>
      </c>
      <c r="AQ3413" s="7">
        <v>6</v>
      </c>
      <c r="AS3413" s="33" t="str">
        <f t="shared" si="350"/>
        <v>06-12-1982</v>
      </c>
      <c r="AU3413" s="10" t="s">
        <v>9355</v>
      </c>
      <c r="AV3413" s="33">
        <f t="shared" si="355"/>
        <v>40</v>
      </c>
      <c r="AX3413" s="53">
        <v>8572.0400000000009</v>
      </c>
      <c r="AY3413" s="50">
        <f t="shared" si="356"/>
        <v>8572</v>
      </c>
      <c r="BA3413" s="10">
        <v>9.08</v>
      </c>
      <c r="BB3413" s="50" t="str">
        <f t="shared" si="357"/>
        <v>Diabetes</v>
      </c>
    </row>
    <row r="3414" spans="18:54" ht="15.5" x14ac:dyDescent="0.35">
      <c r="R3414" s="7" t="s">
        <v>6740</v>
      </c>
      <c r="S3414" s="10" t="s">
        <v>6919</v>
      </c>
      <c r="T3414" s="16" t="s">
        <v>5710</v>
      </c>
      <c r="X3414" s="27">
        <v>2</v>
      </c>
      <c r="Y3414" s="25">
        <f t="shared" si="351"/>
        <v>2</v>
      </c>
      <c r="AB3414" s="10" t="s">
        <v>2382</v>
      </c>
      <c r="AC3414" s="7" t="s">
        <v>2380</v>
      </c>
      <c r="AF3414" s="25" t="str">
        <f t="shared" si="352"/>
        <v>Yes</v>
      </c>
      <c r="AG3414" s="36" t="str">
        <f t="shared" si="353"/>
        <v>No</v>
      </c>
      <c r="AJ3414" s="25">
        <v>40.299999999999997</v>
      </c>
      <c r="AL3414" s="32" t="str">
        <f t="shared" si="354"/>
        <v>Obesity</v>
      </c>
      <c r="AO3414" s="41">
        <v>1987</v>
      </c>
      <c r="AP3414" s="29" t="s">
        <v>15</v>
      </c>
      <c r="AQ3414" s="7">
        <v>11</v>
      </c>
      <c r="AS3414" s="32" t="str">
        <f t="shared" si="350"/>
        <v>11-11-1987</v>
      </c>
      <c r="AU3414" s="10" t="s">
        <v>9356</v>
      </c>
      <c r="AV3414" s="32">
        <f t="shared" si="355"/>
        <v>35</v>
      </c>
      <c r="AX3414" s="53">
        <v>8573.2999999999993</v>
      </c>
      <c r="AY3414" s="51">
        <f t="shared" si="356"/>
        <v>8573</v>
      </c>
      <c r="BA3414" s="10">
        <v>5.3</v>
      </c>
      <c r="BB3414" s="51" t="str">
        <f t="shared" si="357"/>
        <v>Normal</v>
      </c>
    </row>
    <row r="3415" spans="18:54" ht="15.5" x14ac:dyDescent="0.35">
      <c r="R3415" s="7" t="s">
        <v>6740</v>
      </c>
      <c r="S3415" s="10" t="s">
        <v>7481</v>
      </c>
      <c r="T3415" s="16" t="s">
        <v>5711</v>
      </c>
      <c r="X3415" s="27" t="s">
        <v>2381</v>
      </c>
      <c r="Y3415" s="25">
        <f t="shared" si="351"/>
        <v>0</v>
      </c>
      <c r="AB3415" s="10" t="s">
        <v>2382</v>
      </c>
      <c r="AC3415" s="7" t="s">
        <v>2380</v>
      </c>
      <c r="AF3415" s="25" t="str">
        <f t="shared" si="352"/>
        <v>Yes</v>
      </c>
      <c r="AG3415" s="36" t="str">
        <f t="shared" si="353"/>
        <v>No</v>
      </c>
      <c r="AJ3415" s="25">
        <v>32.774999999999999</v>
      </c>
      <c r="AL3415" s="33" t="str">
        <f t="shared" si="354"/>
        <v>Obesity</v>
      </c>
      <c r="AO3415" s="42">
        <v>1983</v>
      </c>
      <c r="AP3415" s="30" t="s">
        <v>30</v>
      </c>
      <c r="AQ3415" s="7">
        <v>30</v>
      </c>
      <c r="AS3415" s="33" t="str">
        <f t="shared" si="350"/>
        <v>30-12-1983</v>
      </c>
      <c r="AU3415" s="10" t="s">
        <v>9357</v>
      </c>
      <c r="AV3415" s="33">
        <f t="shared" si="355"/>
        <v>39</v>
      </c>
      <c r="AX3415" s="53">
        <v>8582.2999999999993</v>
      </c>
      <c r="AY3415" s="50">
        <f t="shared" si="356"/>
        <v>8582</v>
      </c>
      <c r="BA3415" s="10">
        <v>11.76</v>
      </c>
      <c r="BB3415" s="50" t="str">
        <f t="shared" si="357"/>
        <v>Diabetes</v>
      </c>
    </row>
    <row r="3416" spans="18:54" ht="15.5" x14ac:dyDescent="0.35">
      <c r="R3416" s="7" t="s">
        <v>6740</v>
      </c>
      <c r="S3416" s="10" t="s">
        <v>7482</v>
      </c>
      <c r="T3416" s="16" t="s">
        <v>5712</v>
      </c>
      <c r="X3416" s="27">
        <v>2</v>
      </c>
      <c r="Y3416" s="25">
        <f t="shared" si="351"/>
        <v>2</v>
      </c>
      <c r="AB3416" s="10" t="s">
        <v>2382</v>
      </c>
      <c r="AC3416" s="7" t="s">
        <v>2380</v>
      </c>
      <c r="AF3416" s="25" t="str">
        <f t="shared" si="352"/>
        <v>Yes</v>
      </c>
      <c r="AG3416" s="36" t="str">
        <f t="shared" si="353"/>
        <v>No</v>
      </c>
      <c r="AJ3416" s="25">
        <v>39.6</v>
      </c>
      <c r="AL3416" s="32" t="str">
        <f t="shared" si="354"/>
        <v>Obesity</v>
      </c>
      <c r="AO3416" s="41">
        <v>1983</v>
      </c>
      <c r="AP3416" s="29" t="s">
        <v>10</v>
      </c>
      <c r="AQ3416" s="7">
        <v>25</v>
      </c>
      <c r="AS3416" s="32" t="str">
        <f t="shared" si="350"/>
        <v>25-07-1983</v>
      </c>
      <c r="AU3416" s="10" t="s">
        <v>9358</v>
      </c>
      <c r="AV3416" s="32">
        <f t="shared" si="355"/>
        <v>39</v>
      </c>
      <c r="AX3416" s="53">
        <v>8596.83</v>
      </c>
      <c r="AY3416" s="51">
        <f t="shared" si="356"/>
        <v>8597</v>
      </c>
      <c r="BA3416" s="10">
        <v>5.1100000000000003</v>
      </c>
      <c r="BB3416" s="51" t="str">
        <f t="shared" si="357"/>
        <v>Normal</v>
      </c>
    </row>
    <row r="3417" spans="18:54" ht="15.5" x14ac:dyDescent="0.35">
      <c r="R3417" s="7" t="s">
        <v>6740</v>
      </c>
      <c r="S3417" s="10" t="s">
        <v>7483</v>
      </c>
      <c r="T3417" s="16" t="s">
        <v>5455</v>
      </c>
      <c r="U3417" t="s">
        <v>6744</v>
      </c>
      <c r="X3417" s="27">
        <v>2</v>
      </c>
      <c r="Y3417" s="25">
        <f t="shared" si="351"/>
        <v>2</v>
      </c>
      <c r="AB3417" s="10" t="s">
        <v>2380</v>
      </c>
      <c r="AC3417" s="7" t="s">
        <v>2380</v>
      </c>
      <c r="AF3417" s="25" t="str">
        <f t="shared" si="352"/>
        <v>No</v>
      </c>
      <c r="AG3417" s="36" t="str">
        <f t="shared" si="353"/>
        <v>No</v>
      </c>
      <c r="AJ3417" s="25">
        <v>30.97</v>
      </c>
      <c r="AL3417" s="33" t="str">
        <f t="shared" si="354"/>
        <v>Obesity</v>
      </c>
      <c r="AO3417" s="42">
        <v>1973</v>
      </c>
      <c r="AP3417" s="30" t="s">
        <v>10</v>
      </c>
      <c r="AQ3417" s="7">
        <v>11</v>
      </c>
      <c r="AS3417" s="33" t="str">
        <f t="shared" si="350"/>
        <v>11-07-1973</v>
      </c>
      <c r="AU3417" s="10" t="s">
        <v>9359</v>
      </c>
      <c r="AV3417" s="33">
        <f t="shared" si="355"/>
        <v>49</v>
      </c>
      <c r="AX3417" s="53">
        <v>8601.33</v>
      </c>
      <c r="AY3417" s="50">
        <f t="shared" si="356"/>
        <v>8601</v>
      </c>
      <c r="BA3417" s="10">
        <v>5.54</v>
      </c>
      <c r="BB3417" s="50" t="str">
        <f t="shared" si="357"/>
        <v>Normal</v>
      </c>
    </row>
    <row r="3418" spans="18:54" ht="15.5" x14ac:dyDescent="0.35">
      <c r="R3418" s="7" t="s">
        <v>6740</v>
      </c>
      <c r="S3418" s="10" t="s">
        <v>7484</v>
      </c>
      <c r="T3418" s="16" t="s">
        <v>5713</v>
      </c>
      <c r="X3418" s="27" t="s">
        <v>2381</v>
      </c>
      <c r="Y3418" s="25">
        <f t="shared" si="351"/>
        <v>0</v>
      </c>
      <c r="AB3418" s="10" t="s">
        <v>2382</v>
      </c>
      <c r="AC3418" s="7" t="s">
        <v>2380</v>
      </c>
      <c r="AF3418" s="25" t="str">
        <f t="shared" si="352"/>
        <v>Yes</v>
      </c>
      <c r="AG3418" s="36" t="str">
        <f t="shared" si="353"/>
        <v>No</v>
      </c>
      <c r="AJ3418" s="25">
        <v>27.645</v>
      </c>
      <c r="AL3418" s="32" t="str">
        <f t="shared" si="354"/>
        <v>Over weight</v>
      </c>
      <c r="AO3418" s="41">
        <v>1977</v>
      </c>
      <c r="AP3418" s="29" t="s">
        <v>20</v>
      </c>
      <c r="AQ3418" s="7">
        <v>24</v>
      </c>
      <c r="AS3418" s="32" t="str">
        <f t="shared" si="350"/>
        <v>24-09-1977</v>
      </c>
      <c r="AU3418" s="10" t="s">
        <v>9360</v>
      </c>
      <c r="AV3418" s="32">
        <f t="shared" si="355"/>
        <v>45</v>
      </c>
      <c r="AX3418" s="53">
        <v>8603.82</v>
      </c>
      <c r="AY3418" s="51">
        <f t="shared" si="356"/>
        <v>8604</v>
      </c>
      <c r="BA3418" s="10">
        <v>8.8699999999999992</v>
      </c>
      <c r="BB3418" s="51" t="str">
        <f t="shared" si="357"/>
        <v>Diabetes</v>
      </c>
    </row>
    <row r="3419" spans="18:54" ht="15.5" x14ac:dyDescent="0.35">
      <c r="R3419" s="7" t="s">
        <v>6740</v>
      </c>
      <c r="S3419" s="10" t="s">
        <v>7485</v>
      </c>
      <c r="T3419" s="16" t="s">
        <v>5714</v>
      </c>
      <c r="X3419" s="27">
        <v>2</v>
      </c>
      <c r="Y3419" s="25">
        <f t="shared" si="351"/>
        <v>2</v>
      </c>
      <c r="AB3419" s="10" t="s">
        <v>2382</v>
      </c>
      <c r="AC3419" s="7" t="s">
        <v>2380</v>
      </c>
      <c r="AF3419" s="25" t="str">
        <f t="shared" si="352"/>
        <v>Yes</v>
      </c>
      <c r="AG3419" s="36" t="str">
        <f t="shared" si="353"/>
        <v>No</v>
      </c>
      <c r="AJ3419" s="25">
        <v>34.43</v>
      </c>
      <c r="AL3419" s="33" t="str">
        <f t="shared" si="354"/>
        <v>Obesity</v>
      </c>
      <c r="AO3419" s="42">
        <v>1977</v>
      </c>
      <c r="AP3419" s="30" t="s">
        <v>15</v>
      </c>
      <c r="AQ3419" s="7">
        <v>12</v>
      </c>
      <c r="AS3419" s="33" t="str">
        <f t="shared" si="350"/>
        <v>12-11-1977</v>
      </c>
      <c r="AU3419" s="10" t="s">
        <v>9361</v>
      </c>
      <c r="AV3419" s="33">
        <f t="shared" si="355"/>
        <v>45</v>
      </c>
      <c r="AX3419" s="53">
        <v>8604.48</v>
      </c>
      <c r="AY3419" s="50">
        <f t="shared" si="356"/>
        <v>8604</v>
      </c>
      <c r="BA3419" s="10">
        <v>5.96</v>
      </c>
      <c r="BB3419" s="50" t="str">
        <f t="shared" si="357"/>
        <v>Prediabetes</v>
      </c>
    </row>
    <row r="3420" spans="18:54" ht="15.5" x14ac:dyDescent="0.35">
      <c r="R3420" s="7" t="s">
        <v>6739</v>
      </c>
      <c r="S3420" s="10" t="s">
        <v>7486</v>
      </c>
      <c r="T3420" s="16" t="s">
        <v>5715</v>
      </c>
      <c r="X3420" s="27">
        <v>1</v>
      </c>
      <c r="Y3420" s="25">
        <f t="shared" si="351"/>
        <v>1</v>
      </c>
      <c r="AB3420" s="10" t="s">
        <v>2382</v>
      </c>
      <c r="AC3420" s="7" t="s">
        <v>2380</v>
      </c>
      <c r="AF3420" s="25" t="str">
        <f t="shared" si="352"/>
        <v>Yes</v>
      </c>
      <c r="AG3420" s="36" t="str">
        <f t="shared" si="353"/>
        <v>No</v>
      </c>
      <c r="AJ3420" s="25">
        <v>39.6</v>
      </c>
      <c r="AL3420" s="32" t="str">
        <f t="shared" si="354"/>
        <v>Obesity</v>
      </c>
      <c r="AO3420" s="41">
        <v>1977</v>
      </c>
      <c r="AP3420" s="29" t="s">
        <v>37</v>
      </c>
      <c r="AQ3420" s="7">
        <v>15</v>
      </c>
      <c r="AS3420" s="32" t="str">
        <f t="shared" si="350"/>
        <v>15-10-1977</v>
      </c>
      <c r="AU3420" s="10" t="s">
        <v>9362</v>
      </c>
      <c r="AV3420" s="32">
        <f t="shared" si="355"/>
        <v>45</v>
      </c>
      <c r="AX3420" s="53">
        <v>8605.36</v>
      </c>
      <c r="AY3420" s="49">
        <f t="shared" si="356"/>
        <v>8605</v>
      </c>
      <c r="BA3420" s="10">
        <v>4.4400000000000004</v>
      </c>
      <c r="BB3420" s="49" t="str">
        <f t="shared" si="357"/>
        <v>Normal</v>
      </c>
    </row>
    <row r="3421" spans="18:54" ht="15.5" x14ac:dyDescent="0.35">
      <c r="R3421" s="7" t="s">
        <v>6740</v>
      </c>
      <c r="S3421" s="10" t="s">
        <v>7487</v>
      </c>
      <c r="T3421" s="16" t="s">
        <v>5716</v>
      </c>
      <c r="X3421" s="27">
        <v>2</v>
      </c>
      <c r="Y3421" s="25">
        <f t="shared" si="351"/>
        <v>2</v>
      </c>
      <c r="AB3421" s="10" t="s">
        <v>2382</v>
      </c>
      <c r="AC3421" s="7" t="s">
        <v>2380</v>
      </c>
      <c r="AF3421" s="25" t="str">
        <f t="shared" si="352"/>
        <v>Yes</v>
      </c>
      <c r="AG3421" s="36" t="str">
        <f t="shared" si="353"/>
        <v>No</v>
      </c>
      <c r="AJ3421" s="25">
        <v>22.1</v>
      </c>
      <c r="AL3421" s="33" t="str">
        <f t="shared" si="354"/>
        <v xml:space="preserve">Normal Weight 
</v>
      </c>
      <c r="AO3421" s="42">
        <v>1979</v>
      </c>
      <c r="AP3421" s="30" t="s">
        <v>10</v>
      </c>
      <c r="AQ3421" s="7">
        <v>17</v>
      </c>
      <c r="AS3421" s="33" t="str">
        <f t="shared" si="350"/>
        <v>17-07-1979</v>
      </c>
      <c r="AU3421" s="10" t="s">
        <v>9363</v>
      </c>
      <c r="AV3421" s="33">
        <f t="shared" si="355"/>
        <v>43</v>
      </c>
      <c r="AX3421" s="53">
        <v>8606.2199999999993</v>
      </c>
      <c r="AY3421" s="50">
        <f t="shared" si="356"/>
        <v>8606</v>
      </c>
      <c r="BA3421" s="10">
        <v>4.6500000000000004</v>
      </c>
      <c r="BB3421" s="50" t="str">
        <f t="shared" si="357"/>
        <v>Normal</v>
      </c>
    </row>
    <row r="3422" spans="18:54" ht="15.5" x14ac:dyDescent="0.35">
      <c r="R3422" s="7" t="s">
        <v>6739</v>
      </c>
      <c r="S3422" s="10" t="s">
        <v>7488</v>
      </c>
      <c r="T3422" s="16" t="s">
        <v>5717</v>
      </c>
      <c r="X3422" s="27">
        <v>1</v>
      </c>
      <c r="Y3422" s="25">
        <f t="shared" si="351"/>
        <v>1</v>
      </c>
      <c r="AB3422" s="10" t="s">
        <v>2382</v>
      </c>
      <c r="AC3422" s="7" t="s">
        <v>2380</v>
      </c>
      <c r="AF3422" s="25" t="str">
        <f t="shared" si="352"/>
        <v>Yes</v>
      </c>
      <c r="AG3422" s="36" t="str">
        <f t="shared" si="353"/>
        <v>No</v>
      </c>
      <c r="AJ3422" s="25">
        <v>33.25</v>
      </c>
      <c r="AL3422" s="32" t="str">
        <f t="shared" si="354"/>
        <v>Obesity</v>
      </c>
      <c r="AO3422" s="41">
        <v>1977</v>
      </c>
      <c r="AP3422" s="29" t="s">
        <v>20</v>
      </c>
      <c r="AQ3422" s="7">
        <v>2</v>
      </c>
      <c r="AS3422" s="32" t="str">
        <f t="shared" si="350"/>
        <v>02-09-1977</v>
      </c>
      <c r="AU3422" s="10" t="s">
        <v>9364</v>
      </c>
      <c r="AV3422" s="32">
        <f t="shared" si="355"/>
        <v>45</v>
      </c>
      <c r="AX3422" s="53">
        <v>8615.2999999999993</v>
      </c>
      <c r="AY3422" s="51">
        <f t="shared" si="356"/>
        <v>8615</v>
      </c>
      <c r="BA3422" s="10">
        <v>5.64</v>
      </c>
      <c r="BB3422" s="51" t="str">
        <f t="shared" si="357"/>
        <v>Normal</v>
      </c>
    </row>
    <row r="3423" spans="18:54" ht="15.5" x14ac:dyDescent="0.35">
      <c r="R3423" s="7" t="s">
        <v>6740</v>
      </c>
      <c r="S3423" s="10" t="s">
        <v>5304</v>
      </c>
      <c r="T3423" s="16" t="s">
        <v>5718</v>
      </c>
      <c r="X3423" s="27" t="s">
        <v>2381</v>
      </c>
      <c r="Y3423" s="25">
        <f t="shared" si="351"/>
        <v>0</v>
      </c>
      <c r="AB3423" s="10" t="s">
        <v>2380</v>
      </c>
      <c r="AC3423" s="7" t="s">
        <v>2380</v>
      </c>
      <c r="AF3423" s="25" t="str">
        <f t="shared" si="352"/>
        <v>No</v>
      </c>
      <c r="AG3423" s="36" t="str">
        <f t="shared" si="353"/>
        <v>No</v>
      </c>
      <c r="AJ3423" s="25">
        <v>33.33</v>
      </c>
      <c r="AL3423" s="33" t="str">
        <f t="shared" si="354"/>
        <v>Obesity</v>
      </c>
      <c r="AO3423" s="42">
        <v>1975</v>
      </c>
      <c r="AP3423" s="30" t="s">
        <v>35</v>
      </c>
      <c r="AQ3423" s="7">
        <v>3</v>
      </c>
      <c r="AS3423" s="33" t="str">
        <f t="shared" si="350"/>
        <v>03-08-1975</v>
      </c>
      <c r="AU3423" s="10" t="s">
        <v>9365</v>
      </c>
      <c r="AV3423" s="33">
        <f t="shared" si="355"/>
        <v>47</v>
      </c>
      <c r="AX3423" s="53">
        <v>8627.5400000000009</v>
      </c>
      <c r="AY3423" s="50">
        <f t="shared" si="356"/>
        <v>8628</v>
      </c>
      <c r="BA3423" s="10">
        <v>10.19</v>
      </c>
      <c r="BB3423" s="50" t="str">
        <f t="shared" si="357"/>
        <v>Diabetes</v>
      </c>
    </row>
    <row r="3424" spans="18:54" ht="15.5" x14ac:dyDescent="0.35">
      <c r="R3424" s="7" t="s">
        <v>6739</v>
      </c>
      <c r="S3424" s="10" t="s">
        <v>7489</v>
      </c>
      <c r="T3424" s="16" t="s">
        <v>5463</v>
      </c>
      <c r="X3424" s="27" t="s">
        <v>2381</v>
      </c>
      <c r="Y3424" s="25">
        <f t="shared" si="351"/>
        <v>0</v>
      </c>
      <c r="AB3424" s="10" t="s">
        <v>2380</v>
      </c>
      <c r="AC3424" s="7" t="s">
        <v>2380</v>
      </c>
      <c r="AF3424" s="25" t="str">
        <f t="shared" si="352"/>
        <v>No</v>
      </c>
      <c r="AG3424" s="36" t="str">
        <f t="shared" si="353"/>
        <v>No</v>
      </c>
      <c r="AJ3424" s="25">
        <v>30.5</v>
      </c>
      <c r="AL3424" s="32" t="str">
        <f t="shared" si="354"/>
        <v>Obesity</v>
      </c>
      <c r="AO3424" s="41">
        <v>1965</v>
      </c>
      <c r="AP3424" s="29" t="s">
        <v>37</v>
      </c>
      <c r="AQ3424" s="7">
        <v>21</v>
      </c>
      <c r="AS3424" s="32" t="str">
        <f t="shared" si="350"/>
        <v>21-10-1965</v>
      </c>
      <c r="AU3424" s="10" t="s">
        <v>9295</v>
      </c>
      <c r="AV3424" s="32">
        <f t="shared" si="355"/>
        <v>57</v>
      </c>
      <c r="AX3424" s="53">
        <v>8665.09</v>
      </c>
      <c r="AY3424" s="51">
        <f t="shared" si="356"/>
        <v>8665</v>
      </c>
      <c r="BA3424" s="10">
        <v>10.79</v>
      </c>
      <c r="BB3424" s="51" t="str">
        <f t="shared" si="357"/>
        <v>Diabetes</v>
      </c>
    </row>
    <row r="3425" spans="18:54" ht="15.5" x14ac:dyDescent="0.35">
      <c r="R3425" s="7" t="s">
        <v>6739</v>
      </c>
      <c r="S3425" s="10" t="s">
        <v>7490</v>
      </c>
      <c r="T3425" s="16" t="s">
        <v>5719</v>
      </c>
      <c r="X3425" s="27" t="s">
        <v>2381</v>
      </c>
      <c r="Y3425" s="25">
        <f t="shared" si="351"/>
        <v>0</v>
      </c>
      <c r="AB3425" s="10" t="s">
        <v>2380</v>
      </c>
      <c r="AC3425" s="7" t="s">
        <v>2380</v>
      </c>
      <c r="AF3425" s="25" t="str">
        <f t="shared" si="352"/>
        <v>No</v>
      </c>
      <c r="AG3425" s="36" t="str">
        <f t="shared" si="353"/>
        <v>No</v>
      </c>
      <c r="AJ3425" s="25">
        <v>30.3</v>
      </c>
      <c r="AL3425" s="33" t="str">
        <f t="shared" si="354"/>
        <v>Obesity</v>
      </c>
      <c r="AO3425" s="42">
        <v>1969</v>
      </c>
      <c r="AP3425" s="30" t="s">
        <v>35</v>
      </c>
      <c r="AQ3425" s="7">
        <v>10</v>
      </c>
      <c r="AS3425" s="33" t="str">
        <f t="shared" si="350"/>
        <v>10-08-1969</v>
      </c>
      <c r="AU3425" s="10" t="s">
        <v>9366</v>
      </c>
      <c r="AV3425" s="33">
        <f t="shared" si="355"/>
        <v>53</v>
      </c>
      <c r="AX3425" s="53">
        <v>8665.14</v>
      </c>
      <c r="AY3425" s="50">
        <f t="shared" si="356"/>
        <v>8665</v>
      </c>
      <c r="BA3425" s="10">
        <v>4.24</v>
      </c>
      <c r="BB3425" s="50" t="str">
        <f t="shared" si="357"/>
        <v>Normal</v>
      </c>
    </row>
    <row r="3426" spans="18:54" ht="15.5" x14ac:dyDescent="0.35">
      <c r="R3426" s="7" t="s">
        <v>6739</v>
      </c>
      <c r="S3426" s="10" t="s">
        <v>7030</v>
      </c>
      <c r="T3426" s="16" t="s">
        <v>5720</v>
      </c>
      <c r="X3426" s="27">
        <v>2</v>
      </c>
      <c r="Y3426" s="25">
        <f t="shared" si="351"/>
        <v>2</v>
      </c>
      <c r="AB3426" s="10" t="s">
        <v>2380</v>
      </c>
      <c r="AC3426" s="7" t="s">
        <v>2380</v>
      </c>
      <c r="AF3426" s="25" t="str">
        <f t="shared" si="352"/>
        <v>No</v>
      </c>
      <c r="AG3426" s="36" t="str">
        <f t="shared" si="353"/>
        <v>No</v>
      </c>
      <c r="AJ3426" s="25">
        <v>26.22</v>
      </c>
      <c r="AL3426" s="32" t="str">
        <f t="shared" si="354"/>
        <v>Over weight</v>
      </c>
      <c r="AO3426" s="41">
        <v>1974</v>
      </c>
      <c r="AP3426" s="29" t="s">
        <v>35</v>
      </c>
      <c r="AQ3426" s="7">
        <v>16</v>
      </c>
      <c r="AS3426" s="32" t="str">
        <f t="shared" si="350"/>
        <v>16-08-1974</v>
      </c>
      <c r="AU3426" s="10" t="s">
        <v>9367</v>
      </c>
      <c r="AV3426" s="32">
        <f t="shared" si="355"/>
        <v>48</v>
      </c>
      <c r="AX3426" s="53">
        <v>8671.19</v>
      </c>
      <c r="AY3426" s="51">
        <f t="shared" si="356"/>
        <v>8671</v>
      </c>
      <c r="BA3426" s="10">
        <v>5.83</v>
      </c>
      <c r="BB3426" s="51" t="str">
        <f t="shared" si="357"/>
        <v>Prediabetes</v>
      </c>
    </row>
    <row r="3427" spans="18:54" ht="15.5" x14ac:dyDescent="0.35">
      <c r="R3427" s="7" t="s">
        <v>6742</v>
      </c>
      <c r="S3427" s="10" t="s">
        <v>8311</v>
      </c>
      <c r="T3427" s="16" t="s">
        <v>5721</v>
      </c>
      <c r="X3427" s="27" t="s">
        <v>2381</v>
      </c>
      <c r="Y3427" s="25">
        <f t="shared" si="351"/>
        <v>0</v>
      </c>
      <c r="AB3427" s="10" t="s">
        <v>2380</v>
      </c>
      <c r="AC3427" s="7" t="s">
        <v>2380</v>
      </c>
      <c r="AF3427" s="25" t="str">
        <f t="shared" si="352"/>
        <v>No</v>
      </c>
      <c r="AG3427" s="36" t="str">
        <f t="shared" si="353"/>
        <v>No</v>
      </c>
      <c r="AJ3427" s="25">
        <v>29.99</v>
      </c>
      <c r="AL3427" s="33" t="str">
        <f t="shared" si="354"/>
        <v>Over weight</v>
      </c>
      <c r="AO3427" s="42">
        <v>1973</v>
      </c>
      <c r="AP3427" s="30" t="s">
        <v>37</v>
      </c>
      <c r="AQ3427" s="7">
        <v>11</v>
      </c>
      <c r="AS3427" s="33" t="str">
        <f t="shared" si="350"/>
        <v>11-10-1973</v>
      </c>
      <c r="AU3427" s="10" t="s">
        <v>9301</v>
      </c>
      <c r="AV3427" s="33">
        <f t="shared" si="355"/>
        <v>49</v>
      </c>
      <c r="AX3427" s="53">
        <v>8688.86</v>
      </c>
      <c r="AY3427" s="50">
        <f t="shared" si="356"/>
        <v>8689</v>
      </c>
      <c r="BA3427" s="10">
        <v>11.85</v>
      </c>
      <c r="BB3427" s="50" t="str">
        <f t="shared" si="357"/>
        <v>Diabetes</v>
      </c>
    </row>
    <row r="3428" spans="18:54" ht="15.5" x14ac:dyDescent="0.35">
      <c r="R3428" s="7" t="s">
        <v>6739</v>
      </c>
      <c r="S3428" s="10" t="s">
        <v>7491</v>
      </c>
      <c r="T3428" s="16" t="s">
        <v>5722</v>
      </c>
      <c r="X3428" s="27">
        <v>1</v>
      </c>
      <c r="Y3428" s="25">
        <f t="shared" si="351"/>
        <v>1</v>
      </c>
      <c r="AB3428" s="10" t="s">
        <v>2380</v>
      </c>
      <c r="AC3428" s="7" t="s">
        <v>2380</v>
      </c>
      <c r="AF3428" s="25" t="str">
        <f t="shared" si="352"/>
        <v>No</v>
      </c>
      <c r="AG3428" s="36" t="str">
        <f t="shared" si="353"/>
        <v>No</v>
      </c>
      <c r="AJ3428" s="25">
        <v>36.380000000000003</v>
      </c>
      <c r="AL3428" s="32" t="str">
        <f t="shared" si="354"/>
        <v>Obesity</v>
      </c>
      <c r="AO3428" s="41">
        <v>1980</v>
      </c>
      <c r="AP3428" s="29" t="s">
        <v>37</v>
      </c>
      <c r="AQ3428" s="7">
        <v>28</v>
      </c>
      <c r="AS3428" s="32" t="str">
        <f t="shared" si="350"/>
        <v>28-10-1980</v>
      </c>
      <c r="AU3428" s="10" t="s">
        <v>9368</v>
      </c>
      <c r="AV3428" s="32">
        <f t="shared" si="355"/>
        <v>42</v>
      </c>
      <c r="AX3428" s="53">
        <v>8701.84</v>
      </c>
      <c r="AY3428" s="49">
        <f t="shared" si="356"/>
        <v>8702</v>
      </c>
      <c r="BA3428" s="10">
        <v>5.98</v>
      </c>
      <c r="BB3428" s="49" t="str">
        <f t="shared" si="357"/>
        <v>Prediabetes</v>
      </c>
    </row>
    <row r="3429" spans="18:54" ht="15.5" x14ac:dyDescent="0.35">
      <c r="R3429" s="7" t="s">
        <v>6740</v>
      </c>
      <c r="S3429" s="10" t="s">
        <v>6868</v>
      </c>
      <c r="T3429" s="16" t="s">
        <v>5723</v>
      </c>
      <c r="X3429" s="27">
        <v>1</v>
      </c>
      <c r="Y3429" s="25">
        <f t="shared" si="351"/>
        <v>1</v>
      </c>
      <c r="AB3429" s="10" t="s">
        <v>2382</v>
      </c>
      <c r="AC3429" s="7" t="s">
        <v>2380</v>
      </c>
      <c r="AF3429" s="25" t="str">
        <f t="shared" si="352"/>
        <v>Yes</v>
      </c>
      <c r="AG3429" s="36" t="str">
        <f t="shared" si="353"/>
        <v>No</v>
      </c>
      <c r="AJ3429" s="25">
        <v>31.16</v>
      </c>
      <c r="AL3429" s="33" t="str">
        <f t="shared" si="354"/>
        <v>Obesity</v>
      </c>
      <c r="AO3429" s="42">
        <v>1973</v>
      </c>
      <c r="AP3429" s="30" t="s">
        <v>18</v>
      </c>
      <c r="AQ3429" s="7">
        <v>25</v>
      </c>
      <c r="AS3429" s="33" t="str">
        <f t="shared" si="350"/>
        <v>25-06-1973</v>
      </c>
      <c r="AU3429" s="10" t="s">
        <v>9369</v>
      </c>
      <c r="AV3429" s="33">
        <f t="shared" si="355"/>
        <v>49</v>
      </c>
      <c r="AX3429" s="53">
        <v>8703.4599999999991</v>
      </c>
      <c r="AY3429" s="50">
        <f t="shared" si="356"/>
        <v>8703</v>
      </c>
      <c r="BA3429" s="10">
        <v>4.26</v>
      </c>
      <c r="BB3429" s="50" t="str">
        <f t="shared" si="357"/>
        <v>Normal</v>
      </c>
    </row>
    <row r="3430" spans="18:54" ht="15.5" x14ac:dyDescent="0.35">
      <c r="R3430" s="7" t="s">
        <v>6740</v>
      </c>
      <c r="S3430" s="10" t="s">
        <v>7171</v>
      </c>
      <c r="T3430" s="16" t="s">
        <v>5724</v>
      </c>
      <c r="X3430" s="27">
        <v>1</v>
      </c>
      <c r="Y3430" s="25">
        <f t="shared" si="351"/>
        <v>1</v>
      </c>
      <c r="AB3430" s="10" t="s">
        <v>2382</v>
      </c>
      <c r="AC3430" s="7" t="s">
        <v>2380</v>
      </c>
      <c r="AF3430" s="25" t="str">
        <f t="shared" si="352"/>
        <v>Yes</v>
      </c>
      <c r="AG3430" s="36" t="str">
        <f t="shared" si="353"/>
        <v>No</v>
      </c>
      <c r="AJ3430" s="25">
        <v>25.55</v>
      </c>
      <c r="AL3430" s="32" t="str">
        <f t="shared" si="354"/>
        <v>Over weight</v>
      </c>
      <c r="AO3430" s="41">
        <v>1976</v>
      </c>
      <c r="AP3430" s="29" t="s">
        <v>18</v>
      </c>
      <c r="AQ3430" s="7">
        <v>17</v>
      </c>
      <c r="AS3430" s="32" t="str">
        <f t="shared" si="350"/>
        <v>17-06-1976</v>
      </c>
      <c r="AU3430" s="10" t="s">
        <v>9370</v>
      </c>
      <c r="AV3430" s="32">
        <f t="shared" si="355"/>
        <v>46</v>
      </c>
      <c r="AX3430" s="53">
        <v>8733.23</v>
      </c>
      <c r="AY3430" s="51">
        <f t="shared" si="356"/>
        <v>8733</v>
      </c>
      <c r="BA3430" s="10">
        <v>4.96</v>
      </c>
      <c r="BB3430" s="51" t="str">
        <f t="shared" si="357"/>
        <v>Normal</v>
      </c>
    </row>
    <row r="3431" spans="18:54" ht="15.5" x14ac:dyDescent="0.35">
      <c r="R3431" s="7" t="s">
        <v>6740</v>
      </c>
      <c r="S3431" s="10" t="s">
        <v>7492</v>
      </c>
      <c r="T3431" s="16" t="s">
        <v>5211</v>
      </c>
      <c r="X3431" s="27" t="s">
        <v>2381</v>
      </c>
      <c r="Y3431" s="25">
        <f t="shared" si="351"/>
        <v>0</v>
      </c>
      <c r="AB3431" s="10" t="s">
        <v>2382</v>
      </c>
      <c r="AC3431" s="7" t="s">
        <v>2380</v>
      </c>
      <c r="AF3431" s="25" t="str">
        <f t="shared" si="352"/>
        <v>Yes</v>
      </c>
      <c r="AG3431" s="36" t="str">
        <f t="shared" si="353"/>
        <v>No</v>
      </c>
      <c r="AJ3431" s="25">
        <v>28.77</v>
      </c>
      <c r="AL3431" s="33" t="str">
        <f t="shared" si="354"/>
        <v>Over weight</v>
      </c>
      <c r="AO3431" s="42">
        <v>1999</v>
      </c>
      <c r="AP3431" s="30" t="s">
        <v>35</v>
      </c>
      <c r="AQ3431" s="7">
        <v>23</v>
      </c>
      <c r="AS3431" s="33" t="str">
        <f t="shared" si="350"/>
        <v>23-08-1999</v>
      </c>
      <c r="AU3431" s="10" t="s">
        <v>9371</v>
      </c>
      <c r="AV3431" s="33">
        <f t="shared" si="355"/>
        <v>23</v>
      </c>
      <c r="AX3431" s="53">
        <v>8747.68</v>
      </c>
      <c r="AY3431" s="50">
        <f t="shared" si="356"/>
        <v>8748</v>
      </c>
      <c r="BA3431" s="10">
        <v>4</v>
      </c>
      <c r="BB3431" s="50" t="str">
        <f t="shared" si="357"/>
        <v>Normal</v>
      </c>
    </row>
    <row r="3432" spans="18:54" ht="15.5" x14ac:dyDescent="0.35">
      <c r="R3432" s="7" t="s">
        <v>6739</v>
      </c>
      <c r="S3432" s="10" t="s">
        <v>7493</v>
      </c>
      <c r="T3432" s="16" t="s">
        <v>5725</v>
      </c>
      <c r="X3432" s="27">
        <v>1</v>
      </c>
      <c r="Y3432" s="25">
        <f t="shared" si="351"/>
        <v>1</v>
      </c>
      <c r="AB3432" s="10" t="s">
        <v>2382</v>
      </c>
      <c r="AC3432" s="7" t="s">
        <v>2380</v>
      </c>
      <c r="AF3432" s="25" t="str">
        <f t="shared" si="352"/>
        <v>Yes</v>
      </c>
      <c r="AG3432" s="36" t="str">
        <f t="shared" si="353"/>
        <v>No</v>
      </c>
      <c r="AJ3432" s="25">
        <v>23.14</v>
      </c>
      <c r="AL3432" s="32" t="str">
        <f t="shared" si="354"/>
        <v xml:space="preserve">Normal Weight 
</v>
      </c>
      <c r="AO3432" s="41">
        <v>1969</v>
      </c>
      <c r="AP3432" s="29" t="s">
        <v>20</v>
      </c>
      <c r="AQ3432" s="7">
        <v>9</v>
      </c>
      <c r="AS3432" s="32" t="str">
        <f t="shared" si="350"/>
        <v>09-09-1969</v>
      </c>
      <c r="AU3432" s="10" t="s">
        <v>9372</v>
      </c>
      <c r="AV3432" s="32">
        <f t="shared" si="355"/>
        <v>53</v>
      </c>
      <c r="AX3432" s="53">
        <v>8760.1200000000008</v>
      </c>
      <c r="AY3432" s="51">
        <f t="shared" si="356"/>
        <v>8760</v>
      </c>
      <c r="BA3432" s="10">
        <v>4.1500000000000004</v>
      </c>
      <c r="BB3432" s="51" t="str">
        <f t="shared" si="357"/>
        <v>Normal</v>
      </c>
    </row>
    <row r="3433" spans="18:54" ht="15.5" x14ac:dyDescent="0.35">
      <c r="R3433" s="7" t="s">
        <v>6740</v>
      </c>
      <c r="S3433" s="10" t="s">
        <v>6935</v>
      </c>
      <c r="T3433" s="16" t="s">
        <v>5726</v>
      </c>
      <c r="X3433" s="27" t="s">
        <v>2381</v>
      </c>
      <c r="Y3433" s="25">
        <f t="shared" si="351"/>
        <v>0</v>
      </c>
      <c r="AB3433" s="10" t="s">
        <v>2380</v>
      </c>
      <c r="AC3433" s="7" t="s">
        <v>2380</v>
      </c>
      <c r="AF3433" s="25" t="str">
        <f t="shared" si="352"/>
        <v>No</v>
      </c>
      <c r="AG3433" s="36" t="str">
        <f t="shared" si="353"/>
        <v>No</v>
      </c>
      <c r="AJ3433" s="25">
        <v>39.6</v>
      </c>
      <c r="AL3433" s="33" t="str">
        <f t="shared" si="354"/>
        <v>Obesity</v>
      </c>
      <c r="AO3433" s="42">
        <v>1974</v>
      </c>
      <c r="AP3433" s="30" t="s">
        <v>20</v>
      </c>
      <c r="AQ3433" s="7">
        <v>6</v>
      </c>
      <c r="AS3433" s="33" t="str">
        <f t="shared" si="350"/>
        <v>06-09-1974</v>
      </c>
      <c r="AU3433" s="10" t="s">
        <v>9373</v>
      </c>
      <c r="AV3433" s="33">
        <f t="shared" si="355"/>
        <v>48</v>
      </c>
      <c r="AX3433" s="53">
        <v>8765.25</v>
      </c>
      <c r="AY3433" s="50">
        <f t="shared" si="356"/>
        <v>8765</v>
      </c>
      <c r="BA3433" s="10">
        <v>11.36</v>
      </c>
      <c r="BB3433" s="50" t="str">
        <f t="shared" si="357"/>
        <v>Diabetes</v>
      </c>
    </row>
    <row r="3434" spans="18:54" ht="15.5" x14ac:dyDescent="0.35">
      <c r="R3434" s="7" t="s">
        <v>6740</v>
      </c>
      <c r="S3434" s="10" t="s">
        <v>7494</v>
      </c>
      <c r="T3434" s="16" t="s">
        <v>5727</v>
      </c>
      <c r="X3434" s="27" t="s">
        <v>2381</v>
      </c>
      <c r="Y3434" s="25">
        <f t="shared" si="351"/>
        <v>0</v>
      </c>
      <c r="AB3434" s="10" t="s">
        <v>2380</v>
      </c>
      <c r="AC3434" s="7" t="s">
        <v>2380</v>
      </c>
      <c r="AF3434" s="25" t="str">
        <f t="shared" si="352"/>
        <v>No</v>
      </c>
      <c r="AG3434" s="36" t="str">
        <f t="shared" si="353"/>
        <v>No</v>
      </c>
      <c r="AJ3434" s="25">
        <v>29.2</v>
      </c>
      <c r="AL3434" s="32" t="str">
        <f t="shared" si="354"/>
        <v>Over weight</v>
      </c>
      <c r="AO3434" s="41">
        <v>1971</v>
      </c>
      <c r="AP3434" s="29" t="s">
        <v>35</v>
      </c>
      <c r="AQ3434" s="7">
        <v>23</v>
      </c>
      <c r="AS3434" s="32" t="str">
        <f t="shared" si="350"/>
        <v>23-08-1971</v>
      </c>
      <c r="AU3434" s="10" t="s">
        <v>9374</v>
      </c>
      <c r="AV3434" s="32">
        <f t="shared" si="355"/>
        <v>51</v>
      </c>
      <c r="AX3434" s="53">
        <v>8782.4699999999993</v>
      </c>
      <c r="AY3434" s="51">
        <f t="shared" si="356"/>
        <v>8782</v>
      </c>
      <c r="BA3434" s="10">
        <v>7.53</v>
      </c>
      <c r="BB3434" s="51" t="str">
        <f t="shared" si="357"/>
        <v>Diabetes</v>
      </c>
    </row>
    <row r="3435" spans="18:54" ht="15.5" x14ac:dyDescent="0.35">
      <c r="R3435" s="7" t="s">
        <v>6740</v>
      </c>
      <c r="S3435" s="10" t="s">
        <v>7495</v>
      </c>
      <c r="T3435" s="16" t="s">
        <v>5728</v>
      </c>
      <c r="X3435" s="27" t="s">
        <v>2381</v>
      </c>
      <c r="Y3435" s="25">
        <f t="shared" si="351"/>
        <v>0</v>
      </c>
      <c r="AB3435" s="10" t="s">
        <v>2380</v>
      </c>
      <c r="AC3435" s="7" t="s">
        <v>2380</v>
      </c>
      <c r="AF3435" s="25" t="str">
        <f t="shared" si="352"/>
        <v>No</v>
      </c>
      <c r="AG3435" s="36" t="str">
        <f t="shared" si="353"/>
        <v>No</v>
      </c>
      <c r="AJ3435" s="25">
        <v>32.774999999999999</v>
      </c>
      <c r="AL3435" s="33" t="str">
        <f t="shared" si="354"/>
        <v>Obesity</v>
      </c>
      <c r="AO3435" s="42">
        <v>1971</v>
      </c>
      <c r="AP3435" s="30" t="s">
        <v>18</v>
      </c>
      <c r="AQ3435" s="7">
        <v>18</v>
      </c>
      <c r="AS3435" s="33" t="str">
        <f t="shared" si="350"/>
        <v>18-06-1971</v>
      </c>
      <c r="AU3435" s="10" t="s">
        <v>9375</v>
      </c>
      <c r="AV3435" s="33">
        <f t="shared" si="355"/>
        <v>51</v>
      </c>
      <c r="AX3435" s="53">
        <v>8798.59</v>
      </c>
      <c r="AY3435" s="50">
        <f t="shared" si="356"/>
        <v>8799</v>
      </c>
      <c r="BA3435" s="10">
        <v>7.95</v>
      </c>
      <c r="BB3435" s="50" t="str">
        <f t="shared" si="357"/>
        <v>Diabetes</v>
      </c>
    </row>
    <row r="3436" spans="18:54" ht="15.5" x14ac:dyDescent="0.35">
      <c r="R3436" s="7" t="s">
        <v>6740</v>
      </c>
      <c r="S3436" s="10" t="s">
        <v>7496</v>
      </c>
      <c r="T3436" s="16" t="s">
        <v>5729</v>
      </c>
      <c r="X3436" s="27" t="s">
        <v>2381</v>
      </c>
      <c r="Y3436" s="25">
        <f t="shared" si="351"/>
        <v>0</v>
      </c>
      <c r="AB3436" s="10" t="s">
        <v>2380</v>
      </c>
      <c r="AC3436" s="7" t="s">
        <v>2380</v>
      </c>
      <c r="AF3436" s="25" t="str">
        <f t="shared" si="352"/>
        <v>No</v>
      </c>
      <c r="AG3436" s="36" t="str">
        <f t="shared" si="353"/>
        <v>No</v>
      </c>
      <c r="AJ3436" s="25">
        <v>24.035</v>
      </c>
      <c r="AL3436" s="32" t="str">
        <f t="shared" si="354"/>
        <v xml:space="preserve">Normal Weight 
</v>
      </c>
      <c r="AO3436" s="41">
        <v>1965</v>
      </c>
      <c r="AP3436" s="29" t="s">
        <v>35</v>
      </c>
      <c r="AQ3436" s="7">
        <v>29</v>
      </c>
      <c r="AS3436" s="32" t="str">
        <f t="shared" si="350"/>
        <v>29-08-1965</v>
      </c>
      <c r="AU3436" s="10" t="s">
        <v>9376</v>
      </c>
      <c r="AV3436" s="32">
        <f t="shared" si="355"/>
        <v>57</v>
      </c>
      <c r="AX3436" s="53">
        <v>8800.49</v>
      </c>
      <c r="AY3436" s="49">
        <f t="shared" si="356"/>
        <v>8800</v>
      </c>
      <c r="BA3436" s="10">
        <v>8.5</v>
      </c>
      <c r="BB3436" s="49" t="str">
        <f t="shared" si="357"/>
        <v>Diabetes</v>
      </c>
    </row>
    <row r="3437" spans="18:54" ht="15.5" x14ac:dyDescent="0.35">
      <c r="R3437" s="7" t="s">
        <v>6742</v>
      </c>
      <c r="S3437" s="10" t="s">
        <v>8312</v>
      </c>
      <c r="T3437" s="16" t="s">
        <v>5730</v>
      </c>
      <c r="X3437" s="27">
        <v>1</v>
      </c>
      <c r="Y3437" s="25">
        <f t="shared" si="351"/>
        <v>1</v>
      </c>
      <c r="AB3437" s="10" t="s">
        <v>2380</v>
      </c>
      <c r="AC3437" s="7" t="s">
        <v>2380</v>
      </c>
      <c r="AF3437" s="25" t="str">
        <f t="shared" si="352"/>
        <v>No</v>
      </c>
      <c r="AG3437" s="36" t="str">
        <f t="shared" si="353"/>
        <v>No</v>
      </c>
      <c r="AJ3437" s="25">
        <v>30.55</v>
      </c>
      <c r="AL3437" s="33" t="str">
        <f t="shared" si="354"/>
        <v>Obesity</v>
      </c>
      <c r="AO3437" s="42">
        <v>2001</v>
      </c>
      <c r="AP3437" s="30" t="s">
        <v>15</v>
      </c>
      <c r="AQ3437" s="7">
        <v>7</v>
      </c>
      <c r="AS3437" s="33" t="str">
        <f t="shared" si="350"/>
        <v>07-11-2001</v>
      </c>
      <c r="AU3437" s="10" t="s">
        <v>9377</v>
      </c>
      <c r="AV3437" s="33">
        <f t="shared" si="355"/>
        <v>21</v>
      </c>
      <c r="AX3437" s="53">
        <v>8821.8799999999992</v>
      </c>
      <c r="AY3437" s="50">
        <f t="shared" si="356"/>
        <v>8822</v>
      </c>
      <c r="BA3437" s="10">
        <v>5.89</v>
      </c>
      <c r="BB3437" s="50" t="str">
        <f t="shared" si="357"/>
        <v>Prediabetes</v>
      </c>
    </row>
    <row r="3438" spans="18:54" ht="15.5" x14ac:dyDescent="0.35">
      <c r="R3438" s="7" t="s">
        <v>6742</v>
      </c>
      <c r="S3438" s="10" t="s">
        <v>8313</v>
      </c>
      <c r="T3438" s="16" t="s">
        <v>5731</v>
      </c>
      <c r="X3438" s="27">
        <v>2</v>
      </c>
      <c r="Y3438" s="25">
        <f t="shared" si="351"/>
        <v>2</v>
      </c>
      <c r="AB3438" s="10" t="s">
        <v>2380</v>
      </c>
      <c r="AC3438" s="7" t="s">
        <v>2380</v>
      </c>
      <c r="AF3438" s="25" t="str">
        <f t="shared" si="352"/>
        <v>No</v>
      </c>
      <c r="AG3438" s="36" t="str">
        <f t="shared" si="353"/>
        <v>No</v>
      </c>
      <c r="AJ3438" s="25">
        <v>28.81</v>
      </c>
      <c r="AL3438" s="32" t="str">
        <f t="shared" si="354"/>
        <v>Over weight</v>
      </c>
      <c r="AO3438" s="41">
        <v>1976</v>
      </c>
      <c r="AP3438" s="29" t="s">
        <v>18</v>
      </c>
      <c r="AQ3438" s="7">
        <v>14</v>
      </c>
      <c r="AS3438" s="32" t="str">
        <f t="shared" si="350"/>
        <v>14-06-1976</v>
      </c>
      <c r="AU3438" s="10" t="s">
        <v>9378</v>
      </c>
      <c r="AV3438" s="32">
        <f t="shared" si="355"/>
        <v>46</v>
      </c>
      <c r="AX3438" s="53">
        <v>8823.2800000000007</v>
      </c>
      <c r="AY3438" s="51">
        <f t="shared" si="356"/>
        <v>8823</v>
      </c>
      <c r="BA3438" s="10">
        <v>8.76</v>
      </c>
      <c r="BB3438" s="51" t="str">
        <f t="shared" si="357"/>
        <v>Diabetes</v>
      </c>
    </row>
    <row r="3439" spans="18:54" ht="15.5" x14ac:dyDescent="0.35">
      <c r="R3439" s="7" t="s">
        <v>6740</v>
      </c>
      <c r="S3439" s="10" t="s">
        <v>7497</v>
      </c>
      <c r="T3439" s="16" t="s">
        <v>5732</v>
      </c>
      <c r="X3439" s="27" t="s">
        <v>2381</v>
      </c>
      <c r="Y3439" s="25">
        <f t="shared" si="351"/>
        <v>0</v>
      </c>
      <c r="AB3439" s="10" t="s">
        <v>2380</v>
      </c>
      <c r="AC3439" s="7" t="s">
        <v>2380</v>
      </c>
      <c r="AF3439" s="25" t="str">
        <f t="shared" si="352"/>
        <v>No</v>
      </c>
      <c r="AG3439" s="36" t="str">
        <f t="shared" si="353"/>
        <v>No</v>
      </c>
      <c r="AJ3439" s="25">
        <v>31.66</v>
      </c>
      <c r="AL3439" s="33" t="str">
        <f t="shared" si="354"/>
        <v>Obesity</v>
      </c>
      <c r="AO3439" s="42">
        <v>1976</v>
      </c>
      <c r="AP3439" s="30" t="s">
        <v>37</v>
      </c>
      <c r="AQ3439" s="7">
        <v>19</v>
      </c>
      <c r="AS3439" s="33" t="str">
        <f t="shared" si="350"/>
        <v>19-10-1976</v>
      </c>
      <c r="AU3439" s="10" t="s">
        <v>9379</v>
      </c>
      <c r="AV3439" s="33">
        <f t="shared" si="355"/>
        <v>46</v>
      </c>
      <c r="AX3439" s="53">
        <v>8823.99</v>
      </c>
      <c r="AY3439" s="50">
        <f t="shared" si="356"/>
        <v>8824</v>
      </c>
      <c r="BA3439" s="10">
        <v>4.1100000000000003</v>
      </c>
      <c r="BB3439" s="50" t="str">
        <f t="shared" si="357"/>
        <v>Normal</v>
      </c>
    </row>
    <row r="3440" spans="18:54" ht="15.5" x14ac:dyDescent="0.35">
      <c r="R3440" s="7" t="s">
        <v>6740</v>
      </c>
      <c r="S3440" s="10" t="s">
        <v>7171</v>
      </c>
      <c r="T3440" s="16" t="s">
        <v>5733</v>
      </c>
      <c r="X3440" s="27">
        <v>1</v>
      </c>
      <c r="Y3440" s="25">
        <f t="shared" si="351"/>
        <v>1</v>
      </c>
      <c r="AB3440" s="10" t="s">
        <v>2382</v>
      </c>
      <c r="AC3440" s="7" t="s">
        <v>2380</v>
      </c>
      <c r="AF3440" s="25" t="str">
        <f t="shared" si="352"/>
        <v>Yes</v>
      </c>
      <c r="AG3440" s="36" t="str">
        <f t="shared" si="353"/>
        <v>No</v>
      </c>
      <c r="AJ3440" s="25">
        <v>28.215</v>
      </c>
      <c r="AL3440" s="32" t="str">
        <f t="shared" si="354"/>
        <v>Over weight</v>
      </c>
      <c r="AO3440" s="41">
        <v>1988</v>
      </c>
      <c r="AP3440" s="29" t="s">
        <v>35</v>
      </c>
      <c r="AQ3440" s="7">
        <v>22</v>
      </c>
      <c r="AS3440" s="32" t="str">
        <f t="shared" si="350"/>
        <v>22-08-1988</v>
      </c>
      <c r="AU3440" s="10" t="s">
        <v>9380</v>
      </c>
      <c r="AV3440" s="32">
        <f t="shared" si="355"/>
        <v>34</v>
      </c>
      <c r="AX3440" s="53">
        <v>8824.27</v>
      </c>
      <c r="AY3440" s="51">
        <f t="shared" si="356"/>
        <v>8824</v>
      </c>
      <c r="BA3440" s="10">
        <v>7.56</v>
      </c>
      <c r="BB3440" s="51" t="str">
        <f t="shared" si="357"/>
        <v>Diabetes</v>
      </c>
    </row>
    <row r="3441" spans="18:54" ht="15.5" x14ac:dyDescent="0.35">
      <c r="R3441" s="7" t="s">
        <v>6740</v>
      </c>
      <c r="S3441" s="10" t="s">
        <v>6935</v>
      </c>
      <c r="T3441" s="16" t="s">
        <v>5734</v>
      </c>
      <c r="X3441" s="27">
        <v>1</v>
      </c>
      <c r="Y3441" s="25">
        <f t="shared" si="351"/>
        <v>1</v>
      </c>
      <c r="AB3441" s="10" t="s">
        <v>2382</v>
      </c>
      <c r="AC3441" s="7" t="s">
        <v>2380</v>
      </c>
      <c r="AF3441" s="25" t="str">
        <f t="shared" si="352"/>
        <v>Yes</v>
      </c>
      <c r="AG3441" s="36" t="str">
        <f t="shared" si="353"/>
        <v>No</v>
      </c>
      <c r="AJ3441" s="25">
        <v>26.12</v>
      </c>
      <c r="AL3441" s="33" t="str">
        <f t="shared" si="354"/>
        <v>Over weight</v>
      </c>
      <c r="AO3441" s="42">
        <v>1976</v>
      </c>
      <c r="AP3441" s="30" t="s">
        <v>10</v>
      </c>
      <c r="AQ3441" s="7">
        <v>14</v>
      </c>
      <c r="AS3441" s="33" t="str">
        <f t="shared" si="350"/>
        <v>14-07-1976</v>
      </c>
      <c r="AU3441" s="10" t="s">
        <v>9381</v>
      </c>
      <c r="AV3441" s="33">
        <f t="shared" si="355"/>
        <v>46</v>
      </c>
      <c r="AX3441" s="53">
        <v>8825.09</v>
      </c>
      <c r="AY3441" s="50">
        <f t="shared" si="356"/>
        <v>8825</v>
      </c>
      <c r="BA3441" s="10">
        <v>4.17</v>
      </c>
      <c r="BB3441" s="50" t="str">
        <f t="shared" si="357"/>
        <v>Normal</v>
      </c>
    </row>
    <row r="3442" spans="18:54" ht="15.5" x14ac:dyDescent="0.35">
      <c r="R3442" s="7" t="s">
        <v>6739</v>
      </c>
      <c r="S3442" s="10" t="s">
        <v>7498</v>
      </c>
      <c r="T3442" s="16" t="s">
        <v>5735</v>
      </c>
      <c r="X3442" s="27">
        <v>2</v>
      </c>
      <c r="Y3442" s="25">
        <f t="shared" si="351"/>
        <v>2</v>
      </c>
      <c r="AB3442" s="10" t="s">
        <v>2380</v>
      </c>
      <c r="AC3442" s="7" t="s">
        <v>2380</v>
      </c>
      <c r="AF3442" s="25" t="str">
        <f t="shared" si="352"/>
        <v>No</v>
      </c>
      <c r="AG3442" s="36" t="str">
        <f t="shared" si="353"/>
        <v>No</v>
      </c>
      <c r="AJ3442" s="25">
        <v>36.630000000000003</v>
      </c>
      <c r="AL3442" s="32" t="str">
        <f t="shared" si="354"/>
        <v>Obesity</v>
      </c>
      <c r="AO3442" s="41">
        <v>1972</v>
      </c>
      <c r="AP3442" s="29" t="s">
        <v>15</v>
      </c>
      <c r="AQ3442" s="7">
        <v>14</v>
      </c>
      <c r="AS3442" s="32" t="str">
        <f t="shared" si="350"/>
        <v>14-11-1972</v>
      </c>
      <c r="AU3442" s="10" t="s">
        <v>9382</v>
      </c>
      <c r="AV3442" s="32">
        <f t="shared" si="355"/>
        <v>50</v>
      </c>
      <c r="AX3442" s="53">
        <v>8827.2099999999991</v>
      </c>
      <c r="AY3442" s="51">
        <f t="shared" si="356"/>
        <v>8827</v>
      </c>
      <c r="BA3442" s="10">
        <v>11.42</v>
      </c>
      <c r="BB3442" s="51" t="str">
        <f t="shared" si="357"/>
        <v>Diabetes</v>
      </c>
    </row>
    <row r="3443" spans="18:54" ht="15.5" x14ac:dyDescent="0.35">
      <c r="R3443" s="7" t="s">
        <v>6739</v>
      </c>
      <c r="S3443" s="10" t="s">
        <v>7499</v>
      </c>
      <c r="T3443" s="16" t="s">
        <v>5736</v>
      </c>
      <c r="X3443" s="27">
        <v>2</v>
      </c>
      <c r="Y3443" s="25">
        <f t="shared" si="351"/>
        <v>2</v>
      </c>
      <c r="AB3443" s="10" t="s">
        <v>2380</v>
      </c>
      <c r="AC3443" s="7" t="s">
        <v>2380</v>
      </c>
      <c r="AF3443" s="25" t="str">
        <f t="shared" si="352"/>
        <v>No</v>
      </c>
      <c r="AG3443" s="36" t="str">
        <f t="shared" si="353"/>
        <v>No</v>
      </c>
      <c r="AJ3443" s="25">
        <v>33.344999999999999</v>
      </c>
      <c r="AL3443" s="33" t="str">
        <f t="shared" si="354"/>
        <v>Obesity</v>
      </c>
      <c r="AO3443" s="42">
        <v>1972</v>
      </c>
      <c r="AP3443" s="30" t="s">
        <v>15</v>
      </c>
      <c r="AQ3443" s="7">
        <v>22</v>
      </c>
      <c r="AS3443" s="33" t="str">
        <f t="shared" si="350"/>
        <v>22-11-1972</v>
      </c>
      <c r="AU3443" s="10" t="s">
        <v>9383</v>
      </c>
      <c r="AV3443" s="33">
        <f t="shared" si="355"/>
        <v>50</v>
      </c>
      <c r="AX3443" s="53">
        <v>8835.26</v>
      </c>
      <c r="AY3443" s="50">
        <f t="shared" si="356"/>
        <v>8835</v>
      </c>
      <c r="BA3443" s="10">
        <v>7.33</v>
      </c>
      <c r="BB3443" s="50" t="str">
        <f t="shared" si="357"/>
        <v>Diabetes</v>
      </c>
    </row>
    <row r="3444" spans="18:54" ht="15.5" x14ac:dyDescent="0.35">
      <c r="R3444" s="7" t="s">
        <v>6742</v>
      </c>
      <c r="S3444" s="10" t="s">
        <v>8314</v>
      </c>
      <c r="T3444" s="16" t="s">
        <v>5737</v>
      </c>
      <c r="X3444" s="27" t="s">
        <v>2381</v>
      </c>
      <c r="Y3444" s="25">
        <f t="shared" si="351"/>
        <v>0</v>
      </c>
      <c r="AB3444" s="10" t="s">
        <v>2380</v>
      </c>
      <c r="AC3444" s="7" t="s">
        <v>2380</v>
      </c>
      <c r="AF3444" s="25" t="str">
        <f t="shared" si="352"/>
        <v>No</v>
      </c>
      <c r="AG3444" s="36" t="str">
        <f t="shared" si="353"/>
        <v>No</v>
      </c>
      <c r="AJ3444" s="25">
        <v>27.11</v>
      </c>
      <c r="AL3444" s="32" t="str">
        <f t="shared" si="354"/>
        <v>Over weight</v>
      </c>
      <c r="AO3444" s="41">
        <v>1974</v>
      </c>
      <c r="AP3444" s="29" t="s">
        <v>18</v>
      </c>
      <c r="AQ3444" s="7">
        <v>18</v>
      </c>
      <c r="AS3444" s="32" t="str">
        <f t="shared" ref="AS3444:AS3507" si="358">TEXT(DATEVALUE(CONCATENATE(AQ3444,"-",AP3444,"-",AO3444)),("DD-MM-YYYY"))</f>
        <v>18-06-1974</v>
      </c>
      <c r="AU3444" s="10" t="s">
        <v>9384</v>
      </c>
      <c r="AV3444" s="32">
        <f t="shared" si="355"/>
        <v>48</v>
      </c>
      <c r="AX3444" s="53">
        <v>8871.15</v>
      </c>
      <c r="AY3444" s="49">
        <f t="shared" si="356"/>
        <v>8871</v>
      </c>
      <c r="BA3444" s="10">
        <v>6.7</v>
      </c>
      <c r="BB3444" s="49" t="str">
        <f t="shared" si="357"/>
        <v>Diabetes</v>
      </c>
    </row>
    <row r="3445" spans="18:54" ht="15.5" x14ac:dyDescent="0.35">
      <c r="R3445" s="7" t="s">
        <v>6739</v>
      </c>
      <c r="S3445" s="10" t="s">
        <v>7500</v>
      </c>
      <c r="T3445" s="16" t="s">
        <v>5738</v>
      </c>
      <c r="X3445" s="27">
        <v>1</v>
      </c>
      <c r="Y3445" s="25">
        <f t="shared" ref="Y3445:Y3508" si="359">IF(X3445="No major surgery",0,X3445)</f>
        <v>1</v>
      </c>
      <c r="AB3445" s="10" t="s">
        <v>2382</v>
      </c>
      <c r="AC3445" s="7" t="s">
        <v>2380</v>
      </c>
      <c r="AF3445" s="25" t="str">
        <f t="shared" ref="AF3445:AF3508" si="360">IF(LOWER(AB3445)="yes","Yes","No")</f>
        <v>Yes</v>
      </c>
      <c r="AG3445" s="36" t="str">
        <f t="shared" ref="AG3445:AG3508" si="361">IF(LOWER(AC3445)="yes","Yes","No")</f>
        <v>No</v>
      </c>
      <c r="AJ3445" s="25">
        <v>26.6</v>
      </c>
      <c r="AL3445" s="33" t="str">
        <f t="shared" ref="AL3445:AL3508" si="362">IF(AJ3445&lt;18.5,"Under weight",IF(AJ3445&lt;25,"Normal Weight 
",IF(AJ3445&lt;30,"Over weight","Obesity")))</f>
        <v>Over weight</v>
      </c>
      <c r="AO3445" s="42">
        <v>1973</v>
      </c>
      <c r="AP3445" s="30" t="s">
        <v>20</v>
      </c>
      <c r="AQ3445" s="7">
        <v>9</v>
      </c>
      <c r="AS3445" s="33" t="str">
        <f t="shared" si="358"/>
        <v>09-09-1973</v>
      </c>
      <c r="AU3445" s="10" t="s">
        <v>9385</v>
      </c>
      <c r="AV3445" s="33">
        <f t="shared" ref="AV3445:AV3508" si="363">2023-YEAR(AU3445)-IF(OR(MONTH(AU3445)&gt;6,AND(DAY(AU3445)&gt;8)),1,0)</f>
        <v>49</v>
      </c>
      <c r="AX3445" s="53">
        <v>8890.59</v>
      </c>
      <c r="AY3445" s="50">
        <f t="shared" ref="AY3445:AY3508" si="364">ROUND(AX3445,0)</f>
        <v>8891</v>
      </c>
      <c r="BA3445" s="10">
        <v>5.27</v>
      </c>
      <c r="BB3445" s="50" t="str">
        <f t="shared" ref="BB3445:BB3508" si="365">IF(BA3445&lt;5.7,"Normal",IF(BA3445&lt;6.5,"Prediabetes","Diabetes"))</f>
        <v>Normal</v>
      </c>
    </row>
    <row r="3446" spans="18:54" ht="15.5" x14ac:dyDescent="0.35">
      <c r="R3446" s="7" t="s">
        <v>6739</v>
      </c>
      <c r="S3446" s="10" t="s">
        <v>7501</v>
      </c>
      <c r="T3446" s="16" t="s">
        <v>5691</v>
      </c>
      <c r="X3446" s="27" t="s">
        <v>2381</v>
      </c>
      <c r="Y3446" s="25">
        <f t="shared" si="359"/>
        <v>0</v>
      </c>
      <c r="AB3446" s="10" t="s">
        <v>2380</v>
      </c>
      <c r="AC3446" s="7" t="s">
        <v>2380</v>
      </c>
      <c r="AF3446" s="25" t="str">
        <f t="shared" si="360"/>
        <v>No</v>
      </c>
      <c r="AG3446" s="36" t="str">
        <f t="shared" si="361"/>
        <v>No</v>
      </c>
      <c r="AJ3446" s="25">
        <v>30.41</v>
      </c>
      <c r="AL3446" s="32" t="str">
        <f t="shared" si="362"/>
        <v>Obesity</v>
      </c>
      <c r="AO3446" s="41">
        <v>1978</v>
      </c>
      <c r="AP3446" s="29" t="s">
        <v>30</v>
      </c>
      <c r="AQ3446" s="7">
        <v>16</v>
      </c>
      <c r="AS3446" s="32" t="str">
        <f t="shared" si="358"/>
        <v>16-12-1978</v>
      </c>
      <c r="AU3446" s="10" t="s">
        <v>9386</v>
      </c>
      <c r="AV3446" s="32">
        <f t="shared" si="363"/>
        <v>44</v>
      </c>
      <c r="AX3446" s="53">
        <v>8891.14</v>
      </c>
      <c r="AY3446" s="51">
        <f t="shared" si="364"/>
        <v>8891</v>
      </c>
      <c r="BA3446" s="10">
        <v>7.72</v>
      </c>
      <c r="BB3446" s="51" t="str">
        <f t="shared" si="365"/>
        <v>Diabetes</v>
      </c>
    </row>
    <row r="3447" spans="18:54" ht="15.5" x14ac:dyDescent="0.35">
      <c r="R3447" s="7" t="s">
        <v>6740</v>
      </c>
      <c r="S3447" s="10" t="s">
        <v>7502</v>
      </c>
      <c r="T3447" s="16" t="s">
        <v>5739</v>
      </c>
      <c r="X3447" s="27">
        <v>2</v>
      </c>
      <c r="Y3447" s="25">
        <f t="shared" si="359"/>
        <v>2</v>
      </c>
      <c r="AB3447" s="10" t="s">
        <v>2380</v>
      </c>
      <c r="AC3447" s="7" t="s">
        <v>2380</v>
      </c>
      <c r="AF3447" s="25" t="str">
        <f t="shared" si="360"/>
        <v>No</v>
      </c>
      <c r="AG3447" s="36" t="str">
        <f t="shared" si="361"/>
        <v>No</v>
      </c>
      <c r="AJ3447" s="25">
        <v>28.98</v>
      </c>
      <c r="AL3447" s="33" t="str">
        <f t="shared" si="362"/>
        <v>Over weight</v>
      </c>
      <c r="AO3447" s="42">
        <v>1997</v>
      </c>
      <c r="AP3447" s="30" t="s">
        <v>15</v>
      </c>
      <c r="AQ3447" s="7">
        <v>28</v>
      </c>
      <c r="AS3447" s="33" t="str">
        <f t="shared" si="358"/>
        <v>28-11-1997</v>
      </c>
      <c r="AU3447" s="10" t="s">
        <v>9387</v>
      </c>
      <c r="AV3447" s="33">
        <f t="shared" si="363"/>
        <v>25</v>
      </c>
      <c r="AX3447" s="53">
        <v>8906.14</v>
      </c>
      <c r="AY3447" s="50">
        <f t="shared" si="364"/>
        <v>8906</v>
      </c>
      <c r="BA3447" s="10">
        <v>8.68</v>
      </c>
      <c r="BB3447" s="50" t="str">
        <f t="shared" si="365"/>
        <v>Diabetes</v>
      </c>
    </row>
    <row r="3448" spans="18:54" ht="15.5" x14ac:dyDescent="0.35">
      <c r="R3448" s="7" t="s">
        <v>6739</v>
      </c>
      <c r="S3448" s="10" t="s">
        <v>7503</v>
      </c>
      <c r="T3448" s="16" t="s">
        <v>5740</v>
      </c>
      <c r="X3448" s="27" t="s">
        <v>2381</v>
      </c>
      <c r="Y3448" s="25">
        <f t="shared" si="359"/>
        <v>0</v>
      </c>
      <c r="AB3448" s="10" t="s">
        <v>2380</v>
      </c>
      <c r="AC3448" s="7" t="s">
        <v>2380</v>
      </c>
      <c r="AF3448" s="25" t="str">
        <f t="shared" si="360"/>
        <v>No</v>
      </c>
      <c r="AG3448" s="36" t="str">
        <f t="shared" si="361"/>
        <v>No</v>
      </c>
      <c r="AJ3448" s="25">
        <v>31.24</v>
      </c>
      <c r="AL3448" s="32" t="str">
        <f t="shared" si="362"/>
        <v>Obesity</v>
      </c>
      <c r="AO3448" s="41">
        <v>1967</v>
      </c>
      <c r="AP3448" s="29" t="s">
        <v>20</v>
      </c>
      <c r="AQ3448" s="7">
        <v>6</v>
      </c>
      <c r="AS3448" s="32" t="str">
        <f t="shared" si="358"/>
        <v>06-09-1967</v>
      </c>
      <c r="AU3448" s="10" t="s">
        <v>9388</v>
      </c>
      <c r="AV3448" s="32">
        <f t="shared" si="363"/>
        <v>55</v>
      </c>
      <c r="AX3448" s="53">
        <v>8908.4699999999993</v>
      </c>
      <c r="AY3448" s="51">
        <f t="shared" si="364"/>
        <v>8908</v>
      </c>
      <c r="BA3448" s="10">
        <v>9.8000000000000007</v>
      </c>
      <c r="BB3448" s="51" t="str">
        <f t="shared" si="365"/>
        <v>Diabetes</v>
      </c>
    </row>
    <row r="3449" spans="18:54" ht="15.5" x14ac:dyDescent="0.35">
      <c r="R3449" s="7" t="s">
        <v>6740</v>
      </c>
      <c r="S3449" s="10" t="s">
        <v>7350</v>
      </c>
      <c r="T3449" s="16" t="s">
        <v>4798</v>
      </c>
      <c r="X3449" s="27" t="s">
        <v>2381</v>
      </c>
      <c r="Y3449" s="25">
        <f t="shared" si="359"/>
        <v>0</v>
      </c>
      <c r="AB3449" s="10" t="s">
        <v>2380</v>
      </c>
      <c r="AC3449" s="7" t="s">
        <v>2380</v>
      </c>
      <c r="AF3449" s="25" t="str">
        <f t="shared" si="360"/>
        <v>No</v>
      </c>
      <c r="AG3449" s="36" t="str">
        <f t="shared" si="361"/>
        <v>No</v>
      </c>
      <c r="AJ3449" s="25">
        <v>31.54</v>
      </c>
      <c r="AL3449" s="33" t="str">
        <f t="shared" si="362"/>
        <v>Obesity</v>
      </c>
      <c r="AO3449" s="42">
        <v>1975</v>
      </c>
      <c r="AP3449" s="30" t="s">
        <v>10</v>
      </c>
      <c r="AQ3449" s="7">
        <v>7</v>
      </c>
      <c r="AS3449" s="33" t="str">
        <f t="shared" si="358"/>
        <v>07-07-1975</v>
      </c>
      <c r="AU3449" s="10" t="s">
        <v>9389</v>
      </c>
      <c r="AV3449" s="33">
        <f t="shared" si="363"/>
        <v>47</v>
      </c>
      <c r="AX3449" s="53">
        <v>8930.93</v>
      </c>
      <c r="AY3449" s="50">
        <f t="shared" si="364"/>
        <v>8931</v>
      </c>
      <c r="BA3449" s="10">
        <v>4.4400000000000004</v>
      </c>
      <c r="BB3449" s="50" t="str">
        <f t="shared" si="365"/>
        <v>Normal</v>
      </c>
    </row>
    <row r="3450" spans="18:54" ht="15.5" x14ac:dyDescent="0.35">
      <c r="R3450" s="7" t="s">
        <v>6740</v>
      </c>
      <c r="S3450" s="10" t="s">
        <v>6877</v>
      </c>
      <c r="T3450" s="16" t="s">
        <v>5741</v>
      </c>
      <c r="X3450" s="27">
        <v>2</v>
      </c>
      <c r="Y3450" s="25">
        <f t="shared" si="359"/>
        <v>2</v>
      </c>
      <c r="AB3450" s="10" t="s">
        <v>2382</v>
      </c>
      <c r="AC3450" s="7" t="s">
        <v>2380</v>
      </c>
      <c r="AF3450" s="25" t="str">
        <f t="shared" si="360"/>
        <v>Yes</v>
      </c>
      <c r="AG3450" s="36" t="str">
        <f t="shared" si="361"/>
        <v>No</v>
      </c>
      <c r="AJ3450" s="25">
        <v>38.6</v>
      </c>
      <c r="AL3450" s="32" t="str">
        <f t="shared" si="362"/>
        <v>Obesity</v>
      </c>
      <c r="AO3450" s="41">
        <v>1972</v>
      </c>
      <c r="AP3450" s="29" t="s">
        <v>18</v>
      </c>
      <c r="AQ3450" s="7">
        <v>6</v>
      </c>
      <c r="AS3450" s="32" t="str">
        <f t="shared" si="358"/>
        <v>06-06-1972</v>
      </c>
      <c r="AU3450" s="10" t="s">
        <v>9390</v>
      </c>
      <c r="AV3450" s="32">
        <f t="shared" si="363"/>
        <v>51</v>
      </c>
      <c r="AX3450" s="53">
        <v>8932.08</v>
      </c>
      <c r="AY3450" s="51">
        <f t="shared" si="364"/>
        <v>8932</v>
      </c>
      <c r="BA3450" s="10">
        <v>7.19</v>
      </c>
      <c r="BB3450" s="51" t="str">
        <f t="shared" si="365"/>
        <v>Diabetes</v>
      </c>
    </row>
    <row r="3451" spans="18:54" ht="15.5" x14ac:dyDescent="0.35">
      <c r="R3451" s="7" t="s">
        <v>6742</v>
      </c>
      <c r="S3451" s="10" t="s">
        <v>8315</v>
      </c>
      <c r="T3451" s="16" t="s">
        <v>5742</v>
      </c>
      <c r="X3451" s="27" t="s">
        <v>2381</v>
      </c>
      <c r="Y3451" s="25">
        <f t="shared" si="359"/>
        <v>0</v>
      </c>
      <c r="AB3451" s="10" t="s">
        <v>2380</v>
      </c>
      <c r="AC3451" s="7" t="s">
        <v>2380</v>
      </c>
      <c r="AF3451" s="25" t="str">
        <f t="shared" si="360"/>
        <v>No</v>
      </c>
      <c r="AG3451" s="36" t="str">
        <f t="shared" si="361"/>
        <v>No</v>
      </c>
      <c r="AJ3451" s="25">
        <v>37.950000000000003</v>
      </c>
      <c r="AL3451" s="33" t="str">
        <f t="shared" si="362"/>
        <v>Obesity</v>
      </c>
      <c r="AO3451" s="42">
        <v>1976</v>
      </c>
      <c r="AP3451" s="30" t="s">
        <v>30</v>
      </c>
      <c r="AQ3451" s="7">
        <v>25</v>
      </c>
      <c r="AS3451" s="33" t="str">
        <f t="shared" si="358"/>
        <v>25-12-1976</v>
      </c>
      <c r="AU3451" s="10" t="s">
        <v>9391</v>
      </c>
      <c r="AV3451" s="33">
        <f t="shared" si="363"/>
        <v>46</v>
      </c>
      <c r="AX3451" s="53">
        <v>8944.1200000000008</v>
      </c>
      <c r="AY3451" s="50">
        <f t="shared" si="364"/>
        <v>8944</v>
      </c>
      <c r="BA3451" s="10">
        <v>6.06</v>
      </c>
      <c r="BB3451" s="50" t="str">
        <f t="shared" si="365"/>
        <v>Prediabetes</v>
      </c>
    </row>
    <row r="3452" spans="18:54" ht="15.5" x14ac:dyDescent="0.35">
      <c r="R3452" s="7" t="s">
        <v>6739</v>
      </c>
      <c r="S3452" s="10" t="s">
        <v>7504</v>
      </c>
      <c r="T3452" s="16" t="s">
        <v>5743</v>
      </c>
      <c r="X3452" s="27" t="s">
        <v>2381</v>
      </c>
      <c r="Y3452" s="25">
        <f t="shared" si="359"/>
        <v>0</v>
      </c>
      <c r="AB3452" s="10" t="s">
        <v>2380</v>
      </c>
      <c r="AC3452" s="7" t="s">
        <v>2380</v>
      </c>
      <c r="AF3452" s="25" t="str">
        <f t="shared" si="360"/>
        <v>No</v>
      </c>
      <c r="AG3452" s="36" t="str">
        <f t="shared" si="361"/>
        <v>No</v>
      </c>
      <c r="AJ3452" s="25">
        <v>38.97</v>
      </c>
      <c r="AL3452" s="32" t="str">
        <f t="shared" si="362"/>
        <v>Obesity</v>
      </c>
      <c r="AO3452" s="41">
        <v>1992</v>
      </c>
      <c r="AP3452" s="29" t="s">
        <v>20</v>
      </c>
      <c r="AQ3452" s="7">
        <v>27</v>
      </c>
      <c r="AS3452" s="32" t="str">
        <f t="shared" si="358"/>
        <v>27-09-1992</v>
      </c>
      <c r="AU3452" s="10" t="s">
        <v>9392</v>
      </c>
      <c r="AV3452" s="32">
        <f t="shared" si="363"/>
        <v>30</v>
      </c>
      <c r="AX3452" s="53">
        <v>8954.99</v>
      </c>
      <c r="AY3452" s="49">
        <f t="shared" si="364"/>
        <v>8955</v>
      </c>
      <c r="BA3452" s="10">
        <v>5.12</v>
      </c>
      <c r="BB3452" s="49" t="str">
        <f t="shared" si="365"/>
        <v>Normal</v>
      </c>
    </row>
    <row r="3453" spans="18:54" ht="15.5" x14ac:dyDescent="0.35">
      <c r="R3453" s="7" t="s">
        <v>6739</v>
      </c>
      <c r="S3453" s="10" t="s">
        <v>7270</v>
      </c>
      <c r="T3453" s="16" t="s">
        <v>5744</v>
      </c>
      <c r="X3453" s="27" t="s">
        <v>2381</v>
      </c>
      <c r="Y3453" s="25">
        <f t="shared" si="359"/>
        <v>0</v>
      </c>
      <c r="AB3453" s="10" t="s">
        <v>2380</v>
      </c>
      <c r="AC3453" s="7" t="s">
        <v>2380</v>
      </c>
      <c r="AF3453" s="25" t="str">
        <f t="shared" si="360"/>
        <v>No</v>
      </c>
      <c r="AG3453" s="36" t="str">
        <f t="shared" si="361"/>
        <v>No</v>
      </c>
      <c r="AJ3453" s="25">
        <v>21.2</v>
      </c>
      <c r="AL3453" s="33" t="str">
        <f t="shared" si="362"/>
        <v xml:space="preserve">Normal Weight 
</v>
      </c>
      <c r="AO3453" s="42">
        <v>1974</v>
      </c>
      <c r="AP3453" s="30" t="s">
        <v>35</v>
      </c>
      <c r="AQ3453" s="7">
        <v>17</v>
      </c>
      <c r="AS3453" s="33" t="str">
        <f t="shared" si="358"/>
        <v>17-08-1974</v>
      </c>
      <c r="AU3453" s="10" t="s">
        <v>9027</v>
      </c>
      <c r="AV3453" s="33">
        <f t="shared" si="363"/>
        <v>48</v>
      </c>
      <c r="AX3453" s="53">
        <v>8964.06</v>
      </c>
      <c r="AY3453" s="50">
        <f t="shared" si="364"/>
        <v>8964</v>
      </c>
      <c r="BA3453" s="10">
        <v>10.72</v>
      </c>
      <c r="BB3453" s="50" t="str">
        <f t="shared" si="365"/>
        <v>Diabetes</v>
      </c>
    </row>
    <row r="3454" spans="18:54" ht="15.5" x14ac:dyDescent="0.35">
      <c r="R3454" s="7" t="s">
        <v>6739</v>
      </c>
      <c r="S3454" s="10" t="s">
        <v>7505</v>
      </c>
      <c r="T3454" s="16" t="s">
        <v>4985</v>
      </c>
      <c r="X3454" s="27">
        <v>1</v>
      </c>
      <c r="Y3454" s="25">
        <f t="shared" si="359"/>
        <v>1</v>
      </c>
      <c r="AB3454" s="10" t="s">
        <v>2382</v>
      </c>
      <c r="AC3454" s="7" t="s">
        <v>2380</v>
      </c>
      <c r="AF3454" s="25" t="str">
        <f t="shared" si="360"/>
        <v>Yes</v>
      </c>
      <c r="AG3454" s="36" t="str">
        <f t="shared" si="361"/>
        <v>No</v>
      </c>
      <c r="AJ3454" s="25">
        <v>23.96</v>
      </c>
      <c r="AL3454" s="32" t="str">
        <f t="shared" si="362"/>
        <v xml:space="preserve">Normal Weight 
</v>
      </c>
      <c r="AO3454" s="41">
        <v>1983</v>
      </c>
      <c r="AP3454" s="29" t="s">
        <v>10</v>
      </c>
      <c r="AQ3454" s="7">
        <v>15</v>
      </c>
      <c r="AS3454" s="32" t="str">
        <f t="shared" si="358"/>
        <v>15-07-1983</v>
      </c>
      <c r="AU3454" s="10" t="s">
        <v>9393</v>
      </c>
      <c r="AV3454" s="32">
        <f t="shared" si="363"/>
        <v>39</v>
      </c>
      <c r="AX3454" s="53">
        <v>8965.7999999999993</v>
      </c>
      <c r="AY3454" s="51">
        <f t="shared" si="364"/>
        <v>8966</v>
      </c>
      <c r="BA3454" s="10">
        <v>9.58</v>
      </c>
      <c r="BB3454" s="51" t="str">
        <f t="shared" si="365"/>
        <v>Diabetes</v>
      </c>
    </row>
    <row r="3455" spans="18:54" ht="15.5" x14ac:dyDescent="0.35">
      <c r="R3455" s="7" t="s">
        <v>6740</v>
      </c>
      <c r="S3455" s="10" t="s">
        <v>7506</v>
      </c>
      <c r="T3455" s="16" t="s">
        <v>5745</v>
      </c>
      <c r="X3455" s="27">
        <v>1</v>
      </c>
      <c r="Y3455" s="25">
        <f t="shared" si="359"/>
        <v>1</v>
      </c>
      <c r="AB3455" s="10" t="s">
        <v>2382</v>
      </c>
      <c r="AC3455" s="7" t="s">
        <v>2380</v>
      </c>
      <c r="AF3455" s="25" t="str">
        <f t="shared" si="360"/>
        <v>Yes</v>
      </c>
      <c r="AG3455" s="36" t="str">
        <f t="shared" si="361"/>
        <v>No</v>
      </c>
      <c r="AJ3455" s="25">
        <v>35.93</v>
      </c>
      <c r="AL3455" s="33" t="str">
        <f t="shared" si="362"/>
        <v>Obesity</v>
      </c>
      <c r="AO3455" s="42">
        <v>1974</v>
      </c>
      <c r="AP3455" s="30" t="s">
        <v>20</v>
      </c>
      <c r="AQ3455" s="7">
        <v>8</v>
      </c>
      <c r="AS3455" s="33" t="str">
        <f t="shared" si="358"/>
        <v>08-09-1974</v>
      </c>
      <c r="AU3455" s="10" t="s">
        <v>9394</v>
      </c>
      <c r="AV3455" s="33">
        <f t="shared" si="363"/>
        <v>48</v>
      </c>
      <c r="AX3455" s="53">
        <v>8968.33</v>
      </c>
      <c r="AY3455" s="50">
        <f t="shared" si="364"/>
        <v>8968</v>
      </c>
      <c r="BA3455" s="10">
        <v>6.4</v>
      </c>
      <c r="BB3455" s="50" t="str">
        <f t="shared" si="365"/>
        <v>Prediabetes</v>
      </c>
    </row>
    <row r="3456" spans="18:54" ht="15.5" x14ac:dyDescent="0.35">
      <c r="R3456" s="7" t="s">
        <v>6742</v>
      </c>
      <c r="S3456" s="10" t="s">
        <v>7111</v>
      </c>
      <c r="T3456" s="16" t="s">
        <v>5746</v>
      </c>
      <c r="X3456" s="27">
        <v>2</v>
      </c>
      <c r="Y3456" s="25">
        <f t="shared" si="359"/>
        <v>2</v>
      </c>
      <c r="AB3456" s="10" t="s">
        <v>2382</v>
      </c>
      <c r="AC3456" s="7" t="s">
        <v>2380</v>
      </c>
      <c r="AF3456" s="25" t="str">
        <f t="shared" si="360"/>
        <v>Yes</v>
      </c>
      <c r="AG3456" s="36" t="str">
        <f t="shared" si="361"/>
        <v>No</v>
      </c>
      <c r="AJ3456" s="25">
        <v>26.11</v>
      </c>
      <c r="AL3456" s="32" t="str">
        <f t="shared" si="362"/>
        <v>Over weight</v>
      </c>
      <c r="AO3456" s="41">
        <v>1974</v>
      </c>
      <c r="AP3456" s="29" t="s">
        <v>10</v>
      </c>
      <c r="AQ3456" s="7">
        <v>21</v>
      </c>
      <c r="AS3456" s="32" t="str">
        <f t="shared" si="358"/>
        <v>21-07-1974</v>
      </c>
      <c r="AU3456" s="10" t="s">
        <v>9395</v>
      </c>
      <c r="AV3456" s="32">
        <f t="shared" si="363"/>
        <v>48</v>
      </c>
      <c r="AX3456" s="53">
        <v>8978.19</v>
      </c>
      <c r="AY3456" s="51">
        <f t="shared" si="364"/>
        <v>8978</v>
      </c>
      <c r="BA3456" s="10">
        <v>6.8</v>
      </c>
      <c r="BB3456" s="51" t="str">
        <f t="shared" si="365"/>
        <v>Diabetes</v>
      </c>
    </row>
    <row r="3457" spans="18:54" ht="15.5" x14ac:dyDescent="0.35">
      <c r="R3457" s="7" t="s">
        <v>6740</v>
      </c>
      <c r="S3457" s="10" t="s">
        <v>5304</v>
      </c>
      <c r="T3457" s="16" t="s">
        <v>5189</v>
      </c>
      <c r="X3457" s="27">
        <v>2</v>
      </c>
      <c r="Y3457" s="25">
        <f t="shared" si="359"/>
        <v>2</v>
      </c>
      <c r="AB3457" s="10" t="s">
        <v>2380</v>
      </c>
      <c r="AC3457" s="7" t="s">
        <v>2380</v>
      </c>
      <c r="AF3457" s="25" t="str">
        <f t="shared" si="360"/>
        <v>No</v>
      </c>
      <c r="AG3457" s="36" t="str">
        <f t="shared" si="361"/>
        <v>No</v>
      </c>
      <c r="AJ3457" s="25">
        <v>32.299999999999997</v>
      </c>
      <c r="AL3457" s="33" t="str">
        <f t="shared" si="362"/>
        <v>Obesity</v>
      </c>
      <c r="AO3457" s="42">
        <v>1973</v>
      </c>
      <c r="AP3457" s="30" t="s">
        <v>37</v>
      </c>
      <c r="AQ3457" s="7">
        <v>11</v>
      </c>
      <c r="AS3457" s="33" t="str">
        <f t="shared" si="358"/>
        <v>11-10-1973</v>
      </c>
      <c r="AU3457" s="10" t="s">
        <v>9301</v>
      </c>
      <c r="AV3457" s="33">
        <f t="shared" si="363"/>
        <v>49</v>
      </c>
      <c r="AX3457" s="53">
        <v>8988.16</v>
      </c>
      <c r="AY3457" s="50">
        <f t="shared" si="364"/>
        <v>8988</v>
      </c>
      <c r="BA3457" s="10">
        <v>9.48</v>
      </c>
      <c r="BB3457" s="50" t="str">
        <f t="shared" si="365"/>
        <v>Diabetes</v>
      </c>
    </row>
    <row r="3458" spans="18:54" ht="15.5" x14ac:dyDescent="0.35">
      <c r="R3458" s="7" t="s">
        <v>6740</v>
      </c>
      <c r="S3458" s="10" t="s">
        <v>7507</v>
      </c>
      <c r="T3458" s="16" t="s">
        <v>5747</v>
      </c>
      <c r="X3458" s="27">
        <v>2</v>
      </c>
      <c r="Y3458" s="25">
        <f t="shared" si="359"/>
        <v>2</v>
      </c>
      <c r="AB3458" s="10" t="s">
        <v>2380</v>
      </c>
      <c r="AC3458" s="7" t="s">
        <v>2380</v>
      </c>
      <c r="AF3458" s="25" t="str">
        <f t="shared" si="360"/>
        <v>No</v>
      </c>
      <c r="AG3458" s="36" t="str">
        <f t="shared" si="361"/>
        <v>No</v>
      </c>
      <c r="AJ3458" s="25">
        <v>28.69</v>
      </c>
      <c r="AL3458" s="32" t="str">
        <f t="shared" si="362"/>
        <v>Over weight</v>
      </c>
      <c r="AO3458" s="41">
        <v>1979</v>
      </c>
      <c r="AP3458" s="29" t="s">
        <v>30</v>
      </c>
      <c r="AQ3458" s="7">
        <v>16</v>
      </c>
      <c r="AS3458" s="32" t="str">
        <f t="shared" si="358"/>
        <v>16-12-1979</v>
      </c>
      <c r="AU3458" s="10" t="s">
        <v>9396</v>
      </c>
      <c r="AV3458" s="32">
        <f t="shared" si="363"/>
        <v>43</v>
      </c>
      <c r="AX3458" s="53">
        <v>8998.43</v>
      </c>
      <c r="AY3458" s="51">
        <f t="shared" si="364"/>
        <v>8998</v>
      </c>
      <c r="BA3458" s="10">
        <v>7.45</v>
      </c>
      <c r="BB3458" s="51" t="str">
        <f t="shared" si="365"/>
        <v>Diabetes</v>
      </c>
    </row>
    <row r="3459" spans="18:54" ht="15.5" x14ac:dyDescent="0.35">
      <c r="R3459" s="7" t="s">
        <v>6739</v>
      </c>
      <c r="S3459" s="10" t="s">
        <v>7508</v>
      </c>
      <c r="T3459" s="16" t="s">
        <v>5748</v>
      </c>
      <c r="X3459" s="27">
        <v>1</v>
      </c>
      <c r="Y3459" s="25">
        <f t="shared" si="359"/>
        <v>1</v>
      </c>
      <c r="AB3459" s="10" t="s">
        <v>2382</v>
      </c>
      <c r="AC3459" s="7" t="s">
        <v>2380</v>
      </c>
      <c r="AF3459" s="25" t="str">
        <f t="shared" si="360"/>
        <v>Yes</v>
      </c>
      <c r="AG3459" s="36" t="str">
        <f t="shared" si="361"/>
        <v>No</v>
      </c>
      <c r="AJ3459" s="25">
        <v>31.28</v>
      </c>
      <c r="AL3459" s="33" t="str">
        <f t="shared" si="362"/>
        <v>Obesity</v>
      </c>
      <c r="AO3459" s="42">
        <v>1993</v>
      </c>
      <c r="AP3459" s="30" t="s">
        <v>30</v>
      </c>
      <c r="AQ3459" s="7">
        <v>1</v>
      </c>
      <c r="AS3459" s="33" t="str">
        <f t="shared" si="358"/>
        <v>01-12-1993</v>
      </c>
      <c r="AU3459" s="10" t="s">
        <v>9397</v>
      </c>
      <c r="AV3459" s="33">
        <f t="shared" si="363"/>
        <v>29</v>
      </c>
      <c r="AX3459" s="53">
        <v>9010.2000000000007</v>
      </c>
      <c r="AY3459" s="50">
        <f t="shared" si="364"/>
        <v>9010</v>
      </c>
      <c r="BA3459" s="10">
        <v>6.94</v>
      </c>
      <c r="BB3459" s="50" t="str">
        <f t="shared" si="365"/>
        <v>Diabetes</v>
      </c>
    </row>
    <row r="3460" spans="18:54" ht="15.5" x14ac:dyDescent="0.35">
      <c r="R3460" s="7" t="s">
        <v>6740</v>
      </c>
      <c r="S3460" s="10" t="s">
        <v>7509</v>
      </c>
      <c r="T3460" s="16" t="s">
        <v>5749</v>
      </c>
      <c r="X3460" s="27" t="s">
        <v>2381</v>
      </c>
      <c r="Y3460" s="25">
        <f t="shared" si="359"/>
        <v>0</v>
      </c>
      <c r="AB3460" s="10" t="s">
        <v>2380</v>
      </c>
      <c r="AC3460" s="7" t="s">
        <v>2380</v>
      </c>
      <c r="AF3460" s="25" t="str">
        <f t="shared" si="360"/>
        <v>No</v>
      </c>
      <c r="AG3460" s="36" t="str">
        <f t="shared" si="361"/>
        <v>No</v>
      </c>
      <c r="AJ3460" s="25">
        <v>30.21</v>
      </c>
      <c r="AL3460" s="32" t="str">
        <f t="shared" si="362"/>
        <v>Obesity</v>
      </c>
      <c r="AO3460" s="41">
        <v>1972</v>
      </c>
      <c r="AP3460" s="29" t="s">
        <v>30</v>
      </c>
      <c r="AQ3460" s="7">
        <v>7</v>
      </c>
      <c r="AS3460" s="32" t="str">
        <f t="shared" si="358"/>
        <v>07-12-1972</v>
      </c>
      <c r="AU3460" s="10" t="s">
        <v>9398</v>
      </c>
      <c r="AV3460" s="32">
        <f t="shared" si="363"/>
        <v>50</v>
      </c>
      <c r="AX3460" s="53">
        <v>9048.0300000000007</v>
      </c>
      <c r="AY3460" s="49">
        <f t="shared" si="364"/>
        <v>9048</v>
      </c>
      <c r="BA3460" s="10">
        <v>7.83</v>
      </c>
      <c r="BB3460" s="49" t="str">
        <f t="shared" si="365"/>
        <v>Diabetes</v>
      </c>
    </row>
    <row r="3461" spans="18:54" ht="15.5" x14ac:dyDescent="0.35">
      <c r="R3461" s="7" t="s">
        <v>6740</v>
      </c>
      <c r="S3461" s="10" t="s">
        <v>6842</v>
      </c>
      <c r="T3461" s="16" t="s">
        <v>5750</v>
      </c>
      <c r="X3461" s="27" t="s">
        <v>2381</v>
      </c>
      <c r="Y3461" s="25">
        <f t="shared" si="359"/>
        <v>0</v>
      </c>
      <c r="AB3461" s="10" t="s">
        <v>2382</v>
      </c>
      <c r="AC3461" s="7" t="s">
        <v>2380</v>
      </c>
      <c r="AF3461" s="25" t="str">
        <f t="shared" si="360"/>
        <v>Yes</v>
      </c>
      <c r="AG3461" s="36" t="str">
        <f t="shared" si="361"/>
        <v>No</v>
      </c>
      <c r="AJ3461" s="25">
        <v>38.28</v>
      </c>
      <c r="AL3461" s="33" t="str">
        <f t="shared" si="362"/>
        <v>Obesity</v>
      </c>
      <c r="AO3461" s="42">
        <v>1972</v>
      </c>
      <c r="AP3461" s="30" t="s">
        <v>30</v>
      </c>
      <c r="AQ3461" s="7">
        <v>2</v>
      </c>
      <c r="AS3461" s="33" t="str">
        <f t="shared" si="358"/>
        <v>02-12-1972</v>
      </c>
      <c r="AU3461" s="10" t="s">
        <v>9399</v>
      </c>
      <c r="AV3461" s="33">
        <f t="shared" si="363"/>
        <v>50</v>
      </c>
      <c r="AX3461" s="53">
        <v>9058.73</v>
      </c>
      <c r="AY3461" s="50">
        <f t="shared" si="364"/>
        <v>9059</v>
      </c>
      <c r="BA3461" s="10">
        <v>10.17</v>
      </c>
      <c r="BB3461" s="50" t="str">
        <f t="shared" si="365"/>
        <v>Diabetes</v>
      </c>
    </row>
    <row r="3462" spans="18:54" ht="15.5" x14ac:dyDescent="0.35">
      <c r="R3462" s="7" t="s">
        <v>6740</v>
      </c>
      <c r="S3462" s="10" t="s">
        <v>7204</v>
      </c>
      <c r="T3462" s="16" t="s">
        <v>5751</v>
      </c>
      <c r="X3462" s="27" t="s">
        <v>2381</v>
      </c>
      <c r="Y3462" s="25">
        <f t="shared" si="359"/>
        <v>0</v>
      </c>
      <c r="AB3462" s="10" t="s">
        <v>2382</v>
      </c>
      <c r="AC3462" s="7" t="s">
        <v>2380</v>
      </c>
      <c r="AF3462" s="25" t="str">
        <f t="shared" si="360"/>
        <v>Yes</v>
      </c>
      <c r="AG3462" s="36" t="str">
        <f t="shared" si="361"/>
        <v>No</v>
      </c>
      <c r="AJ3462" s="25">
        <v>29.9</v>
      </c>
      <c r="AL3462" s="32" t="str">
        <f t="shared" si="362"/>
        <v>Over weight</v>
      </c>
      <c r="AO3462" s="41">
        <v>1977</v>
      </c>
      <c r="AP3462" s="29" t="s">
        <v>15</v>
      </c>
      <c r="AQ3462" s="7">
        <v>4</v>
      </c>
      <c r="AS3462" s="32" t="str">
        <f t="shared" si="358"/>
        <v>04-11-1977</v>
      </c>
      <c r="AU3462" s="10" t="s">
        <v>9400</v>
      </c>
      <c r="AV3462" s="32">
        <f t="shared" si="363"/>
        <v>45</v>
      </c>
      <c r="AX3462" s="53">
        <v>9095.07</v>
      </c>
      <c r="AY3462" s="51">
        <f t="shared" si="364"/>
        <v>9095</v>
      </c>
      <c r="BA3462" s="10">
        <v>8.9600000000000009</v>
      </c>
      <c r="BB3462" s="51" t="str">
        <f t="shared" si="365"/>
        <v>Diabetes</v>
      </c>
    </row>
    <row r="3463" spans="18:54" ht="15.5" x14ac:dyDescent="0.35">
      <c r="R3463" s="7" t="s">
        <v>6739</v>
      </c>
      <c r="S3463" s="10" t="s">
        <v>7510</v>
      </c>
      <c r="T3463" s="16" t="s">
        <v>5752</v>
      </c>
      <c r="X3463" s="27">
        <v>2</v>
      </c>
      <c r="Y3463" s="25">
        <f t="shared" si="359"/>
        <v>2</v>
      </c>
      <c r="AB3463" s="10" t="s">
        <v>2382</v>
      </c>
      <c r="AC3463" s="7" t="s">
        <v>2380</v>
      </c>
      <c r="AF3463" s="25" t="str">
        <f t="shared" si="360"/>
        <v>Yes</v>
      </c>
      <c r="AG3463" s="36" t="str">
        <f t="shared" si="361"/>
        <v>No</v>
      </c>
      <c r="AJ3463" s="25">
        <v>23.18</v>
      </c>
      <c r="AL3463" s="33" t="str">
        <f t="shared" si="362"/>
        <v xml:space="preserve">Normal Weight 
</v>
      </c>
      <c r="AO3463" s="42">
        <v>1965</v>
      </c>
      <c r="AP3463" s="30" t="s">
        <v>15</v>
      </c>
      <c r="AQ3463" s="7">
        <v>9</v>
      </c>
      <c r="AS3463" s="33" t="str">
        <f t="shared" si="358"/>
        <v>09-11-1965</v>
      </c>
      <c r="AU3463" s="10" t="s">
        <v>9401</v>
      </c>
      <c r="AV3463" s="33">
        <f t="shared" si="363"/>
        <v>57</v>
      </c>
      <c r="AX3463" s="53">
        <v>9095.94</v>
      </c>
      <c r="AY3463" s="50">
        <f t="shared" si="364"/>
        <v>9096</v>
      </c>
      <c r="BA3463" s="10">
        <v>6.96</v>
      </c>
      <c r="BB3463" s="50" t="str">
        <f t="shared" si="365"/>
        <v>Diabetes</v>
      </c>
    </row>
    <row r="3464" spans="18:54" ht="15.5" x14ac:dyDescent="0.35">
      <c r="R3464" s="7" t="s">
        <v>6742</v>
      </c>
      <c r="S3464" s="10" t="s">
        <v>8316</v>
      </c>
      <c r="T3464" s="16" t="s">
        <v>5753</v>
      </c>
      <c r="X3464" s="27" t="s">
        <v>2381</v>
      </c>
      <c r="Y3464" s="25">
        <f t="shared" si="359"/>
        <v>0</v>
      </c>
      <c r="AB3464" s="10" t="s">
        <v>2382</v>
      </c>
      <c r="AC3464" s="7" t="s">
        <v>2380</v>
      </c>
      <c r="AF3464" s="25" t="str">
        <f t="shared" si="360"/>
        <v>Yes</v>
      </c>
      <c r="AG3464" s="36" t="str">
        <f t="shared" si="361"/>
        <v>No</v>
      </c>
      <c r="AJ3464" s="25">
        <v>33.020000000000003</v>
      </c>
      <c r="AL3464" s="32" t="str">
        <f t="shared" si="362"/>
        <v>Obesity</v>
      </c>
      <c r="AO3464" s="41">
        <v>1977</v>
      </c>
      <c r="AP3464" s="29" t="s">
        <v>30</v>
      </c>
      <c r="AQ3464" s="7">
        <v>2</v>
      </c>
      <c r="AS3464" s="32" t="str">
        <f t="shared" si="358"/>
        <v>02-12-1977</v>
      </c>
      <c r="AU3464" s="10" t="s">
        <v>9402</v>
      </c>
      <c r="AV3464" s="32">
        <f t="shared" si="363"/>
        <v>45</v>
      </c>
      <c r="AX3464" s="53">
        <v>9101.7999999999993</v>
      </c>
      <c r="AY3464" s="51">
        <f t="shared" si="364"/>
        <v>9102</v>
      </c>
      <c r="BA3464" s="10">
        <v>5.07</v>
      </c>
      <c r="BB3464" s="51" t="str">
        <f t="shared" si="365"/>
        <v>Normal</v>
      </c>
    </row>
    <row r="3465" spans="18:54" ht="15.5" x14ac:dyDescent="0.35">
      <c r="R3465" s="7" t="s">
        <v>6742</v>
      </c>
      <c r="S3465" s="10" t="s">
        <v>7924</v>
      </c>
      <c r="T3465" s="16" t="s">
        <v>5754</v>
      </c>
      <c r="X3465" s="27">
        <v>2</v>
      </c>
      <c r="Y3465" s="25">
        <f t="shared" si="359"/>
        <v>2</v>
      </c>
      <c r="AB3465" s="10" t="s">
        <v>2380</v>
      </c>
      <c r="AC3465" s="7" t="s">
        <v>2380</v>
      </c>
      <c r="AF3465" s="25" t="str">
        <f t="shared" si="360"/>
        <v>No</v>
      </c>
      <c r="AG3465" s="36" t="str">
        <f t="shared" si="361"/>
        <v>No</v>
      </c>
      <c r="AJ3465" s="25">
        <v>27.29</v>
      </c>
      <c r="AL3465" s="33" t="str">
        <f t="shared" si="362"/>
        <v>Over weight</v>
      </c>
      <c r="AO3465" s="42">
        <v>1970</v>
      </c>
      <c r="AP3465" s="30" t="s">
        <v>35</v>
      </c>
      <c r="AQ3465" s="7">
        <v>12</v>
      </c>
      <c r="AS3465" s="33" t="str">
        <f t="shared" si="358"/>
        <v>12-08-1970</v>
      </c>
      <c r="AU3465" s="10" t="s">
        <v>9403</v>
      </c>
      <c r="AV3465" s="33">
        <f t="shared" si="363"/>
        <v>52</v>
      </c>
      <c r="AX3465" s="53">
        <v>9140.9500000000007</v>
      </c>
      <c r="AY3465" s="50">
        <f t="shared" si="364"/>
        <v>9141</v>
      </c>
      <c r="BA3465" s="10">
        <v>5.85</v>
      </c>
      <c r="BB3465" s="50" t="str">
        <f t="shared" si="365"/>
        <v>Prediabetes</v>
      </c>
    </row>
    <row r="3466" spans="18:54" ht="15.5" x14ac:dyDescent="0.35">
      <c r="R3466" s="7" t="s">
        <v>6739</v>
      </c>
      <c r="S3466" s="10" t="s">
        <v>6813</v>
      </c>
      <c r="T3466" s="16" t="s">
        <v>5119</v>
      </c>
      <c r="X3466" s="27">
        <v>2</v>
      </c>
      <c r="Y3466" s="25">
        <f t="shared" si="359"/>
        <v>2</v>
      </c>
      <c r="AB3466" s="10" t="s">
        <v>2380</v>
      </c>
      <c r="AC3466" s="7" t="s">
        <v>2380</v>
      </c>
      <c r="AF3466" s="25" t="str">
        <f t="shared" si="360"/>
        <v>No</v>
      </c>
      <c r="AG3466" s="36" t="str">
        <f t="shared" si="361"/>
        <v>No</v>
      </c>
      <c r="AJ3466" s="25">
        <v>23.18</v>
      </c>
      <c r="AL3466" s="32" t="str">
        <f t="shared" si="362"/>
        <v xml:space="preserve">Normal Weight 
</v>
      </c>
      <c r="AO3466" s="41">
        <v>1970</v>
      </c>
      <c r="AP3466" s="29" t="s">
        <v>37</v>
      </c>
      <c r="AQ3466" s="7">
        <v>18</v>
      </c>
      <c r="AS3466" s="32" t="str">
        <f t="shared" si="358"/>
        <v>18-10-1970</v>
      </c>
      <c r="AU3466" s="10" t="s">
        <v>9404</v>
      </c>
      <c r="AV3466" s="32">
        <f t="shared" si="363"/>
        <v>52</v>
      </c>
      <c r="AX3466" s="53">
        <v>9144.57</v>
      </c>
      <c r="AY3466" s="51">
        <f t="shared" si="364"/>
        <v>9145</v>
      </c>
      <c r="BA3466" s="10">
        <v>10.56</v>
      </c>
      <c r="BB3466" s="51" t="str">
        <f t="shared" si="365"/>
        <v>Diabetes</v>
      </c>
    </row>
    <row r="3467" spans="18:54" ht="15.5" x14ac:dyDescent="0.35">
      <c r="R3467" s="7" t="s">
        <v>6742</v>
      </c>
      <c r="S3467" s="10" t="s">
        <v>8317</v>
      </c>
      <c r="T3467" s="16" t="s">
        <v>5755</v>
      </c>
      <c r="X3467" s="27" t="s">
        <v>2381</v>
      </c>
      <c r="Y3467" s="25">
        <f t="shared" si="359"/>
        <v>0</v>
      </c>
      <c r="AB3467" s="10" t="s">
        <v>2382</v>
      </c>
      <c r="AC3467" s="7" t="s">
        <v>2380</v>
      </c>
      <c r="AF3467" s="25" t="str">
        <f t="shared" si="360"/>
        <v>Yes</v>
      </c>
      <c r="AG3467" s="36" t="str">
        <f t="shared" si="361"/>
        <v>No</v>
      </c>
      <c r="AJ3467" s="25">
        <v>32.659999999999997</v>
      </c>
      <c r="AL3467" s="33" t="str">
        <f t="shared" si="362"/>
        <v>Obesity</v>
      </c>
      <c r="AO3467" s="42">
        <v>1982</v>
      </c>
      <c r="AP3467" s="30" t="s">
        <v>30</v>
      </c>
      <c r="AQ3467" s="7">
        <v>8</v>
      </c>
      <c r="AS3467" s="33" t="str">
        <f t="shared" si="358"/>
        <v>08-12-1982</v>
      </c>
      <c r="AU3467" s="10" t="s">
        <v>9405</v>
      </c>
      <c r="AV3467" s="33">
        <f t="shared" si="363"/>
        <v>40</v>
      </c>
      <c r="AX3467" s="53">
        <v>9147.5</v>
      </c>
      <c r="AY3467" s="50">
        <f t="shared" si="364"/>
        <v>9148</v>
      </c>
      <c r="BA3467" s="10">
        <v>8.92</v>
      </c>
      <c r="BB3467" s="50" t="str">
        <f t="shared" si="365"/>
        <v>Diabetes</v>
      </c>
    </row>
    <row r="3468" spans="18:54" ht="15.5" x14ac:dyDescent="0.35">
      <c r="R3468" s="7" t="s">
        <v>6740</v>
      </c>
      <c r="S3468" s="10" t="s">
        <v>5575</v>
      </c>
      <c r="T3468" s="16" t="s">
        <v>5756</v>
      </c>
      <c r="X3468" s="27" t="s">
        <v>2381</v>
      </c>
      <c r="Y3468" s="25">
        <f t="shared" si="359"/>
        <v>0</v>
      </c>
      <c r="AB3468" s="10" t="s">
        <v>2380</v>
      </c>
      <c r="AC3468" s="7" t="s">
        <v>2380</v>
      </c>
      <c r="AF3468" s="25" t="str">
        <f t="shared" si="360"/>
        <v>No</v>
      </c>
      <c r="AG3468" s="36" t="str">
        <f t="shared" si="361"/>
        <v>No</v>
      </c>
      <c r="AJ3468" s="25">
        <v>30.78</v>
      </c>
      <c r="AL3468" s="32" t="str">
        <f t="shared" si="362"/>
        <v>Obesity</v>
      </c>
      <c r="AO3468" s="41">
        <v>1990</v>
      </c>
      <c r="AP3468" s="29" t="s">
        <v>35</v>
      </c>
      <c r="AQ3468" s="7">
        <v>23</v>
      </c>
      <c r="AS3468" s="32" t="str">
        <f t="shared" si="358"/>
        <v>23-08-1990</v>
      </c>
      <c r="AU3468" s="10" t="s">
        <v>9406</v>
      </c>
      <c r="AV3468" s="32">
        <f t="shared" si="363"/>
        <v>32</v>
      </c>
      <c r="AX3468" s="53">
        <v>9159.51</v>
      </c>
      <c r="AY3468" s="49">
        <f t="shared" si="364"/>
        <v>9160</v>
      </c>
      <c r="BA3468" s="10">
        <v>8.6300000000000008</v>
      </c>
      <c r="BB3468" s="49" t="str">
        <f t="shared" si="365"/>
        <v>Diabetes</v>
      </c>
    </row>
    <row r="3469" spans="18:54" ht="15.5" x14ac:dyDescent="0.35">
      <c r="R3469" s="7" t="s">
        <v>6739</v>
      </c>
      <c r="S3469" s="10" t="s">
        <v>7511</v>
      </c>
      <c r="T3469" s="16" t="s">
        <v>5757</v>
      </c>
      <c r="X3469" s="27">
        <v>1</v>
      </c>
      <c r="Y3469" s="25">
        <f t="shared" si="359"/>
        <v>1</v>
      </c>
      <c r="AB3469" s="10" t="s">
        <v>2382</v>
      </c>
      <c r="AC3469" s="7" t="s">
        <v>2380</v>
      </c>
      <c r="AF3469" s="25" t="str">
        <f t="shared" si="360"/>
        <v>Yes</v>
      </c>
      <c r="AG3469" s="36" t="str">
        <f t="shared" si="361"/>
        <v>No</v>
      </c>
      <c r="AJ3469" s="25">
        <v>47.2</v>
      </c>
      <c r="AL3469" s="33" t="str">
        <f t="shared" si="362"/>
        <v>Obesity</v>
      </c>
      <c r="AO3469" s="42">
        <v>1970</v>
      </c>
      <c r="AP3469" s="30" t="s">
        <v>37</v>
      </c>
      <c r="AQ3469" s="7">
        <v>24</v>
      </c>
      <c r="AS3469" s="33" t="str">
        <f t="shared" si="358"/>
        <v>24-10-1970</v>
      </c>
      <c r="AU3469" s="10" t="s">
        <v>9407</v>
      </c>
      <c r="AV3469" s="33">
        <f t="shared" si="363"/>
        <v>52</v>
      </c>
      <c r="AX3469" s="53">
        <v>9171.75</v>
      </c>
      <c r="AY3469" s="50">
        <f t="shared" si="364"/>
        <v>9172</v>
      </c>
      <c r="BA3469" s="10">
        <v>6.29</v>
      </c>
      <c r="BB3469" s="50" t="str">
        <f t="shared" si="365"/>
        <v>Prediabetes</v>
      </c>
    </row>
    <row r="3470" spans="18:54" ht="15.5" x14ac:dyDescent="0.35">
      <c r="R3470" s="7" t="s">
        <v>6739</v>
      </c>
      <c r="S3470" s="10" t="s">
        <v>7512</v>
      </c>
      <c r="T3470" s="16" t="s">
        <v>5758</v>
      </c>
      <c r="X3470" s="27">
        <v>2</v>
      </c>
      <c r="Y3470" s="25">
        <f t="shared" si="359"/>
        <v>2</v>
      </c>
      <c r="AB3470" s="10" t="s">
        <v>2380</v>
      </c>
      <c r="AC3470" s="7" t="s">
        <v>2380</v>
      </c>
      <c r="AF3470" s="25" t="str">
        <f t="shared" si="360"/>
        <v>No</v>
      </c>
      <c r="AG3470" s="36" t="str">
        <f t="shared" si="361"/>
        <v>No</v>
      </c>
      <c r="AJ3470" s="25">
        <v>31.6</v>
      </c>
      <c r="AL3470" s="32" t="str">
        <f t="shared" si="362"/>
        <v>Obesity</v>
      </c>
      <c r="AO3470" s="41">
        <v>1971</v>
      </c>
      <c r="AP3470" s="29" t="s">
        <v>30</v>
      </c>
      <c r="AQ3470" s="7">
        <v>29</v>
      </c>
      <c r="AS3470" s="32" t="str">
        <f t="shared" si="358"/>
        <v>29-12-1971</v>
      </c>
      <c r="AU3470" s="10" t="s">
        <v>9408</v>
      </c>
      <c r="AV3470" s="32">
        <f t="shared" si="363"/>
        <v>51</v>
      </c>
      <c r="AX3470" s="53">
        <v>9174.14</v>
      </c>
      <c r="AY3470" s="51">
        <f t="shared" si="364"/>
        <v>9174</v>
      </c>
      <c r="BA3470" s="10">
        <v>5.75</v>
      </c>
      <c r="BB3470" s="51" t="str">
        <f t="shared" si="365"/>
        <v>Prediabetes</v>
      </c>
    </row>
    <row r="3471" spans="18:54" ht="15.5" x14ac:dyDescent="0.35">
      <c r="R3471" s="7" t="s">
        <v>6739</v>
      </c>
      <c r="S3471" s="10" t="s">
        <v>7513</v>
      </c>
      <c r="T3471" s="16" t="s">
        <v>5759</v>
      </c>
      <c r="X3471" s="27">
        <v>1</v>
      </c>
      <c r="Y3471" s="25">
        <f t="shared" si="359"/>
        <v>1</v>
      </c>
      <c r="AB3471" s="10" t="s">
        <v>2382</v>
      </c>
      <c r="AC3471" s="7" t="s">
        <v>2380</v>
      </c>
      <c r="AF3471" s="25" t="str">
        <f t="shared" si="360"/>
        <v>Yes</v>
      </c>
      <c r="AG3471" s="36" t="str">
        <f t="shared" si="361"/>
        <v>No</v>
      </c>
      <c r="AJ3471" s="25">
        <v>33.914999999999999</v>
      </c>
      <c r="AL3471" s="33" t="str">
        <f t="shared" si="362"/>
        <v>Obesity</v>
      </c>
      <c r="AO3471" s="42">
        <v>1973</v>
      </c>
      <c r="AP3471" s="30" t="s">
        <v>30</v>
      </c>
      <c r="AQ3471" s="7">
        <v>25</v>
      </c>
      <c r="AS3471" s="33" t="str">
        <f t="shared" si="358"/>
        <v>25-12-1973</v>
      </c>
      <c r="AU3471" s="10" t="s">
        <v>9409</v>
      </c>
      <c r="AV3471" s="33">
        <f t="shared" si="363"/>
        <v>49</v>
      </c>
      <c r="AX3471" s="53">
        <v>9182.17</v>
      </c>
      <c r="AY3471" s="50">
        <f t="shared" si="364"/>
        <v>9182</v>
      </c>
      <c r="BA3471" s="10">
        <v>6.66</v>
      </c>
      <c r="BB3471" s="50" t="str">
        <f t="shared" si="365"/>
        <v>Diabetes</v>
      </c>
    </row>
    <row r="3472" spans="18:54" ht="15.5" x14ac:dyDescent="0.35">
      <c r="R3472" s="7" t="s">
        <v>6739</v>
      </c>
      <c r="S3472" s="10" t="s">
        <v>7514</v>
      </c>
      <c r="T3472" s="16" t="s">
        <v>5760</v>
      </c>
      <c r="X3472" s="27">
        <v>2</v>
      </c>
      <c r="Y3472" s="25">
        <f t="shared" si="359"/>
        <v>2</v>
      </c>
      <c r="AB3472" s="10" t="s">
        <v>2380</v>
      </c>
      <c r="AC3472" s="7" t="s">
        <v>2380</v>
      </c>
      <c r="AF3472" s="25" t="str">
        <f t="shared" si="360"/>
        <v>No</v>
      </c>
      <c r="AG3472" s="36" t="str">
        <f t="shared" si="361"/>
        <v>No</v>
      </c>
      <c r="AJ3472" s="25">
        <v>23.54</v>
      </c>
      <c r="AL3472" s="32" t="str">
        <f t="shared" si="362"/>
        <v xml:space="preserve">Normal Weight 
</v>
      </c>
      <c r="AO3472" s="41">
        <v>1976</v>
      </c>
      <c r="AP3472" s="29" t="s">
        <v>20</v>
      </c>
      <c r="AQ3472" s="7">
        <v>10</v>
      </c>
      <c r="AS3472" s="32" t="str">
        <f t="shared" si="358"/>
        <v>10-09-1976</v>
      </c>
      <c r="AU3472" s="10" t="s">
        <v>9410</v>
      </c>
      <c r="AV3472" s="32">
        <f t="shared" si="363"/>
        <v>46</v>
      </c>
      <c r="AX3472" s="53">
        <v>9193.84</v>
      </c>
      <c r="AY3472" s="51">
        <f t="shared" si="364"/>
        <v>9194</v>
      </c>
      <c r="BA3472" s="10">
        <v>5.0999999999999996</v>
      </c>
      <c r="BB3472" s="51" t="str">
        <f t="shared" si="365"/>
        <v>Normal</v>
      </c>
    </row>
    <row r="3473" spans="18:54" ht="15.5" x14ac:dyDescent="0.35">
      <c r="R3473" s="7" t="s">
        <v>6739</v>
      </c>
      <c r="S3473" s="10" t="s">
        <v>6939</v>
      </c>
      <c r="T3473" s="16" t="s">
        <v>5761</v>
      </c>
      <c r="X3473" s="27">
        <v>2</v>
      </c>
      <c r="Y3473" s="25">
        <f t="shared" si="359"/>
        <v>2</v>
      </c>
      <c r="AB3473" s="10" t="s">
        <v>2380</v>
      </c>
      <c r="AC3473" s="7" t="s">
        <v>2380</v>
      </c>
      <c r="AF3473" s="25" t="str">
        <f t="shared" si="360"/>
        <v>No</v>
      </c>
      <c r="AG3473" s="36" t="str">
        <f t="shared" si="361"/>
        <v>No</v>
      </c>
      <c r="AJ3473" s="25">
        <v>27.074999999999999</v>
      </c>
      <c r="AL3473" s="33" t="str">
        <f t="shared" si="362"/>
        <v>Over weight</v>
      </c>
      <c r="AO3473" s="42">
        <v>1986</v>
      </c>
      <c r="AP3473" s="30" t="s">
        <v>30</v>
      </c>
      <c r="AQ3473" s="7">
        <v>25</v>
      </c>
      <c r="AS3473" s="33" t="str">
        <f t="shared" si="358"/>
        <v>25-12-1986</v>
      </c>
      <c r="AU3473" s="10" t="s">
        <v>8967</v>
      </c>
      <c r="AV3473" s="33">
        <f t="shared" si="363"/>
        <v>36</v>
      </c>
      <c r="AX3473" s="53">
        <v>9210.06</v>
      </c>
      <c r="AY3473" s="50">
        <f t="shared" si="364"/>
        <v>9210</v>
      </c>
      <c r="BA3473" s="10">
        <v>4.41</v>
      </c>
      <c r="BB3473" s="50" t="str">
        <f t="shared" si="365"/>
        <v>Normal</v>
      </c>
    </row>
    <row r="3474" spans="18:54" ht="15.5" x14ac:dyDescent="0.35">
      <c r="R3474" s="7" t="s">
        <v>6740</v>
      </c>
      <c r="S3474" s="10" t="s">
        <v>7515</v>
      </c>
      <c r="T3474" s="16" t="s">
        <v>5762</v>
      </c>
      <c r="X3474" s="27" t="s">
        <v>2381</v>
      </c>
      <c r="Y3474" s="25">
        <f t="shared" si="359"/>
        <v>0</v>
      </c>
      <c r="AB3474" s="10" t="s">
        <v>2382</v>
      </c>
      <c r="AC3474" s="7" t="s">
        <v>2380</v>
      </c>
      <c r="AF3474" s="25" t="str">
        <f t="shared" si="360"/>
        <v>Yes</v>
      </c>
      <c r="AG3474" s="36" t="str">
        <f t="shared" si="361"/>
        <v>No</v>
      </c>
      <c r="AJ3474" s="25">
        <v>25.8</v>
      </c>
      <c r="AL3474" s="32" t="str">
        <f t="shared" si="362"/>
        <v>Over weight</v>
      </c>
      <c r="AO3474" s="41">
        <v>1981</v>
      </c>
      <c r="AP3474" s="29" t="s">
        <v>30</v>
      </c>
      <c r="AQ3474" s="7">
        <v>5</v>
      </c>
      <c r="AS3474" s="32" t="str">
        <f t="shared" si="358"/>
        <v>05-12-1981</v>
      </c>
      <c r="AU3474" s="10" t="s">
        <v>9411</v>
      </c>
      <c r="AV3474" s="32">
        <f t="shared" si="363"/>
        <v>41</v>
      </c>
      <c r="AX3474" s="53">
        <v>9222.4</v>
      </c>
      <c r="AY3474" s="51">
        <f t="shared" si="364"/>
        <v>9222</v>
      </c>
      <c r="BA3474" s="10">
        <v>5.52</v>
      </c>
      <c r="BB3474" s="51" t="str">
        <f t="shared" si="365"/>
        <v>Normal</v>
      </c>
    </row>
    <row r="3475" spans="18:54" ht="15.5" x14ac:dyDescent="0.35">
      <c r="R3475" s="7" t="s">
        <v>6740</v>
      </c>
      <c r="S3475" s="10" t="s">
        <v>7516</v>
      </c>
      <c r="T3475" s="16" t="s">
        <v>5763</v>
      </c>
      <c r="X3475" s="27">
        <v>1</v>
      </c>
      <c r="Y3475" s="25">
        <f t="shared" si="359"/>
        <v>1</v>
      </c>
      <c r="AB3475" s="10" t="s">
        <v>2382</v>
      </c>
      <c r="AC3475" s="7" t="s">
        <v>2380</v>
      </c>
      <c r="AF3475" s="25" t="str">
        <f t="shared" si="360"/>
        <v>Yes</v>
      </c>
      <c r="AG3475" s="36" t="str">
        <f t="shared" si="361"/>
        <v>No</v>
      </c>
      <c r="AJ3475" s="25">
        <v>36.1</v>
      </c>
      <c r="AL3475" s="33" t="str">
        <f t="shared" si="362"/>
        <v>Obesity</v>
      </c>
      <c r="AO3475" s="42">
        <v>1975</v>
      </c>
      <c r="AP3475" s="30" t="s">
        <v>30</v>
      </c>
      <c r="AQ3475" s="7">
        <v>6</v>
      </c>
      <c r="AS3475" s="33" t="str">
        <f t="shared" si="358"/>
        <v>06-12-1975</v>
      </c>
      <c r="AU3475" s="10" t="s">
        <v>9412</v>
      </c>
      <c r="AV3475" s="33">
        <f t="shared" si="363"/>
        <v>47</v>
      </c>
      <c r="AX3475" s="53">
        <v>9225.26</v>
      </c>
      <c r="AY3475" s="50">
        <f t="shared" si="364"/>
        <v>9225</v>
      </c>
      <c r="BA3475" s="10">
        <v>4.62</v>
      </c>
      <c r="BB3475" s="50" t="str">
        <f t="shared" si="365"/>
        <v>Normal</v>
      </c>
    </row>
    <row r="3476" spans="18:54" ht="15.5" x14ac:dyDescent="0.35">
      <c r="R3476" s="7" t="s">
        <v>6740</v>
      </c>
      <c r="S3476" s="10" t="s">
        <v>7517</v>
      </c>
      <c r="T3476" s="16" t="s">
        <v>5764</v>
      </c>
      <c r="X3476" s="27">
        <v>1</v>
      </c>
      <c r="Y3476" s="25">
        <f t="shared" si="359"/>
        <v>1</v>
      </c>
      <c r="AB3476" s="10" t="s">
        <v>2382</v>
      </c>
      <c r="AC3476" s="7" t="s">
        <v>2380</v>
      </c>
      <c r="AF3476" s="25" t="str">
        <f t="shared" si="360"/>
        <v>Yes</v>
      </c>
      <c r="AG3476" s="36" t="str">
        <f t="shared" si="361"/>
        <v>No</v>
      </c>
      <c r="AJ3476" s="25">
        <v>30.495000000000001</v>
      </c>
      <c r="AL3476" s="32" t="str">
        <f t="shared" si="362"/>
        <v>Obesity</v>
      </c>
      <c r="AO3476" s="41">
        <v>1980</v>
      </c>
      <c r="AP3476" s="29" t="s">
        <v>37</v>
      </c>
      <c r="AQ3476" s="7">
        <v>5</v>
      </c>
      <c r="AS3476" s="32" t="str">
        <f t="shared" si="358"/>
        <v>05-10-1980</v>
      </c>
      <c r="AU3476" s="10" t="s">
        <v>9158</v>
      </c>
      <c r="AV3476" s="32">
        <f t="shared" si="363"/>
        <v>42</v>
      </c>
      <c r="AX3476" s="53">
        <v>9247.94</v>
      </c>
      <c r="AY3476" s="49">
        <f t="shared" si="364"/>
        <v>9248</v>
      </c>
      <c r="BA3476" s="10">
        <v>5.74</v>
      </c>
      <c r="BB3476" s="49" t="str">
        <f t="shared" si="365"/>
        <v>Prediabetes</v>
      </c>
    </row>
    <row r="3477" spans="18:54" ht="15.5" x14ac:dyDescent="0.35">
      <c r="R3477" s="7" t="s">
        <v>6740</v>
      </c>
      <c r="S3477" s="10" t="s">
        <v>7518</v>
      </c>
      <c r="T3477" s="16" t="s">
        <v>5765</v>
      </c>
      <c r="X3477" s="27">
        <v>1</v>
      </c>
      <c r="Y3477" s="25">
        <f t="shared" si="359"/>
        <v>1</v>
      </c>
      <c r="AB3477" s="10" t="s">
        <v>2382</v>
      </c>
      <c r="AC3477" s="7" t="s">
        <v>2380</v>
      </c>
      <c r="AF3477" s="25" t="str">
        <f t="shared" si="360"/>
        <v>Yes</v>
      </c>
      <c r="AG3477" s="36" t="str">
        <f t="shared" si="361"/>
        <v>No</v>
      </c>
      <c r="AJ3477" s="25">
        <v>21.4</v>
      </c>
      <c r="AL3477" s="33" t="str">
        <f t="shared" si="362"/>
        <v xml:space="preserve">Normal Weight 
</v>
      </c>
      <c r="AO3477" s="42">
        <v>1974</v>
      </c>
      <c r="AP3477" s="30" t="s">
        <v>35</v>
      </c>
      <c r="AQ3477" s="7">
        <v>21</v>
      </c>
      <c r="AS3477" s="33" t="str">
        <f t="shared" si="358"/>
        <v>21-08-1974</v>
      </c>
      <c r="AU3477" s="10" t="s">
        <v>9413</v>
      </c>
      <c r="AV3477" s="33">
        <f t="shared" si="363"/>
        <v>48</v>
      </c>
      <c r="AX3477" s="53">
        <v>9249.5</v>
      </c>
      <c r="AY3477" s="50">
        <f t="shared" si="364"/>
        <v>9250</v>
      </c>
      <c r="BA3477" s="10">
        <v>6.3</v>
      </c>
      <c r="BB3477" s="50" t="str">
        <f t="shared" si="365"/>
        <v>Prediabetes</v>
      </c>
    </row>
    <row r="3478" spans="18:54" ht="15.5" x14ac:dyDescent="0.35">
      <c r="R3478" s="7" t="s">
        <v>6739</v>
      </c>
      <c r="S3478" s="10" t="s">
        <v>7519</v>
      </c>
      <c r="T3478" s="16" t="s">
        <v>5766</v>
      </c>
      <c r="X3478" s="27" t="s">
        <v>2381</v>
      </c>
      <c r="Y3478" s="25">
        <f t="shared" si="359"/>
        <v>0</v>
      </c>
      <c r="AB3478" s="10" t="s">
        <v>2380</v>
      </c>
      <c r="AC3478" s="7" t="s">
        <v>2380</v>
      </c>
      <c r="AF3478" s="25" t="str">
        <f t="shared" si="360"/>
        <v>No</v>
      </c>
      <c r="AG3478" s="36" t="str">
        <f t="shared" si="361"/>
        <v>No</v>
      </c>
      <c r="AJ3478" s="25">
        <v>32.299999999999997</v>
      </c>
      <c r="AL3478" s="32" t="str">
        <f t="shared" si="362"/>
        <v>Obesity</v>
      </c>
      <c r="AO3478" s="41">
        <v>1971</v>
      </c>
      <c r="AP3478" s="29" t="s">
        <v>35</v>
      </c>
      <c r="AQ3478" s="7">
        <v>6</v>
      </c>
      <c r="AS3478" s="32" t="str">
        <f t="shared" si="358"/>
        <v>06-08-1971</v>
      </c>
      <c r="AU3478" s="10" t="s">
        <v>9414</v>
      </c>
      <c r="AV3478" s="32">
        <f t="shared" si="363"/>
        <v>51</v>
      </c>
      <c r="AX3478" s="53">
        <v>9264.7999999999993</v>
      </c>
      <c r="AY3478" s="51">
        <f t="shared" si="364"/>
        <v>9265</v>
      </c>
      <c r="BA3478" s="10">
        <v>10.27</v>
      </c>
      <c r="BB3478" s="51" t="str">
        <f t="shared" si="365"/>
        <v>Diabetes</v>
      </c>
    </row>
    <row r="3479" spans="18:54" ht="15.5" x14ac:dyDescent="0.35">
      <c r="R3479" s="7" t="s">
        <v>6740</v>
      </c>
      <c r="S3479" s="10" t="s">
        <v>7076</v>
      </c>
      <c r="T3479" s="16" t="s">
        <v>5767</v>
      </c>
      <c r="X3479" s="27">
        <v>1</v>
      </c>
      <c r="Y3479" s="25">
        <f t="shared" si="359"/>
        <v>1</v>
      </c>
      <c r="AB3479" s="10" t="s">
        <v>2380</v>
      </c>
      <c r="AC3479" s="7" t="s">
        <v>2380</v>
      </c>
      <c r="AF3479" s="25" t="str">
        <f t="shared" si="360"/>
        <v>No</v>
      </c>
      <c r="AG3479" s="36" t="str">
        <f t="shared" si="361"/>
        <v>No</v>
      </c>
      <c r="AJ3479" s="25">
        <v>29.78</v>
      </c>
      <c r="AL3479" s="33" t="str">
        <f t="shared" si="362"/>
        <v>Over weight</v>
      </c>
      <c r="AO3479" s="42">
        <v>1973</v>
      </c>
      <c r="AP3479" s="30" t="s">
        <v>37</v>
      </c>
      <c r="AQ3479" s="7">
        <v>27</v>
      </c>
      <c r="AS3479" s="33" t="str">
        <f t="shared" si="358"/>
        <v>27-10-1973</v>
      </c>
      <c r="AU3479" s="10" t="s">
        <v>9415</v>
      </c>
      <c r="AV3479" s="33">
        <f t="shared" si="363"/>
        <v>49</v>
      </c>
      <c r="AX3479" s="53">
        <v>9282.48</v>
      </c>
      <c r="AY3479" s="50">
        <f t="shared" si="364"/>
        <v>9282</v>
      </c>
      <c r="BA3479" s="10">
        <v>5.85</v>
      </c>
      <c r="BB3479" s="50" t="str">
        <f t="shared" si="365"/>
        <v>Prediabetes</v>
      </c>
    </row>
    <row r="3480" spans="18:54" ht="15.5" x14ac:dyDescent="0.35">
      <c r="R3480" s="7" t="s">
        <v>6742</v>
      </c>
      <c r="S3480" s="10" t="s">
        <v>8318</v>
      </c>
      <c r="T3480" s="16" t="s">
        <v>5768</v>
      </c>
      <c r="X3480" s="27">
        <v>1</v>
      </c>
      <c r="Y3480" s="25">
        <f t="shared" si="359"/>
        <v>1</v>
      </c>
      <c r="AB3480" s="10" t="s">
        <v>2382</v>
      </c>
      <c r="AC3480" s="7" t="s">
        <v>2380</v>
      </c>
      <c r="AF3480" s="25" t="str">
        <f t="shared" si="360"/>
        <v>Yes</v>
      </c>
      <c r="AG3480" s="36" t="str">
        <f t="shared" si="361"/>
        <v>No</v>
      </c>
      <c r="AJ3480" s="25">
        <v>34.76</v>
      </c>
      <c r="AL3480" s="32" t="str">
        <f t="shared" si="362"/>
        <v>Obesity</v>
      </c>
      <c r="AO3480" s="41">
        <v>1971</v>
      </c>
      <c r="AP3480" s="29" t="s">
        <v>10</v>
      </c>
      <c r="AQ3480" s="7">
        <v>2</v>
      </c>
      <c r="AS3480" s="32" t="str">
        <f t="shared" si="358"/>
        <v>02-07-1971</v>
      </c>
      <c r="AU3480" s="10" t="s">
        <v>9416</v>
      </c>
      <c r="AV3480" s="32">
        <f t="shared" si="363"/>
        <v>51</v>
      </c>
      <c r="AX3480" s="53">
        <v>9283.56</v>
      </c>
      <c r="AY3480" s="51">
        <f t="shared" si="364"/>
        <v>9284</v>
      </c>
      <c r="BA3480" s="10">
        <v>5.92</v>
      </c>
      <c r="BB3480" s="51" t="str">
        <f t="shared" si="365"/>
        <v>Prediabetes</v>
      </c>
    </row>
    <row r="3481" spans="18:54" ht="15.5" x14ac:dyDescent="0.35">
      <c r="R3481" s="7" t="s">
        <v>6739</v>
      </c>
      <c r="S3481" s="10" t="s">
        <v>7520</v>
      </c>
      <c r="T3481" s="16" t="s">
        <v>5769</v>
      </c>
      <c r="X3481" s="27">
        <v>2</v>
      </c>
      <c r="Y3481" s="25">
        <f t="shared" si="359"/>
        <v>2</v>
      </c>
      <c r="AB3481" s="10" t="s">
        <v>2382</v>
      </c>
      <c r="AC3481" s="7" t="s">
        <v>2380</v>
      </c>
      <c r="AF3481" s="25" t="str">
        <f t="shared" si="360"/>
        <v>Yes</v>
      </c>
      <c r="AG3481" s="36" t="str">
        <f t="shared" si="361"/>
        <v>No</v>
      </c>
      <c r="AJ3481" s="25">
        <v>18.335000000000001</v>
      </c>
      <c r="AL3481" s="33" t="str">
        <f t="shared" si="362"/>
        <v>Under weight</v>
      </c>
      <c r="AO3481" s="42">
        <v>1969</v>
      </c>
      <c r="AP3481" s="30" t="s">
        <v>15</v>
      </c>
      <c r="AQ3481" s="7">
        <v>26</v>
      </c>
      <c r="AS3481" s="33" t="str">
        <f t="shared" si="358"/>
        <v>26-11-1969</v>
      </c>
      <c r="AU3481" s="10" t="s">
        <v>9417</v>
      </c>
      <c r="AV3481" s="33">
        <f t="shared" si="363"/>
        <v>53</v>
      </c>
      <c r="AX3481" s="53">
        <v>9285.8700000000008</v>
      </c>
      <c r="AY3481" s="50">
        <f t="shared" si="364"/>
        <v>9286</v>
      </c>
      <c r="BA3481" s="10">
        <v>10.01</v>
      </c>
      <c r="BB3481" s="50" t="str">
        <f t="shared" si="365"/>
        <v>Diabetes</v>
      </c>
    </row>
    <row r="3482" spans="18:54" ht="15.5" x14ac:dyDescent="0.35">
      <c r="R3482" s="7" t="s">
        <v>6740</v>
      </c>
      <c r="S3482" s="10" t="s">
        <v>7082</v>
      </c>
      <c r="T3482" s="16" t="s">
        <v>5770</v>
      </c>
      <c r="X3482" s="27" t="s">
        <v>2381</v>
      </c>
      <c r="Y3482" s="25">
        <f t="shared" si="359"/>
        <v>0</v>
      </c>
      <c r="AB3482" s="10" t="s">
        <v>2380</v>
      </c>
      <c r="AC3482" s="7" t="s">
        <v>2380</v>
      </c>
      <c r="AF3482" s="25" t="str">
        <f t="shared" si="360"/>
        <v>No</v>
      </c>
      <c r="AG3482" s="36" t="str">
        <f t="shared" si="361"/>
        <v>No</v>
      </c>
      <c r="AJ3482" s="25">
        <v>32.299999999999997</v>
      </c>
      <c r="AL3482" s="32" t="str">
        <f t="shared" si="362"/>
        <v>Obesity</v>
      </c>
      <c r="AO3482" s="41">
        <v>1973</v>
      </c>
      <c r="AP3482" s="29" t="s">
        <v>37</v>
      </c>
      <c r="AQ3482" s="7">
        <v>16</v>
      </c>
      <c r="AS3482" s="32" t="str">
        <f t="shared" si="358"/>
        <v>16-10-1973</v>
      </c>
      <c r="AU3482" s="10" t="s">
        <v>9418</v>
      </c>
      <c r="AV3482" s="32">
        <f t="shared" si="363"/>
        <v>49</v>
      </c>
      <c r="AX3482" s="53">
        <v>9288.0300000000007</v>
      </c>
      <c r="AY3482" s="51">
        <f t="shared" si="364"/>
        <v>9288</v>
      </c>
      <c r="BA3482" s="10">
        <v>9.59</v>
      </c>
      <c r="BB3482" s="51" t="str">
        <f t="shared" si="365"/>
        <v>Diabetes</v>
      </c>
    </row>
    <row r="3483" spans="18:54" ht="15.5" x14ac:dyDescent="0.35">
      <c r="R3483" s="7" t="s">
        <v>6740</v>
      </c>
      <c r="S3483" s="10" t="s">
        <v>5200</v>
      </c>
      <c r="T3483" s="16" t="s">
        <v>5771</v>
      </c>
      <c r="X3483" s="27" t="s">
        <v>2381</v>
      </c>
      <c r="Y3483" s="25">
        <f t="shared" si="359"/>
        <v>0</v>
      </c>
      <c r="AB3483" s="10" t="s">
        <v>2380</v>
      </c>
      <c r="AC3483" s="7" t="s">
        <v>2380</v>
      </c>
      <c r="AF3483" s="25" t="str">
        <f t="shared" si="360"/>
        <v>No</v>
      </c>
      <c r="AG3483" s="36" t="str">
        <f t="shared" si="361"/>
        <v>No</v>
      </c>
      <c r="AJ3483" s="25">
        <v>27.74</v>
      </c>
      <c r="AL3483" s="33" t="str">
        <f t="shared" si="362"/>
        <v>Over weight</v>
      </c>
      <c r="AO3483" s="42">
        <v>1973</v>
      </c>
      <c r="AP3483" s="30" t="s">
        <v>20</v>
      </c>
      <c r="AQ3483" s="7">
        <v>18</v>
      </c>
      <c r="AS3483" s="33" t="str">
        <f t="shared" si="358"/>
        <v>18-09-1973</v>
      </c>
      <c r="AU3483" s="10" t="s">
        <v>9419</v>
      </c>
      <c r="AV3483" s="33">
        <f t="shared" si="363"/>
        <v>49</v>
      </c>
      <c r="AX3483" s="53">
        <v>9290.14</v>
      </c>
      <c r="AY3483" s="50">
        <f t="shared" si="364"/>
        <v>9290</v>
      </c>
      <c r="BA3483" s="10">
        <v>10.37</v>
      </c>
      <c r="BB3483" s="50" t="str">
        <f t="shared" si="365"/>
        <v>Diabetes</v>
      </c>
    </row>
    <row r="3484" spans="18:54" ht="15.5" x14ac:dyDescent="0.35">
      <c r="R3484" s="7" t="s">
        <v>6740</v>
      </c>
      <c r="S3484" s="10" t="s">
        <v>7521</v>
      </c>
      <c r="T3484" s="16" t="s">
        <v>5772</v>
      </c>
      <c r="X3484" s="27">
        <v>1</v>
      </c>
      <c r="Y3484" s="25">
        <f t="shared" si="359"/>
        <v>1</v>
      </c>
      <c r="AB3484" s="10" t="s">
        <v>2382</v>
      </c>
      <c r="AC3484" s="7" t="s">
        <v>2380</v>
      </c>
      <c r="AF3484" s="25" t="str">
        <f t="shared" si="360"/>
        <v>Yes</v>
      </c>
      <c r="AG3484" s="36" t="str">
        <f t="shared" si="361"/>
        <v>No</v>
      </c>
      <c r="AJ3484" s="25">
        <v>24</v>
      </c>
      <c r="AL3484" s="32" t="str">
        <f t="shared" si="362"/>
        <v xml:space="preserve">Normal Weight 
</v>
      </c>
      <c r="AO3484" s="41">
        <v>1976</v>
      </c>
      <c r="AP3484" s="29" t="s">
        <v>15</v>
      </c>
      <c r="AQ3484" s="7">
        <v>3</v>
      </c>
      <c r="AS3484" s="32" t="str">
        <f t="shared" si="358"/>
        <v>03-11-1976</v>
      </c>
      <c r="AU3484" s="10" t="s">
        <v>9420</v>
      </c>
      <c r="AV3484" s="32">
        <f t="shared" si="363"/>
        <v>46</v>
      </c>
      <c r="AX3484" s="53">
        <v>9301.89</v>
      </c>
      <c r="AY3484" s="49">
        <f t="shared" si="364"/>
        <v>9302</v>
      </c>
      <c r="BA3484" s="10">
        <v>4.01</v>
      </c>
      <c r="BB3484" s="49" t="str">
        <f t="shared" si="365"/>
        <v>Normal</v>
      </c>
    </row>
    <row r="3485" spans="18:54" ht="15.5" x14ac:dyDescent="0.35">
      <c r="R3485" s="7" t="s">
        <v>6739</v>
      </c>
      <c r="S3485" s="10" t="s">
        <v>7160</v>
      </c>
      <c r="T3485" s="16" t="s">
        <v>5773</v>
      </c>
      <c r="X3485" s="27">
        <v>1</v>
      </c>
      <c r="Y3485" s="25">
        <f t="shared" si="359"/>
        <v>1</v>
      </c>
      <c r="AB3485" s="10" t="s">
        <v>2382</v>
      </c>
      <c r="AC3485" s="7" t="s">
        <v>2380</v>
      </c>
      <c r="AF3485" s="25" t="str">
        <f t="shared" si="360"/>
        <v>Yes</v>
      </c>
      <c r="AG3485" s="36" t="str">
        <f t="shared" si="361"/>
        <v>No</v>
      </c>
      <c r="AJ3485" s="25">
        <v>31.78</v>
      </c>
      <c r="AL3485" s="33" t="str">
        <f t="shared" si="362"/>
        <v>Obesity</v>
      </c>
      <c r="AO3485" s="42">
        <v>1973</v>
      </c>
      <c r="AP3485" s="30" t="s">
        <v>37</v>
      </c>
      <c r="AQ3485" s="7">
        <v>16</v>
      </c>
      <c r="AS3485" s="33" t="str">
        <f t="shared" si="358"/>
        <v>16-10-1973</v>
      </c>
      <c r="AU3485" s="10" t="s">
        <v>9418</v>
      </c>
      <c r="AV3485" s="33">
        <f t="shared" si="363"/>
        <v>49</v>
      </c>
      <c r="AX3485" s="53">
        <v>9304.7000000000007</v>
      </c>
      <c r="AY3485" s="50">
        <f t="shared" si="364"/>
        <v>9305</v>
      </c>
      <c r="BA3485" s="10">
        <v>4.24</v>
      </c>
      <c r="BB3485" s="50" t="str">
        <f t="shared" si="365"/>
        <v>Normal</v>
      </c>
    </row>
    <row r="3486" spans="18:54" ht="15.5" x14ac:dyDescent="0.35">
      <c r="R3486" s="7" t="s">
        <v>6742</v>
      </c>
      <c r="S3486" s="10" t="s">
        <v>8319</v>
      </c>
      <c r="T3486" s="16" t="s">
        <v>5774</v>
      </c>
      <c r="X3486" s="27" t="s">
        <v>2381</v>
      </c>
      <c r="Y3486" s="25">
        <f t="shared" si="359"/>
        <v>0</v>
      </c>
      <c r="AB3486" s="10" t="s">
        <v>2382</v>
      </c>
      <c r="AC3486" s="7" t="s">
        <v>2380</v>
      </c>
      <c r="AF3486" s="25" t="str">
        <f t="shared" si="360"/>
        <v>Yes</v>
      </c>
      <c r="AG3486" s="36" t="str">
        <f t="shared" si="361"/>
        <v>No</v>
      </c>
      <c r="AJ3486" s="25">
        <v>32.25</v>
      </c>
      <c r="AL3486" s="32" t="str">
        <f t="shared" si="362"/>
        <v>Obesity</v>
      </c>
      <c r="AO3486" s="41">
        <v>1963</v>
      </c>
      <c r="AP3486" s="29" t="s">
        <v>18</v>
      </c>
      <c r="AQ3486" s="7">
        <v>8</v>
      </c>
      <c r="AS3486" s="32" t="str">
        <f t="shared" si="358"/>
        <v>08-06-1963</v>
      </c>
      <c r="AU3486" s="10" t="s">
        <v>9421</v>
      </c>
      <c r="AV3486" s="32">
        <f t="shared" si="363"/>
        <v>60</v>
      </c>
      <c r="AX3486" s="53">
        <v>9310.81</v>
      </c>
      <c r="AY3486" s="51">
        <f t="shared" si="364"/>
        <v>9311</v>
      </c>
      <c r="BA3486" s="10">
        <v>5.36</v>
      </c>
      <c r="BB3486" s="51" t="str">
        <f t="shared" si="365"/>
        <v>Normal</v>
      </c>
    </row>
    <row r="3487" spans="18:54" ht="15.5" x14ac:dyDescent="0.35">
      <c r="R3487" s="7" t="s">
        <v>6739</v>
      </c>
      <c r="S3487" s="10" t="s">
        <v>7522</v>
      </c>
      <c r="T3487" s="16" t="s">
        <v>5775</v>
      </c>
      <c r="X3487" s="27">
        <v>2</v>
      </c>
      <c r="Y3487" s="25">
        <f t="shared" si="359"/>
        <v>2</v>
      </c>
      <c r="AB3487" s="10" t="s">
        <v>2380</v>
      </c>
      <c r="AC3487" s="7" t="s">
        <v>2380</v>
      </c>
      <c r="AF3487" s="25" t="str">
        <f t="shared" si="360"/>
        <v>No</v>
      </c>
      <c r="AG3487" s="36" t="str">
        <f t="shared" si="361"/>
        <v>No</v>
      </c>
      <c r="AJ3487" s="25">
        <v>30.114999999999998</v>
      </c>
      <c r="AL3487" s="33" t="str">
        <f t="shared" si="362"/>
        <v>Obesity</v>
      </c>
      <c r="AO3487" s="42">
        <v>1977</v>
      </c>
      <c r="AP3487" s="30" t="s">
        <v>37</v>
      </c>
      <c r="AQ3487" s="7">
        <v>12</v>
      </c>
      <c r="AS3487" s="33" t="str">
        <f t="shared" si="358"/>
        <v>12-10-1977</v>
      </c>
      <c r="AU3487" s="10" t="s">
        <v>9422</v>
      </c>
      <c r="AV3487" s="33">
        <f t="shared" si="363"/>
        <v>45</v>
      </c>
      <c r="AX3487" s="53">
        <v>9315.41</v>
      </c>
      <c r="AY3487" s="50">
        <f t="shared" si="364"/>
        <v>9315</v>
      </c>
      <c r="BA3487" s="10">
        <v>4.99</v>
      </c>
      <c r="BB3487" s="50" t="str">
        <f t="shared" si="365"/>
        <v>Normal</v>
      </c>
    </row>
    <row r="3488" spans="18:54" ht="15.5" x14ac:dyDescent="0.35">
      <c r="R3488" s="7" t="s">
        <v>6740</v>
      </c>
      <c r="S3488" s="10" t="s">
        <v>7523</v>
      </c>
      <c r="T3488" s="16" t="s">
        <v>5776</v>
      </c>
      <c r="X3488" s="27" t="s">
        <v>2381</v>
      </c>
      <c r="Y3488" s="25">
        <f t="shared" si="359"/>
        <v>0</v>
      </c>
      <c r="AB3488" s="10" t="s">
        <v>2380</v>
      </c>
      <c r="AC3488" s="7" t="s">
        <v>2380</v>
      </c>
      <c r="AF3488" s="25" t="str">
        <f t="shared" si="360"/>
        <v>No</v>
      </c>
      <c r="AG3488" s="36" t="str">
        <f t="shared" si="361"/>
        <v>No</v>
      </c>
      <c r="AJ3488" s="25">
        <v>22.41</v>
      </c>
      <c r="AL3488" s="32" t="str">
        <f t="shared" si="362"/>
        <v xml:space="preserve">Normal Weight 
</v>
      </c>
      <c r="AO3488" s="41">
        <v>1988</v>
      </c>
      <c r="AP3488" s="29" t="s">
        <v>10</v>
      </c>
      <c r="AQ3488" s="7">
        <v>9</v>
      </c>
      <c r="AS3488" s="32" t="str">
        <f t="shared" si="358"/>
        <v>09-07-1988</v>
      </c>
      <c r="AU3488" s="10" t="s">
        <v>9423</v>
      </c>
      <c r="AV3488" s="32">
        <f t="shared" si="363"/>
        <v>34</v>
      </c>
      <c r="AX3488" s="53">
        <v>9320.26</v>
      </c>
      <c r="AY3488" s="51">
        <f t="shared" si="364"/>
        <v>9320</v>
      </c>
      <c r="BA3488" s="10">
        <v>8.68</v>
      </c>
      <c r="BB3488" s="51" t="str">
        <f t="shared" si="365"/>
        <v>Diabetes</v>
      </c>
    </row>
    <row r="3489" spans="18:54" ht="15.5" x14ac:dyDescent="0.35">
      <c r="R3489" s="7" t="s">
        <v>6739</v>
      </c>
      <c r="S3489" s="10" t="s">
        <v>6907</v>
      </c>
      <c r="T3489" s="16" t="s">
        <v>5777</v>
      </c>
      <c r="X3489" s="27" t="s">
        <v>2381</v>
      </c>
      <c r="Y3489" s="25">
        <f t="shared" si="359"/>
        <v>0</v>
      </c>
      <c r="AB3489" s="10" t="s">
        <v>2382</v>
      </c>
      <c r="AC3489" s="7" t="s">
        <v>2380</v>
      </c>
      <c r="AF3489" s="25" t="str">
        <f t="shared" si="360"/>
        <v>Yes</v>
      </c>
      <c r="AG3489" s="36" t="str">
        <f t="shared" si="361"/>
        <v>No</v>
      </c>
      <c r="AJ3489" s="25">
        <v>45.72</v>
      </c>
      <c r="AL3489" s="33" t="str">
        <f t="shared" si="362"/>
        <v>Obesity</v>
      </c>
      <c r="AO3489" s="42">
        <v>1996</v>
      </c>
      <c r="AP3489" s="30" t="s">
        <v>37</v>
      </c>
      <c r="AQ3489" s="7">
        <v>12</v>
      </c>
      <c r="AS3489" s="33" t="str">
        <f t="shared" si="358"/>
        <v>12-10-1996</v>
      </c>
      <c r="AU3489" s="10" t="s">
        <v>9424</v>
      </c>
      <c r="AV3489" s="33">
        <f t="shared" si="363"/>
        <v>26</v>
      </c>
      <c r="AX3489" s="53">
        <v>9338.61</v>
      </c>
      <c r="AY3489" s="50">
        <f t="shared" si="364"/>
        <v>9339</v>
      </c>
      <c r="BA3489" s="10">
        <v>4.2300000000000004</v>
      </c>
      <c r="BB3489" s="50" t="str">
        <f t="shared" si="365"/>
        <v>Normal</v>
      </c>
    </row>
    <row r="3490" spans="18:54" ht="15.5" x14ac:dyDescent="0.35">
      <c r="R3490" s="7" t="s">
        <v>6739</v>
      </c>
      <c r="S3490" s="10" t="s">
        <v>6801</v>
      </c>
      <c r="T3490" s="16" t="s">
        <v>5778</v>
      </c>
      <c r="X3490" s="27">
        <v>2</v>
      </c>
      <c r="Y3490" s="25">
        <f t="shared" si="359"/>
        <v>2</v>
      </c>
      <c r="AB3490" s="10" t="s">
        <v>2382</v>
      </c>
      <c r="AC3490" s="7" t="s">
        <v>2380</v>
      </c>
      <c r="AF3490" s="25" t="str">
        <f t="shared" si="360"/>
        <v>Yes</v>
      </c>
      <c r="AG3490" s="36" t="str">
        <f t="shared" si="361"/>
        <v>No</v>
      </c>
      <c r="AJ3490" s="25">
        <v>25</v>
      </c>
      <c r="AL3490" s="32" t="str">
        <f t="shared" si="362"/>
        <v>Over weight</v>
      </c>
      <c r="AO3490" s="41">
        <v>1988</v>
      </c>
      <c r="AP3490" s="29" t="s">
        <v>10</v>
      </c>
      <c r="AQ3490" s="7">
        <v>1</v>
      </c>
      <c r="AS3490" s="32" t="str">
        <f t="shared" si="358"/>
        <v>01-07-1988</v>
      </c>
      <c r="AU3490" s="10" t="s">
        <v>9425</v>
      </c>
      <c r="AV3490" s="32">
        <f t="shared" si="363"/>
        <v>34</v>
      </c>
      <c r="AX3490" s="53">
        <v>9344.2000000000007</v>
      </c>
      <c r="AY3490" s="51">
        <f t="shared" si="364"/>
        <v>9344</v>
      </c>
      <c r="BA3490" s="10">
        <v>5.32</v>
      </c>
      <c r="BB3490" s="51" t="str">
        <f t="shared" si="365"/>
        <v>Normal</v>
      </c>
    </row>
    <row r="3491" spans="18:54" ht="15.5" x14ac:dyDescent="0.35">
      <c r="R3491" s="7" t="s">
        <v>6739</v>
      </c>
      <c r="S3491" s="10" t="s">
        <v>7524</v>
      </c>
      <c r="T3491" s="16" t="s">
        <v>5779</v>
      </c>
      <c r="X3491" s="27" t="s">
        <v>2381</v>
      </c>
      <c r="Y3491" s="25">
        <f t="shared" si="359"/>
        <v>0</v>
      </c>
      <c r="AB3491" s="10" t="s">
        <v>2380</v>
      </c>
      <c r="AC3491" s="7" t="s">
        <v>2380</v>
      </c>
      <c r="AF3491" s="25" t="str">
        <f t="shared" si="360"/>
        <v>No</v>
      </c>
      <c r="AG3491" s="36" t="str">
        <f t="shared" si="361"/>
        <v>No</v>
      </c>
      <c r="AJ3491" s="25">
        <v>39.5</v>
      </c>
      <c r="AL3491" s="33" t="str">
        <f t="shared" si="362"/>
        <v>Obesity</v>
      </c>
      <c r="AO3491" s="42">
        <v>1971</v>
      </c>
      <c r="AP3491" s="30" t="s">
        <v>37</v>
      </c>
      <c r="AQ3491" s="7">
        <v>8</v>
      </c>
      <c r="AS3491" s="33" t="str">
        <f t="shared" si="358"/>
        <v>08-10-1971</v>
      </c>
      <c r="AU3491" s="10" t="s">
        <v>9426</v>
      </c>
      <c r="AV3491" s="33">
        <f t="shared" si="363"/>
        <v>51</v>
      </c>
      <c r="AX3491" s="53">
        <v>9361.33</v>
      </c>
      <c r="AY3491" s="50">
        <f t="shared" si="364"/>
        <v>9361</v>
      </c>
      <c r="BA3491" s="10">
        <v>6.66</v>
      </c>
      <c r="BB3491" s="50" t="str">
        <f t="shared" si="365"/>
        <v>Diabetes</v>
      </c>
    </row>
    <row r="3492" spans="18:54" ht="15.5" x14ac:dyDescent="0.35">
      <c r="R3492" s="7" t="s">
        <v>6739</v>
      </c>
      <c r="S3492" s="10" t="s">
        <v>7525</v>
      </c>
      <c r="T3492" s="16" t="s">
        <v>5780</v>
      </c>
      <c r="X3492" s="27" t="s">
        <v>2381</v>
      </c>
      <c r="Y3492" s="25">
        <f t="shared" si="359"/>
        <v>0</v>
      </c>
      <c r="AB3492" s="10" t="s">
        <v>2380</v>
      </c>
      <c r="AC3492" s="7" t="s">
        <v>2380</v>
      </c>
      <c r="AF3492" s="25" t="str">
        <f t="shared" si="360"/>
        <v>No</v>
      </c>
      <c r="AG3492" s="36" t="str">
        <f t="shared" si="361"/>
        <v>No</v>
      </c>
      <c r="AJ3492" s="25">
        <v>37.729999999999997</v>
      </c>
      <c r="AL3492" s="32" t="str">
        <f t="shared" si="362"/>
        <v>Obesity</v>
      </c>
      <c r="AO3492" s="41">
        <v>1969</v>
      </c>
      <c r="AP3492" s="29" t="s">
        <v>15</v>
      </c>
      <c r="AQ3492" s="7">
        <v>24</v>
      </c>
      <c r="AS3492" s="32" t="str">
        <f t="shared" si="358"/>
        <v>24-11-1969</v>
      </c>
      <c r="AU3492" s="10" t="s">
        <v>9427</v>
      </c>
      <c r="AV3492" s="32">
        <f t="shared" si="363"/>
        <v>53</v>
      </c>
      <c r="AX3492" s="53">
        <v>9377.4500000000007</v>
      </c>
      <c r="AY3492" s="49">
        <f t="shared" si="364"/>
        <v>9377</v>
      </c>
      <c r="BA3492" s="10">
        <v>7.4</v>
      </c>
      <c r="BB3492" s="49" t="str">
        <f t="shared" si="365"/>
        <v>Diabetes</v>
      </c>
    </row>
    <row r="3493" spans="18:54" ht="15.5" x14ac:dyDescent="0.35">
      <c r="R3493" s="7" t="s">
        <v>6739</v>
      </c>
      <c r="S3493" s="10" t="s">
        <v>7526</v>
      </c>
      <c r="T3493" s="16" t="s">
        <v>5781</v>
      </c>
      <c r="X3493" s="27" t="s">
        <v>2381</v>
      </c>
      <c r="Y3493" s="25">
        <f t="shared" si="359"/>
        <v>0</v>
      </c>
      <c r="AB3493" s="10" t="s">
        <v>2380</v>
      </c>
      <c r="AC3493" s="7" t="s">
        <v>2380</v>
      </c>
      <c r="AF3493" s="25" t="str">
        <f t="shared" si="360"/>
        <v>No</v>
      </c>
      <c r="AG3493" s="36" t="str">
        <f t="shared" si="361"/>
        <v>No</v>
      </c>
      <c r="AJ3493" s="25">
        <v>40.659999999999997</v>
      </c>
      <c r="AL3493" s="33" t="str">
        <f t="shared" si="362"/>
        <v>Obesity</v>
      </c>
      <c r="AO3493" s="42">
        <v>1971</v>
      </c>
      <c r="AP3493" s="30" t="s">
        <v>15</v>
      </c>
      <c r="AQ3493" s="7">
        <v>26</v>
      </c>
      <c r="AS3493" s="33" t="str">
        <f t="shared" si="358"/>
        <v>26-11-1971</v>
      </c>
      <c r="AU3493" s="10" t="s">
        <v>9428</v>
      </c>
      <c r="AV3493" s="33">
        <f t="shared" si="363"/>
        <v>51</v>
      </c>
      <c r="AX3493" s="53">
        <v>9377.9</v>
      </c>
      <c r="AY3493" s="50">
        <f t="shared" si="364"/>
        <v>9378</v>
      </c>
      <c r="BA3493" s="10">
        <v>10.08</v>
      </c>
      <c r="BB3493" s="50" t="str">
        <f t="shared" si="365"/>
        <v>Diabetes</v>
      </c>
    </row>
    <row r="3494" spans="18:54" ht="15.5" x14ac:dyDescent="0.35">
      <c r="R3494" s="7" t="s">
        <v>6739</v>
      </c>
      <c r="S3494" s="10" t="s">
        <v>7527</v>
      </c>
      <c r="T3494" s="16" t="s">
        <v>5782</v>
      </c>
      <c r="X3494" s="27" t="s">
        <v>2381</v>
      </c>
      <c r="Y3494" s="25">
        <f t="shared" si="359"/>
        <v>0</v>
      </c>
      <c r="AB3494" s="10" t="s">
        <v>2380</v>
      </c>
      <c r="AC3494" s="7" t="s">
        <v>2380</v>
      </c>
      <c r="AF3494" s="25" t="str">
        <f t="shared" si="360"/>
        <v>No</v>
      </c>
      <c r="AG3494" s="36" t="str">
        <f t="shared" si="361"/>
        <v>No</v>
      </c>
      <c r="AJ3494" s="25">
        <v>34.200000000000003</v>
      </c>
      <c r="AL3494" s="32" t="str">
        <f t="shared" si="362"/>
        <v>Obesity</v>
      </c>
      <c r="AO3494" s="41">
        <v>1975</v>
      </c>
      <c r="AP3494" s="29" t="s">
        <v>30</v>
      </c>
      <c r="AQ3494" s="7">
        <v>2</v>
      </c>
      <c r="AS3494" s="32" t="str">
        <f t="shared" si="358"/>
        <v>02-12-1975</v>
      </c>
      <c r="AU3494" s="10" t="s">
        <v>9429</v>
      </c>
      <c r="AV3494" s="32">
        <f t="shared" si="363"/>
        <v>47</v>
      </c>
      <c r="AX3494" s="53">
        <v>9380.75</v>
      </c>
      <c r="AY3494" s="51">
        <f t="shared" si="364"/>
        <v>9381</v>
      </c>
      <c r="BA3494" s="10">
        <v>8.58</v>
      </c>
      <c r="BB3494" s="51" t="str">
        <f t="shared" si="365"/>
        <v>Diabetes</v>
      </c>
    </row>
    <row r="3495" spans="18:54" ht="15.5" x14ac:dyDescent="0.35">
      <c r="R3495" s="7" t="s">
        <v>6740</v>
      </c>
      <c r="S3495" s="10" t="s">
        <v>5200</v>
      </c>
      <c r="T3495" s="16" t="s">
        <v>5783</v>
      </c>
      <c r="X3495" s="27">
        <v>1</v>
      </c>
      <c r="Y3495" s="25">
        <f t="shared" si="359"/>
        <v>1</v>
      </c>
      <c r="AB3495" s="10" t="s">
        <v>2380</v>
      </c>
      <c r="AC3495" s="7" t="s">
        <v>2380</v>
      </c>
      <c r="AF3495" s="25" t="str">
        <f t="shared" si="360"/>
        <v>No</v>
      </c>
      <c r="AG3495" s="36" t="str">
        <f t="shared" si="361"/>
        <v>No</v>
      </c>
      <c r="AJ3495" s="25">
        <v>46.51</v>
      </c>
      <c r="AL3495" s="33" t="str">
        <f t="shared" si="362"/>
        <v>Obesity</v>
      </c>
      <c r="AO3495" s="42">
        <v>1971</v>
      </c>
      <c r="AP3495" s="30" t="s">
        <v>30</v>
      </c>
      <c r="AQ3495" s="7">
        <v>29</v>
      </c>
      <c r="AS3495" s="33" t="str">
        <f t="shared" si="358"/>
        <v>29-12-1971</v>
      </c>
      <c r="AU3495" s="10" t="s">
        <v>9408</v>
      </c>
      <c r="AV3495" s="33">
        <f t="shared" si="363"/>
        <v>51</v>
      </c>
      <c r="AX3495" s="53">
        <v>9386.16</v>
      </c>
      <c r="AY3495" s="50">
        <f t="shared" si="364"/>
        <v>9386</v>
      </c>
      <c r="BA3495" s="10">
        <v>5.84</v>
      </c>
      <c r="BB3495" s="50" t="str">
        <f t="shared" si="365"/>
        <v>Prediabetes</v>
      </c>
    </row>
    <row r="3496" spans="18:54" ht="15.5" x14ac:dyDescent="0.35">
      <c r="R3496" s="7" t="s">
        <v>6740</v>
      </c>
      <c r="S3496" s="10" t="s">
        <v>6802</v>
      </c>
      <c r="T3496" s="16" t="s">
        <v>4951</v>
      </c>
      <c r="X3496" s="27">
        <v>1</v>
      </c>
      <c r="Y3496" s="25">
        <f t="shared" si="359"/>
        <v>1</v>
      </c>
      <c r="AB3496" s="10" t="s">
        <v>2382</v>
      </c>
      <c r="AC3496" s="7" t="s">
        <v>2380</v>
      </c>
      <c r="AF3496" s="25" t="str">
        <f t="shared" si="360"/>
        <v>Yes</v>
      </c>
      <c r="AG3496" s="36" t="str">
        <f t="shared" si="361"/>
        <v>No</v>
      </c>
      <c r="AJ3496" s="25">
        <v>28.88</v>
      </c>
      <c r="AL3496" s="32" t="str">
        <f t="shared" si="362"/>
        <v>Over weight</v>
      </c>
      <c r="AO3496" s="41">
        <v>1971</v>
      </c>
      <c r="AP3496" s="29" t="s">
        <v>37</v>
      </c>
      <c r="AQ3496" s="7">
        <v>20</v>
      </c>
      <c r="AS3496" s="32" t="str">
        <f t="shared" si="358"/>
        <v>20-10-1971</v>
      </c>
      <c r="AU3496" s="10" t="s">
        <v>9430</v>
      </c>
      <c r="AV3496" s="32">
        <f t="shared" si="363"/>
        <v>51</v>
      </c>
      <c r="AX3496" s="53">
        <v>9391.35</v>
      </c>
      <c r="AY3496" s="51">
        <f t="shared" si="364"/>
        <v>9391</v>
      </c>
      <c r="BA3496" s="10">
        <v>4.8600000000000003</v>
      </c>
      <c r="BB3496" s="51" t="str">
        <f t="shared" si="365"/>
        <v>Normal</v>
      </c>
    </row>
    <row r="3497" spans="18:54" ht="15.5" x14ac:dyDescent="0.35">
      <c r="R3497" s="7" t="s">
        <v>6739</v>
      </c>
      <c r="S3497" s="10" t="s">
        <v>6906</v>
      </c>
      <c r="T3497" s="16" t="s">
        <v>5784</v>
      </c>
      <c r="X3497" s="27" t="s">
        <v>2381</v>
      </c>
      <c r="Y3497" s="25">
        <f t="shared" si="359"/>
        <v>0</v>
      </c>
      <c r="AB3497" s="10" t="s">
        <v>2380</v>
      </c>
      <c r="AC3497" s="7" t="s">
        <v>2380</v>
      </c>
      <c r="AF3497" s="25" t="str">
        <f t="shared" si="360"/>
        <v>No</v>
      </c>
      <c r="AG3497" s="36" t="str">
        <f t="shared" si="361"/>
        <v>No</v>
      </c>
      <c r="AJ3497" s="25">
        <v>33.914999999999999</v>
      </c>
      <c r="AL3497" s="33" t="str">
        <f t="shared" si="362"/>
        <v>Obesity</v>
      </c>
      <c r="AO3497" s="42">
        <v>1976</v>
      </c>
      <c r="AP3497" s="30" t="s">
        <v>37</v>
      </c>
      <c r="AQ3497" s="7">
        <v>17</v>
      </c>
      <c r="AS3497" s="33" t="str">
        <f t="shared" si="358"/>
        <v>17-10-1976</v>
      </c>
      <c r="AU3497" s="10" t="s">
        <v>9431</v>
      </c>
      <c r="AV3497" s="33">
        <f t="shared" si="363"/>
        <v>46</v>
      </c>
      <c r="AX3497" s="53">
        <v>9411.01</v>
      </c>
      <c r="AY3497" s="50">
        <f t="shared" si="364"/>
        <v>9411</v>
      </c>
      <c r="BA3497" s="10">
        <v>11.52</v>
      </c>
      <c r="BB3497" s="50" t="str">
        <f t="shared" si="365"/>
        <v>Diabetes</v>
      </c>
    </row>
    <row r="3498" spans="18:54" ht="15.5" x14ac:dyDescent="0.35">
      <c r="R3498" s="7" t="s">
        <v>6740</v>
      </c>
      <c r="S3498" s="10" t="s">
        <v>7350</v>
      </c>
      <c r="T3498" s="16" t="s">
        <v>5785</v>
      </c>
      <c r="X3498" s="27">
        <v>1</v>
      </c>
      <c r="Y3498" s="25">
        <f t="shared" si="359"/>
        <v>1</v>
      </c>
      <c r="AB3498" s="10" t="s">
        <v>2382</v>
      </c>
      <c r="AC3498" s="7" t="s">
        <v>2380</v>
      </c>
      <c r="AF3498" s="25" t="str">
        <f t="shared" si="360"/>
        <v>Yes</v>
      </c>
      <c r="AG3498" s="36" t="str">
        <f t="shared" si="361"/>
        <v>No</v>
      </c>
      <c r="AJ3498" s="25">
        <v>24.32</v>
      </c>
      <c r="AL3498" s="32" t="str">
        <f t="shared" si="362"/>
        <v xml:space="preserve">Normal Weight 
</v>
      </c>
      <c r="AO3498" s="41">
        <v>1976</v>
      </c>
      <c r="AP3498" s="29" t="s">
        <v>37</v>
      </c>
      <c r="AQ3498" s="7">
        <v>30</v>
      </c>
      <c r="AS3498" s="32" t="str">
        <f t="shared" si="358"/>
        <v>30-10-1976</v>
      </c>
      <c r="AU3498" s="10" t="s">
        <v>9432</v>
      </c>
      <c r="AV3498" s="32">
        <f t="shared" si="363"/>
        <v>46</v>
      </c>
      <c r="AX3498" s="53">
        <v>9414.92</v>
      </c>
      <c r="AY3498" s="51">
        <f t="shared" si="364"/>
        <v>9415</v>
      </c>
      <c r="BA3498" s="10">
        <v>6.15</v>
      </c>
      <c r="BB3498" s="51" t="str">
        <f t="shared" si="365"/>
        <v>Prediabetes</v>
      </c>
    </row>
    <row r="3499" spans="18:54" ht="15.5" x14ac:dyDescent="0.35">
      <c r="R3499" s="7" t="s">
        <v>6739</v>
      </c>
      <c r="S3499" s="10" t="s">
        <v>7528</v>
      </c>
      <c r="T3499" s="16" t="s">
        <v>5786</v>
      </c>
      <c r="X3499" s="27" t="s">
        <v>2381</v>
      </c>
      <c r="Y3499" s="25">
        <f t="shared" si="359"/>
        <v>0</v>
      </c>
      <c r="AB3499" s="10" t="s">
        <v>2380</v>
      </c>
      <c r="AC3499" s="7" t="s">
        <v>2380</v>
      </c>
      <c r="AF3499" s="25" t="str">
        <f t="shared" si="360"/>
        <v>No</v>
      </c>
      <c r="AG3499" s="36" t="str">
        <f t="shared" si="361"/>
        <v>No</v>
      </c>
      <c r="AJ3499" s="25">
        <v>25.8</v>
      </c>
      <c r="AL3499" s="33" t="str">
        <f t="shared" si="362"/>
        <v>Over weight</v>
      </c>
      <c r="AO3499" s="42">
        <v>1976</v>
      </c>
      <c r="AP3499" s="30" t="s">
        <v>15</v>
      </c>
      <c r="AQ3499" s="7">
        <v>3</v>
      </c>
      <c r="AS3499" s="33" t="str">
        <f t="shared" si="358"/>
        <v>03-11-1976</v>
      </c>
      <c r="AU3499" s="10" t="s">
        <v>9420</v>
      </c>
      <c r="AV3499" s="33">
        <f t="shared" si="363"/>
        <v>46</v>
      </c>
      <c r="AX3499" s="53">
        <v>9432.93</v>
      </c>
      <c r="AY3499" s="50">
        <f t="shared" si="364"/>
        <v>9433</v>
      </c>
      <c r="BA3499" s="10">
        <v>9.94</v>
      </c>
      <c r="BB3499" s="50" t="str">
        <f t="shared" si="365"/>
        <v>Diabetes</v>
      </c>
    </row>
    <row r="3500" spans="18:54" ht="15.5" x14ac:dyDescent="0.35">
      <c r="R3500" s="7" t="s">
        <v>6739</v>
      </c>
      <c r="S3500" s="10" t="s">
        <v>6766</v>
      </c>
      <c r="T3500" s="16" t="s">
        <v>5787</v>
      </c>
      <c r="X3500" s="27" t="s">
        <v>2381</v>
      </c>
      <c r="Y3500" s="25">
        <f t="shared" si="359"/>
        <v>0</v>
      </c>
      <c r="AB3500" s="10" t="s">
        <v>2380</v>
      </c>
      <c r="AC3500" s="7" t="s">
        <v>2380</v>
      </c>
      <c r="AF3500" s="25" t="str">
        <f t="shared" si="360"/>
        <v>No</v>
      </c>
      <c r="AG3500" s="36" t="str">
        <f t="shared" si="361"/>
        <v>No</v>
      </c>
      <c r="AJ3500" s="25">
        <v>21.56</v>
      </c>
      <c r="AL3500" s="32" t="str">
        <f t="shared" si="362"/>
        <v xml:space="preserve">Normal Weight 
</v>
      </c>
      <c r="AO3500" s="41">
        <v>1974</v>
      </c>
      <c r="AP3500" s="29" t="s">
        <v>15</v>
      </c>
      <c r="AQ3500" s="7">
        <v>27</v>
      </c>
      <c r="AS3500" s="32" t="str">
        <f t="shared" si="358"/>
        <v>27-11-1974</v>
      </c>
      <c r="AU3500" s="10" t="s">
        <v>9433</v>
      </c>
      <c r="AV3500" s="32">
        <f t="shared" si="363"/>
        <v>48</v>
      </c>
      <c r="AX3500" s="53">
        <v>9447.25</v>
      </c>
      <c r="AY3500" s="49">
        <f t="shared" si="364"/>
        <v>9447</v>
      </c>
      <c r="BA3500" s="10">
        <v>10.56</v>
      </c>
      <c r="BB3500" s="49" t="str">
        <f t="shared" si="365"/>
        <v>Diabetes</v>
      </c>
    </row>
    <row r="3501" spans="18:54" ht="15.5" x14ac:dyDescent="0.35">
      <c r="R3501" s="7" t="s">
        <v>6740</v>
      </c>
      <c r="S3501" s="10" t="s">
        <v>7529</v>
      </c>
      <c r="T3501" s="16" t="s">
        <v>5788</v>
      </c>
      <c r="X3501" s="27" t="s">
        <v>2381</v>
      </c>
      <c r="Y3501" s="25">
        <f t="shared" si="359"/>
        <v>0</v>
      </c>
      <c r="AB3501" s="10" t="s">
        <v>2380</v>
      </c>
      <c r="AC3501" s="7" t="s">
        <v>2380</v>
      </c>
      <c r="AF3501" s="25" t="str">
        <f t="shared" si="360"/>
        <v>No</v>
      </c>
      <c r="AG3501" s="36" t="str">
        <f t="shared" si="361"/>
        <v>No</v>
      </c>
      <c r="AJ3501" s="25">
        <v>31.6</v>
      </c>
      <c r="AL3501" s="33" t="str">
        <f t="shared" si="362"/>
        <v>Obesity</v>
      </c>
      <c r="AO3501" s="42">
        <v>1974</v>
      </c>
      <c r="AP3501" s="30" t="s">
        <v>18</v>
      </c>
      <c r="AQ3501" s="7">
        <v>8</v>
      </c>
      <c r="AS3501" s="33" t="str">
        <f t="shared" si="358"/>
        <v>08-06-1974</v>
      </c>
      <c r="AU3501" s="10" t="s">
        <v>9434</v>
      </c>
      <c r="AV3501" s="33">
        <f t="shared" si="363"/>
        <v>49</v>
      </c>
      <c r="AX3501" s="53">
        <v>9447.3799999999992</v>
      </c>
      <c r="AY3501" s="50">
        <f t="shared" si="364"/>
        <v>9447</v>
      </c>
      <c r="BA3501" s="10">
        <v>6.79</v>
      </c>
      <c r="BB3501" s="50" t="str">
        <f t="shared" si="365"/>
        <v>Diabetes</v>
      </c>
    </row>
    <row r="3502" spans="18:54" ht="15.5" x14ac:dyDescent="0.35">
      <c r="R3502" s="7" t="s">
        <v>6740</v>
      </c>
      <c r="S3502" s="10" t="s">
        <v>7530</v>
      </c>
      <c r="T3502" s="16" t="s">
        <v>5789</v>
      </c>
      <c r="X3502" s="27">
        <v>1</v>
      </c>
      <c r="Y3502" s="25">
        <f t="shared" si="359"/>
        <v>1</v>
      </c>
      <c r="AB3502" s="10" t="s">
        <v>2380</v>
      </c>
      <c r="AC3502" s="7" t="s">
        <v>2380</v>
      </c>
      <c r="AF3502" s="25" t="str">
        <f t="shared" si="360"/>
        <v>No</v>
      </c>
      <c r="AG3502" s="36" t="str">
        <f t="shared" si="361"/>
        <v>No</v>
      </c>
      <c r="AJ3502" s="25">
        <v>42.93</v>
      </c>
      <c r="AL3502" s="32" t="str">
        <f t="shared" si="362"/>
        <v>Obesity</v>
      </c>
      <c r="AO3502" s="41">
        <v>1987</v>
      </c>
      <c r="AP3502" s="29" t="s">
        <v>15</v>
      </c>
      <c r="AQ3502" s="7">
        <v>14</v>
      </c>
      <c r="AS3502" s="32" t="str">
        <f t="shared" si="358"/>
        <v>14-11-1987</v>
      </c>
      <c r="AU3502" s="10" t="s">
        <v>9435</v>
      </c>
      <c r="AV3502" s="32">
        <f t="shared" si="363"/>
        <v>35</v>
      </c>
      <c r="AX3502" s="53">
        <v>9448.42</v>
      </c>
      <c r="AY3502" s="51">
        <f t="shared" si="364"/>
        <v>9448</v>
      </c>
      <c r="BA3502" s="10">
        <v>4.8</v>
      </c>
      <c r="BB3502" s="51" t="str">
        <f t="shared" si="365"/>
        <v>Normal</v>
      </c>
    </row>
    <row r="3503" spans="18:54" ht="15.5" x14ac:dyDescent="0.35">
      <c r="R3503" s="7" t="s">
        <v>6740</v>
      </c>
      <c r="S3503" s="10" t="s">
        <v>6287</v>
      </c>
      <c r="T3503" s="16" t="s">
        <v>5790</v>
      </c>
      <c r="X3503" s="27">
        <v>2</v>
      </c>
      <c r="Y3503" s="25">
        <f t="shared" si="359"/>
        <v>2</v>
      </c>
      <c r="AB3503" s="10" t="s">
        <v>2380</v>
      </c>
      <c r="AC3503" s="7" t="s">
        <v>2380</v>
      </c>
      <c r="AF3503" s="25" t="str">
        <f t="shared" si="360"/>
        <v>No</v>
      </c>
      <c r="AG3503" s="36" t="str">
        <f t="shared" si="361"/>
        <v>No</v>
      </c>
      <c r="AJ3503" s="25">
        <v>26.72</v>
      </c>
      <c r="AL3503" s="33" t="str">
        <f t="shared" si="362"/>
        <v>Over weight</v>
      </c>
      <c r="AO3503" s="42">
        <v>1979</v>
      </c>
      <c r="AP3503" s="30" t="s">
        <v>10</v>
      </c>
      <c r="AQ3503" s="7">
        <v>17</v>
      </c>
      <c r="AS3503" s="33" t="str">
        <f t="shared" si="358"/>
        <v>17-07-1979</v>
      </c>
      <c r="AU3503" s="10" t="s">
        <v>9363</v>
      </c>
      <c r="AV3503" s="33">
        <f t="shared" si="363"/>
        <v>43</v>
      </c>
      <c r="AX3503" s="53">
        <v>9453.92</v>
      </c>
      <c r="AY3503" s="50">
        <f t="shared" si="364"/>
        <v>9454</v>
      </c>
      <c r="BA3503" s="10">
        <v>5.75</v>
      </c>
      <c r="BB3503" s="50" t="str">
        <f t="shared" si="365"/>
        <v>Prediabetes</v>
      </c>
    </row>
    <row r="3504" spans="18:54" ht="15.5" x14ac:dyDescent="0.35">
      <c r="R3504" s="7" t="s">
        <v>6740</v>
      </c>
      <c r="S3504" s="10" t="s">
        <v>6877</v>
      </c>
      <c r="T3504" s="16" t="s">
        <v>5791</v>
      </c>
      <c r="X3504" s="27">
        <v>2</v>
      </c>
      <c r="Y3504" s="25">
        <f t="shared" si="359"/>
        <v>2</v>
      </c>
      <c r="AB3504" s="10" t="s">
        <v>2380</v>
      </c>
      <c r="AC3504" s="7" t="s">
        <v>2380</v>
      </c>
      <c r="AF3504" s="25" t="str">
        <f t="shared" si="360"/>
        <v>No</v>
      </c>
      <c r="AG3504" s="36" t="str">
        <f t="shared" si="361"/>
        <v>No</v>
      </c>
      <c r="AJ3504" s="25">
        <v>26.67</v>
      </c>
      <c r="AL3504" s="32" t="str">
        <f t="shared" si="362"/>
        <v>Over weight</v>
      </c>
      <c r="AO3504" s="41">
        <v>1969</v>
      </c>
      <c r="AP3504" s="29" t="s">
        <v>18</v>
      </c>
      <c r="AQ3504" s="7">
        <v>4</v>
      </c>
      <c r="AS3504" s="32" t="str">
        <f t="shared" si="358"/>
        <v>04-06-1969</v>
      </c>
      <c r="AU3504" s="10" t="s">
        <v>9436</v>
      </c>
      <c r="AV3504" s="32">
        <f t="shared" si="363"/>
        <v>54</v>
      </c>
      <c r="AX3504" s="53">
        <v>9487.64</v>
      </c>
      <c r="AY3504" s="51">
        <f t="shared" si="364"/>
        <v>9488</v>
      </c>
      <c r="BA3504" s="10">
        <v>5.81</v>
      </c>
      <c r="BB3504" s="51" t="str">
        <f t="shared" si="365"/>
        <v>Prediabetes</v>
      </c>
    </row>
    <row r="3505" spans="18:54" ht="15.5" x14ac:dyDescent="0.35">
      <c r="R3505" s="7" t="s">
        <v>6739</v>
      </c>
      <c r="S3505" s="10" t="s">
        <v>7531</v>
      </c>
      <c r="T3505" s="16" t="s">
        <v>5792</v>
      </c>
      <c r="X3505" s="27">
        <v>2</v>
      </c>
      <c r="Y3505" s="25">
        <f t="shared" si="359"/>
        <v>2</v>
      </c>
      <c r="AB3505" s="10" t="s">
        <v>2380</v>
      </c>
      <c r="AC3505" s="7" t="s">
        <v>2380</v>
      </c>
      <c r="AF3505" s="25" t="str">
        <f t="shared" si="360"/>
        <v>No</v>
      </c>
      <c r="AG3505" s="36" t="str">
        <f t="shared" si="361"/>
        <v>No</v>
      </c>
      <c r="AJ3505" s="25">
        <v>42.68</v>
      </c>
      <c r="AL3505" s="33" t="str">
        <f t="shared" si="362"/>
        <v>Obesity</v>
      </c>
      <c r="AO3505" s="42">
        <v>1976</v>
      </c>
      <c r="AP3505" s="30" t="s">
        <v>15</v>
      </c>
      <c r="AQ3505" s="7">
        <v>28</v>
      </c>
      <c r="AS3505" s="33" t="str">
        <f t="shared" si="358"/>
        <v>28-11-1976</v>
      </c>
      <c r="AU3505" s="10" t="s">
        <v>9437</v>
      </c>
      <c r="AV3505" s="33">
        <f t="shared" si="363"/>
        <v>46</v>
      </c>
      <c r="AX3505" s="53">
        <v>9500.57</v>
      </c>
      <c r="AY3505" s="50">
        <f t="shared" si="364"/>
        <v>9501</v>
      </c>
      <c r="BA3505" s="10">
        <v>9.2799999999999994</v>
      </c>
      <c r="BB3505" s="50" t="str">
        <f t="shared" si="365"/>
        <v>Diabetes</v>
      </c>
    </row>
    <row r="3506" spans="18:54" ht="15.5" x14ac:dyDescent="0.35">
      <c r="R3506" s="7" t="s">
        <v>6740</v>
      </c>
      <c r="S3506" s="10" t="s">
        <v>7532</v>
      </c>
      <c r="T3506" s="16" t="s">
        <v>5230</v>
      </c>
      <c r="X3506" s="27" t="s">
        <v>2381</v>
      </c>
      <c r="Y3506" s="25">
        <f t="shared" si="359"/>
        <v>0</v>
      </c>
      <c r="AB3506" s="10" t="s">
        <v>2380</v>
      </c>
      <c r="AC3506" s="7" t="s">
        <v>2380</v>
      </c>
      <c r="AF3506" s="25" t="str">
        <f t="shared" si="360"/>
        <v>No</v>
      </c>
      <c r="AG3506" s="36" t="str">
        <f t="shared" si="361"/>
        <v>No</v>
      </c>
      <c r="AJ3506" s="25">
        <v>24.31</v>
      </c>
      <c r="AL3506" s="32" t="str">
        <f t="shared" si="362"/>
        <v xml:space="preserve">Normal Weight 
</v>
      </c>
      <c r="AO3506" s="41">
        <v>1969</v>
      </c>
      <c r="AP3506" s="29" t="s">
        <v>35</v>
      </c>
      <c r="AQ3506" s="7">
        <v>24</v>
      </c>
      <c r="AS3506" s="32" t="str">
        <f t="shared" si="358"/>
        <v>24-08-1969</v>
      </c>
      <c r="AU3506" s="10" t="s">
        <v>9438</v>
      </c>
      <c r="AV3506" s="32">
        <f t="shared" si="363"/>
        <v>53</v>
      </c>
      <c r="AX3506" s="53">
        <v>9504.31</v>
      </c>
      <c r="AY3506" s="51">
        <f t="shared" si="364"/>
        <v>9504</v>
      </c>
      <c r="BA3506" s="10">
        <v>6.37</v>
      </c>
      <c r="BB3506" s="51" t="str">
        <f t="shared" si="365"/>
        <v>Prediabetes</v>
      </c>
    </row>
    <row r="3507" spans="18:54" ht="15.5" x14ac:dyDescent="0.35">
      <c r="R3507" s="7" t="s">
        <v>6740</v>
      </c>
      <c r="S3507" s="10" t="s">
        <v>7533</v>
      </c>
      <c r="T3507" s="16" t="s">
        <v>5793</v>
      </c>
      <c r="X3507" s="27" t="s">
        <v>2381</v>
      </c>
      <c r="Y3507" s="25">
        <f t="shared" si="359"/>
        <v>0</v>
      </c>
      <c r="AB3507" s="10" t="s">
        <v>2382</v>
      </c>
      <c r="AC3507" s="7" t="s">
        <v>2380</v>
      </c>
      <c r="AF3507" s="25" t="str">
        <f t="shared" si="360"/>
        <v>Yes</v>
      </c>
      <c r="AG3507" s="36" t="str">
        <f t="shared" si="361"/>
        <v>No</v>
      </c>
      <c r="AJ3507" s="25">
        <v>44.75</v>
      </c>
      <c r="AL3507" s="33" t="str">
        <f t="shared" si="362"/>
        <v>Obesity</v>
      </c>
      <c r="AO3507" s="42">
        <v>1992</v>
      </c>
      <c r="AP3507" s="30" t="s">
        <v>35</v>
      </c>
      <c r="AQ3507" s="7">
        <v>22</v>
      </c>
      <c r="AS3507" s="33" t="str">
        <f t="shared" si="358"/>
        <v>22-08-1992</v>
      </c>
      <c r="AU3507" s="10" t="s">
        <v>9439</v>
      </c>
      <c r="AV3507" s="33">
        <f t="shared" si="363"/>
        <v>30</v>
      </c>
      <c r="AX3507" s="53">
        <v>9507.68</v>
      </c>
      <c r="AY3507" s="50">
        <f t="shared" si="364"/>
        <v>9508</v>
      </c>
      <c r="BA3507" s="10">
        <v>5.09</v>
      </c>
      <c r="BB3507" s="50" t="str">
        <f t="shared" si="365"/>
        <v>Normal</v>
      </c>
    </row>
    <row r="3508" spans="18:54" ht="15.5" x14ac:dyDescent="0.35">
      <c r="R3508" s="7" t="s">
        <v>6739</v>
      </c>
      <c r="S3508" s="10" t="s">
        <v>7148</v>
      </c>
      <c r="T3508" s="16" t="s">
        <v>5794</v>
      </c>
      <c r="X3508" s="27">
        <v>2</v>
      </c>
      <c r="Y3508" s="25">
        <f t="shared" si="359"/>
        <v>2</v>
      </c>
      <c r="AB3508" s="10" t="s">
        <v>2380</v>
      </c>
      <c r="AC3508" s="7" t="s">
        <v>2380</v>
      </c>
      <c r="AF3508" s="25" t="str">
        <f t="shared" si="360"/>
        <v>No</v>
      </c>
      <c r="AG3508" s="36" t="str">
        <f t="shared" si="361"/>
        <v>No</v>
      </c>
      <c r="AJ3508" s="25">
        <v>30.78</v>
      </c>
      <c r="AL3508" s="32" t="str">
        <f t="shared" si="362"/>
        <v>Obesity</v>
      </c>
      <c r="AO3508" s="41">
        <v>1971</v>
      </c>
      <c r="AP3508" s="29" t="s">
        <v>15</v>
      </c>
      <c r="AQ3508" s="7">
        <v>29</v>
      </c>
      <c r="AS3508" s="32" t="str">
        <f t="shared" ref="AS3508:AS3571" si="366">TEXT(DATEVALUE(CONCATENATE(AQ3508,"-",AP3508,"-",AO3508)),("DD-MM-YYYY"))</f>
        <v>29-11-1971</v>
      </c>
      <c r="AU3508" s="10" t="s">
        <v>9440</v>
      </c>
      <c r="AV3508" s="32">
        <f t="shared" si="363"/>
        <v>51</v>
      </c>
      <c r="AX3508" s="53">
        <v>9528.9</v>
      </c>
      <c r="AY3508" s="49">
        <f t="shared" si="364"/>
        <v>9529</v>
      </c>
      <c r="BA3508" s="10">
        <v>7.94</v>
      </c>
      <c r="BB3508" s="49" t="str">
        <f t="shared" si="365"/>
        <v>Diabetes</v>
      </c>
    </row>
    <row r="3509" spans="18:54" ht="15.5" x14ac:dyDescent="0.35">
      <c r="R3509" s="7" t="s">
        <v>6739</v>
      </c>
      <c r="S3509" s="10" t="s">
        <v>7534</v>
      </c>
      <c r="T3509" s="16" t="s">
        <v>5795</v>
      </c>
      <c r="X3509" s="27" t="s">
        <v>2381</v>
      </c>
      <c r="Y3509" s="25">
        <f t="shared" ref="Y3509:Y3572" si="367">IF(X3509="No major surgery",0,X3509)</f>
        <v>0</v>
      </c>
      <c r="AB3509" s="10" t="s">
        <v>2380</v>
      </c>
      <c r="AC3509" s="7" t="s">
        <v>2380</v>
      </c>
      <c r="AF3509" s="25" t="str">
        <f t="shared" ref="AF3509:AF3572" si="368">IF(LOWER(AB3509)="yes","Yes","No")</f>
        <v>No</v>
      </c>
      <c r="AG3509" s="36" t="str">
        <f t="shared" ref="AG3509:AG3572" si="369">IF(LOWER(AC3509)="yes","Yes","No")</f>
        <v>No</v>
      </c>
      <c r="AJ3509" s="25">
        <v>21.86</v>
      </c>
      <c r="AL3509" s="33" t="str">
        <f t="shared" ref="AL3509:AL3572" si="370">IF(AJ3509&lt;18.5,"Under weight",IF(AJ3509&lt;25,"Normal Weight 
",IF(AJ3509&lt;30,"Over weight","Obesity")))</f>
        <v xml:space="preserve">Normal Weight 
</v>
      </c>
      <c r="AO3509" s="42">
        <v>1973</v>
      </c>
      <c r="AP3509" s="30" t="s">
        <v>30</v>
      </c>
      <c r="AQ3509" s="7">
        <v>21</v>
      </c>
      <c r="AS3509" s="33" t="str">
        <f t="shared" si="366"/>
        <v>21-12-1973</v>
      </c>
      <c r="AU3509" s="10" t="s">
        <v>9441</v>
      </c>
      <c r="AV3509" s="33">
        <f t="shared" ref="AV3509:AV3572" si="371">2023-YEAR(AU3509)-IF(OR(MONTH(AU3509)&gt;6,AND(DAY(AU3509)&gt;8)),1,0)</f>
        <v>49</v>
      </c>
      <c r="AX3509" s="53">
        <v>9538.65</v>
      </c>
      <c r="AY3509" s="50">
        <f t="shared" ref="AY3509:AY3572" si="372">ROUND(AX3509,0)</f>
        <v>9539</v>
      </c>
      <c r="BA3509" s="10">
        <v>10.95</v>
      </c>
      <c r="BB3509" s="50" t="str">
        <f t="shared" ref="BB3509:BB3572" si="373">IF(BA3509&lt;5.7,"Normal",IF(BA3509&lt;6.5,"Prediabetes","Diabetes"))</f>
        <v>Diabetes</v>
      </c>
    </row>
    <row r="3510" spans="18:54" ht="15.5" x14ac:dyDescent="0.35">
      <c r="R3510" s="7" t="s">
        <v>6739</v>
      </c>
      <c r="S3510" s="10" t="s">
        <v>7535</v>
      </c>
      <c r="T3510" s="16" t="s">
        <v>5796</v>
      </c>
      <c r="X3510" s="27" t="s">
        <v>2381</v>
      </c>
      <c r="Y3510" s="25">
        <f t="shared" si="367"/>
        <v>0</v>
      </c>
      <c r="AB3510" s="10" t="s">
        <v>2382</v>
      </c>
      <c r="AC3510" s="7" t="s">
        <v>2380</v>
      </c>
      <c r="AF3510" s="25" t="str">
        <f t="shared" si="368"/>
        <v>Yes</v>
      </c>
      <c r="AG3510" s="36" t="str">
        <f t="shared" si="369"/>
        <v>No</v>
      </c>
      <c r="AJ3510" s="25">
        <v>49.09</v>
      </c>
      <c r="AL3510" s="32" t="str">
        <f t="shared" si="370"/>
        <v>Obesity</v>
      </c>
      <c r="AO3510" s="41">
        <v>1975</v>
      </c>
      <c r="AP3510" s="29" t="s">
        <v>10</v>
      </c>
      <c r="AQ3510" s="7">
        <v>28</v>
      </c>
      <c r="AS3510" s="32" t="str">
        <f t="shared" si="366"/>
        <v>28-07-1975</v>
      </c>
      <c r="AU3510" s="10" t="s">
        <v>9442</v>
      </c>
      <c r="AV3510" s="32">
        <f t="shared" si="371"/>
        <v>47</v>
      </c>
      <c r="AX3510" s="53">
        <v>9540.17</v>
      </c>
      <c r="AY3510" s="51">
        <f t="shared" si="372"/>
        <v>9540</v>
      </c>
      <c r="BA3510" s="10">
        <v>6.3</v>
      </c>
      <c r="BB3510" s="51" t="str">
        <f t="shared" si="373"/>
        <v>Prediabetes</v>
      </c>
    </row>
    <row r="3511" spans="18:54" ht="15.5" x14ac:dyDescent="0.35">
      <c r="R3511" s="7" t="s">
        <v>6740</v>
      </c>
      <c r="S3511" s="10" t="s">
        <v>7536</v>
      </c>
      <c r="T3511" s="16" t="s">
        <v>5797</v>
      </c>
      <c r="X3511" s="27">
        <v>2</v>
      </c>
      <c r="Y3511" s="25">
        <f t="shared" si="367"/>
        <v>2</v>
      </c>
      <c r="AB3511" s="10" t="s">
        <v>2382</v>
      </c>
      <c r="AC3511" s="7" t="s">
        <v>2380</v>
      </c>
      <c r="AF3511" s="25" t="str">
        <f t="shared" si="368"/>
        <v>Yes</v>
      </c>
      <c r="AG3511" s="36" t="str">
        <f t="shared" si="369"/>
        <v>No</v>
      </c>
      <c r="AJ3511" s="25">
        <v>47.74</v>
      </c>
      <c r="AL3511" s="33" t="str">
        <f t="shared" si="370"/>
        <v>Obesity</v>
      </c>
      <c r="AO3511" s="42">
        <v>1972</v>
      </c>
      <c r="AP3511" s="30" t="s">
        <v>20</v>
      </c>
      <c r="AQ3511" s="7">
        <v>22</v>
      </c>
      <c r="AS3511" s="33" t="str">
        <f t="shared" si="366"/>
        <v>22-09-1972</v>
      </c>
      <c r="AU3511" s="10" t="s">
        <v>9443</v>
      </c>
      <c r="AV3511" s="33">
        <f t="shared" si="371"/>
        <v>50</v>
      </c>
      <c r="AX3511" s="53">
        <v>9541.7000000000007</v>
      </c>
      <c r="AY3511" s="50">
        <f t="shared" si="372"/>
        <v>9542</v>
      </c>
      <c r="BA3511" s="10">
        <v>8.0500000000000007</v>
      </c>
      <c r="BB3511" s="50" t="str">
        <f t="shared" si="373"/>
        <v>Diabetes</v>
      </c>
    </row>
    <row r="3512" spans="18:54" ht="15.5" x14ac:dyDescent="0.35">
      <c r="R3512" s="7" t="s">
        <v>6740</v>
      </c>
      <c r="S3512" s="10" t="s">
        <v>7537</v>
      </c>
      <c r="T3512" s="16" t="s">
        <v>5798</v>
      </c>
      <c r="X3512" s="27">
        <v>2</v>
      </c>
      <c r="Y3512" s="25">
        <f t="shared" si="367"/>
        <v>2</v>
      </c>
      <c r="AB3512" s="10" t="s">
        <v>2382</v>
      </c>
      <c r="AC3512" s="7" t="s">
        <v>2380</v>
      </c>
      <c r="AF3512" s="25" t="str">
        <f t="shared" si="368"/>
        <v>Yes</v>
      </c>
      <c r="AG3512" s="36" t="str">
        <f t="shared" si="369"/>
        <v>No</v>
      </c>
      <c r="AJ3512" s="25">
        <v>30.2</v>
      </c>
      <c r="AL3512" s="32" t="str">
        <f t="shared" si="370"/>
        <v>Obesity</v>
      </c>
      <c r="AO3512" s="41">
        <v>1972</v>
      </c>
      <c r="AP3512" s="29" t="s">
        <v>20</v>
      </c>
      <c r="AQ3512" s="7">
        <v>22</v>
      </c>
      <c r="AS3512" s="32" t="str">
        <f t="shared" si="366"/>
        <v>22-09-1972</v>
      </c>
      <c r="AU3512" s="10" t="s">
        <v>9443</v>
      </c>
      <c r="AV3512" s="32">
        <f t="shared" si="371"/>
        <v>50</v>
      </c>
      <c r="AX3512" s="53">
        <v>9549.57</v>
      </c>
      <c r="AY3512" s="51">
        <f t="shared" si="372"/>
        <v>9550</v>
      </c>
      <c r="BA3512" s="10">
        <v>9.8800000000000008</v>
      </c>
      <c r="BB3512" s="51" t="str">
        <f t="shared" si="373"/>
        <v>Diabetes</v>
      </c>
    </row>
    <row r="3513" spans="18:54" ht="15.5" x14ac:dyDescent="0.35">
      <c r="R3513" s="7" t="s">
        <v>6740</v>
      </c>
      <c r="S3513" s="10" t="s">
        <v>7538</v>
      </c>
      <c r="T3513" s="16" t="s">
        <v>5799</v>
      </c>
      <c r="X3513" s="27">
        <v>2</v>
      </c>
      <c r="Y3513" s="25">
        <f t="shared" si="367"/>
        <v>2</v>
      </c>
      <c r="AB3513" s="10" t="s">
        <v>2382</v>
      </c>
      <c r="AC3513" s="7" t="s">
        <v>2380</v>
      </c>
      <c r="AF3513" s="25" t="str">
        <f t="shared" si="368"/>
        <v>Yes</v>
      </c>
      <c r="AG3513" s="36" t="str">
        <f t="shared" si="369"/>
        <v>No</v>
      </c>
      <c r="AJ3513" s="25">
        <v>33.25</v>
      </c>
      <c r="AL3513" s="33" t="str">
        <f t="shared" si="370"/>
        <v>Obesity</v>
      </c>
      <c r="AO3513" s="42">
        <v>1974</v>
      </c>
      <c r="AP3513" s="30" t="s">
        <v>35</v>
      </c>
      <c r="AQ3513" s="7">
        <v>14</v>
      </c>
      <c r="AS3513" s="33" t="str">
        <f t="shared" si="366"/>
        <v>14-08-1974</v>
      </c>
      <c r="AU3513" s="10" t="s">
        <v>9444</v>
      </c>
      <c r="AV3513" s="33">
        <f t="shared" si="371"/>
        <v>48</v>
      </c>
      <c r="AX3513" s="53">
        <v>9563.0300000000007</v>
      </c>
      <c r="AY3513" s="50">
        <f t="shared" si="372"/>
        <v>9563</v>
      </c>
      <c r="BA3513" s="10">
        <v>7.42</v>
      </c>
      <c r="BB3513" s="50" t="str">
        <f t="shared" si="373"/>
        <v>Diabetes</v>
      </c>
    </row>
    <row r="3514" spans="18:54" ht="15.5" x14ac:dyDescent="0.35">
      <c r="R3514" s="7" t="s">
        <v>6739</v>
      </c>
      <c r="S3514" s="10" t="s">
        <v>7539</v>
      </c>
      <c r="T3514" s="16" t="s">
        <v>5800</v>
      </c>
      <c r="X3514" s="27">
        <v>1</v>
      </c>
      <c r="Y3514" s="25">
        <f t="shared" si="367"/>
        <v>1</v>
      </c>
      <c r="AB3514" s="10" t="s">
        <v>2382</v>
      </c>
      <c r="AC3514" s="7" t="s">
        <v>2380</v>
      </c>
      <c r="AF3514" s="25" t="str">
        <f t="shared" si="368"/>
        <v>Yes</v>
      </c>
      <c r="AG3514" s="36" t="str">
        <f t="shared" si="369"/>
        <v>No</v>
      </c>
      <c r="AJ3514" s="25">
        <v>26.6</v>
      </c>
      <c r="AL3514" s="32" t="str">
        <f t="shared" si="370"/>
        <v>Over weight</v>
      </c>
      <c r="AO3514" s="41">
        <v>1973</v>
      </c>
      <c r="AP3514" s="29" t="s">
        <v>30</v>
      </c>
      <c r="AQ3514" s="7">
        <v>1</v>
      </c>
      <c r="AS3514" s="32" t="str">
        <f t="shared" si="366"/>
        <v>01-12-1973</v>
      </c>
      <c r="AU3514" s="10" t="s">
        <v>9445</v>
      </c>
      <c r="AV3514" s="32">
        <f t="shared" si="371"/>
        <v>49</v>
      </c>
      <c r="AX3514" s="53">
        <v>9566.99</v>
      </c>
      <c r="AY3514" s="51">
        <f t="shared" si="372"/>
        <v>9567</v>
      </c>
      <c r="BA3514" s="10">
        <v>8.4499999999999993</v>
      </c>
      <c r="BB3514" s="51" t="str">
        <f t="shared" si="373"/>
        <v>Diabetes</v>
      </c>
    </row>
    <row r="3515" spans="18:54" ht="15.5" x14ac:dyDescent="0.35">
      <c r="R3515" s="7" t="s">
        <v>6740</v>
      </c>
      <c r="S3515" s="10" t="s">
        <v>7540</v>
      </c>
      <c r="T3515" s="16" t="s">
        <v>5801</v>
      </c>
      <c r="X3515" s="27">
        <v>2</v>
      </c>
      <c r="Y3515" s="25">
        <f t="shared" si="367"/>
        <v>2</v>
      </c>
      <c r="AB3515" s="10" t="s">
        <v>2380</v>
      </c>
      <c r="AC3515" s="7" t="s">
        <v>2380</v>
      </c>
      <c r="AF3515" s="25" t="str">
        <f t="shared" si="368"/>
        <v>No</v>
      </c>
      <c r="AG3515" s="36" t="str">
        <f t="shared" si="369"/>
        <v>No</v>
      </c>
      <c r="AJ3515" s="25">
        <v>26.35</v>
      </c>
      <c r="AL3515" s="33" t="str">
        <f t="shared" si="370"/>
        <v>Over weight</v>
      </c>
      <c r="AO3515" s="42">
        <v>1966</v>
      </c>
      <c r="AP3515" s="30" t="s">
        <v>30</v>
      </c>
      <c r="AQ3515" s="7">
        <v>4</v>
      </c>
      <c r="AS3515" s="33" t="str">
        <f t="shared" si="366"/>
        <v>04-12-1966</v>
      </c>
      <c r="AU3515" s="10" t="s">
        <v>9446</v>
      </c>
      <c r="AV3515" s="33">
        <f t="shared" si="371"/>
        <v>56</v>
      </c>
      <c r="AX3515" s="53">
        <v>9582.5400000000009</v>
      </c>
      <c r="AY3515" s="50">
        <f t="shared" si="372"/>
        <v>9583</v>
      </c>
      <c r="BA3515" s="10">
        <v>6.21</v>
      </c>
      <c r="BB3515" s="50" t="str">
        <f t="shared" si="373"/>
        <v>Prediabetes</v>
      </c>
    </row>
    <row r="3516" spans="18:54" ht="15.5" x14ac:dyDescent="0.35">
      <c r="R3516" s="7" t="s">
        <v>6739</v>
      </c>
      <c r="S3516" s="10" t="s">
        <v>7541</v>
      </c>
      <c r="T3516" s="16" t="s">
        <v>5802</v>
      </c>
      <c r="X3516" s="27" t="s">
        <v>2381</v>
      </c>
      <c r="Y3516" s="25">
        <f t="shared" si="367"/>
        <v>0</v>
      </c>
      <c r="AB3516" s="10" t="s">
        <v>2380</v>
      </c>
      <c r="AC3516" s="7" t="s">
        <v>2380</v>
      </c>
      <c r="AF3516" s="25" t="str">
        <f t="shared" si="368"/>
        <v>No</v>
      </c>
      <c r="AG3516" s="36" t="str">
        <f t="shared" si="369"/>
        <v>No</v>
      </c>
      <c r="AJ3516" s="25">
        <v>39.994999999999997</v>
      </c>
      <c r="AL3516" s="32" t="str">
        <f t="shared" si="370"/>
        <v>Obesity</v>
      </c>
      <c r="AO3516" s="41">
        <v>1973</v>
      </c>
      <c r="AP3516" s="29" t="s">
        <v>15</v>
      </c>
      <c r="AQ3516" s="7">
        <v>28</v>
      </c>
      <c r="AS3516" s="32" t="str">
        <f t="shared" si="366"/>
        <v>28-11-1973</v>
      </c>
      <c r="AU3516" s="10" t="s">
        <v>9447</v>
      </c>
      <c r="AV3516" s="32">
        <f t="shared" si="371"/>
        <v>49</v>
      </c>
      <c r="AX3516" s="53">
        <v>9583.89</v>
      </c>
      <c r="AY3516" s="49">
        <f t="shared" si="372"/>
        <v>9584</v>
      </c>
      <c r="BA3516" s="10">
        <v>4.6500000000000004</v>
      </c>
      <c r="BB3516" s="49" t="str">
        <f t="shared" si="373"/>
        <v>Normal</v>
      </c>
    </row>
    <row r="3517" spans="18:54" ht="15.5" x14ac:dyDescent="0.35">
      <c r="R3517" s="7" t="s">
        <v>6739</v>
      </c>
      <c r="S3517" s="10" t="s">
        <v>7542</v>
      </c>
      <c r="T3517" s="16" t="s">
        <v>5803</v>
      </c>
      <c r="X3517" s="27">
        <v>1</v>
      </c>
      <c r="Y3517" s="25">
        <f t="shared" si="367"/>
        <v>1</v>
      </c>
      <c r="AB3517" s="10" t="s">
        <v>2382</v>
      </c>
      <c r="AC3517" s="7" t="s">
        <v>2380</v>
      </c>
      <c r="AF3517" s="25" t="str">
        <f t="shared" si="368"/>
        <v>Yes</v>
      </c>
      <c r="AG3517" s="36" t="str">
        <f t="shared" si="369"/>
        <v>No</v>
      </c>
      <c r="AJ3517" s="25">
        <v>22.92</v>
      </c>
      <c r="AL3517" s="33" t="str">
        <f t="shared" si="370"/>
        <v xml:space="preserve">Normal Weight 
</v>
      </c>
      <c r="AO3517" s="42">
        <v>1981</v>
      </c>
      <c r="AP3517" s="30" t="s">
        <v>37</v>
      </c>
      <c r="AQ3517" s="7">
        <v>18</v>
      </c>
      <c r="AS3517" s="33" t="str">
        <f t="shared" si="366"/>
        <v>18-10-1981</v>
      </c>
      <c r="AU3517" s="10" t="s">
        <v>8893</v>
      </c>
      <c r="AV3517" s="33">
        <f t="shared" si="371"/>
        <v>41</v>
      </c>
      <c r="AX3517" s="53">
        <v>9584.0400000000009</v>
      </c>
      <c r="AY3517" s="50">
        <f t="shared" si="372"/>
        <v>9584</v>
      </c>
      <c r="BA3517" s="10">
        <v>5.87</v>
      </c>
      <c r="BB3517" s="50" t="str">
        <f t="shared" si="373"/>
        <v>Prediabetes</v>
      </c>
    </row>
    <row r="3518" spans="18:54" ht="15.5" x14ac:dyDescent="0.35">
      <c r="R3518" s="7" t="s">
        <v>6740</v>
      </c>
      <c r="S3518" s="10" t="s">
        <v>7543</v>
      </c>
      <c r="T3518" s="16" t="s">
        <v>5804</v>
      </c>
      <c r="X3518" s="27">
        <v>2</v>
      </c>
      <c r="Y3518" s="25">
        <f t="shared" si="367"/>
        <v>2</v>
      </c>
      <c r="AB3518" s="10" t="s">
        <v>2382</v>
      </c>
      <c r="AC3518" s="7" t="s">
        <v>2380</v>
      </c>
      <c r="AF3518" s="25" t="str">
        <f t="shared" si="368"/>
        <v>Yes</v>
      </c>
      <c r="AG3518" s="36" t="str">
        <f t="shared" si="369"/>
        <v>No</v>
      </c>
      <c r="AJ3518" s="25">
        <v>24.78</v>
      </c>
      <c r="AL3518" s="32" t="str">
        <f t="shared" si="370"/>
        <v xml:space="preserve">Normal Weight 
</v>
      </c>
      <c r="AO3518" s="41">
        <v>1964</v>
      </c>
      <c r="AP3518" s="29" t="s">
        <v>30</v>
      </c>
      <c r="AQ3518" s="7">
        <v>15</v>
      </c>
      <c r="AS3518" s="32" t="str">
        <f t="shared" si="366"/>
        <v>15-12-1964</v>
      </c>
      <c r="AU3518" s="10" t="s">
        <v>9448</v>
      </c>
      <c r="AV3518" s="32">
        <f t="shared" si="371"/>
        <v>58</v>
      </c>
      <c r="AX3518" s="53">
        <v>9597.6299999999992</v>
      </c>
      <c r="AY3518" s="51">
        <f t="shared" si="372"/>
        <v>9598</v>
      </c>
      <c r="BA3518" s="10">
        <v>4.24</v>
      </c>
      <c r="BB3518" s="51" t="str">
        <f t="shared" si="373"/>
        <v>Normal</v>
      </c>
    </row>
    <row r="3519" spans="18:54" ht="15.5" x14ac:dyDescent="0.35">
      <c r="R3519" s="7" t="s">
        <v>6739</v>
      </c>
      <c r="S3519" s="10" t="s">
        <v>7544</v>
      </c>
      <c r="T3519" s="16" t="s">
        <v>5805</v>
      </c>
      <c r="X3519" s="27" t="s">
        <v>2381</v>
      </c>
      <c r="Y3519" s="25">
        <f t="shared" si="367"/>
        <v>0</v>
      </c>
      <c r="AB3519" s="10" t="s">
        <v>2382</v>
      </c>
      <c r="AC3519" s="7" t="s">
        <v>2380</v>
      </c>
      <c r="AF3519" s="25" t="str">
        <f t="shared" si="368"/>
        <v>Yes</v>
      </c>
      <c r="AG3519" s="36" t="str">
        <f t="shared" si="369"/>
        <v>No</v>
      </c>
      <c r="AJ3519" s="25">
        <v>34.07</v>
      </c>
      <c r="AL3519" s="33" t="str">
        <f t="shared" si="370"/>
        <v>Obesity</v>
      </c>
      <c r="AO3519" s="42">
        <v>1972</v>
      </c>
      <c r="AP3519" s="30" t="s">
        <v>30</v>
      </c>
      <c r="AQ3519" s="7">
        <v>27</v>
      </c>
      <c r="AS3519" s="33" t="str">
        <f t="shared" si="366"/>
        <v>27-12-1972</v>
      </c>
      <c r="AU3519" s="10" t="s">
        <v>9449</v>
      </c>
      <c r="AV3519" s="33">
        <f t="shared" si="371"/>
        <v>50</v>
      </c>
      <c r="AX3519" s="53">
        <v>9617.66</v>
      </c>
      <c r="AY3519" s="50">
        <f t="shared" si="372"/>
        <v>9618</v>
      </c>
      <c r="BA3519" s="10">
        <v>7.81</v>
      </c>
      <c r="BB3519" s="50" t="str">
        <f t="shared" si="373"/>
        <v>Diabetes</v>
      </c>
    </row>
    <row r="3520" spans="18:54" ht="15.5" x14ac:dyDescent="0.35">
      <c r="R3520" s="7" t="s">
        <v>6739</v>
      </c>
      <c r="S3520" s="10" t="s">
        <v>7545</v>
      </c>
      <c r="T3520" s="16" t="s">
        <v>5806</v>
      </c>
      <c r="X3520" s="27" t="s">
        <v>2381</v>
      </c>
      <c r="Y3520" s="25">
        <f t="shared" si="367"/>
        <v>0</v>
      </c>
      <c r="AB3520" s="10" t="s">
        <v>2380</v>
      </c>
      <c r="AC3520" s="7" t="s">
        <v>2380</v>
      </c>
      <c r="AF3520" s="25" t="str">
        <f t="shared" si="368"/>
        <v>No</v>
      </c>
      <c r="AG3520" s="36" t="str">
        <f t="shared" si="369"/>
        <v>No</v>
      </c>
      <c r="AJ3520" s="25">
        <v>30.14</v>
      </c>
      <c r="AL3520" s="32" t="str">
        <f t="shared" si="370"/>
        <v>Obesity</v>
      </c>
      <c r="AO3520" s="41">
        <v>1982</v>
      </c>
      <c r="AP3520" s="29" t="s">
        <v>35</v>
      </c>
      <c r="AQ3520" s="7">
        <v>29</v>
      </c>
      <c r="AS3520" s="32" t="str">
        <f t="shared" si="366"/>
        <v>29-08-1982</v>
      </c>
      <c r="AU3520" s="10" t="s">
        <v>9450</v>
      </c>
      <c r="AV3520" s="32">
        <f t="shared" si="371"/>
        <v>40</v>
      </c>
      <c r="AX3520" s="53">
        <v>9619.18</v>
      </c>
      <c r="AY3520" s="51">
        <f t="shared" si="372"/>
        <v>9619</v>
      </c>
      <c r="BA3520" s="10">
        <v>9.85</v>
      </c>
      <c r="BB3520" s="51" t="str">
        <f t="shared" si="373"/>
        <v>Diabetes</v>
      </c>
    </row>
    <row r="3521" spans="18:54" ht="15.5" x14ac:dyDescent="0.35">
      <c r="R3521" s="7" t="s">
        <v>6739</v>
      </c>
      <c r="S3521" s="10" t="s">
        <v>6921</v>
      </c>
      <c r="T3521" s="16" t="s">
        <v>5807</v>
      </c>
      <c r="X3521" s="27" t="s">
        <v>2381</v>
      </c>
      <c r="Y3521" s="25">
        <f t="shared" si="367"/>
        <v>0</v>
      </c>
      <c r="AB3521" s="10" t="s">
        <v>2380</v>
      </c>
      <c r="AC3521" s="7" t="s">
        <v>2380</v>
      </c>
      <c r="AF3521" s="25" t="str">
        <f t="shared" si="368"/>
        <v>No</v>
      </c>
      <c r="AG3521" s="36" t="str">
        <f t="shared" si="369"/>
        <v>No</v>
      </c>
      <c r="AJ3521" s="25">
        <v>18.05</v>
      </c>
      <c r="AL3521" s="33" t="str">
        <f t="shared" si="370"/>
        <v>Under weight</v>
      </c>
      <c r="AO3521" s="42">
        <v>1975</v>
      </c>
      <c r="AP3521" s="30" t="s">
        <v>37</v>
      </c>
      <c r="AQ3521" s="7">
        <v>29</v>
      </c>
      <c r="AS3521" s="33" t="str">
        <f t="shared" si="366"/>
        <v>29-10-1975</v>
      </c>
      <c r="AU3521" s="10" t="s">
        <v>9451</v>
      </c>
      <c r="AV3521" s="33">
        <f t="shared" si="371"/>
        <v>47</v>
      </c>
      <c r="AX3521" s="53">
        <v>9620.33</v>
      </c>
      <c r="AY3521" s="50">
        <f t="shared" si="372"/>
        <v>9620</v>
      </c>
      <c r="BA3521" s="10">
        <v>6.94</v>
      </c>
      <c r="BB3521" s="50" t="str">
        <f t="shared" si="373"/>
        <v>Diabetes</v>
      </c>
    </row>
    <row r="3522" spans="18:54" ht="15.5" x14ac:dyDescent="0.35">
      <c r="R3522" s="7" t="s">
        <v>6739</v>
      </c>
      <c r="S3522" s="10" t="s">
        <v>6781</v>
      </c>
      <c r="T3522" s="16" t="s">
        <v>5808</v>
      </c>
      <c r="X3522" s="27">
        <v>2</v>
      </c>
      <c r="Y3522" s="25">
        <f t="shared" si="367"/>
        <v>2</v>
      </c>
      <c r="AB3522" s="10" t="s">
        <v>2382</v>
      </c>
      <c r="AC3522" s="7" t="s">
        <v>2380</v>
      </c>
      <c r="AF3522" s="25" t="str">
        <f t="shared" si="368"/>
        <v>Yes</v>
      </c>
      <c r="AG3522" s="36" t="str">
        <f t="shared" si="369"/>
        <v>No</v>
      </c>
      <c r="AJ3522" s="25">
        <v>37.4</v>
      </c>
      <c r="AL3522" s="32" t="str">
        <f t="shared" si="370"/>
        <v>Obesity</v>
      </c>
      <c r="AO3522" s="41">
        <v>1970</v>
      </c>
      <c r="AP3522" s="29" t="s">
        <v>30</v>
      </c>
      <c r="AQ3522" s="7">
        <v>16</v>
      </c>
      <c r="AS3522" s="32" t="str">
        <f t="shared" si="366"/>
        <v>16-12-1970</v>
      </c>
      <c r="AU3522" s="10" t="s">
        <v>9452</v>
      </c>
      <c r="AV3522" s="32">
        <f t="shared" si="371"/>
        <v>52</v>
      </c>
      <c r="AX3522" s="53">
        <v>9625.92</v>
      </c>
      <c r="AY3522" s="51">
        <f t="shared" si="372"/>
        <v>9626</v>
      </c>
      <c r="BA3522" s="10">
        <v>11.3</v>
      </c>
      <c r="BB3522" s="51" t="str">
        <f t="shared" si="373"/>
        <v>Diabetes</v>
      </c>
    </row>
    <row r="3523" spans="18:54" ht="15.5" x14ac:dyDescent="0.35">
      <c r="R3523" s="7" t="s">
        <v>6742</v>
      </c>
      <c r="S3523" s="10" t="s">
        <v>8320</v>
      </c>
      <c r="T3523" s="16" t="s">
        <v>5809</v>
      </c>
      <c r="X3523" s="27" t="s">
        <v>2381</v>
      </c>
      <c r="Y3523" s="25">
        <f t="shared" si="367"/>
        <v>0</v>
      </c>
      <c r="AB3523" s="10" t="s">
        <v>2380</v>
      </c>
      <c r="AC3523" s="7" t="s">
        <v>2380</v>
      </c>
      <c r="AF3523" s="25" t="str">
        <f t="shared" si="368"/>
        <v>No</v>
      </c>
      <c r="AG3523" s="36" t="str">
        <f t="shared" si="369"/>
        <v>No</v>
      </c>
      <c r="AJ3523" s="25">
        <v>25.75</v>
      </c>
      <c r="AL3523" s="33" t="str">
        <f t="shared" si="370"/>
        <v>Over weight</v>
      </c>
      <c r="AO3523" s="42">
        <v>1998</v>
      </c>
      <c r="AP3523" s="30" t="s">
        <v>18</v>
      </c>
      <c r="AQ3523" s="7">
        <v>23</v>
      </c>
      <c r="AS3523" s="33" t="str">
        <f t="shared" si="366"/>
        <v>23-06-1998</v>
      </c>
      <c r="AU3523" s="10" t="s">
        <v>9453</v>
      </c>
      <c r="AV3523" s="33">
        <f t="shared" si="371"/>
        <v>24</v>
      </c>
      <c r="AX3523" s="53">
        <v>9628.7900000000009</v>
      </c>
      <c r="AY3523" s="50">
        <f t="shared" si="372"/>
        <v>9629</v>
      </c>
      <c r="BA3523" s="10">
        <v>9.23</v>
      </c>
      <c r="BB3523" s="50" t="str">
        <f t="shared" si="373"/>
        <v>Diabetes</v>
      </c>
    </row>
    <row r="3524" spans="18:54" ht="15.5" x14ac:dyDescent="0.35">
      <c r="R3524" s="7" t="s">
        <v>6740</v>
      </c>
      <c r="S3524" s="10" t="s">
        <v>7546</v>
      </c>
      <c r="T3524" s="16" t="s">
        <v>4776</v>
      </c>
      <c r="X3524" s="27">
        <v>2</v>
      </c>
      <c r="Y3524" s="25">
        <f t="shared" si="367"/>
        <v>2</v>
      </c>
      <c r="AB3524" s="10" t="s">
        <v>2380</v>
      </c>
      <c r="AC3524" s="7" t="s">
        <v>2380</v>
      </c>
      <c r="AF3524" s="25" t="str">
        <f t="shared" si="368"/>
        <v>No</v>
      </c>
      <c r="AG3524" s="36" t="str">
        <f t="shared" si="369"/>
        <v>No</v>
      </c>
      <c r="AJ3524" s="25">
        <v>32.299999999999997</v>
      </c>
      <c r="AL3524" s="32" t="str">
        <f t="shared" si="370"/>
        <v>Obesity</v>
      </c>
      <c r="AO3524" s="41">
        <v>1979</v>
      </c>
      <c r="AP3524" s="29" t="s">
        <v>30</v>
      </c>
      <c r="AQ3524" s="7">
        <v>19</v>
      </c>
      <c r="AS3524" s="32" t="str">
        <f t="shared" si="366"/>
        <v>19-12-1979</v>
      </c>
      <c r="AU3524" s="10" t="s">
        <v>9454</v>
      </c>
      <c r="AV3524" s="32">
        <f t="shared" si="371"/>
        <v>43</v>
      </c>
      <c r="AX3524" s="53">
        <v>9630.2999999999993</v>
      </c>
      <c r="AY3524" s="49">
        <f t="shared" si="372"/>
        <v>9630</v>
      </c>
      <c r="BA3524" s="10">
        <v>4.37</v>
      </c>
      <c r="BB3524" s="49" t="str">
        <f t="shared" si="373"/>
        <v>Normal</v>
      </c>
    </row>
    <row r="3525" spans="18:54" ht="15.5" x14ac:dyDescent="0.35">
      <c r="R3525" s="7" t="s">
        <v>6740</v>
      </c>
      <c r="S3525" s="10" t="s">
        <v>7547</v>
      </c>
      <c r="T3525" s="16" t="s">
        <v>5810</v>
      </c>
      <c r="X3525" s="27">
        <v>1</v>
      </c>
      <c r="Y3525" s="25">
        <f t="shared" si="367"/>
        <v>1</v>
      </c>
      <c r="AB3525" s="10" t="s">
        <v>2380</v>
      </c>
      <c r="AC3525" s="7" t="s">
        <v>2380</v>
      </c>
      <c r="AF3525" s="25" t="str">
        <f t="shared" si="368"/>
        <v>No</v>
      </c>
      <c r="AG3525" s="36" t="str">
        <f t="shared" si="369"/>
        <v>No</v>
      </c>
      <c r="AJ3525" s="25">
        <v>28.61</v>
      </c>
      <c r="AL3525" s="33" t="str">
        <f t="shared" si="370"/>
        <v>Over weight</v>
      </c>
      <c r="AO3525" s="42">
        <v>1972</v>
      </c>
      <c r="AP3525" s="30" t="s">
        <v>37</v>
      </c>
      <c r="AQ3525" s="7">
        <v>23</v>
      </c>
      <c r="AS3525" s="33" t="str">
        <f t="shared" si="366"/>
        <v>23-10-1972</v>
      </c>
      <c r="AU3525" s="10" t="s">
        <v>9455</v>
      </c>
      <c r="AV3525" s="33">
        <f t="shared" si="371"/>
        <v>50</v>
      </c>
      <c r="AX3525" s="53">
        <v>9630.4</v>
      </c>
      <c r="AY3525" s="50">
        <f t="shared" si="372"/>
        <v>9630</v>
      </c>
      <c r="BA3525" s="10">
        <v>5.76</v>
      </c>
      <c r="BB3525" s="50" t="str">
        <f t="shared" si="373"/>
        <v>Prediabetes</v>
      </c>
    </row>
    <row r="3526" spans="18:54" ht="15.5" x14ac:dyDescent="0.35">
      <c r="R3526" s="7" t="s">
        <v>6742</v>
      </c>
      <c r="S3526" s="10" t="s">
        <v>8321</v>
      </c>
      <c r="T3526" s="16" t="s">
        <v>5651</v>
      </c>
      <c r="X3526" s="27">
        <v>1</v>
      </c>
      <c r="Y3526" s="25">
        <f t="shared" si="367"/>
        <v>1</v>
      </c>
      <c r="AB3526" s="10" t="s">
        <v>2380</v>
      </c>
      <c r="AC3526" s="7" t="s">
        <v>2380</v>
      </c>
      <c r="AF3526" s="25" t="str">
        <f t="shared" si="368"/>
        <v>No</v>
      </c>
      <c r="AG3526" s="36" t="str">
        <f t="shared" si="369"/>
        <v>No</v>
      </c>
      <c r="AJ3526" s="25">
        <v>45.41</v>
      </c>
      <c r="AL3526" s="32" t="str">
        <f t="shared" si="370"/>
        <v>Obesity</v>
      </c>
      <c r="AO3526" s="41">
        <v>1968</v>
      </c>
      <c r="AP3526" s="29" t="s">
        <v>18</v>
      </c>
      <c r="AQ3526" s="7">
        <v>22</v>
      </c>
      <c r="AS3526" s="32" t="str">
        <f t="shared" si="366"/>
        <v>22-06-1968</v>
      </c>
      <c r="AU3526" s="10" t="s">
        <v>9456</v>
      </c>
      <c r="AV3526" s="32">
        <f t="shared" si="371"/>
        <v>54</v>
      </c>
      <c r="AX3526" s="53">
        <v>9630.91</v>
      </c>
      <c r="AY3526" s="51">
        <f t="shared" si="372"/>
        <v>9631</v>
      </c>
      <c r="BA3526" s="10">
        <v>4.96</v>
      </c>
      <c r="BB3526" s="51" t="str">
        <f t="shared" si="373"/>
        <v>Normal</v>
      </c>
    </row>
    <row r="3527" spans="18:54" ht="15.5" x14ac:dyDescent="0.35">
      <c r="R3527" s="7" t="s">
        <v>6739</v>
      </c>
      <c r="S3527" s="10" t="s">
        <v>7548</v>
      </c>
      <c r="T3527" s="16" t="s">
        <v>5811</v>
      </c>
      <c r="X3527" s="27">
        <v>2</v>
      </c>
      <c r="Y3527" s="25">
        <f t="shared" si="367"/>
        <v>2</v>
      </c>
      <c r="AB3527" s="10" t="s">
        <v>2382</v>
      </c>
      <c r="AC3527" s="7" t="s">
        <v>2380</v>
      </c>
      <c r="AF3527" s="25" t="str">
        <f t="shared" si="368"/>
        <v>Yes</v>
      </c>
      <c r="AG3527" s="36" t="str">
        <f t="shared" si="369"/>
        <v>No</v>
      </c>
      <c r="AJ3527" s="25">
        <v>31.2</v>
      </c>
      <c r="AL3527" s="33" t="str">
        <f t="shared" si="370"/>
        <v>Obesity</v>
      </c>
      <c r="AO3527" s="42">
        <v>1970</v>
      </c>
      <c r="AP3527" s="30" t="s">
        <v>20</v>
      </c>
      <c r="AQ3527" s="7">
        <v>30</v>
      </c>
      <c r="AS3527" s="33" t="str">
        <f t="shared" si="366"/>
        <v>30-09-1970</v>
      </c>
      <c r="AU3527" s="10" t="s">
        <v>9457</v>
      </c>
      <c r="AV3527" s="33">
        <f t="shared" si="371"/>
        <v>52</v>
      </c>
      <c r="AX3527" s="53">
        <v>9634.5400000000009</v>
      </c>
      <c r="AY3527" s="50">
        <f t="shared" si="372"/>
        <v>9635</v>
      </c>
      <c r="BA3527" s="10">
        <v>11.04</v>
      </c>
      <c r="BB3527" s="50" t="str">
        <f t="shared" si="373"/>
        <v>Diabetes</v>
      </c>
    </row>
    <row r="3528" spans="18:54" ht="15.5" x14ac:dyDescent="0.35">
      <c r="R3528" s="7" t="s">
        <v>6740</v>
      </c>
      <c r="S3528" s="10" t="s">
        <v>7549</v>
      </c>
      <c r="T3528" s="16" t="s">
        <v>5812</v>
      </c>
      <c r="X3528" s="27">
        <v>1</v>
      </c>
      <c r="Y3528" s="25">
        <f t="shared" si="367"/>
        <v>1</v>
      </c>
      <c r="AB3528" s="10" t="s">
        <v>2382</v>
      </c>
      <c r="AC3528" s="7" t="s">
        <v>2380</v>
      </c>
      <c r="AF3528" s="25" t="str">
        <f t="shared" si="368"/>
        <v>Yes</v>
      </c>
      <c r="AG3528" s="36" t="str">
        <f t="shared" si="369"/>
        <v>No</v>
      </c>
      <c r="AJ3528" s="25">
        <v>29.83</v>
      </c>
      <c r="AL3528" s="32" t="str">
        <f t="shared" si="370"/>
        <v>Over weight</v>
      </c>
      <c r="AO3528" s="41">
        <v>1971</v>
      </c>
      <c r="AP3528" s="29" t="s">
        <v>10</v>
      </c>
      <c r="AQ3528" s="7">
        <v>19</v>
      </c>
      <c r="AS3528" s="32" t="str">
        <f t="shared" si="366"/>
        <v>19-07-1971</v>
      </c>
      <c r="AU3528" s="10" t="s">
        <v>9458</v>
      </c>
      <c r="AV3528" s="32">
        <f t="shared" si="371"/>
        <v>51</v>
      </c>
      <c r="AX3528" s="53">
        <v>9644.25</v>
      </c>
      <c r="AY3528" s="51">
        <f t="shared" si="372"/>
        <v>9644</v>
      </c>
      <c r="BA3528" s="10">
        <v>7.81</v>
      </c>
      <c r="BB3528" s="51" t="str">
        <f t="shared" si="373"/>
        <v>Diabetes</v>
      </c>
    </row>
    <row r="3529" spans="18:54" ht="15.5" x14ac:dyDescent="0.35">
      <c r="R3529" s="7" t="s">
        <v>6742</v>
      </c>
      <c r="S3529" s="10" t="s">
        <v>8322</v>
      </c>
      <c r="T3529" s="16" t="s">
        <v>5813</v>
      </c>
      <c r="X3529" s="27" t="s">
        <v>2381</v>
      </c>
      <c r="Y3529" s="25">
        <f t="shared" si="367"/>
        <v>0</v>
      </c>
      <c r="AB3529" s="10" t="s">
        <v>2380</v>
      </c>
      <c r="AC3529" s="7" t="s">
        <v>2380</v>
      </c>
      <c r="AF3529" s="25" t="str">
        <f t="shared" si="368"/>
        <v>No</v>
      </c>
      <c r="AG3529" s="36" t="str">
        <f t="shared" si="369"/>
        <v>No</v>
      </c>
      <c r="AJ3529" s="25">
        <v>29.06</v>
      </c>
      <c r="AL3529" s="33" t="str">
        <f t="shared" si="370"/>
        <v>Over weight</v>
      </c>
      <c r="AO3529" s="42">
        <v>1974</v>
      </c>
      <c r="AP3529" s="30" t="s">
        <v>10</v>
      </c>
      <c r="AQ3529" s="7">
        <v>8</v>
      </c>
      <c r="AS3529" s="33" t="str">
        <f t="shared" si="366"/>
        <v>08-07-1974</v>
      </c>
      <c r="AU3529" s="10" t="s">
        <v>9459</v>
      </c>
      <c r="AV3529" s="33">
        <f t="shared" si="371"/>
        <v>48</v>
      </c>
      <c r="AX3529" s="53">
        <v>9653.81</v>
      </c>
      <c r="AY3529" s="50">
        <f t="shared" si="372"/>
        <v>9654</v>
      </c>
      <c r="BA3529" s="10">
        <v>4.55</v>
      </c>
      <c r="BB3529" s="50" t="str">
        <f t="shared" si="373"/>
        <v>Normal</v>
      </c>
    </row>
    <row r="3530" spans="18:54" ht="15.5" x14ac:dyDescent="0.35">
      <c r="R3530" s="7" t="s">
        <v>6740</v>
      </c>
      <c r="S3530" s="10" t="s">
        <v>7550</v>
      </c>
      <c r="T3530" s="16" t="s">
        <v>5814</v>
      </c>
      <c r="X3530" s="27">
        <v>2</v>
      </c>
      <c r="Y3530" s="25">
        <f t="shared" si="367"/>
        <v>2</v>
      </c>
      <c r="AB3530" s="10" t="s">
        <v>2380</v>
      </c>
      <c r="AC3530" s="7" t="s">
        <v>2380</v>
      </c>
      <c r="AF3530" s="25" t="str">
        <f t="shared" si="368"/>
        <v>No</v>
      </c>
      <c r="AG3530" s="36" t="str">
        <f t="shared" si="369"/>
        <v>No</v>
      </c>
      <c r="AJ3530" s="25">
        <v>27.454999999999998</v>
      </c>
      <c r="AL3530" s="32" t="str">
        <f t="shared" si="370"/>
        <v>Over weight</v>
      </c>
      <c r="AO3530" s="41">
        <v>1981</v>
      </c>
      <c r="AP3530" s="29" t="s">
        <v>35</v>
      </c>
      <c r="AQ3530" s="7">
        <v>8</v>
      </c>
      <c r="AS3530" s="32" t="str">
        <f t="shared" si="366"/>
        <v>08-08-1981</v>
      </c>
      <c r="AU3530" s="10" t="s">
        <v>9460</v>
      </c>
      <c r="AV3530" s="32">
        <f t="shared" si="371"/>
        <v>41</v>
      </c>
      <c r="AX3530" s="53">
        <v>9664.34</v>
      </c>
      <c r="AY3530" s="51">
        <f t="shared" si="372"/>
        <v>9664</v>
      </c>
      <c r="BA3530" s="10">
        <v>6.13</v>
      </c>
      <c r="BB3530" s="51" t="str">
        <f t="shared" si="373"/>
        <v>Prediabetes</v>
      </c>
    </row>
    <row r="3531" spans="18:54" ht="15.5" x14ac:dyDescent="0.35">
      <c r="R3531" s="7" t="s">
        <v>6740</v>
      </c>
      <c r="S3531" s="10" t="s">
        <v>7551</v>
      </c>
      <c r="T3531" s="16" t="s">
        <v>5815</v>
      </c>
      <c r="X3531" s="27">
        <v>1</v>
      </c>
      <c r="Y3531" s="25">
        <f t="shared" si="367"/>
        <v>1</v>
      </c>
      <c r="AB3531" s="10" t="s">
        <v>2382</v>
      </c>
      <c r="AC3531" s="7" t="s">
        <v>2380</v>
      </c>
      <c r="AF3531" s="25" t="str">
        <f t="shared" si="368"/>
        <v>Yes</v>
      </c>
      <c r="AG3531" s="36" t="str">
        <f t="shared" si="369"/>
        <v>No</v>
      </c>
      <c r="AJ3531" s="25">
        <v>23.01</v>
      </c>
      <c r="AL3531" s="33" t="str">
        <f t="shared" si="370"/>
        <v xml:space="preserve">Normal Weight 
</v>
      </c>
      <c r="AO3531" s="42">
        <v>1966</v>
      </c>
      <c r="AP3531" s="30" t="s">
        <v>20</v>
      </c>
      <c r="AQ3531" s="7">
        <v>16</v>
      </c>
      <c r="AS3531" s="33" t="str">
        <f t="shared" si="366"/>
        <v>16-09-1966</v>
      </c>
      <c r="AU3531" s="10" t="s">
        <v>9461</v>
      </c>
      <c r="AV3531" s="33">
        <f t="shared" si="371"/>
        <v>56</v>
      </c>
      <c r="AX3531" s="53">
        <v>9684.2900000000009</v>
      </c>
      <c r="AY3531" s="50">
        <f t="shared" si="372"/>
        <v>9684</v>
      </c>
      <c r="BA3531" s="10">
        <v>6.04</v>
      </c>
      <c r="BB3531" s="50" t="str">
        <f t="shared" si="373"/>
        <v>Prediabetes</v>
      </c>
    </row>
    <row r="3532" spans="18:54" ht="15.5" x14ac:dyDescent="0.35">
      <c r="R3532" s="7" t="s">
        <v>6740</v>
      </c>
      <c r="S3532" s="10" t="s">
        <v>7552</v>
      </c>
      <c r="T3532" s="16" t="s">
        <v>5816</v>
      </c>
      <c r="X3532" s="27" t="s">
        <v>2381</v>
      </c>
      <c r="Y3532" s="25">
        <f t="shared" si="367"/>
        <v>0</v>
      </c>
      <c r="AB3532" s="10" t="s">
        <v>2382</v>
      </c>
      <c r="AC3532" s="7" t="s">
        <v>2380</v>
      </c>
      <c r="AF3532" s="25" t="str">
        <f t="shared" si="368"/>
        <v>Yes</v>
      </c>
      <c r="AG3532" s="36" t="str">
        <f t="shared" si="369"/>
        <v>No</v>
      </c>
      <c r="AJ3532" s="25">
        <v>31.39</v>
      </c>
      <c r="AL3532" s="32" t="str">
        <f t="shared" si="370"/>
        <v>Obesity</v>
      </c>
      <c r="AO3532" s="41">
        <v>1964</v>
      </c>
      <c r="AP3532" s="29" t="s">
        <v>15</v>
      </c>
      <c r="AQ3532" s="7">
        <v>7</v>
      </c>
      <c r="AS3532" s="32" t="str">
        <f t="shared" si="366"/>
        <v>07-11-1964</v>
      </c>
      <c r="AU3532" s="10" t="s">
        <v>9462</v>
      </c>
      <c r="AV3532" s="32">
        <f t="shared" si="371"/>
        <v>58</v>
      </c>
      <c r="AX3532" s="53">
        <v>9698.42</v>
      </c>
      <c r="AY3532" s="49">
        <f t="shared" si="372"/>
        <v>9698</v>
      </c>
      <c r="BA3532" s="10">
        <v>8.85</v>
      </c>
      <c r="BB3532" s="49" t="str">
        <f t="shared" si="373"/>
        <v>Diabetes</v>
      </c>
    </row>
    <row r="3533" spans="18:54" ht="15.5" x14ac:dyDescent="0.35">
      <c r="R3533" s="7" t="s">
        <v>6739</v>
      </c>
      <c r="S3533" s="10" t="s">
        <v>7553</v>
      </c>
      <c r="T3533" s="16" t="s">
        <v>5817</v>
      </c>
      <c r="X3533" s="27">
        <v>2</v>
      </c>
      <c r="Y3533" s="25">
        <f t="shared" si="367"/>
        <v>2</v>
      </c>
      <c r="AB3533" s="10" t="s">
        <v>2380</v>
      </c>
      <c r="AC3533" s="7" t="s">
        <v>2380</v>
      </c>
      <c r="AF3533" s="25" t="str">
        <f t="shared" si="368"/>
        <v>No</v>
      </c>
      <c r="AG3533" s="36" t="str">
        <f t="shared" si="369"/>
        <v>No</v>
      </c>
      <c r="AJ3533" s="25">
        <v>34.770000000000003</v>
      </c>
      <c r="AL3533" s="33" t="str">
        <f t="shared" si="370"/>
        <v>Obesity</v>
      </c>
      <c r="AO3533" s="42">
        <v>1977</v>
      </c>
      <c r="AP3533" s="30" t="s">
        <v>20</v>
      </c>
      <c r="AQ3533" s="7">
        <v>19</v>
      </c>
      <c r="AS3533" s="33" t="str">
        <f t="shared" si="366"/>
        <v>19-09-1977</v>
      </c>
      <c r="AU3533" s="10" t="s">
        <v>9463</v>
      </c>
      <c r="AV3533" s="33">
        <f t="shared" si="371"/>
        <v>45</v>
      </c>
      <c r="AX3533" s="53">
        <v>9704.67</v>
      </c>
      <c r="AY3533" s="50">
        <f t="shared" si="372"/>
        <v>9705</v>
      </c>
      <c r="BA3533" s="10">
        <v>10.54</v>
      </c>
      <c r="BB3533" s="50" t="str">
        <f t="shared" si="373"/>
        <v>Diabetes</v>
      </c>
    </row>
    <row r="3534" spans="18:54" ht="15.5" x14ac:dyDescent="0.35">
      <c r="R3534" s="7" t="s">
        <v>6740</v>
      </c>
      <c r="S3534" s="10" t="s">
        <v>6805</v>
      </c>
      <c r="T3534" s="16" t="s">
        <v>5818</v>
      </c>
      <c r="X3534" s="27">
        <v>2</v>
      </c>
      <c r="Y3534" s="25">
        <f t="shared" si="367"/>
        <v>2</v>
      </c>
      <c r="AB3534" s="10" t="s">
        <v>2382</v>
      </c>
      <c r="AC3534" s="7" t="s">
        <v>2380</v>
      </c>
      <c r="AF3534" s="25" t="str">
        <f t="shared" si="368"/>
        <v>Yes</v>
      </c>
      <c r="AG3534" s="36" t="str">
        <f t="shared" si="369"/>
        <v>No</v>
      </c>
      <c r="AJ3534" s="25">
        <v>24.48</v>
      </c>
      <c r="AL3534" s="32" t="str">
        <f t="shared" si="370"/>
        <v xml:space="preserve">Normal Weight 
</v>
      </c>
      <c r="AO3534" s="41">
        <v>1972</v>
      </c>
      <c r="AP3534" s="29" t="s">
        <v>10</v>
      </c>
      <c r="AQ3534" s="7">
        <v>10</v>
      </c>
      <c r="AS3534" s="32" t="str">
        <f t="shared" si="366"/>
        <v>10-07-1972</v>
      </c>
      <c r="AU3534" s="10" t="s">
        <v>9464</v>
      </c>
      <c r="AV3534" s="32">
        <f t="shared" si="371"/>
        <v>50</v>
      </c>
      <c r="AX3534" s="53">
        <v>9710.7099999999991</v>
      </c>
      <c r="AY3534" s="51">
        <f t="shared" si="372"/>
        <v>9711</v>
      </c>
      <c r="BA3534" s="10">
        <v>4.37</v>
      </c>
      <c r="BB3534" s="51" t="str">
        <f t="shared" si="373"/>
        <v>Normal</v>
      </c>
    </row>
    <row r="3535" spans="18:54" ht="15.5" x14ac:dyDescent="0.35">
      <c r="R3535" s="7" t="s">
        <v>6739</v>
      </c>
      <c r="S3535" s="10" t="s">
        <v>6903</v>
      </c>
      <c r="T3535" s="16" t="s">
        <v>5819</v>
      </c>
      <c r="X3535" s="27">
        <v>2</v>
      </c>
      <c r="Y3535" s="25">
        <f t="shared" si="367"/>
        <v>2</v>
      </c>
      <c r="AB3535" s="10" t="s">
        <v>2380</v>
      </c>
      <c r="AC3535" s="7" t="s">
        <v>2380</v>
      </c>
      <c r="AF3535" s="25" t="str">
        <f t="shared" si="368"/>
        <v>No</v>
      </c>
      <c r="AG3535" s="36" t="str">
        <f t="shared" si="369"/>
        <v>No</v>
      </c>
      <c r="AJ3535" s="25">
        <v>22.61</v>
      </c>
      <c r="AL3535" s="33" t="str">
        <f t="shared" si="370"/>
        <v xml:space="preserve">Normal Weight 
</v>
      </c>
      <c r="AO3535" s="42">
        <v>1975</v>
      </c>
      <c r="AP3535" s="30" t="s">
        <v>18</v>
      </c>
      <c r="AQ3535" s="7">
        <v>27</v>
      </c>
      <c r="AS3535" s="33" t="str">
        <f t="shared" si="366"/>
        <v>27-06-1975</v>
      </c>
      <c r="AU3535" s="10" t="s">
        <v>9465</v>
      </c>
      <c r="AV3535" s="33">
        <f t="shared" si="371"/>
        <v>47</v>
      </c>
      <c r="AX3535" s="53">
        <v>9715.84</v>
      </c>
      <c r="AY3535" s="50">
        <f t="shared" si="372"/>
        <v>9716</v>
      </c>
      <c r="BA3535" s="10">
        <v>9.6300000000000008</v>
      </c>
      <c r="BB3535" s="50" t="str">
        <f t="shared" si="373"/>
        <v>Diabetes</v>
      </c>
    </row>
    <row r="3536" spans="18:54" ht="15.5" x14ac:dyDescent="0.35">
      <c r="R3536" s="7" t="s">
        <v>6740</v>
      </c>
      <c r="S3536" s="10" t="s">
        <v>6769</v>
      </c>
      <c r="T3536" s="16" t="s">
        <v>5820</v>
      </c>
      <c r="X3536" s="27" t="s">
        <v>2381</v>
      </c>
      <c r="Y3536" s="25">
        <f t="shared" si="367"/>
        <v>0</v>
      </c>
      <c r="AB3536" s="10" t="s">
        <v>2380</v>
      </c>
      <c r="AC3536" s="7" t="s">
        <v>2380</v>
      </c>
      <c r="AF3536" s="25" t="str">
        <f t="shared" si="368"/>
        <v>No</v>
      </c>
      <c r="AG3536" s="36" t="str">
        <f t="shared" si="369"/>
        <v>No</v>
      </c>
      <c r="AJ3536" s="25">
        <v>34.299999999999997</v>
      </c>
      <c r="AL3536" s="32" t="str">
        <f t="shared" si="370"/>
        <v>Obesity</v>
      </c>
      <c r="AO3536" s="41">
        <v>1970</v>
      </c>
      <c r="AP3536" s="29" t="s">
        <v>20</v>
      </c>
      <c r="AQ3536" s="7">
        <v>12</v>
      </c>
      <c r="AS3536" s="32" t="str">
        <f t="shared" si="366"/>
        <v>12-09-1970</v>
      </c>
      <c r="AU3536" s="10" t="s">
        <v>9466</v>
      </c>
      <c r="AV3536" s="32">
        <f t="shared" si="371"/>
        <v>52</v>
      </c>
      <c r="AX3536" s="53">
        <v>9722.77</v>
      </c>
      <c r="AY3536" s="51">
        <f t="shared" si="372"/>
        <v>9723</v>
      </c>
      <c r="BA3536" s="10">
        <v>10.37</v>
      </c>
      <c r="BB3536" s="51" t="str">
        <f t="shared" si="373"/>
        <v>Diabetes</v>
      </c>
    </row>
    <row r="3537" spans="18:54" ht="15.5" x14ac:dyDescent="0.35">
      <c r="R3537" s="7" t="s">
        <v>6739</v>
      </c>
      <c r="S3537" s="10" t="s">
        <v>7554</v>
      </c>
      <c r="T3537" s="16" t="s">
        <v>4775</v>
      </c>
      <c r="X3537" s="27">
        <v>2</v>
      </c>
      <c r="Y3537" s="25">
        <f t="shared" si="367"/>
        <v>2</v>
      </c>
      <c r="AB3537" s="10" t="s">
        <v>2380</v>
      </c>
      <c r="AC3537" s="7" t="s">
        <v>2380</v>
      </c>
      <c r="AF3537" s="25" t="str">
        <f t="shared" si="368"/>
        <v>No</v>
      </c>
      <c r="AG3537" s="36" t="str">
        <f t="shared" si="369"/>
        <v>No</v>
      </c>
      <c r="AJ3537" s="25">
        <v>46.09</v>
      </c>
      <c r="AL3537" s="33" t="str">
        <f t="shared" si="370"/>
        <v>Obesity</v>
      </c>
      <c r="AO3537" s="42">
        <v>1970</v>
      </c>
      <c r="AP3537" s="30" t="s">
        <v>35</v>
      </c>
      <c r="AQ3537" s="7">
        <v>18</v>
      </c>
      <c r="AS3537" s="33" t="str">
        <f t="shared" si="366"/>
        <v>18-08-1970</v>
      </c>
      <c r="AU3537" s="10" t="s">
        <v>9467</v>
      </c>
      <c r="AV3537" s="33">
        <f t="shared" si="371"/>
        <v>52</v>
      </c>
      <c r="AX3537" s="53">
        <v>9724.5300000000007</v>
      </c>
      <c r="AY3537" s="50">
        <f t="shared" si="372"/>
        <v>9725</v>
      </c>
      <c r="BA3537" s="10">
        <v>5.44</v>
      </c>
      <c r="BB3537" s="50" t="str">
        <f t="shared" si="373"/>
        <v>Normal</v>
      </c>
    </row>
    <row r="3538" spans="18:54" ht="15.5" x14ac:dyDescent="0.35">
      <c r="R3538" s="7" t="s">
        <v>6739</v>
      </c>
      <c r="S3538" s="10" t="s">
        <v>7555</v>
      </c>
      <c r="T3538" s="16" t="s">
        <v>5821</v>
      </c>
      <c r="X3538" s="27">
        <v>2</v>
      </c>
      <c r="Y3538" s="25">
        <f t="shared" si="367"/>
        <v>2</v>
      </c>
      <c r="AB3538" s="10" t="s">
        <v>2380</v>
      </c>
      <c r="AC3538" s="7" t="s">
        <v>2380</v>
      </c>
      <c r="AF3538" s="25" t="str">
        <f t="shared" si="368"/>
        <v>No</v>
      </c>
      <c r="AG3538" s="36" t="str">
        <f t="shared" si="369"/>
        <v>No</v>
      </c>
      <c r="AJ3538" s="25">
        <v>44.744999999999997</v>
      </c>
      <c r="AL3538" s="32" t="str">
        <f t="shared" si="370"/>
        <v>Obesity</v>
      </c>
      <c r="AO3538" s="41">
        <v>1970</v>
      </c>
      <c r="AP3538" s="29" t="s">
        <v>10</v>
      </c>
      <c r="AQ3538" s="7">
        <v>4</v>
      </c>
      <c r="AS3538" s="32" t="str">
        <f t="shared" si="366"/>
        <v>04-07-1970</v>
      </c>
      <c r="AU3538" s="10" t="s">
        <v>9468</v>
      </c>
      <c r="AV3538" s="32">
        <f t="shared" si="371"/>
        <v>52</v>
      </c>
      <c r="AX3538" s="53">
        <v>9748.91</v>
      </c>
      <c r="AY3538" s="51">
        <f t="shared" si="372"/>
        <v>9749</v>
      </c>
      <c r="BA3538" s="10">
        <v>5.19</v>
      </c>
      <c r="BB3538" s="51" t="str">
        <f t="shared" si="373"/>
        <v>Normal</v>
      </c>
    </row>
    <row r="3539" spans="18:54" ht="15.5" x14ac:dyDescent="0.35">
      <c r="R3539" s="7" t="s">
        <v>6742</v>
      </c>
      <c r="S3539" s="10" t="s">
        <v>8323</v>
      </c>
      <c r="T3539" s="16" t="s">
        <v>5822</v>
      </c>
      <c r="X3539" s="27">
        <v>1</v>
      </c>
      <c r="Y3539" s="25">
        <f t="shared" si="367"/>
        <v>1</v>
      </c>
      <c r="AB3539" s="10" t="s">
        <v>2382</v>
      </c>
      <c r="AC3539" s="7" t="s">
        <v>2380</v>
      </c>
      <c r="AF3539" s="25" t="str">
        <f t="shared" si="368"/>
        <v>Yes</v>
      </c>
      <c r="AG3539" s="36" t="str">
        <f t="shared" si="369"/>
        <v>No</v>
      </c>
      <c r="AJ3539" s="25">
        <v>26.33</v>
      </c>
      <c r="AL3539" s="33" t="str">
        <f t="shared" si="370"/>
        <v>Over weight</v>
      </c>
      <c r="AO3539" s="42">
        <v>2001</v>
      </c>
      <c r="AP3539" s="30" t="s">
        <v>10</v>
      </c>
      <c r="AQ3539" s="7">
        <v>14</v>
      </c>
      <c r="AS3539" s="33" t="str">
        <f t="shared" si="366"/>
        <v>14-07-2001</v>
      </c>
      <c r="AU3539" s="10" t="s">
        <v>9469</v>
      </c>
      <c r="AV3539" s="33">
        <f t="shared" si="371"/>
        <v>21</v>
      </c>
      <c r="AX3539" s="53">
        <v>9753.49</v>
      </c>
      <c r="AY3539" s="50">
        <f t="shared" si="372"/>
        <v>9753</v>
      </c>
      <c r="BA3539" s="10">
        <v>11.8</v>
      </c>
      <c r="BB3539" s="50" t="str">
        <f t="shared" si="373"/>
        <v>Diabetes</v>
      </c>
    </row>
    <row r="3540" spans="18:54" ht="15.5" x14ac:dyDescent="0.35">
      <c r="R3540" s="7" t="s">
        <v>6740</v>
      </c>
      <c r="S3540" s="10" t="s">
        <v>7556</v>
      </c>
      <c r="T3540" s="16" t="s">
        <v>5823</v>
      </c>
      <c r="X3540" s="27">
        <v>2</v>
      </c>
      <c r="Y3540" s="25">
        <f t="shared" si="367"/>
        <v>2</v>
      </c>
      <c r="AB3540" s="10" t="s">
        <v>2380</v>
      </c>
      <c r="AC3540" s="7" t="s">
        <v>2380</v>
      </c>
      <c r="AF3540" s="25" t="str">
        <f t="shared" si="368"/>
        <v>No</v>
      </c>
      <c r="AG3540" s="36" t="str">
        <f t="shared" si="369"/>
        <v>No</v>
      </c>
      <c r="AJ3540" s="25">
        <v>26.6</v>
      </c>
      <c r="AL3540" s="32" t="str">
        <f t="shared" si="370"/>
        <v>Over weight</v>
      </c>
      <c r="AO3540" s="41">
        <v>1965</v>
      </c>
      <c r="AP3540" s="29" t="s">
        <v>20</v>
      </c>
      <c r="AQ3540" s="7">
        <v>5</v>
      </c>
      <c r="AS3540" s="32" t="str">
        <f t="shared" si="366"/>
        <v>05-09-1965</v>
      </c>
      <c r="AU3540" s="10" t="s">
        <v>9470</v>
      </c>
      <c r="AV3540" s="32">
        <f t="shared" si="371"/>
        <v>57</v>
      </c>
      <c r="AX3540" s="53">
        <v>9764.08</v>
      </c>
      <c r="AY3540" s="49">
        <f t="shared" si="372"/>
        <v>9764</v>
      </c>
      <c r="BA3540" s="10">
        <v>8.3800000000000008</v>
      </c>
      <c r="BB3540" s="49" t="str">
        <f t="shared" si="373"/>
        <v>Diabetes</v>
      </c>
    </row>
    <row r="3541" spans="18:54" ht="15.5" x14ac:dyDescent="0.35">
      <c r="R3541" s="7" t="s">
        <v>6739</v>
      </c>
      <c r="S3541" s="10" t="s">
        <v>6766</v>
      </c>
      <c r="T3541" s="16" t="s">
        <v>5824</v>
      </c>
      <c r="X3541" s="27" t="s">
        <v>2381</v>
      </c>
      <c r="Y3541" s="25">
        <f t="shared" si="367"/>
        <v>0</v>
      </c>
      <c r="AB3541" s="10" t="s">
        <v>2380</v>
      </c>
      <c r="AC3541" s="7" t="s">
        <v>2380</v>
      </c>
      <c r="AF3541" s="25" t="str">
        <f t="shared" si="368"/>
        <v>No</v>
      </c>
      <c r="AG3541" s="36" t="str">
        <f t="shared" si="369"/>
        <v>No</v>
      </c>
      <c r="AJ3541" s="25">
        <v>27.5</v>
      </c>
      <c r="AL3541" s="33" t="str">
        <f t="shared" si="370"/>
        <v>Over weight</v>
      </c>
      <c r="AO3541" s="42">
        <v>1973</v>
      </c>
      <c r="AP3541" s="30" t="s">
        <v>10</v>
      </c>
      <c r="AQ3541" s="7">
        <v>7</v>
      </c>
      <c r="AS3541" s="33" t="str">
        <f t="shared" si="366"/>
        <v>07-07-1973</v>
      </c>
      <c r="AU3541" s="10" t="s">
        <v>9471</v>
      </c>
      <c r="AV3541" s="33">
        <f t="shared" si="371"/>
        <v>49</v>
      </c>
      <c r="AX3541" s="53">
        <v>9778.35</v>
      </c>
      <c r="AY3541" s="50">
        <f t="shared" si="372"/>
        <v>9778</v>
      </c>
      <c r="BA3541" s="10">
        <v>7.58</v>
      </c>
      <c r="BB3541" s="50" t="str">
        <f t="shared" si="373"/>
        <v>Diabetes</v>
      </c>
    </row>
    <row r="3542" spans="18:54" ht="15.5" x14ac:dyDescent="0.35">
      <c r="R3542" s="7" t="s">
        <v>6739</v>
      </c>
      <c r="S3542" s="10" t="s">
        <v>7557</v>
      </c>
      <c r="T3542" s="16" t="s">
        <v>5825</v>
      </c>
      <c r="X3542" s="27">
        <v>1</v>
      </c>
      <c r="Y3542" s="25">
        <f t="shared" si="367"/>
        <v>1</v>
      </c>
      <c r="AB3542" s="10" t="s">
        <v>2380</v>
      </c>
      <c r="AC3542" s="7" t="s">
        <v>2380</v>
      </c>
      <c r="AF3542" s="25" t="str">
        <f t="shared" si="368"/>
        <v>No</v>
      </c>
      <c r="AG3542" s="36" t="str">
        <f t="shared" si="369"/>
        <v>No</v>
      </c>
      <c r="AJ3542" s="25">
        <v>41.55</v>
      </c>
      <c r="AL3542" s="32" t="str">
        <f t="shared" si="370"/>
        <v>Obesity</v>
      </c>
      <c r="AO3542" s="41">
        <v>1996</v>
      </c>
      <c r="AP3542" s="29" t="s">
        <v>35</v>
      </c>
      <c r="AQ3542" s="7">
        <v>8</v>
      </c>
      <c r="AS3542" s="32" t="str">
        <f t="shared" si="366"/>
        <v>08-08-1996</v>
      </c>
      <c r="AU3542" s="10" t="s">
        <v>9472</v>
      </c>
      <c r="AV3542" s="32">
        <f t="shared" si="371"/>
        <v>26</v>
      </c>
      <c r="AX3542" s="53">
        <v>9787.32</v>
      </c>
      <c r="AY3542" s="51">
        <f t="shared" si="372"/>
        <v>9787</v>
      </c>
      <c r="BA3542" s="10">
        <v>4.6100000000000003</v>
      </c>
      <c r="BB3542" s="51" t="str">
        <f t="shared" si="373"/>
        <v>Normal</v>
      </c>
    </row>
    <row r="3543" spans="18:54" ht="15.5" x14ac:dyDescent="0.35">
      <c r="R3543" s="7" t="s">
        <v>6740</v>
      </c>
      <c r="S3543" s="10" t="s">
        <v>6427</v>
      </c>
      <c r="T3543" s="16" t="s">
        <v>5003</v>
      </c>
      <c r="X3543" s="27">
        <v>1</v>
      </c>
      <c r="Y3543" s="25">
        <f t="shared" si="367"/>
        <v>1</v>
      </c>
      <c r="AB3543" s="10" t="s">
        <v>2382</v>
      </c>
      <c r="AC3543" s="7" t="s">
        <v>2380</v>
      </c>
      <c r="AF3543" s="25" t="str">
        <f t="shared" si="368"/>
        <v>Yes</v>
      </c>
      <c r="AG3543" s="36" t="str">
        <f t="shared" si="369"/>
        <v>No</v>
      </c>
      <c r="AJ3543" s="25">
        <v>41.47</v>
      </c>
      <c r="AL3543" s="33" t="str">
        <f t="shared" si="370"/>
        <v>Obesity</v>
      </c>
      <c r="AO3543" s="42">
        <v>1977</v>
      </c>
      <c r="AP3543" s="30" t="s">
        <v>18</v>
      </c>
      <c r="AQ3543" s="7">
        <v>7</v>
      </c>
      <c r="AS3543" s="33" t="str">
        <f t="shared" si="366"/>
        <v>07-06-1977</v>
      </c>
      <c r="AU3543" s="10" t="s">
        <v>9473</v>
      </c>
      <c r="AV3543" s="33">
        <f t="shared" si="371"/>
        <v>46</v>
      </c>
      <c r="AX3543" s="53">
        <v>9788.8700000000008</v>
      </c>
      <c r="AY3543" s="50">
        <f t="shared" si="372"/>
        <v>9789</v>
      </c>
      <c r="BA3543" s="10">
        <v>4.7</v>
      </c>
      <c r="BB3543" s="50" t="str">
        <f t="shared" si="373"/>
        <v>Normal</v>
      </c>
    </row>
    <row r="3544" spans="18:54" ht="15.5" x14ac:dyDescent="0.35">
      <c r="R3544" s="7" t="s">
        <v>6740</v>
      </c>
      <c r="S3544" s="10" t="s">
        <v>7558</v>
      </c>
      <c r="T3544" s="16" t="s">
        <v>5826</v>
      </c>
      <c r="X3544" s="27" t="s">
        <v>2381</v>
      </c>
      <c r="Y3544" s="25">
        <f t="shared" si="367"/>
        <v>0</v>
      </c>
      <c r="AB3544" s="10" t="s">
        <v>2382</v>
      </c>
      <c r="AC3544" s="7" t="s">
        <v>2380</v>
      </c>
      <c r="AF3544" s="25" t="str">
        <f t="shared" si="368"/>
        <v>Yes</v>
      </c>
      <c r="AG3544" s="36" t="str">
        <f t="shared" si="369"/>
        <v>No</v>
      </c>
      <c r="AJ3544" s="25">
        <v>24.795000000000002</v>
      </c>
      <c r="AL3544" s="32" t="str">
        <f t="shared" si="370"/>
        <v xml:space="preserve">Normal Weight 
</v>
      </c>
      <c r="AO3544" s="41">
        <v>1973</v>
      </c>
      <c r="AP3544" s="29" t="s">
        <v>20</v>
      </c>
      <c r="AQ3544" s="7">
        <v>17</v>
      </c>
      <c r="AS3544" s="32" t="str">
        <f t="shared" si="366"/>
        <v>17-09-1973</v>
      </c>
      <c r="AU3544" s="10" t="s">
        <v>9474</v>
      </c>
      <c r="AV3544" s="32">
        <f t="shared" si="371"/>
        <v>49</v>
      </c>
      <c r="AX3544" s="53">
        <v>9800.89</v>
      </c>
      <c r="AY3544" s="51">
        <f t="shared" si="372"/>
        <v>9801</v>
      </c>
      <c r="BA3544" s="10">
        <v>6.05</v>
      </c>
      <c r="BB3544" s="51" t="str">
        <f t="shared" si="373"/>
        <v>Prediabetes</v>
      </c>
    </row>
    <row r="3545" spans="18:54" ht="15.5" x14ac:dyDescent="0.35">
      <c r="R3545" s="7" t="s">
        <v>6740</v>
      </c>
      <c r="S3545" s="10" t="s">
        <v>7559</v>
      </c>
      <c r="T3545" s="16" t="s">
        <v>5827</v>
      </c>
      <c r="X3545" s="27">
        <v>1</v>
      </c>
      <c r="Y3545" s="25">
        <f t="shared" si="367"/>
        <v>1</v>
      </c>
      <c r="AB3545" s="10" t="s">
        <v>2382</v>
      </c>
      <c r="AC3545" s="7" t="s">
        <v>2380</v>
      </c>
      <c r="AF3545" s="25" t="str">
        <f t="shared" si="368"/>
        <v>Yes</v>
      </c>
      <c r="AG3545" s="36" t="str">
        <f t="shared" si="369"/>
        <v>No</v>
      </c>
      <c r="AJ3545" s="25">
        <v>29.48</v>
      </c>
      <c r="AL3545" s="33" t="str">
        <f t="shared" si="370"/>
        <v>Over weight</v>
      </c>
      <c r="AO3545" s="42">
        <v>1972</v>
      </c>
      <c r="AP3545" s="30" t="s">
        <v>18</v>
      </c>
      <c r="AQ3545" s="7">
        <v>28</v>
      </c>
      <c r="AS3545" s="33" t="str">
        <f t="shared" si="366"/>
        <v>28-06-1972</v>
      </c>
      <c r="AU3545" s="10" t="s">
        <v>9475</v>
      </c>
      <c r="AV3545" s="33">
        <f t="shared" si="371"/>
        <v>50</v>
      </c>
      <c r="AX3545" s="53">
        <v>9819.25</v>
      </c>
      <c r="AY3545" s="50">
        <f t="shared" si="372"/>
        <v>9819</v>
      </c>
      <c r="BA3545" s="10">
        <v>5.63</v>
      </c>
      <c r="BB3545" s="50" t="str">
        <f t="shared" si="373"/>
        <v>Normal</v>
      </c>
    </row>
    <row r="3546" spans="18:54" ht="15.5" x14ac:dyDescent="0.35">
      <c r="R3546" s="7" t="s">
        <v>6740</v>
      </c>
      <c r="S3546" s="10" t="s">
        <v>7560</v>
      </c>
      <c r="T3546" s="16" t="s">
        <v>5828</v>
      </c>
      <c r="X3546" s="27">
        <v>1</v>
      </c>
      <c r="Y3546" s="25">
        <f t="shared" si="367"/>
        <v>1</v>
      </c>
      <c r="AB3546" s="10" t="s">
        <v>2380</v>
      </c>
      <c r="AC3546" s="7" t="s">
        <v>2380</v>
      </c>
      <c r="AF3546" s="25" t="str">
        <f t="shared" si="368"/>
        <v>No</v>
      </c>
      <c r="AG3546" s="36" t="str">
        <f t="shared" si="369"/>
        <v>No</v>
      </c>
      <c r="AJ3546" s="25">
        <v>28.09</v>
      </c>
      <c r="AL3546" s="32" t="str">
        <f t="shared" si="370"/>
        <v>Over weight</v>
      </c>
      <c r="AO3546" s="41">
        <v>1972</v>
      </c>
      <c r="AP3546" s="29" t="s">
        <v>20</v>
      </c>
      <c r="AQ3546" s="7">
        <v>26</v>
      </c>
      <c r="AS3546" s="32" t="str">
        <f t="shared" si="366"/>
        <v>26-09-1972</v>
      </c>
      <c r="AU3546" s="10" t="s">
        <v>9476</v>
      </c>
      <c r="AV3546" s="32">
        <f t="shared" si="371"/>
        <v>50</v>
      </c>
      <c r="AX3546" s="53">
        <v>9836.2099999999991</v>
      </c>
      <c r="AY3546" s="51">
        <f t="shared" si="372"/>
        <v>9836</v>
      </c>
      <c r="BA3546" s="10">
        <v>6.06</v>
      </c>
      <c r="BB3546" s="51" t="str">
        <f t="shared" si="373"/>
        <v>Prediabetes</v>
      </c>
    </row>
    <row r="3547" spans="18:54" ht="15.5" x14ac:dyDescent="0.35">
      <c r="R3547" s="7" t="s">
        <v>6740</v>
      </c>
      <c r="S3547" s="10" t="s">
        <v>6949</v>
      </c>
      <c r="T3547" s="16" t="s">
        <v>5829</v>
      </c>
      <c r="X3547" s="27">
        <v>1</v>
      </c>
      <c r="Y3547" s="25">
        <f t="shared" si="367"/>
        <v>1</v>
      </c>
      <c r="AB3547" s="10" t="s">
        <v>2380</v>
      </c>
      <c r="AC3547" s="7" t="s">
        <v>2380</v>
      </c>
      <c r="AF3547" s="25" t="str">
        <f t="shared" si="368"/>
        <v>No</v>
      </c>
      <c r="AG3547" s="36" t="str">
        <f t="shared" si="369"/>
        <v>No</v>
      </c>
      <c r="AJ3547" s="25">
        <v>32.729999999999997</v>
      </c>
      <c r="AL3547" s="33" t="str">
        <f t="shared" si="370"/>
        <v>Obesity</v>
      </c>
      <c r="AO3547" s="42">
        <v>1992</v>
      </c>
      <c r="AP3547" s="30" t="s">
        <v>35</v>
      </c>
      <c r="AQ3547" s="7">
        <v>13</v>
      </c>
      <c r="AS3547" s="33" t="str">
        <f t="shared" si="366"/>
        <v>13-08-1992</v>
      </c>
      <c r="AU3547" s="10" t="s">
        <v>8839</v>
      </c>
      <c r="AV3547" s="33">
        <f t="shared" si="371"/>
        <v>30</v>
      </c>
      <c r="AX3547" s="53">
        <v>9844.4500000000007</v>
      </c>
      <c r="AY3547" s="50">
        <f t="shared" si="372"/>
        <v>9844</v>
      </c>
      <c r="BA3547" s="10">
        <v>5.19</v>
      </c>
      <c r="BB3547" s="50" t="str">
        <f t="shared" si="373"/>
        <v>Normal</v>
      </c>
    </row>
    <row r="3548" spans="18:54" ht="15.5" x14ac:dyDescent="0.35">
      <c r="R3548" s="7" t="s">
        <v>6739</v>
      </c>
      <c r="S3548" s="10" t="s">
        <v>7029</v>
      </c>
      <c r="T3548" s="16" t="s">
        <v>5830</v>
      </c>
      <c r="X3548" s="27" t="s">
        <v>2381</v>
      </c>
      <c r="Y3548" s="25">
        <f t="shared" si="367"/>
        <v>0</v>
      </c>
      <c r="AB3548" s="10" t="s">
        <v>2380</v>
      </c>
      <c r="AC3548" s="7" t="s">
        <v>2380</v>
      </c>
      <c r="AF3548" s="25" t="str">
        <f t="shared" si="368"/>
        <v>No</v>
      </c>
      <c r="AG3548" s="36" t="str">
        <f t="shared" si="369"/>
        <v>No</v>
      </c>
      <c r="AJ3548" s="25">
        <v>27.36</v>
      </c>
      <c r="AL3548" s="32" t="str">
        <f t="shared" si="370"/>
        <v>Over weight</v>
      </c>
      <c r="AO3548" s="41">
        <v>1968</v>
      </c>
      <c r="AP3548" s="29" t="s">
        <v>15</v>
      </c>
      <c r="AQ3548" s="7">
        <v>4</v>
      </c>
      <c r="AS3548" s="32" t="str">
        <f t="shared" si="366"/>
        <v>04-11-1968</v>
      </c>
      <c r="AU3548" s="10" t="s">
        <v>9477</v>
      </c>
      <c r="AV3548" s="32">
        <f t="shared" si="371"/>
        <v>54</v>
      </c>
      <c r="AX3548" s="53">
        <v>9850.43</v>
      </c>
      <c r="AY3548" s="49">
        <f t="shared" si="372"/>
        <v>9850</v>
      </c>
      <c r="BA3548" s="10">
        <v>8.9600000000000009</v>
      </c>
      <c r="BB3548" s="49" t="str">
        <f t="shared" si="373"/>
        <v>Diabetes</v>
      </c>
    </row>
    <row r="3549" spans="18:54" ht="15.5" x14ac:dyDescent="0.35">
      <c r="R3549" s="7" t="s">
        <v>6739</v>
      </c>
      <c r="S3549" s="10" t="s">
        <v>6835</v>
      </c>
      <c r="T3549" s="16" t="s">
        <v>5831</v>
      </c>
      <c r="X3549" s="27" t="s">
        <v>2381</v>
      </c>
      <c r="Y3549" s="25">
        <f t="shared" si="367"/>
        <v>0</v>
      </c>
      <c r="AB3549" s="10" t="s">
        <v>2380</v>
      </c>
      <c r="AC3549" s="7" t="s">
        <v>2380</v>
      </c>
      <c r="AF3549" s="25" t="str">
        <f t="shared" si="368"/>
        <v>No</v>
      </c>
      <c r="AG3549" s="36" t="str">
        <f t="shared" si="369"/>
        <v>No</v>
      </c>
      <c r="AJ3549" s="25">
        <v>27.265000000000001</v>
      </c>
      <c r="AL3549" s="33" t="str">
        <f t="shared" si="370"/>
        <v>Over weight</v>
      </c>
      <c r="AO3549" s="42">
        <v>1971</v>
      </c>
      <c r="AP3549" s="30" t="s">
        <v>37</v>
      </c>
      <c r="AQ3549" s="7">
        <v>23</v>
      </c>
      <c r="AS3549" s="33" t="str">
        <f t="shared" si="366"/>
        <v>23-10-1971</v>
      </c>
      <c r="AU3549" s="10" t="s">
        <v>9478</v>
      </c>
      <c r="AV3549" s="33">
        <f t="shared" si="371"/>
        <v>51</v>
      </c>
      <c r="AX3549" s="53">
        <v>9855.1299999999992</v>
      </c>
      <c r="AY3549" s="50">
        <f t="shared" si="372"/>
        <v>9855</v>
      </c>
      <c r="BA3549" s="10">
        <v>11.39</v>
      </c>
      <c r="BB3549" s="50" t="str">
        <f t="shared" si="373"/>
        <v>Diabetes</v>
      </c>
    </row>
    <row r="3550" spans="18:54" ht="15.5" x14ac:dyDescent="0.35">
      <c r="R3550" s="7" t="s">
        <v>6739</v>
      </c>
      <c r="S3550" s="10" t="s">
        <v>7561</v>
      </c>
      <c r="T3550" s="16" t="s">
        <v>5832</v>
      </c>
      <c r="X3550" s="27" t="s">
        <v>2381</v>
      </c>
      <c r="Y3550" s="25">
        <f t="shared" si="367"/>
        <v>0</v>
      </c>
      <c r="AB3550" s="10" t="s">
        <v>2382</v>
      </c>
      <c r="AC3550" s="7" t="s">
        <v>2380</v>
      </c>
      <c r="AF3550" s="25" t="str">
        <f t="shared" si="368"/>
        <v>Yes</v>
      </c>
      <c r="AG3550" s="36" t="str">
        <f t="shared" si="369"/>
        <v>No</v>
      </c>
      <c r="AJ3550" s="25">
        <v>48.07</v>
      </c>
      <c r="AL3550" s="32" t="str">
        <f t="shared" si="370"/>
        <v>Obesity</v>
      </c>
      <c r="AO3550" s="41">
        <v>1971</v>
      </c>
      <c r="AP3550" s="29" t="s">
        <v>10</v>
      </c>
      <c r="AQ3550" s="7">
        <v>17</v>
      </c>
      <c r="AS3550" s="32" t="str">
        <f t="shared" si="366"/>
        <v>17-07-1971</v>
      </c>
      <c r="AU3550" s="10" t="s">
        <v>9479</v>
      </c>
      <c r="AV3550" s="32">
        <f t="shared" si="371"/>
        <v>51</v>
      </c>
      <c r="AX3550" s="53">
        <v>9861.0300000000007</v>
      </c>
      <c r="AY3550" s="51">
        <f t="shared" si="372"/>
        <v>9861</v>
      </c>
      <c r="BA3550" s="10">
        <v>4.0599999999999996</v>
      </c>
      <c r="BB3550" s="51" t="str">
        <f t="shared" si="373"/>
        <v>Normal</v>
      </c>
    </row>
    <row r="3551" spans="18:54" ht="15.5" x14ac:dyDescent="0.35">
      <c r="R3551" s="7" t="s">
        <v>6739</v>
      </c>
      <c r="S3551" s="10" t="s">
        <v>7562</v>
      </c>
      <c r="T3551" s="16" t="s">
        <v>5833</v>
      </c>
      <c r="X3551" s="27" t="s">
        <v>2381</v>
      </c>
      <c r="Y3551" s="25">
        <f t="shared" si="367"/>
        <v>0</v>
      </c>
      <c r="AB3551" s="10" t="s">
        <v>2382</v>
      </c>
      <c r="AC3551" s="7" t="s">
        <v>2380</v>
      </c>
      <c r="AF3551" s="25" t="str">
        <f t="shared" si="368"/>
        <v>Yes</v>
      </c>
      <c r="AG3551" s="36" t="str">
        <f t="shared" si="369"/>
        <v>No</v>
      </c>
      <c r="AJ3551" s="25">
        <v>30.8</v>
      </c>
      <c r="AL3551" s="33" t="str">
        <f t="shared" si="370"/>
        <v>Obesity</v>
      </c>
      <c r="AO3551" s="42">
        <v>1969</v>
      </c>
      <c r="AP3551" s="30" t="s">
        <v>37</v>
      </c>
      <c r="AQ3551" s="7">
        <v>20</v>
      </c>
      <c r="AS3551" s="33" t="str">
        <f t="shared" si="366"/>
        <v>20-10-1969</v>
      </c>
      <c r="AU3551" s="10" t="s">
        <v>9480</v>
      </c>
      <c r="AV3551" s="33">
        <f t="shared" si="371"/>
        <v>53</v>
      </c>
      <c r="AX3551" s="53">
        <v>9863.4699999999993</v>
      </c>
      <c r="AY3551" s="50">
        <f t="shared" si="372"/>
        <v>9863</v>
      </c>
      <c r="BA3551" s="10">
        <v>5.23</v>
      </c>
      <c r="BB3551" s="50" t="str">
        <f t="shared" si="373"/>
        <v>Normal</v>
      </c>
    </row>
    <row r="3552" spans="18:54" ht="15.5" x14ac:dyDescent="0.35">
      <c r="R3552" s="7" t="s">
        <v>6739</v>
      </c>
      <c r="S3552" s="10" t="s">
        <v>7563</v>
      </c>
      <c r="T3552" s="16" t="s">
        <v>5834</v>
      </c>
      <c r="X3552" s="27" t="s">
        <v>2381</v>
      </c>
      <c r="Y3552" s="25">
        <f t="shared" si="367"/>
        <v>0</v>
      </c>
      <c r="AB3552" s="10" t="s">
        <v>2382</v>
      </c>
      <c r="AC3552" s="7" t="s">
        <v>2380</v>
      </c>
      <c r="AF3552" s="25" t="str">
        <f t="shared" si="368"/>
        <v>Yes</v>
      </c>
      <c r="AG3552" s="36" t="str">
        <f t="shared" si="369"/>
        <v>No</v>
      </c>
      <c r="AJ3552" s="25">
        <v>32.299999999999997</v>
      </c>
      <c r="AL3552" s="32" t="str">
        <f t="shared" si="370"/>
        <v>Obesity</v>
      </c>
      <c r="AO3552" s="41">
        <v>1971</v>
      </c>
      <c r="AP3552" s="29" t="s">
        <v>15</v>
      </c>
      <c r="AQ3552" s="7">
        <v>9</v>
      </c>
      <c r="AS3552" s="32" t="str">
        <f t="shared" si="366"/>
        <v>09-11-1971</v>
      </c>
      <c r="AU3552" s="10" t="s">
        <v>9481</v>
      </c>
      <c r="AV3552" s="32">
        <f t="shared" si="371"/>
        <v>51</v>
      </c>
      <c r="AX3552" s="53">
        <v>9866.2999999999993</v>
      </c>
      <c r="AY3552" s="51">
        <f t="shared" si="372"/>
        <v>9866</v>
      </c>
      <c r="BA3552" s="10">
        <v>5.05</v>
      </c>
      <c r="BB3552" s="51" t="str">
        <f t="shared" si="373"/>
        <v>Normal</v>
      </c>
    </row>
    <row r="3553" spans="18:54" ht="15.5" x14ac:dyDescent="0.35">
      <c r="R3553" s="7" t="s">
        <v>6740</v>
      </c>
      <c r="S3553" s="10" t="s">
        <v>7460</v>
      </c>
      <c r="T3553" s="16" t="s">
        <v>5835</v>
      </c>
      <c r="X3553" s="27" t="s">
        <v>2381</v>
      </c>
      <c r="Y3553" s="25">
        <f t="shared" si="367"/>
        <v>0</v>
      </c>
      <c r="AB3553" s="10" t="s">
        <v>2380</v>
      </c>
      <c r="AC3553" s="7" t="s">
        <v>2380</v>
      </c>
      <c r="AF3553" s="25" t="str">
        <f t="shared" si="368"/>
        <v>No</v>
      </c>
      <c r="AG3553" s="36" t="str">
        <f t="shared" si="369"/>
        <v>No</v>
      </c>
      <c r="AJ3553" s="25">
        <v>39.700000000000003</v>
      </c>
      <c r="AL3553" s="33" t="str">
        <f t="shared" si="370"/>
        <v>Obesity</v>
      </c>
      <c r="AO3553" s="42">
        <v>1969</v>
      </c>
      <c r="AP3553" s="30" t="s">
        <v>35</v>
      </c>
      <c r="AQ3553" s="7">
        <v>13</v>
      </c>
      <c r="AS3553" s="33" t="str">
        <f t="shared" si="366"/>
        <v>13-08-1969</v>
      </c>
      <c r="AU3553" s="10" t="s">
        <v>9482</v>
      </c>
      <c r="AV3553" s="33">
        <f t="shared" si="371"/>
        <v>53</v>
      </c>
      <c r="AX3553" s="53">
        <v>9869.81</v>
      </c>
      <c r="AY3553" s="50">
        <f t="shared" si="372"/>
        <v>9870</v>
      </c>
      <c r="BA3553" s="10">
        <v>7.34</v>
      </c>
      <c r="BB3553" s="50" t="str">
        <f t="shared" si="373"/>
        <v>Diabetes</v>
      </c>
    </row>
    <row r="3554" spans="18:54" ht="15.5" x14ac:dyDescent="0.35">
      <c r="R3554" s="7" t="s">
        <v>6740</v>
      </c>
      <c r="S3554" s="10" t="s">
        <v>7564</v>
      </c>
      <c r="T3554" s="16" t="s">
        <v>5836</v>
      </c>
      <c r="X3554" s="27" t="s">
        <v>2381</v>
      </c>
      <c r="Y3554" s="25">
        <f t="shared" si="367"/>
        <v>0</v>
      </c>
      <c r="AB3554" s="10" t="s">
        <v>2380</v>
      </c>
      <c r="AC3554" s="7" t="s">
        <v>2380</v>
      </c>
      <c r="AF3554" s="25" t="str">
        <f t="shared" si="368"/>
        <v>No</v>
      </c>
      <c r="AG3554" s="36" t="str">
        <f t="shared" si="369"/>
        <v>No</v>
      </c>
      <c r="AJ3554" s="25">
        <v>35.97</v>
      </c>
      <c r="AL3554" s="32" t="str">
        <f t="shared" si="370"/>
        <v>Obesity</v>
      </c>
      <c r="AO3554" s="41">
        <v>1998</v>
      </c>
      <c r="AP3554" s="29" t="s">
        <v>10</v>
      </c>
      <c r="AQ3554" s="7">
        <v>6</v>
      </c>
      <c r="AS3554" s="32" t="str">
        <f t="shared" si="366"/>
        <v>06-07-1998</v>
      </c>
      <c r="AU3554" s="10" t="s">
        <v>9483</v>
      </c>
      <c r="AV3554" s="32">
        <f t="shared" si="371"/>
        <v>24</v>
      </c>
      <c r="AX3554" s="53">
        <v>9870.59</v>
      </c>
      <c r="AY3554" s="51">
        <f t="shared" si="372"/>
        <v>9871</v>
      </c>
      <c r="BA3554" s="10">
        <v>8.1300000000000008</v>
      </c>
      <c r="BB3554" s="51" t="str">
        <f t="shared" si="373"/>
        <v>Diabetes</v>
      </c>
    </row>
    <row r="3555" spans="18:54" ht="15.5" x14ac:dyDescent="0.35">
      <c r="R3555" s="7" t="s">
        <v>6742</v>
      </c>
      <c r="S3555" s="10" t="s">
        <v>7480</v>
      </c>
      <c r="T3555" s="16" t="s">
        <v>5837</v>
      </c>
      <c r="X3555" s="27">
        <v>1</v>
      </c>
      <c r="Y3555" s="25">
        <f t="shared" si="367"/>
        <v>1</v>
      </c>
      <c r="AB3555" s="10" t="s">
        <v>2382</v>
      </c>
      <c r="AC3555" s="7" t="s">
        <v>2380</v>
      </c>
      <c r="AF3555" s="25" t="str">
        <f t="shared" si="368"/>
        <v>Yes</v>
      </c>
      <c r="AG3555" s="36" t="str">
        <f t="shared" si="369"/>
        <v>No</v>
      </c>
      <c r="AJ3555" s="25">
        <v>25.86</v>
      </c>
      <c r="AL3555" s="33" t="str">
        <f t="shared" si="370"/>
        <v>Over weight</v>
      </c>
      <c r="AO3555" s="42">
        <v>1971</v>
      </c>
      <c r="AP3555" s="30" t="s">
        <v>30</v>
      </c>
      <c r="AQ3555" s="7">
        <v>22</v>
      </c>
      <c r="AS3555" s="33" t="str">
        <f t="shared" si="366"/>
        <v>22-12-1971</v>
      </c>
      <c r="AU3555" s="10" t="s">
        <v>9484</v>
      </c>
      <c r="AV3555" s="33">
        <f t="shared" si="371"/>
        <v>51</v>
      </c>
      <c r="AX3555" s="53">
        <v>9872.7000000000007</v>
      </c>
      <c r="AY3555" s="50">
        <f t="shared" si="372"/>
        <v>9873</v>
      </c>
      <c r="BA3555" s="10">
        <v>6.68</v>
      </c>
      <c r="BB3555" s="50" t="str">
        <f t="shared" si="373"/>
        <v>Diabetes</v>
      </c>
    </row>
    <row r="3556" spans="18:54" ht="15.5" x14ac:dyDescent="0.35">
      <c r="R3556" s="7" t="s">
        <v>6740</v>
      </c>
      <c r="S3556" s="10" t="s">
        <v>5200</v>
      </c>
      <c r="T3556" s="16" t="s">
        <v>5514</v>
      </c>
      <c r="X3556" s="27" t="s">
        <v>2381</v>
      </c>
      <c r="Y3556" s="25">
        <f t="shared" si="367"/>
        <v>0</v>
      </c>
      <c r="AB3556" s="10" t="s">
        <v>2380</v>
      </c>
      <c r="AC3556" s="7" t="s">
        <v>2380</v>
      </c>
      <c r="AF3556" s="25" t="str">
        <f t="shared" si="368"/>
        <v>No</v>
      </c>
      <c r="AG3556" s="36" t="str">
        <f t="shared" si="369"/>
        <v>No</v>
      </c>
      <c r="AJ3556" s="25">
        <v>30.03</v>
      </c>
      <c r="AL3556" s="32" t="str">
        <f t="shared" si="370"/>
        <v>Obesity</v>
      </c>
      <c r="AO3556" s="41">
        <v>1971</v>
      </c>
      <c r="AP3556" s="29" t="s">
        <v>10</v>
      </c>
      <c r="AQ3556" s="7">
        <v>3</v>
      </c>
      <c r="AS3556" s="32" t="str">
        <f t="shared" si="366"/>
        <v>03-07-1971</v>
      </c>
      <c r="AU3556" s="10" t="s">
        <v>9485</v>
      </c>
      <c r="AV3556" s="32">
        <f t="shared" si="371"/>
        <v>51</v>
      </c>
      <c r="AX3556" s="53">
        <v>9875.68</v>
      </c>
      <c r="AY3556" s="49">
        <f t="shared" si="372"/>
        <v>9876</v>
      </c>
      <c r="BA3556" s="10">
        <v>11.51</v>
      </c>
      <c r="BB3556" s="49" t="str">
        <f t="shared" si="373"/>
        <v>Diabetes</v>
      </c>
    </row>
    <row r="3557" spans="18:54" ht="15.5" x14ac:dyDescent="0.35">
      <c r="R3557" s="7" t="s">
        <v>6742</v>
      </c>
      <c r="S3557" s="10" t="s">
        <v>8324</v>
      </c>
      <c r="T3557" s="16" t="s">
        <v>5838</v>
      </c>
      <c r="X3557" s="27">
        <v>1</v>
      </c>
      <c r="Y3557" s="25">
        <f t="shared" si="367"/>
        <v>1</v>
      </c>
      <c r="AB3557" s="10" t="s">
        <v>2382</v>
      </c>
      <c r="AC3557" s="7" t="s">
        <v>2380</v>
      </c>
      <c r="AF3557" s="25" t="str">
        <f t="shared" si="368"/>
        <v>Yes</v>
      </c>
      <c r="AG3557" s="36" t="str">
        <f t="shared" si="369"/>
        <v>No</v>
      </c>
      <c r="AJ3557" s="25">
        <v>25.76</v>
      </c>
      <c r="AL3557" s="33" t="str">
        <f t="shared" si="370"/>
        <v>Over weight</v>
      </c>
      <c r="AO3557" s="42">
        <v>1971</v>
      </c>
      <c r="AP3557" s="30" t="s">
        <v>37</v>
      </c>
      <c r="AQ3557" s="7">
        <v>3</v>
      </c>
      <c r="AS3557" s="33" t="str">
        <f t="shared" si="366"/>
        <v>03-10-1971</v>
      </c>
      <c r="AU3557" s="10" t="s">
        <v>9486</v>
      </c>
      <c r="AV3557" s="33">
        <f t="shared" si="371"/>
        <v>51</v>
      </c>
      <c r="AX3557" s="53">
        <v>9877.61</v>
      </c>
      <c r="AY3557" s="50">
        <f t="shared" si="372"/>
        <v>9878</v>
      </c>
      <c r="BA3557" s="10">
        <v>6.02</v>
      </c>
      <c r="BB3557" s="50" t="str">
        <f t="shared" si="373"/>
        <v>Prediabetes</v>
      </c>
    </row>
    <row r="3558" spans="18:54" ht="15.5" x14ac:dyDescent="0.35">
      <c r="R3558" s="7" t="s">
        <v>6740</v>
      </c>
      <c r="S3558" s="10" t="s">
        <v>7565</v>
      </c>
      <c r="T3558" s="16" t="s">
        <v>5839</v>
      </c>
      <c r="X3558" s="27" t="s">
        <v>2381</v>
      </c>
      <c r="Y3558" s="25">
        <f t="shared" si="367"/>
        <v>0</v>
      </c>
      <c r="AB3558" s="10" t="s">
        <v>2380</v>
      </c>
      <c r="AC3558" s="7" t="s">
        <v>2380</v>
      </c>
      <c r="AF3558" s="25" t="str">
        <f t="shared" si="368"/>
        <v>No</v>
      </c>
      <c r="AG3558" s="36" t="str">
        <f t="shared" si="369"/>
        <v>No</v>
      </c>
      <c r="AJ3558" s="25">
        <v>22.42</v>
      </c>
      <c r="AL3558" s="32" t="str">
        <f t="shared" si="370"/>
        <v xml:space="preserve">Normal Weight 
</v>
      </c>
      <c r="AO3558" s="41">
        <v>1971</v>
      </c>
      <c r="AP3558" s="29" t="s">
        <v>15</v>
      </c>
      <c r="AQ3558" s="7">
        <v>8</v>
      </c>
      <c r="AS3558" s="32" t="str">
        <f t="shared" si="366"/>
        <v>08-11-1971</v>
      </c>
      <c r="AU3558" s="10" t="s">
        <v>9487</v>
      </c>
      <c r="AV3558" s="32">
        <f t="shared" si="371"/>
        <v>51</v>
      </c>
      <c r="AX3558" s="53">
        <v>9880.07</v>
      </c>
      <c r="AY3558" s="51">
        <f t="shared" si="372"/>
        <v>9880</v>
      </c>
      <c r="BA3558" s="10">
        <v>7.96</v>
      </c>
      <c r="BB3558" s="51" t="str">
        <f t="shared" si="373"/>
        <v>Diabetes</v>
      </c>
    </row>
    <row r="3559" spans="18:54" ht="15.5" x14ac:dyDescent="0.35">
      <c r="R3559" s="7" t="s">
        <v>6740</v>
      </c>
      <c r="S3559" s="10" t="s">
        <v>6088</v>
      </c>
      <c r="T3559" s="16" t="s">
        <v>5840</v>
      </c>
      <c r="X3559" s="27">
        <v>1</v>
      </c>
      <c r="Y3559" s="25">
        <f t="shared" si="367"/>
        <v>1</v>
      </c>
      <c r="AB3559" s="10" t="s">
        <v>2382</v>
      </c>
      <c r="AC3559" s="7" t="s">
        <v>2380</v>
      </c>
      <c r="AF3559" s="25" t="str">
        <f t="shared" si="368"/>
        <v>Yes</v>
      </c>
      <c r="AG3559" s="36" t="str">
        <f t="shared" si="369"/>
        <v>No</v>
      </c>
      <c r="AJ3559" s="25">
        <v>33.18</v>
      </c>
      <c r="AL3559" s="33" t="str">
        <f t="shared" si="370"/>
        <v>Obesity</v>
      </c>
      <c r="AO3559" s="42">
        <v>1966</v>
      </c>
      <c r="AP3559" s="30" t="s">
        <v>15</v>
      </c>
      <c r="AQ3559" s="7">
        <v>5</v>
      </c>
      <c r="AS3559" s="33" t="str">
        <f t="shared" si="366"/>
        <v>05-11-1966</v>
      </c>
      <c r="AU3559" s="10" t="s">
        <v>9488</v>
      </c>
      <c r="AV3559" s="33">
        <f t="shared" si="371"/>
        <v>56</v>
      </c>
      <c r="AX3559" s="53">
        <v>9890.23</v>
      </c>
      <c r="AY3559" s="50">
        <f t="shared" si="372"/>
        <v>9890</v>
      </c>
      <c r="BA3559" s="10">
        <v>6.01</v>
      </c>
      <c r="BB3559" s="50" t="str">
        <f t="shared" si="373"/>
        <v>Prediabetes</v>
      </c>
    </row>
    <row r="3560" spans="18:54" ht="15.5" x14ac:dyDescent="0.35">
      <c r="R3560" s="7" t="s">
        <v>6742</v>
      </c>
      <c r="S3560" s="10" t="s">
        <v>8325</v>
      </c>
      <c r="T3560" s="16" t="s">
        <v>5841</v>
      </c>
      <c r="X3560" s="27" t="s">
        <v>2381</v>
      </c>
      <c r="Y3560" s="25">
        <f t="shared" si="367"/>
        <v>0</v>
      </c>
      <c r="AB3560" s="10" t="s">
        <v>2382</v>
      </c>
      <c r="AC3560" s="7" t="s">
        <v>2380</v>
      </c>
      <c r="AF3560" s="25" t="str">
        <f t="shared" si="368"/>
        <v>Yes</v>
      </c>
      <c r="AG3560" s="36" t="str">
        <f t="shared" si="369"/>
        <v>No</v>
      </c>
      <c r="AJ3560" s="25">
        <v>43.04</v>
      </c>
      <c r="AL3560" s="32" t="str">
        <f t="shared" si="370"/>
        <v>Obesity</v>
      </c>
      <c r="AO3560" s="41">
        <v>1996</v>
      </c>
      <c r="AP3560" s="29" t="s">
        <v>10</v>
      </c>
      <c r="AQ3560" s="7">
        <v>8</v>
      </c>
      <c r="AS3560" s="32" t="str">
        <f t="shared" si="366"/>
        <v>08-07-1996</v>
      </c>
      <c r="AU3560" s="10" t="s">
        <v>9489</v>
      </c>
      <c r="AV3560" s="32">
        <f t="shared" si="371"/>
        <v>26</v>
      </c>
      <c r="AX3560" s="53">
        <v>9894.69</v>
      </c>
      <c r="AY3560" s="51">
        <f t="shared" si="372"/>
        <v>9895</v>
      </c>
      <c r="BA3560" s="10">
        <v>5.9</v>
      </c>
      <c r="BB3560" s="51" t="str">
        <f t="shared" si="373"/>
        <v>Prediabetes</v>
      </c>
    </row>
    <row r="3561" spans="18:54" ht="15.5" x14ac:dyDescent="0.35">
      <c r="R3561" s="7" t="s">
        <v>6740</v>
      </c>
      <c r="S3561" s="10" t="s">
        <v>7566</v>
      </c>
      <c r="T3561" s="16" t="s">
        <v>5842</v>
      </c>
      <c r="X3561" s="27">
        <v>1</v>
      </c>
      <c r="Y3561" s="25">
        <f t="shared" si="367"/>
        <v>1</v>
      </c>
      <c r="AB3561" s="10" t="s">
        <v>2382</v>
      </c>
      <c r="AC3561" s="7" t="s">
        <v>2380</v>
      </c>
      <c r="AF3561" s="25" t="str">
        <f t="shared" si="368"/>
        <v>Yes</v>
      </c>
      <c r="AG3561" s="36" t="str">
        <f t="shared" si="369"/>
        <v>No</v>
      </c>
      <c r="AJ3561" s="25">
        <v>34.15</v>
      </c>
      <c r="AL3561" s="33" t="str">
        <f t="shared" si="370"/>
        <v>Obesity</v>
      </c>
      <c r="AO3561" s="42">
        <v>1962</v>
      </c>
      <c r="AP3561" s="30" t="s">
        <v>35</v>
      </c>
      <c r="AQ3561" s="7">
        <v>17</v>
      </c>
      <c r="AS3561" s="33" t="str">
        <f t="shared" si="366"/>
        <v>17-08-1962</v>
      </c>
      <c r="AU3561" s="10" t="s">
        <v>9490</v>
      </c>
      <c r="AV3561" s="33">
        <f t="shared" si="371"/>
        <v>60</v>
      </c>
      <c r="AX3561" s="53">
        <v>9907.83</v>
      </c>
      <c r="AY3561" s="50">
        <f t="shared" si="372"/>
        <v>9908</v>
      </c>
      <c r="BA3561" s="10">
        <v>4.49</v>
      </c>
      <c r="BB3561" s="50" t="str">
        <f t="shared" si="373"/>
        <v>Normal</v>
      </c>
    </row>
    <row r="3562" spans="18:54" ht="15.5" x14ac:dyDescent="0.35">
      <c r="R3562" s="7" t="s">
        <v>6742</v>
      </c>
      <c r="S3562" s="10" t="s">
        <v>8326</v>
      </c>
      <c r="T3562" s="16" t="s">
        <v>5843</v>
      </c>
      <c r="X3562" s="27" t="s">
        <v>2381</v>
      </c>
      <c r="Y3562" s="25">
        <f t="shared" si="367"/>
        <v>0</v>
      </c>
      <c r="AB3562" s="10" t="s">
        <v>2380</v>
      </c>
      <c r="AC3562" s="7" t="s">
        <v>2380</v>
      </c>
      <c r="AF3562" s="25" t="str">
        <f t="shared" si="368"/>
        <v>No</v>
      </c>
      <c r="AG3562" s="36" t="str">
        <f t="shared" si="369"/>
        <v>No</v>
      </c>
      <c r="AJ3562" s="25">
        <v>25.78</v>
      </c>
      <c r="AL3562" s="32" t="str">
        <f t="shared" si="370"/>
        <v>Over weight</v>
      </c>
      <c r="AO3562" s="41">
        <v>1972</v>
      </c>
      <c r="AP3562" s="29" t="s">
        <v>20</v>
      </c>
      <c r="AQ3562" s="7">
        <v>14</v>
      </c>
      <c r="AS3562" s="32" t="str">
        <f t="shared" si="366"/>
        <v>14-09-1972</v>
      </c>
      <c r="AU3562" s="10" t="s">
        <v>9491</v>
      </c>
      <c r="AV3562" s="32">
        <f t="shared" si="371"/>
        <v>50</v>
      </c>
      <c r="AX3562" s="53">
        <v>9910.36</v>
      </c>
      <c r="AY3562" s="51">
        <f t="shared" si="372"/>
        <v>9910</v>
      </c>
      <c r="BA3562" s="10">
        <v>6.25</v>
      </c>
      <c r="BB3562" s="51" t="str">
        <f t="shared" si="373"/>
        <v>Prediabetes</v>
      </c>
    </row>
    <row r="3563" spans="18:54" ht="15.5" x14ac:dyDescent="0.35">
      <c r="R3563" s="7" t="s">
        <v>6739</v>
      </c>
      <c r="S3563" s="10" t="s">
        <v>7567</v>
      </c>
      <c r="T3563" s="16" t="s">
        <v>5270</v>
      </c>
      <c r="X3563" s="27">
        <v>1</v>
      </c>
      <c r="Y3563" s="25">
        <f t="shared" si="367"/>
        <v>1</v>
      </c>
      <c r="AB3563" s="10" t="s">
        <v>2382</v>
      </c>
      <c r="AC3563" s="7" t="s">
        <v>2380</v>
      </c>
      <c r="AF3563" s="25" t="str">
        <f t="shared" si="368"/>
        <v>Yes</v>
      </c>
      <c r="AG3563" s="36" t="str">
        <f t="shared" si="369"/>
        <v>No</v>
      </c>
      <c r="AJ3563" s="25">
        <v>21.02</v>
      </c>
      <c r="AL3563" s="33" t="str">
        <f t="shared" si="370"/>
        <v xml:space="preserve">Normal Weight 
</v>
      </c>
      <c r="AO3563" s="42">
        <v>1985</v>
      </c>
      <c r="AP3563" s="30" t="s">
        <v>35</v>
      </c>
      <c r="AQ3563" s="7">
        <v>19</v>
      </c>
      <c r="AS3563" s="33" t="str">
        <f t="shared" si="366"/>
        <v>19-08-1985</v>
      </c>
      <c r="AU3563" s="10" t="s">
        <v>9492</v>
      </c>
      <c r="AV3563" s="33">
        <f t="shared" si="371"/>
        <v>37</v>
      </c>
      <c r="AX3563" s="53">
        <v>9930.64</v>
      </c>
      <c r="AY3563" s="50">
        <f t="shared" si="372"/>
        <v>9931</v>
      </c>
      <c r="BA3563" s="10">
        <v>9.6199999999999992</v>
      </c>
      <c r="BB3563" s="50" t="str">
        <f t="shared" si="373"/>
        <v>Diabetes</v>
      </c>
    </row>
    <row r="3564" spans="18:54" ht="15.5" x14ac:dyDescent="0.35">
      <c r="R3564" s="7" t="s">
        <v>6740</v>
      </c>
      <c r="S3564" s="10" t="s">
        <v>7568</v>
      </c>
      <c r="T3564" s="16" t="s">
        <v>5844</v>
      </c>
      <c r="X3564" s="27">
        <v>2</v>
      </c>
      <c r="Y3564" s="25">
        <f t="shared" si="367"/>
        <v>2</v>
      </c>
      <c r="AB3564" s="10" t="s">
        <v>2380</v>
      </c>
      <c r="AC3564" s="7" t="s">
        <v>2380</v>
      </c>
      <c r="AF3564" s="25" t="str">
        <f t="shared" si="368"/>
        <v>No</v>
      </c>
      <c r="AG3564" s="36" t="str">
        <f t="shared" si="369"/>
        <v>No</v>
      </c>
      <c r="AJ3564" s="25">
        <v>37.51</v>
      </c>
      <c r="AL3564" s="32" t="str">
        <f t="shared" si="370"/>
        <v>Obesity</v>
      </c>
      <c r="AO3564" s="41">
        <v>1983</v>
      </c>
      <c r="AP3564" s="29" t="s">
        <v>30</v>
      </c>
      <c r="AQ3564" s="7">
        <v>3</v>
      </c>
      <c r="AS3564" s="32" t="str">
        <f t="shared" si="366"/>
        <v>03-12-1983</v>
      </c>
      <c r="AU3564" s="10" t="s">
        <v>9493</v>
      </c>
      <c r="AV3564" s="32">
        <f t="shared" si="371"/>
        <v>39</v>
      </c>
      <c r="AX3564" s="53">
        <v>9931.9599999999991</v>
      </c>
      <c r="AY3564" s="49">
        <f t="shared" si="372"/>
        <v>9932</v>
      </c>
      <c r="BA3564" s="10">
        <v>11.06</v>
      </c>
      <c r="BB3564" s="49" t="str">
        <f t="shared" si="373"/>
        <v>Diabetes</v>
      </c>
    </row>
    <row r="3565" spans="18:54" ht="15.5" x14ac:dyDescent="0.35">
      <c r="R3565" s="7" t="s">
        <v>6740</v>
      </c>
      <c r="S3565" s="10" t="s">
        <v>6877</v>
      </c>
      <c r="T3565" s="16" t="s">
        <v>5327</v>
      </c>
      <c r="X3565" s="27" t="s">
        <v>2381</v>
      </c>
      <c r="Y3565" s="25">
        <f t="shared" si="367"/>
        <v>0</v>
      </c>
      <c r="AB3565" s="10" t="s">
        <v>2382</v>
      </c>
      <c r="AC3565" s="7" t="s">
        <v>2380</v>
      </c>
      <c r="AF3565" s="25" t="str">
        <f t="shared" si="368"/>
        <v>Yes</v>
      </c>
      <c r="AG3565" s="36" t="str">
        <f t="shared" si="369"/>
        <v>No</v>
      </c>
      <c r="AJ3565" s="25">
        <v>25.745000000000001</v>
      </c>
      <c r="AL3565" s="33" t="str">
        <f t="shared" si="370"/>
        <v>Over weight</v>
      </c>
      <c r="AO3565" s="42">
        <v>1964</v>
      </c>
      <c r="AP3565" s="30" t="s">
        <v>20</v>
      </c>
      <c r="AQ3565" s="7">
        <v>11</v>
      </c>
      <c r="AS3565" s="33" t="str">
        <f t="shared" si="366"/>
        <v>11-09-1964</v>
      </c>
      <c r="AU3565" s="10" t="s">
        <v>9494</v>
      </c>
      <c r="AV3565" s="33">
        <f t="shared" si="371"/>
        <v>58</v>
      </c>
      <c r="AX3565" s="53">
        <v>9933.44</v>
      </c>
      <c r="AY3565" s="50">
        <f t="shared" si="372"/>
        <v>9933</v>
      </c>
      <c r="BA3565" s="10">
        <v>6.11</v>
      </c>
      <c r="BB3565" s="50" t="str">
        <f t="shared" si="373"/>
        <v>Prediabetes</v>
      </c>
    </row>
    <row r="3566" spans="18:54" ht="15.5" x14ac:dyDescent="0.35">
      <c r="R3566" s="7" t="s">
        <v>6740</v>
      </c>
      <c r="S3566" s="10" t="s">
        <v>5524</v>
      </c>
      <c r="T3566" s="16" t="s">
        <v>5845</v>
      </c>
      <c r="X3566" s="27">
        <v>2</v>
      </c>
      <c r="Y3566" s="25">
        <f t="shared" si="367"/>
        <v>2</v>
      </c>
      <c r="AB3566" s="10" t="s">
        <v>2380</v>
      </c>
      <c r="AC3566" s="7" t="s">
        <v>2380</v>
      </c>
      <c r="AF3566" s="25" t="str">
        <f t="shared" si="368"/>
        <v>No</v>
      </c>
      <c r="AG3566" s="36" t="str">
        <f t="shared" si="369"/>
        <v>No</v>
      </c>
      <c r="AJ3566" s="25">
        <v>31.35</v>
      </c>
      <c r="AL3566" s="32" t="str">
        <f t="shared" si="370"/>
        <v>Obesity</v>
      </c>
      <c r="AO3566" s="41">
        <v>1971</v>
      </c>
      <c r="AP3566" s="29" t="s">
        <v>30</v>
      </c>
      <c r="AQ3566" s="7">
        <v>26</v>
      </c>
      <c r="AS3566" s="32" t="str">
        <f t="shared" si="366"/>
        <v>26-12-1971</v>
      </c>
      <c r="AU3566" s="10" t="s">
        <v>9495</v>
      </c>
      <c r="AV3566" s="32">
        <f t="shared" si="371"/>
        <v>51</v>
      </c>
      <c r="AX3566" s="53">
        <v>9957.7199999999993</v>
      </c>
      <c r="AY3566" s="51">
        <f t="shared" si="372"/>
        <v>9958</v>
      </c>
      <c r="BA3566" s="10">
        <v>11.49</v>
      </c>
      <c r="BB3566" s="51" t="str">
        <f t="shared" si="373"/>
        <v>Diabetes</v>
      </c>
    </row>
    <row r="3567" spans="18:54" ht="15.5" x14ac:dyDescent="0.35">
      <c r="R3567" s="7" t="s">
        <v>6740</v>
      </c>
      <c r="S3567" s="10" t="s">
        <v>6876</v>
      </c>
      <c r="T3567" s="16" t="s">
        <v>5846</v>
      </c>
      <c r="X3567" s="27">
        <v>2</v>
      </c>
      <c r="Y3567" s="25">
        <f t="shared" si="367"/>
        <v>2</v>
      </c>
      <c r="AB3567" s="10" t="s">
        <v>2380</v>
      </c>
      <c r="AC3567" s="7" t="s">
        <v>2380</v>
      </c>
      <c r="AF3567" s="25" t="str">
        <f t="shared" si="368"/>
        <v>No</v>
      </c>
      <c r="AG3567" s="36" t="str">
        <f t="shared" si="369"/>
        <v>No</v>
      </c>
      <c r="AJ3567" s="25">
        <v>29.83</v>
      </c>
      <c r="AL3567" s="33" t="str">
        <f t="shared" si="370"/>
        <v>Over weight</v>
      </c>
      <c r="AO3567" s="42">
        <v>1971</v>
      </c>
      <c r="AP3567" s="30" t="s">
        <v>37</v>
      </c>
      <c r="AQ3567" s="7">
        <v>6</v>
      </c>
      <c r="AS3567" s="33" t="str">
        <f t="shared" si="366"/>
        <v>06-10-1971</v>
      </c>
      <c r="AU3567" s="10" t="s">
        <v>9496</v>
      </c>
      <c r="AV3567" s="33">
        <f t="shared" si="371"/>
        <v>51</v>
      </c>
      <c r="AX3567" s="53">
        <v>9964.06</v>
      </c>
      <c r="AY3567" s="50">
        <f t="shared" si="372"/>
        <v>9964</v>
      </c>
      <c r="BA3567" s="10">
        <v>8.68</v>
      </c>
      <c r="BB3567" s="50" t="str">
        <f t="shared" si="373"/>
        <v>Diabetes</v>
      </c>
    </row>
    <row r="3568" spans="18:54" ht="15.5" x14ac:dyDescent="0.35">
      <c r="R3568" s="7" t="s">
        <v>6742</v>
      </c>
      <c r="S3568" s="10" t="s">
        <v>7091</v>
      </c>
      <c r="T3568" s="16" t="s">
        <v>5847</v>
      </c>
      <c r="X3568" s="27">
        <v>1</v>
      </c>
      <c r="Y3568" s="25">
        <f t="shared" si="367"/>
        <v>1</v>
      </c>
      <c r="AB3568" s="10" t="s">
        <v>2382</v>
      </c>
      <c r="AC3568" s="7" t="s">
        <v>2380</v>
      </c>
      <c r="AF3568" s="25" t="str">
        <f t="shared" si="368"/>
        <v>Yes</v>
      </c>
      <c r="AG3568" s="36" t="str">
        <f t="shared" si="369"/>
        <v>No</v>
      </c>
      <c r="AJ3568" s="25">
        <v>25.49</v>
      </c>
      <c r="AL3568" s="32" t="str">
        <f t="shared" si="370"/>
        <v>Over weight</v>
      </c>
      <c r="AO3568" s="41">
        <v>1970</v>
      </c>
      <c r="AP3568" s="29" t="s">
        <v>35</v>
      </c>
      <c r="AQ3568" s="7">
        <v>11</v>
      </c>
      <c r="AS3568" s="32" t="str">
        <f t="shared" si="366"/>
        <v>11-08-1970</v>
      </c>
      <c r="AU3568" s="10" t="s">
        <v>9497</v>
      </c>
      <c r="AV3568" s="32">
        <f t="shared" si="371"/>
        <v>52</v>
      </c>
      <c r="AX3568" s="53">
        <v>9991.0400000000009</v>
      </c>
      <c r="AY3568" s="51">
        <f t="shared" si="372"/>
        <v>9991</v>
      </c>
      <c r="BA3568" s="10">
        <v>5.68</v>
      </c>
      <c r="BB3568" s="51" t="str">
        <f t="shared" si="373"/>
        <v>Normal</v>
      </c>
    </row>
    <row r="3569" spans="18:54" ht="15.5" x14ac:dyDescent="0.35">
      <c r="R3569" s="7" t="s">
        <v>6739</v>
      </c>
      <c r="S3569" s="10" t="s">
        <v>7270</v>
      </c>
      <c r="T3569" s="16" t="s">
        <v>5848</v>
      </c>
      <c r="X3569" s="27" t="s">
        <v>2381</v>
      </c>
      <c r="Y3569" s="25">
        <f t="shared" si="367"/>
        <v>0</v>
      </c>
      <c r="AB3569" s="10" t="s">
        <v>2380</v>
      </c>
      <c r="AC3569" s="7" t="s">
        <v>2380</v>
      </c>
      <c r="AF3569" s="25" t="str">
        <f t="shared" si="368"/>
        <v>No</v>
      </c>
      <c r="AG3569" s="36" t="str">
        <f t="shared" si="369"/>
        <v>No</v>
      </c>
      <c r="AJ3569" s="25">
        <v>34.1</v>
      </c>
      <c r="AL3569" s="33" t="str">
        <f t="shared" si="370"/>
        <v>Obesity</v>
      </c>
      <c r="AO3569" s="42">
        <v>1988</v>
      </c>
      <c r="AP3569" s="30" t="s">
        <v>10</v>
      </c>
      <c r="AQ3569" s="7">
        <v>3</v>
      </c>
      <c r="AS3569" s="33" t="str">
        <f t="shared" si="366"/>
        <v>03-07-1988</v>
      </c>
      <c r="AU3569" s="10" t="s">
        <v>9498</v>
      </c>
      <c r="AV3569" s="33">
        <f t="shared" si="371"/>
        <v>34</v>
      </c>
      <c r="AX3569" s="53">
        <v>10011.44</v>
      </c>
      <c r="AY3569" s="50">
        <f t="shared" si="372"/>
        <v>10011</v>
      </c>
      <c r="BA3569" s="10">
        <v>8.4499999999999993</v>
      </c>
      <c r="BB3569" s="50" t="str">
        <f t="shared" si="373"/>
        <v>Diabetes</v>
      </c>
    </row>
    <row r="3570" spans="18:54" ht="15.5" x14ac:dyDescent="0.35">
      <c r="R3570" s="7" t="s">
        <v>6740</v>
      </c>
      <c r="S3570" s="10" t="s">
        <v>7569</v>
      </c>
      <c r="T3570" s="16" t="s">
        <v>5849</v>
      </c>
      <c r="X3570" s="27">
        <v>2</v>
      </c>
      <c r="Y3570" s="25">
        <f t="shared" si="367"/>
        <v>2</v>
      </c>
      <c r="AB3570" s="10" t="s">
        <v>2380</v>
      </c>
      <c r="AC3570" s="7" t="s">
        <v>2380</v>
      </c>
      <c r="AF3570" s="25" t="str">
        <f t="shared" si="368"/>
        <v>No</v>
      </c>
      <c r="AG3570" s="36" t="str">
        <f t="shared" si="369"/>
        <v>No</v>
      </c>
      <c r="AJ3570" s="25">
        <v>25.84</v>
      </c>
      <c r="AL3570" s="32" t="str">
        <f t="shared" si="370"/>
        <v>Over weight</v>
      </c>
      <c r="AO3570" s="41">
        <v>1979</v>
      </c>
      <c r="AP3570" s="29" t="s">
        <v>30</v>
      </c>
      <c r="AQ3570" s="7">
        <v>28</v>
      </c>
      <c r="AS3570" s="32" t="str">
        <f t="shared" si="366"/>
        <v>28-12-1979</v>
      </c>
      <c r="AU3570" s="10" t="s">
        <v>9499</v>
      </c>
      <c r="AV3570" s="32">
        <f t="shared" si="371"/>
        <v>43</v>
      </c>
      <c r="AX3570" s="53">
        <v>10027.15</v>
      </c>
      <c r="AY3570" s="51">
        <f t="shared" si="372"/>
        <v>10027</v>
      </c>
      <c r="BA3570" s="10">
        <v>8.51</v>
      </c>
      <c r="BB3570" s="51" t="str">
        <f t="shared" si="373"/>
        <v>Diabetes</v>
      </c>
    </row>
    <row r="3571" spans="18:54" ht="15.5" x14ac:dyDescent="0.35">
      <c r="R3571" s="7" t="s">
        <v>6739</v>
      </c>
      <c r="S3571" s="10" t="s">
        <v>7570</v>
      </c>
      <c r="T3571" s="16" t="s">
        <v>5850</v>
      </c>
      <c r="X3571" s="27" t="s">
        <v>2381</v>
      </c>
      <c r="Y3571" s="25">
        <f t="shared" si="367"/>
        <v>0</v>
      </c>
      <c r="AB3571" s="10" t="s">
        <v>2380</v>
      </c>
      <c r="AC3571" s="7" t="s">
        <v>2380</v>
      </c>
      <c r="AF3571" s="25" t="str">
        <f t="shared" si="368"/>
        <v>No</v>
      </c>
      <c r="AG3571" s="36" t="str">
        <f t="shared" si="369"/>
        <v>No</v>
      </c>
      <c r="AJ3571" s="25">
        <v>20.6</v>
      </c>
      <c r="AL3571" s="33" t="str">
        <f t="shared" si="370"/>
        <v xml:space="preserve">Normal Weight 
</v>
      </c>
      <c r="AO3571" s="42">
        <v>1974</v>
      </c>
      <c r="AP3571" s="30" t="s">
        <v>35</v>
      </c>
      <c r="AQ3571" s="7">
        <v>30</v>
      </c>
      <c r="AS3571" s="33" t="str">
        <f t="shared" si="366"/>
        <v>30-08-1974</v>
      </c>
      <c r="AU3571" s="10" t="s">
        <v>9500</v>
      </c>
      <c r="AV3571" s="33">
        <f t="shared" si="371"/>
        <v>48</v>
      </c>
      <c r="AX3571" s="53">
        <v>10043.25</v>
      </c>
      <c r="AY3571" s="50">
        <f t="shared" si="372"/>
        <v>10043</v>
      </c>
      <c r="BA3571" s="10">
        <v>7.62</v>
      </c>
      <c r="BB3571" s="50" t="str">
        <f t="shared" si="373"/>
        <v>Diabetes</v>
      </c>
    </row>
    <row r="3572" spans="18:54" ht="15.5" x14ac:dyDescent="0.35">
      <c r="R3572" s="7" t="s">
        <v>6739</v>
      </c>
      <c r="S3572" s="10" t="s">
        <v>7266</v>
      </c>
      <c r="T3572" s="16" t="s">
        <v>5438</v>
      </c>
      <c r="X3572" s="27" t="s">
        <v>2381</v>
      </c>
      <c r="Y3572" s="25">
        <f t="shared" si="367"/>
        <v>0</v>
      </c>
      <c r="AB3572" s="10" t="s">
        <v>2380</v>
      </c>
      <c r="AC3572" s="7" t="s">
        <v>2380</v>
      </c>
      <c r="AF3572" s="25" t="str">
        <f t="shared" si="368"/>
        <v>No</v>
      </c>
      <c r="AG3572" s="36" t="str">
        <f t="shared" si="369"/>
        <v>No</v>
      </c>
      <c r="AJ3572" s="25">
        <v>28.88</v>
      </c>
      <c r="AL3572" s="32" t="str">
        <f t="shared" si="370"/>
        <v>Over weight</v>
      </c>
      <c r="AO3572" s="41">
        <v>1969</v>
      </c>
      <c r="AP3572" s="29" t="s">
        <v>35</v>
      </c>
      <c r="AQ3572" s="7">
        <v>22</v>
      </c>
      <c r="AS3572" s="32" t="str">
        <f t="shared" ref="AS3572:AS3635" si="374">TEXT(DATEVALUE(CONCATENATE(AQ3572,"-",AP3572,"-",AO3572)),("DD-MM-YYYY"))</f>
        <v>22-08-1969</v>
      </c>
      <c r="AU3572" s="10" t="s">
        <v>9501</v>
      </c>
      <c r="AV3572" s="32">
        <f t="shared" si="371"/>
        <v>53</v>
      </c>
      <c r="AX3572" s="53">
        <v>10065.41</v>
      </c>
      <c r="AY3572" s="49">
        <f t="shared" si="372"/>
        <v>10065</v>
      </c>
      <c r="BA3572" s="10">
        <v>10.18</v>
      </c>
      <c r="BB3572" s="49" t="str">
        <f t="shared" si="373"/>
        <v>Diabetes</v>
      </c>
    </row>
    <row r="3573" spans="18:54" ht="15.5" x14ac:dyDescent="0.35">
      <c r="R3573" s="7" t="s">
        <v>6740</v>
      </c>
      <c r="S3573" s="10" t="s">
        <v>7571</v>
      </c>
      <c r="T3573" s="16" t="s">
        <v>5851</v>
      </c>
      <c r="X3573" s="27" t="s">
        <v>2381</v>
      </c>
      <c r="Y3573" s="25">
        <f t="shared" ref="Y3573:Y3636" si="375">IF(X3573="No major surgery",0,X3573)</f>
        <v>0</v>
      </c>
      <c r="AB3573" s="10" t="s">
        <v>2380</v>
      </c>
      <c r="AC3573" s="7" t="s">
        <v>2380</v>
      </c>
      <c r="AF3573" s="25" t="str">
        <f t="shared" ref="AF3573:AF3636" si="376">IF(LOWER(AB3573)="yes","Yes","No")</f>
        <v>No</v>
      </c>
      <c r="AG3573" s="36" t="str">
        <f t="shared" ref="AG3573:AG3636" si="377">IF(LOWER(AC3573)="yes","Yes","No")</f>
        <v>No</v>
      </c>
      <c r="AJ3573" s="25">
        <v>28.24</v>
      </c>
      <c r="AL3573" s="33" t="str">
        <f t="shared" ref="AL3573:AL3636" si="378">IF(AJ3573&lt;18.5,"Under weight",IF(AJ3573&lt;25,"Normal Weight 
",IF(AJ3573&lt;30,"Over weight","Obesity")))</f>
        <v>Over weight</v>
      </c>
      <c r="AO3573" s="42">
        <v>1969</v>
      </c>
      <c r="AP3573" s="30" t="s">
        <v>37</v>
      </c>
      <c r="AQ3573" s="7">
        <v>27</v>
      </c>
      <c r="AS3573" s="33" t="str">
        <f t="shared" si="374"/>
        <v>27-10-1969</v>
      </c>
      <c r="AU3573" s="10" t="s">
        <v>9502</v>
      </c>
      <c r="AV3573" s="33">
        <f t="shared" ref="AV3573:AV3636" si="379">2023-YEAR(AU3573)-IF(OR(MONTH(AU3573)&gt;6,AND(DAY(AU3573)&gt;8)),1,0)</f>
        <v>53</v>
      </c>
      <c r="AX3573" s="53">
        <v>10072.06</v>
      </c>
      <c r="AY3573" s="50">
        <f t="shared" ref="AY3573:AY3636" si="380">ROUND(AX3573,0)</f>
        <v>10072</v>
      </c>
      <c r="BA3573" s="10">
        <v>5.36</v>
      </c>
      <c r="BB3573" s="50" t="str">
        <f t="shared" ref="BB3573:BB3636" si="381">IF(BA3573&lt;5.7,"Normal",IF(BA3573&lt;6.5,"Prediabetes","Diabetes"))</f>
        <v>Normal</v>
      </c>
    </row>
    <row r="3574" spans="18:54" ht="15.5" x14ac:dyDescent="0.35">
      <c r="R3574" s="7" t="s">
        <v>6740</v>
      </c>
      <c r="S3574" s="10" t="s">
        <v>6751</v>
      </c>
      <c r="T3574" s="16" t="s">
        <v>5852</v>
      </c>
      <c r="X3574" s="27">
        <v>1</v>
      </c>
      <c r="Y3574" s="25">
        <f t="shared" si="375"/>
        <v>1</v>
      </c>
      <c r="AB3574" s="10" t="s">
        <v>2382</v>
      </c>
      <c r="AC3574" s="7" t="s">
        <v>2380</v>
      </c>
      <c r="AF3574" s="25" t="str">
        <f t="shared" si="376"/>
        <v>Yes</v>
      </c>
      <c r="AG3574" s="36" t="str">
        <f t="shared" si="377"/>
        <v>No</v>
      </c>
      <c r="AJ3574" s="25">
        <v>25.46</v>
      </c>
      <c r="AL3574" s="32" t="str">
        <f t="shared" si="378"/>
        <v>Over weight</v>
      </c>
      <c r="AO3574" s="41">
        <v>1969</v>
      </c>
      <c r="AP3574" s="29" t="s">
        <v>10</v>
      </c>
      <c r="AQ3574" s="7">
        <v>3</v>
      </c>
      <c r="AS3574" s="32" t="str">
        <f t="shared" si="374"/>
        <v>03-07-1969</v>
      </c>
      <c r="AU3574" s="10" t="s">
        <v>9503</v>
      </c>
      <c r="AV3574" s="32">
        <f t="shared" si="379"/>
        <v>53</v>
      </c>
      <c r="AX3574" s="53">
        <v>10085.85</v>
      </c>
      <c r="AY3574" s="51">
        <f t="shared" si="380"/>
        <v>10086</v>
      </c>
      <c r="BA3574" s="10">
        <v>11.78</v>
      </c>
      <c r="BB3574" s="51" t="str">
        <f t="shared" si="381"/>
        <v>Diabetes</v>
      </c>
    </row>
    <row r="3575" spans="18:54" ht="15.5" x14ac:dyDescent="0.35">
      <c r="R3575" s="7" t="s">
        <v>6740</v>
      </c>
      <c r="S3575" s="10" t="s">
        <v>7572</v>
      </c>
      <c r="T3575" s="16" t="s">
        <v>5853</v>
      </c>
      <c r="X3575" s="27" t="s">
        <v>2381</v>
      </c>
      <c r="Y3575" s="25">
        <f t="shared" si="375"/>
        <v>0</v>
      </c>
      <c r="AB3575" s="10" t="s">
        <v>2382</v>
      </c>
      <c r="AC3575" s="7" t="s">
        <v>2380</v>
      </c>
      <c r="AF3575" s="25" t="str">
        <f t="shared" si="376"/>
        <v>Yes</v>
      </c>
      <c r="AG3575" s="36" t="str">
        <f t="shared" si="377"/>
        <v>No</v>
      </c>
      <c r="AJ3575" s="25">
        <v>29.64</v>
      </c>
      <c r="AL3575" s="33" t="str">
        <f t="shared" si="378"/>
        <v>Over weight</v>
      </c>
      <c r="AO3575" s="42">
        <v>1976</v>
      </c>
      <c r="AP3575" s="30" t="s">
        <v>30</v>
      </c>
      <c r="AQ3575" s="7">
        <v>19</v>
      </c>
      <c r="AS3575" s="33" t="str">
        <f t="shared" si="374"/>
        <v>19-12-1976</v>
      </c>
      <c r="AU3575" s="10" t="s">
        <v>9504</v>
      </c>
      <c r="AV3575" s="33">
        <f t="shared" si="379"/>
        <v>46</v>
      </c>
      <c r="AX3575" s="53">
        <v>10096.969999999999</v>
      </c>
      <c r="AY3575" s="50">
        <f t="shared" si="380"/>
        <v>10097</v>
      </c>
      <c r="BA3575" s="10">
        <v>10.82</v>
      </c>
      <c r="BB3575" s="50" t="str">
        <f t="shared" si="381"/>
        <v>Diabetes</v>
      </c>
    </row>
    <row r="3576" spans="18:54" ht="15.5" x14ac:dyDescent="0.35">
      <c r="R3576" s="7" t="s">
        <v>6740</v>
      </c>
      <c r="S3576" s="10" t="s">
        <v>7573</v>
      </c>
      <c r="T3576" s="16" t="s">
        <v>5854</v>
      </c>
      <c r="X3576" s="27">
        <v>1</v>
      </c>
      <c r="Y3576" s="25">
        <f t="shared" si="375"/>
        <v>1</v>
      </c>
      <c r="AB3576" s="10" t="s">
        <v>2382</v>
      </c>
      <c r="AC3576" s="7" t="s">
        <v>2380</v>
      </c>
      <c r="AF3576" s="25" t="str">
        <f t="shared" si="376"/>
        <v>Yes</v>
      </c>
      <c r="AG3576" s="36" t="str">
        <f t="shared" si="377"/>
        <v>No</v>
      </c>
      <c r="AJ3576" s="25">
        <v>31.27</v>
      </c>
      <c r="AL3576" s="32" t="str">
        <f t="shared" si="378"/>
        <v>Obesity</v>
      </c>
      <c r="AO3576" s="41">
        <v>1972</v>
      </c>
      <c r="AP3576" s="29" t="s">
        <v>37</v>
      </c>
      <c r="AQ3576" s="7">
        <v>19</v>
      </c>
      <c r="AS3576" s="32" t="str">
        <f t="shared" si="374"/>
        <v>19-10-1972</v>
      </c>
      <c r="AU3576" s="10" t="s">
        <v>9505</v>
      </c>
      <c r="AV3576" s="32">
        <f t="shared" si="379"/>
        <v>50</v>
      </c>
      <c r="AX3576" s="53">
        <v>10106.129999999999</v>
      </c>
      <c r="AY3576" s="51">
        <f t="shared" si="380"/>
        <v>10106</v>
      </c>
      <c r="BA3576" s="10">
        <v>7.73</v>
      </c>
      <c r="BB3576" s="51" t="str">
        <f t="shared" si="381"/>
        <v>Diabetes</v>
      </c>
    </row>
    <row r="3577" spans="18:54" ht="15.5" x14ac:dyDescent="0.35">
      <c r="R3577" s="7" t="s">
        <v>6739</v>
      </c>
      <c r="S3577" s="10" t="s">
        <v>7574</v>
      </c>
      <c r="T3577" s="16" t="s">
        <v>5855</v>
      </c>
      <c r="X3577" s="27" t="s">
        <v>2381</v>
      </c>
      <c r="Y3577" s="25">
        <f t="shared" si="375"/>
        <v>0</v>
      </c>
      <c r="AB3577" s="10" t="s">
        <v>2382</v>
      </c>
      <c r="AC3577" s="7" t="s">
        <v>2380</v>
      </c>
      <c r="AF3577" s="25" t="str">
        <f t="shared" si="376"/>
        <v>Yes</v>
      </c>
      <c r="AG3577" s="36" t="str">
        <f t="shared" si="377"/>
        <v>No</v>
      </c>
      <c r="AJ3577" s="25">
        <v>19.95</v>
      </c>
      <c r="AL3577" s="33" t="str">
        <f t="shared" si="378"/>
        <v xml:space="preserve">Normal Weight 
</v>
      </c>
      <c r="AO3577" s="42">
        <v>1972</v>
      </c>
      <c r="AP3577" s="30" t="s">
        <v>35</v>
      </c>
      <c r="AQ3577" s="7">
        <v>8</v>
      </c>
      <c r="AS3577" s="33" t="str">
        <f t="shared" si="374"/>
        <v>08-08-1972</v>
      </c>
      <c r="AU3577" s="10" t="s">
        <v>9506</v>
      </c>
      <c r="AV3577" s="33">
        <f t="shared" si="379"/>
        <v>50</v>
      </c>
      <c r="AX3577" s="53">
        <v>10107.219999999999</v>
      </c>
      <c r="AY3577" s="50">
        <f t="shared" si="380"/>
        <v>10107</v>
      </c>
      <c r="BA3577" s="10">
        <v>6.24</v>
      </c>
      <c r="BB3577" s="50" t="str">
        <f t="shared" si="381"/>
        <v>Prediabetes</v>
      </c>
    </row>
    <row r="3578" spans="18:54" ht="15.5" x14ac:dyDescent="0.35">
      <c r="R3578" s="7" t="s">
        <v>6739</v>
      </c>
      <c r="S3578" s="10" t="s">
        <v>7575</v>
      </c>
      <c r="T3578" s="16" t="s">
        <v>5856</v>
      </c>
      <c r="X3578" s="27">
        <v>2</v>
      </c>
      <c r="Y3578" s="25">
        <f t="shared" si="375"/>
        <v>2</v>
      </c>
      <c r="AB3578" s="10" t="s">
        <v>2380</v>
      </c>
      <c r="AC3578" s="7" t="s">
        <v>2380</v>
      </c>
      <c r="AF3578" s="25" t="str">
        <f t="shared" si="376"/>
        <v>No</v>
      </c>
      <c r="AG3578" s="36" t="str">
        <f t="shared" si="377"/>
        <v>No</v>
      </c>
      <c r="AJ3578" s="25">
        <v>21.3</v>
      </c>
      <c r="AL3578" s="32" t="str">
        <f t="shared" si="378"/>
        <v xml:space="preserve">Normal Weight 
</v>
      </c>
      <c r="AO3578" s="41">
        <v>1975</v>
      </c>
      <c r="AP3578" s="29" t="s">
        <v>10</v>
      </c>
      <c r="AQ3578" s="7">
        <v>2</v>
      </c>
      <c r="AS3578" s="32" t="str">
        <f t="shared" si="374"/>
        <v>02-07-1975</v>
      </c>
      <c r="AU3578" s="10" t="s">
        <v>9507</v>
      </c>
      <c r="AV3578" s="32">
        <f t="shared" si="379"/>
        <v>47</v>
      </c>
      <c r="AX3578" s="53">
        <v>10115.01</v>
      </c>
      <c r="AY3578" s="51">
        <f t="shared" si="380"/>
        <v>10115</v>
      </c>
      <c r="BA3578" s="10">
        <v>10.42</v>
      </c>
      <c r="BB3578" s="51" t="str">
        <f t="shared" si="381"/>
        <v>Diabetes</v>
      </c>
    </row>
    <row r="3579" spans="18:54" ht="15.5" x14ac:dyDescent="0.35">
      <c r="R3579" s="7" t="s">
        <v>6740</v>
      </c>
      <c r="S3579" s="10" t="s">
        <v>7576</v>
      </c>
      <c r="T3579" s="16" t="s">
        <v>5029</v>
      </c>
      <c r="X3579" s="27" t="s">
        <v>2381</v>
      </c>
      <c r="Y3579" s="25">
        <f t="shared" si="375"/>
        <v>0</v>
      </c>
      <c r="AB3579" s="10" t="s">
        <v>2380</v>
      </c>
      <c r="AC3579" s="7" t="s">
        <v>2380</v>
      </c>
      <c r="AF3579" s="25" t="str">
        <f t="shared" si="376"/>
        <v>No</v>
      </c>
      <c r="AG3579" s="36" t="str">
        <f t="shared" si="377"/>
        <v>No</v>
      </c>
      <c r="AJ3579" s="25">
        <v>31.635000000000002</v>
      </c>
      <c r="AL3579" s="33" t="str">
        <f t="shared" si="378"/>
        <v>Obesity</v>
      </c>
      <c r="AO3579" s="42">
        <v>1972</v>
      </c>
      <c r="AP3579" s="30" t="s">
        <v>15</v>
      </c>
      <c r="AQ3579" s="7">
        <v>16</v>
      </c>
      <c r="AS3579" s="33" t="str">
        <f t="shared" si="374"/>
        <v>16-11-1972</v>
      </c>
      <c r="AU3579" s="10" t="s">
        <v>9508</v>
      </c>
      <c r="AV3579" s="33">
        <f t="shared" si="379"/>
        <v>50</v>
      </c>
      <c r="AX3579" s="53">
        <v>10118.42</v>
      </c>
      <c r="AY3579" s="50">
        <f t="shared" si="380"/>
        <v>10118</v>
      </c>
      <c r="BA3579" s="10">
        <v>11.11</v>
      </c>
      <c r="BB3579" s="50" t="str">
        <f t="shared" si="381"/>
        <v>Diabetes</v>
      </c>
    </row>
    <row r="3580" spans="18:54" ht="15.5" x14ac:dyDescent="0.35">
      <c r="R3580" s="7" t="s">
        <v>6739</v>
      </c>
      <c r="S3580" s="10" t="s">
        <v>7577</v>
      </c>
      <c r="T3580" s="16" t="s">
        <v>4785</v>
      </c>
      <c r="X3580" s="27">
        <v>2</v>
      </c>
      <c r="Y3580" s="25">
        <f t="shared" si="375"/>
        <v>2</v>
      </c>
      <c r="AB3580" s="10" t="s">
        <v>2382</v>
      </c>
      <c r="AC3580" s="7" t="s">
        <v>2380</v>
      </c>
      <c r="AF3580" s="25" t="str">
        <f t="shared" si="376"/>
        <v>Yes</v>
      </c>
      <c r="AG3580" s="36" t="str">
        <f t="shared" si="377"/>
        <v>No</v>
      </c>
      <c r="AJ3580" s="25">
        <v>23.9</v>
      </c>
      <c r="AL3580" s="32" t="str">
        <f t="shared" si="378"/>
        <v xml:space="preserve">Normal Weight 
</v>
      </c>
      <c r="AO3580" s="41">
        <v>1997</v>
      </c>
      <c r="AP3580" s="29" t="s">
        <v>20</v>
      </c>
      <c r="AQ3580" s="7">
        <v>5</v>
      </c>
      <c r="AS3580" s="32" t="str">
        <f t="shared" si="374"/>
        <v>05-09-1997</v>
      </c>
      <c r="AU3580" s="10" t="s">
        <v>9509</v>
      </c>
      <c r="AV3580" s="32">
        <f t="shared" si="379"/>
        <v>25</v>
      </c>
      <c r="AX3580" s="53">
        <v>10139.84</v>
      </c>
      <c r="AY3580" s="49">
        <f t="shared" si="380"/>
        <v>10140</v>
      </c>
      <c r="BA3580" s="10">
        <v>7.67</v>
      </c>
      <c r="BB3580" s="49" t="str">
        <f t="shared" si="381"/>
        <v>Diabetes</v>
      </c>
    </row>
    <row r="3581" spans="18:54" ht="15.5" x14ac:dyDescent="0.35">
      <c r="R3581" s="7" t="s">
        <v>6740</v>
      </c>
      <c r="S3581" s="10" t="s">
        <v>7578</v>
      </c>
      <c r="T3581" s="16" t="s">
        <v>5857</v>
      </c>
      <c r="X3581" s="27" t="s">
        <v>2381</v>
      </c>
      <c r="Y3581" s="25">
        <f t="shared" si="375"/>
        <v>0</v>
      </c>
      <c r="AB3581" s="10" t="s">
        <v>2380</v>
      </c>
      <c r="AC3581" s="7" t="s">
        <v>2380</v>
      </c>
      <c r="AF3581" s="25" t="str">
        <f t="shared" si="376"/>
        <v>No</v>
      </c>
      <c r="AG3581" s="36" t="str">
        <f t="shared" si="377"/>
        <v>No</v>
      </c>
      <c r="AJ3581" s="25">
        <v>34.15</v>
      </c>
      <c r="AL3581" s="33" t="str">
        <f t="shared" si="378"/>
        <v>Obesity</v>
      </c>
      <c r="AO3581" s="42">
        <v>1974</v>
      </c>
      <c r="AP3581" s="30" t="s">
        <v>30</v>
      </c>
      <c r="AQ3581" s="7">
        <v>30</v>
      </c>
      <c r="AS3581" s="33" t="str">
        <f t="shared" si="374"/>
        <v>30-12-1974</v>
      </c>
      <c r="AU3581" s="10" t="s">
        <v>9510</v>
      </c>
      <c r="AV3581" s="33">
        <f t="shared" si="379"/>
        <v>48</v>
      </c>
      <c r="AX3581" s="53">
        <v>10141.14</v>
      </c>
      <c r="AY3581" s="50">
        <f t="shared" si="380"/>
        <v>10141</v>
      </c>
      <c r="BA3581" s="10">
        <v>6.15</v>
      </c>
      <c r="BB3581" s="50" t="str">
        <f t="shared" si="381"/>
        <v>Prediabetes</v>
      </c>
    </row>
    <row r="3582" spans="18:54" ht="15.5" x14ac:dyDescent="0.35">
      <c r="R3582" s="7" t="s">
        <v>6739</v>
      </c>
      <c r="S3582" s="10" t="s">
        <v>7579</v>
      </c>
      <c r="T3582" s="16" t="s">
        <v>5858</v>
      </c>
      <c r="X3582" s="27" t="s">
        <v>2381</v>
      </c>
      <c r="Y3582" s="25">
        <f t="shared" si="375"/>
        <v>0</v>
      </c>
      <c r="AB3582" s="10" t="s">
        <v>2380</v>
      </c>
      <c r="AC3582" s="7" t="s">
        <v>2380</v>
      </c>
      <c r="AF3582" s="25" t="str">
        <f t="shared" si="376"/>
        <v>No</v>
      </c>
      <c r="AG3582" s="36" t="str">
        <f t="shared" si="377"/>
        <v>No</v>
      </c>
      <c r="AJ3582" s="25">
        <v>28.71</v>
      </c>
      <c r="AL3582" s="32" t="str">
        <f t="shared" si="378"/>
        <v>Over weight</v>
      </c>
      <c r="AO3582" s="41">
        <v>1981</v>
      </c>
      <c r="AP3582" s="29" t="s">
        <v>18</v>
      </c>
      <c r="AQ3582" s="7">
        <v>12</v>
      </c>
      <c r="AS3582" s="32" t="str">
        <f t="shared" si="374"/>
        <v>12-06-1981</v>
      </c>
      <c r="AU3582" s="10" t="s">
        <v>9511</v>
      </c>
      <c r="AV3582" s="32">
        <f t="shared" si="379"/>
        <v>41</v>
      </c>
      <c r="AX3582" s="53">
        <v>10146.129999999999</v>
      </c>
      <c r="AY3582" s="51">
        <f t="shared" si="380"/>
        <v>10146</v>
      </c>
      <c r="BA3582" s="10">
        <v>5.71</v>
      </c>
      <c r="BB3582" s="51" t="str">
        <f t="shared" si="381"/>
        <v>Prediabetes</v>
      </c>
    </row>
    <row r="3583" spans="18:54" ht="15.5" x14ac:dyDescent="0.35">
      <c r="R3583" s="7" t="s">
        <v>6740</v>
      </c>
      <c r="S3583" s="10" t="s">
        <v>7580</v>
      </c>
      <c r="T3583" s="16" t="s">
        <v>5859</v>
      </c>
      <c r="X3583" s="27">
        <v>2</v>
      </c>
      <c r="Y3583" s="25">
        <f t="shared" si="375"/>
        <v>2</v>
      </c>
      <c r="AB3583" s="10" t="s">
        <v>2382</v>
      </c>
      <c r="AC3583" s="7" t="s">
        <v>2380</v>
      </c>
      <c r="AF3583" s="25" t="str">
        <f t="shared" si="376"/>
        <v>Yes</v>
      </c>
      <c r="AG3583" s="36" t="str">
        <f t="shared" si="377"/>
        <v>No</v>
      </c>
      <c r="AJ3583" s="25">
        <v>36.700000000000003</v>
      </c>
      <c r="AL3583" s="33" t="str">
        <f t="shared" si="378"/>
        <v>Obesity</v>
      </c>
      <c r="AO3583" s="42">
        <v>1973</v>
      </c>
      <c r="AP3583" s="30" t="s">
        <v>37</v>
      </c>
      <c r="AQ3583" s="7">
        <v>13</v>
      </c>
      <c r="AS3583" s="33" t="str">
        <f t="shared" si="374"/>
        <v>13-10-1973</v>
      </c>
      <c r="AU3583" s="10" t="s">
        <v>9512</v>
      </c>
      <c r="AV3583" s="33">
        <f t="shared" si="379"/>
        <v>49</v>
      </c>
      <c r="AX3583" s="53">
        <v>10156.780000000001</v>
      </c>
      <c r="AY3583" s="50">
        <f t="shared" si="380"/>
        <v>10157</v>
      </c>
      <c r="BA3583" s="10">
        <v>8.6999999999999993</v>
      </c>
      <c r="BB3583" s="50" t="str">
        <f t="shared" si="381"/>
        <v>Diabetes</v>
      </c>
    </row>
    <row r="3584" spans="18:54" ht="15.5" x14ac:dyDescent="0.35">
      <c r="R3584" s="7" t="s">
        <v>6740</v>
      </c>
      <c r="S3584" s="10" t="s">
        <v>6949</v>
      </c>
      <c r="T3584" s="16" t="s">
        <v>5860</v>
      </c>
      <c r="X3584" s="27">
        <v>2</v>
      </c>
      <c r="Y3584" s="25">
        <f t="shared" si="375"/>
        <v>2</v>
      </c>
      <c r="AB3584" s="10" t="s">
        <v>2382</v>
      </c>
      <c r="AC3584" s="7" t="s">
        <v>2380</v>
      </c>
      <c r="AF3584" s="25" t="str">
        <f t="shared" si="376"/>
        <v>Yes</v>
      </c>
      <c r="AG3584" s="36" t="str">
        <f t="shared" si="377"/>
        <v>No</v>
      </c>
      <c r="AJ3584" s="25">
        <v>34.1</v>
      </c>
      <c r="AL3584" s="32" t="str">
        <f t="shared" si="378"/>
        <v>Obesity</v>
      </c>
      <c r="AO3584" s="41">
        <v>1972</v>
      </c>
      <c r="AP3584" s="29" t="s">
        <v>10</v>
      </c>
      <c r="AQ3584" s="7">
        <v>10</v>
      </c>
      <c r="AS3584" s="32" t="str">
        <f t="shared" si="374"/>
        <v>10-07-1972</v>
      </c>
      <c r="AU3584" s="10" t="s">
        <v>9464</v>
      </c>
      <c r="AV3584" s="32">
        <f t="shared" si="379"/>
        <v>50</v>
      </c>
      <c r="AX3584" s="53">
        <v>10160.870000000001</v>
      </c>
      <c r="AY3584" s="51">
        <f t="shared" si="380"/>
        <v>10161</v>
      </c>
      <c r="BA3584" s="10">
        <v>9.0399999999999991</v>
      </c>
      <c r="BB3584" s="51" t="str">
        <f t="shared" si="381"/>
        <v>Diabetes</v>
      </c>
    </row>
    <row r="3585" spans="18:54" ht="15.5" x14ac:dyDescent="0.35">
      <c r="R3585" s="7" t="s">
        <v>6739</v>
      </c>
      <c r="S3585" s="10" t="s">
        <v>7581</v>
      </c>
      <c r="T3585" s="16" t="s">
        <v>5861</v>
      </c>
      <c r="X3585" s="27" t="s">
        <v>2381</v>
      </c>
      <c r="Y3585" s="25">
        <f t="shared" si="375"/>
        <v>0</v>
      </c>
      <c r="AB3585" s="10" t="s">
        <v>2380</v>
      </c>
      <c r="AC3585" s="7" t="s">
        <v>2380</v>
      </c>
      <c r="AF3585" s="25" t="str">
        <f t="shared" si="376"/>
        <v>No</v>
      </c>
      <c r="AG3585" s="36" t="str">
        <f t="shared" si="377"/>
        <v>No</v>
      </c>
      <c r="AJ3585" s="25">
        <v>25.7</v>
      </c>
      <c r="AL3585" s="33" t="str">
        <f t="shared" si="378"/>
        <v>Over weight</v>
      </c>
      <c r="AO3585" s="42">
        <v>1985</v>
      </c>
      <c r="AP3585" s="30" t="s">
        <v>37</v>
      </c>
      <c r="AQ3585" s="7">
        <v>16</v>
      </c>
      <c r="AS3585" s="33" t="str">
        <f t="shared" si="374"/>
        <v>16-10-1985</v>
      </c>
      <c r="AU3585" s="10" t="s">
        <v>9513</v>
      </c>
      <c r="AV3585" s="33">
        <f t="shared" si="379"/>
        <v>37</v>
      </c>
      <c r="AX3585" s="53">
        <v>10191.82</v>
      </c>
      <c r="AY3585" s="50">
        <f t="shared" si="380"/>
        <v>10192</v>
      </c>
      <c r="BA3585" s="10">
        <v>5.61</v>
      </c>
      <c r="BB3585" s="50" t="str">
        <f t="shared" si="381"/>
        <v>Normal</v>
      </c>
    </row>
    <row r="3586" spans="18:54" ht="15.5" x14ac:dyDescent="0.35">
      <c r="R3586" s="7" t="s">
        <v>6739</v>
      </c>
      <c r="S3586" s="10" t="s">
        <v>7582</v>
      </c>
      <c r="T3586" s="16" t="s">
        <v>5862</v>
      </c>
      <c r="X3586" s="27" t="s">
        <v>2381</v>
      </c>
      <c r="Y3586" s="25">
        <f t="shared" si="375"/>
        <v>0</v>
      </c>
      <c r="AB3586" s="10" t="s">
        <v>2380</v>
      </c>
      <c r="AC3586" s="7" t="s">
        <v>2380</v>
      </c>
      <c r="AF3586" s="25" t="str">
        <f t="shared" si="376"/>
        <v>No</v>
      </c>
      <c r="AG3586" s="36" t="str">
        <f t="shared" si="377"/>
        <v>No</v>
      </c>
      <c r="AJ3586" s="25">
        <v>21.68</v>
      </c>
      <c r="AL3586" s="32" t="str">
        <f t="shared" si="378"/>
        <v xml:space="preserve">Normal Weight 
</v>
      </c>
      <c r="AO3586" s="41">
        <v>1970</v>
      </c>
      <c r="AP3586" s="29" t="s">
        <v>30</v>
      </c>
      <c r="AQ3586" s="7">
        <v>24</v>
      </c>
      <c r="AS3586" s="32" t="str">
        <f t="shared" si="374"/>
        <v>24-12-1970</v>
      </c>
      <c r="AU3586" s="10" t="s">
        <v>9514</v>
      </c>
      <c r="AV3586" s="32">
        <f t="shared" si="379"/>
        <v>52</v>
      </c>
      <c r="AX3586" s="53">
        <v>10197.77</v>
      </c>
      <c r="AY3586" s="51">
        <f t="shared" si="380"/>
        <v>10198</v>
      </c>
      <c r="BA3586" s="10">
        <v>8.1199999999999992</v>
      </c>
      <c r="BB3586" s="51" t="str">
        <f t="shared" si="381"/>
        <v>Diabetes</v>
      </c>
    </row>
    <row r="3587" spans="18:54" ht="15.5" x14ac:dyDescent="0.35">
      <c r="R3587" s="7" t="s">
        <v>6739</v>
      </c>
      <c r="S3587" s="10" t="s">
        <v>7583</v>
      </c>
      <c r="T3587" s="16" t="s">
        <v>5863</v>
      </c>
      <c r="X3587" s="27" t="s">
        <v>2381</v>
      </c>
      <c r="Y3587" s="25">
        <f t="shared" si="375"/>
        <v>0</v>
      </c>
      <c r="AB3587" s="10" t="s">
        <v>2380</v>
      </c>
      <c r="AC3587" s="7" t="s">
        <v>2380</v>
      </c>
      <c r="AF3587" s="25" t="str">
        <f t="shared" si="376"/>
        <v>No</v>
      </c>
      <c r="AG3587" s="36" t="str">
        <f t="shared" si="377"/>
        <v>No</v>
      </c>
      <c r="AJ3587" s="25">
        <v>25.175000000000001</v>
      </c>
      <c r="AL3587" s="33" t="str">
        <f t="shared" si="378"/>
        <v>Over weight</v>
      </c>
      <c r="AO3587" s="42">
        <v>1967</v>
      </c>
      <c r="AP3587" s="30" t="s">
        <v>20</v>
      </c>
      <c r="AQ3587" s="7">
        <v>26</v>
      </c>
      <c r="AS3587" s="33" t="str">
        <f t="shared" si="374"/>
        <v>26-09-1967</v>
      </c>
      <c r="AU3587" s="10" t="s">
        <v>9515</v>
      </c>
      <c r="AV3587" s="33">
        <f t="shared" si="379"/>
        <v>55</v>
      </c>
      <c r="AX3587" s="53">
        <v>10214.64</v>
      </c>
      <c r="AY3587" s="50">
        <f t="shared" si="380"/>
        <v>10215</v>
      </c>
      <c r="BA3587" s="10">
        <v>4.74</v>
      </c>
      <c r="BB3587" s="50" t="str">
        <f t="shared" si="381"/>
        <v>Normal</v>
      </c>
    </row>
    <row r="3588" spans="18:54" ht="15.5" x14ac:dyDescent="0.35">
      <c r="R3588" s="7" t="s">
        <v>6740</v>
      </c>
      <c r="S3588" s="10" t="s">
        <v>7584</v>
      </c>
      <c r="T3588" s="16" t="s">
        <v>5864</v>
      </c>
      <c r="X3588" s="27">
        <v>2</v>
      </c>
      <c r="Y3588" s="25">
        <f t="shared" si="375"/>
        <v>2</v>
      </c>
      <c r="AB3588" s="10" t="s">
        <v>2380</v>
      </c>
      <c r="AC3588" s="7" t="s">
        <v>2380</v>
      </c>
      <c r="AF3588" s="25" t="str">
        <f t="shared" si="376"/>
        <v>No</v>
      </c>
      <c r="AG3588" s="36" t="str">
        <f t="shared" si="377"/>
        <v>No</v>
      </c>
      <c r="AJ3588" s="25">
        <v>44.77</v>
      </c>
      <c r="AL3588" s="32" t="str">
        <f t="shared" si="378"/>
        <v>Obesity</v>
      </c>
      <c r="AO3588" s="41">
        <v>1967</v>
      </c>
      <c r="AP3588" s="29" t="s">
        <v>18</v>
      </c>
      <c r="AQ3588" s="7">
        <v>28</v>
      </c>
      <c r="AS3588" s="32" t="str">
        <f t="shared" si="374"/>
        <v>28-06-1967</v>
      </c>
      <c r="AU3588" s="10" t="s">
        <v>9516</v>
      </c>
      <c r="AV3588" s="32">
        <f t="shared" si="379"/>
        <v>55</v>
      </c>
      <c r="AX3588" s="53">
        <v>10226.280000000001</v>
      </c>
      <c r="AY3588" s="49">
        <f t="shared" si="380"/>
        <v>10226</v>
      </c>
      <c r="BA3588" s="10">
        <v>4.0599999999999996</v>
      </c>
      <c r="BB3588" s="49" t="str">
        <f t="shared" si="381"/>
        <v>Normal</v>
      </c>
    </row>
    <row r="3589" spans="18:54" ht="15.5" x14ac:dyDescent="0.35">
      <c r="R3589" s="7" t="s">
        <v>6740</v>
      </c>
      <c r="S3589" s="10" t="s">
        <v>7585</v>
      </c>
      <c r="T3589" s="16" t="s">
        <v>5674</v>
      </c>
      <c r="X3589" s="27">
        <v>2</v>
      </c>
      <c r="Y3589" s="25">
        <f t="shared" si="375"/>
        <v>2</v>
      </c>
      <c r="AB3589" s="10" t="s">
        <v>2380</v>
      </c>
      <c r="AC3589" s="7" t="s">
        <v>2380</v>
      </c>
      <c r="AF3589" s="25" t="str">
        <f t="shared" si="376"/>
        <v>No</v>
      </c>
      <c r="AG3589" s="36" t="str">
        <f t="shared" si="377"/>
        <v>No</v>
      </c>
      <c r="AJ3589" s="25">
        <v>37.07</v>
      </c>
      <c r="AL3589" s="33" t="str">
        <f t="shared" si="378"/>
        <v>Obesity</v>
      </c>
      <c r="AO3589" s="42">
        <v>1968</v>
      </c>
      <c r="AP3589" s="30" t="s">
        <v>20</v>
      </c>
      <c r="AQ3589" s="7">
        <v>23</v>
      </c>
      <c r="AS3589" s="33" t="str">
        <f t="shared" si="374"/>
        <v>23-09-1968</v>
      </c>
      <c r="AU3589" s="10" t="s">
        <v>9517</v>
      </c>
      <c r="AV3589" s="33">
        <f t="shared" si="379"/>
        <v>54</v>
      </c>
      <c r="AX3589" s="53">
        <v>10231.5</v>
      </c>
      <c r="AY3589" s="50">
        <f t="shared" si="380"/>
        <v>10232</v>
      </c>
      <c r="BA3589" s="10">
        <v>5.69</v>
      </c>
      <c r="BB3589" s="50" t="str">
        <f t="shared" si="381"/>
        <v>Normal</v>
      </c>
    </row>
    <row r="3590" spans="18:54" ht="15.5" x14ac:dyDescent="0.35">
      <c r="R3590" s="7" t="s">
        <v>6742</v>
      </c>
      <c r="S3590" s="10" t="s">
        <v>8327</v>
      </c>
      <c r="T3590" s="16" t="s">
        <v>5865</v>
      </c>
      <c r="X3590" s="27">
        <v>1</v>
      </c>
      <c r="Y3590" s="25">
        <f t="shared" si="375"/>
        <v>1</v>
      </c>
      <c r="AB3590" s="10" t="s">
        <v>2380</v>
      </c>
      <c r="AC3590" s="7" t="s">
        <v>2380</v>
      </c>
      <c r="AF3590" s="25" t="str">
        <f t="shared" si="376"/>
        <v>No</v>
      </c>
      <c r="AG3590" s="36" t="str">
        <f t="shared" si="377"/>
        <v>No</v>
      </c>
      <c r="AJ3590" s="25">
        <v>39.799999999999997</v>
      </c>
      <c r="AL3590" s="32" t="str">
        <f t="shared" si="378"/>
        <v>Obesity</v>
      </c>
      <c r="AO3590" s="41">
        <v>1975</v>
      </c>
      <c r="AP3590" s="29" t="s">
        <v>35</v>
      </c>
      <c r="AQ3590" s="7">
        <v>15</v>
      </c>
      <c r="AS3590" s="32" t="str">
        <f t="shared" si="374"/>
        <v>15-08-1975</v>
      </c>
      <c r="AU3590" s="10" t="s">
        <v>9518</v>
      </c>
      <c r="AV3590" s="32">
        <f t="shared" si="379"/>
        <v>47</v>
      </c>
      <c r="AX3590" s="53">
        <v>10259.129999999999</v>
      </c>
      <c r="AY3590" s="51">
        <f t="shared" si="380"/>
        <v>10259</v>
      </c>
      <c r="BA3590" s="10">
        <v>5.66</v>
      </c>
      <c r="BB3590" s="51" t="str">
        <f t="shared" si="381"/>
        <v>Normal</v>
      </c>
    </row>
    <row r="3591" spans="18:54" ht="15.5" x14ac:dyDescent="0.35">
      <c r="R3591" s="7" t="s">
        <v>6742</v>
      </c>
      <c r="S3591" s="10" t="s">
        <v>8328</v>
      </c>
      <c r="T3591" s="16" t="s">
        <v>5866</v>
      </c>
      <c r="X3591" s="27">
        <v>1</v>
      </c>
      <c r="Y3591" s="25">
        <f t="shared" si="375"/>
        <v>1</v>
      </c>
      <c r="AB3591" s="10" t="s">
        <v>2380</v>
      </c>
      <c r="AC3591" s="7" t="s">
        <v>2380</v>
      </c>
      <c r="AF3591" s="25" t="str">
        <f t="shared" si="376"/>
        <v>No</v>
      </c>
      <c r="AG3591" s="36" t="str">
        <f t="shared" si="377"/>
        <v>No</v>
      </c>
      <c r="AJ3591" s="25">
        <v>26.36</v>
      </c>
      <c r="AL3591" s="33" t="str">
        <f t="shared" si="378"/>
        <v>Over weight</v>
      </c>
      <c r="AO3591" s="42">
        <v>1973</v>
      </c>
      <c r="AP3591" s="30" t="s">
        <v>20</v>
      </c>
      <c r="AQ3591" s="7">
        <v>5</v>
      </c>
      <c r="AS3591" s="33" t="str">
        <f t="shared" si="374"/>
        <v>05-09-1973</v>
      </c>
      <c r="AU3591" s="10" t="s">
        <v>9519</v>
      </c>
      <c r="AV3591" s="33">
        <f t="shared" si="379"/>
        <v>49</v>
      </c>
      <c r="AX3591" s="53">
        <v>10264.44</v>
      </c>
      <c r="AY3591" s="50">
        <f t="shared" si="380"/>
        <v>10264</v>
      </c>
      <c r="BA3591" s="10">
        <v>4.32</v>
      </c>
      <c r="BB3591" s="50" t="str">
        <f t="shared" si="381"/>
        <v>Normal</v>
      </c>
    </row>
    <row r="3592" spans="18:54" ht="15.5" x14ac:dyDescent="0.35">
      <c r="R3592" s="7" t="s">
        <v>6739</v>
      </c>
      <c r="S3592" s="10" t="s">
        <v>7586</v>
      </c>
      <c r="T3592" s="16" t="s">
        <v>5867</v>
      </c>
      <c r="X3592" s="27">
        <v>2</v>
      </c>
      <c r="Y3592" s="25">
        <f t="shared" si="375"/>
        <v>2</v>
      </c>
      <c r="AB3592" s="10" t="s">
        <v>2380</v>
      </c>
      <c r="AC3592" s="7" t="s">
        <v>2380</v>
      </c>
      <c r="AF3592" s="25" t="str">
        <f t="shared" si="376"/>
        <v>No</v>
      </c>
      <c r="AG3592" s="36" t="str">
        <f t="shared" si="377"/>
        <v>No</v>
      </c>
      <c r="AJ3592" s="25">
        <v>29.925000000000001</v>
      </c>
      <c r="AL3592" s="32" t="str">
        <f t="shared" si="378"/>
        <v>Over weight</v>
      </c>
      <c r="AO3592" s="41">
        <v>1973</v>
      </c>
      <c r="AP3592" s="29" t="s">
        <v>15</v>
      </c>
      <c r="AQ3592" s="7">
        <v>27</v>
      </c>
      <c r="AS3592" s="32" t="str">
        <f t="shared" si="374"/>
        <v>27-11-1973</v>
      </c>
      <c r="AU3592" s="10" t="s">
        <v>9520</v>
      </c>
      <c r="AV3592" s="32">
        <f t="shared" si="379"/>
        <v>49</v>
      </c>
      <c r="AX3592" s="53">
        <v>10269.459999999999</v>
      </c>
      <c r="AY3592" s="51">
        <f t="shared" si="380"/>
        <v>10269</v>
      </c>
      <c r="BA3592" s="10">
        <v>8.2899999999999991</v>
      </c>
      <c r="BB3592" s="51" t="str">
        <f t="shared" si="381"/>
        <v>Diabetes</v>
      </c>
    </row>
    <row r="3593" spans="18:54" ht="15.5" x14ac:dyDescent="0.35">
      <c r="R3593" s="7" t="s">
        <v>6740</v>
      </c>
      <c r="S3593" s="10" t="s">
        <v>6876</v>
      </c>
      <c r="T3593" s="16" t="s">
        <v>5868</v>
      </c>
      <c r="X3593" s="27" t="s">
        <v>2381</v>
      </c>
      <c r="Y3593" s="25">
        <f t="shared" si="375"/>
        <v>0</v>
      </c>
      <c r="AB3593" s="10" t="s">
        <v>2380</v>
      </c>
      <c r="AC3593" s="7" t="s">
        <v>2380</v>
      </c>
      <c r="AF3593" s="25" t="str">
        <f t="shared" si="376"/>
        <v>No</v>
      </c>
      <c r="AG3593" s="36" t="str">
        <f t="shared" si="377"/>
        <v>No</v>
      </c>
      <c r="AJ3593" s="25">
        <v>37.29</v>
      </c>
      <c r="AL3593" s="33" t="str">
        <f t="shared" si="378"/>
        <v>Obesity</v>
      </c>
      <c r="AO3593" s="42">
        <v>1970</v>
      </c>
      <c r="AP3593" s="30" t="s">
        <v>18</v>
      </c>
      <c r="AQ3593" s="7">
        <v>21</v>
      </c>
      <c r="AS3593" s="33" t="str">
        <f t="shared" si="374"/>
        <v>21-06-1970</v>
      </c>
      <c r="AU3593" s="10" t="s">
        <v>9521</v>
      </c>
      <c r="AV3593" s="33">
        <f t="shared" si="379"/>
        <v>52</v>
      </c>
      <c r="AX3593" s="53">
        <v>10274.33</v>
      </c>
      <c r="AY3593" s="50">
        <f t="shared" si="380"/>
        <v>10274</v>
      </c>
      <c r="BA3593" s="10">
        <v>10.46</v>
      </c>
      <c r="BB3593" s="50" t="str">
        <f t="shared" si="381"/>
        <v>Diabetes</v>
      </c>
    </row>
    <row r="3594" spans="18:54" ht="15.5" x14ac:dyDescent="0.35">
      <c r="R3594" s="7" t="s">
        <v>6740</v>
      </c>
      <c r="S3594" s="10" t="s">
        <v>7587</v>
      </c>
      <c r="T3594" s="16" t="s">
        <v>5869</v>
      </c>
      <c r="X3594" s="27" t="s">
        <v>2381</v>
      </c>
      <c r="Y3594" s="25">
        <f t="shared" si="375"/>
        <v>0</v>
      </c>
      <c r="AB3594" s="10" t="s">
        <v>2380</v>
      </c>
      <c r="AC3594" s="7" t="s">
        <v>2380</v>
      </c>
      <c r="AF3594" s="25" t="str">
        <f t="shared" si="376"/>
        <v>No</v>
      </c>
      <c r="AG3594" s="36" t="str">
        <f t="shared" si="377"/>
        <v>No</v>
      </c>
      <c r="AJ3594" s="25">
        <v>30.2</v>
      </c>
      <c r="AL3594" s="32" t="str">
        <f t="shared" si="378"/>
        <v>Obesity</v>
      </c>
      <c r="AO3594" s="41">
        <v>1988</v>
      </c>
      <c r="AP3594" s="29" t="s">
        <v>20</v>
      </c>
      <c r="AQ3594" s="7">
        <v>14</v>
      </c>
      <c r="AS3594" s="32" t="str">
        <f t="shared" si="374"/>
        <v>14-09-1988</v>
      </c>
      <c r="AU3594" s="10" t="s">
        <v>9522</v>
      </c>
      <c r="AV3594" s="32">
        <f t="shared" si="379"/>
        <v>34</v>
      </c>
      <c r="AX3594" s="53">
        <v>10276.99</v>
      </c>
      <c r="AY3594" s="51">
        <f t="shared" si="380"/>
        <v>10277</v>
      </c>
      <c r="BA3594" s="10">
        <v>11.96</v>
      </c>
      <c r="BB3594" s="51" t="str">
        <f t="shared" si="381"/>
        <v>Diabetes</v>
      </c>
    </row>
    <row r="3595" spans="18:54" ht="15.5" x14ac:dyDescent="0.35">
      <c r="R3595" s="7" t="s">
        <v>6739</v>
      </c>
      <c r="S3595" s="10" t="s">
        <v>7588</v>
      </c>
      <c r="T3595" s="16" t="s">
        <v>5870</v>
      </c>
      <c r="X3595" s="27">
        <v>1</v>
      </c>
      <c r="Y3595" s="25">
        <f t="shared" si="375"/>
        <v>1</v>
      </c>
      <c r="AB3595" s="10" t="s">
        <v>2382</v>
      </c>
      <c r="AC3595" s="7" t="s">
        <v>2380</v>
      </c>
      <c r="AF3595" s="25" t="str">
        <f t="shared" si="376"/>
        <v>Yes</v>
      </c>
      <c r="AG3595" s="36" t="str">
        <f t="shared" si="377"/>
        <v>No</v>
      </c>
      <c r="AJ3595" s="25">
        <v>24.225000000000001</v>
      </c>
      <c r="AL3595" s="33" t="str">
        <f t="shared" si="378"/>
        <v xml:space="preserve">Normal Weight 
</v>
      </c>
      <c r="AO3595" s="42">
        <v>1963</v>
      </c>
      <c r="AP3595" s="30" t="s">
        <v>20</v>
      </c>
      <c r="AQ3595" s="7">
        <v>24</v>
      </c>
      <c r="AS3595" s="33" t="str">
        <f t="shared" si="374"/>
        <v>24-09-1963</v>
      </c>
      <c r="AU3595" s="10" t="s">
        <v>9334</v>
      </c>
      <c r="AV3595" s="33">
        <f t="shared" si="379"/>
        <v>59</v>
      </c>
      <c r="AX3595" s="53">
        <v>10308.040000000001</v>
      </c>
      <c r="AY3595" s="50">
        <f t="shared" si="380"/>
        <v>10308</v>
      </c>
      <c r="BA3595" s="10">
        <v>4.25</v>
      </c>
      <c r="BB3595" s="50" t="str">
        <f t="shared" si="381"/>
        <v>Normal</v>
      </c>
    </row>
    <row r="3596" spans="18:54" ht="15.5" x14ac:dyDescent="0.35">
      <c r="R3596" s="7" t="s">
        <v>6740</v>
      </c>
      <c r="S3596" s="10" t="s">
        <v>7589</v>
      </c>
      <c r="T3596" s="16" t="s">
        <v>5871</v>
      </c>
      <c r="X3596" s="27" t="s">
        <v>2381</v>
      </c>
      <c r="Y3596" s="25">
        <f t="shared" si="375"/>
        <v>0</v>
      </c>
      <c r="AB3596" s="10" t="s">
        <v>2380</v>
      </c>
      <c r="AC3596" s="7" t="s">
        <v>2380</v>
      </c>
      <c r="AF3596" s="25" t="str">
        <f t="shared" si="376"/>
        <v>No</v>
      </c>
      <c r="AG3596" s="36" t="str">
        <f t="shared" si="377"/>
        <v>No</v>
      </c>
      <c r="AJ3596" s="25">
        <v>31.445</v>
      </c>
      <c r="AL3596" s="32" t="str">
        <f t="shared" si="378"/>
        <v>Obesity</v>
      </c>
      <c r="AO3596" s="41">
        <v>1962</v>
      </c>
      <c r="AP3596" s="29" t="s">
        <v>10</v>
      </c>
      <c r="AQ3596" s="7">
        <v>12</v>
      </c>
      <c r="AS3596" s="32" t="str">
        <f t="shared" si="374"/>
        <v>12-07-1962</v>
      </c>
      <c r="AU3596" s="10" t="s">
        <v>9523</v>
      </c>
      <c r="AV3596" s="32">
        <f t="shared" si="379"/>
        <v>60</v>
      </c>
      <c r="AX3596" s="53">
        <v>10310.780000000001</v>
      </c>
      <c r="AY3596" s="49">
        <f t="shared" si="380"/>
        <v>10311</v>
      </c>
      <c r="BA3596" s="10">
        <v>8.33</v>
      </c>
      <c r="BB3596" s="49" t="str">
        <f t="shared" si="381"/>
        <v>Diabetes</v>
      </c>
    </row>
    <row r="3597" spans="18:54" ht="15.5" x14ac:dyDescent="0.35">
      <c r="R3597" s="7" t="s">
        <v>6742</v>
      </c>
      <c r="S3597" s="10" t="s">
        <v>8329</v>
      </c>
      <c r="T3597" s="16" t="s">
        <v>5583</v>
      </c>
      <c r="X3597" s="27">
        <v>1</v>
      </c>
      <c r="Y3597" s="25">
        <f t="shared" si="375"/>
        <v>1</v>
      </c>
      <c r="AB3597" s="10" t="s">
        <v>2380</v>
      </c>
      <c r="AC3597" s="7" t="s">
        <v>2380</v>
      </c>
      <c r="AF3597" s="25" t="str">
        <f t="shared" si="376"/>
        <v>No</v>
      </c>
      <c r="AG3597" s="36" t="str">
        <f t="shared" si="377"/>
        <v>No</v>
      </c>
      <c r="AJ3597" s="25">
        <v>38.880000000000003</v>
      </c>
      <c r="AL3597" s="33" t="str">
        <f t="shared" si="378"/>
        <v>Obesity</v>
      </c>
      <c r="AO3597" s="42">
        <v>1991</v>
      </c>
      <c r="AP3597" s="30" t="s">
        <v>15</v>
      </c>
      <c r="AQ3597" s="7">
        <v>17</v>
      </c>
      <c r="AS3597" s="33" t="str">
        <f t="shared" si="374"/>
        <v>17-11-1991</v>
      </c>
      <c r="AU3597" s="10" t="s">
        <v>8613</v>
      </c>
      <c r="AV3597" s="33">
        <f t="shared" si="379"/>
        <v>31</v>
      </c>
      <c r="AX3597" s="53">
        <v>10315.91</v>
      </c>
      <c r="AY3597" s="50">
        <f t="shared" si="380"/>
        <v>10316</v>
      </c>
      <c r="BA3597" s="10">
        <v>4.29</v>
      </c>
      <c r="BB3597" s="50" t="str">
        <f t="shared" si="381"/>
        <v>Normal</v>
      </c>
    </row>
    <row r="3598" spans="18:54" ht="15.5" x14ac:dyDescent="0.35">
      <c r="R3598" s="7" t="s">
        <v>6740</v>
      </c>
      <c r="S3598" s="10" t="s">
        <v>7590</v>
      </c>
      <c r="T3598" s="16" t="s">
        <v>5872</v>
      </c>
      <c r="X3598" s="27" t="s">
        <v>2381</v>
      </c>
      <c r="Y3598" s="25">
        <f t="shared" si="375"/>
        <v>0</v>
      </c>
      <c r="AB3598" s="10" t="s">
        <v>2382</v>
      </c>
      <c r="AC3598" s="7" t="s">
        <v>2380</v>
      </c>
      <c r="AF3598" s="25" t="str">
        <f t="shared" si="376"/>
        <v>Yes</v>
      </c>
      <c r="AG3598" s="36" t="str">
        <f t="shared" si="377"/>
        <v>No</v>
      </c>
      <c r="AJ3598" s="25">
        <v>43.89</v>
      </c>
      <c r="AL3598" s="32" t="str">
        <f t="shared" si="378"/>
        <v>Obesity</v>
      </c>
      <c r="AO3598" s="41">
        <v>1991</v>
      </c>
      <c r="AP3598" s="29" t="s">
        <v>35</v>
      </c>
      <c r="AQ3598" s="7">
        <v>21</v>
      </c>
      <c r="AS3598" s="32" t="str">
        <f t="shared" si="374"/>
        <v>21-08-1991</v>
      </c>
      <c r="AU3598" s="10" t="s">
        <v>9524</v>
      </c>
      <c r="AV3598" s="32">
        <f t="shared" si="379"/>
        <v>31</v>
      </c>
      <c r="AX3598" s="53">
        <v>10322.9</v>
      </c>
      <c r="AY3598" s="51">
        <f t="shared" si="380"/>
        <v>10323</v>
      </c>
      <c r="BA3598" s="10">
        <v>6.32</v>
      </c>
      <c r="BB3598" s="51" t="str">
        <f t="shared" si="381"/>
        <v>Prediabetes</v>
      </c>
    </row>
    <row r="3599" spans="18:54" ht="15.5" x14ac:dyDescent="0.35">
      <c r="R3599" s="7" t="s">
        <v>6739</v>
      </c>
      <c r="S3599" s="10" t="s">
        <v>7489</v>
      </c>
      <c r="T3599" s="16" t="s">
        <v>5873</v>
      </c>
      <c r="X3599" s="27">
        <v>2</v>
      </c>
      <c r="Y3599" s="25">
        <f t="shared" si="375"/>
        <v>2</v>
      </c>
      <c r="AB3599" s="10" t="s">
        <v>2380</v>
      </c>
      <c r="AC3599" s="7" t="s">
        <v>2380</v>
      </c>
      <c r="AF3599" s="25" t="str">
        <f t="shared" si="376"/>
        <v>No</v>
      </c>
      <c r="AG3599" s="36" t="str">
        <f t="shared" si="377"/>
        <v>No</v>
      </c>
      <c r="AJ3599" s="25">
        <v>25.6</v>
      </c>
      <c r="AL3599" s="33" t="str">
        <f t="shared" si="378"/>
        <v>Over weight</v>
      </c>
      <c r="AO3599" s="42">
        <v>1970</v>
      </c>
      <c r="AP3599" s="30" t="s">
        <v>30</v>
      </c>
      <c r="AQ3599" s="7">
        <v>1</v>
      </c>
      <c r="AS3599" s="33" t="str">
        <f t="shared" si="374"/>
        <v>01-12-1970</v>
      </c>
      <c r="AU3599" s="10" t="s">
        <v>9098</v>
      </c>
      <c r="AV3599" s="33">
        <f t="shared" si="379"/>
        <v>52</v>
      </c>
      <c r="AX3599" s="53">
        <v>10325.209999999999</v>
      </c>
      <c r="AY3599" s="50">
        <f t="shared" si="380"/>
        <v>10325</v>
      </c>
      <c r="BA3599" s="10">
        <v>5.65</v>
      </c>
      <c r="BB3599" s="50" t="str">
        <f t="shared" si="381"/>
        <v>Normal</v>
      </c>
    </row>
    <row r="3600" spans="18:54" ht="15.5" x14ac:dyDescent="0.35">
      <c r="R3600" s="7" t="s">
        <v>6739</v>
      </c>
      <c r="S3600" s="10" t="s">
        <v>7591</v>
      </c>
      <c r="T3600" s="16" t="s">
        <v>5839</v>
      </c>
      <c r="X3600" s="27">
        <v>1</v>
      </c>
      <c r="Y3600" s="25">
        <f t="shared" si="375"/>
        <v>1</v>
      </c>
      <c r="AB3600" s="10" t="s">
        <v>2382</v>
      </c>
      <c r="AC3600" s="7" t="s">
        <v>2380</v>
      </c>
      <c r="AF3600" s="25" t="str">
        <f t="shared" si="376"/>
        <v>Yes</v>
      </c>
      <c r="AG3600" s="36" t="str">
        <f t="shared" si="377"/>
        <v>No</v>
      </c>
      <c r="AJ3600" s="25">
        <v>29.545000000000002</v>
      </c>
      <c r="AL3600" s="32" t="str">
        <f t="shared" si="378"/>
        <v>Over weight</v>
      </c>
      <c r="AO3600" s="41">
        <v>1982</v>
      </c>
      <c r="AP3600" s="29" t="s">
        <v>10</v>
      </c>
      <c r="AQ3600" s="7">
        <v>21</v>
      </c>
      <c r="AS3600" s="32" t="str">
        <f t="shared" si="374"/>
        <v>21-07-1982</v>
      </c>
      <c r="AU3600" s="10" t="s">
        <v>9525</v>
      </c>
      <c r="AV3600" s="32">
        <f t="shared" si="379"/>
        <v>40</v>
      </c>
      <c r="AX3600" s="53">
        <v>10329.06</v>
      </c>
      <c r="AY3600" s="51">
        <f t="shared" si="380"/>
        <v>10329</v>
      </c>
      <c r="BA3600" s="10">
        <v>8.41</v>
      </c>
      <c r="BB3600" s="51" t="str">
        <f t="shared" si="381"/>
        <v>Diabetes</v>
      </c>
    </row>
    <row r="3601" spans="18:54" ht="15.5" x14ac:dyDescent="0.35">
      <c r="R3601" s="7" t="s">
        <v>6740</v>
      </c>
      <c r="S3601" s="10" t="s">
        <v>7592</v>
      </c>
      <c r="T3601" s="16" t="s">
        <v>5874</v>
      </c>
      <c r="X3601" s="27" t="s">
        <v>2381</v>
      </c>
      <c r="Y3601" s="25">
        <f t="shared" si="375"/>
        <v>0</v>
      </c>
      <c r="AB3601" s="10" t="s">
        <v>2382</v>
      </c>
      <c r="AC3601" s="7" t="s">
        <v>2380</v>
      </c>
      <c r="AF3601" s="25" t="str">
        <f t="shared" si="376"/>
        <v>Yes</v>
      </c>
      <c r="AG3601" s="36" t="str">
        <f t="shared" si="377"/>
        <v>No</v>
      </c>
      <c r="AJ3601" s="25">
        <v>23.25</v>
      </c>
      <c r="AL3601" s="33" t="str">
        <f t="shared" si="378"/>
        <v xml:space="preserve">Normal Weight 
</v>
      </c>
      <c r="AO3601" s="42">
        <v>1968</v>
      </c>
      <c r="AP3601" s="30" t="s">
        <v>10</v>
      </c>
      <c r="AQ3601" s="7">
        <v>19</v>
      </c>
      <c r="AS3601" s="33" t="str">
        <f t="shared" si="374"/>
        <v>19-07-1968</v>
      </c>
      <c r="AU3601" s="10" t="s">
        <v>9526</v>
      </c>
      <c r="AV3601" s="33">
        <f t="shared" si="379"/>
        <v>54</v>
      </c>
      <c r="AX3601" s="53">
        <v>10338.93</v>
      </c>
      <c r="AY3601" s="50">
        <f t="shared" si="380"/>
        <v>10339</v>
      </c>
      <c r="BA3601" s="10">
        <v>11.96</v>
      </c>
      <c r="BB3601" s="50" t="str">
        <f t="shared" si="381"/>
        <v>Diabetes</v>
      </c>
    </row>
    <row r="3602" spans="18:54" ht="15.5" x14ac:dyDescent="0.35">
      <c r="R3602" s="7" t="s">
        <v>6740</v>
      </c>
      <c r="S3602" s="10" t="s">
        <v>7593</v>
      </c>
      <c r="T3602" s="16" t="s">
        <v>5875</v>
      </c>
      <c r="X3602" s="27">
        <v>1</v>
      </c>
      <c r="Y3602" s="25">
        <f t="shared" si="375"/>
        <v>1</v>
      </c>
      <c r="AB3602" s="10" t="s">
        <v>2382</v>
      </c>
      <c r="AC3602" s="7" t="s">
        <v>2380</v>
      </c>
      <c r="AF3602" s="25" t="str">
        <f t="shared" si="376"/>
        <v>Yes</v>
      </c>
      <c r="AG3602" s="36" t="str">
        <f t="shared" si="377"/>
        <v>No</v>
      </c>
      <c r="AJ3602" s="25">
        <v>43.95</v>
      </c>
      <c r="AL3602" s="32" t="str">
        <f t="shared" si="378"/>
        <v>Obesity</v>
      </c>
      <c r="AO3602" s="41">
        <v>1973</v>
      </c>
      <c r="AP3602" s="29" t="s">
        <v>35</v>
      </c>
      <c r="AQ3602" s="7">
        <v>8</v>
      </c>
      <c r="AS3602" s="32" t="str">
        <f t="shared" si="374"/>
        <v>08-08-1973</v>
      </c>
      <c r="AU3602" s="10" t="s">
        <v>9527</v>
      </c>
      <c r="AV3602" s="32">
        <f t="shared" si="379"/>
        <v>49</v>
      </c>
      <c r="AX3602" s="53">
        <v>10345.93</v>
      </c>
      <c r="AY3602" s="51">
        <f t="shared" si="380"/>
        <v>10346</v>
      </c>
      <c r="BA3602" s="10">
        <v>5.17</v>
      </c>
      <c r="BB3602" s="51" t="str">
        <f t="shared" si="381"/>
        <v>Normal</v>
      </c>
    </row>
    <row r="3603" spans="18:54" ht="15.5" x14ac:dyDescent="0.35">
      <c r="R3603" s="7" t="s">
        <v>6740</v>
      </c>
      <c r="S3603" s="10" t="s">
        <v>7071</v>
      </c>
      <c r="T3603" s="16" t="s">
        <v>5876</v>
      </c>
      <c r="X3603" s="27" t="s">
        <v>2381</v>
      </c>
      <c r="Y3603" s="25">
        <f t="shared" si="375"/>
        <v>0</v>
      </c>
      <c r="AB3603" s="10" t="s">
        <v>2380</v>
      </c>
      <c r="AC3603" s="7" t="s">
        <v>2380</v>
      </c>
      <c r="AF3603" s="25" t="str">
        <f t="shared" si="376"/>
        <v>No</v>
      </c>
      <c r="AG3603" s="36" t="str">
        <f t="shared" si="377"/>
        <v>No</v>
      </c>
      <c r="AJ3603" s="25">
        <v>21.85</v>
      </c>
      <c r="AL3603" s="33" t="str">
        <f t="shared" si="378"/>
        <v xml:space="preserve">Normal Weight 
</v>
      </c>
      <c r="AO3603" s="42">
        <v>1974</v>
      </c>
      <c r="AP3603" s="30" t="s">
        <v>20</v>
      </c>
      <c r="AQ3603" s="7">
        <v>29</v>
      </c>
      <c r="AS3603" s="33" t="str">
        <f t="shared" si="374"/>
        <v>29-09-1974</v>
      </c>
      <c r="AU3603" s="10" t="s">
        <v>9528</v>
      </c>
      <c r="AV3603" s="33">
        <f t="shared" si="379"/>
        <v>48</v>
      </c>
      <c r="AX3603" s="53">
        <v>10352.48</v>
      </c>
      <c r="AY3603" s="50">
        <f t="shared" si="380"/>
        <v>10352</v>
      </c>
      <c r="BA3603" s="10">
        <v>8.76</v>
      </c>
      <c r="BB3603" s="50" t="str">
        <f t="shared" si="381"/>
        <v>Diabetes</v>
      </c>
    </row>
    <row r="3604" spans="18:54" ht="15.5" x14ac:dyDescent="0.35">
      <c r="R3604" s="7" t="s">
        <v>6740</v>
      </c>
      <c r="S3604" s="10" t="s">
        <v>6868</v>
      </c>
      <c r="T3604" s="16" t="s">
        <v>5877</v>
      </c>
      <c r="X3604" s="27">
        <v>2</v>
      </c>
      <c r="Y3604" s="25">
        <f t="shared" si="375"/>
        <v>2</v>
      </c>
      <c r="AB3604" s="10" t="s">
        <v>2380</v>
      </c>
      <c r="AC3604" s="7" t="s">
        <v>2380</v>
      </c>
      <c r="AF3604" s="25" t="str">
        <f t="shared" si="376"/>
        <v>No</v>
      </c>
      <c r="AG3604" s="36" t="str">
        <f t="shared" si="377"/>
        <v>No</v>
      </c>
      <c r="AJ3604" s="25">
        <v>25.73</v>
      </c>
      <c r="AL3604" s="32" t="str">
        <f t="shared" si="378"/>
        <v>Over weight</v>
      </c>
      <c r="AO3604" s="41">
        <v>1969</v>
      </c>
      <c r="AP3604" s="29" t="s">
        <v>18</v>
      </c>
      <c r="AQ3604" s="7">
        <v>17</v>
      </c>
      <c r="AS3604" s="32" t="str">
        <f t="shared" si="374"/>
        <v>17-06-1969</v>
      </c>
      <c r="AU3604" s="10" t="s">
        <v>9529</v>
      </c>
      <c r="AV3604" s="32">
        <f t="shared" si="379"/>
        <v>53</v>
      </c>
      <c r="AX3604" s="53">
        <v>10355.64</v>
      </c>
      <c r="AY3604" s="49">
        <f t="shared" si="380"/>
        <v>10356</v>
      </c>
      <c r="BA3604" s="10">
        <v>7.99</v>
      </c>
      <c r="BB3604" s="49" t="str">
        <f t="shared" si="381"/>
        <v>Diabetes</v>
      </c>
    </row>
    <row r="3605" spans="18:54" ht="15.5" x14ac:dyDescent="0.35">
      <c r="R3605" s="7" t="s">
        <v>6739</v>
      </c>
      <c r="S3605" s="10" t="s">
        <v>7594</v>
      </c>
      <c r="T3605" s="16" t="s">
        <v>5878</v>
      </c>
      <c r="X3605" s="27" t="s">
        <v>2381</v>
      </c>
      <c r="Y3605" s="25">
        <f t="shared" si="375"/>
        <v>0</v>
      </c>
      <c r="AB3605" s="10" t="s">
        <v>2380</v>
      </c>
      <c r="AC3605" s="7" t="s">
        <v>2380</v>
      </c>
      <c r="AF3605" s="25" t="str">
        <f t="shared" si="376"/>
        <v>No</v>
      </c>
      <c r="AG3605" s="36" t="str">
        <f t="shared" si="377"/>
        <v>No</v>
      </c>
      <c r="AJ3605" s="25">
        <v>32.229999999999997</v>
      </c>
      <c r="AL3605" s="33" t="str">
        <f t="shared" si="378"/>
        <v>Obesity</v>
      </c>
      <c r="AO3605" s="42">
        <v>1971</v>
      </c>
      <c r="AP3605" s="30" t="s">
        <v>20</v>
      </c>
      <c r="AQ3605" s="7">
        <v>6</v>
      </c>
      <c r="AS3605" s="33" t="str">
        <f t="shared" si="374"/>
        <v>06-09-1971</v>
      </c>
      <c r="AU3605" s="10" t="s">
        <v>9530</v>
      </c>
      <c r="AV3605" s="33">
        <f t="shared" si="379"/>
        <v>51</v>
      </c>
      <c r="AX3605" s="53">
        <v>10356.67</v>
      </c>
      <c r="AY3605" s="50">
        <f t="shared" si="380"/>
        <v>10357</v>
      </c>
      <c r="BA3605" s="10">
        <v>8.59</v>
      </c>
      <c r="BB3605" s="50" t="str">
        <f t="shared" si="381"/>
        <v>Diabetes</v>
      </c>
    </row>
    <row r="3606" spans="18:54" ht="15.5" x14ac:dyDescent="0.35">
      <c r="R3606" s="7" t="s">
        <v>6740</v>
      </c>
      <c r="S3606" s="10" t="s">
        <v>7595</v>
      </c>
      <c r="T3606" s="16" t="s">
        <v>5879</v>
      </c>
      <c r="X3606" s="27">
        <v>2</v>
      </c>
      <c r="Y3606" s="25">
        <f t="shared" si="375"/>
        <v>2</v>
      </c>
      <c r="AB3606" s="10" t="s">
        <v>2380</v>
      </c>
      <c r="AC3606" s="7" t="s">
        <v>2380</v>
      </c>
      <c r="AF3606" s="25" t="str">
        <f t="shared" si="376"/>
        <v>No</v>
      </c>
      <c r="AG3606" s="36" t="str">
        <f t="shared" si="377"/>
        <v>No</v>
      </c>
      <c r="AJ3606" s="25">
        <v>32.204999999999998</v>
      </c>
      <c r="AL3606" s="32" t="str">
        <f t="shared" si="378"/>
        <v>Obesity</v>
      </c>
      <c r="AO3606" s="41">
        <v>1973</v>
      </c>
      <c r="AP3606" s="29" t="s">
        <v>20</v>
      </c>
      <c r="AQ3606" s="7">
        <v>29</v>
      </c>
      <c r="AS3606" s="32" t="str">
        <f t="shared" si="374"/>
        <v>29-09-1973</v>
      </c>
      <c r="AU3606" s="10" t="s">
        <v>9531</v>
      </c>
      <c r="AV3606" s="32">
        <f t="shared" si="379"/>
        <v>49</v>
      </c>
      <c r="AX3606" s="53">
        <v>10370.91</v>
      </c>
      <c r="AY3606" s="51">
        <f t="shared" si="380"/>
        <v>10371</v>
      </c>
      <c r="BA3606" s="10">
        <v>6.14</v>
      </c>
      <c r="BB3606" s="51" t="str">
        <f t="shared" si="381"/>
        <v>Prediabetes</v>
      </c>
    </row>
    <row r="3607" spans="18:54" ht="15.5" x14ac:dyDescent="0.35">
      <c r="R3607" s="7" t="s">
        <v>6740</v>
      </c>
      <c r="S3607" s="10" t="s">
        <v>7221</v>
      </c>
      <c r="T3607" s="16" t="s">
        <v>5880</v>
      </c>
      <c r="X3607" s="27">
        <v>2</v>
      </c>
      <c r="Y3607" s="25">
        <f t="shared" si="375"/>
        <v>2</v>
      </c>
      <c r="AB3607" s="10" t="s">
        <v>2380</v>
      </c>
      <c r="AC3607" s="7" t="s">
        <v>2380</v>
      </c>
      <c r="AF3607" s="25" t="str">
        <f t="shared" si="376"/>
        <v>No</v>
      </c>
      <c r="AG3607" s="36" t="str">
        <f t="shared" si="377"/>
        <v>No</v>
      </c>
      <c r="AJ3607" s="25">
        <v>26.41</v>
      </c>
      <c r="AL3607" s="33" t="str">
        <f t="shared" si="378"/>
        <v>Over weight</v>
      </c>
      <c r="AO3607" s="42">
        <v>1973</v>
      </c>
      <c r="AP3607" s="30" t="s">
        <v>20</v>
      </c>
      <c r="AQ3607" s="7">
        <v>19</v>
      </c>
      <c r="AS3607" s="33" t="str">
        <f t="shared" si="374"/>
        <v>19-09-1973</v>
      </c>
      <c r="AU3607" s="10" t="s">
        <v>9532</v>
      </c>
      <c r="AV3607" s="33">
        <f t="shared" si="379"/>
        <v>49</v>
      </c>
      <c r="AX3607" s="53">
        <v>10381.48</v>
      </c>
      <c r="AY3607" s="50">
        <f t="shared" si="380"/>
        <v>10381</v>
      </c>
      <c r="BA3607" s="10">
        <v>4.08</v>
      </c>
      <c r="BB3607" s="50" t="str">
        <f t="shared" si="381"/>
        <v>Normal</v>
      </c>
    </row>
    <row r="3608" spans="18:54" ht="15.5" x14ac:dyDescent="0.35">
      <c r="R3608" s="7" t="s">
        <v>6739</v>
      </c>
      <c r="S3608" s="10" t="s">
        <v>7596</v>
      </c>
      <c r="T3608" s="16" t="s">
        <v>5881</v>
      </c>
      <c r="X3608" s="27" t="s">
        <v>2381</v>
      </c>
      <c r="Y3608" s="25">
        <f t="shared" si="375"/>
        <v>0</v>
      </c>
      <c r="AB3608" s="10" t="s">
        <v>2382</v>
      </c>
      <c r="AC3608" s="7" t="s">
        <v>2380</v>
      </c>
      <c r="AF3608" s="25" t="str">
        <f t="shared" si="376"/>
        <v>Yes</v>
      </c>
      <c r="AG3608" s="36" t="str">
        <f t="shared" si="377"/>
        <v>No</v>
      </c>
      <c r="AJ3608" s="25">
        <v>30.2</v>
      </c>
      <c r="AL3608" s="32" t="str">
        <f t="shared" si="378"/>
        <v>Obesity</v>
      </c>
      <c r="AO3608" s="41">
        <v>1969</v>
      </c>
      <c r="AP3608" s="29" t="s">
        <v>10</v>
      </c>
      <c r="AQ3608" s="7">
        <v>7</v>
      </c>
      <c r="AS3608" s="32" t="str">
        <f t="shared" si="374"/>
        <v>07-07-1969</v>
      </c>
      <c r="AU3608" s="10" t="s">
        <v>9533</v>
      </c>
      <c r="AV3608" s="32">
        <f t="shared" si="379"/>
        <v>53</v>
      </c>
      <c r="AX3608" s="53">
        <v>10403.27</v>
      </c>
      <c r="AY3608" s="51">
        <f t="shared" si="380"/>
        <v>10403</v>
      </c>
      <c r="BA3608" s="10">
        <v>6.25</v>
      </c>
      <c r="BB3608" s="51" t="str">
        <f t="shared" si="381"/>
        <v>Prediabetes</v>
      </c>
    </row>
    <row r="3609" spans="18:54" ht="15.5" x14ac:dyDescent="0.35">
      <c r="R3609" s="7" t="s">
        <v>6742</v>
      </c>
      <c r="S3609" s="10" t="s">
        <v>6813</v>
      </c>
      <c r="T3609" s="16" t="s">
        <v>5882</v>
      </c>
      <c r="X3609" s="27">
        <v>1</v>
      </c>
      <c r="Y3609" s="25">
        <f t="shared" si="375"/>
        <v>1</v>
      </c>
      <c r="AB3609" s="10" t="s">
        <v>2382</v>
      </c>
      <c r="AC3609" s="7" t="s">
        <v>2380</v>
      </c>
      <c r="AF3609" s="25" t="str">
        <f t="shared" si="376"/>
        <v>Yes</v>
      </c>
      <c r="AG3609" s="36" t="str">
        <f t="shared" si="377"/>
        <v>No</v>
      </c>
      <c r="AJ3609" s="25">
        <v>31.26</v>
      </c>
      <c r="AL3609" s="33" t="str">
        <f t="shared" si="378"/>
        <v>Obesity</v>
      </c>
      <c r="AO3609" s="42">
        <v>1975</v>
      </c>
      <c r="AP3609" s="30" t="s">
        <v>18</v>
      </c>
      <c r="AQ3609" s="7">
        <v>5</v>
      </c>
      <c r="AS3609" s="33" t="str">
        <f t="shared" si="374"/>
        <v>05-06-1975</v>
      </c>
      <c r="AU3609" s="10" t="s">
        <v>9534</v>
      </c>
      <c r="AV3609" s="33">
        <f t="shared" si="379"/>
        <v>48</v>
      </c>
      <c r="AX3609" s="53">
        <v>10407.09</v>
      </c>
      <c r="AY3609" s="50">
        <f t="shared" si="380"/>
        <v>10407</v>
      </c>
      <c r="BA3609" s="10">
        <v>5.94</v>
      </c>
      <c r="BB3609" s="50" t="str">
        <f t="shared" si="381"/>
        <v>Prediabetes</v>
      </c>
    </row>
    <row r="3610" spans="18:54" ht="15.5" x14ac:dyDescent="0.35">
      <c r="R3610" s="7" t="s">
        <v>6739</v>
      </c>
      <c r="S3610" s="10" t="s">
        <v>7597</v>
      </c>
      <c r="T3610" s="16" t="s">
        <v>5883</v>
      </c>
      <c r="X3610" s="27" t="s">
        <v>2381</v>
      </c>
      <c r="Y3610" s="25">
        <f t="shared" si="375"/>
        <v>0</v>
      </c>
      <c r="AB3610" s="10" t="s">
        <v>2382</v>
      </c>
      <c r="AC3610" s="7" t="s">
        <v>2380</v>
      </c>
      <c r="AF3610" s="25" t="str">
        <f t="shared" si="376"/>
        <v>Yes</v>
      </c>
      <c r="AG3610" s="36" t="str">
        <f t="shared" si="377"/>
        <v>No</v>
      </c>
      <c r="AJ3610" s="25">
        <v>33.725000000000001</v>
      </c>
      <c r="AL3610" s="32" t="str">
        <f t="shared" si="378"/>
        <v>Obesity</v>
      </c>
      <c r="AO3610" s="41">
        <v>1980</v>
      </c>
      <c r="AP3610" s="29" t="s">
        <v>37</v>
      </c>
      <c r="AQ3610" s="7">
        <v>24</v>
      </c>
      <c r="AS3610" s="32" t="str">
        <f t="shared" si="374"/>
        <v>24-10-1980</v>
      </c>
      <c r="AU3610" s="10" t="s">
        <v>9535</v>
      </c>
      <c r="AV3610" s="32">
        <f t="shared" si="379"/>
        <v>42</v>
      </c>
      <c r="AX3610" s="53">
        <v>10407.98</v>
      </c>
      <c r="AY3610" s="51">
        <f t="shared" si="380"/>
        <v>10408</v>
      </c>
      <c r="BA3610" s="10">
        <v>6.45</v>
      </c>
      <c r="BB3610" s="51" t="str">
        <f t="shared" si="381"/>
        <v>Prediabetes</v>
      </c>
    </row>
    <row r="3611" spans="18:54" ht="15.5" x14ac:dyDescent="0.35">
      <c r="R3611" s="7" t="s">
        <v>6739</v>
      </c>
      <c r="S3611" s="10" t="s">
        <v>7598</v>
      </c>
      <c r="T3611" s="16" t="s">
        <v>5884</v>
      </c>
      <c r="X3611" s="27" t="s">
        <v>2381</v>
      </c>
      <c r="Y3611" s="25">
        <f t="shared" si="375"/>
        <v>0</v>
      </c>
      <c r="AB3611" s="10" t="s">
        <v>2382</v>
      </c>
      <c r="AC3611" s="7" t="s">
        <v>2380</v>
      </c>
      <c r="AF3611" s="25" t="str">
        <f t="shared" si="376"/>
        <v>Yes</v>
      </c>
      <c r="AG3611" s="36" t="str">
        <f t="shared" si="377"/>
        <v>No</v>
      </c>
      <c r="AJ3611" s="25">
        <v>28.9</v>
      </c>
      <c r="AL3611" s="33" t="str">
        <f t="shared" si="378"/>
        <v>Over weight</v>
      </c>
      <c r="AO3611" s="42">
        <v>1973</v>
      </c>
      <c r="AP3611" s="30" t="s">
        <v>37</v>
      </c>
      <c r="AQ3611" s="7">
        <v>11</v>
      </c>
      <c r="AS3611" s="33" t="str">
        <f t="shared" si="374"/>
        <v>11-10-1973</v>
      </c>
      <c r="AU3611" s="10" t="s">
        <v>9301</v>
      </c>
      <c r="AV3611" s="33">
        <f t="shared" si="379"/>
        <v>49</v>
      </c>
      <c r="AX3611" s="53">
        <v>10419.59</v>
      </c>
      <c r="AY3611" s="50">
        <f t="shared" si="380"/>
        <v>10420</v>
      </c>
      <c r="BA3611" s="10">
        <v>5.74</v>
      </c>
      <c r="BB3611" s="50" t="str">
        <f t="shared" si="381"/>
        <v>Prediabetes</v>
      </c>
    </row>
    <row r="3612" spans="18:54" ht="15.5" x14ac:dyDescent="0.35">
      <c r="R3612" s="7" t="s">
        <v>6740</v>
      </c>
      <c r="S3612" s="10" t="s">
        <v>6875</v>
      </c>
      <c r="T3612" s="16" t="s">
        <v>5885</v>
      </c>
      <c r="X3612" s="27" t="s">
        <v>2381</v>
      </c>
      <c r="Y3612" s="25">
        <f t="shared" si="375"/>
        <v>0</v>
      </c>
      <c r="AB3612" s="10" t="s">
        <v>2382</v>
      </c>
      <c r="AC3612" s="7" t="s">
        <v>2380</v>
      </c>
      <c r="AF3612" s="25" t="str">
        <f t="shared" si="376"/>
        <v>Yes</v>
      </c>
      <c r="AG3612" s="36" t="str">
        <f t="shared" si="377"/>
        <v>No</v>
      </c>
      <c r="AJ3612" s="25">
        <v>45.69</v>
      </c>
      <c r="AL3612" s="32" t="str">
        <f t="shared" si="378"/>
        <v>Obesity</v>
      </c>
      <c r="AO3612" s="41">
        <v>1979</v>
      </c>
      <c r="AP3612" s="29" t="s">
        <v>15</v>
      </c>
      <c r="AQ3612" s="7">
        <v>25</v>
      </c>
      <c r="AS3612" s="32" t="str">
        <f t="shared" si="374"/>
        <v>25-11-1979</v>
      </c>
      <c r="AU3612" s="10" t="s">
        <v>9536</v>
      </c>
      <c r="AV3612" s="32">
        <f t="shared" si="379"/>
        <v>43</v>
      </c>
      <c r="AX3612" s="53">
        <v>10419.65</v>
      </c>
      <c r="AY3612" s="49">
        <f t="shared" si="380"/>
        <v>10420</v>
      </c>
      <c r="BA3612" s="10">
        <v>4.43</v>
      </c>
      <c r="BB3612" s="49" t="str">
        <f t="shared" si="381"/>
        <v>Normal</v>
      </c>
    </row>
    <row r="3613" spans="18:54" ht="15.5" x14ac:dyDescent="0.35">
      <c r="R3613" s="7" t="s">
        <v>6739</v>
      </c>
      <c r="S3613" s="10" t="s">
        <v>7599</v>
      </c>
      <c r="T3613" s="16" t="s">
        <v>5886</v>
      </c>
      <c r="X3613" s="27" t="s">
        <v>2381</v>
      </c>
      <c r="Y3613" s="25">
        <f t="shared" si="375"/>
        <v>0</v>
      </c>
      <c r="AB3613" s="10" t="s">
        <v>2380</v>
      </c>
      <c r="AC3613" s="7" t="s">
        <v>2380</v>
      </c>
      <c r="AF3613" s="25" t="str">
        <f t="shared" si="376"/>
        <v>No</v>
      </c>
      <c r="AG3613" s="36" t="str">
        <f t="shared" si="377"/>
        <v>No</v>
      </c>
      <c r="AJ3613" s="25">
        <v>21.03</v>
      </c>
      <c r="AL3613" s="33" t="str">
        <f t="shared" si="378"/>
        <v xml:space="preserve">Normal Weight 
</v>
      </c>
      <c r="AO3613" s="42">
        <v>1968</v>
      </c>
      <c r="AP3613" s="30" t="s">
        <v>30</v>
      </c>
      <c r="AQ3613" s="7">
        <v>27</v>
      </c>
      <c r="AS3613" s="33" t="str">
        <f t="shared" si="374"/>
        <v>27-12-1968</v>
      </c>
      <c r="AU3613" s="10" t="s">
        <v>9537</v>
      </c>
      <c r="AV3613" s="33">
        <f t="shared" si="379"/>
        <v>54</v>
      </c>
      <c r="AX3613" s="53">
        <v>10422.92</v>
      </c>
      <c r="AY3613" s="50">
        <f t="shared" si="380"/>
        <v>10423</v>
      </c>
      <c r="BA3613" s="10">
        <v>6.5</v>
      </c>
      <c r="BB3613" s="50" t="str">
        <f t="shared" si="381"/>
        <v>Diabetes</v>
      </c>
    </row>
    <row r="3614" spans="18:54" ht="15.5" x14ac:dyDescent="0.35">
      <c r="R3614" s="7" t="s">
        <v>6740</v>
      </c>
      <c r="S3614" s="10" t="s">
        <v>7600</v>
      </c>
      <c r="T3614" s="16" t="s">
        <v>5887</v>
      </c>
      <c r="X3614" s="27" t="s">
        <v>2381</v>
      </c>
      <c r="Y3614" s="25">
        <f t="shared" si="375"/>
        <v>0</v>
      </c>
      <c r="AB3614" s="10" t="s">
        <v>2380</v>
      </c>
      <c r="AC3614" s="7" t="s">
        <v>2380</v>
      </c>
      <c r="AF3614" s="25" t="str">
        <f t="shared" si="376"/>
        <v>No</v>
      </c>
      <c r="AG3614" s="36" t="str">
        <f t="shared" si="377"/>
        <v>No</v>
      </c>
      <c r="AJ3614" s="25">
        <v>37</v>
      </c>
      <c r="AL3614" s="32" t="str">
        <f t="shared" si="378"/>
        <v>Obesity</v>
      </c>
      <c r="AO3614" s="41">
        <v>1968</v>
      </c>
      <c r="AP3614" s="29" t="s">
        <v>35</v>
      </c>
      <c r="AQ3614" s="7">
        <v>23</v>
      </c>
      <c r="AS3614" s="32" t="str">
        <f t="shared" si="374"/>
        <v>23-08-1968</v>
      </c>
      <c r="AU3614" s="10" t="s">
        <v>9538</v>
      </c>
      <c r="AV3614" s="32">
        <f t="shared" si="379"/>
        <v>54</v>
      </c>
      <c r="AX3614" s="53">
        <v>10435.07</v>
      </c>
      <c r="AY3614" s="51">
        <f t="shared" si="380"/>
        <v>10435</v>
      </c>
      <c r="BA3614" s="10">
        <v>8.75</v>
      </c>
      <c r="BB3614" s="51" t="str">
        <f t="shared" si="381"/>
        <v>Diabetes</v>
      </c>
    </row>
    <row r="3615" spans="18:54" ht="15.5" x14ac:dyDescent="0.35">
      <c r="R3615" s="7" t="s">
        <v>6740</v>
      </c>
      <c r="S3615" s="10" t="s">
        <v>7601</v>
      </c>
      <c r="T3615" s="16" t="s">
        <v>5655</v>
      </c>
      <c r="X3615" s="27" t="s">
        <v>2381</v>
      </c>
      <c r="Y3615" s="25">
        <f t="shared" si="375"/>
        <v>0</v>
      </c>
      <c r="AB3615" s="10" t="s">
        <v>2380</v>
      </c>
      <c r="AC3615" s="7" t="s">
        <v>2380</v>
      </c>
      <c r="AF3615" s="25" t="str">
        <f t="shared" si="376"/>
        <v>No</v>
      </c>
      <c r="AG3615" s="36" t="str">
        <f t="shared" si="377"/>
        <v>No</v>
      </c>
      <c r="AJ3615" s="25">
        <v>25.4</v>
      </c>
      <c r="AL3615" s="33" t="str">
        <f t="shared" si="378"/>
        <v>Over weight</v>
      </c>
      <c r="AO3615" s="42">
        <v>1968</v>
      </c>
      <c r="AP3615" s="30" t="s">
        <v>35</v>
      </c>
      <c r="AQ3615" s="7">
        <v>29</v>
      </c>
      <c r="AS3615" s="33" t="str">
        <f t="shared" si="374"/>
        <v>29-08-1968</v>
      </c>
      <c r="AU3615" s="10" t="s">
        <v>9539</v>
      </c>
      <c r="AV3615" s="33">
        <f t="shared" si="379"/>
        <v>54</v>
      </c>
      <c r="AX3615" s="53">
        <v>10436.1</v>
      </c>
      <c r="AY3615" s="50">
        <f t="shared" si="380"/>
        <v>10436</v>
      </c>
      <c r="BA3615" s="10">
        <v>11.96</v>
      </c>
      <c r="BB3615" s="50" t="str">
        <f t="shared" si="381"/>
        <v>Diabetes</v>
      </c>
    </row>
    <row r="3616" spans="18:54" ht="15.5" x14ac:dyDescent="0.35">
      <c r="R3616" s="7" t="s">
        <v>6740</v>
      </c>
      <c r="S3616" s="10" t="s">
        <v>7069</v>
      </c>
      <c r="T3616" s="16" t="s">
        <v>5888</v>
      </c>
      <c r="X3616" s="27" t="s">
        <v>2381</v>
      </c>
      <c r="Y3616" s="25">
        <f t="shared" si="375"/>
        <v>0</v>
      </c>
      <c r="AB3616" s="10" t="s">
        <v>2380</v>
      </c>
      <c r="AC3616" s="7" t="s">
        <v>2380</v>
      </c>
      <c r="AF3616" s="25" t="str">
        <f t="shared" si="376"/>
        <v>No</v>
      </c>
      <c r="AG3616" s="36" t="str">
        <f t="shared" si="377"/>
        <v>No</v>
      </c>
      <c r="AJ3616" s="25">
        <v>32.299999999999997</v>
      </c>
      <c r="AL3616" s="32" t="str">
        <f t="shared" si="378"/>
        <v>Obesity</v>
      </c>
      <c r="AO3616" s="41">
        <v>1968</v>
      </c>
      <c r="AP3616" s="29" t="s">
        <v>15</v>
      </c>
      <c r="AQ3616" s="7">
        <v>8</v>
      </c>
      <c r="AS3616" s="32" t="str">
        <f t="shared" si="374"/>
        <v>08-11-1968</v>
      </c>
      <c r="AU3616" s="10" t="s">
        <v>9540</v>
      </c>
      <c r="AV3616" s="32">
        <f t="shared" si="379"/>
        <v>54</v>
      </c>
      <c r="AX3616" s="53">
        <v>10450.549999999999</v>
      </c>
      <c r="AY3616" s="51">
        <f t="shared" si="380"/>
        <v>10451</v>
      </c>
      <c r="BA3616" s="10">
        <v>10.54</v>
      </c>
      <c r="BB3616" s="51" t="str">
        <f t="shared" si="381"/>
        <v>Diabetes</v>
      </c>
    </row>
    <row r="3617" spans="18:54" ht="15.5" x14ac:dyDescent="0.35">
      <c r="R3617" s="7" t="s">
        <v>6739</v>
      </c>
      <c r="S3617" s="10" t="s">
        <v>7602</v>
      </c>
      <c r="T3617" s="16" t="s">
        <v>5889</v>
      </c>
      <c r="X3617" s="27">
        <v>1</v>
      </c>
      <c r="Y3617" s="25">
        <f t="shared" si="375"/>
        <v>1</v>
      </c>
      <c r="AB3617" s="10" t="s">
        <v>2382</v>
      </c>
      <c r="AC3617" s="7" t="s">
        <v>2380</v>
      </c>
      <c r="AF3617" s="25" t="str">
        <f t="shared" si="376"/>
        <v>Yes</v>
      </c>
      <c r="AG3617" s="36" t="str">
        <f t="shared" si="377"/>
        <v>No</v>
      </c>
      <c r="AJ3617" s="25">
        <v>23.94</v>
      </c>
      <c r="AL3617" s="33" t="str">
        <f t="shared" si="378"/>
        <v xml:space="preserve">Normal Weight 
</v>
      </c>
      <c r="AO3617" s="42">
        <v>1964</v>
      </c>
      <c r="AP3617" s="30" t="s">
        <v>37</v>
      </c>
      <c r="AQ3617" s="7">
        <v>14</v>
      </c>
      <c r="AS3617" s="33" t="str">
        <f t="shared" si="374"/>
        <v>14-10-1964</v>
      </c>
      <c r="AU3617" s="10" t="s">
        <v>9541</v>
      </c>
      <c r="AV3617" s="33">
        <f t="shared" si="379"/>
        <v>58</v>
      </c>
      <c r="AX3617" s="53">
        <v>10455.1</v>
      </c>
      <c r="AY3617" s="50">
        <f t="shared" si="380"/>
        <v>10455</v>
      </c>
      <c r="BA3617" s="10">
        <v>4.54</v>
      </c>
      <c r="BB3617" s="50" t="str">
        <f t="shared" si="381"/>
        <v>Normal</v>
      </c>
    </row>
    <row r="3618" spans="18:54" ht="15.5" x14ac:dyDescent="0.35">
      <c r="R3618" s="7" t="s">
        <v>6739</v>
      </c>
      <c r="S3618" s="10" t="s">
        <v>7603</v>
      </c>
      <c r="T3618" s="16" t="s">
        <v>5890</v>
      </c>
      <c r="X3618" s="27" t="s">
        <v>2381</v>
      </c>
      <c r="Y3618" s="25">
        <f t="shared" si="375"/>
        <v>0</v>
      </c>
      <c r="AB3618" s="10" t="s">
        <v>2380</v>
      </c>
      <c r="AC3618" s="7" t="s">
        <v>2380</v>
      </c>
      <c r="AF3618" s="25" t="str">
        <f t="shared" si="376"/>
        <v>No</v>
      </c>
      <c r="AG3618" s="36" t="str">
        <f t="shared" si="377"/>
        <v>No</v>
      </c>
      <c r="AJ3618" s="25">
        <v>46.4</v>
      </c>
      <c r="AL3618" s="32" t="str">
        <f t="shared" si="378"/>
        <v>Obesity</v>
      </c>
      <c r="AO3618" s="41">
        <v>1976</v>
      </c>
      <c r="AP3618" s="29" t="s">
        <v>35</v>
      </c>
      <c r="AQ3618" s="7">
        <v>3</v>
      </c>
      <c r="AS3618" s="32" t="str">
        <f t="shared" si="374"/>
        <v>03-08-1976</v>
      </c>
      <c r="AU3618" s="10" t="s">
        <v>9542</v>
      </c>
      <c r="AV3618" s="32">
        <f t="shared" si="379"/>
        <v>46</v>
      </c>
      <c r="AX3618" s="53">
        <v>10455.14</v>
      </c>
      <c r="AY3618" s="51">
        <f t="shared" si="380"/>
        <v>10455</v>
      </c>
      <c r="BA3618" s="10">
        <v>5.71</v>
      </c>
      <c r="BB3618" s="51" t="str">
        <f t="shared" si="381"/>
        <v>Prediabetes</v>
      </c>
    </row>
    <row r="3619" spans="18:54" ht="15.5" x14ac:dyDescent="0.35">
      <c r="R3619" s="7" t="s">
        <v>6740</v>
      </c>
      <c r="S3619" s="10" t="s">
        <v>7604</v>
      </c>
      <c r="T3619" s="16" t="s">
        <v>5891</v>
      </c>
      <c r="X3619" s="27" t="s">
        <v>2381</v>
      </c>
      <c r="Y3619" s="25">
        <f t="shared" si="375"/>
        <v>0</v>
      </c>
      <c r="AB3619" s="10" t="s">
        <v>2382</v>
      </c>
      <c r="AC3619" s="7" t="s">
        <v>2380</v>
      </c>
      <c r="AF3619" s="25" t="str">
        <f t="shared" si="376"/>
        <v>Yes</v>
      </c>
      <c r="AG3619" s="36" t="str">
        <f t="shared" si="377"/>
        <v>No</v>
      </c>
      <c r="AJ3619" s="25">
        <v>40.375</v>
      </c>
      <c r="AL3619" s="33" t="str">
        <f t="shared" si="378"/>
        <v>Obesity</v>
      </c>
      <c r="AO3619" s="42">
        <v>1964</v>
      </c>
      <c r="AP3619" s="30" t="s">
        <v>10</v>
      </c>
      <c r="AQ3619" s="7">
        <v>27</v>
      </c>
      <c r="AS3619" s="33" t="str">
        <f t="shared" si="374"/>
        <v>27-07-1964</v>
      </c>
      <c r="AU3619" s="10" t="s">
        <v>9543</v>
      </c>
      <c r="AV3619" s="33">
        <f t="shared" si="379"/>
        <v>58</v>
      </c>
      <c r="AX3619" s="53">
        <v>10459.19</v>
      </c>
      <c r="AY3619" s="50">
        <f t="shared" si="380"/>
        <v>10459</v>
      </c>
      <c r="BA3619" s="10">
        <v>6.25</v>
      </c>
      <c r="BB3619" s="50" t="str">
        <f t="shared" si="381"/>
        <v>Prediabetes</v>
      </c>
    </row>
    <row r="3620" spans="18:54" ht="15.5" x14ac:dyDescent="0.35">
      <c r="R3620" s="7" t="s">
        <v>6740</v>
      </c>
      <c r="S3620" s="10" t="s">
        <v>7605</v>
      </c>
      <c r="T3620" s="16" t="s">
        <v>5892</v>
      </c>
      <c r="X3620" s="27">
        <v>2</v>
      </c>
      <c r="Y3620" s="25">
        <f t="shared" si="375"/>
        <v>2</v>
      </c>
      <c r="AB3620" s="10" t="s">
        <v>2380</v>
      </c>
      <c r="AC3620" s="7" t="s">
        <v>2380</v>
      </c>
      <c r="AF3620" s="25" t="str">
        <f t="shared" si="376"/>
        <v>No</v>
      </c>
      <c r="AG3620" s="36" t="str">
        <f t="shared" si="377"/>
        <v>No</v>
      </c>
      <c r="AJ3620" s="25">
        <v>28.7</v>
      </c>
      <c r="AL3620" s="32" t="str">
        <f t="shared" si="378"/>
        <v>Over weight</v>
      </c>
      <c r="AO3620" s="41">
        <v>1969</v>
      </c>
      <c r="AP3620" s="29" t="s">
        <v>20</v>
      </c>
      <c r="AQ3620" s="7">
        <v>22</v>
      </c>
      <c r="AS3620" s="32" t="str">
        <f t="shared" si="374"/>
        <v>22-09-1969</v>
      </c>
      <c r="AU3620" s="10" t="s">
        <v>9544</v>
      </c>
      <c r="AV3620" s="32">
        <f t="shared" si="379"/>
        <v>53</v>
      </c>
      <c r="AX3620" s="53">
        <v>10461.98</v>
      </c>
      <c r="AY3620" s="49">
        <f t="shared" si="380"/>
        <v>10462</v>
      </c>
      <c r="BA3620" s="10">
        <v>9.4700000000000006</v>
      </c>
      <c r="BB3620" s="49" t="str">
        <f t="shared" si="381"/>
        <v>Diabetes</v>
      </c>
    </row>
    <row r="3621" spans="18:54" ht="15.5" x14ac:dyDescent="0.35">
      <c r="R3621" s="7" t="s">
        <v>6740</v>
      </c>
      <c r="S3621" s="10" t="s">
        <v>6919</v>
      </c>
      <c r="T3621" s="16" t="s">
        <v>5893</v>
      </c>
      <c r="X3621" s="27" t="s">
        <v>2381</v>
      </c>
      <c r="Y3621" s="25">
        <f t="shared" si="375"/>
        <v>0</v>
      </c>
      <c r="AB3621" s="10" t="s">
        <v>2380</v>
      </c>
      <c r="AC3621" s="7" t="s">
        <v>2380</v>
      </c>
      <c r="AF3621" s="25" t="str">
        <f t="shared" si="376"/>
        <v>No</v>
      </c>
      <c r="AG3621" s="36" t="str">
        <f t="shared" si="377"/>
        <v>No</v>
      </c>
      <c r="AJ3621" s="25">
        <v>26.63</v>
      </c>
      <c r="AL3621" s="33" t="str">
        <f t="shared" si="378"/>
        <v>Over weight</v>
      </c>
      <c r="AO3621" s="42">
        <v>1987</v>
      </c>
      <c r="AP3621" s="30" t="s">
        <v>18</v>
      </c>
      <c r="AQ3621" s="7">
        <v>28</v>
      </c>
      <c r="AS3621" s="33" t="str">
        <f t="shared" si="374"/>
        <v>28-06-1987</v>
      </c>
      <c r="AU3621" s="10" t="s">
        <v>9545</v>
      </c>
      <c r="AV3621" s="33">
        <f t="shared" si="379"/>
        <v>35</v>
      </c>
      <c r="AX3621" s="53">
        <v>10464.83</v>
      </c>
      <c r="AY3621" s="50">
        <f t="shared" si="380"/>
        <v>10465</v>
      </c>
      <c r="BA3621" s="10">
        <v>5.7</v>
      </c>
      <c r="BB3621" s="50" t="str">
        <f t="shared" si="381"/>
        <v>Prediabetes</v>
      </c>
    </row>
    <row r="3622" spans="18:54" ht="15.5" x14ac:dyDescent="0.35">
      <c r="R3622" s="7" t="s">
        <v>6740</v>
      </c>
      <c r="S3622" s="10" t="s">
        <v>7606</v>
      </c>
      <c r="T3622" s="16" t="s">
        <v>5894</v>
      </c>
      <c r="X3622" s="27">
        <v>2</v>
      </c>
      <c r="Y3622" s="25">
        <f t="shared" si="375"/>
        <v>2</v>
      </c>
      <c r="AB3622" s="10" t="s">
        <v>2380</v>
      </c>
      <c r="AC3622" s="7" t="s">
        <v>2380</v>
      </c>
      <c r="AF3622" s="25" t="str">
        <f t="shared" si="376"/>
        <v>No</v>
      </c>
      <c r="AG3622" s="36" t="str">
        <f t="shared" si="377"/>
        <v>No</v>
      </c>
      <c r="AJ3622" s="25">
        <v>22.515000000000001</v>
      </c>
      <c r="AL3622" s="32" t="str">
        <f t="shared" si="378"/>
        <v xml:space="preserve">Normal Weight 
</v>
      </c>
      <c r="AO3622" s="41">
        <v>1978</v>
      </c>
      <c r="AP3622" s="29" t="s">
        <v>35</v>
      </c>
      <c r="AQ3622" s="7">
        <v>21</v>
      </c>
      <c r="AS3622" s="32" t="str">
        <f t="shared" si="374"/>
        <v>21-08-1978</v>
      </c>
      <c r="AU3622" s="10" t="s">
        <v>9546</v>
      </c>
      <c r="AV3622" s="32">
        <f t="shared" si="379"/>
        <v>44</v>
      </c>
      <c r="AX3622" s="53">
        <v>10486.55</v>
      </c>
      <c r="AY3622" s="51">
        <f t="shared" si="380"/>
        <v>10487</v>
      </c>
      <c r="BA3622" s="10">
        <v>11.18</v>
      </c>
      <c r="BB3622" s="51" t="str">
        <f t="shared" si="381"/>
        <v>Diabetes</v>
      </c>
    </row>
    <row r="3623" spans="18:54" ht="15.5" x14ac:dyDescent="0.35">
      <c r="R3623" s="7" t="s">
        <v>6739</v>
      </c>
      <c r="S3623" s="10" t="s">
        <v>7607</v>
      </c>
      <c r="T3623" s="16" t="s">
        <v>5895</v>
      </c>
      <c r="X3623" s="27" t="s">
        <v>2381</v>
      </c>
      <c r="Y3623" s="25">
        <f t="shared" si="375"/>
        <v>0</v>
      </c>
      <c r="AB3623" s="10" t="s">
        <v>2380</v>
      </c>
      <c r="AC3623" s="7" t="s">
        <v>2380</v>
      </c>
      <c r="AF3623" s="25" t="str">
        <f t="shared" si="376"/>
        <v>No</v>
      </c>
      <c r="AG3623" s="36" t="str">
        <f t="shared" si="377"/>
        <v>No</v>
      </c>
      <c r="AJ3623" s="25">
        <v>36.575000000000003</v>
      </c>
      <c r="AL3623" s="33" t="str">
        <f t="shared" si="378"/>
        <v>Obesity</v>
      </c>
      <c r="AO3623" s="42">
        <v>1972</v>
      </c>
      <c r="AP3623" s="30" t="s">
        <v>37</v>
      </c>
      <c r="AQ3623" s="7">
        <v>19</v>
      </c>
      <c r="AS3623" s="33" t="str">
        <f t="shared" si="374"/>
        <v>19-10-1972</v>
      </c>
      <c r="AU3623" s="10" t="s">
        <v>9505</v>
      </c>
      <c r="AV3623" s="33">
        <f t="shared" si="379"/>
        <v>50</v>
      </c>
      <c r="AX3623" s="53">
        <v>10493.95</v>
      </c>
      <c r="AY3623" s="50">
        <f t="shared" si="380"/>
        <v>10494</v>
      </c>
      <c r="BA3623" s="10">
        <v>10.98</v>
      </c>
      <c r="BB3623" s="50" t="str">
        <f t="shared" si="381"/>
        <v>Diabetes</v>
      </c>
    </row>
    <row r="3624" spans="18:54" ht="15.5" x14ac:dyDescent="0.35">
      <c r="R3624" s="7" t="s">
        <v>6739</v>
      </c>
      <c r="S3624" s="10" t="s">
        <v>7602</v>
      </c>
      <c r="T3624" s="16" t="s">
        <v>5896</v>
      </c>
      <c r="X3624" s="27">
        <v>1</v>
      </c>
      <c r="Y3624" s="25">
        <f t="shared" si="375"/>
        <v>1</v>
      </c>
      <c r="AB3624" s="10" t="s">
        <v>2382</v>
      </c>
      <c r="AC3624" s="7" t="s">
        <v>2380</v>
      </c>
      <c r="AF3624" s="25" t="str">
        <f t="shared" si="376"/>
        <v>Yes</v>
      </c>
      <c r="AG3624" s="36" t="str">
        <f t="shared" si="377"/>
        <v>No</v>
      </c>
      <c r="AJ3624" s="25">
        <v>23.66</v>
      </c>
      <c r="AL3624" s="32" t="str">
        <f t="shared" si="378"/>
        <v xml:space="preserve">Normal Weight 
</v>
      </c>
      <c r="AO3624" s="41">
        <v>1977</v>
      </c>
      <c r="AP3624" s="29" t="s">
        <v>37</v>
      </c>
      <c r="AQ3624" s="7">
        <v>25</v>
      </c>
      <c r="AS3624" s="32" t="str">
        <f t="shared" si="374"/>
        <v>25-10-1977</v>
      </c>
      <c r="AU3624" s="10" t="s">
        <v>9547</v>
      </c>
      <c r="AV3624" s="32">
        <f t="shared" si="379"/>
        <v>45</v>
      </c>
      <c r="AX3624" s="53">
        <v>10495.6</v>
      </c>
      <c r="AY3624" s="51">
        <f t="shared" si="380"/>
        <v>10496</v>
      </c>
      <c r="BA3624" s="10">
        <v>5.1100000000000003</v>
      </c>
      <c r="BB3624" s="51" t="str">
        <f t="shared" si="381"/>
        <v>Normal</v>
      </c>
    </row>
    <row r="3625" spans="18:54" ht="15.5" x14ac:dyDescent="0.35">
      <c r="R3625" s="7" t="s">
        <v>6739</v>
      </c>
      <c r="S3625" s="10" t="s">
        <v>7608</v>
      </c>
      <c r="T3625" s="16" t="s">
        <v>4921</v>
      </c>
      <c r="X3625" s="27" t="s">
        <v>2381</v>
      </c>
      <c r="Y3625" s="25">
        <f t="shared" si="375"/>
        <v>0</v>
      </c>
      <c r="AB3625" s="10" t="s">
        <v>2380</v>
      </c>
      <c r="AC3625" s="7" t="s">
        <v>2380</v>
      </c>
      <c r="AF3625" s="25" t="str">
        <f t="shared" si="376"/>
        <v>No</v>
      </c>
      <c r="AG3625" s="36" t="str">
        <f t="shared" si="377"/>
        <v>No</v>
      </c>
      <c r="AJ3625" s="25">
        <v>18.62</v>
      </c>
      <c r="AL3625" s="33" t="str">
        <f t="shared" si="378"/>
        <v xml:space="preserve">Normal Weight 
</v>
      </c>
      <c r="AO3625" s="42">
        <v>1971</v>
      </c>
      <c r="AP3625" s="30" t="s">
        <v>20</v>
      </c>
      <c r="AQ3625" s="7">
        <v>26</v>
      </c>
      <c r="AS3625" s="33" t="str">
        <f t="shared" si="374"/>
        <v>26-09-1971</v>
      </c>
      <c r="AU3625" s="10" t="s">
        <v>9548</v>
      </c>
      <c r="AV3625" s="33">
        <f t="shared" si="379"/>
        <v>51</v>
      </c>
      <c r="AX3625" s="53">
        <v>10546.48</v>
      </c>
      <c r="AY3625" s="50">
        <f t="shared" si="380"/>
        <v>10546</v>
      </c>
      <c r="BA3625" s="10">
        <v>10.24</v>
      </c>
      <c r="BB3625" s="50" t="str">
        <f t="shared" si="381"/>
        <v>Diabetes</v>
      </c>
    </row>
    <row r="3626" spans="18:54" ht="15.5" x14ac:dyDescent="0.35">
      <c r="R3626" s="7" t="s">
        <v>6740</v>
      </c>
      <c r="S3626" s="10" t="s">
        <v>7609</v>
      </c>
      <c r="T3626" s="16" t="s">
        <v>4877</v>
      </c>
      <c r="X3626" s="27">
        <v>1</v>
      </c>
      <c r="Y3626" s="25">
        <f t="shared" si="375"/>
        <v>1</v>
      </c>
      <c r="AB3626" s="10" t="s">
        <v>2382</v>
      </c>
      <c r="AC3626" s="7" t="s">
        <v>2380</v>
      </c>
      <c r="AF3626" s="25" t="str">
        <f t="shared" si="376"/>
        <v>Yes</v>
      </c>
      <c r="AG3626" s="36" t="str">
        <f t="shared" si="377"/>
        <v>No</v>
      </c>
      <c r="AJ3626" s="25">
        <v>19.190000000000001</v>
      </c>
      <c r="AL3626" s="32" t="str">
        <f t="shared" si="378"/>
        <v xml:space="preserve">Normal Weight 
</v>
      </c>
      <c r="AO3626" s="41">
        <v>1971</v>
      </c>
      <c r="AP3626" s="29" t="s">
        <v>18</v>
      </c>
      <c r="AQ3626" s="7">
        <v>29</v>
      </c>
      <c r="AS3626" s="32" t="str">
        <f t="shared" si="374"/>
        <v>29-06-1971</v>
      </c>
      <c r="AU3626" s="10" t="s">
        <v>9549</v>
      </c>
      <c r="AV3626" s="32">
        <f t="shared" si="379"/>
        <v>51</v>
      </c>
      <c r="AX3626" s="53">
        <v>10560.49</v>
      </c>
      <c r="AY3626" s="51">
        <f t="shared" si="380"/>
        <v>10560</v>
      </c>
      <c r="BA3626" s="10">
        <v>7.71</v>
      </c>
      <c r="BB3626" s="51" t="str">
        <f t="shared" si="381"/>
        <v>Diabetes</v>
      </c>
    </row>
    <row r="3627" spans="18:54" ht="15.5" x14ac:dyDescent="0.35">
      <c r="R3627" s="7" t="s">
        <v>6740</v>
      </c>
      <c r="S3627" s="10" t="s">
        <v>7610</v>
      </c>
      <c r="T3627" s="16" t="s">
        <v>5897</v>
      </c>
      <c r="X3627" s="27" t="s">
        <v>2381</v>
      </c>
      <c r="Y3627" s="25">
        <f t="shared" si="375"/>
        <v>0</v>
      </c>
      <c r="AB3627" s="10" t="s">
        <v>2380</v>
      </c>
      <c r="AC3627" s="7" t="s">
        <v>2380</v>
      </c>
      <c r="AF3627" s="25" t="str">
        <f t="shared" si="376"/>
        <v>No</v>
      </c>
      <c r="AG3627" s="36" t="str">
        <f t="shared" si="377"/>
        <v>No</v>
      </c>
      <c r="AJ3627" s="25">
        <v>27.5</v>
      </c>
      <c r="AL3627" s="33" t="str">
        <f t="shared" si="378"/>
        <v>Over weight</v>
      </c>
      <c r="AO3627" s="42">
        <v>1969</v>
      </c>
      <c r="AP3627" s="30" t="s">
        <v>10</v>
      </c>
      <c r="AQ3627" s="7">
        <v>17</v>
      </c>
      <c r="AS3627" s="33" t="str">
        <f t="shared" si="374"/>
        <v>17-07-1969</v>
      </c>
      <c r="AU3627" s="10" t="s">
        <v>9550</v>
      </c>
      <c r="AV3627" s="33">
        <f t="shared" si="379"/>
        <v>53</v>
      </c>
      <c r="AX3627" s="53">
        <v>10564.88</v>
      </c>
      <c r="AY3627" s="50">
        <f t="shared" si="380"/>
        <v>10565</v>
      </c>
      <c r="BA3627" s="10">
        <v>6.03</v>
      </c>
      <c r="BB3627" s="50" t="str">
        <f t="shared" si="381"/>
        <v>Prediabetes</v>
      </c>
    </row>
    <row r="3628" spans="18:54" ht="15.5" x14ac:dyDescent="0.35">
      <c r="R3628" s="7" t="s">
        <v>6740</v>
      </c>
      <c r="S3628" s="10" t="s">
        <v>7611</v>
      </c>
      <c r="T3628" s="16" t="s">
        <v>5898</v>
      </c>
      <c r="X3628" s="27">
        <v>1</v>
      </c>
      <c r="Y3628" s="25">
        <f t="shared" si="375"/>
        <v>1</v>
      </c>
      <c r="AB3628" s="10" t="s">
        <v>2380</v>
      </c>
      <c r="AC3628" s="7" t="s">
        <v>2380</v>
      </c>
      <c r="AF3628" s="25" t="str">
        <f t="shared" si="376"/>
        <v>No</v>
      </c>
      <c r="AG3628" s="36" t="str">
        <f t="shared" si="377"/>
        <v>No</v>
      </c>
      <c r="AJ3628" s="25">
        <v>27.36</v>
      </c>
      <c r="AL3628" s="32" t="str">
        <f t="shared" si="378"/>
        <v>Over weight</v>
      </c>
      <c r="AO3628" s="41">
        <v>1966</v>
      </c>
      <c r="AP3628" s="29" t="s">
        <v>30</v>
      </c>
      <c r="AQ3628" s="7">
        <v>11</v>
      </c>
      <c r="AS3628" s="32" t="str">
        <f t="shared" si="374"/>
        <v>11-12-1966</v>
      </c>
      <c r="AU3628" s="10" t="s">
        <v>9551</v>
      </c>
      <c r="AV3628" s="32">
        <f t="shared" si="379"/>
        <v>56</v>
      </c>
      <c r="AX3628" s="53">
        <v>10577.09</v>
      </c>
      <c r="AY3628" s="49">
        <f t="shared" si="380"/>
        <v>10577</v>
      </c>
      <c r="BA3628" s="10">
        <v>5.96</v>
      </c>
      <c r="BB3628" s="49" t="str">
        <f t="shared" si="381"/>
        <v>Prediabetes</v>
      </c>
    </row>
    <row r="3629" spans="18:54" ht="15.5" x14ac:dyDescent="0.35">
      <c r="R3629" s="7" t="s">
        <v>6740</v>
      </c>
      <c r="S3629" s="10" t="s">
        <v>7612</v>
      </c>
      <c r="T3629" s="16" t="s">
        <v>5899</v>
      </c>
      <c r="X3629" s="27" t="s">
        <v>2381</v>
      </c>
      <c r="Y3629" s="25">
        <f t="shared" si="375"/>
        <v>0</v>
      </c>
      <c r="AB3629" s="10" t="s">
        <v>2380</v>
      </c>
      <c r="AC3629" s="7" t="s">
        <v>2380</v>
      </c>
      <c r="AF3629" s="25" t="str">
        <f t="shared" si="376"/>
        <v>No</v>
      </c>
      <c r="AG3629" s="36" t="str">
        <f t="shared" si="377"/>
        <v>No</v>
      </c>
      <c r="AJ3629" s="25">
        <v>20.350000000000001</v>
      </c>
      <c r="AL3629" s="33" t="str">
        <f t="shared" si="378"/>
        <v xml:space="preserve">Normal Weight 
</v>
      </c>
      <c r="AO3629" s="42">
        <v>1969</v>
      </c>
      <c r="AP3629" s="30" t="s">
        <v>30</v>
      </c>
      <c r="AQ3629" s="7">
        <v>25</v>
      </c>
      <c r="AS3629" s="33" t="str">
        <f t="shared" si="374"/>
        <v>25-12-1969</v>
      </c>
      <c r="AU3629" s="10" t="s">
        <v>9552</v>
      </c>
      <c r="AV3629" s="33">
        <f t="shared" si="379"/>
        <v>53</v>
      </c>
      <c r="AX3629" s="53">
        <v>10579.71</v>
      </c>
      <c r="AY3629" s="50">
        <f t="shared" si="380"/>
        <v>10580</v>
      </c>
      <c r="BA3629" s="10">
        <v>4.16</v>
      </c>
      <c r="BB3629" s="50" t="str">
        <f t="shared" si="381"/>
        <v>Normal</v>
      </c>
    </row>
    <row r="3630" spans="18:54" ht="15.5" x14ac:dyDescent="0.35">
      <c r="R3630" s="7" t="s">
        <v>6740</v>
      </c>
      <c r="S3630" s="10" t="s">
        <v>6769</v>
      </c>
      <c r="T3630" s="16" t="s">
        <v>5900</v>
      </c>
      <c r="X3630" s="27" t="s">
        <v>2381</v>
      </c>
      <c r="Y3630" s="25">
        <f t="shared" si="375"/>
        <v>0</v>
      </c>
      <c r="AB3630" s="10" t="s">
        <v>2380</v>
      </c>
      <c r="AC3630" s="7" t="s">
        <v>2380</v>
      </c>
      <c r="AF3630" s="25" t="str">
        <f t="shared" si="376"/>
        <v>No</v>
      </c>
      <c r="AG3630" s="36" t="str">
        <f t="shared" si="377"/>
        <v>No</v>
      </c>
      <c r="AJ3630" s="25">
        <v>24.035</v>
      </c>
      <c r="AL3630" s="32" t="str">
        <f t="shared" si="378"/>
        <v xml:space="preserve">Normal Weight 
</v>
      </c>
      <c r="AO3630" s="41">
        <v>1966</v>
      </c>
      <c r="AP3630" s="29" t="s">
        <v>15</v>
      </c>
      <c r="AQ3630" s="7">
        <v>3</v>
      </c>
      <c r="AS3630" s="32" t="str">
        <f t="shared" si="374"/>
        <v>03-11-1966</v>
      </c>
      <c r="AU3630" s="10" t="s">
        <v>9553</v>
      </c>
      <c r="AV3630" s="32">
        <f t="shared" si="379"/>
        <v>56</v>
      </c>
      <c r="AX3630" s="53">
        <v>10594.23</v>
      </c>
      <c r="AY3630" s="51">
        <f t="shared" si="380"/>
        <v>10594</v>
      </c>
      <c r="BA3630" s="10">
        <v>6.11</v>
      </c>
      <c r="BB3630" s="51" t="str">
        <f t="shared" si="381"/>
        <v>Prediabetes</v>
      </c>
    </row>
    <row r="3631" spans="18:54" ht="15.5" x14ac:dyDescent="0.35">
      <c r="R3631" s="7" t="s">
        <v>6740</v>
      </c>
      <c r="S3631" s="10" t="s">
        <v>7613</v>
      </c>
      <c r="T3631" s="16" t="s">
        <v>5639</v>
      </c>
      <c r="X3631" s="27" t="s">
        <v>2381</v>
      </c>
      <c r="Y3631" s="25">
        <f t="shared" si="375"/>
        <v>0</v>
      </c>
      <c r="AB3631" s="10" t="s">
        <v>2380</v>
      </c>
      <c r="AC3631" s="7" t="s">
        <v>2380</v>
      </c>
      <c r="AF3631" s="25" t="str">
        <f t="shared" si="376"/>
        <v>No</v>
      </c>
      <c r="AG3631" s="36" t="str">
        <f t="shared" si="377"/>
        <v>No</v>
      </c>
      <c r="AJ3631" s="25">
        <v>23.56</v>
      </c>
      <c r="AL3631" s="33" t="str">
        <f t="shared" si="378"/>
        <v xml:space="preserve">Normal Weight 
</v>
      </c>
      <c r="AO3631" s="42">
        <v>1967</v>
      </c>
      <c r="AP3631" s="30" t="s">
        <v>15</v>
      </c>
      <c r="AQ3631" s="7">
        <v>29</v>
      </c>
      <c r="AS3631" s="33" t="str">
        <f t="shared" si="374"/>
        <v>29-11-1967</v>
      </c>
      <c r="AU3631" s="10" t="s">
        <v>9554</v>
      </c>
      <c r="AV3631" s="33">
        <f t="shared" si="379"/>
        <v>55</v>
      </c>
      <c r="AX3631" s="53">
        <v>10594.5</v>
      </c>
      <c r="AY3631" s="50">
        <f t="shared" si="380"/>
        <v>10595</v>
      </c>
      <c r="BA3631" s="10">
        <v>5.97</v>
      </c>
      <c r="BB3631" s="50" t="str">
        <f t="shared" si="381"/>
        <v>Prediabetes</v>
      </c>
    </row>
    <row r="3632" spans="18:54" ht="15.5" x14ac:dyDescent="0.35">
      <c r="R3632" s="7" t="s">
        <v>6739</v>
      </c>
      <c r="S3632" s="10" t="s">
        <v>7614</v>
      </c>
      <c r="T3632" s="16" t="s">
        <v>5901</v>
      </c>
      <c r="X3632" s="27">
        <v>2</v>
      </c>
      <c r="Y3632" s="25">
        <f t="shared" si="375"/>
        <v>2</v>
      </c>
      <c r="AB3632" s="10" t="s">
        <v>2380</v>
      </c>
      <c r="AC3632" s="7" t="s">
        <v>2380</v>
      </c>
      <c r="AF3632" s="25" t="str">
        <f t="shared" si="376"/>
        <v>No</v>
      </c>
      <c r="AG3632" s="36" t="str">
        <f t="shared" si="377"/>
        <v>No</v>
      </c>
      <c r="AJ3632" s="25">
        <v>27.17</v>
      </c>
      <c r="AL3632" s="32" t="str">
        <f t="shared" si="378"/>
        <v>Over weight</v>
      </c>
      <c r="AO3632" s="41">
        <v>1972</v>
      </c>
      <c r="AP3632" s="29" t="s">
        <v>30</v>
      </c>
      <c r="AQ3632" s="7">
        <v>14</v>
      </c>
      <c r="AS3632" s="32" t="str">
        <f t="shared" si="374"/>
        <v>14-12-1972</v>
      </c>
      <c r="AU3632" s="10" t="s">
        <v>9555</v>
      </c>
      <c r="AV3632" s="32">
        <f t="shared" si="379"/>
        <v>50</v>
      </c>
      <c r="AX3632" s="53">
        <v>10600.55</v>
      </c>
      <c r="AY3632" s="51">
        <f t="shared" si="380"/>
        <v>10601</v>
      </c>
      <c r="BA3632" s="10">
        <v>10.81</v>
      </c>
      <c r="BB3632" s="51" t="str">
        <f t="shared" si="381"/>
        <v>Diabetes</v>
      </c>
    </row>
    <row r="3633" spans="18:54" ht="15.5" x14ac:dyDescent="0.35">
      <c r="R3633" s="7" t="s">
        <v>6739</v>
      </c>
      <c r="S3633" s="10" t="s">
        <v>7615</v>
      </c>
      <c r="T3633" s="16" t="s">
        <v>5902</v>
      </c>
      <c r="X3633" s="27">
        <v>1</v>
      </c>
      <c r="Y3633" s="25">
        <f t="shared" si="375"/>
        <v>1</v>
      </c>
      <c r="AB3633" s="10" t="s">
        <v>2382</v>
      </c>
      <c r="AC3633" s="7" t="s">
        <v>2380</v>
      </c>
      <c r="AF3633" s="25" t="str">
        <f t="shared" si="376"/>
        <v>Yes</v>
      </c>
      <c r="AG3633" s="36" t="str">
        <f t="shared" si="377"/>
        <v>No</v>
      </c>
      <c r="AJ3633" s="25">
        <v>34.32</v>
      </c>
      <c r="AL3633" s="33" t="str">
        <f t="shared" si="378"/>
        <v>Obesity</v>
      </c>
      <c r="AO3633" s="42">
        <v>1966</v>
      </c>
      <c r="AP3633" s="30" t="s">
        <v>10</v>
      </c>
      <c r="AQ3633" s="7">
        <v>20</v>
      </c>
      <c r="AS3633" s="33" t="str">
        <f t="shared" si="374"/>
        <v>20-07-1966</v>
      </c>
      <c r="AU3633" s="10" t="s">
        <v>9556</v>
      </c>
      <c r="AV3633" s="33">
        <f t="shared" si="379"/>
        <v>56</v>
      </c>
      <c r="AX3633" s="53">
        <v>10601.41</v>
      </c>
      <c r="AY3633" s="50">
        <f t="shared" si="380"/>
        <v>10601</v>
      </c>
      <c r="BA3633" s="10">
        <v>5.7</v>
      </c>
      <c r="BB3633" s="50" t="str">
        <f t="shared" si="381"/>
        <v>Prediabetes</v>
      </c>
    </row>
    <row r="3634" spans="18:54" ht="15.5" x14ac:dyDescent="0.35">
      <c r="R3634" s="7" t="s">
        <v>6739</v>
      </c>
      <c r="S3634" s="10" t="s">
        <v>7500</v>
      </c>
      <c r="T3634" s="16" t="s">
        <v>5903</v>
      </c>
      <c r="X3634" s="27">
        <v>1</v>
      </c>
      <c r="Y3634" s="25">
        <f t="shared" si="375"/>
        <v>1</v>
      </c>
      <c r="AB3634" s="10" t="s">
        <v>2382</v>
      </c>
      <c r="AC3634" s="7" t="s">
        <v>2380</v>
      </c>
      <c r="AF3634" s="25" t="str">
        <f t="shared" si="376"/>
        <v>Yes</v>
      </c>
      <c r="AG3634" s="36" t="str">
        <f t="shared" si="377"/>
        <v>No</v>
      </c>
      <c r="AJ3634" s="25">
        <v>23.87</v>
      </c>
      <c r="AL3634" s="32" t="str">
        <f t="shared" si="378"/>
        <v xml:space="preserve">Normal Weight 
</v>
      </c>
      <c r="AO3634" s="41">
        <v>1967</v>
      </c>
      <c r="AP3634" s="29" t="s">
        <v>18</v>
      </c>
      <c r="AQ3634" s="7">
        <v>23</v>
      </c>
      <c r="AS3634" s="32" t="str">
        <f t="shared" si="374"/>
        <v>23-06-1967</v>
      </c>
      <c r="AU3634" s="10" t="s">
        <v>9557</v>
      </c>
      <c r="AV3634" s="32">
        <f t="shared" si="379"/>
        <v>55</v>
      </c>
      <c r="AX3634" s="53">
        <v>10601.63</v>
      </c>
      <c r="AY3634" s="51">
        <f t="shared" si="380"/>
        <v>10602</v>
      </c>
      <c r="BA3634" s="10">
        <v>4.7699999999999996</v>
      </c>
      <c r="BB3634" s="51" t="str">
        <f t="shared" si="381"/>
        <v>Normal</v>
      </c>
    </row>
    <row r="3635" spans="18:54" ht="15.5" x14ac:dyDescent="0.35">
      <c r="R3635" s="7" t="s">
        <v>6740</v>
      </c>
      <c r="S3635" s="10" t="s">
        <v>7616</v>
      </c>
      <c r="T3635" s="16" t="s">
        <v>5904</v>
      </c>
      <c r="X3635" s="27">
        <v>1</v>
      </c>
      <c r="Y3635" s="25">
        <f t="shared" si="375"/>
        <v>1</v>
      </c>
      <c r="AB3635" s="10" t="s">
        <v>2380</v>
      </c>
      <c r="AC3635" s="7" t="s">
        <v>2380</v>
      </c>
      <c r="AF3635" s="25" t="str">
        <f t="shared" si="376"/>
        <v>No</v>
      </c>
      <c r="AG3635" s="36" t="str">
        <f t="shared" si="377"/>
        <v>No</v>
      </c>
      <c r="AJ3635" s="25">
        <v>30.15</v>
      </c>
      <c r="AL3635" s="33" t="str">
        <f t="shared" si="378"/>
        <v>Obesity</v>
      </c>
      <c r="AO3635" s="42">
        <v>1966</v>
      </c>
      <c r="AP3635" s="30" t="s">
        <v>10</v>
      </c>
      <c r="AQ3635" s="7">
        <v>2</v>
      </c>
      <c r="AS3635" s="33" t="str">
        <f t="shared" si="374"/>
        <v>02-07-1966</v>
      </c>
      <c r="AU3635" s="10" t="s">
        <v>9558</v>
      </c>
      <c r="AV3635" s="33">
        <f t="shared" si="379"/>
        <v>56</v>
      </c>
      <c r="AX3635" s="53">
        <v>10602.39</v>
      </c>
      <c r="AY3635" s="50">
        <f t="shared" si="380"/>
        <v>10602</v>
      </c>
      <c r="BA3635" s="10">
        <v>4.25</v>
      </c>
      <c r="BB3635" s="50" t="str">
        <f t="shared" si="381"/>
        <v>Normal</v>
      </c>
    </row>
    <row r="3636" spans="18:54" ht="15.5" x14ac:dyDescent="0.35">
      <c r="R3636" s="7" t="s">
        <v>6740</v>
      </c>
      <c r="S3636" s="10" t="s">
        <v>5750</v>
      </c>
      <c r="T3636" s="16" t="s">
        <v>5905</v>
      </c>
      <c r="X3636" s="27" t="s">
        <v>2381</v>
      </c>
      <c r="Y3636" s="25">
        <f t="shared" si="375"/>
        <v>0</v>
      </c>
      <c r="AB3636" s="10" t="s">
        <v>2380</v>
      </c>
      <c r="AC3636" s="7" t="s">
        <v>2380</v>
      </c>
      <c r="AF3636" s="25" t="str">
        <f t="shared" si="376"/>
        <v>No</v>
      </c>
      <c r="AG3636" s="36" t="str">
        <f t="shared" si="377"/>
        <v>No</v>
      </c>
      <c r="AJ3636" s="25">
        <v>26.36</v>
      </c>
      <c r="AL3636" s="32" t="str">
        <f t="shared" si="378"/>
        <v>Over weight</v>
      </c>
      <c r="AO3636" s="41">
        <v>1965</v>
      </c>
      <c r="AP3636" s="29" t="s">
        <v>18</v>
      </c>
      <c r="AQ3636" s="7">
        <v>27</v>
      </c>
      <c r="AS3636" s="32" t="str">
        <f t="shared" ref="AS3636:AS3699" si="382">TEXT(DATEVALUE(CONCATENATE(AQ3636,"-",AP3636,"-",AO3636)),("DD-MM-YYYY"))</f>
        <v>27-06-1965</v>
      </c>
      <c r="AU3636" s="10" t="s">
        <v>9559</v>
      </c>
      <c r="AV3636" s="32">
        <f t="shared" si="379"/>
        <v>57</v>
      </c>
      <c r="AX3636" s="53">
        <v>10608.67</v>
      </c>
      <c r="AY3636" s="49">
        <f t="shared" si="380"/>
        <v>10609</v>
      </c>
      <c r="BA3636" s="10">
        <v>5.52</v>
      </c>
      <c r="BB3636" s="49" t="str">
        <f t="shared" si="381"/>
        <v>Normal</v>
      </c>
    </row>
    <row r="3637" spans="18:54" ht="15.5" x14ac:dyDescent="0.35">
      <c r="R3637" s="7" t="s">
        <v>6739</v>
      </c>
      <c r="S3637" s="10" t="s">
        <v>7617</v>
      </c>
      <c r="T3637" s="16" t="s">
        <v>5906</v>
      </c>
      <c r="X3637" s="27">
        <v>1</v>
      </c>
      <c r="Y3637" s="25">
        <f t="shared" ref="Y3637:Y3700" si="383">IF(X3637="No major surgery",0,X3637)</f>
        <v>1</v>
      </c>
      <c r="AB3637" s="10" t="s">
        <v>2382</v>
      </c>
      <c r="AC3637" s="7" t="s">
        <v>2380</v>
      </c>
      <c r="AF3637" s="25" t="str">
        <f t="shared" ref="AF3637:AF3700" si="384">IF(LOWER(AB3637)="yes","Yes","No")</f>
        <v>Yes</v>
      </c>
      <c r="AG3637" s="36" t="str">
        <f t="shared" ref="AG3637:AG3700" si="385">IF(LOWER(AC3637)="yes","Yes","No")</f>
        <v>No</v>
      </c>
      <c r="AJ3637" s="25">
        <v>45.32</v>
      </c>
      <c r="AL3637" s="33" t="str">
        <f t="shared" ref="AL3637:AL3700" si="386">IF(AJ3637&lt;18.5,"Under weight",IF(AJ3637&lt;25,"Normal Weight 
",IF(AJ3637&lt;30,"Over weight","Obesity")))</f>
        <v>Obesity</v>
      </c>
      <c r="AO3637" s="42">
        <v>1992</v>
      </c>
      <c r="AP3637" s="30" t="s">
        <v>10</v>
      </c>
      <c r="AQ3637" s="7">
        <v>23</v>
      </c>
      <c r="AS3637" s="33" t="str">
        <f t="shared" si="382"/>
        <v>23-07-1992</v>
      </c>
      <c r="AU3637" s="10" t="s">
        <v>9560</v>
      </c>
      <c r="AV3637" s="33">
        <f t="shared" ref="AV3637:AV3700" si="387">2023-YEAR(AU3637)-IF(OR(MONTH(AU3637)&gt;6,AND(DAY(AU3637)&gt;8)),1,0)</f>
        <v>30</v>
      </c>
      <c r="AX3637" s="53">
        <v>10617.04</v>
      </c>
      <c r="AY3637" s="50">
        <f t="shared" ref="AY3637:AY3700" si="388">ROUND(AX3637,0)</f>
        <v>10617</v>
      </c>
      <c r="BA3637" s="10">
        <v>6.53</v>
      </c>
      <c r="BB3637" s="50" t="str">
        <f t="shared" ref="BB3637:BB3700" si="389">IF(BA3637&lt;5.7,"Normal",IF(BA3637&lt;6.5,"Prediabetes","Diabetes"))</f>
        <v>Diabetes</v>
      </c>
    </row>
    <row r="3638" spans="18:54" ht="15.5" x14ac:dyDescent="0.35">
      <c r="R3638" s="7" t="s">
        <v>6740</v>
      </c>
      <c r="S3638" s="10" t="s">
        <v>6933</v>
      </c>
      <c r="T3638" s="16" t="s">
        <v>4973</v>
      </c>
      <c r="X3638" s="27">
        <v>1</v>
      </c>
      <c r="Y3638" s="25">
        <f t="shared" si="383"/>
        <v>1</v>
      </c>
      <c r="AB3638" s="10" t="s">
        <v>2382</v>
      </c>
      <c r="AC3638" s="7" t="s">
        <v>2380</v>
      </c>
      <c r="AF3638" s="25" t="str">
        <f t="shared" si="384"/>
        <v>Yes</v>
      </c>
      <c r="AG3638" s="36" t="str">
        <f t="shared" si="385"/>
        <v>No</v>
      </c>
      <c r="AJ3638" s="25">
        <v>31.93</v>
      </c>
      <c r="AL3638" s="32" t="str">
        <f t="shared" si="386"/>
        <v>Obesity</v>
      </c>
      <c r="AO3638" s="41">
        <v>1990</v>
      </c>
      <c r="AP3638" s="29" t="s">
        <v>10</v>
      </c>
      <c r="AQ3638" s="7">
        <v>6</v>
      </c>
      <c r="AS3638" s="32" t="str">
        <f t="shared" si="382"/>
        <v>06-07-1990</v>
      </c>
      <c r="AU3638" s="10" t="s">
        <v>8937</v>
      </c>
      <c r="AV3638" s="32">
        <f t="shared" si="387"/>
        <v>32</v>
      </c>
      <c r="AX3638" s="53">
        <v>10620.26</v>
      </c>
      <c r="AY3638" s="51">
        <f t="shared" si="388"/>
        <v>10620</v>
      </c>
      <c r="BA3638" s="10">
        <v>4.82</v>
      </c>
      <c r="BB3638" s="51" t="str">
        <f t="shared" si="389"/>
        <v>Normal</v>
      </c>
    </row>
    <row r="3639" spans="18:54" ht="15.5" x14ac:dyDescent="0.35">
      <c r="R3639" s="7" t="s">
        <v>6739</v>
      </c>
      <c r="S3639" s="10" t="s">
        <v>7618</v>
      </c>
      <c r="T3639" s="16" t="s">
        <v>5907</v>
      </c>
      <c r="X3639" s="27">
        <v>1</v>
      </c>
      <c r="Y3639" s="25">
        <f t="shared" si="383"/>
        <v>1</v>
      </c>
      <c r="AB3639" s="10" t="s">
        <v>2382</v>
      </c>
      <c r="AC3639" s="7" t="s">
        <v>2380</v>
      </c>
      <c r="AF3639" s="25" t="str">
        <f t="shared" si="384"/>
        <v>Yes</v>
      </c>
      <c r="AG3639" s="36" t="str">
        <f t="shared" si="385"/>
        <v>No</v>
      </c>
      <c r="AJ3639" s="25">
        <v>36</v>
      </c>
      <c r="AL3639" s="33" t="str">
        <f t="shared" si="386"/>
        <v>Obesity</v>
      </c>
      <c r="AO3639" s="42">
        <v>1964</v>
      </c>
      <c r="AP3639" s="30" t="s">
        <v>35</v>
      </c>
      <c r="AQ3639" s="7">
        <v>8</v>
      </c>
      <c r="AS3639" s="33" t="str">
        <f t="shared" si="382"/>
        <v>08-08-1964</v>
      </c>
      <c r="AU3639" s="10" t="s">
        <v>9561</v>
      </c>
      <c r="AV3639" s="33">
        <f t="shared" si="387"/>
        <v>58</v>
      </c>
      <c r="AX3639" s="53">
        <v>10627.81</v>
      </c>
      <c r="AY3639" s="50">
        <f t="shared" si="388"/>
        <v>10628</v>
      </c>
      <c r="BA3639" s="10">
        <v>11.94</v>
      </c>
      <c r="BB3639" s="50" t="str">
        <f t="shared" si="389"/>
        <v>Diabetes</v>
      </c>
    </row>
    <row r="3640" spans="18:54" ht="15.5" x14ac:dyDescent="0.35">
      <c r="R3640" s="7" t="s">
        <v>6739</v>
      </c>
      <c r="S3640" s="10" t="s">
        <v>7619</v>
      </c>
      <c r="T3640" s="16" t="s">
        <v>5908</v>
      </c>
      <c r="X3640" s="27">
        <v>1</v>
      </c>
      <c r="Y3640" s="25">
        <f t="shared" si="383"/>
        <v>1</v>
      </c>
      <c r="AB3640" s="10" t="s">
        <v>2382</v>
      </c>
      <c r="AC3640" s="7" t="s">
        <v>2380</v>
      </c>
      <c r="AF3640" s="25" t="str">
        <f t="shared" si="384"/>
        <v>Yes</v>
      </c>
      <c r="AG3640" s="36" t="str">
        <f t="shared" si="385"/>
        <v>No</v>
      </c>
      <c r="AJ3640" s="25">
        <v>32</v>
      </c>
      <c r="AL3640" s="32" t="str">
        <f t="shared" si="386"/>
        <v>Obesity</v>
      </c>
      <c r="AO3640" s="41">
        <v>1976</v>
      </c>
      <c r="AP3640" s="29" t="s">
        <v>15</v>
      </c>
      <c r="AQ3640" s="7">
        <v>22</v>
      </c>
      <c r="AS3640" s="32" t="str">
        <f t="shared" si="382"/>
        <v>22-11-1976</v>
      </c>
      <c r="AU3640" s="10" t="s">
        <v>9562</v>
      </c>
      <c r="AV3640" s="32">
        <f t="shared" si="387"/>
        <v>46</v>
      </c>
      <c r="AX3640" s="53">
        <v>10665.44</v>
      </c>
      <c r="AY3640" s="51">
        <f t="shared" si="388"/>
        <v>10665</v>
      </c>
      <c r="BA3640" s="10">
        <v>7.85</v>
      </c>
      <c r="BB3640" s="51" t="str">
        <f t="shared" si="389"/>
        <v>Diabetes</v>
      </c>
    </row>
    <row r="3641" spans="18:54" ht="15.5" x14ac:dyDescent="0.35">
      <c r="R3641" s="7" t="s">
        <v>6739</v>
      </c>
      <c r="S3641" s="10" t="s">
        <v>7620</v>
      </c>
      <c r="T3641" s="16" t="s">
        <v>5909</v>
      </c>
      <c r="X3641" s="27">
        <v>1</v>
      </c>
      <c r="Y3641" s="25">
        <f t="shared" si="383"/>
        <v>1</v>
      </c>
      <c r="AB3641" s="10" t="s">
        <v>2382</v>
      </c>
      <c r="AC3641" s="7" t="s">
        <v>2380</v>
      </c>
      <c r="AF3641" s="25" t="str">
        <f t="shared" si="384"/>
        <v>Yes</v>
      </c>
      <c r="AG3641" s="36" t="str">
        <f t="shared" si="385"/>
        <v>No</v>
      </c>
      <c r="AJ3641" s="25">
        <v>29.37</v>
      </c>
      <c r="AL3641" s="33" t="str">
        <f t="shared" si="386"/>
        <v>Over weight</v>
      </c>
      <c r="AO3641" s="42">
        <v>1962</v>
      </c>
      <c r="AP3641" s="30" t="s">
        <v>20</v>
      </c>
      <c r="AQ3641" s="7">
        <v>7</v>
      </c>
      <c r="AS3641" s="33" t="str">
        <f t="shared" si="382"/>
        <v>07-09-1962</v>
      </c>
      <c r="AU3641" s="10" t="s">
        <v>9563</v>
      </c>
      <c r="AV3641" s="33">
        <f t="shared" si="387"/>
        <v>60</v>
      </c>
      <c r="AX3641" s="53">
        <v>10676.83</v>
      </c>
      <c r="AY3641" s="50">
        <f t="shared" si="388"/>
        <v>10677</v>
      </c>
      <c r="BA3641" s="10">
        <v>8.01</v>
      </c>
      <c r="BB3641" s="50" t="str">
        <f t="shared" si="389"/>
        <v>Diabetes</v>
      </c>
    </row>
    <row r="3642" spans="18:54" ht="15.5" x14ac:dyDescent="0.35">
      <c r="R3642" s="7" t="s">
        <v>6739</v>
      </c>
      <c r="S3642" s="10" t="s">
        <v>7621</v>
      </c>
      <c r="T3642" s="16" t="s">
        <v>4747</v>
      </c>
      <c r="X3642" s="27">
        <v>1</v>
      </c>
      <c r="Y3642" s="25">
        <f t="shared" si="383"/>
        <v>1</v>
      </c>
      <c r="AB3642" s="10" t="s">
        <v>2382</v>
      </c>
      <c r="AC3642" s="7" t="s">
        <v>2380</v>
      </c>
      <c r="AF3642" s="25" t="str">
        <f t="shared" si="384"/>
        <v>Yes</v>
      </c>
      <c r="AG3642" s="36" t="str">
        <f t="shared" si="385"/>
        <v>No</v>
      </c>
      <c r="AJ3642" s="25">
        <v>23.6</v>
      </c>
      <c r="AL3642" s="32" t="str">
        <f t="shared" si="386"/>
        <v xml:space="preserve">Normal Weight 
</v>
      </c>
      <c r="AO3642" s="41">
        <v>1977</v>
      </c>
      <c r="AP3642" s="29" t="s">
        <v>35</v>
      </c>
      <c r="AQ3642" s="7">
        <v>2</v>
      </c>
      <c r="AS3642" s="32" t="str">
        <f t="shared" si="382"/>
        <v>02-08-1977</v>
      </c>
      <c r="AU3642" s="10" t="s">
        <v>9564</v>
      </c>
      <c r="AV3642" s="32">
        <f t="shared" si="387"/>
        <v>45</v>
      </c>
      <c r="AX3642" s="53">
        <v>10690.11</v>
      </c>
      <c r="AY3642" s="51">
        <f t="shared" si="388"/>
        <v>10690</v>
      </c>
      <c r="BA3642" s="10">
        <v>7.4</v>
      </c>
      <c r="BB3642" s="51" t="str">
        <f t="shared" si="389"/>
        <v>Diabetes</v>
      </c>
    </row>
    <row r="3643" spans="18:54" ht="15.5" x14ac:dyDescent="0.35">
      <c r="R3643" s="7" t="s">
        <v>6739</v>
      </c>
      <c r="S3643" s="10" t="s">
        <v>6906</v>
      </c>
      <c r="T3643" s="16" t="s">
        <v>5910</v>
      </c>
      <c r="X3643" s="27" t="s">
        <v>2381</v>
      </c>
      <c r="Y3643" s="25">
        <f t="shared" si="383"/>
        <v>0</v>
      </c>
      <c r="AB3643" s="10" t="s">
        <v>2382</v>
      </c>
      <c r="AC3643" s="7" t="s">
        <v>2380</v>
      </c>
      <c r="AF3643" s="25" t="str">
        <f t="shared" si="384"/>
        <v>Yes</v>
      </c>
      <c r="AG3643" s="36" t="str">
        <f t="shared" si="385"/>
        <v>No</v>
      </c>
      <c r="AJ3643" s="25">
        <v>33.155000000000001</v>
      </c>
      <c r="AL3643" s="33" t="str">
        <f t="shared" si="386"/>
        <v>Obesity</v>
      </c>
      <c r="AO3643" s="42">
        <v>1976</v>
      </c>
      <c r="AP3643" s="30" t="s">
        <v>20</v>
      </c>
      <c r="AQ3643" s="7">
        <v>30</v>
      </c>
      <c r="AS3643" s="33" t="str">
        <f t="shared" si="382"/>
        <v>30-09-1976</v>
      </c>
      <c r="AU3643" s="10" t="s">
        <v>9565</v>
      </c>
      <c r="AV3643" s="33">
        <f t="shared" si="387"/>
        <v>46</v>
      </c>
      <c r="AX3643" s="53">
        <v>10698.38</v>
      </c>
      <c r="AY3643" s="50">
        <f t="shared" si="388"/>
        <v>10698</v>
      </c>
      <c r="BA3643" s="10">
        <v>8.3800000000000008</v>
      </c>
      <c r="BB3643" s="50" t="str">
        <f t="shared" si="389"/>
        <v>Diabetes</v>
      </c>
    </row>
    <row r="3644" spans="18:54" ht="15.5" x14ac:dyDescent="0.35">
      <c r="R3644" s="7" t="s">
        <v>6739</v>
      </c>
      <c r="S3644" s="10" t="s">
        <v>7622</v>
      </c>
      <c r="T3644" s="16" t="s">
        <v>5911</v>
      </c>
      <c r="X3644" s="27">
        <v>1</v>
      </c>
      <c r="Y3644" s="25">
        <f t="shared" si="383"/>
        <v>1</v>
      </c>
      <c r="AB3644" s="10" t="s">
        <v>2382</v>
      </c>
      <c r="AC3644" s="7" t="s">
        <v>2380</v>
      </c>
      <c r="AF3644" s="25" t="str">
        <f t="shared" si="384"/>
        <v>Yes</v>
      </c>
      <c r="AG3644" s="36" t="str">
        <f t="shared" si="385"/>
        <v>No</v>
      </c>
      <c r="AJ3644" s="25">
        <v>24.32</v>
      </c>
      <c r="AL3644" s="32" t="str">
        <f t="shared" si="386"/>
        <v xml:space="preserve">Normal Weight 
</v>
      </c>
      <c r="AO3644" s="41">
        <v>1972</v>
      </c>
      <c r="AP3644" s="29" t="s">
        <v>37</v>
      </c>
      <c r="AQ3644" s="7">
        <v>24</v>
      </c>
      <c r="AS3644" s="32" t="str">
        <f t="shared" si="382"/>
        <v>24-10-1972</v>
      </c>
      <c r="AU3644" s="10" t="s">
        <v>9566</v>
      </c>
      <c r="AV3644" s="32">
        <f t="shared" si="387"/>
        <v>50</v>
      </c>
      <c r="AX3644" s="53">
        <v>10702.64</v>
      </c>
      <c r="AY3644" s="49">
        <f t="shared" si="388"/>
        <v>10703</v>
      </c>
      <c r="BA3644" s="10">
        <v>11.56</v>
      </c>
      <c r="BB3644" s="49" t="str">
        <f t="shared" si="389"/>
        <v>Diabetes</v>
      </c>
    </row>
    <row r="3645" spans="18:54" ht="15.5" x14ac:dyDescent="0.35">
      <c r="R3645" s="7" t="s">
        <v>6739</v>
      </c>
      <c r="S3645" s="10" t="s">
        <v>7623</v>
      </c>
      <c r="T3645" s="16" t="s">
        <v>5912</v>
      </c>
      <c r="X3645" s="27" t="s">
        <v>2381</v>
      </c>
      <c r="Y3645" s="25">
        <f t="shared" si="383"/>
        <v>0</v>
      </c>
      <c r="AB3645" s="10" t="s">
        <v>2380</v>
      </c>
      <c r="AC3645" s="7" t="s">
        <v>2380</v>
      </c>
      <c r="AF3645" s="25" t="str">
        <f t="shared" si="384"/>
        <v>No</v>
      </c>
      <c r="AG3645" s="36" t="str">
        <f t="shared" si="385"/>
        <v>No</v>
      </c>
      <c r="AJ3645" s="25">
        <v>36.299999999999997</v>
      </c>
      <c r="AL3645" s="33" t="str">
        <f t="shared" si="386"/>
        <v>Obesity</v>
      </c>
      <c r="AO3645" s="42">
        <v>1967</v>
      </c>
      <c r="AP3645" s="30" t="s">
        <v>10</v>
      </c>
      <c r="AQ3645" s="7">
        <v>30</v>
      </c>
      <c r="AS3645" s="33" t="str">
        <f t="shared" si="382"/>
        <v>30-07-1967</v>
      </c>
      <c r="AU3645" s="10" t="s">
        <v>9567</v>
      </c>
      <c r="AV3645" s="33">
        <f t="shared" si="387"/>
        <v>55</v>
      </c>
      <c r="AX3645" s="53">
        <v>10704.47</v>
      </c>
      <c r="AY3645" s="50">
        <f t="shared" si="388"/>
        <v>10704</v>
      </c>
      <c r="BA3645" s="10">
        <v>4.6100000000000003</v>
      </c>
      <c r="BB3645" s="50" t="str">
        <f t="shared" si="389"/>
        <v>Normal</v>
      </c>
    </row>
    <row r="3646" spans="18:54" ht="15.5" x14ac:dyDescent="0.35">
      <c r="R3646" s="7" t="s">
        <v>6739</v>
      </c>
      <c r="S3646" s="10" t="s">
        <v>5980</v>
      </c>
      <c r="T3646" s="16" t="s">
        <v>5913</v>
      </c>
      <c r="X3646" s="27">
        <v>1</v>
      </c>
      <c r="Y3646" s="25">
        <f t="shared" si="383"/>
        <v>1</v>
      </c>
      <c r="AB3646" s="10" t="s">
        <v>2380</v>
      </c>
      <c r="AC3646" s="7" t="s">
        <v>2380</v>
      </c>
      <c r="AF3646" s="25" t="str">
        <f t="shared" si="384"/>
        <v>No</v>
      </c>
      <c r="AG3646" s="36" t="str">
        <f t="shared" si="385"/>
        <v>No</v>
      </c>
      <c r="AJ3646" s="25">
        <v>34.4</v>
      </c>
      <c r="AL3646" s="32" t="str">
        <f t="shared" si="386"/>
        <v>Obesity</v>
      </c>
      <c r="AO3646" s="41">
        <v>1967</v>
      </c>
      <c r="AP3646" s="29" t="s">
        <v>37</v>
      </c>
      <c r="AQ3646" s="7">
        <v>5</v>
      </c>
      <c r="AS3646" s="32" t="str">
        <f t="shared" si="382"/>
        <v>05-10-1967</v>
      </c>
      <c r="AU3646" s="10" t="s">
        <v>9568</v>
      </c>
      <c r="AV3646" s="32">
        <f t="shared" si="387"/>
        <v>55</v>
      </c>
      <c r="AX3646" s="53">
        <v>10713.64</v>
      </c>
      <c r="AY3646" s="51">
        <f t="shared" si="388"/>
        <v>10714</v>
      </c>
      <c r="BA3646" s="10">
        <v>4.95</v>
      </c>
      <c r="BB3646" s="51" t="str">
        <f t="shared" si="389"/>
        <v>Normal</v>
      </c>
    </row>
    <row r="3647" spans="18:54" ht="15.5" x14ac:dyDescent="0.35">
      <c r="R3647" s="7" t="s">
        <v>6739</v>
      </c>
      <c r="S3647" s="10" t="s">
        <v>7500</v>
      </c>
      <c r="T3647" s="16" t="s">
        <v>5914</v>
      </c>
      <c r="X3647" s="27" t="s">
        <v>2381</v>
      </c>
      <c r="Y3647" s="25">
        <f t="shared" si="383"/>
        <v>0</v>
      </c>
      <c r="AB3647" s="10" t="s">
        <v>2380</v>
      </c>
      <c r="AC3647" s="7" t="s">
        <v>2380</v>
      </c>
      <c r="AF3647" s="25" t="str">
        <f t="shared" si="384"/>
        <v>No</v>
      </c>
      <c r="AG3647" s="36" t="str">
        <f t="shared" si="385"/>
        <v>No</v>
      </c>
      <c r="AJ3647" s="25">
        <v>30.9</v>
      </c>
      <c r="AL3647" s="33" t="str">
        <f t="shared" si="386"/>
        <v>Obesity</v>
      </c>
      <c r="AO3647" s="42">
        <v>1992</v>
      </c>
      <c r="AP3647" s="30" t="s">
        <v>18</v>
      </c>
      <c r="AQ3647" s="7">
        <v>25</v>
      </c>
      <c r="AS3647" s="33" t="str">
        <f t="shared" si="382"/>
        <v>25-06-1992</v>
      </c>
      <c r="AU3647" s="10" t="s">
        <v>9569</v>
      </c>
      <c r="AV3647" s="33">
        <f t="shared" si="387"/>
        <v>30</v>
      </c>
      <c r="AX3647" s="53">
        <v>10719.57</v>
      </c>
      <c r="AY3647" s="50">
        <f t="shared" si="388"/>
        <v>10720</v>
      </c>
      <c r="BA3647" s="10">
        <v>5.04</v>
      </c>
      <c r="BB3647" s="50" t="str">
        <f t="shared" si="389"/>
        <v>Normal</v>
      </c>
    </row>
    <row r="3648" spans="18:54" ht="15.5" x14ac:dyDescent="0.35">
      <c r="R3648" s="7" t="s">
        <v>6739</v>
      </c>
      <c r="S3648" s="10" t="s">
        <v>7624</v>
      </c>
      <c r="T3648" s="16" t="s">
        <v>5915</v>
      </c>
      <c r="X3648" s="27" t="s">
        <v>2381</v>
      </c>
      <c r="Y3648" s="25">
        <f t="shared" si="383"/>
        <v>0</v>
      </c>
      <c r="AB3648" s="10" t="s">
        <v>2380</v>
      </c>
      <c r="AC3648" s="7" t="s">
        <v>2380</v>
      </c>
      <c r="AF3648" s="25" t="str">
        <f t="shared" si="384"/>
        <v>No</v>
      </c>
      <c r="AG3648" s="36" t="str">
        <f t="shared" si="385"/>
        <v>No</v>
      </c>
      <c r="AJ3648" s="25">
        <v>28.6</v>
      </c>
      <c r="AL3648" s="32" t="str">
        <f t="shared" si="386"/>
        <v>Over weight</v>
      </c>
      <c r="AO3648" s="41">
        <v>1974</v>
      </c>
      <c r="AP3648" s="29" t="s">
        <v>30</v>
      </c>
      <c r="AQ3648" s="7">
        <v>9</v>
      </c>
      <c r="AS3648" s="32" t="str">
        <f t="shared" si="382"/>
        <v>09-12-1974</v>
      </c>
      <c r="AU3648" s="10" t="s">
        <v>9570</v>
      </c>
      <c r="AV3648" s="32">
        <f t="shared" si="387"/>
        <v>48</v>
      </c>
      <c r="AX3648" s="53">
        <v>10736.87</v>
      </c>
      <c r="AY3648" s="51">
        <f t="shared" si="388"/>
        <v>10737</v>
      </c>
      <c r="BA3648" s="10">
        <v>5.42</v>
      </c>
      <c r="BB3648" s="51" t="str">
        <f t="shared" si="389"/>
        <v>Normal</v>
      </c>
    </row>
    <row r="3649" spans="18:54" ht="15.5" x14ac:dyDescent="0.35">
      <c r="R3649" s="7" t="s">
        <v>6739</v>
      </c>
      <c r="S3649" s="10" t="s">
        <v>7625</v>
      </c>
      <c r="T3649" s="16" t="s">
        <v>5916</v>
      </c>
      <c r="X3649" s="27" t="s">
        <v>2381</v>
      </c>
      <c r="Y3649" s="25">
        <f t="shared" si="383"/>
        <v>0</v>
      </c>
      <c r="AB3649" s="10" t="s">
        <v>2380</v>
      </c>
      <c r="AC3649" s="7" t="s">
        <v>2380</v>
      </c>
      <c r="AF3649" s="25" t="str">
        <f t="shared" si="384"/>
        <v>No</v>
      </c>
      <c r="AG3649" s="36" t="str">
        <f t="shared" si="385"/>
        <v>No</v>
      </c>
      <c r="AJ3649" s="25">
        <v>27.83</v>
      </c>
      <c r="AL3649" s="33" t="str">
        <f t="shared" si="386"/>
        <v>Over weight</v>
      </c>
      <c r="AO3649" s="42">
        <v>1986</v>
      </c>
      <c r="AP3649" s="30" t="s">
        <v>35</v>
      </c>
      <c r="AQ3649" s="7">
        <v>29</v>
      </c>
      <c r="AS3649" s="33" t="str">
        <f t="shared" si="382"/>
        <v>29-08-1986</v>
      </c>
      <c r="AU3649" s="10" t="s">
        <v>9571</v>
      </c>
      <c r="AV3649" s="33">
        <f t="shared" si="387"/>
        <v>36</v>
      </c>
      <c r="AX3649" s="53">
        <v>10749.02</v>
      </c>
      <c r="AY3649" s="50">
        <f t="shared" si="388"/>
        <v>10749</v>
      </c>
      <c r="BA3649" s="10">
        <v>5.39</v>
      </c>
      <c r="BB3649" s="50" t="str">
        <f t="shared" si="389"/>
        <v>Normal</v>
      </c>
    </row>
    <row r="3650" spans="18:54" ht="15.5" x14ac:dyDescent="0.35">
      <c r="R3650" s="7" t="s">
        <v>6740</v>
      </c>
      <c r="S3650" s="10" t="s">
        <v>7626</v>
      </c>
      <c r="T3650" s="16" t="s">
        <v>5917</v>
      </c>
      <c r="U3650" t="s">
        <v>6745</v>
      </c>
      <c r="X3650" s="27">
        <v>1</v>
      </c>
      <c r="Y3650" s="25">
        <f t="shared" si="383"/>
        <v>1</v>
      </c>
      <c r="AB3650" s="10" t="s">
        <v>2380</v>
      </c>
      <c r="AC3650" s="7" t="s">
        <v>2380</v>
      </c>
      <c r="AF3650" s="25" t="str">
        <f t="shared" si="384"/>
        <v>No</v>
      </c>
      <c r="AG3650" s="36" t="str">
        <f t="shared" si="385"/>
        <v>No</v>
      </c>
      <c r="AJ3650" s="25">
        <v>39.64</v>
      </c>
      <c r="AL3650" s="32" t="str">
        <f t="shared" si="386"/>
        <v>Obesity</v>
      </c>
      <c r="AO3650" s="41">
        <v>1989</v>
      </c>
      <c r="AP3650" s="29" t="s">
        <v>15</v>
      </c>
      <c r="AQ3650" s="7">
        <v>25</v>
      </c>
      <c r="AS3650" s="32" t="str">
        <f t="shared" si="382"/>
        <v>25-11-1989</v>
      </c>
      <c r="AU3650" s="10" t="s">
        <v>8938</v>
      </c>
      <c r="AV3650" s="32">
        <f t="shared" si="387"/>
        <v>33</v>
      </c>
      <c r="AX3650" s="53">
        <v>10769.75</v>
      </c>
      <c r="AY3650" s="51">
        <f t="shared" si="388"/>
        <v>10770</v>
      </c>
      <c r="BA3650" s="10">
        <v>6</v>
      </c>
      <c r="BB3650" s="51" t="str">
        <f t="shared" si="389"/>
        <v>Prediabetes</v>
      </c>
    </row>
    <row r="3651" spans="18:54" ht="15.5" x14ac:dyDescent="0.35">
      <c r="R3651" s="7" t="s">
        <v>6739</v>
      </c>
      <c r="S3651" s="10" t="s">
        <v>7627</v>
      </c>
      <c r="T3651" s="16" t="s">
        <v>5918</v>
      </c>
      <c r="X3651" s="27">
        <v>1</v>
      </c>
      <c r="Y3651" s="25">
        <f t="shared" si="383"/>
        <v>1</v>
      </c>
      <c r="AB3651" s="10" t="s">
        <v>2380</v>
      </c>
      <c r="AC3651" s="7" t="s">
        <v>2380</v>
      </c>
      <c r="AF3651" s="25" t="str">
        <f t="shared" si="384"/>
        <v>No</v>
      </c>
      <c r="AG3651" s="36" t="str">
        <f t="shared" si="385"/>
        <v>No</v>
      </c>
      <c r="AJ3651" s="25">
        <v>38.479999999999997</v>
      </c>
      <c r="AL3651" s="33" t="str">
        <f t="shared" si="386"/>
        <v>Obesity</v>
      </c>
      <c r="AO3651" s="42">
        <v>1967</v>
      </c>
      <c r="AP3651" s="30" t="s">
        <v>15</v>
      </c>
      <c r="AQ3651" s="7">
        <v>11</v>
      </c>
      <c r="AS3651" s="33" t="str">
        <f t="shared" si="382"/>
        <v>11-11-1967</v>
      </c>
      <c r="AU3651" s="10" t="s">
        <v>9572</v>
      </c>
      <c r="AV3651" s="33">
        <f t="shared" si="387"/>
        <v>55</v>
      </c>
      <c r="AX3651" s="53">
        <v>10791.96</v>
      </c>
      <c r="AY3651" s="50">
        <f t="shared" si="388"/>
        <v>10792</v>
      </c>
      <c r="BA3651" s="10">
        <v>6.02</v>
      </c>
      <c r="BB3651" s="50" t="str">
        <f t="shared" si="389"/>
        <v>Prediabetes</v>
      </c>
    </row>
    <row r="3652" spans="18:54" ht="15.5" x14ac:dyDescent="0.35">
      <c r="R3652" s="7" t="s">
        <v>6740</v>
      </c>
      <c r="S3652" s="10" t="s">
        <v>7628</v>
      </c>
      <c r="T3652" s="16" t="s">
        <v>5919</v>
      </c>
      <c r="X3652" s="27">
        <v>2</v>
      </c>
      <c r="Y3652" s="25">
        <f t="shared" si="383"/>
        <v>2</v>
      </c>
      <c r="AB3652" s="10" t="s">
        <v>2380</v>
      </c>
      <c r="AC3652" s="7" t="s">
        <v>2380</v>
      </c>
      <c r="AF3652" s="25" t="str">
        <f t="shared" si="384"/>
        <v>No</v>
      </c>
      <c r="AG3652" s="36" t="str">
        <f t="shared" si="385"/>
        <v>No</v>
      </c>
      <c r="AJ3652" s="25">
        <v>36.200000000000003</v>
      </c>
      <c r="AL3652" s="32" t="str">
        <f t="shared" si="386"/>
        <v>Obesity</v>
      </c>
      <c r="AO3652" s="41">
        <v>1999</v>
      </c>
      <c r="AP3652" s="29" t="s">
        <v>30</v>
      </c>
      <c r="AQ3652" s="7">
        <v>24</v>
      </c>
      <c r="AS3652" s="32" t="str">
        <f t="shared" si="382"/>
        <v>24-12-1999</v>
      </c>
      <c r="AU3652" s="10" t="s">
        <v>8639</v>
      </c>
      <c r="AV3652" s="32">
        <f t="shared" si="387"/>
        <v>23</v>
      </c>
      <c r="AX3652" s="53">
        <v>10795.94</v>
      </c>
      <c r="AY3652" s="49">
        <f t="shared" si="388"/>
        <v>10796</v>
      </c>
      <c r="BA3652" s="10">
        <v>4.62</v>
      </c>
      <c r="BB3652" s="49" t="str">
        <f t="shared" si="389"/>
        <v>Normal</v>
      </c>
    </row>
    <row r="3653" spans="18:54" ht="15.5" x14ac:dyDescent="0.35">
      <c r="R3653" s="7" t="s">
        <v>6742</v>
      </c>
      <c r="S3653" s="10" t="s">
        <v>8330</v>
      </c>
      <c r="T3653" s="16" t="s">
        <v>5338</v>
      </c>
      <c r="X3653" s="27">
        <v>1</v>
      </c>
      <c r="Y3653" s="25">
        <f t="shared" si="383"/>
        <v>1</v>
      </c>
      <c r="AB3653" s="10" t="s">
        <v>2380</v>
      </c>
      <c r="AC3653" s="7" t="s">
        <v>2380</v>
      </c>
      <c r="AF3653" s="25" t="str">
        <f t="shared" si="384"/>
        <v>No</v>
      </c>
      <c r="AG3653" s="36" t="str">
        <f t="shared" si="385"/>
        <v>No</v>
      </c>
      <c r="AJ3653" s="25">
        <v>27.13</v>
      </c>
      <c r="AL3653" s="33" t="str">
        <f t="shared" si="386"/>
        <v>Over weight</v>
      </c>
      <c r="AO3653" s="42">
        <v>1967</v>
      </c>
      <c r="AP3653" s="30" t="s">
        <v>37</v>
      </c>
      <c r="AQ3653" s="7">
        <v>23</v>
      </c>
      <c r="AS3653" s="33" t="str">
        <f t="shared" si="382"/>
        <v>23-10-1967</v>
      </c>
      <c r="AU3653" s="10" t="s">
        <v>9573</v>
      </c>
      <c r="AV3653" s="33">
        <f t="shared" si="387"/>
        <v>55</v>
      </c>
      <c r="AX3653" s="53">
        <v>10796.35</v>
      </c>
      <c r="AY3653" s="50">
        <f t="shared" si="388"/>
        <v>10796</v>
      </c>
      <c r="BA3653" s="10">
        <v>5.59</v>
      </c>
      <c r="BB3653" s="50" t="str">
        <f t="shared" si="389"/>
        <v>Normal</v>
      </c>
    </row>
    <row r="3654" spans="18:54" ht="15.5" x14ac:dyDescent="0.35">
      <c r="R3654" s="7" t="s">
        <v>6739</v>
      </c>
      <c r="S3654" s="10" t="s">
        <v>7629</v>
      </c>
      <c r="T3654" s="16" t="s">
        <v>5738</v>
      </c>
      <c r="X3654" s="27">
        <v>2</v>
      </c>
      <c r="Y3654" s="25">
        <f t="shared" si="383"/>
        <v>2</v>
      </c>
      <c r="AB3654" s="10" t="s">
        <v>2382</v>
      </c>
      <c r="AC3654" s="7" t="s">
        <v>2380</v>
      </c>
      <c r="AF3654" s="25" t="str">
        <f t="shared" si="384"/>
        <v>Yes</v>
      </c>
      <c r="AG3654" s="36" t="str">
        <f t="shared" si="385"/>
        <v>No</v>
      </c>
      <c r="AJ3654" s="25">
        <v>20.75</v>
      </c>
      <c r="AL3654" s="32" t="str">
        <f t="shared" si="386"/>
        <v xml:space="preserve">Normal Weight 
</v>
      </c>
      <c r="AO3654" s="41">
        <v>1970</v>
      </c>
      <c r="AP3654" s="29" t="s">
        <v>37</v>
      </c>
      <c r="AQ3654" s="7">
        <v>28</v>
      </c>
      <c r="AS3654" s="32" t="str">
        <f t="shared" si="382"/>
        <v>28-10-1970</v>
      </c>
      <c r="AU3654" s="10" t="s">
        <v>9574</v>
      </c>
      <c r="AV3654" s="32">
        <f t="shared" si="387"/>
        <v>52</v>
      </c>
      <c r="AX3654" s="53">
        <v>10797.34</v>
      </c>
      <c r="AY3654" s="51">
        <f t="shared" si="388"/>
        <v>10797</v>
      </c>
      <c r="BA3654" s="10">
        <v>5.18</v>
      </c>
      <c r="BB3654" s="51" t="str">
        <f t="shared" si="389"/>
        <v>Normal</v>
      </c>
    </row>
    <row r="3655" spans="18:54" ht="15.5" x14ac:dyDescent="0.35">
      <c r="R3655" s="7" t="s">
        <v>6740</v>
      </c>
      <c r="S3655" s="10" t="s">
        <v>6782</v>
      </c>
      <c r="T3655" s="16" t="s">
        <v>5920</v>
      </c>
      <c r="X3655" s="27">
        <v>2</v>
      </c>
      <c r="Y3655" s="25">
        <f t="shared" si="383"/>
        <v>2</v>
      </c>
      <c r="AB3655" s="10" t="s">
        <v>2380</v>
      </c>
      <c r="AC3655" s="7" t="s">
        <v>2380</v>
      </c>
      <c r="AF3655" s="25" t="str">
        <f t="shared" si="384"/>
        <v>No</v>
      </c>
      <c r="AG3655" s="36" t="str">
        <f t="shared" si="385"/>
        <v>No</v>
      </c>
      <c r="AJ3655" s="25">
        <v>26.6</v>
      </c>
      <c r="AL3655" s="33" t="str">
        <f t="shared" si="386"/>
        <v>Over weight</v>
      </c>
      <c r="AO3655" s="42">
        <v>1970</v>
      </c>
      <c r="AP3655" s="30" t="s">
        <v>30</v>
      </c>
      <c r="AQ3655" s="7">
        <v>18</v>
      </c>
      <c r="AS3655" s="33" t="str">
        <f t="shared" si="382"/>
        <v>18-12-1970</v>
      </c>
      <c r="AU3655" s="10" t="s">
        <v>9575</v>
      </c>
      <c r="AV3655" s="33">
        <f t="shared" si="387"/>
        <v>52</v>
      </c>
      <c r="AX3655" s="53">
        <v>10806.84</v>
      </c>
      <c r="AY3655" s="50">
        <f t="shared" si="388"/>
        <v>10807</v>
      </c>
      <c r="BA3655" s="10">
        <v>6.29</v>
      </c>
      <c r="BB3655" s="50" t="str">
        <f t="shared" si="389"/>
        <v>Prediabetes</v>
      </c>
    </row>
    <row r="3656" spans="18:54" ht="15.5" x14ac:dyDescent="0.35">
      <c r="R3656" s="7" t="s">
        <v>6740</v>
      </c>
      <c r="S3656" s="10" t="s">
        <v>7630</v>
      </c>
      <c r="T3656" s="16" t="s">
        <v>5921</v>
      </c>
      <c r="X3656" s="27">
        <v>2</v>
      </c>
      <c r="Y3656" s="25">
        <f t="shared" si="383"/>
        <v>2</v>
      </c>
      <c r="AB3656" s="10" t="s">
        <v>2380</v>
      </c>
      <c r="AC3656" s="7" t="s">
        <v>2380</v>
      </c>
      <c r="AF3656" s="25" t="str">
        <f t="shared" si="384"/>
        <v>No</v>
      </c>
      <c r="AG3656" s="36" t="str">
        <f t="shared" si="385"/>
        <v>No</v>
      </c>
      <c r="AJ3656" s="25">
        <v>25.3</v>
      </c>
      <c r="AL3656" s="32" t="str">
        <f t="shared" si="386"/>
        <v>Over weight</v>
      </c>
      <c r="AO3656" s="41">
        <v>1967</v>
      </c>
      <c r="AP3656" s="29" t="s">
        <v>37</v>
      </c>
      <c r="AQ3656" s="7">
        <v>2</v>
      </c>
      <c r="AS3656" s="32" t="str">
        <f t="shared" si="382"/>
        <v>02-10-1967</v>
      </c>
      <c r="AU3656" s="10" t="s">
        <v>9576</v>
      </c>
      <c r="AV3656" s="32">
        <f t="shared" si="387"/>
        <v>55</v>
      </c>
      <c r="AX3656" s="53">
        <v>10807.49</v>
      </c>
      <c r="AY3656" s="51">
        <f t="shared" si="388"/>
        <v>10807</v>
      </c>
      <c r="BA3656" s="10">
        <v>4.49</v>
      </c>
      <c r="BB3656" s="51" t="str">
        <f t="shared" si="389"/>
        <v>Normal</v>
      </c>
    </row>
    <row r="3657" spans="18:54" ht="15.5" x14ac:dyDescent="0.35">
      <c r="R3657" s="7" t="s">
        <v>6740</v>
      </c>
      <c r="S3657" s="10" t="s">
        <v>7631</v>
      </c>
      <c r="T3657" s="16" t="s">
        <v>5922</v>
      </c>
      <c r="X3657" s="27">
        <v>1</v>
      </c>
      <c r="Y3657" s="25">
        <f t="shared" si="383"/>
        <v>1</v>
      </c>
      <c r="AB3657" s="10" t="s">
        <v>2382</v>
      </c>
      <c r="AC3657" s="7" t="s">
        <v>2380</v>
      </c>
      <c r="AF3657" s="25" t="str">
        <f t="shared" si="384"/>
        <v>Yes</v>
      </c>
      <c r="AG3657" s="36" t="str">
        <f t="shared" si="385"/>
        <v>No</v>
      </c>
      <c r="AJ3657" s="25">
        <v>18.84</v>
      </c>
      <c r="AL3657" s="33" t="str">
        <f t="shared" si="386"/>
        <v xml:space="preserve">Normal Weight 
</v>
      </c>
      <c r="AO3657" s="42">
        <v>1968</v>
      </c>
      <c r="AP3657" s="30" t="s">
        <v>10</v>
      </c>
      <c r="AQ3657" s="7">
        <v>28</v>
      </c>
      <c r="AS3657" s="33" t="str">
        <f t="shared" si="382"/>
        <v>28-07-1968</v>
      </c>
      <c r="AU3657" s="10" t="s">
        <v>9577</v>
      </c>
      <c r="AV3657" s="33">
        <f t="shared" si="387"/>
        <v>54</v>
      </c>
      <c r="AX3657" s="53">
        <v>10825.25</v>
      </c>
      <c r="AY3657" s="50">
        <f t="shared" si="388"/>
        <v>10825</v>
      </c>
      <c r="BA3657" s="10">
        <v>11.82</v>
      </c>
      <c r="BB3657" s="50" t="str">
        <f t="shared" si="389"/>
        <v>Diabetes</v>
      </c>
    </row>
    <row r="3658" spans="18:54" ht="15.5" x14ac:dyDescent="0.35">
      <c r="R3658" s="7" t="s">
        <v>6740</v>
      </c>
      <c r="S3658" s="10" t="s">
        <v>7632</v>
      </c>
      <c r="T3658" s="16" t="s">
        <v>5923</v>
      </c>
      <c r="X3658" s="27">
        <v>1</v>
      </c>
      <c r="Y3658" s="25">
        <f t="shared" si="383"/>
        <v>1</v>
      </c>
      <c r="AB3658" s="10" t="s">
        <v>2382</v>
      </c>
      <c r="AC3658" s="7" t="s">
        <v>2380</v>
      </c>
      <c r="AF3658" s="25" t="str">
        <f t="shared" si="384"/>
        <v>Yes</v>
      </c>
      <c r="AG3658" s="36" t="str">
        <f t="shared" si="385"/>
        <v>No</v>
      </c>
      <c r="AJ3658" s="25">
        <v>19.57</v>
      </c>
      <c r="AL3658" s="32" t="str">
        <f t="shared" si="386"/>
        <v xml:space="preserve">Normal Weight 
</v>
      </c>
      <c r="AO3658" s="41">
        <v>1971</v>
      </c>
      <c r="AP3658" s="29" t="s">
        <v>30</v>
      </c>
      <c r="AQ3658" s="7">
        <v>20</v>
      </c>
      <c r="AS3658" s="32" t="str">
        <f t="shared" si="382"/>
        <v>20-12-1971</v>
      </c>
      <c r="AU3658" s="10" t="s">
        <v>9578</v>
      </c>
      <c r="AV3658" s="32">
        <f t="shared" si="387"/>
        <v>51</v>
      </c>
      <c r="AX3658" s="53">
        <v>10848.13</v>
      </c>
      <c r="AY3658" s="51">
        <f t="shared" si="388"/>
        <v>10848</v>
      </c>
      <c r="BA3658" s="10">
        <v>7.41</v>
      </c>
      <c r="BB3658" s="51" t="str">
        <f t="shared" si="389"/>
        <v>Diabetes</v>
      </c>
    </row>
    <row r="3659" spans="18:54" ht="15.5" x14ac:dyDescent="0.35">
      <c r="R3659" s="7" t="s">
        <v>6740</v>
      </c>
      <c r="S3659" s="10" t="s">
        <v>6933</v>
      </c>
      <c r="T3659" s="16" t="s">
        <v>5924</v>
      </c>
      <c r="X3659" s="27" t="s">
        <v>2381</v>
      </c>
      <c r="Y3659" s="25">
        <f t="shared" si="383"/>
        <v>0</v>
      </c>
      <c r="AB3659" s="10" t="s">
        <v>2380</v>
      </c>
      <c r="AC3659" s="7" t="s">
        <v>2380</v>
      </c>
      <c r="AF3659" s="25" t="str">
        <f t="shared" si="384"/>
        <v>No</v>
      </c>
      <c r="AG3659" s="36" t="str">
        <f t="shared" si="385"/>
        <v>No</v>
      </c>
      <c r="AJ3659" s="25">
        <v>30.495000000000001</v>
      </c>
      <c r="AL3659" s="33" t="str">
        <f t="shared" si="386"/>
        <v>Obesity</v>
      </c>
      <c r="AO3659" s="42">
        <v>1994</v>
      </c>
      <c r="AP3659" s="30" t="s">
        <v>20</v>
      </c>
      <c r="AQ3659" s="7">
        <v>6</v>
      </c>
      <c r="AS3659" s="33" t="str">
        <f t="shared" si="382"/>
        <v>06-09-1994</v>
      </c>
      <c r="AU3659" s="10" t="s">
        <v>9579</v>
      </c>
      <c r="AV3659" s="33">
        <f t="shared" si="387"/>
        <v>28</v>
      </c>
      <c r="AX3659" s="53">
        <v>10886.66</v>
      </c>
      <c r="AY3659" s="50">
        <f t="shared" si="388"/>
        <v>10887</v>
      </c>
      <c r="BA3659" s="10">
        <v>5.97</v>
      </c>
      <c r="BB3659" s="50" t="str">
        <f t="shared" si="389"/>
        <v>Prediabetes</v>
      </c>
    </row>
    <row r="3660" spans="18:54" ht="15.5" x14ac:dyDescent="0.35">
      <c r="R3660" s="7" t="s">
        <v>6740</v>
      </c>
      <c r="S3660" s="10" t="s">
        <v>7082</v>
      </c>
      <c r="T3660" s="16" t="s">
        <v>5925</v>
      </c>
      <c r="X3660" s="27">
        <v>1</v>
      </c>
      <c r="Y3660" s="25">
        <f t="shared" si="383"/>
        <v>1</v>
      </c>
      <c r="AB3660" s="10" t="s">
        <v>2380</v>
      </c>
      <c r="AC3660" s="7" t="s">
        <v>2380</v>
      </c>
      <c r="AF3660" s="25" t="str">
        <f t="shared" si="384"/>
        <v>No</v>
      </c>
      <c r="AG3660" s="36" t="str">
        <f t="shared" si="385"/>
        <v>No</v>
      </c>
      <c r="AJ3660" s="25">
        <v>30.114999999999998</v>
      </c>
      <c r="AL3660" s="32" t="str">
        <f t="shared" si="386"/>
        <v>Obesity</v>
      </c>
      <c r="AO3660" s="41">
        <v>1968</v>
      </c>
      <c r="AP3660" s="29" t="s">
        <v>15</v>
      </c>
      <c r="AQ3660" s="7">
        <v>13</v>
      </c>
      <c r="AS3660" s="32" t="str">
        <f t="shared" si="382"/>
        <v>13-11-1968</v>
      </c>
      <c r="AU3660" s="10" t="s">
        <v>9580</v>
      </c>
      <c r="AV3660" s="32">
        <f t="shared" si="387"/>
        <v>54</v>
      </c>
      <c r="AX3660" s="53">
        <v>10923.93</v>
      </c>
      <c r="AY3660" s="49">
        <f t="shared" si="388"/>
        <v>10924</v>
      </c>
      <c r="BA3660" s="10">
        <v>5.74</v>
      </c>
      <c r="BB3660" s="49" t="str">
        <f t="shared" si="389"/>
        <v>Prediabetes</v>
      </c>
    </row>
    <row r="3661" spans="18:54" ht="15.5" x14ac:dyDescent="0.35">
      <c r="R3661" s="7" t="s">
        <v>6740</v>
      </c>
      <c r="S3661" s="10" t="s">
        <v>7633</v>
      </c>
      <c r="T3661" s="16" t="s">
        <v>5926</v>
      </c>
      <c r="X3661" s="27" t="s">
        <v>2381</v>
      </c>
      <c r="Y3661" s="25">
        <f t="shared" si="383"/>
        <v>0</v>
      </c>
      <c r="AB3661" s="10" t="s">
        <v>2380</v>
      </c>
      <c r="AC3661" s="7" t="s">
        <v>2380</v>
      </c>
      <c r="AF3661" s="25" t="str">
        <f t="shared" si="384"/>
        <v>No</v>
      </c>
      <c r="AG3661" s="36" t="str">
        <f t="shared" si="385"/>
        <v>No</v>
      </c>
      <c r="AJ3661" s="25">
        <v>24.78</v>
      </c>
      <c r="AL3661" s="33" t="str">
        <f t="shared" si="386"/>
        <v xml:space="preserve">Normal Weight 
</v>
      </c>
      <c r="AO3661" s="42">
        <v>1968</v>
      </c>
      <c r="AP3661" s="30" t="s">
        <v>15</v>
      </c>
      <c r="AQ3661" s="7">
        <v>12</v>
      </c>
      <c r="AS3661" s="33" t="str">
        <f t="shared" si="382"/>
        <v>12-11-1968</v>
      </c>
      <c r="AU3661" s="10" t="s">
        <v>9581</v>
      </c>
      <c r="AV3661" s="33">
        <f t="shared" si="387"/>
        <v>54</v>
      </c>
      <c r="AX3661" s="53">
        <v>10928.85</v>
      </c>
      <c r="AY3661" s="50">
        <f t="shared" si="388"/>
        <v>10929</v>
      </c>
      <c r="BA3661" s="10">
        <v>9.85</v>
      </c>
      <c r="BB3661" s="50" t="str">
        <f t="shared" si="389"/>
        <v>Diabetes</v>
      </c>
    </row>
    <row r="3662" spans="18:54" ht="15.5" x14ac:dyDescent="0.35">
      <c r="R3662" s="7" t="s">
        <v>6740</v>
      </c>
      <c r="S3662" s="10" t="s">
        <v>7634</v>
      </c>
      <c r="T3662" s="16" t="s">
        <v>5927</v>
      </c>
      <c r="X3662" s="27" t="s">
        <v>2381</v>
      </c>
      <c r="Y3662" s="25">
        <f t="shared" si="383"/>
        <v>0</v>
      </c>
      <c r="AB3662" s="10" t="s">
        <v>2380</v>
      </c>
      <c r="AC3662" s="7" t="s">
        <v>2380</v>
      </c>
      <c r="AF3662" s="25" t="str">
        <f t="shared" si="384"/>
        <v>No</v>
      </c>
      <c r="AG3662" s="36" t="str">
        <f t="shared" si="385"/>
        <v>No</v>
      </c>
      <c r="AJ3662" s="25">
        <v>24.77</v>
      </c>
      <c r="AL3662" s="32" t="str">
        <f t="shared" si="386"/>
        <v xml:space="preserve">Normal Weight 
</v>
      </c>
      <c r="AO3662" s="41">
        <v>1969</v>
      </c>
      <c r="AP3662" s="29" t="s">
        <v>15</v>
      </c>
      <c r="AQ3662" s="7">
        <v>10</v>
      </c>
      <c r="AS3662" s="32" t="str">
        <f t="shared" si="382"/>
        <v>10-11-1969</v>
      </c>
      <c r="AU3662" s="10" t="s">
        <v>9582</v>
      </c>
      <c r="AV3662" s="32">
        <f t="shared" si="387"/>
        <v>53</v>
      </c>
      <c r="AX3662" s="53">
        <v>10942.13</v>
      </c>
      <c r="AY3662" s="51">
        <f t="shared" si="388"/>
        <v>10942</v>
      </c>
      <c r="BA3662" s="10">
        <v>7.59</v>
      </c>
      <c r="BB3662" s="51" t="str">
        <f t="shared" si="389"/>
        <v>Diabetes</v>
      </c>
    </row>
    <row r="3663" spans="18:54" ht="15.5" x14ac:dyDescent="0.35">
      <c r="R3663" s="7" t="s">
        <v>6740</v>
      </c>
      <c r="S3663" s="10" t="s">
        <v>7370</v>
      </c>
      <c r="T3663" s="16" t="s">
        <v>5928</v>
      </c>
      <c r="X3663" s="27">
        <v>1</v>
      </c>
      <c r="Y3663" s="25">
        <f t="shared" si="383"/>
        <v>1</v>
      </c>
      <c r="AB3663" s="10" t="s">
        <v>2382</v>
      </c>
      <c r="AC3663" s="7" t="s">
        <v>2380</v>
      </c>
      <c r="AF3663" s="25" t="str">
        <f t="shared" si="384"/>
        <v>Yes</v>
      </c>
      <c r="AG3663" s="36" t="str">
        <f t="shared" si="385"/>
        <v>No</v>
      </c>
      <c r="AJ3663" s="25">
        <v>16.579999999999998</v>
      </c>
      <c r="AL3663" s="33" t="str">
        <f t="shared" si="386"/>
        <v>Under weight</v>
      </c>
      <c r="AO3663" s="42">
        <v>1965</v>
      </c>
      <c r="AP3663" s="30" t="s">
        <v>30</v>
      </c>
      <c r="AQ3663" s="7">
        <v>4</v>
      </c>
      <c r="AS3663" s="33" t="str">
        <f t="shared" si="382"/>
        <v>04-12-1965</v>
      </c>
      <c r="AU3663" s="10" t="s">
        <v>9583</v>
      </c>
      <c r="AV3663" s="33">
        <f t="shared" si="387"/>
        <v>57</v>
      </c>
      <c r="AX3663" s="53">
        <v>10959.33</v>
      </c>
      <c r="AY3663" s="50">
        <f t="shared" si="388"/>
        <v>10959</v>
      </c>
      <c r="BA3663" s="10">
        <v>6.98</v>
      </c>
      <c r="BB3663" s="50" t="str">
        <f t="shared" si="389"/>
        <v>Diabetes</v>
      </c>
    </row>
    <row r="3664" spans="18:54" ht="15.5" x14ac:dyDescent="0.35">
      <c r="R3664" s="7" t="s">
        <v>6740</v>
      </c>
      <c r="S3664" s="10" t="s">
        <v>7635</v>
      </c>
      <c r="T3664" s="16" t="s">
        <v>5047</v>
      </c>
      <c r="X3664" s="27" t="s">
        <v>2381</v>
      </c>
      <c r="Y3664" s="25">
        <f t="shared" si="383"/>
        <v>0</v>
      </c>
      <c r="AB3664" s="10" t="s">
        <v>2382</v>
      </c>
      <c r="AC3664" s="7" t="s">
        <v>2380</v>
      </c>
      <c r="AF3664" s="25" t="str">
        <f t="shared" si="384"/>
        <v>Yes</v>
      </c>
      <c r="AG3664" s="36" t="str">
        <f t="shared" si="385"/>
        <v>No</v>
      </c>
      <c r="AJ3664" s="25">
        <v>38.17</v>
      </c>
      <c r="AL3664" s="32" t="str">
        <f t="shared" si="386"/>
        <v>Obesity</v>
      </c>
      <c r="AO3664" s="41">
        <v>1969</v>
      </c>
      <c r="AP3664" s="29" t="s">
        <v>35</v>
      </c>
      <c r="AQ3664" s="7">
        <v>14</v>
      </c>
      <c r="AS3664" s="32" t="str">
        <f t="shared" si="382"/>
        <v>14-08-1969</v>
      </c>
      <c r="AU3664" s="10" t="s">
        <v>9584</v>
      </c>
      <c r="AV3664" s="32">
        <f t="shared" si="387"/>
        <v>53</v>
      </c>
      <c r="AX3664" s="53">
        <v>10959.69</v>
      </c>
      <c r="AY3664" s="51">
        <f t="shared" si="388"/>
        <v>10960</v>
      </c>
      <c r="BA3664" s="10">
        <v>4.7300000000000004</v>
      </c>
      <c r="BB3664" s="51" t="str">
        <f t="shared" si="389"/>
        <v>Normal</v>
      </c>
    </row>
    <row r="3665" spans="18:54" ht="15.5" x14ac:dyDescent="0.35">
      <c r="R3665" s="7" t="s">
        <v>6740</v>
      </c>
      <c r="S3665" s="10" t="s">
        <v>7636</v>
      </c>
      <c r="T3665" s="16" t="s">
        <v>5929</v>
      </c>
      <c r="X3665" s="27" t="s">
        <v>2381</v>
      </c>
      <c r="Y3665" s="25">
        <f t="shared" si="383"/>
        <v>0</v>
      </c>
      <c r="AB3665" s="10" t="s">
        <v>2382</v>
      </c>
      <c r="AC3665" s="7" t="s">
        <v>2380</v>
      </c>
      <c r="AF3665" s="25" t="str">
        <f t="shared" si="384"/>
        <v>Yes</v>
      </c>
      <c r="AG3665" s="36" t="str">
        <f t="shared" si="385"/>
        <v>No</v>
      </c>
      <c r="AJ3665" s="25">
        <v>39.424999999999997</v>
      </c>
      <c r="AL3665" s="33" t="str">
        <f t="shared" si="386"/>
        <v>Obesity</v>
      </c>
      <c r="AO3665" s="42">
        <v>1965</v>
      </c>
      <c r="AP3665" s="30" t="s">
        <v>18</v>
      </c>
      <c r="AQ3665" s="7">
        <v>19</v>
      </c>
      <c r="AS3665" s="33" t="str">
        <f t="shared" si="382"/>
        <v>19-06-1965</v>
      </c>
      <c r="AU3665" s="10" t="s">
        <v>9585</v>
      </c>
      <c r="AV3665" s="33">
        <f t="shared" si="387"/>
        <v>57</v>
      </c>
      <c r="AX3665" s="53">
        <v>10965.45</v>
      </c>
      <c r="AY3665" s="50">
        <f t="shared" si="388"/>
        <v>10965</v>
      </c>
      <c r="BA3665" s="10">
        <v>4.76</v>
      </c>
      <c r="BB3665" s="50" t="str">
        <f t="shared" si="389"/>
        <v>Normal</v>
      </c>
    </row>
    <row r="3666" spans="18:54" ht="15.5" x14ac:dyDescent="0.35">
      <c r="R3666" s="7" t="s">
        <v>6740</v>
      </c>
      <c r="S3666" s="10" t="s">
        <v>7637</v>
      </c>
      <c r="T3666" s="16" t="s">
        <v>5930</v>
      </c>
      <c r="X3666" s="27" t="s">
        <v>2381</v>
      </c>
      <c r="Y3666" s="25">
        <f t="shared" si="383"/>
        <v>0</v>
      </c>
      <c r="AB3666" s="10" t="s">
        <v>2382</v>
      </c>
      <c r="AC3666" s="7" t="s">
        <v>2380</v>
      </c>
      <c r="AF3666" s="25" t="str">
        <f t="shared" si="384"/>
        <v>Yes</v>
      </c>
      <c r="AG3666" s="36" t="str">
        <f t="shared" si="385"/>
        <v>No</v>
      </c>
      <c r="AJ3666" s="25">
        <v>33.44</v>
      </c>
      <c r="AL3666" s="32" t="str">
        <f t="shared" si="386"/>
        <v>Obesity</v>
      </c>
      <c r="AO3666" s="41">
        <v>1966</v>
      </c>
      <c r="AP3666" s="29" t="s">
        <v>10</v>
      </c>
      <c r="AQ3666" s="7">
        <v>9</v>
      </c>
      <c r="AS3666" s="32" t="str">
        <f t="shared" si="382"/>
        <v>09-07-1966</v>
      </c>
      <c r="AU3666" s="10" t="s">
        <v>9274</v>
      </c>
      <c r="AV3666" s="32">
        <f t="shared" si="387"/>
        <v>56</v>
      </c>
      <c r="AX3666" s="53">
        <v>10976.25</v>
      </c>
      <c r="AY3666" s="51">
        <f t="shared" si="388"/>
        <v>10976</v>
      </c>
      <c r="BA3666" s="10">
        <v>6.24</v>
      </c>
      <c r="BB3666" s="51" t="str">
        <f t="shared" si="389"/>
        <v>Prediabetes</v>
      </c>
    </row>
    <row r="3667" spans="18:54" ht="15.5" x14ac:dyDescent="0.35">
      <c r="R3667" s="7" t="s">
        <v>6740</v>
      </c>
      <c r="S3667" s="10" t="s">
        <v>7069</v>
      </c>
      <c r="T3667" s="16" t="s">
        <v>5931</v>
      </c>
      <c r="X3667" s="27" t="s">
        <v>2381</v>
      </c>
      <c r="Y3667" s="25">
        <f t="shared" si="383"/>
        <v>0</v>
      </c>
      <c r="AB3667" s="10" t="s">
        <v>2382</v>
      </c>
      <c r="AC3667" s="7" t="s">
        <v>2380</v>
      </c>
      <c r="AF3667" s="25" t="str">
        <f t="shared" si="384"/>
        <v>Yes</v>
      </c>
      <c r="AG3667" s="36" t="str">
        <f t="shared" si="385"/>
        <v>No</v>
      </c>
      <c r="AJ3667" s="25">
        <v>33.344999999999999</v>
      </c>
      <c r="AL3667" s="33" t="str">
        <f t="shared" si="386"/>
        <v>Obesity</v>
      </c>
      <c r="AO3667" s="42">
        <v>1973</v>
      </c>
      <c r="AP3667" s="30" t="s">
        <v>37</v>
      </c>
      <c r="AQ3667" s="7">
        <v>21</v>
      </c>
      <c r="AS3667" s="33" t="str">
        <f t="shared" si="382"/>
        <v>21-10-1973</v>
      </c>
      <c r="AU3667" s="10" t="s">
        <v>9586</v>
      </c>
      <c r="AV3667" s="33">
        <f t="shared" si="387"/>
        <v>49</v>
      </c>
      <c r="AX3667" s="53">
        <v>10977.21</v>
      </c>
      <c r="AY3667" s="50">
        <f t="shared" si="388"/>
        <v>10977</v>
      </c>
      <c r="BA3667" s="10">
        <v>5.44</v>
      </c>
      <c r="BB3667" s="50" t="str">
        <f t="shared" si="389"/>
        <v>Normal</v>
      </c>
    </row>
    <row r="3668" spans="18:54" ht="15.5" x14ac:dyDescent="0.35">
      <c r="R3668" s="7" t="s">
        <v>6739</v>
      </c>
      <c r="S3668" s="10" t="s">
        <v>7638</v>
      </c>
      <c r="T3668" s="16" t="s">
        <v>5932</v>
      </c>
      <c r="X3668" s="27">
        <v>1</v>
      </c>
      <c r="Y3668" s="25">
        <f t="shared" si="383"/>
        <v>1</v>
      </c>
      <c r="AB3668" s="10" t="s">
        <v>2380</v>
      </c>
      <c r="AC3668" s="7" t="s">
        <v>2380</v>
      </c>
      <c r="AF3668" s="25" t="str">
        <f t="shared" si="384"/>
        <v>No</v>
      </c>
      <c r="AG3668" s="36" t="str">
        <f t="shared" si="385"/>
        <v>No</v>
      </c>
      <c r="AJ3668" s="25">
        <v>38.79</v>
      </c>
      <c r="AL3668" s="32" t="str">
        <f t="shared" si="386"/>
        <v>Obesity</v>
      </c>
      <c r="AO3668" s="41">
        <v>1965</v>
      </c>
      <c r="AP3668" s="29" t="s">
        <v>30</v>
      </c>
      <c r="AQ3668" s="7">
        <v>18</v>
      </c>
      <c r="AS3668" s="32" t="str">
        <f t="shared" si="382"/>
        <v>18-12-1965</v>
      </c>
      <c r="AU3668" s="10" t="s">
        <v>9587</v>
      </c>
      <c r="AV3668" s="32">
        <f t="shared" si="387"/>
        <v>57</v>
      </c>
      <c r="AX3668" s="53">
        <v>10982.5</v>
      </c>
      <c r="AY3668" s="49">
        <f t="shared" si="388"/>
        <v>10983</v>
      </c>
      <c r="BA3668" s="10">
        <v>5.08</v>
      </c>
      <c r="BB3668" s="49" t="str">
        <f t="shared" si="389"/>
        <v>Normal</v>
      </c>
    </row>
    <row r="3669" spans="18:54" ht="15.5" x14ac:dyDescent="0.35">
      <c r="R3669" s="7" t="s">
        <v>6739</v>
      </c>
      <c r="S3669" s="10" t="s">
        <v>6969</v>
      </c>
      <c r="T3669" s="16" t="s">
        <v>5933</v>
      </c>
      <c r="X3669" s="27">
        <v>1</v>
      </c>
      <c r="Y3669" s="25">
        <f t="shared" si="383"/>
        <v>1</v>
      </c>
      <c r="AB3669" s="10" t="s">
        <v>2380</v>
      </c>
      <c r="AC3669" s="7" t="s">
        <v>2380</v>
      </c>
      <c r="AF3669" s="25" t="str">
        <f t="shared" si="384"/>
        <v>No</v>
      </c>
      <c r="AG3669" s="36" t="str">
        <f t="shared" si="385"/>
        <v>No</v>
      </c>
      <c r="AJ3669" s="25">
        <v>30.684999999999999</v>
      </c>
      <c r="AL3669" s="33" t="str">
        <f t="shared" si="386"/>
        <v>Obesity</v>
      </c>
      <c r="AO3669" s="42">
        <v>2000</v>
      </c>
      <c r="AP3669" s="30" t="s">
        <v>20</v>
      </c>
      <c r="AQ3669" s="7">
        <v>17</v>
      </c>
      <c r="AS3669" s="33" t="str">
        <f t="shared" si="382"/>
        <v>17-09-2000</v>
      </c>
      <c r="AU3669" s="10" t="s">
        <v>9588</v>
      </c>
      <c r="AV3669" s="33">
        <f t="shared" si="387"/>
        <v>22</v>
      </c>
      <c r="AX3669" s="53">
        <v>10991.58</v>
      </c>
      <c r="AY3669" s="50">
        <f t="shared" si="388"/>
        <v>10992</v>
      </c>
      <c r="BA3669" s="10">
        <v>4.87</v>
      </c>
      <c r="BB3669" s="50" t="str">
        <f t="shared" si="389"/>
        <v>Normal</v>
      </c>
    </row>
    <row r="3670" spans="18:54" ht="15.5" x14ac:dyDescent="0.35">
      <c r="R3670" s="7" t="s">
        <v>6740</v>
      </c>
      <c r="S3670" s="10" t="s">
        <v>7639</v>
      </c>
      <c r="T3670" s="16" t="s">
        <v>5934</v>
      </c>
      <c r="X3670" s="27" t="s">
        <v>2381</v>
      </c>
      <c r="Y3670" s="25">
        <f t="shared" si="383"/>
        <v>0</v>
      </c>
      <c r="AB3670" s="10" t="s">
        <v>2380</v>
      </c>
      <c r="AC3670" s="7" t="s">
        <v>2380</v>
      </c>
      <c r="AF3670" s="25" t="str">
        <f t="shared" si="384"/>
        <v>No</v>
      </c>
      <c r="AG3670" s="36" t="str">
        <f t="shared" si="385"/>
        <v>No</v>
      </c>
      <c r="AJ3670" s="25">
        <v>22.135000000000002</v>
      </c>
      <c r="AL3670" s="32" t="str">
        <f t="shared" si="386"/>
        <v xml:space="preserve">Normal Weight 
</v>
      </c>
      <c r="AO3670" s="41">
        <v>1968</v>
      </c>
      <c r="AP3670" s="29" t="s">
        <v>37</v>
      </c>
      <c r="AQ3670" s="7">
        <v>24</v>
      </c>
      <c r="AS3670" s="32" t="str">
        <f t="shared" si="382"/>
        <v>24-10-1968</v>
      </c>
      <c r="AU3670" s="10" t="s">
        <v>9589</v>
      </c>
      <c r="AV3670" s="32">
        <f t="shared" si="387"/>
        <v>54</v>
      </c>
      <c r="AX3670" s="53">
        <v>11013.71</v>
      </c>
      <c r="AY3670" s="51">
        <f t="shared" si="388"/>
        <v>11014</v>
      </c>
      <c r="BA3670" s="10">
        <v>8.17</v>
      </c>
      <c r="BB3670" s="51" t="str">
        <f t="shared" si="389"/>
        <v>Diabetes</v>
      </c>
    </row>
    <row r="3671" spans="18:54" ht="15.5" x14ac:dyDescent="0.35">
      <c r="R3671" s="7" t="s">
        <v>6739</v>
      </c>
      <c r="S3671" s="10" t="s">
        <v>7139</v>
      </c>
      <c r="T3671" s="16" t="s">
        <v>5935</v>
      </c>
      <c r="X3671" s="27" t="s">
        <v>2381</v>
      </c>
      <c r="Y3671" s="25">
        <f t="shared" si="383"/>
        <v>0</v>
      </c>
      <c r="AB3671" s="10" t="s">
        <v>2380</v>
      </c>
      <c r="AC3671" s="7" t="s">
        <v>2380</v>
      </c>
      <c r="AF3671" s="25" t="str">
        <f t="shared" si="384"/>
        <v>No</v>
      </c>
      <c r="AG3671" s="36" t="str">
        <f t="shared" si="385"/>
        <v>No</v>
      </c>
      <c r="AJ3671" s="25">
        <v>33.33</v>
      </c>
      <c r="AL3671" s="33" t="str">
        <f t="shared" si="386"/>
        <v>Obesity</v>
      </c>
      <c r="AO3671" s="42">
        <v>1974</v>
      </c>
      <c r="AP3671" s="30" t="s">
        <v>30</v>
      </c>
      <c r="AQ3671" s="7">
        <v>15</v>
      </c>
      <c r="AS3671" s="33" t="str">
        <f t="shared" si="382"/>
        <v>15-12-1974</v>
      </c>
      <c r="AU3671" s="10" t="s">
        <v>9590</v>
      </c>
      <c r="AV3671" s="33">
        <f t="shared" si="387"/>
        <v>48</v>
      </c>
      <c r="AX3671" s="53">
        <v>11015.17</v>
      </c>
      <c r="AY3671" s="50">
        <f t="shared" si="388"/>
        <v>11015</v>
      </c>
      <c r="BA3671" s="10">
        <v>7.61</v>
      </c>
      <c r="BB3671" s="50" t="str">
        <f t="shared" si="389"/>
        <v>Diabetes</v>
      </c>
    </row>
    <row r="3672" spans="18:54" ht="15.5" x14ac:dyDescent="0.35">
      <c r="R3672" s="7" t="s">
        <v>6739</v>
      </c>
      <c r="S3672" s="10" t="s">
        <v>7640</v>
      </c>
      <c r="T3672" s="16" t="s">
        <v>5936</v>
      </c>
      <c r="X3672" s="27" t="s">
        <v>2381</v>
      </c>
      <c r="Y3672" s="25">
        <f t="shared" si="383"/>
        <v>0</v>
      </c>
      <c r="AB3672" s="10" t="s">
        <v>2380</v>
      </c>
      <c r="AC3672" s="7" t="s">
        <v>2380</v>
      </c>
      <c r="AF3672" s="25" t="str">
        <f t="shared" si="384"/>
        <v>No</v>
      </c>
      <c r="AG3672" s="36" t="str">
        <f t="shared" si="385"/>
        <v>No</v>
      </c>
      <c r="AJ3672" s="25">
        <v>31.13</v>
      </c>
      <c r="AL3672" s="32" t="str">
        <f t="shared" si="386"/>
        <v>Obesity</v>
      </c>
      <c r="AO3672" s="41">
        <v>1991</v>
      </c>
      <c r="AP3672" s="29" t="s">
        <v>18</v>
      </c>
      <c r="AQ3672" s="7">
        <v>26</v>
      </c>
      <c r="AS3672" s="32" t="str">
        <f t="shared" si="382"/>
        <v>26-06-1991</v>
      </c>
      <c r="AU3672" s="10" t="s">
        <v>9591</v>
      </c>
      <c r="AV3672" s="32">
        <f t="shared" si="387"/>
        <v>31</v>
      </c>
      <c r="AX3672" s="53">
        <v>11018.05</v>
      </c>
      <c r="AY3672" s="51">
        <f t="shared" si="388"/>
        <v>11018</v>
      </c>
      <c r="BA3672" s="10">
        <v>10.1</v>
      </c>
      <c r="BB3672" s="51" t="str">
        <f t="shared" si="389"/>
        <v>Diabetes</v>
      </c>
    </row>
    <row r="3673" spans="18:54" ht="15.5" x14ac:dyDescent="0.35">
      <c r="R3673" s="7" t="s">
        <v>6739</v>
      </c>
      <c r="S3673" s="10" t="s">
        <v>7641</v>
      </c>
      <c r="T3673" s="16" t="s">
        <v>5937</v>
      </c>
      <c r="X3673" s="27" t="s">
        <v>2381</v>
      </c>
      <c r="Y3673" s="25">
        <f t="shared" si="383"/>
        <v>0</v>
      </c>
      <c r="AB3673" s="10" t="s">
        <v>2380</v>
      </c>
      <c r="AC3673" s="7" t="s">
        <v>2380</v>
      </c>
      <c r="AF3673" s="25" t="str">
        <f t="shared" si="384"/>
        <v>No</v>
      </c>
      <c r="AG3673" s="36" t="str">
        <f t="shared" si="385"/>
        <v>No</v>
      </c>
      <c r="AJ3673" s="25">
        <v>28.9</v>
      </c>
      <c r="AL3673" s="33" t="str">
        <f t="shared" si="386"/>
        <v>Over weight</v>
      </c>
      <c r="AO3673" s="42">
        <v>1996</v>
      </c>
      <c r="AP3673" s="30" t="s">
        <v>10</v>
      </c>
      <c r="AQ3673" s="7">
        <v>21</v>
      </c>
      <c r="AS3673" s="33" t="str">
        <f t="shared" si="382"/>
        <v>21-07-1996</v>
      </c>
      <c r="AU3673" s="10" t="s">
        <v>9592</v>
      </c>
      <c r="AV3673" s="33">
        <f t="shared" si="387"/>
        <v>26</v>
      </c>
      <c r="AX3673" s="53">
        <v>11028.56</v>
      </c>
      <c r="AY3673" s="50">
        <f t="shared" si="388"/>
        <v>11029</v>
      </c>
      <c r="BA3673" s="10">
        <v>11.24</v>
      </c>
      <c r="BB3673" s="50" t="str">
        <f t="shared" si="389"/>
        <v>Diabetes</v>
      </c>
    </row>
    <row r="3674" spans="18:54" ht="15.5" x14ac:dyDescent="0.35">
      <c r="R3674" s="7" t="s">
        <v>6740</v>
      </c>
      <c r="S3674" s="10" t="s">
        <v>7642</v>
      </c>
      <c r="T3674" s="16" t="s">
        <v>5938</v>
      </c>
      <c r="X3674" s="27">
        <v>1</v>
      </c>
      <c r="Y3674" s="25">
        <f t="shared" si="383"/>
        <v>1</v>
      </c>
      <c r="AB3674" s="10" t="s">
        <v>2382</v>
      </c>
      <c r="AC3674" s="7" t="s">
        <v>2380</v>
      </c>
      <c r="AF3674" s="25" t="str">
        <f t="shared" si="384"/>
        <v>Yes</v>
      </c>
      <c r="AG3674" s="36" t="str">
        <f t="shared" si="385"/>
        <v>No</v>
      </c>
      <c r="AJ3674" s="25">
        <v>43.31</v>
      </c>
      <c r="AL3674" s="32" t="str">
        <f t="shared" si="386"/>
        <v>Obesity</v>
      </c>
      <c r="AO3674" s="41">
        <v>1974</v>
      </c>
      <c r="AP3674" s="29" t="s">
        <v>30</v>
      </c>
      <c r="AQ3674" s="7">
        <v>10</v>
      </c>
      <c r="AS3674" s="32" t="str">
        <f t="shared" si="382"/>
        <v>10-12-1974</v>
      </c>
      <c r="AU3674" s="10" t="s">
        <v>9593</v>
      </c>
      <c r="AV3674" s="32">
        <f t="shared" si="387"/>
        <v>48</v>
      </c>
      <c r="AX3674" s="53">
        <v>11033.66</v>
      </c>
      <c r="AY3674" s="51">
        <f t="shared" si="388"/>
        <v>11034</v>
      </c>
      <c r="BA3674" s="10">
        <v>6.1</v>
      </c>
      <c r="BB3674" s="51" t="str">
        <f t="shared" si="389"/>
        <v>Prediabetes</v>
      </c>
    </row>
    <row r="3675" spans="18:54" ht="15.5" x14ac:dyDescent="0.35">
      <c r="R3675" s="7" t="s">
        <v>6739</v>
      </c>
      <c r="S3675" s="10" t="s">
        <v>6748</v>
      </c>
      <c r="T3675" s="16" t="s">
        <v>5939</v>
      </c>
      <c r="X3675" s="27" t="s">
        <v>2381</v>
      </c>
      <c r="Y3675" s="25">
        <f t="shared" si="383"/>
        <v>0</v>
      </c>
      <c r="AB3675" s="10" t="s">
        <v>2380</v>
      </c>
      <c r="AC3675" s="7" t="s">
        <v>2380</v>
      </c>
      <c r="AF3675" s="25" t="str">
        <f t="shared" si="384"/>
        <v>No</v>
      </c>
      <c r="AG3675" s="36" t="str">
        <f t="shared" si="385"/>
        <v>No</v>
      </c>
      <c r="AJ3675" s="25">
        <v>22.8</v>
      </c>
      <c r="AL3675" s="33" t="str">
        <f t="shared" si="386"/>
        <v xml:space="preserve">Normal Weight 
</v>
      </c>
      <c r="AO3675" s="42">
        <v>1989</v>
      </c>
      <c r="AP3675" s="30" t="s">
        <v>37</v>
      </c>
      <c r="AQ3675" s="7">
        <v>25</v>
      </c>
      <c r="AS3675" s="33" t="str">
        <f t="shared" si="382"/>
        <v>25-10-1989</v>
      </c>
      <c r="AU3675" s="10" t="s">
        <v>9594</v>
      </c>
      <c r="AV3675" s="33">
        <f t="shared" si="387"/>
        <v>33</v>
      </c>
      <c r="AX3675" s="53">
        <v>11037.51</v>
      </c>
      <c r="AY3675" s="50">
        <f t="shared" si="388"/>
        <v>11038</v>
      </c>
      <c r="BA3675" s="10">
        <v>6.98</v>
      </c>
      <c r="BB3675" s="50" t="str">
        <f t="shared" si="389"/>
        <v>Diabetes</v>
      </c>
    </row>
    <row r="3676" spans="18:54" ht="15.5" x14ac:dyDescent="0.35">
      <c r="R3676" s="7" t="s">
        <v>6740</v>
      </c>
      <c r="S3676" s="10" t="s">
        <v>7643</v>
      </c>
      <c r="T3676" s="16" t="s">
        <v>5940</v>
      </c>
      <c r="X3676" s="27">
        <v>1</v>
      </c>
      <c r="Y3676" s="25">
        <f t="shared" si="383"/>
        <v>1</v>
      </c>
      <c r="AB3676" s="10" t="s">
        <v>2382</v>
      </c>
      <c r="AC3676" s="7" t="s">
        <v>2380</v>
      </c>
      <c r="AF3676" s="25" t="str">
        <f t="shared" si="384"/>
        <v>Yes</v>
      </c>
      <c r="AG3676" s="36" t="str">
        <f t="shared" si="385"/>
        <v>No</v>
      </c>
      <c r="AJ3676" s="25">
        <v>19.09</v>
      </c>
      <c r="AL3676" s="32" t="str">
        <f t="shared" si="386"/>
        <v xml:space="preserve">Normal Weight 
</v>
      </c>
      <c r="AO3676" s="41">
        <v>1974</v>
      </c>
      <c r="AP3676" s="29" t="s">
        <v>35</v>
      </c>
      <c r="AQ3676" s="7">
        <v>30</v>
      </c>
      <c r="AS3676" s="32" t="str">
        <f t="shared" si="382"/>
        <v>30-08-1974</v>
      </c>
      <c r="AU3676" s="10" t="s">
        <v>9500</v>
      </c>
      <c r="AV3676" s="32">
        <f t="shared" si="387"/>
        <v>48</v>
      </c>
      <c r="AX3676" s="53">
        <v>11037.85</v>
      </c>
      <c r="AY3676" s="49">
        <f t="shared" si="388"/>
        <v>11038</v>
      </c>
      <c r="BA3676" s="10">
        <v>4</v>
      </c>
      <c r="BB3676" s="49" t="str">
        <f t="shared" si="389"/>
        <v>Normal</v>
      </c>
    </row>
    <row r="3677" spans="18:54" ht="15.5" x14ac:dyDescent="0.35">
      <c r="R3677" s="7" t="s">
        <v>6739</v>
      </c>
      <c r="S3677" s="10" t="s">
        <v>7644</v>
      </c>
      <c r="T3677" s="16" t="s">
        <v>5941</v>
      </c>
      <c r="X3677" s="27" t="s">
        <v>2381</v>
      </c>
      <c r="Y3677" s="25">
        <f t="shared" si="383"/>
        <v>0</v>
      </c>
      <c r="AB3677" s="10" t="s">
        <v>2380</v>
      </c>
      <c r="AC3677" s="7" t="s">
        <v>2380</v>
      </c>
      <c r="AF3677" s="25" t="str">
        <f t="shared" si="384"/>
        <v>No</v>
      </c>
      <c r="AG3677" s="36" t="str">
        <f t="shared" si="385"/>
        <v>No</v>
      </c>
      <c r="AJ3677" s="25">
        <v>23.37</v>
      </c>
      <c r="AL3677" s="33" t="str">
        <f t="shared" si="386"/>
        <v xml:space="preserve">Normal Weight 
</v>
      </c>
      <c r="AO3677" s="42">
        <v>2001</v>
      </c>
      <c r="AP3677" s="30" t="s">
        <v>30</v>
      </c>
      <c r="AQ3677" s="7">
        <v>17</v>
      </c>
      <c r="AS3677" s="33" t="str">
        <f t="shared" si="382"/>
        <v>17-12-2001</v>
      </c>
      <c r="AU3677" s="10" t="s">
        <v>9595</v>
      </c>
      <c r="AV3677" s="33">
        <f t="shared" si="387"/>
        <v>21</v>
      </c>
      <c r="AX3677" s="53">
        <v>11046.02</v>
      </c>
      <c r="AY3677" s="50">
        <f t="shared" si="388"/>
        <v>11046</v>
      </c>
      <c r="BA3677" s="10">
        <v>4.2300000000000004</v>
      </c>
      <c r="BB3677" s="50" t="str">
        <f t="shared" si="389"/>
        <v>Normal</v>
      </c>
    </row>
    <row r="3678" spans="18:54" ht="15.5" x14ac:dyDescent="0.35">
      <c r="R3678" s="7" t="s">
        <v>6739</v>
      </c>
      <c r="S3678" s="10" t="s">
        <v>7645</v>
      </c>
      <c r="T3678" s="16" t="s">
        <v>5942</v>
      </c>
      <c r="X3678" s="27" t="s">
        <v>2381</v>
      </c>
      <c r="Y3678" s="25">
        <f t="shared" si="383"/>
        <v>0</v>
      </c>
      <c r="AB3678" s="10" t="s">
        <v>2382</v>
      </c>
      <c r="AC3678" s="7" t="s">
        <v>2380</v>
      </c>
      <c r="AF3678" s="25" t="str">
        <f t="shared" si="384"/>
        <v>Yes</v>
      </c>
      <c r="AG3678" s="36" t="str">
        <f t="shared" si="385"/>
        <v>No</v>
      </c>
      <c r="AJ3678" s="25">
        <v>33.44</v>
      </c>
      <c r="AL3678" s="32" t="str">
        <f t="shared" si="386"/>
        <v>Obesity</v>
      </c>
      <c r="AO3678" s="41">
        <v>2000</v>
      </c>
      <c r="AP3678" s="29" t="s">
        <v>20</v>
      </c>
      <c r="AQ3678" s="7">
        <v>18</v>
      </c>
      <c r="AS3678" s="32" t="str">
        <f t="shared" si="382"/>
        <v>18-09-2000</v>
      </c>
      <c r="AU3678" s="10" t="s">
        <v>9596</v>
      </c>
      <c r="AV3678" s="32">
        <f t="shared" si="387"/>
        <v>22</v>
      </c>
      <c r="AX3678" s="53">
        <v>11068.7</v>
      </c>
      <c r="AY3678" s="51">
        <f t="shared" si="388"/>
        <v>11069</v>
      </c>
      <c r="BA3678" s="10">
        <v>4.72</v>
      </c>
      <c r="BB3678" s="51" t="str">
        <f t="shared" si="389"/>
        <v>Normal</v>
      </c>
    </row>
    <row r="3679" spans="18:54" ht="15.5" x14ac:dyDescent="0.35">
      <c r="R3679" s="7" t="s">
        <v>6739</v>
      </c>
      <c r="S3679" s="10" t="s">
        <v>7646</v>
      </c>
      <c r="T3679" s="16" t="s">
        <v>5943</v>
      </c>
      <c r="X3679" s="27" t="s">
        <v>2381</v>
      </c>
      <c r="Y3679" s="25">
        <f t="shared" si="383"/>
        <v>0</v>
      </c>
      <c r="AB3679" s="10" t="s">
        <v>2382</v>
      </c>
      <c r="AC3679" s="7" t="s">
        <v>2380</v>
      </c>
      <c r="AF3679" s="25" t="str">
        <f t="shared" si="384"/>
        <v>Yes</v>
      </c>
      <c r="AG3679" s="36" t="str">
        <f t="shared" si="385"/>
        <v>No</v>
      </c>
      <c r="AJ3679" s="25">
        <v>28.05</v>
      </c>
      <c r="AL3679" s="33" t="str">
        <f t="shared" si="386"/>
        <v>Over weight</v>
      </c>
      <c r="AO3679" s="42">
        <v>1971</v>
      </c>
      <c r="AP3679" s="30" t="s">
        <v>15</v>
      </c>
      <c r="AQ3679" s="7">
        <v>9</v>
      </c>
      <c r="AS3679" s="33" t="str">
        <f t="shared" si="382"/>
        <v>09-11-1971</v>
      </c>
      <c r="AU3679" s="10" t="s">
        <v>9481</v>
      </c>
      <c r="AV3679" s="33">
        <f t="shared" si="387"/>
        <v>51</v>
      </c>
      <c r="AX3679" s="53">
        <v>11068.77</v>
      </c>
      <c r="AY3679" s="50">
        <f t="shared" si="388"/>
        <v>11069</v>
      </c>
      <c r="BA3679" s="10">
        <v>5.63</v>
      </c>
      <c r="BB3679" s="50" t="str">
        <f t="shared" si="389"/>
        <v>Normal</v>
      </c>
    </row>
    <row r="3680" spans="18:54" ht="15.5" x14ac:dyDescent="0.35">
      <c r="R3680" s="7" t="s">
        <v>6739</v>
      </c>
      <c r="S3680" s="10" t="s">
        <v>6801</v>
      </c>
      <c r="T3680" s="16" t="s">
        <v>5944</v>
      </c>
      <c r="X3680" s="27" t="s">
        <v>2381</v>
      </c>
      <c r="Y3680" s="25">
        <f t="shared" si="383"/>
        <v>0</v>
      </c>
      <c r="AB3680" s="10" t="s">
        <v>2382</v>
      </c>
      <c r="AC3680" s="7" t="s">
        <v>2380</v>
      </c>
      <c r="AF3680" s="25" t="str">
        <f t="shared" si="384"/>
        <v>Yes</v>
      </c>
      <c r="AG3680" s="36" t="str">
        <f t="shared" si="385"/>
        <v>No</v>
      </c>
      <c r="AJ3680" s="25">
        <v>27.72</v>
      </c>
      <c r="AL3680" s="32" t="str">
        <f t="shared" si="386"/>
        <v>Over weight</v>
      </c>
      <c r="AO3680" s="41">
        <v>1966</v>
      </c>
      <c r="AP3680" s="29" t="s">
        <v>15</v>
      </c>
      <c r="AQ3680" s="7">
        <v>7</v>
      </c>
      <c r="AS3680" s="32" t="str">
        <f t="shared" si="382"/>
        <v>07-11-1966</v>
      </c>
      <c r="AU3680" s="10" t="s">
        <v>9597</v>
      </c>
      <c r="AV3680" s="32">
        <f t="shared" si="387"/>
        <v>56</v>
      </c>
      <c r="AX3680" s="53">
        <v>11070.54</v>
      </c>
      <c r="AY3680" s="51">
        <f t="shared" si="388"/>
        <v>11071</v>
      </c>
      <c r="BA3680" s="10">
        <v>5.83</v>
      </c>
      <c r="BB3680" s="51" t="str">
        <f t="shared" si="389"/>
        <v>Prediabetes</v>
      </c>
    </row>
    <row r="3681" spans="18:54" ht="15.5" x14ac:dyDescent="0.35">
      <c r="R3681" s="7" t="s">
        <v>6739</v>
      </c>
      <c r="S3681" s="10" t="s">
        <v>7647</v>
      </c>
      <c r="T3681" s="16" t="s">
        <v>5945</v>
      </c>
      <c r="X3681" s="27" t="s">
        <v>2381</v>
      </c>
      <c r="Y3681" s="25">
        <f t="shared" si="383"/>
        <v>0</v>
      </c>
      <c r="AB3681" s="10" t="s">
        <v>2380</v>
      </c>
      <c r="AC3681" s="7" t="s">
        <v>2380</v>
      </c>
      <c r="AF3681" s="25" t="str">
        <f t="shared" si="384"/>
        <v>No</v>
      </c>
      <c r="AG3681" s="36" t="str">
        <f t="shared" si="385"/>
        <v>No</v>
      </c>
      <c r="AJ3681" s="25">
        <v>29.81</v>
      </c>
      <c r="AL3681" s="33" t="str">
        <f t="shared" si="386"/>
        <v>Over weight</v>
      </c>
      <c r="AO3681" s="42">
        <v>1966</v>
      </c>
      <c r="AP3681" s="30" t="s">
        <v>15</v>
      </c>
      <c r="AQ3681" s="7">
        <v>20</v>
      </c>
      <c r="AS3681" s="33" t="str">
        <f t="shared" si="382"/>
        <v>20-11-1966</v>
      </c>
      <c r="AU3681" s="10" t="s">
        <v>9598</v>
      </c>
      <c r="AV3681" s="33">
        <f t="shared" si="387"/>
        <v>56</v>
      </c>
      <c r="AX3681" s="53">
        <v>11073.18</v>
      </c>
      <c r="AY3681" s="50">
        <f t="shared" si="388"/>
        <v>11073</v>
      </c>
      <c r="BA3681" s="10">
        <v>9.23</v>
      </c>
      <c r="BB3681" s="50" t="str">
        <f t="shared" si="389"/>
        <v>Diabetes</v>
      </c>
    </row>
    <row r="3682" spans="18:54" ht="15.5" x14ac:dyDescent="0.35">
      <c r="R3682" s="7" t="s">
        <v>6739</v>
      </c>
      <c r="S3682" s="10" t="s">
        <v>7137</v>
      </c>
      <c r="T3682" s="16" t="s">
        <v>5946</v>
      </c>
      <c r="X3682" s="27" t="s">
        <v>2381</v>
      </c>
      <c r="Y3682" s="25">
        <f t="shared" si="383"/>
        <v>0</v>
      </c>
      <c r="AB3682" s="10" t="s">
        <v>2380</v>
      </c>
      <c r="AC3682" s="7" t="s">
        <v>2380</v>
      </c>
      <c r="AF3682" s="25" t="str">
        <f t="shared" si="384"/>
        <v>No</v>
      </c>
      <c r="AG3682" s="36" t="str">
        <f t="shared" si="385"/>
        <v>No</v>
      </c>
      <c r="AJ3682" s="25">
        <v>23.98</v>
      </c>
      <c r="AL3682" s="32" t="str">
        <f t="shared" si="386"/>
        <v xml:space="preserve">Normal Weight 
</v>
      </c>
      <c r="AO3682" s="41">
        <v>1967</v>
      </c>
      <c r="AP3682" s="29" t="s">
        <v>20</v>
      </c>
      <c r="AQ3682" s="7">
        <v>4</v>
      </c>
      <c r="AS3682" s="32" t="str">
        <f t="shared" si="382"/>
        <v>04-09-1967</v>
      </c>
      <c r="AU3682" s="10" t="s">
        <v>9599</v>
      </c>
      <c r="AV3682" s="32">
        <f t="shared" si="387"/>
        <v>55</v>
      </c>
      <c r="AX3682" s="53">
        <v>11082.58</v>
      </c>
      <c r="AY3682" s="51">
        <f t="shared" si="388"/>
        <v>11083</v>
      </c>
      <c r="BA3682" s="10">
        <v>9.89</v>
      </c>
      <c r="BB3682" s="51" t="str">
        <f t="shared" si="389"/>
        <v>Diabetes</v>
      </c>
    </row>
    <row r="3683" spans="18:54" ht="15.5" x14ac:dyDescent="0.35">
      <c r="R3683" s="7" t="s">
        <v>6740</v>
      </c>
      <c r="S3683" s="10" t="s">
        <v>7648</v>
      </c>
      <c r="T3683" s="16" t="s">
        <v>5947</v>
      </c>
      <c r="X3683" s="27" t="s">
        <v>2381</v>
      </c>
      <c r="Y3683" s="25">
        <f t="shared" si="383"/>
        <v>0</v>
      </c>
      <c r="AB3683" s="10" t="s">
        <v>2380</v>
      </c>
      <c r="AC3683" s="7" t="s">
        <v>2380</v>
      </c>
      <c r="AF3683" s="25" t="str">
        <f t="shared" si="384"/>
        <v>No</v>
      </c>
      <c r="AG3683" s="36" t="str">
        <f t="shared" si="385"/>
        <v>No</v>
      </c>
      <c r="AJ3683" s="25">
        <v>17.34</v>
      </c>
      <c r="AL3683" s="33" t="str">
        <f t="shared" si="386"/>
        <v>Under weight</v>
      </c>
      <c r="AO3683" s="42">
        <v>1972</v>
      </c>
      <c r="AP3683" s="30" t="s">
        <v>37</v>
      </c>
      <c r="AQ3683" s="7">
        <v>7</v>
      </c>
      <c r="AS3683" s="33" t="str">
        <f t="shared" si="382"/>
        <v>07-10-1972</v>
      </c>
      <c r="AU3683" s="10" t="s">
        <v>9600</v>
      </c>
      <c r="AV3683" s="33">
        <f t="shared" si="387"/>
        <v>50</v>
      </c>
      <c r="AX3683" s="53">
        <v>11085.59</v>
      </c>
      <c r="AY3683" s="50">
        <f t="shared" si="388"/>
        <v>11086</v>
      </c>
      <c r="BA3683" s="10">
        <v>12</v>
      </c>
      <c r="BB3683" s="50" t="str">
        <f t="shared" si="389"/>
        <v>Diabetes</v>
      </c>
    </row>
    <row r="3684" spans="18:54" ht="15.5" x14ac:dyDescent="0.35">
      <c r="R3684" s="7" t="s">
        <v>6742</v>
      </c>
      <c r="S3684" s="10" t="s">
        <v>7753</v>
      </c>
      <c r="T3684" s="16" t="s">
        <v>5948</v>
      </c>
      <c r="X3684" s="27">
        <v>1</v>
      </c>
      <c r="Y3684" s="25">
        <f t="shared" si="383"/>
        <v>1</v>
      </c>
      <c r="AB3684" s="10" t="s">
        <v>2382</v>
      </c>
      <c r="AC3684" s="7" t="s">
        <v>2380</v>
      </c>
      <c r="AF3684" s="25" t="str">
        <f t="shared" si="384"/>
        <v>Yes</v>
      </c>
      <c r="AG3684" s="36" t="str">
        <f t="shared" si="385"/>
        <v>No</v>
      </c>
      <c r="AJ3684" s="25">
        <v>40.39</v>
      </c>
      <c r="AL3684" s="32" t="str">
        <f t="shared" si="386"/>
        <v>Obesity</v>
      </c>
      <c r="AO3684" s="41">
        <v>1966</v>
      </c>
      <c r="AP3684" s="29" t="s">
        <v>20</v>
      </c>
      <c r="AQ3684" s="7">
        <v>9</v>
      </c>
      <c r="AS3684" s="32" t="str">
        <f t="shared" si="382"/>
        <v>09-09-1966</v>
      </c>
      <c r="AU3684" s="10" t="s">
        <v>9601</v>
      </c>
      <c r="AV3684" s="32">
        <f t="shared" si="387"/>
        <v>56</v>
      </c>
      <c r="AX3684" s="53">
        <v>11090.72</v>
      </c>
      <c r="AY3684" s="49">
        <f t="shared" si="388"/>
        <v>11091</v>
      </c>
      <c r="BA3684" s="10">
        <v>4.24</v>
      </c>
      <c r="BB3684" s="49" t="str">
        <f t="shared" si="389"/>
        <v>Normal</v>
      </c>
    </row>
    <row r="3685" spans="18:54" ht="15.5" x14ac:dyDescent="0.35">
      <c r="R3685" s="7" t="s">
        <v>6740</v>
      </c>
      <c r="S3685" s="10" t="s">
        <v>6263</v>
      </c>
      <c r="T3685" s="16" t="s">
        <v>5949</v>
      </c>
      <c r="X3685" s="27">
        <v>1</v>
      </c>
      <c r="Y3685" s="25">
        <f t="shared" si="383"/>
        <v>1</v>
      </c>
      <c r="AB3685" s="10" t="s">
        <v>2382</v>
      </c>
      <c r="AC3685" s="7" t="s">
        <v>2380</v>
      </c>
      <c r="AF3685" s="25" t="str">
        <f t="shared" si="384"/>
        <v>Yes</v>
      </c>
      <c r="AG3685" s="36" t="str">
        <f t="shared" si="385"/>
        <v>No</v>
      </c>
      <c r="AJ3685" s="25">
        <v>25.96</v>
      </c>
      <c r="AL3685" s="33" t="str">
        <f t="shared" si="386"/>
        <v>Over weight</v>
      </c>
      <c r="AO3685" s="42">
        <v>1966</v>
      </c>
      <c r="AP3685" s="30" t="s">
        <v>10</v>
      </c>
      <c r="AQ3685" s="7">
        <v>5</v>
      </c>
      <c r="AS3685" s="33" t="str">
        <f t="shared" si="382"/>
        <v>05-07-1966</v>
      </c>
      <c r="AU3685" s="10" t="s">
        <v>9602</v>
      </c>
      <c r="AV3685" s="33">
        <f t="shared" si="387"/>
        <v>56</v>
      </c>
      <c r="AX3685" s="53">
        <v>11093.62</v>
      </c>
      <c r="AY3685" s="50">
        <f t="shared" si="388"/>
        <v>11094</v>
      </c>
      <c r="BA3685" s="10">
        <v>4.68</v>
      </c>
      <c r="BB3685" s="50" t="str">
        <f t="shared" si="389"/>
        <v>Normal</v>
      </c>
    </row>
    <row r="3686" spans="18:54" ht="15.5" x14ac:dyDescent="0.35">
      <c r="R3686" s="7" t="s">
        <v>6739</v>
      </c>
      <c r="S3686" s="10" t="s">
        <v>7142</v>
      </c>
      <c r="T3686" s="16" t="s">
        <v>5950</v>
      </c>
      <c r="X3686" s="27">
        <v>1</v>
      </c>
      <c r="Y3686" s="25">
        <f t="shared" si="383"/>
        <v>1</v>
      </c>
      <c r="AB3686" s="10" t="s">
        <v>2382</v>
      </c>
      <c r="AC3686" s="7" t="s">
        <v>2380</v>
      </c>
      <c r="AF3686" s="25" t="str">
        <f t="shared" si="384"/>
        <v>Yes</v>
      </c>
      <c r="AG3686" s="36" t="str">
        <f t="shared" si="385"/>
        <v>No</v>
      </c>
      <c r="AJ3686" s="25">
        <v>17.68</v>
      </c>
      <c r="AL3686" s="32" t="str">
        <f t="shared" si="386"/>
        <v>Under weight</v>
      </c>
      <c r="AO3686" s="41">
        <v>1980</v>
      </c>
      <c r="AP3686" s="29" t="s">
        <v>35</v>
      </c>
      <c r="AQ3686" s="7">
        <v>20</v>
      </c>
      <c r="AS3686" s="32" t="str">
        <f t="shared" si="382"/>
        <v>20-08-1980</v>
      </c>
      <c r="AU3686" s="10" t="s">
        <v>9603</v>
      </c>
      <c r="AV3686" s="32">
        <f t="shared" si="387"/>
        <v>42</v>
      </c>
      <c r="AX3686" s="53">
        <v>11103.33</v>
      </c>
      <c r="AY3686" s="51">
        <f t="shared" si="388"/>
        <v>11103</v>
      </c>
      <c r="BA3686" s="10">
        <v>8.57</v>
      </c>
      <c r="BB3686" s="51" t="str">
        <f t="shared" si="389"/>
        <v>Diabetes</v>
      </c>
    </row>
    <row r="3687" spans="18:54" ht="15.5" x14ac:dyDescent="0.35">
      <c r="R3687" s="7" t="s">
        <v>6740</v>
      </c>
      <c r="S3687" s="10" t="s">
        <v>7649</v>
      </c>
      <c r="T3687" s="16" t="s">
        <v>5951</v>
      </c>
      <c r="X3687" s="27" t="s">
        <v>2381</v>
      </c>
      <c r="Y3687" s="25">
        <f t="shared" si="383"/>
        <v>0</v>
      </c>
      <c r="AB3687" s="10" t="s">
        <v>2380</v>
      </c>
      <c r="AC3687" s="7" t="s">
        <v>2380</v>
      </c>
      <c r="AF3687" s="25" t="str">
        <f t="shared" si="384"/>
        <v>No</v>
      </c>
      <c r="AG3687" s="36" t="str">
        <f t="shared" si="385"/>
        <v>No</v>
      </c>
      <c r="AJ3687" s="25">
        <v>30.875</v>
      </c>
      <c r="AL3687" s="33" t="str">
        <f t="shared" si="386"/>
        <v>Obesity</v>
      </c>
      <c r="AO3687" s="42">
        <v>1969</v>
      </c>
      <c r="AP3687" s="30" t="s">
        <v>15</v>
      </c>
      <c r="AQ3687" s="7">
        <v>30</v>
      </c>
      <c r="AS3687" s="33" t="str">
        <f t="shared" si="382"/>
        <v>30-11-1969</v>
      </c>
      <c r="AU3687" s="10" t="s">
        <v>9604</v>
      </c>
      <c r="AV3687" s="33">
        <f t="shared" si="387"/>
        <v>53</v>
      </c>
      <c r="AX3687" s="53">
        <v>11150.78</v>
      </c>
      <c r="AY3687" s="50">
        <f t="shared" si="388"/>
        <v>11151</v>
      </c>
      <c r="BA3687" s="10">
        <v>4.0999999999999996</v>
      </c>
      <c r="BB3687" s="50" t="str">
        <f t="shared" si="389"/>
        <v>Normal</v>
      </c>
    </row>
    <row r="3688" spans="18:54" ht="15.5" x14ac:dyDescent="0.35">
      <c r="R3688" s="7" t="s">
        <v>6742</v>
      </c>
      <c r="S3688" s="10" t="s">
        <v>8331</v>
      </c>
      <c r="T3688" s="16" t="s">
        <v>5952</v>
      </c>
      <c r="X3688" s="27" t="s">
        <v>2381</v>
      </c>
      <c r="Y3688" s="25">
        <f t="shared" si="383"/>
        <v>0</v>
      </c>
      <c r="AB3688" s="10" t="s">
        <v>2380</v>
      </c>
      <c r="AC3688" s="7" t="s">
        <v>2380</v>
      </c>
      <c r="AF3688" s="25" t="str">
        <f t="shared" si="384"/>
        <v>No</v>
      </c>
      <c r="AG3688" s="36" t="str">
        <f t="shared" si="385"/>
        <v>No</v>
      </c>
      <c r="AJ3688" s="25">
        <v>30.81</v>
      </c>
      <c r="AL3688" s="32" t="str">
        <f t="shared" si="386"/>
        <v>Obesity</v>
      </c>
      <c r="AO3688" s="41">
        <v>1969</v>
      </c>
      <c r="AP3688" s="29" t="s">
        <v>18</v>
      </c>
      <c r="AQ3688" s="7">
        <v>25</v>
      </c>
      <c r="AS3688" s="32" t="str">
        <f t="shared" si="382"/>
        <v>25-06-1969</v>
      </c>
      <c r="AU3688" s="10" t="s">
        <v>9605</v>
      </c>
      <c r="AV3688" s="32">
        <f t="shared" si="387"/>
        <v>53</v>
      </c>
      <c r="AX3688" s="53">
        <v>11163.57</v>
      </c>
      <c r="AY3688" s="51">
        <f t="shared" si="388"/>
        <v>11164</v>
      </c>
      <c r="BA3688" s="10">
        <v>4.49</v>
      </c>
      <c r="BB3688" s="51" t="str">
        <f t="shared" si="389"/>
        <v>Normal</v>
      </c>
    </row>
    <row r="3689" spans="18:54" ht="15.5" x14ac:dyDescent="0.35">
      <c r="R3689" s="7" t="s">
        <v>6740</v>
      </c>
      <c r="S3689" s="10" t="s">
        <v>7650</v>
      </c>
      <c r="T3689" s="16" t="s">
        <v>5953</v>
      </c>
      <c r="X3689" s="27">
        <v>2</v>
      </c>
      <c r="Y3689" s="25">
        <f t="shared" si="383"/>
        <v>2</v>
      </c>
      <c r="AB3689" s="10" t="s">
        <v>2380</v>
      </c>
      <c r="AC3689" s="7" t="s">
        <v>2380</v>
      </c>
      <c r="AF3689" s="25" t="str">
        <f t="shared" si="384"/>
        <v>No</v>
      </c>
      <c r="AG3689" s="36" t="str">
        <f t="shared" si="385"/>
        <v>No</v>
      </c>
      <c r="AJ3689" s="25">
        <v>36.85</v>
      </c>
      <c r="AL3689" s="33" t="str">
        <f t="shared" si="386"/>
        <v>Obesity</v>
      </c>
      <c r="AO3689" s="42">
        <v>1966</v>
      </c>
      <c r="AP3689" s="30" t="s">
        <v>35</v>
      </c>
      <c r="AQ3689" s="7">
        <v>6</v>
      </c>
      <c r="AS3689" s="33" t="str">
        <f t="shared" si="382"/>
        <v>06-08-1966</v>
      </c>
      <c r="AU3689" s="10" t="s">
        <v>9606</v>
      </c>
      <c r="AV3689" s="33">
        <f t="shared" si="387"/>
        <v>56</v>
      </c>
      <c r="AX3689" s="53">
        <v>11165.42</v>
      </c>
      <c r="AY3689" s="50">
        <f t="shared" si="388"/>
        <v>11165</v>
      </c>
      <c r="BA3689" s="10">
        <v>8.8000000000000007</v>
      </c>
      <c r="BB3689" s="50" t="str">
        <f t="shared" si="389"/>
        <v>Diabetes</v>
      </c>
    </row>
    <row r="3690" spans="18:54" ht="15.5" x14ac:dyDescent="0.35">
      <c r="R3690" s="7" t="s">
        <v>6740</v>
      </c>
      <c r="S3690" s="10" t="s">
        <v>7651</v>
      </c>
      <c r="T3690" s="16" t="s">
        <v>5954</v>
      </c>
      <c r="X3690" s="27">
        <v>2</v>
      </c>
      <c r="Y3690" s="25">
        <f t="shared" si="383"/>
        <v>2</v>
      </c>
      <c r="AB3690" s="10" t="s">
        <v>2380</v>
      </c>
      <c r="AC3690" s="7" t="s">
        <v>2380</v>
      </c>
      <c r="AF3690" s="25" t="str">
        <f t="shared" si="384"/>
        <v>No</v>
      </c>
      <c r="AG3690" s="36" t="str">
        <f t="shared" si="385"/>
        <v>No</v>
      </c>
      <c r="AJ3690" s="25">
        <v>35.86</v>
      </c>
      <c r="AL3690" s="32" t="str">
        <f t="shared" si="386"/>
        <v>Obesity</v>
      </c>
      <c r="AO3690" s="41">
        <v>1972</v>
      </c>
      <c r="AP3690" s="29" t="s">
        <v>20</v>
      </c>
      <c r="AQ3690" s="7">
        <v>3</v>
      </c>
      <c r="AS3690" s="32" t="str">
        <f t="shared" si="382"/>
        <v>03-09-1972</v>
      </c>
      <c r="AU3690" s="10" t="s">
        <v>9607</v>
      </c>
      <c r="AV3690" s="32">
        <f t="shared" si="387"/>
        <v>50</v>
      </c>
      <c r="AX3690" s="53">
        <v>11186.2</v>
      </c>
      <c r="AY3690" s="51">
        <f t="shared" si="388"/>
        <v>11186</v>
      </c>
      <c r="BA3690" s="10">
        <v>7.93</v>
      </c>
      <c r="BB3690" s="51" t="str">
        <f t="shared" si="389"/>
        <v>Diabetes</v>
      </c>
    </row>
    <row r="3691" spans="18:54" ht="15.5" x14ac:dyDescent="0.35">
      <c r="R3691" s="7" t="s">
        <v>6740</v>
      </c>
      <c r="S3691" s="10" t="s">
        <v>7652</v>
      </c>
      <c r="T3691" s="16" t="s">
        <v>4740</v>
      </c>
      <c r="X3691" s="27">
        <v>2</v>
      </c>
      <c r="Y3691" s="25">
        <f t="shared" si="383"/>
        <v>2</v>
      </c>
      <c r="AB3691" s="10" t="s">
        <v>2380</v>
      </c>
      <c r="AC3691" s="7" t="s">
        <v>2380</v>
      </c>
      <c r="AF3691" s="25" t="str">
        <f t="shared" si="384"/>
        <v>No</v>
      </c>
      <c r="AG3691" s="36" t="str">
        <f t="shared" si="385"/>
        <v>No</v>
      </c>
      <c r="AJ3691" s="25">
        <v>30.3</v>
      </c>
      <c r="AL3691" s="33" t="str">
        <f t="shared" si="386"/>
        <v>Obesity</v>
      </c>
      <c r="AO3691" s="42">
        <v>1970</v>
      </c>
      <c r="AP3691" s="30" t="s">
        <v>18</v>
      </c>
      <c r="AQ3691" s="7">
        <v>14</v>
      </c>
      <c r="AS3691" s="33" t="str">
        <f t="shared" si="382"/>
        <v>14-06-1970</v>
      </c>
      <c r="AU3691" s="10" t="s">
        <v>9608</v>
      </c>
      <c r="AV3691" s="33">
        <f t="shared" si="387"/>
        <v>52</v>
      </c>
      <c r="AX3691" s="53">
        <v>11187.66</v>
      </c>
      <c r="AY3691" s="50">
        <f t="shared" si="388"/>
        <v>11188</v>
      </c>
      <c r="BA3691" s="10">
        <v>9.4499999999999993</v>
      </c>
      <c r="BB3691" s="50" t="str">
        <f t="shared" si="389"/>
        <v>Diabetes</v>
      </c>
    </row>
    <row r="3692" spans="18:54" ht="15.5" x14ac:dyDescent="0.35">
      <c r="R3692" s="7" t="s">
        <v>6740</v>
      </c>
      <c r="S3692" s="10" t="s">
        <v>7653</v>
      </c>
      <c r="T3692" s="16" t="s">
        <v>5955</v>
      </c>
      <c r="X3692" s="27" t="s">
        <v>2381</v>
      </c>
      <c r="Y3692" s="25">
        <f t="shared" si="383"/>
        <v>0</v>
      </c>
      <c r="AB3692" s="10" t="s">
        <v>2380</v>
      </c>
      <c r="AC3692" s="7" t="s">
        <v>2380</v>
      </c>
      <c r="AF3692" s="25" t="str">
        <f t="shared" si="384"/>
        <v>No</v>
      </c>
      <c r="AG3692" s="36" t="str">
        <f t="shared" si="385"/>
        <v>No</v>
      </c>
      <c r="AJ3692" s="25">
        <v>32.015000000000001</v>
      </c>
      <c r="AL3692" s="32" t="str">
        <f t="shared" si="386"/>
        <v>Obesity</v>
      </c>
      <c r="AO3692" s="41">
        <v>1976</v>
      </c>
      <c r="AP3692" s="29" t="s">
        <v>18</v>
      </c>
      <c r="AQ3692" s="7">
        <v>28</v>
      </c>
      <c r="AS3692" s="32" t="str">
        <f t="shared" si="382"/>
        <v>28-06-1976</v>
      </c>
      <c r="AU3692" s="10" t="s">
        <v>9609</v>
      </c>
      <c r="AV3692" s="32">
        <f t="shared" si="387"/>
        <v>46</v>
      </c>
      <c r="AX3692" s="53">
        <v>11217.35</v>
      </c>
      <c r="AY3692" s="49">
        <f t="shared" si="388"/>
        <v>11217</v>
      </c>
      <c r="BA3692" s="10">
        <v>7.67</v>
      </c>
      <c r="BB3692" s="49" t="str">
        <f t="shared" si="389"/>
        <v>Diabetes</v>
      </c>
    </row>
    <row r="3693" spans="18:54" ht="15.5" x14ac:dyDescent="0.35">
      <c r="R3693" s="7" t="s">
        <v>6742</v>
      </c>
      <c r="S3693" s="10" t="s">
        <v>7201</v>
      </c>
      <c r="T3693" s="16" t="s">
        <v>4801</v>
      </c>
      <c r="X3693" s="27">
        <v>2</v>
      </c>
      <c r="Y3693" s="25">
        <f t="shared" si="383"/>
        <v>2</v>
      </c>
      <c r="AB3693" s="10" t="s">
        <v>2380</v>
      </c>
      <c r="AC3693" s="7" t="s">
        <v>2380</v>
      </c>
      <c r="AF3693" s="25" t="str">
        <f t="shared" si="384"/>
        <v>No</v>
      </c>
      <c r="AG3693" s="36" t="str">
        <f t="shared" si="385"/>
        <v>No</v>
      </c>
      <c r="AJ3693" s="25">
        <v>25.06</v>
      </c>
      <c r="AL3693" s="33" t="str">
        <f t="shared" si="386"/>
        <v>Over weight</v>
      </c>
      <c r="AO3693" s="42">
        <v>1969</v>
      </c>
      <c r="AP3693" s="30" t="s">
        <v>30</v>
      </c>
      <c r="AQ3693" s="7">
        <v>30</v>
      </c>
      <c r="AS3693" s="33" t="str">
        <f t="shared" si="382"/>
        <v>30-12-1969</v>
      </c>
      <c r="AU3693" s="10" t="s">
        <v>9610</v>
      </c>
      <c r="AV3693" s="33">
        <f t="shared" si="387"/>
        <v>53</v>
      </c>
      <c r="AX3693" s="53">
        <v>11244.38</v>
      </c>
      <c r="AY3693" s="50">
        <f t="shared" si="388"/>
        <v>11244</v>
      </c>
      <c r="BA3693" s="10">
        <v>10.53</v>
      </c>
      <c r="BB3693" s="50" t="str">
        <f t="shared" si="389"/>
        <v>Diabetes</v>
      </c>
    </row>
    <row r="3694" spans="18:54" ht="15.5" x14ac:dyDescent="0.35">
      <c r="R3694" s="7" t="s">
        <v>6740</v>
      </c>
      <c r="S3694" s="10" t="s">
        <v>6876</v>
      </c>
      <c r="T3694" s="16" t="s">
        <v>5956</v>
      </c>
      <c r="X3694" s="27" t="s">
        <v>2381</v>
      </c>
      <c r="Y3694" s="25">
        <f t="shared" si="383"/>
        <v>0</v>
      </c>
      <c r="AB3694" s="10" t="s">
        <v>2382</v>
      </c>
      <c r="AC3694" s="7" t="s">
        <v>2380</v>
      </c>
      <c r="AF3694" s="25" t="str">
        <f t="shared" si="384"/>
        <v>Yes</v>
      </c>
      <c r="AG3694" s="36" t="str">
        <f t="shared" si="385"/>
        <v>No</v>
      </c>
      <c r="AJ3694" s="25">
        <v>18.829999999999998</v>
      </c>
      <c r="AL3694" s="32" t="str">
        <f t="shared" si="386"/>
        <v xml:space="preserve">Normal Weight 
</v>
      </c>
      <c r="AO3694" s="41">
        <v>1989</v>
      </c>
      <c r="AP3694" s="29" t="s">
        <v>30</v>
      </c>
      <c r="AQ3694" s="7">
        <v>17</v>
      </c>
      <c r="AS3694" s="32" t="str">
        <f t="shared" si="382"/>
        <v>17-12-1989</v>
      </c>
      <c r="AU3694" s="10" t="s">
        <v>9611</v>
      </c>
      <c r="AV3694" s="32">
        <f t="shared" si="387"/>
        <v>33</v>
      </c>
      <c r="AX3694" s="53">
        <v>11250.43</v>
      </c>
      <c r="AY3694" s="51">
        <f t="shared" si="388"/>
        <v>11250</v>
      </c>
      <c r="BA3694" s="10">
        <v>10.08</v>
      </c>
      <c r="BB3694" s="51" t="str">
        <f t="shared" si="389"/>
        <v>Diabetes</v>
      </c>
    </row>
    <row r="3695" spans="18:54" ht="15.5" x14ac:dyDescent="0.35">
      <c r="R3695" s="7" t="s">
        <v>6740</v>
      </c>
      <c r="S3695" s="10" t="s">
        <v>7654</v>
      </c>
      <c r="T3695" s="16" t="s">
        <v>5957</v>
      </c>
      <c r="X3695" s="27">
        <v>1</v>
      </c>
      <c r="Y3695" s="25">
        <f t="shared" si="383"/>
        <v>1</v>
      </c>
      <c r="AB3695" s="10" t="s">
        <v>2382</v>
      </c>
      <c r="AC3695" s="7" t="s">
        <v>2380</v>
      </c>
      <c r="AF3695" s="25" t="str">
        <f t="shared" si="384"/>
        <v>Yes</v>
      </c>
      <c r="AG3695" s="36" t="str">
        <f t="shared" si="385"/>
        <v>No</v>
      </c>
      <c r="AJ3695" s="25">
        <v>47.52</v>
      </c>
      <c r="AL3695" s="33" t="str">
        <f t="shared" si="386"/>
        <v>Obesity</v>
      </c>
      <c r="AO3695" s="42">
        <v>1969</v>
      </c>
      <c r="AP3695" s="30" t="s">
        <v>35</v>
      </c>
      <c r="AQ3695" s="7">
        <v>20</v>
      </c>
      <c r="AS3695" s="33" t="str">
        <f t="shared" si="382"/>
        <v>20-08-1969</v>
      </c>
      <c r="AU3695" s="10" t="s">
        <v>9612</v>
      </c>
      <c r="AV3695" s="33">
        <f t="shared" si="387"/>
        <v>53</v>
      </c>
      <c r="AX3695" s="53">
        <v>11253.42</v>
      </c>
      <c r="AY3695" s="50">
        <f t="shared" si="388"/>
        <v>11253</v>
      </c>
      <c r="BA3695" s="10">
        <v>11.39</v>
      </c>
      <c r="BB3695" s="50" t="str">
        <f t="shared" si="389"/>
        <v>Diabetes</v>
      </c>
    </row>
    <row r="3696" spans="18:54" ht="15.5" x14ac:dyDescent="0.35">
      <c r="R3696" s="7" t="s">
        <v>6742</v>
      </c>
      <c r="S3696" s="10" t="s">
        <v>8332</v>
      </c>
      <c r="T3696" s="16" t="s">
        <v>5958</v>
      </c>
      <c r="X3696" s="27" t="s">
        <v>2381</v>
      </c>
      <c r="Y3696" s="25">
        <f t="shared" si="383"/>
        <v>0</v>
      </c>
      <c r="AB3696" s="10" t="s">
        <v>2380</v>
      </c>
      <c r="AC3696" s="7" t="s">
        <v>2380</v>
      </c>
      <c r="AF3696" s="25" t="str">
        <f t="shared" si="384"/>
        <v>No</v>
      </c>
      <c r="AG3696" s="36" t="str">
        <f t="shared" si="385"/>
        <v>No</v>
      </c>
      <c r="AJ3696" s="25">
        <v>37.82</v>
      </c>
      <c r="AL3696" s="32" t="str">
        <f t="shared" si="386"/>
        <v>Obesity</v>
      </c>
      <c r="AO3696" s="41">
        <v>1981</v>
      </c>
      <c r="AP3696" s="29" t="s">
        <v>37</v>
      </c>
      <c r="AQ3696" s="7">
        <v>2</v>
      </c>
      <c r="AS3696" s="32" t="str">
        <f t="shared" si="382"/>
        <v>02-10-1981</v>
      </c>
      <c r="AU3696" s="10" t="s">
        <v>9613</v>
      </c>
      <c r="AV3696" s="32">
        <f t="shared" si="387"/>
        <v>41</v>
      </c>
      <c r="AX3696" s="53">
        <v>11255.29</v>
      </c>
      <c r="AY3696" s="51">
        <f t="shared" si="388"/>
        <v>11255</v>
      </c>
      <c r="BA3696" s="10">
        <v>6.36</v>
      </c>
      <c r="BB3696" s="51" t="str">
        <f t="shared" si="389"/>
        <v>Prediabetes</v>
      </c>
    </row>
    <row r="3697" spans="18:54" ht="15.5" x14ac:dyDescent="0.35">
      <c r="R3697" s="7" t="s">
        <v>6739</v>
      </c>
      <c r="S3697" s="10" t="s">
        <v>7655</v>
      </c>
      <c r="T3697" s="16" t="s">
        <v>5959</v>
      </c>
      <c r="X3697" s="27" t="s">
        <v>2381</v>
      </c>
      <c r="Y3697" s="25">
        <f t="shared" si="383"/>
        <v>0</v>
      </c>
      <c r="AB3697" s="10" t="s">
        <v>2382</v>
      </c>
      <c r="AC3697" s="7" t="s">
        <v>2380</v>
      </c>
      <c r="AF3697" s="25" t="str">
        <f t="shared" si="384"/>
        <v>Yes</v>
      </c>
      <c r="AG3697" s="36" t="str">
        <f t="shared" si="385"/>
        <v>No</v>
      </c>
      <c r="AJ3697" s="25">
        <v>44.16</v>
      </c>
      <c r="AL3697" s="33" t="str">
        <f t="shared" si="386"/>
        <v>Obesity</v>
      </c>
      <c r="AO3697" s="42">
        <v>1969</v>
      </c>
      <c r="AP3697" s="30" t="s">
        <v>37</v>
      </c>
      <c r="AQ3697" s="7">
        <v>11</v>
      </c>
      <c r="AS3697" s="33" t="str">
        <f t="shared" si="382"/>
        <v>11-10-1969</v>
      </c>
      <c r="AU3697" s="10" t="s">
        <v>9614</v>
      </c>
      <c r="AV3697" s="33">
        <f t="shared" si="387"/>
        <v>53</v>
      </c>
      <c r="AX3697" s="53">
        <v>11264.54</v>
      </c>
      <c r="AY3697" s="50">
        <f t="shared" si="388"/>
        <v>11265</v>
      </c>
      <c r="BA3697" s="10">
        <v>5.31</v>
      </c>
      <c r="BB3697" s="50" t="str">
        <f t="shared" si="389"/>
        <v>Normal</v>
      </c>
    </row>
    <row r="3698" spans="18:54" ht="15.5" x14ac:dyDescent="0.35">
      <c r="R3698" s="7" t="s">
        <v>6742</v>
      </c>
      <c r="S3698" s="10" t="s">
        <v>8333</v>
      </c>
      <c r="T3698" s="16" t="s">
        <v>5960</v>
      </c>
      <c r="X3698" s="27">
        <v>1</v>
      </c>
      <c r="Y3698" s="25">
        <f t="shared" si="383"/>
        <v>1</v>
      </c>
      <c r="AB3698" s="10" t="s">
        <v>2380</v>
      </c>
      <c r="AC3698" s="7" t="s">
        <v>2380</v>
      </c>
      <c r="AF3698" s="25" t="str">
        <f t="shared" si="384"/>
        <v>No</v>
      </c>
      <c r="AG3698" s="36" t="str">
        <f t="shared" si="385"/>
        <v>No</v>
      </c>
      <c r="AJ3698" s="25">
        <v>37.049999999999997</v>
      </c>
      <c r="AL3698" s="32" t="str">
        <f t="shared" si="386"/>
        <v>Obesity</v>
      </c>
      <c r="AO3698" s="41">
        <v>1971</v>
      </c>
      <c r="AP3698" s="29" t="s">
        <v>30</v>
      </c>
      <c r="AQ3698" s="7">
        <v>26</v>
      </c>
      <c r="AS3698" s="32" t="str">
        <f t="shared" si="382"/>
        <v>26-12-1971</v>
      </c>
      <c r="AU3698" s="10" t="s">
        <v>9495</v>
      </c>
      <c r="AV3698" s="32">
        <f t="shared" si="387"/>
        <v>51</v>
      </c>
      <c r="AX3698" s="53">
        <v>11265.71</v>
      </c>
      <c r="AY3698" s="51">
        <f t="shared" si="388"/>
        <v>11266</v>
      </c>
      <c r="BA3698" s="10">
        <v>4.74</v>
      </c>
      <c r="BB3698" s="51" t="str">
        <f t="shared" si="389"/>
        <v>Normal</v>
      </c>
    </row>
    <row r="3699" spans="18:54" ht="15.5" x14ac:dyDescent="0.35">
      <c r="R3699" s="7" t="s">
        <v>6739</v>
      </c>
      <c r="S3699" s="10" t="s">
        <v>7090</v>
      </c>
      <c r="T3699" s="16" t="s">
        <v>5961</v>
      </c>
      <c r="X3699" s="27" t="s">
        <v>2381</v>
      </c>
      <c r="Y3699" s="25">
        <f t="shared" si="383"/>
        <v>0</v>
      </c>
      <c r="AB3699" s="10" t="s">
        <v>2380</v>
      </c>
      <c r="AC3699" s="7" t="s">
        <v>2380</v>
      </c>
      <c r="AF3699" s="25" t="str">
        <f t="shared" si="384"/>
        <v>No</v>
      </c>
      <c r="AG3699" s="36" t="str">
        <f t="shared" si="385"/>
        <v>No</v>
      </c>
      <c r="AJ3699" s="25">
        <v>18.66</v>
      </c>
      <c r="AL3699" s="33" t="str">
        <f t="shared" si="386"/>
        <v xml:space="preserve">Normal Weight 
</v>
      </c>
      <c r="AO3699" s="42">
        <v>2004</v>
      </c>
      <c r="AP3699" s="30" t="s">
        <v>37</v>
      </c>
      <c r="AQ3699" s="7">
        <v>4</v>
      </c>
      <c r="AS3699" s="33" t="str">
        <f t="shared" si="382"/>
        <v>04-10-2004</v>
      </c>
      <c r="AU3699" s="10" t="s">
        <v>8490</v>
      </c>
      <c r="AV3699" s="33">
        <f t="shared" si="387"/>
        <v>18</v>
      </c>
      <c r="AX3699" s="53">
        <v>11272.33</v>
      </c>
      <c r="AY3699" s="50">
        <f t="shared" si="388"/>
        <v>11272</v>
      </c>
      <c r="BA3699" s="10">
        <v>11.35</v>
      </c>
      <c r="BB3699" s="50" t="str">
        <f t="shared" si="389"/>
        <v>Diabetes</v>
      </c>
    </row>
    <row r="3700" spans="18:54" ht="15.5" x14ac:dyDescent="0.35">
      <c r="R3700" s="7" t="s">
        <v>6740</v>
      </c>
      <c r="S3700" s="10" t="s">
        <v>6287</v>
      </c>
      <c r="T3700" s="16" t="s">
        <v>5962</v>
      </c>
      <c r="X3700" s="27">
        <v>1</v>
      </c>
      <c r="Y3700" s="25">
        <f t="shared" si="383"/>
        <v>1</v>
      </c>
      <c r="AB3700" s="10" t="s">
        <v>2382</v>
      </c>
      <c r="AC3700" s="7" t="s">
        <v>2380</v>
      </c>
      <c r="AF3700" s="25" t="str">
        <f t="shared" si="384"/>
        <v>Yes</v>
      </c>
      <c r="AG3700" s="36" t="str">
        <f t="shared" si="385"/>
        <v>No</v>
      </c>
      <c r="AJ3700" s="25">
        <v>36.200000000000003</v>
      </c>
      <c r="AL3700" s="32" t="str">
        <f t="shared" si="386"/>
        <v>Obesity</v>
      </c>
      <c r="AO3700" s="41">
        <v>1967</v>
      </c>
      <c r="AP3700" s="29" t="s">
        <v>18</v>
      </c>
      <c r="AQ3700" s="7">
        <v>14</v>
      </c>
      <c r="AS3700" s="32" t="str">
        <f t="shared" ref="AS3700:AS3763" si="390">TEXT(DATEVALUE(CONCATENATE(AQ3700,"-",AP3700,"-",AO3700)),("DD-MM-YYYY"))</f>
        <v>14-06-1967</v>
      </c>
      <c r="AU3700" s="10" t="s">
        <v>9615</v>
      </c>
      <c r="AV3700" s="32">
        <f t="shared" si="387"/>
        <v>55</v>
      </c>
      <c r="AX3700" s="53">
        <v>11286.54</v>
      </c>
      <c r="AY3700" s="49">
        <f t="shared" si="388"/>
        <v>11287</v>
      </c>
      <c r="BA3700" s="10">
        <v>6.81</v>
      </c>
      <c r="BB3700" s="49" t="str">
        <f t="shared" si="389"/>
        <v>Diabetes</v>
      </c>
    </row>
    <row r="3701" spans="18:54" ht="15.5" x14ac:dyDescent="0.35">
      <c r="R3701" s="7" t="s">
        <v>6739</v>
      </c>
      <c r="S3701" s="10" t="s">
        <v>7656</v>
      </c>
      <c r="T3701" s="16" t="s">
        <v>5963</v>
      </c>
      <c r="X3701" s="27" t="s">
        <v>2381</v>
      </c>
      <c r="Y3701" s="25">
        <f t="shared" ref="Y3701:Y3764" si="391">IF(X3701="No major surgery",0,X3701)</f>
        <v>0</v>
      </c>
      <c r="AB3701" s="10" t="s">
        <v>2380</v>
      </c>
      <c r="AC3701" s="7" t="s">
        <v>2380</v>
      </c>
      <c r="AF3701" s="25" t="str">
        <f t="shared" ref="AF3701:AF3764" si="392">IF(LOWER(AB3701)="yes","Yes","No")</f>
        <v>No</v>
      </c>
      <c r="AG3701" s="36" t="str">
        <f t="shared" ref="AG3701:AG3764" si="393">IF(LOWER(AC3701)="yes","Yes","No")</f>
        <v>No</v>
      </c>
      <c r="AJ3701" s="25">
        <v>18.87</v>
      </c>
      <c r="AL3701" s="33" t="str">
        <f t="shared" ref="AL3701:AL3764" si="394">IF(AJ3701&lt;18.5,"Under weight",IF(AJ3701&lt;25,"Normal Weight 
",IF(AJ3701&lt;30,"Over weight","Obesity")))</f>
        <v xml:space="preserve">Normal Weight 
</v>
      </c>
      <c r="AO3701" s="42">
        <v>1970</v>
      </c>
      <c r="AP3701" s="30" t="s">
        <v>18</v>
      </c>
      <c r="AQ3701" s="7">
        <v>22</v>
      </c>
      <c r="AS3701" s="33" t="str">
        <f t="shared" si="390"/>
        <v>22-06-1970</v>
      </c>
      <c r="AU3701" s="10" t="s">
        <v>9616</v>
      </c>
      <c r="AV3701" s="33">
        <f t="shared" ref="AV3701:AV3764" si="395">2023-YEAR(AU3701)-IF(OR(MONTH(AU3701)&gt;6,AND(DAY(AU3701)&gt;8)),1,0)</f>
        <v>52</v>
      </c>
      <c r="AX3701" s="53">
        <v>11289.11</v>
      </c>
      <c r="AY3701" s="50">
        <f t="shared" ref="AY3701:AY3764" si="396">ROUND(AX3701,0)</f>
        <v>11289</v>
      </c>
      <c r="BA3701" s="10">
        <v>8.06</v>
      </c>
      <c r="BB3701" s="50" t="str">
        <f t="shared" ref="BB3701:BB3764" si="397">IF(BA3701&lt;5.7,"Normal",IF(BA3701&lt;6.5,"Prediabetes","Diabetes"))</f>
        <v>Diabetes</v>
      </c>
    </row>
    <row r="3702" spans="18:54" ht="15.5" x14ac:dyDescent="0.35">
      <c r="R3702" s="7" t="s">
        <v>6740</v>
      </c>
      <c r="S3702" s="10" t="s">
        <v>6899</v>
      </c>
      <c r="T3702" s="16" t="s">
        <v>5964</v>
      </c>
      <c r="X3702" s="27">
        <v>1</v>
      </c>
      <c r="Y3702" s="25">
        <f t="shared" si="391"/>
        <v>1</v>
      </c>
      <c r="AB3702" s="10" t="s">
        <v>2382</v>
      </c>
      <c r="AC3702" s="7" t="s">
        <v>2380</v>
      </c>
      <c r="AF3702" s="25" t="str">
        <f t="shared" si="392"/>
        <v>Yes</v>
      </c>
      <c r="AG3702" s="36" t="str">
        <f t="shared" si="393"/>
        <v>No</v>
      </c>
      <c r="AJ3702" s="25">
        <v>32.299999999999997</v>
      </c>
      <c r="AL3702" s="32" t="str">
        <f t="shared" si="394"/>
        <v>Obesity</v>
      </c>
      <c r="AO3702" s="41">
        <v>1988</v>
      </c>
      <c r="AP3702" s="29" t="s">
        <v>15</v>
      </c>
      <c r="AQ3702" s="7">
        <v>14</v>
      </c>
      <c r="AS3702" s="32" t="str">
        <f t="shared" si="390"/>
        <v>14-11-1988</v>
      </c>
      <c r="AU3702" s="10" t="s">
        <v>9617</v>
      </c>
      <c r="AV3702" s="32">
        <f t="shared" si="395"/>
        <v>34</v>
      </c>
      <c r="AX3702" s="53">
        <v>11294.57</v>
      </c>
      <c r="AY3702" s="51">
        <f t="shared" si="396"/>
        <v>11295</v>
      </c>
      <c r="BA3702" s="10">
        <v>6.74</v>
      </c>
      <c r="BB3702" s="51" t="str">
        <f t="shared" si="397"/>
        <v>Diabetes</v>
      </c>
    </row>
    <row r="3703" spans="18:54" ht="15.5" x14ac:dyDescent="0.35">
      <c r="R3703" s="7" t="s">
        <v>6739</v>
      </c>
      <c r="S3703" s="10" t="s">
        <v>7657</v>
      </c>
      <c r="T3703" s="16" t="s">
        <v>5965</v>
      </c>
      <c r="X3703" s="27">
        <v>2</v>
      </c>
      <c r="Y3703" s="25">
        <f t="shared" si="391"/>
        <v>2</v>
      </c>
      <c r="AB3703" s="10" t="s">
        <v>2382</v>
      </c>
      <c r="AC3703" s="7" t="s">
        <v>2380</v>
      </c>
      <c r="AF3703" s="25" t="str">
        <f t="shared" si="392"/>
        <v>Yes</v>
      </c>
      <c r="AG3703" s="36" t="str">
        <f t="shared" si="393"/>
        <v>No</v>
      </c>
      <c r="AJ3703" s="25">
        <v>22.64</v>
      </c>
      <c r="AL3703" s="33" t="str">
        <f t="shared" si="394"/>
        <v xml:space="preserve">Normal Weight 
</v>
      </c>
      <c r="AO3703" s="42">
        <v>1972</v>
      </c>
      <c r="AP3703" s="30" t="s">
        <v>20</v>
      </c>
      <c r="AQ3703" s="7">
        <v>25</v>
      </c>
      <c r="AS3703" s="33" t="str">
        <f t="shared" si="390"/>
        <v>25-09-1972</v>
      </c>
      <c r="AU3703" s="10" t="s">
        <v>9618</v>
      </c>
      <c r="AV3703" s="33">
        <f t="shared" si="395"/>
        <v>50</v>
      </c>
      <c r="AX3703" s="53">
        <v>11299.34</v>
      </c>
      <c r="AY3703" s="50">
        <f t="shared" si="396"/>
        <v>11299</v>
      </c>
      <c r="BA3703" s="10">
        <v>6.54</v>
      </c>
      <c r="BB3703" s="50" t="str">
        <f t="shared" si="397"/>
        <v>Diabetes</v>
      </c>
    </row>
    <row r="3704" spans="18:54" ht="15.5" x14ac:dyDescent="0.35">
      <c r="R3704" s="7" t="s">
        <v>6742</v>
      </c>
      <c r="S3704" s="10" t="s">
        <v>7091</v>
      </c>
      <c r="T3704" s="16" t="s">
        <v>5966</v>
      </c>
      <c r="X3704" s="27" t="s">
        <v>2381</v>
      </c>
      <c r="Y3704" s="25">
        <f t="shared" si="391"/>
        <v>0</v>
      </c>
      <c r="AB3704" s="10" t="s">
        <v>2380</v>
      </c>
      <c r="AC3704" s="7" t="s">
        <v>2380</v>
      </c>
      <c r="AF3704" s="25" t="str">
        <f t="shared" si="392"/>
        <v>No</v>
      </c>
      <c r="AG3704" s="36" t="str">
        <f t="shared" si="393"/>
        <v>No</v>
      </c>
      <c r="AJ3704" s="25">
        <v>28.69</v>
      </c>
      <c r="AL3704" s="32" t="str">
        <f t="shared" si="394"/>
        <v>Over weight</v>
      </c>
      <c r="AO3704" s="41">
        <v>1968</v>
      </c>
      <c r="AP3704" s="29" t="s">
        <v>37</v>
      </c>
      <c r="AQ3704" s="7">
        <v>6</v>
      </c>
      <c r="AS3704" s="32" t="str">
        <f t="shared" si="390"/>
        <v>06-10-1968</v>
      </c>
      <c r="AU3704" s="10" t="s">
        <v>9619</v>
      </c>
      <c r="AV3704" s="32">
        <f t="shared" si="395"/>
        <v>54</v>
      </c>
      <c r="AX3704" s="53">
        <v>11305.93</v>
      </c>
      <c r="AY3704" s="51">
        <f t="shared" si="396"/>
        <v>11306</v>
      </c>
      <c r="BA3704" s="10">
        <v>5.4</v>
      </c>
      <c r="BB3704" s="51" t="str">
        <f t="shared" si="397"/>
        <v>Normal</v>
      </c>
    </row>
    <row r="3705" spans="18:54" ht="15.5" x14ac:dyDescent="0.35">
      <c r="R3705" s="7" t="s">
        <v>6740</v>
      </c>
      <c r="S3705" s="10" t="s">
        <v>7658</v>
      </c>
      <c r="T3705" s="16" t="s">
        <v>5967</v>
      </c>
      <c r="X3705" s="27" t="s">
        <v>2381</v>
      </c>
      <c r="Y3705" s="25">
        <f t="shared" si="391"/>
        <v>0</v>
      </c>
      <c r="AB3705" s="10" t="s">
        <v>2382</v>
      </c>
      <c r="AC3705" s="7" t="s">
        <v>2380</v>
      </c>
      <c r="AF3705" s="25" t="str">
        <f t="shared" si="392"/>
        <v>Yes</v>
      </c>
      <c r="AG3705" s="36" t="str">
        <f t="shared" si="393"/>
        <v>No</v>
      </c>
      <c r="AJ3705" s="25">
        <v>28.16</v>
      </c>
      <c r="AL3705" s="33" t="str">
        <f t="shared" si="394"/>
        <v>Over weight</v>
      </c>
      <c r="AO3705" s="42">
        <v>1963</v>
      </c>
      <c r="AP3705" s="30" t="s">
        <v>15</v>
      </c>
      <c r="AQ3705" s="7">
        <v>22</v>
      </c>
      <c r="AS3705" s="33" t="str">
        <f t="shared" si="390"/>
        <v>22-11-1963</v>
      </c>
      <c r="AU3705" s="10" t="s">
        <v>9620</v>
      </c>
      <c r="AV3705" s="33">
        <f t="shared" si="395"/>
        <v>59</v>
      </c>
      <c r="AX3705" s="53">
        <v>11312.33</v>
      </c>
      <c r="AY3705" s="50">
        <f t="shared" si="396"/>
        <v>11312</v>
      </c>
      <c r="BA3705" s="10">
        <v>5.58</v>
      </c>
      <c r="BB3705" s="50" t="str">
        <f t="shared" si="397"/>
        <v>Normal</v>
      </c>
    </row>
    <row r="3706" spans="18:54" ht="15.5" x14ac:dyDescent="0.35">
      <c r="R3706" s="7" t="s">
        <v>6739</v>
      </c>
      <c r="S3706" s="10" t="s">
        <v>7659</v>
      </c>
      <c r="T3706" s="16" t="s">
        <v>5029</v>
      </c>
      <c r="X3706" s="27">
        <v>1</v>
      </c>
      <c r="Y3706" s="25">
        <f t="shared" si="391"/>
        <v>1</v>
      </c>
      <c r="AB3706" s="10" t="s">
        <v>2380</v>
      </c>
      <c r="AC3706" s="7" t="s">
        <v>2380</v>
      </c>
      <c r="AF3706" s="25" t="str">
        <f t="shared" si="392"/>
        <v>No</v>
      </c>
      <c r="AG3706" s="36" t="str">
        <f t="shared" si="393"/>
        <v>No</v>
      </c>
      <c r="AJ3706" s="25">
        <v>45.54</v>
      </c>
      <c r="AL3706" s="32" t="str">
        <f t="shared" si="394"/>
        <v>Obesity</v>
      </c>
      <c r="AO3706" s="41">
        <v>1995</v>
      </c>
      <c r="AP3706" s="29" t="s">
        <v>30</v>
      </c>
      <c r="AQ3706" s="7">
        <v>10</v>
      </c>
      <c r="AS3706" s="32" t="str">
        <f t="shared" si="390"/>
        <v>10-12-1995</v>
      </c>
      <c r="AU3706" s="10" t="s">
        <v>9621</v>
      </c>
      <c r="AV3706" s="32">
        <f t="shared" si="395"/>
        <v>27</v>
      </c>
      <c r="AX3706" s="53">
        <v>11318.57</v>
      </c>
      <c r="AY3706" s="51">
        <f t="shared" si="396"/>
        <v>11319</v>
      </c>
      <c r="BA3706" s="10">
        <v>5.84</v>
      </c>
      <c r="BB3706" s="51" t="str">
        <f t="shared" si="397"/>
        <v>Prediabetes</v>
      </c>
    </row>
    <row r="3707" spans="18:54" ht="15.5" x14ac:dyDescent="0.35">
      <c r="R3707" s="7" t="s">
        <v>6740</v>
      </c>
      <c r="S3707" s="10" t="s">
        <v>7061</v>
      </c>
      <c r="T3707" s="16" t="s">
        <v>5968</v>
      </c>
      <c r="X3707" s="27" t="s">
        <v>2381</v>
      </c>
      <c r="Y3707" s="25">
        <f t="shared" si="391"/>
        <v>0</v>
      </c>
      <c r="AB3707" s="10" t="s">
        <v>2380</v>
      </c>
      <c r="AC3707" s="7" t="s">
        <v>2380</v>
      </c>
      <c r="AF3707" s="25" t="str">
        <f t="shared" si="392"/>
        <v>No</v>
      </c>
      <c r="AG3707" s="36" t="str">
        <f t="shared" si="393"/>
        <v>No</v>
      </c>
      <c r="AJ3707" s="25">
        <v>28.7</v>
      </c>
      <c r="AL3707" s="33" t="str">
        <f t="shared" si="394"/>
        <v>Over weight</v>
      </c>
      <c r="AO3707" s="42">
        <v>1963</v>
      </c>
      <c r="AP3707" s="30" t="s">
        <v>10</v>
      </c>
      <c r="AQ3707" s="7">
        <v>11</v>
      </c>
      <c r="AS3707" s="33" t="str">
        <f t="shared" si="390"/>
        <v>11-07-1963</v>
      </c>
      <c r="AU3707" s="10" t="s">
        <v>9622</v>
      </c>
      <c r="AV3707" s="33">
        <f t="shared" si="395"/>
        <v>59</v>
      </c>
      <c r="AX3707" s="53">
        <v>11319.12</v>
      </c>
      <c r="AY3707" s="50">
        <f t="shared" si="396"/>
        <v>11319</v>
      </c>
      <c r="BA3707" s="10">
        <v>4.2</v>
      </c>
      <c r="BB3707" s="50" t="str">
        <f t="shared" si="397"/>
        <v>Normal</v>
      </c>
    </row>
    <row r="3708" spans="18:54" ht="15.5" x14ac:dyDescent="0.35">
      <c r="R3708" s="7" t="s">
        <v>6739</v>
      </c>
      <c r="S3708" s="10" t="s">
        <v>7660</v>
      </c>
      <c r="T3708" s="16" t="s">
        <v>5969</v>
      </c>
      <c r="X3708" s="27" t="s">
        <v>2381</v>
      </c>
      <c r="Y3708" s="25">
        <f t="shared" si="391"/>
        <v>0</v>
      </c>
      <c r="AB3708" s="10" t="s">
        <v>2382</v>
      </c>
      <c r="AC3708" s="7" t="s">
        <v>2380</v>
      </c>
      <c r="AF3708" s="25" t="str">
        <f t="shared" si="392"/>
        <v>Yes</v>
      </c>
      <c r="AG3708" s="36" t="str">
        <f t="shared" si="393"/>
        <v>No</v>
      </c>
      <c r="AJ3708" s="25">
        <v>27.74</v>
      </c>
      <c r="AL3708" s="32" t="str">
        <f t="shared" si="394"/>
        <v>Over weight</v>
      </c>
      <c r="AO3708" s="41">
        <v>2002</v>
      </c>
      <c r="AP3708" s="29" t="s">
        <v>20</v>
      </c>
      <c r="AQ3708" s="7">
        <v>20</v>
      </c>
      <c r="AS3708" s="32" t="str">
        <f t="shared" si="390"/>
        <v>20-09-2002</v>
      </c>
      <c r="AU3708" s="10" t="s">
        <v>9623</v>
      </c>
      <c r="AV3708" s="32">
        <f t="shared" si="395"/>
        <v>20</v>
      </c>
      <c r="AX3708" s="53">
        <v>11321.49</v>
      </c>
      <c r="AY3708" s="49">
        <f t="shared" si="396"/>
        <v>11321</v>
      </c>
      <c r="BA3708" s="10">
        <v>6.06</v>
      </c>
      <c r="BB3708" s="49" t="str">
        <f t="shared" si="397"/>
        <v>Prediabetes</v>
      </c>
    </row>
    <row r="3709" spans="18:54" ht="15.5" x14ac:dyDescent="0.35">
      <c r="R3709" s="7" t="s">
        <v>6739</v>
      </c>
      <c r="S3709" s="10" t="s">
        <v>7661</v>
      </c>
      <c r="T3709" s="16" t="s">
        <v>5073</v>
      </c>
      <c r="X3709" s="27" t="s">
        <v>2381</v>
      </c>
      <c r="Y3709" s="25">
        <f t="shared" si="391"/>
        <v>0</v>
      </c>
      <c r="AB3709" s="10" t="s">
        <v>2380</v>
      </c>
      <c r="AC3709" s="7" t="s">
        <v>2380</v>
      </c>
      <c r="AF3709" s="25" t="str">
        <f t="shared" si="392"/>
        <v>No</v>
      </c>
      <c r="AG3709" s="36" t="str">
        <f t="shared" si="393"/>
        <v>No</v>
      </c>
      <c r="AJ3709" s="25">
        <v>36.954999999999998</v>
      </c>
      <c r="AL3709" s="33" t="str">
        <f t="shared" si="394"/>
        <v>Obesity</v>
      </c>
      <c r="AO3709" s="42">
        <v>1989</v>
      </c>
      <c r="AP3709" s="30" t="s">
        <v>35</v>
      </c>
      <c r="AQ3709" s="7">
        <v>19</v>
      </c>
      <c r="AS3709" s="33" t="str">
        <f t="shared" si="390"/>
        <v>19-08-1989</v>
      </c>
      <c r="AU3709" s="10" t="s">
        <v>9624</v>
      </c>
      <c r="AV3709" s="33">
        <f t="shared" si="395"/>
        <v>33</v>
      </c>
      <c r="AX3709" s="53">
        <v>11326.71</v>
      </c>
      <c r="AY3709" s="50">
        <f t="shared" si="396"/>
        <v>11327</v>
      </c>
      <c r="BA3709" s="10">
        <v>7.57</v>
      </c>
      <c r="BB3709" s="50" t="str">
        <f t="shared" si="397"/>
        <v>Diabetes</v>
      </c>
    </row>
    <row r="3710" spans="18:54" ht="15.5" x14ac:dyDescent="0.35">
      <c r="R3710" s="7" t="s">
        <v>6739</v>
      </c>
      <c r="S3710" s="10" t="s">
        <v>7662</v>
      </c>
      <c r="T3710" s="16" t="s">
        <v>5816</v>
      </c>
      <c r="X3710" s="27" t="s">
        <v>2381</v>
      </c>
      <c r="Y3710" s="25">
        <f t="shared" si="391"/>
        <v>0</v>
      </c>
      <c r="AB3710" s="10" t="s">
        <v>2380</v>
      </c>
      <c r="AC3710" s="7" t="s">
        <v>2380</v>
      </c>
      <c r="AF3710" s="25" t="str">
        <f t="shared" si="392"/>
        <v>No</v>
      </c>
      <c r="AG3710" s="36" t="str">
        <f t="shared" si="393"/>
        <v>No</v>
      </c>
      <c r="AJ3710" s="25">
        <v>30.69</v>
      </c>
      <c r="AL3710" s="32" t="str">
        <f t="shared" si="394"/>
        <v>Obesity</v>
      </c>
      <c r="AO3710" s="41">
        <v>1968</v>
      </c>
      <c r="AP3710" s="29" t="s">
        <v>15</v>
      </c>
      <c r="AQ3710" s="7">
        <v>2</v>
      </c>
      <c r="AS3710" s="32" t="str">
        <f t="shared" si="390"/>
        <v>02-11-1968</v>
      </c>
      <c r="AU3710" s="10" t="s">
        <v>9625</v>
      </c>
      <c r="AV3710" s="32">
        <f t="shared" si="395"/>
        <v>54</v>
      </c>
      <c r="AX3710" s="53">
        <v>11344.32</v>
      </c>
      <c r="AY3710" s="51">
        <f t="shared" si="396"/>
        <v>11344</v>
      </c>
      <c r="BA3710" s="10">
        <v>6.15</v>
      </c>
      <c r="BB3710" s="51" t="str">
        <f t="shared" si="397"/>
        <v>Prediabetes</v>
      </c>
    </row>
    <row r="3711" spans="18:54" ht="15.5" x14ac:dyDescent="0.35">
      <c r="R3711" s="7" t="s">
        <v>6739</v>
      </c>
      <c r="S3711" s="10" t="s">
        <v>7663</v>
      </c>
      <c r="T3711" s="16" t="s">
        <v>5970</v>
      </c>
      <c r="X3711" s="27" t="s">
        <v>2381</v>
      </c>
      <c r="Y3711" s="25">
        <f t="shared" si="391"/>
        <v>0</v>
      </c>
      <c r="AB3711" s="10" t="s">
        <v>2380</v>
      </c>
      <c r="AC3711" s="7" t="s">
        <v>2380</v>
      </c>
      <c r="AF3711" s="25" t="str">
        <f t="shared" si="392"/>
        <v>No</v>
      </c>
      <c r="AG3711" s="36" t="str">
        <f t="shared" si="393"/>
        <v>No</v>
      </c>
      <c r="AJ3711" s="25">
        <v>24.984999999999999</v>
      </c>
      <c r="AL3711" s="33" t="str">
        <f t="shared" si="394"/>
        <v xml:space="preserve">Normal Weight 
</v>
      </c>
      <c r="AO3711" s="42">
        <v>1964</v>
      </c>
      <c r="AP3711" s="30" t="s">
        <v>10</v>
      </c>
      <c r="AQ3711" s="7">
        <v>12</v>
      </c>
      <c r="AS3711" s="33" t="str">
        <f t="shared" si="390"/>
        <v>12-07-1964</v>
      </c>
      <c r="AU3711" s="10" t="s">
        <v>9626</v>
      </c>
      <c r="AV3711" s="33">
        <f t="shared" si="395"/>
        <v>58</v>
      </c>
      <c r="AX3711" s="53">
        <v>11345.52</v>
      </c>
      <c r="AY3711" s="50">
        <f t="shared" si="396"/>
        <v>11346</v>
      </c>
      <c r="BA3711" s="10">
        <v>4.5599999999999996</v>
      </c>
      <c r="BB3711" s="50" t="str">
        <f t="shared" si="397"/>
        <v>Normal</v>
      </c>
    </row>
    <row r="3712" spans="18:54" ht="15.5" x14ac:dyDescent="0.35">
      <c r="R3712" s="7" t="s">
        <v>6739</v>
      </c>
      <c r="S3712" s="10" t="s">
        <v>7664</v>
      </c>
      <c r="T3712" s="16" t="s">
        <v>5971</v>
      </c>
      <c r="X3712" s="27">
        <v>1</v>
      </c>
      <c r="Y3712" s="25">
        <f t="shared" si="391"/>
        <v>1</v>
      </c>
      <c r="AB3712" s="10" t="s">
        <v>2382</v>
      </c>
      <c r="AC3712" s="7" t="s">
        <v>2380</v>
      </c>
      <c r="AF3712" s="25" t="str">
        <f t="shared" si="392"/>
        <v>Yes</v>
      </c>
      <c r="AG3712" s="36" t="str">
        <f t="shared" si="393"/>
        <v>No</v>
      </c>
      <c r="AJ3712" s="25">
        <v>39.42</v>
      </c>
      <c r="AL3712" s="32" t="str">
        <f t="shared" si="394"/>
        <v>Obesity</v>
      </c>
      <c r="AO3712" s="41">
        <v>1965</v>
      </c>
      <c r="AP3712" s="29" t="s">
        <v>15</v>
      </c>
      <c r="AQ3712" s="7">
        <v>29</v>
      </c>
      <c r="AS3712" s="32" t="str">
        <f t="shared" si="390"/>
        <v>29-11-1965</v>
      </c>
      <c r="AU3712" s="10" t="s">
        <v>9627</v>
      </c>
      <c r="AV3712" s="32">
        <f t="shared" si="395"/>
        <v>57</v>
      </c>
      <c r="AX3712" s="53">
        <v>11353.23</v>
      </c>
      <c r="AY3712" s="51">
        <f t="shared" si="396"/>
        <v>11353</v>
      </c>
      <c r="BA3712" s="10">
        <v>4.72</v>
      </c>
      <c r="BB3712" s="51" t="str">
        <f t="shared" si="397"/>
        <v>Normal</v>
      </c>
    </row>
    <row r="3713" spans="18:54" ht="15.5" x14ac:dyDescent="0.35">
      <c r="R3713" s="7" t="s">
        <v>6740</v>
      </c>
      <c r="S3713" s="10" t="s">
        <v>7215</v>
      </c>
      <c r="T3713" s="16" t="s">
        <v>5972</v>
      </c>
      <c r="X3713" s="27" t="s">
        <v>2381</v>
      </c>
      <c r="Y3713" s="25">
        <f t="shared" si="391"/>
        <v>0</v>
      </c>
      <c r="AB3713" s="10" t="s">
        <v>2380</v>
      </c>
      <c r="AC3713" s="7" t="s">
        <v>2380</v>
      </c>
      <c r="AF3713" s="25" t="str">
        <f t="shared" si="392"/>
        <v>No</v>
      </c>
      <c r="AG3713" s="36" t="str">
        <f t="shared" si="393"/>
        <v>No</v>
      </c>
      <c r="AJ3713" s="25">
        <v>16.8</v>
      </c>
      <c r="AL3713" s="33" t="str">
        <f t="shared" si="394"/>
        <v>Under weight</v>
      </c>
      <c r="AO3713" s="42">
        <v>1965</v>
      </c>
      <c r="AP3713" s="30" t="s">
        <v>20</v>
      </c>
      <c r="AQ3713" s="7">
        <v>26</v>
      </c>
      <c r="AS3713" s="33" t="str">
        <f t="shared" si="390"/>
        <v>26-09-1965</v>
      </c>
      <c r="AU3713" s="10" t="s">
        <v>9628</v>
      </c>
      <c r="AV3713" s="33">
        <f t="shared" si="395"/>
        <v>57</v>
      </c>
      <c r="AX3713" s="53">
        <v>11356.66</v>
      </c>
      <c r="AY3713" s="50">
        <f t="shared" si="396"/>
        <v>11357</v>
      </c>
      <c r="BA3713" s="10">
        <v>7.98</v>
      </c>
      <c r="BB3713" s="50" t="str">
        <f t="shared" si="397"/>
        <v>Diabetes</v>
      </c>
    </row>
    <row r="3714" spans="18:54" ht="15.5" x14ac:dyDescent="0.35">
      <c r="R3714" s="7" t="s">
        <v>6739</v>
      </c>
      <c r="S3714" s="10" t="s">
        <v>7665</v>
      </c>
      <c r="T3714" s="16" t="s">
        <v>5973</v>
      </c>
      <c r="X3714" s="27">
        <v>1</v>
      </c>
      <c r="Y3714" s="25">
        <f t="shared" si="391"/>
        <v>1</v>
      </c>
      <c r="AB3714" s="10" t="s">
        <v>2382</v>
      </c>
      <c r="AC3714" s="7" t="s">
        <v>2380</v>
      </c>
      <c r="AF3714" s="25" t="str">
        <f t="shared" si="392"/>
        <v>Yes</v>
      </c>
      <c r="AG3714" s="36" t="str">
        <f t="shared" si="393"/>
        <v>No</v>
      </c>
      <c r="AJ3714" s="25">
        <v>23.274999999999999</v>
      </c>
      <c r="AL3714" s="32" t="str">
        <f t="shared" si="394"/>
        <v xml:space="preserve">Normal Weight 
</v>
      </c>
      <c r="AO3714" s="41">
        <v>1964</v>
      </c>
      <c r="AP3714" s="29" t="s">
        <v>10</v>
      </c>
      <c r="AQ3714" s="7">
        <v>4</v>
      </c>
      <c r="AS3714" s="32" t="str">
        <f t="shared" si="390"/>
        <v>04-07-1964</v>
      </c>
      <c r="AU3714" s="10" t="s">
        <v>9629</v>
      </c>
      <c r="AV3714" s="32">
        <f t="shared" si="395"/>
        <v>58</v>
      </c>
      <c r="AX3714" s="53">
        <v>11362.76</v>
      </c>
      <c r="AY3714" s="51">
        <f t="shared" si="396"/>
        <v>11363</v>
      </c>
      <c r="BA3714" s="10">
        <v>6.26</v>
      </c>
      <c r="BB3714" s="51" t="str">
        <f t="shared" si="397"/>
        <v>Prediabetes</v>
      </c>
    </row>
    <row r="3715" spans="18:54" ht="15.5" x14ac:dyDescent="0.35">
      <c r="R3715" s="7" t="s">
        <v>6739</v>
      </c>
      <c r="S3715" s="10" t="s">
        <v>7666</v>
      </c>
      <c r="T3715" s="16" t="s">
        <v>4867</v>
      </c>
      <c r="X3715" s="27">
        <v>1</v>
      </c>
      <c r="Y3715" s="25">
        <f t="shared" si="391"/>
        <v>1</v>
      </c>
      <c r="AB3715" s="10" t="s">
        <v>2382</v>
      </c>
      <c r="AC3715" s="7" t="s">
        <v>2380</v>
      </c>
      <c r="AF3715" s="25" t="str">
        <f t="shared" si="392"/>
        <v>Yes</v>
      </c>
      <c r="AG3715" s="36" t="str">
        <f t="shared" si="393"/>
        <v>No</v>
      </c>
      <c r="AJ3715" s="25">
        <v>22.8</v>
      </c>
      <c r="AL3715" s="33" t="str">
        <f t="shared" si="394"/>
        <v xml:space="preserve">Normal Weight 
</v>
      </c>
      <c r="AO3715" s="42">
        <v>1964</v>
      </c>
      <c r="AP3715" s="30" t="s">
        <v>10</v>
      </c>
      <c r="AQ3715" s="7">
        <v>3</v>
      </c>
      <c r="AS3715" s="33" t="str">
        <f t="shared" si="390"/>
        <v>03-07-1964</v>
      </c>
      <c r="AU3715" s="10" t="s">
        <v>9630</v>
      </c>
      <c r="AV3715" s="33">
        <f t="shared" si="395"/>
        <v>58</v>
      </c>
      <c r="AX3715" s="53">
        <v>11363.28</v>
      </c>
      <c r="AY3715" s="50">
        <f t="shared" si="396"/>
        <v>11363</v>
      </c>
      <c r="BA3715" s="10">
        <v>4.29</v>
      </c>
      <c r="BB3715" s="50" t="str">
        <f t="shared" si="397"/>
        <v>Normal</v>
      </c>
    </row>
    <row r="3716" spans="18:54" ht="15.5" x14ac:dyDescent="0.35">
      <c r="R3716" s="7" t="s">
        <v>6740</v>
      </c>
      <c r="S3716" s="10" t="s">
        <v>6133</v>
      </c>
      <c r="T3716" s="16" t="s">
        <v>5974</v>
      </c>
      <c r="X3716" s="27">
        <v>2</v>
      </c>
      <c r="Y3716" s="25">
        <f t="shared" si="391"/>
        <v>2</v>
      </c>
      <c r="AB3716" s="10" t="s">
        <v>2380</v>
      </c>
      <c r="AC3716" s="7" t="s">
        <v>2380</v>
      </c>
      <c r="AF3716" s="25" t="str">
        <f t="shared" si="392"/>
        <v>No</v>
      </c>
      <c r="AG3716" s="36" t="str">
        <f t="shared" si="393"/>
        <v>No</v>
      </c>
      <c r="AJ3716" s="25">
        <v>24.3</v>
      </c>
      <c r="AL3716" s="32" t="str">
        <f t="shared" si="394"/>
        <v xml:space="preserve">Normal Weight 
</v>
      </c>
      <c r="AO3716" s="41">
        <v>1964</v>
      </c>
      <c r="AP3716" s="29" t="s">
        <v>30</v>
      </c>
      <c r="AQ3716" s="7">
        <v>13</v>
      </c>
      <c r="AS3716" s="32" t="str">
        <f t="shared" si="390"/>
        <v>13-12-1964</v>
      </c>
      <c r="AU3716" s="10" t="s">
        <v>9631</v>
      </c>
      <c r="AV3716" s="32">
        <f t="shared" si="395"/>
        <v>58</v>
      </c>
      <c r="AX3716" s="53">
        <v>11365.95</v>
      </c>
      <c r="AY3716" s="49">
        <f t="shared" si="396"/>
        <v>11366</v>
      </c>
      <c r="BA3716" s="10">
        <v>5.43</v>
      </c>
      <c r="BB3716" s="49" t="str">
        <f t="shared" si="397"/>
        <v>Normal</v>
      </c>
    </row>
    <row r="3717" spans="18:54" ht="15.5" x14ac:dyDescent="0.35">
      <c r="R3717" s="7" t="s">
        <v>6740</v>
      </c>
      <c r="S3717" s="10" t="s">
        <v>7667</v>
      </c>
      <c r="T3717" s="16" t="s">
        <v>5975</v>
      </c>
      <c r="X3717" s="27">
        <v>1</v>
      </c>
      <c r="Y3717" s="25">
        <f t="shared" si="391"/>
        <v>1</v>
      </c>
      <c r="AB3717" s="10" t="s">
        <v>2382</v>
      </c>
      <c r="AC3717" s="7" t="s">
        <v>2380</v>
      </c>
      <c r="AF3717" s="25" t="str">
        <f t="shared" si="392"/>
        <v>Yes</v>
      </c>
      <c r="AG3717" s="36" t="str">
        <f t="shared" si="393"/>
        <v>No</v>
      </c>
      <c r="AJ3717" s="25">
        <v>25.13</v>
      </c>
      <c r="AL3717" s="33" t="str">
        <f t="shared" si="394"/>
        <v>Over weight</v>
      </c>
      <c r="AO3717" s="42">
        <v>1979</v>
      </c>
      <c r="AP3717" s="30" t="s">
        <v>18</v>
      </c>
      <c r="AQ3717" s="7">
        <v>7</v>
      </c>
      <c r="AS3717" s="33" t="str">
        <f t="shared" si="390"/>
        <v>07-06-1979</v>
      </c>
      <c r="AU3717" s="10" t="s">
        <v>9632</v>
      </c>
      <c r="AV3717" s="33">
        <f t="shared" si="395"/>
        <v>44</v>
      </c>
      <c r="AX3717" s="53">
        <v>11369.39</v>
      </c>
      <c r="AY3717" s="50">
        <f t="shared" si="396"/>
        <v>11369</v>
      </c>
      <c r="BA3717" s="10">
        <v>8</v>
      </c>
      <c r="BB3717" s="50" t="str">
        <f t="shared" si="397"/>
        <v>Diabetes</v>
      </c>
    </row>
    <row r="3718" spans="18:54" ht="15.5" x14ac:dyDescent="0.35">
      <c r="R3718" s="7" t="s">
        <v>6740</v>
      </c>
      <c r="S3718" s="10" t="s">
        <v>7668</v>
      </c>
      <c r="T3718" s="16" t="s">
        <v>5498</v>
      </c>
      <c r="X3718" s="27">
        <v>2</v>
      </c>
      <c r="Y3718" s="25">
        <f t="shared" si="391"/>
        <v>2</v>
      </c>
      <c r="AB3718" s="10" t="s">
        <v>2382</v>
      </c>
      <c r="AC3718" s="7" t="s">
        <v>2380</v>
      </c>
      <c r="AF3718" s="25" t="str">
        <f t="shared" si="392"/>
        <v>Yes</v>
      </c>
      <c r="AG3718" s="36" t="str">
        <f t="shared" si="393"/>
        <v>No</v>
      </c>
      <c r="AJ3718" s="25">
        <v>22.72</v>
      </c>
      <c r="AL3718" s="32" t="str">
        <f t="shared" si="394"/>
        <v xml:space="preserve">Normal Weight 
</v>
      </c>
      <c r="AO3718" s="41">
        <v>1972</v>
      </c>
      <c r="AP3718" s="29" t="s">
        <v>30</v>
      </c>
      <c r="AQ3718" s="7">
        <v>6</v>
      </c>
      <c r="AS3718" s="32" t="str">
        <f t="shared" si="390"/>
        <v>06-12-1972</v>
      </c>
      <c r="AU3718" s="10" t="s">
        <v>9633</v>
      </c>
      <c r="AV3718" s="32">
        <f t="shared" si="395"/>
        <v>50</v>
      </c>
      <c r="AX3718" s="53">
        <v>11378.57</v>
      </c>
      <c r="AY3718" s="51">
        <f t="shared" si="396"/>
        <v>11379</v>
      </c>
      <c r="BA3718" s="10">
        <v>9.9600000000000009</v>
      </c>
      <c r="BB3718" s="51" t="str">
        <f t="shared" si="397"/>
        <v>Diabetes</v>
      </c>
    </row>
    <row r="3719" spans="18:54" ht="15.5" x14ac:dyDescent="0.35">
      <c r="R3719" s="7" t="s">
        <v>6739</v>
      </c>
      <c r="S3719" s="10" t="s">
        <v>7669</v>
      </c>
      <c r="T3719" s="16" t="s">
        <v>5976</v>
      </c>
      <c r="X3719" s="27" t="s">
        <v>2381</v>
      </c>
      <c r="Y3719" s="25">
        <f t="shared" si="391"/>
        <v>0</v>
      </c>
      <c r="AB3719" s="10" t="s">
        <v>2382</v>
      </c>
      <c r="AC3719" s="7" t="s">
        <v>2380</v>
      </c>
      <c r="AF3719" s="25" t="str">
        <f t="shared" si="392"/>
        <v>Yes</v>
      </c>
      <c r="AG3719" s="36" t="str">
        <f t="shared" si="393"/>
        <v>No</v>
      </c>
      <c r="AJ3719" s="25">
        <v>32.6</v>
      </c>
      <c r="AL3719" s="33" t="str">
        <f t="shared" si="394"/>
        <v>Obesity</v>
      </c>
      <c r="AO3719" s="42">
        <v>1964</v>
      </c>
      <c r="AP3719" s="30" t="s">
        <v>18</v>
      </c>
      <c r="AQ3719" s="7">
        <v>13</v>
      </c>
      <c r="AS3719" s="33" t="str">
        <f t="shared" si="390"/>
        <v>13-06-1964</v>
      </c>
      <c r="AU3719" s="10" t="s">
        <v>9634</v>
      </c>
      <c r="AV3719" s="33">
        <f t="shared" si="395"/>
        <v>58</v>
      </c>
      <c r="AX3719" s="53">
        <v>11381.33</v>
      </c>
      <c r="AY3719" s="50">
        <f t="shared" si="396"/>
        <v>11381</v>
      </c>
      <c r="BA3719" s="10">
        <v>6.8</v>
      </c>
      <c r="BB3719" s="50" t="str">
        <f t="shared" si="397"/>
        <v>Diabetes</v>
      </c>
    </row>
    <row r="3720" spans="18:54" ht="15.5" x14ac:dyDescent="0.35">
      <c r="R3720" s="7" t="s">
        <v>6739</v>
      </c>
      <c r="S3720" s="10" t="s">
        <v>6766</v>
      </c>
      <c r="T3720" s="16" t="s">
        <v>5977</v>
      </c>
      <c r="X3720" s="27">
        <v>2</v>
      </c>
      <c r="Y3720" s="25">
        <f t="shared" si="391"/>
        <v>2</v>
      </c>
      <c r="AB3720" s="10" t="s">
        <v>2382</v>
      </c>
      <c r="AC3720" s="7" t="s">
        <v>2380</v>
      </c>
      <c r="AF3720" s="25" t="str">
        <f t="shared" si="392"/>
        <v>Yes</v>
      </c>
      <c r="AG3720" s="36" t="str">
        <f t="shared" si="393"/>
        <v>No</v>
      </c>
      <c r="AJ3720" s="25">
        <v>17.28</v>
      </c>
      <c r="AL3720" s="32" t="str">
        <f t="shared" si="394"/>
        <v>Under weight</v>
      </c>
      <c r="AO3720" s="41">
        <v>1997</v>
      </c>
      <c r="AP3720" s="29" t="s">
        <v>10</v>
      </c>
      <c r="AQ3720" s="7">
        <v>28</v>
      </c>
      <c r="AS3720" s="32" t="str">
        <f t="shared" si="390"/>
        <v>28-07-1997</v>
      </c>
      <c r="AU3720" s="10" t="s">
        <v>8611</v>
      </c>
      <c r="AV3720" s="32">
        <f t="shared" si="395"/>
        <v>25</v>
      </c>
      <c r="AX3720" s="53">
        <v>11388.27</v>
      </c>
      <c r="AY3720" s="51">
        <f t="shared" si="396"/>
        <v>11388</v>
      </c>
      <c r="BA3720" s="10">
        <v>6.22</v>
      </c>
      <c r="BB3720" s="51" t="str">
        <f t="shared" si="397"/>
        <v>Prediabetes</v>
      </c>
    </row>
    <row r="3721" spans="18:54" ht="15.5" x14ac:dyDescent="0.35">
      <c r="R3721" s="7" t="s">
        <v>6742</v>
      </c>
      <c r="S3721" s="10" t="s">
        <v>8334</v>
      </c>
      <c r="T3721" s="16" t="s">
        <v>5978</v>
      </c>
      <c r="X3721" s="27">
        <v>1</v>
      </c>
      <c r="Y3721" s="25">
        <f t="shared" si="391"/>
        <v>1</v>
      </c>
      <c r="AB3721" s="10" t="s">
        <v>2380</v>
      </c>
      <c r="AC3721" s="7" t="s">
        <v>2380</v>
      </c>
      <c r="AF3721" s="25" t="str">
        <f t="shared" si="392"/>
        <v>No</v>
      </c>
      <c r="AG3721" s="36" t="str">
        <f t="shared" si="393"/>
        <v>No</v>
      </c>
      <c r="AJ3721" s="25">
        <v>27.92</v>
      </c>
      <c r="AL3721" s="33" t="str">
        <f t="shared" si="394"/>
        <v>Over weight</v>
      </c>
      <c r="AO3721" s="42">
        <v>1967</v>
      </c>
      <c r="AP3721" s="30" t="s">
        <v>30</v>
      </c>
      <c r="AQ3721" s="7">
        <v>19</v>
      </c>
      <c r="AS3721" s="33" t="str">
        <f t="shared" si="390"/>
        <v>19-12-1967</v>
      </c>
      <c r="AU3721" s="10" t="s">
        <v>9635</v>
      </c>
      <c r="AV3721" s="33">
        <f t="shared" si="395"/>
        <v>55</v>
      </c>
      <c r="AX3721" s="53">
        <v>11394.07</v>
      </c>
      <c r="AY3721" s="50">
        <f t="shared" si="396"/>
        <v>11394</v>
      </c>
      <c r="BA3721" s="10">
        <v>5.79</v>
      </c>
      <c r="BB3721" s="50" t="str">
        <f t="shared" si="397"/>
        <v>Prediabetes</v>
      </c>
    </row>
    <row r="3722" spans="18:54" ht="15.5" x14ac:dyDescent="0.35">
      <c r="R3722" s="7" t="s">
        <v>6739</v>
      </c>
      <c r="S3722" s="10" t="s">
        <v>7670</v>
      </c>
      <c r="T3722" s="16" t="s">
        <v>5979</v>
      </c>
      <c r="X3722" s="27" t="s">
        <v>2381</v>
      </c>
      <c r="Y3722" s="25">
        <f t="shared" si="391"/>
        <v>0</v>
      </c>
      <c r="AB3722" s="10" t="s">
        <v>2380</v>
      </c>
      <c r="AC3722" s="7" t="s">
        <v>2380</v>
      </c>
      <c r="AF3722" s="25" t="str">
        <f t="shared" si="392"/>
        <v>No</v>
      </c>
      <c r="AG3722" s="36" t="str">
        <f t="shared" si="393"/>
        <v>No</v>
      </c>
      <c r="AJ3722" s="25">
        <v>38.284999999999997</v>
      </c>
      <c r="AL3722" s="32" t="str">
        <f t="shared" si="394"/>
        <v>Obesity</v>
      </c>
      <c r="AO3722" s="41">
        <v>1970</v>
      </c>
      <c r="AP3722" s="29" t="s">
        <v>37</v>
      </c>
      <c r="AQ3722" s="7">
        <v>2</v>
      </c>
      <c r="AS3722" s="32" t="str">
        <f t="shared" si="390"/>
        <v>02-10-1970</v>
      </c>
      <c r="AU3722" s="10" t="s">
        <v>9636</v>
      </c>
      <c r="AV3722" s="32">
        <f t="shared" si="395"/>
        <v>52</v>
      </c>
      <c r="AX3722" s="53">
        <v>11396.9</v>
      </c>
      <c r="AY3722" s="51">
        <f t="shared" si="396"/>
        <v>11397</v>
      </c>
      <c r="BA3722" s="10">
        <v>5.41</v>
      </c>
      <c r="BB3722" s="51" t="str">
        <f t="shared" si="397"/>
        <v>Normal</v>
      </c>
    </row>
    <row r="3723" spans="18:54" ht="15.5" x14ac:dyDescent="0.35">
      <c r="R3723" s="7" t="s">
        <v>6740</v>
      </c>
      <c r="S3723" s="10" t="s">
        <v>6287</v>
      </c>
      <c r="T3723" s="16" t="s">
        <v>5980</v>
      </c>
      <c r="X3723" s="27" t="s">
        <v>2381</v>
      </c>
      <c r="Y3723" s="25">
        <f t="shared" si="391"/>
        <v>0</v>
      </c>
      <c r="AB3723" s="10" t="s">
        <v>2380</v>
      </c>
      <c r="AC3723" s="7" t="s">
        <v>2380</v>
      </c>
      <c r="AF3723" s="25" t="str">
        <f t="shared" si="392"/>
        <v>No</v>
      </c>
      <c r="AG3723" s="36" t="str">
        <f t="shared" si="393"/>
        <v>No</v>
      </c>
      <c r="AJ3723" s="25">
        <v>16.48</v>
      </c>
      <c r="AL3723" s="33" t="str">
        <f t="shared" si="394"/>
        <v>Under weight</v>
      </c>
      <c r="AO3723" s="42">
        <v>1970</v>
      </c>
      <c r="AP3723" s="30" t="s">
        <v>37</v>
      </c>
      <c r="AQ3723" s="7">
        <v>7</v>
      </c>
      <c r="AS3723" s="33" t="str">
        <f t="shared" si="390"/>
        <v>07-10-1970</v>
      </c>
      <c r="AU3723" s="10" t="s">
        <v>9637</v>
      </c>
      <c r="AV3723" s="33">
        <f t="shared" si="395"/>
        <v>52</v>
      </c>
      <c r="AX3723" s="53">
        <v>11411.69</v>
      </c>
      <c r="AY3723" s="50">
        <f t="shared" si="396"/>
        <v>11412</v>
      </c>
      <c r="BA3723" s="10">
        <v>11.05</v>
      </c>
      <c r="BB3723" s="50" t="str">
        <f t="shared" si="397"/>
        <v>Diabetes</v>
      </c>
    </row>
    <row r="3724" spans="18:54" ht="15.5" x14ac:dyDescent="0.35">
      <c r="R3724" s="7" t="s">
        <v>6740</v>
      </c>
      <c r="S3724" s="10" t="s">
        <v>7671</v>
      </c>
      <c r="T3724" s="16" t="s">
        <v>5981</v>
      </c>
      <c r="X3724" s="27" t="s">
        <v>2381</v>
      </c>
      <c r="Y3724" s="25">
        <f t="shared" si="391"/>
        <v>0</v>
      </c>
      <c r="AB3724" s="10" t="s">
        <v>2380</v>
      </c>
      <c r="AC3724" s="7" t="s">
        <v>2380</v>
      </c>
      <c r="AF3724" s="25" t="str">
        <f t="shared" si="392"/>
        <v>No</v>
      </c>
      <c r="AG3724" s="36" t="str">
        <f t="shared" si="393"/>
        <v>No</v>
      </c>
      <c r="AJ3724" s="25">
        <v>38.57</v>
      </c>
      <c r="AL3724" s="32" t="str">
        <f t="shared" si="394"/>
        <v>Obesity</v>
      </c>
      <c r="AO3724" s="41">
        <v>1983</v>
      </c>
      <c r="AP3724" s="29" t="s">
        <v>37</v>
      </c>
      <c r="AQ3724" s="7">
        <v>23</v>
      </c>
      <c r="AS3724" s="32" t="str">
        <f t="shared" si="390"/>
        <v>23-10-1983</v>
      </c>
      <c r="AU3724" s="10" t="s">
        <v>9638</v>
      </c>
      <c r="AV3724" s="32">
        <f t="shared" si="395"/>
        <v>39</v>
      </c>
      <c r="AX3724" s="53">
        <v>11412.02</v>
      </c>
      <c r="AY3724" s="49">
        <f t="shared" si="396"/>
        <v>11412</v>
      </c>
      <c r="BA3724" s="10">
        <v>6.27</v>
      </c>
      <c r="BB3724" s="49" t="str">
        <f t="shared" si="397"/>
        <v>Prediabetes</v>
      </c>
    </row>
    <row r="3725" spans="18:54" ht="15.5" x14ac:dyDescent="0.35">
      <c r="R3725" s="7" t="s">
        <v>6740</v>
      </c>
      <c r="S3725" s="10" t="s">
        <v>7672</v>
      </c>
      <c r="T3725" s="16" t="s">
        <v>5982</v>
      </c>
      <c r="X3725" s="27" t="s">
        <v>2381</v>
      </c>
      <c r="Y3725" s="25">
        <f t="shared" si="391"/>
        <v>0</v>
      </c>
      <c r="AB3725" s="10" t="s">
        <v>2382</v>
      </c>
      <c r="AC3725" s="7" t="s">
        <v>2380</v>
      </c>
      <c r="AF3725" s="25" t="str">
        <f t="shared" si="392"/>
        <v>Yes</v>
      </c>
      <c r="AG3725" s="36" t="str">
        <f t="shared" si="393"/>
        <v>No</v>
      </c>
      <c r="AJ3725" s="25">
        <v>43.85</v>
      </c>
      <c r="AL3725" s="33" t="str">
        <f t="shared" si="394"/>
        <v>Obesity</v>
      </c>
      <c r="AO3725" s="42">
        <v>1985</v>
      </c>
      <c r="AP3725" s="30" t="s">
        <v>18</v>
      </c>
      <c r="AQ3725" s="7">
        <v>9</v>
      </c>
      <c r="AS3725" s="33" t="str">
        <f t="shared" si="390"/>
        <v>09-06-1985</v>
      </c>
      <c r="AU3725" s="10" t="s">
        <v>9639</v>
      </c>
      <c r="AV3725" s="33">
        <f t="shared" si="395"/>
        <v>37</v>
      </c>
      <c r="AX3725" s="53">
        <v>11419.49</v>
      </c>
      <c r="AY3725" s="50">
        <f t="shared" si="396"/>
        <v>11419</v>
      </c>
      <c r="BA3725" s="10">
        <v>4.7699999999999996</v>
      </c>
      <c r="BB3725" s="50" t="str">
        <f t="shared" si="397"/>
        <v>Normal</v>
      </c>
    </row>
    <row r="3726" spans="18:54" ht="15.5" x14ac:dyDescent="0.35">
      <c r="R3726" s="7" t="s">
        <v>6739</v>
      </c>
      <c r="S3726" s="10" t="s">
        <v>7673</v>
      </c>
      <c r="T3726" s="16" t="s">
        <v>5983</v>
      </c>
      <c r="X3726" s="27" t="s">
        <v>2381</v>
      </c>
      <c r="Y3726" s="25">
        <f t="shared" si="391"/>
        <v>0</v>
      </c>
      <c r="AB3726" s="10" t="s">
        <v>2380</v>
      </c>
      <c r="AC3726" s="7" t="s">
        <v>2380</v>
      </c>
      <c r="AF3726" s="25" t="str">
        <f t="shared" si="392"/>
        <v>No</v>
      </c>
      <c r="AG3726" s="36" t="str">
        <f t="shared" si="393"/>
        <v>No</v>
      </c>
      <c r="AJ3726" s="25">
        <v>30.11</v>
      </c>
      <c r="AL3726" s="32" t="str">
        <f t="shared" si="394"/>
        <v>Obesity</v>
      </c>
      <c r="AO3726" s="41">
        <v>1980</v>
      </c>
      <c r="AP3726" s="29" t="s">
        <v>10</v>
      </c>
      <c r="AQ3726" s="7">
        <v>17</v>
      </c>
      <c r="AS3726" s="32" t="str">
        <f t="shared" si="390"/>
        <v>17-07-1980</v>
      </c>
      <c r="AU3726" s="10" t="s">
        <v>9640</v>
      </c>
      <c r="AV3726" s="32">
        <f t="shared" si="395"/>
        <v>42</v>
      </c>
      <c r="AX3726" s="53">
        <v>11435.74</v>
      </c>
      <c r="AY3726" s="51">
        <f t="shared" si="396"/>
        <v>11436</v>
      </c>
      <c r="BA3726" s="10">
        <v>4.08</v>
      </c>
      <c r="BB3726" s="51" t="str">
        <f t="shared" si="397"/>
        <v>Normal</v>
      </c>
    </row>
    <row r="3727" spans="18:54" ht="15.5" x14ac:dyDescent="0.35">
      <c r="R3727" s="7" t="s">
        <v>6739</v>
      </c>
      <c r="S3727" s="10" t="s">
        <v>7674</v>
      </c>
      <c r="T3727" s="16" t="s">
        <v>5984</v>
      </c>
      <c r="X3727" s="27" t="s">
        <v>2381</v>
      </c>
      <c r="Y3727" s="25">
        <f t="shared" si="391"/>
        <v>0</v>
      </c>
      <c r="AB3727" s="10" t="s">
        <v>2380</v>
      </c>
      <c r="AC3727" s="7" t="s">
        <v>2380</v>
      </c>
      <c r="AF3727" s="25" t="str">
        <f t="shared" si="392"/>
        <v>No</v>
      </c>
      <c r="AG3727" s="36" t="str">
        <f t="shared" si="393"/>
        <v>No</v>
      </c>
      <c r="AJ3727" s="25">
        <v>31.59</v>
      </c>
      <c r="AL3727" s="33" t="str">
        <f t="shared" si="394"/>
        <v>Obesity</v>
      </c>
      <c r="AO3727" s="42">
        <v>1971</v>
      </c>
      <c r="AP3727" s="30" t="s">
        <v>20</v>
      </c>
      <c r="AQ3727" s="7">
        <v>12</v>
      </c>
      <c r="AS3727" s="33" t="str">
        <f t="shared" si="390"/>
        <v>12-09-1971</v>
      </c>
      <c r="AU3727" s="10" t="s">
        <v>9641</v>
      </c>
      <c r="AV3727" s="33">
        <f t="shared" si="395"/>
        <v>51</v>
      </c>
      <c r="AX3727" s="53">
        <v>11436.74</v>
      </c>
      <c r="AY3727" s="50">
        <f t="shared" si="396"/>
        <v>11437</v>
      </c>
      <c r="BA3727" s="10">
        <v>6.01</v>
      </c>
      <c r="BB3727" s="50" t="str">
        <f t="shared" si="397"/>
        <v>Prediabetes</v>
      </c>
    </row>
    <row r="3728" spans="18:54" ht="15.5" x14ac:dyDescent="0.35">
      <c r="R3728" s="7" t="s">
        <v>6740</v>
      </c>
      <c r="S3728" s="10" t="s">
        <v>7675</v>
      </c>
      <c r="T3728" s="16" t="s">
        <v>4912</v>
      </c>
      <c r="X3728" s="27" t="s">
        <v>2381</v>
      </c>
      <c r="Y3728" s="25">
        <f t="shared" si="391"/>
        <v>0</v>
      </c>
      <c r="AB3728" s="10" t="s">
        <v>2380</v>
      </c>
      <c r="AC3728" s="7" t="s">
        <v>2380</v>
      </c>
      <c r="AF3728" s="25" t="str">
        <f t="shared" si="392"/>
        <v>No</v>
      </c>
      <c r="AG3728" s="36" t="str">
        <f t="shared" si="393"/>
        <v>No</v>
      </c>
      <c r="AJ3728" s="25">
        <v>40.15</v>
      </c>
      <c r="AL3728" s="32" t="str">
        <f t="shared" si="394"/>
        <v>Obesity</v>
      </c>
      <c r="AO3728" s="41">
        <v>1966</v>
      </c>
      <c r="AP3728" s="29" t="s">
        <v>18</v>
      </c>
      <c r="AQ3728" s="7">
        <v>14</v>
      </c>
      <c r="AS3728" s="32" t="str">
        <f t="shared" si="390"/>
        <v>14-06-1966</v>
      </c>
      <c r="AU3728" s="10" t="s">
        <v>9642</v>
      </c>
      <c r="AV3728" s="32">
        <f t="shared" si="395"/>
        <v>56</v>
      </c>
      <c r="AX3728" s="53">
        <v>11454.02</v>
      </c>
      <c r="AY3728" s="51">
        <f t="shared" si="396"/>
        <v>11454</v>
      </c>
      <c r="BA3728" s="10">
        <v>11.84</v>
      </c>
      <c r="BB3728" s="51" t="str">
        <f t="shared" si="397"/>
        <v>Diabetes</v>
      </c>
    </row>
    <row r="3729" spans="18:54" ht="15.5" x14ac:dyDescent="0.35">
      <c r="R3729" s="7" t="s">
        <v>6740</v>
      </c>
      <c r="S3729" s="10" t="s">
        <v>7676</v>
      </c>
      <c r="T3729" s="16" t="s">
        <v>5985</v>
      </c>
      <c r="X3729" s="27">
        <v>1</v>
      </c>
      <c r="Y3729" s="25">
        <f t="shared" si="391"/>
        <v>1</v>
      </c>
      <c r="AB3729" s="10" t="s">
        <v>2382</v>
      </c>
      <c r="AC3729" s="7" t="s">
        <v>2380</v>
      </c>
      <c r="AF3729" s="25" t="str">
        <f t="shared" si="392"/>
        <v>Yes</v>
      </c>
      <c r="AG3729" s="36" t="str">
        <f t="shared" si="393"/>
        <v>No</v>
      </c>
      <c r="AJ3729" s="25">
        <v>40.700000000000003</v>
      </c>
      <c r="AL3729" s="33" t="str">
        <f t="shared" si="394"/>
        <v>Obesity</v>
      </c>
      <c r="AO3729" s="42">
        <v>1965</v>
      </c>
      <c r="AP3729" s="30" t="s">
        <v>18</v>
      </c>
      <c r="AQ3729" s="7">
        <v>23</v>
      </c>
      <c r="AS3729" s="33" t="str">
        <f t="shared" si="390"/>
        <v>23-06-1965</v>
      </c>
      <c r="AU3729" s="10" t="s">
        <v>9643</v>
      </c>
      <c r="AV3729" s="33">
        <f t="shared" si="395"/>
        <v>57</v>
      </c>
      <c r="AX3729" s="53">
        <v>11455.28</v>
      </c>
      <c r="AY3729" s="50">
        <f t="shared" si="396"/>
        <v>11455</v>
      </c>
      <c r="BA3729" s="10">
        <v>6.27</v>
      </c>
      <c r="BB3729" s="50" t="str">
        <f t="shared" si="397"/>
        <v>Prediabetes</v>
      </c>
    </row>
    <row r="3730" spans="18:54" ht="15.5" x14ac:dyDescent="0.35">
      <c r="R3730" s="7" t="s">
        <v>6742</v>
      </c>
      <c r="S3730" s="10" t="s">
        <v>8335</v>
      </c>
      <c r="T3730" s="16" t="s">
        <v>5258</v>
      </c>
      <c r="X3730" s="27" t="s">
        <v>2381</v>
      </c>
      <c r="Y3730" s="25">
        <f t="shared" si="391"/>
        <v>0</v>
      </c>
      <c r="AB3730" s="10" t="s">
        <v>2380</v>
      </c>
      <c r="AC3730" s="7" t="s">
        <v>2380</v>
      </c>
      <c r="AF3730" s="25" t="str">
        <f t="shared" si="392"/>
        <v>No</v>
      </c>
      <c r="AG3730" s="36" t="str">
        <f t="shared" si="393"/>
        <v>No</v>
      </c>
      <c r="AJ3730" s="25">
        <v>40.76</v>
      </c>
      <c r="AL3730" s="32" t="str">
        <f t="shared" si="394"/>
        <v>Obesity</v>
      </c>
      <c r="AO3730" s="41">
        <v>1966</v>
      </c>
      <c r="AP3730" s="29" t="s">
        <v>20</v>
      </c>
      <c r="AQ3730" s="7">
        <v>7</v>
      </c>
      <c r="AS3730" s="32" t="str">
        <f t="shared" si="390"/>
        <v>07-09-1966</v>
      </c>
      <c r="AU3730" s="10" t="s">
        <v>9644</v>
      </c>
      <c r="AV3730" s="32">
        <f t="shared" si="395"/>
        <v>56</v>
      </c>
      <c r="AX3730" s="53">
        <v>11478.14</v>
      </c>
      <c r="AY3730" s="51">
        <f t="shared" si="396"/>
        <v>11478</v>
      </c>
      <c r="BA3730" s="10">
        <v>5.28</v>
      </c>
      <c r="BB3730" s="51" t="str">
        <f t="shared" si="397"/>
        <v>Normal</v>
      </c>
    </row>
    <row r="3731" spans="18:54" ht="15.5" x14ac:dyDescent="0.35">
      <c r="R3731" s="7" t="s">
        <v>6740</v>
      </c>
      <c r="S3731" s="10" t="s">
        <v>7677</v>
      </c>
      <c r="T3731" s="16" t="s">
        <v>5986</v>
      </c>
      <c r="X3731" s="27" t="s">
        <v>2381</v>
      </c>
      <c r="Y3731" s="25">
        <f t="shared" si="391"/>
        <v>0</v>
      </c>
      <c r="AB3731" s="10" t="s">
        <v>2380</v>
      </c>
      <c r="AC3731" s="7" t="s">
        <v>2380</v>
      </c>
      <c r="AF3731" s="25" t="str">
        <f t="shared" si="392"/>
        <v>No</v>
      </c>
      <c r="AG3731" s="36" t="str">
        <f t="shared" si="393"/>
        <v>No</v>
      </c>
      <c r="AJ3731" s="25">
        <v>29.7</v>
      </c>
      <c r="AL3731" s="33" t="str">
        <f t="shared" si="394"/>
        <v>Over weight</v>
      </c>
      <c r="AO3731" s="42">
        <v>2004</v>
      </c>
      <c r="AP3731" s="30" t="s">
        <v>20</v>
      </c>
      <c r="AQ3731" s="7">
        <v>10</v>
      </c>
      <c r="AS3731" s="33" t="str">
        <f t="shared" si="390"/>
        <v>10-09-2004</v>
      </c>
      <c r="AU3731" s="10" t="s">
        <v>9645</v>
      </c>
      <c r="AV3731" s="33">
        <f t="shared" si="395"/>
        <v>18</v>
      </c>
      <c r="AX3731" s="53">
        <v>11482.63</v>
      </c>
      <c r="AY3731" s="50">
        <f t="shared" si="396"/>
        <v>11483</v>
      </c>
      <c r="BA3731" s="10">
        <v>7.03</v>
      </c>
      <c r="BB3731" s="50" t="str">
        <f t="shared" si="397"/>
        <v>Diabetes</v>
      </c>
    </row>
    <row r="3732" spans="18:54" ht="15.5" x14ac:dyDescent="0.35">
      <c r="R3732" s="7" t="s">
        <v>6740</v>
      </c>
      <c r="S3732" s="10" t="s">
        <v>7041</v>
      </c>
      <c r="T3732" s="16" t="s">
        <v>5987</v>
      </c>
      <c r="X3732" s="27">
        <v>1</v>
      </c>
      <c r="Y3732" s="25">
        <f t="shared" si="391"/>
        <v>1</v>
      </c>
      <c r="AB3732" s="10" t="s">
        <v>2382</v>
      </c>
      <c r="AC3732" s="7" t="s">
        <v>2380</v>
      </c>
      <c r="AF3732" s="25" t="str">
        <f t="shared" si="392"/>
        <v>Yes</v>
      </c>
      <c r="AG3732" s="36" t="str">
        <f t="shared" si="393"/>
        <v>No</v>
      </c>
      <c r="AJ3732" s="25">
        <v>40.58</v>
      </c>
      <c r="AL3732" s="32" t="str">
        <f t="shared" si="394"/>
        <v>Obesity</v>
      </c>
      <c r="AO3732" s="41">
        <v>1970</v>
      </c>
      <c r="AP3732" s="29" t="s">
        <v>37</v>
      </c>
      <c r="AQ3732" s="7">
        <v>13</v>
      </c>
      <c r="AS3732" s="32" t="str">
        <f t="shared" si="390"/>
        <v>13-10-1970</v>
      </c>
      <c r="AU3732" s="10" t="s">
        <v>9646</v>
      </c>
      <c r="AV3732" s="32">
        <f t="shared" si="395"/>
        <v>52</v>
      </c>
      <c r="AX3732" s="53">
        <v>11488.32</v>
      </c>
      <c r="AY3732" s="49">
        <f t="shared" si="396"/>
        <v>11488</v>
      </c>
      <c r="BA3732" s="10">
        <v>5.32</v>
      </c>
      <c r="BB3732" s="49" t="str">
        <f t="shared" si="397"/>
        <v>Normal</v>
      </c>
    </row>
    <row r="3733" spans="18:54" ht="15.5" x14ac:dyDescent="0.35">
      <c r="R3733" s="7" t="s">
        <v>6739</v>
      </c>
      <c r="S3733" s="10" t="s">
        <v>7678</v>
      </c>
      <c r="T3733" s="16" t="s">
        <v>5988</v>
      </c>
      <c r="X3733" s="27" t="s">
        <v>2381</v>
      </c>
      <c r="Y3733" s="25">
        <f t="shared" si="391"/>
        <v>0</v>
      </c>
      <c r="AB3733" s="10" t="s">
        <v>2382</v>
      </c>
      <c r="AC3733" s="7" t="s">
        <v>2380</v>
      </c>
      <c r="AF3733" s="25" t="str">
        <f t="shared" si="392"/>
        <v>Yes</v>
      </c>
      <c r="AG3733" s="36" t="str">
        <f t="shared" si="393"/>
        <v>No</v>
      </c>
      <c r="AJ3733" s="25">
        <v>33.06</v>
      </c>
      <c r="AL3733" s="33" t="str">
        <f t="shared" si="394"/>
        <v>Obesity</v>
      </c>
      <c r="AO3733" s="42">
        <v>1983</v>
      </c>
      <c r="AP3733" s="30" t="s">
        <v>18</v>
      </c>
      <c r="AQ3733" s="7">
        <v>7</v>
      </c>
      <c r="AS3733" s="33" t="str">
        <f t="shared" si="390"/>
        <v>07-06-1983</v>
      </c>
      <c r="AU3733" s="10" t="s">
        <v>9647</v>
      </c>
      <c r="AV3733" s="33">
        <f t="shared" si="395"/>
        <v>40</v>
      </c>
      <c r="AX3733" s="53">
        <v>11492.46</v>
      </c>
      <c r="AY3733" s="50">
        <f t="shared" si="396"/>
        <v>11492</v>
      </c>
      <c r="BA3733" s="10">
        <v>9.59</v>
      </c>
      <c r="BB3733" s="50" t="str">
        <f t="shared" si="397"/>
        <v>Diabetes</v>
      </c>
    </row>
    <row r="3734" spans="18:54" ht="15.5" x14ac:dyDescent="0.35">
      <c r="R3734" s="7" t="s">
        <v>6740</v>
      </c>
      <c r="S3734" s="10" t="s">
        <v>6802</v>
      </c>
      <c r="T3734" s="16" t="s">
        <v>5989</v>
      </c>
      <c r="X3734" s="27" t="s">
        <v>2381</v>
      </c>
      <c r="Y3734" s="25">
        <f t="shared" si="391"/>
        <v>0</v>
      </c>
      <c r="AB3734" s="10" t="s">
        <v>2382</v>
      </c>
      <c r="AC3734" s="7" t="s">
        <v>2380</v>
      </c>
      <c r="AF3734" s="25" t="str">
        <f t="shared" si="392"/>
        <v>Yes</v>
      </c>
      <c r="AG3734" s="36" t="str">
        <f t="shared" si="393"/>
        <v>No</v>
      </c>
      <c r="AJ3734" s="25">
        <v>26.62</v>
      </c>
      <c r="AL3734" s="32" t="str">
        <f t="shared" si="394"/>
        <v>Over weight</v>
      </c>
      <c r="AO3734" s="41">
        <v>1969</v>
      </c>
      <c r="AP3734" s="29" t="s">
        <v>35</v>
      </c>
      <c r="AQ3734" s="7">
        <v>11</v>
      </c>
      <c r="AS3734" s="32" t="str">
        <f t="shared" si="390"/>
        <v>11-08-1969</v>
      </c>
      <c r="AU3734" s="10" t="s">
        <v>9648</v>
      </c>
      <c r="AV3734" s="32">
        <f t="shared" si="395"/>
        <v>53</v>
      </c>
      <c r="AX3734" s="53">
        <v>11497.69</v>
      </c>
      <c r="AY3734" s="51">
        <f t="shared" si="396"/>
        <v>11498</v>
      </c>
      <c r="BA3734" s="10">
        <v>6.15</v>
      </c>
      <c r="BB3734" s="51" t="str">
        <f t="shared" si="397"/>
        <v>Prediabetes</v>
      </c>
    </row>
    <row r="3735" spans="18:54" ht="15.5" x14ac:dyDescent="0.35">
      <c r="R3735" s="7" t="s">
        <v>6740</v>
      </c>
      <c r="S3735" s="10" t="s">
        <v>6922</v>
      </c>
      <c r="T3735" s="16" t="s">
        <v>5990</v>
      </c>
      <c r="X3735" s="27" t="s">
        <v>2381</v>
      </c>
      <c r="Y3735" s="25">
        <f t="shared" si="391"/>
        <v>0</v>
      </c>
      <c r="AB3735" s="10" t="s">
        <v>2380</v>
      </c>
      <c r="AC3735" s="7" t="s">
        <v>2380</v>
      </c>
      <c r="AF3735" s="25" t="str">
        <f t="shared" si="392"/>
        <v>No</v>
      </c>
      <c r="AG3735" s="36" t="str">
        <f t="shared" si="393"/>
        <v>No</v>
      </c>
      <c r="AJ3735" s="25">
        <v>37.1</v>
      </c>
      <c r="AL3735" s="33" t="str">
        <f t="shared" si="394"/>
        <v>Obesity</v>
      </c>
      <c r="AO3735" s="42">
        <v>1989</v>
      </c>
      <c r="AP3735" s="30" t="s">
        <v>37</v>
      </c>
      <c r="AQ3735" s="7">
        <v>6</v>
      </c>
      <c r="AS3735" s="33" t="str">
        <f t="shared" si="390"/>
        <v>06-10-1989</v>
      </c>
      <c r="AU3735" s="10" t="s">
        <v>9649</v>
      </c>
      <c r="AV3735" s="33">
        <f t="shared" si="395"/>
        <v>33</v>
      </c>
      <c r="AX3735" s="53">
        <v>11511.61</v>
      </c>
      <c r="AY3735" s="50">
        <f t="shared" si="396"/>
        <v>11512</v>
      </c>
      <c r="BA3735" s="10">
        <v>11.08</v>
      </c>
      <c r="BB3735" s="50" t="str">
        <f t="shared" si="397"/>
        <v>Diabetes</v>
      </c>
    </row>
    <row r="3736" spans="18:54" ht="15.5" x14ac:dyDescent="0.35">
      <c r="R3736" s="7" t="s">
        <v>6740</v>
      </c>
      <c r="S3736" s="10" t="s">
        <v>7679</v>
      </c>
      <c r="T3736" s="16" t="s">
        <v>5991</v>
      </c>
      <c r="X3736" s="27" t="s">
        <v>2381</v>
      </c>
      <c r="Y3736" s="25">
        <f t="shared" si="391"/>
        <v>0</v>
      </c>
      <c r="AB3736" s="10" t="s">
        <v>2380</v>
      </c>
      <c r="AC3736" s="7" t="s">
        <v>2380</v>
      </c>
      <c r="AF3736" s="25" t="str">
        <f t="shared" si="392"/>
        <v>No</v>
      </c>
      <c r="AG3736" s="36" t="str">
        <f t="shared" si="393"/>
        <v>No</v>
      </c>
      <c r="AJ3736" s="25">
        <v>18.28</v>
      </c>
      <c r="AL3736" s="32" t="str">
        <f t="shared" si="394"/>
        <v>Under weight</v>
      </c>
      <c r="AO3736" s="41">
        <v>1968</v>
      </c>
      <c r="AP3736" s="29" t="s">
        <v>18</v>
      </c>
      <c r="AQ3736" s="7">
        <v>24</v>
      </c>
      <c r="AS3736" s="32" t="str">
        <f t="shared" si="390"/>
        <v>24-06-1968</v>
      </c>
      <c r="AU3736" s="10" t="s">
        <v>9650</v>
      </c>
      <c r="AV3736" s="32">
        <f t="shared" si="395"/>
        <v>54</v>
      </c>
      <c r="AX3736" s="53">
        <v>11512.41</v>
      </c>
      <c r="AY3736" s="51">
        <f t="shared" si="396"/>
        <v>11512</v>
      </c>
      <c r="BA3736" s="10">
        <v>7.95</v>
      </c>
      <c r="BB3736" s="51" t="str">
        <f t="shared" si="397"/>
        <v>Diabetes</v>
      </c>
    </row>
    <row r="3737" spans="18:54" ht="15.5" x14ac:dyDescent="0.35">
      <c r="R3737" s="7" t="s">
        <v>6739</v>
      </c>
      <c r="S3737" s="10" t="s">
        <v>7160</v>
      </c>
      <c r="T3737" s="16" t="s">
        <v>5992</v>
      </c>
      <c r="X3737" s="27" t="s">
        <v>2381</v>
      </c>
      <c r="Y3737" s="25">
        <f t="shared" si="391"/>
        <v>0</v>
      </c>
      <c r="AB3737" s="10" t="s">
        <v>2380</v>
      </c>
      <c r="AC3737" s="7" t="s">
        <v>2380</v>
      </c>
      <c r="AF3737" s="25" t="str">
        <f t="shared" si="392"/>
        <v>No</v>
      </c>
      <c r="AG3737" s="36" t="str">
        <f t="shared" si="393"/>
        <v>No</v>
      </c>
      <c r="AJ3737" s="25">
        <v>35.814999999999998</v>
      </c>
      <c r="AL3737" s="33" t="str">
        <f t="shared" si="394"/>
        <v>Obesity</v>
      </c>
      <c r="AO3737" s="42">
        <v>1971</v>
      </c>
      <c r="AP3737" s="30" t="s">
        <v>30</v>
      </c>
      <c r="AQ3737" s="7">
        <v>19</v>
      </c>
      <c r="AS3737" s="33" t="str">
        <f t="shared" si="390"/>
        <v>19-12-1971</v>
      </c>
      <c r="AU3737" s="10" t="s">
        <v>9651</v>
      </c>
      <c r="AV3737" s="33">
        <f t="shared" si="395"/>
        <v>51</v>
      </c>
      <c r="AX3737" s="53">
        <v>11520.1</v>
      </c>
      <c r="AY3737" s="50">
        <f t="shared" si="396"/>
        <v>11520</v>
      </c>
      <c r="BA3737" s="10">
        <v>6.23</v>
      </c>
      <c r="BB3737" s="50" t="str">
        <f t="shared" si="397"/>
        <v>Prediabetes</v>
      </c>
    </row>
    <row r="3738" spans="18:54" ht="15.5" x14ac:dyDescent="0.35">
      <c r="R3738" s="7" t="s">
        <v>6740</v>
      </c>
      <c r="S3738" s="10" t="s">
        <v>7680</v>
      </c>
      <c r="T3738" s="16" t="s">
        <v>5341</v>
      </c>
      <c r="X3738" s="27" t="s">
        <v>2381</v>
      </c>
      <c r="Y3738" s="25">
        <f t="shared" si="391"/>
        <v>0</v>
      </c>
      <c r="AB3738" s="10" t="s">
        <v>2380</v>
      </c>
      <c r="AC3738" s="7" t="s">
        <v>2380</v>
      </c>
      <c r="AF3738" s="25" t="str">
        <f t="shared" si="392"/>
        <v>No</v>
      </c>
      <c r="AG3738" s="36" t="str">
        <f t="shared" si="393"/>
        <v>No</v>
      </c>
      <c r="AJ3738" s="25">
        <v>30.69</v>
      </c>
      <c r="AL3738" s="32" t="str">
        <f t="shared" si="394"/>
        <v>Obesity</v>
      </c>
      <c r="AO3738" s="41">
        <v>1988</v>
      </c>
      <c r="AP3738" s="29" t="s">
        <v>18</v>
      </c>
      <c r="AQ3738" s="7">
        <v>12</v>
      </c>
      <c r="AS3738" s="32" t="str">
        <f t="shared" si="390"/>
        <v>12-06-1988</v>
      </c>
      <c r="AU3738" s="10" t="s">
        <v>9652</v>
      </c>
      <c r="AV3738" s="32">
        <f t="shared" si="395"/>
        <v>34</v>
      </c>
      <c r="AX3738" s="53">
        <v>11524.25</v>
      </c>
      <c r="AY3738" s="51">
        <f t="shared" si="396"/>
        <v>11524</v>
      </c>
      <c r="BA3738" s="10">
        <v>6.5</v>
      </c>
      <c r="BB3738" s="51" t="str">
        <f t="shared" si="397"/>
        <v>Diabetes</v>
      </c>
    </row>
    <row r="3739" spans="18:54" ht="15.5" x14ac:dyDescent="0.35">
      <c r="R3739" s="7" t="s">
        <v>6740</v>
      </c>
      <c r="S3739" s="10" t="s">
        <v>7681</v>
      </c>
      <c r="T3739" s="16" t="s">
        <v>5993</v>
      </c>
      <c r="X3739" s="27" t="s">
        <v>2381</v>
      </c>
      <c r="Y3739" s="25">
        <f t="shared" si="391"/>
        <v>0</v>
      </c>
      <c r="AB3739" s="10" t="s">
        <v>2380</v>
      </c>
      <c r="AC3739" s="7" t="s">
        <v>2380</v>
      </c>
      <c r="AF3739" s="25" t="str">
        <f t="shared" si="392"/>
        <v>No</v>
      </c>
      <c r="AG3739" s="36" t="str">
        <f t="shared" si="393"/>
        <v>No</v>
      </c>
      <c r="AJ3739" s="25">
        <v>26.125</v>
      </c>
      <c r="AL3739" s="33" t="str">
        <f t="shared" si="394"/>
        <v>Over weight</v>
      </c>
      <c r="AO3739" s="42">
        <v>1970</v>
      </c>
      <c r="AP3739" s="30" t="s">
        <v>10</v>
      </c>
      <c r="AQ3739" s="7">
        <v>23</v>
      </c>
      <c r="AS3739" s="33" t="str">
        <f t="shared" si="390"/>
        <v>23-07-1970</v>
      </c>
      <c r="AU3739" s="10" t="s">
        <v>9653</v>
      </c>
      <c r="AV3739" s="33">
        <f t="shared" si="395"/>
        <v>52</v>
      </c>
      <c r="AX3739" s="53">
        <v>11530.12</v>
      </c>
      <c r="AY3739" s="50">
        <f t="shared" si="396"/>
        <v>11530</v>
      </c>
      <c r="BA3739" s="10">
        <v>5.22</v>
      </c>
      <c r="BB3739" s="50" t="str">
        <f t="shared" si="397"/>
        <v>Normal</v>
      </c>
    </row>
    <row r="3740" spans="18:54" ht="15.5" x14ac:dyDescent="0.35">
      <c r="R3740" s="7" t="s">
        <v>6739</v>
      </c>
      <c r="S3740" s="10" t="s">
        <v>7682</v>
      </c>
      <c r="T3740" s="16" t="s">
        <v>5009</v>
      </c>
      <c r="X3740" s="27">
        <v>1</v>
      </c>
      <c r="Y3740" s="25">
        <f t="shared" si="391"/>
        <v>1</v>
      </c>
      <c r="AB3740" s="10" t="s">
        <v>2380</v>
      </c>
      <c r="AC3740" s="7" t="s">
        <v>2380</v>
      </c>
      <c r="AF3740" s="25" t="str">
        <f t="shared" si="392"/>
        <v>No</v>
      </c>
      <c r="AG3740" s="36" t="str">
        <f t="shared" si="393"/>
        <v>No</v>
      </c>
      <c r="AJ3740" s="25">
        <v>34.58</v>
      </c>
      <c r="AL3740" s="32" t="str">
        <f t="shared" si="394"/>
        <v>Obesity</v>
      </c>
      <c r="AO3740" s="41">
        <v>1965</v>
      </c>
      <c r="AP3740" s="29" t="s">
        <v>37</v>
      </c>
      <c r="AQ3740" s="7">
        <v>3</v>
      </c>
      <c r="AS3740" s="32" t="str">
        <f t="shared" si="390"/>
        <v>03-10-1965</v>
      </c>
      <c r="AU3740" s="10" t="s">
        <v>9654</v>
      </c>
      <c r="AV3740" s="32">
        <f t="shared" si="395"/>
        <v>57</v>
      </c>
      <c r="AX3740" s="53">
        <v>11534.87</v>
      </c>
      <c r="AY3740" s="49">
        <f t="shared" si="396"/>
        <v>11535</v>
      </c>
      <c r="BA3740" s="10">
        <v>6.3</v>
      </c>
      <c r="BB3740" s="49" t="str">
        <f t="shared" si="397"/>
        <v>Prediabetes</v>
      </c>
    </row>
    <row r="3741" spans="18:54" ht="15.5" x14ac:dyDescent="0.35">
      <c r="R3741" s="7" t="s">
        <v>6740</v>
      </c>
      <c r="S3741" s="10" t="s">
        <v>7683</v>
      </c>
      <c r="T3741" s="16" t="s">
        <v>5994</v>
      </c>
      <c r="X3741" s="27" t="s">
        <v>2381</v>
      </c>
      <c r="Y3741" s="25">
        <f t="shared" si="391"/>
        <v>0</v>
      </c>
      <c r="AB3741" s="10" t="s">
        <v>2380</v>
      </c>
      <c r="AC3741" s="7" t="s">
        <v>2380</v>
      </c>
      <c r="AF3741" s="25" t="str">
        <f t="shared" si="392"/>
        <v>No</v>
      </c>
      <c r="AG3741" s="36" t="str">
        <f t="shared" si="393"/>
        <v>No</v>
      </c>
      <c r="AJ3741" s="25">
        <v>27.4</v>
      </c>
      <c r="AL3741" s="33" t="str">
        <f t="shared" si="394"/>
        <v>Over weight</v>
      </c>
      <c r="AO3741" s="42">
        <v>1968</v>
      </c>
      <c r="AP3741" s="30" t="s">
        <v>15</v>
      </c>
      <c r="AQ3741" s="7">
        <v>14</v>
      </c>
      <c r="AS3741" s="33" t="str">
        <f t="shared" si="390"/>
        <v>14-11-1968</v>
      </c>
      <c r="AU3741" s="10" t="s">
        <v>9655</v>
      </c>
      <c r="AV3741" s="33">
        <f t="shared" si="395"/>
        <v>54</v>
      </c>
      <c r="AX3741" s="53">
        <v>11538.42</v>
      </c>
      <c r="AY3741" s="50">
        <f t="shared" si="396"/>
        <v>11538</v>
      </c>
      <c r="BA3741" s="10">
        <v>8.84</v>
      </c>
      <c r="BB3741" s="50" t="str">
        <f t="shared" si="397"/>
        <v>Diabetes</v>
      </c>
    </row>
    <row r="3742" spans="18:54" ht="15.5" x14ac:dyDescent="0.35">
      <c r="R3742" s="7" t="s">
        <v>6740</v>
      </c>
      <c r="S3742" s="10" t="s">
        <v>7684</v>
      </c>
      <c r="T3742" s="16" t="s">
        <v>5658</v>
      </c>
      <c r="X3742" s="27">
        <v>1</v>
      </c>
      <c r="Y3742" s="25">
        <f t="shared" si="391"/>
        <v>1</v>
      </c>
      <c r="AB3742" s="10" t="s">
        <v>2380</v>
      </c>
      <c r="AC3742" s="7" t="s">
        <v>2380</v>
      </c>
      <c r="AF3742" s="25" t="str">
        <f t="shared" si="392"/>
        <v>No</v>
      </c>
      <c r="AG3742" s="36" t="str">
        <f t="shared" si="393"/>
        <v>No</v>
      </c>
      <c r="AJ3742" s="25">
        <v>27.53</v>
      </c>
      <c r="AL3742" s="32" t="str">
        <f t="shared" si="394"/>
        <v>Over weight</v>
      </c>
      <c r="AO3742" s="41">
        <v>1971</v>
      </c>
      <c r="AP3742" s="29" t="s">
        <v>30</v>
      </c>
      <c r="AQ3742" s="7">
        <v>1</v>
      </c>
      <c r="AS3742" s="32" t="str">
        <f t="shared" si="390"/>
        <v>01-12-1971</v>
      </c>
      <c r="AU3742" s="10" t="s">
        <v>9656</v>
      </c>
      <c r="AV3742" s="32">
        <f t="shared" si="395"/>
        <v>51</v>
      </c>
      <c r="AX3742" s="53">
        <v>11540.25</v>
      </c>
      <c r="AY3742" s="51">
        <f t="shared" si="396"/>
        <v>11540</v>
      </c>
      <c r="BA3742" s="10">
        <v>4.1100000000000003</v>
      </c>
      <c r="BB3742" s="51" t="str">
        <f t="shared" si="397"/>
        <v>Normal</v>
      </c>
    </row>
    <row r="3743" spans="18:54" ht="15.5" x14ac:dyDescent="0.35">
      <c r="R3743" s="7" t="s">
        <v>6739</v>
      </c>
      <c r="S3743" s="10" t="s">
        <v>7685</v>
      </c>
      <c r="T3743" s="16" t="s">
        <v>5995</v>
      </c>
      <c r="X3743" s="27" t="s">
        <v>2381</v>
      </c>
      <c r="Y3743" s="25">
        <f t="shared" si="391"/>
        <v>0</v>
      </c>
      <c r="AB3743" s="10" t="s">
        <v>2380</v>
      </c>
      <c r="AC3743" s="7" t="s">
        <v>2380</v>
      </c>
      <c r="AF3743" s="25" t="str">
        <f t="shared" si="392"/>
        <v>No</v>
      </c>
      <c r="AG3743" s="36" t="str">
        <f t="shared" si="393"/>
        <v>No</v>
      </c>
      <c r="AJ3743" s="25">
        <v>33</v>
      </c>
      <c r="AL3743" s="33" t="str">
        <f t="shared" si="394"/>
        <v>Obesity</v>
      </c>
      <c r="AO3743" s="42">
        <v>1973</v>
      </c>
      <c r="AP3743" s="30" t="s">
        <v>10</v>
      </c>
      <c r="AQ3743" s="7">
        <v>23</v>
      </c>
      <c r="AS3743" s="33" t="str">
        <f t="shared" si="390"/>
        <v>23-07-1973</v>
      </c>
      <c r="AU3743" s="10" t="s">
        <v>9657</v>
      </c>
      <c r="AV3743" s="33">
        <f t="shared" si="395"/>
        <v>49</v>
      </c>
      <c r="AX3743" s="53">
        <v>11552.9</v>
      </c>
      <c r="AY3743" s="50">
        <f t="shared" si="396"/>
        <v>11553</v>
      </c>
      <c r="BA3743" s="10">
        <v>4.57</v>
      </c>
      <c r="BB3743" s="50" t="str">
        <f t="shared" si="397"/>
        <v>Normal</v>
      </c>
    </row>
    <row r="3744" spans="18:54" ht="15.5" x14ac:dyDescent="0.35">
      <c r="R3744" s="7" t="s">
        <v>6740</v>
      </c>
      <c r="S3744" s="10" t="s">
        <v>6755</v>
      </c>
      <c r="T3744" s="16" t="s">
        <v>5996</v>
      </c>
      <c r="X3744" s="27" t="s">
        <v>2381</v>
      </c>
      <c r="Y3744" s="25">
        <f t="shared" si="391"/>
        <v>0</v>
      </c>
      <c r="AB3744" s="10" t="s">
        <v>2382</v>
      </c>
      <c r="AC3744" s="7" t="s">
        <v>2380</v>
      </c>
      <c r="AF3744" s="25" t="str">
        <f t="shared" si="392"/>
        <v>Yes</v>
      </c>
      <c r="AG3744" s="36" t="str">
        <f t="shared" si="393"/>
        <v>No</v>
      </c>
      <c r="AJ3744" s="25">
        <v>25.78</v>
      </c>
      <c r="AL3744" s="32" t="str">
        <f t="shared" si="394"/>
        <v>Over weight</v>
      </c>
      <c r="AO3744" s="41">
        <v>1965</v>
      </c>
      <c r="AP3744" s="29" t="s">
        <v>37</v>
      </c>
      <c r="AQ3744" s="7">
        <v>27</v>
      </c>
      <c r="AS3744" s="32" t="str">
        <f t="shared" si="390"/>
        <v>27-10-1965</v>
      </c>
      <c r="AU3744" s="10" t="s">
        <v>9658</v>
      </c>
      <c r="AV3744" s="32">
        <f t="shared" si="395"/>
        <v>57</v>
      </c>
      <c r="AX3744" s="53">
        <v>11554.22</v>
      </c>
      <c r="AY3744" s="51">
        <f t="shared" si="396"/>
        <v>11554</v>
      </c>
      <c r="BA3744" s="10">
        <v>11.06</v>
      </c>
      <c r="BB3744" s="51" t="str">
        <f t="shared" si="397"/>
        <v>Diabetes</v>
      </c>
    </row>
    <row r="3745" spans="18:54" ht="15.5" x14ac:dyDescent="0.35">
      <c r="R3745" s="7" t="s">
        <v>6740</v>
      </c>
      <c r="S3745" s="10" t="s">
        <v>7121</v>
      </c>
      <c r="T3745" s="16" t="s">
        <v>5997</v>
      </c>
      <c r="X3745" s="27" t="s">
        <v>2381</v>
      </c>
      <c r="Y3745" s="25">
        <f t="shared" si="391"/>
        <v>0</v>
      </c>
      <c r="AB3745" s="10" t="s">
        <v>2380</v>
      </c>
      <c r="AC3745" s="7" t="s">
        <v>2380</v>
      </c>
      <c r="AF3745" s="25" t="str">
        <f t="shared" si="392"/>
        <v>No</v>
      </c>
      <c r="AG3745" s="36" t="str">
        <f t="shared" si="393"/>
        <v>No</v>
      </c>
      <c r="AJ3745" s="25">
        <v>22.66</v>
      </c>
      <c r="AL3745" s="33" t="str">
        <f t="shared" si="394"/>
        <v xml:space="preserve">Normal Weight 
</v>
      </c>
      <c r="AO3745" s="42">
        <v>1965</v>
      </c>
      <c r="AP3745" s="30" t="s">
        <v>30</v>
      </c>
      <c r="AQ3745" s="7">
        <v>25</v>
      </c>
      <c r="AS3745" s="33" t="str">
        <f t="shared" si="390"/>
        <v>25-12-1965</v>
      </c>
      <c r="AU3745" s="10" t="s">
        <v>9659</v>
      </c>
      <c r="AV3745" s="33">
        <f t="shared" si="395"/>
        <v>57</v>
      </c>
      <c r="AX3745" s="53">
        <v>11566.3</v>
      </c>
      <c r="AY3745" s="50">
        <f t="shared" si="396"/>
        <v>11566</v>
      </c>
      <c r="BA3745" s="10">
        <v>10.68</v>
      </c>
      <c r="BB3745" s="50" t="str">
        <f t="shared" si="397"/>
        <v>Diabetes</v>
      </c>
    </row>
    <row r="3746" spans="18:54" ht="15.5" x14ac:dyDescent="0.35">
      <c r="R3746" s="7" t="s">
        <v>6740</v>
      </c>
      <c r="S3746" s="10" t="s">
        <v>7686</v>
      </c>
      <c r="T3746" s="16" t="s">
        <v>5166</v>
      </c>
      <c r="X3746" s="27">
        <v>1</v>
      </c>
      <c r="Y3746" s="25">
        <f t="shared" si="391"/>
        <v>1</v>
      </c>
      <c r="AB3746" s="10" t="s">
        <v>2382</v>
      </c>
      <c r="AC3746" s="7" t="s">
        <v>2380</v>
      </c>
      <c r="AF3746" s="25" t="str">
        <f t="shared" si="392"/>
        <v>Yes</v>
      </c>
      <c r="AG3746" s="36" t="str">
        <f t="shared" si="393"/>
        <v>No</v>
      </c>
      <c r="AJ3746" s="25">
        <v>38.81</v>
      </c>
      <c r="AL3746" s="32" t="str">
        <f t="shared" si="394"/>
        <v>Obesity</v>
      </c>
      <c r="AO3746" s="41">
        <v>1965</v>
      </c>
      <c r="AP3746" s="29" t="s">
        <v>15</v>
      </c>
      <c r="AQ3746" s="7">
        <v>6</v>
      </c>
      <c r="AS3746" s="32" t="str">
        <f t="shared" si="390"/>
        <v>06-11-1965</v>
      </c>
      <c r="AU3746" s="10" t="s">
        <v>9660</v>
      </c>
      <c r="AV3746" s="32">
        <f t="shared" si="395"/>
        <v>57</v>
      </c>
      <c r="AX3746" s="53">
        <v>11576.13</v>
      </c>
      <c r="AY3746" s="51">
        <f t="shared" si="396"/>
        <v>11576</v>
      </c>
      <c r="BA3746" s="10">
        <v>6.14</v>
      </c>
      <c r="BB3746" s="51" t="str">
        <f t="shared" si="397"/>
        <v>Prediabetes</v>
      </c>
    </row>
    <row r="3747" spans="18:54" ht="15.5" x14ac:dyDescent="0.35">
      <c r="R3747" s="7" t="s">
        <v>6740</v>
      </c>
      <c r="S3747" s="10" t="s">
        <v>6875</v>
      </c>
      <c r="T3747" s="16" t="s">
        <v>5998</v>
      </c>
      <c r="X3747" s="27" t="s">
        <v>2381</v>
      </c>
      <c r="Y3747" s="25">
        <f t="shared" si="391"/>
        <v>0</v>
      </c>
      <c r="AB3747" s="10" t="s">
        <v>2382</v>
      </c>
      <c r="AC3747" s="7" t="s">
        <v>2380</v>
      </c>
      <c r="AF3747" s="25" t="str">
        <f t="shared" si="392"/>
        <v>Yes</v>
      </c>
      <c r="AG3747" s="36" t="str">
        <f t="shared" si="393"/>
        <v>No</v>
      </c>
      <c r="AJ3747" s="25">
        <v>38.51</v>
      </c>
      <c r="AL3747" s="33" t="str">
        <f t="shared" si="394"/>
        <v>Obesity</v>
      </c>
      <c r="AO3747" s="42">
        <v>1964</v>
      </c>
      <c r="AP3747" s="30" t="s">
        <v>18</v>
      </c>
      <c r="AQ3747" s="7">
        <v>20</v>
      </c>
      <c r="AS3747" s="33" t="str">
        <f t="shared" si="390"/>
        <v>20-06-1964</v>
      </c>
      <c r="AU3747" s="10" t="s">
        <v>9661</v>
      </c>
      <c r="AV3747" s="33">
        <f t="shared" si="395"/>
        <v>58</v>
      </c>
      <c r="AX3747" s="53">
        <v>11602.75</v>
      </c>
      <c r="AY3747" s="50">
        <f t="shared" si="396"/>
        <v>11603</v>
      </c>
      <c r="BA3747" s="10">
        <v>5.45</v>
      </c>
      <c r="BB3747" s="50" t="str">
        <f t="shared" si="397"/>
        <v>Normal</v>
      </c>
    </row>
    <row r="3748" spans="18:54" ht="15.5" x14ac:dyDescent="0.35">
      <c r="R3748" s="7" t="s">
        <v>6739</v>
      </c>
      <c r="S3748" s="10" t="s">
        <v>7687</v>
      </c>
      <c r="T3748" s="16" t="s">
        <v>5999</v>
      </c>
      <c r="X3748" s="27" t="s">
        <v>2381</v>
      </c>
      <c r="Y3748" s="25">
        <f t="shared" si="391"/>
        <v>0</v>
      </c>
      <c r="AB3748" s="10" t="s">
        <v>2382</v>
      </c>
      <c r="AC3748" s="7" t="s">
        <v>2380</v>
      </c>
      <c r="AF3748" s="25" t="str">
        <f t="shared" si="392"/>
        <v>Yes</v>
      </c>
      <c r="AG3748" s="36" t="str">
        <f t="shared" si="393"/>
        <v>No</v>
      </c>
      <c r="AJ3748" s="25">
        <v>22.98</v>
      </c>
      <c r="AL3748" s="32" t="str">
        <f t="shared" si="394"/>
        <v xml:space="preserve">Normal Weight 
</v>
      </c>
      <c r="AO3748" s="41">
        <v>1986</v>
      </c>
      <c r="AP3748" s="29" t="s">
        <v>10</v>
      </c>
      <c r="AQ3748" s="7">
        <v>17</v>
      </c>
      <c r="AS3748" s="32" t="str">
        <f t="shared" si="390"/>
        <v>17-07-1986</v>
      </c>
      <c r="AU3748" s="10" t="s">
        <v>9662</v>
      </c>
      <c r="AV3748" s="32">
        <f t="shared" si="395"/>
        <v>36</v>
      </c>
      <c r="AX3748" s="53">
        <v>11625.11</v>
      </c>
      <c r="AY3748" s="49">
        <f t="shared" si="396"/>
        <v>11625</v>
      </c>
      <c r="BA3748" s="10">
        <v>6.14</v>
      </c>
      <c r="BB3748" s="49" t="str">
        <f t="shared" si="397"/>
        <v>Prediabetes</v>
      </c>
    </row>
    <row r="3749" spans="18:54" ht="15.5" x14ac:dyDescent="0.35">
      <c r="R3749" s="7" t="s">
        <v>6739</v>
      </c>
      <c r="S3749" s="10" t="s">
        <v>7688</v>
      </c>
      <c r="T3749" s="16" t="s">
        <v>6000</v>
      </c>
      <c r="X3749" s="27" t="s">
        <v>2381</v>
      </c>
      <c r="Y3749" s="25">
        <f t="shared" si="391"/>
        <v>0</v>
      </c>
      <c r="AB3749" s="10" t="s">
        <v>2380</v>
      </c>
      <c r="AC3749" s="7" t="s">
        <v>2380</v>
      </c>
      <c r="AF3749" s="25" t="str">
        <f t="shared" si="392"/>
        <v>No</v>
      </c>
      <c r="AG3749" s="36" t="str">
        <f t="shared" si="393"/>
        <v>No</v>
      </c>
      <c r="AJ3749" s="25">
        <v>15.65</v>
      </c>
      <c r="AL3749" s="33" t="str">
        <f t="shared" si="394"/>
        <v>Under weight</v>
      </c>
      <c r="AO3749" s="42">
        <v>1966</v>
      </c>
      <c r="AP3749" s="30" t="s">
        <v>37</v>
      </c>
      <c r="AQ3749" s="7">
        <v>4</v>
      </c>
      <c r="AS3749" s="33" t="str">
        <f t="shared" si="390"/>
        <v>04-10-1966</v>
      </c>
      <c r="AU3749" s="10" t="s">
        <v>9663</v>
      </c>
      <c r="AV3749" s="33">
        <f t="shared" si="395"/>
        <v>56</v>
      </c>
      <c r="AX3749" s="53">
        <v>11657.72</v>
      </c>
      <c r="AY3749" s="50">
        <f t="shared" si="396"/>
        <v>11658</v>
      </c>
      <c r="BA3749" s="10">
        <v>7.85</v>
      </c>
      <c r="BB3749" s="50" t="str">
        <f t="shared" si="397"/>
        <v>Diabetes</v>
      </c>
    </row>
    <row r="3750" spans="18:54" ht="15.5" x14ac:dyDescent="0.35">
      <c r="R3750" s="7" t="s">
        <v>6740</v>
      </c>
      <c r="S3750" s="10" t="s">
        <v>6287</v>
      </c>
      <c r="T3750" s="16" t="s">
        <v>6001</v>
      </c>
      <c r="X3750" s="27">
        <v>1</v>
      </c>
      <c r="Y3750" s="25">
        <f t="shared" si="391"/>
        <v>1</v>
      </c>
      <c r="AB3750" s="10" t="s">
        <v>2380</v>
      </c>
      <c r="AC3750" s="7" t="s">
        <v>2380</v>
      </c>
      <c r="AF3750" s="25" t="str">
        <f t="shared" si="392"/>
        <v>No</v>
      </c>
      <c r="AG3750" s="36" t="str">
        <f t="shared" si="393"/>
        <v>No</v>
      </c>
      <c r="AJ3750" s="25">
        <v>39.97</v>
      </c>
      <c r="AL3750" s="32" t="str">
        <f t="shared" si="394"/>
        <v>Obesity</v>
      </c>
      <c r="AO3750" s="41">
        <v>1994</v>
      </c>
      <c r="AP3750" s="29" t="s">
        <v>10</v>
      </c>
      <c r="AQ3750" s="7">
        <v>20</v>
      </c>
      <c r="AS3750" s="32" t="str">
        <f t="shared" si="390"/>
        <v>20-07-1994</v>
      </c>
      <c r="AU3750" s="10" t="s">
        <v>9664</v>
      </c>
      <c r="AV3750" s="32">
        <f t="shared" si="395"/>
        <v>28</v>
      </c>
      <c r="AX3750" s="53">
        <v>11657.81</v>
      </c>
      <c r="AY3750" s="51">
        <f t="shared" si="396"/>
        <v>11658</v>
      </c>
      <c r="BA3750" s="10">
        <v>4.09</v>
      </c>
      <c r="BB3750" s="51" t="str">
        <f t="shared" si="397"/>
        <v>Normal</v>
      </c>
    </row>
    <row r="3751" spans="18:54" ht="15.5" x14ac:dyDescent="0.35">
      <c r="R3751" s="7" t="s">
        <v>6740</v>
      </c>
      <c r="S3751" s="10" t="s">
        <v>6287</v>
      </c>
      <c r="T3751" s="16" t="s">
        <v>6002</v>
      </c>
      <c r="X3751" s="27">
        <v>1</v>
      </c>
      <c r="Y3751" s="25">
        <f t="shared" si="391"/>
        <v>1</v>
      </c>
      <c r="AB3751" s="10" t="s">
        <v>2380</v>
      </c>
      <c r="AC3751" s="7" t="s">
        <v>2380</v>
      </c>
      <c r="AF3751" s="25" t="str">
        <f t="shared" si="392"/>
        <v>No</v>
      </c>
      <c r="AG3751" s="36" t="str">
        <f t="shared" si="393"/>
        <v>No</v>
      </c>
      <c r="AJ3751" s="25">
        <v>37.22</v>
      </c>
      <c r="AL3751" s="33" t="str">
        <f t="shared" si="394"/>
        <v>Obesity</v>
      </c>
      <c r="AO3751" s="42">
        <v>1966</v>
      </c>
      <c r="AP3751" s="30" t="s">
        <v>10</v>
      </c>
      <c r="AQ3751" s="7">
        <v>6</v>
      </c>
      <c r="AS3751" s="33" t="str">
        <f t="shared" si="390"/>
        <v>06-07-1966</v>
      </c>
      <c r="AU3751" s="10" t="s">
        <v>9665</v>
      </c>
      <c r="AV3751" s="33">
        <f t="shared" si="395"/>
        <v>56</v>
      </c>
      <c r="AX3751" s="53">
        <v>11658.12</v>
      </c>
      <c r="AY3751" s="50">
        <f t="shared" si="396"/>
        <v>11658</v>
      </c>
      <c r="BA3751" s="10">
        <v>4.62</v>
      </c>
      <c r="BB3751" s="50" t="str">
        <f t="shared" si="397"/>
        <v>Normal</v>
      </c>
    </row>
    <row r="3752" spans="18:54" ht="15.5" x14ac:dyDescent="0.35">
      <c r="R3752" s="7" t="s">
        <v>6739</v>
      </c>
      <c r="S3752" s="10" t="s">
        <v>7689</v>
      </c>
      <c r="T3752" s="16" t="s">
        <v>6003</v>
      </c>
      <c r="X3752" s="27" t="s">
        <v>2381</v>
      </c>
      <c r="Y3752" s="25">
        <f t="shared" si="391"/>
        <v>0</v>
      </c>
      <c r="AB3752" s="10" t="s">
        <v>2380</v>
      </c>
      <c r="AC3752" s="7" t="s">
        <v>2380</v>
      </c>
      <c r="AF3752" s="25" t="str">
        <f t="shared" si="392"/>
        <v>No</v>
      </c>
      <c r="AG3752" s="36" t="str">
        <f t="shared" si="393"/>
        <v>No</v>
      </c>
      <c r="AJ3752" s="25">
        <v>41.325000000000003</v>
      </c>
      <c r="AL3752" s="32" t="str">
        <f t="shared" si="394"/>
        <v>Obesity</v>
      </c>
      <c r="AO3752" s="41">
        <v>1966</v>
      </c>
      <c r="AP3752" s="29" t="s">
        <v>35</v>
      </c>
      <c r="AQ3752" s="7">
        <v>23</v>
      </c>
      <c r="AS3752" s="32" t="str">
        <f t="shared" si="390"/>
        <v>23-08-1966</v>
      </c>
      <c r="AU3752" s="10" t="s">
        <v>9666</v>
      </c>
      <c r="AV3752" s="32">
        <f t="shared" si="395"/>
        <v>56</v>
      </c>
      <c r="AX3752" s="53">
        <v>11658.38</v>
      </c>
      <c r="AY3752" s="51">
        <f t="shared" si="396"/>
        <v>11658</v>
      </c>
      <c r="BA3752" s="10">
        <v>5.77</v>
      </c>
      <c r="BB3752" s="51" t="str">
        <f t="shared" si="397"/>
        <v>Prediabetes</v>
      </c>
    </row>
    <row r="3753" spans="18:54" ht="15.5" x14ac:dyDescent="0.35">
      <c r="R3753" s="7" t="s">
        <v>6742</v>
      </c>
      <c r="S3753" s="10" t="s">
        <v>8336</v>
      </c>
      <c r="T3753" s="16" t="s">
        <v>6004</v>
      </c>
      <c r="X3753" s="27" t="s">
        <v>2381</v>
      </c>
      <c r="Y3753" s="25">
        <f t="shared" si="391"/>
        <v>0</v>
      </c>
      <c r="AB3753" s="10" t="s">
        <v>2380</v>
      </c>
      <c r="AC3753" s="7" t="s">
        <v>2380</v>
      </c>
      <c r="AF3753" s="25" t="str">
        <f t="shared" si="392"/>
        <v>No</v>
      </c>
      <c r="AG3753" s="36" t="str">
        <f t="shared" si="393"/>
        <v>No</v>
      </c>
      <c r="AJ3753" s="25">
        <v>40.31</v>
      </c>
      <c r="AL3753" s="33" t="str">
        <f t="shared" si="394"/>
        <v>Obesity</v>
      </c>
      <c r="AO3753" s="42">
        <v>1966</v>
      </c>
      <c r="AP3753" s="30" t="s">
        <v>15</v>
      </c>
      <c r="AQ3753" s="7">
        <v>9</v>
      </c>
      <c r="AS3753" s="33" t="str">
        <f t="shared" si="390"/>
        <v>09-11-1966</v>
      </c>
      <c r="AU3753" s="10" t="s">
        <v>9667</v>
      </c>
      <c r="AV3753" s="33">
        <f t="shared" si="395"/>
        <v>56</v>
      </c>
      <c r="AX3753" s="53">
        <v>11674.13</v>
      </c>
      <c r="AY3753" s="50">
        <f t="shared" si="396"/>
        <v>11674</v>
      </c>
      <c r="BA3753" s="10">
        <v>5.84</v>
      </c>
      <c r="BB3753" s="50" t="str">
        <f t="shared" si="397"/>
        <v>Prediabetes</v>
      </c>
    </row>
    <row r="3754" spans="18:54" ht="15.5" x14ac:dyDescent="0.35">
      <c r="R3754" s="7" t="s">
        <v>6739</v>
      </c>
      <c r="S3754" s="10" t="s">
        <v>5027</v>
      </c>
      <c r="T3754" s="16" t="s">
        <v>6005</v>
      </c>
      <c r="X3754" s="27" t="s">
        <v>2381</v>
      </c>
      <c r="Y3754" s="25">
        <f t="shared" si="391"/>
        <v>0</v>
      </c>
      <c r="AB3754" s="10" t="s">
        <v>2380</v>
      </c>
      <c r="AC3754" s="7" t="s">
        <v>2380</v>
      </c>
      <c r="AF3754" s="25" t="str">
        <f t="shared" si="392"/>
        <v>No</v>
      </c>
      <c r="AG3754" s="36" t="str">
        <f t="shared" si="393"/>
        <v>No</v>
      </c>
      <c r="AJ3754" s="25">
        <v>29.48</v>
      </c>
      <c r="AL3754" s="32" t="str">
        <f t="shared" si="394"/>
        <v>Over weight</v>
      </c>
      <c r="AO3754" s="41">
        <v>1970</v>
      </c>
      <c r="AP3754" s="29" t="s">
        <v>30</v>
      </c>
      <c r="AQ3754" s="7">
        <v>1</v>
      </c>
      <c r="AS3754" s="32" t="str">
        <f t="shared" si="390"/>
        <v>01-12-1970</v>
      </c>
      <c r="AU3754" s="10" t="s">
        <v>9098</v>
      </c>
      <c r="AV3754" s="32">
        <f t="shared" si="395"/>
        <v>52</v>
      </c>
      <c r="AX3754" s="53">
        <v>11696.52</v>
      </c>
      <c r="AY3754" s="51">
        <f t="shared" si="396"/>
        <v>11697</v>
      </c>
      <c r="BA3754" s="10">
        <v>4.91</v>
      </c>
      <c r="BB3754" s="51" t="str">
        <f t="shared" si="397"/>
        <v>Normal</v>
      </c>
    </row>
    <row r="3755" spans="18:54" ht="15.5" x14ac:dyDescent="0.35">
      <c r="R3755" s="7" t="s">
        <v>6739</v>
      </c>
      <c r="S3755" s="10" t="s">
        <v>7292</v>
      </c>
      <c r="T3755" s="16" t="s">
        <v>6006</v>
      </c>
      <c r="X3755" s="27" t="s">
        <v>2381</v>
      </c>
      <c r="Y3755" s="25">
        <f t="shared" si="391"/>
        <v>0</v>
      </c>
      <c r="AB3755" s="10" t="s">
        <v>2380</v>
      </c>
      <c r="AC3755" s="7" t="s">
        <v>2380</v>
      </c>
      <c r="AF3755" s="25" t="str">
        <f t="shared" si="392"/>
        <v>No</v>
      </c>
      <c r="AG3755" s="36" t="str">
        <f t="shared" si="393"/>
        <v>No</v>
      </c>
      <c r="AJ3755" s="25">
        <v>33.155000000000001</v>
      </c>
      <c r="AL3755" s="33" t="str">
        <f t="shared" si="394"/>
        <v>Obesity</v>
      </c>
      <c r="AO3755" s="42">
        <v>1982</v>
      </c>
      <c r="AP3755" s="30" t="s">
        <v>37</v>
      </c>
      <c r="AQ3755" s="7">
        <v>21</v>
      </c>
      <c r="AS3755" s="33" t="str">
        <f t="shared" si="390"/>
        <v>21-10-1982</v>
      </c>
      <c r="AU3755" s="10" t="s">
        <v>9668</v>
      </c>
      <c r="AV3755" s="33">
        <f t="shared" si="395"/>
        <v>40</v>
      </c>
      <c r="AX3755" s="53">
        <v>11712.97</v>
      </c>
      <c r="AY3755" s="50">
        <f t="shared" si="396"/>
        <v>11713</v>
      </c>
      <c r="BA3755" s="10">
        <v>5.07</v>
      </c>
      <c r="BB3755" s="50" t="str">
        <f t="shared" si="397"/>
        <v>Normal</v>
      </c>
    </row>
    <row r="3756" spans="18:54" ht="15.5" x14ac:dyDescent="0.35">
      <c r="R3756" s="7" t="s">
        <v>6739</v>
      </c>
      <c r="S3756" s="10" t="s">
        <v>7690</v>
      </c>
      <c r="T3756" s="16" t="s">
        <v>5834</v>
      </c>
      <c r="X3756" s="27" t="s">
        <v>2381</v>
      </c>
      <c r="Y3756" s="25">
        <f t="shared" si="391"/>
        <v>0</v>
      </c>
      <c r="AB3756" s="10" t="s">
        <v>2382</v>
      </c>
      <c r="AC3756" s="7" t="s">
        <v>2380</v>
      </c>
      <c r="AF3756" s="25" t="str">
        <f t="shared" si="392"/>
        <v>Yes</v>
      </c>
      <c r="AG3756" s="36" t="str">
        <f t="shared" si="393"/>
        <v>No</v>
      </c>
      <c r="AJ3756" s="25">
        <v>42.85</v>
      </c>
      <c r="AL3756" s="32" t="str">
        <f t="shared" si="394"/>
        <v>Obesity</v>
      </c>
      <c r="AO3756" s="41">
        <v>1969</v>
      </c>
      <c r="AP3756" s="29" t="s">
        <v>37</v>
      </c>
      <c r="AQ3756" s="7">
        <v>12</v>
      </c>
      <c r="AS3756" s="32" t="str">
        <f t="shared" si="390"/>
        <v>12-10-1969</v>
      </c>
      <c r="AU3756" s="10" t="s">
        <v>9669</v>
      </c>
      <c r="AV3756" s="32">
        <f t="shared" si="395"/>
        <v>53</v>
      </c>
      <c r="AX3756" s="53">
        <v>11729.68</v>
      </c>
      <c r="AY3756" s="49">
        <f t="shared" si="396"/>
        <v>11730</v>
      </c>
      <c r="BA3756" s="10">
        <v>5.81</v>
      </c>
      <c r="BB3756" s="49" t="str">
        <f t="shared" si="397"/>
        <v>Prediabetes</v>
      </c>
    </row>
    <row r="3757" spans="18:54" ht="15.5" x14ac:dyDescent="0.35">
      <c r="R3757" s="7" t="s">
        <v>6739</v>
      </c>
      <c r="S3757" s="10" t="s">
        <v>5980</v>
      </c>
      <c r="T3757" s="16" t="s">
        <v>6007</v>
      </c>
      <c r="X3757" s="27" t="s">
        <v>2381</v>
      </c>
      <c r="Y3757" s="25">
        <f t="shared" si="391"/>
        <v>0</v>
      </c>
      <c r="AB3757" s="10" t="s">
        <v>2380</v>
      </c>
      <c r="AC3757" s="7" t="s">
        <v>2380</v>
      </c>
      <c r="AF3757" s="25" t="str">
        <f t="shared" si="392"/>
        <v>No</v>
      </c>
      <c r="AG3757" s="36" t="str">
        <f t="shared" si="393"/>
        <v>No</v>
      </c>
      <c r="AJ3757" s="25">
        <v>32.340000000000003</v>
      </c>
      <c r="AL3757" s="33" t="str">
        <f t="shared" si="394"/>
        <v>Obesity</v>
      </c>
      <c r="AO3757" s="42">
        <v>1984</v>
      </c>
      <c r="AP3757" s="30" t="s">
        <v>15</v>
      </c>
      <c r="AQ3757" s="7">
        <v>26</v>
      </c>
      <c r="AS3757" s="33" t="str">
        <f t="shared" si="390"/>
        <v>26-11-1984</v>
      </c>
      <c r="AU3757" s="10" t="s">
        <v>9670</v>
      </c>
      <c r="AV3757" s="33">
        <f t="shared" si="395"/>
        <v>38</v>
      </c>
      <c r="AX3757" s="53">
        <v>11730.82</v>
      </c>
      <c r="AY3757" s="50">
        <f t="shared" si="396"/>
        <v>11731</v>
      </c>
      <c r="BA3757" s="10">
        <v>11.2</v>
      </c>
      <c r="BB3757" s="50" t="str">
        <f t="shared" si="397"/>
        <v>Diabetes</v>
      </c>
    </row>
    <row r="3758" spans="18:54" ht="15.5" x14ac:dyDescent="0.35">
      <c r="R3758" s="7" t="s">
        <v>6739</v>
      </c>
      <c r="S3758" s="10" t="s">
        <v>7691</v>
      </c>
      <c r="T3758" s="16" t="s">
        <v>6008</v>
      </c>
      <c r="X3758" s="27" t="s">
        <v>2381</v>
      </c>
      <c r="Y3758" s="25">
        <f t="shared" si="391"/>
        <v>0</v>
      </c>
      <c r="AB3758" s="10" t="s">
        <v>2380</v>
      </c>
      <c r="AC3758" s="7" t="s">
        <v>2380</v>
      </c>
      <c r="AF3758" s="25" t="str">
        <f t="shared" si="392"/>
        <v>No</v>
      </c>
      <c r="AG3758" s="36" t="str">
        <f t="shared" si="393"/>
        <v>No</v>
      </c>
      <c r="AJ3758" s="25">
        <v>27.5</v>
      </c>
      <c r="AL3758" s="32" t="str">
        <f t="shared" si="394"/>
        <v>Over weight</v>
      </c>
      <c r="AO3758" s="41">
        <v>1964</v>
      </c>
      <c r="AP3758" s="29" t="s">
        <v>15</v>
      </c>
      <c r="AQ3758" s="7">
        <v>9</v>
      </c>
      <c r="AS3758" s="32" t="str">
        <f t="shared" si="390"/>
        <v>09-11-1964</v>
      </c>
      <c r="AU3758" s="10" t="s">
        <v>9671</v>
      </c>
      <c r="AV3758" s="32">
        <f t="shared" si="395"/>
        <v>58</v>
      </c>
      <c r="AX3758" s="53">
        <v>11735.88</v>
      </c>
      <c r="AY3758" s="51">
        <f t="shared" si="396"/>
        <v>11736</v>
      </c>
      <c r="BA3758" s="10">
        <v>10.75</v>
      </c>
      <c r="BB3758" s="51" t="str">
        <f t="shared" si="397"/>
        <v>Diabetes</v>
      </c>
    </row>
    <row r="3759" spans="18:54" ht="15.5" x14ac:dyDescent="0.35">
      <c r="R3759" s="7" t="s">
        <v>6739</v>
      </c>
      <c r="S3759" s="10" t="s">
        <v>7692</v>
      </c>
      <c r="T3759" s="16" t="s">
        <v>6009</v>
      </c>
      <c r="X3759" s="27" t="s">
        <v>2381</v>
      </c>
      <c r="Y3759" s="25">
        <f t="shared" si="391"/>
        <v>0</v>
      </c>
      <c r="AB3759" s="10" t="s">
        <v>2380</v>
      </c>
      <c r="AC3759" s="7" t="s">
        <v>2380</v>
      </c>
      <c r="AF3759" s="25" t="str">
        <f t="shared" si="392"/>
        <v>No</v>
      </c>
      <c r="AG3759" s="36" t="str">
        <f t="shared" si="393"/>
        <v>No</v>
      </c>
      <c r="AJ3759" s="25">
        <v>25.8</v>
      </c>
      <c r="AL3759" s="33" t="str">
        <f t="shared" si="394"/>
        <v>Over weight</v>
      </c>
      <c r="AO3759" s="42">
        <v>1988</v>
      </c>
      <c r="AP3759" s="30" t="s">
        <v>20</v>
      </c>
      <c r="AQ3759" s="7">
        <v>5</v>
      </c>
      <c r="AS3759" s="33" t="str">
        <f t="shared" si="390"/>
        <v>05-09-1988</v>
      </c>
      <c r="AU3759" s="10" t="s">
        <v>9672</v>
      </c>
      <c r="AV3759" s="33">
        <f t="shared" si="395"/>
        <v>34</v>
      </c>
      <c r="AX3759" s="53">
        <v>11737.85</v>
      </c>
      <c r="AY3759" s="50">
        <f t="shared" si="396"/>
        <v>11738</v>
      </c>
      <c r="BA3759" s="10">
        <v>7.8</v>
      </c>
      <c r="BB3759" s="50" t="str">
        <f t="shared" si="397"/>
        <v>Diabetes</v>
      </c>
    </row>
    <row r="3760" spans="18:54" ht="15.5" x14ac:dyDescent="0.35">
      <c r="R3760" s="7" t="s">
        <v>6739</v>
      </c>
      <c r="S3760" s="10" t="s">
        <v>7693</v>
      </c>
      <c r="T3760" s="16" t="s">
        <v>6010</v>
      </c>
      <c r="X3760" s="27" t="s">
        <v>2381</v>
      </c>
      <c r="Y3760" s="25">
        <f t="shared" si="391"/>
        <v>0</v>
      </c>
      <c r="AB3760" s="10" t="s">
        <v>2380</v>
      </c>
      <c r="AC3760" s="7" t="s">
        <v>2380</v>
      </c>
      <c r="AF3760" s="25" t="str">
        <f t="shared" si="392"/>
        <v>No</v>
      </c>
      <c r="AG3760" s="36" t="str">
        <f t="shared" si="393"/>
        <v>No</v>
      </c>
      <c r="AJ3760" s="25">
        <v>25</v>
      </c>
      <c r="AL3760" s="32" t="str">
        <f t="shared" si="394"/>
        <v>Over weight</v>
      </c>
      <c r="AO3760" s="41">
        <v>1969</v>
      </c>
      <c r="AP3760" s="29" t="s">
        <v>15</v>
      </c>
      <c r="AQ3760" s="7">
        <v>12</v>
      </c>
      <c r="AS3760" s="32" t="str">
        <f t="shared" si="390"/>
        <v>12-11-1969</v>
      </c>
      <c r="AU3760" s="10" t="s">
        <v>9673</v>
      </c>
      <c r="AV3760" s="32">
        <f t="shared" si="395"/>
        <v>53</v>
      </c>
      <c r="AX3760" s="53">
        <v>11741.73</v>
      </c>
      <c r="AY3760" s="51">
        <f t="shared" si="396"/>
        <v>11742</v>
      </c>
      <c r="BA3760" s="10">
        <v>7.04</v>
      </c>
      <c r="BB3760" s="51" t="str">
        <f t="shared" si="397"/>
        <v>Diabetes</v>
      </c>
    </row>
    <row r="3761" spans="18:54" ht="15.5" x14ac:dyDescent="0.35">
      <c r="R3761" s="7" t="s">
        <v>6740</v>
      </c>
      <c r="S3761" s="10" t="s">
        <v>6769</v>
      </c>
      <c r="T3761" s="16" t="s">
        <v>6011</v>
      </c>
      <c r="X3761" s="27" t="s">
        <v>2381</v>
      </c>
      <c r="Y3761" s="25">
        <f t="shared" si="391"/>
        <v>0</v>
      </c>
      <c r="AB3761" s="10" t="s">
        <v>2382</v>
      </c>
      <c r="AC3761" s="7" t="s">
        <v>2380</v>
      </c>
      <c r="AF3761" s="25" t="str">
        <f t="shared" si="392"/>
        <v>Yes</v>
      </c>
      <c r="AG3761" s="36" t="str">
        <f t="shared" si="393"/>
        <v>No</v>
      </c>
      <c r="AJ3761" s="25">
        <v>41.2</v>
      </c>
      <c r="AL3761" s="33" t="str">
        <f t="shared" si="394"/>
        <v>Obesity</v>
      </c>
      <c r="AO3761" s="42">
        <v>1963</v>
      </c>
      <c r="AP3761" s="30" t="s">
        <v>18</v>
      </c>
      <c r="AQ3761" s="7">
        <v>9</v>
      </c>
      <c r="AS3761" s="33" t="str">
        <f t="shared" si="390"/>
        <v>09-06-1963</v>
      </c>
      <c r="AU3761" s="10" t="s">
        <v>9674</v>
      </c>
      <c r="AV3761" s="33">
        <f t="shared" si="395"/>
        <v>59</v>
      </c>
      <c r="AX3761" s="53">
        <v>11743.3</v>
      </c>
      <c r="AY3761" s="50">
        <f t="shared" si="396"/>
        <v>11743</v>
      </c>
      <c r="BA3761" s="10">
        <v>4.18</v>
      </c>
      <c r="BB3761" s="50" t="str">
        <f t="shared" si="397"/>
        <v>Normal</v>
      </c>
    </row>
    <row r="3762" spans="18:54" ht="15.5" x14ac:dyDescent="0.35">
      <c r="R3762" s="7" t="s">
        <v>6739</v>
      </c>
      <c r="S3762" s="10" t="s">
        <v>7292</v>
      </c>
      <c r="T3762" s="16" t="s">
        <v>6012</v>
      </c>
      <c r="X3762" s="27" t="s">
        <v>2381</v>
      </c>
      <c r="Y3762" s="25">
        <f t="shared" si="391"/>
        <v>0</v>
      </c>
      <c r="AB3762" s="10" t="s">
        <v>2380</v>
      </c>
      <c r="AC3762" s="7" t="s">
        <v>2380</v>
      </c>
      <c r="AF3762" s="25" t="str">
        <f t="shared" si="392"/>
        <v>No</v>
      </c>
      <c r="AG3762" s="36" t="str">
        <f t="shared" si="393"/>
        <v>No</v>
      </c>
      <c r="AJ3762" s="25">
        <v>17.78</v>
      </c>
      <c r="AL3762" s="32" t="str">
        <f t="shared" si="394"/>
        <v>Under weight</v>
      </c>
      <c r="AO3762" s="41">
        <v>1964</v>
      </c>
      <c r="AP3762" s="29" t="s">
        <v>30</v>
      </c>
      <c r="AQ3762" s="7">
        <v>2</v>
      </c>
      <c r="AS3762" s="32" t="str">
        <f t="shared" si="390"/>
        <v>02-12-1964</v>
      </c>
      <c r="AU3762" s="10" t="s">
        <v>9675</v>
      </c>
      <c r="AV3762" s="32">
        <f t="shared" si="395"/>
        <v>58</v>
      </c>
      <c r="AX3762" s="53">
        <v>11743.93</v>
      </c>
      <c r="AY3762" s="51">
        <f t="shared" si="396"/>
        <v>11744</v>
      </c>
      <c r="BA3762" s="10">
        <v>8.19</v>
      </c>
      <c r="BB3762" s="51" t="str">
        <f t="shared" si="397"/>
        <v>Diabetes</v>
      </c>
    </row>
    <row r="3763" spans="18:54" ht="15.5" x14ac:dyDescent="0.35">
      <c r="R3763" s="7" t="s">
        <v>6740</v>
      </c>
      <c r="S3763" s="10" t="s">
        <v>6785</v>
      </c>
      <c r="T3763" s="16" t="s">
        <v>6013</v>
      </c>
      <c r="X3763" s="27">
        <v>1</v>
      </c>
      <c r="Y3763" s="25">
        <f t="shared" si="391"/>
        <v>1</v>
      </c>
      <c r="AB3763" s="10" t="s">
        <v>2382</v>
      </c>
      <c r="AC3763" s="7" t="s">
        <v>2380</v>
      </c>
      <c r="AF3763" s="25" t="str">
        <f t="shared" si="392"/>
        <v>Yes</v>
      </c>
      <c r="AG3763" s="36" t="str">
        <f t="shared" si="393"/>
        <v>No</v>
      </c>
      <c r="AJ3763" s="25">
        <v>40.119999999999997</v>
      </c>
      <c r="AL3763" s="33" t="str">
        <f t="shared" si="394"/>
        <v>Obesity</v>
      </c>
      <c r="AO3763" s="42">
        <v>1979</v>
      </c>
      <c r="AP3763" s="30" t="s">
        <v>15</v>
      </c>
      <c r="AQ3763" s="7">
        <v>6</v>
      </c>
      <c r="AS3763" s="33" t="str">
        <f t="shared" si="390"/>
        <v>06-11-1979</v>
      </c>
      <c r="AU3763" s="10" t="s">
        <v>9676</v>
      </c>
      <c r="AV3763" s="33">
        <f t="shared" si="395"/>
        <v>43</v>
      </c>
      <c r="AX3763" s="53">
        <v>11752.68</v>
      </c>
      <c r="AY3763" s="50">
        <f t="shared" si="396"/>
        <v>11753</v>
      </c>
      <c r="BA3763" s="10">
        <v>6.22</v>
      </c>
      <c r="BB3763" s="50" t="str">
        <f t="shared" si="397"/>
        <v>Prediabetes</v>
      </c>
    </row>
    <row r="3764" spans="18:54" ht="15.5" x14ac:dyDescent="0.35">
      <c r="R3764" s="7" t="s">
        <v>6740</v>
      </c>
      <c r="S3764" s="10" t="s">
        <v>6746</v>
      </c>
      <c r="T3764" s="16" t="s">
        <v>6014</v>
      </c>
      <c r="X3764" s="27" t="s">
        <v>2381</v>
      </c>
      <c r="Y3764" s="25">
        <f t="shared" si="391"/>
        <v>0</v>
      </c>
      <c r="AB3764" s="10" t="s">
        <v>2382</v>
      </c>
      <c r="AC3764" s="7" t="s">
        <v>2380</v>
      </c>
      <c r="AF3764" s="25" t="str">
        <f t="shared" si="392"/>
        <v>Yes</v>
      </c>
      <c r="AG3764" s="36" t="str">
        <f t="shared" si="393"/>
        <v>No</v>
      </c>
      <c r="AJ3764" s="25">
        <v>19.350000000000001</v>
      </c>
      <c r="AL3764" s="32" t="str">
        <f t="shared" si="394"/>
        <v xml:space="preserve">Normal Weight 
</v>
      </c>
      <c r="AO3764" s="41">
        <v>1966</v>
      </c>
      <c r="AP3764" s="29" t="s">
        <v>10</v>
      </c>
      <c r="AQ3764" s="7">
        <v>25</v>
      </c>
      <c r="AS3764" s="32" t="str">
        <f t="shared" ref="AS3764:AS3827" si="398">TEXT(DATEVALUE(CONCATENATE(AQ3764,"-",AP3764,"-",AO3764)),("DD-MM-YYYY"))</f>
        <v>25-07-1966</v>
      </c>
      <c r="AU3764" s="10" t="s">
        <v>9677</v>
      </c>
      <c r="AV3764" s="32">
        <f t="shared" si="395"/>
        <v>56</v>
      </c>
      <c r="AX3764" s="53">
        <v>11763</v>
      </c>
      <c r="AY3764" s="49">
        <f t="shared" si="396"/>
        <v>11763</v>
      </c>
      <c r="BA3764" s="10">
        <v>8.2200000000000006</v>
      </c>
      <c r="BB3764" s="49" t="str">
        <f t="shared" si="397"/>
        <v>Diabetes</v>
      </c>
    </row>
    <row r="3765" spans="18:54" ht="15.5" x14ac:dyDescent="0.35">
      <c r="R3765" s="7" t="s">
        <v>6740</v>
      </c>
      <c r="S3765" s="10" t="s">
        <v>7694</v>
      </c>
      <c r="T3765" s="16" t="s">
        <v>6015</v>
      </c>
      <c r="X3765" s="27" t="s">
        <v>2381</v>
      </c>
      <c r="Y3765" s="25">
        <f t="shared" ref="Y3765:Y3828" si="399">IF(X3765="No major surgery",0,X3765)</f>
        <v>0</v>
      </c>
      <c r="AB3765" s="10" t="s">
        <v>2380</v>
      </c>
      <c r="AC3765" s="7" t="s">
        <v>2380</v>
      </c>
      <c r="AF3765" s="25" t="str">
        <f t="shared" ref="AF3765:AF3828" si="400">IF(LOWER(AB3765)="yes","Yes","No")</f>
        <v>No</v>
      </c>
      <c r="AG3765" s="36" t="str">
        <f t="shared" ref="AG3765:AG3828" si="401">IF(LOWER(AC3765)="yes","Yes","No")</f>
        <v>No</v>
      </c>
      <c r="AJ3765" s="25">
        <v>36.69</v>
      </c>
      <c r="AL3765" s="33" t="str">
        <f t="shared" ref="AL3765:AL3828" si="402">IF(AJ3765&lt;18.5,"Under weight",IF(AJ3765&lt;25,"Normal Weight 
",IF(AJ3765&lt;30,"Over weight","Obesity")))</f>
        <v>Obesity</v>
      </c>
      <c r="AO3765" s="42">
        <v>1982</v>
      </c>
      <c r="AP3765" s="30" t="s">
        <v>15</v>
      </c>
      <c r="AQ3765" s="7">
        <v>20</v>
      </c>
      <c r="AS3765" s="33" t="str">
        <f t="shared" si="398"/>
        <v>20-11-1982</v>
      </c>
      <c r="AU3765" s="10" t="s">
        <v>9678</v>
      </c>
      <c r="AV3765" s="33">
        <f t="shared" ref="AV3765:AV3828" si="403">2023-YEAR(AU3765)-IF(OR(MONTH(AU3765)&gt;6,AND(DAY(AU3765)&gt;8)),1,0)</f>
        <v>40</v>
      </c>
      <c r="AX3765" s="53">
        <v>11773.06</v>
      </c>
      <c r="AY3765" s="50">
        <f t="shared" ref="AY3765:AY3828" si="404">ROUND(AX3765,0)</f>
        <v>11773</v>
      </c>
      <c r="BA3765" s="10">
        <v>6.15</v>
      </c>
      <c r="BB3765" s="50" t="str">
        <f t="shared" ref="BB3765:BB3828" si="405">IF(BA3765&lt;5.7,"Normal",IF(BA3765&lt;6.5,"Prediabetes","Diabetes"))</f>
        <v>Prediabetes</v>
      </c>
    </row>
    <row r="3766" spans="18:54" ht="15.5" x14ac:dyDescent="0.35">
      <c r="R3766" s="7" t="s">
        <v>6739</v>
      </c>
      <c r="S3766" s="10" t="s">
        <v>7695</v>
      </c>
      <c r="T3766" s="16" t="s">
        <v>5755</v>
      </c>
      <c r="X3766" s="27">
        <v>1</v>
      </c>
      <c r="Y3766" s="25">
        <f t="shared" si="399"/>
        <v>1</v>
      </c>
      <c r="AB3766" s="10" t="s">
        <v>2382</v>
      </c>
      <c r="AC3766" s="7" t="s">
        <v>2380</v>
      </c>
      <c r="AF3766" s="25" t="str">
        <f t="shared" si="400"/>
        <v>Yes</v>
      </c>
      <c r="AG3766" s="36" t="str">
        <f t="shared" si="401"/>
        <v>No</v>
      </c>
      <c r="AJ3766" s="25">
        <v>28.51</v>
      </c>
      <c r="AL3766" s="32" t="str">
        <f t="shared" si="402"/>
        <v>Over weight</v>
      </c>
      <c r="AO3766" s="41">
        <v>1965</v>
      </c>
      <c r="AP3766" s="29" t="s">
        <v>37</v>
      </c>
      <c r="AQ3766" s="7">
        <v>3</v>
      </c>
      <c r="AS3766" s="32" t="str">
        <f t="shared" si="398"/>
        <v>03-10-1965</v>
      </c>
      <c r="AU3766" s="10" t="s">
        <v>9654</v>
      </c>
      <c r="AV3766" s="32">
        <f t="shared" si="403"/>
        <v>57</v>
      </c>
      <c r="AX3766" s="53">
        <v>11830.61</v>
      </c>
      <c r="AY3766" s="51">
        <f t="shared" si="404"/>
        <v>11831</v>
      </c>
      <c r="BA3766" s="10">
        <v>5.65</v>
      </c>
      <c r="BB3766" s="51" t="str">
        <f t="shared" si="405"/>
        <v>Normal</v>
      </c>
    </row>
    <row r="3767" spans="18:54" ht="15.5" x14ac:dyDescent="0.35">
      <c r="R3767" s="7" t="s">
        <v>6739</v>
      </c>
      <c r="S3767" s="10" t="s">
        <v>7696</v>
      </c>
      <c r="T3767" s="16" t="s">
        <v>6016</v>
      </c>
      <c r="X3767" s="27">
        <v>1</v>
      </c>
      <c r="Y3767" s="25">
        <f t="shared" si="399"/>
        <v>1</v>
      </c>
      <c r="AB3767" s="10" t="s">
        <v>2380</v>
      </c>
      <c r="AC3767" s="7" t="s">
        <v>2380</v>
      </c>
      <c r="AF3767" s="25" t="str">
        <f t="shared" si="400"/>
        <v>No</v>
      </c>
      <c r="AG3767" s="36" t="str">
        <f t="shared" si="401"/>
        <v>No</v>
      </c>
      <c r="AJ3767" s="25">
        <v>30.21</v>
      </c>
      <c r="AL3767" s="33" t="str">
        <f t="shared" si="402"/>
        <v>Obesity</v>
      </c>
      <c r="AO3767" s="42">
        <v>1964</v>
      </c>
      <c r="AP3767" s="30" t="s">
        <v>18</v>
      </c>
      <c r="AQ3767" s="7">
        <v>27</v>
      </c>
      <c r="AS3767" s="33" t="str">
        <f t="shared" si="398"/>
        <v>27-06-1964</v>
      </c>
      <c r="AU3767" s="10" t="s">
        <v>9679</v>
      </c>
      <c r="AV3767" s="33">
        <f t="shared" si="403"/>
        <v>58</v>
      </c>
      <c r="AX3767" s="53">
        <v>11833.78</v>
      </c>
      <c r="AY3767" s="50">
        <f t="shared" si="404"/>
        <v>11834</v>
      </c>
      <c r="BA3767" s="10">
        <v>5.5</v>
      </c>
      <c r="BB3767" s="50" t="str">
        <f t="shared" si="405"/>
        <v>Normal</v>
      </c>
    </row>
    <row r="3768" spans="18:54" ht="15.5" x14ac:dyDescent="0.35">
      <c r="R3768" s="7" t="s">
        <v>6739</v>
      </c>
      <c r="S3768" s="10" t="s">
        <v>7697</v>
      </c>
      <c r="T3768" s="16" t="s">
        <v>5859</v>
      </c>
      <c r="X3768" s="27" t="s">
        <v>2381</v>
      </c>
      <c r="Y3768" s="25">
        <f t="shared" si="399"/>
        <v>0</v>
      </c>
      <c r="AB3768" s="10" t="s">
        <v>2380</v>
      </c>
      <c r="AC3768" s="7" t="s">
        <v>2380</v>
      </c>
      <c r="AF3768" s="25" t="str">
        <f t="shared" si="400"/>
        <v>No</v>
      </c>
      <c r="AG3768" s="36" t="str">
        <f t="shared" si="401"/>
        <v>No</v>
      </c>
      <c r="AJ3768" s="25">
        <v>24.33</v>
      </c>
      <c r="AL3768" s="32" t="str">
        <f t="shared" si="402"/>
        <v xml:space="preserve">Normal Weight 
</v>
      </c>
      <c r="AO3768" s="41">
        <v>1964</v>
      </c>
      <c r="AP3768" s="29" t="s">
        <v>20</v>
      </c>
      <c r="AQ3768" s="7">
        <v>11</v>
      </c>
      <c r="AS3768" s="32" t="str">
        <f t="shared" si="398"/>
        <v>11-09-1964</v>
      </c>
      <c r="AU3768" s="10" t="s">
        <v>9494</v>
      </c>
      <c r="AV3768" s="32">
        <f t="shared" si="403"/>
        <v>58</v>
      </c>
      <c r="AX3768" s="53">
        <v>11837.16</v>
      </c>
      <c r="AY3768" s="51">
        <f t="shared" si="404"/>
        <v>11837</v>
      </c>
      <c r="BA3768" s="10">
        <v>8</v>
      </c>
      <c r="BB3768" s="51" t="str">
        <f t="shared" si="405"/>
        <v>Diabetes</v>
      </c>
    </row>
    <row r="3769" spans="18:54" ht="15.5" x14ac:dyDescent="0.35">
      <c r="R3769" s="7" t="s">
        <v>6740</v>
      </c>
      <c r="S3769" s="10" t="s">
        <v>6877</v>
      </c>
      <c r="T3769" s="16" t="s">
        <v>6017</v>
      </c>
      <c r="X3769" s="27" t="s">
        <v>2381</v>
      </c>
      <c r="Y3769" s="25">
        <f t="shared" si="399"/>
        <v>0</v>
      </c>
      <c r="AB3769" s="10" t="s">
        <v>2382</v>
      </c>
      <c r="AC3769" s="7" t="s">
        <v>2380</v>
      </c>
      <c r="AF3769" s="25" t="str">
        <f t="shared" si="400"/>
        <v>Yes</v>
      </c>
      <c r="AG3769" s="36" t="str">
        <f t="shared" si="401"/>
        <v>No</v>
      </c>
      <c r="AJ3769" s="25">
        <v>19.855</v>
      </c>
      <c r="AL3769" s="33" t="str">
        <f t="shared" si="402"/>
        <v xml:space="preserve">Normal Weight 
</v>
      </c>
      <c r="AO3769" s="42">
        <v>1965</v>
      </c>
      <c r="AP3769" s="30" t="s">
        <v>20</v>
      </c>
      <c r="AQ3769" s="7">
        <v>25</v>
      </c>
      <c r="AS3769" s="33" t="str">
        <f t="shared" si="398"/>
        <v>25-09-1965</v>
      </c>
      <c r="AU3769" s="10" t="s">
        <v>9680</v>
      </c>
      <c r="AV3769" s="33">
        <f t="shared" si="403"/>
        <v>57</v>
      </c>
      <c r="AX3769" s="53">
        <v>11840.78</v>
      </c>
      <c r="AY3769" s="50">
        <f t="shared" si="404"/>
        <v>11841</v>
      </c>
      <c r="BA3769" s="10">
        <v>5.71</v>
      </c>
      <c r="BB3769" s="50" t="str">
        <f t="shared" si="405"/>
        <v>Prediabetes</v>
      </c>
    </row>
    <row r="3770" spans="18:54" ht="15.5" x14ac:dyDescent="0.35">
      <c r="R3770" s="7" t="s">
        <v>6740</v>
      </c>
      <c r="S3770" s="10" t="s">
        <v>7698</v>
      </c>
      <c r="T3770" s="16" t="s">
        <v>6018</v>
      </c>
      <c r="X3770" s="27" t="s">
        <v>2381</v>
      </c>
      <c r="Y3770" s="25">
        <f t="shared" si="399"/>
        <v>0</v>
      </c>
      <c r="AB3770" s="10" t="s">
        <v>2380</v>
      </c>
      <c r="AC3770" s="7" t="s">
        <v>2380</v>
      </c>
      <c r="AF3770" s="25" t="str">
        <f t="shared" si="400"/>
        <v>No</v>
      </c>
      <c r="AG3770" s="36" t="str">
        <f t="shared" si="401"/>
        <v>No</v>
      </c>
      <c r="AJ3770" s="25">
        <v>25.364999999999998</v>
      </c>
      <c r="AL3770" s="32" t="str">
        <f t="shared" si="402"/>
        <v>Over weight</v>
      </c>
      <c r="AO3770" s="41">
        <v>1964</v>
      </c>
      <c r="AP3770" s="29" t="s">
        <v>10</v>
      </c>
      <c r="AQ3770" s="7">
        <v>11</v>
      </c>
      <c r="AS3770" s="32" t="str">
        <f t="shared" si="398"/>
        <v>11-07-1964</v>
      </c>
      <c r="AU3770" s="10" t="s">
        <v>9681</v>
      </c>
      <c r="AV3770" s="32">
        <f t="shared" si="403"/>
        <v>58</v>
      </c>
      <c r="AX3770" s="53">
        <v>11842.44</v>
      </c>
      <c r="AY3770" s="51">
        <f t="shared" si="404"/>
        <v>11842</v>
      </c>
      <c r="BA3770" s="10">
        <v>11.71</v>
      </c>
      <c r="BB3770" s="51" t="str">
        <f t="shared" si="405"/>
        <v>Diabetes</v>
      </c>
    </row>
    <row r="3771" spans="18:54" ht="15.5" x14ac:dyDescent="0.35">
      <c r="R3771" s="7" t="s">
        <v>6740</v>
      </c>
      <c r="S3771" s="10" t="s">
        <v>6816</v>
      </c>
      <c r="T3771" s="16" t="s">
        <v>6019</v>
      </c>
      <c r="X3771" s="27">
        <v>1</v>
      </c>
      <c r="Y3771" s="25">
        <f t="shared" si="399"/>
        <v>1</v>
      </c>
      <c r="AB3771" s="10" t="s">
        <v>2382</v>
      </c>
      <c r="AC3771" s="7" t="s">
        <v>2380</v>
      </c>
      <c r="AF3771" s="25" t="str">
        <f t="shared" si="400"/>
        <v>Yes</v>
      </c>
      <c r="AG3771" s="36" t="str">
        <f t="shared" si="401"/>
        <v>No</v>
      </c>
      <c r="AJ3771" s="25">
        <v>29.6</v>
      </c>
      <c r="AL3771" s="33" t="str">
        <f t="shared" si="402"/>
        <v>Over weight</v>
      </c>
      <c r="AO3771" s="42">
        <v>1965</v>
      </c>
      <c r="AP3771" s="30" t="s">
        <v>15</v>
      </c>
      <c r="AQ3771" s="7">
        <v>10</v>
      </c>
      <c r="AS3771" s="33" t="str">
        <f t="shared" si="398"/>
        <v>10-11-1965</v>
      </c>
      <c r="AU3771" s="10" t="s">
        <v>9682</v>
      </c>
      <c r="AV3771" s="33">
        <f t="shared" si="403"/>
        <v>57</v>
      </c>
      <c r="AX3771" s="53">
        <v>11842.62</v>
      </c>
      <c r="AY3771" s="50">
        <f t="shared" si="404"/>
        <v>11843</v>
      </c>
      <c r="BA3771" s="10">
        <v>6.17</v>
      </c>
      <c r="BB3771" s="50" t="str">
        <f t="shared" si="405"/>
        <v>Prediabetes</v>
      </c>
    </row>
    <row r="3772" spans="18:54" ht="15.5" x14ac:dyDescent="0.35">
      <c r="R3772" s="7" t="s">
        <v>6739</v>
      </c>
      <c r="S3772" s="10" t="s">
        <v>7699</v>
      </c>
      <c r="T3772" s="16" t="s">
        <v>6020</v>
      </c>
      <c r="X3772" s="27">
        <v>1</v>
      </c>
      <c r="Y3772" s="25">
        <f t="shared" si="399"/>
        <v>1</v>
      </c>
      <c r="AB3772" s="10" t="s">
        <v>2382</v>
      </c>
      <c r="AC3772" s="7" t="s">
        <v>2380</v>
      </c>
      <c r="AF3772" s="25" t="str">
        <f t="shared" si="400"/>
        <v>Yes</v>
      </c>
      <c r="AG3772" s="36" t="str">
        <f t="shared" si="401"/>
        <v>No</v>
      </c>
      <c r="AJ3772" s="25">
        <v>39.43</v>
      </c>
      <c r="AL3772" s="32" t="str">
        <f t="shared" si="402"/>
        <v>Obesity</v>
      </c>
      <c r="AO3772" s="41">
        <v>1964</v>
      </c>
      <c r="AP3772" s="29" t="s">
        <v>18</v>
      </c>
      <c r="AQ3772" s="7">
        <v>27</v>
      </c>
      <c r="AS3772" s="32" t="str">
        <f t="shared" si="398"/>
        <v>27-06-1964</v>
      </c>
      <c r="AU3772" s="10" t="s">
        <v>9679</v>
      </c>
      <c r="AV3772" s="32">
        <f t="shared" si="403"/>
        <v>58</v>
      </c>
      <c r="AX3772" s="53">
        <v>11848.14</v>
      </c>
      <c r="AY3772" s="49">
        <f t="shared" si="404"/>
        <v>11848</v>
      </c>
      <c r="BA3772" s="10">
        <v>6.1</v>
      </c>
      <c r="BB3772" s="49" t="str">
        <f t="shared" si="405"/>
        <v>Prediabetes</v>
      </c>
    </row>
    <row r="3773" spans="18:54" ht="15.5" x14ac:dyDescent="0.35">
      <c r="R3773" s="7" t="s">
        <v>6742</v>
      </c>
      <c r="S3773" s="10" t="s">
        <v>6835</v>
      </c>
      <c r="T3773" s="16" t="s">
        <v>6021</v>
      </c>
      <c r="X3773" s="27">
        <v>1</v>
      </c>
      <c r="Y3773" s="25">
        <f t="shared" si="399"/>
        <v>1</v>
      </c>
      <c r="AB3773" s="10" t="s">
        <v>2382</v>
      </c>
      <c r="AC3773" s="7" t="s">
        <v>2380</v>
      </c>
      <c r="AF3773" s="25" t="str">
        <f t="shared" si="400"/>
        <v>Yes</v>
      </c>
      <c r="AG3773" s="36" t="str">
        <f t="shared" si="401"/>
        <v>No</v>
      </c>
      <c r="AJ3773" s="25">
        <v>27.34</v>
      </c>
      <c r="AL3773" s="33" t="str">
        <f t="shared" si="402"/>
        <v>Over weight</v>
      </c>
      <c r="AO3773" s="42">
        <v>1964</v>
      </c>
      <c r="AP3773" s="30" t="s">
        <v>20</v>
      </c>
      <c r="AQ3773" s="7">
        <v>29</v>
      </c>
      <c r="AS3773" s="33" t="str">
        <f t="shared" si="398"/>
        <v>29-09-1964</v>
      </c>
      <c r="AU3773" s="10" t="s">
        <v>9683</v>
      </c>
      <c r="AV3773" s="33">
        <f t="shared" si="403"/>
        <v>58</v>
      </c>
      <c r="AX3773" s="53">
        <v>11856.41</v>
      </c>
      <c r="AY3773" s="50">
        <f t="shared" si="404"/>
        <v>11856</v>
      </c>
      <c r="BA3773" s="10">
        <v>5.19</v>
      </c>
      <c r="BB3773" s="50" t="str">
        <f t="shared" si="405"/>
        <v>Normal</v>
      </c>
    </row>
    <row r="3774" spans="18:54" ht="15.5" x14ac:dyDescent="0.35">
      <c r="R3774" s="7" t="s">
        <v>6740</v>
      </c>
      <c r="S3774" s="10" t="s">
        <v>6974</v>
      </c>
      <c r="T3774" s="16" t="s">
        <v>6022</v>
      </c>
      <c r="X3774" s="27" t="s">
        <v>2381</v>
      </c>
      <c r="Y3774" s="25">
        <f t="shared" si="399"/>
        <v>0</v>
      </c>
      <c r="AB3774" s="10" t="s">
        <v>2382</v>
      </c>
      <c r="AC3774" s="7" t="s">
        <v>2380</v>
      </c>
      <c r="AF3774" s="25" t="str">
        <f t="shared" si="400"/>
        <v>Yes</v>
      </c>
      <c r="AG3774" s="36" t="str">
        <f t="shared" si="401"/>
        <v>No</v>
      </c>
      <c r="AJ3774" s="25">
        <v>39.01</v>
      </c>
      <c r="AL3774" s="32" t="str">
        <f t="shared" si="402"/>
        <v>Obesity</v>
      </c>
      <c r="AO3774" s="41">
        <v>1974</v>
      </c>
      <c r="AP3774" s="29" t="s">
        <v>10</v>
      </c>
      <c r="AQ3774" s="7">
        <v>7</v>
      </c>
      <c r="AS3774" s="32" t="str">
        <f t="shared" si="398"/>
        <v>07-07-1974</v>
      </c>
      <c r="AU3774" s="10" t="s">
        <v>9684</v>
      </c>
      <c r="AV3774" s="32">
        <f t="shared" si="403"/>
        <v>48</v>
      </c>
      <c r="AX3774" s="53">
        <v>11858.56</v>
      </c>
      <c r="AY3774" s="51">
        <f t="shared" si="404"/>
        <v>11859</v>
      </c>
      <c r="BA3774" s="10">
        <v>5.37</v>
      </c>
      <c r="BB3774" s="51" t="str">
        <f t="shared" si="405"/>
        <v>Normal</v>
      </c>
    </row>
    <row r="3775" spans="18:54" ht="15.5" x14ac:dyDescent="0.35">
      <c r="R3775" s="7" t="s">
        <v>6740</v>
      </c>
      <c r="S3775" s="10" t="s">
        <v>7700</v>
      </c>
      <c r="T3775" s="16" t="s">
        <v>6023</v>
      </c>
      <c r="X3775" s="27" t="s">
        <v>2381</v>
      </c>
      <c r="Y3775" s="25">
        <f t="shared" si="399"/>
        <v>0</v>
      </c>
      <c r="AB3775" s="10" t="s">
        <v>2382</v>
      </c>
      <c r="AC3775" s="7" t="s">
        <v>2380</v>
      </c>
      <c r="AF3775" s="25" t="str">
        <f t="shared" si="400"/>
        <v>Yes</v>
      </c>
      <c r="AG3775" s="36" t="str">
        <f t="shared" si="401"/>
        <v>No</v>
      </c>
      <c r="AJ3775" s="25">
        <v>18.989999999999998</v>
      </c>
      <c r="AL3775" s="33" t="str">
        <f t="shared" si="402"/>
        <v xml:space="preserve">Normal Weight 
</v>
      </c>
      <c r="AO3775" s="42">
        <v>1967</v>
      </c>
      <c r="AP3775" s="30" t="s">
        <v>35</v>
      </c>
      <c r="AQ3775" s="7">
        <v>24</v>
      </c>
      <c r="AS3775" s="33" t="str">
        <f t="shared" si="398"/>
        <v>24-08-1967</v>
      </c>
      <c r="AU3775" s="10" t="s">
        <v>9685</v>
      </c>
      <c r="AV3775" s="33">
        <f t="shared" si="403"/>
        <v>55</v>
      </c>
      <c r="AX3775" s="53">
        <v>11879.1</v>
      </c>
      <c r="AY3775" s="50">
        <f t="shared" si="404"/>
        <v>11879</v>
      </c>
      <c r="BA3775" s="10">
        <v>10.82</v>
      </c>
      <c r="BB3775" s="50" t="str">
        <f t="shared" si="405"/>
        <v>Diabetes</v>
      </c>
    </row>
    <row r="3776" spans="18:54" ht="15.5" x14ac:dyDescent="0.35">
      <c r="R3776" s="7" t="s">
        <v>6739</v>
      </c>
      <c r="S3776" s="10" t="s">
        <v>7701</v>
      </c>
      <c r="T3776" s="16" t="s">
        <v>6024</v>
      </c>
      <c r="X3776" s="27" t="s">
        <v>2381</v>
      </c>
      <c r="Y3776" s="25">
        <f t="shared" si="399"/>
        <v>0</v>
      </c>
      <c r="AB3776" s="10" t="s">
        <v>2382</v>
      </c>
      <c r="AC3776" s="7" t="s">
        <v>2380</v>
      </c>
      <c r="AF3776" s="25" t="str">
        <f t="shared" si="400"/>
        <v>Yes</v>
      </c>
      <c r="AG3776" s="36" t="str">
        <f t="shared" si="401"/>
        <v>No</v>
      </c>
      <c r="AJ3776" s="25">
        <v>42.3</v>
      </c>
      <c r="AL3776" s="32" t="str">
        <f t="shared" si="402"/>
        <v>Obesity</v>
      </c>
      <c r="AO3776" s="41">
        <v>1967</v>
      </c>
      <c r="AP3776" s="29" t="s">
        <v>10</v>
      </c>
      <c r="AQ3776" s="7">
        <v>14</v>
      </c>
      <c r="AS3776" s="32" t="str">
        <f t="shared" si="398"/>
        <v>14-07-1967</v>
      </c>
      <c r="AU3776" s="10" t="s">
        <v>9686</v>
      </c>
      <c r="AV3776" s="32">
        <f t="shared" si="403"/>
        <v>55</v>
      </c>
      <c r="AX3776" s="53">
        <v>11881.36</v>
      </c>
      <c r="AY3776" s="51">
        <f t="shared" si="404"/>
        <v>11881</v>
      </c>
      <c r="BA3776" s="10">
        <v>6.06</v>
      </c>
      <c r="BB3776" s="51" t="str">
        <f t="shared" si="405"/>
        <v>Prediabetes</v>
      </c>
    </row>
    <row r="3777" spans="18:54" ht="15.5" x14ac:dyDescent="0.35">
      <c r="R3777" s="7" t="s">
        <v>6740</v>
      </c>
      <c r="S3777" s="10" t="s">
        <v>7702</v>
      </c>
      <c r="T3777" s="16" t="s">
        <v>6025</v>
      </c>
      <c r="X3777" s="27" t="s">
        <v>2381</v>
      </c>
      <c r="Y3777" s="25">
        <f t="shared" si="399"/>
        <v>0</v>
      </c>
      <c r="AB3777" s="10" t="s">
        <v>2380</v>
      </c>
      <c r="AC3777" s="7" t="s">
        <v>2380</v>
      </c>
      <c r="AF3777" s="25" t="str">
        <f t="shared" si="400"/>
        <v>No</v>
      </c>
      <c r="AG3777" s="36" t="str">
        <f t="shared" si="401"/>
        <v>No</v>
      </c>
      <c r="AJ3777" s="25">
        <v>39.805</v>
      </c>
      <c r="AL3777" s="33" t="str">
        <f t="shared" si="402"/>
        <v>Obesity</v>
      </c>
      <c r="AO3777" s="42">
        <v>1967</v>
      </c>
      <c r="AP3777" s="30" t="s">
        <v>37</v>
      </c>
      <c r="AQ3777" s="7">
        <v>29</v>
      </c>
      <c r="AS3777" s="33" t="str">
        <f t="shared" si="398"/>
        <v>29-10-1967</v>
      </c>
      <c r="AU3777" s="10" t="s">
        <v>9687</v>
      </c>
      <c r="AV3777" s="33">
        <f t="shared" si="403"/>
        <v>55</v>
      </c>
      <c r="AX3777" s="53">
        <v>11881.97</v>
      </c>
      <c r="AY3777" s="50">
        <f t="shared" si="404"/>
        <v>11882</v>
      </c>
      <c r="BA3777" s="10">
        <v>5.91</v>
      </c>
      <c r="BB3777" s="50" t="str">
        <f t="shared" si="405"/>
        <v>Prediabetes</v>
      </c>
    </row>
    <row r="3778" spans="18:54" ht="15.5" x14ac:dyDescent="0.35">
      <c r="R3778" s="7" t="s">
        <v>6740</v>
      </c>
      <c r="S3778" s="10" t="s">
        <v>7703</v>
      </c>
      <c r="T3778" s="16" t="s">
        <v>6026</v>
      </c>
      <c r="X3778" s="27" t="s">
        <v>2381</v>
      </c>
      <c r="Y3778" s="25">
        <f t="shared" si="399"/>
        <v>0</v>
      </c>
      <c r="AB3778" s="10" t="s">
        <v>2380</v>
      </c>
      <c r="AC3778" s="7" t="s">
        <v>2380</v>
      </c>
      <c r="AF3778" s="25" t="str">
        <f t="shared" si="400"/>
        <v>No</v>
      </c>
      <c r="AG3778" s="36" t="str">
        <f t="shared" si="401"/>
        <v>No</v>
      </c>
      <c r="AJ3778" s="25">
        <v>33.700000000000003</v>
      </c>
      <c r="AL3778" s="32" t="str">
        <f t="shared" si="402"/>
        <v>Obesity</v>
      </c>
      <c r="AO3778" s="41">
        <v>2004</v>
      </c>
      <c r="AP3778" s="29" t="s">
        <v>18</v>
      </c>
      <c r="AQ3778" s="7">
        <v>2</v>
      </c>
      <c r="AS3778" s="32" t="str">
        <f t="shared" si="398"/>
        <v>02-06-2004</v>
      </c>
      <c r="AU3778" s="10" t="s">
        <v>8429</v>
      </c>
      <c r="AV3778" s="32">
        <f t="shared" si="403"/>
        <v>19</v>
      </c>
      <c r="AX3778" s="53">
        <v>11884.05</v>
      </c>
      <c r="AY3778" s="51">
        <f t="shared" si="404"/>
        <v>11884</v>
      </c>
      <c r="BA3778" s="10">
        <v>5.87</v>
      </c>
      <c r="BB3778" s="51" t="str">
        <f t="shared" si="405"/>
        <v>Prediabetes</v>
      </c>
    </row>
    <row r="3779" spans="18:54" ht="15.5" x14ac:dyDescent="0.35">
      <c r="R3779" s="7" t="s">
        <v>6739</v>
      </c>
      <c r="S3779" s="10" t="s">
        <v>7704</v>
      </c>
      <c r="T3779" s="16" t="s">
        <v>6027</v>
      </c>
      <c r="X3779" s="27" t="s">
        <v>2381</v>
      </c>
      <c r="Y3779" s="25">
        <f t="shared" si="399"/>
        <v>0</v>
      </c>
      <c r="AB3779" s="10" t="s">
        <v>2380</v>
      </c>
      <c r="AC3779" s="7" t="s">
        <v>2380</v>
      </c>
      <c r="AF3779" s="25" t="str">
        <f t="shared" si="400"/>
        <v>No</v>
      </c>
      <c r="AG3779" s="36" t="str">
        <f t="shared" si="401"/>
        <v>No</v>
      </c>
      <c r="AJ3779" s="25">
        <v>36.195</v>
      </c>
      <c r="AL3779" s="33" t="str">
        <f t="shared" si="402"/>
        <v>Obesity</v>
      </c>
      <c r="AO3779" s="42">
        <v>1964</v>
      </c>
      <c r="AP3779" s="30" t="s">
        <v>15</v>
      </c>
      <c r="AQ3779" s="7">
        <v>19</v>
      </c>
      <c r="AS3779" s="33" t="str">
        <f t="shared" si="398"/>
        <v>19-11-1964</v>
      </c>
      <c r="AU3779" s="10" t="s">
        <v>9688</v>
      </c>
      <c r="AV3779" s="33">
        <f t="shared" si="403"/>
        <v>58</v>
      </c>
      <c r="AX3779" s="53">
        <v>11918.2</v>
      </c>
      <c r="AY3779" s="50">
        <f t="shared" si="404"/>
        <v>11918</v>
      </c>
      <c r="BA3779" s="10">
        <v>6.22</v>
      </c>
      <c r="BB3779" s="50" t="str">
        <f t="shared" si="405"/>
        <v>Prediabetes</v>
      </c>
    </row>
    <row r="3780" spans="18:54" ht="15.5" x14ac:dyDescent="0.35">
      <c r="R3780" s="7" t="s">
        <v>6740</v>
      </c>
      <c r="S3780" s="10" t="s">
        <v>7705</v>
      </c>
      <c r="T3780" s="16" t="s">
        <v>6028</v>
      </c>
      <c r="X3780" s="27">
        <v>1</v>
      </c>
      <c r="Y3780" s="25">
        <f t="shared" si="399"/>
        <v>1</v>
      </c>
      <c r="AB3780" s="10" t="s">
        <v>2380</v>
      </c>
      <c r="AC3780" s="7" t="s">
        <v>2380</v>
      </c>
      <c r="AF3780" s="25" t="str">
        <f t="shared" si="400"/>
        <v>No</v>
      </c>
      <c r="AG3780" s="36" t="str">
        <f t="shared" si="401"/>
        <v>No</v>
      </c>
      <c r="AJ3780" s="25">
        <v>32.6</v>
      </c>
      <c r="AL3780" s="32" t="str">
        <f t="shared" si="402"/>
        <v>Obesity</v>
      </c>
      <c r="AO3780" s="41">
        <v>1964</v>
      </c>
      <c r="AP3780" s="29" t="s">
        <v>30</v>
      </c>
      <c r="AQ3780" s="7">
        <v>20</v>
      </c>
      <c r="AS3780" s="32" t="str">
        <f t="shared" si="398"/>
        <v>20-12-1964</v>
      </c>
      <c r="AU3780" s="10" t="s">
        <v>9689</v>
      </c>
      <c r="AV3780" s="32">
        <f t="shared" si="403"/>
        <v>58</v>
      </c>
      <c r="AX3780" s="53">
        <v>11931.13</v>
      </c>
      <c r="AY3780" s="49">
        <f t="shared" si="404"/>
        <v>11931</v>
      </c>
      <c r="BA3780" s="10">
        <v>5.73</v>
      </c>
      <c r="BB3780" s="49" t="str">
        <f t="shared" si="405"/>
        <v>Prediabetes</v>
      </c>
    </row>
    <row r="3781" spans="18:54" ht="15.5" x14ac:dyDescent="0.35">
      <c r="R3781" s="7" t="s">
        <v>6740</v>
      </c>
      <c r="S3781" s="10" t="s">
        <v>5304</v>
      </c>
      <c r="T3781" s="16" t="s">
        <v>6029</v>
      </c>
      <c r="X3781" s="27" t="s">
        <v>2381</v>
      </c>
      <c r="Y3781" s="25">
        <f t="shared" si="399"/>
        <v>0</v>
      </c>
      <c r="AB3781" s="10" t="s">
        <v>2380</v>
      </c>
      <c r="AC3781" s="7" t="s">
        <v>2380</v>
      </c>
      <c r="AF3781" s="25" t="str">
        <f t="shared" si="400"/>
        <v>No</v>
      </c>
      <c r="AG3781" s="36" t="str">
        <f t="shared" si="401"/>
        <v>No</v>
      </c>
      <c r="AJ3781" s="25">
        <v>30.2</v>
      </c>
      <c r="AL3781" s="33" t="str">
        <f t="shared" si="402"/>
        <v>Obesity</v>
      </c>
      <c r="AO3781" s="42">
        <v>1964</v>
      </c>
      <c r="AP3781" s="30" t="s">
        <v>35</v>
      </c>
      <c r="AQ3781" s="7">
        <v>2</v>
      </c>
      <c r="AS3781" s="33" t="str">
        <f t="shared" si="398"/>
        <v>02-08-1964</v>
      </c>
      <c r="AU3781" s="10" t="s">
        <v>9690</v>
      </c>
      <c r="AV3781" s="33">
        <f t="shared" si="403"/>
        <v>58</v>
      </c>
      <c r="AX3781" s="53">
        <v>11938.26</v>
      </c>
      <c r="AY3781" s="50">
        <f t="shared" si="404"/>
        <v>11938</v>
      </c>
      <c r="BA3781" s="10">
        <v>5.7</v>
      </c>
      <c r="BB3781" s="50" t="str">
        <f t="shared" si="405"/>
        <v>Prediabetes</v>
      </c>
    </row>
    <row r="3782" spans="18:54" ht="15.5" x14ac:dyDescent="0.35">
      <c r="R3782" s="7" t="s">
        <v>6739</v>
      </c>
      <c r="S3782" s="10" t="s">
        <v>7706</v>
      </c>
      <c r="T3782" s="16" t="s">
        <v>5021</v>
      </c>
      <c r="X3782" s="27" t="s">
        <v>2381</v>
      </c>
      <c r="Y3782" s="25">
        <f t="shared" si="399"/>
        <v>0</v>
      </c>
      <c r="AB3782" s="10" t="s">
        <v>2380</v>
      </c>
      <c r="AC3782" s="7" t="s">
        <v>2380</v>
      </c>
      <c r="AF3782" s="25" t="str">
        <f t="shared" si="400"/>
        <v>No</v>
      </c>
      <c r="AG3782" s="36" t="str">
        <f t="shared" si="401"/>
        <v>No</v>
      </c>
      <c r="AJ3782" s="25">
        <v>27.645</v>
      </c>
      <c r="AL3782" s="32" t="str">
        <f t="shared" si="402"/>
        <v>Over weight</v>
      </c>
      <c r="AO3782" s="41">
        <v>1991</v>
      </c>
      <c r="AP3782" s="29" t="s">
        <v>37</v>
      </c>
      <c r="AQ3782" s="7">
        <v>19</v>
      </c>
      <c r="AS3782" s="32" t="str">
        <f t="shared" si="398"/>
        <v>19-10-1991</v>
      </c>
      <c r="AU3782" s="10" t="s">
        <v>9691</v>
      </c>
      <c r="AV3782" s="32">
        <f t="shared" si="403"/>
        <v>31</v>
      </c>
      <c r="AX3782" s="53">
        <v>11941.83</v>
      </c>
      <c r="AY3782" s="51">
        <f t="shared" si="404"/>
        <v>11942</v>
      </c>
      <c r="BA3782" s="10">
        <v>9.91</v>
      </c>
      <c r="BB3782" s="51" t="str">
        <f t="shared" si="405"/>
        <v>Diabetes</v>
      </c>
    </row>
    <row r="3783" spans="18:54" ht="15.5" x14ac:dyDescent="0.35">
      <c r="R3783" s="7" t="s">
        <v>6739</v>
      </c>
      <c r="S3783" s="10" t="s">
        <v>7707</v>
      </c>
      <c r="T3783" s="16" t="s">
        <v>6030</v>
      </c>
      <c r="X3783" s="27" t="s">
        <v>2381</v>
      </c>
      <c r="Y3783" s="25">
        <f t="shared" si="399"/>
        <v>0</v>
      </c>
      <c r="AB3783" s="10" t="s">
        <v>2380</v>
      </c>
      <c r="AC3783" s="7" t="s">
        <v>2380</v>
      </c>
      <c r="AF3783" s="25" t="str">
        <f t="shared" si="400"/>
        <v>No</v>
      </c>
      <c r="AG3783" s="36" t="str">
        <f t="shared" si="401"/>
        <v>No</v>
      </c>
      <c r="AJ3783" s="25">
        <v>26.41</v>
      </c>
      <c r="AL3783" s="33" t="str">
        <f t="shared" si="402"/>
        <v>Over weight</v>
      </c>
      <c r="AO3783" s="42">
        <v>1964</v>
      </c>
      <c r="AP3783" s="30" t="s">
        <v>30</v>
      </c>
      <c r="AQ3783" s="7">
        <v>25</v>
      </c>
      <c r="AS3783" s="33" t="str">
        <f t="shared" si="398"/>
        <v>25-12-1964</v>
      </c>
      <c r="AU3783" s="10" t="s">
        <v>9692</v>
      </c>
      <c r="AV3783" s="33">
        <f t="shared" si="403"/>
        <v>58</v>
      </c>
      <c r="AX3783" s="53">
        <v>11944.59</v>
      </c>
      <c r="AY3783" s="50">
        <f t="shared" si="404"/>
        <v>11945</v>
      </c>
      <c r="BA3783" s="10">
        <v>11.4</v>
      </c>
      <c r="BB3783" s="50" t="str">
        <f t="shared" si="405"/>
        <v>Diabetes</v>
      </c>
    </row>
    <row r="3784" spans="18:54" ht="15.5" x14ac:dyDescent="0.35">
      <c r="R3784" s="7" t="s">
        <v>6739</v>
      </c>
      <c r="S3784" s="10" t="s">
        <v>7118</v>
      </c>
      <c r="T3784" s="16" t="s">
        <v>4798</v>
      </c>
      <c r="X3784" s="27">
        <v>1</v>
      </c>
      <c r="Y3784" s="25">
        <f t="shared" si="399"/>
        <v>1</v>
      </c>
      <c r="AB3784" s="10" t="s">
        <v>2382</v>
      </c>
      <c r="AC3784" s="7" t="s">
        <v>2380</v>
      </c>
      <c r="AF3784" s="25" t="str">
        <f t="shared" si="400"/>
        <v>Yes</v>
      </c>
      <c r="AG3784" s="36" t="str">
        <f t="shared" si="401"/>
        <v>No</v>
      </c>
      <c r="AJ3784" s="25">
        <v>34.1</v>
      </c>
      <c r="AL3784" s="32" t="str">
        <f t="shared" si="402"/>
        <v>Obesity</v>
      </c>
      <c r="AO3784" s="41">
        <v>1965</v>
      </c>
      <c r="AP3784" s="29" t="s">
        <v>15</v>
      </c>
      <c r="AQ3784" s="7">
        <v>1</v>
      </c>
      <c r="AS3784" s="32" t="str">
        <f t="shared" si="398"/>
        <v>01-11-1965</v>
      </c>
      <c r="AU3784" s="10" t="s">
        <v>9693</v>
      </c>
      <c r="AV3784" s="32">
        <f t="shared" si="403"/>
        <v>57</v>
      </c>
      <c r="AX3784" s="53">
        <v>11945.13</v>
      </c>
      <c r="AY3784" s="51">
        <f t="shared" si="404"/>
        <v>11945</v>
      </c>
      <c r="BA3784" s="10">
        <v>6.29</v>
      </c>
      <c r="BB3784" s="51" t="str">
        <f t="shared" si="405"/>
        <v>Prediabetes</v>
      </c>
    </row>
    <row r="3785" spans="18:54" ht="15.5" x14ac:dyDescent="0.35">
      <c r="R3785" s="7" t="s">
        <v>6740</v>
      </c>
      <c r="S3785" s="10" t="s">
        <v>7708</v>
      </c>
      <c r="T3785" s="16" t="s">
        <v>6031</v>
      </c>
      <c r="X3785" s="27" t="s">
        <v>2381</v>
      </c>
      <c r="Y3785" s="25">
        <f t="shared" si="399"/>
        <v>0</v>
      </c>
      <c r="AB3785" s="10" t="s">
        <v>2380</v>
      </c>
      <c r="AC3785" s="7" t="s">
        <v>2380</v>
      </c>
      <c r="AF3785" s="25" t="str">
        <f t="shared" si="400"/>
        <v>No</v>
      </c>
      <c r="AG3785" s="36" t="str">
        <f t="shared" si="401"/>
        <v>No</v>
      </c>
      <c r="AJ3785" s="25">
        <v>17.3</v>
      </c>
      <c r="AL3785" s="33" t="str">
        <f t="shared" si="402"/>
        <v>Under weight</v>
      </c>
      <c r="AO3785" s="42">
        <v>1964</v>
      </c>
      <c r="AP3785" s="30" t="s">
        <v>20</v>
      </c>
      <c r="AQ3785" s="7">
        <v>29</v>
      </c>
      <c r="AS3785" s="33" t="str">
        <f t="shared" si="398"/>
        <v>29-09-1964</v>
      </c>
      <c r="AU3785" s="10" t="s">
        <v>9683</v>
      </c>
      <c r="AV3785" s="33">
        <f t="shared" si="403"/>
        <v>58</v>
      </c>
      <c r="AX3785" s="53">
        <v>11946.63</v>
      </c>
      <c r="AY3785" s="50">
        <f t="shared" si="404"/>
        <v>11947</v>
      </c>
      <c r="BA3785" s="10">
        <v>9.2799999999999994</v>
      </c>
      <c r="BB3785" s="50" t="str">
        <f t="shared" si="405"/>
        <v>Diabetes</v>
      </c>
    </row>
    <row r="3786" spans="18:54" ht="15.5" x14ac:dyDescent="0.35">
      <c r="R3786" s="7" t="s">
        <v>6742</v>
      </c>
      <c r="S3786" s="10" t="s">
        <v>8337</v>
      </c>
      <c r="T3786" s="16" t="s">
        <v>6032</v>
      </c>
      <c r="X3786" s="27">
        <v>1</v>
      </c>
      <c r="Y3786" s="25">
        <f t="shared" si="399"/>
        <v>1</v>
      </c>
      <c r="AB3786" s="10" t="s">
        <v>2380</v>
      </c>
      <c r="AC3786" s="7" t="s">
        <v>2380</v>
      </c>
      <c r="AF3786" s="25" t="str">
        <f t="shared" si="400"/>
        <v>No</v>
      </c>
      <c r="AG3786" s="36" t="str">
        <f t="shared" si="401"/>
        <v>No</v>
      </c>
      <c r="AJ3786" s="25">
        <v>35.020000000000003</v>
      </c>
      <c r="AL3786" s="32" t="str">
        <f t="shared" si="402"/>
        <v>Obesity</v>
      </c>
      <c r="AO3786" s="41">
        <v>1967</v>
      </c>
      <c r="AP3786" s="29" t="s">
        <v>30</v>
      </c>
      <c r="AQ3786" s="7">
        <v>22</v>
      </c>
      <c r="AS3786" s="32" t="str">
        <f t="shared" si="398"/>
        <v>22-12-1967</v>
      </c>
      <c r="AU3786" s="10" t="s">
        <v>9694</v>
      </c>
      <c r="AV3786" s="32">
        <f t="shared" si="403"/>
        <v>55</v>
      </c>
      <c r="AX3786" s="53">
        <v>11987.17</v>
      </c>
      <c r="AY3786" s="51">
        <f t="shared" si="404"/>
        <v>11987</v>
      </c>
      <c r="BA3786" s="10">
        <v>4.78</v>
      </c>
      <c r="BB3786" s="51" t="str">
        <f t="shared" si="405"/>
        <v>Normal</v>
      </c>
    </row>
    <row r="3787" spans="18:54" ht="15.5" x14ac:dyDescent="0.35">
      <c r="R3787" s="7" t="s">
        <v>6739</v>
      </c>
      <c r="S3787" s="10" t="s">
        <v>6766</v>
      </c>
      <c r="T3787" s="16" t="s">
        <v>6033</v>
      </c>
      <c r="X3787" s="27" t="s">
        <v>2381</v>
      </c>
      <c r="Y3787" s="25">
        <f t="shared" si="399"/>
        <v>0</v>
      </c>
      <c r="AB3787" s="10" t="s">
        <v>2382</v>
      </c>
      <c r="AC3787" s="7" t="s">
        <v>2380</v>
      </c>
      <c r="AF3787" s="25" t="str">
        <f t="shared" si="400"/>
        <v>Yes</v>
      </c>
      <c r="AG3787" s="36" t="str">
        <f t="shared" si="401"/>
        <v>No</v>
      </c>
      <c r="AJ3787" s="25">
        <v>37.1</v>
      </c>
      <c r="AL3787" s="33" t="str">
        <f t="shared" si="402"/>
        <v>Obesity</v>
      </c>
      <c r="AO3787" s="42">
        <v>1983</v>
      </c>
      <c r="AP3787" s="30" t="s">
        <v>10</v>
      </c>
      <c r="AQ3787" s="7">
        <v>4</v>
      </c>
      <c r="AS3787" s="33" t="str">
        <f t="shared" si="398"/>
        <v>04-07-1983</v>
      </c>
      <c r="AU3787" s="10" t="s">
        <v>9695</v>
      </c>
      <c r="AV3787" s="33">
        <f t="shared" si="403"/>
        <v>39</v>
      </c>
      <c r="AX3787" s="53">
        <v>11987.68</v>
      </c>
      <c r="AY3787" s="50">
        <f t="shared" si="404"/>
        <v>11988</v>
      </c>
      <c r="BA3787" s="10">
        <v>8.8699999999999992</v>
      </c>
      <c r="BB3787" s="50" t="str">
        <f t="shared" si="405"/>
        <v>Diabetes</v>
      </c>
    </row>
    <row r="3788" spans="18:54" ht="15.5" x14ac:dyDescent="0.35">
      <c r="R3788" s="7" t="s">
        <v>6739</v>
      </c>
      <c r="S3788" s="10" t="s">
        <v>7709</v>
      </c>
      <c r="T3788" s="16" t="s">
        <v>6034</v>
      </c>
      <c r="X3788" s="27" t="s">
        <v>2381</v>
      </c>
      <c r="Y3788" s="25">
        <f t="shared" si="399"/>
        <v>0</v>
      </c>
      <c r="AB3788" s="10" t="s">
        <v>2380</v>
      </c>
      <c r="AC3788" s="7" t="s">
        <v>2380</v>
      </c>
      <c r="AF3788" s="25" t="str">
        <f t="shared" si="400"/>
        <v>No</v>
      </c>
      <c r="AG3788" s="36" t="str">
        <f t="shared" si="401"/>
        <v>No</v>
      </c>
      <c r="AJ3788" s="25">
        <v>16.79</v>
      </c>
      <c r="AL3788" s="32" t="str">
        <f t="shared" si="402"/>
        <v>Under weight</v>
      </c>
      <c r="AO3788" s="41">
        <v>1993</v>
      </c>
      <c r="AP3788" s="29" t="s">
        <v>30</v>
      </c>
      <c r="AQ3788" s="7">
        <v>12</v>
      </c>
      <c r="AS3788" s="32" t="str">
        <f t="shared" si="398"/>
        <v>12-12-1993</v>
      </c>
      <c r="AU3788" s="10" t="s">
        <v>9696</v>
      </c>
      <c r="AV3788" s="32">
        <f t="shared" si="403"/>
        <v>29</v>
      </c>
      <c r="AX3788" s="53">
        <v>11994.89</v>
      </c>
      <c r="AY3788" s="49">
        <f t="shared" si="404"/>
        <v>11995</v>
      </c>
      <c r="BA3788" s="10">
        <v>11.4</v>
      </c>
      <c r="BB3788" s="49" t="str">
        <f t="shared" si="405"/>
        <v>Diabetes</v>
      </c>
    </row>
    <row r="3789" spans="18:54" ht="15.5" x14ac:dyDescent="0.35">
      <c r="R3789" s="7" t="s">
        <v>6739</v>
      </c>
      <c r="S3789" s="10" t="s">
        <v>7028</v>
      </c>
      <c r="T3789" s="16" t="s">
        <v>6035</v>
      </c>
      <c r="X3789" s="27" t="s">
        <v>2381</v>
      </c>
      <c r="Y3789" s="25">
        <f t="shared" si="399"/>
        <v>0</v>
      </c>
      <c r="AB3789" s="10" t="s">
        <v>2382</v>
      </c>
      <c r="AC3789" s="7" t="s">
        <v>2380</v>
      </c>
      <c r="AF3789" s="25" t="str">
        <f t="shared" si="400"/>
        <v>Yes</v>
      </c>
      <c r="AG3789" s="36" t="str">
        <f t="shared" si="401"/>
        <v>No</v>
      </c>
      <c r="AJ3789" s="25">
        <v>31.635000000000002</v>
      </c>
      <c r="AL3789" s="33" t="str">
        <f t="shared" si="402"/>
        <v>Obesity</v>
      </c>
      <c r="AO3789" s="42">
        <v>1982</v>
      </c>
      <c r="AP3789" s="30" t="s">
        <v>37</v>
      </c>
      <c r="AQ3789" s="7">
        <v>17</v>
      </c>
      <c r="AS3789" s="33" t="str">
        <f t="shared" si="398"/>
        <v>17-10-1982</v>
      </c>
      <c r="AU3789" s="10" t="s">
        <v>9697</v>
      </c>
      <c r="AV3789" s="33">
        <f t="shared" si="403"/>
        <v>40</v>
      </c>
      <c r="AX3789" s="53">
        <v>12001.29</v>
      </c>
      <c r="AY3789" s="50">
        <f t="shared" si="404"/>
        <v>12001</v>
      </c>
      <c r="BA3789" s="10">
        <v>9.1300000000000008</v>
      </c>
      <c r="BB3789" s="50" t="str">
        <f t="shared" si="405"/>
        <v>Diabetes</v>
      </c>
    </row>
    <row r="3790" spans="18:54" ht="15.5" x14ac:dyDescent="0.35">
      <c r="R3790" s="7" t="s">
        <v>6739</v>
      </c>
      <c r="S3790" s="10" t="s">
        <v>7710</v>
      </c>
      <c r="T3790" s="16" t="s">
        <v>5033</v>
      </c>
      <c r="X3790" s="27">
        <v>1</v>
      </c>
      <c r="Y3790" s="25">
        <f t="shared" si="399"/>
        <v>1</v>
      </c>
      <c r="AB3790" s="10" t="s">
        <v>2382</v>
      </c>
      <c r="AC3790" s="7" t="s">
        <v>2380</v>
      </c>
      <c r="AF3790" s="25" t="str">
        <f t="shared" si="400"/>
        <v>Yes</v>
      </c>
      <c r="AG3790" s="36" t="str">
        <f t="shared" si="401"/>
        <v>No</v>
      </c>
      <c r="AJ3790" s="25">
        <v>24.19</v>
      </c>
      <c r="AL3790" s="32" t="str">
        <f t="shared" si="402"/>
        <v xml:space="preserve">Normal Weight 
</v>
      </c>
      <c r="AO3790" s="41">
        <v>1965</v>
      </c>
      <c r="AP3790" s="29" t="s">
        <v>18</v>
      </c>
      <c r="AQ3790" s="7">
        <v>9</v>
      </c>
      <c r="AS3790" s="32" t="str">
        <f t="shared" si="398"/>
        <v>09-06-1965</v>
      </c>
      <c r="AU3790" s="10" t="s">
        <v>9698</v>
      </c>
      <c r="AV3790" s="32">
        <f t="shared" si="403"/>
        <v>57</v>
      </c>
      <c r="AX3790" s="53">
        <v>12029.29</v>
      </c>
      <c r="AY3790" s="51">
        <f t="shared" si="404"/>
        <v>12029</v>
      </c>
      <c r="BA3790" s="10">
        <v>6.22</v>
      </c>
      <c r="BB3790" s="51" t="str">
        <f t="shared" si="405"/>
        <v>Prediabetes</v>
      </c>
    </row>
    <row r="3791" spans="18:54" ht="15.5" x14ac:dyDescent="0.35">
      <c r="R3791" s="7" t="s">
        <v>6740</v>
      </c>
      <c r="S3791" s="10" t="s">
        <v>7711</v>
      </c>
      <c r="T3791" s="16" t="s">
        <v>6036</v>
      </c>
      <c r="X3791" s="27">
        <v>1</v>
      </c>
      <c r="Y3791" s="25">
        <f t="shared" si="399"/>
        <v>1</v>
      </c>
      <c r="AB3791" s="10" t="s">
        <v>2380</v>
      </c>
      <c r="AC3791" s="7" t="s">
        <v>2380</v>
      </c>
      <c r="AF3791" s="25" t="str">
        <f t="shared" si="400"/>
        <v>No</v>
      </c>
      <c r="AG3791" s="36" t="str">
        <f t="shared" si="401"/>
        <v>No</v>
      </c>
      <c r="AJ3791" s="25">
        <v>35.29</v>
      </c>
      <c r="AL3791" s="33" t="str">
        <f t="shared" si="402"/>
        <v>Obesity</v>
      </c>
      <c r="AO3791" s="42">
        <v>1965</v>
      </c>
      <c r="AP3791" s="30" t="s">
        <v>37</v>
      </c>
      <c r="AQ3791" s="7">
        <v>29</v>
      </c>
      <c r="AS3791" s="33" t="str">
        <f t="shared" si="398"/>
        <v>29-10-1965</v>
      </c>
      <c r="AU3791" s="10" t="s">
        <v>9699</v>
      </c>
      <c r="AV3791" s="33">
        <f t="shared" si="403"/>
        <v>57</v>
      </c>
      <c r="AX3791" s="53">
        <v>12032.33</v>
      </c>
      <c r="AY3791" s="50">
        <f t="shared" si="404"/>
        <v>12032</v>
      </c>
      <c r="BA3791" s="10">
        <v>5.9</v>
      </c>
      <c r="BB3791" s="50" t="str">
        <f t="shared" si="405"/>
        <v>Prediabetes</v>
      </c>
    </row>
    <row r="3792" spans="18:54" ht="15.5" x14ac:dyDescent="0.35">
      <c r="R3792" s="7" t="s">
        <v>6739</v>
      </c>
      <c r="S3792" s="10" t="s">
        <v>6703</v>
      </c>
      <c r="T3792" s="16" t="s">
        <v>6037</v>
      </c>
      <c r="X3792" s="27" t="s">
        <v>2381</v>
      </c>
      <c r="Y3792" s="25">
        <f t="shared" si="399"/>
        <v>0</v>
      </c>
      <c r="AB3792" s="10" t="s">
        <v>2380</v>
      </c>
      <c r="AC3792" s="7" t="s">
        <v>2380</v>
      </c>
      <c r="AF3792" s="25" t="str">
        <f t="shared" si="400"/>
        <v>No</v>
      </c>
      <c r="AG3792" s="36" t="str">
        <f t="shared" si="401"/>
        <v>No</v>
      </c>
      <c r="AJ3792" s="25">
        <v>35.299999999999997</v>
      </c>
      <c r="AL3792" s="32" t="str">
        <f t="shared" si="402"/>
        <v>Obesity</v>
      </c>
      <c r="AO3792" s="41">
        <v>1979</v>
      </c>
      <c r="AP3792" s="29" t="s">
        <v>37</v>
      </c>
      <c r="AQ3792" s="7">
        <v>16</v>
      </c>
      <c r="AS3792" s="32" t="str">
        <f t="shared" si="398"/>
        <v>16-10-1979</v>
      </c>
      <c r="AU3792" s="10" t="s">
        <v>9700</v>
      </c>
      <c r="AV3792" s="32">
        <f t="shared" si="403"/>
        <v>43</v>
      </c>
      <c r="AX3792" s="53">
        <v>12035.18</v>
      </c>
      <c r="AY3792" s="51">
        <f t="shared" si="404"/>
        <v>12035</v>
      </c>
      <c r="BA3792" s="10">
        <v>4.45</v>
      </c>
      <c r="BB3792" s="51" t="str">
        <f t="shared" si="405"/>
        <v>Normal</v>
      </c>
    </row>
    <row r="3793" spans="18:54" ht="15.5" x14ac:dyDescent="0.35">
      <c r="R3793" s="7" t="s">
        <v>6739</v>
      </c>
      <c r="S3793" s="10" t="s">
        <v>7712</v>
      </c>
      <c r="T3793" s="16" t="s">
        <v>6038</v>
      </c>
      <c r="X3793" s="27">
        <v>1</v>
      </c>
      <c r="Y3793" s="25">
        <f t="shared" si="399"/>
        <v>1</v>
      </c>
      <c r="AB3793" s="10" t="s">
        <v>2380</v>
      </c>
      <c r="AC3793" s="7" t="s">
        <v>2380</v>
      </c>
      <c r="AF3793" s="25" t="str">
        <f t="shared" si="400"/>
        <v>No</v>
      </c>
      <c r="AG3793" s="36" t="str">
        <f t="shared" si="401"/>
        <v>No</v>
      </c>
      <c r="AJ3793" s="25">
        <v>35.64</v>
      </c>
      <c r="AL3793" s="33" t="str">
        <f t="shared" si="402"/>
        <v>Obesity</v>
      </c>
      <c r="AO3793" s="42">
        <v>1966</v>
      </c>
      <c r="AP3793" s="30" t="s">
        <v>15</v>
      </c>
      <c r="AQ3793" s="7">
        <v>24</v>
      </c>
      <c r="AS3793" s="33" t="str">
        <f t="shared" si="398"/>
        <v>24-11-1966</v>
      </c>
      <c r="AU3793" s="10" t="s">
        <v>9701</v>
      </c>
      <c r="AV3793" s="33">
        <f t="shared" si="403"/>
        <v>56</v>
      </c>
      <c r="AX3793" s="53">
        <v>12044.34</v>
      </c>
      <c r="AY3793" s="50">
        <f t="shared" si="404"/>
        <v>12044</v>
      </c>
      <c r="BA3793" s="10">
        <v>6.17</v>
      </c>
      <c r="BB3793" s="50" t="str">
        <f t="shared" si="405"/>
        <v>Prediabetes</v>
      </c>
    </row>
    <row r="3794" spans="18:54" ht="15.5" x14ac:dyDescent="0.35">
      <c r="R3794" s="7" t="s">
        <v>6739</v>
      </c>
      <c r="S3794" s="10" t="s">
        <v>7314</v>
      </c>
      <c r="T3794" s="16" t="s">
        <v>6039</v>
      </c>
      <c r="X3794" s="27" t="s">
        <v>2381</v>
      </c>
      <c r="Y3794" s="25">
        <f t="shared" si="399"/>
        <v>0</v>
      </c>
      <c r="AB3794" s="10" t="s">
        <v>2380</v>
      </c>
      <c r="AC3794" s="7" t="s">
        <v>2380</v>
      </c>
      <c r="AF3794" s="25" t="str">
        <f t="shared" si="400"/>
        <v>No</v>
      </c>
      <c r="AG3794" s="36" t="str">
        <f t="shared" si="401"/>
        <v>No</v>
      </c>
      <c r="AJ3794" s="25">
        <v>33.1</v>
      </c>
      <c r="AL3794" s="32" t="str">
        <f t="shared" si="402"/>
        <v>Obesity</v>
      </c>
      <c r="AO3794" s="41">
        <v>1986</v>
      </c>
      <c r="AP3794" s="29" t="s">
        <v>20</v>
      </c>
      <c r="AQ3794" s="7">
        <v>7</v>
      </c>
      <c r="AS3794" s="32" t="str">
        <f t="shared" si="398"/>
        <v>07-09-1986</v>
      </c>
      <c r="AU3794" s="10" t="s">
        <v>9702</v>
      </c>
      <c r="AV3794" s="32">
        <f t="shared" si="403"/>
        <v>36</v>
      </c>
      <c r="AX3794" s="53">
        <v>12048.13</v>
      </c>
      <c r="AY3794" s="51">
        <f t="shared" si="404"/>
        <v>12048</v>
      </c>
      <c r="BA3794" s="10">
        <v>4.93</v>
      </c>
      <c r="BB3794" s="51" t="str">
        <f t="shared" si="405"/>
        <v>Normal</v>
      </c>
    </row>
    <row r="3795" spans="18:54" ht="15.5" x14ac:dyDescent="0.35">
      <c r="R3795" s="7" t="s">
        <v>6739</v>
      </c>
      <c r="S3795" s="10" t="s">
        <v>7713</v>
      </c>
      <c r="T3795" s="16" t="s">
        <v>6040</v>
      </c>
      <c r="X3795" s="27">
        <v>1</v>
      </c>
      <c r="Y3795" s="25">
        <f t="shared" si="399"/>
        <v>1</v>
      </c>
      <c r="AB3795" s="10" t="s">
        <v>2382</v>
      </c>
      <c r="AC3795" s="7" t="s">
        <v>2380</v>
      </c>
      <c r="AF3795" s="25" t="str">
        <f t="shared" si="400"/>
        <v>Yes</v>
      </c>
      <c r="AG3795" s="36" t="str">
        <f t="shared" si="401"/>
        <v>No</v>
      </c>
      <c r="AJ3795" s="25">
        <v>26.41</v>
      </c>
      <c r="AL3795" s="33" t="str">
        <f t="shared" si="402"/>
        <v>Over weight</v>
      </c>
      <c r="AO3795" s="42">
        <v>1984</v>
      </c>
      <c r="AP3795" s="30" t="s">
        <v>20</v>
      </c>
      <c r="AQ3795" s="7">
        <v>2</v>
      </c>
      <c r="AS3795" s="33" t="str">
        <f t="shared" si="398"/>
        <v>02-09-1984</v>
      </c>
      <c r="AU3795" s="10" t="s">
        <v>9703</v>
      </c>
      <c r="AV3795" s="33">
        <f t="shared" si="403"/>
        <v>38</v>
      </c>
      <c r="AX3795" s="53">
        <v>12091.34</v>
      </c>
      <c r="AY3795" s="50">
        <f t="shared" si="404"/>
        <v>12091</v>
      </c>
      <c r="BA3795" s="10">
        <v>7.32</v>
      </c>
      <c r="BB3795" s="50" t="str">
        <f t="shared" si="405"/>
        <v>Diabetes</v>
      </c>
    </row>
    <row r="3796" spans="18:54" ht="15.5" x14ac:dyDescent="0.35">
      <c r="R3796" s="7" t="s">
        <v>6739</v>
      </c>
      <c r="S3796" s="10" t="s">
        <v>7714</v>
      </c>
      <c r="T3796" s="16" t="s">
        <v>4877</v>
      </c>
      <c r="X3796" s="27">
        <v>1</v>
      </c>
      <c r="Y3796" s="25">
        <f t="shared" si="399"/>
        <v>1</v>
      </c>
      <c r="AB3796" s="10" t="s">
        <v>2380</v>
      </c>
      <c r="AC3796" s="7" t="s">
        <v>2380</v>
      </c>
      <c r="AF3796" s="25" t="str">
        <f t="shared" si="400"/>
        <v>No</v>
      </c>
      <c r="AG3796" s="36" t="str">
        <f t="shared" si="401"/>
        <v>No</v>
      </c>
      <c r="AJ3796" s="25">
        <v>29.9</v>
      </c>
      <c r="AL3796" s="32" t="str">
        <f t="shared" si="402"/>
        <v>Over weight</v>
      </c>
      <c r="AO3796" s="41">
        <v>1968</v>
      </c>
      <c r="AP3796" s="29" t="s">
        <v>18</v>
      </c>
      <c r="AQ3796" s="7">
        <v>21</v>
      </c>
      <c r="AS3796" s="32" t="str">
        <f t="shared" si="398"/>
        <v>21-06-1968</v>
      </c>
      <c r="AU3796" s="10" t="s">
        <v>9704</v>
      </c>
      <c r="AV3796" s="32">
        <f t="shared" si="403"/>
        <v>54</v>
      </c>
      <c r="AX3796" s="53">
        <v>12094.48</v>
      </c>
      <c r="AY3796" s="49">
        <f t="shared" si="404"/>
        <v>12094</v>
      </c>
      <c r="BA3796" s="10">
        <v>5.27</v>
      </c>
      <c r="BB3796" s="49" t="str">
        <f t="shared" si="405"/>
        <v>Normal</v>
      </c>
    </row>
    <row r="3797" spans="18:54" ht="15.5" x14ac:dyDescent="0.35">
      <c r="R3797" s="7" t="s">
        <v>6740</v>
      </c>
      <c r="S3797" s="10" t="s">
        <v>6816</v>
      </c>
      <c r="T3797" s="16" t="s">
        <v>6041</v>
      </c>
      <c r="X3797" s="27">
        <v>1</v>
      </c>
      <c r="Y3797" s="25">
        <f t="shared" si="399"/>
        <v>1</v>
      </c>
      <c r="AB3797" s="10" t="s">
        <v>2380</v>
      </c>
      <c r="AC3797" s="7" t="s">
        <v>2380</v>
      </c>
      <c r="AF3797" s="25" t="str">
        <f t="shared" si="400"/>
        <v>No</v>
      </c>
      <c r="AG3797" s="36" t="str">
        <f t="shared" si="401"/>
        <v>No</v>
      </c>
      <c r="AJ3797" s="25">
        <v>25.24</v>
      </c>
      <c r="AL3797" s="33" t="str">
        <f t="shared" si="402"/>
        <v>Over weight</v>
      </c>
      <c r="AO3797" s="42">
        <v>1968</v>
      </c>
      <c r="AP3797" s="30" t="s">
        <v>30</v>
      </c>
      <c r="AQ3797" s="7">
        <v>9</v>
      </c>
      <c r="AS3797" s="33" t="str">
        <f t="shared" si="398"/>
        <v>09-12-1968</v>
      </c>
      <c r="AU3797" s="10" t="s">
        <v>9705</v>
      </c>
      <c r="AV3797" s="33">
        <f t="shared" si="403"/>
        <v>54</v>
      </c>
      <c r="AX3797" s="53">
        <v>12096.65</v>
      </c>
      <c r="AY3797" s="50">
        <f t="shared" si="404"/>
        <v>12097</v>
      </c>
      <c r="BA3797" s="10">
        <v>5.82</v>
      </c>
      <c r="BB3797" s="50" t="str">
        <f t="shared" si="405"/>
        <v>Prediabetes</v>
      </c>
    </row>
    <row r="3798" spans="18:54" ht="15.5" x14ac:dyDescent="0.35">
      <c r="R3798" s="7" t="s">
        <v>6739</v>
      </c>
      <c r="S3798" s="10" t="s">
        <v>7139</v>
      </c>
      <c r="T3798" s="16" t="s">
        <v>6042</v>
      </c>
      <c r="X3798" s="27">
        <v>1</v>
      </c>
      <c r="Y3798" s="25">
        <f t="shared" si="399"/>
        <v>1</v>
      </c>
      <c r="AB3798" s="10" t="s">
        <v>2380</v>
      </c>
      <c r="AC3798" s="7" t="s">
        <v>2380</v>
      </c>
      <c r="AF3798" s="25" t="str">
        <f t="shared" si="400"/>
        <v>No</v>
      </c>
      <c r="AG3798" s="36" t="str">
        <f t="shared" si="401"/>
        <v>No</v>
      </c>
      <c r="AJ3798" s="25">
        <v>25.08</v>
      </c>
      <c r="AL3798" s="32" t="str">
        <f t="shared" si="402"/>
        <v>Over weight</v>
      </c>
      <c r="AO3798" s="41">
        <v>1968</v>
      </c>
      <c r="AP3798" s="29" t="s">
        <v>37</v>
      </c>
      <c r="AQ3798" s="7">
        <v>25</v>
      </c>
      <c r="AS3798" s="32" t="str">
        <f t="shared" si="398"/>
        <v>25-10-1968</v>
      </c>
      <c r="AU3798" s="10" t="s">
        <v>9706</v>
      </c>
      <c r="AV3798" s="32">
        <f t="shared" si="403"/>
        <v>54</v>
      </c>
      <c r="AX3798" s="53">
        <v>12105.32</v>
      </c>
      <c r="AY3798" s="51">
        <f t="shared" si="404"/>
        <v>12105</v>
      </c>
      <c r="BA3798" s="10">
        <v>5.8</v>
      </c>
      <c r="BB3798" s="51" t="str">
        <f t="shared" si="405"/>
        <v>Prediabetes</v>
      </c>
    </row>
    <row r="3799" spans="18:54" ht="15.5" x14ac:dyDescent="0.35">
      <c r="R3799" s="7" t="s">
        <v>6739</v>
      </c>
      <c r="S3799" s="10" t="s">
        <v>7715</v>
      </c>
      <c r="T3799" s="16" t="s">
        <v>4740</v>
      </c>
      <c r="X3799" s="27">
        <v>1</v>
      </c>
      <c r="Y3799" s="25">
        <f t="shared" si="399"/>
        <v>1</v>
      </c>
      <c r="AB3799" s="10" t="s">
        <v>2380</v>
      </c>
      <c r="AC3799" s="7" t="s">
        <v>2380</v>
      </c>
      <c r="AF3799" s="25" t="str">
        <f t="shared" si="400"/>
        <v>No</v>
      </c>
      <c r="AG3799" s="36" t="str">
        <f t="shared" si="401"/>
        <v>No</v>
      </c>
      <c r="AJ3799" s="25">
        <v>29.164999999999999</v>
      </c>
      <c r="AL3799" s="33" t="str">
        <f t="shared" si="402"/>
        <v>Over weight</v>
      </c>
      <c r="AO3799" s="42">
        <v>1963</v>
      </c>
      <c r="AP3799" s="30" t="s">
        <v>10</v>
      </c>
      <c r="AQ3799" s="7">
        <v>20</v>
      </c>
      <c r="AS3799" s="33" t="str">
        <f t="shared" si="398"/>
        <v>20-07-1963</v>
      </c>
      <c r="AU3799" s="10" t="s">
        <v>9707</v>
      </c>
      <c r="AV3799" s="33">
        <f t="shared" si="403"/>
        <v>59</v>
      </c>
      <c r="AX3799" s="53">
        <v>12124.99</v>
      </c>
      <c r="AY3799" s="50">
        <f t="shared" si="404"/>
        <v>12125</v>
      </c>
      <c r="BA3799" s="10">
        <v>4.87</v>
      </c>
      <c r="BB3799" s="50" t="str">
        <f t="shared" si="405"/>
        <v>Normal</v>
      </c>
    </row>
    <row r="3800" spans="18:54" ht="15.5" x14ac:dyDescent="0.35">
      <c r="R3800" s="7" t="s">
        <v>6740</v>
      </c>
      <c r="S3800" s="10" t="s">
        <v>7716</v>
      </c>
      <c r="T3800" s="16" t="s">
        <v>6043</v>
      </c>
      <c r="X3800" s="27" t="s">
        <v>2381</v>
      </c>
      <c r="Y3800" s="25">
        <f t="shared" si="399"/>
        <v>0</v>
      </c>
      <c r="AB3800" s="10" t="s">
        <v>2380</v>
      </c>
      <c r="AC3800" s="7" t="s">
        <v>2380</v>
      </c>
      <c r="AF3800" s="25" t="str">
        <f t="shared" si="400"/>
        <v>No</v>
      </c>
      <c r="AG3800" s="36" t="str">
        <f t="shared" si="401"/>
        <v>No</v>
      </c>
      <c r="AJ3800" s="25">
        <v>15.05</v>
      </c>
      <c r="AL3800" s="32" t="str">
        <f t="shared" si="402"/>
        <v>Under weight</v>
      </c>
      <c r="AO3800" s="41">
        <v>1963</v>
      </c>
      <c r="AP3800" s="29" t="s">
        <v>18</v>
      </c>
      <c r="AQ3800" s="7">
        <v>4</v>
      </c>
      <c r="AS3800" s="32" t="str">
        <f t="shared" si="398"/>
        <v>04-06-1963</v>
      </c>
      <c r="AU3800" s="10" t="s">
        <v>9708</v>
      </c>
      <c r="AV3800" s="32">
        <f t="shared" si="403"/>
        <v>60</v>
      </c>
      <c r="AX3800" s="53">
        <v>12129.61</v>
      </c>
      <c r="AY3800" s="51">
        <f t="shared" si="404"/>
        <v>12130</v>
      </c>
      <c r="BA3800" s="10">
        <v>8.1199999999999992</v>
      </c>
      <c r="BB3800" s="51" t="str">
        <f t="shared" si="405"/>
        <v>Diabetes</v>
      </c>
    </row>
    <row r="3801" spans="18:54" ht="15.5" x14ac:dyDescent="0.35">
      <c r="R3801" s="7" t="s">
        <v>6739</v>
      </c>
      <c r="S3801" s="10" t="s">
        <v>7717</v>
      </c>
      <c r="T3801" s="16" t="s">
        <v>4801</v>
      </c>
      <c r="X3801" s="27">
        <v>2</v>
      </c>
      <c r="Y3801" s="25">
        <f t="shared" si="399"/>
        <v>2</v>
      </c>
      <c r="AB3801" s="10" t="s">
        <v>2380</v>
      </c>
      <c r="AC3801" s="7" t="s">
        <v>2380</v>
      </c>
      <c r="AF3801" s="25" t="str">
        <f t="shared" si="400"/>
        <v>No</v>
      </c>
      <c r="AG3801" s="36" t="str">
        <f t="shared" si="401"/>
        <v>No</v>
      </c>
      <c r="AJ3801" s="25">
        <v>19.95</v>
      </c>
      <c r="AL3801" s="33" t="str">
        <f t="shared" si="402"/>
        <v xml:space="preserve">Normal Weight 
</v>
      </c>
      <c r="AO3801" s="42">
        <v>1991</v>
      </c>
      <c r="AP3801" s="30" t="s">
        <v>15</v>
      </c>
      <c r="AQ3801" s="7">
        <v>6</v>
      </c>
      <c r="AS3801" s="33" t="str">
        <f t="shared" si="398"/>
        <v>06-11-1991</v>
      </c>
      <c r="AU3801" s="10" t="s">
        <v>9709</v>
      </c>
      <c r="AV3801" s="33">
        <f t="shared" si="403"/>
        <v>31</v>
      </c>
      <c r="AX3801" s="53">
        <v>12130.8</v>
      </c>
      <c r="AY3801" s="50">
        <f t="shared" si="404"/>
        <v>12131</v>
      </c>
      <c r="BA3801" s="10">
        <v>4.3600000000000003</v>
      </c>
      <c r="BB3801" s="50" t="str">
        <f t="shared" si="405"/>
        <v>Normal</v>
      </c>
    </row>
    <row r="3802" spans="18:54" ht="15.5" x14ac:dyDescent="0.35">
      <c r="R3802" s="7" t="s">
        <v>6739</v>
      </c>
      <c r="S3802" s="10" t="s">
        <v>7360</v>
      </c>
      <c r="T3802" s="16" t="s">
        <v>6044</v>
      </c>
      <c r="X3802" s="27" t="s">
        <v>2381</v>
      </c>
      <c r="Y3802" s="25">
        <f t="shared" si="399"/>
        <v>0</v>
      </c>
      <c r="AB3802" s="10" t="s">
        <v>2380</v>
      </c>
      <c r="AC3802" s="7" t="s">
        <v>2380</v>
      </c>
      <c r="AF3802" s="25" t="str">
        <f t="shared" si="400"/>
        <v>No</v>
      </c>
      <c r="AG3802" s="36" t="str">
        <f t="shared" si="401"/>
        <v>No</v>
      </c>
      <c r="AJ3802" s="25">
        <v>16.66</v>
      </c>
      <c r="AL3802" s="32" t="str">
        <f t="shared" si="402"/>
        <v>Under weight</v>
      </c>
      <c r="AO3802" s="41">
        <v>1974</v>
      </c>
      <c r="AP3802" s="29" t="s">
        <v>20</v>
      </c>
      <c r="AQ3802" s="7">
        <v>16</v>
      </c>
      <c r="AS3802" s="32" t="str">
        <f t="shared" si="398"/>
        <v>16-09-1974</v>
      </c>
      <c r="AU3802" s="10" t="s">
        <v>9710</v>
      </c>
      <c r="AV3802" s="32">
        <f t="shared" si="403"/>
        <v>48</v>
      </c>
      <c r="AX3802" s="53">
        <v>12137.6</v>
      </c>
      <c r="AY3802" s="51">
        <f t="shared" si="404"/>
        <v>12138</v>
      </c>
      <c r="BA3802" s="10">
        <v>9.16</v>
      </c>
      <c r="BB3802" s="51" t="str">
        <f t="shared" si="405"/>
        <v>Diabetes</v>
      </c>
    </row>
    <row r="3803" spans="18:54" ht="15.5" x14ac:dyDescent="0.35">
      <c r="R3803" s="7" t="s">
        <v>6739</v>
      </c>
      <c r="S3803" s="10" t="s">
        <v>7718</v>
      </c>
      <c r="T3803" s="16" t="s">
        <v>6045</v>
      </c>
      <c r="X3803" s="27" t="s">
        <v>2381</v>
      </c>
      <c r="Y3803" s="25">
        <f t="shared" si="399"/>
        <v>0</v>
      </c>
      <c r="AB3803" s="10" t="s">
        <v>2380</v>
      </c>
      <c r="AC3803" s="7" t="s">
        <v>2380</v>
      </c>
      <c r="AF3803" s="25" t="str">
        <f t="shared" si="400"/>
        <v>No</v>
      </c>
      <c r="AG3803" s="36" t="str">
        <f t="shared" si="401"/>
        <v>No</v>
      </c>
      <c r="AJ3803" s="25">
        <v>16.62</v>
      </c>
      <c r="AL3803" s="33" t="str">
        <f t="shared" si="402"/>
        <v>Under weight</v>
      </c>
      <c r="AO3803" s="42">
        <v>1962</v>
      </c>
      <c r="AP3803" s="30" t="s">
        <v>15</v>
      </c>
      <c r="AQ3803" s="7">
        <v>4</v>
      </c>
      <c r="AS3803" s="33" t="str">
        <f t="shared" si="398"/>
        <v>04-11-1962</v>
      </c>
      <c r="AU3803" s="10" t="s">
        <v>9711</v>
      </c>
      <c r="AV3803" s="33">
        <f t="shared" si="403"/>
        <v>60</v>
      </c>
      <c r="AX3803" s="53">
        <v>12142.58</v>
      </c>
      <c r="AY3803" s="50">
        <f t="shared" si="404"/>
        <v>12143</v>
      </c>
      <c r="BA3803" s="10">
        <v>9.14</v>
      </c>
      <c r="BB3803" s="50" t="str">
        <f t="shared" si="405"/>
        <v>Diabetes</v>
      </c>
    </row>
    <row r="3804" spans="18:54" ht="15.5" x14ac:dyDescent="0.35">
      <c r="R3804" s="7" t="s">
        <v>6739</v>
      </c>
      <c r="S3804" s="10" t="s">
        <v>7719</v>
      </c>
      <c r="T3804" s="16" t="s">
        <v>6046</v>
      </c>
      <c r="X3804" s="27">
        <v>2</v>
      </c>
      <c r="Y3804" s="25">
        <f t="shared" si="399"/>
        <v>2</v>
      </c>
      <c r="AB3804" s="10" t="s">
        <v>2382</v>
      </c>
      <c r="AC3804" s="7" t="s">
        <v>2380</v>
      </c>
      <c r="AF3804" s="25" t="str">
        <f t="shared" si="400"/>
        <v>Yes</v>
      </c>
      <c r="AG3804" s="36" t="str">
        <f t="shared" si="401"/>
        <v>No</v>
      </c>
      <c r="AJ3804" s="25">
        <v>15.36</v>
      </c>
      <c r="AL3804" s="32" t="str">
        <f t="shared" si="402"/>
        <v>Under weight</v>
      </c>
      <c r="AO3804" s="41">
        <v>1962</v>
      </c>
      <c r="AP3804" s="29" t="s">
        <v>20</v>
      </c>
      <c r="AQ3804" s="7">
        <v>15</v>
      </c>
      <c r="AS3804" s="32" t="str">
        <f t="shared" si="398"/>
        <v>15-09-1962</v>
      </c>
      <c r="AU3804" s="10" t="s">
        <v>9712</v>
      </c>
      <c r="AV3804" s="32">
        <f t="shared" si="403"/>
        <v>60</v>
      </c>
      <c r="AX3804" s="53">
        <v>12146.97</v>
      </c>
      <c r="AY3804" s="49">
        <f t="shared" si="404"/>
        <v>12147</v>
      </c>
      <c r="BA3804" s="10">
        <v>5.49</v>
      </c>
      <c r="BB3804" s="49" t="str">
        <f t="shared" si="405"/>
        <v>Normal</v>
      </c>
    </row>
    <row r="3805" spans="18:54" ht="15.5" x14ac:dyDescent="0.35">
      <c r="R3805" s="7" t="s">
        <v>6739</v>
      </c>
      <c r="S3805" s="10" t="s">
        <v>7720</v>
      </c>
      <c r="T3805" s="16" t="s">
        <v>6047</v>
      </c>
      <c r="X3805" s="27" t="s">
        <v>2381</v>
      </c>
      <c r="Y3805" s="25">
        <f t="shared" si="399"/>
        <v>0</v>
      </c>
      <c r="AB3805" s="10" t="s">
        <v>2382</v>
      </c>
      <c r="AC3805" s="7" t="s">
        <v>2380</v>
      </c>
      <c r="AF3805" s="25" t="str">
        <f t="shared" si="400"/>
        <v>Yes</v>
      </c>
      <c r="AG3805" s="36" t="str">
        <f t="shared" si="401"/>
        <v>No</v>
      </c>
      <c r="AJ3805" s="25">
        <v>27.74</v>
      </c>
      <c r="AL3805" s="33" t="str">
        <f t="shared" si="402"/>
        <v>Over weight</v>
      </c>
      <c r="AO3805" s="42">
        <v>1987</v>
      </c>
      <c r="AP3805" s="30" t="s">
        <v>37</v>
      </c>
      <c r="AQ3805" s="7">
        <v>5</v>
      </c>
      <c r="AS3805" s="33" t="str">
        <f t="shared" si="398"/>
        <v>05-10-1987</v>
      </c>
      <c r="AU3805" s="10" t="s">
        <v>9713</v>
      </c>
      <c r="AV3805" s="33">
        <f t="shared" si="403"/>
        <v>35</v>
      </c>
      <c r="AX3805" s="53">
        <v>12148.2</v>
      </c>
      <c r="AY3805" s="50">
        <f t="shared" si="404"/>
        <v>12148</v>
      </c>
      <c r="BA3805" s="10">
        <v>5.96</v>
      </c>
      <c r="BB3805" s="50" t="str">
        <f t="shared" si="405"/>
        <v>Prediabetes</v>
      </c>
    </row>
    <row r="3806" spans="18:54" ht="15.5" x14ac:dyDescent="0.35">
      <c r="R3806" s="7" t="s">
        <v>6740</v>
      </c>
      <c r="S3806" s="10" t="s">
        <v>7721</v>
      </c>
      <c r="T3806" s="16" t="s">
        <v>6048</v>
      </c>
      <c r="X3806" s="27" t="s">
        <v>2381</v>
      </c>
      <c r="Y3806" s="25">
        <f t="shared" si="399"/>
        <v>0</v>
      </c>
      <c r="AB3806" s="10" t="s">
        <v>2382</v>
      </c>
      <c r="AC3806" s="7" t="s">
        <v>2380</v>
      </c>
      <c r="AF3806" s="25" t="str">
        <f t="shared" si="400"/>
        <v>Yes</v>
      </c>
      <c r="AG3806" s="36" t="str">
        <f t="shared" si="401"/>
        <v>No</v>
      </c>
      <c r="AJ3806" s="25">
        <v>22.44</v>
      </c>
      <c r="AL3806" s="32" t="str">
        <f t="shared" si="402"/>
        <v xml:space="preserve">Normal Weight 
</v>
      </c>
      <c r="AO3806" s="41">
        <v>1991</v>
      </c>
      <c r="AP3806" s="29" t="s">
        <v>35</v>
      </c>
      <c r="AQ3806" s="7">
        <v>29</v>
      </c>
      <c r="AS3806" s="32" t="str">
        <f t="shared" si="398"/>
        <v>29-08-1991</v>
      </c>
      <c r="AU3806" s="10" t="s">
        <v>8925</v>
      </c>
      <c r="AV3806" s="32">
        <f t="shared" si="403"/>
        <v>31</v>
      </c>
      <c r="AX3806" s="53">
        <v>12198.64</v>
      </c>
      <c r="AY3806" s="51">
        <f t="shared" si="404"/>
        <v>12199</v>
      </c>
      <c r="BA3806" s="10">
        <v>4.62</v>
      </c>
      <c r="BB3806" s="51" t="str">
        <f t="shared" si="405"/>
        <v>Normal</v>
      </c>
    </row>
    <row r="3807" spans="18:54" ht="15.5" x14ac:dyDescent="0.35">
      <c r="R3807" s="7" t="s">
        <v>6740</v>
      </c>
      <c r="S3807" s="10" t="s">
        <v>6769</v>
      </c>
      <c r="T3807" s="16" t="s">
        <v>6049</v>
      </c>
      <c r="X3807" s="27" t="s">
        <v>2381</v>
      </c>
      <c r="Y3807" s="25">
        <f t="shared" si="399"/>
        <v>0</v>
      </c>
      <c r="AB3807" s="10" t="s">
        <v>2382</v>
      </c>
      <c r="AC3807" s="7" t="s">
        <v>2380</v>
      </c>
      <c r="AF3807" s="25" t="str">
        <f t="shared" si="400"/>
        <v>Yes</v>
      </c>
      <c r="AG3807" s="36" t="str">
        <f t="shared" si="401"/>
        <v>No</v>
      </c>
      <c r="AJ3807" s="25">
        <v>37.049999999999997</v>
      </c>
      <c r="AL3807" s="33" t="str">
        <f t="shared" si="402"/>
        <v>Obesity</v>
      </c>
      <c r="AO3807" s="42">
        <v>1977</v>
      </c>
      <c r="AP3807" s="30" t="s">
        <v>35</v>
      </c>
      <c r="AQ3807" s="7">
        <v>14</v>
      </c>
      <c r="AS3807" s="33" t="str">
        <f t="shared" si="398"/>
        <v>14-08-1977</v>
      </c>
      <c r="AU3807" s="10" t="s">
        <v>9714</v>
      </c>
      <c r="AV3807" s="33">
        <f t="shared" si="403"/>
        <v>45</v>
      </c>
      <c r="AX3807" s="53">
        <v>12218.7</v>
      </c>
      <c r="AY3807" s="50">
        <f t="shared" si="404"/>
        <v>12219</v>
      </c>
      <c r="BA3807" s="10">
        <v>9.9600000000000009</v>
      </c>
      <c r="BB3807" s="50" t="str">
        <f t="shared" si="405"/>
        <v>Diabetes</v>
      </c>
    </row>
    <row r="3808" spans="18:54" ht="15.5" x14ac:dyDescent="0.35">
      <c r="R3808" s="7" t="s">
        <v>6740</v>
      </c>
      <c r="S3808" s="10" t="s">
        <v>7316</v>
      </c>
      <c r="T3808" s="16" t="s">
        <v>6050</v>
      </c>
      <c r="X3808" s="27">
        <v>2</v>
      </c>
      <c r="Y3808" s="25">
        <f t="shared" si="399"/>
        <v>2</v>
      </c>
      <c r="AB3808" s="10" t="s">
        <v>2380</v>
      </c>
      <c r="AC3808" s="7" t="s">
        <v>2380</v>
      </c>
      <c r="AF3808" s="25" t="str">
        <f t="shared" si="400"/>
        <v>No</v>
      </c>
      <c r="AG3808" s="36" t="str">
        <f t="shared" si="401"/>
        <v>No</v>
      </c>
      <c r="AJ3808" s="25">
        <v>22.95</v>
      </c>
      <c r="AL3808" s="32" t="str">
        <f t="shared" si="402"/>
        <v xml:space="preserve">Normal Weight 
</v>
      </c>
      <c r="AO3808" s="41">
        <v>1964</v>
      </c>
      <c r="AP3808" s="29" t="s">
        <v>10</v>
      </c>
      <c r="AQ3808" s="7">
        <v>20</v>
      </c>
      <c r="AS3808" s="32" t="str">
        <f t="shared" si="398"/>
        <v>20-07-1964</v>
      </c>
      <c r="AU3808" s="10" t="s">
        <v>9715</v>
      </c>
      <c r="AV3808" s="32">
        <f t="shared" si="403"/>
        <v>58</v>
      </c>
      <c r="AX3808" s="53">
        <v>12222.9</v>
      </c>
      <c r="AY3808" s="51">
        <f t="shared" si="404"/>
        <v>12223</v>
      </c>
      <c r="BA3808" s="10">
        <v>10.53</v>
      </c>
      <c r="BB3808" s="51" t="str">
        <f t="shared" si="405"/>
        <v>Diabetes</v>
      </c>
    </row>
    <row r="3809" spans="18:54" ht="15.5" x14ac:dyDescent="0.35">
      <c r="R3809" s="7" t="s">
        <v>6740</v>
      </c>
      <c r="S3809" s="10" t="s">
        <v>7722</v>
      </c>
      <c r="T3809" s="16" t="s">
        <v>6051</v>
      </c>
      <c r="X3809" s="27" t="s">
        <v>2381</v>
      </c>
      <c r="Y3809" s="25">
        <f t="shared" si="399"/>
        <v>0</v>
      </c>
      <c r="AB3809" s="10" t="s">
        <v>2382</v>
      </c>
      <c r="AC3809" s="7" t="s">
        <v>2380</v>
      </c>
      <c r="AF3809" s="25" t="str">
        <f t="shared" si="400"/>
        <v>Yes</v>
      </c>
      <c r="AG3809" s="36" t="str">
        <f t="shared" si="401"/>
        <v>No</v>
      </c>
      <c r="AJ3809" s="25">
        <v>34.200000000000003</v>
      </c>
      <c r="AL3809" s="33" t="str">
        <f t="shared" si="402"/>
        <v>Obesity</v>
      </c>
      <c r="AO3809" s="42">
        <v>1964</v>
      </c>
      <c r="AP3809" s="30" t="s">
        <v>10</v>
      </c>
      <c r="AQ3809" s="7">
        <v>2</v>
      </c>
      <c r="AS3809" s="33" t="str">
        <f t="shared" si="398"/>
        <v>02-07-1964</v>
      </c>
      <c r="AU3809" s="10" t="s">
        <v>9716</v>
      </c>
      <c r="AV3809" s="33">
        <f t="shared" si="403"/>
        <v>58</v>
      </c>
      <c r="AX3809" s="53">
        <v>12224.35</v>
      </c>
      <c r="AY3809" s="50">
        <f t="shared" si="404"/>
        <v>12224</v>
      </c>
      <c r="BA3809" s="10">
        <v>6.69</v>
      </c>
      <c r="BB3809" s="50" t="str">
        <f t="shared" si="405"/>
        <v>Diabetes</v>
      </c>
    </row>
    <row r="3810" spans="18:54" ht="15.5" x14ac:dyDescent="0.35">
      <c r="R3810" s="7" t="s">
        <v>6740</v>
      </c>
      <c r="S3810" s="10" t="s">
        <v>7723</v>
      </c>
      <c r="T3810" s="16" t="s">
        <v>6052</v>
      </c>
      <c r="X3810" s="27" t="s">
        <v>2381</v>
      </c>
      <c r="Y3810" s="25">
        <f t="shared" si="399"/>
        <v>0</v>
      </c>
      <c r="AB3810" s="10" t="s">
        <v>2382</v>
      </c>
      <c r="AC3810" s="7" t="s">
        <v>2380</v>
      </c>
      <c r="AF3810" s="25" t="str">
        <f t="shared" si="400"/>
        <v>Yes</v>
      </c>
      <c r="AG3810" s="36" t="str">
        <f t="shared" si="401"/>
        <v>No</v>
      </c>
      <c r="AJ3810" s="25">
        <v>30.59</v>
      </c>
      <c r="AL3810" s="32" t="str">
        <f t="shared" si="402"/>
        <v>Obesity</v>
      </c>
      <c r="AO3810" s="41">
        <v>1964</v>
      </c>
      <c r="AP3810" s="29" t="s">
        <v>18</v>
      </c>
      <c r="AQ3810" s="7">
        <v>24</v>
      </c>
      <c r="AS3810" s="32" t="str">
        <f t="shared" si="398"/>
        <v>24-06-1964</v>
      </c>
      <c r="AU3810" s="10" t="s">
        <v>9717</v>
      </c>
      <c r="AV3810" s="32">
        <f t="shared" si="403"/>
        <v>58</v>
      </c>
      <c r="AX3810" s="53">
        <v>12231.61</v>
      </c>
      <c r="AY3810" s="51">
        <f t="shared" si="404"/>
        <v>12232</v>
      </c>
      <c r="BA3810" s="10">
        <v>9.5500000000000007</v>
      </c>
      <c r="BB3810" s="51" t="str">
        <f t="shared" si="405"/>
        <v>Diabetes</v>
      </c>
    </row>
    <row r="3811" spans="18:54" ht="15.5" x14ac:dyDescent="0.35">
      <c r="R3811" s="7" t="s">
        <v>6740</v>
      </c>
      <c r="S3811" s="10" t="s">
        <v>7724</v>
      </c>
      <c r="T3811" s="16" t="s">
        <v>5077</v>
      </c>
      <c r="X3811" s="27" t="s">
        <v>2381</v>
      </c>
      <c r="Y3811" s="25">
        <f t="shared" si="399"/>
        <v>0</v>
      </c>
      <c r="AB3811" s="10" t="s">
        <v>2380</v>
      </c>
      <c r="AC3811" s="7" t="s">
        <v>2380</v>
      </c>
      <c r="AF3811" s="25" t="str">
        <f t="shared" si="400"/>
        <v>No</v>
      </c>
      <c r="AG3811" s="36" t="str">
        <f t="shared" si="401"/>
        <v>No</v>
      </c>
      <c r="AJ3811" s="25">
        <v>25.51</v>
      </c>
      <c r="AL3811" s="33" t="str">
        <f t="shared" si="402"/>
        <v>Over weight</v>
      </c>
      <c r="AO3811" s="42">
        <v>1963</v>
      </c>
      <c r="AP3811" s="30" t="s">
        <v>10</v>
      </c>
      <c r="AQ3811" s="7">
        <v>19</v>
      </c>
      <c r="AS3811" s="33" t="str">
        <f t="shared" si="398"/>
        <v>19-07-1963</v>
      </c>
      <c r="AU3811" s="10" t="s">
        <v>9718</v>
      </c>
      <c r="AV3811" s="33">
        <f t="shared" si="403"/>
        <v>59</v>
      </c>
      <c r="AX3811" s="53">
        <v>12233.83</v>
      </c>
      <c r="AY3811" s="50">
        <f t="shared" si="404"/>
        <v>12234</v>
      </c>
      <c r="BA3811" s="10">
        <v>6.05</v>
      </c>
      <c r="BB3811" s="50" t="str">
        <f t="shared" si="405"/>
        <v>Prediabetes</v>
      </c>
    </row>
    <row r="3812" spans="18:54" ht="15.5" x14ac:dyDescent="0.35">
      <c r="R3812" s="7" t="s">
        <v>6739</v>
      </c>
      <c r="S3812" s="10" t="s">
        <v>7725</v>
      </c>
      <c r="T3812" s="16" t="s">
        <v>6053</v>
      </c>
      <c r="X3812" s="27">
        <v>1</v>
      </c>
      <c r="Y3812" s="25">
        <f t="shared" si="399"/>
        <v>1</v>
      </c>
      <c r="AB3812" s="10" t="s">
        <v>2382</v>
      </c>
      <c r="AC3812" s="7" t="s">
        <v>2380</v>
      </c>
      <c r="AF3812" s="25" t="str">
        <f t="shared" si="400"/>
        <v>Yes</v>
      </c>
      <c r="AG3812" s="36" t="str">
        <f t="shared" si="401"/>
        <v>No</v>
      </c>
      <c r="AJ3812" s="25">
        <v>29.04</v>
      </c>
      <c r="AL3812" s="32" t="str">
        <f t="shared" si="402"/>
        <v>Over weight</v>
      </c>
      <c r="AO3812" s="41">
        <v>1964</v>
      </c>
      <c r="AP3812" s="29" t="s">
        <v>37</v>
      </c>
      <c r="AQ3812" s="7">
        <v>15</v>
      </c>
      <c r="AS3812" s="32" t="str">
        <f t="shared" si="398"/>
        <v>15-10-1964</v>
      </c>
      <c r="AU3812" s="10" t="s">
        <v>9719</v>
      </c>
      <c r="AV3812" s="32">
        <f t="shared" si="403"/>
        <v>58</v>
      </c>
      <c r="AX3812" s="53">
        <v>12235.84</v>
      </c>
      <c r="AY3812" s="49">
        <f t="shared" si="404"/>
        <v>12236</v>
      </c>
      <c r="BA3812" s="10">
        <v>10.56</v>
      </c>
      <c r="BB3812" s="49" t="str">
        <f t="shared" si="405"/>
        <v>Diabetes</v>
      </c>
    </row>
    <row r="3813" spans="18:54" ht="15.5" x14ac:dyDescent="0.35">
      <c r="R3813" s="7" t="s">
        <v>6739</v>
      </c>
      <c r="S3813" s="10" t="s">
        <v>5027</v>
      </c>
      <c r="T3813" s="16" t="s">
        <v>6054</v>
      </c>
      <c r="X3813" s="27">
        <v>1</v>
      </c>
      <c r="Y3813" s="25">
        <f t="shared" si="399"/>
        <v>1</v>
      </c>
      <c r="AB3813" s="10" t="s">
        <v>2382</v>
      </c>
      <c r="AC3813" s="7" t="s">
        <v>2380</v>
      </c>
      <c r="AF3813" s="25" t="str">
        <f t="shared" si="400"/>
        <v>Yes</v>
      </c>
      <c r="AG3813" s="36" t="str">
        <f t="shared" si="401"/>
        <v>No</v>
      </c>
      <c r="AJ3813" s="25">
        <v>22.135000000000002</v>
      </c>
      <c r="AL3813" s="33" t="str">
        <f t="shared" si="402"/>
        <v xml:space="preserve">Normal Weight 
</v>
      </c>
      <c r="AO3813" s="42">
        <v>1966</v>
      </c>
      <c r="AP3813" s="30" t="s">
        <v>10</v>
      </c>
      <c r="AQ3813" s="7">
        <v>29</v>
      </c>
      <c r="AS3813" s="33" t="str">
        <f t="shared" si="398"/>
        <v>29-07-1966</v>
      </c>
      <c r="AU3813" s="10" t="s">
        <v>9720</v>
      </c>
      <c r="AV3813" s="33">
        <f t="shared" si="403"/>
        <v>56</v>
      </c>
      <c r="AX3813" s="53">
        <v>12237.73</v>
      </c>
      <c r="AY3813" s="50">
        <f t="shared" si="404"/>
        <v>12238</v>
      </c>
      <c r="BA3813" s="10">
        <v>10.81</v>
      </c>
      <c r="BB3813" s="50" t="str">
        <f t="shared" si="405"/>
        <v>Diabetes</v>
      </c>
    </row>
    <row r="3814" spans="18:54" ht="15.5" x14ac:dyDescent="0.35">
      <c r="R3814" s="7" t="s">
        <v>6740</v>
      </c>
      <c r="S3814" s="10" t="s">
        <v>7726</v>
      </c>
      <c r="T3814" s="16" t="s">
        <v>6055</v>
      </c>
      <c r="X3814" s="27" t="s">
        <v>2381</v>
      </c>
      <c r="Y3814" s="25">
        <f t="shared" si="399"/>
        <v>0</v>
      </c>
      <c r="AB3814" s="10" t="s">
        <v>2380</v>
      </c>
      <c r="AC3814" s="7" t="s">
        <v>2380</v>
      </c>
      <c r="AF3814" s="25" t="str">
        <f t="shared" si="400"/>
        <v>No</v>
      </c>
      <c r="AG3814" s="36" t="str">
        <f t="shared" si="401"/>
        <v>No</v>
      </c>
      <c r="AJ3814" s="25">
        <v>21.375</v>
      </c>
      <c r="AL3814" s="32" t="str">
        <f t="shared" si="402"/>
        <v xml:space="preserve">Normal Weight 
</v>
      </c>
      <c r="AO3814" s="41">
        <v>1963</v>
      </c>
      <c r="AP3814" s="29" t="s">
        <v>10</v>
      </c>
      <c r="AQ3814" s="7">
        <v>17</v>
      </c>
      <c r="AS3814" s="32" t="str">
        <f t="shared" si="398"/>
        <v>17-07-1963</v>
      </c>
      <c r="AU3814" s="10" t="s">
        <v>9721</v>
      </c>
      <c r="AV3814" s="32">
        <f t="shared" si="403"/>
        <v>59</v>
      </c>
      <c r="AX3814" s="53">
        <v>12244.53</v>
      </c>
      <c r="AY3814" s="51">
        <f t="shared" si="404"/>
        <v>12245</v>
      </c>
      <c r="BA3814" s="10">
        <v>4.32</v>
      </c>
      <c r="BB3814" s="51" t="str">
        <f t="shared" si="405"/>
        <v>Normal</v>
      </c>
    </row>
    <row r="3815" spans="18:54" ht="15.5" x14ac:dyDescent="0.35">
      <c r="R3815" s="7" t="s">
        <v>6740</v>
      </c>
      <c r="S3815" s="10" t="s">
        <v>7727</v>
      </c>
      <c r="T3815" s="16" t="s">
        <v>5484</v>
      </c>
      <c r="X3815" s="27" t="s">
        <v>2381</v>
      </c>
      <c r="Y3815" s="25">
        <f t="shared" si="399"/>
        <v>0</v>
      </c>
      <c r="AB3815" s="10" t="s">
        <v>2380</v>
      </c>
      <c r="AC3815" s="7" t="s">
        <v>2380</v>
      </c>
      <c r="AF3815" s="25" t="str">
        <f t="shared" si="400"/>
        <v>No</v>
      </c>
      <c r="AG3815" s="36" t="str">
        <f t="shared" si="401"/>
        <v>No</v>
      </c>
      <c r="AJ3815" s="25">
        <v>29.19</v>
      </c>
      <c r="AL3815" s="33" t="str">
        <f t="shared" si="402"/>
        <v>Over weight</v>
      </c>
      <c r="AO3815" s="42">
        <v>1974</v>
      </c>
      <c r="AP3815" s="30" t="s">
        <v>18</v>
      </c>
      <c r="AQ3815" s="7">
        <v>23</v>
      </c>
      <c r="AS3815" s="33" t="str">
        <f t="shared" si="398"/>
        <v>23-06-1974</v>
      </c>
      <c r="AU3815" s="10" t="s">
        <v>9722</v>
      </c>
      <c r="AV3815" s="33">
        <f t="shared" si="403"/>
        <v>48</v>
      </c>
      <c r="AX3815" s="53">
        <v>12245.17</v>
      </c>
      <c r="AY3815" s="50">
        <f t="shared" si="404"/>
        <v>12245</v>
      </c>
      <c r="BA3815" s="10">
        <v>4.37</v>
      </c>
      <c r="BB3815" s="50" t="str">
        <f t="shared" si="405"/>
        <v>Normal</v>
      </c>
    </row>
    <row r="3816" spans="18:54" ht="15.5" x14ac:dyDescent="0.35">
      <c r="R3816" s="7" t="s">
        <v>6739</v>
      </c>
      <c r="S3816" s="10" t="s">
        <v>7160</v>
      </c>
      <c r="T3816" s="16" t="s">
        <v>5018</v>
      </c>
      <c r="X3816" s="27">
        <v>1</v>
      </c>
      <c r="Y3816" s="25">
        <f t="shared" si="399"/>
        <v>1</v>
      </c>
      <c r="AB3816" s="10" t="s">
        <v>2382</v>
      </c>
      <c r="AC3816" s="7" t="s">
        <v>2380</v>
      </c>
      <c r="AF3816" s="25" t="str">
        <f t="shared" si="400"/>
        <v>Yes</v>
      </c>
      <c r="AG3816" s="36" t="str">
        <f t="shared" si="401"/>
        <v>No</v>
      </c>
      <c r="AJ3816" s="25">
        <v>31.92</v>
      </c>
      <c r="AL3816" s="32" t="str">
        <f t="shared" si="402"/>
        <v>Obesity</v>
      </c>
      <c r="AO3816" s="41">
        <v>1989</v>
      </c>
      <c r="AP3816" s="29" t="s">
        <v>15</v>
      </c>
      <c r="AQ3816" s="7">
        <v>23</v>
      </c>
      <c r="AS3816" s="32" t="str">
        <f t="shared" si="398"/>
        <v>23-11-1989</v>
      </c>
      <c r="AU3816" s="10" t="s">
        <v>9723</v>
      </c>
      <c r="AV3816" s="32">
        <f t="shared" si="403"/>
        <v>33</v>
      </c>
      <c r="AX3816" s="53">
        <v>12254.44</v>
      </c>
      <c r="AY3816" s="51">
        <f t="shared" si="404"/>
        <v>12254</v>
      </c>
      <c r="BA3816" s="10">
        <v>4.8099999999999996</v>
      </c>
      <c r="BB3816" s="51" t="str">
        <f t="shared" si="405"/>
        <v>Normal</v>
      </c>
    </row>
    <row r="3817" spans="18:54" ht="15.5" x14ac:dyDescent="0.35">
      <c r="R3817" s="7" t="s">
        <v>6739</v>
      </c>
      <c r="S3817" s="10" t="s">
        <v>7728</v>
      </c>
      <c r="T3817" s="16" t="s">
        <v>4957</v>
      </c>
      <c r="X3817" s="27">
        <v>1</v>
      </c>
      <c r="Y3817" s="25">
        <f t="shared" si="399"/>
        <v>1</v>
      </c>
      <c r="AB3817" s="10" t="s">
        <v>2382</v>
      </c>
      <c r="AC3817" s="7" t="s">
        <v>2380</v>
      </c>
      <c r="AF3817" s="25" t="str">
        <f t="shared" si="400"/>
        <v>Yes</v>
      </c>
      <c r="AG3817" s="36" t="str">
        <f t="shared" si="401"/>
        <v>No</v>
      </c>
      <c r="AJ3817" s="25">
        <v>26.315000000000001</v>
      </c>
      <c r="AL3817" s="33" t="str">
        <f t="shared" si="402"/>
        <v>Over weight</v>
      </c>
      <c r="AO3817" s="42">
        <v>1986</v>
      </c>
      <c r="AP3817" s="30" t="s">
        <v>35</v>
      </c>
      <c r="AQ3817" s="7">
        <v>13</v>
      </c>
      <c r="AS3817" s="33" t="str">
        <f t="shared" si="398"/>
        <v>13-08-1986</v>
      </c>
      <c r="AU3817" s="10" t="s">
        <v>9724</v>
      </c>
      <c r="AV3817" s="33">
        <f t="shared" si="403"/>
        <v>36</v>
      </c>
      <c r="AX3817" s="53">
        <v>12255.04</v>
      </c>
      <c r="AY3817" s="50">
        <f t="shared" si="404"/>
        <v>12255</v>
      </c>
      <c r="BA3817" s="10">
        <v>4.5599999999999996</v>
      </c>
      <c r="BB3817" s="50" t="str">
        <f t="shared" si="405"/>
        <v>Normal</v>
      </c>
    </row>
    <row r="3818" spans="18:54" ht="15.5" x14ac:dyDescent="0.35">
      <c r="R3818" s="7" t="s">
        <v>6740</v>
      </c>
      <c r="S3818" s="10" t="s">
        <v>6959</v>
      </c>
      <c r="T3818" s="16" t="s">
        <v>6056</v>
      </c>
      <c r="X3818" s="27" t="s">
        <v>2381</v>
      </c>
      <c r="Y3818" s="25">
        <f t="shared" si="399"/>
        <v>0</v>
      </c>
      <c r="AB3818" s="10" t="s">
        <v>2380</v>
      </c>
      <c r="AC3818" s="7" t="s">
        <v>2380</v>
      </c>
      <c r="AF3818" s="25" t="str">
        <f t="shared" si="400"/>
        <v>No</v>
      </c>
      <c r="AG3818" s="36" t="str">
        <f t="shared" si="401"/>
        <v>No</v>
      </c>
      <c r="AJ3818" s="25">
        <v>35.299999999999997</v>
      </c>
      <c r="AL3818" s="32" t="str">
        <f t="shared" si="402"/>
        <v>Obesity</v>
      </c>
      <c r="AO3818" s="41">
        <v>1966</v>
      </c>
      <c r="AP3818" s="29" t="s">
        <v>30</v>
      </c>
      <c r="AQ3818" s="7">
        <v>6</v>
      </c>
      <c r="AS3818" s="32" t="str">
        <f t="shared" si="398"/>
        <v>06-12-1966</v>
      </c>
      <c r="AU3818" s="10" t="s">
        <v>9725</v>
      </c>
      <c r="AV3818" s="32">
        <f t="shared" si="403"/>
        <v>56</v>
      </c>
      <c r="AX3818" s="53">
        <v>12265.51</v>
      </c>
      <c r="AY3818" s="51">
        <f t="shared" si="404"/>
        <v>12266</v>
      </c>
      <c r="BA3818" s="10">
        <v>4.3899999999999997</v>
      </c>
      <c r="BB3818" s="51" t="str">
        <f t="shared" si="405"/>
        <v>Normal</v>
      </c>
    </row>
    <row r="3819" spans="18:54" ht="15.5" x14ac:dyDescent="0.35">
      <c r="R3819" s="7" t="s">
        <v>6740</v>
      </c>
      <c r="S3819" s="10" t="s">
        <v>7729</v>
      </c>
      <c r="T3819" s="16" t="s">
        <v>6057</v>
      </c>
      <c r="U3819" t="s">
        <v>6741</v>
      </c>
      <c r="X3819" s="27" t="s">
        <v>2381</v>
      </c>
      <c r="Y3819" s="25">
        <f t="shared" si="399"/>
        <v>0</v>
      </c>
      <c r="AB3819" s="10" t="s">
        <v>2380</v>
      </c>
      <c r="AC3819" s="7" t="s">
        <v>2380</v>
      </c>
      <c r="AF3819" s="25" t="str">
        <f t="shared" si="400"/>
        <v>No</v>
      </c>
      <c r="AG3819" s="36" t="str">
        <f t="shared" si="401"/>
        <v>No</v>
      </c>
      <c r="AJ3819" s="25">
        <v>18.91</v>
      </c>
      <c r="AL3819" s="33" t="str">
        <f t="shared" si="402"/>
        <v xml:space="preserve">Normal Weight 
</v>
      </c>
      <c r="AO3819" s="42">
        <v>1967</v>
      </c>
      <c r="AP3819" s="30" t="s">
        <v>30</v>
      </c>
      <c r="AQ3819" s="7">
        <v>30</v>
      </c>
      <c r="AS3819" s="33" t="str">
        <f t="shared" si="398"/>
        <v>30-12-1967</v>
      </c>
      <c r="AU3819" s="10" t="s">
        <v>9726</v>
      </c>
      <c r="AV3819" s="33">
        <f t="shared" si="403"/>
        <v>55</v>
      </c>
      <c r="AX3819" s="53">
        <v>12268.63</v>
      </c>
      <c r="AY3819" s="50">
        <f t="shared" si="404"/>
        <v>12269</v>
      </c>
      <c r="BA3819" s="10">
        <v>11.44</v>
      </c>
      <c r="BB3819" s="50" t="str">
        <f t="shared" si="405"/>
        <v>Diabetes</v>
      </c>
    </row>
    <row r="3820" spans="18:54" ht="15.5" x14ac:dyDescent="0.35">
      <c r="R3820" s="7" t="s">
        <v>6739</v>
      </c>
      <c r="S3820" s="10" t="s">
        <v>7730</v>
      </c>
      <c r="T3820" s="16" t="s">
        <v>4999</v>
      </c>
      <c r="X3820" s="27">
        <v>1</v>
      </c>
      <c r="Y3820" s="25">
        <f t="shared" si="399"/>
        <v>1</v>
      </c>
      <c r="AB3820" s="10" t="s">
        <v>2382</v>
      </c>
      <c r="AC3820" s="7" t="s">
        <v>2380</v>
      </c>
      <c r="AF3820" s="25" t="str">
        <f t="shared" si="400"/>
        <v>Yes</v>
      </c>
      <c r="AG3820" s="36" t="str">
        <f t="shared" si="401"/>
        <v>No</v>
      </c>
      <c r="AJ3820" s="25">
        <v>22.41</v>
      </c>
      <c r="AL3820" s="32" t="str">
        <f t="shared" si="402"/>
        <v xml:space="preserve">Normal Weight 
</v>
      </c>
      <c r="AO3820" s="41">
        <v>1967</v>
      </c>
      <c r="AP3820" s="29" t="s">
        <v>35</v>
      </c>
      <c r="AQ3820" s="7">
        <v>28</v>
      </c>
      <c r="AS3820" s="32" t="str">
        <f t="shared" si="398"/>
        <v>28-08-1967</v>
      </c>
      <c r="AU3820" s="10" t="s">
        <v>9727</v>
      </c>
      <c r="AV3820" s="32">
        <f t="shared" si="403"/>
        <v>55</v>
      </c>
      <c r="AX3820" s="53">
        <v>12269.69</v>
      </c>
      <c r="AY3820" s="49">
        <f t="shared" si="404"/>
        <v>12270</v>
      </c>
      <c r="BA3820" s="10">
        <v>11.37</v>
      </c>
      <c r="BB3820" s="49" t="str">
        <f t="shared" si="405"/>
        <v>Diabetes</v>
      </c>
    </row>
    <row r="3821" spans="18:54" ht="15.5" x14ac:dyDescent="0.35">
      <c r="R3821" s="7" t="s">
        <v>6740</v>
      </c>
      <c r="S3821" s="10" t="s">
        <v>7731</v>
      </c>
      <c r="T3821" s="16" t="s">
        <v>5166</v>
      </c>
      <c r="X3821" s="27" t="s">
        <v>2381</v>
      </c>
      <c r="Y3821" s="25">
        <f t="shared" si="399"/>
        <v>0</v>
      </c>
      <c r="AB3821" s="10" t="s">
        <v>2380</v>
      </c>
      <c r="AC3821" s="7" t="s">
        <v>2380</v>
      </c>
      <c r="AF3821" s="25" t="str">
        <f t="shared" si="400"/>
        <v>No</v>
      </c>
      <c r="AG3821" s="36" t="str">
        <f t="shared" si="401"/>
        <v>No</v>
      </c>
      <c r="AJ3821" s="25">
        <v>22.704999999999998</v>
      </c>
      <c r="AL3821" s="33" t="str">
        <f t="shared" si="402"/>
        <v xml:space="preserve">Normal Weight 
</v>
      </c>
      <c r="AO3821" s="42">
        <v>1966</v>
      </c>
      <c r="AP3821" s="30" t="s">
        <v>15</v>
      </c>
      <c r="AQ3821" s="7">
        <v>16</v>
      </c>
      <c r="AS3821" s="33" t="str">
        <f t="shared" si="398"/>
        <v>16-11-1966</v>
      </c>
      <c r="AU3821" s="10" t="s">
        <v>9728</v>
      </c>
      <c r="AV3821" s="33">
        <f t="shared" si="403"/>
        <v>56</v>
      </c>
      <c r="AX3821" s="53">
        <v>12282.03</v>
      </c>
      <c r="AY3821" s="50">
        <f t="shared" si="404"/>
        <v>12282</v>
      </c>
      <c r="BA3821" s="10">
        <v>6.14</v>
      </c>
      <c r="BB3821" s="50" t="str">
        <f t="shared" si="405"/>
        <v>Prediabetes</v>
      </c>
    </row>
    <row r="3822" spans="18:54" ht="15.5" x14ac:dyDescent="0.35">
      <c r="R3822" s="7" t="s">
        <v>6740</v>
      </c>
      <c r="S3822" s="10" t="s">
        <v>7732</v>
      </c>
      <c r="T3822" s="16" t="s">
        <v>6058</v>
      </c>
      <c r="X3822" s="27" t="s">
        <v>2381</v>
      </c>
      <c r="Y3822" s="25">
        <f t="shared" si="399"/>
        <v>0</v>
      </c>
      <c r="AB3822" s="10" t="s">
        <v>2380</v>
      </c>
      <c r="AC3822" s="7" t="s">
        <v>2380</v>
      </c>
      <c r="AF3822" s="25" t="str">
        <f t="shared" si="400"/>
        <v>No</v>
      </c>
      <c r="AG3822" s="36" t="str">
        <f t="shared" si="401"/>
        <v>No</v>
      </c>
      <c r="AJ3822" s="25">
        <v>37.18</v>
      </c>
      <c r="AL3822" s="32" t="str">
        <f t="shared" si="402"/>
        <v>Obesity</v>
      </c>
      <c r="AO3822" s="41">
        <v>1990</v>
      </c>
      <c r="AP3822" s="29" t="s">
        <v>37</v>
      </c>
      <c r="AQ3822" s="7">
        <v>29</v>
      </c>
      <c r="AS3822" s="32" t="str">
        <f t="shared" si="398"/>
        <v>29-10-1990</v>
      </c>
      <c r="AU3822" s="10" t="s">
        <v>9729</v>
      </c>
      <c r="AV3822" s="32">
        <f t="shared" si="403"/>
        <v>32</v>
      </c>
      <c r="AX3822" s="53">
        <v>12282.38</v>
      </c>
      <c r="AY3822" s="51">
        <f t="shared" si="404"/>
        <v>12282</v>
      </c>
      <c r="BA3822" s="10">
        <v>4.8899999999999997</v>
      </c>
      <c r="BB3822" s="51" t="str">
        <f t="shared" si="405"/>
        <v>Normal</v>
      </c>
    </row>
    <row r="3823" spans="18:54" ht="15.5" x14ac:dyDescent="0.35">
      <c r="R3823" s="7" t="s">
        <v>6740</v>
      </c>
      <c r="S3823" s="10" t="s">
        <v>7733</v>
      </c>
      <c r="T3823" s="16" t="s">
        <v>6059</v>
      </c>
      <c r="X3823" s="27" t="s">
        <v>2381</v>
      </c>
      <c r="Y3823" s="25">
        <f t="shared" si="399"/>
        <v>0</v>
      </c>
      <c r="AB3823" s="10" t="s">
        <v>2380</v>
      </c>
      <c r="AC3823" s="7" t="s">
        <v>2380</v>
      </c>
      <c r="AF3823" s="25" t="str">
        <f t="shared" si="400"/>
        <v>No</v>
      </c>
      <c r="AG3823" s="36" t="str">
        <f t="shared" si="401"/>
        <v>No</v>
      </c>
      <c r="AJ3823" s="25">
        <v>35.97</v>
      </c>
      <c r="AL3823" s="33" t="str">
        <f t="shared" si="402"/>
        <v>Obesity</v>
      </c>
      <c r="AO3823" s="42">
        <v>1963</v>
      </c>
      <c r="AP3823" s="30" t="s">
        <v>37</v>
      </c>
      <c r="AQ3823" s="7">
        <v>28</v>
      </c>
      <c r="AS3823" s="33" t="str">
        <f t="shared" si="398"/>
        <v>28-10-1963</v>
      </c>
      <c r="AU3823" s="10" t="s">
        <v>9730</v>
      </c>
      <c r="AV3823" s="33">
        <f t="shared" si="403"/>
        <v>59</v>
      </c>
      <c r="AX3823" s="53">
        <v>12299.59</v>
      </c>
      <c r="AY3823" s="50">
        <f t="shared" si="404"/>
        <v>12300</v>
      </c>
      <c r="BA3823" s="10">
        <v>4.5999999999999996</v>
      </c>
      <c r="BB3823" s="50" t="str">
        <f t="shared" si="405"/>
        <v>Normal</v>
      </c>
    </row>
    <row r="3824" spans="18:54" ht="15.5" x14ac:dyDescent="0.35">
      <c r="R3824" s="7" t="s">
        <v>6740</v>
      </c>
      <c r="S3824" s="10" t="s">
        <v>6263</v>
      </c>
      <c r="T3824" s="16" t="s">
        <v>6060</v>
      </c>
      <c r="X3824" s="27" t="s">
        <v>2381</v>
      </c>
      <c r="Y3824" s="25">
        <f t="shared" si="399"/>
        <v>0</v>
      </c>
      <c r="AB3824" s="10" t="s">
        <v>2380</v>
      </c>
      <c r="AC3824" s="7" t="s">
        <v>2380</v>
      </c>
      <c r="AF3824" s="25" t="str">
        <f t="shared" si="400"/>
        <v>No</v>
      </c>
      <c r="AG3824" s="36" t="str">
        <f t="shared" si="401"/>
        <v>No</v>
      </c>
      <c r="AJ3824" s="25">
        <v>35.799999999999997</v>
      </c>
      <c r="AL3824" s="32" t="str">
        <f t="shared" si="402"/>
        <v>Obesity</v>
      </c>
      <c r="AO3824" s="41">
        <v>1963</v>
      </c>
      <c r="AP3824" s="29" t="s">
        <v>35</v>
      </c>
      <c r="AQ3824" s="7">
        <v>29</v>
      </c>
      <c r="AS3824" s="32" t="str">
        <f t="shared" si="398"/>
        <v>29-08-1963</v>
      </c>
      <c r="AU3824" s="10" t="s">
        <v>9731</v>
      </c>
      <c r="AV3824" s="32">
        <f t="shared" si="403"/>
        <v>59</v>
      </c>
      <c r="AX3824" s="53">
        <v>12323.94</v>
      </c>
      <c r="AY3824" s="51">
        <f t="shared" si="404"/>
        <v>12324</v>
      </c>
      <c r="BA3824" s="10">
        <v>4.42</v>
      </c>
      <c r="BB3824" s="51" t="str">
        <f t="shared" si="405"/>
        <v>Normal</v>
      </c>
    </row>
    <row r="3825" spans="18:54" ht="15.5" x14ac:dyDescent="0.35">
      <c r="R3825" s="7" t="s">
        <v>6739</v>
      </c>
      <c r="S3825" s="10" t="s">
        <v>7734</v>
      </c>
      <c r="T3825" s="16" t="s">
        <v>6061</v>
      </c>
      <c r="X3825" s="27" t="s">
        <v>2381</v>
      </c>
      <c r="Y3825" s="25">
        <f t="shared" si="399"/>
        <v>0</v>
      </c>
      <c r="AB3825" s="10" t="s">
        <v>2382</v>
      </c>
      <c r="AC3825" s="7" t="s">
        <v>2380</v>
      </c>
      <c r="AF3825" s="25" t="str">
        <f t="shared" si="400"/>
        <v>Yes</v>
      </c>
      <c r="AG3825" s="36" t="str">
        <f t="shared" si="401"/>
        <v>No</v>
      </c>
      <c r="AJ3825" s="25">
        <v>28.31</v>
      </c>
      <c r="AL3825" s="33" t="str">
        <f t="shared" si="402"/>
        <v>Over weight</v>
      </c>
      <c r="AO3825" s="42">
        <v>1963</v>
      </c>
      <c r="AP3825" s="30" t="s">
        <v>35</v>
      </c>
      <c r="AQ3825" s="7">
        <v>2</v>
      </c>
      <c r="AS3825" s="33" t="str">
        <f t="shared" si="398"/>
        <v>02-08-1963</v>
      </c>
      <c r="AU3825" s="10" t="s">
        <v>9732</v>
      </c>
      <c r="AV3825" s="33">
        <f t="shared" si="403"/>
        <v>59</v>
      </c>
      <c r="AX3825" s="53">
        <v>12333.83</v>
      </c>
      <c r="AY3825" s="50">
        <f t="shared" si="404"/>
        <v>12334</v>
      </c>
      <c r="BA3825" s="10">
        <v>7.48</v>
      </c>
      <c r="BB3825" s="50" t="str">
        <f t="shared" si="405"/>
        <v>Diabetes</v>
      </c>
    </row>
    <row r="3826" spans="18:54" ht="15.5" x14ac:dyDescent="0.35">
      <c r="R3826" s="7" t="s">
        <v>6740</v>
      </c>
      <c r="S3826" s="10" t="s">
        <v>7735</v>
      </c>
      <c r="T3826" s="16" t="s">
        <v>6062</v>
      </c>
      <c r="X3826" s="27" t="s">
        <v>2381</v>
      </c>
      <c r="Y3826" s="25">
        <f t="shared" si="399"/>
        <v>0</v>
      </c>
      <c r="AB3826" s="10" t="s">
        <v>2380</v>
      </c>
      <c r="AC3826" s="7" t="s">
        <v>2380</v>
      </c>
      <c r="AF3826" s="25" t="str">
        <f t="shared" si="400"/>
        <v>No</v>
      </c>
      <c r="AG3826" s="36" t="str">
        <f t="shared" si="401"/>
        <v>No</v>
      </c>
      <c r="AJ3826" s="25">
        <v>38.06</v>
      </c>
      <c r="AL3826" s="32" t="str">
        <f t="shared" si="402"/>
        <v>Obesity</v>
      </c>
      <c r="AO3826" s="41">
        <v>1963</v>
      </c>
      <c r="AP3826" s="29" t="s">
        <v>20</v>
      </c>
      <c r="AQ3826" s="7">
        <v>22</v>
      </c>
      <c r="AS3826" s="32" t="str">
        <f t="shared" si="398"/>
        <v>22-09-1963</v>
      </c>
      <c r="AU3826" s="10" t="s">
        <v>9733</v>
      </c>
      <c r="AV3826" s="32">
        <f t="shared" si="403"/>
        <v>59</v>
      </c>
      <c r="AX3826" s="53">
        <v>12347.17</v>
      </c>
      <c r="AY3826" s="51">
        <f t="shared" si="404"/>
        <v>12347</v>
      </c>
      <c r="BA3826" s="10">
        <v>10.74</v>
      </c>
      <c r="BB3826" s="51" t="str">
        <f t="shared" si="405"/>
        <v>Diabetes</v>
      </c>
    </row>
    <row r="3827" spans="18:54" ht="15.5" x14ac:dyDescent="0.35">
      <c r="R3827" s="7" t="s">
        <v>6739</v>
      </c>
      <c r="S3827" s="10" t="s">
        <v>7332</v>
      </c>
      <c r="T3827" s="16" t="s">
        <v>6063</v>
      </c>
      <c r="X3827" s="27">
        <v>1</v>
      </c>
      <c r="Y3827" s="25">
        <f t="shared" si="399"/>
        <v>1</v>
      </c>
      <c r="AB3827" s="10" t="s">
        <v>2380</v>
      </c>
      <c r="AC3827" s="7" t="s">
        <v>2380</v>
      </c>
      <c r="AF3827" s="25" t="str">
        <f t="shared" si="400"/>
        <v>No</v>
      </c>
      <c r="AG3827" s="36" t="str">
        <f t="shared" si="401"/>
        <v>No</v>
      </c>
      <c r="AJ3827" s="25">
        <v>28</v>
      </c>
      <c r="AL3827" s="33" t="str">
        <f t="shared" si="402"/>
        <v>Over weight</v>
      </c>
      <c r="AO3827" s="42">
        <v>1966</v>
      </c>
      <c r="AP3827" s="30" t="s">
        <v>30</v>
      </c>
      <c r="AQ3827" s="7">
        <v>29</v>
      </c>
      <c r="AS3827" s="33" t="str">
        <f t="shared" si="398"/>
        <v>29-12-1966</v>
      </c>
      <c r="AU3827" s="10" t="s">
        <v>9734</v>
      </c>
      <c r="AV3827" s="33">
        <f t="shared" si="403"/>
        <v>56</v>
      </c>
      <c r="AX3827" s="53">
        <v>12363.55</v>
      </c>
      <c r="AY3827" s="50">
        <f t="shared" si="404"/>
        <v>12364</v>
      </c>
      <c r="BA3827" s="10">
        <v>5.19</v>
      </c>
      <c r="BB3827" s="50" t="str">
        <f t="shared" si="405"/>
        <v>Normal</v>
      </c>
    </row>
    <row r="3828" spans="18:54" ht="15.5" x14ac:dyDescent="0.35">
      <c r="R3828" s="7" t="s">
        <v>6740</v>
      </c>
      <c r="S3828" s="10" t="s">
        <v>7286</v>
      </c>
      <c r="T3828" s="16" t="s">
        <v>6064</v>
      </c>
      <c r="X3828" s="27" t="s">
        <v>2381</v>
      </c>
      <c r="Y3828" s="25">
        <f t="shared" si="399"/>
        <v>0</v>
      </c>
      <c r="AB3828" s="10" t="s">
        <v>2380</v>
      </c>
      <c r="AC3828" s="7" t="s">
        <v>2380</v>
      </c>
      <c r="AF3828" s="25" t="str">
        <f t="shared" si="400"/>
        <v>No</v>
      </c>
      <c r="AG3828" s="36" t="str">
        <f t="shared" si="401"/>
        <v>No</v>
      </c>
      <c r="AJ3828" s="25">
        <v>34.32</v>
      </c>
      <c r="AL3828" s="32" t="str">
        <f t="shared" si="402"/>
        <v>Obesity</v>
      </c>
      <c r="AO3828" s="41">
        <v>1962</v>
      </c>
      <c r="AP3828" s="29" t="s">
        <v>20</v>
      </c>
      <c r="AQ3828" s="7">
        <v>26</v>
      </c>
      <c r="AS3828" s="32" t="str">
        <f t="shared" ref="AS3828:AS3891" si="406">TEXT(DATEVALUE(CONCATENATE(AQ3828,"-",AP3828,"-",AO3828)),("DD-MM-YYYY"))</f>
        <v>26-09-1962</v>
      </c>
      <c r="AU3828" s="10" t="s">
        <v>9735</v>
      </c>
      <c r="AV3828" s="32">
        <f t="shared" si="403"/>
        <v>60</v>
      </c>
      <c r="AX3828" s="53">
        <v>12369.89</v>
      </c>
      <c r="AY3828" s="49">
        <f t="shared" si="404"/>
        <v>12370</v>
      </c>
      <c r="BA3828" s="10">
        <v>9.17</v>
      </c>
      <c r="BB3828" s="49" t="str">
        <f t="shared" si="405"/>
        <v>Diabetes</v>
      </c>
    </row>
    <row r="3829" spans="18:54" ht="15.5" x14ac:dyDescent="0.35">
      <c r="R3829" s="7" t="s">
        <v>6740</v>
      </c>
      <c r="S3829" s="10" t="s">
        <v>7736</v>
      </c>
      <c r="T3829" s="16" t="s">
        <v>6065</v>
      </c>
      <c r="X3829" s="27" t="s">
        <v>2381</v>
      </c>
      <c r="Y3829" s="25">
        <f t="shared" ref="Y3829:Y3892" si="407">IF(X3829="No major surgery",0,X3829)</f>
        <v>0</v>
      </c>
      <c r="AB3829" s="10" t="s">
        <v>2382</v>
      </c>
      <c r="AC3829" s="7" t="s">
        <v>2380</v>
      </c>
      <c r="AF3829" s="25" t="str">
        <f t="shared" ref="AF3829:AF3892" si="408">IF(LOWER(AB3829)="yes","Yes","No")</f>
        <v>Yes</v>
      </c>
      <c r="AG3829" s="36" t="str">
        <f t="shared" ref="AG3829:AG3892" si="409">IF(LOWER(AC3829)="yes","Yes","No")</f>
        <v>No</v>
      </c>
      <c r="AJ3829" s="25">
        <v>22.3</v>
      </c>
      <c r="AL3829" s="33" t="str">
        <f t="shared" ref="AL3829:AL3892" si="410">IF(AJ3829&lt;18.5,"Under weight",IF(AJ3829&lt;25,"Normal Weight 
",IF(AJ3829&lt;30,"Over weight","Obesity")))</f>
        <v xml:space="preserve">Normal Weight 
</v>
      </c>
      <c r="AO3829" s="42">
        <v>1989</v>
      </c>
      <c r="AP3829" s="30" t="s">
        <v>30</v>
      </c>
      <c r="AQ3829" s="7">
        <v>29</v>
      </c>
      <c r="AS3829" s="33" t="str">
        <f t="shared" si="406"/>
        <v>29-12-1989</v>
      </c>
      <c r="AU3829" s="10" t="s">
        <v>9736</v>
      </c>
      <c r="AV3829" s="33">
        <f t="shared" ref="AV3829:AV3892" si="411">2023-YEAR(AU3829)-IF(OR(MONTH(AU3829)&gt;6,AND(DAY(AU3829)&gt;8)),1,0)</f>
        <v>33</v>
      </c>
      <c r="AX3829" s="53">
        <v>12404.88</v>
      </c>
      <c r="AY3829" s="50">
        <f t="shared" ref="AY3829:AY3892" si="412">ROUND(AX3829,0)</f>
        <v>12405</v>
      </c>
      <c r="BA3829" s="10">
        <v>4.95</v>
      </c>
      <c r="BB3829" s="50" t="str">
        <f t="shared" ref="BB3829:BB3892" si="413">IF(BA3829&lt;5.7,"Normal",IF(BA3829&lt;6.5,"Prediabetes","Diabetes"))</f>
        <v>Normal</v>
      </c>
    </row>
    <row r="3830" spans="18:54" ht="15.5" x14ac:dyDescent="0.35">
      <c r="R3830" s="7" t="s">
        <v>6739</v>
      </c>
      <c r="S3830" s="10" t="s">
        <v>7737</v>
      </c>
      <c r="T3830" s="16" t="s">
        <v>6066</v>
      </c>
      <c r="X3830" s="27">
        <v>1</v>
      </c>
      <c r="Y3830" s="25">
        <f t="shared" si="407"/>
        <v>1</v>
      </c>
      <c r="AB3830" s="10" t="s">
        <v>2380</v>
      </c>
      <c r="AC3830" s="7" t="s">
        <v>2380</v>
      </c>
      <c r="AF3830" s="25" t="str">
        <f t="shared" si="408"/>
        <v>No</v>
      </c>
      <c r="AG3830" s="36" t="str">
        <f t="shared" si="409"/>
        <v>No</v>
      </c>
      <c r="AJ3830" s="25">
        <v>27.835000000000001</v>
      </c>
      <c r="AL3830" s="32" t="str">
        <f t="shared" si="410"/>
        <v>Over weight</v>
      </c>
      <c r="AO3830" s="41">
        <v>1972</v>
      </c>
      <c r="AP3830" s="29" t="s">
        <v>35</v>
      </c>
      <c r="AQ3830" s="7">
        <v>21</v>
      </c>
      <c r="AS3830" s="32" t="str">
        <f t="shared" si="406"/>
        <v>21-08-1972</v>
      </c>
      <c r="AU3830" s="10" t="s">
        <v>8997</v>
      </c>
      <c r="AV3830" s="32">
        <f t="shared" si="411"/>
        <v>50</v>
      </c>
      <c r="AX3830" s="53">
        <v>12407.3</v>
      </c>
      <c r="AY3830" s="51">
        <f t="shared" si="412"/>
        <v>12407</v>
      </c>
      <c r="BA3830" s="10">
        <v>6.03</v>
      </c>
      <c r="BB3830" s="51" t="str">
        <f t="shared" si="413"/>
        <v>Prediabetes</v>
      </c>
    </row>
    <row r="3831" spans="18:54" ht="15.5" x14ac:dyDescent="0.35">
      <c r="R3831" s="7" t="s">
        <v>6740</v>
      </c>
      <c r="S3831" s="10" t="s">
        <v>7738</v>
      </c>
      <c r="T3831" s="16" t="s">
        <v>6067</v>
      </c>
      <c r="X3831" s="27" t="s">
        <v>2381</v>
      </c>
      <c r="Y3831" s="25">
        <f t="shared" si="407"/>
        <v>0</v>
      </c>
      <c r="AB3831" s="10" t="s">
        <v>2380</v>
      </c>
      <c r="AC3831" s="7" t="s">
        <v>2380</v>
      </c>
      <c r="AF3831" s="25" t="str">
        <f t="shared" si="408"/>
        <v>No</v>
      </c>
      <c r="AG3831" s="36" t="str">
        <f t="shared" si="409"/>
        <v>No</v>
      </c>
      <c r="AJ3831" s="25">
        <v>39.229999999999997</v>
      </c>
      <c r="AL3831" s="33" t="str">
        <f t="shared" si="410"/>
        <v>Obesity</v>
      </c>
      <c r="AO3831" s="42">
        <v>1979</v>
      </c>
      <c r="AP3831" s="30" t="s">
        <v>10</v>
      </c>
      <c r="AQ3831" s="7">
        <v>14</v>
      </c>
      <c r="AS3831" s="33" t="str">
        <f t="shared" si="406"/>
        <v>14-07-1979</v>
      </c>
      <c r="AU3831" s="10" t="s">
        <v>9737</v>
      </c>
      <c r="AV3831" s="33">
        <f t="shared" si="411"/>
        <v>43</v>
      </c>
      <c r="AX3831" s="53">
        <v>12408.29</v>
      </c>
      <c r="AY3831" s="50">
        <f t="shared" si="412"/>
        <v>12408</v>
      </c>
      <c r="BA3831" s="10">
        <v>5.36</v>
      </c>
      <c r="BB3831" s="50" t="str">
        <f t="shared" si="413"/>
        <v>Normal</v>
      </c>
    </row>
    <row r="3832" spans="18:54" ht="15.5" x14ac:dyDescent="0.35">
      <c r="R3832" s="7" t="s">
        <v>6739</v>
      </c>
      <c r="S3832" s="10" t="s">
        <v>7627</v>
      </c>
      <c r="T3832" s="16" t="s">
        <v>6068</v>
      </c>
      <c r="X3832" s="27">
        <v>1</v>
      </c>
      <c r="Y3832" s="25">
        <f t="shared" si="407"/>
        <v>1</v>
      </c>
      <c r="AB3832" s="10" t="s">
        <v>2380</v>
      </c>
      <c r="AC3832" s="7" t="s">
        <v>2380</v>
      </c>
      <c r="AF3832" s="25" t="str">
        <f t="shared" si="408"/>
        <v>No</v>
      </c>
      <c r="AG3832" s="36" t="str">
        <f t="shared" si="409"/>
        <v>No</v>
      </c>
      <c r="AJ3832" s="25">
        <v>19.95</v>
      </c>
      <c r="AL3832" s="32" t="str">
        <f t="shared" si="410"/>
        <v xml:space="preserve">Normal Weight 
</v>
      </c>
      <c r="AO3832" s="41">
        <v>1964</v>
      </c>
      <c r="AP3832" s="29" t="s">
        <v>35</v>
      </c>
      <c r="AQ3832" s="7">
        <v>4</v>
      </c>
      <c r="AS3832" s="32" t="str">
        <f t="shared" si="406"/>
        <v>04-08-1964</v>
      </c>
      <c r="AU3832" s="10" t="s">
        <v>9738</v>
      </c>
      <c r="AV3832" s="32">
        <f t="shared" si="411"/>
        <v>58</v>
      </c>
      <c r="AX3832" s="53">
        <v>12430.95</v>
      </c>
      <c r="AY3832" s="51">
        <f t="shared" si="412"/>
        <v>12431</v>
      </c>
      <c r="BA3832" s="10">
        <v>6.11</v>
      </c>
      <c r="BB3832" s="51" t="str">
        <f t="shared" si="413"/>
        <v>Prediabetes</v>
      </c>
    </row>
    <row r="3833" spans="18:54" ht="15.5" x14ac:dyDescent="0.35">
      <c r="R3833" s="7" t="s">
        <v>6740</v>
      </c>
      <c r="S3833" s="10" t="s">
        <v>7739</v>
      </c>
      <c r="T3833" s="16" t="s">
        <v>6069</v>
      </c>
      <c r="X3833" s="27">
        <v>1</v>
      </c>
      <c r="Y3833" s="25">
        <f t="shared" si="407"/>
        <v>1</v>
      </c>
      <c r="AB3833" s="10" t="s">
        <v>2380</v>
      </c>
      <c r="AC3833" s="7" t="s">
        <v>2380</v>
      </c>
      <c r="AF3833" s="25" t="str">
        <f t="shared" si="408"/>
        <v>No</v>
      </c>
      <c r="AG3833" s="36" t="str">
        <f t="shared" si="409"/>
        <v>No</v>
      </c>
      <c r="AJ3833" s="25">
        <v>34.64</v>
      </c>
      <c r="AL3833" s="33" t="str">
        <f t="shared" si="410"/>
        <v>Obesity</v>
      </c>
      <c r="AO3833" s="42">
        <v>1995</v>
      </c>
      <c r="AP3833" s="30" t="s">
        <v>35</v>
      </c>
      <c r="AQ3833" s="7">
        <v>9</v>
      </c>
      <c r="AS3833" s="33" t="str">
        <f t="shared" si="406"/>
        <v>09-08-1995</v>
      </c>
      <c r="AU3833" s="10" t="s">
        <v>9739</v>
      </c>
      <c r="AV3833" s="33">
        <f t="shared" si="411"/>
        <v>27</v>
      </c>
      <c r="AX3833" s="53">
        <v>12452.25</v>
      </c>
      <c r="AY3833" s="50">
        <f t="shared" si="412"/>
        <v>12452</v>
      </c>
      <c r="BA3833" s="10">
        <v>4.88</v>
      </c>
      <c r="BB3833" s="50" t="str">
        <f t="shared" si="413"/>
        <v>Normal</v>
      </c>
    </row>
    <row r="3834" spans="18:54" ht="15.5" x14ac:dyDescent="0.35">
      <c r="R3834" s="7" t="s">
        <v>6740</v>
      </c>
      <c r="S3834" s="10" t="s">
        <v>7740</v>
      </c>
      <c r="T3834" s="16" t="s">
        <v>6070</v>
      </c>
      <c r="X3834" s="27" t="s">
        <v>2381</v>
      </c>
      <c r="Y3834" s="25">
        <f t="shared" si="407"/>
        <v>0</v>
      </c>
      <c r="AB3834" s="10" t="s">
        <v>2380</v>
      </c>
      <c r="AC3834" s="7" t="s">
        <v>2380</v>
      </c>
      <c r="AF3834" s="25" t="str">
        <f t="shared" si="408"/>
        <v>No</v>
      </c>
      <c r="AG3834" s="36" t="str">
        <f t="shared" si="409"/>
        <v>No</v>
      </c>
      <c r="AJ3834" s="25">
        <v>18.75</v>
      </c>
      <c r="AL3834" s="32" t="str">
        <f t="shared" si="410"/>
        <v xml:space="preserve">Normal Weight 
</v>
      </c>
      <c r="AO3834" s="41">
        <v>1968</v>
      </c>
      <c r="AP3834" s="29" t="s">
        <v>15</v>
      </c>
      <c r="AQ3834" s="7">
        <v>26</v>
      </c>
      <c r="AS3834" s="32" t="str">
        <f t="shared" si="406"/>
        <v>26-11-1968</v>
      </c>
      <c r="AU3834" s="10" t="s">
        <v>9740</v>
      </c>
      <c r="AV3834" s="32">
        <f t="shared" si="411"/>
        <v>54</v>
      </c>
      <c r="AX3834" s="53">
        <v>12475.35</v>
      </c>
      <c r="AY3834" s="51">
        <f t="shared" si="412"/>
        <v>12475</v>
      </c>
      <c r="BA3834" s="10">
        <v>6.72</v>
      </c>
      <c r="BB3834" s="51" t="str">
        <f t="shared" si="413"/>
        <v>Diabetes</v>
      </c>
    </row>
    <row r="3835" spans="18:54" ht="15.5" x14ac:dyDescent="0.35">
      <c r="R3835" s="7" t="s">
        <v>6739</v>
      </c>
      <c r="S3835" s="10" t="s">
        <v>7741</v>
      </c>
      <c r="T3835" s="16" t="s">
        <v>6071</v>
      </c>
      <c r="X3835" s="27">
        <v>1</v>
      </c>
      <c r="Y3835" s="25">
        <f t="shared" si="407"/>
        <v>1</v>
      </c>
      <c r="AB3835" s="10" t="s">
        <v>2380</v>
      </c>
      <c r="AC3835" s="7" t="s">
        <v>2380</v>
      </c>
      <c r="AF3835" s="25" t="str">
        <f t="shared" si="408"/>
        <v>No</v>
      </c>
      <c r="AG3835" s="36" t="str">
        <f t="shared" si="409"/>
        <v>No</v>
      </c>
      <c r="AJ3835" s="25">
        <v>26.48</v>
      </c>
      <c r="AL3835" s="33" t="str">
        <f t="shared" si="410"/>
        <v>Over weight</v>
      </c>
      <c r="AO3835" s="42">
        <v>1968</v>
      </c>
      <c r="AP3835" s="30" t="s">
        <v>15</v>
      </c>
      <c r="AQ3835" s="7">
        <v>12</v>
      </c>
      <c r="AS3835" s="33" t="str">
        <f t="shared" si="406"/>
        <v>12-11-1968</v>
      </c>
      <c r="AU3835" s="10" t="s">
        <v>9581</v>
      </c>
      <c r="AV3835" s="33">
        <f t="shared" si="411"/>
        <v>54</v>
      </c>
      <c r="AX3835" s="53">
        <v>12479.71</v>
      </c>
      <c r="AY3835" s="50">
        <f t="shared" si="412"/>
        <v>12480</v>
      </c>
      <c r="BA3835" s="10">
        <v>4.2</v>
      </c>
      <c r="BB3835" s="50" t="str">
        <f t="shared" si="413"/>
        <v>Normal</v>
      </c>
    </row>
    <row r="3836" spans="18:54" ht="15.5" x14ac:dyDescent="0.35">
      <c r="R3836" s="7" t="s">
        <v>6740</v>
      </c>
      <c r="S3836" s="10" t="s">
        <v>6976</v>
      </c>
      <c r="T3836" s="16" t="s">
        <v>6072</v>
      </c>
      <c r="X3836" s="27">
        <v>1</v>
      </c>
      <c r="Y3836" s="25">
        <f t="shared" si="407"/>
        <v>1</v>
      </c>
      <c r="AB3836" s="10" t="s">
        <v>2380</v>
      </c>
      <c r="AC3836" s="7" t="s">
        <v>2380</v>
      </c>
      <c r="AF3836" s="25" t="str">
        <f t="shared" si="408"/>
        <v>No</v>
      </c>
      <c r="AG3836" s="36" t="str">
        <f t="shared" si="409"/>
        <v>No</v>
      </c>
      <c r="AJ3836" s="25">
        <v>34.83</v>
      </c>
      <c r="AL3836" s="32" t="str">
        <f t="shared" si="410"/>
        <v>Obesity</v>
      </c>
      <c r="AO3836" s="41">
        <v>1967</v>
      </c>
      <c r="AP3836" s="29" t="s">
        <v>20</v>
      </c>
      <c r="AQ3836" s="7">
        <v>1</v>
      </c>
      <c r="AS3836" s="32" t="str">
        <f t="shared" si="406"/>
        <v>01-09-1967</v>
      </c>
      <c r="AU3836" s="10" t="s">
        <v>9741</v>
      </c>
      <c r="AV3836" s="32">
        <f t="shared" si="411"/>
        <v>55</v>
      </c>
      <c r="AX3836" s="53">
        <v>12485.8</v>
      </c>
      <c r="AY3836" s="49">
        <f t="shared" si="412"/>
        <v>12486</v>
      </c>
      <c r="BA3836" s="10">
        <v>5.79</v>
      </c>
      <c r="BB3836" s="49" t="str">
        <f t="shared" si="413"/>
        <v>Prediabetes</v>
      </c>
    </row>
    <row r="3837" spans="18:54" ht="15.5" x14ac:dyDescent="0.35">
      <c r="R3837" s="7" t="s">
        <v>6739</v>
      </c>
      <c r="S3837" s="10" t="s">
        <v>7742</v>
      </c>
      <c r="T3837" s="16" t="s">
        <v>5965</v>
      </c>
      <c r="X3837" s="27" t="s">
        <v>2381</v>
      </c>
      <c r="Y3837" s="25">
        <f t="shared" si="407"/>
        <v>0</v>
      </c>
      <c r="AB3837" s="10" t="s">
        <v>2380</v>
      </c>
      <c r="AC3837" s="7" t="s">
        <v>2380</v>
      </c>
      <c r="AF3837" s="25" t="str">
        <f t="shared" si="408"/>
        <v>No</v>
      </c>
      <c r="AG3837" s="36" t="str">
        <f t="shared" si="409"/>
        <v>No</v>
      </c>
      <c r="AJ3837" s="25">
        <v>25.46</v>
      </c>
      <c r="AL3837" s="33" t="str">
        <f t="shared" si="410"/>
        <v>Over weight</v>
      </c>
      <c r="AO3837" s="42">
        <v>1968</v>
      </c>
      <c r="AP3837" s="30" t="s">
        <v>30</v>
      </c>
      <c r="AQ3837" s="7">
        <v>3</v>
      </c>
      <c r="AS3837" s="33" t="str">
        <f t="shared" si="406"/>
        <v>03-12-1968</v>
      </c>
      <c r="AU3837" s="10" t="s">
        <v>9742</v>
      </c>
      <c r="AV3837" s="33">
        <f t="shared" si="411"/>
        <v>54</v>
      </c>
      <c r="AX3837" s="53">
        <v>12495.29</v>
      </c>
      <c r="AY3837" s="50">
        <f t="shared" si="412"/>
        <v>12495</v>
      </c>
      <c r="BA3837" s="10">
        <v>4.29</v>
      </c>
      <c r="BB3837" s="50" t="str">
        <f t="shared" si="413"/>
        <v>Normal</v>
      </c>
    </row>
    <row r="3838" spans="18:54" ht="15.5" x14ac:dyDescent="0.35">
      <c r="R3838" s="7" t="s">
        <v>6740</v>
      </c>
      <c r="S3838" s="10" t="s">
        <v>7743</v>
      </c>
      <c r="T3838" s="16" t="s">
        <v>6073</v>
      </c>
      <c r="X3838" s="27" t="s">
        <v>2381</v>
      </c>
      <c r="Y3838" s="25">
        <f t="shared" si="407"/>
        <v>0</v>
      </c>
      <c r="AB3838" s="10" t="s">
        <v>2380</v>
      </c>
      <c r="AC3838" s="7" t="s">
        <v>2380</v>
      </c>
      <c r="AF3838" s="25" t="str">
        <f t="shared" si="408"/>
        <v>No</v>
      </c>
      <c r="AG3838" s="36" t="str">
        <f t="shared" si="409"/>
        <v>No</v>
      </c>
      <c r="AJ3838" s="25">
        <v>23.31</v>
      </c>
      <c r="AL3838" s="32" t="str">
        <f t="shared" si="410"/>
        <v xml:space="preserve">Normal Weight 
</v>
      </c>
      <c r="AO3838" s="41">
        <v>1966</v>
      </c>
      <c r="AP3838" s="29" t="s">
        <v>10</v>
      </c>
      <c r="AQ3838" s="7">
        <v>12</v>
      </c>
      <c r="AS3838" s="32" t="str">
        <f t="shared" si="406"/>
        <v>12-07-1966</v>
      </c>
      <c r="AU3838" s="10" t="s">
        <v>9743</v>
      </c>
      <c r="AV3838" s="32">
        <f t="shared" si="411"/>
        <v>56</v>
      </c>
      <c r="AX3838" s="53">
        <v>12499.88</v>
      </c>
      <c r="AY3838" s="51">
        <f t="shared" si="412"/>
        <v>12500</v>
      </c>
      <c r="BA3838" s="10">
        <v>8.27</v>
      </c>
      <c r="BB3838" s="51" t="str">
        <f t="shared" si="413"/>
        <v>Diabetes</v>
      </c>
    </row>
    <row r="3839" spans="18:54" ht="15.5" x14ac:dyDescent="0.35">
      <c r="R3839" s="7" t="s">
        <v>6739</v>
      </c>
      <c r="S3839" s="10" t="s">
        <v>6115</v>
      </c>
      <c r="T3839" s="16" t="s">
        <v>6074</v>
      </c>
      <c r="X3839" s="27" t="s">
        <v>2381</v>
      </c>
      <c r="Y3839" s="25">
        <f t="shared" si="407"/>
        <v>0</v>
      </c>
      <c r="AB3839" s="10" t="s">
        <v>2380</v>
      </c>
      <c r="AC3839" s="7" t="s">
        <v>2380</v>
      </c>
      <c r="AF3839" s="25" t="str">
        <f t="shared" si="408"/>
        <v>No</v>
      </c>
      <c r="AG3839" s="36" t="str">
        <f t="shared" si="409"/>
        <v>No</v>
      </c>
      <c r="AJ3839" s="25">
        <v>29</v>
      </c>
      <c r="AL3839" s="33" t="str">
        <f t="shared" si="410"/>
        <v>Over weight</v>
      </c>
      <c r="AO3839" s="42">
        <v>1962</v>
      </c>
      <c r="AP3839" s="30" t="s">
        <v>37</v>
      </c>
      <c r="AQ3839" s="7">
        <v>16</v>
      </c>
      <c r="AS3839" s="33" t="str">
        <f t="shared" si="406"/>
        <v>16-10-1962</v>
      </c>
      <c r="AU3839" s="10" t="s">
        <v>9744</v>
      </c>
      <c r="AV3839" s="33">
        <f t="shared" si="411"/>
        <v>60</v>
      </c>
      <c r="AX3839" s="53">
        <v>12523.6</v>
      </c>
      <c r="AY3839" s="50">
        <f t="shared" si="412"/>
        <v>12524</v>
      </c>
      <c r="BA3839" s="10">
        <v>4.5599999999999996</v>
      </c>
      <c r="BB3839" s="50" t="str">
        <f t="shared" si="413"/>
        <v>Normal</v>
      </c>
    </row>
    <row r="3840" spans="18:54" ht="15.5" x14ac:dyDescent="0.35">
      <c r="R3840" s="7" t="s">
        <v>6739</v>
      </c>
      <c r="S3840" s="10" t="s">
        <v>7744</v>
      </c>
      <c r="T3840" s="16" t="s">
        <v>6075</v>
      </c>
      <c r="X3840" s="27" t="s">
        <v>2381</v>
      </c>
      <c r="Y3840" s="25">
        <f t="shared" si="407"/>
        <v>0</v>
      </c>
      <c r="AB3840" s="10" t="s">
        <v>2380</v>
      </c>
      <c r="AC3840" s="7" t="s">
        <v>2380</v>
      </c>
      <c r="AF3840" s="25" t="str">
        <f t="shared" si="408"/>
        <v>No</v>
      </c>
      <c r="AG3840" s="36" t="str">
        <f t="shared" si="409"/>
        <v>No</v>
      </c>
      <c r="AJ3840" s="25">
        <v>32.869999999999997</v>
      </c>
      <c r="AL3840" s="32" t="str">
        <f t="shared" si="410"/>
        <v>Obesity</v>
      </c>
      <c r="AO3840" s="41">
        <v>1961</v>
      </c>
      <c r="AP3840" s="29" t="s">
        <v>15</v>
      </c>
      <c r="AQ3840" s="7">
        <v>28</v>
      </c>
      <c r="AS3840" s="32" t="str">
        <f t="shared" si="406"/>
        <v>28-11-1961</v>
      </c>
      <c r="AU3840" s="10" t="s">
        <v>9745</v>
      </c>
      <c r="AV3840" s="32">
        <f t="shared" si="411"/>
        <v>61</v>
      </c>
      <c r="AX3840" s="53">
        <v>12557.61</v>
      </c>
      <c r="AY3840" s="51">
        <f t="shared" si="412"/>
        <v>12558</v>
      </c>
      <c r="BA3840" s="10">
        <v>5.33</v>
      </c>
      <c r="BB3840" s="51" t="str">
        <f t="shared" si="413"/>
        <v>Normal</v>
      </c>
    </row>
    <row r="3841" spans="18:54" ht="15.5" x14ac:dyDescent="0.35">
      <c r="R3841" s="7" t="s">
        <v>6739</v>
      </c>
      <c r="S3841" s="10" t="s">
        <v>7745</v>
      </c>
      <c r="T3841" s="16" t="s">
        <v>6076</v>
      </c>
      <c r="X3841" s="27" t="s">
        <v>2381</v>
      </c>
      <c r="Y3841" s="25">
        <f t="shared" si="407"/>
        <v>0</v>
      </c>
      <c r="AB3841" s="10" t="s">
        <v>2380</v>
      </c>
      <c r="AC3841" s="7" t="s">
        <v>2380</v>
      </c>
      <c r="AF3841" s="25" t="str">
        <f t="shared" si="408"/>
        <v>No</v>
      </c>
      <c r="AG3841" s="36" t="str">
        <f t="shared" si="409"/>
        <v>No</v>
      </c>
      <c r="AJ3841" s="25">
        <v>26.18</v>
      </c>
      <c r="AL3841" s="33" t="str">
        <f t="shared" si="410"/>
        <v>Over weight</v>
      </c>
      <c r="AO3841" s="42">
        <v>1961</v>
      </c>
      <c r="AP3841" s="30" t="s">
        <v>15</v>
      </c>
      <c r="AQ3841" s="7">
        <v>28</v>
      </c>
      <c r="AS3841" s="33" t="str">
        <f t="shared" si="406"/>
        <v>28-11-1961</v>
      </c>
      <c r="AU3841" s="10" t="s">
        <v>9745</v>
      </c>
      <c r="AV3841" s="33">
        <f t="shared" si="411"/>
        <v>61</v>
      </c>
      <c r="AX3841" s="53">
        <v>12574.05</v>
      </c>
      <c r="AY3841" s="50">
        <f t="shared" si="412"/>
        <v>12574</v>
      </c>
      <c r="BA3841" s="10">
        <v>5.63</v>
      </c>
      <c r="BB3841" s="50" t="str">
        <f t="shared" si="413"/>
        <v>Normal</v>
      </c>
    </row>
    <row r="3842" spans="18:54" ht="15.5" x14ac:dyDescent="0.35">
      <c r="R3842" s="7" t="s">
        <v>6739</v>
      </c>
      <c r="S3842" s="10" t="s">
        <v>7746</v>
      </c>
      <c r="T3842" s="16" t="s">
        <v>6077</v>
      </c>
      <c r="X3842" s="27" t="s">
        <v>2381</v>
      </c>
      <c r="Y3842" s="25">
        <f t="shared" si="407"/>
        <v>0</v>
      </c>
      <c r="AB3842" s="10" t="s">
        <v>2380</v>
      </c>
      <c r="AC3842" s="7" t="s">
        <v>2380</v>
      </c>
      <c r="AF3842" s="25" t="str">
        <f t="shared" si="408"/>
        <v>No</v>
      </c>
      <c r="AG3842" s="36" t="str">
        <f t="shared" si="409"/>
        <v>No</v>
      </c>
      <c r="AJ3842" s="25">
        <v>25.3</v>
      </c>
      <c r="AL3842" s="32" t="str">
        <f t="shared" si="410"/>
        <v>Over weight</v>
      </c>
      <c r="AO3842" s="41">
        <v>1969</v>
      </c>
      <c r="AP3842" s="29" t="s">
        <v>15</v>
      </c>
      <c r="AQ3842" s="7">
        <v>26</v>
      </c>
      <c r="AS3842" s="32" t="str">
        <f t="shared" si="406"/>
        <v>26-11-1969</v>
      </c>
      <c r="AU3842" s="10" t="s">
        <v>9417</v>
      </c>
      <c r="AV3842" s="32">
        <f t="shared" si="411"/>
        <v>53</v>
      </c>
      <c r="AX3842" s="53">
        <v>12579.92</v>
      </c>
      <c r="AY3842" s="51">
        <f t="shared" si="412"/>
        <v>12580</v>
      </c>
      <c r="BA3842" s="10">
        <v>5.12</v>
      </c>
      <c r="BB3842" s="51" t="str">
        <f t="shared" si="413"/>
        <v>Normal</v>
      </c>
    </row>
    <row r="3843" spans="18:54" ht="15.5" x14ac:dyDescent="0.35">
      <c r="R3843" s="7" t="s">
        <v>6740</v>
      </c>
      <c r="S3843" s="10" t="s">
        <v>7747</v>
      </c>
      <c r="T3843" s="16" t="s">
        <v>5641</v>
      </c>
      <c r="X3843" s="27">
        <v>1</v>
      </c>
      <c r="Y3843" s="25">
        <f t="shared" si="407"/>
        <v>1</v>
      </c>
      <c r="AB3843" s="10" t="s">
        <v>2382</v>
      </c>
      <c r="AC3843" s="7" t="s">
        <v>2380</v>
      </c>
      <c r="AF3843" s="25" t="str">
        <f t="shared" si="408"/>
        <v>Yes</v>
      </c>
      <c r="AG3843" s="36" t="str">
        <f t="shared" si="409"/>
        <v>No</v>
      </c>
      <c r="AJ3843" s="25">
        <v>36.94</v>
      </c>
      <c r="AL3843" s="33" t="str">
        <f t="shared" si="410"/>
        <v>Obesity</v>
      </c>
      <c r="AO3843" s="42">
        <v>1970</v>
      </c>
      <c r="AP3843" s="30" t="s">
        <v>18</v>
      </c>
      <c r="AQ3843" s="7">
        <v>18</v>
      </c>
      <c r="AS3843" s="33" t="str">
        <f t="shared" si="406"/>
        <v>18-06-1970</v>
      </c>
      <c r="AU3843" s="10" t="s">
        <v>9746</v>
      </c>
      <c r="AV3843" s="33">
        <f t="shared" si="411"/>
        <v>52</v>
      </c>
      <c r="AX3843" s="53">
        <v>12592.53</v>
      </c>
      <c r="AY3843" s="50">
        <f t="shared" si="412"/>
        <v>12593</v>
      </c>
      <c r="BA3843" s="10">
        <v>5.15</v>
      </c>
      <c r="BB3843" s="50" t="str">
        <f t="shared" si="413"/>
        <v>Normal</v>
      </c>
    </row>
    <row r="3844" spans="18:54" ht="15.5" x14ac:dyDescent="0.35">
      <c r="R3844" s="7" t="s">
        <v>6739</v>
      </c>
      <c r="S3844" s="10" t="s">
        <v>7748</v>
      </c>
      <c r="T3844" s="16" t="s">
        <v>6078</v>
      </c>
      <c r="X3844" s="27" t="s">
        <v>2381</v>
      </c>
      <c r="Y3844" s="25">
        <f t="shared" si="407"/>
        <v>0</v>
      </c>
      <c r="AB3844" s="10" t="s">
        <v>2380</v>
      </c>
      <c r="AC3844" s="7" t="s">
        <v>2380</v>
      </c>
      <c r="AF3844" s="25" t="str">
        <f t="shared" si="408"/>
        <v>No</v>
      </c>
      <c r="AG3844" s="36" t="str">
        <f t="shared" si="409"/>
        <v>No</v>
      </c>
      <c r="AJ3844" s="25">
        <v>22.86</v>
      </c>
      <c r="AL3844" s="32" t="str">
        <f t="shared" si="410"/>
        <v xml:space="preserve">Normal Weight 
</v>
      </c>
      <c r="AO3844" s="41">
        <v>1988</v>
      </c>
      <c r="AP3844" s="29" t="s">
        <v>35</v>
      </c>
      <c r="AQ3844" s="7">
        <v>11</v>
      </c>
      <c r="AS3844" s="32" t="str">
        <f t="shared" si="406"/>
        <v>11-08-1988</v>
      </c>
      <c r="AU3844" s="10" t="s">
        <v>9747</v>
      </c>
      <c r="AV3844" s="32">
        <f t="shared" si="411"/>
        <v>34</v>
      </c>
      <c r="AX3844" s="53">
        <v>12600.46</v>
      </c>
      <c r="AY3844" s="49">
        <f t="shared" si="412"/>
        <v>12600</v>
      </c>
      <c r="BA3844" s="10">
        <v>7.5</v>
      </c>
      <c r="BB3844" s="49" t="str">
        <f t="shared" si="413"/>
        <v>Diabetes</v>
      </c>
    </row>
    <row r="3845" spans="18:54" ht="15.5" x14ac:dyDescent="0.35">
      <c r="R3845" s="7" t="s">
        <v>6739</v>
      </c>
      <c r="S3845" s="10" t="s">
        <v>7749</v>
      </c>
      <c r="T3845" s="16" t="s">
        <v>6079</v>
      </c>
      <c r="X3845" s="27">
        <v>1</v>
      </c>
      <c r="Y3845" s="25">
        <f t="shared" si="407"/>
        <v>1</v>
      </c>
      <c r="AB3845" s="10" t="s">
        <v>2382</v>
      </c>
      <c r="AC3845" s="7" t="s">
        <v>2380</v>
      </c>
      <c r="AF3845" s="25" t="str">
        <f t="shared" si="408"/>
        <v>Yes</v>
      </c>
      <c r="AG3845" s="36" t="str">
        <f t="shared" si="409"/>
        <v>No</v>
      </c>
      <c r="AJ3845" s="25">
        <v>18.760000000000002</v>
      </c>
      <c r="AL3845" s="33" t="str">
        <f t="shared" si="410"/>
        <v xml:space="preserve">Normal Weight 
</v>
      </c>
      <c r="AO3845" s="42">
        <v>1998</v>
      </c>
      <c r="AP3845" s="30" t="s">
        <v>15</v>
      </c>
      <c r="AQ3845" s="7">
        <v>18</v>
      </c>
      <c r="AS3845" s="33" t="str">
        <f t="shared" si="406"/>
        <v>18-11-1998</v>
      </c>
      <c r="AU3845" s="10" t="s">
        <v>9748</v>
      </c>
      <c r="AV3845" s="33">
        <f t="shared" si="411"/>
        <v>24</v>
      </c>
      <c r="AX3845" s="53">
        <v>12609.89</v>
      </c>
      <c r="AY3845" s="50">
        <f t="shared" si="412"/>
        <v>12610</v>
      </c>
      <c r="BA3845" s="10">
        <v>4.88</v>
      </c>
      <c r="BB3845" s="50" t="str">
        <f t="shared" si="413"/>
        <v>Normal</v>
      </c>
    </row>
    <row r="3846" spans="18:54" ht="15.5" x14ac:dyDescent="0.35">
      <c r="R3846" s="7" t="s">
        <v>6739</v>
      </c>
      <c r="S3846" s="10" t="s">
        <v>7750</v>
      </c>
      <c r="T3846" s="16" t="s">
        <v>6080</v>
      </c>
      <c r="X3846" s="27" t="s">
        <v>2381</v>
      </c>
      <c r="Y3846" s="25">
        <f t="shared" si="407"/>
        <v>0</v>
      </c>
      <c r="AB3846" s="10" t="s">
        <v>2380</v>
      </c>
      <c r="AC3846" s="7" t="s">
        <v>2380</v>
      </c>
      <c r="AF3846" s="25" t="str">
        <f t="shared" si="408"/>
        <v>No</v>
      </c>
      <c r="AG3846" s="36" t="str">
        <f t="shared" si="409"/>
        <v>No</v>
      </c>
      <c r="AJ3846" s="25">
        <v>24.36</v>
      </c>
      <c r="AL3846" s="32" t="str">
        <f t="shared" si="410"/>
        <v xml:space="preserve">Normal Weight 
</v>
      </c>
      <c r="AO3846" s="41">
        <v>1963</v>
      </c>
      <c r="AP3846" s="29" t="s">
        <v>35</v>
      </c>
      <c r="AQ3846" s="7">
        <v>19</v>
      </c>
      <c r="AS3846" s="32" t="str">
        <f t="shared" si="406"/>
        <v>19-08-1963</v>
      </c>
      <c r="AU3846" s="10" t="s">
        <v>9749</v>
      </c>
      <c r="AV3846" s="32">
        <f t="shared" si="411"/>
        <v>59</v>
      </c>
      <c r="AX3846" s="53">
        <v>12622.18</v>
      </c>
      <c r="AY3846" s="51">
        <f t="shared" si="412"/>
        <v>12622</v>
      </c>
      <c r="BA3846" s="10">
        <v>5.57</v>
      </c>
      <c r="BB3846" s="51" t="str">
        <f t="shared" si="413"/>
        <v>Normal</v>
      </c>
    </row>
    <row r="3847" spans="18:54" ht="15.5" x14ac:dyDescent="0.35">
      <c r="R3847" s="7" t="s">
        <v>6740</v>
      </c>
      <c r="S3847" s="10" t="s">
        <v>7751</v>
      </c>
      <c r="T3847" s="16" t="s">
        <v>6081</v>
      </c>
      <c r="U3847" t="s">
        <v>6741</v>
      </c>
      <c r="X3847" s="27" t="s">
        <v>2381</v>
      </c>
      <c r="Y3847" s="25">
        <f t="shared" si="407"/>
        <v>0</v>
      </c>
      <c r="AB3847" s="10" t="s">
        <v>2380</v>
      </c>
      <c r="AC3847" s="7" t="s">
        <v>2380</v>
      </c>
      <c r="AF3847" s="25" t="str">
        <f t="shared" si="408"/>
        <v>No</v>
      </c>
      <c r="AG3847" s="36" t="str">
        <f t="shared" si="409"/>
        <v>No</v>
      </c>
      <c r="AJ3847" s="25">
        <v>32.299999999999997</v>
      </c>
      <c r="AL3847" s="33" t="str">
        <f t="shared" si="410"/>
        <v>Obesity</v>
      </c>
      <c r="AO3847" s="42">
        <v>1970</v>
      </c>
      <c r="AP3847" s="30" t="s">
        <v>30</v>
      </c>
      <c r="AQ3847" s="7">
        <v>28</v>
      </c>
      <c r="AS3847" s="33" t="str">
        <f t="shared" si="406"/>
        <v>28-12-1970</v>
      </c>
      <c r="AU3847" s="10" t="s">
        <v>9750</v>
      </c>
      <c r="AV3847" s="33">
        <f t="shared" si="411"/>
        <v>52</v>
      </c>
      <c r="AX3847" s="53">
        <v>12624.74</v>
      </c>
      <c r="AY3847" s="50">
        <f t="shared" si="412"/>
        <v>12625</v>
      </c>
      <c r="BA3847" s="10">
        <v>5.31</v>
      </c>
      <c r="BB3847" s="50" t="str">
        <f t="shared" si="413"/>
        <v>Normal</v>
      </c>
    </row>
    <row r="3848" spans="18:54" ht="15.5" x14ac:dyDescent="0.35">
      <c r="R3848" s="7" t="s">
        <v>6740</v>
      </c>
      <c r="S3848" s="10" t="s">
        <v>7752</v>
      </c>
      <c r="T3848" s="16" t="s">
        <v>6082</v>
      </c>
      <c r="X3848" s="27" t="s">
        <v>2381</v>
      </c>
      <c r="Y3848" s="25">
        <f t="shared" si="407"/>
        <v>0</v>
      </c>
      <c r="AB3848" s="10" t="s">
        <v>2382</v>
      </c>
      <c r="AC3848" s="7" t="s">
        <v>2380</v>
      </c>
      <c r="AF3848" s="25" t="str">
        <f t="shared" si="408"/>
        <v>Yes</v>
      </c>
      <c r="AG3848" s="36" t="str">
        <f t="shared" si="409"/>
        <v>No</v>
      </c>
      <c r="AJ3848" s="25">
        <v>22.704999999999998</v>
      </c>
      <c r="AL3848" s="32" t="str">
        <f t="shared" si="410"/>
        <v xml:space="preserve">Normal Weight 
</v>
      </c>
      <c r="AO3848" s="41">
        <v>1965</v>
      </c>
      <c r="AP3848" s="29" t="s">
        <v>37</v>
      </c>
      <c r="AQ3848" s="7">
        <v>4</v>
      </c>
      <c r="AS3848" s="32" t="str">
        <f t="shared" si="406"/>
        <v>04-10-1965</v>
      </c>
      <c r="AU3848" s="10" t="s">
        <v>9751</v>
      </c>
      <c r="AV3848" s="32">
        <f t="shared" si="411"/>
        <v>57</v>
      </c>
      <c r="AX3848" s="53">
        <v>12629.17</v>
      </c>
      <c r="AY3848" s="51">
        <f t="shared" si="412"/>
        <v>12629</v>
      </c>
      <c r="BA3848" s="10">
        <v>4.57</v>
      </c>
      <c r="BB3848" s="51" t="str">
        <f t="shared" si="413"/>
        <v>Normal</v>
      </c>
    </row>
    <row r="3849" spans="18:54" ht="15.5" x14ac:dyDescent="0.35">
      <c r="R3849" s="7" t="s">
        <v>6739</v>
      </c>
      <c r="S3849" s="10" t="s">
        <v>7753</v>
      </c>
      <c r="T3849" s="16" t="s">
        <v>6083</v>
      </c>
      <c r="X3849" s="27">
        <v>1</v>
      </c>
      <c r="Y3849" s="25">
        <f t="shared" si="407"/>
        <v>1</v>
      </c>
      <c r="AB3849" s="10" t="s">
        <v>2382</v>
      </c>
      <c r="AC3849" s="7" t="s">
        <v>2380</v>
      </c>
      <c r="AF3849" s="25" t="str">
        <f t="shared" si="408"/>
        <v>Yes</v>
      </c>
      <c r="AG3849" s="36" t="str">
        <f t="shared" si="409"/>
        <v>No</v>
      </c>
      <c r="AJ3849" s="25">
        <v>21.79</v>
      </c>
      <c r="AL3849" s="33" t="str">
        <f t="shared" si="410"/>
        <v xml:space="preserve">Normal Weight 
</v>
      </c>
      <c r="AO3849" s="42">
        <v>1962</v>
      </c>
      <c r="AP3849" s="30" t="s">
        <v>15</v>
      </c>
      <c r="AQ3849" s="7">
        <v>22</v>
      </c>
      <c r="AS3849" s="33" t="str">
        <f t="shared" si="406"/>
        <v>22-11-1962</v>
      </c>
      <c r="AU3849" s="10" t="s">
        <v>9752</v>
      </c>
      <c r="AV3849" s="33">
        <f t="shared" si="411"/>
        <v>60</v>
      </c>
      <c r="AX3849" s="53">
        <v>12629.9</v>
      </c>
      <c r="AY3849" s="50">
        <f t="shared" si="412"/>
        <v>12630</v>
      </c>
      <c r="BA3849" s="10">
        <v>8.6999999999999993</v>
      </c>
      <c r="BB3849" s="50" t="str">
        <f t="shared" si="413"/>
        <v>Diabetes</v>
      </c>
    </row>
    <row r="3850" spans="18:54" ht="15.5" x14ac:dyDescent="0.35">
      <c r="R3850" s="7" t="s">
        <v>6740</v>
      </c>
      <c r="S3850" s="10" t="s">
        <v>7754</v>
      </c>
      <c r="T3850" s="16" t="s">
        <v>6084</v>
      </c>
      <c r="X3850" s="27" t="s">
        <v>2381</v>
      </c>
      <c r="Y3850" s="25">
        <f t="shared" si="407"/>
        <v>0</v>
      </c>
      <c r="AB3850" s="10" t="s">
        <v>2380</v>
      </c>
      <c r="AC3850" s="7" t="s">
        <v>2380</v>
      </c>
      <c r="AF3850" s="25" t="str">
        <f t="shared" si="408"/>
        <v>No</v>
      </c>
      <c r="AG3850" s="36" t="str">
        <f t="shared" si="409"/>
        <v>No</v>
      </c>
      <c r="AJ3850" s="25">
        <v>24.52</v>
      </c>
      <c r="AL3850" s="32" t="str">
        <f t="shared" si="410"/>
        <v xml:space="preserve">Normal Weight 
</v>
      </c>
      <c r="AO3850" s="41">
        <v>1962</v>
      </c>
      <c r="AP3850" s="29" t="s">
        <v>10</v>
      </c>
      <c r="AQ3850" s="7">
        <v>22</v>
      </c>
      <c r="AS3850" s="32" t="str">
        <f t="shared" si="406"/>
        <v>22-07-1962</v>
      </c>
      <c r="AU3850" s="10" t="s">
        <v>9753</v>
      </c>
      <c r="AV3850" s="32">
        <f t="shared" si="411"/>
        <v>60</v>
      </c>
      <c r="AX3850" s="53">
        <v>12638.2</v>
      </c>
      <c r="AY3850" s="51">
        <f t="shared" si="412"/>
        <v>12638</v>
      </c>
      <c r="BA3850" s="10">
        <v>4.76</v>
      </c>
      <c r="BB3850" s="51" t="str">
        <f t="shared" si="413"/>
        <v>Normal</v>
      </c>
    </row>
    <row r="3851" spans="18:54" ht="15.5" x14ac:dyDescent="0.35">
      <c r="R3851" s="7" t="s">
        <v>6740</v>
      </c>
      <c r="S3851" s="10" t="s">
        <v>7755</v>
      </c>
      <c r="T3851" s="16" t="s">
        <v>6085</v>
      </c>
      <c r="X3851" s="27" t="s">
        <v>2381</v>
      </c>
      <c r="Y3851" s="25">
        <f t="shared" si="407"/>
        <v>0</v>
      </c>
      <c r="AB3851" s="10" t="s">
        <v>2380</v>
      </c>
      <c r="AC3851" s="7" t="s">
        <v>2380</v>
      </c>
      <c r="AF3851" s="25" t="str">
        <f t="shared" si="408"/>
        <v>No</v>
      </c>
      <c r="AG3851" s="36" t="str">
        <f t="shared" si="409"/>
        <v>No</v>
      </c>
      <c r="AJ3851" s="25">
        <v>39.520000000000003</v>
      </c>
      <c r="AL3851" s="33" t="str">
        <f t="shared" si="410"/>
        <v>Obesity</v>
      </c>
      <c r="AO3851" s="42">
        <v>1972</v>
      </c>
      <c r="AP3851" s="30" t="s">
        <v>20</v>
      </c>
      <c r="AQ3851" s="7">
        <v>5</v>
      </c>
      <c r="AS3851" s="33" t="str">
        <f t="shared" si="406"/>
        <v>05-09-1972</v>
      </c>
      <c r="AU3851" s="10" t="s">
        <v>9754</v>
      </c>
      <c r="AV3851" s="33">
        <f t="shared" si="411"/>
        <v>50</v>
      </c>
      <c r="AX3851" s="53">
        <v>12640.24</v>
      </c>
      <c r="AY3851" s="50">
        <f t="shared" si="412"/>
        <v>12640</v>
      </c>
      <c r="BA3851" s="10">
        <v>11.81</v>
      </c>
      <c r="BB3851" s="50" t="str">
        <f t="shared" si="413"/>
        <v>Diabetes</v>
      </c>
    </row>
    <row r="3852" spans="18:54" ht="15.5" x14ac:dyDescent="0.35">
      <c r="R3852" s="7" t="s">
        <v>6740</v>
      </c>
      <c r="S3852" s="10" t="s">
        <v>7756</v>
      </c>
      <c r="T3852" s="16" t="s">
        <v>6086</v>
      </c>
      <c r="X3852" s="27" t="s">
        <v>2381</v>
      </c>
      <c r="Y3852" s="25">
        <f t="shared" si="407"/>
        <v>0</v>
      </c>
      <c r="AB3852" s="10" t="s">
        <v>2380</v>
      </c>
      <c r="AC3852" s="7" t="s">
        <v>2380</v>
      </c>
      <c r="AF3852" s="25" t="str">
        <f t="shared" si="408"/>
        <v>No</v>
      </c>
      <c r="AG3852" s="36" t="str">
        <f t="shared" si="409"/>
        <v>No</v>
      </c>
      <c r="AJ3852" s="25">
        <v>24.49</v>
      </c>
      <c r="AL3852" s="32" t="str">
        <f t="shared" si="410"/>
        <v xml:space="preserve">Normal Weight 
</v>
      </c>
      <c r="AO3852" s="41">
        <v>1966</v>
      </c>
      <c r="AP3852" s="29" t="s">
        <v>30</v>
      </c>
      <c r="AQ3852" s="7">
        <v>17</v>
      </c>
      <c r="AS3852" s="32" t="str">
        <f t="shared" si="406"/>
        <v>17-12-1966</v>
      </c>
      <c r="AU3852" s="10" t="s">
        <v>9755</v>
      </c>
      <c r="AV3852" s="32">
        <f t="shared" si="411"/>
        <v>56</v>
      </c>
      <c r="AX3852" s="53">
        <v>12643.38</v>
      </c>
      <c r="AY3852" s="49">
        <f t="shared" si="412"/>
        <v>12643</v>
      </c>
      <c r="BA3852" s="10">
        <v>4.67</v>
      </c>
      <c r="BB3852" s="49" t="str">
        <f t="shared" si="413"/>
        <v>Normal</v>
      </c>
    </row>
    <row r="3853" spans="18:54" ht="15.5" x14ac:dyDescent="0.35">
      <c r="R3853" s="7" t="s">
        <v>6740</v>
      </c>
      <c r="S3853" s="10" t="s">
        <v>6287</v>
      </c>
      <c r="T3853" s="16" t="s">
        <v>6087</v>
      </c>
      <c r="X3853" s="27" t="s">
        <v>2381</v>
      </c>
      <c r="Y3853" s="25">
        <f t="shared" si="407"/>
        <v>0</v>
      </c>
      <c r="AB3853" s="10" t="s">
        <v>2380</v>
      </c>
      <c r="AC3853" s="7" t="s">
        <v>2380</v>
      </c>
      <c r="AF3853" s="25" t="str">
        <f t="shared" si="408"/>
        <v>No</v>
      </c>
      <c r="AG3853" s="36" t="str">
        <f t="shared" si="409"/>
        <v>No</v>
      </c>
      <c r="AJ3853" s="25">
        <v>26.315000000000001</v>
      </c>
      <c r="AL3853" s="33" t="str">
        <f t="shared" si="410"/>
        <v>Over weight</v>
      </c>
      <c r="AO3853" s="42">
        <v>1962</v>
      </c>
      <c r="AP3853" s="30" t="s">
        <v>10</v>
      </c>
      <c r="AQ3853" s="7">
        <v>11</v>
      </c>
      <c r="AS3853" s="33" t="str">
        <f t="shared" si="406"/>
        <v>11-07-1962</v>
      </c>
      <c r="AU3853" s="10" t="s">
        <v>9756</v>
      </c>
      <c r="AV3853" s="33">
        <f t="shared" si="411"/>
        <v>60</v>
      </c>
      <c r="AX3853" s="53">
        <v>12644.59</v>
      </c>
      <c r="AY3853" s="50">
        <f t="shared" si="412"/>
        <v>12645</v>
      </c>
      <c r="BA3853" s="10">
        <v>6.02</v>
      </c>
      <c r="BB3853" s="50" t="str">
        <f t="shared" si="413"/>
        <v>Prediabetes</v>
      </c>
    </row>
    <row r="3854" spans="18:54" ht="15.5" x14ac:dyDescent="0.35">
      <c r="R3854" s="7" t="s">
        <v>6739</v>
      </c>
      <c r="S3854" s="10" t="s">
        <v>7757</v>
      </c>
      <c r="T3854" s="16" t="s">
        <v>6088</v>
      </c>
      <c r="X3854" s="27" t="s">
        <v>2381</v>
      </c>
      <c r="Y3854" s="25">
        <f t="shared" si="407"/>
        <v>0</v>
      </c>
      <c r="AB3854" s="10" t="s">
        <v>2380</v>
      </c>
      <c r="AC3854" s="7" t="s">
        <v>2380</v>
      </c>
      <c r="AF3854" s="25" t="str">
        <f t="shared" si="408"/>
        <v>No</v>
      </c>
      <c r="AG3854" s="36" t="str">
        <f t="shared" si="409"/>
        <v>No</v>
      </c>
      <c r="AJ3854" s="25">
        <v>22.58</v>
      </c>
      <c r="AL3854" s="32" t="str">
        <f t="shared" si="410"/>
        <v xml:space="preserve">Normal Weight 
</v>
      </c>
      <c r="AO3854" s="41">
        <v>1965</v>
      </c>
      <c r="AP3854" s="29" t="s">
        <v>20</v>
      </c>
      <c r="AQ3854" s="7">
        <v>14</v>
      </c>
      <c r="AS3854" s="32" t="str">
        <f t="shared" si="406"/>
        <v>14-09-1965</v>
      </c>
      <c r="AU3854" s="10" t="s">
        <v>9757</v>
      </c>
      <c r="AV3854" s="32">
        <f t="shared" si="411"/>
        <v>57</v>
      </c>
      <c r="AX3854" s="53">
        <v>12646.21</v>
      </c>
      <c r="AY3854" s="51">
        <f t="shared" si="412"/>
        <v>12646</v>
      </c>
      <c r="BA3854" s="10">
        <v>7.46</v>
      </c>
      <c r="BB3854" s="51" t="str">
        <f t="shared" si="413"/>
        <v>Diabetes</v>
      </c>
    </row>
    <row r="3855" spans="18:54" ht="15.5" x14ac:dyDescent="0.35">
      <c r="R3855" s="7" t="s">
        <v>6739</v>
      </c>
      <c r="S3855" s="10" t="s">
        <v>7256</v>
      </c>
      <c r="T3855" s="16" t="s">
        <v>6089</v>
      </c>
      <c r="X3855" s="27">
        <v>1</v>
      </c>
      <c r="Y3855" s="25">
        <f t="shared" si="407"/>
        <v>1</v>
      </c>
      <c r="AB3855" s="10" t="s">
        <v>2380</v>
      </c>
      <c r="AC3855" s="7" t="s">
        <v>2380</v>
      </c>
      <c r="AF3855" s="25" t="str">
        <f t="shared" si="408"/>
        <v>No</v>
      </c>
      <c r="AG3855" s="36" t="str">
        <f t="shared" si="409"/>
        <v>No</v>
      </c>
      <c r="AJ3855" s="25">
        <v>19.475000000000001</v>
      </c>
      <c r="AL3855" s="33" t="str">
        <f t="shared" si="410"/>
        <v xml:space="preserve">Normal Weight 
</v>
      </c>
      <c r="AO3855" s="42">
        <v>1962</v>
      </c>
      <c r="AP3855" s="30" t="s">
        <v>35</v>
      </c>
      <c r="AQ3855" s="7">
        <v>27</v>
      </c>
      <c r="AS3855" s="33" t="str">
        <f t="shared" si="406"/>
        <v>27-08-1962</v>
      </c>
      <c r="AU3855" s="10" t="s">
        <v>9758</v>
      </c>
      <c r="AV3855" s="33">
        <f t="shared" si="411"/>
        <v>60</v>
      </c>
      <c r="AX3855" s="53">
        <v>12648.7</v>
      </c>
      <c r="AY3855" s="50">
        <f t="shared" si="412"/>
        <v>12649</v>
      </c>
      <c r="BA3855" s="10">
        <v>4.74</v>
      </c>
      <c r="BB3855" s="50" t="str">
        <f t="shared" si="413"/>
        <v>Normal</v>
      </c>
    </row>
    <row r="3856" spans="18:54" ht="15.5" x14ac:dyDescent="0.35">
      <c r="R3856" s="7" t="s">
        <v>6742</v>
      </c>
      <c r="S3856" s="10" t="s">
        <v>8338</v>
      </c>
      <c r="T3856" s="16" t="s">
        <v>6090</v>
      </c>
      <c r="X3856" s="27" t="s">
        <v>2381</v>
      </c>
      <c r="Y3856" s="25">
        <f t="shared" si="407"/>
        <v>0</v>
      </c>
      <c r="AB3856" s="10" t="s">
        <v>2380</v>
      </c>
      <c r="AC3856" s="7" t="s">
        <v>2380</v>
      </c>
      <c r="AF3856" s="25" t="str">
        <f t="shared" si="408"/>
        <v>No</v>
      </c>
      <c r="AG3856" s="36" t="str">
        <f t="shared" si="409"/>
        <v>No</v>
      </c>
      <c r="AJ3856" s="25">
        <v>26.33</v>
      </c>
      <c r="AL3856" s="32" t="str">
        <f t="shared" si="410"/>
        <v>Over weight</v>
      </c>
      <c r="AO3856" s="41">
        <v>1974</v>
      </c>
      <c r="AP3856" s="29" t="s">
        <v>20</v>
      </c>
      <c r="AQ3856" s="7">
        <v>24</v>
      </c>
      <c r="AS3856" s="32" t="str">
        <f t="shared" si="406"/>
        <v>24-09-1974</v>
      </c>
      <c r="AU3856" s="10" t="s">
        <v>9759</v>
      </c>
      <c r="AV3856" s="32">
        <f t="shared" si="411"/>
        <v>48</v>
      </c>
      <c r="AX3856" s="53">
        <v>12697.48</v>
      </c>
      <c r="AY3856" s="51">
        <f t="shared" si="412"/>
        <v>12697</v>
      </c>
      <c r="BA3856" s="10">
        <v>4.79</v>
      </c>
      <c r="BB3856" s="51" t="str">
        <f t="shared" si="413"/>
        <v>Normal</v>
      </c>
    </row>
    <row r="3857" spans="18:54" ht="15.5" x14ac:dyDescent="0.35">
      <c r="R3857" s="7" t="s">
        <v>6739</v>
      </c>
      <c r="S3857" s="10" t="s">
        <v>7245</v>
      </c>
      <c r="T3857" s="16" t="s">
        <v>6091</v>
      </c>
      <c r="X3857" s="27" t="s">
        <v>2381</v>
      </c>
      <c r="Y3857" s="25">
        <f t="shared" si="407"/>
        <v>0</v>
      </c>
      <c r="AB3857" s="10" t="s">
        <v>2382</v>
      </c>
      <c r="AC3857" s="7" t="s">
        <v>2380</v>
      </c>
      <c r="AF3857" s="25" t="str">
        <f t="shared" si="408"/>
        <v>Yes</v>
      </c>
      <c r="AG3857" s="36" t="str">
        <f t="shared" si="409"/>
        <v>No</v>
      </c>
      <c r="AJ3857" s="25">
        <v>17.29</v>
      </c>
      <c r="AL3857" s="33" t="str">
        <f t="shared" si="410"/>
        <v>Under weight</v>
      </c>
      <c r="AO3857" s="42">
        <v>1992</v>
      </c>
      <c r="AP3857" s="30" t="s">
        <v>10</v>
      </c>
      <c r="AQ3857" s="7">
        <v>7</v>
      </c>
      <c r="AS3857" s="33" t="str">
        <f t="shared" si="406"/>
        <v>07-07-1992</v>
      </c>
      <c r="AU3857" s="10" t="s">
        <v>9760</v>
      </c>
      <c r="AV3857" s="33">
        <f t="shared" si="411"/>
        <v>30</v>
      </c>
      <c r="AX3857" s="53">
        <v>12699.56</v>
      </c>
      <c r="AY3857" s="50">
        <f t="shared" si="412"/>
        <v>12700</v>
      </c>
      <c r="BA3857" s="10">
        <v>5.35</v>
      </c>
      <c r="BB3857" s="50" t="str">
        <f t="shared" si="413"/>
        <v>Normal</v>
      </c>
    </row>
    <row r="3858" spans="18:54" ht="15.5" x14ac:dyDescent="0.35">
      <c r="R3858" s="7" t="s">
        <v>6739</v>
      </c>
      <c r="S3858" s="10" t="s">
        <v>7758</v>
      </c>
      <c r="T3858" s="16" t="s">
        <v>6092</v>
      </c>
      <c r="X3858" s="27">
        <v>1</v>
      </c>
      <c r="Y3858" s="25">
        <f t="shared" si="407"/>
        <v>1</v>
      </c>
      <c r="AB3858" s="10" t="s">
        <v>2380</v>
      </c>
      <c r="AC3858" s="7" t="s">
        <v>2380</v>
      </c>
      <c r="AF3858" s="25" t="str">
        <f t="shared" si="408"/>
        <v>No</v>
      </c>
      <c r="AG3858" s="36" t="str">
        <f t="shared" si="409"/>
        <v>No</v>
      </c>
      <c r="AJ3858" s="25">
        <v>42.88</v>
      </c>
      <c r="AL3858" s="32" t="str">
        <f t="shared" si="410"/>
        <v>Obesity</v>
      </c>
      <c r="AO3858" s="41">
        <v>1964</v>
      </c>
      <c r="AP3858" s="29" t="s">
        <v>15</v>
      </c>
      <c r="AQ3858" s="7">
        <v>28</v>
      </c>
      <c r="AS3858" s="32" t="str">
        <f t="shared" si="406"/>
        <v>28-11-1964</v>
      </c>
      <c r="AU3858" s="10" t="s">
        <v>9761</v>
      </c>
      <c r="AV3858" s="32">
        <f t="shared" si="411"/>
        <v>58</v>
      </c>
      <c r="AX3858" s="53">
        <v>12700.63</v>
      </c>
      <c r="AY3858" s="51">
        <f t="shared" si="412"/>
        <v>12701</v>
      </c>
      <c r="BA3858" s="10">
        <v>4.87</v>
      </c>
      <c r="BB3858" s="51" t="str">
        <f t="shared" si="413"/>
        <v>Normal</v>
      </c>
    </row>
    <row r="3859" spans="18:54" ht="15.5" x14ac:dyDescent="0.35">
      <c r="R3859" s="7" t="s">
        <v>6740</v>
      </c>
      <c r="S3859" s="10" t="s">
        <v>7759</v>
      </c>
      <c r="T3859" s="16" t="s">
        <v>5575</v>
      </c>
      <c r="X3859" s="27" t="s">
        <v>2381</v>
      </c>
      <c r="Y3859" s="25">
        <f t="shared" si="407"/>
        <v>0</v>
      </c>
      <c r="AB3859" s="10" t="s">
        <v>2382</v>
      </c>
      <c r="AC3859" s="7" t="s">
        <v>2380</v>
      </c>
      <c r="AF3859" s="25" t="str">
        <f t="shared" si="408"/>
        <v>Yes</v>
      </c>
      <c r="AG3859" s="36" t="str">
        <f t="shared" si="409"/>
        <v>No</v>
      </c>
      <c r="AJ3859" s="25">
        <v>32.200000000000003</v>
      </c>
      <c r="AL3859" s="33" t="str">
        <f t="shared" si="410"/>
        <v>Obesity</v>
      </c>
      <c r="AO3859" s="42">
        <v>1970</v>
      </c>
      <c r="AP3859" s="30" t="s">
        <v>10</v>
      </c>
      <c r="AQ3859" s="7">
        <v>8</v>
      </c>
      <c r="AS3859" s="33" t="str">
        <f t="shared" si="406"/>
        <v>08-07-1970</v>
      </c>
      <c r="AU3859" s="10" t="s">
        <v>9762</v>
      </c>
      <c r="AV3859" s="33">
        <f t="shared" si="411"/>
        <v>52</v>
      </c>
      <c r="AX3859" s="53">
        <v>12713</v>
      </c>
      <c r="AY3859" s="50">
        <f t="shared" si="412"/>
        <v>12713</v>
      </c>
      <c r="BA3859" s="10">
        <v>10.09</v>
      </c>
      <c r="BB3859" s="50" t="str">
        <f t="shared" si="413"/>
        <v>Diabetes</v>
      </c>
    </row>
    <row r="3860" spans="18:54" ht="15.5" x14ac:dyDescent="0.35">
      <c r="R3860" s="7" t="s">
        <v>6740</v>
      </c>
      <c r="S3860" s="10" t="s">
        <v>7760</v>
      </c>
      <c r="T3860" s="16" t="s">
        <v>6093</v>
      </c>
      <c r="X3860" s="27">
        <v>1</v>
      </c>
      <c r="Y3860" s="25">
        <f t="shared" si="407"/>
        <v>1</v>
      </c>
      <c r="AB3860" s="10" t="s">
        <v>2382</v>
      </c>
      <c r="AC3860" s="7" t="s">
        <v>2380</v>
      </c>
      <c r="AF3860" s="25" t="str">
        <f t="shared" si="408"/>
        <v>Yes</v>
      </c>
      <c r="AG3860" s="36" t="str">
        <f t="shared" si="409"/>
        <v>No</v>
      </c>
      <c r="AJ3860" s="25">
        <v>18.75</v>
      </c>
      <c r="AL3860" s="32" t="str">
        <f t="shared" si="410"/>
        <v xml:space="preserve">Normal Weight 
</v>
      </c>
      <c r="AO3860" s="41">
        <v>1988</v>
      </c>
      <c r="AP3860" s="29" t="s">
        <v>10</v>
      </c>
      <c r="AQ3860" s="7">
        <v>17</v>
      </c>
      <c r="AS3860" s="32" t="str">
        <f t="shared" si="406"/>
        <v>17-07-1988</v>
      </c>
      <c r="AU3860" s="10" t="s">
        <v>9763</v>
      </c>
      <c r="AV3860" s="32">
        <f t="shared" si="411"/>
        <v>34</v>
      </c>
      <c r="AX3860" s="53">
        <v>12718.21</v>
      </c>
      <c r="AY3860" s="49">
        <f t="shared" si="412"/>
        <v>12718</v>
      </c>
      <c r="BA3860" s="10">
        <v>5.47</v>
      </c>
      <c r="BB3860" s="49" t="str">
        <f t="shared" si="413"/>
        <v>Normal</v>
      </c>
    </row>
    <row r="3861" spans="18:54" ht="15.5" x14ac:dyDescent="0.35">
      <c r="R3861" s="7" t="s">
        <v>6739</v>
      </c>
      <c r="S3861" s="10" t="s">
        <v>7761</v>
      </c>
      <c r="T3861" s="16" t="s">
        <v>6094</v>
      </c>
      <c r="X3861" s="27" t="s">
        <v>2381</v>
      </c>
      <c r="Y3861" s="25">
        <f t="shared" si="407"/>
        <v>0</v>
      </c>
      <c r="AB3861" s="10" t="s">
        <v>2380</v>
      </c>
      <c r="AC3861" s="7" t="s">
        <v>2380</v>
      </c>
      <c r="AF3861" s="25" t="str">
        <f t="shared" si="408"/>
        <v>No</v>
      </c>
      <c r="AG3861" s="36" t="str">
        <f t="shared" si="409"/>
        <v>No</v>
      </c>
      <c r="AJ3861" s="25">
        <v>22.36</v>
      </c>
      <c r="AL3861" s="33" t="str">
        <f t="shared" si="410"/>
        <v xml:space="preserve">Normal Weight 
</v>
      </c>
      <c r="AO3861" s="42">
        <v>1962</v>
      </c>
      <c r="AP3861" s="30" t="s">
        <v>20</v>
      </c>
      <c r="AQ3861" s="7">
        <v>2</v>
      </c>
      <c r="AS3861" s="33" t="str">
        <f t="shared" si="406"/>
        <v>02-09-1962</v>
      </c>
      <c r="AU3861" s="10" t="s">
        <v>9764</v>
      </c>
      <c r="AV3861" s="33">
        <f t="shared" si="411"/>
        <v>60</v>
      </c>
      <c r="AX3861" s="53">
        <v>12731</v>
      </c>
      <c r="AY3861" s="50">
        <f t="shared" si="412"/>
        <v>12731</v>
      </c>
      <c r="BA3861" s="10">
        <v>8.6</v>
      </c>
      <c r="BB3861" s="50" t="str">
        <f t="shared" si="413"/>
        <v>Diabetes</v>
      </c>
    </row>
    <row r="3862" spans="18:54" ht="15.5" x14ac:dyDescent="0.35">
      <c r="R3862" s="7" t="s">
        <v>6740</v>
      </c>
      <c r="S3862" s="10" t="s">
        <v>7684</v>
      </c>
      <c r="T3862" s="16" t="s">
        <v>6095</v>
      </c>
      <c r="X3862" s="27" t="s">
        <v>2381</v>
      </c>
      <c r="Y3862" s="25">
        <f t="shared" si="407"/>
        <v>0</v>
      </c>
      <c r="AB3862" s="10" t="s">
        <v>2382</v>
      </c>
      <c r="AC3862" s="7" t="s">
        <v>2380</v>
      </c>
      <c r="AF3862" s="25" t="str">
        <f t="shared" si="408"/>
        <v>Yes</v>
      </c>
      <c r="AG3862" s="36" t="str">
        <f t="shared" si="409"/>
        <v>No</v>
      </c>
      <c r="AJ3862" s="25">
        <v>23.94</v>
      </c>
      <c r="AL3862" s="32" t="str">
        <f t="shared" si="410"/>
        <v xml:space="preserve">Normal Weight 
</v>
      </c>
      <c r="AO3862" s="41">
        <v>1962</v>
      </c>
      <c r="AP3862" s="29" t="s">
        <v>37</v>
      </c>
      <c r="AQ3862" s="7">
        <v>1</v>
      </c>
      <c r="AS3862" s="32" t="str">
        <f t="shared" si="406"/>
        <v>01-10-1962</v>
      </c>
      <c r="AU3862" s="10" t="s">
        <v>9765</v>
      </c>
      <c r="AV3862" s="32">
        <f t="shared" si="411"/>
        <v>60</v>
      </c>
      <c r="AX3862" s="53">
        <v>12741.17</v>
      </c>
      <c r="AY3862" s="51">
        <f t="shared" si="412"/>
        <v>12741</v>
      </c>
      <c r="BA3862" s="10">
        <v>10.74</v>
      </c>
      <c r="BB3862" s="51" t="str">
        <f t="shared" si="413"/>
        <v>Diabetes</v>
      </c>
    </row>
    <row r="3863" spans="18:54" ht="15.5" x14ac:dyDescent="0.35">
      <c r="R3863" s="7" t="s">
        <v>6740</v>
      </c>
      <c r="S3863" s="10" t="s">
        <v>7762</v>
      </c>
      <c r="T3863" s="16" t="s">
        <v>5502</v>
      </c>
      <c r="X3863" s="27">
        <v>1</v>
      </c>
      <c r="Y3863" s="25">
        <f t="shared" si="407"/>
        <v>1</v>
      </c>
      <c r="AB3863" s="10" t="s">
        <v>2380</v>
      </c>
      <c r="AC3863" s="7" t="s">
        <v>2380</v>
      </c>
      <c r="AF3863" s="25" t="str">
        <f t="shared" si="408"/>
        <v>No</v>
      </c>
      <c r="AG3863" s="36" t="str">
        <f t="shared" si="409"/>
        <v>No</v>
      </c>
      <c r="AJ3863" s="25">
        <v>30.1</v>
      </c>
      <c r="AL3863" s="33" t="str">
        <f t="shared" si="410"/>
        <v>Obesity</v>
      </c>
      <c r="AO3863" s="42">
        <v>1975</v>
      </c>
      <c r="AP3863" s="30" t="s">
        <v>20</v>
      </c>
      <c r="AQ3863" s="7">
        <v>25</v>
      </c>
      <c r="AS3863" s="33" t="str">
        <f t="shared" si="406"/>
        <v>25-09-1975</v>
      </c>
      <c r="AU3863" s="10" t="s">
        <v>9766</v>
      </c>
      <c r="AV3863" s="33">
        <f t="shared" si="411"/>
        <v>47</v>
      </c>
      <c r="AX3863" s="53">
        <v>12770.27</v>
      </c>
      <c r="AY3863" s="50">
        <f t="shared" si="412"/>
        <v>12770</v>
      </c>
      <c r="BA3863" s="10">
        <v>4.3899999999999997</v>
      </c>
      <c r="BB3863" s="50" t="str">
        <f t="shared" si="413"/>
        <v>Normal</v>
      </c>
    </row>
    <row r="3864" spans="18:54" ht="15.5" x14ac:dyDescent="0.35">
      <c r="R3864" s="7" t="s">
        <v>6740</v>
      </c>
      <c r="S3864" s="10" t="s">
        <v>6908</v>
      </c>
      <c r="T3864" s="16" t="s">
        <v>4899</v>
      </c>
      <c r="X3864" s="27" t="s">
        <v>2381</v>
      </c>
      <c r="Y3864" s="25">
        <f t="shared" si="407"/>
        <v>0</v>
      </c>
      <c r="AB3864" s="10" t="s">
        <v>2380</v>
      </c>
      <c r="AC3864" s="7" t="s">
        <v>2380</v>
      </c>
      <c r="AF3864" s="25" t="str">
        <f t="shared" si="408"/>
        <v>No</v>
      </c>
      <c r="AG3864" s="36" t="str">
        <f t="shared" si="409"/>
        <v>No</v>
      </c>
      <c r="AJ3864" s="25">
        <v>21.93</v>
      </c>
      <c r="AL3864" s="32" t="str">
        <f t="shared" si="410"/>
        <v xml:space="preserve">Normal Weight 
</v>
      </c>
      <c r="AO3864" s="41">
        <v>1972</v>
      </c>
      <c r="AP3864" s="29" t="s">
        <v>37</v>
      </c>
      <c r="AQ3864" s="7">
        <v>7</v>
      </c>
      <c r="AS3864" s="32" t="str">
        <f t="shared" si="406"/>
        <v>07-10-1972</v>
      </c>
      <c r="AU3864" s="10" t="s">
        <v>9600</v>
      </c>
      <c r="AV3864" s="32">
        <f t="shared" si="411"/>
        <v>50</v>
      </c>
      <c r="AX3864" s="53">
        <v>12776.05</v>
      </c>
      <c r="AY3864" s="51">
        <f t="shared" si="412"/>
        <v>12776</v>
      </c>
      <c r="BA3864" s="10">
        <v>6.3</v>
      </c>
      <c r="BB3864" s="51" t="str">
        <f t="shared" si="413"/>
        <v>Prediabetes</v>
      </c>
    </row>
    <row r="3865" spans="18:54" ht="15.5" x14ac:dyDescent="0.35">
      <c r="R3865" s="7" t="s">
        <v>6739</v>
      </c>
      <c r="S3865" s="10" t="s">
        <v>7763</v>
      </c>
      <c r="T3865" s="16" t="s">
        <v>6096</v>
      </c>
      <c r="X3865" s="27">
        <v>1</v>
      </c>
      <c r="Y3865" s="25">
        <f t="shared" si="407"/>
        <v>1</v>
      </c>
      <c r="AB3865" s="10" t="s">
        <v>2380</v>
      </c>
      <c r="AC3865" s="7" t="s">
        <v>2380</v>
      </c>
      <c r="AF3865" s="25" t="str">
        <f t="shared" si="408"/>
        <v>No</v>
      </c>
      <c r="AG3865" s="36" t="str">
        <f t="shared" si="409"/>
        <v>No</v>
      </c>
      <c r="AJ3865" s="25">
        <v>39.75</v>
      </c>
      <c r="AL3865" s="33" t="str">
        <f t="shared" si="410"/>
        <v>Obesity</v>
      </c>
      <c r="AO3865" s="42">
        <v>1963</v>
      </c>
      <c r="AP3865" s="30" t="s">
        <v>30</v>
      </c>
      <c r="AQ3865" s="7">
        <v>5</v>
      </c>
      <c r="AS3865" s="33" t="str">
        <f t="shared" si="406"/>
        <v>05-12-1963</v>
      </c>
      <c r="AU3865" s="10" t="s">
        <v>9767</v>
      </c>
      <c r="AV3865" s="33">
        <f t="shared" si="411"/>
        <v>59</v>
      </c>
      <c r="AX3865" s="53">
        <v>12788.03</v>
      </c>
      <c r="AY3865" s="50">
        <f t="shared" si="412"/>
        <v>12788</v>
      </c>
      <c r="BA3865" s="10">
        <v>5.41</v>
      </c>
      <c r="BB3865" s="50" t="str">
        <f t="shared" si="413"/>
        <v>Normal</v>
      </c>
    </row>
    <row r="3866" spans="18:54" ht="15.5" x14ac:dyDescent="0.35">
      <c r="R3866" s="7" t="s">
        <v>6740</v>
      </c>
      <c r="S3866" s="10" t="s">
        <v>6877</v>
      </c>
      <c r="T3866" s="16" t="s">
        <v>6097</v>
      </c>
      <c r="X3866" s="27">
        <v>1</v>
      </c>
      <c r="Y3866" s="25">
        <f t="shared" si="407"/>
        <v>1</v>
      </c>
      <c r="AB3866" s="10" t="s">
        <v>2380</v>
      </c>
      <c r="AC3866" s="7" t="s">
        <v>2380</v>
      </c>
      <c r="AF3866" s="25" t="str">
        <f t="shared" si="408"/>
        <v>No</v>
      </c>
      <c r="AG3866" s="36" t="str">
        <f t="shared" si="409"/>
        <v>No</v>
      </c>
      <c r="AJ3866" s="25">
        <v>26.03</v>
      </c>
      <c r="AL3866" s="32" t="str">
        <f t="shared" si="410"/>
        <v>Over weight</v>
      </c>
      <c r="AO3866" s="41">
        <v>1983</v>
      </c>
      <c r="AP3866" s="29" t="s">
        <v>37</v>
      </c>
      <c r="AQ3866" s="7">
        <v>29</v>
      </c>
      <c r="AS3866" s="32" t="str">
        <f t="shared" si="406"/>
        <v>29-10-1983</v>
      </c>
      <c r="AU3866" s="10" t="s">
        <v>9768</v>
      </c>
      <c r="AV3866" s="32">
        <f t="shared" si="411"/>
        <v>39</v>
      </c>
      <c r="AX3866" s="53">
        <v>12788.18</v>
      </c>
      <c r="AY3866" s="51">
        <f t="shared" si="412"/>
        <v>12788</v>
      </c>
      <c r="BA3866" s="10">
        <v>4.47</v>
      </c>
      <c r="BB3866" s="51" t="str">
        <f t="shared" si="413"/>
        <v>Normal</v>
      </c>
    </row>
    <row r="3867" spans="18:54" ht="15.5" x14ac:dyDescent="0.35">
      <c r="R3867" s="7" t="s">
        <v>6740</v>
      </c>
      <c r="S3867" s="10" t="s">
        <v>7764</v>
      </c>
      <c r="T3867" s="16" t="s">
        <v>6098</v>
      </c>
      <c r="X3867" s="27" t="s">
        <v>2381</v>
      </c>
      <c r="Y3867" s="25">
        <f t="shared" si="407"/>
        <v>0</v>
      </c>
      <c r="AB3867" s="10" t="s">
        <v>2380</v>
      </c>
      <c r="AC3867" s="7" t="s">
        <v>2380</v>
      </c>
      <c r="AF3867" s="25" t="str">
        <f t="shared" si="408"/>
        <v>No</v>
      </c>
      <c r="AG3867" s="36" t="str">
        <f t="shared" si="409"/>
        <v>No</v>
      </c>
      <c r="AJ3867" s="25">
        <v>34.51</v>
      </c>
      <c r="AL3867" s="33" t="str">
        <f t="shared" si="410"/>
        <v>Obesity</v>
      </c>
      <c r="AO3867" s="42">
        <v>1978</v>
      </c>
      <c r="AP3867" s="30" t="s">
        <v>10</v>
      </c>
      <c r="AQ3867" s="7">
        <v>24</v>
      </c>
      <c r="AS3867" s="33" t="str">
        <f t="shared" si="406"/>
        <v>24-07-1978</v>
      </c>
      <c r="AU3867" s="10" t="s">
        <v>9769</v>
      </c>
      <c r="AV3867" s="33">
        <f t="shared" si="411"/>
        <v>44</v>
      </c>
      <c r="AX3867" s="53">
        <v>12797.21</v>
      </c>
      <c r="AY3867" s="50">
        <f t="shared" si="412"/>
        <v>12797</v>
      </c>
      <c r="BA3867" s="10">
        <v>6.26</v>
      </c>
      <c r="BB3867" s="50" t="str">
        <f t="shared" si="413"/>
        <v>Prediabetes</v>
      </c>
    </row>
    <row r="3868" spans="18:54" ht="15.5" x14ac:dyDescent="0.35">
      <c r="R3868" s="7" t="s">
        <v>6739</v>
      </c>
      <c r="S3868" s="10" t="s">
        <v>7765</v>
      </c>
      <c r="T3868" s="16" t="s">
        <v>6099</v>
      </c>
      <c r="X3868" s="27">
        <v>1</v>
      </c>
      <c r="Y3868" s="25">
        <f t="shared" si="407"/>
        <v>1</v>
      </c>
      <c r="AB3868" s="10" t="s">
        <v>2382</v>
      </c>
      <c r="AC3868" s="7" t="s">
        <v>2380</v>
      </c>
      <c r="AF3868" s="25" t="str">
        <f t="shared" si="408"/>
        <v>Yes</v>
      </c>
      <c r="AG3868" s="36" t="str">
        <f t="shared" si="409"/>
        <v>No</v>
      </c>
      <c r="AJ3868" s="25">
        <v>19.32</v>
      </c>
      <c r="AL3868" s="32" t="str">
        <f t="shared" si="410"/>
        <v xml:space="preserve">Normal Weight 
</v>
      </c>
      <c r="AO3868" s="41">
        <v>1963</v>
      </c>
      <c r="AP3868" s="29" t="s">
        <v>10</v>
      </c>
      <c r="AQ3868" s="7">
        <v>20</v>
      </c>
      <c r="AS3868" s="32" t="str">
        <f t="shared" si="406"/>
        <v>20-07-1963</v>
      </c>
      <c r="AU3868" s="10" t="s">
        <v>9707</v>
      </c>
      <c r="AV3868" s="32">
        <f t="shared" si="411"/>
        <v>59</v>
      </c>
      <c r="AX3868" s="53">
        <v>12815.44</v>
      </c>
      <c r="AY3868" s="49">
        <f t="shared" si="412"/>
        <v>12815</v>
      </c>
      <c r="BA3868" s="10">
        <v>11.58</v>
      </c>
      <c r="BB3868" s="49" t="str">
        <f t="shared" si="413"/>
        <v>Diabetes</v>
      </c>
    </row>
    <row r="3869" spans="18:54" ht="15.5" x14ac:dyDescent="0.35">
      <c r="R3869" s="7" t="s">
        <v>6740</v>
      </c>
      <c r="S3869" s="10" t="s">
        <v>7766</v>
      </c>
      <c r="T3869" s="16" t="s">
        <v>6100</v>
      </c>
      <c r="X3869" s="27" t="s">
        <v>2381</v>
      </c>
      <c r="Y3869" s="25">
        <f t="shared" si="407"/>
        <v>0</v>
      </c>
      <c r="AB3869" s="10" t="s">
        <v>2380</v>
      </c>
      <c r="AC3869" s="7" t="s">
        <v>2380</v>
      </c>
      <c r="AF3869" s="25" t="str">
        <f t="shared" si="408"/>
        <v>No</v>
      </c>
      <c r="AG3869" s="36" t="str">
        <f t="shared" si="409"/>
        <v>No</v>
      </c>
      <c r="AJ3869" s="25">
        <v>28.5</v>
      </c>
      <c r="AL3869" s="33" t="str">
        <f t="shared" si="410"/>
        <v>Over weight</v>
      </c>
      <c r="AO3869" s="42">
        <v>1967</v>
      </c>
      <c r="AP3869" s="30" t="s">
        <v>20</v>
      </c>
      <c r="AQ3869" s="7">
        <v>25</v>
      </c>
      <c r="AS3869" s="33" t="str">
        <f t="shared" si="406"/>
        <v>25-09-1967</v>
      </c>
      <c r="AU3869" s="10" t="s">
        <v>9770</v>
      </c>
      <c r="AV3869" s="33">
        <f t="shared" si="411"/>
        <v>55</v>
      </c>
      <c r="AX3869" s="53">
        <v>12823.25</v>
      </c>
      <c r="AY3869" s="50">
        <f t="shared" si="412"/>
        <v>12823</v>
      </c>
      <c r="BA3869" s="10">
        <v>4.3600000000000003</v>
      </c>
      <c r="BB3869" s="50" t="str">
        <f t="shared" si="413"/>
        <v>Normal</v>
      </c>
    </row>
    <row r="3870" spans="18:54" ht="15.5" x14ac:dyDescent="0.35">
      <c r="R3870" s="7" t="s">
        <v>6740</v>
      </c>
      <c r="S3870" s="10" t="s">
        <v>6877</v>
      </c>
      <c r="T3870" s="16" t="s">
        <v>6101</v>
      </c>
      <c r="X3870" s="27" t="s">
        <v>2381</v>
      </c>
      <c r="Y3870" s="25">
        <f t="shared" si="407"/>
        <v>0</v>
      </c>
      <c r="AB3870" s="10" t="s">
        <v>2382</v>
      </c>
      <c r="AC3870" s="7" t="s">
        <v>2380</v>
      </c>
      <c r="AF3870" s="25" t="str">
        <f t="shared" si="408"/>
        <v>Yes</v>
      </c>
      <c r="AG3870" s="36" t="str">
        <f t="shared" si="409"/>
        <v>No</v>
      </c>
      <c r="AJ3870" s="25">
        <v>30.875</v>
      </c>
      <c r="AL3870" s="32" t="str">
        <f t="shared" si="410"/>
        <v>Obesity</v>
      </c>
      <c r="AO3870" s="41">
        <v>2004</v>
      </c>
      <c r="AP3870" s="29" t="s">
        <v>15</v>
      </c>
      <c r="AQ3870" s="7">
        <v>9</v>
      </c>
      <c r="AS3870" s="32" t="str">
        <f t="shared" si="406"/>
        <v>09-11-2004</v>
      </c>
      <c r="AU3870" s="10" t="s">
        <v>9771</v>
      </c>
      <c r="AV3870" s="32">
        <f t="shared" si="411"/>
        <v>18</v>
      </c>
      <c r="AX3870" s="53">
        <v>12829.46</v>
      </c>
      <c r="AY3870" s="51">
        <f t="shared" si="412"/>
        <v>12829</v>
      </c>
      <c r="BA3870" s="10">
        <v>4.1399999999999997</v>
      </c>
      <c r="BB3870" s="51" t="str">
        <f t="shared" si="413"/>
        <v>Normal</v>
      </c>
    </row>
    <row r="3871" spans="18:54" ht="15.5" x14ac:dyDescent="0.35">
      <c r="R3871" s="7" t="s">
        <v>6740</v>
      </c>
      <c r="S3871" s="10" t="s">
        <v>6427</v>
      </c>
      <c r="T3871" s="16" t="s">
        <v>6102</v>
      </c>
      <c r="X3871" s="27" t="s">
        <v>2381</v>
      </c>
      <c r="Y3871" s="25">
        <f t="shared" si="407"/>
        <v>0</v>
      </c>
      <c r="AB3871" s="10" t="s">
        <v>2380</v>
      </c>
      <c r="AC3871" s="7" t="s">
        <v>2380</v>
      </c>
      <c r="AF3871" s="25" t="str">
        <f t="shared" si="408"/>
        <v>No</v>
      </c>
      <c r="AG3871" s="36" t="str">
        <f t="shared" si="409"/>
        <v>No</v>
      </c>
      <c r="AJ3871" s="25">
        <v>24.02</v>
      </c>
      <c r="AL3871" s="33" t="str">
        <f t="shared" si="410"/>
        <v xml:space="preserve">Normal Weight 
</v>
      </c>
      <c r="AO3871" s="42">
        <v>1993</v>
      </c>
      <c r="AP3871" s="30" t="s">
        <v>20</v>
      </c>
      <c r="AQ3871" s="7">
        <v>27</v>
      </c>
      <c r="AS3871" s="33" t="str">
        <f t="shared" si="406"/>
        <v>27-09-1993</v>
      </c>
      <c r="AU3871" s="10" t="s">
        <v>9772</v>
      </c>
      <c r="AV3871" s="33">
        <f t="shared" si="411"/>
        <v>29</v>
      </c>
      <c r="AX3871" s="53">
        <v>12847.24</v>
      </c>
      <c r="AY3871" s="50">
        <f t="shared" si="412"/>
        <v>12847</v>
      </c>
      <c r="BA3871" s="10">
        <v>4.38</v>
      </c>
      <c r="BB3871" s="50" t="str">
        <f t="shared" si="413"/>
        <v>Normal</v>
      </c>
    </row>
    <row r="3872" spans="18:54" ht="15.5" x14ac:dyDescent="0.35">
      <c r="R3872" s="7" t="s">
        <v>6739</v>
      </c>
      <c r="S3872" s="10" t="s">
        <v>7767</v>
      </c>
      <c r="T3872" s="16" t="s">
        <v>6103</v>
      </c>
      <c r="X3872" s="27" t="s">
        <v>2381</v>
      </c>
      <c r="Y3872" s="25">
        <f t="shared" si="407"/>
        <v>0</v>
      </c>
      <c r="AB3872" s="10" t="s">
        <v>2382</v>
      </c>
      <c r="AC3872" s="7" t="s">
        <v>2380</v>
      </c>
      <c r="AF3872" s="25" t="str">
        <f t="shared" si="408"/>
        <v>Yes</v>
      </c>
      <c r="AG3872" s="36" t="str">
        <f t="shared" si="409"/>
        <v>No</v>
      </c>
      <c r="AJ3872" s="25">
        <v>36.08</v>
      </c>
      <c r="AL3872" s="32" t="str">
        <f t="shared" si="410"/>
        <v>Obesity</v>
      </c>
      <c r="AO3872" s="41">
        <v>1973</v>
      </c>
      <c r="AP3872" s="29" t="s">
        <v>20</v>
      </c>
      <c r="AQ3872" s="7">
        <v>22</v>
      </c>
      <c r="AS3872" s="32" t="str">
        <f t="shared" si="406"/>
        <v>22-09-1973</v>
      </c>
      <c r="AU3872" s="10" t="s">
        <v>9773</v>
      </c>
      <c r="AV3872" s="32">
        <f t="shared" si="411"/>
        <v>49</v>
      </c>
      <c r="AX3872" s="53">
        <v>12852.37</v>
      </c>
      <c r="AY3872" s="51">
        <f t="shared" si="412"/>
        <v>12852</v>
      </c>
      <c r="BA3872" s="10">
        <v>11.61</v>
      </c>
      <c r="BB3872" s="51" t="str">
        <f t="shared" si="413"/>
        <v>Diabetes</v>
      </c>
    </row>
    <row r="3873" spans="18:54" ht="15.5" x14ac:dyDescent="0.35">
      <c r="R3873" s="7" t="s">
        <v>6739</v>
      </c>
      <c r="S3873" s="10" t="s">
        <v>7111</v>
      </c>
      <c r="T3873" s="16" t="s">
        <v>6104</v>
      </c>
      <c r="X3873" s="27" t="s">
        <v>2381</v>
      </c>
      <c r="Y3873" s="25">
        <f t="shared" si="407"/>
        <v>0</v>
      </c>
      <c r="AB3873" s="10" t="s">
        <v>2382</v>
      </c>
      <c r="AC3873" s="7" t="s">
        <v>2380</v>
      </c>
      <c r="AF3873" s="25" t="str">
        <f t="shared" si="408"/>
        <v>Yes</v>
      </c>
      <c r="AG3873" s="36" t="str">
        <f t="shared" si="409"/>
        <v>No</v>
      </c>
      <c r="AJ3873" s="25">
        <v>32.200000000000003</v>
      </c>
      <c r="AL3873" s="33" t="str">
        <f t="shared" si="410"/>
        <v>Obesity</v>
      </c>
      <c r="AO3873" s="42">
        <v>1963</v>
      </c>
      <c r="AP3873" s="30" t="s">
        <v>20</v>
      </c>
      <c r="AQ3873" s="7">
        <v>27</v>
      </c>
      <c r="AS3873" s="33" t="str">
        <f t="shared" si="406"/>
        <v>27-09-1963</v>
      </c>
      <c r="AU3873" s="10" t="s">
        <v>9774</v>
      </c>
      <c r="AV3873" s="33">
        <f t="shared" si="411"/>
        <v>59</v>
      </c>
      <c r="AX3873" s="53">
        <v>12856.84</v>
      </c>
      <c r="AY3873" s="50">
        <f t="shared" si="412"/>
        <v>12857</v>
      </c>
      <c r="BA3873" s="10">
        <v>10.59</v>
      </c>
      <c r="BB3873" s="50" t="str">
        <f t="shared" si="413"/>
        <v>Diabetes</v>
      </c>
    </row>
    <row r="3874" spans="18:54" ht="15.5" x14ac:dyDescent="0.35">
      <c r="R3874" s="7" t="s">
        <v>6739</v>
      </c>
      <c r="S3874" s="10" t="s">
        <v>7768</v>
      </c>
      <c r="T3874" s="16" t="s">
        <v>6105</v>
      </c>
      <c r="X3874" s="27" t="s">
        <v>2381</v>
      </c>
      <c r="Y3874" s="25">
        <f t="shared" si="407"/>
        <v>0</v>
      </c>
      <c r="AB3874" s="10" t="s">
        <v>2382</v>
      </c>
      <c r="AC3874" s="7" t="s">
        <v>2380</v>
      </c>
      <c r="AF3874" s="25" t="str">
        <f t="shared" si="408"/>
        <v>Yes</v>
      </c>
      <c r="AG3874" s="36" t="str">
        <f t="shared" si="409"/>
        <v>No</v>
      </c>
      <c r="AJ3874" s="25">
        <v>28.05</v>
      </c>
      <c r="AL3874" s="32" t="str">
        <f t="shared" si="410"/>
        <v>Over weight</v>
      </c>
      <c r="AO3874" s="41">
        <v>1984</v>
      </c>
      <c r="AP3874" s="29" t="s">
        <v>35</v>
      </c>
      <c r="AQ3874" s="7">
        <v>6</v>
      </c>
      <c r="AS3874" s="32" t="str">
        <f t="shared" si="406"/>
        <v>06-08-1984</v>
      </c>
      <c r="AU3874" s="10" t="s">
        <v>9775</v>
      </c>
      <c r="AV3874" s="32">
        <f t="shared" si="411"/>
        <v>38</v>
      </c>
      <c r="AX3874" s="53">
        <v>12870.31</v>
      </c>
      <c r="AY3874" s="51">
        <f t="shared" si="412"/>
        <v>12870</v>
      </c>
      <c r="BA3874" s="10">
        <v>11.85</v>
      </c>
      <c r="BB3874" s="51" t="str">
        <f t="shared" si="413"/>
        <v>Diabetes</v>
      </c>
    </row>
    <row r="3875" spans="18:54" ht="15.5" x14ac:dyDescent="0.35">
      <c r="R3875" s="7" t="s">
        <v>6739</v>
      </c>
      <c r="S3875" s="10" t="s">
        <v>7769</v>
      </c>
      <c r="T3875" s="16" t="s">
        <v>6106</v>
      </c>
      <c r="X3875" s="27">
        <v>1</v>
      </c>
      <c r="Y3875" s="25">
        <f t="shared" si="407"/>
        <v>1</v>
      </c>
      <c r="AB3875" s="10" t="s">
        <v>2382</v>
      </c>
      <c r="AC3875" s="7" t="s">
        <v>2380</v>
      </c>
      <c r="AF3875" s="25" t="str">
        <f t="shared" si="408"/>
        <v>Yes</v>
      </c>
      <c r="AG3875" s="36" t="str">
        <f t="shared" si="409"/>
        <v>No</v>
      </c>
      <c r="AJ3875" s="25">
        <v>19</v>
      </c>
      <c r="AL3875" s="33" t="str">
        <f t="shared" si="410"/>
        <v xml:space="preserve">Normal Weight 
</v>
      </c>
      <c r="AO3875" s="42">
        <v>2004</v>
      </c>
      <c r="AP3875" s="30" t="s">
        <v>10</v>
      </c>
      <c r="AQ3875" s="7">
        <v>9</v>
      </c>
      <c r="AS3875" s="33" t="str">
        <f t="shared" si="406"/>
        <v>09-07-2004</v>
      </c>
      <c r="AU3875" s="10" t="s">
        <v>8431</v>
      </c>
      <c r="AV3875" s="33">
        <f t="shared" si="411"/>
        <v>18</v>
      </c>
      <c r="AX3875" s="53">
        <v>12890.06</v>
      </c>
      <c r="AY3875" s="50">
        <f t="shared" si="412"/>
        <v>12890</v>
      </c>
      <c r="BA3875" s="10">
        <v>5.46</v>
      </c>
      <c r="BB3875" s="50" t="str">
        <f t="shared" si="413"/>
        <v>Normal</v>
      </c>
    </row>
    <row r="3876" spans="18:54" ht="15.5" x14ac:dyDescent="0.35">
      <c r="R3876" s="7" t="s">
        <v>6740</v>
      </c>
      <c r="S3876" s="10" t="s">
        <v>7770</v>
      </c>
      <c r="T3876" s="16" t="s">
        <v>6107</v>
      </c>
      <c r="X3876" s="27">
        <v>2</v>
      </c>
      <c r="Y3876" s="25">
        <f t="shared" si="407"/>
        <v>2</v>
      </c>
      <c r="AB3876" s="10" t="s">
        <v>2382</v>
      </c>
      <c r="AC3876" s="7" t="s">
        <v>2380</v>
      </c>
      <c r="AF3876" s="25" t="str">
        <f t="shared" si="408"/>
        <v>Yes</v>
      </c>
      <c r="AG3876" s="36" t="str">
        <f t="shared" si="409"/>
        <v>No</v>
      </c>
      <c r="AJ3876" s="25">
        <v>16.13</v>
      </c>
      <c r="AL3876" s="32" t="str">
        <f t="shared" si="410"/>
        <v>Under weight</v>
      </c>
      <c r="AO3876" s="41">
        <v>1963</v>
      </c>
      <c r="AP3876" s="29" t="s">
        <v>35</v>
      </c>
      <c r="AQ3876" s="7">
        <v>16</v>
      </c>
      <c r="AS3876" s="32" t="str">
        <f t="shared" si="406"/>
        <v>16-08-1963</v>
      </c>
      <c r="AU3876" s="10" t="s">
        <v>9776</v>
      </c>
      <c r="AV3876" s="32">
        <f t="shared" si="411"/>
        <v>59</v>
      </c>
      <c r="AX3876" s="53">
        <v>12913.99</v>
      </c>
      <c r="AY3876" s="49">
        <f t="shared" si="412"/>
        <v>12914</v>
      </c>
      <c r="BA3876" s="10">
        <v>4.54</v>
      </c>
      <c r="BB3876" s="49" t="str">
        <f t="shared" si="413"/>
        <v>Normal</v>
      </c>
    </row>
    <row r="3877" spans="18:54" ht="15.5" x14ac:dyDescent="0.35">
      <c r="R3877" s="7" t="s">
        <v>6739</v>
      </c>
      <c r="S3877" s="10" t="s">
        <v>7238</v>
      </c>
      <c r="T3877" s="16" t="s">
        <v>6108</v>
      </c>
      <c r="X3877" s="27">
        <v>2</v>
      </c>
      <c r="Y3877" s="25">
        <f t="shared" si="407"/>
        <v>2</v>
      </c>
      <c r="AB3877" s="10" t="s">
        <v>2382</v>
      </c>
      <c r="AC3877" s="7" t="s">
        <v>2380</v>
      </c>
      <c r="AF3877" s="25" t="str">
        <f t="shared" si="408"/>
        <v>Yes</v>
      </c>
      <c r="AG3877" s="36" t="str">
        <f t="shared" si="409"/>
        <v>No</v>
      </c>
      <c r="AJ3877" s="25">
        <v>18.77</v>
      </c>
      <c r="AL3877" s="33" t="str">
        <f t="shared" si="410"/>
        <v xml:space="preserve">Normal Weight 
</v>
      </c>
      <c r="AO3877" s="42">
        <v>1963</v>
      </c>
      <c r="AP3877" s="30" t="s">
        <v>20</v>
      </c>
      <c r="AQ3877" s="7">
        <v>1</v>
      </c>
      <c r="AS3877" s="33" t="str">
        <f t="shared" si="406"/>
        <v>01-09-1963</v>
      </c>
      <c r="AU3877" s="10" t="s">
        <v>9777</v>
      </c>
      <c r="AV3877" s="33">
        <f t="shared" si="411"/>
        <v>59</v>
      </c>
      <c r="AX3877" s="53">
        <v>12925.89</v>
      </c>
      <c r="AY3877" s="50">
        <f t="shared" si="412"/>
        <v>12926</v>
      </c>
      <c r="BA3877" s="10">
        <v>11.98</v>
      </c>
      <c r="BB3877" s="50" t="str">
        <f t="shared" si="413"/>
        <v>Diabetes</v>
      </c>
    </row>
    <row r="3878" spans="18:54" ht="15.5" x14ac:dyDescent="0.35">
      <c r="R3878" s="7" t="s">
        <v>6740</v>
      </c>
      <c r="S3878" s="10" t="s">
        <v>7771</v>
      </c>
      <c r="T3878" s="16" t="s">
        <v>6109</v>
      </c>
      <c r="X3878" s="27">
        <v>1</v>
      </c>
      <c r="Y3878" s="25">
        <f t="shared" si="407"/>
        <v>1</v>
      </c>
      <c r="AB3878" s="10" t="s">
        <v>2382</v>
      </c>
      <c r="AC3878" s="7" t="s">
        <v>2380</v>
      </c>
      <c r="AF3878" s="25" t="str">
        <f t="shared" si="408"/>
        <v>Yes</v>
      </c>
      <c r="AG3878" s="36" t="str">
        <f t="shared" si="409"/>
        <v>No</v>
      </c>
      <c r="AJ3878" s="25">
        <v>28.88</v>
      </c>
      <c r="AL3878" s="32" t="str">
        <f t="shared" si="410"/>
        <v>Over weight</v>
      </c>
      <c r="AO3878" s="41">
        <v>1963</v>
      </c>
      <c r="AP3878" s="29" t="s">
        <v>35</v>
      </c>
      <c r="AQ3878" s="7">
        <v>14</v>
      </c>
      <c r="AS3878" s="32" t="str">
        <f t="shared" si="406"/>
        <v>14-08-1963</v>
      </c>
      <c r="AU3878" s="10" t="s">
        <v>9778</v>
      </c>
      <c r="AV3878" s="32">
        <f t="shared" si="411"/>
        <v>59</v>
      </c>
      <c r="AX3878" s="53">
        <v>12928.79</v>
      </c>
      <c r="AY3878" s="51">
        <f t="shared" si="412"/>
        <v>12929</v>
      </c>
      <c r="BA3878" s="10">
        <v>6.59</v>
      </c>
      <c r="BB3878" s="51" t="str">
        <f t="shared" si="413"/>
        <v>Diabetes</v>
      </c>
    </row>
    <row r="3879" spans="18:54" ht="15.5" x14ac:dyDescent="0.35">
      <c r="R3879" s="7" t="s">
        <v>6740</v>
      </c>
      <c r="S3879" s="10" t="s">
        <v>6263</v>
      </c>
      <c r="T3879" s="16" t="s">
        <v>6110</v>
      </c>
      <c r="X3879" s="27">
        <v>1</v>
      </c>
      <c r="Y3879" s="25">
        <f t="shared" si="407"/>
        <v>1</v>
      </c>
      <c r="AB3879" s="10" t="s">
        <v>2382</v>
      </c>
      <c r="AC3879" s="7" t="s">
        <v>2380</v>
      </c>
      <c r="AF3879" s="25" t="str">
        <f t="shared" si="408"/>
        <v>Yes</v>
      </c>
      <c r="AG3879" s="36" t="str">
        <f t="shared" si="409"/>
        <v>No</v>
      </c>
      <c r="AJ3879" s="25">
        <v>27.55</v>
      </c>
      <c r="AL3879" s="33" t="str">
        <f t="shared" si="410"/>
        <v>Over weight</v>
      </c>
      <c r="AO3879" s="42">
        <v>1966</v>
      </c>
      <c r="AP3879" s="30" t="s">
        <v>30</v>
      </c>
      <c r="AQ3879" s="7">
        <v>22</v>
      </c>
      <c r="AS3879" s="33" t="str">
        <f t="shared" si="406"/>
        <v>22-12-1966</v>
      </c>
      <c r="AU3879" s="10" t="s">
        <v>9779</v>
      </c>
      <c r="AV3879" s="33">
        <f t="shared" si="411"/>
        <v>56</v>
      </c>
      <c r="AX3879" s="53">
        <v>12949.16</v>
      </c>
      <c r="AY3879" s="50">
        <f t="shared" si="412"/>
        <v>12949</v>
      </c>
      <c r="BA3879" s="10">
        <v>10.83</v>
      </c>
      <c r="BB3879" s="50" t="str">
        <f t="shared" si="413"/>
        <v>Diabetes</v>
      </c>
    </row>
    <row r="3880" spans="18:54" ht="15.5" x14ac:dyDescent="0.35">
      <c r="R3880" s="7" t="s">
        <v>6740</v>
      </c>
      <c r="S3880" s="10" t="s">
        <v>7772</v>
      </c>
      <c r="T3880" s="16" t="s">
        <v>5551</v>
      </c>
      <c r="X3880" s="27" t="s">
        <v>2381</v>
      </c>
      <c r="Y3880" s="25">
        <f t="shared" si="407"/>
        <v>0</v>
      </c>
      <c r="AB3880" s="10" t="s">
        <v>2380</v>
      </c>
      <c r="AC3880" s="7" t="s">
        <v>2380</v>
      </c>
      <c r="AF3880" s="25" t="str">
        <f t="shared" si="408"/>
        <v>No</v>
      </c>
      <c r="AG3880" s="36" t="str">
        <f t="shared" si="409"/>
        <v>No</v>
      </c>
      <c r="AJ3880" s="25">
        <v>15.6</v>
      </c>
      <c r="AL3880" s="32" t="str">
        <f t="shared" si="410"/>
        <v>Under weight</v>
      </c>
      <c r="AO3880" s="41">
        <v>1961</v>
      </c>
      <c r="AP3880" s="29" t="s">
        <v>35</v>
      </c>
      <c r="AQ3880" s="7">
        <v>20</v>
      </c>
      <c r="AS3880" s="32" t="str">
        <f t="shared" si="406"/>
        <v>20-08-1961</v>
      </c>
      <c r="AU3880" s="10" t="s">
        <v>9780</v>
      </c>
      <c r="AV3880" s="32">
        <f t="shared" si="411"/>
        <v>61</v>
      </c>
      <c r="AX3880" s="53">
        <v>12950.07</v>
      </c>
      <c r="AY3880" s="51">
        <f t="shared" si="412"/>
        <v>12950</v>
      </c>
      <c r="BA3880" s="10">
        <v>8.6</v>
      </c>
      <c r="BB3880" s="51" t="str">
        <f t="shared" si="413"/>
        <v>Diabetes</v>
      </c>
    </row>
    <row r="3881" spans="18:54" ht="15.5" x14ac:dyDescent="0.35">
      <c r="R3881" s="7" t="s">
        <v>6739</v>
      </c>
      <c r="S3881" s="10" t="s">
        <v>7773</v>
      </c>
      <c r="T3881" s="16" t="s">
        <v>6111</v>
      </c>
      <c r="X3881" s="27" t="s">
        <v>2381</v>
      </c>
      <c r="Y3881" s="25">
        <f t="shared" si="407"/>
        <v>0</v>
      </c>
      <c r="AB3881" s="10" t="s">
        <v>2380</v>
      </c>
      <c r="AC3881" s="7" t="s">
        <v>2380</v>
      </c>
      <c r="AF3881" s="25" t="str">
        <f t="shared" si="408"/>
        <v>No</v>
      </c>
      <c r="AG3881" s="36" t="str">
        <f t="shared" si="409"/>
        <v>No</v>
      </c>
      <c r="AJ3881" s="25">
        <v>21.99</v>
      </c>
      <c r="AL3881" s="33" t="str">
        <f t="shared" si="410"/>
        <v xml:space="preserve">Normal Weight 
</v>
      </c>
      <c r="AO3881" s="42">
        <v>1960</v>
      </c>
      <c r="AP3881" s="30" t="s">
        <v>15</v>
      </c>
      <c r="AQ3881" s="7">
        <v>4</v>
      </c>
      <c r="AS3881" s="33" t="str">
        <f t="shared" si="406"/>
        <v>04-11-1960</v>
      </c>
      <c r="AU3881" s="10" t="s">
        <v>9781</v>
      </c>
      <c r="AV3881" s="33">
        <f t="shared" si="411"/>
        <v>62</v>
      </c>
      <c r="AX3881" s="53">
        <v>12957.12</v>
      </c>
      <c r="AY3881" s="50">
        <f t="shared" si="412"/>
        <v>12957</v>
      </c>
      <c r="BA3881" s="10">
        <v>11.17</v>
      </c>
      <c r="BB3881" s="50" t="str">
        <f t="shared" si="413"/>
        <v>Diabetes</v>
      </c>
    </row>
    <row r="3882" spans="18:54" ht="15.5" x14ac:dyDescent="0.35">
      <c r="R3882" s="7" t="s">
        <v>6739</v>
      </c>
      <c r="S3882" s="10" t="s">
        <v>7774</v>
      </c>
      <c r="T3882" s="16" t="s">
        <v>6112</v>
      </c>
      <c r="X3882" s="27" t="s">
        <v>2381</v>
      </c>
      <c r="Y3882" s="25">
        <f t="shared" si="407"/>
        <v>0</v>
      </c>
      <c r="AB3882" s="10" t="s">
        <v>2380</v>
      </c>
      <c r="AC3882" s="7" t="s">
        <v>2380</v>
      </c>
      <c r="AF3882" s="25" t="str">
        <f t="shared" si="408"/>
        <v>No</v>
      </c>
      <c r="AG3882" s="36" t="str">
        <f t="shared" si="409"/>
        <v>No</v>
      </c>
      <c r="AJ3882" s="25">
        <v>34.85</v>
      </c>
      <c r="AL3882" s="32" t="str">
        <f t="shared" si="410"/>
        <v>Obesity</v>
      </c>
      <c r="AO3882" s="41">
        <v>1960</v>
      </c>
      <c r="AP3882" s="29" t="s">
        <v>18</v>
      </c>
      <c r="AQ3882" s="7">
        <v>22</v>
      </c>
      <c r="AS3882" s="32" t="str">
        <f t="shared" si="406"/>
        <v>22-06-1960</v>
      </c>
      <c r="AU3882" s="10" t="s">
        <v>9782</v>
      </c>
      <c r="AV3882" s="32">
        <f t="shared" si="411"/>
        <v>62</v>
      </c>
      <c r="AX3882" s="53">
        <v>12979.36</v>
      </c>
      <c r="AY3882" s="51">
        <f t="shared" si="412"/>
        <v>12979</v>
      </c>
      <c r="BA3882" s="10">
        <v>5.75</v>
      </c>
      <c r="BB3882" s="51" t="str">
        <f t="shared" si="413"/>
        <v>Prediabetes</v>
      </c>
    </row>
    <row r="3883" spans="18:54" ht="15.5" x14ac:dyDescent="0.35">
      <c r="R3883" s="7" t="s">
        <v>6740</v>
      </c>
      <c r="S3883" s="10" t="s">
        <v>7775</v>
      </c>
      <c r="T3883" s="16" t="s">
        <v>6113</v>
      </c>
      <c r="X3883" s="27">
        <v>1</v>
      </c>
      <c r="Y3883" s="25">
        <f t="shared" si="407"/>
        <v>1</v>
      </c>
      <c r="AB3883" s="10" t="s">
        <v>2382</v>
      </c>
      <c r="AC3883" s="7" t="s">
        <v>2380</v>
      </c>
      <c r="AF3883" s="25" t="str">
        <f t="shared" si="408"/>
        <v>Yes</v>
      </c>
      <c r="AG3883" s="36" t="str">
        <f t="shared" si="409"/>
        <v>No</v>
      </c>
      <c r="AJ3883" s="25">
        <v>24.51</v>
      </c>
      <c r="AL3883" s="33" t="str">
        <f t="shared" si="410"/>
        <v xml:space="preserve">Normal Weight 
</v>
      </c>
      <c r="AO3883" s="42">
        <v>1960</v>
      </c>
      <c r="AP3883" s="30" t="s">
        <v>20</v>
      </c>
      <c r="AQ3883" s="7">
        <v>23</v>
      </c>
      <c r="AS3883" s="33" t="str">
        <f t="shared" si="406"/>
        <v>23-09-1960</v>
      </c>
      <c r="AU3883" s="10" t="s">
        <v>9783</v>
      </c>
      <c r="AV3883" s="33">
        <f t="shared" si="411"/>
        <v>62</v>
      </c>
      <c r="AX3883" s="53">
        <v>12981.35</v>
      </c>
      <c r="AY3883" s="50">
        <f t="shared" si="412"/>
        <v>12981</v>
      </c>
      <c r="BA3883" s="10">
        <v>4.83</v>
      </c>
      <c r="BB3883" s="50" t="str">
        <f t="shared" si="413"/>
        <v>Normal</v>
      </c>
    </row>
    <row r="3884" spans="18:54" ht="15.5" x14ac:dyDescent="0.35">
      <c r="R3884" s="7" t="s">
        <v>6739</v>
      </c>
      <c r="S3884" s="10" t="s">
        <v>7776</v>
      </c>
      <c r="T3884" s="16" t="s">
        <v>6114</v>
      </c>
      <c r="X3884" s="27" t="s">
        <v>2381</v>
      </c>
      <c r="Y3884" s="25">
        <f t="shared" si="407"/>
        <v>0</v>
      </c>
      <c r="AB3884" s="10" t="s">
        <v>2380</v>
      </c>
      <c r="AC3884" s="7" t="s">
        <v>2380</v>
      </c>
      <c r="AF3884" s="25" t="str">
        <f t="shared" si="408"/>
        <v>No</v>
      </c>
      <c r="AG3884" s="36" t="str">
        <f t="shared" si="409"/>
        <v>No</v>
      </c>
      <c r="AJ3884" s="25">
        <v>19.399999999999999</v>
      </c>
      <c r="AL3884" s="32" t="str">
        <f t="shared" si="410"/>
        <v xml:space="preserve">Normal Weight 
</v>
      </c>
      <c r="AO3884" s="41">
        <v>1960</v>
      </c>
      <c r="AP3884" s="29" t="s">
        <v>15</v>
      </c>
      <c r="AQ3884" s="7">
        <v>28</v>
      </c>
      <c r="AS3884" s="32" t="str">
        <f t="shared" si="406"/>
        <v>28-11-1960</v>
      </c>
      <c r="AU3884" s="10" t="s">
        <v>9784</v>
      </c>
      <c r="AV3884" s="32">
        <f t="shared" si="411"/>
        <v>62</v>
      </c>
      <c r="AX3884" s="53">
        <v>12982.87</v>
      </c>
      <c r="AY3884" s="49">
        <f t="shared" si="412"/>
        <v>12983</v>
      </c>
      <c r="BA3884" s="10">
        <v>11.93</v>
      </c>
      <c r="BB3884" s="49" t="str">
        <f t="shared" si="413"/>
        <v>Diabetes</v>
      </c>
    </row>
    <row r="3885" spans="18:54" ht="15.5" x14ac:dyDescent="0.35">
      <c r="R3885" s="7" t="s">
        <v>6739</v>
      </c>
      <c r="S3885" s="10" t="s">
        <v>6815</v>
      </c>
      <c r="T3885" s="16" t="s">
        <v>5021</v>
      </c>
      <c r="X3885" s="27" t="s">
        <v>2381</v>
      </c>
      <c r="Y3885" s="25">
        <f t="shared" si="407"/>
        <v>0</v>
      </c>
      <c r="AB3885" s="10" t="s">
        <v>2380</v>
      </c>
      <c r="AC3885" s="7" t="s">
        <v>2380</v>
      </c>
      <c r="AF3885" s="25" t="str">
        <f t="shared" si="408"/>
        <v>No</v>
      </c>
      <c r="AG3885" s="36" t="str">
        <f t="shared" si="409"/>
        <v>No</v>
      </c>
      <c r="AJ3885" s="25">
        <v>15.1</v>
      </c>
      <c r="AL3885" s="33" t="str">
        <f t="shared" si="410"/>
        <v>Under weight</v>
      </c>
      <c r="AO3885" s="42">
        <v>1979</v>
      </c>
      <c r="AP3885" s="30" t="s">
        <v>15</v>
      </c>
      <c r="AQ3885" s="7">
        <v>27</v>
      </c>
      <c r="AS3885" s="33" t="str">
        <f t="shared" si="406"/>
        <v>27-11-1979</v>
      </c>
      <c r="AU3885" s="10" t="s">
        <v>9785</v>
      </c>
      <c r="AV3885" s="33">
        <f t="shared" si="411"/>
        <v>43</v>
      </c>
      <c r="AX3885" s="53">
        <v>12994.12</v>
      </c>
      <c r="AY3885" s="50">
        <f t="shared" si="412"/>
        <v>12994</v>
      </c>
      <c r="BA3885" s="10">
        <v>8.41</v>
      </c>
      <c r="BB3885" s="50" t="str">
        <f t="shared" si="413"/>
        <v>Diabetes</v>
      </c>
    </row>
    <row r="3886" spans="18:54" ht="15.5" x14ac:dyDescent="0.35">
      <c r="R3886" s="7" t="s">
        <v>6739</v>
      </c>
      <c r="S3886" s="10" t="s">
        <v>7777</v>
      </c>
      <c r="T3886" s="16" t="s">
        <v>6115</v>
      </c>
      <c r="X3886" s="27" t="s">
        <v>2381</v>
      </c>
      <c r="Y3886" s="25">
        <f t="shared" si="407"/>
        <v>0</v>
      </c>
      <c r="AB3886" s="10" t="s">
        <v>2382</v>
      </c>
      <c r="AC3886" s="7" t="s">
        <v>2380</v>
      </c>
      <c r="AF3886" s="25" t="str">
        <f t="shared" si="408"/>
        <v>Yes</v>
      </c>
      <c r="AG3886" s="36" t="str">
        <f t="shared" si="409"/>
        <v>No</v>
      </c>
      <c r="AJ3886" s="25">
        <v>23.37</v>
      </c>
      <c r="AL3886" s="32" t="str">
        <f t="shared" si="410"/>
        <v xml:space="preserve">Normal Weight 
</v>
      </c>
      <c r="AO3886" s="41">
        <v>1981</v>
      </c>
      <c r="AP3886" s="29" t="s">
        <v>37</v>
      </c>
      <c r="AQ3886" s="7">
        <v>30</v>
      </c>
      <c r="AS3886" s="32" t="str">
        <f t="shared" si="406"/>
        <v>30-10-1981</v>
      </c>
      <c r="AU3886" s="10" t="s">
        <v>9786</v>
      </c>
      <c r="AV3886" s="32">
        <f t="shared" si="411"/>
        <v>41</v>
      </c>
      <c r="AX3886" s="53">
        <v>13002.91</v>
      </c>
      <c r="AY3886" s="51">
        <f t="shared" si="412"/>
        <v>13003</v>
      </c>
      <c r="BA3886" s="10">
        <v>5.59</v>
      </c>
      <c r="BB3886" s="51" t="str">
        <f t="shared" si="413"/>
        <v>Normal</v>
      </c>
    </row>
    <row r="3887" spans="18:54" ht="15.5" x14ac:dyDescent="0.35">
      <c r="R3887" s="7" t="s">
        <v>6740</v>
      </c>
      <c r="S3887" s="10" t="s">
        <v>7778</v>
      </c>
      <c r="T3887" s="16" t="s">
        <v>6116</v>
      </c>
      <c r="X3887" s="27" t="s">
        <v>2381</v>
      </c>
      <c r="Y3887" s="25">
        <f t="shared" si="407"/>
        <v>0</v>
      </c>
      <c r="AB3887" s="10" t="s">
        <v>2380</v>
      </c>
      <c r="AC3887" s="7" t="s">
        <v>2380</v>
      </c>
      <c r="AF3887" s="25" t="str">
        <f t="shared" si="408"/>
        <v>No</v>
      </c>
      <c r="AG3887" s="36" t="str">
        <f t="shared" si="409"/>
        <v>No</v>
      </c>
      <c r="AJ3887" s="25">
        <v>42.4</v>
      </c>
      <c r="AL3887" s="33" t="str">
        <f t="shared" si="410"/>
        <v>Obesity</v>
      </c>
      <c r="AO3887" s="42">
        <v>1962</v>
      </c>
      <c r="AP3887" s="30" t="s">
        <v>18</v>
      </c>
      <c r="AQ3887" s="7">
        <v>24</v>
      </c>
      <c r="AS3887" s="33" t="str">
        <f t="shared" si="406"/>
        <v>24-06-1962</v>
      </c>
      <c r="AU3887" s="10" t="s">
        <v>9787</v>
      </c>
      <c r="AV3887" s="33">
        <f t="shared" si="411"/>
        <v>60</v>
      </c>
      <c r="AX3887" s="53">
        <v>13004.95</v>
      </c>
      <c r="AY3887" s="50">
        <f t="shared" si="412"/>
        <v>13005</v>
      </c>
      <c r="BA3887" s="10">
        <v>4.0599999999999996</v>
      </c>
      <c r="BB3887" s="50" t="str">
        <f t="shared" si="413"/>
        <v>Normal</v>
      </c>
    </row>
    <row r="3888" spans="18:54" ht="15.5" x14ac:dyDescent="0.35">
      <c r="R3888" s="7" t="s">
        <v>6740</v>
      </c>
      <c r="S3888" s="10" t="s">
        <v>7071</v>
      </c>
      <c r="T3888" s="16" t="s">
        <v>6117</v>
      </c>
      <c r="X3888" s="27" t="s">
        <v>2381</v>
      </c>
      <c r="Y3888" s="25">
        <f t="shared" si="407"/>
        <v>0</v>
      </c>
      <c r="AB3888" s="10" t="s">
        <v>2382</v>
      </c>
      <c r="AC3888" s="7" t="s">
        <v>2380</v>
      </c>
      <c r="AF3888" s="25" t="str">
        <f t="shared" si="408"/>
        <v>Yes</v>
      </c>
      <c r="AG3888" s="36" t="str">
        <f t="shared" si="409"/>
        <v>No</v>
      </c>
      <c r="AJ3888" s="25">
        <v>28.405000000000001</v>
      </c>
      <c r="AL3888" s="32" t="str">
        <f t="shared" si="410"/>
        <v>Over weight</v>
      </c>
      <c r="AO3888" s="41">
        <v>1969</v>
      </c>
      <c r="AP3888" s="29" t="s">
        <v>30</v>
      </c>
      <c r="AQ3888" s="7">
        <v>13</v>
      </c>
      <c r="AS3888" s="32" t="str">
        <f t="shared" si="406"/>
        <v>13-12-1969</v>
      </c>
      <c r="AU3888" s="10" t="s">
        <v>9788</v>
      </c>
      <c r="AV3888" s="32">
        <f t="shared" si="411"/>
        <v>53</v>
      </c>
      <c r="AX3888" s="53">
        <v>13008.07</v>
      </c>
      <c r="AY3888" s="51">
        <f t="shared" si="412"/>
        <v>13008</v>
      </c>
      <c r="BA3888" s="10">
        <v>7.02</v>
      </c>
      <c r="BB3888" s="51" t="str">
        <f t="shared" si="413"/>
        <v>Diabetes</v>
      </c>
    </row>
    <row r="3889" spans="18:54" ht="15.5" x14ac:dyDescent="0.35">
      <c r="R3889" s="7" t="s">
        <v>6739</v>
      </c>
      <c r="S3889" s="10" t="s">
        <v>6820</v>
      </c>
      <c r="T3889" s="16" t="s">
        <v>6118</v>
      </c>
      <c r="X3889" s="27" t="s">
        <v>2381</v>
      </c>
      <c r="Y3889" s="25">
        <f t="shared" si="407"/>
        <v>0</v>
      </c>
      <c r="AB3889" s="10" t="s">
        <v>2380</v>
      </c>
      <c r="AC3889" s="7" t="s">
        <v>2380</v>
      </c>
      <c r="AF3889" s="25" t="str">
        <f t="shared" si="408"/>
        <v>No</v>
      </c>
      <c r="AG3889" s="36" t="str">
        <f t="shared" si="409"/>
        <v>No</v>
      </c>
      <c r="AJ3889" s="25">
        <v>23.4</v>
      </c>
      <c r="AL3889" s="33" t="str">
        <f t="shared" si="410"/>
        <v xml:space="preserve">Normal Weight 
</v>
      </c>
      <c r="AO3889" s="42">
        <v>1972</v>
      </c>
      <c r="AP3889" s="30" t="s">
        <v>20</v>
      </c>
      <c r="AQ3889" s="7">
        <v>27</v>
      </c>
      <c r="AS3889" s="33" t="str">
        <f t="shared" si="406"/>
        <v>27-09-1972</v>
      </c>
      <c r="AU3889" s="10" t="s">
        <v>9789</v>
      </c>
      <c r="AV3889" s="33">
        <f t="shared" si="411"/>
        <v>50</v>
      </c>
      <c r="AX3889" s="53">
        <v>13010.86</v>
      </c>
      <c r="AY3889" s="50">
        <f t="shared" si="412"/>
        <v>13011</v>
      </c>
      <c r="BA3889" s="10">
        <v>4.47</v>
      </c>
      <c r="BB3889" s="50" t="str">
        <f t="shared" si="413"/>
        <v>Normal</v>
      </c>
    </row>
    <row r="3890" spans="18:54" ht="15.5" x14ac:dyDescent="0.35">
      <c r="R3890" s="7" t="s">
        <v>6740</v>
      </c>
      <c r="S3890" s="10" t="s">
        <v>6769</v>
      </c>
      <c r="T3890" s="16" t="s">
        <v>6119</v>
      </c>
      <c r="X3890" s="27" t="s">
        <v>2381</v>
      </c>
      <c r="Y3890" s="25">
        <f t="shared" si="407"/>
        <v>0</v>
      </c>
      <c r="AB3890" s="10" t="s">
        <v>2380</v>
      </c>
      <c r="AC3890" s="7" t="s">
        <v>2380</v>
      </c>
      <c r="AF3890" s="25" t="str">
        <f t="shared" si="408"/>
        <v>No</v>
      </c>
      <c r="AG3890" s="36" t="str">
        <f t="shared" si="409"/>
        <v>No</v>
      </c>
      <c r="AJ3890" s="25">
        <v>33.44</v>
      </c>
      <c r="AL3890" s="32" t="str">
        <f t="shared" si="410"/>
        <v>Obesity</v>
      </c>
      <c r="AO3890" s="41">
        <v>1962</v>
      </c>
      <c r="AP3890" s="29" t="s">
        <v>10</v>
      </c>
      <c r="AQ3890" s="7">
        <v>20</v>
      </c>
      <c r="AS3890" s="32" t="str">
        <f t="shared" si="406"/>
        <v>20-07-1962</v>
      </c>
      <c r="AU3890" s="10" t="s">
        <v>9790</v>
      </c>
      <c r="AV3890" s="32">
        <f t="shared" si="411"/>
        <v>60</v>
      </c>
      <c r="AX3890" s="53">
        <v>13012.21</v>
      </c>
      <c r="AY3890" s="51">
        <f t="shared" si="412"/>
        <v>13012</v>
      </c>
      <c r="BA3890" s="10">
        <v>4.54</v>
      </c>
      <c r="BB3890" s="51" t="str">
        <f t="shared" si="413"/>
        <v>Normal</v>
      </c>
    </row>
    <row r="3891" spans="18:54" ht="15.5" x14ac:dyDescent="0.35">
      <c r="R3891" s="7" t="s">
        <v>6740</v>
      </c>
      <c r="S3891" s="10" t="s">
        <v>5200</v>
      </c>
      <c r="T3891" s="16" t="s">
        <v>6120</v>
      </c>
      <c r="X3891" s="27">
        <v>1</v>
      </c>
      <c r="Y3891" s="25">
        <f t="shared" si="407"/>
        <v>1</v>
      </c>
      <c r="AB3891" s="10" t="s">
        <v>2380</v>
      </c>
      <c r="AC3891" s="7" t="s">
        <v>2380</v>
      </c>
      <c r="AF3891" s="25" t="str">
        <f t="shared" si="408"/>
        <v>No</v>
      </c>
      <c r="AG3891" s="36" t="str">
        <f t="shared" si="409"/>
        <v>No</v>
      </c>
      <c r="AJ3891" s="25">
        <v>21.12</v>
      </c>
      <c r="AL3891" s="33" t="str">
        <f t="shared" si="410"/>
        <v xml:space="preserve">Normal Weight 
</v>
      </c>
      <c r="AO3891" s="42">
        <v>1964</v>
      </c>
      <c r="AP3891" s="30" t="s">
        <v>20</v>
      </c>
      <c r="AQ3891" s="7">
        <v>23</v>
      </c>
      <c r="AS3891" s="33" t="str">
        <f t="shared" si="406"/>
        <v>23-09-1964</v>
      </c>
      <c r="AU3891" s="10" t="s">
        <v>9791</v>
      </c>
      <c r="AV3891" s="33">
        <f t="shared" si="411"/>
        <v>58</v>
      </c>
      <c r="AX3891" s="53">
        <v>13019.16</v>
      </c>
      <c r="AY3891" s="50">
        <f t="shared" si="412"/>
        <v>13019</v>
      </c>
      <c r="BA3891" s="10">
        <v>4.99</v>
      </c>
      <c r="BB3891" s="50" t="str">
        <f t="shared" si="413"/>
        <v>Normal</v>
      </c>
    </row>
    <row r="3892" spans="18:54" ht="15.5" x14ac:dyDescent="0.35">
      <c r="R3892" s="7" t="s">
        <v>6739</v>
      </c>
      <c r="S3892" s="10" t="s">
        <v>7779</v>
      </c>
      <c r="T3892" s="16" t="s">
        <v>6121</v>
      </c>
      <c r="X3892" s="27">
        <v>2</v>
      </c>
      <c r="Y3892" s="25">
        <f t="shared" si="407"/>
        <v>2</v>
      </c>
      <c r="AB3892" s="10" t="s">
        <v>2382</v>
      </c>
      <c r="AC3892" s="7" t="s">
        <v>2380</v>
      </c>
      <c r="AF3892" s="25" t="str">
        <f t="shared" si="408"/>
        <v>Yes</v>
      </c>
      <c r="AG3892" s="36" t="str">
        <f t="shared" si="409"/>
        <v>No</v>
      </c>
      <c r="AJ3892" s="25">
        <v>18.48</v>
      </c>
      <c r="AL3892" s="32" t="str">
        <f t="shared" si="410"/>
        <v>Under weight</v>
      </c>
      <c r="AO3892" s="41">
        <v>1965</v>
      </c>
      <c r="AP3892" s="29" t="s">
        <v>15</v>
      </c>
      <c r="AQ3892" s="7">
        <v>4</v>
      </c>
      <c r="AS3892" s="32" t="str">
        <f t="shared" ref="AS3892:AS3955" si="414">TEXT(DATEVALUE(CONCATENATE(AQ3892,"-",AP3892,"-",AO3892)),("DD-MM-YYYY"))</f>
        <v>04-11-1965</v>
      </c>
      <c r="AU3892" s="10" t="s">
        <v>9792</v>
      </c>
      <c r="AV3892" s="32">
        <f t="shared" si="411"/>
        <v>57</v>
      </c>
      <c r="AX3892" s="53">
        <v>13023.93</v>
      </c>
      <c r="AY3892" s="49">
        <f t="shared" si="412"/>
        <v>13024</v>
      </c>
      <c r="BA3892" s="10">
        <v>10.84</v>
      </c>
      <c r="BB3892" s="49" t="str">
        <f t="shared" si="413"/>
        <v>Diabetes</v>
      </c>
    </row>
    <row r="3893" spans="18:54" ht="15.5" x14ac:dyDescent="0.35">
      <c r="R3893" s="7" t="s">
        <v>6740</v>
      </c>
      <c r="S3893" s="10" t="s">
        <v>6935</v>
      </c>
      <c r="T3893" s="16" t="s">
        <v>6122</v>
      </c>
      <c r="X3893" s="27">
        <v>1</v>
      </c>
      <c r="Y3893" s="25">
        <f t="shared" ref="Y3893:Y3956" si="415">IF(X3893="No major surgery",0,X3893)</f>
        <v>1</v>
      </c>
      <c r="AB3893" s="10" t="s">
        <v>2380</v>
      </c>
      <c r="AC3893" s="7" t="s">
        <v>2380</v>
      </c>
      <c r="AF3893" s="25" t="str">
        <f t="shared" ref="AF3893:AF3956" si="416">IF(LOWER(AB3893)="yes","Yes","No")</f>
        <v>No</v>
      </c>
      <c r="AG3893" s="36" t="str">
        <f t="shared" ref="AG3893:AG3956" si="417">IF(LOWER(AC3893)="yes","Yes","No")</f>
        <v>No</v>
      </c>
      <c r="AJ3893" s="25">
        <v>16.815000000000001</v>
      </c>
      <c r="AL3893" s="33" t="str">
        <f t="shared" ref="AL3893:AL3956" si="418">IF(AJ3893&lt;18.5,"Under weight",IF(AJ3893&lt;25,"Normal Weight 
",IF(AJ3893&lt;30,"Over weight","Obesity")))</f>
        <v>Under weight</v>
      </c>
      <c r="AO3893" s="42">
        <v>1961</v>
      </c>
      <c r="AP3893" s="30" t="s">
        <v>15</v>
      </c>
      <c r="AQ3893" s="7">
        <v>9</v>
      </c>
      <c r="AS3893" s="33" t="str">
        <f t="shared" si="414"/>
        <v>09-11-1961</v>
      </c>
      <c r="AU3893" s="10" t="s">
        <v>9793</v>
      </c>
      <c r="AV3893" s="33">
        <f t="shared" ref="AV3893:AV3956" si="419">2023-YEAR(AU3893)-IF(OR(MONTH(AU3893)&gt;6,AND(DAY(AU3893)&gt;8)),1,0)</f>
        <v>61</v>
      </c>
      <c r="AX3893" s="53">
        <v>13041.92</v>
      </c>
      <c r="AY3893" s="50">
        <f t="shared" ref="AY3893:AY3956" si="420">ROUND(AX3893,0)</f>
        <v>13042</v>
      </c>
      <c r="BA3893" s="10">
        <v>5.63</v>
      </c>
      <c r="BB3893" s="50" t="str">
        <f t="shared" ref="BB3893:BB3956" si="421">IF(BA3893&lt;5.7,"Normal",IF(BA3893&lt;6.5,"Prediabetes","Diabetes"))</f>
        <v>Normal</v>
      </c>
    </row>
    <row r="3894" spans="18:54" ht="15.5" x14ac:dyDescent="0.35">
      <c r="R3894" s="7" t="s">
        <v>6740</v>
      </c>
      <c r="S3894" s="10" t="s">
        <v>7780</v>
      </c>
      <c r="T3894" s="16" t="s">
        <v>6123</v>
      </c>
      <c r="X3894" s="27" t="s">
        <v>2381</v>
      </c>
      <c r="Y3894" s="25">
        <f t="shared" si="415"/>
        <v>0</v>
      </c>
      <c r="AB3894" s="10" t="s">
        <v>2380</v>
      </c>
      <c r="AC3894" s="7" t="s">
        <v>2380</v>
      </c>
      <c r="AF3894" s="25" t="str">
        <f t="shared" si="416"/>
        <v>No</v>
      </c>
      <c r="AG3894" s="36" t="str">
        <f t="shared" si="417"/>
        <v>No</v>
      </c>
      <c r="AJ3894" s="25">
        <v>26.72</v>
      </c>
      <c r="AL3894" s="32" t="str">
        <f t="shared" si="418"/>
        <v>Over weight</v>
      </c>
      <c r="AO3894" s="41">
        <v>1969</v>
      </c>
      <c r="AP3894" s="29" t="s">
        <v>20</v>
      </c>
      <c r="AQ3894" s="7">
        <v>23</v>
      </c>
      <c r="AS3894" s="32" t="str">
        <f t="shared" si="414"/>
        <v>23-09-1969</v>
      </c>
      <c r="AU3894" s="10" t="s">
        <v>9794</v>
      </c>
      <c r="AV3894" s="32">
        <f t="shared" si="419"/>
        <v>53</v>
      </c>
      <c r="AX3894" s="53">
        <v>13044.41</v>
      </c>
      <c r="AY3894" s="51">
        <f t="shared" si="420"/>
        <v>13044</v>
      </c>
      <c r="BA3894" s="10">
        <v>4.1399999999999997</v>
      </c>
      <c r="BB3894" s="51" t="str">
        <f t="shared" si="421"/>
        <v>Normal</v>
      </c>
    </row>
    <row r="3895" spans="18:54" ht="15.5" x14ac:dyDescent="0.35">
      <c r="R3895" s="7" t="s">
        <v>6739</v>
      </c>
      <c r="S3895" s="10" t="s">
        <v>7781</v>
      </c>
      <c r="T3895" s="16" t="s">
        <v>6124</v>
      </c>
      <c r="X3895" s="27">
        <v>1</v>
      </c>
      <c r="Y3895" s="25">
        <f t="shared" si="415"/>
        <v>1</v>
      </c>
      <c r="AB3895" s="10" t="s">
        <v>2380</v>
      </c>
      <c r="AC3895" s="7" t="s">
        <v>2380</v>
      </c>
      <c r="AF3895" s="25" t="str">
        <f t="shared" si="416"/>
        <v>No</v>
      </c>
      <c r="AG3895" s="36" t="str">
        <f t="shared" si="417"/>
        <v>No</v>
      </c>
      <c r="AJ3895" s="25">
        <v>41.42</v>
      </c>
      <c r="AL3895" s="33" t="str">
        <f t="shared" si="418"/>
        <v>Obesity</v>
      </c>
      <c r="AO3895" s="42">
        <v>1967</v>
      </c>
      <c r="AP3895" s="30" t="s">
        <v>35</v>
      </c>
      <c r="AQ3895" s="7">
        <v>6</v>
      </c>
      <c r="AS3895" s="33" t="str">
        <f t="shared" si="414"/>
        <v>06-08-1967</v>
      </c>
      <c r="AU3895" s="10" t="s">
        <v>9795</v>
      </c>
      <c r="AV3895" s="33">
        <f t="shared" si="419"/>
        <v>55</v>
      </c>
      <c r="AX3895" s="53">
        <v>13047.33</v>
      </c>
      <c r="AY3895" s="50">
        <f t="shared" si="420"/>
        <v>13047</v>
      </c>
      <c r="BA3895" s="10">
        <v>5.17</v>
      </c>
      <c r="BB3895" s="50" t="str">
        <f t="shared" si="421"/>
        <v>Normal</v>
      </c>
    </row>
    <row r="3896" spans="18:54" ht="15.5" x14ac:dyDescent="0.35">
      <c r="R3896" s="7" t="s">
        <v>6739</v>
      </c>
      <c r="S3896" s="10" t="s">
        <v>7782</v>
      </c>
      <c r="T3896" s="16" t="s">
        <v>6125</v>
      </c>
      <c r="X3896" s="27">
        <v>2</v>
      </c>
      <c r="Y3896" s="25">
        <f t="shared" si="415"/>
        <v>2</v>
      </c>
      <c r="AB3896" s="10" t="s">
        <v>2380</v>
      </c>
      <c r="AC3896" s="7" t="s">
        <v>2380</v>
      </c>
      <c r="AF3896" s="25" t="str">
        <f t="shared" si="416"/>
        <v>No</v>
      </c>
      <c r="AG3896" s="36" t="str">
        <f t="shared" si="417"/>
        <v>No</v>
      </c>
      <c r="AJ3896" s="25">
        <v>20.69</v>
      </c>
      <c r="AL3896" s="32" t="str">
        <f t="shared" si="418"/>
        <v xml:space="preserve">Normal Weight 
</v>
      </c>
      <c r="AO3896" s="41">
        <v>1985</v>
      </c>
      <c r="AP3896" s="29" t="s">
        <v>37</v>
      </c>
      <c r="AQ3896" s="7">
        <v>26</v>
      </c>
      <c r="AS3896" s="32" t="str">
        <f t="shared" si="414"/>
        <v>26-10-1985</v>
      </c>
      <c r="AU3896" s="10" t="s">
        <v>9796</v>
      </c>
      <c r="AV3896" s="32">
        <f t="shared" si="419"/>
        <v>37</v>
      </c>
      <c r="AX3896" s="53">
        <v>13051.22</v>
      </c>
      <c r="AY3896" s="51">
        <f t="shared" si="420"/>
        <v>13051</v>
      </c>
      <c r="BA3896" s="10">
        <v>6.93</v>
      </c>
      <c r="BB3896" s="51" t="str">
        <f t="shared" si="421"/>
        <v>Diabetes</v>
      </c>
    </row>
    <row r="3897" spans="18:54" ht="15.5" x14ac:dyDescent="0.35">
      <c r="R3897" s="7" t="s">
        <v>6740</v>
      </c>
      <c r="S3897" s="10" t="s">
        <v>7783</v>
      </c>
      <c r="T3897" s="16" t="s">
        <v>6126</v>
      </c>
      <c r="X3897" s="27" t="s">
        <v>2381</v>
      </c>
      <c r="Y3897" s="25">
        <f t="shared" si="415"/>
        <v>0</v>
      </c>
      <c r="AB3897" s="10" t="s">
        <v>2380</v>
      </c>
      <c r="AC3897" s="7" t="s">
        <v>2380</v>
      </c>
      <c r="AF3897" s="25" t="str">
        <f t="shared" si="416"/>
        <v>No</v>
      </c>
      <c r="AG3897" s="36" t="str">
        <f t="shared" si="417"/>
        <v>No</v>
      </c>
      <c r="AJ3897" s="25">
        <v>41.23</v>
      </c>
      <c r="AL3897" s="33" t="str">
        <f t="shared" si="418"/>
        <v>Obesity</v>
      </c>
      <c r="AO3897" s="42">
        <v>1961</v>
      </c>
      <c r="AP3897" s="30" t="s">
        <v>15</v>
      </c>
      <c r="AQ3897" s="7">
        <v>6</v>
      </c>
      <c r="AS3897" s="33" t="str">
        <f t="shared" si="414"/>
        <v>06-11-1961</v>
      </c>
      <c r="AU3897" s="10" t="s">
        <v>9797</v>
      </c>
      <c r="AV3897" s="33">
        <f t="shared" si="419"/>
        <v>61</v>
      </c>
      <c r="AX3897" s="53">
        <v>13063.88</v>
      </c>
      <c r="AY3897" s="50">
        <f t="shared" si="420"/>
        <v>13064</v>
      </c>
      <c r="BA3897" s="10">
        <v>4.24</v>
      </c>
      <c r="BB3897" s="50" t="str">
        <f t="shared" si="421"/>
        <v>Normal</v>
      </c>
    </row>
    <row r="3898" spans="18:54" ht="15.5" x14ac:dyDescent="0.35">
      <c r="R3898" s="7" t="s">
        <v>6740</v>
      </c>
      <c r="S3898" s="10" t="s">
        <v>5200</v>
      </c>
      <c r="T3898" s="16" t="s">
        <v>6127</v>
      </c>
      <c r="X3898" s="27" t="s">
        <v>2381</v>
      </c>
      <c r="Y3898" s="25">
        <f t="shared" si="415"/>
        <v>0</v>
      </c>
      <c r="AB3898" s="10" t="s">
        <v>2380</v>
      </c>
      <c r="AC3898" s="7" t="s">
        <v>2380</v>
      </c>
      <c r="AF3898" s="25" t="str">
        <f t="shared" si="416"/>
        <v>No</v>
      </c>
      <c r="AG3898" s="36" t="str">
        <f t="shared" si="417"/>
        <v>No</v>
      </c>
      <c r="AJ3898" s="25">
        <v>29.9</v>
      </c>
      <c r="AL3898" s="32" t="str">
        <f t="shared" si="418"/>
        <v>Over weight</v>
      </c>
      <c r="AO3898" s="41">
        <v>1978</v>
      </c>
      <c r="AP3898" s="29" t="s">
        <v>10</v>
      </c>
      <c r="AQ3898" s="7">
        <v>17</v>
      </c>
      <c r="AS3898" s="32" t="str">
        <f t="shared" si="414"/>
        <v>17-07-1978</v>
      </c>
      <c r="AU3898" s="10" t="s">
        <v>9285</v>
      </c>
      <c r="AV3898" s="32">
        <f t="shared" si="419"/>
        <v>44</v>
      </c>
      <c r="AX3898" s="53">
        <v>13101.74</v>
      </c>
      <c r="AY3898" s="51">
        <f t="shared" si="420"/>
        <v>13102</v>
      </c>
      <c r="BA3898" s="10">
        <v>5.91</v>
      </c>
      <c r="BB3898" s="51" t="str">
        <f t="shared" si="421"/>
        <v>Prediabetes</v>
      </c>
    </row>
    <row r="3899" spans="18:54" ht="15.5" x14ac:dyDescent="0.35">
      <c r="R3899" s="7" t="s">
        <v>6740</v>
      </c>
      <c r="S3899" s="10" t="s">
        <v>7784</v>
      </c>
      <c r="T3899" s="16" t="s">
        <v>6128</v>
      </c>
      <c r="X3899" s="27" t="s">
        <v>2381</v>
      </c>
      <c r="Y3899" s="25">
        <f t="shared" si="415"/>
        <v>0</v>
      </c>
      <c r="AB3899" s="10" t="s">
        <v>2380</v>
      </c>
      <c r="AC3899" s="7" t="s">
        <v>2380</v>
      </c>
      <c r="AF3899" s="25" t="str">
        <f t="shared" si="416"/>
        <v>No</v>
      </c>
      <c r="AG3899" s="36" t="str">
        <f t="shared" si="417"/>
        <v>No</v>
      </c>
      <c r="AJ3899" s="25">
        <v>34.104999999999997</v>
      </c>
      <c r="AL3899" s="33" t="str">
        <f t="shared" si="418"/>
        <v>Obesity</v>
      </c>
      <c r="AO3899" s="42">
        <v>1971</v>
      </c>
      <c r="AP3899" s="30" t="s">
        <v>37</v>
      </c>
      <c r="AQ3899" s="7">
        <v>30</v>
      </c>
      <c r="AS3899" s="33" t="str">
        <f t="shared" si="414"/>
        <v>30-10-1971</v>
      </c>
      <c r="AU3899" s="10" t="s">
        <v>9798</v>
      </c>
      <c r="AV3899" s="33">
        <f t="shared" si="419"/>
        <v>51</v>
      </c>
      <c r="AX3899" s="53">
        <v>13110.79</v>
      </c>
      <c r="AY3899" s="50">
        <f t="shared" si="420"/>
        <v>13111</v>
      </c>
      <c r="BA3899" s="10">
        <v>5.93</v>
      </c>
      <c r="BB3899" s="50" t="str">
        <f t="shared" si="421"/>
        <v>Prediabetes</v>
      </c>
    </row>
    <row r="3900" spans="18:54" ht="15.5" x14ac:dyDescent="0.35">
      <c r="R3900" s="7" t="s">
        <v>6740</v>
      </c>
      <c r="S3900" s="10" t="s">
        <v>7785</v>
      </c>
      <c r="T3900" s="16" t="s">
        <v>6129</v>
      </c>
      <c r="X3900" s="27" t="s">
        <v>2381</v>
      </c>
      <c r="Y3900" s="25">
        <f t="shared" si="415"/>
        <v>0</v>
      </c>
      <c r="AB3900" s="10" t="s">
        <v>2380</v>
      </c>
      <c r="AC3900" s="7" t="s">
        <v>2380</v>
      </c>
      <c r="AF3900" s="25" t="str">
        <f t="shared" si="416"/>
        <v>No</v>
      </c>
      <c r="AG3900" s="36" t="str">
        <f t="shared" si="417"/>
        <v>No</v>
      </c>
      <c r="AJ3900" s="25">
        <v>24.97</v>
      </c>
      <c r="AL3900" s="32" t="str">
        <f t="shared" si="418"/>
        <v xml:space="preserve">Normal Weight 
</v>
      </c>
      <c r="AO3900" s="41">
        <v>1962</v>
      </c>
      <c r="AP3900" s="29" t="s">
        <v>35</v>
      </c>
      <c r="AQ3900" s="7">
        <v>2</v>
      </c>
      <c r="AS3900" s="32" t="str">
        <f t="shared" si="414"/>
        <v>02-08-1962</v>
      </c>
      <c r="AU3900" s="10" t="s">
        <v>9799</v>
      </c>
      <c r="AV3900" s="32">
        <f t="shared" si="419"/>
        <v>60</v>
      </c>
      <c r="AX3900" s="53">
        <v>13112.6</v>
      </c>
      <c r="AY3900" s="49">
        <f t="shared" si="420"/>
        <v>13113</v>
      </c>
      <c r="BA3900" s="10">
        <v>5.66</v>
      </c>
      <c r="BB3900" s="49" t="str">
        <f t="shared" si="421"/>
        <v>Normal</v>
      </c>
    </row>
    <row r="3901" spans="18:54" ht="15.5" x14ac:dyDescent="0.35">
      <c r="R3901" s="7" t="s">
        <v>6739</v>
      </c>
      <c r="S3901" s="10" t="s">
        <v>7332</v>
      </c>
      <c r="T3901" s="16" t="s">
        <v>6130</v>
      </c>
      <c r="X3901" s="27">
        <v>1</v>
      </c>
      <c r="Y3901" s="25">
        <f t="shared" si="415"/>
        <v>1</v>
      </c>
      <c r="AB3901" s="10" t="s">
        <v>2380</v>
      </c>
      <c r="AC3901" s="7" t="s">
        <v>2380</v>
      </c>
      <c r="AF3901" s="25" t="str">
        <f t="shared" si="416"/>
        <v>No</v>
      </c>
      <c r="AG3901" s="36" t="str">
        <f t="shared" si="417"/>
        <v>No</v>
      </c>
      <c r="AJ3901" s="25">
        <v>34.799999999999997</v>
      </c>
      <c r="AL3901" s="33" t="str">
        <f t="shared" si="418"/>
        <v>Obesity</v>
      </c>
      <c r="AO3901" s="42">
        <v>1992</v>
      </c>
      <c r="AP3901" s="30" t="s">
        <v>35</v>
      </c>
      <c r="AQ3901" s="7">
        <v>12</v>
      </c>
      <c r="AS3901" s="33" t="str">
        <f t="shared" si="414"/>
        <v>12-08-1992</v>
      </c>
      <c r="AU3901" s="10" t="s">
        <v>9058</v>
      </c>
      <c r="AV3901" s="33">
        <f t="shared" si="419"/>
        <v>30</v>
      </c>
      <c r="AX3901" s="53">
        <v>13113.51</v>
      </c>
      <c r="AY3901" s="50">
        <f t="shared" si="420"/>
        <v>13114</v>
      </c>
      <c r="BA3901" s="10">
        <v>4.1900000000000004</v>
      </c>
      <c r="BB3901" s="50" t="str">
        <f t="shared" si="421"/>
        <v>Normal</v>
      </c>
    </row>
    <row r="3902" spans="18:54" ht="15.5" x14ac:dyDescent="0.35">
      <c r="R3902" s="7" t="s">
        <v>6739</v>
      </c>
      <c r="S3902" s="10" t="s">
        <v>7786</v>
      </c>
      <c r="T3902" s="16" t="s">
        <v>6131</v>
      </c>
      <c r="X3902" s="27" t="s">
        <v>2381</v>
      </c>
      <c r="Y3902" s="25">
        <f t="shared" si="415"/>
        <v>0</v>
      </c>
      <c r="AB3902" s="10" t="s">
        <v>2382</v>
      </c>
      <c r="AC3902" s="7" t="s">
        <v>2380</v>
      </c>
      <c r="AF3902" s="25" t="str">
        <f t="shared" si="416"/>
        <v>Yes</v>
      </c>
      <c r="AG3902" s="36" t="str">
        <f t="shared" si="417"/>
        <v>No</v>
      </c>
      <c r="AJ3902" s="25">
        <v>32.965000000000003</v>
      </c>
      <c r="AL3902" s="32" t="str">
        <f t="shared" si="418"/>
        <v>Obesity</v>
      </c>
      <c r="AO3902" s="41">
        <v>1963</v>
      </c>
      <c r="AP3902" s="29" t="s">
        <v>20</v>
      </c>
      <c r="AQ3902" s="7">
        <v>14</v>
      </c>
      <c r="AS3902" s="32" t="str">
        <f t="shared" si="414"/>
        <v>14-09-1963</v>
      </c>
      <c r="AU3902" s="10" t="s">
        <v>9800</v>
      </c>
      <c r="AV3902" s="32">
        <f t="shared" si="419"/>
        <v>59</v>
      </c>
      <c r="AX3902" s="53">
        <v>13116.84</v>
      </c>
      <c r="AY3902" s="51">
        <f t="shared" si="420"/>
        <v>13117</v>
      </c>
      <c r="BA3902" s="10">
        <v>9.2100000000000009</v>
      </c>
      <c r="BB3902" s="51" t="str">
        <f t="shared" si="421"/>
        <v>Diabetes</v>
      </c>
    </row>
    <row r="3903" spans="18:54" ht="15.5" x14ac:dyDescent="0.35">
      <c r="R3903" s="7" t="s">
        <v>6739</v>
      </c>
      <c r="S3903" s="10" t="s">
        <v>7787</v>
      </c>
      <c r="T3903" s="16" t="s">
        <v>6132</v>
      </c>
      <c r="X3903" s="27">
        <v>1</v>
      </c>
      <c r="Y3903" s="25">
        <f t="shared" si="415"/>
        <v>1</v>
      </c>
      <c r="AB3903" s="10" t="s">
        <v>2380</v>
      </c>
      <c r="AC3903" s="7" t="s">
        <v>2380</v>
      </c>
      <c r="AF3903" s="25" t="str">
        <f t="shared" si="416"/>
        <v>No</v>
      </c>
      <c r="AG3903" s="36" t="str">
        <f t="shared" si="417"/>
        <v>No</v>
      </c>
      <c r="AJ3903" s="25">
        <v>27.265000000000001</v>
      </c>
      <c r="AL3903" s="33" t="str">
        <f t="shared" si="418"/>
        <v>Over weight</v>
      </c>
      <c r="AO3903" s="42">
        <v>1999</v>
      </c>
      <c r="AP3903" s="30" t="s">
        <v>35</v>
      </c>
      <c r="AQ3903" s="7">
        <v>16</v>
      </c>
      <c r="AS3903" s="33" t="str">
        <f t="shared" si="414"/>
        <v>16-08-1999</v>
      </c>
      <c r="AU3903" s="10" t="s">
        <v>9801</v>
      </c>
      <c r="AV3903" s="33">
        <f t="shared" si="419"/>
        <v>23</v>
      </c>
      <c r="AX3903" s="53">
        <v>13126.68</v>
      </c>
      <c r="AY3903" s="50">
        <f t="shared" si="420"/>
        <v>13127</v>
      </c>
      <c r="BA3903" s="10">
        <v>5.51</v>
      </c>
      <c r="BB3903" s="50" t="str">
        <f t="shared" si="421"/>
        <v>Normal</v>
      </c>
    </row>
    <row r="3904" spans="18:54" ht="15.5" x14ac:dyDescent="0.35">
      <c r="R3904" s="7" t="s">
        <v>6740</v>
      </c>
      <c r="S3904" s="10" t="s">
        <v>7788</v>
      </c>
      <c r="T3904" s="16" t="s">
        <v>6133</v>
      </c>
      <c r="X3904" s="27" t="s">
        <v>2381</v>
      </c>
      <c r="Y3904" s="25">
        <f t="shared" si="415"/>
        <v>0</v>
      </c>
      <c r="AB3904" s="10" t="s">
        <v>2380</v>
      </c>
      <c r="AC3904" s="7" t="s">
        <v>2380</v>
      </c>
      <c r="AF3904" s="25" t="str">
        <f t="shared" si="416"/>
        <v>No</v>
      </c>
      <c r="AG3904" s="36" t="str">
        <f t="shared" si="417"/>
        <v>No</v>
      </c>
      <c r="AJ3904" s="25">
        <v>17.059999999999999</v>
      </c>
      <c r="AL3904" s="32" t="str">
        <f t="shared" si="418"/>
        <v>Under weight</v>
      </c>
      <c r="AO3904" s="41">
        <v>1961</v>
      </c>
      <c r="AP3904" s="29" t="s">
        <v>20</v>
      </c>
      <c r="AQ3904" s="7">
        <v>7</v>
      </c>
      <c r="AS3904" s="32" t="str">
        <f t="shared" si="414"/>
        <v>07-09-1961</v>
      </c>
      <c r="AU3904" s="10" t="s">
        <v>9802</v>
      </c>
      <c r="AV3904" s="32">
        <f t="shared" si="419"/>
        <v>61</v>
      </c>
      <c r="AX3904" s="53">
        <v>13129.6</v>
      </c>
      <c r="AY3904" s="51">
        <f t="shared" si="420"/>
        <v>13130</v>
      </c>
      <c r="BA3904" s="10">
        <v>8.5</v>
      </c>
      <c r="BB3904" s="51" t="str">
        <f t="shared" si="421"/>
        <v>Diabetes</v>
      </c>
    </row>
    <row r="3905" spans="18:54" ht="15.5" x14ac:dyDescent="0.35">
      <c r="R3905" s="7" t="s">
        <v>6739</v>
      </c>
      <c r="S3905" s="10" t="s">
        <v>6771</v>
      </c>
      <c r="T3905" s="16" t="s">
        <v>6134</v>
      </c>
      <c r="X3905" s="27" t="s">
        <v>2381</v>
      </c>
      <c r="Y3905" s="25">
        <f t="shared" si="415"/>
        <v>0</v>
      </c>
      <c r="AB3905" s="10" t="s">
        <v>2380</v>
      </c>
      <c r="AC3905" s="7" t="s">
        <v>2380</v>
      </c>
      <c r="AF3905" s="25" t="str">
        <f t="shared" si="416"/>
        <v>No</v>
      </c>
      <c r="AG3905" s="36" t="str">
        <f t="shared" si="417"/>
        <v>No</v>
      </c>
      <c r="AJ3905" s="25">
        <v>36.29</v>
      </c>
      <c r="AL3905" s="33" t="str">
        <f t="shared" si="418"/>
        <v>Obesity</v>
      </c>
      <c r="AO3905" s="42">
        <v>1961</v>
      </c>
      <c r="AP3905" s="30" t="s">
        <v>30</v>
      </c>
      <c r="AQ3905" s="7">
        <v>6</v>
      </c>
      <c r="AS3905" s="33" t="str">
        <f t="shared" si="414"/>
        <v>06-12-1961</v>
      </c>
      <c r="AU3905" s="10" t="s">
        <v>9803</v>
      </c>
      <c r="AV3905" s="33">
        <f t="shared" si="419"/>
        <v>61</v>
      </c>
      <c r="AX3905" s="53">
        <v>13143.34</v>
      </c>
      <c r="AY3905" s="50">
        <f t="shared" si="420"/>
        <v>13143</v>
      </c>
      <c r="BA3905" s="10">
        <v>6.23</v>
      </c>
      <c r="BB3905" s="50" t="str">
        <f t="shared" si="421"/>
        <v>Prediabetes</v>
      </c>
    </row>
    <row r="3906" spans="18:54" ht="15.5" x14ac:dyDescent="0.35">
      <c r="R3906" s="7" t="s">
        <v>6740</v>
      </c>
      <c r="S3906" s="10" t="s">
        <v>7789</v>
      </c>
      <c r="T3906" s="16" t="s">
        <v>6135</v>
      </c>
      <c r="X3906" s="27">
        <v>1</v>
      </c>
      <c r="Y3906" s="25">
        <f t="shared" si="415"/>
        <v>1</v>
      </c>
      <c r="AB3906" s="10" t="s">
        <v>2382</v>
      </c>
      <c r="AC3906" s="7" t="s">
        <v>2380</v>
      </c>
      <c r="AF3906" s="25" t="str">
        <f t="shared" si="416"/>
        <v>Yes</v>
      </c>
      <c r="AG3906" s="36" t="str">
        <f t="shared" si="417"/>
        <v>No</v>
      </c>
      <c r="AJ3906" s="25">
        <v>28.594999999999999</v>
      </c>
      <c r="AL3906" s="32" t="str">
        <f t="shared" si="418"/>
        <v>Over weight</v>
      </c>
      <c r="AO3906" s="41">
        <v>1961</v>
      </c>
      <c r="AP3906" s="29" t="s">
        <v>30</v>
      </c>
      <c r="AQ3906" s="7">
        <v>6</v>
      </c>
      <c r="AS3906" s="32" t="str">
        <f t="shared" si="414"/>
        <v>06-12-1961</v>
      </c>
      <c r="AU3906" s="10" t="s">
        <v>9803</v>
      </c>
      <c r="AV3906" s="32">
        <f t="shared" si="419"/>
        <v>61</v>
      </c>
      <c r="AX3906" s="53">
        <v>13143.86</v>
      </c>
      <c r="AY3906" s="51">
        <f t="shared" si="420"/>
        <v>13144</v>
      </c>
      <c r="BA3906" s="10">
        <v>8.5299999999999994</v>
      </c>
      <c r="BB3906" s="51" t="str">
        <f t="shared" si="421"/>
        <v>Diabetes</v>
      </c>
    </row>
    <row r="3907" spans="18:54" ht="15.5" x14ac:dyDescent="0.35">
      <c r="R3907" s="7" t="s">
        <v>6740</v>
      </c>
      <c r="S3907" s="10" t="s">
        <v>7121</v>
      </c>
      <c r="T3907" s="16" t="s">
        <v>5884</v>
      </c>
      <c r="X3907" s="27">
        <v>1</v>
      </c>
      <c r="Y3907" s="25">
        <f t="shared" si="415"/>
        <v>1</v>
      </c>
      <c r="AB3907" s="10" t="s">
        <v>2382</v>
      </c>
      <c r="AC3907" s="7" t="s">
        <v>2380</v>
      </c>
      <c r="AF3907" s="25" t="str">
        <f t="shared" si="416"/>
        <v>Yes</v>
      </c>
      <c r="AG3907" s="36" t="str">
        <f t="shared" si="417"/>
        <v>No</v>
      </c>
      <c r="AJ3907" s="25">
        <v>17.8</v>
      </c>
      <c r="AL3907" s="33" t="str">
        <f t="shared" si="418"/>
        <v>Under weight</v>
      </c>
      <c r="AO3907" s="42">
        <v>1962</v>
      </c>
      <c r="AP3907" s="30" t="s">
        <v>35</v>
      </c>
      <c r="AQ3907" s="7">
        <v>5</v>
      </c>
      <c r="AS3907" s="33" t="str">
        <f t="shared" si="414"/>
        <v>05-08-1962</v>
      </c>
      <c r="AU3907" s="10" t="s">
        <v>9804</v>
      </c>
      <c r="AV3907" s="33">
        <f t="shared" si="419"/>
        <v>60</v>
      </c>
      <c r="AX3907" s="53">
        <v>13204.29</v>
      </c>
      <c r="AY3907" s="50">
        <f t="shared" si="420"/>
        <v>13204</v>
      </c>
      <c r="BA3907" s="10">
        <v>5.75</v>
      </c>
      <c r="BB3907" s="50" t="str">
        <f t="shared" si="421"/>
        <v>Prediabetes</v>
      </c>
    </row>
    <row r="3908" spans="18:54" ht="15.5" x14ac:dyDescent="0.35">
      <c r="R3908" s="7" t="s">
        <v>6740</v>
      </c>
      <c r="S3908" s="10" t="s">
        <v>7790</v>
      </c>
      <c r="T3908" s="16" t="s">
        <v>6136</v>
      </c>
      <c r="X3908" s="27" t="s">
        <v>2381</v>
      </c>
      <c r="Y3908" s="25">
        <f t="shared" si="415"/>
        <v>0</v>
      </c>
      <c r="AB3908" s="10" t="s">
        <v>2380</v>
      </c>
      <c r="AC3908" s="7" t="s">
        <v>2380</v>
      </c>
      <c r="AF3908" s="25" t="str">
        <f t="shared" si="416"/>
        <v>No</v>
      </c>
      <c r="AG3908" s="36" t="str">
        <f t="shared" si="417"/>
        <v>No</v>
      </c>
      <c r="AJ3908" s="25">
        <v>21.4</v>
      </c>
      <c r="AL3908" s="32" t="str">
        <f t="shared" si="418"/>
        <v xml:space="preserve">Normal Weight 
</v>
      </c>
      <c r="AO3908" s="41">
        <v>1982</v>
      </c>
      <c r="AP3908" s="29" t="s">
        <v>37</v>
      </c>
      <c r="AQ3908" s="7">
        <v>15</v>
      </c>
      <c r="AS3908" s="32" t="str">
        <f t="shared" si="414"/>
        <v>15-10-1982</v>
      </c>
      <c r="AU3908" s="10" t="s">
        <v>9805</v>
      </c>
      <c r="AV3908" s="32">
        <f t="shared" si="419"/>
        <v>40</v>
      </c>
      <c r="AX3908" s="53">
        <v>13214.43</v>
      </c>
      <c r="AY3908" s="49">
        <f t="shared" si="420"/>
        <v>13214</v>
      </c>
      <c r="BA3908" s="10">
        <v>5.6</v>
      </c>
      <c r="BB3908" s="49" t="str">
        <f t="shared" si="421"/>
        <v>Normal</v>
      </c>
    </row>
    <row r="3909" spans="18:54" ht="15.5" x14ac:dyDescent="0.35">
      <c r="R3909" s="7" t="s">
        <v>6739</v>
      </c>
      <c r="S3909" s="10" t="s">
        <v>7791</v>
      </c>
      <c r="T3909" s="16" t="s">
        <v>6137</v>
      </c>
      <c r="X3909" s="27" t="s">
        <v>2381</v>
      </c>
      <c r="Y3909" s="25">
        <f t="shared" si="415"/>
        <v>0</v>
      </c>
      <c r="AB3909" s="10" t="s">
        <v>2380</v>
      </c>
      <c r="AC3909" s="7" t="s">
        <v>2380</v>
      </c>
      <c r="AF3909" s="25" t="str">
        <f t="shared" si="416"/>
        <v>No</v>
      </c>
      <c r="AG3909" s="36" t="str">
        <f t="shared" si="417"/>
        <v>No</v>
      </c>
      <c r="AJ3909" s="25">
        <v>23.01</v>
      </c>
      <c r="AL3909" s="33" t="str">
        <f t="shared" si="418"/>
        <v xml:space="preserve">Normal Weight 
</v>
      </c>
      <c r="AO3909" s="42">
        <v>1962</v>
      </c>
      <c r="AP3909" s="30" t="s">
        <v>30</v>
      </c>
      <c r="AQ3909" s="7">
        <v>7</v>
      </c>
      <c r="AS3909" s="33" t="str">
        <f t="shared" si="414"/>
        <v>07-12-1962</v>
      </c>
      <c r="AU3909" s="10" t="s">
        <v>9806</v>
      </c>
      <c r="AV3909" s="33">
        <f t="shared" si="419"/>
        <v>60</v>
      </c>
      <c r="AX3909" s="53">
        <v>13217.09</v>
      </c>
      <c r="AY3909" s="50">
        <f t="shared" si="420"/>
        <v>13217</v>
      </c>
      <c r="BA3909" s="10">
        <v>4.68</v>
      </c>
      <c r="BB3909" s="50" t="str">
        <f t="shared" si="421"/>
        <v>Normal</v>
      </c>
    </row>
    <row r="3910" spans="18:54" ht="15.5" x14ac:dyDescent="0.35">
      <c r="R3910" s="7" t="s">
        <v>6739</v>
      </c>
      <c r="S3910" s="10" t="s">
        <v>6910</v>
      </c>
      <c r="T3910" s="16" t="s">
        <v>6138</v>
      </c>
      <c r="X3910" s="27" t="s">
        <v>2381</v>
      </c>
      <c r="Y3910" s="25">
        <f t="shared" si="415"/>
        <v>0</v>
      </c>
      <c r="AB3910" s="10" t="s">
        <v>2382</v>
      </c>
      <c r="AC3910" s="7" t="s">
        <v>2380</v>
      </c>
      <c r="AF3910" s="25" t="str">
        <f t="shared" si="416"/>
        <v>Yes</v>
      </c>
      <c r="AG3910" s="36" t="str">
        <f t="shared" si="417"/>
        <v>No</v>
      </c>
      <c r="AJ3910" s="25">
        <v>19.86</v>
      </c>
      <c r="AL3910" s="32" t="str">
        <f t="shared" si="418"/>
        <v xml:space="preserve">Normal Weight 
</v>
      </c>
      <c r="AO3910" s="41">
        <v>1965</v>
      </c>
      <c r="AP3910" s="29" t="s">
        <v>15</v>
      </c>
      <c r="AQ3910" s="7">
        <v>13</v>
      </c>
      <c r="AS3910" s="32" t="str">
        <f t="shared" si="414"/>
        <v>13-11-1965</v>
      </c>
      <c r="AU3910" s="10" t="s">
        <v>9807</v>
      </c>
      <c r="AV3910" s="32">
        <f t="shared" si="419"/>
        <v>57</v>
      </c>
      <c r="AX3910" s="53">
        <v>13224.06</v>
      </c>
      <c r="AY3910" s="51">
        <f t="shared" si="420"/>
        <v>13224</v>
      </c>
      <c r="BA3910" s="10">
        <v>5.62</v>
      </c>
      <c r="BB3910" s="51" t="str">
        <f t="shared" si="421"/>
        <v>Normal</v>
      </c>
    </row>
    <row r="3911" spans="18:54" ht="15.5" x14ac:dyDescent="0.35">
      <c r="R3911" s="7" t="s">
        <v>6740</v>
      </c>
      <c r="S3911" s="10" t="s">
        <v>7792</v>
      </c>
      <c r="T3911" s="16" t="s">
        <v>5736</v>
      </c>
      <c r="X3911" s="27" t="s">
        <v>2381</v>
      </c>
      <c r="Y3911" s="25">
        <f t="shared" si="415"/>
        <v>0</v>
      </c>
      <c r="AB3911" s="10" t="s">
        <v>2380</v>
      </c>
      <c r="AC3911" s="7" t="s">
        <v>2380</v>
      </c>
      <c r="AF3911" s="25" t="str">
        <f t="shared" si="416"/>
        <v>No</v>
      </c>
      <c r="AG3911" s="36" t="str">
        <f t="shared" si="417"/>
        <v>No</v>
      </c>
      <c r="AJ3911" s="25">
        <v>33.58</v>
      </c>
      <c r="AL3911" s="33" t="str">
        <f t="shared" si="418"/>
        <v>Obesity</v>
      </c>
      <c r="AO3911" s="42">
        <v>1962</v>
      </c>
      <c r="AP3911" s="30" t="s">
        <v>15</v>
      </c>
      <c r="AQ3911" s="7">
        <v>24</v>
      </c>
      <c r="AS3911" s="33" t="str">
        <f t="shared" si="414"/>
        <v>24-11-1962</v>
      </c>
      <c r="AU3911" s="10" t="s">
        <v>9808</v>
      </c>
      <c r="AV3911" s="33">
        <f t="shared" si="419"/>
        <v>60</v>
      </c>
      <c r="AX3911" s="53">
        <v>13224.69</v>
      </c>
      <c r="AY3911" s="50">
        <f t="shared" si="420"/>
        <v>13225</v>
      </c>
      <c r="BA3911" s="10">
        <v>5.08</v>
      </c>
      <c r="BB3911" s="50" t="str">
        <f t="shared" si="421"/>
        <v>Normal</v>
      </c>
    </row>
    <row r="3912" spans="18:54" ht="15.5" x14ac:dyDescent="0.35">
      <c r="R3912" s="7" t="s">
        <v>6739</v>
      </c>
      <c r="S3912" s="10" t="s">
        <v>7793</v>
      </c>
      <c r="T3912" s="16" t="s">
        <v>6139</v>
      </c>
      <c r="X3912" s="27" t="s">
        <v>2381</v>
      </c>
      <c r="Y3912" s="25">
        <f t="shared" si="415"/>
        <v>0</v>
      </c>
      <c r="AB3912" s="10" t="s">
        <v>2380</v>
      </c>
      <c r="AC3912" s="7" t="s">
        <v>2380</v>
      </c>
      <c r="AF3912" s="25" t="str">
        <f t="shared" si="416"/>
        <v>No</v>
      </c>
      <c r="AG3912" s="36" t="str">
        <f t="shared" si="417"/>
        <v>No</v>
      </c>
      <c r="AJ3912" s="25">
        <v>29.81</v>
      </c>
      <c r="AL3912" s="32" t="str">
        <f t="shared" si="418"/>
        <v>Over weight</v>
      </c>
      <c r="AO3912" s="41">
        <v>1962</v>
      </c>
      <c r="AP3912" s="29" t="s">
        <v>37</v>
      </c>
      <c r="AQ3912" s="7">
        <v>11</v>
      </c>
      <c r="AS3912" s="32" t="str">
        <f t="shared" si="414"/>
        <v>11-10-1962</v>
      </c>
      <c r="AU3912" s="10" t="s">
        <v>9809</v>
      </c>
      <c r="AV3912" s="32">
        <f t="shared" si="419"/>
        <v>60</v>
      </c>
      <c r="AX3912" s="53">
        <v>13228.85</v>
      </c>
      <c r="AY3912" s="51">
        <f t="shared" si="420"/>
        <v>13229</v>
      </c>
      <c r="BA3912" s="10">
        <v>5.28</v>
      </c>
      <c r="BB3912" s="51" t="str">
        <f t="shared" si="421"/>
        <v>Normal</v>
      </c>
    </row>
    <row r="3913" spans="18:54" ht="15.5" x14ac:dyDescent="0.35">
      <c r="R3913" s="7" t="s">
        <v>6739</v>
      </c>
      <c r="S3913" s="10" t="s">
        <v>7691</v>
      </c>
      <c r="T3913" s="16" t="s">
        <v>6140</v>
      </c>
      <c r="X3913" s="27" t="s">
        <v>2381</v>
      </c>
      <c r="Y3913" s="25">
        <f t="shared" si="415"/>
        <v>0</v>
      </c>
      <c r="AB3913" s="10" t="s">
        <v>2380</v>
      </c>
      <c r="AC3913" s="7" t="s">
        <v>2380</v>
      </c>
      <c r="AF3913" s="25" t="str">
        <f t="shared" si="416"/>
        <v>No</v>
      </c>
      <c r="AG3913" s="36" t="str">
        <f t="shared" si="417"/>
        <v>No</v>
      </c>
      <c r="AJ3913" s="25">
        <v>27.4</v>
      </c>
      <c r="AL3913" s="33" t="str">
        <f t="shared" si="418"/>
        <v>Over weight</v>
      </c>
      <c r="AO3913" s="42">
        <v>1994</v>
      </c>
      <c r="AP3913" s="30" t="s">
        <v>10</v>
      </c>
      <c r="AQ3913" s="7">
        <v>1</v>
      </c>
      <c r="AS3913" s="33" t="str">
        <f t="shared" si="414"/>
        <v>01-07-1994</v>
      </c>
      <c r="AU3913" s="10" t="s">
        <v>8687</v>
      </c>
      <c r="AV3913" s="33">
        <f t="shared" si="419"/>
        <v>28</v>
      </c>
      <c r="AX3913" s="53">
        <v>13292.52</v>
      </c>
      <c r="AY3913" s="50">
        <f t="shared" si="420"/>
        <v>13293</v>
      </c>
      <c r="BA3913" s="10">
        <v>4.6100000000000003</v>
      </c>
      <c r="BB3913" s="50" t="str">
        <f t="shared" si="421"/>
        <v>Normal</v>
      </c>
    </row>
    <row r="3914" spans="18:54" ht="15.5" x14ac:dyDescent="0.35">
      <c r="R3914" s="7" t="s">
        <v>6739</v>
      </c>
      <c r="S3914" s="10" t="s">
        <v>7794</v>
      </c>
      <c r="T3914" s="16" t="s">
        <v>6141</v>
      </c>
      <c r="X3914" s="27">
        <v>2</v>
      </c>
      <c r="Y3914" s="25">
        <f t="shared" si="415"/>
        <v>2</v>
      </c>
      <c r="AB3914" s="10" t="s">
        <v>2382</v>
      </c>
      <c r="AC3914" s="7" t="s">
        <v>2380</v>
      </c>
      <c r="AF3914" s="25" t="str">
        <f t="shared" si="416"/>
        <v>Yes</v>
      </c>
      <c r="AG3914" s="36" t="str">
        <f t="shared" si="417"/>
        <v>No</v>
      </c>
      <c r="AJ3914" s="25">
        <v>17.98</v>
      </c>
      <c r="AL3914" s="32" t="str">
        <f t="shared" si="418"/>
        <v>Under weight</v>
      </c>
      <c r="AO3914" s="41">
        <v>1976</v>
      </c>
      <c r="AP3914" s="29" t="s">
        <v>35</v>
      </c>
      <c r="AQ3914" s="7">
        <v>23</v>
      </c>
      <c r="AS3914" s="32" t="str">
        <f t="shared" si="414"/>
        <v>23-08-1976</v>
      </c>
      <c r="AU3914" s="10" t="s">
        <v>9810</v>
      </c>
      <c r="AV3914" s="32">
        <f t="shared" si="419"/>
        <v>46</v>
      </c>
      <c r="AX3914" s="53">
        <v>13333.71</v>
      </c>
      <c r="AY3914" s="51">
        <f t="shared" si="420"/>
        <v>13334</v>
      </c>
      <c r="BA3914" s="10">
        <v>6.57</v>
      </c>
      <c r="BB3914" s="51" t="str">
        <f t="shared" si="421"/>
        <v>Diabetes</v>
      </c>
    </row>
    <row r="3915" spans="18:54" ht="15.5" x14ac:dyDescent="0.35">
      <c r="R3915" s="7" t="s">
        <v>6739</v>
      </c>
      <c r="S3915" s="10" t="s">
        <v>7795</v>
      </c>
      <c r="T3915" s="16" t="s">
        <v>6142</v>
      </c>
      <c r="X3915" s="27" t="s">
        <v>2381</v>
      </c>
      <c r="Y3915" s="25">
        <f t="shared" si="415"/>
        <v>0</v>
      </c>
      <c r="AB3915" s="10" t="s">
        <v>2380</v>
      </c>
      <c r="AC3915" s="7" t="s">
        <v>2380</v>
      </c>
      <c r="AF3915" s="25" t="str">
        <f t="shared" si="416"/>
        <v>No</v>
      </c>
      <c r="AG3915" s="36" t="str">
        <f t="shared" si="417"/>
        <v>No</v>
      </c>
      <c r="AJ3915" s="25">
        <v>37.9</v>
      </c>
      <c r="AL3915" s="33" t="str">
        <f t="shared" si="418"/>
        <v>Obesity</v>
      </c>
      <c r="AO3915" s="42">
        <v>1960</v>
      </c>
      <c r="AP3915" s="30" t="s">
        <v>15</v>
      </c>
      <c r="AQ3915" s="7">
        <v>11</v>
      </c>
      <c r="AS3915" s="33" t="str">
        <f t="shared" si="414"/>
        <v>11-11-1960</v>
      </c>
      <c r="AU3915" s="10" t="s">
        <v>9811</v>
      </c>
      <c r="AV3915" s="33">
        <f t="shared" si="419"/>
        <v>62</v>
      </c>
      <c r="AX3915" s="53">
        <v>13352.1</v>
      </c>
      <c r="AY3915" s="50">
        <f t="shared" si="420"/>
        <v>13352</v>
      </c>
      <c r="BA3915" s="10">
        <v>5.83</v>
      </c>
      <c r="BB3915" s="50" t="str">
        <f t="shared" si="421"/>
        <v>Prediabetes</v>
      </c>
    </row>
    <row r="3916" spans="18:54" ht="15.5" x14ac:dyDescent="0.35">
      <c r="R3916" s="7" t="s">
        <v>6740</v>
      </c>
      <c r="S3916" s="10" t="s">
        <v>7796</v>
      </c>
      <c r="T3916" s="16" t="s">
        <v>6143</v>
      </c>
      <c r="X3916" s="27" t="s">
        <v>2381</v>
      </c>
      <c r="Y3916" s="25">
        <f t="shared" si="415"/>
        <v>0</v>
      </c>
      <c r="AB3916" s="10" t="s">
        <v>2382</v>
      </c>
      <c r="AC3916" s="7" t="s">
        <v>2380</v>
      </c>
      <c r="AF3916" s="25" t="str">
        <f t="shared" si="416"/>
        <v>Yes</v>
      </c>
      <c r="AG3916" s="36" t="str">
        <f t="shared" si="417"/>
        <v>No</v>
      </c>
      <c r="AJ3916" s="25">
        <v>25.27</v>
      </c>
      <c r="AL3916" s="32" t="str">
        <f t="shared" si="418"/>
        <v>Over weight</v>
      </c>
      <c r="AO3916" s="41">
        <v>1990</v>
      </c>
      <c r="AP3916" s="29" t="s">
        <v>37</v>
      </c>
      <c r="AQ3916" s="7">
        <v>2</v>
      </c>
      <c r="AS3916" s="32" t="str">
        <f t="shared" si="414"/>
        <v>02-10-1990</v>
      </c>
      <c r="AU3916" s="10" t="s">
        <v>9812</v>
      </c>
      <c r="AV3916" s="32">
        <f t="shared" si="419"/>
        <v>32</v>
      </c>
      <c r="AX3916" s="53">
        <v>13360.94</v>
      </c>
      <c r="AY3916" s="49">
        <f t="shared" si="420"/>
        <v>13361</v>
      </c>
      <c r="BA3916" s="10">
        <v>6.98</v>
      </c>
      <c r="BB3916" s="49" t="str">
        <f t="shared" si="421"/>
        <v>Diabetes</v>
      </c>
    </row>
    <row r="3917" spans="18:54" ht="15.5" x14ac:dyDescent="0.35">
      <c r="R3917" s="7" t="s">
        <v>6740</v>
      </c>
      <c r="S3917" s="10" t="s">
        <v>7797</v>
      </c>
      <c r="T3917" s="16" t="s">
        <v>6144</v>
      </c>
      <c r="X3917" s="27">
        <v>1</v>
      </c>
      <c r="Y3917" s="25">
        <f t="shared" si="415"/>
        <v>1</v>
      </c>
      <c r="AB3917" s="10" t="s">
        <v>2380</v>
      </c>
      <c r="AC3917" s="7" t="s">
        <v>2380</v>
      </c>
      <c r="AF3917" s="25" t="str">
        <f t="shared" si="416"/>
        <v>No</v>
      </c>
      <c r="AG3917" s="36" t="str">
        <f t="shared" si="417"/>
        <v>No</v>
      </c>
      <c r="AJ3917" s="25">
        <v>29.26</v>
      </c>
      <c r="AL3917" s="33" t="str">
        <f t="shared" si="418"/>
        <v>Over weight</v>
      </c>
      <c r="AO3917" s="42">
        <v>1964</v>
      </c>
      <c r="AP3917" s="30" t="s">
        <v>20</v>
      </c>
      <c r="AQ3917" s="7">
        <v>24</v>
      </c>
      <c r="AS3917" s="33" t="str">
        <f t="shared" si="414"/>
        <v>24-09-1964</v>
      </c>
      <c r="AU3917" s="10" t="s">
        <v>9813</v>
      </c>
      <c r="AV3917" s="33">
        <f t="shared" si="419"/>
        <v>58</v>
      </c>
      <c r="AX3917" s="53">
        <v>13375.76</v>
      </c>
      <c r="AY3917" s="50">
        <f t="shared" si="420"/>
        <v>13376</v>
      </c>
      <c r="BA3917" s="10">
        <v>4.03</v>
      </c>
      <c r="BB3917" s="50" t="str">
        <f t="shared" si="421"/>
        <v>Normal</v>
      </c>
    </row>
    <row r="3918" spans="18:54" ht="15.5" x14ac:dyDescent="0.35">
      <c r="R3918" s="7" t="s">
        <v>6740</v>
      </c>
      <c r="S3918" s="10" t="s">
        <v>7798</v>
      </c>
      <c r="T3918" s="16" t="s">
        <v>6145</v>
      </c>
      <c r="X3918" s="27">
        <v>1</v>
      </c>
      <c r="Y3918" s="25">
        <f t="shared" si="415"/>
        <v>1</v>
      </c>
      <c r="AB3918" s="10" t="s">
        <v>2380</v>
      </c>
      <c r="AC3918" s="7" t="s">
        <v>2380</v>
      </c>
      <c r="AF3918" s="25" t="str">
        <f t="shared" si="416"/>
        <v>No</v>
      </c>
      <c r="AG3918" s="36" t="str">
        <f t="shared" si="417"/>
        <v>No</v>
      </c>
      <c r="AJ3918" s="25">
        <v>27.835000000000001</v>
      </c>
      <c r="AL3918" s="32" t="str">
        <f t="shared" si="418"/>
        <v>Over weight</v>
      </c>
      <c r="AO3918" s="41">
        <v>1979</v>
      </c>
      <c r="AP3918" s="29" t="s">
        <v>20</v>
      </c>
      <c r="AQ3918" s="7">
        <v>30</v>
      </c>
      <c r="AS3918" s="32" t="str">
        <f t="shared" si="414"/>
        <v>30-09-1979</v>
      </c>
      <c r="AU3918" s="10" t="s">
        <v>9814</v>
      </c>
      <c r="AV3918" s="32">
        <f t="shared" si="419"/>
        <v>43</v>
      </c>
      <c r="AX3918" s="53">
        <v>13377.41</v>
      </c>
      <c r="AY3918" s="51">
        <f t="shared" si="420"/>
        <v>13377</v>
      </c>
      <c r="BA3918" s="10">
        <v>4.5599999999999996</v>
      </c>
      <c r="BB3918" s="51" t="str">
        <f t="shared" si="421"/>
        <v>Normal</v>
      </c>
    </row>
    <row r="3919" spans="18:54" ht="15.5" x14ac:dyDescent="0.35">
      <c r="R3919" s="7" t="s">
        <v>6740</v>
      </c>
      <c r="S3919" s="10" t="s">
        <v>5750</v>
      </c>
      <c r="T3919" s="16" t="s">
        <v>5200</v>
      </c>
      <c r="X3919" s="27" t="s">
        <v>2381</v>
      </c>
      <c r="Y3919" s="25">
        <f t="shared" si="415"/>
        <v>0</v>
      </c>
      <c r="AB3919" s="10" t="s">
        <v>2382</v>
      </c>
      <c r="AC3919" s="7" t="s">
        <v>2380</v>
      </c>
      <c r="AF3919" s="25" t="str">
        <f t="shared" si="416"/>
        <v>Yes</v>
      </c>
      <c r="AG3919" s="36" t="str">
        <f t="shared" si="417"/>
        <v>No</v>
      </c>
      <c r="AJ3919" s="25">
        <v>46.53</v>
      </c>
      <c r="AL3919" s="33" t="str">
        <f t="shared" si="418"/>
        <v>Obesity</v>
      </c>
      <c r="AO3919" s="42">
        <v>1984</v>
      </c>
      <c r="AP3919" s="30" t="s">
        <v>18</v>
      </c>
      <c r="AQ3919" s="7">
        <v>6</v>
      </c>
      <c r="AS3919" s="33" t="str">
        <f t="shared" si="414"/>
        <v>06-06-1984</v>
      </c>
      <c r="AU3919" s="10" t="s">
        <v>9815</v>
      </c>
      <c r="AV3919" s="33">
        <f t="shared" si="419"/>
        <v>39</v>
      </c>
      <c r="AX3919" s="53">
        <v>13383.67</v>
      </c>
      <c r="AY3919" s="50">
        <f t="shared" si="420"/>
        <v>13384</v>
      </c>
      <c r="BA3919" s="10">
        <v>5.38</v>
      </c>
      <c r="BB3919" s="50" t="str">
        <f t="shared" si="421"/>
        <v>Normal</v>
      </c>
    </row>
    <row r="3920" spans="18:54" ht="15.5" x14ac:dyDescent="0.35">
      <c r="R3920" s="7" t="s">
        <v>6740</v>
      </c>
      <c r="S3920" s="10" t="s">
        <v>7799</v>
      </c>
      <c r="T3920" s="16" t="s">
        <v>5559</v>
      </c>
      <c r="X3920" s="27">
        <v>1</v>
      </c>
      <c r="Y3920" s="25">
        <f t="shared" si="415"/>
        <v>1</v>
      </c>
      <c r="AB3920" s="10" t="s">
        <v>2382</v>
      </c>
      <c r="AC3920" s="7" t="s">
        <v>2380</v>
      </c>
      <c r="AF3920" s="25" t="str">
        <f t="shared" si="416"/>
        <v>Yes</v>
      </c>
      <c r="AG3920" s="36" t="str">
        <f t="shared" si="417"/>
        <v>No</v>
      </c>
      <c r="AJ3920" s="25">
        <v>20.58</v>
      </c>
      <c r="AL3920" s="32" t="str">
        <f t="shared" si="418"/>
        <v xml:space="preserve">Normal Weight 
</v>
      </c>
      <c r="AO3920" s="41">
        <v>1959</v>
      </c>
      <c r="AP3920" s="29" t="s">
        <v>30</v>
      </c>
      <c r="AQ3920" s="7">
        <v>9</v>
      </c>
      <c r="AS3920" s="32" t="str">
        <f t="shared" si="414"/>
        <v>09-12-1959</v>
      </c>
      <c r="AU3920" s="10" t="s">
        <v>9816</v>
      </c>
      <c r="AV3920" s="32">
        <f t="shared" si="419"/>
        <v>63</v>
      </c>
      <c r="AX3920" s="53">
        <v>13390.56</v>
      </c>
      <c r="AY3920" s="51">
        <f t="shared" si="420"/>
        <v>13391</v>
      </c>
      <c r="BA3920" s="10">
        <v>11.04</v>
      </c>
      <c r="BB3920" s="51" t="str">
        <f t="shared" si="421"/>
        <v>Diabetes</v>
      </c>
    </row>
    <row r="3921" spans="18:54" ht="15.5" x14ac:dyDescent="0.35">
      <c r="R3921" s="7" t="s">
        <v>6739</v>
      </c>
      <c r="S3921" s="10" t="s">
        <v>7800</v>
      </c>
      <c r="T3921" s="16" t="s">
        <v>6146</v>
      </c>
      <c r="X3921" s="27" t="s">
        <v>2381</v>
      </c>
      <c r="Y3921" s="25">
        <f t="shared" si="415"/>
        <v>0</v>
      </c>
      <c r="AB3921" s="10" t="s">
        <v>2382</v>
      </c>
      <c r="AC3921" s="7" t="s">
        <v>2380</v>
      </c>
      <c r="AF3921" s="25" t="str">
        <f t="shared" si="416"/>
        <v>Yes</v>
      </c>
      <c r="AG3921" s="36" t="str">
        <f t="shared" si="417"/>
        <v>No</v>
      </c>
      <c r="AJ3921" s="25">
        <v>19.53</v>
      </c>
      <c r="AL3921" s="33" t="str">
        <f t="shared" si="418"/>
        <v xml:space="preserve">Normal Weight 
</v>
      </c>
      <c r="AO3921" s="42">
        <v>1959</v>
      </c>
      <c r="AP3921" s="30" t="s">
        <v>15</v>
      </c>
      <c r="AQ3921" s="7">
        <v>25</v>
      </c>
      <c r="AS3921" s="33" t="str">
        <f t="shared" si="414"/>
        <v>25-11-1959</v>
      </c>
      <c r="AU3921" s="10" t="s">
        <v>9817</v>
      </c>
      <c r="AV3921" s="33">
        <f t="shared" si="419"/>
        <v>63</v>
      </c>
      <c r="AX3921" s="53">
        <v>13393.76</v>
      </c>
      <c r="AY3921" s="50">
        <f t="shared" si="420"/>
        <v>13394</v>
      </c>
      <c r="BA3921" s="10">
        <v>6.09</v>
      </c>
      <c r="BB3921" s="50" t="str">
        <f t="shared" si="421"/>
        <v>Prediabetes</v>
      </c>
    </row>
    <row r="3922" spans="18:54" ht="15.5" x14ac:dyDescent="0.35">
      <c r="R3922" s="7" t="s">
        <v>6739</v>
      </c>
      <c r="S3922" s="10" t="s">
        <v>7045</v>
      </c>
      <c r="T3922" s="16" t="s">
        <v>6147</v>
      </c>
      <c r="X3922" s="27">
        <v>1</v>
      </c>
      <c r="Y3922" s="25">
        <f t="shared" si="415"/>
        <v>1</v>
      </c>
      <c r="AB3922" s="10" t="s">
        <v>2380</v>
      </c>
      <c r="AC3922" s="7" t="s">
        <v>2380</v>
      </c>
      <c r="AF3922" s="25" t="str">
        <f t="shared" si="416"/>
        <v>No</v>
      </c>
      <c r="AG3922" s="36" t="str">
        <f t="shared" si="417"/>
        <v>No</v>
      </c>
      <c r="AJ3922" s="25">
        <v>27.7</v>
      </c>
      <c r="AL3922" s="32" t="str">
        <f t="shared" si="418"/>
        <v>Over weight</v>
      </c>
      <c r="AO3922" s="41">
        <v>1959</v>
      </c>
      <c r="AP3922" s="29" t="s">
        <v>30</v>
      </c>
      <c r="AQ3922" s="7">
        <v>20</v>
      </c>
      <c r="AS3922" s="32" t="str">
        <f t="shared" si="414"/>
        <v>20-12-1959</v>
      </c>
      <c r="AU3922" s="10" t="s">
        <v>9818</v>
      </c>
      <c r="AV3922" s="32">
        <f t="shared" si="419"/>
        <v>63</v>
      </c>
      <c r="AX3922" s="53">
        <v>13405.39</v>
      </c>
      <c r="AY3922" s="51">
        <f t="shared" si="420"/>
        <v>13405</v>
      </c>
      <c r="BA3922" s="10">
        <v>4.71</v>
      </c>
      <c r="BB3922" s="51" t="str">
        <f t="shared" si="421"/>
        <v>Normal</v>
      </c>
    </row>
    <row r="3923" spans="18:54" ht="15.5" x14ac:dyDescent="0.35">
      <c r="R3923" s="7" t="s">
        <v>6740</v>
      </c>
      <c r="S3923" s="10" t="s">
        <v>7801</v>
      </c>
      <c r="T3923" s="16" t="s">
        <v>5243</v>
      </c>
      <c r="X3923" s="27" t="s">
        <v>2381</v>
      </c>
      <c r="Y3923" s="25">
        <f t="shared" si="415"/>
        <v>0</v>
      </c>
      <c r="AB3923" s="10" t="s">
        <v>2380</v>
      </c>
      <c r="AC3923" s="7" t="s">
        <v>2380</v>
      </c>
      <c r="AF3923" s="25" t="str">
        <f t="shared" si="416"/>
        <v>No</v>
      </c>
      <c r="AG3923" s="36" t="str">
        <f t="shared" si="417"/>
        <v>No</v>
      </c>
      <c r="AJ3923" s="25">
        <v>18.920000000000002</v>
      </c>
      <c r="AL3923" s="33" t="str">
        <f t="shared" si="418"/>
        <v xml:space="preserve">Normal Weight 
</v>
      </c>
      <c r="AO3923" s="42">
        <v>1992</v>
      </c>
      <c r="AP3923" s="30" t="s">
        <v>30</v>
      </c>
      <c r="AQ3923" s="7">
        <v>19</v>
      </c>
      <c r="AS3923" s="33" t="str">
        <f t="shared" si="414"/>
        <v>19-12-1992</v>
      </c>
      <c r="AU3923" s="10" t="s">
        <v>9819</v>
      </c>
      <c r="AV3923" s="33">
        <f t="shared" si="419"/>
        <v>30</v>
      </c>
      <c r="AX3923" s="53">
        <v>13412.97</v>
      </c>
      <c r="AY3923" s="50">
        <f t="shared" si="420"/>
        <v>13413</v>
      </c>
      <c r="BA3923" s="10">
        <v>8.18</v>
      </c>
      <c r="BB3923" s="50" t="str">
        <f t="shared" si="421"/>
        <v>Diabetes</v>
      </c>
    </row>
    <row r="3924" spans="18:54" ht="15.5" x14ac:dyDescent="0.35">
      <c r="R3924" s="7" t="s">
        <v>6739</v>
      </c>
      <c r="S3924" s="10" t="s">
        <v>7802</v>
      </c>
      <c r="T3924" s="16" t="s">
        <v>6148</v>
      </c>
      <c r="X3924" s="27">
        <v>2</v>
      </c>
      <c r="Y3924" s="25">
        <f t="shared" si="415"/>
        <v>2</v>
      </c>
      <c r="AB3924" s="10" t="s">
        <v>2382</v>
      </c>
      <c r="AC3924" s="7" t="s">
        <v>2380</v>
      </c>
      <c r="AF3924" s="25" t="str">
        <f t="shared" si="416"/>
        <v>Yes</v>
      </c>
      <c r="AG3924" s="36" t="str">
        <f t="shared" si="417"/>
        <v>No</v>
      </c>
      <c r="AJ3924" s="25">
        <v>17.760000000000002</v>
      </c>
      <c r="AL3924" s="32" t="str">
        <f t="shared" si="418"/>
        <v>Under weight</v>
      </c>
      <c r="AO3924" s="41">
        <v>1961</v>
      </c>
      <c r="AP3924" s="29" t="s">
        <v>10</v>
      </c>
      <c r="AQ3924" s="7">
        <v>22</v>
      </c>
      <c r="AS3924" s="32" t="str">
        <f t="shared" si="414"/>
        <v>22-07-1961</v>
      </c>
      <c r="AU3924" s="10" t="s">
        <v>9820</v>
      </c>
      <c r="AV3924" s="32">
        <f t="shared" si="419"/>
        <v>61</v>
      </c>
      <c r="AX3924" s="53">
        <v>13415.04</v>
      </c>
      <c r="AY3924" s="49">
        <f t="shared" si="420"/>
        <v>13415</v>
      </c>
      <c r="BA3924" s="10">
        <v>11.18</v>
      </c>
      <c r="BB3924" s="49" t="str">
        <f t="shared" si="421"/>
        <v>Diabetes</v>
      </c>
    </row>
    <row r="3925" spans="18:54" ht="15.5" x14ac:dyDescent="0.35">
      <c r="R3925" s="7" t="s">
        <v>6740</v>
      </c>
      <c r="S3925" s="10" t="s">
        <v>7473</v>
      </c>
      <c r="T3925" s="16" t="s">
        <v>6149</v>
      </c>
      <c r="X3925" s="27" t="s">
        <v>2381</v>
      </c>
      <c r="Y3925" s="25">
        <f t="shared" si="415"/>
        <v>0</v>
      </c>
      <c r="AB3925" s="10" t="s">
        <v>2382</v>
      </c>
      <c r="AC3925" s="7" t="s">
        <v>2380</v>
      </c>
      <c r="AF3925" s="25" t="str">
        <f t="shared" si="416"/>
        <v>Yes</v>
      </c>
      <c r="AG3925" s="36" t="str">
        <f t="shared" si="417"/>
        <v>No</v>
      </c>
      <c r="AJ3925" s="25">
        <v>29.83</v>
      </c>
      <c r="AL3925" s="33" t="str">
        <f t="shared" si="418"/>
        <v>Over weight</v>
      </c>
      <c r="AO3925" s="42">
        <v>1994</v>
      </c>
      <c r="AP3925" s="30" t="s">
        <v>18</v>
      </c>
      <c r="AQ3925" s="7">
        <v>17</v>
      </c>
      <c r="AS3925" s="33" t="str">
        <f t="shared" si="414"/>
        <v>17-06-1994</v>
      </c>
      <c r="AU3925" s="10" t="s">
        <v>9821</v>
      </c>
      <c r="AV3925" s="33">
        <f t="shared" si="419"/>
        <v>28</v>
      </c>
      <c r="AX3925" s="53">
        <v>13417.05</v>
      </c>
      <c r="AY3925" s="50">
        <f t="shared" si="420"/>
        <v>13417</v>
      </c>
      <c r="BA3925" s="10">
        <v>5.03</v>
      </c>
      <c r="BB3925" s="50" t="str">
        <f t="shared" si="421"/>
        <v>Normal</v>
      </c>
    </row>
    <row r="3926" spans="18:54" ht="15.5" x14ac:dyDescent="0.35">
      <c r="R3926" s="7" t="s">
        <v>6739</v>
      </c>
      <c r="S3926" s="10" t="s">
        <v>7803</v>
      </c>
      <c r="T3926" s="16" t="s">
        <v>6150</v>
      </c>
      <c r="X3926" s="27">
        <v>1</v>
      </c>
      <c r="Y3926" s="25">
        <f t="shared" si="415"/>
        <v>1</v>
      </c>
      <c r="AB3926" s="10" t="s">
        <v>2380</v>
      </c>
      <c r="AC3926" s="7" t="s">
        <v>2380</v>
      </c>
      <c r="AF3926" s="25" t="str">
        <f t="shared" si="416"/>
        <v>No</v>
      </c>
      <c r="AG3926" s="36" t="str">
        <f t="shared" si="417"/>
        <v>No</v>
      </c>
      <c r="AJ3926" s="25">
        <v>23.465</v>
      </c>
      <c r="AL3926" s="32" t="str">
        <f t="shared" si="418"/>
        <v xml:space="preserve">Normal Weight 
</v>
      </c>
      <c r="AO3926" s="41">
        <v>1961</v>
      </c>
      <c r="AP3926" s="29" t="s">
        <v>15</v>
      </c>
      <c r="AQ3926" s="7">
        <v>3</v>
      </c>
      <c r="AS3926" s="32" t="str">
        <f t="shared" si="414"/>
        <v>03-11-1961</v>
      </c>
      <c r="AU3926" s="10" t="s">
        <v>9822</v>
      </c>
      <c r="AV3926" s="32">
        <f t="shared" si="419"/>
        <v>61</v>
      </c>
      <c r="AX3926" s="53">
        <v>13429.04</v>
      </c>
      <c r="AY3926" s="51">
        <f t="shared" si="420"/>
        <v>13429</v>
      </c>
      <c r="BA3926" s="10">
        <v>5.56</v>
      </c>
      <c r="BB3926" s="51" t="str">
        <f t="shared" si="421"/>
        <v>Normal</v>
      </c>
    </row>
    <row r="3927" spans="18:54" ht="15.5" x14ac:dyDescent="0.35">
      <c r="R3927" s="7" t="s">
        <v>6740</v>
      </c>
      <c r="S3927" s="10" t="s">
        <v>7804</v>
      </c>
      <c r="T3927" s="16" t="s">
        <v>5191</v>
      </c>
      <c r="X3927" s="27" t="s">
        <v>2381</v>
      </c>
      <c r="Y3927" s="25">
        <f t="shared" si="415"/>
        <v>0</v>
      </c>
      <c r="AB3927" s="10" t="s">
        <v>2380</v>
      </c>
      <c r="AC3927" s="7" t="s">
        <v>2380</v>
      </c>
      <c r="AF3927" s="25" t="str">
        <f t="shared" si="416"/>
        <v>No</v>
      </c>
      <c r="AG3927" s="36" t="str">
        <f t="shared" si="417"/>
        <v>No</v>
      </c>
      <c r="AJ3927" s="25">
        <v>29.355</v>
      </c>
      <c r="AL3927" s="33" t="str">
        <f t="shared" si="418"/>
        <v>Over weight</v>
      </c>
      <c r="AO3927" s="42">
        <v>1966</v>
      </c>
      <c r="AP3927" s="30" t="s">
        <v>15</v>
      </c>
      <c r="AQ3927" s="7">
        <v>14</v>
      </c>
      <c r="AS3927" s="33" t="str">
        <f t="shared" si="414"/>
        <v>14-11-1966</v>
      </c>
      <c r="AU3927" s="10" t="s">
        <v>9823</v>
      </c>
      <c r="AV3927" s="33">
        <f t="shared" si="419"/>
        <v>56</v>
      </c>
      <c r="AX3927" s="53">
        <v>13430.27</v>
      </c>
      <c r="AY3927" s="50">
        <f t="shared" si="420"/>
        <v>13430</v>
      </c>
      <c r="BA3927" s="10">
        <v>4.33</v>
      </c>
      <c r="BB3927" s="50" t="str">
        <f t="shared" si="421"/>
        <v>Normal</v>
      </c>
    </row>
    <row r="3928" spans="18:54" ht="15.5" x14ac:dyDescent="0.35">
      <c r="R3928" s="7" t="s">
        <v>6740</v>
      </c>
      <c r="S3928" s="10" t="s">
        <v>7805</v>
      </c>
      <c r="T3928" s="16" t="s">
        <v>6151</v>
      </c>
      <c r="X3928" s="27">
        <v>1</v>
      </c>
      <c r="Y3928" s="25">
        <f t="shared" si="415"/>
        <v>1</v>
      </c>
      <c r="AB3928" s="10" t="s">
        <v>2382</v>
      </c>
      <c r="AC3928" s="7" t="s">
        <v>2380</v>
      </c>
      <c r="AF3928" s="25" t="str">
        <f t="shared" si="416"/>
        <v>Yes</v>
      </c>
      <c r="AG3928" s="36" t="str">
        <f t="shared" si="417"/>
        <v>No</v>
      </c>
      <c r="AJ3928" s="25">
        <v>35.49</v>
      </c>
      <c r="AL3928" s="32" t="str">
        <f t="shared" si="418"/>
        <v>Obesity</v>
      </c>
      <c r="AO3928" s="41">
        <v>1975</v>
      </c>
      <c r="AP3928" s="29" t="s">
        <v>18</v>
      </c>
      <c r="AQ3928" s="7">
        <v>29</v>
      </c>
      <c r="AS3928" s="32" t="str">
        <f t="shared" si="414"/>
        <v>29-06-1975</v>
      </c>
      <c r="AU3928" s="10" t="s">
        <v>9824</v>
      </c>
      <c r="AV3928" s="32">
        <f t="shared" si="419"/>
        <v>47</v>
      </c>
      <c r="AX3928" s="53">
        <v>13440.7</v>
      </c>
      <c r="AY3928" s="51">
        <f t="shared" si="420"/>
        <v>13441</v>
      </c>
      <c r="BA3928" s="10">
        <v>5.21</v>
      </c>
      <c r="BB3928" s="51" t="str">
        <f t="shared" si="421"/>
        <v>Normal</v>
      </c>
    </row>
    <row r="3929" spans="18:54" ht="15.5" x14ac:dyDescent="0.35">
      <c r="R3929" s="7" t="s">
        <v>6740</v>
      </c>
      <c r="S3929" s="10" t="s">
        <v>7806</v>
      </c>
      <c r="T3929" s="16" t="s">
        <v>6152</v>
      </c>
      <c r="X3929" s="27" t="s">
        <v>2381</v>
      </c>
      <c r="Y3929" s="25">
        <f t="shared" si="415"/>
        <v>0</v>
      </c>
      <c r="AB3929" s="10" t="s">
        <v>2380</v>
      </c>
      <c r="AC3929" s="7" t="s">
        <v>2380</v>
      </c>
      <c r="AF3929" s="25" t="str">
        <f t="shared" si="416"/>
        <v>No</v>
      </c>
      <c r="AG3929" s="36" t="str">
        <f t="shared" si="417"/>
        <v>No</v>
      </c>
      <c r="AJ3929" s="25">
        <v>26.315000000000001</v>
      </c>
      <c r="AL3929" s="33" t="str">
        <f t="shared" si="418"/>
        <v>Over weight</v>
      </c>
      <c r="AO3929" s="42">
        <v>1960</v>
      </c>
      <c r="AP3929" s="30" t="s">
        <v>35</v>
      </c>
      <c r="AQ3929" s="7">
        <v>13</v>
      </c>
      <c r="AS3929" s="33" t="str">
        <f t="shared" si="414"/>
        <v>13-08-1960</v>
      </c>
      <c r="AU3929" s="10" t="s">
        <v>9825</v>
      </c>
      <c r="AV3929" s="33">
        <f t="shared" si="419"/>
        <v>62</v>
      </c>
      <c r="AX3929" s="53">
        <v>13451.12</v>
      </c>
      <c r="AY3929" s="50">
        <f t="shared" si="420"/>
        <v>13451</v>
      </c>
      <c r="BA3929" s="10">
        <v>5.89</v>
      </c>
      <c r="BB3929" s="50" t="str">
        <f t="shared" si="421"/>
        <v>Prediabetes</v>
      </c>
    </row>
    <row r="3930" spans="18:54" ht="15.5" x14ac:dyDescent="0.35">
      <c r="R3930" s="7" t="s">
        <v>6740</v>
      </c>
      <c r="S3930" s="10" t="s">
        <v>6767</v>
      </c>
      <c r="T3930" s="16" t="s">
        <v>6153</v>
      </c>
      <c r="X3930" s="27" t="s">
        <v>2381</v>
      </c>
      <c r="Y3930" s="25">
        <f t="shared" si="415"/>
        <v>0</v>
      </c>
      <c r="AB3930" s="10" t="s">
        <v>2382</v>
      </c>
      <c r="AC3930" s="7" t="s">
        <v>2380</v>
      </c>
      <c r="AF3930" s="25" t="str">
        <f t="shared" si="416"/>
        <v>Yes</v>
      </c>
      <c r="AG3930" s="36" t="str">
        <f t="shared" si="417"/>
        <v>No</v>
      </c>
      <c r="AJ3930" s="25">
        <v>19.79</v>
      </c>
      <c r="AL3930" s="32" t="str">
        <f t="shared" si="418"/>
        <v xml:space="preserve">Normal Weight 
</v>
      </c>
      <c r="AO3930" s="41">
        <v>1960</v>
      </c>
      <c r="AP3930" s="29" t="s">
        <v>10</v>
      </c>
      <c r="AQ3930" s="7">
        <v>11</v>
      </c>
      <c r="AS3930" s="32" t="str">
        <f t="shared" si="414"/>
        <v>11-07-1960</v>
      </c>
      <c r="AU3930" s="10" t="s">
        <v>9826</v>
      </c>
      <c r="AV3930" s="32">
        <f t="shared" si="419"/>
        <v>62</v>
      </c>
      <c r="AX3930" s="53">
        <v>13457.96</v>
      </c>
      <c r="AY3930" s="51">
        <f t="shared" si="420"/>
        <v>13458</v>
      </c>
      <c r="BA3930" s="10">
        <v>4.8099999999999996</v>
      </c>
      <c r="BB3930" s="51" t="str">
        <f t="shared" si="421"/>
        <v>Normal</v>
      </c>
    </row>
    <row r="3931" spans="18:54" ht="15.5" x14ac:dyDescent="0.35">
      <c r="R3931" s="7" t="s">
        <v>6739</v>
      </c>
      <c r="S3931" s="10" t="s">
        <v>7807</v>
      </c>
      <c r="T3931" s="16" t="s">
        <v>5258</v>
      </c>
      <c r="X3931" s="27">
        <v>1</v>
      </c>
      <c r="Y3931" s="25">
        <f t="shared" si="415"/>
        <v>1</v>
      </c>
      <c r="AB3931" s="10" t="s">
        <v>2380</v>
      </c>
      <c r="AC3931" s="7" t="s">
        <v>2380</v>
      </c>
      <c r="AF3931" s="25" t="str">
        <f t="shared" si="416"/>
        <v>No</v>
      </c>
      <c r="AG3931" s="36" t="str">
        <f t="shared" si="417"/>
        <v>No</v>
      </c>
      <c r="AJ3931" s="25">
        <v>40.564999999999998</v>
      </c>
      <c r="AL3931" s="33" t="str">
        <f t="shared" si="418"/>
        <v>Obesity</v>
      </c>
      <c r="AO3931" s="42">
        <v>1960</v>
      </c>
      <c r="AP3931" s="30" t="s">
        <v>30</v>
      </c>
      <c r="AQ3931" s="7">
        <v>16</v>
      </c>
      <c r="AS3931" s="33" t="str">
        <f t="shared" si="414"/>
        <v>16-12-1960</v>
      </c>
      <c r="AU3931" s="10" t="s">
        <v>9827</v>
      </c>
      <c r="AV3931" s="33">
        <f t="shared" si="419"/>
        <v>62</v>
      </c>
      <c r="AX3931" s="53">
        <v>13462.52</v>
      </c>
      <c r="AY3931" s="50">
        <f t="shared" si="420"/>
        <v>13463</v>
      </c>
      <c r="BA3931" s="10">
        <v>5.66</v>
      </c>
      <c r="BB3931" s="50" t="str">
        <f t="shared" si="421"/>
        <v>Normal</v>
      </c>
    </row>
    <row r="3932" spans="18:54" ht="15.5" x14ac:dyDescent="0.35">
      <c r="R3932" s="7" t="s">
        <v>6740</v>
      </c>
      <c r="S3932" s="10" t="s">
        <v>7808</v>
      </c>
      <c r="T3932" s="16" t="s">
        <v>6154</v>
      </c>
      <c r="X3932" s="27">
        <v>2</v>
      </c>
      <c r="Y3932" s="25">
        <f t="shared" si="415"/>
        <v>2</v>
      </c>
      <c r="AB3932" s="10" t="s">
        <v>2382</v>
      </c>
      <c r="AC3932" s="7" t="s">
        <v>2380</v>
      </c>
      <c r="AF3932" s="25" t="str">
        <f t="shared" si="416"/>
        <v>Yes</v>
      </c>
      <c r="AG3932" s="36" t="str">
        <f t="shared" si="417"/>
        <v>No</v>
      </c>
      <c r="AJ3932" s="25">
        <v>18.03</v>
      </c>
      <c r="AL3932" s="32" t="str">
        <f t="shared" si="418"/>
        <v>Under weight</v>
      </c>
      <c r="AO3932" s="41">
        <v>1985</v>
      </c>
      <c r="AP3932" s="29" t="s">
        <v>35</v>
      </c>
      <c r="AQ3932" s="7">
        <v>19</v>
      </c>
      <c r="AS3932" s="32" t="str">
        <f t="shared" si="414"/>
        <v>19-08-1985</v>
      </c>
      <c r="AU3932" s="10" t="s">
        <v>9492</v>
      </c>
      <c r="AV3932" s="32">
        <f t="shared" si="419"/>
        <v>37</v>
      </c>
      <c r="AX3932" s="53">
        <v>13465.8</v>
      </c>
      <c r="AY3932" s="49">
        <f t="shared" si="420"/>
        <v>13466</v>
      </c>
      <c r="BA3932" s="10">
        <v>10.66</v>
      </c>
      <c r="BB3932" s="49" t="str">
        <f t="shared" si="421"/>
        <v>Diabetes</v>
      </c>
    </row>
    <row r="3933" spans="18:54" ht="15.5" x14ac:dyDescent="0.35">
      <c r="R3933" s="7" t="s">
        <v>6740</v>
      </c>
      <c r="S3933" s="10" t="s">
        <v>7809</v>
      </c>
      <c r="T3933" s="16" t="s">
        <v>6155</v>
      </c>
      <c r="X3933" s="27" t="s">
        <v>2381</v>
      </c>
      <c r="Y3933" s="25">
        <f t="shared" si="415"/>
        <v>0</v>
      </c>
      <c r="AB3933" s="10" t="s">
        <v>2382</v>
      </c>
      <c r="AC3933" s="7" t="s">
        <v>2380</v>
      </c>
      <c r="AF3933" s="25" t="str">
        <f t="shared" si="416"/>
        <v>Yes</v>
      </c>
      <c r="AG3933" s="36" t="str">
        <f t="shared" si="417"/>
        <v>No</v>
      </c>
      <c r="AJ3933" s="25">
        <v>34.65</v>
      </c>
      <c r="AL3933" s="33" t="str">
        <f t="shared" si="418"/>
        <v>Obesity</v>
      </c>
      <c r="AO3933" s="42">
        <v>1960</v>
      </c>
      <c r="AP3933" s="30" t="s">
        <v>10</v>
      </c>
      <c r="AQ3933" s="7">
        <v>28</v>
      </c>
      <c r="AS3933" s="33" t="str">
        <f t="shared" si="414"/>
        <v>28-07-1960</v>
      </c>
      <c r="AU3933" s="10" t="s">
        <v>9828</v>
      </c>
      <c r="AV3933" s="33">
        <f t="shared" si="419"/>
        <v>62</v>
      </c>
      <c r="AX3933" s="53">
        <v>13470.8</v>
      </c>
      <c r="AY3933" s="50">
        <f t="shared" si="420"/>
        <v>13471</v>
      </c>
      <c r="BA3933" s="10">
        <v>5.98</v>
      </c>
      <c r="BB3933" s="50" t="str">
        <f t="shared" si="421"/>
        <v>Prediabetes</v>
      </c>
    </row>
    <row r="3934" spans="18:54" ht="15.5" x14ac:dyDescent="0.35">
      <c r="R3934" s="7" t="s">
        <v>6739</v>
      </c>
      <c r="S3934" s="10" t="s">
        <v>7810</v>
      </c>
      <c r="T3934" s="16" t="s">
        <v>5351</v>
      </c>
      <c r="X3934" s="27" t="s">
        <v>2381</v>
      </c>
      <c r="Y3934" s="25">
        <f t="shared" si="415"/>
        <v>0</v>
      </c>
      <c r="AB3934" s="10" t="s">
        <v>2380</v>
      </c>
      <c r="AC3934" s="7" t="s">
        <v>2380</v>
      </c>
      <c r="AF3934" s="25" t="str">
        <f t="shared" si="416"/>
        <v>No</v>
      </c>
      <c r="AG3934" s="36" t="str">
        <f t="shared" si="417"/>
        <v>No</v>
      </c>
      <c r="AJ3934" s="25">
        <v>42.94</v>
      </c>
      <c r="AL3934" s="32" t="str">
        <f t="shared" si="418"/>
        <v>Obesity</v>
      </c>
      <c r="AO3934" s="41">
        <v>1960</v>
      </c>
      <c r="AP3934" s="29" t="s">
        <v>10</v>
      </c>
      <c r="AQ3934" s="7">
        <v>24</v>
      </c>
      <c r="AS3934" s="32" t="str">
        <f t="shared" si="414"/>
        <v>24-07-1960</v>
      </c>
      <c r="AU3934" s="10" t="s">
        <v>9829</v>
      </c>
      <c r="AV3934" s="32">
        <f t="shared" si="419"/>
        <v>62</v>
      </c>
      <c r="AX3934" s="53">
        <v>13470.86</v>
      </c>
      <c r="AY3934" s="51">
        <f t="shared" si="420"/>
        <v>13471</v>
      </c>
      <c r="BA3934" s="10">
        <v>4.34</v>
      </c>
      <c r="BB3934" s="51" t="str">
        <f t="shared" si="421"/>
        <v>Normal</v>
      </c>
    </row>
    <row r="3935" spans="18:54" ht="15.5" x14ac:dyDescent="0.35">
      <c r="R3935" s="7" t="s">
        <v>6740</v>
      </c>
      <c r="S3935" s="10" t="s">
        <v>6875</v>
      </c>
      <c r="T3935" s="16" t="s">
        <v>6156</v>
      </c>
      <c r="X3935" s="27" t="s">
        <v>2381</v>
      </c>
      <c r="Y3935" s="25">
        <f t="shared" si="415"/>
        <v>0</v>
      </c>
      <c r="AB3935" s="10" t="s">
        <v>2380</v>
      </c>
      <c r="AC3935" s="7" t="s">
        <v>2380</v>
      </c>
      <c r="AF3935" s="25" t="str">
        <f t="shared" si="416"/>
        <v>No</v>
      </c>
      <c r="AG3935" s="36" t="str">
        <f t="shared" si="417"/>
        <v>No</v>
      </c>
      <c r="AJ3935" s="25">
        <v>31.254999999999999</v>
      </c>
      <c r="AL3935" s="33" t="str">
        <f t="shared" si="418"/>
        <v>Obesity</v>
      </c>
      <c r="AO3935" s="42">
        <v>1975</v>
      </c>
      <c r="AP3935" s="30" t="s">
        <v>35</v>
      </c>
      <c r="AQ3935" s="7">
        <v>7</v>
      </c>
      <c r="AS3935" s="33" t="str">
        <f t="shared" si="414"/>
        <v>07-08-1975</v>
      </c>
      <c r="AU3935" s="10" t="s">
        <v>9830</v>
      </c>
      <c r="AV3935" s="33">
        <f t="shared" si="419"/>
        <v>47</v>
      </c>
      <c r="AX3935" s="53">
        <v>13472.19</v>
      </c>
      <c r="AY3935" s="50">
        <f t="shared" si="420"/>
        <v>13472</v>
      </c>
      <c r="BA3935" s="10">
        <v>5.17</v>
      </c>
      <c r="BB3935" s="50" t="str">
        <f t="shared" si="421"/>
        <v>Normal</v>
      </c>
    </row>
    <row r="3936" spans="18:54" ht="15.5" x14ac:dyDescent="0.35">
      <c r="R3936" s="7" t="s">
        <v>6740</v>
      </c>
      <c r="S3936" s="10" t="s">
        <v>7811</v>
      </c>
      <c r="T3936" s="16" t="s">
        <v>6157</v>
      </c>
      <c r="X3936" s="27">
        <v>1</v>
      </c>
      <c r="Y3936" s="25">
        <f t="shared" si="415"/>
        <v>1</v>
      </c>
      <c r="AB3936" s="10" t="s">
        <v>2382</v>
      </c>
      <c r="AC3936" s="7" t="s">
        <v>2380</v>
      </c>
      <c r="AF3936" s="25" t="str">
        <f t="shared" si="416"/>
        <v>Yes</v>
      </c>
      <c r="AG3936" s="36" t="str">
        <f t="shared" si="417"/>
        <v>No</v>
      </c>
      <c r="AJ3936" s="25">
        <v>45.43</v>
      </c>
      <c r="AL3936" s="32" t="str">
        <f t="shared" si="418"/>
        <v>Obesity</v>
      </c>
      <c r="AO3936" s="41">
        <v>1990</v>
      </c>
      <c r="AP3936" s="29" t="s">
        <v>35</v>
      </c>
      <c r="AQ3936" s="7">
        <v>30</v>
      </c>
      <c r="AS3936" s="32" t="str">
        <f t="shared" si="414"/>
        <v>30-08-1990</v>
      </c>
      <c r="AU3936" s="10" t="s">
        <v>9831</v>
      </c>
      <c r="AV3936" s="32">
        <f t="shared" si="419"/>
        <v>32</v>
      </c>
      <c r="AX3936" s="53">
        <v>13480.83</v>
      </c>
      <c r="AY3936" s="51">
        <f t="shared" si="420"/>
        <v>13481</v>
      </c>
      <c r="BA3936" s="10">
        <v>4.2300000000000004</v>
      </c>
      <c r="BB3936" s="51" t="str">
        <f t="shared" si="421"/>
        <v>Normal</v>
      </c>
    </row>
    <row r="3937" spans="18:54" ht="15.5" x14ac:dyDescent="0.35">
      <c r="R3937" s="7" t="s">
        <v>6740</v>
      </c>
      <c r="S3937" s="10" t="s">
        <v>7812</v>
      </c>
      <c r="T3937" s="16" t="s">
        <v>5060</v>
      </c>
      <c r="X3937" s="27">
        <v>1</v>
      </c>
      <c r="Y3937" s="25">
        <f t="shared" si="415"/>
        <v>1</v>
      </c>
      <c r="AB3937" s="10" t="s">
        <v>2382</v>
      </c>
      <c r="AC3937" s="7" t="s">
        <v>2380</v>
      </c>
      <c r="AF3937" s="25" t="str">
        <f t="shared" si="416"/>
        <v>Yes</v>
      </c>
      <c r="AG3937" s="36" t="str">
        <f t="shared" si="417"/>
        <v>No</v>
      </c>
      <c r="AJ3937" s="25">
        <v>32.340000000000003</v>
      </c>
      <c r="AL3937" s="33" t="str">
        <f t="shared" si="418"/>
        <v>Obesity</v>
      </c>
      <c r="AO3937" s="42">
        <v>1963</v>
      </c>
      <c r="AP3937" s="30" t="s">
        <v>37</v>
      </c>
      <c r="AQ3937" s="7">
        <v>14</v>
      </c>
      <c r="AS3937" s="33" t="str">
        <f t="shared" si="414"/>
        <v>14-10-1963</v>
      </c>
      <c r="AU3937" s="10" t="s">
        <v>9832</v>
      </c>
      <c r="AV3937" s="33">
        <f t="shared" si="419"/>
        <v>59</v>
      </c>
      <c r="AX3937" s="53">
        <v>13511.28</v>
      </c>
      <c r="AY3937" s="50">
        <f t="shared" si="420"/>
        <v>13511</v>
      </c>
      <c r="BA3937" s="10">
        <v>4.88</v>
      </c>
      <c r="BB3937" s="50" t="str">
        <f t="shared" si="421"/>
        <v>Normal</v>
      </c>
    </row>
    <row r="3938" spans="18:54" ht="15.5" x14ac:dyDescent="0.35">
      <c r="R3938" s="7" t="s">
        <v>6742</v>
      </c>
      <c r="S3938" s="10" t="s">
        <v>8339</v>
      </c>
      <c r="T3938" s="16" t="s">
        <v>6158</v>
      </c>
      <c r="X3938" s="27">
        <v>1</v>
      </c>
      <c r="Y3938" s="25">
        <f t="shared" si="415"/>
        <v>1</v>
      </c>
      <c r="AB3938" s="10" t="s">
        <v>2382</v>
      </c>
      <c r="AC3938" s="7" t="s">
        <v>2380</v>
      </c>
      <c r="AF3938" s="25" t="str">
        <f t="shared" si="416"/>
        <v>Yes</v>
      </c>
      <c r="AG3938" s="36" t="str">
        <f t="shared" si="417"/>
        <v>No</v>
      </c>
      <c r="AJ3938" s="25">
        <v>25.46</v>
      </c>
      <c r="AL3938" s="32" t="str">
        <f t="shared" si="418"/>
        <v>Over weight</v>
      </c>
      <c r="AO3938" s="41">
        <v>1960</v>
      </c>
      <c r="AP3938" s="29" t="s">
        <v>10</v>
      </c>
      <c r="AQ3938" s="7">
        <v>11</v>
      </c>
      <c r="AS3938" s="32" t="str">
        <f t="shared" si="414"/>
        <v>11-07-1960</v>
      </c>
      <c r="AU3938" s="10" t="s">
        <v>9826</v>
      </c>
      <c r="AV3938" s="32">
        <f t="shared" si="419"/>
        <v>62</v>
      </c>
      <c r="AX3938" s="53">
        <v>13555</v>
      </c>
      <c r="AY3938" s="51">
        <f t="shared" si="420"/>
        <v>13555</v>
      </c>
      <c r="BA3938" s="10">
        <v>9.7100000000000009</v>
      </c>
      <c r="BB3938" s="51" t="str">
        <f t="shared" si="421"/>
        <v>Diabetes</v>
      </c>
    </row>
    <row r="3939" spans="18:54" ht="15.5" x14ac:dyDescent="0.35">
      <c r="R3939" s="7" t="s">
        <v>6739</v>
      </c>
      <c r="S3939" s="10" t="s">
        <v>7813</v>
      </c>
      <c r="T3939" s="16" t="s">
        <v>6159</v>
      </c>
      <c r="X3939" s="27" t="s">
        <v>2381</v>
      </c>
      <c r="Y3939" s="25">
        <f t="shared" si="415"/>
        <v>0</v>
      </c>
      <c r="AB3939" s="10" t="s">
        <v>2380</v>
      </c>
      <c r="AC3939" s="7" t="s">
        <v>2380</v>
      </c>
      <c r="AF3939" s="25" t="str">
        <f t="shared" si="416"/>
        <v>No</v>
      </c>
      <c r="AG3939" s="36" t="str">
        <f t="shared" si="417"/>
        <v>No</v>
      </c>
      <c r="AJ3939" s="25">
        <v>37.145000000000003</v>
      </c>
      <c r="AL3939" s="33" t="str">
        <f t="shared" si="418"/>
        <v>Obesity</v>
      </c>
      <c r="AO3939" s="42">
        <v>1968</v>
      </c>
      <c r="AP3939" s="30" t="s">
        <v>10</v>
      </c>
      <c r="AQ3939" s="7">
        <v>15</v>
      </c>
      <c r="AS3939" s="33" t="str">
        <f t="shared" si="414"/>
        <v>15-07-1968</v>
      </c>
      <c r="AU3939" s="10" t="s">
        <v>9833</v>
      </c>
      <c r="AV3939" s="33">
        <f t="shared" si="419"/>
        <v>54</v>
      </c>
      <c r="AX3939" s="53">
        <v>13566.04</v>
      </c>
      <c r="AY3939" s="50">
        <f t="shared" si="420"/>
        <v>13566</v>
      </c>
      <c r="BA3939" s="10">
        <v>5.32</v>
      </c>
      <c r="BB3939" s="50" t="str">
        <f t="shared" si="421"/>
        <v>Normal</v>
      </c>
    </row>
    <row r="3940" spans="18:54" ht="15.5" x14ac:dyDescent="0.35">
      <c r="R3940" s="7" t="s">
        <v>6742</v>
      </c>
      <c r="S3940" s="10" t="s">
        <v>8340</v>
      </c>
      <c r="T3940" s="16" t="s">
        <v>6160</v>
      </c>
      <c r="X3940" s="27" t="s">
        <v>2381</v>
      </c>
      <c r="Y3940" s="25">
        <f t="shared" si="415"/>
        <v>0</v>
      </c>
      <c r="AB3940" s="10" t="s">
        <v>2382</v>
      </c>
      <c r="AC3940" s="7" t="s">
        <v>2380</v>
      </c>
      <c r="AF3940" s="25" t="str">
        <f t="shared" si="416"/>
        <v>Yes</v>
      </c>
      <c r="AG3940" s="36" t="str">
        <f t="shared" si="417"/>
        <v>No</v>
      </c>
      <c r="AJ3940" s="25">
        <v>30.8</v>
      </c>
      <c r="AL3940" s="32" t="str">
        <f t="shared" si="418"/>
        <v>Obesity</v>
      </c>
      <c r="AO3940" s="41">
        <v>1992</v>
      </c>
      <c r="AP3940" s="29" t="s">
        <v>35</v>
      </c>
      <c r="AQ3940" s="7">
        <v>14</v>
      </c>
      <c r="AS3940" s="32" t="str">
        <f t="shared" si="414"/>
        <v>14-08-1992</v>
      </c>
      <c r="AU3940" s="10" t="s">
        <v>9834</v>
      </c>
      <c r="AV3940" s="32">
        <f t="shared" si="419"/>
        <v>30</v>
      </c>
      <c r="AX3940" s="53">
        <v>13588.17</v>
      </c>
      <c r="AY3940" s="49">
        <f t="shared" si="420"/>
        <v>13588</v>
      </c>
      <c r="BA3940" s="10">
        <v>5.83</v>
      </c>
      <c r="BB3940" s="49" t="str">
        <f t="shared" si="421"/>
        <v>Prediabetes</v>
      </c>
    </row>
    <row r="3941" spans="18:54" ht="15.5" x14ac:dyDescent="0.35">
      <c r="R3941" s="7" t="s">
        <v>6739</v>
      </c>
      <c r="S3941" s="10" t="s">
        <v>7814</v>
      </c>
      <c r="T3941" s="16" t="s">
        <v>6161</v>
      </c>
      <c r="X3941" s="27" t="s">
        <v>2381</v>
      </c>
      <c r="Y3941" s="25">
        <f t="shared" si="415"/>
        <v>0</v>
      </c>
      <c r="AB3941" s="10" t="s">
        <v>2382</v>
      </c>
      <c r="AC3941" s="7" t="s">
        <v>2380</v>
      </c>
      <c r="AF3941" s="25" t="str">
        <f t="shared" si="416"/>
        <v>Yes</v>
      </c>
      <c r="AG3941" s="36" t="str">
        <f t="shared" si="417"/>
        <v>No</v>
      </c>
      <c r="AJ3941" s="25">
        <v>29.5</v>
      </c>
      <c r="AL3941" s="33" t="str">
        <f t="shared" si="418"/>
        <v>Over weight</v>
      </c>
      <c r="AO3941" s="42">
        <v>1964</v>
      </c>
      <c r="AP3941" s="30" t="s">
        <v>20</v>
      </c>
      <c r="AQ3941" s="7">
        <v>10</v>
      </c>
      <c r="AS3941" s="33" t="str">
        <f t="shared" si="414"/>
        <v>10-09-1964</v>
      </c>
      <c r="AU3941" s="10" t="s">
        <v>9835</v>
      </c>
      <c r="AV3941" s="33">
        <f t="shared" si="419"/>
        <v>58</v>
      </c>
      <c r="AX3941" s="53">
        <v>13607.37</v>
      </c>
      <c r="AY3941" s="50">
        <f t="shared" si="420"/>
        <v>13607</v>
      </c>
      <c r="BA3941" s="10">
        <v>5.54</v>
      </c>
      <c r="BB3941" s="50" t="str">
        <f t="shared" si="421"/>
        <v>Normal</v>
      </c>
    </row>
    <row r="3942" spans="18:54" ht="15.5" x14ac:dyDescent="0.35">
      <c r="R3942" s="7" t="s">
        <v>6740</v>
      </c>
      <c r="S3942" s="10" t="s">
        <v>7815</v>
      </c>
      <c r="T3942" s="16" t="s">
        <v>6162</v>
      </c>
      <c r="X3942" s="27">
        <v>1</v>
      </c>
      <c r="Y3942" s="25">
        <f t="shared" si="415"/>
        <v>1</v>
      </c>
      <c r="AB3942" s="10" t="s">
        <v>2380</v>
      </c>
      <c r="AC3942" s="7" t="s">
        <v>2380</v>
      </c>
      <c r="AF3942" s="25" t="str">
        <f t="shared" si="416"/>
        <v>No</v>
      </c>
      <c r="AG3942" s="36" t="str">
        <f t="shared" si="417"/>
        <v>No</v>
      </c>
      <c r="AJ3942" s="25">
        <v>43.39</v>
      </c>
      <c r="AL3942" s="32" t="str">
        <f t="shared" si="418"/>
        <v>Obesity</v>
      </c>
      <c r="AO3942" s="41">
        <v>1961</v>
      </c>
      <c r="AP3942" s="29" t="s">
        <v>15</v>
      </c>
      <c r="AQ3942" s="7">
        <v>18</v>
      </c>
      <c r="AS3942" s="32" t="str">
        <f t="shared" si="414"/>
        <v>18-11-1961</v>
      </c>
      <c r="AU3942" s="10" t="s">
        <v>9836</v>
      </c>
      <c r="AV3942" s="32">
        <f t="shared" si="419"/>
        <v>61</v>
      </c>
      <c r="AX3942" s="53">
        <v>13616.36</v>
      </c>
      <c r="AY3942" s="51">
        <f t="shared" si="420"/>
        <v>13616</v>
      </c>
      <c r="BA3942" s="10">
        <v>5.85</v>
      </c>
      <c r="BB3942" s="51" t="str">
        <f t="shared" si="421"/>
        <v>Prediabetes</v>
      </c>
    </row>
    <row r="3943" spans="18:54" ht="15.5" x14ac:dyDescent="0.35">
      <c r="R3943" s="7" t="s">
        <v>6740</v>
      </c>
      <c r="S3943" s="10" t="s">
        <v>7816</v>
      </c>
      <c r="T3943" s="16" t="s">
        <v>6163</v>
      </c>
      <c r="X3943" s="27">
        <v>1</v>
      </c>
      <c r="Y3943" s="25">
        <f t="shared" si="415"/>
        <v>1</v>
      </c>
      <c r="AB3943" s="10" t="s">
        <v>2382</v>
      </c>
      <c r="AC3943" s="7" t="s">
        <v>2380</v>
      </c>
      <c r="AF3943" s="25" t="str">
        <f t="shared" si="416"/>
        <v>Yes</v>
      </c>
      <c r="AG3943" s="36" t="str">
        <f t="shared" si="417"/>
        <v>No</v>
      </c>
      <c r="AJ3943" s="25">
        <v>15.08</v>
      </c>
      <c r="AL3943" s="33" t="str">
        <f t="shared" si="418"/>
        <v>Under weight</v>
      </c>
      <c r="AO3943" s="42">
        <v>1969</v>
      </c>
      <c r="AP3943" s="30" t="s">
        <v>10</v>
      </c>
      <c r="AQ3943" s="7">
        <v>26</v>
      </c>
      <c r="AS3943" s="33" t="str">
        <f t="shared" si="414"/>
        <v>26-07-1969</v>
      </c>
      <c r="AU3943" s="10" t="s">
        <v>9837</v>
      </c>
      <c r="AV3943" s="33">
        <f t="shared" si="419"/>
        <v>53</v>
      </c>
      <c r="AX3943" s="53">
        <v>13622.01</v>
      </c>
      <c r="AY3943" s="50">
        <f t="shared" si="420"/>
        <v>13622</v>
      </c>
      <c r="BA3943" s="10">
        <v>4.8499999999999996</v>
      </c>
      <c r="BB3943" s="50" t="str">
        <f t="shared" si="421"/>
        <v>Normal</v>
      </c>
    </row>
    <row r="3944" spans="18:54" ht="15.5" x14ac:dyDescent="0.35">
      <c r="R3944" s="7" t="s">
        <v>6739</v>
      </c>
      <c r="S3944" s="10" t="s">
        <v>7817</v>
      </c>
      <c r="T3944" s="16" t="s">
        <v>6164</v>
      </c>
      <c r="X3944" s="27" t="s">
        <v>2381</v>
      </c>
      <c r="Y3944" s="25">
        <f t="shared" si="415"/>
        <v>0</v>
      </c>
      <c r="AB3944" s="10" t="s">
        <v>2380</v>
      </c>
      <c r="AC3944" s="7" t="s">
        <v>2380</v>
      </c>
      <c r="AF3944" s="25" t="str">
        <f t="shared" si="416"/>
        <v>No</v>
      </c>
      <c r="AG3944" s="36" t="str">
        <f t="shared" si="417"/>
        <v>No</v>
      </c>
      <c r="AJ3944" s="25">
        <v>20.48</v>
      </c>
      <c r="AL3944" s="32" t="str">
        <f t="shared" si="418"/>
        <v xml:space="preserve">Normal Weight 
</v>
      </c>
      <c r="AO3944" s="41">
        <v>1961</v>
      </c>
      <c r="AP3944" s="29" t="s">
        <v>30</v>
      </c>
      <c r="AQ3944" s="7">
        <v>24</v>
      </c>
      <c r="AS3944" s="32" t="str">
        <f t="shared" si="414"/>
        <v>24-12-1961</v>
      </c>
      <c r="AU3944" s="10" t="s">
        <v>9838</v>
      </c>
      <c r="AV3944" s="32">
        <f t="shared" si="419"/>
        <v>61</v>
      </c>
      <c r="AX3944" s="53">
        <v>13635.64</v>
      </c>
      <c r="AY3944" s="51">
        <f t="shared" si="420"/>
        <v>13636</v>
      </c>
      <c r="BA3944" s="10">
        <v>11.09</v>
      </c>
      <c r="BB3944" s="51" t="str">
        <f t="shared" si="421"/>
        <v>Diabetes</v>
      </c>
    </row>
    <row r="3945" spans="18:54" ht="15.5" x14ac:dyDescent="0.35">
      <c r="R3945" s="7" t="s">
        <v>6740</v>
      </c>
      <c r="S3945" s="10" t="s">
        <v>7082</v>
      </c>
      <c r="T3945" s="16" t="s">
        <v>5025</v>
      </c>
      <c r="X3945" s="27" t="s">
        <v>2381</v>
      </c>
      <c r="Y3945" s="25">
        <f t="shared" si="415"/>
        <v>0</v>
      </c>
      <c r="AB3945" s="10" t="s">
        <v>2382</v>
      </c>
      <c r="AC3945" s="7" t="s">
        <v>2380</v>
      </c>
      <c r="AF3945" s="25" t="str">
        <f t="shared" si="416"/>
        <v>Yes</v>
      </c>
      <c r="AG3945" s="36" t="str">
        <f t="shared" si="417"/>
        <v>No</v>
      </c>
      <c r="AJ3945" s="25">
        <v>34.450000000000003</v>
      </c>
      <c r="AL3945" s="33" t="str">
        <f t="shared" si="418"/>
        <v>Obesity</v>
      </c>
      <c r="AO3945" s="42">
        <v>1984</v>
      </c>
      <c r="AP3945" s="30" t="s">
        <v>10</v>
      </c>
      <c r="AQ3945" s="7">
        <v>20</v>
      </c>
      <c r="AS3945" s="33" t="str">
        <f t="shared" si="414"/>
        <v>20-07-1984</v>
      </c>
      <c r="AU3945" s="10" t="s">
        <v>9839</v>
      </c>
      <c r="AV3945" s="33">
        <f t="shared" si="419"/>
        <v>38</v>
      </c>
      <c r="AX3945" s="53">
        <v>13638.06</v>
      </c>
      <c r="AY3945" s="50">
        <f t="shared" si="420"/>
        <v>13638</v>
      </c>
      <c r="BA3945" s="10">
        <v>5.58</v>
      </c>
      <c r="BB3945" s="50" t="str">
        <f t="shared" si="421"/>
        <v>Normal</v>
      </c>
    </row>
    <row r="3946" spans="18:54" ht="15.5" x14ac:dyDescent="0.35">
      <c r="R3946" s="7" t="s">
        <v>6740</v>
      </c>
      <c r="S3946" s="10" t="s">
        <v>7156</v>
      </c>
      <c r="T3946" s="16" t="s">
        <v>6165</v>
      </c>
      <c r="X3946" s="27" t="s">
        <v>2381</v>
      </c>
      <c r="Y3946" s="25">
        <f t="shared" si="415"/>
        <v>0</v>
      </c>
      <c r="AB3946" s="10" t="s">
        <v>2382</v>
      </c>
      <c r="AC3946" s="7" t="s">
        <v>2380</v>
      </c>
      <c r="AF3946" s="25" t="str">
        <f t="shared" si="416"/>
        <v>Yes</v>
      </c>
      <c r="AG3946" s="36" t="str">
        <f t="shared" si="417"/>
        <v>No</v>
      </c>
      <c r="AJ3946" s="25">
        <v>34.21</v>
      </c>
      <c r="AL3946" s="32" t="str">
        <f t="shared" si="418"/>
        <v>Obesity</v>
      </c>
      <c r="AO3946" s="41">
        <v>1963</v>
      </c>
      <c r="AP3946" s="29" t="s">
        <v>35</v>
      </c>
      <c r="AQ3946" s="7">
        <v>4</v>
      </c>
      <c r="AS3946" s="32" t="str">
        <f t="shared" si="414"/>
        <v>04-08-1963</v>
      </c>
      <c r="AU3946" s="10" t="s">
        <v>9840</v>
      </c>
      <c r="AV3946" s="32">
        <f t="shared" si="419"/>
        <v>59</v>
      </c>
      <c r="AX3946" s="53">
        <v>13677.68</v>
      </c>
      <c r="AY3946" s="51">
        <f t="shared" si="420"/>
        <v>13678</v>
      </c>
      <c r="BA3946" s="10">
        <v>9.7200000000000006</v>
      </c>
      <c r="BB3946" s="51" t="str">
        <f t="shared" si="421"/>
        <v>Diabetes</v>
      </c>
    </row>
    <row r="3947" spans="18:54" ht="15.5" x14ac:dyDescent="0.35">
      <c r="R3947" s="7" t="s">
        <v>6740</v>
      </c>
      <c r="S3947" s="10" t="s">
        <v>6928</v>
      </c>
      <c r="T3947" s="16" t="s">
        <v>6166</v>
      </c>
      <c r="X3947" s="27" t="s">
        <v>2381</v>
      </c>
      <c r="Y3947" s="25">
        <f t="shared" si="415"/>
        <v>0</v>
      </c>
      <c r="AB3947" s="10" t="s">
        <v>2382</v>
      </c>
      <c r="AC3947" s="7" t="s">
        <v>2380</v>
      </c>
      <c r="AF3947" s="25" t="str">
        <f t="shared" si="416"/>
        <v>Yes</v>
      </c>
      <c r="AG3947" s="36" t="str">
        <f t="shared" si="417"/>
        <v>No</v>
      </c>
      <c r="AJ3947" s="25">
        <v>28.8</v>
      </c>
      <c r="AL3947" s="33" t="str">
        <f t="shared" si="418"/>
        <v>Over weight</v>
      </c>
      <c r="AO3947" s="42">
        <v>1985</v>
      </c>
      <c r="AP3947" s="30" t="s">
        <v>20</v>
      </c>
      <c r="AQ3947" s="7">
        <v>14</v>
      </c>
      <c r="AS3947" s="33" t="str">
        <f t="shared" si="414"/>
        <v>14-09-1985</v>
      </c>
      <c r="AU3947" s="10" t="s">
        <v>9841</v>
      </c>
      <c r="AV3947" s="33">
        <f t="shared" si="419"/>
        <v>37</v>
      </c>
      <c r="AX3947" s="53">
        <v>13685.51</v>
      </c>
      <c r="AY3947" s="50">
        <f t="shared" si="420"/>
        <v>13686</v>
      </c>
      <c r="BA3947" s="10">
        <v>11.41</v>
      </c>
      <c r="BB3947" s="50" t="str">
        <f t="shared" si="421"/>
        <v>Diabetes</v>
      </c>
    </row>
    <row r="3948" spans="18:54" ht="15.5" x14ac:dyDescent="0.35">
      <c r="R3948" s="7" t="s">
        <v>6742</v>
      </c>
      <c r="S3948" s="10" t="s">
        <v>7160</v>
      </c>
      <c r="T3948" s="16" t="s">
        <v>6167</v>
      </c>
      <c r="X3948" s="27">
        <v>1</v>
      </c>
      <c r="Y3948" s="25">
        <f t="shared" si="415"/>
        <v>1</v>
      </c>
      <c r="AB3948" s="10" t="s">
        <v>2380</v>
      </c>
      <c r="AC3948" s="7" t="s">
        <v>2380</v>
      </c>
      <c r="AF3948" s="25" t="str">
        <f t="shared" si="416"/>
        <v>No</v>
      </c>
      <c r="AG3948" s="36" t="str">
        <f t="shared" si="417"/>
        <v>No</v>
      </c>
      <c r="AJ3948" s="25">
        <v>31.74</v>
      </c>
      <c r="AL3948" s="32" t="str">
        <f t="shared" si="418"/>
        <v>Obesity</v>
      </c>
      <c r="AO3948" s="41">
        <v>1986</v>
      </c>
      <c r="AP3948" s="29" t="s">
        <v>15</v>
      </c>
      <c r="AQ3948" s="7">
        <v>24</v>
      </c>
      <c r="AS3948" s="32" t="str">
        <f t="shared" si="414"/>
        <v>24-11-1986</v>
      </c>
      <c r="AU3948" s="10" t="s">
        <v>9842</v>
      </c>
      <c r="AV3948" s="32">
        <f t="shared" si="419"/>
        <v>36</v>
      </c>
      <c r="AX3948" s="53">
        <v>13714.55</v>
      </c>
      <c r="AY3948" s="49">
        <f t="shared" si="420"/>
        <v>13715</v>
      </c>
      <c r="BA3948" s="10">
        <v>4.46</v>
      </c>
      <c r="BB3948" s="49" t="str">
        <f t="shared" si="421"/>
        <v>Normal</v>
      </c>
    </row>
    <row r="3949" spans="18:54" ht="15.5" x14ac:dyDescent="0.35">
      <c r="R3949" s="7" t="s">
        <v>6740</v>
      </c>
      <c r="S3949" s="10" t="s">
        <v>7818</v>
      </c>
      <c r="T3949" s="16" t="s">
        <v>6168</v>
      </c>
      <c r="X3949" s="27" t="s">
        <v>2381</v>
      </c>
      <c r="Y3949" s="25">
        <f t="shared" si="415"/>
        <v>0</v>
      </c>
      <c r="AB3949" s="10" t="s">
        <v>2382</v>
      </c>
      <c r="AC3949" s="7" t="s">
        <v>2380</v>
      </c>
      <c r="AF3949" s="25" t="str">
        <f t="shared" si="416"/>
        <v>Yes</v>
      </c>
      <c r="AG3949" s="36" t="str">
        <f t="shared" si="417"/>
        <v>No</v>
      </c>
      <c r="AJ3949" s="25">
        <v>21.78</v>
      </c>
      <c r="AL3949" s="33" t="str">
        <f t="shared" si="418"/>
        <v xml:space="preserve">Normal Weight 
</v>
      </c>
      <c r="AO3949" s="42">
        <v>1981</v>
      </c>
      <c r="AP3949" s="30" t="s">
        <v>35</v>
      </c>
      <c r="AQ3949" s="7">
        <v>2</v>
      </c>
      <c r="AS3949" s="33" t="str">
        <f t="shared" si="414"/>
        <v>02-08-1981</v>
      </c>
      <c r="AU3949" s="10" t="s">
        <v>9843</v>
      </c>
      <c r="AV3949" s="33">
        <f t="shared" si="419"/>
        <v>41</v>
      </c>
      <c r="AX3949" s="53">
        <v>13725.47</v>
      </c>
      <c r="AY3949" s="50">
        <f t="shared" si="420"/>
        <v>13725</v>
      </c>
      <c r="BA3949" s="10">
        <v>9.31</v>
      </c>
      <c r="BB3949" s="50" t="str">
        <f t="shared" si="421"/>
        <v>Diabetes</v>
      </c>
    </row>
    <row r="3950" spans="18:54" ht="15.5" x14ac:dyDescent="0.35">
      <c r="R3950" s="7" t="s">
        <v>6739</v>
      </c>
      <c r="S3950" s="10" t="s">
        <v>6906</v>
      </c>
      <c r="T3950" s="16" t="s">
        <v>6169</v>
      </c>
      <c r="X3950" s="27">
        <v>1</v>
      </c>
      <c r="Y3950" s="25">
        <f t="shared" si="415"/>
        <v>1</v>
      </c>
      <c r="AB3950" s="10" t="s">
        <v>2380</v>
      </c>
      <c r="AC3950" s="7" t="s">
        <v>2380</v>
      </c>
      <c r="AF3950" s="25" t="str">
        <f t="shared" si="416"/>
        <v>No</v>
      </c>
      <c r="AG3950" s="36" t="str">
        <f t="shared" si="417"/>
        <v>No</v>
      </c>
      <c r="AJ3950" s="25">
        <v>23.75</v>
      </c>
      <c r="AL3950" s="32" t="str">
        <f t="shared" si="418"/>
        <v xml:space="preserve">Normal Weight 
</v>
      </c>
      <c r="AO3950" s="41">
        <v>1985</v>
      </c>
      <c r="AP3950" s="29" t="s">
        <v>35</v>
      </c>
      <c r="AQ3950" s="7">
        <v>29</v>
      </c>
      <c r="AS3950" s="32" t="str">
        <f t="shared" si="414"/>
        <v>29-08-1985</v>
      </c>
      <c r="AU3950" s="10" t="s">
        <v>9844</v>
      </c>
      <c r="AV3950" s="32">
        <f t="shared" si="419"/>
        <v>37</v>
      </c>
      <c r="AX3950" s="53">
        <v>13726.21</v>
      </c>
      <c r="AY3950" s="51">
        <f t="shared" si="420"/>
        <v>13726</v>
      </c>
      <c r="BA3950" s="10">
        <v>5.03</v>
      </c>
      <c r="BB3950" s="51" t="str">
        <f t="shared" si="421"/>
        <v>Normal</v>
      </c>
    </row>
    <row r="3951" spans="18:54" ht="15.5" x14ac:dyDescent="0.35">
      <c r="R3951" s="7" t="s">
        <v>6742</v>
      </c>
      <c r="S3951" s="10" t="s">
        <v>8341</v>
      </c>
      <c r="T3951" s="16" t="s">
        <v>6170</v>
      </c>
      <c r="X3951" s="27">
        <v>1</v>
      </c>
      <c r="Y3951" s="25">
        <f t="shared" si="415"/>
        <v>1</v>
      </c>
      <c r="AB3951" s="10" t="s">
        <v>2382</v>
      </c>
      <c r="AC3951" s="7" t="s">
        <v>2380</v>
      </c>
      <c r="AF3951" s="25" t="str">
        <f t="shared" si="416"/>
        <v>Yes</v>
      </c>
      <c r="AG3951" s="36" t="str">
        <f t="shared" si="417"/>
        <v>No</v>
      </c>
      <c r="AJ3951" s="25">
        <v>33.21</v>
      </c>
      <c r="AL3951" s="33" t="str">
        <f t="shared" si="418"/>
        <v>Obesity</v>
      </c>
      <c r="AO3951" s="42">
        <v>1969</v>
      </c>
      <c r="AP3951" s="30" t="s">
        <v>37</v>
      </c>
      <c r="AQ3951" s="7">
        <v>23</v>
      </c>
      <c r="AS3951" s="33" t="str">
        <f t="shared" si="414"/>
        <v>23-10-1969</v>
      </c>
      <c r="AU3951" s="10" t="s">
        <v>9150</v>
      </c>
      <c r="AV3951" s="33">
        <f t="shared" si="419"/>
        <v>53</v>
      </c>
      <c r="AX3951" s="53">
        <v>13746.74</v>
      </c>
      <c r="AY3951" s="50">
        <f t="shared" si="420"/>
        <v>13747</v>
      </c>
      <c r="BA3951" s="10">
        <v>5.07</v>
      </c>
      <c r="BB3951" s="50" t="str">
        <f t="shared" si="421"/>
        <v>Normal</v>
      </c>
    </row>
    <row r="3952" spans="18:54" ht="15.5" x14ac:dyDescent="0.35">
      <c r="R3952" s="7" t="s">
        <v>6740</v>
      </c>
      <c r="S3952" s="10" t="s">
        <v>7819</v>
      </c>
      <c r="T3952" s="16" t="s">
        <v>6171</v>
      </c>
      <c r="X3952" s="27">
        <v>2</v>
      </c>
      <c r="Y3952" s="25">
        <f t="shared" si="415"/>
        <v>2</v>
      </c>
      <c r="AB3952" s="10" t="s">
        <v>2382</v>
      </c>
      <c r="AC3952" s="7" t="s">
        <v>2380</v>
      </c>
      <c r="AF3952" s="25" t="str">
        <f t="shared" si="416"/>
        <v>Yes</v>
      </c>
      <c r="AG3952" s="36" t="str">
        <f t="shared" si="417"/>
        <v>No</v>
      </c>
      <c r="AJ3952" s="25">
        <v>17.7</v>
      </c>
      <c r="AL3952" s="32" t="str">
        <f t="shared" si="418"/>
        <v>Under weight</v>
      </c>
      <c r="AO3952" s="41">
        <v>2004</v>
      </c>
      <c r="AP3952" s="29" t="s">
        <v>10</v>
      </c>
      <c r="AQ3952" s="7">
        <v>16</v>
      </c>
      <c r="AS3952" s="32" t="str">
        <f t="shared" si="414"/>
        <v>16-07-2004</v>
      </c>
      <c r="AU3952" s="10" t="s">
        <v>8701</v>
      </c>
      <c r="AV3952" s="32">
        <f t="shared" si="419"/>
        <v>18</v>
      </c>
      <c r="AX3952" s="53">
        <v>13747.87</v>
      </c>
      <c r="AY3952" s="51">
        <f t="shared" si="420"/>
        <v>13748</v>
      </c>
      <c r="BA3952" s="10">
        <v>10.42</v>
      </c>
      <c r="BB3952" s="51" t="str">
        <f t="shared" si="421"/>
        <v>Diabetes</v>
      </c>
    </row>
    <row r="3953" spans="18:54" ht="15.5" x14ac:dyDescent="0.35">
      <c r="R3953" s="7" t="s">
        <v>6740</v>
      </c>
      <c r="S3953" s="10" t="s">
        <v>7820</v>
      </c>
      <c r="T3953" s="16" t="s">
        <v>6172</v>
      </c>
      <c r="X3953" s="27">
        <v>2</v>
      </c>
      <c r="Y3953" s="25">
        <f t="shared" si="415"/>
        <v>2</v>
      </c>
      <c r="AB3953" s="10" t="s">
        <v>2380</v>
      </c>
      <c r="AC3953" s="7" t="s">
        <v>2380</v>
      </c>
      <c r="AF3953" s="25" t="str">
        <f t="shared" si="416"/>
        <v>No</v>
      </c>
      <c r="AG3953" s="36" t="str">
        <f t="shared" si="417"/>
        <v>No</v>
      </c>
      <c r="AJ3953" s="25">
        <v>17.2</v>
      </c>
      <c r="AL3953" s="33" t="str">
        <f t="shared" si="418"/>
        <v>Under weight</v>
      </c>
      <c r="AO3953" s="42">
        <v>1959</v>
      </c>
      <c r="AP3953" s="30" t="s">
        <v>35</v>
      </c>
      <c r="AQ3953" s="7">
        <v>6</v>
      </c>
      <c r="AS3953" s="33" t="str">
        <f t="shared" si="414"/>
        <v>06-08-1959</v>
      </c>
      <c r="AU3953" s="10" t="s">
        <v>9845</v>
      </c>
      <c r="AV3953" s="33">
        <f t="shared" si="419"/>
        <v>63</v>
      </c>
      <c r="AX3953" s="53">
        <v>13770.1</v>
      </c>
      <c r="AY3953" s="50">
        <f t="shared" si="420"/>
        <v>13770</v>
      </c>
      <c r="BA3953" s="10">
        <v>6.45</v>
      </c>
      <c r="BB3953" s="50" t="str">
        <f t="shared" si="421"/>
        <v>Prediabetes</v>
      </c>
    </row>
    <row r="3954" spans="18:54" ht="15.5" x14ac:dyDescent="0.35">
      <c r="R3954" s="7" t="s">
        <v>6740</v>
      </c>
      <c r="S3954" s="10" t="s">
        <v>7821</v>
      </c>
      <c r="T3954" s="16" t="s">
        <v>5596</v>
      </c>
      <c r="X3954" s="27">
        <v>2</v>
      </c>
      <c r="Y3954" s="25">
        <f t="shared" si="415"/>
        <v>2</v>
      </c>
      <c r="AB3954" s="10" t="s">
        <v>2380</v>
      </c>
      <c r="AC3954" s="7" t="s">
        <v>2380</v>
      </c>
      <c r="AF3954" s="25" t="str">
        <f t="shared" si="416"/>
        <v>No</v>
      </c>
      <c r="AG3954" s="36" t="str">
        <f t="shared" si="417"/>
        <v>No</v>
      </c>
      <c r="AJ3954" s="25">
        <v>19.21</v>
      </c>
      <c r="AL3954" s="32" t="str">
        <f t="shared" si="418"/>
        <v xml:space="preserve">Normal Weight 
</v>
      </c>
      <c r="AO3954" s="41">
        <v>1966</v>
      </c>
      <c r="AP3954" s="29" t="s">
        <v>15</v>
      </c>
      <c r="AQ3954" s="7">
        <v>10</v>
      </c>
      <c r="AS3954" s="32" t="str">
        <f t="shared" si="414"/>
        <v>10-11-1966</v>
      </c>
      <c r="AU3954" s="10" t="s">
        <v>9846</v>
      </c>
      <c r="AV3954" s="32">
        <f t="shared" si="419"/>
        <v>56</v>
      </c>
      <c r="AX3954" s="53">
        <v>13801.61</v>
      </c>
      <c r="AY3954" s="51">
        <f t="shared" si="420"/>
        <v>13802</v>
      </c>
      <c r="BA3954" s="10">
        <v>5.52</v>
      </c>
      <c r="BB3954" s="51" t="str">
        <f t="shared" si="421"/>
        <v>Normal</v>
      </c>
    </row>
    <row r="3955" spans="18:54" ht="15.5" x14ac:dyDescent="0.35">
      <c r="R3955" s="7" t="s">
        <v>6740</v>
      </c>
      <c r="S3955" s="10" t="s">
        <v>7065</v>
      </c>
      <c r="T3955" s="16" t="s">
        <v>6173</v>
      </c>
      <c r="X3955" s="27">
        <v>1</v>
      </c>
      <c r="Y3955" s="25">
        <f t="shared" si="415"/>
        <v>1</v>
      </c>
      <c r="AB3955" s="10" t="s">
        <v>2380</v>
      </c>
      <c r="AC3955" s="7" t="s">
        <v>2380</v>
      </c>
      <c r="AF3955" s="25" t="str">
        <f t="shared" si="416"/>
        <v>No</v>
      </c>
      <c r="AG3955" s="36" t="str">
        <f t="shared" si="417"/>
        <v>No</v>
      </c>
      <c r="AJ3955" s="25">
        <v>23.2</v>
      </c>
      <c r="AL3955" s="33" t="str">
        <f t="shared" si="418"/>
        <v xml:space="preserve">Normal Weight 
</v>
      </c>
      <c r="AO3955" s="42">
        <v>1986</v>
      </c>
      <c r="AP3955" s="30" t="s">
        <v>30</v>
      </c>
      <c r="AQ3955" s="7">
        <v>8</v>
      </c>
      <c r="AS3955" s="33" t="str">
        <f t="shared" si="414"/>
        <v>08-12-1986</v>
      </c>
      <c r="AU3955" s="10" t="s">
        <v>9847</v>
      </c>
      <c r="AV3955" s="33">
        <f t="shared" si="419"/>
        <v>36</v>
      </c>
      <c r="AX3955" s="53">
        <v>13819.49</v>
      </c>
      <c r="AY3955" s="50">
        <f t="shared" si="420"/>
        <v>13819</v>
      </c>
      <c r="BA3955" s="10">
        <v>4.41</v>
      </c>
      <c r="BB3955" s="50" t="str">
        <f t="shared" si="421"/>
        <v>Normal</v>
      </c>
    </row>
    <row r="3956" spans="18:54" ht="15.5" x14ac:dyDescent="0.35">
      <c r="R3956" s="7" t="s">
        <v>6739</v>
      </c>
      <c r="S3956" s="10" t="s">
        <v>7822</v>
      </c>
      <c r="T3956" s="16" t="s">
        <v>6174</v>
      </c>
      <c r="X3956" s="27">
        <v>1</v>
      </c>
      <c r="Y3956" s="25">
        <f t="shared" si="415"/>
        <v>1</v>
      </c>
      <c r="AB3956" s="10" t="s">
        <v>2382</v>
      </c>
      <c r="AC3956" s="7" t="s">
        <v>2380</v>
      </c>
      <c r="AF3956" s="25" t="str">
        <f t="shared" si="416"/>
        <v>Yes</v>
      </c>
      <c r="AG3956" s="36" t="str">
        <f t="shared" si="417"/>
        <v>No</v>
      </c>
      <c r="AJ3956" s="25">
        <v>32.5</v>
      </c>
      <c r="AL3956" s="32" t="str">
        <f t="shared" si="418"/>
        <v>Obesity</v>
      </c>
      <c r="AO3956" s="41">
        <v>1958</v>
      </c>
      <c r="AP3956" s="29" t="s">
        <v>15</v>
      </c>
      <c r="AQ3956" s="7">
        <v>25</v>
      </c>
      <c r="AS3956" s="32" t="str">
        <f t="shared" ref="AS3956:AS4019" si="422">TEXT(DATEVALUE(CONCATENATE(AQ3956,"-",AP3956,"-",AO3956)),("DD-MM-YYYY"))</f>
        <v>25-11-1958</v>
      </c>
      <c r="AU3956" s="10" t="s">
        <v>9848</v>
      </c>
      <c r="AV3956" s="32">
        <f t="shared" si="419"/>
        <v>64</v>
      </c>
      <c r="AX3956" s="53">
        <v>13822.8</v>
      </c>
      <c r="AY3956" s="49">
        <f t="shared" si="420"/>
        <v>13823</v>
      </c>
      <c r="BA3956" s="10">
        <v>4.6900000000000004</v>
      </c>
      <c r="BB3956" s="49" t="str">
        <f t="shared" si="421"/>
        <v>Normal</v>
      </c>
    </row>
    <row r="3957" spans="18:54" ht="15.5" x14ac:dyDescent="0.35">
      <c r="R3957" s="7" t="s">
        <v>6740</v>
      </c>
      <c r="S3957" s="10" t="s">
        <v>7374</v>
      </c>
      <c r="T3957" s="16" t="s">
        <v>6175</v>
      </c>
      <c r="X3957" s="27" t="s">
        <v>2381</v>
      </c>
      <c r="Y3957" s="25">
        <f t="shared" ref="Y3957:Y4020" si="423">IF(X3957="No major surgery",0,X3957)</f>
        <v>0</v>
      </c>
      <c r="AB3957" s="10" t="s">
        <v>2380</v>
      </c>
      <c r="AC3957" s="7" t="s">
        <v>2380</v>
      </c>
      <c r="AF3957" s="25" t="str">
        <f t="shared" ref="AF3957:AF4020" si="424">IF(LOWER(AB3957)="yes","Yes","No")</f>
        <v>No</v>
      </c>
      <c r="AG3957" s="36" t="str">
        <f t="shared" ref="AG3957:AG4020" si="425">IF(LOWER(AC3957)="yes","Yes","No")</f>
        <v>No</v>
      </c>
      <c r="AJ3957" s="25">
        <v>20.9</v>
      </c>
      <c r="AL3957" s="33" t="str">
        <f t="shared" ref="AL3957:AL4020" si="426">IF(AJ3957&lt;18.5,"Under weight",IF(AJ3957&lt;25,"Normal Weight 
",IF(AJ3957&lt;30,"Over weight","Obesity")))</f>
        <v xml:space="preserve">Normal Weight 
</v>
      </c>
      <c r="AO3957" s="42">
        <v>1958</v>
      </c>
      <c r="AP3957" s="30" t="s">
        <v>30</v>
      </c>
      <c r="AQ3957" s="7">
        <v>10</v>
      </c>
      <c r="AS3957" s="33" t="str">
        <f t="shared" si="422"/>
        <v>10-12-1958</v>
      </c>
      <c r="AU3957" s="10" t="s">
        <v>9849</v>
      </c>
      <c r="AV3957" s="33">
        <f t="shared" ref="AV3957:AV4020" si="427">2023-YEAR(AU3957)-IF(OR(MONTH(AU3957)&gt;6,AND(DAY(AU3957)&gt;8)),1,0)</f>
        <v>64</v>
      </c>
      <c r="AX3957" s="53">
        <v>13831.12</v>
      </c>
      <c r="AY3957" s="50">
        <f t="shared" ref="AY3957:AY4020" si="428">ROUND(AX3957,0)</f>
        <v>13831</v>
      </c>
      <c r="BA3957" s="10">
        <v>6.94</v>
      </c>
      <c r="BB3957" s="50" t="str">
        <f t="shared" ref="BB3957:BB4020" si="429">IF(BA3957&lt;5.7,"Normal",IF(BA3957&lt;6.5,"Prediabetes","Diabetes"))</f>
        <v>Diabetes</v>
      </c>
    </row>
    <row r="3958" spans="18:54" ht="15.5" x14ac:dyDescent="0.35">
      <c r="R3958" s="7" t="s">
        <v>6740</v>
      </c>
      <c r="S3958" s="10" t="s">
        <v>6856</v>
      </c>
      <c r="T3958" s="16" t="s">
        <v>6176</v>
      </c>
      <c r="X3958" s="27">
        <v>2</v>
      </c>
      <c r="Y3958" s="25">
        <f t="shared" si="423"/>
        <v>2</v>
      </c>
      <c r="AB3958" s="10" t="s">
        <v>2380</v>
      </c>
      <c r="AC3958" s="7" t="s">
        <v>2380</v>
      </c>
      <c r="AF3958" s="25" t="str">
        <f t="shared" si="424"/>
        <v>No</v>
      </c>
      <c r="AG3958" s="36" t="str">
        <f t="shared" si="425"/>
        <v>No</v>
      </c>
      <c r="AJ3958" s="25">
        <v>19.11</v>
      </c>
      <c r="AL3958" s="32" t="str">
        <f t="shared" si="426"/>
        <v xml:space="preserve">Normal Weight 
</v>
      </c>
      <c r="AO3958" s="41">
        <v>2003</v>
      </c>
      <c r="AP3958" s="29" t="s">
        <v>18</v>
      </c>
      <c r="AQ3958" s="7">
        <v>7</v>
      </c>
      <c r="AS3958" s="32" t="str">
        <f t="shared" si="422"/>
        <v>07-06-2003</v>
      </c>
      <c r="AU3958" s="10" t="s">
        <v>9850</v>
      </c>
      <c r="AV3958" s="32">
        <f t="shared" si="427"/>
        <v>20</v>
      </c>
      <c r="AX3958" s="53">
        <v>13844.51</v>
      </c>
      <c r="AY3958" s="51">
        <f t="shared" si="428"/>
        <v>13845</v>
      </c>
      <c r="BA3958" s="10">
        <v>4.3499999999999996</v>
      </c>
      <c r="BB3958" s="51" t="str">
        <f t="shared" si="429"/>
        <v>Normal</v>
      </c>
    </row>
    <row r="3959" spans="18:54" ht="15.5" x14ac:dyDescent="0.35">
      <c r="R3959" s="7" t="s">
        <v>6740</v>
      </c>
      <c r="S3959" s="10" t="s">
        <v>7823</v>
      </c>
      <c r="T3959" s="16" t="s">
        <v>5483</v>
      </c>
      <c r="X3959" s="27">
        <v>1</v>
      </c>
      <c r="Y3959" s="25">
        <f t="shared" si="423"/>
        <v>1</v>
      </c>
      <c r="AB3959" s="10" t="s">
        <v>2380</v>
      </c>
      <c r="AC3959" s="7" t="s">
        <v>2380</v>
      </c>
      <c r="AF3959" s="25" t="str">
        <f t="shared" si="424"/>
        <v>No</v>
      </c>
      <c r="AG3959" s="36" t="str">
        <f t="shared" si="425"/>
        <v>No</v>
      </c>
      <c r="AJ3959" s="25">
        <v>31.17</v>
      </c>
      <c r="AL3959" s="33" t="str">
        <f t="shared" si="426"/>
        <v>Obesity</v>
      </c>
      <c r="AO3959" s="42">
        <v>1960</v>
      </c>
      <c r="AP3959" s="30" t="s">
        <v>10</v>
      </c>
      <c r="AQ3959" s="7">
        <v>21</v>
      </c>
      <c r="AS3959" s="33" t="str">
        <f t="shared" si="422"/>
        <v>21-07-1960</v>
      </c>
      <c r="AU3959" s="10" t="s">
        <v>9851</v>
      </c>
      <c r="AV3959" s="33">
        <f t="shared" si="427"/>
        <v>62</v>
      </c>
      <c r="AX3959" s="53">
        <v>13844.8</v>
      </c>
      <c r="AY3959" s="50">
        <f t="shared" si="428"/>
        <v>13845</v>
      </c>
      <c r="BA3959" s="10">
        <v>5.28</v>
      </c>
      <c r="BB3959" s="50" t="str">
        <f t="shared" si="429"/>
        <v>Normal</v>
      </c>
    </row>
    <row r="3960" spans="18:54" ht="15.5" x14ac:dyDescent="0.35">
      <c r="R3960" s="7" t="s">
        <v>6742</v>
      </c>
      <c r="S3960" s="10" t="s">
        <v>7588</v>
      </c>
      <c r="T3960" s="16" t="s">
        <v>6177</v>
      </c>
      <c r="X3960" s="27" t="s">
        <v>2381</v>
      </c>
      <c r="Y3960" s="25">
        <f t="shared" si="423"/>
        <v>0</v>
      </c>
      <c r="AB3960" s="10" t="s">
        <v>2380</v>
      </c>
      <c r="AC3960" s="7" t="s">
        <v>2380</v>
      </c>
      <c r="AF3960" s="25" t="str">
        <f t="shared" si="424"/>
        <v>No</v>
      </c>
      <c r="AG3960" s="36" t="str">
        <f t="shared" si="425"/>
        <v>No</v>
      </c>
      <c r="AJ3960" s="25">
        <v>36.08</v>
      </c>
      <c r="AL3960" s="32" t="str">
        <f t="shared" si="426"/>
        <v>Obesity</v>
      </c>
      <c r="AO3960" s="41">
        <v>1978</v>
      </c>
      <c r="AP3960" s="29" t="s">
        <v>30</v>
      </c>
      <c r="AQ3960" s="7">
        <v>19</v>
      </c>
      <c r="AS3960" s="32" t="str">
        <f t="shared" si="422"/>
        <v>19-12-1978</v>
      </c>
      <c r="AU3960" s="10" t="s">
        <v>9852</v>
      </c>
      <c r="AV3960" s="32">
        <f t="shared" si="427"/>
        <v>44</v>
      </c>
      <c r="AX3960" s="53">
        <v>13874.89</v>
      </c>
      <c r="AY3960" s="51">
        <f t="shared" si="428"/>
        <v>13875</v>
      </c>
      <c r="BA3960" s="10">
        <v>4.29</v>
      </c>
      <c r="BB3960" s="51" t="str">
        <f t="shared" si="429"/>
        <v>Normal</v>
      </c>
    </row>
    <row r="3961" spans="18:54" ht="15.5" x14ac:dyDescent="0.35">
      <c r="R3961" s="7" t="s">
        <v>6740</v>
      </c>
      <c r="S3961" s="10" t="s">
        <v>6824</v>
      </c>
      <c r="T3961" s="16" t="s">
        <v>6178</v>
      </c>
      <c r="X3961" s="27" t="s">
        <v>2381</v>
      </c>
      <c r="Y3961" s="25">
        <f t="shared" si="423"/>
        <v>0</v>
      </c>
      <c r="AB3961" s="10" t="s">
        <v>2382</v>
      </c>
      <c r="AC3961" s="7" t="s">
        <v>2380</v>
      </c>
      <c r="AF3961" s="25" t="str">
        <f t="shared" si="424"/>
        <v>Yes</v>
      </c>
      <c r="AG3961" s="36" t="str">
        <f t="shared" si="425"/>
        <v>No</v>
      </c>
      <c r="AJ3961" s="25">
        <v>28.024999999999999</v>
      </c>
      <c r="AL3961" s="33" t="str">
        <f t="shared" si="426"/>
        <v>Over weight</v>
      </c>
      <c r="AO3961" s="42">
        <v>1959</v>
      </c>
      <c r="AP3961" s="30" t="s">
        <v>37</v>
      </c>
      <c r="AQ3961" s="7">
        <v>5</v>
      </c>
      <c r="AS3961" s="33" t="str">
        <f t="shared" si="422"/>
        <v>05-10-1959</v>
      </c>
      <c r="AU3961" s="10" t="s">
        <v>9853</v>
      </c>
      <c r="AV3961" s="33">
        <f t="shared" si="427"/>
        <v>63</v>
      </c>
      <c r="AX3961" s="53">
        <v>13880.95</v>
      </c>
      <c r="AY3961" s="50">
        <f t="shared" si="428"/>
        <v>13881</v>
      </c>
      <c r="BA3961" s="10">
        <v>5.69</v>
      </c>
      <c r="BB3961" s="50" t="str">
        <f t="shared" si="429"/>
        <v>Normal</v>
      </c>
    </row>
    <row r="3962" spans="18:54" ht="15.5" x14ac:dyDescent="0.35">
      <c r="R3962" s="7" t="s">
        <v>6740</v>
      </c>
      <c r="S3962" s="10" t="s">
        <v>7824</v>
      </c>
      <c r="T3962" s="16" t="s">
        <v>5200</v>
      </c>
      <c r="X3962" s="27" t="s">
        <v>2381</v>
      </c>
      <c r="Y3962" s="25">
        <f t="shared" si="423"/>
        <v>0</v>
      </c>
      <c r="AB3962" s="10" t="s">
        <v>2382</v>
      </c>
      <c r="AC3962" s="7" t="s">
        <v>2380</v>
      </c>
      <c r="AF3962" s="25" t="str">
        <f t="shared" si="424"/>
        <v>Yes</v>
      </c>
      <c r="AG3962" s="36" t="str">
        <f t="shared" si="425"/>
        <v>No</v>
      </c>
      <c r="AJ3962" s="25">
        <v>24.32</v>
      </c>
      <c r="AL3962" s="32" t="str">
        <f t="shared" si="426"/>
        <v xml:space="preserve">Normal Weight 
</v>
      </c>
      <c r="AO3962" s="41">
        <v>1985</v>
      </c>
      <c r="AP3962" s="29" t="s">
        <v>20</v>
      </c>
      <c r="AQ3962" s="7">
        <v>25</v>
      </c>
      <c r="AS3962" s="32" t="str">
        <f t="shared" si="422"/>
        <v>25-09-1985</v>
      </c>
      <c r="AU3962" s="10" t="s">
        <v>9854</v>
      </c>
      <c r="AV3962" s="32">
        <f t="shared" si="427"/>
        <v>37</v>
      </c>
      <c r="AX3962" s="53">
        <v>13886.4</v>
      </c>
      <c r="AY3962" s="51">
        <f t="shared" si="428"/>
        <v>13886</v>
      </c>
      <c r="BA3962" s="10">
        <v>5.56</v>
      </c>
      <c r="BB3962" s="51" t="str">
        <f t="shared" si="429"/>
        <v>Normal</v>
      </c>
    </row>
    <row r="3963" spans="18:54" ht="15.5" x14ac:dyDescent="0.35">
      <c r="R3963" s="7" t="s">
        <v>6739</v>
      </c>
      <c r="S3963" s="10" t="s">
        <v>7825</v>
      </c>
      <c r="T3963" s="16" t="s">
        <v>6179</v>
      </c>
      <c r="X3963" s="27">
        <v>1</v>
      </c>
      <c r="Y3963" s="25">
        <f t="shared" si="423"/>
        <v>1</v>
      </c>
      <c r="AB3963" s="10" t="s">
        <v>2382</v>
      </c>
      <c r="AC3963" s="7" t="s">
        <v>2380</v>
      </c>
      <c r="AF3963" s="25" t="str">
        <f t="shared" si="424"/>
        <v>Yes</v>
      </c>
      <c r="AG3963" s="36" t="str">
        <f t="shared" si="425"/>
        <v>No</v>
      </c>
      <c r="AJ3963" s="25">
        <v>38</v>
      </c>
      <c r="AL3963" s="33" t="str">
        <f t="shared" si="426"/>
        <v>Obesity</v>
      </c>
      <c r="AO3963" s="42">
        <v>1959</v>
      </c>
      <c r="AP3963" s="30" t="s">
        <v>30</v>
      </c>
      <c r="AQ3963" s="7">
        <v>29</v>
      </c>
      <c r="AS3963" s="33" t="str">
        <f t="shared" si="422"/>
        <v>29-12-1959</v>
      </c>
      <c r="AU3963" s="10" t="s">
        <v>9855</v>
      </c>
      <c r="AV3963" s="33">
        <f t="shared" si="427"/>
        <v>63</v>
      </c>
      <c r="AX3963" s="53">
        <v>13887.2</v>
      </c>
      <c r="AY3963" s="50">
        <f t="shared" si="428"/>
        <v>13887</v>
      </c>
      <c r="BA3963" s="10">
        <v>5.41</v>
      </c>
      <c r="BB3963" s="50" t="str">
        <f t="shared" si="429"/>
        <v>Normal</v>
      </c>
    </row>
    <row r="3964" spans="18:54" ht="15.5" x14ac:dyDescent="0.35">
      <c r="R3964" s="7" t="s">
        <v>6739</v>
      </c>
      <c r="S3964" s="10" t="s">
        <v>7160</v>
      </c>
      <c r="T3964" s="16" t="s">
        <v>6180</v>
      </c>
      <c r="X3964" s="27" t="s">
        <v>2381</v>
      </c>
      <c r="Y3964" s="25">
        <f t="shared" si="423"/>
        <v>0</v>
      </c>
      <c r="AB3964" s="10" t="s">
        <v>2382</v>
      </c>
      <c r="AC3964" s="7" t="s">
        <v>2380</v>
      </c>
      <c r="AF3964" s="25" t="str">
        <f t="shared" si="424"/>
        <v>Yes</v>
      </c>
      <c r="AG3964" s="36" t="str">
        <f t="shared" si="425"/>
        <v>No</v>
      </c>
      <c r="AJ3964" s="25">
        <v>31.6</v>
      </c>
      <c r="AL3964" s="32" t="str">
        <f t="shared" si="426"/>
        <v>Obesity</v>
      </c>
      <c r="AO3964" s="41">
        <v>1959</v>
      </c>
      <c r="AP3964" s="29" t="s">
        <v>10</v>
      </c>
      <c r="AQ3964" s="7">
        <v>7</v>
      </c>
      <c r="AS3964" s="32" t="str">
        <f t="shared" si="422"/>
        <v>07-07-1959</v>
      </c>
      <c r="AU3964" s="10" t="s">
        <v>9856</v>
      </c>
      <c r="AV3964" s="32">
        <f t="shared" si="427"/>
        <v>63</v>
      </c>
      <c r="AX3964" s="53">
        <v>13887.97</v>
      </c>
      <c r="AY3964" s="49">
        <f t="shared" si="428"/>
        <v>13888</v>
      </c>
      <c r="BA3964" s="10">
        <v>10.85</v>
      </c>
      <c r="BB3964" s="49" t="str">
        <f t="shared" si="429"/>
        <v>Diabetes</v>
      </c>
    </row>
    <row r="3965" spans="18:54" ht="15.5" x14ac:dyDescent="0.35">
      <c r="R3965" s="7" t="s">
        <v>6739</v>
      </c>
      <c r="S3965" s="10" t="s">
        <v>7826</v>
      </c>
      <c r="T3965" s="16" t="s">
        <v>6181</v>
      </c>
      <c r="X3965" s="27" t="s">
        <v>2381</v>
      </c>
      <c r="Y3965" s="25">
        <f t="shared" si="423"/>
        <v>0</v>
      </c>
      <c r="AB3965" s="10" t="s">
        <v>2382</v>
      </c>
      <c r="AC3965" s="7" t="s">
        <v>2380</v>
      </c>
      <c r="AF3965" s="25" t="str">
        <f t="shared" si="424"/>
        <v>Yes</v>
      </c>
      <c r="AG3965" s="36" t="str">
        <f t="shared" si="425"/>
        <v>No</v>
      </c>
      <c r="AJ3965" s="25">
        <v>31.02</v>
      </c>
      <c r="AL3965" s="33" t="str">
        <f t="shared" si="426"/>
        <v>Obesity</v>
      </c>
      <c r="AO3965" s="42">
        <v>1962</v>
      </c>
      <c r="AP3965" s="30" t="s">
        <v>10</v>
      </c>
      <c r="AQ3965" s="7">
        <v>27</v>
      </c>
      <c r="AS3965" s="33" t="str">
        <f t="shared" si="422"/>
        <v>27-07-1962</v>
      </c>
      <c r="AU3965" s="10" t="s">
        <v>9857</v>
      </c>
      <c r="AV3965" s="33">
        <f t="shared" si="427"/>
        <v>60</v>
      </c>
      <c r="AX3965" s="53">
        <v>13919.82</v>
      </c>
      <c r="AY3965" s="50">
        <f t="shared" si="428"/>
        <v>13920</v>
      </c>
      <c r="BA3965" s="10">
        <v>11.63</v>
      </c>
      <c r="BB3965" s="50" t="str">
        <f t="shared" si="429"/>
        <v>Diabetes</v>
      </c>
    </row>
    <row r="3966" spans="18:54" ht="15.5" x14ac:dyDescent="0.35">
      <c r="R3966" s="7" t="s">
        <v>6739</v>
      </c>
      <c r="S3966" s="10" t="s">
        <v>7827</v>
      </c>
      <c r="T3966" s="16" t="s">
        <v>6182</v>
      </c>
      <c r="X3966" s="27">
        <v>1</v>
      </c>
      <c r="Y3966" s="25">
        <f t="shared" si="423"/>
        <v>1</v>
      </c>
      <c r="AB3966" s="10" t="s">
        <v>2382</v>
      </c>
      <c r="AC3966" s="7" t="s">
        <v>2380</v>
      </c>
      <c r="AF3966" s="25" t="str">
        <f t="shared" si="424"/>
        <v>Yes</v>
      </c>
      <c r="AG3966" s="36" t="str">
        <f t="shared" si="425"/>
        <v>No</v>
      </c>
      <c r="AJ3966" s="25">
        <v>29.26</v>
      </c>
      <c r="AL3966" s="32" t="str">
        <f t="shared" si="426"/>
        <v>Over weight</v>
      </c>
      <c r="AO3966" s="41">
        <v>1960</v>
      </c>
      <c r="AP3966" s="29" t="s">
        <v>18</v>
      </c>
      <c r="AQ3966" s="7">
        <v>18</v>
      </c>
      <c r="AS3966" s="32" t="str">
        <f t="shared" si="422"/>
        <v>18-06-1960</v>
      </c>
      <c r="AU3966" s="10" t="s">
        <v>9858</v>
      </c>
      <c r="AV3966" s="32">
        <f t="shared" si="427"/>
        <v>62</v>
      </c>
      <c r="AX3966" s="53">
        <v>13937.67</v>
      </c>
      <c r="AY3966" s="51">
        <f t="shared" si="428"/>
        <v>13938</v>
      </c>
      <c r="BA3966" s="10">
        <v>5.68</v>
      </c>
      <c r="BB3966" s="51" t="str">
        <f t="shared" si="429"/>
        <v>Normal</v>
      </c>
    </row>
    <row r="3967" spans="18:54" ht="15.5" x14ac:dyDescent="0.35">
      <c r="R3967" s="7" t="s">
        <v>6739</v>
      </c>
      <c r="S3967" s="10" t="s">
        <v>7070</v>
      </c>
      <c r="T3967" s="16" t="s">
        <v>6183</v>
      </c>
      <c r="X3967" s="27">
        <v>2</v>
      </c>
      <c r="Y3967" s="25">
        <f t="shared" si="423"/>
        <v>2</v>
      </c>
      <c r="AB3967" s="10" t="s">
        <v>2382</v>
      </c>
      <c r="AC3967" s="7" t="s">
        <v>2380</v>
      </c>
      <c r="AF3967" s="25" t="str">
        <f t="shared" si="424"/>
        <v>Yes</v>
      </c>
      <c r="AG3967" s="36" t="str">
        <f t="shared" si="425"/>
        <v>No</v>
      </c>
      <c r="AJ3967" s="25">
        <v>15.09</v>
      </c>
      <c r="AL3967" s="33" t="str">
        <f t="shared" si="426"/>
        <v>Under weight</v>
      </c>
      <c r="AO3967" s="42">
        <v>1959</v>
      </c>
      <c r="AP3967" s="30" t="s">
        <v>35</v>
      </c>
      <c r="AQ3967" s="7">
        <v>29</v>
      </c>
      <c r="AS3967" s="33" t="str">
        <f t="shared" si="422"/>
        <v>29-08-1959</v>
      </c>
      <c r="AU3967" s="10" t="s">
        <v>9859</v>
      </c>
      <c r="AV3967" s="33">
        <f t="shared" si="427"/>
        <v>63</v>
      </c>
      <c r="AX3967" s="53">
        <v>13974.46</v>
      </c>
      <c r="AY3967" s="50">
        <f t="shared" si="428"/>
        <v>13974</v>
      </c>
      <c r="BA3967" s="10">
        <v>7.59</v>
      </c>
      <c r="BB3967" s="50" t="str">
        <f t="shared" si="429"/>
        <v>Diabetes</v>
      </c>
    </row>
    <row r="3968" spans="18:54" ht="15.5" x14ac:dyDescent="0.35">
      <c r="R3968" s="7" t="s">
        <v>6740</v>
      </c>
      <c r="S3968" s="10" t="s">
        <v>7828</v>
      </c>
      <c r="T3968" s="16" t="s">
        <v>6184</v>
      </c>
      <c r="X3968" s="27" t="s">
        <v>2381</v>
      </c>
      <c r="Y3968" s="25">
        <f t="shared" si="423"/>
        <v>0</v>
      </c>
      <c r="AB3968" s="10" t="s">
        <v>2382</v>
      </c>
      <c r="AC3968" s="7" t="s">
        <v>2380</v>
      </c>
      <c r="AF3968" s="25" t="str">
        <f t="shared" si="424"/>
        <v>Yes</v>
      </c>
      <c r="AG3968" s="36" t="str">
        <f t="shared" si="425"/>
        <v>No</v>
      </c>
      <c r="AJ3968" s="25">
        <v>22.63</v>
      </c>
      <c r="AL3968" s="32" t="str">
        <f t="shared" si="426"/>
        <v xml:space="preserve">Normal Weight 
</v>
      </c>
      <c r="AO3968" s="41">
        <v>1990</v>
      </c>
      <c r="AP3968" s="29" t="s">
        <v>10</v>
      </c>
      <c r="AQ3968" s="7">
        <v>13</v>
      </c>
      <c r="AS3968" s="32" t="str">
        <f t="shared" si="422"/>
        <v>13-07-1990</v>
      </c>
      <c r="AU3968" s="10" t="s">
        <v>8853</v>
      </c>
      <c r="AV3968" s="32">
        <f t="shared" si="427"/>
        <v>32</v>
      </c>
      <c r="AX3968" s="53">
        <v>13979.45</v>
      </c>
      <c r="AY3968" s="51">
        <f t="shared" si="428"/>
        <v>13979</v>
      </c>
      <c r="BA3968" s="10">
        <v>5.09</v>
      </c>
      <c r="BB3968" s="51" t="str">
        <f t="shared" si="429"/>
        <v>Normal</v>
      </c>
    </row>
    <row r="3969" spans="18:54" ht="15.5" x14ac:dyDescent="0.35">
      <c r="R3969" s="7" t="s">
        <v>6739</v>
      </c>
      <c r="S3969" s="10" t="s">
        <v>7829</v>
      </c>
      <c r="T3969" s="16" t="s">
        <v>6185</v>
      </c>
      <c r="X3969" s="27">
        <v>1</v>
      </c>
      <c r="Y3969" s="25">
        <f t="shared" si="423"/>
        <v>1</v>
      </c>
      <c r="AB3969" s="10" t="s">
        <v>2380</v>
      </c>
      <c r="AC3969" s="7" t="s">
        <v>2380</v>
      </c>
      <c r="AF3969" s="25" t="str">
        <f t="shared" si="424"/>
        <v>No</v>
      </c>
      <c r="AG3969" s="36" t="str">
        <f t="shared" si="425"/>
        <v>No</v>
      </c>
      <c r="AJ3969" s="25">
        <v>23.46</v>
      </c>
      <c r="AL3969" s="33" t="str">
        <f t="shared" si="426"/>
        <v xml:space="preserve">Normal Weight 
</v>
      </c>
      <c r="AO3969" s="42">
        <v>1959</v>
      </c>
      <c r="AP3969" s="30" t="s">
        <v>20</v>
      </c>
      <c r="AQ3969" s="7">
        <v>6</v>
      </c>
      <c r="AS3969" s="33" t="str">
        <f t="shared" si="422"/>
        <v>06-09-1959</v>
      </c>
      <c r="AU3969" s="10" t="s">
        <v>9860</v>
      </c>
      <c r="AV3969" s="33">
        <f t="shared" si="427"/>
        <v>63</v>
      </c>
      <c r="AX3969" s="53">
        <v>13981.85</v>
      </c>
      <c r="AY3969" s="50">
        <f t="shared" si="428"/>
        <v>13982</v>
      </c>
      <c r="BA3969" s="10">
        <v>4.21</v>
      </c>
      <c r="BB3969" s="50" t="str">
        <f t="shared" si="429"/>
        <v>Normal</v>
      </c>
    </row>
    <row r="3970" spans="18:54" ht="15.5" x14ac:dyDescent="0.35">
      <c r="R3970" s="7" t="s">
        <v>6740</v>
      </c>
      <c r="S3970" s="10" t="s">
        <v>6935</v>
      </c>
      <c r="T3970" s="16" t="s">
        <v>6186</v>
      </c>
      <c r="X3970" s="27" t="s">
        <v>2381</v>
      </c>
      <c r="Y3970" s="25">
        <f t="shared" si="423"/>
        <v>0</v>
      </c>
      <c r="AB3970" s="10" t="s">
        <v>2382</v>
      </c>
      <c r="AC3970" s="7" t="s">
        <v>2380</v>
      </c>
      <c r="AF3970" s="25" t="str">
        <f t="shared" si="424"/>
        <v>Yes</v>
      </c>
      <c r="AG3970" s="36" t="str">
        <f t="shared" si="425"/>
        <v>No</v>
      </c>
      <c r="AJ3970" s="25">
        <v>22.56</v>
      </c>
      <c r="AL3970" s="32" t="str">
        <f t="shared" si="426"/>
        <v xml:space="preserve">Normal Weight 
</v>
      </c>
      <c r="AO3970" s="41">
        <v>1963</v>
      </c>
      <c r="AP3970" s="29" t="s">
        <v>30</v>
      </c>
      <c r="AQ3970" s="7">
        <v>23</v>
      </c>
      <c r="AS3970" s="32" t="str">
        <f t="shared" si="422"/>
        <v>23-12-1963</v>
      </c>
      <c r="AU3970" s="10" t="s">
        <v>9861</v>
      </c>
      <c r="AV3970" s="32">
        <f t="shared" si="427"/>
        <v>59</v>
      </c>
      <c r="AX3970" s="53">
        <v>14001.13</v>
      </c>
      <c r="AY3970" s="51">
        <f t="shared" si="428"/>
        <v>14001</v>
      </c>
      <c r="BA3970" s="10">
        <v>4.34</v>
      </c>
      <c r="BB3970" s="51" t="str">
        <f t="shared" si="429"/>
        <v>Normal</v>
      </c>
    </row>
    <row r="3971" spans="18:54" ht="15.5" x14ac:dyDescent="0.35">
      <c r="R3971" s="7" t="s">
        <v>6739</v>
      </c>
      <c r="S3971" s="10" t="s">
        <v>7830</v>
      </c>
      <c r="T3971" s="16" t="s">
        <v>6187</v>
      </c>
      <c r="X3971" s="27">
        <v>2</v>
      </c>
      <c r="Y3971" s="25">
        <f t="shared" si="423"/>
        <v>2</v>
      </c>
      <c r="AB3971" s="10" t="s">
        <v>2380</v>
      </c>
      <c r="AC3971" s="7" t="s">
        <v>2380</v>
      </c>
      <c r="AF3971" s="25" t="str">
        <f t="shared" si="424"/>
        <v>No</v>
      </c>
      <c r="AG3971" s="36" t="str">
        <f t="shared" si="425"/>
        <v>No</v>
      </c>
      <c r="AJ3971" s="25">
        <v>19.28</v>
      </c>
      <c r="AL3971" s="33" t="str">
        <f t="shared" si="426"/>
        <v xml:space="preserve">Normal Weight 
</v>
      </c>
      <c r="AO3971" s="42">
        <v>1963</v>
      </c>
      <c r="AP3971" s="30" t="s">
        <v>10</v>
      </c>
      <c r="AQ3971" s="7">
        <v>6</v>
      </c>
      <c r="AS3971" s="33" t="str">
        <f t="shared" si="422"/>
        <v>06-07-1963</v>
      </c>
      <c r="AU3971" s="10" t="s">
        <v>9862</v>
      </c>
      <c r="AV3971" s="33">
        <f t="shared" si="427"/>
        <v>59</v>
      </c>
      <c r="AX3971" s="53">
        <v>14001.29</v>
      </c>
      <c r="AY3971" s="50">
        <f t="shared" si="428"/>
        <v>14001</v>
      </c>
      <c r="BA3971" s="10">
        <v>11.85</v>
      </c>
      <c r="BB3971" s="50" t="str">
        <f t="shared" si="429"/>
        <v>Diabetes</v>
      </c>
    </row>
    <row r="3972" spans="18:54" ht="15.5" x14ac:dyDescent="0.35">
      <c r="R3972" s="7" t="s">
        <v>6740</v>
      </c>
      <c r="S3972" s="10" t="s">
        <v>7831</v>
      </c>
      <c r="T3972" s="16" t="s">
        <v>6188</v>
      </c>
      <c r="X3972" s="27">
        <v>2</v>
      </c>
      <c r="Y3972" s="25">
        <f t="shared" si="423"/>
        <v>2</v>
      </c>
      <c r="AB3972" s="10" t="s">
        <v>2382</v>
      </c>
      <c r="AC3972" s="7" t="s">
        <v>2380</v>
      </c>
      <c r="AF3972" s="25" t="str">
        <f t="shared" si="424"/>
        <v>Yes</v>
      </c>
      <c r="AG3972" s="36" t="str">
        <f t="shared" si="425"/>
        <v>No</v>
      </c>
      <c r="AJ3972" s="25">
        <v>15.37</v>
      </c>
      <c r="AL3972" s="32" t="str">
        <f t="shared" si="426"/>
        <v>Under weight</v>
      </c>
      <c r="AO3972" s="41">
        <v>1963</v>
      </c>
      <c r="AP3972" s="29" t="s">
        <v>10</v>
      </c>
      <c r="AQ3972" s="7">
        <v>8</v>
      </c>
      <c r="AS3972" s="32" t="str">
        <f t="shared" si="422"/>
        <v>08-07-1963</v>
      </c>
      <c r="AU3972" s="10" t="s">
        <v>9863</v>
      </c>
      <c r="AV3972" s="32">
        <f t="shared" si="427"/>
        <v>59</v>
      </c>
      <c r="AX3972" s="53">
        <v>14007.22</v>
      </c>
      <c r="AY3972" s="49">
        <f t="shared" si="428"/>
        <v>14007</v>
      </c>
      <c r="BA3972" s="10">
        <v>9.61</v>
      </c>
      <c r="BB3972" s="49" t="str">
        <f t="shared" si="429"/>
        <v>Diabetes</v>
      </c>
    </row>
    <row r="3973" spans="18:54" ht="15.5" x14ac:dyDescent="0.35">
      <c r="R3973" s="7" t="s">
        <v>6739</v>
      </c>
      <c r="S3973" s="10" t="s">
        <v>7832</v>
      </c>
      <c r="T3973" s="16" t="s">
        <v>6189</v>
      </c>
      <c r="X3973" s="27" t="s">
        <v>2381</v>
      </c>
      <c r="Y3973" s="25">
        <f t="shared" si="423"/>
        <v>0</v>
      </c>
      <c r="AB3973" s="10" t="s">
        <v>2382</v>
      </c>
      <c r="AC3973" s="7" t="s">
        <v>2380</v>
      </c>
      <c r="AF3973" s="25" t="str">
        <f t="shared" si="424"/>
        <v>Yes</v>
      </c>
      <c r="AG3973" s="36" t="str">
        <f t="shared" si="425"/>
        <v>No</v>
      </c>
      <c r="AJ3973" s="25">
        <v>18.71</v>
      </c>
      <c r="AL3973" s="33" t="str">
        <f t="shared" si="426"/>
        <v xml:space="preserve">Normal Weight 
</v>
      </c>
      <c r="AO3973" s="42">
        <v>1960</v>
      </c>
      <c r="AP3973" s="30" t="s">
        <v>15</v>
      </c>
      <c r="AQ3973" s="7">
        <v>8</v>
      </c>
      <c r="AS3973" s="33" t="str">
        <f t="shared" si="422"/>
        <v>08-11-1960</v>
      </c>
      <c r="AU3973" s="10" t="s">
        <v>9864</v>
      </c>
      <c r="AV3973" s="33">
        <f t="shared" si="427"/>
        <v>62</v>
      </c>
      <c r="AX3973" s="53">
        <v>14043.48</v>
      </c>
      <c r="AY3973" s="50">
        <f t="shared" si="428"/>
        <v>14043</v>
      </c>
      <c r="BA3973" s="10">
        <v>5.29</v>
      </c>
      <c r="BB3973" s="50" t="str">
        <f t="shared" si="429"/>
        <v>Normal</v>
      </c>
    </row>
    <row r="3974" spans="18:54" ht="15.5" x14ac:dyDescent="0.35">
      <c r="R3974" s="7" t="s">
        <v>6740</v>
      </c>
      <c r="S3974" s="10" t="s">
        <v>7833</v>
      </c>
      <c r="T3974" s="16" t="s">
        <v>4785</v>
      </c>
      <c r="X3974" s="27" t="s">
        <v>2381</v>
      </c>
      <c r="Y3974" s="25">
        <f t="shared" si="423"/>
        <v>0</v>
      </c>
      <c r="AB3974" s="10" t="s">
        <v>2380</v>
      </c>
      <c r="AC3974" s="7" t="s">
        <v>2380</v>
      </c>
      <c r="AF3974" s="25" t="str">
        <f t="shared" si="424"/>
        <v>No</v>
      </c>
      <c r="AG3974" s="36" t="str">
        <f t="shared" si="425"/>
        <v>No</v>
      </c>
      <c r="AJ3974" s="25">
        <v>20.61</v>
      </c>
      <c r="AL3974" s="32" t="str">
        <f t="shared" si="426"/>
        <v xml:space="preserve">Normal Weight 
</v>
      </c>
      <c r="AO3974" s="41">
        <v>1991</v>
      </c>
      <c r="AP3974" s="29" t="s">
        <v>20</v>
      </c>
      <c r="AQ3974" s="7">
        <v>12</v>
      </c>
      <c r="AS3974" s="32" t="str">
        <f t="shared" si="422"/>
        <v>12-09-1991</v>
      </c>
      <c r="AU3974" s="10" t="s">
        <v>9865</v>
      </c>
      <c r="AV3974" s="32">
        <f t="shared" si="427"/>
        <v>31</v>
      </c>
      <c r="AX3974" s="53">
        <v>14081.93</v>
      </c>
      <c r="AY3974" s="51">
        <f t="shared" si="428"/>
        <v>14082</v>
      </c>
      <c r="BA3974" s="10">
        <v>6.89</v>
      </c>
      <c r="BB3974" s="51" t="str">
        <f t="shared" si="429"/>
        <v>Diabetes</v>
      </c>
    </row>
    <row r="3975" spans="18:54" ht="15.5" x14ac:dyDescent="0.35">
      <c r="R3975" s="7" t="s">
        <v>6739</v>
      </c>
      <c r="S3975" s="10" t="s">
        <v>7834</v>
      </c>
      <c r="T3975" s="16" t="s">
        <v>6190</v>
      </c>
      <c r="X3975" s="27">
        <v>1</v>
      </c>
      <c r="Y3975" s="25">
        <f t="shared" si="423"/>
        <v>1</v>
      </c>
      <c r="AB3975" s="10" t="s">
        <v>2382</v>
      </c>
      <c r="AC3975" s="7" t="s">
        <v>2380</v>
      </c>
      <c r="AF3975" s="25" t="str">
        <f t="shared" si="424"/>
        <v>Yes</v>
      </c>
      <c r="AG3975" s="36" t="str">
        <f t="shared" si="425"/>
        <v>No</v>
      </c>
      <c r="AJ3975" s="25">
        <v>15.99</v>
      </c>
      <c r="AL3975" s="33" t="str">
        <f t="shared" si="426"/>
        <v>Under weight</v>
      </c>
      <c r="AO3975" s="42">
        <v>1976</v>
      </c>
      <c r="AP3975" s="30" t="s">
        <v>20</v>
      </c>
      <c r="AQ3975" s="7">
        <v>26</v>
      </c>
      <c r="AS3975" s="33" t="str">
        <f t="shared" si="422"/>
        <v>26-09-1976</v>
      </c>
      <c r="AU3975" s="10" t="s">
        <v>9866</v>
      </c>
      <c r="AV3975" s="33">
        <f t="shared" si="427"/>
        <v>46</v>
      </c>
      <c r="AX3975" s="53">
        <v>14098.07</v>
      </c>
      <c r="AY3975" s="50">
        <f t="shared" si="428"/>
        <v>14098</v>
      </c>
      <c r="BA3975" s="10">
        <v>4.57</v>
      </c>
      <c r="BB3975" s="50" t="str">
        <f t="shared" si="429"/>
        <v>Normal</v>
      </c>
    </row>
    <row r="3976" spans="18:54" ht="15.5" x14ac:dyDescent="0.35">
      <c r="R3976" s="7" t="s">
        <v>6739</v>
      </c>
      <c r="S3976" s="10" t="s">
        <v>7835</v>
      </c>
      <c r="T3976" s="16" t="s">
        <v>6191</v>
      </c>
      <c r="X3976" s="27" t="s">
        <v>2381</v>
      </c>
      <c r="Y3976" s="25">
        <f t="shared" si="423"/>
        <v>0</v>
      </c>
      <c r="AB3976" s="10" t="s">
        <v>2380</v>
      </c>
      <c r="AC3976" s="7" t="s">
        <v>2380</v>
      </c>
      <c r="AF3976" s="25" t="str">
        <f t="shared" si="424"/>
        <v>No</v>
      </c>
      <c r="AG3976" s="36" t="str">
        <f t="shared" si="425"/>
        <v>No</v>
      </c>
      <c r="AJ3976" s="25">
        <v>33.155000000000001</v>
      </c>
      <c r="AL3976" s="32" t="str">
        <f t="shared" si="426"/>
        <v>Obesity</v>
      </c>
      <c r="AO3976" s="41">
        <v>1961</v>
      </c>
      <c r="AP3976" s="29" t="s">
        <v>18</v>
      </c>
      <c r="AQ3976" s="7">
        <v>14</v>
      </c>
      <c r="AS3976" s="32" t="str">
        <f t="shared" si="422"/>
        <v>14-06-1961</v>
      </c>
      <c r="AU3976" s="10" t="s">
        <v>9867</v>
      </c>
      <c r="AV3976" s="32">
        <f t="shared" si="427"/>
        <v>61</v>
      </c>
      <c r="AX3976" s="53">
        <v>14119.62</v>
      </c>
      <c r="AY3976" s="51">
        <f t="shared" si="428"/>
        <v>14120</v>
      </c>
      <c r="BA3976" s="10">
        <v>4.32</v>
      </c>
      <c r="BB3976" s="51" t="str">
        <f t="shared" si="429"/>
        <v>Normal</v>
      </c>
    </row>
    <row r="3977" spans="18:54" ht="15.5" x14ac:dyDescent="0.35">
      <c r="R3977" s="7" t="s">
        <v>6740</v>
      </c>
      <c r="S3977" s="10" t="s">
        <v>6900</v>
      </c>
      <c r="T3977" s="16" t="s">
        <v>6192</v>
      </c>
      <c r="X3977" s="27">
        <v>1</v>
      </c>
      <c r="Y3977" s="25">
        <f t="shared" si="423"/>
        <v>1</v>
      </c>
      <c r="AB3977" s="10" t="s">
        <v>2382</v>
      </c>
      <c r="AC3977" s="7" t="s">
        <v>2380</v>
      </c>
      <c r="AF3977" s="25" t="str">
        <f t="shared" si="424"/>
        <v>Yes</v>
      </c>
      <c r="AG3977" s="36" t="str">
        <f t="shared" si="425"/>
        <v>No</v>
      </c>
      <c r="AJ3977" s="25">
        <v>26.22</v>
      </c>
      <c r="AL3977" s="33" t="str">
        <f t="shared" si="426"/>
        <v>Over weight</v>
      </c>
      <c r="AO3977" s="42">
        <v>2004</v>
      </c>
      <c r="AP3977" s="30" t="s">
        <v>10</v>
      </c>
      <c r="AQ3977" s="7">
        <v>6</v>
      </c>
      <c r="AS3977" s="33" t="str">
        <f t="shared" si="422"/>
        <v>06-07-2004</v>
      </c>
      <c r="AU3977" s="10" t="s">
        <v>9868</v>
      </c>
      <c r="AV3977" s="33">
        <f t="shared" si="427"/>
        <v>18</v>
      </c>
      <c r="AX3977" s="53">
        <v>14133.04</v>
      </c>
      <c r="AY3977" s="50">
        <f t="shared" si="428"/>
        <v>14133</v>
      </c>
      <c r="BA3977" s="10">
        <v>5.57</v>
      </c>
      <c r="BB3977" s="50" t="str">
        <f t="shared" si="429"/>
        <v>Normal</v>
      </c>
    </row>
    <row r="3978" spans="18:54" ht="15.5" x14ac:dyDescent="0.35">
      <c r="R3978" s="7" t="s">
        <v>6740</v>
      </c>
      <c r="S3978" s="10" t="s">
        <v>7215</v>
      </c>
      <c r="T3978" s="16" t="s">
        <v>6193</v>
      </c>
      <c r="X3978" s="27">
        <v>1</v>
      </c>
      <c r="Y3978" s="25">
        <f t="shared" si="423"/>
        <v>1</v>
      </c>
      <c r="AB3978" s="10" t="s">
        <v>2382</v>
      </c>
      <c r="AC3978" s="7" t="s">
        <v>2380</v>
      </c>
      <c r="AF3978" s="25" t="str">
        <f t="shared" si="424"/>
        <v>Yes</v>
      </c>
      <c r="AG3978" s="36" t="str">
        <f t="shared" si="425"/>
        <v>No</v>
      </c>
      <c r="AJ3978" s="25">
        <v>21.85</v>
      </c>
      <c r="AL3978" s="32" t="str">
        <f t="shared" si="426"/>
        <v xml:space="preserve">Normal Weight 
</v>
      </c>
      <c r="AO3978" s="41">
        <v>1984</v>
      </c>
      <c r="AP3978" s="29" t="s">
        <v>10</v>
      </c>
      <c r="AQ3978" s="7">
        <v>7</v>
      </c>
      <c r="AS3978" s="32" t="str">
        <f t="shared" si="422"/>
        <v>07-07-1984</v>
      </c>
      <c r="AU3978" s="10" t="s">
        <v>8778</v>
      </c>
      <c r="AV3978" s="32">
        <f t="shared" si="427"/>
        <v>38</v>
      </c>
      <c r="AX3978" s="53">
        <v>14152.46</v>
      </c>
      <c r="AY3978" s="51">
        <f t="shared" si="428"/>
        <v>14152</v>
      </c>
      <c r="BA3978" s="10">
        <v>5.26</v>
      </c>
      <c r="BB3978" s="51" t="str">
        <f t="shared" si="429"/>
        <v>Normal</v>
      </c>
    </row>
    <row r="3979" spans="18:54" ht="15.5" x14ac:dyDescent="0.35">
      <c r="R3979" s="7" t="s">
        <v>6739</v>
      </c>
      <c r="S3979" s="10" t="s">
        <v>7091</v>
      </c>
      <c r="T3979" s="16" t="s">
        <v>6194</v>
      </c>
      <c r="X3979" s="27" t="s">
        <v>2381</v>
      </c>
      <c r="Y3979" s="25">
        <f t="shared" si="423"/>
        <v>0</v>
      </c>
      <c r="AB3979" s="10" t="s">
        <v>2380</v>
      </c>
      <c r="AC3979" s="7" t="s">
        <v>2380</v>
      </c>
      <c r="AF3979" s="25" t="str">
        <f t="shared" si="424"/>
        <v>No</v>
      </c>
      <c r="AG3979" s="36" t="str">
        <f t="shared" si="425"/>
        <v>No</v>
      </c>
      <c r="AJ3979" s="25">
        <v>30.495000000000001</v>
      </c>
      <c r="AL3979" s="33" t="str">
        <f t="shared" si="426"/>
        <v>Obesity</v>
      </c>
      <c r="AO3979" s="42">
        <v>1968</v>
      </c>
      <c r="AP3979" s="30" t="s">
        <v>30</v>
      </c>
      <c r="AQ3979" s="7">
        <v>25</v>
      </c>
      <c r="AS3979" s="33" t="str">
        <f t="shared" si="422"/>
        <v>25-12-1968</v>
      </c>
      <c r="AU3979" s="10" t="s">
        <v>9869</v>
      </c>
      <c r="AV3979" s="33">
        <f t="shared" si="427"/>
        <v>54</v>
      </c>
      <c r="AX3979" s="53">
        <v>14193.55</v>
      </c>
      <c r="AY3979" s="50">
        <f t="shared" si="428"/>
        <v>14194</v>
      </c>
      <c r="BA3979" s="10">
        <v>6.25</v>
      </c>
      <c r="BB3979" s="50" t="str">
        <f t="shared" si="429"/>
        <v>Prediabetes</v>
      </c>
    </row>
    <row r="3980" spans="18:54" ht="15.5" x14ac:dyDescent="0.35">
      <c r="R3980" s="7" t="s">
        <v>6739</v>
      </c>
      <c r="S3980" s="10" t="s">
        <v>6820</v>
      </c>
      <c r="T3980" s="16" t="s">
        <v>6195</v>
      </c>
      <c r="X3980" s="27" t="s">
        <v>2381</v>
      </c>
      <c r="Y3980" s="25">
        <f t="shared" si="423"/>
        <v>0</v>
      </c>
      <c r="AB3980" s="10" t="s">
        <v>2382</v>
      </c>
      <c r="AC3980" s="7" t="s">
        <v>2380</v>
      </c>
      <c r="AF3980" s="25" t="str">
        <f t="shared" si="424"/>
        <v>Yes</v>
      </c>
      <c r="AG3980" s="36" t="str">
        <f t="shared" si="425"/>
        <v>No</v>
      </c>
      <c r="AJ3980" s="25">
        <v>34.104999999999997</v>
      </c>
      <c r="AL3980" s="32" t="str">
        <f t="shared" si="426"/>
        <v>Obesity</v>
      </c>
      <c r="AO3980" s="41">
        <v>1983</v>
      </c>
      <c r="AP3980" s="29" t="s">
        <v>15</v>
      </c>
      <c r="AQ3980" s="7">
        <v>17</v>
      </c>
      <c r="AS3980" s="32" t="str">
        <f t="shared" si="422"/>
        <v>17-11-1983</v>
      </c>
      <c r="AU3980" s="10" t="s">
        <v>9870</v>
      </c>
      <c r="AV3980" s="32">
        <f t="shared" si="427"/>
        <v>39</v>
      </c>
      <c r="AX3980" s="53">
        <v>14209.4</v>
      </c>
      <c r="AY3980" s="49">
        <f t="shared" si="428"/>
        <v>14209</v>
      </c>
      <c r="BA3980" s="10">
        <v>5.67</v>
      </c>
      <c r="BB3980" s="49" t="str">
        <f t="shared" si="429"/>
        <v>Normal</v>
      </c>
    </row>
    <row r="3981" spans="18:54" ht="15.5" x14ac:dyDescent="0.35">
      <c r="R3981" s="7" t="s">
        <v>6742</v>
      </c>
      <c r="S3981" s="10" t="s">
        <v>8342</v>
      </c>
      <c r="T3981" s="16" t="s">
        <v>5689</v>
      </c>
      <c r="X3981" s="27">
        <v>1</v>
      </c>
      <c r="Y3981" s="25">
        <f t="shared" si="423"/>
        <v>1</v>
      </c>
      <c r="AB3981" s="10" t="s">
        <v>2382</v>
      </c>
      <c r="AC3981" s="7" t="s">
        <v>2380</v>
      </c>
      <c r="AF3981" s="25" t="str">
        <f t="shared" si="424"/>
        <v>Yes</v>
      </c>
      <c r="AG3981" s="36" t="str">
        <f t="shared" si="425"/>
        <v>No</v>
      </c>
      <c r="AJ3981" s="25">
        <v>32.770000000000003</v>
      </c>
      <c r="AL3981" s="33" t="str">
        <f t="shared" si="426"/>
        <v>Obesity</v>
      </c>
      <c r="AO3981" s="42">
        <v>1958</v>
      </c>
      <c r="AP3981" s="30" t="s">
        <v>20</v>
      </c>
      <c r="AQ3981" s="7">
        <v>21</v>
      </c>
      <c r="AS3981" s="33" t="str">
        <f t="shared" si="422"/>
        <v>21-09-1958</v>
      </c>
      <c r="AU3981" s="10" t="s">
        <v>9871</v>
      </c>
      <c r="AV3981" s="33">
        <f t="shared" si="427"/>
        <v>64</v>
      </c>
      <c r="AX3981" s="53">
        <v>14210.54</v>
      </c>
      <c r="AY3981" s="50">
        <f t="shared" si="428"/>
        <v>14211</v>
      </c>
      <c r="BA3981" s="10">
        <v>4.42</v>
      </c>
      <c r="BB3981" s="50" t="str">
        <f t="shared" si="429"/>
        <v>Normal</v>
      </c>
    </row>
    <row r="3982" spans="18:54" ht="15.5" x14ac:dyDescent="0.35">
      <c r="R3982" s="7" t="s">
        <v>6739</v>
      </c>
      <c r="S3982" s="10" t="s">
        <v>7836</v>
      </c>
      <c r="T3982" s="16" t="s">
        <v>6196</v>
      </c>
      <c r="X3982" s="27">
        <v>2</v>
      </c>
      <c r="Y3982" s="25">
        <f t="shared" si="423"/>
        <v>2</v>
      </c>
      <c r="AB3982" s="10" t="s">
        <v>2382</v>
      </c>
      <c r="AC3982" s="7" t="s">
        <v>2380</v>
      </c>
      <c r="AF3982" s="25" t="str">
        <f t="shared" si="424"/>
        <v>Yes</v>
      </c>
      <c r="AG3982" s="36" t="str">
        <f t="shared" si="425"/>
        <v>No</v>
      </c>
      <c r="AJ3982" s="25">
        <v>16.850000000000001</v>
      </c>
      <c r="AL3982" s="32" t="str">
        <f t="shared" si="426"/>
        <v>Under weight</v>
      </c>
      <c r="AO3982" s="41">
        <v>1961</v>
      </c>
      <c r="AP3982" s="29" t="s">
        <v>20</v>
      </c>
      <c r="AQ3982" s="7">
        <v>25</v>
      </c>
      <c r="AS3982" s="32" t="str">
        <f t="shared" si="422"/>
        <v>25-09-1961</v>
      </c>
      <c r="AU3982" s="10" t="s">
        <v>9872</v>
      </c>
      <c r="AV3982" s="32">
        <f t="shared" si="427"/>
        <v>61</v>
      </c>
      <c r="AX3982" s="53">
        <v>14235.07</v>
      </c>
      <c r="AY3982" s="51">
        <f t="shared" si="428"/>
        <v>14235</v>
      </c>
      <c r="BA3982" s="10">
        <v>11.75</v>
      </c>
      <c r="BB3982" s="51" t="str">
        <f t="shared" si="429"/>
        <v>Diabetes</v>
      </c>
    </row>
    <row r="3983" spans="18:54" ht="15.5" x14ac:dyDescent="0.35">
      <c r="R3983" s="7" t="s">
        <v>6740</v>
      </c>
      <c r="S3983" s="10" t="s">
        <v>6816</v>
      </c>
      <c r="T3983" s="16" t="s">
        <v>6197</v>
      </c>
      <c r="X3983" s="27">
        <v>1</v>
      </c>
      <c r="Y3983" s="25">
        <f t="shared" si="423"/>
        <v>1</v>
      </c>
      <c r="AB3983" s="10" t="s">
        <v>2380</v>
      </c>
      <c r="AC3983" s="7" t="s">
        <v>2380</v>
      </c>
      <c r="AF3983" s="25" t="str">
        <f t="shared" si="424"/>
        <v>No</v>
      </c>
      <c r="AG3983" s="36" t="str">
        <f t="shared" si="425"/>
        <v>No</v>
      </c>
      <c r="AJ3983" s="25">
        <v>34.700000000000003</v>
      </c>
      <c r="AL3983" s="33" t="str">
        <f t="shared" si="426"/>
        <v>Obesity</v>
      </c>
      <c r="AO3983" s="42">
        <v>1959</v>
      </c>
      <c r="AP3983" s="30" t="s">
        <v>37</v>
      </c>
      <c r="AQ3983" s="7">
        <v>10</v>
      </c>
      <c r="AS3983" s="33" t="str">
        <f t="shared" si="422"/>
        <v>10-10-1959</v>
      </c>
      <c r="AU3983" s="10" t="s">
        <v>9873</v>
      </c>
      <c r="AV3983" s="33">
        <f t="shared" si="427"/>
        <v>63</v>
      </c>
      <c r="AX3983" s="53">
        <v>14254.61</v>
      </c>
      <c r="AY3983" s="50">
        <f t="shared" si="428"/>
        <v>14255</v>
      </c>
      <c r="BA3983" s="10">
        <v>6.06</v>
      </c>
      <c r="BB3983" s="50" t="str">
        <f t="shared" si="429"/>
        <v>Prediabetes</v>
      </c>
    </row>
    <row r="3984" spans="18:54" ht="15.5" x14ac:dyDescent="0.35">
      <c r="R3984" s="7" t="s">
        <v>6740</v>
      </c>
      <c r="S3984" s="10" t="s">
        <v>7837</v>
      </c>
      <c r="T3984" s="16" t="s">
        <v>6198</v>
      </c>
      <c r="X3984" s="27">
        <v>1</v>
      </c>
      <c r="Y3984" s="25">
        <f t="shared" si="423"/>
        <v>1</v>
      </c>
      <c r="AB3984" s="10" t="s">
        <v>2380</v>
      </c>
      <c r="AC3984" s="7" t="s">
        <v>2380</v>
      </c>
      <c r="AF3984" s="25" t="str">
        <f t="shared" si="424"/>
        <v>No</v>
      </c>
      <c r="AG3984" s="36" t="str">
        <f t="shared" si="425"/>
        <v>No</v>
      </c>
      <c r="AJ3984" s="25">
        <v>37.049999999999997</v>
      </c>
      <c r="AL3984" s="32" t="str">
        <f t="shared" si="426"/>
        <v>Obesity</v>
      </c>
      <c r="AO3984" s="41">
        <v>1959</v>
      </c>
      <c r="AP3984" s="29" t="s">
        <v>15</v>
      </c>
      <c r="AQ3984" s="7">
        <v>8</v>
      </c>
      <c r="AS3984" s="32" t="str">
        <f t="shared" si="422"/>
        <v>08-11-1959</v>
      </c>
      <c r="AU3984" s="10" t="s">
        <v>9874</v>
      </c>
      <c r="AV3984" s="32">
        <f t="shared" si="427"/>
        <v>63</v>
      </c>
      <c r="AX3984" s="53">
        <v>14256.19</v>
      </c>
      <c r="AY3984" s="51">
        <f t="shared" si="428"/>
        <v>14256</v>
      </c>
      <c r="BA3984" s="10">
        <v>5.48</v>
      </c>
      <c r="BB3984" s="51" t="str">
        <f t="shared" si="429"/>
        <v>Normal</v>
      </c>
    </row>
    <row r="3985" spans="18:54" ht="15.5" x14ac:dyDescent="0.35">
      <c r="R3985" s="7" t="s">
        <v>6739</v>
      </c>
      <c r="S3985" s="10" t="s">
        <v>7838</v>
      </c>
      <c r="T3985" s="16" t="s">
        <v>6199</v>
      </c>
      <c r="X3985" s="27">
        <v>1</v>
      </c>
      <c r="Y3985" s="25">
        <f t="shared" si="423"/>
        <v>1</v>
      </c>
      <c r="AB3985" s="10" t="s">
        <v>2380</v>
      </c>
      <c r="AC3985" s="7" t="s">
        <v>2380</v>
      </c>
      <c r="AF3985" s="25" t="str">
        <f t="shared" si="424"/>
        <v>No</v>
      </c>
      <c r="AG3985" s="36" t="str">
        <f t="shared" si="425"/>
        <v>No</v>
      </c>
      <c r="AJ3985" s="25">
        <v>18.78</v>
      </c>
      <c r="AL3985" s="33" t="str">
        <f t="shared" si="426"/>
        <v xml:space="preserve">Normal Weight 
</v>
      </c>
      <c r="AO3985" s="42">
        <v>1974</v>
      </c>
      <c r="AP3985" s="30" t="s">
        <v>30</v>
      </c>
      <c r="AQ3985" s="7">
        <v>26</v>
      </c>
      <c r="AS3985" s="33" t="str">
        <f t="shared" si="422"/>
        <v>26-12-1974</v>
      </c>
      <c r="AU3985" s="10" t="s">
        <v>9875</v>
      </c>
      <c r="AV3985" s="33">
        <f t="shared" si="427"/>
        <v>48</v>
      </c>
      <c r="AX3985" s="53">
        <v>14256.79</v>
      </c>
      <c r="AY3985" s="50">
        <f t="shared" si="428"/>
        <v>14257</v>
      </c>
      <c r="BA3985" s="10">
        <v>4.45</v>
      </c>
      <c r="BB3985" s="50" t="str">
        <f t="shared" si="429"/>
        <v>Normal</v>
      </c>
    </row>
    <row r="3986" spans="18:54" ht="15.5" x14ac:dyDescent="0.35">
      <c r="R3986" s="7" t="s">
        <v>6740</v>
      </c>
      <c r="S3986" s="10" t="s">
        <v>6935</v>
      </c>
      <c r="T3986" s="16" t="s">
        <v>5684</v>
      </c>
      <c r="X3986" s="27">
        <v>1</v>
      </c>
      <c r="Y3986" s="25">
        <f t="shared" si="423"/>
        <v>1</v>
      </c>
      <c r="AB3986" s="10" t="s">
        <v>2380</v>
      </c>
      <c r="AC3986" s="7" t="s">
        <v>2380</v>
      </c>
      <c r="AF3986" s="25" t="str">
        <f t="shared" si="424"/>
        <v>No</v>
      </c>
      <c r="AG3986" s="36" t="str">
        <f t="shared" si="425"/>
        <v>No</v>
      </c>
      <c r="AJ3986" s="25">
        <v>28.024999999999999</v>
      </c>
      <c r="AL3986" s="32" t="str">
        <f t="shared" si="426"/>
        <v>Over weight</v>
      </c>
      <c r="AO3986" s="41">
        <v>1972</v>
      </c>
      <c r="AP3986" s="29" t="s">
        <v>10</v>
      </c>
      <c r="AQ3986" s="7">
        <v>13</v>
      </c>
      <c r="AS3986" s="32" t="str">
        <f t="shared" si="422"/>
        <v>13-07-1972</v>
      </c>
      <c r="AU3986" s="10" t="s">
        <v>9876</v>
      </c>
      <c r="AV3986" s="32">
        <f t="shared" si="427"/>
        <v>50</v>
      </c>
      <c r="AX3986" s="53">
        <v>14258.33</v>
      </c>
      <c r="AY3986" s="51">
        <f t="shared" si="428"/>
        <v>14258</v>
      </c>
      <c r="BA3986" s="10">
        <v>5</v>
      </c>
      <c r="BB3986" s="51" t="str">
        <f t="shared" si="429"/>
        <v>Normal</v>
      </c>
    </row>
    <row r="3987" spans="18:54" ht="15.5" x14ac:dyDescent="0.35">
      <c r="R3987" s="7" t="s">
        <v>6740</v>
      </c>
      <c r="S3987" s="10" t="s">
        <v>7839</v>
      </c>
      <c r="T3987" s="16" t="s">
        <v>6121</v>
      </c>
      <c r="X3987" s="27" t="s">
        <v>2381</v>
      </c>
      <c r="Y3987" s="25">
        <f t="shared" si="423"/>
        <v>0</v>
      </c>
      <c r="AB3987" s="10" t="s">
        <v>2380</v>
      </c>
      <c r="AC3987" s="7" t="s">
        <v>2380</v>
      </c>
      <c r="AF3987" s="25" t="str">
        <f t="shared" si="424"/>
        <v>No</v>
      </c>
      <c r="AG3987" s="36" t="str">
        <f t="shared" si="425"/>
        <v>No</v>
      </c>
      <c r="AJ3987" s="25">
        <v>35.090000000000003</v>
      </c>
      <c r="AL3987" s="33" t="str">
        <f t="shared" si="426"/>
        <v>Obesity</v>
      </c>
      <c r="AO3987" s="42">
        <v>2004</v>
      </c>
      <c r="AP3987" s="30" t="s">
        <v>20</v>
      </c>
      <c r="AQ3987" s="7">
        <v>6</v>
      </c>
      <c r="AS3987" s="33" t="str">
        <f t="shared" si="422"/>
        <v>06-09-2004</v>
      </c>
      <c r="AU3987" s="10" t="s">
        <v>8588</v>
      </c>
      <c r="AV3987" s="33">
        <f t="shared" si="427"/>
        <v>18</v>
      </c>
      <c r="AX3987" s="53">
        <v>14283.46</v>
      </c>
      <c r="AY3987" s="50">
        <f t="shared" si="428"/>
        <v>14283</v>
      </c>
      <c r="BA3987" s="10">
        <v>5.84</v>
      </c>
      <c r="BB3987" s="50" t="str">
        <f t="shared" si="429"/>
        <v>Prediabetes</v>
      </c>
    </row>
    <row r="3988" spans="18:54" ht="15.5" x14ac:dyDescent="0.35">
      <c r="R3988" s="7" t="s">
        <v>6739</v>
      </c>
      <c r="S3988" s="10" t="s">
        <v>7548</v>
      </c>
      <c r="T3988" s="16" t="s">
        <v>6200</v>
      </c>
      <c r="X3988" s="27" t="s">
        <v>2381</v>
      </c>
      <c r="Y3988" s="25">
        <f t="shared" si="423"/>
        <v>0</v>
      </c>
      <c r="AB3988" s="10" t="s">
        <v>2382</v>
      </c>
      <c r="AC3988" s="7" t="s">
        <v>2380</v>
      </c>
      <c r="AF3988" s="25" t="str">
        <f t="shared" si="424"/>
        <v>Yes</v>
      </c>
      <c r="AG3988" s="36" t="str">
        <f t="shared" si="425"/>
        <v>No</v>
      </c>
      <c r="AJ3988" s="25">
        <v>34.42</v>
      </c>
      <c r="AL3988" s="32" t="str">
        <f t="shared" si="426"/>
        <v>Obesity</v>
      </c>
      <c r="AO3988" s="41">
        <v>1968</v>
      </c>
      <c r="AP3988" s="29" t="s">
        <v>30</v>
      </c>
      <c r="AQ3988" s="7">
        <v>15</v>
      </c>
      <c r="AS3988" s="32" t="str">
        <f t="shared" si="422"/>
        <v>15-12-1968</v>
      </c>
      <c r="AU3988" s="10" t="s">
        <v>9877</v>
      </c>
      <c r="AV3988" s="32">
        <f t="shared" si="427"/>
        <v>54</v>
      </c>
      <c r="AX3988" s="53">
        <v>14285.9</v>
      </c>
      <c r="AY3988" s="49">
        <f t="shared" si="428"/>
        <v>14286</v>
      </c>
      <c r="BA3988" s="10">
        <v>5.21</v>
      </c>
      <c r="BB3988" s="49" t="str">
        <f t="shared" si="429"/>
        <v>Normal</v>
      </c>
    </row>
    <row r="3989" spans="18:54" ht="15.5" x14ac:dyDescent="0.35">
      <c r="R3989" s="7" t="s">
        <v>6740</v>
      </c>
      <c r="S3989" s="10" t="s">
        <v>7840</v>
      </c>
      <c r="T3989" s="16" t="s">
        <v>6201</v>
      </c>
      <c r="X3989" s="27" t="s">
        <v>2381</v>
      </c>
      <c r="Y3989" s="25">
        <f t="shared" si="423"/>
        <v>0</v>
      </c>
      <c r="AB3989" s="10" t="s">
        <v>2380</v>
      </c>
      <c r="AC3989" s="7" t="s">
        <v>2380</v>
      </c>
      <c r="AF3989" s="25" t="str">
        <f t="shared" si="424"/>
        <v>No</v>
      </c>
      <c r="AG3989" s="36" t="str">
        <f t="shared" si="425"/>
        <v>No</v>
      </c>
      <c r="AJ3989" s="25">
        <v>29.4</v>
      </c>
      <c r="AL3989" s="33" t="str">
        <f t="shared" si="426"/>
        <v>Over weight</v>
      </c>
      <c r="AO3989" s="42">
        <v>1958</v>
      </c>
      <c r="AP3989" s="30" t="s">
        <v>37</v>
      </c>
      <c r="AQ3989" s="7">
        <v>15</v>
      </c>
      <c r="AS3989" s="33" t="str">
        <f t="shared" si="422"/>
        <v>15-10-1958</v>
      </c>
      <c r="AU3989" s="10" t="s">
        <v>9878</v>
      </c>
      <c r="AV3989" s="33">
        <f t="shared" si="427"/>
        <v>64</v>
      </c>
      <c r="AX3989" s="53">
        <v>14313.85</v>
      </c>
      <c r="AY3989" s="50">
        <f t="shared" si="428"/>
        <v>14314</v>
      </c>
      <c r="BA3989" s="10">
        <v>4.26</v>
      </c>
      <c r="BB3989" s="50" t="str">
        <f t="shared" si="429"/>
        <v>Normal</v>
      </c>
    </row>
    <row r="3990" spans="18:54" ht="15.5" x14ac:dyDescent="0.35">
      <c r="R3990" s="7" t="s">
        <v>6739</v>
      </c>
      <c r="S3990" s="10" t="s">
        <v>7841</v>
      </c>
      <c r="T3990" s="16" t="s">
        <v>6202</v>
      </c>
      <c r="X3990" s="27" t="s">
        <v>2381</v>
      </c>
      <c r="Y3990" s="25">
        <f t="shared" si="423"/>
        <v>0</v>
      </c>
      <c r="AB3990" s="10" t="s">
        <v>2380</v>
      </c>
      <c r="AC3990" s="7" t="s">
        <v>2380</v>
      </c>
      <c r="AF3990" s="25" t="str">
        <f t="shared" si="424"/>
        <v>No</v>
      </c>
      <c r="AG3990" s="36" t="str">
        <f t="shared" si="425"/>
        <v>No</v>
      </c>
      <c r="AJ3990" s="25">
        <v>21.31</v>
      </c>
      <c r="AL3990" s="32" t="str">
        <f t="shared" si="426"/>
        <v xml:space="preserve">Normal Weight 
</v>
      </c>
      <c r="AO3990" s="41">
        <v>1958</v>
      </c>
      <c r="AP3990" s="29" t="s">
        <v>10</v>
      </c>
      <c r="AQ3990" s="7">
        <v>10</v>
      </c>
      <c r="AS3990" s="32" t="str">
        <f t="shared" si="422"/>
        <v>10-07-1958</v>
      </c>
      <c r="AU3990" s="10" t="s">
        <v>9879</v>
      </c>
      <c r="AV3990" s="32">
        <f t="shared" si="427"/>
        <v>64</v>
      </c>
      <c r="AX3990" s="53">
        <v>14319.03</v>
      </c>
      <c r="AY3990" s="51">
        <f t="shared" si="428"/>
        <v>14319</v>
      </c>
      <c r="BA3990" s="10">
        <v>4.17</v>
      </c>
      <c r="BB3990" s="51" t="str">
        <f t="shared" si="429"/>
        <v>Normal</v>
      </c>
    </row>
    <row r="3991" spans="18:54" ht="15.5" x14ac:dyDescent="0.35">
      <c r="R3991" s="7" t="s">
        <v>6739</v>
      </c>
      <c r="S3991" s="10" t="s">
        <v>7137</v>
      </c>
      <c r="T3991" s="16" t="s">
        <v>6203</v>
      </c>
      <c r="X3991" s="27" t="s">
        <v>2381</v>
      </c>
      <c r="Y3991" s="25">
        <f t="shared" si="423"/>
        <v>0</v>
      </c>
      <c r="AB3991" s="10" t="s">
        <v>2380</v>
      </c>
      <c r="AC3991" s="7" t="s">
        <v>2380</v>
      </c>
      <c r="AF3991" s="25" t="str">
        <f t="shared" si="424"/>
        <v>No</v>
      </c>
      <c r="AG3991" s="36" t="str">
        <f t="shared" si="425"/>
        <v>No</v>
      </c>
      <c r="AJ3991" s="25">
        <v>19.559999999999999</v>
      </c>
      <c r="AL3991" s="33" t="str">
        <f t="shared" si="426"/>
        <v xml:space="preserve">Normal Weight 
</v>
      </c>
      <c r="AO3991" s="42">
        <v>1969</v>
      </c>
      <c r="AP3991" s="30" t="s">
        <v>20</v>
      </c>
      <c r="AQ3991" s="7">
        <v>26</v>
      </c>
      <c r="AS3991" s="33" t="str">
        <f t="shared" si="422"/>
        <v>26-09-1969</v>
      </c>
      <c r="AU3991" s="10" t="s">
        <v>9880</v>
      </c>
      <c r="AV3991" s="33">
        <f t="shared" si="427"/>
        <v>53</v>
      </c>
      <c r="AX3991" s="53">
        <v>14337.91</v>
      </c>
      <c r="AY3991" s="50">
        <f t="shared" si="428"/>
        <v>14338</v>
      </c>
      <c r="BA3991" s="10">
        <v>11.96</v>
      </c>
      <c r="BB3991" s="50" t="str">
        <f t="shared" si="429"/>
        <v>Diabetes</v>
      </c>
    </row>
    <row r="3992" spans="18:54" ht="15.5" x14ac:dyDescent="0.35">
      <c r="R3992" s="7" t="s">
        <v>6739</v>
      </c>
      <c r="S3992" s="10" t="s">
        <v>7842</v>
      </c>
      <c r="T3992" s="16" t="s">
        <v>6204</v>
      </c>
      <c r="X3992" s="27">
        <v>1</v>
      </c>
      <c r="Y3992" s="25">
        <f t="shared" si="423"/>
        <v>1</v>
      </c>
      <c r="AB3992" s="10" t="s">
        <v>2382</v>
      </c>
      <c r="AC3992" s="7" t="s">
        <v>2380</v>
      </c>
      <c r="AF3992" s="25" t="str">
        <f t="shared" si="424"/>
        <v>Yes</v>
      </c>
      <c r="AG3992" s="36" t="str">
        <f t="shared" si="425"/>
        <v>No</v>
      </c>
      <c r="AJ3992" s="25">
        <v>37.335000000000001</v>
      </c>
      <c r="AL3992" s="32" t="str">
        <f t="shared" si="426"/>
        <v>Obesity</v>
      </c>
      <c r="AO3992" s="41">
        <v>1959</v>
      </c>
      <c r="AP3992" s="29" t="s">
        <v>30</v>
      </c>
      <c r="AQ3992" s="7">
        <v>24</v>
      </c>
      <c r="AS3992" s="32" t="str">
        <f t="shared" si="422"/>
        <v>24-12-1959</v>
      </c>
      <c r="AU3992" s="10" t="s">
        <v>9881</v>
      </c>
      <c r="AV3992" s="32">
        <f t="shared" si="427"/>
        <v>63</v>
      </c>
      <c r="AX3992" s="53">
        <v>14349.85</v>
      </c>
      <c r="AY3992" s="51">
        <f t="shared" si="428"/>
        <v>14350</v>
      </c>
      <c r="BA3992" s="10">
        <v>6.26</v>
      </c>
      <c r="BB3992" s="51" t="str">
        <f t="shared" si="429"/>
        <v>Prediabetes</v>
      </c>
    </row>
    <row r="3993" spans="18:54" ht="15.5" x14ac:dyDescent="0.35">
      <c r="R3993" s="7" t="s">
        <v>6739</v>
      </c>
      <c r="S3993" s="10" t="s">
        <v>7843</v>
      </c>
      <c r="T3993" s="16" t="s">
        <v>5963</v>
      </c>
      <c r="X3993" s="27" t="s">
        <v>2381</v>
      </c>
      <c r="Y3993" s="25">
        <f t="shared" si="423"/>
        <v>0</v>
      </c>
      <c r="AB3993" s="10" t="s">
        <v>2380</v>
      </c>
      <c r="AC3993" s="7" t="s">
        <v>2380</v>
      </c>
      <c r="AF3993" s="25" t="str">
        <f t="shared" si="424"/>
        <v>No</v>
      </c>
      <c r="AG3993" s="36" t="str">
        <f t="shared" si="425"/>
        <v>No</v>
      </c>
      <c r="AJ3993" s="25">
        <v>19.53</v>
      </c>
      <c r="AL3993" s="33" t="str">
        <f t="shared" si="426"/>
        <v xml:space="preserve">Normal Weight 
</v>
      </c>
      <c r="AO3993" s="42">
        <v>1967</v>
      </c>
      <c r="AP3993" s="30" t="s">
        <v>37</v>
      </c>
      <c r="AQ3993" s="7">
        <v>10</v>
      </c>
      <c r="AS3993" s="33" t="str">
        <f t="shared" si="422"/>
        <v>10-10-1967</v>
      </c>
      <c r="AU3993" s="10" t="s">
        <v>9882</v>
      </c>
      <c r="AV3993" s="33">
        <f t="shared" si="427"/>
        <v>55</v>
      </c>
      <c r="AX3993" s="53">
        <v>14355.43</v>
      </c>
      <c r="AY3993" s="50">
        <f t="shared" si="428"/>
        <v>14355</v>
      </c>
      <c r="BA3993" s="10">
        <v>11.68</v>
      </c>
      <c r="BB3993" s="50" t="str">
        <f t="shared" si="429"/>
        <v>Diabetes</v>
      </c>
    </row>
    <row r="3994" spans="18:54" ht="15.5" x14ac:dyDescent="0.35">
      <c r="R3994" s="7" t="s">
        <v>6740</v>
      </c>
      <c r="S3994" s="10" t="s">
        <v>7844</v>
      </c>
      <c r="T3994" s="16" t="s">
        <v>4972</v>
      </c>
      <c r="X3994" s="27" t="s">
        <v>2381</v>
      </c>
      <c r="Y3994" s="25">
        <f t="shared" si="423"/>
        <v>0</v>
      </c>
      <c r="AB3994" s="10" t="s">
        <v>2380</v>
      </c>
      <c r="AC3994" s="7" t="s">
        <v>2380</v>
      </c>
      <c r="AF3994" s="25" t="str">
        <f t="shared" si="424"/>
        <v>No</v>
      </c>
      <c r="AG3994" s="36" t="str">
        <f t="shared" si="425"/>
        <v>No</v>
      </c>
      <c r="AJ3994" s="25">
        <v>34.1</v>
      </c>
      <c r="AL3994" s="32" t="str">
        <f t="shared" si="426"/>
        <v>Obesity</v>
      </c>
      <c r="AO3994" s="41">
        <v>1988</v>
      </c>
      <c r="AP3994" s="29" t="s">
        <v>15</v>
      </c>
      <c r="AQ3994" s="7">
        <v>16</v>
      </c>
      <c r="AS3994" s="32" t="str">
        <f t="shared" si="422"/>
        <v>16-11-1988</v>
      </c>
      <c r="AU3994" s="10" t="s">
        <v>9883</v>
      </c>
      <c r="AV3994" s="32">
        <f t="shared" si="427"/>
        <v>34</v>
      </c>
      <c r="AX3994" s="53">
        <v>14358.36</v>
      </c>
      <c r="AY3994" s="51">
        <f t="shared" si="428"/>
        <v>14358</v>
      </c>
      <c r="BA3994" s="10">
        <v>5.16</v>
      </c>
      <c r="BB3994" s="51" t="str">
        <f t="shared" si="429"/>
        <v>Normal</v>
      </c>
    </row>
    <row r="3995" spans="18:54" ht="15.5" x14ac:dyDescent="0.35">
      <c r="R3995" s="7" t="s">
        <v>6739</v>
      </c>
      <c r="S3995" s="10" t="s">
        <v>7845</v>
      </c>
      <c r="T3995" s="16" t="s">
        <v>6205</v>
      </c>
      <c r="X3995" s="27">
        <v>2</v>
      </c>
      <c r="Y3995" s="25">
        <f t="shared" si="423"/>
        <v>2</v>
      </c>
      <c r="AB3995" s="10" t="s">
        <v>2382</v>
      </c>
      <c r="AC3995" s="7" t="s">
        <v>2380</v>
      </c>
      <c r="AF3995" s="25" t="str">
        <f t="shared" si="424"/>
        <v>Yes</v>
      </c>
      <c r="AG3995" s="36" t="str">
        <f t="shared" si="425"/>
        <v>No</v>
      </c>
      <c r="AJ3995" s="25">
        <v>16.5</v>
      </c>
      <c r="AL3995" s="33" t="str">
        <f t="shared" si="426"/>
        <v>Under weight</v>
      </c>
      <c r="AO3995" s="42">
        <v>1963</v>
      </c>
      <c r="AP3995" s="30" t="s">
        <v>10</v>
      </c>
      <c r="AQ3995" s="7">
        <v>16</v>
      </c>
      <c r="AS3995" s="33" t="str">
        <f t="shared" si="422"/>
        <v>16-07-1963</v>
      </c>
      <c r="AU3995" s="10" t="s">
        <v>9884</v>
      </c>
      <c r="AV3995" s="33">
        <f t="shared" si="427"/>
        <v>59</v>
      </c>
      <c r="AX3995" s="53">
        <v>14382.71</v>
      </c>
      <c r="AY3995" s="50">
        <f t="shared" si="428"/>
        <v>14383</v>
      </c>
      <c r="BA3995" s="10">
        <v>6.9</v>
      </c>
      <c r="BB3995" s="50" t="str">
        <f t="shared" si="429"/>
        <v>Diabetes</v>
      </c>
    </row>
    <row r="3996" spans="18:54" ht="15.5" x14ac:dyDescent="0.35">
      <c r="R3996" s="7" t="s">
        <v>6739</v>
      </c>
      <c r="S3996" s="10" t="s">
        <v>7846</v>
      </c>
      <c r="T3996" s="16" t="s">
        <v>6206</v>
      </c>
      <c r="X3996" s="27">
        <v>1</v>
      </c>
      <c r="Y3996" s="25">
        <f t="shared" si="423"/>
        <v>1</v>
      </c>
      <c r="AB3996" s="10" t="s">
        <v>2380</v>
      </c>
      <c r="AC3996" s="7" t="s">
        <v>2380</v>
      </c>
      <c r="AF3996" s="25" t="str">
        <f t="shared" si="424"/>
        <v>No</v>
      </c>
      <c r="AG3996" s="36" t="str">
        <f t="shared" si="425"/>
        <v>No</v>
      </c>
      <c r="AJ3996" s="25">
        <v>30.69</v>
      </c>
      <c r="AL3996" s="32" t="str">
        <f t="shared" si="426"/>
        <v>Obesity</v>
      </c>
      <c r="AO3996" s="41">
        <v>1965</v>
      </c>
      <c r="AP3996" s="29" t="s">
        <v>18</v>
      </c>
      <c r="AQ3996" s="7">
        <v>22</v>
      </c>
      <c r="AS3996" s="32" t="str">
        <f t="shared" si="422"/>
        <v>22-06-1965</v>
      </c>
      <c r="AU3996" s="10" t="s">
        <v>9885</v>
      </c>
      <c r="AV3996" s="32">
        <f t="shared" si="427"/>
        <v>57</v>
      </c>
      <c r="AX3996" s="53">
        <v>14394.4</v>
      </c>
      <c r="AY3996" s="49">
        <f t="shared" si="428"/>
        <v>14394</v>
      </c>
      <c r="BA3996" s="10">
        <v>4.83</v>
      </c>
      <c r="BB3996" s="49" t="str">
        <f t="shared" si="429"/>
        <v>Normal</v>
      </c>
    </row>
    <row r="3997" spans="18:54" ht="15.5" x14ac:dyDescent="0.35">
      <c r="R3997" s="7" t="s">
        <v>6739</v>
      </c>
      <c r="S3997" s="10" t="s">
        <v>7118</v>
      </c>
      <c r="T3997" s="16" t="s">
        <v>5173</v>
      </c>
      <c r="X3997" s="27">
        <v>1</v>
      </c>
      <c r="Y3997" s="25">
        <f t="shared" si="423"/>
        <v>1</v>
      </c>
      <c r="AB3997" s="10" t="s">
        <v>2380</v>
      </c>
      <c r="AC3997" s="7" t="s">
        <v>2380</v>
      </c>
      <c r="AF3997" s="25" t="str">
        <f t="shared" si="424"/>
        <v>No</v>
      </c>
      <c r="AG3997" s="36" t="str">
        <f t="shared" si="425"/>
        <v>No</v>
      </c>
      <c r="AJ3997" s="25">
        <v>28.93</v>
      </c>
      <c r="AL3997" s="33" t="str">
        <f t="shared" si="426"/>
        <v>Over weight</v>
      </c>
      <c r="AO3997" s="42">
        <v>1958</v>
      </c>
      <c r="AP3997" s="30" t="s">
        <v>20</v>
      </c>
      <c r="AQ3997" s="7">
        <v>14</v>
      </c>
      <c r="AS3997" s="33" t="str">
        <f t="shared" si="422"/>
        <v>14-09-1958</v>
      </c>
      <c r="AU3997" s="10" t="s">
        <v>9886</v>
      </c>
      <c r="AV3997" s="33">
        <f t="shared" si="427"/>
        <v>64</v>
      </c>
      <c r="AX3997" s="53">
        <v>14394.56</v>
      </c>
      <c r="AY3997" s="50">
        <f t="shared" si="428"/>
        <v>14395</v>
      </c>
      <c r="BA3997" s="10">
        <v>4.87</v>
      </c>
      <c r="BB3997" s="50" t="str">
        <f t="shared" si="429"/>
        <v>Normal</v>
      </c>
    </row>
    <row r="3998" spans="18:54" ht="15.5" x14ac:dyDescent="0.35">
      <c r="R3998" s="7" t="s">
        <v>6739</v>
      </c>
      <c r="S3998" s="10" t="s">
        <v>7155</v>
      </c>
      <c r="T3998" s="16" t="s">
        <v>6207</v>
      </c>
      <c r="X3998" s="27" t="s">
        <v>2381</v>
      </c>
      <c r="Y3998" s="25">
        <f t="shared" si="423"/>
        <v>0</v>
      </c>
      <c r="AB3998" s="10" t="s">
        <v>2380</v>
      </c>
      <c r="AC3998" s="7" t="s">
        <v>2380</v>
      </c>
      <c r="AF3998" s="25" t="str">
        <f t="shared" si="424"/>
        <v>No</v>
      </c>
      <c r="AG3998" s="36" t="str">
        <f t="shared" si="425"/>
        <v>No</v>
      </c>
      <c r="AJ3998" s="25">
        <v>38.9</v>
      </c>
      <c r="AL3998" s="32" t="str">
        <f t="shared" si="426"/>
        <v>Obesity</v>
      </c>
      <c r="AO3998" s="41">
        <v>1958</v>
      </c>
      <c r="AP3998" s="29" t="s">
        <v>10</v>
      </c>
      <c r="AQ3998" s="7">
        <v>29</v>
      </c>
      <c r="AS3998" s="32" t="str">
        <f t="shared" si="422"/>
        <v>29-07-1958</v>
      </c>
      <c r="AU3998" s="10" t="s">
        <v>9887</v>
      </c>
      <c r="AV3998" s="32">
        <f t="shared" si="427"/>
        <v>64</v>
      </c>
      <c r="AX3998" s="53">
        <v>14410.93</v>
      </c>
      <c r="AY3998" s="51">
        <f t="shared" si="428"/>
        <v>14411</v>
      </c>
      <c r="BA3998" s="10">
        <v>4.28</v>
      </c>
      <c r="BB3998" s="51" t="str">
        <f t="shared" si="429"/>
        <v>Normal</v>
      </c>
    </row>
    <row r="3999" spans="18:54" ht="15.5" x14ac:dyDescent="0.35">
      <c r="R3999" s="7" t="s">
        <v>6740</v>
      </c>
      <c r="S3999" s="10" t="s">
        <v>6890</v>
      </c>
      <c r="T3999" s="16" t="s">
        <v>5259</v>
      </c>
      <c r="X3999" s="27" t="s">
        <v>2381</v>
      </c>
      <c r="Y3999" s="25">
        <f t="shared" si="423"/>
        <v>0</v>
      </c>
      <c r="AB3999" s="10" t="s">
        <v>2380</v>
      </c>
      <c r="AC3999" s="7" t="s">
        <v>2380</v>
      </c>
      <c r="AF3999" s="25" t="str">
        <f t="shared" si="424"/>
        <v>No</v>
      </c>
      <c r="AG3999" s="36" t="str">
        <f t="shared" si="425"/>
        <v>No</v>
      </c>
      <c r="AJ3999" s="25">
        <v>26.9</v>
      </c>
      <c r="AL3999" s="33" t="str">
        <f t="shared" si="426"/>
        <v>Over weight</v>
      </c>
      <c r="AO3999" s="42">
        <v>1958</v>
      </c>
      <c r="AP3999" s="30" t="s">
        <v>20</v>
      </c>
      <c r="AQ3999" s="7">
        <v>20</v>
      </c>
      <c r="AS3999" s="33" t="str">
        <f t="shared" si="422"/>
        <v>20-09-1958</v>
      </c>
      <c r="AU3999" s="10" t="s">
        <v>9888</v>
      </c>
      <c r="AV3999" s="33">
        <f t="shared" si="427"/>
        <v>64</v>
      </c>
      <c r="AX3999" s="53">
        <v>14418.28</v>
      </c>
      <c r="AY3999" s="50">
        <f t="shared" si="428"/>
        <v>14418</v>
      </c>
      <c r="BA3999" s="10">
        <v>4.07</v>
      </c>
      <c r="BB3999" s="50" t="str">
        <f t="shared" si="429"/>
        <v>Normal</v>
      </c>
    </row>
    <row r="4000" spans="18:54" ht="15.5" x14ac:dyDescent="0.35">
      <c r="R4000" s="7" t="s">
        <v>6740</v>
      </c>
      <c r="S4000" s="10" t="s">
        <v>7847</v>
      </c>
      <c r="T4000" s="16" t="s">
        <v>5474</v>
      </c>
      <c r="X4000" s="27" t="s">
        <v>2381</v>
      </c>
      <c r="Y4000" s="25">
        <f t="shared" si="423"/>
        <v>0</v>
      </c>
      <c r="AB4000" s="10" t="s">
        <v>2380</v>
      </c>
      <c r="AC4000" s="7" t="s">
        <v>2380</v>
      </c>
      <c r="AF4000" s="25" t="str">
        <f t="shared" si="424"/>
        <v>No</v>
      </c>
      <c r="AG4000" s="36" t="str">
        <f t="shared" si="425"/>
        <v>No</v>
      </c>
      <c r="AJ4000" s="25">
        <v>24.86</v>
      </c>
      <c r="AL4000" s="32" t="str">
        <f t="shared" si="426"/>
        <v xml:space="preserve">Normal Weight 
</v>
      </c>
      <c r="AO4000" s="41">
        <v>1999</v>
      </c>
      <c r="AP4000" s="29" t="s">
        <v>35</v>
      </c>
      <c r="AQ4000" s="7">
        <v>10</v>
      </c>
      <c r="AS4000" s="32" t="str">
        <f t="shared" si="422"/>
        <v>10-08-1999</v>
      </c>
      <c r="AU4000" s="10" t="s">
        <v>8595</v>
      </c>
      <c r="AV4000" s="32">
        <f t="shared" si="427"/>
        <v>23</v>
      </c>
      <c r="AX4000" s="53">
        <v>14426.07</v>
      </c>
      <c r="AY4000" s="51">
        <f t="shared" si="428"/>
        <v>14426</v>
      </c>
      <c r="BA4000" s="10">
        <v>6.23</v>
      </c>
      <c r="BB4000" s="51" t="str">
        <f t="shared" si="429"/>
        <v>Prediabetes</v>
      </c>
    </row>
    <row r="4001" spans="18:54" ht="15.5" x14ac:dyDescent="0.35">
      <c r="R4001" s="7" t="s">
        <v>6742</v>
      </c>
      <c r="S4001" s="10" t="s">
        <v>7594</v>
      </c>
      <c r="T4001" s="16" t="s">
        <v>6208</v>
      </c>
      <c r="X4001" s="27">
        <v>1</v>
      </c>
      <c r="Y4001" s="25">
        <f t="shared" si="423"/>
        <v>1</v>
      </c>
      <c r="AB4001" s="10" t="s">
        <v>2380</v>
      </c>
      <c r="AC4001" s="7" t="s">
        <v>2380</v>
      </c>
      <c r="AF4001" s="25" t="str">
        <f t="shared" si="424"/>
        <v>No</v>
      </c>
      <c r="AG4001" s="36" t="str">
        <f t="shared" si="425"/>
        <v>No</v>
      </c>
      <c r="AJ4001" s="25">
        <v>39.14</v>
      </c>
      <c r="AL4001" s="33" t="str">
        <f t="shared" si="426"/>
        <v>Obesity</v>
      </c>
      <c r="AO4001" s="42">
        <v>1967</v>
      </c>
      <c r="AP4001" s="30" t="s">
        <v>35</v>
      </c>
      <c r="AQ4001" s="7">
        <v>15</v>
      </c>
      <c r="AS4001" s="33" t="str">
        <f t="shared" si="422"/>
        <v>15-08-1967</v>
      </c>
      <c r="AU4001" s="10" t="s">
        <v>9889</v>
      </c>
      <c r="AV4001" s="33">
        <f t="shared" si="427"/>
        <v>55</v>
      </c>
      <c r="AX4001" s="53">
        <v>14426.66</v>
      </c>
      <c r="AY4001" s="50">
        <f t="shared" si="428"/>
        <v>14427</v>
      </c>
      <c r="BA4001" s="10">
        <v>6.24</v>
      </c>
      <c r="BB4001" s="50" t="str">
        <f t="shared" si="429"/>
        <v>Prediabetes</v>
      </c>
    </row>
    <row r="4002" spans="18:54" ht="15.5" x14ac:dyDescent="0.35">
      <c r="R4002" s="7" t="s">
        <v>6740</v>
      </c>
      <c r="S4002" s="10" t="s">
        <v>6893</v>
      </c>
      <c r="T4002" s="16" t="s">
        <v>6209</v>
      </c>
      <c r="X4002" s="27">
        <v>1</v>
      </c>
      <c r="Y4002" s="25">
        <f t="shared" si="423"/>
        <v>1</v>
      </c>
      <c r="AB4002" s="10" t="s">
        <v>2380</v>
      </c>
      <c r="AC4002" s="7" t="s">
        <v>2380</v>
      </c>
      <c r="AF4002" s="25" t="str">
        <f t="shared" si="424"/>
        <v>No</v>
      </c>
      <c r="AG4002" s="36" t="str">
        <f t="shared" si="425"/>
        <v>No</v>
      </c>
      <c r="AJ4002" s="25">
        <v>39.799999999999997</v>
      </c>
      <c r="AL4002" s="32" t="str">
        <f t="shared" si="426"/>
        <v>Obesity</v>
      </c>
      <c r="AO4002" s="41">
        <v>1967</v>
      </c>
      <c r="AP4002" s="29" t="s">
        <v>15</v>
      </c>
      <c r="AQ4002" s="7">
        <v>4</v>
      </c>
      <c r="AS4002" s="32" t="str">
        <f t="shared" si="422"/>
        <v>04-11-1967</v>
      </c>
      <c r="AU4002" s="10" t="s">
        <v>9890</v>
      </c>
      <c r="AV4002" s="32">
        <f t="shared" si="427"/>
        <v>55</v>
      </c>
      <c r="AX4002" s="53">
        <v>14427.63</v>
      </c>
      <c r="AY4002" s="51">
        <f t="shared" si="428"/>
        <v>14428</v>
      </c>
      <c r="BA4002" s="10">
        <v>6.17</v>
      </c>
      <c r="BB4002" s="51" t="str">
        <f t="shared" si="429"/>
        <v>Prediabetes</v>
      </c>
    </row>
    <row r="4003" spans="18:54" ht="15.5" x14ac:dyDescent="0.35">
      <c r="R4003" s="7" t="s">
        <v>6740</v>
      </c>
      <c r="S4003" s="10" t="s">
        <v>6949</v>
      </c>
      <c r="T4003" s="16" t="s">
        <v>6210</v>
      </c>
      <c r="X4003" s="27">
        <v>1</v>
      </c>
      <c r="Y4003" s="25">
        <f t="shared" si="423"/>
        <v>1</v>
      </c>
      <c r="AB4003" s="10" t="s">
        <v>2380</v>
      </c>
      <c r="AC4003" s="7" t="s">
        <v>2380</v>
      </c>
      <c r="AF4003" s="25" t="str">
        <f t="shared" si="424"/>
        <v>No</v>
      </c>
      <c r="AG4003" s="36" t="str">
        <f t="shared" si="425"/>
        <v>No</v>
      </c>
      <c r="AJ4003" s="25">
        <v>34.32</v>
      </c>
      <c r="AL4003" s="33" t="str">
        <f t="shared" si="426"/>
        <v>Obesity</v>
      </c>
      <c r="AO4003" s="42">
        <v>1959</v>
      </c>
      <c r="AP4003" s="30" t="s">
        <v>18</v>
      </c>
      <c r="AQ4003" s="7">
        <v>29</v>
      </c>
      <c r="AS4003" s="33" t="str">
        <f t="shared" si="422"/>
        <v>29-06-1959</v>
      </c>
      <c r="AU4003" s="10" t="s">
        <v>9891</v>
      </c>
      <c r="AV4003" s="33">
        <f t="shared" si="427"/>
        <v>63</v>
      </c>
      <c r="AX4003" s="53">
        <v>14449.85</v>
      </c>
      <c r="AY4003" s="50">
        <f t="shared" si="428"/>
        <v>14450</v>
      </c>
      <c r="BA4003" s="10">
        <v>5.16</v>
      </c>
      <c r="BB4003" s="50" t="str">
        <f t="shared" si="429"/>
        <v>Normal</v>
      </c>
    </row>
    <row r="4004" spans="18:54" ht="15.5" x14ac:dyDescent="0.35">
      <c r="R4004" s="7" t="s">
        <v>6739</v>
      </c>
      <c r="S4004" s="10" t="s">
        <v>7830</v>
      </c>
      <c r="T4004" s="16" t="s">
        <v>4972</v>
      </c>
      <c r="X4004" s="27" t="s">
        <v>2381</v>
      </c>
      <c r="Y4004" s="25">
        <f t="shared" si="423"/>
        <v>0</v>
      </c>
      <c r="AB4004" s="10" t="s">
        <v>2380</v>
      </c>
      <c r="AC4004" s="7" t="s">
        <v>2380</v>
      </c>
      <c r="AF4004" s="25" t="str">
        <f t="shared" si="424"/>
        <v>No</v>
      </c>
      <c r="AG4004" s="36" t="str">
        <f t="shared" si="425"/>
        <v>No</v>
      </c>
      <c r="AJ4004" s="25">
        <v>32.51</v>
      </c>
      <c r="AL4004" s="32" t="str">
        <f t="shared" si="426"/>
        <v>Obesity</v>
      </c>
      <c r="AO4004" s="41">
        <v>1959</v>
      </c>
      <c r="AP4004" s="29" t="s">
        <v>35</v>
      </c>
      <c r="AQ4004" s="7">
        <v>3</v>
      </c>
      <c r="AS4004" s="32" t="str">
        <f t="shared" si="422"/>
        <v>03-08-1959</v>
      </c>
      <c r="AU4004" s="10" t="s">
        <v>9892</v>
      </c>
      <c r="AV4004" s="32">
        <f t="shared" si="427"/>
        <v>63</v>
      </c>
      <c r="AX4004" s="53">
        <v>14451.84</v>
      </c>
      <c r="AY4004" s="49">
        <f t="shared" si="428"/>
        <v>14452</v>
      </c>
      <c r="BA4004" s="10">
        <v>4.3</v>
      </c>
      <c r="BB4004" s="49" t="str">
        <f t="shared" si="429"/>
        <v>Normal</v>
      </c>
    </row>
    <row r="4005" spans="18:54" ht="15.5" x14ac:dyDescent="0.35">
      <c r="R4005" s="7" t="s">
        <v>6742</v>
      </c>
      <c r="S4005" s="10" t="s">
        <v>6826</v>
      </c>
      <c r="T4005" s="16" t="s">
        <v>6211</v>
      </c>
      <c r="X4005" s="27">
        <v>1</v>
      </c>
      <c r="Y4005" s="25">
        <f t="shared" si="423"/>
        <v>1</v>
      </c>
      <c r="AB4005" s="10" t="s">
        <v>2380</v>
      </c>
      <c r="AC4005" s="7" t="s">
        <v>2380</v>
      </c>
      <c r="AF4005" s="25" t="str">
        <f t="shared" si="424"/>
        <v>No</v>
      </c>
      <c r="AG4005" s="36" t="str">
        <f t="shared" si="425"/>
        <v>No</v>
      </c>
      <c r="AJ4005" s="25">
        <v>30.71</v>
      </c>
      <c r="AL4005" s="33" t="str">
        <f t="shared" si="426"/>
        <v>Obesity</v>
      </c>
      <c r="AO4005" s="42">
        <v>1996</v>
      </c>
      <c r="AP4005" s="30" t="s">
        <v>15</v>
      </c>
      <c r="AQ4005" s="7">
        <v>10</v>
      </c>
      <c r="AS4005" s="33" t="str">
        <f t="shared" si="422"/>
        <v>10-11-1996</v>
      </c>
      <c r="AU4005" s="10" t="s">
        <v>9893</v>
      </c>
      <c r="AV4005" s="33">
        <f t="shared" si="427"/>
        <v>26</v>
      </c>
      <c r="AX4005" s="53">
        <v>14455.64</v>
      </c>
      <c r="AY4005" s="50">
        <f t="shared" si="428"/>
        <v>14456</v>
      </c>
      <c r="BA4005" s="10">
        <v>6.14</v>
      </c>
      <c r="BB4005" s="50" t="str">
        <f t="shared" si="429"/>
        <v>Prediabetes</v>
      </c>
    </row>
    <row r="4006" spans="18:54" ht="15.5" x14ac:dyDescent="0.35">
      <c r="R4006" s="7" t="s">
        <v>6740</v>
      </c>
      <c r="S4006" s="10" t="s">
        <v>7848</v>
      </c>
      <c r="T4006" s="16" t="s">
        <v>6212</v>
      </c>
      <c r="X4006" s="27">
        <v>1</v>
      </c>
      <c r="Y4006" s="25">
        <f t="shared" si="423"/>
        <v>1</v>
      </c>
      <c r="AB4006" s="10" t="s">
        <v>2380</v>
      </c>
      <c r="AC4006" s="7" t="s">
        <v>2380</v>
      </c>
      <c r="AF4006" s="25" t="str">
        <f t="shared" si="424"/>
        <v>No</v>
      </c>
      <c r="AG4006" s="36" t="str">
        <f t="shared" si="425"/>
        <v>No</v>
      </c>
      <c r="AJ4006" s="25">
        <v>28.9</v>
      </c>
      <c r="AL4006" s="32" t="str">
        <f t="shared" si="426"/>
        <v>Over weight</v>
      </c>
      <c r="AO4006" s="41">
        <v>1976</v>
      </c>
      <c r="AP4006" s="29" t="s">
        <v>15</v>
      </c>
      <c r="AQ4006" s="7">
        <v>27</v>
      </c>
      <c r="AS4006" s="32" t="str">
        <f t="shared" si="422"/>
        <v>27-11-1976</v>
      </c>
      <c r="AU4006" s="10" t="s">
        <v>9894</v>
      </c>
      <c r="AV4006" s="32">
        <f t="shared" si="427"/>
        <v>46</v>
      </c>
      <c r="AX4006" s="53">
        <v>14470.01</v>
      </c>
      <c r="AY4006" s="51">
        <f t="shared" si="428"/>
        <v>14470</v>
      </c>
      <c r="BA4006" s="10">
        <v>5.36</v>
      </c>
      <c r="BB4006" s="51" t="str">
        <f t="shared" si="429"/>
        <v>Normal</v>
      </c>
    </row>
    <row r="4007" spans="18:54" ht="15.5" x14ac:dyDescent="0.35">
      <c r="R4007" s="7" t="s">
        <v>6739</v>
      </c>
      <c r="S4007" s="10" t="s">
        <v>7849</v>
      </c>
      <c r="T4007" s="16" t="s">
        <v>6213</v>
      </c>
      <c r="X4007" s="27" t="s">
        <v>2381</v>
      </c>
      <c r="Y4007" s="25">
        <f t="shared" si="423"/>
        <v>0</v>
      </c>
      <c r="AB4007" s="10" t="s">
        <v>2380</v>
      </c>
      <c r="AC4007" s="7" t="s">
        <v>2380</v>
      </c>
      <c r="AF4007" s="25" t="str">
        <f t="shared" si="424"/>
        <v>No</v>
      </c>
      <c r="AG4007" s="36" t="str">
        <f t="shared" si="425"/>
        <v>No</v>
      </c>
      <c r="AJ4007" s="25">
        <v>36.19</v>
      </c>
      <c r="AL4007" s="33" t="str">
        <f t="shared" si="426"/>
        <v>Obesity</v>
      </c>
      <c r="AO4007" s="42">
        <v>1959</v>
      </c>
      <c r="AP4007" s="30" t="s">
        <v>15</v>
      </c>
      <c r="AQ4007" s="7">
        <v>20</v>
      </c>
      <c r="AS4007" s="33" t="str">
        <f t="shared" si="422"/>
        <v>20-11-1959</v>
      </c>
      <c r="AU4007" s="10" t="s">
        <v>9895</v>
      </c>
      <c r="AV4007" s="33">
        <f t="shared" si="427"/>
        <v>63</v>
      </c>
      <c r="AX4007" s="53">
        <v>14474.68</v>
      </c>
      <c r="AY4007" s="50">
        <f t="shared" si="428"/>
        <v>14475</v>
      </c>
      <c r="BA4007" s="10">
        <v>4.3</v>
      </c>
      <c r="BB4007" s="50" t="str">
        <f t="shared" si="429"/>
        <v>Normal</v>
      </c>
    </row>
    <row r="4008" spans="18:54" ht="15.5" x14ac:dyDescent="0.35">
      <c r="R4008" s="7" t="s">
        <v>6739</v>
      </c>
      <c r="S4008" s="10" t="s">
        <v>7139</v>
      </c>
      <c r="T4008" s="16" t="s">
        <v>6214</v>
      </c>
      <c r="X4008" s="27" t="s">
        <v>2381</v>
      </c>
      <c r="Y4008" s="25">
        <f t="shared" si="423"/>
        <v>0</v>
      </c>
      <c r="AB4008" s="10" t="s">
        <v>2380</v>
      </c>
      <c r="AC4008" s="7" t="s">
        <v>2380</v>
      </c>
      <c r="AF4008" s="25" t="str">
        <f t="shared" si="424"/>
        <v>No</v>
      </c>
      <c r="AG4008" s="36" t="str">
        <f t="shared" si="425"/>
        <v>No</v>
      </c>
      <c r="AJ4008" s="25">
        <v>29.6</v>
      </c>
      <c r="AL4008" s="32" t="str">
        <f t="shared" si="426"/>
        <v>Over weight</v>
      </c>
      <c r="AO4008" s="41">
        <v>1979</v>
      </c>
      <c r="AP4008" s="29" t="s">
        <v>37</v>
      </c>
      <c r="AQ4008" s="7">
        <v>20</v>
      </c>
      <c r="AS4008" s="32" t="str">
        <f t="shared" si="422"/>
        <v>20-10-1979</v>
      </c>
      <c r="AU4008" s="10" t="s">
        <v>9896</v>
      </c>
      <c r="AV4008" s="32">
        <f t="shared" si="427"/>
        <v>43</v>
      </c>
      <c r="AX4008" s="53">
        <v>14478.33</v>
      </c>
      <c r="AY4008" s="51">
        <f t="shared" si="428"/>
        <v>14478</v>
      </c>
      <c r="BA4008" s="10">
        <v>4.09</v>
      </c>
      <c r="BB4008" s="51" t="str">
        <f t="shared" si="429"/>
        <v>Normal</v>
      </c>
    </row>
    <row r="4009" spans="18:54" ht="15.5" x14ac:dyDescent="0.35">
      <c r="R4009" s="7" t="s">
        <v>6740</v>
      </c>
      <c r="S4009" s="10" t="s">
        <v>7850</v>
      </c>
      <c r="T4009" s="16" t="s">
        <v>6215</v>
      </c>
      <c r="X4009" s="27">
        <v>1</v>
      </c>
      <c r="Y4009" s="25">
        <f t="shared" si="423"/>
        <v>1</v>
      </c>
      <c r="AB4009" s="10" t="s">
        <v>2380</v>
      </c>
      <c r="AC4009" s="7" t="s">
        <v>2380</v>
      </c>
      <c r="AF4009" s="25" t="str">
        <f t="shared" si="424"/>
        <v>No</v>
      </c>
      <c r="AG4009" s="36" t="str">
        <f t="shared" si="425"/>
        <v>No</v>
      </c>
      <c r="AJ4009" s="25">
        <v>30.95</v>
      </c>
      <c r="AL4009" s="33" t="str">
        <f t="shared" si="426"/>
        <v>Obesity</v>
      </c>
      <c r="AO4009" s="42">
        <v>1989</v>
      </c>
      <c r="AP4009" s="30" t="s">
        <v>10</v>
      </c>
      <c r="AQ4009" s="7">
        <v>22</v>
      </c>
      <c r="AS4009" s="33" t="str">
        <f t="shared" si="422"/>
        <v>22-07-1989</v>
      </c>
      <c r="AU4009" s="10" t="s">
        <v>9020</v>
      </c>
      <c r="AV4009" s="33">
        <f t="shared" si="427"/>
        <v>33</v>
      </c>
      <c r="AX4009" s="53">
        <v>14507.46</v>
      </c>
      <c r="AY4009" s="50">
        <f t="shared" si="428"/>
        <v>14507</v>
      </c>
      <c r="BA4009" s="10">
        <v>6.27</v>
      </c>
      <c r="BB4009" s="50" t="str">
        <f t="shared" si="429"/>
        <v>Prediabetes</v>
      </c>
    </row>
    <row r="4010" spans="18:54" ht="15.5" x14ac:dyDescent="0.35">
      <c r="R4010" s="7" t="s">
        <v>6740</v>
      </c>
      <c r="S4010" s="10" t="s">
        <v>7851</v>
      </c>
      <c r="T4010" s="16" t="s">
        <v>6216</v>
      </c>
      <c r="X4010" s="27">
        <v>1</v>
      </c>
      <c r="Y4010" s="25">
        <f t="shared" si="423"/>
        <v>1</v>
      </c>
      <c r="AB4010" s="10" t="s">
        <v>2380</v>
      </c>
      <c r="AC4010" s="7" t="s">
        <v>2380</v>
      </c>
      <c r="AF4010" s="25" t="str">
        <f t="shared" si="424"/>
        <v>No</v>
      </c>
      <c r="AG4010" s="36" t="str">
        <f t="shared" si="425"/>
        <v>No</v>
      </c>
      <c r="AJ4010" s="25">
        <v>19.95</v>
      </c>
      <c r="AL4010" s="32" t="str">
        <f t="shared" si="426"/>
        <v xml:space="preserve">Normal Weight 
</v>
      </c>
      <c r="AO4010" s="41">
        <v>1989</v>
      </c>
      <c r="AP4010" s="29" t="s">
        <v>10</v>
      </c>
      <c r="AQ4010" s="7">
        <v>14</v>
      </c>
      <c r="AS4010" s="32" t="str">
        <f t="shared" si="422"/>
        <v>14-07-1989</v>
      </c>
      <c r="AU4010" s="10" t="s">
        <v>9897</v>
      </c>
      <c r="AV4010" s="32">
        <f t="shared" si="427"/>
        <v>33</v>
      </c>
      <c r="AX4010" s="53">
        <v>14547.26</v>
      </c>
      <c r="AY4010" s="51">
        <f t="shared" si="428"/>
        <v>14547</v>
      </c>
      <c r="BA4010" s="10">
        <v>5.39</v>
      </c>
      <c r="BB4010" s="51" t="str">
        <f t="shared" si="429"/>
        <v>Normal</v>
      </c>
    </row>
    <row r="4011" spans="18:54" ht="15.5" x14ac:dyDescent="0.35">
      <c r="R4011" s="7" t="s">
        <v>6740</v>
      </c>
      <c r="S4011" s="10" t="s">
        <v>6870</v>
      </c>
      <c r="T4011" s="16" t="s">
        <v>6217</v>
      </c>
      <c r="X4011" s="27" t="s">
        <v>2381</v>
      </c>
      <c r="Y4011" s="25">
        <f t="shared" si="423"/>
        <v>0</v>
      </c>
      <c r="AB4011" s="10" t="s">
        <v>2382</v>
      </c>
      <c r="AC4011" s="7" t="s">
        <v>2380</v>
      </c>
      <c r="AF4011" s="25" t="str">
        <f t="shared" si="424"/>
        <v>Yes</v>
      </c>
      <c r="AG4011" s="36" t="str">
        <f t="shared" si="425"/>
        <v>No</v>
      </c>
      <c r="AJ4011" s="25">
        <v>23.65</v>
      </c>
      <c r="AL4011" s="33" t="str">
        <f t="shared" si="426"/>
        <v xml:space="preserve">Normal Weight 
</v>
      </c>
      <c r="AO4011" s="42">
        <v>1998</v>
      </c>
      <c r="AP4011" s="30" t="s">
        <v>20</v>
      </c>
      <c r="AQ4011" s="7">
        <v>12</v>
      </c>
      <c r="AS4011" s="33" t="str">
        <f t="shared" si="422"/>
        <v>12-09-1998</v>
      </c>
      <c r="AU4011" s="10" t="s">
        <v>9898</v>
      </c>
      <c r="AV4011" s="33">
        <f t="shared" si="427"/>
        <v>24</v>
      </c>
      <c r="AX4011" s="53">
        <v>14571.89</v>
      </c>
      <c r="AY4011" s="50">
        <f t="shared" si="428"/>
        <v>14572</v>
      </c>
      <c r="BA4011" s="10">
        <v>5.75</v>
      </c>
      <c r="BB4011" s="50" t="str">
        <f t="shared" si="429"/>
        <v>Prediabetes</v>
      </c>
    </row>
    <row r="4012" spans="18:54" ht="15.5" x14ac:dyDescent="0.35">
      <c r="R4012" s="7" t="s">
        <v>6739</v>
      </c>
      <c r="S4012" s="10" t="s">
        <v>7852</v>
      </c>
      <c r="T4012" s="16" t="s">
        <v>5405</v>
      </c>
      <c r="X4012" s="27">
        <v>1</v>
      </c>
      <c r="Y4012" s="25">
        <f t="shared" si="423"/>
        <v>1</v>
      </c>
      <c r="AB4012" s="10" t="s">
        <v>2380</v>
      </c>
      <c r="AC4012" s="7" t="s">
        <v>2380</v>
      </c>
      <c r="AF4012" s="25" t="str">
        <f t="shared" si="424"/>
        <v>No</v>
      </c>
      <c r="AG4012" s="36" t="str">
        <f t="shared" si="425"/>
        <v>No</v>
      </c>
      <c r="AJ4012" s="25">
        <v>43.34</v>
      </c>
      <c r="AL4012" s="32" t="str">
        <f t="shared" si="426"/>
        <v>Obesity</v>
      </c>
      <c r="AO4012" s="41">
        <v>1962</v>
      </c>
      <c r="AP4012" s="29" t="s">
        <v>30</v>
      </c>
      <c r="AQ4012" s="7">
        <v>3</v>
      </c>
      <c r="AS4012" s="32" t="str">
        <f t="shared" si="422"/>
        <v>03-12-1962</v>
      </c>
      <c r="AU4012" s="10" t="s">
        <v>9899</v>
      </c>
      <c r="AV4012" s="32">
        <f t="shared" si="427"/>
        <v>60</v>
      </c>
      <c r="AX4012" s="53">
        <v>14574.64</v>
      </c>
      <c r="AY4012" s="49">
        <f t="shared" si="428"/>
        <v>14575</v>
      </c>
      <c r="BA4012" s="10">
        <v>4.91</v>
      </c>
      <c r="BB4012" s="49" t="str">
        <f t="shared" si="429"/>
        <v>Normal</v>
      </c>
    </row>
    <row r="4013" spans="18:54" ht="15.5" x14ac:dyDescent="0.35">
      <c r="R4013" s="7" t="s">
        <v>6742</v>
      </c>
      <c r="S4013" s="10" t="s">
        <v>8343</v>
      </c>
      <c r="T4013" s="16" t="s">
        <v>6218</v>
      </c>
      <c r="X4013" s="27">
        <v>1</v>
      </c>
      <c r="Y4013" s="25">
        <f t="shared" si="423"/>
        <v>1</v>
      </c>
      <c r="AB4013" s="10" t="s">
        <v>2382</v>
      </c>
      <c r="AC4013" s="7" t="s">
        <v>2380</v>
      </c>
      <c r="AF4013" s="25" t="str">
        <f t="shared" si="424"/>
        <v>Yes</v>
      </c>
      <c r="AG4013" s="36" t="str">
        <f t="shared" si="425"/>
        <v>No</v>
      </c>
      <c r="AJ4013" s="25">
        <v>31.98</v>
      </c>
      <c r="AL4013" s="33" t="str">
        <f t="shared" si="426"/>
        <v>Obesity</v>
      </c>
      <c r="AO4013" s="42">
        <v>1963</v>
      </c>
      <c r="AP4013" s="30" t="s">
        <v>37</v>
      </c>
      <c r="AQ4013" s="7">
        <v>14</v>
      </c>
      <c r="AS4013" s="33" t="str">
        <f t="shared" si="422"/>
        <v>14-10-1963</v>
      </c>
      <c r="AU4013" s="10" t="s">
        <v>9832</v>
      </c>
      <c r="AV4013" s="33">
        <f t="shared" si="427"/>
        <v>59</v>
      </c>
      <c r="AX4013" s="53">
        <v>14590.63</v>
      </c>
      <c r="AY4013" s="50">
        <f t="shared" si="428"/>
        <v>14591</v>
      </c>
      <c r="BA4013" s="10">
        <v>4.46</v>
      </c>
      <c r="BB4013" s="50" t="str">
        <f t="shared" si="429"/>
        <v>Normal</v>
      </c>
    </row>
    <row r="4014" spans="18:54" ht="15.5" x14ac:dyDescent="0.35">
      <c r="R4014" s="7" t="s">
        <v>6739</v>
      </c>
      <c r="S4014" s="10" t="s">
        <v>5166</v>
      </c>
      <c r="T4014" s="16" t="s">
        <v>5589</v>
      </c>
      <c r="X4014" s="27">
        <v>1</v>
      </c>
      <c r="Y4014" s="25">
        <f t="shared" si="423"/>
        <v>1</v>
      </c>
      <c r="AB4014" s="10" t="s">
        <v>2380</v>
      </c>
      <c r="AC4014" s="7" t="s">
        <v>2380</v>
      </c>
      <c r="AF4014" s="25" t="str">
        <f t="shared" si="424"/>
        <v>No</v>
      </c>
      <c r="AG4014" s="36" t="str">
        <f t="shared" si="425"/>
        <v>No</v>
      </c>
      <c r="AJ4014" s="25">
        <v>35.86</v>
      </c>
      <c r="AL4014" s="32" t="str">
        <f t="shared" si="426"/>
        <v>Obesity</v>
      </c>
      <c r="AO4014" s="41">
        <v>1967</v>
      </c>
      <c r="AP4014" s="29" t="s">
        <v>10</v>
      </c>
      <c r="AQ4014" s="7">
        <v>18</v>
      </c>
      <c r="AS4014" s="32" t="str">
        <f t="shared" si="422"/>
        <v>18-07-1967</v>
      </c>
      <c r="AU4014" s="10" t="s">
        <v>9900</v>
      </c>
      <c r="AV4014" s="32">
        <f t="shared" si="427"/>
        <v>55</v>
      </c>
      <c r="AX4014" s="53">
        <v>14600.62</v>
      </c>
      <c r="AY4014" s="51">
        <f t="shared" si="428"/>
        <v>14601</v>
      </c>
      <c r="BA4014" s="10">
        <v>6.22</v>
      </c>
      <c r="BB4014" s="51" t="str">
        <f t="shared" si="429"/>
        <v>Prediabetes</v>
      </c>
    </row>
    <row r="4015" spans="18:54" ht="15.5" x14ac:dyDescent="0.35">
      <c r="R4015" s="7" t="s">
        <v>6740</v>
      </c>
      <c r="S4015" s="10" t="s">
        <v>7853</v>
      </c>
      <c r="T4015" s="16" t="s">
        <v>6219</v>
      </c>
      <c r="X4015" s="27" t="s">
        <v>2381</v>
      </c>
      <c r="Y4015" s="25">
        <f t="shared" si="423"/>
        <v>0</v>
      </c>
      <c r="AB4015" s="10" t="s">
        <v>2380</v>
      </c>
      <c r="AC4015" s="7" t="s">
        <v>2380</v>
      </c>
      <c r="AF4015" s="25" t="str">
        <f t="shared" si="424"/>
        <v>No</v>
      </c>
      <c r="AG4015" s="36" t="str">
        <f t="shared" si="425"/>
        <v>No</v>
      </c>
      <c r="AJ4015" s="25">
        <v>15.2</v>
      </c>
      <c r="AL4015" s="33" t="str">
        <f t="shared" si="426"/>
        <v>Under weight</v>
      </c>
      <c r="AO4015" s="42">
        <v>1965</v>
      </c>
      <c r="AP4015" s="30" t="s">
        <v>15</v>
      </c>
      <c r="AQ4015" s="7">
        <v>8</v>
      </c>
      <c r="AS4015" s="33" t="str">
        <f t="shared" si="422"/>
        <v>08-11-1965</v>
      </c>
      <c r="AU4015" s="10" t="s">
        <v>9901</v>
      </c>
      <c r="AV4015" s="33">
        <f t="shared" si="427"/>
        <v>57</v>
      </c>
      <c r="AX4015" s="53">
        <v>14612.33</v>
      </c>
      <c r="AY4015" s="50">
        <f t="shared" si="428"/>
        <v>14612</v>
      </c>
      <c r="BA4015" s="10">
        <v>8.82</v>
      </c>
      <c r="BB4015" s="50" t="str">
        <f t="shared" si="429"/>
        <v>Diabetes</v>
      </c>
    </row>
    <row r="4016" spans="18:54" ht="15.5" x14ac:dyDescent="0.35">
      <c r="R4016" s="7" t="s">
        <v>6742</v>
      </c>
      <c r="S4016" s="10" t="s">
        <v>8344</v>
      </c>
      <c r="T4016" s="16" t="s">
        <v>6220</v>
      </c>
      <c r="X4016" s="27" t="s">
        <v>2381</v>
      </c>
      <c r="Y4016" s="25">
        <f t="shared" si="423"/>
        <v>0</v>
      </c>
      <c r="AB4016" s="10" t="s">
        <v>2380</v>
      </c>
      <c r="AC4016" s="7" t="s">
        <v>2380</v>
      </c>
      <c r="AF4016" s="25" t="str">
        <f t="shared" si="424"/>
        <v>No</v>
      </c>
      <c r="AG4016" s="36" t="str">
        <f t="shared" si="425"/>
        <v>No</v>
      </c>
      <c r="AJ4016" s="25">
        <v>37.200000000000003</v>
      </c>
      <c r="AL4016" s="32" t="str">
        <f t="shared" si="426"/>
        <v>Obesity</v>
      </c>
      <c r="AO4016" s="41">
        <v>1991</v>
      </c>
      <c r="AP4016" s="29" t="s">
        <v>35</v>
      </c>
      <c r="AQ4016" s="7">
        <v>21</v>
      </c>
      <c r="AS4016" s="32" t="str">
        <f t="shared" si="422"/>
        <v>21-08-1991</v>
      </c>
      <c r="AU4016" s="10" t="s">
        <v>9524</v>
      </c>
      <c r="AV4016" s="32">
        <f t="shared" si="427"/>
        <v>31</v>
      </c>
      <c r="AX4016" s="53">
        <v>14630.52</v>
      </c>
      <c r="AY4016" s="51">
        <f t="shared" si="428"/>
        <v>14631</v>
      </c>
      <c r="BA4016" s="10">
        <v>10.14</v>
      </c>
      <c r="BB4016" s="51" t="str">
        <f t="shared" si="429"/>
        <v>Diabetes</v>
      </c>
    </row>
    <row r="4017" spans="18:54" ht="15.5" x14ac:dyDescent="0.35">
      <c r="R4017" s="7" t="s">
        <v>6740</v>
      </c>
      <c r="S4017" s="10" t="s">
        <v>6263</v>
      </c>
      <c r="T4017" s="16" t="s">
        <v>6221</v>
      </c>
      <c r="X4017" s="27">
        <v>2</v>
      </c>
      <c r="Y4017" s="25">
        <f t="shared" si="423"/>
        <v>2</v>
      </c>
      <c r="AB4017" s="10" t="s">
        <v>2380</v>
      </c>
      <c r="AC4017" s="7" t="s">
        <v>2380</v>
      </c>
      <c r="AF4017" s="25" t="str">
        <f t="shared" si="424"/>
        <v>No</v>
      </c>
      <c r="AG4017" s="36" t="str">
        <f t="shared" si="425"/>
        <v>No</v>
      </c>
      <c r="AJ4017" s="25">
        <v>17.91</v>
      </c>
      <c r="AL4017" s="33" t="str">
        <f t="shared" si="426"/>
        <v>Under weight</v>
      </c>
      <c r="AO4017" s="42">
        <v>1967</v>
      </c>
      <c r="AP4017" s="30" t="s">
        <v>20</v>
      </c>
      <c r="AQ4017" s="7">
        <v>1</v>
      </c>
      <c r="AS4017" s="33" t="str">
        <f t="shared" si="422"/>
        <v>01-09-1967</v>
      </c>
      <c r="AU4017" s="10" t="s">
        <v>9741</v>
      </c>
      <c r="AV4017" s="33">
        <f t="shared" si="427"/>
        <v>55</v>
      </c>
      <c r="AX4017" s="53">
        <v>14640.35</v>
      </c>
      <c r="AY4017" s="50">
        <f t="shared" si="428"/>
        <v>14640</v>
      </c>
      <c r="BA4017" s="10">
        <v>4.66</v>
      </c>
      <c r="BB4017" s="50" t="str">
        <f t="shared" si="429"/>
        <v>Normal</v>
      </c>
    </row>
    <row r="4018" spans="18:54" ht="15.5" x14ac:dyDescent="0.35">
      <c r="R4018" s="7" t="s">
        <v>6739</v>
      </c>
      <c r="S4018" s="10" t="s">
        <v>7854</v>
      </c>
      <c r="T4018" s="16" t="s">
        <v>6222</v>
      </c>
      <c r="X4018" s="27" t="s">
        <v>2381</v>
      </c>
      <c r="Y4018" s="25">
        <f t="shared" si="423"/>
        <v>0</v>
      </c>
      <c r="AB4018" s="10" t="s">
        <v>2380</v>
      </c>
      <c r="AC4018" s="7" t="s">
        <v>2380</v>
      </c>
      <c r="AF4018" s="25" t="str">
        <f t="shared" si="424"/>
        <v>No</v>
      </c>
      <c r="AG4018" s="36" t="str">
        <f t="shared" si="425"/>
        <v>No</v>
      </c>
      <c r="AJ4018" s="25">
        <v>20.76</v>
      </c>
      <c r="AL4018" s="32" t="str">
        <f t="shared" si="426"/>
        <v xml:space="preserve">Normal Weight 
</v>
      </c>
      <c r="AO4018" s="41">
        <v>1981</v>
      </c>
      <c r="AP4018" s="29" t="s">
        <v>15</v>
      </c>
      <c r="AQ4018" s="7">
        <v>13</v>
      </c>
      <c r="AS4018" s="32" t="str">
        <f t="shared" si="422"/>
        <v>13-11-1981</v>
      </c>
      <c r="AU4018" s="10" t="s">
        <v>9902</v>
      </c>
      <c r="AV4018" s="32">
        <f t="shared" si="427"/>
        <v>41</v>
      </c>
      <c r="AX4018" s="53">
        <v>14657.2</v>
      </c>
      <c r="AY4018" s="51">
        <f t="shared" si="428"/>
        <v>14657</v>
      </c>
      <c r="BA4018" s="10">
        <v>6.26</v>
      </c>
      <c r="BB4018" s="51" t="str">
        <f t="shared" si="429"/>
        <v>Prediabetes</v>
      </c>
    </row>
    <row r="4019" spans="18:54" ht="15.5" x14ac:dyDescent="0.35">
      <c r="R4019" s="7" t="s">
        <v>6740</v>
      </c>
      <c r="S4019" s="10" t="s">
        <v>7855</v>
      </c>
      <c r="T4019" s="16" t="s">
        <v>6223</v>
      </c>
      <c r="X4019" s="27">
        <v>1</v>
      </c>
      <c r="Y4019" s="25">
        <f t="shared" si="423"/>
        <v>1</v>
      </c>
      <c r="AB4019" s="10" t="s">
        <v>2380</v>
      </c>
      <c r="AC4019" s="7" t="s">
        <v>2380</v>
      </c>
      <c r="AF4019" s="25" t="str">
        <f t="shared" si="424"/>
        <v>No</v>
      </c>
      <c r="AG4019" s="36" t="str">
        <f t="shared" si="425"/>
        <v>No</v>
      </c>
      <c r="AJ4019" s="25">
        <v>38.99</v>
      </c>
      <c r="AL4019" s="33" t="str">
        <f t="shared" si="426"/>
        <v>Obesity</v>
      </c>
      <c r="AO4019" s="42">
        <v>1969</v>
      </c>
      <c r="AP4019" s="30" t="s">
        <v>37</v>
      </c>
      <c r="AQ4019" s="7">
        <v>20</v>
      </c>
      <c r="AS4019" s="33" t="str">
        <f t="shared" si="422"/>
        <v>20-10-1969</v>
      </c>
      <c r="AU4019" s="10" t="s">
        <v>9480</v>
      </c>
      <c r="AV4019" s="33">
        <f t="shared" si="427"/>
        <v>53</v>
      </c>
      <c r="AX4019" s="53">
        <v>14665.75</v>
      </c>
      <c r="AY4019" s="50">
        <f t="shared" si="428"/>
        <v>14666</v>
      </c>
      <c r="BA4019" s="10">
        <v>5.21</v>
      </c>
      <c r="BB4019" s="50" t="str">
        <f t="shared" si="429"/>
        <v>Normal</v>
      </c>
    </row>
    <row r="4020" spans="18:54" ht="15.5" x14ac:dyDescent="0.35">
      <c r="R4020" s="7" t="s">
        <v>6740</v>
      </c>
      <c r="S4020" s="10" t="s">
        <v>7856</v>
      </c>
      <c r="T4020" s="16" t="s">
        <v>6224</v>
      </c>
      <c r="X4020" s="27">
        <v>1</v>
      </c>
      <c r="Y4020" s="25">
        <f t="shared" si="423"/>
        <v>1</v>
      </c>
      <c r="AB4020" s="10" t="s">
        <v>2382</v>
      </c>
      <c r="AC4020" s="7" t="s">
        <v>2380</v>
      </c>
      <c r="AF4020" s="25" t="str">
        <f t="shared" si="424"/>
        <v>Yes</v>
      </c>
      <c r="AG4020" s="36" t="str">
        <f t="shared" si="425"/>
        <v>No</v>
      </c>
      <c r="AJ4020" s="25">
        <v>42.655000000000001</v>
      </c>
      <c r="AL4020" s="32" t="str">
        <f t="shared" si="426"/>
        <v>Obesity</v>
      </c>
      <c r="AO4020" s="41">
        <v>1958</v>
      </c>
      <c r="AP4020" s="29" t="s">
        <v>10</v>
      </c>
      <c r="AQ4020" s="7">
        <v>23</v>
      </c>
      <c r="AS4020" s="32" t="str">
        <f t="shared" ref="AS4020:AS4083" si="430">TEXT(DATEVALUE(CONCATENATE(AQ4020,"-",AP4020,"-",AO4020)),("DD-MM-YYYY"))</f>
        <v>23-07-1958</v>
      </c>
      <c r="AU4020" s="10" t="s">
        <v>9903</v>
      </c>
      <c r="AV4020" s="32">
        <f t="shared" si="427"/>
        <v>64</v>
      </c>
      <c r="AX4020" s="53">
        <v>14692.67</v>
      </c>
      <c r="AY4020" s="49">
        <f t="shared" si="428"/>
        <v>14693</v>
      </c>
      <c r="BA4020" s="10">
        <v>5.94</v>
      </c>
      <c r="BB4020" s="49" t="str">
        <f t="shared" si="429"/>
        <v>Prediabetes</v>
      </c>
    </row>
    <row r="4021" spans="18:54" ht="15.5" x14ac:dyDescent="0.35">
      <c r="R4021" s="7" t="s">
        <v>6740</v>
      </c>
      <c r="S4021" s="10" t="s">
        <v>7857</v>
      </c>
      <c r="T4021" s="16" t="s">
        <v>4801</v>
      </c>
      <c r="X4021" s="27">
        <v>1</v>
      </c>
      <c r="Y4021" s="25">
        <f t="shared" ref="Y4021:Y4084" si="431">IF(X4021="No major surgery",0,X4021)</f>
        <v>1</v>
      </c>
      <c r="AB4021" s="10" t="s">
        <v>2380</v>
      </c>
      <c r="AC4021" s="7" t="s">
        <v>2380</v>
      </c>
      <c r="AF4021" s="25" t="str">
        <f t="shared" ref="AF4021:AF4084" si="432">IF(LOWER(AB4021)="yes","Yes","No")</f>
        <v>No</v>
      </c>
      <c r="AG4021" s="36" t="str">
        <f t="shared" ref="AG4021:AG4084" si="433">IF(LOWER(AC4021)="yes","Yes","No")</f>
        <v>No</v>
      </c>
      <c r="AJ4021" s="25">
        <v>30.57</v>
      </c>
      <c r="AL4021" s="33" t="str">
        <f t="shared" ref="AL4021:AL4084" si="434">IF(AJ4021&lt;18.5,"Under weight",IF(AJ4021&lt;25,"Normal Weight 
",IF(AJ4021&lt;30,"Over weight","Obesity")))</f>
        <v>Obesity</v>
      </c>
      <c r="AO4021" s="42">
        <v>1982</v>
      </c>
      <c r="AP4021" s="30" t="s">
        <v>20</v>
      </c>
      <c r="AQ4021" s="7">
        <v>4</v>
      </c>
      <c r="AS4021" s="33" t="str">
        <f t="shared" si="430"/>
        <v>04-09-1982</v>
      </c>
      <c r="AU4021" s="10" t="s">
        <v>9904</v>
      </c>
      <c r="AV4021" s="33">
        <f t="shared" ref="AV4021:AV4084" si="435">2023-YEAR(AU4021)-IF(OR(MONTH(AU4021)&gt;6,AND(DAY(AU4021)&gt;8)),1,0)</f>
        <v>40</v>
      </c>
      <c r="AX4021" s="53">
        <v>14696.77</v>
      </c>
      <c r="AY4021" s="50">
        <f t="shared" ref="AY4021:AY4084" si="436">ROUND(AX4021,0)</f>
        <v>14697</v>
      </c>
      <c r="BA4021" s="10">
        <v>5.34</v>
      </c>
      <c r="BB4021" s="50" t="str">
        <f t="shared" ref="BB4021:BB4084" si="437">IF(BA4021&lt;5.7,"Normal",IF(BA4021&lt;6.5,"Prediabetes","Diabetes"))</f>
        <v>Normal</v>
      </c>
    </row>
    <row r="4022" spans="18:54" ht="15.5" x14ac:dyDescent="0.35">
      <c r="R4022" s="7" t="s">
        <v>6740</v>
      </c>
      <c r="S4022" s="10" t="s">
        <v>6782</v>
      </c>
      <c r="T4022" s="16" t="s">
        <v>6225</v>
      </c>
      <c r="X4022" s="27">
        <v>2</v>
      </c>
      <c r="Y4022" s="25">
        <f t="shared" si="431"/>
        <v>2</v>
      </c>
      <c r="AB4022" s="10" t="s">
        <v>2380</v>
      </c>
      <c r="AC4022" s="7" t="s">
        <v>2380</v>
      </c>
      <c r="AF4022" s="25" t="str">
        <f t="shared" si="432"/>
        <v>No</v>
      </c>
      <c r="AG4022" s="36" t="str">
        <f t="shared" si="433"/>
        <v>No</v>
      </c>
      <c r="AJ4022" s="25">
        <v>17.7</v>
      </c>
      <c r="AL4022" s="32" t="str">
        <f t="shared" si="434"/>
        <v>Under weight</v>
      </c>
      <c r="AO4022" s="41">
        <v>2002</v>
      </c>
      <c r="AP4022" s="29" t="s">
        <v>20</v>
      </c>
      <c r="AQ4022" s="7">
        <v>24</v>
      </c>
      <c r="AS4022" s="32" t="str">
        <f t="shared" si="430"/>
        <v>24-09-2002</v>
      </c>
      <c r="AU4022" s="10" t="s">
        <v>9905</v>
      </c>
      <c r="AV4022" s="32">
        <f t="shared" si="435"/>
        <v>20</v>
      </c>
      <c r="AX4022" s="53">
        <v>14711.74</v>
      </c>
      <c r="AY4022" s="51">
        <f t="shared" si="436"/>
        <v>14712</v>
      </c>
      <c r="BA4022" s="10">
        <v>6.38</v>
      </c>
      <c r="BB4022" s="51" t="str">
        <f t="shared" si="437"/>
        <v>Prediabetes</v>
      </c>
    </row>
    <row r="4023" spans="18:54" ht="15.5" x14ac:dyDescent="0.35">
      <c r="R4023" s="7" t="s">
        <v>6740</v>
      </c>
      <c r="S4023" s="10" t="s">
        <v>7858</v>
      </c>
      <c r="T4023" s="16" t="s">
        <v>6226</v>
      </c>
      <c r="X4023" s="27">
        <v>1</v>
      </c>
      <c r="Y4023" s="25">
        <f t="shared" si="431"/>
        <v>1</v>
      </c>
      <c r="AB4023" s="10" t="s">
        <v>2380</v>
      </c>
      <c r="AC4023" s="7" t="s">
        <v>2380</v>
      </c>
      <c r="AF4023" s="25" t="str">
        <f t="shared" si="432"/>
        <v>No</v>
      </c>
      <c r="AG4023" s="36" t="str">
        <f t="shared" si="433"/>
        <v>No</v>
      </c>
      <c r="AJ4023" s="25">
        <v>34.770000000000003</v>
      </c>
      <c r="AL4023" s="33" t="str">
        <f t="shared" si="434"/>
        <v>Obesity</v>
      </c>
      <c r="AO4023" s="42">
        <v>1962</v>
      </c>
      <c r="AP4023" s="30" t="s">
        <v>10</v>
      </c>
      <c r="AQ4023" s="7">
        <v>29</v>
      </c>
      <c r="AS4023" s="33" t="str">
        <f t="shared" si="430"/>
        <v>29-07-1962</v>
      </c>
      <c r="AU4023" s="10" t="s">
        <v>9906</v>
      </c>
      <c r="AV4023" s="33">
        <f t="shared" si="435"/>
        <v>60</v>
      </c>
      <c r="AX4023" s="53">
        <v>14738.43</v>
      </c>
      <c r="AY4023" s="50">
        <f t="shared" si="436"/>
        <v>14738</v>
      </c>
      <c r="BA4023" s="10">
        <v>4.47</v>
      </c>
      <c r="BB4023" s="50" t="str">
        <f t="shared" si="437"/>
        <v>Normal</v>
      </c>
    </row>
    <row r="4024" spans="18:54" ht="15.5" x14ac:dyDescent="0.35">
      <c r="R4024" s="7" t="s">
        <v>6740</v>
      </c>
      <c r="S4024" s="10" t="s">
        <v>6877</v>
      </c>
      <c r="T4024" s="16" t="s">
        <v>5135</v>
      </c>
      <c r="X4024" s="27" t="s">
        <v>2381</v>
      </c>
      <c r="Y4024" s="25">
        <f t="shared" si="431"/>
        <v>0</v>
      </c>
      <c r="AB4024" s="10" t="s">
        <v>2380</v>
      </c>
      <c r="AC4024" s="7" t="s">
        <v>2380</v>
      </c>
      <c r="AF4024" s="25" t="str">
        <f t="shared" si="432"/>
        <v>No</v>
      </c>
      <c r="AG4024" s="36" t="str">
        <f t="shared" si="433"/>
        <v>No</v>
      </c>
      <c r="AJ4024" s="25">
        <v>16.88</v>
      </c>
      <c r="AL4024" s="32" t="str">
        <f t="shared" si="434"/>
        <v>Under weight</v>
      </c>
      <c r="AO4024" s="41">
        <v>1965</v>
      </c>
      <c r="AP4024" s="29" t="s">
        <v>10</v>
      </c>
      <c r="AQ4024" s="7">
        <v>27</v>
      </c>
      <c r="AS4024" s="32" t="str">
        <f t="shared" si="430"/>
        <v>27-07-1965</v>
      </c>
      <c r="AU4024" s="10" t="s">
        <v>9907</v>
      </c>
      <c r="AV4024" s="32">
        <f t="shared" si="435"/>
        <v>57</v>
      </c>
      <c r="AX4024" s="53">
        <v>14750.42</v>
      </c>
      <c r="AY4024" s="51">
        <f t="shared" si="436"/>
        <v>14750</v>
      </c>
      <c r="BA4024" s="10">
        <v>9.9600000000000009</v>
      </c>
      <c r="BB4024" s="51" t="str">
        <f t="shared" si="437"/>
        <v>Diabetes</v>
      </c>
    </row>
    <row r="4025" spans="18:54" ht="15.5" x14ac:dyDescent="0.35">
      <c r="R4025" s="7" t="s">
        <v>6740</v>
      </c>
      <c r="S4025" s="10" t="s">
        <v>7859</v>
      </c>
      <c r="T4025" s="16" t="s">
        <v>6227</v>
      </c>
      <c r="X4025" s="27" t="s">
        <v>2381</v>
      </c>
      <c r="Y4025" s="25">
        <f t="shared" si="431"/>
        <v>0</v>
      </c>
      <c r="AB4025" s="10" t="s">
        <v>2382</v>
      </c>
      <c r="AC4025" s="7" t="s">
        <v>2380</v>
      </c>
      <c r="AF4025" s="25" t="str">
        <f t="shared" si="432"/>
        <v>Yes</v>
      </c>
      <c r="AG4025" s="36" t="str">
        <f t="shared" si="433"/>
        <v>No</v>
      </c>
      <c r="AJ4025" s="25">
        <v>40.26</v>
      </c>
      <c r="AL4025" s="33" t="str">
        <f t="shared" si="434"/>
        <v>Obesity</v>
      </c>
      <c r="AO4025" s="42">
        <v>1975</v>
      </c>
      <c r="AP4025" s="30" t="s">
        <v>30</v>
      </c>
      <c r="AQ4025" s="7">
        <v>10</v>
      </c>
      <c r="AS4025" s="33" t="str">
        <f t="shared" si="430"/>
        <v>10-12-1975</v>
      </c>
      <c r="AU4025" s="10" t="s">
        <v>9908</v>
      </c>
      <c r="AV4025" s="33">
        <f t="shared" si="435"/>
        <v>47</v>
      </c>
      <c r="AX4025" s="53">
        <v>14819</v>
      </c>
      <c r="AY4025" s="50">
        <f t="shared" si="436"/>
        <v>14819</v>
      </c>
      <c r="BA4025" s="10">
        <v>9.92</v>
      </c>
      <c r="BB4025" s="50" t="str">
        <f t="shared" si="437"/>
        <v>Diabetes</v>
      </c>
    </row>
    <row r="4026" spans="18:54" ht="15.5" x14ac:dyDescent="0.35">
      <c r="R4026" s="7" t="s">
        <v>6739</v>
      </c>
      <c r="S4026" s="10" t="s">
        <v>7860</v>
      </c>
      <c r="T4026" s="16" t="s">
        <v>5834</v>
      </c>
      <c r="X4026" s="27">
        <v>1</v>
      </c>
      <c r="Y4026" s="25">
        <f t="shared" si="431"/>
        <v>1</v>
      </c>
      <c r="AB4026" s="10" t="s">
        <v>2380</v>
      </c>
      <c r="AC4026" s="7" t="s">
        <v>2380</v>
      </c>
      <c r="AF4026" s="25" t="str">
        <f t="shared" si="432"/>
        <v>No</v>
      </c>
      <c r="AG4026" s="36" t="str">
        <f t="shared" si="433"/>
        <v>No</v>
      </c>
      <c r="AJ4026" s="25">
        <v>25.6</v>
      </c>
      <c r="AL4026" s="32" t="str">
        <f t="shared" si="434"/>
        <v>Over weight</v>
      </c>
      <c r="AO4026" s="41">
        <v>1979</v>
      </c>
      <c r="AP4026" s="29" t="s">
        <v>37</v>
      </c>
      <c r="AQ4026" s="7">
        <v>18</v>
      </c>
      <c r="AS4026" s="32" t="str">
        <f t="shared" si="430"/>
        <v>18-10-1979</v>
      </c>
      <c r="AU4026" s="10" t="s">
        <v>8854</v>
      </c>
      <c r="AV4026" s="32">
        <f t="shared" si="435"/>
        <v>43</v>
      </c>
      <c r="AX4026" s="53">
        <v>14839.34</v>
      </c>
      <c r="AY4026" s="51">
        <f t="shared" si="436"/>
        <v>14839</v>
      </c>
      <c r="BA4026" s="10">
        <v>6.03</v>
      </c>
      <c r="BB4026" s="51" t="str">
        <f t="shared" si="437"/>
        <v>Prediabetes</v>
      </c>
    </row>
    <row r="4027" spans="18:54" ht="15.5" x14ac:dyDescent="0.35">
      <c r="R4027" s="7" t="s">
        <v>6740</v>
      </c>
      <c r="S4027" s="10" t="s">
        <v>7785</v>
      </c>
      <c r="T4027" s="16" t="s">
        <v>6228</v>
      </c>
      <c r="X4027" s="27" t="s">
        <v>2381</v>
      </c>
      <c r="Y4027" s="25">
        <f t="shared" si="431"/>
        <v>0</v>
      </c>
      <c r="AB4027" s="10" t="s">
        <v>2382</v>
      </c>
      <c r="AC4027" s="7" t="s">
        <v>2380</v>
      </c>
      <c r="AF4027" s="25" t="str">
        <f t="shared" si="432"/>
        <v>Yes</v>
      </c>
      <c r="AG4027" s="36" t="str">
        <f t="shared" si="433"/>
        <v>No</v>
      </c>
      <c r="AJ4027" s="25">
        <v>33.549999999999997</v>
      </c>
      <c r="AL4027" s="33" t="str">
        <f t="shared" si="434"/>
        <v>Obesity</v>
      </c>
      <c r="AO4027" s="42">
        <v>1981</v>
      </c>
      <c r="AP4027" s="30" t="s">
        <v>18</v>
      </c>
      <c r="AQ4027" s="7">
        <v>5</v>
      </c>
      <c r="AS4027" s="33" t="str">
        <f t="shared" si="430"/>
        <v>05-06-1981</v>
      </c>
      <c r="AU4027" s="10" t="s">
        <v>9909</v>
      </c>
      <c r="AV4027" s="33">
        <f t="shared" si="435"/>
        <v>42</v>
      </c>
      <c r="AX4027" s="53">
        <v>14843.96</v>
      </c>
      <c r="AY4027" s="50">
        <f t="shared" si="436"/>
        <v>14844</v>
      </c>
      <c r="BA4027" s="10">
        <v>10.9</v>
      </c>
      <c r="BB4027" s="50" t="str">
        <f t="shared" si="437"/>
        <v>Diabetes</v>
      </c>
    </row>
    <row r="4028" spans="18:54" ht="15.5" x14ac:dyDescent="0.35">
      <c r="R4028" s="7" t="s">
        <v>6739</v>
      </c>
      <c r="S4028" s="10" t="s">
        <v>7786</v>
      </c>
      <c r="T4028" s="16" t="s">
        <v>6229</v>
      </c>
      <c r="X4028" s="27" t="s">
        <v>2381</v>
      </c>
      <c r="Y4028" s="25">
        <f t="shared" si="431"/>
        <v>0</v>
      </c>
      <c r="AB4028" s="10" t="s">
        <v>2380</v>
      </c>
      <c r="AC4028" s="7" t="s">
        <v>2380</v>
      </c>
      <c r="AF4028" s="25" t="str">
        <f t="shared" si="432"/>
        <v>No</v>
      </c>
      <c r="AG4028" s="36" t="str">
        <f t="shared" si="433"/>
        <v>No</v>
      </c>
      <c r="AJ4028" s="25">
        <v>16.690000000000001</v>
      </c>
      <c r="AL4028" s="32" t="str">
        <f t="shared" si="434"/>
        <v>Under weight</v>
      </c>
      <c r="AO4028" s="41">
        <v>1970</v>
      </c>
      <c r="AP4028" s="29" t="s">
        <v>15</v>
      </c>
      <c r="AQ4028" s="7">
        <v>11</v>
      </c>
      <c r="AS4028" s="32" t="str">
        <f t="shared" si="430"/>
        <v>11-11-1970</v>
      </c>
      <c r="AU4028" s="10" t="s">
        <v>9910</v>
      </c>
      <c r="AV4028" s="32">
        <f t="shared" si="435"/>
        <v>52</v>
      </c>
      <c r="AX4028" s="53">
        <v>14847.63</v>
      </c>
      <c r="AY4028" s="49">
        <f t="shared" si="436"/>
        <v>14848</v>
      </c>
      <c r="BA4028" s="10">
        <v>10.66</v>
      </c>
      <c r="BB4028" s="49" t="str">
        <f t="shared" si="437"/>
        <v>Diabetes</v>
      </c>
    </row>
    <row r="4029" spans="18:54" ht="15.5" x14ac:dyDescent="0.35">
      <c r="R4029" s="7" t="s">
        <v>6739</v>
      </c>
      <c r="S4029" s="10" t="s">
        <v>7699</v>
      </c>
      <c r="T4029" s="16" t="s">
        <v>6230</v>
      </c>
      <c r="X4029" s="27">
        <v>1</v>
      </c>
      <c r="Y4029" s="25">
        <f t="shared" si="431"/>
        <v>1</v>
      </c>
      <c r="AB4029" s="10" t="s">
        <v>2380</v>
      </c>
      <c r="AC4029" s="7" t="s">
        <v>2380</v>
      </c>
      <c r="AF4029" s="25" t="str">
        <f t="shared" si="432"/>
        <v>No</v>
      </c>
      <c r="AG4029" s="36" t="str">
        <f t="shared" si="433"/>
        <v>No</v>
      </c>
      <c r="AJ4029" s="25">
        <v>19.95</v>
      </c>
      <c r="AL4029" s="33" t="str">
        <f t="shared" si="434"/>
        <v xml:space="preserve">Normal Weight 
</v>
      </c>
      <c r="AO4029" s="42">
        <v>1958</v>
      </c>
      <c r="AP4029" s="30" t="s">
        <v>37</v>
      </c>
      <c r="AQ4029" s="7">
        <v>17</v>
      </c>
      <c r="AS4029" s="33" t="str">
        <f t="shared" si="430"/>
        <v>17-10-1958</v>
      </c>
      <c r="AU4029" s="10" t="s">
        <v>9911</v>
      </c>
      <c r="AV4029" s="33">
        <f t="shared" si="435"/>
        <v>64</v>
      </c>
      <c r="AX4029" s="53">
        <v>14901.52</v>
      </c>
      <c r="AY4029" s="50">
        <f t="shared" si="436"/>
        <v>14902</v>
      </c>
      <c r="BA4029" s="10">
        <v>4.05</v>
      </c>
      <c r="BB4029" s="50" t="str">
        <f t="shared" si="437"/>
        <v>Normal</v>
      </c>
    </row>
    <row r="4030" spans="18:54" ht="15.5" x14ac:dyDescent="0.35">
      <c r="R4030" s="7" t="s">
        <v>6740</v>
      </c>
      <c r="S4030" s="10" t="s">
        <v>7861</v>
      </c>
      <c r="T4030" s="16" t="s">
        <v>6231</v>
      </c>
      <c r="X4030" s="27">
        <v>2</v>
      </c>
      <c r="Y4030" s="25">
        <f t="shared" si="431"/>
        <v>2</v>
      </c>
      <c r="AB4030" s="10" t="s">
        <v>2380</v>
      </c>
      <c r="AC4030" s="7" t="s">
        <v>2380</v>
      </c>
      <c r="AF4030" s="25" t="str">
        <f t="shared" si="432"/>
        <v>No</v>
      </c>
      <c r="AG4030" s="36" t="str">
        <f t="shared" si="433"/>
        <v>No</v>
      </c>
      <c r="AJ4030" s="25">
        <v>17.55</v>
      </c>
      <c r="AL4030" s="32" t="str">
        <f t="shared" si="434"/>
        <v>Under weight</v>
      </c>
      <c r="AO4030" s="41">
        <v>1981</v>
      </c>
      <c r="AP4030" s="29" t="s">
        <v>10</v>
      </c>
      <c r="AQ4030" s="7">
        <v>4</v>
      </c>
      <c r="AS4030" s="32" t="str">
        <f t="shared" si="430"/>
        <v>04-07-1981</v>
      </c>
      <c r="AU4030" s="10" t="s">
        <v>9912</v>
      </c>
      <c r="AV4030" s="32">
        <f t="shared" si="435"/>
        <v>41</v>
      </c>
      <c r="AX4030" s="53">
        <v>14908.27</v>
      </c>
      <c r="AY4030" s="51">
        <f t="shared" si="436"/>
        <v>14908</v>
      </c>
      <c r="BA4030" s="10">
        <v>4.2300000000000004</v>
      </c>
      <c r="BB4030" s="51" t="str">
        <f t="shared" si="437"/>
        <v>Normal</v>
      </c>
    </row>
    <row r="4031" spans="18:54" ht="15.5" x14ac:dyDescent="0.35">
      <c r="R4031" s="7" t="s">
        <v>6739</v>
      </c>
      <c r="S4031" s="10" t="s">
        <v>7862</v>
      </c>
      <c r="T4031" s="16" t="s">
        <v>6232</v>
      </c>
      <c r="X4031" s="27">
        <v>1</v>
      </c>
      <c r="Y4031" s="25">
        <f t="shared" si="431"/>
        <v>1</v>
      </c>
      <c r="AB4031" s="10" t="s">
        <v>2380</v>
      </c>
      <c r="AC4031" s="7" t="s">
        <v>2380</v>
      </c>
      <c r="AF4031" s="25" t="str">
        <f t="shared" si="432"/>
        <v>No</v>
      </c>
      <c r="AG4031" s="36" t="str">
        <f t="shared" si="433"/>
        <v>No</v>
      </c>
      <c r="AJ4031" s="25">
        <v>22.01</v>
      </c>
      <c r="AL4031" s="33" t="str">
        <f t="shared" si="434"/>
        <v xml:space="preserve">Normal Weight 
</v>
      </c>
      <c r="AO4031" s="42">
        <v>1968</v>
      </c>
      <c r="AP4031" s="30" t="s">
        <v>15</v>
      </c>
      <c r="AQ4031" s="7">
        <v>8</v>
      </c>
      <c r="AS4031" s="33" t="str">
        <f t="shared" si="430"/>
        <v>08-11-1968</v>
      </c>
      <c r="AU4031" s="10" t="s">
        <v>9540</v>
      </c>
      <c r="AV4031" s="33">
        <f t="shared" si="435"/>
        <v>54</v>
      </c>
      <c r="AX4031" s="53">
        <v>14926.97</v>
      </c>
      <c r="AY4031" s="50">
        <f t="shared" si="436"/>
        <v>14927</v>
      </c>
      <c r="BA4031" s="10">
        <v>5.01</v>
      </c>
      <c r="BB4031" s="50" t="str">
        <f t="shared" si="437"/>
        <v>Normal</v>
      </c>
    </row>
    <row r="4032" spans="18:54" ht="15.5" x14ac:dyDescent="0.35">
      <c r="R4032" s="7" t="s">
        <v>6739</v>
      </c>
      <c r="S4032" s="10" t="s">
        <v>7863</v>
      </c>
      <c r="T4032" s="16" t="s">
        <v>6233</v>
      </c>
      <c r="X4032" s="27">
        <v>1</v>
      </c>
      <c r="Y4032" s="25">
        <f t="shared" si="431"/>
        <v>1</v>
      </c>
      <c r="AB4032" s="10" t="s">
        <v>2382</v>
      </c>
      <c r="AC4032" s="7" t="s">
        <v>2380</v>
      </c>
      <c r="AF4032" s="25" t="str">
        <f t="shared" si="432"/>
        <v>Yes</v>
      </c>
      <c r="AG4032" s="36" t="str">
        <f t="shared" si="433"/>
        <v>No</v>
      </c>
      <c r="AJ4032" s="25">
        <v>41.8</v>
      </c>
      <c r="AL4032" s="32" t="str">
        <f t="shared" si="434"/>
        <v>Obesity</v>
      </c>
      <c r="AO4032" s="41">
        <v>1962</v>
      </c>
      <c r="AP4032" s="29" t="s">
        <v>15</v>
      </c>
      <c r="AQ4032" s="7">
        <v>29</v>
      </c>
      <c r="AS4032" s="32" t="str">
        <f t="shared" si="430"/>
        <v>29-11-1962</v>
      </c>
      <c r="AU4032" s="10" t="s">
        <v>9913</v>
      </c>
      <c r="AV4032" s="32">
        <f t="shared" si="435"/>
        <v>60</v>
      </c>
      <c r="AX4032" s="53">
        <v>14945.34</v>
      </c>
      <c r="AY4032" s="51">
        <f t="shared" si="436"/>
        <v>14945</v>
      </c>
      <c r="BA4032" s="10">
        <v>5.82</v>
      </c>
      <c r="BB4032" s="51" t="str">
        <f t="shared" si="437"/>
        <v>Prediabetes</v>
      </c>
    </row>
    <row r="4033" spans="18:54" ht="15.5" x14ac:dyDescent="0.35">
      <c r="R4033" s="7" t="s">
        <v>6740</v>
      </c>
      <c r="S4033" s="10" t="s">
        <v>7864</v>
      </c>
      <c r="T4033" s="16" t="s">
        <v>6234</v>
      </c>
      <c r="X4033" s="27" t="s">
        <v>2381</v>
      </c>
      <c r="Y4033" s="25">
        <f t="shared" si="431"/>
        <v>0</v>
      </c>
      <c r="AB4033" s="10" t="s">
        <v>2380</v>
      </c>
      <c r="AC4033" s="7" t="s">
        <v>2380</v>
      </c>
      <c r="AF4033" s="25" t="str">
        <f t="shared" si="432"/>
        <v>No</v>
      </c>
      <c r="AG4033" s="36" t="str">
        <f t="shared" si="433"/>
        <v>No</v>
      </c>
      <c r="AJ4033" s="25">
        <v>19.170000000000002</v>
      </c>
      <c r="AL4033" s="33" t="str">
        <f t="shared" si="434"/>
        <v xml:space="preserve">Normal Weight 
</v>
      </c>
      <c r="AO4033" s="42">
        <v>1958</v>
      </c>
      <c r="AP4033" s="30" t="s">
        <v>10</v>
      </c>
      <c r="AQ4033" s="7">
        <v>29</v>
      </c>
      <c r="AS4033" s="33" t="str">
        <f t="shared" si="430"/>
        <v>29-07-1958</v>
      </c>
      <c r="AU4033" s="10" t="s">
        <v>9887</v>
      </c>
      <c r="AV4033" s="33">
        <f t="shared" si="435"/>
        <v>64</v>
      </c>
      <c r="AX4033" s="53">
        <v>14988.43</v>
      </c>
      <c r="AY4033" s="50">
        <f t="shared" si="436"/>
        <v>14988</v>
      </c>
      <c r="BA4033" s="10">
        <v>7.94</v>
      </c>
      <c r="BB4033" s="50" t="str">
        <f t="shared" si="437"/>
        <v>Diabetes</v>
      </c>
    </row>
    <row r="4034" spans="18:54" ht="15.5" x14ac:dyDescent="0.35">
      <c r="R4034" s="7" t="s">
        <v>6739</v>
      </c>
      <c r="S4034" s="10" t="s">
        <v>7865</v>
      </c>
      <c r="T4034" s="16" t="s">
        <v>5807</v>
      </c>
      <c r="X4034" s="27">
        <v>1</v>
      </c>
      <c r="Y4034" s="25">
        <f t="shared" si="431"/>
        <v>1</v>
      </c>
      <c r="AB4034" s="10" t="s">
        <v>2382</v>
      </c>
      <c r="AC4034" s="7" t="s">
        <v>2380</v>
      </c>
      <c r="AF4034" s="25" t="str">
        <f t="shared" si="432"/>
        <v>Yes</v>
      </c>
      <c r="AG4034" s="36" t="str">
        <f t="shared" si="433"/>
        <v>No</v>
      </c>
      <c r="AJ4034" s="25">
        <v>32.799999999999997</v>
      </c>
      <c r="AL4034" s="32" t="str">
        <f t="shared" si="434"/>
        <v>Obesity</v>
      </c>
      <c r="AO4034" s="41">
        <v>1995</v>
      </c>
      <c r="AP4034" s="29" t="s">
        <v>35</v>
      </c>
      <c r="AQ4034" s="7">
        <v>2</v>
      </c>
      <c r="AS4034" s="32" t="str">
        <f t="shared" si="430"/>
        <v>02-08-1995</v>
      </c>
      <c r="AU4034" s="10" t="s">
        <v>9914</v>
      </c>
      <c r="AV4034" s="32">
        <f t="shared" si="435"/>
        <v>27</v>
      </c>
      <c r="AX4034" s="53">
        <v>15006.58</v>
      </c>
      <c r="AY4034" s="51">
        <f t="shared" si="436"/>
        <v>15007</v>
      </c>
      <c r="BA4034" s="10">
        <v>6.16</v>
      </c>
      <c r="BB4034" s="51" t="str">
        <f t="shared" si="437"/>
        <v>Prediabetes</v>
      </c>
    </row>
    <row r="4035" spans="18:54" ht="15.5" x14ac:dyDescent="0.35">
      <c r="R4035" s="7" t="s">
        <v>6739</v>
      </c>
      <c r="S4035" s="10" t="s">
        <v>7866</v>
      </c>
      <c r="T4035" s="16" t="s">
        <v>6235</v>
      </c>
      <c r="X4035" s="27">
        <v>1</v>
      </c>
      <c r="Y4035" s="25">
        <f t="shared" si="431"/>
        <v>1</v>
      </c>
      <c r="AB4035" s="10" t="s">
        <v>2380</v>
      </c>
      <c r="AC4035" s="7" t="s">
        <v>2380</v>
      </c>
      <c r="AF4035" s="25" t="str">
        <f t="shared" si="432"/>
        <v>No</v>
      </c>
      <c r="AG4035" s="36" t="str">
        <f t="shared" si="433"/>
        <v>No</v>
      </c>
      <c r="AJ4035" s="25">
        <v>35.814999999999998</v>
      </c>
      <c r="AL4035" s="33" t="str">
        <f t="shared" si="434"/>
        <v>Obesity</v>
      </c>
      <c r="AO4035" s="42">
        <v>1960</v>
      </c>
      <c r="AP4035" s="30" t="s">
        <v>35</v>
      </c>
      <c r="AQ4035" s="7">
        <v>8</v>
      </c>
      <c r="AS4035" s="33" t="str">
        <f t="shared" si="430"/>
        <v>08-08-1960</v>
      </c>
      <c r="AU4035" s="10" t="s">
        <v>9915</v>
      </c>
      <c r="AV4035" s="33">
        <f t="shared" si="435"/>
        <v>62</v>
      </c>
      <c r="AX4035" s="53">
        <v>15019.76</v>
      </c>
      <c r="AY4035" s="50">
        <f t="shared" si="436"/>
        <v>15020</v>
      </c>
      <c r="BA4035" s="10">
        <v>4.1500000000000004</v>
      </c>
      <c r="BB4035" s="50" t="str">
        <f t="shared" si="437"/>
        <v>Normal</v>
      </c>
    </row>
    <row r="4036" spans="18:54" ht="15.5" x14ac:dyDescent="0.35">
      <c r="R4036" s="7" t="s">
        <v>6740</v>
      </c>
      <c r="S4036" s="10" t="s">
        <v>7867</v>
      </c>
      <c r="T4036" s="16" t="s">
        <v>5273</v>
      </c>
      <c r="X4036" s="27" t="s">
        <v>2381</v>
      </c>
      <c r="Y4036" s="25">
        <f t="shared" si="431"/>
        <v>0</v>
      </c>
      <c r="AB4036" s="10" t="s">
        <v>2380</v>
      </c>
      <c r="AC4036" s="7" t="s">
        <v>2380</v>
      </c>
      <c r="AF4036" s="25" t="str">
        <f t="shared" si="432"/>
        <v>No</v>
      </c>
      <c r="AG4036" s="36" t="str">
        <f t="shared" si="433"/>
        <v>No</v>
      </c>
      <c r="AJ4036" s="25">
        <v>24.3</v>
      </c>
      <c r="AL4036" s="32" t="str">
        <f t="shared" si="434"/>
        <v xml:space="preserve">Normal Weight 
</v>
      </c>
      <c r="AO4036" s="41">
        <v>1979</v>
      </c>
      <c r="AP4036" s="29" t="s">
        <v>15</v>
      </c>
      <c r="AQ4036" s="7">
        <v>25</v>
      </c>
      <c r="AS4036" s="32" t="str">
        <f t="shared" si="430"/>
        <v>25-11-1979</v>
      </c>
      <c r="AU4036" s="10" t="s">
        <v>9536</v>
      </c>
      <c r="AV4036" s="32">
        <f t="shared" si="435"/>
        <v>43</v>
      </c>
      <c r="AX4036" s="53">
        <v>15025.76</v>
      </c>
      <c r="AY4036" s="49">
        <f t="shared" si="436"/>
        <v>15026</v>
      </c>
      <c r="BA4036" s="10">
        <v>6.23</v>
      </c>
      <c r="BB4036" s="49" t="str">
        <f t="shared" si="437"/>
        <v>Prediabetes</v>
      </c>
    </row>
    <row r="4037" spans="18:54" ht="15.5" x14ac:dyDescent="0.35">
      <c r="R4037" s="7" t="s">
        <v>6740</v>
      </c>
      <c r="S4037" s="10" t="s">
        <v>6427</v>
      </c>
      <c r="T4037" s="16" t="s">
        <v>6236</v>
      </c>
      <c r="X4037" s="27" t="s">
        <v>2381</v>
      </c>
      <c r="Y4037" s="25">
        <f t="shared" si="431"/>
        <v>0</v>
      </c>
      <c r="AB4037" s="10" t="s">
        <v>2380</v>
      </c>
      <c r="AC4037" s="7" t="s">
        <v>2380</v>
      </c>
      <c r="AF4037" s="25" t="str">
        <f t="shared" si="432"/>
        <v>No</v>
      </c>
      <c r="AG4037" s="36" t="str">
        <f t="shared" si="433"/>
        <v>No</v>
      </c>
      <c r="AJ4037" s="25">
        <v>19.059999999999999</v>
      </c>
      <c r="AL4037" s="33" t="str">
        <f t="shared" si="434"/>
        <v xml:space="preserve">Normal Weight 
</v>
      </c>
      <c r="AO4037" s="42">
        <v>1970</v>
      </c>
      <c r="AP4037" s="30" t="s">
        <v>20</v>
      </c>
      <c r="AQ4037" s="7">
        <v>11</v>
      </c>
      <c r="AS4037" s="33" t="str">
        <f t="shared" si="430"/>
        <v>11-09-1970</v>
      </c>
      <c r="AU4037" s="10" t="s">
        <v>9916</v>
      </c>
      <c r="AV4037" s="33">
        <f t="shared" si="435"/>
        <v>52</v>
      </c>
      <c r="AX4037" s="53">
        <v>15026.3</v>
      </c>
      <c r="AY4037" s="50">
        <f t="shared" si="436"/>
        <v>15026</v>
      </c>
      <c r="BA4037" s="10">
        <v>7.41</v>
      </c>
      <c r="BB4037" s="50" t="str">
        <f t="shared" si="437"/>
        <v>Diabetes</v>
      </c>
    </row>
    <row r="4038" spans="18:54" ht="15.5" x14ac:dyDescent="0.35">
      <c r="R4038" s="7" t="s">
        <v>6739</v>
      </c>
      <c r="S4038" s="10" t="s">
        <v>7868</v>
      </c>
      <c r="T4038" s="16" t="s">
        <v>5072</v>
      </c>
      <c r="X4038" s="27">
        <v>1</v>
      </c>
      <c r="Y4038" s="25">
        <f t="shared" si="431"/>
        <v>1</v>
      </c>
      <c r="AB4038" s="10" t="s">
        <v>2382</v>
      </c>
      <c r="AC4038" s="7" t="s">
        <v>2380</v>
      </c>
      <c r="AF4038" s="25" t="str">
        <f t="shared" si="432"/>
        <v>Yes</v>
      </c>
      <c r="AG4038" s="36" t="str">
        <f t="shared" si="433"/>
        <v>No</v>
      </c>
      <c r="AJ4038" s="25">
        <v>33.25</v>
      </c>
      <c r="AL4038" s="32" t="str">
        <f t="shared" si="434"/>
        <v>Obesity</v>
      </c>
      <c r="AO4038" s="41">
        <v>1971</v>
      </c>
      <c r="AP4038" s="29" t="s">
        <v>35</v>
      </c>
      <c r="AQ4038" s="7">
        <v>15</v>
      </c>
      <c r="AS4038" s="32" t="str">
        <f t="shared" si="430"/>
        <v>15-08-1971</v>
      </c>
      <c r="AU4038" s="10" t="s">
        <v>9917</v>
      </c>
      <c r="AV4038" s="32">
        <f t="shared" si="435"/>
        <v>51</v>
      </c>
      <c r="AX4038" s="53">
        <v>15038.51</v>
      </c>
      <c r="AY4038" s="51">
        <f t="shared" si="436"/>
        <v>15039</v>
      </c>
      <c r="BA4038" s="10">
        <v>5.62</v>
      </c>
      <c r="BB4038" s="51" t="str">
        <f t="shared" si="437"/>
        <v>Normal</v>
      </c>
    </row>
    <row r="4039" spans="18:54" ht="15.5" x14ac:dyDescent="0.35">
      <c r="R4039" s="7" t="s">
        <v>6740</v>
      </c>
      <c r="S4039" s="10" t="s">
        <v>7869</v>
      </c>
      <c r="T4039" s="16" t="s">
        <v>5961</v>
      </c>
      <c r="X4039" s="27">
        <v>1</v>
      </c>
      <c r="Y4039" s="25">
        <f t="shared" si="431"/>
        <v>1</v>
      </c>
      <c r="AB4039" s="10" t="s">
        <v>2382</v>
      </c>
      <c r="AC4039" s="7" t="s">
        <v>2380</v>
      </c>
      <c r="AF4039" s="25" t="str">
        <f t="shared" si="432"/>
        <v>Yes</v>
      </c>
      <c r="AG4039" s="36" t="str">
        <f t="shared" si="433"/>
        <v>No</v>
      </c>
      <c r="AJ4039" s="25">
        <v>21.37</v>
      </c>
      <c r="AL4039" s="33" t="str">
        <f t="shared" si="434"/>
        <v xml:space="preserve">Normal Weight 
</v>
      </c>
      <c r="AO4039" s="42">
        <v>1968</v>
      </c>
      <c r="AP4039" s="30" t="s">
        <v>18</v>
      </c>
      <c r="AQ4039" s="7">
        <v>12</v>
      </c>
      <c r="AS4039" s="33" t="str">
        <f t="shared" si="430"/>
        <v>12-06-1968</v>
      </c>
      <c r="AU4039" s="10" t="s">
        <v>9918</v>
      </c>
      <c r="AV4039" s="33">
        <f t="shared" si="435"/>
        <v>54</v>
      </c>
      <c r="AX4039" s="53">
        <v>15052.68</v>
      </c>
      <c r="AY4039" s="50">
        <f t="shared" si="436"/>
        <v>15053</v>
      </c>
      <c r="BA4039" s="10">
        <v>4.54</v>
      </c>
      <c r="BB4039" s="50" t="str">
        <f t="shared" si="437"/>
        <v>Normal</v>
      </c>
    </row>
    <row r="4040" spans="18:54" ht="15.5" x14ac:dyDescent="0.35">
      <c r="R4040" s="7" t="s">
        <v>6740</v>
      </c>
      <c r="S4040" s="10" t="s">
        <v>7433</v>
      </c>
      <c r="T4040" s="16" t="s">
        <v>6237</v>
      </c>
      <c r="X4040" s="27">
        <v>1</v>
      </c>
      <c r="Y4040" s="25">
        <f t="shared" si="431"/>
        <v>1</v>
      </c>
      <c r="AB4040" s="10" t="s">
        <v>2382</v>
      </c>
      <c r="AC4040" s="7" t="s">
        <v>2380</v>
      </c>
      <c r="AF4040" s="25" t="str">
        <f t="shared" si="432"/>
        <v>Yes</v>
      </c>
      <c r="AG4040" s="36" t="str">
        <f t="shared" si="433"/>
        <v>No</v>
      </c>
      <c r="AJ4040" s="25">
        <v>34.43</v>
      </c>
      <c r="AL4040" s="32" t="str">
        <f t="shared" si="434"/>
        <v>Obesity</v>
      </c>
      <c r="AO4040" s="41">
        <v>1975</v>
      </c>
      <c r="AP4040" s="29" t="s">
        <v>37</v>
      </c>
      <c r="AQ4040" s="7">
        <v>26</v>
      </c>
      <c r="AS4040" s="32" t="str">
        <f t="shared" si="430"/>
        <v>26-10-1975</v>
      </c>
      <c r="AU4040" s="10" t="s">
        <v>9919</v>
      </c>
      <c r="AV4040" s="32">
        <f t="shared" si="435"/>
        <v>47</v>
      </c>
      <c r="AX4040" s="53">
        <v>15090.35</v>
      </c>
      <c r="AY4040" s="51">
        <f t="shared" si="436"/>
        <v>15090</v>
      </c>
      <c r="BA4040" s="10">
        <v>8.6199999999999992</v>
      </c>
      <c r="BB4040" s="51" t="str">
        <f t="shared" si="437"/>
        <v>Diabetes</v>
      </c>
    </row>
    <row r="4041" spans="18:54" ht="15.5" x14ac:dyDescent="0.35">
      <c r="R4041" s="7" t="s">
        <v>6740</v>
      </c>
      <c r="S4041" s="10" t="s">
        <v>7870</v>
      </c>
      <c r="T4041" s="16" t="s">
        <v>5188</v>
      </c>
      <c r="X4041" s="27" t="s">
        <v>2381</v>
      </c>
      <c r="Y4041" s="25">
        <f t="shared" si="431"/>
        <v>0</v>
      </c>
      <c r="AB4041" s="10" t="s">
        <v>2382</v>
      </c>
      <c r="AC4041" s="7" t="s">
        <v>2380</v>
      </c>
      <c r="AF4041" s="25" t="str">
        <f t="shared" si="432"/>
        <v>Yes</v>
      </c>
      <c r="AG4041" s="36" t="str">
        <f t="shared" si="433"/>
        <v>No</v>
      </c>
      <c r="AJ4041" s="25">
        <v>20.86</v>
      </c>
      <c r="AL4041" s="33" t="str">
        <f t="shared" si="434"/>
        <v xml:space="preserve">Normal Weight 
</v>
      </c>
      <c r="AO4041" s="42">
        <v>1972</v>
      </c>
      <c r="AP4041" s="30" t="s">
        <v>15</v>
      </c>
      <c r="AQ4041" s="7">
        <v>7</v>
      </c>
      <c r="AS4041" s="33" t="str">
        <f t="shared" si="430"/>
        <v>07-11-1972</v>
      </c>
      <c r="AU4041" s="10" t="s">
        <v>9920</v>
      </c>
      <c r="AV4041" s="33">
        <f t="shared" si="435"/>
        <v>50</v>
      </c>
      <c r="AX4041" s="53">
        <v>15103.69</v>
      </c>
      <c r="AY4041" s="50">
        <f t="shared" si="436"/>
        <v>15104</v>
      </c>
      <c r="BA4041" s="10">
        <v>4.3600000000000003</v>
      </c>
      <c r="BB4041" s="50" t="str">
        <f t="shared" si="437"/>
        <v>Normal</v>
      </c>
    </row>
    <row r="4042" spans="18:54" ht="15.5" x14ac:dyDescent="0.35">
      <c r="R4042" s="7" t="s">
        <v>6739</v>
      </c>
      <c r="S4042" s="10" t="s">
        <v>7871</v>
      </c>
      <c r="T4042" s="16" t="s">
        <v>6238</v>
      </c>
      <c r="X4042" s="27" t="s">
        <v>2381</v>
      </c>
      <c r="Y4042" s="25">
        <f t="shared" si="431"/>
        <v>0</v>
      </c>
      <c r="AB4042" s="10" t="s">
        <v>2380</v>
      </c>
      <c r="AC4042" s="7" t="s">
        <v>2380</v>
      </c>
      <c r="AF4042" s="25" t="str">
        <f t="shared" si="432"/>
        <v>No</v>
      </c>
      <c r="AG4042" s="36" t="str">
        <f t="shared" si="433"/>
        <v>No</v>
      </c>
      <c r="AJ4042" s="25">
        <v>18.34</v>
      </c>
      <c r="AL4042" s="32" t="str">
        <f t="shared" si="434"/>
        <v>Under weight</v>
      </c>
      <c r="AO4042" s="41">
        <v>1978</v>
      </c>
      <c r="AP4042" s="29" t="s">
        <v>20</v>
      </c>
      <c r="AQ4042" s="7">
        <v>5</v>
      </c>
      <c r="AS4042" s="32" t="str">
        <f t="shared" si="430"/>
        <v>05-09-1978</v>
      </c>
      <c r="AU4042" s="10" t="s">
        <v>9043</v>
      </c>
      <c r="AV4042" s="32">
        <f t="shared" si="435"/>
        <v>44</v>
      </c>
      <c r="AX4042" s="53">
        <v>15123.19</v>
      </c>
      <c r="AY4042" s="51">
        <f t="shared" si="436"/>
        <v>15123</v>
      </c>
      <c r="BA4042" s="10">
        <v>10.01</v>
      </c>
      <c r="BB4042" s="51" t="str">
        <f t="shared" si="437"/>
        <v>Diabetes</v>
      </c>
    </row>
    <row r="4043" spans="18:54" ht="15.5" x14ac:dyDescent="0.35">
      <c r="R4043" s="7" t="s">
        <v>6742</v>
      </c>
      <c r="S4043" s="10" t="s">
        <v>8345</v>
      </c>
      <c r="T4043" s="16" t="s">
        <v>6239</v>
      </c>
      <c r="X4043" s="27" t="s">
        <v>2381</v>
      </c>
      <c r="Y4043" s="25">
        <f t="shared" si="431"/>
        <v>0</v>
      </c>
      <c r="AB4043" s="10" t="s">
        <v>2380</v>
      </c>
      <c r="AC4043" s="7" t="s">
        <v>2380</v>
      </c>
      <c r="AF4043" s="25" t="str">
        <f t="shared" si="432"/>
        <v>No</v>
      </c>
      <c r="AG4043" s="36" t="str">
        <f t="shared" si="433"/>
        <v>No</v>
      </c>
      <c r="AJ4043" s="25">
        <v>34.15</v>
      </c>
      <c r="AL4043" s="33" t="str">
        <f t="shared" si="434"/>
        <v>Obesity</v>
      </c>
      <c r="AO4043" s="42">
        <v>1971</v>
      </c>
      <c r="AP4043" s="30" t="s">
        <v>15</v>
      </c>
      <c r="AQ4043" s="7">
        <v>25</v>
      </c>
      <c r="AS4043" s="33" t="str">
        <f t="shared" si="430"/>
        <v>25-11-1971</v>
      </c>
      <c r="AU4043" s="10" t="s">
        <v>9921</v>
      </c>
      <c r="AV4043" s="33">
        <f t="shared" si="435"/>
        <v>51</v>
      </c>
      <c r="AX4043" s="53">
        <v>15150.44</v>
      </c>
      <c r="AY4043" s="50">
        <f t="shared" si="436"/>
        <v>15150</v>
      </c>
      <c r="BA4043" s="10">
        <v>5.42</v>
      </c>
      <c r="BB4043" s="50" t="str">
        <f t="shared" si="437"/>
        <v>Normal</v>
      </c>
    </row>
    <row r="4044" spans="18:54" ht="15.5" x14ac:dyDescent="0.35">
      <c r="R4044" s="7" t="s">
        <v>6740</v>
      </c>
      <c r="S4044" s="10" t="s">
        <v>7560</v>
      </c>
      <c r="T4044" s="16" t="s">
        <v>6240</v>
      </c>
      <c r="X4044" s="27" t="s">
        <v>2381</v>
      </c>
      <c r="Y4044" s="25">
        <f t="shared" si="431"/>
        <v>0</v>
      </c>
      <c r="AB4044" s="10" t="s">
        <v>2380</v>
      </c>
      <c r="AC4044" s="7" t="s">
        <v>2380</v>
      </c>
      <c r="AF4044" s="25" t="str">
        <f t="shared" si="432"/>
        <v>No</v>
      </c>
      <c r="AG4044" s="36" t="str">
        <f t="shared" si="433"/>
        <v>No</v>
      </c>
      <c r="AJ4044" s="25">
        <v>18.350000000000001</v>
      </c>
      <c r="AL4044" s="32" t="str">
        <f t="shared" si="434"/>
        <v>Under weight</v>
      </c>
      <c r="AO4044" s="41">
        <v>1962</v>
      </c>
      <c r="AP4044" s="29" t="s">
        <v>37</v>
      </c>
      <c r="AQ4044" s="7">
        <v>25</v>
      </c>
      <c r="AS4044" s="32" t="str">
        <f t="shared" si="430"/>
        <v>25-10-1962</v>
      </c>
      <c r="AU4044" s="10" t="s">
        <v>9922</v>
      </c>
      <c r="AV4044" s="32">
        <f t="shared" si="435"/>
        <v>60</v>
      </c>
      <c r="AX4044" s="53">
        <v>15161.25</v>
      </c>
      <c r="AY4044" s="49">
        <f t="shared" si="436"/>
        <v>15161</v>
      </c>
      <c r="BA4044" s="10">
        <v>5.12</v>
      </c>
      <c r="BB4044" s="49" t="str">
        <f t="shared" si="437"/>
        <v>Normal</v>
      </c>
    </row>
    <row r="4045" spans="18:54" ht="15.5" x14ac:dyDescent="0.35">
      <c r="R4045" s="7" t="s">
        <v>6739</v>
      </c>
      <c r="S4045" s="10" t="s">
        <v>7872</v>
      </c>
      <c r="T4045" s="16" t="s">
        <v>6241</v>
      </c>
      <c r="X4045" s="27" t="s">
        <v>2381</v>
      </c>
      <c r="Y4045" s="25">
        <f t="shared" si="431"/>
        <v>0</v>
      </c>
      <c r="AB4045" s="10" t="s">
        <v>2382</v>
      </c>
      <c r="AC4045" s="7" t="s">
        <v>2380</v>
      </c>
      <c r="AF4045" s="25" t="str">
        <f t="shared" si="432"/>
        <v>Yes</v>
      </c>
      <c r="AG4045" s="36" t="str">
        <f t="shared" si="433"/>
        <v>No</v>
      </c>
      <c r="AJ4045" s="25">
        <v>22.13</v>
      </c>
      <c r="AL4045" s="33" t="str">
        <f t="shared" si="434"/>
        <v xml:space="preserve">Normal Weight 
</v>
      </c>
      <c r="AO4045" s="42">
        <v>1959</v>
      </c>
      <c r="AP4045" s="30" t="s">
        <v>18</v>
      </c>
      <c r="AQ4045" s="7">
        <v>4</v>
      </c>
      <c r="AS4045" s="33" t="str">
        <f t="shared" si="430"/>
        <v>04-06-1959</v>
      </c>
      <c r="AU4045" s="10" t="s">
        <v>9923</v>
      </c>
      <c r="AV4045" s="33">
        <f t="shared" si="435"/>
        <v>64</v>
      </c>
      <c r="AX4045" s="53">
        <v>15161.53</v>
      </c>
      <c r="AY4045" s="50">
        <f t="shared" si="436"/>
        <v>15162</v>
      </c>
      <c r="BA4045" s="10">
        <v>9.1999999999999993</v>
      </c>
      <c r="BB4045" s="50" t="str">
        <f t="shared" si="437"/>
        <v>Diabetes</v>
      </c>
    </row>
    <row r="4046" spans="18:54" ht="15.5" x14ac:dyDescent="0.35">
      <c r="R4046" s="7" t="s">
        <v>6739</v>
      </c>
      <c r="S4046" s="10" t="s">
        <v>7873</v>
      </c>
      <c r="T4046" s="16" t="s">
        <v>6242</v>
      </c>
      <c r="X4046" s="27">
        <v>1</v>
      </c>
      <c r="Y4046" s="25">
        <f t="shared" si="431"/>
        <v>1</v>
      </c>
      <c r="AB4046" s="10" t="s">
        <v>2382</v>
      </c>
      <c r="AC4046" s="7" t="s">
        <v>2380</v>
      </c>
      <c r="AF4046" s="25" t="str">
        <f t="shared" si="432"/>
        <v>Yes</v>
      </c>
      <c r="AG4046" s="36" t="str">
        <f t="shared" si="433"/>
        <v>No</v>
      </c>
      <c r="AJ4046" s="25">
        <v>22.51</v>
      </c>
      <c r="AL4046" s="32" t="str">
        <f t="shared" si="434"/>
        <v xml:space="preserve">Normal Weight 
</v>
      </c>
      <c r="AO4046" s="41">
        <v>1959</v>
      </c>
      <c r="AP4046" s="29" t="s">
        <v>30</v>
      </c>
      <c r="AQ4046" s="7">
        <v>3</v>
      </c>
      <c r="AS4046" s="32" t="str">
        <f t="shared" si="430"/>
        <v>03-12-1959</v>
      </c>
      <c r="AU4046" s="10" t="s">
        <v>9924</v>
      </c>
      <c r="AV4046" s="32">
        <f t="shared" si="435"/>
        <v>63</v>
      </c>
      <c r="AX4046" s="53">
        <v>15170.07</v>
      </c>
      <c r="AY4046" s="51">
        <f t="shared" si="436"/>
        <v>15170</v>
      </c>
      <c r="BA4046" s="10">
        <v>6.08</v>
      </c>
      <c r="BB4046" s="51" t="str">
        <f t="shared" si="437"/>
        <v>Prediabetes</v>
      </c>
    </row>
    <row r="4047" spans="18:54" ht="15.5" x14ac:dyDescent="0.35">
      <c r="R4047" s="7" t="s">
        <v>6740</v>
      </c>
      <c r="S4047" s="10" t="s">
        <v>7874</v>
      </c>
      <c r="T4047" s="16" t="s">
        <v>6243</v>
      </c>
      <c r="X4047" s="27">
        <v>1</v>
      </c>
      <c r="Y4047" s="25">
        <f t="shared" si="431"/>
        <v>1</v>
      </c>
      <c r="AB4047" s="10" t="s">
        <v>2380</v>
      </c>
      <c r="AC4047" s="7" t="s">
        <v>2380</v>
      </c>
      <c r="AF4047" s="25" t="str">
        <f t="shared" si="432"/>
        <v>No</v>
      </c>
      <c r="AG4047" s="36" t="str">
        <f t="shared" si="433"/>
        <v>No</v>
      </c>
      <c r="AJ4047" s="25">
        <v>31</v>
      </c>
      <c r="AL4047" s="33" t="str">
        <f t="shared" si="434"/>
        <v>Obesity</v>
      </c>
      <c r="AO4047" s="42">
        <v>1962</v>
      </c>
      <c r="AP4047" s="30" t="s">
        <v>18</v>
      </c>
      <c r="AQ4047" s="7">
        <v>17</v>
      </c>
      <c r="AS4047" s="33" t="str">
        <f t="shared" si="430"/>
        <v>17-06-1962</v>
      </c>
      <c r="AU4047" s="10" t="s">
        <v>9925</v>
      </c>
      <c r="AV4047" s="33">
        <f t="shared" si="435"/>
        <v>60</v>
      </c>
      <c r="AX4047" s="53">
        <v>15174.81</v>
      </c>
      <c r="AY4047" s="50">
        <f t="shared" si="436"/>
        <v>15175</v>
      </c>
      <c r="BA4047" s="10">
        <v>4.7699999999999996</v>
      </c>
      <c r="BB4047" s="50" t="str">
        <f t="shared" si="437"/>
        <v>Normal</v>
      </c>
    </row>
    <row r="4048" spans="18:54" ht="15.5" x14ac:dyDescent="0.35">
      <c r="R4048" s="7" t="s">
        <v>6740</v>
      </c>
      <c r="S4048" s="10" t="s">
        <v>6116</v>
      </c>
      <c r="T4048" s="16" t="s">
        <v>5198</v>
      </c>
      <c r="X4048" s="27">
        <v>1</v>
      </c>
      <c r="Y4048" s="25">
        <f t="shared" si="431"/>
        <v>1</v>
      </c>
      <c r="AB4048" s="10" t="s">
        <v>2380</v>
      </c>
      <c r="AC4048" s="7" t="s">
        <v>2380</v>
      </c>
      <c r="AF4048" s="25" t="str">
        <f t="shared" si="432"/>
        <v>No</v>
      </c>
      <c r="AG4048" s="36" t="str">
        <f t="shared" si="433"/>
        <v>No</v>
      </c>
      <c r="AJ4048" s="25">
        <v>28.27</v>
      </c>
      <c r="AL4048" s="32" t="str">
        <f t="shared" si="434"/>
        <v>Over weight</v>
      </c>
      <c r="AO4048" s="41">
        <v>1978</v>
      </c>
      <c r="AP4048" s="29" t="s">
        <v>15</v>
      </c>
      <c r="AQ4048" s="7">
        <v>23</v>
      </c>
      <c r="AS4048" s="32" t="str">
        <f t="shared" si="430"/>
        <v>23-11-1978</v>
      </c>
      <c r="AU4048" s="10" t="s">
        <v>9926</v>
      </c>
      <c r="AV4048" s="32">
        <f t="shared" si="435"/>
        <v>44</v>
      </c>
      <c r="AX4048" s="53">
        <v>15207.92</v>
      </c>
      <c r="AY4048" s="51">
        <f t="shared" si="436"/>
        <v>15208</v>
      </c>
      <c r="BA4048" s="10">
        <v>4.62</v>
      </c>
      <c r="BB4048" s="51" t="str">
        <f t="shared" si="437"/>
        <v>Normal</v>
      </c>
    </row>
    <row r="4049" spans="18:54" ht="15.5" x14ac:dyDescent="0.35">
      <c r="R4049" s="7" t="s">
        <v>6739</v>
      </c>
      <c r="S4049" s="10" t="s">
        <v>7209</v>
      </c>
      <c r="T4049" s="16" t="s">
        <v>6244</v>
      </c>
      <c r="X4049" s="27">
        <v>1</v>
      </c>
      <c r="Y4049" s="25">
        <f t="shared" si="431"/>
        <v>1</v>
      </c>
      <c r="AB4049" s="10" t="s">
        <v>2382</v>
      </c>
      <c r="AC4049" s="7" t="s">
        <v>2380</v>
      </c>
      <c r="AF4049" s="25" t="str">
        <f t="shared" si="432"/>
        <v>Yes</v>
      </c>
      <c r="AG4049" s="36" t="str">
        <f t="shared" si="433"/>
        <v>No</v>
      </c>
      <c r="AJ4049" s="25">
        <v>29.92</v>
      </c>
      <c r="AL4049" s="33" t="str">
        <f t="shared" si="434"/>
        <v>Over weight</v>
      </c>
      <c r="AO4049" s="42">
        <v>1960</v>
      </c>
      <c r="AP4049" s="30" t="s">
        <v>10</v>
      </c>
      <c r="AQ4049" s="7">
        <v>25</v>
      </c>
      <c r="AS4049" s="33" t="str">
        <f t="shared" si="430"/>
        <v>25-07-1960</v>
      </c>
      <c r="AU4049" s="10" t="s">
        <v>9927</v>
      </c>
      <c r="AV4049" s="33">
        <f t="shared" si="435"/>
        <v>62</v>
      </c>
      <c r="AX4049" s="53">
        <v>15230.32</v>
      </c>
      <c r="AY4049" s="50">
        <f t="shared" si="436"/>
        <v>15230</v>
      </c>
      <c r="BA4049" s="10">
        <v>9.07</v>
      </c>
      <c r="BB4049" s="50" t="str">
        <f t="shared" si="437"/>
        <v>Diabetes</v>
      </c>
    </row>
    <row r="4050" spans="18:54" ht="15.5" x14ac:dyDescent="0.35">
      <c r="R4050" s="7" t="s">
        <v>6739</v>
      </c>
      <c r="S4050" s="10" t="s">
        <v>7875</v>
      </c>
      <c r="T4050" s="16" t="s">
        <v>6245</v>
      </c>
      <c r="X4050" s="27">
        <v>1</v>
      </c>
      <c r="Y4050" s="25">
        <f t="shared" si="431"/>
        <v>1</v>
      </c>
      <c r="AB4050" s="10" t="s">
        <v>2382</v>
      </c>
      <c r="AC4050" s="7" t="s">
        <v>2380</v>
      </c>
      <c r="AF4050" s="25" t="str">
        <f t="shared" si="432"/>
        <v>Yes</v>
      </c>
      <c r="AG4050" s="36" t="str">
        <f t="shared" si="433"/>
        <v>No</v>
      </c>
      <c r="AJ4050" s="25">
        <v>25.9</v>
      </c>
      <c r="AL4050" s="32" t="str">
        <f t="shared" si="434"/>
        <v>Over weight</v>
      </c>
      <c r="AO4050" s="41">
        <v>1969</v>
      </c>
      <c r="AP4050" s="29" t="s">
        <v>20</v>
      </c>
      <c r="AQ4050" s="7">
        <v>16</v>
      </c>
      <c r="AS4050" s="32" t="str">
        <f t="shared" si="430"/>
        <v>16-09-1969</v>
      </c>
      <c r="AU4050" s="10" t="s">
        <v>9928</v>
      </c>
      <c r="AV4050" s="32">
        <f t="shared" si="435"/>
        <v>53</v>
      </c>
      <c r="AX4050" s="53">
        <v>15260.52</v>
      </c>
      <c r="AY4050" s="51">
        <f t="shared" si="436"/>
        <v>15261</v>
      </c>
      <c r="BA4050" s="10">
        <v>9.1199999999999992</v>
      </c>
      <c r="BB4050" s="51" t="str">
        <f t="shared" si="437"/>
        <v>Diabetes</v>
      </c>
    </row>
    <row r="4051" spans="18:54" ht="15.5" x14ac:dyDescent="0.35">
      <c r="R4051" s="7" t="s">
        <v>6739</v>
      </c>
      <c r="S4051" s="10" t="s">
        <v>7876</v>
      </c>
      <c r="T4051" s="16" t="s">
        <v>6246</v>
      </c>
      <c r="X4051" s="27">
        <v>1</v>
      </c>
      <c r="Y4051" s="25">
        <f t="shared" si="431"/>
        <v>1</v>
      </c>
      <c r="AB4051" s="10" t="s">
        <v>2382</v>
      </c>
      <c r="AC4051" s="7" t="s">
        <v>2380</v>
      </c>
      <c r="AF4051" s="25" t="str">
        <f t="shared" si="432"/>
        <v>Yes</v>
      </c>
      <c r="AG4051" s="36" t="str">
        <f t="shared" si="433"/>
        <v>No</v>
      </c>
      <c r="AJ4051" s="25">
        <v>27.74</v>
      </c>
      <c r="AL4051" s="33" t="str">
        <f t="shared" si="434"/>
        <v>Over weight</v>
      </c>
      <c r="AO4051" s="42">
        <v>1963</v>
      </c>
      <c r="AP4051" s="30" t="s">
        <v>30</v>
      </c>
      <c r="AQ4051" s="7">
        <v>13</v>
      </c>
      <c r="AS4051" s="33" t="str">
        <f t="shared" si="430"/>
        <v>13-12-1963</v>
      </c>
      <c r="AU4051" s="10" t="s">
        <v>9929</v>
      </c>
      <c r="AV4051" s="33">
        <f t="shared" si="435"/>
        <v>59</v>
      </c>
      <c r="AX4051" s="53">
        <v>15322.77</v>
      </c>
      <c r="AY4051" s="50">
        <f t="shared" si="436"/>
        <v>15323</v>
      </c>
      <c r="BA4051" s="10">
        <v>7.32</v>
      </c>
      <c r="BB4051" s="50" t="str">
        <f t="shared" si="437"/>
        <v>Diabetes</v>
      </c>
    </row>
    <row r="4052" spans="18:54" ht="15.5" x14ac:dyDescent="0.35">
      <c r="R4052" s="7" t="s">
        <v>6739</v>
      </c>
      <c r="S4052" s="10" t="s">
        <v>7877</v>
      </c>
      <c r="T4052" s="16" t="s">
        <v>5989</v>
      </c>
      <c r="X4052" s="27">
        <v>2</v>
      </c>
      <c r="Y4052" s="25">
        <f t="shared" si="431"/>
        <v>2</v>
      </c>
      <c r="AB4052" s="10" t="s">
        <v>2380</v>
      </c>
      <c r="AC4052" s="7" t="s">
        <v>2380</v>
      </c>
      <c r="AF4052" s="25" t="str">
        <f t="shared" si="432"/>
        <v>No</v>
      </c>
      <c r="AG4052" s="36" t="str">
        <f t="shared" si="433"/>
        <v>No</v>
      </c>
      <c r="AJ4052" s="25">
        <v>17.260000000000002</v>
      </c>
      <c r="AL4052" s="32" t="str">
        <f t="shared" si="434"/>
        <v>Under weight</v>
      </c>
      <c r="AO4052" s="41">
        <v>2001</v>
      </c>
      <c r="AP4052" s="29" t="s">
        <v>10</v>
      </c>
      <c r="AQ4052" s="7">
        <v>14</v>
      </c>
      <c r="AS4052" s="32" t="str">
        <f t="shared" si="430"/>
        <v>14-07-2001</v>
      </c>
      <c r="AU4052" s="10" t="s">
        <v>9469</v>
      </c>
      <c r="AV4052" s="32">
        <f t="shared" si="435"/>
        <v>21</v>
      </c>
      <c r="AX4052" s="53">
        <v>15359.1</v>
      </c>
      <c r="AY4052" s="49">
        <f t="shared" si="436"/>
        <v>15359</v>
      </c>
      <c r="BA4052" s="10">
        <v>11.73</v>
      </c>
      <c r="BB4052" s="49" t="str">
        <f t="shared" si="437"/>
        <v>Diabetes</v>
      </c>
    </row>
    <row r="4053" spans="18:54" ht="15.5" x14ac:dyDescent="0.35">
      <c r="R4053" s="7" t="s">
        <v>6739</v>
      </c>
      <c r="S4053" s="10" t="s">
        <v>7474</v>
      </c>
      <c r="T4053" s="16" t="s">
        <v>6247</v>
      </c>
      <c r="X4053" s="27">
        <v>1</v>
      </c>
      <c r="Y4053" s="25">
        <f t="shared" si="431"/>
        <v>1</v>
      </c>
      <c r="AB4053" s="10" t="s">
        <v>2382</v>
      </c>
      <c r="AC4053" s="7" t="s">
        <v>2380</v>
      </c>
      <c r="AF4053" s="25" t="str">
        <f t="shared" si="432"/>
        <v>Yes</v>
      </c>
      <c r="AG4053" s="36" t="str">
        <f t="shared" si="433"/>
        <v>No</v>
      </c>
      <c r="AJ4053" s="25">
        <v>19.855</v>
      </c>
      <c r="AL4053" s="33" t="str">
        <f t="shared" si="434"/>
        <v xml:space="preserve">Normal Weight 
</v>
      </c>
      <c r="AO4053" s="42">
        <v>1988</v>
      </c>
      <c r="AP4053" s="30" t="s">
        <v>30</v>
      </c>
      <c r="AQ4053" s="7">
        <v>17</v>
      </c>
      <c r="AS4053" s="33" t="str">
        <f t="shared" si="430"/>
        <v>17-12-1988</v>
      </c>
      <c r="AU4053" s="10" t="s">
        <v>9930</v>
      </c>
      <c r="AV4053" s="33">
        <f t="shared" si="435"/>
        <v>34</v>
      </c>
      <c r="AX4053" s="53">
        <v>15361.5</v>
      </c>
      <c r="AY4053" s="50">
        <f t="shared" si="436"/>
        <v>15362</v>
      </c>
      <c r="BA4053" s="10">
        <v>6.64</v>
      </c>
      <c r="BB4053" s="50" t="str">
        <f t="shared" si="437"/>
        <v>Diabetes</v>
      </c>
    </row>
    <row r="4054" spans="18:54" ht="15.5" x14ac:dyDescent="0.35">
      <c r="R4054" s="7" t="s">
        <v>6740</v>
      </c>
      <c r="S4054" s="10" t="s">
        <v>6287</v>
      </c>
      <c r="T4054" s="16" t="s">
        <v>6248</v>
      </c>
      <c r="X4054" s="27" t="s">
        <v>2381</v>
      </c>
      <c r="Y4054" s="25">
        <f t="shared" si="431"/>
        <v>0</v>
      </c>
      <c r="AB4054" s="10" t="s">
        <v>2380</v>
      </c>
      <c r="AC4054" s="7" t="s">
        <v>2380</v>
      </c>
      <c r="AF4054" s="25" t="str">
        <f t="shared" si="432"/>
        <v>No</v>
      </c>
      <c r="AG4054" s="36" t="str">
        <f t="shared" si="433"/>
        <v>No</v>
      </c>
      <c r="AJ4054" s="25">
        <v>41.69</v>
      </c>
      <c r="AL4054" s="32" t="str">
        <f t="shared" si="434"/>
        <v>Obesity</v>
      </c>
      <c r="AO4054" s="41">
        <v>1968</v>
      </c>
      <c r="AP4054" s="29" t="s">
        <v>10</v>
      </c>
      <c r="AQ4054" s="7">
        <v>18</v>
      </c>
      <c r="AS4054" s="32" t="str">
        <f t="shared" si="430"/>
        <v>18-07-1968</v>
      </c>
      <c r="AU4054" s="10" t="s">
        <v>9130</v>
      </c>
      <c r="AV4054" s="32">
        <f t="shared" si="435"/>
        <v>54</v>
      </c>
      <c r="AX4054" s="53">
        <v>15363.77</v>
      </c>
      <c r="AY4054" s="51">
        <f t="shared" si="436"/>
        <v>15364</v>
      </c>
      <c r="BA4054" s="10">
        <v>5.78</v>
      </c>
      <c r="BB4054" s="51" t="str">
        <f t="shared" si="437"/>
        <v>Prediabetes</v>
      </c>
    </row>
    <row r="4055" spans="18:54" ht="15.5" x14ac:dyDescent="0.35">
      <c r="R4055" s="7" t="s">
        <v>6739</v>
      </c>
      <c r="S4055" s="10" t="s">
        <v>7878</v>
      </c>
      <c r="T4055" s="16" t="s">
        <v>6249</v>
      </c>
      <c r="X4055" s="27" t="s">
        <v>2381</v>
      </c>
      <c r="Y4055" s="25">
        <f t="shared" si="431"/>
        <v>0</v>
      </c>
      <c r="AB4055" s="10" t="s">
        <v>2380</v>
      </c>
      <c r="AC4055" s="7" t="s">
        <v>2380</v>
      </c>
      <c r="AF4055" s="25" t="str">
        <f t="shared" si="432"/>
        <v>No</v>
      </c>
      <c r="AG4055" s="36" t="str">
        <f t="shared" si="433"/>
        <v>No</v>
      </c>
      <c r="AJ4055" s="25">
        <v>16.12</v>
      </c>
      <c r="AL4055" s="33" t="str">
        <f t="shared" si="434"/>
        <v>Under weight</v>
      </c>
      <c r="AO4055" s="42">
        <v>1962</v>
      </c>
      <c r="AP4055" s="30" t="s">
        <v>20</v>
      </c>
      <c r="AQ4055" s="7">
        <v>6</v>
      </c>
      <c r="AS4055" s="33" t="str">
        <f t="shared" si="430"/>
        <v>06-09-1962</v>
      </c>
      <c r="AU4055" s="10" t="s">
        <v>9931</v>
      </c>
      <c r="AV4055" s="33">
        <f t="shared" si="435"/>
        <v>60</v>
      </c>
      <c r="AX4055" s="53">
        <v>15368.22</v>
      </c>
      <c r="AY4055" s="50">
        <f t="shared" si="436"/>
        <v>15368</v>
      </c>
      <c r="BA4055" s="10">
        <v>10.45</v>
      </c>
      <c r="BB4055" s="50" t="str">
        <f t="shared" si="437"/>
        <v>Diabetes</v>
      </c>
    </row>
    <row r="4056" spans="18:54" ht="15.5" x14ac:dyDescent="0.35">
      <c r="R4056" s="7" t="s">
        <v>6740</v>
      </c>
      <c r="S4056" s="10" t="s">
        <v>6751</v>
      </c>
      <c r="T4056" s="16" t="s">
        <v>6250</v>
      </c>
      <c r="X4056" s="27">
        <v>1</v>
      </c>
      <c r="Y4056" s="25">
        <f t="shared" si="431"/>
        <v>1</v>
      </c>
      <c r="AB4056" s="10" t="s">
        <v>2380</v>
      </c>
      <c r="AC4056" s="7" t="s">
        <v>2380</v>
      </c>
      <c r="AF4056" s="25" t="str">
        <f t="shared" si="432"/>
        <v>No</v>
      </c>
      <c r="AG4056" s="36" t="str">
        <f t="shared" si="433"/>
        <v>No</v>
      </c>
      <c r="AJ4056" s="25">
        <v>37.43</v>
      </c>
      <c r="AL4056" s="32" t="str">
        <f t="shared" si="434"/>
        <v>Obesity</v>
      </c>
      <c r="AO4056" s="41">
        <v>1964</v>
      </c>
      <c r="AP4056" s="29" t="s">
        <v>20</v>
      </c>
      <c r="AQ4056" s="7">
        <v>4</v>
      </c>
      <c r="AS4056" s="32" t="str">
        <f t="shared" si="430"/>
        <v>04-09-1964</v>
      </c>
      <c r="AU4056" s="10" t="s">
        <v>9932</v>
      </c>
      <c r="AV4056" s="32">
        <f t="shared" si="435"/>
        <v>58</v>
      </c>
      <c r="AX4056" s="53">
        <v>15377.77</v>
      </c>
      <c r="AY4056" s="51">
        <f t="shared" si="436"/>
        <v>15378</v>
      </c>
      <c r="BA4056" s="10">
        <v>4.5199999999999996</v>
      </c>
      <c r="BB4056" s="51" t="str">
        <f t="shared" si="437"/>
        <v>Normal</v>
      </c>
    </row>
    <row r="4057" spans="18:54" ht="15.5" x14ac:dyDescent="0.35">
      <c r="R4057" s="7" t="s">
        <v>6740</v>
      </c>
      <c r="S4057" s="10" t="s">
        <v>6812</v>
      </c>
      <c r="T4057" s="16" t="s">
        <v>6251</v>
      </c>
      <c r="X4057" s="27" t="s">
        <v>2381</v>
      </c>
      <c r="Y4057" s="25">
        <f t="shared" si="431"/>
        <v>0</v>
      </c>
      <c r="AB4057" s="10" t="s">
        <v>2380</v>
      </c>
      <c r="AC4057" s="7" t="s">
        <v>2380</v>
      </c>
      <c r="AF4057" s="25" t="str">
        <f t="shared" si="432"/>
        <v>No</v>
      </c>
      <c r="AG4057" s="36" t="str">
        <f t="shared" si="433"/>
        <v>No</v>
      </c>
      <c r="AJ4057" s="25">
        <v>31.065000000000001</v>
      </c>
      <c r="AL4057" s="33" t="str">
        <f t="shared" si="434"/>
        <v>Obesity</v>
      </c>
      <c r="AO4057" s="42">
        <v>1990</v>
      </c>
      <c r="AP4057" s="30" t="s">
        <v>37</v>
      </c>
      <c r="AQ4057" s="7">
        <v>25</v>
      </c>
      <c r="AS4057" s="33" t="str">
        <f t="shared" si="430"/>
        <v>25-10-1990</v>
      </c>
      <c r="AU4057" s="10" t="s">
        <v>9933</v>
      </c>
      <c r="AV4057" s="33">
        <f t="shared" si="435"/>
        <v>32</v>
      </c>
      <c r="AX4057" s="53">
        <v>15440.2</v>
      </c>
      <c r="AY4057" s="50">
        <f t="shared" si="436"/>
        <v>15440</v>
      </c>
      <c r="BA4057" s="10">
        <v>5.71</v>
      </c>
      <c r="BB4057" s="50" t="str">
        <f t="shared" si="437"/>
        <v>Prediabetes</v>
      </c>
    </row>
    <row r="4058" spans="18:54" ht="15.5" x14ac:dyDescent="0.35">
      <c r="R4058" s="7" t="s">
        <v>6740</v>
      </c>
      <c r="S4058" s="10" t="s">
        <v>7286</v>
      </c>
      <c r="T4058" s="16" t="s">
        <v>6252</v>
      </c>
      <c r="X4058" s="27" t="s">
        <v>2381</v>
      </c>
      <c r="Y4058" s="25">
        <f t="shared" si="431"/>
        <v>0</v>
      </c>
      <c r="AB4058" s="10" t="s">
        <v>2380</v>
      </c>
      <c r="AC4058" s="7" t="s">
        <v>2380</v>
      </c>
      <c r="AF4058" s="25" t="str">
        <f t="shared" si="432"/>
        <v>No</v>
      </c>
      <c r="AG4058" s="36" t="str">
        <f t="shared" si="433"/>
        <v>No</v>
      </c>
      <c r="AJ4058" s="25">
        <v>25.08</v>
      </c>
      <c r="AL4058" s="32" t="str">
        <f t="shared" si="434"/>
        <v>Over weight</v>
      </c>
      <c r="AO4058" s="41">
        <v>1976</v>
      </c>
      <c r="AP4058" s="29" t="s">
        <v>10</v>
      </c>
      <c r="AQ4058" s="7">
        <v>20</v>
      </c>
      <c r="AS4058" s="32" t="str">
        <f t="shared" si="430"/>
        <v>20-07-1976</v>
      </c>
      <c r="AU4058" s="10" t="s">
        <v>9325</v>
      </c>
      <c r="AV4058" s="32">
        <f t="shared" si="435"/>
        <v>46</v>
      </c>
      <c r="AX4058" s="53">
        <v>15450.48</v>
      </c>
      <c r="AY4058" s="51">
        <f t="shared" si="436"/>
        <v>15450</v>
      </c>
      <c r="BA4058" s="10">
        <v>4.7699999999999996</v>
      </c>
      <c r="BB4058" s="51" t="str">
        <f t="shared" si="437"/>
        <v>Normal</v>
      </c>
    </row>
    <row r="4059" spans="18:54" ht="15.5" x14ac:dyDescent="0.35">
      <c r="R4059" s="7" t="s">
        <v>6739</v>
      </c>
      <c r="S4059" s="10" t="s">
        <v>6910</v>
      </c>
      <c r="T4059" s="16" t="s">
        <v>6253</v>
      </c>
      <c r="X4059" s="27">
        <v>1</v>
      </c>
      <c r="Y4059" s="25">
        <f t="shared" si="431"/>
        <v>1</v>
      </c>
      <c r="AB4059" s="10" t="s">
        <v>2382</v>
      </c>
      <c r="AC4059" s="7" t="s">
        <v>2380</v>
      </c>
      <c r="AF4059" s="25" t="str">
        <f t="shared" si="432"/>
        <v>Yes</v>
      </c>
      <c r="AG4059" s="36" t="str">
        <f t="shared" si="433"/>
        <v>No</v>
      </c>
      <c r="AJ4059" s="25">
        <v>15.2</v>
      </c>
      <c r="AL4059" s="33" t="str">
        <f t="shared" si="434"/>
        <v>Under weight</v>
      </c>
      <c r="AO4059" s="42">
        <v>2004</v>
      </c>
      <c r="AP4059" s="30" t="s">
        <v>10</v>
      </c>
      <c r="AQ4059" s="7">
        <v>17</v>
      </c>
      <c r="AS4059" s="33" t="str">
        <f t="shared" si="430"/>
        <v>17-07-2004</v>
      </c>
      <c r="AU4059" s="10" t="s">
        <v>9934</v>
      </c>
      <c r="AV4059" s="33">
        <f t="shared" si="435"/>
        <v>18</v>
      </c>
      <c r="AX4059" s="53">
        <v>15518.18</v>
      </c>
      <c r="AY4059" s="50">
        <f t="shared" si="436"/>
        <v>15518</v>
      </c>
      <c r="BA4059" s="10">
        <v>7.81</v>
      </c>
      <c r="BB4059" s="50" t="str">
        <f t="shared" si="437"/>
        <v>Diabetes</v>
      </c>
    </row>
    <row r="4060" spans="18:54" ht="15.5" x14ac:dyDescent="0.35">
      <c r="R4060" s="7" t="s">
        <v>6740</v>
      </c>
      <c r="S4060" s="10" t="s">
        <v>7879</v>
      </c>
      <c r="T4060" s="16" t="s">
        <v>5457</v>
      </c>
      <c r="X4060" s="27" t="s">
        <v>2381</v>
      </c>
      <c r="Y4060" s="25">
        <f t="shared" si="431"/>
        <v>0</v>
      </c>
      <c r="AB4060" s="10" t="s">
        <v>2382</v>
      </c>
      <c r="AC4060" s="7" t="s">
        <v>2380</v>
      </c>
      <c r="AF4060" s="25" t="str">
        <f t="shared" si="432"/>
        <v>Yes</v>
      </c>
      <c r="AG4060" s="36" t="str">
        <f t="shared" si="433"/>
        <v>No</v>
      </c>
      <c r="AJ4060" s="25">
        <v>22.34</v>
      </c>
      <c r="AL4060" s="32" t="str">
        <f t="shared" si="434"/>
        <v xml:space="preserve">Normal Weight 
</v>
      </c>
      <c r="AO4060" s="41">
        <v>1974</v>
      </c>
      <c r="AP4060" s="29" t="s">
        <v>18</v>
      </c>
      <c r="AQ4060" s="7">
        <v>28</v>
      </c>
      <c r="AS4060" s="32" t="str">
        <f t="shared" si="430"/>
        <v>28-06-1974</v>
      </c>
      <c r="AU4060" s="10" t="s">
        <v>9935</v>
      </c>
      <c r="AV4060" s="32">
        <f t="shared" si="435"/>
        <v>48</v>
      </c>
      <c r="AX4060" s="53">
        <v>15532.16</v>
      </c>
      <c r="AY4060" s="49">
        <f t="shared" si="436"/>
        <v>15532</v>
      </c>
      <c r="BA4060" s="10">
        <v>5.19</v>
      </c>
      <c r="BB4060" s="49" t="str">
        <f t="shared" si="437"/>
        <v>Normal</v>
      </c>
    </row>
    <row r="4061" spans="18:54" ht="15.5" x14ac:dyDescent="0.35">
      <c r="R4061" s="7" t="s">
        <v>6739</v>
      </c>
      <c r="S4061" s="10" t="s">
        <v>7880</v>
      </c>
      <c r="T4061" s="16" t="s">
        <v>6254</v>
      </c>
      <c r="X4061" s="27">
        <v>1</v>
      </c>
      <c r="Y4061" s="25">
        <f t="shared" si="431"/>
        <v>1</v>
      </c>
      <c r="AB4061" s="10" t="s">
        <v>2380</v>
      </c>
      <c r="AC4061" s="7" t="s">
        <v>2380</v>
      </c>
      <c r="AF4061" s="25" t="str">
        <f t="shared" si="432"/>
        <v>No</v>
      </c>
      <c r="AG4061" s="36" t="str">
        <f t="shared" si="433"/>
        <v>No</v>
      </c>
      <c r="AJ4061" s="25">
        <v>40.15</v>
      </c>
      <c r="AL4061" s="33" t="str">
        <f t="shared" si="434"/>
        <v>Obesity</v>
      </c>
      <c r="AO4061" s="42">
        <v>1959</v>
      </c>
      <c r="AP4061" s="30" t="s">
        <v>37</v>
      </c>
      <c r="AQ4061" s="7">
        <v>2</v>
      </c>
      <c r="AS4061" s="33" t="str">
        <f t="shared" si="430"/>
        <v>02-10-1959</v>
      </c>
      <c r="AU4061" s="10" t="s">
        <v>9936</v>
      </c>
      <c r="AV4061" s="33">
        <f t="shared" si="435"/>
        <v>63</v>
      </c>
      <c r="AX4061" s="53">
        <v>15555.19</v>
      </c>
      <c r="AY4061" s="50">
        <f t="shared" si="436"/>
        <v>15555</v>
      </c>
      <c r="BA4061" s="10">
        <v>5.93</v>
      </c>
      <c r="BB4061" s="50" t="str">
        <f t="shared" si="437"/>
        <v>Prediabetes</v>
      </c>
    </row>
    <row r="4062" spans="18:54" ht="15.5" x14ac:dyDescent="0.35">
      <c r="R4062" s="7" t="s">
        <v>6739</v>
      </c>
      <c r="S4062" s="10" t="s">
        <v>7182</v>
      </c>
      <c r="T4062" s="16" t="s">
        <v>5782</v>
      </c>
      <c r="X4062" s="27">
        <v>1</v>
      </c>
      <c r="Y4062" s="25">
        <f t="shared" si="431"/>
        <v>1</v>
      </c>
      <c r="AB4062" s="10" t="s">
        <v>2380</v>
      </c>
      <c r="AC4062" s="7" t="s">
        <v>2380</v>
      </c>
      <c r="AF4062" s="25" t="str">
        <f t="shared" si="432"/>
        <v>No</v>
      </c>
      <c r="AG4062" s="36" t="str">
        <f t="shared" si="433"/>
        <v>No</v>
      </c>
      <c r="AJ4062" s="25">
        <v>37.729999999999997</v>
      </c>
      <c r="AL4062" s="32" t="str">
        <f t="shared" si="434"/>
        <v>Obesity</v>
      </c>
      <c r="AO4062" s="41">
        <v>1974</v>
      </c>
      <c r="AP4062" s="29" t="s">
        <v>10</v>
      </c>
      <c r="AQ4062" s="7">
        <v>30</v>
      </c>
      <c r="AS4062" s="32" t="str">
        <f t="shared" si="430"/>
        <v>30-07-1974</v>
      </c>
      <c r="AU4062" s="10" t="s">
        <v>9937</v>
      </c>
      <c r="AV4062" s="32">
        <f t="shared" si="435"/>
        <v>48</v>
      </c>
      <c r="AX4062" s="53">
        <v>15556.67</v>
      </c>
      <c r="AY4062" s="51">
        <f t="shared" si="436"/>
        <v>15557</v>
      </c>
      <c r="BA4062" s="10">
        <v>6.29</v>
      </c>
      <c r="BB4062" s="51" t="str">
        <f t="shared" si="437"/>
        <v>Prediabetes</v>
      </c>
    </row>
    <row r="4063" spans="18:54" ht="15.5" x14ac:dyDescent="0.35">
      <c r="R4063" s="7" t="s">
        <v>6740</v>
      </c>
      <c r="S4063" s="10" t="s">
        <v>7881</v>
      </c>
      <c r="T4063" s="16" t="s">
        <v>6255</v>
      </c>
      <c r="X4063" s="27" t="s">
        <v>2381</v>
      </c>
      <c r="Y4063" s="25">
        <f t="shared" si="431"/>
        <v>0</v>
      </c>
      <c r="AB4063" s="10" t="s">
        <v>2380</v>
      </c>
      <c r="AC4063" s="7" t="s">
        <v>2380</v>
      </c>
      <c r="AF4063" s="25" t="str">
        <f t="shared" si="432"/>
        <v>No</v>
      </c>
      <c r="AG4063" s="36" t="str">
        <f t="shared" si="433"/>
        <v>No</v>
      </c>
      <c r="AJ4063" s="25">
        <v>25.35</v>
      </c>
      <c r="AL4063" s="33" t="str">
        <f t="shared" si="434"/>
        <v>Over weight</v>
      </c>
      <c r="AO4063" s="42">
        <v>1965</v>
      </c>
      <c r="AP4063" s="30" t="s">
        <v>37</v>
      </c>
      <c r="AQ4063" s="7">
        <v>28</v>
      </c>
      <c r="AS4063" s="33" t="str">
        <f t="shared" si="430"/>
        <v>28-10-1965</v>
      </c>
      <c r="AU4063" s="10" t="s">
        <v>9938</v>
      </c>
      <c r="AV4063" s="33">
        <f t="shared" si="435"/>
        <v>57</v>
      </c>
      <c r="AX4063" s="53">
        <v>15608.58</v>
      </c>
      <c r="AY4063" s="50">
        <f t="shared" si="436"/>
        <v>15609</v>
      </c>
      <c r="BA4063" s="10">
        <v>4.9000000000000004</v>
      </c>
      <c r="BB4063" s="50" t="str">
        <f t="shared" si="437"/>
        <v>Normal</v>
      </c>
    </row>
    <row r="4064" spans="18:54" ht="15.5" x14ac:dyDescent="0.35">
      <c r="R4064" s="7" t="s">
        <v>6739</v>
      </c>
      <c r="S4064" s="10" t="s">
        <v>7389</v>
      </c>
      <c r="T4064" s="16" t="s">
        <v>5989</v>
      </c>
      <c r="X4064" s="27">
        <v>1</v>
      </c>
      <c r="Y4064" s="25">
        <f t="shared" si="431"/>
        <v>1</v>
      </c>
      <c r="AB4064" s="10" t="s">
        <v>2382</v>
      </c>
      <c r="AC4064" s="7" t="s">
        <v>2380</v>
      </c>
      <c r="AF4064" s="25" t="str">
        <f t="shared" si="432"/>
        <v>Yes</v>
      </c>
      <c r="AG4064" s="36" t="str">
        <f t="shared" si="433"/>
        <v>No</v>
      </c>
      <c r="AJ4064" s="25">
        <v>26.41</v>
      </c>
      <c r="AL4064" s="32" t="str">
        <f t="shared" si="434"/>
        <v>Over weight</v>
      </c>
      <c r="AO4064" s="41">
        <v>1960</v>
      </c>
      <c r="AP4064" s="29" t="s">
        <v>18</v>
      </c>
      <c r="AQ4064" s="7">
        <v>6</v>
      </c>
      <c r="AS4064" s="32" t="str">
        <f t="shared" si="430"/>
        <v>06-06-1960</v>
      </c>
      <c r="AU4064" s="10" t="s">
        <v>9939</v>
      </c>
      <c r="AV4064" s="32">
        <f t="shared" si="435"/>
        <v>63</v>
      </c>
      <c r="AX4064" s="53">
        <v>15612.19</v>
      </c>
      <c r="AY4064" s="51">
        <f t="shared" si="436"/>
        <v>15612</v>
      </c>
      <c r="BA4064" s="10">
        <v>5.07</v>
      </c>
      <c r="BB4064" s="51" t="str">
        <f t="shared" si="437"/>
        <v>Normal</v>
      </c>
    </row>
    <row r="4065" spans="18:54" ht="15.5" x14ac:dyDescent="0.35">
      <c r="R4065" s="7" t="s">
        <v>6739</v>
      </c>
      <c r="S4065" s="10" t="s">
        <v>7882</v>
      </c>
      <c r="T4065" s="16" t="s">
        <v>6256</v>
      </c>
      <c r="X4065" s="27">
        <v>1</v>
      </c>
      <c r="Y4065" s="25">
        <f t="shared" si="431"/>
        <v>1</v>
      </c>
      <c r="AB4065" s="10" t="s">
        <v>2380</v>
      </c>
      <c r="AC4065" s="7" t="s">
        <v>2380</v>
      </c>
      <c r="AF4065" s="25" t="str">
        <f t="shared" si="432"/>
        <v>No</v>
      </c>
      <c r="AG4065" s="36" t="str">
        <f t="shared" si="433"/>
        <v>No</v>
      </c>
      <c r="AJ4065" s="25">
        <v>27.6</v>
      </c>
      <c r="AL4065" s="33" t="str">
        <f t="shared" si="434"/>
        <v>Over weight</v>
      </c>
      <c r="AO4065" s="42">
        <v>1988</v>
      </c>
      <c r="AP4065" s="30" t="s">
        <v>30</v>
      </c>
      <c r="AQ4065" s="7">
        <v>22</v>
      </c>
      <c r="AS4065" s="33" t="str">
        <f t="shared" si="430"/>
        <v>22-12-1988</v>
      </c>
      <c r="AU4065" s="10" t="s">
        <v>9940</v>
      </c>
      <c r="AV4065" s="33">
        <f t="shared" si="435"/>
        <v>34</v>
      </c>
      <c r="AX4065" s="53">
        <v>15646.28</v>
      </c>
      <c r="AY4065" s="50">
        <f t="shared" si="436"/>
        <v>15646</v>
      </c>
      <c r="BA4065" s="10">
        <v>5.33</v>
      </c>
      <c r="BB4065" s="50" t="str">
        <f t="shared" si="437"/>
        <v>Normal</v>
      </c>
    </row>
    <row r="4066" spans="18:54" ht="15.5" x14ac:dyDescent="0.35">
      <c r="R4066" s="7" t="s">
        <v>6740</v>
      </c>
      <c r="S4066" s="10" t="s">
        <v>7883</v>
      </c>
      <c r="T4066" s="16" t="s">
        <v>6257</v>
      </c>
      <c r="U4066" t="s">
        <v>6741</v>
      </c>
      <c r="X4066" s="27">
        <v>1</v>
      </c>
      <c r="Y4066" s="25">
        <f t="shared" si="431"/>
        <v>1</v>
      </c>
      <c r="AB4066" s="10" t="s">
        <v>2382</v>
      </c>
      <c r="AC4066" s="7" t="s">
        <v>2380</v>
      </c>
      <c r="AF4066" s="25" t="str">
        <f t="shared" si="432"/>
        <v>Yes</v>
      </c>
      <c r="AG4066" s="36" t="str">
        <f t="shared" si="433"/>
        <v>No</v>
      </c>
      <c r="AJ4066" s="25">
        <v>33.82</v>
      </c>
      <c r="AL4066" s="32" t="str">
        <f t="shared" si="434"/>
        <v>Obesity</v>
      </c>
      <c r="AO4066" s="41">
        <v>1973</v>
      </c>
      <c r="AP4066" s="29" t="s">
        <v>18</v>
      </c>
      <c r="AQ4066" s="7">
        <v>26</v>
      </c>
      <c r="AS4066" s="32" t="str">
        <f t="shared" si="430"/>
        <v>26-06-1973</v>
      </c>
      <c r="AU4066" s="10" t="s">
        <v>9941</v>
      </c>
      <c r="AV4066" s="32">
        <f t="shared" si="435"/>
        <v>49</v>
      </c>
      <c r="AX4066" s="53">
        <v>15670.3</v>
      </c>
      <c r="AY4066" s="51">
        <f t="shared" si="436"/>
        <v>15670</v>
      </c>
      <c r="BA4066" s="10">
        <v>8.93</v>
      </c>
      <c r="BB4066" s="51" t="str">
        <f t="shared" si="437"/>
        <v>Diabetes</v>
      </c>
    </row>
    <row r="4067" spans="18:54" ht="15.5" x14ac:dyDescent="0.35">
      <c r="R4067" s="7" t="s">
        <v>6739</v>
      </c>
      <c r="S4067" s="10" t="s">
        <v>7027</v>
      </c>
      <c r="T4067" s="16" t="s">
        <v>6258</v>
      </c>
      <c r="X4067" s="27" t="s">
        <v>2381</v>
      </c>
      <c r="Y4067" s="25">
        <f t="shared" si="431"/>
        <v>0</v>
      </c>
      <c r="AB4067" s="10" t="s">
        <v>2380</v>
      </c>
      <c r="AC4067" s="7" t="s">
        <v>2380</v>
      </c>
      <c r="AF4067" s="25" t="str">
        <f t="shared" si="432"/>
        <v>No</v>
      </c>
      <c r="AG4067" s="36" t="str">
        <f t="shared" si="433"/>
        <v>No</v>
      </c>
      <c r="AJ4067" s="25">
        <v>32.9</v>
      </c>
      <c r="AL4067" s="33" t="str">
        <f t="shared" si="434"/>
        <v>Obesity</v>
      </c>
      <c r="AO4067" s="42">
        <v>1976</v>
      </c>
      <c r="AP4067" s="30" t="s">
        <v>20</v>
      </c>
      <c r="AQ4067" s="7">
        <v>20</v>
      </c>
      <c r="AS4067" s="33" t="str">
        <f t="shared" si="430"/>
        <v>20-09-1976</v>
      </c>
      <c r="AU4067" s="10" t="s">
        <v>9942</v>
      </c>
      <c r="AV4067" s="33">
        <f t="shared" si="435"/>
        <v>46</v>
      </c>
      <c r="AX4067" s="53">
        <v>15698.86</v>
      </c>
      <c r="AY4067" s="50">
        <f t="shared" si="436"/>
        <v>15699</v>
      </c>
      <c r="BA4067" s="10">
        <v>4.3499999999999996</v>
      </c>
      <c r="BB4067" s="50" t="str">
        <f t="shared" si="437"/>
        <v>Normal</v>
      </c>
    </row>
    <row r="4068" spans="18:54" ht="15.5" x14ac:dyDescent="0.35">
      <c r="R4068" s="7" t="s">
        <v>6740</v>
      </c>
      <c r="S4068" s="10" t="s">
        <v>6899</v>
      </c>
      <c r="T4068" s="16" t="s">
        <v>6259</v>
      </c>
      <c r="X4068" s="27">
        <v>1</v>
      </c>
      <c r="Y4068" s="25">
        <f t="shared" si="431"/>
        <v>1</v>
      </c>
      <c r="AB4068" s="10" t="s">
        <v>2382</v>
      </c>
      <c r="AC4068" s="7" t="s">
        <v>2380</v>
      </c>
      <c r="AF4068" s="25" t="str">
        <f t="shared" si="432"/>
        <v>Yes</v>
      </c>
      <c r="AG4068" s="36" t="str">
        <f t="shared" si="433"/>
        <v>No</v>
      </c>
      <c r="AJ4068" s="25">
        <v>30.875</v>
      </c>
      <c r="AL4068" s="32" t="str">
        <f t="shared" si="434"/>
        <v>Obesity</v>
      </c>
      <c r="AO4068" s="41">
        <v>1974</v>
      </c>
      <c r="AP4068" s="29" t="s">
        <v>35</v>
      </c>
      <c r="AQ4068" s="7">
        <v>29</v>
      </c>
      <c r="AS4068" s="32" t="str">
        <f t="shared" si="430"/>
        <v>29-08-1974</v>
      </c>
      <c r="AU4068" s="10" t="s">
        <v>9943</v>
      </c>
      <c r="AV4068" s="32">
        <f t="shared" si="435"/>
        <v>48</v>
      </c>
      <c r="AX4068" s="53">
        <v>15746.62</v>
      </c>
      <c r="AY4068" s="49">
        <f t="shared" si="436"/>
        <v>15747</v>
      </c>
      <c r="BA4068" s="10">
        <v>9.5399999999999991</v>
      </c>
      <c r="BB4068" s="49" t="str">
        <f t="shared" si="437"/>
        <v>Diabetes</v>
      </c>
    </row>
    <row r="4069" spans="18:54" ht="15.5" x14ac:dyDescent="0.35">
      <c r="R4069" s="7" t="s">
        <v>6739</v>
      </c>
      <c r="S4069" s="10" t="s">
        <v>7884</v>
      </c>
      <c r="T4069" s="16" t="s">
        <v>6260</v>
      </c>
      <c r="X4069" s="27" t="s">
        <v>2381</v>
      </c>
      <c r="Y4069" s="25">
        <f t="shared" si="431"/>
        <v>0</v>
      </c>
      <c r="AB4069" s="10" t="s">
        <v>2380</v>
      </c>
      <c r="AC4069" s="7" t="s">
        <v>2380</v>
      </c>
      <c r="AF4069" s="25" t="str">
        <f t="shared" si="432"/>
        <v>No</v>
      </c>
      <c r="AG4069" s="36" t="str">
        <f t="shared" si="433"/>
        <v>No</v>
      </c>
      <c r="AJ4069" s="25">
        <v>32.64</v>
      </c>
      <c r="AL4069" s="33" t="str">
        <f t="shared" si="434"/>
        <v>Obesity</v>
      </c>
      <c r="AO4069" s="42">
        <v>1997</v>
      </c>
      <c r="AP4069" s="30" t="s">
        <v>37</v>
      </c>
      <c r="AQ4069" s="7">
        <v>9</v>
      </c>
      <c r="AS4069" s="33" t="str">
        <f t="shared" si="430"/>
        <v>09-10-1997</v>
      </c>
      <c r="AU4069" s="10" t="s">
        <v>9944</v>
      </c>
      <c r="AV4069" s="33">
        <f t="shared" si="435"/>
        <v>25</v>
      </c>
      <c r="AX4069" s="53">
        <v>15817.99</v>
      </c>
      <c r="AY4069" s="50">
        <f t="shared" si="436"/>
        <v>15818</v>
      </c>
      <c r="BA4069" s="10">
        <v>5.91</v>
      </c>
      <c r="BB4069" s="50" t="str">
        <f t="shared" si="437"/>
        <v>Prediabetes</v>
      </c>
    </row>
    <row r="4070" spans="18:54" ht="15.5" x14ac:dyDescent="0.35">
      <c r="R4070" s="7" t="s">
        <v>6739</v>
      </c>
      <c r="S4070" s="10" t="s">
        <v>7882</v>
      </c>
      <c r="T4070" s="16" t="s">
        <v>6261</v>
      </c>
      <c r="X4070" s="27" t="s">
        <v>2381</v>
      </c>
      <c r="Y4070" s="25">
        <f t="shared" si="431"/>
        <v>0</v>
      </c>
      <c r="AB4070" s="10" t="s">
        <v>2380</v>
      </c>
      <c r="AC4070" s="7" t="s">
        <v>2380</v>
      </c>
      <c r="AF4070" s="25" t="str">
        <f t="shared" si="432"/>
        <v>No</v>
      </c>
      <c r="AG4070" s="36" t="str">
        <f t="shared" si="433"/>
        <v>No</v>
      </c>
      <c r="AJ4070" s="25">
        <v>22.135000000000002</v>
      </c>
      <c r="AL4070" s="32" t="str">
        <f t="shared" si="434"/>
        <v xml:space="preserve">Normal Weight 
</v>
      </c>
      <c r="AO4070" s="41">
        <v>1984</v>
      </c>
      <c r="AP4070" s="29" t="s">
        <v>18</v>
      </c>
      <c r="AQ4070" s="7">
        <v>26</v>
      </c>
      <c r="AS4070" s="32" t="str">
        <f t="shared" si="430"/>
        <v>26-06-1984</v>
      </c>
      <c r="AU4070" s="10" t="s">
        <v>9945</v>
      </c>
      <c r="AV4070" s="32">
        <f t="shared" si="435"/>
        <v>38</v>
      </c>
      <c r="AX4070" s="53">
        <v>15820.7</v>
      </c>
      <c r="AY4070" s="51">
        <f t="shared" si="436"/>
        <v>15821</v>
      </c>
      <c r="BA4070" s="10">
        <v>5.0999999999999996</v>
      </c>
      <c r="BB4070" s="51" t="str">
        <f t="shared" si="437"/>
        <v>Normal</v>
      </c>
    </row>
    <row r="4071" spans="18:54" ht="15.5" x14ac:dyDescent="0.35">
      <c r="R4071" s="7" t="s">
        <v>6740</v>
      </c>
      <c r="S4071" s="10" t="s">
        <v>5575</v>
      </c>
      <c r="T4071" s="16" t="s">
        <v>6262</v>
      </c>
      <c r="X4071" s="27">
        <v>2</v>
      </c>
      <c r="Y4071" s="25">
        <f t="shared" si="431"/>
        <v>2</v>
      </c>
      <c r="AB4071" s="10" t="s">
        <v>2380</v>
      </c>
      <c r="AC4071" s="7" t="s">
        <v>2380</v>
      </c>
      <c r="AF4071" s="25" t="str">
        <f t="shared" si="432"/>
        <v>No</v>
      </c>
      <c r="AG4071" s="36" t="str">
        <f t="shared" si="433"/>
        <v>No</v>
      </c>
      <c r="AJ4071" s="25">
        <v>16.53</v>
      </c>
      <c r="AL4071" s="33" t="str">
        <f t="shared" si="434"/>
        <v>Under weight</v>
      </c>
      <c r="AO4071" s="42">
        <v>1982</v>
      </c>
      <c r="AP4071" s="30" t="s">
        <v>15</v>
      </c>
      <c r="AQ4071" s="7">
        <v>11</v>
      </c>
      <c r="AS4071" s="33" t="str">
        <f t="shared" si="430"/>
        <v>11-11-1982</v>
      </c>
      <c r="AU4071" s="10" t="s">
        <v>9946</v>
      </c>
      <c r="AV4071" s="33">
        <f t="shared" si="435"/>
        <v>40</v>
      </c>
      <c r="AX4071" s="53">
        <v>15828.82</v>
      </c>
      <c r="AY4071" s="50">
        <f t="shared" si="436"/>
        <v>15829</v>
      </c>
      <c r="BA4071" s="10">
        <v>5.08</v>
      </c>
      <c r="BB4071" s="50" t="str">
        <f t="shared" si="437"/>
        <v>Normal</v>
      </c>
    </row>
    <row r="4072" spans="18:54" ht="15.5" x14ac:dyDescent="0.35">
      <c r="R4072" s="7" t="s">
        <v>6739</v>
      </c>
      <c r="S4072" s="10" t="s">
        <v>7885</v>
      </c>
      <c r="T4072" s="16" t="s">
        <v>6263</v>
      </c>
      <c r="X4072" s="27" t="s">
        <v>2381</v>
      </c>
      <c r="Y4072" s="25">
        <f t="shared" si="431"/>
        <v>0</v>
      </c>
      <c r="AB4072" s="10" t="s">
        <v>2380</v>
      </c>
      <c r="AC4072" s="7" t="s">
        <v>2380</v>
      </c>
      <c r="AF4072" s="25" t="str">
        <f t="shared" si="432"/>
        <v>No</v>
      </c>
      <c r="AG4072" s="36" t="str">
        <f t="shared" si="433"/>
        <v>No</v>
      </c>
      <c r="AJ4072" s="25">
        <v>32.774999999999999</v>
      </c>
      <c r="AL4072" s="32" t="str">
        <f t="shared" si="434"/>
        <v>Obesity</v>
      </c>
      <c r="AO4072" s="41">
        <v>1962</v>
      </c>
      <c r="AP4072" s="29" t="s">
        <v>30</v>
      </c>
      <c r="AQ4072" s="7">
        <v>25</v>
      </c>
      <c r="AS4072" s="32" t="str">
        <f t="shared" si="430"/>
        <v>25-12-1962</v>
      </c>
      <c r="AU4072" s="10" t="s">
        <v>9947</v>
      </c>
      <c r="AV4072" s="32">
        <f t="shared" si="435"/>
        <v>60</v>
      </c>
      <c r="AX4072" s="53">
        <v>15840.81</v>
      </c>
      <c r="AY4072" s="51">
        <f t="shared" si="436"/>
        <v>15841</v>
      </c>
      <c r="BA4072" s="10">
        <v>4.75</v>
      </c>
      <c r="BB4072" s="51" t="str">
        <f t="shared" si="437"/>
        <v>Normal</v>
      </c>
    </row>
    <row r="4073" spans="18:54" ht="15.5" x14ac:dyDescent="0.35">
      <c r="R4073" s="7" t="s">
        <v>6739</v>
      </c>
      <c r="S4073" s="10" t="s">
        <v>7886</v>
      </c>
      <c r="T4073" s="16" t="s">
        <v>6264</v>
      </c>
      <c r="X4073" s="27">
        <v>1</v>
      </c>
      <c r="Y4073" s="25">
        <f t="shared" si="431"/>
        <v>1</v>
      </c>
      <c r="AB4073" s="10" t="s">
        <v>2380</v>
      </c>
      <c r="AC4073" s="7" t="s">
        <v>2380</v>
      </c>
      <c r="AF4073" s="25" t="str">
        <f t="shared" si="432"/>
        <v>No</v>
      </c>
      <c r="AG4073" s="36" t="str">
        <f t="shared" si="433"/>
        <v>No</v>
      </c>
      <c r="AJ4073" s="25">
        <v>30.9</v>
      </c>
      <c r="AL4073" s="33" t="str">
        <f t="shared" si="434"/>
        <v>Obesity</v>
      </c>
      <c r="AO4073" s="42">
        <v>1980</v>
      </c>
      <c r="AP4073" s="30" t="s">
        <v>37</v>
      </c>
      <c r="AQ4073" s="7">
        <v>12</v>
      </c>
      <c r="AS4073" s="33" t="str">
        <f t="shared" si="430"/>
        <v>12-10-1980</v>
      </c>
      <c r="AU4073" s="10" t="s">
        <v>9948</v>
      </c>
      <c r="AV4073" s="33">
        <f t="shared" si="435"/>
        <v>42</v>
      </c>
      <c r="AX4073" s="53">
        <v>15922.29</v>
      </c>
      <c r="AY4073" s="50">
        <f t="shared" si="436"/>
        <v>15922</v>
      </c>
      <c r="BA4073" s="10">
        <v>6.05</v>
      </c>
      <c r="BB4073" s="50" t="str">
        <f t="shared" si="437"/>
        <v>Prediabetes</v>
      </c>
    </row>
    <row r="4074" spans="18:54" ht="15.5" x14ac:dyDescent="0.35">
      <c r="R4074" s="7" t="s">
        <v>6739</v>
      </c>
      <c r="S4074" s="10" t="s">
        <v>7887</v>
      </c>
      <c r="T4074" s="16" t="s">
        <v>6265</v>
      </c>
      <c r="X4074" s="27" t="s">
        <v>2381</v>
      </c>
      <c r="Y4074" s="25">
        <f t="shared" si="431"/>
        <v>0</v>
      </c>
      <c r="AB4074" s="10" t="s">
        <v>2380</v>
      </c>
      <c r="AC4074" s="7" t="s">
        <v>2380</v>
      </c>
      <c r="AF4074" s="25" t="str">
        <f t="shared" si="432"/>
        <v>No</v>
      </c>
      <c r="AG4074" s="36" t="str">
        <f t="shared" si="433"/>
        <v>No</v>
      </c>
      <c r="AJ4074" s="25">
        <v>15.58</v>
      </c>
      <c r="AL4074" s="32" t="str">
        <f t="shared" si="434"/>
        <v>Under weight</v>
      </c>
      <c r="AO4074" s="41">
        <v>1982</v>
      </c>
      <c r="AP4074" s="29" t="s">
        <v>10</v>
      </c>
      <c r="AQ4074" s="7">
        <v>24</v>
      </c>
      <c r="AS4074" s="32" t="str">
        <f t="shared" si="430"/>
        <v>24-07-1982</v>
      </c>
      <c r="AU4074" s="10" t="s">
        <v>9193</v>
      </c>
      <c r="AV4074" s="32">
        <f t="shared" si="435"/>
        <v>40</v>
      </c>
      <c r="AX4074" s="53">
        <v>15965.29</v>
      </c>
      <c r="AY4074" s="51">
        <f t="shared" si="436"/>
        <v>15965</v>
      </c>
      <c r="BA4074" s="10">
        <v>11.56</v>
      </c>
      <c r="BB4074" s="51" t="str">
        <f t="shared" si="437"/>
        <v>Diabetes</v>
      </c>
    </row>
    <row r="4075" spans="18:54" ht="15.5" x14ac:dyDescent="0.35">
      <c r="R4075" s="7" t="s">
        <v>6739</v>
      </c>
      <c r="S4075" s="10" t="s">
        <v>7888</v>
      </c>
      <c r="T4075" s="16" t="s">
        <v>4938</v>
      </c>
      <c r="X4075" s="27" t="s">
        <v>2381</v>
      </c>
      <c r="Y4075" s="25">
        <f t="shared" si="431"/>
        <v>0</v>
      </c>
      <c r="AB4075" s="10" t="s">
        <v>2380</v>
      </c>
      <c r="AC4075" s="7" t="s">
        <v>2380</v>
      </c>
      <c r="AF4075" s="25" t="str">
        <f t="shared" si="432"/>
        <v>No</v>
      </c>
      <c r="AG4075" s="36" t="str">
        <f t="shared" si="433"/>
        <v>No</v>
      </c>
      <c r="AJ4075" s="25">
        <v>26.315000000000001</v>
      </c>
      <c r="AL4075" s="33" t="str">
        <f t="shared" si="434"/>
        <v>Over weight</v>
      </c>
      <c r="AO4075" s="42">
        <v>1980</v>
      </c>
      <c r="AP4075" s="30" t="s">
        <v>20</v>
      </c>
      <c r="AQ4075" s="7">
        <v>19</v>
      </c>
      <c r="AS4075" s="33" t="str">
        <f t="shared" si="430"/>
        <v>19-09-1980</v>
      </c>
      <c r="AU4075" s="10" t="s">
        <v>9949</v>
      </c>
      <c r="AV4075" s="33">
        <f t="shared" si="435"/>
        <v>42</v>
      </c>
      <c r="AX4075" s="53">
        <v>15966.19</v>
      </c>
      <c r="AY4075" s="50">
        <f t="shared" si="436"/>
        <v>15966</v>
      </c>
      <c r="BA4075" s="10">
        <v>5.76</v>
      </c>
      <c r="BB4075" s="50" t="str">
        <f t="shared" si="437"/>
        <v>Prediabetes</v>
      </c>
    </row>
    <row r="4076" spans="18:54" ht="15.5" x14ac:dyDescent="0.35">
      <c r="R4076" s="7" t="s">
        <v>6740</v>
      </c>
      <c r="S4076" s="10" t="s">
        <v>5865</v>
      </c>
      <c r="T4076" s="16" t="s">
        <v>6266</v>
      </c>
      <c r="X4076" s="27">
        <v>1</v>
      </c>
      <c r="Y4076" s="25">
        <f t="shared" si="431"/>
        <v>1</v>
      </c>
      <c r="AB4076" s="10" t="s">
        <v>2380</v>
      </c>
      <c r="AC4076" s="7" t="s">
        <v>2380</v>
      </c>
      <c r="AF4076" s="25" t="str">
        <f t="shared" si="432"/>
        <v>No</v>
      </c>
      <c r="AG4076" s="36" t="str">
        <f t="shared" si="433"/>
        <v>No</v>
      </c>
      <c r="AJ4076" s="25">
        <v>35.61</v>
      </c>
      <c r="AL4076" s="32" t="str">
        <f t="shared" si="434"/>
        <v>Obesity</v>
      </c>
      <c r="AO4076" s="41">
        <v>1988</v>
      </c>
      <c r="AP4076" s="29" t="s">
        <v>30</v>
      </c>
      <c r="AQ4076" s="7">
        <v>5</v>
      </c>
      <c r="AS4076" s="32" t="str">
        <f t="shared" si="430"/>
        <v>05-12-1988</v>
      </c>
      <c r="AU4076" s="10" t="s">
        <v>9950</v>
      </c>
      <c r="AV4076" s="32">
        <f t="shared" si="435"/>
        <v>34</v>
      </c>
      <c r="AX4076" s="53">
        <v>16059.06</v>
      </c>
      <c r="AY4076" s="49">
        <f t="shared" si="436"/>
        <v>16059</v>
      </c>
      <c r="BA4076" s="10">
        <v>5.65</v>
      </c>
      <c r="BB4076" s="49" t="str">
        <f t="shared" si="437"/>
        <v>Normal</v>
      </c>
    </row>
    <row r="4077" spans="18:54" ht="15.5" x14ac:dyDescent="0.35">
      <c r="R4077" s="7" t="s">
        <v>6740</v>
      </c>
      <c r="S4077" s="10" t="s">
        <v>7889</v>
      </c>
      <c r="T4077" s="16" t="s">
        <v>6267</v>
      </c>
      <c r="X4077" s="27">
        <v>1</v>
      </c>
      <c r="Y4077" s="25">
        <f t="shared" si="431"/>
        <v>1</v>
      </c>
      <c r="AB4077" s="10" t="s">
        <v>2380</v>
      </c>
      <c r="AC4077" s="7" t="s">
        <v>2380</v>
      </c>
      <c r="AF4077" s="25" t="str">
        <f t="shared" si="432"/>
        <v>No</v>
      </c>
      <c r="AG4077" s="36" t="str">
        <f t="shared" si="433"/>
        <v>No</v>
      </c>
      <c r="AJ4077" s="25">
        <v>37.56</v>
      </c>
      <c r="AL4077" s="33" t="str">
        <f t="shared" si="434"/>
        <v>Obesity</v>
      </c>
      <c r="AO4077" s="42">
        <v>1978</v>
      </c>
      <c r="AP4077" s="30" t="s">
        <v>20</v>
      </c>
      <c r="AQ4077" s="7">
        <v>16</v>
      </c>
      <c r="AS4077" s="33" t="str">
        <f t="shared" si="430"/>
        <v>16-09-1978</v>
      </c>
      <c r="AU4077" s="10" t="s">
        <v>9951</v>
      </c>
      <c r="AV4077" s="33">
        <f t="shared" si="435"/>
        <v>44</v>
      </c>
      <c r="AX4077" s="53">
        <v>16062.89</v>
      </c>
      <c r="AY4077" s="50">
        <f t="shared" si="436"/>
        <v>16063</v>
      </c>
      <c r="BA4077" s="10">
        <v>5.88</v>
      </c>
      <c r="BB4077" s="50" t="str">
        <f t="shared" si="437"/>
        <v>Prediabetes</v>
      </c>
    </row>
    <row r="4078" spans="18:54" ht="15.5" x14ac:dyDescent="0.35">
      <c r="R4078" s="7" t="s">
        <v>6739</v>
      </c>
      <c r="S4078" s="10" t="s">
        <v>7890</v>
      </c>
      <c r="T4078" s="16" t="s">
        <v>6268</v>
      </c>
      <c r="X4078" s="27" t="s">
        <v>2381</v>
      </c>
      <c r="Y4078" s="25">
        <f t="shared" si="431"/>
        <v>0</v>
      </c>
      <c r="AB4078" s="10" t="s">
        <v>2380</v>
      </c>
      <c r="AC4078" s="7" t="s">
        <v>2380</v>
      </c>
      <c r="AF4078" s="25" t="str">
        <f t="shared" si="432"/>
        <v>No</v>
      </c>
      <c r="AG4078" s="36" t="str">
        <f t="shared" si="433"/>
        <v>No</v>
      </c>
      <c r="AJ4078" s="25">
        <v>15.49</v>
      </c>
      <c r="AL4078" s="32" t="str">
        <f t="shared" si="434"/>
        <v>Under weight</v>
      </c>
      <c r="AO4078" s="41">
        <v>1958</v>
      </c>
      <c r="AP4078" s="29" t="s">
        <v>37</v>
      </c>
      <c r="AQ4078" s="7">
        <v>22</v>
      </c>
      <c r="AS4078" s="32" t="str">
        <f t="shared" si="430"/>
        <v>22-10-1958</v>
      </c>
      <c r="AU4078" s="10" t="s">
        <v>9952</v>
      </c>
      <c r="AV4078" s="32">
        <f t="shared" si="435"/>
        <v>64</v>
      </c>
      <c r="AX4078" s="53">
        <v>16069.08</v>
      </c>
      <c r="AY4078" s="51">
        <f t="shared" si="436"/>
        <v>16069</v>
      </c>
      <c r="BA4078" s="10">
        <v>9.6</v>
      </c>
      <c r="BB4078" s="51" t="str">
        <f t="shared" si="437"/>
        <v>Diabetes</v>
      </c>
    </row>
    <row r="4079" spans="18:54" ht="15.5" x14ac:dyDescent="0.35">
      <c r="R4079" s="7" t="s">
        <v>6740</v>
      </c>
      <c r="S4079" s="10" t="s">
        <v>7891</v>
      </c>
      <c r="T4079" s="16" t="s">
        <v>6269</v>
      </c>
      <c r="X4079" s="27">
        <v>1</v>
      </c>
      <c r="Y4079" s="25">
        <f t="shared" si="431"/>
        <v>1</v>
      </c>
      <c r="AB4079" s="10" t="s">
        <v>2380</v>
      </c>
      <c r="AC4079" s="7" t="s">
        <v>2380</v>
      </c>
      <c r="AF4079" s="25" t="str">
        <f t="shared" si="432"/>
        <v>No</v>
      </c>
      <c r="AG4079" s="36" t="str">
        <f t="shared" si="433"/>
        <v>No</v>
      </c>
      <c r="AJ4079" s="25">
        <v>23.48</v>
      </c>
      <c r="AL4079" s="33" t="str">
        <f t="shared" si="434"/>
        <v xml:space="preserve">Normal Weight 
</v>
      </c>
      <c r="AO4079" s="42">
        <v>1958</v>
      </c>
      <c r="AP4079" s="30" t="s">
        <v>18</v>
      </c>
      <c r="AQ4079" s="7">
        <v>21</v>
      </c>
      <c r="AS4079" s="33" t="str">
        <f t="shared" si="430"/>
        <v>21-06-1958</v>
      </c>
      <c r="AU4079" s="10" t="s">
        <v>9953</v>
      </c>
      <c r="AV4079" s="33">
        <f t="shared" si="435"/>
        <v>64</v>
      </c>
      <c r="AX4079" s="53">
        <v>16085.13</v>
      </c>
      <c r="AY4079" s="50">
        <f t="shared" si="436"/>
        <v>16085</v>
      </c>
      <c r="BA4079" s="10">
        <v>6.24</v>
      </c>
      <c r="BB4079" s="50" t="str">
        <f t="shared" si="437"/>
        <v>Prediabetes</v>
      </c>
    </row>
    <row r="4080" spans="18:54" ht="15.5" x14ac:dyDescent="0.35">
      <c r="R4080" s="7" t="s">
        <v>6739</v>
      </c>
      <c r="S4080" s="10" t="s">
        <v>7892</v>
      </c>
      <c r="T4080" s="16" t="s">
        <v>6046</v>
      </c>
      <c r="X4080" s="27">
        <v>1</v>
      </c>
      <c r="Y4080" s="25">
        <f t="shared" si="431"/>
        <v>1</v>
      </c>
      <c r="AB4080" s="10" t="s">
        <v>2382</v>
      </c>
      <c r="AC4080" s="7" t="s">
        <v>2380</v>
      </c>
      <c r="AF4080" s="25" t="str">
        <f t="shared" si="432"/>
        <v>Yes</v>
      </c>
      <c r="AG4080" s="36" t="str">
        <f t="shared" si="433"/>
        <v>No</v>
      </c>
      <c r="AJ4080" s="25">
        <v>30.02</v>
      </c>
      <c r="AL4080" s="32" t="str">
        <f t="shared" si="434"/>
        <v>Obesity</v>
      </c>
      <c r="AO4080" s="41">
        <v>1985</v>
      </c>
      <c r="AP4080" s="29" t="s">
        <v>35</v>
      </c>
      <c r="AQ4080" s="7">
        <v>27</v>
      </c>
      <c r="AS4080" s="32" t="str">
        <f t="shared" si="430"/>
        <v>27-08-1985</v>
      </c>
      <c r="AU4080" s="10" t="s">
        <v>9954</v>
      </c>
      <c r="AV4080" s="32">
        <f t="shared" si="435"/>
        <v>37</v>
      </c>
      <c r="AX4080" s="53">
        <v>16097.94</v>
      </c>
      <c r="AY4080" s="51">
        <f t="shared" si="436"/>
        <v>16098</v>
      </c>
      <c r="BA4080" s="10">
        <v>7.63</v>
      </c>
      <c r="BB4080" s="51" t="str">
        <f t="shared" si="437"/>
        <v>Diabetes</v>
      </c>
    </row>
    <row r="4081" spans="18:54" ht="15.5" x14ac:dyDescent="0.35">
      <c r="R4081" s="7" t="s">
        <v>6739</v>
      </c>
      <c r="S4081" s="10" t="s">
        <v>7893</v>
      </c>
      <c r="T4081" s="16" t="s">
        <v>6270</v>
      </c>
      <c r="X4081" s="27">
        <v>1</v>
      </c>
      <c r="Y4081" s="25">
        <f t="shared" si="431"/>
        <v>1</v>
      </c>
      <c r="AB4081" s="10" t="s">
        <v>2382</v>
      </c>
      <c r="AC4081" s="7" t="s">
        <v>2380</v>
      </c>
      <c r="AF4081" s="25" t="str">
        <f t="shared" si="432"/>
        <v>Yes</v>
      </c>
      <c r="AG4081" s="36" t="str">
        <f t="shared" si="433"/>
        <v>No</v>
      </c>
      <c r="AJ4081" s="25">
        <v>26.885000000000002</v>
      </c>
      <c r="AL4081" s="33" t="str">
        <f t="shared" si="434"/>
        <v>Over weight</v>
      </c>
      <c r="AO4081" s="42">
        <v>1993</v>
      </c>
      <c r="AP4081" s="30" t="s">
        <v>35</v>
      </c>
      <c r="AQ4081" s="7">
        <v>8</v>
      </c>
      <c r="AS4081" s="33" t="str">
        <f t="shared" si="430"/>
        <v>08-08-1993</v>
      </c>
      <c r="AU4081" s="10" t="s">
        <v>9955</v>
      </c>
      <c r="AV4081" s="33">
        <f t="shared" si="435"/>
        <v>29</v>
      </c>
      <c r="AX4081" s="53">
        <v>16115.3</v>
      </c>
      <c r="AY4081" s="50">
        <f t="shared" si="436"/>
        <v>16115</v>
      </c>
      <c r="BA4081" s="10">
        <v>8.66</v>
      </c>
      <c r="BB4081" s="50" t="str">
        <f t="shared" si="437"/>
        <v>Diabetes</v>
      </c>
    </row>
    <row r="4082" spans="18:54" ht="15.5" x14ac:dyDescent="0.35">
      <c r="R4082" s="7" t="s">
        <v>6739</v>
      </c>
      <c r="S4082" s="10" t="s">
        <v>7894</v>
      </c>
      <c r="T4082" s="16" t="s">
        <v>6271</v>
      </c>
      <c r="X4082" s="27">
        <v>1</v>
      </c>
      <c r="Y4082" s="25">
        <f t="shared" si="431"/>
        <v>1</v>
      </c>
      <c r="AB4082" s="10" t="s">
        <v>2382</v>
      </c>
      <c r="AC4082" s="7" t="s">
        <v>2380</v>
      </c>
      <c r="AF4082" s="25" t="str">
        <f t="shared" si="432"/>
        <v>Yes</v>
      </c>
      <c r="AG4082" s="36" t="str">
        <f t="shared" si="433"/>
        <v>No</v>
      </c>
      <c r="AJ4082" s="25">
        <v>25.84</v>
      </c>
      <c r="AL4082" s="32" t="str">
        <f t="shared" si="434"/>
        <v>Over weight</v>
      </c>
      <c r="AO4082" s="41">
        <v>1987</v>
      </c>
      <c r="AP4082" s="29" t="s">
        <v>37</v>
      </c>
      <c r="AQ4082" s="7">
        <v>6</v>
      </c>
      <c r="AS4082" s="32" t="str">
        <f t="shared" si="430"/>
        <v>06-10-1987</v>
      </c>
      <c r="AU4082" s="10" t="s">
        <v>9956</v>
      </c>
      <c r="AV4082" s="32">
        <f t="shared" si="435"/>
        <v>35</v>
      </c>
      <c r="AX4082" s="53">
        <v>16122.65</v>
      </c>
      <c r="AY4082" s="51">
        <f t="shared" si="436"/>
        <v>16123</v>
      </c>
      <c r="BA4082" s="10">
        <v>8.5500000000000007</v>
      </c>
      <c r="BB4082" s="51" t="str">
        <f t="shared" si="437"/>
        <v>Diabetes</v>
      </c>
    </row>
    <row r="4083" spans="18:54" ht="15.5" x14ac:dyDescent="0.35">
      <c r="R4083" s="7" t="s">
        <v>6740</v>
      </c>
      <c r="S4083" s="10" t="s">
        <v>7895</v>
      </c>
      <c r="T4083" s="16" t="s">
        <v>5364</v>
      </c>
      <c r="X4083" s="27" t="s">
        <v>2381</v>
      </c>
      <c r="Y4083" s="25">
        <f t="shared" si="431"/>
        <v>0</v>
      </c>
      <c r="AB4083" s="10" t="s">
        <v>2380</v>
      </c>
      <c r="AC4083" s="7" t="s">
        <v>2380</v>
      </c>
      <c r="AF4083" s="25" t="str">
        <f t="shared" si="432"/>
        <v>No</v>
      </c>
      <c r="AG4083" s="36" t="str">
        <f t="shared" si="433"/>
        <v>No</v>
      </c>
      <c r="AJ4083" s="25">
        <v>27.454999999999998</v>
      </c>
      <c r="AL4083" s="33" t="str">
        <f t="shared" si="434"/>
        <v>Over weight</v>
      </c>
      <c r="AO4083" s="42">
        <v>1993</v>
      </c>
      <c r="AP4083" s="30" t="s">
        <v>30</v>
      </c>
      <c r="AQ4083" s="7">
        <v>12</v>
      </c>
      <c r="AS4083" s="33" t="str">
        <f t="shared" si="430"/>
        <v>12-12-1993</v>
      </c>
      <c r="AU4083" s="10" t="s">
        <v>9696</v>
      </c>
      <c r="AV4083" s="33">
        <f t="shared" si="435"/>
        <v>29</v>
      </c>
      <c r="AX4083" s="53">
        <v>16138.76</v>
      </c>
      <c r="AY4083" s="50">
        <f t="shared" si="436"/>
        <v>16139</v>
      </c>
      <c r="BA4083" s="10">
        <v>4.54</v>
      </c>
      <c r="BB4083" s="50" t="str">
        <f t="shared" si="437"/>
        <v>Normal</v>
      </c>
    </row>
    <row r="4084" spans="18:54" ht="15.5" x14ac:dyDescent="0.35">
      <c r="R4084" s="7" t="s">
        <v>6740</v>
      </c>
      <c r="S4084" s="10" t="s">
        <v>7896</v>
      </c>
      <c r="T4084" s="16" t="s">
        <v>6272</v>
      </c>
      <c r="X4084" s="27" t="s">
        <v>2381</v>
      </c>
      <c r="Y4084" s="25">
        <f t="shared" si="431"/>
        <v>0</v>
      </c>
      <c r="AB4084" s="10" t="s">
        <v>2380</v>
      </c>
      <c r="AC4084" s="7" t="s">
        <v>2380</v>
      </c>
      <c r="AF4084" s="25" t="str">
        <f t="shared" si="432"/>
        <v>No</v>
      </c>
      <c r="AG4084" s="36" t="str">
        <f t="shared" si="433"/>
        <v>No</v>
      </c>
      <c r="AJ4084" s="25">
        <v>24.605</v>
      </c>
      <c r="AL4084" s="32" t="str">
        <f t="shared" si="434"/>
        <v xml:space="preserve">Normal Weight 
</v>
      </c>
      <c r="AO4084" s="41">
        <v>1982</v>
      </c>
      <c r="AP4084" s="29" t="s">
        <v>10</v>
      </c>
      <c r="AQ4084" s="7">
        <v>6</v>
      </c>
      <c r="AS4084" s="32" t="str">
        <f t="shared" ref="AS4084:AS4147" si="438">TEXT(DATEVALUE(CONCATENATE(AQ4084,"-",AP4084,"-",AO4084)),("DD-MM-YYYY"))</f>
        <v>06-07-1982</v>
      </c>
      <c r="AU4084" s="10" t="s">
        <v>9957</v>
      </c>
      <c r="AV4084" s="32">
        <f t="shared" si="435"/>
        <v>40</v>
      </c>
      <c r="AX4084" s="53">
        <v>16152.04</v>
      </c>
      <c r="AY4084" s="49">
        <f t="shared" si="436"/>
        <v>16152</v>
      </c>
      <c r="BA4084" s="10">
        <v>5.7</v>
      </c>
      <c r="BB4084" s="49" t="str">
        <f t="shared" si="437"/>
        <v>Prediabetes</v>
      </c>
    </row>
    <row r="4085" spans="18:54" ht="15.5" x14ac:dyDescent="0.35">
      <c r="R4085" s="7" t="s">
        <v>6740</v>
      </c>
      <c r="S4085" s="10" t="s">
        <v>7897</v>
      </c>
      <c r="T4085" s="16" t="s">
        <v>6169</v>
      </c>
      <c r="X4085" s="27" t="s">
        <v>2381</v>
      </c>
      <c r="Y4085" s="25">
        <f t="shared" ref="Y4085:Y4148" si="439">IF(X4085="No major surgery",0,X4085)</f>
        <v>0</v>
      </c>
      <c r="AB4085" s="10" t="s">
        <v>2380</v>
      </c>
      <c r="AC4085" s="7" t="s">
        <v>2380</v>
      </c>
      <c r="AF4085" s="25" t="str">
        <f t="shared" ref="AF4085:AF4148" si="440">IF(LOWER(AB4085)="yes","Yes","No")</f>
        <v>No</v>
      </c>
      <c r="AG4085" s="36" t="str">
        <f t="shared" ref="AG4085:AG4148" si="441">IF(LOWER(AC4085)="yes","Yes","No")</f>
        <v>No</v>
      </c>
      <c r="AJ4085" s="25">
        <v>30.8</v>
      </c>
      <c r="AL4085" s="33" t="str">
        <f t="shared" ref="AL4085:AL4148" si="442">IF(AJ4085&lt;18.5,"Under weight",IF(AJ4085&lt;25,"Normal Weight 
",IF(AJ4085&lt;30,"Over weight","Obesity")))</f>
        <v>Obesity</v>
      </c>
      <c r="AO4085" s="42">
        <v>1974</v>
      </c>
      <c r="AP4085" s="30" t="s">
        <v>20</v>
      </c>
      <c r="AQ4085" s="7">
        <v>11</v>
      </c>
      <c r="AS4085" s="33" t="str">
        <f t="shared" si="438"/>
        <v>11-09-1974</v>
      </c>
      <c r="AU4085" s="10" t="s">
        <v>8883</v>
      </c>
      <c r="AV4085" s="33">
        <f t="shared" ref="AV4085:AV4148" si="443">2023-YEAR(AU4085)-IF(OR(MONTH(AU4085)&gt;6,AND(DAY(AU4085)&gt;8)),1,0)</f>
        <v>48</v>
      </c>
      <c r="AX4085" s="53">
        <v>16190.97</v>
      </c>
      <c r="AY4085" s="50">
        <f t="shared" ref="AY4085:AY4148" si="444">ROUND(AX4085,0)</f>
        <v>16191</v>
      </c>
      <c r="BA4085" s="10">
        <v>5.07</v>
      </c>
      <c r="BB4085" s="50" t="str">
        <f t="shared" ref="BB4085:BB4148" si="445">IF(BA4085&lt;5.7,"Normal",IF(BA4085&lt;6.5,"Prediabetes","Diabetes"))</f>
        <v>Normal</v>
      </c>
    </row>
    <row r="4086" spans="18:54" ht="15.5" x14ac:dyDescent="0.35">
      <c r="R4086" s="7" t="s">
        <v>6739</v>
      </c>
      <c r="S4086" s="10" t="s">
        <v>7898</v>
      </c>
      <c r="T4086" s="16" t="s">
        <v>5294</v>
      </c>
      <c r="X4086" s="27">
        <v>1</v>
      </c>
      <c r="Y4086" s="25">
        <f t="shared" si="439"/>
        <v>1</v>
      </c>
      <c r="AB4086" s="10" t="s">
        <v>2380</v>
      </c>
      <c r="AC4086" s="7" t="s">
        <v>2380</v>
      </c>
      <c r="AF4086" s="25" t="str">
        <f t="shared" si="440"/>
        <v>No</v>
      </c>
      <c r="AG4086" s="36" t="str">
        <f t="shared" si="441"/>
        <v>No</v>
      </c>
      <c r="AJ4086" s="25">
        <v>34.799999999999997</v>
      </c>
      <c r="AL4086" s="32" t="str">
        <f t="shared" si="442"/>
        <v>Obesity</v>
      </c>
      <c r="AO4086" s="41">
        <v>1988</v>
      </c>
      <c r="AP4086" s="29" t="s">
        <v>35</v>
      </c>
      <c r="AQ4086" s="7">
        <v>6</v>
      </c>
      <c r="AS4086" s="32" t="str">
        <f t="shared" si="438"/>
        <v>06-08-1988</v>
      </c>
      <c r="AU4086" s="10" t="s">
        <v>9958</v>
      </c>
      <c r="AV4086" s="32">
        <f t="shared" si="443"/>
        <v>34</v>
      </c>
      <c r="AX4086" s="53">
        <v>16199.1</v>
      </c>
      <c r="AY4086" s="51">
        <f t="shared" si="444"/>
        <v>16199</v>
      </c>
      <c r="BA4086" s="10">
        <v>4.38</v>
      </c>
      <c r="BB4086" s="51" t="str">
        <f t="shared" si="445"/>
        <v>Normal</v>
      </c>
    </row>
    <row r="4087" spans="18:54" ht="15.5" x14ac:dyDescent="0.35">
      <c r="R4087" s="7" t="s">
        <v>6739</v>
      </c>
      <c r="S4087" s="10" t="s">
        <v>6815</v>
      </c>
      <c r="T4087" s="16" t="s">
        <v>6273</v>
      </c>
      <c r="X4087" s="27">
        <v>1</v>
      </c>
      <c r="Y4087" s="25">
        <f t="shared" si="439"/>
        <v>1</v>
      </c>
      <c r="AB4087" s="10" t="s">
        <v>2380</v>
      </c>
      <c r="AC4087" s="7" t="s">
        <v>2380</v>
      </c>
      <c r="AF4087" s="25" t="str">
        <f t="shared" si="440"/>
        <v>No</v>
      </c>
      <c r="AG4087" s="36" t="str">
        <f t="shared" si="441"/>
        <v>No</v>
      </c>
      <c r="AJ4087" s="25">
        <v>34.21</v>
      </c>
      <c r="AL4087" s="33" t="str">
        <f t="shared" si="442"/>
        <v>Obesity</v>
      </c>
      <c r="AO4087" s="42">
        <v>1988</v>
      </c>
      <c r="AP4087" s="30" t="s">
        <v>35</v>
      </c>
      <c r="AQ4087" s="7">
        <v>21</v>
      </c>
      <c r="AS4087" s="33" t="str">
        <f t="shared" si="438"/>
        <v>21-08-1988</v>
      </c>
      <c r="AU4087" s="10" t="s">
        <v>9959</v>
      </c>
      <c r="AV4087" s="33">
        <f t="shared" si="443"/>
        <v>34</v>
      </c>
      <c r="AX4087" s="53">
        <v>16205.88</v>
      </c>
      <c r="AY4087" s="50">
        <f t="shared" si="444"/>
        <v>16206</v>
      </c>
      <c r="BA4087" s="10">
        <v>4.54</v>
      </c>
      <c r="BB4087" s="50" t="str">
        <f t="shared" si="445"/>
        <v>Normal</v>
      </c>
    </row>
    <row r="4088" spans="18:54" ht="15.5" x14ac:dyDescent="0.35">
      <c r="R4088" s="7" t="s">
        <v>6739</v>
      </c>
      <c r="S4088" s="10" t="s">
        <v>7899</v>
      </c>
      <c r="T4088" s="16" t="s">
        <v>6274</v>
      </c>
      <c r="X4088" s="27">
        <v>1</v>
      </c>
      <c r="Y4088" s="25">
        <f t="shared" si="439"/>
        <v>1</v>
      </c>
      <c r="AB4088" s="10" t="s">
        <v>2380</v>
      </c>
      <c r="AC4088" s="7" t="s">
        <v>2380</v>
      </c>
      <c r="AF4088" s="25" t="str">
        <f t="shared" si="440"/>
        <v>No</v>
      </c>
      <c r="AG4088" s="36" t="str">
        <f t="shared" si="441"/>
        <v>No</v>
      </c>
      <c r="AJ4088" s="25">
        <v>31</v>
      </c>
      <c r="AL4088" s="32" t="str">
        <f t="shared" si="442"/>
        <v>Obesity</v>
      </c>
      <c r="AO4088" s="41">
        <v>2002</v>
      </c>
      <c r="AP4088" s="29" t="s">
        <v>20</v>
      </c>
      <c r="AQ4088" s="7">
        <v>8</v>
      </c>
      <c r="AS4088" s="32" t="str">
        <f t="shared" si="438"/>
        <v>08-09-2002</v>
      </c>
      <c r="AU4088" s="10" t="s">
        <v>9960</v>
      </c>
      <c r="AV4088" s="32">
        <f t="shared" si="443"/>
        <v>20</v>
      </c>
      <c r="AX4088" s="53">
        <v>16232.85</v>
      </c>
      <c r="AY4088" s="51">
        <f t="shared" si="444"/>
        <v>16233</v>
      </c>
      <c r="BA4088" s="10">
        <v>5.38</v>
      </c>
      <c r="BB4088" s="51" t="str">
        <f t="shared" si="445"/>
        <v>Normal</v>
      </c>
    </row>
    <row r="4089" spans="18:54" ht="15.5" x14ac:dyDescent="0.35">
      <c r="R4089" s="7" t="s">
        <v>6739</v>
      </c>
      <c r="S4089" s="10" t="s">
        <v>7900</v>
      </c>
      <c r="T4089" s="16" t="s">
        <v>6275</v>
      </c>
      <c r="X4089" s="27">
        <v>1</v>
      </c>
      <c r="Y4089" s="25">
        <f t="shared" si="439"/>
        <v>1</v>
      </c>
      <c r="AB4089" s="10" t="s">
        <v>2380</v>
      </c>
      <c r="AC4089" s="7" t="s">
        <v>2380</v>
      </c>
      <c r="AF4089" s="25" t="str">
        <f t="shared" si="440"/>
        <v>No</v>
      </c>
      <c r="AG4089" s="36" t="str">
        <f t="shared" si="441"/>
        <v>No</v>
      </c>
      <c r="AJ4089" s="25">
        <v>26.125</v>
      </c>
      <c r="AL4089" s="33" t="str">
        <f t="shared" si="442"/>
        <v>Over weight</v>
      </c>
      <c r="AO4089" s="42">
        <v>1972</v>
      </c>
      <c r="AP4089" s="30" t="s">
        <v>10</v>
      </c>
      <c r="AQ4089" s="7">
        <v>30</v>
      </c>
      <c r="AS4089" s="33" t="str">
        <f t="shared" si="438"/>
        <v>30-07-1972</v>
      </c>
      <c r="AU4089" s="10" t="s">
        <v>9961</v>
      </c>
      <c r="AV4089" s="33">
        <f t="shared" si="443"/>
        <v>50</v>
      </c>
      <c r="AX4089" s="53">
        <v>16267.32</v>
      </c>
      <c r="AY4089" s="50">
        <f t="shared" si="444"/>
        <v>16267</v>
      </c>
      <c r="BA4089" s="10">
        <v>5.55</v>
      </c>
      <c r="BB4089" s="50" t="str">
        <f t="shared" si="445"/>
        <v>Normal</v>
      </c>
    </row>
    <row r="4090" spans="18:54" ht="15.5" x14ac:dyDescent="0.35">
      <c r="R4090" s="7" t="s">
        <v>6742</v>
      </c>
      <c r="S4090" s="10" t="s">
        <v>8346</v>
      </c>
      <c r="T4090" s="16" t="s">
        <v>6276</v>
      </c>
      <c r="X4090" s="27">
        <v>1</v>
      </c>
      <c r="Y4090" s="25">
        <f t="shared" si="439"/>
        <v>1</v>
      </c>
      <c r="AB4090" s="10" t="s">
        <v>2382</v>
      </c>
      <c r="AC4090" s="7" t="s">
        <v>2380</v>
      </c>
      <c r="AF4090" s="25" t="str">
        <f t="shared" si="440"/>
        <v>Yes</v>
      </c>
      <c r="AG4090" s="36" t="str">
        <f t="shared" si="441"/>
        <v>No</v>
      </c>
      <c r="AJ4090" s="25">
        <v>30.13</v>
      </c>
      <c r="AL4090" s="32" t="str">
        <f t="shared" si="442"/>
        <v>Obesity</v>
      </c>
      <c r="AO4090" s="41">
        <v>2003</v>
      </c>
      <c r="AP4090" s="29" t="s">
        <v>35</v>
      </c>
      <c r="AQ4090" s="7">
        <v>24</v>
      </c>
      <c r="AS4090" s="32" t="str">
        <f t="shared" si="438"/>
        <v>24-08-2003</v>
      </c>
      <c r="AU4090" s="10" t="s">
        <v>8713</v>
      </c>
      <c r="AV4090" s="32">
        <f t="shared" si="443"/>
        <v>19</v>
      </c>
      <c r="AX4090" s="53">
        <v>16297.85</v>
      </c>
      <c r="AY4090" s="51">
        <f t="shared" si="444"/>
        <v>16298</v>
      </c>
      <c r="BA4090" s="10">
        <v>4.03</v>
      </c>
      <c r="BB4090" s="51" t="str">
        <f t="shared" si="445"/>
        <v>Normal</v>
      </c>
    </row>
    <row r="4091" spans="18:54" ht="15.5" x14ac:dyDescent="0.35">
      <c r="R4091" s="7" t="s">
        <v>6739</v>
      </c>
      <c r="S4091" s="10" t="s">
        <v>7901</v>
      </c>
      <c r="T4091" s="16" t="s">
        <v>6277</v>
      </c>
      <c r="X4091" s="27" t="s">
        <v>2381</v>
      </c>
      <c r="Y4091" s="25">
        <f t="shared" si="439"/>
        <v>0</v>
      </c>
      <c r="AB4091" s="10" t="s">
        <v>2380</v>
      </c>
      <c r="AC4091" s="7" t="s">
        <v>2380</v>
      </c>
      <c r="AF4091" s="25" t="str">
        <f t="shared" si="440"/>
        <v>No</v>
      </c>
      <c r="AG4091" s="36" t="str">
        <f t="shared" si="441"/>
        <v>No</v>
      </c>
      <c r="AJ4091" s="25">
        <v>34.19</v>
      </c>
      <c r="AL4091" s="33" t="str">
        <f t="shared" si="442"/>
        <v>Obesity</v>
      </c>
      <c r="AO4091" s="42">
        <v>1969</v>
      </c>
      <c r="AP4091" s="30" t="s">
        <v>35</v>
      </c>
      <c r="AQ4091" s="7">
        <v>8</v>
      </c>
      <c r="AS4091" s="33" t="str">
        <f t="shared" si="438"/>
        <v>08-08-1969</v>
      </c>
      <c r="AU4091" s="10" t="s">
        <v>9962</v>
      </c>
      <c r="AV4091" s="33">
        <f t="shared" si="443"/>
        <v>53</v>
      </c>
      <c r="AX4091" s="53">
        <v>16311.05</v>
      </c>
      <c r="AY4091" s="50">
        <f t="shared" si="444"/>
        <v>16311</v>
      </c>
      <c r="BA4091" s="10">
        <v>4.1900000000000004</v>
      </c>
      <c r="BB4091" s="50" t="str">
        <f t="shared" si="445"/>
        <v>Normal</v>
      </c>
    </row>
    <row r="4092" spans="18:54" ht="15.5" x14ac:dyDescent="0.35">
      <c r="R4092" s="7" t="s">
        <v>6740</v>
      </c>
      <c r="S4092" s="10" t="s">
        <v>7902</v>
      </c>
      <c r="T4092" s="16" t="s">
        <v>5575</v>
      </c>
      <c r="X4092" s="27">
        <v>1</v>
      </c>
      <c r="Y4092" s="25">
        <f t="shared" si="439"/>
        <v>1</v>
      </c>
      <c r="AB4092" s="10" t="s">
        <v>2380</v>
      </c>
      <c r="AC4092" s="7" t="s">
        <v>2380</v>
      </c>
      <c r="AF4092" s="25" t="str">
        <f t="shared" si="440"/>
        <v>No</v>
      </c>
      <c r="AG4092" s="36" t="str">
        <f t="shared" si="441"/>
        <v>No</v>
      </c>
      <c r="AJ4092" s="25">
        <v>22.515000000000001</v>
      </c>
      <c r="AL4092" s="32" t="str">
        <f t="shared" si="442"/>
        <v xml:space="preserve">Normal Weight 
</v>
      </c>
      <c r="AO4092" s="41">
        <v>1965</v>
      </c>
      <c r="AP4092" s="29" t="s">
        <v>30</v>
      </c>
      <c r="AQ4092" s="7">
        <v>5</v>
      </c>
      <c r="AS4092" s="32" t="str">
        <f t="shared" si="438"/>
        <v>05-12-1965</v>
      </c>
      <c r="AU4092" s="10" t="s">
        <v>9217</v>
      </c>
      <c r="AV4092" s="32">
        <f t="shared" si="443"/>
        <v>57</v>
      </c>
      <c r="AX4092" s="53">
        <v>16351.42</v>
      </c>
      <c r="AY4092" s="49">
        <f t="shared" si="444"/>
        <v>16351</v>
      </c>
      <c r="BA4092" s="10">
        <v>4.37</v>
      </c>
      <c r="BB4092" s="49" t="str">
        <f t="shared" si="445"/>
        <v>Normal</v>
      </c>
    </row>
    <row r="4093" spans="18:54" ht="15.5" x14ac:dyDescent="0.35">
      <c r="R4093" s="7" t="s">
        <v>6740</v>
      </c>
      <c r="S4093" s="10" t="s">
        <v>6791</v>
      </c>
      <c r="T4093" s="16" t="s">
        <v>6278</v>
      </c>
      <c r="X4093" s="27">
        <v>1</v>
      </c>
      <c r="Y4093" s="25">
        <f t="shared" si="439"/>
        <v>1</v>
      </c>
      <c r="AB4093" s="10" t="s">
        <v>2382</v>
      </c>
      <c r="AC4093" s="7" t="s">
        <v>2380</v>
      </c>
      <c r="AF4093" s="25" t="str">
        <f t="shared" si="440"/>
        <v>Yes</v>
      </c>
      <c r="AG4093" s="36" t="str">
        <f t="shared" si="441"/>
        <v>No</v>
      </c>
      <c r="AJ4093" s="25">
        <v>18.239999999999998</v>
      </c>
      <c r="AL4093" s="33" t="str">
        <f t="shared" si="442"/>
        <v>Under weight</v>
      </c>
      <c r="AO4093" s="42">
        <v>1995</v>
      </c>
      <c r="AP4093" s="30" t="s">
        <v>20</v>
      </c>
      <c r="AQ4093" s="7">
        <v>28</v>
      </c>
      <c r="AS4093" s="33" t="str">
        <f t="shared" si="438"/>
        <v>28-09-1995</v>
      </c>
      <c r="AU4093" s="10" t="s">
        <v>9963</v>
      </c>
      <c r="AV4093" s="33">
        <f t="shared" si="443"/>
        <v>27</v>
      </c>
      <c r="AX4093" s="53">
        <v>16420.490000000002</v>
      </c>
      <c r="AY4093" s="50">
        <f t="shared" si="444"/>
        <v>16420</v>
      </c>
      <c r="BA4093" s="10">
        <v>5.31</v>
      </c>
      <c r="BB4093" s="50" t="str">
        <f t="shared" si="445"/>
        <v>Normal</v>
      </c>
    </row>
    <row r="4094" spans="18:54" ht="15.5" x14ac:dyDescent="0.35">
      <c r="R4094" s="7" t="s">
        <v>6740</v>
      </c>
      <c r="S4094" s="10" t="s">
        <v>7903</v>
      </c>
      <c r="T4094" s="16" t="s">
        <v>6279</v>
      </c>
      <c r="X4094" s="27">
        <v>1</v>
      </c>
      <c r="Y4094" s="25">
        <f t="shared" si="439"/>
        <v>1</v>
      </c>
      <c r="AB4094" s="10" t="s">
        <v>2380</v>
      </c>
      <c r="AC4094" s="7" t="s">
        <v>2380</v>
      </c>
      <c r="AF4094" s="25" t="str">
        <f t="shared" si="440"/>
        <v>No</v>
      </c>
      <c r="AG4094" s="36" t="str">
        <f t="shared" si="441"/>
        <v>No</v>
      </c>
      <c r="AJ4094" s="25">
        <v>37.28</v>
      </c>
      <c r="AL4094" s="32" t="str">
        <f t="shared" si="442"/>
        <v>Obesity</v>
      </c>
      <c r="AO4094" s="41">
        <v>2003</v>
      </c>
      <c r="AP4094" s="29" t="s">
        <v>30</v>
      </c>
      <c r="AQ4094" s="7">
        <v>20</v>
      </c>
      <c r="AS4094" s="32" t="str">
        <f t="shared" si="438"/>
        <v>20-12-2003</v>
      </c>
      <c r="AU4094" s="10" t="s">
        <v>9964</v>
      </c>
      <c r="AV4094" s="32">
        <f t="shared" si="443"/>
        <v>19</v>
      </c>
      <c r="AX4094" s="53">
        <v>16450.89</v>
      </c>
      <c r="AY4094" s="51">
        <f t="shared" si="444"/>
        <v>16451</v>
      </c>
      <c r="BA4094" s="10">
        <v>4.66</v>
      </c>
      <c r="BB4094" s="51" t="str">
        <f t="shared" si="445"/>
        <v>Normal</v>
      </c>
    </row>
    <row r="4095" spans="18:54" ht="15.5" x14ac:dyDescent="0.35">
      <c r="R4095" s="7" t="s">
        <v>6739</v>
      </c>
      <c r="S4095" s="10" t="s">
        <v>7904</v>
      </c>
      <c r="T4095" s="16" t="s">
        <v>6280</v>
      </c>
      <c r="X4095" s="27">
        <v>1</v>
      </c>
      <c r="Y4095" s="25">
        <f t="shared" si="439"/>
        <v>1</v>
      </c>
      <c r="AB4095" s="10" t="s">
        <v>2380</v>
      </c>
      <c r="AC4095" s="7" t="s">
        <v>2380</v>
      </c>
      <c r="AF4095" s="25" t="str">
        <f t="shared" si="440"/>
        <v>No</v>
      </c>
      <c r="AG4095" s="36" t="str">
        <f t="shared" si="441"/>
        <v>No</v>
      </c>
      <c r="AJ4095" s="25">
        <v>18.2</v>
      </c>
      <c r="AL4095" s="33" t="str">
        <f t="shared" si="442"/>
        <v>Under weight</v>
      </c>
      <c r="AO4095" s="42">
        <v>1958</v>
      </c>
      <c r="AP4095" s="30" t="s">
        <v>37</v>
      </c>
      <c r="AQ4095" s="7">
        <v>10</v>
      </c>
      <c r="AS4095" s="33" t="str">
        <f t="shared" si="438"/>
        <v>10-10-1958</v>
      </c>
      <c r="AU4095" s="10" t="s">
        <v>9965</v>
      </c>
      <c r="AV4095" s="33">
        <f t="shared" si="443"/>
        <v>64</v>
      </c>
      <c r="AX4095" s="53">
        <v>16455.71</v>
      </c>
      <c r="AY4095" s="50">
        <f t="shared" si="444"/>
        <v>16456</v>
      </c>
      <c r="BA4095" s="10">
        <v>6.19</v>
      </c>
      <c r="BB4095" s="50" t="str">
        <f t="shared" si="445"/>
        <v>Prediabetes</v>
      </c>
    </row>
    <row r="4096" spans="18:54" ht="15.5" x14ac:dyDescent="0.35">
      <c r="R4096" s="7" t="s">
        <v>6739</v>
      </c>
      <c r="S4096" s="10" t="s">
        <v>7905</v>
      </c>
      <c r="T4096" s="16" t="s">
        <v>6281</v>
      </c>
      <c r="X4096" s="27">
        <v>1</v>
      </c>
      <c r="Y4096" s="25">
        <f t="shared" si="439"/>
        <v>1</v>
      </c>
      <c r="AB4096" s="10" t="s">
        <v>2380</v>
      </c>
      <c r="AC4096" s="7" t="s">
        <v>2380</v>
      </c>
      <c r="AF4096" s="25" t="str">
        <f t="shared" si="440"/>
        <v>No</v>
      </c>
      <c r="AG4096" s="36" t="str">
        <f t="shared" si="441"/>
        <v>No</v>
      </c>
      <c r="AJ4096" s="25">
        <v>20.53</v>
      </c>
      <c r="AL4096" s="32" t="str">
        <f t="shared" si="442"/>
        <v xml:space="preserve">Normal Weight 
</v>
      </c>
      <c r="AO4096" s="41">
        <v>1995</v>
      </c>
      <c r="AP4096" s="29" t="s">
        <v>30</v>
      </c>
      <c r="AQ4096" s="7">
        <v>23</v>
      </c>
      <c r="AS4096" s="32" t="str">
        <f t="shared" si="438"/>
        <v>23-12-1995</v>
      </c>
      <c r="AU4096" s="10" t="s">
        <v>9966</v>
      </c>
      <c r="AV4096" s="32">
        <f t="shared" si="443"/>
        <v>27</v>
      </c>
      <c r="AX4096" s="53">
        <v>16577.78</v>
      </c>
      <c r="AY4096" s="51">
        <f t="shared" si="444"/>
        <v>16578</v>
      </c>
      <c r="BA4096" s="10">
        <v>4.8600000000000003</v>
      </c>
      <c r="BB4096" s="51" t="str">
        <f t="shared" si="445"/>
        <v>Normal</v>
      </c>
    </row>
    <row r="4097" spans="18:54" ht="15.5" x14ac:dyDescent="0.35">
      <c r="R4097" s="7" t="s">
        <v>6739</v>
      </c>
      <c r="S4097" s="10" t="s">
        <v>7906</v>
      </c>
      <c r="T4097" s="16" t="s">
        <v>6282</v>
      </c>
      <c r="X4097" s="27" t="s">
        <v>2381</v>
      </c>
      <c r="Y4097" s="25">
        <f t="shared" si="439"/>
        <v>0</v>
      </c>
      <c r="AB4097" s="10" t="s">
        <v>2380</v>
      </c>
      <c r="AC4097" s="7" t="s">
        <v>2380</v>
      </c>
      <c r="AF4097" s="25" t="str">
        <f t="shared" si="440"/>
        <v>No</v>
      </c>
      <c r="AG4097" s="36" t="str">
        <f t="shared" si="441"/>
        <v>No</v>
      </c>
      <c r="AJ4097" s="25">
        <v>23.79</v>
      </c>
      <c r="AL4097" s="33" t="str">
        <f t="shared" si="442"/>
        <v xml:space="preserve">Normal Weight 
</v>
      </c>
      <c r="AO4097" s="42">
        <v>2001</v>
      </c>
      <c r="AP4097" s="30" t="s">
        <v>18</v>
      </c>
      <c r="AQ4097" s="7">
        <v>25</v>
      </c>
      <c r="AS4097" s="33" t="str">
        <f t="shared" si="438"/>
        <v>25-06-2001</v>
      </c>
      <c r="AU4097" s="10" t="s">
        <v>9967</v>
      </c>
      <c r="AV4097" s="33">
        <f t="shared" si="443"/>
        <v>21</v>
      </c>
      <c r="AX4097" s="53">
        <v>16586.5</v>
      </c>
      <c r="AY4097" s="50">
        <f t="shared" si="444"/>
        <v>16587</v>
      </c>
      <c r="BA4097" s="10">
        <v>4.74</v>
      </c>
      <c r="BB4097" s="50" t="str">
        <f t="shared" si="445"/>
        <v>Normal</v>
      </c>
    </row>
    <row r="4098" spans="18:54" ht="15.5" x14ac:dyDescent="0.35">
      <c r="R4098" s="7" t="s">
        <v>6739</v>
      </c>
      <c r="S4098" s="10" t="s">
        <v>7907</v>
      </c>
      <c r="T4098" s="16" t="s">
        <v>6283</v>
      </c>
      <c r="X4098" s="27" t="s">
        <v>2381</v>
      </c>
      <c r="Y4098" s="25">
        <f t="shared" si="439"/>
        <v>0</v>
      </c>
      <c r="AB4098" s="10" t="s">
        <v>2380</v>
      </c>
      <c r="AC4098" s="7" t="s">
        <v>2380</v>
      </c>
      <c r="AF4098" s="25" t="str">
        <f t="shared" si="440"/>
        <v>No</v>
      </c>
      <c r="AG4098" s="36" t="str">
        <f t="shared" si="441"/>
        <v>No</v>
      </c>
      <c r="AJ4098" s="25">
        <v>29.8</v>
      </c>
      <c r="AL4098" s="32" t="str">
        <f t="shared" si="442"/>
        <v>Over weight</v>
      </c>
      <c r="AO4098" s="41">
        <v>1963</v>
      </c>
      <c r="AP4098" s="29" t="s">
        <v>18</v>
      </c>
      <c r="AQ4098" s="7">
        <v>25</v>
      </c>
      <c r="AS4098" s="32" t="str">
        <f t="shared" si="438"/>
        <v>25-06-1963</v>
      </c>
      <c r="AU4098" s="10" t="s">
        <v>9968</v>
      </c>
      <c r="AV4098" s="32">
        <f t="shared" si="443"/>
        <v>59</v>
      </c>
      <c r="AX4098" s="53">
        <v>16587.96</v>
      </c>
      <c r="AY4098" s="51">
        <f t="shared" si="444"/>
        <v>16588</v>
      </c>
      <c r="BA4098" s="10">
        <v>6.03</v>
      </c>
      <c r="BB4098" s="51" t="str">
        <f t="shared" si="445"/>
        <v>Prediabetes</v>
      </c>
    </row>
    <row r="4099" spans="18:54" ht="15.5" x14ac:dyDescent="0.35">
      <c r="R4099" s="7" t="s">
        <v>6739</v>
      </c>
      <c r="S4099" s="10" t="s">
        <v>7160</v>
      </c>
      <c r="T4099" s="16" t="s">
        <v>6284</v>
      </c>
      <c r="X4099" s="27" t="s">
        <v>2381</v>
      </c>
      <c r="Y4099" s="25">
        <f t="shared" si="439"/>
        <v>0</v>
      </c>
      <c r="AB4099" s="10" t="s">
        <v>2380</v>
      </c>
      <c r="AC4099" s="7" t="s">
        <v>2380</v>
      </c>
      <c r="AF4099" s="25" t="str">
        <f t="shared" si="440"/>
        <v>No</v>
      </c>
      <c r="AG4099" s="36" t="str">
        <f t="shared" si="441"/>
        <v>No</v>
      </c>
      <c r="AJ4099" s="25">
        <v>31.54</v>
      </c>
      <c r="AL4099" s="33" t="str">
        <f t="shared" si="442"/>
        <v>Obesity</v>
      </c>
      <c r="AO4099" s="42">
        <v>1970</v>
      </c>
      <c r="AP4099" s="30" t="s">
        <v>10</v>
      </c>
      <c r="AQ4099" s="7">
        <v>10</v>
      </c>
      <c r="AS4099" s="33" t="str">
        <f t="shared" si="438"/>
        <v>10-07-1970</v>
      </c>
      <c r="AU4099" s="10" t="s">
        <v>9969</v>
      </c>
      <c r="AV4099" s="33">
        <f t="shared" si="443"/>
        <v>52</v>
      </c>
      <c r="AX4099" s="53">
        <v>16600.16</v>
      </c>
      <c r="AY4099" s="50">
        <f t="shared" si="444"/>
        <v>16600</v>
      </c>
      <c r="BA4099" s="10">
        <v>4.71</v>
      </c>
      <c r="BB4099" s="50" t="str">
        <f t="shared" si="445"/>
        <v>Normal</v>
      </c>
    </row>
    <row r="4100" spans="18:54" ht="15.5" x14ac:dyDescent="0.35">
      <c r="R4100" s="7" t="s">
        <v>6740</v>
      </c>
      <c r="S4100" s="10" t="s">
        <v>7908</v>
      </c>
      <c r="T4100" s="16" t="s">
        <v>5427</v>
      </c>
      <c r="X4100" s="27">
        <v>1</v>
      </c>
      <c r="Y4100" s="25">
        <f t="shared" si="439"/>
        <v>1</v>
      </c>
      <c r="AB4100" s="10" t="s">
        <v>2380</v>
      </c>
      <c r="AC4100" s="7" t="s">
        <v>2380</v>
      </c>
      <c r="AF4100" s="25" t="str">
        <f t="shared" si="440"/>
        <v>No</v>
      </c>
      <c r="AG4100" s="36" t="str">
        <f t="shared" si="441"/>
        <v>No</v>
      </c>
      <c r="AJ4100" s="25">
        <v>20.82</v>
      </c>
      <c r="AL4100" s="32" t="str">
        <f t="shared" si="442"/>
        <v xml:space="preserve">Normal Weight 
</v>
      </c>
      <c r="AO4100" s="41">
        <v>1975</v>
      </c>
      <c r="AP4100" s="29" t="s">
        <v>10</v>
      </c>
      <c r="AQ4100" s="7">
        <v>24</v>
      </c>
      <c r="AS4100" s="32" t="str">
        <f t="shared" si="438"/>
        <v>24-07-1975</v>
      </c>
      <c r="AU4100" s="10" t="s">
        <v>9970</v>
      </c>
      <c r="AV4100" s="32">
        <f t="shared" si="443"/>
        <v>47</v>
      </c>
      <c r="AX4100" s="53">
        <v>16602.18</v>
      </c>
      <c r="AY4100" s="49">
        <f t="shared" si="444"/>
        <v>16602</v>
      </c>
      <c r="BA4100" s="10">
        <v>5.55</v>
      </c>
      <c r="BB4100" s="49" t="str">
        <f t="shared" si="445"/>
        <v>Normal</v>
      </c>
    </row>
    <row r="4101" spans="18:54" ht="15.5" x14ac:dyDescent="0.35">
      <c r="R4101" s="7" t="s">
        <v>6739</v>
      </c>
      <c r="S4101" s="10" t="s">
        <v>7773</v>
      </c>
      <c r="T4101" s="16" t="s">
        <v>6285</v>
      </c>
      <c r="X4101" s="27">
        <v>1</v>
      </c>
      <c r="Y4101" s="25">
        <f t="shared" si="439"/>
        <v>1</v>
      </c>
      <c r="AB4101" s="10" t="s">
        <v>2380</v>
      </c>
      <c r="AC4101" s="7" t="s">
        <v>2380</v>
      </c>
      <c r="AF4101" s="25" t="str">
        <f t="shared" si="440"/>
        <v>No</v>
      </c>
      <c r="AG4101" s="36" t="str">
        <f t="shared" si="441"/>
        <v>No</v>
      </c>
      <c r="AJ4101" s="25">
        <v>38.83</v>
      </c>
      <c r="AL4101" s="33" t="str">
        <f t="shared" si="442"/>
        <v>Obesity</v>
      </c>
      <c r="AO4101" s="42">
        <v>1977</v>
      </c>
      <c r="AP4101" s="30" t="s">
        <v>20</v>
      </c>
      <c r="AQ4101" s="7">
        <v>25</v>
      </c>
      <c r="AS4101" s="33" t="str">
        <f t="shared" si="438"/>
        <v>25-09-1977</v>
      </c>
      <c r="AU4101" s="10" t="s">
        <v>9224</v>
      </c>
      <c r="AV4101" s="33">
        <f t="shared" si="443"/>
        <v>45</v>
      </c>
      <c r="AX4101" s="53">
        <v>16631.61</v>
      </c>
      <c r="AY4101" s="50">
        <f t="shared" si="444"/>
        <v>16632</v>
      </c>
      <c r="BA4101" s="10">
        <v>4.78</v>
      </c>
      <c r="BB4101" s="50" t="str">
        <f t="shared" si="445"/>
        <v>Normal</v>
      </c>
    </row>
    <row r="4102" spans="18:54" ht="15.5" x14ac:dyDescent="0.35">
      <c r="R4102" s="7" t="s">
        <v>6739</v>
      </c>
      <c r="S4102" s="10" t="s">
        <v>7909</v>
      </c>
      <c r="T4102" s="16" t="s">
        <v>6286</v>
      </c>
      <c r="X4102" s="27">
        <v>1</v>
      </c>
      <c r="Y4102" s="25">
        <f t="shared" si="439"/>
        <v>1</v>
      </c>
      <c r="AB4102" s="10" t="s">
        <v>2382</v>
      </c>
      <c r="AC4102" s="7" t="s">
        <v>2380</v>
      </c>
      <c r="AF4102" s="25" t="str">
        <f t="shared" si="440"/>
        <v>Yes</v>
      </c>
      <c r="AG4102" s="36" t="str">
        <f t="shared" si="441"/>
        <v>No</v>
      </c>
      <c r="AJ4102" s="25">
        <v>23.44</v>
      </c>
      <c r="AL4102" s="32" t="str">
        <f t="shared" si="442"/>
        <v xml:space="preserve">Normal Weight 
</v>
      </c>
      <c r="AO4102" s="41">
        <v>1993</v>
      </c>
      <c r="AP4102" s="29" t="s">
        <v>15</v>
      </c>
      <c r="AQ4102" s="7">
        <v>5</v>
      </c>
      <c r="AS4102" s="32" t="str">
        <f t="shared" si="438"/>
        <v>05-11-1993</v>
      </c>
      <c r="AU4102" s="10" t="s">
        <v>9971</v>
      </c>
      <c r="AV4102" s="32">
        <f t="shared" si="443"/>
        <v>29</v>
      </c>
      <c r="AX4102" s="53">
        <v>16657.72</v>
      </c>
      <c r="AY4102" s="51">
        <f t="shared" si="444"/>
        <v>16658</v>
      </c>
      <c r="BA4102" s="10">
        <v>4.6500000000000004</v>
      </c>
      <c r="BB4102" s="51" t="str">
        <f t="shared" si="445"/>
        <v>Normal</v>
      </c>
    </row>
    <row r="4103" spans="18:54" ht="15.5" x14ac:dyDescent="0.35">
      <c r="R4103" s="7" t="s">
        <v>6740</v>
      </c>
      <c r="S4103" s="10" t="s">
        <v>7910</v>
      </c>
      <c r="T4103" s="16" t="s">
        <v>6277</v>
      </c>
      <c r="X4103" s="27">
        <v>1</v>
      </c>
      <c r="Y4103" s="25">
        <f t="shared" si="439"/>
        <v>1</v>
      </c>
      <c r="AB4103" s="10" t="s">
        <v>2380</v>
      </c>
      <c r="AC4103" s="7" t="s">
        <v>2380</v>
      </c>
      <c r="AF4103" s="25" t="str">
        <f t="shared" si="440"/>
        <v>No</v>
      </c>
      <c r="AG4103" s="36" t="str">
        <f t="shared" si="441"/>
        <v>No</v>
      </c>
      <c r="AJ4103" s="25">
        <v>24.13</v>
      </c>
      <c r="AL4103" s="33" t="str">
        <f t="shared" si="442"/>
        <v xml:space="preserve">Normal Weight 
</v>
      </c>
      <c r="AO4103" s="42">
        <v>1974</v>
      </c>
      <c r="AP4103" s="30" t="s">
        <v>35</v>
      </c>
      <c r="AQ4103" s="7">
        <v>28</v>
      </c>
      <c r="AS4103" s="33" t="str">
        <f t="shared" si="438"/>
        <v>28-08-1974</v>
      </c>
      <c r="AU4103" s="10" t="s">
        <v>9972</v>
      </c>
      <c r="AV4103" s="33">
        <f t="shared" si="443"/>
        <v>48</v>
      </c>
      <c r="AX4103" s="53">
        <v>16770.990000000002</v>
      </c>
      <c r="AY4103" s="50">
        <f t="shared" si="444"/>
        <v>16771</v>
      </c>
      <c r="BA4103" s="10">
        <v>5.2</v>
      </c>
      <c r="BB4103" s="50" t="str">
        <f t="shared" si="445"/>
        <v>Normal</v>
      </c>
    </row>
    <row r="4104" spans="18:54" ht="15.5" x14ac:dyDescent="0.35">
      <c r="R4104" s="7" t="s">
        <v>6740</v>
      </c>
      <c r="S4104" s="10" t="s">
        <v>7338</v>
      </c>
      <c r="T4104" s="16" t="s">
        <v>6287</v>
      </c>
      <c r="X4104" s="27">
        <v>1</v>
      </c>
      <c r="Y4104" s="25">
        <f t="shared" si="439"/>
        <v>1</v>
      </c>
      <c r="AB4104" s="10" t="s">
        <v>2382</v>
      </c>
      <c r="AC4104" s="7" t="s">
        <v>2380</v>
      </c>
      <c r="AF4104" s="25" t="str">
        <f t="shared" si="440"/>
        <v>Yes</v>
      </c>
      <c r="AG4104" s="36" t="str">
        <f t="shared" si="441"/>
        <v>No</v>
      </c>
      <c r="AJ4104" s="25">
        <v>42.13</v>
      </c>
      <c r="AL4104" s="32" t="str">
        <f t="shared" si="442"/>
        <v>Obesity</v>
      </c>
      <c r="AO4104" s="41">
        <v>1989</v>
      </c>
      <c r="AP4104" s="29" t="s">
        <v>20</v>
      </c>
      <c r="AQ4104" s="7">
        <v>23</v>
      </c>
      <c r="AS4104" s="32" t="str">
        <f t="shared" si="438"/>
        <v>23-09-1989</v>
      </c>
      <c r="AU4104" s="10" t="s">
        <v>9973</v>
      </c>
      <c r="AV4104" s="32">
        <f t="shared" si="443"/>
        <v>33</v>
      </c>
      <c r="AX4104" s="53">
        <v>16776.3</v>
      </c>
      <c r="AY4104" s="51">
        <f t="shared" si="444"/>
        <v>16776</v>
      </c>
      <c r="BA4104" s="10">
        <v>4.54</v>
      </c>
      <c r="BB4104" s="51" t="str">
        <f t="shared" si="445"/>
        <v>Normal</v>
      </c>
    </row>
    <row r="4105" spans="18:54" ht="15.5" x14ac:dyDescent="0.35">
      <c r="R4105" s="7" t="s">
        <v>6740</v>
      </c>
      <c r="S4105" s="10" t="s">
        <v>7911</v>
      </c>
      <c r="T4105" s="16" t="s">
        <v>5745</v>
      </c>
      <c r="X4105" s="27">
        <v>1</v>
      </c>
      <c r="Y4105" s="25">
        <f t="shared" si="439"/>
        <v>1</v>
      </c>
      <c r="AB4105" s="10" t="s">
        <v>2380</v>
      </c>
      <c r="AC4105" s="7" t="s">
        <v>2380</v>
      </c>
      <c r="AF4105" s="25" t="str">
        <f t="shared" si="440"/>
        <v>No</v>
      </c>
      <c r="AG4105" s="36" t="str">
        <f t="shared" si="441"/>
        <v>No</v>
      </c>
      <c r="AJ4105" s="25">
        <v>17.86</v>
      </c>
      <c r="AL4105" s="33" t="str">
        <f t="shared" si="442"/>
        <v>Under weight</v>
      </c>
      <c r="AO4105" s="42">
        <v>1962</v>
      </c>
      <c r="AP4105" s="30" t="s">
        <v>10</v>
      </c>
      <c r="AQ4105" s="7">
        <v>29</v>
      </c>
      <c r="AS4105" s="33" t="str">
        <f t="shared" si="438"/>
        <v>29-07-1962</v>
      </c>
      <c r="AU4105" s="10" t="s">
        <v>9906</v>
      </c>
      <c r="AV4105" s="33">
        <f t="shared" si="443"/>
        <v>60</v>
      </c>
      <c r="AX4105" s="53">
        <v>16779.400000000001</v>
      </c>
      <c r="AY4105" s="50">
        <f t="shared" si="444"/>
        <v>16779</v>
      </c>
      <c r="BA4105" s="10">
        <v>4.1100000000000003</v>
      </c>
      <c r="BB4105" s="50" t="str">
        <f t="shared" si="445"/>
        <v>Normal</v>
      </c>
    </row>
    <row r="4106" spans="18:54" ht="15.5" x14ac:dyDescent="0.35">
      <c r="R4106" s="7" t="s">
        <v>6742</v>
      </c>
      <c r="S4106" s="10" t="s">
        <v>8347</v>
      </c>
      <c r="T4106" s="16" t="s">
        <v>6288</v>
      </c>
      <c r="X4106" s="27" t="s">
        <v>2381</v>
      </c>
      <c r="Y4106" s="25">
        <f t="shared" si="439"/>
        <v>0</v>
      </c>
      <c r="AB4106" s="10" t="s">
        <v>2380</v>
      </c>
      <c r="AC4106" s="7" t="s">
        <v>2380</v>
      </c>
      <c r="AF4106" s="25" t="str">
        <f t="shared" si="440"/>
        <v>No</v>
      </c>
      <c r="AG4106" s="36" t="str">
        <f t="shared" si="441"/>
        <v>No</v>
      </c>
      <c r="AJ4106" s="25">
        <v>32.78</v>
      </c>
      <c r="AL4106" s="32" t="str">
        <f t="shared" si="442"/>
        <v>Obesity</v>
      </c>
      <c r="AO4106" s="41">
        <v>1995</v>
      </c>
      <c r="AP4106" s="29" t="s">
        <v>37</v>
      </c>
      <c r="AQ4106" s="7">
        <v>19</v>
      </c>
      <c r="AS4106" s="32" t="str">
        <f t="shared" si="438"/>
        <v>19-10-1995</v>
      </c>
      <c r="AU4106" s="10" t="s">
        <v>9974</v>
      </c>
      <c r="AV4106" s="32">
        <f t="shared" si="443"/>
        <v>27</v>
      </c>
      <c r="AX4106" s="53">
        <v>16796.41</v>
      </c>
      <c r="AY4106" s="51">
        <f t="shared" si="444"/>
        <v>16796</v>
      </c>
      <c r="BA4106" s="10">
        <v>4.63</v>
      </c>
      <c r="BB4106" s="51" t="str">
        <f t="shared" si="445"/>
        <v>Normal</v>
      </c>
    </row>
    <row r="4107" spans="18:54" ht="15.5" x14ac:dyDescent="0.35">
      <c r="R4107" s="7" t="s">
        <v>6740</v>
      </c>
      <c r="S4107" s="10" t="s">
        <v>7824</v>
      </c>
      <c r="T4107" s="16" t="s">
        <v>6289</v>
      </c>
      <c r="X4107" s="27">
        <v>1</v>
      </c>
      <c r="Y4107" s="25">
        <f t="shared" si="439"/>
        <v>1</v>
      </c>
      <c r="AB4107" s="10" t="s">
        <v>2382</v>
      </c>
      <c r="AC4107" s="7" t="s">
        <v>2380</v>
      </c>
      <c r="AF4107" s="25" t="str">
        <f t="shared" si="440"/>
        <v>Yes</v>
      </c>
      <c r="AG4107" s="36" t="str">
        <f t="shared" si="441"/>
        <v>No</v>
      </c>
      <c r="AJ4107" s="25">
        <v>23.9</v>
      </c>
      <c r="AL4107" s="33" t="str">
        <f t="shared" si="442"/>
        <v xml:space="preserve">Normal Weight 
</v>
      </c>
      <c r="AO4107" s="42">
        <v>1974</v>
      </c>
      <c r="AP4107" s="30" t="s">
        <v>35</v>
      </c>
      <c r="AQ4107" s="7">
        <v>8</v>
      </c>
      <c r="AS4107" s="33" t="str">
        <f t="shared" si="438"/>
        <v>08-08-1974</v>
      </c>
      <c r="AU4107" s="10" t="s">
        <v>9975</v>
      </c>
      <c r="AV4107" s="33">
        <f t="shared" si="443"/>
        <v>48</v>
      </c>
      <c r="AX4107" s="53">
        <v>16841.32</v>
      </c>
      <c r="AY4107" s="50">
        <f t="shared" si="444"/>
        <v>16841</v>
      </c>
      <c r="BA4107" s="10">
        <v>6.06</v>
      </c>
      <c r="BB4107" s="50" t="str">
        <f t="shared" si="445"/>
        <v>Prediabetes</v>
      </c>
    </row>
    <row r="4108" spans="18:54" ht="15.5" x14ac:dyDescent="0.35">
      <c r="R4108" s="7" t="s">
        <v>6740</v>
      </c>
      <c r="S4108" s="10" t="s">
        <v>7912</v>
      </c>
      <c r="T4108" s="16" t="s">
        <v>6290</v>
      </c>
      <c r="X4108" s="27" t="s">
        <v>2381</v>
      </c>
      <c r="Y4108" s="25">
        <f t="shared" si="439"/>
        <v>0</v>
      </c>
      <c r="AB4108" s="10" t="s">
        <v>2380</v>
      </c>
      <c r="AC4108" s="7" t="s">
        <v>2380</v>
      </c>
      <c r="AF4108" s="25" t="str">
        <f t="shared" si="440"/>
        <v>No</v>
      </c>
      <c r="AG4108" s="36" t="str">
        <f t="shared" si="441"/>
        <v>No</v>
      </c>
      <c r="AJ4108" s="25">
        <v>15.47</v>
      </c>
      <c r="AL4108" s="32" t="str">
        <f t="shared" si="442"/>
        <v>Under weight</v>
      </c>
      <c r="AO4108" s="41">
        <v>2003</v>
      </c>
      <c r="AP4108" s="29" t="s">
        <v>20</v>
      </c>
      <c r="AQ4108" s="7">
        <v>10</v>
      </c>
      <c r="AS4108" s="32" t="str">
        <f t="shared" si="438"/>
        <v>10-09-2003</v>
      </c>
      <c r="AU4108" s="10" t="s">
        <v>9976</v>
      </c>
      <c r="AV4108" s="32">
        <f t="shared" si="443"/>
        <v>19</v>
      </c>
      <c r="AX4108" s="53">
        <v>16884.919999999998</v>
      </c>
      <c r="AY4108" s="49">
        <f t="shared" si="444"/>
        <v>16885</v>
      </c>
      <c r="BA4108" s="10">
        <v>8.43</v>
      </c>
      <c r="BB4108" s="49" t="str">
        <f t="shared" si="445"/>
        <v>Diabetes</v>
      </c>
    </row>
    <row r="4109" spans="18:54" ht="15.5" x14ac:dyDescent="0.35">
      <c r="R4109" s="7" t="s">
        <v>6740</v>
      </c>
      <c r="S4109" s="10" t="s">
        <v>7913</v>
      </c>
      <c r="T4109" s="16" t="s">
        <v>5304</v>
      </c>
      <c r="X4109" s="27">
        <v>1</v>
      </c>
      <c r="Y4109" s="25">
        <f t="shared" si="439"/>
        <v>1</v>
      </c>
      <c r="AB4109" s="10" t="s">
        <v>2380</v>
      </c>
      <c r="AC4109" s="7" t="s">
        <v>2380</v>
      </c>
      <c r="AF4109" s="25" t="str">
        <f t="shared" si="440"/>
        <v>No</v>
      </c>
      <c r="AG4109" s="36" t="str">
        <f t="shared" si="441"/>
        <v>No</v>
      </c>
      <c r="AJ4109" s="25">
        <v>28.54</v>
      </c>
      <c r="AL4109" s="33" t="str">
        <f t="shared" si="442"/>
        <v>Over weight</v>
      </c>
      <c r="AO4109" s="42">
        <v>1968</v>
      </c>
      <c r="AP4109" s="30" t="s">
        <v>37</v>
      </c>
      <c r="AQ4109" s="7">
        <v>21</v>
      </c>
      <c r="AS4109" s="33" t="str">
        <f t="shared" si="438"/>
        <v>21-10-1968</v>
      </c>
      <c r="AU4109" s="10" t="s">
        <v>9977</v>
      </c>
      <c r="AV4109" s="33">
        <f t="shared" si="443"/>
        <v>54</v>
      </c>
      <c r="AX4109" s="53">
        <v>16903.5</v>
      </c>
      <c r="AY4109" s="50">
        <f t="shared" si="444"/>
        <v>16904</v>
      </c>
      <c r="BA4109" s="10">
        <v>5.51</v>
      </c>
      <c r="BB4109" s="50" t="str">
        <f t="shared" si="445"/>
        <v>Normal</v>
      </c>
    </row>
    <row r="4110" spans="18:54" ht="15.5" x14ac:dyDescent="0.35">
      <c r="R4110" s="7" t="s">
        <v>6739</v>
      </c>
      <c r="S4110" s="10" t="s">
        <v>7914</v>
      </c>
      <c r="T4110" s="16" t="s">
        <v>6291</v>
      </c>
      <c r="X4110" s="27" t="s">
        <v>2381</v>
      </c>
      <c r="Y4110" s="25">
        <f t="shared" si="439"/>
        <v>0</v>
      </c>
      <c r="AB4110" s="10" t="s">
        <v>2380</v>
      </c>
      <c r="AC4110" s="7" t="s">
        <v>2380</v>
      </c>
      <c r="AF4110" s="25" t="str">
        <f t="shared" si="440"/>
        <v>No</v>
      </c>
      <c r="AG4110" s="36" t="str">
        <f t="shared" si="441"/>
        <v>No</v>
      </c>
      <c r="AJ4110" s="25">
        <v>18.54</v>
      </c>
      <c r="AL4110" s="32" t="str">
        <f t="shared" si="442"/>
        <v xml:space="preserve">Normal Weight 
</v>
      </c>
      <c r="AO4110" s="41">
        <v>1977</v>
      </c>
      <c r="AP4110" s="29" t="s">
        <v>35</v>
      </c>
      <c r="AQ4110" s="7">
        <v>25</v>
      </c>
      <c r="AS4110" s="32" t="str">
        <f t="shared" si="438"/>
        <v>25-08-1977</v>
      </c>
      <c r="AU4110" s="10" t="s">
        <v>9221</v>
      </c>
      <c r="AV4110" s="32">
        <f t="shared" si="443"/>
        <v>45</v>
      </c>
      <c r="AX4110" s="53">
        <v>16921.09</v>
      </c>
      <c r="AY4110" s="51">
        <f t="shared" si="444"/>
        <v>16921</v>
      </c>
      <c r="BA4110" s="10">
        <v>4.95</v>
      </c>
      <c r="BB4110" s="51" t="str">
        <f t="shared" si="445"/>
        <v>Normal</v>
      </c>
    </row>
    <row r="4111" spans="18:54" ht="15.5" x14ac:dyDescent="0.35">
      <c r="R4111" s="7" t="s">
        <v>6739</v>
      </c>
      <c r="S4111" s="10" t="s">
        <v>7915</v>
      </c>
      <c r="T4111" s="16" t="s">
        <v>6292</v>
      </c>
      <c r="X4111" s="27">
        <v>1</v>
      </c>
      <c r="Y4111" s="25">
        <f t="shared" si="439"/>
        <v>1</v>
      </c>
      <c r="AB4111" s="10" t="s">
        <v>2382</v>
      </c>
      <c r="AC4111" s="7" t="s">
        <v>2380</v>
      </c>
      <c r="AF4111" s="25" t="str">
        <f t="shared" si="440"/>
        <v>Yes</v>
      </c>
      <c r="AG4111" s="36" t="str">
        <f t="shared" si="441"/>
        <v>No</v>
      </c>
      <c r="AJ4111" s="25">
        <v>32.18</v>
      </c>
      <c r="AL4111" s="33" t="str">
        <f t="shared" si="442"/>
        <v>Obesity</v>
      </c>
      <c r="AO4111" s="42">
        <v>1980</v>
      </c>
      <c r="AP4111" s="30" t="s">
        <v>10</v>
      </c>
      <c r="AQ4111" s="7">
        <v>16</v>
      </c>
      <c r="AS4111" s="33" t="str">
        <f t="shared" si="438"/>
        <v>16-07-1980</v>
      </c>
      <c r="AU4111" s="10" t="s">
        <v>9978</v>
      </c>
      <c r="AV4111" s="33">
        <f t="shared" si="443"/>
        <v>42</v>
      </c>
      <c r="AX4111" s="53">
        <v>16990.55</v>
      </c>
      <c r="AY4111" s="50">
        <f t="shared" si="444"/>
        <v>16991</v>
      </c>
      <c r="BA4111" s="10">
        <v>6.44</v>
      </c>
      <c r="BB4111" s="50" t="str">
        <f t="shared" si="445"/>
        <v>Prediabetes</v>
      </c>
    </row>
    <row r="4112" spans="18:54" ht="15.5" x14ac:dyDescent="0.35">
      <c r="R4112" s="7" t="s">
        <v>6740</v>
      </c>
      <c r="S4112" s="10" t="s">
        <v>7916</v>
      </c>
      <c r="T4112" s="16" t="s">
        <v>4972</v>
      </c>
      <c r="X4112" s="27" t="s">
        <v>2381</v>
      </c>
      <c r="Y4112" s="25">
        <f t="shared" si="439"/>
        <v>0</v>
      </c>
      <c r="AB4112" s="10" t="s">
        <v>2382</v>
      </c>
      <c r="AC4112" s="7" t="s">
        <v>2380</v>
      </c>
      <c r="AF4112" s="25" t="str">
        <f t="shared" si="440"/>
        <v>Yes</v>
      </c>
      <c r="AG4112" s="36" t="str">
        <f t="shared" si="441"/>
        <v>No</v>
      </c>
      <c r="AJ4112" s="25">
        <v>37.380000000000003</v>
      </c>
      <c r="AL4112" s="32" t="str">
        <f t="shared" si="442"/>
        <v>Obesity</v>
      </c>
      <c r="AO4112" s="41">
        <v>1971</v>
      </c>
      <c r="AP4112" s="29" t="s">
        <v>35</v>
      </c>
      <c r="AQ4112" s="7">
        <v>22</v>
      </c>
      <c r="AS4112" s="32" t="str">
        <f t="shared" si="438"/>
        <v>22-08-1971</v>
      </c>
      <c r="AU4112" s="10" t="s">
        <v>9091</v>
      </c>
      <c r="AV4112" s="32">
        <f t="shared" si="443"/>
        <v>51</v>
      </c>
      <c r="AX4112" s="53">
        <v>17016.009999999998</v>
      </c>
      <c r="AY4112" s="51">
        <f t="shared" si="444"/>
        <v>17016</v>
      </c>
      <c r="BA4112" s="10">
        <v>6.05</v>
      </c>
      <c r="BB4112" s="51" t="str">
        <f t="shared" si="445"/>
        <v>Prediabetes</v>
      </c>
    </row>
    <row r="4113" spans="18:54" ht="15.5" x14ac:dyDescent="0.35">
      <c r="R4113" s="7" t="s">
        <v>6742</v>
      </c>
      <c r="S4113" s="10" t="s">
        <v>8348</v>
      </c>
      <c r="T4113" s="16" t="s">
        <v>6293</v>
      </c>
      <c r="X4113" s="27">
        <v>1</v>
      </c>
      <c r="Y4113" s="25">
        <f t="shared" si="439"/>
        <v>1</v>
      </c>
      <c r="AB4113" s="10" t="s">
        <v>2382</v>
      </c>
      <c r="AC4113" s="7" t="s">
        <v>2380</v>
      </c>
      <c r="AF4113" s="25" t="str">
        <f t="shared" si="440"/>
        <v>Yes</v>
      </c>
      <c r="AG4113" s="36" t="str">
        <f t="shared" si="441"/>
        <v>No</v>
      </c>
      <c r="AJ4113" s="25">
        <v>31.12</v>
      </c>
      <c r="AL4113" s="33" t="str">
        <f t="shared" si="442"/>
        <v>Obesity</v>
      </c>
      <c r="AO4113" s="42">
        <v>1996</v>
      </c>
      <c r="AP4113" s="30" t="s">
        <v>18</v>
      </c>
      <c r="AQ4113" s="7">
        <v>10</v>
      </c>
      <c r="AS4113" s="33" t="str">
        <f t="shared" si="438"/>
        <v>10-06-1996</v>
      </c>
      <c r="AU4113" s="10" t="s">
        <v>9979</v>
      </c>
      <c r="AV4113" s="33">
        <f t="shared" si="443"/>
        <v>26</v>
      </c>
      <c r="AX4113" s="53">
        <v>17043.34</v>
      </c>
      <c r="AY4113" s="50">
        <f t="shared" si="444"/>
        <v>17043</v>
      </c>
      <c r="BA4113" s="10">
        <v>4.76</v>
      </c>
      <c r="BB4113" s="50" t="str">
        <f t="shared" si="445"/>
        <v>Normal</v>
      </c>
    </row>
    <row r="4114" spans="18:54" ht="15.5" x14ac:dyDescent="0.35">
      <c r="R4114" s="7" t="s">
        <v>6740</v>
      </c>
      <c r="S4114" s="10" t="s">
        <v>7917</v>
      </c>
      <c r="T4114" s="16" t="s">
        <v>6294</v>
      </c>
      <c r="X4114" s="27">
        <v>1</v>
      </c>
      <c r="Y4114" s="25">
        <f t="shared" si="439"/>
        <v>1</v>
      </c>
      <c r="AB4114" s="10" t="s">
        <v>2382</v>
      </c>
      <c r="AC4114" s="7" t="s">
        <v>2380</v>
      </c>
      <c r="AF4114" s="25" t="str">
        <f t="shared" si="440"/>
        <v>Yes</v>
      </c>
      <c r="AG4114" s="36" t="str">
        <f t="shared" si="441"/>
        <v>No</v>
      </c>
      <c r="AJ4114" s="25">
        <v>22.01</v>
      </c>
      <c r="AL4114" s="32" t="str">
        <f t="shared" si="442"/>
        <v xml:space="preserve">Normal Weight 
</v>
      </c>
      <c r="AO4114" s="41">
        <v>2003</v>
      </c>
      <c r="AP4114" s="29" t="s">
        <v>30</v>
      </c>
      <c r="AQ4114" s="7">
        <v>26</v>
      </c>
      <c r="AS4114" s="32" t="str">
        <f t="shared" si="438"/>
        <v>26-12-2003</v>
      </c>
      <c r="AU4114" s="10" t="s">
        <v>9980</v>
      </c>
      <c r="AV4114" s="32">
        <f t="shared" si="443"/>
        <v>19</v>
      </c>
      <c r="AX4114" s="53">
        <v>17081.080000000002</v>
      </c>
      <c r="AY4114" s="51">
        <f t="shared" si="444"/>
        <v>17081</v>
      </c>
      <c r="BA4114" s="10">
        <v>6.72</v>
      </c>
      <c r="BB4114" s="51" t="str">
        <f t="shared" si="445"/>
        <v>Diabetes</v>
      </c>
    </row>
    <row r="4115" spans="18:54" ht="15.5" x14ac:dyDescent="0.35">
      <c r="R4115" s="7" t="s">
        <v>6740</v>
      </c>
      <c r="S4115" s="10" t="s">
        <v>7918</v>
      </c>
      <c r="T4115" s="16" t="s">
        <v>6295</v>
      </c>
      <c r="X4115" s="27" t="s">
        <v>2381</v>
      </c>
      <c r="Y4115" s="25">
        <f t="shared" si="439"/>
        <v>0</v>
      </c>
      <c r="AB4115" s="10" t="s">
        <v>2380</v>
      </c>
      <c r="AC4115" s="7" t="s">
        <v>2380</v>
      </c>
      <c r="AF4115" s="25" t="str">
        <f t="shared" si="440"/>
        <v>No</v>
      </c>
      <c r="AG4115" s="36" t="str">
        <f t="shared" si="441"/>
        <v>No</v>
      </c>
      <c r="AJ4115" s="25">
        <v>27.645</v>
      </c>
      <c r="AL4115" s="33" t="str">
        <f t="shared" si="442"/>
        <v>Over weight</v>
      </c>
      <c r="AO4115" s="42">
        <v>2002</v>
      </c>
      <c r="AP4115" s="30" t="s">
        <v>18</v>
      </c>
      <c r="AQ4115" s="7">
        <v>28</v>
      </c>
      <c r="AS4115" s="33" t="str">
        <f t="shared" si="438"/>
        <v>28-06-2002</v>
      </c>
      <c r="AU4115" s="10" t="s">
        <v>9981</v>
      </c>
      <c r="AV4115" s="33">
        <f t="shared" si="443"/>
        <v>20</v>
      </c>
      <c r="AX4115" s="53">
        <v>17085.27</v>
      </c>
      <c r="AY4115" s="50">
        <f t="shared" si="444"/>
        <v>17085</v>
      </c>
      <c r="BA4115" s="10">
        <v>5.7</v>
      </c>
      <c r="BB4115" s="50" t="str">
        <f t="shared" si="445"/>
        <v>Prediabetes</v>
      </c>
    </row>
    <row r="4116" spans="18:54" ht="15.5" x14ac:dyDescent="0.35">
      <c r="R4116" s="7" t="s">
        <v>6740</v>
      </c>
      <c r="S4116" s="10" t="s">
        <v>7919</v>
      </c>
      <c r="T4116" s="16" t="s">
        <v>6296</v>
      </c>
      <c r="X4116" s="27" t="s">
        <v>2381</v>
      </c>
      <c r="Y4116" s="25">
        <f t="shared" si="439"/>
        <v>0</v>
      </c>
      <c r="AB4116" s="10" t="s">
        <v>2382</v>
      </c>
      <c r="AC4116" s="7" t="s">
        <v>2380</v>
      </c>
      <c r="AF4116" s="25" t="str">
        <f t="shared" si="440"/>
        <v>Yes</v>
      </c>
      <c r="AG4116" s="36" t="str">
        <f t="shared" si="441"/>
        <v>No</v>
      </c>
      <c r="AJ4116" s="25">
        <v>29.64</v>
      </c>
      <c r="AL4116" s="32" t="str">
        <f t="shared" si="442"/>
        <v>Over weight</v>
      </c>
      <c r="AO4116" s="41">
        <v>1998</v>
      </c>
      <c r="AP4116" s="29" t="s">
        <v>18</v>
      </c>
      <c r="AQ4116" s="7">
        <v>3</v>
      </c>
      <c r="AS4116" s="32" t="str">
        <f t="shared" si="438"/>
        <v>03-06-1998</v>
      </c>
      <c r="AU4116" s="10" t="s">
        <v>9982</v>
      </c>
      <c r="AV4116" s="32">
        <f t="shared" si="443"/>
        <v>25</v>
      </c>
      <c r="AX4116" s="53">
        <v>17128.43</v>
      </c>
      <c r="AY4116" s="49">
        <f t="shared" si="444"/>
        <v>17128</v>
      </c>
      <c r="BA4116" s="10">
        <v>5.31</v>
      </c>
      <c r="BB4116" s="49" t="str">
        <f t="shared" si="445"/>
        <v>Normal</v>
      </c>
    </row>
    <row r="4117" spans="18:54" ht="15.5" x14ac:dyDescent="0.35">
      <c r="R4117" s="7" t="s">
        <v>6739</v>
      </c>
      <c r="S4117" s="10" t="s">
        <v>7920</v>
      </c>
      <c r="T4117" s="16" t="s">
        <v>6297</v>
      </c>
      <c r="X4117" s="27">
        <v>1</v>
      </c>
      <c r="Y4117" s="25">
        <f t="shared" si="439"/>
        <v>1</v>
      </c>
      <c r="AB4117" s="10" t="s">
        <v>2382</v>
      </c>
      <c r="AC4117" s="7" t="s">
        <v>2380</v>
      </c>
      <c r="AF4117" s="25" t="str">
        <f t="shared" si="440"/>
        <v>Yes</v>
      </c>
      <c r="AG4117" s="36" t="str">
        <f t="shared" si="441"/>
        <v>No</v>
      </c>
      <c r="AJ4117" s="25">
        <v>33.700000000000003</v>
      </c>
      <c r="AL4117" s="33" t="str">
        <f t="shared" si="442"/>
        <v>Obesity</v>
      </c>
      <c r="AO4117" s="42">
        <v>1965</v>
      </c>
      <c r="AP4117" s="30" t="s">
        <v>20</v>
      </c>
      <c r="AQ4117" s="7">
        <v>16</v>
      </c>
      <c r="AS4117" s="33" t="str">
        <f t="shared" si="438"/>
        <v>16-09-1965</v>
      </c>
      <c r="AU4117" s="10" t="s">
        <v>9983</v>
      </c>
      <c r="AV4117" s="33">
        <f t="shared" si="443"/>
        <v>57</v>
      </c>
      <c r="AX4117" s="53">
        <v>17172.27</v>
      </c>
      <c r="AY4117" s="50">
        <f t="shared" si="444"/>
        <v>17172</v>
      </c>
      <c r="BA4117" s="10">
        <v>4.32</v>
      </c>
      <c r="BB4117" s="50" t="str">
        <f t="shared" si="445"/>
        <v>Normal</v>
      </c>
    </row>
    <row r="4118" spans="18:54" ht="15.5" x14ac:dyDescent="0.35">
      <c r="R4118" s="7" t="s">
        <v>6739</v>
      </c>
      <c r="S4118" s="10" t="s">
        <v>7921</v>
      </c>
      <c r="T4118" s="16" t="s">
        <v>6298</v>
      </c>
      <c r="X4118" s="27">
        <v>1</v>
      </c>
      <c r="Y4118" s="25">
        <f t="shared" si="439"/>
        <v>1</v>
      </c>
      <c r="AB4118" s="10" t="s">
        <v>2382</v>
      </c>
      <c r="AC4118" s="7" t="s">
        <v>2380</v>
      </c>
      <c r="AF4118" s="25" t="str">
        <f t="shared" si="440"/>
        <v>Yes</v>
      </c>
      <c r="AG4118" s="36" t="str">
        <f t="shared" si="441"/>
        <v>No</v>
      </c>
      <c r="AJ4118" s="25">
        <v>27.5</v>
      </c>
      <c r="AL4118" s="32" t="str">
        <f t="shared" si="442"/>
        <v>Over weight</v>
      </c>
      <c r="AO4118" s="41">
        <v>1964</v>
      </c>
      <c r="AP4118" s="29" t="s">
        <v>18</v>
      </c>
      <c r="AQ4118" s="7">
        <v>7</v>
      </c>
      <c r="AS4118" s="32" t="str">
        <f t="shared" si="438"/>
        <v>07-06-1964</v>
      </c>
      <c r="AU4118" s="10" t="s">
        <v>9984</v>
      </c>
      <c r="AV4118" s="32">
        <f t="shared" si="443"/>
        <v>59</v>
      </c>
      <c r="AX4118" s="53">
        <v>17174.52</v>
      </c>
      <c r="AY4118" s="51">
        <f t="shared" si="444"/>
        <v>17175</v>
      </c>
      <c r="BA4118" s="10">
        <v>4.2300000000000004</v>
      </c>
      <c r="BB4118" s="51" t="str">
        <f t="shared" si="445"/>
        <v>Normal</v>
      </c>
    </row>
    <row r="4119" spans="18:54" ht="15.5" x14ac:dyDescent="0.35">
      <c r="R4119" s="7" t="s">
        <v>6739</v>
      </c>
      <c r="S4119" s="10" t="s">
        <v>7922</v>
      </c>
      <c r="T4119" s="16" t="s">
        <v>4962</v>
      </c>
      <c r="X4119" s="27" t="s">
        <v>2381</v>
      </c>
      <c r="Y4119" s="25">
        <f t="shared" si="439"/>
        <v>0</v>
      </c>
      <c r="AB4119" s="10" t="s">
        <v>2380</v>
      </c>
      <c r="AC4119" s="7" t="s">
        <v>2380</v>
      </c>
      <c r="AF4119" s="25" t="str">
        <f t="shared" si="440"/>
        <v>No</v>
      </c>
      <c r="AG4119" s="36" t="str">
        <f t="shared" si="441"/>
        <v>No</v>
      </c>
      <c r="AJ4119" s="25">
        <v>16.12</v>
      </c>
      <c r="AL4119" s="33" t="str">
        <f t="shared" si="442"/>
        <v>Under weight</v>
      </c>
      <c r="AO4119" s="42">
        <v>2004</v>
      </c>
      <c r="AP4119" s="30" t="s">
        <v>35</v>
      </c>
      <c r="AQ4119" s="7">
        <v>18</v>
      </c>
      <c r="AS4119" s="33" t="str">
        <f t="shared" si="438"/>
        <v>18-08-2004</v>
      </c>
      <c r="AU4119" s="10" t="s">
        <v>9985</v>
      </c>
      <c r="AV4119" s="33">
        <f t="shared" si="443"/>
        <v>18</v>
      </c>
      <c r="AX4119" s="53">
        <v>17178.68</v>
      </c>
      <c r="AY4119" s="50">
        <f t="shared" si="444"/>
        <v>17179</v>
      </c>
      <c r="BA4119" s="10">
        <v>6.09</v>
      </c>
      <c r="BB4119" s="50" t="str">
        <f t="shared" si="445"/>
        <v>Prediabetes</v>
      </c>
    </row>
    <row r="4120" spans="18:54" ht="15.5" x14ac:dyDescent="0.35">
      <c r="R4120" s="7" t="s">
        <v>6739</v>
      </c>
      <c r="S4120" s="10" t="s">
        <v>7923</v>
      </c>
      <c r="T4120" s="16" t="s">
        <v>5802</v>
      </c>
      <c r="X4120" s="27">
        <v>1</v>
      </c>
      <c r="Y4120" s="25">
        <f t="shared" si="439"/>
        <v>1</v>
      </c>
      <c r="AB4120" s="10" t="s">
        <v>2382</v>
      </c>
      <c r="AC4120" s="7" t="s">
        <v>2380</v>
      </c>
      <c r="AF4120" s="25" t="str">
        <f t="shared" si="440"/>
        <v>Yes</v>
      </c>
      <c r="AG4120" s="36" t="str">
        <f t="shared" si="441"/>
        <v>No</v>
      </c>
      <c r="AJ4120" s="25">
        <v>26.73</v>
      </c>
      <c r="AL4120" s="32" t="str">
        <f t="shared" si="442"/>
        <v>Over weight</v>
      </c>
      <c r="AO4120" s="41">
        <v>1982</v>
      </c>
      <c r="AP4120" s="29" t="s">
        <v>37</v>
      </c>
      <c r="AQ4120" s="7">
        <v>22</v>
      </c>
      <c r="AS4120" s="32" t="str">
        <f t="shared" si="438"/>
        <v>22-10-1982</v>
      </c>
      <c r="AU4120" s="10" t="s">
        <v>9986</v>
      </c>
      <c r="AV4120" s="32">
        <f t="shared" si="443"/>
        <v>40</v>
      </c>
      <c r="AX4120" s="53">
        <v>17179.52</v>
      </c>
      <c r="AY4120" s="51">
        <f t="shared" si="444"/>
        <v>17180</v>
      </c>
      <c r="BA4120" s="10">
        <v>4.74</v>
      </c>
      <c r="BB4120" s="51" t="str">
        <f t="shared" si="445"/>
        <v>Normal</v>
      </c>
    </row>
    <row r="4121" spans="18:54" ht="15.5" x14ac:dyDescent="0.35">
      <c r="R4121" s="7" t="s">
        <v>6740</v>
      </c>
      <c r="S4121" s="10" t="s">
        <v>6884</v>
      </c>
      <c r="T4121" s="16" t="s">
        <v>6299</v>
      </c>
      <c r="X4121" s="27" t="s">
        <v>2381</v>
      </c>
      <c r="Y4121" s="25">
        <f t="shared" si="439"/>
        <v>0</v>
      </c>
      <c r="AB4121" s="10" t="s">
        <v>2382</v>
      </c>
      <c r="AC4121" s="7" t="s">
        <v>2380</v>
      </c>
      <c r="AF4121" s="25" t="str">
        <f t="shared" si="440"/>
        <v>Yes</v>
      </c>
      <c r="AG4121" s="36" t="str">
        <f t="shared" si="441"/>
        <v>No</v>
      </c>
      <c r="AJ4121" s="25">
        <v>37.25</v>
      </c>
      <c r="AL4121" s="33" t="str">
        <f t="shared" si="442"/>
        <v>Obesity</v>
      </c>
      <c r="AO4121" s="42">
        <v>1975</v>
      </c>
      <c r="AP4121" s="30" t="s">
        <v>35</v>
      </c>
      <c r="AQ4121" s="7">
        <v>25</v>
      </c>
      <c r="AS4121" s="33" t="str">
        <f t="shared" si="438"/>
        <v>25-08-1975</v>
      </c>
      <c r="AU4121" s="10" t="s">
        <v>9987</v>
      </c>
      <c r="AV4121" s="33">
        <f t="shared" si="443"/>
        <v>47</v>
      </c>
      <c r="AX4121" s="53">
        <v>17253.43</v>
      </c>
      <c r="AY4121" s="50">
        <f t="shared" si="444"/>
        <v>17253</v>
      </c>
      <c r="BA4121" s="10">
        <v>6.23</v>
      </c>
      <c r="BB4121" s="50" t="str">
        <f t="shared" si="445"/>
        <v>Prediabetes</v>
      </c>
    </row>
    <row r="4122" spans="18:54" ht="15.5" x14ac:dyDescent="0.35">
      <c r="R4122" s="7" t="s">
        <v>6739</v>
      </c>
      <c r="S4122" s="10" t="s">
        <v>7924</v>
      </c>
      <c r="T4122" s="16" t="s">
        <v>6300</v>
      </c>
      <c r="X4122" s="27">
        <v>1</v>
      </c>
      <c r="Y4122" s="25">
        <f t="shared" si="439"/>
        <v>1</v>
      </c>
      <c r="AB4122" s="10" t="s">
        <v>2382</v>
      </c>
      <c r="AC4122" s="7" t="s">
        <v>2380</v>
      </c>
      <c r="AF4122" s="25" t="str">
        <f t="shared" si="440"/>
        <v>Yes</v>
      </c>
      <c r="AG4122" s="36" t="str">
        <f t="shared" si="441"/>
        <v>No</v>
      </c>
      <c r="AJ4122" s="25">
        <v>23.56</v>
      </c>
      <c r="AL4122" s="32" t="str">
        <f t="shared" si="442"/>
        <v xml:space="preserve">Normal Weight 
</v>
      </c>
      <c r="AO4122" s="41">
        <v>1963</v>
      </c>
      <c r="AP4122" s="29" t="s">
        <v>10</v>
      </c>
      <c r="AQ4122" s="7">
        <v>12</v>
      </c>
      <c r="AS4122" s="32" t="str">
        <f t="shared" si="438"/>
        <v>12-07-1963</v>
      </c>
      <c r="AU4122" s="10" t="s">
        <v>9988</v>
      </c>
      <c r="AV4122" s="32">
        <f t="shared" si="443"/>
        <v>59</v>
      </c>
      <c r="AX4122" s="53">
        <v>17337.580000000002</v>
      </c>
      <c r="AY4122" s="51">
        <f t="shared" si="444"/>
        <v>17338</v>
      </c>
      <c r="BA4122" s="10">
        <v>5.45</v>
      </c>
      <c r="BB4122" s="51" t="str">
        <f t="shared" si="445"/>
        <v>Normal</v>
      </c>
    </row>
    <row r="4123" spans="18:54" ht="15.5" x14ac:dyDescent="0.35">
      <c r="R4123" s="7" t="s">
        <v>6739</v>
      </c>
      <c r="S4123" s="10" t="s">
        <v>6906</v>
      </c>
      <c r="T4123" s="16" t="s">
        <v>6301</v>
      </c>
      <c r="X4123" s="27">
        <v>2</v>
      </c>
      <c r="Y4123" s="25">
        <f t="shared" si="439"/>
        <v>2</v>
      </c>
      <c r="AB4123" s="10" t="s">
        <v>2380</v>
      </c>
      <c r="AC4123" s="7" t="s">
        <v>2380</v>
      </c>
      <c r="AF4123" s="25" t="str">
        <f t="shared" si="440"/>
        <v>No</v>
      </c>
      <c r="AG4123" s="36" t="str">
        <f t="shared" si="441"/>
        <v>No</v>
      </c>
      <c r="AJ4123" s="25">
        <v>15.84</v>
      </c>
      <c r="AL4123" s="33" t="str">
        <f t="shared" si="442"/>
        <v>Under weight</v>
      </c>
      <c r="AO4123" s="42">
        <v>2003</v>
      </c>
      <c r="AP4123" s="30" t="s">
        <v>15</v>
      </c>
      <c r="AQ4123" s="7">
        <v>1</v>
      </c>
      <c r="AS4123" s="33" t="str">
        <f t="shared" si="438"/>
        <v>01-11-2003</v>
      </c>
      <c r="AU4123" s="10" t="s">
        <v>9989</v>
      </c>
      <c r="AV4123" s="33">
        <f t="shared" si="443"/>
        <v>19</v>
      </c>
      <c r="AX4123" s="53">
        <v>17352.68</v>
      </c>
      <c r="AY4123" s="50">
        <f t="shared" si="444"/>
        <v>17353</v>
      </c>
      <c r="BA4123" s="10">
        <v>10.34</v>
      </c>
      <c r="BB4123" s="50" t="str">
        <f t="shared" si="445"/>
        <v>Diabetes</v>
      </c>
    </row>
    <row r="4124" spans="18:54" ht="15.5" x14ac:dyDescent="0.35">
      <c r="R4124" s="7" t="s">
        <v>6739</v>
      </c>
      <c r="S4124" s="10" t="s">
        <v>7160</v>
      </c>
      <c r="T4124" s="16" t="s">
        <v>6302</v>
      </c>
      <c r="X4124" s="27" t="s">
        <v>2381</v>
      </c>
      <c r="Y4124" s="25">
        <f t="shared" si="439"/>
        <v>0</v>
      </c>
      <c r="AB4124" s="10" t="s">
        <v>2380</v>
      </c>
      <c r="AC4124" s="7" t="s">
        <v>2380</v>
      </c>
      <c r="AF4124" s="25" t="str">
        <f t="shared" si="440"/>
        <v>No</v>
      </c>
      <c r="AG4124" s="36" t="str">
        <f t="shared" si="441"/>
        <v>No</v>
      </c>
      <c r="AJ4124" s="25">
        <v>36.630000000000003</v>
      </c>
      <c r="AL4124" s="32" t="str">
        <f t="shared" si="442"/>
        <v>Obesity</v>
      </c>
      <c r="AO4124" s="41">
        <v>1992</v>
      </c>
      <c r="AP4124" s="29" t="s">
        <v>37</v>
      </c>
      <c r="AQ4124" s="7">
        <v>18</v>
      </c>
      <c r="AS4124" s="32" t="str">
        <f t="shared" si="438"/>
        <v>18-10-1992</v>
      </c>
      <c r="AU4124" s="10" t="s">
        <v>9990</v>
      </c>
      <c r="AV4124" s="32">
        <f t="shared" si="443"/>
        <v>30</v>
      </c>
      <c r="AX4124" s="53">
        <v>17361.77</v>
      </c>
      <c r="AY4124" s="49">
        <f t="shared" si="444"/>
        <v>17362</v>
      </c>
      <c r="BA4124" s="10">
        <v>5.15</v>
      </c>
      <c r="BB4124" s="49" t="str">
        <f t="shared" si="445"/>
        <v>Normal</v>
      </c>
    </row>
    <row r="4125" spans="18:54" ht="15.5" x14ac:dyDescent="0.35">
      <c r="R4125" s="7" t="s">
        <v>6739</v>
      </c>
      <c r="S4125" s="10" t="s">
        <v>7925</v>
      </c>
      <c r="T4125" s="16" t="s">
        <v>6303</v>
      </c>
      <c r="X4125" s="27" t="s">
        <v>2381</v>
      </c>
      <c r="Y4125" s="25">
        <f t="shared" si="439"/>
        <v>0</v>
      </c>
      <c r="AB4125" s="10" t="s">
        <v>2380</v>
      </c>
      <c r="AC4125" s="7" t="s">
        <v>2380</v>
      </c>
      <c r="AF4125" s="25" t="str">
        <f t="shared" si="440"/>
        <v>No</v>
      </c>
      <c r="AG4125" s="36" t="str">
        <f t="shared" si="441"/>
        <v>No</v>
      </c>
      <c r="AJ4125" s="25">
        <v>16.47</v>
      </c>
      <c r="AL4125" s="33" t="str">
        <f t="shared" si="442"/>
        <v>Under weight</v>
      </c>
      <c r="AO4125" s="42">
        <v>2003</v>
      </c>
      <c r="AP4125" s="30" t="s">
        <v>15</v>
      </c>
      <c r="AQ4125" s="7">
        <v>2</v>
      </c>
      <c r="AS4125" s="33" t="str">
        <f t="shared" si="438"/>
        <v>02-11-2003</v>
      </c>
      <c r="AU4125" s="10" t="s">
        <v>9991</v>
      </c>
      <c r="AV4125" s="33">
        <f t="shared" si="443"/>
        <v>19</v>
      </c>
      <c r="AX4125" s="53">
        <v>17468.98</v>
      </c>
      <c r="AY4125" s="50">
        <f t="shared" si="444"/>
        <v>17469</v>
      </c>
      <c r="BA4125" s="10">
        <v>11.72</v>
      </c>
      <c r="BB4125" s="50" t="str">
        <f t="shared" si="445"/>
        <v>Diabetes</v>
      </c>
    </row>
    <row r="4126" spans="18:54" ht="15.5" x14ac:dyDescent="0.35">
      <c r="R4126" s="7" t="s">
        <v>6739</v>
      </c>
      <c r="S4126" s="10" t="s">
        <v>7926</v>
      </c>
      <c r="T4126" s="16" t="s">
        <v>6304</v>
      </c>
      <c r="X4126" s="27" t="s">
        <v>2381</v>
      </c>
      <c r="Y4126" s="25">
        <f t="shared" si="439"/>
        <v>0</v>
      </c>
      <c r="AB4126" s="10" t="s">
        <v>2380</v>
      </c>
      <c r="AC4126" s="7" t="s">
        <v>2380</v>
      </c>
      <c r="AF4126" s="25" t="str">
        <f t="shared" si="440"/>
        <v>No</v>
      </c>
      <c r="AG4126" s="36" t="str">
        <f t="shared" si="441"/>
        <v>No</v>
      </c>
      <c r="AJ4126" s="25">
        <v>25.8</v>
      </c>
      <c r="AL4126" s="32" t="str">
        <f t="shared" si="442"/>
        <v>Over weight</v>
      </c>
      <c r="AO4126" s="41">
        <v>1971</v>
      </c>
      <c r="AP4126" s="29" t="s">
        <v>18</v>
      </c>
      <c r="AQ4126" s="7">
        <v>8</v>
      </c>
      <c r="AS4126" s="32" t="str">
        <f t="shared" si="438"/>
        <v>08-06-1971</v>
      </c>
      <c r="AU4126" s="10" t="s">
        <v>9992</v>
      </c>
      <c r="AV4126" s="32">
        <f t="shared" si="443"/>
        <v>52</v>
      </c>
      <c r="AX4126" s="53">
        <v>17479.53</v>
      </c>
      <c r="AY4126" s="51">
        <f t="shared" si="444"/>
        <v>17480</v>
      </c>
      <c r="BA4126" s="10">
        <v>5.29</v>
      </c>
      <c r="BB4126" s="51" t="str">
        <f t="shared" si="445"/>
        <v>Normal</v>
      </c>
    </row>
    <row r="4127" spans="18:54" ht="15.5" x14ac:dyDescent="0.35">
      <c r="R4127" s="7" t="s">
        <v>6739</v>
      </c>
      <c r="S4127" s="10" t="s">
        <v>7143</v>
      </c>
      <c r="T4127" s="16" t="s">
        <v>6305</v>
      </c>
      <c r="X4127" s="27" t="s">
        <v>2381</v>
      </c>
      <c r="Y4127" s="25">
        <f t="shared" si="439"/>
        <v>0</v>
      </c>
      <c r="AB4127" s="10" t="s">
        <v>2380</v>
      </c>
      <c r="AC4127" s="7" t="s">
        <v>2380</v>
      </c>
      <c r="AF4127" s="25" t="str">
        <f t="shared" si="440"/>
        <v>No</v>
      </c>
      <c r="AG4127" s="36" t="str">
        <f t="shared" si="441"/>
        <v>No</v>
      </c>
      <c r="AJ4127" s="25">
        <v>23.6</v>
      </c>
      <c r="AL4127" s="33" t="str">
        <f t="shared" si="442"/>
        <v xml:space="preserve">Normal Weight 
</v>
      </c>
      <c r="AO4127" s="42">
        <v>1990</v>
      </c>
      <c r="AP4127" s="30" t="s">
        <v>30</v>
      </c>
      <c r="AQ4127" s="7">
        <v>29</v>
      </c>
      <c r="AS4127" s="33" t="str">
        <f t="shared" si="438"/>
        <v>29-12-1990</v>
      </c>
      <c r="AU4127" s="10" t="s">
        <v>9993</v>
      </c>
      <c r="AV4127" s="33">
        <f t="shared" si="443"/>
        <v>32</v>
      </c>
      <c r="AX4127" s="53">
        <v>17496.310000000001</v>
      </c>
      <c r="AY4127" s="50">
        <f t="shared" si="444"/>
        <v>17496</v>
      </c>
      <c r="BA4127" s="10">
        <v>4.33</v>
      </c>
      <c r="BB4127" s="50" t="str">
        <f t="shared" si="445"/>
        <v>Normal</v>
      </c>
    </row>
    <row r="4128" spans="18:54" ht="15.5" x14ac:dyDescent="0.35">
      <c r="R4128" s="7" t="s">
        <v>6739</v>
      </c>
      <c r="S4128" s="10" t="s">
        <v>7927</v>
      </c>
      <c r="T4128" s="16" t="s">
        <v>6306</v>
      </c>
      <c r="X4128" s="27">
        <v>1</v>
      </c>
      <c r="Y4128" s="25">
        <f t="shared" si="439"/>
        <v>1</v>
      </c>
      <c r="AB4128" s="10" t="s">
        <v>2380</v>
      </c>
      <c r="AC4128" s="7" t="s">
        <v>2380</v>
      </c>
      <c r="AF4128" s="25" t="str">
        <f t="shared" si="440"/>
        <v>No</v>
      </c>
      <c r="AG4128" s="36" t="str">
        <f t="shared" si="441"/>
        <v>No</v>
      </c>
      <c r="AJ4128" s="25">
        <v>32.11</v>
      </c>
      <c r="AL4128" s="32" t="str">
        <f t="shared" si="442"/>
        <v>Obesity</v>
      </c>
      <c r="AO4128" s="41">
        <v>1965</v>
      </c>
      <c r="AP4128" s="29" t="s">
        <v>18</v>
      </c>
      <c r="AQ4128" s="7">
        <v>16</v>
      </c>
      <c r="AS4128" s="32" t="str">
        <f t="shared" si="438"/>
        <v>16-06-1965</v>
      </c>
      <c r="AU4128" s="10" t="s">
        <v>9994</v>
      </c>
      <c r="AV4128" s="32">
        <f t="shared" si="443"/>
        <v>57</v>
      </c>
      <c r="AX4128" s="53">
        <v>17505.650000000001</v>
      </c>
      <c r="AY4128" s="51">
        <f t="shared" si="444"/>
        <v>17506</v>
      </c>
      <c r="BA4128" s="10">
        <v>6.24</v>
      </c>
      <c r="BB4128" s="51" t="str">
        <f t="shared" si="445"/>
        <v>Prediabetes</v>
      </c>
    </row>
    <row r="4129" spans="18:54" ht="15.5" x14ac:dyDescent="0.35">
      <c r="R4129" s="7" t="s">
        <v>6740</v>
      </c>
      <c r="S4129" s="10" t="s">
        <v>7928</v>
      </c>
      <c r="T4129" s="16" t="s">
        <v>6307</v>
      </c>
      <c r="X4129" s="27" t="s">
        <v>2381</v>
      </c>
      <c r="Y4129" s="25">
        <f t="shared" si="439"/>
        <v>0</v>
      </c>
      <c r="AB4129" s="10" t="s">
        <v>2380</v>
      </c>
      <c r="AC4129" s="7" t="s">
        <v>2380</v>
      </c>
      <c r="AF4129" s="25" t="str">
        <f t="shared" si="440"/>
        <v>No</v>
      </c>
      <c r="AG4129" s="36" t="str">
        <f t="shared" si="441"/>
        <v>No</v>
      </c>
      <c r="AJ4129" s="25">
        <v>30.114999999999998</v>
      </c>
      <c r="AL4129" s="33" t="str">
        <f t="shared" si="442"/>
        <v>Obesity</v>
      </c>
      <c r="AO4129" s="42">
        <v>1968</v>
      </c>
      <c r="AP4129" s="30" t="s">
        <v>10</v>
      </c>
      <c r="AQ4129" s="7">
        <v>12</v>
      </c>
      <c r="AS4129" s="33" t="str">
        <f t="shared" si="438"/>
        <v>12-07-1968</v>
      </c>
      <c r="AU4129" s="10" t="s">
        <v>9995</v>
      </c>
      <c r="AV4129" s="33">
        <f t="shared" si="443"/>
        <v>54</v>
      </c>
      <c r="AX4129" s="53">
        <v>17507.47</v>
      </c>
      <c r="AY4129" s="50">
        <f t="shared" si="444"/>
        <v>17507</v>
      </c>
      <c r="BA4129" s="10">
        <v>11.61</v>
      </c>
      <c r="BB4129" s="50" t="str">
        <f t="shared" si="445"/>
        <v>Diabetes</v>
      </c>
    </row>
    <row r="4130" spans="18:54" ht="15.5" x14ac:dyDescent="0.35">
      <c r="R4130" s="7" t="s">
        <v>6739</v>
      </c>
      <c r="S4130" s="10" t="s">
        <v>7475</v>
      </c>
      <c r="T4130" s="16" t="s">
        <v>6308</v>
      </c>
      <c r="X4130" s="27" t="s">
        <v>2381</v>
      </c>
      <c r="Y4130" s="25">
        <f t="shared" si="439"/>
        <v>0</v>
      </c>
      <c r="AB4130" s="10" t="s">
        <v>2382</v>
      </c>
      <c r="AC4130" s="7" t="s">
        <v>2380</v>
      </c>
      <c r="AF4130" s="25" t="str">
        <f t="shared" si="440"/>
        <v>Yes</v>
      </c>
      <c r="AG4130" s="36" t="str">
        <f t="shared" si="441"/>
        <v>No</v>
      </c>
      <c r="AJ4130" s="25">
        <v>20.28</v>
      </c>
      <c r="AL4130" s="32" t="str">
        <f t="shared" si="442"/>
        <v xml:space="preserve">Normal Weight 
</v>
      </c>
      <c r="AO4130" s="41">
        <v>1963</v>
      </c>
      <c r="AP4130" s="29" t="s">
        <v>15</v>
      </c>
      <c r="AQ4130" s="7">
        <v>16</v>
      </c>
      <c r="AS4130" s="32" t="str">
        <f t="shared" si="438"/>
        <v>16-11-1963</v>
      </c>
      <c r="AU4130" s="10" t="s">
        <v>9996</v>
      </c>
      <c r="AV4130" s="32">
        <f t="shared" si="443"/>
        <v>59</v>
      </c>
      <c r="AX4130" s="53">
        <v>17556.88</v>
      </c>
      <c r="AY4130" s="51">
        <f t="shared" si="444"/>
        <v>17557</v>
      </c>
      <c r="BA4130" s="10">
        <v>11.07</v>
      </c>
      <c r="BB4130" s="51" t="str">
        <f t="shared" si="445"/>
        <v>Diabetes</v>
      </c>
    </row>
    <row r="4131" spans="18:54" ht="15.5" x14ac:dyDescent="0.35">
      <c r="R4131" s="7" t="s">
        <v>6739</v>
      </c>
      <c r="S4131" s="10" t="s">
        <v>6826</v>
      </c>
      <c r="T4131" s="16" t="s">
        <v>6309</v>
      </c>
      <c r="X4131" s="27">
        <v>1</v>
      </c>
      <c r="Y4131" s="25">
        <f t="shared" si="439"/>
        <v>1</v>
      </c>
      <c r="AB4131" s="10" t="s">
        <v>2380</v>
      </c>
      <c r="AC4131" s="7" t="s">
        <v>2380</v>
      </c>
      <c r="AF4131" s="25" t="str">
        <f t="shared" si="440"/>
        <v>No</v>
      </c>
      <c r="AG4131" s="36" t="str">
        <f t="shared" si="441"/>
        <v>No</v>
      </c>
      <c r="AJ4131" s="25">
        <v>20.234999999999999</v>
      </c>
      <c r="AL4131" s="33" t="str">
        <f t="shared" si="442"/>
        <v xml:space="preserve">Normal Weight 
</v>
      </c>
      <c r="AO4131" s="42">
        <v>2002</v>
      </c>
      <c r="AP4131" s="30" t="s">
        <v>35</v>
      </c>
      <c r="AQ4131" s="7">
        <v>25</v>
      </c>
      <c r="AS4131" s="33" t="str">
        <f t="shared" si="438"/>
        <v>25-08-2002</v>
      </c>
      <c r="AU4131" s="10" t="s">
        <v>9997</v>
      </c>
      <c r="AV4131" s="33">
        <f t="shared" si="443"/>
        <v>20</v>
      </c>
      <c r="AX4131" s="53">
        <v>17560.38</v>
      </c>
      <c r="AY4131" s="50">
        <f t="shared" si="444"/>
        <v>17560</v>
      </c>
      <c r="BA4131" s="10">
        <v>5.19</v>
      </c>
      <c r="BB4131" s="50" t="str">
        <f t="shared" si="445"/>
        <v>Normal</v>
      </c>
    </row>
    <row r="4132" spans="18:54" ht="15.5" x14ac:dyDescent="0.35">
      <c r="R4132" s="7" t="s">
        <v>6740</v>
      </c>
      <c r="S4132" s="10" t="s">
        <v>7929</v>
      </c>
      <c r="T4132" s="16" t="s">
        <v>6310</v>
      </c>
      <c r="X4132" s="27">
        <v>1</v>
      </c>
      <c r="Y4132" s="25">
        <f t="shared" si="439"/>
        <v>1</v>
      </c>
      <c r="AB4132" s="10" t="s">
        <v>2382</v>
      </c>
      <c r="AC4132" s="7" t="s">
        <v>2380</v>
      </c>
      <c r="AF4132" s="25" t="str">
        <f t="shared" si="440"/>
        <v>Yes</v>
      </c>
      <c r="AG4132" s="36" t="str">
        <f t="shared" si="441"/>
        <v>No</v>
      </c>
      <c r="AJ4132" s="25">
        <v>25.27</v>
      </c>
      <c r="AL4132" s="32" t="str">
        <f t="shared" si="442"/>
        <v>Over weight</v>
      </c>
      <c r="AO4132" s="41">
        <v>1970</v>
      </c>
      <c r="AP4132" s="29" t="s">
        <v>10</v>
      </c>
      <c r="AQ4132" s="7">
        <v>26</v>
      </c>
      <c r="AS4132" s="32" t="str">
        <f t="shared" si="438"/>
        <v>26-07-1970</v>
      </c>
      <c r="AU4132" s="10" t="s">
        <v>9998</v>
      </c>
      <c r="AV4132" s="32">
        <f t="shared" si="443"/>
        <v>52</v>
      </c>
      <c r="AX4132" s="53">
        <v>17584.72</v>
      </c>
      <c r="AY4132" s="49">
        <f t="shared" si="444"/>
        <v>17585</v>
      </c>
      <c r="BA4132" s="10">
        <v>5.7</v>
      </c>
      <c r="BB4132" s="49" t="str">
        <f t="shared" si="445"/>
        <v>Prediabetes</v>
      </c>
    </row>
    <row r="4133" spans="18:54" ht="15.5" x14ac:dyDescent="0.35">
      <c r="R4133" s="7" t="s">
        <v>6739</v>
      </c>
      <c r="S4133" s="10" t="s">
        <v>7930</v>
      </c>
      <c r="T4133" s="16" t="s">
        <v>5746</v>
      </c>
      <c r="X4133" s="27" t="s">
        <v>2381</v>
      </c>
      <c r="Y4133" s="25">
        <f t="shared" si="439"/>
        <v>0</v>
      </c>
      <c r="AB4133" s="10" t="s">
        <v>2380</v>
      </c>
      <c r="AC4133" s="7" t="s">
        <v>2380</v>
      </c>
      <c r="AF4133" s="25" t="str">
        <f t="shared" si="440"/>
        <v>No</v>
      </c>
      <c r="AG4133" s="36" t="str">
        <f t="shared" si="441"/>
        <v>No</v>
      </c>
      <c r="AJ4133" s="25">
        <v>24.24</v>
      </c>
      <c r="AL4133" s="33" t="str">
        <f t="shared" si="442"/>
        <v xml:space="preserve">Normal Weight 
</v>
      </c>
      <c r="AO4133" s="42">
        <v>1990</v>
      </c>
      <c r="AP4133" s="30" t="s">
        <v>37</v>
      </c>
      <c r="AQ4133" s="7">
        <v>25</v>
      </c>
      <c r="AS4133" s="33" t="str">
        <f t="shared" si="438"/>
        <v>25-10-1990</v>
      </c>
      <c r="AU4133" s="10" t="s">
        <v>9933</v>
      </c>
      <c r="AV4133" s="33">
        <f t="shared" si="443"/>
        <v>32</v>
      </c>
      <c r="AX4133" s="53">
        <v>17626.240000000002</v>
      </c>
      <c r="AY4133" s="50">
        <f t="shared" si="444"/>
        <v>17626</v>
      </c>
      <c r="BA4133" s="10">
        <v>6.15</v>
      </c>
      <c r="BB4133" s="50" t="str">
        <f t="shared" si="445"/>
        <v>Prediabetes</v>
      </c>
    </row>
    <row r="4134" spans="18:54" ht="15.5" x14ac:dyDescent="0.35">
      <c r="R4134" s="7" t="s">
        <v>6740</v>
      </c>
      <c r="S4134" s="10" t="s">
        <v>7931</v>
      </c>
      <c r="T4134" s="16" t="s">
        <v>6311</v>
      </c>
      <c r="X4134" s="27" t="s">
        <v>2381</v>
      </c>
      <c r="Y4134" s="25">
        <f t="shared" si="439"/>
        <v>0</v>
      </c>
      <c r="AB4134" s="10" t="s">
        <v>2380</v>
      </c>
      <c r="AC4134" s="7" t="s">
        <v>2380</v>
      </c>
      <c r="AF4134" s="25" t="str">
        <f t="shared" si="440"/>
        <v>No</v>
      </c>
      <c r="AG4134" s="36" t="str">
        <f t="shared" si="441"/>
        <v>No</v>
      </c>
      <c r="AJ4134" s="25">
        <v>35.75</v>
      </c>
      <c r="AL4134" s="32" t="str">
        <f t="shared" si="442"/>
        <v>Obesity</v>
      </c>
      <c r="AO4134" s="41">
        <v>1994</v>
      </c>
      <c r="AP4134" s="29" t="s">
        <v>10</v>
      </c>
      <c r="AQ4134" s="7">
        <v>1</v>
      </c>
      <c r="AS4134" s="32" t="str">
        <f t="shared" si="438"/>
        <v>01-07-1994</v>
      </c>
      <c r="AU4134" s="10" t="s">
        <v>8687</v>
      </c>
      <c r="AV4134" s="32">
        <f t="shared" si="443"/>
        <v>28</v>
      </c>
      <c r="AX4134" s="53">
        <v>17663.14</v>
      </c>
      <c r="AY4134" s="51">
        <f t="shared" si="444"/>
        <v>17663</v>
      </c>
      <c r="BA4134" s="10">
        <v>5.07</v>
      </c>
      <c r="BB4134" s="51" t="str">
        <f t="shared" si="445"/>
        <v>Normal</v>
      </c>
    </row>
    <row r="4135" spans="18:54" ht="15.5" x14ac:dyDescent="0.35">
      <c r="R4135" s="7" t="s">
        <v>6739</v>
      </c>
      <c r="S4135" s="10" t="s">
        <v>7932</v>
      </c>
      <c r="T4135" s="16" t="s">
        <v>6312</v>
      </c>
      <c r="X4135" s="27">
        <v>1</v>
      </c>
      <c r="Y4135" s="25">
        <f t="shared" si="439"/>
        <v>1</v>
      </c>
      <c r="AB4135" s="10" t="s">
        <v>2382</v>
      </c>
      <c r="AC4135" s="7" t="s">
        <v>2380</v>
      </c>
      <c r="AF4135" s="25" t="str">
        <f t="shared" si="440"/>
        <v>Yes</v>
      </c>
      <c r="AG4135" s="36" t="str">
        <f t="shared" si="441"/>
        <v>No</v>
      </c>
      <c r="AJ4135" s="25">
        <v>29.92</v>
      </c>
      <c r="AL4135" s="33" t="str">
        <f t="shared" si="442"/>
        <v>Over weight</v>
      </c>
      <c r="AO4135" s="42">
        <v>2003</v>
      </c>
      <c r="AP4135" s="30" t="s">
        <v>10</v>
      </c>
      <c r="AQ4135" s="7">
        <v>14</v>
      </c>
      <c r="AS4135" s="33" t="str">
        <f t="shared" si="438"/>
        <v>14-07-2003</v>
      </c>
      <c r="AU4135" s="10" t="s">
        <v>9999</v>
      </c>
      <c r="AV4135" s="33">
        <f t="shared" si="443"/>
        <v>19</v>
      </c>
      <c r="AX4135" s="53">
        <v>17748.509999999998</v>
      </c>
      <c r="AY4135" s="50">
        <f t="shared" si="444"/>
        <v>17749</v>
      </c>
      <c r="BA4135" s="10">
        <v>10.97</v>
      </c>
      <c r="BB4135" s="50" t="str">
        <f t="shared" si="445"/>
        <v>Diabetes</v>
      </c>
    </row>
    <row r="4136" spans="18:54" ht="15.5" x14ac:dyDescent="0.35">
      <c r="R4136" s="7" t="s">
        <v>6739</v>
      </c>
      <c r="S4136" s="10" t="s">
        <v>7372</v>
      </c>
      <c r="T4136" s="16" t="s">
        <v>6313</v>
      </c>
      <c r="X4136" s="27">
        <v>1</v>
      </c>
      <c r="Y4136" s="25">
        <f t="shared" si="439"/>
        <v>1</v>
      </c>
      <c r="AB4136" s="10" t="s">
        <v>2382</v>
      </c>
      <c r="AC4136" s="7" t="s">
        <v>2380</v>
      </c>
      <c r="AF4136" s="25" t="str">
        <f t="shared" si="440"/>
        <v>Yes</v>
      </c>
      <c r="AG4136" s="36" t="str">
        <f t="shared" si="441"/>
        <v>No</v>
      </c>
      <c r="AJ4136" s="25">
        <v>26.2</v>
      </c>
      <c r="AL4136" s="32" t="str">
        <f t="shared" si="442"/>
        <v>Over weight</v>
      </c>
      <c r="AO4136" s="41">
        <v>1966</v>
      </c>
      <c r="AP4136" s="29" t="s">
        <v>18</v>
      </c>
      <c r="AQ4136" s="7">
        <v>21</v>
      </c>
      <c r="AS4136" s="32" t="str">
        <f t="shared" si="438"/>
        <v>21-06-1966</v>
      </c>
      <c r="AU4136" s="10" t="s">
        <v>10000</v>
      </c>
      <c r="AV4136" s="32">
        <f t="shared" si="443"/>
        <v>56</v>
      </c>
      <c r="AX4136" s="53">
        <v>17777.73</v>
      </c>
      <c r="AY4136" s="51">
        <f t="shared" si="444"/>
        <v>17778</v>
      </c>
      <c r="BA4136" s="10">
        <v>10.93</v>
      </c>
      <c r="BB4136" s="51" t="str">
        <f t="shared" si="445"/>
        <v>Diabetes</v>
      </c>
    </row>
    <row r="4137" spans="18:54" ht="15.5" x14ac:dyDescent="0.35">
      <c r="R4137" s="7" t="s">
        <v>6740</v>
      </c>
      <c r="S4137" s="10" t="s">
        <v>7933</v>
      </c>
      <c r="T4137" s="16" t="s">
        <v>6175</v>
      </c>
      <c r="X4137" s="27">
        <v>1</v>
      </c>
      <c r="Y4137" s="25">
        <f t="shared" si="439"/>
        <v>1</v>
      </c>
      <c r="AB4137" s="10" t="s">
        <v>2382</v>
      </c>
      <c r="AC4137" s="7" t="s">
        <v>2380</v>
      </c>
      <c r="AF4137" s="25" t="str">
        <f t="shared" si="440"/>
        <v>Yes</v>
      </c>
      <c r="AG4137" s="36" t="str">
        <f t="shared" si="441"/>
        <v>No</v>
      </c>
      <c r="AJ4137" s="25">
        <v>26.695</v>
      </c>
      <c r="AL4137" s="33" t="str">
        <f t="shared" si="442"/>
        <v>Over weight</v>
      </c>
      <c r="AO4137" s="42">
        <v>1979</v>
      </c>
      <c r="AP4137" s="30" t="s">
        <v>37</v>
      </c>
      <c r="AQ4137" s="7">
        <v>10</v>
      </c>
      <c r="AS4137" s="33" t="str">
        <f t="shared" si="438"/>
        <v>10-10-1979</v>
      </c>
      <c r="AU4137" s="10" t="s">
        <v>9061</v>
      </c>
      <c r="AV4137" s="33">
        <f t="shared" si="443"/>
        <v>43</v>
      </c>
      <c r="AX4137" s="53">
        <v>17779.939999999999</v>
      </c>
      <c r="AY4137" s="50">
        <f t="shared" si="444"/>
        <v>17780</v>
      </c>
      <c r="BA4137" s="10">
        <v>4.21</v>
      </c>
      <c r="BB4137" s="50" t="str">
        <f t="shared" si="445"/>
        <v>Normal</v>
      </c>
    </row>
    <row r="4138" spans="18:54" ht="15.5" x14ac:dyDescent="0.35">
      <c r="R4138" s="7" t="s">
        <v>6739</v>
      </c>
      <c r="S4138" s="10" t="s">
        <v>7934</v>
      </c>
      <c r="T4138" s="16" t="s">
        <v>4760</v>
      </c>
      <c r="X4138" s="27" t="s">
        <v>2381</v>
      </c>
      <c r="Y4138" s="25">
        <f t="shared" si="439"/>
        <v>0</v>
      </c>
      <c r="AB4138" s="10" t="s">
        <v>2380</v>
      </c>
      <c r="AC4138" s="7" t="s">
        <v>2380</v>
      </c>
      <c r="AF4138" s="25" t="str">
        <f t="shared" si="440"/>
        <v>No</v>
      </c>
      <c r="AG4138" s="36" t="str">
        <f t="shared" si="441"/>
        <v>No</v>
      </c>
      <c r="AJ4138" s="25">
        <v>23.16</v>
      </c>
      <c r="AL4138" s="32" t="str">
        <f t="shared" si="442"/>
        <v xml:space="preserve">Normal Weight 
</v>
      </c>
      <c r="AO4138" s="41">
        <v>1963</v>
      </c>
      <c r="AP4138" s="29" t="s">
        <v>30</v>
      </c>
      <c r="AQ4138" s="7">
        <v>8</v>
      </c>
      <c r="AS4138" s="32" t="str">
        <f t="shared" si="438"/>
        <v>08-12-1963</v>
      </c>
      <c r="AU4138" s="10" t="s">
        <v>10001</v>
      </c>
      <c r="AV4138" s="32">
        <f t="shared" si="443"/>
        <v>59</v>
      </c>
      <c r="AX4138" s="53">
        <v>17832.599999999999</v>
      </c>
      <c r="AY4138" s="51">
        <f t="shared" si="444"/>
        <v>17833</v>
      </c>
      <c r="BA4138" s="10">
        <v>5.5</v>
      </c>
      <c r="BB4138" s="51" t="str">
        <f t="shared" si="445"/>
        <v>Normal</v>
      </c>
    </row>
    <row r="4139" spans="18:54" ht="15.5" x14ac:dyDescent="0.35">
      <c r="R4139" s="7" t="s">
        <v>6740</v>
      </c>
      <c r="S4139" s="10" t="s">
        <v>7325</v>
      </c>
      <c r="T4139" s="16" t="s">
        <v>5292</v>
      </c>
      <c r="X4139" s="27">
        <v>1</v>
      </c>
      <c r="Y4139" s="25">
        <f t="shared" si="439"/>
        <v>1</v>
      </c>
      <c r="AB4139" s="10" t="s">
        <v>2382</v>
      </c>
      <c r="AC4139" s="7" t="s">
        <v>2380</v>
      </c>
      <c r="AF4139" s="25" t="str">
        <f t="shared" si="440"/>
        <v>Yes</v>
      </c>
      <c r="AG4139" s="36" t="str">
        <f t="shared" si="441"/>
        <v>No</v>
      </c>
      <c r="AJ4139" s="25">
        <v>32.585000000000001</v>
      </c>
      <c r="AL4139" s="33" t="str">
        <f t="shared" si="442"/>
        <v>Obesity</v>
      </c>
      <c r="AO4139" s="42">
        <v>1976</v>
      </c>
      <c r="AP4139" s="30" t="s">
        <v>30</v>
      </c>
      <c r="AQ4139" s="7">
        <v>12</v>
      </c>
      <c r="AS4139" s="33" t="str">
        <f t="shared" si="438"/>
        <v>12-12-1976</v>
      </c>
      <c r="AU4139" s="10" t="s">
        <v>9044</v>
      </c>
      <c r="AV4139" s="33">
        <f t="shared" si="443"/>
        <v>46</v>
      </c>
      <c r="AX4139" s="53">
        <v>17862.919999999998</v>
      </c>
      <c r="AY4139" s="50">
        <f t="shared" si="444"/>
        <v>17863</v>
      </c>
      <c r="BA4139" s="10">
        <v>4.93</v>
      </c>
      <c r="BB4139" s="50" t="str">
        <f t="shared" si="445"/>
        <v>Normal</v>
      </c>
    </row>
    <row r="4140" spans="18:54" ht="15.5" x14ac:dyDescent="0.35">
      <c r="R4140" s="7" t="s">
        <v>6740</v>
      </c>
      <c r="S4140" s="10" t="s">
        <v>7935</v>
      </c>
      <c r="T4140" s="16" t="s">
        <v>6314</v>
      </c>
      <c r="X4140" s="27" t="s">
        <v>2381</v>
      </c>
      <c r="Y4140" s="25">
        <f t="shared" si="439"/>
        <v>0</v>
      </c>
      <c r="AB4140" s="10" t="s">
        <v>2382</v>
      </c>
      <c r="AC4140" s="7" t="s">
        <v>2380</v>
      </c>
      <c r="AF4140" s="25" t="str">
        <f t="shared" si="440"/>
        <v>Yes</v>
      </c>
      <c r="AG4140" s="36" t="str">
        <f t="shared" si="441"/>
        <v>No</v>
      </c>
      <c r="AJ4140" s="25">
        <v>33.97</v>
      </c>
      <c r="AL4140" s="32" t="str">
        <f t="shared" si="442"/>
        <v>Obesity</v>
      </c>
      <c r="AO4140" s="41">
        <v>1997</v>
      </c>
      <c r="AP4140" s="29" t="s">
        <v>35</v>
      </c>
      <c r="AQ4140" s="7">
        <v>26</v>
      </c>
      <c r="AS4140" s="32" t="str">
        <f t="shared" si="438"/>
        <v>26-08-1997</v>
      </c>
      <c r="AU4140" s="10" t="s">
        <v>8618</v>
      </c>
      <c r="AV4140" s="32">
        <f t="shared" si="443"/>
        <v>25</v>
      </c>
      <c r="AX4140" s="53">
        <v>17878.900000000001</v>
      </c>
      <c r="AY4140" s="49">
        <f t="shared" si="444"/>
        <v>17879</v>
      </c>
      <c r="BA4140" s="10">
        <v>5.6</v>
      </c>
      <c r="BB4140" s="49" t="str">
        <f t="shared" si="445"/>
        <v>Normal</v>
      </c>
    </row>
    <row r="4141" spans="18:54" ht="15.5" x14ac:dyDescent="0.35">
      <c r="R4141" s="7" t="s">
        <v>6740</v>
      </c>
      <c r="S4141" s="10" t="s">
        <v>6763</v>
      </c>
      <c r="T4141" s="16" t="s">
        <v>6315</v>
      </c>
      <c r="X4141" s="27" t="s">
        <v>2381</v>
      </c>
      <c r="Y4141" s="25">
        <f t="shared" si="439"/>
        <v>0</v>
      </c>
      <c r="AB4141" s="10" t="s">
        <v>2380</v>
      </c>
      <c r="AC4141" s="7" t="s">
        <v>2380</v>
      </c>
      <c r="AF4141" s="25" t="str">
        <f t="shared" si="440"/>
        <v>No</v>
      </c>
      <c r="AG4141" s="36" t="str">
        <f t="shared" si="441"/>
        <v>No</v>
      </c>
      <c r="AJ4141" s="25">
        <v>16.57</v>
      </c>
      <c r="AL4141" s="33" t="str">
        <f t="shared" si="442"/>
        <v>Under weight</v>
      </c>
      <c r="AO4141" s="42">
        <v>1979</v>
      </c>
      <c r="AP4141" s="30" t="s">
        <v>15</v>
      </c>
      <c r="AQ4141" s="7">
        <v>12</v>
      </c>
      <c r="AS4141" s="33" t="str">
        <f t="shared" si="438"/>
        <v>12-11-1979</v>
      </c>
      <c r="AU4141" s="10" t="s">
        <v>10002</v>
      </c>
      <c r="AV4141" s="33">
        <f t="shared" si="443"/>
        <v>43</v>
      </c>
      <c r="AX4141" s="53">
        <v>17882.669999999998</v>
      </c>
      <c r="AY4141" s="50">
        <f t="shared" si="444"/>
        <v>17883</v>
      </c>
      <c r="BA4141" s="10">
        <v>9.99</v>
      </c>
      <c r="BB4141" s="50" t="str">
        <f t="shared" si="445"/>
        <v>Diabetes</v>
      </c>
    </row>
    <row r="4142" spans="18:54" ht="15.5" x14ac:dyDescent="0.35">
      <c r="R4142" s="7" t="s">
        <v>6740</v>
      </c>
      <c r="S4142" s="10" t="s">
        <v>7936</v>
      </c>
      <c r="T4142" s="16" t="s">
        <v>6316</v>
      </c>
      <c r="X4142" s="27">
        <v>1</v>
      </c>
      <c r="Y4142" s="25">
        <f t="shared" si="439"/>
        <v>1</v>
      </c>
      <c r="AB4142" s="10" t="s">
        <v>2380</v>
      </c>
      <c r="AC4142" s="7" t="s">
        <v>2380</v>
      </c>
      <c r="AF4142" s="25" t="str">
        <f t="shared" si="440"/>
        <v>No</v>
      </c>
      <c r="AG4142" s="36" t="str">
        <f t="shared" si="441"/>
        <v>No</v>
      </c>
      <c r="AJ4142" s="25">
        <v>17.55</v>
      </c>
      <c r="AL4142" s="32" t="str">
        <f t="shared" si="442"/>
        <v>Under weight</v>
      </c>
      <c r="AO4142" s="41">
        <v>1989</v>
      </c>
      <c r="AP4142" s="29" t="s">
        <v>30</v>
      </c>
      <c r="AQ4142" s="7">
        <v>4</v>
      </c>
      <c r="AS4142" s="32" t="str">
        <f t="shared" si="438"/>
        <v>04-12-1989</v>
      </c>
      <c r="AU4142" s="10" t="s">
        <v>10003</v>
      </c>
      <c r="AV4142" s="32">
        <f t="shared" si="443"/>
        <v>33</v>
      </c>
      <c r="AX4142" s="53">
        <v>17904.53</v>
      </c>
      <c r="AY4142" s="51">
        <f t="shared" si="444"/>
        <v>17905</v>
      </c>
      <c r="BA4142" s="10">
        <v>5.93</v>
      </c>
      <c r="BB4142" s="51" t="str">
        <f t="shared" si="445"/>
        <v>Prediabetes</v>
      </c>
    </row>
    <row r="4143" spans="18:54" ht="15.5" x14ac:dyDescent="0.35">
      <c r="R4143" s="7" t="s">
        <v>6740</v>
      </c>
      <c r="S4143" s="10" t="s">
        <v>7937</v>
      </c>
      <c r="T4143" s="16" t="s">
        <v>5766</v>
      </c>
      <c r="X4143" s="27">
        <v>1</v>
      </c>
      <c r="Y4143" s="25">
        <f t="shared" si="439"/>
        <v>1</v>
      </c>
      <c r="AB4143" s="10" t="s">
        <v>2382</v>
      </c>
      <c r="AC4143" s="7" t="s">
        <v>2380</v>
      </c>
      <c r="AF4143" s="25" t="str">
        <f t="shared" si="440"/>
        <v>Yes</v>
      </c>
      <c r="AG4143" s="36" t="str">
        <f t="shared" si="441"/>
        <v>No</v>
      </c>
      <c r="AJ4143" s="25">
        <v>29.41</v>
      </c>
      <c r="AL4143" s="33" t="str">
        <f t="shared" si="442"/>
        <v>Over weight</v>
      </c>
      <c r="AO4143" s="42">
        <v>1977</v>
      </c>
      <c r="AP4143" s="30" t="s">
        <v>37</v>
      </c>
      <c r="AQ4143" s="7">
        <v>17</v>
      </c>
      <c r="AS4143" s="33" t="str">
        <f t="shared" si="438"/>
        <v>17-10-1977</v>
      </c>
      <c r="AU4143" s="10" t="s">
        <v>10004</v>
      </c>
      <c r="AV4143" s="33">
        <f t="shared" si="443"/>
        <v>45</v>
      </c>
      <c r="AX4143" s="53">
        <v>17929.3</v>
      </c>
      <c r="AY4143" s="50">
        <f t="shared" si="444"/>
        <v>17929</v>
      </c>
      <c r="BA4143" s="10">
        <v>6.29</v>
      </c>
      <c r="BB4143" s="50" t="str">
        <f t="shared" si="445"/>
        <v>Prediabetes</v>
      </c>
    </row>
    <row r="4144" spans="18:54" ht="15.5" x14ac:dyDescent="0.35">
      <c r="R4144" s="7" t="s">
        <v>6740</v>
      </c>
      <c r="S4144" s="10" t="s">
        <v>5304</v>
      </c>
      <c r="T4144" s="16" t="s">
        <v>6317</v>
      </c>
      <c r="X4144" s="27">
        <v>1</v>
      </c>
      <c r="Y4144" s="25">
        <f t="shared" si="439"/>
        <v>1</v>
      </c>
      <c r="AB4144" s="10" t="s">
        <v>2380</v>
      </c>
      <c r="AC4144" s="7" t="s">
        <v>2380</v>
      </c>
      <c r="AF4144" s="25" t="str">
        <f t="shared" si="440"/>
        <v>No</v>
      </c>
      <c r="AG4144" s="36" t="str">
        <f t="shared" si="441"/>
        <v>No</v>
      </c>
      <c r="AJ4144" s="25">
        <v>17.91</v>
      </c>
      <c r="AL4144" s="32" t="str">
        <f t="shared" si="442"/>
        <v>Under weight</v>
      </c>
      <c r="AO4144" s="41">
        <v>2001</v>
      </c>
      <c r="AP4144" s="29" t="s">
        <v>20</v>
      </c>
      <c r="AQ4144" s="7">
        <v>28</v>
      </c>
      <c r="AS4144" s="32" t="str">
        <f t="shared" si="438"/>
        <v>28-09-2001</v>
      </c>
      <c r="AU4144" s="10" t="s">
        <v>10005</v>
      </c>
      <c r="AV4144" s="32">
        <f t="shared" si="443"/>
        <v>21</v>
      </c>
      <c r="AX4144" s="53">
        <v>17942.11</v>
      </c>
      <c r="AY4144" s="51">
        <f t="shared" si="444"/>
        <v>17942</v>
      </c>
      <c r="BA4144" s="10">
        <v>5.65</v>
      </c>
      <c r="BB4144" s="51" t="str">
        <f t="shared" si="445"/>
        <v>Normal</v>
      </c>
    </row>
    <row r="4145" spans="18:54" ht="15.5" x14ac:dyDescent="0.35">
      <c r="R4145" s="7" t="s">
        <v>6740</v>
      </c>
      <c r="S4145" s="10" t="s">
        <v>7938</v>
      </c>
      <c r="T4145" s="16" t="s">
        <v>6318</v>
      </c>
      <c r="X4145" s="27">
        <v>1</v>
      </c>
      <c r="Y4145" s="25">
        <f t="shared" si="439"/>
        <v>1</v>
      </c>
      <c r="AB4145" s="10" t="s">
        <v>2380</v>
      </c>
      <c r="AC4145" s="7" t="s">
        <v>2380</v>
      </c>
      <c r="AF4145" s="25" t="str">
        <f t="shared" si="440"/>
        <v>No</v>
      </c>
      <c r="AG4145" s="36" t="str">
        <f t="shared" si="441"/>
        <v>No</v>
      </c>
      <c r="AJ4145" s="25">
        <v>31.57</v>
      </c>
      <c r="AL4145" s="33" t="str">
        <f t="shared" si="442"/>
        <v>Obesity</v>
      </c>
      <c r="AO4145" s="42">
        <v>1975</v>
      </c>
      <c r="AP4145" s="30" t="s">
        <v>18</v>
      </c>
      <c r="AQ4145" s="7">
        <v>27</v>
      </c>
      <c r="AS4145" s="33" t="str">
        <f t="shared" si="438"/>
        <v>27-06-1975</v>
      </c>
      <c r="AU4145" s="10" t="s">
        <v>9465</v>
      </c>
      <c r="AV4145" s="33">
        <f t="shared" si="443"/>
        <v>47</v>
      </c>
      <c r="AX4145" s="53">
        <v>18031.16</v>
      </c>
      <c r="AY4145" s="50">
        <f t="shared" si="444"/>
        <v>18031</v>
      </c>
      <c r="BA4145" s="10">
        <v>6.15</v>
      </c>
      <c r="BB4145" s="50" t="str">
        <f t="shared" si="445"/>
        <v>Prediabetes</v>
      </c>
    </row>
    <row r="4146" spans="18:54" ht="15.5" x14ac:dyDescent="0.35">
      <c r="R4146" s="7" t="s">
        <v>6740</v>
      </c>
      <c r="S4146" s="10" t="s">
        <v>7939</v>
      </c>
      <c r="T4146" s="16" t="s">
        <v>5128</v>
      </c>
      <c r="X4146" s="27">
        <v>1</v>
      </c>
      <c r="Y4146" s="25">
        <f t="shared" si="439"/>
        <v>1</v>
      </c>
      <c r="AB4146" s="10" t="s">
        <v>2380</v>
      </c>
      <c r="AC4146" s="7" t="s">
        <v>2380</v>
      </c>
      <c r="AF4146" s="25" t="str">
        <f t="shared" si="440"/>
        <v>No</v>
      </c>
      <c r="AG4146" s="36" t="str">
        <f t="shared" si="441"/>
        <v>No</v>
      </c>
      <c r="AJ4146" s="25">
        <v>33.18</v>
      </c>
      <c r="AL4146" s="32" t="str">
        <f t="shared" si="442"/>
        <v>Obesity</v>
      </c>
      <c r="AO4146" s="41">
        <v>1965</v>
      </c>
      <c r="AP4146" s="29" t="s">
        <v>37</v>
      </c>
      <c r="AQ4146" s="7">
        <v>17</v>
      </c>
      <c r="AS4146" s="32" t="str">
        <f t="shared" si="438"/>
        <v>17-10-1965</v>
      </c>
      <c r="AU4146" s="10" t="s">
        <v>10006</v>
      </c>
      <c r="AV4146" s="32">
        <f t="shared" si="443"/>
        <v>57</v>
      </c>
      <c r="AX4146" s="53">
        <v>18031.189999999999</v>
      </c>
      <c r="AY4146" s="51">
        <f t="shared" si="444"/>
        <v>18031</v>
      </c>
      <c r="BA4146" s="10">
        <v>5.22</v>
      </c>
      <c r="BB4146" s="51" t="str">
        <f t="shared" si="445"/>
        <v>Normal</v>
      </c>
    </row>
    <row r="4147" spans="18:54" ht="15.5" x14ac:dyDescent="0.35">
      <c r="R4147" s="7" t="s">
        <v>6739</v>
      </c>
      <c r="S4147" s="10" t="s">
        <v>6910</v>
      </c>
      <c r="T4147" s="16" t="s">
        <v>6319</v>
      </c>
      <c r="X4147" s="27" t="s">
        <v>2381</v>
      </c>
      <c r="Y4147" s="25">
        <f t="shared" si="439"/>
        <v>0</v>
      </c>
      <c r="AB4147" s="10" t="s">
        <v>2380</v>
      </c>
      <c r="AC4147" s="7" t="s">
        <v>2380</v>
      </c>
      <c r="AF4147" s="25" t="str">
        <f t="shared" si="440"/>
        <v>No</v>
      </c>
      <c r="AG4147" s="36" t="str">
        <f t="shared" si="441"/>
        <v>No</v>
      </c>
      <c r="AJ4147" s="25">
        <v>37</v>
      </c>
      <c r="AL4147" s="33" t="str">
        <f t="shared" si="442"/>
        <v>Obesity</v>
      </c>
      <c r="AO4147" s="42">
        <v>1999</v>
      </c>
      <c r="AP4147" s="30" t="s">
        <v>37</v>
      </c>
      <c r="AQ4147" s="7">
        <v>24</v>
      </c>
      <c r="AS4147" s="33" t="str">
        <f t="shared" si="438"/>
        <v>24-10-1999</v>
      </c>
      <c r="AU4147" s="10" t="s">
        <v>10007</v>
      </c>
      <c r="AV4147" s="33">
        <f t="shared" si="443"/>
        <v>23</v>
      </c>
      <c r="AX4147" s="53">
        <v>18033.97</v>
      </c>
      <c r="AY4147" s="50">
        <f t="shared" si="444"/>
        <v>18034</v>
      </c>
      <c r="BA4147" s="10">
        <v>11.66</v>
      </c>
      <c r="BB4147" s="50" t="str">
        <f t="shared" si="445"/>
        <v>Diabetes</v>
      </c>
    </row>
    <row r="4148" spans="18:54" ht="15.5" x14ac:dyDescent="0.35">
      <c r="R4148" s="7" t="s">
        <v>6740</v>
      </c>
      <c r="S4148" s="10" t="s">
        <v>6875</v>
      </c>
      <c r="T4148" s="16" t="s">
        <v>6320</v>
      </c>
      <c r="X4148" s="27">
        <v>1</v>
      </c>
      <c r="Y4148" s="25">
        <f t="shared" si="439"/>
        <v>1</v>
      </c>
      <c r="AB4148" s="10" t="s">
        <v>2382</v>
      </c>
      <c r="AC4148" s="7" t="s">
        <v>2380</v>
      </c>
      <c r="AF4148" s="25" t="str">
        <f t="shared" si="440"/>
        <v>Yes</v>
      </c>
      <c r="AG4148" s="36" t="str">
        <f t="shared" si="441"/>
        <v>No</v>
      </c>
      <c r="AJ4148" s="25">
        <v>18.905000000000001</v>
      </c>
      <c r="AL4148" s="32" t="str">
        <f t="shared" si="442"/>
        <v xml:space="preserve">Normal Weight 
</v>
      </c>
      <c r="AO4148" s="41">
        <v>1993</v>
      </c>
      <c r="AP4148" s="29" t="s">
        <v>10</v>
      </c>
      <c r="AQ4148" s="7">
        <v>12</v>
      </c>
      <c r="AS4148" s="32" t="str">
        <f t="shared" ref="AS4148:AS4211" si="446">TEXT(DATEVALUE(CONCATENATE(AQ4148,"-",AP4148,"-",AO4148)),("DD-MM-YYYY"))</f>
        <v>12-07-1993</v>
      </c>
      <c r="AU4148" s="10" t="s">
        <v>10008</v>
      </c>
      <c r="AV4148" s="32">
        <f t="shared" si="443"/>
        <v>29</v>
      </c>
      <c r="AX4148" s="53">
        <v>18157.88</v>
      </c>
      <c r="AY4148" s="49">
        <f t="shared" si="444"/>
        <v>18158</v>
      </c>
      <c r="BA4148" s="10">
        <v>4.91</v>
      </c>
      <c r="BB4148" s="49" t="str">
        <f t="shared" si="445"/>
        <v>Normal</v>
      </c>
    </row>
    <row r="4149" spans="18:54" ht="15.5" x14ac:dyDescent="0.35">
      <c r="R4149" s="7" t="s">
        <v>6739</v>
      </c>
      <c r="S4149" s="10" t="s">
        <v>7245</v>
      </c>
      <c r="T4149" s="16" t="s">
        <v>6321</v>
      </c>
      <c r="X4149" s="27" t="s">
        <v>2381</v>
      </c>
      <c r="Y4149" s="25">
        <f t="shared" ref="Y4149:Y4212" si="447">IF(X4149="No major surgery",0,X4149)</f>
        <v>0</v>
      </c>
      <c r="AB4149" s="10" t="s">
        <v>2382</v>
      </c>
      <c r="AC4149" s="7" t="s">
        <v>2380</v>
      </c>
      <c r="AF4149" s="25" t="str">
        <f t="shared" ref="AF4149:AF4212" si="448">IF(LOWER(AB4149)="yes","Yes","No")</f>
        <v>Yes</v>
      </c>
      <c r="AG4149" s="36" t="str">
        <f t="shared" ref="AG4149:AG4212" si="449">IF(LOWER(AC4149)="yes","Yes","No")</f>
        <v>No</v>
      </c>
      <c r="AJ4149" s="25">
        <v>20.03</v>
      </c>
      <c r="AL4149" s="33" t="str">
        <f t="shared" ref="AL4149:AL4212" si="450">IF(AJ4149&lt;18.5,"Under weight",IF(AJ4149&lt;25,"Normal Weight 
",IF(AJ4149&lt;30,"Over weight","Obesity")))</f>
        <v xml:space="preserve">Normal Weight 
</v>
      </c>
      <c r="AO4149" s="42">
        <v>1963</v>
      </c>
      <c r="AP4149" s="30" t="s">
        <v>10</v>
      </c>
      <c r="AQ4149" s="7">
        <v>4</v>
      </c>
      <c r="AS4149" s="33" t="str">
        <f t="shared" si="446"/>
        <v>04-07-1963</v>
      </c>
      <c r="AU4149" s="10" t="s">
        <v>10009</v>
      </c>
      <c r="AV4149" s="33">
        <f t="shared" ref="AV4149:AV4212" si="451">2023-YEAR(AU4149)-IF(OR(MONTH(AU4149)&gt;6,AND(DAY(AU4149)&gt;8)),1,0)</f>
        <v>59</v>
      </c>
      <c r="AX4149" s="53">
        <v>18208.34</v>
      </c>
      <c r="AY4149" s="50">
        <f t="shared" ref="AY4149:AY4212" si="452">ROUND(AX4149,0)</f>
        <v>18208</v>
      </c>
      <c r="BA4149" s="10">
        <v>9.25</v>
      </c>
      <c r="BB4149" s="50" t="str">
        <f t="shared" ref="BB4149:BB4212" si="453">IF(BA4149&lt;5.7,"Normal",IF(BA4149&lt;6.5,"Prediabetes","Diabetes"))</f>
        <v>Diabetes</v>
      </c>
    </row>
    <row r="4150" spans="18:54" ht="15.5" x14ac:dyDescent="0.35">
      <c r="R4150" s="7" t="s">
        <v>6740</v>
      </c>
      <c r="S4150" s="10" t="s">
        <v>6779</v>
      </c>
      <c r="T4150" s="16" t="s">
        <v>6034</v>
      </c>
      <c r="X4150" s="27" t="s">
        <v>2381</v>
      </c>
      <c r="Y4150" s="25">
        <f t="shared" si="447"/>
        <v>0</v>
      </c>
      <c r="AB4150" s="10" t="s">
        <v>2380</v>
      </c>
      <c r="AC4150" s="7" t="s">
        <v>2380</v>
      </c>
      <c r="AF4150" s="25" t="str">
        <f t="shared" si="448"/>
        <v>No</v>
      </c>
      <c r="AG4150" s="36" t="str">
        <f t="shared" si="449"/>
        <v>No</v>
      </c>
      <c r="AJ4150" s="25">
        <v>16.7</v>
      </c>
      <c r="AL4150" s="32" t="str">
        <f t="shared" si="450"/>
        <v>Under weight</v>
      </c>
      <c r="AO4150" s="41">
        <v>1997</v>
      </c>
      <c r="AP4150" s="29" t="s">
        <v>18</v>
      </c>
      <c r="AQ4150" s="7">
        <v>15</v>
      </c>
      <c r="AS4150" s="32" t="str">
        <f t="shared" si="446"/>
        <v>15-06-1997</v>
      </c>
      <c r="AU4150" s="10" t="s">
        <v>10010</v>
      </c>
      <c r="AV4150" s="32">
        <f t="shared" si="451"/>
        <v>25</v>
      </c>
      <c r="AX4150" s="53">
        <v>18218.16</v>
      </c>
      <c r="AY4150" s="51">
        <f t="shared" si="452"/>
        <v>18218</v>
      </c>
      <c r="BA4150" s="10">
        <v>11.48</v>
      </c>
      <c r="BB4150" s="51" t="str">
        <f t="shared" si="453"/>
        <v>Diabetes</v>
      </c>
    </row>
    <row r="4151" spans="18:54" ht="15.5" x14ac:dyDescent="0.35">
      <c r="R4151" s="7" t="s">
        <v>6739</v>
      </c>
      <c r="S4151" s="10" t="s">
        <v>7524</v>
      </c>
      <c r="T4151" s="16" t="s">
        <v>6322</v>
      </c>
      <c r="X4151" s="27" t="s">
        <v>2381</v>
      </c>
      <c r="Y4151" s="25">
        <f t="shared" si="447"/>
        <v>0</v>
      </c>
      <c r="AB4151" s="10" t="s">
        <v>2380</v>
      </c>
      <c r="AC4151" s="7" t="s">
        <v>2380</v>
      </c>
      <c r="AF4151" s="25" t="str">
        <f t="shared" si="448"/>
        <v>No</v>
      </c>
      <c r="AG4151" s="36" t="str">
        <f t="shared" si="449"/>
        <v>No</v>
      </c>
      <c r="AJ4151" s="25">
        <v>39.82</v>
      </c>
      <c r="AL4151" s="33" t="str">
        <f t="shared" si="450"/>
        <v>Obesity</v>
      </c>
      <c r="AO4151" s="42">
        <v>2004</v>
      </c>
      <c r="AP4151" s="30" t="s">
        <v>20</v>
      </c>
      <c r="AQ4151" s="7">
        <v>10</v>
      </c>
      <c r="AS4151" s="33" t="str">
        <f t="shared" si="446"/>
        <v>10-09-2004</v>
      </c>
      <c r="AU4151" s="10" t="s">
        <v>9645</v>
      </c>
      <c r="AV4151" s="33">
        <f t="shared" si="451"/>
        <v>18</v>
      </c>
      <c r="AX4151" s="53">
        <v>18223.45</v>
      </c>
      <c r="AY4151" s="50">
        <f t="shared" si="452"/>
        <v>18223</v>
      </c>
      <c r="BA4151" s="10">
        <v>6.06</v>
      </c>
      <c r="BB4151" s="50" t="str">
        <f t="shared" si="453"/>
        <v>Prediabetes</v>
      </c>
    </row>
    <row r="4152" spans="18:54" ht="15.5" x14ac:dyDescent="0.35">
      <c r="R4152" s="7" t="s">
        <v>6740</v>
      </c>
      <c r="S4152" s="10" t="s">
        <v>7940</v>
      </c>
      <c r="T4152" s="16" t="s">
        <v>6323</v>
      </c>
      <c r="X4152" s="27">
        <v>1</v>
      </c>
      <c r="Y4152" s="25">
        <f t="shared" si="447"/>
        <v>1</v>
      </c>
      <c r="AB4152" s="10" t="s">
        <v>2380</v>
      </c>
      <c r="AC4152" s="7" t="s">
        <v>2380</v>
      </c>
      <c r="AF4152" s="25" t="str">
        <f t="shared" si="448"/>
        <v>No</v>
      </c>
      <c r="AG4152" s="36" t="str">
        <f t="shared" si="449"/>
        <v>No</v>
      </c>
      <c r="AJ4152" s="25">
        <v>22.04</v>
      </c>
      <c r="AL4152" s="32" t="str">
        <f t="shared" si="450"/>
        <v xml:space="preserve">Normal Weight 
</v>
      </c>
      <c r="AO4152" s="41">
        <v>1995</v>
      </c>
      <c r="AP4152" s="29" t="s">
        <v>35</v>
      </c>
      <c r="AQ4152" s="7">
        <v>3</v>
      </c>
      <c r="AS4152" s="32" t="str">
        <f t="shared" si="446"/>
        <v>03-08-1995</v>
      </c>
      <c r="AU4152" s="10" t="s">
        <v>10011</v>
      </c>
      <c r="AV4152" s="32">
        <f t="shared" si="451"/>
        <v>27</v>
      </c>
      <c r="AX4152" s="53">
        <v>18246.5</v>
      </c>
      <c r="AY4152" s="51">
        <f t="shared" si="452"/>
        <v>18247</v>
      </c>
      <c r="BA4152" s="10">
        <v>5.86</v>
      </c>
      <c r="BB4152" s="51" t="str">
        <f t="shared" si="453"/>
        <v>Prediabetes</v>
      </c>
    </row>
    <row r="4153" spans="18:54" ht="15.5" x14ac:dyDescent="0.35">
      <c r="R4153" s="7" t="s">
        <v>6739</v>
      </c>
      <c r="S4153" s="10" t="s">
        <v>7941</v>
      </c>
      <c r="T4153" s="16" t="s">
        <v>6324</v>
      </c>
      <c r="X4153" s="27" t="s">
        <v>2381</v>
      </c>
      <c r="Y4153" s="25">
        <f t="shared" si="447"/>
        <v>0</v>
      </c>
      <c r="AB4153" s="10" t="s">
        <v>2380</v>
      </c>
      <c r="AC4153" s="7" t="s">
        <v>2380</v>
      </c>
      <c r="AF4153" s="25" t="str">
        <f t="shared" si="448"/>
        <v>No</v>
      </c>
      <c r="AG4153" s="36" t="str">
        <f t="shared" si="449"/>
        <v>No</v>
      </c>
      <c r="AJ4153" s="25">
        <v>28.27</v>
      </c>
      <c r="AL4153" s="33" t="str">
        <f t="shared" si="450"/>
        <v>Over weight</v>
      </c>
      <c r="AO4153" s="42">
        <v>1992</v>
      </c>
      <c r="AP4153" s="30" t="s">
        <v>30</v>
      </c>
      <c r="AQ4153" s="7">
        <v>25</v>
      </c>
      <c r="AS4153" s="33" t="str">
        <f t="shared" si="446"/>
        <v>25-12-1992</v>
      </c>
      <c r="AU4153" s="10" t="s">
        <v>10012</v>
      </c>
      <c r="AV4153" s="33">
        <f t="shared" si="451"/>
        <v>30</v>
      </c>
      <c r="AX4153" s="53">
        <v>18259.22</v>
      </c>
      <c r="AY4153" s="50">
        <f t="shared" si="452"/>
        <v>18259</v>
      </c>
      <c r="BA4153" s="10">
        <v>5.33</v>
      </c>
      <c r="BB4153" s="50" t="str">
        <f t="shared" si="453"/>
        <v>Normal</v>
      </c>
    </row>
    <row r="4154" spans="18:54" ht="15.5" x14ac:dyDescent="0.35">
      <c r="R4154" s="7" t="s">
        <v>6739</v>
      </c>
      <c r="S4154" s="10" t="s">
        <v>7942</v>
      </c>
      <c r="T4154" s="16" t="s">
        <v>5265</v>
      </c>
      <c r="X4154" s="27" t="s">
        <v>2381</v>
      </c>
      <c r="Y4154" s="25">
        <f t="shared" si="447"/>
        <v>0</v>
      </c>
      <c r="AB4154" s="10" t="s">
        <v>2380</v>
      </c>
      <c r="AC4154" s="7" t="s">
        <v>2380</v>
      </c>
      <c r="AF4154" s="25" t="str">
        <f t="shared" si="448"/>
        <v>No</v>
      </c>
      <c r="AG4154" s="36" t="str">
        <f t="shared" si="449"/>
        <v>No</v>
      </c>
      <c r="AJ4154" s="25">
        <v>18.5</v>
      </c>
      <c r="AL4154" s="32" t="str">
        <f t="shared" si="450"/>
        <v xml:space="preserve">Normal Weight 
</v>
      </c>
      <c r="AO4154" s="41">
        <v>1995</v>
      </c>
      <c r="AP4154" s="29" t="s">
        <v>10</v>
      </c>
      <c r="AQ4154" s="7">
        <v>4</v>
      </c>
      <c r="AS4154" s="32" t="str">
        <f t="shared" si="446"/>
        <v>04-07-1995</v>
      </c>
      <c r="AU4154" s="10" t="s">
        <v>8373</v>
      </c>
      <c r="AV4154" s="32">
        <f t="shared" si="451"/>
        <v>27</v>
      </c>
      <c r="AX4154" s="53">
        <v>18310.740000000002</v>
      </c>
      <c r="AY4154" s="51">
        <f t="shared" si="452"/>
        <v>18311</v>
      </c>
      <c r="BA4154" s="10">
        <v>5.33</v>
      </c>
      <c r="BB4154" s="51" t="str">
        <f t="shared" si="453"/>
        <v>Normal</v>
      </c>
    </row>
    <row r="4155" spans="18:54" ht="15.5" x14ac:dyDescent="0.35">
      <c r="R4155" s="7" t="s">
        <v>6740</v>
      </c>
      <c r="S4155" s="10" t="s">
        <v>7943</v>
      </c>
      <c r="T4155" s="16" t="s">
        <v>6325</v>
      </c>
      <c r="X4155" s="27">
        <v>1</v>
      </c>
      <c r="Y4155" s="25">
        <f t="shared" si="447"/>
        <v>1</v>
      </c>
      <c r="AB4155" s="10" t="s">
        <v>2380</v>
      </c>
      <c r="AC4155" s="7" t="s">
        <v>2380</v>
      </c>
      <c r="AF4155" s="25" t="str">
        <f t="shared" si="448"/>
        <v>No</v>
      </c>
      <c r="AG4155" s="36" t="str">
        <f t="shared" si="449"/>
        <v>No</v>
      </c>
      <c r="AJ4155" s="25">
        <v>38.6</v>
      </c>
      <c r="AL4155" s="33" t="str">
        <f t="shared" si="450"/>
        <v>Obesity</v>
      </c>
      <c r="AO4155" s="42">
        <v>1999</v>
      </c>
      <c r="AP4155" s="30" t="s">
        <v>30</v>
      </c>
      <c r="AQ4155" s="7">
        <v>15</v>
      </c>
      <c r="AS4155" s="33" t="str">
        <f t="shared" si="446"/>
        <v>15-12-1999</v>
      </c>
      <c r="AU4155" s="10" t="s">
        <v>10013</v>
      </c>
      <c r="AV4155" s="33">
        <f t="shared" si="451"/>
        <v>23</v>
      </c>
      <c r="AX4155" s="53">
        <v>18328.240000000002</v>
      </c>
      <c r="AY4155" s="50">
        <f t="shared" si="452"/>
        <v>18328</v>
      </c>
      <c r="BA4155" s="10">
        <v>6.02</v>
      </c>
      <c r="BB4155" s="50" t="str">
        <f t="shared" si="453"/>
        <v>Prediabetes</v>
      </c>
    </row>
    <row r="4156" spans="18:54" ht="15.5" x14ac:dyDescent="0.35">
      <c r="R4156" s="7" t="s">
        <v>6739</v>
      </c>
      <c r="S4156" s="10" t="s">
        <v>7882</v>
      </c>
      <c r="T4156" s="16" t="s">
        <v>6326</v>
      </c>
      <c r="X4156" s="27">
        <v>1</v>
      </c>
      <c r="Y4156" s="25">
        <f t="shared" si="447"/>
        <v>1</v>
      </c>
      <c r="AB4156" s="10" t="s">
        <v>2380</v>
      </c>
      <c r="AC4156" s="7" t="s">
        <v>2380</v>
      </c>
      <c r="AF4156" s="25" t="str">
        <f t="shared" si="448"/>
        <v>No</v>
      </c>
      <c r="AG4156" s="36" t="str">
        <f t="shared" si="449"/>
        <v>No</v>
      </c>
      <c r="AJ4156" s="25">
        <v>43.12</v>
      </c>
      <c r="AL4156" s="32" t="str">
        <f t="shared" si="450"/>
        <v>Obesity</v>
      </c>
      <c r="AO4156" s="41">
        <v>1964</v>
      </c>
      <c r="AP4156" s="29" t="s">
        <v>20</v>
      </c>
      <c r="AQ4156" s="7">
        <v>26</v>
      </c>
      <c r="AS4156" s="32" t="str">
        <f t="shared" si="446"/>
        <v>26-09-1964</v>
      </c>
      <c r="AU4156" s="10" t="s">
        <v>10014</v>
      </c>
      <c r="AV4156" s="32">
        <f t="shared" si="451"/>
        <v>58</v>
      </c>
      <c r="AX4156" s="53">
        <v>18443.11</v>
      </c>
      <c r="AY4156" s="49">
        <f t="shared" si="452"/>
        <v>18443</v>
      </c>
      <c r="BA4156" s="10">
        <v>6.25</v>
      </c>
      <c r="BB4156" s="49" t="str">
        <f t="shared" si="453"/>
        <v>Prediabetes</v>
      </c>
    </row>
    <row r="4157" spans="18:54" ht="15.5" x14ac:dyDescent="0.35">
      <c r="R4157" s="7" t="s">
        <v>6740</v>
      </c>
      <c r="S4157" s="10" t="s">
        <v>6802</v>
      </c>
      <c r="T4157" s="16" t="s">
        <v>6327</v>
      </c>
      <c r="X4157" s="27">
        <v>1</v>
      </c>
      <c r="Y4157" s="25">
        <f t="shared" si="447"/>
        <v>1</v>
      </c>
      <c r="AB4157" s="10" t="s">
        <v>2380</v>
      </c>
      <c r="AC4157" s="7" t="s">
        <v>2380</v>
      </c>
      <c r="AF4157" s="25" t="str">
        <f t="shared" si="448"/>
        <v>No</v>
      </c>
      <c r="AG4157" s="36" t="str">
        <f t="shared" si="449"/>
        <v>No</v>
      </c>
      <c r="AJ4157" s="25">
        <v>30.5</v>
      </c>
      <c r="AL4157" s="33" t="str">
        <f t="shared" si="450"/>
        <v>Obesity</v>
      </c>
      <c r="AO4157" s="42">
        <v>1986</v>
      </c>
      <c r="AP4157" s="30" t="s">
        <v>35</v>
      </c>
      <c r="AQ4157" s="7">
        <v>12</v>
      </c>
      <c r="AS4157" s="33" t="str">
        <f t="shared" si="446"/>
        <v>12-08-1986</v>
      </c>
      <c r="AU4157" s="10" t="s">
        <v>10015</v>
      </c>
      <c r="AV4157" s="33">
        <f t="shared" si="451"/>
        <v>36</v>
      </c>
      <c r="AX4157" s="53">
        <v>18608.259999999998</v>
      </c>
      <c r="AY4157" s="50">
        <f t="shared" si="452"/>
        <v>18608</v>
      </c>
      <c r="BA4157" s="10">
        <v>4.8099999999999996</v>
      </c>
      <c r="BB4157" s="50" t="str">
        <f t="shared" si="453"/>
        <v>Normal</v>
      </c>
    </row>
    <row r="4158" spans="18:54" ht="15.5" x14ac:dyDescent="0.35">
      <c r="R4158" s="7" t="s">
        <v>6740</v>
      </c>
      <c r="S4158" s="10" t="s">
        <v>7195</v>
      </c>
      <c r="T4158" s="16" t="s">
        <v>4935</v>
      </c>
      <c r="X4158" s="27">
        <v>1</v>
      </c>
      <c r="Y4158" s="25">
        <f t="shared" si="447"/>
        <v>1</v>
      </c>
      <c r="AB4158" s="10" t="s">
        <v>2380</v>
      </c>
      <c r="AC4158" s="7" t="s">
        <v>2380</v>
      </c>
      <c r="AF4158" s="25" t="str">
        <f t="shared" si="448"/>
        <v>No</v>
      </c>
      <c r="AG4158" s="36" t="str">
        <f t="shared" si="449"/>
        <v>No</v>
      </c>
      <c r="AJ4158" s="25">
        <v>27.61</v>
      </c>
      <c r="AL4158" s="32" t="str">
        <f t="shared" si="450"/>
        <v>Over weight</v>
      </c>
      <c r="AO4158" s="41">
        <v>1998</v>
      </c>
      <c r="AP4158" s="29" t="s">
        <v>20</v>
      </c>
      <c r="AQ4158" s="7">
        <v>23</v>
      </c>
      <c r="AS4158" s="32" t="str">
        <f t="shared" si="446"/>
        <v>23-09-1998</v>
      </c>
      <c r="AU4158" s="10" t="s">
        <v>10016</v>
      </c>
      <c r="AV4158" s="32">
        <f t="shared" si="451"/>
        <v>24</v>
      </c>
      <c r="AX4158" s="53">
        <v>18648.419999999998</v>
      </c>
      <c r="AY4158" s="51">
        <f t="shared" si="452"/>
        <v>18648</v>
      </c>
      <c r="BA4158" s="10">
        <v>4.5999999999999996</v>
      </c>
      <c r="BB4158" s="51" t="str">
        <f t="shared" si="453"/>
        <v>Normal</v>
      </c>
    </row>
    <row r="4159" spans="18:54" ht="15.5" x14ac:dyDescent="0.35">
      <c r="R4159" s="7" t="s">
        <v>6740</v>
      </c>
      <c r="S4159" s="10" t="s">
        <v>7944</v>
      </c>
      <c r="T4159" s="16" t="s">
        <v>4763</v>
      </c>
      <c r="X4159" s="27">
        <v>1</v>
      </c>
      <c r="Y4159" s="25">
        <f t="shared" si="447"/>
        <v>1</v>
      </c>
      <c r="AB4159" s="10" t="s">
        <v>2380</v>
      </c>
      <c r="AC4159" s="7" t="s">
        <v>2380</v>
      </c>
      <c r="AF4159" s="25" t="str">
        <f t="shared" si="448"/>
        <v>No</v>
      </c>
      <c r="AG4159" s="36" t="str">
        <f t="shared" si="449"/>
        <v>No</v>
      </c>
      <c r="AJ4159" s="25">
        <v>27.1</v>
      </c>
      <c r="AL4159" s="33" t="str">
        <f t="shared" si="450"/>
        <v>Over weight</v>
      </c>
      <c r="AO4159" s="42">
        <v>1970</v>
      </c>
      <c r="AP4159" s="30" t="s">
        <v>37</v>
      </c>
      <c r="AQ4159" s="7">
        <v>17</v>
      </c>
      <c r="AS4159" s="33" t="str">
        <f t="shared" si="446"/>
        <v>17-10-1970</v>
      </c>
      <c r="AU4159" s="10" t="s">
        <v>10017</v>
      </c>
      <c r="AV4159" s="33">
        <f t="shared" si="451"/>
        <v>52</v>
      </c>
      <c r="AX4159" s="53">
        <v>18682.740000000002</v>
      </c>
      <c r="AY4159" s="50">
        <f t="shared" si="452"/>
        <v>18683</v>
      </c>
      <c r="BA4159" s="10">
        <v>5.08</v>
      </c>
      <c r="BB4159" s="50" t="str">
        <f t="shared" si="453"/>
        <v>Normal</v>
      </c>
    </row>
    <row r="4160" spans="18:54" ht="15.5" x14ac:dyDescent="0.35">
      <c r="R4160" s="7" t="s">
        <v>6740</v>
      </c>
      <c r="S4160" s="10" t="s">
        <v>7945</v>
      </c>
      <c r="T4160" s="16" t="s">
        <v>6328</v>
      </c>
      <c r="X4160" s="27">
        <v>1</v>
      </c>
      <c r="Y4160" s="25">
        <f t="shared" si="447"/>
        <v>1</v>
      </c>
      <c r="AB4160" s="10" t="s">
        <v>2380</v>
      </c>
      <c r="AC4160" s="7" t="s">
        <v>2380</v>
      </c>
      <c r="AF4160" s="25" t="str">
        <f t="shared" si="448"/>
        <v>No</v>
      </c>
      <c r="AG4160" s="36" t="str">
        <f t="shared" si="449"/>
        <v>No</v>
      </c>
      <c r="AJ4160" s="25">
        <v>35.93</v>
      </c>
      <c r="AL4160" s="32" t="str">
        <f t="shared" si="450"/>
        <v>Obesity</v>
      </c>
      <c r="AO4160" s="41">
        <v>1967</v>
      </c>
      <c r="AP4160" s="29" t="s">
        <v>35</v>
      </c>
      <c r="AQ4160" s="7">
        <v>30</v>
      </c>
      <c r="AS4160" s="32" t="str">
        <f t="shared" si="446"/>
        <v>30-08-1967</v>
      </c>
      <c r="AU4160" s="10" t="s">
        <v>10018</v>
      </c>
      <c r="AV4160" s="32">
        <f t="shared" si="451"/>
        <v>55</v>
      </c>
      <c r="AX4160" s="53">
        <v>18694.689999999999</v>
      </c>
      <c r="AY4160" s="51">
        <f t="shared" si="452"/>
        <v>18695</v>
      </c>
      <c r="BA4160" s="10">
        <v>5.43</v>
      </c>
      <c r="BB4160" s="51" t="str">
        <f t="shared" si="453"/>
        <v>Normal</v>
      </c>
    </row>
    <row r="4161" spans="18:54" ht="15.5" x14ac:dyDescent="0.35">
      <c r="R4161" s="7" t="s">
        <v>6739</v>
      </c>
      <c r="S4161" s="10" t="s">
        <v>7111</v>
      </c>
      <c r="T4161" s="16" t="s">
        <v>6329</v>
      </c>
      <c r="X4161" s="27" t="s">
        <v>2381</v>
      </c>
      <c r="Y4161" s="25">
        <f t="shared" si="447"/>
        <v>0</v>
      </c>
      <c r="AB4161" s="10" t="s">
        <v>2380</v>
      </c>
      <c r="AC4161" s="7" t="s">
        <v>2380</v>
      </c>
      <c r="AF4161" s="25" t="str">
        <f t="shared" si="448"/>
        <v>No</v>
      </c>
      <c r="AG4161" s="36" t="str">
        <f t="shared" si="449"/>
        <v>No</v>
      </c>
      <c r="AJ4161" s="25">
        <v>32.68</v>
      </c>
      <c r="AL4161" s="33" t="str">
        <f t="shared" si="450"/>
        <v>Obesity</v>
      </c>
      <c r="AO4161" s="42">
        <v>1992</v>
      </c>
      <c r="AP4161" s="30" t="s">
        <v>30</v>
      </c>
      <c r="AQ4161" s="7">
        <v>27</v>
      </c>
      <c r="AS4161" s="33" t="str">
        <f t="shared" si="446"/>
        <v>27-12-1992</v>
      </c>
      <c r="AU4161" s="10" t="s">
        <v>10019</v>
      </c>
      <c r="AV4161" s="33">
        <f t="shared" si="451"/>
        <v>30</v>
      </c>
      <c r="AX4161" s="53">
        <v>18765.88</v>
      </c>
      <c r="AY4161" s="50">
        <f t="shared" si="452"/>
        <v>18766</v>
      </c>
      <c r="BA4161" s="10">
        <v>5.44</v>
      </c>
      <c r="BB4161" s="50" t="str">
        <f t="shared" si="453"/>
        <v>Normal</v>
      </c>
    </row>
    <row r="4162" spans="18:54" ht="15.5" x14ac:dyDescent="0.35">
      <c r="R4162" s="7" t="s">
        <v>6739</v>
      </c>
      <c r="S4162" s="10" t="s">
        <v>7946</v>
      </c>
      <c r="T4162" s="16" t="s">
        <v>6330</v>
      </c>
      <c r="X4162" s="27">
        <v>1</v>
      </c>
      <c r="Y4162" s="25">
        <f t="shared" si="447"/>
        <v>1</v>
      </c>
      <c r="AB4162" s="10" t="s">
        <v>2382</v>
      </c>
      <c r="AC4162" s="7" t="s">
        <v>2380</v>
      </c>
      <c r="AF4162" s="25" t="str">
        <f t="shared" si="448"/>
        <v>Yes</v>
      </c>
      <c r="AG4162" s="36" t="str">
        <f t="shared" si="449"/>
        <v>No</v>
      </c>
      <c r="AJ4162" s="25">
        <v>20.74</v>
      </c>
      <c r="AL4162" s="32" t="str">
        <f t="shared" si="450"/>
        <v xml:space="preserve">Normal Weight 
</v>
      </c>
      <c r="AO4162" s="41">
        <v>1979</v>
      </c>
      <c r="AP4162" s="29" t="s">
        <v>15</v>
      </c>
      <c r="AQ4162" s="7">
        <v>19</v>
      </c>
      <c r="AS4162" s="32" t="str">
        <f t="shared" si="446"/>
        <v>19-11-1979</v>
      </c>
      <c r="AU4162" s="10" t="s">
        <v>10020</v>
      </c>
      <c r="AV4162" s="32">
        <f t="shared" si="451"/>
        <v>43</v>
      </c>
      <c r="AX4162" s="53">
        <v>18767.740000000002</v>
      </c>
      <c r="AY4162" s="51">
        <f t="shared" si="452"/>
        <v>18768</v>
      </c>
      <c r="BA4162" s="10">
        <v>11.69</v>
      </c>
      <c r="BB4162" s="51" t="str">
        <f t="shared" si="453"/>
        <v>Diabetes</v>
      </c>
    </row>
    <row r="4163" spans="18:54" ht="15.5" x14ac:dyDescent="0.35">
      <c r="R4163" s="7" t="s">
        <v>6739</v>
      </c>
      <c r="S4163" s="10" t="s">
        <v>7947</v>
      </c>
      <c r="T4163" s="16" t="s">
        <v>6331</v>
      </c>
      <c r="X4163" s="27" t="s">
        <v>2381</v>
      </c>
      <c r="Y4163" s="25">
        <f t="shared" si="447"/>
        <v>0</v>
      </c>
      <c r="AB4163" s="10" t="s">
        <v>2380</v>
      </c>
      <c r="AC4163" s="7" t="s">
        <v>2380</v>
      </c>
      <c r="AF4163" s="25" t="str">
        <f t="shared" si="448"/>
        <v>No</v>
      </c>
      <c r="AG4163" s="36" t="str">
        <f t="shared" si="449"/>
        <v>No</v>
      </c>
      <c r="AJ4163" s="25">
        <v>15.57</v>
      </c>
      <c r="AL4163" s="33" t="str">
        <f t="shared" si="450"/>
        <v>Under weight</v>
      </c>
      <c r="AO4163" s="42">
        <v>1995</v>
      </c>
      <c r="AP4163" s="30" t="s">
        <v>15</v>
      </c>
      <c r="AQ4163" s="7">
        <v>28</v>
      </c>
      <c r="AS4163" s="33" t="str">
        <f t="shared" si="446"/>
        <v>28-11-1995</v>
      </c>
      <c r="AU4163" s="10" t="s">
        <v>10021</v>
      </c>
      <c r="AV4163" s="33">
        <f t="shared" si="451"/>
        <v>27</v>
      </c>
      <c r="AX4163" s="53">
        <v>18804.75</v>
      </c>
      <c r="AY4163" s="50">
        <f t="shared" si="452"/>
        <v>18805</v>
      </c>
      <c r="BA4163" s="10">
        <v>6.07</v>
      </c>
      <c r="BB4163" s="50" t="str">
        <f t="shared" si="453"/>
        <v>Prediabetes</v>
      </c>
    </row>
    <row r="4164" spans="18:54" ht="15.5" x14ac:dyDescent="0.35">
      <c r="R4164" s="7" t="s">
        <v>6739</v>
      </c>
      <c r="S4164" s="10" t="s">
        <v>5027</v>
      </c>
      <c r="T4164" s="16" t="s">
        <v>6332</v>
      </c>
      <c r="X4164" s="27" t="s">
        <v>2381</v>
      </c>
      <c r="Y4164" s="25">
        <f t="shared" si="447"/>
        <v>0</v>
      </c>
      <c r="AB4164" s="10" t="s">
        <v>2380</v>
      </c>
      <c r="AC4164" s="7" t="s">
        <v>2380</v>
      </c>
      <c r="AF4164" s="25" t="str">
        <f t="shared" si="448"/>
        <v>No</v>
      </c>
      <c r="AG4164" s="36" t="str">
        <f t="shared" si="449"/>
        <v>No</v>
      </c>
      <c r="AJ4164" s="25">
        <v>23.844999999999999</v>
      </c>
      <c r="AL4164" s="32" t="str">
        <f t="shared" si="450"/>
        <v xml:space="preserve">Normal Weight 
</v>
      </c>
      <c r="AO4164" s="41">
        <v>1979</v>
      </c>
      <c r="AP4164" s="29" t="s">
        <v>37</v>
      </c>
      <c r="AQ4164" s="7">
        <v>15</v>
      </c>
      <c r="AS4164" s="32" t="str">
        <f t="shared" si="446"/>
        <v>15-10-1979</v>
      </c>
      <c r="AU4164" s="10" t="s">
        <v>10022</v>
      </c>
      <c r="AV4164" s="32">
        <f t="shared" si="451"/>
        <v>43</v>
      </c>
      <c r="AX4164" s="53">
        <v>18806.150000000001</v>
      </c>
      <c r="AY4164" s="49">
        <f t="shared" si="452"/>
        <v>18806</v>
      </c>
      <c r="BA4164" s="10">
        <v>4.3600000000000003</v>
      </c>
      <c r="BB4164" s="49" t="str">
        <f t="shared" si="453"/>
        <v>Normal</v>
      </c>
    </row>
    <row r="4165" spans="18:54" ht="15.5" x14ac:dyDescent="0.35">
      <c r="R4165" s="7" t="s">
        <v>6739</v>
      </c>
      <c r="S4165" s="10" t="s">
        <v>7905</v>
      </c>
      <c r="T4165" s="16" t="s">
        <v>6333</v>
      </c>
      <c r="X4165" s="27">
        <v>1</v>
      </c>
      <c r="Y4165" s="25">
        <f t="shared" si="447"/>
        <v>1</v>
      </c>
      <c r="AB4165" s="10" t="s">
        <v>2380</v>
      </c>
      <c r="AC4165" s="7" t="s">
        <v>2380</v>
      </c>
      <c r="AF4165" s="25" t="str">
        <f t="shared" si="448"/>
        <v>No</v>
      </c>
      <c r="AG4165" s="36" t="str">
        <f t="shared" si="449"/>
        <v>No</v>
      </c>
      <c r="AJ4165" s="25">
        <v>22.895</v>
      </c>
      <c r="AL4165" s="33" t="str">
        <f t="shared" si="450"/>
        <v xml:space="preserve">Normal Weight 
</v>
      </c>
      <c r="AO4165" s="42">
        <v>1962</v>
      </c>
      <c r="AP4165" s="30" t="s">
        <v>30</v>
      </c>
      <c r="AQ4165" s="7">
        <v>18</v>
      </c>
      <c r="AS4165" s="33" t="str">
        <f t="shared" si="446"/>
        <v>18-12-1962</v>
      </c>
      <c r="AU4165" s="10" t="s">
        <v>10023</v>
      </c>
      <c r="AV4165" s="33">
        <f t="shared" si="451"/>
        <v>60</v>
      </c>
      <c r="AX4165" s="53">
        <v>18815.53</v>
      </c>
      <c r="AY4165" s="50">
        <f t="shared" si="452"/>
        <v>18816</v>
      </c>
      <c r="BA4165" s="10">
        <v>5.24</v>
      </c>
      <c r="BB4165" s="50" t="str">
        <f t="shared" si="453"/>
        <v>Normal</v>
      </c>
    </row>
    <row r="4166" spans="18:54" ht="15.5" x14ac:dyDescent="0.35">
      <c r="R4166" s="7" t="s">
        <v>6739</v>
      </c>
      <c r="S4166" s="10" t="s">
        <v>7948</v>
      </c>
      <c r="T4166" s="16" t="s">
        <v>6334</v>
      </c>
      <c r="X4166" s="27">
        <v>1</v>
      </c>
      <c r="Y4166" s="25">
        <f t="shared" si="447"/>
        <v>1</v>
      </c>
      <c r="AB4166" s="10" t="s">
        <v>2380</v>
      </c>
      <c r="AC4166" s="7" t="s">
        <v>2380</v>
      </c>
      <c r="AF4166" s="25" t="str">
        <f t="shared" si="448"/>
        <v>No</v>
      </c>
      <c r="AG4166" s="36" t="str">
        <f t="shared" si="449"/>
        <v>No</v>
      </c>
      <c r="AJ4166" s="25">
        <v>21.945</v>
      </c>
      <c r="AL4166" s="32" t="str">
        <f t="shared" si="450"/>
        <v xml:space="preserve">Normal Weight 
</v>
      </c>
      <c r="AO4166" s="41">
        <v>2003</v>
      </c>
      <c r="AP4166" s="29" t="s">
        <v>10</v>
      </c>
      <c r="AQ4166" s="7">
        <v>24</v>
      </c>
      <c r="AS4166" s="32" t="str">
        <f t="shared" si="446"/>
        <v>24-07-2003</v>
      </c>
      <c r="AU4166" s="10" t="s">
        <v>10024</v>
      </c>
      <c r="AV4166" s="32">
        <f t="shared" si="451"/>
        <v>19</v>
      </c>
      <c r="AX4166" s="53">
        <v>18838.7</v>
      </c>
      <c r="AY4166" s="51">
        <f t="shared" si="452"/>
        <v>18839</v>
      </c>
      <c r="BA4166" s="10">
        <v>5.37</v>
      </c>
      <c r="BB4166" s="51" t="str">
        <f t="shared" si="453"/>
        <v>Normal</v>
      </c>
    </row>
    <row r="4167" spans="18:54" ht="15.5" x14ac:dyDescent="0.35">
      <c r="R4167" s="7" t="s">
        <v>6739</v>
      </c>
      <c r="S4167" s="10" t="s">
        <v>7949</v>
      </c>
      <c r="T4167" s="16" t="s">
        <v>6335</v>
      </c>
      <c r="X4167" s="27" t="s">
        <v>2381</v>
      </c>
      <c r="Y4167" s="25">
        <f t="shared" si="447"/>
        <v>0</v>
      </c>
      <c r="AB4167" s="10" t="s">
        <v>2382</v>
      </c>
      <c r="AC4167" s="7" t="s">
        <v>2380</v>
      </c>
      <c r="AF4167" s="25" t="str">
        <f t="shared" si="448"/>
        <v>Yes</v>
      </c>
      <c r="AG4167" s="36" t="str">
        <f t="shared" si="449"/>
        <v>No</v>
      </c>
      <c r="AJ4167" s="25">
        <v>19.47</v>
      </c>
      <c r="AL4167" s="33" t="str">
        <f t="shared" si="450"/>
        <v xml:space="preserve">Normal Weight 
</v>
      </c>
      <c r="AO4167" s="42">
        <v>1963</v>
      </c>
      <c r="AP4167" s="30" t="s">
        <v>30</v>
      </c>
      <c r="AQ4167" s="7">
        <v>6</v>
      </c>
      <c r="AS4167" s="33" t="str">
        <f t="shared" si="446"/>
        <v>06-12-1963</v>
      </c>
      <c r="AU4167" s="10" t="s">
        <v>10025</v>
      </c>
      <c r="AV4167" s="33">
        <f t="shared" si="451"/>
        <v>59</v>
      </c>
      <c r="AX4167" s="53">
        <v>18883.330000000002</v>
      </c>
      <c r="AY4167" s="50">
        <f t="shared" si="452"/>
        <v>18883</v>
      </c>
      <c r="BA4167" s="10">
        <v>6.6</v>
      </c>
      <c r="BB4167" s="50" t="str">
        <f t="shared" si="453"/>
        <v>Diabetes</v>
      </c>
    </row>
    <row r="4168" spans="18:54" ht="15.5" x14ac:dyDescent="0.35">
      <c r="R4168" s="7" t="s">
        <v>6740</v>
      </c>
      <c r="S4168" s="10" t="s">
        <v>7950</v>
      </c>
      <c r="T4168" s="16" t="s">
        <v>6336</v>
      </c>
      <c r="X4168" s="27" t="s">
        <v>2381</v>
      </c>
      <c r="Y4168" s="25">
        <f t="shared" si="447"/>
        <v>0</v>
      </c>
      <c r="AB4168" s="10" t="s">
        <v>2380</v>
      </c>
      <c r="AC4168" s="7" t="s">
        <v>2380</v>
      </c>
      <c r="AF4168" s="25" t="str">
        <f t="shared" si="448"/>
        <v>No</v>
      </c>
      <c r="AG4168" s="36" t="str">
        <f t="shared" si="449"/>
        <v>No</v>
      </c>
      <c r="AJ4168" s="25">
        <v>15.61</v>
      </c>
      <c r="AL4168" s="32" t="str">
        <f t="shared" si="450"/>
        <v>Under weight</v>
      </c>
      <c r="AO4168" s="41">
        <v>1995</v>
      </c>
      <c r="AP4168" s="29" t="s">
        <v>20</v>
      </c>
      <c r="AQ4168" s="7">
        <v>27</v>
      </c>
      <c r="AS4168" s="32" t="str">
        <f t="shared" si="446"/>
        <v>27-09-1995</v>
      </c>
      <c r="AU4168" s="10" t="s">
        <v>10026</v>
      </c>
      <c r="AV4168" s="32">
        <f t="shared" si="451"/>
        <v>27</v>
      </c>
      <c r="AX4168" s="53">
        <v>18903.490000000002</v>
      </c>
      <c r="AY4168" s="51">
        <f t="shared" si="452"/>
        <v>18903</v>
      </c>
      <c r="BA4168" s="10">
        <v>5.77</v>
      </c>
      <c r="BB4168" s="51" t="str">
        <f t="shared" si="453"/>
        <v>Prediabetes</v>
      </c>
    </row>
    <row r="4169" spans="18:54" ht="15.5" x14ac:dyDescent="0.35">
      <c r="R4169" s="7" t="s">
        <v>6739</v>
      </c>
      <c r="S4169" s="10" t="s">
        <v>7111</v>
      </c>
      <c r="T4169" s="16" t="s">
        <v>6337</v>
      </c>
      <c r="X4169" s="27">
        <v>1</v>
      </c>
      <c r="Y4169" s="25">
        <f t="shared" si="447"/>
        <v>1</v>
      </c>
      <c r="AB4169" s="10" t="s">
        <v>2380</v>
      </c>
      <c r="AC4169" s="7" t="s">
        <v>2380</v>
      </c>
      <c r="AF4169" s="25" t="str">
        <f t="shared" si="448"/>
        <v>No</v>
      </c>
      <c r="AG4169" s="36" t="str">
        <f t="shared" si="449"/>
        <v>No</v>
      </c>
      <c r="AJ4169" s="25">
        <v>28.6</v>
      </c>
      <c r="AL4169" s="33" t="str">
        <f t="shared" si="450"/>
        <v>Over weight</v>
      </c>
      <c r="AO4169" s="42">
        <v>1969</v>
      </c>
      <c r="AP4169" s="30" t="s">
        <v>35</v>
      </c>
      <c r="AQ4169" s="7">
        <v>3</v>
      </c>
      <c r="AS4169" s="33" t="str">
        <f t="shared" si="446"/>
        <v>03-08-1969</v>
      </c>
      <c r="AU4169" s="10" t="s">
        <v>10027</v>
      </c>
      <c r="AV4169" s="33">
        <f t="shared" si="451"/>
        <v>53</v>
      </c>
      <c r="AX4169" s="53">
        <v>18932.810000000001</v>
      </c>
      <c r="AY4169" s="50">
        <f t="shared" si="452"/>
        <v>18933</v>
      </c>
      <c r="BA4169" s="10">
        <v>6.08</v>
      </c>
      <c r="BB4169" s="50" t="str">
        <f t="shared" si="453"/>
        <v>Prediabetes</v>
      </c>
    </row>
    <row r="4170" spans="18:54" ht="15.5" x14ac:dyDescent="0.35">
      <c r="R4170" s="7" t="s">
        <v>6740</v>
      </c>
      <c r="S4170" s="10" t="s">
        <v>7293</v>
      </c>
      <c r="T4170" s="16" t="s">
        <v>6338</v>
      </c>
      <c r="X4170" s="27" t="s">
        <v>2381</v>
      </c>
      <c r="Y4170" s="25">
        <f t="shared" si="447"/>
        <v>0</v>
      </c>
      <c r="AB4170" s="10" t="s">
        <v>2380</v>
      </c>
      <c r="AC4170" s="7" t="s">
        <v>2380</v>
      </c>
      <c r="AF4170" s="25" t="str">
        <f t="shared" si="448"/>
        <v>No</v>
      </c>
      <c r="AG4170" s="36" t="str">
        <f t="shared" si="449"/>
        <v>No</v>
      </c>
      <c r="AJ4170" s="25">
        <v>46.53</v>
      </c>
      <c r="AL4170" s="32" t="str">
        <f t="shared" si="450"/>
        <v>Obesity</v>
      </c>
      <c r="AO4170" s="41">
        <v>1963</v>
      </c>
      <c r="AP4170" s="29" t="s">
        <v>37</v>
      </c>
      <c r="AQ4170" s="7">
        <v>20</v>
      </c>
      <c r="AS4170" s="32" t="str">
        <f t="shared" si="446"/>
        <v>20-10-1963</v>
      </c>
      <c r="AU4170" s="10" t="s">
        <v>10028</v>
      </c>
      <c r="AV4170" s="32">
        <f t="shared" si="451"/>
        <v>59</v>
      </c>
      <c r="AX4170" s="53">
        <v>18954.560000000001</v>
      </c>
      <c r="AY4170" s="51">
        <f t="shared" si="452"/>
        <v>18955</v>
      </c>
      <c r="BA4170" s="10">
        <v>4.16</v>
      </c>
      <c r="BB4170" s="51" t="str">
        <f t="shared" si="453"/>
        <v>Normal</v>
      </c>
    </row>
    <row r="4171" spans="18:54" ht="15.5" x14ac:dyDescent="0.35">
      <c r="R4171" s="7" t="s">
        <v>6740</v>
      </c>
      <c r="S4171" s="10" t="s">
        <v>7951</v>
      </c>
      <c r="T4171" s="16" t="s">
        <v>6339</v>
      </c>
      <c r="X4171" s="27">
        <v>1</v>
      </c>
      <c r="Y4171" s="25">
        <f t="shared" si="447"/>
        <v>1</v>
      </c>
      <c r="AB4171" s="10" t="s">
        <v>2380</v>
      </c>
      <c r="AC4171" s="7" t="s">
        <v>2380</v>
      </c>
      <c r="AF4171" s="25" t="str">
        <f t="shared" si="448"/>
        <v>No</v>
      </c>
      <c r="AG4171" s="36" t="str">
        <f t="shared" si="449"/>
        <v>No</v>
      </c>
      <c r="AJ4171" s="25">
        <v>34.99</v>
      </c>
      <c r="AL4171" s="33" t="str">
        <f t="shared" si="450"/>
        <v>Obesity</v>
      </c>
      <c r="AO4171" s="42">
        <v>1998</v>
      </c>
      <c r="AP4171" s="30" t="s">
        <v>35</v>
      </c>
      <c r="AQ4171" s="7">
        <v>6</v>
      </c>
      <c r="AS4171" s="33" t="str">
        <f t="shared" si="446"/>
        <v>06-08-1998</v>
      </c>
      <c r="AU4171" s="10" t="s">
        <v>10029</v>
      </c>
      <c r="AV4171" s="33">
        <f t="shared" si="451"/>
        <v>24</v>
      </c>
      <c r="AX4171" s="53">
        <v>18955.22</v>
      </c>
      <c r="AY4171" s="50">
        <f t="shared" si="452"/>
        <v>18955</v>
      </c>
      <c r="BA4171" s="10">
        <v>5.0999999999999996</v>
      </c>
      <c r="BB4171" s="50" t="str">
        <f t="shared" si="453"/>
        <v>Normal</v>
      </c>
    </row>
    <row r="4172" spans="18:54" ht="15.5" x14ac:dyDescent="0.35">
      <c r="R4172" s="7" t="s">
        <v>6740</v>
      </c>
      <c r="S4172" s="10" t="s">
        <v>7952</v>
      </c>
      <c r="T4172" s="16" t="s">
        <v>6340</v>
      </c>
      <c r="U4172" t="s">
        <v>8355</v>
      </c>
      <c r="X4172" s="27">
        <v>1</v>
      </c>
      <c r="Y4172" s="25">
        <f t="shared" si="447"/>
        <v>1</v>
      </c>
      <c r="AB4172" s="10" t="s">
        <v>2380</v>
      </c>
      <c r="AC4172" s="7" t="s">
        <v>2380</v>
      </c>
      <c r="AF4172" s="25" t="str">
        <f t="shared" si="448"/>
        <v>No</v>
      </c>
      <c r="AG4172" s="36" t="str">
        <f t="shared" si="449"/>
        <v>No</v>
      </c>
      <c r="AJ4172" s="25">
        <v>17.05</v>
      </c>
      <c r="AL4172" s="32" t="str">
        <f t="shared" si="450"/>
        <v>Under weight</v>
      </c>
      <c r="AO4172" s="41">
        <v>1992</v>
      </c>
      <c r="AP4172" s="29" t="s">
        <v>15</v>
      </c>
      <c r="AQ4172" s="7">
        <v>30</v>
      </c>
      <c r="AS4172" s="32" t="str">
        <f t="shared" si="446"/>
        <v>30-11-1992</v>
      </c>
      <c r="AU4172" s="10" t="s">
        <v>8367</v>
      </c>
      <c r="AV4172" s="32">
        <f t="shared" si="451"/>
        <v>30</v>
      </c>
      <c r="AX4172" s="53">
        <v>18963.169999999998</v>
      </c>
      <c r="AY4172" s="49">
        <f t="shared" si="452"/>
        <v>18963</v>
      </c>
      <c r="BA4172" s="10">
        <v>5.3</v>
      </c>
      <c r="BB4172" s="49" t="str">
        <f t="shared" si="453"/>
        <v>Normal</v>
      </c>
    </row>
    <row r="4173" spans="18:54" ht="15.5" x14ac:dyDescent="0.35">
      <c r="R4173" s="7" t="s">
        <v>6740</v>
      </c>
      <c r="S4173" s="10" t="s">
        <v>7743</v>
      </c>
      <c r="T4173" s="16" t="s">
        <v>6341</v>
      </c>
      <c r="X4173" s="27" t="s">
        <v>2381</v>
      </c>
      <c r="Y4173" s="25">
        <f t="shared" si="447"/>
        <v>0</v>
      </c>
      <c r="AB4173" s="10" t="s">
        <v>2380</v>
      </c>
      <c r="AC4173" s="7" t="s">
        <v>2380</v>
      </c>
      <c r="AF4173" s="25" t="str">
        <f t="shared" si="448"/>
        <v>No</v>
      </c>
      <c r="AG4173" s="36" t="str">
        <f t="shared" si="449"/>
        <v>No</v>
      </c>
      <c r="AJ4173" s="25">
        <v>37.18</v>
      </c>
      <c r="AL4173" s="33" t="str">
        <f t="shared" si="450"/>
        <v>Obesity</v>
      </c>
      <c r="AO4173" s="42">
        <v>1988</v>
      </c>
      <c r="AP4173" s="30" t="s">
        <v>37</v>
      </c>
      <c r="AQ4173" s="7">
        <v>24</v>
      </c>
      <c r="AS4173" s="33" t="str">
        <f t="shared" si="446"/>
        <v>24-10-1988</v>
      </c>
      <c r="AU4173" s="10" t="s">
        <v>8765</v>
      </c>
      <c r="AV4173" s="33">
        <f t="shared" si="451"/>
        <v>34</v>
      </c>
      <c r="AX4173" s="53">
        <v>18972.5</v>
      </c>
      <c r="AY4173" s="50">
        <f t="shared" si="452"/>
        <v>18973</v>
      </c>
      <c r="BA4173" s="10">
        <v>4.9000000000000004</v>
      </c>
      <c r="BB4173" s="50" t="str">
        <f t="shared" si="453"/>
        <v>Normal</v>
      </c>
    </row>
    <row r="4174" spans="18:54" ht="15.5" x14ac:dyDescent="0.35">
      <c r="R4174" s="7" t="s">
        <v>6740</v>
      </c>
      <c r="S4174" s="10" t="s">
        <v>7035</v>
      </c>
      <c r="T4174" s="16" t="s">
        <v>5683</v>
      </c>
      <c r="X4174" s="27" t="s">
        <v>2381</v>
      </c>
      <c r="Y4174" s="25">
        <f t="shared" si="447"/>
        <v>0</v>
      </c>
      <c r="AB4174" s="10" t="s">
        <v>2380</v>
      </c>
      <c r="AC4174" s="7" t="s">
        <v>2380</v>
      </c>
      <c r="AF4174" s="25" t="str">
        <f t="shared" si="448"/>
        <v>No</v>
      </c>
      <c r="AG4174" s="36" t="str">
        <f t="shared" si="449"/>
        <v>No</v>
      </c>
      <c r="AJ4174" s="25">
        <v>35.200000000000003</v>
      </c>
      <c r="AL4174" s="32" t="str">
        <f t="shared" si="450"/>
        <v>Obesity</v>
      </c>
      <c r="AO4174" s="41">
        <v>1983</v>
      </c>
      <c r="AP4174" s="29" t="s">
        <v>30</v>
      </c>
      <c r="AQ4174" s="7">
        <v>19</v>
      </c>
      <c r="AS4174" s="32" t="str">
        <f t="shared" si="446"/>
        <v>19-12-1983</v>
      </c>
      <c r="AU4174" s="10" t="s">
        <v>10030</v>
      </c>
      <c r="AV4174" s="32">
        <f t="shared" si="451"/>
        <v>39</v>
      </c>
      <c r="AX4174" s="53">
        <v>19023.259999999998</v>
      </c>
      <c r="AY4174" s="51">
        <f t="shared" si="452"/>
        <v>19023</v>
      </c>
      <c r="BA4174" s="10">
        <v>5.55</v>
      </c>
      <c r="BB4174" s="51" t="str">
        <f t="shared" si="453"/>
        <v>Normal</v>
      </c>
    </row>
    <row r="4175" spans="18:54" ht="15.5" x14ac:dyDescent="0.35">
      <c r="R4175" s="7" t="s">
        <v>6740</v>
      </c>
      <c r="S4175" s="10" t="s">
        <v>7953</v>
      </c>
      <c r="T4175" s="16" t="s">
        <v>6342</v>
      </c>
      <c r="X4175" s="27" t="s">
        <v>2381</v>
      </c>
      <c r="Y4175" s="25">
        <f t="shared" si="447"/>
        <v>0</v>
      </c>
      <c r="AB4175" s="10" t="s">
        <v>2380</v>
      </c>
      <c r="AC4175" s="7" t="s">
        <v>2380</v>
      </c>
      <c r="AF4175" s="25" t="str">
        <f t="shared" si="448"/>
        <v>No</v>
      </c>
      <c r="AG4175" s="36" t="str">
        <f t="shared" si="449"/>
        <v>No</v>
      </c>
      <c r="AJ4175" s="25">
        <v>37.335000000000001</v>
      </c>
      <c r="AL4175" s="33" t="str">
        <f t="shared" si="450"/>
        <v>Obesity</v>
      </c>
      <c r="AO4175" s="42">
        <v>1989</v>
      </c>
      <c r="AP4175" s="30" t="s">
        <v>18</v>
      </c>
      <c r="AQ4175" s="7">
        <v>5</v>
      </c>
      <c r="AS4175" s="33" t="str">
        <f t="shared" si="446"/>
        <v>05-06-1989</v>
      </c>
      <c r="AU4175" s="10" t="s">
        <v>10031</v>
      </c>
      <c r="AV4175" s="33">
        <f t="shared" si="451"/>
        <v>34</v>
      </c>
      <c r="AX4175" s="53">
        <v>19040.88</v>
      </c>
      <c r="AY4175" s="50">
        <f t="shared" si="452"/>
        <v>19041</v>
      </c>
      <c r="BA4175" s="10">
        <v>4.95</v>
      </c>
      <c r="BB4175" s="50" t="str">
        <f t="shared" si="453"/>
        <v>Normal</v>
      </c>
    </row>
    <row r="4176" spans="18:54" ht="15.5" x14ac:dyDescent="0.35">
      <c r="R4176" s="7" t="s">
        <v>6740</v>
      </c>
      <c r="S4176" s="10" t="s">
        <v>5865</v>
      </c>
      <c r="T4176" s="16" t="s">
        <v>6343</v>
      </c>
      <c r="X4176" s="27" t="s">
        <v>2381</v>
      </c>
      <c r="Y4176" s="25">
        <f t="shared" si="447"/>
        <v>0</v>
      </c>
      <c r="AB4176" s="10" t="s">
        <v>2382</v>
      </c>
      <c r="AC4176" s="7" t="s">
        <v>2380</v>
      </c>
      <c r="AF4176" s="25" t="str">
        <f t="shared" si="448"/>
        <v>Yes</v>
      </c>
      <c r="AG4176" s="36" t="str">
        <f t="shared" si="449"/>
        <v>No</v>
      </c>
      <c r="AJ4176" s="25">
        <v>27.265000000000001</v>
      </c>
      <c r="AL4176" s="32" t="str">
        <f t="shared" si="450"/>
        <v>Over weight</v>
      </c>
      <c r="AO4176" s="41">
        <v>1993</v>
      </c>
      <c r="AP4176" s="29" t="s">
        <v>20</v>
      </c>
      <c r="AQ4176" s="7">
        <v>28</v>
      </c>
      <c r="AS4176" s="32" t="str">
        <f t="shared" si="446"/>
        <v>28-09-1993</v>
      </c>
      <c r="AU4176" s="10" t="s">
        <v>8399</v>
      </c>
      <c r="AV4176" s="32">
        <f t="shared" si="451"/>
        <v>29</v>
      </c>
      <c r="AX4176" s="53">
        <v>19107.78</v>
      </c>
      <c r="AY4176" s="51">
        <f t="shared" si="452"/>
        <v>19108</v>
      </c>
      <c r="BA4176" s="10">
        <v>6.46</v>
      </c>
      <c r="BB4176" s="51" t="str">
        <f t="shared" si="453"/>
        <v>Prediabetes</v>
      </c>
    </row>
    <row r="4177" spans="18:54" ht="15.5" x14ac:dyDescent="0.35">
      <c r="R4177" s="7" t="s">
        <v>6740</v>
      </c>
      <c r="S4177" s="10" t="s">
        <v>7954</v>
      </c>
      <c r="T4177" s="16" t="s">
        <v>6344</v>
      </c>
      <c r="X4177" s="27" t="s">
        <v>2381</v>
      </c>
      <c r="Y4177" s="25">
        <f t="shared" si="447"/>
        <v>0</v>
      </c>
      <c r="AB4177" s="10" t="s">
        <v>2382</v>
      </c>
      <c r="AC4177" s="7" t="s">
        <v>2380</v>
      </c>
      <c r="AF4177" s="25" t="str">
        <f t="shared" si="448"/>
        <v>Yes</v>
      </c>
      <c r="AG4177" s="36" t="str">
        <f t="shared" si="449"/>
        <v>No</v>
      </c>
      <c r="AJ4177" s="25">
        <v>30.8</v>
      </c>
      <c r="AL4177" s="33" t="str">
        <f t="shared" si="450"/>
        <v>Obesity</v>
      </c>
      <c r="AO4177" s="42">
        <v>1979</v>
      </c>
      <c r="AP4177" s="30" t="s">
        <v>10</v>
      </c>
      <c r="AQ4177" s="7">
        <v>2</v>
      </c>
      <c r="AS4177" s="33" t="str">
        <f t="shared" si="446"/>
        <v>02-07-1979</v>
      </c>
      <c r="AU4177" s="10" t="s">
        <v>10032</v>
      </c>
      <c r="AV4177" s="33">
        <f t="shared" si="451"/>
        <v>43</v>
      </c>
      <c r="AX4177" s="53">
        <v>19144.580000000002</v>
      </c>
      <c r="AY4177" s="50">
        <f t="shared" si="452"/>
        <v>19145</v>
      </c>
      <c r="BA4177" s="10">
        <v>4.9000000000000004</v>
      </c>
      <c r="BB4177" s="50" t="str">
        <f t="shared" si="453"/>
        <v>Normal</v>
      </c>
    </row>
    <row r="4178" spans="18:54" ht="15.5" x14ac:dyDescent="0.35">
      <c r="R4178" s="7" t="s">
        <v>6739</v>
      </c>
      <c r="S4178" s="10" t="s">
        <v>7955</v>
      </c>
      <c r="T4178" s="16" t="s">
        <v>6345</v>
      </c>
      <c r="X4178" s="27">
        <v>1</v>
      </c>
      <c r="Y4178" s="25">
        <f t="shared" si="447"/>
        <v>1</v>
      </c>
      <c r="AB4178" s="10" t="s">
        <v>2380</v>
      </c>
      <c r="AC4178" s="7" t="s">
        <v>2380</v>
      </c>
      <c r="AF4178" s="25" t="str">
        <f t="shared" si="448"/>
        <v>No</v>
      </c>
      <c r="AG4178" s="36" t="str">
        <f t="shared" si="449"/>
        <v>No</v>
      </c>
      <c r="AJ4178" s="25">
        <v>30.21</v>
      </c>
      <c r="AL4178" s="32" t="str">
        <f t="shared" si="450"/>
        <v>Obesity</v>
      </c>
      <c r="AO4178" s="41">
        <v>1991</v>
      </c>
      <c r="AP4178" s="29" t="s">
        <v>20</v>
      </c>
      <c r="AQ4178" s="7">
        <v>16</v>
      </c>
      <c r="AS4178" s="32" t="str">
        <f t="shared" si="446"/>
        <v>16-09-1991</v>
      </c>
      <c r="AU4178" s="10" t="s">
        <v>10033</v>
      </c>
      <c r="AV4178" s="32">
        <f t="shared" si="451"/>
        <v>31</v>
      </c>
      <c r="AX4178" s="53">
        <v>19199.939999999999</v>
      </c>
      <c r="AY4178" s="51">
        <f t="shared" si="452"/>
        <v>19200</v>
      </c>
      <c r="BA4178" s="10">
        <v>5.21</v>
      </c>
      <c r="BB4178" s="51" t="str">
        <f t="shared" si="453"/>
        <v>Normal</v>
      </c>
    </row>
    <row r="4179" spans="18:54" ht="15.5" x14ac:dyDescent="0.35">
      <c r="R4179" s="7" t="s">
        <v>6740</v>
      </c>
      <c r="S4179" s="10" t="s">
        <v>7122</v>
      </c>
      <c r="T4179" s="16" t="s">
        <v>5444</v>
      </c>
      <c r="X4179" s="27">
        <v>1</v>
      </c>
      <c r="Y4179" s="25">
        <f t="shared" si="447"/>
        <v>1</v>
      </c>
      <c r="AB4179" s="10" t="s">
        <v>2380</v>
      </c>
      <c r="AC4179" s="7" t="s">
        <v>2380</v>
      </c>
      <c r="AF4179" s="25" t="str">
        <f t="shared" si="448"/>
        <v>No</v>
      </c>
      <c r="AG4179" s="36" t="str">
        <f t="shared" si="449"/>
        <v>No</v>
      </c>
      <c r="AJ4179" s="25">
        <v>35.340000000000003</v>
      </c>
      <c r="AL4179" s="33" t="str">
        <f t="shared" si="450"/>
        <v>Obesity</v>
      </c>
      <c r="AO4179" s="42">
        <v>1985</v>
      </c>
      <c r="AP4179" s="30" t="s">
        <v>30</v>
      </c>
      <c r="AQ4179" s="7">
        <v>28</v>
      </c>
      <c r="AS4179" s="33" t="str">
        <f t="shared" si="446"/>
        <v>28-12-1985</v>
      </c>
      <c r="AU4179" s="10" t="s">
        <v>8906</v>
      </c>
      <c r="AV4179" s="33">
        <f t="shared" si="451"/>
        <v>37</v>
      </c>
      <c r="AX4179" s="53">
        <v>19214.71</v>
      </c>
      <c r="AY4179" s="50">
        <f t="shared" si="452"/>
        <v>19215</v>
      </c>
      <c r="BA4179" s="10">
        <v>4.13</v>
      </c>
      <c r="BB4179" s="50" t="str">
        <f t="shared" si="453"/>
        <v>Normal</v>
      </c>
    </row>
    <row r="4180" spans="18:54" ht="15.5" x14ac:dyDescent="0.35">
      <c r="R4180" s="7" t="s">
        <v>6739</v>
      </c>
      <c r="S4180" s="10" t="s">
        <v>7956</v>
      </c>
      <c r="T4180" s="16" t="s">
        <v>6346</v>
      </c>
      <c r="X4180" s="27" t="s">
        <v>2381</v>
      </c>
      <c r="Y4180" s="25">
        <f t="shared" si="447"/>
        <v>0</v>
      </c>
      <c r="AB4180" s="10" t="s">
        <v>2380</v>
      </c>
      <c r="AC4180" s="7" t="s">
        <v>2380</v>
      </c>
      <c r="AF4180" s="25" t="str">
        <f t="shared" si="448"/>
        <v>No</v>
      </c>
      <c r="AG4180" s="36" t="str">
        <f t="shared" si="449"/>
        <v>No</v>
      </c>
      <c r="AJ4180" s="25">
        <v>26.695</v>
      </c>
      <c r="AL4180" s="32" t="str">
        <f t="shared" si="450"/>
        <v>Over weight</v>
      </c>
      <c r="AO4180" s="41">
        <v>1967</v>
      </c>
      <c r="AP4180" s="29" t="s">
        <v>10</v>
      </c>
      <c r="AQ4180" s="7">
        <v>29</v>
      </c>
      <c r="AS4180" s="32" t="str">
        <f t="shared" si="446"/>
        <v>29-07-1967</v>
      </c>
      <c r="AU4180" s="10" t="s">
        <v>10034</v>
      </c>
      <c r="AV4180" s="32">
        <f t="shared" si="451"/>
        <v>55</v>
      </c>
      <c r="AX4180" s="53">
        <v>19259.96</v>
      </c>
      <c r="AY4180" s="49">
        <f t="shared" si="452"/>
        <v>19260</v>
      </c>
      <c r="BA4180" s="10">
        <v>5.28</v>
      </c>
      <c r="BB4180" s="49" t="str">
        <f t="shared" si="453"/>
        <v>Normal</v>
      </c>
    </row>
    <row r="4181" spans="18:54" ht="15.5" x14ac:dyDescent="0.35">
      <c r="R4181" s="7" t="s">
        <v>6739</v>
      </c>
      <c r="S4181" s="10" t="s">
        <v>7957</v>
      </c>
      <c r="T4181" s="16" t="s">
        <v>6347</v>
      </c>
      <c r="X4181" s="27" t="s">
        <v>2381</v>
      </c>
      <c r="Y4181" s="25">
        <f t="shared" si="447"/>
        <v>0</v>
      </c>
      <c r="AB4181" s="10" t="s">
        <v>2382</v>
      </c>
      <c r="AC4181" s="7" t="s">
        <v>2380</v>
      </c>
      <c r="AF4181" s="25" t="str">
        <f t="shared" si="448"/>
        <v>Yes</v>
      </c>
      <c r="AG4181" s="36" t="str">
        <f t="shared" si="449"/>
        <v>No</v>
      </c>
      <c r="AJ4181" s="25">
        <v>29.355</v>
      </c>
      <c r="AL4181" s="33" t="str">
        <f t="shared" si="450"/>
        <v>Over weight</v>
      </c>
      <c r="AO4181" s="42">
        <v>1966</v>
      </c>
      <c r="AP4181" s="30" t="s">
        <v>15</v>
      </c>
      <c r="AQ4181" s="7">
        <v>15</v>
      </c>
      <c r="AS4181" s="33" t="str">
        <f t="shared" si="446"/>
        <v>15-11-1966</v>
      </c>
      <c r="AU4181" s="10" t="s">
        <v>10035</v>
      </c>
      <c r="AV4181" s="33">
        <f t="shared" si="451"/>
        <v>56</v>
      </c>
      <c r="AX4181" s="53">
        <v>19321.060000000001</v>
      </c>
      <c r="AY4181" s="50">
        <f t="shared" si="452"/>
        <v>19321</v>
      </c>
      <c r="BA4181" s="10">
        <v>4.68</v>
      </c>
      <c r="BB4181" s="50" t="str">
        <f t="shared" si="453"/>
        <v>Normal</v>
      </c>
    </row>
    <row r="4182" spans="18:54" ht="15.5" x14ac:dyDescent="0.35">
      <c r="R4182" s="7" t="s">
        <v>6739</v>
      </c>
      <c r="S4182" s="10" t="s">
        <v>7958</v>
      </c>
      <c r="T4182" s="16" t="s">
        <v>6348</v>
      </c>
      <c r="X4182" s="27" t="s">
        <v>2381</v>
      </c>
      <c r="Y4182" s="25">
        <f t="shared" si="447"/>
        <v>0</v>
      </c>
      <c r="AB4182" s="10" t="s">
        <v>2380</v>
      </c>
      <c r="AC4182" s="7" t="s">
        <v>2380</v>
      </c>
      <c r="AF4182" s="25" t="str">
        <f t="shared" si="448"/>
        <v>No</v>
      </c>
      <c r="AG4182" s="36" t="str">
        <f t="shared" si="449"/>
        <v>No</v>
      </c>
      <c r="AJ4182" s="25">
        <v>29.59</v>
      </c>
      <c r="AL4182" s="32" t="str">
        <f t="shared" si="450"/>
        <v>Over weight</v>
      </c>
      <c r="AO4182" s="41">
        <v>1991</v>
      </c>
      <c r="AP4182" s="29" t="s">
        <v>35</v>
      </c>
      <c r="AQ4182" s="7">
        <v>24</v>
      </c>
      <c r="AS4182" s="32" t="str">
        <f t="shared" si="446"/>
        <v>24-08-1991</v>
      </c>
      <c r="AU4182" s="10" t="s">
        <v>10036</v>
      </c>
      <c r="AV4182" s="32">
        <f t="shared" si="451"/>
        <v>31</v>
      </c>
      <c r="AX4182" s="53">
        <v>19350.37</v>
      </c>
      <c r="AY4182" s="51">
        <f t="shared" si="452"/>
        <v>19350</v>
      </c>
      <c r="BA4182" s="10">
        <v>4.0599999999999996</v>
      </c>
      <c r="BB4182" s="51" t="str">
        <f t="shared" si="453"/>
        <v>Normal</v>
      </c>
    </row>
    <row r="4183" spans="18:54" ht="15.5" x14ac:dyDescent="0.35">
      <c r="R4183" s="7" t="s">
        <v>6739</v>
      </c>
      <c r="S4183" s="10" t="s">
        <v>7890</v>
      </c>
      <c r="T4183" s="16" t="s">
        <v>6349</v>
      </c>
      <c r="X4183" s="27">
        <v>1</v>
      </c>
      <c r="Y4183" s="25">
        <f t="shared" si="447"/>
        <v>1</v>
      </c>
      <c r="AB4183" s="10" t="s">
        <v>2380</v>
      </c>
      <c r="AC4183" s="7" t="s">
        <v>2380</v>
      </c>
      <c r="AF4183" s="25" t="str">
        <f t="shared" si="448"/>
        <v>No</v>
      </c>
      <c r="AG4183" s="36" t="str">
        <f t="shared" si="449"/>
        <v>No</v>
      </c>
      <c r="AJ4183" s="25">
        <v>31.35</v>
      </c>
      <c r="AL4183" s="33" t="str">
        <f t="shared" si="450"/>
        <v>Obesity</v>
      </c>
      <c r="AO4183" s="42">
        <v>1987</v>
      </c>
      <c r="AP4183" s="30" t="s">
        <v>18</v>
      </c>
      <c r="AQ4183" s="7">
        <v>30</v>
      </c>
      <c r="AS4183" s="33" t="str">
        <f t="shared" si="446"/>
        <v>30-06-1987</v>
      </c>
      <c r="AU4183" s="10" t="s">
        <v>10037</v>
      </c>
      <c r="AV4183" s="33">
        <f t="shared" si="451"/>
        <v>35</v>
      </c>
      <c r="AX4183" s="53">
        <v>19362</v>
      </c>
      <c r="AY4183" s="50">
        <f t="shared" si="452"/>
        <v>19362</v>
      </c>
      <c r="BA4183" s="10">
        <v>4.2</v>
      </c>
      <c r="BB4183" s="50" t="str">
        <f t="shared" si="453"/>
        <v>Normal</v>
      </c>
    </row>
    <row r="4184" spans="18:54" ht="15.5" x14ac:dyDescent="0.35">
      <c r="R4184" s="7" t="s">
        <v>6739</v>
      </c>
      <c r="S4184" s="10" t="s">
        <v>7106</v>
      </c>
      <c r="T4184" s="16" t="s">
        <v>6350</v>
      </c>
      <c r="X4184" s="27" t="s">
        <v>2381</v>
      </c>
      <c r="Y4184" s="25">
        <f t="shared" si="447"/>
        <v>0</v>
      </c>
      <c r="AB4184" s="10" t="s">
        <v>2380</v>
      </c>
      <c r="AC4184" s="7" t="s">
        <v>2380</v>
      </c>
      <c r="AF4184" s="25" t="str">
        <f t="shared" si="448"/>
        <v>No</v>
      </c>
      <c r="AG4184" s="36" t="str">
        <f t="shared" si="449"/>
        <v>No</v>
      </c>
      <c r="AJ4184" s="25">
        <v>20.52</v>
      </c>
      <c r="AL4184" s="32" t="str">
        <f t="shared" si="450"/>
        <v xml:space="preserve">Normal Weight 
</v>
      </c>
      <c r="AO4184" s="41">
        <v>1993</v>
      </c>
      <c r="AP4184" s="29" t="s">
        <v>20</v>
      </c>
      <c r="AQ4184" s="7">
        <v>6</v>
      </c>
      <c r="AS4184" s="32" t="str">
        <f t="shared" si="446"/>
        <v>06-09-1993</v>
      </c>
      <c r="AU4184" s="10" t="s">
        <v>10038</v>
      </c>
      <c r="AV4184" s="32">
        <f t="shared" si="451"/>
        <v>29</v>
      </c>
      <c r="AX4184" s="53">
        <v>19442.349999999999</v>
      </c>
      <c r="AY4184" s="51">
        <f t="shared" si="452"/>
        <v>19442</v>
      </c>
      <c r="BA4184" s="10">
        <v>4.83</v>
      </c>
      <c r="BB4184" s="51" t="str">
        <f t="shared" si="453"/>
        <v>Normal</v>
      </c>
    </row>
    <row r="4185" spans="18:54" ht="15.5" x14ac:dyDescent="0.35">
      <c r="R4185" s="7" t="s">
        <v>6740</v>
      </c>
      <c r="S4185" s="10" t="s">
        <v>7959</v>
      </c>
      <c r="T4185" s="16" t="s">
        <v>4922</v>
      </c>
      <c r="X4185" s="27">
        <v>1</v>
      </c>
      <c r="Y4185" s="25">
        <f t="shared" si="447"/>
        <v>1</v>
      </c>
      <c r="AB4185" s="10" t="s">
        <v>2382</v>
      </c>
      <c r="AC4185" s="7" t="s">
        <v>2380</v>
      </c>
      <c r="AF4185" s="25" t="str">
        <f t="shared" si="448"/>
        <v>Yes</v>
      </c>
      <c r="AG4185" s="36" t="str">
        <f t="shared" si="449"/>
        <v>No</v>
      </c>
      <c r="AJ4185" s="25">
        <v>42.9</v>
      </c>
      <c r="AL4185" s="33" t="str">
        <f t="shared" si="450"/>
        <v>Obesity</v>
      </c>
      <c r="AO4185" s="42">
        <v>1982</v>
      </c>
      <c r="AP4185" s="30" t="s">
        <v>30</v>
      </c>
      <c r="AQ4185" s="7">
        <v>15</v>
      </c>
      <c r="AS4185" s="33" t="str">
        <f t="shared" si="446"/>
        <v>15-12-1982</v>
      </c>
      <c r="AU4185" s="10" t="s">
        <v>10039</v>
      </c>
      <c r="AV4185" s="33">
        <f t="shared" si="451"/>
        <v>40</v>
      </c>
      <c r="AX4185" s="53">
        <v>19444.27</v>
      </c>
      <c r="AY4185" s="50">
        <f t="shared" si="452"/>
        <v>19444</v>
      </c>
      <c r="BA4185" s="10">
        <v>4.87</v>
      </c>
      <c r="BB4185" s="50" t="str">
        <f t="shared" si="453"/>
        <v>Normal</v>
      </c>
    </row>
    <row r="4186" spans="18:54" ht="15.5" x14ac:dyDescent="0.35">
      <c r="R4186" s="7" t="s">
        <v>6739</v>
      </c>
      <c r="S4186" s="10" t="s">
        <v>6922</v>
      </c>
      <c r="T4186" s="16" t="s">
        <v>5684</v>
      </c>
      <c r="X4186" s="27">
        <v>1</v>
      </c>
      <c r="Y4186" s="25">
        <f t="shared" si="447"/>
        <v>1</v>
      </c>
      <c r="AB4186" s="10" t="s">
        <v>2380</v>
      </c>
      <c r="AC4186" s="7" t="s">
        <v>2380</v>
      </c>
      <c r="AF4186" s="25" t="str">
        <f t="shared" si="448"/>
        <v>No</v>
      </c>
      <c r="AG4186" s="36" t="str">
        <f t="shared" si="449"/>
        <v>No</v>
      </c>
      <c r="AJ4186" s="25">
        <v>24.6</v>
      </c>
      <c r="AL4186" s="32" t="str">
        <f t="shared" si="450"/>
        <v xml:space="preserve">Normal Weight 
</v>
      </c>
      <c r="AO4186" s="41">
        <v>1987</v>
      </c>
      <c r="AP4186" s="29" t="s">
        <v>15</v>
      </c>
      <c r="AQ4186" s="7">
        <v>30</v>
      </c>
      <c r="AS4186" s="32" t="str">
        <f t="shared" si="446"/>
        <v>30-11-1987</v>
      </c>
      <c r="AU4186" s="10" t="s">
        <v>10040</v>
      </c>
      <c r="AV4186" s="32">
        <f t="shared" si="451"/>
        <v>35</v>
      </c>
      <c r="AX4186" s="53">
        <v>19496.72</v>
      </c>
      <c r="AY4186" s="51">
        <f t="shared" si="452"/>
        <v>19497</v>
      </c>
      <c r="BA4186" s="10">
        <v>5.86</v>
      </c>
      <c r="BB4186" s="51" t="str">
        <f t="shared" si="453"/>
        <v>Prediabetes</v>
      </c>
    </row>
    <row r="4187" spans="18:54" ht="15.5" x14ac:dyDescent="0.35">
      <c r="R4187" s="7" t="s">
        <v>6739</v>
      </c>
      <c r="S4187" s="10" t="s">
        <v>7854</v>
      </c>
      <c r="T4187" s="16" t="s">
        <v>5115</v>
      </c>
      <c r="X4187" s="27">
        <v>1</v>
      </c>
      <c r="Y4187" s="25">
        <f t="shared" si="447"/>
        <v>1</v>
      </c>
      <c r="AB4187" s="10" t="s">
        <v>2380</v>
      </c>
      <c r="AC4187" s="7" t="s">
        <v>2380</v>
      </c>
      <c r="AF4187" s="25" t="str">
        <f t="shared" si="448"/>
        <v>No</v>
      </c>
      <c r="AG4187" s="36" t="str">
        <f t="shared" si="449"/>
        <v>No</v>
      </c>
      <c r="AJ4187" s="25">
        <v>28.405000000000001</v>
      </c>
      <c r="AL4187" s="33" t="str">
        <f t="shared" si="450"/>
        <v>Over weight</v>
      </c>
      <c r="AO4187" s="42">
        <v>1980</v>
      </c>
      <c r="AP4187" s="30" t="s">
        <v>15</v>
      </c>
      <c r="AQ4187" s="7">
        <v>8</v>
      </c>
      <c r="AS4187" s="33" t="str">
        <f t="shared" si="446"/>
        <v>08-11-1980</v>
      </c>
      <c r="AU4187" s="10" t="s">
        <v>9283</v>
      </c>
      <c r="AV4187" s="33">
        <f t="shared" si="451"/>
        <v>42</v>
      </c>
      <c r="AX4187" s="53">
        <v>19515.54</v>
      </c>
      <c r="AY4187" s="50">
        <f t="shared" si="452"/>
        <v>19516</v>
      </c>
      <c r="BA4187" s="10">
        <v>4.12</v>
      </c>
      <c r="BB4187" s="50" t="str">
        <f t="shared" si="453"/>
        <v>Normal</v>
      </c>
    </row>
    <row r="4188" spans="18:54" ht="15.5" x14ac:dyDescent="0.35">
      <c r="R4188" s="7" t="s">
        <v>6740</v>
      </c>
      <c r="S4188" s="10" t="s">
        <v>7960</v>
      </c>
      <c r="T4188" s="16" t="s">
        <v>6351</v>
      </c>
      <c r="X4188" s="27">
        <v>1</v>
      </c>
      <c r="Y4188" s="25">
        <f t="shared" si="447"/>
        <v>1</v>
      </c>
      <c r="AB4188" s="10" t="s">
        <v>2382</v>
      </c>
      <c r="AC4188" s="7" t="s">
        <v>2380</v>
      </c>
      <c r="AF4188" s="25" t="str">
        <f t="shared" si="448"/>
        <v>Yes</v>
      </c>
      <c r="AG4188" s="36" t="str">
        <f t="shared" si="449"/>
        <v>No</v>
      </c>
      <c r="AJ4188" s="25">
        <v>34.674999999999997</v>
      </c>
      <c r="AL4188" s="32" t="str">
        <f t="shared" si="450"/>
        <v>Obesity</v>
      </c>
      <c r="AO4188" s="41">
        <v>1992</v>
      </c>
      <c r="AP4188" s="29" t="s">
        <v>35</v>
      </c>
      <c r="AQ4188" s="7">
        <v>19</v>
      </c>
      <c r="AS4188" s="32" t="str">
        <f t="shared" si="446"/>
        <v>19-08-1992</v>
      </c>
      <c r="AU4188" s="10" t="s">
        <v>10041</v>
      </c>
      <c r="AV4188" s="32">
        <f t="shared" si="451"/>
        <v>30</v>
      </c>
      <c r="AX4188" s="53">
        <v>19521.97</v>
      </c>
      <c r="AY4188" s="49">
        <f t="shared" si="452"/>
        <v>19522</v>
      </c>
      <c r="BA4188" s="10">
        <v>5.71</v>
      </c>
      <c r="BB4188" s="49" t="str">
        <f t="shared" si="453"/>
        <v>Prediabetes</v>
      </c>
    </row>
    <row r="4189" spans="18:54" ht="15.5" x14ac:dyDescent="0.35">
      <c r="R4189" s="7" t="s">
        <v>6739</v>
      </c>
      <c r="S4189" s="10" t="s">
        <v>7961</v>
      </c>
      <c r="T4189" s="16" t="s">
        <v>6352</v>
      </c>
      <c r="X4189" s="27">
        <v>1</v>
      </c>
      <c r="Y4189" s="25">
        <f t="shared" si="447"/>
        <v>1</v>
      </c>
      <c r="AB4189" s="10" t="s">
        <v>2380</v>
      </c>
      <c r="AC4189" s="7" t="s">
        <v>2380</v>
      </c>
      <c r="AF4189" s="25" t="str">
        <f t="shared" si="448"/>
        <v>No</v>
      </c>
      <c r="AG4189" s="36" t="str">
        <f t="shared" si="449"/>
        <v>No</v>
      </c>
      <c r="AJ4189" s="25">
        <v>18.850000000000001</v>
      </c>
      <c r="AL4189" s="33" t="str">
        <f t="shared" si="450"/>
        <v xml:space="preserve">Normal Weight 
</v>
      </c>
      <c r="AO4189" s="42">
        <v>1985</v>
      </c>
      <c r="AP4189" s="30" t="s">
        <v>20</v>
      </c>
      <c r="AQ4189" s="7">
        <v>17</v>
      </c>
      <c r="AS4189" s="33" t="str">
        <f t="shared" si="446"/>
        <v>17-09-1985</v>
      </c>
      <c r="AU4189" s="10" t="s">
        <v>10042</v>
      </c>
      <c r="AV4189" s="33">
        <f t="shared" si="451"/>
        <v>37</v>
      </c>
      <c r="AX4189" s="53">
        <v>19539.240000000002</v>
      </c>
      <c r="AY4189" s="50">
        <f t="shared" si="452"/>
        <v>19539</v>
      </c>
      <c r="BA4189" s="10">
        <v>6.03</v>
      </c>
      <c r="BB4189" s="50" t="str">
        <f t="shared" si="453"/>
        <v>Prediabetes</v>
      </c>
    </row>
    <row r="4190" spans="18:54" ht="15.5" x14ac:dyDescent="0.35">
      <c r="R4190" s="7" t="s">
        <v>6742</v>
      </c>
      <c r="S4190" s="10" t="s">
        <v>7621</v>
      </c>
      <c r="T4190" s="16" t="s">
        <v>6353</v>
      </c>
      <c r="X4190" s="27">
        <v>1</v>
      </c>
      <c r="Y4190" s="25">
        <f t="shared" si="447"/>
        <v>1</v>
      </c>
      <c r="AB4190" s="10" t="s">
        <v>2380</v>
      </c>
      <c r="AC4190" s="7" t="s">
        <v>2380</v>
      </c>
      <c r="AF4190" s="25" t="str">
        <f t="shared" si="448"/>
        <v>No</v>
      </c>
      <c r="AG4190" s="36" t="str">
        <f t="shared" si="449"/>
        <v>No</v>
      </c>
      <c r="AJ4190" s="25">
        <v>34.130000000000003</v>
      </c>
      <c r="AL4190" s="32" t="str">
        <f t="shared" si="450"/>
        <v>Obesity</v>
      </c>
      <c r="AO4190" s="41">
        <v>1963</v>
      </c>
      <c r="AP4190" s="29" t="s">
        <v>10</v>
      </c>
      <c r="AQ4190" s="7">
        <v>14</v>
      </c>
      <c r="AS4190" s="32" t="str">
        <f t="shared" si="446"/>
        <v>14-07-1963</v>
      </c>
      <c r="AU4190" s="10" t="s">
        <v>10043</v>
      </c>
      <c r="AV4190" s="32">
        <f t="shared" si="451"/>
        <v>59</v>
      </c>
      <c r="AX4190" s="53">
        <v>19551.34</v>
      </c>
      <c r="AY4190" s="51">
        <f t="shared" si="452"/>
        <v>19551</v>
      </c>
      <c r="BA4190" s="10">
        <v>5.65</v>
      </c>
      <c r="BB4190" s="51" t="str">
        <f t="shared" si="453"/>
        <v>Normal</v>
      </c>
    </row>
    <row r="4191" spans="18:54" ht="15.5" x14ac:dyDescent="0.35">
      <c r="R4191" s="7" t="s">
        <v>6740</v>
      </c>
      <c r="S4191" s="10" t="s">
        <v>7293</v>
      </c>
      <c r="T4191" s="16" t="s">
        <v>6354</v>
      </c>
      <c r="X4191" s="27" t="s">
        <v>2381</v>
      </c>
      <c r="Y4191" s="25">
        <f t="shared" si="447"/>
        <v>0</v>
      </c>
      <c r="AB4191" s="10" t="s">
        <v>2380</v>
      </c>
      <c r="AC4191" s="7" t="s">
        <v>2380</v>
      </c>
      <c r="AF4191" s="25" t="str">
        <f t="shared" si="448"/>
        <v>No</v>
      </c>
      <c r="AG4191" s="36" t="str">
        <f t="shared" si="449"/>
        <v>No</v>
      </c>
      <c r="AJ4191" s="25">
        <v>17.34</v>
      </c>
      <c r="AL4191" s="33" t="str">
        <f t="shared" si="450"/>
        <v>Under weight</v>
      </c>
      <c r="AO4191" s="42">
        <v>1978</v>
      </c>
      <c r="AP4191" s="30" t="s">
        <v>20</v>
      </c>
      <c r="AQ4191" s="7">
        <v>24</v>
      </c>
      <c r="AS4191" s="33" t="str">
        <f t="shared" si="446"/>
        <v>24-09-1978</v>
      </c>
      <c r="AU4191" s="10" t="s">
        <v>10044</v>
      </c>
      <c r="AV4191" s="33">
        <f t="shared" si="451"/>
        <v>44</v>
      </c>
      <c r="AX4191" s="53">
        <v>19594.810000000001</v>
      </c>
      <c r="AY4191" s="50">
        <f t="shared" si="452"/>
        <v>19595</v>
      </c>
      <c r="BA4191" s="10">
        <v>5.05</v>
      </c>
      <c r="BB4191" s="50" t="str">
        <f t="shared" si="453"/>
        <v>Normal</v>
      </c>
    </row>
    <row r="4192" spans="18:54" ht="15.5" x14ac:dyDescent="0.35">
      <c r="R4192" s="7" t="s">
        <v>6740</v>
      </c>
      <c r="S4192" s="10" t="s">
        <v>7962</v>
      </c>
      <c r="T4192" s="16" t="s">
        <v>6355</v>
      </c>
      <c r="X4192" s="27" t="s">
        <v>2381</v>
      </c>
      <c r="Y4192" s="25">
        <f t="shared" si="447"/>
        <v>0</v>
      </c>
      <c r="AB4192" s="10" t="s">
        <v>2380</v>
      </c>
      <c r="AC4192" s="7" t="s">
        <v>2380</v>
      </c>
      <c r="AF4192" s="25" t="str">
        <f t="shared" si="448"/>
        <v>No</v>
      </c>
      <c r="AG4192" s="36" t="str">
        <f t="shared" si="449"/>
        <v>No</v>
      </c>
      <c r="AJ4192" s="25">
        <v>17.440000000000001</v>
      </c>
      <c r="AL4192" s="32" t="str">
        <f t="shared" si="450"/>
        <v>Under weight</v>
      </c>
      <c r="AO4192" s="41">
        <v>1994</v>
      </c>
      <c r="AP4192" s="29" t="s">
        <v>35</v>
      </c>
      <c r="AQ4192" s="7">
        <v>27</v>
      </c>
      <c r="AS4192" s="32" t="str">
        <f t="shared" si="446"/>
        <v>27-08-1994</v>
      </c>
      <c r="AU4192" s="10" t="s">
        <v>10045</v>
      </c>
      <c r="AV4192" s="32">
        <f t="shared" si="451"/>
        <v>28</v>
      </c>
      <c r="AX4192" s="53">
        <v>19673.34</v>
      </c>
      <c r="AY4192" s="51">
        <f t="shared" si="452"/>
        <v>19673</v>
      </c>
      <c r="BA4192" s="10">
        <v>6.26</v>
      </c>
      <c r="BB4192" s="51" t="str">
        <f t="shared" si="453"/>
        <v>Prediabetes</v>
      </c>
    </row>
    <row r="4193" spans="18:54" ht="15.5" x14ac:dyDescent="0.35">
      <c r="R4193" s="7" t="s">
        <v>6740</v>
      </c>
      <c r="S4193" s="10" t="s">
        <v>7963</v>
      </c>
      <c r="T4193" s="16" t="s">
        <v>6356</v>
      </c>
      <c r="X4193" s="27">
        <v>1</v>
      </c>
      <c r="Y4193" s="25">
        <f t="shared" si="447"/>
        <v>1</v>
      </c>
      <c r="AB4193" s="10" t="s">
        <v>2382</v>
      </c>
      <c r="AC4193" s="7" t="s">
        <v>2380</v>
      </c>
      <c r="AF4193" s="25" t="str">
        <f t="shared" si="448"/>
        <v>Yes</v>
      </c>
      <c r="AG4193" s="36" t="str">
        <f t="shared" si="449"/>
        <v>No</v>
      </c>
      <c r="AJ4193" s="25">
        <v>33.659999999999997</v>
      </c>
      <c r="AL4193" s="33" t="str">
        <f t="shared" si="450"/>
        <v>Obesity</v>
      </c>
      <c r="AO4193" s="42">
        <v>1990</v>
      </c>
      <c r="AP4193" s="30" t="s">
        <v>35</v>
      </c>
      <c r="AQ4193" s="7">
        <v>8</v>
      </c>
      <c r="AS4193" s="33" t="str">
        <f t="shared" si="446"/>
        <v>08-08-1990</v>
      </c>
      <c r="AU4193" s="10" t="s">
        <v>8827</v>
      </c>
      <c r="AV4193" s="33">
        <f t="shared" si="451"/>
        <v>32</v>
      </c>
      <c r="AX4193" s="53">
        <v>19719.689999999999</v>
      </c>
      <c r="AY4193" s="50">
        <f t="shared" si="452"/>
        <v>19720</v>
      </c>
      <c r="BA4193" s="10">
        <v>4.08</v>
      </c>
      <c r="BB4193" s="50" t="str">
        <f t="shared" si="453"/>
        <v>Normal</v>
      </c>
    </row>
    <row r="4194" spans="18:54" ht="15.5" x14ac:dyDescent="0.35">
      <c r="R4194" s="7" t="s">
        <v>6740</v>
      </c>
      <c r="S4194" s="10" t="s">
        <v>7964</v>
      </c>
      <c r="T4194" s="16" t="s">
        <v>5813</v>
      </c>
      <c r="X4194" s="27">
        <v>1</v>
      </c>
      <c r="Y4194" s="25">
        <f t="shared" si="447"/>
        <v>1</v>
      </c>
      <c r="AB4194" s="10" t="s">
        <v>2382</v>
      </c>
      <c r="AC4194" s="7" t="s">
        <v>2380</v>
      </c>
      <c r="AF4194" s="25" t="str">
        <f t="shared" si="448"/>
        <v>Yes</v>
      </c>
      <c r="AG4194" s="36" t="str">
        <f t="shared" si="449"/>
        <v>No</v>
      </c>
      <c r="AJ4194" s="25">
        <v>21.375</v>
      </c>
      <c r="AL4194" s="32" t="str">
        <f t="shared" si="450"/>
        <v xml:space="preserve">Normal Weight 
</v>
      </c>
      <c r="AO4194" s="41">
        <v>1972</v>
      </c>
      <c r="AP4194" s="29" t="s">
        <v>18</v>
      </c>
      <c r="AQ4194" s="7">
        <v>14</v>
      </c>
      <c r="AS4194" s="32" t="str">
        <f t="shared" si="446"/>
        <v>14-06-1972</v>
      </c>
      <c r="AU4194" s="10" t="s">
        <v>10046</v>
      </c>
      <c r="AV4194" s="32">
        <f t="shared" si="451"/>
        <v>50</v>
      </c>
      <c r="AX4194" s="53">
        <v>19749.38</v>
      </c>
      <c r="AY4194" s="51">
        <f t="shared" si="452"/>
        <v>19749</v>
      </c>
      <c r="BA4194" s="10">
        <v>6.19</v>
      </c>
      <c r="BB4194" s="51" t="str">
        <f t="shared" si="453"/>
        <v>Prediabetes</v>
      </c>
    </row>
    <row r="4195" spans="18:54" ht="15.5" x14ac:dyDescent="0.35">
      <c r="R4195" s="7" t="s">
        <v>6740</v>
      </c>
      <c r="S4195" s="10" t="s">
        <v>7965</v>
      </c>
      <c r="T4195" s="16" t="s">
        <v>5859</v>
      </c>
      <c r="X4195" s="27">
        <v>1</v>
      </c>
      <c r="Y4195" s="25">
        <f t="shared" si="447"/>
        <v>1</v>
      </c>
      <c r="AB4195" s="10" t="s">
        <v>2380</v>
      </c>
      <c r="AC4195" s="7" t="s">
        <v>2380</v>
      </c>
      <c r="AF4195" s="25" t="str">
        <f t="shared" si="448"/>
        <v>No</v>
      </c>
      <c r="AG4195" s="36" t="str">
        <f t="shared" si="449"/>
        <v>No</v>
      </c>
      <c r="AJ4195" s="25">
        <v>27.14</v>
      </c>
      <c r="AL4195" s="33" t="str">
        <f t="shared" si="450"/>
        <v>Over weight</v>
      </c>
      <c r="AO4195" s="42">
        <v>1979</v>
      </c>
      <c r="AP4195" s="30" t="s">
        <v>37</v>
      </c>
      <c r="AQ4195" s="7">
        <v>30</v>
      </c>
      <c r="AS4195" s="33" t="str">
        <f t="shared" si="446"/>
        <v>30-10-1979</v>
      </c>
      <c r="AU4195" s="10" t="s">
        <v>10047</v>
      </c>
      <c r="AV4195" s="33">
        <f t="shared" si="451"/>
        <v>43</v>
      </c>
      <c r="AX4195" s="53">
        <v>19798.05</v>
      </c>
      <c r="AY4195" s="50">
        <f t="shared" si="452"/>
        <v>19798</v>
      </c>
      <c r="BA4195" s="10">
        <v>6.01</v>
      </c>
      <c r="BB4195" s="50" t="str">
        <f t="shared" si="453"/>
        <v>Prediabetes</v>
      </c>
    </row>
    <row r="4196" spans="18:54" ht="15.5" x14ac:dyDescent="0.35">
      <c r="R4196" s="7" t="s">
        <v>6739</v>
      </c>
      <c r="S4196" s="10" t="s">
        <v>6801</v>
      </c>
      <c r="T4196" s="16" t="s">
        <v>6357</v>
      </c>
      <c r="X4196" s="27">
        <v>1</v>
      </c>
      <c r="Y4196" s="25">
        <f t="shared" si="447"/>
        <v>1</v>
      </c>
      <c r="AB4196" s="10" t="s">
        <v>2380</v>
      </c>
      <c r="AC4196" s="7" t="s">
        <v>2380</v>
      </c>
      <c r="AF4196" s="25" t="str">
        <f t="shared" si="448"/>
        <v>No</v>
      </c>
      <c r="AG4196" s="36" t="str">
        <f t="shared" si="449"/>
        <v>No</v>
      </c>
      <c r="AJ4196" s="25">
        <v>35.78</v>
      </c>
      <c r="AL4196" s="32" t="str">
        <f t="shared" si="450"/>
        <v>Obesity</v>
      </c>
      <c r="AO4196" s="41">
        <v>1997</v>
      </c>
      <c r="AP4196" s="29" t="s">
        <v>37</v>
      </c>
      <c r="AQ4196" s="7">
        <v>18</v>
      </c>
      <c r="AS4196" s="32" t="str">
        <f t="shared" si="446"/>
        <v>18-10-1997</v>
      </c>
      <c r="AU4196" s="10" t="s">
        <v>10048</v>
      </c>
      <c r="AV4196" s="32">
        <f t="shared" si="451"/>
        <v>25</v>
      </c>
      <c r="AX4196" s="53">
        <v>19933.46</v>
      </c>
      <c r="AY4196" s="49">
        <f t="shared" si="452"/>
        <v>19933</v>
      </c>
      <c r="BA4196" s="10">
        <v>6.07</v>
      </c>
      <c r="BB4196" s="49" t="str">
        <f t="shared" si="453"/>
        <v>Prediabetes</v>
      </c>
    </row>
    <row r="4197" spans="18:54" ht="15.5" x14ac:dyDescent="0.35">
      <c r="R4197" s="7" t="s">
        <v>6739</v>
      </c>
      <c r="S4197" s="10" t="s">
        <v>7966</v>
      </c>
      <c r="T4197" s="16" t="s">
        <v>6358</v>
      </c>
      <c r="X4197" s="27" t="s">
        <v>2381</v>
      </c>
      <c r="Y4197" s="25">
        <f t="shared" si="447"/>
        <v>0</v>
      </c>
      <c r="AB4197" s="10" t="s">
        <v>2380</v>
      </c>
      <c r="AC4197" s="7" t="s">
        <v>2380</v>
      </c>
      <c r="AF4197" s="25" t="str">
        <f t="shared" si="448"/>
        <v>No</v>
      </c>
      <c r="AG4197" s="36" t="str">
        <f t="shared" si="449"/>
        <v>No</v>
      </c>
      <c r="AJ4197" s="25">
        <v>34.96</v>
      </c>
      <c r="AL4197" s="33" t="str">
        <f t="shared" si="450"/>
        <v>Obesity</v>
      </c>
      <c r="AO4197" s="42">
        <v>1980</v>
      </c>
      <c r="AP4197" s="30" t="s">
        <v>37</v>
      </c>
      <c r="AQ4197" s="7">
        <v>9</v>
      </c>
      <c r="AS4197" s="33" t="str">
        <f t="shared" si="446"/>
        <v>09-10-1980</v>
      </c>
      <c r="AU4197" s="10" t="s">
        <v>10049</v>
      </c>
      <c r="AV4197" s="33">
        <f t="shared" si="451"/>
        <v>42</v>
      </c>
      <c r="AX4197" s="53">
        <v>19964.75</v>
      </c>
      <c r="AY4197" s="50">
        <f t="shared" si="452"/>
        <v>19965</v>
      </c>
      <c r="BA4197" s="10">
        <v>5.63</v>
      </c>
      <c r="BB4197" s="50" t="str">
        <f t="shared" si="453"/>
        <v>Normal</v>
      </c>
    </row>
    <row r="4198" spans="18:54" ht="15.5" x14ac:dyDescent="0.35">
      <c r="R4198" s="7" t="s">
        <v>6740</v>
      </c>
      <c r="S4198" s="10" t="s">
        <v>7967</v>
      </c>
      <c r="T4198" s="16" t="s">
        <v>4801</v>
      </c>
      <c r="X4198" s="27" t="s">
        <v>2381</v>
      </c>
      <c r="Y4198" s="25">
        <f t="shared" si="447"/>
        <v>0</v>
      </c>
      <c r="AB4198" s="10" t="s">
        <v>2380</v>
      </c>
      <c r="AC4198" s="7" t="s">
        <v>2380</v>
      </c>
      <c r="AF4198" s="25" t="str">
        <f t="shared" si="448"/>
        <v>No</v>
      </c>
      <c r="AG4198" s="36" t="str">
        <f t="shared" si="449"/>
        <v>No</v>
      </c>
      <c r="AJ4198" s="25">
        <v>38.39</v>
      </c>
      <c r="AL4198" s="32" t="str">
        <f t="shared" si="450"/>
        <v>Obesity</v>
      </c>
      <c r="AO4198" s="41">
        <v>1966</v>
      </c>
      <c r="AP4198" s="29" t="s">
        <v>35</v>
      </c>
      <c r="AQ4198" s="7">
        <v>10</v>
      </c>
      <c r="AS4198" s="32" t="str">
        <f t="shared" si="446"/>
        <v>10-08-1966</v>
      </c>
      <c r="AU4198" s="10" t="s">
        <v>10050</v>
      </c>
      <c r="AV4198" s="32">
        <f t="shared" si="451"/>
        <v>56</v>
      </c>
      <c r="AX4198" s="53">
        <v>19995.29</v>
      </c>
      <c r="AY4198" s="51">
        <f t="shared" si="452"/>
        <v>19995</v>
      </c>
      <c r="BA4198" s="10">
        <v>6.05</v>
      </c>
      <c r="BB4198" s="51" t="str">
        <f t="shared" si="453"/>
        <v>Prediabetes</v>
      </c>
    </row>
    <row r="4199" spans="18:54" ht="15.5" x14ac:dyDescent="0.35">
      <c r="R4199" s="7" t="s">
        <v>6740</v>
      </c>
      <c r="S4199" s="10" t="s">
        <v>7968</v>
      </c>
      <c r="T4199" s="16" t="s">
        <v>6359</v>
      </c>
      <c r="X4199" s="27" t="s">
        <v>2381</v>
      </c>
      <c r="Y4199" s="25">
        <f t="shared" si="447"/>
        <v>0</v>
      </c>
      <c r="AB4199" s="10" t="s">
        <v>2380</v>
      </c>
      <c r="AC4199" s="7" t="s">
        <v>2380</v>
      </c>
      <c r="AF4199" s="25" t="str">
        <f t="shared" si="448"/>
        <v>No</v>
      </c>
      <c r="AG4199" s="36" t="str">
        <f t="shared" si="449"/>
        <v>No</v>
      </c>
      <c r="AJ4199" s="25">
        <v>33.82</v>
      </c>
      <c r="AL4199" s="33" t="str">
        <f t="shared" si="450"/>
        <v>Obesity</v>
      </c>
      <c r="AO4199" s="42">
        <v>1988</v>
      </c>
      <c r="AP4199" s="30" t="s">
        <v>10</v>
      </c>
      <c r="AQ4199" s="7">
        <v>25</v>
      </c>
      <c r="AS4199" s="33" t="str">
        <f t="shared" si="446"/>
        <v>25-07-1988</v>
      </c>
      <c r="AU4199" s="10" t="s">
        <v>10051</v>
      </c>
      <c r="AV4199" s="33">
        <f t="shared" si="451"/>
        <v>34</v>
      </c>
      <c r="AX4199" s="53">
        <v>20009.63</v>
      </c>
      <c r="AY4199" s="50">
        <f t="shared" si="452"/>
        <v>20010</v>
      </c>
      <c r="BA4199" s="10">
        <v>4.6500000000000004</v>
      </c>
      <c r="BB4199" s="50" t="str">
        <f t="shared" si="453"/>
        <v>Normal</v>
      </c>
    </row>
    <row r="4200" spans="18:54" ht="15.5" x14ac:dyDescent="0.35">
      <c r="R4200" s="7" t="s">
        <v>6740</v>
      </c>
      <c r="S4200" s="10" t="s">
        <v>6769</v>
      </c>
      <c r="T4200" s="16" t="s">
        <v>6360</v>
      </c>
      <c r="X4200" s="27" t="s">
        <v>2381</v>
      </c>
      <c r="Y4200" s="25">
        <f t="shared" si="447"/>
        <v>0</v>
      </c>
      <c r="AB4200" s="10" t="s">
        <v>2380</v>
      </c>
      <c r="AC4200" s="7" t="s">
        <v>2380</v>
      </c>
      <c r="AF4200" s="25" t="str">
        <f t="shared" si="448"/>
        <v>No</v>
      </c>
      <c r="AG4200" s="36" t="str">
        <f t="shared" si="449"/>
        <v>No</v>
      </c>
      <c r="AJ4200" s="25">
        <v>27.835000000000001</v>
      </c>
      <c r="AL4200" s="32" t="str">
        <f t="shared" si="450"/>
        <v>Over weight</v>
      </c>
      <c r="AO4200" s="41">
        <v>1983</v>
      </c>
      <c r="AP4200" s="29" t="s">
        <v>37</v>
      </c>
      <c r="AQ4200" s="7">
        <v>6</v>
      </c>
      <c r="AS4200" s="32" t="str">
        <f t="shared" si="446"/>
        <v>06-10-1983</v>
      </c>
      <c r="AU4200" s="10" t="s">
        <v>10052</v>
      </c>
      <c r="AV4200" s="32">
        <f t="shared" si="451"/>
        <v>39</v>
      </c>
      <c r="AX4200" s="53">
        <v>20149.32</v>
      </c>
      <c r="AY4200" s="51">
        <f t="shared" si="452"/>
        <v>20149</v>
      </c>
      <c r="BA4200" s="10">
        <v>5.37</v>
      </c>
      <c r="BB4200" s="51" t="str">
        <f t="shared" si="453"/>
        <v>Normal</v>
      </c>
    </row>
    <row r="4201" spans="18:54" ht="15.5" x14ac:dyDescent="0.35">
      <c r="R4201" s="7" t="s">
        <v>6740</v>
      </c>
      <c r="S4201" s="10" t="s">
        <v>7969</v>
      </c>
      <c r="T4201" s="16" t="s">
        <v>6361</v>
      </c>
      <c r="X4201" s="27" t="s">
        <v>2381</v>
      </c>
      <c r="Y4201" s="25">
        <f t="shared" si="447"/>
        <v>0</v>
      </c>
      <c r="AB4201" s="10" t="s">
        <v>2380</v>
      </c>
      <c r="AC4201" s="7" t="s">
        <v>2380</v>
      </c>
      <c r="AF4201" s="25" t="str">
        <f t="shared" si="448"/>
        <v>No</v>
      </c>
      <c r="AG4201" s="36" t="str">
        <f t="shared" si="449"/>
        <v>No</v>
      </c>
      <c r="AJ4201" s="25">
        <v>33</v>
      </c>
      <c r="AL4201" s="33" t="str">
        <f t="shared" si="450"/>
        <v>Obesity</v>
      </c>
      <c r="AO4201" s="42">
        <v>2002</v>
      </c>
      <c r="AP4201" s="30" t="s">
        <v>10</v>
      </c>
      <c r="AQ4201" s="7">
        <v>9</v>
      </c>
      <c r="AS4201" s="33" t="str">
        <f t="shared" si="446"/>
        <v>09-07-2002</v>
      </c>
      <c r="AU4201" s="10" t="s">
        <v>10053</v>
      </c>
      <c r="AV4201" s="33">
        <f t="shared" si="451"/>
        <v>20</v>
      </c>
      <c r="AX4201" s="53">
        <v>20167.34</v>
      </c>
      <c r="AY4201" s="50">
        <f t="shared" si="452"/>
        <v>20167</v>
      </c>
      <c r="BA4201" s="10">
        <v>5.39</v>
      </c>
      <c r="BB4201" s="50" t="str">
        <f t="shared" si="453"/>
        <v>Normal</v>
      </c>
    </row>
    <row r="4202" spans="18:54" ht="15.5" x14ac:dyDescent="0.35">
      <c r="R4202" s="7" t="s">
        <v>6740</v>
      </c>
      <c r="S4202" s="10" t="s">
        <v>7970</v>
      </c>
      <c r="T4202" s="16" t="s">
        <v>6362</v>
      </c>
      <c r="X4202" s="27" t="s">
        <v>2381</v>
      </c>
      <c r="Y4202" s="25">
        <f t="shared" si="447"/>
        <v>0</v>
      </c>
      <c r="AB4202" s="10" t="s">
        <v>2380</v>
      </c>
      <c r="AC4202" s="7" t="s">
        <v>2380</v>
      </c>
      <c r="AF4202" s="25" t="str">
        <f t="shared" si="448"/>
        <v>No</v>
      </c>
      <c r="AG4202" s="36" t="str">
        <f t="shared" si="449"/>
        <v>No</v>
      </c>
      <c r="AJ4202" s="25">
        <v>26.885000000000002</v>
      </c>
      <c r="AL4202" s="32" t="str">
        <f t="shared" si="450"/>
        <v>Over weight</v>
      </c>
      <c r="AO4202" s="41">
        <v>1994</v>
      </c>
      <c r="AP4202" s="29" t="s">
        <v>18</v>
      </c>
      <c r="AQ4202" s="7">
        <v>8</v>
      </c>
      <c r="AS4202" s="32" t="str">
        <f t="shared" si="446"/>
        <v>08-06-1994</v>
      </c>
      <c r="AU4202" s="10" t="s">
        <v>10054</v>
      </c>
      <c r="AV4202" s="32">
        <f t="shared" si="451"/>
        <v>29</v>
      </c>
      <c r="AX4202" s="53">
        <v>20177.669999999998</v>
      </c>
      <c r="AY4202" s="51">
        <f t="shared" si="452"/>
        <v>20178</v>
      </c>
      <c r="BA4202" s="10">
        <v>5.86</v>
      </c>
      <c r="BB4202" s="51" t="str">
        <f t="shared" si="453"/>
        <v>Prediabetes</v>
      </c>
    </row>
    <row r="4203" spans="18:54" ht="15.5" x14ac:dyDescent="0.35">
      <c r="R4203" s="7" t="s">
        <v>6740</v>
      </c>
      <c r="S4203" s="10" t="s">
        <v>7971</v>
      </c>
      <c r="T4203" s="16" t="s">
        <v>6363</v>
      </c>
      <c r="X4203" s="27" t="s">
        <v>2381</v>
      </c>
      <c r="Y4203" s="25">
        <f t="shared" si="447"/>
        <v>0</v>
      </c>
      <c r="AB4203" s="10" t="s">
        <v>2380</v>
      </c>
      <c r="AC4203" s="7" t="s">
        <v>2380</v>
      </c>
      <c r="AF4203" s="25" t="str">
        <f t="shared" si="448"/>
        <v>No</v>
      </c>
      <c r="AG4203" s="36" t="str">
        <f t="shared" si="449"/>
        <v>No</v>
      </c>
      <c r="AJ4203" s="25">
        <v>29.26</v>
      </c>
      <c r="AL4203" s="33" t="str">
        <f t="shared" si="450"/>
        <v>Over weight</v>
      </c>
      <c r="AO4203" s="42">
        <v>1987</v>
      </c>
      <c r="AP4203" s="30" t="s">
        <v>37</v>
      </c>
      <c r="AQ4203" s="7">
        <v>17</v>
      </c>
      <c r="AS4203" s="33" t="str">
        <f t="shared" si="446"/>
        <v>17-10-1987</v>
      </c>
      <c r="AU4203" s="10" t="s">
        <v>10055</v>
      </c>
      <c r="AV4203" s="33">
        <f t="shared" si="451"/>
        <v>35</v>
      </c>
      <c r="AX4203" s="53">
        <v>20234.849999999999</v>
      </c>
      <c r="AY4203" s="50">
        <f t="shared" si="452"/>
        <v>20235</v>
      </c>
      <c r="BA4203" s="10">
        <v>4.4400000000000004</v>
      </c>
      <c r="BB4203" s="50" t="str">
        <f t="shared" si="453"/>
        <v>Normal</v>
      </c>
    </row>
    <row r="4204" spans="18:54" ht="15.5" x14ac:dyDescent="0.35">
      <c r="R4204" s="7" t="s">
        <v>6740</v>
      </c>
      <c r="S4204" s="10" t="s">
        <v>7972</v>
      </c>
      <c r="T4204" s="16" t="s">
        <v>6364</v>
      </c>
      <c r="X4204" s="27" t="s">
        <v>2381</v>
      </c>
      <c r="Y4204" s="25">
        <f t="shared" si="447"/>
        <v>0</v>
      </c>
      <c r="AB4204" s="10" t="s">
        <v>2380</v>
      </c>
      <c r="AC4204" s="7" t="s">
        <v>2380</v>
      </c>
      <c r="AF4204" s="25" t="str">
        <f t="shared" si="448"/>
        <v>No</v>
      </c>
      <c r="AG4204" s="36" t="str">
        <f t="shared" si="449"/>
        <v>No</v>
      </c>
      <c r="AJ4204" s="25">
        <v>26.98</v>
      </c>
      <c r="AL4204" s="32" t="str">
        <f t="shared" si="450"/>
        <v>Over weight</v>
      </c>
      <c r="AO4204" s="41">
        <v>1966</v>
      </c>
      <c r="AP4204" s="29" t="s">
        <v>35</v>
      </c>
      <c r="AQ4204" s="7">
        <v>22</v>
      </c>
      <c r="AS4204" s="32" t="str">
        <f t="shared" si="446"/>
        <v>22-08-1966</v>
      </c>
      <c r="AU4204" s="10" t="s">
        <v>10056</v>
      </c>
      <c r="AV4204" s="32">
        <f t="shared" si="451"/>
        <v>56</v>
      </c>
      <c r="AX4204" s="53">
        <v>20253.84</v>
      </c>
      <c r="AY4204" s="49">
        <f t="shared" si="452"/>
        <v>20254</v>
      </c>
      <c r="BA4204" s="10">
        <v>4.41</v>
      </c>
      <c r="BB4204" s="49" t="str">
        <f t="shared" si="453"/>
        <v>Normal</v>
      </c>
    </row>
    <row r="4205" spans="18:54" ht="15.5" x14ac:dyDescent="0.35">
      <c r="R4205" s="7" t="s">
        <v>6740</v>
      </c>
      <c r="S4205" s="10" t="s">
        <v>6655</v>
      </c>
      <c r="T4205" s="16" t="s">
        <v>6365</v>
      </c>
      <c r="X4205" s="27">
        <v>1</v>
      </c>
      <c r="Y4205" s="25">
        <f t="shared" si="447"/>
        <v>1</v>
      </c>
      <c r="AB4205" s="10" t="s">
        <v>2380</v>
      </c>
      <c r="AC4205" s="7" t="s">
        <v>2380</v>
      </c>
      <c r="AF4205" s="25" t="str">
        <f t="shared" si="448"/>
        <v>No</v>
      </c>
      <c r="AG4205" s="36" t="str">
        <f t="shared" si="449"/>
        <v>No</v>
      </c>
      <c r="AJ4205" s="25">
        <v>32.11</v>
      </c>
      <c r="AL4205" s="33" t="str">
        <f t="shared" si="450"/>
        <v>Obesity</v>
      </c>
      <c r="AO4205" s="42">
        <v>1993</v>
      </c>
      <c r="AP4205" s="30" t="s">
        <v>20</v>
      </c>
      <c r="AQ4205" s="7">
        <v>7</v>
      </c>
      <c r="AS4205" s="33" t="str">
        <f t="shared" si="446"/>
        <v>07-09-1993</v>
      </c>
      <c r="AU4205" s="10" t="s">
        <v>10057</v>
      </c>
      <c r="AV4205" s="33">
        <f t="shared" si="451"/>
        <v>29</v>
      </c>
      <c r="AX4205" s="53">
        <v>20277.810000000001</v>
      </c>
      <c r="AY4205" s="50">
        <f t="shared" si="452"/>
        <v>20278</v>
      </c>
      <c r="BA4205" s="10">
        <v>5.19</v>
      </c>
      <c r="BB4205" s="50" t="str">
        <f t="shared" si="453"/>
        <v>Normal</v>
      </c>
    </row>
    <row r="4206" spans="18:54" ht="15.5" x14ac:dyDescent="0.35">
      <c r="R4206" s="7" t="s">
        <v>6740</v>
      </c>
      <c r="S4206" s="10" t="s">
        <v>5200</v>
      </c>
      <c r="T4206" s="16" t="s">
        <v>6366</v>
      </c>
      <c r="X4206" s="27">
        <v>1</v>
      </c>
      <c r="Y4206" s="25">
        <f t="shared" si="447"/>
        <v>1</v>
      </c>
      <c r="AB4206" s="10" t="s">
        <v>2380</v>
      </c>
      <c r="AC4206" s="7" t="s">
        <v>2380</v>
      </c>
      <c r="AF4206" s="25" t="str">
        <f t="shared" si="448"/>
        <v>No</v>
      </c>
      <c r="AG4206" s="36" t="str">
        <f t="shared" si="449"/>
        <v>No</v>
      </c>
      <c r="AJ4206" s="25">
        <v>31.73</v>
      </c>
      <c r="AL4206" s="32" t="str">
        <f t="shared" si="450"/>
        <v>Obesity</v>
      </c>
      <c r="AO4206" s="41">
        <v>1985</v>
      </c>
      <c r="AP4206" s="29" t="s">
        <v>20</v>
      </c>
      <c r="AQ4206" s="7">
        <v>17</v>
      </c>
      <c r="AS4206" s="32" t="str">
        <f t="shared" si="446"/>
        <v>17-09-1985</v>
      </c>
      <c r="AU4206" s="10" t="s">
        <v>10042</v>
      </c>
      <c r="AV4206" s="32">
        <f t="shared" si="451"/>
        <v>37</v>
      </c>
      <c r="AX4206" s="53">
        <v>20296.86</v>
      </c>
      <c r="AY4206" s="51">
        <f t="shared" si="452"/>
        <v>20297</v>
      </c>
      <c r="BA4206" s="10">
        <v>5.16</v>
      </c>
      <c r="BB4206" s="51" t="str">
        <f t="shared" si="453"/>
        <v>Normal</v>
      </c>
    </row>
    <row r="4207" spans="18:54" ht="15.5" x14ac:dyDescent="0.35">
      <c r="R4207" s="7" t="s">
        <v>6740</v>
      </c>
      <c r="S4207" s="10" t="s">
        <v>7973</v>
      </c>
      <c r="T4207" s="16" t="s">
        <v>6367</v>
      </c>
      <c r="X4207" s="27" t="s">
        <v>2381</v>
      </c>
      <c r="Y4207" s="25">
        <f t="shared" si="447"/>
        <v>0</v>
      </c>
      <c r="AB4207" s="10" t="s">
        <v>2380</v>
      </c>
      <c r="AC4207" s="7" t="s">
        <v>2380</v>
      </c>
      <c r="AF4207" s="25" t="str">
        <f t="shared" si="448"/>
        <v>No</v>
      </c>
      <c r="AG4207" s="36" t="str">
        <f t="shared" si="449"/>
        <v>No</v>
      </c>
      <c r="AJ4207" s="25">
        <v>22.515000000000001</v>
      </c>
      <c r="AL4207" s="33" t="str">
        <f t="shared" si="450"/>
        <v xml:space="preserve">Normal Weight 
</v>
      </c>
      <c r="AO4207" s="42">
        <v>1962</v>
      </c>
      <c r="AP4207" s="30" t="s">
        <v>10</v>
      </c>
      <c r="AQ4207" s="7">
        <v>2</v>
      </c>
      <c r="AS4207" s="33" t="str">
        <f t="shared" si="446"/>
        <v>02-07-1962</v>
      </c>
      <c r="AU4207" s="10" t="s">
        <v>10058</v>
      </c>
      <c r="AV4207" s="33">
        <f t="shared" si="451"/>
        <v>60</v>
      </c>
      <c r="AX4207" s="53">
        <v>20354.5</v>
      </c>
      <c r="AY4207" s="50">
        <f t="shared" si="452"/>
        <v>20355</v>
      </c>
      <c r="BA4207" s="10">
        <v>4.24</v>
      </c>
      <c r="BB4207" s="50" t="str">
        <f t="shared" si="453"/>
        <v>Normal</v>
      </c>
    </row>
    <row r="4208" spans="18:54" ht="15.5" x14ac:dyDescent="0.35">
      <c r="R4208" s="7" t="s">
        <v>6740</v>
      </c>
      <c r="S4208" s="10" t="s">
        <v>5200</v>
      </c>
      <c r="T4208" s="16" t="s">
        <v>6368</v>
      </c>
      <c r="X4208" s="27">
        <v>1</v>
      </c>
      <c r="Y4208" s="25">
        <f t="shared" si="447"/>
        <v>1</v>
      </c>
      <c r="AB4208" s="10" t="s">
        <v>2380</v>
      </c>
      <c r="AC4208" s="7" t="s">
        <v>2380</v>
      </c>
      <c r="AF4208" s="25" t="str">
        <f t="shared" si="448"/>
        <v>No</v>
      </c>
      <c r="AG4208" s="36" t="str">
        <f t="shared" si="449"/>
        <v>No</v>
      </c>
      <c r="AJ4208" s="25">
        <v>25.9</v>
      </c>
      <c r="AL4208" s="32" t="str">
        <f t="shared" si="450"/>
        <v>Over weight</v>
      </c>
      <c r="AO4208" s="41">
        <v>1985</v>
      </c>
      <c r="AP4208" s="29" t="s">
        <v>10</v>
      </c>
      <c r="AQ4208" s="7">
        <v>12</v>
      </c>
      <c r="AS4208" s="32" t="str">
        <f t="shared" si="446"/>
        <v>12-07-1985</v>
      </c>
      <c r="AU4208" s="10" t="s">
        <v>10059</v>
      </c>
      <c r="AV4208" s="32">
        <f t="shared" si="451"/>
        <v>37</v>
      </c>
      <c r="AX4208" s="53">
        <v>20420.599999999999</v>
      </c>
      <c r="AY4208" s="51">
        <f t="shared" si="452"/>
        <v>20421</v>
      </c>
      <c r="BA4208" s="10">
        <v>5.45</v>
      </c>
      <c r="BB4208" s="51" t="str">
        <f t="shared" si="453"/>
        <v>Normal</v>
      </c>
    </row>
    <row r="4209" spans="18:54" ht="15.5" x14ac:dyDescent="0.35">
      <c r="R4209" s="7" t="s">
        <v>6739</v>
      </c>
      <c r="S4209" s="10" t="s">
        <v>7974</v>
      </c>
      <c r="T4209" s="16" t="s">
        <v>6201</v>
      </c>
      <c r="X4209" s="27">
        <v>1</v>
      </c>
      <c r="Y4209" s="25">
        <f t="shared" si="447"/>
        <v>1</v>
      </c>
      <c r="AB4209" s="10" t="s">
        <v>2382</v>
      </c>
      <c r="AC4209" s="7" t="s">
        <v>2380</v>
      </c>
      <c r="AF4209" s="25" t="str">
        <f t="shared" si="448"/>
        <v>Yes</v>
      </c>
      <c r="AG4209" s="36" t="str">
        <f t="shared" si="449"/>
        <v>No</v>
      </c>
      <c r="AJ4209" s="25">
        <v>27.72</v>
      </c>
      <c r="AL4209" s="33" t="str">
        <f t="shared" si="450"/>
        <v>Over weight</v>
      </c>
      <c r="AO4209" s="42">
        <v>1962</v>
      </c>
      <c r="AP4209" s="30" t="s">
        <v>37</v>
      </c>
      <c r="AQ4209" s="7">
        <v>18</v>
      </c>
      <c r="AS4209" s="33" t="str">
        <f t="shared" si="446"/>
        <v>18-10-1962</v>
      </c>
      <c r="AU4209" s="10" t="s">
        <v>10060</v>
      </c>
      <c r="AV4209" s="33">
        <f t="shared" si="451"/>
        <v>60</v>
      </c>
      <c r="AX4209" s="53">
        <v>20446.849999999999</v>
      </c>
      <c r="AY4209" s="50">
        <f t="shared" si="452"/>
        <v>20447</v>
      </c>
      <c r="BA4209" s="10">
        <v>5.03</v>
      </c>
      <c r="BB4209" s="50" t="str">
        <f t="shared" si="453"/>
        <v>Normal</v>
      </c>
    </row>
    <row r="4210" spans="18:54" ht="15.5" x14ac:dyDescent="0.35">
      <c r="R4210" s="7" t="s">
        <v>6740</v>
      </c>
      <c r="S4210" s="10" t="s">
        <v>7612</v>
      </c>
      <c r="T4210" s="16" t="s">
        <v>5383</v>
      </c>
      <c r="X4210" s="27">
        <v>1</v>
      </c>
      <c r="Y4210" s="25">
        <f t="shared" si="447"/>
        <v>1</v>
      </c>
      <c r="AB4210" s="10" t="s">
        <v>2382</v>
      </c>
      <c r="AC4210" s="7" t="s">
        <v>2380</v>
      </c>
      <c r="AF4210" s="25" t="str">
        <f t="shared" si="448"/>
        <v>Yes</v>
      </c>
      <c r="AG4210" s="36" t="str">
        <f t="shared" si="449"/>
        <v>No</v>
      </c>
      <c r="AJ4210" s="25">
        <v>31.5</v>
      </c>
      <c r="AL4210" s="32" t="str">
        <f t="shared" si="450"/>
        <v>Obesity</v>
      </c>
      <c r="AO4210" s="41">
        <v>1969</v>
      </c>
      <c r="AP4210" s="29" t="s">
        <v>37</v>
      </c>
      <c r="AQ4210" s="7">
        <v>13</v>
      </c>
      <c r="AS4210" s="32" t="str">
        <f t="shared" si="446"/>
        <v>13-10-1969</v>
      </c>
      <c r="AU4210" s="10" t="s">
        <v>10061</v>
      </c>
      <c r="AV4210" s="32">
        <f t="shared" si="451"/>
        <v>53</v>
      </c>
      <c r="AX4210" s="53">
        <v>20463</v>
      </c>
      <c r="AY4210" s="51">
        <f t="shared" si="452"/>
        <v>20463</v>
      </c>
      <c r="BA4210" s="10">
        <v>9.6199999999999992</v>
      </c>
      <c r="BB4210" s="51" t="str">
        <f t="shared" si="453"/>
        <v>Diabetes</v>
      </c>
    </row>
    <row r="4211" spans="18:54" ht="15.5" x14ac:dyDescent="0.35">
      <c r="R4211" s="7" t="s">
        <v>6740</v>
      </c>
      <c r="S4211" s="10" t="s">
        <v>7082</v>
      </c>
      <c r="T4211" s="16" t="s">
        <v>6369</v>
      </c>
      <c r="X4211" s="27">
        <v>1</v>
      </c>
      <c r="Y4211" s="25">
        <f t="shared" si="447"/>
        <v>1</v>
      </c>
      <c r="AB4211" s="10" t="s">
        <v>2382</v>
      </c>
      <c r="AC4211" s="7" t="s">
        <v>2380</v>
      </c>
      <c r="AF4211" s="25" t="str">
        <f t="shared" si="448"/>
        <v>Yes</v>
      </c>
      <c r="AG4211" s="36" t="str">
        <f t="shared" si="449"/>
        <v>No</v>
      </c>
      <c r="AJ4211" s="25">
        <v>29.7</v>
      </c>
      <c r="AL4211" s="33" t="str">
        <f t="shared" si="450"/>
        <v>Over weight</v>
      </c>
      <c r="AO4211" s="42">
        <v>1966</v>
      </c>
      <c r="AP4211" s="30" t="s">
        <v>10</v>
      </c>
      <c r="AQ4211" s="7">
        <v>9</v>
      </c>
      <c r="AS4211" s="33" t="str">
        <f t="shared" si="446"/>
        <v>09-07-1966</v>
      </c>
      <c r="AU4211" s="10" t="s">
        <v>9274</v>
      </c>
      <c r="AV4211" s="33">
        <f t="shared" si="451"/>
        <v>56</v>
      </c>
      <c r="AX4211" s="53">
        <v>20568.32</v>
      </c>
      <c r="AY4211" s="50">
        <f t="shared" si="452"/>
        <v>20568</v>
      </c>
      <c r="BA4211" s="10">
        <v>6.77</v>
      </c>
      <c r="BB4211" s="50" t="str">
        <f t="shared" si="453"/>
        <v>Diabetes</v>
      </c>
    </row>
    <row r="4212" spans="18:54" ht="15.5" x14ac:dyDescent="0.35">
      <c r="R4212" s="7" t="s">
        <v>6739</v>
      </c>
      <c r="S4212" s="10" t="s">
        <v>7975</v>
      </c>
      <c r="T4212" s="16" t="s">
        <v>6370</v>
      </c>
      <c r="X4212" s="27">
        <v>1</v>
      </c>
      <c r="Y4212" s="25">
        <f t="shared" si="447"/>
        <v>1</v>
      </c>
      <c r="AB4212" s="10" t="s">
        <v>2382</v>
      </c>
      <c r="AC4212" s="7" t="s">
        <v>2380</v>
      </c>
      <c r="AF4212" s="25" t="str">
        <f t="shared" si="448"/>
        <v>Yes</v>
      </c>
      <c r="AG4212" s="36" t="str">
        <f t="shared" si="449"/>
        <v>No</v>
      </c>
      <c r="AJ4212" s="25">
        <v>21.26</v>
      </c>
      <c r="AL4212" s="32" t="str">
        <f t="shared" si="450"/>
        <v xml:space="preserve">Normal Weight 
</v>
      </c>
      <c r="AO4212" s="41">
        <v>1967</v>
      </c>
      <c r="AP4212" s="29" t="s">
        <v>30</v>
      </c>
      <c r="AQ4212" s="7">
        <v>17</v>
      </c>
      <c r="AS4212" s="32" t="str">
        <f t="shared" ref="AS4212:AS4275" si="454">TEXT(DATEVALUE(CONCATENATE(AQ4212,"-",AP4212,"-",AO4212)),("DD-MM-YYYY"))</f>
        <v>17-12-1967</v>
      </c>
      <c r="AU4212" s="10" t="s">
        <v>10062</v>
      </c>
      <c r="AV4212" s="32">
        <f t="shared" si="451"/>
        <v>55</v>
      </c>
      <c r="AX4212" s="53">
        <v>20630.28</v>
      </c>
      <c r="AY4212" s="49">
        <f t="shared" si="452"/>
        <v>20630</v>
      </c>
      <c r="BA4212" s="10">
        <v>5.36</v>
      </c>
      <c r="BB4212" s="49" t="str">
        <f t="shared" si="453"/>
        <v>Normal</v>
      </c>
    </row>
    <row r="4213" spans="18:54" ht="15.5" x14ac:dyDescent="0.35">
      <c r="R4213" s="7" t="s">
        <v>6740</v>
      </c>
      <c r="S4213" s="10" t="s">
        <v>7976</v>
      </c>
      <c r="T4213" s="16" t="s">
        <v>6371</v>
      </c>
      <c r="X4213" s="27" t="s">
        <v>2381</v>
      </c>
      <c r="Y4213" s="25">
        <f t="shared" ref="Y4213:Y4276" si="455">IF(X4213="No major surgery",0,X4213)</f>
        <v>0</v>
      </c>
      <c r="AB4213" s="10" t="s">
        <v>2380</v>
      </c>
      <c r="AC4213" s="7" t="s">
        <v>2380</v>
      </c>
      <c r="AF4213" s="25" t="str">
        <f t="shared" ref="AF4213:AF4276" si="456">IF(LOWER(AB4213)="yes","Yes","No")</f>
        <v>No</v>
      </c>
      <c r="AG4213" s="36" t="str">
        <f t="shared" ref="AG4213:AG4276" si="457">IF(LOWER(AC4213)="yes","Yes","No")</f>
        <v>No</v>
      </c>
      <c r="AJ4213" s="25">
        <v>17.09</v>
      </c>
      <c r="AL4213" s="33" t="str">
        <f t="shared" ref="AL4213:AL4276" si="458">IF(AJ4213&lt;18.5,"Under weight",IF(AJ4213&lt;25,"Normal Weight 
",IF(AJ4213&lt;30,"Over weight","Obesity")))</f>
        <v>Under weight</v>
      </c>
      <c r="AO4213" s="42">
        <v>1965</v>
      </c>
      <c r="AP4213" s="30" t="s">
        <v>35</v>
      </c>
      <c r="AQ4213" s="7">
        <v>1</v>
      </c>
      <c r="AS4213" s="33" t="str">
        <f t="shared" si="454"/>
        <v>01-08-1965</v>
      </c>
      <c r="AU4213" s="10" t="s">
        <v>10063</v>
      </c>
      <c r="AV4213" s="33">
        <f t="shared" ref="AV4213:AV4276" si="459">2023-YEAR(AU4213)-IF(OR(MONTH(AU4213)&gt;6,AND(DAY(AU4213)&gt;8)),1,0)</f>
        <v>57</v>
      </c>
      <c r="AX4213" s="53">
        <v>20709.02</v>
      </c>
      <c r="AY4213" s="50">
        <f t="shared" ref="AY4213:AY4276" si="460">ROUND(AX4213,0)</f>
        <v>20709</v>
      </c>
      <c r="BA4213" s="10">
        <v>5.69</v>
      </c>
      <c r="BB4213" s="50" t="str">
        <f t="shared" ref="BB4213:BB4276" si="461">IF(BA4213&lt;5.7,"Normal",IF(BA4213&lt;6.5,"Prediabetes","Diabetes"))</f>
        <v>Normal</v>
      </c>
    </row>
    <row r="4214" spans="18:54" ht="15.5" x14ac:dyDescent="0.35">
      <c r="R4214" s="7" t="s">
        <v>6739</v>
      </c>
      <c r="S4214" s="10" t="s">
        <v>7641</v>
      </c>
      <c r="T4214" s="16" t="s">
        <v>5733</v>
      </c>
      <c r="X4214" s="27">
        <v>1</v>
      </c>
      <c r="Y4214" s="25">
        <f t="shared" si="455"/>
        <v>1</v>
      </c>
      <c r="AB4214" s="10" t="s">
        <v>2382</v>
      </c>
      <c r="AC4214" s="7" t="s">
        <v>2380</v>
      </c>
      <c r="AF4214" s="25" t="str">
        <f t="shared" si="456"/>
        <v>Yes</v>
      </c>
      <c r="AG4214" s="36" t="str">
        <f t="shared" si="457"/>
        <v>No</v>
      </c>
      <c r="AJ4214" s="25">
        <v>24.3</v>
      </c>
      <c r="AL4214" s="32" t="str">
        <f t="shared" si="458"/>
        <v xml:space="preserve">Normal Weight 
</v>
      </c>
      <c r="AO4214" s="41">
        <v>1992</v>
      </c>
      <c r="AP4214" s="29" t="s">
        <v>20</v>
      </c>
      <c r="AQ4214" s="7">
        <v>14</v>
      </c>
      <c r="AS4214" s="32" t="str">
        <f t="shared" si="454"/>
        <v>14-09-1992</v>
      </c>
      <c r="AU4214" s="10" t="s">
        <v>8731</v>
      </c>
      <c r="AV4214" s="32">
        <f t="shared" si="459"/>
        <v>30</v>
      </c>
      <c r="AX4214" s="53">
        <v>20745.990000000002</v>
      </c>
      <c r="AY4214" s="51">
        <f t="shared" si="460"/>
        <v>20746</v>
      </c>
      <c r="BA4214" s="10">
        <v>4.9000000000000004</v>
      </c>
      <c r="BB4214" s="51" t="str">
        <f t="shared" si="461"/>
        <v>Normal</v>
      </c>
    </row>
    <row r="4215" spans="18:54" ht="15.5" x14ac:dyDescent="0.35">
      <c r="R4215" s="7" t="s">
        <v>6739</v>
      </c>
      <c r="S4215" s="10" t="s">
        <v>7977</v>
      </c>
      <c r="T4215" s="16" t="s">
        <v>5575</v>
      </c>
      <c r="X4215" s="27" t="s">
        <v>2381</v>
      </c>
      <c r="Y4215" s="25">
        <f t="shared" si="455"/>
        <v>0</v>
      </c>
      <c r="AB4215" s="10" t="s">
        <v>2380</v>
      </c>
      <c r="AC4215" s="7" t="s">
        <v>2380</v>
      </c>
      <c r="AF4215" s="25" t="str">
        <f t="shared" si="456"/>
        <v>No</v>
      </c>
      <c r="AG4215" s="36" t="str">
        <f t="shared" si="457"/>
        <v>No</v>
      </c>
      <c r="AJ4215" s="25">
        <v>29.734999999999999</v>
      </c>
      <c r="AL4215" s="33" t="str">
        <f t="shared" si="458"/>
        <v>Over weight</v>
      </c>
      <c r="AO4215" s="42">
        <v>1986</v>
      </c>
      <c r="AP4215" s="30" t="s">
        <v>35</v>
      </c>
      <c r="AQ4215" s="7">
        <v>4</v>
      </c>
      <c r="AS4215" s="33" t="str">
        <f t="shared" si="454"/>
        <v>04-08-1986</v>
      </c>
      <c r="AU4215" s="10" t="s">
        <v>10064</v>
      </c>
      <c r="AV4215" s="33">
        <f t="shared" si="459"/>
        <v>36</v>
      </c>
      <c r="AX4215" s="53">
        <v>20773.63</v>
      </c>
      <c r="AY4215" s="50">
        <f t="shared" si="460"/>
        <v>20774</v>
      </c>
      <c r="BA4215" s="10">
        <v>5.78</v>
      </c>
      <c r="BB4215" s="50" t="str">
        <f t="shared" si="461"/>
        <v>Prediabetes</v>
      </c>
    </row>
    <row r="4216" spans="18:54" ht="15.5" x14ac:dyDescent="0.35">
      <c r="R4216" s="7" t="s">
        <v>6739</v>
      </c>
      <c r="S4216" s="10" t="s">
        <v>7978</v>
      </c>
      <c r="T4216" s="16" t="s">
        <v>6372</v>
      </c>
      <c r="X4216" s="27" t="s">
        <v>2381</v>
      </c>
      <c r="Y4216" s="25">
        <f t="shared" si="455"/>
        <v>0</v>
      </c>
      <c r="AB4216" s="10" t="s">
        <v>2380</v>
      </c>
      <c r="AC4216" s="7" t="s">
        <v>2380</v>
      </c>
      <c r="AF4216" s="25" t="str">
        <f t="shared" si="456"/>
        <v>No</v>
      </c>
      <c r="AG4216" s="36" t="str">
        <f t="shared" si="457"/>
        <v>No</v>
      </c>
      <c r="AJ4216" s="25">
        <v>29.26</v>
      </c>
      <c r="AL4216" s="32" t="str">
        <f t="shared" si="458"/>
        <v>Over weight</v>
      </c>
      <c r="AO4216" s="41">
        <v>1967</v>
      </c>
      <c r="AP4216" s="29" t="s">
        <v>20</v>
      </c>
      <c r="AQ4216" s="7">
        <v>8</v>
      </c>
      <c r="AS4216" s="32" t="str">
        <f t="shared" si="454"/>
        <v>08-09-1967</v>
      </c>
      <c r="AU4216" s="10" t="s">
        <v>10065</v>
      </c>
      <c r="AV4216" s="32">
        <f t="shared" si="459"/>
        <v>55</v>
      </c>
      <c r="AX4216" s="53">
        <v>20781.490000000002</v>
      </c>
      <c r="AY4216" s="51">
        <f t="shared" si="460"/>
        <v>20781</v>
      </c>
      <c r="BA4216" s="10">
        <v>4.7</v>
      </c>
      <c r="BB4216" s="51" t="str">
        <f t="shared" si="461"/>
        <v>Normal</v>
      </c>
    </row>
    <row r="4217" spans="18:54" ht="15.5" x14ac:dyDescent="0.35">
      <c r="R4217" s="7" t="s">
        <v>6739</v>
      </c>
      <c r="S4217" s="10" t="s">
        <v>7160</v>
      </c>
      <c r="T4217" s="16" t="s">
        <v>5119</v>
      </c>
      <c r="X4217" s="27" t="s">
        <v>2381</v>
      </c>
      <c r="Y4217" s="25">
        <f t="shared" si="455"/>
        <v>0</v>
      </c>
      <c r="AB4217" s="10" t="s">
        <v>2380</v>
      </c>
      <c r="AC4217" s="7" t="s">
        <v>2380</v>
      </c>
      <c r="AF4217" s="25" t="str">
        <f t="shared" si="456"/>
        <v>No</v>
      </c>
      <c r="AG4217" s="36" t="str">
        <f t="shared" si="457"/>
        <v>No</v>
      </c>
      <c r="AJ4217" s="25">
        <v>33</v>
      </c>
      <c r="AL4217" s="33" t="str">
        <f t="shared" si="458"/>
        <v>Obesity</v>
      </c>
      <c r="AO4217" s="42">
        <v>1975</v>
      </c>
      <c r="AP4217" s="30" t="s">
        <v>30</v>
      </c>
      <c r="AQ4217" s="7">
        <v>8</v>
      </c>
      <c r="AS4217" s="33" t="str">
        <f t="shared" si="454"/>
        <v>08-12-1975</v>
      </c>
      <c r="AU4217" s="10" t="s">
        <v>10066</v>
      </c>
      <c r="AV4217" s="33">
        <f t="shared" si="459"/>
        <v>47</v>
      </c>
      <c r="AX4217" s="53">
        <v>20878.78</v>
      </c>
      <c r="AY4217" s="50">
        <f t="shared" si="460"/>
        <v>20879</v>
      </c>
      <c r="BA4217" s="10">
        <v>6.28</v>
      </c>
      <c r="BB4217" s="50" t="str">
        <f t="shared" si="461"/>
        <v>Prediabetes</v>
      </c>
    </row>
    <row r="4218" spans="18:54" ht="15.5" x14ac:dyDescent="0.35">
      <c r="R4218" s="7" t="s">
        <v>6739</v>
      </c>
      <c r="S4218" s="10" t="s">
        <v>7979</v>
      </c>
      <c r="T4218" s="16" t="s">
        <v>6373</v>
      </c>
      <c r="X4218" s="27" t="s">
        <v>2381</v>
      </c>
      <c r="Y4218" s="25">
        <f t="shared" si="455"/>
        <v>0</v>
      </c>
      <c r="AB4218" s="10" t="s">
        <v>2380</v>
      </c>
      <c r="AC4218" s="7" t="s">
        <v>2380</v>
      </c>
      <c r="AF4218" s="25" t="str">
        <f t="shared" si="456"/>
        <v>No</v>
      </c>
      <c r="AG4218" s="36" t="str">
        <f t="shared" si="457"/>
        <v>No</v>
      </c>
      <c r="AJ4218" s="25">
        <v>31.065000000000001</v>
      </c>
      <c r="AL4218" s="32" t="str">
        <f t="shared" si="458"/>
        <v>Obesity</v>
      </c>
      <c r="AO4218" s="41">
        <v>1964</v>
      </c>
      <c r="AP4218" s="29" t="s">
        <v>15</v>
      </c>
      <c r="AQ4218" s="7">
        <v>19</v>
      </c>
      <c r="AS4218" s="32" t="str">
        <f t="shared" si="454"/>
        <v>19-11-1964</v>
      </c>
      <c r="AU4218" s="10" t="s">
        <v>9688</v>
      </c>
      <c r="AV4218" s="32">
        <f t="shared" si="459"/>
        <v>58</v>
      </c>
      <c r="AX4218" s="53">
        <v>20893.060000000001</v>
      </c>
      <c r="AY4218" s="51">
        <f t="shared" si="460"/>
        <v>20893</v>
      </c>
      <c r="BA4218" s="10">
        <v>4.2300000000000004</v>
      </c>
      <c r="BB4218" s="51" t="str">
        <f t="shared" si="461"/>
        <v>Normal</v>
      </c>
    </row>
    <row r="4219" spans="18:54" ht="15.5" x14ac:dyDescent="0.35">
      <c r="R4219" s="7" t="s">
        <v>6739</v>
      </c>
      <c r="S4219" s="10" t="s">
        <v>6794</v>
      </c>
      <c r="T4219" s="16" t="s">
        <v>6374</v>
      </c>
      <c r="X4219" s="27" t="s">
        <v>2381</v>
      </c>
      <c r="Y4219" s="25">
        <f t="shared" si="455"/>
        <v>0</v>
      </c>
      <c r="AB4219" s="10" t="s">
        <v>2380</v>
      </c>
      <c r="AC4219" s="7" t="s">
        <v>2380</v>
      </c>
      <c r="AF4219" s="25" t="str">
        <f t="shared" si="456"/>
        <v>No</v>
      </c>
      <c r="AG4219" s="36" t="str">
        <f t="shared" si="457"/>
        <v>No</v>
      </c>
      <c r="AJ4219" s="25">
        <v>26.51</v>
      </c>
      <c r="AL4219" s="33" t="str">
        <f t="shared" si="458"/>
        <v>Over weight</v>
      </c>
      <c r="AO4219" s="42">
        <v>1987</v>
      </c>
      <c r="AP4219" s="30" t="s">
        <v>15</v>
      </c>
      <c r="AQ4219" s="7">
        <v>27</v>
      </c>
      <c r="AS4219" s="33" t="str">
        <f t="shared" si="454"/>
        <v>27-11-1987</v>
      </c>
      <c r="AU4219" s="10" t="s">
        <v>10067</v>
      </c>
      <c r="AV4219" s="33">
        <f t="shared" si="459"/>
        <v>35</v>
      </c>
      <c r="AX4219" s="53">
        <v>20984.09</v>
      </c>
      <c r="AY4219" s="50">
        <f t="shared" si="460"/>
        <v>20984</v>
      </c>
      <c r="BA4219" s="10">
        <v>6.17</v>
      </c>
      <c r="BB4219" s="50" t="str">
        <f t="shared" si="461"/>
        <v>Prediabetes</v>
      </c>
    </row>
    <row r="4220" spans="18:54" ht="15.5" x14ac:dyDescent="0.35">
      <c r="R4220" s="7" t="s">
        <v>6739</v>
      </c>
      <c r="S4220" s="10" t="s">
        <v>7980</v>
      </c>
      <c r="T4220" s="16" t="s">
        <v>5166</v>
      </c>
      <c r="X4220" s="27" t="s">
        <v>2381</v>
      </c>
      <c r="Y4220" s="25">
        <f t="shared" si="455"/>
        <v>0</v>
      </c>
      <c r="AB4220" s="10" t="s">
        <v>2380</v>
      </c>
      <c r="AC4220" s="7" t="s">
        <v>2380</v>
      </c>
      <c r="AF4220" s="25" t="str">
        <f t="shared" si="456"/>
        <v>No</v>
      </c>
      <c r="AG4220" s="36" t="str">
        <f t="shared" si="457"/>
        <v>No</v>
      </c>
      <c r="AJ4220" s="25">
        <v>28.88</v>
      </c>
      <c r="AL4220" s="32" t="str">
        <f t="shared" si="458"/>
        <v>Over weight</v>
      </c>
      <c r="AO4220" s="41">
        <v>1983</v>
      </c>
      <c r="AP4220" s="29" t="s">
        <v>10</v>
      </c>
      <c r="AQ4220" s="7">
        <v>2</v>
      </c>
      <c r="AS4220" s="32" t="str">
        <f t="shared" si="454"/>
        <v>02-07-1983</v>
      </c>
      <c r="AU4220" s="10" t="s">
        <v>10068</v>
      </c>
      <c r="AV4220" s="32">
        <f t="shared" si="459"/>
        <v>39</v>
      </c>
      <c r="AX4220" s="53">
        <v>21082.16</v>
      </c>
      <c r="AY4220" s="49">
        <f t="shared" si="460"/>
        <v>21082</v>
      </c>
      <c r="BA4220" s="10">
        <v>4.96</v>
      </c>
      <c r="BB4220" s="49" t="str">
        <f t="shared" si="461"/>
        <v>Normal</v>
      </c>
    </row>
    <row r="4221" spans="18:54" ht="15.5" x14ac:dyDescent="0.35">
      <c r="R4221" s="7" t="s">
        <v>6740</v>
      </c>
      <c r="S4221" s="10" t="s">
        <v>7981</v>
      </c>
      <c r="T4221" s="16" t="s">
        <v>6375</v>
      </c>
      <c r="X4221" s="27">
        <v>1</v>
      </c>
      <c r="Y4221" s="25">
        <f t="shared" si="455"/>
        <v>1</v>
      </c>
      <c r="AB4221" s="10" t="s">
        <v>2382</v>
      </c>
      <c r="AC4221" s="7" t="s">
        <v>2380</v>
      </c>
      <c r="AF4221" s="25" t="str">
        <f t="shared" si="456"/>
        <v>Yes</v>
      </c>
      <c r="AG4221" s="36" t="str">
        <f t="shared" si="457"/>
        <v>No</v>
      </c>
      <c r="AJ4221" s="25">
        <v>35.814999999999998</v>
      </c>
      <c r="AL4221" s="33" t="str">
        <f t="shared" si="458"/>
        <v>Obesity</v>
      </c>
      <c r="AO4221" s="42">
        <v>1977</v>
      </c>
      <c r="AP4221" s="30" t="s">
        <v>15</v>
      </c>
      <c r="AQ4221" s="7">
        <v>23</v>
      </c>
      <c r="AS4221" s="33" t="str">
        <f t="shared" si="454"/>
        <v>23-11-1977</v>
      </c>
      <c r="AU4221" s="10" t="s">
        <v>10069</v>
      </c>
      <c r="AV4221" s="33">
        <f t="shared" si="459"/>
        <v>45</v>
      </c>
      <c r="AX4221" s="53">
        <v>21098.55</v>
      </c>
      <c r="AY4221" s="50">
        <f t="shared" si="460"/>
        <v>21099</v>
      </c>
      <c r="BA4221" s="10">
        <v>5.1100000000000003</v>
      </c>
      <c r="BB4221" s="50" t="str">
        <f t="shared" si="461"/>
        <v>Normal</v>
      </c>
    </row>
    <row r="4222" spans="18:54" ht="15.5" x14ac:dyDescent="0.35">
      <c r="R4222" s="7" t="s">
        <v>6739</v>
      </c>
      <c r="S4222" s="10" t="s">
        <v>7315</v>
      </c>
      <c r="T4222" s="16" t="s">
        <v>5498</v>
      </c>
      <c r="X4222" s="27">
        <v>1</v>
      </c>
      <c r="Y4222" s="25">
        <f t="shared" si="455"/>
        <v>1</v>
      </c>
      <c r="AB4222" s="10" t="s">
        <v>2380</v>
      </c>
      <c r="AC4222" s="7" t="s">
        <v>2380</v>
      </c>
      <c r="AF4222" s="25" t="str">
        <f t="shared" si="456"/>
        <v>No</v>
      </c>
      <c r="AG4222" s="36" t="str">
        <f t="shared" si="457"/>
        <v>No</v>
      </c>
      <c r="AJ4222" s="25">
        <v>21.28</v>
      </c>
      <c r="AL4222" s="32" t="str">
        <f t="shared" si="458"/>
        <v xml:space="preserve">Normal Weight 
</v>
      </c>
      <c r="AO4222" s="41">
        <v>1969</v>
      </c>
      <c r="AP4222" s="29" t="s">
        <v>35</v>
      </c>
      <c r="AQ4222" s="7">
        <v>26</v>
      </c>
      <c r="AS4222" s="32" t="str">
        <f t="shared" si="454"/>
        <v>26-08-1969</v>
      </c>
      <c r="AU4222" s="10" t="s">
        <v>10070</v>
      </c>
      <c r="AV4222" s="32">
        <f t="shared" si="459"/>
        <v>53</v>
      </c>
      <c r="AX4222" s="53">
        <v>21195.82</v>
      </c>
      <c r="AY4222" s="51">
        <f t="shared" si="460"/>
        <v>21196</v>
      </c>
      <c r="BA4222" s="10">
        <v>4.05</v>
      </c>
      <c r="BB4222" s="51" t="str">
        <f t="shared" si="461"/>
        <v>Normal</v>
      </c>
    </row>
    <row r="4223" spans="18:54" ht="15.5" x14ac:dyDescent="0.35">
      <c r="R4223" s="7" t="s">
        <v>6740</v>
      </c>
      <c r="S4223" s="10" t="s">
        <v>7982</v>
      </c>
      <c r="T4223" s="16" t="s">
        <v>5405</v>
      </c>
      <c r="X4223" s="27">
        <v>1</v>
      </c>
      <c r="Y4223" s="25">
        <f t="shared" si="455"/>
        <v>1</v>
      </c>
      <c r="AB4223" s="10" t="s">
        <v>2380</v>
      </c>
      <c r="AC4223" s="7" t="s">
        <v>2380</v>
      </c>
      <c r="AF4223" s="25" t="str">
        <f t="shared" si="456"/>
        <v>No</v>
      </c>
      <c r="AG4223" s="36" t="str">
        <f t="shared" si="457"/>
        <v>No</v>
      </c>
      <c r="AJ4223" s="25">
        <v>33.81</v>
      </c>
      <c r="AL4223" s="33" t="str">
        <f t="shared" si="458"/>
        <v>Obesity</v>
      </c>
      <c r="AO4223" s="42">
        <v>1974</v>
      </c>
      <c r="AP4223" s="30" t="s">
        <v>37</v>
      </c>
      <c r="AQ4223" s="7">
        <v>14</v>
      </c>
      <c r="AS4223" s="33" t="str">
        <f t="shared" si="454"/>
        <v>14-10-1974</v>
      </c>
      <c r="AU4223" s="10" t="s">
        <v>10071</v>
      </c>
      <c r="AV4223" s="33">
        <f t="shared" si="459"/>
        <v>48</v>
      </c>
      <c r="AX4223" s="53">
        <v>21223.68</v>
      </c>
      <c r="AY4223" s="50">
        <f t="shared" si="460"/>
        <v>21224</v>
      </c>
      <c r="BA4223" s="10">
        <v>6.49</v>
      </c>
      <c r="BB4223" s="50" t="str">
        <f t="shared" si="461"/>
        <v>Prediabetes</v>
      </c>
    </row>
    <row r="4224" spans="18:54" ht="15.5" x14ac:dyDescent="0.35">
      <c r="R4224" s="7" t="s">
        <v>6740</v>
      </c>
      <c r="S4224" s="10" t="s">
        <v>7054</v>
      </c>
      <c r="T4224" s="16" t="s">
        <v>6376</v>
      </c>
      <c r="X4224" s="27">
        <v>1</v>
      </c>
      <c r="Y4224" s="25">
        <f t="shared" si="455"/>
        <v>1</v>
      </c>
      <c r="AB4224" s="10" t="s">
        <v>2380</v>
      </c>
      <c r="AC4224" s="7" t="s">
        <v>2380</v>
      </c>
      <c r="AF4224" s="25" t="str">
        <f t="shared" si="456"/>
        <v>No</v>
      </c>
      <c r="AG4224" s="36" t="str">
        <f t="shared" si="457"/>
        <v>No</v>
      </c>
      <c r="AJ4224" s="25">
        <v>44.22</v>
      </c>
      <c r="AL4224" s="32" t="str">
        <f t="shared" si="458"/>
        <v>Obesity</v>
      </c>
      <c r="AO4224" s="41">
        <v>1974</v>
      </c>
      <c r="AP4224" s="29" t="s">
        <v>20</v>
      </c>
      <c r="AQ4224" s="7">
        <v>3</v>
      </c>
      <c r="AS4224" s="32" t="str">
        <f t="shared" si="454"/>
        <v>03-09-1974</v>
      </c>
      <c r="AU4224" s="10" t="s">
        <v>10072</v>
      </c>
      <c r="AV4224" s="32">
        <f t="shared" si="459"/>
        <v>48</v>
      </c>
      <c r="AX4224" s="53">
        <v>21232.18</v>
      </c>
      <c r="AY4224" s="51">
        <f t="shared" si="460"/>
        <v>21232</v>
      </c>
      <c r="BA4224" s="10">
        <v>4.1900000000000004</v>
      </c>
      <c r="BB4224" s="51" t="str">
        <f t="shared" si="461"/>
        <v>Normal</v>
      </c>
    </row>
    <row r="4225" spans="18:54" ht="15.5" x14ac:dyDescent="0.35">
      <c r="R4225" s="7" t="s">
        <v>6740</v>
      </c>
      <c r="S4225" s="10" t="s">
        <v>6852</v>
      </c>
      <c r="T4225" s="16" t="s">
        <v>4939</v>
      </c>
      <c r="X4225" s="27">
        <v>1</v>
      </c>
      <c r="Y4225" s="25">
        <f t="shared" si="455"/>
        <v>1</v>
      </c>
      <c r="AB4225" s="10" t="s">
        <v>2382</v>
      </c>
      <c r="AC4225" s="7" t="s">
        <v>2380</v>
      </c>
      <c r="AF4225" s="25" t="str">
        <f t="shared" si="456"/>
        <v>Yes</v>
      </c>
      <c r="AG4225" s="36" t="str">
        <f t="shared" si="457"/>
        <v>No</v>
      </c>
      <c r="AJ4225" s="25">
        <v>15.46</v>
      </c>
      <c r="AL4225" s="33" t="str">
        <f t="shared" si="458"/>
        <v>Under weight</v>
      </c>
      <c r="AO4225" s="42">
        <v>1980</v>
      </c>
      <c r="AP4225" s="30" t="s">
        <v>30</v>
      </c>
      <c r="AQ4225" s="7">
        <v>10</v>
      </c>
      <c r="AS4225" s="33" t="str">
        <f t="shared" si="454"/>
        <v>10-12-1980</v>
      </c>
      <c r="AU4225" s="10" t="s">
        <v>10073</v>
      </c>
      <c r="AV4225" s="33">
        <f t="shared" si="459"/>
        <v>42</v>
      </c>
      <c r="AX4225" s="53">
        <v>21259.38</v>
      </c>
      <c r="AY4225" s="50">
        <f t="shared" si="460"/>
        <v>21259</v>
      </c>
      <c r="BA4225" s="10">
        <v>4.99</v>
      </c>
      <c r="BB4225" s="50" t="str">
        <f t="shared" si="461"/>
        <v>Normal</v>
      </c>
    </row>
    <row r="4226" spans="18:54" ht="15.5" x14ac:dyDescent="0.35">
      <c r="R4226" s="7" t="s">
        <v>6740</v>
      </c>
      <c r="S4226" s="10" t="s">
        <v>7983</v>
      </c>
      <c r="T4226" s="16" t="s">
        <v>6377</v>
      </c>
      <c r="X4226" s="27">
        <v>1</v>
      </c>
      <c r="Y4226" s="25">
        <f t="shared" si="455"/>
        <v>1</v>
      </c>
      <c r="AB4226" s="10" t="s">
        <v>2382</v>
      </c>
      <c r="AC4226" s="7" t="s">
        <v>2380</v>
      </c>
      <c r="AF4226" s="25" t="str">
        <f t="shared" si="456"/>
        <v>Yes</v>
      </c>
      <c r="AG4226" s="36" t="str">
        <f t="shared" si="457"/>
        <v>No</v>
      </c>
      <c r="AJ4226" s="25">
        <v>30.3</v>
      </c>
      <c r="AL4226" s="32" t="str">
        <f t="shared" si="458"/>
        <v>Obesity</v>
      </c>
      <c r="AO4226" s="41">
        <v>2004</v>
      </c>
      <c r="AP4226" s="29" t="s">
        <v>35</v>
      </c>
      <c r="AQ4226" s="7">
        <v>4</v>
      </c>
      <c r="AS4226" s="32" t="str">
        <f t="shared" si="454"/>
        <v>04-08-2004</v>
      </c>
      <c r="AU4226" s="10" t="s">
        <v>8640</v>
      </c>
      <c r="AV4226" s="32">
        <f t="shared" si="459"/>
        <v>18</v>
      </c>
      <c r="AX4226" s="53">
        <v>21344.85</v>
      </c>
      <c r="AY4226" s="51">
        <f t="shared" si="460"/>
        <v>21345</v>
      </c>
      <c r="BA4226" s="10">
        <v>4.7699999999999996</v>
      </c>
      <c r="BB4226" s="51" t="str">
        <f t="shared" si="461"/>
        <v>Normal</v>
      </c>
    </row>
    <row r="4227" spans="18:54" ht="15.5" x14ac:dyDescent="0.35">
      <c r="R4227" s="7" t="s">
        <v>6740</v>
      </c>
      <c r="S4227" s="10" t="s">
        <v>7984</v>
      </c>
      <c r="T4227" s="16" t="s">
        <v>6378</v>
      </c>
      <c r="X4227" s="27" t="s">
        <v>2381</v>
      </c>
      <c r="Y4227" s="25">
        <f t="shared" si="455"/>
        <v>0</v>
      </c>
      <c r="AB4227" s="10" t="s">
        <v>2380</v>
      </c>
      <c r="AC4227" s="7" t="s">
        <v>2380</v>
      </c>
      <c r="AF4227" s="25" t="str">
        <f t="shared" si="456"/>
        <v>No</v>
      </c>
      <c r="AG4227" s="36" t="str">
        <f t="shared" si="457"/>
        <v>No</v>
      </c>
      <c r="AJ4227" s="25">
        <v>16.670000000000002</v>
      </c>
      <c r="AL4227" s="33" t="str">
        <f t="shared" si="458"/>
        <v>Under weight</v>
      </c>
      <c r="AO4227" s="42">
        <v>1980</v>
      </c>
      <c r="AP4227" s="30" t="s">
        <v>20</v>
      </c>
      <c r="AQ4227" s="7">
        <v>4</v>
      </c>
      <c r="AS4227" s="33" t="str">
        <f t="shared" si="454"/>
        <v>04-09-1980</v>
      </c>
      <c r="AU4227" s="10" t="s">
        <v>10074</v>
      </c>
      <c r="AV4227" s="33">
        <f t="shared" si="459"/>
        <v>42</v>
      </c>
      <c r="AX4227" s="53">
        <v>21348.71</v>
      </c>
      <c r="AY4227" s="50">
        <f t="shared" si="460"/>
        <v>21349</v>
      </c>
      <c r="BA4227" s="10">
        <v>5.46</v>
      </c>
      <c r="BB4227" s="50" t="str">
        <f t="shared" si="461"/>
        <v>Normal</v>
      </c>
    </row>
    <row r="4228" spans="18:54" ht="15.5" x14ac:dyDescent="0.35">
      <c r="R4228" s="7" t="s">
        <v>6740</v>
      </c>
      <c r="S4228" s="10" t="s">
        <v>7985</v>
      </c>
      <c r="T4228" s="16" t="s">
        <v>6379</v>
      </c>
      <c r="X4228" s="27" t="s">
        <v>2381</v>
      </c>
      <c r="Y4228" s="25">
        <f t="shared" si="455"/>
        <v>0</v>
      </c>
      <c r="AB4228" s="10" t="s">
        <v>2380</v>
      </c>
      <c r="AC4228" s="7" t="s">
        <v>2380</v>
      </c>
      <c r="AF4228" s="25" t="str">
        <f t="shared" si="456"/>
        <v>No</v>
      </c>
      <c r="AG4228" s="36" t="str">
        <f t="shared" si="457"/>
        <v>No</v>
      </c>
      <c r="AJ4228" s="25">
        <v>28.594999999999999</v>
      </c>
      <c r="AL4228" s="32" t="str">
        <f t="shared" si="458"/>
        <v>Over weight</v>
      </c>
      <c r="AO4228" s="41">
        <v>1990</v>
      </c>
      <c r="AP4228" s="29" t="s">
        <v>15</v>
      </c>
      <c r="AQ4228" s="7">
        <v>21</v>
      </c>
      <c r="AS4228" s="32" t="str">
        <f t="shared" si="454"/>
        <v>21-11-1990</v>
      </c>
      <c r="AU4228" s="10" t="s">
        <v>10075</v>
      </c>
      <c r="AV4228" s="32">
        <f t="shared" si="459"/>
        <v>32</v>
      </c>
      <c r="AX4228" s="53">
        <v>21472.48</v>
      </c>
      <c r="AY4228" s="49">
        <f t="shared" si="460"/>
        <v>21472</v>
      </c>
      <c r="BA4228" s="10">
        <v>5.43</v>
      </c>
      <c r="BB4228" s="49" t="str">
        <f t="shared" si="461"/>
        <v>Normal</v>
      </c>
    </row>
    <row r="4229" spans="18:54" ht="15.5" x14ac:dyDescent="0.35">
      <c r="R4229" s="7" t="s">
        <v>6740</v>
      </c>
      <c r="S4229" s="10" t="s">
        <v>7986</v>
      </c>
      <c r="T4229" s="16" t="s">
        <v>6380</v>
      </c>
      <c r="X4229" s="27" t="s">
        <v>2381</v>
      </c>
      <c r="Y4229" s="25">
        <f t="shared" si="455"/>
        <v>0</v>
      </c>
      <c r="AB4229" s="10" t="s">
        <v>2380</v>
      </c>
      <c r="AC4229" s="7" t="s">
        <v>2380</v>
      </c>
      <c r="AF4229" s="25" t="str">
        <f t="shared" si="456"/>
        <v>No</v>
      </c>
      <c r="AG4229" s="36" t="str">
        <f t="shared" si="457"/>
        <v>No</v>
      </c>
      <c r="AJ4229" s="25">
        <v>25.934999999999999</v>
      </c>
      <c r="AL4229" s="33" t="str">
        <f t="shared" si="458"/>
        <v>Over weight</v>
      </c>
      <c r="AO4229" s="42">
        <v>1999</v>
      </c>
      <c r="AP4229" s="30" t="s">
        <v>18</v>
      </c>
      <c r="AQ4229" s="7">
        <v>12</v>
      </c>
      <c r="AS4229" s="33" t="str">
        <f t="shared" si="454"/>
        <v>12-06-1999</v>
      </c>
      <c r="AU4229" s="10" t="s">
        <v>10076</v>
      </c>
      <c r="AV4229" s="33">
        <f t="shared" si="459"/>
        <v>23</v>
      </c>
      <c r="AX4229" s="53">
        <v>21595.38</v>
      </c>
      <c r="AY4229" s="50">
        <f t="shared" si="460"/>
        <v>21595</v>
      </c>
      <c r="BA4229" s="10">
        <v>4.29</v>
      </c>
      <c r="BB4229" s="50" t="str">
        <f t="shared" si="461"/>
        <v>Normal</v>
      </c>
    </row>
    <row r="4230" spans="18:54" ht="15.5" x14ac:dyDescent="0.35">
      <c r="R4230" s="7" t="s">
        <v>6740</v>
      </c>
      <c r="S4230" s="10" t="s">
        <v>7987</v>
      </c>
      <c r="T4230" s="16" t="s">
        <v>6381</v>
      </c>
      <c r="X4230" s="27">
        <v>1</v>
      </c>
      <c r="Y4230" s="25">
        <f t="shared" si="455"/>
        <v>1</v>
      </c>
      <c r="AB4230" s="10" t="s">
        <v>2380</v>
      </c>
      <c r="AC4230" s="7" t="s">
        <v>2380</v>
      </c>
      <c r="AF4230" s="25" t="str">
        <f t="shared" si="456"/>
        <v>No</v>
      </c>
      <c r="AG4230" s="36" t="str">
        <f t="shared" si="457"/>
        <v>No</v>
      </c>
      <c r="AJ4230" s="25">
        <v>27.645</v>
      </c>
      <c r="AL4230" s="32" t="str">
        <f t="shared" si="458"/>
        <v>Over weight</v>
      </c>
      <c r="AO4230" s="41">
        <v>1983</v>
      </c>
      <c r="AP4230" s="29" t="s">
        <v>30</v>
      </c>
      <c r="AQ4230" s="7">
        <v>25</v>
      </c>
      <c r="AS4230" s="32" t="str">
        <f t="shared" si="454"/>
        <v>25-12-1983</v>
      </c>
      <c r="AU4230" s="10" t="s">
        <v>10077</v>
      </c>
      <c r="AV4230" s="32">
        <f t="shared" si="459"/>
        <v>39</v>
      </c>
      <c r="AX4230" s="53">
        <v>21659.93</v>
      </c>
      <c r="AY4230" s="51">
        <f t="shared" si="460"/>
        <v>21660</v>
      </c>
      <c r="BA4230" s="10">
        <v>5.25</v>
      </c>
      <c r="BB4230" s="51" t="str">
        <f t="shared" si="461"/>
        <v>Normal</v>
      </c>
    </row>
    <row r="4231" spans="18:54" ht="15.5" x14ac:dyDescent="0.35">
      <c r="R4231" s="7" t="s">
        <v>6739</v>
      </c>
      <c r="S4231" s="10" t="s">
        <v>7988</v>
      </c>
      <c r="T4231" s="16" t="s">
        <v>5766</v>
      </c>
      <c r="X4231" s="27">
        <v>1</v>
      </c>
      <c r="Y4231" s="25">
        <f t="shared" si="455"/>
        <v>1</v>
      </c>
      <c r="AB4231" s="10" t="s">
        <v>2380</v>
      </c>
      <c r="AC4231" s="7" t="s">
        <v>2380</v>
      </c>
      <c r="AF4231" s="25" t="str">
        <f t="shared" si="456"/>
        <v>No</v>
      </c>
      <c r="AG4231" s="36" t="str">
        <f t="shared" si="457"/>
        <v>No</v>
      </c>
      <c r="AJ4231" s="25">
        <v>30.1</v>
      </c>
      <c r="AL4231" s="33" t="str">
        <f t="shared" si="458"/>
        <v>Obesity</v>
      </c>
      <c r="AO4231" s="42">
        <v>1962</v>
      </c>
      <c r="AP4231" s="30" t="s">
        <v>15</v>
      </c>
      <c r="AQ4231" s="7">
        <v>16</v>
      </c>
      <c r="AS4231" s="33" t="str">
        <f t="shared" si="454"/>
        <v>16-11-1962</v>
      </c>
      <c r="AU4231" s="10" t="s">
        <v>10078</v>
      </c>
      <c r="AV4231" s="33">
        <f t="shared" si="459"/>
        <v>60</v>
      </c>
      <c r="AX4231" s="53">
        <v>21661.16</v>
      </c>
      <c r="AY4231" s="50">
        <f t="shared" si="460"/>
        <v>21661</v>
      </c>
      <c r="BA4231" s="10">
        <v>4.04</v>
      </c>
      <c r="BB4231" s="50" t="str">
        <f t="shared" si="461"/>
        <v>Normal</v>
      </c>
    </row>
    <row r="4232" spans="18:54" ht="15.5" x14ac:dyDescent="0.35">
      <c r="R4232" s="7" t="s">
        <v>6739</v>
      </c>
      <c r="S4232" s="10" t="s">
        <v>7266</v>
      </c>
      <c r="T4232" s="16" t="s">
        <v>6382</v>
      </c>
      <c r="X4232" s="27">
        <v>1</v>
      </c>
      <c r="Y4232" s="25">
        <f t="shared" si="455"/>
        <v>1</v>
      </c>
      <c r="AB4232" s="10" t="s">
        <v>2382</v>
      </c>
      <c r="AC4232" s="7" t="s">
        <v>2380</v>
      </c>
      <c r="AF4232" s="25" t="str">
        <f t="shared" si="456"/>
        <v>Yes</v>
      </c>
      <c r="AG4232" s="36" t="str">
        <f t="shared" si="457"/>
        <v>No</v>
      </c>
      <c r="AJ4232" s="25">
        <v>26.79</v>
      </c>
      <c r="AL4232" s="32" t="str">
        <f t="shared" si="458"/>
        <v>Over weight</v>
      </c>
      <c r="AO4232" s="41">
        <v>1976</v>
      </c>
      <c r="AP4232" s="29" t="s">
        <v>10</v>
      </c>
      <c r="AQ4232" s="7">
        <v>18</v>
      </c>
      <c r="AS4232" s="32" t="str">
        <f t="shared" si="454"/>
        <v>18-07-1976</v>
      </c>
      <c r="AU4232" s="10" t="s">
        <v>10079</v>
      </c>
      <c r="AV4232" s="32">
        <f t="shared" si="459"/>
        <v>46</v>
      </c>
      <c r="AX4232" s="53">
        <v>21677.279999999999</v>
      </c>
      <c r="AY4232" s="51">
        <f t="shared" si="460"/>
        <v>21677</v>
      </c>
      <c r="BA4232" s="10">
        <v>5</v>
      </c>
      <c r="BB4232" s="51" t="str">
        <f t="shared" si="461"/>
        <v>Normal</v>
      </c>
    </row>
    <row r="4233" spans="18:54" ht="15.5" x14ac:dyDescent="0.35">
      <c r="R4233" s="7" t="s">
        <v>6742</v>
      </c>
      <c r="S4233" s="10" t="s">
        <v>8349</v>
      </c>
      <c r="T4233" s="16" t="s">
        <v>6383</v>
      </c>
      <c r="X4233" s="27">
        <v>1</v>
      </c>
      <c r="Y4233" s="25">
        <f t="shared" si="455"/>
        <v>1</v>
      </c>
      <c r="AB4233" s="10" t="s">
        <v>2382</v>
      </c>
      <c r="AC4233" s="7" t="s">
        <v>2380</v>
      </c>
      <c r="AF4233" s="25" t="str">
        <f t="shared" si="456"/>
        <v>Yes</v>
      </c>
      <c r="AG4233" s="36" t="str">
        <f t="shared" si="457"/>
        <v>No</v>
      </c>
      <c r="AJ4233" s="25">
        <v>27.1</v>
      </c>
      <c r="AL4233" s="33" t="str">
        <f t="shared" si="458"/>
        <v>Over weight</v>
      </c>
      <c r="AO4233" s="42">
        <v>1979</v>
      </c>
      <c r="AP4233" s="30" t="s">
        <v>20</v>
      </c>
      <c r="AQ4233" s="7">
        <v>20</v>
      </c>
      <c r="AS4233" s="33" t="str">
        <f t="shared" si="454"/>
        <v>20-09-1979</v>
      </c>
      <c r="AU4233" s="10" t="s">
        <v>10080</v>
      </c>
      <c r="AV4233" s="33">
        <f t="shared" si="459"/>
        <v>43</v>
      </c>
      <c r="AX4233" s="53">
        <v>21771.34</v>
      </c>
      <c r="AY4233" s="50">
        <f t="shared" si="460"/>
        <v>21771</v>
      </c>
      <c r="BA4233" s="10">
        <v>4.01</v>
      </c>
      <c r="BB4233" s="50" t="str">
        <f t="shared" si="461"/>
        <v>Normal</v>
      </c>
    </row>
    <row r="4234" spans="18:54" ht="15.5" x14ac:dyDescent="0.35">
      <c r="R4234" s="7" t="s">
        <v>6739</v>
      </c>
      <c r="S4234" s="10" t="s">
        <v>7989</v>
      </c>
      <c r="T4234" s="16" t="s">
        <v>6384</v>
      </c>
      <c r="X4234" s="27" t="s">
        <v>2381</v>
      </c>
      <c r="Y4234" s="25">
        <f t="shared" si="455"/>
        <v>0</v>
      </c>
      <c r="AB4234" s="10" t="s">
        <v>2380</v>
      </c>
      <c r="AC4234" s="7" t="s">
        <v>2380</v>
      </c>
      <c r="AF4234" s="25" t="str">
        <f t="shared" si="456"/>
        <v>No</v>
      </c>
      <c r="AG4234" s="36" t="str">
        <f t="shared" si="457"/>
        <v>No</v>
      </c>
      <c r="AJ4234" s="25">
        <v>24.31</v>
      </c>
      <c r="AL4234" s="32" t="str">
        <f t="shared" si="458"/>
        <v xml:space="preserve">Normal Weight 
</v>
      </c>
      <c r="AO4234" s="41">
        <v>1979</v>
      </c>
      <c r="AP4234" s="29" t="s">
        <v>20</v>
      </c>
      <c r="AQ4234" s="7">
        <v>28</v>
      </c>
      <c r="AS4234" s="32" t="str">
        <f t="shared" si="454"/>
        <v>28-09-1979</v>
      </c>
      <c r="AU4234" s="10" t="s">
        <v>10081</v>
      </c>
      <c r="AV4234" s="32">
        <f t="shared" si="459"/>
        <v>43</v>
      </c>
      <c r="AX4234" s="53">
        <v>21774.32</v>
      </c>
      <c r="AY4234" s="51">
        <f t="shared" si="460"/>
        <v>21774</v>
      </c>
      <c r="BA4234" s="10">
        <v>5.4</v>
      </c>
      <c r="BB4234" s="51" t="str">
        <f t="shared" si="461"/>
        <v>Normal</v>
      </c>
    </row>
    <row r="4235" spans="18:54" ht="15.5" x14ac:dyDescent="0.35">
      <c r="R4235" s="7" t="s">
        <v>6739</v>
      </c>
      <c r="S4235" s="10" t="s">
        <v>7990</v>
      </c>
      <c r="T4235" s="16" t="s">
        <v>6385</v>
      </c>
      <c r="X4235" s="27">
        <v>1</v>
      </c>
      <c r="Y4235" s="25">
        <f t="shared" si="455"/>
        <v>1</v>
      </c>
      <c r="AB4235" s="10" t="s">
        <v>2380</v>
      </c>
      <c r="AC4235" s="7" t="s">
        <v>2380</v>
      </c>
      <c r="AF4235" s="25" t="str">
        <f t="shared" si="456"/>
        <v>No</v>
      </c>
      <c r="AG4235" s="36" t="str">
        <f t="shared" si="457"/>
        <v>No</v>
      </c>
      <c r="AJ4235" s="25">
        <v>15.53</v>
      </c>
      <c r="AL4235" s="33" t="str">
        <f t="shared" si="458"/>
        <v>Under weight</v>
      </c>
      <c r="AO4235" s="42">
        <v>1963</v>
      </c>
      <c r="AP4235" s="30" t="s">
        <v>35</v>
      </c>
      <c r="AQ4235" s="7">
        <v>27</v>
      </c>
      <c r="AS4235" s="33" t="str">
        <f t="shared" si="454"/>
        <v>27-08-1963</v>
      </c>
      <c r="AU4235" s="10" t="s">
        <v>10082</v>
      </c>
      <c r="AV4235" s="33">
        <f t="shared" si="459"/>
        <v>59</v>
      </c>
      <c r="AX4235" s="53">
        <v>21797</v>
      </c>
      <c r="AY4235" s="50">
        <f t="shared" si="460"/>
        <v>21797</v>
      </c>
      <c r="BA4235" s="10">
        <v>5.81</v>
      </c>
      <c r="BB4235" s="50" t="str">
        <f t="shared" si="461"/>
        <v>Prediabetes</v>
      </c>
    </row>
    <row r="4236" spans="18:54" ht="15.5" x14ac:dyDescent="0.35">
      <c r="R4236" s="7" t="s">
        <v>6740</v>
      </c>
      <c r="S4236" s="10" t="s">
        <v>7991</v>
      </c>
      <c r="T4236" s="16" t="s">
        <v>5274</v>
      </c>
      <c r="X4236" s="27">
        <v>1</v>
      </c>
      <c r="Y4236" s="25">
        <f t="shared" si="455"/>
        <v>1</v>
      </c>
      <c r="AB4236" s="10" t="s">
        <v>2380</v>
      </c>
      <c r="AC4236" s="7" t="s">
        <v>2380</v>
      </c>
      <c r="AF4236" s="25" t="str">
        <f t="shared" si="456"/>
        <v>No</v>
      </c>
      <c r="AG4236" s="36" t="str">
        <f t="shared" si="457"/>
        <v>No</v>
      </c>
      <c r="AJ4236" s="25">
        <v>30.7</v>
      </c>
      <c r="AL4236" s="32" t="str">
        <f t="shared" si="458"/>
        <v>Obesity</v>
      </c>
      <c r="AO4236" s="41">
        <v>1979</v>
      </c>
      <c r="AP4236" s="29" t="s">
        <v>35</v>
      </c>
      <c r="AQ4236" s="7">
        <v>17</v>
      </c>
      <c r="AS4236" s="32" t="str">
        <f t="shared" si="454"/>
        <v>17-08-1979</v>
      </c>
      <c r="AU4236" s="10" t="s">
        <v>10083</v>
      </c>
      <c r="AV4236" s="32">
        <f t="shared" si="459"/>
        <v>43</v>
      </c>
      <c r="AX4236" s="53">
        <v>21880.82</v>
      </c>
      <c r="AY4236" s="49">
        <f t="shared" si="460"/>
        <v>21881</v>
      </c>
      <c r="BA4236" s="10">
        <v>5.82</v>
      </c>
      <c r="BB4236" s="49" t="str">
        <f t="shared" si="461"/>
        <v>Prediabetes</v>
      </c>
    </row>
    <row r="4237" spans="18:54" ht="15.5" x14ac:dyDescent="0.35">
      <c r="R4237" s="7" t="s">
        <v>6739</v>
      </c>
      <c r="S4237" s="10" t="s">
        <v>7988</v>
      </c>
      <c r="T4237" s="16" t="s">
        <v>6386</v>
      </c>
      <c r="X4237" s="27">
        <v>1</v>
      </c>
      <c r="Y4237" s="25">
        <f t="shared" si="455"/>
        <v>1</v>
      </c>
      <c r="AB4237" s="10" t="s">
        <v>2380</v>
      </c>
      <c r="AC4237" s="7" t="s">
        <v>2380</v>
      </c>
      <c r="AF4237" s="25" t="str">
        <f t="shared" si="456"/>
        <v>No</v>
      </c>
      <c r="AG4237" s="36" t="str">
        <f t="shared" si="457"/>
        <v>No</v>
      </c>
      <c r="AJ4237" s="25">
        <v>33.33</v>
      </c>
      <c r="AL4237" s="33" t="str">
        <f t="shared" si="458"/>
        <v>Obesity</v>
      </c>
      <c r="AO4237" s="42">
        <v>2003</v>
      </c>
      <c r="AP4237" s="30" t="s">
        <v>20</v>
      </c>
      <c r="AQ4237" s="7">
        <v>28</v>
      </c>
      <c r="AS4237" s="33" t="str">
        <f t="shared" si="454"/>
        <v>28-09-2003</v>
      </c>
      <c r="AU4237" s="10" t="s">
        <v>10084</v>
      </c>
      <c r="AV4237" s="33">
        <f t="shared" si="459"/>
        <v>19</v>
      </c>
      <c r="AX4237" s="53">
        <v>21882.400000000001</v>
      </c>
      <c r="AY4237" s="50">
        <f t="shared" si="460"/>
        <v>21882</v>
      </c>
      <c r="BA4237" s="10">
        <v>4.82</v>
      </c>
      <c r="BB4237" s="50" t="str">
        <f t="shared" si="461"/>
        <v>Normal</v>
      </c>
    </row>
    <row r="4238" spans="18:54" ht="15.5" x14ac:dyDescent="0.35">
      <c r="R4238" s="7" t="s">
        <v>6739</v>
      </c>
      <c r="S4238" s="10" t="s">
        <v>7992</v>
      </c>
      <c r="T4238" s="16" t="s">
        <v>6387</v>
      </c>
      <c r="X4238" s="27">
        <v>1</v>
      </c>
      <c r="Y4238" s="25">
        <f t="shared" si="455"/>
        <v>1</v>
      </c>
      <c r="AB4238" s="10" t="s">
        <v>2380</v>
      </c>
      <c r="AC4238" s="7" t="s">
        <v>2380</v>
      </c>
      <c r="AF4238" s="25" t="str">
        <f t="shared" si="456"/>
        <v>No</v>
      </c>
      <c r="AG4238" s="36" t="str">
        <f t="shared" si="457"/>
        <v>No</v>
      </c>
      <c r="AJ4238" s="25">
        <v>32.4</v>
      </c>
      <c r="AL4238" s="32" t="str">
        <f t="shared" si="458"/>
        <v>Obesity</v>
      </c>
      <c r="AO4238" s="41">
        <v>1975</v>
      </c>
      <c r="AP4238" s="29" t="s">
        <v>30</v>
      </c>
      <c r="AQ4238" s="7">
        <v>19</v>
      </c>
      <c r="AS4238" s="32" t="str">
        <f t="shared" si="454"/>
        <v>19-12-1975</v>
      </c>
      <c r="AU4238" s="10" t="s">
        <v>10085</v>
      </c>
      <c r="AV4238" s="32">
        <f t="shared" si="459"/>
        <v>47</v>
      </c>
      <c r="AX4238" s="53">
        <v>21978.68</v>
      </c>
      <c r="AY4238" s="51">
        <f t="shared" si="460"/>
        <v>21979</v>
      </c>
      <c r="BA4238" s="10">
        <v>5.08</v>
      </c>
      <c r="BB4238" s="51" t="str">
        <f t="shared" si="461"/>
        <v>Normal</v>
      </c>
    </row>
    <row r="4239" spans="18:54" ht="15.5" x14ac:dyDescent="0.35">
      <c r="R4239" s="7" t="s">
        <v>6739</v>
      </c>
      <c r="S4239" s="10" t="s">
        <v>7993</v>
      </c>
      <c r="T4239" s="16" t="s">
        <v>6388</v>
      </c>
      <c r="X4239" s="27">
        <v>1</v>
      </c>
      <c r="Y4239" s="25">
        <f t="shared" si="455"/>
        <v>1</v>
      </c>
      <c r="AB4239" s="10" t="s">
        <v>2380</v>
      </c>
      <c r="AC4239" s="7" t="s">
        <v>2380</v>
      </c>
      <c r="AF4239" s="25" t="str">
        <f t="shared" si="456"/>
        <v>No</v>
      </c>
      <c r="AG4239" s="36" t="str">
        <f t="shared" si="457"/>
        <v>No</v>
      </c>
      <c r="AJ4239" s="25">
        <v>27.93</v>
      </c>
      <c r="AL4239" s="33" t="str">
        <f t="shared" si="458"/>
        <v>Over weight</v>
      </c>
      <c r="AO4239" s="42">
        <v>1989</v>
      </c>
      <c r="AP4239" s="30" t="s">
        <v>37</v>
      </c>
      <c r="AQ4239" s="7">
        <v>14</v>
      </c>
      <c r="AS4239" s="33" t="str">
        <f t="shared" si="454"/>
        <v>14-10-1989</v>
      </c>
      <c r="AU4239" s="10" t="s">
        <v>10086</v>
      </c>
      <c r="AV4239" s="33">
        <f t="shared" si="459"/>
        <v>33</v>
      </c>
      <c r="AX4239" s="53">
        <v>21984.47</v>
      </c>
      <c r="AY4239" s="50">
        <f t="shared" si="460"/>
        <v>21984</v>
      </c>
      <c r="BA4239" s="10">
        <v>5.59</v>
      </c>
      <c r="BB4239" s="50" t="str">
        <f t="shared" si="461"/>
        <v>Normal</v>
      </c>
    </row>
    <row r="4240" spans="18:54" ht="15.5" x14ac:dyDescent="0.35">
      <c r="R4240" s="7" t="s">
        <v>6739</v>
      </c>
      <c r="S4240" s="10" t="s">
        <v>7994</v>
      </c>
      <c r="T4240" s="16" t="s">
        <v>6389</v>
      </c>
      <c r="X4240" s="27" t="s">
        <v>2381</v>
      </c>
      <c r="Y4240" s="25">
        <f t="shared" si="455"/>
        <v>0</v>
      </c>
      <c r="AB4240" s="10" t="s">
        <v>2380</v>
      </c>
      <c r="AC4240" s="7" t="s">
        <v>2380</v>
      </c>
      <c r="AF4240" s="25" t="str">
        <f t="shared" si="456"/>
        <v>No</v>
      </c>
      <c r="AG4240" s="36" t="str">
        <f t="shared" si="457"/>
        <v>No</v>
      </c>
      <c r="AJ4240" s="25">
        <v>21.754999999999999</v>
      </c>
      <c r="AL4240" s="32" t="str">
        <f t="shared" si="458"/>
        <v xml:space="preserve">Normal Weight 
</v>
      </c>
      <c r="AO4240" s="41">
        <v>2001</v>
      </c>
      <c r="AP4240" s="29" t="s">
        <v>35</v>
      </c>
      <c r="AQ4240" s="7">
        <v>28</v>
      </c>
      <c r="AS4240" s="32" t="str">
        <f t="shared" si="454"/>
        <v>28-08-2001</v>
      </c>
      <c r="AU4240" s="10" t="s">
        <v>9297</v>
      </c>
      <c r="AV4240" s="32">
        <f t="shared" si="459"/>
        <v>21</v>
      </c>
      <c r="AX4240" s="53">
        <v>22097.62</v>
      </c>
      <c r="AY4240" s="51">
        <f t="shared" si="460"/>
        <v>22098</v>
      </c>
      <c r="BA4240" s="10">
        <v>5.12</v>
      </c>
      <c r="BB4240" s="51" t="str">
        <f t="shared" si="461"/>
        <v>Normal</v>
      </c>
    </row>
    <row r="4241" spans="18:54" ht="15.5" x14ac:dyDescent="0.35">
      <c r="R4241" s="7" t="s">
        <v>6739</v>
      </c>
      <c r="S4241" s="10" t="s">
        <v>7995</v>
      </c>
      <c r="T4241" s="16" t="s">
        <v>6390</v>
      </c>
      <c r="X4241" s="27" t="s">
        <v>2381</v>
      </c>
      <c r="Y4241" s="25">
        <f t="shared" si="455"/>
        <v>0</v>
      </c>
      <c r="AB4241" s="10" t="s">
        <v>2380</v>
      </c>
      <c r="AC4241" s="7" t="s">
        <v>2380</v>
      </c>
      <c r="AF4241" s="25" t="str">
        <f t="shared" si="456"/>
        <v>No</v>
      </c>
      <c r="AG4241" s="36" t="str">
        <f t="shared" si="457"/>
        <v>No</v>
      </c>
      <c r="AJ4241" s="25">
        <v>25.934999999999999</v>
      </c>
      <c r="AL4241" s="33" t="str">
        <f t="shared" si="458"/>
        <v>Over weight</v>
      </c>
      <c r="AO4241" s="42">
        <v>1980</v>
      </c>
      <c r="AP4241" s="30" t="s">
        <v>20</v>
      </c>
      <c r="AQ4241" s="7">
        <v>12</v>
      </c>
      <c r="AS4241" s="33" t="str">
        <f t="shared" si="454"/>
        <v>12-09-1980</v>
      </c>
      <c r="AU4241" s="10" t="s">
        <v>10087</v>
      </c>
      <c r="AV4241" s="33">
        <f t="shared" si="459"/>
        <v>42</v>
      </c>
      <c r="AX4241" s="53">
        <v>22144.03</v>
      </c>
      <c r="AY4241" s="50">
        <f t="shared" si="460"/>
        <v>22144</v>
      </c>
      <c r="BA4241" s="10">
        <v>4.95</v>
      </c>
      <c r="BB4241" s="50" t="str">
        <f t="shared" si="461"/>
        <v>Normal</v>
      </c>
    </row>
    <row r="4242" spans="18:54" ht="15.5" x14ac:dyDescent="0.35">
      <c r="R4242" s="7" t="s">
        <v>6740</v>
      </c>
      <c r="S4242" s="10" t="s">
        <v>7996</v>
      </c>
      <c r="T4242" s="16" t="s">
        <v>6391</v>
      </c>
      <c r="X4242" s="27" t="s">
        <v>2381</v>
      </c>
      <c r="Y4242" s="25">
        <f t="shared" si="455"/>
        <v>0</v>
      </c>
      <c r="AB4242" s="10" t="s">
        <v>2380</v>
      </c>
      <c r="AC4242" s="7" t="s">
        <v>2380</v>
      </c>
      <c r="AF4242" s="25" t="str">
        <f t="shared" si="456"/>
        <v>No</v>
      </c>
      <c r="AG4242" s="36" t="str">
        <f t="shared" si="457"/>
        <v>No</v>
      </c>
      <c r="AJ4242" s="25">
        <v>31.5</v>
      </c>
      <c r="AL4242" s="32" t="str">
        <f t="shared" si="458"/>
        <v>Obesity</v>
      </c>
      <c r="AO4242" s="41">
        <v>1965</v>
      </c>
      <c r="AP4242" s="29" t="s">
        <v>35</v>
      </c>
      <c r="AQ4242" s="7">
        <v>24</v>
      </c>
      <c r="AS4242" s="32" t="str">
        <f t="shared" si="454"/>
        <v>24-08-1965</v>
      </c>
      <c r="AU4242" s="10" t="s">
        <v>10088</v>
      </c>
      <c r="AV4242" s="32">
        <f t="shared" si="459"/>
        <v>57</v>
      </c>
      <c r="AX4242" s="53">
        <v>22192.44</v>
      </c>
      <c r="AY4242" s="51">
        <f t="shared" si="460"/>
        <v>22192</v>
      </c>
      <c r="BA4242" s="10">
        <v>6.16</v>
      </c>
      <c r="BB4242" s="51" t="str">
        <f t="shared" si="461"/>
        <v>Prediabetes</v>
      </c>
    </row>
    <row r="4243" spans="18:54" ht="15.5" x14ac:dyDescent="0.35">
      <c r="R4243" s="7" t="s">
        <v>6740</v>
      </c>
      <c r="S4243" s="10" t="s">
        <v>7069</v>
      </c>
      <c r="T4243" s="16" t="s">
        <v>6392</v>
      </c>
      <c r="X4243" s="27" t="s">
        <v>2381</v>
      </c>
      <c r="Y4243" s="25">
        <f t="shared" si="455"/>
        <v>0</v>
      </c>
      <c r="AB4243" s="10" t="s">
        <v>2380</v>
      </c>
      <c r="AC4243" s="7" t="s">
        <v>2380</v>
      </c>
      <c r="AF4243" s="25" t="str">
        <f t="shared" si="456"/>
        <v>No</v>
      </c>
      <c r="AG4243" s="36" t="str">
        <f t="shared" si="457"/>
        <v>No</v>
      </c>
      <c r="AJ4243" s="25">
        <v>30.03</v>
      </c>
      <c r="AL4243" s="33" t="str">
        <f t="shared" si="458"/>
        <v>Obesity</v>
      </c>
      <c r="AO4243" s="42">
        <v>1971</v>
      </c>
      <c r="AP4243" s="30" t="s">
        <v>18</v>
      </c>
      <c r="AQ4243" s="7">
        <v>16</v>
      </c>
      <c r="AS4243" s="33" t="str">
        <f t="shared" si="454"/>
        <v>16-06-1971</v>
      </c>
      <c r="AU4243" s="10" t="s">
        <v>10089</v>
      </c>
      <c r="AV4243" s="33">
        <f t="shared" si="459"/>
        <v>51</v>
      </c>
      <c r="AX4243" s="53">
        <v>22218.11</v>
      </c>
      <c r="AY4243" s="50">
        <f t="shared" si="460"/>
        <v>22218</v>
      </c>
      <c r="BA4243" s="10">
        <v>6.41</v>
      </c>
      <c r="BB4243" s="50" t="str">
        <f t="shared" si="461"/>
        <v>Prediabetes</v>
      </c>
    </row>
    <row r="4244" spans="18:54" ht="15.5" x14ac:dyDescent="0.35">
      <c r="R4244" s="7" t="s">
        <v>6740</v>
      </c>
      <c r="S4244" s="10" t="s">
        <v>7997</v>
      </c>
      <c r="T4244" s="16" t="s">
        <v>5289</v>
      </c>
      <c r="X4244" s="27" t="s">
        <v>2381</v>
      </c>
      <c r="Y4244" s="25">
        <f t="shared" si="455"/>
        <v>0</v>
      </c>
      <c r="AB4244" s="10" t="s">
        <v>2380</v>
      </c>
      <c r="AC4244" s="7" t="s">
        <v>2380</v>
      </c>
      <c r="AF4244" s="25" t="str">
        <f t="shared" si="456"/>
        <v>No</v>
      </c>
      <c r="AG4244" s="36" t="str">
        <f t="shared" si="457"/>
        <v>No</v>
      </c>
      <c r="AJ4244" s="25">
        <v>33.479999999999997</v>
      </c>
      <c r="AL4244" s="32" t="str">
        <f t="shared" si="458"/>
        <v>Obesity</v>
      </c>
      <c r="AO4244" s="41">
        <v>1982</v>
      </c>
      <c r="AP4244" s="29" t="s">
        <v>30</v>
      </c>
      <c r="AQ4244" s="7">
        <v>27</v>
      </c>
      <c r="AS4244" s="32" t="str">
        <f t="shared" si="454"/>
        <v>27-12-1982</v>
      </c>
      <c r="AU4244" s="10" t="s">
        <v>9290</v>
      </c>
      <c r="AV4244" s="32">
        <f t="shared" si="459"/>
        <v>40</v>
      </c>
      <c r="AX4244" s="53">
        <v>22331.57</v>
      </c>
      <c r="AY4244" s="49">
        <f t="shared" si="460"/>
        <v>22332</v>
      </c>
      <c r="BA4244" s="10">
        <v>8.94</v>
      </c>
      <c r="BB4244" s="49" t="str">
        <f t="shared" si="461"/>
        <v>Diabetes</v>
      </c>
    </row>
    <row r="4245" spans="18:54" ht="15.5" x14ac:dyDescent="0.35">
      <c r="R4245" s="7" t="s">
        <v>6739</v>
      </c>
      <c r="S4245" s="10" t="s">
        <v>7548</v>
      </c>
      <c r="T4245" s="16" t="s">
        <v>6393</v>
      </c>
      <c r="X4245" s="27">
        <v>1</v>
      </c>
      <c r="Y4245" s="25">
        <f t="shared" si="455"/>
        <v>1</v>
      </c>
      <c r="AB4245" s="10" t="s">
        <v>2382</v>
      </c>
      <c r="AC4245" s="7" t="s">
        <v>2380</v>
      </c>
      <c r="AF4245" s="25" t="str">
        <f t="shared" si="456"/>
        <v>Yes</v>
      </c>
      <c r="AG4245" s="36" t="str">
        <f t="shared" si="457"/>
        <v>No</v>
      </c>
      <c r="AJ4245" s="25">
        <v>16.510000000000002</v>
      </c>
      <c r="AL4245" s="33" t="str">
        <f t="shared" si="458"/>
        <v>Under weight</v>
      </c>
      <c r="AO4245" s="42">
        <v>1999</v>
      </c>
      <c r="AP4245" s="30" t="s">
        <v>35</v>
      </c>
      <c r="AQ4245" s="7">
        <v>26</v>
      </c>
      <c r="AS4245" s="33" t="str">
        <f t="shared" si="454"/>
        <v>26-08-1999</v>
      </c>
      <c r="AU4245" s="10" t="s">
        <v>10090</v>
      </c>
      <c r="AV4245" s="33">
        <f t="shared" si="459"/>
        <v>23</v>
      </c>
      <c r="AX4245" s="53">
        <v>22395.74</v>
      </c>
      <c r="AY4245" s="50">
        <f t="shared" si="460"/>
        <v>22396</v>
      </c>
      <c r="BA4245" s="10">
        <v>4.42</v>
      </c>
      <c r="BB4245" s="50" t="str">
        <f t="shared" si="461"/>
        <v>Normal</v>
      </c>
    </row>
    <row r="4246" spans="18:54" ht="15.5" x14ac:dyDescent="0.35">
      <c r="R4246" s="7" t="s">
        <v>6740</v>
      </c>
      <c r="S4246" s="10" t="s">
        <v>6763</v>
      </c>
      <c r="T4246" s="16" t="s">
        <v>6394</v>
      </c>
      <c r="X4246" s="27">
        <v>1</v>
      </c>
      <c r="Y4246" s="25">
        <f t="shared" si="455"/>
        <v>1</v>
      </c>
      <c r="AB4246" s="10" t="s">
        <v>2382</v>
      </c>
      <c r="AC4246" s="7" t="s">
        <v>2380</v>
      </c>
      <c r="AF4246" s="25" t="str">
        <f t="shared" si="456"/>
        <v>Yes</v>
      </c>
      <c r="AG4246" s="36" t="str">
        <f t="shared" si="457"/>
        <v>No</v>
      </c>
      <c r="AJ4246" s="25">
        <v>33.155000000000001</v>
      </c>
      <c r="AL4246" s="32" t="str">
        <f t="shared" si="458"/>
        <v>Obesity</v>
      </c>
      <c r="AO4246" s="41">
        <v>1966</v>
      </c>
      <c r="AP4246" s="29" t="s">
        <v>35</v>
      </c>
      <c r="AQ4246" s="7">
        <v>18</v>
      </c>
      <c r="AS4246" s="32" t="str">
        <f t="shared" si="454"/>
        <v>18-08-1966</v>
      </c>
      <c r="AU4246" s="10" t="s">
        <v>10091</v>
      </c>
      <c r="AV4246" s="32">
        <f t="shared" si="459"/>
        <v>56</v>
      </c>
      <c r="AX4246" s="53">
        <v>22412.65</v>
      </c>
      <c r="AY4246" s="51">
        <f t="shared" si="460"/>
        <v>22413</v>
      </c>
      <c r="BA4246" s="10">
        <v>5.3</v>
      </c>
      <c r="BB4246" s="51" t="str">
        <f t="shared" si="461"/>
        <v>Normal</v>
      </c>
    </row>
    <row r="4247" spans="18:54" ht="15.5" x14ac:dyDescent="0.35">
      <c r="R4247" s="7" t="s">
        <v>6740</v>
      </c>
      <c r="S4247" s="10" t="s">
        <v>7998</v>
      </c>
      <c r="T4247" s="16" t="s">
        <v>6395</v>
      </c>
      <c r="X4247" s="27">
        <v>1</v>
      </c>
      <c r="Y4247" s="25">
        <f t="shared" si="455"/>
        <v>1</v>
      </c>
      <c r="AB4247" s="10" t="s">
        <v>2380</v>
      </c>
      <c r="AC4247" s="7" t="s">
        <v>2380</v>
      </c>
      <c r="AF4247" s="25" t="str">
        <f t="shared" si="456"/>
        <v>No</v>
      </c>
      <c r="AG4247" s="36" t="str">
        <f t="shared" si="457"/>
        <v>No</v>
      </c>
      <c r="AJ4247" s="25">
        <v>37.29</v>
      </c>
      <c r="AL4247" s="33" t="str">
        <f t="shared" si="458"/>
        <v>Obesity</v>
      </c>
      <c r="AO4247" s="42">
        <v>1983</v>
      </c>
      <c r="AP4247" s="30" t="s">
        <v>30</v>
      </c>
      <c r="AQ4247" s="7">
        <v>21</v>
      </c>
      <c r="AS4247" s="33" t="str">
        <f t="shared" si="454"/>
        <v>21-12-1983</v>
      </c>
      <c r="AU4247" s="10" t="s">
        <v>10092</v>
      </c>
      <c r="AV4247" s="33">
        <f t="shared" si="459"/>
        <v>39</v>
      </c>
      <c r="AX4247" s="53">
        <v>22462.04</v>
      </c>
      <c r="AY4247" s="50">
        <f t="shared" si="460"/>
        <v>22462</v>
      </c>
      <c r="BA4247" s="10">
        <v>4.6399999999999997</v>
      </c>
      <c r="BB4247" s="50" t="str">
        <f t="shared" si="461"/>
        <v>Normal</v>
      </c>
    </row>
    <row r="4248" spans="18:54" ht="15.5" x14ac:dyDescent="0.35">
      <c r="R4248" s="7" t="s">
        <v>6739</v>
      </c>
      <c r="S4248" s="10" t="s">
        <v>7999</v>
      </c>
      <c r="T4248" s="16" t="s">
        <v>6396</v>
      </c>
      <c r="X4248" s="27">
        <v>1</v>
      </c>
      <c r="Y4248" s="25">
        <f t="shared" si="455"/>
        <v>1</v>
      </c>
      <c r="AB4248" s="10" t="s">
        <v>2382</v>
      </c>
      <c r="AC4248" s="7" t="s">
        <v>2380</v>
      </c>
      <c r="AF4248" s="25" t="str">
        <f t="shared" si="456"/>
        <v>Yes</v>
      </c>
      <c r="AG4248" s="36" t="str">
        <f t="shared" si="457"/>
        <v>No</v>
      </c>
      <c r="AJ4248" s="25">
        <v>20.23</v>
      </c>
      <c r="AL4248" s="32" t="str">
        <f t="shared" si="458"/>
        <v xml:space="preserve">Normal Weight 
</v>
      </c>
      <c r="AO4248" s="41">
        <v>1979</v>
      </c>
      <c r="AP4248" s="29" t="s">
        <v>15</v>
      </c>
      <c r="AQ4248" s="7">
        <v>14</v>
      </c>
      <c r="AS4248" s="32" t="str">
        <f t="shared" si="454"/>
        <v>14-11-1979</v>
      </c>
      <c r="AU4248" s="10" t="s">
        <v>10093</v>
      </c>
      <c r="AV4248" s="32">
        <f t="shared" si="459"/>
        <v>43</v>
      </c>
      <c r="AX4248" s="53">
        <v>22478.6</v>
      </c>
      <c r="AY4248" s="51">
        <f t="shared" si="460"/>
        <v>22479</v>
      </c>
      <c r="BA4248" s="10">
        <v>6.16</v>
      </c>
      <c r="BB4248" s="51" t="str">
        <f t="shared" si="461"/>
        <v>Prediabetes</v>
      </c>
    </row>
    <row r="4249" spans="18:54" ht="15.5" x14ac:dyDescent="0.35">
      <c r="R4249" s="7" t="s">
        <v>6740</v>
      </c>
      <c r="S4249" s="10" t="s">
        <v>6842</v>
      </c>
      <c r="T4249" s="16" t="s">
        <v>6397</v>
      </c>
      <c r="X4249" s="27">
        <v>1</v>
      </c>
      <c r="Y4249" s="25">
        <f t="shared" si="455"/>
        <v>1</v>
      </c>
      <c r="AB4249" s="10" t="s">
        <v>2380</v>
      </c>
      <c r="AC4249" s="7" t="s">
        <v>2380</v>
      </c>
      <c r="AF4249" s="25" t="str">
        <f t="shared" si="456"/>
        <v>No</v>
      </c>
      <c r="AG4249" s="36" t="str">
        <f t="shared" si="457"/>
        <v>No</v>
      </c>
      <c r="AJ4249" s="25">
        <v>28.975000000000001</v>
      </c>
      <c r="AL4249" s="33" t="str">
        <f t="shared" si="458"/>
        <v>Over weight</v>
      </c>
      <c r="AO4249" s="42">
        <v>2003</v>
      </c>
      <c r="AP4249" s="30" t="s">
        <v>10</v>
      </c>
      <c r="AQ4249" s="7">
        <v>25</v>
      </c>
      <c r="AS4249" s="33" t="str">
        <f t="shared" si="454"/>
        <v>25-07-2003</v>
      </c>
      <c r="AU4249" s="10" t="s">
        <v>8517</v>
      </c>
      <c r="AV4249" s="33">
        <f t="shared" si="459"/>
        <v>19</v>
      </c>
      <c r="AX4249" s="53">
        <v>22493.66</v>
      </c>
      <c r="AY4249" s="50">
        <f t="shared" si="460"/>
        <v>22494</v>
      </c>
      <c r="BA4249" s="10">
        <v>4.12</v>
      </c>
      <c r="BB4249" s="50" t="str">
        <f t="shared" si="461"/>
        <v>Normal</v>
      </c>
    </row>
    <row r="4250" spans="18:54" ht="15.5" x14ac:dyDescent="0.35">
      <c r="R4250" s="7" t="s">
        <v>6739</v>
      </c>
      <c r="S4250" s="10" t="s">
        <v>8000</v>
      </c>
      <c r="T4250" s="16" t="s">
        <v>6398</v>
      </c>
      <c r="X4250" s="27">
        <v>1</v>
      </c>
      <c r="Y4250" s="25">
        <f t="shared" si="455"/>
        <v>1</v>
      </c>
      <c r="AB4250" s="10" t="s">
        <v>2382</v>
      </c>
      <c r="AC4250" s="7" t="s">
        <v>2380</v>
      </c>
      <c r="AF4250" s="25" t="str">
        <f t="shared" si="456"/>
        <v>Yes</v>
      </c>
      <c r="AG4250" s="36" t="str">
        <f t="shared" si="457"/>
        <v>No</v>
      </c>
      <c r="AJ4250" s="25">
        <v>16.420000000000002</v>
      </c>
      <c r="AL4250" s="32" t="str">
        <f t="shared" si="458"/>
        <v>Under weight</v>
      </c>
      <c r="AO4250" s="41">
        <v>1970</v>
      </c>
      <c r="AP4250" s="29" t="s">
        <v>15</v>
      </c>
      <c r="AQ4250" s="7">
        <v>9</v>
      </c>
      <c r="AS4250" s="32" t="str">
        <f t="shared" si="454"/>
        <v>09-11-1970</v>
      </c>
      <c r="AU4250" s="10" t="s">
        <v>9083</v>
      </c>
      <c r="AV4250" s="32">
        <f t="shared" si="459"/>
        <v>52</v>
      </c>
      <c r="AX4250" s="53">
        <v>23045.57</v>
      </c>
      <c r="AY4250" s="51">
        <f t="shared" si="460"/>
        <v>23046</v>
      </c>
      <c r="BA4250" s="10">
        <v>5.77</v>
      </c>
      <c r="BB4250" s="51" t="str">
        <f t="shared" si="461"/>
        <v>Prediabetes</v>
      </c>
    </row>
    <row r="4251" spans="18:54" ht="15.5" x14ac:dyDescent="0.35">
      <c r="R4251" s="7" t="s">
        <v>6740</v>
      </c>
      <c r="S4251" s="10" t="s">
        <v>8001</v>
      </c>
      <c r="T4251" s="16" t="s">
        <v>4971</v>
      </c>
      <c r="X4251" s="27">
        <v>1</v>
      </c>
      <c r="Y4251" s="25">
        <f t="shared" si="455"/>
        <v>1</v>
      </c>
      <c r="AB4251" s="10" t="s">
        <v>2380</v>
      </c>
      <c r="AC4251" s="7" t="s">
        <v>2380</v>
      </c>
      <c r="AF4251" s="25" t="str">
        <f t="shared" si="456"/>
        <v>No</v>
      </c>
      <c r="AG4251" s="36" t="str">
        <f t="shared" si="457"/>
        <v>No</v>
      </c>
      <c r="AJ4251" s="25">
        <v>17.559999999999999</v>
      </c>
      <c r="AL4251" s="33" t="str">
        <f t="shared" si="458"/>
        <v>Under weight</v>
      </c>
      <c r="AO4251" s="42">
        <v>1975</v>
      </c>
      <c r="AP4251" s="30" t="s">
        <v>20</v>
      </c>
      <c r="AQ4251" s="7">
        <v>9</v>
      </c>
      <c r="AS4251" s="33" t="str">
        <f t="shared" si="454"/>
        <v>09-09-1975</v>
      </c>
      <c r="AU4251" s="10" t="s">
        <v>10094</v>
      </c>
      <c r="AV4251" s="33">
        <f t="shared" si="459"/>
        <v>47</v>
      </c>
      <c r="AX4251" s="53">
        <v>23065.42</v>
      </c>
      <c r="AY4251" s="50">
        <f t="shared" si="460"/>
        <v>23065</v>
      </c>
      <c r="BA4251" s="10">
        <v>6.2</v>
      </c>
      <c r="BB4251" s="50" t="str">
        <f t="shared" si="461"/>
        <v>Prediabetes</v>
      </c>
    </row>
    <row r="4252" spans="18:54" ht="15.5" x14ac:dyDescent="0.35">
      <c r="R4252" s="7" t="s">
        <v>6740</v>
      </c>
      <c r="S4252" s="10" t="s">
        <v>6877</v>
      </c>
      <c r="T4252" s="16" t="s">
        <v>6399</v>
      </c>
      <c r="X4252" s="27">
        <v>1</v>
      </c>
      <c r="Y4252" s="25">
        <f t="shared" si="455"/>
        <v>1</v>
      </c>
      <c r="AB4252" s="10" t="s">
        <v>2380</v>
      </c>
      <c r="AC4252" s="7" t="s">
        <v>2380</v>
      </c>
      <c r="AF4252" s="25" t="str">
        <f t="shared" si="456"/>
        <v>No</v>
      </c>
      <c r="AG4252" s="36" t="str">
        <f t="shared" si="457"/>
        <v>No</v>
      </c>
      <c r="AJ4252" s="25">
        <v>24.13</v>
      </c>
      <c r="AL4252" s="32" t="str">
        <f t="shared" si="458"/>
        <v xml:space="preserve">Normal Weight 
</v>
      </c>
      <c r="AO4252" s="41">
        <v>2003</v>
      </c>
      <c r="AP4252" s="29" t="s">
        <v>30</v>
      </c>
      <c r="AQ4252" s="7">
        <v>14</v>
      </c>
      <c r="AS4252" s="32" t="str">
        <f t="shared" si="454"/>
        <v>14-12-2003</v>
      </c>
      <c r="AU4252" s="10" t="s">
        <v>10095</v>
      </c>
      <c r="AV4252" s="32">
        <f t="shared" si="459"/>
        <v>19</v>
      </c>
      <c r="AX4252" s="53">
        <v>23082.959999999999</v>
      </c>
      <c r="AY4252" s="49">
        <f t="shared" si="460"/>
        <v>23083</v>
      </c>
      <c r="BA4252" s="10">
        <v>4.3899999999999997</v>
      </c>
      <c r="BB4252" s="49" t="str">
        <f t="shared" si="461"/>
        <v>Normal</v>
      </c>
    </row>
    <row r="4253" spans="18:54" ht="15.5" x14ac:dyDescent="0.35">
      <c r="R4253" s="7" t="s">
        <v>6740</v>
      </c>
      <c r="S4253" s="10" t="s">
        <v>8002</v>
      </c>
      <c r="T4253" s="16" t="s">
        <v>4804</v>
      </c>
      <c r="X4253" s="27">
        <v>2</v>
      </c>
      <c r="Y4253" s="25">
        <f t="shared" si="455"/>
        <v>2</v>
      </c>
      <c r="AB4253" s="10" t="s">
        <v>2380</v>
      </c>
      <c r="AC4253" s="7" t="s">
        <v>2380</v>
      </c>
      <c r="AF4253" s="25" t="str">
        <f t="shared" si="456"/>
        <v>No</v>
      </c>
      <c r="AG4253" s="36" t="str">
        <f t="shared" si="457"/>
        <v>No</v>
      </c>
      <c r="AJ4253" s="25">
        <v>19.95</v>
      </c>
      <c r="AL4253" s="33" t="str">
        <f t="shared" si="458"/>
        <v xml:space="preserve">Normal Weight 
</v>
      </c>
      <c r="AO4253" s="42">
        <v>1997</v>
      </c>
      <c r="AP4253" s="30" t="s">
        <v>35</v>
      </c>
      <c r="AQ4253" s="7">
        <v>7</v>
      </c>
      <c r="AS4253" s="33" t="str">
        <f t="shared" si="454"/>
        <v>07-08-1997</v>
      </c>
      <c r="AU4253" s="10" t="s">
        <v>10096</v>
      </c>
      <c r="AV4253" s="33">
        <f t="shared" si="459"/>
        <v>25</v>
      </c>
      <c r="AX4253" s="53">
        <v>23241.47</v>
      </c>
      <c r="AY4253" s="50">
        <f t="shared" si="460"/>
        <v>23241</v>
      </c>
      <c r="BA4253" s="10">
        <v>5.13</v>
      </c>
      <c r="BB4253" s="50" t="str">
        <f t="shared" si="461"/>
        <v>Normal</v>
      </c>
    </row>
    <row r="4254" spans="18:54" ht="15.5" x14ac:dyDescent="0.35">
      <c r="R4254" s="7" t="s">
        <v>6740</v>
      </c>
      <c r="S4254" s="10" t="s">
        <v>7082</v>
      </c>
      <c r="T4254" s="16" t="s">
        <v>4834</v>
      </c>
      <c r="X4254" s="27" t="s">
        <v>2381</v>
      </c>
      <c r="Y4254" s="25">
        <f t="shared" si="455"/>
        <v>0</v>
      </c>
      <c r="AB4254" s="10" t="s">
        <v>2380</v>
      </c>
      <c r="AC4254" s="7" t="s">
        <v>2380</v>
      </c>
      <c r="AF4254" s="25" t="str">
        <f t="shared" si="456"/>
        <v>No</v>
      </c>
      <c r="AG4254" s="36" t="str">
        <f t="shared" si="457"/>
        <v>No</v>
      </c>
      <c r="AJ4254" s="25">
        <v>21.24</v>
      </c>
      <c r="AL4254" s="32" t="str">
        <f t="shared" si="458"/>
        <v xml:space="preserve">Normal Weight 
</v>
      </c>
      <c r="AO4254" s="41">
        <v>1969</v>
      </c>
      <c r="AP4254" s="29" t="s">
        <v>15</v>
      </c>
      <c r="AQ4254" s="7">
        <v>14</v>
      </c>
      <c r="AS4254" s="32" t="str">
        <f t="shared" si="454"/>
        <v>14-11-1969</v>
      </c>
      <c r="AU4254" s="10" t="s">
        <v>10097</v>
      </c>
      <c r="AV4254" s="32">
        <f t="shared" si="459"/>
        <v>53</v>
      </c>
      <c r="AX4254" s="53">
        <v>23244.79</v>
      </c>
      <c r="AY4254" s="51">
        <f t="shared" si="460"/>
        <v>23245</v>
      </c>
      <c r="BA4254" s="10">
        <v>4.49</v>
      </c>
      <c r="BB4254" s="51" t="str">
        <f t="shared" si="461"/>
        <v>Normal</v>
      </c>
    </row>
    <row r="4255" spans="18:54" ht="15.5" x14ac:dyDescent="0.35">
      <c r="R4255" s="7" t="s">
        <v>6739</v>
      </c>
      <c r="S4255" s="10" t="s">
        <v>6826</v>
      </c>
      <c r="T4255" s="16" t="s">
        <v>6400</v>
      </c>
      <c r="X4255" s="27" t="s">
        <v>2381</v>
      </c>
      <c r="Y4255" s="25">
        <f t="shared" si="455"/>
        <v>0</v>
      </c>
      <c r="AB4255" s="10" t="s">
        <v>2380</v>
      </c>
      <c r="AC4255" s="7" t="s">
        <v>2380</v>
      </c>
      <c r="AF4255" s="25" t="str">
        <f t="shared" si="456"/>
        <v>No</v>
      </c>
      <c r="AG4255" s="36" t="str">
        <f t="shared" si="457"/>
        <v>No</v>
      </c>
      <c r="AJ4255" s="25">
        <v>44.22</v>
      </c>
      <c r="AL4255" s="33" t="str">
        <f t="shared" si="458"/>
        <v>Obesity</v>
      </c>
      <c r="AO4255" s="42">
        <v>1994</v>
      </c>
      <c r="AP4255" s="30" t="s">
        <v>37</v>
      </c>
      <c r="AQ4255" s="7">
        <v>3</v>
      </c>
      <c r="AS4255" s="33" t="str">
        <f t="shared" si="454"/>
        <v>03-10-1994</v>
      </c>
      <c r="AU4255" s="10" t="s">
        <v>10098</v>
      </c>
      <c r="AV4255" s="33">
        <f t="shared" si="459"/>
        <v>28</v>
      </c>
      <c r="AX4255" s="53">
        <v>23288.93</v>
      </c>
      <c r="AY4255" s="50">
        <f t="shared" si="460"/>
        <v>23289</v>
      </c>
      <c r="BA4255" s="10">
        <v>6.35</v>
      </c>
      <c r="BB4255" s="50" t="str">
        <f t="shared" si="461"/>
        <v>Prediabetes</v>
      </c>
    </row>
    <row r="4256" spans="18:54" ht="15.5" x14ac:dyDescent="0.35">
      <c r="R4256" s="7" t="s">
        <v>6739</v>
      </c>
      <c r="S4256" s="10" t="s">
        <v>8003</v>
      </c>
      <c r="T4256" s="16" t="s">
        <v>6310</v>
      </c>
      <c r="X4256" s="27" t="s">
        <v>2381</v>
      </c>
      <c r="Y4256" s="25">
        <f t="shared" si="455"/>
        <v>0</v>
      </c>
      <c r="AB4256" s="10" t="s">
        <v>2380</v>
      </c>
      <c r="AC4256" s="7" t="s">
        <v>2380</v>
      </c>
      <c r="AF4256" s="25" t="str">
        <f t="shared" si="456"/>
        <v>No</v>
      </c>
      <c r="AG4256" s="36" t="str">
        <f t="shared" si="457"/>
        <v>No</v>
      </c>
      <c r="AJ4256" s="25">
        <v>41.1</v>
      </c>
      <c r="AL4256" s="32" t="str">
        <f t="shared" si="458"/>
        <v>Obesity</v>
      </c>
      <c r="AO4256" s="41">
        <v>1973</v>
      </c>
      <c r="AP4256" s="29" t="s">
        <v>37</v>
      </c>
      <c r="AQ4256" s="7">
        <v>22</v>
      </c>
      <c r="AS4256" s="32" t="str">
        <f t="shared" si="454"/>
        <v>22-10-1973</v>
      </c>
      <c r="AU4256" s="10" t="s">
        <v>10099</v>
      </c>
      <c r="AV4256" s="32">
        <f t="shared" si="459"/>
        <v>49</v>
      </c>
      <c r="AX4256" s="53">
        <v>23306.55</v>
      </c>
      <c r="AY4256" s="51">
        <f t="shared" si="460"/>
        <v>23307</v>
      </c>
      <c r="BA4256" s="10">
        <v>5.79</v>
      </c>
      <c r="BB4256" s="51" t="str">
        <f t="shared" si="461"/>
        <v>Prediabetes</v>
      </c>
    </row>
    <row r="4257" spans="18:54" ht="15.5" x14ac:dyDescent="0.35">
      <c r="R4257" s="7" t="s">
        <v>6739</v>
      </c>
      <c r="S4257" s="10" t="s">
        <v>7524</v>
      </c>
      <c r="T4257" s="16" t="s">
        <v>6401</v>
      </c>
      <c r="X4257" s="27" t="s">
        <v>2381</v>
      </c>
      <c r="Y4257" s="25">
        <f t="shared" si="455"/>
        <v>0</v>
      </c>
      <c r="AB4257" s="10" t="s">
        <v>2382</v>
      </c>
      <c r="AC4257" s="7" t="s">
        <v>2380</v>
      </c>
      <c r="AF4257" s="25" t="str">
        <f t="shared" si="456"/>
        <v>Yes</v>
      </c>
      <c r="AG4257" s="36" t="str">
        <f t="shared" si="457"/>
        <v>No</v>
      </c>
      <c r="AJ4257" s="25">
        <v>34.200000000000003</v>
      </c>
      <c r="AL4257" s="33" t="str">
        <f t="shared" si="458"/>
        <v>Obesity</v>
      </c>
      <c r="AO4257" s="42">
        <v>1975</v>
      </c>
      <c r="AP4257" s="30" t="s">
        <v>15</v>
      </c>
      <c r="AQ4257" s="7">
        <v>13</v>
      </c>
      <c r="AS4257" s="33" t="str">
        <f t="shared" si="454"/>
        <v>13-11-1975</v>
      </c>
      <c r="AU4257" s="10" t="s">
        <v>10100</v>
      </c>
      <c r="AV4257" s="33">
        <f t="shared" si="459"/>
        <v>47</v>
      </c>
      <c r="AX4257" s="53">
        <v>23401.31</v>
      </c>
      <c r="AY4257" s="50">
        <f t="shared" si="460"/>
        <v>23401</v>
      </c>
      <c r="BA4257" s="10">
        <v>4.78</v>
      </c>
      <c r="BB4257" s="50" t="str">
        <f t="shared" si="461"/>
        <v>Normal</v>
      </c>
    </row>
    <row r="4258" spans="18:54" ht="15.5" x14ac:dyDescent="0.35">
      <c r="R4258" s="7" t="s">
        <v>6739</v>
      </c>
      <c r="S4258" s="10" t="s">
        <v>6939</v>
      </c>
      <c r="T4258" s="16" t="s">
        <v>6402</v>
      </c>
      <c r="X4258" s="27" t="s">
        <v>2381</v>
      </c>
      <c r="Y4258" s="25">
        <f t="shared" si="455"/>
        <v>0</v>
      </c>
      <c r="AB4258" s="10" t="s">
        <v>2382</v>
      </c>
      <c r="AC4258" s="7" t="s">
        <v>2380</v>
      </c>
      <c r="AF4258" s="25" t="str">
        <f t="shared" si="456"/>
        <v>Yes</v>
      </c>
      <c r="AG4258" s="36" t="str">
        <f t="shared" si="457"/>
        <v>No</v>
      </c>
      <c r="AJ4258" s="25">
        <v>29.92</v>
      </c>
      <c r="AL4258" s="32" t="str">
        <f t="shared" si="458"/>
        <v>Over weight</v>
      </c>
      <c r="AO4258" s="41">
        <v>1983</v>
      </c>
      <c r="AP4258" s="29" t="s">
        <v>35</v>
      </c>
      <c r="AQ4258" s="7">
        <v>26</v>
      </c>
      <c r="AS4258" s="32" t="str">
        <f t="shared" si="454"/>
        <v>26-08-1983</v>
      </c>
      <c r="AU4258" s="10" t="s">
        <v>10101</v>
      </c>
      <c r="AV4258" s="32">
        <f t="shared" si="459"/>
        <v>39</v>
      </c>
      <c r="AX4258" s="53">
        <v>23563.02</v>
      </c>
      <c r="AY4258" s="51">
        <f t="shared" si="460"/>
        <v>23563</v>
      </c>
      <c r="BA4258" s="10">
        <v>6.02</v>
      </c>
      <c r="BB4258" s="51" t="str">
        <f t="shared" si="461"/>
        <v>Prediabetes</v>
      </c>
    </row>
    <row r="4259" spans="18:54" ht="15.5" x14ac:dyDescent="0.35">
      <c r="R4259" s="7" t="s">
        <v>6739</v>
      </c>
      <c r="S4259" s="10" t="s">
        <v>8004</v>
      </c>
      <c r="T4259" s="16" t="s">
        <v>6403</v>
      </c>
      <c r="X4259" s="27" t="s">
        <v>2381</v>
      </c>
      <c r="Y4259" s="25">
        <f t="shared" si="455"/>
        <v>0</v>
      </c>
      <c r="AB4259" s="10" t="s">
        <v>2380</v>
      </c>
      <c r="AC4259" s="7" t="s">
        <v>2380</v>
      </c>
      <c r="AF4259" s="25" t="str">
        <f t="shared" si="456"/>
        <v>No</v>
      </c>
      <c r="AG4259" s="36" t="str">
        <f t="shared" si="457"/>
        <v>No</v>
      </c>
      <c r="AJ4259" s="25">
        <v>28.93</v>
      </c>
      <c r="AL4259" s="33" t="str">
        <f t="shared" si="458"/>
        <v>Over weight</v>
      </c>
      <c r="AO4259" s="42">
        <v>1974</v>
      </c>
      <c r="AP4259" s="30" t="s">
        <v>18</v>
      </c>
      <c r="AQ4259" s="7">
        <v>2</v>
      </c>
      <c r="AS4259" s="33" t="str">
        <f t="shared" si="454"/>
        <v>02-06-1974</v>
      </c>
      <c r="AU4259" s="10" t="s">
        <v>10102</v>
      </c>
      <c r="AV4259" s="33">
        <f t="shared" si="459"/>
        <v>49</v>
      </c>
      <c r="AX4259" s="53">
        <v>23568.27</v>
      </c>
      <c r="AY4259" s="50">
        <f t="shared" si="460"/>
        <v>23568</v>
      </c>
      <c r="BA4259" s="10">
        <v>4.4400000000000004</v>
      </c>
      <c r="BB4259" s="50" t="str">
        <f t="shared" si="461"/>
        <v>Normal</v>
      </c>
    </row>
    <row r="4260" spans="18:54" ht="15.5" x14ac:dyDescent="0.35">
      <c r="R4260" s="7" t="s">
        <v>6739</v>
      </c>
      <c r="S4260" s="10" t="s">
        <v>8005</v>
      </c>
      <c r="T4260" s="16" t="s">
        <v>6404</v>
      </c>
      <c r="X4260" s="27">
        <v>1</v>
      </c>
      <c r="Y4260" s="25">
        <f t="shared" si="455"/>
        <v>1</v>
      </c>
      <c r="AB4260" s="10" t="s">
        <v>2382</v>
      </c>
      <c r="AC4260" s="7" t="s">
        <v>2380</v>
      </c>
      <c r="AF4260" s="25" t="str">
        <f t="shared" si="456"/>
        <v>Yes</v>
      </c>
      <c r="AG4260" s="36" t="str">
        <f t="shared" si="457"/>
        <v>No</v>
      </c>
      <c r="AJ4260" s="25">
        <v>31.254999999999999</v>
      </c>
      <c r="AL4260" s="32" t="str">
        <f t="shared" si="458"/>
        <v>Obesity</v>
      </c>
      <c r="AO4260" s="41">
        <v>1973</v>
      </c>
      <c r="AP4260" s="29" t="s">
        <v>18</v>
      </c>
      <c r="AQ4260" s="7">
        <v>27</v>
      </c>
      <c r="AS4260" s="32" t="str">
        <f t="shared" si="454"/>
        <v>27-06-1973</v>
      </c>
      <c r="AU4260" s="10" t="s">
        <v>10103</v>
      </c>
      <c r="AV4260" s="32">
        <f t="shared" si="459"/>
        <v>49</v>
      </c>
      <c r="AX4260" s="53">
        <v>23807.24</v>
      </c>
      <c r="AY4260" s="49">
        <f t="shared" si="460"/>
        <v>23807</v>
      </c>
      <c r="BA4260" s="10">
        <v>5.84</v>
      </c>
      <c r="BB4260" s="49" t="str">
        <f t="shared" si="461"/>
        <v>Prediabetes</v>
      </c>
    </row>
    <row r="4261" spans="18:54" ht="15.5" x14ac:dyDescent="0.35">
      <c r="R4261" s="7" t="s">
        <v>6740</v>
      </c>
      <c r="S4261" s="10" t="s">
        <v>8006</v>
      </c>
      <c r="T4261" s="16" t="s">
        <v>6405</v>
      </c>
      <c r="X4261" s="27" t="s">
        <v>2381</v>
      </c>
      <c r="Y4261" s="25">
        <f t="shared" si="455"/>
        <v>0</v>
      </c>
      <c r="AB4261" s="10" t="s">
        <v>2380</v>
      </c>
      <c r="AC4261" s="7" t="s">
        <v>2380</v>
      </c>
      <c r="AF4261" s="25" t="str">
        <f t="shared" si="456"/>
        <v>No</v>
      </c>
      <c r="AG4261" s="36" t="str">
        <f t="shared" si="457"/>
        <v>No</v>
      </c>
      <c r="AJ4261" s="25">
        <v>29.83</v>
      </c>
      <c r="AL4261" s="33" t="str">
        <f t="shared" si="458"/>
        <v>Over weight</v>
      </c>
      <c r="AO4261" s="42">
        <v>1970</v>
      </c>
      <c r="AP4261" s="30" t="s">
        <v>35</v>
      </c>
      <c r="AQ4261" s="7">
        <v>8</v>
      </c>
      <c r="AS4261" s="33" t="str">
        <f t="shared" si="454"/>
        <v>08-08-1970</v>
      </c>
      <c r="AU4261" s="10" t="s">
        <v>10104</v>
      </c>
      <c r="AV4261" s="33">
        <f t="shared" si="459"/>
        <v>52</v>
      </c>
      <c r="AX4261" s="53">
        <v>23887.66</v>
      </c>
      <c r="AY4261" s="50">
        <f t="shared" si="460"/>
        <v>23888</v>
      </c>
      <c r="BA4261" s="10">
        <v>5.39</v>
      </c>
      <c r="BB4261" s="50" t="str">
        <f t="shared" si="461"/>
        <v>Normal</v>
      </c>
    </row>
    <row r="4262" spans="18:54" ht="15.5" x14ac:dyDescent="0.35">
      <c r="R4262" s="7" t="s">
        <v>6739</v>
      </c>
      <c r="S4262" s="10" t="s">
        <v>8007</v>
      </c>
      <c r="T4262" s="16" t="s">
        <v>5020</v>
      </c>
      <c r="X4262" s="27">
        <v>1</v>
      </c>
      <c r="Y4262" s="25">
        <f t="shared" si="455"/>
        <v>1</v>
      </c>
      <c r="AB4262" s="10" t="s">
        <v>2380</v>
      </c>
      <c r="AC4262" s="7" t="s">
        <v>2380</v>
      </c>
      <c r="AF4262" s="25" t="str">
        <f t="shared" si="456"/>
        <v>No</v>
      </c>
      <c r="AG4262" s="36" t="str">
        <f t="shared" si="457"/>
        <v>No</v>
      </c>
      <c r="AJ4262" s="25">
        <v>29.59</v>
      </c>
      <c r="AL4262" s="32" t="str">
        <f t="shared" si="458"/>
        <v>Over weight</v>
      </c>
      <c r="AO4262" s="41">
        <v>1971</v>
      </c>
      <c r="AP4262" s="29" t="s">
        <v>10</v>
      </c>
      <c r="AQ4262" s="7">
        <v>10</v>
      </c>
      <c r="AS4262" s="32" t="str">
        <f t="shared" si="454"/>
        <v>10-07-1971</v>
      </c>
      <c r="AU4262" s="10" t="s">
        <v>10105</v>
      </c>
      <c r="AV4262" s="32">
        <f t="shared" si="459"/>
        <v>51</v>
      </c>
      <c r="AX4262" s="53">
        <v>23967.38</v>
      </c>
      <c r="AY4262" s="51">
        <f t="shared" si="460"/>
        <v>23967</v>
      </c>
      <c r="BA4262" s="10">
        <v>6.16</v>
      </c>
      <c r="BB4262" s="51" t="str">
        <f t="shared" si="461"/>
        <v>Prediabetes</v>
      </c>
    </row>
    <row r="4263" spans="18:54" ht="15.5" x14ac:dyDescent="0.35">
      <c r="R4263" s="7" t="s">
        <v>6739</v>
      </c>
      <c r="S4263" s="10" t="s">
        <v>8008</v>
      </c>
      <c r="T4263" s="16" t="s">
        <v>6406</v>
      </c>
      <c r="X4263" s="27">
        <v>1</v>
      </c>
      <c r="Y4263" s="25">
        <f t="shared" si="455"/>
        <v>1</v>
      </c>
      <c r="AB4263" s="10" t="s">
        <v>2380</v>
      </c>
      <c r="AC4263" s="7" t="s">
        <v>2380</v>
      </c>
      <c r="AF4263" s="25" t="str">
        <f t="shared" si="456"/>
        <v>No</v>
      </c>
      <c r="AG4263" s="36" t="str">
        <f t="shared" si="457"/>
        <v>No</v>
      </c>
      <c r="AJ4263" s="25">
        <v>31.16</v>
      </c>
      <c r="AL4263" s="33" t="str">
        <f t="shared" si="458"/>
        <v>Obesity</v>
      </c>
      <c r="AO4263" s="42">
        <v>2003</v>
      </c>
      <c r="AP4263" s="30" t="s">
        <v>30</v>
      </c>
      <c r="AQ4263" s="7">
        <v>30</v>
      </c>
      <c r="AS4263" s="33" t="str">
        <f t="shared" si="454"/>
        <v>30-12-2003</v>
      </c>
      <c r="AU4263" s="10" t="s">
        <v>8497</v>
      </c>
      <c r="AV4263" s="33">
        <f t="shared" si="459"/>
        <v>19</v>
      </c>
      <c r="AX4263" s="53">
        <v>24059.68</v>
      </c>
      <c r="AY4263" s="50">
        <f t="shared" si="460"/>
        <v>24060</v>
      </c>
      <c r="BA4263" s="10">
        <v>4.49</v>
      </c>
      <c r="BB4263" s="50" t="str">
        <f t="shared" si="461"/>
        <v>Normal</v>
      </c>
    </row>
    <row r="4264" spans="18:54" ht="15.5" x14ac:dyDescent="0.35">
      <c r="R4264" s="7" t="s">
        <v>6740</v>
      </c>
      <c r="S4264" s="10" t="s">
        <v>8009</v>
      </c>
      <c r="T4264" s="16" t="s">
        <v>6407</v>
      </c>
      <c r="X4264" s="27">
        <v>1</v>
      </c>
      <c r="Y4264" s="25">
        <f t="shared" si="455"/>
        <v>1</v>
      </c>
      <c r="AB4264" s="10" t="s">
        <v>2382</v>
      </c>
      <c r="AC4264" s="7" t="s">
        <v>2380</v>
      </c>
      <c r="AF4264" s="25" t="str">
        <f t="shared" si="456"/>
        <v>Yes</v>
      </c>
      <c r="AG4264" s="36" t="str">
        <f t="shared" si="457"/>
        <v>No</v>
      </c>
      <c r="AJ4264" s="25">
        <v>34.21</v>
      </c>
      <c r="AL4264" s="32" t="str">
        <f t="shared" si="458"/>
        <v>Obesity</v>
      </c>
      <c r="AO4264" s="41">
        <v>1973</v>
      </c>
      <c r="AP4264" s="29" t="s">
        <v>18</v>
      </c>
      <c r="AQ4264" s="7">
        <v>13</v>
      </c>
      <c r="AS4264" s="32" t="str">
        <f t="shared" si="454"/>
        <v>13-06-1973</v>
      </c>
      <c r="AU4264" s="10" t="s">
        <v>10106</v>
      </c>
      <c r="AV4264" s="32">
        <f t="shared" si="459"/>
        <v>49</v>
      </c>
      <c r="AX4264" s="53">
        <v>24106.91</v>
      </c>
      <c r="AY4264" s="51">
        <f t="shared" si="460"/>
        <v>24107</v>
      </c>
      <c r="BA4264" s="10">
        <v>4.4800000000000004</v>
      </c>
      <c r="BB4264" s="51" t="str">
        <f t="shared" si="461"/>
        <v>Normal</v>
      </c>
    </row>
    <row r="4265" spans="18:54" ht="15.5" x14ac:dyDescent="0.35">
      <c r="R4265" s="7" t="s">
        <v>6740</v>
      </c>
      <c r="S4265" s="10" t="s">
        <v>8010</v>
      </c>
      <c r="T4265" s="16" t="s">
        <v>5166</v>
      </c>
      <c r="X4265" s="27" t="s">
        <v>2381</v>
      </c>
      <c r="Y4265" s="25">
        <f t="shared" si="455"/>
        <v>0</v>
      </c>
      <c r="AB4265" s="10" t="s">
        <v>2380</v>
      </c>
      <c r="AC4265" s="7" t="s">
        <v>2380</v>
      </c>
      <c r="AF4265" s="25" t="str">
        <f t="shared" si="456"/>
        <v>No</v>
      </c>
      <c r="AG4265" s="36" t="str">
        <f t="shared" si="457"/>
        <v>No</v>
      </c>
      <c r="AJ4265" s="25">
        <v>34.86</v>
      </c>
      <c r="AL4265" s="33" t="str">
        <f t="shared" si="458"/>
        <v>Obesity</v>
      </c>
      <c r="AO4265" s="42">
        <v>1974</v>
      </c>
      <c r="AP4265" s="30" t="s">
        <v>20</v>
      </c>
      <c r="AQ4265" s="7">
        <v>10</v>
      </c>
      <c r="AS4265" s="33" t="str">
        <f t="shared" si="454"/>
        <v>10-09-1974</v>
      </c>
      <c r="AU4265" s="10" t="s">
        <v>10107</v>
      </c>
      <c r="AV4265" s="33">
        <f t="shared" si="459"/>
        <v>48</v>
      </c>
      <c r="AX4265" s="53">
        <v>24180.93</v>
      </c>
      <c r="AY4265" s="50">
        <f t="shared" si="460"/>
        <v>24181</v>
      </c>
      <c r="BA4265" s="10">
        <v>10.97</v>
      </c>
      <c r="BB4265" s="50" t="str">
        <f t="shared" si="461"/>
        <v>Diabetes</v>
      </c>
    </row>
    <row r="4266" spans="18:54" ht="15.5" x14ac:dyDescent="0.35">
      <c r="R4266" s="7" t="s">
        <v>6739</v>
      </c>
      <c r="S4266" s="10" t="s">
        <v>8011</v>
      </c>
      <c r="T4266" s="16" t="s">
        <v>6408</v>
      </c>
      <c r="X4266" s="27">
        <v>2</v>
      </c>
      <c r="Y4266" s="25">
        <f t="shared" si="455"/>
        <v>2</v>
      </c>
      <c r="AB4266" s="10" t="s">
        <v>2380</v>
      </c>
      <c r="AC4266" s="7" t="s">
        <v>2380</v>
      </c>
      <c r="AF4266" s="25" t="str">
        <f t="shared" si="456"/>
        <v>No</v>
      </c>
      <c r="AG4266" s="36" t="str">
        <f t="shared" si="457"/>
        <v>No</v>
      </c>
      <c r="AJ4266" s="25">
        <v>34.58</v>
      </c>
      <c r="AL4266" s="32" t="str">
        <f t="shared" si="458"/>
        <v>Obesity</v>
      </c>
      <c r="AO4266" s="41">
        <v>1964</v>
      </c>
      <c r="AP4266" s="29" t="s">
        <v>30</v>
      </c>
      <c r="AQ4266" s="7">
        <v>16</v>
      </c>
      <c r="AS4266" s="32" t="str">
        <f t="shared" si="454"/>
        <v>16-12-1964</v>
      </c>
      <c r="AU4266" s="10" t="s">
        <v>10108</v>
      </c>
      <c r="AV4266" s="32">
        <f t="shared" si="459"/>
        <v>58</v>
      </c>
      <c r="AX4266" s="53">
        <v>24227.34</v>
      </c>
      <c r="AY4266" s="51">
        <f t="shared" si="460"/>
        <v>24227</v>
      </c>
      <c r="BA4266" s="10">
        <v>5.14</v>
      </c>
      <c r="BB4266" s="51" t="str">
        <f t="shared" si="461"/>
        <v>Normal</v>
      </c>
    </row>
    <row r="4267" spans="18:54" ht="15.5" x14ac:dyDescent="0.35">
      <c r="R4267" s="7" t="s">
        <v>6740</v>
      </c>
      <c r="S4267" s="10" t="s">
        <v>8012</v>
      </c>
      <c r="T4267" s="16" t="s">
        <v>5108</v>
      </c>
      <c r="X4267" s="27" t="s">
        <v>2381</v>
      </c>
      <c r="Y4267" s="25">
        <f t="shared" si="455"/>
        <v>0</v>
      </c>
      <c r="AB4267" s="10" t="s">
        <v>2382</v>
      </c>
      <c r="AC4267" s="7" t="s">
        <v>2380</v>
      </c>
      <c r="AF4267" s="25" t="str">
        <f t="shared" si="456"/>
        <v>Yes</v>
      </c>
      <c r="AG4267" s="36" t="str">
        <f t="shared" si="457"/>
        <v>No</v>
      </c>
      <c r="AJ4267" s="25">
        <v>17.940000000000001</v>
      </c>
      <c r="AL4267" s="33" t="str">
        <f t="shared" si="458"/>
        <v>Under weight</v>
      </c>
      <c r="AO4267" s="42">
        <v>2004</v>
      </c>
      <c r="AP4267" s="30" t="s">
        <v>35</v>
      </c>
      <c r="AQ4267" s="7">
        <v>3</v>
      </c>
      <c r="AS4267" s="33" t="str">
        <f t="shared" si="454"/>
        <v>03-08-2004</v>
      </c>
      <c r="AU4267" s="10" t="s">
        <v>10109</v>
      </c>
      <c r="AV4267" s="33">
        <f t="shared" si="459"/>
        <v>18</v>
      </c>
      <c r="AX4267" s="53">
        <v>24294.02</v>
      </c>
      <c r="AY4267" s="50">
        <f t="shared" si="460"/>
        <v>24294</v>
      </c>
      <c r="BA4267" s="10">
        <v>5.17</v>
      </c>
      <c r="BB4267" s="50" t="str">
        <f t="shared" si="461"/>
        <v>Normal</v>
      </c>
    </row>
    <row r="4268" spans="18:54" ht="15.5" x14ac:dyDescent="0.35">
      <c r="R4268" s="7" t="s">
        <v>6740</v>
      </c>
      <c r="S4268" s="10" t="s">
        <v>8013</v>
      </c>
      <c r="T4268" s="16" t="s">
        <v>6409</v>
      </c>
      <c r="X4268" s="27">
        <v>1</v>
      </c>
      <c r="Y4268" s="25">
        <f t="shared" si="455"/>
        <v>1</v>
      </c>
      <c r="AB4268" s="10" t="s">
        <v>2382</v>
      </c>
      <c r="AC4268" s="7" t="s">
        <v>2380</v>
      </c>
      <c r="AF4268" s="25" t="str">
        <f t="shared" si="456"/>
        <v>Yes</v>
      </c>
      <c r="AG4268" s="36" t="str">
        <f t="shared" si="457"/>
        <v>No</v>
      </c>
      <c r="AJ4268" s="25">
        <v>26.8</v>
      </c>
      <c r="AL4268" s="32" t="str">
        <f t="shared" si="458"/>
        <v>Over weight</v>
      </c>
      <c r="AO4268" s="41">
        <v>1999</v>
      </c>
      <c r="AP4268" s="29" t="s">
        <v>37</v>
      </c>
      <c r="AQ4268" s="7">
        <v>7</v>
      </c>
      <c r="AS4268" s="32" t="str">
        <f t="shared" si="454"/>
        <v>07-10-1999</v>
      </c>
      <c r="AU4268" s="10" t="s">
        <v>10110</v>
      </c>
      <c r="AV4268" s="32">
        <f t="shared" si="459"/>
        <v>23</v>
      </c>
      <c r="AX4268" s="53">
        <v>24387.74</v>
      </c>
      <c r="AY4268" s="49">
        <f t="shared" si="460"/>
        <v>24388</v>
      </c>
      <c r="BA4268" s="10">
        <v>6.18</v>
      </c>
      <c r="BB4268" s="49" t="str">
        <f t="shared" si="461"/>
        <v>Prediabetes</v>
      </c>
    </row>
    <row r="4269" spans="18:54" ht="15.5" x14ac:dyDescent="0.35">
      <c r="R4269" s="7" t="s">
        <v>6740</v>
      </c>
      <c r="S4269" s="10" t="s">
        <v>8014</v>
      </c>
      <c r="T4269" s="16" t="s">
        <v>5294</v>
      </c>
      <c r="X4269" s="27" t="s">
        <v>2381</v>
      </c>
      <c r="Y4269" s="25">
        <f t="shared" si="455"/>
        <v>0</v>
      </c>
      <c r="AB4269" s="10" t="s">
        <v>2382</v>
      </c>
      <c r="AC4269" s="7" t="s">
        <v>2380</v>
      </c>
      <c r="AF4269" s="25" t="str">
        <f t="shared" si="456"/>
        <v>Yes</v>
      </c>
      <c r="AG4269" s="36" t="str">
        <f t="shared" si="457"/>
        <v>No</v>
      </c>
      <c r="AJ4269" s="25">
        <v>17.690000000000001</v>
      </c>
      <c r="AL4269" s="33" t="str">
        <f t="shared" si="458"/>
        <v>Under weight</v>
      </c>
      <c r="AO4269" s="42">
        <v>1970</v>
      </c>
      <c r="AP4269" s="30" t="s">
        <v>15</v>
      </c>
      <c r="AQ4269" s="7">
        <v>30</v>
      </c>
      <c r="AS4269" s="33" t="str">
        <f t="shared" si="454"/>
        <v>30-11-1970</v>
      </c>
      <c r="AU4269" s="10" t="s">
        <v>10111</v>
      </c>
      <c r="AV4269" s="33">
        <f t="shared" si="459"/>
        <v>52</v>
      </c>
      <c r="AX4269" s="53">
        <v>24393.62</v>
      </c>
      <c r="AY4269" s="50">
        <f t="shared" si="460"/>
        <v>24394</v>
      </c>
      <c r="BA4269" s="10">
        <v>9.07</v>
      </c>
      <c r="BB4269" s="50" t="str">
        <f t="shared" si="461"/>
        <v>Diabetes</v>
      </c>
    </row>
    <row r="4270" spans="18:54" ht="15.5" x14ac:dyDescent="0.35">
      <c r="R4270" s="7" t="s">
        <v>6739</v>
      </c>
      <c r="S4270" s="10" t="s">
        <v>8015</v>
      </c>
      <c r="T4270" s="16" t="s">
        <v>6410</v>
      </c>
      <c r="X4270" s="27">
        <v>1</v>
      </c>
      <c r="Y4270" s="25">
        <f t="shared" si="455"/>
        <v>1</v>
      </c>
      <c r="AB4270" s="10" t="s">
        <v>2380</v>
      </c>
      <c r="AC4270" s="7" t="s">
        <v>2380</v>
      </c>
      <c r="AF4270" s="25" t="str">
        <f t="shared" si="456"/>
        <v>No</v>
      </c>
      <c r="AG4270" s="36" t="str">
        <f t="shared" si="457"/>
        <v>No</v>
      </c>
      <c r="AJ4270" s="25">
        <v>25.77</v>
      </c>
      <c r="AL4270" s="32" t="str">
        <f t="shared" si="458"/>
        <v>Over weight</v>
      </c>
      <c r="AO4270" s="41">
        <v>1968</v>
      </c>
      <c r="AP4270" s="29" t="s">
        <v>10</v>
      </c>
      <c r="AQ4270" s="7">
        <v>6</v>
      </c>
      <c r="AS4270" s="32" t="str">
        <f t="shared" si="454"/>
        <v>06-07-1968</v>
      </c>
      <c r="AU4270" s="10" t="s">
        <v>10112</v>
      </c>
      <c r="AV4270" s="32">
        <f t="shared" si="459"/>
        <v>54</v>
      </c>
      <c r="AX4270" s="53">
        <v>24476.48</v>
      </c>
      <c r="AY4270" s="51">
        <f t="shared" si="460"/>
        <v>24476</v>
      </c>
      <c r="BA4270" s="10">
        <v>4.43</v>
      </c>
      <c r="BB4270" s="51" t="str">
        <f t="shared" si="461"/>
        <v>Normal</v>
      </c>
    </row>
    <row r="4271" spans="18:54" ht="15.5" x14ac:dyDescent="0.35">
      <c r="R4271" s="7" t="s">
        <v>6740</v>
      </c>
      <c r="S4271" s="10" t="s">
        <v>8016</v>
      </c>
      <c r="T4271" s="16" t="s">
        <v>6411</v>
      </c>
      <c r="X4271" s="27">
        <v>1</v>
      </c>
      <c r="Y4271" s="25">
        <f t="shared" si="455"/>
        <v>1</v>
      </c>
      <c r="AB4271" s="10" t="s">
        <v>2380</v>
      </c>
      <c r="AC4271" s="7" t="s">
        <v>2380</v>
      </c>
      <c r="AF4271" s="25" t="str">
        <f t="shared" si="456"/>
        <v>No</v>
      </c>
      <c r="AG4271" s="36" t="str">
        <f t="shared" si="457"/>
        <v>No</v>
      </c>
      <c r="AJ4271" s="25">
        <v>34.46</v>
      </c>
      <c r="AL4271" s="33" t="str">
        <f t="shared" si="458"/>
        <v>Obesity</v>
      </c>
      <c r="AO4271" s="42">
        <v>1961</v>
      </c>
      <c r="AP4271" s="30" t="s">
        <v>37</v>
      </c>
      <c r="AQ4271" s="7">
        <v>21</v>
      </c>
      <c r="AS4271" s="33" t="str">
        <f t="shared" si="454"/>
        <v>21-10-1961</v>
      </c>
      <c r="AU4271" s="10" t="s">
        <v>10113</v>
      </c>
      <c r="AV4271" s="33">
        <f t="shared" si="459"/>
        <v>61</v>
      </c>
      <c r="AX4271" s="53">
        <v>24513.09</v>
      </c>
      <c r="AY4271" s="50">
        <f t="shared" si="460"/>
        <v>24513</v>
      </c>
      <c r="BA4271" s="10">
        <v>4.17</v>
      </c>
      <c r="BB4271" s="50" t="str">
        <f t="shared" si="461"/>
        <v>Normal</v>
      </c>
    </row>
    <row r="4272" spans="18:54" ht="15.5" x14ac:dyDescent="0.35">
      <c r="R4272" s="7" t="s">
        <v>6740</v>
      </c>
      <c r="S4272" s="10" t="s">
        <v>6875</v>
      </c>
      <c r="T4272" s="16" t="s">
        <v>6412</v>
      </c>
      <c r="X4272" s="27" t="s">
        <v>2381</v>
      </c>
      <c r="Y4272" s="25">
        <f t="shared" si="455"/>
        <v>0</v>
      </c>
      <c r="AB4272" s="10" t="s">
        <v>2382</v>
      </c>
      <c r="AC4272" s="7" t="s">
        <v>2380</v>
      </c>
      <c r="AF4272" s="25" t="str">
        <f t="shared" si="456"/>
        <v>Yes</v>
      </c>
      <c r="AG4272" s="36" t="str">
        <f t="shared" si="457"/>
        <v>No</v>
      </c>
      <c r="AJ4272" s="25">
        <v>30.875</v>
      </c>
      <c r="AL4272" s="32" t="str">
        <f t="shared" si="458"/>
        <v>Obesity</v>
      </c>
      <c r="AO4272" s="41">
        <v>1972</v>
      </c>
      <c r="AP4272" s="29" t="s">
        <v>20</v>
      </c>
      <c r="AQ4272" s="7">
        <v>14</v>
      </c>
      <c r="AS4272" s="32" t="str">
        <f t="shared" si="454"/>
        <v>14-09-1972</v>
      </c>
      <c r="AU4272" s="10" t="s">
        <v>9491</v>
      </c>
      <c r="AV4272" s="32">
        <f t="shared" si="459"/>
        <v>50</v>
      </c>
      <c r="AX4272" s="53">
        <v>24520.26</v>
      </c>
      <c r="AY4272" s="51">
        <f t="shared" si="460"/>
        <v>24520</v>
      </c>
      <c r="BA4272" s="10">
        <v>4.95</v>
      </c>
      <c r="BB4272" s="51" t="str">
        <f t="shared" si="461"/>
        <v>Normal</v>
      </c>
    </row>
    <row r="4273" spans="18:54" ht="15.5" x14ac:dyDescent="0.35">
      <c r="R4273" s="7" t="s">
        <v>6740</v>
      </c>
      <c r="S4273" s="10" t="s">
        <v>7651</v>
      </c>
      <c r="T4273" s="16" t="s">
        <v>6413</v>
      </c>
      <c r="X4273" s="27" t="s">
        <v>2381</v>
      </c>
      <c r="Y4273" s="25">
        <f t="shared" si="455"/>
        <v>0</v>
      </c>
      <c r="AB4273" s="10" t="s">
        <v>2380</v>
      </c>
      <c r="AC4273" s="7" t="s">
        <v>2380</v>
      </c>
      <c r="AF4273" s="25" t="str">
        <f t="shared" si="456"/>
        <v>No</v>
      </c>
      <c r="AG4273" s="36" t="str">
        <f t="shared" si="457"/>
        <v>No</v>
      </c>
      <c r="AJ4273" s="25">
        <v>39.49</v>
      </c>
      <c r="AL4273" s="33" t="str">
        <f t="shared" si="458"/>
        <v>Obesity</v>
      </c>
      <c r="AO4273" s="42">
        <v>1975</v>
      </c>
      <c r="AP4273" s="30" t="s">
        <v>18</v>
      </c>
      <c r="AQ4273" s="7">
        <v>13</v>
      </c>
      <c r="AS4273" s="33" t="str">
        <f t="shared" si="454"/>
        <v>13-06-1975</v>
      </c>
      <c r="AU4273" s="10" t="s">
        <v>10114</v>
      </c>
      <c r="AV4273" s="33">
        <f t="shared" si="459"/>
        <v>47</v>
      </c>
      <c r="AX4273" s="53">
        <v>24535.7</v>
      </c>
      <c r="AY4273" s="50">
        <f t="shared" si="460"/>
        <v>24536</v>
      </c>
      <c r="BA4273" s="10">
        <v>5.13</v>
      </c>
      <c r="BB4273" s="50" t="str">
        <f t="shared" si="461"/>
        <v>Normal</v>
      </c>
    </row>
    <row r="4274" spans="18:54" ht="15.5" x14ac:dyDescent="0.35">
      <c r="R4274" s="7" t="s">
        <v>6740</v>
      </c>
      <c r="S4274" s="10" t="s">
        <v>8017</v>
      </c>
      <c r="T4274" s="16" t="s">
        <v>6414</v>
      </c>
      <c r="X4274" s="27" t="s">
        <v>2381</v>
      </c>
      <c r="Y4274" s="25">
        <f t="shared" si="455"/>
        <v>0</v>
      </c>
      <c r="AB4274" s="10" t="s">
        <v>2380</v>
      </c>
      <c r="AC4274" s="7" t="s">
        <v>2380</v>
      </c>
      <c r="AF4274" s="25" t="str">
        <f t="shared" si="456"/>
        <v>No</v>
      </c>
      <c r="AG4274" s="36" t="str">
        <f t="shared" si="457"/>
        <v>No</v>
      </c>
      <c r="AJ4274" s="25">
        <v>28.88</v>
      </c>
      <c r="AL4274" s="32" t="str">
        <f t="shared" si="458"/>
        <v>Over weight</v>
      </c>
      <c r="AO4274" s="41">
        <v>1976</v>
      </c>
      <c r="AP4274" s="29" t="s">
        <v>37</v>
      </c>
      <c r="AQ4274" s="7">
        <v>12</v>
      </c>
      <c r="AS4274" s="32" t="str">
        <f t="shared" si="454"/>
        <v>12-10-1976</v>
      </c>
      <c r="AU4274" s="10" t="s">
        <v>10115</v>
      </c>
      <c r="AV4274" s="32">
        <f t="shared" si="459"/>
        <v>46</v>
      </c>
      <c r="AX4274" s="53">
        <v>24603.05</v>
      </c>
      <c r="AY4274" s="51">
        <f t="shared" si="460"/>
        <v>24603</v>
      </c>
      <c r="BA4274" s="10">
        <v>4.0999999999999996</v>
      </c>
      <c r="BB4274" s="51" t="str">
        <f t="shared" si="461"/>
        <v>Normal</v>
      </c>
    </row>
    <row r="4275" spans="18:54" ht="15.5" x14ac:dyDescent="0.35">
      <c r="R4275" s="7" t="s">
        <v>6740</v>
      </c>
      <c r="S4275" s="10" t="s">
        <v>5245</v>
      </c>
      <c r="T4275" s="16" t="s">
        <v>6415</v>
      </c>
      <c r="X4275" s="27" t="s">
        <v>2381</v>
      </c>
      <c r="Y4275" s="25">
        <f t="shared" si="455"/>
        <v>0</v>
      </c>
      <c r="AB4275" s="10" t="s">
        <v>2382</v>
      </c>
      <c r="AC4275" s="7" t="s">
        <v>2380</v>
      </c>
      <c r="AF4275" s="25" t="str">
        <f t="shared" si="456"/>
        <v>Yes</v>
      </c>
      <c r="AG4275" s="36" t="str">
        <f t="shared" si="457"/>
        <v>No</v>
      </c>
      <c r="AJ4275" s="25">
        <v>20.234999999999999</v>
      </c>
      <c r="AL4275" s="33" t="str">
        <f t="shared" si="458"/>
        <v xml:space="preserve">Normal Weight 
</v>
      </c>
      <c r="AO4275" s="42">
        <v>1970</v>
      </c>
      <c r="AP4275" s="30" t="s">
        <v>18</v>
      </c>
      <c r="AQ4275" s="7">
        <v>12</v>
      </c>
      <c r="AS4275" s="33" t="str">
        <f t="shared" si="454"/>
        <v>12-06-1970</v>
      </c>
      <c r="AU4275" s="10" t="s">
        <v>10116</v>
      </c>
      <c r="AV4275" s="33">
        <f t="shared" si="459"/>
        <v>52</v>
      </c>
      <c r="AX4275" s="53">
        <v>24667.42</v>
      </c>
      <c r="AY4275" s="50">
        <f t="shared" si="460"/>
        <v>24667</v>
      </c>
      <c r="BA4275" s="10">
        <v>5.01</v>
      </c>
      <c r="BB4275" s="50" t="str">
        <f t="shared" si="461"/>
        <v>Normal</v>
      </c>
    </row>
    <row r="4276" spans="18:54" ht="15.5" x14ac:dyDescent="0.35">
      <c r="R4276" s="7" t="s">
        <v>6742</v>
      </c>
      <c r="S4276" s="10" t="s">
        <v>8350</v>
      </c>
      <c r="T4276" s="16" t="s">
        <v>6416</v>
      </c>
      <c r="X4276" s="27" t="s">
        <v>2381</v>
      </c>
      <c r="Y4276" s="25">
        <f t="shared" si="455"/>
        <v>0</v>
      </c>
      <c r="AB4276" s="10" t="s">
        <v>2382</v>
      </c>
      <c r="AC4276" s="7" t="s">
        <v>2380</v>
      </c>
      <c r="AF4276" s="25" t="str">
        <f t="shared" si="456"/>
        <v>Yes</v>
      </c>
      <c r="AG4276" s="36" t="str">
        <f t="shared" si="457"/>
        <v>No</v>
      </c>
      <c r="AJ4276" s="25">
        <v>30.67</v>
      </c>
      <c r="AL4276" s="32" t="str">
        <f t="shared" si="458"/>
        <v>Obesity</v>
      </c>
      <c r="AO4276" s="41">
        <v>1996</v>
      </c>
      <c r="AP4276" s="29" t="s">
        <v>35</v>
      </c>
      <c r="AQ4276" s="7">
        <v>28</v>
      </c>
      <c r="AS4276" s="32" t="str">
        <f t="shared" ref="AS4276:AS4339" si="462">TEXT(DATEVALUE(CONCATENATE(AQ4276,"-",AP4276,"-",AO4276)),("DD-MM-YYYY"))</f>
        <v>28-08-1996</v>
      </c>
      <c r="AU4276" s="10" t="s">
        <v>10117</v>
      </c>
      <c r="AV4276" s="32">
        <f t="shared" si="459"/>
        <v>26</v>
      </c>
      <c r="AX4276" s="53">
        <v>24671.66</v>
      </c>
      <c r="AY4276" s="49">
        <f t="shared" si="460"/>
        <v>24672</v>
      </c>
      <c r="BA4276" s="10">
        <v>5.09</v>
      </c>
      <c r="BB4276" s="49" t="str">
        <f t="shared" si="461"/>
        <v>Normal</v>
      </c>
    </row>
    <row r="4277" spans="18:54" ht="15.5" x14ac:dyDescent="0.35">
      <c r="R4277" s="7" t="s">
        <v>6740</v>
      </c>
      <c r="S4277" s="10" t="s">
        <v>6875</v>
      </c>
      <c r="T4277" s="16" t="s">
        <v>6417</v>
      </c>
      <c r="X4277" s="27" t="s">
        <v>2381</v>
      </c>
      <c r="Y4277" s="25">
        <f t="shared" ref="Y4277:Y4340" si="463">IF(X4277="No major surgery",0,X4277)</f>
        <v>0</v>
      </c>
      <c r="AB4277" s="10" t="s">
        <v>2380</v>
      </c>
      <c r="AC4277" s="7" t="s">
        <v>2380</v>
      </c>
      <c r="AF4277" s="25" t="str">
        <f t="shared" ref="AF4277:AF4340" si="464">IF(LOWER(AB4277)="yes","Yes","No")</f>
        <v>No</v>
      </c>
      <c r="AG4277" s="36" t="str">
        <f t="shared" ref="AG4277:AG4340" si="465">IF(LOWER(AC4277)="yes","Yes","No")</f>
        <v>No</v>
      </c>
      <c r="AJ4277" s="25">
        <v>30.875</v>
      </c>
      <c r="AL4277" s="33" t="str">
        <f t="shared" ref="AL4277:AL4340" si="466">IF(AJ4277&lt;18.5,"Under weight",IF(AJ4277&lt;25,"Normal Weight 
",IF(AJ4277&lt;30,"Over weight","Obesity")))</f>
        <v>Obesity</v>
      </c>
      <c r="AO4277" s="42">
        <v>1992</v>
      </c>
      <c r="AP4277" s="30" t="s">
        <v>37</v>
      </c>
      <c r="AQ4277" s="7">
        <v>11</v>
      </c>
      <c r="AS4277" s="33" t="str">
        <f t="shared" si="462"/>
        <v>11-10-1992</v>
      </c>
      <c r="AU4277" s="10" t="s">
        <v>8777</v>
      </c>
      <c r="AV4277" s="33">
        <f t="shared" ref="AV4277:AV4340" si="467">2023-YEAR(AU4277)-IF(OR(MONTH(AU4277)&gt;6,AND(DAY(AU4277)&gt;8)),1,0)</f>
        <v>30</v>
      </c>
      <c r="AX4277" s="53">
        <v>24795.040000000001</v>
      </c>
      <c r="AY4277" s="50">
        <f t="shared" ref="AY4277:AY4340" si="468">ROUND(AX4277,0)</f>
        <v>24795</v>
      </c>
      <c r="BA4277" s="10">
        <v>6.49</v>
      </c>
      <c r="BB4277" s="50" t="str">
        <f t="shared" ref="BB4277:BB4340" si="469">IF(BA4277&lt;5.7,"Normal",IF(BA4277&lt;6.5,"Prediabetes","Diabetes"))</f>
        <v>Prediabetes</v>
      </c>
    </row>
    <row r="4278" spans="18:54" ht="15.5" x14ac:dyDescent="0.35">
      <c r="R4278" s="7" t="s">
        <v>6740</v>
      </c>
      <c r="S4278" s="10" t="s">
        <v>7293</v>
      </c>
      <c r="T4278" s="16" t="s">
        <v>6418</v>
      </c>
      <c r="X4278" s="27" t="s">
        <v>2381</v>
      </c>
      <c r="Y4278" s="25">
        <f t="shared" si="463"/>
        <v>0</v>
      </c>
      <c r="AB4278" s="10" t="s">
        <v>2380</v>
      </c>
      <c r="AC4278" s="7" t="s">
        <v>2380</v>
      </c>
      <c r="AF4278" s="25" t="str">
        <f t="shared" si="464"/>
        <v>No</v>
      </c>
      <c r="AG4278" s="36" t="str">
        <f t="shared" si="465"/>
        <v>No</v>
      </c>
      <c r="AJ4278" s="25">
        <v>23.8</v>
      </c>
      <c r="AL4278" s="32" t="str">
        <f t="shared" si="466"/>
        <v xml:space="preserve">Normal Weight 
</v>
      </c>
      <c r="AO4278" s="41">
        <v>1994</v>
      </c>
      <c r="AP4278" s="29" t="s">
        <v>20</v>
      </c>
      <c r="AQ4278" s="7">
        <v>9</v>
      </c>
      <c r="AS4278" s="32" t="str">
        <f t="shared" si="462"/>
        <v>09-09-1994</v>
      </c>
      <c r="AU4278" s="10" t="s">
        <v>10118</v>
      </c>
      <c r="AV4278" s="32">
        <f t="shared" si="467"/>
        <v>28</v>
      </c>
      <c r="AX4278" s="53">
        <v>24817.25</v>
      </c>
      <c r="AY4278" s="51">
        <f t="shared" si="468"/>
        <v>24817</v>
      </c>
      <c r="BA4278" s="10">
        <v>4.08</v>
      </c>
      <c r="BB4278" s="51" t="str">
        <f t="shared" si="469"/>
        <v>Normal</v>
      </c>
    </row>
    <row r="4279" spans="18:54" ht="15.5" x14ac:dyDescent="0.35">
      <c r="R4279" s="7" t="s">
        <v>6740</v>
      </c>
      <c r="S4279" s="10" t="s">
        <v>8018</v>
      </c>
      <c r="T4279" s="16" t="s">
        <v>6419</v>
      </c>
      <c r="X4279" s="27" t="s">
        <v>2381</v>
      </c>
      <c r="Y4279" s="25">
        <f t="shared" si="463"/>
        <v>0</v>
      </c>
      <c r="AB4279" s="10" t="s">
        <v>2382</v>
      </c>
      <c r="AC4279" s="7" t="s">
        <v>2380</v>
      </c>
      <c r="AF4279" s="25" t="str">
        <f t="shared" si="464"/>
        <v>Yes</v>
      </c>
      <c r="AG4279" s="36" t="str">
        <f t="shared" si="465"/>
        <v>No</v>
      </c>
      <c r="AJ4279" s="25">
        <v>15.37</v>
      </c>
      <c r="AL4279" s="33" t="str">
        <f t="shared" si="466"/>
        <v>Under weight</v>
      </c>
      <c r="AO4279" s="42">
        <v>1995</v>
      </c>
      <c r="AP4279" s="30" t="s">
        <v>18</v>
      </c>
      <c r="AQ4279" s="7">
        <v>10</v>
      </c>
      <c r="AS4279" s="33" t="str">
        <f t="shared" si="462"/>
        <v>10-06-1995</v>
      </c>
      <c r="AU4279" s="10" t="s">
        <v>10119</v>
      </c>
      <c r="AV4279" s="33">
        <f t="shared" si="467"/>
        <v>27</v>
      </c>
      <c r="AX4279" s="53">
        <v>24863.25</v>
      </c>
      <c r="AY4279" s="50">
        <f t="shared" si="468"/>
        <v>24863</v>
      </c>
      <c r="BA4279" s="10">
        <v>8.6300000000000008</v>
      </c>
      <c r="BB4279" s="50" t="str">
        <f t="shared" si="469"/>
        <v>Diabetes</v>
      </c>
    </row>
    <row r="4280" spans="18:54" ht="15.5" x14ac:dyDescent="0.35">
      <c r="R4280" s="7" t="s">
        <v>6740</v>
      </c>
      <c r="S4280" s="10" t="s">
        <v>6862</v>
      </c>
      <c r="T4280" s="16" t="s">
        <v>6420</v>
      </c>
      <c r="X4280" s="27" t="s">
        <v>2381</v>
      </c>
      <c r="Y4280" s="25">
        <f t="shared" si="463"/>
        <v>0</v>
      </c>
      <c r="AB4280" s="10" t="s">
        <v>2380</v>
      </c>
      <c r="AC4280" s="7" t="s">
        <v>2380</v>
      </c>
      <c r="AF4280" s="25" t="str">
        <f t="shared" si="464"/>
        <v>No</v>
      </c>
      <c r="AG4280" s="36" t="str">
        <f t="shared" si="465"/>
        <v>No</v>
      </c>
      <c r="AJ4280" s="25">
        <v>30.4</v>
      </c>
      <c r="AL4280" s="32" t="str">
        <f t="shared" si="466"/>
        <v>Obesity</v>
      </c>
      <c r="AO4280" s="41">
        <v>1970</v>
      </c>
      <c r="AP4280" s="29" t="s">
        <v>15</v>
      </c>
      <c r="AQ4280" s="7">
        <v>26</v>
      </c>
      <c r="AS4280" s="32" t="str">
        <f t="shared" si="462"/>
        <v>26-11-1970</v>
      </c>
      <c r="AU4280" s="10" t="s">
        <v>10120</v>
      </c>
      <c r="AV4280" s="32">
        <f t="shared" si="467"/>
        <v>52</v>
      </c>
      <c r="AX4280" s="53">
        <v>24869.84</v>
      </c>
      <c r="AY4280" s="51">
        <f t="shared" si="468"/>
        <v>24870</v>
      </c>
      <c r="BA4280" s="10">
        <v>5.28</v>
      </c>
      <c r="BB4280" s="51" t="str">
        <f t="shared" si="469"/>
        <v>Normal</v>
      </c>
    </row>
    <row r="4281" spans="18:54" ht="15.5" x14ac:dyDescent="0.35">
      <c r="R4281" s="7" t="s">
        <v>6739</v>
      </c>
      <c r="S4281" s="10" t="s">
        <v>8019</v>
      </c>
      <c r="T4281" s="16" t="s">
        <v>5536</v>
      </c>
      <c r="X4281" s="27">
        <v>1</v>
      </c>
      <c r="Y4281" s="25">
        <f t="shared" si="463"/>
        <v>1</v>
      </c>
      <c r="AB4281" s="10" t="s">
        <v>2382</v>
      </c>
      <c r="AC4281" s="7" t="s">
        <v>2380</v>
      </c>
      <c r="AF4281" s="25" t="str">
        <f t="shared" si="464"/>
        <v>Yes</v>
      </c>
      <c r="AG4281" s="36" t="str">
        <f t="shared" si="465"/>
        <v>No</v>
      </c>
      <c r="AJ4281" s="25">
        <v>19.48</v>
      </c>
      <c r="AL4281" s="33" t="str">
        <f t="shared" si="466"/>
        <v xml:space="preserve">Normal Weight 
</v>
      </c>
      <c r="AO4281" s="42">
        <v>1969</v>
      </c>
      <c r="AP4281" s="30" t="s">
        <v>10</v>
      </c>
      <c r="AQ4281" s="7">
        <v>23</v>
      </c>
      <c r="AS4281" s="33" t="str">
        <f t="shared" si="462"/>
        <v>23-07-1969</v>
      </c>
      <c r="AU4281" s="10" t="s">
        <v>10121</v>
      </c>
      <c r="AV4281" s="33">
        <f t="shared" si="467"/>
        <v>53</v>
      </c>
      <c r="AX4281" s="53">
        <v>24873.38</v>
      </c>
      <c r="AY4281" s="50">
        <f t="shared" si="468"/>
        <v>24873</v>
      </c>
      <c r="BA4281" s="10">
        <v>5.63</v>
      </c>
      <c r="BB4281" s="50" t="str">
        <f t="shared" si="469"/>
        <v>Normal</v>
      </c>
    </row>
    <row r="4282" spans="18:54" ht="15.5" x14ac:dyDescent="0.35">
      <c r="R4282" s="7" t="s">
        <v>6739</v>
      </c>
      <c r="S4282" s="10" t="s">
        <v>8020</v>
      </c>
      <c r="T4282" s="16" t="s">
        <v>6421</v>
      </c>
      <c r="X4282" s="27" t="s">
        <v>2381</v>
      </c>
      <c r="Y4282" s="25">
        <f t="shared" si="463"/>
        <v>0</v>
      </c>
      <c r="AB4282" s="10" t="s">
        <v>2382</v>
      </c>
      <c r="AC4282" s="7" t="s">
        <v>2380</v>
      </c>
      <c r="AF4282" s="25" t="str">
        <f t="shared" si="464"/>
        <v>Yes</v>
      </c>
      <c r="AG4282" s="36" t="str">
        <f t="shared" si="465"/>
        <v>No</v>
      </c>
      <c r="AJ4282" s="25">
        <v>16.96</v>
      </c>
      <c r="AL4282" s="32" t="str">
        <f t="shared" si="466"/>
        <v>Under weight</v>
      </c>
      <c r="AO4282" s="41">
        <v>1987</v>
      </c>
      <c r="AP4282" s="29" t="s">
        <v>18</v>
      </c>
      <c r="AQ4282" s="7">
        <v>14</v>
      </c>
      <c r="AS4282" s="32" t="str">
        <f t="shared" si="462"/>
        <v>14-06-1987</v>
      </c>
      <c r="AU4282" s="10" t="s">
        <v>10122</v>
      </c>
      <c r="AV4282" s="32">
        <f t="shared" si="467"/>
        <v>35</v>
      </c>
      <c r="AX4282" s="53">
        <v>24915.05</v>
      </c>
      <c r="AY4282" s="51">
        <f t="shared" si="468"/>
        <v>24915</v>
      </c>
      <c r="BA4282" s="10">
        <v>11.47</v>
      </c>
      <c r="BB4282" s="51" t="str">
        <f t="shared" si="469"/>
        <v>Diabetes</v>
      </c>
    </row>
    <row r="4283" spans="18:54" ht="15.5" x14ac:dyDescent="0.35">
      <c r="R4283" s="7" t="s">
        <v>6740</v>
      </c>
      <c r="S4283" s="10" t="s">
        <v>6802</v>
      </c>
      <c r="T4283" s="16" t="s">
        <v>6422</v>
      </c>
      <c r="X4283" s="27">
        <v>1</v>
      </c>
      <c r="Y4283" s="25">
        <f t="shared" si="463"/>
        <v>1</v>
      </c>
      <c r="AB4283" s="10" t="s">
        <v>2380</v>
      </c>
      <c r="AC4283" s="7" t="s">
        <v>2380</v>
      </c>
      <c r="AF4283" s="25" t="str">
        <f t="shared" si="464"/>
        <v>No</v>
      </c>
      <c r="AG4283" s="36" t="str">
        <f t="shared" si="465"/>
        <v>No</v>
      </c>
      <c r="AJ4283" s="25">
        <v>19.05</v>
      </c>
      <c r="AL4283" s="33" t="str">
        <f t="shared" si="466"/>
        <v xml:space="preserve">Normal Weight 
</v>
      </c>
      <c r="AO4283" s="42">
        <v>1975</v>
      </c>
      <c r="AP4283" s="30" t="s">
        <v>15</v>
      </c>
      <c r="AQ4283" s="7">
        <v>14</v>
      </c>
      <c r="AS4283" s="33" t="str">
        <f t="shared" si="462"/>
        <v>14-11-1975</v>
      </c>
      <c r="AU4283" s="10" t="s">
        <v>10123</v>
      </c>
      <c r="AV4283" s="33">
        <f t="shared" si="467"/>
        <v>47</v>
      </c>
      <c r="AX4283" s="53">
        <v>24915.22</v>
      </c>
      <c r="AY4283" s="50">
        <f t="shared" si="468"/>
        <v>24915</v>
      </c>
      <c r="BA4283" s="10">
        <v>4.92</v>
      </c>
      <c r="BB4283" s="50" t="str">
        <f t="shared" si="469"/>
        <v>Normal</v>
      </c>
    </row>
    <row r="4284" spans="18:54" ht="15.5" x14ac:dyDescent="0.35">
      <c r="R4284" s="7" t="s">
        <v>6739</v>
      </c>
      <c r="S4284" s="10" t="s">
        <v>8021</v>
      </c>
      <c r="T4284" s="16" t="s">
        <v>5738</v>
      </c>
      <c r="X4284" s="27" t="s">
        <v>2381</v>
      </c>
      <c r="Y4284" s="25">
        <f t="shared" si="463"/>
        <v>0</v>
      </c>
      <c r="AB4284" s="10" t="s">
        <v>2380</v>
      </c>
      <c r="AC4284" s="7" t="s">
        <v>2380</v>
      </c>
      <c r="AF4284" s="25" t="str">
        <f t="shared" si="464"/>
        <v>No</v>
      </c>
      <c r="AG4284" s="36" t="str">
        <f t="shared" si="465"/>
        <v>No</v>
      </c>
      <c r="AJ4284" s="25">
        <v>37.619999999999997</v>
      </c>
      <c r="AL4284" s="32" t="str">
        <f t="shared" si="466"/>
        <v>Obesity</v>
      </c>
      <c r="AO4284" s="41">
        <v>1995</v>
      </c>
      <c r="AP4284" s="29" t="s">
        <v>30</v>
      </c>
      <c r="AQ4284" s="7">
        <v>4</v>
      </c>
      <c r="AS4284" s="32" t="str">
        <f t="shared" si="462"/>
        <v>04-12-1995</v>
      </c>
      <c r="AU4284" s="10" t="s">
        <v>10124</v>
      </c>
      <c r="AV4284" s="32">
        <f t="shared" si="467"/>
        <v>27</v>
      </c>
      <c r="AX4284" s="53">
        <v>25075.97</v>
      </c>
      <c r="AY4284" s="49">
        <f t="shared" si="468"/>
        <v>25076</v>
      </c>
      <c r="BA4284" s="10">
        <v>4.18</v>
      </c>
      <c r="BB4284" s="49" t="str">
        <f t="shared" si="469"/>
        <v>Normal</v>
      </c>
    </row>
    <row r="4285" spans="18:54" ht="15.5" x14ac:dyDescent="0.35">
      <c r="R4285" s="7" t="s">
        <v>6739</v>
      </c>
      <c r="S4285" s="10" t="s">
        <v>7522</v>
      </c>
      <c r="T4285" s="16" t="s">
        <v>5200</v>
      </c>
      <c r="X4285" s="27" t="s">
        <v>2381</v>
      </c>
      <c r="Y4285" s="25">
        <f t="shared" si="463"/>
        <v>0</v>
      </c>
      <c r="AB4285" s="10" t="s">
        <v>2380</v>
      </c>
      <c r="AC4285" s="7" t="s">
        <v>2380</v>
      </c>
      <c r="AF4285" s="25" t="str">
        <f t="shared" si="464"/>
        <v>No</v>
      </c>
      <c r="AG4285" s="36" t="str">
        <f t="shared" si="465"/>
        <v>No</v>
      </c>
      <c r="AJ4285" s="25">
        <v>29.1</v>
      </c>
      <c r="AL4285" s="33" t="str">
        <f t="shared" si="466"/>
        <v>Over weight</v>
      </c>
      <c r="AO4285" s="42">
        <v>1998</v>
      </c>
      <c r="AP4285" s="30" t="s">
        <v>18</v>
      </c>
      <c r="AQ4285" s="7">
        <v>14</v>
      </c>
      <c r="AS4285" s="33" t="str">
        <f t="shared" si="462"/>
        <v>14-06-1998</v>
      </c>
      <c r="AU4285" s="10" t="s">
        <v>10125</v>
      </c>
      <c r="AV4285" s="33">
        <f t="shared" si="467"/>
        <v>24</v>
      </c>
      <c r="AX4285" s="53">
        <v>25081.77</v>
      </c>
      <c r="AY4285" s="50">
        <f t="shared" si="468"/>
        <v>25082</v>
      </c>
      <c r="BA4285" s="10">
        <v>4.67</v>
      </c>
      <c r="BB4285" s="50" t="str">
        <f t="shared" si="469"/>
        <v>Normal</v>
      </c>
    </row>
    <row r="4286" spans="18:54" ht="15.5" x14ac:dyDescent="0.35">
      <c r="R4286" s="7" t="s">
        <v>6739</v>
      </c>
      <c r="S4286" s="10" t="s">
        <v>8022</v>
      </c>
      <c r="T4286" s="16" t="s">
        <v>6423</v>
      </c>
      <c r="X4286" s="27" t="s">
        <v>2381</v>
      </c>
      <c r="Y4286" s="25">
        <f t="shared" si="463"/>
        <v>0</v>
      </c>
      <c r="AB4286" s="10" t="s">
        <v>2380</v>
      </c>
      <c r="AC4286" s="7" t="s">
        <v>2380</v>
      </c>
      <c r="AF4286" s="25" t="str">
        <f t="shared" si="464"/>
        <v>No</v>
      </c>
      <c r="AG4286" s="36" t="str">
        <f t="shared" si="465"/>
        <v>No</v>
      </c>
      <c r="AJ4286" s="25">
        <v>26.62</v>
      </c>
      <c r="AL4286" s="32" t="str">
        <f t="shared" si="466"/>
        <v>Over weight</v>
      </c>
      <c r="AO4286" s="41">
        <v>1998</v>
      </c>
      <c r="AP4286" s="29" t="s">
        <v>15</v>
      </c>
      <c r="AQ4286" s="7">
        <v>24</v>
      </c>
      <c r="AS4286" s="32" t="str">
        <f t="shared" si="462"/>
        <v>24-11-1998</v>
      </c>
      <c r="AU4286" s="10" t="s">
        <v>10126</v>
      </c>
      <c r="AV4286" s="32">
        <f t="shared" si="467"/>
        <v>24</v>
      </c>
      <c r="AX4286" s="53">
        <v>25127.22</v>
      </c>
      <c r="AY4286" s="51">
        <f t="shared" si="468"/>
        <v>25127</v>
      </c>
      <c r="BA4286" s="10">
        <v>6.24</v>
      </c>
      <c r="BB4286" s="51" t="str">
        <f t="shared" si="469"/>
        <v>Prediabetes</v>
      </c>
    </row>
    <row r="4287" spans="18:54" ht="15.5" x14ac:dyDescent="0.35">
      <c r="R4287" s="7" t="s">
        <v>6739</v>
      </c>
      <c r="S4287" s="10" t="s">
        <v>8023</v>
      </c>
      <c r="T4287" s="16" t="s">
        <v>6424</v>
      </c>
      <c r="X4287" s="27" t="s">
        <v>2381</v>
      </c>
      <c r="Y4287" s="25">
        <f t="shared" si="463"/>
        <v>0</v>
      </c>
      <c r="AB4287" s="10" t="s">
        <v>2380</v>
      </c>
      <c r="AC4287" s="7" t="s">
        <v>2380</v>
      </c>
      <c r="AF4287" s="25" t="str">
        <f t="shared" si="464"/>
        <v>No</v>
      </c>
      <c r="AG4287" s="36" t="str">
        <f t="shared" si="465"/>
        <v>No</v>
      </c>
      <c r="AJ4287" s="25">
        <v>25.74</v>
      </c>
      <c r="AL4287" s="33" t="str">
        <f t="shared" si="466"/>
        <v>Over weight</v>
      </c>
      <c r="AO4287" s="42">
        <v>1975</v>
      </c>
      <c r="AP4287" s="30" t="s">
        <v>30</v>
      </c>
      <c r="AQ4287" s="7">
        <v>14</v>
      </c>
      <c r="AS4287" s="33" t="str">
        <f t="shared" si="462"/>
        <v>14-12-1975</v>
      </c>
      <c r="AU4287" s="10" t="s">
        <v>10127</v>
      </c>
      <c r="AV4287" s="33">
        <f t="shared" si="467"/>
        <v>47</v>
      </c>
      <c r="AX4287" s="53">
        <v>25309.49</v>
      </c>
      <c r="AY4287" s="50">
        <f t="shared" si="468"/>
        <v>25309</v>
      </c>
      <c r="BA4287" s="10">
        <v>5.99</v>
      </c>
      <c r="BB4287" s="50" t="str">
        <f t="shared" si="469"/>
        <v>Prediabetes</v>
      </c>
    </row>
    <row r="4288" spans="18:54" ht="15.5" x14ac:dyDescent="0.35">
      <c r="R4288" s="7" t="s">
        <v>6740</v>
      </c>
      <c r="S4288" s="10" t="s">
        <v>6816</v>
      </c>
      <c r="T4288" s="16" t="s">
        <v>6425</v>
      </c>
      <c r="X4288" s="27">
        <v>1</v>
      </c>
      <c r="Y4288" s="25">
        <f t="shared" si="463"/>
        <v>1</v>
      </c>
      <c r="AB4288" s="10" t="s">
        <v>2382</v>
      </c>
      <c r="AC4288" s="7" t="s">
        <v>2380</v>
      </c>
      <c r="AF4288" s="25" t="str">
        <f t="shared" si="464"/>
        <v>Yes</v>
      </c>
      <c r="AG4288" s="36" t="str">
        <f t="shared" si="465"/>
        <v>No</v>
      </c>
      <c r="AJ4288" s="25">
        <v>18.22</v>
      </c>
      <c r="AL4288" s="32" t="str">
        <f t="shared" si="466"/>
        <v>Under weight</v>
      </c>
      <c r="AO4288" s="41">
        <v>1972</v>
      </c>
      <c r="AP4288" s="29" t="s">
        <v>20</v>
      </c>
      <c r="AQ4288" s="7">
        <v>26</v>
      </c>
      <c r="AS4288" s="32" t="str">
        <f t="shared" si="462"/>
        <v>26-09-1972</v>
      </c>
      <c r="AU4288" s="10" t="s">
        <v>9476</v>
      </c>
      <c r="AV4288" s="32">
        <f t="shared" si="467"/>
        <v>50</v>
      </c>
      <c r="AX4288" s="53">
        <v>25333.33</v>
      </c>
      <c r="AY4288" s="51">
        <f t="shared" si="468"/>
        <v>25333</v>
      </c>
      <c r="BA4288" s="10">
        <v>10.27</v>
      </c>
      <c r="BB4288" s="51" t="str">
        <f t="shared" si="469"/>
        <v>Diabetes</v>
      </c>
    </row>
    <row r="4289" spans="18:54" ht="15.5" x14ac:dyDescent="0.35">
      <c r="R4289" s="7" t="s">
        <v>6739</v>
      </c>
      <c r="S4289" s="10" t="s">
        <v>6826</v>
      </c>
      <c r="T4289" s="16" t="s">
        <v>6426</v>
      </c>
      <c r="X4289" s="27">
        <v>1</v>
      </c>
      <c r="Y4289" s="25">
        <f t="shared" si="463"/>
        <v>1</v>
      </c>
      <c r="AB4289" s="10" t="s">
        <v>2380</v>
      </c>
      <c r="AC4289" s="7" t="s">
        <v>2380</v>
      </c>
      <c r="AF4289" s="25" t="str">
        <f t="shared" si="464"/>
        <v>No</v>
      </c>
      <c r="AG4289" s="36" t="str">
        <f t="shared" si="465"/>
        <v>No</v>
      </c>
      <c r="AJ4289" s="25">
        <v>26.03</v>
      </c>
      <c r="AL4289" s="33" t="str">
        <f t="shared" si="466"/>
        <v>Over weight</v>
      </c>
      <c r="AO4289" s="42">
        <v>1968</v>
      </c>
      <c r="AP4289" s="30" t="s">
        <v>35</v>
      </c>
      <c r="AQ4289" s="7">
        <v>22</v>
      </c>
      <c r="AS4289" s="33" t="str">
        <f t="shared" si="462"/>
        <v>22-08-1968</v>
      </c>
      <c r="AU4289" s="10" t="s">
        <v>10128</v>
      </c>
      <c r="AV4289" s="33">
        <f t="shared" si="467"/>
        <v>54</v>
      </c>
      <c r="AX4289" s="53">
        <v>25382.3</v>
      </c>
      <c r="AY4289" s="50">
        <f t="shared" si="468"/>
        <v>25382</v>
      </c>
      <c r="BA4289" s="10">
        <v>5.97</v>
      </c>
      <c r="BB4289" s="50" t="str">
        <f t="shared" si="469"/>
        <v>Prediabetes</v>
      </c>
    </row>
    <row r="4290" spans="18:54" ht="15.5" x14ac:dyDescent="0.35">
      <c r="R4290" s="7" t="s">
        <v>6739</v>
      </c>
      <c r="S4290" s="10" t="s">
        <v>8024</v>
      </c>
      <c r="T4290" s="16" t="s">
        <v>6427</v>
      </c>
      <c r="X4290" s="27" t="s">
        <v>2381</v>
      </c>
      <c r="Y4290" s="25">
        <f t="shared" si="463"/>
        <v>0</v>
      </c>
      <c r="AB4290" s="10" t="s">
        <v>2380</v>
      </c>
      <c r="AC4290" s="7" t="s">
        <v>2380</v>
      </c>
      <c r="AF4290" s="25" t="str">
        <f t="shared" si="464"/>
        <v>No</v>
      </c>
      <c r="AG4290" s="36" t="str">
        <f t="shared" si="465"/>
        <v>No</v>
      </c>
      <c r="AJ4290" s="25">
        <v>17.29</v>
      </c>
      <c r="AL4290" s="32" t="str">
        <f t="shared" si="466"/>
        <v>Under weight</v>
      </c>
      <c r="AO4290" s="41">
        <v>1968</v>
      </c>
      <c r="AP4290" s="29" t="s">
        <v>30</v>
      </c>
      <c r="AQ4290" s="7">
        <v>11</v>
      </c>
      <c r="AS4290" s="32" t="str">
        <f t="shared" si="462"/>
        <v>11-12-1968</v>
      </c>
      <c r="AU4290" s="10" t="s">
        <v>9108</v>
      </c>
      <c r="AV4290" s="32">
        <f t="shared" si="467"/>
        <v>54</v>
      </c>
      <c r="AX4290" s="53">
        <v>25517.11</v>
      </c>
      <c r="AY4290" s="51">
        <f t="shared" si="468"/>
        <v>25517</v>
      </c>
      <c r="BA4290" s="10">
        <v>4.9800000000000004</v>
      </c>
      <c r="BB4290" s="51" t="str">
        <f t="shared" si="469"/>
        <v>Normal</v>
      </c>
    </row>
    <row r="4291" spans="18:54" ht="15.5" x14ac:dyDescent="0.35">
      <c r="R4291" s="7" t="s">
        <v>6740</v>
      </c>
      <c r="S4291" s="10" t="s">
        <v>8025</v>
      </c>
      <c r="T4291" s="16" t="s">
        <v>6428</v>
      </c>
      <c r="X4291" s="27">
        <v>1</v>
      </c>
      <c r="Y4291" s="25">
        <f t="shared" si="463"/>
        <v>1</v>
      </c>
      <c r="AB4291" s="10" t="s">
        <v>2382</v>
      </c>
      <c r="AC4291" s="7" t="s">
        <v>2380</v>
      </c>
      <c r="AF4291" s="25" t="str">
        <f t="shared" si="464"/>
        <v>Yes</v>
      </c>
      <c r="AG4291" s="36" t="str">
        <f t="shared" si="465"/>
        <v>No</v>
      </c>
      <c r="AJ4291" s="25">
        <v>18.170000000000002</v>
      </c>
      <c r="AL4291" s="33" t="str">
        <f t="shared" si="466"/>
        <v>Under weight</v>
      </c>
      <c r="AO4291" s="42">
        <v>2001</v>
      </c>
      <c r="AP4291" s="30" t="s">
        <v>35</v>
      </c>
      <c r="AQ4291" s="7">
        <v>2</v>
      </c>
      <c r="AS4291" s="33" t="str">
        <f t="shared" si="462"/>
        <v>02-08-2001</v>
      </c>
      <c r="AU4291" s="10" t="s">
        <v>10129</v>
      </c>
      <c r="AV4291" s="33">
        <f t="shared" si="467"/>
        <v>21</v>
      </c>
      <c r="AX4291" s="53">
        <v>25648.98</v>
      </c>
      <c r="AY4291" s="50">
        <f t="shared" si="468"/>
        <v>25649</v>
      </c>
      <c r="BA4291" s="10">
        <v>6.91</v>
      </c>
      <c r="BB4291" s="50" t="str">
        <f t="shared" si="469"/>
        <v>Diabetes</v>
      </c>
    </row>
    <row r="4292" spans="18:54" ht="15.5" x14ac:dyDescent="0.35">
      <c r="R4292" s="7" t="s">
        <v>6742</v>
      </c>
      <c r="S4292" s="10" t="s">
        <v>8351</v>
      </c>
      <c r="T4292" s="16" t="s">
        <v>6429</v>
      </c>
      <c r="X4292" s="27">
        <v>1</v>
      </c>
      <c r="Y4292" s="25">
        <f t="shared" si="463"/>
        <v>1</v>
      </c>
      <c r="AB4292" s="10" t="s">
        <v>2380</v>
      </c>
      <c r="AC4292" s="7" t="s">
        <v>2380</v>
      </c>
      <c r="AF4292" s="25" t="str">
        <f t="shared" si="464"/>
        <v>No</v>
      </c>
      <c r="AG4292" s="36" t="str">
        <f t="shared" si="465"/>
        <v>No</v>
      </c>
      <c r="AJ4292" s="25">
        <v>32.54</v>
      </c>
      <c r="AL4292" s="32" t="str">
        <f t="shared" si="466"/>
        <v>Obesity</v>
      </c>
      <c r="AO4292" s="41">
        <v>1972</v>
      </c>
      <c r="AP4292" s="29" t="s">
        <v>10</v>
      </c>
      <c r="AQ4292" s="7">
        <v>17</v>
      </c>
      <c r="AS4292" s="32" t="str">
        <f t="shared" si="462"/>
        <v>17-07-1972</v>
      </c>
      <c r="AU4292" s="10" t="s">
        <v>10130</v>
      </c>
      <c r="AV4292" s="32">
        <f t="shared" si="467"/>
        <v>50</v>
      </c>
      <c r="AX4292" s="53">
        <v>25656.58</v>
      </c>
      <c r="AY4292" s="49">
        <f t="shared" si="468"/>
        <v>25657</v>
      </c>
      <c r="BA4292" s="10">
        <v>6.38</v>
      </c>
      <c r="BB4292" s="49" t="str">
        <f t="shared" si="469"/>
        <v>Prediabetes</v>
      </c>
    </row>
    <row r="4293" spans="18:54" ht="15.5" x14ac:dyDescent="0.35">
      <c r="R4293" s="7" t="s">
        <v>6740</v>
      </c>
      <c r="S4293" s="10" t="s">
        <v>6755</v>
      </c>
      <c r="T4293" s="16" t="s">
        <v>6251</v>
      </c>
      <c r="X4293" s="27" t="s">
        <v>2381</v>
      </c>
      <c r="Y4293" s="25">
        <f t="shared" si="463"/>
        <v>0</v>
      </c>
      <c r="AB4293" s="10" t="s">
        <v>2380</v>
      </c>
      <c r="AC4293" s="7" t="s">
        <v>2380</v>
      </c>
      <c r="AF4293" s="25" t="str">
        <f t="shared" si="464"/>
        <v>No</v>
      </c>
      <c r="AG4293" s="36" t="str">
        <f t="shared" si="465"/>
        <v>No</v>
      </c>
      <c r="AJ4293" s="25">
        <v>30.25</v>
      </c>
      <c r="AL4293" s="33" t="str">
        <f t="shared" si="466"/>
        <v>Obesity</v>
      </c>
      <c r="AO4293" s="42">
        <v>1963</v>
      </c>
      <c r="AP4293" s="30" t="s">
        <v>35</v>
      </c>
      <c r="AQ4293" s="7">
        <v>21</v>
      </c>
      <c r="AS4293" s="33" t="str">
        <f t="shared" si="462"/>
        <v>21-08-1963</v>
      </c>
      <c r="AU4293" s="10" t="s">
        <v>10131</v>
      </c>
      <c r="AV4293" s="33">
        <f t="shared" si="467"/>
        <v>59</v>
      </c>
      <c r="AX4293" s="53">
        <v>25678.78</v>
      </c>
      <c r="AY4293" s="50">
        <f t="shared" si="468"/>
        <v>25679</v>
      </c>
      <c r="BA4293" s="10">
        <v>4.7699999999999996</v>
      </c>
      <c r="BB4293" s="50" t="str">
        <f t="shared" si="469"/>
        <v>Normal</v>
      </c>
    </row>
    <row r="4294" spans="18:54" ht="15.5" x14ac:dyDescent="0.35">
      <c r="R4294" s="7" t="s">
        <v>6740</v>
      </c>
      <c r="S4294" s="10" t="s">
        <v>8026</v>
      </c>
      <c r="T4294" s="16" t="s">
        <v>6430</v>
      </c>
      <c r="X4294" s="27">
        <v>1</v>
      </c>
      <c r="Y4294" s="25">
        <f t="shared" si="463"/>
        <v>1</v>
      </c>
      <c r="AB4294" s="10" t="s">
        <v>2382</v>
      </c>
      <c r="AC4294" s="7" t="s">
        <v>2380</v>
      </c>
      <c r="AF4294" s="25" t="str">
        <f t="shared" si="464"/>
        <v>Yes</v>
      </c>
      <c r="AG4294" s="36" t="str">
        <f t="shared" si="465"/>
        <v>No</v>
      </c>
      <c r="AJ4294" s="25">
        <v>19.59</v>
      </c>
      <c r="AL4294" s="32" t="str">
        <f t="shared" si="466"/>
        <v xml:space="preserve">Normal Weight 
</v>
      </c>
      <c r="AO4294" s="41">
        <v>1970</v>
      </c>
      <c r="AP4294" s="29" t="s">
        <v>30</v>
      </c>
      <c r="AQ4294" s="7">
        <v>3</v>
      </c>
      <c r="AS4294" s="32" t="str">
        <f t="shared" si="462"/>
        <v>03-12-1970</v>
      </c>
      <c r="AU4294" s="10" t="s">
        <v>10132</v>
      </c>
      <c r="AV4294" s="32">
        <f t="shared" si="467"/>
        <v>52</v>
      </c>
      <c r="AX4294" s="53">
        <v>25992.82</v>
      </c>
      <c r="AY4294" s="51">
        <f t="shared" si="468"/>
        <v>25993</v>
      </c>
      <c r="BA4294" s="10">
        <v>6.04</v>
      </c>
      <c r="BB4294" s="51" t="str">
        <f t="shared" si="469"/>
        <v>Prediabetes</v>
      </c>
    </row>
    <row r="4295" spans="18:54" ht="15.5" x14ac:dyDescent="0.35">
      <c r="R4295" s="7" t="s">
        <v>6740</v>
      </c>
      <c r="S4295" s="10" t="s">
        <v>8027</v>
      </c>
      <c r="T4295" s="16" t="s">
        <v>6431</v>
      </c>
      <c r="X4295" s="27">
        <v>1</v>
      </c>
      <c r="Y4295" s="25">
        <f t="shared" si="463"/>
        <v>1</v>
      </c>
      <c r="AB4295" s="10" t="s">
        <v>2382</v>
      </c>
      <c r="AC4295" s="7" t="s">
        <v>2380</v>
      </c>
      <c r="AF4295" s="25" t="str">
        <f t="shared" si="464"/>
        <v>Yes</v>
      </c>
      <c r="AG4295" s="36" t="str">
        <f t="shared" si="465"/>
        <v>No</v>
      </c>
      <c r="AJ4295" s="25">
        <v>45.9</v>
      </c>
      <c r="AL4295" s="33" t="str">
        <f t="shared" si="466"/>
        <v>Obesity</v>
      </c>
      <c r="AO4295" s="42">
        <v>2001</v>
      </c>
      <c r="AP4295" s="30" t="s">
        <v>18</v>
      </c>
      <c r="AQ4295" s="7">
        <v>5</v>
      </c>
      <c r="AS4295" s="33" t="str">
        <f t="shared" si="462"/>
        <v>05-06-2001</v>
      </c>
      <c r="AU4295" s="10" t="s">
        <v>10133</v>
      </c>
      <c r="AV4295" s="33">
        <f t="shared" si="467"/>
        <v>22</v>
      </c>
      <c r="AX4295" s="53">
        <v>26018.95</v>
      </c>
      <c r="AY4295" s="50">
        <f t="shared" si="468"/>
        <v>26019</v>
      </c>
      <c r="BA4295" s="10">
        <v>4.3</v>
      </c>
      <c r="BB4295" s="50" t="str">
        <f t="shared" si="469"/>
        <v>Normal</v>
      </c>
    </row>
    <row r="4296" spans="18:54" ht="15.5" x14ac:dyDescent="0.35">
      <c r="R4296" s="7" t="s">
        <v>6740</v>
      </c>
      <c r="S4296" s="10" t="s">
        <v>8028</v>
      </c>
      <c r="T4296" s="16" t="s">
        <v>5502</v>
      </c>
      <c r="X4296" s="27" t="s">
        <v>2381</v>
      </c>
      <c r="Y4296" s="25">
        <f t="shared" si="463"/>
        <v>0</v>
      </c>
      <c r="AB4296" s="10" t="s">
        <v>2382</v>
      </c>
      <c r="AC4296" s="7" t="s">
        <v>2380</v>
      </c>
      <c r="AF4296" s="25" t="str">
        <f t="shared" si="464"/>
        <v>Yes</v>
      </c>
      <c r="AG4296" s="36" t="str">
        <f t="shared" si="465"/>
        <v>No</v>
      </c>
      <c r="AJ4296" s="25">
        <v>17.059999999999999</v>
      </c>
      <c r="AL4296" s="32" t="str">
        <f t="shared" si="466"/>
        <v>Under weight</v>
      </c>
      <c r="AO4296" s="41">
        <v>2000</v>
      </c>
      <c r="AP4296" s="29" t="s">
        <v>30</v>
      </c>
      <c r="AQ4296" s="7">
        <v>26</v>
      </c>
      <c r="AS4296" s="32" t="str">
        <f t="shared" si="462"/>
        <v>26-12-2000</v>
      </c>
      <c r="AU4296" s="10" t="s">
        <v>10134</v>
      </c>
      <c r="AV4296" s="32">
        <f t="shared" si="467"/>
        <v>22</v>
      </c>
      <c r="AX4296" s="53">
        <v>26026.97</v>
      </c>
      <c r="AY4296" s="51">
        <f t="shared" si="468"/>
        <v>26027</v>
      </c>
      <c r="BA4296" s="10">
        <v>8.75</v>
      </c>
      <c r="BB4296" s="51" t="str">
        <f t="shared" si="469"/>
        <v>Diabetes</v>
      </c>
    </row>
    <row r="4297" spans="18:54" ht="15.5" x14ac:dyDescent="0.35">
      <c r="R4297" s="7" t="s">
        <v>6740</v>
      </c>
      <c r="S4297" s="10" t="s">
        <v>5128</v>
      </c>
      <c r="T4297" s="16" t="s">
        <v>6432</v>
      </c>
      <c r="X4297" s="27">
        <v>1</v>
      </c>
      <c r="Y4297" s="25">
        <f t="shared" si="463"/>
        <v>1</v>
      </c>
      <c r="AB4297" s="10" t="s">
        <v>2380</v>
      </c>
      <c r="AC4297" s="7" t="s">
        <v>2380</v>
      </c>
      <c r="AF4297" s="25" t="str">
        <f t="shared" si="464"/>
        <v>No</v>
      </c>
      <c r="AG4297" s="36" t="str">
        <f t="shared" si="465"/>
        <v>No</v>
      </c>
      <c r="AJ4297" s="25">
        <v>32.07</v>
      </c>
      <c r="AL4297" s="33" t="str">
        <f t="shared" si="466"/>
        <v>Obesity</v>
      </c>
      <c r="AO4297" s="42">
        <v>1966</v>
      </c>
      <c r="AP4297" s="30" t="s">
        <v>10</v>
      </c>
      <c r="AQ4297" s="7">
        <v>9</v>
      </c>
      <c r="AS4297" s="33" t="str">
        <f t="shared" si="462"/>
        <v>09-07-1966</v>
      </c>
      <c r="AU4297" s="10" t="s">
        <v>9274</v>
      </c>
      <c r="AV4297" s="33">
        <f t="shared" si="467"/>
        <v>56</v>
      </c>
      <c r="AX4297" s="53">
        <v>26109.33</v>
      </c>
      <c r="AY4297" s="50">
        <f t="shared" si="468"/>
        <v>26109</v>
      </c>
      <c r="BA4297" s="10">
        <v>5.25</v>
      </c>
      <c r="BB4297" s="50" t="str">
        <f t="shared" si="469"/>
        <v>Normal</v>
      </c>
    </row>
    <row r="4298" spans="18:54" ht="15.5" x14ac:dyDescent="0.35">
      <c r="R4298" s="7" t="s">
        <v>6740</v>
      </c>
      <c r="S4298" s="10" t="s">
        <v>6875</v>
      </c>
      <c r="T4298" s="16" t="s">
        <v>6433</v>
      </c>
      <c r="X4298" s="27">
        <v>1</v>
      </c>
      <c r="Y4298" s="25">
        <f t="shared" si="463"/>
        <v>1</v>
      </c>
      <c r="AB4298" s="10" t="s">
        <v>2380</v>
      </c>
      <c r="AC4298" s="7" t="s">
        <v>2380</v>
      </c>
      <c r="AF4298" s="25" t="str">
        <f t="shared" si="464"/>
        <v>No</v>
      </c>
      <c r="AG4298" s="36" t="str">
        <f t="shared" si="465"/>
        <v>No</v>
      </c>
      <c r="AJ4298" s="25">
        <v>16.5</v>
      </c>
      <c r="AL4298" s="32" t="str">
        <f t="shared" si="466"/>
        <v>Under weight</v>
      </c>
      <c r="AO4298" s="41">
        <v>2002</v>
      </c>
      <c r="AP4298" s="29" t="s">
        <v>37</v>
      </c>
      <c r="AQ4298" s="7">
        <v>11</v>
      </c>
      <c r="AS4298" s="32" t="str">
        <f t="shared" si="462"/>
        <v>11-10-2002</v>
      </c>
      <c r="AU4298" s="10" t="s">
        <v>8614</v>
      </c>
      <c r="AV4298" s="32">
        <f t="shared" si="467"/>
        <v>20</v>
      </c>
      <c r="AX4298" s="53">
        <v>26125.67</v>
      </c>
      <c r="AY4298" s="51">
        <f t="shared" si="468"/>
        <v>26126</v>
      </c>
      <c r="BA4298" s="10">
        <v>5.03</v>
      </c>
      <c r="BB4298" s="51" t="str">
        <f t="shared" si="469"/>
        <v>Normal</v>
      </c>
    </row>
    <row r="4299" spans="18:54" ht="15.5" x14ac:dyDescent="0.35">
      <c r="R4299" s="7" t="s">
        <v>6740</v>
      </c>
      <c r="S4299" s="10" t="s">
        <v>6379</v>
      </c>
      <c r="T4299" s="16" t="s">
        <v>5426</v>
      </c>
      <c r="X4299" s="27">
        <v>1</v>
      </c>
      <c r="Y4299" s="25">
        <f t="shared" si="463"/>
        <v>1</v>
      </c>
      <c r="AB4299" s="10" t="s">
        <v>2380</v>
      </c>
      <c r="AC4299" s="7" t="s">
        <v>2380</v>
      </c>
      <c r="AF4299" s="25" t="str">
        <f t="shared" si="464"/>
        <v>No</v>
      </c>
      <c r="AG4299" s="36" t="str">
        <f t="shared" si="465"/>
        <v>No</v>
      </c>
      <c r="AJ4299" s="25">
        <v>31.4</v>
      </c>
      <c r="AL4299" s="33" t="str">
        <f t="shared" si="466"/>
        <v>Obesity</v>
      </c>
      <c r="AO4299" s="42">
        <v>1973</v>
      </c>
      <c r="AP4299" s="30" t="s">
        <v>10</v>
      </c>
      <c r="AQ4299" s="7">
        <v>7</v>
      </c>
      <c r="AS4299" s="33" t="str">
        <f t="shared" si="462"/>
        <v>07-07-1973</v>
      </c>
      <c r="AU4299" s="10" t="s">
        <v>9471</v>
      </c>
      <c r="AV4299" s="33">
        <f t="shared" si="467"/>
        <v>49</v>
      </c>
      <c r="AX4299" s="53">
        <v>26140.36</v>
      </c>
      <c r="AY4299" s="50">
        <f t="shared" si="468"/>
        <v>26140</v>
      </c>
      <c r="BA4299" s="10">
        <v>5.88</v>
      </c>
      <c r="BB4299" s="50" t="str">
        <f t="shared" si="469"/>
        <v>Prediabetes</v>
      </c>
    </row>
    <row r="4300" spans="18:54" ht="15.5" x14ac:dyDescent="0.35">
      <c r="R4300" s="7" t="s">
        <v>6739</v>
      </c>
      <c r="S4300" s="10" t="s">
        <v>6835</v>
      </c>
      <c r="T4300" s="16" t="s">
        <v>6434</v>
      </c>
      <c r="X4300" s="27" t="s">
        <v>2381</v>
      </c>
      <c r="Y4300" s="25">
        <f t="shared" si="463"/>
        <v>0</v>
      </c>
      <c r="AB4300" s="10" t="s">
        <v>2380</v>
      </c>
      <c r="AC4300" s="7" t="s">
        <v>2380</v>
      </c>
      <c r="AF4300" s="25" t="str">
        <f t="shared" si="464"/>
        <v>No</v>
      </c>
      <c r="AG4300" s="36" t="str">
        <f t="shared" si="465"/>
        <v>No</v>
      </c>
      <c r="AJ4300" s="25">
        <v>20.36</v>
      </c>
      <c r="AL4300" s="32" t="str">
        <f t="shared" si="466"/>
        <v xml:space="preserve">Normal Weight 
</v>
      </c>
      <c r="AO4300" s="41">
        <v>1975</v>
      </c>
      <c r="AP4300" s="29" t="s">
        <v>18</v>
      </c>
      <c r="AQ4300" s="7">
        <v>4</v>
      </c>
      <c r="AS4300" s="32" t="str">
        <f t="shared" si="462"/>
        <v>04-06-1975</v>
      </c>
      <c r="AU4300" s="10" t="s">
        <v>10135</v>
      </c>
      <c r="AV4300" s="32">
        <f t="shared" si="467"/>
        <v>48</v>
      </c>
      <c r="AX4300" s="53">
        <v>26236.58</v>
      </c>
      <c r="AY4300" s="49">
        <f t="shared" si="468"/>
        <v>26237</v>
      </c>
      <c r="BA4300" s="10">
        <v>4.49</v>
      </c>
      <c r="BB4300" s="49" t="str">
        <f t="shared" si="469"/>
        <v>Normal</v>
      </c>
    </row>
    <row r="4301" spans="18:54" ht="15.5" x14ac:dyDescent="0.35">
      <c r="R4301" s="7" t="s">
        <v>6740</v>
      </c>
      <c r="S4301" s="10" t="s">
        <v>7987</v>
      </c>
      <c r="T4301" s="16" t="s">
        <v>6435</v>
      </c>
      <c r="X4301" s="27">
        <v>1</v>
      </c>
      <c r="Y4301" s="25">
        <f t="shared" si="463"/>
        <v>1</v>
      </c>
      <c r="AB4301" s="10" t="s">
        <v>2380</v>
      </c>
      <c r="AC4301" s="7" t="s">
        <v>2380</v>
      </c>
      <c r="AF4301" s="25" t="str">
        <f t="shared" si="464"/>
        <v>No</v>
      </c>
      <c r="AG4301" s="36" t="str">
        <f t="shared" si="465"/>
        <v>No</v>
      </c>
      <c r="AJ4301" s="25">
        <v>25.46</v>
      </c>
      <c r="AL4301" s="33" t="str">
        <f t="shared" si="466"/>
        <v>Over weight</v>
      </c>
      <c r="AO4301" s="42">
        <v>2004</v>
      </c>
      <c r="AP4301" s="30" t="s">
        <v>30</v>
      </c>
      <c r="AQ4301" s="7">
        <v>5</v>
      </c>
      <c r="AS4301" s="33" t="str">
        <f t="shared" si="462"/>
        <v>05-12-2004</v>
      </c>
      <c r="AU4301" s="10" t="s">
        <v>8491</v>
      </c>
      <c r="AV4301" s="33">
        <f t="shared" si="467"/>
        <v>18</v>
      </c>
      <c r="AX4301" s="53">
        <v>26316.59</v>
      </c>
      <c r="AY4301" s="50">
        <f t="shared" si="468"/>
        <v>26317</v>
      </c>
      <c r="BA4301" s="10">
        <v>4.1399999999999997</v>
      </c>
      <c r="BB4301" s="50" t="str">
        <f t="shared" si="469"/>
        <v>Normal</v>
      </c>
    </row>
    <row r="4302" spans="18:54" ht="15.5" x14ac:dyDescent="0.35">
      <c r="R4302" s="7" t="s">
        <v>6740</v>
      </c>
      <c r="S4302" s="10" t="s">
        <v>8029</v>
      </c>
      <c r="T4302" s="16" t="s">
        <v>6436</v>
      </c>
      <c r="X4302" s="27" t="s">
        <v>2381</v>
      </c>
      <c r="Y4302" s="25">
        <f t="shared" si="463"/>
        <v>0</v>
      </c>
      <c r="AB4302" s="10" t="s">
        <v>2382</v>
      </c>
      <c r="AC4302" s="7" t="s">
        <v>2380</v>
      </c>
      <c r="AF4302" s="25" t="str">
        <f t="shared" si="464"/>
        <v>Yes</v>
      </c>
      <c r="AG4302" s="36" t="str">
        <f t="shared" si="465"/>
        <v>No</v>
      </c>
      <c r="AJ4302" s="25">
        <v>17.09</v>
      </c>
      <c r="AL4302" s="32" t="str">
        <f t="shared" si="466"/>
        <v>Under weight</v>
      </c>
      <c r="AO4302" s="41">
        <v>1974</v>
      </c>
      <c r="AP4302" s="29" t="s">
        <v>20</v>
      </c>
      <c r="AQ4302" s="7">
        <v>21</v>
      </c>
      <c r="AS4302" s="32" t="str">
        <f t="shared" si="462"/>
        <v>21-09-1974</v>
      </c>
      <c r="AU4302" s="10" t="s">
        <v>10136</v>
      </c>
      <c r="AV4302" s="32">
        <f t="shared" si="467"/>
        <v>48</v>
      </c>
      <c r="AX4302" s="53">
        <v>26392.26</v>
      </c>
      <c r="AY4302" s="51">
        <f t="shared" si="468"/>
        <v>26392</v>
      </c>
      <c r="BA4302" s="10">
        <v>5.8</v>
      </c>
      <c r="BB4302" s="51" t="str">
        <f t="shared" si="469"/>
        <v>Prediabetes</v>
      </c>
    </row>
    <row r="4303" spans="18:54" ht="15.5" x14ac:dyDescent="0.35">
      <c r="R4303" s="7" t="s">
        <v>6740</v>
      </c>
      <c r="S4303" s="10" t="s">
        <v>8030</v>
      </c>
      <c r="T4303" s="16" t="s">
        <v>6437</v>
      </c>
      <c r="X4303" s="27" t="s">
        <v>2381</v>
      </c>
      <c r="Y4303" s="25">
        <f t="shared" si="463"/>
        <v>0</v>
      </c>
      <c r="AB4303" s="10" t="s">
        <v>2380</v>
      </c>
      <c r="AC4303" s="7" t="s">
        <v>2380</v>
      </c>
      <c r="AF4303" s="25" t="str">
        <f t="shared" si="464"/>
        <v>No</v>
      </c>
      <c r="AG4303" s="36" t="str">
        <f t="shared" si="465"/>
        <v>No</v>
      </c>
      <c r="AJ4303" s="25">
        <v>20.83</v>
      </c>
      <c r="AL4303" s="33" t="str">
        <f t="shared" si="466"/>
        <v xml:space="preserve">Normal Weight 
</v>
      </c>
      <c r="AO4303" s="42">
        <v>1970</v>
      </c>
      <c r="AP4303" s="30" t="s">
        <v>35</v>
      </c>
      <c r="AQ4303" s="7">
        <v>27</v>
      </c>
      <c r="AS4303" s="33" t="str">
        <f t="shared" si="462"/>
        <v>27-08-1970</v>
      </c>
      <c r="AU4303" s="10" t="s">
        <v>10137</v>
      </c>
      <c r="AV4303" s="33">
        <f t="shared" si="467"/>
        <v>52</v>
      </c>
      <c r="AX4303" s="53">
        <v>26467.1</v>
      </c>
      <c r="AY4303" s="50">
        <f t="shared" si="468"/>
        <v>26467</v>
      </c>
      <c r="BA4303" s="10">
        <v>5.12</v>
      </c>
      <c r="BB4303" s="50" t="str">
        <f t="shared" si="469"/>
        <v>Normal</v>
      </c>
    </row>
    <row r="4304" spans="18:54" ht="15.5" x14ac:dyDescent="0.35">
      <c r="R4304" s="7" t="s">
        <v>6739</v>
      </c>
      <c r="S4304" s="10" t="s">
        <v>8031</v>
      </c>
      <c r="T4304" s="16" t="s">
        <v>6438</v>
      </c>
      <c r="X4304" s="27">
        <v>1</v>
      </c>
      <c r="Y4304" s="25">
        <f t="shared" si="463"/>
        <v>1</v>
      </c>
      <c r="AB4304" s="10" t="s">
        <v>2382</v>
      </c>
      <c r="AC4304" s="7" t="s">
        <v>2380</v>
      </c>
      <c r="AF4304" s="25" t="str">
        <f t="shared" si="464"/>
        <v>Yes</v>
      </c>
      <c r="AG4304" s="36" t="str">
        <f t="shared" si="465"/>
        <v>No</v>
      </c>
      <c r="AJ4304" s="25">
        <v>18.920000000000002</v>
      </c>
      <c r="AL4304" s="32" t="str">
        <f t="shared" si="466"/>
        <v xml:space="preserve">Normal Weight 
</v>
      </c>
      <c r="AO4304" s="41">
        <v>2004</v>
      </c>
      <c r="AP4304" s="29" t="s">
        <v>20</v>
      </c>
      <c r="AQ4304" s="7">
        <v>5</v>
      </c>
      <c r="AS4304" s="32" t="str">
        <f t="shared" si="462"/>
        <v>05-09-2004</v>
      </c>
      <c r="AU4304" s="10" t="s">
        <v>10138</v>
      </c>
      <c r="AV4304" s="32">
        <f t="shared" si="467"/>
        <v>18</v>
      </c>
      <c r="AX4304" s="53">
        <v>26479.4</v>
      </c>
      <c r="AY4304" s="51">
        <f t="shared" si="468"/>
        <v>26479</v>
      </c>
      <c r="BA4304" s="10">
        <v>5.98</v>
      </c>
      <c r="BB4304" s="51" t="str">
        <f t="shared" si="469"/>
        <v>Prediabetes</v>
      </c>
    </row>
    <row r="4305" spans="18:54" ht="15.5" x14ac:dyDescent="0.35">
      <c r="R4305" s="7" t="s">
        <v>6740</v>
      </c>
      <c r="S4305" s="10" t="s">
        <v>6862</v>
      </c>
      <c r="T4305" s="16" t="s">
        <v>5300</v>
      </c>
      <c r="X4305" s="27" t="s">
        <v>2381</v>
      </c>
      <c r="Y4305" s="25">
        <f t="shared" si="463"/>
        <v>0</v>
      </c>
      <c r="AB4305" s="10" t="s">
        <v>2380</v>
      </c>
      <c r="AC4305" s="7" t="s">
        <v>2380</v>
      </c>
      <c r="AF4305" s="25" t="str">
        <f t="shared" si="464"/>
        <v>No</v>
      </c>
      <c r="AG4305" s="36" t="str">
        <f t="shared" si="465"/>
        <v>No</v>
      </c>
      <c r="AJ4305" s="25">
        <v>37.1</v>
      </c>
      <c r="AL4305" s="33" t="str">
        <f t="shared" si="466"/>
        <v>Obesity</v>
      </c>
      <c r="AO4305" s="42">
        <v>1988</v>
      </c>
      <c r="AP4305" s="30" t="s">
        <v>10</v>
      </c>
      <c r="AQ4305" s="7">
        <v>22</v>
      </c>
      <c r="AS4305" s="33" t="str">
        <f t="shared" si="462"/>
        <v>22-07-1988</v>
      </c>
      <c r="AU4305" s="10" t="s">
        <v>10139</v>
      </c>
      <c r="AV4305" s="33">
        <f t="shared" si="467"/>
        <v>34</v>
      </c>
      <c r="AX4305" s="53">
        <v>26607.89</v>
      </c>
      <c r="AY4305" s="50">
        <f t="shared" si="468"/>
        <v>26608</v>
      </c>
      <c r="BA4305" s="10">
        <v>5.46</v>
      </c>
      <c r="BB4305" s="50" t="str">
        <f t="shared" si="469"/>
        <v>Normal</v>
      </c>
    </row>
    <row r="4306" spans="18:54" ht="15.5" x14ac:dyDescent="0.35">
      <c r="R4306" s="7" t="s">
        <v>6739</v>
      </c>
      <c r="S4306" s="10" t="s">
        <v>8032</v>
      </c>
      <c r="T4306" s="16" t="s">
        <v>6439</v>
      </c>
      <c r="X4306" s="27">
        <v>1</v>
      </c>
      <c r="Y4306" s="25">
        <f t="shared" si="463"/>
        <v>1</v>
      </c>
      <c r="AB4306" s="10" t="s">
        <v>2382</v>
      </c>
      <c r="AC4306" s="7" t="s">
        <v>2380</v>
      </c>
      <c r="AF4306" s="25" t="str">
        <f t="shared" si="464"/>
        <v>Yes</v>
      </c>
      <c r="AG4306" s="36" t="str">
        <f t="shared" si="465"/>
        <v>No</v>
      </c>
      <c r="AJ4306" s="25">
        <v>22.515000000000001</v>
      </c>
      <c r="AL4306" s="32" t="str">
        <f t="shared" si="466"/>
        <v xml:space="preserve">Normal Weight 
</v>
      </c>
      <c r="AO4306" s="41">
        <v>1991</v>
      </c>
      <c r="AP4306" s="29" t="s">
        <v>35</v>
      </c>
      <c r="AQ4306" s="7">
        <v>22</v>
      </c>
      <c r="AS4306" s="32" t="str">
        <f t="shared" si="462"/>
        <v>22-08-1991</v>
      </c>
      <c r="AU4306" s="10" t="s">
        <v>10140</v>
      </c>
      <c r="AV4306" s="32">
        <f t="shared" si="467"/>
        <v>31</v>
      </c>
      <c r="AX4306" s="53">
        <v>26912.560000000001</v>
      </c>
      <c r="AY4306" s="51">
        <f t="shared" si="468"/>
        <v>26913</v>
      </c>
      <c r="BA4306" s="10">
        <v>4.91</v>
      </c>
      <c r="BB4306" s="51" t="str">
        <f t="shared" si="469"/>
        <v>Normal</v>
      </c>
    </row>
    <row r="4307" spans="18:54" ht="15.5" x14ac:dyDescent="0.35">
      <c r="R4307" s="7" t="s">
        <v>6740</v>
      </c>
      <c r="S4307" s="10" t="s">
        <v>8033</v>
      </c>
      <c r="T4307" s="16" t="s">
        <v>6440</v>
      </c>
      <c r="X4307" s="27" t="s">
        <v>2381</v>
      </c>
      <c r="Y4307" s="25">
        <f t="shared" si="463"/>
        <v>0</v>
      </c>
      <c r="AB4307" s="10" t="s">
        <v>2380</v>
      </c>
      <c r="AC4307" s="7" t="s">
        <v>2380</v>
      </c>
      <c r="AF4307" s="25" t="str">
        <f t="shared" si="464"/>
        <v>No</v>
      </c>
      <c r="AG4307" s="36" t="str">
        <f t="shared" si="465"/>
        <v>No</v>
      </c>
      <c r="AJ4307" s="25">
        <v>32.700000000000003</v>
      </c>
      <c r="AL4307" s="33" t="str">
        <f t="shared" si="466"/>
        <v>Obesity</v>
      </c>
      <c r="AO4307" s="42">
        <v>1958</v>
      </c>
      <c r="AP4307" s="30" t="s">
        <v>30</v>
      </c>
      <c r="AQ4307" s="7">
        <v>25</v>
      </c>
      <c r="AS4307" s="33" t="str">
        <f t="shared" si="462"/>
        <v>25-12-1958</v>
      </c>
      <c r="AU4307" s="10" t="s">
        <v>10141</v>
      </c>
      <c r="AV4307" s="33">
        <f t="shared" si="467"/>
        <v>64</v>
      </c>
      <c r="AX4307" s="53">
        <v>26926.51</v>
      </c>
      <c r="AY4307" s="50">
        <f t="shared" si="468"/>
        <v>26927</v>
      </c>
      <c r="BA4307" s="10">
        <v>4.66</v>
      </c>
      <c r="BB4307" s="50" t="str">
        <f t="shared" si="469"/>
        <v>Normal</v>
      </c>
    </row>
    <row r="4308" spans="18:54" ht="15.5" x14ac:dyDescent="0.35">
      <c r="R4308" s="7" t="s">
        <v>6740</v>
      </c>
      <c r="S4308" s="10" t="s">
        <v>8034</v>
      </c>
      <c r="T4308" s="16" t="s">
        <v>6441</v>
      </c>
      <c r="X4308" s="27">
        <v>1</v>
      </c>
      <c r="Y4308" s="25">
        <f t="shared" si="463"/>
        <v>1</v>
      </c>
      <c r="AB4308" s="10" t="s">
        <v>2382</v>
      </c>
      <c r="AC4308" s="7" t="s">
        <v>2380</v>
      </c>
      <c r="AF4308" s="25" t="str">
        <f t="shared" si="464"/>
        <v>Yes</v>
      </c>
      <c r="AG4308" s="36" t="str">
        <f t="shared" si="465"/>
        <v>No</v>
      </c>
      <c r="AJ4308" s="25">
        <v>17.75</v>
      </c>
      <c r="AL4308" s="32" t="str">
        <f t="shared" si="466"/>
        <v>Under weight</v>
      </c>
      <c r="AO4308" s="41">
        <v>2002</v>
      </c>
      <c r="AP4308" s="29" t="s">
        <v>18</v>
      </c>
      <c r="AQ4308" s="7">
        <v>17</v>
      </c>
      <c r="AS4308" s="32" t="str">
        <f t="shared" si="462"/>
        <v>17-06-2002</v>
      </c>
      <c r="AU4308" s="10" t="s">
        <v>10142</v>
      </c>
      <c r="AV4308" s="32">
        <f t="shared" si="467"/>
        <v>20</v>
      </c>
      <c r="AX4308" s="53">
        <v>26927.69</v>
      </c>
      <c r="AY4308" s="49">
        <f t="shared" si="468"/>
        <v>26928</v>
      </c>
      <c r="BA4308" s="10">
        <v>6.8</v>
      </c>
      <c r="BB4308" s="49" t="str">
        <f t="shared" si="469"/>
        <v>Diabetes</v>
      </c>
    </row>
    <row r="4309" spans="18:54" ht="15.5" x14ac:dyDescent="0.35">
      <c r="R4309" s="7" t="s">
        <v>6739</v>
      </c>
      <c r="S4309" s="10" t="s">
        <v>8035</v>
      </c>
      <c r="T4309" s="16" t="s">
        <v>6442</v>
      </c>
      <c r="X4309" s="27" t="s">
        <v>2381</v>
      </c>
      <c r="Y4309" s="25">
        <f t="shared" si="463"/>
        <v>0</v>
      </c>
      <c r="AB4309" s="10" t="s">
        <v>2382</v>
      </c>
      <c r="AC4309" s="7" t="s">
        <v>2380</v>
      </c>
      <c r="AF4309" s="25" t="str">
        <f t="shared" si="464"/>
        <v>Yes</v>
      </c>
      <c r="AG4309" s="36" t="str">
        <f t="shared" si="465"/>
        <v>No</v>
      </c>
      <c r="AJ4309" s="25">
        <v>33.630000000000003</v>
      </c>
      <c r="AL4309" s="33" t="str">
        <f t="shared" si="466"/>
        <v>Obesity</v>
      </c>
      <c r="AO4309" s="42">
        <v>2000</v>
      </c>
      <c r="AP4309" s="30" t="s">
        <v>15</v>
      </c>
      <c r="AQ4309" s="7">
        <v>9</v>
      </c>
      <c r="AS4309" s="33" t="str">
        <f t="shared" si="462"/>
        <v>09-11-2000</v>
      </c>
      <c r="AU4309" s="10" t="s">
        <v>10143</v>
      </c>
      <c r="AV4309" s="33">
        <f t="shared" si="467"/>
        <v>22</v>
      </c>
      <c r="AX4309" s="53">
        <v>26936.98</v>
      </c>
      <c r="AY4309" s="50">
        <f t="shared" si="468"/>
        <v>26937</v>
      </c>
      <c r="BA4309" s="10">
        <v>4.47</v>
      </c>
      <c r="BB4309" s="50" t="str">
        <f t="shared" si="469"/>
        <v>Normal</v>
      </c>
    </row>
    <row r="4310" spans="18:54" ht="15.5" x14ac:dyDescent="0.35">
      <c r="R4310" s="7" t="s">
        <v>6739</v>
      </c>
      <c r="S4310" s="10" t="s">
        <v>8036</v>
      </c>
      <c r="T4310" s="16" t="s">
        <v>6443</v>
      </c>
      <c r="X4310" s="27">
        <v>1</v>
      </c>
      <c r="Y4310" s="25">
        <f t="shared" si="463"/>
        <v>1</v>
      </c>
      <c r="AB4310" s="10" t="s">
        <v>2382</v>
      </c>
      <c r="AC4310" s="7" t="s">
        <v>2380</v>
      </c>
      <c r="AF4310" s="25" t="str">
        <f t="shared" si="464"/>
        <v>Yes</v>
      </c>
      <c r="AG4310" s="36" t="str">
        <f t="shared" si="465"/>
        <v>No</v>
      </c>
      <c r="AJ4310" s="25">
        <v>34.799999999999997</v>
      </c>
      <c r="AL4310" s="32" t="str">
        <f t="shared" si="466"/>
        <v>Obesity</v>
      </c>
      <c r="AO4310" s="41">
        <v>1960</v>
      </c>
      <c r="AP4310" s="29" t="s">
        <v>10</v>
      </c>
      <c r="AQ4310" s="7">
        <v>9</v>
      </c>
      <c r="AS4310" s="32" t="str">
        <f t="shared" si="462"/>
        <v>09-07-1960</v>
      </c>
      <c r="AU4310" s="10" t="s">
        <v>10144</v>
      </c>
      <c r="AV4310" s="32">
        <f t="shared" si="467"/>
        <v>62</v>
      </c>
      <c r="AX4310" s="53">
        <v>27000.98</v>
      </c>
      <c r="AY4310" s="51">
        <f t="shared" si="468"/>
        <v>27001</v>
      </c>
      <c r="BA4310" s="10">
        <v>4.08</v>
      </c>
      <c r="BB4310" s="51" t="str">
        <f t="shared" si="469"/>
        <v>Normal</v>
      </c>
    </row>
    <row r="4311" spans="18:54" ht="15.5" x14ac:dyDescent="0.35">
      <c r="R4311" s="7" t="s">
        <v>6739</v>
      </c>
      <c r="S4311" s="10" t="s">
        <v>8037</v>
      </c>
      <c r="T4311" s="16" t="s">
        <v>6444</v>
      </c>
      <c r="X4311" s="27">
        <v>1</v>
      </c>
      <c r="Y4311" s="25">
        <f t="shared" si="463"/>
        <v>1</v>
      </c>
      <c r="AB4311" s="10" t="s">
        <v>2382</v>
      </c>
      <c r="AC4311" s="7" t="s">
        <v>2380</v>
      </c>
      <c r="AF4311" s="25" t="str">
        <f t="shared" si="464"/>
        <v>Yes</v>
      </c>
      <c r="AG4311" s="36" t="str">
        <f t="shared" si="465"/>
        <v>No</v>
      </c>
      <c r="AJ4311" s="25">
        <v>16.809999999999999</v>
      </c>
      <c r="AL4311" s="33" t="str">
        <f t="shared" si="466"/>
        <v>Under weight</v>
      </c>
      <c r="AO4311" s="42">
        <v>1958</v>
      </c>
      <c r="AP4311" s="30" t="s">
        <v>18</v>
      </c>
      <c r="AQ4311" s="7">
        <v>30</v>
      </c>
      <c r="AS4311" s="33" t="str">
        <f t="shared" si="462"/>
        <v>30-06-1958</v>
      </c>
      <c r="AU4311" s="10" t="s">
        <v>10145</v>
      </c>
      <c r="AV4311" s="33">
        <f t="shared" si="467"/>
        <v>64</v>
      </c>
      <c r="AX4311" s="53">
        <v>27037.91</v>
      </c>
      <c r="AY4311" s="50">
        <f t="shared" si="468"/>
        <v>27038</v>
      </c>
      <c r="BA4311" s="10">
        <v>5.51</v>
      </c>
      <c r="BB4311" s="50" t="str">
        <f t="shared" si="469"/>
        <v>Normal</v>
      </c>
    </row>
    <row r="4312" spans="18:54" ht="15.5" x14ac:dyDescent="0.35">
      <c r="R4312" s="7" t="s">
        <v>6740</v>
      </c>
      <c r="S4312" s="10" t="s">
        <v>8038</v>
      </c>
      <c r="T4312" s="16" t="s">
        <v>6445</v>
      </c>
      <c r="X4312" s="27" t="s">
        <v>2381</v>
      </c>
      <c r="Y4312" s="25">
        <f t="shared" si="463"/>
        <v>0</v>
      </c>
      <c r="AB4312" s="10" t="s">
        <v>2382</v>
      </c>
      <c r="AC4312" s="7" t="s">
        <v>2380</v>
      </c>
      <c r="AF4312" s="25" t="str">
        <f t="shared" si="464"/>
        <v>Yes</v>
      </c>
      <c r="AG4312" s="36" t="str">
        <f t="shared" si="465"/>
        <v>No</v>
      </c>
      <c r="AJ4312" s="25">
        <v>16.690000000000001</v>
      </c>
      <c r="AL4312" s="32" t="str">
        <f t="shared" si="466"/>
        <v>Under weight</v>
      </c>
      <c r="AO4312" s="41">
        <v>1994</v>
      </c>
      <c r="AP4312" s="29" t="s">
        <v>10</v>
      </c>
      <c r="AQ4312" s="7">
        <v>2</v>
      </c>
      <c r="AS4312" s="32" t="str">
        <f t="shared" si="462"/>
        <v>02-07-1994</v>
      </c>
      <c r="AU4312" s="10" t="s">
        <v>10146</v>
      </c>
      <c r="AV4312" s="32">
        <f t="shared" si="467"/>
        <v>28</v>
      </c>
      <c r="AX4312" s="53">
        <v>27080.639999999999</v>
      </c>
      <c r="AY4312" s="51">
        <f t="shared" si="468"/>
        <v>27081</v>
      </c>
      <c r="BA4312" s="10">
        <v>8.4</v>
      </c>
      <c r="BB4312" s="51" t="str">
        <f t="shared" si="469"/>
        <v>Diabetes</v>
      </c>
    </row>
    <row r="4313" spans="18:54" ht="15.5" x14ac:dyDescent="0.35">
      <c r="R4313" s="7" t="s">
        <v>6739</v>
      </c>
      <c r="S4313" s="10" t="s">
        <v>7111</v>
      </c>
      <c r="T4313" s="16" t="s">
        <v>5064</v>
      </c>
      <c r="X4313" s="27">
        <v>1</v>
      </c>
      <c r="Y4313" s="25">
        <f t="shared" si="463"/>
        <v>1</v>
      </c>
      <c r="AB4313" s="10" t="s">
        <v>2382</v>
      </c>
      <c r="AC4313" s="7" t="s">
        <v>2380</v>
      </c>
      <c r="AF4313" s="25" t="str">
        <f t="shared" si="464"/>
        <v>Yes</v>
      </c>
      <c r="AG4313" s="36" t="str">
        <f t="shared" si="465"/>
        <v>No</v>
      </c>
      <c r="AJ4313" s="25">
        <v>23.21</v>
      </c>
      <c r="AL4313" s="33" t="str">
        <f t="shared" si="466"/>
        <v xml:space="preserve">Normal Weight 
</v>
      </c>
      <c r="AO4313" s="42">
        <v>1990</v>
      </c>
      <c r="AP4313" s="30" t="s">
        <v>30</v>
      </c>
      <c r="AQ4313" s="7">
        <v>13</v>
      </c>
      <c r="AS4313" s="33" t="str">
        <f t="shared" si="462"/>
        <v>13-12-1990</v>
      </c>
      <c r="AU4313" s="10" t="s">
        <v>10147</v>
      </c>
      <c r="AV4313" s="33">
        <f t="shared" si="467"/>
        <v>32</v>
      </c>
      <c r="AX4313" s="53">
        <v>27092.38</v>
      </c>
      <c r="AY4313" s="50">
        <f t="shared" si="468"/>
        <v>27092</v>
      </c>
      <c r="BA4313" s="10">
        <v>5.14</v>
      </c>
      <c r="BB4313" s="50" t="str">
        <f t="shared" si="469"/>
        <v>Normal</v>
      </c>
    </row>
    <row r="4314" spans="18:54" ht="15.5" x14ac:dyDescent="0.35">
      <c r="R4314" s="7" t="s">
        <v>6739</v>
      </c>
      <c r="S4314" s="10" t="s">
        <v>6776</v>
      </c>
      <c r="T4314" s="16" t="s">
        <v>6446</v>
      </c>
      <c r="X4314" s="27">
        <v>1</v>
      </c>
      <c r="Y4314" s="25">
        <f t="shared" si="463"/>
        <v>1</v>
      </c>
      <c r="AB4314" s="10" t="s">
        <v>2382</v>
      </c>
      <c r="AC4314" s="7" t="s">
        <v>2380</v>
      </c>
      <c r="AF4314" s="25" t="str">
        <f t="shared" si="464"/>
        <v>Yes</v>
      </c>
      <c r="AG4314" s="36" t="str">
        <f t="shared" si="465"/>
        <v>No</v>
      </c>
      <c r="AJ4314" s="25">
        <v>25.175000000000001</v>
      </c>
      <c r="AL4314" s="32" t="str">
        <f t="shared" si="466"/>
        <v>Over weight</v>
      </c>
      <c r="AO4314" s="41">
        <v>1970</v>
      </c>
      <c r="AP4314" s="29" t="s">
        <v>37</v>
      </c>
      <c r="AQ4314" s="7">
        <v>2</v>
      </c>
      <c r="AS4314" s="32" t="str">
        <f t="shared" si="462"/>
        <v>02-10-1970</v>
      </c>
      <c r="AU4314" s="10" t="s">
        <v>9636</v>
      </c>
      <c r="AV4314" s="32">
        <f t="shared" si="467"/>
        <v>52</v>
      </c>
      <c r="AX4314" s="53">
        <v>27117.99</v>
      </c>
      <c r="AY4314" s="51">
        <f t="shared" si="468"/>
        <v>27118</v>
      </c>
      <c r="BA4314" s="10">
        <v>5.21</v>
      </c>
      <c r="BB4314" s="51" t="str">
        <f t="shared" si="469"/>
        <v>Normal</v>
      </c>
    </row>
    <row r="4315" spans="18:54" ht="15.5" x14ac:dyDescent="0.35">
      <c r="R4315" s="7" t="s">
        <v>6739</v>
      </c>
      <c r="S4315" s="10" t="s">
        <v>6939</v>
      </c>
      <c r="T4315" s="16" t="s">
        <v>5200</v>
      </c>
      <c r="X4315" s="27" t="s">
        <v>2381</v>
      </c>
      <c r="Y4315" s="25">
        <f t="shared" si="463"/>
        <v>0</v>
      </c>
      <c r="AB4315" s="10" t="s">
        <v>2380</v>
      </c>
      <c r="AC4315" s="7" t="s">
        <v>2380</v>
      </c>
      <c r="AF4315" s="25" t="str">
        <f t="shared" si="464"/>
        <v>No</v>
      </c>
      <c r="AG4315" s="36" t="str">
        <f t="shared" si="465"/>
        <v>No</v>
      </c>
      <c r="AJ4315" s="25">
        <v>34.770000000000003</v>
      </c>
      <c r="AL4315" s="33" t="str">
        <f t="shared" si="466"/>
        <v>Obesity</v>
      </c>
      <c r="AO4315" s="42">
        <v>1965</v>
      </c>
      <c r="AP4315" s="30" t="s">
        <v>30</v>
      </c>
      <c r="AQ4315" s="7">
        <v>21</v>
      </c>
      <c r="AS4315" s="33" t="str">
        <f t="shared" si="462"/>
        <v>21-12-1965</v>
      </c>
      <c r="AU4315" s="10" t="s">
        <v>10148</v>
      </c>
      <c r="AV4315" s="33">
        <f t="shared" si="467"/>
        <v>57</v>
      </c>
      <c r="AX4315" s="53">
        <v>27218.44</v>
      </c>
      <c r="AY4315" s="50">
        <f t="shared" si="468"/>
        <v>27218</v>
      </c>
      <c r="BA4315" s="10">
        <v>6.23</v>
      </c>
      <c r="BB4315" s="50" t="str">
        <f t="shared" si="469"/>
        <v>Prediabetes</v>
      </c>
    </row>
    <row r="4316" spans="18:54" ht="15.5" x14ac:dyDescent="0.35">
      <c r="R4316" s="7" t="s">
        <v>6739</v>
      </c>
      <c r="S4316" s="10" t="s">
        <v>8039</v>
      </c>
      <c r="T4316" s="16" t="s">
        <v>6447</v>
      </c>
      <c r="X4316" s="27">
        <v>1</v>
      </c>
      <c r="Y4316" s="25">
        <f t="shared" si="463"/>
        <v>1</v>
      </c>
      <c r="AB4316" s="10" t="s">
        <v>2380</v>
      </c>
      <c r="AC4316" s="7" t="s">
        <v>2380</v>
      </c>
      <c r="AF4316" s="25" t="str">
        <f t="shared" si="464"/>
        <v>No</v>
      </c>
      <c r="AG4316" s="36" t="str">
        <f t="shared" si="465"/>
        <v>No</v>
      </c>
      <c r="AJ4316" s="25">
        <v>27.7</v>
      </c>
      <c r="AL4316" s="32" t="str">
        <f t="shared" si="466"/>
        <v>Over weight</v>
      </c>
      <c r="AO4316" s="41">
        <v>1999</v>
      </c>
      <c r="AP4316" s="29" t="s">
        <v>30</v>
      </c>
      <c r="AQ4316" s="7">
        <v>2</v>
      </c>
      <c r="AS4316" s="32" t="str">
        <f t="shared" si="462"/>
        <v>02-12-1999</v>
      </c>
      <c r="AU4316" s="10" t="s">
        <v>8453</v>
      </c>
      <c r="AV4316" s="32">
        <f t="shared" si="467"/>
        <v>23</v>
      </c>
      <c r="AX4316" s="53">
        <v>27236.959999999999</v>
      </c>
      <c r="AY4316" s="49">
        <f t="shared" si="468"/>
        <v>27237</v>
      </c>
      <c r="BA4316" s="10">
        <v>5.6</v>
      </c>
      <c r="BB4316" s="49" t="str">
        <f t="shared" si="469"/>
        <v>Normal</v>
      </c>
    </row>
    <row r="4317" spans="18:54" ht="15.5" x14ac:dyDescent="0.35">
      <c r="R4317" s="7" t="s">
        <v>6740</v>
      </c>
      <c r="S4317" s="10" t="s">
        <v>6746</v>
      </c>
      <c r="T4317" s="16" t="s">
        <v>6310</v>
      </c>
      <c r="X4317" s="27">
        <v>1</v>
      </c>
      <c r="Y4317" s="25">
        <f t="shared" si="463"/>
        <v>1</v>
      </c>
      <c r="AB4317" s="10" t="s">
        <v>2382</v>
      </c>
      <c r="AC4317" s="7" t="s">
        <v>2380</v>
      </c>
      <c r="AF4317" s="25" t="str">
        <f t="shared" si="464"/>
        <v>Yes</v>
      </c>
      <c r="AG4317" s="36" t="str">
        <f t="shared" si="465"/>
        <v>No</v>
      </c>
      <c r="AJ4317" s="25">
        <v>19.12</v>
      </c>
      <c r="AL4317" s="33" t="str">
        <f t="shared" si="466"/>
        <v xml:space="preserve">Normal Weight 
</v>
      </c>
      <c r="AO4317" s="42">
        <v>1968</v>
      </c>
      <c r="AP4317" s="30" t="s">
        <v>18</v>
      </c>
      <c r="AQ4317" s="7">
        <v>6</v>
      </c>
      <c r="AS4317" s="33" t="str">
        <f t="shared" si="462"/>
        <v>06-06-1968</v>
      </c>
      <c r="AU4317" s="10" t="s">
        <v>10149</v>
      </c>
      <c r="AV4317" s="33">
        <f t="shared" si="467"/>
        <v>55</v>
      </c>
      <c r="AX4317" s="53">
        <v>27322.73</v>
      </c>
      <c r="AY4317" s="50">
        <f t="shared" si="468"/>
        <v>27323</v>
      </c>
      <c r="BA4317" s="10">
        <v>4.72</v>
      </c>
      <c r="BB4317" s="50" t="str">
        <f t="shared" si="469"/>
        <v>Normal</v>
      </c>
    </row>
    <row r="4318" spans="18:54" ht="15.5" x14ac:dyDescent="0.35">
      <c r="R4318" s="7" t="s">
        <v>6740</v>
      </c>
      <c r="S4318" s="10" t="s">
        <v>8040</v>
      </c>
      <c r="T4318" s="16" t="s">
        <v>6448</v>
      </c>
      <c r="X4318" s="27">
        <v>1</v>
      </c>
      <c r="Y4318" s="25">
        <f t="shared" si="463"/>
        <v>1</v>
      </c>
      <c r="AB4318" s="10" t="s">
        <v>2380</v>
      </c>
      <c r="AC4318" s="7" t="s">
        <v>2380</v>
      </c>
      <c r="AF4318" s="25" t="str">
        <f t="shared" si="464"/>
        <v>No</v>
      </c>
      <c r="AG4318" s="36" t="str">
        <f t="shared" si="465"/>
        <v>No</v>
      </c>
      <c r="AJ4318" s="25">
        <v>32.67</v>
      </c>
      <c r="AL4318" s="32" t="str">
        <f t="shared" si="466"/>
        <v>Obesity</v>
      </c>
      <c r="AO4318" s="41">
        <v>1969</v>
      </c>
      <c r="AP4318" s="29" t="s">
        <v>37</v>
      </c>
      <c r="AQ4318" s="7">
        <v>16</v>
      </c>
      <c r="AS4318" s="32" t="str">
        <f t="shared" si="462"/>
        <v>16-10-1969</v>
      </c>
      <c r="AU4318" s="10" t="s">
        <v>10150</v>
      </c>
      <c r="AV4318" s="32">
        <f t="shared" si="467"/>
        <v>53</v>
      </c>
      <c r="AX4318" s="53">
        <v>27346.04</v>
      </c>
      <c r="AY4318" s="51">
        <f t="shared" si="468"/>
        <v>27346</v>
      </c>
      <c r="BA4318" s="10">
        <v>4.67</v>
      </c>
      <c r="BB4318" s="51" t="str">
        <f t="shared" si="469"/>
        <v>Normal</v>
      </c>
    </row>
    <row r="4319" spans="18:54" ht="15.5" x14ac:dyDescent="0.35">
      <c r="R4319" s="7" t="s">
        <v>6740</v>
      </c>
      <c r="S4319" s="10" t="s">
        <v>6104</v>
      </c>
      <c r="T4319" s="16" t="s">
        <v>5033</v>
      </c>
      <c r="X4319" s="27">
        <v>1</v>
      </c>
      <c r="Y4319" s="25">
        <f t="shared" si="463"/>
        <v>1</v>
      </c>
      <c r="AB4319" s="10" t="s">
        <v>2380</v>
      </c>
      <c r="AC4319" s="7" t="s">
        <v>2380</v>
      </c>
      <c r="AF4319" s="25" t="str">
        <f t="shared" si="464"/>
        <v>No</v>
      </c>
      <c r="AG4319" s="36" t="str">
        <f t="shared" si="465"/>
        <v>No</v>
      </c>
      <c r="AJ4319" s="25">
        <v>28.5</v>
      </c>
      <c r="AL4319" s="33" t="str">
        <f t="shared" si="466"/>
        <v>Over weight</v>
      </c>
      <c r="AO4319" s="42">
        <v>1988</v>
      </c>
      <c r="AP4319" s="30" t="s">
        <v>20</v>
      </c>
      <c r="AQ4319" s="7">
        <v>15</v>
      </c>
      <c r="AS4319" s="33" t="str">
        <f t="shared" si="462"/>
        <v>15-09-1988</v>
      </c>
      <c r="AU4319" s="10" t="s">
        <v>8920</v>
      </c>
      <c r="AV4319" s="33">
        <f t="shared" si="467"/>
        <v>34</v>
      </c>
      <c r="AX4319" s="53">
        <v>27375.9</v>
      </c>
      <c r="AY4319" s="50">
        <f t="shared" si="468"/>
        <v>27376</v>
      </c>
      <c r="BA4319" s="10">
        <v>6.11</v>
      </c>
      <c r="BB4319" s="50" t="str">
        <f t="shared" si="469"/>
        <v>Prediabetes</v>
      </c>
    </row>
    <row r="4320" spans="18:54" ht="15.5" x14ac:dyDescent="0.35">
      <c r="R4320" s="7" t="s">
        <v>6739</v>
      </c>
      <c r="S4320" s="10" t="s">
        <v>8041</v>
      </c>
      <c r="T4320" s="16" t="s">
        <v>6449</v>
      </c>
      <c r="X4320" s="27" t="s">
        <v>2381</v>
      </c>
      <c r="Y4320" s="25">
        <f t="shared" si="463"/>
        <v>0</v>
      </c>
      <c r="AB4320" s="10" t="s">
        <v>2380</v>
      </c>
      <c r="AC4320" s="7" t="s">
        <v>2380</v>
      </c>
      <c r="AF4320" s="25" t="str">
        <f t="shared" si="464"/>
        <v>No</v>
      </c>
      <c r="AG4320" s="36" t="str">
        <f t="shared" si="465"/>
        <v>No</v>
      </c>
      <c r="AJ4320" s="25">
        <v>39.270000000000003</v>
      </c>
      <c r="AL4320" s="32" t="str">
        <f t="shared" si="466"/>
        <v>Obesity</v>
      </c>
      <c r="AO4320" s="41">
        <v>1985</v>
      </c>
      <c r="AP4320" s="29" t="s">
        <v>30</v>
      </c>
      <c r="AQ4320" s="7">
        <v>5</v>
      </c>
      <c r="AS4320" s="32" t="str">
        <f t="shared" si="462"/>
        <v>05-12-1985</v>
      </c>
      <c r="AU4320" s="10" t="s">
        <v>10151</v>
      </c>
      <c r="AV4320" s="32">
        <f t="shared" si="467"/>
        <v>37</v>
      </c>
      <c r="AX4320" s="53">
        <v>27432.73</v>
      </c>
      <c r="AY4320" s="51">
        <f t="shared" si="468"/>
        <v>27433</v>
      </c>
      <c r="BA4320" s="10">
        <v>6.25</v>
      </c>
      <c r="BB4320" s="51" t="str">
        <f t="shared" si="469"/>
        <v>Prediabetes</v>
      </c>
    </row>
    <row r="4321" spans="18:54" ht="15.5" x14ac:dyDescent="0.35">
      <c r="R4321" s="7" t="s">
        <v>6740</v>
      </c>
      <c r="S4321" s="10" t="s">
        <v>8042</v>
      </c>
      <c r="T4321" s="16" t="s">
        <v>4787</v>
      </c>
      <c r="X4321" s="27" t="s">
        <v>2381</v>
      </c>
      <c r="Y4321" s="25">
        <f t="shared" si="463"/>
        <v>0</v>
      </c>
      <c r="AB4321" s="10" t="s">
        <v>2382</v>
      </c>
      <c r="AC4321" s="7" t="s">
        <v>2380</v>
      </c>
      <c r="AF4321" s="25" t="str">
        <f t="shared" si="464"/>
        <v>Yes</v>
      </c>
      <c r="AG4321" s="36" t="str">
        <f t="shared" si="465"/>
        <v>No</v>
      </c>
      <c r="AJ4321" s="25">
        <v>32.49</v>
      </c>
      <c r="AL4321" s="33" t="str">
        <f t="shared" si="466"/>
        <v>Obesity</v>
      </c>
      <c r="AO4321" s="42">
        <v>1981</v>
      </c>
      <c r="AP4321" s="30" t="s">
        <v>37</v>
      </c>
      <c r="AQ4321" s="7">
        <v>3</v>
      </c>
      <c r="AS4321" s="33" t="str">
        <f t="shared" si="462"/>
        <v>03-10-1981</v>
      </c>
      <c r="AU4321" s="10" t="s">
        <v>10152</v>
      </c>
      <c r="AV4321" s="33">
        <f t="shared" si="467"/>
        <v>41</v>
      </c>
      <c r="AX4321" s="53">
        <v>27495.59</v>
      </c>
      <c r="AY4321" s="50">
        <f t="shared" si="468"/>
        <v>27496</v>
      </c>
      <c r="BA4321" s="10">
        <v>4</v>
      </c>
      <c r="BB4321" s="50" t="str">
        <f t="shared" si="469"/>
        <v>Normal</v>
      </c>
    </row>
    <row r="4322" spans="18:54" ht="15.5" x14ac:dyDescent="0.35">
      <c r="R4322" s="7" t="s">
        <v>6740</v>
      </c>
      <c r="S4322" s="10" t="s">
        <v>8043</v>
      </c>
      <c r="T4322" s="16" t="s">
        <v>6450</v>
      </c>
      <c r="X4322" s="27" t="s">
        <v>2381</v>
      </c>
      <c r="Y4322" s="25">
        <f t="shared" si="463"/>
        <v>0</v>
      </c>
      <c r="AB4322" s="10" t="s">
        <v>2382</v>
      </c>
      <c r="AC4322" s="7" t="s">
        <v>2380</v>
      </c>
      <c r="AF4322" s="25" t="str">
        <f t="shared" si="464"/>
        <v>Yes</v>
      </c>
      <c r="AG4322" s="36" t="str">
        <f t="shared" si="465"/>
        <v>No</v>
      </c>
      <c r="AJ4322" s="25">
        <v>23.7</v>
      </c>
      <c r="AL4322" s="32" t="str">
        <f t="shared" si="466"/>
        <v xml:space="preserve">Normal Weight 
</v>
      </c>
      <c r="AO4322" s="41">
        <v>1965</v>
      </c>
      <c r="AP4322" s="29" t="s">
        <v>37</v>
      </c>
      <c r="AQ4322" s="7">
        <v>19</v>
      </c>
      <c r="AS4322" s="32" t="str">
        <f t="shared" si="462"/>
        <v>19-10-1965</v>
      </c>
      <c r="AU4322" s="10" t="s">
        <v>10153</v>
      </c>
      <c r="AV4322" s="32">
        <f t="shared" si="467"/>
        <v>57</v>
      </c>
      <c r="AX4322" s="53">
        <v>27533.91</v>
      </c>
      <c r="AY4322" s="51">
        <f t="shared" si="468"/>
        <v>27534</v>
      </c>
      <c r="BA4322" s="10">
        <v>5.55</v>
      </c>
      <c r="BB4322" s="51" t="str">
        <f t="shared" si="469"/>
        <v>Normal</v>
      </c>
    </row>
    <row r="4323" spans="18:54" ht="15.5" x14ac:dyDescent="0.35">
      <c r="R4323" s="7" t="s">
        <v>6740</v>
      </c>
      <c r="S4323" s="10" t="s">
        <v>8044</v>
      </c>
      <c r="T4323" s="16" t="s">
        <v>5978</v>
      </c>
      <c r="X4323" s="27">
        <v>1</v>
      </c>
      <c r="Y4323" s="25">
        <f t="shared" si="463"/>
        <v>1</v>
      </c>
      <c r="AB4323" s="10" t="s">
        <v>2380</v>
      </c>
      <c r="AC4323" s="7" t="s">
        <v>2380</v>
      </c>
      <c r="AF4323" s="25" t="str">
        <f t="shared" si="464"/>
        <v>No</v>
      </c>
      <c r="AG4323" s="36" t="str">
        <f t="shared" si="465"/>
        <v>No</v>
      </c>
      <c r="AJ4323" s="25">
        <v>30.4</v>
      </c>
      <c r="AL4323" s="33" t="str">
        <f t="shared" si="466"/>
        <v>Obesity</v>
      </c>
      <c r="AO4323" s="42">
        <v>1984</v>
      </c>
      <c r="AP4323" s="30" t="s">
        <v>10</v>
      </c>
      <c r="AQ4323" s="7">
        <v>22</v>
      </c>
      <c r="AS4323" s="33" t="str">
        <f t="shared" si="462"/>
        <v>22-07-1984</v>
      </c>
      <c r="AU4323" s="10" t="s">
        <v>10154</v>
      </c>
      <c r="AV4323" s="33">
        <f t="shared" si="467"/>
        <v>38</v>
      </c>
      <c r="AX4323" s="53">
        <v>27534.53</v>
      </c>
      <c r="AY4323" s="50">
        <f t="shared" si="468"/>
        <v>27535</v>
      </c>
      <c r="BA4323" s="10">
        <v>5.95</v>
      </c>
      <c r="BB4323" s="50" t="str">
        <f t="shared" si="469"/>
        <v>Prediabetes</v>
      </c>
    </row>
    <row r="4324" spans="18:54" ht="15.5" x14ac:dyDescent="0.35">
      <c r="R4324" s="7" t="s">
        <v>6740</v>
      </c>
      <c r="S4324" s="10" t="s">
        <v>8045</v>
      </c>
      <c r="T4324" s="16" t="s">
        <v>5762</v>
      </c>
      <c r="X4324" s="27">
        <v>1</v>
      </c>
      <c r="Y4324" s="25">
        <f t="shared" si="463"/>
        <v>1</v>
      </c>
      <c r="AB4324" s="10" t="s">
        <v>2380</v>
      </c>
      <c r="AC4324" s="7" t="s">
        <v>2380</v>
      </c>
      <c r="AF4324" s="25" t="str">
        <f t="shared" si="464"/>
        <v>No</v>
      </c>
      <c r="AG4324" s="36" t="str">
        <f t="shared" si="465"/>
        <v>No</v>
      </c>
      <c r="AJ4324" s="25">
        <v>38.94</v>
      </c>
      <c r="AL4324" s="32" t="str">
        <f t="shared" si="466"/>
        <v>Obesity</v>
      </c>
      <c r="AO4324" s="41">
        <v>1985</v>
      </c>
      <c r="AP4324" s="29" t="s">
        <v>15</v>
      </c>
      <c r="AQ4324" s="7">
        <v>6</v>
      </c>
      <c r="AS4324" s="32" t="str">
        <f t="shared" si="462"/>
        <v>06-11-1985</v>
      </c>
      <c r="AU4324" s="10" t="s">
        <v>10155</v>
      </c>
      <c r="AV4324" s="32">
        <f t="shared" si="467"/>
        <v>37</v>
      </c>
      <c r="AX4324" s="53">
        <v>27598.93</v>
      </c>
      <c r="AY4324" s="49">
        <f t="shared" si="468"/>
        <v>27599</v>
      </c>
      <c r="BA4324" s="10">
        <v>4.3600000000000003</v>
      </c>
      <c r="BB4324" s="49" t="str">
        <f t="shared" si="469"/>
        <v>Normal</v>
      </c>
    </row>
    <row r="4325" spans="18:54" ht="15.5" x14ac:dyDescent="0.35">
      <c r="R4325" s="7" t="s">
        <v>6742</v>
      </c>
      <c r="S4325" s="10" t="s">
        <v>8352</v>
      </c>
      <c r="T4325" s="16" t="s">
        <v>6451</v>
      </c>
      <c r="X4325" s="27">
        <v>1</v>
      </c>
      <c r="Y4325" s="25">
        <f t="shared" si="463"/>
        <v>1</v>
      </c>
      <c r="AB4325" s="10" t="s">
        <v>2380</v>
      </c>
      <c r="AC4325" s="7" t="s">
        <v>2380</v>
      </c>
      <c r="AF4325" s="25" t="str">
        <f t="shared" si="464"/>
        <v>No</v>
      </c>
      <c r="AG4325" s="36" t="str">
        <f t="shared" si="465"/>
        <v>No</v>
      </c>
      <c r="AJ4325" s="25">
        <v>31.02</v>
      </c>
      <c r="AL4325" s="33" t="str">
        <f t="shared" si="466"/>
        <v>Obesity</v>
      </c>
      <c r="AO4325" s="42">
        <v>1992</v>
      </c>
      <c r="AP4325" s="30" t="s">
        <v>18</v>
      </c>
      <c r="AQ4325" s="7">
        <v>11</v>
      </c>
      <c r="AS4325" s="33" t="str">
        <f t="shared" si="462"/>
        <v>11-06-1992</v>
      </c>
      <c r="AU4325" s="10" t="s">
        <v>10156</v>
      </c>
      <c r="AV4325" s="33">
        <f t="shared" si="467"/>
        <v>30</v>
      </c>
      <c r="AX4325" s="53">
        <v>27614.71</v>
      </c>
      <c r="AY4325" s="50">
        <f t="shared" si="468"/>
        <v>27615</v>
      </c>
      <c r="BA4325" s="10">
        <v>4.84</v>
      </c>
      <c r="BB4325" s="50" t="str">
        <f t="shared" si="469"/>
        <v>Normal</v>
      </c>
    </row>
    <row r="4326" spans="18:54" ht="15.5" x14ac:dyDescent="0.35">
      <c r="R4326" s="7" t="s">
        <v>6739</v>
      </c>
      <c r="S4326" s="10" t="s">
        <v>8046</v>
      </c>
      <c r="T4326" s="16" t="s">
        <v>6452</v>
      </c>
      <c r="X4326" s="27">
        <v>1</v>
      </c>
      <c r="Y4326" s="25">
        <f t="shared" si="463"/>
        <v>1</v>
      </c>
      <c r="AB4326" s="10" t="s">
        <v>2380</v>
      </c>
      <c r="AC4326" s="7" t="s">
        <v>2380</v>
      </c>
      <c r="AF4326" s="25" t="str">
        <f t="shared" si="464"/>
        <v>No</v>
      </c>
      <c r="AG4326" s="36" t="str">
        <f t="shared" si="465"/>
        <v>No</v>
      </c>
      <c r="AJ4326" s="25">
        <v>17.5</v>
      </c>
      <c r="AL4326" s="32" t="str">
        <f t="shared" si="466"/>
        <v>Under weight</v>
      </c>
      <c r="AO4326" s="41">
        <v>1997</v>
      </c>
      <c r="AP4326" s="29" t="s">
        <v>20</v>
      </c>
      <c r="AQ4326" s="7">
        <v>9</v>
      </c>
      <c r="AS4326" s="32" t="str">
        <f t="shared" si="462"/>
        <v>09-09-1997</v>
      </c>
      <c r="AU4326" s="10" t="s">
        <v>10157</v>
      </c>
      <c r="AV4326" s="32">
        <f t="shared" si="467"/>
        <v>25</v>
      </c>
      <c r="AX4326" s="53">
        <v>27619.360000000001</v>
      </c>
      <c r="AY4326" s="51">
        <f t="shared" si="468"/>
        <v>27619</v>
      </c>
      <c r="BA4326" s="10">
        <v>4.5599999999999996</v>
      </c>
      <c r="BB4326" s="51" t="str">
        <f t="shared" si="469"/>
        <v>Normal</v>
      </c>
    </row>
    <row r="4327" spans="18:54" ht="15.5" x14ac:dyDescent="0.35">
      <c r="R4327" s="7" t="s">
        <v>6740</v>
      </c>
      <c r="S4327" s="10" t="s">
        <v>6812</v>
      </c>
      <c r="T4327" s="16" t="s">
        <v>6453</v>
      </c>
      <c r="X4327" s="27">
        <v>2</v>
      </c>
      <c r="Y4327" s="25">
        <f t="shared" si="463"/>
        <v>2</v>
      </c>
      <c r="AB4327" s="10" t="s">
        <v>2382</v>
      </c>
      <c r="AC4327" s="7" t="s">
        <v>2380</v>
      </c>
      <c r="AF4327" s="25" t="str">
        <f t="shared" si="464"/>
        <v>Yes</v>
      </c>
      <c r="AG4327" s="36" t="str">
        <f t="shared" si="465"/>
        <v>No</v>
      </c>
      <c r="AJ4327" s="25">
        <v>34.799999999999997</v>
      </c>
      <c r="AL4327" s="33" t="str">
        <f t="shared" si="466"/>
        <v>Obesity</v>
      </c>
      <c r="AO4327" s="42">
        <v>1997</v>
      </c>
      <c r="AP4327" s="30" t="s">
        <v>37</v>
      </c>
      <c r="AQ4327" s="7">
        <v>7</v>
      </c>
      <c r="AS4327" s="33" t="str">
        <f t="shared" si="462"/>
        <v>07-10-1997</v>
      </c>
      <c r="AU4327" s="10" t="s">
        <v>10158</v>
      </c>
      <c r="AV4327" s="33">
        <f t="shared" si="467"/>
        <v>25</v>
      </c>
      <c r="AX4327" s="53">
        <v>27625.17</v>
      </c>
      <c r="AY4327" s="50">
        <f t="shared" si="468"/>
        <v>27625</v>
      </c>
      <c r="BA4327" s="10">
        <v>4.42</v>
      </c>
      <c r="BB4327" s="50" t="str">
        <f t="shared" si="469"/>
        <v>Normal</v>
      </c>
    </row>
    <row r="4328" spans="18:54" ht="15.5" x14ac:dyDescent="0.35">
      <c r="R4328" s="7" t="s">
        <v>6740</v>
      </c>
      <c r="S4328" s="10" t="s">
        <v>8047</v>
      </c>
      <c r="T4328" s="16" t="s">
        <v>6454</v>
      </c>
      <c r="X4328" s="27">
        <v>1</v>
      </c>
      <c r="Y4328" s="25">
        <f t="shared" si="463"/>
        <v>1</v>
      </c>
      <c r="AB4328" s="10" t="s">
        <v>2382</v>
      </c>
      <c r="AC4328" s="7" t="s">
        <v>2380</v>
      </c>
      <c r="AF4328" s="25" t="str">
        <f t="shared" si="464"/>
        <v>Yes</v>
      </c>
      <c r="AG4328" s="36" t="str">
        <f t="shared" si="465"/>
        <v>No</v>
      </c>
      <c r="AJ4328" s="25">
        <v>17.3</v>
      </c>
      <c r="AL4328" s="32" t="str">
        <f t="shared" si="466"/>
        <v>Under weight</v>
      </c>
      <c r="AO4328" s="41">
        <v>1992</v>
      </c>
      <c r="AP4328" s="29" t="s">
        <v>10</v>
      </c>
      <c r="AQ4328" s="7">
        <v>3</v>
      </c>
      <c r="AS4328" s="32" t="str">
        <f t="shared" si="462"/>
        <v>03-07-1992</v>
      </c>
      <c r="AU4328" s="10" t="s">
        <v>10159</v>
      </c>
      <c r="AV4328" s="32">
        <f t="shared" si="467"/>
        <v>30</v>
      </c>
      <c r="AX4328" s="53">
        <v>27696.11</v>
      </c>
      <c r="AY4328" s="51">
        <f t="shared" si="468"/>
        <v>27696</v>
      </c>
      <c r="BA4328" s="10">
        <v>7.66</v>
      </c>
      <c r="BB4328" s="51" t="str">
        <f t="shared" si="469"/>
        <v>Diabetes</v>
      </c>
    </row>
    <row r="4329" spans="18:54" ht="15.5" x14ac:dyDescent="0.35">
      <c r="R4329" s="7" t="s">
        <v>6739</v>
      </c>
      <c r="S4329" s="10" t="s">
        <v>8048</v>
      </c>
      <c r="T4329" s="16" t="s">
        <v>6455</v>
      </c>
      <c r="X4329" s="27" t="s">
        <v>2381</v>
      </c>
      <c r="Y4329" s="25">
        <f t="shared" si="463"/>
        <v>0</v>
      </c>
      <c r="AB4329" s="10" t="s">
        <v>2382</v>
      </c>
      <c r="AC4329" s="7" t="s">
        <v>2380</v>
      </c>
      <c r="AF4329" s="25" t="str">
        <f t="shared" si="464"/>
        <v>Yes</v>
      </c>
      <c r="AG4329" s="36" t="str">
        <f t="shared" si="465"/>
        <v>No</v>
      </c>
      <c r="AJ4329" s="25">
        <v>32.25</v>
      </c>
      <c r="AL4329" s="33" t="str">
        <f t="shared" si="466"/>
        <v>Obesity</v>
      </c>
      <c r="AO4329" s="42">
        <v>2002</v>
      </c>
      <c r="AP4329" s="30" t="s">
        <v>30</v>
      </c>
      <c r="AQ4329" s="7">
        <v>6</v>
      </c>
      <c r="AS4329" s="33" t="str">
        <f t="shared" si="462"/>
        <v>06-12-2002</v>
      </c>
      <c r="AU4329" s="10" t="s">
        <v>10160</v>
      </c>
      <c r="AV4329" s="33">
        <f t="shared" si="467"/>
        <v>20</v>
      </c>
      <c r="AX4329" s="53">
        <v>27724.29</v>
      </c>
      <c r="AY4329" s="50">
        <f t="shared" si="468"/>
        <v>27724</v>
      </c>
      <c r="BA4329" s="10">
        <v>5.2</v>
      </c>
      <c r="BB4329" s="50" t="str">
        <f t="shared" si="469"/>
        <v>Normal</v>
      </c>
    </row>
    <row r="4330" spans="18:54" ht="15.5" x14ac:dyDescent="0.35">
      <c r="R4330" s="7" t="s">
        <v>6739</v>
      </c>
      <c r="S4330" s="10" t="s">
        <v>8049</v>
      </c>
      <c r="T4330" s="16" t="s">
        <v>6456</v>
      </c>
      <c r="X4330" s="27" t="s">
        <v>2381</v>
      </c>
      <c r="Y4330" s="25">
        <f t="shared" si="463"/>
        <v>0</v>
      </c>
      <c r="AB4330" s="10" t="s">
        <v>2382</v>
      </c>
      <c r="AC4330" s="7" t="s">
        <v>2380</v>
      </c>
      <c r="AF4330" s="25" t="str">
        <f t="shared" si="464"/>
        <v>Yes</v>
      </c>
      <c r="AG4330" s="36" t="str">
        <f t="shared" si="465"/>
        <v>No</v>
      </c>
      <c r="AJ4330" s="25">
        <v>42.4</v>
      </c>
      <c r="AL4330" s="32" t="str">
        <f t="shared" si="466"/>
        <v>Obesity</v>
      </c>
      <c r="AO4330" s="41">
        <v>1960</v>
      </c>
      <c r="AP4330" s="29" t="s">
        <v>10</v>
      </c>
      <c r="AQ4330" s="7">
        <v>6</v>
      </c>
      <c r="AS4330" s="32" t="str">
        <f t="shared" si="462"/>
        <v>06-07-1960</v>
      </c>
      <c r="AU4330" s="10" t="s">
        <v>10161</v>
      </c>
      <c r="AV4330" s="32">
        <f t="shared" si="467"/>
        <v>62</v>
      </c>
      <c r="AX4330" s="53">
        <v>27808.73</v>
      </c>
      <c r="AY4330" s="51">
        <f t="shared" si="468"/>
        <v>27809</v>
      </c>
      <c r="BA4330" s="10">
        <v>5.53</v>
      </c>
      <c r="BB4330" s="51" t="str">
        <f t="shared" si="469"/>
        <v>Normal</v>
      </c>
    </row>
    <row r="4331" spans="18:54" ht="15.5" x14ac:dyDescent="0.35">
      <c r="R4331" s="7" t="s">
        <v>6739</v>
      </c>
      <c r="S4331" s="10" t="s">
        <v>8050</v>
      </c>
      <c r="T4331" s="16" t="s">
        <v>6457</v>
      </c>
      <c r="X4331" s="27">
        <v>1</v>
      </c>
      <c r="Y4331" s="25">
        <f t="shared" si="463"/>
        <v>1</v>
      </c>
      <c r="AB4331" s="10" t="s">
        <v>2380</v>
      </c>
      <c r="AC4331" s="7" t="s">
        <v>2380</v>
      </c>
      <c r="AF4331" s="25" t="str">
        <f t="shared" si="464"/>
        <v>No</v>
      </c>
      <c r="AG4331" s="36" t="str">
        <f t="shared" si="465"/>
        <v>No</v>
      </c>
      <c r="AJ4331" s="25">
        <v>38.664999999999999</v>
      </c>
      <c r="AL4331" s="33" t="str">
        <f t="shared" si="466"/>
        <v>Obesity</v>
      </c>
      <c r="AO4331" s="42">
        <v>1985</v>
      </c>
      <c r="AP4331" s="30" t="s">
        <v>30</v>
      </c>
      <c r="AQ4331" s="7">
        <v>4</v>
      </c>
      <c r="AS4331" s="33" t="str">
        <f t="shared" si="462"/>
        <v>04-12-1985</v>
      </c>
      <c r="AU4331" s="10" t="s">
        <v>10162</v>
      </c>
      <c r="AV4331" s="33">
        <f t="shared" si="467"/>
        <v>37</v>
      </c>
      <c r="AX4331" s="53">
        <v>27849.94</v>
      </c>
      <c r="AY4331" s="50">
        <f t="shared" si="468"/>
        <v>27850</v>
      </c>
      <c r="BA4331" s="10">
        <v>4.8600000000000003</v>
      </c>
      <c r="BB4331" s="50" t="str">
        <f t="shared" si="469"/>
        <v>Normal</v>
      </c>
    </row>
    <row r="4332" spans="18:54" ht="15.5" x14ac:dyDescent="0.35">
      <c r="R4332" s="7" t="s">
        <v>6739</v>
      </c>
      <c r="S4332" s="10" t="s">
        <v>5980</v>
      </c>
      <c r="T4332" s="16" t="s">
        <v>6458</v>
      </c>
      <c r="X4332" s="27" t="s">
        <v>2381</v>
      </c>
      <c r="Y4332" s="25">
        <f t="shared" si="463"/>
        <v>0</v>
      </c>
      <c r="AB4332" s="10" t="s">
        <v>2382</v>
      </c>
      <c r="AC4332" s="7" t="s">
        <v>2380</v>
      </c>
      <c r="AF4332" s="25" t="str">
        <f t="shared" si="464"/>
        <v>Yes</v>
      </c>
      <c r="AG4332" s="36" t="str">
        <f t="shared" si="465"/>
        <v>No</v>
      </c>
      <c r="AJ4332" s="25">
        <v>29.92</v>
      </c>
      <c r="AL4332" s="32" t="str">
        <f t="shared" si="466"/>
        <v>Over weight</v>
      </c>
      <c r="AO4332" s="41">
        <v>1989</v>
      </c>
      <c r="AP4332" s="29" t="s">
        <v>15</v>
      </c>
      <c r="AQ4332" s="7">
        <v>21</v>
      </c>
      <c r="AS4332" s="32" t="str">
        <f t="shared" si="462"/>
        <v>21-11-1989</v>
      </c>
      <c r="AU4332" s="10" t="s">
        <v>10163</v>
      </c>
      <c r="AV4332" s="32">
        <f t="shared" si="467"/>
        <v>33</v>
      </c>
      <c r="AX4332" s="53">
        <v>27925.86</v>
      </c>
      <c r="AY4332" s="49">
        <f t="shared" si="468"/>
        <v>27926</v>
      </c>
      <c r="BA4332" s="10">
        <v>5.49</v>
      </c>
      <c r="BB4332" s="49" t="str">
        <f t="shared" si="469"/>
        <v>Normal</v>
      </c>
    </row>
    <row r="4333" spans="18:54" ht="15.5" x14ac:dyDescent="0.35">
      <c r="R4333" s="7" t="s">
        <v>6739</v>
      </c>
      <c r="S4333" s="10" t="s">
        <v>8051</v>
      </c>
      <c r="T4333" s="16" t="s">
        <v>4949</v>
      </c>
      <c r="X4333" s="27" t="s">
        <v>2381</v>
      </c>
      <c r="Y4333" s="25">
        <f t="shared" si="463"/>
        <v>0</v>
      </c>
      <c r="AB4333" s="10" t="s">
        <v>2382</v>
      </c>
      <c r="AC4333" s="7" t="s">
        <v>2380</v>
      </c>
      <c r="AF4333" s="25" t="str">
        <f t="shared" si="464"/>
        <v>Yes</v>
      </c>
      <c r="AG4333" s="36" t="str">
        <f t="shared" si="465"/>
        <v>No</v>
      </c>
      <c r="AJ4333" s="25">
        <v>29.48</v>
      </c>
      <c r="AL4333" s="33" t="str">
        <f t="shared" si="466"/>
        <v>Over weight</v>
      </c>
      <c r="AO4333" s="42">
        <v>1991</v>
      </c>
      <c r="AP4333" s="30" t="s">
        <v>18</v>
      </c>
      <c r="AQ4333" s="7">
        <v>4</v>
      </c>
      <c r="AS4333" s="33" t="str">
        <f t="shared" si="462"/>
        <v>04-06-1991</v>
      </c>
      <c r="AU4333" s="10" t="s">
        <v>10164</v>
      </c>
      <c r="AV4333" s="33">
        <f t="shared" si="467"/>
        <v>32</v>
      </c>
      <c r="AX4333" s="53">
        <v>27931.11</v>
      </c>
      <c r="AY4333" s="50">
        <f t="shared" si="468"/>
        <v>27931</v>
      </c>
      <c r="BA4333" s="10">
        <v>4.09</v>
      </c>
      <c r="BB4333" s="50" t="str">
        <f t="shared" si="469"/>
        <v>Normal</v>
      </c>
    </row>
    <row r="4334" spans="18:54" ht="15.5" x14ac:dyDescent="0.35">
      <c r="R4334" s="7" t="s">
        <v>6739</v>
      </c>
      <c r="S4334" s="10" t="s">
        <v>8052</v>
      </c>
      <c r="T4334" s="16" t="s">
        <v>6459</v>
      </c>
      <c r="X4334" s="27" t="s">
        <v>2381</v>
      </c>
      <c r="Y4334" s="25">
        <f t="shared" si="463"/>
        <v>0</v>
      </c>
      <c r="AB4334" s="10" t="s">
        <v>2382</v>
      </c>
      <c r="AC4334" s="7" t="s">
        <v>2380</v>
      </c>
      <c r="AF4334" s="25" t="str">
        <f t="shared" si="464"/>
        <v>Yes</v>
      </c>
      <c r="AG4334" s="36" t="str">
        <f t="shared" si="465"/>
        <v>No</v>
      </c>
      <c r="AJ4334" s="25">
        <v>28.785</v>
      </c>
      <c r="AL4334" s="32" t="str">
        <f t="shared" si="466"/>
        <v>Over weight</v>
      </c>
      <c r="AO4334" s="41">
        <v>1961</v>
      </c>
      <c r="AP4334" s="29" t="s">
        <v>10</v>
      </c>
      <c r="AQ4334" s="7">
        <v>28</v>
      </c>
      <c r="AS4334" s="32" t="str">
        <f t="shared" si="462"/>
        <v>28-07-1961</v>
      </c>
      <c r="AU4334" s="10" t="s">
        <v>10165</v>
      </c>
      <c r="AV4334" s="32">
        <f t="shared" si="467"/>
        <v>61</v>
      </c>
      <c r="AX4334" s="53">
        <v>27941.29</v>
      </c>
      <c r="AY4334" s="51">
        <f t="shared" si="468"/>
        <v>27941</v>
      </c>
      <c r="BA4334" s="10">
        <v>4.3099999999999996</v>
      </c>
      <c r="BB4334" s="51" t="str">
        <f t="shared" si="469"/>
        <v>Normal</v>
      </c>
    </row>
    <row r="4335" spans="18:54" ht="15.5" x14ac:dyDescent="0.35">
      <c r="R4335" s="7" t="s">
        <v>6739</v>
      </c>
      <c r="S4335" s="10" t="s">
        <v>8053</v>
      </c>
      <c r="T4335" s="16" t="s">
        <v>6460</v>
      </c>
      <c r="X4335" s="27" t="s">
        <v>2381</v>
      </c>
      <c r="Y4335" s="25">
        <f t="shared" si="463"/>
        <v>0</v>
      </c>
      <c r="AB4335" s="10" t="s">
        <v>2382</v>
      </c>
      <c r="AC4335" s="7" t="s">
        <v>2380</v>
      </c>
      <c r="AF4335" s="25" t="str">
        <f t="shared" si="464"/>
        <v>Yes</v>
      </c>
      <c r="AG4335" s="36" t="str">
        <f t="shared" si="465"/>
        <v>No</v>
      </c>
      <c r="AJ4335" s="25">
        <v>19.8</v>
      </c>
      <c r="AL4335" s="33" t="str">
        <f t="shared" si="466"/>
        <v xml:space="preserve">Normal Weight 
</v>
      </c>
      <c r="AO4335" s="42">
        <v>1999</v>
      </c>
      <c r="AP4335" s="30" t="s">
        <v>30</v>
      </c>
      <c r="AQ4335" s="7">
        <v>21</v>
      </c>
      <c r="AS4335" s="33" t="str">
        <f t="shared" si="462"/>
        <v>21-12-1999</v>
      </c>
      <c r="AU4335" s="10" t="s">
        <v>10166</v>
      </c>
      <c r="AV4335" s="33">
        <f t="shared" si="467"/>
        <v>23</v>
      </c>
      <c r="AX4335" s="53">
        <v>27980.77</v>
      </c>
      <c r="AY4335" s="50">
        <f t="shared" si="468"/>
        <v>27981</v>
      </c>
      <c r="BA4335" s="10">
        <v>4</v>
      </c>
      <c r="BB4335" s="50" t="str">
        <f t="shared" si="469"/>
        <v>Normal</v>
      </c>
    </row>
    <row r="4336" spans="18:54" ht="15.5" x14ac:dyDescent="0.35">
      <c r="R4336" s="7" t="s">
        <v>6739</v>
      </c>
      <c r="S4336" s="10" t="s">
        <v>8054</v>
      </c>
      <c r="T4336" s="16" t="s">
        <v>6461</v>
      </c>
      <c r="X4336" s="27">
        <v>1</v>
      </c>
      <c r="Y4336" s="25">
        <f t="shared" si="463"/>
        <v>1</v>
      </c>
      <c r="AB4336" s="10" t="s">
        <v>2380</v>
      </c>
      <c r="AC4336" s="7" t="s">
        <v>2380</v>
      </c>
      <c r="AF4336" s="25" t="str">
        <f t="shared" si="464"/>
        <v>No</v>
      </c>
      <c r="AG4336" s="36" t="str">
        <f t="shared" si="465"/>
        <v>No</v>
      </c>
      <c r="AJ4336" s="25">
        <v>35.53</v>
      </c>
      <c r="AL4336" s="32" t="str">
        <f t="shared" si="466"/>
        <v>Obesity</v>
      </c>
      <c r="AO4336" s="41">
        <v>1985</v>
      </c>
      <c r="AP4336" s="29" t="s">
        <v>15</v>
      </c>
      <c r="AQ4336" s="7">
        <v>29</v>
      </c>
      <c r="AS4336" s="32" t="str">
        <f t="shared" si="462"/>
        <v>29-11-1985</v>
      </c>
      <c r="AU4336" s="10" t="s">
        <v>10167</v>
      </c>
      <c r="AV4336" s="32">
        <f t="shared" si="467"/>
        <v>37</v>
      </c>
      <c r="AX4336" s="53">
        <v>28006.94</v>
      </c>
      <c r="AY4336" s="51">
        <f t="shared" si="468"/>
        <v>28007</v>
      </c>
      <c r="BA4336" s="10">
        <v>4.68</v>
      </c>
      <c r="BB4336" s="51" t="str">
        <f t="shared" si="469"/>
        <v>Normal</v>
      </c>
    </row>
    <row r="4337" spans="18:54" ht="15.5" x14ac:dyDescent="0.35">
      <c r="R4337" s="7" t="s">
        <v>6739</v>
      </c>
      <c r="S4337" s="10" t="s">
        <v>8055</v>
      </c>
      <c r="T4337" s="16" t="s">
        <v>6462</v>
      </c>
      <c r="X4337" s="27">
        <v>1</v>
      </c>
      <c r="Y4337" s="25">
        <f t="shared" si="463"/>
        <v>1</v>
      </c>
      <c r="AB4337" s="10" t="s">
        <v>2382</v>
      </c>
      <c r="AC4337" s="7" t="s">
        <v>2380</v>
      </c>
      <c r="AF4337" s="25" t="str">
        <f t="shared" si="464"/>
        <v>Yes</v>
      </c>
      <c r="AG4337" s="36" t="str">
        <f t="shared" si="465"/>
        <v>No</v>
      </c>
      <c r="AJ4337" s="25">
        <v>21.47</v>
      </c>
      <c r="AL4337" s="33" t="str">
        <f t="shared" si="466"/>
        <v xml:space="preserve">Normal Weight 
</v>
      </c>
      <c r="AO4337" s="42">
        <v>1960</v>
      </c>
      <c r="AP4337" s="30" t="s">
        <v>15</v>
      </c>
      <c r="AQ4337" s="7">
        <v>22</v>
      </c>
      <c r="AS4337" s="33" t="str">
        <f t="shared" si="462"/>
        <v>22-11-1960</v>
      </c>
      <c r="AU4337" s="10" t="s">
        <v>10168</v>
      </c>
      <c r="AV4337" s="33">
        <f t="shared" si="467"/>
        <v>62</v>
      </c>
      <c r="AX4337" s="53">
        <v>28101.33</v>
      </c>
      <c r="AY4337" s="50">
        <f t="shared" si="468"/>
        <v>28101</v>
      </c>
      <c r="BA4337" s="10">
        <v>4.0199999999999996</v>
      </c>
      <c r="BB4337" s="50" t="str">
        <f t="shared" si="469"/>
        <v>Normal</v>
      </c>
    </row>
    <row r="4338" spans="18:54" ht="15.5" x14ac:dyDescent="0.35">
      <c r="R4338" s="7" t="s">
        <v>6739</v>
      </c>
      <c r="S4338" s="10" t="s">
        <v>8056</v>
      </c>
      <c r="T4338" s="16" t="s">
        <v>6463</v>
      </c>
      <c r="X4338" s="27">
        <v>1</v>
      </c>
      <c r="Y4338" s="25">
        <f t="shared" si="463"/>
        <v>1</v>
      </c>
      <c r="AB4338" s="10" t="s">
        <v>2380</v>
      </c>
      <c r="AC4338" s="7" t="s">
        <v>2380</v>
      </c>
      <c r="AF4338" s="25" t="str">
        <f t="shared" si="464"/>
        <v>No</v>
      </c>
      <c r="AG4338" s="36" t="str">
        <f t="shared" si="465"/>
        <v>No</v>
      </c>
      <c r="AJ4338" s="25">
        <v>25.9</v>
      </c>
      <c r="AL4338" s="32" t="str">
        <f t="shared" si="466"/>
        <v>Over weight</v>
      </c>
      <c r="AO4338" s="41">
        <v>1999</v>
      </c>
      <c r="AP4338" s="29" t="s">
        <v>20</v>
      </c>
      <c r="AQ4338" s="7">
        <v>6</v>
      </c>
      <c r="AS4338" s="32" t="str">
        <f t="shared" si="462"/>
        <v>06-09-1999</v>
      </c>
      <c r="AU4338" s="10" t="s">
        <v>10169</v>
      </c>
      <c r="AV4338" s="32">
        <f t="shared" si="467"/>
        <v>23</v>
      </c>
      <c r="AX4338" s="53">
        <v>28245.34</v>
      </c>
      <c r="AY4338" s="51">
        <f t="shared" si="468"/>
        <v>28245</v>
      </c>
      <c r="BA4338" s="10">
        <v>5.12</v>
      </c>
      <c r="BB4338" s="51" t="str">
        <f t="shared" si="469"/>
        <v>Normal</v>
      </c>
    </row>
    <row r="4339" spans="18:54" ht="15.5" x14ac:dyDescent="0.35">
      <c r="R4339" s="7" t="s">
        <v>6740</v>
      </c>
      <c r="S4339" s="10" t="s">
        <v>8057</v>
      </c>
      <c r="T4339" s="16" t="s">
        <v>6464</v>
      </c>
      <c r="X4339" s="27" t="s">
        <v>2381</v>
      </c>
      <c r="Y4339" s="25">
        <f t="shared" si="463"/>
        <v>0</v>
      </c>
      <c r="AB4339" s="10" t="s">
        <v>2380</v>
      </c>
      <c r="AC4339" s="7" t="s">
        <v>2380</v>
      </c>
      <c r="AF4339" s="25" t="str">
        <f t="shared" si="464"/>
        <v>No</v>
      </c>
      <c r="AG4339" s="36" t="str">
        <f t="shared" si="465"/>
        <v>No</v>
      </c>
      <c r="AJ4339" s="25">
        <v>20.81</v>
      </c>
      <c r="AL4339" s="33" t="str">
        <f t="shared" si="466"/>
        <v xml:space="preserve">Normal Weight 
</v>
      </c>
      <c r="AO4339" s="42">
        <v>1963</v>
      </c>
      <c r="AP4339" s="30" t="s">
        <v>15</v>
      </c>
      <c r="AQ4339" s="7">
        <v>25</v>
      </c>
      <c r="AS4339" s="33" t="str">
        <f t="shared" si="462"/>
        <v>25-11-1963</v>
      </c>
      <c r="AU4339" s="10" t="s">
        <v>10170</v>
      </c>
      <c r="AV4339" s="33">
        <f t="shared" si="467"/>
        <v>59</v>
      </c>
      <c r="AX4339" s="53">
        <v>28287.9</v>
      </c>
      <c r="AY4339" s="50">
        <f t="shared" si="468"/>
        <v>28288</v>
      </c>
      <c r="BA4339" s="10">
        <v>5.52</v>
      </c>
      <c r="BB4339" s="50" t="str">
        <f t="shared" si="469"/>
        <v>Normal</v>
      </c>
    </row>
    <row r="4340" spans="18:54" ht="15.5" x14ac:dyDescent="0.35">
      <c r="R4340" s="7" t="s">
        <v>6740</v>
      </c>
      <c r="S4340" s="10" t="s">
        <v>7460</v>
      </c>
      <c r="T4340" s="16" t="s">
        <v>6465</v>
      </c>
      <c r="X4340" s="27">
        <v>1</v>
      </c>
      <c r="Y4340" s="25">
        <f t="shared" si="463"/>
        <v>1</v>
      </c>
      <c r="AB4340" s="10" t="s">
        <v>2382</v>
      </c>
      <c r="AC4340" s="7" t="s">
        <v>2380</v>
      </c>
      <c r="AF4340" s="25" t="str">
        <f t="shared" si="464"/>
        <v>Yes</v>
      </c>
      <c r="AG4340" s="36" t="str">
        <f t="shared" si="465"/>
        <v>No</v>
      </c>
      <c r="AJ4340" s="25">
        <v>25.84</v>
      </c>
      <c r="AL4340" s="32" t="str">
        <f t="shared" si="466"/>
        <v>Over weight</v>
      </c>
      <c r="AO4340" s="41">
        <v>1990</v>
      </c>
      <c r="AP4340" s="29" t="s">
        <v>30</v>
      </c>
      <c r="AQ4340" s="7">
        <v>24</v>
      </c>
      <c r="AS4340" s="32" t="str">
        <f t="shared" ref="AS4340:AS4403" si="470">TEXT(DATEVALUE(CONCATENATE(AQ4340,"-",AP4340,"-",AO4340)),("DD-MM-YYYY"))</f>
        <v>24-12-1990</v>
      </c>
      <c r="AU4340" s="10" t="s">
        <v>10171</v>
      </c>
      <c r="AV4340" s="32">
        <f t="shared" si="467"/>
        <v>32</v>
      </c>
      <c r="AX4340" s="53">
        <v>28302.33</v>
      </c>
      <c r="AY4340" s="49">
        <f t="shared" si="468"/>
        <v>28302</v>
      </c>
      <c r="BA4340" s="10">
        <v>5.81</v>
      </c>
      <c r="BB4340" s="49" t="str">
        <f t="shared" si="469"/>
        <v>Prediabetes</v>
      </c>
    </row>
    <row r="4341" spans="18:54" ht="15.5" x14ac:dyDescent="0.35">
      <c r="R4341" s="7" t="s">
        <v>6740</v>
      </c>
      <c r="S4341" s="10" t="s">
        <v>6763</v>
      </c>
      <c r="T4341" s="16" t="s">
        <v>6466</v>
      </c>
      <c r="X4341" s="27">
        <v>1</v>
      </c>
      <c r="Y4341" s="25">
        <f t="shared" ref="Y4341:Y4404" si="471">IF(X4341="No major surgery",0,X4341)</f>
        <v>1</v>
      </c>
      <c r="AB4341" s="10" t="s">
        <v>2380</v>
      </c>
      <c r="AC4341" s="7" t="s">
        <v>2380</v>
      </c>
      <c r="AF4341" s="25" t="str">
        <f t="shared" ref="AF4341:AF4404" si="472">IF(LOWER(AB4341)="yes","Yes","No")</f>
        <v>No</v>
      </c>
      <c r="AG4341" s="36" t="str">
        <f t="shared" ref="AG4341:AG4404" si="473">IF(LOWER(AC4341)="yes","Yes","No")</f>
        <v>No</v>
      </c>
      <c r="AJ4341" s="25">
        <v>30.95</v>
      </c>
      <c r="AL4341" s="33" t="str">
        <f t="shared" ref="AL4341:AL4404" si="474">IF(AJ4341&lt;18.5,"Under weight",IF(AJ4341&lt;25,"Normal Weight 
",IF(AJ4341&lt;30,"Over weight","Obesity")))</f>
        <v>Obesity</v>
      </c>
      <c r="AO4341" s="42">
        <v>1977</v>
      </c>
      <c r="AP4341" s="30" t="s">
        <v>30</v>
      </c>
      <c r="AQ4341" s="7">
        <v>2</v>
      </c>
      <c r="AS4341" s="33" t="str">
        <f t="shared" si="470"/>
        <v>02-12-1977</v>
      </c>
      <c r="AU4341" s="10" t="s">
        <v>9402</v>
      </c>
      <c r="AV4341" s="33">
        <f t="shared" ref="AV4341:AV4404" si="475">2023-YEAR(AU4341)-IF(OR(MONTH(AU4341)&gt;6,AND(DAY(AU4341)&gt;8)),1,0)</f>
        <v>45</v>
      </c>
      <c r="AX4341" s="53">
        <v>28340.19</v>
      </c>
      <c r="AY4341" s="50">
        <f t="shared" ref="AY4341:AY4404" si="476">ROUND(AX4341,0)</f>
        <v>28340</v>
      </c>
      <c r="BA4341" s="10">
        <v>5.16</v>
      </c>
      <c r="BB4341" s="50" t="str">
        <f t="shared" ref="BB4341:BB4404" si="477">IF(BA4341&lt;5.7,"Normal",IF(BA4341&lt;6.5,"Prediabetes","Diabetes"))</f>
        <v>Normal</v>
      </c>
    </row>
    <row r="4342" spans="18:54" ht="15.5" x14ac:dyDescent="0.35">
      <c r="R4342" s="7" t="s">
        <v>6742</v>
      </c>
      <c r="S4342" s="10" t="s">
        <v>7027</v>
      </c>
      <c r="T4342" s="16" t="s">
        <v>6467</v>
      </c>
      <c r="X4342" s="27">
        <v>1</v>
      </c>
      <c r="Y4342" s="25">
        <f t="shared" si="471"/>
        <v>1</v>
      </c>
      <c r="AB4342" s="10" t="s">
        <v>2380</v>
      </c>
      <c r="AC4342" s="7" t="s">
        <v>2380</v>
      </c>
      <c r="AF4342" s="25" t="str">
        <f t="shared" si="472"/>
        <v>No</v>
      </c>
      <c r="AG4342" s="36" t="str">
        <f t="shared" si="473"/>
        <v>No</v>
      </c>
      <c r="AJ4342" s="25">
        <v>30.54</v>
      </c>
      <c r="AL4342" s="32" t="str">
        <f t="shared" si="474"/>
        <v>Obesity</v>
      </c>
      <c r="AO4342" s="41">
        <v>1974</v>
      </c>
      <c r="AP4342" s="29" t="s">
        <v>20</v>
      </c>
      <c r="AQ4342" s="7">
        <v>16</v>
      </c>
      <c r="AS4342" s="32" t="str">
        <f t="shared" si="470"/>
        <v>16-09-1974</v>
      </c>
      <c r="AU4342" s="10" t="s">
        <v>9710</v>
      </c>
      <c r="AV4342" s="32">
        <f t="shared" si="475"/>
        <v>48</v>
      </c>
      <c r="AX4342" s="53">
        <v>28468.92</v>
      </c>
      <c r="AY4342" s="51">
        <f t="shared" si="476"/>
        <v>28469</v>
      </c>
      <c r="BA4342" s="10">
        <v>5</v>
      </c>
      <c r="BB4342" s="51" t="str">
        <f t="shared" si="477"/>
        <v>Normal</v>
      </c>
    </row>
    <row r="4343" spans="18:54" ht="15.5" x14ac:dyDescent="0.35">
      <c r="R4343" s="7" t="s">
        <v>6740</v>
      </c>
      <c r="S4343" s="10" t="s">
        <v>8058</v>
      </c>
      <c r="T4343" s="16" t="s">
        <v>6468</v>
      </c>
      <c r="X4343" s="27" t="s">
        <v>2381</v>
      </c>
      <c r="Y4343" s="25">
        <f t="shared" si="471"/>
        <v>0</v>
      </c>
      <c r="AB4343" s="10" t="s">
        <v>2382</v>
      </c>
      <c r="AC4343" s="7" t="s">
        <v>2380</v>
      </c>
      <c r="AF4343" s="25" t="str">
        <f t="shared" si="472"/>
        <v>Yes</v>
      </c>
      <c r="AG4343" s="36" t="str">
        <f t="shared" si="473"/>
        <v>No</v>
      </c>
      <c r="AJ4343" s="25">
        <v>33.914999999999999</v>
      </c>
      <c r="AL4343" s="33" t="str">
        <f t="shared" si="474"/>
        <v>Obesity</v>
      </c>
      <c r="AO4343" s="42">
        <v>1982</v>
      </c>
      <c r="AP4343" s="30" t="s">
        <v>30</v>
      </c>
      <c r="AQ4343" s="7">
        <v>11</v>
      </c>
      <c r="AS4343" s="33" t="str">
        <f t="shared" si="470"/>
        <v>11-12-1982</v>
      </c>
      <c r="AU4343" s="10" t="s">
        <v>10172</v>
      </c>
      <c r="AV4343" s="33">
        <f t="shared" si="475"/>
        <v>40</v>
      </c>
      <c r="AX4343" s="53">
        <v>28476.73</v>
      </c>
      <c r="AY4343" s="50">
        <f t="shared" si="476"/>
        <v>28477</v>
      </c>
      <c r="BA4343" s="10">
        <v>5.84</v>
      </c>
      <c r="BB4343" s="50" t="str">
        <f t="shared" si="477"/>
        <v>Prediabetes</v>
      </c>
    </row>
    <row r="4344" spans="18:54" ht="15.5" x14ac:dyDescent="0.35">
      <c r="R4344" s="7" t="s">
        <v>6739</v>
      </c>
      <c r="S4344" s="10" t="s">
        <v>6815</v>
      </c>
      <c r="T4344" s="16" t="s">
        <v>6469</v>
      </c>
      <c r="X4344" s="27">
        <v>1</v>
      </c>
      <c r="Y4344" s="25">
        <f t="shared" si="471"/>
        <v>1</v>
      </c>
      <c r="AB4344" s="10" t="s">
        <v>2380</v>
      </c>
      <c r="AC4344" s="7" t="s">
        <v>2380</v>
      </c>
      <c r="AF4344" s="25" t="str">
        <f t="shared" si="472"/>
        <v>No</v>
      </c>
      <c r="AG4344" s="36" t="str">
        <f t="shared" si="473"/>
        <v>No</v>
      </c>
      <c r="AJ4344" s="25">
        <v>33.31</v>
      </c>
      <c r="AL4344" s="32" t="str">
        <f t="shared" si="474"/>
        <v>Obesity</v>
      </c>
      <c r="AO4344" s="41">
        <v>1985</v>
      </c>
      <c r="AP4344" s="29" t="s">
        <v>20</v>
      </c>
      <c r="AQ4344" s="7">
        <v>27</v>
      </c>
      <c r="AS4344" s="32" t="str">
        <f t="shared" si="470"/>
        <v>27-09-1985</v>
      </c>
      <c r="AU4344" s="10" t="s">
        <v>10173</v>
      </c>
      <c r="AV4344" s="32">
        <f t="shared" si="475"/>
        <v>37</v>
      </c>
      <c r="AX4344" s="53">
        <v>28542.86</v>
      </c>
      <c r="AY4344" s="51">
        <f t="shared" si="476"/>
        <v>28543</v>
      </c>
      <c r="BA4344" s="10">
        <v>4.1900000000000004</v>
      </c>
      <c r="BB4344" s="51" t="str">
        <f t="shared" si="477"/>
        <v>Normal</v>
      </c>
    </row>
    <row r="4345" spans="18:54" ht="15.5" x14ac:dyDescent="0.35">
      <c r="R4345" s="7" t="s">
        <v>6740</v>
      </c>
      <c r="S4345" s="10" t="s">
        <v>8059</v>
      </c>
      <c r="T4345" s="16" t="s">
        <v>6470</v>
      </c>
      <c r="X4345" s="27" t="s">
        <v>2381</v>
      </c>
      <c r="Y4345" s="25">
        <f t="shared" si="471"/>
        <v>0</v>
      </c>
      <c r="AB4345" s="10" t="s">
        <v>2382</v>
      </c>
      <c r="AC4345" s="7" t="s">
        <v>2380</v>
      </c>
      <c r="AF4345" s="25" t="str">
        <f t="shared" si="472"/>
        <v>Yes</v>
      </c>
      <c r="AG4345" s="36" t="str">
        <f t="shared" si="473"/>
        <v>No</v>
      </c>
      <c r="AJ4345" s="25">
        <v>25.745000000000001</v>
      </c>
      <c r="AL4345" s="33" t="str">
        <f t="shared" si="474"/>
        <v>Over weight</v>
      </c>
      <c r="AO4345" s="42">
        <v>1990</v>
      </c>
      <c r="AP4345" s="30" t="s">
        <v>30</v>
      </c>
      <c r="AQ4345" s="7">
        <v>5</v>
      </c>
      <c r="AS4345" s="33" t="str">
        <f t="shared" si="470"/>
        <v>05-12-1990</v>
      </c>
      <c r="AU4345" s="10" t="s">
        <v>10174</v>
      </c>
      <c r="AV4345" s="33">
        <f t="shared" si="475"/>
        <v>32</v>
      </c>
      <c r="AX4345" s="53">
        <v>28716.14</v>
      </c>
      <c r="AY4345" s="50">
        <f t="shared" si="476"/>
        <v>28716</v>
      </c>
      <c r="BA4345" s="10">
        <v>4.62</v>
      </c>
      <c r="BB4345" s="50" t="str">
        <f t="shared" si="477"/>
        <v>Normal</v>
      </c>
    </row>
    <row r="4346" spans="18:54" ht="15.5" x14ac:dyDescent="0.35">
      <c r="R4346" s="7" t="s">
        <v>6740</v>
      </c>
      <c r="S4346" s="10" t="s">
        <v>8060</v>
      </c>
      <c r="T4346" s="16" t="s">
        <v>6471</v>
      </c>
      <c r="X4346" s="27" t="s">
        <v>2381</v>
      </c>
      <c r="Y4346" s="25">
        <f t="shared" si="471"/>
        <v>0</v>
      </c>
      <c r="AB4346" s="10" t="s">
        <v>2380</v>
      </c>
      <c r="AC4346" s="7" t="s">
        <v>2380</v>
      </c>
      <c r="AF4346" s="25" t="str">
        <f t="shared" si="472"/>
        <v>No</v>
      </c>
      <c r="AG4346" s="36" t="str">
        <f t="shared" si="473"/>
        <v>No</v>
      </c>
      <c r="AJ4346" s="25">
        <v>37.1</v>
      </c>
      <c r="AL4346" s="32" t="str">
        <f t="shared" si="474"/>
        <v>Obesity</v>
      </c>
      <c r="AO4346" s="41">
        <v>1961</v>
      </c>
      <c r="AP4346" s="29" t="s">
        <v>35</v>
      </c>
      <c r="AQ4346" s="7">
        <v>3</v>
      </c>
      <c r="AS4346" s="32" t="str">
        <f t="shared" si="470"/>
        <v>03-08-1961</v>
      </c>
      <c r="AU4346" s="10" t="s">
        <v>10175</v>
      </c>
      <c r="AV4346" s="32">
        <f t="shared" si="475"/>
        <v>61</v>
      </c>
      <c r="AX4346" s="53">
        <v>28868.66</v>
      </c>
      <c r="AY4346" s="51">
        <f t="shared" si="476"/>
        <v>28869</v>
      </c>
      <c r="BA4346" s="10">
        <v>6.24</v>
      </c>
      <c r="BB4346" s="51" t="str">
        <f t="shared" si="477"/>
        <v>Prediabetes</v>
      </c>
    </row>
    <row r="4347" spans="18:54" ht="15.5" x14ac:dyDescent="0.35">
      <c r="R4347" s="7" t="s">
        <v>6740</v>
      </c>
      <c r="S4347" s="10" t="s">
        <v>8061</v>
      </c>
      <c r="T4347" s="16" t="s">
        <v>6472</v>
      </c>
      <c r="X4347" s="27" t="s">
        <v>2381</v>
      </c>
      <c r="Y4347" s="25">
        <f t="shared" si="471"/>
        <v>0</v>
      </c>
      <c r="AB4347" s="10" t="s">
        <v>2380</v>
      </c>
      <c r="AC4347" s="7" t="s">
        <v>2380</v>
      </c>
      <c r="AF4347" s="25" t="str">
        <f t="shared" si="472"/>
        <v>No</v>
      </c>
      <c r="AG4347" s="36" t="str">
        <f t="shared" si="473"/>
        <v>No</v>
      </c>
      <c r="AJ4347" s="25">
        <v>35.435000000000002</v>
      </c>
      <c r="AL4347" s="33" t="str">
        <f t="shared" si="474"/>
        <v>Obesity</v>
      </c>
      <c r="AO4347" s="42">
        <v>1962</v>
      </c>
      <c r="AP4347" s="30" t="s">
        <v>10</v>
      </c>
      <c r="AQ4347" s="7">
        <v>25</v>
      </c>
      <c r="AS4347" s="33" t="str">
        <f t="shared" si="470"/>
        <v>25-07-1962</v>
      </c>
      <c r="AU4347" s="10" t="s">
        <v>10176</v>
      </c>
      <c r="AV4347" s="33">
        <f t="shared" si="475"/>
        <v>60</v>
      </c>
      <c r="AX4347" s="53">
        <v>28923.14</v>
      </c>
      <c r="AY4347" s="50">
        <f t="shared" si="476"/>
        <v>28923</v>
      </c>
      <c r="BA4347" s="10">
        <v>5.81</v>
      </c>
      <c r="BB4347" s="50" t="str">
        <f t="shared" si="477"/>
        <v>Prediabetes</v>
      </c>
    </row>
    <row r="4348" spans="18:54" ht="15.5" x14ac:dyDescent="0.35">
      <c r="R4348" s="7" t="s">
        <v>6740</v>
      </c>
      <c r="S4348" s="10" t="s">
        <v>8062</v>
      </c>
      <c r="T4348" s="16" t="s">
        <v>6473</v>
      </c>
      <c r="X4348" s="27" t="s">
        <v>2381</v>
      </c>
      <c r="Y4348" s="25">
        <f t="shared" si="471"/>
        <v>0</v>
      </c>
      <c r="AB4348" s="10" t="s">
        <v>2380</v>
      </c>
      <c r="AC4348" s="7" t="s">
        <v>2380</v>
      </c>
      <c r="AF4348" s="25" t="str">
        <f t="shared" si="472"/>
        <v>No</v>
      </c>
      <c r="AG4348" s="36" t="str">
        <f t="shared" si="473"/>
        <v>No</v>
      </c>
      <c r="AJ4348" s="25">
        <v>20.399999999999999</v>
      </c>
      <c r="AL4348" s="32" t="str">
        <f t="shared" si="474"/>
        <v xml:space="preserve">Normal Weight 
</v>
      </c>
      <c r="AO4348" s="41">
        <v>1959</v>
      </c>
      <c r="AP4348" s="29" t="s">
        <v>30</v>
      </c>
      <c r="AQ4348" s="7">
        <v>5</v>
      </c>
      <c r="AS4348" s="32" t="str">
        <f t="shared" si="470"/>
        <v>05-12-1959</v>
      </c>
      <c r="AU4348" s="10" t="s">
        <v>10177</v>
      </c>
      <c r="AV4348" s="32">
        <f t="shared" si="475"/>
        <v>63</v>
      </c>
      <c r="AX4348" s="53">
        <v>28950.47</v>
      </c>
      <c r="AY4348" s="49">
        <f t="shared" si="476"/>
        <v>28950</v>
      </c>
      <c r="BA4348" s="10">
        <v>4.83</v>
      </c>
      <c r="BB4348" s="49" t="str">
        <f t="shared" si="477"/>
        <v>Normal</v>
      </c>
    </row>
    <row r="4349" spans="18:54" ht="15.5" x14ac:dyDescent="0.35">
      <c r="R4349" s="7" t="s">
        <v>6739</v>
      </c>
      <c r="S4349" s="10" t="s">
        <v>7774</v>
      </c>
      <c r="T4349" s="16" t="s">
        <v>6474</v>
      </c>
      <c r="X4349" s="27">
        <v>1</v>
      </c>
      <c r="Y4349" s="25">
        <f t="shared" si="471"/>
        <v>1</v>
      </c>
      <c r="AB4349" s="10" t="s">
        <v>2382</v>
      </c>
      <c r="AC4349" s="7" t="s">
        <v>2380</v>
      </c>
      <c r="AF4349" s="25" t="str">
        <f t="shared" si="472"/>
        <v>Yes</v>
      </c>
      <c r="AG4349" s="36" t="str">
        <f t="shared" si="473"/>
        <v>No</v>
      </c>
      <c r="AJ4349" s="25">
        <v>42.13</v>
      </c>
      <c r="AL4349" s="33" t="str">
        <f t="shared" si="474"/>
        <v>Obesity</v>
      </c>
      <c r="AO4349" s="42">
        <v>2003</v>
      </c>
      <c r="AP4349" s="30" t="s">
        <v>20</v>
      </c>
      <c r="AQ4349" s="7">
        <v>1</v>
      </c>
      <c r="AS4349" s="33" t="str">
        <f t="shared" si="470"/>
        <v>01-09-2003</v>
      </c>
      <c r="AU4349" s="10" t="s">
        <v>8514</v>
      </c>
      <c r="AV4349" s="33">
        <f t="shared" si="475"/>
        <v>19</v>
      </c>
      <c r="AX4349" s="53">
        <v>28998.68</v>
      </c>
      <c r="AY4349" s="50">
        <f t="shared" si="476"/>
        <v>28999</v>
      </c>
      <c r="BA4349" s="10">
        <v>5.72</v>
      </c>
      <c r="BB4349" s="50" t="str">
        <f t="shared" si="477"/>
        <v>Prediabetes</v>
      </c>
    </row>
    <row r="4350" spans="18:54" ht="15.5" x14ac:dyDescent="0.35">
      <c r="R4350" s="7" t="s">
        <v>6739</v>
      </c>
      <c r="S4350" s="10" t="s">
        <v>8063</v>
      </c>
      <c r="T4350" s="16" t="s">
        <v>6475</v>
      </c>
      <c r="X4350" s="27">
        <v>1</v>
      </c>
      <c r="Y4350" s="25">
        <f t="shared" si="471"/>
        <v>1</v>
      </c>
      <c r="AB4350" s="10" t="s">
        <v>2382</v>
      </c>
      <c r="AC4350" s="7" t="s">
        <v>2380</v>
      </c>
      <c r="AF4350" s="25" t="str">
        <f t="shared" si="472"/>
        <v>Yes</v>
      </c>
      <c r="AG4350" s="36" t="str">
        <f t="shared" si="473"/>
        <v>No</v>
      </c>
      <c r="AJ4350" s="25">
        <v>33.99</v>
      </c>
      <c r="AL4350" s="32" t="str">
        <f t="shared" si="474"/>
        <v>Obesity</v>
      </c>
      <c r="AO4350" s="41">
        <v>1992</v>
      </c>
      <c r="AP4350" s="29" t="s">
        <v>10</v>
      </c>
      <c r="AQ4350" s="7">
        <v>7</v>
      </c>
      <c r="AS4350" s="32" t="str">
        <f t="shared" si="470"/>
        <v>07-07-1992</v>
      </c>
      <c r="AU4350" s="10" t="s">
        <v>9760</v>
      </c>
      <c r="AV4350" s="32">
        <f t="shared" si="475"/>
        <v>30</v>
      </c>
      <c r="AX4350" s="53">
        <v>29007.82</v>
      </c>
      <c r="AY4350" s="51">
        <f t="shared" si="476"/>
        <v>29008</v>
      </c>
      <c r="BA4350" s="10">
        <v>4.83</v>
      </c>
      <c r="BB4350" s="51" t="str">
        <f t="shared" si="477"/>
        <v>Normal</v>
      </c>
    </row>
    <row r="4351" spans="18:54" ht="15.5" x14ac:dyDescent="0.35">
      <c r="R4351" s="7" t="s">
        <v>6739</v>
      </c>
      <c r="S4351" s="10" t="s">
        <v>8064</v>
      </c>
      <c r="T4351" s="16" t="s">
        <v>5104</v>
      </c>
      <c r="X4351" s="27">
        <v>1</v>
      </c>
      <c r="Y4351" s="25">
        <f t="shared" si="471"/>
        <v>1</v>
      </c>
      <c r="AB4351" s="10" t="s">
        <v>2382</v>
      </c>
      <c r="AC4351" s="7" t="s">
        <v>2380</v>
      </c>
      <c r="AF4351" s="25" t="str">
        <f t="shared" si="472"/>
        <v>Yes</v>
      </c>
      <c r="AG4351" s="36" t="str">
        <f t="shared" si="473"/>
        <v>No</v>
      </c>
      <c r="AJ4351" s="25">
        <v>28.594999999999999</v>
      </c>
      <c r="AL4351" s="33" t="str">
        <f t="shared" si="474"/>
        <v>Over weight</v>
      </c>
      <c r="AO4351" s="42">
        <v>1980</v>
      </c>
      <c r="AP4351" s="30" t="s">
        <v>10</v>
      </c>
      <c r="AQ4351" s="7">
        <v>14</v>
      </c>
      <c r="AS4351" s="33" t="str">
        <f t="shared" si="470"/>
        <v>14-07-1980</v>
      </c>
      <c r="AU4351" s="10" t="s">
        <v>10178</v>
      </c>
      <c r="AV4351" s="33">
        <f t="shared" si="475"/>
        <v>42</v>
      </c>
      <c r="AX4351" s="53">
        <v>29114.21</v>
      </c>
      <c r="AY4351" s="50">
        <f t="shared" si="476"/>
        <v>29114</v>
      </c>
      <c r="BA4351" s="10">
        <v>4.1399999999999997</v>
      </c>
      <c r="BB4351" s="50" t="str">
        <f t="shared" si="477"/>
        <v>Normal</v>
      </c>
    </row>
    <row r="4352" spans="18:54" ht="15.5" x14ac:dyDescent="0.35">
      <c r="R4352" s="7" t="s">
        <v>6739</v>
      </c>
      <c r="S4352" s="10" t="s">
        <v>6957</v>
      </c>
      <c r="T4352" s="16" t="s">
        <v>4829</v>
      </c>
      <c r="X4352" s="27">
        <v>1</v>
      </c>
      <c r="Y4352" s="25">
        <f t="shared" si="471"/>
        <v>1</v>
      </c>
      <c r="AB4352" s="10" t="s">
        <v>2382</v>
      </c>
      <c r="AC4352" s="7" t="s">
        <v>2380</v>
      </c>
      <c r="AF4352" s="25" t="str">
        <f t="shared" si="472"/>
        <v>Yes</v>
      </c>
      <c r="AG4352" s="36" t="str">
        <f t="shared" si="473"/>
        <v>No</v>
      </c>
      <c r="AJ4352" s="25">
        <v>20.8</v>
      </c>
      <c r="AL4352" s="32" t="str">
        <f t="shared" si="474"/>
        <v xml:space="preserve">Normal Weight 
</v>
      </c>
      <c r="AO4352" s="41">
        <v>1978</v>
      </c>
      <c r="AP4352" s="29" t="s">
        <v>15</v>
      </c>
      <c r="AQ4352" s="7">
        <v>29</v>
      </c>
      <c r="AS4352" s="32" t="str">
        <f t="shared" si="470"/>
        <v>29-11-1978</v>
      </c>
      <c r="AU4352" s="10" t="s">
        <v>9156</v>
      </c>
      <c r="AV4352" s="32">
        <f t="shared" si="475"/>
        <v>44</v>
      </c>
      <c r="AX4352" s="53">
        <v>29114.77</v>
      </c>
      <c r="AY4352" s="51">
        <f t="shared" si="476"/>
        <v>29115</v>
      </c>
      <c r="BA4352" s="10">
        <v>4.07</v>
      </c>
      <c r="BB4352" s="51" t="str">
        <f t="shared" si="477"/>
        <v>Normal</v>
      </c>
    </row>
    <row r="4353" spans="18:54" ht="15.5" x14ac:dyDescent="0.35">
      <c r="R4353" s="7" t="s">
        <v>6739</v>
      </c>
      <c r="S4353" s="10" t="s">
        <v>8065</v>
      </c>
      <c r="T4353" s="16" t="s">
        <v>6476</v>
      </c>
      <c r="X4353" s="27">
        <v>1</v>
      </c>
      <c r="Y4353" s="25">
        <f t="shared" si="471"/>
        <v>1</v>
      </c>
      <c r="AB4353" s="10" t="s">
        <v>2382</v>
      </c>
      <c r="AC4353" s="7" t="s">
        <v>2380</v>
      </c>
      <c r="AF4353" s="25" t="str">
        <f t="shared" si="472"/>
        <v>Yes</v>
      </c>
      <c r="AG4353" s="36" t="str">
        <f t="shared" si="473"/>
        <v>No</v>
      </c>
      <c r="AJ4353" s="25">
        <v>23.465</v>
      </c>
      <c r="AL4353" s="33" t="str">
        <f t="shared" si="474"/>
        <v xml:space="preserve">Normal Weight 
</v>
      </c>
      <c r="AO4353" s="42">
        <v>1961</v>
      </c>
      <c r="AP4353" s="30" t="s">
        <v>30</v>
      </c>
      <c r="AQ4353" s="7">
        <v>24</v>
      </c>
      <c r="AS4353" s="33" t="str">
        <f t="shared" si="470"/>
        <v>24-12-1961</v>
      </c>
      <c r="AU4353" s="10" t="s">
        <v>9838</v>
      </c>
      <c r="AV4353" s="33">
        <f t="shared" si="475"/>
        <v>61</v>
      </c>
      <c r="AX4353" s="53">
        <v>29141.360000000001</v>
      </c>
      <c r="AY4353" s="50">
        <f t="shared" si="476"/>
        <v>29141</v>
      </c>
      <c r="BA4353" s="10">
        <v>6.26</v>
      </c>
      <c r="BB4353" s="50" t="str">
        <f t="shared" si="477"/>
        <v>Prediabetes</v>
      </c>
    </row>
    <row r="4354" spans="18:54" ht="15.5" x14ac:dyDescent="0.35">
      <c r="R4354" s="7" t="s">
        <v>6739</v>
      </c>
      <c r="S4354" s="10" t="s">
        <v>7118</v>
      </c>
      <c r="T4354" s="16" t="s">
        <v>5020</v>
      </c>
      <c r="X4354" s="27" t="s">
        <v>2381</v>
      </c>
      <c r="Y4354" s="25">
        <f t="shared" si="471"/>
        <v>0</v>
      </c>
      <c r="AB4354" s="10" t="s">
        <v>2382</v>
      </c>
      <c r="AC4354" s="7" t="s">
        <v>2380</v>
      </c>
      <c r="AF4354" s="25" t="str">
        <f t="shared" si="472"/>
        <v>Yes</v>
      </c>
      <c r="AG4354" s="36" t="str">
        <f t="shared" si="473"/>
        <v>No</v>
      </c>
      <c r="AJ4354" s="25">
        <v>40.185000000000002</v>
      </c>
      <c r="AL4354" s="32" t="str">
        <f t="shared" si="474"/>
        <v>Obesity</v>
      </c>
      <c r="AO4354" s="41">
        <v>1976</v>
      </c>
      <c r="AP4354" s="29" t="s">
        <v>15</v>
      </c>
      <c r="AQ4354" s="7">
        <v>8</v>
      </c>
      <c r="AS4354" s="32" t="str">
        <f t="shared" si="470"/>
        <v>08-11-1976</v>
      </c>
      <c r="AU4354" s="10" t="s">
        <v>10179</v>
      </c>
      <c r="AV4354" s="32">
        <f t="shared" si="475"/>
        <v>46</v>
      </c>
      <c r="AX4354" s="53">
        <v>29160.39</v>
      </c>
      <c r="AY4354" s="51">
        <f t="shared" si="476"/>
        <v>29160</v>
      </c>
      <c r="BA4354" s="10">
        <v>5.88</v>
      </c>
      <c r="BB4354" s="51" t="str">
        <f t="shared" si="477"/>
        <v>Prediabetes</v>
      </c>
    </row>
    <row r="4355" spans="18:54" ht="15.5" x14ac:dyDescent="0.35">
      <c r="R4355" s="7" t="s">
        <v>6739</v>
      </c>
      <c r="S4355" s="10" t="s">
        <v>8066</v>
      </c>
      <c r="T4355" s="16" t="s">
        <v>6477</v>
      </c>
      <c r="X4355" s="27" t="s">
        <v>2381</v>
      </c>
      <c r="Y4355" s="25">
        <f t="shared" si="471"/>
        <v>0</v>
      </c>
      <c r="AB4355" s="10" t="s">
        <v>2382</v>
      </c>
      <c r="AC4355" s="7" t="s">
        <v>2380</v>
      </c>
      <c r="AF4355" s="25" t="str">
        <f t="shared" si="472"/>
        <v>Yes</v>
      </c>
      <c r="AG4355" s="36" t="str">
        <f t="shared" si="473"/>
        <v>No</v>
      </c>
      <c r="AJ4355" s="25">
        <v>21.89</v>
      </c>
      <c r="AL4355" s="33" t="str">
        <f t="shared" si="474"/>
        <v xml:space="preserve">Normal Weight 
</v>
      </c>
      <c r="AO4355" s="42">
        <v>1969</v>
      </c>
      <c r="AP4355" s="30" t="s">
        <v>10</v>
      </c>
      <c r="AQ4355" s="7">
        <v>9</v>
      </c>
      <c r="AS4355" s="33" t="str">
        <f t="shared" si="470"/>
        <v>09-07-1969</v>
      </c>
      <c r="AU4355" s="10" t="s">
        <v>10180</v>
      </c>
      <c r="AV4355" s="33">
        <f t="shared" si="475"/>
        <v>53</v>
      </c>
      <c r="AX4355" s="53">
        <v>29186.48</v>
      </c>
      <c r="AY4355" s="50">
        <f t="shared" si="476"/>
        <v>29186</v>
      </c>
      <c r="BA4355" s="10">
        <v>5.72</v>
      </c>
      <c r="BB4355" s="50" t="str">
        <f t="shared" si="477"/>
        <v>Prediabetes</v>
      </c>
    </row>
    <row r="4356" spans="18:54" ht="15.5" x14ac:dyDescent="0.35">
      <c r="R4356" s="7" t="s">
        <v>6740</v>
      </c>
      <c r="S4356" s="10" t="s">
        <v>8067</v>
      </c>
      <c r="T4356" s="16" t="s">
        <v>6478</v>
      </c>
      <c r="X4356" s="27">
        <v>2</v>
      </c>
      <c r="Y4356" s="25">
        <f t="shared" si="471"/>
        <v>2</v>
      </c>
      <c r="AB4356" s="10" t="s">
        <v>2382</v>
      </c>
      <c r="AC4356" s="7" t="s">
        <v>2380</v>
      </c>
      <c r="AF4356" s="25" t="str">
        <f t="shared" si="472"/>
        <v>Yes</v>
      </c>
      <c r="AG4356" s="36" t="str">
        <f t="shared" si="473"/>
        <v>No</v>
      </c>
      <c r="AJ4356" s="25">
        <v>29.34</v>
      </c>
      <c r="AL4356" s="32" t="str">
        <f t="shared" si="474"/>
        <v>Over weight</v>
      </c>
      <c r="AO4356" s="41">
        <v>1978</v>
      </c>
      <c r="AP4356" s="29" t="s">
        <v>10</v>
      </c>
      <c r="AQ4356" s="7">
        <v>21</v>
      </c>
      <c r="AS4356" s="32" t="str">
        <f t="shared" si="470"/>
        <v>21-07-1978</v>
      </c>
      <c r="AU4356" s="10" t="s">
        <v>10181</v>
      </c>
      <c r="AV4356" s="32">
        <f t="shared" si="475"/>
        <v>44</v>
      </c>
      <c r="AX4356" s="53">
        <v>29227.599999999999</v>
      </c>
      <c r="AY4356" s="49">
        <f t="shared" si="476"/>
        <v>29228</v>
      </c>
      <c r="BA4356" s="10">
        <v>6.09</v>
      </c>
      <c r="BB4356" s="49" t="str">
        <f t="shared" si="477"/>
        <v>Prediabetes</v>
      </c>
    </row>
    <row r="4357" spans="18:54" ht="15.5" x14ac:dyDescent="0.35">
      <c r="R4357" s="7" t="s">
        <v>6739</v>
      </c>
      <c r="S4357" s="10" t="s">
        <v>8068</v>
      </c>
      <c r="T4357" s="16" t="s">
        <v>6479</v>
      </c>
      <c r="X4357" s="27" t="s">
        <v>2381</v>
      </c>
      <c r="Y4357" s="25">
        <f t="shared" si="471"/>
        <v>0</v>
      </c>
      <c r="AB4357" s="10" t="s">
        <v>2382</v>
      </c>
      <c r="AC4357" s="7" t="s">
        <v>2380</v>
      </c>
      <c r="AF4357" s="25" t="str">
        <f t="shared" si="472"/>
        <v>Yes</v>
      </c>
      <c r="AG4357" s="36" t="str">
        <f t="shared" si="473"/>
        <v>No</v>
      </c>
      <c r="AJ4357" s="25">
        <v>22.61</v>
      </c>
      <c r="AL4357" s="33" t="str">
        <f t="shared" si="474"/>
        <v xml:space="preserve">Normal Weight 
</v>
      </c>
      <c r="AO4357" s="42">
        <v>1958</v>
      </c>
      <c r="AP4357" s="30" t="s">
        <v>18</v>
      </c>
      <c r="AQ4357" s="7">
        <v>5</v>
      </c>
      <c r="AS4357" s="33" t="str">
        <f t="shared" si="470"/>
        <v>05-06-1958</v>
      </c>
      <c r="AU4357" s="10" t="s">
        <v>10182</v>
      </c>
      <c r="AV4357" s="33">
        <f t="shared" si="475"/>
        <v>65</v>
      </c>
      <c r="AX4357" s="53">
        <v>29330.98</v>
      </c>
      <c r="AY4357" s="50">
        <f t="shared" si="476"/>
        <v>29331</v>
      </c>
      <c r="BA4357" s="10">
        <v>4.25</v>
      </c>
      <c r="BB4357" s="50" t="str">
        <f t="shared" si="477"/>
        <v>Normal</v>
      </c>
    </row>
    <row r="4358" spans="18:54" ht="15.5" x14ac:dyDescent="0.35">
      <c r="R4358" s="7" t="s">
        <v>6739</v>
      </c>
      <c r="S4358" s="10" t="s">
        <v>7139</v>
      </c>
      <c r="T4358" s="16" t="s">
        <v>6480</v>
      </c>
      <c r="X4358" s="27" t="s">
        <v>2381</v>
      </c>
      <c r="Y4358" s="25">
        <f t="shared" si="471"/>
        <v>0</v>
      </c>
      <c r="AB4358" s="10" t="s">
        <v>2382</v>
      </c>
      <c r="AC4358" s="7" t="s">
        <v>2380</v>
      </c>
      <c r="AF4358" s="25" t="str">
        <f t="shared" si="472"/>
        <v>Yes</v>
      </c>
      <c r="AG4358" s="36" t="str">
        <f t="shared" si="473"/>
        <v>No</v>
      </c>
      <c r="AJ4358" s="25">
        <v>22.23</v>
      </c>
      <c r="AL4358" s="32" t="str">
        <f t="shared" si="474"/>
        <v xml:space="preserve">Normal Weight 
</v>
      </c>
      <c r="AO4358" s="41">
        <v>1985</v>
      </c>
      <c r="AP4358" s="29" t="s">
        <v>15</v>
      </c>
      <c r="AQ4358" s="7">
        <v>7</v>
      </c>
      <c r="AS4358" s="32" t="str">
        <f t="shared" si="470"/>
        <v>07-11-1985</v>
      </c>
      <c r="AU4358" s="10" t="s">
        <v>10183</v>
      </c>
      <c r="AV4358" s="32">
        <f t="shared" si="475"/>
        <v>37</v>
      </c>
      <c r="AX4358" s="53">
        <v>29352.560000000001</v>
      </c>
      <c r="AY4358" s="51">
        <f t="shared" si="476"/>
        <v>29353</v>
      </c>
      <c r="BA4358" s="10">
        <v>6.09</v>
      </c>
      <c r="BB4358" s="51" t="str">
        <f t="shared" si="477"/>
        <v>Prediabetes</v>
      </c>
    </row>
    <row r="4359" spans="18:54" ht="15.5" x14ac:dyDescent="0.35">
      <c r="R4359" s="7" t="s">
        <v>6739</v>
      </c>
      <c r="S4359" s="10" t="s">
        <v>8069</v>
      </c>
      <c r="T4359" s="16" t="s">
        <v>6481</v>
      </c>
      <c r="X4359" s="27" t="s">
        <v>2381</v>
      </c>
      <c r="Y4359" s="25">
        <f t="shared" si="471"/>
        <v>0</v>
      </c>
      <c r="AB4359" s="10" t="s">
        <v>2380</v>
      </c>
      <c r="AC4359" s="7" t="s">
        <v>2380</v>
      </c>
      <c r="AF4359" s="25" t="str">
        <f t="shared" si="472"/>
        <v>No</v>
      </c>
      <c r="AG4359" s="36" t="str">
        <f t="shared" si="473"/>
        <v>No</v>
      </c>
      <c r="AJ4359" s="25">
        <v>33.4</v>
      </c>
      <c r="AL4359" s="33" t="str">
        <f t="shared" si="474"/>
        <v>Obesity</v>
      </c>
      <c r="AO4359" s="42">
        <v>1987</v>
      </c>
      <c r="AP4359" s="30" t="s">
        <v>10</v>
      </c>
      <c r="AQ4359" s="7">
        <v>16</v>
      </c>
      <c r="AS4359" s="33" t="str">
        <f t="shared" si="470"/>
        <v>16-07-1987</v>
      </c>
      <c r="AU4359" s="10" t="s">
        <v>10184</v>
      </c>
      <c r="AV4359" s="33">
        <f t="shared" si="475"/>
        <v>35</v>
      </c>
      <c r="AX4359" s="53">
        <v>29443.59</v>
      </c>
      <c r="AY4359" s="50">
        <f t="shared" si="476"/>
        <v>29444</v>
      </c>
      <c r="BA4359" s="10">
        <v>5.51</v>
      </c>
      <c r="BB4359" s="50" t="str">
        <f t="shared" si="477"/>
        <v>Normal</v>
      </c>
    </row>
    <row r="4360" spans="18:54" ht="15.5" x14ac:dyDescent="0.35">
      <c r="R4360" s="7" t="s">
        <v>6739</v>
      </c>
      <c r="S4360" s="10" t="s">
        <v>8070</v>
      </c>
      <c r="T4360" s="16" t="s">
        <v>5913</v>
      </c>
      <c r="X4360" s="27" t="s">
        <v>2381</v>
      </c>
      <c r="Y4360" s="25">
        <f t="shared" si="471"/>
        <v>0</v>
      </c>
      <c r="AB4360" s="10" t="s">
        <v>2380</v>
      </c>
      <c r="AC4360" s="7" t="s">
        <v>2380</v>
      </c>
      <c r="AF4360" s="25" t="str">
        <f t="shared" si="472"/>
        <v>No</v>
      </c>
      <c r="AG4360" s="36" t="str">
        <f t="shared" si="473"/>
        <v>No</v>
      </c>
      <c r="AJ4360" s="25">
        <v>33.11</v>
      </c>
      <c r="AL4360" s="32" t="str">
        <f t="shared" si="474"/>
        <v>Obesity</v>
      </c>
      <c r="AO4360" s="41">
        <v>1959</v>
      </c>
      <c r="AP4360" s="29" t="s">
        <v>37</v>
      </c>
      <c r="AQ4360" s="7">
        <v>20</v>
      </c>
      <c r="AS4360" s="32" t="str">
        <f t="shared" si="470"/>
        <v>20-10-1959</v>
      </c>
      <c r="AU4360" s="10" t="s">
        <v>10185</v>
      </c>
      <c r="AV4360" s="32">
        <f t="shared" si="475"/>
        <v>63</v>
      </c>
      <c r="AX4360" s="53">
        <v>29523.17</v>
      </c>
      <c r="AY4360" s="51">
        <f t="shared" si="476"/>
        <v>29523</v>
      </c>
      <c r="BA4360" s="10">
        <v>5.63</v>
      </c>
      <c r="BB4360" s="51" t="str">
        <f t="shared" si="477"/>
        <v>Normal</v>
      </c>
    </row>
    <row r="4361" spans="18:54" ht="15.5" x14ac:dyDescent="0.35">
      <c r="R4361" s="7" t="s">
        <v>6739</v>
      </c>
      <c r="S4361" s="10" t="s">
        <v>6801</v>
      </c>
      <c r="T4361" s="16" t="s">
        <v>6482</v>
      </c>
      <c r="X4361" s="27" t="s">
        <v>2381</v>
      </c>
      <c r="Y4361" s="25">
        <f t="shared" si="471"/>
        <v>0</v>
      </c>
      <c r="AB4361" s="10" t="s">
        <v>2382</v>
      </c>
      <c r="AC4361" s="7" t="s">
        <v>2380</v>
      </c>
      <c r="AF4361" s="25" t="str">
        <f t="shared" si="472"/>
        <v>Yes</v>
      </c>
      <c r="AG4361" s="36" t="str">
        <f t="shared" si="473"/>
        <v>No</v>
      </c>
      <c r="AJ4361" s="25">
        <v>16.815000000000001</v>
      </c>
      <c r="AL4361" s="33" t="str">
        <f t="shared" si="474"/>
        <v>Under weight</v>
      </c>
      <c r="AO4361" s="42">
        <v>1975</v>
      </c>
      <c r="AP4361" s="30" t="s">
        <v>15</v>
      </c>
      <c r="AQ4361" s="7">
        <v>3</v>
      </c>
      <c r="AS4361" s="33" t="str">
        <f t="shared" si="470"/>
        <v>03-11-1975</v>
      </c>
      <c r="AU4361" s="10" t="s">
        <v>10186</v>
      </c>
      <c r="AV4361" s="33">
        <f t="shared" si="475"/>
        <v>47</v>
      </c>
      <c r="AX4361" s="53">
        <v>29583.8</v>
      </c>
      <c r="AY4361" s="50">
        <f t="shared" si="476"/>
        <v>29584</v>
      </c>
      <c r="BA4361" s="10">
        <v>5.29</v>
      </c>
      <c r="BB4361" s="50" t="str">
        <f t="shared" si="477"/>
        <v>Normal</v>
      </c>
    </row>
    <row r="4362" spans="18:54" ht="15.5" x14ac:dyDescent="0.35">
      <c r="R4362" s="7" t="s">
        <v>6742</v>
      </c>
      <c r="S4362" s="10" t="s">
        <v>8353</v>
      </c>
      <c r="T4362" s="16" t="s">
        <v>5128</v>
      </c>
      <c r="X4362" s="27">
        <v>1</v>
      </c>
      <c r="Y4362" s="25">
        <f t="shared" si="471"/>
        <v>1</v>
      </c>
      <c r="AB4362" s="10" t="s">
        <v>2380</v>
      </c>
      <c r="AC4362" s="7" t="s">
        <v>2380</v>
      </c>
      <c r="AF4362" s="25" t="str">
        <f t="shared" si="472"/>
        <v>No</v>
      </c>
      <c r="AG4362" s="36" t="str">
        <f t="shared" si="473"/>
        <v>No</v>
      </c>
      <c r="AJ4362" s="25">
        <v>25.61</v>
      </c>
      <c r="AL4362" s="32" t="str">
        <f t="shared" si="474"/>
        <v>Over weight</v>
      </c>
      <c r="AO4362" s="41">
        <v>1993</v>
      </c>
      <c r="AP4362" s="29" t="s">
        <v>10</v>
      </c>
      <c r="AQ4362" s="7">
        <v>27</v>
      </c>
      <c r="AS4362" s="32" t="str">
        <f t="shared" si="470"/>
        <v>27-07-1993</v>
      </c>
      <c r="AU4362" s="10" t="s">
        <v>10187</v>
      </c>
      <c r="AV4362" s="32">
        <f t="shared" si="475"/>
        <v>29</v>
      </c>
      <c r="AX4362" s="53">
        <v>29622.69</v>
      </c>
      <c r="AY4362" s="51">
        <f t="shared" si="476"/>
        <v>29623</v>
      </c>
      <c r="BA4362" s="10">
        <v>4</v>
      </c>
      <c r="BB4362" s="51" t="str">
        <f t="shared" si="477"/>
        <v>Normal</v>
      </c>
    </row>
    <row r="4363" spans="18:54" ht="15.5" x14ac:dyDescent="0.35">
      <c r="R4363" s="7" t="s">
        <v>6739</v>
      </c>
      <c r="S4363" s="10" t="s">
        <v>8071</v>
      </c>
      <c r="T4363" s="16" t="s">
        <v>6483</v>
      </c>
      <c r="X4363" s="27" t="s">
        <v>2381</v>
      </c>
      <c r="Y4363" s="25">
        <f t="shared" si="471"/>
        <v>0</v>
      </c>
      <c r="AB4363" s="10" t="s">
        <v>2380</v>
      </c>
      <c r="AC4363" s="7" t="s">
        <v>2380</v>
      </c>
      <c r="AF4363" s="25" t="str">
        <f t="shared" si="472"/>
        <v>No</v>
      </c>
      <c r="AG4363" s="36" t="str">
        <f t="shared" si="473"/>
        <v>No</v>
      </c>
      <c r="AJ4363" s="25">
        <v>25.8</v>
      </c>
      <c r="AL4363" s="33" t="str">
        <f t="shared" si="474"/>
        <v>Over weight</v>
      </c>
      <c r="AO4363" s="42">
        <v>1973</v>
      </c>
      <c r="AP4363" s="30" t="s">
        <v>35</v>
      </c>
      <c r="AQ4363" s="7">
        <v>23</v>
      </c>
      <c r="AS4363" s="33" t="str">
        <f t="shared" si="470"/>
        <v>23-08-1973</v>
      </c>
      <c r="AU4363" s="10" t="s">
        <v>10188</v>
      </c>
      <c r="AV4363" s="33">
        <f t="shared" si="475"/>
        <v>49</v>
      </c>
      <c r="AX4363" s="53">
        <v>29757.69</v>
      </c>
      <c r="AY4363" s="50">
        <f t="shared" si="476"/>
        <v>29758</v>
      </c>
      <c r="BA4363" s="10">
        <v>5.49</v>
      </c>
      <c r="BB4363" s="50" t="str">
        <f t="shared" si="477"/>
        <v>Normal</v>
      </c>
    </row>
    <row r="4364" spans="18:54" ht="15.5" x14ac:dyDescent="0.35">
      <c r="R4364" s="7" t="s">
        <v>6740</v>
      </c>
      <c r="S4364" s="10" t="s">
        <v>8072</v>
      </c>
      <c r="T4364" s="16" t="s">
        <v>6484</v>
      </c>
      <c r="X4364" s="27" t="s">
        <v>2381</v>
      </c>
      <c r="Y4364" s="25">
        <f t="shared" si="471"/>
        <v>0</v>
      </c>
      <c r="AB4364" s="10" t="s">
        <v>2380</v>
      </c>
      <c r="AC4364" s="7" t="s">
        <v>2380</v>
      </c>
      <c r="AF4364" s="25" t="str">
        <f t="shared" si="472"/>
        <v>No</v>
      </c>
      <c r="AG4364" s="36" t="str">
        <f t="shared" si="473"/>
        <v>No</v>
      </c>
      <c r="AJ4364" s="25">
        <v>27.39</v>
      </c>
      <c r="AL4364" s="32" t="str">
        <f t="shared" si="474"/>
        <v>Over weight</v>
      </c>
      <c r="AO4364" s="41">
        <v>1998</v>
      </c>
      <c r="AP4364" s="29" t="s">
        <v>18</v>
      </c>
      <c r="AQ4364" s="7">
        <v>20</v>
      </c>
      <c r="AS4364" s="32" t="str">
        <f t="shared" si="470"/>
        <v>20-06-1998</v>
      </c>
      <c r="AU4364" s="10" t="s">
        <v>8603</v>
      </c>
      <c r="AV4364" s="32">
        <f t="shared" si="475"/>
        <v>24</v>
      </c>
      <c r="AX4364" s="53">
        <v>29760.6</v>
      </c>
      <c r="AY4364" s="49">
        <f t="shared" si="476"/>
        <v>29761</v>
      </c>
      <c r="BA4364" s="10">
        <v>5.34</v>
      </c>
      <c r="BB4364" s="49" t="str">
        <f t="shared" si="477"/>
        <v>Normal</v>
      </c>
    </row>
    <row r="4365" spans="18:54" ht="15.5" x14ac:dyDescent="0.35">
      <c r="R4365" s="7" t="s">
        <v>6740</v>
      </c>
      <c r="S4365" s="10" t="s">
        <v>8073</v>
      </c>
      <c r="T4365" s="16" t="s">
        <v>6485</v>
      </c>
      <c r="X4365" s="27">
        <v>1</v>
      </c>
      <c r="Y4365" s="25">
        <f t="shared" si="471"/>
        <v>1</v>
      </c>
      <c r="AB4365" s="10" t="s">
        <v>2380</v>
      </c>
      <c r="AC4365" s="7" t="s">
        <v>2380</v>
      </c>
      <c r="AF4365" s="25" t="str">
        <f t="shared" si="472"/>
        <v>No</v>
      </c>
      <c r="AG4365" s="36" t="str">
        <f t="shared" si="473"/>
        <v>No</v>
      </c>
      <c r="AJ4365" s="25">
        <v>17.03</v>
      </c>
      <c r="AL4365" s="33" t="str">
        <f t="shared" si="474"/>
        <v>Under weight</v>
      </c>
      <c r="AO4365" s="42">
        <v>1981</v>
      </c>
      <c r="AP4365" s="30" t="s">
        <v>35</v>
      </c>
      <c r="AQ4365" s="7">
        <v>13</v>
      </c>
      <c r="AS4365" s="33" t="str">
        <f t="shared" si="470"/>
        <v>13-08-1981</v>
      </c>
      <c r="AU4365" s="10" t="s">
        <v>10189</v>
      </c>
      <c r="AV4365" s="33">
        <f t="shared" si="475"/>
        <v>41</v>
      </c>
      <c r="AX4365" s="53">
        <v>29816.639999999999</v>
      </c>
      <c r="AY4365" s="50">
        <f t="shared" si="476"/>
        <v>29817</v>
      </c>
      <c r="BA4365" s="10">
        <v>4.12</v>
      </c>
      <c r="BB4365" s="50" t="str">
        <f t="shared" si="477"/>
        <v>Normal</v>
      </c>
    </row>
    <row r="4366" spans="18:54" ht="15.5" x14ac:dyDescent="0.35">
      <c r="R4366" s="7" t="s">
        <v>6740</v>
      </c>
      <c r="S4366" s="10" t="s">
        <v>6984</v>
      </c>
      <c r="T4366" s="16" t="s">
        <v>6486</v>
      </c>
      <c r="X4366" s="27" t="s">
        <v>2381</v>
      </c>
      <c r="Y4366" s="25">
        <f t="shared" si="471"/>
        <v>0</v>
      </c>
      <c r="AB4366" s="10" t="s">
        <v>2382</v>
      </c>
      <c r="AC4366" s="7" t="s">
        <v>2380</v>
      </c>
      <c r="AF4366" s="25" t="str">
        <f t="shared" si="472"/>
        <v>Yes</v>
      </c>
      <c r="AG4366" s="36" t="str">
        <f t="shared" si="473"/>
        <v>No</v>
      </c>
      <c r="AJ4366" s="25">
        <v>23.75</v>
      </c>
      <c r="AL4366" s="32" t="str">
        <f t="shared" si="474"/>
        <v xml:space="preserve">Normal Weight 
</v>
      </c>
      <c r="AO4366" s="41">
        <v>1982</v>
      </c>
      <c r="AP4366" s="29" t="s">
        <v>37</v>
      </c>
      <c r="AQ4366" s="7">
        <v>29</v>
      </c>
      <c r="AS4366" s="32" t="str">
        <f t="shared" si="470"/>
        <v>29-10-1982</v>
      </c>
      <c r="AU4366" s="10" t="s">
        <v>10190</v>
      </c>
      <c r="AV4366" s="32">
        <f t="shared" si="475"/>
        <v>40</v>
      </c>
      <c r="AX4366" s="53">
        <v>29818.76</v>
      </c>
      <c r="AY4366" s="51">
        <f t="shared" si="476"/>
        <v>29819</v>
      </c>
      <c r="BA4366" s="10">
        <v>5.49</v>
      </c>
      <c r="BB4366" s="51" t="str">
        <f t="shared" si="477"/>
        <v>Normal</v>
      </c>
    </row>
    <row r="4367" spans="18:54" ht="15.5" x14ac:dyDescent="0.35">
      <c r="R4367" s="7" t="s">
        <v>6740</v>
      </c>
      <c r="S4367" s="10" t="s">
        <v>6919</v>
      </c>
      <c r="T4367" s="16" t="s">
        <v>6487</v>
      </c>
      <c r="X4367" s="27">
        <v>1</v>
      </c>
      <c r="Y4367" s="25">
        <f t="shared" si="471"/>
        <v>1</v>
      </c>
      <c r="AB4367" s="10" t="s">
        <v>2382</v>
      </c>
      <c r="AC4367" s="7" t="s">
        <v>2380</v>
      </c>
      <c r="AF4367" s="25" t="str">
        <f t="shared" si="472"/>
        <v>Yes</v>
      </c>
      <c r="AG4367" s="36" t="str">
        <f t="shared" si="473"/>
        <v>No</v>
      </c>
      <c r="AJ4367" s="25">
        <v>26.03</v>
      </c>
      <c r="AL4367" s="33" t="str">
        <f t="shared" si="474"/>
        <v>Over weight</v>
      </c>
      <c r="AO4367" s="42">
        <v>1989</v>
      </c>
      <c r="AP4367" s="30" t="s">
        <v>30</v>
      </c>
      <c r="AQ4367" s="7">
        <v>30</v>
      </c>
      <c r="AS4367" s="33" t="str">
        <f t="shared" si="470"/>
        <v>30-12-1989</v>
      </c>
      <c r="AU4367" s="10" t="s">
        <v>10191</v>
      </c>
      <c r="AV4367" s="33">
        <f t="shared" si="475"/>
        <v>33</v>
      </c>
      <c r="AX4367" s="53">
        <v>29852.48</v>
      </c>
      <c r="AY4367" s="50">
        <f t="shared" si="476"/>
        <v>29852</v>
      </c>
      <c r="BA4367" s="10">
        <v>5.1100000000000003</v>
      </c>
      <c r="BB4367" s="50" t="str">
        <f t="shared" si="477"/>
        <v>Normal</v>
      </c>
    </row>
    <row r="4368" spans="18:54" ht="15.5" x14ac:dyDescent="0.35">
      <c r="R4368" s="7" t="s">
        <v>6739</v>
      </c>
      <c r="S4368" s="10" t="s">
        <v>8074</v>
      </c>
      <c r="T4368" s="16" t="s">
        <v>5683</v>
      </c>
      <c r="X4368" s="27" t="s">
        <v>2381</v>
      </c>
      <c r="Y4368" s="25">
        <f t="shared" si="471"/>
        <v>0</v>
      </c>
      <c r="AB4368" s="10" t="s">
        <v>2380</v>
      </c>
      <c r="AC4368" s="7" t="s">
        <v>2380</v>
      </c>
      <c r="AF4368" s="25" t="str">
        <f t="shared" si="472"/>
        <v>No</v>
      </c>
      <c r="AG4368" s="36" t="str">
        <f t="shared" si="473"/>
        <v>No</v>
      </c>
      <c r="AJ4368" s="25">
        <v>16.079999999999998</v>
      </c>
      <c r="AL4368" s="32" t="str">
        <f t="shared" si="474"/>
        <v>Under weight</v>
      </c>
      <c r="AO4368" s="41">
        <v>1975</v>
      </c>
      <c r="AP4368" s="29" t="s">
        <v>35</v>
      </c>
      <c r="AQ4368" s="7">
        <v>19</v>
      </c>
      <c r="AS4368" s="32" t="str">
        <f t="shared" si="470"/>
        <v>19-08-1975</v>
      </c>
      <c r="AU4368" s="10" t="s">
        <v>10192</v>
      </c>
      <c r="AV4368" s="32">
        <f t="shared" si="475"/>
        <v>47</v>
      </c>
      <c r="AX4368" s="53">
        <v>29899.25</v>
      </c>
      <c r="AY4368" s="51">
        <f t="shared" si="476"/>
        <v>29899</v>
      </c>
      <c r="BA4368" s="10">
        <v>5.94</v>
      </c>
      <c r="BB4368" s="51" t="str">
        <f t="shared" si="477"/>
        <v>Prediabetes</v>
      </c>
    </row>
    <row r="4369" spans="18:54" ht="15.5" x14ac:dyDescent="0.35">
      <c r="R4369" s="7" t="s">
        <v>6740</v>
      </c>
      <c r="S4369" s="10" t="s">
        <v>8075</v>
      </c>
      <c r="T4369" s="16" t="s">
        <v>6488</v>
      </c>
      <c r="X4369" s="27" t="s">
        <v>2381</v>
      </c>
      <c r="Y4369" s="25">
        <f t="shared" si="471"/>
        <v>0</v>
      </c>
      <c r="AB4369" s="10" t="s">
        <v>2380</v>
      </c>
      <c r="AC4369" s="7" t="s">
        <v>2380</v>
      </c>
      <c r="AF4369" s="25" t="str">
        <f t="shared" si="472"/>
        <v>No</v>
      </c>
      <c r="AG4369" s="36" t="str">
        <f t="shared" si="473"/>
        <v>No</v>
      </c>
      <c r="AJ4369" s="25">
        <v>30.875</v>
      </c>
      <c r="AL4369" s="33" t="str">
        <f t="shared" si="474"/>
        <v>Obesity</v>
      </c>
      <c r="AO4369" s="42">
        <v>1988</v>
      </c>
      <c r="AP4369" s="30" t="s">
        <v>30</v>
      </c>
      <c r="AQ4369" s="7">
        <v>30</v>
      </c>
      <c r="AS4369" s="33" t="str">
        <f t="shared" si="470"/>
        <v>30-12-1988</v>
      </c>
      <c r="AU4369" s="10" t="s">
        <v>10193</v>
      </c>
      <c r="AV4369" s="33">
        <f t="shared" si="475"/>
        <v>34</v>
      </c>
      <c r="AX4369" s="53">
        <v>29929.56</v>
      </c>
      <c r="AY4369" s="50">
        <f t="shared" si="476"/>
        <v>29930</v>
      </c>
      <c r="BA4369" s="10">
        <v>5.54</v>
      </c>
      <c r="BB4369" s="50" t="str">
        <f t="shared" si="477"/>
        <v>Normal</v>
      </c>
    </row>
    <row r="4370" spans="18:54" ht="15.5" x14ac:dyDescent="0.35">
      <c r="R4370" s="7" t="s">
        <v>6739</v>
      </c>
      <c r="S4370" s="10" t="s">
        <v>8076</v>
      </c>
      <c r="T4370" s="16" t="s">
        <v>6489</v>
      </c>
      <c r="X4370" s="27" t="s">
        <v>2381</v>
      </c>
      <c r="Y4370" s="25">
        <f t="shared" si="471"/>
        <v>0</v>
      </c>
      <c r="AB4370" s="10" t="s">
        <v>2380</v>
      </c>
      <c r="AC4370" s="7" t="s">
        <v>2380</v>
      </c>
      <c r="AF4370" s="25" t="str">
        <f t="shared" si="472"/>
        <v>No</v>
      </c>
      <c r="AG4370" s="36" t="str">
        <f t="shared" si="473"/>
        <v>No</v>
      </c>
      <c r="AJ4370" s="25">
        <v>31.79</v>
      </c>
      <c r="AL4370" s="32" t="str">
        <f t="shared" si="474"/>
        <v>Obesity</v>
      </c>
      <c r="AO4370" s="41">
        <v>1976</v>
      </c>
      <c r="AP4370" s="29" t="s">
        <v>18</v>
      </c>
      <c r="AQ4370" s="7">
        <v>12</v>
      </c>
      <c r="AS4370" s="32" t="str">
        <f t="shared" si="470"/>
        <v>12-06-1976</v>
      </c>
      <c r="AU4370" s="10" t="s">
        <v>9327</v>
      </c>
      <c r="AV4370" s="32">
        <f t="shared" si="475"/>
        <v>46</v>
      </c>
      <c r="AX4370" s="53">
        <v>29933.75</v>
      </c>
      <c r="AY4370" s="51">
        <f t="shared" si="476"/>
        <v>29934</v>
      </c>
      <c r="BA4370" s="10">
        <v>7.09</v>
      </c>
      <c r="BB4370" s="51" t="str">
        <f t="shared" si="477"/>
        <v>Diabetes</v>
      </c>
    </row>
    <row r="4371" spans="18:54" ht="15.5" x14ac:dyDescent="0.35">
      <c r="R4371" s="7" t="s">
        <v>6740</v>
      </c>
      <c r="S4371" s="10" t="s">
        <v>8030</v>
      </c>
      <c r="T4371" s="16" t="s">
        <v>6490</v>
      </c>
      <c r="X4371" s="27">
        <v>1</v>
      </c>
      <c r="Y4371" s="25">
        <f t="shared" si="471"/>
        <v>1</v>
      </c>
      <c r="AB4371" s="10" t="s">
        <v>2382</v>
      </c>
      <c r="AC4371" s="7" t="s">
        <v>2380</v>
      </c>
      <c r="AF4371" s="25" t="str">
        <f t="shared" si="472"/>
        <v>Yes</v>
      </c>
      <c r="AG4371" s="36" t="str">
        <f t="shared" si="473"/>
        <v>No</v>
      </c>
      <c r="AJ4371" s="25">
        <v>28.48</v>
      </c>
      <c r="AL4371" s="33" t="str">
        <f t="shared" si="474"/>
        <v>Over weight</v>
      </c>
      <c r="AO4371" s="42">
        <v>1991</v>
      </c>
      <c r="AP4371" s="30" t="s">
        <v>37</v>
      </c>
      <c r="AQ4371" s="7">
        <v>5</v>
      </c>
      <c r="AS4371" s="33" t="str">
        <f t="shared" si="470"/>
        <v>05-10-1991</v>
      </c>
      <c r="AU4371" s="10" t="s">
        <v>10194</v>
      </c>
      <c r="AV4371" s="33">
        <f t="shared" si="475"/>
        <v>31</v>
      </c>
      <c r="AX4371" s="53">
        <v>29969.67</v>
      </c>
      <c r="AY4371" s="50">
        <f t="shared" si="476"/>
        <v>29970</v>
      </c>
      <c r="BA4371" s="10">
        <v>6.22</v>
      </c>
      <c r="BB4371" s="50" t="str">
        <f t="shared" si="477"/>
        <v>Prediabetes</v>
      </c>
    </row>
    <row r="4372" spans="18:54" ht="15.5" x14ac:dyDescent="0.35">
      <c r="R4372" s="7" t="s">
        <v>6739</v>
      </c>
      <c r="S4372" s="10" t="s">
        <v>8077</v>
      </c>
      <c r="T4372" s="16" t="s">
        <v>6491</v>
      </c>
      <c r="X4372" s="27">
        <v>1</v>
      </c>
      <c r="Y4372" s="25">
        <f t="shared" si="471"/>
        <v>1</v>
      </c>
      <c r="AB4372" s="10" t="s">
        <v>2380</v>
      </c>
      <c r="AC4372" s="7" t="s">
        <v>2380</v>
      </c>
      <c r="AF4372" s="25" t="str">
        <f t="shared" si="472"/>
        <v>No</v>
      </c>
      <c r="AG4372" s="36" t="str">
        <f t="shared" si="473"/>
        <v>No</v>
      </c>
      <c r="AJ4372" s="25">
        <v>26.6</v>
      </c>
      <c r="AL4372" s="32" t="str">
        <f t="shared" si="474"/>
        <v>Over weight</v>
      </c>
      <c r="AO4372" s="41">
        <v>1981</v>
      </c>
      <c r="AP4372" s="29" t="s">
        <v>35</v>
      </c>
      <c r="AQ4372" s="7">
        <v>4</v>
      </c>
      <c r="AS4372" s="32" t="str">
        <f t="shared" si="470"/>
        <v>04-08-1981</v>
      </c>
      <c r="AU4372" s="10" t="s">
        <v>9197</v>
      </c>
      <c r="AV4372" s="32">
        <f t="shared" si="475"/>
        <v>41</v>
      </c>
      <c r="AX4372" s="53">
        <v>30026.87</v>
      </c>
      <c r="AY4372" s="49">
        <f t="shared" si="476"/>
        <v>30027</v>
      </c>
      <c r="BA4372" s="10">
        <v>4.33</v>
      </c>
      <c r="BB4372" s="49" t="str">
        <f t="shared" si="477"/>
        <v>Normal</v>
      </c>
    </row>
    <row r="4373" spans="18:54" ht="15.5" x14ac:dyDescent="0.35">
      <c r="R4373" s="7" t="s">
        <v>6739</v>
      </c>
      <c r="S4373" s="10" t="s">
        <v>6801</v>
      </c>
      <c r="T4373" s="16" t="s">
        <v>6492</v>
      </c>
      <c r="X4373" s="27">
        <v>1</v>
      </c>
      <c r="Y4373" s="25">
        <f t="shared" si="471"/>
        <v>1</v>
      </c>
      <c r="AB4373" s="10" t="s">
        <v>2380</v>
      </c>
      <c r="AC4373" s="7" t="s">
        <v>2380</v>
      </c>
      <c r="AF4373" s="25" t="str">
        <f t="shared" si="472"/>
        <v>No</v>
      </c>
      <c r="AG4373" s="36" t="str">
        <f t="shared" si="473"/>
        <v>No</v>
      </c>
      <c r="AJ4373" s="25">
        <v>25.27</v>
      </c>
      <c r="AL4373" s="33" t="str">
        <f t="shared" si="474"/>
        <v>Over weight</v>
      </c>
      <c r="AO4373" s="42">
        <v>1967</v>
      </c>
      <c r="AP4373" s="30" t="s">
        <v>18</v>
      </c>
      <c r="AQ4373" s="7">
        <v>16</v>
      </c>
      <c r="AS4373" s="33" t="str">
        <f t="shared" si="470"/>
        <v>16-06-1967</v>
      </c>
      <c r="AU4373" s="10" t="s">
        <v>10195</v>
      </c>
      <c r="AV4373" s="33">
        <f t="shared" si="475"/>
        <v>55</v>
      </c>
      <c r="AX4373" s="53">
        <v>30063.58</v>
      </c>
      <c r="AY4373" s="50">
        <f t="shared" si="476"/>
        <v>30064</v>
      </c>
      <c r="BA4373" s="10">
        <v>5.83</v>
      </c>
      <c r="BB4373" s="50" t="str">
        <f t="shared" si="477"/>
        <v>Prediabetes</v>
      </c>
    </row>
    <row r="4374" spans="18:54" ht="15.5" x14ac:dyDescent="0.35">
      <c r="R4374" s="7" t="s">
        <v>6739</v>
      </c>
      <c r="S4374" s="10" t="s">
        <v>8078</v>
      </c>
      <c r="T4374" s="16" t="s">
        <v>4796</v>
      </c>
      <c r="X4374" s="27">
        <v>1</v>
      </c>
      <c r="Y4374" s="25">
        <f t="shared" si="471"/>
        <v>1</v>
      </c>
      <c r="AB4374" s="10" t="s">
        <v>2382</v>
      </c>
      <c r="AC4374" s="7" t="s">
        <v>2380</v>
      </c>
      <c r="AF4374" s="25" t="str">
        <f t="shared" si="472"/>
        <v>Yes</v>
      </c>
      <c r="AG4374" s="36" t="str">
        <f t="shared" si="473"/>
        <v>No</v>
      </c>
      <c r="AJ4374" s="25">
        <v>34.484999999999999</v>
      </c>
      <c r="AL4374" s="32" t="str">
        <f t="shared" si="474"/>
        <v>Obesity</v>
      </c>
      <c r="AO4374" s="41">
        <v>1979</v>
      </c>
      <c r="AP4374" s="29" t="s">
        <v>20</v>
      </c>
      <c r="AQ4374" s="7">
        <v>2</v>
      </c>
      <c r="AS4374" s="32" t="str">
        <f t="shared" si="470"/>
        <v>02-09-1979</v>
      </c>
      <c r="AU4374" s="10" t="s">
        <v>10196</v>
      </c>
      <c r="AV4374" s="32">
        <f t="shared" si="475"/>
        <v>43</v>
      </c>
      <c r="AX4374" s="53">
        <v>30095.97</v>
      </c>
      <c r="AY4374" s="51">
        <f t="shared" si="476"/>
        <v>30096</v>
      </c>
      <c r="BA4374" s="10">
        <v>4.7</v>
      </c>
      <c r="BB4374" s="51" t="str">
        <f t="shared" si="477"/>
        <v>Normal</v>
      </c>
    </row>
    <row r="4375" spans="18:54" ht="15.5" x14ac:dyDescent="0.35">
      <c r="R4375" s="7" t="s">
        <v>6740</v>
      </c>
      <c r="S4375" s="10" t="s">
        <v>8079</v>
      </c>
      <c r="T4375" s="16" t="s">
        <v>6493</v>
      </c>
      <c r="X4375" s="27">
        <v>1</v>
      </c>
      <c r="Y4375" s="25">
        <f t="shared" si="471"/>
        <v>1</v>
      </c>
      <c r="AB4375" s="10" t="s">
        <v>2382</v>
      </c>
      <c r="AC4375" s="7" t="s">
        <v>2380</v>
      </c>
      <c r="AF4375" s="25" t="str">
        <f t="shared" si="472"/>
        <v>Yes</v>
      </c>
      <c r="AG4375" s="36" t="str">
        <f t="shared" si="473"/>
        <v>No</v>
      </c>
      <c r="AJ4375" s="25">
        <v>15.57</v>
      </c>
      <c r="AL4375" s="33" t="str">
        <f t="shared" si="474"/>
        <v>Under weight</v>
      </c>
      <c r="AO4375" s="42">
        <v>1971</v>
      </c>
      <c r="AP4375" s="30" t="s">
        <v>30</v>
      </c>
      <c r="AQ4375" s="7">
        <v>25</v>
      </c>
      <c r="AS4375" s="33" t="str">
        <f t="shared" si="470"/>
        <v>25-12-1971</v>
      </c>
      <c r="AU4375" s="10" t="s">
        <v>10197</v>
      </c>
      <c r="AV4375" s="33">
        <f t="shared" si="475"/>
        <v>51</v>
      </c>
      <c r="AX4375" s="53">
        <v>30134.75</v>
      </c>
      <c r="AY4375" s="50">
        <f t="shared" si="476"/>
        <v>30135</v>
      </c>
      <c r="BA4375" s="10">
        <v>4.07</v>
      </c>
      <c r="BB4375" s="50" t="str">
        <f t="shared" si="477"/>
        <v>Normal</v>
      </c>
    </row>
    <row r="4376" spans="18:54" ht="15.5" x14ac:dyDescent="0.35">
      <c r="R4376" s="7" t="s">
        <v>6740</v>
      </c>
      <c r="S4376" s="10" t="s">
        <v>7937</v>
      </c>
      <c r="T4376" s="16" t="s">
        <v>4957</v>
      </c>
      <c r="X4376" s="27" t="s">
        <v>2381</v>
      </c>
      <c r="Y4376" s="25">
        <f t="shared" si="471"/>
        <v>0</v>
      </c>
      <c r="AB4376" s="10" t="s">
        <v>2380</v>
      </c>
      <c r="AC4376" s="7" t="s">
        <v>2380</v>
      </c>
      <c r="AF4376" s="25" t="str">
        <f t="shared" si="472"/>
        <v>No</v>
      </c>
      <c r="AG4376" s="36" t="str">
        <f t="shared" si="473"/>
        <v>No</v>
      </c>
      <c r="AJ4376" s="25">
        <v>30.36</v>
      </c>
      <c r="AL4376" s="32" t="str">
        <f t="shared" si="474"/>
        <v>Obesity</v>
      </c>
      <c r="AO4376" s="41">
        <v>1958</v>
      </c>
      <c r="AP4376" s="29" t="s">
        <v>35</v>
      </c>
      <c r="AQ4376" s="7">
        <v>11</v>
      </c>
      <c r="AS4376" s="32" t="str">
        <f t="shared" si="470"/>
        <v>11-08-1958</v>
      </c>
      <c r="AU4376" s="10" t="s">
        <v>10198</v>
      </c>
      <c r="AV4376" s="32">
        <f t="shared" si="475"/>
        <v>64</v>
      </c>
      <c r="AX4376" s="53">
        <v>30166.62</v>
      </c>
      <c r="AY4376" s="51">
        <f t="shared" si="476"/>
        <v>30167</v>
      </c>
      <c r="BA4376" s="10">
        <v>9.39</v>
      </c>
      <c r="BB4376" s="51" t="str">
        <f t="shared" si="477"/>
        <v>Diabetes</v>
      </c>
    </row>
    <row r="4377" spans="18:54" ht="15.5" x14ac:dyDescent="0.35">
      <c r="R4377" s="7" t="s">
        <v>6739</v>
      </c>
      <c r="S4377" s="10" t="s">
        <v>8080</v>
      </c>
      <c r="T4377" s="16" t="s">
        <v>6494</v>
      </c>
      <c r="X4377" s="27" t="s">
        <v>2381</v>
      </c>
      <c r="Y4377" s="25">
        <f t="shared" si="471"/>
        <v>0</v>
      </c>
      <c r="AB4377" s="10" t="s">
        <v>2380</v>
      </c>
      <c r="AC4377" s="7" t="s">
        <v>2380</v>
      </c>
      <c r="AF4377" s="25" t="str">
        <f t="shared" si="472"/>
        <v>No</v>
      </c>
      <c r="AG4377" s="36" t="str">
        <f t="shared" si="473"/>
        <v>No</v>
      </c>
      <c r="AJ4377" s="25">
        <v>19.37</v>
      </c>
      <c r="AL4377" s="33" t="str">
        <f t="shared" si="474"/>
        <v xml:space="preserve">Normal Weight 
</v>
      </c>
      <c r="AO4377" s="42">
        <v>1963</v>
      </c>
      <c r="AP4377" s="30" t="s">
        <v>20</v>
      </c>
      <c r="AQ4377" s="7">
        <v>13</v>
      </c>
      <c r="AS4377" s="33" t="str">
        <f t="shared" si="470"/>
        <v>13-09-1963</v>
      </c>
      <c r="AU4377" s="10" t="s">
        <v>10199</v>
      </c>
      <c r="AV4377" s="33">
        <f t="shared" si="475"/>
        <v>59</v>
      </c>
      <c r="AX4377" s="53">
        <v>30184.94</v>
      </c>
      <c r="AY4377" s="50">
        <f t="shared" si="476"/>
        <v>30185</v>
      </c>
      <c r="BA4377" s="10">
        <v>4.18</v>
      </c>
      <c r="BB4377" s="50" t="str">
        <f t="shared" si="477"/>
        <v>Normal</v>
      </c>
    </row>
    <row r="4378" spans="18:54" ht="15.5" x14ac:dyDescent="0.35">
      <c r="R4378" s="7" t="s">
        <v>6740</v>
      </c>
      <c r="S4378" s="10" t="s">
        <v>8081</v>
      </c>
      <c r="T4378" s="16" t="s">
        <v>6495</v>
      </c>
      <c r="X4378" s="27">
        <v>1</v>
      </c>
      <c r="Y4378" s="25">
        <f t="shared" si="471"/>
        <v>1</v>
      </c>
      <c r="AB4378" s="10" t="s">
        <v>2380</v>
      </c>
      <c r="AC4378" s="7" t="s">
        <v>2380</v>
      </c>
      <c r="AF4378" s="25" t="str">
        <f t="shared" si="472"/>
        <v>No</v>
      </c>
      <c r="AG4378" s="36" t="str">
        <f t="shared" si="473"/>
        <v>No</v>
      </c>
      <c r="AJ4378" s="25">
        <v>16.71</v>
      </c>
      <c r="AL4378" s="32" t="str">
        <f t="shared" si="474"/>
        <v>Under weight</v>
      </c>
      <c r="AO4378" s="41">
        <v>1962</v>
      </c>
      <c r="AP4378" s="29" t="s">
        <v>20</v>
      </c>
      <c r="AQ4378" s="7">
        <v>15</v>
      </c>
      <c r="AS4378" s="32" t="str">
        <f t="shared" si="470"/>
        <v>15-09-1962</v>
      </c>
      <c r="AU4378" s="10" t="s">
        <v>9712</v>
      </c>
      <c r="AV4378" s="32">
        <f t="shared" si="475"/>
        <v>60</v>
      </c>
      <c r="AX4378" s="53">
        <v>30260</v>
      </c>
      <c r="AY4378" s="51">
        <f t="shared" si="476"/>
        <v>30260</v>
      </c>
      <c r="BA4378" s="10">
        <v>4.18</v>
      </c>
      <c r="BB4378" s="51" t="str">
        <f t="shared" si="477"/>
        <v>Normal</v>
      </c>
    </row>
    <row r="4379" spans="18:54" ht="15.5" x14ac:dyDescent="0.35">
      <c r="R4379" s="7" t="s">
        <v>6739</v>
      </c>
      <c r="S4379" s="10" t="s">
        <v>8082</v>
      </c>
      <c r="T4379" s="16" t="s">
        <v>6496</v>
      </c>
      <c r="X4379" s="27">
        <v>1</v>
      </c>
      <c r="Y4379" s="25">
        <f t="shared" si="471"/>
        <v>1</v>
      </c>
      <c r="AB4379" s="10" t="s">
        <v>2382</v>
      </c>
      <c r="AC4379" s="7" t="s">
        <v>2380</v>
      </c>
      <c r="AF4379" s="25" t="str">
        <f t="shared" si="472"/>
        <v>Yes</v>
      </c>
      <c r="AG4379" s="36" t="str">
        <f t="shared" si="473"/>
        <v>No</v>
      </c>
      <c r="AJ4379" s="25">
        <v>24.1</v>
      </c>
      <c r="AL4379" s="33" t="str">
        <f t="shared" si="474"/>
        <v xml:space="preserve">Normal Weight 
</v>
      </c>
      <c r="AO4379" s="42">
        <v>1972</v>
      </c>
      <c r="AP4379" s="30" t="s">
        <v>10</v>
      </c>
      <c r="AQ4379" s="7">
        <v>24</v>
      </c>
      <c r="AS4379" s="33" t="str">
        <f t="shared" si="470"/>
        <v>24-07-1972</v>
      </c>
      <c r="AU4379" s="10" t="s">
        <v>10200</v>
      </c>
      <c r="AV4379" s="33">
        <f t="shared" si="475"/>
        <v>50</v>
      </c>
      <c r="AX4379" s="53">
        <v>30284.639999999999</v>
      </c>
      <c r="AY4379" s="50">
        <f t="shared" si="476"/>
        <v>30285</v>
      </c>
      <c r="BA4379" s="10">
        <v>4.4000000000000004</v>
      </c>
      <c r="BB4379" s="50" t="str">
        <f t="shared" si="477"/>
        <v>Normal</v>
      </c>
    </row>
    <row r="4380" spans="18:54" ht="15.5" x14ac:dyDescent="0.35">
      <c r="R4380" s="7" t="s">
        <v>6739</v>
      </c>
      <c r="S4380" s="10" t="s">
        <v>8083</v>
      </c>
      <c r="T4380" s="16" t="s">
        <v>6497</v>
      </c>
      <c r="X4380" s="27" t="s">
        <v>2381</v>
      </c>
      <c r="Y4380" s="25">
        <f t="shared" si="471"/>
        <v>0</v>
      </c>
      <c r="AB4380" s="10" t="s">
        <v>2380</v>
      </c>
      <c r="AC4380" s="7" t="s">
        <v>2380</v>
      </c>
      <c r="AF4380" s="25" t="str">
        <f t="shared" si="472"/>
        <v>No</v>
      </c>
      <c r="AG4380" s="36" t="str">
        <f t="shared" si="473"/>
        <v>No</v>
      </c>
      <c r="AJ4380" s="25">
        <v>29.77</v>
      </c>
      <c r="AL4380" s="32" t="str">
        <f t="shared" si="474"/>
        <v>Over weight</v>
      </c>
      <c r="AO4380" s="41">
        <v>2004</v>
      </c>
      <c r="AP4380" s="29" t="s">
        <v>18</v>
      </c>
      <c r="AQ4380" s="7">
        <v>1</v>
      </c>
      <c r="AS4380" s="32" t="str">
        <f t="shared" si="470"/>
        <v>01-06-2004</v>
      </c>
      <c r="AU4380" s="10" t="s">
        <v>10201</v>
      </c>
      <c r="AV4380" s="32">
        <f t="shared" si="475"/>
        <v>19</v>
      </c>
      <c r="AX4380" s="53">
        <v>30328.27</v>
      </c>
      <c r="AY4380" s="49">
        <f t="shared" si="476"/>
        <v>30328</v>
      </c>
      <c r="BA4380" s="10">
        <v>9.9</v>
      </c>
      <c r="BB4380" s="49" t="str">
        <f t="shared" si="477"/>
        <v>Diabetes</v>
      </c>
    </row>
    <row r="4381" spans="18:54" ht="15.5" x14ac:dyDescent="0.35">
      <c r="R4381" s="7" t="s">
        <v>6740</v>
      </c>
      <c r="S4381" s="10" t="s">
        <v>8084</v>
      </c>
      <c r="T4381" s="16" t="s">
        <v>6498</v>
      </c>
      <c r="X4381" s="27" t="s">
        <v>2381</v>
      </c>
      <c r="Y4381" s="25">
        <f t="shared" si="471"/>
        <v>0</v>
      </c>
      <c r="AB4381" s="10" t="s">
        <v>2382</v>
      </c>
      <c r="AC4381" s="7" t="s">
        <v>2380</v>
      </c>
      <c r="AF4381" s="25" t="str">
        <f t="shared" si="472"/>
        <v>Yes</v>
      </c>
      <c r="AG4381" s="36" t="str">
        <f t="shared" si="473"/>
        <v>No</v>
      </c>
      <c r="AJ4381" s="25">
        <v>46.53</v>
      </c>
      <c r="AL4381" s="33" t="str">
        <f t="shared" si="474"/>
        <v>Obesity</v>
      </c>
      <c r="AO4381" s="42">
        <v>1969</v>
      </c>
      <c r="AP4381" s="30" t="s">
        <v>10</v>
      </c>
      <c r="AQ4381" s="7">
        <v>30</v>
      </c>
      <c r="AS4381" s="33" t="str">
        <f t="shared" si="470"/>
        <v>30-07-1969</v>
      </c>
      <c r="AU4381" s="10" t="s">
        <v>10202</v>
      </c>
      <c r="AV4381" s="33">
        <f t="shared" si="475"/>
        <v>53</v>
      </c>
      <c r="AX4381" s="53">
        <v>30366.93</v>
      </c>
      <c r="AY4381" s="50">
        <f t="shared" si="476"/>
        <v>30367</v>
      </c>
      <c r="BA4381" s="10">
        <v>4.84</v>
      </c>
      <c r="BB4381" s="50" t="str">
        <f t="shared" si="477"/>
        <v>Normal</v>
      </c>
    </row>
    <row r="4382" spans="18:54" ht="15.5" x14ac:dyDescent="0.35">
      <c r="R4382" s="7" t="s">
        <v>6739</v>
      </c>
      <c r="S4382" s="10" t="s">
        <v>8085</v>
      </c>
      <c r="T4382" s="16" t="s">
        <v>6150</v>
      </c>
      <c r="X4382" s="27">
        <v>1</v>
      </c>
      <c r="Y4382" s="25">
        <f t="shared" si="471"/>
        <v>1</v>
      </c>
      <c r="AB4382" s="10" t="s">
        <v>2380</v>
      </c>
      <c r="AC4382" s="7" t="s">
        <v>2380</v>
      </c>
      <c r="AF4382" s="25" t="str">
        <f t="shared" si="472"/>
        <v>No</v>
      </c>
      <c r="AG4382" s="36" t="str">
        <f t="shared" si="473"/>
        <v>No</v>
      </c>
      <c r="AJ4382" s="25">
        <v>23.4</v>
      </c>
      <c r="AL4382" s="32" t="str">
        <f t="shared" si="474"/>
        <v xml:space="preserve">Normal Weight 
</v>
      </c>
      <c r="AO4382" s="41">
        <v>1976</v>
      </c>
      <c r="AP4382" s="29" t="s">
        <v>20</v>
      </c>
      <c r="AQ4382" s="7">
        <v>3</v>
      </c>
      <c r="AS4382" s="32" t="str">
        <f t="shared" si="470"/>
        <v>03-09-1976</v>
      </c>
      <c r="AU4382" s="10" t="s">
        <v>9313</v>
      </c>
      <c r="AV4382" s="32">
        <f t="shared" si="475"/>
        <v>46</v>
      </c>
      <c r="AX4382" s="53">
        <v>30409.53</v>
      </c>
      <c r="AY4382" s="51">
        <f t="shared" si="476"/>
        <v>30410</v>
      </c>
      <c r="BA4382" s="10">
        <v>5.53</v>
      </c>
      <c r="BB4382" s="51" t="str">
        <f t="shared" si="477"/>
        <v>Normal</v>
      </c>
    </row>
    <row r="4383" spans="18:54" ht="15.5" x14ac:dyDescent="0.35">
      <c r="R4383" s="7" t="s">
        <v>6740</v>
      </c>
      <c r="S4383" s="10" t="s">
        <v>8086</v>
      </c>
      <c r="T4383" s="16" t="s">
        <v>6499</v>
      </c>
      <c r="X4383" s="27" t="s">
        <v>2381</v>
      </c>
      <c r="Y4383" s="25">
        <f t="shared" si="471"/>
        <v>0</v>
      </c>
      <c r="AB4383" s="10" t="s">
        <v>2382</v>
      </c>
      <c r="AC4383" s="7" t="s">
        <v>2380</v>
      </c>
      <c r="AF4383" s="25" t="str">
        <f t="shared" si="472"/>
        <v>Yes</v>
      </c>
      <c r="AG4383" s="36" t="str">
        <f t="shared" si="473"/>
        <v>No</v>
      </c>
      <c r="AJ4383" s="25">
        <v>30</v>
      </c>
      <c r="AL4383" s="33" t="str">
        <f t="shared" si="474"/>
        <v>Obesity</v>
      </c>
      <c r="AO4383" s="42">
        <v>1998</v>
      </c>
      <c r="AP4383" s="30" t="s">
        <v>37</v>
      </c>
      <c r="AQ4383" s="7">
        <v>28</v>
      </c>
      <c r="AS4383" s="33" t="str">
        <f t="shared" si="470"/>
        <v>28-10-1998</v>
      </c>
      <c r="AU4383" s="10" t="s">
        <v>10203</v>
      </c>
      <c r="AV4383" s="33">
        <f t="shared" si="475"/>
        <v>24</v>
      </c>
      <c r="AX4383" s="53">
        <v>30422.03</v>
      </c>
      <c r="AY4383" s="50">
        <f t="shared" si="476"/>
        <v>30422</v>
      </c>
      <c r="BA4383" s="10">
        <v>4.33</v>
      </c>
      <c r="BB4383" s="50" t="str">
        <f t="shared" si="477"/>
        <v>Normal</v>
      </c>
    </row>
    <row r="4384" spans="18:54" ht="15.5" x14ac:dyDescent="0.35">
      <c r="R4384" s="7" t="s">
        <v>6740</v>
      </c>
      <c r="S4384" s="10" t="s">
        <v>6802</v>
      </c>
      <c r="T4384" s="16" t="s">
        <v>6500</v>
      </c>
      <c r="X4384" s="27" t="s">
        <v>2381</v>
      </c>
      <c r="Y4384" s="25">
        <f t="shared" si="471"/>
        <v>0</v>
      </c>
      <c r="AB4384" s="10" t="s">
        <v>2382</v>
      </c>
      <c r="AC4384" s="7" t="s">
        <v>2380</v>
      </c>
      <c r="AF4384" s="25" t="str">
        <f t="shared" si="472"/>
        <v>Yes</v>
      </c>
      <c r="AG4384" s="36" t="str">
        <f t="shared" si="473"/>
        <v>No</v>
      </c>
      <c r="AJ4384" s="25">
        <v>29.15</v>
      </c>
      <c r="AL4384" s="32" t="str">
        <f t="shared" si="474"/>
        <v>Over weight</v>
      </c>
      <c r="AO4384" s="41">
        <v>1983</v>
      </c>
      <c r="AP4384" s="29" t="s">
        <v>20</v>
      </c>
      <c r="AQ4384" s="7">
        <v>3</v>
      </c>
      <c r="AS4384" s="32" t="str">
        <f t="shared" si="470"/>
        <v>03-09-1983</v>
      </c>
      <c r="AU4384" s="10" t="s">
        <v>8987</v>
      </c>
      <c r="AV4384" s="32">
        <f t="shared" si="475"/>
        <v>39</v>
      </c>
      <c r="AX4384" s="53">
        <v>30457.37</v>
      </c>
      <c r="AY4384" s="51">
        <f t="shared" si="476"/>
        <v>30457</v>
      </c>
      <c r="BA4384" s="10">
        <v>4.91</v>
      </c>
      <c r="BB4384" s="51" t="str">
        <f t="shared" si="477"/>
        <v>Normal</v>
      </c>
    </row>
    <row r="4385" spans="18:54" ht="15.5" x14ac:dyDescent="0.35">
      <c r="R4385" s="7" t="s">
        <v>6739</v>
      </c>
      <c r="S4385" s="10" t="s">
        <v>8087</v>
      </c>
      <c r="T4385" s="16" t="s">
        <v>6501</v>
      </c>
      <c r="X4385" s="27" t="s">
        <v>2381</v>
      </c>
      <c r="Y4385" s="25">
        <f t="shared" si="471"/>
        <v>0</v>
      </c>
      <c r="AB4385" s="10" t="s">
        <v>2380</v>
      </c>
      <c r="AC4385" s="7" t="s">
        <v>2380</v>
      </c>
      <c r="AF4385" s="25" t="str">
        <f t="shared" si="472"/>
        <v>No</v>
      </c>
      <c r="AG4385" s="36" t="str">
        <f t="shared" si="473"/>
        <v>No</v>
      </c>
      <c r="AJ4385" s="25">
        <v>34.865000000000002</v>
      </c>
      <c r="AL4385" s="33" t="str">
        <f t="shared" si="474"/>
        <v>Obesity</v>
      </c>
      <c r="AO4385" s="42">
        <v>1986</v>
      </c>
      <c r="AP4385" s="30" t="s">
        <v>35</v>
      </c>
      <c r="AQ4385" s="7">
        <v>10</v>
      </c>
      <c r="AS4385" s="33" t="str">
        <f t="shared" si="470"/>
        <v>10-08-1986</v>
      </c>
      <c r="AU4385" s="10" t="s">
        <v>10204</v>
      </c>
      <c r="AV4385" s="33">
        <f t="shared" si="475"/>
        <v>36</v>
      </c>
      <c r="AX4385" s="53">
        <v>30530.5</v>
      </c>
      <c r="AY4385" s="50">
        <f t="shared" si="476"/>
        <v>30531</v>
      </c>
      <c r="BA4385" s="10">
        <v>4.8</v>
      </c>
      <c r="BB4385" s="50" t="str">
        <f t="shared" si="477"/>
        <v>Normal</v>
      </c>
    </row>
    <row r="4386" spans="18:54" ht="15.5" x14ac:dyDescent="0.35">
      <c r="R4386" s="7" t="s">
        <v>6739</v>
      </c>
      <c r="S4386" s="10" t="s">
        <v>8088</v>
      </c>
      <c r="T4386" s="16" t="s">
        <v>6502</v>
      </c>
      <c r="X4386" s="27">
        <v>2</v>
      </c>
      <c r="Y4386" s="25">
        <f t="shared" si="471"/>
        <v>2</v>
      </c>
      <c r="AB4386" s="10" t="s">
        <v>2382</v>
      </c>
      <c r="AC4386" s="7" t="s">
        <v>2380</v>
      </c>
      <c r="AF4386" s="25" t="str">
        <f t="shared" si="472"/>
        <v>Yes</v>
      </c>
      <c r="AG4386" s="36" t="str">
        <f t="shared" si="473"/>
        <v>No</v>
      </c>
      <c r="AJ4386" s="25">
        <v>28.12</v>
      </c>
      <c r="AL4386" s="32" t="str">
        <f t="shared" si="474"/>
        <v>Over weight</v>
      </c>
      <c r="AO4386" s="41">
        <v>1970</v>
      </c>
      <c r="AP4386" s="29" t="s">
        <v>15</v>
      </c>
      <c r="AQ4386" s="7">
        <v>11</v>
      </c>
      <c r="AS4386" s="32" t="str">
        <f t="shared" si="470"/>
        <v>11-11-1970</v>
      </c>
      <c r="AU4386" s="10" t="s">
        <v>9910</v>
      </c>
      <c r="AV4386" s="32">
        <f t="shared" si="475"/>
        <v>52</v>
      </c>
      <c r="AX4386" s="53">
        <v>30625.65</v>
      </c>
      <c r="AY4386" s="51">
        <f t="shared" si="476"/>
        <v>30626</v>
      </c>
      <c r="BA4386" s="10">
        <v>5.55</v>
      </c>
      <c r="BB4386" s="51" t="str">
        <f t="shared" si="477"/>
        <v>Normal</v>
      </c>
    </row>
    <row r="4387" spans="18:54" ht="15.5" x14ac:dyDescent="0.35">
      <c r="R4387" s="7" t="s">
        <v>6740</v>
      </c>
      <c r="S4387" s="10" t="s">
        <v>5462</v>
      </c>
      <c r="T4387" s="16" t="s">
        <v>5415</v>
      </c>
      <c r="X4387" s="27" t="s">
        <v>2381</v>
      </c>
      <c r="Y4387" s="25">
        <f t="shared" si="471"/>
        <v>0</v>
      </c>
      <c r="AB4387" s="10" t="s">
        <v>2382</v>
      </c>
      <c r="AC4387" s="7" t="s">
        <v>2380</v>
      </c>
      <c r="AF4387" s="25" t="str">
        <f t="shared" si="472"/>
        <v>Yes</v>
      </c>
      <c r="AG4387" s="36" t="str">
        <f t="shared" si="473"/>
        <v>No</v>
      </c>
      <c r="AJ4387" s="25">
        <v>29.45</v>
      </c>
      <c r="AL4387" s="33" t="str">
        <f t="shared" si="474"/>
        <v>Over weight</v>
      </c>
      <c r="AO4387" s="42">
        <v>1999</v>
      </c>
      <c r="AP4387" s="30" t="s">
        <v>20</v>
      </c>
      <c r="AQ4387" s="7">
        <v>21</v>
      </c>
      <c r="AS4387" s="33" t="str">
        <f t="shared" si="470"/>
        <v>21-09-1999</v>
      </c>
      <c r="AU4387" s="10" t="s">
        <v>10205</v>
      </c>
      <c r="AV4387" s="33">
        <f t="shared" si="475"/>
        <v>23</v>
      </c>
      <c r="AX4387" s="53">
        <v>30697.71</v>
      </c>
      <c r="AY4387" s="50">
        <f t="shared" si="476"/>
        <v>30698</v>
      </c>
      <c r="BA4387" s="10">
        <v>5.24</v>
      </c>
      <c r="BB4387" s="50" t="str">
        <f t="shared" si="477"/>
        <v>Normal</v>
      </c>
    </row>
    <row r="4388" spans="18:54" ht="15.5" x14ac:dyDescent="0.35">
      <c r="R4388" s="7" t="s">
        <v>6740</v>
      </c>
      <c r="S4388" s="10" t="s">
        <v>8089</v>
      </c>
      <c r="T4388" s="16" t="s">
        <v>6503</v>
      </c>
      <c r="X4388" s="27">
        <v>1</v>
      </c>
      <c r="Y4388" s="25">
        <f t="shared" si="471"/>
        <v>1</v>
      </c>
      <c r="AB4388" s="10" t="s">
        <v>2380</v>
      </c>
      <c r="AC4388" s="7" t="s">
        <v>2380</v>
      </c>
      <c r="AF4388" s="25" t="str">
        <f t="shared" si="472"/>
        <v>No</v>
      </c>
      <c r="AG4388" s="36" t="str">
        <f t="shared" si="473"/>
        <v>No</v>
      </c>
      <c r="AJ4388" s="25">
        <v>27.94</v>
      </c>
      <c r="AL4388" s="32" t="str">
        <f t="shared" si="474"/>
        <v>Over weight</v>
      </c>
      <c r="AO4388" s="41">
        <v>1983</v>
      </c>
      <c r="AP4388" s="29" t="s">
        <v>30</v>
      </c>
      <c r="AQ4388" s="7">
        <v>21</v>
      </c>
      <c r="AS4388" s="32" t="str">
        <f t="shared" si="470"/>
        <v>21-12-1983</v>
      </c>
      <c r="AU4388" s="10" t="s">
        <v>10092</v>
      </c>
      <c r="AV4388" s="32">
        <f t="shared" si="475"/>
        <v>39</v>
      </c>
      <c r="AX4388" s="53">
        <v>30724.44</v>
      </c>
      <c r="AY4388" s="49">
        <f t="shared" si="476"/>
        <v>30724</v>
      </c>
      <c r="BA4388" s="10">
        <v>6.08</v>
      </c>
      <c r="BB4388" s="49" t="str">
        <f t="shared" si="477"/>
        <v>Prediabetes</v>
      </c>
    </row>
    <row r="4389" spans="18:54" ht="15.5" x14ac:dyDescent="0.35">
      <c r="R4389" s="7" t="s">
        <v>6740</v>
      </c>
      <c r="S4389" s="10" t="s">
        <v>7442</v>
      </c>
      <c r="T4389" s="16" t="s">
        <v>6504</v>
      </c>
      <c r="X4389" s="27">
        <v>1</v>
      </c>
      <c r="Y4389" s="25">
        <f t="shared" si="471"/>
        <v>1</v>
      </c>
      <c r="AB4389" s="10" t="s">
        <v>2380</v>
      </c>
      <c r="AC4389" s="7" t="s">
        <v>2380</v>
      </c>
      <c r="AF4389" s="25" t="str">
        <f t="shared" si="472"/>
        <v>No</v>
      </c>
      <c r="AG4389" s="36" t="str">
        <f t="shared" si="473"/>
        <v>No</v>
      </c>
      <c r="AJ4389" s="25">
        <v>27.2</v>
      </c>
      <c r="AL4389" s="33" t="str">
        <f t="shared" si="474"/>
        <v>Over weight</v>
      </c>
      <c r="AO4389" s="42">
        <v>1988</v>
      </c>
      <c r="AP4389" s="30" t="s">
        <v>20</v>
      </c>
      <c r="AQ4389" s="7">
        <v>5</v>
      </c>
      <c r="AS4389" s="33" t="str">
        <f t="shared" si="470"/>
        <v>05-09-1988</v>
      </c>
      <c r="AU4389" s="10" t="s">
        <v>9672</v>
      </c>
      <c r="AV4389" s="33">
        <f t="shared" si="475"/>
        <v>34</v>
      </c>
      <c r="AX4389" s="53">
        <v>30763.01</v>
      </c>
      <c r="AY4389" s="50">
        <f t="shared" si="476"/>
        <v>30763</v>
      </c>
      <c r="BA4389" s="10">
        <v>5.83</v>
      </c>
      <c r="BB4389" s="50" t="str">
        <f t="shared" si="477"/>
        <v>Prediabetes</v>
      </c>
    </row>
    <row r="4390" spans="18:54" ht="15.5" x14ac:dyDescent="0.35">
      <c r="R4390" s="7" t="s">
        <v>6739</v>
      </c>
      <c r="S4390" s="10" t="s">
        <v>8090</v>
      </c>
      <c r="T4390" s="16" t="s">
        <v>6505</v>
      </c>
      <c r="X4390" s="27">
        <v>1</v>
      </c>
      <c r="Y4390" s="25">
        <f t="shared" si="471"/>
        <v>1</v>
      </c>
      <c r="AB4390" s="10" t="s">
        <v>2380</v>
      </c>
      <c r="AC4390" s="7" t="s">
        <v>2380</v>
      </c>
      <c r="AF4390" s="25" t="str">
        <f t="shared" si="472"/>
        <v>No</v>
      </c>
      <c r="AG4390" s="36" t="str">
        <f t="shared" si="473"/>
        <v>No</v>
      </c>
      <c r="AJ4390" s="25">
        <v>33.344999999999999</v>
      </c>
      <c r="AL4390" s="32" t="str">
        <f t="shared" si="474"/>
        <v>Obesity</v>
      </c>
      <c r="AO4390" s="41">
        <v>1961</v>
      </c>
      <c r="AP4390" s="29" t="s">
        <v>20</v>
      </c>
      <c r="AQ4390" s="7">
        <v>9</v>
      </c>
      <c r="AS4390" s="32" t="str">
        <f t="shared" si="470"/>
        <v>09-09-1961</v>
      </c>
      <c r="AU4390" s="10" t="s">
        <v>10206</v>
      </c>
      <c r="AV4390" s="32">
        <f t="shared" si="475"/>
        <v>61</v>
      </c>
      <c r="AX4390" s="53">
        <v>30942.19</v>
      </c>
      <c r="AY4390" s="51">
        <f t="shared" si="476"/>
        <v>30942</v>
      </c>
      <c r="BA4390" s="10">
        <v>4.29</v>
      </c>
      <c r="BB4390" s="51" t="str">
        <f t="shared" si="477"/>
        <v>Normal</v>
      </c>
    </row>
    <row r="4391" spans="18:54" ht="15.5" x14ac:dyDescent="0.35">
      <c r="R4391" s="7" t="s">
        <v>6739</v>
      </c>
      <c r="S4391" s="10" t="s">
        <v>8091</v>
      </c>
      <c r="T4391" s="16" t="s">
        <v>6506</v>
      </c>
      <c r="X4391" s="27">
        <v>1</v>
      </c>
      <c r="Y4391" s="25">
        <f t="shared" si="471"/>
        <v>1</v>
      </c>
      <c r="AB4391" s="10" t="s">
        <v>2380</v>
      </c>
      <c r="AC4391" s="7" t="s">
        <v>2380</v>
      </c>
      <c r="AF4391" s="25" t="str">
        <f t="shared" si="472"/>
        <v>No</v>
      </c>
      <c r="AG4391" s="36" t="str">
        <f t="shared" si="473"/>
        <v>No</v>
      </c>
      <c r="AJ4391" s="25">
        <v>29.925000000000001</v>
      </c>
      <c r="AL4391" s="33" t="str">
        <f t="shared" si="474"/>
        <v>Over weight</v>
      </c>
      <c r="AO4391" s="42">
        <v>2004</v>
      </c>
      <c r="AP4391" s="30" t="s">
        <v>15</v>
      </c>
      <c r="AQ4391" s="7">
        <v>9</v>
      </c>
      <c r="AS4391" s="33" t="str">
        <f t="shared" si="470"/>
        <v>09-11-2004</v>
      </c>
      <c r="AU4391" s="10" t="s">
        <v>9771</v>
      </c>
      <c r="AV4391" s="33">
        <f t="shared" si="475"/>
        <v>18</v>
      </c>
      <c r="AX4391" s="53">
        <v>31196.61</v>
      </c>
      <c r="AY4391" s="50">
        <f t="shared" si="476"/>
        <v>31197</v>
      </c>
      <c r="BA4391" s="10">
        <v>5.3</v>
      </c>
      <c r="BB4391" s="50" t="str">
        <f t="shared" si="477"/>
        <v>Normal</v>
      </c>
    </row>
    <row r="4392" spans="18:54" ht="15.5" x14ac:dyDescent="0.35">
      <c r="R4392" s="7" t="s">
        <v>6739</v>
      </c>
      <c r="S4392" s="10" t="s">
        <v>8092</v>
      </c>
      <c r="T4392" s="16" t="s">
        <v>6507</v>
      </c>
      <c r="X4392" s="27">
        <v>1</v>
      </c>
      <c r="Y4392" s="25">
        <f t="shared" si="471"/>
        <v>1</v>
      </c>
      <c r="AB4392" s="10" t="s">
        <v>2380</v>
      </c>
      <c r="AC4392" s="7" t="s">
        <v>2380</v>
      </c>
      <c r="AF4392" s="25" t="str">
        <f t="shared" si="472"/>
        <v>No</v>
      </c>
      <c r="AG4392" s="36" t="str">
        <f t="shared" si="473"/>
        <v>No</v>
      </c>
      <c r="AJ4392" s="25">
        <v>24.225000000000001</v>
      </c>
      <c r="AL4392" s="32" t="str">
        <f t="shared" si="474"/>
        <v xml:space="preserve">Normal Weight 
</v>
      </c>
      <c r="AO4392" s="41">
        <v>2000</v>
      </c>
      <c r="AP4392" s="29" t="s">
        <v>10</v>
      </c>
      <c r="AQ4392" s="7">
        <v>22</v>
      </c>
      <c r="AS4392" s="32" t="str">
        <f t="shared" si="470"/>
        <v>22-07-2000</v>
      </c>
      <c r="AU4392" s="10" t="s">
        <v>10207</v>
      </c>
      <c r="AV4392" s="32">
        <f t="shared" si="475"/>
        <v>22</v>
      </c>
      <c r="AX4392" s="53">
        <v>31234.560000000001</v>
      </c>
      <c r="AY4392" s="51">
        <f t="shared" si="476"/>
        <v>31235</v>
      </c>
      <c r="BA4392" s="10">
        <v>4.42</v>
      </c>
      <c r="BB4392" s="51" t="str">
        <f t="shared" si="477"/>
        <v>Normal</v>
      </c>
    </row>
    <row r="4393" spans="18:54" ht="15.5" x14ac:dyDescent="0.35">
      <c r="R4393" s="7" t="s">
        <v>6739</v>
      </c>
      <c r="S4393" s="10" t="s">
        <v>6953</v>
      </c>
      <c r="T4393" s="16" t="s">
        <v>6508</v>
      </c>
      <c r="X4393" s="27">
        <v>1</v>
      </c>
      <c r="Y4393" s="25">
        <f t="shared" si="471"/>
        <v>1</v>
      </c>
      <c r="AB4393" s="10" t="s">
        <v>2380</v>
      </c>
      <c r="AC4393" s="7" t="s">
        <v>2380</v>
      </c>
      <c r="AF4393" s="25" t="str">
        <f t="shared" si="472"/>
        <v>No</v>
      </c>
      <c r="AG4393" s="36" t="str">
        <f t="shared" si="473"/>
        <v>No</v>
      </c>
      <c r="AJ4393" s="25">
        <v>29.68</v>
      </c>
      <c r="AL4393" s="33" t="str">
        <f t="shared" si="474"/>
        <v>Over weight</v>
      </c>
      <c r="AO4393" s="42">
        <v>1968</v>
      </c>
      <c r="AP4393" s="30" t="s">
        <v>10</v>
      </c>
      <c r="AQ4393" s="7">
        <v>9</v>
      </c>
      <c r="AS4393" s="33" t="str">
        <f t="shared" si="470"/>
        <v>09-07-1968</v>
      </c>
      <c r="AU4393" s="10" t="s">
        <v>10208</v>
      </c>
      <c r="AV4393" s="33">
        <f t="shared" si="475"/>
        <v>54</v>
      </c>
      <c r="AX4393" s="53">
        <v>31322.53</v>
      </c>
      <c r="AY4393" s="50">
        <f t="shared" si="476"/>
        <v>31323</v>
      </c>
      <c r="BA4393" s="10">
        <v>5.68</v>
      </c>
      <c r="BB4393" s="50" t="str">
        <f t="shared" si="477"/>
        <v>Normal</v>
      </c>
    </row>
    <row r="4394" spans="18:54" ht="15.5" x14ac:dyDescent="0.35">
      <c r="R4394" s="7" t="s">
        <v>6740</v>
      </c>
      <c r="S4394" s="10" t="s">
        <v>8093</v>
      </c>
      <c r="T4394" s="16" t="s">
        <v>4799</v>
      </c>
      <c r="X4394" s="27">
        <v>1</v>
      </c>
      <c r="Y4394" s="25">
        <f t="shared" si="471"/>
        <v>1</v>
      </c>
      <c r="AB4394" s="10" t="s">
        <v>2380</v>
      </c>
      <c r="AC4394" s="7" t="s">
        <v>2380</v>
      </c>
      <c r="AF4394" s="25" t="str">
        <f t="shared" si="472"/>
        <v>No</v>
      </c>
      <c r="AG4394" s="36" t="str">
        <f t="shared" si="473"/>
        <v>No</v>
      </c>
      <c r="AJ4394" s="25">
        <v>20.614999999999998</v>
      </c>
      <c r="AL4394" s="32" t="str">
        <f t="shared" si="474"/>
        <v xml:space="preserve">Normal Weight 
</v>
      </c>
      <c r="AO4394" s="41">
        <v>1995</v>
      </c>
      <c r="AP4394" s="29" t="s">
        <v>20</v>
      </c>
      <c r="AQ4394" s="7">
        <v>27</v>
      </c>
      <c r="AS4394" s="32" t="str">
        <f t="shared" si="470"/>
        <v>27-09-1995</v>
      </c>
      <c r="AU4394" s="10" t="s">
        <v>10026</v>
      </c>
      <c r="AV4394" s="32">
        <f t="shared" si="475"/>
        <v>27</v>
      </c>
      <c r="AX4394" s="53">
        <v>31328.27</v>
      </c>
      <c r="AY4394" s="51">
        <f t="shared" si="476"/>
        <v>31328</v>
      </c>
      <c r="BA4394" s="10">
        <v>6.05</v>
      </c>
      <c r="BB4394" s="51" t="str">
        <f t="shared" si="477"/>
        <v>Prediabetes</v>
      </c>
    </row>
    <row r="4395" spans="18:54" ht="15.5" x14ac:dyDescent="0.35">
      <c r="R4395" s="7" t="s">
        <v>6739</v>
      </c>
      <c r="S4395" s="10" t="s">
        <v>8094</v>
      </c>
      <c r="T4395" s="16" t="s">
        <v>6509</v>
      </c>
      <c r="X4395" s="27">
        <v>1</v>
      </c>
      <c r="Y4395" s="25">
        <f t="shared" si="471"/>
        <v>1</v>
      </c>
      <c r="AB4395" s="10" t="s">
        <v>2380</v>
      </c>
      <c r="AC4395" s="7" t="s">
        <v>2380</v>
      </c>
      <c r="AF4395" s="25" t="str">
        <f t="shared" si="472"/>
        <v>No</v>
      </c>
      <c r="AG4395" s="36" t="str">
        <f t="shared" si="473"/>
        <v>No</v>
      </c>
      <c r="AJ4395" s="25">
        <v>32.119999999999997</v>
      </c>
      <c r="AL4395" s="33" t="str">
        <f t="shared" si="474"/>
        <v>Obesity</v>
      </c>
      <c r="AO4395" s="42">
        <v>1974</v>
      </c>
      <c r="AP4395" s="30" t="s">
        <v>37</v>
      </c>
      <c r="AQ4395" s="7">
        <v>8</v>
      </c>
      <c r="AS4395" s="33" t="str">
        <f t="shared" si="470"/>
        <v>08-10-1974</v>
      </c>
      <c r="AU4395" s="10" t="s">
        <v>10209</v>
      </c>
      <c r="AV4395" s="33">
        <f t="shared" si="475"/>
        <v>48</v>
      </c>
      <c r="AX4395" s="53">
        <v>31368.81</v>
      </c>
      <c r="AY4395" s="50">
        <f t="shared" si="476"/>
        <v>31369</v>
      </c>
      <c r="BA4395" s="10">
        <v>5.33</v>
      </c>
      <c r="BB4395" s="50" t="str">
        <f t="shared" si="477"/>
        <v>Normal</v>
      </c>
    </row>
    <row r="4396" spans="18:54" ht="15.5" x14ac:dyDescent="0.35">
      <c r="R4396" s="7" t="s">
        <v>6740</v>
      </c>
      <c r="S4396" s="10" t="s">
        <v>7398</v>
      </c>
      <c r="T4396" s="16" t="s">
        <v>5575</v>
      </c>
      <c r="X4396" s="27" t="s">
        <v>2381</v>
      </c>
      <c r="Y4396" s="25">
        <f t="shared" si="471"/>
        <v>0</v>
      </c>
      <c r="AB4396" s="10" t="s">
        <v>2380</v>
      </c>
      <c r="AC4396" s="7" t="s">
        <v>2380</v>
      </c>
      <c r="AF4396" s="25" t="str">
        <f t="shared" si="472"/>
        <v>No</v>
      </c>
      <c r="AG4396" s="36" t="str">
        <f t="shared" si="473"/>
        <v>No</v>
      </c>
      <c r="AJ4396" s="25">
        <v>27.36</v>
      </c>
      <c r="AL4396" s="32" t="str">
        <f t="shared" si="474"/>
        <v>Over weight</v>
      </c>
      <c r="AO4396" s="41">
        <v>1975</v>
      </c>
      <c r="AP4396" s="29" t="s">
        <v>37</v>
      </c>
      <c r="AQ4396" s="7">
        <v>29</v>
      </c>
      <c r="AS4396" s="32" t="str">
        <f t="shared" si="470"/>
        <v>29-10-1975</v>
      </c>
      <c r="AU4396" s="10" t="s">
        <v>9451</v>
      </c>
      <c r="AV4396" s="32">
        <f t="shared" si="475"/>
        <v>47</v>
      </c>
      <c r="AX4396" s="53">
        <v>31591.82</v>
      </c>
      <c r="AY4396" s="49">
        <f t="shared" si="476"/>
        <v>31592</v>
      </c>
      <c r="BA4396" s="10">
        <v>6.22</v>
      </c>
      <c r="BB4396" s="49" t="str">
        <f t="shared" si="477"/>
        <v>Prediabetes</v>
      </c>
    </row>
    <row r="4397" spans="18:54" ht="15.5" x14ac:dyDescent="0.35">
      <c r="R4397" s="7" t="s">
        <v>6740</v>
      </c>
      <c r="S4397" s="10" t="s">
        <v>8095</v>
      </c>
      <c r="T4397" s="16" t="s">
        <v>6510</v>
      </c>
      <c r="X4397" s="27" t="s">
        <v>2381</v>
      </c>
      <c r="Y4397" s="25">
        <f t="shared" si="471"/>
        <v>0</v>
      </c>
      <c r="AB4397" s="10" t="s">
        <v>2380</v>
      </c>
      <c r="AC4397" s="7" t="s">
        <v>2380</v>
      </c>
      <c r="AF4397" s="25" t="str">
        <f t="shared" si="472"/>
        <v>No</v>
      </c>
      <c r="AG4397" s="36" t="str">
        <f t="shared" si="473"/>
        <v>No</v>
      </c>
      <c r="AJ4397" s="25">
        <v>17.385000000000002</v>
      </c>
      <c r="AL4397" s="33" t="str">
        <f t="shared" si="474"/>
        <v>Under weight</v>
      </c>
      <c r="AO4397" s="42">
        <v>1960</v>
      </c>
      <c r="AP4397" s="30" t="s">
        <v>30</v>
      </c>
      <c r="AQ4397" s="7">
        <v>13</v>
      </c>
      <c r="AS4397" s="33" t="str">
        <f t="shared" si="470"/>
        <v>13-12-1960</v>
      </c>
      <c r="AU4397" s="10" t="s">
        <v>10210</v>
      </c>
      <c r="AV4397" s="33">
        <f t="shared" si="475"/>
        <v>62</v>
      </c>
      <c r="AX4397" s="53">
        <v>31620</v>
      </c>
      <c r="AY4397" s="50">
        <f t="shared" si="476"/>
        <v>31620</v>
      </c>
      <c r="BA4397" s="10">
        <v>5.84</v>
      </c>
      <c r="BB4397" s="50" t="str">
        <f t="shared" si="477"/>
        <v>Prediabetes</v>
      </c>
    </row>
    <row r="4398" spans="18:54" ht="15.5" x14ac:dyDescent="0.35">
      <c r="R4398" s="7" t="s">
        <v>6740</v>
      </c>
      <c r="S4398" s="10" t="s">
        <v>8096</v>
      </c>
      <c r="T4398" s="16" t="s">
        <v>6511</v>
      </c>
      <c r="X4398" s="27">
        <v>1</v>
      </c>
      <c r="Y4398" s="25">
        <f t="shared" si="471"/>
        <v>1</v>
      </c>
      <c r="AB4398" s="10" t="s">
        <v>2380</v>
      </c>
      <c r="AC4398" s="7" t="s">
        <v>2380</v>
      </c>
      <c r="AF4398" s="25" t="str">
        <f t="shared" si="472"/>
        <v>No</v>
      </c>
      <c r="AG4398" s="36" t="str">
        <f t="shared" si="473"/>
        <v>No</v>
      </c>
      <c r="AJ4398" s="25">
        <v>30.13</v>
      </c>
      <c r="AL4398" s="32" t="str">
        <f t="shared" si="474"/>
        <v>Obesity</v>
      </c>
      <c r="AO4398" s="41">
        <v>1977</v>
      </c>
      <c r="AP4398" s="29" t="s">
        <v>37</v>
      </c>
      <c r="AQ4398" s="7">
        <v>14</v>
      </c>
      <c r="AS4398" s="32" t="str">
        <f t="shared" si="470"/>
        <v>14-10-1977</v>
      </c>
      <c r="AU4398" s="10" t="s">
        <v>10211</v>
      </c>
      <c r="AV4398" s="32">
        <f t="shared" si="475"/>
        <v>45</v>
      </c>
      <c r="AX4398" s="53">
        <v>31736.7</v>
      </c>
      <c r="AY4398" s="51">
        <f t="shared" si="476"/>
        <v>31737</v>
      </c>
      <c r="BA4398" s="10">
        <v>5.71</v>
      </c>
      <c r="BB4398" s="51" t="str">
        <f t="shared" si="477"/>
        <v>Prediabetes</v>
      </c>
    </row>
    <row r="4399" spans="18:54" ht="15.5" x14ac:dyDescent="0.35">
      <c r="R4399" s="7" t="s">
        <v>6739</v>
      </c>
      <c r="S4399" s="10" t="s">
        <v>8097</v>
      </c>
      <c r="T4399" s="16" t="s">
        <v>6512</v>
      </c>
      <c r="X4399" s="27">
        <v>1</v>
      </c>
      <c r="Y4399" s="25">
        <f t="shared" si="471"/>
        <v>1</v>
      </c>
      <c r="AB4399" s="10" t="s">
        <v>2382</v>
      </c>
      <c r="AC4399" s="7" t="s">
        <v>2380</v>
      </c>
      <c r="AF4399" s="25" t="str">
        <f t="shared" si="472"/>
        <v>Yes</v>
      </c>
      <c r="AG4399" s="36" t="str">
        <f t="shared" si="473"/>
        <v>No</v>
      </c>
      <c r="AJ4399" s="25">
        <v>25.44</v>
      </c>
      <c r="AL4399" s="33" t="str">
        <f t="shared" si="474"/>
        <v>Over weight</v>
      </c>
      <c r="AO4399" s="42">
        <v>1984</v>
      </c>
      <c r="AP4399" s="30" t="s">
        <v>20</v>
      </c>
      <c r="AQ4399" s="7">
        <v>10</v>
      </c>
      <c r="AS4399" s="33" t="str">
        <f t="shared" si="470"/>
        <v>10-09-1984</v>
      </c>
      <c r="AU4399" s="10" t="s">
        <v>10212</v>
      </c>
      <c r="AV4399" s="33">
        <f t="shared" si="475"/>
        <v>38</v>
      </c>
      <c r="AX4399" s="53">
        <v>31743.919999999998</v>
      </c>
      <c r="AY4399" s="50">
        <f t="shared" si="476"/>
        <v>31744</v>
      </c>
      <c r="BA4399" s="10">
        <v>6.04</v>
      </c>
      <c r="BB4399" s="50" t="str">
        <f t="shared" si="477"/>
        <v>Prediabetes</v>
      </c>
    </row>
    <row r="4400" spans="18:54" ht="15.5" x14ac:dyDescent="0.35">
      <c r="R4400" s="7" t="s">
        <v>6739</v>
      </c>
      <c r="S4400" s="10" t="s">
        <v>8098</v>
      </c>
      <c r="T4400" s="16" t="s">
        <v>6513</v>
      </c>
      <c r="X4400" s="27">
        <v>1</v>
      </c>
      <c r="Y4400" s="25">
        <f t="shared" si="471"/>
        <v>1</v>
      </c>
      <c r="AB4400" s="10" t="s">
        <v>2380</v>
      </c>
      <c r="AC4400" s="7" t="s">
        <v>2380</v>
      </c>
      <c r="AF4400" s="25" t="str">
        <f t="shared" si="472"/>
        <v>No</v>
      </c>
      <c r="AG4400" s="36" t="str">
        <f t="shared" si="473"/>
        <v>No</v>
      </c>
      <c r="AJ4400" s="25">
        <v>39.805</v>
      </c>
      <c r="AL4400" s="32" t="str">
        <f t="shared" si="474"/>
        <v>Obesity</v>
      </c>
      <c r="AO4400" s="41">
        <v>1975</v>
      </c>
      <c r="AP4400" s="29" t="s">
        <v>20</v>
      </c>
      <c r="AQ4400" s="7">
        <v>25</v>
      </c>
      <c r="AS4400" s="32" t="str">
        <f t="shared" si="470"/>
        <v>25-09-1975</v>
      </c>
      <c r="AU4400" s="10" t="s">
        <v>9766</v>
      </c>
      <c r="AV4400" s="32">
        <f t="shared" si="475"/>
        <v>47</v>
      </c>
      <c r="AX4400" s="53">
        <v>31897.1</v>
      </c>
      <c r="AY4400" s="51">
        <f t="shared" si="476"/>
        <v>31897</v>
      </c>
      <c r="BA4400" s="10">
        <v>4.38</v>
      </c>
      <c r="BB4400" s="51" t="str">
        <f t="shared" si="477"/>
        <v>Normal</v>
      </c>
    </row>
    <row r="4401" spans="18:54" ht="15.5" x14ac:dyDescent="0.35">
      <c r="R4401" s="7" t="s">
        <v>6739</v>
      </c>
      <c r="S4401" s="10" t="s">
        <v>8099</v>
      </c>
      <c r="T4401" s="16" t="s">
        <v>6514</v>
      </c>
      <c r="X4401" s="27">
        <v>1</v>
      </c>
      <c r="Y4401" s="25">
        <f t="shared" si="471"/>
        <v>1</v>
      </c>
      <c r="AB4401" s="10" t="s">
        <v>2382</v>
      </c>
      <c r="AC4401" s="7" t="s">
        <v>2380</v>
      </c>
      <c r="AF4401" s="25" t="str">
        <f t="shared" si="472"/>
        <v>Yes</v>
      </c>
      <c r="AG4401" s="36" t="str">
        <f t="shared" si="473"/>
        <v>No</v>
      </c>
      <c r="AJ4401" s="25">
        <v>30.4</v>
      </c>
      <c r="AL4401" s="33" t="str">
        <f t="shared" si="474"/>
        <v>Obesity</v>
      </c>
      <c r="AO4401" s="42">
        <v>1972</v>
      </c>
      <c r="AP4401" s="30" t="s">
        <v>20</v>
      </c>
      <c r="AQ4401" s="7">
        <v>21</v>
      </c>
      <c r="AS4401" s="33" t="str">
        <f t="shared" si="470"/>
        <v>21-09-1972</v>
      </c>
      <c r="AU4401" s="10" t="s">
        <v>10213</v>
      </c>
      <c r="AV4401" s="33">
        <f t="shared" si="475"/>
        <v>50</v>
      </c>
      <c r="AX4401" s="53">
        <v>31980.89</v>
      </c>
      <c r="AY4401" s="50">
        <f t="shared" si="476"/>
        <v>31981</v>
      </c>
      <c r="BA4401" s="10">
        <v>5.56</v>
      </c>
      <c r="BB4401" s="50" t="str">
        <f t="shared" si="477"/>
        <v>Normal</v>
      </c>
    </row>
    <row r="4402" spans="18:54" ht="15.5" x14ac:dyDescent="0.35">
      <c r="R4402" s="7" t="s">
        <v>6739</v>
      </c>
      <c r="S4402" s="10" t="s">
        <v>6813</v>
      </c>
      <c r="T4402" s="16" t="s">
        <v>4803</v>
      </c>
      <c r="X4402" s="27">
        <v>1</v>
      </c>
      <c r="Y4402" s="25">
        <f t="shared" si="471"/>
        <v>1</v>
      </c>
      <c r="AB4402" s="10" t="s">
        <v>2380</v>
      </c>
      <c r="AC4402" s="7" t="s">
        <v>2380</v>
      </c>
      <c r="AF4402" s="25" t="str">
        <f t="shared" si="472"/>
        <v>No</v>
      </c>
      <c r="AG4402" s="36" t="str">
        <f t="shared" si="473"/>
        <v>No</v>
      </c>
      <c r="AJ4402" s="25">
        <v>23.18</v>
      </c>
      <c r="AL4402" s="32" t="str">
        <f t="shared" si="474"/>
        <v xml:space="preserve">Normal Weight 
</v>
      </c>
      <c r="AO4402" s="41">
        <v>1993</v>
      </c>
      <c r="AP4402" s="29" t="s">
        <v>20</v>
      </c>
      <c r="AQ4402" s="7">
        <v>13</v>
      </c>
      <c r="AS4402" s="32" t="str">
        <f t="shared" si="470"/>
        <v>13-09-1993</v>
      </c>
      <c r="AU4402" s="10" t="s">
        <v>10214</v>
      </c>
      <c r="AV4402" s="32">
        <f t="shared" si="475"/>
        <v>29</v>
      </c>
      <c r="AX4402" s="53">
        <v>32086.21</v>
      </c>
      <c r="AY4402" s="51">
        <f t="shared" si="476"/>
        <v>32086</v>
      </c>
      <c r="BA4402" s="10">
        <v>4.24</v>
      </c>
      <c r="BB4402" s="51" t="str">
        <f t="shared" si="477"/>
        <v>Normal</v>
      </c>
    </row>
    <row r="4403" spans="18:54" ht="15.5" x14ac:dyDescent="0.35">
      <c r="R4403" s="7" t="s">
        <v>6739</v>
      </c>
      <c r="S4403" s="10" t="s">
        <v>8100</v>
      </c>
      <c r="T4403" s="16" t="s">
        <v>6515</v>
      </c>
      <c r="X4403" s="27">
        <v>1</v>
      </c>
      <c r="Y4403" s="25">
        <f t="shared" si="471"/>
        <v>1</v>
      </c>
      <c r="AB4403" s="10" t="s">
        <v>2380</v>
      </c>
      <c r="AC4403" s="7" t="s">
        <v>2380</v>
      </c>
      <c r="AF4403" s="25" t="str">
        <f t="shared" si="472"/>
        <v>No</v>
      </c>
      <c r="AG4403" s="36" t="str">
        <f t="shared" si="473"/>
        <v>No</v>
      </c>
      <c r="AJ4403" s="25">
        <v>39.615000000000002</v>
      </c>
      <c r="AL4403" s="33" t="str">
        <f t="shared" si="474"/>
        <v>Obesity</v>
      </c>
      <c r="AO4403" s="42">
        <v>1978</v>
      </c>
      <c r="AP4403" s="30" t="s">
        <v>15</v>
      </c>
      <c r="AQ4403" s="7">
        <v>10</v>
      </c>
      <c r="AS4403" s="33" t="str">
        <f t="shared" si="470"/>
        <v>10-11-1978</v>
      </c>
      <c r="AU4403" s="10" t="s">
        <v>10215</v>
      </c>
      <c r="AV4403" s="33">
        <f t="shared" si="475"/>
        <v>44</v>
      </c>
      <c r="AX4403" s="53">
        <v>32108.66</v>
      </c>
      <c r="AY4403" s="50">
        <f t="shared" si="476"/>
        <v>32109</v>
      </c>
      <c r="BA4403" s="10">
        <v>6.32</v>
      </c>
      <c r="BB4403" s="50" t="str">
        <f t="shared" si="477"/>
        <v>Prediabetes</v>
      </c>
    </row>
    <row r="4404" spans="18:54" ht="15.5" x14ac:dyDescent="0.35">
      <c r="R4404" s="7" t="s">
        <v>6740</v>
      </c>
      <c r="S4404" s="10" t="s">
        <v>6046</v>
      </c>
      <c r="T4404" s="16" t="s">
        <v>5766</v>
      </c>
      <c r="X4404" s="27">
        <v>1</v>
      </c>
      <c r="Y4404" s="25">
        <f t="shared" si="471"/>
        <v>1</v>
      </c>
      <c r="AB4404" s="10" t="s">
        <v>2382</v>
      </c>
      <c r="AC4404" s="7" t="s">
        <v>2380</v>
      </c>
      <c r="AF4404" s="25" t="str">
        <f t="shared" si="472"/>
        <v>Yes</v>
      </c>
      <c r="AG4404" s="36" t="str">
        <f t="shared" si="473"/>
        <v>No</v>
      </c>
      <c r="AJ4404" s="25">
        <v>30.59</v>
      </c>
      <c r="AL4404" s="32" t="str">
        <f t="shared" si="474"/>
        <v>Obesity</v>
      </c>
      <c r="AO4404" s="41">
        <v>1969</v>
      </c>
      <c r="AP4404" s="29" t="s">
        <v>20</v>
      </c>
      <c r="AQ4404" s="7">
        <v>11</v>
      </c>
      <c r="AS4404" s="32" t="str">
        <f t="shared" ref="AS4404:AS4467" si="478">TEXT(DATEVALUE(CONCATENATE(AQ4404,"-",AP4404,"-",AO4404)),("DD-MM-YYYY"))</f>
        <v>11-09-1969</v>
      </c>
      <c r="AU4404" s="10" t="s">
        <v>10216</v>
      </c>
      <c r="AV4404" s="32">
        <f t="shared" si="475"/>
        <v>53</v>
      </c>
      <c r="AX4404" s="53">
        <v>32192.76</v>
      </c>
      <c r="AY4404" s="49">
        <f t="shared" si="476"/>
        <v>32193</v>
      </c>
      <c r="BA4404" s="10">
        <v>6.3</v>
      </c>
      <c r="BB4404" s="49" t="str">
        <f t="shared" si="477"/>
        <v>Prediabetes</v>
      </c>
    </row>
    <row r="4405" spans="18:54" ht="15.5" x14ac:dyDescent="0.35">
      <c r="R4405" s="7" t="s">
        <v>6740</v>
      </c>
      <c r="S4405" s="10" t="s">
        <v>7188</v>
      </c>
      <c r="T4405" s="16" t="s">
        <v>6082</v>
      </c>
      <c r="X4405" s="27">
        <v>1</v>
      </c>
      <c r="Y4405" s="25">
        <f t="shared" ref="Y4405:Y4468" si="479">IF(X4405="No major surgery",0,X4405)</f>
        <v>1</v>
      </c>
      <c r="AB4405" s="10" t="s">
        <v>2382</v>
      </c>
      <c r="AC4405" s="7" t="s">
        <v>2380</v>
      </c>
      <c r="AF4405" s="25" t="str">
        <f t="shared" ref="AF4405:AF4468" si="480">IF(LOWER(AB4405)="yes","Yes","No")</f>
        <v>Yes</v>
      </c>
      <c r="AG4405" s="36" t="str">
        <f t="shared" ref="AG4405:AG4468" si="481">IF(LOWER(AC4405)="yes","Yes","No")</f>
        <v>No</v>
      </c>
      <c r="AJ4405" s="25">
        <v>16.72</v>
      </c>
      <c r="AL4405" s="33" t="str">
        <f t="shared" ref="AL4405:AL4468" si="482">IF(AJ4405&lt;18.5,"Under weight",IF(AJ4405&lt;25,"Normal Weight 
",IF(AJ4405&lt;30,"Over weight","Obesity")))</f>
        <v>Under weight</v>
      </c>
      <c r="AO4405" s="42">
        <v>1994</v>
      </c>
      <c r="AP4405" s="30" t="s">
        <v>20</v>
      </c>
      <c r="AQ4405" s="7">
        <v>8</v>
      </c>
      <c r="AS4405" s="33" t="str">
        <f t="shared" si="478"/>
        <v>08-09-1994</v>
      </c>
      <c r="AU4405" s="10" t="s">
        <v>10217</v>
      </c>
      <c r="AV4405" s="33">
        <f t="shared" ref="AV4405:AV4468" si="483">2023-YEAR(AU4405)-IF(OR(MONTH(AU4405)&gt;6,AND(DAY(AU4405)&gt;8)),1,0)</f>
        <v>28</v>
      </c>
      <c r="AX4405" s="53">
        <v>32222.81</v>
      </c>
      <c r="AY4405" s="50">
        <f t="shared" ref="AY4405:AY4468" si="484">ROUND(AX4405,0)</f>
        <v>32223</v>
      </c>
      <c r="BA4405" s="10">
        <v>4.38</v>
      </c>
      <c r="BB4405" s="50" t="str">
        <f t="shared" ref="BB4405:BB4468" si="485">IF(BA4405&lt;5.7,"Normal",IF(BA4405&lt;6.5,"Prediabetes","Diabetes"))</f>
        <v>Normal</v>
      </c>
    </row>
    <row r="4406" spans="18:54" ht="15.5" x14ac:dyDescent="0.35">
      <c r="R4406" s="7" t="s">
        <v>6740</v>
      </c>
      <c r="S4406" s="10" t="s">
        <v>8101</v>
      </c>
      <c r="T4406" s="16" t="s">
        <v>6516</v>
      </c>
      <c r="X4406" s="27">
        <v>1</v>
      </c>
      <c r="Y4406" s="25">
        <f t="shared" si="479"/>
        <v>1</v>
      </c>
      <c r="AB4406" s="10" t="s">
        <v>2382</v>
      </c>
      <c r="AC4406" s="7" t="s">
        <v>2380</v>
      </c>
      <c r="AF4406" s="25" t="str">
        <f t="shared" si="480"/>
        <v>Yes</v>
      </c>
      <c r="AG4406" s="36" t="str">
        <f t="shared" si="481"/>
        <v>No</v>
      </c>
      <c r="AJ4406" s="25">
        <v>26.22</v>
      </c>
      <c r="AL4406" s="32" t="str">
        <f t="shared" si="482"/>
        <v>Over weight</v>
      </c>
      <c r="AO4406" s="41">
        <v>1975</v>
      </c>
      <c r="AP4406" s="29" t="s">
        <v>30</v>
      </c>
      <c r="AQ4406" s="7">
        <v>17</v>
      </c>
      <c r="AS4406" s="32" t="str">
        <f t="shared" si="478"/>
        <v>17-12-1975</v>
      </c>
      <c r="AU4406" s="10" t="s">
        <v>10218</v>
      </c>
      <c r="AV4406" s="32">
        <f t="shared" si="483"/>
        <v>47</v>
      </c>
      <c r="AX4406" s="53">
        <v>32259.96</v>
      </c>
      <c r="AY4406" s="51">
        <f t="shared" si="484"/>
        <v>32260</v>
      </c>
      <c r="BA4406" s="10">
        <v>4.6500000000000004</v>
      </c>
      <c r="BB4406" s="51" t="str">
        <f t="shared" si="485"/>
        <v>Normal</v>
      </c>
    </row>
    <row r="4407" spans="18:54" ht="15.5" x14ac:dyDescent="0.35">
      <c r="R4407" s="7" t="s">
        <v>6739</v>
      </c>
      <c r="S4407" s="10" t="s">
        <v>8102</v>
      </c>
      <c r="T4407" s="16" t="s">
        <v>5370</v>
      </c>
      <c r="X4407" s="27">
        <v>1</v>
      </c>
      <c r="Y4407" s="25">
        <f t="shared" si="479"/>
        <v>1</v>
      </c>
      <c r="AB4407" s="10" t="s">
        <v>2380</v>
      </c>
      <c r="AC4407" s="7" t="s">
        <v>2380</v>
      </c>
      <c r="AF4407" s="25" t="str">
        <f t="shared" si="480"/>
        <v>No</v>
      </c>
      <c r="AG4407" s="36" t="str">
        <f t="shared" si="481"/>
        <v>No</v>
      </c>
      <c r="AJ4407" s="25">
        <v>31.824999999999999</v>
      </c>
      <c r="AL4407" s="33" t="str">
        <f t="shared" si="482"/>
        <v>Obesity</v>
      </c>
      <c r="AO4407" s="42">
        <v>1986</v>
      </c>
      <c r="AP4407" s="30" t="s">
        <v>30</v>
      </c>
      <c r="AQ4407" s="7">
        <v>2</v>
      </c>
      <c r="AS4407" s="33" t="str">
        <f t="shared" si="478"/>
        <v>02-12-1986</v>
      </c>
      <c r="AU4407" s="10" t="s">
        <v>8969</v>
      </c>
      <c r="AV4407" s="33">
        <f t="shared" si="483"/>
        <v>36</v>
      </c>
      <c r="AX4407" s="53">
        <v>32288.49</v>
      </c>
      <c r="AY4407" s="50">
        <f t="shared" si="484"/>
        <v>32288</v>
      </c>
      <c r="BA4407" s="10">
        <v>4.7</v>
      </c>
      <c r="BB4407" s="50" t="str">
        <f t="shared" si="485"/>
        <v>Normal</v>
      </c>
    </row>
    <row r="4408" spans="18:54" ht="15.5" x14ac:dyDescent="0.35">
      <c r="R4408" s="7" t="s">
        <v>6739</v>
      </c>
      <c r="S4408" s="10" t="s">
        <v>8103</v>
      </c>
      <c r="T4408" s="16" t="s">
        <v>6517</v>
      </c>
      <c r="X4408" s="27">
        <v>1</v>
      </c>
      <c r="Y4408" s="25">
        <f t="shared" si="479"/>
        <v>1</v>
      </c>
      <c r="AB4408" s="10" t="s">
        <v>2380</v>
      </c>
      <c r="AC4408" s="7" t="s">
        <v>2380</v>
      </c>
      <c r="AF4408" s="25" t="str">
        <f t="shared" si="480"/>
        <v>No</v>
      </c>
      <c r="AG4408" s="36" t="str">
        <f t="shared" si="481"/>
        <v>No</v>
      </c>
      <c r="AJ4408" s="25">
        <v>25.745000000000001</v>
      </c>
      <c r="AL4408" s="32" t="str">
        <f t="shared" si="482"/>
        <v>Over weight</v>
      </c>
      <c r="AO4408" s="41">
        <v>1972</v>
      </c>
      <c r="AP4408" s="29" t="s">
        <v>37</v>
      </c>
      <c r="AQ4408" s="7">
        <v>19</v>
      </c>
      <c r="AS4408" s="32" t="str">
        <f t="shared" si="478"/>
        <v>19-10-1972</v>
      </c>
      <c r="AU4408" s="10" t="s">
        <v>9505</v>
      </c>
      <c r="AV4408" s="32">
        <f t="shared" si="483"/>
        <v>50</v>
      </c>
      <c r="AX4408" s="53">
        <v>32428.63</v>
      </c>
      <c r="AY4408" s="51">
        <f t="shared" si="484"/>
        <v>32429</v>
      </c>
      <c r="BA4408" s="10">
        <v>4.34</v>
      </c>
      <c r="BB4408" s="51" t="str">
        <f t="shared" si="485"/>
        <v>Normal</v>
      </c>
    </row>
    <row r="4409" spans="18:54" ht="15.5" x14ac:dyDescent="0.35">
      <c r="R4409" s="7" t="s">
        <v>6739</v>
      </c>
      <c r="S4409" s="10" t="s">
        <v>8104</v>
      </c>
      <c r="T4409" s="16" t="s">
        <v>6518</v>
      </c>
      <c r="X4409" s="27">
        <v>1</v>
      </c>
      <c r="Y4409" s="25">
        <f t="shared" si="479"/>
        <v>1</v>
      </c>
      <c r="AB4409" s="10" t="s">
        <v>2380</v>
      </c>
      <c r="AC4409" s="7" t="s">
        <v>2380</v>
      </c>
      <c r="AF4409" s="25" t="str">
        <f t="shared" si="480"/>
        <v>No</v>
      </c>
      <c r="AG4409" s="36" t="str">
        <f t="shared" si="481"/>
        <v>No</v>
      </c>
      <c r="AJ4409" s="25">
        <v>24.605</v>
      </c>
      <c r="AL4409" s="33" t="str">
        <f t="shared" si="482"/>
        <v xml:space="preserve">Normal Weight 
</v>
      </c>
      <c r="AO4409" s="42">
        <v>1976</v>
      </c>
      <c r="AP4409" s="30" t="s">
        <v>35</v>
      </c>
      <c r="AQ4409" s="7">
        <v>9</v>
      </c>
      <c r="AS4409" s="33" t="str">
        <f t="shared" si="478"/>
        <v>09-08-1976</v>
      </c>
      <c r="AU4409" s="10" t="s">
        <v>10219</v>
      </c>
      <c r="AV4409" s="33">
        <f t="shared" si="483"/>
        <v>46</v>
      </c>
      <c r="AX4409" s="53">
        <v>32430.22</v>
      </c>
      <c r="AY4409" s="50">
        <f t="shared" si="484"/>
        <v>32430</v>
      </c>
      <c r="BA4409" s="10">
        <v>5.62</v>
      </c>
      <c r="BB4409" s="50" t="str">
        <f t="shared" si="485"/>
        <v>Normal</v>
      </c>
    </row>
    <row r="4410" spans="18:54" ht="15.5" x14ac:dyDescent="0.35">
      <c r="R4410" s="7" t="s">
        <v>6739</v>
      </c>
      <c r="S4410" s="10" t="s">
        <v>8105</v>
      </c>
      <c r="T4410" s="16" t="s">
        <v>5198</v>
      </c>
      <c r="X4410" s="27">
        <v>1</v>
      </c>
      <c r="Y4410" s="25">
        <f t="shared" si="479"/>
        <v>1</v>
      </c>
      <c r="AB4410" s="10" t="s">
        <v>2380</v>
      </c>
      <c r="AC4410" s="7" t="s">
        <v>2380</v>
      </c>
      <c r="AF4410" s="25" t="str">
        <f t="shared" si="480"/>
        <v>No</v>
      </c>
      <c r="AG4410" s="36" t="str">
        <f t="shared" si="481"/>
        <v>No</v>
      </c>
      <c r="AJ4410" s="25">
        <v>24.51</v>
      </c>
      <c r="AL4410" s="32" t="str">
        <f t="shared" si="482"/>
        <v xml:space="preserve">Normal Weight 
</v>
      </c>
      <c r="AO4410" s="41">
        <v>1981</v>
      </c>
      <c r="AP4410" s="29" t="s">
        <v>20</v>
      </c>
      <c r="AQ4410" s="7">
        <v>27</v>
      </c>
      <c r="AS4410" s="32" t="str">
        <f t="shared" si="478"/>
        <v>27-09-1981</v>
      </c>
      <c r="AU4410" s="10" t="s">
        <v>10220</v>
      </c>
      <c r="AV4410" s="32">
        <f t="shared" si="483"/>
        <v>41</v>
      </c>
      <c r="AX4410" s="53">
        <v>32462.35</v>
      </c>
      <c r="AY4410" s="51">
        <f t="shared" si="484"/>
        <v>32462</v>
      </c>
      <c r="BA4410" s="10">
        <v>4.24</v>
      </c>
      <c r="BB4410" s="51" t="str">
        <f t="shared" si="485"/>
        <v>Normal</v>
      </c>
    </row>
    <row r="4411" spans="18:54" ht="15.5" x14ac:dyDescent="0.35">
      <c r="R4411" s="7" t="s">
        <v>6740</v>
      </c>
      <c r="S4411" s="10" t="s">
        <v>8106</v>
      </c>
      <c r="T4411" s="16" t="s">
        <v>6519</v>
      </c>
      <c r="X4411" s="27" t="s">
        <v>2381</v>
      </c>
      <c r="Y4411" s="25">
        <f t="shared" si="479"/>
        <v>0</v>
      </c>
      <c r="AB4411" s="10" t="s">
        <v>2382</v>
      </c>
      <c r="AC4411" s="7" t="s">
        <v>2380</v>
      </c>
      <c r="AF4411" s="25" t="str">
        <f t="shared" si="480"/>
        <v>Yes</v>
      </c>
      <c r="AG4411" s="36" t="str">
        <f t="shared" si="481"/>
        <v>No</v>
      </c>
      <c r="AJ4411" s="25">
        <v>31.065000000000001</v>
      </c>
      <c r="AL4411" s="33" t="str">
        <f t="shared" si="482"/>
        <v>Obesity</v>
      </c>
      <c r="AO4411" s="42">
        <v>1976</v>
      </c>
      <c r="AP4411" s="30" t="s">
        <v>20</v>
      </c>
      <c r="AQ4411" s="7">
        <v>19</v>
      </c>
      <c r="AS4411" s="33" t="str">
        <f t="shared" si="478"/>
        <v>19-09-1976</v>
      </c>
      <c r="AU4411" s="10" t="s">
        <v>10221</v>
      </c>
      <c r="AV4411" s="33">
        <f t="shared" si="483"/>
        <v>46</v>
      </c>
      <c r="AX4411" s="53">
        <v>32485.46</v>
      </c>
      <c r="AY4411" s="50">
        <f t="shared" si="484"/>
        <v>32485</v>
      </c>
      <c r="BA4411" s="10">
        <v>4.57</v>
      </c>
      <c r="BB4411" s="50" t="str">
        <f t="shared" si="485"/>
        <v>Normal</v>
      </c>
    </row>
    <row r="4412" spans="18:54" ht="15.5" x14ac:dyDescent="0.35">
      <c r="R4412" s="7" t="s">
        <v>6739</v>
      </c>
      <c r="S4412" s="10" t="s">
        <v>8107</v>
      </c>
      <c r="T4412" s="16" t="s">
        <v>6520</v>
      </c>
      <c r="X4412" s="27" t="s">
        <v>2381</v>
      </c>
      <c r="Y4412" s="25">
        <f t="shared" si="479"/>
        <v>0</v>
      </c>
      <c r="AB4412" s="10" t="s">
        <v>2380</v>
      </c>
      <c r="AC4412" s="7" t="s">
        <v>2380</v>
      </c>
      <c r="AF4412" s="25" t="str">
        <f t="shared" si="480"/>
        <v>No</v>
      </c>
      <c r="AG4412" s="36" t="str">
        <f t="shared" si="481"/>
        <v>No</v>
      </c>
      <c r="AJ4412" s="25">
        <v>28.12</v>
      </c>
      <c r="AL4412" s="32" t="str">
        <f t="shared" si="482"/>
        <v>Over weight</v>
      </c>
      <c r="AO4412" s="41">
        <v>2003</v>
      </c>
      <c r="AP4412" s="29" t="s">
        <v>37</v>
      </c>
      <c r="AQ4412" s="7">
        <v>8</v>
      </c>
      <c r="AS4412" s="32" t="str">
        <f t="shared" si="478"/>
        <v>08-10-2003</v>
      </c>
      <c r="AU4412" s="10" t="s">
        <v>10222</v>
      </c>
      <c r="AV4412" s="32">
        <f t="shared" si="483"/>
        <v>19</v>
      </c>
      <c r="AX4412" s="53">
        <v>32548.34</v>
      </c>
      <c r="AY4412" s="49">
        <f t="shared" si="484"/>
        <v>32548</v>
      </c>
      <c r="BA4412" s="10">
        <v>5.05</v>
      </c>
      <c r="BB4412" s="49" t="str">
        <f t="shared" si="485"/>
        <v>Normal</v>
      </c>
    </row>
    <row r="4413" spans="18:54" ht="15.5" x14ac:dyDescent="0.35">
      <c r="R4413" s="7" t="s">
        <v>6740</v>
      </c>
      <c r="S4413" s="10" t="s">
        <v>7171</v>
      </c>
      <c r="T4413" s="16" t="s">
        <v>6521</v>
      </c>
      <c r="X4413" s="27" t="s">
        <v>2381</v>
      </c>
      <c r="Y4413" s="25">
        <f t="shared" si="479"/>
        <v>0</v>
      </c>
      <c r="AB4413" s="10" t="s">
        <v>2380</v>
      </c>
      <c r="AC4413" s="7" t="s">
        <v>2380</v>
      </c>
      <c r="AF4413" s="25" t="str">
        <f t="shared" si="480"/>
        <v>No</v>
      </c>
      <c r="AG4413" s="36" t="str">
        <f t="shared" si="481"/>
        <v>No</v>
      </c>
      <c r="AJ4413" s="25">
        <v>38.06</v>
      </c>
      <c r="AL4413" s="33" t="str">
        <f t="shared" si="482"/>
        <v>Obesity</v>
      </c>
      <c r="AO4413" s="42">
        <v>1990</v>
      </c>
      <c r="AP4413" s="30" t="s">
        <v>10</v>
      </c>
      <c r="AQ4413" s="7">
        <v>13</v>
      </c>
      <c r="AS4413" s="33" t="str">
        <f t="shared" si="478"/>
        <v>13-07-1990</v>
      </c>
      <c r="AU4413" s="10" t="s">
        <v>8853</v>
      </c>
      <c r="AV4413" s="33">
        <f t="shared" si="483"/>
        <v>32</v>
      </c>
      <c r="AX4413" s="53">
        <v>32672.11</v>
      </c>
      <c r="AY4413" s="50">
        <f t="shared" si="484"/>
        <v>32672</v>
      </c>
      <c r="BA4413" s="10">
        <v>6.16</v>
      </c>
      <c r="BB4413" s="50" t="str">
        <f t="shared" si="485"/>
        <v>Prediabetes</v>
      </c>
    </row>
    <row r="4414" spans="18:54" ht="15.5" x14ac:dyDescent="0.35">
      <c r="R4414" s="7" t="s">
        <v>6739</v>
      </c>
      <c r="S4414" s="10" t="s">
        <v>8108</v>
      </c>
      <c r="T4414" s="16" t="s">
        <v>6522</v>
      </c>
      <c r="X4414" s="27" t="s">
        <v>2381</v>
      </c>
      <c r="Y4414" s="25">
        <f t="shared" si="479"/>
        <v>0</v>
      </c>
      <c r="AB4414" s="10" t="s">
        <v>2380</v>
      </c>
      <c r="AC4414" s="7" t="s">
        <v>2380</v>
      </c>
      <c r="AF4414" s="25" t="str">
        <f t="shared" si="480"/>
        <v>No</v>
      </c>
      <c r="AG4414" s="36" t="str">
        <f t="shared" si="481"/>
        <v>No</v>
      </c>
      <c r="AJ4414" s="25">
        <v>24.96</v>
      </c>
      <c r="AL4414" s="32" t="str">
        <f t="shared" si="482"/>
        <v xml:space="preserve">Normal Weight 
</v>
      </c>
      <c r="AO4414" s="41">
        <v>1968</v>
      </c>
      <c r="AP4414" s="29" t="s">
        <v>15</v>
      </c>
      <c r="AQ4414" s="7">
        <v>1</v>
      </c>
      <c r="AS4414" s="32" t="str">
        <f t="shared" si="478"/>
        <v>01-11-1968</v>
      </c>
      <c r="AU4414" s="10" t="s">
        <v>10223</v>
      </c>
      <c r="AV4414" s="32">
        <f t="shared" si="483"/>
        <v>54</v>
      </c>
      <c r="AX4414" s="53">
        <v>32686.080000000002</v>
      </c>
      <c r="AY4414" s="51">
        <f t="shared" si="484"/>
        <v>32686</v>
      </c>
      <c r="BA4414" s="10">
        <v>4.57</v>
      </c>
      <c r="BB4414" s="51" t="str">
        <f t="shared" si="485"/>
        <v>Normal</v>
      </c>
    </row>
    <row r="4415" spans="18:54" ht="15.5" x14ac:dyDescent="0.35">
      <c r="R4415" s="7" t="s">
        <v>6740</v>
      </c>
      <c r="S4415" s="10" t="s">
        <v>7395</v>
      </c>
      <c r="T4415" s="16" t="s">
        <v>6523</v>
      </c>
      <c r="X4415" s="27" t="s">
        <v>2381</v>
      </c>
      <c r="Y4415" s="25">
        <f t="shared" si="479"/>
        <v>0</v>
      </c>
      <c r="AB4415" s="10" t="s">
        <v>2382</v>
      </c>
      <c r="AC4415" s="7" t="s">
        <v>2380</v>
      </c>
      <c r="AF4415" s="25" t="str">
        <f t="shared" si="480"/>
        <v>Yes</v>
      </c>
      <c r="AG4415" s="36" t="str">
        <f t="shared" si="481"/>
        <v>No</v>
      </c>
      <c r="AJ4415" s="25">
        <v>17.670000000000002</v>
      </c>
      <c r="AL4415" s="33" t="str">
        <f t="shared" si="482"/>
        <v>Under weight</v>
      </c>
      <c r="AO4415" s="42">
        <v>1990</v>
      </c>
      <c r="AP4415" s="30" t="s">
        <v>20</v>
      </c>
      <c r="AQ4415" s="7">
        <v>30</v>
      </c>
      <c r="AS4415" s="33" t="str">
        <f t="shared" si="478"/>
        <v>30-09-1990</v>
      </c>
      <c r="AU4415" s="10" t="s">
        <v>10224</v>
      </c>
      <c r="AV4415" s="33">
        <f t="shared" si="483"/>
        <v>32</v>
      </c>
      <c r="AX4415" s="53">
        <v>32716.2</v>
      </c>
      <c r="AY4415" s="50">
        <f t="shared" si="484"/>
        <v>32716</v>
      </c>
      <c r="BA4415" s="10">
        <v>5.53</v>
      </c>
      <c r="BB4415" s="50" t="str">
        <f t="shared" si="485"/>
        <v>Normal</v>
      </c>
    </row>
    <row r="4416" spans="18:54" ht="15.5" x14ac:dyDescent="0.35">
      <c r="R4416" s="7" t="s">
        <v>6740</v>
      </c>
      <c r="S4416" s="10" t="s">
        <v>8109</v>
      </c>
      <c r="T4416" s="16" t="s">
        <v>6524</v>
      </c>
      <c r="X4416" s="27">
        <v>1</v>
      </c>
      <c r="Y4416" s="25">
        <f t="shared" si="479"/>
        <v>1</v>
      </c>
      <c r="AB4416" s="10" t="s">
        <v>2380</v>
      </c>
      <c r="AC4416" s="7" t="s">
        <v>2380</v>
      </c>
      <c r="AF4416" s="25" t="str">
        <f t="shared" si="480"/>
        <v>No</v>
      </c>
      <c r="AG4416" s="36" t="str">
        <f t="shared" si="481"/>
        <v>No</v>
      </c>
      <c r="AJ4416" s="25">
        <v>31.35</v>
      </c>
      <c r="AL4416" s="32" t="str">
        <f t="shared" si="482"/>
        <v>Obesity</v>
      </c>
      <c r="AO4416" s="41">
        <v>1990</v>
      </c>
      <c r="AP4416" s="29" t="s">
        <v>10</v>
      </c>
      <c r="AQ4416" s="7">
        <v>9</v>
      </c>
      <c r="AS4416" s="32" t="str">
        <f t="shared" si="478"/>
        <v>09-07-1990</v>
      </c>
      <c r="AU4416" s="10" t="s">
        <v>10225</v>
      </c>
      <c r="AV4416" s="32">
        <f t="shared" si="483"/>
        <v>32</v>
      </c>
      <c r="AX4416" s="53">
        <v>32734.19</v>
      </c>
      <c r="AY4416" s="51">
        <f t="shared" si="484"/>
        <v>32734</v>
      </c>
      <c r="BA4416" s="10">
        <v>5.84</v>
      </c>
      <c r="BB4416" s="51" t="str">
        <f t="shared" si="485"/>
        <v>Prediabetes</v>
      </c>
    </row>
    <row r="4417" spans="18:54" ht="15.5" x14ac:dyDescent="0.35">
      <c r="R4417" s="7" t="s">
        <v>6740</v>
      </c>
      <c r="S4417" s="10" t="s">
        <v>8110</v>
      </c>
      <c r="T4417" s="16" t="s">
        <v>6525</v>
      </c>
      <c r="X4417" s="27">
        <v>1</v>
      </c>
      <c r="Y4417" s="25">
        <f t="shared" si="479"/>
        <v>1</v>
      </c>
      <c r="AB4417" s="10" t="s">
        <v>2380</v>
      </c>
      <c r="AC4417" s="7" t="s">
        <v>2380</v>
      </c>
      <c r="AF4417" s="25" t="str">
        <f t="shared" si="480"/>
        <v>No</v>
      </c>
      <c r="AG4417" s="36" t="str">
        <f t="shared" si="481"/>
        <v>No</v>
      </c>
      <c r="AJ4417" s="25">
        <v>28.31</v>
      </c>
      <c r="AL4417" s="33" t="str">
        <f t="shared" si="482"/>
        <v>Over weight</v>
      </c>
      <c r="AO4417" s="42">
        <v>1974</v>
      </c>
      <c r="AP4417" s="30" t="s">
        <v>30</v>
      </c>
      <c r="AQ4417" s="7">
        <v>6</v>
      </c>
      <c r="AS4417" s="33" t="str">
        <f t="shared" si="478"/>
        <v>06-12-1974</v>
      </c>
      <c r="AU4417" s="10" t="s">
        <v>9265</v>
      </c>
      <c r="AV4417" s="33">
        <f t="shared" si="483"/>
        <v>48</v>
      </c>
      <c r="AX4417" s="53">
        <v>32760.48</v>
      </c>
      <c r="AY4417" s="50">
        <f t="shared" si="484"/>
        <v>32760</v>
      </c>
      <c r="BA4417" s="10">
        <v>6.41</v>
      </c>
      <c r="BB4417" s="50" t="str">
        <f t="shared" si="485"/>
        <v>Prediabetes</v>
      </c>
    </row>
    <row r="4418" spans="18:54" ht="15.5" x14ac:dyDescent="0.35">
      <c r="R4418" s="7" t="s">
        <v>6739</v>
      </c>
      <c r="S4418" s="10" t="s">
        <v>8111</v>
      </c>
      <c r="T4418" s="16" t="s">
        <v>5971</v>
      </c>
      <c r="X4418" s="27">
        <v>1</v>
      </c>
      <c r="Y4418" s="25">
        <f t="shared" si="479"/>
        <v>1</v>
      </c>
      <c r="AB4418" s="10" t="s">
        <v>2382</v>
      </c>
      <c r="AC4418" s="7" t="s">
        <v>2380</v>
      </c>
      <c r="AF4418" s="25" t="str">
        <f t="shared" si="480"/>
        <v>Yes</v>
      </c>
      <c r="AG4418" s="36" t="str">
        <f t="shared" si="481"/>
        <v>No</v>
      </c>
      <c r="AJ4418" s="25">
        <v>30.3</v>
      </c>
      <c r="AL4418" s="32" t="str">
        <f t="shared" si="482"/>
        <v>Obesity</v>
      </c>
      <c r="AO4418" s="41">
        <v>1972</v>
      </c>
      <c r="AP4418" s="29" t="s">
        <v>15</v>
      </c>
      <c r="AQ4418" s="7">
        <v>7</v>
      </c>
      <c r="AS4418" s="32" t="str">
        <f t="shared" si="478"/>
        <v>07-11-1972</v>
      </c>
      <c r="AU4418" s="10" t="s">
        <v>9920</v>
      </c>
      <c r="AV4418" s="32">
        <f t="shared" si="483"/>
        <v>50</v>
      </c>
      <c r="AX4418" s="53">
        <v>32765.33</v>
      </c>
      <c r="AY4418" s="51">
        <f t="shared" si="484"/>
        <v>32765</v>
      </c>
      <c r="BA4418" s="10">
        <v>4.7300000000000004</v>
      </c>
      <c r="BB4418" s="51" t="str">
        <f t="shared" si="485"/>
        <v>Normal</v>
      </c>
    </row>
    <row r="4419" spans="18:54" ht="15.5" x14ac:dyDescent="0.35">
      <c r="R4419" s="7" t="s">
        <v>6739</v>
      </c>
      <c r="S4419" s="10" t="s">
        <v>6953</v>
      </c>
      <c r="T4419" s="16" t="s">
        <v>5234</v>
      </c>
      <c r="X4419" s="27" t="s">
        <v>2381</v>
      </c>
      <c r="Y4419" s="25">
        <f t="shared" si="479"/>
        <v>0</v>
      </c>
      <c r="AB4419" s="10" t="s">
        <v>2382</v>
      </c>
      <c r="AC4419" s="7" t="s">
        <v>2380</v>
      </c>
      <c r="AF4419" s="25" t="str">
        <f t="shared" si="480"/>
        <v>Yes</v>
      </c>
      <c r="AG4419" s="36" t="str">
        <f t="shared" si="481"/>
        <v>No</v>
      </c>
      <c r="AJ4419" s="25">
        <v>26.4</v>
      </c>
      <c r="AL4419" s="33" t="str">
        <f t="shared" si="482"/>
        <v>Over weight</v>
      </c>
      <c r="AO4419" s="42">
        <v>1980</v>
      </c>
      <c r="AP4419" s="30" t="s">
        <v>30</v>
      </c>
      <c r="AQ4419" s="7">
        <v>12</v>
      </c>
      <c r="AS4419" s="33" t="str">
        <f t="shared" si="478"/>
        <v>12-12-1980</v>
      </c>
      <c r="AU4419" s="10" t="s">
        <v>10226</v>
      </c>
      <c r="AV4419" s="33">
        <f t="shared" si="483"/>
        <v>42</v>
      </c>
      <c r="AX4419" s="53">
        <v>32787.46</v>
      </c>
      <c r="AY4419" s="50">
        <f t="shared" si="484"/>
        <v>32787</v>
      </c>
      <c r="BA4419" s="10">
        <v>6.22</v>
      </c>
      <c r="BB4419" s="50" t="str">
        <f t="shared" si="485"/>
        <v>Prediabetes</v>
      </c>
    </row>
    <row r="4420" spans="18:54" ht="15.5" x14ac:dyDescent="0.35">
      <c r="R4420" s="7" t="s">
        <v>6739</v>
      </c>
      <c r="S4420" s="10" t="s">
        <v>8112</v>
      </c>
      <c r="T4420" s="16" t="s">
        <v>6526</v>
      </c>
      <c r="X4420" s="27" t="s">
        <v>2381</v>
      </c>
      <c r="Y4420" s="25">
        <f t="shared" si="479"/>
        <v>0</v>
      </c>
      <c r="AB4420" s="10" t="s">
        <v>2382</v>
      </c>
      <c r="AC4420" s="7" t="s">
        <v>2380</v>
      </c>
      <c r="AF4420" s="25" t="str">
        <f t="shared" si="480"/>
        <v>Yes</v>
      </c>
      <c r="AG4420" s="36" t="str">
        <f t="shared" si="481"/>
        <v>No</v>
      </c>
      <c r="AJ4420" s="25">
        <v>22.135000000000002</v>
      </c>
      <c r="AL4420" s="32" t="str">
        <f t="shared" si="482"/>
        <v xml:space="preserve">Normal Weight 
</v>
      </c>
      <c r="AO4420" s="41">
        <v>1995</v>
      </c>
      <c r="AP4420" s="29" t="s">
        <v>30</v>
      </c>
      <c r="AQ4420" s="7">
        <v>4</v>
      </c>
      <c r="AS4420" s="32" t="str">
        <f t="shared" si="478"/>
        <v>04-12-1995</v>
      </c>
      <c r="AU4420" s="10" t="s">
        <v>10124</v>
      </c>
      <c r="AV4420" s="32">
        <f t="shared" si="483"/>
        <v>27</v>
      </c>
      <c r="AX4420" s="53">
        <v>32827.51</v>
      </c>
      <c r="AY4420" s="49">
        <f t="shared" si="484"/>
        <v>32828</v>
      </c>
      <c r="BA4420" s="10">
        <v>4.46</v>
      </c>
      <c r="BB4420" s="49" t="str">
        <f t="shared" si="485"/>
        <v>Normal</v>
      </c>
    </row>
    <row r="4421" spans="18:54" ht="15.5" x14ac:dyDescent="0.35">
      <c r="R4421" s="7" t="s">
        <v>6739</v>
      </c>
      <c r="S4421" s="10" t="s">
        <v>8113</v>
      </c>
      <c r="T4421" s="16" t="s">
        <v>5575</v>
      </c>
      <c r="X4421" s="27" t="s">
        <v>2381</v>
      </c>
      <c r="Y4421" s="25">
        <f t="shared" si="479"/>
        <v>0</v>
      </c>
      <c r="AB4421" s="10" t="s">
        <v>2382</v>
      </c>
      <c r="AC4421" s="7" t="s">
        <v>2380</v>
      </c>
      <c r="AF4421" s="25" t="str">
        <f t="shared" si="480"/>
        <v>Yes</v>
      </c>
      <c r="AG4421" s="36" t="str">
        <f t="shared" si="481"/>
        <v>No</v>
      </c>
      <c r="AJ4421" s="25">
        <v>17.399999999999999</v>
      </c>
      <c r="AL4421" s="33" t="str">
        <f t="shared" si="482"/>
        <v>Under weight</v>
      </c>
      <c r="AO4421" s="42">
        <v>1981</v>
      </c>
      <c r="AP4421" s="30" t="s">
        <v>15</v>
      </c>
      <c r="AQ4421" s="7">
        <v>17</v>
      </c>
      <c r="AS4421" s="33" t="str">
        <f t="shared" si="478"/>
        <v>17-11-1981</v>
      </c>
      <c r="AU4421" s="10" t="s">
        <v>10227</v>
      </c>
      <c r="AV4421" s="33">
        <f t="shared" si="483"/>
        <v>41</v>
      </c>
      <c r="AX4421" s="53">
        <v>32906.69</v>
      </c>
      <c r="AY4421" s="50">
        <f t="shared" si="484"/>
        <v>32907</v>
      </c>
      <c r="BA4421" s="10">
        <v>4.5</v>
      </c>
      <c r="BB4421" s="50" t="str">
        <f t="shared" si="485"/>
        <v>Normal</v>
      </c>
    </row>
    <row r="4422" spans="18:54" ht="15.5" x14ac:dyDescent="0.35">
      <c r="R4422" s="7" t="s">
        <v>6740</v>
      </c>
      <c r="S4422" s="10" t="s">
        <v>7778</v>
      </c>
      <c r="T4422" s="16" t="s">
        <v>6527</v>
      </c>
      <c r="X4422" s="27" t="s">
        <v>2381</v>
      </c>
      <c r="Y4422" s="25">
        <f t="shared" si="479"/>
        <v>0</v>
      </c>
      <c r="AB4422" s="10" t="s">
        <v>2380</v>
      </c>
      <c r="AC4422" s="7" t="s">
        <v>2380</v>
      </c>
      <c r="AF4422" s="25" t="str">
        <f t="shared" si="480"/>
        <v>No</v>
      </c>
      <c r="AG4422" s="36" t="str">
        <f t="shared" si="481"/>
        <v>No</v>
      </c>
      <c r="AJ4422" s="25">
        <v>28.06</v>
      </c>
      <c r="AL4422" s="32" t="str">
        <f t="shared" si="482"/>
        <v>Over weight</v>
      </c>
      <c r="AO4422" s="41">
        <v>1971</v>
      </c>
      <c r="AP4422" s="29" t="s">
        <v>35</v>
      </c>
      <c r="AQ4422" s="7">
        <v>24</v>
      </c>
      <c r="AS4422" s="32" t="str">
        <f t="shared" si="478"/>
        <v>24-08-1971</v>
      </c>
      <c r="AU4422" s="10" t="s">
        <v>10228</v>
      </c>
      <c r="AV4422" s="32">
        <f t="shared" si="483"/>
        <v>51</v>
      </c>
      <c r="AX4422" s="53">
        <v>32947.629999999997</v>
      </c>
      <c r="AY4422" s="51">
        <f t="shared" si="484"/>
        <v>32948</v>
      </c>
      <c r="BA4422" s="10">
        <v>8.93</v>
      </c>
      <c r="BB4422" s="51" t="str">
        <f t="shared" si="485"/>
        <v>Diabetes</v>
      </c>
    </row>
    <row r="4423" spans="18:54" ht="15.5" x14ac:dyDescent="0.35">
      <c r="R4423" s="7" t="s">
        <v>6740</v>
      </c>
      <c r="S4423" s="10" t="s">
        <v>8114</v>
      </c>
      <c r="T4423" s="16" t="s">
        <v>6528</v>
      </c>
      <c r="X4423" s="27" t="s">
        <v>2381</v>
      </c>
      <c r="Y4423" s="25">
        <f t="shared" si="479"/>
        <v>0</v>
      </c>
      <c r="AB4423" s="10" t="s">
        <v>2380</v>
      </c>
      <c r="AC4423" s="7" t="s">
        <v>2380</v>
      </c>
      <c r="AF4423" s="25" t="str">
        <f t="shared" si="480"/>
        <v>No</v>
      </c>
      <c r="AG4423" s="36" t="str">
        <f t="shared" si="481"/>
        <v>No</v>
      </c>
      <c r="AJ4423" s="25">
        <v>31.13</v>
      </c>
      <c r="AL4423" s="33" t="str">
        <f t="shared" si="482"/>
        <v>Obesity</v>
      </c>
      <c r="AO4423" s="42">
        <v>1995</v>
      </c>
      <c r="AP4423" s="30" t="s">
        <v>10</v>
      </c>
      <c r="AQ4423" s="7">
        <v>8</v>
      </c>
      <c r="AS4423" s="33" t="str">
        <f t="shared" si="478"/>
        <v>08-07-1995</v>
      </c>
      <c r="AU4423" s="10" t="s">
        <v>10229</v>
      </c>
      <c r="AV4423" s="33">
        <f t="shared" si="483"/>
        <v>27</v>
      </c>
      <c r="AX4423" s="53">
        <v>33017.46</v>
      </c>
      <c r="AY4423" s="50">
        <f t="shared" si="484"/>
        <v>33017</v>
      </c>
      <c r="BA4423" s="10">
        <v>11.02</v>
      </c>
      <c r="BB4423" s="50" t="str">
        <f t="shared" si="485"/>
        <v>Diabetes</v>
      </c>
    </row>
    <row r="4424" spans="18:54" ht="15.5" x14ac:dyDescent="0.35">
      <c r="R4424" s="7" t="s">
        <v>6740</v>
      </c>
      <c r="S4424" s="10" t="s">
        <v>8115</v>
      </c>
      <c r="T4424" s="16" t="s">
        <v>6529</v>
      </c>
      <c r="X4424" s="27" t="s">
        <v>2381</v>
      </c>
      <c r="Y4424" s="25">
        <f t="shared" si="479"/>
        <v>0</v>
      </c>
      <c r="AB4424" s="10" t="s">
        <v>2380</v>
      </c>
      <c r="AC4424" s="7" t="s">
        <v>2380</v>
      </c>
      <c r="AF4424" s="25" t="str">
        <f t="shared" si="480"/>
        <v>No</v>
      </c>
      <c r="AG4424" s="36" t="str">
        <f t="shared" si="481"/>
        <v>No</v>
      </c>
      <c r="AJ4424" s="25">
        <v>18.46</v>
      </c>
      <c r="AL4424" s="32" t="str">
        <f t="shared" si="482"/>
        <v>Under weight</v>
      </c>
      <c r="AO4424" s="41">
        <v>1967</v>
      </c>
      <c r="AP4424" s="29" t="s">
        <v>10</v>
      </c>
      <c r="AQ4424" s="7">
        <v>10</v>
      </c>
      <c r="AS4424" s="32" t="str">
        <f t="shared" si="478"/>
        <v>10-07-1967</v>
      </c>
      <c r="AU4424" s="10" t="s">
        <v>10230</v>
      </c>
      <c r="AV4424" s="32">
        <f t="shared" si="483"/>
        <v>55</v>
      </c>
      <c r="AX4424" s="53">
        <v>33025.32</v>
      </c>
      <c r="AY4424" s="51">
        <f t="shared" si="484"/>
        <v>33025</v>
      </c>
      <c r="BA4424" s="10">
        <v>5.25</v>
      </c>
      <c r="BB4424" s="51" t="str">
        <f t="shared" si="485"/>
        <v>Normal</v>
      </c>
    </row>
    <row r="4425" spans="18:54" ht="15.5" x14ac:dyDescent="0.35">
      <c r="R4425" s="7" t="s">
        <v>6739</v>
      </c>
      <c r="S4425" s="10" t="s">
        <v>6906</v>
      </c>
      <c r="T4425" s="16" t="s">
        <v>6530</v>
      </c>
      <c r="X4425" s="27" t="s">
        <v>2381</v>
      </c>
      <c r="Y4425" s="25">
        <f t="shared" si="479"/>
        <v>0</v>
      </c>
      <c r="AB4425" s="10" t="s">
        <v>2380</v>
      </c>
      <c r="AC4425" s="7" t="s">
        <v>2380</v>
      </c>
      <c r="AF4425" s="25" t="str">
        <f t="shared" si="480"/>
        <v>No</v>
      </c>
      <c r="AG4425" s="36" t="str">
        <f t="shared" si="481"/>
        <v>No</v>
      </c>
      <c r="AJ4425" s="25">
        <v>17.3</v>
      </c>
      <c r="AL4425" s="33" t="str">
        <f t="shared" si="482"/>
        <v>Under weight</v>
      </c>
      <c r="AO4425" s="42">
        <v>1994</v>
      </c>
      <c r="AP4425" s="30" t="s">
        <v>10</v>
      </c>
      <c r="AQ4425" s="7">
        <v>28</v>
      </c>
      <c r="AS4425" s="33" t="str">
        <f t="shared" si="478"/>
        <v>28-07-1994</v>
      </c>
      <c r="AU4425" s="10" t="s">
        <v>10231</v>
      </c>
      <c r="AV4425" s="33">
        <f t="shared" si="483"/>
        <v>28</v>
      </c>
      <c r="AX4425" s="53">
        <v>33057.230000000003</v>
      </c>
      <c r="AY4425" s="50">
        <f t="shared" si="484"/>
        <v>33057</v>
      </c>
      <c r="BA4425" s="10">
        <v>4.75</v>
      </c>
      <c r="BB4425" s="50" t="str">
        <f t="shared" si="485"/>
        <v>Normal</v>
      </c>
    </row>
    <row r="4426" spans="18:54" ht="15.5" x14ac:dyDescent="0.35">
      <c r="R4426" s="7" t="s">
        <v>6740</v>
      </c>
      <c r="S4426" s="10" t="s">
        <v>6932</v>
      </c>
      <c r="T4426" s="16" t="s">
        <v>4932</v>
      </c>
      <c r="X4426" s="27">
        <v>1</v>
      </c>
      <c r="Y4426" s="25">
        <f t="shared" si="479"/>
        <v>1</v>
      </c>
      <c r="AB4426" s="10" t="s">
        <v>2382</v>
      </c>
      <c r="AC4426" s="7" t="s">
        <v>2380</v>
      </c>
      <c r="AF4426" s="25" t="str">
        <f t="shared" si="480"/>
        <v>Yes</v>
      </c>
      <c r="AG4426" s="36" t="str">
        <f t="shared" si="481"/>
        <v>No</v>
      </c>
      <c r="AJ4426" s="25">
        <v>35.625</v>
      </c>
      <c r="AL4426" s="32" t="str">
        <f t="shared" si="482"/>
        <v>Obesity</v>
      </c>
      <c r="AO4426" s="41">
        <v>1962</v>
      </c>
      <c r="AP4426" s="29" t="s">
        <v>10</v>
      </c>
      <c r="AQ4426" s="7">
        <v>1</v>
      </c>
      <c r="AS4426" s="32" t="str">
        <f t="shared" si="478"/>
        <v>01-07-1962</v>
      </c>
      <c r="AU4426" s="10" t="s">
        <v>10232</v>
      </c>
      <c r="AV4426" s="32">
        <f t="shared" si="483"/>
        <v>60</v>
      </c>
      <c r="AX4426" s="53">
        <v>33074.94</v>
      </c>
      <c r="AY4426" s="51">
        <f t="shared" si="484"/>
        <v>33075</v>
      </c>
      <c r="BA4426" s="10">
        <v>4.68</v>
      </c>
      <c r="BB4426" s="51" t="str">
        <f t="shared" si="485"/>
        <v>Normal</v>
      </c>
    </row>
    <row r="4427" spans="18:54" ht="15.5" x14ac:dyDescent="0.35">
      <c r="R4427" s="7" t="s">
        <v>6739</v>
      </c>
      <c r="S4427" s="10" t="s">
        <v>8116</v>
      </c>
      <c r="T4427" s="16" t="s">
        <v>6531</v>
      </c>
      <c r="X4427" s="27">
        <v>2</v>
      </c>
      <c r="Y4427" s="25">
        <f t="shared" si="479"/>
        <v>2</v>
      </c>
      <c r="AB4427" s="10" t="s">
        <v>2382</v>
      </c>
      <c r="AC4427" s="7" t="s">
        <v>2380</v>
      </c>
      <c r="AF4427" s="25" t="str">
        <f t="shared" si="480"/>
        <v>Yes</v>
      </c>
      <c r="AG4427" s="36" t="str">
        <f t="shared" si="481"/>
        <v>No</v>
      </c>
      <c r="AJ4427" s="25">
        <v>20.234999999999999</v>
      </c>
      <c r="AL4427" s="33" t="str">
        <f t="shared" si="482"/>
        <v xml:space="preserve">Normal Weight 
</v>
      </c>
      <c r="AO4427" s="42">
        <v>1969</v>
      </c>
      <c r="AP4427" s="30" t="s">
        <v>37</v>
      </c>
      <c r="AQ4427" s="7">
        <v>30</v>
      </c>
      <c r="AS4427" s="33" t="str">
        <f t="shared" si="478"/>
        <v>30-10-1969</v>
      </c>
      <c r="AU4427" s="10" t="s">
        <v>10233</v>
      </c>
      <c r="AV4427" s="33">
        <f t="shared" si="483"/>
        <v>53</v>
      </c>
      <c r="AX4427" s="53">
        <v>33090.660000000003</v>
      </c>
      <c r="AY4427" s="50">
        <f t="shared" si="484"/>
        <v>33091</v>
      </c>
      <c r="BA4427" s="10">
        <v>6.17</v>
      </c>
      <c r="BB4427" s="50" t="str">
        <f t="shared" si="485"/>
        <v>Prediabetes</v>
      </c>
    </row>
    <row r="4428" spans="18:54" ht="15.5" x14ac:dyDescent="0.35">
      <c r="R4428" s="7" t="s">
        <v>6740</v>
      </c>
      <c r="S4428" s="10" t="s">
        <v>8117</v>
      </c>
      <c r="T4428" s="16" t="s">
        <v>6532</v>
      </c>
      <c r="X4428" s="27">
        <v>1</v>
      </c>
      <c r="Y4428" s="25">
        <f t="shared" si="479"/>
        <v>1</v>
      </c>
      <c r="AB4428" s="10" t="s">
        <v>2382</v>
      </c>
      <c r="AC4428" s="7" t="s">
        <v>2380</v>
      </c>
      <c r="AF4428" s="25" t="str">
        <f t="shared" si="480"/>
        <v>Yes</v>
      </c>
      <c r="AG4428" s="36" t="str">
        <f t="shared" si="481"/>
        <v>No</v>
      </c>
      <c r="AJ4428" s="25">
        <v>27.55</v>
      </c>
      <c r="AL4428" s="32" t="str">
        <f t="shared" si="482"/>
        <v>Over weight</v>
      </c>
      <c r="AO4428" s="41">
        <v>1985</v>
      </c>
      <c r="AP4428" s="29" t="s">
        <v>10</v>
      </c>
      <c r="AQ4428" s="7">
        <v>15</v>
      </c>
      <c r="AS4428" s="32" t="str">
        <f t="shared" si="478"/>
        <v>15-07-1985</v>
      </c>
      <c r="AU4428" s="10" t="s">
        <v>10234</v>
      </c>
      <c r="AV4428" s="32">
        <f t="shared" si="483"/>
        <v>37</v>
      </c>
      <c r="AX4428" s="53">
        <v>33121</v>
      </c>
      <c r="AY4428" s="49">
        <f t="shared" si="484"/>
        <v>33121</v>
      </c>
      <c r="BA4428" s="10">
        <v>4.5599999999999996</v>
      </c>
      <c r="BB4428" s="49" t="str">
        <f t="shared" si="485"/>
        <v>Normal</v>
      </c>
    </row>
    <row r="4429" spans="18:54" ht="15.5" x14ac:dyDescent="0.35">
      <c r="R4429" s="7" t="s">
        <v>6739</v>
      </c>
      <c r="S4429" s="10" t="s">
        <v>8118</v>
      </c>
      <c r="T4429" s="16" t="s">
        <v>6533</v>
      </c>
      <c r="X4429" s="27" t="s">
        <v>2381</v>
      </c>
      <c r="Y4429" s="25">
        <f t="shared" si="479"/>
        <v>0</v>
      </c>
      <c r="AB4429" s="10" t="s">
        <v>2380</v>
      </c>
      <c r="AC4429" s="7" t="s">
        <v>2380</v>
      </c>
      <c r="AF4429" s="25" t="str">
        <f t="shared" si="480"/>
        <v>No</v>
      </c>
      <c r="AG4429" s="36" t="str">
        <f t="shared" si="481"/>
        <v>No</v>
      </c>
      <c r="AJ4429" s="25">
        <v>17.97</v>
      </c>
      <c r="AL4429" s="33" t="str">
        <f t="shared" si="482"/>
        <v>Under weight</v>
      </c>
      <c r="AO4429" s="42">
        <v>1990</v>
      </c>
      <c r="AP4429" s="30" t="s">
        <v>37</v>
      </c>
      <c r="AQ4429" s="7">
        <v>12</v>
      </c>
      <c r="AS4429" s="33" t="str">
        <f t="shared" si="478"/>
        <v>12-10-1990</v>
      </c>
      <c r="AU4429" s="10" t="s">
        <v>10235</v>
      </c>
      <c r="AV4429" s="33">
        <f t="shared" si="483"/>
        <v>32</v>
      </c>
      <c r="AX4429" s="53">
        <v>33292.83</v>
      </c>
      <c r="AY4429" s="50">
        <f t="shared" si="484"/>
        <v>33293</v>
      </c>
      <c r="BA4429" s="10">
        <v>6.3</v>
      </c>
      <c r="BB4429" s="50" t="str">
        <f t="shared" si="485"/>
        <v>Prediabetes</v>
      </c>
    </row>
    <row r="4430" spans="18:54" ht="15.5" x14ac:dyDescent="0.35">
      <c r="R4430" s="7" t="s">
        <v>6739</v>
      </c>
      <c r="S4430" s="10" t="s">
        <v>8119</v>
      </c>
      <c r="T4430" s="16" t="s">
        <v>6429</v>
      </c>
      <c r="X4430" s="27">
        <v>1</v>
      </c>
      <c r="Y4430" s="25">
        <f t="shared" si="479"/>
        <v>1</v>
      </c>
      <c r="AB4430" s="10" t="s">
        <v>2380</v>
      </c>
      <c r="AC4430" s="7" t="s">
        <v>2380</v>
      </c>
      <c r="AF4430" s="25" t="str">
        <f t="shared" si="480"/>
        <v>No</v>
      </c>
      <c r="AG4430" s="36" t="str">
        <f t="shared" si="481"/>
        <v>No</v>
      </c>
      <c r="AJ4430" s="25">
        <v>29.98</v>
      </c>
      <c r="AL4430" s="32" t="str">
        <f t="shared" si="482"/>
        <v>Over weight</v>
      </c>
      <c r="AO4430" s="41">
        <v>2003</v>
      </c>
      <c r="AP4430" s="29" t="s">
        <v>15</v>
      </c>
      <c r="AQ4430" s="7">
        <v>28</v>
      </c>
      <c r="AS4430" s="32" t="str">
        <f t="shared" si="478"/>
        <v>28-11-2003</v>
      </c>
      <c r="AU4430" s="10" t="s">
        <v>10236</v>
      </c>
      <c r="AV4430" s="32">
        <f t="shared" si="483"/>
        <v>19</v>
      </c>
      <c r="AX4430" s="53">
        <v>33307.550000000003</v>
      </c>
      <c r="AY4430" s="51">
        <f t="shared" si="484"/>
        <v>33308</v>
      </c>
      <c r="BA4430" s="10">
        <v>6.03</v>
      </c>
      <c r="BB4430" s="51" t="str">
        <f t="shared" si="485"/>
        <v>Prediabetes</v>
      </c>
    </row>
    <row r="4431" spans="18:54" ht="15.5" x14ac:dyDescent="0.35">
      <c r="R4431" s="7" t="s">
        <v>6740</v>
      </c>
      <c r="S4431" s="10" t="s">
        <v>7897</v>
      </c>
      <c r="T4431" s="16" t="s">
        <v>6534</v>
      </c>
      <c r="X4431" s="27">
        <v>1</v>
      </c>
      <c r="Y4431" s="25">
        <f t="shared" si="479"/>
        <v>1</v>
      </c>
      <c r="AB4431" s="10" t="s">
        <v>2382</v>
      </c>
      <c r="AC4431" s="7" t="s">
        <v>2380</v>
      </c>
      <c r="AF4431" s="25" t="str">
        <f t="shared" si="480"/>
        <v>Yes</v>
      </c>
      <c r="AG4431" s="36" t="str">
        <f t="shared" si="481"/>
        <v>No</v>
      </c>
      <c r="AJ4431" s="25">
        <v>33.659999999999997</v>
      </c>
      <c r="AL4431" s="33" t="str">
        <f t="shared" si="482"/>
        <v>Obesity</v>
      </c>
      <c r="AO4431" s="42">
        <v>1972</v>
      </c>
      <c r="AP4431" s="30" t="s">
        <v>20</v>
      </c>
      <c r="AQ4431" s="7">
        <v>5</v>
      </c>
      <c r="AS4431" s="33" t="str">
        <f t="shared" si="478"/>
        <v>05-09-1972</v>
      </c>
      <c r="AU4431" s="10" t="s">
        <v>9754</v>
      </c>
      <c r="AV4431" s="33">
        <f t="shared" si="483"/>
        <v>50</v>
      </c>
      <c r="AX4431" s="53">
        <v>33344.449999999997</v>
      </c>
      <c r="AY4431" s="50">
        <f t="shared" si="484"/>
        <v>33344</v>
      </c>
      <c r="BA4431" s="10">
        <v>4.2</v>
      </c>
      <c r="BB4431" s="50" t="str">
        <f t="shared" si="485"/>
        <v>Normal</v>
      </c>
    </row>
    <row r="4432" spans="18:54" ht="15.5" x14ac:dyDescent="0.35">
      <c r="R4432" s="7" t="s">
        <v>6740</v>
      </c>
      <c r="S4432" s="10" t="s">
        <v>6824</v>
      </c>
      <c r="T4432" s="16" t="s">
        <v>6535</v>
      </c>
      <c r="X4432" s="27">
        <v>1</v>
      </c>
      <c r="Y4432" s="25">
        <f t="shared" si="479"/>
        <v>1</v>
      </c>
      <c r="AB4432" s="10" t="s">
        <v>2382</v>
      </c>
      <c r="AC4432" s="7" t="s">
        <v>2380</v>
      </c>
      <c r="AF4432" s="25" t="str">
        <f t="shared" si="480"/>
        <v>Yes</v>
      </c>
      <c r="AG4432" s="36" t="str">
        <f t="shared" si="481"/>
        <v>No</v>
      </c>
      <c r="AJ4432" s="25">
        <v>32.67</v>
      </c>
      <c r="AL4432" s="32" t="str">
        <f t="shared" si="482"/>
        <v>Obesity</v>
      </c>
      <c r="AO4432" s="41">
        <v>1985</v>
      </c>
      <c r="AP4432" s="29" t="s">
        <v>30</v>
      </c>
      <c r="AQ4432" s="7">
        <v>7</v>
      </c>
      <c r="AS4432" s="32" t="str">
        <f t="shared" si="478"/>
        <v>07-12-1985</v>
      </c>
      <c r="AU4432" s="10" t="s">
        <v>10237</v>
      </c>
      <c r="AV4432" s="32">
        <f t="shared" si="483"/>
        <v>37</v>
      </c>
      <c r="AX4432" s="53">
        <v>33450.99</v>
      </c>
      <c r="AY4432" s="51">
        <f t="shared" si="484"/>
        <v>33451</v>
      </c>
      <c r="BA4432" s="10">
        <v>5.61</v>
      </c>
      <c r="BB4432" s="51" t="str">
        <f t="shared" si="485"/>
        <v>Normal</v>
      </c>
    </row>
    <row r="4433" spans="18:54" ht="15.5" x14ac:dyDescent="0.35">
      <c r="R4433" s="7" t="s">
        <v>6740</v>
      </c>
      <c r="S4433" s="10" t="s">
        <v>7236</v>
      </c>
      <c r="T4433" s="16" t="s">
        <v>6536</v>
      </c>
      <c r="X4433" s="27">
        <v>1</v>
      </c>
      <c r="Y4433" s="25">
        <f t="shared" si="479"/>
        <v>1</v>
      </c>
      <c r="AB4433" s="10" t="s">
        <v>2382</v>
      </c>
      <c r="AC4433" s="7" t="s">
        <v>2380</v>
      </c>
      <c r="AF4433" s="25" t="str">
        <f t="shared" si="480"/>
        <v>Yes</v>
      </c>
      <c r="AG4433" s="36" t="str">
        <f t="shared" si="481"/>
        <v>No</v>
      </c>
      <c r="AJ4433" s="25">
        <v>30.5</v>
      </c>
      <c r="AL4433" s="33" t="str">
        <f t="shared" si="482"/>
        <v>Obesity</v>
      </c>
      <c r="AO4433" s="42">
        <v>1970</v>
      </c>
      <c r="AP4433" s="30" t="s">
        <v>18</v>
      </c>
      <c r="AQ4433" s="7">
        <v>18</v>
      </c>
      <c r="AS4433" s="33" t="str">
        <f t="shared" si="478"/>
        <v>18-06-1970</v>
      </c>
      <c r="AU4433" s="10" t="s">
        <v>9746</v>
      </c>
      <c r="AV4433" s="33">
        <f t="shared" si="483"/>
        <v>52</v>
      </c>
      <c r="AX4433" s="53">
        <v>33471.97</v>
      </c>
      <c r="AY4433" s="50">
        <f t="shared" si="484"/>
        <v>33472</v>
      </c>
      <c r="BA4433" s="10">
        <v>5.88</v>
      </c>
      <c r="BB4433" s="50" t="str">
        <f t="shared" si="485"/>
        <v>Prediabetes</v>
      </c>
    </row>
    <row r="4434" spans="18:54" ht="15.5" x14ac:dyDescent="0.35">
      <c r="R4434" s="7" t="s">
        <v>6740</v>
      </c>
      <c r="S4434" s="10" t="s">
        <v>7171</v>
      </c>
      <c r="T4434" s="16" t="s">
        <v>6537</v>
      </c>
      <c r="X4434" s="27">
        <v>1</v>
      </c>
      <c r="Y4434" s="25">
        <f t="shared" si="479"/>
        <v>1</v>
      </c>
      <c r="AB4434" s="10" t="s">
        <v>2382</v>
      </c>
      <c r="AC4434" s="7" t="s">
        <v>2380</v>
      </c>
      <c r="AF4434" s="25" t="str">
        <f t="shared" si="480"/>
        <v>Yes</v>
      </c>
      <c r="AG4434" s="36" t="str">
        <f t="shared" si="481"/>
        <v>No</v>
      </c>
      <c r="AJ4434" s="25">
        <v>23.1</v>
      </c>
      <c r="AL4434" s="32" t="str">
        <f t="shared" si="482"/>
        <v xml:space="preserve">Normal Weight 
</v>
      </c>
      <c r="AO4434" s="41">
        <v>2002</v>
      </c>
      <c r="AP4434" s="29" t="s">
        <v>35</v>
      </c>
      <c r="AQ4434" s="7">
        <v>25</v>
      </c>
      <c r="AS4434" s="32" t="str">
        <f t="shared" si="478"/>
        <v>25-08-2002</v>
      </c>
      <c r="AU4434" s="10" t="s">
        <v>9997</v>
      </c>
      <c r="AV4434" s="32">
        <f t="shared" si="483"/>
        <v>20</v>
      </c>
      <c r="AX4434" s="53">
        <v>33475.82</v>
      </c>
      <c r="AY4434" s="51">
        <f t="shared" si="484"/>
        <v>33476</v>
      </c>
      <c r="BA4434" s="10">
        <v>5.92</v>
      </c>
      <c r="BB4434" s="51" t="str">
        <f t="shared" si="485"/>
        <v>Prediabetes</v>
      </c>
    </row>
    <row r="4435" spans="18:54" ht="15.5" x14ac:dyDescent="0.35">
      <c r="R4435" s="7" t="s">
        <v>6739</v>
      </c>
      <c r="S4435" s="10" t="s">
        <v>8120</v>
      </c>
      <c r="T4435" s="16" t="s">
        <v>5537</v>
      </c>
      <c r="X4435" s="27">
        <v>1</v>
      </c>
      <c r="Y4435" s="25">
        <f t="shared" si="479"/>
        <v>1</v>
      </c>
      <c r="AB4435" s="10" t="s">
        <v>2380</v>
      </c>
      <c r="AC4435" s="7" t="s">
        <v>2380</v>
      </c>
      <c r="AF4435" s="25" t="str">
        <f t="shared" si="480"/>
        <v>No</v>
      </c>
      <c r="AG4435" s="36" t="str">
        <f t="shared" si="481"/>
        <v>No</v>
      </c>
      <c r="AJ4435" s="25">
        <v>39.49</v>
      </c>
      <c r="AL4435" s="33" t="str">
        <f t="shared" si="482"/>
        <v>Obesity</v>
      </c>
      <c r="AO4435" s="42">
        <v>1984</v>
      </c>
      <c r="AP4435" s="30" t="s">
        <v>10</v>
      </c>
      <c r="AQ4435" s="7">
        <v>22</v>
      </c>
      <c r="AS4435" s="33" t="str">
        <f t="shared" si="478"/>
        <v>22-07-1984</v>
      </c>
      <c r="AU4435" s="10" t="s">
        <v>10154</v>
      </c>
      <c r="AV4435" s="33">
        <f t="shared" si="483"/>
        <v>38</v>
      </c>
      <c r="AX4435" s="53">
        <v>33527.1</v>
      </c>
      <c r="AY4435" s="50">
        <f t="shared" si="484"/>
        <v>33527</v>
      </c>
      <c r="BA4435" s="10">
        <v>4.8099999999999996</v>
      </c>
      <c r="BB4435" s="50" t="str">
        <f t="shared" si="485"/>
        <v>Normal</v>
      </c>
    </row>
    <row r="4436" spans="18:54" ht="15.5" x14ac:dyDescent="0.35">
      <c r="R4436" s="7" t="s">
        <v>6739</v>
      </c>
      <c r="S4436" s="10" t="s">
        <v>7557</v>
      </c>
      <c r="T4436" s="16" t="s">
        <v>6538</v>
      </c>
      <c r="X4436" s="27">
        <v>1</v>
      </c>
      <c r="Y4436" s="25">
        <f t="shared" si="479"/>
        <v>1</v>
      </c>
      <c r="AB4436" s="10" t="s">
        <v>2380</v>
      </c>
      <c r="AC4436" s="7" t="s">
        <v>2380</v>
      </c>
      <c r="AF4436" s="25" t="str">
        <f t="shared" si="480"/>
        <v>No</v>
      </c>
      <c r="AG4436" s="36" t="str">
        <f t="shared" si="481"/>
        <v>No</v>
      </c>
      <c r="AJ4436" s="25">
        <v>33.99</v>
      </c>
      <c r="AL4436" s="32" t="str">
        <f t="shared" si="482"/>
        <v>Obesity</v>
      </c>
      <c r="AO4436" s="41">
        <v>2003</v>
      </c>
      <c r="AP4436" s="29" t="s">
        <v>20</v>
      </c>
      <c r="AQ4436" s="7">
        <v>9</v>
      </c>
      <c r="AS4436" s="32" t="str">
        <f t="shared" si="478"/>
        <v>09-09-2003</v>
      </c>
      <c r="AU4436" s="10" t="s">
        <v>8487</v>
      </c>
      <c r="AV4436" s="32">
        <f t="shared" si="483"/>
        <v>19</v>
      </c>
      <c r="AX4436" s="53">
        <v>33611.71</v>
      </c>
      <c r="AY4436" s="49">
        <f t="shared" si="484"/>
        <v>33612</v>
      </c>
      <c r="BA4436" s="10">
        <v>4.55</v>
      </c>
      <c r="BB4436" s="49" t="str">
        <f t="shared" si="485"/>
        <v>Normal</v>
      </c>
    </row>
    <row r="4437" spans="18:54" ht="15.5" x14ac:dyDescent="0.35">
      <c r="R4437" s="7" t="s">
        <v>6739</v>
      </c>
      <c r="S4437" s="10" t="s">
        <v>7500</v>
      </c>
      <c r="T4437" s="16" t="s">
        <v>6539</v>
      </c>
      <c r="X4437" s="27">
        <v>1</v>
      </c>
      <c r="Y4437" s="25">
        <f t="shared" si="479"/>
        <v>1</v>
      </c>
      <c r="AB4437" s="10" t="s">
        <v>2380</v>
      </c>
      <c r="AC4437" s="7" t="s">
        <v>2380</v>
      </c>
      <c r="AF4437" s="25" t="str">
        <f t="shared" si="480"/>
        <v>No</v>
      </c>
      <c r="AG4437" s="36" t="str">
        <f t="shared" si="481"/>
        <v>No</v>
      </c>
      <c r="AJ4437" s="25">
        <v>27.72</v>
      </c>
      <c r="AL4437" s="33" t="str">
        <f t="shared" si="482"/>
        <v>Over weight</v>
      </c>
      <c r="AO4437" s="42">
        <v>1993</v>
      </c>
      <c r="AP4437" s="30" t="s">
        <v>15</v>
      </c>
      <c r="AQ4437" s="7">
        <v>28</v>
      </c>
      <c r="AS4437" s="33" t="str">
        <f t="shared" si="478"/>
        <v>28-11-1993</v>
      </c>
      <c r="AU4437" s="10" t="s">
        <v>10238</v>
      </c>
      <c r="AV4437" s="33">
        <f t="shared" si="483"/>
        <v>29</v>
      </c>
      <c r="AX4437" s="53">
        <v>33707.550000000003</v>
      </c>
      <c r="AY4437" s="50">
        <f t="shared" si="484"/>
        <v>33708</v>
      </c>
      <c r="BA4437" s="10">
        <v>6.43</v>
      </c>
      <c r="BB4437" s="50" t="str">
        <f t="shared" si="485"/>
        <v>Prediabetes</v>
      </c>
    </row>
    <row r="4438" spans="18:54" ht="15.5" x14ac:dyDescent="0.35">
      <c r="R4438" s="7" t="s">
        <v>6739</v>
      </c>
      <c r="S4438" s="10" t="s">
        <v>8121</v>
      </c>
      <c r="T4438" s="16" t="s">
        <v>6540</v>
      </c>
      <c r="X4438" s="27" t="s">
        <v>2381</v>
      </c>
      <c r="Y4438" s="25">
        <f t="shared" si="479"/>
        <v>0</v>
      </c>
      <c r="AB4438" s="10" t="s">
        <v>2380</v>
      </c>
      <c r="AC4438" s="7" t="s">
        <v>2380</v>
      </c>
      <c r="AF4438" s="25" t="str">
        <f t="shared" si="480"/>
        <v>No</v>
      </c>
      <c r="AG4438" s="36" t="str">
        <f t="shared" si="481"/>
        <v>No</v>
      </c>
      <c r="AJ4438" s="25">
        <v>30.59</v>
      </c>
      <c r="AL4438" s="32" t="str">
        <f t="shared" si="482"/>
        <v>Obesity</v>
      </c>
      <c r="AO4438" s="41">
        <v>2004</v>
      </c>
      <c r="AP4438" s="29" t="s">
        <v>15</v>
      </c>
      <c r="AQ4438" s="7">
        <v>1</v>
      </c>
      <c r="AS4438" s="32" t="str">
        <f t="shared" si="478"/>
        <v>01-11-2004</v>
      </c>
      <c r="AU4438" s="10" t="s">
        <v>9000</v>
      </c>
      <c r="AV4438" s="32">
        <f t="shared" si="483"/>
        <v>18</v>
      </c>
      <c r="AX4438" s="53">
        <v>33732.69</v>
      </c>
      <c r="AY4438" s="51">
        <f t="shared" si="484"/>
        <v>33733</v>
      </c>
      <c r="BA4438" s="10">
        <v>11.62</v>
      </c>
      <c r="BB4438" s="51" t="str">
        <f t="shared" si="485"/>
        <v>Diabetes</v>
      </c>
    </row>
    <row r="4439" spans="18:54" ht="15.5" x14ac:dyDescent="0.35">
      <c r="R4439" s="7" t="s">
        <v>6739</v>
      </c>
      <c r="S4439" s="10" t="s">
        <v>8122</v>
      </c>
      <c r="T4439" s="16" t="s">
        <v>6541</v>
      </c>
      <c r="X4439" s="27">
        <v>1</v>
      </c>
      <c r="Y4439" s="25">
        <f t="shared" si="479"/>
        <v>1</v>
      </c>
      <c r="AB4439" s="10" t="s">
        <v>2380</v>
      </c>
      <c r="AC4439" s="7" t="s">
        <v>2380</v>
      </c>
      <c r="AF4439" s="25" t="str">
        <f t="shared" si="480"/>
        <v>No</v>
      </c>
      <c r="AG4439" s="36" t="str">
        <f t="shared" si="481"/>
        <v>No</v>
      </c>
      <c r="AJ4439" s="25">
        <v>22.6</v>
      </c>
      <c r="AL4439" s="33" t="str">
        <f t="shared" si="482"/>
        <v xml:space="preserve">Normal Weight 
</v>
      </c>
      <c r="AO4439" s="42">
        <v>2003</v>
      </c>
      <c r="AP4439" s="30" t="s">
        <v>20</v>
      </c>
      <c r="AQ4439" s="7">
        <v>12</v>
      </c>
      <c r="AS4439" s="33" t="str">
        <f t="shared" si="478"/>
        <v>12-09-2003</v>
      </c>
      <c r="AU4439" s="10" t="s">
        <v>10239</v>
      </c>
      <c r="AV4439" s="33">
        <f t="shared" si="483"/>
        <v>19</v>
      </c>
      <c r="AX4439" s="53">
        <v>33750.29</v>
      </c>
      <c r="AY4439" s="50">
        <f t="shared" si="484"/>
        <v>33750</v>
      </c>
      <c r="BA4439" s="10">
        <v>6.04</v>
      </c>
      <c r="BB4439" s="50" t="str">
        <f t="shared" si="485"/>
        <v>Prediabetes</v>
      </c>
    </row>
    <row r="4440" spans="18:54" ht="15.5" x14ac:dyDescent="0.35">
      <c r="R4440" s="7" t="s">
        <v>6739</v>
      </c>
      <c r="S4440" s="10" t="s">
        <v>8123</v>
      </c>
      <c r="T4440" s="16" t="s">
        <v>6542</v>
      </c>
      <c r="X4440" s="27" t="s">
        <v>2381</v>
      </c>
      <c r="Y4440" s="25">
        <f t="shared" si="479"/>
        <v>0</v>
      </c>
      <c r="AB4440" s="10" t="s">
        <v>2380</v>
      </c>
      <c r="AC4440" s="7" t="s">
        <v>2380</v>
      </c>
      <c r="AF4440" s="25" t="str">
        <f t="shared" si="480"/>
        <v>No</v>
      </c>
      <c r="AG4440" s="36" t="str">
        <f t="shared" si="481"/>
        <v>No</v>
      </c>
      <c r="AJ4440" s="25">
        <v>28.785</v>
      </c>
      <c r="AL4440" s="32" t="str">
        <f t="shared" si="482"/>
        <v>Over weight</v>
      </c>
      <c r="AO4440" s="41">
        <v>1962</v>
      </c>
      <c r="AP4440" s="29" t="s">
        <v>30</v>
      </c>
      <c r="AQ4440" s="7">
        <v>11</v>
      </c>
      <c r="AS4440" s="32" t="str">
        <f t="shared" si="478"/>
        <v>11-12-1962</v>
      </c>
      <c r="AU4440" s="10" t="s">
        <v>10240</v>
      </c>
      <c r="AV4440" s="32">
        <f t="shared" si="483"/>
        <v>60</v>
      </c>
      <c r="AX4440" s="53">
        <v>33753.32</v>
      </c>
      <c r="AY4440" s="51">
        <f t="shared" si="484"/>
        <v>33753</v>
      </c>
      <c r="BA4440" s="10">
        <v>8.82</v>
      </c>
      <c r="BB4440" s="51" t="str">
        <f t="shared" si="485"/>
        <v>Diabetes</v>
      </c>
    </row>
    <row r="4441" spans="18:54" ht="15.5" x14ac:dyDescent="0.35">
      <c r="R4441" s="7" t="s">
        <v>6740</v>
      </c>
      <c r="S4441" s="10" t="s">
        <v>8124</v>
      </c>
      <c r="T4441" s="16" t="s">
        <v>6543</v>
      </c>
      <c r="X4441" s="27" t="s">
        <v>2381</v>
      </c>
      <c r="Y4441" s="25">
        <f t="shared" si="479"/>
        <v>0</v>
      </c>
      <c r="AB4441" s="10" t="s">
        <v>2380</v>
      </c>
      <c r="AC4441" s="7" t="s">
        <v>2380</v>
      </c>
      <c r="AF4441" s="25" t="str">
        <f t="shared" si="480"/>
        <v>No</v>
      </c>
      <c r="AG4441" s="36" t="str">
        <f t="shared" si="481"/>
        <v>No</v>
      </c>
      <c r="AJ4441" s="25">
        <v>50.38</v>
      </c>
      <c r="AL4441" s="33" t="str">
        <f t="shared" si="482"/>
        <v>Obesity</v>
      </c>
      <c r="AO4441" s="42">
        <v>2000</v>
      </c>
      <c r="AP4441" s="30" t="s">
        <v>37</v>
      </c>
      <c r="AQ4441" s="7">
        <v>26</v>
      </c>
      <c r="AS4441" s="33" t="str">
        <f t="shared" si="478"/>
        <v>26-10-2000</v>
      </c>
      <c r="AU4441" s="10" t="s">
        <v>10241</v>
      </c>
      <c r="AV4441" s="33">
        <f t="shared" si="483"/>
        <v>22</v>
      </c>
      <c r="AX4441" s="53">
        <v>33829.39</v>
      </c>
      <c r="AY4441" s="50">
        <f t="shared" si="484"/>
        <v>33829</v>
      </c>
      <c r="BA4441" s="10">
        <v>5.8</v>
      </c>
      <c r="BB4441" s="50" t="str">
        <f t="shared" si="485"/>
        <v>Prediabetes</v>
      </c>
    </row>
    <row r="4442" spans="18:54" ht="15.5" x14ac:dyDescent="0.35">
      <c r="R4442" s="7" t="s">
        <v>6740</v>
      </c>
      <c r="S4442" s="10" t="s">
        <v>6937</v>
      </c>
      <c r="T4442" s="16" t="s">
        <v>4932</v>
      </c>
      <c r="X4442" s="27" t="s">
        <v>2381</v>
      </c>
      <c r="Y4442" s="25">
        <f t="shared" si="479"/>
        <v>0</v>
      </c>
      <c r="AB4442" s="10" t="s">
        <v>2380</v>
      </c>
      <c r="AC4442" s="7" t="s">
        <v>2380</v>
      </c>
      <c r="AF4442" s="25" t="str">
        <f t="shared" si="480"/>
        <v>No</v>
      </c>
      <c r="AG4442" s="36" t="str">
        <f t="shared" si="481"/>
        <v>No</v>
      </c>
      <c r="AJ4442" s="25">
        <v>35.200000000000003</v>
      </c>
      <c r="AL4442" s="32" t="str">
        <f t="shared" si="482"/>
        <v>Obesity</v>
      </c>
      <c r="AO4442" s="41">
        <v>1997</v>
      </c>
      <c r="AP4442" s="29" t="s">
        <v>35</v>
      </c>
      <c r="AQ4442" s="7">
        <v>9</v>
      </c>
      <c r="AS4442" s="32" t="str">
        <f t="shared" si="478"/>
        <v>09-08-1997</v>
      </c>
      <c r="AU4442" s="10" t="s">
        <v>10242</v>
      </c>
      <c r="AV4442" s="32">
        <f t="shared" si="483"/>
        <v>25</v>
      </c>
      <c r="AX4442" s="53">
        <v>33900.65</v>
      </c>
      <c r="AY4442" s="51">
        <f t="shared" si="484"/>
        <v>33901</v>
      </c>
      <c r="BA4442" s="10">
        <v>4.28</v>
      </c>
      <c r="BB4442" s="51" t="str">
        <f t="shared" si="485"/>
        <v>Normal</v>
      </c>
    </row>
    <row r="4443" spans="18:54" ht="15.5" x14ac:dyDescent="0.35">
      <c r="R4443" s="7" t="s">
        <v>6739</v>
      </c>
      <c r="S4443" s="10" t="s">
        <v>8125</v>
      </c>
      <c r="T4443" s="16" t="s">
        <v>6544</v>
      </c>
      <c r="X4443" s="27" t="s">
        <v>2381</v>
      </c>
      <c r="Y4443" s="25">
        <f t="shared" si="479"/>
        <v>0</v>
      </c>
      <c r="AB4443" s="10" t="s">
        <v>2382</v>
      </c>
      <c r="AC4443" s="7" t="s">
        <v>2380</v>
      </c>
      <c r="AF4443" s="25" t="str">
        <f t="shared" si="480"/>
        <v>Yes</v>
      </c>
      <c r="AG4443" s="36" t="str">
        <f t="shared" si="481"/>
        <v>No</v>
      </c>
      <c r="AJ4443" s="25">
        <v>35.72</v>
      </c>
      <c r="AL4443" s="33" t="str">
        <f t="shared" si="482"/>
        <v>Obesity</v>
      </c>
      <c r="AO4443" s="42">
        <v>2000</v>
      </c>
      <c r="AP4443" s="30" t="s">
        <v>30</v>
      </c>
      <c r="AQ4443" s="7">
        <v>27</v>
      </c>
      <c r="AS4443" s="33" t="str">
        <f t="shared" si="478"/>
        <v>27-12-2000</v>
      </c>
      <c r="AU4443" s="10" t="s">
        <v>8567</v>
      </c>
      <c r="AV4443" s="33">
        <f t="shared" si="483"/>
        <v>22</v>
      </c>
      <c r="AX4443" s="53">
        <v>33907.550000000003</v>
      </c>
      <c r="AY4443" s="50">
        <f t="shared" si="484"/>
        <v>33908</v>
      </c>
      <c r="BA4443" s="10">
        <v>5.5</v>
      </c>
      <c r="BB4443" s="50" t="str">
        <f t="shared" si="485"/>
        <v>Normal</v>
      </c>
    </row>
    <row r="4444" spans="18:54" ht="15.5" x14ac:dyDescent="0.35">
      <c r="R4444" s="7" t="s">
        <v>6740</v>
      </c>
      <c r="S4444" s="10" t="s">
        <v>8018</v>
      </c>
      <c r="T4444" s="16" t="s">
        <v>6545</v>
      </c>
      <c r="X4444" s="27" t="s">
        <v>2381</v>
      </c>
      <c r="Y4444" s="25">
        <f t="shared" si="479"/>
        <v>0</v>
      </c>
      <c r="AB4444" s="10" t="s">
        <v>2380</v>
      </c>
      <c r="AC4444" s="7" t="s">
        <v>2380</v>
      </c>
      <c r="AF4444" s="25" t="str">
        <f t="shared" si="480"/>
        <v>No</v>
      </c>
      <c r="AG4444" s="36" t="str">
        <f t="shared" si="481"/>
        <v>No</v>
      </c>
      <c r="AJ4444" s="25">
        <v>24.51</v>
      </c>
      <c r="AL4444" s="32" t="str">
        <f t="shared" si="482"/>
        <v xml:space="preserve">Normal Weight 
</v>
      </c>
      <c r="AO4444" s="41">
        <v>1994</v>
      </c>
      <c r="AP4444" s="29" t="s">
        <v>20</v>
      </c>
      <c r="AQ4444" s="7">
        <v>25</v>
      </c>
      <c r="AS4444" s="32" t="str">
        <f t="shared" si="478"/>
        <v>25-09-1994</v>
      </c>
      <c r="AU4444" s="10" t="s">
        <v>10243</v>
      </c>
      <c r="AV4444" s="32">
        <f t="shared" si="483"/>
        <v>28</v>
      </c>
      <c r="AX4444" s="53">
        <v>33975.47</v>
      </c>
      <c r="AY4444" s="49">
        <f t="shared" si="484"/>
        <v>33975</v>
      </c>
      <c r="BA4444" s="10">
        <v>4.6900000000000004</v>
      </c>
      <c r="BB4444" s="49" t="str">
        <f t="shared" si="485"/>
        <v>Normal</v>
      </c>
    </row>
    <row r="4445" spans="18:54" ht="15.5" x14ac:dyDescent="0.35">
      <c r="R4445" s="7" t="s">
        <v>6740</v>
      </c>
      <c r="S4445" s="10" t="s">
        <v>8126</v>
      </c>
      <c r="T4445" s="16" t="s">
        <v>6546</v>
      </c>
      <c r="X4445" s="27" t="s">
        <v>2381</v>
      </c>
      <c r="Y4445" s="25">
        <f t="shared" si="479"/>
        <v>0</v>
      </c>
      <c r="AB4445" s="10" t="s">
        <v>2380</v>
      </c>
      <c r="AC4445" s="7" t="s">
        <v>2380</v>
      </c>
      <c r="AF4445" s="25" t="str">
        <f t="shared" si="480"/>
        <v>No</v>
      </c>
      <c r="AG4445" s="36" t="str">
        <f t="shared" si="481"/>
        <v>No</v>
      </c>
      <c r="AJ4445" s="25">
        <v>23.844999999999999</v>
      </c>
      <c r="AL4445" s="33" t="str">
        <f t="shared" si="482"/>
        <v xml:space="preserve">Normal Weight 
</v>
      </c>
      <c r="AO4445" s="42">
        <v>1972</v>
      </c>
      <c r="AP4445" s="30" t="s">
        <v>10</v>
      </c>
      <c r="AQ4445" s="7">
        <v>26</v>
      </c>
      <c r="AS4445" s="33" t="str">
        <f t="shared" si="478"/>
        <v>26-07-1972</v>
      </c>
      <c r="AU4445" s="10" t="s">
        <v>10244</v>
      </c>
      <c r="AV4445" s="33">
        <f t="shared" si="483"/>
        <v>50</v>
      </c>
      <c r="AX4445" s="53">
        <v>34053.360000000001</v>
      </c>
      <c r="AY4445" s="50">
        <f t="shared" si="484"/>
        <v>34053</v>
      </c>
      <c r="BA4445" s="10">
        <v>4.43</v>
      </c>
      <c r="BB4445" s="50" t="str">
        <f t="shared" si="485"/>
        <v>Normal</v>
      </c>
    </row>
    <row r="4446" spans="18:54" ht="15.5" x14ac:dyDescent="0.35">
      <c r="R4446" s="7" t="s">
        <v>6740</v>
      </c>
      <c r="S4446" s="10" t="s">
        <v>8127</v>
      </c>
      <c r="T4446" s="16" t="s">
        <v>6547</v>
      </c>
      <c r="X4446" s="27">
        <v>1</v>
      </c>
      <c r="Y4446" s="25">
        <f t="shared" si="479"/>
        <v>1</v>
      </c>
      <c r="AB4446" s="10" t="s">
        <v>2382</v>
      </c>
      <c r="AC4446" s="7" t="s">
        <v>2380</v>
      </c>
      <c r="AF4446" s="25" t="str">
        <f t="shared" si="480"/>
        <v>Yes</v>
      </c>
      <c r="AG4446" s="36" t="str">
        <f t="shared" si="481"/>
        <v>No</v>
      </c>
      <c r="AJ4446" s="25">
        <v>15.68</v>
      </c>
      <c r="AL4446" s="32" t="str">
        <f t="shared" si="482"/>
        <v>Under weight</v>
      </c>
      <c r="AO4446" s="41">
        <v>2002</v>
      </c>
      <c r="AP4446" s="29" t="s">
        <v>30</v>
      </c>
      <c r="AQ4446" s="7">
        <v>26</v>
      </c>
      <c r="AS4446" s="32" t="str">
        <f t="shared" si="478"/>
        <v>26-12-2002</v>
      </c>
      <c r="AU4446" s="10" t="s">
        <v>10245</v>
      </c>
      <c r="AV4446" s="32">
        <f t="shared" si="483"/>
        <v>20</v>
      </c>
      <c r="AX4446" s="53">
        <v>34084.68</v>
      </c>
      <c r="AY4446" s="51">
        <f t="shared" si="484"/>
        <v>34085</v>
      </c>
      <c r="BA4446" s="10">
        <v>6.16</v>
      </c>
      <c r="BB4446" s="51" t="str">
        <f t="shared" si="485"/>
        <v>Prediabetes</v>
      </c>
    </row>
    <row r="4447" spans="18:54" ht="15.5" x14ac:dyDescent="0.35">
      <c r="R4447" s="7" t="s">
        <v>6740</v>
      </c>
      <c r="S4447" s="10" t="s">
        <v>6865</v>
      </c>
      <c r="T4447" s="16" t="s">
        <v>6548</v>
      </c>
      <c r="X4447" s="27" t="s">
        <v>2381</v>
      </c>
      <c r="Y4447" s="25">
        <f t="shared" si="479"/>
        <v>0</v>
      </c>
      <c r="AB4447" s="10" t="s">
        <v>2380</v>
      </c>
      <c r="AC4447" s="7" t="s">
        <v>2380</v>
      </c>
      <c r="AF4447" s="25" t="str">
        <f t="shared" si="480"/>
        <v>No</v>
      </c>
      <c r="AG4447" s="36" t="str">
        <f t="shared" si="481"/>
        <v>No</v>
      </c>
      <c r="AJ4447" s="25">
        <v>32.395000000000003</v>
      </c>
      <c r="AL4447" s="33" t="str">
        <f t="shared" si="482"/>
        <v>Obesity</v>
      </c>
      <c r="AO4447" s="42">
        <v>1999</v>
      </c>
      <c r="AP4447" s="30" t="s">
        <v>15</v>
      </c>
      <c r="AQ4447" s="7">
        <v>6</v>
      </c>
      <c r="AS4447" s="33" t="str">
        <f t="shared" si="478"/>
        <v>06-11-1999</v>
      </c>
      <c r="AU4447" s="10" t="s">
        <v>10246</v>
      </c>
      <c r="AV4447" s="33">
        <f t="shared" si="483"/>
        <v>23</v>
      </c>
      <c r="AX4447" s="53">
        <v>34166.269999999997</v>
      </c>
      <c r="AY4447" s="50">
        <f t="shared" si="484"/>
        <v>34166</v>
      </c>
      <c r="BA4447" s="10">
        <v>6.66</v>
      </c>
      <c r="BB4447" s="50" t="str">
        <f t="shared" si="485"/>
        <v>Diabetes</v>
      </c>
    </row>
    <row r="4448" spans="18:54" ht="15.5" x14ac:dyDescent="0.35">
      <c r="R4448" s="7" t="s">
        <v>6740</v>
      </c>
      <c r="S4448" s="10" t="s">
        <v>6832</v>
      </c>
      <c r="T4448" s="16" t="s">
        <v>6549</v>
      </c>
      <c r="X4448" s="27">
        <v>1</v>
      </c>
      <c r="Y4448" s="25">
        <f t="shared" si="479"/>
        <v>1</v>
      </c>
      <c r="AB4448" s="10" t="s">
        <v>2380</v>
      </c>
      <c r="AC4448" s="7" t="s">
        <v>2380</v>
      </c>
      <c r="AF4448" s="25" t="str">
        <f t="shared" si="480"/>
        <v>No</v>
      </c>
      <c r="AG4448" s="36" t="str">
        <f t="shared" si="481"/>
        <v>No</v>
      </c>
      <c r="AJ4448" s="25">
        <v>23.655000000000001</v>
      </c>
      <c r="AL4448" s="32" t="str">
        <f t="shared" si="482"/>
        <v xml:space="preserve">Normal Weight 
</v>
      </c>
      <c r="AO4448" s="41">
        <v>1971</v>
      </c>
      <c r="AP4448" s="29" t="s">
        <v>35</v>
      </c>
      <c r="AQ4448" s="7">
        <v>25</v>
      </c>
      <c r="AS4448" s="32" t="str">
        <f t="shared" si="478"/>
        <v>25-08-1971</v>
      </c>
      <c r="AU4448" s="10" t="s">
        <v>10247</v>
      </c>
      <c r="AV4448" s="32">
        <f t="shared" si="483"/>
        <v>51</v>
      </c>
      <c r="AX4448" s="53">
        <v>34205.07</v>
      </c>
      <c r="AY4448" s="51">
        <f t="shared" si="484"/>
        <v>34205</v>
      </c>
      <c r="BA4448" s="10">
        <v>5.92</v>
      </c>
      <c r="BB4448" s="51" t="str">
        <f t="shared" si="485"/>
        <v>Prediabetes</v>
      </c>
    </row>
    <row r="4449" spans="18:54" ht="15.5" x14ac:dyDescent="0.35">
      <c r="R4449" s="7" t="s">
        <v>6739</v>
      </c>
      <c r="S4449" s="10" t="s">
        <v>7111</v>
      </c>
      <c r="T4449" s="16" t="s">
        <v>6550</v>
      </c>
      <c r="X4449" s="27">
        <v>1</v>
      </c>
      <c r="Y4449" s="25">
        <f t="shared" si="479"/>
        <v>1</v>
      </c>
      <c r="AB4449" s="10" t="s">
        <v>2380</v>
      </c>
      <c r="AC4449" s="7" t="s">
        <v>2380</v>
      </c>
      <c r="AF4449" s="25" t="str">
        <f t="shared" si="480"/>
        <v>No</v>
      </c>
      <c r="AG4449" s="36" t="str">
        <f t="shared" si="481"/>
        <v>No</v>
      </c>
      <c r="AJ4449" s="25">
        <v>28.4</v>
      </c>
      <c r="AL4449" s="33" t="str">
        <f t="shared" si="482"/>
        <v>Over weight</v>
      </c>
      <c r="AO4449" s="42">
        <v>1975</v>
      </c>
      <c r="AP4449" s="30" t="s">
        <v>10</v>
      </c>
      <c r="AQ4449" s="7">
        <v>21</v>
      </c>
      <c r="AS4449" s="33" t="str">
        <f t="shared" si="478"/>
        <v>21-07-1975</v>
      </c>
      <c r="AU4449" s="10" t="s">
        <v>10248</v>
      </c>
      <c r="AV4449" s="33">
        <f t="shared" si="483"/>
        <v>47</v>
      </c>
      <c r="AX4449" s="53">
        <v>34210.33</v>
      </c>
      <c r="AY4449" s="50">
        <f t="shared" si="484"/>
        <v>34210</v>
      </c>
      <c r="BA4449" s="10">
        <v>5.97</v>
      </c>
      <c r="BB4449" s="50" t="str">
        <f t="shared" si="485"/>
        <v>Prediabetes</v>
      </c>
    </row>
    <row r="4450" spans="18:54" ht="15.5" x14ac:dyDescent="0.35">
      <c r="R4450" s="7" t="s">
        <v>6740</v>
      </c>
      <c r="S4450" s="10" t="s">
        <v>8128</v>
      </c>
      <c r="T4450" s="16" t="s">
        <v>6551</v>
      </c>
      <c r="X4450" s="27" t="s">
        <v>2381</v>
      </c>
      <c r="Y4450" s="25">
        <f t="shared" si="479"/>
        <v>0</v>
      </c>
      <c r="AB4450" s="10" t="s">
        <v>2382</v>
      </c>
      <c r="AC4450" s="7" t="s">
        <v>2380</v>
      </c>
      <c r="AF4450" s="25" t="str">
        <f t="shared" si="480"/>
        <v>Yes</v>
      </c>
      <c r="AG4450" s="36" t="str">
        <f t="shared" si="481"/>
        <v>No</v>
      </c>
      <c r="AJ4450" s="25">
        <v>35.42</v>
      </c>
      <c r="AL4450" s="32" t="str">
        <f t="shared" si="482"/>
        <v>Obesity</v>
      </c>
      <c r="AO4450" s="41">
        <v>1962</v>
      </c>
      <c r="AP4450" s="29" t="s">
        <v>10</v>
      </c>
      <c r="AQ4450" s="7">
        <v>5</v>
      </c>
      <c r="AS4450" s="32" t="str">
        <f t="shared" si="478"/>
        <v>05-07-1962</v>
      </c>
      <c r="AU4450" s="10" t="s">
        <v>10249</v>
      </c>
      <c r="AV4450" s="32">
        <f t="shared" si="483"/>
        <v>60</v>
      </c>
      <c r="AX4450" s="53">
        <v>34218.019999999997</v>
      </c>
      <c r="AY4450" s="51">
        <f t="shared" si="484"/>
        <v>34218</v>
      </c>
      <c r="BA4450" s="10">
        <v>4.6399999999999997</v>
      </c>
      <c r="BB4450" s="51" t="str">
        <f t="shared" si="485"/>
        <v>Normal</v>
      </c>
    </row>
    <row r="4451" spans="18:54" ht="15.5" x14ac:dyDescent="0.35">
      <c r="R4451" s="7" t="s">
        <v>6740</v>
      </c>
      <c r="S4451" s="10" t="s">
        <v>7286</v>
      </c>
      <c r="T4451" s="16" t="s">
        <v>6552</v>
      </c>
      <c r="X4451" s="27">
        <v>1</v>
      </c>
      <c r="Y4451" s="25">
        <f t="shared" si="479"/>
        <v>1</v>
      </c>
      <c r="AB4451" s="10" t="s">
        <v>2380</v>
      </c>
      <c r="AC4451" s="7" t="s">
        <v>2380</v>
      </c>
      <c r="AF4451" s="25" t="str">
        <f t="shared" si="480"/>
        <v>No</v>
      </c>
      <c r="AG4451" s="36" t="str">
        <f t="shared" si="481"/>
        <v>No</v>
      </c>
      <c r="AJ4451" s="25">
        <v>26.18</v>
      </c>
      <c r="AL4451" s="33" t="str">
        <f t="shared" si="482"/>
        <v>Over weight</v>
      </c>
      <c r="AO4451" s="42">
        <v>1998</v>
      </c>
      <c r="AP4451" s="30" t="s">
        <v>18</v>
      </c>
      <c r="AQ4451" s="7">
        <v>11</v>
      </c>
      <c r="AS4451" s="33" t="str">
        <f t="shared" si="478"/>
        <v>11-06-1998</v>
      </c>
      <c r="AU4451" s="10" t="s">
        <v>10250</v>
      </c>
      <c r="AV4451" s="33">
        <f t="shared" si="483"/>
        <v>24</v>
      </c>
      <c r="AX4451" s="53">
        <v>34254.050000000003</v>
      </c>
      <c r="AY4451" s="50">
        <f t="shared" si="484"/>
        <v>34254</v>
      </c>
      <c r="BA4451" s="10">
        <v>6.12</v>
      </c>
      <c r="BB4451" s="50" t="str">
        <f t="shared" si="485"/>
        <v>Prediabetes</v>
      </c>
    </row>
    <row r="4452" spans="18:54" ht="15.5" x14ac:dyDescent="0.35">
      <c r="R4452" s="7" t="s">
        <v>6740</v>
      </c>
      <c r="S4452" s="10" t="s">
        <v>8129</v>
      </c>
      <c r="T4452" s="16" t="s">
        <v>6553</v>
      </c>
      <c r="X4452" s="27" t="s">
        <v>2381</v>
      </c>
      <c r="Y4452" s="25">
        <f t="shared" si="479"/>
        <v>0</v>
      </c>
      <c r="AB4452" s="10" t="s">
        <v>2382</v>
      </c>
      <c r="AC4452" s="7" t="s">
        <v>2380</v>
      </c>
      <c r="AF4452" s="25" t="str">
        <f t="shared" si="480"/>
        <v>Yes</v>
      </c>
      <c r="AG4452" s="36" t="str">
        <f t="shared" si="481"/>
        <v>No</v>
      </c>
      <c r="AJ4452" s="25">
        <v>20.8</v>
      </c>
      <c r="AL4452" s="32" t="str">
        <f t="shared" si="482"/>
        <v xml:space="preserve">Normal Weight 
</v>
      </c>
      <c r="AO4452" s="41">
        <v>1995</v>
      </c>
      <c r="AP4452" s="29" t="s">
        <v>37</v>
      </c>
      <c r="AQ4452" s="7">
        <v>30</v>
      </c>
      <c r="AS4452" s="32" t="str">
        <f t="shared" si="478"/>
        <v>30-10-1995</v>
      </c>
      <c r="AU4452" s="10" t="s">
        <v>10251</v>
      </c>
      <c r="AV4452" s="32">
        <f t="shared" si="483"/>
        <v>27</v>
      </c>
      <c r="AX4452" s="53">
        <v>34289.43</v>
      </c>
      <c r="AY4452" s="49">
        <f t="shared" si="484"/>
        <v>34289</v>
      </c>
      <c r="BA4452" s="10">
        <v>4.87</v>
      </c>
      <c r="BB4452" s="49" t="str">
        <f t="shared" si="485"/>
        <v>Normal</v>
      </c>
    </row>
    <row r="4453" spans="18:54" ht="15.5" x14ac:dyDescent="0.35">
      <c r="R4453" s="7" t="s">
        <v>6739</v>
      </c>
      <c r="S4453" s="10" t="s">
        <v>7744</v>
      </c>
      <c r="T4453" s="16" t="s">
        <v>6554</v>
      </c>
      <c r="X4453" s="27" t="s">
        <v>2381</v>
      </c>
      <c r="Y4453" s="25">
        <f t="shared" si="479"/>
        <v>0</v>
      </c>
      <c r="AB4453" s="10" t="s">
        <v>2380</v>
      </c>
      <c r="AC4453" s="7" t="s">
        <v>2380</v>
      </c>
      <c r="AF4453" s="25" t="str">
        <f t="shared" si="480"/>
        <v>No</v>
      </c>
      <c r="AG4453" s="36" t="str">
        <f t="shared" si="481"/>
        <v>No</v>
      </c>
      <c r="AJ4453" s="25">
        <v>15.82</v>
      </c>
      <c r="AL4453" s="33" t="str">
        <f t="shared" si="482"/>
        <v>Under weight</v>
      </c>
      <c r="AO4453" s="42">
        <v>1986</v>
      </c>
      <c r="AP4453" s="30" t="s">
        <v>37</v>
      </c>
      <c r="AQ4453" s="7">
        <v>11</v>
      </c>
      <c r="AS4453" s="33" t="str">
        <f t="shared" si="478"/>
        <v>11-10-1986</v>
      </c>
      <c r="AU4453" s="10" t="s">
        <v>10252</v>
      </c>
      <c r="AV4453" s="33">
        <f t="shared" si="483"/>
        <v>36</v>
      </c>
      <c r="AX4453" s="53">
        <v>34293.120000000003</v>
      </c>
      <c r="AY4453" s="50">
        <f t="shared" si="484"/>
        <v>34293</v>
      </c>
      <c r="BA4453" s="10">
        <v>4.5999999999999996</v>
      </c>
      <c r="BB4453" s="50" t="str">
        <f t="shared" si="485"/>
        <v>Normal</v>
      </c>
    </row>
    <row r="4454" spans="18:54" ht="15.5" x14ac:dyDescent="0.35">
      <c r="R4454" s="7" t="s">
        <v>6740</v>
      </c>
      <c r="S4454" s="10" t="s">
        <v>6877</v>
      </c>
      <c r="T4454" s="16" t="s">
        <v>6555</v>
      </c>
      <c r="X4454" s="27" t="s">
        <v>2381</v>
      </c>
      <c r="Y4454" s="25">
        <f t="shared" si="479"/>
        <v>0</v>
      </c>
      <c r="AB4454" s="10" t="s">
        <v>2380</v>
      </c>
      <c r="AC4454" s="7" t="s">
        <v>2380</v>
      </c>
      <c r="AF4454" s="25" t="str">
        <f t="shared" si="480"/>
        <v>No</v>
      </c>
      <c r="AG4454" s="36" t="str">
        <f t="shared" si="481"/>
        <v>No</v>
      </c>
      <c r="AJ4454" s="25">
        <v>17.670000000000002</v>
      </c>
      <c r="AL4454" s="32" t="str">
        <f t="shared" si="482"/>
        <v>Under weight</v>
      </c>
      <c r="AO4454" s="41">
        <v>2004</v>
      </c>
      <c r="AP4454" s="29" t="s">
        <v>15</v>
      </c>
      <c r="AQ4454" s="7">
        <v>1</v>
      </c>
      <c r="AS4454" s="32" t="str">
        <f t="shared" si="478"/>
        <v>01-11-2004</v>
      </c>
      <c r="AU4454" s="10" t="s">
        <v>9000</v>
      </c>
      <c r="AV4454" s="32">
        <f t="shared" si="483"/>
        <v>18</v>
      </c>
      <c r="AX4454" s="53">
        <v>34303.17</v>
      </c>
      <c r="AY4454" s="51">
        <f t="shared" si="484"/>
        <v>34303</v>
      </c>
      <c r="BA4454" s="10">
        <v>4.78</v>
      </c>
      <c r="BB4454" s="51" t="str">
        <f t="shared" si="485"/>
        <v>Normal</v>
      </c>
    </row>
    <row r="4455" spans="18:54" ht="15.5" x14ac:dyDescent="0.35">
      <c r="R4455" s="7" t="s">
        <v>6739</v>
      </c>
      <c r="S4455" s="10" t="s">
        <v>8130</v>
      </c>
      <c r="T4455" s="16" t="s">
        <v>6556</v>
      </c>
      <c r="X4455" s="27" t="s">
        <v>2381</v>
      </c>
      <c r="Y4455" s="25">
        <f t="shared" si="479"/>
        <v>0</v>
      </c>
      <c r="AB4455" s="10" t="s">
        <v>2380</v>
      </c>
      <c r="AC4455" s="7" t="s">
        <v>2380</v>
      </c>
      <c r="AF4455" s="25" t="str">
        <f t="shared" si="480"/>
        <v>No</v>
      </c>
      <c r="AG4455" s="36" t="str">
        <f t="shared" si="481"/>
        <v>No</v>
      </c>
      <c r="AJ4455" s="25">
        <v>31.92</v>
      </c>
      <c r="AL4455" s="33" t="str">
        <f t="shared" si="482"/>
        <v>Obesity</v>
      </c>
      <c r="AO4455" s="42">
        <v>1983</v>
      </c>
      <c r="AP4455" s="30" t="s">
        <v>37</v>
      </c>
      <c r="AQ4455" s="7">
        <v>2</v>
      </c>
      <c r="AS4455" s="33" t="str">
        <f t="shared" si="478"/>
        <v>02-10-1983</v>
      </c>
      <c r="AU4455" s="10" t="s">
        <v>10253</v>
      </c>
      <c r="AV4455" s="33">
        <f t="shared" si="483"/>
        <v>39</v>
      </c>
      <c r="AX4455" s="53">
        <v>34307.22</v>
      </c>
      <c r="AY4455" s="50">
        <f t="shared" si="484"/>
        <v>34307</v>
      </c>
      <c r="BA4455" s="10">
        <v>11.05</v>
      </c>
      <c r="BB4455" s="50" t="str">
        <f t="shared" si="485"/>
        <v>Diabetes</v>
      </c>
    </row>
    <row r="4456" spans="18:54" ht="15.5" x14ac:dyDescent="0.35">
      <c r="R4456" s="7" t="s">
        <v>6739</v>
      </c>
      <c r="S4456" s="10" t="s">
        <v>8131</v>
      </c>
      <c r="T4456" s="16" t="s">
        <v>6557</v>
      </c>
      <c r="X4456" s="27" t="s">
        <v>2381</v>
      </c>
      <c r="Y4456" s="25">
        <f t="shared" si="479"/>
        <v>0</v>
      </c>
      <c r="AB4456" s="10" t="s">
        <v>2380</v>
      </c>
      <c r="AC4456" s="7" t="s">
        <v>2380</v>
      </c>
      <c r="AF4456" s="25" t="str">
        <f t="shared" si="480"/>
        <v>No</v>
      </c>
      <c r="AG4456" s="36" t="str">
        <f t="shared" si="481"/>
        <v>No</v>
      </c>
      <c r="AJ4456" s="25">
        <v>28.975000000000001</v>
      </c>
      <c r="AL4456" s="32" t="str">
        <f t="shared" si="482"/>
        <v>Over weight</v>
      </c>
      <c r="AO4456" s="41">
        <v>1984</v>
      </c>
      <c r="AP4456" s="29" t="s">
        <v>37</v>
      </c>
      <c r="AQ4456" s="7">
        <v>1</v>
      </c>
      <c r="AS4456" s="32" t="str">
        <f t="shared" si="478"/>
        <v>01-10-1984</v>
      </c>
      <c r="AU4456" s="10" t="s">
        <v>10254</v>
      </c>
      <c r="AV4456" s="32">
        <f t="shared" si="483"/>
        <v>38</v>
      </c>
      <c r="AX4456" s="53">
        <v>34402.22</v>
      </c>
      <c r="AY4456" s="51">
        <f t="shared" si="484"/>
        <v>34402</v>
      </c>
      <c r="BA4456" s="10">
        <v>7.62</v>
      </c>
      <c r="BB4456" s="51" t="str">
        <f t="shared" si="485"/>
        <v>Diabetes</v>
      </c>
    </row>
    <row r="4457" spans="18:54" ht="15.5" x14ac:dyDescent="0.35">
      <c r="R4457" s="7" t="s">
        <v>6740</v>
      </c>
      <c r="S4457" s="10" t="s">
        <v>7215</v>
      </c>
      <c r="T4457" s="16" t="s">
        <v>6214</v>
      </c>
      <c r="X4457" s="27">
        <v>2</v>
      </c>
      <c r="Y4457" s="25">
        <f t="shared" si="479"/>
        <v>2</v>
      </c>
      <c r="AB4457" s="10" t="s">
        <v>2382</v>
      </c>
      <c r="AC4457" s="7" t="s">
        <v>2380</v>
      </c>
      <c r="AF4457" s="25" t="str">
        <f t="shared" si="480"/>
        <v>Yes</v>
      </c>
      <c r="AG4457" s="36" t="str">
        <f t="shared" si="481"/>
        <v>No</v>
      </c>
      <c r="AJ4457" s="25">
        <v>31.73</v>
      </c>
      <c r="AL4457" s="33" t="str">
        <f t="shared" si="482"/>
        <v>Obesity</v>
      </c>
      <c r="AO4457" s="42">
        <v>2003</v>
      </c>
      <c r="AP4457" s="30" t="s">
        <v>37</v>
      </c>
      <c r="AQ4457" s="7">
        <v>5</v>
      </c>
      <c r="AS4457" s="33" t="str">
        <f t="shared" si="478"/>
        <v>05-10-2003</v>
      </c>
      <c r="AU4457" s="10" t="s">
        <v>10255</v>
      </c>
      <c r="AV4457" s="33">
        <f t="shared" si="483"/>
        <v>19</v>
      </c>
      <c r="AX4457" s="53">
        <v>34439.86</v>
      </c>
      <c r="AY4457" s="50">
        <f t="shared" si="484"/>
        <v>34440</v>
      </c>
      <c r="BA4457" s="10">
        <v>4.78</v>
      </c>
      <c r="BB4457" s="50" t="str">
        <f t="shared" si="485"/>
        <v>Normal</v>
      </c>
    </row>
    <row r="4458" spans="18:54" ht="15.5" x14ac:dyDescent="0.35">
      <c r="R4458" s="7" t="s">
        <v>6740</v>
      </c>
      <c r="S4458" s="10" t="s">
        <v>8132</v>
      </c>
      <c r="T4458" s="16" t="s">
        <v>6558</v>
      </c>
      <c r="X4458" s="27">
        <v>2</v>
      </c>
      <c r="Y4458" s="25">
        <f t="shared" si="479"/>
        <v>2</v>
      </c>
      <c r="AB4458" s="10" t="s">
        <v>2382</v>
      </c>
      <c r="AC4458" s="7" t="s">
        <v>2380</v>
      </c>
      <c r="AF4458" s="25" t="str">
        <f t="shared" si="480"/>
        <v>Yes</v>
      </c>
      <c r="AG4458" s="36" t="str">
        <f t="shared" si="481"/>
        <v>No</v>
      </c>
      <c r="AJ4458" s="25">
        <v>28.88</v>
      </c>
      <c r="AL4458" s="32" t="str">
        <f t="shared" si="482"/>
        <v>Over weight</v>
      </c>
      <c r="AO4458" s="41">
        <v>1990</v>
      </c>
      <c r="AP4458" s="29" t="s">
        <v>20</v>
      </c>
      <c r="AQ4458" s="7">
        <v>24</v>
      </c>
      <c r="AS4458" s="32" t="str">
        <f t="shared" si="478"/>
        <v>24-09-1990</v>
      </c>
      <c r="AU4458" s="10" t="s">
        <v>10256</v>
      </c>
      <c r="AV4458" s="32">
        <f t="shared" si="483"/>
        <v>32</v>
      </c>
      <c r="AX4458" s="53">
        <v>34456.269999999997</v>
      </c>
      <c r="AY4458" s="51">
        <f t="shared" si="484"/>
        <v>34456</v>
      </c>
      <c r="BA4458" s="10">
        <v>6.09</v>
      </c>
      <c r="BB4458" s="51" t="str">
        <f t="shared" si="485"/>
        <v>Prediabetes</v>
      </c>
    </row>
    <row r="4459" spans="18:54" ht="15.5" x14ac:dyDescent="0.35">
      <c r="R4459" s="7" t="s">
        <v>6740</v>
      </c>
      <c r="S4459" s="10" t="s">
        <v>7040</v>
      </c>
      <c r="T4459" s="16" t="s">
        <v>4743</v>
      </c>
      <c r="X4459" s="27">
        <v>1</v>
      </c>
      <c r="Y4459" s="25">
        <f t="shared" si="479"/>
        <v>1</v>
      </c>
      <c r="AB4459" s="10" t="s">
        <v>2380</v>
      </c>
      <c r="AC4459" s="7" t="s">
        <v>2380</v>
      </c>
      <c r="AF4459" s="25" t="str">
        <f t="shared" si="480"/>
        <v>No</v>
      </c>
      <c r="AG4459" s="36" t="str">
        <f t="shared" si="481"/>
        <v>No</v>
      </c>
      <c r="AJ4459" s="25">
        <v>25.555</v>
      </c>
      <c r="AL4459" s="33" t="str">
        <f t="shared" si="482"/>
        <v>Over weight</v>
      </c>
      <c r="AO4459" s="42">
        <v>1998</v>
      </c>
      <c r="AP4459" s="30" t="s">
        <v>18</v>
      </c>
      <c r="AQ4459" s="7">
        <v>24</v>
      </c>
      <c r="AS4459" s="33" t="str">
        <f t="shared" si="478"/>
        <v>24-06-1998</v>
      </c>
      <c r="AU4459" s="10" t="s">
        <v>10257</v>
      </c>
      <c r="AV4459" s="33">
        <f t="shared" si="483"/>
        <v>24</v>
      </c>
      <c r="AX4459" s="53">
        <v>34472.839999999997</v>
      </c>
      <c r="AY4459" s="50">
        <f t="shared" si="484"/>
        <v>34473</v>
      </c>
      <c r="BA4459" s="10">
        <v>5.1100000000000003</v>
      </c>
      <c r="BB4459" s="50" t="str">
        <f t="shared" si="485"/>
        <v>Normal</v>
      </c>
    </row>
    <row r="4460" spans="18:54" ht="15.5" x14ac:dyDescent="0.35">
      <c r="R4460" s="7" t="s">
        <v>6739</v>
      </c>
      <c r="S4460" s="10" t="s">
        <v>8133</v>
      </c>
      <c r="T4460" s="16" t="s">
        <v>6559</v>
      </c>
      <c r="X4460" s="27">
        <v>1</v>
      </c>
      <c r="Y4460" s="25">
        <f t="shared" si="479"/>
        <v>1</v>
      </c>
      <c r="AB4460" s="10" t="s">
        <v>2380</v>
      </c>
      <c r="AC4460" s="7" t="s">
        <v>2380</v>
      </c>
      <c r="AF4460" s="25" t="str">
        <f t="shared" si="480"/>
        <v>No</v>
      </c>
      <c r="AG4460" s="36" t="str">
        <f t="shared" si="481"/>
        <v>No</v>
      </c>
      <c r="AJ4460" s="25">
        <v>37.29</v>
      </c>
      <c r="AL4460" s="32" t="str">
        <f t="shared" si="482"/>
        <v>Obesity</v>
      </c>
      <c r="AO4460" s="41">
        <v>1976</v>
      </c>
      <c r="AP4460" s="29" t="s">
        <v>15</v>
      </c>
      <c r="AQ4460" s="7">
        <v>25</v>
      </c>
      <c r="AS4460" s="32" t="str">
        <f t="shared" si="478"/>
        <v>25-11-1976</v>
      </c>
      <c r="AU4460" s="10" t="s">
        <v>10258</v>
      </c>
      <c r="AV4460" s="32">
        <f t="shared" si="483"/>
        <v>46</v>
      </c>
      <c r="AX4460" s="53">
        <v>34543.39</v>
      </c>
      <c r="AY4460" s="49">
        <f t="shared" si="484"/>
        <v>34543</v>
      </c>
      <c r="BA4460" s="10">
        <v>4.46</v>
      </c>
      <c r="BB4460" s="49" t="str">
        <f t="shared" si="485"/>
        <v>Normal</v>
      </c>
    </row>
    <row r="4461" spans="18:54" ht="15.5" x14ac:dyDescent="0.35">
      <c r="R4461" s="7" t="s">
        <v>6739</v>
      </c>
      <c r="S4461" s="10" t="s">
        <v>8134</v>
      </c>
      <c r="T4461" s="16" t="s">
        <v>6560</v>
      </c>
      <c r="X4461" s="27">
        <v>1</v>
      </c>
      <c r="Y4461" s="25">
        <f t="shared" si="479"/>
        <v>1</v>
      </c>
      <c r="AB4461" s="10" t="s">
        <v>2380</v>
      </c>
      <c r="AC4461" s="7" t="s">
        <v>2380</v>
      </c>
      <c r="AF4461" s="25" t="str">
        <f t="shared" si="480"/>
        <v>No</v>
      </c>
      <c r="AG4461" s="36" t="str">
        <f t="shared" si="481"/>
        <v>No</v>
      </c>
      <c r="AJ4461" s="25">
        <v>40.28</v>
      </c>
      <c r="AL4461" s="33" t="str">
        <f t="shared" si="482"/>
        <v>Obesity</v>
      </c>
      <c r="AO4461" s="42">
        <v>2004</v>
      </c>
      <c r="AP4461" s="30" t="s">
        <v>37</v>
      </c>
      <c r="AQ4461" s="7">
        <v>9</v>
      </c>
      <c r="AS4461" s="33" t="str">
        <f t="shared" si="478"/>
        <v>09-10-2004</v>
      </c>
      <c r="AU4461" s="10" t="s">
        <v>10259</v>
      </c>
      <c r="AV4461" s="33">
        <f t="shared" si="483"/>
        <v>18</v>
      </c>
      <c r="AX4461" s="53">
        <v>34617.839999999997</v>
      </c>
      <c r="AY4461" s="50">
        <f t="shared" si="484"/>
        <v>34618</v>
      </c>
      <c r="BA4461" s="10">
        <v>6.11</v>
      </c>
      <c r="BB4461" s="50" t="str">
        <f t="shared" si="485"/>
        <v>Prediabetes</v>
      </c>
    </row>
    <row r="4462" spans="18:54" ht="15.5" x14ac:dyDescent="0.35">
      <c r="R4462" s="7" t="s">
        <v>6739</v>
      </c>
      <c r="S4462" s="10" t="s">
        <v>8135</v>
      </c>
      <c r="T4462" s="16" t="s">
        <v>6561</v>
      </c>
      <c r="X4462" s="27">
        <v>1</v>
      </c>
      <c r="Y4462" s="25">
        <f t="shared" si="479"/>
        <v>1</v>
      </c>
      <c r="AB4462" s="10" t="s">
        <v>2380</v>
      </c>
      <c r="AC4462" s="7" t="s">
        <v>2380</v>
      </c>
      <c r="AF4462" s="25" t="str">
        <f t="shared" si="480"/>
        <v>No</v>
      </c>
      <c r="AG4462" s="36" t="str">
        <f t="shared" si="481"/>
        <v>No</v>
      </c>
      <c r="AJ4462" s="25">
        <v>40.185000000000002</v>
      </c>
      <c r="AL4462" s="32" t="str">
        <f t="shared" si="482"/>
        <v>Obesity</v>
      </c>
      <c r="AO4462" s="41">
        <v>1994</v>
      </c>
      <c r="AP4462" s="29" t="s">
        <v>10</v>
      </c>
      <c r="AQ4462" s="7">
        <v>7</v>
      </c>
      <c r="AS4462" s="32" t="str">
        <f t="shared" si="478"/>
        <v>07-07-1994</v>
      </c>
      <c r="AU4462" s="10" t="s">
        <v>9101</v>
      </c>
      <c r="AV4462" s="32">
        <f t="shared" si="483"/>
        <v>28</v>
      </c>
      <c r="AX4462" s="53">
        <v>34672.15</v>
      </c>
      <c r="AY4462" s="51">
        <f t="shared" si="484"/>
        <v>34672</v>
      </c>
      <c r="BA4462" s="10">
        <v>4.66</v>
      </c>
      <c r="BB4462" s="51" t="str">
        <f t="shared" si="485"/>
        <v>Normal</v>
      </c>
    </row>
    <row r="4463" spans="18:54" ht="15.5" x14ac:dyDescent="0.35">
      <c r="R4463" s="7" t="s">
        <v>6739</v>
      </c>
      <c r="S4463" s="10" t="s">
        <v>8136</v>
      </c>
      <c r="T4463" s="16" t="s">
        <v>6562</v>
      </c>
      <c r="X4463" s="27" t="s">
        <v>2381</v>
      </c>
      <c r="Y4463" s="25">
        <f t="shared" si="479"/>
        <v>0</v>
      </c>
      <c r="AB4463" s="10" t="s">
        <v>2380</v>
      </c>
      <c r="AC4463" s="7" t="s">
        <v>2380</v>
      </c>
      <c r="AF4463" s="25" t="str">
        <f t="shared" si="480"/>
        <v>No</v>
      </c>
      <c r="AG4463" s="36" t="str">
        <f t="shared" si="481"/>
        <v>No</v>
      </c>
      <c r="AJ4463" s="25">
        <v>23.57</v>
      </c>
      <c r="AL4463" s="33" t="str">
        <f t="shared" si="482"/>
        <v xml:space="preserve">Normal Weight 
</v>
      </c>
      <c r="AO4463" s="42">
        <v>2003</v>
      </c>
      <c r="AP4463" s="30" t="s">
        <v>10</v>
      </c>
      <c r="AQ4463" s="7">
        <v>3</v>
      </c>
      <c r="AS4463" s="33" t="str">
        <f t="shared" si="478"/>
        <v>03-07-2003</v>
      </c>
      <c r="AU4463" s="10" t="s">
        <v>8689</v>
      </c>
      <c r="AV4463" s="33">
        <f t="shared" si="483"/>
        <v>19</v>
      </c>
      <c r="AX4463" s="53">
        <v>34779.620000000003</v>
      </c>
      <c r="AY4463" s="50">
        <f t="shared" si="484"/>
        <v>34780</v>
      </c>
      <c r="BA4463" s="10">
        <v>6.14</v>
      </c>
      <c r="BB4463" s="50" t="str">
        <f t="shared" si="485"/>
        <v>Prediabetes</v>
      </c>
    </row>
    <row r="4464" spans="18:54" ht="15.5" x14ac:dyDescent="0.35">
      <c r="R4464" s="7" t="s">
        <v>6739</v>
      </c>
      <c r="S4464" s="10" t="s">
        <v>8137</v>
      </c>
      <c r="T4464" s="16" t="s">
        <v>5181</v>
      </c>
      <c r="X4464" s="27">
        <v>1</v>
      </c>
      <c r="Y4464" s="25">
        <f t="shared" si="479"/>
        <v>1</v>
      </c>
      <c r="AB4464" s="10" t="s">
        <v>2380</v>
      </c>
      <c r="AC4464" s="7" t="s">
        <v>2380</v>
      </c>
      <c r="AF4464" s="25" t="str">
        <f t="shared" si="480"/>
        <v>No</v>
      </c>
      <c r="AG4464" s="36" t="str">
        <f t="shared" si="481"/>
        <v>No</v>
      </c>
      <c r="AJ4464" s="25">
        <v>35.625</v>
      </c>
      <c r="AL4464" s="32" t="str">
        <f t="shared" si="482"/>
        <v>Obesity</v>
      </c>
      <c r="AO4464" s="41">
        <v>1995</v>
      </c>
      <c r="AP4464" s="29" t="s">
        <v>30</v>
      </c>
      <c r="AQ4464" s="7">
        <v>27</v>
      </c>
      <c r="AS4464" s="32" t="str">
        <f t="shared" si="478"/>
        <v>27-12-1995</v>
      </c>
      <c r="AU4464" s="10" t="s">
        <v>8885</v>
      </c>
      <c r="AV4464" s="32">
        <f t="shared" si="483"/>
        <v>27</v>
      </c>
      <c r="AX4464" s="53">
        <v>34806.47</v>
      </c>
      <c r="AY4464" s="51">
        <f t="shared" si="484"/>
        <v>34806</v>
      </c>
      <c r="BA4464" s="10">
        <v>6.21</v>
      </c>
      <c r="BB4464" s="51" t="str">
        <f t="shared" si="485"/>
        <v>Prediabetes</v>
      </c>
    </row>
    <row r="4465" spans="18:54" ht="15.5" x14ac:dyDescent="0.35">
      <c r="R4465" s="7" t="s">
        <v>6739</v>
      </c>
      <c r="S4465" s="10" t="s">
        <v>8138</v>
      </c>
      <c r="T4465" s="16" t="s">
        <v>6563</v>
      </c>
      <c r="X4465" s="27">
        <v>1</v>
      </c>
      <c r="Y4465" s="25">
        <f t="shared" si="479"/>
        <v>1</v>
      </c>
      <c r="AB4465" s="10" t="s">
        <v>2380</v>
      </c>
      <c r="AC4465" s="7" t="s">
        <v>2380</v>
      </c>
      <c r="AF4465" s="25" t="str">
        <f t="shared" si="480"/>
        <v>No</v>
      </c>
      <c r="AG4465" s="36" t="str">
        <f t="shared" si="481"/>
        <v>No</v>
      </c>
      <c r="AJ4465" s="25">
        <v>33.155000000000001</v>
      </c>
      <c r="AL4465" s="33" t="str">
        <f t="shared" si="482"/>
        <v>Obesity</v>
      </c>
      <c r="AO4465" s="42">
        <v>2003</v>
      </c>
      <c r="AP4465" s="30" t="s">
        <v>20</v>
      </c>
      <c r="AQ4465" s="7">
        <v>17</v>
      </c>
      <c r="AS4465" s="33" t="str">
        <f t="shared" si="478"/>
        <v>17-09-2003</v>
      </c>
      <c r="AU4465" s="10" t="s">
        <v>10260</v>
      </c>
      <c r="AV4465" s="33">
        <f t="shared" si="483"/>
        <v>19</v>
      </c>
      <c r="AX4465" s="53">
        <v>34828.65</v>
      </c>
      <c r="AY4465" s="50">
        <f t="shared" si="484"/>
        <v>34829</v>
      </c>
      <c r="BA4465" s="10">
        <v>4.5999999999999996</v>
      </c>
      <c r="BB4465" s="50" t="str">
        <f t="shared" si="485"/>
        <v>Normal</v>
      </c>
    </row>
    <row r="4466" spans="18:54" ht="15.5" x14ac:dyDescent="0.35">
      <c r="R4466" s="7" t="s">
        <v>6739</v>
      </c>
      <c r="S4466" s="10" t="s">
        <v>8139</v>
      </c>
      <c r="T4466" s="16" t="s">
        <v>6564</v>
      </c>
      <c r="X4466" s="27">
        <v>1</v>
      </c>
      <c r="Y4466" s="25">
        <f t="shared" si="479"/>
        <v>1</v>
      </c>
      <c r="AB4466" s="10" t="s">
        <v>2380</v>
      </c>
      <c r="AC4466" s="7" t="s">
        <v>2380</v>
      </c>
      <c r="AF4466" s="25" t="str">
        <f t="shared" si="480"/>
        <v>No</v>
      </c>
      <c r="AG4466" s="36" t="str">
        <f t="shared" si="481"/>
        <v>No</v>
      </c>
      <c r="AJ4466" s="25">
        <v>31.92</v>
      </c>
      <c r="AL4466" s="32" t="str">
        <f t="shared" si="482"/>
        <v>Obesity</v>
      </c>
      <c r="AO4466" s="41">
        <v>1995</v>
      </c>
      <c r="AP4466" s="29" t="s">
        <v>37</v>
      </c>
      <c r="AQ4466" s="7">
        <v>17</v>
      </c>
      <c r="AS4466" s="32" t="str">
        <f t="shared" si="478"/>
        <v>17-10-1995</v>
      </c>
      <c r="AU4466" s="10" t="s">
        <v>9065</v>
      </c>
      <c r="AV4466" s="32">
        <f t="shared" si="483"/>
        <v>27</v>
      </c>
      <c r="AX4466" s="53">
        <v>34838.870000000003</v>
      </c>
      <c r="AY4466" s="51">
        <f t="shared" si="484"/>
        <v>34839</v>
      </c>
      <c r="BA4466" s="10">
        <v>5.04</v>
      </c>
      <c r="BB4466" s="51" t="str">
        <f t="shared" si="485"/>
        <v>Normal</v>
      </c>
    </row>
    <row r="4467" spans="18:54" ht="15.5" x14ac:dyDescent="0.35">
      <c r="R4467" s="7" t="s">
        <v>6739</v>
      </c>
      <c r="S4467" s="10" t="s">
        <v>8140</v>
      </c>
      <c r="T4467" s="16" t="s">
        <v>6565</v>
      </c>
      <c r="X4467" s="27">
        <v>1</v>
      </c>
      <c r="Y4467" s="25">
        <f t="shared" si="479"/>
        <v>1</v>
      </c>
      <c r="AB4467" s="10" t="s">
        <v>2380</v>
      </c>
      <c r="AC4467" s="7" t="s">
        <v>2380</v>
      </c>
      <c r="AF4467" s="25" t="str">
        <f t="shared" si="480"/>
        <v>No</v>
      </c>
      <c r="AG4467" s="36" t="str">
        <f t="shared" si="481"/>
        <v>No</v>
      </c>
      <c r="AJ4467" s="25">
        <v>30.305</v>
      </c>
      <c r="AL4467" s="33" t="str">
        <f t="shared" si="482"/>
        <v>Obesity</v>
      </c>
      <c r="AO4467" s="42">
        <v>1983</v>
      </c>
      <c r="AP4467" s="30" t="s">
        <v>10</v>
      </c>
      <c r="AQ4467" s="7">
        <v>29</v>
      </c>
      <c r="AS4467" s="33" t="str">
        <f t="shared" si="478"/>
        <v>29-07-1983</v>
      </c>
      <c r="AU4467" s="10" t="s">
        <v>10261</v>
      </c>
      <c r="AV4467" s="33">
        <f t="shared" si="483"/>
        <v>39</v>
      </c>
      <c r="AX4467" s="53">
        <v>34940.61</v>
      </c>
      <c r="AY4467" s="50">
        <f t="shared" si="484"/>
        <v>34941</v>
      </c>
      <c r="BA4467" s="10">
        <v>5.08</v>
      </c>
      <c r="BB4467" s="50" t="str">
        <f t="shared" si="485"/>
        <v>Normal</v>
      </c>
    </row>
    <row r="4468" spans="18:54" ht="15.5" x14ac:dyDescent="0.35">
      <c r="R4468" s="7" t="s">
        <v>6739</v>
      </c>
      <c r="S4468" s="10" t="s">
        <v>7360</v>
      </c>
      <c r="T4468" s="16" t="s">
        <v>6566</v>
      </c>
      <c r="X4468" s="27">
        <v>1</v>
      </c>
      <c r="Y4468" s="25">
        <f t="shared" si="479"/>
        <v>1</v>
      </c>
      <c r="AB4468" s="10" t="s">
        <v>2380</v>
      </c>
      <c r="AC4468" s="7" t="s">
        <v>2380</v>
      </c>
      <c r="AF4468" s="25" t="str">
        <f t="shared" si="480"/>
        <v>No</v>
      </c>
      <c r="AG4468" s="36" t="str">
        <f t="shared" si="481"/>
        <v>No</v>
      </c>
      <c r="AJ4468" s="25">
        <v>30.114999999999998</v>
      </c>
      <c r="AL4468" s="32" t="str">
        <f t="shared" si="482"/>
        <v>Obesity</v>
      </c>
      <c r="AO4468" s="41">
        <v>1967</v>
      </c>
      <c r="AP4468" s="29" t="s">
        <v>37</v>
      </c>
      <c r="AQ4468" s="7">
        <v>7</v>
      </c>
      <c r="AS4468" s="32" t="str">
        <f t="shared" ref="AS4468:AS4531" si="486">TEXT(DATEVALUE(CONCATENATE(AQ4468,"-",AP4468,"-",AO4468)),("DD-MM-YYYY"))</f>
        <v>07-10-1967</v>
      </c>
      <c r="AU4468" s="10" t="s">
        <v>10262</v>
      </c>
      <c r="AV4468" s="32">
        <f t="shared" si="483"/>
        <v>55</v>
      </c>
      <c r="AX4468" s="53">
        <v>34975.68</v>
      </c>
      <c r="AY4468" s="49">
        <f t="shared" si="484"/>
        <v>34976</v>
      </c>
      <c r="BA4468" s="10">
        <v>4.38</v>
      </c>
      <c r="BB4468" s="49" t="str">
        <f t="shared" si="485"/>
        <v>Normal</v>
      </c>
    </row>
    <row r="4469" spans="18:54" ht="15.5" x14ac:dyDescent="0.35">
      <c r="R4469" s="7" t="s">
        <v>6739</v>
      </c>
      <c r="S4469" s="10" t="s">
        <v>7028</v>
      </c>
      <c r="T4469" s="16" t="s">
        <v>6567</v>
      </c>
      <c r="X4469" s="27">
        <v>1</v>
      </c>
      <c r="Y4469" s="25">
        <f t="shared" ref="Y4469:Y4532" si="487">IF(X4469="No major surgery",0,X4469)</f>
        <v>1</v>
      </c>
      <c r="AB4469" s="10" t="s">
        <v>2380</v>
      </c>
      <c r="AC4469" s="7" t="s">
        <v>2380</v>
      </c>
      <c r="AF4469" s="25" t="str">
        <f t="shared" ref="AF4469:AF4532" si="488">IF(LOWER(AB4469)="yes","Yes","No")</f>
        <v>No</v>
      </c>
      <c r="AG4469" s="36" t="str">
        <f t="shared" ref="AG4469:AG4532" si="489">IF(LOWER(AC4469)="yes","Yes","No")</f>
        <v>No</v>
      </c>
      <c r="AJ4469" s="25">
        <v>24.09</v>
      </c>
      <c r="AL4469" s="33" t="str">
        <f t="shared" ref="AL4469:AL4532" si="490">IF(AJ4469&lt;18.5,"Under weight",IF(AJ4469&lt;25,"Normal Weight 
",IF(AJ4469&lt;30,"Over weight","Obesity")))</f>
        <v xml:space="preserve">Normal Weight 
</v>
      </c>
      <c r="AO4469" s="42">
        <v>1998</v>
      </c>
      <c r="AP4469" s="30" t="s">
        <v>35</v>
      </c>
      <c r="AQ4469" s="7">
        <v>22</v>
      </c>
      <c r="AS4469" s="33" t="str">
        <f t="shared" si="486"/>
        <v>22-08-1998</v>
      </c>
      <c r="AU4469" s="10" t="s">
        <v>10263</v>
      </c>
      <c r="AV4469" s="33">
        <f t="shared" ref="AV4469:AV4532" si="491">2023-YEAR(AU4469)-IF(OR(MONTH(AU4469)&gt;6,AND(DAY(AU4469)&gt;8)),1,0)</f>
        <v>24</v>
      </c>
      <c r="AX4469" s="53">
        <v>34976.42</v>
      </c>
      <c r="AY4469" s="50">
        <f t="shared" ref="AY4469:AY4532" si="492">ROUND(AX4469,0)</f>
        <v>34976</v>
      </c>
      <c r="BA4469" s="10">
        <v>4.79</v>
      </c>
      <c r="BB4469" s="50" t="str">
        <f t="shared" ref="BB4469:BB4532" si="493">IF(BA4469&lt;5.7,"Normal",IF(BA4469&lt;6.5,"Prediabetes","Diabetes"))</f>
        <v>Normal</v>
      </c>
    </row>
    <row r="4470" spans="18:54" ht="15.5" x14ac:dyDescent="0.35">
      <c r="R4470" s="7" t="s">
        <v>6739</v>
      </c>
      <c r="S4470" s="10" t="s">
        <v>7453</v>
      </c>
      <c r="T4470" s="16" t="s">
        <v>6568</v>
      </c>
      <c r="X4470" s="27">
        <v>1</v>
      </c>
      <c r="Y4470" s="25">
        <f t="shared" si="487"/>
        <v>1</v>
      </c>
      <c r="AB4470" s="10" t="s">
        <v>2380</v>
      </c>
      <c r="AC4470" s="7" t="s">
        <v>2380</v>
      </c>
      <c r="AF4470" s="25" t="str">
        <f t="shared" si="488"/>
        <v>No</v>
      </c>
      <c r="AG4470" s="36" t="str">
        <f t="shared" si="489"/>
        <v>No</v>
      </c>
      <c r="AJ4470" s="25">
        <v>28.215</v>
      </c>
      <c r="AL4470" s="32" t="str">
        <f t="shared" si="490"/>
        <v>Over weight</v>
      </c>
      <c r="AO4470" s="41">
        <v>1997</v>
      </c>
      <c r="AP4470" s="29" t="s">
        <v>35</v>
      </c>
      <c r="AQ4470" s="7">
        <v>22</v>
      </c>
      <c r="AS4470" s="32" t="str">
        <f t="shared" si="486"/>
        <v>22-08-1997</v>
      </c>
      <c r="AU4470" s="10" t="s">
        <v>10264</v>
      </c>
      <c r="AV4470" s="32">
        <f t="shared" si="491"/>
        <v>25</v>
      </c>
      <c r="AX4470" s="53">
        <v>34979.86</v>
      </c>
      <c r="AY4470" s="51">
        <f t="shared" si="492"/>
        <v>34980</v>
      </c>
      <c r="BA4470" s="10">
        <v>4.21</v>
      </c>
      <c r="BB4470" s="51" t="str">
        <f t="shared" si="493"/>
        <v>Normal</v>
      </c>
    </row>
    <row r="4471" spans="18:54" ht="15.5" x14ac:dyDescent="0.35">
      <c r="R4471" s="7" t="s">
        <v>6739</v>
      </c>
      <c r="S4471" s="10" t="s">
        <v>8141</v>
      </c>
      <c r="T4471" s="16" t="s">
        <v>6569</v>
      </c>
      <c r="X4471" s="27">
        <v>1</v>
      </c>
      <c r="Y4471" s="25">
        <f t="shared" si="487"/>
        <v>1</v>
      </c>
      <c r="AB4471" s="10" t="s">
        <v>2380</v>
      </c>
      <c r="AC4471" s="7" t="s">
        <v>2380</v>
      </c>
      <c r="AF4471" s="25" t="str">
        <f t="shared" si="488"/>
        <v>No</v>
      </c>
      <c r="AG4471" s="36" t="str">
        <f t="shared" si="489"/>
        <v>No</v>
      </c>
      <c r="AJ4471" s="25">
        <v>26.315000000000001</v>
      </c>
      <c r="AL4471" s="33" t="str">
        <f t="shared" si="490"/>
        <v>Over weight</v>
      </c>
      <c r="AO4471" s="42">
        <v>1982</v>
      </c>
      <c r="AP4471" s="30" t="s">
        <v>10</v>
      </c>
      <c r="AQ4471" s="7">
        <v>5</v>
      </c>
      <c r="AS4471" s="33" t="str">
        <f t="shared" si="486"/>
        <v>05-07-1982</v>
      </c>
      <c r="AU4471" s="10" t="s">
        <v>10265</v>
      </c>
      <c r="AV4471" s="33">
        <f t="shared" si="491"/>
        <v>40</v>
      </c>
      <c r="AX4471" s="53">
        <v>35000.730000000003</v>
      </c>
      <c r="AY4471" s="50">
        <f t="shared" si="492"/>
        <v>35001</v>
      </c>
      <c r="BA4471" s="10">
        <v>5.47</v>
      </c>
      <c r="BB4471" s="50" t="str">
        <f t="shared" si="493"/>
        <v>Normal</v>
      </c>
    </row>
    <row r="4472" spans="18:54" ht="15.5" x14ac:dyDescent="0.35">
      <c r="R4472" s="7" t="s">
        <v>6739</v>
      </c>
      <c r="S4472" s="10" t="s">
        <v>8142</v>
      </c>
      <c r="T4472" s="16" t="s">
        <v>6570</v>
      </c>
      <c r="X4472" s="27">
        <v>1</v>
      </c>
      <c r="Y4472" s="25">
        <f t="shared" si="487"/>
        <v>1</v>
      </c>
      <c r="AB4472" s="10" t="s">
        <v>2380</v>
      </c>
      <c r="AC4472" s="7" t="s">
        <v>2380</v>
      </c>
      <c r="AF4472" s="25" t="str">
        <f t="shared" si="488"/>
        <v>No</v>
      </c>
      <c r="AG4472" s="36" t="str">
        <f t="shared" si="489"/>
        <v>No</v>
      </c>
      <c r="AJ4472" s="25">
        <v>25.08</v>
      </c>
      <c r="AL4472" s="32" t="str">
        <f t="shared" si="490"/>
        <v>Over weight</v>
      </c>
      <c r="AO4472" s="41">
        <v>1975</v>
      </c>
      <c r="AP4472" s="29" t="s">
        <v>35</v>
      </c>
      <c r="AQ4472" s="7">
        <v>29</v>
      </c>
      <c r="AS4472" s="32" t="str">
        <f t="shared" si="486"/>
        <v>29-08-1975</v>
      </c>
      <c r="AU4472" s="10" t="s">
        <v>10266</v>
      </c>
      <c r="AV4472" s="32">
        <f t="shared" si="491"/>
        <v>47</v>
      </c>
      <c r="AX4472" s="53">
        <v>35050.620000000003</v>
      </c>
      <c r="AY4472" s="51">
        <f t="shared" si="492"/>
        <v>35051</v>
      </c>
      <c r="BA4472" s="10">
        <v>5.09</v>
      </c>
      <c r="BB4472" s="51" t="str">
        <f t="shared" si="493"/>
        <v>Normal</v>
      </c>
    </row>
    <row r="4473" spans="18:54" ht="15.5" x14ac:dyDescent="0.35">
      <c r="R4473" s="7" t="s">
        <v>6740</v>
      </c>
      <c r="S4473" s="10" t="s">
        <v>8143</v>
      </c>
      <c r="T4473" s="16" t="s">
        <v>6571</v>
      </c>
      <c r="X4473" s="27" t="s">
        <v>2381</v>
      </c>
      <c r="Y4473" s="25">
        <f t="shared" si="487"/>
        <v>0</v>
      </c>
      <c r="AB4473" s="10" t="s">
        <v>2380</v>
      </c>
      <c r="AC4473" s="7" t="s">
        <v>2380</v>
      </c>
      <c r="AF4473" s="25" t="str">
        <f t="shared" si="488"/>
        <v>No</v>
      </c>
      <c r="AG4473" s="36" t="str">
        <f t="shared" si="489"/>
        <v>No</v>
      </c>
      <c r="AJ4473" s="25">
        <v>15.41</v>
      </c>
      <c r="AL4473" s="33" t="str">
        <f t="shared" si="490"/>
        <v>Under weight</v>
      </c>
      <c r="AO4473" s="42">
        <v>1977</v>
      </c>
      <c r="AP4473" s="30" t="s">
        <v>18</v>
      </c>
      <c r="AQ4473" s="7">
        <v>29</v>
      </c>
      <c r="AS4473" s="33" t="str">
        <f t="shared" si="486"/>
        <v>29-06-1977</v>
      </c>
      <c r="AU4473" s="10" t="s">
        <v>10267</v>
      </c>
      <c r="AV4473" s="33">
        <f t="shared" si="491"/>
        <v>45</v>
      </c>
      <c r="AX4473" s="53">
        <v>35069.370000000003</v>
      </c>
      <c r="AY4473" s="50">
        <f t="shared" si="492"/>
        <v>35069</v>
      </c>
      <c r="BA4473" s="10">
        <v>5.08</v>
      </c>
      <c r="BB4473" s="50" t="str">
        <f t="shared" si="493"/>
        <v>Normal</v>
      </c>
    </row>
    <row r="4474" spans="18:54" ht="15.5" x14ac:dyDescent="0.35">
      <c r="R4474" s="7" t="s">
        <v>6740</v>
      </c>
      <c r="S4474" s="10" t="s">
        <v>6877</v>
      </c>
      <c r="T4474" s="16" t="s">
        <v>6572</v>
      </c>
      <c r="X4474" s="27" t="s">
        <v>2381</v>
      </c>
      <c r="Y4474" s="25">
        <f t="shared" si="487"/>
        <v>0</v>
      </c>
      <c r="AB4474" s="10" t="s">
        <v>2380</v>
      </c>
      <c r="AC4474" s="7" t="s">
        <v>2380</v>
      </c>
      <c r="AF4474" s="25" t="str">
        <f t="shared" si="488"/>
        <v>No</v>
      </c>
      <c r="AG4474" s="36" t="str">
        <f t="shared" si="489"/>
        <v>No</v>
      </c>
      <c r="AJ4474" s="25">
        <v>23.83</v>
      </c>
      <c r="AL4474" s="32" t="str">
        <f t="shared" si="490"/>
        <v xml:space="preserve">Normal Weight 
</v>
      </c>
      <c r="AO4474" s="41">
        <v>1998</v>
      </c>
      <c r="AP4474" s="29" t="s">
        <v>30</v>
      </c>
      <c r="AQ4474" s="7">
        <v>22</v>
      </c>
      <c r="AS4474" s="32" t="str">
        <f t="shared" si="486"/>
        <v>22-12-1998</v>
      </c>
      <c r="AU4474" s="10" t="s">
        <v>10268</v>
      </c>
      <c r="AV4474" s="32">
        <f t="shared" si="491"/>
        <v>24</v>
      </c>
      <c r="AX4474" s="53">
        <v>35147.53</v>
      </c>
      <c r="AY4474" s="51">
        <f t="shared" si="492"/>
        <v>35148</v>
      </c>
      <c r="BA4474" s="10">
        <v>5.68</v>
      </c>
      <c r="BB4474" s="51" t="str">
        <f t="shared" si="493"/>
        <v>Normal</v>
      </c>
    </row>
    <row r="4475" spans="18:54" ht="15.5" x14ac:dyDescent="0.35">
      <c r="R4475" s="7" t="s">
        <v>6739</v>
      </c>
      <c r="S4475" s="10" t="s">
        <v>7148</v>
      </c>
      <c r="T4475" s="16" t="s">
        <v>6573</v>
      </c>
      <c r="X4475" s="27">
        <v>1</v>
      </c>
      <c r="Y4475" s="25">
        <f t="shared" si="487"/>
        <v>1</v>
      </c>
      <c r="AB4475" s="10" t="s">
        <v>2380</v>
      </c>
      <c r="AC4475" s="7" t="s">
        <v>2380</v>
      </c>
      <c r="AF4475" s="25" t="str">
        <f t="shared" si="488"/>
        <v>No</v>
      </c>
      <c r="AG4475" s="36" t="str">
        <f t="shared" si="489"/>
        <v>No</v>
      </c>
      <c r="AJ4475" s="25">
        <v>36</v>
      </c>
      <c r="AL4475" s="33" t="str">
        <f t="shared" si="490"/>
        <v>Obesity</v>
      </c>
      <c r="AO4475" s="42">
        <v>1967</v>
      </c>
      <c r="AP4475" s="30" t="s">
        <v>30</v>
      </c>
      <c r="AQ4475" s="7">
        <v>30</v>
      </c>
      <c r="AS4475" s="33" t="str">
        <f t="shared" si="486"/>
        <v>30-12-1967</v>
      </c>
      <c r="AU4475" s="10" t="s">
        <v>9726</v>
      </c>
      <c r="AV4475" s="33">
        <f t="shared" si="491"/>
        <v>55</v>
      </c>
      <c r="AX4475" s="53">
        <v>35160.129999999997</v>
      </c>
      <c r="AY4475" s="50">
        <f t="shared" si="492"/>
        <v>35160</v>
      </c>
      <c r="BA4475" s="10">
        <v>4.66</v>
      </c>
      <c r="BB4475" s="50" t="str">
        <f t="shared" si="493"/>
        <v>Normal</v>
      </c>
    </row>
    <row r="4476" spans="18:54" ht="15.5" x14ac:dyDescent="0.35">
      <c r="R4476" s="7" t="s">
        <v>6739</v>
      </c>
      <c r="S4476" s="10" t="s">
        <v>8144</v>
      </c>
      <c r="T4476" s="16" t="s">
        <v>6574</v>
      </c>
      <c r="X4476" s="27">
        <v>1</v>
      </c>
      <c r="Y4476" s="25">
        <f t="shared" si="487"/>
        <v>1</v>
      </c>
      <c r="AB4476" s="10" t="s">
        <v>2380</v>
      </c>
      <c r="AC4476" s="7" t="s">
        <v>2380</v>
      </c>
      <c r="AF4476" s="25" t="str">
        <f t="shared" si="488"/>
        <v>No</v>
      </c>
      <c r="AG4476" s="36" t="str">
        <f t="shared" si="489"/>
        <v>No</v>
      </c>
      <c r="AJ4476" s="25">
        <v>28.82</v>
      </c>
      <c r="AL4476" s="32" t="str">
        <f t="shared" si="490"/>
        <v>Over weight</v>
      </c>
      <c r="AO4476" s="41">
        <v>1997</v>
      </c>
      <c r="AP4476" s="29" t="s">
        <v>10</v>
      </c>
      <c r="AQ4476" s="7">
        <v>9</v>
      </c>
      <c r="AS4476" s="32" t="str">
        <f t="shared" si="486"/>
        <v>09-07-1997</v>
      </c>
      <c r="AU4476" s="10" t="s">
        <v>10269</v>
      </c>
      <c r="AV4476" s="32">
        <f t="shared" si="491"/>
        <v>25</v>
      </c>
      <c r="AX4476" s="53">
        <v>35302.089999999997</v>
      </c>
      <c r="AY4476" s="49">
        <f t="shared" si="492"/>
        <v>35302</v>
      </c>
      <c r="BA4476" s="10">
        <v>5.59</v>
      </c>
      <c r="BB4476" s="49" t="str">
        <f t="shared" si="493"/>
        <v>Normal</v>
      </c>
    </row>
    <row r="4477" spans="18:54" ht="15.5" x14ac:dyDescent="0.35">
      <c r="R4477" s="7" t="s">
        <v>6739</v>
      </c>
      <c r="S4477" s="10" t="s">
        <v>8145</v>
      </c>
      <c r="T4477" s="16" t="s">
        <v>6575</v>
      </c>
      <c r="X4477" s="27">
        <v>1</v>
      </c>
      <c r="Y4477" s="25">
        <f t="shared" si="487"/>
        <v>1</v>
      </c>
      <c r="AB4477" s="10" t="s">
        <v>2380</v>
      </c>
      <c r="AC4477" s="7" t="s">
        <v>2380</v>
      </c>
      <c r="AF4477" s="25" t="str">
        <f t="shared" si="488"/>
        <v>No</v>
      </c>
      <c r="AG4477" s="36" t="str">
        <f t="shared" si="489"/>
        <v>No</v>
      </c>
      <c r="AJ4477" s="25">
        <v>28.05</v>
      </c>
      <c r="AL4477" s="33" t="str">
        <f t="shared" si="490"/>
        <v>Over weight</v>
      </c>
      <c r="AO4477" s="42">
        <v>1988</v>
      </c>
      <c r="AP4477" s="30" t="s">
        <v>20</v>
      </c>
      <c r="AQ4477" s="7">
        <v>19</v>
      </c>
      <c r="AS4477" s="33" t="str">
        <f t="shared" si="486"/>
        <v>19-09-1988</v>
      </c>
      <c r="AU4477" s="10" t="s">
        <v>10270</v>
      </c>
      <c r="AV4477" s="33">
        <f t="shared" si="491"/>
        <v>34</v>
      </c>
      <c r="AX4477" s="53">
        <v>35315.96</v>
      </c>
      <c r="AY4477" s="50">
        <f t="shared" si="492"/>
        <v>35316</v>
      </c>
      <c r="BA4477" s="10">
        <v>6.2</v>
      </c>
      <c r="BB4477" s="50" t="str">
        <f t="shared" si="493"/>
        <v>Prediabetes</v>
      </c>
    </row>
    <row r="4478" spans="18:54" ht="15.5" x14ac:dyDescent="0.35">
      <c r="R4478" s="7" t="s">
        <v>6739</v>
      </c>
      <c r="S4478" s="10" t="s">
        <v>8146</v>
      </c>
      <c r="T4478" s="16" t="s">
        <v>6576</v>
      </c>
      <c r="X4478" s="27">
        <v>1</v>
      </c>
      <c r="Y4478" s="25">
        <f t="shared" si="487"/>
        <v>1</v>
      </c>
      <c r="AB4478" s="10" t="s">
        <v>2380</v>
      </c>
      <c r="AC4478" s="7" t="s">
        <v>2380</v>
      </c>
      <c r="AF4478" s="25" t="str">
        <f t="shared" si="488"/>
        <v>No</v>
      </c>
      <c r="AG4478" s="36" t="str">
        <f t="shared" si="489"/>
        <v>No</v>
      </c>
      <c r="AJ4478" s="25">
        <v>27.1</v>
      </c>
      <c r="AL4478" s="32" t="str">
        <f t="shared" si="490"/>
        <v>Over weight</v>
      </c>
      <c r="AO4478" s="41">
        <v>1971</v>
      </c>
      <c r="AP4478" s="29" t="s">
        <v>20</v>
      </c>
      <c r="AQ4478" s="7">
        <v>22</v>
      </c>
      <c r="AS4478" s="32" t="str">
        <f t="shared" si="486"/>
        <v>22-09-1971</v>
      </c>
      <c r="AU4478" s="10" t="s">
        <v>10271</v>
      </c>
      <c r="AV4478" s="32">
        <f t="shared" si="491"/>
        <v>51</v>
      </c>
      <c r="AX4478" s="53">
        <v>35345.730000000003</v>
      </c>
      <c r="AY4478" s="51">
        <f t="shared" si="492"/>
        <v>35346</v>
      </c>
      <c r="BA4478" s="10">
        <v>4.45</v>
      </c>
      <c r="BB4478" s="51" t="str">
        <f t="shared" si="493"/>
        <v>Normal</v>
      </c>
    </row>
    <row r="4479" spans="18:54" ht="15.5" x14ac:dyDescent="0.35">
      <c r="R4479" s="7" t="s">
        <v>6739</v>
      </c>
      <c r="S4479" s="10" t="s">
        <v>8147</v>
      </c>
      <c r="T4479" s="16" t="s">
        <v>5433</v>
      </c>
      <c r="X4479" s="27">
        <v>1</v>
      </c>
      <c r="Y4479" s="25">
        <f t="shared" si="487"/>
        <v>1</v>
      </c>
      <c r="AB4479" s="10" t="s">
        <v>2382</v>
      </c>
      <c r="AC4479" s="7" t="s">
        <v>2380</v>
      </c>
      <c r="AF4479" s="25" t="str">
        <f t="shared" si="488"/>
        <v>Yes</v>
      </c>
      <c r="AG4479" s="36" t="str">
        <f t="shared" si="489"/>
        <v>No</v>
      </c>
      <c r="AJ4479" s="25">
        <v>24.3</v>
      </c>
      <c r="AL4479" s="33" t="str">
        <f t="shared" si="490"/>
        <v xml:space="preserve">Normal Weight 
</v>
      </c>
      <c r="AO4479" s="42">
        <v>1988</v>
      </c>
      <c r="AP4479" s="30" t="s">
        <v>15</v>
      </c>
      <c r="AQ4479" s="7">
        <v>20</v>
      </c>
      <c r="AS4479" s="33" t="str">
        <f t="shared" si="486"/>
        <v>20-11-1988</v>
      </c>
      <c r="AU4479" s="10" t="s">
        <v>10272</v>
      </c>
      <c r="AV4479" s="33">
        <f t="shared" si="491"/>
        <v>34</v>
      </c>
      <c r="AX4479" s="53">
        <v>35491.64</v>
      </c>
      <c r="AY4479" s="50">
        <f t="shared" si="492"/>
        <v>35492</v>
      </c>
      <c r="BA4479" s="10">
        <v>6.1</v>
      </c>
      <c r="BB4479" s="50" t="str">
        <f t="shared" si="493"/>
        <v>Prediabetes</v>
      </c>
    </row>
    <row r="4480" spans="18:54" ht="15.5" x14ac:dyDescent="0.35">
      <c r="R4480" s="7" t="s">
        <v>6739</v>
      </c>
      <c r="S4480" s="10" t="s">
        <v>8148</v>
      </c>
      <c r="T4480" s="16" t="s">
        <v>6577</v>
      </c>
      <c r="X4480" s="27">
        <v>1</v>
      </c>
      <c r="Y4480" s="25">
        <f t="shared" si="487"/>
        <v>1</v>
      </c>
      <c r="AB4480" s="10" t="s">
        <v>2380</v>
      </c>
      <c r="AC4480" s="7" t="s">
        <v>2380</v>
      </c>
      <c r="AF4480" s="25" t="str">
        <f t="shared" si="488"/>
        <v>No</v>
      </c>
      <c r="AG4480" s="36" t="str">
        <f t="shared" si="489"/>
        <v>No</v>
      </c>
      <c r="AJ4480" s="25">
        <v>30.72</v>
      </c>
      <c r="AL4480" s="32" t="str">
        <f t="shared" si="490"/>
        <v>Obesity</v>
      </c>
      <c r="AO4480" s="41">
        <v>1973</v>
      </c>
      <c r="AP4480" s="29" t="s">
        <v>30</v>
      </c>
      <c r="AQ4480" s="7">
        <v>16</v>
      </c>
      <c r="AS4480" s="32" t="str">
        <f t="shared" si="486"/>
        <v>16-12-1973</v>
      </c>
      <c r="AU4480" s="10" t="s">
        <v>9303</v>
      </c>
      <c r="AV4480" s="32">
        <f t="shared" si="491"/>
        <v>49</v>
      </c>
      <c r="AX4480" s="53">
        <v>35517.19</v>
      </c>
      <c r="AY4480" s="51">
        <f t="shared" si="492"/>
        <v>35517</v>
      </c>
      <c r="BA4480" s="10">
        <v>6.06</v>
      </c>
      <c r="BB4480" s="51" t="str">
        <f t="shared" si="493"/>
        <v>Prediabetes</v>
      </c>
    </row>
    <row r="4481" spans="18:54" ht="15.5" x14ac:dyDescent="0.35">
      <c r="R4481" s="7" t="s">
        <v>6739</v>
      </c>
      <c r="S4481" s="10" t="s">
        <v>8104</v>
      </c>
      <c r="T4481" s="16" t="s">
        <v>6578</v>
      </c>
      <c r="X4481" s="27">
        <v>1</v>
      </c>
      <c r="Y4481" s="25">
        <f t="shared" si="487"/>
        <v>1</v>
      </c>
      <c r="AB4481" s="10" t="s">
        <v>2380</v>
      </c>
      <c r="AC4481" s="7" t="s">
        <v>2380</v>
      </c>
      <c r="AF4481" s="25" t="str">
        <f t="shared" si="488"/>
        <v>No</v>
      </c>
      <c r="AG4481" s="36" t="str">
        <f t="shared" si="489"/>
        <v>No</v>
      </c>
      <c r="AJ4481" s="25">
        <v>37.43</v>
      </c>
      <c r="AL4481" s="33" t="str">
        <f t="shared" si="490"/>
        <v>Obesity</v>
      </c>
      <c r="AO4481" s="42">
        <v>1992</v>
      </c>
      <c r="AP4481" s="30" t="s">
        <v>20</v>
      </c>
      <c r="AQ4481" s="7">
        <v>13</v>
      </c>
      <c r="AS4481" s="33" t="str">
        <f t="shared" si="486"/>
        <v>13-09-1992</v>
      </c>
      <c r="AU4481" s="10" t="s">
        <v>8369</v>
      </c>
      <c r="AV4481" s="33">
        <f t="shared" si="491"/>
        <v>30</v>
      </c>
      <c r="AX4481" s="53">
        <v>35547.47</v>
      </c>
      <c r="AY4481" s="50">
        <f t="shared" si="492"/>
        <v>35547</v>
      </c>
      <c r="BA4481" s="10">
        <v>4.5599999999999996</v>
      </c>
      <c r="BB4481" s="50" t="str">
        <f t="shared" si="493"/>
        <v>Normal</v>
      </c>
    </row>
    <row r="4482" spans="18:54" ht="15.5" x14ac:dyDescent="0.35">
      <c r="R4482" s="7" t="s">
        <v>6740</v>
      </c>
      <c r="S4482" s="10" t="s">
        <v>8149</v>
      </c>
      <c r="T4482" s="16" t="s">
        <v>6579</v>
      </c>
      <c r="X4482" s="27">
        <v>1</v>
      </c>
      <c r="Y4482" s="25">
        <f t="shared" si="487"/>
        <v>1</v>
      </c>
      <c r="AB4482" s="10" t="s">
        <v>2382</v>
      </c>
      <c r="AC4482" s="7" t="s">
        <v>2380</v>
      </c>
      <c r="AF4482" s="25" t="str">
        <f t="shared" si="488"/>
        <v>Yes</v>
      </c>
      <c r="AG4482" s="36" t="str">
        <f t="shared" si="489"/>
        <v>No</v>
      </c>
      <c r="AJ4482" s="25">
        <v>25.74</v>
      </c>
      <c r="AL4482" s="32" t="str">
        <f t="shared" si="490"/>
        <v>Over weight</v>
      </c>
      <c r="AO4482" s="41">
        <v>1973</v>
      </c>
      <c r="AP4482" s="29" t="s">
        <v>37</v>
      </c>
      <c r="AQ4482" s="7">
        <v>27</v>
      </c>
      <c r="AS4482" s="32" t="str">
        <f t="shared" si="486"/>
        <v>27-10-1973</v>
      </c>
      <c r="AU4482" s="10" t="s">
        <v>9415</v>
      </c>
      <c r="AV4482" s="32">
        <f t="shared" si="491"/>
        <v>49</v>
      </c>
      <c r="AX4482" s="53">
        <v>35547.72</v>
      </c>
      <c r="AY4482" s="51">
        <f t="shared" si="492"/>
        <v>35548</v>
      </c>
      <c r="BA4482" s="10">
        <v>6.41</v>
      </c>
      <c r="BB4482" s="51" t="str">
        <f t="shared" si="493"/>
        <v>Prediabetes</v>
      </c>
    </row>
    <row r="4483" spans="18:54" ht="15.5" x14ac:dyDescent="0.35">
      <c r="R4483" s="7" t="s">
        <v>6739</v>
      </c>
      <c r="S4483" s="10" t="s">
        <v>7882</v>
      </c>
      <c r="T4483" s="16" t="s">
        <v>6580</v>
      </c>
      <c r="X4483" s="27">
        <v>1</v>
      </c>
      <c r="Y4483" s="25">
        <f t="shared" si="487"/>
        <v>1</v>
      </c>
      <c r="AB4483" s="10" t="s">
        <v>2380</v>
      </c>
      <c r="AC4483" s="7" t="s">
        <v>2380</v>
      </c>
      <c r="AF4483" s="25" t="str">
        <f t="shared" si="488"/>
        <v>No</v>
      </c>
      <c r="AG4483" s="36" t="str">
        <f t="shared" si="489"/>
        <v>No</v>
      </c>
      <c r="AJ4483" s="25">
        <v>36.575000000000003</v>
      </c>
      <c r="AL4483" s="33" t="str">
        <f t="shared" si="490"/>
        <v>Obesity</v>
      </c>
      <c r="AO4483" s="42">
        <v>1964</v>
      </c>
      <c r="AP4483" s="30" t="s">
        <v>35</v>
      </c>
      <c r="AQ4483" s="7">
        <v>29</v>
      </c>
      <c r="AS4483" s="33" t="str">
        <f t="shared" si="486"/>
        <v>29-08-1964</v>
      </c>
      <c r="AU4483" s="10" t="s">
        <v>10273</v>
      </c>
      <c r="AV4483" s="33">
        <f t="shared" si="491"/>
        <v>58</v>
      </c>
      <c r="AX4483" s="53">
        <v>35573.26</v>
      </c>
      <c r="AY4483" s="50">
        <f t="shared" si="492"/>
        <v>35573</v>
      </c>
      <c r="BA4483" s="10">
        <v>5.57</v>
      </c>
      <c r="BB4483" s="50" t="str">
        <f t="shared" si="493"/>
        <v>Normal</v>
      </c>
    </row>
    <row r="4484" spans="18:54" ht="15.5" x14ac:dyDescent="0.35">
      <c r="R4484" s="7" t="s">
        <v>6739</v>
      </c>
      <c r="S4484" s="10" t="s">
        <v>8150</v>
      </c>
      <c r="T4484" s="16" t="s">
        <v>6581</v>
      </c>
      <c r="X4484" s="27">
        <v>1</v>
      </c>
      <c r="Y4484" s="25">
        <f t="shared" si="487"/>
        <v>1</v>
      </c>
      <c r="AB4484" s="10" t="s">
        <v>2380</v>
      </c>
      <c r="AC4484" s="7" t="s">
        <v>2380</v>
      </c>
      <c r="AF4484" s="25" t="str">
        <f t="shared" si="488"/>
        <v>No</v>
      </c>
      <c r="AG4484" s="36" t="str">
        <f t="shared" si="489"/>
        <v>No</v>
      </c>
      <c r="AJ4484" s="25">
        <v>35.15</v>
      </c>
      <c r="AL4484" s="32" t="str">
        <f t="shared" si="490"/>
        <v>Obesity</v>
      </c>
      <c r="AO4484" s="41">
        <v>1971</v>
      </c>
      <c r="AP4484" s="29" t="s">
        <v>35</v>
      </c>
      <c r="AQ4484" s="7">
        <v>10</v>
      </c>
      <c r="AS4484" s="32" t="str">
        <f t="shared" si="486"/>
        <v>10-08-1971</v>
      </c>
      <c r="AU4484" s="10" t="s">
        <v>10274</v>
      </c>
      <c r="AV4484" s="32">
        <f t="shared" si="491"/>
        <v>51</v>
      </c>
      <c r="AX4484" s="53">
        <v>35583.17</v>
      </c>
      <c r="AY4484" s="49">
        <f t="shared" si="492"/>
        <v>35583</v>
      </c>
      <c r="BA4484" s="10">
        <v>5.47</v>
      </c>
      <c r="BB4484" s="49" t="str">
        <f t="shared" si="493"/>
        <v>Normal</v>
      </c>
    </row>
    <row r="4485" spans="18:54" ht="15.5" x14ac:dyDescent="0.35">
      <c r="R4485" s="7" t="s">
        <v>6739</v>
      </c>
      <c r="S4485" s="10" t="s">
        <v>7813</v>
      </c>
      <c r="T4485" s="16" t="s">
        <v>5493</v>
      </c>
      <c r="X4485" s="27">
        <v>1</v>
      </c>
      <c r="Y4485" s="25">
        <f t="shared" si="487"/>
        <v>1</v>
      </c>
      <c r="AB4485" s="10" t="s">
        <v>2380</v>
      </c>
      <c r="AC4485" s="7" t="s">
        <v>2380</v>
      </c>
      <c r="AF4485" s="25" t="str">
        <f t="shared" si="488"/>
        <v>No</v>
      </c>
      <c r="AG4485" s="36" t="str">
        <f t="shared" si="489"/>
        <v>No</v>
      </c>
      <c r="AJ4485" s="25">
        <v>32.11</v>
      </c>
      <c r="AL4485" s="33" t="str">
        <f t="shared" si="490"/>
        <v>Obesity</v>
      </c>
      <c r="AO4485" s="42">
        <v>2000</v>
      </c>
      <c r="AP4485" s="30" t="s">
        <v>15</v>
      </c>
      <c r="AQ4485" s="7">
        <v>19</v>
      </c>
      <c r="AS4485" s="33" t="str">
        <f t="shared" si="486"/>
        <v>19-11-2000</v>
      </c>
      <c r="AU4485" s="10" t="s">
        <v>10275</v>
      </c>
      <c r="AV4485" s="33">
        <f t="shared" si="491"/>
        <v>22</v>
      </c>
      <c r="AX4485" s="53">
        <v>35585.58</v>
      </c>
      <c r="AY4485" s="50">
        <f t="shared" si="492"/>
        <v>35586</v>
      </c>
      <c r="BA4485" s="10">
        <v>4.43</v>
      </c>
      <c r="BB4485" s="50" t="str">
        <f t="shared" si="493"/>
        <v>Normal</v>
      </c>
    </row>
    <row r="4486" spans="18:54" ht="15.5" x14ac:dyDescent="0.35">
      <c r="R4486" s="7" t="s">
        <v>6739</v>
      </c>
      <c r="S4486" s="10" t="s">
        <v>8151</v>
      </c>
      <c r="T4486" s="16" t="s">
        <v>4774</v>
      </c>
      <c r="X4486" s="27">
        <v>1</v>
      </c>
      <c r="Y4486" s="25">
        <f t="shared" si="487"/>
        <v>1</v>
      </c>
      <c r="AB4486" s="10" t="s">
        <v>2380</v>
      </c>
      <c r="AC4486" s="7" t="s">
        <v>2380</v>
      </c>
      <c r="AF4486" s="25" t="str">
        <f t="shared" si="488"/>
        <v>No</v>
      </c>
      <c r="AG4486" s="36" t="str">
        <f t="shared" si="489"/>
        <v>No</v>
      </c>
      <c r="AJ4486" s="25">
        <v>30.495000000000001</v>
      </c>
      <c r="AL4486" s="32" t="str">
        <f t="shared" si="490"/>
        <v>Obesity</v>
      </c>
      <c r="AO4486" s="41">
        <v>2000</v>
      </c>
      <c r="AP4486" s="29" t="s">
        <v>30</v>
      </c>
      <c r="AQ4486" s="7">
        <v>17</v>
      </c>
      <c r="AS4486" s="32" t="str">
        <f t="shared" si="486"/>
        <v>17-12-2000</v>
      </c>
      <c r="AU4486" s="10" t="s">
        <v>8632</v>
      </c>
      <c r="AV4486" s="32">
        <f t="shared" si="491"/>
        <v>22</v>
      </c>
      <c r="AX4486" s="53">
        <v>35595.589999999997</v>
      </c>
      <c r="AY4486" s="51">
        <f t="shared" si="492"/>
        <v>35596</v>
      </c>
      <c r="BA4486" s="10">
        <v>4.95</v>
      </c>
      <c r="BB4486" s="51" t="str">
        <f t="shared" si="493"/>
        <v>Normal</v>
      </c>
    </row>
    <row r="4487" spans="18:54" ht="15.5" x14ac:dyDescent="0.35">
      <c r="R4487" s="7" t="s">
        <v>6740</v>
      </c>
      <c r="S4487" s="10" t="s">
        <v>8152</v>
      </c>
      <c r="T4487" s="16" t="s">
        <v>6582</v>
      </c>
      <c r="X4487" s="27">
        <v>1</v>
      </c>
      <c r="Y4487" s="25">
        <f t="shared" si="487"/>
        <v>1</v>
      </c>
      <c r="AB4487" s="10" t="s">
        <v>2380</v>
      </c>
      <c r="AC4487" s="7" t="s">
        <v>2380</v>
      </c>
      <c r="AF4487" s="25" t="str">
        <f t="shared" si="488"/>
        <v>No</v>
      </c>
      <c r="AG4487" s="36" t="str">
        <f t="shared" si="489"/>
        <v>No</v>
      </c>
      <c r="AJ4487" s="25">
        <v>29.24</v>
      </c>
      <c r="AL4487" s="33" t="str">
        <f t="shared" si="490"/>
        <v>Over weight</v>
      </c>
      <c r="AO4487" s="42">
        <v>1978</v>
      </c>
      <c r="AP4487" s="30" t="s">
        <v>30</v>
      </c>
      <c r="AQ4487" s="7">
        <v>19</v>
      </c>
      <c r="AS4487" s="33" t="str">
        <f t="shared" si="486"/>
        <v>19-12-1978</v>
      </c>
      <c r="AU4487" s="10" t="s">
        <v>9852</v>
      </c>
      <c r="AV4487" s="33">
        <f t="shared" si="491"/>
        <v>44</v>
      </c>
      <c r="AX4487" s="53">
        <v>35701.9</v>
      </c>
      <c r="AY4487" s="50">
        <f t="shared" si="492"/>
        <v>35702</v>
      </c>
      <c r="BA4487" s="10">
        <v>4.04</v>
      </c>
      <c r="BB4487" s="50" t="str">
        <f t="shared" si="493"/>
        <v>Normal</v>
      </c>
    </row>
    <row r="4488" spans="18:54" ht="15.5" x14ac:dyDescent="0.35">
      <c r="R4488" s="7" t="s">
        <v>6739</v>
      </c>
      <c r="S4488" s="10" t="s">
        <v>8092</v>
      </c>
      <c r="T4488" s="16" t="s">
        <v>6583</v>
      </c>
      <c r="X4488" s="27">
        <v>1</v>
      </c>
      <c r="Y4488" s="25">
        <f t="shared" si="487"/>
        <v>1</v>
      </c>
      <c r="AB4488" s="10" t="s">
        <v>2380</v>
      </c>
      <c r="AC4488" s="7" t="s">
        <v>2380</v>
      </c>
      <c r="AF4488" s="25" t="str">
        <f t="shared" si="488"/>
        <v>No</v>
      </c>
      <c r="AG4488" s="36" t="str">
        <f t="shared" si="489"/>
        <v>No</v>
      </c>
      <c r="AJ4488" s="25">
        <v>22.515000000000001</v>
      </c>
      <c r="AL4488" s="32" t="str">
        <f t="shared" si="490"/>
        <v xml:space="preserve">Normal Weight 
</v>
      </c>
      <c r="AO4488" s="41">
        <v>1974</v>
      </c>
      <c r="AP4488" s="29" t="s">
        <v>10</v>
      </c>
      <c r="AQ4488" s="7">
        <v>15</v>
      </c>
      <c r="AS4488" s="32" t="str">
        <f t="shared" si="486"/>
        <v>15-07-1974</v>
      </c>
      <c r="AU4488" s="10" t="s">
        <v>10276</v>
      </c>
      <c r="AV4488" s="32">
        <f t="shared" si="491"/>
        <v>48</v>
      </c>
      <c r="AX4488" s="53">
        <v>35711.39</v>
      </c>
      <c r="AY4488" s="51">
        <f t="shared" si="492"/>
        <v>35711</v>
      </c>
      <c r="BA4488" s="10">
        <v>5.93</v>
      </c>
      <c r="BB4488" s="51" t="str">
        <f t="shared" si="493"/>
        <v>Prediabetes</v>
      </c>
    </row>
    <row r="4489" spans="18:54" ht="15.5" x14ac:dyDescent="0.35">
      <c r="R4489" s="7" t="s">
        <v>6740</v>
      </c>
      <c r="S4489" s="10" t="s">
        <v>6962</v>
      </c>
      <c r="T4489" s="16" t="s">
        <v>6584</v>
      </c>
      <c r="X4489" s="27" t="s">
        <v>2381</v>
      </c>
      <c r="Y4489" s="25">
        <f t="shared" si="487"/>
        <v>0</v>
      </c>
      <c r="AB4489" s="10" t="s">
        <v>2380</v>
      </c>
      <c r="AC4489" s="7" t="s">
        <v>2380</v>
      </c>
      <c r="AF4489" s="25" t="str">
        <f t="shared" si="488"/>
        <v>No</v>
      </c>
      <c r="AG4489" s="36" t="str">
        <f t="shared" si="489"/>
        <v>No</v>
      </c>
      <c r="AJ4489" s="25">
        <v>15.65</v>
      </c>
      <c r="AL4489" s="33" t="str">
        <f t="shared" si="490"/>
        <v>Under weight</v>
      </c>
      <c r="AO4489" s="42">
        <v>1976</v>
      </c>
      <c r="AP4489" s="30" t="s">
        <v>37</v>
      </c>
      <c r="AQ4489" s="7">
        <v>4</v>
      </c>
      <c r="AS4489" s="33" t="str">
        <f t="shared" si="486"/>
        <v>04-10-1976</v>
      </c>
      <c r="AU4489" s="10" t="s">
        <v>10277</v>
      </c>
      <c r="AV4489" s="33">
        <f t="shared" si="491"/>
        <v>46</v>
      </c>
      <c r="AX4489" s="53">
        <v>35733.96</v>
      </c>
      <c r="AY4489" s="50">
        <f t="shared" si="492"/>
        <v>35734</v>
      </c>
      <c r="BA4489" s="10">
        <v>4.2300000000000004</v>
      </c>
      <c r="BB4489" s="50" t="str">
        <f t="shared" si="493"/>
        <v>Normal</v>
      </c>
    </row>
    <row r="4490" spans="18:54" ht="15.5" x14ac:dyDescent="0.35">
      <c r="R4490" s="7" t="s">
        <v>6740</v>
      </c>
      <c r="S4490" s="10" t="s">
        <v>5514</v>
      </c>
      <c r="T4490" s="16" t="s">
        <v>6585</v>
      </c>
      <c r="X4490" s="27" t="s">
        <v>2381</v>
      </c>
      <c r="Y4490" s="25">
        <f t="shared" si="487"/>
        <v>0</v>
      </c>
      <c r="AB4490" s="10" t="s">
        <v>2382</v>
      </c>
      <c r="AC4490" s="7" t="s">
        <v>2380</v>
      </c>
      <c r="AF4490" s="25" t="str">
        <f t="shared" si="488"/>
        <v>Yes</v>
      </c>
      <c r="AG4490" s="36" t="str">
        <f t="shared" si="489"/>
        <v>No</v>
      </c>
      <c r="AJ4490" s="25">
        <v>27.36</v>
      </c>
      <c r="AL4490" s="32" t="str">
        <f t="shared" si="490"/>
        <v>Over weight</v>
      </c>
      <c r="AO4490" s="41">
        <v>1992</v>
      </c>
      <c r="AP4490" s="29" t="s">
        <v>18</v>
      </c>
      <c r="AQ4490" s="7">
        <v>18</v>
      </c>
      <c r="AS4490" s="32" t="str">
        <f t="shared" si="486"/>
        <v>18-06-1992</v>
      </c>
      <c r="AU4490" s="10" t="s">
        <v>8790</v>
      </c>
      <c r="AV4490" s="32">
        <f t="shared" si="491"/>
        <v>30</v>
      </c>
      <c r="AX4490" s="53">
        <v>35883.269999999997</v>
      </c>
      <c r="AY4490" s="51">
        <f t="shared" si="492"/>
        <v>35883</v>
      </c>
      <c r="BA4490" s="10">
        <v>5.59</v>
      </c>
      <c r="BB4490" s="51" t="str">
        <f t="shared" si="493"/>
        <v>Normal</v>
      </c>
    </row>
    <row r="4491" spans="18:54" ht="15.5" x14ac:dyDescent="0.35">
      <c r="R4491" s="7" t="s">
        <v>6740</v>
      </c>
      <c r="S4491" s="10" t="s">
        <v>8153</v>
      </c>
      <c r="T4491" s="16" t="s">
        <v>6490</v>
      </c>
      <c r="X4491" s="27" t="s">
        <v>2381</v>
      </c>
      <c r="Y4491" s="25">
        <f t="shared" si="487"/>
        <v>0</v>
      </c>
      <c r="AB4491" s="10" t="s">
        <v>2382</v>
      </c>
      <c r="AC4491" s="7" t="s">
        <v>2380</v>
      </c>
      <c r="AF4491" s="25" t="str">
        <f t="shared" si="488"/>
        <v>Yes</v>
      </c>
      <c r="AG4491" s="36" t="str">
        <f t="shared" si="489"/>
        <v>No</v>
      </c>
      <c r="AJ4491" s="25">
        <v>22.3</v>
      </c>
      <c r="AL4491" s="33" t="str">
        <f t="shared" si="490"/>
        <v xml:space="preserve">Normal Weight 
</v>
      </c>
      <c r="AO4491" s="42">
        <v>1981</v>
      </c>
      <c r="AP4491" s="30" t="s">
        <v>15</v>
      </c>
      <c r="AQ4491" s="7">
        <v>22</v>
      </c>
      <c r="AS4491" s="33" t="str">
        <f t="shared" si="486"/>
        <v>22-11-1981</v>
      </c>
      <c r="AU4491" s="10" t="s">
        <v>9051</v>
      </c>
      <c r="AV4491" s="33">
        <f t="shared" si="491"/>
        <v>41</v>
      </c>
      <c r="AX4491" s="53">
        <v>35952.65</v>
      </c>
      <c r="AY4491" s="50">
        <f t="shared" si="492"/>
        <v>35953</v>
      </c>
      <c r="BA4491" s="10">
        <v>4.8899999999999997</v>
      </c>
      <c r="BB4491" s="50" t="str">
        <f t="shared" si="493"/>
        <v>Normal</v>
      </c>
    </row>
    <row r="4492" spans="18:54" ht="15.5" x14ac:dyDescent="0.35">
      <c r="R4492" s="7" t="s">
        <v>6740</v>
      </c>
      <c r="S4492" s="10" t="s">
        <v>8154</v>
      </c>
      <c r="T4492" s="16" t="s">
        <v>6158</v>
      </c>
      <c r="X4492" s="27" t="s">
        <v>2381</v>
      </c>
      <c r="Y4492" s="25">
        <f t="shared" si="487"/>
        <v>0</v>
      </c>
      <c r="AB4492" s="10" t="s">
        <v>2382</v>
      </c>
      <c r="AC4492" s="7" t="s">
        <v>2380</v>
      </c>
      <c r="AF4492" s="25" t="str">
        <f t="shared" si="488"/>
        <v>Yes</v>
      </c>
      <c r="AG4492" s="36" t="str">
        <f t="shared" si="489"/>
        <v>No</v>
      </c>
      <c r="AJ4492" s="25">
        <v>26.03</v>
      </c>
      <c r="AL4492" s="32" t="str">
        <f t="shared" si="490"/>
        <v>Over weight</v>
      </c>
      <c r="AO4492" s="41">
        <v>1999</v>
      </c>
      <c r="AP4492" s="29" t="s">
        <v>20</v>
      </c>
      <c r="AQ4492" s="7">
        <v>4</v>
      </c>
      <c r="AS4492" s="32" t="str">
        <f t="shared" si="486"/>
        <v>04-09-1999</v>
      </c>
      <c r="AU4492" s="10" t="s">
        <v>10278</v>
      </c>
      <c r="AV4492" s="32">
        <f t="shared" si="491"/>
        <v>23</v>
      </c>
      <c r="AX4492" s="53">
        <v>36021.01</v>
      </c>
      <c r="AY4492" s="49">
        <f t="shared" si="492"/>
        <v>36021</v>
      </c>
      <c r="BA4492" s="10">
        <v>5.81</v>
      </c>
      <c r="BB4492" s="49" t="str">
        <f t="shared" si="493"/>
        <v>Prediabetes</v>
      </c>
    </row>
    <row r="4493" spans="18:54" ht="15.5" x14ac:dyDescent="0.35">
      <c r="R4493" s="7" t="s">
        <v>6742</v>
      </c>
      <c r="S4493" s="10" t="s">
        <v>7111</v>
      </c>
      <c r="T4493" s="16" t="s">
        <v>6586</v>
      </c>
      <c r="X4493" s="27">
        <v>1</v>
      </c>
      <c r="Y4493" s="25">
        <f t="shared" si="487"/>
        <v>1</v>
      </c>
      <c r="AB4493" s="10" t="s">
        <v>2380</v>
      </c>
      <c r="AC4493" s="7" t="s">
        <v>2380</v>
      </c>
      <c r="AF4493" s="25" t="str">
        <f t="shared" si="488"/>
        <v>No</v>
      </c>
      <c r="AG4493" s="36" t="str">
        <f t="shared" si="489"/>
        <v>No</v>
      </c>
      <c r="AJ4493" s="25">
        <v>27.74</v>
      </c>
      <c r="AL4493" s="33" t="str">
        <f t="shared" si="490"/>
        <v>Over weight</v>
      </c>
      <c r="AO4493" s="42">
        <v>1963</v>
      </c>
      <c r="AP4493" s="30" t="s">
        <v>10</v>
      </c>
      <c r="AQ4493" s="7">
        <v>22</v>
      </c>
      <c r="AS4493" s="33" t="str">
        <f t="shared" si="486"/>
        <v>22-07-1963</v>
      </c>
      <c r="AU4493" s="10" t="s">
        <v>10279</v>
      </c>
      <c r="AV4493" s="33">
        <f t="shared" si="491"/>
        <v>59</v>
      </c>
      <c r="AX4493" s="53">
        <v>36074.339999999997</v>
      </c>
      <c r="AY4493" s="50">
        <f t="shared" si="492"/>
        <v>36074</v>
      </c>
      <c r="BA4493" s="10">
        <v>4.29</v>
      </c>
      <c r="BB4493" s="50" t="str">
        <f t="shared" si="493"/>
        <v>Normal</v>
      </c>
    </row>
    <row r="4494" spans="18:54" ht="15.5" x14ac:dyDescent="0.35">
      <c r="R4494" s="7" t="s">
        <v>6740</v>
      </c>
      <c r="S4494" s="10" t="s">
        <v>8155</v>
      </c>
      <c r="T4494" s="16" t="s">
        <v>6587</v>
      </c>
      <c r="X4494" s="27">
        <v>2</v>
      </c>
      <c r="Y4494" s="25">
        <f t="shared" si="487"/>
        <v>2</v>
      </c>
      <c r="AB4494" s="10" t="s">
        <v>2382</v>
      </c>
      <c r="AC4494" s="7" t="s">
        <v>2380</v>
      </c>
      <c r="AF4494" s="25" t="str">
        <f t="shared" si="488"/>
        <v>Yes</v>
      </c>
      <c r="AG4494" s="36" t="str">
        <f t="shared" si="489"/>
        <v>No</v>
      </c>
      <c r="AJ4494" s="25">
        <v>32.11</v>
      </c>
      <c r="AL4494" s="32" t="str">
        <f t="shared" si="490"/>
        <v>Obesity</v>
      </c>
      <c r="AO4494" s="41">
        <v>1996</v>
      </c>
      <c r="AP4494" s="29" t="s">
        <v>35</v>
      </c>
      <c r="AQ4494" s="7">
        <v>20</v>
      </c>
      <c r="AS4494" s="32" t="str">
        <f t="shared" si="486"/>
        <v>20-08-1996</v>
      </c>
      <c r="AU4494" s="10" t="s">
        <v>10280</v>
      </c>
      <c r="AV4494" s="32">
        <f t="shared" si="491"/>
        <v>26</v>
      </c>
      <c r="AX4494" s="53">
        <v>36085.22</v>
      </c>
      <c r="AY4494" s="51">
        <f t="shared" si="492"/>
        <v>36085</v>
      </c>
      <c r="BA4494" s="10">
        <v>4.03</v>
      </c>
      <c r="BB4494" s="51" t="str">
        <f t="shared" si="493"/>
        <v>Normal</v>
      </c>
    </row>
    <row r="4495" spans="18:54" ht="15.5" x14ac:dyDescent="0.35">
      <c r="R4495" s="7" t="s">
        <v>6740</v>
      </c>
      <c r="S4495" s="10" t="s">
        <v>5575</v>
      </c>
      <c r="T4495" s="16" t="s">
        <v>6588</v>
      </c>
      <c r="X4495" s="27">
        <v>2</v>
      </c>
      <c r="Y4495" s="25">
        <f t="shared" si="487"/>
        <v>2</v>
      </c>
      <c r="AB4495" s="10" t="s">
        <v>2382</v>
      </c>
      <c r="AC4495" s="7" t="s">
        <v>2380</v>
      </c>
      <c r="AF4495" s="25" t="str">
        <f t="shared" si="488"/>
        <v>Yes</v>
      </c>
      <c r="AG4495" s="36" t="str">
        <f t="shared" si="489"/>
        <v>No</v>
      </c>
      <c r="AJ4495" s="25">
        <v>25.175000000000001</v>
      </c>
      <c r="AL4495" s="33" t="str">
        <f t="shared" si="490"/>
        <v>Over weight</v>
      </c>
      <c r="AO4495" s="42">
        <v>1979</v>
      </c>
      <c r="AP4495" s="30" t="s">
        <v>15</v>
      </c>
      <c r="AQ4495" s="7">
        <v>4</v>
      </c>
      <c r="AS4495" s="33" t="str">
        <f t="shared" si="486"/>
        <v>04-11-1979</v>
      </c>
      <c r="AU4495" s="10" t="s">
        <v>9147</v>
      </c>
      <c r="AV4495" s="33">
        <f t="shared" si="491"/>
        <v>43</v>
      </c>
      <c r="AX4495" s="53">
        <v>36090.49</v>
      </c>
      <c r="AY4495" s="50">
        <f t="shared" si="492"/>
        <v>36090</v>
      </c>
      <c r="BA4495" s="10">
        <v>6.29</v>
      </c>
      <c r="BB4495" s="50" t="str">
        <f t="shared" si="493"/>
        <v>Prediabetes</v>
      </c>
    </row>
    <row r="4496" spans="18:54" ht="15.5" x14ac:dyDescent="0.35">
      <c r="R4496" s="7" t="s">
        <v>6739</v>
      </c>
      <c r="S4496" s="10" t="s">
        <v>6813</v>
      </c>
      <c r="T4496" s="16" t="s">
        <v>6589</v>
      </c>
      <c r="X4496" s="27" t="s">
        <v>2381</v>
      </c>
      <c r="Y4496" s="25">
        <f t="shared" si="487"/>
        <v>0</v>
      </c>
      <c r="AB4496" s="10" t="s">
        <v>2382</v>
      </c>
      <c r="AC4496" s="7" t="s">
        <v>2380</v>
      </c>
      <c r="AF4496" s="25" t="str">
        <f t="shared" si="488"/>
        <v>Yes</v>
      </c>
      <c r="AG4496" s="36" t="str">
        <f t="shared" si="489"/>
        <v>No</v>
      </c>
      <c r="AJ4496" s="25">
        <v>39.49</v>
      </c>
      <c r="AL4496" s="32" t="str">
        <f t="shared" si="490"/>
        <v>Obesity</v>
      </c>
      <c r="AO4496" s="41">
        <v>1997</v>
      </c>
      <c r="AP4496" s="29" t="s">
        <v>18</v>
      </c>
      <c r="AQ4496" s="7">
        <v>12</v>
      </c>
      <c r="AS4496" s="32" t="str">
        <f t="shared" si="486"/>
        <v>12-06-1997</v>
      </c>
      <c r="AU4496" s="10" t="s">
        <v>10281</v>
      </c>
      <c r="AV4496" s="32">
        <f t="shared" si="491"/>
        <v>25</v>
      </c>
      <c r="AX4496" s="53">
        <v>36124.57</v>
      </c>
      <c r="AY4496" s="51">
        <f t="shared" si="492"/>
        <v>36125</v>
      </c>
      <c r="BA4496" s="10">
        <v>4.4800000000000004</v>
      </c>
      <c r="BB4496" s="51" t="str">
        <f t="shared" si="493"/>
        <v>Normal</v>
      </c>
    </row>
    <row r="4497" spans="18:54" ht="15.5" x14ac:dyDescent="0.35">
      <c r="R4497" s="7" t="s">
        <v>6739</v>
      </c>
      <c r="S4497" s="10" t="s">
        <v>8156</v>
      </c>
      <c r="T4497" s="16" t="s">
        <v>6590</v>
      </c>
      <c r="X4497" s="27" t="s">
        <v>2381</v>
      </c>
      <c r="Y4497" s="25">
        <f t="shared" si="487"/>
        <v>0</v>
      </c>
      <c r="AB4497" s="10" t="s">
        <v>2382</v>
      </c>
      <c r="AC4497" s="7" t="s">
        <v>2380</v>
      </c>
      <c r="AF4497" s="25" t="str">
        <f t="shared" si="488"/>
        <v>Yes</v>
      </c>
      <c r="AG4497" s="36" t="str">
        <f t="shared" si="489"/>
        <v>No</v>
      </c>
      <c r="AJ4497" s="25">
        <v>34.869999999999997</v>
      </c>
      <c r="AL4497" s="33" t="str">
        <f t="shared" si="490"/>
        <v>Obesity</v>
      </c>
      <c r="AO4497" s="42">
        <v>2004</v>
      </c>
      <c r="AP4497" s="30" t="s">
        <v>35</v>
      </c>
      <c r="AQ4497" s="7">
        <v>30</v>
      </c>
      <c r="AS4497" s="33" t="str">
        <f t="shared" si="486"/>
        <v>30-08-2004</v>
      </c>
      <c r="AU4497" s="10" t="s">
        <v>10282</v>
      </c>
      <c r="AV4497" s="33">
        <f t="shared" si="491"/>
        <v>18</v>
      </c>
      <c r="AX4497" s="53">
        <v>36149.480000000003</v>
      </c>
      <c r="AY4497" s="50">
        <f t="shared" si="492"/>
        <v>36149</v>
      </c>
      <c r="BA4497" s="10">
        <v>5.51</v>
      </c>
      <c r="BB4497" s="50" t="str">
        <f t="shared" si="493"/>
        <v>Normal</v>
      </c>
    </row>
    <row r="4498" spans="18:54" ht="15.5" x14ac:dyDescent="0.35">
      <c r="R4498" s="7" t="s">
        <v>6739</v>
      </c>
      <c r="S4498" s="10" t="s">
        <v>8157</v>
      </c>
      <c r="T4498" s="16" t="s">
        <v>6591</v>
      </c>
      <c r="X4498" s="27" t="s">
        <v>2381</v>
      </c>
      <c r="Y4498" s="25">
        <f t="shared" si="487"/>
        <v>0</v>
      </c>
      <c r="AB4498" s="10" t="s">
        <v>2382</v>
      </c>
      <c r="AC4498" s="7" t="s">
        <v>2380</v>
      </c>
      <c r="AF4498" s="25" t="str">
        <f t="shared" si="488"/>
        <v>Yes</v>
      </c>
      <c r="AG4498" s="36" t="str">
        <f t="shared" si="489"/>
        <v>No</v>
      </c>
      <c r="AJ4498" s="25">
        <v>34.6</v>
      </c>
      <c r="AL4498" s="32" t="str">
        <f t="shared" si="490"/>
        <v>Obesity</v>
      </c>
      <c r="AO4498" s="41">
        <v>1974</v>
      </c>
      <c r="AP4498" s="29" t="s">
        <v>30</v>
      </c>
      <c r="AQ4498" s="7">
        <v>6</v>
      </c>
      <c r="AS4498" s="32" t="str">
        <f t="shared" si="486"/>
        <v>06-12-1974</v>
      </c>
      <c r="AU4498" s="10" t="s">
        <v>9265</v>
      </c>
      <c r="AV4498" s="32">
        <f t="shared" si="491"/>
        <v>48</v>
      </c>
      <c r="AX4498" s="53">
        <v>36182.870000000003</v>
      </c>
      <c r="AY4498" s="51">
        <f t="shared" si="492"/>
        <v>36183</v>
      </c>
      <c r="BA4498" s="10">
        <v>4.5</v>
      </c>
      <c r="BB4498" s="51" t="str">
        <f t="shared" si="493"/>
        <v>Normal</v>
      </c>
    </row>
    <row r="4499" spans="18:54" ht="15.5" x14ac:dyDescent="0.35">
      <c r="R4499" s="7" t="s">
        <v>6739</v>
      </c>
      <c r="S4499" s="10" t="s">
        <v>8158</v>
      </c>
      <c r="T4499" s="16" t="s">
        <v>6592</v>
      </c>
      <c r="X4499" s="27" t="s">
        <v>2381</v>
      </c>
      <c r="Y4499" s="25">
        <f t="shared" si="487"/>
        <v>0</v>
      </c>
      <c r="AB4499" s="10" t="s">
        <v>2382</v>
      </c>
      <c r="AC4499" s="7" t="s">
        <v>2380</v>
      </c>
      <c r="AF4499" s="25" t="str">
        <f t="shared" si="488"/>
        <v>Yes</v>
      </c>
      <c r="AG4499" s="36" t="str">
        <f t="shared" si="489"/>
        <v>No</v>
      </c>
      <c r="AJ4499" s="25">
        <v>25.8</v>
      </c>
      <c r="AL4499" s="33" t="str">
        <f t="shared" si="490"/>
        <v>Over weight</v>
      </c>
      <c r="AO4499" s="42">
        <v>1999</v>
      </c>
      <c r="AP4499" s="30" t="s">
        <v>37</v>
      </c>
      <c r="AQ4499" s="7">
        <v>1</v>
      </c>
      <c r="AS4499" s="33" t="str">
        <f t="shared" si="486"/>
        <v>01-10-1999</v>
      </c>
      <c r="AU4499" s="10" t="s">
        <v>8526</v>
      </c>
      <c r="AV4499" s="33">
        <f t="shared" si="491"/>
        <v>23</v>
      </c>
      <c r="AX4499" s="53">
        <v>36189.1</v>
      </c>
      <c r="AY4499" s="50">
        <f t="shared" si="492"/>
        <v>36189</v>
      </c>
      <c r="BA4499" s="10">
        <v>6.29</v>
      </c>
      <c r="BB4499" s="50" t="str">
        <f t="shared" si="493"/>
        <v>Prediabetes</v>
      </c>
    </row>
    <row r="4500" spans="18:54" ht="15.5" x14ac:dyDescent="0.35">
      <c r="R4500" s="7" t="s">
        <v>6740</v>
      </c>
      <c r="S4500" s="10" t="s">
        <v>8159</v>
      </c>
      <c r="T4500" s="16" t="s">
        <v>6593</v>
      </c>
      <c r="X4500" s="27">
        <v>1</v>
      </c>
      <c r="Y4500" s="25">
        <f t="shared" si="487"/>
        <v>1</v>
      </c>
      <c r="AB4500" s="10" t="s">
        <v>2380</v>
      </c>
      <c r="AC4500" s="7" t="s">
        <v>2380</v>
      </c>
      <c r="AF4500" s="25" t="str">
        <f t="shared" si="488"/>
        <v>No</v>
      </c>
      <c r="AG4500" s="36" t="str">
        <f t="shared" si="489"/>
        <v>No</v>
      </c>
      <c r="AJ4500" s="25">
        <v>35.86</v>
      </c>
      <c r="AL4500" s="32" t="str">
        <f t="shared" si="490"/>
        <v>Obesity</v>
      </c>
      <c r="AO4500" s="41">
        <v>1993</v>
      </c>
      <c r="AP4500" s="29" t="s">
        <v>30</v>
      </c>
      <c r="AQ4500" s="7">
        <v>28</v>
      </c>
      <c r="AS4500" s="32" t="str">
        <f t="shared" si="486"/>
        <v>28-12-1993</v>
      </c>
      <c r="AU4500" s="10" t="s">
        <v>10283</v>
      </c>
      <c r="AV4500" s="32">
        <f t="shared" si="491"/>
        <v>29</v>
      </c>
      <c r="AX4500" s="53">
        <v>36197.699999999997</v>
      </c>
      <c r="AY4500" s="49">
        <f t="shared" si="492"/>
        <v>36198</v>
      </c>
      <c r="BA4500" s="10">
        <v>4.33</v>
      </c>
      <c r="BB4500" s="49" t="str">
        <f t="shared" si="493"/>
        <v>Normal</v>
      </c>
    </row>
    <row r="4501" spans="18:54" ht="15.5" x14ac:dyDescent="0.35">
      <c r="R4501" s="7" t="s">
        <v>6740</v>
      </c>
      <c r="S4501" s="10" t="s">
        <v>8160</v>
      </c>
      <c r="T4501" s="16" t="s">
        <v>6594</v>
      </c>
      <c r="X4501" s="27" t="s">
        <v>2381</v>
      </c>
      <c r="Y4501" s="25">
        <f t="shared" si="487"/>
        <v>0</v>
      </c>
      <c r="AB4501" s="10" t="s">
        <v>2380</v>
      </c>
      <c r="AC4501" s="7" t="s">
        <v>2380</v>
      </c>
      <c r="AF4501" s="25" t="str">
        <f t="shared" si="488"/>
        <v>No</v>
      </c>
      <c r="AG4501" s="36" t="str">
        <f t="shared" si="489"/>
        <v>No</v>
      </c>
      <c r="AJ4501" s="25">
        <v>40.47</v>
      </c>
      <c r="AL4501" s="33" t="str">
        <f t="shared" si="490"/>
        <v>Obesity</v>
      </c>
      <c r="AO4501" s="42">
        <v>2003</v>
      </c>
      <c r="AP4501" s="30" t="s">
        <v>20</v>
      </c>
      <c r="AQ4501" s="7">
        <v>5</v>
      </c>
      <c r="AS4501" s="33" t="str">
        <f t="shared" si="486"/>
        <v>05-09-2003</v>
      </c>
      <c r="AU4501" s="10" t="s">
        <v>10284</v>
      </c>
      <c r="AV4501" s="33">
        <f t="shared" si="491"/>
        <v>19</v>
      </c>
      <c r="AX4501" s="53">
        <v>36219.410000000003</v>
      </c>
      <c r="AY4501" s="50">
        <f t="shared" si="492"/>
        <v>36219</v>
      </c>
      <c r="BA4501" s="10">
        <v>11.15</v>
      </c>
      <c r="BB4501" s="50" t="str">
        <f t="shared" si="493"/>
        <v>Diabetes</v>
      </c>
    </row>
    <row r="4502" spans="18:54" ht="15.5" x14ac:dyDescent="0.35">
      <c r="R4502" s="7" t="s">
        <v>6740</v>
      </c>
      <c r="S4502" s="10" t="s">
        <v>8161</v>
      </c>
      <c r="T4502" s="16" t="s">
        <v>6595</v>
      </c>
      <c r="X4502" s="27">
        <v>1</v>
      </c>
      <c r="Y4502" s="25">
        <f t="shared" si="487"/>
        <v>1</v>
      </c>
      <c r="AB4502" s="10" t="s">
        <v>2380</v>
      </c>
      <c r="AC4502" s="7" t="s">
        <v>2380</v>
      </c>
      <c r="AF4502" s="25" t="str">
        <f t="shared" si="488"/>
        <v>No</v>
      </c>
      <c r="AG4502" s="36" t="str">
        <f t="shared" si="489"/>
        <v>No</v>
      </c>
      <c r="AJ4502" s="25">
        <v>32.01</v>
      </c>
      <c r="AL4502" s="32" t="str">
        <f t="shared" si="490"/>
        <v>Obesity</v>
      </c>
      <c r="AO4502" s="41">
        <v>2004</v>
      </c>
      <c r="AP4502" s="29" t="s">
        <v>30</v>
      </c>
      <c r="AQ4502" s="7">
        <v>25</v>
      </c>
      <c r="AS4502" s="32" t="str">
        <f t="shared" si="486"/>
        <v>25-12-2004</v>
      </c>
      <c r="AU4502" s="10" t="s">
        <v>10285</v>
      </c>
      <c r="AV4502" s="32">
        <f t="shared" si="491"/>
        <v>18</v>
      </c>
      <c r="AX4502" s="53">
        <v>36307.800000000003</v>
      </c>
      <c r="AY4502" s="51">
        <f t="shared" si="492"/>
        <v>36308</v>
      </c>
      <c r="BA4502" s="10">
        <v>6.45</v>
      </c>
      <c r="BB4502" s="51" t="str">
        <f t="shared" si="493"/>
        <v>Prediabetes</v>
      </c>
    </row>
    <row r="4503" spans="18:54" ht="15.5" x14ac:dyDescent="0.35">
      <c r="R4503" s="7" t="s">
        <v>6740</v>
      </c>
      <c r="S4503" s="10" t="s">
        <v>8162</v>
      </c>
      <c r="T4503" s="16" t="s">
        <v>6596</v>
      </c>
      <c r="X4503" s="27" t="s">
        <v>2381</v>
      </c>
      <c r="Y4503" s="25">
        <f t="shared" si="487"/>
        <v>0</v>
      </c>
      <c r="AB4503" s="10" t="s">
        <v>2380</v>
      </c>
      <c r="AC4503" s="7" t="s">
        <v>2380</v>
      </c>
      <c r="AF4503" s="25" t="str">
        <f t="shared" si="488"/>
        <v>No</v>
      </c>
      <c r="AG4503" s="36" t="str">
        <f t="shared" si="489"/>
        <v>No</v>
      </c>
      <c r="AJ4503" s="25">
        <v>33</v>
      </c>
      <c r="AL4503" s="33" t="str">
        <f t="shared" si="490"/>
        <v>Obesity</v>
      </c>
      <c r="AO4503" s="42">
        <v>1992</v>
      </c>
      <c r="AP4503" s="30" t="s">
        <v>18</v>
      </c>
      <c r="AQ4503" s="7">
        <v>16</v>
      </c>
      <c r="AS4503" s="33" t="str">
        <f t="shared" si="486"/>
        <v>16-06-1992</v>
      </c>
      <c r="AU4503" s="10" t="s">
        <v>10286</v>
      </c>
      <c r="AV4503" s="33">
        <f t="shared" si="491"/>
        <v>30</v>
      </c>
      <c r="AX4503" s="53">
        <v>36314.050000000003</v>
      </c>
      <c r="AY4503" s="50">
        <f t="shared" si="492"/>
        <v>36314</v>
      </c>
      <c r="BA4503" s="10">
        <v>9.27</v>
      </c>
      <c r="BB4503" s="50" t="str">
        <f t="shared" si="493"/>
        <v>Diabetes</v>
      </c>
    </row>
    <row r="4504" spans="18:54" ht="15.5" x14ac:dyDescent="0.35">
      <c r="R4504" s="7" t="s">
        <v>6740</v>
      </c>
      <c r="S4504" s="10" t="s">
        <v>6769</v>
      </c>
      <c r="T4504" s="16" t="s">
        <v>6597</v>
      </c>
      <c r="X4504" s="27">
        <v>1</v>
      </c>
      <c r="Y4504" s="25">
        <f t="shared" si="487"/>
        <v>1</v>
      </c>
      <c r="AB4504" s="10" t="s">
        <v>2380</v>
      </c>
      <c r="AC4504" s="7" t="s">
        <v>2380</v>
      </c>
      <c r="AF4504" s="25" t="str">
        <f t="shared" si="488"/>
        <v>No</v>
      </c>
      <c r="AG4504" s="36" t="str">
        <f t="shared" si="489"/>
        <v>No</v>
      </c>
      <c r="AJ4504" s="25">
        <v>29.3</v>
      </c>
      <c r="AL4504" s="32" t="str">
        <f t="shared" si="490"/>
        <v>Over weight</v>
      </c>
      <c r="AO4504" s="41">
        <v>1967</v>
      </c>
      <c r="AP4504" s="29" t="s">
        <v>37</v>
      </c>
      <c r="AQ4504" s="7">
        <v>18</v>
      </c>
      <c r="AS4504" s="32" t="str">
        <f t="shared" si="486"/>
        <v>18-10-1967</v>
      </c>
      <c r="AU4504" s="10" t="s">
        <v>10287</v>
      </c>
      <c r="AV4504" s="32">
        <f t="shared" si="491"/>
        <v>55</v>
      </c>
      <c r="AX4504" s="53">
        <v>36332.449999999997</v>
      </c>
      <c r="AY4504" s="51">
        <f t="shared" si="492"/>
        <v>36332</v>
      </c>
      <c r="BA4504" s="10">
        <v>6.15</v>
      </c>
      <c r="BB4504" s="51" t="str">
        <f t="shared" si="493"/>
        <v>Prediabetes</v>
      </c>
    </row>
    <row r="4505" spans="18:54" ht="15.5" x14ac:dyDescent="0.35">
      <c r="R4505" s="7" t="s">
        <v>6740</v>
      </c>
      <c r="S4505" s="10" t="s">
        <v>8163</v>
      </c>
      <c r="T4505" s="16" t="s">
        <v>6020</v>
      </c>
      <c r="X4505" s="27">
        <v>1</v>
      </c>
      <c r="Y4505" s="25">
        <f t="shared" si="487"/>
        <v>1</v>
      </c>
      <c r="AB4505" s="10" t="s">
        <v>2380</v>
      </c>
      <c r="AC4505" s="7" t="s">
        <v>2380</v>
      </c>
      <c r="AF4505" s="25" t="str">
        <f t="shared" si="488"/>
        <v>No</v>
      </c>
      <c r="AG4505" s="36" t="str">
        <f t="shared" si="489"/>
        <v>No</v>
      </c>
      <c r="AJ4505" s="25">
        <v>25.8</v>
      </c>
      <c r="AL4505" s="33" t="str">
        <f t="shared" si="490"/>
        <v>Over weight</v>
      </c>
      <c r="AO4505" s="42">
        <v>1975</v>
      </c>
      <c r="AP4505" s="30" t="s">
        <v>18</v>
      </c>
      <c r="AQ4505" s="7">
        <v>5</v>
      </c>
      <c r="AS4505" s="33" t="str">
        <f t="shared" si="486"/>
        <v>05-06-1975</v>
      </c>
      <c r="AU4505" s="10" t="s">
        <v>9534</v>
      </c>
      <c r="AV4505" s="33">
        <f t="shared" si="491"/>
        <v>48</v>
      </c>
      <c r="AX4505" s="53">
        <v>36350.71</v>
      </c>
      <c r="AY4505" s="50">
        <f t="shared" si="492"/>
        <v>36351</v>
      </c>
      <c r="BA4505" s="10">
        <v>4.13</v>
      </c>
      <c r="BB4505" s="50" t="str">
        <f t="shared" si="493"/>
        <v>Normal</v>
      </c>
    </row>
    <row r="4506" spans="18:54" ht="15.5" x14ac:dyDescent="0.35">
      <c r="R4506" s="7" t="s">
        <v>6740</v>
      </c>
      <c r="S4506" s="10" t="s">
        <v>8164</v>
      </c>
      <c r="T4506" s="16" t="s">
        <v>6598</v>
      </c>
      <c r="X4506" s="27">
        <v>1</v>
      </c>
      <c r="Y4506" s="25">
        <f t="shared" si="487"/>
        <v>1</v>
      </c>
      <c r="AB4506" s="10" t="s">
        <v>2380</v>
      </c>
      <c r="AC4506" s="7" t="s">
        <v>2380</v>
      </c>
      <c r="AF4506" s="25" t="str">
        <f t="shared" si="488"/>
        <v>No</v>
      </c>
      <c r="AG4506" s="36" t="str">
        <f t="shared" si="489"/>
        <v>No</v>
      </c>
      <c r="AJ4506" s="25">
        <v>23.4</v>
      </c>
      <c r="AL4506" s="32" t="str">
        <f t="shared" si="490"/>
        <v xml:space="preserve">Normal Weight 
</v>
      </c>
      <c r="AO4506" s="41">
        <v>2003</v>
      </c>
      <c r="AP4506" s="29" t="s">
        <v>30</v>
      </c>
      <c r="AQ4506" s="7">
        <v>9</v>
      </c>
      <c r="AS4506" s="32" t="str">
        <f t="shared" si="486"/>
        <v>09-12-2003</v>
      </c>
      <c r="AU4506" s="10" t="s">
        <v>10288</v>
      </c>
      <c r="AV4506" s="32">
        <f t="shared" si="491"/>
        <v>19</v>
      </c>
      <c r="AX4506" s="53">
        <v>36397.58</v>
      </c>
      <c r="AY4506" s="51">
        <f t="shared" si="492"/>
        <v>36398</v>
      </c>
      <c r="BA4506" s="10">
        <v>4.24</v>
      </c>
      <c r="BB4506" s="51" t="str">
        <f t="shared" si="493"/>
        <v>Normal</v>
      </c>
    </row>
    <row r="4507" spans="18:54" ht="15.5" x14ac:dyDescent="0.35">
      <c r="R4507" s="7" t="s">
        <v>6740</v>
      </c>
      <c r="S4507" s="10" t="s">
        <v>8165</v>
      </c>
      <c r="T4507" s="16" t="s">
        <v>6599</v>
      </c>
      <c r="X4507" s="27" t="s">
        <v>2381</v>
      </c>
      <c r="Y4507" s="25">
        <f t="shared" si="487"/>
        <v>0</v>
      </c>
      <c r="AB4507" s="10" t="s">
        <v>2380</v>
      </c>
      <c r="AC4507" s="7" t="s">
        <v>2380</v>
      </c>
      <c r="AF4507" s="25" t="str">
        <f t="shared" si="488"/>
        <v>No</v>
      </c>
      <c r="AG4507" s="36" t="str">
        <f t="shared" si="489"/>
        <v>No</v>
      </c>
      <c r="AJ4507" s="25">
        <v>27.93</v>
      </c>
      <c r="AL4507" s="33" t="str">
        <f t="shared" si="490"/>
        <v>Over weight</v>
      </c>
      <c r="AO4507" s="42">
        <v>1962</v>
      </c>
      <c r="AP4507" s="30" t="s">
        <v>15</v>
      </c>
      <c r="AQ4507" s="7">
        <v>19</v>
      </c>
      <c r="AS4507" s="33" t="str">
        <f t="shared" si="486"/>
        <v>19-11-1962</v>
      </c>
      <c r="AU4507" s="10" t="s">
        <v>10289</v>
      </c>
      <c r="AV4507" s="33">
        <f t="shared" si="491"/>
        <v>60</v>
      </c>
      <c r="AX4507" s="53">
        <v>36445.550000000003</v>
      </c>
      <c r="AY4507" s="50">
        <f t="shared" si="492"/>
        <v>36446</v>
      </c>
      <c r="BA4507" s="10">
        <v>9.8800000000000008</v>
      </c>
      <c r="BB4507" s="50" t="str">
        <f t="shared" si="493"/>
        <v>Diabetes</v>
      </c>
    </row>
    <row r="4508" spans="18:54" ht="15.5" x14ac:dyDescent="0.35">
      <c r="R4508" s="7" t="s">
        <v>6740</v>
      </c>
      <c r="S4508" s="10" t="s">
        <v>8166</v>
      </c>
      <c r="T4508" s="16" t="s">
        <v>6600</v>
      </c>
      <c r="X4508" s="27" t="s">
        <v>2381</v>
      </c>
      <c r="Y4508" s="25">
        <f t="shared" si="487"/>
        <v>0</v>
      </c>
      <c r="AB4508" s="10" t="s">
        <v>2380</v>
      </c>
      <c r="AC4508" s="7" t="s">
        <v>2380</v>
      </c>
      <c r="AF4508" s="25" t="str">
        <f t="shared" si="488"/>
        <v>No</v>
      </c>
      <c r="AG4508" s="36" t="str">
        <f t="shared" si="489"/>
        <v>No</v>
      </c>
      <c r="AJ4508" s="25">
        <v>22</v>
      </c>
      <c r="AL4508" s="32" t="str">
        <f t="shared" si="490"/>
        <v xml:space="preserve">Normal Weight 
</v>
      </c>
      <c r="AO4508" s="41">
        <v>1973</v>
      </c>
      <c r="AP4508" s="29" t="s">
        <v>35</v>
      </c>
      <c r="AQ4508" s="7">
        <v>9</v>
      </c>
      <c r="AS4508" s="32" t="str">
        <f t="shared" si="486"/>
        <v>09-08-1973</v>
      </c>
      <c r="AU4508" s="10" t="s">
        <v>10290</v>
      </c>
      <c r="AV4508" s="32">
        <f t="shared" si="491"/>
        <v>49</v>
      </c>
      <c r="AX4508" s="53">
        <v>36541.550000000003</v>
      </c>
      <c r="AY4508" s="49">
        <f t="shared" si="492"/>
        <v>36542</v>
      </c>
      <c r="BA4508" s="10">
        <v>9.5</v>
      </c>
      <c r="BB4508" s="49" t="str">
        <f t="shared" si="493"/>
        <v>Diabetes</v>
      </c>
    </row>
    <row r="4509" spans="18:54" ht="15.5" x14ac:dyDescent="0.35">
      <c r="R4509" s="7" t="s">
        <v>6740</v>
      </c>
      <c r="S4509" s="10" t="s">
        <v>8167</v>
      </c>
      <c r="T4509" s="16" t="s">
        <v>6601</v>
      </c>
      <c r="X4509" s="27" t="s">
        <v>2381</v>
      </c>
      <c r="Y4509" s="25">
        <f t="shared" si="487"/>
        <v>0</v>
      </c>
      <c r="AB4509" s="10" t="s">
        <v>2382</v>
      </c>
      <c r="AC4509" s="7" t="s">
        <v>2380</v>
      </c>
      <c r="AF4509" s="25" t="str">
        <f t="shared" si="488"/>
        <v>Yes</v>
      </c>
      <c r="AG4509" s="36" t="str">
        <f t="shared" si="489"/>
        <v>No</v>
      </c>
      <c r="AJ4509" s="25">
        <v>36.86</v>
      </c>
      <c r="AL4509" s="33" t="str">
        <f t="shared" si="490"/>
        <v>Obesity</v>
      </c>
      <c r="AO4509" s="42">
        <v>1992</v>
      </c>
      <c r="AP4509" s="30" t="s">
        <v>37</v>
      </c>
      <c r="AQ4509" s="7">
        <v>9</v>
      </c>
      <c r="AS4509" s="33" t="str">
        <f t="shared" si="486"/>
        <v>09-10-1992</v>
      </c>
      <c r="AU4509" s="10" t="s">
        <v>8860</v>
      </c>
      <c r="AV4509" s="33">
        <f t="shared" si="491"/>
        <v>30</v>
      </c>
      <c r="AX4509" s="53">
        <v>36572.800000000003</v>
      </c>
      <c r="AY4509" s="50">
        <f t="shared" si="492"/>
        <v>36573</v>
      </c>
      <c r="BA4509" s="10">
        <v>4.97</v>
      </c>
      <c r="BB4509" s="50" t="str">
        <f t="shared" si="493"/>
        <v>Normal</v>
      </c>
    </row>
    <row r="4510" spans="18:54" ht="15.5" x14ac:dyDescent="0.35">
      <c r="R4510" s="7" t="s">
        <v>6740</v>
      </c>
      <c r="S4510" s="10" t="s">
        <v>8168</v>
      </c>
      <c r="T4510" s="16" t="s">
        <v>6573</v>
      </c>
      <c r="X4510" s="27" t="s">
        <v>2381</v>
      </c>
      <c r="Y4510" s="25">
        <f t="shared" si="487"/>
        <v>0</v>
      </c>
      <c r="AB4510" s="10" t="s">
        <v>2382</v>
      </c>
      <c r="AC4510" s="7" t="s">
        <v>2380</v>
      </c>
      <c r="AF4510" s="25" t="str">
        <f t="shared" si="488"/>
        <v>Yes</v>
      </c>
      <c r="AG4510" s="36" t="str">
        <f t="shared" si="489"/>
        <v>No</v>
      </c>
      <c r="AJ4510" s="25">
        <v>31.254999999999999</v>
      </c>
      <c r="AL4510" s="32" t="str">
        <f t="shared" si="490"/>
        <v>Obesity</v>
      </c>
      <c r="AO4510" s="41">
        <v>1961</v>
      </c>
      <c r="AP4510" s="29" t="s">
        <v>10</v>
      </c>
      <c r="AQ4510" s="7">
        <v>29</v>
      </c>
      <c r="AS4510" s="32" t="str">
        <f t="shared" si="486"/>
        <v>29-07-1961</v>
      </c>
      <c r="AU4510" s="10" t="s">
        <v>10291</v>
      </c>
      <c r="AV4510" s="32">
        <f t="shared" si="491"/>
        <v>61</v>
      </c>
      <c r="AX4510" s="53">
        <v>36580.28</v>
      </c>
      <c r="AY4510" s="51">
        <f t="shared" si="492"/>
        <v>36580</v>
      </c>
      <c r="BA4510" s="10">
        <v>5.49</v>
      </c>
      <c r="BB4510" s="51" t="str">
        <f t="shared" si="493"/>
        <v>Normal</v>
      </c>
    </row>
    <row r="4511" spans="18:54" ht="15.5" x14ac:dyDescent="0.35">
      <c r="R4511" s="7" t="s">
        <v>6740</v>
      </c>
      <c r="S4511" s="10" t="s">
        <v>8010</v>
      </c>
      <c r="T4511" s="16" t="s">
        <v>6602</v>
      </c>
      <c r="X4511" s="27" t="s">
        <v>2381</v>
      </c>
      <c r="Y4511" s="25">
        <f t="shared" si="487"/>
        <v>0</v>
      </c>
      <c r="AB4511" s="10" t="s">
        <v>2380</v>
      </c>
      <c r="AC4511" s="7" t="s">
        <v>2380</v>
      </c>
      <c r="AF4511" s="25" t="str">
        <f t="shared" si="488"/>
        <v>No</v>
      </c>
      <c r="AG4511" s="36" t="str">
        <f t="shared" si="489"/>
        <v>No</v>
      </c>
      <c r="AJ4511" s="25">
        <v>23.06</v>
      </c>
      <c r="AL4511" s="33" t="str">
        <f t="shared" si="490"/>
        <v xml:space="preserve">Normal Weight 
</v>
      </c>
      <c r="AO4511" s="42">
        <v>1970</v>
      </c>
      <c r="AP4511" s="30" t="s">
        <v>10</v>
      </c>
      <c r="AQ4511" s="7">
        <v>14</v>
      </c>
      <c r="AS4511" s="33" t="str">
        <f t="shared" si="486"/>
        <v>14-07-1970</v>
      </c>
      <c r="AU4511" s="10" t="s">
        <v>10292</v>
      </c>
      <c r="AV4511" s="33">
        <f t="shared" si="491"/>
        <v>52</v>
      </c>
      <c r="AX4511" s="53">
        <v>36786.370000000003</v>
      </c>
      <c r="AY4511" s="50">
        <f t="shared" si="492"/>
        <v>36786</v>
      </c>
      <c r="BA4511" s="10">
        <v>4.47</v>
      </c>
      <c r="BB4511" s="50" t="str">
        <f t="shared" si="493"/>
        <v>Normal</v>
      </c>
    </row>
    <row r="4512" spans="18:54" ht="15.5" x14ac:dyDescent="0.35">
      <c r="R4512" s="7" t="s">
        <v>6740</v>
      </c>
      <c r="S4512" s="10" t="s">
        <v>6751</v>
      </c>
      <c r="T4512" s="16" t="s">
        <v>6603</v>
      </c>
      <c r="X4512" s="27" t="s">
        <v>2381</v>
      </c>
      <c r="Y4512" s="25">
        <f t="shared" si="487"/>
        <v>0</v>
      </c>
      <c r="AB4512" s="10" t="s">
        <v>2382</v>
      </c>
      <c r="AC4512" s="7" t="s">
        <v>2380</v>
      </c>
      <c r="AF4512" s="25" t="str">
        <f t="shared" si="488"/>
        <v>Yes</v>
      </c>
      <c r="AG4512" s="36" t="str">
        <f t="shared" si="489"/>
        <v>No</v>
      </c>
      <c r="AJ4512" s="25">
        <v>28.975000000000001</v>
      </c>
      <c r="AL4512" s="32" t="str">
        <f t="shared" si="490"/>
        <v>Over weight</v>
      </c>
      <c r="AO4512" s="41">
        <v>1965</v>
      </c>
      <c r="AP4512" s="29" t="s">
        <v>30</v>
      </c>
      <c r="AQ4512" s="7">
        <v>28</v>
      </c>
      <c r="AS4512" s="32" t="str">
        <f t="shared" si="486"/>
        <v>28-12-1965</v>
      </c>
      <c r="AU4512" s="10" t="s">
        <v>10293</v>
      </c>
      <c r="AV4512" s="32">
        <f t="shared" si="491"/>
        <v>57</v>
      </c>
      <c r="AX4512" s="53">
        <v>36795.29</v>
      </c>
      <c r="AY4512" s="51">
        <f t="shared" si="492"/>
        <v>36795</v>
      </c>
      <c r="BA4512" s="10">
        <v>4.34</v>
      </c>
      <c r="BB4512" s="51" t="str">
        <f t="shared" si="493"/>
        <v>Normal</v>
      </c>
    </row>
    <row r="4513" spans="18:54" ht="15.5" x14ac:dyDescent="0.35">
      <c r="R4513" s="7" t="s">
        <v>6739</v>
      </c>
      <c r="S4513" s="10" t="s">
        <v>8169</v>
      </c>
      <c r="T4513" s="16" t="s">
        <v>6604</v>
      </c>
      <c r="X4513" s="27" t="s">
        <v>2381</v>
      </c>
      <c r="Y4513" s="25">
        <f t="shared" si="487"/>
        <v>0</v>
      </c>
      <c r="AB4513" s="10" t="s">
        <v>2380</v>
      </c>
      <c r="AC4513" s="7" t="s">
        <v>2380</v>
      </c>
      <c r="AF4513" s="25" t="str">
        <f t="shared" si="488"/>
        <v>No</v>
      </c>
      <c r="AG4513" s="36" t="str">
        <f t="shared" si="489"/>
        <v>No</v>
      </c>
      <c r="AJ4513" s="25">
        <v>33.299999999999997</v>
      </c>
      <c r="AL4513" s="33" t="str">
        <f t="shared" si="490"/>
        <v>Obesity</v>
      </c>
      <c r="AO4513" s="42">
        <v>1992</v>
      </c>
      <c r="AP4513" s="30" t="s">
        <v>10</v>
      </c>
      <c r="AQ4513" s="7">
        <v>4</v>
      </c>
      <c r="AS4513" s="33" t="str">
        <f t="shared" si="486"/>
        <v>04-07-1992</v>
      </c>
      <c r="AU4513" s="10" t="s">
        <v>10294</v>
      </c>
      <c r="AV4513" s="33">
        <f t="shared" si="491"/>
        <v>30</v>
      </c>
      <c r="AX4513" s="53">
        <v>36837.47</v>
      </c>
      <c r="AY4513" s="50">
        <f t="shared" si="492"/>
        <v>36837</v>
      </c>
      <c r="BA4513" s="10">
        <v>9.49</v>
      </c>
      <c r="BB4513" s="50" t="str">
        <f t="shared" si="493"/>
        <v>Diabetes</v>
      </c>
    </row>
    <row r="4514" spans="18:54" ht="15.5" x14ac:dyDescent="0.35">
      <c r="R4514" s="7" t="s">
        <v>6739</v>
      </c>
      <c r="S4514" s="10" t="s">
        <v>7905</v>
      </c>
      <c r="T4514" s="16" t="s">
        <v>6605</v>
      </c>
      <c r="X4514" s="27" t="s">
        <v>2381</v>
      </c>
      <c r="Y4514" s="25">
        <f t="shared" si="487"/>
        <v>0</v>
      </c>
      <c r="AB4514" s="10" t="s">
        <v>2380</v>
      </c>
      <c r="AC4514" s="7" t="s">
        <v>2380</v>
      </c>
      <c r="AF4514" s="25" t="str">
        <f t="shared" si="488"/>
        <v>No</v>
      </c>
      <c r="AG4514" s="36" t="str">
        <f t="shared" si="489"/>
        <v>No</v>
      </c>
      <c r="AJ4514" s="25">
        <v>33</v>
      </c>
      <c r="AL4514" s="32" t="str">
        <f t="shared" si="490"/>
        <v>Obesity</v>
      </c>
      <c r="AO4514" s="41">
        <v>1972</v>
      </c>
      <c r="AP4514" s="29" t="s">
        <v>30</v>
      </c>
      <c r="AQ4514" s="7">
        <v>5</v>
      </c>
      <c r="AS4514" s="32" t="str">
        <f t="shared" si="486"/>
        <v>05-12-1972</v>
      </c>
      <c r="AU4514" s="10" t="s">
        <v>10295</v>
      </c>
      <c r="AV4514" s="32">
        <f t="shared" si="491"/>
        <v>50</v>
      </c>
      <c r="AX4514" s="53">
        <v>36889.99</v>
      </c>
      <c r="AY4514" s="51">
        <f t="shared" si="492"/>
        <v>36890</v>
      </c>
      <c r="BA4514" s="10">
        <v>10.16</v>
      </c>
      <c r="BB4514" s="51" t="str">
        <f t="shared" si="493"/>
        <v>Diabetes</v>
      </c>
    </row>
    <row r="4515" spans="18:54" ht="15.5" x14ac:dyDescent="0.35">
      <c r="R4515" s="7" t="s">
        <v>6739</v>
      </c>
      <c r="S4515" s="10" t="s">
        <v>8170</v>
      </c>
      <c r="T4515" s="16" t="s">
        <v>6606</v>
      </c>
      <c r="X4515" s="27" t="s">
        <v>2381</v>
      </c>
      <c r="Y4515" s="25">
        <f t="shared" si="487"/>
        <v>0</v>
      </c>
      <c r="AB4515" s="10" t="s">
        <v>2380</v>
      </c>
      <c r="AC4515" s="7" t="s">
        <v>2380</v>
      </c>
      <c r="AF4515" s="25" t="str">
        <f t="shared" si="488"/>
        <v>No</v>
      </c>
      <c r="AG4515" s="36" t="str">
        <f t="shared" si="489"/>
        <v>No</v>
      </c>
      <c r="AJ4515" s="25">
        <v>31.46</v>
      </c>
      <c r="AL4515" s="33" t="str">
        <f t="shared" si="490"/>
        <v>Obesity</v>
      </c>
      <c r="AO4515" s="42">
        <v>2003</v>
      </c>
      <c r="AP4515" s="30" t="s">
        <v>18</v>
      </c>
      <c r="AQ4515" s="7">
        <v>21</v>
      </c>
      <c r="AS4515" s="33" t="str">
        <f t="shared" si="486"/>
        <v>21-06-2003</v>
      </c>
      <c r="AU4515" s="10" t="s">
        <v>10296</v>
      </c>
      <c r="AV4515" s="33">
        <f t="shared" si="491"/>
        <v>19</v>
      </c>
      <c r="AX4515" s="53">
        <v>36898.730000000003</v>
      </c>
      <c r="AY4515" s="50">
        <f t="shared" si="492"/>
        <v>36899</v>
      </c>
      <c r="BA4515" s="10">
        <v>11.19</v>
      </c>
      <c r="BB4515" s="50" t="str">
        <f t="shared" si="493"/>
        <v>Diabetes</v>
      </c>
    </row>
    <row r="4516" spans="18:54" ht="15.5" x14ac:dyDescent="0.35">
      <c r="R4516" s="7" t="s">
        <v>6739</v>
      </c>
      <c r="S4516" s="10" t="s">
        <v>7356</v>
      </c>
      <c r="T4516" s="16" t="s">
        <v>6607</v>
      </c>
      <c r="X4516" s="27" t="s">
        <v>2381</v>
      </c>
      <c r="Y4516" s="25">
        <f t="shared" si="487"/>
        <v>0</v>
      </c>
      <c r="AB4516" s="10" t="s">
        <v>2380</v>
      </c>
      <c r="AC4516" s="7" t="s">
        <v>2380</v>
      </c>
      <c r="AF4516" s="25" t="str">
        <f t="shared" si="488"/>
        <v>No</v>
      </c>
      <c r="AG4516" s="36" t="str">
        <f t="shared" si="489"/>
        <v>No</v>
      </c>
      <c r="AJ4516" s="25">
        <v>29.6</v>
      </c>
      <c r="AL4516" s="32" t="str">
        <f t="shared" si="490"/>
        <v>Over weight</v>
      </c>
      <c r="AO4516" s="41">
        <v>1963</v>
      </c>
      <c r="AP4516" s="29" t="s">
        <v>10</v>
      </c>
      <c r="AQ4516" s="7">
        <v>24</v>
      </c>
      <c r="AS4516" s="32" t="str">
        <f t="shared" si="486"/>
        <v>24-07-1963</v>
      </c>
      <c r="AU4516" s="10" t="s">
        <v>10297</v>
      </c>
      <c r="AV4516" s="32">
        <f t="shared" si="491"/>
        <v>59</v>
      </c>
      <c r="AX4516" s="53">
        <v>36910.61</v>
      </c>
      <c r="AY4516" s="49">
        <f t="shared" si="492"/>
        <v>36911</v>
      </c>
      <c r="BA4516" s="10">
        <v>11.03</v>
      </c>
      <c r="BB4516" s="49" t="str">
        <f t="shared" si="493"/>
        <v>Diabetes</v>
      </c>
    </row>
    <row r="4517" spans="18:54" ht="15.5" x14ac:dyDescent="0.35">
      <c r="R4517" s="7" t="s">
        <v>6739</v>
      </c>
      <c r="S4517" s="10" t="s">
        <v>6903</v>
      </c>
      <c r="T4517" s="16" t="s">
        <v>6608</v>
      </c>
      <c r="X4517" s="27" t="s">
        <v>2381</v>
      </c>
      <c r="Y4517" s="25">
        <f t="shared" si="487"/>
        <v>0</v>
      </c>
      <c r="AB4517" s="10" t="s">
        <v>2382</v>
      </c>
      <c r="AC4517" s="7" t="s">
        <v>2380</v>
      </c>
      <c r="AF4517" s="25" t="str">
        <f t="shared" si="488"/>
        <v>Yes</v>
      </c>
      <c r="AG4517" s="36" t="str">
        <f t="shared" si="489"/>
        <v>No</v>
      </c>
      <c r="AJ4517" s="25">
        <v>22.05</v>
      </c>
      <c r="AL4517" s="33" t="str">
        <f t="shared" si="490"/>
        <v xml:space="preserve">Normal Weight 
</v>
      </c>
      <c r="AO4517" s="42">
        <v>1991</v>
      </c>
      <c r="AP4517" s="30" t="s">
        <v>18</v>
      </c>
      <c r="AQ4517" s="7">
        <v>10</v>
      </c>
      <c r="AS4517" s="33" t="str">
        <f t="shared" si="486"/>
        <v>10-06-1991</v>
      </c>
      <c r="AU4517" s="10" t="s">
        <v>10298</v>
      </c>
      <c r="AV4517" s="33">
        <f t="shared" si="491"/>
        <v>31</v>
      </c>
      <c r="AX4517" s="53">
        <v>36911.99</v>
      </c>
      <c r="AY4517" s="50">
        <f t="shared" si="492"/>
        <v>36912</v>
      </c>
      <c r="BA4517" s="10">
        <v>4.43</v>
      </c>
      <c r="BB4517" s="50" t="str">
        <f t="shared" si="493"/>
        <v>Normal</v>
      </c>
    </row>
    <row r="4518" spans="18:54" ht="15.5" x14ac:dyDescent="0.35">
      <c r="R4518" s="7" t="s">
        <v>6742</v>
      </c>
      <c r="S4518" s="10" t="s">
        <v>8354</v>
      </c>
      <c r="T4518" s="16" t="s">
        <v>6609</v>
      </c>
      <c r="X4518" s="27">
        <v>1</v>
      </c>
      <c r="Y4518" s="25">
        <f t="shared" si="487"/>
        <v>1</v>
      </c>
      <c r="AB4518" s="10" t="s">
        <v>2380</v>
      </c>
      <c r="AC4518" s="7" t="s">
        <v>2380</v>
      </c>
      <c r="AF4518" s="25" t="str">
        <f t="shared" si="488"/>
        <v>No</v>
      </c>
      <c r="AG4518" s="36" t="str">
        <f t="shared" si="489"/>
        <v>No</v>
      </c>
      <c r="AJ4518" s="25">
        <v>27.06</v>
      </c>
      <c r="AL4518" s="32" t="str">
        <f t="shared" si="490"/>
        <v>Over weight</v>
      </c>
      <c r="AO4518" s="41">
        <v>1968</v>
      </c>
      <c r="AP4518" s="29" t="s">
        <v>37</v>
      </c>
      <c r="AQ4518" s="7">
        <v>22</v>
      </c>
      <c r="AS4518" s="32" t="str">
        <f t="shared" si="486"/>
        <v>22-10-1968</v>
      </c>
      <c r="AU4518" s="10" t="s">
        <v>10299</v>
      </c>
      <c r="AV4518" s="32">
        <f t="shared" si="491"/>
        <v>54</v>
      </c>
      <c r="AX4518" s="53">
        <v>36922.61</v>
      </c>
      <c r="AY4518" s="51">
        <f t="shared" si="492"/>
        <v>36923</v>
      </c>
      <c r="BA4518" s="10">
        <v>6.14</v>
      </c>
      <c r="BB4518" s="51" t="str">
        <f t="shared" si="493"/>
        <v>Prediabetes</v>
      </c>
    </row>
    <row r="4519" spans="18:54" ht="15.5" x14ac:dyDescent="0.35">
      <c r="R4519" s="7" t="s">
        <v>6739</v>
      </c>
      <c r="S4519" s="10" t="s">
        <v>8171</v>
      </c>
      <c r="T4519" s="16" t="s">
        <v>4814</v>
      </c>
      <c r="X4519" s="27" t="s">
        <v>2381</v>
      </c>
      <c r="Y4519" s="25">
        <f t="shared" si="487"/>
        <v>0</v>
      </c>
      <c r="AB4519" s="10" t="s">
        <v>2380</v>
      </c>
      <c r="AC4519" s="7" t="s">
        <v>2380</v>
      </c>
      <c r="AF4519" s="25" t="str">
        <f t="shared" si="488"/>
        <v>No</v>
      </c>
      <c r="AG4519" s="36" t="str">
        <f t="shared" si="489"/>
        <v>No</v>
      </c>
      <c r="AJ4519" s="25">
        <v>20.49</v>
      </c>
      <c r="AL4519" s="33" t="str">
        <f t="shared" si="490"/>
        <v xml:space="preserve">Normal Weight 
</v>
      </c>
      <c r="AO4519" s="42">
        <v>1977</v>
      </c>
      <c r="AP4519" s="30" t="s">
        <v>35</v>
      </c>
      <c r="AQ4519" s="7">
        <v>13</v>
      </c>
      <c r="AS4519" s="33" t="str">
        <f t="shared" si="486"/>
        <v>13-08-1977</v>
      </c>
      <c r="AU4519" s="10" t="s">
        <v>10300</v>
      </c>
      <c r="AV4519" s="33">
        <f t="shared" si="491"/>
        <v>45</v>
      </c>
      <c r="AX4519" s="53">
        <v>36935.64</v>
      </c>
      <c r="AY4519" s="50">
        <f t="shared" si="492"/>
        <v>36936</v>
      </c>
      <c r="BA4519" s="10">
        <v>4.87</v>
      </c>
      <c r="BB4519" s="50" t="str">
        <f t="shared" si="493"/>
        <v>Normal</v>
      </c>
    </row>
    <row r="4520" spans="18:54" ht="15.5" x14ac:dyDescent="0.35">
      <c r="R4520" s="7" t="s">
        <v>6740</v>
      </c>
      <c r="S4520" s="10" t="s">
        <v>7293</v>
      </c>
      <c r="T4520" s="16" t="s">
        <v>6610</v>
      </c>
      <c r="X4520" s="27">
        <v>1</v>
      </c>
      <c r="Y4520" s="25">
        <f t="shared" si="487"/>
        <v>1</v>
      </c>
      <c r="AB4520" s="10" t="s">
        <v>2380</v>
      </c>
      <c r="AC4520" s="7" t="s">
        <v>2380</v>
      </c>
      <c r="AF4520" s="25" t="str">
        <f t="shared" si="488"/>
        <v>No</v>
      </c>
      <c r="AG4520" s="36" t="str">
        <f t="shared" si="489"/>
        <v>No</v>
      </c>
      <c r="AJ4520" s="25">
        <v>28.4</v>
      </c>
      <c r="AL4520" s="32" t="str">
        <f t="shared" si="490"/>
        <v>Over weight</v>
      </c>
      <c r="AO4520" s="41">
        <v>1992</v>
      </c>
      <c r="AP4520" s="29" t="s">
        <v>35</v>
      </c>
      <c r="AQ4520" s="7">
        <v>25</v>
      </c>
      <c r="AS4520" s="32" t="str">
        <f t="shared" si="486"/>
        <v>25-08-1992</v>
      </c>
      <c r="AU4520" s="10" t="s">
        <v>10301</v>
      </c>
      <c r="AV4520" s="32">
        <f t="shared" si="491"/>
        <v>30</v>
      </c>
      <c r="AX4520" s="53">
        <v>36950.26</v>
      </c>
      <c r="AY4520" s="51">
        <f t="shared" si="492"/>
        <v>36950</v>
      </c>
      <c r="BA4520" s="10">
        <v>4.3</v>
      </c>
      <c r="BB4520" s="51" t="str">
        <f t="shared" si="493"/>
        <v>Normal</v>
      </c>
    </row>
    <row r="4521" spans="18:54" ht="15.5" x14ac:dyDescent="0.35">
      <c r="R4521" s="7" t="s">
        <v>6740</v>
      </c>
      <c r="S4521" s="10" t="s">
        <v>8172</v>
      </c>
      <c r="T4521" s="16" t="s">
        <v>6611</v>
      </c>
      <c r="X4521" s="27" t="s">
        <v>2381</v>
      </c>
      <c r="Y4521" s="25">
        <f t="shared" si="487"/>
        <v>0</v>
      </c>
      <c r="AB4521" s="10" t="s">
        <v>2380</v>
      </c>
      <c r="AC4521" s="7" t="s">
        <v>2380</v>
      </c>
      <c r="AF4521" s="25" t="str">
        <f t="shared" si="488"/>
        <v>No</v>
      </c>
      <c r="AG4521" s="36" t="str">
        <f t="shared" si="489"/>
        <v>No</v>
      </c>
      <c r="AJ4521" s="25">
        <v>41.91</v>
      </c>
      <c r="AL4521" s="33" t="str">
        <f t="shared" si="490"/>
        <v>Obesity</v>
      </c>
      <c r="AO4521" s="42">
        <v>1992</v>
      </c>
      <c r="AP4521" s="30" t="s">
        <v>20</v>
      </c>
      <c r="AQ4521" s="7">
        <v>13</v>
      </c>
      <c r="AS4521" s="33" t="str">
        <f t="shared" si="486"/>
        <v>13-09-1992</v>
      </c>
      <c r="AU4521" s="10" t="s">
        <v>8369</v>
      </c>
      <c r="AV4521" s="33">
        <f t="shared" si="491"/>
        <v>30</v>
      </c>
      <c r="AX4521" s="53">
        <v>36976.449999999997</v>
      </c>
      <c r="AY4521" s="50">
        <f t="shared" si="492"/>
        <v>36976</v>
      </c>
      <c r="BA4521" s="10">
        <v>6.19</v>
      </c>
      <c r="BB4521" s="50" t="str">
        <f t="shared" si="493"/>
        <v>Prediabetes</v>
      </c>
    </row>
    <row r="4522" spans="18:54" ht="15.5" x14ac:dyDescent="0.35">
      <c r="R4522" s="7" t="s">
        <v>6740</v>
      </c>
      <c r="S4522" s="10" t="s">
        <v>8173</v>
      </c>
      <c r="T4522" s="16" t="s">
        <v>6612</v>
      </c>
      <c r="X4522" s="27">
        <v>1</v>
      </c>
      <c r="Y4522" s="25">
        <f t="shared" si="487"/>
        <v>1</v>
      </c>
      <c r="AB4522" s="10" t="s">
        <v>2380</v>
      </c>
      <c r="AC4522" s="7" t="s">
        <v>2380</v>
      </c>
      <c r="AF4522" s="25" t="str">
        <f t="shared" si="488"/>
        <v>No</v>
      </c>
      <c r="AG4522" s="36" t="str">
        <f t="shared" si="489"/>
        <v>No</v>
      </c>
      <c r="AJ4522" s="25">
        <v>24.6</v>
      </c>
      <c r="AL4522" s="32" t="str">
        <f t="shared" si="490"/>
        <v xml:space="preserve">Normal Weight 
</v>
      </c>
      <c r="AO4522" s="41">
        <v>1991</v>
      </c>
      <c r="AP4522" s="29" t="s">
        <v>15</v>
      </c>
      <c r="AQ4522" s="7">
        <v>1</v>
      </c>
      <c r="AS4522" s="32" t="str">
        <f t="shared" si="486"/>
        <v>01-11-1991</v>
      </c>
      <c r="AU4522" s="10" t="s">
        <v>10302</v>
      </c>
      <c r="AV4522" s="32">
        <f t="shared" si="491"/>
        <v>31</v>
      </c>
      <c r="AX4522" s="53">
        <v>37040.879999999997</v>
      </c>
      <c r="AY4522" s="51">
        <f t="shared" si="492"/>
        <v>37041</v>
      </c>
      <c r="BA4522" s="10">
        <v>6.19</v>
      </c>
      <c r="BB4522" s="51" t="str">
        <f t="shared" si="493"/>
        <v>Prediabetes</v>
      </c>
    </row>
    <row r="4523" spans="18:54" ht="15.5" x14ac:dyDescent="0.35">
      <c r="R4523" s="7" t="s">
        <v>6740</v>
      </c>
      <c r="S4523" s="10" t="s">
        <v>7195</v>
      </c>
      <c r="T4523" s="16" t="s">
        <v>6613</v>
      </c>
      <c r="X4523" s="27">
        <v>1</v>
      </c>
      <c r="Y4523" s="25">
        <f t="shared" si="487"/>
        <v>1</v>
      </c>
      <c r="AB4523" s="10" t="s">
        <v>2380</v>
      </c>
      <c r="AC4523" s="7" t="s">
        <v>2380</v>
      </c>
      <c r="AF4523" s="25" t="str">
        <f t="shared" si="488"/>
        <v>No</v>
      </c>
      <c r="AG4523" s="36" t="str">
        <f t="shared" si="489"/>
        <v>No</v>
      </c>
      <c r="AJ4523" s="25">
        <v>20.9</v>
      </c>
      <c r="AL4523" s="33" t="str">
        <f t="shared" si="490"/>
        <v xml:space="preserve">Normal Weight 
</v>
      </c>
      <c r="AO4523" s="42">
        <v>1988</v>
      </c>
      <c r="AP4523" s="30" t="s">
        <v>30</v>
      </c>
      <c r="AQ4523" s="7">
        <v>17</v>
      </c>
      <c r="AS4523" s="33" t="str">
        <f t="shared" si="486"/>
        <v>17-12-1988</v>
      </c>
      <c r="AU4523" s="10" t="s">
        <v>9930</v>
      </c>
      <c r="AV4523" s="33">
        <f t="shared" si="491"/>
        <v>34</v>
      </c>
      <c r="AX4523" s="53">
        <v>37076.370000000003</v>
      </c>
      <c r="AY4523" s="50">
        <f t="shared" si="492"/>
        <v>37076</v>
      </c>
      <c r="BA4523" s="10">
        <v>5.12</v>
      </c>
      <c r="BB4523" s="50" t="str">
        <f t="shared" si="493"/>
        <v>Normal</v>
      </c>
    </row>
    <row r="4524" spans="18:54" ht="15.5" x14ac:dyDescent="0.35">
      <c r="R4524" s="7" t="s">
        <v>6740</v>
      </c>
      <c r="S4524" s="10" t="s">
        <v>8174</v>
      </c>
      <c r="T4524" s="16" t="s">
        <v>6614</v>
      </c>
      <c r="X4524" s="27" t="s">
        <v>2381</v>
      </c>
      <c r="Y4524" s="25">
        <f t="shared" si="487"/>
        <v>0</v>
      </c>
      <c r="AB4524" s="10" t="s">
        <v>2380</v>
      </c>
      <c r="AC4524" s="7" t="s">
        <v>2380</v>
      </c>
      <c r="AF4524" s="25" t="str">
        <f t="shared" si="488"/>
        <v>No</v>
      </c>
      <c r="AG4524" s="36" t="str">
        <f t="shared" si="489"/>
        <v>No</v>
      </c>
      <c r="AJ4524" s="25">
        <v>34.4</v>
      </c>
      <c r="AL4524" s="32" t="str">
        <f t="shared" si="490"/>
        <v>Obesity</v>
      </c>
      <c r="AO4524" s="41">
        <v>1989</v>
      </c>
      <c r="AP4524" s="29" t="s">
        <v>18</v>
      </c>
      <c r="AQ4524" s="7">
        <v>10</v>
      </c>
      <c r="AS4524" s="32" t="str">
        <f t="shared" si="486"/>
        <v>10-06-1989</v>
      </c>
      <c r="AU4524" s="10" t="s">
        <v>10303</v>
      </c>
      <c r="AV4524" s="32">
        <f t="shared" si="491"/>
        <v>33</v>
      </c>
      <c r="AX4524" s="53">
        <v>37079.370000000003</v>
      </c>
      <c r="AY4524" s="49">
        <f t="shared" si="492"/>
        <v>37079</v>
      </c>
      <c r="BA4524" s="10">
        <v>4.04</v>
      </c>
      <c r="BB4524" s="49" t="str">
        <f t="shared" si="493"/>
        <v>Normal</v>
      </c>
    </row>
    <row r="4525" spans="18:54" ht="15.5" x14ac:dyDescent="0.35">
      <c r="R4525" s="7" t="s">
        <v>6740</v>
      </c>
      <c r="S4525" s="10" t="s">
        <v>6868</v>
      </c>
      <c r="T4525" s="16" t="s">
        <v>6615</v>
      </c>
      <c r="X4525" s="27" t="s">
        <v>2381</v>
      </c>
      <c r="Y4525" s="25">
        <f t="shared" si="487"/>
        <v>0</v>
      </c>
      <c r="AB4525" s="10" t="s">
        <v>2380</v>
      </c>
      <c r="AC4525" s="7" t="s">
        <v>2380</v>
      </c>
      <c r="AF4525" s="25" t="str">
        <f t="shared" si="488"/>
        <v>No</v>
      </c>
      <c r="AG4525" s="36" t="str">
        <f t="shared" si="489"/>
        <v>No</v>
      </c>
      <c r="AJ4525" s="25">
        <v>32.56</v>
      </c>
      <c r="AL4525" s="33" t="str">
        <f t="shared" si="490"/>
        <v>Obesity</v>
      </c>
      <c r="AO4525" s="42">
        <v>1995</v>
      </c>
      <c r="AP4525" s="30" t="s">
        <v>37</v>
      </c>
      <c r="AQ4525" s="7">
        <v>30</v>
      </c>
      <c r="AS4525" s="33" t="str">
        <f t="shared" si="486"/>
        <v>30-10-1995</v>
      </c>
      <c r="AU4525" s="10" t="s">
        <v>10251</v>
      </c>
      <c r="AV4525" s="33">
        <f t="shared" si="491"/>
        <v>27</v>
      </c>
      <c r="AX4525" s="53">
        <v>37133.9</v>
      </c>
      <c r="AY4525" s="50">
        <f t="shared" si="492"/>
        <v>37134</v>
      </c>
      <c r="BA4525" s="10">
        <v>5.36</v>
      </c>
      <c r="BB4525" s="50" t="str">
        <f t="shared" si="493"/>
        <v>Normal</v>
      </c>
    </row>
    <row r="4526" spans="18:54" ht="15.5" x14ac:dyDescent="0.35">
      <c r="R4526" s="7" t="s">
        <v>6739</v>
      </c>
      <c r="S4526" s="10" t="s">
        <v>7425</v>
      </c>
      <c r="T4526" s="16" t="s">
        <v>6616</v>
      </c>
      <c r="X4526" s="27">
        <v>1</v>
      </c>
      <c r="Y4526" s="25">
        <f t="shared" si="487"/>
        <v>1</v>
      </c>
      <c r="AB4526" s="10" t="s">
        <v>2380</v>
      </c>
      <c r="AC4526" s="7" t="s">
        <v>2380</v>
      </c>
      <c r="AF4526" s="25" t="str">
        <f t="shared" si="488"/>
        <v>No</v>
      </c>
      <c r="AG4526" s="36" t="str">
        <f t="shared" si="489"/>
        <v>No</v>
      </c>
      <c r="AJ4526" s="25">
        <v>27.98</v>
      </c>
      <c r="AL4526" s="32" t="str">
        <f t="shared" si="490"/>
        <v>Over weight</v>
      </c>
      <c r="AO4526" s="41">
        <v>2000</v>
      </c>
      <c r="AP4526" s="29" t="s">
        <v>20</v>
      </c>
      <c r="AQ4526" s="7">
        <v>5</v>
      </c>
      <c r="AS4526" s="32" t="str">
        <f t="shared" si="486"/>
        <v>05-09-2000</v>
      </c>
      <c r="AU4526" s="10" t="s">
        <v>10304</v>
      </c>
      <c r="AV4526" s="32">
        <f t="shared" si="491"/>
        <v>22</v>
      </c>
      <c r="AX4526" s="53">
        <v>37165.160000000003</v>
      </c>
      <c r="AY4526" s="51">
        <f t="shared" si="492"/>
        <v>37165</v>
      </c>
      <c r="BA4526" s="10">
        <v>4.38</v>
      </c>
      <c r="BB4526" s="51" t="str">
        <f t="shared" si="493"/>
        <v>Normal</v>
      </c>
    </row>
    <row r="4527" spans="18:54" ht="15.5" x14ac:dyDescent="0.35">
      <c r="R4527" s="7" t="s">
        <v>6740</v>
      </c>
      <c r="S4527" s="10" t="s">
        <v>5750</v>
      </c>
      <c r="T4527" s="16" t="s">
        <v>6225</v>
      </c>
      <c r="X4527" s="27" t="s">
        <v>2381</v>
      </c>
      <c r="Y4527" s="25">
        <f t="shared" si="487"/>
        <v>0</v>
      </c>
      <c r="AB4527" s="10" t="s">
        <v>2380</v>
      </c>
      <c r="AC4527" s="7" t="s">
        <v>2380</v>
      </c>
      <c r="AF4527" s="25" t="str">
        <f t="shared" si="488"/>
        <v>No</v>
      </c>
      <c r="AG4527" s="36" t="str">
        <f t="shared" si="489"/>
        <v>No</v>
      </c>
      <c r="AJ4527" s="25">
        <v>26.51</v>
      </c>
      <c r="AL4527" s="33" t="str">
        <f t="shared" si="490"/>
        <v>Over weight</v>
      </c>
      <c r="AO4527" s="42">
        <v>1990</v>
      </c>
      <c r="AP4527" s="30" t="s">
        <v>37</v>
      </c>
      <c r="AQ4527" s="7">
        <v>17</v>
      </c>
      <c r="AS4527" s="33" t="str">
        <f t="shared" si="486"/>
        <v>17-10-1990</v>
      </c>
      <c r="AU4527" s="10" t="s">
        <v>10305</v>
      </c>
      <c r="AV4527" s="33">
        <f t="shared" si="491"/>
        <v>32</v>
      </c>
      <c r="AX4527" s="53">
        <v>37251.22</v>
      </c>
      <c r="AY4527" s="50">
        <f t="shared" si="492"/>
        <v>37251</v>
      </c>
      <c r="BA4527" s="10">
        <v>4.58</v>
      </c>
      <c r="BB4527" s="50" t="str">
        <f t="shared" si="493"/>
        <v>Normal</v>
      </c>
    </row>
    <row r="4528" spans="18:54" ht="15.5" x14ac:dyDescent="0.35">
      <c r="R4528" s="7" t="s">
        <v>6740</v>
      </c>
      <c r="S4528" s="10" t="s">
        <v>8175</v>
      </c>
      <c r="T4528" s="16" t="s">
        <v>6617</v>
      </c>
      <c r="X4528" s="27" t="s">
        <v>2381</v>
      </c>
      <c r="Y4528" s="25">
        <f t="shared" si="487"/>
        <v>0</v>
      </c>
      <c r="AB4528" s="10" t="s">
        <v>2380</v>
      </c>
      <c r="AC4528" s="7" t="s">
        <v>2380</v>
      </c>
      <c r="AF4528" s="25" t="str">
        <f t="shared" si="488"/>
        <v>No</v>
      </c>
      <c r="AG4528" s="36" t="str">
        <f t="shared" si="489"/>
        <v>No</v>
      </c>
      <c r="AJ4528" s="25">
        <v>29.734999999999999</v>
      </c>
      <c r="AL4528" s="32" t="str">
        <f t="shared" si="490"/>
        <v>Over weight</v>
      </c>
      <c r="AO4528" s="41">
        <v>1985</v>
      </c>
      <c r="AP4528" s="29" t="s">
        <v>15</v>
      </c>
      <c r="AQ4528" s="7">
        <v>17</v>
      </c>
      <c r="AS4528" s="32" t="str">
        <f t="shared" si="486"/>
        <v>17-11-1985</v>
      </c>
      <c r="AU4528" s="10" t="s">
        <v>10306</v>
      </c>
      <c r="AV4528" s="32">
        <f t="shared" si="491"/>
        <v>37</v>
      </c>
      <c r="AX4528" s="53">
        <v>37270.15</v>
      </c>
      <c r="AY4528" s="51">
        <f t="shared" si="492"/>
        <v>37270</v>
      </c>
      <c r="BA4528" s="10">
        <v>11.92</v>
      </c>
      <c r="BB4528" s="51" t="str">
        <f t="shared" si="493"/>
        <v>Diabetes</v>
      </c>
    </row>
    <row r="4529" spans="18:54" ht="15.5" x14ac:dyDescent="0.35">
      <c r="R4529" s="7" t="s">
        <v>6739</v>
      </c>
      <c r="S4529" s="10" t="s">
        <v>8176</v>
      </c>
      <c r="T4529" s="16" t="s">
        <v>5768</v>
      </c>
      <c r="X4529" s="27">
        <v>1</v>
      </c>
      <c r="Y4529" s="25">
        <f t="shared" si="487"/>
        <v>1</v>
      </c>
      <c r="AB4529" s="10" t="s">
        <v>2380</v>
      </c>
      <c r="AC4529" s="7" t="s">
        <v>2380</v>
      </c>
      <c r="AF4529" s="25" t="str">
        <f t="shared" si="488"/>
        <v>No</v>
      </c>
      <c r="AG4529" s="36" t="str">
        <f t="shared" si="489"/>
        <v>No</v>
      </c>
      <c r="AJ4529" s="25">
        <v>40.5</v>
      </c>
      <c r="AL4529" s="33" t="str">
        <f t="shared" si="490"/>
        <v>Obesity</v>
      </c>
      <c r="AO4529" s="42">
        <v>1975</v>
      </c>
      <c r="AP4529" s="30" t="s">
        <v>15</v>
      </c>
      <c r="AQ4529" s="7">
        <v>9</v>
      </c>
      <c r="AS4529" s="33" t="str">
        <f t="shared" si="486"/>
        <v>09-11-1975</v>
      </c>
      <c r="AU4529" s="10" t="s">
        <v>10307</v>
      </c>
      <c r="AV4529" s="33">
        <f t="shared" si="491"/>
        <v>47</v>
      </c>
      <c r="AX4529" s="53">
        <v>37272.339999999997</v>
      </c>
      <c r="AY4529" s="50">
        <f t="shared" si="492"/>
        <v>37272</v>
      </c>
      <c r="BA4529" s="10">
        <v>5.4</v>
      </c>
      <c r="BB4529" s="50" t="str">
        <f t="shared" si="493"/>
        <v>Normal</v>
      </c>
    </row>
    <row r="4530" spans="18:54" ht="15.5" x14ac:dyDescent="0.35">
      <c r="R4530" s="7" t="s">
        <v>6740</v>
      </c>
      <c r="S4530" s="10" t="s">
        <v>8177</v>
      </c>
      <c r="T4530" s="16" t="s">
        <v>6618</v>
      </c>
      <c r="X4530" s="27">
        <v>1</v>
      </c>
      <c r="Y4530" s="25">
        <f t="shared" si="487"/>
        <v>1</v>
      </c>
      <c r="AB4530" s="10" t="s">
        <v>2380</v>
      </c>
      <c r="AC4530" s="7" t="s">
        <v>2380</v>
      </c>
      <c r="AF4530" s="25" t="str">
        <f t="shared" si="488"/>
        <v>No</v>
      </c>
      <c r="AG4530" s="36" t="str">
        <f t="shared" si="489"/>
        <v>No</v>
      </c>
      <c r="AJ4530" s="25">
        <v>25.64</v>
      </c>
      <c r="AL4530" s="32" t="str">
        <f t="shared" si="490"/>
        <v>Over weight</v>
      </c>
      <c r="AO4530" s="41">
        <v>1969</v>
      </c>
      <c r="AP4530" s="29" t="s">
        <v>37</v>
      </c>
      <c r="AQ4530" s="7">
        <v>30</v>
      </c>
      <c r="AS4530" s="32" t="str">
        <f t="shared" si="486"/>
        <v>30-10-1969</v>
      </c>
      <c r="AU4530" s="10" t="s">
        <v>10233</v>
      </c>
      <c r="AV4530" s="32">
        <f t="shared" si="491"/>
        <v>53</v>
      </c>
      <c r="AX4530" s="53">
        <v>37277.269999999997</v>
      </c>
      <c r="AY4530" s="51">
        <f t="shared" si="492"/>
        <v>37277</v>
      </c>
      <c r="BA4530" s="10">
        <v>4.76</v>
      </c>
      <c r="BB4530" s="51" t="str">
        <f t="shared" si="493"/>
        <v>Normal</v>
      </c>
    </row>
    <row r="4531" spans="18:54" ht="15.5" x14ac:dyDescent="0.35">
      <c r="R4531" s="7" t="s">
        <v>6739</v>
      </c>
      <c r="S4531" s="10" t="s">
        <v>8178</v>
      </c>
      <c r="T4531" s="16" t="s">
        <v>4957</v>
      </c>
      <c r="X4531" s="27">
        <v>1</v>
      </c>
      <c r="Y4531" s="25">
        <f t="shared" si="487"/>
        <v>1</v>
      </c>
      <c r="AB4531" s="10" t="s">
        <v>2380</v>
      </c>
      <c r="AC4531" s="7" t="s">
        <v>2380</v>
      </c>
      <c r="AF4531" s="25" t="str">
        <f t="shared" si="488"/>
        <v>No</v>
      </c>
      <c r="AG4531" s="36" t="str">
        <f t="shared" si="489"/>
        <v>No</v>
      </c>
      <c r="AJ4531" s="25">
        <v>32.9</v>
      </c>
      <c r="AL4531" s="33" t="str">
        <f t="shared" si="490"/>
        <v>Obesity</v>
      </c>
      <c r="AO4531" s="42">
        <v>1979</v>
      </c>
      <c r="AP4531" s="30" t="s">
        <v>35</v>
      </c>
      <c r="AQ4531" s="7">
        <v>3</v>
      </c>
      <c r="AS4531" s="33" t="str">
        <f t="shared" si="486"/>
        <v>03-08-1979</v>
      </c>
      <c r="AU4531" s="10" t="s">
        <v>10308</v>
      </c>
      <c r="AV4531" s="33">
        <f t="shared" si="491"/>
        <v>43</v>
      </c>
      <c r="AX4531" s="53">
        <v>37425.94</v>
      </c>
      <c r="AY4531" s="50">
        <f t="shared" si="492"/>
        <v>37426</v>
      </c>
      <c r="BA4531" s="10">
        <v>4.78</v>
      </c>
      <c r="BB4531" s="50" t="str">
        <f t="shared" si="493"/>
        <v>Normal</v>
      </c>
    </row>
    <row r="4532" spans="18:54" ht="15.5" x14ac:dyDescent="0.35">
      <c r="R4532" s="7" t="s">
        <v>6739</v>
      </c>
      <c r="S4532" s="10" t="s">
        <v>8179</v>
      </c>
      <c r="T4532" s="16" t="s">
        <v>4949</v>
      </c>
      <c r="X4532" s="27">
        <v>1</v>
      </c>
      <c r="Y4532" s="25">
        <f t="shared" si="487"/>
        <v>1</v>
      </c>
      <c r="AB4532" s="10" t="s">
        <v>2380</v>
      </c>
      <c r="AC4532" s="7" t="s">
        <v>2380</v>
      </c>
      <c r="AF4532" s="25" t="str">
        <f t="shared" si="488"/>
        <v>No</v>
      </c>
      <c r="AG4532" s="36" t="str">
        <f t="shared" si="489"/>
        <v>No</v>
      </c>
      <c r="AJ4532" s="25">
        <v>29.8</v>
      </c>
      <c r="AL4532" s="32" t="str">
        <f t="shared" si="490"/>
        <v>Over weight</v>
      </c>
      <c r="AO4532" s="41">
        <v>2002</v>
      </c>
      <c r="AP4532" s="29" t="s">
        <v>20</v>
      </c>
      <c r="AQ4532" s="7">
        <v>27</v>
      </c>
      <c r="AS4532" s="32" t="str">
        <f t="shared" ref="AS4532:AS4595" si="494">TEXT(DATEVALUE(CONCATENATE(AQ4532,"-",AP4532,"-",AO4532)),("DD-MM-YYYY"))</f>
        <v>27-09-2002</v>
      </c>
      <c r="AU4532" s="10" t="s">
        <v>10309</v>
      </c>
      <c r="AV4532" s="32">
        <f t="shared" si="491"/>
        <v>20</v>
      </c>
      <c r="AX4532" s="53">
        <v>37465.339999999997</v>
      </c>
      <c r="AY4532" s="49">
        <f t="shared" si="492"/>
        <v>37465</v>
      </c>
      <c r="BA4532" s="10">
        <v>4.26</v>
      </c>
      <c r="BB4532" s="49" t="str">
        <f t="shared" si="493"/>
        <v>Normal</v>
      </c>
    </row>
    <row r="4533" spans="18:54" ht="15.5" x14ac:dyDescent="0.35">
      <c r="R4533" s="7" t="s">
        <v>6739</v>
      </c>
      <c r="S4533" s="10" t="s">
        <v>7038</v>
      </c>
      <c r="T4533" s="16" t="s">
        <v>5364</v>
      </c>
      <c r="X4533" s="27">
        <v>1</v>
      </c>
      <c r="Y4533" s="25">
        <f t="shared" ref="Y4533:Y4596" si="495">IF(X4533="No major surgery",0,X4533)</f>
        <v>1</v>
      </c>
      <c r="AB4533" s="10" t="s">
        <v>2380</v>
      </c>
      <c r="AC4533" s="7" t="s">
        <v>2380</v>
      </c>
      <c r="AF4533" s="25" t="str">
        <f t="shared" ref="AF4533:AF4596" si="496">IF(LOWER(AB4533)="yes","Yes","No")</f>
        <v>No</v>
      </c>
      <c r="AG4533" s="36" t="str">
        <f t="shared" ref="AG4533:AG4596" si="497">IF(LOWER(AC4533)="yes","Yes","No")</f>
        <v>No</v>
      </c>
      <c r="AJ4533" s="25">
        <v>28.9</v>
      </c>
      <c r="AL4533" s="33" t="str">
        <f t="shared" ref="AL4533:AL4596" si="498">IF(AJ4533&lt;18.5,"Under weight",IF(AJ4533&lt;25,"Normal Weight 
",IF(AJ4533&lt;30,"Over weight","Obesity")))</f>
        <v>Over weight</v>
      </c>
      <c r="AO4533" s="42">
        <v>2000</v>
      </c>
      <c r="AP4533" s="30" t="s">
        <v>37</v>
      </c>
      <c r="AQ4533" s="7">
        <v>12</v>
      </c>
      <c r="AS4533" s="33" t="str">
        <f t="shared" si="494"/>
        <v>12-10-2000</v>
      </c>
      <c r="AU4533" s="10" t="s">
        <v>10310</v>
      </c>
      <c r="AV4533" s="33">
        <f t="shared" ref="AV4533:AV4596" si="499">2023-YEAR(AU4533)-IF(OR(MONTH(AU4533)&gt;6,AND(DAY(AU4533)&gt;8)),1,0)</f>
        <v>22</v>
      </c>
      <c r="AX4533" s="53">
        <v>37484.449999999997</v>
      </c>
      <c r="AY4533" s="50">
        <f t="shared" ref="AY4533:AY4596" si="500">ROUND(AX4533,0)</f>
        <v>37484</v>
      </c>
      <c r="BA4533" s="10">
        <v>5.85</v>
      </c>
      <c r="BB4533" s="50" t="str">
        <f t="shared" ref="BB4533:BB4596" si="501">IF(BA4533&lt;5.7,"Normal",IF(BA4533&lt;6.5,"Prediabetes","Diabetes"))</f>
        <v>Prediabetes</v>
      </c>
    </row>
    <row r="4534" spans="18:54" ht="15.5" x14ac:dyDescent="0.35">
      <c r="R4534" s="7" t="s">
        <v>6739</v>
      </c>
      <c r="S4534" s="10" t="s">
        <v>8180</v>
      </c>
      <c r="T4534" s="16" t="s">
        <v>6619</v>
      </c>
      <c r="X4534" s="27">
        <v>1</v>
      </c>
      <c r="Y4534" s="25">
        <f t="shared" si="495"/>
        <v>1</v>
      </c>
      <c r="AB4534" s="10" t="s">
        <v>2380</v>
      </c>
      <c r="AC4534" s="7" t="s">
        <v>2380</v>
      </c>
      <c r="AF4534" s="25" t="str">
        <f t="shared" si="496"/>
        <v>No</v>
      </c>
      <c r="AG4534" s="36" t="str">
        <f t="shared" si="497"/>
        <v>No</v>
      </c>
      <c r="AJ4534" s="25">
        <v>24.7</v>
      </c>
      <c r="AL4534" s="32" t="str">
        <f t="shared" si="498"/>
        <v xml:space="preserve">Normal Weight 
</v>
      </c>
      <c r="AO4534" s="41">
        <v>1990</v>
      </c>
      <c r="AP4534" s="29" t="s">
        <v>15</v>
      </c>
      <c r="AQ4534" s="7">
        <v>16</v>
      </c>
      <c r="AS4534" s="32" t="str">
        <f t="shared" si="494"/>
        <v>16-11-1990</v>
      </c>
      <c r="AU4534" s="10" t="s">
        <v>10311</v>
      </c>
      <c r="AV4534" s="32">
        <f t="shared" si="499"/>
        <v>32</v>
      </c>
      <c r="AX4534" s="53">
        <v>37607.53</v>
      </c>
      <c r="AY4534" s="51">
        <f t="shared" si="500"/>
        <v>37608</v>
      </c>
      <c r="BA4534" s="10">
        <v>5.32</v>
      </c>
      <c r="BB4534" s="51" t="str">
        <f t="shared" si="501"/>
        <v>Normal</v>
      </c>
    </row>
    <row r="4535" spans="18:54" ht="15.5" x14ac:dyDescent="0.35">
      <c r="R4535" s="7" t="s">
        <v>6739</v>
      </c>
      <c r="S4535" s="10" t="s">
        <v>7021</v>
      </c>
      <c r="T4535" s="16" t="s">
        <v>5802</v>
      </c>
      <c r="X4535" s="27">
        <v>1</v>
      </c>
      <c r="Y4535" s="25">
        <f t="shared" si="495"/>
        <v>1</v>
      </c>
      <c r="AB4535" s="10" t="s">
        <v>2380</v>
      </c>
      <c r="AC4535" s="7" t="s">
        <v>2380</v>
      </c>
      <c r="AF4535" s="25" t="str">
        <f t="shared" si="496"/>
        <v>No</v>
      </c>
      <c r="AG4535" s="36" t="str">
        <f t="shared" si="497"/>
        <v>No</v>
      </c>
      <c r="AJ4535" s="25">
        <v>20.6</v>
      </c>
      <c r="AL4535" s="33" t="str">
        <f t="shared" si="498"/>
        <v xml:space="preserve">Normal Weight 
</v>
      </c>
      <c r="AO4535" s="42">
        <v>1982</v>
      </c>
      <c r="AP4535" s="30" t="s">
        <v>18</v>
      </c>
      <c r="AQ4535" s="7">
        <v>20</v>
      </c>
      <c r="AS4535" s="33" t="str">
        <f t="shared" si="494"/>
        <v>20-06-1982</v>
      </c>
      <c r="AU4535" s="10" t="s">
        <v>10312</v>
      </c>
      <c r="AV4535" s="33">
        <f t="shared" si="499"/>
        <v>40</v>
      </c>
      <c r="AX4535" s="53">
        <v>37650.74</v>
      </c>
      <c r="AY4535" s="50">
        <f t="shared" si="500"/>
        <v>37651</v>
      </c>
      <c r="BA4535" s="10">
        <v>5.14</v>
      </c>
      <c r="BB4535" s="50" t="str">
        <f t="shared" si="501"/>
        <v>Normal</v>
      </c>
    </row>
    <row r="4536" spans="18:54" ht="15.5" x14ac:dyDescent="0.35">
      <c r="R4536" s="7" t="s">
        <v>6739</v>
      </c>
      <c r="S4536" s="10" t="s">
        <v>8181</v>
      </c>
      <c r="T4536" s="16" t="s">
        <v>6620</v>
      </c>
      <c r="X4536" s="27">
        <v>1</v>
      </c>
      <c r="Y4536" s="25">
        <f t="shared" si="495"/>
        <v>1</v>
      </c>
      <c r="AB4536" s="10" t="s">
        <v>2380</v>
      </c>
      <c r="AC4536" s="7" t="s">
        <v>2380</v>
      </c>
      <c r="AF4536" s="25" t="str">
        <f t="shared" si="496"/>
        <v>No</v>
      </c>
      <c r="AG4536" s="36" t="str">
        <f t="shared" si="497"/>
        <v>No</v>
      </c>
      <c r="AJ4536" s="25">
        <v>18.600000000000001</v>
      </c>
      <c r="AL4536" s="32" t="str">
        <f t="shared" si="498"/>
        <v xml:space="preserve">Normal Weight 
</v>
      </c>
      <c r="AO4536" s="41">
        <v>1970</v>
      </c>
      <c r="AP4536" s="29" t="s">
        <v>37</v>
      </c>
      <c r="AQ4536" s="7">
        <v>28</v>
      </c>
      <c r="AS4536" s="32" t="str">
        <f t="shared" si="494"/>
        <v>28-10-1970</v>
      </c>
      <c r="AU4536" s="10" t="s">
        <v>9574</v>
      </c>
      <c r="AV4536" s="32">
        <f t="shared" si="499"/>
        <v>52</v>
      </c>
      <c r="AX4536" s="53">
        <v>37675.06</v>
      </c>
      <c r="AY4536" s="51">
        <f t="shared" si="500"/>
        <v>37675</v>
      </c>
      <c r="BA4536" s="10">
        <v>5</v>
      </c>
      <c r="BB4536" s="51" t="str">
        <f t="shared" si="501"/>
        <v>Normal</v>
      </c>
    </row>
    <row r="4537" spans="18:54" ht="15.5" x14ac:dyDescent="0.35">
      <c r="R4537" s="7" t="s">
        <v>6739</v>
      </c>
      <c r="S4537" s="10" t="s">
        <v>7036</v>
      </c>
      <c r="T4537" s="16" t="s">
        <v>6621</v>
      </c>
      <c r="X4537" s="27">
        <v>1</v>
      </c>
      <c r="Y4537" s="25">
        <f t="shared" si="495"/>
        <v>1</v>
      </c>
      <c r="AB4537" s="10" t="s">
        <v>2380</v>
      </c>
      <c r="AC4537" s="7" t="s">
        <v>2380</v>
      </c>
      <c r="AF4537" s="25" t="str">
        <f t="shared" si="496"/>
        <v>No</v>
      </c>
      <c r="AG4537" s="36" t="str">
        <f t="shared" si="497"/>
        <v>No</v>
      </c>
      <c r="AJ4537" s="25">
        <v>17.8</v>
      </c>
      <c r="AL4537" s="33" t="str">
        <f t="shared" si="498"/>
        <v>Under weight</v>
      </c>
      <c r="AO4537" s="42">
        <v>1988</v>
      </c>
      <c r="AP4537" s="30" t="s">
        <v>37</v>
      </c>
      <c r="AQ4537" s="7">
        <v>10</v>
      </c>
      <c r="AS4537" s="33" t="str">
        <f t="shared" si="494"/>
        <v>10-10-1988</v>
      </c>
      <c r="AU4537" s="10" t="s">
        <v>9135</v>
      </c>
      <c r="AV4537" s="33">
        <f t="shared" si="499"/>
        <v>34</v>
      </c>
      <c r="AX4537" s="53">
        <v>37701.879999999997</v>
      </c>
      <c r="AY4537" s="50">
        <f t="shared" si="500"/>
        <v>37702</v>
      </c>
      <c r="BA4537" s="10">
        <v>4.55</v>
      </c>
      <c r="BB4537" s="50" t="str">
        <f t="shared" si="501"/>
        <v>Normal</v>
      </c>
    </row>
    <row r="4538" spans="18:54" ht="15.5" x14ac:dyDescent="0.35">
      <c r="R4538" s="7" t="s">
        <v>6740</v>
      </c>
      <c r="S4538" s="10" t="s">
        <v>7950</v>
      </c>
      <c r="T4538" s="16" t="s">
        <v>5108</v>
      </c>
      <c r="X4538" s="27">
        <v>1</v>
      </c>
      <c r="Y4538" s="25">
        <f t="shared" si="495"/>
        <v>1</v>
      </c>
      <c r="AB4538" s="10" t="s">
        <v>2380</v>
      </c>
      <c r="AC4538" s="7" t="s">
        <v>2380</v>
      </c>
      <c r="AF4538" s="25" t="str">
        <f t="shared" si="496"/>
        <v>No</v>
      </c>
      <c r="AG4538" s="36" t="str">
        <f t="shared" si="497"/>
        <v>No</v>
      </c>
      <c r="AJ4538" s="25">
        <v>35.200000000000003</v>
      </c>
      <c r="AL4538" s="32" t="str">
        <f t="shared" si="498"/>
        <v>Obesity</v>
      </c>
      <c r="AO4538" s="41">
        <v>1976</v>
      </c>
      <c r="AP4538" s="29" t="s">
        <v>20</v>
      </c>
      <c r="AQ4538" s="7">
        <v>18</v>
      </c>
      <c r="AS4538" s="32" t="str">
        <f t="shared" si="494"/>
        <v>18-09-1976</v>
      </c>
      <c r="AU4538" s="10" t="s">
        <v>10313</v>
      </c>
      <c r="AV4538" s="32">
        <f t="shared" si="499"/>
        <v>46</v>
      </c>
      <c r="AX4538" s="53">
        <v>37735.199999999997</v>
      </c>
      <c r="AY4538" s="51">
        <f t="shared" si="500"/>
        <v>37735</v>
      </c>
      <c r="BA4538" s="10">
        <v>5.97</v>
      </c>
      <c r="BB4538" s="51" t="str">
        <f t="shared" si="501"/>
        <v>Prediabetes</v>
      </c>
    </row>
    <row r="4539" spans="18:54" ht="15.5" x14ac:dyDescent="0.35">
      <c r="R4539" s="7" t="s">
        <v>6740</v>
      </c>
      <c r="S4539" s="10" t="s">
        <v>8182</v>
      </c>
      <c r="T4539" s="16" t="s">
        <v>6622</v>
      </c>
      <c r="X4539" s="27">
        <v>1</v>
      </c>
      <c r="Y4539" s="25">
        <f t="shared" si="495"/>
        <v>1</v>
      </c>
      <c r="AB4539" s="10" t="s">
        <v>2380</v>
      </c>
      <c r="AC4539" s="7" t="s">
        <v>2380</v>
      </c>
      <c r="AF4539" s="25" t="str">
        <f t="shared" si="496"/>
        <v>No</v>
      </c>
      <c r="AG4539" s="36" t="str">
        <f t="shared" si="497"/>
        <v>No</v>
      </c>
      <c r="AJ4539" s="25">
        <v>33.770000000000003</v>
      </c>
      <c r="AL4539" s="33" t="str">
        <f t="shared" si="498"/>
        <v>Obesity</v>
      </c>
      <c r="AO4539" s="42">
        <v>1986</v>
      </c>
      <c r="AP4539" s="30" t="s">
        <v>35</v>
      </c>
      <c r="AQ4539" s="7">
        <v>15</v>
      </c>
      <c r="AS4539" s="33" t="str">
        <f t="shared" si="494"/>
        <v>15-08-1986</v>
      </c>
      <c r="AU4539" s="10" t="s">
        <v>10314</v>
      </c>
      <c r="AV4539" s="33">
        <f t="shared" si="499"/>
        <v>36</v>
      </c>
      <c r="AX4539" s="53">
        <v>37742.58</v>
      </c>
      <c r="AY4539" s="50">
        <f t="shared" si="500"/>
        <v>37743</v>
      </c>
      <c r="BA4539" s="10">
        <v>4.0199999999999996</v>
      </c>
      <c r="BB4539" s="50" t="str">
        <f t="shared" si="501"/>
        <v>Normal</v>
      </c>
    </row>
    <row r="4540" spans="18:54" ht="15.5" x14ac:dyDescent="0.35">
      <c r="R4540" s="7" t="s">
        <v>6740</v>
      </c>
      <c r="S4540" s="10" t="s">
        <v>6960</v>
      </c>
      <c r="T4540" s="16" t="s">
        <v>6623</v>
      </c>
      <c r="X4540" s="27">
        <v>1</v>
      </c>
      <c r="Y4540" s="25">
        <f t="shared" si="495"/>
        <v>1</v>
      </c>
      <c r="AB4540" s="10" t="s">
        <v>2380</v>
      </c>
      <c r="AC4540" s="7" t="s">
        <v>2380</v>
      </c>
      <c r="AF4540" s="25" t="str">
        <f t="shared" si="496"/>
        <v>No</v>
      </c>
      <c r="AG4540" s="36" t="str">
        <f t="shared" si="497"/>
        <v>No</v>
      </c>
      <c r="AJ4540" s="25">
        <v>30.03</v>
      </c>
      <c r="AL4540" s="32" t="str">
        <f t="shared" si="498"/>
        <v>Obesity</v>
      </c>
      <c r="AO4540" s="41">
        <v>1983</v>
      </c>
      <c r="AP4540" s="29" t="s">
        <v>10</v>
      </c>
      <c r="AQ4540" s="7">
        <v>26</v>
      </c>
      <c r="AS4540" s="32" t="str">
        <f t="shared" si="494"/>
        <v>26-07-1983</v>
      </c>
      <c r="AU4540" s="10" t="s">
        <v>10315</v>
      </c>
      <c r="AV4540" s="32">
        <f t="shared" si="499"/>
        <v>39</v>
      </c>
      <c r="AX4540" s="53">
        <v>37800.980000000003</v>
      </c>
      <c r="AY4540" s="49">
        <f t="shared" si="500"/>
        <v>37801</v>
      </c>
      <c r="BA4540" s="10">
        <v>4.04</v>
      </c>
      <c r="BB4540" s="49" t="str">
        <f t="shared" si="501"/>
        <v>Normal</v>
      </c>
    </row>
    <row r="4541" spans="18:54" ht="15.5" x14ac:dyDescent="0.35">
      <c r="R4541" s="7" t="s">
        <v>6740</v>
      </c>
      <c r="S4541" s="10" t="s">
        <v>8183</v>
      </c>
      <c r="T4541" s="16" t="s">
        <v>5257</v>
      </c>
      <c r="X4541" s="27">
        <v>1</v>
      </c>
      <c r="Y4541" s="25">
        <f t="shared" si="495"/>
        <v>1</v>
      </c>
      <c r="AB4541" s="10" t="s">
        <v>2380</v>
      </c>
      <c r="AC4541" s="7" t="s">
        <v>2380</v>
      </c>
      <c r="AF4541" s="25" t="str">
        <f t="shared" si="496"/>
        <v>No</v>
      </c>
      <c r="AG4541" s="36" t="str">
        <f t="shared" si="497"/>
        <v>No</v>
      </c>
      <c r="AJ4541" s="25">
        <v>29.37</v>
      </c>
      <c r="AL4541" s="33" t="str">
        <f t="shared" si="498"/>
        <v>Over weight</v>
      </c>
      <c r="AO4541" s="42">
        <v>1979</v>
      </c>
      <c r="AP4541" s="30" t="s">
        <v>20</v>
      </c>
      <c r="AQ4541" s="7">
        <v>9</v>
      </c>
      <c r="AS4541" s="33" t="str">
        <f t="shared" si="494"/>
        <v>09-09-1979</v>
      </c>
      <c r="AU4541" s="10" t="s">
        <v>10316</v>
      </c>
      <c r="AV4541" s="33">
        <f t="shared" si="499"/>
        <v>43</v>
      </c>
      <c r="AX4541" s="53">
        <v>37829.72</v>
      </c>
      <c r="AY4541" s="50">
        <f t="shared" si="500"/>
        <v>37830</v>
      </c>
      <c r="BA4541" s="10">
        <v>5.54</v>
      </c>
      <c r="BB4541" s="50" t="str">
        <f t="shared" si="501"/>
        <v>Normal</v>
      </c>
    </row>
    <row r="4542" spans="18:54" ht="15.5" x14ac:dyDescent="0.35">
      <c r="R4542" s="7" t="s">
        <v>6740</v>
      </c>
      <c r="S4542" s="10" t="s">
        <v>5304</v>
      </c>
      <c r="T4542" s="16" t="s">
        <v>6624</v>
      </c>
      <c r="X4542" s="27">
        <v>1</v>
      </c>
      <c r="Y4542" s="25">
        <f t="shared" si="495"/>
        <v>1</v>
      </c>
      <c r="AB4542" s="10" t="s">
        <v>2380</v>
      </c>
      <c r="AC4542" s="7" t="s">
        <v>2380</v>
      </c>
      <c r="AF4542" s="25" t="str">
        <f t="shared" si="496"/>
        <v>No</v>
      </c>
      <c r="AG4542" s="36" t="str">
        <f t="shared" si="497"/>
        <v>No</v>
      </c>
      <c r="AJ4542" s="25">
        <v>28.5</v>
      </c>
      <c r="AL4542" s="32" t="str">
        <f t="shared" si="498"/>
        <v>Over weight</v>
      </c>
      <c r="AO4542" s="41">
        <v>1998</v>
      </c>
      <c r="AP4542" s="29" t="s">
        <v>10</v>
      </c>
      <c r="AQ4542" s="7">
        <v>29</v>
      </c>
      <c r="AS4542" s="32" t="str">
        <f t="shared" si="494"/>
        <v>29-07-1998</v>
      </c>
      <c r="AU4542" s="10" t="s">
        <v>10317</v>
      </c>
      <c r="AV4542" s="32">
        <f t="shared" si="499"/>
        <v>24</v>
      </c>
      <c r="AX4542" s="53">
        <v>38126.25</v>
      </c>
      <c r="AY4542" s="51">
        <f t="shared" si="500"/>
        <v>38126</v>
      </c>
      <c r="BA4542" s="10">
        <v>4.03</v>
      </c>
      <c r="BB4542" s="51" t="str">
        <f t="shared" si="501"/>
        <v>Normal</v>
      </c>
    </row>
    <row r="4543" spans="18:54" ht="15.5" x14ac:dyDescent="0.35">
      <c r="R4543" s="7" t="s">
        <v>6740</v>
      </c>
      <c r="S4543" s="10" t="s">
        <v>6816</v>
      </c>
      <c r="T4543" s="16" t="s">
        <v>6625</v>
      </c>
      <c r="X4543" s="27">
        <v>1</v>
      </c>
      <c r="Y4543" s="25">
        <f t="shared" si="495"/>
        <v>1</v>
      </c>
      <c r="AB4543" s="10" t="s">
        <v>2380</v>
      </c>
      <c r="AC4543" s="7" t="s">
        <v>2380</v>
      </c>
      <c r="AF4543" s="25" t="str">
        <f t="shared" si="496"/>
        <v>No</v>
      </c>
      <c r="AG4543" s="36" t="str">
        <f t="shared" si="497"/>
        <v>No</v>
      </c>
      <c r="AJ4543" s="25">
        <v>23.32</v>
      </c>
      <c r="AL4543" s="33" t="str">
        <f t="shared" si="498"/>
        <v xml:space="preserve">Normal Weight 
</v>
      </c>
      <c r="AO4543" s="42">
        <v>1972</v>
      </c>
      <c r="AP4543" s="30" t="s">
        <v>15</v>
      </c>
      <c r="AQ4543" s="7">
        <v>19</v>
      </c>
      <c r="AS4543" s="33" t="str">
        <f t="shared" si="494"/>
        <v>19-11-1972</v>
      </c>
      <c r="AU4543" s="10" t="s">
        <v>10318</v>
      </c>
      <c r="AV4543" s="33">
        <f t="shared" si="499"/>
        <v>50</v>
      </c>
      <c r="AX4543" s="53">
        <v>38189.1</v>
      </c>
      <c r="AY4543" s="50">
        <f t="shared" si="500"/>
        <v>38189</v>
      </c>
      <c r="BA4543" s="10">
        <v>5.62</v>
      </c>
      <c r="BB4543" s="50" t="str">
        <f t="shared" si="501"/>
        <v>Normal</v>
      </c>
    </row>
    <row r="4544" spans="18:54" ht="15.5" x14ac:dyDescent="0.35">
      <c r="R4544" s="7" t="s">
        <v>6740</v>
      </c>
      <c r="S4544" s="10" t="s">
        <v>8184</v>
      </c>
      <c r="T4544" s="16" t="s">
        <v>5956</v>
      </c>
      <c r="X4544" s="27">
        <v>1</v>
      </c>
      <c r="Y4544" s="25">
        <f t="shared" si="495"/>
        <v>1</v>
      </c>
      <c r="AB4544" s="10" t="s">
        <v>2380</v>
      </c>
      <c r="AC4544" s="7" t="s">
        <v>2380</v>
      </c>
      <c r="AF4544" s="25" t="str">
        <f t="shared" si="496"/>
        <v>No</v>
      </c>
      <c r="AG4544" s="36" t="str">
        <f t="shared" si="497"/>
        <v>No</v>
      </c>
      <c r="AJ4544" s="25">
        <v>26.125</v>
      </c>
      <c r="AL4544" s="32" t="str">
        <f t="shared" si="498"/>
        <v>Over weight</v>
      </c>
      <c r="AO4544" s="41">
        <v>1989</v>
      </c>
      <c r="AP4544" s="29" t="s">
        <v>20</v>
      </c>
      <c r="AQ4544" s="7">
        <v>8</v>
      </c>
      <c r="AS4544" s="32" t="str">
        <f t="shared" si="494"/>
        <v>08-09-1989</v>
      </c>
      <c r="AU4544" s="10" t="s">
        <v>10319</v>
      </c>
      <c r="AV4544" s="32">
        <f t="shared" si="499"/>
        <v>33</v>
      </c>
      <c r="AX4544" s="53">
        <v>38237.339999999997</v>
      </c>
      <c r="AY4544" s="51">
        <f t="shared" si="500"/>
        <v>38237</v>
      </c>
      <c r="BA4544" s="10">
        <v>5.27</v>
      </c>
      <c r="BB4544" s="51" t="str">
        <f t="shared" si="501"/>
        <v>Normal</v>
      </c>
    </row>
    <row r="4545" spans="18:54" ht="15.5" x14ac:dyDescent="0.35">
      <c r="R4545" s="7" t="s">
        <v>6740</v>
      </c>
      <c r="S4545" s="10" t="s">
        <v>8185</v>
      </c>
      <c r="T4545" s="16" t="s">
        <v>6626</v>
      </c>
      <c r="X4545" s="27">
        <v>1</v>
      </c>
      <c r="Y4545" s="25">
        <f t="shared" si="495"/>
        <v>1</v>
      </c>
      <c r="AB4545" s="10" t="s">
        <v>2380</v>
      </c>
      <c r="AC4545" s="7" t="s">
        <v>2380</v>
      </c>
      <c r="AF4545" s="25" t="str">
        <f t="shared" si="496"/>
        <v>No</v>
      </c>
      <c r="AG4545" s="36" t="str">
        <f t="shared" si="497"/>
        <v>No</v>
      </c>
      <c r="AJ4545" s="25">
        <v>25.46</v>
      </c>
      <c r="AL4545" s="33" t="str">
        <f t="shared" si="498"/>
        <v>Over weight</v>
      </c>
      <c r="AO4545" s="42">
        <v>1964</v>
      </c>
      <c r="AP4545" s="30" t="s">
        <v>18</v>
      </c>
      <c r="AQ4545" s="7">
        <v>16</v>
      </c>
      <c r="AS4545" s="33" t="str">
        <f t="shared" si="494"/>
        <v>16-06-1964</v>
      </c>
      <c r="AU4545" s="10" t="s">
        <v>10320</v>
      </c>
      <c r="AV4545" s="33">
        <f t="shared" si="499"/>
        <v>58</v>
      </c>
      <c r="AX4545" s="53">
        <v>38241.74</v>
      </c>
      <c r="AY4545" s="50">
        <f t="shared" si="500"/>
        <v>38242</v>
      </c>
      <c r="BA4545" s="10">
        <v>5.18</v>
      </c>
      <c r="BB4545" s="50" t="str">
        <f t="shared" si="501"/>
        <v>Normal</v>
      </c>
    </row>
    <row r="4546" spans="18:54" ht="15.5" x14ac:dyDescent="0.35">
      <c r="R4546" s="7" t="s">
        <v>6740</v>
      </c>
      <c r="S4546" s="10" t="s">
        <v>8186</v>
      </c>
      <c r="T4546" s="16" t="s">
        <v>4947</v>
      </c>
      <c r="X4546" s="27">
        <v>1</v>
      </c>
      <c r="Y4546" s="25">
        <f t="shared" si="495"/>
        <v>1</v>
      </c>
      <c r="AB4546" s="10" t="s">
        <v>2380</v>
      </c>
      <c r="AC4546" s="7" t="s">
        <v>2380</v>
      </c>
      <c r="AF4546" s="25" t="str">
        <f t="shared" si="496"/>
        <v>No</v>
      </c>
      <c r="AG4546" s="36" t="str">
        <f t="shared" si="497"/>
        <v>No</v>
      </c>
      <c r="AJ4546" s="25">
        <v>23.75</v>
      </c>
      <c r="AL4546" s="32" t="str">
        <f t="shared" si="498"/>
        <v xml:space="preserve">Normal Weight 
</v>
      </c>
      <c r="AO4546" s="41">
        <v>1980</v>
      </c>
      <c r="AP4546" s="29" t="s">
        <v>35</v>
      </c>
      <c r="AQ4546" s="7">
        <v>16</v>
      </c>
      <c r="AS4546" s="32" t="str">
        <f t="shared" si="494"/>
        <v>16-08-1980</v>
      </c>
      <c r="AU4546" s="10" t="s">
        <v>10321</v>
      </c>
      <c r="AV4546" s="32">
        <f t="shared" si="499"/>
        <v>42</v>
      </c>
      <c r="AX4546" s="53">
        <v>38245.589999999997</v>
      </c>
      <c r="AY4546" s="51">
        <f t="shared" si="500"/>
        <v>38246</v>
      </c>
      <c r="BA4546" s="10">
        <v>5.27</v>
      </c>
      <c r="BB4546" s="51" t="str">
        <f t="shared" si="501"/>
        <v>Normal</v>
      </c>
    </row>
    <row r="4547" spans="18:54" ht="15.5" x14ac:dyDescent="0.35">
      <c r="R4547" s="7" t="s">
        <v>6740</v>
      </c>
      <c r="S4547" s="10" t="s">
        <v>8187</v>
      </c>
      <c r="T4547" s="16" t="s">
        <v>6627</v>
      </c>
      <c r="U4547" t="s">
        <v>6743</v>
      </c>
      <c r="X4547" s="27">
        <v>1</v>
      </c>
      <c r="Y4547" s="25">
        <f t="shared" si="495"/>
        <v>1</v>
      </c>
      <c r="AB4547" s="10" t="s">
        <v>2380</v>
      </c>
      <c r="AC4547" s="7" t="s">
        <v>2380</v>
      </c>
      <c r="AF4547" s="25" t="str">
        <f t="shared" si="496"/>
        <v>No</v>
      </c>
      <c r="AG4547" s="36" t="str">
        <f t="shared" si="497"/>
        <v>No</v>
      </c>
      <c r="AJ4547" s="25">
        <v>23.085000000000001</v>
      </c>
      <c r="AL4547" s="33" t="str">
        <f t="shared" si="498"/>
        <v xml:space="preserve">Normal Weight 
</v>
      </c>
      <c r="AO4547" s="42">
        <v>1989</v>
      </c>
      <c r="AP4547" s="30" t="s">
        <v>37</v>
      </c>
      <c r="AQ4547" s="7">
        <v>30</v>
      </c>
      <c r="AS4547" s="33" t="str">
        <f t="shared" si="494"/>
        <v>30-10-1989</v>
      </c>
      <c r="AU4547" s="10" t="s">
        <v>10322</v>
      </c>
      <c r="AV4547" s="33">
        <f t="shared" si="499"/>
        <v>33</v>
      </c>
      <c r="AX4547" s="53">
        <v>38282.75</v>
      </c>
      <c r="AY4547" s="50">
        <f t="shared" si="500"/>
        <v>38283</v>
      </c>
      <c r="BA4547" s="10">
        <v>5.62</v>
      </c>
      <c r="BB4547" s="50" t="str">
        <f t="shared" si="501"/>
        <v>Normal</v>
      </c>
    </row>
    <row r="4548" spans="18:54" ht="15.5" x14ac:dyDescent="0.35">
      <c r="R4548" s="7" t="s">
        <v>6740</v>
      </c>
      <c r="S4548" s="10" t="s">
        <v>8188</v>
      </c>
      <c r="T4548" s="16" t="s">
        <v>6283</v>
      </c>
      <c r="X4548" s="27">
        <v>1</v>
      </c>
      <c r="Y4548" s="25">
        <f t="shared" si="495"/>
        <v>1</v>
      </c>
      <c r="AB4548" s="10" t="s">
        <v>2380</v>
      </c>
      <c r="AC4548" s="7" t="s">
        <v>2380</v>
      </c>
      <c r="AF4548" s="25" t="str">
        <f t="shared" si="496"/>
        <v>No</v>
      </c>
      <c r="AG4548" s="36" t="str">
        <f t="shared" si="497"/>
        <v>No</v>
      </c>
      <c r="AJ4548" s="25">
        <v>22.99</v>
      </c>
      <c r="AL4548" s="32" t="str">
        <f t="shared" si="498"/>
        <v xml:space="preserve">Normal Weight 
</v>
      </c>
      <c r="AO4548" s="41">
        <v>1980</v>
      </c>
      <c r="AP4548" s="29" t="s">
        <v>18</v>
      </c>
      <c r="AQ4548" s="7">
        <v>12</v>
      </c>
      <c r="AS4548" s="32" t="str">
        <f t="shared" si="494"/>
        <v>12-06-1980</v>
      </c>
      <c r="AU4548" s="10" t="s">
        <v>10323</v>
      </c>
      <c r="AV4548" s="32">
        <f t="shared" si="499"/>
        <v>42</v>
      </c>
      <c r="AX4548" s="53">
        <v>38313.129999999997</v>
      </c>
      <c r="AY4548" s="49">
        <f t="shared" si="500"/>
        <v>38313</v>
      </c>
      <c r="BA4548" s="10">
        <v>5.0599999999999996</v>
      </c>
      <c r="BB4548" s="49" t="str">
        <f t="shared" si="501"/>
        <v>Normal</v>
      </c>
    </row>
    <row r="4549" spans="18:54" ht="15.5" x14ac:dyDescent="0.35">
      <c r="R4549" s="7" t="s">
        <v>6740</v>
      </c>
      <c r="S4549" s="10" t="s">
        <v>8189</v>
      </c>
      <c r="T4549" s="16" t="s">
        <v>5319</v>
      </c>
      <c r="X4549" s="27">
        <v>1</v>
      </c>
      <c r="Y4549" s="25">
        <f t="shared" si="495"/>
        <v>1</v>
      </c>
      <c r="AB4549" s="10" t="s">
        <v>2380</v>
      </c>
      <c r="AC4549" s="7" t="s">
        <v>2380</v>
      </c>
      <c r="AF4549" s="25" t="str">
        <f t="shared" si="496"/>
        <v>No</v>
      </c>
      <c r="AG4549" s="36" t="str">
        <f t="shared" si="497"/>
        <v>No</v>
      </c>
      <c r="AJ4549" s="25">
        <v>21.47</v>
      </c>
      <c r="AL4549" s="33" t="str">
        <f t="shared" si="498"/>
        <v xml:space="preserve">Normal Weight 
</v>
      </c>
      <c r="AO4549" s="42">
        <v>2002</v>
      </c>
      <c r="AP4549" s="30" t="s">
        <v>20</v>
      </c>
      <c r="AQ4549" s="7">
        <v>17</v>
      </c>
      <c r="AS4549" s="33" t="str">
        <f t="shared" si="494"/>
        <v>17-09-2002</v>
      </c>
      <c r="AU4549" s="10" t="s">
        <v>10324</v>
      </c>
      <c r="AV4549" s="33">
        <f t="shared" si="499"/>
        <v>20</v>
      </c>
      <c r="AX4549" s="53">
        <v>38344.57</v>
      </c>
      <c r="AY4549" s="50">
        <f t="shared" si="500"/>
        <v>38345</v>
      </c>
      <c r="BA4549" s="10">
        <v>4.6900000000000004</v>
      </c>
      <c r="BB4549" s="50" t="str">
        <f t="shared" si="501"/>
        <v>Normal</v>
      </c>
    </row>
    <row r="4550" spans="18:54" ht="15.5" x14ac:dyDescent="0.35">
      <c r="R4550" s="7" t="s">
        <v>6740</v>
      </c>
      <c r="S4550" s="10" t="s">
        <v>8190</v>
      </c>
      <c r="T4550" s="16" t="s">
        <v>6628</v>
      </c>
      <c r="X4550" s="27">
        <v>1</v>
      </c>
      <c r="Y4550" s="25">
        <f t="shared" si="495"/>
        <v>1</v>
      </c>
      <c r="AB4550" s="10" t="s">
        <v>2380</v>
      </c>
      <c r="AC4550" s="7" t="s">
        <v>2380</v>
      </c>
      <c r="AF4550" s="25" t="str">
        <f t="shared" si="496"/>
        <v>No</v>
      </c>
      <c r="AG4550" s="36" t="str">
        <f t="shared" si="497"/>
        <v>No</v>
      </c>
      <c r="AJ4550" s="25">
        <v>15.96</v>
      </c>
      <c r="AL4550" s="32" t="str">
        <f t="shared" si="498"/>
        <v>Under weight</v>
      </c>
      <c r="AO4550" s="41">
        <v>1970</v>
      </c>
      <c r="AP4550" s="29" t="s">
        <v>35</v>
      </c>
      <c r="AQ4550" s="7">
        <v>22</v>
      </c>
      <c r="AS4550" s="32" t="str">
        <f t="shared" si="494"/>
        <v>22-08-1970</v>
      </c>
      <c r="AU4550" s="10" t="s">
        <v>10325</v>
      </c>
      <c r="AV4550" s="32">
        <f t="shared" si="499"/>
        <v>52</v>
      </c>
      <c r="AX4550" s="53">
        <v>38389.79</v>
      </c>
      <c r="AY4550" s="51">
        <f t="shared" si="500"/>
        <v>38390</v>
      </c>
      <c r="BA4550" s="10">
        <v>5.44</v>
      </c>
      <c r="BB4550" s="51" t="str">
        <f t="shared" si="501"/>
        <v>Normal</v>
      </c>
    </row>
    <row r="4551" spans="18:54" ht="15.5" x14ac:dyDescent="0.35">
      <c r="R4551" s="7" t="s">
        <v>6740</v>
      </c>
      <c r="S4551" s="10" t="s">
        <v>8191</v>
      </c>
      <c r="T4551" s="16" t="s">
        <v>5223</v>
      </c>
      <c r="X4551" s="27">
        <v>1</v>
      </c>
      <c r="Y4551" s="25">
        <f t="shared" si="495"/>
        <v>1</v>
      </c>
      <c r="AB4551" s="10" t="s">
        <v>2380</v>
      </c>
      <c r="AC4551" s="7" t="s">
        <v>2380</v>
      </c>
      <c r="AF4551" s="25" t="str">
        <f t="shared" si="496"/>
        <v>No</v>
      </c>
      <c r="AG4551" s="36" t="str">
        <f t="shared" si="497"/>
        <v>No</v>
      </c>
      <c r="AJ4551" s="25">
        <v>39.5</v>
      </c>
      <c r="AL4551" s="33" t="str">
        <f t="shared" si="498"/>
        <v>Obesity</v>
      </c>
      <c r="AO4551" s="42">
        <v>1971</v>
      </c>
      <c r="AP4551" s="30" t="s">
        <v>30</v>
      </c>
      <c r="AQ4551" s="7">
        <v>23</v>
      </c>
      <c r="AS4551" s="33" t="str">
        <f t="shared" si="494"/>
        <v>23-12-1971</v>
      </c>
      <c r="AU4551" s="10" t="s">
        <v>10326</v>
      </c>
      <c r="AV4551" s="33">
        <f t="shared" si="499"/>
        <v>51</v>
      </c>
      <c r="AX4551" s="53">
        <v>38405.26</v>
      </c>
      <c r="AY4551" s="50">
        <f t="shared" si="500"/>
        <v>38405</v>
      </c>
      <c r="BA4551" s="10">
        <v>5.05</v>
      </c>
      <c r="BB4551" s="50" t="str">
        <f t="shared" si="501"/>
        <v>Normal</v>
      </c>
    </row>
    <row r="4552" spans="18:54" ht="15.5" x14ac:dyDescent="0.35">
      <c r="R4552" s="7" t="s">
        <v>6740</v>
      </c>
      <c r="S4552" s="10" t="s">
        <v>8192</v>
      </c>
      <c r="T4552" s="16" t="s">
        <v>6629</v>
      </c>
      <c r="X4552" s="27">
        <v>1</v>
      </c>
      <c r="Y4552" s="25">
        <f t="shared" si="495"/>
        <v>1</v>
      </c>
      <c r="AB4552" s="10" t="s">
        <v>2380</v>
      </c>
      <c r="AC4552" s="7" t="s">
        <v>2380</v>
      </c>
      <c r="AF4552" s="25" t="str">
        <f t="shared" si="496"/>
        <v>No</v>
      </c>
      <c r="AG4552" s="36" t="str">
        <f t="shared" si="497"/>
        <v>No</v>
      </c>
      <c r="AJ4552" s="25">
        <v>33.770000000000003</v>
      </c>
      <c r="AL4552" s="32" t="str">
        <f t="shared" si="498"/>
        <v>Obesity</v>
      </c>
      <c r="AO4552" s="41">
        <v>1986</v>
      </c>
      <c r="AP4552" s="29" t="s">
        <v>18</v>
      </c>
      <c r="AQ4552" s="7">
        <v>21</v>
      </c>
      <c r="AS4552" s="32" t="str">
        <f t="shared" si="494"/>
        <v>21-06-1986</v>
      </c>
      <c r="AU4552" s="10" t="s">
        <v>10327</v>
      </c>
      <c r="AV4552" s="32">
        <f t="shared" si="499"/>
        <v>36</v>
      </c>
      <c r="AX4552" s="53">
        <v>38415.47</v>
      </c>
      <c r="AY4552" s="51">
        <f t="shared" si="500"/>
        <v>38415</v>
      </c>
      <c r="BA4552" s="10">
        <v>6</v>
      </c>
      <c r="BB4552" s="51" t="str">
        <f t="shared" si="501"/>
        <v>Prediabetes</v>
      </c>
    </row>
    <row r="4553" spans="18:54" ht="15.5" x14ac:dyDescent="0.35">
      <c r="R4553" s="7" t="s">
        <v>6740</v>
      </c>
      <c r="S4553" s="10" t="s">
        <v>5200</v>
      </c>
      <c r="T4553" s="16" t="s">
        <v>6630</v>
      </c>
      <c r="X4553" s="27">
        <v>1</v>
      </c>
      <c r="Y4553" s="25">
        <f t="shared" si="495"/>
        <v>1</v>
      </c>
      <c r="AB4553" s="10" t="s">
        <v>2382</v>
      </c>
      <c r="AC4553" s="7" t="s">
        <v>2380</v>
      </c>
      <c r="AF4553" s="25" t="str">
        <f t="shared" si="496"/>
        <v>Yes</v>
      </c>
      <c r="AG4553" s="36" t="str">
        <f t="shared" si="497"/>
        <v>No</v>
      </c>
      <c r="AJ4553" s="25">
        <v>26.84</v>
      </c>
      <c r="AL4553" s="33" t="str">
        <f t="shared" si="498"/>
        <v>Over weight</v>
      </c>
      <c r="AO4553" s="42">
        <v>1999</v>
      </c>
      <c r="AP4553" s="30" t="s">
        <v>15</v>
      </c>
      <c r="AQ4553" s="7">
        <v>12</v>
      </c>
      <c r="AS4553" s="33" t="str">
        <f t="shared" si="494"/>
        <v>12-11-1999</v>
      </c>
      <c r="AU4553" s="10" t="s">
        <v>8597</v>
      </c>
      <c r="AV4553" s="33">
        <f t="shared" si="499"/>
        <v>23</v>
      </c>
      <c r="AX4553" s="53">
        <v>38511.629999999997</v>
      </c>
      <c r="AY4553" s="50">
        <f t="shared" si="500"/>
        <v>38512</v>
      </c>
      <c r="BA4553" s="10">
        <v>5.99</v>
      </c>
      <c r="BB4553" s="50" t="str">
        <f t="shared" si="501"/>
        <v>Prediabetes</v>
      </c>
    </row>
    <row r="4554" spans="18:54" ht="15.5" x14ac:dyDescent="0.35">
      <c r="R4554" s="7" t="s">
        <v>6740</v>
      </c>
      <c r="S4554" s="10" t="s">
        <v>8193</v>
      </c>
      <c r="T4554" s="16" t="s">
        <v>6631</v>
      </c>
      <c r="X4554" s="27">
        <v>1</v>
      </c>
      <c r="Y4554" s="25">
        <f t="shared" si="495"/>
        <v>1</v>
      </c>
      <c r="AB4554" s="10" t="s">
        <v>2380</v>
      </c>
      <c r="AC4554" s="7" t="s">
        <v>2380</v>
      </c>
      <c r="AF4554" s="25" t="str">
        <f t="shared" si="496"/>
        <v>No</v>
      </c>
      <c r="AG4554" s="36" t="str">
        <f t="shared" si="497"/>
        <v>No</v>
      </c>
      <c r="AJ4554" s="25">
        <v>35.53</v>
      </c>
      <c r="AL4554" s="32" t="str">
        <f t="shared" si="498"/>
        <v>Obesity</v>
      </c>
      <c r="AO4554" s="41">
        <v>1990</v>
      </c>
      <c r="AP4554" s="29" t="s">
        <v>10</v>
      </c>
      <c r="AQ4554" s="7">
        <v>13</v>
      </c>
      <c r="AS4554" s="32" t="str">
        <f t="shared" si="494"/>
        <v>13-07-1990</v>
      </c>
      <c r="AU4554" s="10" t="s">
        <v>8853</v>
      </c>
      <c r="AV4554" s="32">
        <f t="shared" si="499"/>
        <v>32</v>
      </c>
      <c r="AX4554" s="53">
        <v>38652.089999999997</v>
      </c>
      <c r="AY4554" s="51">
        <f t="shared" si="500"/>
        <v>38652</v>
      </c>
      <c r="BA4554" s="10">
        <v>4.3600000000000003</v>
      </c>
      <c r="BB4554" s="51" t="str">
        <f t="shared" si="501"/>
        <v>Normal</v>
      </c>
    </row>
    <row r="4555" spans="18:54" ht="15.5" x14ac:dyDescent="0.35">
      <c r="R4555" s="7" t="s">
        <v>6740</v>
      </c>
      <c r="S4555" s="10" t="s">
        <v>6429</v>
      </c>
      <c r="T4555" s="16" t="s">
        <v>6632</v>
      </c>
      <c r="X4555" s="27">
        <v>1</v>
      </c>
      <c r="Y4555" s="25">
        <f t="shared" si="495"/>
        <v>1</v>
      </c>
      <c r="AB4555" s="10" t="s">
        <v>2380</v>
      </c>
      <c r="AC4555" s="7" t="s">
        <v>2380</v>
      </c>
      <c r="AF4555" s="25" t="str">
        <f t="shared" si="496"/>
        <v>No</v>
      </c>
      <c r="AG4555" s="36" t="str">
        <f t="shared" si="497"/>
        <v>No</v>
      </c>
      <c r="AJ4555" s="25">
        <v>30.59</v>
      </c>
      <c r="AL4555" s="33" t="str">
        <f t="shared" si="498"/>
        <v>Obesity</v>
      </c>
      <c r="AO4555" s="42">
        <v>1986</v>
      </c>
      <c r="AP4555" s="30" t="s">
        <v>10</v>
      </c>
      <c r="AQ4555" s="7">
        <v>20</v>
      </c>
      <c r="AS4555" s="33" t="str">
        <f t="shared" si="494"/>
        <v>20-07-1986</v>
      </c>
      <c r="AU4555" s="10" t="s">
        <v>10328</v>
      </c>
      <c r="AV4555" s="33">
        <f t="shared" si="499"/>
        <v>36</v>
      </c>
      <c r="AX4555" s="53">
        <v>38709.18</v>
      </c>
      <c r="AY4555" s="50">
        <f t="shared" si="500"/>
        <v>38709</v>
      </c>
      <c r="BA4555" s="10">
        <v>4.41</v>
      </c>
      <c r="BB4555" s="50" t="str">
        <f t="shared" si="501"/>
        <v>Normal</v>
      </c>
    </row>
    <row r="4556" spans="18:54" ht="15.5" x14ac:dyDescent="0.35">
      <c r="R4556" s="7" t="s">
        <v>6740</v>
      </c>
      <c r="S4556" s="10" t="s">
        <v>8194</v>
      </c>
      <c r="T4556" s="16" t="s">
        <v>6633</v>
      </c>
      <c r="X4556" s="27">
        <v>1</v>
      </c>
      <c r="Y4556" s="25">
        <f t="shared" si="495"/>
        <v>1</v>
      </c>
      <c r="AB4556" s="10" t="s">
        <v>2380</v>
      </c>
      <c r="AC4556" s="7" t="s">
        <v>2380</v>
      </c>
      <c r="AF4556" s="25" t="str">
        <f t="shared" si="496"/>
        <v>No</v>
      </c>
      <c r="AG4556" s="36" t="str">
        <f t="shared" si="497"/>
        <v>No</v>
      </c>
      <c r="AJ4556" s="25">
        <v>30.59</v>
      </c>
      <c r="AL4556" s="32" t="str">
        <f t="shared" si="498"/>
        <v>Obesity</v>
      </c>
      <c r="AO4556" s="41">
        <v>1991</v>
      </c>
      <c r="AP4556" s="29" t="s">
        <v>15</v>
      </c>
      <c r="AQ4556" s="7">
        <v>2</v>
      </c>
      <c r="AS4556" s="32" t="str">
        <f t="shared" si="494"/>
        <v>02-11-1991</v>
      </c>
      <c r="AU4556" s="10" t="s">
        <v>10329</v>
      </c>
      <c r="AV4556" s="32">
        <f t="shared" si="499"/>
        <v>31</v>
      </c>
      <c r="AX4556" s="53">
        <v>38711</v>
      </c>
      <c r="AY4556" s="49">
        <f t="shared" si="500"/>
        <v>38711</v>
      </c>
      <c r="BA4556" s="10">
        <v>4.17</v>
      </c>
      <c r="BB4556" s="49" t="str">
        <f t="shared" si="501"/>
        <v>Normal</v>
      </c>
    </row>
    <row r="4557" spans="18:54" ht="15.5" x14ac:dyDescent="0.35">
      <c r="R4557" s="7" t="s">
        <v>6740</v>
      </c>
      <c r="S4557" s="10" t="s">
        <v>6899</v>
      </c>
      <c r="T4557" s="16" t="s">
        <v>6634</v>
      </c>
      <c r="X4557" s="27">
        <v>1</v>
      </c>
      <c r="Y4557" s="25">
        <f t="shared" si="495"/>
        <v>1</v>
      </c>
      <c r="AB4557" s="10" t="s">
        <v>2380</v>
      </c>
      <c r="AC4557" s="7" t="s">
        <v>2380</v>
      </c>
      <c r="AF4557" s="25" t="str">
        <f t="shared" si="496"/>
        <v>No</v>
      </c>
      <c r="AG4557" s="36" t="str">
        <f t="shared" si="497"/>
        <v>No</v>
      </c>
      <c r="AJ4557" s="25">
        <v>27.835000000000001</v>
      </c>
      <c r="AL4557" s="33" t="str">
        <f t="shared" si="498"/>
        <v>Over weight</v>
      </c>
      <c r="AO4557" s="42">
        <v>1976</v>
      </c>
      <c r="AP4557" s="30" t="s">
        <v>18</v>
      </c>
      <c r="AQ4557" s="7">
        <v>15</v>
      </c>
      <c r="AS4557" s="33" t="str">
        <f t="shared" si="494"/>
        <v>15-06-1976</v>
      </c>
      <c r="AU4557" s="10" t="s">
        <v>10330</v>
      </c>
      <c r="AV4557" s="33">
        <f t="shared" si="499"/>
        <v>46</v>
      </c>
      <c r="AX4557" s="53">
        <v>38740.120000000003</v>
      </c>
      <c r="AY4557" s="50">
        <f t="shared" si="500"/>
        <v>38740</v>
      </c>
      <c r="BA4557" s="10">
        <v>4.4400000000000004</v>
      </c>
      <c r="BB4557" s="50" t="str">
        <f t="shared" si="501"/>
        <v>Normal</v>
      </c>
    </row>
    <row r="4558" spans="18:54" ht="15.5" x14ac:dyDescent="0.35">
      <c r="R4558" s="7" t="s">
        <v>6739</v>
      </c>
      <c r="S4558" s="10" t="s">
        <v>8195</v>
      </c>
      <c r="T4558" s="16" t="s">
        <v>6635</v>
      </c>
      <c r="X4558" s="27">
        <v>1</v>
      </c>
      <c r="Y4558" s="25">
        <f t="shared" si="495"/>
        <v>1</v>
      </c>
      <c r="AB4558" s="10" t="s">
        <v>2380</v>
      </c>
      <c r="AC4558" s="7" t="s">
        <v>2380</v>
      </c>
      <c r="AF4558" s="25" t="str">
        <f t="shared" si="496"/>
        <v>No</v>
      </c>
      <c r="AG4558" s="36" t="str">
        <f t="shared" si="497"/>
        <v>No</v>
      </c>
      <c r="AJ4558" s="25">
        <v>40.26</v>
      </c>
      <c r="AL4558" s="32" t="str">
        <f t="shared" si="498"/>
        <v>Obesity</v>
      </c>
      <c r="AO4558" s="41">
        <v>1991</v>
      </c>
      <c r="AP4558" s="29" t="s">
        <v>15</v>
      </c>
      <c r="AQ4558" s="7">
        <v>8</v>
      </c>
      <c r="AS4558" s="32" t="str">
        <f t="shared" si="494"/>
        <v>08-11-1991</v>
      </c>
      <c r="AU4558" s="10" t="s">
        <v>10331</v>
      </c>
      <c r="AV4558" s="32">
        <f t="shared" si="499"/>
        <v>31</v>
      </c>
      <c r="AX4558" s="53">
        <v>38746.36</v>
      </c>
      <c r="AY4558" s="51">
        <f t="shared" si="500"/>
        <v>38746</v>
      </c>
      <c r="BA4558" s="10">
        <v>5.52</v>
      </c>
      <c r="BB4558" s="51" t="str">
        <f t="shared" si="501"/>
        <v>Normal</v>
      </c>
    </row>
    <row r="4559" spans="18:54" ht="15.5" x14ac:dyDescent="0.35">
      <c r="R4559" s="7" t="s">
        <v>6739</v>
      </c>
      <c r="S4559" s="10" t="s">
        <v>8196</v>
      </c>
      <c r="T4559" s="16" t="s">
        <v>6636</v>
      </c>
      <c r="X4559" s="27">
        <v>1</v>
      </c>
      <c r="Y4559" s="25">
        <f t="shared" si="495"/>
        <v>1</v>
      </c>
      <c r="AB4559" s="10" t="s">
        <v>2380</v>
      </c>
      <c r="AC4559" s="7" t="s">
        <v>2380</v>
      </c>
      <c r="AF4559" s="25" t="str">
        <f t="shared" si="496"/>
        <v>No</v>
      </c>
      <c r="AG4559" s="36" t="str">
        <f t="shared" si="497"/>
        <v>No</v>
      </c>
      <c r="AJ4559" s="25">
        <v>39.82</v>
      </c>
      <c r="AL4559" s="33" t="str">
        <f t="shared" si="498"/>
        <v>Obesity</v>
      </c>
      <c r="AO4559" s="42">
        <v>2004</v>
      </c>
      <c r="AP4559" s="30" t="s">
        <v>30</v>
      </c>
      <c r="AQ4559" s="7">
        <v>5</v>
      </c>
      <c r="AS4559" s="33" t="str">
        <f t="shared" si="494"/>
        <v>05-12-2004</v>
      </c>
      <c r="AU4559" s="10" t="s">
        <v>8491</v>
      </c>
      <c r="AV4559" s="33">
        <f t="shared" si="499"/>
        <v>18</v>
      </c>
      <c r="AX4559" s="53">
        <v>38792.69</v>
      </c>
      <c r="AY4559" s="50">
        <f t="shared" si="500"/>
        <v>38793</v>
      </c>
      <c r="BA4559" s="10">
        <v>6.01</v>
      </c>
      <c r="BB4559" s="50" t="str">
        <f t="shared" si="501"/>
        <v>Prediabetes</v>
      </c>
    </row>
    <row r="4560" spans="18:54" ht="15.5" x14ac:dyDescent="0.35">
      <c r="R4560" s="7" t="s">
        <v>6739</v>
      </c>
      <c r="S4560" s="10" t="s">
        <v>8197</v>
      </c>
      <c r="T4560" s="16" t="s">
        <v>6637</v>
      </c>
      <c r="X4560" s="27">
        <v>1</v>
      </c>
      <c r="Y4560" s="25">
        <f t="shared" si="495"/>
        <v>1</v>
      </c>
      <c r="AB4560" s="10" t="s">
        <v>2380</v>
      </c>
      <c r="AC4560" s="7" t="s">
        <v>2380</v>
      </c>
      <c r="AF4560" s="25" t="str">
        <f t="shared" si="496"/>
        <v>No</v>
      </c>
      <c r="AG4560" s="36" t="str">
        <f t="shared" si="497"/>
        <v>No</v>
      </c>
      <c r="AJ4560" s="25">
        <v>39.159999999999997</v>
      </c>
      <c r="AL4560" s="32" t="str">
        <f t="shared" si="498"/>
        <v>Obesity</v>
      </c>
      <c r="AO4560" s="41">
        <v>1979</v>
      </c>
      <c r="AP4560" s="29" t="s">
        <v>30</v>
      </c>
      <c r="AQ4560" s="7">
        <v>3</v>
      </c>
      <c r="AS4560" s="32" t="str">
        <f t="shared" si="494"/>
        <v>03-12-1979</v>
      </c>
      <c r="AU4560" s="10" t="s">
        <v>10332</v>
      </c>
      <c r="AV4560" s="32">
        <f t="shared" si="499"/>
        <v>43</v>
      </c>
      <c r="AX4560" s="53">
        <v>38836.980000000003</v>
      </c>
      <c r="AY4560" s="51">
        <f t="shared" si="500"/>
        <v>38837</v>
      </c>
      <c r="BA4560" s="10">
        <v>5.81</v>
      </c>
      <c r="BB4560" s="51" t="str">
        <f t="shared" si="501"/>
        <v>Prediabetes</v>
      </c>
    </row>
    <row r="4561" spans="18:54" ht="15.5" x14ac:dyDescent="0.35">
      <c r="R4561" s="7" t="s">
        <v>6740</v>
      </c>
      <c r="S4561" s="10" t="s">
        <v>8198</v>
      </c>
      <c r="T4561" s="16" t="s">
        <v>6638</v>
      </c>
      <c r="X4561" s="27">
        <v>1</v>
      </c>
      <c r="Y4561" s="25">
        <f t="shared" si="495"/>
        <v>1</v>
      </c>
      <c r="AB4561" s="10" t="s">
        <v>2380</v>
      </c>
      <c r="AC4561" s="7" t="s">
        <v>2380</v>
      </c>
      <c r="AF4561" s="25" t="str">
        <f t="shared" si="496"/>
        <v>No</v>
      </c>
      <c r="AG4561" s="36" t="str">
        <f t="shared" si="497"/>
        <v>No</v>
      </c>
      <c r="AJ4561" s="25">
        <v>25.555</v>
      </c>
      <c r="AL4561" s="33" t="str">
        <f t="shared" si="498"/>
        <v>Over weight</v>
      </c>
      <c r="AO4561" s="42">
        <v>1964</v>
      </c>
      <c r="AP4561" s="30" t="s">
        <v>18</v>
      </c>
      <c r="AQ4561" s="7">
        <v>6</v>
      </c>
      <c r="AS4561" s="33" t="str">
        <f t="shared" si="494"/>
        <v>06-06-1964</v>
      </c>
      <c r="AU4561" s="10" t="s">
        <v>10333</v>
      </c>
      <c r="AV4561" s="33">
        <f t="shared" si="499"/>
        <v>59</v>
      </c>
      <c r="AX4561" s="53">
        <v>38869.25</v>
      </c>
      <c r="AY4561" s="50">
        <f t="shared" si="500"/>
        <v>38869</v>
      </c>
      <c r="BA4561" s="10">
        <v>4.37</v>
      </c>
      <c r="BB4561" s="50" t="str">
        <f t="shared" si="501"/>
        <v>Normal</v>
      </c>
    </row>
    <row r="4562" spans="18:54" ht="15.5" x14ac:dyDescent="0.35">
      <c r="R4562" s="7" t="s">
        <v>6740</v>
      </c>
      <c r="S4562" s="10" t="s">
        <v>7716</v>
      </c>
      <c r="T4562" s="16" t="s">
        <v>6639</v>
      </c>
      <c r="X4562" s="27">
        <v>1</v>
      </c>
      <c r="Y4562" s="25">
        <f t="shared" si="495"/>
        <v>1</v>
      </c>
      <c r="AB4562" s="10" t="s">
        <v>2380</v>
      </c>
      <c r="AC4562" s="7" t="s">
        <v>2380</v>
      </c>
      <c r="AF4562" s="25" t="str">
        <f t="shared" si="496"/>
        <v>No</v>
      </c>
      <c r="AG4562" s="36" t="str">
        <f t="shared" si="497"/>
        <v>No</v>
      </c>
      <c r="AJ4562" s="25">
        <v>25.175000000000001</v>
      </c>
      <c r="AL4562" s="32" t="str">
        <f t="shared" si="498"/>
        <v>Over weight</v>
      </c>
      <c r="AO4562" s="41">
        <v>1967</v>
      </c>
      <c r="AP4562" s="29" t="s">
        <v>10</v>
      </c>
      <c r="AQ4562" s="7">
        <v>30</v>
      </c>
      <c r="AS4562" s="32" t="str">
        <f t="shared" si="494"/>
        <v>30-07-1967</v>
      </c>
      <c r="AU4562" s="10" t="s">
        <v>9567</v>
      </c>
      <c r="AV4562" s="32">
        <f t="shared" si="499"/>
        <v>55</v>
      </c>
      <c r="AX4562" s="53">
        <v>38893.360000000001</v>
      </c>
      <c r="AY4562" s="51">
        <f t="shared" si="500"/>
        <v>38893</v>
      </c>
      <c r="BA4562" s="10">
        <v>5.74</v>
      </c>
      <c r="BB4562" s="51" t="str">
        <f t="shared" si="501"/>
        <v>Prediabetes</v>
      </c>
    </row>
    <row r="4563" spans="18:54" ht="15.5" x14ac:dyDescent="0.35">
      <c r="R4563" s="7" t="s">
        <v>6739</v>
      </c>
      <c r="S4563" s="10" t="s">
        <v>8199</v>
      </c>
      <c r="T4563" s="16" t="s">
        <v>6640</v>
      </c>
      <c r="X4563" s="27">
        <v>1</v>
      </c>
      <c r="Y4563" s="25">
        <f t="shared" si="495"/>
        <v>1</v>
      </c>
      <c r="AB4563" s="10" t="s">
        <v>2380</v>
      </c>
      <c r="AC4563" s="7" t="s">
        <v>2380</v>
      </c>
      <c r="AF4563" s="25" t="str">
        <f t="shared" si="496"/>
        <v>No</v>
      </c>
      <c r="AG4563" s="36" t="str">
        <f t="shared" si="497"/>
        <v>No</v>
      </c>
      <c r="AJ4563" s="25">
        <v>38.28</v>
      </c>
      <c r="AL4563" s="33" t="str">
        <f t="shared" si="498"/>
        <v>Obesity</v>
      </c>
      <c r="AO4563" s="42">
        <v>1987</v>
      </c>
      <c r="AP4563" s="30" t="s">
        <v>18</v>
      </c>
      <c r="AQ4563" s="7">
        <v>16</v>
      </c>
      <c r="AS4563" s="33" t="str">
        <f t="shared" si="494"/>
        <v>16-06-1987</v>
      </c>
      <c r="AU4563" s="10" t="s">
        <v>10334</v>
      </c>
      <c r="AV4563" s="33">
        <f t="shared" si="499"/>
        <v>35</v>
      </c>
      <c r="AX4563" s="53">
        <v>38924.04</v>
      </c>
      <c r="AY4563" s="50">
        <f t="shared" si="500"/>
        <v>38924</v>
      </c>
      <c r="BA4563" s="10">
        <v>5.39</v>
      </c>
      <c r="BB4563" s="50" t="str">
        <f t="shared" si="501"/>
        <v>Normal</v>
      </c>
    </row>
    <row r="4564" spans="18:54" ht="15.5" x14ac:dyDescent="0.35">
      <c r="R4564" s="7" t="s">
        <v>6739</v>
      </c>
      <c r="S4564" s="10" t="s">
        <v>8200</v>
      </c>
      <c r="T4564" s="16" t="s">
        <v>6641</v>
      </c>
      <c r="X4564" s="27">
        <v>1</v>
      </c>
      <c r="Y4564" s="25">
        <f t="shared" si="495"/>
        <v>1</v>
      </c>
      <c r="AB4564" s="10" t="s">
        <v>2380</v>
      </c>
      <c r="AC4564" s="7" t="s">
        <v>2380</v>
      </c>
      <c r="AF4564" s="25" t="str">
        <f t="shared" si="496"/>
        <v>No</v>
      </c>
      <c r="AG4564" s="36" t="str">
        <f t="shared" si="497"/>
        <v>No</v>
      </c>
      <c r="AJ4564" s="25">
        <v>38.17</v>
      </c>
      <c r="AL4564" s="32" t="str">
        <f t="shared" si="498"/>
        <v>Obesity</v>
      </c>
      <c r="AO4564" s="41">
        <v>1976</v>
      </c>
      <c r="AP4564" s="29" t="s">
        <v>30</v>
      </c>
      <c r="AQ4564" s="7">
        <v>15</v>
      </c>
      <c r="AS4564" s="32" t="str">
        <f t="shared" si="494"/>
        <v>15-12-1976</v>
      </c>
      <c r="AU4564" s="10" t="s">
        <v>10335</v>
      </c>
      <c r="AV4564" s="32">
        <f t="shared" si="499"/>
        <v>46</v>
      </c>
      <c r="AX4564" s="53">
        <v>38932.559999999998</v>
      </c>
      <c r="AY4564" s="49">
        <f t="shared" si="500"/>
        <v>38933</v>
      </c>
      <c r="BA4564" s="10">
        <v>4.07</v>
      </c>
      <c r="BB4564" s="49" t="str">
        <f t="shared" si="501"/>
        <v>Normal</v>
      </c>
    </row>
    <row r="4565" spans="18:54" ht="15.5" x14ac:dyDescent="0.35">
      <c r="R4565" s="7" t="s">
        <v>6739</v>
      </c>
      <c r="S4565" s="10" t="s">
        <v>6760</v>
      </c>
      <c r="T4565" s="16" t="s">
        <v>6642</v>
      </c>
      <c r="X4565" s="27">
        <v>1</v>
      </c>
      <c r="Y4565" s="25">
        <f t="shared" si="495"/>
        <v>1</v>
      </c>
      <c r="AB4565" s="10" t="s">
        <v>2380</v>
      </c>
      <c r="AC4565" s="7" t="s">
        <v>2380</v>
      </c>
      <c r="AF4565" s="25" t="str">
        <f t="shared" si="496"/>
        <v>No</v>
      </c>
      <c r="AG4565" s="36" t="str">
        <f t="shared" si="497"/>
        <v>No</v>
      </c>
      <c r="AJ4565" s="25">
        <v>36.85</v>
      </c>
      <c r="AL4565" s="33" t="str">
        <f t="shared" si="498"/>
        <v>Obesity</v>
      </c>
      <c r="AO4565" s="42">
        <v>1980</v>
      </c>
      <c r="AP4565" s="30" t="s">
        <v>20</v>
      </c>
      <c r="AQ4565" s="7">
        <v>24</v>
      </c>
      <c r="AS4565" s="33" t="str">
        <f t="shared" si="494"/>
        <v>24-09-1980</v>
      </c>
      <c r="AU4565" s="10" t="s">
        <v>10336</v>
      </c>
      <c r="AV4565" s="33">
        <f t="shared" si="499"/>
        <v>42</v>
      </c>
      <c r="AX4565" s="53">
        <v>38947.43</v>
      </c>
      <c r="AY4565" s="50">
        <f t="shared" si="500"/>
        <v>38947</v>
      </c>
      <c r="BA4565" s="10">
        <v>5.49</v>
      </c>
      <c r="BB4565" s="50" t="str">
        <f t="shared" si="501"/>
        <v>Normal</v>
      </c>
    </row>
    <row r="4566" spans="18:54" ht="15.5" x14ac:dyDescent="0.35">
      <c r="R4566" s="7" t="s">
        <v>6740</v>
      </c>
      <c r="S4566" s="10" t="s">
        <v>5128</v>
      </c>
      <c r="T4566" s="16" t="s">
        <v>6643</v>
      </c>
      <c r="X4566" s="27">
        <v>1</v>
      </c>
      <c r="Y4566" s="25">
        <f t="shared" si="495"/>
        <v>1</v>
      </c>
      <c r="AB4566" s="10" t="s">
        <v>2380</v>
      </c>
      <c r="AC4566" s="7" t="s">
        <v>2380</v>
      </c>
      <c r="AF4566" s="25" t="str">
        <f t="shared" si="496"/>
        <v>No</v>
      </c>
      <c r="AG4566" s="36" t="str">
        <f t="shared" si="497"/>
        <v>No</v>
      </c>
      <c r="AJ4566" s="25">
        <v>22.61</v>
      </c>
      <c r="AL4566" s="32" t="str">
        <f t="shared" si="498"/>
        <v xml:space="preserve">Normal Weight 
</v>
      </c>
      <c r="AO4566" s="41">
        <v>1978</v>
      </c>
      <c r="AP4566" s="29" t="s">
        <v>37</v>
      </c>
      <c r="AQ4566" s="7">
        <v>12</v>
      </c>
      <c r="AS4566" s="32" t="str">
        <f t="shared" si="494"/>
        <v>12-10-1978</v>
      </c>
      <c r="AU4566" s="10" t="s">
        <v>10337</v>
      </c>
      <c r="AV4566" s="32">
        <f t="shared" si="499"/>
        <v>44</v>
      </c>
      <c r="AX4566" s="53">
        <v>38998.550000000003</v>
      </c>
      <c r="AY4566" s="51">
        <f t="shared" si="500"/>
        <v>38999</v>
      </c>
      <c r="BA4566" s="10">
        <v>5.68</v>
      </c>
      <c r="BB4566" s="51" t="str">
        <f t="shared" si="501"/>
        <v>Normal</v>
      </c>
    </row>
    <row r="4567" spans="18:54" ht="15.5" x14ac:dyDescent="0.35">
      <c r="R4567" s="7" t="s">
        <v>6740</v>
      </c>
      <c r="S4567" s="10" t="s">
        <v>7716</v>
      </c>
      <c r="T4567" s="16" t="s">
        <v>6330</v>
      </c>
      <c r="X4567" s="27">
        <v>1</v>
      </c>
      <c r="Y4567" s="25">
        <f t="shared" si="495"/>
        <v>1</v>
      </c>
      <c r="AB4567" s="10" t="s">
        <v>2380</v>
      </c>
      <c r="AC4567" s="7" t="s">
        <v>2380</v>
      </c>
      <c r="AF4567" s="25" t="str">
        <f t="shared" si="496"/>
        <v>No</v>
      </c>
      <c r="AG4567" s="36" t="str">
        <f t="shared" si="497"/>
        <v>No</v>
      </c>
      <c r="AJ4567" s="25">
        <v>21.754999999999999</v>
      </c>
      <c r="AL4567" s="33" t="str">
        <f t="shared" si="498"/>
        <v xml:space="preserve">Normal Weight 
</v>
      </c>
      <c r="AO4567" s="42">
        <v>1985</v>
      </c>
      <c r="AP4567" s="30" t="s">
        <v>20</v>
      </c>
      <c r="AQ4567" s="7">
        <v>20</v>
      </c>
      <c r="AS4567" s="33" t="str">
        <f t="shared" si="494"/>
        <v>20-09-1985</v>
      </c>
      <c r="AU4567" s="10" t="s">
        <v>10338</v>
      </c>
      <c r="AV4567" s="33">
        <f t="shared" si="499"/>
        <v>37</v>
      </c>
      <c r="AX4567" s="53">
        <v>39047.29</v>
      </c>
      <c r="AY4567" s="50">
        <f t="shared" si="500"/>
        <v>39047</v>
      </c>
      <c r="BA4567" s="10">
        <v>6.09</v>
      </c>
      <c r="BB4567" s="50" t="str">
        <f t="shared" si="501"/>
        <v>Prediabetes</v>
      </c>
    </row>
    <row r="4568" spans="18:54" ht="15.5" x14ac:dyDescent="0.35">
      <c r="R4568" s="7" t="s">
        <v>6740</v>
      </c>
      <c r="S4568" s="10" t="s">
        <v>7082</v>
      </c>
      <c r="T4568" s="16" t="s">
        <v>6644</v>
      </c>
      <c r="X4568" s="27">
        <v>1</v>
      </c>
      <c r="Y4568" s="25">
        <f t="shared" si="495"/>
        <v>1</v>
      </c>
      <c r="AB4568" s="10" t="s">
        <v>2380</v>
      </c>
      <c r="AC4568" s="7" t="s">
        <v>2380</v>
      </c>
      <c r="AF4568" s="25" t="str">
        <f t="shared" si="496"/>
        <v>No</v>
      </c>
      <c r="AG4568" s="36" t="str">
        <f t="shared" si="497"/>
        <v>No</v>
      </c>
      <c r="AJ4568" s="25">
        <v>20.425000000000001</v>
      </c>
      <c r="AL4568" s="32" t="str">
        <f t="shared" si="498"/>
        <v xml:space="preserve">Normal Weight 
</v>
      </c>
      <c r="AO4568" s="41">
        <v>1982</v>
      </c>
      <c r="AP4568" s="29" t="s">
        <v>35</v>
      </c>
      <c r="AQ4568" s="7">
        <v>4</v>
      </c>
      <c r="AS4568" s="32" t="str">
        <f t="shared" si="494"/>
        <v>04-08-1982</v>
      </c>
      <c r="AU4568" s="10" t="s">
        <v>10339</v>
      </c>
      <c r="AV4568" s="32">
        <f t="shared" si="499"/>
        <v>40</v>
      </c>
      <c r="AX4568" s="53">
        <v>39125.33</v>
      </c>
      <c r="AY4568" s="51">
        <f t="shared" si="500"/>
        <v>39125</v>
      </c>
      <c r="BA4568" s="10">
        <v>5.53</v>
      </c>
      <c r="BB4568" s="51" t="str">
        <f t="shared" si="501"/>
        <v>Normal</v>
      </c>
    </row>
    <row r="4569" spans="18:54" ht="15.5" x14ac:dyDescent="0.35">
      <c r="R4569" s="7" t="s">
        <v>6739</v>
      </c>
      <c r="S4569" s="10" t="s">
        <v>8201</v>
      </c>
      <c r="T4569" s="16" t="s">
        <v>6645</v>
      </c>
      <c r="X4569" s="27">
        <v>1</v>
      </c>
      <c r="Y4569" s="25">
        <f t="shared" si="495"/>
        <v>1</v>
      </c>
      <c r="AB4569" s="10" t="s">
        <v>2380</v>
      </c>
      <c r="AC4569" s="7" t="s">
        <v>2380</v>
      </c>
      <c r="AF4569" s="25" t="str">
        <f t="shared" si="496"/>
        <v>No</v>
      </c>
      <c r="AG4569" s="36" t="str">
        <f t="shared" si="497"/>
        <v>No</v>
      </c>
      <c r="AJ4569" s="25">
        <v>31.35</v>
      </c>
      <c r="AL4569" s="33" t="str">
        <f t="shared" si="498"/>
        <v>Obesity</v>
      </c>
      <c r="AO4569" s="42">
        <v>1962</v>
      </c>
      <c r="AP4569" s="30" t="s">
        <v>10</v>
      </c>
      <c r="AQ4569" s="7">
        <v>7</v>
      </c>
      <c r="AS4569" s="33" t="str">
        <f t="shared" si="494"/>
        <v>07-07-1962</v>
      </c>
      <c r="AU4569" s="10" t="s">
        <v>10340</v>
      </c>
      <c r="AV4569" s="33">
        <f t="shared" si="499"/>
        <v>60</v>
      </c>
      <c r="AX4569" s="53">
        <v>39221.120000000003</v>
      </c>
      <c r="AY4569" s="50">
        <f t="shared" si="500"/>
        <v>39221</v>
      </c>
      <c r="BA4569" s="10">
        <v>4.28</v>
      </c>
      <c r="BB4569" s="50" t="str">
        <f t="shared" si="501"/>
        <v>Normal</v>
      </c>
    </row>
    <row r="4570" spans="18:54" ht="15.5" x14ac:dyDescent="0.35">
      <c r="R4570" s="7" t="s">
        <v>6739</v>
      </c>
      <c r="S4570" s="10" t="s">
        <v>7091</v>
      </c>
      <c r="T4570" s="16" t="s">
        <v>6646</v>
      </c>
      <c r="X4570" s="27">
        <v>1</v>
      </c>
      <c r="Y4570" s="25">
        <f t="shared" si="495"/>
        <v>1</v>
      </c>
      <c r="AB4570" s="10" t="s">
        <v>2380</v>
      </c>
      <c r="AC4570" s="7" t="s">
        <v>2380</v>
      </c>
      <c r="AF4570" s="25" t="str">
        <f t="shared" si="496"/>
        <v>No</v>
      </c>
      <c r="AG4570" s="36" t="str">
        <f t="shared" si="497"/>
        <v>No</v>
      </c>
      <c r="AJ4570" s="25">
        <v>31.13</v>
      </c>
      <c r="AL4570" s="32" t="str">
        <f t="shared" si="498"/>
        <v>Obesity</v>
      </c>
      <c r="AO4570" s="41">
        <v>1992</v>
      </c>
      <c r="AP4570" s="29" t="s">
        <v>15</v>
      </c>
      <c r="AQ4570" s="7">
        <v>30</v>
      </c>
      <c r="AS4570" s="32" t="str">
        <f t="shared" si="494"/>
        <v>30-11-1992</v>
      </c>
      <c r="AU4570" s="10" t="s">
        <v>8367</v>
      </c>
      <c r="AV4570" s="32">
        <f t="shared" si="499"/>
        <v>30</v>
      </c>
      <c r="AX4570" s="53">
        <v>39241.440000000002</v>
      </c>
      <c r="AY4570" s="51">
        <f t="shared" si="500"/>
        <v>39241</v>
      </c>
      <c r="BA4570" s="10">
        <v>6.01</v>
      </c>
      <c r="BB4570" s="51" t="str">
        <f t="shared" si="501"/>
        <v>Prediabetes</v>
      </c>
    </row>
    <row r="4571" spans="18:54" ht="15.5" x14ac:dyDescent="0.35">
      <c r="R4571" s="7" t="s">
        <v>6740</v>
      </c>
      <c r="S4571" s="10" t="s">
        <v>8202</v>
      </c>
      <c r="T4571" s="16" t="s">
        <v>5465</v>
      </c>
      <c r="X4571" s="27">
        <v>1</v>
      </c>
      <c r="Y4571" s="25">
        <f t="shared" si="495"/>
        <v>1</v>
      </c>
      <c r="AB4571" s="10" t="s">
        <v>2380</v>
      </c>
      <c r="AC4571" s="7" t="s">
        <v>2380</v>
      </c>
      <c r="AF4571" s="25" t="str">
        <f t="shared" si="496"/>
        <v>No</v>
      </c>
      <c r="AG4571" s="36" t="str">
        <f t="shared" si="497"/>
        <v>No</v>
      </c>
      <c r="AJ4571" s="25">
        <v>17.48</v>
      </c>
      <c r="AL4571" s="33" t="str">
        <f t="shared" si="498"/>
        <v>Under weight</v>
      </c>
      <c r="AO4571" s="42">
        <v>1982</v>
      </c>
      <c r="AP4571" s="30" t="s">
        <v>35</v>
      </c>
      <c r="AQ4571" s="7">
        <v>16</v>
      </c>
      <c r="AS4571" s="33" t="str">
        <f t="shared" si="494"/>
        <v>16-08-1982</v>
      </c>
      <c r="AU4571" s="10" t="s">
        <v>9185</v>
      </c>
      <c r="AV4571" s="33">
        <f t="shared" si="499"/>
        <v>40</v>
      </c>
      <c r="AX4571" s="53">
        <v>39315.279999999999</v>
      </c>
      <c r="AY4571" s="50">
        <f t="shared" si="500"/>
        <v>39315</v>
      </c>
      <c r="BA4571" s="10">
        <v>4.59</v>
      </c>
      <c r="BB4571" s="50" t="str">
        <f t="shared" si="501"/>
        <v>Normal</v>
      </c>
    </row>
    <row r="4572" spans="18:54" ht="15.5" x14ac:dyDescent="0.35">
      <c r="R4572" s="7" t="s">
        <v>6739</v>
      </c>
      <c r="S4572" s="10" t="s">
        <v>8203</v>
      </c>
      <c r="T4572" s="16" t="s">
        <v>4798</v>
      </c>
      <c r="X4572" s="27">
        <v>1</v>
      </c>
      <c r="Y4572" s="25">
        <f t="shared" si="495"/>
        <v>1</v>
      </c>
      <c r="AB4572" s="10" t="s">
        <v>2382</v>
      </c>
      <c r="AC4572" s="7" t="s">
        <v>2380</v>
      </c>
      <c r="AF4572" s="25" t="str">
        <f t="shared" si="496"/>
        <v>Yes</v>
      </c>
      <c r="AG4572" s="36" t="str">
        <f t="shared" si="497"/>
        <v>No</v>
      </c>
      <c r="AJ4572" s="25">
        <v>22.57</v>
      </c>
      <c r="AL4572" s="32" t="str">
        <f t="shared" si="498"/>
        <v xml:space="preserve">Normal Weight 
</v>
      </c>
      <c r="AO4572" s="41">
        <v>1978</v>
      </c>
      <c r="AP4572" s="29" t="s">
        <v>35</v>
      </c>
      <c r="AQ4572" s="7">
        <v>5</v>
      </c>
      <c r="AS4572" s="32" t="str">
        <f t="shared" si="494"/>
        <v>05-08-1978</v>
      </c>
      <c r="AU4572" s="10" t="s">
        <v>9149</v>
      </c>
      <c r="AV4572" s="32">
        <f t="shared" si="499"/>
        <v>44</v>
      </c>
      <c r="AX4572" s="53">
        <v>39352.6</v>
      </c>
      <c r="AY4572" s="49">
        <f t="shared" si="500"/>
        <v>39353</v>
      </c>
      <c r="BA4572" s="10">
        <v>5.8</v>
      </c>
      <c r="BB4572" s="49" t="str">
        <f t="shared" si="501"/>
        <v>Prediabetes</v>
      </c>
    </row>
    <row r="4573" spans="18:54" ht="15.5" x14ac:dyDescent="0.35">
      <c r="R4573" s="7" t="s">
        <v>6739</v>
      </c>
      <c r="S4573" s="10" t="s">
        <v>7301</v>
      </c>
      <c r="T4573" s="16" t="s">
        <v>6647</v>
      </c>
      <c r="X4573" s="27">
        <v>1</v>
      </c>
      <c r="Y4573" s="25">
        <f t="shared" si="495"/>
        <v>1</v>
      </c>
      <c r="AB4573" s="10" t="s">
        <v>2380</v>
      </c>
      <c r="AC4573" s="7" t="s">
        <v>2380</v>
      </c>
      <c r="AF4573" s="25" t="str">
        <f t="shared" si="496"/>
        <v>No</v>
      </c>
      <c r="AG4573" s="36" t="str">
        <f t="shared" si="497"/>
        <v>No</v>
      </c>
      <c r="AJ4573" s="25">
        <v>26.73</v>
      </c>
      <c r="AL4573" s="33" t="str">
        <f t="shared" si="498"/>
        <v>Over weight</v>
      </c>
      <c r="AO4573" s="42">
        <v>1966</v>
      </c>
      <c r="AP4573" s="30" t="s">
        <v>18</v>
      </c>
      <c r="AQ4573" s="7">
        <v>24</v>
      </c>
      <c r="AS4573" s="33" t="str">
        <f t="shared" si="494"/>
        <v>24-06-1966</v>
      </c>
      <c r="AU4573" s="10" t="s">
        <v>10341</v>
      </c>
      <c r="AV4573" s="33">
        <f t="shared" si="499"/>
        <v>56</v>
      </c>
      <c r="AX4573" s="53">
        <v>39396.86</v>
      </c>
      <c r="AY4573" s="50">
        <f t="shared" si="500"/>
        <v>39397</v>
      </c>
      <c r="BA4573" s="10">
        <v>5.08</v>
      </c>
      <c r="BB4573" s="50" t="str">
        <f t="shared" si="501"/>
        <v>Normal</v>
      </c>
    </row>
    <row r="4574" spans="18:54" ht="15.5" x14ac:dyDescent="0.35">
      <c r="R4574" s="7" t="s">
        <v>6739</v>
      </c>
      <c r="S4574" s="10" t="s">
        <v>6939</v>
      </c>
      <c r="T4574" s="16" t="s">
        <v>6648</v>
      </c>
      <c r="X4574" s="27">
        <v>1</v>
      </c>
      <c r="Y4574" s="25">
        <f t="shared" si="495"/>
        <v>1</v>
      </c>
      <c r="AB4574" s="10" t="s">
        <v>2380</v>
      </c>
      <c r="AC4574" s="7" t="s">
        <v>2380</v>
      </c>
      <c r="AF4574" s="25" t="str">
        <f t="shared" si="496"/>
        <v>No</v>
      </c>
      <c r="AG4574" s="36" t="str">
        <f t="shared" si="497"/>
        <v>No</v>
      </c>
      <c r="AJ4574" s="25">
        <v>20.79</v>
      </c>
      <c r="AL4574" s="32" t="str">
        <f t="shared" si="498"/>
        <v xml:space="preserve">Normal Weight 
</v>
      </c>
      <c r="AO4574" s="41">
        <v>1978</v>
      </c>
      <c r="AP4574" s="29" t="s">
        <v>10</v>
      </c>
      <c r="AQ4574" s="7">
        <v>12</v>
      </c>
      <c r="AS4574" s="32" t="str">
        <f t="shared" si="494"/>
        <v>12-07-1978</v>
      </c>
      <c r="AU4574" s="10" t="s">
        <v>10342</v>
      </c>
      <c r="AV4574" s="32">
        <f t="shared" si="499"/>
        <v>44</v>
      </c>
      <c r="AX4574" s="53">
        <v>39556.49</v>
      </c>
      <c r="AY4574" s="51">
        <f t="shared" si="500"/>
        <v>39556</v>
      </c>
      <c r="BA4574" s="10">
        <v>5.84</v>
      </c>
      <c r="BB4574" s="51" t="str">
        <f t="shared" si="501"/>
        <v>Prediabetes</v>
      </c>
    </row>
    <row r="4575" spans="18:54" ht="15.5" x14ac:dyDescent="0.35">
      <c r="R4575" s="7" t="s">
        <v>6739</v>
      </c>
      <c r="S4575" s="10" t="s">
        <v>8204</v>
      </c>
      <c r="T4575" s="16" t="s">
        <v>6649</v>
      </c>
      <c r="X4575" s="27">
        <v>1</v>
      </c>
      <c r="Y4575" s="25">
        <f t="shared" si="495"/>
        <v>1</v>
      </c>
      <c r="AB4575" s="10" t="s">
        <v>2380</v>
      </c>
      <c r="AC4575" s="7" t="s">
        <v>2380</v>
      </c>
      <c r="AF4575" s="25" t="str">
        <f t="shared" si="496"/>
        <v>No</v>
      </c>
      <c r="AG4575" s="36" t="str">
        <f t="shared" si="497"/>
        <v>No</v>
      </c>
      <c r="AJ4575" s="25">
        <v>20.149999999999999</v>
      </c>
      <c r="AL4575" s="33" t="str">
        <f t="shared" si="498"/>
        <v xml:space="preserve">Normal Weight 
</v>
      </c>
      <c r="AO4575" s="42">
        <v>1981</v>
      </c>
      <c r="AP4575" s="30" t="s">
        <v>10</v>
      </c>
      <c r="AQ4575" s="7">
        <v>5</v>
      </c>
      <c r="AS4575" s="33" t="str">
        <f t="shared" si="494"/>
        <v>05-07-1981</v>
      </c>
      <c r="AU4575" s="10" t="s">
        <v>10343</v>
      </c>
      <c r="AV4575" s="33">
        <f t="shared" si="499"/>
        <v>41</v>
      </c>
      <c r="AX4575" s="53">
        <v>39597.410000000003</v>
      </c>
      <c r="AY4575" s="50">
        <f t="shared" si="500"/>
        <v>39597</v>
      </c>
      <c r="BA4575" s="10">
        <v>4.1500000000000004</v>
      </c>
      <c r="BB4575" s="50" t="str">
        <f t="shared" si="501"/>
        <v>Normal</v>
      </c>
    </row>
    <row r="4576" spans="18:54" ht="15.5" x14ac:dyDescent="0.35">
      <c r="R4576" s="7" t="s">
        <v>6740</v>
      </c>
      <c r="S4576" s="10" t="s">
        <v>6864</v>
      </c>
      <c r="T4576" s="16" t="s">
        <v>6650</v>
      </c>
      <c r="X4576" s="27" t="s">
        <v>2381</v>
      </c>
      <c r="Y4576" s="25">
        <f t="shared" si="495"/>
        <v>0</v>
      </c>
      <c r="AB4576" s="10" t="s">
        <v>2382</v>
      </c>
      <c r="AC4576" s="7" t="s">
        <v>2380</v>
      </c>
      <c r="AF4576" s="25" t="str">
        <f t="shared" si="496"/>
        <v>Yes</v>
      </c>
      <c r="AG4576" s="36" t="str">
        <f t="shared" si="497"/>
        <v>No</v>
      </c>
      <c r="AJ4576" s="25">
        <v>36.85</v>
      </c>
      <c r="AL4576" s="32" t="str">
        <f t="shared" si="498"/>
        <v>Obesity</v>
      </c>
      <c r="AO4576" s="41">
        <v>1995</v>
      </c>
      <c r="AP4576" s="29" t="s">
        <v>35</v>
      </c>
      <c r="AQ4576" s="7">
        <v>7</v>
      </c>
      <c r="AS4576" s="32" t="str">
        <f t="shared" si="494"/>
        <v>07-08-1995</v>
      </c>
      <c r="AU4576" s="10" t="s">
        <v>10344</v>
      </c>
      <c r="AV4576" s="32">
        <f t="shared" si="499"/>
        <v>27</v>
      </c>
      <c r="AX4576" s="53">
        <v>39611.760000000002</v>
      </c>
      <c r="AY4576" s="51">
        <f t="shared" si="500"/>
        <v>39612</v>
      </c>
      <c r="BA4576" s="10">
        <v>4.3600000000000003</v>
      </c>
      <c r="BB4576" s="51" t="str">
        <f t="shared" si="501"/>
        <v>Normal</v>
      </c>
    </row>
    <row r="4577" spans="18:54" ht="15.5" x14ac:dyDescent="0.35">
      <c r="R4577" s="7" t="s">
        <v>6740</v>
      </c>
      <c r="S4577" s="10" t="s">
        <v>7478</v>
      </c>
      <c r="T4577" s="16" t="s">
        <v>6651</v>
      </c>
      <c r="X4577" s="27" t="s">
        <v>2381</v>
      </c>
      <c r="Y4577" s="25">
        <f t="shared" si="495"/>
        <v>0</v>
      </c>
      <c r="AB4577" s="10" t="s">
        <v>2382</v>
      </c>
      <c r="AC4577" s="7" t="s">
        <v>2380</v>
      </c>
      <c r="AF4577" s="25" t="str">
        <f t="shared" si="496"/>
        <v>Yes</v>
      </c>
      <c r="AG4577" s="36" t="str">
        <f t="shared" si="497"/>
        <v>No</v>
      </c>
      <c r="AJ4577" s="25">
        <v>35.53</v>
      </c>
      <c r="AL4577" s="33" t="str">
        <f t="shared" si="498"/>
        <v>Obesity</v>
      </c>
      <c r="AO4577" s="42">
        <v>1977</v>
      </c>
      <c r="AP4577" s="30" t="s">
        <v>30</v>
      </c>
      <c r="AQ4577" s="7">
        <v>17</v>
      </c>
      <c r="AS4577" s="33" t="str">
        <f t="shared" si="494"/>
        <v>17-12-1977</v>
      </c>
      <c r="AU4577" s="10" t="s">
        <v>10345</v>
      </c>
      <c r="AV4577" s="33">
        <f t="shared" si="499"/>
        <v>45</v>
      </c>
      <c r="AX4577" s="53">
        <v>39670.44</v>
      </c>
      <c r="AY4577" s="50">
        <f t="shared" si="500"/>
        <v>39670</v>
      </c>
      <c r="BA4577" s="10">
        <v>4.55</v>
      </c>
      <c r="BB4577" s="50" t="str">
        <f t="shared" si="501"/>
        <v>Normal</v>
      </c>
    </row>
    <row r="4578" spans="18:54" ht="15.5" x14ac:dyDescent="0.35">
      <c r="R4578" s="7" t="s">
        <v>6740</v>
      </c>
      <c r="S4578" s="10" t="s">
        <v>7054</v>
      </c>
      <c r="T4578" s="16" t="s">
        <v>5191</v>
      </c>
      <c r="X4578" s="27" t="s">
        <v>2381</v>
      </c>
      <c r="Y4578" s="25">
        <f t="shared" si="495"/>
        <v>0</v>
      </c>
      <c r="AB4578" s="10" t="s">
        <v>2382</v>
      </c>
      <c r="AC4578" s="7" t="s">
        <v>2380</v>
      </c>
      <c r="AF4578" s="25" t="str">
        <f t="shared" si="496"/>
        <v>Yes</v>
      </c>
      <c r="AG4578" s="36" t="str">
        <f t="shared" si="497"/>
        <v>No</v>
      </c>
      <c r="AJ4578" s="25">
        <v>31.1</v>
      </c>
      <c r="AL4578" s="32" t="str">
        <f t="shared" si="498"/>
        <v>Obesity</v>
      </c>
      <c r="AO4578" s="41">
        <v>1968</v>
      </c>
      <c r="AP4578" s="29" t="s">
        <v>20</v>
      </c>
      <c r="AQ4578" s="7">
        <v>29</v>
      </c>
      <c r="AS4578" s="32" t="str">
        <f t="shared" si="494"/>
        <v>29-09-1968</v>
      </c>
      <c r="AU4578" s="10" t="s">
        <v>10346</v>
      </c>
      <c r="AV4578" s="32">
        <f t="shared" si="499"/>
        <v>54</v>
      </c>
      <c r="AX4578" s="53">
        <v>39721.93</v>
      </c>
      <c r="AY4578" s="51">
        <f t="shared" si="500"/>
        <v>39722</v>
      </c>
      <c r="BA4578" s="10">
        <v>4.37</v>
      </c>
      <c r="BB4578" s="51" t="str">
        <f t="shared" si="501"/>
        <v>Normal</v>
      </c>
    </row>
    <row r="4579" spans="18:54" ht="15.5" x14ac:dyDescent="0.35">
      <c r="R4579" s="7" t="s">
        <v>6740</v>
      </c>
      <c r="S4579" s="10" t="s">
        <v>7478</v>
      </c>
      <c r="T4579" s="16" t="s">
        <v>6652</v>
      </c>
      <c r="X4579" s="27" t="s">
        <v>2381</v>
      </c>
      <c r="Y4579" s="25">
        <f t="shared" si="495"/>
        <v>0</v>
      </c>
      <c r="AB4579" s="10" t="s">
        <v>2382</v>
      </c>
      <c r="AC4579" s="7" t="s">
        <v>2380</v>
      </c>
      <c r="AF4579" s="25" t="str">
        <f t="shared" si="496"/>
        <v>Yes</v>
      </c>
      <c r="AG4579" s="36" t="str">
        <f t="shared" si="497"/>
        <v>No</v>
      </c>
      <c r="AJ4579" s="25">
        <v>23.21</v>
      </c>
      <c r="AL4579" s="33" t="str">
        <f t="shared" si="498"/>
        <v xml:space="preserve">Normal Weight 
</v>
      </c>
      <c r="AO4579" s="42">
        <v>2003</v>
      </c>
      <c r="AP4579" s="30" t="s">
        <v>10</v>
      </c>
      <c r="AQ4579" s="7">
        <v>16</v>
      </c>
      <c r="AS4579" s="33" t="str">
        <f t="shared" si="494"/>
        <v>16-07-2003</v>
      </c>
      <c r="AU4579" s="10" t="s">
        <v>10347</v>
      </c>
      <c r="AV4579" s="33">
        <f t="shared" si="499"/>
        <v>19</v>
      </c>
      <c r="AX4579" s="53">
        <v>39722.75</v>
      </c>
      <c r="AY4579" s="50">
        <f t="shared" si="500"/>
        <v>39723</v>
      </c>
      <c r="BA4579" s="10">
        <v>5.24</v>
      </c>
      <c r="BB4579" s="50" t="str">
        <f t="shared" si="501"/>
        <v>Normal</v>
      </c>
    </row>
    <row r="4580" spans="18:54" ht="15.5" x14ac:dyDescent="0.35">
      <c r="R4580" s="7" t="s">
        <v>6740</v>
      </c>
      <c r="S4580" s="10" t="s">
        <v>8205</v>
      </c>
      <c r="T4580" s="16" t="s">
        <v>6332</v>
      </c>
      <c r="X4580" s="27">
        <v>1</v>
      </c>
      <c r="Y4580" s="25">
        <f t="shared" si="495"/>
        <v>1</v>
      </c>
      <c r="AB4580" s="10" t="s">
        <v>2380</v>
      </c>
      <c r="AC4580" s="7" t="s">
        <v>2380</v>
      </c>
      <c r="AF4580" s="25" t="str">
        <f t="shared" si="496"/>
        <v>No</v>
      </c>
      <c r="AG4580" s="36" t="str">
        <f t="shared" si="497"/>
        <v>No</v>
      </c>
      <c r="AJ4580" s="25">
        <v>18.36</v>
      </c>
      <c r="AL4580" s="32" t="str">
        <f t="shared" si="498"/>
        <v>Under weight</v>
      </c>
      <c r="AO4580" s="41">
        <v>1977</v>
      </c>
      <c r="AP4580" s="29" t="s">
        <v>35</v>
      </c>
      <c r="AQ4580" s="7">
        <v>12</v>
      </c>
      <c r="AS4580" s="32" t="str">
        <f t="shared" si="494"/>
        <v>12-08-1977</v>
      </c>
      <c r="AU4580" s="10" t="s">
        <v>10348</v>
      </c>
      <c r="AV4580" s="32">
        <f t="shared" si="499"/>
        <v>45</v>
      </c>
      <c r="AX4580" s="53">
        <v>39725.519999999997</v>
      </c>
      <c r="AY4580" s="49">
        <f t="shared" si="500"/>
        <v>39726</v>
      </c>
      <c r="BA4580" s="10">
        <v>5.96</v>
      </c>
      <c r="BB4580" s="49" t="str">
        <f t="shared" si="501"/>
        <v>Prediabetes</v>
      </c>
    </row>
    <row r="4581" spans="18:54" ht="15.5" x14ac:dyDescent="0.35">
      <c r="R4581" s="7" t="s">
        <v>6739</v>
      </c>
      <c r="S4581" s="10" t="s">
        <v>5027</v>
      </c>
      <c r="T4581" s="16" t="s">
        <v>5439</v>
      </c>
      <c r="X4581" s="27">
        <v>1</v>
      </c>
      <c r="Y4581" s="25">
        <f t="shared" si="495"/>
        <v>1</v>
      </c>
      <c r="AB4581" s="10" t="s">
        <v>2382</v>
      </c>
      <c r="AC4581" s="7" t="s">
        <v>2380</v>
      </c>
      <c r="AF4581" s="25" t="str">
        <f t="shared" si="496"/>
        <v>Yes</v>
      </c>
      <c r="AG4581" s="36" t="str">
        <f t="shared" si="497"/>
        <v>No</v>
      </c>
      <c r="AJ4581" s="25">
        <v>15.92</v>
      </c>
      <c r="AL4581" s="33" t="str">
        <f t="shared" si="498"/>
        <v>Under weight</v>
      </c>
      <c r="AO4581" s="42">
        <v>1973</v>
      </c>
      <c r="AP4581" s="30" t="s">
        <v>30</v>
      </c>
      <c r="AQ4581" s="7">
        <v>17</v>
      </c>
      <c r="AS4581" s="33" t="str">
        <f t="shared" si="494"/>
        <v>17-12-1973</v>
      </c>
      <c r="AU4581" s="10" t="s">
        <v>10349</v>
      </c>
      <c r="AV4581" s="33">
        <f t="shared" si="499"/>
        <v>49</v>
      </c>
      <c r="AX4581" s="53">
        <v>39727.61</v>
      </c>
      <c r="AY4581" s="50">
        <f t="shared" si="500"/>
        <v>39728</v>
      </c>
      <c r="BA4581" s="10">
        <v>4.76</v>
      </c>
      <c r="BB4581" s="50" t="str">
        <f t="shared" si="501"/>
        <v>Normal</v>
      </c>
    </row>
    <row r="4582" spans="18:54" ht="15.5" x14ac:dyDescent="0.35">
      <c r="R4582" s="7" t="s">
        <v>6739</v>
      </c>
      <c r="S4582" s="10" t="s">
        <v>7621</v>
      </c>
      <c r="T4582" s="16" t="s">
        <v>5976</v>
      </c>
      <c r="X4582" s="27">
        <v>1</v>
      </c>
      <c r="Y4582" s="25">
        <f t="shared" si="495"/>
        <v>1</v>
      </c>
      <c r="AB4582" s="10" t="s">
        <v>2382</v>
      </c>
      <c r="AC4582" s="7" t="s">
        <v>2380</v>
      </c>
      <c r="AF4582" s="25" t="str">
        <f t="shared" si="496"/>
        <v>Yes</v>
      </c>
      <c r="AG4582" s="36" t="str">
        <f t="shared" si="497"/>
        <v>No</v>
      </c>
      <c r="AJ4582" s="25">
        <v>15.17</v>
      </c>
      <c r="AL4582" s="32" t="str">
        <f t="shared" si="498"/>
        <v>Under weight</v>
      </c>
      <c r="AO4582" s="41">
        <v>1987</v>
      </c>
      <c r="AP4582" s="29" t="s">
        <v>10</v>
      </c>
      <c r="AQ4582" s="7">
        <v>24</v>
      </c>
      <c r="AS4582" s="32" t="str">
        <f t="shared" si="494"/>
        <v>24-07-1987</v>
      </c>
      <c r="AU4582" s="10" t="s">
        <v>10350</v>
      </c>
      <c r="AV4582" s="32">
        <f t="shared" si="499"/>
        <v>35</v>
      </c>
      <c r="AX4582" s="53">
        <v>39774.28</v>
      </c>
      <c r="AY4582" s="51">
        <f t="shared" si="500"/>
        <v>39774</v>
      </c>
      <c r="BA4582" s="10">
        <v>4.3</v>
      </c>
      <c r="BB4582" s="51" t="str">
        <f t="shared" si="501"/>
        <v>Normal</v>
      </c>
    </row>
    <row r="4583" spans="18:54" ht="15.5" x14ac:dyDescent="0.35">
      <c r="R4583" s="7" t="s">
        <v>6739</v>
      </c>
      <c r="S4583" s="10" t="s">
        <v>8206</v>
      </c>
      <c r="T4583" s="16" t="s">
        <v>6653</v>
      </c>
      <c r="X4583" s="27">
        <v>1</v>
      </c>
      <c r="Y4583" s="25">
        <f t="shared" si="495"/>
        <v>1</v>
      </c>
      <c r="AB4583" s="10" t="s">
        <v>2380</v>
      </c>
      <c r="AC4583" s="7" t="s">
        <v>2380</v>
      </c>
      <c r="AF4583" s="25" t="str">
        <f t="shared" si="496"/>
        <v>No</v>
      </c>
      <c r="AG4583" s="36" t="str">
        <f t="shared" si="497"/>
        <v>No</v>
      </c>
      <c r="AJ4583" s="25">
        <v>16.63</v>
      </c>
      <c r="AL4583" s="33" t="str">
        <f t="shared" si="498"/>
        <v>Under weight</v>
      </c>
      <c r="AO4583" s="42">
        <v>1985</v>
      </c>
      <c r="AP4583" s="30" t="s">
        <v>10</v>
      </c>
      <c r="AQ4583" s="7">
        <v>17</v>
      </c>
      <c r="AS4583" s="33" t="str">
        <f t="shared" si="494"/>
        <v>17-07-1985</v>
      </c>
      <c r="AU4583" s="10" t="s">
        <v>10351</v>
      </c>
      <c r="AV4583" s="33">
        <f t="shared" si="499"/>
        <v>37</v>
      </c>
      <c r="AX4583" s="53">
        <v>39836.519999999997</v>
      </c>
      <c r="AY4583" s="50">
        <f t="shared" si="500"/>
        <v>39837</v>
      </c>
      <c r="BA4583" s="10">
        <v>4.5</v>
      </c>
      <c r="BB4583" s="50" t="str">
        <f t="shared" si="501"/>
        <v>Normal</v>
      </c>
    </row>
    <row r="4584" spans="18:54" ht="15.5" x14ac:dyDescent="0.35">
      <c r="R4584" s="7" t="s">
        <v>6739</v>
      </c>
      <c r="S4584" s="10" t="s">
        <v>8207</v>
      </c>
      <c r="T4584" s="16" t="s">
        <v>6654</v>
      </c>
      <c r="X4584" s="27">
        <v>1</v>
      </c>
      <c r="Y4584" s="25">
        <f t="shared" si="495"/>
        <v>1</v>
      </c>
      <c r="AB4584" s="10" t="s">
        <v>2380</v>
      </c>
      <c r="AC4584" s="7" t="s">
        <v>2380</v>
      </c>
      <c r="AF4584" s="25" t="str">
        <f t="shared" si="496"/>
        <v>No</v>
      </c>
      <c r="AG4584" s="36" t="str">
        <f t="shared" si="497"/>
        <v>No</v>
      </c>
      <c r="AJ4584" s="25">
        <v>19.39</v>
      </c>
      <c r="AL4584" s="32" t="str">
        <f t="shared" si="498"/>
        <v xml:space="preserve">Normal Weight 
</v>
      </c>
      <c r="AO4584" s="41">
        <v>1983</v>
      </c>
      <c r="AP4584" s="29" t="s">
        <v>18</v>
      </c>
      <c r="AQ4584" s="7">
        <v>1</v>
      </c>
      <c r="AS4584" s="32" t="str">
        <f t="shared" si="494"/>
        <v>01-06-1983</v>
      </c>
      <c r="AU4584" s="10" t="s">
        <v>10352</v>
      </c>
      <c r="AV4584" s="32">
        <f t="shared" si="499"/>
        <v>40</v>
      </c>
      <c r="AX4584" s="53">
        <v>39865.699999999997</v>
      </c>
      <c r="AY4584" s="51">
        <f t="shared" si="500"/>
        <v>39866</v>
      </c>
      <c r="BA4584" s="10">
        <v>5.59</v>
      </c>
      <c r="BB4584" s="51" t="str">
        <f t="shared" si="501"/>
        <v>Normal</v>
      </c>
    </row>
    <row r="4585" spans="18:54" ht="15.5" x14ac:dyDescent="0.35">
      <c r="R4585" s="7" t="s">
        <v>6740</v>
      </c>
      <c r="S4585" s="10" t="s">
        <v>8208</v>
      </c>
      <c r="T4585" s="16" t="s">
        <v>6655</v>
      </c>
      <c r="X4585" s="27">
        <v>1</v>
      </c>
      <c r="Y4585" s="25">
        <f t="shared" si="495"/>
        <v>1</v>
      </c>
      <c r="AB4585" s="10" t="s">
        <v>2382</v>
      </c>
      <c r="AC4585" s="7" t="s">
        <v>2380</v>
      </c>
      <c r="AF4585" s="25" t="str">
        <f t="shared" si="496"/>
        <v>Yes</v>
      </c>
      <c r="AG4585" s="36" t="str">
        <f t="shared" si="497"/>
        <v>No</v>
      </c>
      <c r="AJ4585" s="25">
        <v>17.34</v>
      </c>
      <c r="AL4585" s="33" t="str">
        <f t="shared" si="498"/>
        <v>Under weight</v>
      </c>
      <c r="AO4585" s="42">
        <v>1985</v>
      </c>
      <c r="AP4585" s="30" t="s">
        <v>35</v>
      </c>
      <c r="AQ4585" s="7">
        <v>22</v>
      </c>
      <c r="AS4585" s="33" t="str">
        <f t="shared" si="494"/>
        <v>22-08-1985</v>
      </c>
      <c r="AU4585" s="10" t="s">
        <v>10353</v>
      </c>
      <c r="AV4585" s="33">
        <f t="shared" si="499"/>
        <v>37</v>
      </c>
      <c r="AX4585" s="53">
        <v>39871.699999999997</v>
      </c>
      <c r="AY4585" s="50">
        <f t="shared" si="500"/>
        <v>39872</v>
      </c>
      <c r="BA4585" s="10">
        <v>6.29</v>
      </c>
      <c r="BB4585" s="50" t="str">
        <f t="shared" si="501"/>
        <v>Prediabetes</v>
      </c>
    </row>
    <row r="4586" spans="18:54" ht="15.5" x14ac:dyDescent="0.35">
      <c r="R4586" s="7" t="s">
        <v>6739</v>
      </c>
      <c r="S4586" s="10" t="s">
        <v>8209</v>
      </c>
      <c r="T4586" s="16" t="s">
        <v>6656</v>
      </c>
      <c r="X4586" s="27">
        <v>1</v>
      </c>
      <c r="Y4586" s="25">
        <f t="shared" si="495"/>
        <v>1</v>
      </c>
      <c r="AB4586" s="10" t="s">
        <v>2380</v>
      </c>
      <c r="AC4586" s="7" t="s">
        <v>2380</v>
      </c>
      <c r="AF4586" s="25" t="str">
        <f t="shared" si="496"/>
        <v>No</v>
      </c>
      <c r="AG4586" s="36" t="str">
        <f t="shared" si="497"/>
        <v>No</v>
      </c>
      <c r="AJ4586" s="25">
        <v>17.940000000000001</v>
      </c>
      <c r="AL4586" s="32" t="str">
        <f t="shared" si="498"/>
        <v>Under weight</v>
      </c>
      <c r="AO4586" s="41">
        <v>1975</v>
      </c>
      <c r="AP4586" s="29" t="s">
        <v>30</v>
      </c>
      <c r="AQ4586" s="7">
        <v>2</v>
      </c>
      <c r="AS4586" s="32" t="str">
        <f t="shared" si="494"/>
        <v>02-12-1975</v>
      </c>
      <c r="AU4586" s="10" t="s">
        <v>9429</v>
      </c>
      <c r="AV4586" s="32">
        <f t="shared" si="499"/>
        <v>47</v>
      </c>
      <c r="AX4586" s="53">
        <v>39963.120000000003</v>
      </c>
      <c r="AY4586" s="51">
        <f t="shared" si="500"/>
        <v>39963</v>
      </c>
      <c r="BA4586" s="10">
        <v>4.1900000000000004</v>
      </c>
      <c r="BB4586" s="51" t="str">
        <f t="shared" si="501"/>
        <v>Normal</v>
      </c>
    </row>
    <row r="4587" spans="18:54" ht="15.5" x14ac:dyDescent="0.35">
      <c r="R4587" s="7" t="s">
        <v>6739</v>
      </c>
      <c r="S4587" s="10" t="s">
        <v>8210</v>
      </c>
      <c r="T4587" s="16" t="s">
        <v>6657</v>
      </c>
      <c r="X4587" s="27">
        <v>1</v>
      </c>
      <c r="Y4587" s="25">
        <f t="shared" si="495"/>
        <v>1</v>
      </c>
      <c r="AB4587" s="10" t="s">
        <v>2382</v>
      </c>
      <c r="AC4587" s="7" t="s">
        <v>2380</v>
      </c>
      <c r="AF4587" s="25" t="str">
        <f t="shared" si="496"/>
        <v>Yes</v>
      </c>
      <c r="AG4587" s="36" t="str">
        <f t="shared" si="497"/>
        <v>No</v>
      </c>
      <c r="AJ4587" s="25">
        <v>16.670000000000002</v>
      </c>
      <c r="AL4587" s="33" t="str">
        <f t="shared" si="498"/>
        <v>Under weight</v>
      </c>
      <c r="AO4587" s="42">
        <v>1987</v>
      </c>
      <c r="AP4587" s="30" t="s">
        <v>35</v>
      </c>
      <c r="AQ4587" s="7">
        <v>8</v>
      </c>
      <c r="AS4587" s="33" t="str">
        <f t="shared" si="494"/>
        <v>08-08-1987</v>
      </c>
      <c r="AU4587" s="10" t="s">
        <v>10354</v>
      </c>
      <c r="AV4587" s="33">
        <f t="shared" si="499"/>
        <v>35</v>
      </c>
      <c r="AX4587" s="53">
        <v>39983.43</v>
      </c>
      <c r="AY4587" s="50">
        <f t="shared" si="500"/>
        <v>39983</v>
      </c>
      <c r="BA4587" s="10">
        <v>4.7</v>
      </c>
      <c r="BB4587" s="50" t="str">
        <f t="shared" si="501"/>
        <v>Normal</v>
      </c>
    </row>
    <row r="4588" spans="18:54" ht="15.5" x14ac:dyDescent="0.35">
      <c r="R4588" s="7" t="s">
        <v>6739</v>
      </c>
      <c r="S4588" s="10" t="s">
        <v>8211</v>
      </c>
      <c r="T4588" s="16" t="s">
        <v>6658</v>
      </c>
      <c r="X4588" s="27" t="s">
        <v>2381</v>
      </c>
      <c r="Y4588" s="25">
        <f t="shared" si="495"/>
        <v>0</v>
      </c>
      <c r="AB4588" s="10" t="s">
        <v>2382</v>
      </c>
      <c r="AC4588" s="7" t="s">
        <v>2380</v>
      </c>
      <c r="AF4588" s="25" t="str">
        <f t="shared" si="496"/>
        <v>Yes</v>
      </c>
      <c r="AG4588" s="36" t="str">
        <f t="shared" si="497"/>
        <v>No</v>
      </c>
      <c r="AJ4588" s="25">
        <v>20.58</v>
      </c>
      <c r="AL4588" s="32" t="str">
        <f t="shared" si="498"/>
        <v xml:space="preserve">Normal Weight 
</v>
      </c>
      <c r="AO4588" s="41">
        <v>1982</v>
      </c>
      <c r="AP4588" s="29" t="s">
        <v>30</v>
      </c>
      <c r="AQ4588" s="7">
        <v>25</v>
      </c>
      <c r="AS4588" s="32" t="str">
        <f t="shared" si="494"/>
        <v>25-12-1982</v>
      </c>
      <c r="AU4588" s="10" t="s">
        <v>10355</v>
      </c>
      <c r="AV4588" s="32">
        <f t="shared" si="499"/>
        <v>40</v>
      </c>
      <c r="AX4588" s="53">
        <v>40003.33</v>
      </c>
      <c r="AY4588" s="49">
        <f t="shared" si="500"/>
        <v>40003</v>
      </c>
      <c r="BA4588" s="10">
        <v>5.64</v>
      </c>
      <c r="BB4588" s="49" t="str">
        <f t="shared" si="501"/>
        <v>Normal</v>
      </c>
    </row>
    <row r="4589" spans="18:54" ht="15.5" x14ac:dyDescent="0.35">
      <c r="R4589" s="7" t="s">
        <v>6740</v>
      </c>
      <c r="S4589" s="10" t="s">
        <v>5304</v>
      </c>
      <c r="T4589" s="16" t="s">
        <v>5738</v>
      </c>
      <c r="X4589" s="27" t="s">
        <v>2381</v>
      </c>
      <c r="Y4589" s="25">
        <f t="shared" si="495"/>
        <v>0</v>
      </c>
      <c r="AB4589" s="10" t="s">
        <v>2382</v>
      </c>
      <c r="AC4589" s="7" t="s">
        <v>2380</v>
      </c>
      <c r="AF4589" s="25" t="str">
        <f t="shared" si="496"/>
        <v>Yes</v>
      </c>
      <c r="AG4589" s="36" t="str">
        <f t="shared" si="497"/>
        <v>No</v>
      </c>
      <c r="AJ4589" s="25">
        <v>16.5</v>
      </c>
      <c r="AL4589" s="33" t="str">
        <f t="shared" si="498"/>
        <v>Under weight</v>
      </c>
      <c r="AO4589" s="42">
        <v>1978</v>
      </c>
      <c r="AP4589" s="30" t="s">
        <v>30</v>
      </c>
      <c r="AQ4589" s="7">
        <v>20</v>
      </c>
      <c r="AS4589" s="33" t="str">
        <f t="shared" si="494"/>
        <v>20-12-1978</v>
      </c>
      <c r="AU4589" s="10" t="s">
        <v>10356</v>
      </c>
      <c r="AV4589" s="33">
        <f t="shared" si="499"/>
        <v>44</v>
      </c>
      <c r="AX4589" s="53">
        <v>40054.730000000003</v>
      </c>
      <c r="AY4589" s="50">
        <f t="shared" si="500"/>
        <v>40055</v>
      </c>
      <c r="BA4589" s="10">
        <v>4.1100000000000003</v>
      </c>
      <c r="BB4589" s="50" t="str">
        <f t="shared" si="501"/>
        <v>Normal</v>
      </c>
    </row>
    <row r="4590" spans="18:54" ht="15.5" x14ac:dyDescent="0.35">
      <c r="R4590" s="7" t="s">
        <v>6740</v>
      </c>
      <c r="S4590" s="10" t="s">
        <v>6763</v>
      </c>
      <c r="T4590" s="16" t="s">
        <v>6659</v>
      </c>
      <c r="X4590" s="27">
        <v>1</v>
      </c>
      <c r="Y4590" s="25">
        <f t="shared" si="495"/>
        <v>1</v>
      </c>
      <c r="AB4590" s="10" t="s">
        <v>2382</v>
      </c>
      <c r="AC4590" s="7" t="s">
        <v>2380</v>
      </c>
      <c r="AF4590" s="25" t="str">
        <f t="shared" si="496"/>
        <v>Yes</v>
      </c>
      <c r="AG4590" s="36" t="str">
        <f t="shared" si="497"/>
        <v>No</v>
      </c>
      <c r="AJ4590" s="25">
        <v>15.41</v>
      </c>
      <c r="AL4590" s="32" t="str">
        <f t="shared" si="498"/>
        <v>Under weight</v>
      </c>
      <c r="AO4590" s="41">
        <v>1966</v>
      </c>
      <c r="AP4590" s="29" t="s">
        <v>35</v>
      </c>
      <c r="AQ4590" s="7">
        <v>12</v>
      </c>
      <c r="AS4590" s="32" t="str">
        <f t="shared" si="494"/>
        <v>12-08-1966</v>
      </c>
      <c r="AU4590" s="10" t="s">
        <v>10357</v>
      </c>
      <c r="AV4590" s="32">
        <f t="shared" si="499"/>
        <v>56</v>
      </c>
      <c r="AX4590" s="53">
        <v>40069.440000000002</v>
      </c>
      <c r="AY4590" s="51">
        <f t="shared" si="500"/>
        <v>40069</v>
      </c>
      <c r="BA4590" s="10">
        <v>5.43</v>
      </c>
      <c r="BB4590" s="51" t="str">
        <f t="shared" si="501"/>
        <v>Normal</v>
      </c>
    </row>
    <row r="4591" spans="18:54" ht="15.5" x14ac:dyDescent="0.35">
      <c r="R4591" s="7" t="s">
        <v>6740</v>
      </c>
      <c r="S4591" s="10" t="s">
        <v>8212</v>
      </c>
      <c r="T4591" s="16" t="s">
        <v>6660</v>
      </c>
      <c r="X4591" s="27">
        <v>1</v>
      </c>
      <c r="Y4591" s="25">
        <f t="shared" si="495"/>
        <v>1</v>
      </c>
      <c r="AB4591" s="10" t="s">
        <v>2380</v>
      </c>
      <c r="AC4591" s="7" t="s">
        <v>2380</v>
      </c>
      <c r="AF4591" s="25" t="str">
        <f t="shared" si="496"/>
        <v>No</v>
      </c>
      <c r="AG4591" s="36" t="str">
        <f t="shared" si="497"/>
        <v>No</v>
      </c>
      <c r="AJ4591" s="25">
        <v>24.59</v>
      </c>
      <c r="AL4591" s="33" t="str">
        <f t="shared" si="498"/>
        <v xml:space="preserve">Normal Weight 
</v>
      </c>
      <c r="AO4591" s="42">
        <v>1983</v>
      </c>
      <c r="AP4591" s="30" t="s">
        <v>37</v>
      </c>
      <c r="AQ4591" s="7">
        <v>14</v>
      </c>
      <c r="AS4591" s="33" t="str">
        <f t="shared" si="494"/>
        <v>14-10-1983</v>
      </c>
      <c r="AU4591" s="10" t="s">
        <v>10358</v>
      </c>
      <c r="AV4591" s="33">
        <f t="shared" si="499"/>
        <v>39</v>
      </c>
      <c r="AX4591" s="53">
        <v>40103.89</v>
      </c>
      <c r="AY4591" s="50">
        <f t="shared" si="500"/>
        <v>40104</v>
      </c>
      <c r="BA4591" s="10">
        <v>4.38</v>
      </c>
      <c r="BB4591" s="50" t="str">
        <f t="shared" si="501"/>
        <v>Normal</v>
      </c>
    </row>
    <row r="4592" spans="18:54" ht="15.5" x14ac:dyDescent="0.35">
      <c r="R4592" s="7" t="s">
        <v>6740</v>
      </c>
      <c r="S4592" s="10" t="s">
        <v>7945</v>
      </c>
      <c r="T4592" s="16" t="s">
        <v>6661</v>
      </c>
      <c r="X4592" s="27" t="s">
        <v>2381</v>
      </c>
      <c r="Y4592" s="25">
        <f t="shared" si="495"/>
        <v>0</v>
      </c>
      <c r="AB4592" s="10" t="s">
        <v>2380</v>
      </c>
      <c r="AC4592" s="7" t="s">
        <v>2380</v>
      </c>
      <c r="AF4592" s="25" t="str">
        <f t="shared" si="496"/>
        <v>No</v>
      </c>
      <c r="AG4592" s="36" t="str">
        <f t="shared" si="497"/>
        <v>No</v>
      </c>
      <c r="AJ4592" s="25">
        <v>33.33</v>
      </c>
      <c r="AL4592" s="32" t="str">
        <f t="shared" si="498"/>
        <v>Obesity</v>
      </c>
      <c r="AO4592" s="41">
        <v>1985</v>
      </c>
      <c r="AP4592" s="29" t="s">
        <v>37</v>
      </c>
      <c r="AQ4592" s="7">
        <v>21</v>
      </c>
      <c r="AS4592" s="32" t="str">
        <f t="shared" si="494"/>
        <v>21-10-1985</v>
      </c>
      <c r="AU4592" s="10" t="s">
        <v>10359</v>
      </c>
      <c r="AV4592" s="32">
        <f t="shared" si="499"/>
        <v>37</v>
      </c>
      <c r="AX4592" s="53">
        <v>40182.25</v>
      </c>
      <c r="AY4592" s="51">
        <f t="shared" si="500"/>
        <v>40182</v>
      </c>
      <c r="BA4592" s="10">
        <v>9.7899999999999991</v>
      </c>
      <c r="BB4592" s="51" t="str">
        <f t="shared" si="501"/>
        <v>Diabetes</v>
      </c>
    </row>
    <row r="4593" spans="18:54" ht="15.5" x14ac:dyDescent="0.35">
      <c r="R4593" s="7" t="s">
        <v>6740</v>
      </c>
      <c r="S4593" s="10" t="s">
        <v>8213</v>
      </c>
      <c r="T4593" s="16" t="s">
        <v>6662</v>
      </c>
      <c r="X4593" s="27" t="s">
        <v>2381</v>
      </c>
      <c r="Y4593" s="25">
        <f t="shared" si="495"/>
        <v>0</v>
      </c>
      <c r="AB4593" s="10" t="s">
        <v>2380</v>
      </c>
      <c r="AC4593" s="7" t="s">
        <v>2380</v>
      </c>
      <c r="AF4593" s="25" t="str">
        <f t="shared" si="496"/>
        <v>No</v>
      </c>
      <c r="AG4593" s="36" t="str">
        <f t="shared" si="497"/>
        <v>No</v>
      </c>
      <c r="AJ4593" s="25">
        <v>18.5</v>
      </c>
      <c r="AL4593" s="33" t="str">
        <f t="shared" si="498"/>
        <v xml:space="preserve">Normal Weight 
</v>
      </c>
      <c r="AO4593" s="42">
        <v>1979</v>
      </c>
      <c r="AP4593" s="30" t="s">
        <v>35</v>
      </c>
      <c r="AQ4593" s="7">
        <v>18</v>
      </c>
      <c r="AS4593" s="33" t="str">
        <f t="shared" si="494"/>
        <v>18-08-1979</v>
      </c>
      <c r="AU4593" s="10" t="s">
        <v>10360</v>
      </c>
      <c r="AV4593" s="33">
        <f t="shared" si="499"/>
        <v>43</v>
      </c>
      <c r="AX4593" s="53">
        <v>40204.83</v>
      </c>
      <c r="AY4593" s="50">
        <f t="shared" si="500"/>
        <v>40205</v>
      </c>
      <c r="BA4593" s="10">
        <v>11.84</v>
      </c>
      <c r="BB4593" s="50" t="str">
        <f t="shared" si="501"/>
        <v>Diabetes</v>
      </c>
    </row>
    <row r="4594" spans="18:54" ht="15.5" x14ac:dyDescent="0.35">
      <c r="R4594" s="7" t="s">
        <v>6740</v>
      </c>
      <c r="S4594" s="10" t="s">
        <v>8214</v>
      </c>
      <c r="T4594" s="16" t="s">
        <v>4801</v>
      </c>
      <c r="X4594" s="27" t="s">
        <v>2381</v>
      </c>
      <c r="Y4594" s="25">
        <f t="shared" si="495"/>
        <v>0</v>
      </c>
      <c r="AB4594" s="10" t="s">
        <v>2380</v>
      </c>
      <c r="AC4594" s="7" t="s">
        <v>2380</v>
      </c>
      <c r="AF4594" s="25" t="str">
        <f t="shared" si="496"/>
        <v>No</v>
      </c>
      <c r="AG4594" s="36" t="str">
        <f t="shared" si="497"/>
        <v>No</v>
      </c>
      <c r="AJ4594" s="25">
        <v>18.579999999999998</v>
      </c>
      <c r="AL4594" s="32" t="str">
        <f t="shared" si="498"/>
        <v xml:space="preserve">Normal Weight 
</v>
      </c>
      <c r="AO4594" s="41">
        <v>1981</v>
      </c>
      <c r="AP4594" s="29" t="s">
        <v>10</v>
      </c>
      <c r="AQ4594" s="7">
        <v>28</v>
      </c>
      <c r="AS4594" s="32" t="str">
        <f t="shared" si="494"/>
        <v>28-07-1981</v>
      </c>
      <c r="AU4594" s="10" t="s">
        <v>10361</v>
      </c>
      <c r="AV4594" s="32">
        <f t="shared" si="499"/>
        <v>41</v>
      </c>
      <c r="AX4594" s="53">
        <v>40208.559999999998</v>
      </c>
      <c r="AY4594" s="51">
        <f t="shared" si="500"/>
        <v>40209</v>
      </c>
      <c r="BA4594" s="10">
        <v>6.22</v>
      </c>
      <c r="BB4594" s="51" t="str">
        <f t="shared" si="501"/>
        <v>Prediabetes</v>
      </c>
    </row>
    <row r="4595" spans="18:54" ht="15.5" x14ac:dyDescent="0.35">
      <c r="R4595" s="7" t="s">
        <v>6739</v>
      </c>
      <c r="S4595" s="10" t="s">
        <v>8215</v>
      </c>
      <c r="T4595" s="16" t="s">
        <v>6663</v>
      </c>
      <c r="X4595" s="27" t="s">
        <v>2381</v>
      </c>
      <c r="Y4595" s="25">
        <f t="shared" si="495"/>
        <v>0</v>
      </c>
      <c r="AB4595" s="10" t="s">
        <v>2380</v>
      </c>
      <c r="AC4595" s="7" t="s">
        <v>2380</v>
      </c>
      <c r="AF4595" s="25" t="str">
        <f t="shared" si="496"/>
        <v>No</v>
      </c>
      <c r="AG4595" s="36" t="str">
        <f t="shared" si="497"/>
        <v>No</v>
      </c>
      <c r="AJ4595" s="25">
        <v>16.64</v>
      </c>
      <c r="AL4595" s="33" t="str">
        <f t="shared" si="498"/>
        <v>Under weight</v>
      </c>
      <c r="AO4595" s="42">
        <v>1981</v>
      </c>
      <c r="AP4595" s="30" t="s">
        <v>37</v>
      </c>
      <c r="AQ4595" s="7">
        <v>4</v>
      </c>
      <c r="AS4595" s="33" t="str">
        <f t="shared" si="494"/>
        <v>04-10-1981</v>
      </c>
      <c r="AU4595" s="10" t="s">
        <v>10362</v>
      </c>
      <c r="AV4595" s="33">
        <f t="shared" si="499"/>
        <v>41</v>
      </c>
      <c r="AX4595" s="53">
        <v>40273.65</v>
      </c>
      <c r="AY4595" s="50">
        <f t="shared" si="500"/>
        <v>40274</v>
      </c>
      <c r="BA4595" s="10">
        <v>10.01</v>
      </c>
      <c r="BB4595" s="50" t="str">
        <f t="shared" si="501"/>
        <v>Diabetes</v>
      </c>
    </row>
    <row r="4596" spans="18:54" ht="15.5" x14ac:dyDescent="0.35">
      <c r="R4596" s="7" t="s">
        <v>6739</v>
      </c>
      <c r="S4596" s="10" t="s">
        <v>6826</v>
      </c>
      <c r="T4596" s="16" t="s">
        <v>6664</v>
      </c>
      <c r="X4596" s="27">
        <v>1</v>
      </c>
      <c r="Y4596" s="25">
        <f t="shared" si="495"/>
        <v>1</v>
      </c>
      <c r="AB4596" s="10" t="s">
        <v>2380</v>
      </c>
      <c r="AC4596" s="7" t="s">
        <v>2380</v>
      </c>
      <c r="AF4596" s="25" t="str">
        <f t="shared" si="496"/>
        <v>No</v>
      </c>
      <c r="AG4596" s="36" t="str">
        <f t="shared" si="497"/>
        <v>No</v>
      </c>
      <c r="AJ4596" s="25">
        <v>19.329999999999998</v>
      </c>
      <c r="AL4596" s="32" t="str">
        <f t="shared" si="498"/>
        <v xml:space="preserve">Normal Weight 
</v>
      </c>
      <c r="AO4596" s="41">
        <v>1977</v>
      </c>
      <c r="AP4596" s="29" t="s">
        <v>18</v>
      </c>
      <c r="AQ4596" s="7">
        <v>27</v>
      </c>
      <c r="AS4596" s="32" t="str">
        <f t="shared" ref="AS4596:AS4659" si="502">TEXT(DATEVALUE(CONCATENATE(AQ4596,"-",AP4596,"-",AO4596)),("DD-MM-YYYY"))</f>
        <v>27-06-1977</v>
      </c>
      <c r="AU4596" s="10" t="s">
        <v>10363</v>
      </c>
      <c r="AV4596" s="32">
        <f t="shared" si="499"/>
        <v>45</v>
      </c>
      <c r="AX4596" s="53">
        <v>40284.379999999997</v>
      </c>
      <c r="AY4596" s="49">
        <f t="shared" si="500"/>
        <v>40284</v>
      </c>
      <c r="BA4596" s="10">
        <v>4.32</v>
      </c>
      <c r="BB4596" s="49" t="str">
        <f t="shared" si="501"/>
        <v>Normal</v>
      </c>
    </row>
    <row r="4597" spans="18:54" ht="15.5" x14ac:dyDescent="0.35">
      <c r="R4597" s="7" t="s">
        <v>6739</v>
      </c>
      <c r="S4597" s="10" t="s">
        <v>8216</v>
      </c>
      <c r="T4597" s="16" t="s">
        <v>6665</v>
      </c>
      <c r="X4597" s="27">
        <v>1</v>
      </c>
      <c r="Y4597" s="25">
        <f t="shared" ref="Y4597:Y4660" si="503">IF(X4597="No major surgery",0,X4597)</f>
        <v>1</v>
      </c>
      <c r="AB4597" s="10" t="s">
        <v>2382</v>
      </c>
      <c r="AC4597" s="7" t="s">
        <v>2380</v>
      </c>
      <c r="AF4597" s="25" t="str">
        <f t="shared" ref="AF4597:AF4660" si="504">IF(LOWER(AB4597)="yes","Yes","No")</f>
        <v>Yes</v>
      </c>
      <c r="AG4597" s="36" t="str">
        <f t="shared" ref="AG4597:AG4660" si="505">IF(LOWER(AC4597)="yes","Yes","No")</f>
        <v>No</v>
      </c>
      <c r="AJ4597" s="25">
        <v>21.26</v>
      </c>
      <c r="AL4597" s="33" t="str">
        <f t="shared" ref="AL4597:AL4660" si="506">IF(AJ4597&lt;18.5,"Under weight",IF(AJ4597&lt;25,"Normal Weight 
",IF(AJ4597&lt;30,"Over weight","Obesity")))</f>
        <v xml:space="preserve">Normal Weight 
</v>
      </c>
      <c r="AO4597" s="42">
        <v>1962</v>
      </c>
      <c r="AP4597" s="30" t="s">
        <v>20</v>
      </c>
      <c r="AQ4597" s="7">
        <v>4</v>
      </c>
      <c r="AS4597" s="33" t="str">
        <f t="shared" si="502"/>
        <v>04-09-1962</v>
      </c>
      <c r="AU4597" s="10" t="s">
        <v>10364</v>
      </c>
      <c r="AV4597" s="33">
        <f t="shared" ref="AV4597:AV4660" si="507">2023-YEAR(AU4597)-IF(OR(MONTH(AU4597)&gt;6,AND(DAY(AU4597)&gt;8)),1,0)</f>
        <v>60</v>
      </c>
      <c r="AX4597" s="53">
        <v>40309.93</v>
      </c>
      <c r="AY4597" s="50">
        <f t="shared" ref="AY4597:AY4660" si="508">ROUND(AX4597,0)</f>
        <v>40310</v>
      </c>
      <c r="BA4597" s="10">
        <v>5.65</v>
      </c>
      <c r="BB4597" s="50" t="str">
        <f t="shared" ref="BB4597:BB4660" si="509">IF(BA4597&lt;5.7,"Normal",IF(BA4597&lt;6.5,"Prediabetes","Diabetes"))</f>
        <v>Normal</v>
      </c>
    </row>
    <row r="4598" spans="18:54" ht="15.5" x14ac:dyDescent="0.35">
      <c r="R4598" s="7" t="s">
        <v>6740</v>
      </c>
      <c r="S4598" s="10" t="s">
        <v>7084</v>
      </c>
      <c r="T4598" s="16" t="s">
        <v>5589</v>
      </c>
      <c r="X4598" s="27">
        <v>1</v>
      </c>
      <c r="Y4598" s="25">
        <f t="shared" si="503"/>
        <v>1</v>
      </c>
      <c r="AB4598" s="10" t="s">
        <v>2382</v>
      </c>
      <c r="AC4598" s="7" t="s">
        <v>2380</v>
      </c>
      <c r="AF4598" s="25" t="str">
        <f t="shared" si="504"/>
        <v>Yes</v>
      </c>
      <c r="AG4598" s="36" t="str">
        <f t="shared" si="505"/>
        <v>No</v>
      </c>
      <c r="AJ4598" s="25">
        <v>15.6</v>
      </c>
      <c r="AL4598" s="32" t="str">
        <f t="shared" si="506"/>
        <v>Under weight</v>
      </c>
      <c r="AO4598" s="41">
        <v>1966</v>
      </c>
      <c r="AP4598" s="29" t="s">
        <v>35</v>
      </c>
      <c r="AQ4598" s="7">
        <v>12</v>
      </c>
      <c r="AS4598" s="32" t="str">
        <f t="shared" si="502"/>
        <v>12-08-1966</v>
      </c>
      <c r="AU4598" s="10" t="s">
        <v>10357</v>
      </c>
      <c r="AV4598" s="32">
        <f t="shared" si="507"/>
        <v>56</v>
      </c>
      <c r="AX4598" s="53">
        <v>40373.74</v>
      </c>
      <c r="AY4598" s="51">
        <f t="shared" si="508"/>
        <v>40374</v>
      </c>
      <c r="BA4598" s="10">
        <v>4.12</v>
      </c>
      <c r="BB4598" s="51" t="str">
        <f t="shared" si="509"/>
        <v>Normal</v>
      </c>
    </row>
    <row r="4599" spans="18:54" ht="15.5" x14ac:dyDescent="0.35">
      <c r="R4599" s="7" t="s">
        <v>6740</v>
      </c>
      <c r="S4599" s="10" t="s">
        <v>6287</v>
      </c>
      <c r="T4599" s="16" t="s">
        <v>6666</v>
      </c>
      <c r="X4599" s="27">
        <v>1</v>
      </c>
      <c r="Y4599" s="25">
        <f t="shared" si="503"/>
        <v>1</v>
      </c>
      <c r="AB4599" s="10" t="s">
        <v>2380</v>
      </c>
      <c r="AC4599" s="7" t="s">
        <v>2380</v>
      </c>
      <c r="AF4599" s="25" t="str">
        <f t="shared" si="504"/>
        <v>No</v>
      </c>
      <c r="AG4599" s="36" t="str">
        <f t="shared" si="505"/>
        <v>No</v>
      </c>
      <c r="AJ4599" s="25">
        <v>24.39</v>
      </c>
      <c r="AL4599" s="33" t="str">
        <f t="shared" si="506"/>
        <v xml:space="preserve">Normal Weight 
</v>
      </c>
      <c r="AO4599" s="42">
        <v>1985</v>
      </c>
      <c r="AP4599" s="30" t="s">
        <v>15</v>
      </c>
      <c r="AQ4599" s="7">
        <v>3</v>
      </c>
      <c r="AS4599" s="33" t="str">
        <f t="shared" si="502"/>
        <v>03-11-1985</v>
      </c>
      <c r="AU4599" s="10" t="s">
        <v>10365</v>
      </c>
      <c r="AV4599" s="33">
        <f t="shared" si="507"/>
        <v>37</v>
      </c>
      <c r="AX4599" s="53">
        <v>40419.019999999997</v>
      </c>
      <c r="AY4599" s="50">
        <f t="shared" si="508"/>
        <v>40419</v>
      </c>
      <c r="BA4599" s="10">
        <v>6.24</v>
      </c>
      <c r="BB4599" s="50" t="str">
        <f t="shared" si="509"/>
        <v>Prediabetes</v>
      </c>
    </row>
    <row r="4600" spans="18:54" ht="15.5" x14ac:dyDescent="0.35">
      <c r="R4600" s="7" t="s">
        <v>6739</v>
      </c>
      <c r="S4600" s="10" t="s">
        <v>7715</v>
      </c>
      <c r="T4600" s="16" t="s">
        <v>5364</v>
      </c>
      <c r="X4600" s="27" t="s">
        <v>2381</v>
      </c>
      <c r="Y4600" s="25">
        <f t="shared" si="503"/>
        <v>0</v>
      </c>
      <c r="AB4600" s="10" t="s">
        <v>2380</v>
      </c>
      <c r="AC4600" s="7" t="s">
        <v>2380</v>
      </c>
      <c r="AF4600" s="25" t="str">
        <f t="shared" si="504"/>
        <v>No</v>
      </c>
      <c r="AG4600" s="36" t="str">
        <f t="shared" si="505"/>
        <v>No</v>
      </c>
      <c r="AJ4600" s="25">
        <v>24.75</v>
      </c>
      <c r="AL4600" s="32" t="str">
        <f t="shared" si="506"/>
        <v xml:space="preserve">Normal Weight 
</v>
      </c>
      <c r="AO4600" s="41">
        <v>1975</v>
      </c>
      <c r="AP4600" s="29" t="s">
        <v>10</v>
      </c>
      <c r="AQ4600" s="7">
        <v>10</v>
      </c>
      <c r="AS4600" s="32" t="str">
        <f t="shared" si="502"/>
        <v>10-07-1975</v>
      </c>
      <c r="AU4600" s="10" t="s">
        <v>10366</v>
      </c>
      <c r="AV4600" s="32">
        <f t="shared" si="507"/>
        <v>47</v>
      </c>
      <c r="AX4600" s="53">
        <v>40590.550000000003</v>
      </c>
      <c r="AY4600" s="51">
        <f t="shared" si="508"/>
        <v>40591</v>
      </c>
      <c r="BA4600" s="10">
        <v>4.83</v>
      </c>
      <c r="BB4600" s="51" t="str">
        <f t="shared" si="509"/>
        <v>Normal</v>
      </c>
    </row>
    <row r="4601" spans="18:54" ht="15.5" x14ac:dyDescent="0.35">
      <c r="R4601" s="7" t="s">
        <v>6739</v>
      </c>
      <c r="S4601" s="10" t="s">
        <v>7321</v>
      </c>
      <c r="T4601" s="16" t="s">
        <v>6667</v>
      </c>
      <c r="X4601" s="27" t="s">
        <v>2381</v>
      </c>
      <c r="Y4601" s="25">
        <f t="shared" si="503"/>
        <v>0</v>
      </c>
      <c r="AB4601" s="10" t="s">
        <v>2380</v>
      </c>
      <c r="AC4601" s="7" t="s">
        <v>2380</v>
      </c>
      <c r="AF4601" s="25" t="str">
        <f t="shared" si="504"/>
        <v>No</v>
      </c>
      <c r="AG4601" s="36" t="str">
        <f t="shared" si="505"/>
        <v>No</v>
      </c>
      <c r="AJ4601" s="25">
        <v>20.88</v>
      </c>
      <c r="AL4601" s="33" t="str">
        <f t="shared" si="506"/>
        <v xml:space="preserve">Normal Weight 
</v>
      </c>
      <c r="AO4601" s="42">
        <v>1970</v>
      </c>
      <c r="AP4601" s="30" t="s">
        <v>20</v>
      </c>
      <c r="AQ4601" s="7">
        <v>25</v>
      </c>
      <c r="AS4601" s="33" t="str">
        <f t="shared" si="502"/>
        <v>25-09-1970</v>
      </c>
      <c r="AU4601" s="10" t="s">
        <v>10367</v>
      </c>
      <c r="AV4601" s="33">
        <f t="shared" si="507"/>
        <v>52</v>
      </c>
      <c r="AX4601" s="53">
        <v>40692.910000000003</v>
      </c>
      <c r="AY4601" s="50">
        <f t="shared" si="508"/>
        <v>40693</v>
      </c>
      <c r="BA4601" s="10">
        <v>7.4</v>
      </c>
      <c r="BB4601" s="50" t="str">
        <f t="shared" si="509"/>
        <v>Diabetes</v>
      </c>
    </row>
    <row r="4602" spans="18:54" ht="15.5" x14ac:dyDescent="0.35">
      <c r="R4602" s="7" t="s">
        <v>6739</v>
      </c>
      <c r="S4602" s="10" t="s">
        <v>6826</v>
      </c>
      <c r="T4602" s="16" t="s">
        <v>6668</v>
      </c>
      <c r="X4602" s="27" t="s">
        <v>2381</v>
      </c>
      <c r="Y4602" s="25">
        <f t="shared" si="503"/>
        <v>0</v>
      </c>
      <c r="AB4602" s="10" t="s">
        <v>2380</v>
      </c>
      <c r="AC4602" s="7" t="s">
        <v>2380</v>
      </c>
      <c r="AF4602" s="25" t="str">
        <f t="shared" si="504"/>
        <v>No</v>
      </c>
      <c r="AG4602" s="36" t="str">
        <f t="shared" si="505"/>
        <v>No</v>
      </c>
      <c r="AJ4602" s="25">
        <v>20.43</v>
      </c>
      <c r="AL4602" s="32" t="str">
        <f t="shared" si="506"/>
        <v xml:space="preserve">Normal Weight 
</v>
      </c>
      <c r="AO4602" s="41">
        <v>1976</v>
      </c>
      <c r="AP4602" s="29" t="s">
        <v>30</v>
      </c>
      <c r="AQ4602" s="7">
        <v>26</v>
      </c>
      <c r="AS4602" s="32" t="str">
        <f t="shared" si="502"/>
        <v>26-12-1976</v>
      </c>
      <c r="AU4602" s="10" t="s">
        <v>10368</v>
      </c>
      <c r="AV4602" s="32">
        <f t="shared" si="507"/>
        <v>46</v>
      </c>
      <c r="AX4602" s="53">
        <v>40720.550000000003</v>
      </c>
      <c r="AY4602" s="51">
        <f t="shared" si="508"/>
        <v>40721</v>
      </c>
      <c r="BA4602" s="10">
        <v>4.54</v>
      </c>
      <c r="BB4602" s="51" t="str">
        <f t="shared" si="509"/>
        <v>Normal</v>
      </c>
    </row>
    <row r="4603" spans="18:54" ht="15.5" x14ac:dyDescent="0.35">
      <c r="R4603" s="7" t="s">
        <v>6740</v>
      </c>
      <c r="S4603" s="10" t="s">
        <v>8217</v>
      </c>
      <c r="T4603" s="16" t="s">
        <v>6669</v>
      </c>
      <c r="X4603" s="27" t="s">
        <v>2381</v>
      </c>
      <c r="Y4603" s="25">
        <f t="shared" si="503"/>
        <v>0</v>
      </c>
      <c r="AB4603" s="10" t="s">
        <v>2380</v>
      </c>
      <c r="AC4603" s="7" t="s">
        <v>2380</v>
      </c>
      <c r="AF4603" s="25" t="str">
        <f t="shared" si="504"/>
        <v>No</v>
      </c>
      <c r="AG4603" s="36" t="str">
        <f t="shared" si="505"/>
        <v>No</v>
      </c>
      <c r="AJ4603" s="25">
        <v>15.18</v>
      </c>
      <c r="AL4603" s="33" t="str">
        <f t="shared" si="506"/>
        <v>Under weight</v>
      </c>
      <c r="AO4603" s="42">
        <v>1972</v>
      </c>
      <c r="AP4603" s="30" t="s">
        <v>18</v>
      </c>
      <c r="AQ4603" s="7">
        <v>10</v>
      </c>
      <c r="AS4603" s="33" t="str">
        <f t="shared" si="502"/>
        <v>10-06-1972</v>
      </c>
      <c r="AU4603" s="10" t="s">
        <v>10369</v>
      </c>
      <c r="AV4603" s="33">
        <f t="shared" si="507"/>
        <v>50</v>
      </c>
      <c r="AX4603" s="53">
        <v>40817.85</v>
      </c>
      <c r="AY4603" s="50">
        <f t="shared" si="508"/>
        <v>40818</v>
      </c>
      <c r="BA4603" s="10">
        <v>11.11</v>
      </c>
      <c r="BB4603" s="50" t="str">
        <f t="shared" si="509"/>
        <v>Diabetes</v>
      </c>
    </row>
    <row r="4604" spans="18:54" ht="15.5" x14ac:dyDescent="0.35">
      <c r="R4604" s="7" t="s">
        <v>6740</v>
      </c>
      <c r="S4604" s="10" t="s">
        <v>7156</v>
      </c>
      <c r="T4604" s="16" t="s">
        <v>6670</v>
      </c>
      <c r="X4604" s="27" t="s">
        <v>2381</v>
      </c>
      <c r="Y4604" s="25">
        <f t="shared" si="503"/>
        <v>0</v>
      </c>
      <c r="AB4604" s="10" t="s">
        <v>2382</v>
      </c>
      <c r="AC4604" s="7" t="s">
        <v>2380</v>
      </c>
      <c r="AF4604" s="25" t="str">
        <f t="shared" si="504"/>
        <v>Yes</v>
      </c>
      <c r="AG4604" s="36" t="str">
        <f t="shared" si="505"/>
        <v>No</v>
      </c>
      <c r="AJ4604" s="25">
        <v>15.12</v>
      </c>
      <c r="AL4604" s="32" t="str">
        <f t="shared" si="506"/>
        <v>Under weight</v>
      </c>
      <c r="AO4604" s="41">
        <v>1999</v>
      </c>
      <c r="AP4604" s="29" t="s">
        <v>10</v>
      </c>
      <c r="AQ4604" s="7">
        <v>2</v>
      </c>
      <c r="AS4604" s="32" t="str">
        <f t="shared" si="502"/>
        <v>02-07-1999</v>
      </c>
      <c r="AU4604" s="10" t="s">
        <v>10370</v>
      </c>
      <c r="AV4604" s="32">
        <f t="shared" si="507"/>
        <v>23</v>
      </c>
      <c r="AX4604" s="53">
        <v>40904.199999999997</v>
      </c>
      <c r="AY4604" s="49">
        <f t="shared" si="508"/>
        <v>40904</v>
      </c>
      <c r="BA4604" s="10">
        <v>4.03</v>
      </c>
      <c r="BB4604" s="49" t="str">
        <f t="shared" si="509"/>
        <v>Normal</v>
      </c>
    </row>
    <row r="4605" spans="18:54" ht="15.5" x14ac:dyDescent="0.35">
      <c r="R4605" s="7" t="s">
        <v>6739</v>
      </c>
      <c r="S4605" s="10" t="s">
        <v>7201</v>
      </c>
      <c r="T4605" s="16" t="s">
        <v>6671</v>
      </c>
      <c r="X4605" s="27">
        <v>1</v>
      </c>
      <c r="Y4605" s="25">
        <f t="shared" si="503"/>
        <v>1</v>
      </c>
      <c r="AB4605" s="10" t="s">
        <v>2380</v>
      </c>
      <c r="AC4605" s="7" t="s">
        <v>2380</v>
      </c>
      <c r="AF4605" s="25" t="str">
        <f t="shared" si="504"/>
        <v>No</v>
      </c>
      <c r="AG4605" s="36" t="str">
        <f t="shared" si="505"/>
        <v>No</v>
      </c>
      <c r="AJ4605" s="25">
        <v>23.88</v>
      </c>
      <c r="AL4605" s="33" t="str">
        <f t="shared" si="506"/>
        <v xml:space="preserve">Normal Weight 
</v>
      </c>
      <c r="AO4605" s="42">
        <v>1992</v>
      </c>
      <c r="AP4605" s="30" t="s">
        <v>35</v>
      </c>
      <c r="AQ4605" s="7">
        <v>4</v>
      </c>
      <c r="AS4605" s="33" t="str">
        <f t="shared" si="502"/>
        <v>04-08-1992</v>
      </c>
      <c r="AU4605" s="10" t="s">
        <v>8792</v>
      </c>
      <c r="AV4605" s="33">
        <f t="shared" si="507"/>
        <v>30</v>
      </c>
      <c r="AX4605" s="53">
        <v>40932.43</v>
      </c>
      <c r="AY4605" s="50">
        <f t="shared" si="508"/>
        <v>40932</v>
      </c>
      <c r="BA4605" s="10">
        <v>4.51</v>
      </c>
      <c r="BB4605" s="50" t="str">
        <f t="shared" si="509"/>
        <v>Normal</v>
      </c>
    </row>
    <row r="4606" spans="18:54" ht="15.5" x14ac:dyDescent="0.35">
      <c r="R4606" s="7" t="s">
        <v>6739</v>
      </c>
      <c r="S4606" s="10" t="s">
        <v>6772</v>
      </c>
      <c r="T4606" s="16" t="s">
        <v>6672</v>
      </c>
      <c r="X4606" s="27">
        <v>1</v>
      </c>
      <c r="Y4606" s="25">
        <f t="shared" si="503"/>
        <v>1</v>
      </c>
      <c r="AB4606" s="10" t="s">
        <v>2380</v>
      </c>
      <c r="AC4606" s="7" t="s">
        <v>2380</v>
      </c>
      <c r="AF4606" s="25" t="str">
        <f t="shared" si="504"/>
        <v>No</v>
      </c>
      <c r="AG4606" s="36" t="str">
        <f t="shared" si="505"/>
        <v>No</v>
      </c>
      <c r="AJ4606" s="25">
        <v>16.13</v>
      </c>
      <c r="AL4606" s="32" t="str">
        <f t="shared" si="506"/>
        <v>Under weight</v>
      </c>
      <c r="AO4606" s="41">
        <v>1979</v>
      </c>
      <c r="AP4606" s="29" t="s">
        <v>20</v>
      </c>
      <c r="AQ4606" s="7">
        <v>16</v>
      </c>
      <c r="AS4606" s="32" t="str">
        <f t="shared" si="502"/>
        <v>16-09-1979</v>
      </c>
      <c r="AU4606" s="10" t="s">
        <v>10371</v>
      </c>
      <c r="AV4606" s="32">
        <f t="shared" si="507"/>
        <v>43</v>
      </c>
      <c r="AX4606" s="53">
        <v>40941.29</v>
      </c>
      <c r="AY4606" s="51">
        <f t="shared" si="508"/>
        <v>40941</v>
      </c>
      <c r="BA4606" s="10">
        <v>5.56</v>
      </c>
      <c r="BB4606" s="51" t="str">
        <f t="shared" si="509"/>
        <v>Normal</v>
      </c>
    </row>
    <row r="4607" spans="18:54" ht="15.5" x14ac:dyDescent="0.35">
      <c r="R4607" s="7" t="s">
        <v>6740</v>
      </c>
      <c r="S4607" s="10" t="s">
        <v>7082</v>
      </c>
      <c r="T4607" s="16" t="s">
        <v>6673</v>
      </c>
      <c r="X4607" s="27">
        <v>1</v>
      </c>
      <c r="Y4607" s="25">
        <f t="shared" si="503"/>
        <v>1</v>
      </c>
      <c r="AB4607" s="10" t="s">
        <v>2380</v>
      </c>
      <c r="AC4607" s="7" t="s">
        <v>2380</v>
      </c>
      <c r="AF4607" s="25" t="str">
        <f t="shared" si="504"/>
        <v>No</v>
      </c>
      <c r="AG4607" s="36" t="str">
        <f t="shared" si="505"/>
        <v>No</v>
      </c>
      <c r="AJ4607" s="25">
        <v>24.09</v>
      </c>
      <c r="AL4607" s="33" t="str">
        <f t="shared" si="506"/>
        <v xml:space="preserve">Normal Weight 
</v>
      </c>
      <c r="AO4607" s="42">
        <v>1983</v>
      </c>
      <c r="AP4607" s="30" t="s">
        <v>20</v>
      </c>
      <c r="AQ4607" s="7">
        <v>8</v>
      </c>
      <c r="AS4607" s="33" t="str">
        <f t="shared" si="502"/>
        <v>08-09-1983</v>
      </c>
      <c r="AU4607" s="10" t="s">
        <v>10372</v>
      </c>
      <c r="AV4607" s="33">
        <f t="shared" si="507"/>
        <v>39</v>
      </c>
      <c r="AX4607" s="53">
        <v>40961.29</v>
      </c>
      <c r="AY4607" s="50">
        <f t="shared" si="508"/>
        <v>40961</v>
      </c>
      <c r="BA4607" s="10">
        <v>4.0999999999999996</v>
      </c>
      <c r="BB4607" s="50" t="str">
        <f t="shared" si="509"/>
        <v>Normal</v>
      </c>
    </row>
    <row r="4608" spans="18:54" ht="15.5" x14ac:dyDescent="0.35">
      <c r="R4608" s="7" t="s">
        <v>6739</v>
      </c>
      <c r="S4608" s="10" t="s">
        <v>8218</v>
      </c>
      <c r="T4608" s="16" t="s">
        <v>6674</v>
      </c>
      <c r="X4608" s="27">
        <v>1</v>
      </c>
      <c r="Y4608" s="25">
        <f t="shared" si="503"/>
        <v>1</v>
      </c>
      <c r="AB4608" s="10" t="s">
        <v>2380</v>
      </c>
      <c r="AC4608" s="7" t="s">
        <v>2380</v>
      </c>
      <c r="AF4608" s="25" t="str">
        <f t="shared" si="504"/>
        <v>No</v>
      </c>
      <c r="AG4608" s="36" t="str">
        <f t="shared" si="505"/>
        <v>No</v>
      </c>
      <c r="AJ4608" s="25">
        <v>19.43</v>
      </c>
      <c r="AL4608" s="32" t="str">
        <f t="shared" si="506"/>
        <v xml:space="preserve">Normal Weight 
</v>
      </c>
      <c r="AO4608" s="41">
        <v>1974</v>
      </c>
      <c r="AP4608" s="29" t="s">
        <v>18</v>
      </c>
      <c r="AQ4608" s="7">
        <v>5</v>
      </c>
      <c r="AS4608" s="32" t="str">
        <f t="shared" si="502"/>
        <v>05-06-1974</v>
      </c>
      <c r="AU4608" s="10" t="s">
        <v>10373</v>
      </c>
      <c r="AV4608" s="32">
        <f t="shared" si="507"/>
        <v>49</v>
      </c>
      <c r="AX4608" s="53">
        <v>40974.160000000003</v>
      </c>
      <c r="AY4608" s="51">
        <f t="shared" si="508"/>
        <v>40974</v>
      </c>
      <c r="BA4608" s="10">
        <v>5.85</v>
      </c>
      <c r="BB4608" s="51" t="str">
        <f t="shared" si="509"/>
        <v>Prediabetes</v>
      </c>
    </row>
    <row r="4609" spans="18:54" ht="15.5" x14ac:dyDescent="0.35">
      <c r="R4609" s="7" t="s">
        <v>6739</v>
      </c>
      <c r="S4609" s="10" t="s">
        <v>7475</v>
      </c>
      <c r="T4609" s="16" t="s">
        <v>6675</v>
      </c>
      <c r="X4609" s="27">
        <v>1</v>
      </c>
      <c r="Y4609" s="25">
        <f t="shared" si="503"/>
        <v>1</v>
      </c>
      <c r="AB4609" s="10" t="s">
        <v>2382</v>
      </c>
      <c r="AC4609" s="7" t="s">
        <v>2380</v>
      </c>
      <c r="AF4609" s="25" t="str">
        <f t="shared" si="504"/>
        <v>Yes</v>
      </c>
      <c r="AG4609" s="36" t="str">
        <f t="shared" si="505"/>
        <v>No</v>
      </c>
      <c r="AJ4609" s="25">
        <v>15.22</v>
      </c>
      <c r="AL4609" s="33" t="str">
        <f t="shared" si="506"/>
        <v>Under weight</v>
      </c>
      <c r="AO4609" s="42">
        <v>1979</v>
      </c>
      <c r="AP4609" s="30" t="s">
        <v>37</v>
      </c>
      <c r="AQ4609" s="7">
        <v>11</v>
      </c>
      <c r="AS4609" s="33" t="str">
        <f t="shared" si="502"/>
        <v>11-10-1979</v>
      </c>
      <c r="AU4609" s="10" t="s">
        <v>10374</v>
      </c>
      <c r="AV4609" s="33">
        <f t="shared" si="507"/>
        <v>43</v>
      </c>
      <c r="AX4609" s="53">
        <v>41034.22</v>
      </c>
      <c r="AY4609" s="50">
        <f t="shared" si="508"/>
        <v>41034</v>
      </c>
      <c r="BA4609" s="10">
        <v>4.92</v>
      </c>
      <c r="BB4609" s="50" t="str">
        <f t="shared" si="509"/>
        <v>Normal</v>
      </c>
    </row>
    <row r="4610" spans="18:54" ht="15.5" x14ac:dyDescent="0.35">
      <c r="R4610" s="7" t="s">
        <v>6739</v>
      </c>
      <c r="S4610" s="10" t="s">
        <v>8219</v>
      </c>
      <c r="T4610" s="16" t="s">
        <v>6676</v>
      </c>
      <c r="X4610" s="27" t="s">
        <v>2381</v>
      </c>
      <c r="Y4610" s="25">
        <f t="shared" si="503"/>
        <v>0</v>
      </c>
      <c r="AB4610" s="10" t="s">
        <v>2380</v>
      </c>
      <c r="AC4610" s="7" t="s">
        <v>2380</v>
      </c>
      <c r="AF4610" s="25" t="str">
        <f t="shared" si="504"/>
        <v>No</v>
      </c>
      <c r="AG4610" s="36" t="str">
        <f t="shared" si="505"/>
        <v>No</v>
      </c>
      <c r="AJ4610" s="25">
        <v>20.72</v>
      </c>
      <c r="AL4610" s="32" t="str">
        <f t="shared" si="506"/>
        <v xml:space="preserve">Normal Weight 
</v>
      </c>
      <c r="AO4610" s="41">
        <v>1972</v>
      </c>
      <c r="AP4610" s="29" t="s">
        <v>35</v>
      </c>
      <c r="AQ4610" s="7">
        <v>12</v>
      </c>
      <c r="AS4610" s="32" t="str">
        <f t="shared" si="502"/>
        <v>12-08-1972</v>
      </c>
      <c r="AU4610" s="10" t="s">
        <v>10375</v>
      </c>
      <c r="AV4610" s="32">
        <f t="shared" si="507"/>
        <v>50</v>
      </c>
      <c r="AX4610" s="53">
        <v>41055.29</v>
      </c>
      <c r="AY4610" s="51">
        <f t="shared" si="508"/>
        <v>41055</v>
      </c>
      <c r="BA4610" s="10">
        <v>9.4600000000000009</v>
      </c>
      <c r="BB4610" s="51" t="str">
        <f t="shared" si="509"/>
        <v>Diabetes</v>
      </c>
    </row>
    <row r="4611" spans="18:54" ht="15.5" x14ac:dyDescent="0.35">
      <c r="R4611" s="7" t="s">
        <v>6740</v>
      </c>
      <c r="S4611" s="10" t="s">
        <v>8220</v>
      </c>
      <c r="T4611" s="16" t="s">
        <v>4801</v>
      </c>
      <c r="X4611" s="27">
        <v>1</v>
      </c>
      <c r="Y4611" s="25">
        <f t="shared" si="503"/>
        <v>1</v>
      </c>
      <c r="AB4611" s="10" t="s">
        <v>2380</v>
      </c>
      <c r="AC4611" s="7" t="s">
        <v>2380</v>
      </c>
      <c r="AF4611" s="25" t="str">
        <f t="shared" si="504"/>
        <v>No</v>
      </c>
      <c r="AG4611" s="36" t="str">
        <f t="shared" si="505"/>
        <v>No</v>
      </c>
      <c r="AJ4611" s="25">
        <v>35.4</v>
      </c>
      <c r="AL4611" s="33" t="str">
        <f t="shared" si="506"/>
        <v>Obesity</v>
      </c>
      <c r="AO4611" s="42">
        <v>1972</v>
      </c>
      <c r="AP4611" s="30" t="s">
        <v>20</v>
      </c>
      <c r="AQ4611" s="7">
        <v>6</v>
      </c>
      <c r="AS4611" s="33" t="str">
        <f t="shared" si="502"/>
        <v>06-09-1972</v>
      </c>
      <c r="AU4611" s="10" t="s">
        <v>10376</v>
      </c>
      <c r="AV4611" s="33">
        <f t="shared" si="507"/>
        <v>50</v>
      </c>
      <c r="AX4611" s="53">
        <v>41097.160000000003</v>
      </c>
      <c r="AY4611" s="50">
        <f t="shared" si="508"/>
        <v>41097</v>
      </c>
      <c r="BA4611" s="10">
        <v>5.94</v>
      </c>
      <c r="BB4611" s="50" t="str">
        <f t="shared" si="509"/>
        <v>Prediabetes</v>
      </c>
    </row>
    <row r="4612" spans="18:54" ht="15.5" x14ac:dyDescent="0.35">
      <c r="R4612" s="7" t="s">
        <v>6740</v>
      </c>
      <c r="S4612" s="10" t="s">
        <v>8221</v>
      </c>
      <c r="T4612" s="16" t="s">
        <v>6677</v>
      </c>
      <c r="X4612" s="27">
        <v>1</v>
      </c>
      <c r="Y4612" s="25">
        <f t="shared" si="503"/>
        <v>1</v>
      </c>
      <c r="AB4612" s="10" t="s">
        <v>2380</v>
      </c>
      <c r="AC4612" s="7" t="s">
        <v>2380</v>
      </c>
      <c r="AF4612" s="25" t="str">
        <f t="shared" si="504"/>
        <v>No</v>
      </c>
      <c r="AG4612" s="36" t="str">
        <f t="shared" si="505"/>
        <v>No</v>
      </c>
      <c r="AJ4612" s="25">
        <v>34.4</v>
      </c>
      <c r="AL4612" s="32" t="str">
        <f t="shared" si="506"/>
        <v>Obesity</v>
      </c>
      <c r="AO4612" s="41">
        <v>1969</v>
      </c>
      <c r="AP4612" s="29" t="s">
        <v>35</v>
      </c>
      <c r="AQ4612" s="7">
        <v>8</v>
      </c>
      <c r="AS4612" s="32" t="str">
        <f t="shared" si="502"/>
        <v>08-08-1969</v>
      </c>
      <c r="AU4612" s="10" t="s">
        <v>9962</v>
      </c>
      <c r="AV4612" s="32">
        <f t="shared" si="507"/>
        <v>53</v>
      </c>
      <c r="AX4612" s="53">
        <v>41191.57</v>
      </c>
      <c r="AY4612" s="49">
        <f t="shared" si="508"/>
        <v>41192</v>
      </c>
      <c r="BA4612" s="10">
        <v>5.7</v>
      </c>
      <c r="BB4612" s="49" t="str">
        <f t="shared" si="509"/>
        <v>Prediabetes</v>
      </c>
    </row>
    <row r="4613" spans="18:54" ht="15.5" x14ac:dyDescent="0.35">
      <c r="R4613" s="7" t="s">
        <v>6740</v>
      </c>
      <c r="S4613" s="10" t="s">
        <v>8222</v>
      </c>
      <c r="T4613" s="16" t="s">
        <v>6678</v>
      </c>
      <c r="X4613" s="27">
        <v>1</v>
      </c>
      <c r="Y4613" s="25">
        <f t="shared" si="503"/>
        <v>1</v>
      </c>
      <c r="AB4613" s="10" t="s">
        <v>2380</v>
      </c>
      <c r="AC4613" s="7" t="s">
        <v>2380</v>
      </c>
      <c r="AF4613" s="25" t="str">
        <f t="shared" si="504"/>
        <v>No</v>
      </c>
      <c r="AG4613" s="36" t="str">
        <f t="shared" si="505"/>
        <v>No</v>
      </c>
      <c r="AJ4613" s="25">
        <v>34.1</v>
      </c>
      <c r="AL4613" s="33" t="str">
        <f t="shared" si="506"/>
        <v>Obesity</v>
      </c>
      <c r="AO4613" s="42">
        <v>1964</v>
      </c>
      <c r="AP4613" s="30" t="s">
        <v>18</v>
      </c>
      <c r="AQ4613" s="7">
        <v>6</v>
      </c>
      <c r="AS4613" s="33" t="str">
        <f t="shared" si="502"/>
        <v>06-06-1964</v>
      </c>
      <c r="AU4613" s="10" t="s">
        <v>10333</v>
      </c>
      <c r="AV4613" s="33">
        <f t="shared" si="507"/>
        <v>59</v>
      </c>
      <c r="AX4613" s="53">
        <v>41250.39</v>
      </c>
      <c r="AY4613" s="50">
        <f t="shared" si="508"/>
        <v>41250</v>
      </c>
      <c r="BA4613" s="10">
        <v>4.13</v>
      </c>
      <c r="BB4613" s="50" t="str">
        <f t="shared" si="509"/>
        <v>Normal</v>
      </c>
    </row>
    <row r="4614" spans="18:54" ht="15.5" x14ac:dyDescent="0.35">
      <c r="R4614" s="7" t="s">
        <v>6740</v>
      </c>
      <c r="S4614" s="10" t="s">
        <v>8223</v>
      </c>
      <c r="T4614" s="16" t="s">
        <v>6679</v>
      </c>
      <c r="X4614" s="27">
        <v>1</v>
      </c>
      <c r="Y4614" s="25">
        <f t="shared" si="503"/>
        <v>1</v>
      </c>
      <c r="AB4614" s="10" t="s">
        <v>2380</v>
      </c>
      <c r="AC4614" s="7" t="s">
        <v>2380</v>
      </c>
      <c r="AF4614" s="25" t="str">
        <f t="shared" si="504"/>
        <v>No</v>
      </c>
      <c r="AG4614" s="36" t="str">
        <f t="shared" si="505"/>
        <v>No</v>
      </c>
      <c r="AJ4614" s="25">
        <v>30.4</v>
      </c>
      <c r="AL4614" s="32" t="str">
        <f t="shared" si="506"/>
        <v>Obesity</v>
      </c>
      <c r="AO4614" s="41">
        <v>1977</v>
      </c>
      <c r="AP4614" s="29" t="s">
        <v>35</v>
      </c>
      <c r="AQ4614" s="7">
        <v>27</v>
      </c>
      <c r="AS4614" s="32" t="str">
        <f t="shared" si="502"/>
        <v>27-08-1977</v>
      </c>
      <c r="AU4614" s="10" t="s">
        <v>10377</v>
      </c>
      <c r="AV4614" s="32">
        <f t="shared" si="507"/>
        <v>45</v>
      </c>
      <c r="AX4614" s="53">
        <v>41271.5</v>
      </c>
      <c r="AY4614" s="51">
        <f t="shared" si="508"/>
        <v>41272</v>
      </c>
      <c r="BA4614" s="10">
        <v>4.7699999999999996</v>
      </c>
      <c r="BB4614" s="51" t="str">
        <f t="shared" si="509"/>
        <v>Normal</v>
      </c>
    </row>
    <row r="4615" spans="18:54" ht="15.5" x14ac:dyDescent="0.35">
      <c r="R4615" s="7" t="s">
        <v>6740</v>
      </c>
      <c r="S4615" s="10" t="s">
        <v>6263</v>
      </c>
      <c r="T4615" s="16" t="s">
        <v>6680</v>
      </c>
      <c r="X4615" s="27">
        <v>1</v>
      </c>
      <c r="Y4615" s="25">
        <f t="shared" si="503"/>
        <v>1</v>
      </c>
      <c r="AB4615" s="10" t="s">
        <v>2380</v>
      </c>
      <c r="AC4615" s="7" t="s">
        <v>2380</v>
      </c>
      <c r="AF4615" s="25" t="str">
        <f t="shared" si="504"/>
        <v>No</v>
      </c>
      <c r="AG4615" s="36" t="str">
        <f t="shared" si="505"/>
        <v>No</v>
      </c>
      <c r="AJ4615" s="25">
        <v>28.7</v>
      </c>
      <c r="AL4615" s="33" t="str">
        <f t="shared" si="506"/>
        <v>Over weight</v>
      </c>
      <c r="AO4615" s="42">
        <v>1964</v>
      </c>
      <c r="AP4615" s="30" t="s">
        <v>37</v>
      </c>
      <c r="AQ4615" s="7">
        <v>7</v>
      </c>
      <c r="AS4615" s="33" t="str">
        <f t="shared" si="502"/>
        <v>07-10-1964</v>
      </c>
      <c r="AU4615" s="10" t="s">
        <v>10378</v>
      </c>
      <c r="AV4615" s="33">
        <f t="shared" si="507"/>
        <v>58</v>
      </c>
      <c r="AX4615" s="53">
        <v>41331.79</v>
      </c>
      <c r="AY4615" s="50">
        <f t="shared" si="508"/>
        <v>41332</v>
      </c>
      <c r="BA4615" s="10">
        <v>4.99</v>
      </c>
      <c r="BB4615" s="50" t="str">
        <f t="shared" si="509"/>
        <v>Normal</v>
      </c>
    </row>
    <row r="4616" spans="18:54" ht="15.5" x14ac:dyDescent="0.35">
      <c r="R4616" s="7" t="s">
        <v>6739</v>
      </c>
      <c r="S4616" s="10" t="s">
        <v>5990</v>
      </c>
      <c r="T4616" s="16" t="s">
        <v>6681</v>
      </c>
      <c r="X4616" s="27">
        <v>1</v>
      </c>
      <c r="Y4616" s="25">
        <f t="shared" si="503"/>
        <v>1</v>
      </c>
      <c r="AB4616" s="10" t="s">
        <v>2382</v>
      </c>
      <c r="AC4616" s="7" t="s">
        <v>2380</v>
      </c>
      <c r="AF4616" s="25" t="str">
        <f t="shared" si="504"/>
        <v>Yes</v>
      </c>
      <c r="AG4616" s="36" t="str">
        <f t="shared" si="505"/>
        <v>No</v>
      </c>
      <c r="AJ4616" s="25">
        <v>17.440000000000001</v>
      </c>
      <c r="AL4616" s="32" t="str">
        <f t="shared" si="506"/>
        <v>Under weight</v>
      </c>
      <c r="AO4616" s="41">
        <v>1971</v>
      </c>
      <c r="AP4616" s="29" t="s">
        <v>37</v>
      </c>
      <c r="AQ4616" s="7">
        <v>16</v>
      </c>
      <c r="AS4616" s="32" t="str">
        <f t="shared" si="502"/>
        <v>16-10-1971</v>
      </c>
      <c r="AU4616" s="10" t="s">
        <v>10379</v>
      </c>
      <c r="AV4616" s="32">
        <f t="shared" si="507"/>
        <v>51</v>
      </c>
      <c r="AX4616" s="53">
        <v>41351.879999999997</v>
      </c>
      <c r="AY4616" s="51">
        <f t="shared" si="508"/>
        <v>41352</v>
      </c>
      <c r="BA4616" s="10">
        <v>4.42</v>
      </c>
      <c r="BB4616" s="51" t="str">
        <f t="shared" si="509"/>
        <v>Normal</v>
      </c>
    </row>
    <row r="4617" spans="18:54" ht="15.5" x14ac:dyDescent="0.35">
      <c r="R4617" s="7" t="s">
        <v>6740</v>
      </c>
      <c r="S4617" s="10" t="s">
        <v>6802</v>
      </c>
      <c r="T4617" s="16" t="s">
        <v>6682</v>
      </c>
      <c r="X4617" s="27">
        <v>1</v>
      </c>
      <c r="Y4617" s="25">
        <f t="shared" si="503"/>
        <v>1</v>
      </c>
      <c r="AB4617" s="10" t="s">
        <v>2380</v>
      </c>
      <c r="AC4617" s="7" t="s">
        <v>2380</v>
      </c>
      <c r="AF4617" s="25" t="str">
        <f t="shared" si="504"/>
        <v>No</v>
      </c>
      <c r="AG4617" s="36" t="str">
        <f t="shared" si="505"/>
        <v>No</v>
      </c>
      <c r="AJ4617" s="25">
        <v>27.6</v>
      </c>
      <c r="AL4617" s="33" t="str">
        <f t="shared" si="506"/>
        <v>Over weight</v>
      </c>
      <c r="AO4617" s="42">
        <v>1967</v>
      </c>
      <c r="AP4617" s="30" t="s">
        <v>30</v>
      </c>
      <c r="AQ4617" s="7">
        <v>22</v>
      </c>
      <c r="AS4617" s="33" t="str">
        <f t="shared" si="502"/>
        <v>22-12-1967</v>
      </c>
      <c r="AU4617" s="10" t="s">
        <v>9694</v>
      </c>
      <c r="AV4617" s="33">
        <f t="shared" si="507"/>
        <v>55</v>
      </c>
      <c r="AX4617" s="53">
        <v>41505.15</v>
      </c>
      <c r="AY4617" s="50">
        <f t="shared" si="508"/>
        <v>41505</v>
      </c>
      <c r="BA4617" s="10">
        <v>4.01</v>
      </c>
      <c r="BB4617" s="50" t="str">
        <f t="shared" si="509"/>
        <v>Normal</v>
      </c>
    </row>
    <row r="4618" spans="18:54" ht="15.5" x14ac:dyDescent="0.35">
      <c r="R4618" s="7" t="s">
        <v>6740</v>
      </c>
      <c r="S4618" s="10" t="s">
        <v>6922</v>
      </c>
      <c r="T4618" s="16" t="s">
        <v>6683</v>
      </c>
      <c r="X4618" s="27">
        <v>1</v>
      </c>
      <c r="Y4618" s="25">
        <f t="shared" si="503"/>
        <v>1</v>
      </c>
      <c r="AB4618" s="10" t="s">
        <v>2380</v>
      </c>
      <c r="AC4618" s="7" t="s">
        <v>2380</v>
      </c>
      <c r="AF4618" s="25" t="str">
        <f t="shared" si="504"/>
        <v>No</v>
      </c>
      <c r="AG4618" s="36" t="str">
        <f t="shared" si="505"/>
        <v>No</v>
      </c>
      <c r="AJ4618" s="25">
        <v>20.7</v>
      </c>
      <c r="AL4618" s="32" t="str">
        <f t="shared" si="506"/>
        <v xml:space="preserve">Normal Weight 
</v>
      </c>
      <c r="AO4618" s="41">
        <v>1974</v>
      </c>
      <c r="AP4618" s="29" t="s">
        <v>15</v>
      </c>
      <c r="AQ4618" s="7">
        <v>24</v>
      </c>
      <c r="AS4618" s="32" t="str">
        <f t="shared" si="502"/>
        <v>24-11-1974</v>
      </c>
      <c r="AU4618" s="10" t="s">
        <v>10380</v>
      </c>
      <c r="AV4618" s="32">
        <f t="shared" si="507"/>
        <v>48</v>
      </c>
      <c r="AX4618" s="53">
        <v>41636.199999999997</v>
      </c>
      <c r="AY4618" s="51">
        <f t="shared" si="508"/>
        <v>41636</v>
      </c>
      <c r="BA4618" s="10">
        <v>4.49</v>
      </c>
      <c r="BB4618" s="51" t="str">
        <f t="shared" si="509"/>
        <v>Normal</v>
      </c>
    </row>
    <row r="4619" spans="18:54" ht="15.5" x14ac:dyDescent="0.35">
      <c r="R4619" s="7" t="s">
        <v>6740</v>
      </c>
      <c r="S4619" s="10" t="s">
        <v>8224</v>
      </c>
      <c r="T4619" s="16" t="s">
        <v>6684</v>
      </c>
      <c r="X4619" s="27">
        <v>1</v>
      </c>
      <c r="Y4619" s="25">
        <f t="shared" si="503"/>
        <v>1</v>
      </c>
      <c r="AB4619" s="10" t="s">
        <v>2380</v>
      </c>
      <c r="AC4619" s="7" t="s">
        <v>2380</v>
      </c>
      <c r="AF4619" s="25" t="str">
        <f t="shared" si="504"/>
        <v>No</v>
      </c>
      <c r="AG4619" s="36" t="str">
        <f t="shared" si="505"/>
        <v>No</v>
      </c>
      <c r="AJ4619" s="25">
        <v>20.3</v>
      </c>
      <c r="AL4619" s="33" t="str">
        <f t="shared" si="506"/>
        <v xml:space="preserve">Normal Weight 
</v>
      </c>
      <c r="AO4619" s="42">
        <v>1976</v>
      </c>
      <c r="AP4619" s="30" t="s">
        <v>37</v>
      </c>
      <c r="AQ4619" s="7">
        <v>29</v>
      </c>
      <c r="AS4619" s="33" t="str">
        <f t="shared" si="502"/>
        <v>29-10-1976</v>
      </c>
      <c r="AU4619" s="10" t="s">
        <v>10381</v>
      </c>
      <c r="AV4619" s="33">
        <f t="shared" si="507"/>
        <v>46</v>
      </c>
      <c r="AX4619" s="53">
        <v>41661.599999999999</v>
      </c>
      <c r="AY4619" s="50">
        <f t="shared" si="508"/>
        <v>41662</v>
      </c>
      <c r="BA4619" s="10">
        <v>6.37</v>
      </c>
      <c r="BB4619" s="50" t="str">
        <f t="shared" si="509"/>
        <v>Prediabetes</v>
      </c>
    </row>
    <row r="4620" spans="18:54" ht="15.5" x14ac:dyDescent="0.35">
      <c r="R4620" s="7" t="s">
        <v>6740</v>
      </c>
      <c r="S4620" s="10" t="s">
        <v>6877</v>
      </c>
      <c r="T4620" s="16" t="s">
        <v>6207</v>
      </c>
      <c r="X4620" s="27">
        <v>1</v>
      </c>
      <c r="Y4620" s="25">
        <f t="shared" si="503"/>
        <v>1</v>
      </c>
      <c r="AB4620" s="10" t="s">
        <v>2380</v>
      </c>
      <c r="AC4620" s="7" t="s">
        <v>2380</v>
      </c>
      <c r="AF4620" s="25" t="str">
        <f t="shared" si="504"/>
        <v>No</v>
      </c>
      <c r="AG4620" s="36" t="str">
        <f t="shared" si="505"/>
        <v>No</v>
      </c>
      <c r="AJ4620" s="25">
        <v>19.8</v>
      </c>
      <c r="AL4620" s="32" t="str">
        <f t="shared" si="506"/>
        <v xml:space="preserve">Normal Weight 
</v>
      </c>
      <c r="AO4620" s="41">
        <v>1975</v>
      </c>
      <c r="AP4620" s="29" t="s">
        <v>15</v>
      </c>
      <c r="AQ4620" s="7">
        <v>14</v>
      </c>
      <c r="AS4620" s="32" t="str">
        <f t="shared" si="502"/>
        <v>14-11-1975</v>
      </c>
      <c r="AU4620" s="10" t="s">
        <v>10123</v>
      </c>
      <c r="AV4620" s="32">
        <f t="shared" si="507"/>
        <v>47</v>
      </c>
      <c r="AX4620" s="53">
        <v>41676.080000000002</v>
      </c>
      <c r="AY4620" s="49">
        <f t="shared" si="508"/>
        <v>41676</v>
      </c>
      <c r="BA4620" s="10">
        <v>5.12</v>
      </c>
      <c r="BB4620" s="49" t="str">
        <f t="shared" si="509"/>
        <v>Normal</v>
      </c>
    </row>
    <row r="4621" spans="18:54" ht="15.5" x14ac:dyDescent="0.35">
      <c r="R4621" s="7" t="s">
        <v>6739</v>
      </c>
      <c r="S4621" s="10" t="s">
        <v>7526</v>
      </c>
      <c r="T4621" s="16" t="s">
        <v>6685</v>
      </c>
      <c r="X4621" s="27" t="s">
        <v>2381</v>
      </c>
      <c r="Y4621" s="25">
        <f t="shared" si="503"/>
        <v>0</v>
      </c>
      <c r="AB4621" s="10" t="s">
        <v>2380</v>
      </c>
      <c r="AC4621" s="7" t="s">
        <v>2380</v>
      </c>
      <c r="AF4621" s="25" t="str">
        <f t="shared" si="504"/>
        <v>No</v>
      </c>
      <c r="AG4621" s="36" t="str">
        <f t="shared" si="505"/>
        <v>No</v>
      </c>
      <c r="AJ4621" s="25">
        <v>21.87</v>
      </c>
      <c r="AL4621" s="33" t="str">
        <f t="shared" si="506"/>
        <v xml:space="preserve">Normal Weight 
</v>
      </c>
      <c r="AO4621" s="42">
        <v>1975</v>
      </c>
      <c r="AP4621" s="30" t="s">
        <v>20</v>
      </c>
      <c r="AQ4621" s="7">
        <v>29</v>
      </c>
      <c r="AS4621" s="33" t="str">
        <f t="shared" si="502"/>
        <v>29-09-1975</v>
      </c>
      <c r="AU4621" s="10" t="s">
        <v>10382</v>
      </c>
      <c r="AV4621" s="33">
        <f t="shared" si="507"/>
        <v>47</v>
      </c>
      <c r="AX4621" s="53">
        <v>41681.86</v>
      </c>
      <c r="AY4621" s="50">
        <f t="shared" si="508"/>
        <v>41682</v>
      </c>
      <c r="BA4621" s="10">
        <v>8.59</v>
      </c>
      <c r="BB4621" s="50" t="str">
        <f t="shared" si="509"/>
        <v>Diabetes</v>
      </c>
    </row>
    <row r="4622" spans="18:54" ht="15.5" x14ac:dyDescent="0.35">
      <c r="R4622" s="7" t="s">
        <v>6739</v>
      </c>
      <c r="S4622" s="10" t="s">
        <v>7160</v>
      </c>
      <c r="T4622" s="16" t="s">
        <v>6686</v>
      </c>
      <c r="X4622" s="27">
        <v>1</v>
      </c>
      <c r="Y4622" s="25">
        <f t="shared" si="503"/>
        <v>1</v>
      </c>
      <c r="AB4622" s="10" t="s">
        <v>2380</v>
      </c>
      <c r="AC4622" s="7" t="s">
        <v>2380</v>
      </c>
      <c r="AF4622" s="25" t="str">
        <f t="shared" si="504"/>
        <v>No</v>
      </c>
      <c r="AG4622" s="36" t="str">
        <f t="shared" si="505"/>
        <v>No</v>
      </c>
      <c r="AJ4622" s="25">
        <v>16.600000000000001</v>
      </c>
      <c r="AL4622" s="32" t="str">
        <f t="shared" si="506"/>
        <v>Under weight</v>
      </c>
      <c r="AO4622" s="41">
        <v>1962</v>
      </c>
      <c r="AP4622" s="29" t="s">
        <v>20</v>
      </c>
      <c r="AQ4622" s="7">
        <v>22</v>
      </c>
      <c r="AS4622" s="32" t="str">
        <f t="shared" si="502"/>
        <v>22-09-1962</v>
      </c>
      <c r="AU4622" s="10" t="s">
        <v>10383</v>
      </c>
      <c r="AV4622" s="32">
        <f t="shared" si="507"/>
        <v>60</v>
      </c>
      <c r="AX4622" s="53">
        <v>41794.629999999997</v>
      </c>
      <c r="AY4622" s="51">
        <f t="shared" si="508"/>
        <v>41795</v>
      </c>
      <c r="BA4622" s="10">
        <v>5.87</v>
      </c>
      <c r="BB4622" s="51" t="str">
        <f t="shared" si="509"/>
        <v>Prediabetes</v>
      </c>
    </row>
    <row r="4623" spans="18:54" ht="15.5" x14ac:dyDescent="0.35">
      <c r="R4623" s="7" t="s">
        <v>6739</v>
      </c>
      <c r="S4623" s="10" t="s">
        <v>8225</v>
      </c>
      <c r="T4623" s="16" t="s">
        <v>6687</v>
      </c>
      <c r="X4623" s="27" t="s">
        <v>2381</v>
      </c>
      <c r="Y4623" s="25">
        <f t="shared" si="503"/>
        <v>0</v>
      </c>
      <c r="AB4623" s="10" t="s">
        <v>2380</v>
      </c>
      <c r="AC4623" s="7" t="s">
        <v>2380</v>
      </c>
      <c r="AF4623" s="25" t="str">
        <f t="shared" si="504"/>
        <v>No</v>
      </c>
      <c r="AG4623" s="36" t="str">
        <f t="shared" si="505"/>
        <v>No</v>
      </c>
      <c r="AJ4623" s="25">
        <v>21.98</v>
      </c>
      <c r="AL4623" s="33" t="str">
        <f t="shared" si="506"/>
        <v xml:space="preserve">Normal Weight 
</v>
      </c>
      <c r="AO4623" s="42">
        <v>1966</v>
      </c>
      <c r="AP4623" s="30" t="s">
        <v>20</v>
      </c>
      <c r="AQ4623" s="7">
        <v>21</v>
      </c>
      <c r="AS4623" s="33" t="str">
        <f t="shared" si="502"/>
        <v>21-09-1966</v>
      </c>
      <c r="AU4623" s="10" t="s">
        <v>10384</v>
      </c>
      <c r="AV4623" s="33">
        <f t="shared" si="507"/>
        <v>56</v>
      </c>
      <c r="AX4623" s="53">
        <v>41886.54</v>
      </c>
      <c r="AY4623" s="50">
        <f t="shared" si="508"/>
        <v>41887</v>
      </c>
      <c r="BA4623" s="10">
        <v>7.03</v>
      </c>
      <c r="BB4623" s="50" t="str">
        <f t="shared" si="509"/>
        <v>Diabetes</v>
      </c>
    </row>
    <row r="4624" spans="18:54" ht="15.5" x14ac:dyDescent="0.35">
      <c r="R4624" s="7" t="s">
        <v>6739</v>
      </c>
      <c r="S4624" s="10" t="s">
        <v>8226</v>
      </c>
      <c r="T4624" s="16" t="s">
        <v>4867</v>
      </c>
      <c r="X4624" s="27">
        <v>1</v>
      </c>
      <c r="Y4624" s="25">
        <f t="shared" si="503"/>
        <v>1</v>
      </c>
      <c r="AB4624" s="10" t="s">
        <v>2380</v>
      </c>
      <c r="AC4624" s="7" t="s">
        <v>2380</v>
      </c>
      <c r="AF4624" s="25" t="str">
        <f t="shared" si="504"/>
        <v>No</v>
      </c>
      <c r="AG4624" s="36" t="str">
        <f t="shared" si="505"/>
        <v>No</v>
      </c>
      <c r="AJ4624" s="25">
        <v>19.7</v>
      </c>
      <c r="AL4624" s="32" t="str">
        <f t="shared" si="506"/>
        <v xml:space="preserve">Normal Weight 
</v>
      </c>
      <c r="AO4624" s="41">
        <v>1972</v>
      </c>
      <c r="AP4624" s="29" t="s">
        <v>18</v>
      </c>
      <c r="AQ4624" s="7">
        <v>8</v>
      </c>
      <c r="AS4624" s="32" t="str">
        <f t="shared" si="502"/>
        <v>08-06-1972</v>
      </c>
      <c r="AU4624" s="10" t="s">
        <v>10385</v>
      </c>
      <c r="AV4624" s="32">
        <f t="shared" si="507"/>
        <v>51</v>
      </c>
      <c r="AX4624" s="53">
        <v>41919.1</v>
      </c>
      <c r="AY4624" s="51">
        <f t="shared" si="508"/>
        <v>41919</v>
      </c>
      <c r="BA4624" s="10">
        <v>5.51</v>
      </c>
      <c r="BB4624" s="51" t="str">
        <f t="shared" si="509"/>
        <v>Normal</v>
      </c>
    </row>
    <row r="4625" spans="18:54" ht="15.5" x14ac:dyDescent="0.35">
      <c r="R4625" s="7" t="s">
        <v>6739</v>
      </c>
      <c r="S4625" s="10" t="s">
        <v>7718</v>
      </c>
      <c r="T4625" s="16" t="s">
        <v>5294</v>
      </c>
      <c r="X4625" s="27">
        <v>1</v>
      </c>
      <c r="Y4625" s="25">
        <f t="shared" si="503"/>
        <v>1</v>
      </c>
      <c r="AB4625" s="10" t="s">
        <v>2380</v>
      </c>
      <c r="AC4625" s="7" t="s">
        <v>2380</v>
      </c>
      <c r="AF4625" s="25" t="str">
        <f t="shared" si="504"/>
        <v>No</v>
      </c>
      <c r="AG4625" s="36" t="str">
        <f t="shared" si="505"/>
        <v>No</v>
      </c>
      <c r="AJ4625" s="25">
        <v>19.21</v>
      </c>
      <c r="AL4625" s="33" t="str">
        <f t="shared" si="506"/>
        <v xml:space="preserve">Normal Weight 
</v>
      </c>
      <c r="AO4625" s="42">
        <v>1984</v>
      </c>
      <c r="AP4625" s="30" t="s">
        <v>15</v>
      </c>
      <c r="AQ4625" s="7">
        <v>10</v>
      </c>
      <c r="AS4625" s="33" t="str">
        <f t="shared" si="502"/>
        <v>10-11-1984</v>
      </c>
      <c r="AU4625" s="10" t="s">
        <v>10386</v>
      </c>
      <c r="AV4625" s="33">
        <f t="shared" si="507"/>
        <v>38</v>
      </c>
      <c r="AX4625" s="53">
        <v>41949.24</v>
      </c>
      <c r="AY4625" s="50">
        <f t="shared" si="508"/>
        <v>41949</v>
      </c>
      <c r="BA4625" s="10">
        <v>4.76</v>
      </c>
      <c r="BB4625" s="50" t="str">
        <f t="shared" si="509"/>
        <v>Normal</v>
      </c>
    </row>
    <row r="4626" spans="18:54" ht="15.5" x14ac:dyDescent="0.35">
      <c r="R4626" s="7" t="s">
        <v>6740</v>
      </c>
      <c r="S4626" s="10" t="s">
        <v>8227</v>
      </c>
      <c r="T4626" s="16" t="s">
        <v>6688</v>
      </c>
      <c r="X4626" s="27">
        <v>1</v>
      </c>
      <c r="Y4626" s="25">
        <f t="shared" si="503"/>
        <v>1</v>
      </c>
      <c r="AB4626" s="10" t="s">
        <v>2380</v>
      </c>
      <c r="AC4626" s="7" t="s">
        <v>2380</v>
      </c>
      <c r="AF4626" s="25" t="str">
        <f t="shared" si="504"/>
        <v>No</v>
      </c>
      <c r="AG4626" s="36" t="str">
        <f t="shared" si="505"/>
        <v>No</v>
      </c>
      <c r="AJ4626" s="25">
        <v>19.3</v>
      </c>
      <c r="AL4626" s="32" t="str">
        <f t="shared" si="506"/>
        <v xml:space="preserve">Normal Weight 
</v>
      </c>
      <c r="AO4626" s="41">
        <v>1968</v>
      </c>
      <c r="AP4626" s="29" t="s">
        <v>30</v>
      </c>
      <c r="AQ4626" s="7">
        <v>19</v>
      </c>
      <c r="AS4626" s="32" t="str">
        <f t="shared" si="502"/>
        <v>19-12-1968</v>
      </c>
      <c r="AU4626" s="10" t="s">
        <v>10387</v>
      </c>
      <c r="AV4626" s="32">
        <f t="shared" si="507"/>
        <v>54</v>
      </c>
      <c r="AX4626" s="53">
        <v>41999.519999999997</v>
      </c>
      <c r="AY4626" s="51">
        <f t="shared" si="508"/>
        <v>42000</v>
      </c>
      <c r="BA4626" s="10">
        <v>4.7</v>
      </c>
      <c r="BB4626" s="51" t="str">
        <f t="shared" si="509"/>
        <v>Normal</v>
      </c>
    </row>
    <row r="4627" spans="18:54" ht="15.5" x14ac:dyDescent="0.35">
      <c r="R4627" s="7" t="s">
        <v>6739</v>
      </c>
      <c r="S4627" s="10" t="s">
        <v>8228</v>
      </c>
      <c r="T4627" s="16" t="s">
        <v>6689</v>
      </c>
      <c r="X4627" s="27" t="s">
        <v>2381</v>
      </c>
      <c r="Y4627" s="25">
        <f t="shared" si="503"/>
        <v>0</v>
      </c>
      <c r="AB4627" s="10" t="s">
        <v>2382</v>
      </c>
      <c r="AC4627" s="7" t="s">
        <v>2380</v>
      </c>
      <c r="AF4627" s="25" t="str">
        <f t="shared" si="504"/>
        <v>Yes</v>
      </c>
      <c r="AG4627" s="36" t="str">
        <f t="shared" si="505"/>
        <v>No</v>
      </c>
      <c r="AJ4627" s="25">
        <v>16.22</v>
      </c>
      <c r="AL4627" s="33" t="str">
        <f t="shared" si="506"/>
        <v>Under weight</v>
      </c>
      <c r="AO4627" s="42">
        <v>1976</v>
      </c>
      <c r="AP4627" s="30" t="s">
        <v>15</v>
      </c>
      <c r="AQ4627" s="7">
        <v>28</v>
      </c>
      <c r="AS4627" s="33" t="str">
        <f t="shared" si="502"/>
        <v>28-11-1976</v>
      </c>
      <c r="AU4627" s="10" t="s">
        <v>9437</v>
      </c>
      <c r="AV4627" s="33">
        <f t="shared" si="507"/>
        <v>46</v>
      </c>
      <c r="AX4627" s="53">
        <v>42111.66</v>
      </c>
      <c r="AY4627" s="50">
        <f t="shared" si="508"/>
        <v>42112</v>
      </c>
      <c r="BA4627" s="10">
        <v>6.21</v>
      </c>
      <c r="BB4627" s="50" t="str">
        <f t="shared" si="509"/>
        <v>Prediabetes</v>
      </c>
    </row>
    <row r="4628" spans="18:54" ht="15.5" x14ac:dyDescent="0.35">
      <c r="R4628" s="7" t="s">
        <v>6740</v>
      </c>
      <c r="S4628" s="10" t="s">
        <v>8229</v>
      </c>
      <c r="T4628" s="16" t="s">
        <v>4803</v>
      </c>
      <c r="X4628" s="27">
        <v>1</v>
      </c>
      <c r="Y4628" s="25">
        <f t="shared" si="503"/>
        <v>1</v>
      </c>
      <c r="AB4628" s="10" t="s">
        <v>2380</v>
      </c>
      <c r="AC4628" s="7" t="s">
        <v>2380</v>
      </c>
      <c r="AF4628" s="25" t="str">
        <f t="shared" si="504"/>
        <v>No</v>
      </c>
      <c r="AG4628" s="36" t="str">
        <f t="shared" si="505"/>
        <v>No</v>
      </c>
      <c r="AJ4628" s="25">
        <v>17.12</v>
      </c>
      <c r="AL4628" s="32" t="str">
        <f t="shared" si="506"/>
        <v>Under weight</v>
      </c>
      <c r="AO4628" s="41">
        <v>1997</v>
      </c>
      <c r="AP4628" s="29" t="s">
        <v>30</v>
      </c>
      <c r="AQ4628" s="7">
        <v>9</v>
      </c>
      <c r="AS4628" s="32" t="str">
        <f t="shared" si="502"/>
        <v>09-12-1997</v>
      </c>
      <c r="AU4628" s="10" t="s">
        <v>10388</v>
      </c>
      <c r="AV4628" s="32">
        <f t="shared" si="507"/>
        <v>25</v>
      </c>
      <c r="AX4628" s="53">
        <v>42112.24</v>
      </c>
      <c r="AY4628" s="49">
        <f t="shared" si="508"/>
        <v>42112</v>
      </c>
      <c r="BA4628" s="10">
        <v>4.5199999999999996</v>
      </c>
      <c r="BB4628" s="49" t="str">
        <f t="shared" si="509"/>
        <v>Normal</v>
      </c>
    </row>
    <row r="4629" spans="18:54" ht="15.5" x14ac:dyDescent="0.35">
      <c r="R4629" s="7" t="s">
        <v>6739</v>
      </c>
      <c r="S4629" s="10" t="s">
        <v>8180</v>
      </c>
      <c r="T4629" s="16" t="s">
        <v>6690</v>
      </c>
      <c r="X4629" s="27">
        <v>1</v>
      </c>
      <c r="Y4629" s="25">
        <f t="shared" si="503"/>
        <v>1</v>
      </c>
      <c r="AB4629" s="10" t="s">
        <v>2380</v>
      </c>
      <c r="AC4629" s="7" t="s">
        <v>2380</v>
      </c>
      <c r="AF4629" s="25" t="str">
        <f t="shared" si="504"/>
        <v>No</v>
      </c>
      <c r="AG4629" s="36" t="str">
        <f t="shared" si="505"/>
        <v>No</v>
      </c>
      <c r="AJ4629" s="25">
        <v>19.07</v>
      </c>
      <c r="AL4629" s="33" t="str">
        <f t="shared" si="506"/>
        <v xml:space="preserve">Normal Weight 
</v>
      </c>
      <c r="AO4629" s="42">
        <v>1979</v>
      </c>
      <c r="AP4629" s="30" t="s">
        <v>10</v>
      </c>
      <c r="AQ4629" s="7">
        <v>3</v>
      </c>
      <c r="AS4629" s="33" t="str">
        <f t="shared" si="502"/>
        <v>03-07-1979</v>
      </c>
      <c r="AU4629" s="10" t="s">
        <v>10389</v>
      </c>
      <c r="AV4629" s="33">
        <f t="shared" si="507"/>
        <v>43</v>
      </c>
      <c r="AX4629" s="53">
        <v>42124.52</v>
      </c>
      <c r="AY4629" s="50">
        <f t="shared" si="508"/>
        <v>42125</v>
      </c>
      <c r="BA4629" s="10">
        <v>5.45</v>
      </c>
      <c r="BB4629" s="50" t="str">
        <f t="shared" si="509"/>
        <v>Normal</v>
      </c>
    </row>
    <row r="4630" spans="18:54" ht="15.5" x14ac:dyDescent="0.35">
      <c r="R4630" s="7" t="s">
        <v>6740</v>
      </c>
      <c r="S4630" s="10" t="s">
        <v>7121</v>
      </c>
      <c r="T4630" s="16" t="s">
        <v>6691</v>
      </c>
      <c r="X4630" s="27" t="s">
        <v>2381</v>
      </c>
      <c r="Y4630" s="25">
        <f t="shared" si="503"/>
        <v>0</v>
      </c>
      <c r="AB4630" s="10" t="s">
        <v>2380</v>
      </c>
      <c r="AC4630" s="7" t="s">
        <v>2380</v>
      </c>
      <c r="AF4630" s="25" t="str">
        <f t="shared" si="504"/>
        <v>No</v>
      </c>
      <c r="AG4630" s="36" t="str">
        <f t="shared" si="505"/>
        <v>No</v>
      </c>
      <c r="AJ4630" s="25">
        <v>15.56</v>
      </c>
      <c r="AL4630" s="32" t="str">
        <f t="shared" si="506"/>
        <v>Under weight</v>
      </c>
      <c r="AO4630" s="41">
        <v>1973</v>
      </c>
      <c r="AP4630" s="29" t="s">
        <v>20</v>
      </c>
      <c r="AQ4630" s="7">
        <v>18</v>
      </c>
      <c r="AS4630" s="32" t="str">
        <f t="shared" si="502"/>
        <v>18-09-1973</v>
      </c>
      <c r="AU4630" s="10" t="s">
        <v>9419</v>
      </c>
      <c r="AV4630" s="32">
        <f t="shared" si="507"/>
        <v>49</v>
      </c>
      <c r="AX4630" s="53">
        <v>42188.15</v>
      </c>
      <c r="AY4630" s="51">
        <f t="shared" si="508"/>
        <v>42188</v>
      </c>
      <c r="BA4630" s="10">
        <v>4.42</v>
      </c>
      <c r="BB4630" s="51" t="str">
        <f t="shared" si="509"/>
        <v>Normal</v>
      </c>
    </row>
    <row r="4631" spans="18:54" ht="15.5" x14ac:dyDescent="0.35">
      <c r="R4631" s="7" t="s">
        <v>6740</v>
      </c>
      <c r="S4631" s="10" t="s">
        <v>7460</v>
      </c>
      <c r="T4631" s="16" t="s">
        <v>6692</v>
      </c>
      <c r="X4631" s="27" t="s">
        <v>2381</v>
      </c>
      <c r="Y4631" s="25">
        <f t="shared" si="503"/>
        <v>0</v>
      </c>
      <c r="AB4631" s="10" t="s">
        <v>2380</v>
      </c>
      <c r="AC4631" s="7" t="s">
        <v>2380</v>
      </c>
      <c r="AF4631" s="25" t="str">
        <f t="shared" si="504"/>
        <v>No</v>
      </c>
      <c r="AG4631" s="36" t="str">
        <f t="shared" si="505"/>
        <v>No</v>
      </c>
      <c r="AJ4631" s="25">
        <v>22.76</v>
      </c>
      <c r="AL4631" s="33" t="str">
        <f t="shared" si="506"/>
        <v xml:space="preserve">Normal Weight 
</v>
      </c>
      <c r="AO4631" s="42">
        <v>1975</v>
      </c>
      <c r="AP4631" s="30" t="s">
        <v>35</v>
      </c>
      <c r="AQ4631" s="7">
        <v>15</v>
      </c>
      <c r="AS4631" s="33" t="str">
        <f t="shared" si="502"/>
        <v>15-08-1975</v>
      </c>
      <c r="AU4631" s="10" t="s">
        <v>9518</v>
      </c>
      <c r="AV4631" s="33">
        <f t="shared" si="507"/>
        <v>47</v>
      </c>
      <c r="AX4631" s="53">
        <v>42211.14</v>
      </c>
      <c r="AY4631" s="50">
        <f t="shared" si="508"/>
        <v>42211</v>
      </c>
      <c r="BA4631" s="10">
        <v>9.44</v>
      </c>
      <c r="BB4631" s="50" t="str">
        <f t="shared" si="509"/>
        <v>Diabetes</v>
      </c>
    </row>
    <row r="4632" spans="18:54" ht="15.5" x14ac:dyDescent="0.35">
      <c r="R4632" s="7" t="s">
        <v>6739</v>
      </c>
      <c r="S4632" s="10" t="s">
        <v>8230</v>
      </c>
      <c r="T4632" s="16" t="s">
        <v>6693</v>
      </c>
      <c r="X4632" s="27">
        <v>1</v>
      </c>
      <c r="Y4632" s="25">
        <f t="shared" si="503"/>
        <v>1</v>
      </c>
      <c r="AB4632" s="10" t="s">
        <v>2382</v>
      </c>
      <c r="AC4632" s="7" t="s">
        <v>2380</v>
      </c>
      <c r="AF4632" s="25" t="str">
        <f t="shared" si="504"/>
        <v>Yes</v>
      </c>
      <c r="AG4632" s="36" t="str">
        <f t="shared" si="505"/>
        <v>No</v>
      </c>
      <c r="AJ4632" s="25">
        <v>22.79</v>
      </c>
      <c r="AL4632" s="32" t="str">
        <f t="shared" si="506"/>
        <v xml:space="preserve">Normal Weight 
</v>
      </c>
      <c r="AO4632" s="41">
        <v>1967</v>
      </c>
      <c r="AP4632" s="29" t="s">
        <v>18</v>
      </c>
      <c r="AQ4632" s="7">
        <v>28</v>
      </c>
      <c r="AS4632" s="32" t="str">
        <f t="shared" si="502"/>
        <v>28-06-1967</v>
      </c>
      <c r="AU4632" s="10" t="s">
        <v>9516</v>
      </c>
      <c r="AV4632" s="32">
        <f t="shared" si="507"/>
        <v>55</v>
      </c>
      <c r="AX4632" s="53">
        <v>42303.69</v>
      </c>
      <c r="AY4632" s="51">
        <f t="shared" si="508"/>
        <v>42304</v>
      </c>
      <c r="BA4632" s="10">
        <v>6.15</v>
      </c>
      <c r="BB4632" s="51" t="str">
        <f t="shared" si="509"/>
        <v>Prediabetes</v>
      </c>
    </row>
    <row r="4633" spans="18:54" ht="15.5" x14ac:dyDescent="0.35">
      <c r="R4633" s="7" t="s">
        <v>6740</v>
      </c>
      <c r="S4633" s="10" t="s">
        <v>6832</v>
      </c>
      <c r="T4633" s="16" t="s">
        <v>6694</v>
      </c>
      <c r="X4633" s="27" t="s">
        <v>2381</v>
      </c>
      <c r="Y4633" s="25">
        <f t="shared" si="503"/>
        <v>0</v>
      </c>
      <c r="AB4633" s="10" t="s">
        <v>2382</v>
      </c>
      <c r="AC4633" s="7" t="s">
        <v>2380</v>
      </c>
      <c r="AF4633" s="25" t="str">
        <f t="shared" si="504"/>
        <v>Yes</v>
      </c>
      <c r="AG4633" s="36" t="str">
        <f t="shared" si="505"/>
        <v>No</v>
      </c>
      <c r="AJ4633" s="25">
        <v>17.41</v>
      </c>
      <c r="AL4633" s="33" t="str">
        <f t="shared" si="506"/>
        <v>Under weight</v>
      </c>
      <c r="AO4633" s="42">
        <v>1968</v>
      </c>
      <c r="AP4633" s="30" t="s">
        <v>35</v>
      </c>
      <c r="AQ4633" s="7">
        <v>3</v>
      </c>
      <c r="AS4633" s="33" t="str">
        <f t="shared" si="502"/>
        <v>03-08-1968</v>
      </c>
      <c r="AU4633" s="10" t="s">
        <v>10390</v>
      </c>
      <c r="AV4633" s="33">
        <f t="shared" si="507"/>
        <v>54</v>
      </c>
      <c r="AX4633" s="53">
        <v>42478.6</v>
      </c>
      <c r="AY4633" s="50">
        <f t="shared" si="508"/>
        <v>42479</v>
      </c>
      <c r="BA4633" s="10">
        <v>5.13</v>
      </c>
      <c r="BB4633" s="50" t="str">
        <f t="shared" si="509"/>
        <v>Normal</v>
      </c>
    </row>
    <row r="4634" spans="18:54" ht="15.5" x14ac:dyDescent="0.35">
      <c r="R4634" s="7" t="s">
        <v>6740</v>
      </c>
      <c r="S4634" s="10" t="s">
        <v>8231</v>
      </c>
      <c r="T4634" s="16" t="s">
        <v>4912</v>
      </c>
      <c r="X4634" s="27" t="s">
        <v>2381</v>
      </c>
      <c r="Y4634" s="25">
        <f t="shared" si="503"/>
        <v>0</v>
      </c>
      <c r="AB4634" s="10" t="s">
        <v>2382</v>
      </c>
      <c r="AC4634" s="7" t="s">
        <v>2380</v>
      </c>
      <c r="AF4634" s="25" t="str">
        <f t="shared" si="504"/>
        <v>Yes</v>
      </c>
      <c r="AG4634" s="36" t="str">
        <f t="shared" si="505"/>
        <v>No</v>
      </c>
      <c r="AJ4634" s="25">
        <v>19.32</v>
      </c>
      <c r="AL4634" s="32" t="str">
        <f t="shared" si="506"/>
        <v xml:space="preserve">Normal Weight 
</v>
      </c>
      <c r="AO4634" s="41">
        <v>1967</v>
      </c>
      <c r="AP4634" s="29" t="s">
        <v>18</v>
      </c>
      <c r="AQ4634" s="7">
        <v>27</v>
      </c>
      <c r="AS4634" s="32" t="str">
        <f t="shared" si="502"/>
        <v>27-06-1967</v>
      </c>
      <c r="AU4634" s="10" t="s">
        <v>10391</v>
      </c>
      <c r="AV4634" s="32">
        <f t="shared" si="507"/>
        <v>55</v>
      </c>
      <c r="AX4634" s="53">
        <v>42538.720000000001</v>
      </c>
      <c r="AY4634" s="51">
        <f t="shared" si="508"/>
        <v>42539</v>
      </c>
      <c r="BA4634" s="10">
        <v>4.96</v>
      </c>
      <c r="BB4634" s="51" t="str">
        <f t="shared" si="509"/>
        <v>Normal</v>
      </c>
    </row>
    <row r="4635" spans="18:54" ht="15.5" x14ac:dyDescent="0.35">
      <c r="R4635" s="7" t="s">
        <v>6740</v>
      </c>
      <c r="S4635" s="10" t="s">
        <v>6812</v>
      </c>
      <c r="T4635" s="16" t="s">
        <v>6695</v>
      </c>
      <c r="X4635" s="27" t="s">
        <v>2381</v>
      </c>
      <c r="Y4635" s="25">
        <f t="shared" si="503"/>
        <v>0</v>
      </c>
      <c r="AB4635" s="10" t="s">
        <v>2380</v>
      </c>
      <c r="AC4635" s="7" t="s">
        <v>2380</v>
      </c>
      <c r="AF4635" s="25" t="str">
        <f t="shared" si="504"/>
        <v>No</v>
      </c>
      <c r="AG4635" s="36" t="str">
        <f t="shared" si="505"/>
        <v>No</v>
      </c>
      <c r="AJ4635" s="25">
        <v>18.25</v>
      </c>
      <c r="AL4635" s="33" t="str">
        <f t="shared" si="506"/>
        <v>Under weight</v>
      </c>
      <c r="AO4635" s="42">
        <v>1979</v>
      </c>
      <c r="AP4635" s="30" t="s">
        <v>30</v>
      </c>
      <c r="AQ4635" s="7">
        <v>27</v>
      </c>
      <c r="AS4635" s="33" t="str">
        <f t="shared" si="502"/>
        <v>27-12-1979</v>
      </c>
      <c r="AU4635" s="10" t="s">
        <v>10392</v>
      </c>
      <c r="AV4635" s="33">
        <f t="shared" si="507"/>
        <v>43</v>
      </c>
      <c r="AX4635" s="53">
        <v>42560.43</v>
      </c>
      <c r="AY4635" s="50">
        <f t="shared" si="508"/>
        <v>42560</v>
      </c>
      <c r="BA4635" s="10">
        <v>10.95</v>
      </c>
      <c r="BB4635" s="50" t="str">
        <f t="shared" si="509"/>
        <v>Diabetes</v>
      </c>
    </row>
    <row r="4636" spans="18:54" ht="15.5" x14ac:dyDescent="0.35">
      <c r="R4636" s="7" t="s">
        <v>6740</v>
      </c>
      <c r="S4636" s="10" t="s">
        <v>8232</v>
      </c>
      <c r="T4636" s="16" t="s">
        <v>6696</v>
      </c>
      <c r="X4636" s="27">
        <v>1</v>
      </c>
      <c r="Y4636" s="25">
        <f t="shared" si="503"/>
        <v>1</v>
      </c>
      <c r="AB4636" s="10" t="s">
        <v>2380</v>
      </c>
      <c r="AC4636" s="7" t="s">
        <v>2380</v>
      </c>
      <c r="AF4636" s="25" t="str">
        <f t="shared" si="504"/>
        <v>No</v>
      </c>
      <c r="AG4636" s="36" t="str">
        <f t="shared" si="505"/>
        <v>No</v>
      </c>
      <c r="AJ4636" s="25">
        <v>53.13</v>
      </c>
      <c r="AL4636" s="32" t="str">
        <f t="shared" si="506"/>
        <v>Obesity</v>
      </c>
      <c r="AO4636" s="41">
        <v>1971</v>
      </c>
      <c r="AP4636" s="29" t="s">
        <v>15</v>
      </c>
      <c r="AQ4636" s="7">
        <v>3</v>
      </c>
      <c r="AS4636" s="32" t="str">
        <f t="shared" si="502"/>
        <v>03-11-1971</v>
      </c>
      <c r="AU4636" s="10" t="s">
        <v>10393</v>
      </c>
      <c r="AV4636" s="32">
        <f t="shared" si="507"/>
        <v>51</v>
      </c>
      <c r="AX4636" s="53">
        <v>42644.2</v>
      </c>
      <c r="AY4636" s="49">
        <f t="shared" si="508"/>
        <v>42644</v>
      </c>
      <c r="BA4636" s="10">
        <v>4.4400000000000004</v>
      </c>
      <c r="BB4636" s="49" t="str">
        <f t="shared" si="509"/>
        <v>Normal</v>
      </c>
    </row>
    <row r="4637" spans="18:54" ht="15.5" x14ac:dyDescent="0.35">
      <c r="R4637" s="7" t="s">
        <v>6739</v>
      </c>
      <c r="S4637" s="10" t="s">
        <v>6815</v>
      </c>
      <c r="T4637" s="16" t="s">
        <v>4776</v>
      </c>
      <c r="X4637" s="27" t="s">
        <v>2381</v>
      </c>
      <c r="Y4637" s="25">
        <f t="shared" si="503"/>
        <v>0</v>
      </c>
      <c r="AB4637" s="10" t="s">
        <v>2380</v>
      </c>
      <c r="AC4637" s="7" t="s">
        <v>2380</v>
      </c>
      <c r="AF4637" s="25" t="str">
        <f t="shared" si="504"/>
        <v>No</v>
      </c>
      <c r="AG4637" s="36" t="str">
        <f t="shared" si="505"/>
        <v>No</v>
      </c>
      <c r="AJ4637" s="25">
        <v>20.46</v>
      </c>
      <c r="AL4637" s="33" t="str">
        <f t="shared" si="506"/>
        <v xml:space="preserve">Normal Weight 
</v>
      </c>
      <c r="AO4637" s="42">
        <v>1977</v>
      </c>
      <c r="AP4637" s="30" t="s">
        <v>37</v>
      </c>
      <c r="AQ4637" s="7">
        <v>21</v>
      </c>
      <c r="AS4637" s="33" t="str">
        <f t="shared" si="502"/>
        <v>21-10-1977</v>
      </c>
      <c r="AU4637" s="10" t="s">
        <v>10394</v>
      </c>
      <c r="AV4637" s="33">
        <f t="shared" si="507"/>
        <v>45</v>
      </c>
      <c r="AX4637" s="53">
        <v>42760.5</v>
      </c>
      <c r="AY4637" s="50">
        <f t="shared" si="508"/>
        <v>42761</v>
      </c>
      <c r="BA4637" s="10">
        <v>4.0199999999999996</v>
      </c>
      <c r="BB4637" s="50" t="str">
        <f t="shared" si="509"/>
        <v>Normal</v>
      </c>
    </row>
    <row r="4638" spans="18:54" ht="15.5" x14ac:dyDescent="0.35">
      <c r="R4638" s="7" t="s">
        <v>6740</v>
      </c>
      <c r="S4638" s="10" t="s">
        <v>6755</v>
      </c>
      <c r="T4638" s="16" t="s">
        <v>6697</v>
      </c>
      <c r="X4638" s="27">
        <v>1</v>
      </c>
      <c r="Y4638" s="25">
        <f t="shared" si="503"/>
        <v>1</v>
      </c>
      <c r="AB4638" s="10" t="s">
        <v>2380</v>
      </c>
      <c r="AC4638" s="7" t="s">
        <v>2380</v>
      </c>
      <c r="AF4638" s="25" t="str">
        <f t="shared" si="504"/>
        <v>No</v>
      </c>
      <c r="AG4638" s="36" t="str">
        <f t="shared" si="505"/>
        <v>No</v>
      </c>
      <c r="AJ4638" s="25">
        <v>43.01</v>
      </c>
      <c r="AL4638" s="32" t="str">
        <f t="shared" si="506"/>
        <v>Obesity</v>
      </c>
      <c r="AO4638" s="41">
        <v>1965</v>
      </c>
      <c r="AP4638" s="29" t="s">
        <v>37</v>
      </c>
      <c r="AQ4638" s="7">
        <v>29</v>
      </c>
      <c r="AS4638" s="32" t="str">
        <f t="shared" si="502"/>
        <v>29-10-1965</v>
      </c>
      <c r="AU4638" s="10" t="s">
        <v>9699</v>
      </c>
      <c r="AV4638" s="32">
        <f t="shared" si="507"/>
        <v>57</v>
      </c>
      <c r="AX4638" s="53">
        <v>42764.12</v>
      </c>
      <c r="AY4638" s="51">
        <f t="shared" si="508"/>
        <v>42764</v>
      </c>
      <c r="BA4638" s="10">
        <v>5.44</v>
      </c>
      <c r="BB4638" s="51" t="str">
        <f t="shared" si="509"/>
        <v>Normal</v>
      </c>
    </row>
    <row r="4639" spans="18:54" ht="15.5" x14ac:dyDescent="0.35">
      <c r="R4639" s="7" t="s">
        <v>6739</v>
      </c>
      <c r="S4639" s="10" t="s">
        <v>7405</v>
      </c>
      <c r="T4639" s="16" t="s">
        <v>6698</v>
      </c>
      <c r="X4639" s="27">
        <v>1</v>
      </c>
      <c r="Y4639" s="25">
        <f t="shared" si="503"/>
        <v>1</v>
      </c>
      <c r="AB4639" s="10" t="s">
        <v>2380</v>
      </c>
      <c r="AC4639" s="7" t="s">
        <v>2380</v>
      </c>
      <c r="AF4639" s="25" t="str">
        <f t="shared" si="504"/>
        <v>No</v>
      </c>
      <c r="AG4639" s="36" t="str">
        <f t="shared" si="505"/>
        <v>No</v>
      </c>
      <c r="AJ4639" s="25">
        <v>15.01</v>
      </c>
      <c r="AL4639" s="33" t="str">
        <f t="shared" si="506"/>
        <v>Under weight</v>
      </c>
      <c r="AO4639" s="42">
        <v>1972</v>
      </c>
      <c r="AP4639" s="30" t="s">
        <v>20</v>
      </c>
      <c r="AQ4639" s="7">
        <v>10</v>
      </c>
      <c r="AS4639" s="33" t="str">
        <f t="shared" si="502"/>
        <v>10-09-1972</v>
      </c>
      <c r="AU4639" s="10" t="s">
        <v>10395</v>
      </c>
      <c r="AV4639" s="33">
        <f t="shared" si="507"/>
        <v>50</v>
      </c>
      <c r="AX4639" s="53">
        <v>42856.84</v>
      </c>
      <c r="AY4639" s="50">
        <f t="shared" si="508"/>
        <v>42857</v>
      </c>
      <c r="BA4639" s="10">
        <v>4.1500000000000004</v>
      </c>
      <c r="BB4639" s="50" t="str">
        <f t="shared" si="509"/>
        <v>Normal</v>
      </c>
    </row>
    <row r="4640" spans="18:54" ht="15.5" x14ac:dyDescent="0.35">
      <c r="R4640" s="7" t="s">
        <v>6740</v>
      </c>
      <c r="S4640" s="10" t="s">
        <v>8233</v>
      </c>
      <c r="T4640" s="16" t="s">
        <v>6699</v>
      </c>
      <c r="X4640" s="27">
        <v>1</v>
      </c>
      <c r="Y4640" s="25">
        <f t="shared" si="503"/>
        <v>1</v>
      </c>
      <c r="AB4640" s="10" t="s">
        <v>2380</v>
      </c>
      <c r="AC4640" s="7" t="s">
        <v>2380</v>
      </c>
      <c r="AF4640" s="25" t="str">
        <f t="shared" si="504"/>
        <v>No</v>
      </c>
      <c r="AG4640" s="36" t="str">
        <f t="shared" si="505"/>
        <v>No</v>
      </c>
      <c r="AJ4640" s="25">
        <v>41.14</v>
      </c>
      <c r="AL4640" s="32" t="str">
        <f t="shared" si="506"/>
        <v>Obesity</v>
      </c>
      <c r="AO4640" s="41">
        <v>1975</v>
      </c>
      <c r="AP4640" s="29" t="s">
        <v>37</v>
      </c>
      <c r="AQ4640" s="7">
        <v>23</v>
      </c>
      <c r="AS4640" s="32" t="str">
        <f t="shared" si="502"/>
        <v>23-10-1975</v>
      </c>
      <c r="AU4640" s="10" t="s">
        <v>10396</v>
      </c>
      <c r="AV4640" s="32">
        <f t="shared" si="507"/>
        <v>47</v>
      </c>
      <c r="AX4640" s="53">
        <v>42969.85</v>
      </c>
      <c r="AY4640" s="51">
        <f t="shared" si="508"/>
        <v>42970</v>
      </c>
      <c r="BA4640" s="10">
        <v>6.02</v>
      </c>
      <c r="BB4640" s="51" t="str">
        <f t="shared" si="509"/>
        <v>Prediabetes</v>
      </c>
    </row>
    <row r="4641" spans="18:54" ht="15.5" x14ac:dyDescent="0.35">
      <c r="R4641" s="7" t="s">
        <v>6739</v>
      </c>
      <c r="S4641" s="10" t="s">
        <v>6822</v>
      </c>
      <c r="T4641" s="16" t="s">
        <v>6673</v>
      </c>
      <c r="X4641" s="27" t="s">
        <v>2381</v>
      </c>
      <c r="Y4641" s="25">
        <f t="shared" si="503"/>
        <v>0</v>
      </c>
      <c r="AB4641" s="10" t="s">
        <v>2380</v>
      </c>
      <c r="AC4641" s="7" t="s">
        <v>2380</v>
      </c>
      <c r="AF4641" s="25" t="str">
        <f t="shared" si="504"/>
        <v>No</v>
      </c>
      <c r="AG4641" s="36" t="str">
        <f t="shared" si="505"/>
        <v>No</v>
      </c>
      <c r="AJ4641" s="25">
        <v>16.55</v>
      </c>
      <c r="AL4641" s="33" t="str">
        <f t="shared" si="506"/>
        <v>Under weight</v>
      </c>
      <c r="AO4641" s="42">
        <v>1978</v>
      </c>
      <c r="AP4641" s="30" t="s">
        <v>15</v>
      </c>
      <c r="AQ4641" s="7">
        <v>4</v>
      </c>
      <c r="AS4641" s="33" t="str">
        <f t="shared" si="502"/>
        <v>04-11-1978</v>
      </c>
      <c r="AU4641" s="10" t="s">
        <v>10397</v>
      </c>
      <c r="AV4641" s="33">
        <f t="shared" si="507"/>
        <v>44</v>
      </c>
      <c r="AX4641" s="53">
        <v>42983.46</v>
      </c>
      <c r="AY4641" s="50">
        <f t="shared" si="508"/>
        <v>42983</v>
      </c>
      <c r="BA4641" s="10">
        <v>7.73</v>
      </c>
      <c r="BB4641" s="50" t="str">
        <f t="shared" si="509"/>
        <v>Diabetes</v>
      </c>
    </row>
    <row r="4642" spans="18:54" ht="15.5" x14ac:dyDescent="0.35">
      <c r="R4642" s="7" t="s">
        <v>6740</v>
      </c>
      <c r="S4642" s="10" t="s">
        <v>8234</v>
      </c>
      <c r="T4642" s="16" t="s">
        <v>6700</v>
      </c>
      <c r="X4642" s="27">
        <v>1</v>
      </c>
      <c r="Y4642" s="25">
        <f t="shared" si="503"/>
        <v>1</v>
      </c>
      <c r="AB4642" s="10" t="s">
        <v>2380</v>
      </c>
      <c r="AC4642" s="7" t="s">
        <v>2380</v>
      </c>
      <c r="AF4642" s="25" t="str">
        <f t="shared" si="504"/>
        <v>No</v>
      </c>
      <c r="AG4642" s="36" t="str">
        <f t="shared" si="505"/>
        <v>No</v>
      </c>
      <c r="AJ4642" s="25">
        <v>37.29</v>
      </c>
      <c r="AL4642" s="32" t="str">
        <f t="shared" si="506"/>
        <v>Obesity</v>
      </c>
      <c r="AO4642" s="41">
        <v>1965</v>
      </c>
      <c r="AP4642" s="29" t="s">
        <v>15</v>
      </c>
      <c r="AQ4642" s="7">
        <v>29</v>
      </c>
      <c r="AS4642" s="32" t="str">
        <f t="shared" si="502"/>
        <v>29-11-1965</v>
      </c>
      <c r="AU4642" s="10" t="s">
        <v>9627</v>
      </c>
      <c r="AV4642" s="32">
        <f t="shared" si="507"/>
        <v>57</v>
      </c>
      <c r="AX4642" s="53">
        <v>43073.760000000002</v>
      </c>
      <c r="AY4642" s="51">
        <f t="shared" si="508"/>
        <v>43074</v>
      </c>
      <c r="BA4642" s="10">
        <v>5.03</v>
      </c>
      <c r="BB4642" s="51" t="str">
        <f t="shared" si="509"/>
        <v>Normal</v>
      </c>
    </row>
    <row r="4643" spans="18:54" ht="15.5" x14ac:dyDescent="0.35">
      <c r="R4643" s="7" t="s">
        <v>6739</v>
      </c>
      <c r="S4643" s="10" t="s">
        <v>7720</v>
      </c>
      <c r="T4643" s="16" t="s">
        <v>6701</v>
      </c>
      <c r="X4643" s="27" t="s">
        <v>2381</v>
      </c>
      <c r="Y4643" s="25">
        <f t="shared" si="503"/>
        <v>0</v>
      </c>
      <c r="AB4643" s="10" t="s">
        <v>2382</v>
      </c>
      <c r="AC4643" s="7" t="s">
        <v>2380</v>
      </c>
      <c r="AF4643" s="25" t="str">
        <f t="shared" si="504"/>
        <v>Yes</v>
      </c>
      <c r="AG4643" s="36" t="str">
        <f t="shared" si="505"/>
        <v>No</v>
      </c>
      <c r="AJ4643" s="25">
        <v>16.739999999999998</v>
      </c>
      <c r="AL4643" s="33" t="str">
        <f t="shared" si="506"/>
        <v>Under weight</v>
      </c>
      <c r="AO4643" s="42">
        <v>1969</v>
      </c>
      <c r="AP4643" s="30" t="s">
        <v>30</v>
      </c>
      <c r="AQ4643" s="7">
        <v>3</v>
      </c>
      <c r="AS4643" s="33" t="str">
        <f t="shared" si="502"/>
        <v>03-12-1969</v>
      </c>
      <c r="AU4643" s="10" t="s">
        <v>9105</v>
      </c>
      <c r="AV4643" s="33">
        <f t="shared" si="507"/>
        <v>53</v>
      </c>
      <c r="AX4643" s="53">
        <v>43254.42</v>
      </c>
      <c r="AY4643" s="50">
        <f t="shared" si="508"/>
        <v>43254</v>
      </c>
      <c r="BA4643" s="10">
        <v>4.08</v>
      </c>
      <c r="BB4643" s="50" t="str">
        <f t="shared" si="509"/>
        <v>Normal</v>
      </c>
    </row>
    <row r="4644" spans="18:54" ht="15.5" x14ac:dyDescent="0.35">
      <c r="R4644" s="7" t="s">
        <v>6740</v>
      </c>
      <c r="S4644" s="10" t="s">
        <v>8235</v>
      </c>
      <c r="T4644" s="16" t="s">
        <v>6702</v>
      </c>
      <c r="X4644" s="27">
        <v>1</v>
      </c>
      <c r="Y4644" s="25">
        <f t="shared" si="503"/>
        <v>1</v>
      </c>
      <c r="AB4644" s="10" t="s">
        <v>2380</v>
      </c>
      <c r="AC4644" s="7" t="s">
        <v>2380</v>
      </c>
      <c r="AF4644" s="25" t="str">
        <f t="shared" si="504"/>
        <v>No</v>
      </c>
      <c r="AG4644" s="36" t="str">
        <f t="shared" si="505"/>
        <v>No</v>
      </c>
      <c r="AJ4644" s="25">
        <v>34.43</v>
      </c>
      <c r="AL4644" s="32" t="str">
        <f t="shared" si="506"/>
        <v>Obesity</v>
      </c>
      <c r="AO4644" s="41">
        <v>1965</v>
      </c>
      <c r="AP4644" s="29" t="s">
        <v>35</v>
      </c>
      <c r="AQ4644" s="7">
        <v>22</v>
      </c>
      <c r="AS4644" s="32" t="str">
        <f t="shared" si="502"/>
        <v>22-08-1965</v>
      </c>
      <c r="AU4644" s="10" t="s">
        <v>10398</v>
      </c>
      <c r="AV4644" s="32">
        <f t="shared" si="507"/>
        <v>57</v>
      </c>
      <c r="AX4644" s="53">
        <v>43578.94</v>
      </c>
      <c r="AY4644" s="49">
        <f t="shared" si="508"/>
        <v>43579</v>
      </c>
      <c r="BA4644" s="10">
        <v>4.2699999999999996</v>
      </c>
      <c r="BB4644" s="49" t="str">
        <f t="shared" si="509"/>
        <v>Normal</v>
      </c>
    </row>
    <row r="4645" spans="18:54" ht="15.5" x14ac:dyDescent="0.35">
      <c r="R4645" s="7" t="s">
        <v>6740</v>
      </c>
      <c r="S4645" s="10" t="s">
        <v>8236</v>
      </c>
      <c r="T4645" s="16" t="s">
        <v>6703</v>
      </c>
      <c r="X4645" s="27">
        <v>1</v>
      </c>
      <c r="Y4645" s="25">
        <f t="shared" si="503"/>
        <v>1</v>
      </c>
      <c r="AB4645" s="10" t="s">
        <v>2380</v>
      </c>
      <c r="AC4645" s="7" t="s">
        <v>2380</v>
      </c>
      <c r="AF4645" s="25" t="str">
        <f t="shared" si="504"/>
        <v>No</v>
      </c>
      <c r="AG4645" s="36" t="str">
        <f t="shared" si="505"/>
        <v>No</v>
      </c>
      <c r="AJ4645" s="25">
        <v>34.1</v>
      </c>
      <c r="AL4645" s="33" t="str">
        <f t="shared" si="506"/>
        <v>Obesity</v>
      </c>
      <c r="AO4645" s="42">
        <v>1986</v>
      </c>
      <c r="AP4645" s="30" t="s">
        <v>30</v>
      </c>
      <c r="AQ4645" s="7">
        <v>29</v>
      </c>
      <c r="AS4645" s="33" t="str">
        <f t="shared" si="502"/>
        <v>29-12-1986</v>
      </c>
      <c r="AU4645" s="10" t="s">
        <v>10399</v>
      </c>
      <c r="AV4645" s="33">
        <f t="shared" si="507"/>
        <v>36</v>
      </c>
      <c r="AX4645" s="53">
        <v>43753.34</v>
      </c>
      <c r="AY4645" s="50">
        <f t="shared" si="508"/>
        <v>43753</v>
      </c>
      <c r="BA4645" s="10">
        <v>4.07</v>
      </c>
      <c r="BB4645" s="50" t="str">
        <f t="shared" si="509"/>
        <v>Normal</v>
      </c>
    </row>
    <row r="4646" spans="18:54" ht="15.5" x14ac:dyDescent="0.35">
      <c r="R4646" s="7" t="s">
        <v>6739</v>
      </c>
      <c r="S4646" s="10" t="s">
        <v>6969</v>
      </c>
      <c r="T4646" s="16" t="s">
        <v>4912</v>
      </c>
      <c r="X4646" s="27" t="s">
        <v>2381</v>
      </c>
      <c r="Y4646" s="25">
        <f t="shared" si="503"/>
        <v>0</v>
      </c>
      <c r="AB4646" s="10" t="s">
        <v>2380</v>
      </c>
      <c r="AC4646" s="7" t="s">
        <v>2380</v>
      </c>
      <c r="AF4646" s="25" t="str">
        <f t="shared" si="504"/>
        <v>No</v>
      </c>
      <c r="AG4646" s="36" t="str">
        <f t="shared" si="505"/>
        <v>No</v>
      </c>
      <c r="AJ4646" s="25">
        <v>19.3</v>
      </c>
      <c r="AL4646" s="32" t="str">
        <f t="shared" si="506"/>
        <v xml:space="preserve">Normal Weight 
</v>
      </c>
      <c r="AO4646" s="41">
        <v>1966</v>
      </c>
      <c r="AP4646" s="29" t="s">
        <v>37</v>
      </c>
      <c r="AQ4646" s="7">
        <v>25</v>
      </c>
      <c r="AS4646" s="32" t="str">
        <f t="shared" si="502"/>
        <v>25-10-1966</v>
      </c>
      <c r="AU4646" s="10" t="s">
        <v>10400</v>
      </c>
      <c r="AV4646" s="32">
        <f t="shared" si="507"/>
        <v>56</v>
      </c>
      <c r="AX4646" s="53">
        <v>43813.87</v>
      </c>
      <c r="AY4646" s="51">
        <f t="shared" si="508"/>
        <v>43814</v>
      </c>
      <c r="BA4646" s="10">
        <v>10.36</v>
      </c>
      <c r="BB4646" s="51" t="str">
        <f t="shared" si="509"/>
        <v>Diabetes</v>
      </c>
    </row>
    <row r="4647" spans="18:54" ht="15.5" x14ac:dyDescent="0.35">
      <c r="R4647" s="7" t="s">
        <v>6740</v>
      </c>
      <c r="S4647" s="10" t="s">
        <v>8237</v>
      </c>
      <c r="T4647" s="16" t="s">
        <v>6704</v>
      </c>
      <c r="X4647" s="27">
        <v>1</v>
      </c>
      <c r="Y4647" s="25">
        <f t="shared" si="503"/>
        <v>1</v>
      </c>
      <c r="AB4647" s="10" t="s">
        <v>2380</v>
      </c>
      <c r="AC4647" s="7" t="s">
        <v>2380</v>
      </c>
      <c r="AF4647" s="25" t="str">
        <f t="shared" si="504"/>
        <v>No</v>
      </c>
      <c r="AG4647" s="36" t="str">
        <f t="shared" si="505"/>
        <v>No</v>
      </c>
      <c r="AJ4647" s="25">
        <v>33.659999999999997</v>
      </c>
      <c r="AL4647" s="33" t="str">
        <f t="shared" si="506"/>
        <v>Obesity</v>
      </c>
      <c r="AO4647" s="42">
        <v>1966</v>
      </c>
      <c r="AP4647" s="30" t="s">
        <v>10</v>
      </c>
      <c r="AQ4647" s="7">
        <v>2</v>
      </c>
      <c r="AS4647" s="33" t="str">
        <f t="shared" si="502"/>
        <v>02-07-1966</v>
      </c>
      <c r="AU4647" s="10" t="s">
        <v>9558</v>
      </c>
      <c r="AV4647" s="33">
        <f t="shared" si="507"/>
        <v>56</v>
      </c>
      <c r="AX4647" s="53">
        <v>43817.45</v>
      </c>
      <c r="AY4647" s="50">
        <f t="shared" si="508"/>
        <v>43817</v>
      </c>
      <c r="BA4647" s="10">
        <v>5.71</v>
      </c>
      <c r="BB4647" s="50" t="str">
        <f t="shared" si="509"/>
        <v>Prediabetes</v>
      </c>
    </row>
    <row r="4648" spans="18:54" ht="15.5" x14ac:dyDescent="0.35">
      <c r="R4648" s="7" t="s">
        <v>6740</v>
      </c>
      <c r="S4648" s="10" t="s">
        <v>5200</v>
      </c>
      <c r="T4648" s="16" t="s">
        <v>4819</v>
      </c>
      <c r="X4648" s="27">
        <v>1</v>
      </c>
      <c r="Y4648" s="25">
        <f t="shared" si="503"/>
        <v>1</v>
      </c>
      <c r="AB4648" s="10" t="s">
        <v>2380</v>
      </c>
      <c r="AC4648" s="7" t="s">
        <v>2380</v>
      </c>
      <c r="AF4648" s="25" t="str">
        <f t="shared" si="504"/>
        <v>No</v>
      </c>
      <c r="AG4648" s="36" t="str">
        <f t="shared" si="505"/>
        <v>No</v>
      </c>
      <c r="AJ4648" s="25">
        <v>33.33</v>
      </c>
      <c r="AL4648" s="32" t="str">
        <f t="shared" si="506"/>
        <v>Obesity</v>
      </c>
      <c r="AO4648" s="41">
        <v>1980</v>
      </c>
      <c r="AP4648" s="29" t="s">
        <v>15</v>
      </c>
      <c r="AQ4648" s="7">
        <v>10</v>
      </c>
      <c r="AS4648" s="32" t="str">
        <f t="shared" si="502"/>
        <v>10-11-1980</v>
      </c>
      <c r="AU4648" s="10" t="s">
        <v>10401</v>
      </c>
      <c r="AV4648" s="32">
        <f t="shared" si="507"/>
        <v>42</v>
      </c>
      <c r="AX4648" s="53">
        <v>43896.38</v>
      </c>
      <c r="AY4648" s="51">
        <f t="shared" si="508"/>
        <v>43896</v>
      </c>
      <c r="BA4648" s="10">
        <v>6.08</v>
      </c>
      <c r="BB4648" s="51" t="str">
        <f t="shared" si="509"/>
        <v>Prediabetes</v>
      </c>
    </row>
    <row r="4649" spans="18:54" ht="15.5" x14ac:dyDescent="0.35">
      <c r="R4649" s="7" t="s">
        <v>6739</v>
      </c>
      <c r="S4649" s="10" t="s">
        <v>6822</v>
      </c>
      <c r="T4649" s="16" t="s">
        <v>6705</v>
      </c>
      <c r="X4649" s="27">
        <v>1</v>
      </c>
      <c r="Y4649" s="25">
        <f t="shared" si="503"/>
        <v>1</v>
      </c>
      <c r="AB4649" s="10" t="s">
        <v>2380</v>
      </c>
      <c r="AC4649" s="7" t="s">
        <v>2380</v>
      </c>
      <c r="AF4649" s="25" t="str">
        <f t="shared" si="504"/>
        <v>No</v>
      </c>
      <c r="AG4649" s="36" t="str">
        <f t="shared" si="505"/>
        <v>No</v>
      </c>
      <c r="AJ4649" s="25">
        <v>21.84</v>
      </c>
      <c r="AL4649" s="33" t="str">
        <f t="shared" si="506"/>
        <v xml:space="preserve">Normal Weight 
</v>
      </c>
      <c r="AO4649" s="42">
        <v>1966</v>
      </c>
      <c r="AP4649" s="30" t="s">
        <v>37</v>
      </c>
      <c r="AQ4649" s="7">
        <v>5</v>
      </c>
      <c r="AS4649" s="33" t="str">
        <f t="shared" si="502"/>
        <v>05-10-1966</v>
      </c>
      <c r="AU4649" s="10" t="s">
        <v>10402</v>
      </c>
      <c r="AV4649" s="33">
        <f t="shared" si="507"/>
        <v>56</v>
      </c>
      <c r="AX4649" s="53">
        <v>43921.18</v>
      </c>
      <c r="AY4649" s="50">
        <f t="shared" si="508"/>
        <v>43921</v>
      </c>
      <c r="BA4649" s="10">
        <v>5.71</v>
      </c>
      <c r="BB4649" s="50" t="str">
        <f t="shared" si="509"/>
        <v>Prediabetes</v>
      </c>
    </row>
    <row r="4650" spans="18:54" ht="15.5" x14ac:dyDescent="0.35">
      <c r="R4650" s="7" t="s">
        <v>6740</v>
      </c>
      <c r="S4650" s="10" t="s">
        <v>7286</v>
      </c>
      <c r="T4650" s="16" t="s">
        <v>6706</v>
      </c>
      <c r="X4650" s="27" t="s">
        <v>2381</v>
      </c>
      <c r="Y4650" s="25">
        <f t="shared" si="503"/>
        <v>0</v>
      </c>
      <c r="AB4650" s="10" t="s">
        <v>2380</v>
      </c>
      <c r="AC4650" s="7" t="s">
        <v>2380</v>
      </c>
      <c r="AF4650" s="25" t="str">
        <f t="shared" si="504"/>
        <v>No</v>
      </c>
      <c r="AG4650" s="36" t="str">
        <f t="shared" si="505"/>
        <v>No</v>
      </c>
      <c r="AJ4650" s="25">
        <v>16.87</v>
      </c>
      <c r="AL4650" s="32" t="str">
        <f t="shared" si="506"/>
        <v>Under weight</v>
      </c>
      <c r="AO4650" s="41">
        <v>1988</v>
      </c>
      <c r="AP4650" s="29" t="s">
        <v>10</v>
      </c>
      <c r="AQ4650" s="7">
        <v>16</v>
      </c>
      <c r="AS4650" s="32" t="str">
        <f t="shared" si="502"/>
        <v>16-07-1988</v>
      </c>
      <c r="AU4650" s="10" t="s">
        <v>10403</v>
      </c>
      <c r="AV4650" s="32">
        <f t="shared" si="507"/>
        <v>34</v>
      </c>
      <c r="AX4650" s="53">
        <v>43943.88</v>
      </c>
      <c r="AY4650" s="51">
        <f t="shared" si="508"/>
        <v>43944</v>
      </c>
      <c r="BA4650" s="10">
        <v>9.1300000000000008</v>
      </c>
      <c r="BB4650" s="51" t="str">
        <f t="shared" si="509"/>
        <v>Diabetes</v>
      </c>
    </row>
    <row r="4651" spans="18:54" ht="15.5" x14ac:dyDescent="0.35">
      <c r="R4651" s="7" t="s">
        <v>6740</v>
      </c>
      <c r="S4651" s="10" t="s">
        <v>8238</v>
      </c>
      <c r="T4651" s="16" t="s">
        <v>6707</v>
      </c>
      <c r="X4651" s="27">
        <v>1</v>
      </c>
      <c r="Y4651" s="25">
        <f t="shared" si="503"/>
        <v>1</v>
      </c>
      <c r="AB4651" s="10" t="s">
        <v>2380</v>
      </c>
      <c r="AC4651" s="7" t="s">
        <v>2380</v>
      </c>
      <c r="AF4651" s="25" t="str">
        <f t="shared" si="504"/>
        <v>No</v>
      </c>
      <c r="AG4651" s="36" t="str">
        <f t="shared" si="505"/>
        <v>No</v>
      </c>
      <c r="AJ4651" s="25">
        <v>30.14</v>
      </c>
      <c r="AL4651" s="33" t="str">
        <f t="shared" si="506"/>
        <v>Obesity</v>
      </c>
      <c r="AO4651" s="42">
        <v>1975</v>
      </c>
      <c r="AP4651" s="30" t="s">
        <v>18</v>
      </c>
      <c r="AQ4651" s="7">
        <v>1</v>
      </c>
      <c r="AS4651" s="33" t="str">
        <f t="shared" si="502"/>
        <v>01-06-1975</v>
      </c>
      <c r="AU4651" s="10" t="s">
        <v>10404</v>
      </c>
      <c r="AV4651" s="33">
        <f t="shared" si="507"/>
        <v>48</v>
      </c>
      <c r="AX4651" s="53">
        <v>44202.65</v>
      </c>
      <c r="AY4651" s="50">
        <f t="shared" si="508"/>
        <v>44203</v>
      </c>
      <c r="BA4651" s="10">
        <v>5.49</v>
      </c>
      <c r="BB4651" s="50" t="str">
        <f t="shared" si="509"/>
        <v>Normal</v>
      </c>
    </row>
    <row r="4652" spans="18:54" ht="15.5" x14ac:dyDescent="0.35">
      <c r="R4652" s="7" t="s">
        <v>6740</v>
      </c>
      <c r="S4652" s="10" t="s">
        <v>8239</v>
      </c>
      <c r="T4652" s="16" t="s">
        <v>6708</v>
      </c>
      <c r="X4652" s="27">
        <v>1</v>
      </c>
      <c r="Y4652" s="25">
        <f t="shared" si="503"/>
        <v>1</v>
      </c>
      <c r="AB4652" s="10" t="s">
        <v>2380</v>
      </c>
      <c r="AC4652" s="7" t="s">
        <v>2380</v>
      </c>
      <c r="AF4652" s="25" t="str">
        <f t="shared" si="504"/>
        <v>No</v>
      </c>
      <c r="AG4652" s="36" t="str">
        <f t="shared" si="505"/>
        <v>No</v>
      </c>
      <c r="AJ4652" s="25">
        <v>23.21</v>
      </c>
      <c r="AL4652" s="32" t="str">
        <f t="shared" si="506"/>
        <v xml:space="preserve">Normal Weight 
</v>
      </c>
      <c r="AO4652" s="41">
        <v>1968</v>
      </c>
      <c r="AP4652" s="29" t="s">
        <v>15</v>
      </c>
      <c r="AQ4652" s="7">
        <v>24</v>
      </c>
      <c r="AS4652" s="32" t="str">
        <f t="shared" si="502"/>
        <v>24-11-1968</v>
      </c>
      <c r="AU4652" s="10" t="s">
        <v>10405</v>
      </c>
      <c r="AV4652" s="32">
        <f t="shared" si="507"/>
        <v>54</v>
      </c>
      <c r="AX4652" s="53">
        <v>44260.75</v>
      </c>
      <c r="AY4652" s="49">
        <f t="shared" si="508"/>
        <v>44261</v>
      </c>
      <c r="BA4652" s="10">
        <v>4.37</v>
      </c>
      <c r="BB4652" s="49" t="str">
        <f t="shared" si="509"/>
        <v>Normal</v>
      </c>
    </row>
    <row r="4653" spans="18:54" ht="15.5" x14ac:dyDescent="0.35">
      <c r="R4653" s="7" t="s">
        <v>6739</v>
      </c>
      <c r="S4653" s="10" t="s">
        <v>8240</v>
      </c>
      <c r="T4653" s="16" t="s">
        <v>6709</v>
      </c>
      <c r="X4653" s="27" t="s">
        <v>2381</v>
      </c>
      <c r="Y4653" s="25">
        <f t="shared" si="503"/>
        <v>0</v>
      </c>
      <c r="AB4653" s="10" t="s">
        <v>2380</v>
      </c>
      <c r="AC4653" s="7" t="s">
        <v>2380</v>
      </c>
      <c r="AF4653" s="25" t="str">
        <f t="shared" si="504"/>
        <v>No</v>
      </c>
      <c r="AG4653" s="36" t="str">
        <f t="shared" si="505"/>
        <v>No</v>
      </c>
      <c r="AJ4653" s="25">
        <v>17.170000000000002</v>
      </c>
      <c r="AL4653" s="33" t="str">
        <f t="shared" si="506"/>
        <v>Under weight</v>
      </c>
      <c r="AO4653" s="42">
        <v>1971</v>
      </c>
      <c r="AP4653" s="30" t="s">
        <v>37</v>
      </c>
      <c r="AQ4653" s="7">
        <v>29</v>
      </c>
      <c r="AS4653" s="33" t="str">
        <f t="shared" si="502"/>
        <v>29-10-1971</v>
      </c>
      <c r="AU4653" s="10" t="s">
        <v>10406</v>
      </c>
      <c r="AV4653" s="33">
        <f t="shared" si="507"/>
        <v>51</v>
      </c>
      <c r="AX4653" s="53">
        <v>44400.41</v>
      </c>
      <c r="AY4653" s="50">
        <f t="shared" si="508"/>
        <v>44400</v>
      </c>
      <c r="BA4653" s="10">
        <v>8.4600000000000009</v>
      </c>
      <c r="BB4653" s="50" t="str">
        <f t="shared" si="509"/>
        <v>Diabetes</v>
      </c>
    </row>
    <row r="4654" spans="18:54" ht="15.5" x14ac:dyDescent="0.35">
      <c r="R4654" s="7" t="s">
        <v>6740</v>
      </c>
      <c r="S4654" s="10" t="s">
        <v>8241</v>
      </c>
      <c r="T4654" s="16" t="s">
        <v>6710</v>
      </c>
      <c r="X4654" s="27">
        <v>1</v>
      </c>
      <c r="Y4654" s="25">
        <f t="shared" si="503"/>
        <v>1</v>
      </c>
      <c r="AB4654" s="10" t="s">
        <v>2380</v>
      </c>
      <c r="AC4654" s="7" t="s">
        <v>2380</v>
      </c>
      <c r="AF4654" s="25" t="str">
        <f t="shared" si="504"/>
        <v>No</v>
      </c>
      <c r="AG4654" s="36" t="str">
        <f t="shared" si="505"/>
        <v>No</v>
      </c>
      <c r="AJ4654" s="25">
        <v>15.61</v>
      </c>
      <c r="AL4654" s="32" t="str">
        <f t="shared" si="506"/>
        <v>Under weight</v>
      </c>
      <c r="AO4654" s="41">
        <v>1967</v>
      </c>
      <c r="AP4654" s="29" t="s">
        <v>20</v>
      </c>
      <c r="AQ4654" s="7">
        <v>14</v>
      </c>
      <c r="AS4654" s="32" t="str">
        <f t="shared" si="502"/>
        <v>14-09-1967</v>
      </c>
      <c r="AU4654" s="10" t="s">
        <v>10407</v>
      </c>
      <c r="AV4654" s="32">
        <f t="shared" si="507"/>
        <v>55</v>
      </c>
      <c r="AX4654" s="53">
        <v>44423.8</v>
      </c>
      <c r="AY4654" s="51">
        <f t="shared" si="508"/>
        <v>44424</v>
      </c>
      <c r="BA4654" s="10">
        <v>5.28</v>
      </c>
      <c r="BB4654" s="51" t="str">
        <f t="shared" si="509"/>
        <v>Normal</v>
      </c>
    </row>
    <row r="4655" spans="18:54" ht="15.5" x14ac:dyDescent="0.35">
      <c r="R4655" s="7" t="s">
        <v>6740</v>
      </c>
      <c r="S4655" s="10" t="s">
        <v>5865</v>
      </c>
      <c r="T4655" s="16" t="s">
        <v>6711</v>
      </c>
      <c r="X4655" s="27">
        <v>1</v>
      </c>
      <c r="Y4655" s="25">
        <f t="shared" si="503"/>
        <v>1</v>
      </c>
      <c r="AB4655" s="10" t="s">
        <v>2382</v>
      </c>
      <c r="AC4655" s="7" t="s">
        <v>2380</v>
      </c>
      <c r="AF4655" s="25" t="str">
        <f t="shared" si="504"/>
        <v>Yes</v>
      </c>
      <c r="AG4655" s="36" t="str">
        <f t="shared" si="505"/>
        <v>No</v>
      </c>
      <c r="AJ4655" s="25">
        <v>17.98</v>
      </c>
      <c r="AL4655" s="33" t="str">
        <f t="shared" si="506"/>
        <v>Under weight</v>
      </c>
      <c r="AO4655" s="42">
        <v>2000</v>
      </c>
      <c r="AP4655" s="30" t="s">
        <v>35</v>
      </c>
      <c r="AQ4655" s="7">
        <v>2</v>
      </c>
      <c r="AS4655" s="33" t="str">
        <f t="shared" si="502"/>
        <v>02-08-2000</v>
      </c>
      <c r="AU4655" s="10" t="s">
        <v>10408</v>
      </c>
      <c r="AV4655" s="33">
        <f t="shared" si="507"/>
        <v>22</v>
      </c>
      <c r="AX4655" s="53">
        <v>44501.4</v>
      </c>
      <c r="AY4655" s="50">
        <f t="shared" si="508"/>
        <v>44501</v>
      </c>
      <c r="BA4655" s="10">
        <v>5.33</v>
      </c>
      <c r="BB4655" s="50" t="str">
        <f t="shared" si="509"/>
        <v>Normal</v>
      </c>
    </row>
    <row r="4656" spans="18:54" ht="15.5" x14ac:dyDescent="0.35">
      <c r="R4656" s="7" t="s">
        <v>6740</v>
      </c>
      <c r="S4656" s="10" t="s">
        <v>8242</v>
      </c>
      <c r="T4656" s="16" t="s">
        <v>6712</v>
      </c>
      <c r="X4656" s="27">
        <v>1</v>
      </c>
      <c r="Y4656" s="25">
        <f t="shared" si="503"/>
        <v>1</v>
      </c>
      <c r="AB4656" s="10" t="s">
        <v>2380</v>
      </c>
      <c r="AC4656" s="7" t="s">
        <v>2380</v>
      </c>
      <c r="AF4656" s="25" t="str">
        <f t="shared" si="504"/>
        <v>No</v>
      </c>
      <c r="AG4656" s="36" t="str">
        <f t="shared" si="505"/>
        <v>No</v>
      </c>
      <c r="AJ4656" s="25">
        <v>21.64</v>
      </c>
      <c r="AL4656" s="32" t="str">
        <f t="shared" si="506"/>
        <v xml:space="preserve">Normal Weight 
</v>
      </c>
      <c r="AO4656" s="41">
        <v>1993</v>
      </c>
      <c r="AP4656" s="29" t="s">
        <v>37</v>
      </c>
      <c r="AQ4656" s="7">
        <v>11</v>
      </c>
      <c r="AS4656" s="32" t="str">
        <f t="shared" si="502"/>
        <v>11-10-1993</v>
      </c>
      <c r="AU4656" s="10" t="s">
        <v>10409</v>
      </c>
      <c r="AV4656" s="32">
        <f t="shared" si="507"/>
        <v>29</v>
      </c>
      <c r="AX4656" s="53">
        <v>44585.46</v>
      </c>
      <c r="AY4656" s="51">
        <f t="shared" si="508"/>
        <v>44585</v>
      </c>
      <c r="BA4656" s="10">
        <v>5.5</v>
      </c>
      <c r="BB4656" s="51" t="str">
        <f t="shared" si="509"/>
        <v>Normal</v>
      </c>
    </row>
    <row r="4657" spans="18:54" ht="15.5" x14ac:dyDescent="0.35">
      <c r="R4657" s="7" t="s">
        <v>6740</v>
      </c>
      <c r="S4657" s="10" t="s">
        <v>6755</v>
      </c>
      <c r="T4657" s="16" t="s">
        <v>5004</v>
      </c>
      <c r="X4657" s="27">
        <v>1</v>
      </c>
      <c r="Y4657" s="25">
        <f t="shared" si="503"/>
        <v>1</v>
      </c>
      <c r="AB4657" s="10" t="s">
        <v>2380</v>
      </c>
      <c r="AC4657" s="7" t="s">
        <v>2380</v>
      </c>
      <c r="AF4657" s="25" t="str">
        <f t="shared" si="504"/>
        <v>No</v>
      </c>
      <c r="AG4657" s="36" t="str">
        <f t="shared" si="505"/>
        <v>No</v>
      </c>
      <c r="AJ4657" s="25">
        <v>16.399999999999999</v>
      </c>
      <c r="AL4657" s="33" t="str">
        <f t="shared" si="506"/>
        <v>Under weight</v>
      </c>
      <c r="AO4657" s="42">
        <v>1971</v>
      </c>
      <c r="AP4657" s="30" t="s">
        <v>35</v>
      </c>
      <c r="AQ4657" s="7">
        <v>13</v>
      </c>
      <c r="AS4657" s="33" t="str">
        <f t="shared" si="502"/>
        <v>13-08-1971</v>
      </c>
      <c r="AU4657" s="10" t="s">
        <v>10410</v>
      </c>
      <c r="AV4657" s="33">
        <f t="shared" si="507"/>
        <v>51</v>
      </c>
      <c r="AX4657" s="53">
        <v>44641.2</v>
      </c>
      <c r="AY4657" s="50">
        <f t="shared" si="508"/>
        <v>44641</v>
      </c>
      <c r="BA4657" s="10">
        <v>5.4</v>
      </c>
      <c r="BB4657" s="50" t="str">
        <f t="shared" si="509"/>
        <v>Normal</v>
      </c>
    </row>
    <row r="4658" spans="18:54" ht="15.5" x14ac:dyDescent="0.35">
      <c r="R4658" s="7" t="s">
        <v>6739</v>
      </c>
      <c r="S4658" s="10" t="s">
        <v>8243</v>
      </c>
      <c r="T4658" s="16" t="s">
        <v>6713</v>
      </c>
      <c r="X4658" s="27">
        <v>1</v>
      </c>
      <c r="Y4658" s="25">
        <f t="shared" si="503"/>
        <v>1</v>
      </c>
      <c r="AB4658" s="10" t="s">
        <v>2382</v>
      </c>
      <c r="AC4658" s="7" t="s">
        <v>2380</v>
      </c>
      <c r="AF4658" s="25" t="str">
        <f t="shared" si="504"/>
        <v>Yes</v>
      </c>
      <c r="AG4658" s="36" t="str">
        <f t="shared" si="505"/>
        <v>No</v>
      </c>
      <c r="AJ4658" s="25">
        <v>15.77</v>
      </c>
      <c r="AL4658" s="32" t="str">
        <f t="shared" si="506"/>
        <v>Under weight</v>
      </c>
      <c r="AO4658" s="41">
        <v>1962</v>
      </c>
      <c r="AP4658" s="29" t="s">
        <v>30</v>
      </c>
      <c r="AQ4658" s="7">
        <v>17</v>
      </c>
      <c r="AS4658" s="32" t="str">
        <f t="shared" si="502"/>
        <v>17-12-1962</v>
      </c>
      <c r="AU4658" s="10" t="s">
        <v>10411</v>
      </c>
      <c r="AV4658" s="32">
        <f t="shared" si="507"/>
        <v>60</v>
      </c>
      <c r="AX4658" s="53">
        <v>45008.959999999999</v>
      </c>
      <c r="AY4658" s="51">
        <f t="shared" si="508"/>
        <v>45009</v>
      </c>
      <c r="BA4658" s="10">
        <v>6.05</v>
      </c>
      <c r="BB4658" s="51" t="str">
        <f t="shared" si="509"/>
        <v>Prediabetes</v>
      </c>
    </row>
    <row r="4659" spans="18:54" ht="15.5" x14ac:dyDescent="0.35">
      <c r="R4659" s="7" t="s">
        <v>6740</v>
      </c>
      <c r="S4659" s="10" t="s">
        <v>7121</v>
      </c>
      <c r="T4659" s="16" t="s">
        <v>6714</v>
      </c>
      <c r="X4659" s="27" t="s">
        <v>2381</v>
      </c>
      <c r="Y4659" s="25">
        <f t="shared" si="503"/>
        <v>0</v>
      </c>
      <c r="AB4659" s="10" t="s">
        <v>2380</v>
      </c>
      <c r="AC4659" s="7" t="s">
        <v>2380</v>
      </c>
      <c r="AF4659" s="25" t="str">
        <f t="shared" si="504"/>
        <v>No</v>
      </c>
      <c r="AG4659" s="36" t="str">
        <f t="shared" si="505"/>
        <v>No</v>
      </c>
      <c r="AJ4659" s="25">
        <v>18.27</v>
      </c>
      <c r="AL4659" s="33" t="str">
        <f t="shared" si="506"/>
        <v>Under weight</v>
      </c>
      <c r="AO4659" s="42">
        <v>1974</v>
      </c>
      <c r="AP4659" s="30" t="s">
        <v>35</v>
      </c>
      <c r="AQ4659" s="7">
        <v>9</v>
      </c>
      <c r="AS4659" s="33" t="str">
        <f t="shared" si="502"/>
        <v>09-08-1974</v>
      </c>
      <c r="AU4659" s="10" t="s">
        <v>10412</v>
      </c>
      <c r="AV4659" s="33">
        <f t="shared" si="507"/>
        <v>48</v>
      </c>
      <c r="AX4659" s="53">
        <v>45702.02</v>
      </c>
      <c r="AY4659" s="50">
        <f t="shared" si="508"/>
        <v>45702</v>
      </c>
      <c r="BA4659" s="10">
        <v>11.46</v>
      </c>
      <c r="BB4659" s="50" t="str">
        <f t="shared" si="509"/>
        <v>Diabetes</v>
      </c>
    </row>
    <row r="4660" spans="18:54" ht="15.5" x14ac:dyDescent="0.35">
      <c r="R4660" s="7" t="s">
        <v>6740</v>
      </c>
      <c r="S4660" s="10" t="s">
        <v>8244</v>
      </c>
      <c r="T4660" s="16" t="s">
        <v>6715</v>
      </c>
      <c r="X4660" s="27" t="s">
        <v>2381</v>
      </c>
      <c r="Y4660" s="25">
        <f t="shared" si="503"/>
        <v>0</v>
      </c>
      <c r="AB4660" s="10" t="s">
        <v>2380</v>
      </c>
      <c r="AC4660" s="7" t="s">
        <v>2380</v>
      </c>
      <c r="AF4660" s="25" t="str">
        <f t="shared" si="504"/>
        <v>No</v>
      </c>
      <c r="AG4660" s="36" t="str">
        <f t="shared" si="505"/>
        <v>No</v>
      </c>
      <c r="AJ4660" s="25">
        <v>16.489999999999998</v>
      </c>
      <c r="AL4660" s="32" t="str">
        <f t="shared" si="506"/>
        <v>Under weight</v>
      </c>
      <c r="AO4660" s="41">
        <v>1960</v>
      </c>
      <c r="AP4660" s="29" t="s">
        <v>30</v>
      </c>
      <c r="AQ4660" s="7">
        <v>21</v>
      </c>
      <c r="AS4660" s="32" t="str">
        <f t="shared" ref="AS4660:AS4695" si="510">TEXT(DATEVALUE(CONCATENATE(AQ4660,"-",AP4660,"-",AO4660)),("DD-MM-YYYY"))</f>
        <v>21-12-1960</v>
      </c>
      <c r="AU4660" s="10" t="s">
        <v>10413</v>
      </c>
      <c r="AV4660" s="32">
        <f t="shared" si="507"/>
        <v>62</v>
      </c>
      <c r="AX4660" s="53">
        <v>45710.21</v>
      </c>
      <c r="AY4660" s="49">
        <f t="shared" si="508"/>
        <v>45710</v>
      </c>
      <c r="BA4660" s="10">
        <v>8.48</v>
      </c>
      <c r="BB4660" s="49" t="str">
        <f t="shared" si="509"/>
        <v>Diabetes</v>
      </c>
    </row>
    <row r="4661" spans="18:54" ht="15.5" x14ac:dyDescent="0.35">
      <c r="R4661" s="7" t="s">
        <v>6740</v>
      </c>
      <c r="S4661" s="10" t="s">
        <v>7515</v>
      </c>
      <c r="T4661" s="16" t="s">
        <v>6716</v>
      </c>
      <c r="X4661" s="27" t="s">
        <v>2381</v>
      </c>
      <c r="Y4661" s="25">
        <f t="shared" ref="Y4661:Y4690" si="511">IF(X4661="No major surgery",0,X4661)</f>
        <v>0</v>
      </c>
      <c r="AB4661" s="10" t="s">
        <v>2380</v>
      </c>
      <c r="AC4661" s="7" t="s">
        <v>2380</v>
      </c>
      <c r="AF4661" s="25" t="str">
        <f t="shared" ref="AF4661:AF4690" si="512">IF(LOWER(AB4661)="yes","Yes","No")</f>
        <v>No</v>
      </c>
      <c r="AG4661" s="36" t="str">
        <f t="shared" ref="AG4661:AG4690" si="513">IF(LOWER(AC4661)="yes","Yes","No")</f>
        <v>No</v>
      </c>
      <c r="AJ4661" s="25">
        <v>16.14</v>
      </c>
      <c r="AL4661" s="33" t="str">
        <f t="shared" ref="AL4661:AL4690" si="514">IF(AJ4661&lt;18.5,"Under weight",IF(AJ4661&lt;25,"Normal Weight 
",IF(AJ4661&lt;30,"Over weight","Obesity")))</f>
        <v>Under weight</v>
      </c>
      <c r="AO4661" s="42">
        <v>1979</v>
      </c>
      <c r="AP4661" s="30" t="s">
        <v>35</v>
      </c>
      <c r="AQ4661" s="7">
        <v>12</v>
      </c>
      <c r="AS4661" s="33" t="str">
        <f t="shared" si="510"/>
        <v>12-08-1979</v>
      </c>
      <c r="AU4661" s="10" t="s">
        <v>10414</v>
      </c>
      <c r="AV4661" s="33">
        <f t="shared" ref="AV4661:AV4695" si="515">2023-YEAR(AU4661)-IF(OR(MONTH(AU4661)&gt;6,AND(DAY(AU4661)&gt;8)),1,0)</f>
        <v>43</v>
      </c>
      <c r="AX4661" s="53">
        <v>45863.21</v>
      </c>
      <c r="AY4661" s="50">
        <f t="shared" ref="AY4661:AY4695" si="516">ROUND(AX4661,0)</f>
        <v>45863</v>
      </c>
      <c r="BA4661" s="10">
        <v>4.8600000000000003</v>
      </c>
      <c r="BB4661" s="50" t="str">
        <f t="shared" ref="BB4661:BB4690" si="517">IF(BA4661&lt;5.7,"Normal",IF(BA4661&lt;6.5,"Prediabetes","Diabetes"))</f>
        <v>Normal</v>
      </c>
    </row>
    <row r="4662" spans="18:54" ht="15.5" x14ac:dyDescent="0.35">
      <c r="R4662" s="7" t="s">
        <v>6739</v>
      </c>
      <c r="S4662" s="10" t="s">
        <v>6985</v>
      </c>
      <c r="T4662" s="16" t="s">
        <v>6717</v>
      </c>
      <c r="X4662" s="27">
        <v>1</v>
      </c>
      <c r="Y4662" s="25">
        <f t="shared" si="511"/>
        <v>1</v>
      </c>
      <c r="AB4662" s="10" t="s">
        <v>2382</v>
      </c>
      <c r="AC4662" s="7" t="s">
        <v>2380</v>
      </c>
      <c r="AF4662" s="25" t="str">
        <f t="shared" si="512"/>
        <v>Yes</v>
      </c>
      <c r="AG4662" s="36" t="str">
        <f t="shared" si="513"/>
        <v>No</v>
      </c>
      <c r="AJ4662" s="25">
        <v>20.85</v>
      </c>
      <c r="AL4662" s="32" t="str">
        <f t="shared" si="514"/>
        <v xml:space="preserve">Normal Weight 
</v>
      </c>
      <c r="AO4662" s="41">
        <v>1985</v>
      </c>
      <c r="AP4662" s="29" t="s">
        <v>20</v>
      </c>
      <c r="AQ4662" s="7">
        <v>30</v>
      </c>
      <c r="AS4662" s="32" t="str">
        <f t="shared" si="510"/>
        <v>30-09-1985</v>
      </c>
      <c r="AU4662" s="10" t="s">
        <v>10415</v>
      </c>
      <c r="AV4662" s="32">
        <f t="shared" si="515"/>
        <v>37</v>
      </c>
      <c r="AX4662" s="53">
        <v>46113.51</v>
      </c>
      <c r="AY4662" s="51">
        <f t="shared" si="516"/>
        <v>46114</v>
      </c>
      <c r="BA4662" s="10">
        <v>4.45</v>
      </c>
      <c r="BB4662" s="51" t="str">
        <f t="shared" si="517"/>
        <v>Normal</v>
      </c>
    </row>
    <row r="4663" spans="18:54" ht="15.5" x14ac:dyDescent="0.35">
      <c r="R4663" s="7" t="s">
        <v>6739</v>
      </c>
      <c r="S4663" s="10" t="s">
        <v>7899</v>
      </c>
      <c r="T4663" s="16" t="s">
        <v>6718</v>
      </c>
      <c r="X4663" s="27" t="s">
        <v>2381</v>
      </c>
      <c r="Y4663" s="25">
        <f t="shared" si="511"/>
        <v>0</v>
      </c>
      <c r="AB4663" s="10" t="s">
        <v>2380</v>
      </c>
      <c r="AC4663" s="7" t="s">
        <v>2380</v>
      </c>
      <c r="AF4663" s="25" t="str">
        <f t="shared" si="512"/>
        <v>No</v>
      </c>
      <c r="AG4663" s="36" t="str">
        <f t="shared" si="513"/>
        <v>No</v>
      </c>
      <c r="AJ4663" s="25">
        <v>15.88</v>
      </c>
      <c r="AL4663" s="33" t="str">
        <f t="shared" si="514"/>
        <v>Under weight</v>
      </c>
      <c r="AO4663" s="42">
        <v>1962</v>
      </c>
      <c r="AP4663" s="30" t="s">
        <v>30</v>
      </c>
      <c r="AQ4663" s="7">
        <v>4</v>
      </c>
      <c r="AS4663" s="33" t="str">
        <f t="shared" si="510"/>
        <v>04-12-1962</v>
      </c>
      <c r="AU4663" s="10" t="s">
        <v>10416</v>
      </c>
      <c r="AV4663" s="33">
        <f t="shared" si="515"/>
        <v>60</v>
      </c>
      <c r="AX4663" s="53">
        <v>46130.53</v>
      </c>
      <c r="AY4663" s="50">
        <f t="shared" si="516"/>
        <v>46131</v>
      </c>
      <c r="BA4663" s="10">
        <v>4.3600000000000003</v>
      </c>
      <c r="BB4663" s="50" t="str">
        <f t="shared" si="517"/>
        <v>Normal</v>
      </c>
    </row>
    <row r="4664" spans="18:54" ht="15.5" x14ac:dyDescent="0.35">
      <c r="R4664" s="7" t="s">
        <v>6739</v>
      </c>
      <c r="S4664" s="10" t="s">
        <v>7882</v>
      </c>
      <c r="T4664" s="16" t="s">
        <v>6354</v>
      </c>
      <c r="X4664" s="27">
        <v>1</v>
      </c>
      <c r="Y4664" s="25">
        <f t="shared" si="511"/>
        <v>1</v>
      </c>
      <c r="AB4664" s="10" t="s">
        <v>2380</v>
      </c>
      <c r="AC4664" s="7" t="s">
        <v>2380</v>
      </c>
      <c r="AF4664" s="25" t="str">
        <f t="shared" si="512"/>
        <v>No</v>
      </c>
      <c r="AG4664" s="36" t="str">
        <f t="shared" si="513"/>
        <v>No</v>
      </c>
      <c r="AJ4664" s="25">
        <v>20.66</v>
      </c>
      <c r="AL4664" s="32" t="str">
        <f t="shared" si="514"/>
        <v xml:space="preserve">Normal Weight 
</v>
      </c>
      <c r="AO4664" s="41">
        <v>1976</v>
      </c>
      <c r="AP4664" s="29" t="s">
        <v>30</v>
      </c>
      <c r="AQ4664" s="7">
        <v>2</v>
      </c>
      <c r="AS4664" s="32" t="str">
        <f t="shared" si="510"/>
        <v>02-12-1976</v>
      </c>
      <c r="AU4664" s="10" t="s">
        <v>10417</v>
      </c>
      <c r="AV4664" s="32">
        <f t="shared" si="515"/>
        <v>46</v>
      </c>
      <c r="AX4664" s="53">
        <v>46151.12</v>
      </c>
      <c r="AY4664" s="51">
        <f t="shared" si="516"/>
        <v>46151</v>
      </c>
      <c r="BA4664" s="10">
        <v>5.8</v>
      </c>
      <c r="BB4664" s="51" t="str">
        <f t="shared" si="517"/>
        <v>Prediabetes</v>
      </c>
    </row>
    <row r="4665" spans="18:54" ht="15.5" x14ac:dyDescent="0.35">
      <c r="R4665" s="7" t="s">
        <v>6740</v>
      </c>
      <c r="S4665" s="10" t="s">
        <v>6877</v>
      </c>
      <c r="T4665" s="16" t="s">
        <v>4867</v>
      </c>
      <c r="X4665" s="27" t="s">
        <v>2381</v>
      </c>
      <c r="Y4665" s="25">
        <f t="shared" si="511"/>
        <v>0</v>
      </c>
      <c r="AB4665" s="10" t="s">
        <v>2380</v>
      </c>
      <c r="AC4665" s="7" t="s">
        <v>2380</v>
      </c>
      <c r="AF4665" s="25" t="str">
        <f t="shared" si="512"/>
        <v>No</v>
      </c>
      <c r="AG4665" s="36" t="str">
        <f t="shared" si="513"/>
        <v>No</v>
      </c>
      <c r="AJ4665" s="25">
        <v>20.399999999999999</v>
      </c>
      <c r="AL4665" s="33" t="str">
        <f t="shared" si="514"/>
        <v xml:space="preserve">Normal Weight 
</v>
      </c>
      <c r="AO4665" s="42">
        <v>1978</v>
      </c>
      <c r="AP4665" s="30" t="s">
        <v>35</v>
      </c>
      <c r="AQ4665" s="7">
        <v>17</v>
      </c>
      <c r="AS4665" s="33" t="str">
        <f t="shared" si="510"/>
        <v>17-08-1978</v>
      </c>
      <c r="AU4665" s="10" t="s">
        <v>10418</v>
      </c>
      <c r="AV4665" s="33">
        <f t="shared" si="515"/>
        <v>44</v>
      </c>
      <c r="AX4665" s="53">
        <v>46200.99</v>
      </c>
      <c r="AY4665" s="50">
        <f t="shared" si="516"/>
        <v>46201</v>
      </c>
      <c r="BA4665" s="10">
        <v>5.27</v>
      </c>
      <c r="BB4665" s="50" t="str">
        <f t="shared" si="517"/>
        <v>Normal</v>
      </c>
    </row>
    <row r="4666" spans="18:54" ht="15.5" x14ac:dyDescent="0.35">
      <c r="R4666" s="7" t="s">
        <v>6742</v>
      </c>
      <c r="S4666" s="10" t="s">
        <v>7245</v>
      </c>
      <c r="T4666" s="16" t="s">
        <v>6719</v>
      </c>
      <c r="X4666" s="27" t="s">
        <v>2381</v>
      </c>
      <c r="Y4666" s="25">
        <f t="shared" si="511"/>
        <v>0</v>
      </c>
      <c r="AB4666" s="10" t="s">
        <v>2382</v>
      </c>
      <c r="AC4666" s="7" t="s">
        <v>2380</v>
      </c>
      <c r="AF4666" s="25" t="str">
        <f t="shared" si="512"/>
        <v>Yes</v>
      </c>
      <c r="AG4666" s="36" t="str">
        <f t="shared" si="513"/>
        <v>No</v>
      </c>
      <c r="AJ4666" s="25">
        <v>25.19</v>
      </c>
      <c r="AL4666" s="32" t="str">
        <f t="shared" si="514"/>
        <v>Over weight</v>
      </c>
      <c r="AO4666" s="41">
        <v>1971</v>
      </c>
      <c r="AP4666" s="29" t="s">
        <v>30</v>
      </c>
      <c r="AQ4666" s="7">
        <v>6</v>
      </c>
      <c r="AS4666" s="32" t="str">
        <f t="shared" si="510"/>
        <v>06-12-1971</v>
      </c>
      <c r="AU4666" s="10" t="s">
        <v>10419</v>
      </c>
      <c r="AV4666" s="32">
        <f t="shared" si="515"/>
        <v>51</v>
      </c>
      <c r="AX4666" s="53">
        <v>46255.11</v>
      </c>
      <c r="AY4666" s="51">
        <f t="shared" si="516"/>
        <v>46255</v>
      </c>
      <c r="BA4666" s="10">
        <v>5.64</v>
      </c>
      <c r="BB4666" s="51" t="str">
        <f t="shared" si="517"/>
        <v>Normal</v>
      </c>
    </row>
    <row r="4667" spans="18:54" ht="15.5" x14ac:dyDescent="0.35">
      <c r="R4667" s="7" t="s">
        <v>6739</v>
      </c>
      <c r="S4667" s="10" t="s">
        <v>5980</v>
      </c>
      <c r="T4667" s="16" t="s">
        <v>6720</v>
      </c>
      <c r="X4667" s="27">
        <v>1</v>
      </c>
      <c r="Y4667" s="25">
        <f t="shared" si="511"/>
        <v>1</v>
      </c>
      <c r="AB4667" s="10" t="s">
        <v>2382</v>
      </c>
      <c r="AC4667" s="7" t="s">
        <v>2380</v>
      </c>
      <c r="AF4667" s="25" t="str">
        <f t="shared" si="512"/>
        <v>Yes</v>
      </c>
      <c r="AG4667" s="36" t="str">
        <f t="shared" si="513"/>
        <v>No</v>
      </c>
      <c r="AJ4667" s="25">
        <v>20.54</v>
      </c>
      <c r="AL4667" s="33" t="str">
        <f t="shared" si="514"/>
        <v xml:space="preserve">Normal Weight 
</v>
      </c>
      <c r="AO4667" s="42">
        <v>1961</v>
      </c>
      <c r="AP4667" s="30" t="s">
        <v>35</v>
      </c>
      <c r="AQ4667" s="7">
        <v>8</v>
      </c>
      <c r="AS4667" s="33" t="str">
        <f t="shared" si="510"/>
        <v>08-08-1961</v>
      </c>
      <c r="AU4667" s="10" t="s">
        <v>10420</v>
      </c>
      <c r="AV4667" s="33">
        <f t="shared" si="515"/>
        <v>61</v>
      </c>
      <c r="AX4667" s="53">
        <v>46599.11</v>
      </c>
      <c r="AY4667" s="50">
        <f t="shared" si="516"/>
        <v>46599</v>
      </c>
      <c r="BA4667" s="10">
        <v>4.2</v>
      </c>
      <c r="BB4667" s="50" t="str">
        <f t="shared" si="517"/>
        <v>Normal</v>
      </c>
    </row>
    <row r="4668" spans="18:54" ht="15.5" x14ac:dyDescent="0.35">
      <c r="R4668" s="7" t="s">
        <v>6740</v>
      </c>
      <c r="S4668" s="10" t="s">
        <v>6782</v>
      </c>
      <c r="T4668" s="16" t="s">
        <v>6721</v>
      </c>
      <c r="X4668" s="27" t="s">
        <v>2381</v>
      </c>
      <c r="Y4668" s="25">
        <f t="shared" si="511"/>
        <v>0</v>
      </c>
      <c r="AB4668" s="10" t="s">
        <v>2380</v>
      </c>
      <c r="AC4668" s="7" t="s">
        <v>2380</v>
      </c>
      <c r="AF4668" s="25" t="str">
        <f t="shared" si="512"/>
        <v>No</v>
      </c>
      <c r="AG4668" s="36" t="str">
        <f t="shared" si="513"/>
        <v>No</v>
      </c>
      <c r="AJ4668" s="25">
        <v>20.13</v>
      </c>
      <c r="AL4668" s="32" t="str">
        <f t="shared" si="514"/>
        <v xml:space="preserve">Normal Weight 
</v>
      </c>
      <c r="AO4668" s="41">
        <v>1969</v>
      </c>
      <c r="AP4668" s="29" t="s">
        <v>18</v>
      </c>
      <c r="AQ4668" s="7">
        <v>23</v>
      </c>
      <c r="AS4668" s="32" t="str">
        <f t="shared" si="510"/>
        <v>23-06-1969</v>
      </c>
      <c r="AU4668" s="10" t="s">
        <v>10421</v>
      </c>
      <c r="AV4668" s="32">
        <f t="shared" si="515"/>
        <v>53</v>
      </c>
      <c r="AX4668" s="53">
        <v>46661.440000000002</v>
      </c>
      <c r="AY4668" s="49">
        <f t="shared" si="516"/>
        <v>46661</v>
      </c>
      <c r="BA4668" s="10">
        <v>5.42</v>
      </c>
      <c r="BB4668" s="49" t="str">
        <f t="shared" si="517"/>
        <v>Normal</v>
      </c>
    </row>
    <row r="4669" spans="18:54" ht="15.5" x14ac:dyDescent="0.35">
      <c r="R4669" s="7" t="s">
        <v>6739</v>
      </c>
      <c r="S4669" s="10" t="s">
        <v>7072</v>
      </c>
      <c r="T4669" s="16" t="s">
        <v>6722</v>
      </c>
      <c r="X4669" s="27">
        <v>1</v>
      </c>
      <c r="Y4669" s="25">
        <f t="shared" si="511"/>
        <v>1</v>
      </c>
      <c r="AB4669" s="10" t="s">
        <v>2380</v>
      </c>
      <c r="AC4669" s="7" t="s">
        <v>2380</v>
      </c>
      <c r="AF4669" s="25" t="str">
        <f t="shared" si="512"/>
        <v>No</v>
      </c>
      <c r="AG4669" s="36" t="str">
        <f t="shared" si="513"/>
        <v>No</v>
      </c>
      <c r="AJ4669" s="25">
        <v>18.93</v>
      </c>
      <c r="AL4669" s="33" t="str">
        <f t="shared" si="514"/>
        <v xml:space="preserve">Normal Weight 
</v>
      </c>
      <c r="AO4669" s="42">
        <v>1960</v>
      </c>
      <c r="AP4669" s="30" t="s">
        <v>15</v>
      </c>
      <c r="AQ4669" s="7">
        <v>17</v>
      </c>
      <c r="AS4669" s="33" t="str">
        <f t="shared" si="510"/>
        <v>17-11-1960</v>
      </c>
      <c r="AU4669" s="10" t="s">
        <v>10422</v>
      </c>
      <c r="AV4669" s="33">
        <f t="shared" si="515"/>
        <v>62</v>
      </c>
      <c r="AX4669" s="53">
        <v>46718.16</v>
      </c>
      <c r="AY4669" s="50">
        <f t="shared" si="516"/>
        <v>46718</v>
      </c>
      <c r="BA4669" s="10">
        <v>6.11</v>
      </c>
      <c r="BB4669" s="50" t="str">
        <f t="shared" si="517"/>
        <v>Prediabetes</v>
      </c>
    </row>
    <row r="4670" spans="18:54" ht="15.5" x14ac:dyDescent="0.35">
      <c r="R4670" s="7" t="s">
        <v>6739</v>
      </c>
      <c r="S4670" s="10" t="s">
        <v>8245</v>
      </c>
      <c r="T4670" s="16" t="s">
        <v>5545</v>
      </c>
      <c r="X4670" s="27">
        <v>1</v>
      </c>
      <c r="Y4670" s="25">
        <f t="shared" si="511"/>
        <v>1</v>
      </c>
      <c r="AB4670" s="10" t="s">
        <v>2380</v>
      </c>
      <c r="AC4670" s="7" t="s">
        <v>2380</v>
      </c>
      <c r="AF4670" s="25" t="str">
        <f t="shared" si="512"/>
        <v>No</v>
      </c>
      <c r="AG4670" s="36" t="str">
        <f t="shared" si="513"/>
        <v>No</v>
      </c>
      <c r="AJ4670" s="25">
        <v>24.14</v>
      </c>
      <c r="AL4670" s="32" t="str">
        <f t="shared" si="514"/>
        <v xml:space="preserve">Normal Weight 
</v>
      </c>
      <c r="AO4670" s="41">
        <v>1958</v>
      </c>
      <c r="AP4670" s="29" t="s">
        <v>20</v>
      </c>
      <c r="AQ4670" s="7">
        <v>15</v>
      </c>
      <c r="AS4670" s="32" t="str">
        <f t="shared" si="510"/>
        <v>15-09-1958</v>
      </c>
      <c r="AU4670" s="10" t="s">
        <v>10423</v>
      </c>
      <c r="AV4670" s="32">
        <f t="shared" si="515"/>
        <v>64</v>
      </c>
      <c r="AX4670" s="53">
        <v>46889.26</v>
      </c>
      <c r="AY4670" s="51">
        <f t="shared" si="516"/>
        <v>46889</v>
      </c>
      <c r="BA4670" s="10">
        <v>5.29</v>
      </c>
      <c r="BB4670" s="51" t="str">
        <f t="shared" si="517"/>
        <v>Normal</v>
      </c>
    </row>
    <row r="4671" spans="18:54" ht="15.5" x14ac:dyDescent="0.35">
      <c r="R4671" s="7" t="s">
        <v>6740</v>
      </c>
      <c r="S4671" s="10" t="s">
        <v>8246</v>
      </c>
      <c r="T4671" s="16" t="s">
        <v>5021</v>
      </c>
      <c r="X4671" s="27">
        <v>1</v>
      </c>
      <c r="Y4671" s="25">
        <f t="shared" si="511"/>
        <v>1</v>
      </c>
      <c r="AB4671" s="10" t="s">
        <v>2380</v>
      </c>
      <c r="AC4671" s="7" t="s">
        <v>2380</v>
      </c>
      <c r="AF4671" s="25" t="str">
        <f t="shared" si="512"/>
        <v>No</v>
      </c>
      <c r="AG4671" s="36" t="str">
        <f t="shared" si="513"/>
        <v>No</v>
      </c>
      <c r="AJ4671" s="25">
        <v>25.03</v>
      </c>
      <c r="AL4671" s="33" t="str">
        <f t="shared" si="514"/>
        <v>Over weight</v>
      </c>
      <c r="AO4671" s="42">
        <v>1959</v>
      </c>
      <c r="AP4671" s="30" t="s">
        <v>10</v>
      </c>
      <c r="AQ4671" s="7">
        <v>14</v>
      </c>
      <c r="AS4671" s="33" t="str">
        <f t="shared" si="510"/>
        <v>14-07-1959</v>
      </c>
      <c r="AU4671" s="10" t="s">
        <v>10424</v>
      </c>
      <c r="AV4671" s="33">
        <f t="shared" si="515"/>
        <v>63</v>
      </c>
      <c r="AX4671" s="53">
        <v>47055.53</v>
      </c>
      <c r="AY4671" s="50">
        <f t="shared" si="516"/>
        <v>47056</v>
      </c>
      <c r="BA4671" s="10">
        <v>5.91</v>
      </c>
      <c r="BB4671" s="50" t="str">
        <f t="shared" si="517"/>
        <v>Prediabetes</v>
      </c>
    </row>
    <row r="4672" spans="18:54" ht="15.5" x14ac:dyDescent="0.35">
      <c r="R4672" s="7" t="s">
        <v>6740</v>
      </c>
      <c r="S4672" s="10" t="s">
        <v>7329</v>
      </c>
      <c r="T4672" s="16" t="s">
        <v>6723</v>
      </c>
      <c r="X4672" s="27">
        <v>1</v>
      </c>
      <c r="Y4672" s="25">
        <f t="shared" si="511"/>
        <v>1</v>
      </c>
      <c r="AB4672" s="10" t="s">
        <v>2382</v>
      </c>
      <c r="AC4672" s="7" t="s">
        <v>2380</v>
      </c>
      <c r="AF4672" s="25" t="str">
        <f t="shared" si="512"/>
        <v>Yes</v>
      </c>
      <c r="AG4672" s="36" t="str">
        <f t="shared" si="513"/>
        <v>No</v>
      </c>
      <c r="AJ4672" s="25">
        <v>20.47</v>
      </c>
      <c r="AL4672" s="32" t="str">
        <f t="shared" si="514"/>
        <v xml:space="preserve">Normal Weight 
</v>
      </c>
      <c r="AO4672" s="41">
        <v>1970</v>
      </c>
      <c r="AP4672" s="29" t="s">
        <v>30</v>
      </c>
      <c r="AQ4672" s="7">
        <v>28</v>
      </c>
      <c r="AS4672" s="32" t="str">
        <f t="shared" si="510"/>
        <v>28-12-1970</v>
      </c>
      <c r="AU4672" s="10" t="s">
        <v>9750</v>
      </c>
      <c r="AV4672" s="32">
        <f t="shared" si="515"/>
        <v>52</v>
      </c>
      <c r="AX4672" s="53">
        <v>47269.85</v>
      </c>
      <c r="AY4672" s="51">
        <f t="shared" si="516"/>
        <v>47270</v>
      </c>
      <c r="BA4672" s="10">
        <v>5.81</v>
      </c>
      <c r="BB4672" s="51" t="str">
        <f t="shared" si="517"/>
        <v>Prediabetes</v>
      </c>
    </row>
    <row r="4673" spans="18:54" ht="15.5" x14ac:dyDescent="0.35">
      <c r="R4673" s="7" t="s">
        <v>6739</v>
      </c>
      <c r="S4673" s="10" t="s">
        <v>8247</v>
      </c>
      <c r="T4673" s="16" t="s">
        <v>6286</v>
      </c>
      <c r="X4673" s="27" t="s">
        <v>2381</v>
      </c>
      <c r="Y4673" s="25">
        <f t="shared" si="511"/>
        <v>0</v>
      </c>
      <c r="AB4673" s="10" t="s">
        <v>2382</v>
      </c>
      <c r="AC4673" s="7" t="s">
        <v>2380</v>
      </c>
      <c r="AF4673" s="25" t="str">
        <f t="shared" si="512"/>
        <v>Yes</v>
      </c>
      <c r="AG4673" s="36" t="str">
        <f t="shared" si="513"/>
        <v>No</v>
      </c>
      <c r="AJ4673" s="25">
        <v>18.82</v>
      </c>
      <c r="AL4673" s="33" t="str">
        <f t="shared" si="514"/>
        <v xml:space="preserve">Normal Weight 
</v>
      </c>
      <c r="AO4673" s="42">
        <v>1958</v>
      </c>
      <c r="AP4673" s="30" t="s">
        <v>20</v>
      </c>
      <c r="AQ4673" s="7">
        <v>3</v>
      </c>
      <c r="AS4673" s="33" t="str">
        <f t="shared" si="510"/>
        <v>03-09-1958</v>
      </c>
      <c r="AU4673" s="10" t="s">
        <v>10425</v>
      </c>
      <c r="AV4673" s="33">
        <f t="shared" si="515"/>
        <v>64</v>
      </c>
      <c r="AX4673" s="53">
        <v>47291.06</v>
      </c>
      <c r="AY4673" s="50">
        <f t="shared" si="516"/>
        <v>47291</v>
      </c>
      <c r="BA4673" s="10">
        <v>5.51</v>
      </c>
      <c r="BB4673" s="50" t="str">
        <f t="shared" si="517"/>
        <v>Normal</v>
      </c>
    </row>
    <row r="4674" spans="18:54" ht="15.5" x14ac:dyDescent="0.35">
      <c r="R4674" s="7" t="s">
        <v>6740</v>
      </c>
      <c r="S4674" s="10" t="s">
        <v>8248</v>
      </c>
      <c r="T4674" s="16" t="s">
        <v>6724</v>
      </c>
      <c r="X4674" s="27">
        <v>1</v>
      </c>
      <c r="Y4674" s="25">
        <f t="shared" si="511"/>
        <v>1</v>
      </c>
      <c r="AB4674" s="10" t="s">
        <v>2380</v>
      </c>
      <c r="AC4674" s="7" t="s">
        <v>2380</v>
      </c>
      <c r="AF4674" s="25" t="str">
        <f t="shared" si="512"/>
        <v>No</v>
      </c>
      <c r="AG4674" s="36" t="str">
        <f t="shared" si="513"/>
        <v>No</v>
      </c>
      <c r="AJ4674" s="25">
        <v>17.079999999999998</v>
      </c>
      <c r="AL4674" s="32" t="str">
        <f t="shared" si="514"/>
        <v>Under weight</v>
      </c>
      <c r="AO4674" s="41">
        <v>1959</v>
      </c>
      <c r="AP4674" s="29" t="s">
        <v>37</v>
      </c>
      <c r="AQ4674" s="7">
        <v>4</v>
      </c>
      <c r="AS4674" s="32" t="str">
        <f t="shared" si="510"/>
        <v>04-10-1959</v>
      </c>
      <c r="AU4674" s="10" t="s">
        <v>10426</v>
      </c>
      <c r="AV4674" s="32">
        <f t="shared" si="515"/>
        <v>63</v>
      </c>
      <c r="AX4674" s="53">
        <v>47305.31</v>
      </c>
      <c r="AY4674" s="51">
        <f t="shared" si="516"/>
        <v>47305</v>
      </c>
      <c r="BA4674" s="10">
        <v>5.73</v>
      </c>
      <c r="BB4674" s="51" t="str">
        <f t="shared" si="517"/>
        <v>Prediabetes</v>
      </c>
    </row>
    <row r="4675" spans="18:54" ht="15.5" x14ac:dyDescent="0.35">
      <c r="R4675" s="7" t="s">
        <v>6739</v>
      </c>
      <c r="S4675" s="10" t="s">
        <v>8249</v>
      </c>
      <c r="T4675" s="16" t="s">
        <v>6725</v>
      </c>
      <c r="X4675" s="27" t="s">
        <v>2381</v>
      </c>
      <c r="Y4675" s="25">
        <f t="shared" si="511"/>
        <v>0</v>
      </c>
      <c r="AB4675" s="10" t="s">
        <v>2382</v>
      </c>
      <c r="AC4675" s="7" t="s">
        <v>2380</v>
      </c>
      <c r="AF4675" s="25" t="str">
        <f t="shared" si="512"/>
        <v>Yes</v>
      </c>
      <c r="AG4675" s="36" t="str">
        <f t="shared" si="513"/>
        <v>No</v>
      </c>
      <c r="AJ4675" s="25">
        <v>19.21</v>
      </c>
      <c r="AL4675" s="33" t="str">
        <f t="shared" si="514"/>
        <v xml:space="preserve">Normal Weight 
</v>
      </c>
      <c r="AO4675" s="42">
        <v>1961</v>
      </c>
      <c r="AP4675" s="30" t="s">
        <v>18</v>
      </c>
      <c r="AQ4675" s="7">
        <v>13</v>
      </c>
      <c r="AS4675" s="33" t="str">
        <f t="shared" si="510"/>
        <v>13-06-1961</v>
      </c>
      <c r="AU4675" s="10" t="s">
        <v>10427</v>
      </c>
      <c r="AV4675" s="33">
        <f t="shared" si="515"/>
        <v>61</v>
      </c>
      <c r="AX4675" s="53">
        <v>47403.88</v>
      </c>
      <c r="AY4675" s="50">
        <f t="shared" si="516"/>
        <v>47404</v>
      </c>
      <c r="BA4675" s="10">
        <v>5.53</v>
      </c>
      <c r="BB4675" s="50" t="str">
        <f t="shared" si="517"/>
        <v>Normal</v>
      </c>
    </row>
    <row r="4676" spans="18:54" ht="15.5" x14ac:dyDescent="0.35">
      <c r="R4676" s="7" t="s">
        <v>6740</v>
      </c>
      <c r="S4676" s="10" t="s">
        <v>5575</v>
      </c>
      <c r="T4676" s="16" t="s">
        <v>6726</v>
      </c>
      <c r="X4676" s="27">
        <v>1</v>
      </c>
      <c r="Y4676" s="25">
        <f t="shared" si="511"/>
        <v>1</v>
      </c>
      <c r="AB4676" s="10" t="s">
        <v>2380</v>
      </c>
      <c r="AC4676" s="7" t="s">
        <v>2380</v>
      </c>
      <c r="AF4676" s="25" t="str">
        <f t="shared" si="512"/>
        <v>No</v>
      </c>
      <c r="AG4676" s="36" t="str">
        <f t="shared" si="513"/>
        <v>No</v>
      </c>
      <c r="AJ4676" s="25">
        <v>17.86</v>
      </c>
      <c r="AL4676" s="32" t="str">
        <f t="shared" si="514"/>
        <v>Under weight</v>
      </c>
      <c r="AO4676" s="41">
        <v>1971</v>
      </c>
      <c r="AP4676" s="29" t="s">
        <v>20</v>
      </c>
      <c r="AQ4676" s="7">
        <v>27</v>
      </c>
      <c r="AS4676" s="32" t="str">
        <f t="shared" si="510"/>
        <v>27-09-1971</v>
      </c>
      <c r="AU4676" s="10" t="s">
        <v>9004</v>
      </c>
      <c r="AV4676" s="32">
        <f t="shared" si="515"/>
        <v>51</v>
      </c>
      <c r="AX4676" s="53">
        <v>47462.89</v>
      </c>
      <c r="AY4676" s="49">
        <f t="shared" si="516"/>
        <v>47463</v>
      </c>
      <c r="BA4676" s="10">
        <v>5.43</v>
      </c>
      <c r="BB4676" s="49" t="str">
        <f t="shared" si="517"/>
        <v>Normal</v>
      </c>
    </row>
    <row r="4677" spans="18:54" ht="15.5" x14ac:dyDescent="0.35">
      <c r="R4677" s="7" t="s">
        <v>6739</v>
      </c>
      <c r="S4677" s="10" t="s">
        <v>8250</v>
      </c>
      <c r="T4677" s="16" t="s">
        <v>6727</v>
      </c>
      <c r="X4677" s="27" t="s">
        <v>2381</v>
      </c>
      <c r="Y4677" s="25">
        <f t="shared" si="511"/>
        <v>0</v>
      </c>
      <c r="AB4677" s="10" t="s">
        <v>2380</v>
      </c>
      <c r="AC4677" s="7" t="s">
        <v>2380</v>
      </c>
      <c r="AF4677" s="25" t="str">
        <f t="shared" si="512"/>
        <v>No</v>
      </c>
      <c r="AG4677" s="36" t="str">
        <f t="shared" si="513"/>
        <v>No</v>
      </c>
      <c r="AJ4677" s="25">
        <v>21.38</v>
      </c>
      <c r="AL4677" s="33" t="str">
        <f t="shared" si="514"/>
        <v xml:space="preserve">Normal Weight 
</v>
      </c>
      <c r="AO4677" s="42">
        <v>1964</v>
      </c>
      <c r="AP4677" s="30" t="s">
        <v>15</v>
      </c>
      <c r="AQ4677" s="7">
        <v>7</v>
      </c>
      <c r="AS4677" s="33" t="str">
        <f t="shared" si="510"/>
        <v>07-11-1964</v>
      </c>
      <c r="AU4677" s="10" t="s">
        <v>9462</v>
      </c>
      <c r="AV4677" s="33">
        <f t="shared" si="515"/>
        <v>58</v>
      </c>
      <c r="AX4677" s="53">
        <v>47496.49</v>
      </c>
      <c r="AY4677" s="50">
        <f t="shared" si="516"/>
        <v>47496</v>
      </c>
      <c r="BA4677" s="10">
        <v>8.01</v>
      </c>
      <c r="BB4677" s="50" t="str">
        <f t="shared" si="517"/>
        <v>Diabetes</v>
      </c>
    </row>
    <row r="4678" spans="18:54" ht="15.5" x14ac:dyDescent="0.35">
      <c r="R4678" s="7" t="s">
        <v>6740</v>
      </c>
      <c r="S4678" s="10" t="s">
        <v>6877</v>
      </c>
      <c r="T4678" s="16" t="s">
        <v>6728</v>
      </c>
      <c r="X4678" s="27" t="s">
        <v>2381</v>
      </c>
      <c r="Y4678" s="25">
        <f t="shared" si="511"/>
        <v>0</v>
      </c>
      <c r="AB4678" s="10" t="s">
        <v>2380</v>
      </c>
      <c r="AC4678" s="7" t="s">
        <v>2380</v>
      </c>
      <c r="AF4678" s="25" t="str">
        <f t="shared" si="512"/>
        <v>No</v>
      </c>
      <c r="AG4678" s="36" t="str">
        <f t="shared" si="513"/>
        <v>No</v>
      </c>
      <c r="AJ4678" s="25">
        <v>23.35</v>
      </c>
      <c r="AL4678" s="32" t="str">
        <f t="shared" si="514"/>
        <v xml:space="preserve">Normal Weight 
</v>
      </c>
      <c r="AO4678" s="41">
        <v>1963</v>
      </c>
      <c r="AP4678" s="29" t="s">
        <v>35</v>
      </c>
      <c r="AQ4678" s="7">
        <v>5</v>
      </c>
      <c r="AS4678" s="32" t="str">
        <f t="shared" si="510"/>
        <v>05-08-1963</v>
      </c>
      <c r="AU4678" s="10" t="s">
        <v>10428</v>
      </c>
      <c r="AV4678" s="32">
        <f t="shared" si="515"/>
        <v>59</v>
      </c>
      <c r="AX4678" s="53">
        <v>47896.79</v>
      </c>
      <c r="AY4678" s="51">
        <f t="shared" si="516"/>
        <v>47897</v>
      </c>
      <c r="BA4678" s="10">
        <v>5.94</v>
      </c>
      <c r="BB4678" s="51" t="str">
        <f t="shared" si="517"/>
        <v>Prediabetes</v>
      </c>
    </row>
    <row r="4679" spans="18:54" ht="15.5" x14ac:dyDescent="0.35">
      <c r="R4679" s="7" t="s">
        <v>6739</v>
      </c>
      <c r="S4679" s="10" t="s">
        <v>8251</v>
      </c>
      <c r="T4679" s="16" t="s">
        <v>6729</v>
      </c>
      <c r="X4679" s="27" t="s">
        <v>2381</v>
      </c>
      <c r="Y4679" s="25">
        <f t="shared" si="511"/>
        <v>0</v>
      </c>
      <c r="AB4679" s="10" t="s">
        <v>2380</v>
      </c>
      <c r="AC4679" s="7" t="s">
        <v>2380</v>
      </c>
      <c r="AF4679" s="25" t="str">
        <f t="shared" si="512"/>
        <v>No</v>
      </c>
      <c r="AG4679" s="36" t="str">
        <f t="shared" si="513"/>
        <v>No</v>
      </c>
      <c r="AJ4679" s="25">
        <v>22.24</v>
      </c>
      <c r="AL4679" s="33" t="str">
        <f t="shared" si="514"/>
        <v xml:space="preserve">Normal Weight 
</v>
      </c>
      <c r="AO4679" s="42">
        <v>1958</v>
      </c>
      <c r="AP4679" s="30" t="s">
        <v>15</v>
      </c>
      <c r="AQ4679" s="7">
        <v>16</v>
      </c>
      <c r="AS4679" s="33" t="str">
        <f t="shared" si="510"/>
        <v>16-11-1958</v>
      </c>
      <c r="AU4679" s="10" t="s">
        <v>10429</v>
      </c>
      <c r="AV4679" s="33">
        <f t="shared" si="515"/>
        <v>64</v>
      </c>
      <c r="AX4679" s="53">
        <v>47928.03</v>
      </c>
      <c r="AY4679" s="50">
        <f t="shared" si="516"/>
        <v>47928</v>
      </c>
      <c r="BA4679" s="10">
        <v>5.04</v>
      </c>
      <c r="BB4679" s="50" t="str">
        <f t="shared" si="517"/>
        <v>Normal</v>
      </c>
    </row>
    <row r="4680" spans="18:54" ht="15.5" x14ac:dyDescent="0.35">
      <c r="R4680" s="7" t="s">
        <v>6740</v>
      </c>
      <c r="S4680" s="10" t="s">
        <v>8252</v>
      </c>
      <c r="T4680" s="16" t="s">
        <v>5443</v>
      </c>
      <c r="X4680" s="27" t="s">
        <v>2381</v>
      </c>
      <c r="Y4680" s="25">
        <f t="shared" si="511"/>
        <v>0</v>
      </c>
      <c r="AB4680" s="10" t="s">
        <v>2382</v>
      </c>
      <c r="AC4680" s="7" t="s">
        <v>2380</v>
      </c>
      <c r="AF4680" s="25" t="str">
        <f t="shared" si="512"/>
        <v>Yes</v>
      </c>
      <c r="AG4680" s="36" t="str">
        <f t="shared" si="513"/>
        <v>No</v>
      </c>
      <c r="AJ4680" s="25">
        <v>24.76</v>
      </c>
      <c r="AL4680" s="32" t="str">
        <f t="shared" si="514"/>
        <v xml:space="preserve">Normal Weight 
</v>
      </c>
      <c r="AO4680" s="41">
        <v>1962</v>
      </c>
      <c r="AP4680" s="29" t="s">
        <v>35</v>
      </c>
      <c r="AQ4680" s="7">
        <v>27</v>
      </c>
      <c r="AS4680" s="32" t="str">
        <f t="shared" si="510"/>
        <v>27-08-1962</v>
      </c>
      <c r="AU4680" s="10" t="s">
        <v>9758</v>
      </c>
      <c r="AV4680" s="32">
        <f t="shared" si="515"/>
        <v>60</v>
      </c>
      <c r="AX4680" s="53">
        <v>48173.36</v>
      </c>
      <c r="AY4680" s="51">
        <f t="shared" si="516"/>
        <v>48173</v>
      </c>
      <c r="BA4680" s="10">
        <v>4.54</v>
      </c>
      <c r="BB4680" s="51" t="str">
        <f t="shared" si="517"/>
        <v>Normal</v>
      </c>
    </row>
    <row r="4681" spans="18:54" ht="15.5" x14ac:dyDescent="0.35">
      <c r="R4681" s="7" t="s">
        <v>6740</v>
      </c>
      <c r="S4681" s="10" t="s">
        <v>8253</v>
      </c>
      <c r="T4681" s="16" t="s">
        <v>6730</v>
      </c>
      <c r="X4681" s="27">
        <v>1</v>
      </c>
      <c r="Y4681" s="25">
        <f t="shared" si="511"/>
        <v>1</v>
      </c>
      <c r="AB4681" s="10" t="s">
        <v>2382</v>
      </c>
      <c r="AC4681" s="7" t="s">
        <v>2380</v>
      </c>
      <c r="AF4681" s="25" t="str">
        <f t="shared" si="512"/>
        <v>Yes</v>
      </c>
      <c r="AG4681" s="36" t="str">
        <f t="shared" si="513"/>
        <v>No</v>
      </c>
      <c r="AJ4681" s="25">
        <v>20.100000000000001</v>
      </c>
      <c r="AL4681" s="33" t="str">
        <f t="shared" si="514"/>
        <v xml:space="preserve">Normal Weight 
</v>
      </c>
      <c r="AO4681" s="42">
        <v>1961</v>
      </c>
      <c r="AP4681" s="30" t="s">
        <v>30</v>
      </c>
      <c r="AQ4681" s="7">
        <v>21</v>
      </c>
      <c r="AS4681" s="33" t="str">
        <f t="shared" si="510"/>
        <v>21-12-1961</v>
      </c>
      <c r="AU4681" s="10" t="s">
        <v>10430</v>
      </c>
      <c r="AV4681" s="33">
        <f t="shared" si="515"/>
        <v>61</v>
      </c>
      <c r="AX4681" s="53">
        <v>48517.56</v>
      </c>
      <c r="AY4681" s="50">
        <f t="shared" si="516"/>
        <v>48518</v>
      </c>
      <c r="BA4681" s="10">
        <v>5.6</v>
      </c>
      <c r="BB4681" s="50" t="str">
        <f t="shared" si="517"/>
        <v>Normal</v>
      </c>
    </row>
    <row r="4682" spans="18:54" ht="15.5" x14ac:dyDescent="0.35">
      <c r="R4682" s="7" t="s">
        <v>6739</v>
      </c>
      <c r="S4682" s="10" t="s">
        <v>7500</v>
      </c>
      <c r="T4682" s="16" t="s">
        <v>5071</v>
      </c>
      <c r="X4682" s="27" t="s">
        <v>2381</v>
      </c>
      <c r="Y4682" s="25">
        <f t="shared" si="511"/>
        <v>0</v>
      </c>
      <c r="AB4682" s="10" t="s">
        <v>2380</v>
      </c>
      <c r="AC4682" s="7" t="s">
        <v>2380</v>
      </c>
      <c r="AF4682" s="25" t="str">
        <f t="shared" si="512"/>
        <v>No</v>
      </c>
      <c r="AG4682" s="36" t="str">
        <f t="shared" si="513"/>
        <v>No</v>
      </c>
      <c r="AJ4682" s="25">
        <v>21.77</v>
      </c>
      <c r="AL4682" s="32" t="str">
        <f t="shared" si="514"/>
        <v xml:space="preserve">Normal Weight 
</v>
      </c>
      <c r="AO4682" s="41">
        <v>1968</v>
      </c>
      <c r="AP4682" s="29" t="s">
        <v>30</v>
      </c>
      <c r="AQ4682" s="7">
        <v>1</v>
      </c>
      <c r="AS4682" s="32" t="str">
        <f t="shared" si="510"/>
        <v>01-12-1968</v>
      </c>
      <c r="AU4682" s="10" t="s">
        <v>10431</v>
      </c>
      <c r="AV4682" s="32">
        <f t="shared" si="515"/>
        <v>54</v>
      </c>
      <c r="AX4682" s="53">
        <v>48549.18</v>
      </c>
      <c r="AY4682" s="51">
        <f t="shared" si="516"/>
        <v>48549</v>
      </c>
      <c r="BA4682" s="10">
        <v>10.67</v>
      </c>
      <c r="BB4682" s="51" t="str">
        <f t="shared" si="517"/>
        <v>Diabetes</v>
      </c>
    </row>
    <row r="4683" spans="18:54" ht="15.5" x14ac:dyDescent="0.35">
      <c r="R4683" s="7" t="s">
        <v>6739</v>
      </c>
      <c r="S4683" s="10" t="s">
        <v>6766</v>
      </c>
      <c r="T4683" s="16" t="s">
        <v>6731</v>
      </c>
      <c r="X4683" s="27">
        <v>1</v>
      </c>
      <c r="Y4683" s="25">
        <f t="shared" si="511"/>
        <v>1</v>
      </c>
      <c r="AB4683" s="10" t="s">
        <v>2382</v>
      </c>
      <c r="AC4683" s="7" t="s">
        <v>2380</v>
      </c>
      <c r="AF4683" s="25" t="str">
        <f t="shared" si="512"/>
        <v>Yes</v>
      </c>
      <c r="AG4683" s="36" t="str">
        <f t="shared" si="513"/>
        <v>No</v>
      </c>
      <c r="AJ4683" s="25">
        <v>17.82</v>
      </c>
      <c r="AL4683" s="33" t="str">
        <f t="shared" si="514"/>
        <v>Under weight</v>
      </c>
      <c r="AO4683" s="42">
        <v>1962</v>
      </c>
      <c r="AP4683" s="30" t="s">
        <v>37</v>
      </c>
      <c r="AQ4683" s="7">
        <v>11</v>
      </c>
      <c r="AS4683" s="33" t="str">
        <f t="shared" si="510"/>
        <v>11-10-1962</v>
      </c>
      <c r="AU4683" s="10" t="s">
        <v>9809</v>
      </c>
      <c r="AV4683" s="33">
        <f t="shared" si="515"/>
        <v>60</v>
      </c>
      <c r="AX4683" s="53">
        <v>48673.56</v>
      </c>
      <c r="AY4683" s="50">
        <f t="shared" si="516"/>
        <v>48674</v>
      </c>
      <c r="BA4683" s="10">
        <v>5.26</v>
      </c>
      <c r="BB4683" s="50" t="str">
        <f t="shared" si="517"/>
        <v>Normal</v>
      </c>
    </row>
    <row r="4684" spans="18:54" ht="15.5" x14ac:dyDescent="0.35">
      <c r="R4684" s="7" t="s">
        <v>6739</v>
      </c>
      <c r="S4684" s="10" t="s">
        <v>8254</v>
      </c>
      <c r="T4684" s="16" t="s">
        <v>6732</v>
      </c>
      <c r="X4684" s="27">
        <v>1</v>
      </c>
      <c r="Y4684" s="25">
        <f t="shared" si="511"/>
        <v>1</v>
      </c>
      <c r="AB4684" s="10" t="s">
        <v>2380</v>
      </c>
      <c r="AC4684" s="7" t="s">
        <v>2380</v>
      </c>
      <c r="AF4684" s="25" t="str">
        <f t="shared" si="512"/>
        <v>No</v>
      </c>
      <c r="AG4684" s="36" t="str">
        <f t="shared" si="513"/>
        <v>No</v>
      </c>
      <c r="AJ4684" s="25">
        <v>17.07</v>
      </c>
      <c r="AL4684" s="32" t="str">
        <f t="shared" si="514"/>
        <v>Under weight</v>
      </c>
      <c r="AO4684" s="41">
        <v>1965</v>
      </c>
      <c r="AP4684" s="29" t="s">
        <v>37</v>
      </c>
      <c r="AQ4684" s="7">
        <v>27</v>
      </c>
      <c r="AS4684" s="32" t="str">
        <f t="shared" si="510"/>
        <v>27-10-1965</v>
      </c>
      <c r="AU4684" s="10" t="s">
        <v>9658</v>
      </c>
      <c r="AV4684" s="32">
        <f t="shared" si="515"/>
        <v>57</v>
      </c>
      <c r="AX4684" s="53">
        <v>48675.519999999997</v>
      </c>
      <c r="AY4684" s="49">
        <f t="shared" si="516"/>
        <v>48676</v>
      </c>
      <c r="BA4684" s="10">
        <v>5.22</v>
      </c>
      <c r="BB4684" s="49" t="str">
        <f t="shared" si="517"/>
        <v>Normal</v>
      </c>
    </row>
    <row r="4685" spans="18:54" ht="15.5" x14ac:dyDescent="0.35">
      <c r="R4685" s="7" t="s">
        <v>6739</v>
      </c>
      <c r="S4685" s="10" t="s">
        <v>8255</v>
      </c>
      <c r="T4685" s="16" t="s">
        <v>6733</v>
      </c>
      <c r="X4685" s="27" t="s">
        <v>2381</v>
      </c>
      <c r="Y4685" s="25">
        <f t="shared" si="511"/>
        <v>0</v>
      </c>
      <c r="AB4685" s="10" t="s">
        <v>2382</v>
      </c>
      <c r="AC4685" s="7" t="s">
        <v>2380</v>
      </c>
      <c r="AF4685" s="25" t="str">
        <f t="shared" si="512"/>
        <v>Yes</v>
      </c>
      <c r="AG4685" s="36" t="str">
        <f t="shared" si="513"/>
        <v>No</v>
      </c>
      <c r="AJ4685" s="25">
        <v>22.24</v>
      </c>
      <c r="AL4685" s="33" t="str">
        <f t="shared" si="514"/>
        <v xml:space="preserve">Normal Weight 
</v>
      </c>
      <c r="AO4685" s="42">
        <v>1959</v>
      </c>
      <c r="AP4685" s="30" t="s">
        <v>10</v>
      </c>
      <c r="AQ4685" s="7">
        <v>22</v>
      </c>
      <c r="AS4685" s="33" t="str">
        <f t="shared" si="510"/>
        <v>22-07-1959</v>
      </c>
      <c r="AU4685" s="10" t="s">
        <v>10432</v>
      </c>
      <c r="AV4685" s="33">
        <f t="shared" si="515"/>
        <v>63</v>
      </c>
      <c r="AX4685" s="53">
        <v>48824.45</v>
      </c>
      <c r="AY4685" s="50">
        <f t="shared" si="516"/>
        <v>48824</v>
      </c>
      <c r="BA4685" s="10">
        <v>4.29</v>
      </c>
      <c r="BB4685" s="50" t="str">
        <f t="shared" si="517"/>
        <v>Normal</v>
      </c>
    </row>
    <row r="4686" spans="18:54" ht="15.5" x14ac:dyDescent="0.35">
      <c r="R4686" s="7" t="s">
        <v>6740</v>
      </c>
      <c r="S4686" s="10" t="s">
        <v>7084</v>
      </c>
      <c r="T4686" s="16" t="s">
        <v>6734</v>
      </c>
      <c r="X4686" s="27">
        <v>1</v>
      </c>
      <c r="Y4686" s="25">
        <f t="shared" si="511"/>
        <v>1</v>
      </c>
      <c r="AB4686" s="10" t="s">
        <v>2380</v>
      </c>
      <c r="AC4686" s="7" t="s">
        <v>2380</v>
      </c>
      <c r="AF4686" s="25" t="str">
        <f t="shared" si="512"/>
        <v>No</v>
      </c>
      <c r="AG4686" s="36" t="str">
        <f t="shared" si="513"/>
        <v>No</v>
      </c>
      <c r="AJ4686" s="25">
        <v>22.34</v>
      </c>
      <c r="AL4686" s="32" t="str">
        <f t="shared" si="514"/>
        <v xml:space="preserve">Normal Weight 
</v>
      </c>
      <c r="AO4686" s="41">
        <v>1978</v>
      </c>
      <c r="AP4686" s="29" t="s">
        <v>30</v>
      </c>
      <c r="AQ4686" s="7">
        <v>29</v>
      </c>
      <c r="AS4686" s="32" t="str">
        <f t="shared" si="510"/>
        <v>29-12-1978</v>
      </c>
      <c r="AU4686" s="10" t="s">
        <v>9257</v>
      </c>
      <c r="AV4686" s="32">
        <f t="shared" si="515"/>
        <v>44</v>
      </c>
      <c r="AX4686" s="53">
        <v>48885.14</v>
      </c>
      <c r="AY4686" s="51">
        <f t="shared" si="516"/>
        <v>48885</v>
      </c>
      <c r="BA4686" s="10">
        <v>5.57</v>
      </c>
      <c r="BB4686" s="51" t="str">
        <f t="shared" si="517"/>
        <v>Normal</v>
      </c>
    </row>
    <row r="4687" spans="18:54" ht="15.5" x14ac:dyDescent="0.35">
      <c r="R4687" s="7" t="s">
        <v>6740</v>
      </c>
      <c r="S4687" s="10" t="s">
        <v>8256</v>
      </c>
      <c r="T4687" s="16" t="s">
        <v>6735</v>
      </c>
      <c r="X4687" s="27">
        <v>1</v>
      </c>
      <c r="Y4687" s="25">
        <f t="shared" si="511"/>
        <v>1</v>
      </c>
      <c r="AB4687" s="10" t="s">
        <v>2380</v>
      </c>
      <c r="AC4687" s="7" t="s">
        <v>2380</v>
      </c>
      <c r="AF4687" s="25" t="str">
        <f t="shared" si="512"/>
        <v>No</v>
      </c>
      <c r="AG4687" s="36" t="str">
        <f t="shared" si="513"/>
        <v>No</v>
      </c>
      <c r="AJ4687" s="25">
        <v>17.7</v>
      </c>
      <c r="AL4687" s="33" t="str">
        <f t="shared" si="514"/>
        <v>Under weight</v>
      </c>
      <c r="AO4687" s="42">
        <v>1963</v>
      </c>
      <c r="AP4687" s="30" t="s">
        <v>20</v>
      </c>
      <c r="AQ4687" s="7">
        <v>4</v>
      </c>
      <c r="AS4687" s="33" t="str">
        <f t="shared" si="510"/>
        <v>04-09-1963</v>
      </c>
      <c r="AU4687" s="10" t="s">
        <v>10433</v>
      </c>
      <c r="AV4687" s="33">
        <f t="shared" si="515"/>
        <v>59</v>
      </c>
      <c r="AX4687" s="53">
        <v>48970.25</v>
      </c>
      <c r="AY4687" s="50">
        <f t="shared" si="516"/>
        <v>48970</v>
      </c>
      <c r="BA4687" s="10">
        <v>6.28</v>
      </c>
      <c r="BB4687" s="50" t="str">
        <f t="shared" si="517"/>
        <v>Prediabetes</v>
      </c>
    </row>
    <row r="4688" spans="18:54" ht="15.5" x14ac:dyDescent="0.35">
      <c r="R4688" s="7" t="s">
        <v>6739</v>
      </c>
      <c r="S4688" s="10" t="s">
        <v>7890</v>
      </c>
      <c r="T4688" s="16" t="s">
        <v>6736</v>
      </c>
      <c r="X4688" s="27">
        <v>1</v>
      </c>
      <c r="Y4688" s="25">
        <f t="shared" si="511"/>
        <v>1</v>
      </c>
      <c r="AB4688" s="10" t="s">
        <v>2380</v>
      </c>
      <c r="AC4688" s="7" t="s">
        <v>2380</v>
      </c>
      <c r="AF4688" s="25" t="str">
        <f t="shared" si="512"/>
        <v>No</v>
      </c>
      <c r="AG4688" s="36" t="str">
        <f t="shared" si="513"/>
        <v>No</v>
      </c>
      <c r="AJ4688" s="25">
        <v>16.47</v>
      </c>
      <c r="AL4688" s="32" t="str">
        <f t="shared" si="514"/>
        <v>Under weight</v>
      </c>
      <c r="AO4688" s="41">
        <v>1958</v>
      </c>
      <c r="AP4688" s="29" t="s">
        <v>18</v>
      </c>
      <c r="AQ4688" s="7">
        <v>27</v>
      </c>
      <c r="AS4688" s="32" t="str">
        <f t="shared" si="510"/>
        <v>27-06-1958</v>
      </c>
      <c r="AU4688" s="10" t="s">
        <v>10434</v>
      </c>
      <c r="AV4688" s="32">
        <f t="shared" si="515"/>
        <v>64</v>
      </c>
      <c r="AX4688" s="53">
        <v>49577.66</v>
      </c>
      <c r="AY4688" s="51">
        <f t="shared" si="516"/>
        <v>49578</v>
      </c>
      <c r="BA4688" s="10">
        <v>6.35</v>
      </c>
      <c r="BB4688" s="51" t="str">
        <f t="shared" si="517"/>
        <v>Prediabetes</v>
      </c>
    </row>
    <row r="4689" spans="18:54" ht="15.5" x14ac:dyDescent="0.35">
      <c r="R4689" s="7" t="s">
        <v>6740</v>
      </c>
      <c r="S4689" s="10" t="s">
        <v>8257</v>
      </c>
      <c r="T4689" s="16" t="s">
        <v>6737</v>
      </c>
      <c r="X4689" s="27">
        <v>1</v>
      </c>
      <c r="Y4689" s="25">
        <f t="shared" si="511"/>
        <v>1</v>
      </c>
      <c r="AB4689" s="10" t="s">
        <v>2380</v>
      </c>
      <c r="AC4689" s="7" t="s">
        <v>2380</v>
      </c>
      <c r="AF4689" s="25" t="str">
        <f t="shared" si="512"/>
        <v>No</v>
      </c>
      <c r="AG4689" s="36" t="str">
        <f t="shared" si="513"/>
        <v>No</v>
      </c>
      <c r="AJ4689" s="25">
        <v>17.600000000000001</v>
      </c>
      <c r="AL4689" s="33" t="str">
        <f t="shared" si="514"/>
        <v>Under weight</v>
      </c>
      <c r="AO4689" s="42">
        <v>1994</v>
      </c>
      <c r="AP4689" s="30" t="s">
        <v>37</v>
      </c>
      <c r="AQ4689" s="7">
        <v>27</v>
      </c>
      <c r="AS4689" s="33" t="str">
        <f t="shared" si="510"/>
        <v>27-10-1994</v>
      </c>
      <c r="AU4689" s="10" t="s">
        <v>10435</v>
      </c>
      <c r="AV4689" s="33">
        <f t="shared" si="515"/>
        <v>28</v>
      </c>
      <c r="AX4689" s="53">
        <v>51194.559999999998</v>
      </c>
      <c r="AY4689" s="50">
        <f t="shared" si="516"/>
        <v>51195</v>
      </c>
      <c r="BA4689" s="10">
        <v>4.3899999999999997</v>
      </c>
      <c r="BB4689" s="50" t="str">
        <f t="shared" si="517"/>
        <v>Normal</v>
      </c>
    </row>
    <row r="4690" spans="18:54" ht="16" thickBot="1" x14ac:dyDescent="0.4">
      <c r="R4690" s="7" t="s">
        <v>6740</v>
      </c>
      <c r="S4690" s="10" t="s">
        <v>8258</v>
      </c>
      <c r="T4690" s="16" t="s">
        <v>6738</v>
      </c>
      <c r="X4690" s="28">
        <v>1</v>
      </c>
      <c r="Y4690" s="26">
        <f t="shared" si="511"/>
        <v>1</v>
      </c>
      <c r="AB4690" s="11" t="s">
        <v>2380</v>
      </c>
      <c r="AC4690" s="8" t="s">
        <v>2380</v>
      </c>
      <c r="AF4690" s="26" t="str">
        <f t="shared" si="512"/>
        <v>No</v>
      </c>
      <c r="AG4690" s="36" t="str">
        <f t="shared" si="513"/>
        <v>No</v>
      </c>
      <c r="AJ4690" s="26">
        <v>17.579999999999998</v>
      </c>
      <c r="AL4690" s="34" t="str">
        <f t="shared" si="514"/>
        <v>Under weight</v>
      </c>
      <c r="AO4690" s="41">
        <v>1962</v>
      </c>
      <c r="AP4690" s="29" t="s">
        <v>35</v>
      </c>
      <c r="AQ4690" s="7">
        <v>4</v>
      </c>
      <c r="AS4690" s="46" t="str">
        <f t="shared" si="510"/>
        <v>04-08-1962</v>
      </c>
      <c r="AU4690" s="10" t="s">
        <v>10436</v>
      </c>
      <c r="AV4690" s="46">
        <f t="shared" si="515"/>
        <v>60</v>
      </c>
      <c r="AX4690" s="53">
        <v>52590.83</v>
      </c>
      <c r="AY4690" s="51">
        <f t="shared" si="516"/>
        <v>52591</v>
      </c>
      <c r="BA4690" s="11">
        <v>4.51</v>
      </c>
      <c r="BB4690" s="113" t="str">
        <f t="shared" si="517"/>
        <v>Normal</v>
      </c>
    </row>
    <row r="4691" spans="18:54" ht="15.5" x14ac:dyDescent="0.35">
      <c r="R4691" s="1"/>
      <c r="AO4691" s="42">
        <v>1989</v>
      </c>
      <c r="AP4691" s="30" t="s">
        <v>18</v>
      </c>
      <c r="AQ4691" s="7">
        <v>19</v>
      </c>
      <c r="AS4691" s="48" t="str">
        <f t="shared" si="510"/>
        <v>19-06-1989</v>
      </c>
      <c r="AU4691" s="10" t="s">
        <v>10437</v>
      </c>
      <c r="AV4691" s="48">
        <f t="shared" si="515"/>
        <v>33</v>
      </c>
      <c r="AX4691" s="53">
        <v>55135.4</v>
      </c>
      <c r="AY4691" s="50">
        <f t="shared" si="516"/>
        <v>55135</v>
      </c>
      <c r="BB4691" s="52"/>
    </row>
    <row r="4692" spans="18:54" x14ac:dyDescent="0.35">
      <c r="AO4692" s="41">
        <v>1991</v>
      </c>
      <c r="AP4692" s="29" t="s">
        <v>18</v>
      </c>
      <c r="AQ4692" s="7">
        <v>6</v>
      </c>
      <c r="AS4692" s="47" t="str">
        <f t="shared" si="510"/>
        <v>06-06-1991</v>
      </c>
      <c r="AU4692" s="10" t="s">
        <v>10438</v>
      </c>
      <c r="AV4692" s="47">
        <f t="shared" si="515"/>
        <v>32</v>
      </c>
      <c r="AX4692" s="53">
        <v>58571.07</v>
      </c>
      <c r="AY4692" s="49">
        <f t="shared" si="516"/>
        <v>58571</v>
      </c>
      <c r="BB4692" s="52"/>
    </row>
    <row r="4693" spans="18:54" x14ac:dyDescent="0.35">
      <c r="AO4693" s="42">
        <v>1970</v>
      </c>
      <c r="AP4693" s="30" t="s">
        <v>20</v>
      </c>
      <c r="AQ4693" s="7">
        <v>11</v>
      </c>
      <c r="AS4693" s="32" t="str">
        <f t="shared" si="510"/>
        <v>11-09-1970</v>
      </c>
      <c r="AU4693" s="10" t="s">
        <v>9916</v>
      </c>
      <c r="AV4693" s="32">
        <f t="shared" si="515"/>
        <v>52</v>
      </c>
      <c r="AX4693" s="53">
        <v>60021.4</v>
      </c>
      <c r="AY4693" s="50">
        <f t="shared" si="516"/>
        <v>60021</v>
      </c>
      <c r="BB4693" s="52"/>
    </row>
    <row r="4694" spans="18:54" x14ac:dyDescent="0.35">
      <c r="AO4694" s="41">
        <v>1977</v>
      </c>
      <c r="AP4694" s="29" t="s">
        <v>18</v>
      </c>
      <c r="AQ4694" s="7">
        <v>8</v>
      </c>
      <c r="AS4694" s="33" t="str">
        <f t="shared" si="510"/>
        <v>08-06-1977</v>
      </c>
      <c r="AU4694" s="10" t="s">
        <v>10439</v>
      </c>
      <c r="AV4694" s="33">
        <f t="shared" si="515"/>
        <v>46</v>
      </c>
      <c r="AX4694" s="53">
        <v>62592.87</v>
      </c>
      <c r="AY4694" s="51">
        <f t="shared" si="516"/>
        <v>62593</v>
      </c>
      <c r="BB4694" s="52"/>
    </row>
    <row r="4695" spans="18:54" ht="15" thickBot="1" x14ac:dyDescent="0.4">
      <c r="AO4695" s="61">
        <v>1968</v>
      </c>
      <c r="AP4695" s="62" t="s">
        <v>37</v>
      </c>
      <c r="AQ4695" s="8">
        <v>12</v>
      </c>
      <c r="AS4695" s="34" t="str">
        <f t="shared" si="510"/>
        <v>12-10-1968</v>
      </c>
      <c r="AU4695" s="11" t="s">
        <v>10440</v>
      </c>
      <c r="AV4695" s="34">
        <f t="shared" si="515"/>
        <v>54</v>
      </c>
      <c r="AX4695" s="54">
        <v>63770.43</v>
      </c>
      <c r="AY4695" s="63">
        <f t="shared" si="516"/>
        <v>63770</v>
      </c>
      <c r="BB4695" s="52"/>
    </row>
    <row r="4696" spans="18:54" x14ac:dyDescent="0.35">
      <c r="AO4696" s="58"/>
      <c r="AP4696" s="58"/>
      <c r="AQ4696" s="55"/>
      <c r="AS4696" s="59"/>
      <c r="AU4696" s="60"/>
      <c r="AV4696" s="60"/>
      <c r="AX4696" s="36"/>
    </row>
    <row r="4697" spans="18:54" x14ac:dyDescent="0.35">
      <c r="AO4697" s="55"/>
      <c r="AP4697" s="55"/>
      <c r="AQ4697" s="55"/>
      <c r="AS4697" s="60"/>
      <c r="AU4697" s="36"/>
      <c r="AV4697" s="36"/>
    </row>
    <row r="4698" spans="18:54" x14ac:dyDescent="0.35">
      <c r="AO4698" s="58"/>
      <c r="AP4698" s="58"/>
      <c r="AQ4698" s="55"/>
      <c r="AS4698" s="36"/>
    </row>
  </sheetData>
  <mergeCells count="16">
    <mergeCell ref="K2:AL2"/>
    <mergeCell ref="R2352:W2352"/>
    <mergeCell ref="K4:L5"/>
    <mergeCell ref="M4:O5"/>
    <mergeCell ref="M14:O15"/>
    <mergeCell ref="M16:O17"/>
    <mergeCell ref="K16:L17"/>
    <mergeCell ref="M10:O11"/>
    <mergeCell ref="K6:L7"/>
    <mergeCell ref="M6:O7"/>
    <mergeCell ref="K8:L9"/>
    <mergeCell ref="M8:O9"/>
    <mergeCell ref="K10:L11"/>
    <mergeCell ref="K12:L13"/>
    <mergeCell ref="M12:O13"/>
    <mergeCell ref="K14:L15"/>
  </mergeCells>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342"/>
  <sheetViews>
    <sheetView workbookViewId="0">
      <selection activeCell="R4" sqref="R4"/>
    </sheetView>
  </sheetViews>
  <sheetFormatPr defaultRowHeight="14.5" x14ac:dyDescent="0.35"/>
  <cols>
    <col min="1" max="1" width="16.26953125" customWidth="1"/>
    <col min="2" max="2" width="11" customWidth="1"/>
    <col min="7" max="7" width="15.7265625" customWidth="1"/>
    <col min="9" max="9" width="13.81640625" customWidth="1"/>
    <col min="12" max="12" width="13.7265625" customWidth="1"/>
    <col min="13" max="13" width="11.26953125" customWidth="1"/>
    <col min="18" max="18" width="11.81640625" customWidth="1"/>
  </cols>
  <sheetData>
    <row r="1" spans="1:21" s="2" customFormat="1" ht="19" customHeight="1" thickBot="1" x14ac:dyDescent="0.4">
      <c r="A1" s="3" t="s">
        <v>0</v>
      </c>
      <c r="B1" s="3" t="s">
        <v>1</v>
      </c>
      <c r="C1" s="3" t="s">
        <v>2</v>
      </c>
      <c r="D1" s="3" t="s">
        <v>3</v>
      </c>
      <c r="E1" s="3" t="s">
        <v>4</v>
      </c>
      <c r="F1" s="3" t="s">
        <v>5</v>
      </c>
      <c r="G1" s="3" t="s">
        <v>6</v>
      </c>
      <c r="H1" s="3" t="s">
        <v>7</v>
      </c>
      <c r="I1" s="3" t="s">
        <v>8</v>
      </c>
    </row>
    <row r="2" spans="1:21" ht="16" thickBot="1" x14ac:dyDescent="0.4">
      <c r="A2" t="s">
        <v>9</v>
      </c>
      <c r="B2">
        <v>1992</v>
      </c>
      <c r="C2" t="s">
        <v>10</v>
      </c>
      <c r="D2">
        <v>9</v>
      </c>
      <c r="E2">
        <v>0</v>
      </c>
      <c r="F2">
        <v>563.84</v>
      </c>
      <c r="G2" t="s">
        <v>11</v>
      </c>
      <c r="H2" t="s">
        <v>12</v>
      </c>
      <c r="I2" t="s">
        <v>13</v>
      </c>
      <c r="L2" s="134" t="s">
        <v>0</v>
      </c>
      <c r="M2" s="135" t="s">
        <v>8365</v>
      </c>
      <c r="N2" s="135" t="s">
        <v>10441</v>
      </c>
      <c r="O2" s="135" t="s">
        <v>8357</v>
      </c>
      <c r="P2" s="135" t="s">
        <v>8358</v>
      </c>
      <c r="Q2" s="135" t="s">
        <v>8359</v>
      </c>
      <c r="R2" s="136" t="s">
        <v>10442</v>
      </c>
      <c r="S2" s="135" t="s">
        <v>4728</v>
      </c>
      <c r="T2" s="135" t="s">
        <v>4729</v>
      </c>
      <c r="U2" s="137" t="s">
        <v>3</v>
      </c>
    </row>
    <row r="3" spans="1:21" x14ac:dyDescent="0.35">
      <c r="A3" t="s">
        <v>14</v>
      </c>
      <c r="B3">
        <v>1992</v>
      </c>
      <c r="C3" t="s">
        <v>15</v>
      </c>
      <c r="D3">
        <v>30</v>
      </c>
      <c r="E3">
        <v>0</v>
      </c>
      <c r="F3">
        <v>570.62</v>
      </c>
      <c r="G3" t="s">
        <v>11</v>
      </c>
      <c r="H3" t="s">
        <v>16</v>
      </c>
      <c r="I3" t="s">
        <v>13</v>
      </c>
      <c r="L3" s="117" t="s">
        <v>9</v>
      </c>
      <c r="M3" s="66" t="s">
        <v>8366</v>
      </c>
      <c r="N3" s="66">
        <v>30</v>
      </c>
      <c r="O3" s="66" t="s">
        <v>11</v>
      </c>
      <c r="P3" s="66" t="s">
        <v>12</v>
      </c>
      <c r="Q3" s="66" t="s">
        <v>13</v>
      </c>
      <c r="R3" s="118">
        <v>564</v>
      </c>
      <c r="S3" s="66" t="s">
        <v>10</v>
      </c>
      <c r="T3" s="66">
        <v>1992</v>
      </c>
      <c r="U3" s="68">
        <v>9</v>
      </c>
    </row>
    <row r="4" spans="1:21" x14ac:dyDescent="0.35">
      <c r="A4" t="s">
        <v>17</v>
      </c>
      <c r="B4">
        <v>1993</v>
      </c>
      <c r="C4" t="s">
        <v>18</v>
      </c>
      <c r="D4">
        <v>30</v>
      </c>
      <c r="E4">
        <v>0</v>
      </c>
      <c r="F4">
        <v>600</v>
      </c>
      <c r="G4" t="s">
        <v>11</v>
      </c>
      <c r="H4" t="s">
        <v>16</v>
      </c>
      <c r="I4" t="s">
        <v>13</v>
      </c>
      <c r="L4" s="110" t="s">
        <v>14</v>
      </c>
      <c r="M4" s="64" t="s">
        <v>8367</v>
      </c>
      <c r="N4" s="64">
        <v>30</v>
      </c>
      <c r="O4" s="64" t="s">
        <v>11</v>
      </c>
      <c r="P4" s="64" t="s">
        <v>16</v>
      </c>
      <c r="Q4" s="64" t="s">
        <v>13</v>
      </c>
      <c r="R4" s="115">
        <v>571</v>
      </c>
      <c r="S4" s="64" t="s">
        <v>15</v>
      </c>
      <c r="T4" s="64">
        <v>1992</v>
      </c>
      <c r="U4" s="69">
        <v>30</v>
      </c>
    </row>
    <row r="5" spans="1:21" x14ac:dyDescent="0.35">
      <c r="A5" t="s">
        <v>19</v>
      </c>
      <c r="B5">
        <v>1992</v>
      </c>
      <c r="C5" t="s">
        <v>20</v>
      </c>
      <c r="D5">
        <v>13</v>
      </c>
      <c r="E5">
        <v>0</v>
      </c>
      <c r="F5">
        <v>604.54</v>
      </c>
      <c r="G5" t="s">
        <v>12</v>
      </c>
      <c r="H5" t="s">
        <v>12</v>
      </c>
      <c r="I5" t="s">
        <v>13</v>
      </c>
      <c r="L5" s="110" t="s">
        <v>17</v>
      </c>
      <c r="M5" s="64" t="s">
        <v>8368</v>
      </c>
      <c r="N5" s="64">
        <v>29</v>
      </c>
      <c r="O5" s="64" t="s">
        <v>11</v>
      </c>
      <c r="P5" s="64" t="s">
        <v>16</v>
      </c>
      <c r="Q5" s="64" t="s">
        <v>13</v>
      </c>
      <c r="R5" s="114">
        <v>600</v>
      </c>
      <c r="S5" s="64" t="s">
        <v>18</v>
      </c>
      <c r="T5" s="64">
        <v>1993</v>
      </c>
      <c r="U5" s="69">
        <v>30</v>
      </c>
    </row>
    <row r="6" spans="1:21" x14ac:dyDescent="0.35">
      <c r="A6" t="s">
        <v>21</v>
      </c>
      <c r="B6">
        <v>1998</v>
      </c>
      <c r="C6" t="s">
        <v>10</v>
      </c>
      <c r="D6">
        <v>27</v>
      </c>
      <c r="E6">
        <v>0</v>
      </c>
      <c r="F6">
        <v>637.26</v>
      </c>
      <c r="G6" t="s">
        <v>12</v>
      </c>
      <c r="H6" t="s">
        <v>12</v>
      </c>
      <c r="I6" t="s">
        <v>13</v>
      </c>
      <c r="L6" s="110" t="s">
        <v>19</v>
      </c>
      <c r="M6" s="64" t="s">
        <v>8369</v>
      </c>
      <c r="N6" s="64">
        <v>30</v>
      </c>
      <c r="O6" s="64" t="s">
        <v>12</v>
      </c>
      <c r="P6" s="64" t="s">
        <v>12</v>
      </c>
      <c r="Q6" s="64" t="s">
        <v>13</v>
      </c>
      <c r="R6" s="115">
        <v>605</v>
      </c>
      <c r="S6" s="64" t="s">
        <v>20</v>
      </c>
      <c r="T6" s="64">
        <v>1992</v>
      </c>
      <c r="U6" s="69">
        <v>13</v>
      </c>
    </row>
    <row r="7" spans="1:21" x14ac:dyDescent="0.35">
      <c r="A7" t="s">
        <v>22</v>
      </c>
      <c r="B7">
        <v>2001</v>
      </c>
      <c r="C7" t="s">
        <v>15</v>
      </c>
      <c r="D7">
        <v>20</v>
      </c>
      <c r="E7">
        <v>0</v>
      </c>
      <c r="F7">
        <v>646.14</v>
      </c>
      <c r="G7" t="s">
        <v>12</v>
      </c>
      <c r="H7" t="s">
        <v>12</v>
      </c>
      <c r="I7" t="s">
        <v>23</v>
      </c>
      <c r="L7" s="110" t="s">
        <v>21</v>
      </c>
      <c r="M7" s="64" t="s">
        <v>8370</v>
      </c>
      <c r="N7" s="64">
        <v>24</v>
      </c>
      <c r="O7" s="64" t="s">
        <v>12</v>
      </c>
      <c r="P7" s="64" t="s">
        <v>12</v>
      </c>
      <c r="Q7" s="64" t="s">
        <v>13</v>
      </c>
      <c r="R7" s="114">
        <v>637</v>
      </c>
      <c r="S7" s="64" t="s">
        <v>10</v>
      </c>
      <c r="T7" s="64">
        <v>1998</v>
      </c>
      <c r="U7" s="69">
        <v>27</v>
      </c>
    </row>
    <row r="8" spans="1:21" x14ac:dyDescent="0.35">
      <c r="A8" t="s">
        <v>24</v>
      </c>
      <c r="B8">
        <v>1993</v>
      </c>
      <c r="C8" t="s">
        <v>18</v>
      </c>
      <c r="D8">
        <v>1</v>
      </c>
      <c r="E8">
        <v>0</v>
      </c>
      <c r="F8">
        <v>650</v>
      </c>
      <c r="G8" t="s">
        <v>12</v>
      </c>
      <c r="H8" t="s">
        <v>12</v>
      </c>
      <c r="I8" t="s">
        <v>13</v>
      </c>
      <c r="L8" s="110" t="s">
        <v>22</v>
      </c>
      <c r="M8" s="64" t="s">
        <v>8371</v>
      </c>
      <c r="N8" s="64">
        <v>21</v>
      </c>
      <c r="O8" s="64" t="s">
        <v>12</v>
      </c>
      <c r="P8" s="64" t="s">
        <v>12</v>
      </c>
      <c r="Q8" s="64" t="s">
        <v>23</v>
      </c>
      <c r="R8" s="115">
        <v>646</v>
      </c>
      <c r="S8" s="64" t="s">
        <v>15</v>
      </c>
      <c r="T8" s="64">
        <v>2001</v>
      </c>
      <c r="U8" s="69">
        <v>20</v>
      </c>
    </row>
    <row r="9" spans="1:21" x14ac:dyDescent="0.35">
      <c r="A9" t="s">
        <v>25</v>
      </c>
      <c r="B9">
        <v>1995</v>
      </c>
      <c r="C9" t="s">
        <v>10</v>
      </c>
      <c r="D9">
        <v>4</v>
      </c>
      <c r="E9">
        <v>0</v>
      </c>
      <c r="F9">
        <v>650</v>
      </c>
      <c r="G9" t="s">
        <v>12</v>
      </c>
      <c r="H9" t="s">
        <v>12</v>
      </c>
      <c r="I9" t="s">
        <v>13</v>
      </c>
      <c r="L9" s="110" t="s">
        <v>24</v>
      </c>
      <c r="M9" s="64" t="s">
        <v>8372</v>
      </c>
      <c r="N9" s="64">
        <v>30</v>
      </c>
      <c r="O9" s="64" t="s">
        <v>12</v>
      </c>
      <c r="P9" s="64" t="s">
        <v>12</v>
      </c>
      <c r="Q9" s="64" t="s">
        <v>13</v>
      </c>
      <c r="R9" s="114">
        <v>650</v>
      </c>
      <c r="S9" s="64" t="s">
        <v>18</v>
      </c>
      <c r="T9" s="64">
        <v>1993</v>
      </c>
      <c r="U9" s="69">
        <v>1</v>
      </c>
    </row>
    <row r="10" spans="1:21" x14ac:dyDescent="0.35">
      <c r="A10" t="s">
        <v>26</v>
      </c>
      <c r="B10">
        <v>2002</v>
      </c>
      <c r="C10" t="s">
        <v>15</v>
      </c>
      <c r="D10">
        <v>29</v>
      </c>
      <c r="E10">
        <v>0</v>
      </c>
      <c r="F10">
        <v>668</v>
      </c>
      <c r="G10" t="s">
        <v>12</v>
      </c>
      <c r="H10" t="s">
        <v>11</v>
      </c>
      <c r="I10" t="s">
        <v>23</v>
      </c>
      <c r="L10" s="110" t="s">
        <v>25</v>
      </c>
      <c r="M10" s="64" t="s">
        <v>8373</v>
      </c>
      <c r="N10" s="64">
        <v>27</v>
      </c>
      <c r="O10" s="64" t="s">
        <v>12</v>
      </c>
      <c r="P10" s="64" t="s">
        <v>12</v>
      </c>
      <c r="Q10" s="64" t="s">
        <v>13</v>
      </c>
      <c r="R10" s="115">
        <v>650</v>
      </c>
      <c r="S10" s="64" t="s">
        <v>10</v>
      </c>
      <c r="T10" s="64">
        <v>1995</v>
      </c>
      <c r="U10" s="69">
        <v>4</v>
      </c>
    </row>
    <row r="11" spans="1:21" x14ac:dyDescent="0.35">
      <c r="A11" t="s">
        <v>27</v>
      </c>
      <c r="B11">
        <v>1997</v>
      </c>
      <c r="C11" t="s">
        <v>15</v>
      </c>
      <c r="D11">
        <v>9</v>
      </c>
      <c r="E11">
        <v>0</v>
      </c>
      <c r="F11">
        <v>670</v>
      </c>
      <c r="G11" t="s">
        <v>12</v>
      </c>
      <c r="H11" t="s">
        <v>12</v>
      </c>
      <c r="I11" t="s">
        <v>13</v>
      </c>
      <c r="L11" s="110" t="s">
        <v>26</v>
      </c>
      <c r="M11" s="64" t="s">
        <v>8374</v>
      </c>
      <c r="N11" s="64">
        <v>20</v>
      </c>
      <c r="O11" s="64" t="s">
        <v>12</v>
      </c>
      <c r="P11" s="64" t="s">
        <v>11</v>
      </c>
      <c r="Q11" s="64" t="s">
        <v>23</v>
      </c>
      <c r="R11" s="114">
        <v>668</v>
      </c>
      <c r="S11" s="64" t="s">
        <v>15</v>
      </c>
      <c r="T11" s="64">
        <v>2002</v>
      </c>
      <c r="U11" s="69">
        <v>29</v>
      </c>
    </row>
    <row r="12" spans="1:21" x14ac:dyDescent="0.35">
      <c r="A12" t="s">
        <v>28</v>
      </c>
      <c r="B12">
        <v>2001</v>
      </c>
      <c r="C12" t="s">
        <v>20</v>
      </c>
      <c r="D12">
        <v>12</v>
      </c>
      <c r="E12">
        <v>0</v>
      </c>
      <c r="F12">
        <v>687.54</v>
      </c>
      <c r="G12" t="s">
        <v>12</v>
      </c>
      <c r="H12" t="s">
        <v>11</v>
      </c>
      <c r="I12" t="s">
        <v>13</v>
      </c>
      <c r="L12" s="110" t="s">
        <v>27</v>
      </c>
      <c r="M12" s="64" t="s">
        <v>8375</v>
      </c>
      <c r="N12" s="64">
        <v>25</v>
      </c>
      <c r="O12" s="64" t="s">
        <v>12</v>
      </c>
      <c r="P12" s="64" t="s">
        <v>12</v>
      </c>
      <c r="Q12" s="64" t="s">
        <v>13</v>
      </c>
      <c r="R12" s="115">
        <v>670</v>
      </c>
      <c r="S12" s="64" t="s">
        <v>15</v>
      </c>
      <c r="T12" s="64">
        <v>1997</v>
      </c>
      <c r="U12" s="69">
        <v>9</v>
      </c>
    </row>
    <row r="13" spans="1:21" x14ac:dyDescent="0.35">
      <c r="A13" t="s">
        <v>29</v>
      </c>
      <c r="B13">
        <v>1999</v>
      </c>
      <c r="C13" t="s">
        <v>30</v>
      </c>
      <c r="D13">
        <v>26</v>
      </c>
      <c r="E13">
        <v>0</v>
      </c>
      <c r="F13">
        <v>700</v>
      </c>
      <c r="G13" t="s">
        <v>31</v>
      </c>
      <c r="H13" t="s">
        <v>12</v>
      </c>
      <c r="I13" t="s">
        <v>13</v>
      </c>
      <c r="L13" s="110" t="s">
        <v>28</v>
      </c>
      <c r="M13" s="64" t="s">
        <v>8376</v>
      </c>
      <c r="N13" s="64">
        <v>21</v>
      </c>
      <c r="O13" s="64" t="s">
        <v>12</v>
      </c>
      <c r="P13" s="64" t="s">
        <v>11</v>
      </c>
      <c r="Q13" s="64" t="s">
        <v>13</v>
      </c>
      <c r="R13" s="114">
        <v>688</v>
      </c>
      <c r="S13" s="64" t="s">
        <v>20</v>
      </c>
      <c r="T13" s="64">
        <v>2001</v>
      </c>
      <c r="U13" s="69">
        <v>12</v>
      </c>
    </row>
    <row r="14" spans="1:21" x14ac:dyDescent="0.35">
      <c r="A14" t="s">
        <v>32</v>
      </c>
      <c r="B14">
        <v>1999</v>
      </c>
      <c r="C14" t="s">
        <v>30</v>
      </c>
      <c r="D14">
        <v>14</v>
      </c>
      <c r="E14">
        <v>0</v>
      </c>
      <c r="F14">
        <v>722.99</v>
      </c>
      <c r="G14" t="s">
        <v>12</v>
      </c>
      <c r="H14" t="s">
        <v>16</v>
      </c>
      <c r="I14" t="s">
        <v>13</v>
      </c>
      <c r="L14" s="110" t="s">
        <v>29</v>
      </c>
      <c r="M14" s="64" t="s">
        <v>8377</v>
      </c>
      <c r="N14" s="64">
        <v>23</v>
      </c>
      <c r="O14" s="64" t="s">
        <v>11</v>
      </c>
      <c r="P14" s="64" t="s">
        <v>12</v>
      </c>
      <c r="Q14" s="64" t="s">
        <v>13</v>
      </c>
      <c r="R14" s="115">
        <v>700</v>
      </c>
      <c r="S14" s="64" t="s">
        <v>30</v>
      </c>
      <c r="T14" s="64">
        <v>1999</v>
      </c>
      <c r="U14" s="69">
        <v>26</v>
      </c>
    </row>
    <row r="15" spans="1:21" x14ac:dyDescent="0.35">
      <c r="A15" t="s">
        <v>33</v>
      </c>
      <c r="B15">
        <v>2002</v>
      </c>
      <c r="C15" t="s">
        <v>31</v>
      </c>
      <c r="D15">
        <v>19</v>
      </c>
      <c r="E15">
        <v>0</v>
      </c>
      <c r="F15">
        <v>750</v>
      </c>
      <c r="G15" t="s">
        <v>12</v>
      </c>
      <c r="H15" t="s">
        <v>16</v>
      </c>
      <c r="I15" t="s">
        <v>23</v>
      </c>
      <c r="L15" s="110" t="s">
        <v>32</v>
      </c>
      <c r="M15" s="64" t="s">
        <v>8378</v>
      </c>
      <c r="N15" s="64">
        <v>23</v>
      </c>
      <c r="O15" s="64" t="s">
        <v>12</v>
      </c>
      <c r="P15" s="64" t="s">
        <v>16</v>
      </c>
      <c r="Q15" s="64" t="s">
        <v>13</v>
      </c>
      <c r="R15" s="114">
        <v>723</v>
      </c>
      <c r="S15" s="64" t="s">
        <v>30</v>
      </c>
      <c r="T15" s="64">
        <v>1999</v>
      </c>
      <c r="U15" s="69">
        <v>14</v>
      </c>
    </row>
    <row r="16" spans="1:21" x14ac:dyDescent="0.35">
      <c r="A16" t="s">
        <v>34</v>
      </c>
      <c r="B16">
        <v>1993</v>
      </c>
      <c r="C16" t="s">
        <v>35</v>
      </c>
      <c r="D16">
        <v>9</v>
      </c>
      <c r="E16">
        <v>0</v>
      </c>
      <c r="F16">
        <v>760</v>
      </c>
      <c r="G16" t="s">
        <v>12</v>
      </c>
      <c r="H16" t="s">
        <v>16</v>
      </c>
      <c r="I16" t="s">
        <v>13</v>
      </c>
      <c r="L16" s="110" t="s">
        <v>33</v>
      </c>
      <c r="M16" s="64" t="s">
        <v>8379</v>
      </c>
      <c r="N16" s="64">
        <v>20</v>
      </c>
      <c r="O16" s="64" t="s">
        <v>12</v>
      </c>
      <c r="P16" s="64" t="s">
        <v>16</v>
      </c>
      <c r="Q16" s="64" t="s">
        <v>23</v>
      </c>
      <c r="R16" s="115">
        <v>750</v>
      </c>
      <c r="S16" s="64" t="s">
        <v>20</v>
      </c>
      <c r="T16" s="64">
        <v>2002</v>
      </c>
      <c r="U16" s="69">
        <v>19</v>
      </c>
    </row>
    <row r="17" spans="1:21" x14ac:dyDescent="0.35">
      <c r="A17" t="s">
        <v>36</v>
      </c>
      <c r="B17">
        <v>1996</v>
      </c>
      <c r="C17" t="s">
        <v>37</v>
      </c>
      <c r="D17">
        <v>22</v>
      </c>
      <c r="E17">
        <v>0</v>
      </c>
      <c r="F17">
        <v>760</v>
      </c>
      <c r="G17" t="s">
        <v>12</v>
      </c>
      <c r="H17" t="s">
        <v>12</v>
      </c>
      <c r="I17" t="s">
        <v>13</v>
      </c>
      <c r="L17" s="110" t="s">
        <v>34</v>
      </c>
      <c r="M17" s="64" t="s">
        <v>8380</v>
      </c>
      <c r="N17" s="64">
        <v>29</v>
      </c>
      <c r="O17" s="64" t="s">
        <v>12</v>
      </c>
      <c r="P17" s="64" t="s">
        <v>16</v>
      </c>
      <c r="Q17" s="64" t="s">
        <v>13</v>
      </c>
      <c r="R17" s="114">
        <v>760</v>
      </c>
      <c r="S17" s="64" t="s">
        <v>35</v>
      </c>
      <c r="T17" s="64">
        <v>1993</v>
      </c>
      <c r="U17" s="69">
        <v>9</v>
      </c>
    </row>
    <row r="18" spans="1:21" x14ac:dyDescent="0.35">
      <c r="A18" t="s">
        <v>38</v>
      </c>
      <c r="B18">
        <v>1993</v>
      </c>
      <c r="C18" t="s">
        <v>18</v>
      </c>
      <c r="D18">
        <v>28</v>
      </c>
      <c r="E18">
        <v>0</v>
      </c>
      <c r="F18">
        <v>770</v>
      </c>
      <c r="G18" t="s">
        <v>12</v>
      </c>
      <c r="H18" t="s">
        <v>12</v>
      </c>
      <c r="I18" t="s">
        <v>13</v>
      </c>
      <c r="L18" s="110" t="s">
        <v>36</v>
      </c>
      <c r="M18" s="64" t="s">
        <v>8381</v>
      </c>
      <c r="N18" s="64">
        <v>26</v>
      </c>
      <c r="O18" s="64" t="s">
        <v>12</v>
      </c>
      <c r="P18" s="64" t="s">
        <v>12</v>
      </c>
      <c r="Q18" s="64" t="s">
        <v>13</v>
      </c>
      <c r="R18" s="115">
        <v>760</v>
      </c>
      <c r="S18" s="64" t="s">
        <v>37</v>
      </c>
      <c r="T18" s="64">
        <v>1996</v>
      </c>
      <c r="U18" s="69">
        <v>22</v>
      </c>
    </row>
    <row r="19" spans="1:21" x14ac:dyDescent="0.35">
      <c r="A19" t="s">
        <v>39</v>
      </c>
      <c r="B19">
        <v>1996</v>
      </c>
      <c r="C19" t="s">
        <v>31</v>
      </c>
      <c r="D19">
        <v>18</v>
      </c>
      <c r="E19">
        <v>0</v>
      </c>
      <c r="F19">
        <v>770.38</v>
      </c>
      <c r="G19" t="s">
        <v>12</v>
      </c>
      <c r="H19" t="s">
        <v>31</v>
      </c>
      <c r="I19" t="s">
        <v>23</v>
      </c>
      <c r="L19" s="110" t="s">
        <v>38</v>
      </c>
      <c r="M19" s="64" t="s">
        <v>8382</v>
      </c>
      <c r="N19" s="64">
        <v>29</v>
      </c>
      <c r="O19" s="64" t="s">
        <v>12</v>
      </c>
      <c r="P19" s="64" t="s">
        <v>12</v>
      </c>
      <c r="Q19" s="64" t="s">
        <v>13</v>
      </c>
      <c r="R19" s="114">
        <v>770</v>
      </c>
      <c r="S19" s="64" t="s">
        <v>18</v>
      </c>
      <c r="T19" s="64">
        <v>1993</v>
      </c>
      <c r="U19" s="69">
        <v>28</v>
      </c>
    </row>
    <row r="20" spans="1:21" x14ac:dyDescent="0.35">
      <c r="A20" t="s">
        <v>40</v>
      </c>
      <c r="B20">
        <v>1995</v>
      </c>
      <c r="C20" t="s">
        <v>30</v>
      </c>
      <c r="D20">
        <v>7</v>
      </c>
      <c r="E20">
        <v>0</v>
      </c>
      <c r="F20">
        <v>773.54</v>
      </c>
      <c r="G20" t="s">
        <v>12</v>
      </c>
      <c r="H20" t="s">
        <v>11</v>
      </c>
      <c r="I20" t="s">
        <v>13</v>
      </c>
      <c r="L20" s="110" t="s">
        <v>39</v>
      </c>
      <c r="M20" s="64" t="s">
        <v>8383</v>
      </c>
      <c r="N20" s="64">
        <v>26</v>
      </c>
      <c r="O20" s="64" t="s">
        <v>12</v>
      </c>
      <c r="P20" s="64" t="s">
        <v>11</v>
      </c>
      <c r="Q20" s="64" t="s">
        <v>23</v>
      </c>
      <c r="R20" s="115">
        <v>770</v>
      </c>
      <c r="S20" s="64" t="s">
        <v>20</v>
      </c>
      <c r="T20" s="64">
        <v>1996</v>
      </c>
      <c r="U20" s="69">
        <v>18</v>
      </c>
    </row>
    <row r="21" spans="1:21" x14ac:dyDescent="0.35">
      <c r="A21" t="s">
        <v>41</v>
      </c>
      <c r="B21">
        <v>2004</v>
      </c>
      <c r="C21" t="s">
        <v>37</v>
      </c>
      <c r="D21">
        <v>7</v>
      </c>
      <c r="E21">
        <v>0</v>
      </c>
      <c r="F21">
        <v>830.52</v>
      </c>
      <c r="G21" t="s">
        <v>12</v>
      </c>
      <c r="H21" t="s">
        <v>11</v>
      </c>
      <c r="I21" t="s">
        <v>42</v>
      </c>
      <c r="L21" s="110" t="s">
        <v>40</v>
      </c>
      <c r="M21" s="64" t="s">
        <v>8384</v>
      </c>
      <c r="N21" s="64">
        <v>27</v>
      </c>
      <c r="O21" s="64" t="s">
        <v>12</v>
      </c>
      <c r="P21" s="64" t="s">
        <v>11</v>
      </c>
      <c r="Q21" s="64" t="s">
        <v>13</v>
      </c>
      <c r="R21" s="114">
        <v>774</v>
      </c>
      <c r="S21" s="64" t="s">
        <v>30</v>
      </c>
      <c r="T21" s="64">
        <v>1995</v>
      </c>
      <c r="U21" s="69">
        <v>7</v>
      </c>
    </row>
    <row r="22" spans="1:21" x14ac:dyDescent="0.35">
      <c r="A22" t="s">
        <v>43</v>
      </c>
      <c r="B22">
        <v>2000</v>
      </c>
      <c r="C22" t="s">
        <v>15</v>
      </c>
      <c r="D22">
        <v>18</v>
      </c>
      <c r="E22">
        <v>0</v>
      </c>
      <c r="F22">
        <v>865.41</v>
      </c>
      <c r="G22" t="s">
        <v>12</v>
      </c>
      <c r="H22" t="s">
        <v>16</v>
      </c>
      <c r="I22" t="s">
        <v>13</v>
      </c>
      <c r="L22" s="110" t="s">
        <v>41</v>
      </c>
      <c r="M22" s="64" t="s">
        <v>8385</v>
      </c>
      <c r="N22" s="64">
        <v>18</v>
      </c>
      <c r="O22" s="64" t="s">
        <v>12</v>
      </c>
      <c r="P22" s="64" t="s">
        <v>11</v>
      </c>
      <c r="Q22" s="64" t="s">
        <v>42</v>
      </c>
      <c r="R22" s="115">
        <v>831</v>
      </c>
      <c r="S22" s="64" t="s">
        <v>37</v>
      </c>
      <c r="T22" s="64">
        <v>2004</v>
      </c>
      <c r="U22" s="69">
        <v>7</v>
      </c>
    </row>
    <row r="23" spans="1:21" x14ac:dyDescent="0.35">
      <c r="A23" t="s">
        <v>44</v>
      </c>
      <c r="B23">
        <v>1993</v>
      </c>
      <c r="C23" t="s">
        <v>15</v>
      </c>
      <c r="D23">
        <v>27</v>
      </c>
      <c r="E23">
        <v>0</v>
      </c>
      <c r="F23">
        <v>896.21</v>
      </c>
      <c r="G23" t="s">
        <v>12</v>
      </c>
      <c r="H23" t="s">
        <v>16</v>
      </c>
      <c r="I23" t="s">
        <v>13</v>
      </c>
      <c r="L23" s="110" t="s">
        <v>43</v>
      </c>
      <c r="M23" s="64" t="s">
        <v>8386</v>
      </c>
      <c r="N23" s="64">
        <v>22</v>
      </c>
      <c r="O23" s="64" t="s">
        <v>12</v>
      </c>
      <c r="P23" s="64" t="s">
        <v>16</v>
      </c>
      <c r="Q23" s="64" t="s">
        <v>13</v>
      </c>
      <c r="R23" s="114">
        <v>865</v>
      </c>
      <c r="S23" s="64" t="s">
        <v>15</v>
      </c>
      <c r="T23" s="64">
        <v>2000</v>
      </c>
      <c r="U23" s="69">
        <v>18</v>
      </c>
    </row>
    <row r="24" spans="1:21" x14ac:dyDescent="0.35">
      <c r="A24" t="s">
        <v>45</v>
      </c>
      <c r="B24">
        <v>1994</v>
      </c>
      <c r="C24" t="s">
        <v>37</v>
      </c>
      <c r="D24">
        <v>30</v>
      </c>
      <c r="E24">
        <v>0</v>
      </c>
      <c r="F24">
        <v>915.07</v>
      </c>
      <c r="G24" t="s">
        <v>12</v>
      </c>
      <c r="H24" t="s">
        <v>16</v>
      </c>
      <c r="I24" t="s">
        <v>13</v>
      </c>
      <c r="L24" s="110" t="s">
        <v>44</v>
      </c>
      <c r="M24" s="64" t="s">
        <v>8387</v>
      </c>
      <c r="N24" s="64">
        <v>29</v>
      </c>
      <c r="O24" s="64" t="s">
        <v>12</v>
      </c>
      <c r="P24" s="64" t="s">
        <v>16</v>
      </c>
      <c r="Q24" s="64" t="s">
        <v>13</v>
      </c>
      <c r="R24" s="115">
        <v>896</v>
      </c>
      <c r="S24" s="64" t="s">
        <v>15</v>
      </c>
      <c r="T24" s="64">
        <v>1993</v>
      </c>
      <c r="U24" s="69">
        <v>27</v>
      </c>
    </row>
    <row r="25" spans="1:21" x14ac:dyDescent="0.35">
      <c r="A25" t="s">
        <v>46</v>
      </c>
      <c r="B25">
        <v>1995</v>
      </c>
      <c r="C25" t="s">
        <v>37</v>
      </c>
      <c r="D25">
        <v>28</v>
      </c>
      <c r="E25">
        <v>0</v>
      </c>
      <c r="F25">
        <v>928.59</v>
      </c>
      <c r="G25" t="s">
        <v>12</v>
      </c>
      <c r="H25" t="s">
        <v>16</v>
      </c>
      <c r="I25" t="s">
        <v>13</v>
      </c>
      <c r="L25" s="110" t="s">
        <v>45</v>
      </c>
      <c r="M25" s="64" t="s">
        <v>8388</v>
      </c>
      <c r="N25" s="64">
        <v>28</v>
      </c>
      <c r="O25" s="64" t="s">
        <v>12</v>
      </c>
      <c r="P25" s="64" t="s">
        <v>16</v>
      </c>
      <c r="Q25" s="64" t="s">
        <v>13</v>
      </c>
      <c r="R25" s="114">
        <v>915</v>
      </c>
      <c r="S25" s="64" t="s">
        <v>37</v>
      </c>
      <c r="T25" s="64">
        <v>1994</v>
      </c>
      <c r="U25" s="69">
        <v>30</v>
      </c>
    </row>
    <row r="26" spans="1:21" x14ac:dyDescent="0.35">
      <c r="A26" t="s">
        <v>47</v>
      </c>
      <c r="B26">
        <v>2001</v>
      </c>
      <c r="C26" t="s">
        <v>35</v>
      </c>
      <c r="D26">
        <v>19</v>
      </c>
      <c r="E26">
        <v>0</v>
      </c>
      <c r="F26">
        <v>964.71</v>
      </c>
      <c r="G26" t="s">
        <v>12</v>
      </c>
      <c r="H26" t="s">
        <v>11</v>
      </c>
      <c r="I26" t="s">
        <v>13</v>
      </c>
      <c r="L26" s="110" t="s">
        <v>46</v>
      </c>
      <c r="M26" s="64" t="s">
        <v>8389</v>
      </c>
      <c r="N26" s="64">
        <v>27</v>
      </c>
      <c r="O26" s="64" t="s">
        <v>12</v>
      </c>
      <c r="P26" s="64" t="s">
        <v>16</v>
      </c>
      <c r="Q26" s="64" t="s">
        <v>13</v>
      </c>
      <c r="R26" s="115">
        <v>929</v>
      </c>
      <c r="S26" s="64" t="s">
        <v>37</v>
      </c>
      <c r="T26" s="64">
        <v>1995</v>
      </c>
      <c r="U26" s="69">
        <v>28</v>
      </c>
    </row>
    <row r="27" spans="1:21" x14ac:dyDescent="0.35">
      <c r="A27" t="s">
        <v>48</v>
      </c>
      <c r="B27">
        <v>1994</v>
      </c>
      <c r="C27" t="s">
        <v>15</v>
      </c>
      <c r="D27">
        <v>22</v>
      </c>
      <c r="E27">
        <v>0</v>
      </c>
      <c r="F27">
        <v>1006.65</v>
      </c>
      <c r="G27" t="s">
        <v>12</v>
      </c>
      <c r="H27" t="s">
        <v>11</v>
      </c>
      <c r="I27" t="s">
        <v>13</v>
      </c>
      <c r="L27" s="110" t="s">
        <v>47</v>
      </c>
      <c r="M27" s="64" t="s">
        <v>8390</v>
      </c>
      <c r="N27" s="64">
        <v>21</v>
      </c>
      <c r="O27" s="64" t="s">
        <v>12</v>
      </c>
      <c r="P27" s="64" t="s">
        <v>11</v>
      </c>
      <c r="Q27" s="64" t="s">
        <v>13</v>
      </c>
      <c r="R27" s="114">
        <v>965</v>
      </c>
      <c r="S27" s="64" t="s">
        <v>35</v>
      </c>
      <c r="T27" s="64">
        <v>2001</v>
      </c>
      <c r="U27" s="69">
        <v>19</v>
      </c>
    </row>
    <row r="28" spans="1:21" x14ac:dyDescent="0.35">
      <c r="A28" t="s">
        <v>49</v>
      </c>
      <c r="B28">
        <v>2000</v>
      </c>
      <c r="C28" t="s">
        <v>37</v>
      </c>
      <c r="D28">
        <v>9</v>
      </c>
      <c r="E28">
        <v>0</v>
      </c>
      <c r="F28">
        <v>1012</v>
      </c>
      <c r="G28" t="s">
        <v>12</v>
      </c>
      <c r="H28" t="s">
        <v>11</v>
      </c>
      <c r="I28" t="s">
        <v>13</v>
      </c>
      <c r="L28" s="110" t="s">
        <v>48</v>
      </c>
      <c r="M28" s="64" t="s">
        <v>8391</v>
      </c>
      <c r="N28" s="64">
        <v>28</v>
      </c>
      <c r="O28" s="64" t="s">
        <v>12</v>
      </c>
      <c r="P28" s="64" t="s">
        <v>11</v>
      </c>
      <c r="Q28" s="64" t="s">
        <v>13</v>
      </c>
      <c r="R28" s="115">
        <v>1007</v>
      </c>
      <c r="S28" s="64" t="s">
        <v>15</v>
      </c>
      <c r="T28" s="64">
        <v>1994</v>
      </c>
      <c r="U28" s="69">
        <v>22</v>
      </c>
    </row>
    <row r="29" spans="1:21" x14ac:dyDescent="0.35">
      <c r="A29" t="s">
        <v>50</v>
      </c>
      <c r="B29">
        <v>1999</v>
      </c>
      <c r="C29" t="s">
        <v>35</v>
      </c>
      <c r="D29">
        <v>5</v>
      </c>
      <c r="E29">
        <v>0</v>
      </c>
      <c r="F29">
        <v>1019</v>
      </c>
      <c r="G29" t="s">
        <v>12</v>
      </c>
      <c r="H29" t="s">
        <v>11</v>
      </c>
      <c r="I29" t="s">
        <v>13</v>
      </c>
      <c r="L29" s="110" t="s">
        <v>49</v>
      </c>
      <c r="M29" s="64" t="s">
        <v>8392</v>
      </c>
      <c r="N29" s="64">
        <v>22</v>
      </c>
      <c r="O29" s="64" t="s">
        <v>12</v>
      </c>
      <c r="P29" s="64" t="s">
        <v>11</v>
      </c>
      <c r="Q29" s="64" t="s">
        <v>13</v>
      </c>
      <c r="R29" s="114">
        <v>1012</v>
      </c>
      <c r="S29" s="64" t="s">
        <v>37</v>
      </c>
      <c r="T29" s="64">
        <v>2000</v>
      </c>
      <c r="U29" s="69">
        <v>9</v>
      </c>
    </row>
    <row r="30" spans="1:21" x14ac:dyDescent="0.35">
      <c r="A30" t="s">
        <v>51</v>
      </c>
      <c r="B30">
        <v>1995</v>
      </c>
      <c r="C30" t="s">
        <v>37</v>
      </c>
      <c r="D30">
        <v>5</v>
      </c>
      <c r="E30">
        <v>0</v>
      </c>
      <c r="F30">
        <v>1033.74</v>
      </c>
      <c r="G30" t="s">
        <v>12</v>
      </c>
      <c r="H30" t="s">
        <v>16</v>
      </c>
      <c r="I30" t="s">
        <v>13</v>
      </c>
      <c r="L30" s="110" t="s">
        <v>50</v>
      </c>
      <c r="M30" s="64" t="s">
        <v>8393</v>
      </c>
      <c r="N30" s="64">
        <v>23</v>
      </c>
      <c r="O30" s="64" t="s">
        <v>12</v>
      </c>
      <c r="P30" s="64" t="s">
        <v>11</v>
      </c>
      <c r="Q30" s="64" t="s">
        <v>13</v>
      </c>
      <c r="R30" s="115">
        <v>1019</v>
      </c>
      <c r="S30" s="64" t="s">
        <v>35</v>
      </c>
      <c r="T30" s="64">
        <v>1999</v>
      </c>
      <c r="U30" s="69">
        <v>5</v>
      </c>
    </row>
    <row r="31" spans="1:21" x14ac:dyDescent="0.35">
      <c r="A31" t="s">
        <v>52</v>
      </c>
      <c r="B31">
        <v>1994</v>
      </c>
      <c r="C31" t="s">
        <v>15</v>
      </c>
      <c r="D31">
        <v>17</v>
      </c>
      <c r="E31">
        <v>0</v>
      </c>
      <c r="F31">
        <v>1044</v>
      </c>
      <c r="G31" t="s">
        <v>12</v>
      </c>
      <c r="H31" t="s">
        <v>11</v>
      </c>
      <c r="I31" t="s">
        <v>13</v>
      </c>
      <c r="L31" s="110" t="s">
        <v>51</v>
      </c>
      <c r="M31" s="64" t="s">
        <v>8394</v>
      </c>
      <c r="N31" s="64">
        <v>27</v>
      </c>
      <c r="O31" s="64" t="s">
        <v>12</v>
      </c>
      <c r="P31" s="64" t="s">
        <v>16</v>
      </c>
      <c r="Q31" s="64" t="s">
        <v>13</v>
      </c>
      <c r="R31" s="114">
        <v>1034</v>
      </c>
      <c r="S31" s="64" t="s">
        <v>37</v>
      </c>
      <c r="T31" s="64">
        <v>1995</v>
      </c>
      <c r="U31" s="69">
        <v>5</v>
      </c>
    </row>
    <row r="32" spans="1:21" x14ac:dyDescent="0.35">
      <c r="A32" t="s">
        <v>53</v>
      </c>
      <c r="B32">
        <v>2002</v>
      </c>
      <c r="C32" t="s">
        <v>10</v>
      </c>
      <c r="D32">
        <v>20</v>
      </c>
      <c r="E32">
        <v>0</v>
      </c>
      <c r="F32">
        <v>1047</v>
      </c>
      <c r="G32" t="s">
        <v>12</v>
      </c>
      <c r="H32" t="s">
        <v>16</v>
      </c>
      <c r="I32" t="s">
        <v>13</v>
      </c>
      <c r="L32" s="110" t="s">
        <v>52</v>
      </c>
      <c r="M32" s="64" t="s">
        <v>8395</v>
      </c>
      <c r="N32" s="64">
        <v>28</v>
      </c>
      <c r="O32" s="64" t="s">
        <v>12</v>
      </c>
      <c r="P32" s="64" t="s">
        <v>11</v>
      </c>
      <c r="Q32" s="64" t="s">
        <v>13</v>
      </c>
      <c r="R32" s="115">
        <v>1044</v>
      </c>
      <c r="S32" s="64" t="s">
        <v>15</v>
      </c>
      <c r="T32" s="64">
        <v>1994</v>
      </c>
      <c r="U32" s="69">
        <v>17</v>
      </c>
    </row>
    <row r="33" spans="1:21" x14ac:dyDescent="0.35">
      <c r="A33" t="s">
        <v>54</v>
      </c>
      <c r="B33">
        <v>2002</v>
      </c>
      <c r="C33" t="s">
        <v>10</v>
      </c>
      <c r="D33">
        <v>1</v>
      </c>
      <c r="E33">
        <v>0</v>
      </c>
      <c r="F33">
        <v>1049</v>
      </c>
      <c r="G33" t="s">
        <v>12</v>
      </c>
      <c r="H33" t="s">
        <v>11</v>
      </c>
      <c r="I33" t="s">
        <v>23</v>
      </c>
      <c r="L33" s="110" t="s">
        <v>53</v>
      </c>
      <c r="M33" s="64" t="s">
        <v>8396</v>
      </c>
      <c r="N33" s="64">
        <v>20</v>
      </c>
      <c r="O33" s="64" t="s">
        <v>12</v>
      </c>
      <c r="P33" s="64" t="s">
        <v>16</v>
      </c>
      <c r="Q33" s="64" t="s">
        <v>13</v>
      </c>
      <c r="R33" s="114">
        <v>1047</v>
      </c>
      <c r="S33" s="64" t="s">
        <v>10</v>
      </c>
      <c r="T33" s="64">
        <v>2002</v>
      </c>
      <c r="U33" s="69">
        <v>20</v>
      </c>
    </row>
    <row r="34" spans="1:21" x14ac:dyDescent="0.35">
      <c r="A34" t="s">
        <v>55</v>
      </c>
      <c r="B34">
        <v>1995</v>
      </c>
      <c r="C34" t="s">
        <v>18</v>
      </c>
      <c r="D34">
        <v>1</v>
      </c>
      <c r="E34">
        <v>0</v>
      </c>
      <c r="F34">
        <v>1056</v>
      </c>
      <c r="G34" t="s">
        <v>12</v>
      </c>
      <c r="H34" t="s">
        <v>11</v>
      </c>
      <c r="I34" t="s">
        <v>13</v>
      </c>
      <c r="L34" s="110" t="s">
        <v>54</v>
      </c>
      <c r="M34" s="64" t="s">
        <v>8397</v>
      </c>
      <c r="N34" s="64">
        <v>20</v>
      </c>
      <c r="O34" s="64" t="s">
        <v>12</v>
      </c>
      <c r="P34" s="64" t="s">
        <v>11</v>
      </c>
      <c r="Q34" s="64" t="s">
        <v>23</v>
      </c>
      <c r="R34" s="115">
        <v>1049</v>
      </c>
      <c r="S34" s="64" t="s">
        <v>10</v>
      </c>
      <c r="T34" s="64">
        <v>2002</v>
      </c>
      <c r="U34" s="69">
        <v>1</v>
      </c>
    </row>
    <row r="35" spans="1:21" x14ac:dyDescent="0.35">
      <c r="A35" t="s">
        <v>56</v>
      </c>
      <c r="B35">
        <v>1993</v>
      </c>
      <c r="C35" t="s">
        <v>20</v>
      </c>
      <c r="D35">
        <v>28</v>
      </c>
      <c r="E35">
        <v>0</v>
      </c>
      <c r="F35">
        <v>1068</v>
      </c>
      <c r="G35" t="s">
        <v>12</v>
      </c>
      <c r="H35" t="s">
        <v>16</v>
      </c>
      <c r="I35" t="s">
        <v>13</v>
      </c>
      <c r="L35" s="110" t="s">
        <v>55</v>
      </c>
      <c r="M35" s="64" t="s">
        <v>8398</v>
      </c>
      <c r="N35" s="64">
        <v>28</v>
      </c>
      <c r="O35" s="64" t="s">
        <v>12</v>
      </c>
      <c r="P35" s="64" t="s">
        <v>11</v>
      </c>
      <c r="Q35" s="64" t="s">
        <v>13</v>
      </c>
      <c r="R35" s="114">
        <v>1056</v>
      </c>
      <c r="S35" s="64" t="s">
        <v>18</v>
      </c>
      <c r="T35" s="64">
        <v>1995</v>
      </c>
      <c r="U35" s="69">
        <v>1</v>
      </c>
    </row>
    <row r="36" spans="1:21" x14ac:dyDescent="0.35">
      <c r="A36" t="s">
        <v>57</v>
      </c>
      <c r="B36">
        <v>2004</v>
      </c>
      <c r="C36" t="s">
        <v>35</v>
      </c>
      <c r="D36">
        <v>24</v>
      </c>
      <c r="E36">
        <v>0</v>
      </c>
      <c r="F36">
        <v>1070</v>
      </c>
      <c r="G36" t="s">
        <v>12</v>
      </c>
      <c r="H36" t="s">
        <v>12</v>
      </c>
      <c r="I36" t="s">
        <v>13</v>
      </c>
      <c r="L36" s="110" t="s">
        <v>56</v>
      </c>
      <c r="M36" s="64" t="s">
        <v>8399</v>
      </c>
      <c r="N36" s="64">
        <v>29</v>
      </c>
      <c r="O36" s="64" t="s">
        <v>12</v>
      </c>
      <c r="P36" s="64" t="s">
        <v>16</v>
      </c>
      <c r="Q36" s="64" t="s">
        <v>13</v>
      </c>
      <c r="R36" s="115">
        <v>1068</v>
      </c>
      <c r="S36" s="64" t="s">
        <v>20</v>
      </c>
      <c r="T36" s="64">
        <v>1993</v>
      </c>
      <c r="U36" s="69">
        <v>28</v>
      </c>
    </row>
    <row r="37" spans="1:21" x14ac:dyDescent="0.35">
      <c r="A37" t="s">
        <v>58</v>
      </c>
      <c r="B37">
        <v>1997</v>
      </c>
      <c r="C37" t="s">
        <v>35</v>
      </c>
      <c r="D37">
        <v>13</v>
      </c>
      <c r="E37">
        <v>0</v>
      </c>
      <c r="F37">
        <v>1071</v>
      </c>
      <c r="G37" t="s">
        <v>12</v>
      </c>
      <c r="H37" t="s">
        <v>12</v>
      </c>
      <c r="I37" t="s">
        <v>13</v>
      </c>
      <c r="L37" s="110" t="s">
        <v>57</v>
      </c>
      <c r="M37" s="64" t="s">
        <v>8400</v>
      </c>
      <c r="N37" s="64">
        <v>18</v>
      </c>
      <c r="O37" s="64" t="s">
        <v>12</v>
      </c>
      <c r="P37" s="64" t="s">
        <v>12</v>
      </c>
      <c r="Q37" s="64" t="s">
        <v>13</v>
      </c>
      <c r="R37" s="114">
        <v>1070</v>
      </c>
      <c r="S37" s="64" t="s">
        <v>35</v>
      </c>
      <c r="T37" s="64">
        <v>2004</v>
      </c>
      <c r="U37" s="69">
        <v>24</v>
      </c>
    </row>
    <row r="38" spans="1:21" x14ac:dyDescent="0.35">
      <c r="A38" t="s">
        <v>59</v>
      </c>
      <c r="B38">
        <v>1998</v>
      </c>
      <c r="C38" t="s">
        <v>30</v>
      </c>
      <c r="D38">
        <v>26</v>
      </c>
      <c r="E38">
        <v>0</v>
      </c>
      <c r="F38">
        <v>1082</v>
      </c>
      <c r="G38" t="s">
        <v>12</v>
      </c>
      <c r="H38" t="s">
        <v>11</v>
      </c>
      <c r="I38" t="s">
        <v>13</v>
      </c>
      <c r="L38" s="110" t="s">
        <v>58</v>
      </c>
      <c r="M38" s="64" t="s">
        <v>8401</v>
      </c>
      <c r="N38" s="64">
        <v>25</v>
      </c>
      <c r="O38" s="64" t="s">
        <v>12</v>
      </c>
      <c r="P38" s="64" t="s">
        <v>12</v>
      </c>
      <c r="Q38" s="64" t="s">
        <v>13</v>
      </c>
      <c r="R38" s="115">
        <v>1071</v>
      </c>
      <c r="S38" s="64" t="s">
        <v>35</v>
      </c>
      <c r="T38" s="64">
        <v>1997</v>
      </c>
      <c r="U38" s="69">
        <v>13</v>
      </c>
    </row>
    <row r="39" spans="1:21" x14ac:dyDescent="0.35">
      <c r="A39" t="s">
        <v>60</v>
      </c>
      <c r="B39">
        <v>2002</v>
      </c>
      <c r="C39" t="s">
        <v>35</v>
      </c>
      <c r="D39">
        <v>13</v>
      </c>
      <c r="E39">
        <v>0</v>
      </c>
      <c r="F39">
        <v>1086</v>
      </c>
      <c r="G39" t="s">
        <v>12</v>
      </c>
      <c r="H39" t="s">
        <v>12</v>
      </c>
      <c r="I39" t="s">
        <v>13</v>
      </c>
      <c r="L39" s="110" t="s">
        <v>59</v>
      </c>
      <c r="M39" s="64" t="s">
        <v>8402</v>
      </c>
      <c r="N39" s="64">
        <v>24</v>
      </c>
      <c r="O39" s="64" t="s">
        <v>12</v>
      </c>
      <c r="P39" s="64" t="s">
        <v>11</v>
      </c>
      <c r="Q39" s="64" t="s">
        <v>13</v>
      </c>
      <c r="R39" s="114">
        <v>1082</v>
      </c>
      <c r="S39" s="64" t="s">
        <v>30</v>
      </c>
      <c r="T39" s="64">
        <v>1998</v>
      </c>
      <c r="U39" s="69">
        <v>26</v>
      </c>
    </row>
    <row r="40" spans="1:21" x14ac:dyDescent="0.35">
      <c r="A40" t="s">
        <v>61</v>
      </c>
      <c r="B40">
        <v>2004</v>
      </c>
      <c r="C40" t="s">
        <v>15</v>
      </c>
      <c r="D40">
        <v>12</v>
      </c>
      <c r="E40">
        <v>0</v>
      </c>
      <c r="F40">
        <v>1121.8699999999999</v>
      </c>
      <c r="G40" t="s">
        <v>12</v>
      </c>
      <c r="H40" t="s">
        <v>16</v>
      </c>
      <c r="I40" t="s">
        <v>13</v>
      </c>
      <c r="L40" s="110" t="s">
        <v>60</v>
      </c>
      <c r="M40" s="64" t="s">
        <v>8403</v>
      </c>
      <c r="N40" s="64">
        <v>20</v>
      </c>
      <c r="O40" s="64" t="s">
        <v>12</v>
      </c>
      <c r="P40" s="64" t="s">
        <v>12</v>
      </c>
      <c r="Q40" s="64" t="s">
        <v>13</v>
      </c>
      <c r="R40" s="115">
        <v>1086</v>
      </c>
      <c r="S40" s="64" t="s">
        <v>35</v>
      </c>
      <c r="T40" s="64">
        <v>2002</v>
      </c>
      <c r="U40" s="69">
        <v>13</v>
      </c>
    </row>
    <row r="41" spans="1:21" x14ac:dyDescent="0.35">
      <c r="A41" t="s">
        <v>62</v>
      </c>
      <c r="B41">
        <v>2004</v>
      </c>
      <c r="C41" t="s">
        <v>18</v>
      </c>
      <c r="D41">
        <v>14</v>
      </c>
      <c r="E41">
        <v>0</v>
      </c>
      <c r="F41">
        <v>1131.51</v>
      </c>
      <c r="G41" t="s">
        <v>12</v>
      </c>
      <c r="H41" t="s">
        <v>16</v>
      </c>
      <c r="I41" t="s">
        <v>13</v>
      </c>
      <c r="L41" s="110" t="s">
        <v>61</v>
      </c>
      <c r="M41" s="64" t="s">
        <v>8404</v>
      </c>
      <c r="N41" s="64">
        <v>18</v>
      </c>
      <c r="O41" s="64" t="s">
        <v>12</v>
      </c>
      <c r="P41" s="64" t="s">
        <v>16</v>
      </c>
      <c r="Q41" s="64" t="s">
        <v>13</v>
      </c>
      <c r="R41" s="114">
        <v>1122</v>
      </c>
      <c r="S41" s="64" t="s">
        <v>15</v>
      </c>
      <c r="T41" s="64">
        <v>2004</v>
      </c>
      <c r="U41" s="69">
        <v>12</v>
      </c>
    </row>
    <row r="42" spans="1:21" x14ac:dyDescent="0.35">
      <c r="A42" t="s">
        <v>63</v>
      </c>
      <c r="B42">
        <v>2002</v>
      </c>
      <c r="C42" t="s">
        <v>10</v>
      </c>
      <c r="D42">
        <v>19</v>
      </c>
      <c r="E42">
        <v>0</v>
      </c>
      <c r="F42">
        <v>1132</v>
      </c>
      <c r="G42" t="s">
        <v>12</v>
      </c>
      <c r="H42" t="s">
        <v>16</v>
      </c>
      <c r="I42" t="s">
        <v>13</v>
      </c>
      <c r="L42" s="110" t="s">
        <v>62</v>
      </c>
      <c r="M42" s="64" t="s">
        <v>8405</v>
      </c>
      <c r="N42" s="64">
        <v>18</v>
      </c>
      <c r="O42" s="64" t="s">
        <v>12</v>
      </c>
      <c r="P42" s="64" t="s">
        <v>16</v>
      </c>
      <c r="Q42" s="64" t="s">
        <v>13</v>
      </c>
      <c r="R42" s="115">
        <v>1132</v>
      </c>
      <c r="S42" s="64" t="s">
        <v>18</v>
      </c>
      <c r="T42" s="64">
        <v>2004</v>
      </c>
      <c r="U42" s="69">
        <v>14</v>
      </c>
    </row>
    <row r="43" spans="1:21" x14ac:dyDescent="0.35">
      <c r="A43" t="s">
        <v>64</v>
      </c>
      <c r="B43">
        <v>2004</v>
      </c>
      <c r="C43" t="s">
        <v>37</v>
      </c>
      <c r="D43">
        <v>6</v>
      </c>
      <c r="E43">
        <v>0</v>
      </c>
      <c r="F43">
        <v>1135</v>
      </c>
      <c r="G43" t="s">
        <v>12</v>
      </c>
      <c r="H43" t="s">
        <v>12</v>
      </c>
      <c r="I43" t="s">
        <v>13</v>
      </c>
      <c r="L43" s="110" t="s">
        <v>63</v>
      </c>
      <c r="M43" s="64" t="s">
        <v>8406</v>
      </c>
      <c r="N43" s="64">
        <v>20</v>
      </c>
      <c r="O43" s="64" t="s">
        <v>12</v>
      </c>
      <c r="P43" s="64" t="s">
        <v>16</v>
      </c>
      <c r="Q43" s="64" t="s">
        <v>13</v>
      </c>
      <c r="R43" s="114">
        <v>1132</v>
      </c>
      <c r="S43" s="64" t="s">
        <v>10</v>
      </c>
      <c r="T43" s="64">
        <v>2002</v>
      </c>
      <c r="U43" s="69">
        <v>19</v>
      </c>
    </row>
    <row r="44" spans="1:21" x14ac:dyDescent="0.35">
      <c r="A44" t="s">
        <v>65</v>
      </c>
      <c r="B44">
        <v>2004</v>
      </c>
      <c r="C44" t="s">
        <v>18</v>
      </c>
      <c r="D44">
        <v>11</v>
      </c>
      <c r="E44">
        <v>0</v>
      </c>
      <c r="F44">
        <v>1135.94</v>
      </c>
      <c r="G44" t="s">
        <v>12</v>
      </c>
      <c r="H44" t="s">
        <v>12</v>
      </c>
      <c r="I44" t="s">
        <v>13</v>
      </c>
      <c r="L44" s="110" t="s">
        <v>64</v>
      </c>
      <c r="M44" s="64" t="s">
        <v>8407</v>
      </c>
      <c r="N44" s="64">
        <v>18</v>
      </c>
      <c r="O44" s="64" t="s">
        <v>12</v>
      </c>
      <c r="P44" s="64" t="s">
        <v>12</v>
      </c>
      <c r="Q44" s="64" t="s">
        <v>13</v>
      </c>
      <c r="R44" s="115">
        <v>1135</v>
      </c>
      <c r="S44" s="64" t="s">
        <v>37</v>
      </c>
      <c r="T44" s="64">
        <v>2004</v>
      </c>
      <c r="U44" s="69">
        <v>6</v>
      </c>
    </row>
    <row r="45" spans="1:21" x14ac:dyDescent="0.35">
      <c r="A45" t="s">
        <v>66</v>
      </c>
      <c r="B45">
        <v>2004</v>
      </c>
      <c r="C45" t="s">
        <v>15</v>
      </c>
      <c r="D45">
        <v>28</v>
      </c>
      <c r="E45">
        <v>0</v>
      </c>
      <c r="F45">
        <v>1136.4000000000001</v>
      </c>
      <c r="G45" t="s">
        <v>12</v>
      </c>
      <c r="H45" t="s">
        <v>12</v>
      </c>
      <c r="I45" t="s">
        <v>13</v>
      </c>
      <c r="L45" s="110" t="s">
        <v>65</v>
      </c>
      <c r="M45" s="64" t="s">
        <v>8408</v>
      </c>
      <c r="N45" s="64">
        <v>18</v>
      </c>
      <c r="O45" s="64" t="s">
        <v>12</v>
      </c>
      <c r="P45" s="64" t="s">
        <v>12</v>
      </c>
      <c r="Q45" s="64" t="s">
        <v>13</v>
      </c>
      <c r="R45" s="114">
        <v>1136</v>
      </c>
      <c r="S45" s="64" t="s">
        <v>18</v>
      </c>
      <c r="T45" s="64">
        <v>2004</v>
      </c>
      <c r="U45" s="69">
        <v>11</v>
      </c>
    </row>
    <row r="46" spans="1:21" x14ac:dyDescent="0.35">
      <c r="A46" t="s">
        <v>67</v>
      </c>
      <c r="B46">
        <v>2002</v>
      </c>
      <c r="C46" t="s">
        <v>35</v>
      </c>
      <c r="D46">
        <v>11</v>
      </c>
      <c r="E46">
        <v>0</v>
      </c>
      <c r="F46">
        <v>1137</v>
      </c>
      <c r="G46" t="s">
        <v>12</v>
      </c>
      <c r="H46" t="s">
        <v>16</v>
      </c>
      <c r="I46" t="s">
        <v>13</v>
      </c>
      <c r="L46" s="110" t="s">
        <v>66</v>
      </c>
      <c r="M46" s="64" t="s">
        <v>8409</v>
      </c>
      <c r="N46" s="64">
        <v>18</v>
      </c>
      <c r="O46" s="64" t="s">
        <v>12</v>
      </c>
      <c r="P46" s="64" t="s">
        <v>12</v>
      </c>
      <c r="Q46" s="64" t="s">
        <v>13</v>
      </c>
      <c r="R46" s="115">
        <v>1136</v>
      </c>
      <c r="S46" s="64" t="s">
        <v>15</v>
      </c>
      <c r="T46" s="64">
        <v>2004</v>
      </c>
      <c r="U46" s="69">
        <v>28</v>
      </c>
    </row>
    <row r="47" spans="1:21" x14ac:dyDescent="0.35">
      <c r="A47" t="s">
        <v>31</v>
      </c>
      <c r="B47">
        <v>2004</v>
      </c>
      <c r="C47" t="s">
        <v>15</v>
      </c>
      <c r="D47">
        <v>6</v>
      </c>
      <c r="E47">
        <v>0</v>
      </c>
      <c r="F47">
        <v>1137.01</v>
      </c>
      <c r="G47" t="s">
        <v>12</v>
      </c>
      <c r="H47" t="s">
        <v>16</v>
      </c>
      <c r="I47" t="s">
        <v>13</v>
      </c>
      <c r="L47" s="110" t="s">
        <v>67</v>
      </c>
      <c r="M47" s="64" t="s">
        <v>8410</v>
      </c>
      <c r="N47" s="64">
        <v>20</v>
      </c>
      <c r="O47" s="64" t="s">
        <v>12</v>
      </c>
      <c r="P47" s="64" t="s">
        <v>16</v>
      </c>
      <c r="Q47" s="64" t="s">
        <v>13</v>
      </c>
      <c r="R47" s="114">
        <v>1137</v>
      </c>
      <c r="S47" s="64" t="s">
        <v>35</v>
      </c>
      <c r="T47" s="64">
        <v>2002</v>
      </c>
      <c r="U47" s="69">
        <v>11</v>
      </c>
    </row>
    <row r="48" spans="1:21" x14ac:dyDescent="0.35">
      <c r="A48" t="s">
        <v>68</v>
      </c>
      <c r="B48">
        <v>2004</v>
      </c>
      <c r="C48" t="s">
        <v>37</v>
      </c>
      <c r="D48">
        <v>15</v>
      </c>
      <c r="E48">
        <v>0</v>
      </c>
      <c r="F48">
        <v>1137.01</v>
      </c>
      <c r="G48" t="s">
        <v>12</v>
      </c>
      <c r="H48" t="s">
        <v>16</v>
      </c>
      <c r="I48" t="s">
        <v>13</v>
      </c>
      <c r="L48" s="110" t="s">
        <v>31</v>
      </c>
      <c r="M48" s="64" t="s">
        <v>8411</v>
      </c>
      <c r="N48" s="64">
        <v>18</v>
      </c>
      <c r="O48" s="64" t="s">
        <v>12</v>
      </c>
      <c r="P48" s="64" t="s">
        <v>16</v>
      </c>
      <c r="Q48" s="64" t="s">
        <v>13</v>
      </c>
      <c r="R48" s="115">
        <v>1137</v>
      </c>
      <c r="S48" s="64" t="s">
        <v>15</v>
      </c>
      <c r="T48" s="64">
        <v>2004</v>
      </c>
      <c r="U48" s="69">
        <v>6</v>
      </c>
    </row>
    <row r="49" spans="1:21" x14ac:dyDescent="0.35">
      <c r="A49" t="s">
        <v>69</v>
      </c>
      <c r="B49">
        <v>2004</v>
      </c>
      <c r="C49" t="s">
        <v>15</v>
      </c>
      <c r="D49">
        <v>27</v>
      </c>
      <c r="E49">
        <v>0</v>
      </c>
      <c r="F49">
        <v>1137.47</v>
      </c>
      <c r="G49" t="s">
        <v>12</v>
      </c>
      <c r="H49" t="s">
        <v>11</v>
      </c>
      <c r="I49" t="s">
        <v>13</v>
      </c>
      <c r="L49" s="110" t="s">
        <v>68</v>
      </c>
      <c r="M49" s="64" t="s">
        <v>8412</v>
      </c>
      <c r="N49" s="64">
        <v>18</v>
      </c>
      <c r="O49" s="64" t="s">
        <v>12</v>
      </c>
      <c r="P49" s="64" t="s">
        <v>16</v>
      </c>
      <c r="Q49" s="64" t="s">
        <v>13</v>
      </c>
      <c r="R49" s="114">
        <v>1137</v>
      </c>
      <c r="S49" s="64" t="s">
        <v>37</v>
      </c>
      <c r="T49" s="64">
        <v>2004</v>
      </c>
      <c r="U49" s="69">
        <v>15</v>
      </c>
    </row>
    <row r="50" spans="1:21" x14ac:dyDescent="0.35">
      <c r="A50" t="s">
        <v>70</v>
      </c>
      <c r="B50">
        <v>2001</v>
      </c>
      <c r="C50" t="s">
        <v>37</v>
      </c>
      <c r="D50">
        <v>25</v>
      </c>
      <c r="E50">
        <v>0</v>
      </c>
      <c r="F50">
        <v>1141</v>
      </c>
      <c r="G50" t="s">
        <v>12</v>
      </c>
      <c r="H50" t="s">
        <v>16</v>
      </c>
      <c r="I50" t="s">
        <v>13</v>
      </c>
      <c r="L50" s="110" t="s">
        <v>69</v>
      </c>
      <c r="M50" s="64" t="s">
        <v>8413</v>
      </c>
      <c r="N50" s="64">
        <v>18</v>
      </c>
      <c r="O50" s="64" t="s">
        <v>12</v>
      </c>
      <c r="P50" s="64" t="s">
        <v>11</v>
      </c>
      <c r="Q50" s="64" t="s">
        <v>13</v>
      </c>
      <c r="R50" s="115">
        <v>1137</v>
      </c>
      <c r="S50" s="64" t="s">
        <v>15</v>
      </c>
      <c r="T50" s="64">
        <v>2004</v>
      </c>
      <c r="U50" s="69">
        <v>27</v>
      </c>
    </row>
    <row r="51" spans="1:21" x14ac:dyDescent="0.35">
      <c r="A51" t="s">
        <v>71</v>
      </c>
      <c r="B51">
        <v>2004</v>
      </c>
      <c r="C51" t="s">
        <v>20</v>
      </c>
      <c r="D51">
        <v>12</v>
      </c>
      <c r="E51">
        <v>0</v>
      </c>
      <c r="F51">
        <v>1141.45</v>
      </c>
      <c r="G51" t="s">
        <v>12</v>
      </c>
      <c r="H51" t="s">
        <v>12</v>
      </c>
      <c r="I51" t="s">
        <v>13</v>
      </c>
      <c r="L51" s="110" t="s">
        <v>70</v>
      </c>
      <c r="M51" s="64" t="s">
        <v>8414</v>
      </c>
      <c r="N51" s="64">
        <v>21</v>
      </c>
      <c r="O51" s="64" t="s">
        <v>12</v>
      </c>
      <c r="P51" s="64" t="s">
        <v>16</v>
      </c>
      <c r="Q51" s="64" t="s">
        <v>13</v>
      </c>
      <c r="R51" s="114">
        <v>1141</v>
      </c>
      <c r="S51" s="64" t="s">
        <v>37</v>
      </c>
      <c r="T51" s="64">
        <v>2001</v>
      </c>
      <c r="U51" s="69">
        <v>25</v>
      </c>
    </row>
    <row r="52" spans="1:21" x14ac:dyDescent="0.35">
      <c r="A52" t="s">
        <v>72</v>
      </c>
      <c r="B52">
        <v>2002</v>
      </c>
      <c r="C52" t="s">
        <v>37</v>
      </c>
      <c r="D52">
        <v>1</v>
      </c>
      <c r="E52">
        <v>0</v>
      </c>
      <c r="F52">
        <v>1142</v>
      </c>
      <c r="G52" t="s">
        <v>12</v>
      </c>
      <c r="H52" t="s">
        <v>11</v>
      </c>
      <c r="I52" t="s">
        <v>42</v>
      </c>
      <c r="L52" s="110" t="s">
        <v>71</v>
      </c>
      <c r="M52" s="64" t="s">
        <v>8415</v>
      </c>
      <c r="N52" s="64">
        <v>18</v>
      </c>
      <c r="O52" s="64" t="s">
        <v>12</v>
      </c>
      <c r="P52" s="64" t="s">
        <v>12</v>
      </c>
      <c r="Q52" s="64" t="s">
        <v>13</v>
      </c>
      <c r="R52" s="115">
        <v>1141</v>
      </c>
      <c r="S52" s="64" t="s">
        <v>20</v>
      </c>
      <c r="T52" s="64">
        <v>2004</v>
      </c>
      <c r="U52" s="69">
        <v>12</v>
      </c>
    </row>
    <row r="53" spans="1:21" x14ac:dyDescent="0.35">
      <c r="A53" t="s">
        <v>73</v>
      </c>
      <c r="B53">
        <v>2004</v>
      </c>
      <c r="C53" t="s">
        <v>18</v>
      </c>
      <c r="D53">
        <v>10</v>
      </c>
      <c r="E53">
        <v>0</v>
      </c>
      <c r="F53">
        <v>1146.8</v>
      </c>
      <c r="G53" t="s">
        <v>11</v>
      </c>
      <c r="H53" t="s">
        <v>11</v>
      </c>
      <c r="I53" t="s">
        <v>13</v>
      </c>
      <c r="L53" s="110" t="s">
        <v>72</v>
      </c>
      <c r="M53" s="64" t="s">
        <v>8416</v>
      </c>
      <c r="N53" s="64">
        <v>20</v>
      </c>
      <c r="O53" s="64" t="s">
        <v>12</v>
      </c>
      <c r="P53" s="64" t="s">
        <v>11</v>
      </c>
      <c r="Q53" s="64" t="s">
        <v>42</v>
      </c>
      <c r="R53" s="114">
        <v>1142</v>
      </c>
      <c r="S53" s="64" t="s">
        <v>37</v>
      </c>
      <c r="T53" s="64">
        <v>2002</v>
      </c>
      <c r="U53" s="69">
        <v>1</v>
      </c>
    </row>
    <row r="54" spans="1:21" x14ac:dyDescent="0.35">
      <c r="A54" t="s">
        <v>74</v>
      </c>
      <c r="B54">
        <v>2003</v>
      </c>
      <c r="C54" t="s">
        <v>18</v>
      </c>
      <c r="D54">
        <v>12</v>
      </c>
      <c r="E54">
        <v>0</v>
      </c>
      <c r="F54">
        <v>1149</v>
      </c>
      <c r="G54" t="s">
        <v>11</v>
      </c>
      <c r="H54" t="s">
        <v>16</v>
      </c>
      <c r="I54" t="s">
        <v>23</v>
      </c>
      <c r="L54" s="110" t="s">
        <v>73</v>
      </c>
      <c r="M54" s="64" t="s">
        <v>8417</v>
      </c>
      <c r="N54" s="64">
        <v>18</v>
      </c>
      <c r="O54" s="64" t="s">
        <v>11</v>
      </c>
      <c r="P54" s="64" t="s">
        <v>11</v>
      </c>
      <c r="Q54" s="64" t="s">
        <v>13</v>
      </c>
      <c r="R54" s="115">
        <v>1147</v>
      </c>
      <c r="S54" s="64" t="s">
        <v>18</v>
      </c>
      <c r="T54" s="64">
        <v>2004</v>
      </c>
      <c r="U54" s="69">
        <v>10</v>
      </c>
    </row>
    <row r="55" spans="1:21" x14ac:dyDescent="0.35">
      <c r="A55" t="s">
        <v>75</v>
      </c>
      <c r="B55">
        <v>2004</v>
      </c>
      <c r="C55" t="s">
        <v>10</v>
      </c>
      <c r="D55">
        <v>18</v>
      </c>
      <c r="E55">
        <v>0</v>
      </c>
      <c r="F55">
        <v>1149.4000000000001</v>
      </c>
      <c r="G55" t="s">
        <v>11</v>
      </c>
      <c r="H55" t="s">
        <v>11</v>
      </c>
      <c r="I55" t="s">
        <v>13</v>
      </c>
      <c r="L55" s="110" t="s">
        <v>74</v>
      </c>
      <c r="M55" s="64" t="s">
        <v>8418</v>
      </c>
      <c r="N55" s="64">
        <v>19</v>
      </c>
      <c r="O55" s="64" t="s">
        <v>11</v>
      </c>
      <c r="P55" s="64" t="s">
        <v>16</v>
      </c>
      <c r="Q55" s="64" t="s">
        <v>23</v>
      </c>
      <c r="R55" s="114">
        <v>1149</v>
      </c>
      <c r="S55" s="64" t="s">
        <v>18</v>
      </c>
      <c r="T55" s="64">
        <v>2003</v>
      </c>
      <c r="U55" s="69">
        <v>12</v>
      </c>
    </row>
    <row r="56" spans="1:21" x14ac:dyDescent="0.35">
      <c r="A56" t="s">
        <v>76</v>
      </c>
      <c r="B56">
        <v>1994</v>
      </c>
      <c r="C56" t="s">
        <v>10</v>
      </c>
      <c r="D56">
        <v>26</v>
      </c>
      <c r="E56">
        <v>0</v>
      </c>
      <c r="F56">
        <v>1158.32</v>
      </c>
      <c r="G56" t="s">
        <v>11</v>
      </c>
      <c r="H56" t="s">
        <v>16</v>
      </c>
      <c r="I56" t="s">
        <v>13</v>
      </c>
      <c r="L56" s="110" t="s">
        <v>75</v>
      </c>
      <c r="M56" s="64" t="s">
        <v>8419</v>
      </c>
      <c r="N56" s="64">
        <v>18</v>
      </c>
      <c r="O56" s="64" t="s">
        <v>11</v>
      </c>
      <c r="P56" s="64" t="s">
        <v>11</v>
      </c>
      <c r="Q56" s="64" t="s">
        <v>13</v>
      </c>
      <c r="R56" s="115">
        <v>1149</v>
      </c>
      <c r="S56" s="64" t="s">
        <v>10</v>
      </c>
      <c r="T56" s="64">
        <v>2004</v>
      </c>
      <c r="U56" s="69">
        <v>18</v>
      </c>
    </row>
    <row r="57" spans="1:21" x14ac:dyDescent="0.35">
      <c r="A57" t="s">
        <v>77</v>
      </c>
      <c r="B57">
        <v>2004</v>
      </c>
      <c r="C57" t="s">
        <v>15</v>
      </c>
      <c r="D57">
        <v>11</v>
      </c>
      <c r="E57">
        <v>0</v>
      </c>
      <c r="F57">
        <v>1163.46</v>
      </c>
      <c r="G57" t="s">
        <v>11</v>
      </c>
      <c r="H57" t="s">
        <v>12</v>
      </c>
      <c r="I57" t="s">
        <v>13</v>
      </c>
      <c r="L57" s="110" t="s">
        <v>76</v>
      </c>
      <c r="M57" s="64" t="s">
        <v>8420</v>
      </c>
      <c r="N57" s="64">
        <v>28</v>
      </c>
      <c r="O57" s="64" t="s">
        <v>11</v>
      </c>
      <c r="P57" s="64" t="s">
        <v>16</v>
      </c>
      <c r="Q57" s="64" t="s">
        <v>13</v>
      </c>
      <c r="R57" s="114">
        <v>1158</v>
      </c>
      <c r="S57" s="64" t="s">
        <v>10</v>
      </c>
      <c r="T57" s="64">
        <v>1994</v>
      </c>
      <c r="U57" s="69">
        <v>26</v>
      </c>
    </row>
    <row r="58" spans="1:21" x14ac:dyDescent="0.35">
      <c r="A58" t="s">
        <v>78</v>
      </c>
      <c r="B58">
        <v>2002</v>
      </c>
      <c r="C58" t="s">
        <v>18</v>
      </c>
      <c r="D58">
        <v>11</v>
      </c>
      <c r="E58">
        <v>0</v>
      </c>
      <c r="F58">
        <v>1165</v>
      </c>
      <c r="G58" t="s">
        <v>11</v>
      </c>
      <c r="H58" t="s">
        <v>12</v>
      </c>
      <c r="I58" t="s">
        <v>23</v>
      </c>
      <c r="L58" s="110" t="s">
        <v>77</v>
      </c>
      <c r="M58" s="64" t="s">
        <v>8421</v>
      </c>
      <c r="N58" s="64">
        <v>18</v>
      </c>
      <c r="O58" s="64" t="s">
        <v>11</v>
      </c>
      <c r="P58" s="64" t="s">
        <v>12</v>
      </c>
      <c r="Q58" s="64" t="s">
        <v>13</v>
      </c>
      <c r="R58" s="115">
        <v>1163</v>
      </c>
      <c r="S58" s="64" t="s">
        <v>15</v>
      </c>
      <c r="T58" s="64">
        <v>2004</v>
      </c>
      <c r="U58" s="69">
        <v>11</v>
      </c>
    </row>
    <row r="59" spans="1:21" x14ac:dyDescent="0.35">
      <c r="A59" t="s">
        <v>79</v>
      </c>
      <c r="B59">
        <v>2001</v>
      </c>
      <c r="C59" t="s">
        <v>15</v>
      </c>
      <c r="D59">
        <v>12</v>
      </c>
      <c r="E59">
        <v>0</v>
      </c>
      <c r="F59">
        <v>1167</v>
      </c>
      <c r="G59" t="s">
        <v>11</v>
      </c>
      <c r="H59" t="s">
        <v>16</v>
      </c>
      <c r="I59" t="s">
        <v>13</v>
      </c>
      <c r="L59" s="110" t="s">
        <v>78</v>
      </c>
      <c r="M59" s="64" t="s">
        <v>8422</v>
      </c>
      <c r="N59" s="64">
        <v>20</v>
      </c>
      <c r="O59" s="64" t="s">
        <v>11</v>
      </c>
      <c r="P59" s="64" t="s">
        <v>12</v>
      </c>
      <c r="Q59" s="64" t="s">
        <v>23</v>
      </c>
      <c r="R59" s="114">
        <v>1165</v>
      </c>
      <c r="S59" s="64" t="s">
        <v>18</v>
      </c>
      <c r="T59" s="64">
        <v>2002</v>
      </c>
      <c r="U59" s="69">
        <v>11</v>
      </c>
    </row>
    <row r="60" spans="1:21" x14ac:dyDescent="0.35">
      <c r="A60" t="s">
        <v>80</v>
      </c>
      <c r="B60">
        <v>1996</v>
      </c>
      <c r="C60" t="s">
        <v>35</v>
      </c>
      <c r="D60">
        <v>11</v>
      </c>
      <c r="E60">
        <v>0</v>
      </c>
      <c r="F60">
        <v>1178</v>
      </c>
      <c r="G60" t="s">
        <v>11</v>
      </c>
      <c r="H60" t="s">
        <v>12</v>
      </c>
      <c r="I60" t="s">
        <v>13</v>
      </c>
      <c r="L60" s="110" t="s">
        <v>79</v>
      </c>
      <c r="M60" s="64" t="s">
        <v>8423</v>
      </c>
      <c r="N60" s="64">
        <v>21</v>
      </c>
      <c r="O60" s="64" t="s">
        <v>11</v>
      </c>
      <c r="P60" s="64" t="s">
        <v>16</v>
      </c>
      <c r="Q60" s="64" t="s">
        <v>13</v>
      </c>
      <c r="R60" s="115">
        <v>1167</v>
      </c>
      <c r="S60" s="64" t="s">
        <v>15</v>
      </c>
      <c r="T60" s="64">
        <v>2001</v>
      </c>
      <c r="U60" s="69">
        <v>12</v>
      </c>
    </row>
    <row r="61" spans="1:21" x14ac:dyDescent="0.35">
      <c r="A61" t="s">
        <v>81</v>
      </c>
      <c r="B61">
        <v>1997</v>
      </c>
      <c r="C61" t="s">
        <v>18</v>
      </c>
      <c r="D61">
        <v>28</v>
      </c>
      <c r="E61">
        <v>0</v>
      </c>
      <c r="F61">
        <v>1178.07</v>
      </c>
      <c r="G61" t="s">
        <v>11</v>
      </c>
      <c r="H61" t="s">
        <v>11</v>
      </c>
      <c r="I61" t="s">
        <v>13</v>
      </c>
      <c r="L61" s="110" t="s">
        <v>80</v>
      </c>
      <c r="M61" s="64" t="s">
        <v>8424</v>
      </c>
      <c r="N61" s="64">
        <v>26</v>
      </c>
      <c r="O61" s="64" t="s">
        <v>11</v>
      </c>
      <c r="P61" s="64" t="s">
        <v>12</v>
      </c>
      <c r="Q61" s="64" t="s">
        <v>13</v>
      </c>
      <c r="R61" s="114">
        <v>1178</v>
      </c>
      <c r="S61" s="64" t="s">
        <v>35</v>
      </c>
      <c r="T61" s="64">
        <v>1996</v>
      </c>
      <c r="U61" s="69">
        <v>11</v>
      </c>
    </row>
    <row r="62" spans="1:21" x14ac:dyDescent="0.35">
      <c r="A62" t="s">
        <v>82</v>
      </c>
      <c r="B62">
        <v>2002</v>
      </c>
      <c r="C62" t="s">
        <v>35</v>
      </c>
      <c r="D62">
        <v>26</v>
      </c>
      <c r="E62">
        <v>0</v>
      </c>
      <c r="F62">
        <v>1191</v>
      </c>
      <c r="G62" t="s">
        <v>11</v>
      </c>
      <c r="H62" t="s">
        <v>16</v>
      </c>
      <c r="I62" t="s">
        <v>13</v>
      </c>
      <c r="L62" s="110" t="s">
        <v>81</v>
      </c>
      <c r="M62" s="64" t="s">
        <v>8425</v>
      </c>
      <c r="N62" s="64">
        <v>25</v>
      </c>
      <c r="O62" s="64" t="s">
        <v>11</v>
      </c>
      <c r="P62" s="64" t="s">
        <v>11</v>
      </c>
      <c r="Q62" s="64" t="s">
        <v>13</v>
      </c>
      <c r="R62" s="115">
        <v>1178</v>
      </c>
      <c r="S62" s="64" t="s">
        <v>18</v>
      </c>
      <c r="T62" s="64">
        <v>1997</v>
      </c>
      <c r="U62" s="69">
        <v>28</v>
      </c>
    </row>
    <row r="63" spans="1:21" x14ac:dyDescent="0.35">
      <c r="A63" t="s">
        <v>83</v>
      </c>
      <c r="B63">
        <v>1999</v>
      </c>
      <c r="C63" t="s">
        <v>18</v>
      </c>
      <c r="D63">
        <v>28</v>
      </c>
      <c r="E63">
        <v>0</v>
      </c>
      <c r="F63">
        <v>1200</v>
      </c>
      <c r="G63" t="s">
        <v>11</v>
      </c>
      <c r="H63" t="s">
        <v>12</v>
      </c>
      <c r="I63" t="s">
        <v>23</v>
      </c>
      <c r="L63" s="110" t="s">
        <v>82</v>
      </c>
      <c r="M63" s="64" t="s">
        <v>8426</v>
      </c>
      <c r="N63" s="64">
        <v>20</v>
      </c>
      <c r="O63" s="64" t="s">
        <v>11</v>
      </c>
      <c r="P63" s="64" t="s">
        <v>16</v>
      </c>
      <c r="Q63" s="64" t="s">
        <v>13</v>
      </c>
      <c r="R63" s="114">
        <v>1191</v>
      </c>
      <c r="S63" s="64" t="s">
        <v>35</v>
      </c>
      <c r="T63" s="64">
        <v>2002</v>
      </c>
      <c r="U63" s="69">
        <v>26</v>
      </c>
    </row>
    <row r="64" spans="1:21" x14ac:dyDescent="0.35">
      <c r="A64" t="s">
        <v>84</v>
      </c>
      <c r="B64">
        <v>1992</v>
      </c>
      <c r="C64" t="s">
        <v>37</v>
      </c>
      <c r="D64">
        <v>6</v>
      </c>
      <c r="E64">
        <v>0</v>
      </c>
      <c r="F64">
        <v>1200.55</v>
      </c>
      <c r="G64" t="s">
        <v>11</v>
      </c>
      <c r="H64" t="s">
        <v>12</v>
      </c>
      <c r="I64" t="s">
        <v>13</v>
      </c>
      <c r="L64" s="110" t="s">
        <v>83</v>
      </c>
      <c r="M64" s="64" t="s">
        <v>8427</v>
      </c>
      <c r="N64" s="64">
        <v>23</v>
      </c>
      <c r="O64" s="64" t="s">
        <v>11</v>
      </c>
      <c r="P64" s="64" t="s">
        <v>12</v>
      </c>
      <c r="Q64" s="64" t="s">
        <v>23</v>
      </c>
      <c r="R64" s="115">
        <v>1200</v>
      </c>
      <c r="S64" s="64" t="s">
        <v>18</v>
      </c>
      <c r="T64" s="64">
        <v>1999</v>
      </c>
      <c r="U64" s="69">
        <v>28</v>
      </c>
    </row>
    <row r="65" spans="1:21" x14ac:dyDescent="0.35">
      <c r="A65" t="s">
        <v>85</v>
      </c>
      <c r="B65">
        <v>2004</v>
      </c>
      <c r="C65" t="s">
        <v>18</v>
      </c>
      <c r="D65">
        <v>2</v>
      </c>
      <c r="E65">
        <v>0</v>
      </c>
      <c r="F65">
        <v>1210</v>
      </c>
      <c r="G65" t="s">
        <v>11</v>
      </c>
      <c r="H65" t="s">
        <v>16</v>
      </c>
      <c r="I65" t="s">
        <v>13</v>
      </c>
      <c r="L65" s="110" t="s">
        <v>84</v>
      </c>
      <c r="M65" s="64" t="s">
        <v>8428</v>
      </c>
      <c r="N65" s="64">
        <v>30</v>
      </c>
      <c r="O65" s="64" t="s">
        <v>11</v>
      </c>
      <c r="P65" s="64" t="s">
        <v>12</v>
      </c>
      <c r="Q65" s="64" t="s">
        <v>13</v>
      </c>
      <c r="R65" s="114">
        <v>1201</v>
      </c>
      <c r="S65" s="64" t="s">
        <v>37</v>
      </c>
      <c r="T65" s="64">
        <v>1992</v>
      </c>
      <c r="U65" s="69">
        <v>6</v>
      </c>
    </row>
    <row r="66" spans="1:21" x14ac:dyDescent="0.35">
      <c r="A66" t="s">
        <v>86</v>
      </c>
      <c r="B66">
        <v>1996</v>
      </c>
      <c r="C66" t="s">
        <v>15</v>
      </c>
      <c r="D66">
        <v>4</v>
      </c>
      <c r="E66">
        <v>0</v>
      </c>
      <c r="F66">
        <v>1220</v>
      </c>
      <c r="G66" t="s">
        <v>11</v>
      </c>
      <c r="H66" t="s">
        <v>12</v>
      </c>
      <c r="I66" t="s">
        <v>23</v>
      </c>
      <c r="L66" s="110" t="s">
        <v>85</v>
      </c>
      <c r="M66" s="64" t="s">
        <v>8429</v>
      </c>
      <c r="N66" s="64">
        <v>19</v>
      </c>
      <c r="O66" s="64" t="s">
        <v>11</v>
      </c>
      <c r="P66" s="64" t="s">
        <v>16</v>
      </c>
      <c r="Q66" s="64" t="s">
        <v>13</v>
      </c>
      <c r="R66" s="115">
        <v>1210</v>
      </c>
      <c r="S66" s="64" t="s">
        <v>18</v>
      </c>
      <c r="T66" s="64">
        <v>2004</v>
      </c>
      <c r="U66" s="69">
        <v>2</v>
      </c>
    </row>
    <row r="67" spans="1:21" x14ac:dyDescent="0.35">
      <c r="A67" t="s">
        <v>87</v>
      </c>
      <c r="B67">
        <v>2004</v>
      </c>
      <c r="C67" t="s">
        <v>10</v>
      </c>
      <c r="D67">
        <v>9</v>
      </c>
      <c r="E67">
        <v>0</v>
      </c>
      <c r="F67">
        <v>1224</v>
      </c>
      <c r="G67" t="s">
        <v>11</v>
      </c>
      <c r="H67" t="s">
        <v>16</v>
      </c>
      <c r="I67" t="s">
        <v>13</v>
      </c>
      <c r="L67" s="110" t="s">
        <v>86</v>
      </c>
      <c r="M67" s="64" t="s">
        <v>8430</v>
      </c>
      <c r="N67" s="64">
        <v>26</v>
      </c>
      <c r="O67" s="64" t="s">
        <v>11</v>
      </c>
      <c r="P67" s="64" t="s">
        <v>12</v>
      </c>
      <c r="Q67" s="64" t="s">
        <v>23</v>
      </c>
      <c r="R67" s="114">
        <v>1220</v>
      </c>
      <c r="S67" s="64" t="s">
        <v>15</v>
      </c>
      <c r="T67" s="64">
        <v>1996</v>
      </c>
      <c r="U67" s="69">
        <v>4</v>
      </c>
    </row>
    <row r="68" spans="1:21" x14ac:dyDescent="0.35">
      <c r="A68" t="s">
        <v>88</v>
      </c>
      <c r="B68">
        <v>2004</v>
      </c>
      <c r="C68" t="s">
        <v>37</v>
      </c>
      <c r="D68">
        <v>16</v>
      </c>
      <c r="E68">
        <v>0</v>
      </c>
      <c r="F68">
        <v>1228</v>
      </c>
      <c r="G68" t="s">
        <v>11</v>
      </c>
      <c r="H68" t="s">
        <v>16</v>
      </c>
      <c r="I68" t="s">
        <v>23</v>
      </c>
      <c r="L68" s="110" t="s">
        <v>87</v>
      </c>
      <c r="M68" s="64" t="s">
        <v>8431</v>
      </c>
      <c r="N68" s="64">
        <v>18</v>
      </c>
      <c r="O68" s="64" t="s">
        <v>11</v>
      </c>
      <c r="P68" s="64" t="s">
        <v>16</v>
      </c>
      <c r="Q68" s="64" t="s">
        <v>13</v>
      </c>
      <c r="R68" s="115">
        <v>1224</v>
      </c>
      <c r="S68" s="64" t="s">
        <v>10</v>
      </c>
      <c r="T68" s="64">
        <v>2004</v>
      </c>
      <c r="U68" s="69">
        <v>9</v>
      </c>
    </row>
    <row r="69" spans="1:21" x14ac:dyDescent="0.35">
      <c r="A69" t="s">
        <v>89</v>
      </c>
      <c r="B69">
        <v>1998</v>
      </c>
      <c r="C69" t="s">
        <v>10</v>
      </c>
      <c r="D69">
        <v>13</v>
      </c>
      <c r="E69">
        <v>0</v>
      </c>
      <c r="F69">
        <v>1234</v>
      </c>
      <c r="G69" t="s">
        <v>11</v>
      </c>
      <c r="H69" t="s">
        <v>16</v>
      </c>
      <c r="I69" t="s">
        <v>13</v>
      </c>
      <c r="L69" s="110" t="s">
        <v>88</v>
      </c>
      <c r="M69" s="64" t="s">
        <v>8432</v>
      </c>
      <c r="N69" s="64">
        <v>18</v>
      </c>
      <c r="O69" s="64" t="s">
        <v>11</v>
      </c>
      <c r="P69" s="64" t="s">
        <v>16</v>
      </c>
      <c r="Q69" s="64" t="s">
        <v>23</v>
      </c>
      <c r="R69" s="114">
        <v>1228</v>
      </c>
      <c r="S69" s="64" t="s">
        <v>37</v>
      </c>
      <c r="T69" s="64">
        <v>2004</v>
      </c>
      <c r="U69" s="69">
        <v>16</v>
      </c>
    </row>
    <row r="70" spans="1:21" x14ac:dyDescent="0.35">
      <c r="A70" t="s">
        <v>90</v>
      </c>
      <c r="B70">
        <v>2002</v>
      </c>
      <c r="C70" t="s">
        <v>30</v>
      </c>
      <c r="D70">
        <v>12</v>
      </c>
      <c r="E70">
        <v>0</v>
      </c>
      <c r="F70">
        <v>1237</v>
      </c>
      <c r="G70" t="s">
        <v>11</v>
      </c>
      <c r="H70" t="s">
        <v>11</v>
      </c>
      <c r="I70" t="s">
        <v>13</v>
      </c>
      <c r="L70" s="110" t="s">
        <v>89</v>
      </c>
      <c r="M70" s="64" t="s">
        <v>8433</v>
      </c>
      <c r="N70" s="64">
        <v>24</v>
      </c>
      <c r="O70" s="64" t="s">
        <v>11</v>
      </c>
      <c r="P70" s="64" t="s">
        <v>16</v>
      </c>
      <c r="Q70" s="64" t="s">
        <v>13</v>
      </c>
      <c r="R70" s="115">
        <v>1234</v>
      </c>
      <c r="S70" s="64" t="s">
        <v>10</v>
      </c>
      <c r="T70" s="64">
        <v>1998</v>
      </c>
      <c r="U70" s="69">
        <v>13</v>
      </c>
    </row>
    <row r="71" spans="1:21" x14ac:dyDescent="0.35">
      <c r="A71" t="s">
        <v>91</v>
      </c>
      <c r="B71">
        <v>1998</v>
      </c>
      <c r="C71" t="s">
        <v>37</v>
      </c>
      <c r="D71">
        <v>11</v>
      </c>
      <c r="E71">
        <v>0</v>
      </c>
      <c r="F71">
        <v>1240</v>
      </c>
      <c r="G71" t="s">
        <v>11</v>
      </c>
      <c r="H71" t="s">
        <v>16</v>
      </c>
      <c r="I71" t="s">
        <v>23</v>
      </c>
      <c r="L71" s="110" t="s">
        <v>90</v>
      </c>
      <c r="M71" s="64" t="s">
        <v>8434</v>
      </c>
      <c r="N71" s="64">
        <v>20</v>
      </c>
      <c r="O71" s="64" t="s">
        <v>11</v>
      </c>
      <c r="P71" s="64" t="s">
        <v>11</v>
      </c>
      <c r="Q71" s="64" t="s">
        <v>13</v>
      </c>
      <c r="R71" s="114">
        <v>1237</v>
      </c>
      <c r="S71" s="64" t="s">
        <v>30</v>
      </c>
      <c r="T71" s="64">
        <v>2002</v>
      </c>
      <c r="U71" s="69">
        <v>12</v>
      </c>
    </row>
    <row r="72" spans="1:21" x14ac:dyDescent="0.35">
      <c r="A72" t="s">
        <v>92</v>
      </c>
      <c r="B72">
        <v>2002</v>
      </c>
      <c r="C72" t="s">
        <v>10</v>
      </c>
      <c r="D72">
        <v>1</v>
      </c>
      <c r="E72">
        <v>0</v>
      </c>
      <c r="F72">
        <v>1241</v>
      </c>
      <c r="G72" t="s">
        <v>11</v>
      </c>
      <c r="H72" t="s">
        <v>11</v>
      </c>
      <c r="I72" t="s">
        <v>13</v>
      </c>
      <c r="L72" s="110" t="s">
        <v>91</v>
      </c>
      <c r="M72" s="64" t="s">
        <v>8435</v>
      </c>
      <c r="N72" s="64">
        <v>24</v>
      </c>
      <c r="O72" s="64" t="s">
        <v>11</v>
      </c>
      <c r="P72" s="64" t="s">
        <v>16</v>
      </c>
      <c r="Q72" s="64" t="s">
        <v>23</v>
      </c>
      <c r="R72" s="115">
        <v>1240</v>
      </c>
      <c r="S72" s="64" t="s">
        <v>37</v>
      </c>
      <c r="T72" s="64">
        <v>1998</v>
      </c>
      <c r="U72" s="69">
        <v>11</v>
      </c>
    </row>
    <row r="73" spans="1:21" x14ac:dyDescent="0.35">
      <c r="A73" t="s">
        <v>93</v>
      </c>
      <c r="B73">
        <v>2003</v>
      </c>
      <c r="C73" t="s">
        <v>35</v>
      </c>
      <c r="D73">
        <v>2</v>
      </c>
      <c r="E73">
        <v>0</v>
      </c>
      <c r="F73">
        <v>1241.57</v>
      </c>
      <c r="G73" t="s">
        <v>11</v>
      </c>
      <c r="H73" t="s">
        <v>11</v>
      </c>
      <c r="I73" t="s">
        <v>42</v>
      </c>
      <c r="L73" s="110" t="s">
        <v>92</v>
      </c>
      <c r="M73" s="64" t="s">
        <v>8397</v>
      </c>
      <c r="N73" s="64">
        <v>20</v>
      </c>
      <c r="O73" s="64" t="s">
        <v>11</v>
      </c>
      <c r="P73" s="64" t="s">
        <v>11</v>
      </c>
      <c r="Q73" s="64" t="s">
        <v>13</v>
      </c>
      <c r="R73" s="114">
        <v>1241</v>
      </c>
      <c r="S73" s="64" t="s">
        <v>10</v>
      </c>
      <c r="T73" s="64">
        <v>2002</v>
      </c>
      <c r="U73" s="69">
        <v>1</v>
      </c>
    </row>
    <row r="74" spans="1:21" x14ac:dyDescent="0.35">
      <c r="A74" t="s">
        <v>94</v>
      </c>
      <c r="B74">
        <v>2003</v>
      </c>
      <c r="C74" t="s">
        <v>20</v>
      </c>
      <c r="D74">
        <v>15</v>
      </c>
      <c r="E74">
        <v>0</v>
      </c>
      <c r="F74">
        <v>1242.26</v>
      </c>
      <c r="G74" t="s">
        <v>11</v>
      </c>
      <c r="H74" t="s">
        <v>16</v>
      </c>
      <c r="I74" t="s">
        <v>42</v>
      </c>
      <c r="L74" s="110" t="s">
        <v>93</v>
      </c>
      <c r="M74" s="64" t="s">
        <v>8436</v>
      </c>
      <c r="N74" s="64">
        <v>19</v>
      </c>
      <c r="O74" s="64" t="s">
        <v>11</v>
      </c>
      <c r="P74" s="64" t="s">
        <v>11</v>
      </c>
      <c r="Q74" s="64" t="s">
        <v>42</v>
      </c>
      <c r="R74" s="115">
        <v>1242</v>
      </c>
      <c r="S74" s="64" t="s">
        <v>35</v>
      </c>
      <c r="T74" s="64">
        <v>2003</v>
      </c>
      <c r="U74" s="69">
        <v>2</v>
      </c>
    </row>
    <row r="75" spans="1:21" x14ac:dyDescent="0.35">
      <c r="A75" t="s">
        <v>95</v>
      </c>
      <c r="B75">
        <v>2003</v>
      </c>
      <c r="C75" t="s">
        <v>20</v>
      </c>
      <c r="D75">
        <v>8</v>
      </c>
      <c r="E75">
        <v>0</v>
      </c>
      <c r="F75">
        <v>1242.82</v>
      </c>
      <c r="G75" t="s">
        <v>11</v>
      </c>
      <c r="H75" t="s">
        <v>16</v>
      </c>
      <c r="I75" t="s">
        <v>42</v>
      </c>
      <c r="L75" s="110" t="s">
        <v>94</v>
      </c>
      <c r="M75" s="64" t="s">
        <v>8437</v>
      </c>
      <c r="N75" s="64">
        <v>19</v>
      </c>
      <c r="O75" s="64" t="s">
        <v>11</v>
      </c>
      <c r="P75" s="64" t="s">
        <v>16</v>
      </c>
      <c r="Q75" s="64" t="s">
        <v>42</v>
      </c>
      <c r="R75" s="114">
        <v>1242</v>
      </c>
      <c r="S75" s="64" t="s">
        <v>20</v>
      </c>
      <c r="T75" s="64">
        <v>2003</v>
      </c>
      <c r="U75" s="69">
        <v>15</v>
      </c>
    </row>
    <row r="76" spans="1:21" x14ac:dyDescent="0.35">
      <c r="A76" t="s">
        <v>96</v>
      </c>
      <c r="B76">
        <v>2003</v>
      </c>
      <c r="C76" t="s">
        <v>20</v>
      </c>
      <c r="D76">
        <v>15</v>
      </c>
      <c r="E76">
        <v>0</v>
      </c>
      <c r="F76">
        <v>1252.4100000000001</v>
      </c>
      <c r="G76" t="s">
        <v>11</v>
      </c>
      <c r="H76" t="s">
        <v>12</v>
      </c>
      <c r="I76" t="s">
        <v>42</v>
      </c>
      <c r="L76" s="110" t="s">
        <v>95</v>
      </c>
      <c r="M76" s="64" t="s">
        <v>8438</v>
      </c>
      <c r="N76" s="64">
        <v>19</v>
      </c>
      <c r="O76" s="64" t="s">
        <v>11</v>
      </c>
      <c r="P76" s="64" t="s">
        <v>16</v>
      </c>
      <c r="Q76" s="64" t="s">
        <v>42</v>
      </c>
      <c r="R76" s="115">
        <v>1243</v>
      </c>
      <c r="S76" s="64" t="s">
        <v>20</v>
      </c>
      <c r="T76" s="64">
        <v>2003</v>
      </c>
      <c r="U76" s="69">
        <v>8</v>
      </c>
    </row>
    <row r="77" spans="1:21" x14ac:dyDescent="0.35">
      <c r="A77" t="s">
        <v>97</v>
      </c>
      <c r="B77">
        <v>1997</v>
      </c>
      <c r="C77" t="s">
        <v>15</v>
      </c>
      <c r="D77">
        <v>4</v>
      </c>
      <c r="E77">
        <v>0</v>
      </c>
      <c r="F77">
        <v>1253</v>
      </c>
      <c r="G77" t="s">
        <v>11</v>
      </c>
      <c r="H77" t="s">
        <v>11</v>
      </c>
      <c r="I77" t="s">
        <v>13</v>
      </c>
      <c r="L77" s="110" t="s">
        <v>96</v>
      </c>
      <c r="M77" s="64" t="s">
        <v>8437</v>
      </c>
      <c r="N77" s="64">
        <v>19</v>
      </c>
      <c r="O77" s="64" t="s">
        <v>11</v>
      </c>
      <c r="P77" s="64" t="s">
        <v>12</v>
      </c>
      <c r="Q77" s="64" t="s">
        <v>42</v>
      </c>
      <c r="R77" s="114">
        <v>1252</v>
      </c>
      <c r="S77" s="64" t="s">
        <v>20</v>
      </c>
      <c r="T77" s="64">
        <v>2003</v>
      </c>
      <c r="U77" s="69">
        <v>15</v>
      </c>
    </row>
    <row r="78" spans="1:21" x14ac:dyDescent="0.35">
      <c r="A78" t="s">
        <v>98</v>
      </c>
      <c r="B78">
        <v>2003</v>
      </c>
      <c r="C78" t="s">
        <v>30</v>
      </c>
      <c r="D78">
        <v>10</v>
      </c>
      <c r="E78">
        <v>0</v>
      </c>
      <c r="F78">
        <v>1253.94</v>
      </c>
      <c r="G78" t="s">
        <v>11</v>
      </c>
      <c r="H78" t="s">
        <v>11</v>
      </c>
      <c r="I78" t="s">
        <v>42</v>
      </c>
      <c r="L78" s="110" t="s">
        <v>97</v>
      </c>
      <c r="M78" s="64" t="s">
        <v>8439</v>
      </c>
      <c r="N78" s="64">
        <v>25</v>
      </c>
      <c r="O78" s="64" t="s">
        <v>11</v>
      </c>
      <c r="P78" s="64" t="s">
        <v>11</v>
      </c>
      <c r="Q78" s="64" t="s">
        <v>13</v>
      </c>
      <c r="R78" s="115">
        <v>1253</v>
      </c>
      <c r="S78" s="64" t="s">
        <v>15</v>
      </c>
      <c r="T78" s="64">
        <v>1997</v>
      </c>
      <c r="U78" s="69">
        <v>4</v>
      </c>
    </row>
    <row r="79" spans="1:21" x14ac:dyDescent="0.35">
      <c r="A79" t="s">
        <v>99</v>
      </c>
      <c r="B79">
        <v>2003</v>
      </c>
      <c r="C79" t="s">
        <v>37</v>
      </c>
      <c r="D79">
        <v>13</v>
      </c>
      <c r="E79">
        <v>0</v>
      </c>
      <c r="F79">
        <v>1256.3</v>
      </c>
      <c r="G79" t="s">
        <v>11</v>
      </c>
      <c r="H79" t="s">
        <v>12</v>
      </c>
      <c r="I79" t="s">
        <v>42</v>
      </c>
      <c r="L79" s="110" t="s">
        <v>98</v>
      </c>
      <c r="M79" s="64" t="s">
        <v>8440</v>
      </c>
      <c r="N79" s="64">
        <v>19</v>
      </c>
      <c r="O79" s="64" t="s">
        <v>11</v>
      </c>
      <c r="P79" s="64" t="s">
        <v>11</v>
      </c>
      <c r="Q79" s="64" t="s">
        <v>42</v>
      </c>
      <c r="R79" s="114">
        <v>1254</v>
      </c>
      <c r="S79" s="64" t="s">
        <v>30</v>
      </c>
      <c r="T79" s="64">
        <v>2003</v>
      </c>
      <c r="U79" s="69">
        <v>10</v>
      </c>
    </row>
    <row r="80" spans="1:21" x14ac:dyDescent="0.35">
      <c r="A80" t="s">
        <v>100</v>
      </c>
      <c r="B80">
        <v>2003</v>
      </c>
      <c r="C80" t="s">
        <v>37</v>
      </c>
      <c r="D80">
        <v>30</v>
      </c>
      <c r="E80">
        <v>0</v>
      </c>
      <c r="F80">
        <v>1261.44</v>
      </c>
      <c r="G80" t="s">
        <v>11</v>
      </c>
      <c r="H80" t="s">
        <v>12</v>
      </c>
      <c r="I80" t="s">
        <v>42</v>
      </c>
      <c r="L80" s="110" t="s">
        <v>99</v>
      </c>
      <c r="M80" s="64" t="s">
        <v>8441</v>
      </c>
      <c r="N80" s="64">
        <v>19</v>
      </c>
      <c r="O80" s="64" t="s">
        <v>11</v>
      </c>
      <c r="P80" s="64" t="s">
        <v>12</v>
      </c>
      <c r="Q80" s="64" t="s">
        <v>42</v>
      </c>
      <c r="R80" s="115">
        <v>1256</v>
      </c>
      <c r="S80" s="64" t="s">
        <v>37</v>
      </c>
      <c r="T80" s="64">
        <v>2003</v>
      </c>
      <c r="U80" s="69">
        <v>13</v>
      </c>
    </row>
    <row r="81" spans="1:21" x14ac:dyDescent="0.35">
      <c r="A81" t="s">
        <v>101</v>
      </c>
      <c r="B81">
        <v>2003</v>
      </c>
      <c r="C81" t="s">
        <v>35</v>
      </c>
      <c r="D81">
        <v>15</v>
      </c>
      <c r="E81">
        <v>0</v>
      </c>
      <c r="F81">
        <v>1261.8599999999999</v>
      </c>
      <c r="G81" t="s">
        <v>11</v>
      </c>
      <c r="H81" t="s">
        <v>12</v>
      </c>
      <c r="I81" t="s">
        <v>42</v>
      </c>
      <c r="L81" s="110" t="s">
        <v>100</v>
      </c>
      <c r="M81" s="64" t="s">
        <v>8442</v>
      </c>
      <c r="N81" s="64">
        <v>19</v>
      </c>
      <c r="O81" s="64" t="s">
        <v>11</v>
      </c>
      <c r="P81" s="64" t="s">
        <v>12</v>
      </c>
      <c r="Q81" s="64" t="s">
        <v>42</v>
      </c>
      <c r="R81" s="114">
        <v>1261</v>
      </c>
      <c r="S81" s="64" t="s">
        <v>37</v>
      </c>
      <c r="T81" s="64">
        <v>2003</v>
      </c>
      <c r="U81" s="69">
        <v>30</v>
      </c>
    </row>
    <row r="82" spans="1:21" x14ac:dyDescent="0.35">
      <c r="A82" t="s">
        <v>102</v>
      </c>
      <c r="B82">
        <v>2003</v>
      </c>
      <c r="C82" t="s">
        <v>15</v>
      </c>
      <c r="D82">
        <v>21</v>
      </c>
      <c r="E82">
        <v>0</v>
      </c>
      <c r="F82">
        <v>1263.25</v>
      </c>
      <c r="G82" t="s">
        <v>11</v>
      </c>
      <c r="H82" t="s">
        <v>12</v>
      </c>
      <c r="I82" t="s">
        <v>42</v>
      </c>
      <c r="L82" s="110" t="s">
        <v>101</v>
      </c>
      <c r="M82" s="64" t="s">
        <v>8443</v>
      </c>
      <c r="N82" s="64">
        <v>19</v>
      </c>
      <c r="O82" s="64" t="s">
        <v>11</v>
      </c>
      <c r="P82" s="64" t="s">
        <v>12</v>
      </c>
      <c r="Q82" s="64" t="s">
        <v>42</v>
      </c>
      <c r="R82" s="115">
        <v>1262</v>
      </c>
      <c r="S82" s="64" t="s">
        <v>35</v>
      </c>
      <c r="T82" s="64">
        <v>2003</v>
      </c>
      <c r="U82" s="69">
        <v>15</v>
      </c>
    </row>
    <row r="83" spans="1:21" x14ac:dyDescent="0.35">
      <c r="A83" t="s">
        <v>103</v>
      </c>
      <c r="B83">
        <v>2002</v>
      </c>
      <c r="C83" t="s">
        <v>30</v>
      </c>
      <c r="D83">
        <v>4</v>
      </c>
      <c r="E83">
        <v>0</v>
      </c>
      <c r="F83">
        <v>1267</v>
      </c>
      <c r="G83" t="s">
        <v>11</v>
      </c>
      <c r="H83" t="s">
        <v>16</v>
      </c>
      <c r="I83" t="s">
        <v>13</v>
      </c>
      <c r="L83" s="110" t="s">
        <v>102</v>
      </c>
      <c r="M83" s="64" t="s">
        <v>8444</v>
      </c>
      <c r="N83" s="64">
        <v>19</v>
      </c>
      <c r="O83" s="64" t="s">
        <v>11</v>
      </c>
      <c r="P83" s="64" t="s">
        <v>12</v>
      </c>
      <c r="Q83" s="64" t="s">
        <v>42</v>
      </c>
      <c r="R83" s="114">
        <v>1263</v>
      </c>
      <c r="S83" s="64" t="s">
        <v>15</v>
      </c>
      <c r="T83" s="64">
        <v>2003</v>
      </c>
      <c r="U83" s="69">
        <v>21</v>
      </c>
    </row>
    <row r="84" spans="1:21" x14ac:dyDescent="0.35">
      <c r="A84" t="s">
        <v>104</v>
      </c>
      <c r="B84">
        <v>1997</v>
      </c>
      <c r="C84" t="s">
        <v>37</v>
      </c>
      <c r="D84">
        <v>26</v>
      </c>
      <c r="E84">
        <v>0</v>
      </c>
      <c r="F84">
        <v>1276</v>
      </c>
      <c r="G84" t="s">
        <v>11</v>
      </c>
      <c r="H84" t="s">
        <v>11</v>
      </c>
      <c r="I84" t="s">
        <v>23</v>
      </c>
      <c r="L84" s="110" t="s">
        <v>103</v>
      </c>
      <c r="M84" s="64" t="s">
        <v>8445</v>
      </c>
      <c r="N84" s="64">
        <v>20</v>
      </c>
      <c r="O84" s="64" t="s">
        <v>11</v>
      </c>
      <c r="P84" s="64" t="s">
        <v>16</v>
      </c>
      <c r="Q84" s="64" t="s">
        <v>13</v>
      </c>
      <c r="R84" s="115">
        <v>1267</v>
      </c>
      <c r="S84" s="64" t="s">
        <v>30</v>
      </c>
      <c r="T84" s="64">
        <v>2002</v>
      </c>
      <c r="U84" s="69">
        <v>4</v>
      </c>
    </row>
    <row r="85" spans="1:21" x14ac:dyDescent="0.35">
      <c r="A85" t="s">
        <v>105</v>
      </c>
      <c r="B85">
        <v>2004</v>
      </c>
      <c r="C85" t="s">
        <v>20</v>
      </c>
      <c r="D85">
        <v>30</v>
      </c>
      <c r="E85">
        <v>0</v>
      </c>
      <c r="F85">
        <v>1283</v>
      </c>
      <c r="G85" t="s">
        <v>11</v>
      </c>
      <c r="H85" t="s">
        <v>16</v>
      </c>
      <c r="I85" t="s">
        <v>13</v>
      </c>
      <c r="L85" s="110" t="s">
        <v>104</v>
      </c>
      <c r="M85" s="64" t="s">
        <v>8446</v>
      </c>
      <c r="N85" s="64">
        <v>25</v>
      </c>
      <c r="O85" s="64" t="s">
        <v>11</v>
      </c>
      <c r="P85" s="64" t="s">
        <v>11</v>
      </c>
      <c r="Q85" s="64" t="s">
        <v>23</v>
      </c>
      <c r="R85" s="114">
        <v>1276</v>
      </c>
      <c r="S85" s="64" t="s">
        <v>37</v>
      </c>
      <c r="T85" s="64">
        <v>1997</v>
      </c>
      <c r="U85" s="69">
        <v>26</v>
      </c>
    </row>
    <row r="86" spans="1:21" x14ac:dyDescent="0.35">
      <c r="A86" t="s">
        <v>106</v>
      </c>
      <c r="B86">
        <v>2004</v>
      </c>
      <c r="C86" t="s">
        <v>10</v>
      </c>
      <c r="D86">
        <v>28</v>
      </c>
      <c r="E86">
        <v>0</v>
      </c>
      <c r="F86">
        <v>1285</v>
      </c>
      <c r="G86" t="s">
        <v>11</v>
      </c>
      <c r="H86" t="s">
        <v>12</v>
      </c>
      <c r="I86" t="s">
        <v>13</v>
      </c>
      <c r="L86" s="110" t="s">
        <v>105</v>
      </c>
      <c r="M86" s="64" t="s">
        <v>8447</v>
      </c>
      <c r="N86" s="64">
        <v>18</v>
      </c>
      <c r="O86" s="64" t="s">
        <v>11</v>
      </c>
      <c r="P86" s="64" t="s">
        <v>16</v>
      </c>
      <c r="Q86" s="64" t="s">
        <v>13</v>
      </c>
      <c r="R86" s="115">
        <v>1283</v>
      </c>
      <c r="S86" s="64" t="s">
        <v>20</v>
      </c>
      <c r="T86" s="64">
        <v>2004</v>
      </c>
      <c r="U86" s="69">
        <v>30</v>
      </c>
    </row>
    <row r="87" spans="1:21" x14ac:dyDescent="0.35">
      <c r="A87" t="s">
        <v>107</v>
      </c>
      <c r="B87">
        <v>2000</v>
      </c>
      <c r="C87" t="s">
        <v>18</v>
      </c>
      <c r="D87">
        <v>26</v>
      </c>
      <c r="E87">
        <v>0</v>
      </c>
      <c r="F87">
        <v>1286</v>
      </c>
      <c r="G87" t="s">
        <v>11</v>
      </c>
      <c r="H87" t="s">
        <v>11</v>
      </c>
      <c r="I87" t="s">
        <v>13</v>
      </c>
      <c r="L87" s="110" t="s">
        <v>106</v>
      </c>
      <c r="M87" s="64" t="s">
        <v>8448</v>
      </c>
      <c r="N87" s="64">
        <v>18</v>
      </c>
      <c r="O87" s="64" t="s">
        <v>11</v>
      </c>
      <c r="P87" s="64" t="s">
        <v>12</v>
      </c>
      <c r="Q87" s="64" t="s">
        <v>13</v>
      </c>
      <c r="R87" s="114">
        <v>1285</v>
      </c>
      <c r="S87" s="64" t="s">
        <v>10</v>
      </c>
      <c r="T87" s="64">
        <v>2004</v>
      </c>
      <c r="U87" s="69">
        <v>28</v>
      </c>
    </row>
    <row r="88" spans="1:21" x14ac:dyDescent="0.35">
      <c r="A88" t="s">
        <v>108</v>
      </c>
      <c r="B88">
        <v>1998</v>
      </c>
      <c r="C88" t="s">
        <v>18</v>
      </c>
      <c r="D88">
        <v>4</v>
      </c>
      <c r="E88">
        <v>0</v>
      </c>
      <c r="F88">
        <v>1290.93</v>
      </c>
      <c r="G88" t="s">
        <v>11</v>
      </c>
      <c r="H88" t="s">
        <v>11</v>
      </c>
      <c r="I88" t="s">
        <v>13</v>
      </c>
      <c r="L88" s="110" t="s">
        <v>107</v>
      </c>
      <c r="M88" s="64" t="s">
        <v>8449</v>
      </c>
      <c r="N88" s="64">
        <v>22</v>
      </c>
      <c r="O88" s="64" t="s">
        <v>11</v>
      </c>
      <c r="P88" s="64" t="s">
        <v>11</v>
      </c>
      <c r="Q88" s="64" t="s">
        <v>13</v>
      </c>
      <c r="R88" s="115">
        <v>1286</v>
      </c>
      <c r="S88" s="64" t="s">
        <v>18</v>
      </c>
      <c r="T88" s="64">
        <v>2000</v>
      </c>
      <c r="U88" s="69">
        <v>26</v>
      </c>
    </row>
    <row r="89" spans="1:21" x14ac:dyDescent="0.35">
      <c r="A89" t="s">
        <v>109</v>
      </c>
      <c r="B89">
        <v>2001</v>
      </c>
      <c r="C89" t="s">
        <v>15</v>
      </c>
      <c r="D89">
        <v>29</v>
      </c>
      <c r="E89">
        <v>0</v>
      </c>
      <c r="F89">
        <v>1293</v>
      </c>
      <c r="G89" t="s">
        <v>11</v>
      </c>
      <c r="H89" t="s">
        <v>12</v>
      </c>
      <c r="I89" t="s">
        <v>23</v>
      </c>
      <c r="L89" s="110" t="s">
        <v>108</v>
      </c>
      <c r="M89" s="64" t="s">
        <v>8450</v>
      </c>
      <c r="N89" s="64">
        <v>25</v>
      </c>
      <c r="O89" s="64" t="s">
        <v>11</v>
      </c>
      <c r="P89" s="64" t="s">
        <v>11</v>
      </c>
      <c r="Q89" s="64" t="s">
        <v>13</v>
      </c>
      <c r="R89" s="114">
        <v>1291</v>
      </c>
      <c r="S89" s="64" t="s">
        <v>18</v>
      </c>
      <c r="T89" s="64">
        <v>1998</v>
      </c>
      <c r="U89" s="69">
        <v>4</v>
      </c>
    </row>
    <row r="90" spans="1:21" x14ac:dyDescent="0.35">
      <c r="A90" t="s">
        <v>110</v>
      </c>
      <c r="B90">
        <v>2002</v>
      </c>
      <c r="C90" t="s">
        <v>30</v>
      </c>
      <c r="D90">
        <v>10</v>
      </c>
      <c r="E90">
        <v>0</v>
      </c>
      <c r="F90">
        <v>1304</v>
      </c>
      <c r="G90" t="s">
        <v>11</v>
      </c>
      <c r="H90" t="s">
        <v>11</v>
      </c>
      <c r="I90" t="s">
        <v>23</v>
      </c>
      <c r="L90" s="110" t="s">
        <v>109</v>
      </c>
      <c r="M90" s="64" t="s">
        <v>8451</v>
      </c>
      <c r="N90" s="64">
        <v>21</v>
      </c>
      <c r="O90" s="64" t="s">
        <v>11</v>
      </c>
      <c r="P90" s="64" t="s">
        <v>12</v>
      </c>
      <c r="Q90" s="64" t="s">
        <v>23</v>
      </c>
      <c r="R90" s="115">
        <v>1293</v>
      </c>
      <c r="S90" s="64" t="s">
        <v>15</v>
      </c>
      <c r="T90" s="64">
        <v>2001</v>
      </c>
      <c r="U90" s="69">
        <v>29</v>
      </c>
    </row>
    <row r="91" spans="1:21" x14ac:dyDescent="0.35">
      <c r="A91" t="s">
        <v>111</v>
      </c>
      <c r="B91">
        <v>1999</v>
      </c>
      <c r="C91" t="s">
        <v>30</v>
      </c>
      <c r="D91">
        <v>2</v>
      </c>
      <c r="E91">
        <v>0</v>
      </c>
      <c r="F91">
        <v>1304</v>
      </c>
      <c r="G91" t="s">
        <v>11</v>
      </c>
      <c r="H91" t="s">
        <v>11</v>
      </c>
      <c r="I91" t="s">
        <v>13</v>
      </c>
      <c r="L91" s="110" t="s">
        <v>110</v>
      </c>
      <c r="M91" s="64" t="s">
        <v>8452</v>
      </c>
      <c r="N91" s="64">
        <v>20</v>
      </c>
      <c r="O91" s="64" t="s">
        <v>11</v>
      </c>
      <c r="P91" s="64" t="s">
        <v>11</v>
      </c>
      <c r="Q91" s="64" t="s">
        <v>23</v>
      </c>
      <c r="R91" s="114">
        <v>1304</v>
      </c>
      <c r="S91" s="64" t="s">
        <v>30</v>
      </c>
      <c r="T91" s="64">
        <v>2002</v>
      </c>
      <c r="U91" s="69">
        <v>10</v>
      </c>
    </row>
    <row r="92" spans="1:21" x14ac:dyDescent="0.35">
      <c r="A92" t="s">
        <v>112</v>
      </c>
      <c r="B92">
        <v>2002</v>
      </c>
      <c r="C92" t="s">
        <v>37</v>
      </c>
      <c r="D92">
        <v>13</v>
      </c>
      <c r="E92">
        <v>0</v>
      </c>
      <c r="F92">
        <v>1315</v>
      </c>
      <c r="G92" t="s">
        <v>11</v>
      </c>
      <c r="H92" t="s">
        <v>11</v>
      </c>
      <c r="I92" t="s">
        <v>13</v>
      </c>
      <c r="L92" s="110" t="s">
        <v>111</v>
      </c>
      <c r="M92" s="64" t="s">
        <v>8453</v>
      </c>
      <c r="N92" s="64">
        <v>23</v>
      </c>
      <c r="O92" s="64" t="s">
        <v>11</v>
      </c>
      <c r="P92" s="64" t="s">
        <v>11</v>
      </c>
      <c r="Q92" s="64" t="s">
        <v>13</v>
      </c>
      <c r="R92" s="115">
        <v>1304</v>
      </c>
      <c r="S92" s="64" t="s">
        <v>30</v>
      </c>
      <c r="T92" s="64">
        <v>1999</v>
      </c>
      <c r="U92" s="69">
        <v>2</v>
      </c>
    </row>
    <row r="93" spans="1:21" x14ac:dyDescent="0.35">
      <c r="A93" t="s">
        <v>113</v>
      </c>
      <c r="B93">
        <v>1999</v>
      </c>
      <c r="C93" t="s">
        <v>37</v>
      </c>
      <c r="D93">
        <v>14</v>
      </c>
      <c r="E93">
        <v>0</v>
      </c>
      <c r="F93">
        <v>1329.17</v>
      </c>
      <c r="G93" t="s">
        <v>11</v>
      </c>
      <c r="H93" t="s">
        <v>12</v>
      </c>
      <c r="I93" t="s">
        <v>13</v>
      </c>
      <c r="L93" s="110" t="s">
        <v>112</v>
      </c>
      <c r="M93" s="64" t="s">
        <v>8454</v>
      </c>
      <c r="N93" s="64">
        <v>20</v>
      </c>
      <c r="O93" s="64" t="s">
        <v>11</v>
      </c>
      <c r="P93" s="64" t="s">
        <v>11</v>
      </c>
      <c r="Q93" s="64" t="s">
        <v>13</v>
      </c>
      <c r="R93" s="114">
        <v>1315</v>
      </c>
      <c r="S93" s="64" t="s">
        <v>37</v>
      </c>
      <c r="T93" s="64">
        <v>2002</v>
      </c>
      <c r="U93" s="69">
        <v>13</v>
      </c>
    </row>
    <row r="94" spans="1:21" x14ac:dyDescent="0.35">
      <c r="A94" t="s">
        <v>114</v>
      </c>
      <c r="B94">
        <v>1998</v>
      </c>
      <c r="C94" t="s">
        <v>10</v>
      </c>
      <c r="D94">
        <v>12</v>
      </c>
      <c r="E94">
        <v>0</v>
      </c>
      <c r="F94">
        <v>1332.61</v>
      </c>
      <c r="G94" t="s">
        <v>11</v>
      </c>
      <c r="H94" t="s">
        <v>12</v>
      </c>
      <c r="I94" t="s">
        <v>13</v>
      </c>
      <c r="L94" s="110" t="s">
        <v>113</v>
      </c>
      <c r="M94" s="64" t="s">
        <v>8455</v>
      </c>
      <c r="N94" s="64">
        <v>23</v>
      </c>
      <c r="O94" s="64" t="s">
        <v>11</v>
      </c>
      <c r="P94" s="64" t="s">
        <v>12</v>
      </c>
      <c r="Q94" s="64" t="s">
        <v>13</v>
      </c>
      <c r="R94" s="115">
        <v>1329</v>
      </c>
      <c r="S94" s="64" t="s">
        <v>37</v>
      </c>
      <c r="T94" s="64">
        <v>1999</v>
      </c>
      <c r="U94" s="69">
        <v>14</v>
      </c>
    </row>
    <row r="95" spans="1:21" x14ac:dyDescent="0.35">
      <c r="A95" t="s">
        <v>115</v>
      </c>
      <c r="B95">
        <v>1995</v>
      </c>
      <c r="C95" t="s">
        <v>10</v>
      </c>
      <c r="D95">
        <v>30</v>
      </c>
      <c r="E95">
        <v>0</v>
      </c>
      <c r="F95">
        <v>1338</v>
      </c>
      <c r="G95" t="s">
        <v>11</v>
      </c>
      <c r="H95" t="s">
        <v>12</v>
      </c>
      <c r="I95" t="s">
        <v>23</v>
      </c>
      <c r="L95" s="110" t="s">
        <v>114</v>
      </c>
      <c r="M95" s="64" t="s">
        <v>8456</v>
      </c>
      <c r="N95" s="64">
        <v>24</v>
      </c>
      <c r="O95" s="64" t="s">
        <v>11</v>
      </c>
      <c r="P95" s="64" t="s">
        <v>12</v>
      </c>
      <c r="Q95" s="64" t="s">
        <v>13</v>
      </c>
      <c r="R95" s="114">
        <v>1333</v>
      </c>
      <c r="S95" s="64" t="s">
        <v>10</v>
      </c>
      <c r="T95" s="64">
        <v>1998</v>
      </c>
      <c r="U95" s="69">
        <v>12</v>
      </c>
    </row>
    <row r="96" spans="1:21" x14ac:dyDescent="0.35">
      <c r="A96" t="s">
        <v>116</v>
      </c>
      <c r="B96">
        <v>1997</v>
      </c>
      <c r="C96" t="s">
        <v>15</v>
      </c>
      <c r="D96">
        <v>7</v>
      </c>
      <c r="E96">
        <v>0</v>
      </c>
      <c r="F96">
        <v>1341.16</v>
      </c>
      <c r="G96" t="s">
        <v>11</v>
      </c>
      <c r="H96" t="s">
        <v>11</v>
      </c>
      <c r="I96" t="s">
        <v>23</v>
      </c>
      <c r="L96" s="110" t="s">
        <v>115</v>
      </c>
      <c r="M96" s="64" t="s">
        <v>8457</v>
      </c>
      <c r="N96" s="64">
        <v>27</v>
      </c>
      <c r="O96" s="64" t="s">
        <v>11</v>
      </c>
      <c r="P96" s="64" t="s">
        <v>12</v>
      </c>
      <c r="Q96" s="64" t="s">
        <v>23</v>
      </c>
      <c r="R96" s="115">
        <v>1338</v>
      </c>
      <c r="S96" s="64" t="s">
        <v>10</v>
      </c>
      <c r="T96" s="64">
        <v>1995</v>
      </c>
      <c r="U96" s="69">
        <v>30</v>
      </c>
    </row>
    <row r="97" spans="1:21" x14ac:dyDescent="0.35">
      <c r="A97" t="s">
        <v>117</v>
      </c>
      <c r="B97">
        <v>1998</v>
      </c>
      <c r="C97" t="s">
        <v>30</v>
      </c>
      <c r="D97">
        <v>3</v>
      </c>
      <c r="E97">
        <v>0</v>
      </c>
      <c r="F97">
        <v>1359</v>
      </c>
      <c r="G97" t="s">
        <v>11</v>
      </c>
      <c r="H97" t="s">
        <v>16</v>
      </c>
      <c r="I97" t="s">
        <v>13</v>
      </c>
      <c r="L97" s="110" t="s">
        <v>116</v>
      </c>
      <c r="M97" s="64" t="s">
        <v>8458</v>
      </c>
      <c r="N97" s="64">
        <v>25</v>
      </c>
      <c r="O97" s="64" t="s">
        <v>11</v>
      </c>
      <c r="P97" s="64" t="s">
        <v>11</v>
      </c>
      <c r="Q97" s="64" t="s">
        <v>23</v>
      </c>
      <c r="R97" s="114">
        <v>1341</v>
      </c>
      <c r="S97" s="64" t="s">
        <v>15</v>
      </c>
      <c r="T97" s="64">
        <v>1997</v>
      </c>
      <c r="U97" s="69">
        <v>7</v>
      </c>
    </row>
    <row r="98" spans="1:21" x14ac:dyDescent="0.35">
      <c r="A98" t="s">
        <v>118</v>
      </c>
      <c r="B98">
        <v>2002</v>
      </c>
      <c r="C98" t="s">
        <v>35</v>
      </c>
      <c r="D98">
        <v>15</v>
      </c>
      <c r="E98">
        <v>0</v>
      </c>
      <c r="F98">
        <v>1382</v>
      </c>
      <c r="G98" t="s">
        <v>11</v>
      </c>
      <c r="H98" t="s">
        <v>16</v>
      </c>
      <c r="I98" t="s">
        <v>13</v>
      </c>
      <c r="L98" s="110" t="s">
        <v>117</v>
      </c>
      <c r="M98" s="64" t="s">
        <v>8459</v>
      </c>
      <c r="N98" s="64">
        <v>24</v>
      </c>
      <c r="O98" s="64" t="s">
        <v>11</v>
      </c>
      <c r="P98" s="64" t="s">
        <v>16</v>
      </c>
      <c r="Q98" s="64" t="s">
        <v>13</v>
      </c>
      <c r="R98" s="115">
        <v>1359</v>
      </c>
      <c r="S98" s="64" t="s">
        <v>30</v>
      </c>
      <c r="T98" s="64">
        <v>1998</v>
      </c>
      <c r="U98" s="69">
        <v>3</v>
      </c>
    </row>
    <row r="99" spans="1:21" x14ac:dyDescent="0.35">
      <c r="A99" t="s">
        <v>119</v>
      </c>
      <c r="B99">
        <v>1999</v>
      </c>
      <c r="C99" t="s">
        <v>10</v>
      </c>
      <c r="D99">
        <v>6</v>
      </c>
      <c r="E99">
        <v>0</v>
      </c>
      <c r="F99">
        <v>1389</v>
      </c>
      <c r="G99" t="s">
        <v>11</v>
      </c>
      <c r="H99" t="s">
        <v>11</v>
      </c>
      <c r="I99" t="s">
        <v>13</v>
      </c>
      <c r="L99" s="110" t="s">
        <v>118</v>
      </c>
      <c r="M99" s="64" t="s">
        <v>8460</v>
      </c>
      <c r="N99" s="64">
        <v>20</v>
      </c>
      <c r="O99" s="64" t="s">
        <v>11</v>
      </c>
      <c r="P99" s="64" t="s">
        <v>16</v>
      </c>
      <c r="Q99" s="64" t="s">
        <v>13</v>
      </c>
      <c r="R99" s="114">
        <v>1382</v>
      </c>
      <c r="S99" s="64" t="s">
        <v>35</v>
      </c>
      <c r="T99" s="64">
        <v>2002</v>
      </c>
      <c r="U99" s="69">
        <v>15</v>
      </c>
    </row>
    <row r="100" spans="1:21" x14ac:dyDescent="0.35">
      <c r="A100" t="s">
        <v>120</v>
      </c>
      <c r="B100">
        <v>2002</v>
      </c>
      <c r="C100" t="s">
        <v>15</v>
      </c>
      <c r="D100">
        <v>14</v>
      </c>
      <c r="E100">
        <v>0</v>
      </c>
      <c r="F100">
        <v>1390</v>
      </c>
      <c r="G100" t="s">
        <v>11</v>
      </c>
      <c r="H100" t="s">
        <v>11</v>
      </c>
      <c r="I100" t="s">
        <v>13</v>
      </c>
      <c r="L100" s="110" t="s">
        <v>119</v>
      </c>
      <c r="M100" s="64" t="s">
        <v>8461</v>
      </c>
      <c r="N100" s="64">
        <v>23</v>
      </c>
      <c r="O100" s="64" t="s">
        <v>11</v>
      </c>
      <c r="P100" s="64" t="s">
        <v>11</v>
      </c>
      <c r="Q100" s="64" t="s">
        <v>13</v>
      </c>
      <c r="R100" s="115">
        <v>1389</v>
      </c>
      <c r="S100" s="64" t="s">
        <v>10</v>
      </c>
      <c r="T100" s="64">
        <v>1999</v>
      </c>
      <c r="U100" s="69">
        <v>6</v>
      </c>
    </row>
    <row r="101" spans="1:21" x14ac:dyDescent="0.35">
      <c r="A101" t="s">
        <v>121</v>
      </c>
      <c r="B101">
        <v>2002</v>
      </c>
      <c r="C101" t="s">
        <v>30</v>
      </c>
      <c r="D101">
        <v>22</v>
      </c>
      <c r="E101">
        <v>0</v>
      </c>
      <c r="F101">
        <v>1391.53</v>
      </c>
      <c r="G101" t="s">
        <v>11</v>
      </c>
      <c r="H101" t="s">
        <v>16</v>
      </c>
      <c r="I101" t="s">
        <v>13</v>
      </c>
      <c r="L101" s="110" t="s">
        <v>120</v>
      </c>
      <c r="M101" s="64" t="s">
        <v>8462</v>
      </c>
      <c r="N101" s="64">
        <v>20</v>
      </c>
      <c r="O101" s="64" t="s">
        <v>11</v>
      </c>
      <c r="P101" s="64" t="s">
        <v>11</v>
      </c>
      <c r="Q101" s="64" t="s">
        <v>13</v>
      </c>
      <c r="R101" s="114">
        <v>1390</v>
      </c>
      <c r="S101" s="64" t="s">
        <v>15</v>
      </c>
      <c r="T101" s="64">
        <v>2002</v>
      </c>
      <c r="U101" s="69">
        <v>14</v>
      </c>
    </row>
    <row r="102" spans="1:21" x14ac:dyDescent="0.35">
      <c r="A102" t="s">
        <v>122</v>
      </c>
      <c r="B102">
        <v>1998</v>
      </c>
      <c r="C102" t="s">
        <v>20</v>
      </c>
      <c r="D102">
        <v>5</v>
      </c>
      <c r="E102">
        <v>0</v>
      </c>
      <c r="F102">
        <v>1400.44</v>
      </c>
      <c r="G102" t="s">
        <v>11</v>
      </c>
      <c r="H102" t="s">
        <v>11</v>
      </c>
      <c r="I102" t="s">
        <v>13</v>
      </c>
      <c r="L102" s="110" t="s">
        <v>121</v>
      </c>
      <c r="M102" s="64" t="s">
        <v>8463</v>
      </c>
      <c r="N102" s="64">
        <v>20</v>
      </c>
      <c r="O102" s="64" t="s">
        <v>11</v>
      </c>
      <c r="P102" s="64" t="s">
        <v>16</v>
      </c>
      <c r="Q102" s="64" t="s">
        <v>13</v>
      </c>
      <c r="R102" s="115">
        <v>1392</v>
      </c>
      <c r="S102" s="64" t="s">
        <v>30</v>
      </c>
      <c r="T102" s="64">
        <v>2002</v>
      </c>
      <c r="U102" s="69">
        <v>22</v>
      </c>
    </row>
    <row r="103" spans="1:21" x14ac:dyDescent="0.35">
      <c r="A103" t="s">
        <v>123</v>
      </c>
      <c r="B103">
        <v>1997</v>
      </c>
      <c r="C103" t="s">
        <v>37</v>
      </c>
      <c r="D103">
        <v>27</v>
      </c>
      <c r="E103">
        <v>0</v>
      </c>
      <c r="F103">
        <v>1402</v>
      </c>
      <c r="G103" t="s">
        <v>11</v>
      </c>
      <c r="H103" t="s">
        <v>12</v>
      </c>
      <c r="I103" t="s">
        <v>42</v>
      </c>
      <c r="L103" s="110" t="s">
        <v>122</v>
      </c>
      <c r="M103" s="64" t="s">
        <v>8464</v>
      </c>
      <c r="N103" s="64">
        <v>24</v>
      </c>
      <c r="O103" s="64" t="s">
        <v>11</v>
      </c>
      <c r="P103" s="64" t="s">
        <v>11</v>
      </c>
      <c r="Q103" s="64" t="s">
        <v>13</v>
      </c>
      <c r="R103" s="114">
        <v>1400</v>
      </c>
      <c r="S103" s="64" t="s">
        <v>20</v>
      </c>
      <c r="T103" s="64">
        <v>1998</v>
      </c>
      <c r="U103" s="69">
        <v>5</v>
      </c>
    </row>
    <row r="104" spans="1:21" x14ac:dyDescent="0.35">
      <c r="A104" t="s">
        <v>124</v>
      </c>
      <c r="B104">
        <v>1996</v>
      </c>
      <c r="C104" t="s">
        <v>18</v>
      </c>
      <c r="D104">
        <v>23</v>
      </c>
      <c r="E104">
        <v>0</v>
      </c>
      <c r="F104">
        <v>1417</v>
      </c>
      <c r="G104" t="s">
        <v>11</v>
      </c>
      <c r="H104" t="s">
        <v>12</v>
      </c>
      <c r="I104" t="s">
        <v>13</v>
      </c>
      <c r="L104" s="110" t="s">
        <v>123</v>
      </c>
      <c r="M104" s="64" t="s">
        <v>8465</v>
      </c>
      <c r="N104" s="64">
        <v>25</v>
      </c>
      <c r="O104" s="64" t="s">
        <v>11</v>
      </c>
      <c r="P104" s="64" t="s">
        <v>12</v>
      </c>
      <c r="Q104" s="64" t="s">
        <v>42</v>
      </c>
      <c r="R104" s="115">
        <v>1402</v>
      </c>
      <c r="S104" s="64" t="s">
        <v>37</v>
      </c>
      <c r="T104" s="64">
        <v>1997</v>
      </c>
      <c r="U104" s="69">
        <v>27</v>
      </c>
    </row>
    <row r="105" spans="1:21" x14ac:dyDescent="0.35">
      <c r="A105" t="s">
        <v>125</v>
      </c>
      <c r="B105">
        <v>2001</v>
      </c>
      <c r="C105" t="s">
        <v>35</v>
      </c>
      <c r="D105">
        <v>23</v>
      </c>
      <c r="E105">
        <v>0</v>
      </c>
      <c r="F105">
        <v>1421</v>
      </c>
      <c r="G105" t="s">
        <v>11</v>
      </c>
      <c r="H105" t="s">
        <v>11</v>
      </c>
      <c r="I105" t="s">
        <v>13</v>
      </c>
      <c r="L105" s="110" t="s">
        <v>124</v>
      </c>
      <c r="M105" s="64" t="s">
        <v>8466</v>
      </c>
      <c r="N105" s="64">
        <v>26</v>
      </c>
      <c r="O105" s="64" t="s">
        <v>11</v>
      </c>
      <c r="P105" s="64" t="s">
        <v>12</v>
      </c>
      <c r="Q105" s="64" t="s">
        <v>13</v>
      </c>
      <c r="R105" s="114">
        <v>1417</v>
      </c>
      <c r="S105" s="64" t="s">
        <v>18</v>
      </c>
      <c r="T105" s="64">
        <v>1996</v>
      </c>
      <c r="U105" s="69">
        <v>23</v>
      </c>
    </row>
    <row r="106" spans="1:21" x14ac:dyDescent="0.35">
      <c r="A106" t="s">
        <v>126</v>
      </c>
      <c r="B106">
        <v>1997</v>
      </c>
      <c r="C106" t="s">
        <v>30</v>
      </c>
      <c r="D106">
        <v>5</v>
      </c>
      <c r="E106">
        <v>0</v>
      </c>
      <c r="F106">
        <v>1422</v>
      </c>
      <c r="G106" t="s">
        <v>11</v>
      </c>
      <c r="H106" t="s">
        <v>11</v>
      </c>
      <c r="I106" t="s">
        <v>13</v>
      </c>
      <c r="L106" s="110" t="s">
        <v>125</v>
      </c>
      <c r="M106" s="64" t="s">
        <v>8467</v>
      </c>
      <c r="N106" s="64">
        <v>21</v>
      </c>
      <c r="O106" s="64" t="s">
        <v>11</v>
      </c>
      <c r="P106" s="64" t="s">
        <v>11</v>
      </c>
      <c r="Q106" s="64" t="s">
        <v>13</v>
      </c>
      <c r="R106" s="115">
        <v>1421</v>
      </c>
      <c r="S106" s="64" t="s">
        <v>35</v>
      </c>
      <c r="T106" s="64">
        <v>2001</v>
      </c>
      <c r="U106" s="69">
        <v>23</v>
      </c>
    </row>
    <row r="107" spans="1:21" x14ac:dyDescent="0.35">
      <c r="A107" t="s">
        <v>127</v>
      </c>
      <c r="B107">
        <v>2000</v>
      </c>
      <c r="C107" t="s">
        <v>20</v>
      </c>
      <c r="D107">
        <v>1</v>
      </c>
      <c r="E107">
        <v>0</v>
      </c>
      <c r="F107">
        <v>1438</v>
      </c>
      <c r="G107" t="s">
        <v>11</v>
      </c>
      <c r="H107" t="s">
        <v>11</v>
      </c>
      <c r="I107" t="s">
        <v>13</v>
      </c>
      <c r="L107" s="110" t="s">
        <v>126</v>
      </c>
      <c r="M107" s="64" t="s">
        <v>8468</v>
      </c>
      <c r="N107" s="64">
        <v>25</v>
      </c>
      <c r="O107" s="64" t="s">
        <v>11</v>
      </c>
      <c r="P107" s="64" t="s">
        <v>11</v>
      </c>
      <c r="Q107" s="64" t="s">
        <v>13</v>
      </c>
      <c r="R107" s="114">
        <v>1422</v>
      </c>
      <c r="S107" s="64" t="s">
        <v>30</v>
      </c>
      <c r="T107" s="64">
        <v>1997</v>
      </c>
      <c r="U107" s="69">
        <v>5</v>
      </c>
    </row>
    <row r="108" spans="1:21" x14ac:dyDescent="0.35">
      <c r="A108" t="s">
        <v>128</v>
      </c>
      <c r="B108">
        <v>1997</v>
      </c>
      <c r="C108" t="s">
        <v>18</v>
      </c>
      <c r="D108">
        <v>19</v>
      </c>
      <c r="E108">
        <v>0</v>
      </c>
      <c r="F108">
        <v>1445</v>
      </c>
      <c r="G108" t="s">
        <v>11</v>
      </c>
      <c r="H108" t="s">
        <v>16</v>
      </c>
      <c r="I108" t="s">
        <v>13</v>
      </c>
      <c r="L108" s="110" t="s">
        <v>127</v>
      </c>
      <c r="M108" s="64" t="s">
        <v>8469</v>
      </c>
      <c r="N108" s="64">
        <v>22</v>
      </c>
      <c r="O108" s="64" t="s">
        <v>11</v>
      </c>
      <c r="P108" s="64" t="s">
        <v>11</v>
      </c>
      <c r="Q108" s="64" t="s">
        <v>13</v>
      </c>
      <c r="R108" s="115">
        <v>1438</v>
      </c>
      <c r="S108" s="64" t="s">
        <v>20</v>
      </c>
      <c r="T108" s="64">
        <v>2000</v>
      </c>
      <c r="U108" s="69">
        <v>1</v>
      </c>
    </row>
    <row r="109" spans="1:21" x14ac:dyDescent="0.35">
      <c r="A109" t="s">
        <v>129</v>
      </c>
      <c r="B109">
        <v>2003</v>
      </c>
      <c r="C109" t="s">
        <v>18</v>
      </c>
      <c r="D109">
        <v>20</v>
      </c>
      <c r="E109">
        <v>0</v>
      </c>
      <c r="F109">
        <v>1467</v>
      </c>
      <c r="G109" t="s">
        <v>11</v>
      </c>
      <c r="H109" t="s">
        <v>11</v>
      </c>
      <c r="I109" t="s">
        <v>13</v>
      </c>
      <c r="L109" s="110" t="s">
        <v>128</v>
      </c>
      <c r="M109" s="64" t="s">
        <v>8470</v>
      </c>
      <c r="N109" s="64">
        <v>25</v>
      </c>
      <c r="O109" s="64" t="s">
        <v>11</v>
      </c>
      <c r="P109" s="64" t="s">
        <v>16</v>
      </c>
      <c r="Q109" s="64" t="s">
        <v>13</v>
      </c>
      <c r="R109" s="114">
        <v>1445</v>
      </c>
      <c r="S109" s="64" t="s">
        <v>18</v>
      </c>
      <c r="T109" s="64">
        <v>1997</v>
      </c>
      <c r="U109" s="69">
        <v>19</v>
      </c>
    </row>
    <row r="110" spans="1:21" x14ac:dyDescent="0.35">
      <c r="A110" t="s">
        <v>130</v>
      </c>
      <c r="B110">
        <v>1998</v>
      </c>
      <c r="C110" t="s">
        <v>30</v>
      </c>
      <c r="D110">
        <v>7</v>
      </c>
      <c r="E110">
        <v>0</v>
      </c>
      <c r="F110">
        <v>1477</v>
      </c>
      <c r="G110" t="s">
        <v>11</v>
      </c>
      <c r="H110" t="s">
        <v>16</v>
      </c>
      <c r="I110" t="s">
        <v>13</v>
      </c>
      <c r="L110" s="110" t="s">
        <v>129</v>
      </c>
      <c r="M110" s="64" t="s">
        <v>8471</v>
      </c>
      <c r="N110" s="64">
        <v>19</v>
      </c>
      <c r="O110" s="64" t="s">
        <v>11</v>
      </c>
      <c r="P110" s="64" t="s">
        <v>11</v>
      </c>
      <c r="Q110" s="64" t="s">
        <v>13</v>
      </c>
      <c r="R110" s="115">
        <v>1467</v>
      </c>
      <c r="S110" s="64" t="s">
        <v>18</v>
      </c>
      <c r="T110" s="64">
        <v>2003</v>
      </c>
      <c r="U110" s="69">
        <v>20</v>
      </c>
    </row>
    <row r="111" spans="1:21" x14ac:dyDescent="0.35">
      <c r="A111" t="s">
        <v>131</v>
      </c>
      <c r="B111">
        <v>1997</v>
      </c>
      <c r="C111" t="s">
        <v>18</v>
      </c>
      <c r="D111">
        <v>9</v>
      </c>
      <c r="E111">
        <v>0</v>
      </c>
      <c r="F111">
        <v>1481</v>
      </c>
      <c r="G111" t="s">
        <v>11</v>
      </c>
      <c r="H111" t="s">
        <v>16</v>
      </c>
      <c r="I111" t="s">
        <v>23</v>
      </c>
      <c r="L111" s="110" t="s">
        <v>130</v>
      </c>
      <c r="M111" s="64" t="s">
        <v>8472</v>
      </c>
      <c r="N111" s="64">
        <v>24</v>
      </c>
      <c r="O111" s="64" t="s">
        <v>11</v>
      </c>
      <c r="P111" s="64" t="s">
        <v>16</v>
      </c>
      <c r="Q111" s="64" t="s">
        <v>13</v>
      </c>
      <c r="R111" s="114">
        <v>1477</v>
      </c>
      <c r="S111" s="64" t="s">
        <v>30</v>
      </c>
      <c r="T111" s="64">
        <v>1998</v>
      </c>
      <c r="U111" s="69">
        <v>7</v>
      </c>
    </row>
    <row r="112" spans="1:21" x14ac:dyDescent="0.35">
      <c r="A112" t="s">
        <v>132</v>
      </c>
      <c r="B112">
        <v>1995</v>
      </c>
      <c r="C112" t="s">
        <v>37</v>
      </c>
      <c r="D112">
        <v>7</v>
      </c>
      <c r="E112">
        <v>0</v>
      </c>
      <c r="F112">
        <v>1493</v>
      </c>
      <c r="G112" t="s">
        <v>11</v>
      </c>
      <c r="H112" t="s">
        <v>12</v>
      </c>
      <c r="I112" t="s">
        <v>13</v>
      </c>
      <c r="L112" s="110" t="s">
        <v>131</v>
      </c>
      <c r="M112" s="64" t="s">
        <v>8473</v>
      </c>
      <c r="N112" s="64">
        <v>25</v>
      </c>
      <c r="O112" s="64" t="s">
        <v>11</v>
      </c>
      <c r="P112" s="64" t="s">
        <v>16</v>
      </c>
      <c r="Q112" s="64" t="s">
        <v>23</v>
      </c>
      <c r="R112" s="115">
        <v>1481</v>
      </c>
      <c r="S112" s="64" t="s">
        <v>18</v>
      </c>
      <c r="T112" s="64">
        <v>1997</v>
      </c>
      <c r="U112" s="69">
        <v>9</v>
      </c>
    </row>
    <row r="113" spans="1:21" x14ac:dyDescent="0.35">
      <c r="A113" t="s">
        <v>133</v>
      </c>
      <c r="B113">
        <v>1998</v>
      </c>
      <c r="C113" t="s">
        <v>18</v>
      </c>
      <c r="D113">
        <v>19</v>
      </c>
      <c r="E113">
        <v>0</v>
      </c>
      <c r="F113">
        <v>1497</v>
      </c>
      <c r="G113" t="s">
        <v>11</v>
      </c>
      <c r="H113" t="s">
        <v>11</v>
      </c>
      <c r="I113" t="s">
        <v>13</v>
      </c>
      <c r="L113" s="110" t="s">
        <v>132</v>
      </c>
      <c r="M113" s="64" t="s">
        <v>8474</v>
      </c>
      <c r="N113" s="64">
        <v>27</v>
      </c>
      <c r="O113" s="64" t="s">
        <v>11</v>
      </c>
      <c r="P113" s="64" t="s">
        <v>12</v>
      </c>
      <c r="Q113" s="64" t="s">
        <v>13</v>
      </c>
      <c r="R113" s="114">
        <v>1493</v>
      </c>
      <c r="S113" s="64" t="s">
        <v>37</v>
      </c>
      <c r="T113" s="64">
        <v>1995</v>
      </c>
      <c r="U113" s="69">
        <v>7</v>
      </c>
    </row>
    <row r="114" spans="1:21" x14ac:dyDescent="0.35">
      <c r="A114" t="s">
        <v>134</v>
      </c>
      <c r="B114">
        <v>2001</v>
      </c>
      <c r="C114" t="s">
        <v>35</v>
      </c>
      <c r="D114">
        <v>25</v>
      </c>
      <c r="E114">
        <v>0</v>
      </c>
      <c r="F114">
        <v>1515.34</v>
      </c>
      <c r="G114" t="s">
        <v>11</v>
      </c>
      <c r="H114" t="s">
        <v>12</v>
      </c>
      <c r="I114" t="s">
        <v>13</v>
      </c>
      <c r="L114" s="110" t="s">
        <v>133</v>
      </c>
      <c r="M114" s="64" t="s">
        <v>8475</v>
      </c>
      <c r="N114" s="64">
        <v>24</v>
      </c>
      <c r="O114" s="64" t="s">
        <v>11</v>
      </c>
      <c r="P114" s="64" t="s">
        <v>11</v>
      </c>
      <c r="Q114" s="64" t="s">
        <v>13</v>
      </c>
      <c r="R114" s="115">
        <v>1497</v>
      </c>
      <c r="S114" s="64" t="s">
        <v>18</v>
      </c>
      <c r="T114" s="64">
        <v>1998</v>
      </c>
      <c r="U114" s="69">
        <v>19</v>
      </c>
    </row>
    <row r="115" spans="1:21" x14ac:dyDescent="0.35">
      <c r="A115" t="s">
        <v>135</v>
      </c>
      <c r="B115">
        <v>2001</v>
      </c>
      <c r="C115" t="s">
        <v>10</v>
      </c>
      <c r="D115">
        <v>7</v>
      </c>
      <c r="E115">
        <v>0</v>
      </c>
      <c r="F115">
        <v>1526.31</v>
      </c>
      <c r="G115" t="s">
        <v>11</v>
      </c>
      <c r="H115" t="s">
        <v>12</v>
      </c>
      <c r="I115" t="s">
        <v>42</v>
      </c>
      <c r="L115" s="110" t="s">
        <v>134</v>
      </c>
      <c r="M115" s="64" t="s">
        <v>8476</v>
      </c>
      <c r="N115" s="64">
        <v>21</v>
      </c>
      <c r="O115" s="64" t="s">
        <v>11</v>
      </c>
      <c r="P115" s="64" t="s">
        <v>12</v>
      </c>
      <c r="Q115" s="64" t="s">
        <v>13</v>
      </c>
      <c r="R115" s="114">
        <v>1515</v>
      </c>
      <c r="S115" s="64" t="s">
        <v>35</v>
      </c>
      <c r="T115" s="64">
        <v>2001</v>
      </c>
      <c r="U115" s="69">
        <v>25</v>
      </c>
    </row>
    <row r="116" spans="1:21" x14ac:dyDescent="0.35">
      <c r="A116" t="s">
        <v>136</v>
      </c>
      <c r="B116">
        <v>2001</v>
      </c>
      <c r="C116" t="s">
        <v>18</v>
      </c>
      <c r="D116">
        <v>2</v>
      </c>
      <c r="E116">
        <v>0</v>
      </c>
      <c r="F116">
        <v>1532.47</v>
      </c>
      <c r="G116" t="s">
        <v>11</v>
      </c>
      <c r="H116" t="s">
        <v>11</v>
      </c>
      <c r="I116" t="s">
        <v>13</v>
      </c>
      <c r="L116" s="110" t="s">
        <v>135</v>
      </c>
      <c r="M116" s="64" t="s">
        <v>8477</v>
      </c>
      <c r="N116" s="64">
        <v>21</v>
      </c>
      <c r="O116" s="64" t="s">
        <v>11</v>
      </c>
      <c r="P116" s="64" t="s">
        <v>12</v>
      </c>
      <c r="Q116" s="64" t="s">
        <v>42</v>
      </c>
      <c r="R116" s="115">
        <v>1526</v>
      </c>
      <c r="S116" s="64" t="s">
        <v>10</v>
      </c>
      <c r="T116" s="64">
        <v>2001</v>
      </c>
      <c r="U116" s="69">
        <v>7</v>
      </c>
    </row>
    <row r="117" spans="1:21" x14ac:dyDescent="0.35">
      <c r="A117" t="s">
        <v>137</v>
      </c>
      <c r="B117">
        <v>2001</v>
      </c>
      <c r="C117" t="s">
        <v>30</v>
      </c>
      <c r="D117">
        <v>5</v>
      </c>
      <c r="E117">
        <v>0</v>
      </c>
      <c r="F117">
        <v>1534.3</v>
      </c>
      <c r="G117" t="s">
        <v>11</v>
      </c>
      <c r="H117" t="s">
        <v>11</v>
      </c>
      <c r="I117" t="s">
        <v>13</v>
      </c>
      <c r="L117" s="110" t="s">
        <v>136</v>
      </c>
      <c r="M117" s="64" t="s">
        <v>8478</v>
      </c>
      <c r="N117" s="64">
        <v>22</v>
      </c>
      <c r="O117" s="64" t="s">
        <v>11</v>
      </c>
      <c r="P117" s="64" t="s">
        <v>11</v>
      </c>
      <c r="Q117" s="64" t="s">
        <v>13</v>
      </c>
      <c r="R117" s="114">
        <v>1532</v>
      </c>
      <c r="S117" s="64" t="s">
        <v>18</v>
      </c>
      <c r="T117" s="64">
        <v>2001</v>
      </c>
      <c r="U117" s="69">
        <v>2</v>
      </c>
    </row>
    <row r="118" spans="1:21" x14ac:dyDescent="0.35">
      <c r="A118" t="s">
        <v>138</v>
      </c>
      <c r="B118">
        <v>1992</v>
      </c>
      <c r="C118" t="s">
        <v>20</v>
      </c>
      <c r="D118">
        <v>22</v>
      </c>
      <c r="E118">
        <v>0</v>
      </c>
      <c r="F118">
        <v>1566.88</v>
      </c>
      <c r="G118" t="s">
        <v>11</v>
      </c>
      <c r="H118" t="s">
        <v>16</v>
      </c>
      <c r="I118" t="s">
        <v>13</v>
      </c>
      <c r="L118" s="110" t="s">
        <v>137</v>
      </c>
      <c r="M118" s="64" t="s">
        <v>8479</v>
      </c>
      <c r="N118" s="64">
        <v>21</v>
      </c>
      <c r="O118" s="64" t="s">
        <v>11</v>
      </c>
      <c r="P118" s="64" t="s">
        <v>11</v>
      </c>
      <c r="Q118" s="64" t="s">
        <v>13</v>
      </c>
      <c r="R118" s="115">
        <v>1534</v>
      </c>
      <c r="S118" s="64" t="s">
        <v>30</v>
      </c>
      <c r="T118" s="64">
        <v>2001</v>
      </c>
      <c r="U118" s="69">
        <v>5</v>
      </c>
    </row>
    <row r="119" spans="1:21" x14ac:dyDescent="0.35">
      <c r="A119" t="s">
        <v>139</v>
      </c>
      <c r="B119">
        <v>2004</v>
      </c>
      <c r="C119" t="s">
        <v>15</v>
      </c>
      <c r="D119">
        <v>19</v>
      </c>
      <c r="E119">
        <v>0</v>
      </c>
      <c r="F119">
        <v>1607.51</v>
      </c>
      <c r="G119" t="s">
        <v>11</v>
      </c>
      <c r="H119" t="s">
        <v>12</v>
      </c>
      <c r="I119" t="s">
        <v>13</v>
      </c>
      <c r="L119" s="110" t="s">
        <v>138</v>
      </c>
      <c r="M119" s="64" t="s">
        <v>8480</v>
      </c>
      <c r="N119" s="64">
        <v>30</v>
      </c>
      <c r="O119" s="64" t="s">
        <v>11</v>
      </c>
      <c r="P119" s="64" t="s">
        <v>16</v>
      </c>
      <c r="Q119" s="64" t="s">
        <v>13</v>
      </c>
      <c r="R119" s="114">
        <v>1567</v>
      </c>
      <c r="S119" s="64" t="s">
        <v>20</v>
      </c>
      <c r="T119" s="64">
        <v>1992</v>
      </c>
      <c r="U119" s="69">
        <v>22</v>
      </c>
    </row>
    <row r="120" spans="1:21" x14ac:dyDescent="0.35">
      <c r="A120" t="s">
        <v>140</v>
      </c>
      <c r="B120">
        <v>2004</v>
      </c>
      <c r="C120" t="s">
        <v>10</v>
      </c>
      <c r="D120">
        <v>22</v>
      </c>
      <c r="E120">
        <v>0</v>
      </c>
      <c r="F120">
        <v>1615.77</v>
      </c>
      <c r="G120" t="s">
        <v>11</v>
      </c>
      <c r="H120" t="s">
        <v>16</v>
      </c>
      <c r="I120" t="s">
        <v>13</v>
      </c>
      <c r="L120" s="110" t="s">
        <v>139</v>
      </c>
      <c r="M120" s="64" t="s">
        <v>8481</v>
      </c>
      <c r="N120" s="64">
        <v>18</v>
      </c>
      <c r="O120" s="64" t="s">
        <v>11</v>
      </c>
      <c r="P120" s="64" t="s">
        <v>12</v>
      </c>
      <c r="Q120" s="64" t="s">
        <v>13</v>
      </c>
      <c r="R120" s="115">
        <v>1608</v>
      </c>
      <c r="S120" s="64" t="s">
        <v>15</v>
      </c>
      <c r="T120" s="64">
        <v>2004</v>
      </c>
      <c r="U120" s="69">
        <v>19</v>
      </c>
    </row>
    <row r="121" spans="1:21" x14ac:dyDescent="0.35">
      <c r="A121" t="s">
        <v>141</v>
      </c>
      <c r="B121">
        <v>1995</v>
      </c>
      <c r="C121" t="s">
        <v>35</v>
      </c>
      <c r="D121">
        <v>5</v>
      </c>
      <c r="E121">
        <v>0</v>
      </c>
      <c r="F121">
        <v>1617.16</v>
      </c>
      <c r="G121" t="s">
        <v>11</v>
      </c>
      <c r="H121" t="s">
        <v>16</v>
      </c>
      <c r="I121" t="s">
        <v>13</v>
      </c>
      <c r="L121" s="110" t="s">
        <v>140</v>
      </c>
      <c r="M121" s="64" t="s">
        <v>8482</v>
      </c>
      <c r="N121" s="64">
        <v>18</v>
      </c>
      <c r="O121" s="64" t="s">
        <v>11</v>
      </c>
      <c r="P121" s="64" t="s">
        <v>16</v>
      </c>
      <c r="Q121" s="64" t="s">
        <v>13</v>
      </c>
      <c r="R121" s="114">
        <v>1616</v>
      </c>
      <c r="S121" s="64" t="s">
        <v>10</v>
      </c>
      <c r="T121" s="64">
        <v>2004</v>
      </c>
      <c r="U121" s="69">
        <v>22</v>
      </c>
    </row>
    <row r="122" spans="1:21" x14ac:dyDescent="0.35">
      <c r="A122" t="s">
        <v>142</v>
      </c>
      <c r="B122">
        <v>2003</v>
      </c>
      <c r="C122" t="s">
        <v>20</v>
      </c>
      <c r="D122">
        <v>14</v>
      </c>
      <c r="E122">
        <v>0</v>
      </c>
      <c r="F122">
        <v>1621.34</v>
      </c>
      <c r="G122" t="s">
        <v>11</v>
      </c>
      <c r="H122" t="s">
        <v>11</v>
      </c>
      <c r="I122" t="s">
        <v>23</v>
      </c>
      <c r="L122" s="110" t="s">
        <v>141</v>
      </c>
      <c r="M122" s="64" t="s">
        <v>8483</v>
      </c>
      <c r="N122" s="64">
        <v>27</v>
      </c>
      <c r="O122" s="64" t="s">
        <v>11</v>
      </c>
      <c r="P122" s="64" t="s">
        <v>16</v>
      </c>
      <c r="Q122" s="64" t="s">
        <v>13</v>
      </c>
      <c r="R122" s="115">
        <v>1617</v>
      </c>
      <c r="S122" s="64" t="s">
        <v>35</v>
      </c>
      <c r="T122" s="64">
        <v>1995</v>
      </c>
      <c r="U122" s="69">
        <v>5</v>
      </c>
    </row>
    <row r="123" spans="1:21" x14ac:dyDescent="0.35">
      <c r="A123" t="s">
        <v>143</v>
      </c>
      <c r="B123">
        <v>2004</v>
      </c>
      <c r="C123" t="s">
        <v>35</v>
      </c>
      <c r="D123">
        <v>21</v>
      </c>
      <c r="E123">
        <v>0</v>
      </c>
      <c r="F123">
        <v>1621.88</v>
      </c>
      <c r="G123" t="s">
        <v>11</v>
      </c>
      <c r="H123" t="s">
        <v>11</v>
      </c>
      <c r="I123" t="s">
        <v>13</v>
      </c>
      <c r="L123" s="110" t="s">
        <v>142</v>
      </c>
      <c r="M123" s="64" t="s">
        <v>8484</v>
      </c>
      <c r="N123" s="64">
        <v>19</v>
      </c>
      <c r="O123" s="64" t="s">
        <v>11</v>
      </c>
      <c r="P123" s="64" t="s">
        <v>11</v>
      </c>
      <c r="Q123" s="64" t="s">
        <v>23</v>
      </c>
      <c r="R123" s="114">
        <v>1621</v>
      </c>
      <c r="S123" s="64" t="s">
        <v>20</v>
      </c>
      <c r="T123" s="64">
        <v>2003</v>
      </c>
      <c r="U123" s="69">
        <v>14</v>
      </c>
    </row>
    <row r="124" spans="1:21" x14ac:dyDescent="0.35">
      <c r="A124" t="s">
        <v>144</v>
      </c>
      <c r="B124">
        <v>2004</v>
      </c>
      <c r="C124" t="s">
        <v>10</v>
      </c>
      <c r="D124">
        <v>25</v>
      </c>
      <c r="E124">
        <v>0</v>
      </c>
      <c r="F124">
        <v>1622.19</v>
      </c>
      <c r="G124" t="s">
        <v>11</v>
      </c>
      <c r="H124" t="s">
        <v>16</v>
      </c>
      <c r="I124" t="s">
        <v>13</v>
      </c>
      <c r="L124" s="110" t="s">
        <v>143</v>
      </c>
      <c r="M124" s="64" t="s">
        <v>8485</v>
      </c>
      <c r="N124" s="64">
        <v>18</v>
      </c>
      <c r="O124" s="64" t="s">
        <v>11</v>
      </c>
      <c r="P124" s="64" t="s">
        <v>11</v>
      </c>
      <c r="Q124" s="64" t="s">
        <v>13</v>
      </c>
      <c r="R124" s="115">
        <v>1622</v>
      </c>
      <c r="S124" s="64" t="s">
        <v>35</v>
      </c>
      <c r="T124" s="64">
        <v>2004</v>
      </c>
      <c r="U124" s="69">
        <v>21</v>
      </c>
    </row>
    <row r="125" spans="1:21" x14ac:dyDescent="0.35">
      <c r="A125" t="s">
        <v>145</v>
      </c>
      <c r="B125">
        <v>2003</v>
      </c>
      <c r="C125" t="s">
        <v>20</v>
      </c>
      <c r="D125">
        <v>9</v>
      </c>
      <c r="E125">
        <v>0</v>
      </c>
      <c r="F125">
        <v>1625.43</v>
      </c>
      <c r="G125" t="s">
        <v>11</v>
      </c>
      <c r="H125" t="s">
        <v>12</v>
      </c>
      <c r="I125" t="s">
        <v>23</v>
      </c>
      <c r="L125" s="110" t="s">
        <v>144</v>
      </c>
      <c r="M125" s="64" t="s">
        <v>8486</v>
      </c>
      <c r="N125" s="64">
        <v>18</v>
      </c>
      <c r="O125" s="64" t="s">
        <v>11</v>
      </c>
      <c r="P125" s="64" t="s">
        <v>16</v>
      </c>
      <c r="Q125" s="64" t="s">
        <v>13</v>
      </c>
      <c r="R125" s="114">
        <v>1622</v>
      </c>
      <c r="S125" s="64" t="s">
        <v>10</v>
      </c>
      <c r="T125" s="64">
        <v>2004</v>
      </c>
      <c r="U125" s="69">
        <v>25</v>
      </c>
    </row>
    <row r="126" spans="1:21" x14ac:dyDescent="0.35">
      <c r="A126" t="s">
        <v>146</v>
      </c>
      <c r="B126">
        <v>2003</v>
      </c>
      <c r="C126" t="s">
        <v>30</v>
      </c>
      <c r="D126">
        <v>4</v>
      </c>
      <c r="E126">
        <v>0</v>
      </c>
      <c r="F126">
        <v>1627.28</v>
      </c>
      <c r="G126" t="s">
        <v>11</v>
      </c>
      <c r="H126" t="s">
        <v>11</v>
      </c>
      <c r="I126" t="s">
        <v>23</v>
      </c>
      <c r="L126" s="110" t="s">
        <v>145</v>
      </c>
      <c r="M126" s="64" t="s">
        <v>8487</v>
      </c>
      <c r="N126" s="64">
        <v>19</v>
      </c>
      <c r="O126" s="64" t="s">
        <v>11</v>
      </c>
      <c r="P126" s="64" t="s">
        <v>12</v>
      </c>
      <c r="Q126" s="64" t="s">
        <v>23</v>
      </c>
      <c r="R126" s="115">
        <v>1625</v>
      </c>
      <c r="S126" s="64" t="s">
        <v>20</v>
      </c>
      <c r="T126" s="64">
        <v>2003</v>
      </c>
      <c r="U126" s="69">
        <v>9</v>
      </c>
    </row>
    <row r="127" spans="1:21" x14ac:dyDescent="0.35">
      <c r="A127" t="s">
        <v>147</v>
      </c>
      <c r="B127">
        <v>2003</v>
      </c>
      <c r="C127" t="s">
        <v>10</v>
      </c>
      <c r="D127">
        <v>17</v>
      </c>
      <c r="E127">
        <v>0</v>
      </c>
      <c r="F127">
        <v>1628.47</v>
      </c>
      <c r="G127" t="s">
        <v>11</v>
      </c>
      <c r="H127" t="s">
        <v>16</v>
      </c>
      <c r="I127" t="s">
        <v>23</v>
      </c>
      <c r="L127" s="110" t="s">
        <v>146</v>
      </c>
      <c r="M127" s="64" t="s">
        <v>8488</v>
      </c>
      <c r="N127" s="64">
        <v>19</v>
      </c>
      <c r="O127" s="64" t="s">
        <v>11</v>
      </c>
      <c r="P127" s="64" t="s">
        <v>11</v>
      </c>
      <c r="Q127" s="64" t="s">
        <v>23</v>
      </c>
      <c r="R127" s="114">
        <v>1627</v>
      </c>
      <c r="S127" s="64" t="s">
        <v>30</v>
      </c>
      <c r="T127" s="64">
        <v>2003</v>
      </c>
      <c r="U127" s="69">
        <v>4</v>
      </c>
    </row>
    <row r="128" spans="1:21" x14ac:dyDescent="0.35">
      <c r="A128" t="s">
        <v>148</v>
      </c>
      <c r="B128">
        <v>2004</v>
      </c>
      <c r="C128" t="s">
        <v>37</v>
      </c>
      <c r="D128">
        <v>4</v>
      </c>
      <c r="E128">
        <v>0</v>
      </c>
      <c r="F128">
        <v>1629.83</v>
      </c>
      <c r="G128" t="s">
        <v>11</v>
      </c>
      <c r="H128" t="s">
        <v>11</v>
      </c>
      <c r="I128" t="s">
        <v>13</v>
      </c>
      <c r="L128" s="110" t="s">
        <v>147</v>
      </c>
      <c r="M128" s="64" t="s">
        <v>8489</v>
      </c>
      <c r="N128" s="64">
        <v>19</v>
      </c>
      <c r="O128" s="64" t="s">
        <v>11</v>
      </c>
      <c r="P128" s="64" t="s">
        <v>16</v>
      </c>
      <c r="Q128" s="64" t="s">
        <v>23</v>
      </c>
      <c r="R128" s="115">
        <v>1628</v>
      </c>
      <c r="S128" s="64" t="s">
        <v>10</v>
      </c>
      <c r="T128" s="64">
        <v>2003</v>
      </c>
      <c r="U128" s="69">
        <v>17</v>
      </c>
    </row>
    <row r="129" spans="1:21" x14ac:dyDescent="0.35">
      <c r="A129" t="s">
        <v>149</v>
      </c>
      <c r="B129">
        <v>2004</v>
      </c>
      <c r="C129" t="s">
        <v>30</v>
      </c>
      <c r="D129">
        <v>5</v>
      </c>
      <c r="E129">
        <v>0</v>
      </c>
      <c r="F129">
        <v>1631.67</v>
      </c>
      <c r="G129" t="s">
        <v>11</v>
      </c>
      <c r="H129" t="s">
        <v>12</v>
      </c>
      <c r="I129" t="s">
        <v>13</v>
      </c>
      <c r="L129" s="110" t="s">
        <v>148</v>
      </c>
      <c r="M129" s="64" t="s">
        <v>8490</v>
      </c>
      <c r="N129" s="64">
        <v>18</v>
      </c>
      <c r="O129" s="64" t="s">
        <v>11</v>
      </c>
      <c r="P129" s="64" t="s">
        <v>11</v>
      </c>
      <c r="Q129" s="64" t="s">
        <v>13</v>
      </c>
      <c r="R129" s="114">
        <v>1630</v>
      </c>
      <c r="S129" s="64" t="s">
        <v>37</v>
      </c>
      <c r="T129" s="64">
        <v>2004</v>
      </c>
      <c r="U129" s="69">
        <v>4</v>
      </c>
    </row>
    <row r="130" spans="1:21" x14ac:dyDescent="0.35">
      <c r="A130" t="s">
        <v>150</v>
      </c>
      <c r="B130">
        <v>2004</v>
      </c>
      <c r="C130" t="s">
        <v>10</v>
      </c>
      <c r="D130">
        <v>9</v>
      </c>
      <c r="E130">
        <v>0</v>
      </c>
      <c r="F130">
        <v>1631.82</v>
      </c>
      <c r="G130" t="s">
        <v>11</v>
      </c>
      <c r="H130" t="s">
        <v>16</v>
      </c>
      <c r="I130" t="s">
        <v>13</v>
      </c>
      <c r="L130" s="110" t="s">
        <v>149</v>
      </c>
      <c r="M130" s="64" t="s">
        <v>8491</v>
      </c>
      <c r="N130" s="64">
        <v>18</v>
      </c>
      <c r="O130" s="64" t="s">
        <v>11</v>
      </c>
      <c r="P130" s="64" t="s">
        <v>12</v>
      </c>
      <c r="Q130" s="64" t="s">
        <v>13</v>
      </c>
      <c r="R130" s="115">
        <v>1632</v>
      </c>
      <c r="S130" s="64" t="s">
        <v>30</v>
      </c>
      <c r="T130" s="64">
        <v>2004</v>
      </c>
      <c r="U130" s="69">
        <v>5</v>
      </c>
    </row>
    <row r="131" spans="1:21" x14ac:dyDescent="0.35">
      <c r="A131" t="s">
        <v>151</v>
      </c>
      <c r="B131">
        <v>2003</v>
      </c>
      <c r="C131" t="s">
        <v>37</v>
      </c>
      <c r="D131">
        <v>3</v>
      </c>
      <c r="E131">
        <v>0</v>
      </c>
      <c r="F131">
        <v>1632.04</v>
      </c>
      <c r="G131" t="s">
        <v>11</v>
      </c>
      <c r="H131" t="s">
        <v>11</v>
      </c>
      <c r="I131" t="s">
        <v>23</v>
      </c>
      <c r="L131" s="110" t="s">
        <v>150</v>
      </c>
      <c r="M131" s="64" t="s">
        <v>8431</v>
      </c>
      <c r="N131" s="64">
        <v>18</v>
      </c>
      <c r="O131" s="64" t="s">
        <v>11</v>
      </c>
      <c r="P131" s="64" t="s">
        <v>16</v>
      </c>
      <c r="Q131" s="64" t="s">
        <v>13</v>
      </c>
      <c r="R131" s="114">
        <v>1632</v>
      </c>
      <c r="S131" s="64" t="s">
        <v>10</v>
      </c>
      <c r="T131" s="64">
        <v>2004</v>
      </c>
      <c r="U131" s="69">
        <v>9</v>
      </c>
    </row>
    <row r="132" spans="1:21" x14ac:dyDescent="0.35">
      <c r="A132" t="s">
        <v>152</v>
      </c>
      <c r="B132">
        <v>2003</v>
      </c>
      <c r="C132" t="s">
        <v>20</v>
      </c>
      <c r="D132">
        <v>16</v>
      </c>
      <c r="E132">
        <v>0</v>
      </c>
      <c r="F132">
        <v>1632.56</v>
      </c>
      <c r="G132" t="s">
        <v>11</v>
      </c>
      <c r="H132" t="s">
        <v>11</v>
      </c>
      <c r="I132" t="s">
        <v>23</v>
      </c>
      <c r="L132" s="110" t="s">
        <v>151</v>
      </c>
      <c r="M132" s="64" t="s">
        <v>8492</v>
      </c>
      <c r="N132" s="64">
        <v>19</v>
      </c>
      <c r="O132" s="64" t="s">
        <v>11</v>
      </c>
      <c r="P132" s="64" t="s">
        <v>11</v>
      </c>
      <c r="Q132" s="64" t="s">
        <v>23</v>
      </c>
      <c r="R132" s="115">
        <v>1632</v>
      </c>
      <c r="S132" s="64" t="s">
        <v>37</v>
      </c>
      <c r="T132" s="64">
        <v>2003</v>
      </c>
      <c r="U132" s="69">
        <v>3</v>
      </c>
    </row>
    <row r="133" spans="1:21" x14ac:dyDescent="0.35">
      <c r="A133" t="s">
        <v>153</v>
      </c>
      <c r="B133">
        <v>2004</v>
      </c>
      <c r="C133" t="s">
        <v>30</v>
      </c>
      <c r="D133">
        <v>13</v>
      </c>
      <c r="E133">
        <v>0</v>
      </c>
      <c r="F133">
        <v>1633.04</v>
      </c>
      <c r="G133" t="s">
        <v>11</v>
      </c>
      <c r="H133" t="s">
        <v>11</v>
      </c>
      <c r="I133" t="s">
        <v>13</v>
      </c>
      <c r="L133" s="110" t="s">
        <v>152</v>
      </c>
      <c r="M133" s="64" t="s">
        <v>8493</v>
      </c>
      <c r="N133" s="64">
        <v>19</v>
      </c>
      <c r="O133" s="64" t="s">
        <v>11</v>
      </c>
      <c r="P133" s="64" t="s">
        <v>11</v>
      </c>
      <c r="Q133" s="64" t="s">
        <v>23</v>
      </c>
      <c r="R133" s="114">
        <v>1633</v>
      </c>
      <c r="S133" s="64" t="s">
        <v>20</v>
      </c>
      <c r="T133" s="64">
        <v>2003</v>
      </c>
      <c r="U133" s="69">
        <v>16</v>
      </c>
    </row>
    <row r="134" spans="1:21" x14ac:dyDescent="0.35">
      <c r="A134" t="s">
        <v>154</v>
      </c>
      <c r="B134">
        <v>2004</v>
      </c>
      <c r="C134" t="s">
        <v>35</v>
      </c>
      <c r="D134">
        <v>8</v>
      </c>
      <c r="E134">
        <v>0</v>
      </c>
      <c r="F134">
        <v>1633.96</v>
      </c>
      <c r="G134" t="s">
        <v>11</v>
      </c>
      <c r="H134" t="s">
        <v>16</v>
      </c>
      <c r="I134" t="s">
        <v>13</v>
      </c>
      <c r="L134" s="110" t="s">
        <v>153</v>
      </c>
      <c r="M134" s="64" t="s">
        <v>8494</v>
      </c>
      <c r="N134" s="64">
        <v>18</v>
      </c>
      <c r="O134" s="64" t="s">
        <v>11</v>
      </c>
      <c r="P134" s="64" t="s">
        <v>11</v>
      </c>
      <c r="Q134" s="64" t="s">
        <v>13</v>
      </c>
      <c r="R134" s="115">
        <v>1633</v>
      </c>
      <c r="S134" s="64" t="s">
        <v>30</v>
      </c>
      <c r="T134" s="64">
        <v>2004</v>
      </c>
      <c r="U134" s="69">
        <v>13</v>
      </c>
    </row>
    <row r="135" spans="1:21" x14ac:dyDescent="0.35">
      <c r="A135" t="s">
        <v>155</v>
      </c>
      <c r="B135">
        <v>2004</v>
      </c>
      <c r="C135" t="s">
        <v>18</v>
      </c>
      <c r="D135">
        <v>13</v>
      </c>
      <c r="E135">
        <v>0</v>
      </c>
      <c r="F135">
        <v>1634.57</v>
      </c>
      <c r="G135" t="s">
        <v>11</v>
      </c>
      <c r="H135" t="s">
        <v>11</v>
      </c>
      <c r="I135" t="s">
        <v>13</v>
      </c>
      <c r="L135" s="110" t="s">
        <v>154</v>
      </c>
      <c r="M135" s="64" t="s">
        <v>8495</v>
      </c>
      <c r="N135" s="64">
        <v>18</v>
      </c>
      <c r="O135" s="64" t="s">
        <v>11</v>
      </c>
      <c r="P135" s="64" t="s">
        <v>16</v>
      </c>
      <c r="Q135" s="64" t="s">
        <v>13</v>
      </c>
      <c r="R135" s="114">
        <v>1634</v>
      </c>
      <c r="S135" s="64" t="s">
        <v>35</v>
      </c>
      <c r="T135" s="64">
        <v>2004</v>
      </c>
      <c r="U135" s="69">
        <v>8</v>
      </c>
    </row>
    <row r="136" spans="1:21" x14ac:dyDescent="0.35">
      <c r="A136" t="s">
        <v>156</v>
      </c>
      <c r="B136">
        <v>2003</v>
      </c>
      <c r="C136" t="s">
        <v>30</v>
      </c>
      <c r="D136">
        <v>30</v>
      </c>
      <c r="E136">
        <v>0</v>
      </c>
      <c r="F136">
        <v>1635.73</v>
      </c>
      <c r="G136" t="s">
        <v>11</v>
      </c>
      <c r="H136" t="s">
        <v>12</v>
      </c>
      <c r="I136" t="s">
        <v>23</v>
      </c>
      <c r="L136" s="110" t="s">
        <v>155</v>
      </c>
      <c r="M136" s="64" t="s">
        <v>8496</v>
      </c>
      <c r="N136" s="64">
        <v>18</v>
      </c>
      <c r="O136" s="64" t="s">
        <v>11</v>
      </c>
      <c r="P136" s="64" t="s">
        <v>11</v>
      </c>
      <c r="Q136" s="64" t="s">
        <v>13</v>
      </c>
      <c r="R136" s="115">
        <v>1635</v>
      </c>
      <c r="S136" s="64" t="s">
        <v>18</v>
      </c>
      <c r="T136" s="64">
        <v>2004</v>
      </c>
      <c r="U136" s="69">
        <v>13</v>
      </c>
    </row>
    <row r="137" spans="1:21" x14ac:dyDescent="0.35">
      <c r="A137" t="s">
        <v>157</v>
      </c>
      <c r="B137">
        <v>2003</v>
      </c>
      <c r="C137" t="s">
        <v>20</v>
      </c>
      <c r="D137">
        <v>16</v>
      </c>
      <c r="E137">
        <v>0</v>
      </c>
      <c r="F137">
        <v>1639.56</v>
      </c>
      <c r="G137" t="s">
        <v>11</v>
      </c>
      <c r="H137" t="s">
        <v>11</v>
      </c>
      <c r="I137" t="s">
        <v>23</v>
      </c>
      <c r="L137" s="110" t="s">
        <v>156</v>
      </c>
      <c r="M137" s="64" t="s">
        <v>8497</v>
      </c>
      <c r="N137" s="64">
        <v>19</v>
      </c>
      <c r="O137" s="64" t="s">
        <v>11</v>
      </c>
      <c r="P137" s="64" t="s">
        <v>12</v>
      </c>
      <c r="Q137" s="64" t="s">
        <v>23</v>
      </c>
      <c r="R137" s="114">
        <v>1636</v>
      </c>
      <c r="S137" s="64" t="s">
        <v>30</v>
      </c>
      <c r="T137" s="64">
        <v>2003</v>
      </c>
      <c r="U137" s="69">
        <v>30</v>
      </c>
    </row>
    <row r="138" spans="1:21" x14ac:dyDescent="0.35">
      <c r="A138" t="s">
        <v>158</v>
      </c>
      <c r="B138">
        <v>2003</v>
      </c>
      <c r="C138" t="s">
        <v>35</v>
      </c>
      <c r="D138">
        <v>21</v>
      </c>
      <c r="E138">
        <v>0</v>
      </c>
      <c r="F138">
        <v>1639.56</v>
      </c>
      <c r="G138" t="s">
        <v>11</v>
      </c>
      <c r="H138" t="s">
        <v>11</v>
      </c>
      <c r="I138" t="s">
        <v>23</v>
      </c>
      <c r="L138" s="110" t="s">
        <v>157</v>
      </c>
      <c r="M138" s="64" t="s">
        <v>8493</v>
      </c>
      <c r="N138" s="64">
        <v>19</v>
      </c>
      <c r="O138" s="64" t="s">
        <v>11</v>
      </c>
      <c r="P138" s="64" t="s">
        <v>11</v>
      </c>
      <c r="Q138" s="64" t="s">
        <v>23</v>
      </c>
      <c r="R138" s="115">
        <v>1640</v>
      </c>
      <c r="S138" s="64" t="s">
        <v>20</v>
      </c>
      <c r="T138" s="64">
        <v>2003</v>
      </c>
      <c r="U138" s="69">
        <v>16</v>
      </c>
    </row>
    <row r="139" spans="1:21" x14ac:dyDescent="0.35">
      <c r="A139" t="s">
        <v>159</v>
      </c>
      <c r="B139">
        <v>2003</v>
      </c>
      <c r="C139" t="s">
        <v>30</v>
      </c>
      <c r="D139">
        <v>30</v>
      </c>
      <c r="E139">
        <v>0</v>
      </c>
      <c r="F139">
        <v>1646.43</v>
      </c>
      <c r="G139" t="s">
        <v>11</v>
      </c>
      <c r="H139" t="s">
        <v>16</v>
      </c>
      <c r="I139" t="s">
        <v>23</v>
      </c>
      <c r="L139" s="110" t="s">
        <v>158</v>
      </c>
      <c r="M139" s="64" t="s">
        <v>8498</v>
      </c>
      <c r="N139" s="64">
        <v>19</v>
      </c>
      <c r="O139" s="64" t="s">
        <v>11</v>
      </c>
      <c r="P139" s="64" t="s">
        <v>11</v>
      </c>
      <c r="Q139" s="64" t="s">
        <v>23</v>
      </c>
      <c r="R139" s="114">
        <v>1640</v>
      </c>
      <c r="S139" s="64" t="s">
        <v>35</v>
      </c>
      <c r="T139" s="64">
        <v>2003</v>
      </c>
      <c r="U139" s="69">
        <v>21</v>
      </c>
    </row>
    <row r="140" spans="1:21" x14ac:dyDescent="0.35">
      <c r="A140" t="s">
        <v>160</v>
      </c>
      <c r="B140">
        <v>2000</v>
      </c>
      <c r="C140" t="s">
        <v>37</v>
      </c>
      <c r="D140">
        <v>23</v>
      </c>
      <c r="E140">
        <v>0</v>
      </c>
      <c r="F140">
        <v>1665</v>
      </c>
      <c r="G140" t="s">
        <v>11</v>
      </c>
      <c r="H140" t="s">
        <v>11</v>
      </c>
      <c r="I140" t="s">
        <v>13</v>
      </c>
      <c r="L140" s="110" t="s">
        <v>159</v>
      </c>
      <c r="M140" s="64" t="s">
        <v>8497</v>
      </c>
      <c r="N140" s="64">
        <v>19</v>
      </c>
      <c r="O140" s="64" t="s">
        <v>11</v>
      </c>
      <c r="P140" s="64" t="s">
        <v>16</v>
      </c>
      <c r="Q140" s="64" t="s">
        <v>23</v>
      </c>
      <c r="R140" s="115">
        <v>1646</v>
      </c>
      <c r="S140" s="64" t="s">
        <v>30</v>
      </c>
      <c r="T140" s="64">
        <v>2003</v>
      </c>
      <c r="U140" s="69">
        <v>30</v>
      </c>
    </row>
    <row r="141" spans="1:21" x14ac:dyDescent="0.35">
      <c r="A141" t="s">
        <v>161</v>
      </c>
      <c r="B141">
        <v>2000</v>
      </c>
      <c r="C141" t="s">
        <v>18</v>
      </c>
      <c r="D141">
        <v>10</v>
      </c>
      <c r="E141">
        <v>0</v>
      </c>
      <c r="F141">
        <v>1674.63</v>
      </c>
      <c r="G141" t="s">
        <v>11</v>
      </c>
      <c r="H141" t="s">
        <v>11</v>
      </c>
      <c r="I141" t="s">
        <v>13</v>
      </c>
      <c r="L141" s="110" t="s">
        <v>160</v>
      </c>
      <c r="M141" s="64" t="s">
        <v>8499</v>
      </c>
      <c r="N141" s="64">
        <v>22</v>
      </c>
      <c r="O141" s="64" t="s">
        <v>11</v>
      </c>
      <c r="P141" s="64" t="s">
        <v>11</v>
      </c>
      <c r="Q141" s="64" t="s">
        <v>13</v>
      </c>
      <c r="R141" s="114">
        <v>1665</v>
      </c>
      <c r="S141" s="64" t="s">
        <v>37</v>
      </c>
      <c r="T141" s="64">
        <v>2000</v>
      </c>
      <c r="U141" s="69">
        <v>23</v>
      </c>
    </row>
    <row r="142" spans="1:21" x14ac:dyDescent="0.35">
      <c r="A142" t="s">
        <v>162</v>
      </c>
      <c r="B142">
        <v>2000</v>
      </c>
      <c r="C142" t="s">
        <v>37</v>
      </c>
      <c r="D142">
        <v>21</v>
      </c>
      <c r="E142">
        <v>0</v>
      </c>
      <c r="F142">
        <v>1682.6</v>
      </c>
      <c r="G142" t="s">
        <v>11</v>
      </c>
      <c r="H142" t="s">
        <v>11</v>
      </c>
      <c r="I142" t="s">
        <v>42</v>
      </c>
      <c r="L142" s="110" t="s">
        <v>161</v>
      </c>
      <c r="M142" s="64" t="s">
        <v>8500</v>
      </c>
      <c r="N142" s="64">
        <v>22</v>
      </c>
      <c r="O142" s="64" t="s">
        <v>11</v>
      </c>
      <c r="P142" s="64" t="s">
        <v>11</v>
      </c>
      <c r="Q142" s="64" t="s">
        <v>13</v>
      </c>
      <c r="R142" s="115">
        <v>1675</v>
      </c>
      <c r="S142" s="64" t="s">
        <v>18</v>
      </c>
      <c r="T142" s="64">
        <v>2000</v>
      </c>
      <c r="U142" s="69">
        <v>10</v>
      </c>
    </row>
    <row r="143" spans="1:21" x14ac:dyDescent="0.35">
      <c r="A143" t="s">
        <v>163</v>
      </c>
      <c r="B143">
        <v>2004</v>
      </c>
      <c r="C143" t="s">
        <v>15</v>
      </c>
      <c r="D143">
        <v>17</v>
      </c>
      <c r="E143">
        <v>0</v>
      </c>
      <c r="F143">
        <v>1694.8</v>
      </c>
      <c r="G143" t="s">
        <v>11</v>
      </c>
      <c r="H143" t="s">
        <v>11</v>
      </c>
      <c r="I143" t="s">
        <v>164</v>
      </c>
      <c r="L143" s="110" t="s">
        <v>162</v>
      </c>
      <c r="M143" s="64" t="s">
        <v>8501</v>
      </c>
      <c r="N143" s="64">
        <v>22</v>
      </c>
      <c r="O143" s="64" t="s">
        <v>11</v>
      </c>
      <c r="P143" s="64" t="s">
        <v>11</v>
      </c>
      <c r="Q143" s="64" t="s">
        <v>42</v>
      </c>
      <c r="R143" s="114">
        <v>1683</v>
      </c>
      <c r="S143" s="64" t="s">
        <v>37</v>
      </c>
      <c r="T143" s="64">
        <v>2000</v>
      </c>
      <c r="U143" s="69">
        <v>21</v>
      </c>
    </row>
    <row r="144" spans="1:21" x14ac:dyDescent="0.35">
      <c r="A144" t="s">
        <v>165</v>
      </c>
      <c r="B144">
        <v>2004</v>
      </c>
      <c r="C144" t="s">
        <v>30</v>
      </c>
      <c r="D144">
        <v>10</v>
      </c>
      <c r="E144">
        <v>0</v>
      </c>
      <c r="F144">
        <v>1702.46</v>
      </c>
      <c r="G144" t="s">
        <v>11</v>
      </c>
      <c r="H144" t="s">
        <v>12</v>
      </c>
      <c r="I144" t="s">
        <v>166</v>
      </c>
      <c r="L144" s="110" t="s">
        <v>163</v>
      </c>
      <c r="M144" s="64" t="s">
        <v>8502</v>
      </c>
      <c r="N144" s="64">
        <v>18</v>
      </c>
      <c r="O144" s="64" t="s">
        <v>11</v>
      </c>
      <c r="P144" s="64" t="s">
        <v>11</v>
      </c>
      <c r="Q144" s="64" t="s">
        <v>164</v>
      </c>
      <c r="R144" s="115">
        <v>1695</v>
      </c>
      <c r="S144" s="64" t="s">
        <v>15</v>
      </c>
      <c r="T144" s="64">
        <v>2004</v>
      </c>
      <c r="U144" s="69">
        <v>17</v>
      </c>
    </row>
    <row r="145" spans="1:21" x14ac:dyDescent="0.35">
      <c r="A145" t="s">
        <v>167</v>
      </c>
      <c r="B145">
        <v>2004</v>
      </c>
      <c r="C145" t="s">
        <v>15</v>
      </c>
      <c r="D145">
        <v>7</v>
      </c>
      <c r="E145">
        <v>0</v>
      </c>
      <c r="F145">
        <v>1704.57</v>
      </c>
      <c r="G145" t="s">
        <v>11</v>
      </c>
      <c r="H145" t="s">
        <v>16</v>
      </c>
      <c r="I145" t="s">
        <v>168</v>
      </c>
      <c r="L145" s="110" t="s">
        <v>165</v>
      </c>
      <c r="M145" s="64" t="s">
        <v>8503</v>
      </c>
      <c r="N145" s="64">
        <v>18</v>
      </c>
      <c r="O145" s="64" t="s">
        <v>11</v>
      </c>
      <c r="P145" s="64" t="s">
        <v>12</v>
      </c>
      <c r="Q145" s="64" t="s">
        <v>166</v>
      </c>
      <c r="R145" s="114">
        <v>1702</v>
      </c>
      <c r="S145" s="64" t="s">
        <v>30</v>
      </c>
      <c r="T145" s="64">
        <v>2004</v>
      </c>
      <c r="U145" s="69">
        <v>10</v>
      </c>
    </row>
    <row r="146" spans="1:21" x14ac:dyDescent="0.35">
      <c r="A146" t="s">
        <v>169</v>
      </c>
      <c r="B146">
        <v>2004</v>
      </c>
      <c r="C146" t="s">
        <v>30</v>
      </c>
      <c r="D146">
        <v>14</v>
      </c>
      <c r="E146">
        <v>0</v>
      </c>
      <c r="F146">
        <v>1704.7</v>
      </c>
      <c r="G146" t="s">
        <v>11</v>
      </c>
      <c r="H146" t="s">
        <v>12</v>
      </c>
      <c r="I146" t="s">
        <v>170</v>
      </c>
      <c r="L146" s="110" t="s">
        <v>167</v>
      </c>
      <c r="M146" s="64" t="s">
        <v>8504</v>
      </c>
      <c r="N146" s="64">
        <v>18</v>
      </c>
      <c r="O146" s="64" t="s">
        <v>11</v>
      </c>
      <c r="P146" s="64" t="s">
        <v>16</v>
      </c>
      <c r="Q146" s="64" t="s">
        <v>168</v>
      </c>
      <c r="R146" s="115">
        <v>1705</v>
      </c>
      <c r="S146" s="64" t="s">
        <v>15</v>
      </c>
      <c r="T146" s="64">
        <v>2004</v>
      </c>
      <c r="U146" s="69">
        <v>7</v>
      </c>
    </row>
    <row r="147" spans="1:21" x14ac:dyDescent="0.35">
      <c r="A147" t="s">
        <v>171</v>
      </c>
      <c r="B147">
        <v>2004</v>
      </c>
      <c r="C147" t="s">
        <v>30</v>
      </c>
      <c r="D147">
        <v>6</v>
      </c>
      <c r="E147">
        <v>0</v>
      </c>
      <c r="F147">
        <v>1705.62</v>
      </c>
      <c r="G147" t="s">
        <v>11</v>
      </c>
      <c r="H147" t="s">
        <v>11</v>
      </c>
      <c r="I147" t="s">
        <v>164</v>
      </c>
      <c r="L147" s="110" t="s">
        <v>169</v>
      </c>
      <c r="M147" s="64" t="s">
        <v>8505</v>
      </c>
      <c r="N147" s="64">
        <v>18</v>
      </c>
      <c r="O147" s="64" t="s">
        <v>11</v>
      </c>
      <c r="P147" s="64" t="s">
        <v>12</v>
      </c>
      <c r="Q147" s="64" t="s">
        <v>170</v>
      </c>
      <c r="R147" s="114">
        <v>1705</v>
      </c>
      <c r="S147" s="64" t="s">
        <v>30</v>
      </c>
      <c r="T147" s="64">
        <v>2004</v>
      </c>
      <c r="U147" s="69">
        <v>14</v>
      </c>
    </row>
    <row r="148" spans="1:21" x14ac:dyDescent="0.35">
      <c r="A148" t="s">
        <v>172</v>
      </c>
      <c r="B148">
        <v>2004</v>
      </c>
      <c r="C148" t="s">
        <v>37</v>
      </c>
      <c r="D148">
        <v>17</v>
      </c>
      <c r="E148">
        <v>0</v>
      </c>
      <c r="F148">
        <v>1708</v>
      </c>
      <c r="G148" t="s">
        <v>12</v>
      </c>
      <c r="H148" t="s">
        <v>11</v>
      </c>
      <c r="I148" t="s">
        <v>168</v>
      </c>
      <c r="L148" s="110" t="s">
        <v>171</v>
      </c>
      <c r="M148" s="64" t="s">
        <v>8506</v>
      </c>
      <c r="N148" s="64">
        <v>18</v>
      </c>
      <c r="O148" s="64" t="s">
        <v>11</v>
      </c>
      <c r="P148" s="64" t="s">
        <v>11</v>
      </c>
      <c r="Q148" s="64" t="s">
        <v>164</v>
      </c>
      <c r="R148" s="115">
        <v>1706</v>
      </c>
      <c r="S148" s="64" t="s">
        <v>30</v>
      </c>
      <c r="T148" s="64">
        <v>2004</v>
      </c>
      <c r="U148" s="69">
        <v>6</v>
      </c>
    </row>
    <row r="149" spans="1:21" x14ac:dyDescent="0.35">
      <c r="A149" t="s">
        <v>173</v>
      </c>
      <c r="B149">
        <v>2004</v>
      </c>
      <c r="C149" t="s">
        <v>30</v>
      </c>
      <c r="D149">
        <v>12</v>
      </c>
      <c r="E149">
        <v>0</v>
      </c>
      <c r="F149">
        <v>1708.93</v>
      </c>
      <c r="G149" t="s">
        <v>12</v>
      </c>
      <c r="H149" t="s">
        <v>16</v>
      </c>
      <c r="I149" t="s">
        <v>166</v>
      </c>
      <c r="L149" s="110" t="s">
        <v>172</v>
      </c>
      <c r="M149" s="64" t="s">
        <v>8507</v>
      </c>
      <c r="N149" s="64">
        <v>18</v>
      </c>
      <c r="O149" s="64" t="s">
        <v>12</v>
      </c>
      <c r="P149" s="64" t="s">
        <v>11</v>
      </c>
      <c r="Q149" s="64" t="s">
        <v>168</v>
      </c>
      <c r="R149" s="114">
        <v>1708</v>
      </c>
      <c r="S149" s="64" t="s">
        <v>37</v>
      </c>
      <c r="T149" s="64">
        <v>2004</v>
      </c>
      <c r="U149" s="69">
        <v>17</v>
      </c>
    </row>
    <row r="150" spans="1:21" x14ac:dyDescent="0.35">
      <c r="A150" t="s">
        <v>174</v>
      </c>
      <c r="B150">
        <v>2004</v>
      </c>
      <c r="C150" t="s">
        <v>20</v>
      </c>
      <c r="D150">
        <v>19</v>
      </c>
      <c r="E150">
        <v>1</v>
      </c>
      <c r="F150">
        <v>1711.03</v>
      </c>
      <c r="G150" t="s">
        <v>12</v>
      </c>
      <c r="H150" t="s">
        <v>12</v>
      </c>
      <c r="I150" t="s">
        <v>13</v>
      </c>
      <c r="L150" s="110" t="s">
        <v>173</v>
      </c>
      <c r="M150" s="64" t="s">
        <v>8508</v>
      </c>
      <c r="N150" s="64">
        <v>18</v>
      </c>
      <c r="O150" s="64" t="s">
        <v>12</v>
      </c>
      <c r="P150" s="64" t="s">
        <v>16</v>
      </c>
      <c r="Q150" s="64" t="s">
        <v>166</v>
      </c>
      <c r="R150" s="115">
        <v>1709</v>
      </c>
      <c r="S150" s="64" t="s">
        <v>30</v>
      </c>
      <c r="T150" s="64">
        <v>2004</v>
      </c>
      <c r="U150" s="69">
        <v>12</v>
      </c>
    </row>
    <row r="151" spans="1:21" x14ac:dyDescent="0.35">
      <c r="A151" t="s">
        <v>175</v>
      </c>
      <c r="B151">
        <v>2004</v>
      </c>
      <c r="C151" t="s">
        <v>20</v>
      </c>
      <c r="D151">
        <v>21</v>
      </c>
      <c r="E151">
        <v>0</v>
      </c>
      <c r="F151">
        <v>1712.23</v>
      </c>
      <c r="G151" t="s">
        <v>12</v>
      </c>
      <c r="H151" t="s">
        <v>16</v>
      </c>
      <c r="I151" t="s">
        <v>168</v>
      </c>
      <c r="L151" s="110" t="s">
        <v>174</v>
      </c>
      <c r="M151" s="64" t="s">
        <v>8509</v>
      </c>
      <c r="N151" s="64">
        <v>18</v>
      </c>
      <c r="O151" s="64" t="s">
        <v>12</v>
      </c>
      <c r="P151" s="64" t="s">
        <v>12</v>
      </c>
      <c r="Q151" s="64" t="s">
        <v>13</v>
      </c>
      <c r="R151" s="114">
        <v>1711</v>
      </c>
      <c r="S151" s="64" t="s">
        <v>20</v>
      </c>
      <c r="T151" s="64">
        <v>2004</v>
      </c>
      <c r="U151" s="69">
        <v>19</v>
      </c>
    </row>
    <row r="152" spans="1:21" x14ac:dyDescent="0.35">
      <c r="A152" t="s">
        <v>176</v>
      </c>
      <c r="B152">
        <v>2004</v>
      </c>
      <c r="C152" t="s">
        <v>18</v>
      </c>
      <c r="D152">
        <v>10</v>
      </c>
      <c r="E152">
        <v>1</v>
      </c>
      <c r="F152">
        <v>1719.44</v>
      </c>
      <c r="G152" t="s">
        <v>12</v>
      </c>
      <c r="H152" t="s">
        <v>12</v>
      </c>
      <c r="I152" t="s">
        <v>13</v>
      </c>
      <c r="L152" s="110" t="s">
        <v>175</v>
      </c>
      <c r="M152" s="64" t="s">
        <v>8510</v>
      </c>
      <c r="N152" s="64">
        <v>18</v>
      </c>
      <c r="O152" s="64" t="s">
        <v>12</v>
      </c>
      <c r="P152" s="64" t="s">
        <v>16</v>
      </c>
      <c r="Q152" s="64" t="s">
        <v>168</v>
      </c>
      <c r="R152" s="115">
        <v>1712</v>
      </c>
      <c r="S152" s="64" t="s">
        <v>20</v>
      </c>
      <c r="T152" s="64">
        <v>2004</v>
      </c>
      <c r="U152" s="69">
        <v>21</v>
      </c>
    </row>
    <row r="153" spans="1:21" x14ac:dyDescent="0.35">
      <c r="A153" t="s">
        <v>177</v>
      </c>
      <c r="B153">
        <v>2004</v>
      </c>
      <c r="C153" t="s">
        <v>20</v>
      </c>
      <c r="D153">
        <v>11</v>
      </c>
      <c r="E153">
        <v>1</v>
      </c>
      <c r="F153">
        <v>1720.35</v>
      </c>
      <c r="G153" t="s">
        <v>12</v>
      </c>
      <c r="H153" t="s">
        <v>12</v>
      </c>
      <c r="I153" t="s">
        <v>13</v>
      </c>
      <c r="L153" s="110" t="s">
        <v>176</v>
      </c>
      <c r="M153" s="64" t="s">
        <v>8417</v>
      </c>
      <c r="N153" s="64">
        <v>18</v>
      </c>
      <c r="O153" s="64" t="s">
        <v>12</v>
      </c>
      <c r="P153" s="64" t="s">
        <v>12</v>
      </c>
      <c r="Q153" s="64" t="s">
        <v>13</v>
      </c>
      <c r="R153" s="114">
        <v>1719</v>
      </c>
      <c r="S153" s="64" t="s">
        <v>18</v>
      </c>
      <c r="T153" s="64">
        <v>2004</v>
      </c>
      <c r="U153" s="69">
        <v>10</v>
      </c>
    </row>
    <row r="154" spans="1:21" x14ac:dyDescent="0.35">
      <c r="A154" t="s">
        <v>178</v>
      </c>
      <c r="B154">
        <v>2004</v>
      </c>
      <c r="C154" t="s">
        <v>37</v>
      </c>
      <c r="D154">
        <v>21</v>
      </c>
      <c r="E154">
        <v>1</v>
      </c>
      <c r="F154">
        <v>1725.55</v>
      </c>
      <c r="G154" t="s">
        <v>12</v>
      </c>
      <c r="H154" t="s">
        <v>11</v>
      </c>
      <c r="I154" t="s">
        <v>13</v>
      </c>
      <c r="L154" s="110" t="s">
        <v>177</v>
      </c>
      <c r="M154" s="64" t="s">
        <v>8511</v>
      </c>
      <c r="N154" s="64">
        <v>18</v>
      </c>
      <c r="O154" s="64" t="s">
        <v>12</v>
      </c>
      <c r="P154" s="64" t="s">
        <v>12</v>
      </c>
      <c r="Q154" s="64" t="s">
        <v>13</v>
      </c>
      <c r="R154" s="115">
        <v>1720</v>
      </c>
      <c r="S154" s="64" t="s">
        <v>20</v>
      </c>
      <c r="T154" s="64">
        <v>2004</v>
      </c>
      <c r="U154" s="69">
        <v>11</v>
      </c>
    </row>
    <row r="155" spans="1:21" x14ac:dyDescent="0.35">
      <c r="A155" t="s">
        <v>179</v>
      </c>
      <c r="B155">
        <v>2004</v>
      </c>
      <c r="C155" t="s">
        <v>20</v>
      </c>
      <c r="D155">
        <v>9</v>
      </c>
      <c r="E155">
        <v>1</v>
      </c>
      <c r="F155">
        <v>1727.54</v>
      </c>
      <c r="G155" t="s">
        <v>12</v>
      </c>
      <c r="H155" t="s">
        <v>16</v>
      </c>
      <c r="I155" t="s">
        <v>13</v>
      </c>
      <c r="L155" s="110" t="s">
        <v>178</v>
      </c>
      <c r="M155" s="64" t="s">
        <v>8512</v>
      </c>
      <c r="N155" s="64">
        <v>18</v>
      </c>
      <c r="O155" s="64" t="s">
        <v>12</v>
      </c>
      <c r="P155" s="64" t="s">
        <v>11</v>
      </c>
      <c r="Q155" s="64" t="s">
        <v>13</v>
      </c>
      <c r="R155" s="114">
        <v>1726</v>
      </c>
      <c r="S155" s="64" t="s">
        <v>37</v>
      </c>
      <c r="T155" s="64">
        <v>2004</v>
      </c>
      <c r="U155" s="69">
        <v>21</v>
      </c>
    </row>
    <row r="156" spans="1:21" x14ac:dyDescent="0.35">
      <c r="A156" t="s">
        <v>180</v>
      </c>
      <c r="B156">
        <v>2003</v>
      </c>
      <c r="C156" t="s">
        <v>15</v>
      </c>
      <c r="D156">
        <v>21</v>
      </c>
      <c r="E156">
        <v>0</v>
      </c>
      <c r="F156">
        <v>1727.79</v>
      </c>
      <c r="G156" t="s">
        <v>12</v>
      </c>
      <c r="H156" t="s">
        <v>12</v>
      </c>
      <c r="I156" t="s">
        <v>42</v>
      </c>
      <c r="L156" s="110" t="s">
        <v>179</v>
      </c>
      <c r="M156" s="64" t="s">
        <v>8513</v>
      </c>
      <c r="N156" s="64">
        <v>18</v>
      </c>
      <c r="O156" s="64" t="s">
        <v>12</v>
      </c>
      <c r="P156" s="64" t="s">
        <v>16</v>
      </c>
      <c r="Q156" s="64" t="s">
        <v>13</v>
      </c>
      <c r="R156" s="115">
        <v>1728</v>
      </c>
      <c r="S156" s="64" t="s">
        <v>20</v>
      </c>
      <c r="T156" s="64">
        <v>2004</v>
      </c>
      <c r="U156" s="69">
        <v>9</v>
      </c>
    </row>
    <row r="157" spans="1:21" x14ac:dyDescent="0.35">
      <c r="A157" t="s">
        <v>181</v>
      </c>
      <c r="B157">
        <v>2003</v>
      </c>
      <c r="C157" t="s">
        <v>20</v>
      </c>
      <c r="D157">
        <v>1</v>
      </c>
      <c r="E157">
        <v>0</v>
      </c>
      <c r="F157">
        <v>1728.9</v>
      </c>
      <c r="G157" t="s">
        <v>12</v>
      </c>
      <c r="H157" t="s">
        <v>11</v>
      </c>
      <c r="I157" t="s">
        <v>42</v>
      </c>
      <c r="L157" s="110" t="s">
        <v>180</v>
      </c>
      <c r="M157" s="64" t="s">
        <v>8444</v>
      </c>
      <c r="N157" s="64">
        <v>19</v>
      </c>
      <c r="O157" s="64" t="s">
        <v>12</v>
      </c>
      <c r="P157" s="64" t="s">
        <v>12</v>
      </c>
      <c r="Q157" s="64" t="s">
        <v>42</v>
      </c>
      <c r="R157" s="114">
        <v>1728</v>
      </c>
      <c r="S157" s="64" t="s">
        <v>15</v>
      </c>
      <c r="T157" s="64">
        <v>2003</v>
      </c>
      <c r="U157" s="69">
        <v>21</v>
      </c>
    </row>
    <row r="158" spans="1:21" x14ac:dyDescent="0.35">
      <c r="A158" t="s">
        <v>182</v>
      </c>
      <c r="B158">
        <v>2003</v>
      </c>
      <c r="C158" t="s">
        <v>15</v>
      </c>
      <c r="D158">
        <v>9</v>
      </c>
      <c r="E158">
        <v>0</v>
      </c>
      <c r="F158">
        <v>1731.68</v>
      </c>
      <c r="G158" t="s">
        <v>12</v>
      </c>
      <c r="H158" t="s">
        <v>11</v>
      </c>
      <c r="I158" t="s">
        <v>42</v>
      </c>
      <c r="L158" s="110" t="s">
        <v>181</v>
      </c>
      <c r="M158" s="64" t="s">
        <v>8514</v>
      </c>
      <c r="N158" s="64">
        <v>19</v>
      </c>
      <c r="O158" s="64" t="s">
        <v>12</v>
      </c>
      <c r="P158" s="64" t="s">
        <v>11</v>
      </c>
      <c r="Q158" s="64" t="s">
        <v>42</v>
      </c>
      <c r="R158" s="115">
        <v>1729</v>
      </c>
      <c r="S158" s="64" t="s">
        <v>20</v>
      </c>
      <c r="T158" s="64">
        <v>2003</v>
      </c>
      <c r="U158" s="69">
        <v>1</v>
      </c>
    </row>
    <row r="159" spans="1:21" x14ac:dyDescent="0.35">
      <c r="A159" t="s">
        <v>183</v>
      </c>
      <c r="B159">
        <v>2003</v>
      </c>
      <c r="C159" t="s">
        <v>15</v>
      </c>
      <c r="D159">
        <v>14</v>
      </c>
      <c r="E159">
        <v>0</v>
      </c>
      <c r="F159">
        <v>1737.38</v>
      </c>
      <c r="G159" t="s">
        <v>12</v>
      </c>
      <c r="H159" t="s">
        <v>11</v>
      </c>
      <c r="I159" t="s">
        <v>42</v>
      </c>
      <c r="L159" s="110" t="s">
        <v>182</v>
      </c>
      <c r="M159" s="64" t="s">
        <v>8515</v>
      </c>
      <c r="N159" s="64">
        <v>19</v>
      </c>
      <c r="O159" s="64" t="s">
        <v>12</v>
      </c>
      <c r="P159" s="64" t="s">
        <v>11</v>
      </c>
      <c r="Q159" s="64" t="s">
        <v>42</v>
      </c>
      <c r="R159" s="114">
        <v>1732</v>
      </c>
      <c r="S159" s="64" t="s">
        <v>15</v>
      </c>
      <c r="T159" s="64">
        <v>2003</v>
      </c>
      <c r="U159" s="69">
        <v>9</v>
      </c>
    </row>
    <row r="160" spans="1:21" x14ac:dyDescent="0.35">
      <c r="A160" t="s">
        <v>184</v>
      </c>
      <c r="B160">
        <v>2003</v>
      </c>
      <c r="C160" t="s">
        <v>10</v>
      </c>
      <c r="D160">
        <v>25</v>
      </c>
      <c r="E160">
        <v>0</v>
      </c>
      <c r="F160">
        <v>1743.21</v>
      </c>
      <c r="G160" t="s">
        <v>12</v>
      </c>
      <c r="H160" t="s">
        <v>16</v>
      </c>
      <c r="I160" t="s">
        <v>42</v>
      </c>
      <c r="L160" s="110" t="s">
        <v>183</v>
      </c>
      <c r="M160" s="64" t="s">
        <v>8516</v>
      </c>
      <c r="N160" s="64">
        <v>19</v>
      </c>
      <c r="O160" s="64" t="s">
        <v>12</v>
      </c>
      <c r="P160" s="64" t="s">
        <v>11</v>
      </c>
      <c r="Q160" s="64" t="s">
        <v>42</v>
      </c>
      <c r="R160" s="115">
        <v>1737</v>
      </c>
      <c r="S160" s="64" t="s">
        <v>15</v>
      </c>
      <c r="T160" s="64">
        <v>2003</v>
      </c>
      <c r="U160" s="69">
        <v>14</v>
      </c>
    </row>
    <row r="161" spans="1:21" x14ac:dyDescent="0.35">
      <c r="A161" t="s">
        <v>185</v>
      </c>
      <c r="B161">
        <v>2003</v>
      </c>
      <c r="C161" t="s">
        <v>10</v>
      </c>
      <c r="D161">
        <v>28</v>
      </c>
      <c r="E161">
        <v>0</v>
      </c>
      <c r="F161">
        <v>1744.47</v>
      </c>
      <c r="G161" t="s">
        <v>12</v>
      </c>
      <c r="H161" t="s">
        <v>16</v>
      </c>
      <c r="I161" t="s">
        <v>42</v>
      </c>
      <c r="L161" s="110" t="s">
        <v>184</v>
      </c>
      <c r="M161" s="64" t="s">
        <v>8517</v>
      </c>
      <c r="N161" s="64">
        <v>19</v>
      </c>
      <c r="O161" s="64" t="s">
        <v>12</v>
      </c>
      <c r="P161" s="64" t="s">
        <v>16</v>
      </c>
      <c r="Q161" s="64" t="s">
        <v>42</v>
      </c>
      <c r="R161" s="114">
        <v>1743</v>
      </c>
      <c r="S161" s="64" t="s">
        <v>10</v>
      </c>
      <c r="T161" s="64">
        <v>2003</v>
      </c>
      <c r="U161" s="69">
        <v>25</v>
      </c>
    </row>
    <row r="162" spans="1:21" x14ac:dyDescent="0.35">
      <c r="A162" t="s">
        <v>186</v>
      </c>
      <c r="B162">
        <v>2003</v>
      </c>
      <c r="C162" t="s">
        <v>20</v>
      </c>
      <c r="D162">
        <v>26</v>
      </c>
      <c r="E162">
        <v>0</v>
      </c>
      <c r="F162">
        <v>1748.77</v>
      </c>
      <c r="G162" t="s">
        <v>12</v>
      </c>
      <c r="H162" t="s">
        <v>16</v>
      </c>
      <c r="I162" t="s">
        <v>42</v>
      </c>
      <c r="L162" s="110" t="s">
        <v>185</v>
      </c>
      <c r="M162" s="64" t="s">
        <v>8518</v>
      </c>
      <c r="N162" s="64">
        <v>19</v>
      </c>
      <c r="O162" s="64" t="s">
        <v>12</v>
      </c>
      <c r="P162" s="64" t="s">
        <v>16</v>
      </c>
      <c r="Q162" s="64" t="s">
        <v>42</v>
      </c>
      <c r="R162" s="115">
        <v>1744</v>
      </c>
      <c r="S162" s="64" t="s">
        <v>10</v>
      </c>
      <c r="T162" s="64">
        <v>2003</v>
      </c>
      <c r="U162" s="69">
        <v>28</v>
      </c>
    </row>
    <row r="163" spans="1:21" x14ac:dyDescent="0.35">
      <c r="A163" t="s">
        <v>187</v>
      </c>
      <c r="B163">
        <v>1998</v>
      </c>
      <c r="C163" t="s">
        <v>37</v>
      </c>
      <c r="D163">
        <v>7</v>
      </c>
      <c r="E163">
        <v>0</v>
      </c>
      <c r="F163">
        <v>1756.6</v>
      </c>
      <c r="G163" t="s">
        <v>12</v>
      </c>
      <c r="H163" t="s">
        <v>12</v>
      </c>
      <c r="I163" t="s">
        <v>13</v>
      </c>
      <c r="L163" s="110" t="s">
        <v>186</v>
      </c>
      <c r="M163" s="64" t="s">
        <v>8519</v>
      </c>
      <c r="N163" s="64">
        <v>19</v>
      </c>
      <c r="O163" s="64" t="s">
        <v>12</v>
      </c>
      <c r="P163" s="64" t="s">
        <v>16</v>
      </c>
      <c r="Q163" s="64" t="s">
        <v>42</v>
      </c>
      <c r="R163" s="114">
        <v>1749</v>
      </c>
      <c r="S163" s="64" t="s">
        <v>20</v>
      </c>
      <c r="T163" s="64">
        <v>2003</v>
      </c>
      <c r="U163" s="69">
        <v>26</v>
      </c>
    </row>
    <row r="164" spans="1:21" x14ac:dyDescent="0.35">
      <c r="A164" t="s">
        <v>188</v>
      </c>
      <c r="B164">
        <v>2003</v>
      </c>
      <c r="C164" t="s">
        <v>15</v>
      </c>
      <c r="D164">
        <v>19</v>
      </c>
      <c r="E164">
        <v>0</v>
      </c>
      <c r="F164">
        <v>1759.34</v>
      </c>
      <c r="G164" t="s">
        <v>12</v>
      </c>
      <c r="H164" t="s">
        <v>16</v>
      </c>
      <c r="I164" t="s">
        <v>42</v>
      </c>
      <c r="L164" s="110" t="s">
        <v>187</v>
      </c>
      <c r="M164" s="64" t="s">
        <v>8520</v>
      </c>
      <c r="N164" s="64">
        <v>24</v>
      </c>
      <c r="O164" s="64" t="s">
        <v>12</v>
      </c>
      <c r="P164" s="64" t="s">
        <v>12</v>
      </c>
      <c r="Q164" s="64" t="s">
        <v>13</v>
      </c>
      <c r="R164" s="115">
        <v>1757</v>
      </c>
      <c r="S164" s="64" t="s">
        <v>37</v>
      </c>
      <c r="T164" s="64">
        <v>1998</v>
      </c>
      <c r="U164" s="69">
        <v>7</v>
      </c>
    </row>
    <row r="165" spans="1:21" x14ac:dyDescent="0.35">
      <c r="A165" t="s">
        <v>189</v>
      </c>
      <c r="B165">
        <v>2002</v>
      </c>
      <c r="C165" t="s">
        <v>30</v>
      </c>
      <c r="D165">
        <v>13</v>
      </c>
      <c r="E165">
        <v>0</v>
      </c>
      <c r="F165">
        <v>1769.53</v>
      </c>
      <c r="G165" t="s">
        <v>12</v>
      </c>
      <c r="H165" t="s">
        <v>12</v>
      </c>
      <c r="I165" t="s">
        <v>23</v>
      </c>
      <c r="L165" s="110" t="s">
        <v>188</v>
      </c>
      <c r="M165" s="64" t="s">
        <v>8521</v>
      </c>
      <c r="N165" s="64">
        <v>19</v>
      </c>
      <c r="O165" s="64" t="s">
        <v>12</v>
      </c>
      <c r="P165" s="64" t="s">
        <v>16</v>
      </c>
      <c r="Q165" s="64" t="s">
        <v>42</v>
      </c>
      <c r="R165" s="114">
        <v>1759</v>
      </c>
      <c r="S165" s="64" t="s">
        <v>15</v>
      </c>
      <c r="T165" s="64">
        <v>2003</v>
      </c>
      <c r="U165" s="69">
        <v>19</v>
      </c>
    </row>
    <row r="166" spans="1:21" x14ac:dyDescent="0.35">
      <c r="A166" t="s">
        <v>190</v>
      </c>
      <c r="B166">
        <v>1999</v>
      </c>
      <c r="C166" t="s">
        <v>20</v>
      </c>
      <c r="D166">
        <v>25</v>
      </c>
      <c r="E166">
        <v>0</v>
      </c>
      <c r="F166">
        <v>1815.88</v>
      </c>
      <c r="G166" t="s">
        <v>12</v>
      </c>
      <c r="H166" t="s">
        <v>12</v>
      </c>
      <c r="I166" t="s">
        <v>13</v>
      </c>
      <c r="L166" s="110" t="s">
        <v>189</v>
      </c>
      <c r="M166" s="64" t="s">
        <v>8522</v>
      </c>
      <c r="N166" s="64">
        <v>20</v>
      </c>
      <c r="O166" s="64" t="s">
        <v>12</v>
      </c>
      <c r="P166" s="64" t="s">
        <v>12</v>
      </c>
      <c r="Q166" s="64" t="s">
        <v>23</v>
      </c>
      <c r="R166" s="115">
        <v>1770</v>
      </c>
      <c r="S166" s="64" t="s">
        <v>30</v>
      </c>
      <c r="T166" s="64">
        <v>2002</v>
      </c>
      <c r="U166" s="69">
        <v>13</v>
      </c>
    </row>
    <row r="167" spans="1:21" x14ac:dyDescent="0.35">
      <c r="A167" t="s">
        <v>191</v>
      </c>
      <c r="B167">
        <v>2004</v>
      </c>
      <c r="C167" t="s">
        <v>35</v>
      </c>
      <c r="D167">
        <v>19</v>
      </c>
      <c r="E167">
        <v>0</v>
      </c>
      <c r="F167">
        <v>1822.54</v>
      </c>
      <c r="G167" t="s">
        <v>12</v>
      </c>
      <c r="H167" t="s">
        <v>16</v>
      </c>
      <c r="I167" t="s">
        <v>23</v>
      </c>
      <c r="L167" s="110" t="s">
        <v>190</v>
      </c>
      <c r="M167" s="64" t="s">
        <v>8523</v>
      </c>
      <c r="N167" s="64">
        <v>23</v>
      </c>
      <c r="O167" s="64" t="s">
        <v>12</v>
      </c>
      <c r="P167" s="64" t="s">
        <v>12</v>
      </c>
      <c r="Q167" s="64" t="s">
        <v>13</v>
      </c>
      <c r="R167" s="114">
        <v>1816</v>
      </c>
      <c r="S167" s="64" t="s">
        <v>20</v>
      </c>
      <c r="T167" s="64">
        <v>1999</v>
      </c>
      <c r="U167" s="69">
        <v>25</v>
      </c>
    </row>
    <row r="168" spans="1:21" x14ac:dyDescent="0.35">
      <c r="A168" t="s">
        <v>192</v>
      </c>
      <c r="B168">
        <v>1999</v>
      </c>
      <c r="C168" t="s">
        <v>15</v>
      </c>
      <c r="D168">
        <v>17</v>
      </c>
      <c r="E168">
        <v>0</v>
      </c>
      <c r="F168">
        <v>1824.29</v>
      </c>
      <c r="G168" t="s">
        <v>12</v>
      </c>
      <c r="H168" t="s">
        <v>12</v>
      </c>
      <c r="I168" t="s">
        <v>13</v>
      </c>
      <c r="L168" s="110" t="s">
        <v>191</v>
      </c>
      <c r="M168" s="64" t="s">
        <v>8524</v>
      </c>
      <c r="N168" s="64">
        <v>18</v>
      </c>
      <c r="O168" s="64" t="s">
        <v>12</v>
      </c>
      <c r="P168" s="64" t="s">
        <v>16</v>
      </c>
      <c r="Q168" s="64" t="s">
        <v>23</v>
      </c>
      <c r="R168" s="115">
        <v>1823</v>
      </c>
      <c r="S168" s="64" t="s">
        <v>35</v>
      </c>
      <c r="T168" s="64">
        <v>2004</v>
      </c>
      <c r="U168" s="69">
        <v>19</v>
      </c>
    </row>
    <row r="169" spans="1:21" x14ac:dyDescent="0.35">
      <c r="A169" t="s">
        <v>193</v>
      </c>
      <c r="B169">
        <v>1999</v>
      </c>
      <c r="C169" t="s">
        <v>37</v>
      </c>
      <c r="D169">
        <v>1</v>
      </c>
      <c r="E169">
        <v>0</v>
      </c>
      <c r="F169">
        <v>1826.84</v>
      </c>
      <c r="G169" t="s">
        <v>12</v>
      </c>
      <c r="H169" t="s">
        <v>11</v>
      </c>
      <c r="I169" t="s">
        <v>42</v>
      </c>
      <c r="L169" s="110" t="s">
        <v>192</v>
      </c>
      <c r="M169" s="64" t="s">
        <v>8525</v>
      </c>
      <c r="N169" s="64">
        <v>23</v>
      </c>
      <c r="O169" s="64" t="s">
        <v>12</v>
      </c>
      <c r="P169" s="64" t="s">
        <v>12</v>
      </c>
      <c r="Q169" s="64" t="s">
        <v>13</v>
      </c>
      <c r="R169" s="114">
        <v>1824</v>
      </c>
      <c r="S169" s="64" t="s">
        <v>15</v>
      </c>
      <c r="T169" s="64">
        <v>1999</v>
      </c>
      <c r="U169" s="69">
        <v>17</v>
      </c>
    </row>
    <row r="170" spans="1:21" x14ac:dyDescent="0.35">
      <c r="A170" t="s">
        <v>194</v>
      </c>
      <c r="B170">
        <v>2003</v>
      </c>
      <c r="C170" t="s">
        <v>35</v>
      </c>
      <c r="D170">
        <v>11</v>
      </c>
      <c r="E170">
        <v>1</v>
      </c>
      <c r="F170">
        <v>1832.09</v>
      </c>
      <c r="G170" t="s">
        <v>12</v>
      </c>
      <c r="H170" t="s">
        <v>12</v>
      </c>
      <c r="I170" t="s">
        <v>42</v>
      </c>
      <c r="L170" s="110" t="s">
        <v>193</v>
      </c>
      <c r="M170" s="64" t="s">
        <v>8526</v>
      </c>
      <c r="N170" s="64">
        <v>23</v>
      </c>
      <c r="O170" s="64" t="s">
        <v>12</v>
      </c>
      <c r="P170" s="64" t="s">
        <v>11</v>
      </c>
      <c r="Q170" s="64" t="s">
        <v>42</v>
      </c>
      <c r="R170" s="115">
        <v>1827</v>
      </c>
      <c r="S170" s="64" t="s">
        <v>37</v>
      </c>
      <c r="T170" s="64">
        <v>1999</v>
      </c>
      <c r="U170" s="69">
        <v>1</v>
      </c>
    </row>
    <row r="171" spans="1:21" x14ac:dyDescent="0.35">
      <c r="A171" t="s">
        <v>195</v>
      </c>
      <c r="B171">
        <v>2003</v>
      </c>
      <c r="C171" t="s">
        <v>35</v>
      </c>
      <c r="D171">
        <v>4</v>
      </c>
      <c r="E171">
        <v>1</v>
      </c>
      <c r="F171">
        <v>1837.24</v>
      </c>
      <c r="G171" t="s">
        <v>12</v>
      </c>
      <c r="H171" t="s">
        <v>11</v>
      </c>
      <c r="I171" t="s">
        <v>42</v>
      </c>
      <c r="L171" s="110" t="s">
        <v>194</v>
      </c>
      <c r="M171" s="64" t="s">
        <v>8527</v>
      </c>
      <c r="N171" s="64">
        <v>19</v>
      </c>
      <c r="O171" s="64" t="s">
        <v>12</v>
      </c>
      <c r="P171" s="64" t="s">
        <v>12</v>
      </c>
      <c r="Q171" s="64" t="s">
        <v>42</v>
      </c>
      <c r="R171" s="114">
        <v>1832</v>
      </c>
      <c r="S171" s="64" t="s">
        <v>35</v>
      </c>
      <c r="T171" s="64">
        <v>2003</v>
      </c>
      <c r="U171" s="69">
        <v>11</v>
      </c>
    </row>
    <row r="172" spans="1:21" x14ac:dyDescent="0.35">
      <c r="A172" t="s">
        <v>196</v>
      </c>
      <c r="B172">
        <v>1999</v>
      </c>
      <c r="C172" t="s">
        <v>30</v>
      </c>
      <c r="D172">
        <v>12</v>
      </c>
      <c r="E172">
        <v>0</v>
      </c>
      <c r="F172">
        <v>1837.28</v>
      </c>
      <c r="G172" t="s">
        <v>12</v>
      </c>
      <c r="H172" t="s">
        <v>11</v>
      </c>
      <c r="I172" t="s">
        <v>13</v>
      </c>
      <c r="L172" s="110" t="s">
        <v>195</v>
      </c>
      <c r="M172" s="64" t="s">
        <v>8528</v>
      </c>
      <c r="N172" s="64">
        <v>19</v>
      </c>
      <c r="O172" s="64" t="s">
        <v>12</v>
      </c>
      <c r="P172" s="64" t="s">
        <v>11</v>
      </c>
      <c r="Q172" s="64" t="s">
        <v>42</v>
      </c>
      <c r="R172" s="115">
        <v>1837</v>
      </c>
      <c r="S172" s="64" t="s">
        <v>35</v>
      </c>
      <c r="T172" s="64">
        <v>2003</v>
      </c>
      <c r="U172" s="69">
        <v>4</v>
      </c>
    </row>
    <row r="173" spans="1:21" x14ac:dyDescent="0.35">
      <c r="A173" t="s">
        <v>197</v>
      </c>
      <c r="B173">
        <v>2003</v>
      </c>
      <c r="C173" t="s">
        <v>10</v>
      </c>
      <c r="D173">
        <v>20</v>
      </c>
      <c r="E173">
        <v>1</v>
      </c>
      <c r="F173">
        <v>1842.52</v>
      </c>
      <c r="G173" t="s">
        <v>12</v>
      </c>
      <c r="H173" t="s">
        <v>11</v>
      </c>
      <c r="I173" t="s">
        <v>42</v>
      </c>
      <c r="L173" s="110" t="s">
        <v>196</v>
      </c>
      <c r="M173" s="64" t="s">
        <v>8529</v>
      </c>
      <c r="N173" s="64">
        <v>23</v>
      </c>
      <c r="O173" s="64" t="s">
        <v>12</v>
      </c>
      <c r="P173" s="64" t="s">
        <v>11</v>
      </c>
      <c r="Q173" s="64" t="s">
        <v>13</v>
      </c>
      <c r="R173" s="114">
        <v>1837</v>
      </c>
      <c r="S173" s="64" t="s">
        <v>30</v>
      </c>
      <c r="T173" s="64">
        <v>1999</v>
      </c>
      <c r="U173" s="69">
        <v>12</v>
      </c>
    </row>
    <row r="174" spans="1:21" x14ac:dyDescent="0.35">
      <c r="A174" t="s">
        <v>198</v>
      </c>
      <c r="B174">
        <v>1994</v>
      </c>
      <c r="C174" t="s">
        <v>30</v>
      </c>
      <c r="D174">
        <v>6</v>
      </c>
      <c r="E174">
        <v>0</v>
      </c>
      <c r="F174">
        <v>1850.55</v>
      </c>
      <c r="G174" t="s">
        <v>12</v>
      </c>
      <c r="H174" t="s">
        <v>11</v>
      </c>
      <c r="I174" t="s">
        <v>23</v>
      </c>
      <c r="L174" s="110" t="s">
        <v>197</v>
      </c>
      <c r="M174" s="64" t="s">
        <v>8530</v>
      </c>
      <c r="N174" s="64">
        <v>19</v>
      </c>
      <c r="O174" s="64" t="s">
        <v>12</v>
      </c>
      <c r="P174" s="64" t="s">
        <v>11</v>
      </c>
      <c r="Q174" s="64" t="s">
        <v>42</v>
      </c>
      <c r="R174" s="115">
        <v>1843</v>
      </c>
      <c r="S174" s="64" t="s">
        <v>10</v>
      </c>
      <c r="T174" s="64">
        <v>2003</v>
      </c>
      <c r="U174" s="69">
        <v>20</v>
      </c>
    </row>
    <row r="175" spans="1:21" x14ac:dyDescent="0.35">
      <c r="A175" t="s">
        <v>199</v>
      </c>
      <c r="B175">
        <v>2004</v>
      </c>
      <c r="C175" t="s">
        <v>30</v>
      </c>
      <c r="D175">
        <v>27</v>
      </c>
      <c r="E175">
        <v>0</v>
      </c>
      <c r="F175">
        <v>1863.45</v>
      </c>
      <c r="G175" t="s">
        <v>12</v>
      </c>
      <c r="H175" t="s">
        <v>16</v>
      </c>
      <c r="I175" t="s">
        <v>200</v>
      </c>
      <c r="L175" s="110" t="s">
        <v>198</v>
      </c>
      <c r="M175" s="64" t="s">
        <v>8531</v>
      </c>
      <c r="N175" s="64">
        <v>28</v>
      </c>
      <c r="O175" s="64" t="s">
        <v>12</v>
      </c>
      <c r="P175" s="64" t="s">
        <v>11</v>
      </c>
      <c r="Q175" s="64" t="s">
        <v>23</v>
      </c>
      <c r="R175" s="114">
        <v>1851</v>
      </c>
      <c r="S175" s="64" t="s">
        <v>30</v>
      </c>
      <c r="T175" s="64">
        <v>1994</v>
      </c>
      <c r="U175" s="69">
        <v>6</v>
      </c>
    </row>
    <row r="176" spans="1:21" x14ac:dyDescent="0.35">
      <c r="A176" t="s">
        <v>201</v>
      </c>
      <c r="B176">
        <v>1996</v>
      </c>
      <c r="C176" t="s">
        <v>10</v>
      </c>
      <c r="D176">
        <v>2</v>
      </c>
      <c r="E176">
        <v>0</v>
      </c>
      <c r="F176">
        <v>1865.98</v>
      </c>
      <c r="G176" t="s">
        <v>12</v>
      </c>
      <c r="H176" t="s">
        <v>12</v>
      </c>
      <c r="I176" t="s">
        <v>23</v>
      </c>
      <c r="L176" s="110" t="s">
        <v>199</v>
      </c>
      <c r="M176" s="64" t="s">
        <v>8532</v>
      </c>
      <c r="N176" s="64">
        <v>18</v>
      </c>
      <c r="O176" s="64" t="s">
        <v>12</v>
      </c>
      <c r="P176" s="64" t="s">
        <v>16</v>
      </c>
      <c r="Q176" s="64" t="s">
        <v>200</v>
      </c>
      <c r="R176" s="115">
        <v>1863</v>
      </c>
      <c r="S176" s="64" t="s">
        <v>30</v>
      </c>
      <c r="T176" s="64">
        <v>2004</v>
      </c>
      <c r="U176" s="69">
        <v>27</v>
      </c>
    </row>
    <row r="177" spans="1:21" x14ac:dyDescent="0.35">
      <c r="A177" t="s">
        <v>202</v>
      </c>
      <c r="B177">
        <v>2002</v>
      </c>
      <c r="C177" t="s">
        <v>20</v>
      </c>
      <c r="D177">
        <v>22</v>
      </c>
      <c r="E177">
        <v>0</v>
      </c>
      <c r="F177">
        <v>1875.34</v>
      </c>
      <c r="G177" t="s">
        <v>12</v>
      </c>
      <c r="H177" t="s">
        <v>11</v>
      </c>
      <c r="I177" t="s">
        <v>42</v>
      </c>
      <c r="L177" s="110" t="s">
        <v>201</v>
      </c>
      <c r="M177" s="64" t="s">
        <v>8533</v>
      </c>
      <c r="N177" s="64">
        <v>26</v>
      </c>
      <c r="O177" s="64" t="s">
        <v>12</v>
      </c>
      <c r="P177" s="64" t="s">
        <v>12</v>
      </c>
      <c r="Q177" s="64" t="s">
        <v>23</v>
      </c>
      <c r="R177" s="114">
        <v>1866</v>
      </c>
      <c r="S177" s="64" t="s">
        <v>10</v>
      </c>
      <c r="T177" s="64">
        <v>1996</v>
      </c>
      <c r="U177" s="69">
        <v>2</v>
      </c>
    </row>
    <row r="178" spans="1:21" x14ac:dyDescent="0.35">
      <c r="A178" t="s">
        <v>203</v>
      </c>
      <c r="B178">
        <v>2002</v>
      </c>
      <c r="C178" t="s">
        <v>37</v>
      </c>
      <c r="D178">
        <v>29</v>
      </c>
      <c r="E178">
        <v>0</v>
      </c>
      <c r="F178">
        <v>1877.93</v>
      </c>
      <c r="G178" t="s">
        <v>12</v>
      </c>
      <c r="H178" t="s">
        <v>16</v>
      </c>
      <c r="I178" t="s">
        <v>13</v>
      </c>
      <c r="L178" s="110" t="s">
        <v>202</v>
      </c>
      <c r="M178" s="64" t="s">
        <v>8534</v>
      </c>
      <c r="N178" s="64">
        <v>20</v>
      </c>
      <c r="O178" s="64" t="s">
        <v>12</v>
      </c>
      <c r="P178" s="64" t="s">
        <v>11</v>
      </c>
      <c r="Q178" s="64" t="s">
        <v>42</v>
      </c>
      <c r="R178" s="115">
        <v>1875</v>
      </c>
      <c r="S178" s="64" t="s">
        <v>20</v>
      </c>
      <c r="T178" s="64">
        <v>2002</v>
      </c>
      <c r="U178" s="69">
        <v>22</v>
      </c>
    </row>
    <row r="179" spans="1:21" x14ac:dyDescent="0.35">
      <c r="A179" t="s">
        <v>204</v>
      </c>
      <c r="B179">
        <v>2002</v>
      </c>
      <c r="C179" t="s">
        <v>35</v>
      </c>
      <c r="D179">
        <v>29</v>
      </c>
      <c r="E179">
        <v>0</v>
      </c>
      <c r="F179">
        <v>1880.07</v>
      </c>
      <c r="G179" t="s">
        <v>12</v>
      </c>
      <c r="H179" t="s">
        <v>11</v>
      </c>
      <c r="I179" t="s">
        <v>13</v>
      </c>
      <c r="L179" s="110" t="s">
        <v>203</v>
      </c>
      <c r="M179" s="64" t="s">
        <v>8535</v>
      </c>
      <c r="N179" s="64">
        <v>20</v>
      </c>
      <c r="O179" s="64" t="s">
        <v>12</v>
      </c>
      <c r="P179" s="64" t="s">
        <v>16</v>
      </c>
      <c r="Q179" s="64" t="s">
        <v>13</v>
      </c>
      <c r="R179" s="114">
        <v>1878</v>
      </c>
      <c r="S179" s="64" t="s">
        <v>37</v>
      </c>
      <c r="T179" s="64">
        <v>2002</v>
      </c>
      <c r="U179" s="69">
        <v>29</v>
      </c>
    </row>
    <row r="180" spans="1:21" x14ac:dyDescent="0.35">
      <c r="A180" t="s">
        <v>205</v>
      </c>
      <c r="B180">
        <v>2002</v>
      </c>
      <c r="C180" t="s">
        <v>35</v>
      </c>
      <c r="D180">
        <v>21</v>
      </c>
      <c r="E180">
        <v>0</v>
      </c>
      <c r="F180">
        <v>1880.49</v>
      </c>
      <c r="G180" t="s">
        <v>12</v>
      </c>
      <c r="H180" t="s">
        <v>16</v>
      </c>
      <c r="I180" t="s">
        <v>42</v>
      </c>
      <c r="L180" s="110" t="s">
        <v>204</v>
      </c>
      <c r="M180" s="64" t="s">
        <v>8536</v>
      </c>
      <c r="N180" s="64">
        <v>20</v>
      </c>
      <c r="O180" s="64" t="s">
        <v>12</v>
      </c>
      <c r="P180" s="64" t="s">
        <v>11</v>
      </c>
      <c r="Q180" s="64" t="s">
        <v>13</v>
      </c>
      <c r="R180" s="115">
        <v>1880</v>
      </c>
      <c r="S180" s="64" t="s">
        <v>35</v>
      </c>
      <c r="T180" s="64">
        <v>2002</v>
      </c>
      <c r="U180" s="69">
        <v>29</v>
      </c>
    </row>
    <row r="181" spans="1:21" x14ac:dyDescent="0.35">
      <c r="A181" t="s">
        <v>206</v>
      </c>
      <c r="B181">
        <v>2001</v>
      </c>
      <c r="C181" t="s">
        <v>35</v>
      </c>
      <c r="D181">
        <v>10</v>
      </c>
      <c r="E181">
        <v>0</v>
      </c>
      <c r="F181">
        <v>1906.36</v>
      </c>
      <c r="G181" t="s">
        <v>12</v>
      </c>
      <c r="H181" t="s">
        <v>16</v>
      </c>
      <c r="I181" t="s">
        <v>23</v>
      </c>
      <c r="L181" s="110" t="s">
        <v>205</v>
      </c>
      <c r="M181" s="64" t="s">
        <v>8537</v>
      </c>
      <c r="N181" s="64">
        <v>20</v>
      </c>
      <c r="O181" s="64" t="s">
        <v>12</v>
      </c>
      <c r="P181" s="64" t="s">
        <v>16</v>
      </c>
      <c r="Q181" s="64" t="s">
        <v>42</v>
      </c>
      <c r="R181" s="114">
        <v>1880</v>
      </c>
      <c r="S181" s="64" t="s">
        <v>35</v>
      </c>
      <c r="T181" s="64">
        <v>2002</v>
      </c>
      <c r="U181" s="69">
        <v>21</v>
      </c>
    </row>
    <row r="182" spans="1:21" x14ac:dyDescent="0.35">
      <c r="A182" t="s">
        <v>207</v>
      </c>
      <c r="B182">
        <v>1994</v>
      </c>
      <c r="C182" t="s">
        <v>37</v>
      </c>
      <c r="D182">
        <v>6</v>
      </c>
      <c r="E182">
        <v>0</v>
      </c>
      <c r="F182">
        <v>1908.9</v>
      </c>
      <c r="G182" t="s">
        <v>12</v>
      </c>
      <c r="H182" t="s">
        <v>12</v>
      </c>
      <c r="I182" t="s">
        <v>13</v>
      </c>
      <c r="L182" s="110" t="s">
        <v>206</v>
      </c>
      <c r="M182" s="64" t="s">
        <v>8538</v>
      </c>
      <c r="N182" s="64">
        <v>21</v>
      </c>
      <c r="O182" s="64" t="s">
        <v>12</v>
      </c>
      <c r="P182" s="64" t="s">
        <v>16</v>
      </c>
      <c r="Q182" s="64" t="s">
        <v>23</v>
      </c>
      <c r="R182" s="115">
        <v>1906</v>
      </c>
      <c r="S182" s="64" t="s">
        <v>35</v>
      </c>
      <c r="T182" s="64">
        <v>2001</v>
      </c>
      <c r="U182" s="69">
        <v>10</v>
      </c>
    </row>
    <row r="183" spans="1:21" x14ac:dyDescent="0.35">
      <c r="A183" t="s">
        <v>208</v>
      </c>
      <c r="B183">
        <v>2001</v>
      </c>
      <c r="C183" t="s">
        <v>35</v>
      </c>
      <c r="D183">
        <v>3</v>
      </c>
      <c r="E183">
        <v>0</v>
      </c>
      <c r="F183">
        <v>1909.53</v>
      </c>
      <c r="G183" t="s">
        <v>12</v>
      </c>
      <c r="H183" t="s">
        <v>12</v>
      </c>
      <c r="I183" t="s">
        <v>23</v>
      </c>
      <c r="L183" s="110" t="s">
        <v>207</v>
      </c>
      <c r="M183" s="64" t="s">
        <v>8539</v>
      </c>
      <c r="N183" s="64">
        <v>28</v>
      </c>
      <c r="O183" s="64" t="s">
        <v>12</v>
      </c>
      <c r="P183" s="64" t="s">
        <v>12</v>
      </c>
      <c r="Q183" s="64" t="s">
        <v>13</v>
      </c>
      <c r="R183" s="114">
        <v>1909</v>
      </c>
      <c r="S183" s="64" t="s">
        <v>37</v>
      </c>
      <c r="T183" s="64">
        <v>1994</v>
      </c>
      <c r="U183" s="69">
        <v>6</v>
      </c>
    </row>
    <row r="184" spans="1:21" x14ac:dyDescent="0.35">
      <c r="A184" t="s">
        <v>209</v>
      </c>
      <c r="B184">
        <v>2001</v>
      </c>
      <c r="C184" t="s">
        <v>30</v>
      </c>
      <c r="D184">
        <v>9</v>
      </c>
      <c r="E184">
        <v>0</v>
      </c>
      <c r="F184">
        <v>1917.32</v>
      </c>
      <c r="G184" t="s">
        <v>12</v>
      </c>
      <c r="H184" t="s">
        <v>11</v>
      </c>
      <c r="I184" t="s">
        <v>23</v>
      </c>
      <c r="L184" s="110" t="s">
        <v>208</v>
      </c>
      <c r="M184" s="64" t="s">
        <v>8540</v>
      </c>
      <c r="N184" s="64">
        <v>21</v>
      </c>
      <c r="O184" s="64" t="s">
        <v>12</v>
      </c>
      <c r="P184" s="64" t="s">
        <v>12</v>
      </c>
      <c r="Q184" s="64" t="s">
        <v>23</v>
      </c>
      <c r="R184" s="115">
        <v>1910</v>
      </c>
      <c r="S184" s="64" t="s">
        <v>35</v>
      </c>
      <c r="T184" s="64">
        <v>2001</v>
      </c>
      <c r="U184" s="69">
        <v>3</v>
      </c>
    </row>
    <row r="185" spans="1:21" x14ac:dyDescent="0.35">
      <c r="A185" t="s">
        <v>210</v>
      </c>
      <c r="B185">
        <v>2002</v>
      </c>
      <c r="C185" t="s">
        <v>20</v>
      </c>
      <c r="D185">
        <v>7</v>
      </c>
      <c r="E185">
        <v>1</v>
      </c>
      <c r="F185">
        <v>1964.78</v>
      </c>
      <c r="G185" t="s">
        <v>12</v>
      </c>
      <c r="H185" t="s">
        <v>16</v>
      </c>
      <c r="I185" t="s">
        <v>42</v>
      </c>
      <c r="L185" s="110" t="s">
        <v>209</v>
      </c>
      <c r="M185" s="64" t="s">
        <v>8541</v>
      </c>
      <c r="N185" s="64">
        <v>21</v>
      </c>
      <c r="O185" s="64" t="s">
        <v>12</v>
      </c>
      <c r="P185" s="64" t="s">
        <v>11</v>
      </c>
      <c r="Q185" s="64" t="s">
        <v>23</v>
      </c>
      <c r="R185" s="114">
        <v>1917</v>
      </c>
      <c r="S185" s="64" t="s">
        <v>30</v>
      </c>
      <c r="T185" s="64">
        <v>2001</v>
      </c>
      <c r="U185" s="69">
        <v>9</v>
      </c>
    </row>
    <row r="186" spans="1:21" x14ac:dyDescent="0.35">
      <c r="A186" t="s">
        <v>211</v>
      </c>
      <c r="B186">
        <v>2002</v>
      </c>
      <c r="C186" t="s">
        <v>10</v>
      </c>
      <c r="D186">
        <v>29</v>
      </c>
      <c r="E186">
        <v>0</v>
      </c>
      <c r="F186">
        <v>1967.02</v>
      </c>
      <c r="G186" t="s">
        <v>12</v>
      </c>
      <c r="H186" t="s">
        <v>11</v>
      </c>
      <c r="I186" t="s">
        <v>168</v>
      </c>
      <c r="L186" s="110" t="s">
        <v>210</v>
      </c>
      <c r="M186" s="64" t="s">
        <v>8542</v>
      </c>
      <c r="N186" s="64">
        <v>20</v>
      </c>
      <c r="O186" s="64" t="s">
        <v>12</v>
      </c>
      <c r="P186" s="64" t="s">
        <v>16</v>
      </c>
      <c r="Q186" s="64" t="s">
        <v>42</v>
      </c>
      <c r="R186" s="115">
        <v>1965</v>
      </c>
      <c r="S186" s="64" t="s">
        <v>20</v>
      </c>
      <c r="T186" s="64">
        <v>2002</v>
      </c>
      <c r="U186" s="69">
        <v>7</v>
      </c>
    </row>
    <row r="187" spans="1:21" x14ac:dyDescent="0.35">
      <c r="A187" t="s">
        <v>212</v>
      </c>
      <c r="B187">
        <v>1998</v>
      </c>
      <c r="C187" t="s">
        <v>20</v>
      </c>
      <c r="D187">
        <v>28</v>
      </c>
      <c r="E187">
        <v>0</v>
      </c>
      <c r="F187">
        <v>1969.61</v>
      </c>
      <c r="G187" t="s">
        <v>12</v>
      </c>
      <c r="H187" t="s">
        <v>12</v>
      </c>
      <c r="I187" t="s">
        <v>42</v>
      </c>
      <c r="L187" s="110" t="s">
        <v>211</v>
      </c>
      <c r="M187" s="64" t="s">
        <v>8543</v>
      </c>
      <c r="N187" s="64">
        <v>20</v>
      </c>
      <c r="O187" s="64" t="s">
        <v>12</v>
      </c>
      <c r="P187" s="64" t="s">
        <v>11</v>
      </c>
      <c r="Q187" s="64" t="s">
        <v>168</v>
      </c>
      <c r="R187" s="114">
        <v>1967</v>
      </c>
      <c r="S187" s="64" t="s">
        <v>10</v>
      </c>
      <c r="T187" s="64">
        <v>2002</v>
      </c>
      <c r="U187" s="69">
        <v>29</v>
      </c>
    </row>
    <row r="188" spans="1:21" x14ac:dyDescent="0.35">
      <c r="A188" t="s">
        <v>213</v>
      </c>
      <c r="B188">
        <v>1998</v>
      </c>
      <c r="C188" t="s">
        <v>37</v>
      </c>
      <c r="D188">
        <v>5</v>
      </c>
      <c r="E188">
        <v>0</v>
      </c>
      <c r="F188">
        <v>1972.95</v>
      </c>
      <c r="G188" t="s">
        <v>12</v>
      </c>
      <c r="H188" t="s">
        <v>16</v>
      </c>
      <c r="I188" t="s">
        <v>42</v>
      </c>
      <c r="L188" s="110" t="s">
        <v>212</v>
      </c>
      <c r="M188" s="64" t="s">
        <v>8544</v>
      </c>
      <c r="N188" s="64">
        <v>24</v>
      </c>
      <c r="O188" s="64" t="s">
        <v>12</v>
      </c>
      <c r="P188" s="64" t="s">
        <v>12</v>
      </c>
      <c r="Q188" s="64" t="s">
        <v>42</v>
      </c>
      <c r="R188" s="115">
        <v>1970</v>
      </c>
      <c r="S188" s="64" t="s">
        <v>20</v>
      </c>
      <c r="T188" s="64">
        <v>1998</v>
      </c>
      <c r="U188" s="69">
        <v>28</v>
      </c>
    </row>
    <row r="189" spans="1:21" x14ac:dyDescent="0.35">
      <c r="A189" t="s">
        <v>214</v>
      </c>
      <c r="B189">
        <v>1998</v>
      </c>
      <c r="C189" t="s">
        <v>20</v>
      </c>
      <c r="D189">
        <v>29</v>
      </c>
      <c r="E189">
        <v>0</v>
      </c>
      <c r="F189">
        <v>1977.82</v>
      </c>
      <c r="G189" t="s">
        <v>12</v>
      </c>
      <c r="H189" t="s">
        <v>16</v>
      </c>
      <c r="I189" t="s">
        <v>42</v>
      </c>
      <c r="L189" s="110" t="s">
        <v>213</v>
      </c>
      <c r="M189" s="64" t="s">
        <v>8545</v>
      </c>
      <c r="N189" s="64">
        <v>24</v>
      </c>
      <c r="O189" s="64" t="s">
        <v>12</v>
      </c>
      <c r="P189" s="64" t="s">
        <v>16</v>
      </c>
      <c r="Q189" s="64" t="s">
        <v>42</v>
      </c>
      <c r="R189" s="114">
        <v>1973</v>
      </c>
      <c r="S189" s="64" t="s">
        <v>37</v>
      </c>
      <c r="T189" s="64">
        <v>1998</v>
      </c>
      <c r="U189" s="69">
        <v>5</v>
      </c>
    </row>
    <row r="190" spans="1:21" x14ac:dyDescent="0.35">
      <c r="A190" t="s">
        <v>215</v>
      </c>
      <c r="B190">
        <v>2002</v>
      </c>
      <c r="C190" t="s">
        <v>10</v>
      </c>
      <c r="D190">
        <v>16</v>
      </c>
      <c r="E190">
        <v>1</v>
      </c>
      <c r="F190">
        <v>1980.07</v>
      </c>
      <c r="G190" t="s">
        <v>12</v>
      </c>
      <c r="H190" t="s">
        <v>12</v>
      </c>
      <c r="I190" t="s">
        <v>42</v>
      </c>
      <c r="L190" s="110" t="s">
        <v>214</v>
      </c>
      <c r="M190" s="64" t="s">
        <v>8546</v>
      </c>
      <c r="N190" s="64">
        <v>24</v>
      </c>
      <c r="O190" s="64" t="s">
        <v>12</v>
      </c>
      <c r="P190" s="64" t="s">
        <v>16</v>
      </c>
      <c r="Q190" s="64" t="s">
        <v>42</v>
      </c>
      <c r="R190" s="115">
        <v>1978</v>
      </c>
      <c r="S190" s="64" t="s">
        <v>20</v>
      </c>
      <c r="T190" s="64">
        <v>1998</v>
      </c>
      <c r="U190" s="69">
        <v>29</v>
      </c>
    </row>
    <row r="191" spans="1:21" x14ac:dyDescent="0.35">
      <c r="A191" t="s">
        <v>216</v>
      </c>
      <c r="B191">
        <v>1998</v>
      </c>
      <c r="C191" t="s">
        <v>30</v>
      </c>
      <c r="D191">
        <v>29</v>
      </c>
      <c r="E191">
        <v>0</v>
      </c>
      <c r="F191">
        <v>1981.58</v>
      </c>
      <c r="G191" t="s">
        <v>12</v>
      </c>
      <c r="H191" t="s">
        <v>16</v>
      </c>
      <c r="I191" t="s">
        <v>13</v>
      </c>
      <c r="L191" s="110" t="s">
        <v>215</v>
      </c>
      <c r="M191" s="64" t="s">
        <v>8547</v>
      </c>
      <c r="N191" s="64">
        <v>20</v>
      </c>
      <c r="O191" s="64" t="s">
        <v>12</v>
      </c>
      <c r="P191" s="64" t="s">
        <v>12</v>
      </c>
      <c r="Q191" s="64" t="s">
        <v>42</v>
      </c>
      <c r="R191" s="114">
        <v>1980</v>
      </c>
      <c r="S191" s="64" t="s">
        <v>10</v>
      </c>
      <c r="T191" s="64">
        <v>2002</v>
      </c>
      <c r="U191" s="69">
        <v>16</v>
      </c>
    </row>
    <row r="192" spans="1:21" x14ac:dyDescent="0.35">
      <c r="A192" t="s">
        <v>217</v>
      </c>
      <c r="B192">
        <v>2002</v>
      </c>
      <c r="C192" t="s">
        <v>20</v>
      </c>
      <c r="D192">
        <v>29</v>
      </c>
      <c r="E192">
        <v>0</v>
      </c>
      <c r="F192">
        <v>1984.45</v>
      </c>
      <c r="G192" t="s">
        <v>12</v>
      </c>
      <c r="H192" t="s">
        <v>12</v>
      </c>
      <c r="I192" t="s">
        <v>168</v>
      </c>
      <c r="L192" s="110" t="s">
        <v>216</v>
      </c>
      <c r="M192" s="64" t="s">
        <v>8548</v>
      </c>
      <c r="N192" s="64">
        <v>24</v>
      </c>
      <c r="O192" s="64" t="s">
        <v>12</v>
      </c>
      <c r="P192" s="64" t="s">
        <v>16</v>
      </c>
      <c r="Q192" s="64" t="s">
        <v>13</v>
      </c>
      <c r="R192" s="115">
        <v>1982</v>
      </c>
      <c r="S192" s="64" t="s">
        <v>30</v>
      </c>
      <c r="T192" s="64">
        <v>1998</v>
      </c>
      <c r="U192" s="69">
        <v>29</v>
      </c>
    </row>
    <row r="193" spans="1:21" x14ac:dyDescent="0.35">
      <c r="A193" t="s">
        <v>218</v>
      </c>
      <c r="B193">
        <v>1998</v>
      </c>
      <c r="C193" t="s">
        <v>20</v>
      </c>
      <c r="D193">
        <v>14</v>
      </c>
      <c r="E193">
        <v>0</v>
      </c>
      <c r="F193">
        <v>1986.93</v>
      </c>
      <c r="G193" t="s">
        <v>12</v>
      </c>
      <c r="H193" t="s">
        <v>11</v>
      </c>
      <c r="I193" t="s">
        <v>13</v>
      </c>
      <c r="L193" s="110" t="s">
        <v>217</v>
      </c>
      <c r="M193" s="64" t="s">
        <v>8549</v>
      </c>
      <c r="N193" s="64">
        <v>20</v>
      </c>
      <c r="O193" s="64" t="s">
        <v>12</v>
      </c>
      <c r="P193" s="64" t="s">
        <v>12</v>
      </c>
      <c r="Q193" s="64" t="s">
        <v>168</v>
      </c>
      <c r="R193" s="114">
        <v>1984</v>
      </c>
      <c r="S193" s="64" t="s">
        <v>20</v>
      </c>
      <c r="T193" s="64">
        <v>2002</v>
      </c>
      <c r="U193" s="69">
        <v>29</v>
      </c>
    </row>
    <row r="194" spans="1:21" x14ac:dyDescent="0.35">
      <c r="A194" t="s">
        <v>219</v>
      </c>
      <c r="B194">
        <v>2001</v>
      </c>
      <c r="C194" t="s">
        <v>35</v>
      </c>
      <c r="D194">
        <v>14</v>
      </c>
      <c r="E194">
        <v>0</v>
      </c>
      <c r="F194">
        <v>2007.95</v>
      </c>
      <c r="G194" t="s">
        <v>12</v>
      </c>
      <c r="H194" t="s">
        <v>11</v>
      </c>
      <c r="I194" t="s">
        <v>42</v>
      </c>
      <c r="L194" s="110" t="s">
        <v>218</v>
      </c>
      <c r="M194" s="64" t="s">
        <v>8550</v>
      </c>
      <c r="N194" s="64">
        <v>24</v>
      </c>
      <c r="O194" s="64" t="s">
        <v>12</v>
      </c>
      <c r="P194" s="64" t="s">
        <v>11</v>
      </c>
      <c r="Q194" s="64" t="s">
        <v>13</v>
      </c>
      <c r="R194" s="115">
        <v>1987</v>
      </c>
      <c r="S194" s="64" t="s">
        <v>20</v>
      </c>
      <c r="T194" s="64">
        <v>1998</v>
      </c>
      <c r="U194" s="69">
        <v>14</v>
      </c>
    </row>
    <row r="195" spans="1:21" x14ac:dyDescent="0.35">
      <c r="A195" t="s">
        <v>220</v>
      </c>
      <c r="B195">
        <v>2001</v>
      </c>
      <c r="C195" t="s">
        <v>10</v>
      </c>
      <c r="D195">
        <v>1</v>
      </c>
      <c r="E195">
        <v>0</v>
      </c>
      <c r="F195">
        <v>2020.18</v>
      </c>
      <c r="G195" t="s">
        <v>12</v>
      </c>
      <c r="H195" t="s">
        <v>16</v>
      </c>
      <c r="I195" t="s">
        <v>42</v>
      </c>
      <c r="L195" s="110" t="s">
        <v>219</v>
      </c>
      <c r="M195" s="64" t="s">
        <v>8551</v>
      </c>
      <c r="N195" s="64">
        <v>21</v>
      </c>
      <c r="O195" s="64" t="s">
        <v>12</v>
      </c>
      <c r="P195" s="64" t="s">
        <v>11</v>
      </c>
      <c r="Q195" s="64" t="s">
        <v>42</v>
      </c>
      <c r="R195" s="114">
        <v>2008</v>
      </c>
      <c r="S195" s="64" t="s">
        <v>35</v>
      </c>
      <c r="T195" s="64">
        <v>2001</v>
      </c>
      <c r="U195" s="69">
        <v>14</v>
      </c>
    </row>
    <row r="196" spans="1:21" x14ac:dyDescent="0.35">
      <c r="A196" t="s">
        <v>221</v>
      </c>
      <c r="B196">
        <v>2001</v>
      </c>
      <c r="C196" t="s">
        <v>20</v>
      </c>
      <c r="D196">
        <v>6</v>
      </c>
      <c r="E196">
        <v>0</v>
      </c>
      <c r="F196">
        <v>2020.55</v>
      </c>
      <c r="G196" t="s">
        <v>12</v>
      </c>
      <c r="H196" t="s">
        <v>11</v>
      </c>
      <c r="I196" t="s">
        <v>13</v>
      </c>
      <c r="L196" s="110" t="s">
        <v>220</v>
      </c>
      <c r="M196" s="64" t="s">
        <v>8552</v>
      </c>
      <c r="N196" s="64">
        <v>21</v>
      </c>
      <c r="O196" s="64" t="s">
        <v>12</v>
      </c>
      <c r="P196" s="64" t="s">
        <v>16</v>
      </c>
      <c r="Q196" s="64" t="s">
        <v>42</v>
      </c>
      <c r="R196" s="115">
        <v>2020</v>
      </c>
      <c r="S196" s="64" t="s">
        <v>10</v>
      </c>
      <c r="T196" s="64">
        <v>2001</v>
      </c>
      <c r="U196" s="69">
        <v>1</v>
      </c>
    </row>
    <row r="197" spans="1:21" x14ac:dyDescent="0.35">
      <c r="A197" t="s">
        <v>222</v>
      </c>
      <c r="B197">
        <v>2001</v>
      </c>
      <c r="C197" t="s">
        <v>35</v>
      </c>
      <c r="D197">
        <v>4</v>
      </c>
      <c r="E197">
        <v>0</v>
      </c>
      <c r="F197">
        <v>2026.97</v>
      </c>
      <c r="G197" t="s">
        <v>12</v>
      </c>
      <c r="H197" t="s">
        <v>11</v>
      </c>
      <c r="I197" t="s">
        <v>13</v>
      </c>
      <c r="L197" s="110" t="s">
        <v>221</v>
      </c>
      <c r="M197" s="64" t="s">
        <v>8553</v>
      </c>
      <c r="N197" s="64">
        <v>21</v>
      </c>
      <c r="O197" s="64" t="s">
        <v>12</v>
      </c>
      <c r="P197" s="64" t="s">
        <v>11</v>
      </c>
      <c r="Q197" s="64" t="s">
        <v>13</v>
      </c>
      <c r="R197" s="114">
        <v>2021</v>
      </c>
      <c r="S197" s="64" t="s">
        <v>20</v>
      </c>
      <c r="T197" s="64">
        <v>2001</v>
      </c>
      <c r="U197" s="69">
        <v>6</v>
      </c>
    </row>
    <row r="198" spans="1:21" x14ac:dyDescent="0.35">
      <c r="A198" t="s">
        <v>223</v>
      </c>
      <c r="B198">
        <v>2000</v>
      </c>
      <c r="C198" t="s">
        <v>20</v>
      </c>
      <c r="D198">
        <v>2</v>
      </c>
      <c r="E198">
        <v>0</v>
      </c>
      <c r="F198">
        <v>2045.69</v>
      </c>
      <c r="G198" t="s">
        <v>12</v>
      </c>
      <c r="H198" t="s">
        <v>12</v>
      </c>
      <c r="I198" t="s">
        <v>23</v>
      </c>
      <c r="L198" s="110" t="s">
        <v>222</v>
      </c>
      <c r="M198" s="64" t="s">
        <v>8554</v>
      </c>
      <c r="N198" s="64">
        <v>21</v>
      </c>
      <c r="O198" s="64" t="s">
        <v>12</v>
      </c>
      <c r="P198" s="64" t="s">
        <v>11</v>
      </c>
      <c r="Q198" s="64" t="s">
        <v>13</v>
      </c>
      <c r="R198" s="115">
        <v>2027</v>
      </c>
      <c r="S198" s="64" t="s">
        <v>35</v>
      </c>
      <c r="T198" s="64">
        <v>2001</v>
      </c>
      <c r="U198" s="69">
        <v>4</v>
      </c>
    </row>
    <row r="199" spans="1:21" x14ac:dyDescent="0.35">
      <c r="A199" t="s">
        <v>224</v>
      </c>
      <c r="B199">
        <v>2000</v>
      </c>
      <c r="C199" t="s">
        <v>10</v>
      </c>
      <c r="D199">
        <v>26</v>
      </c>
      <c r="E199">
        <v>0</v>
      </c>
      <c r="F199">
        <v>2055.3200000000002</v>
      </c>
      <c r="G199" t="s">
        <v>12</v>
      </c>
      <c r="H199" t="s">
        <v>12</v>
      </c>
      <c r="I199" t="s">
        <v>23</v>
      </c>
      <c r="L199" s="110" t="s">
        <v>223</v>
      </c>
      <c r="M199" s="64" t="s">
        <v>8555</v>
      </c>
      <c r="N199" s="64">
        <v>22</v>
      </c>
      <c r="O199" s="64" t="s">
        <v>12</v>
      </c>
      <c r="P199" s="64" t="s">
        <v>12</v>
      </c>
      <c r="Q199" s="64" t="s">
        <v>23</v>
      </c>
      <c r="R199" s="114">
        <v>2046</v>
      </c>
      <c r="S199" s="64" t="s">
        <v>20</v>
      </c>
      <c r="T199" s="64">
        <v>2000</v>
      </c>
      <c r="U199" s="69">
        <v>2</v>
      </c>
    </row>
    <row r="200" spans="1:21" x14ac:dyDescent="0.35">
      <c r="A200" t="s">
        <v>225</v>
      </c>
      <c r="B200">
        <v>2004</v>
      </c>
      <c r="C200" t="s">
        <v>18</v>
      </c>
      <c r="D200">
        <v>12</v>
      </c>
      <c r="E200">
        <v>0</v>
      </c>
      <c r="F200">
        <v>2094.1</v>
      </c>
      <c r="G200" t="s">
        <v>12</v>
      </c>
      <c r="H200" t="s">
        <v>11</v>
      </c>
      <c r="I200" t="s">
        <v>200</v>
      </c>
      <c r="L200" s="110" t="s">
        <v>224</v>
      </c>
      <c r="M200" s="64" t="s">
        <v>8556</v>
      </c>
      <c r="N200" s="64">
        <v>22</v>
      </c>
      <c r="O200" s="64" t="s">
        <v>12</v>
      </c>
      <c r="P200" s="64" t="s">
        <v>12</v>
      </c>
      <c r="Q200" s="64" t="s">
        <v>23</v>
      </c>
      <c r="R200" s="115">
        <v>2055</v>
      </c>
      <c r="S200" s="64" t="s">
        <v>10</v>
      </c>
      <c r="T200" s="64">
        <v>2000</v>
      </c>
      <c r="U200" s="69">
        <v>26</v>
      </c>
    </row>
    <row r="201" spans="1:21" x14ac:dyDescent="0.35">
      <c r="A201" t="s">
        <v>226</v>
      </c>
      <c r="B201">
        <v>2001</v>
      </c>
      <c r="C201" t="s">
        <v>35</v>
      </c>
      <c r="D201">
        <v>14</v>
      </c>
      <c r="E201">
        <v>0</v>
      </c>
      <c r="F201">
        <v>2102.2600000000002</v>
      </c>
      <c r="G201" t="s">
        <v>12</v>
      </c>
      <c r="H201" t="s">
        <v>11</v>
      </c>
      <c r="I201" t="s">
        <v>166</v>
      </c>
      <c r="L201" s="110" t="s">
        <v>225</v>
      </c>
      <c r="M201" s="64" t="s">
        <v>8557</v>
      </c>
      <c r="N201" s="64">
        <v>18</v>
      </c>
      <c r="O201" s="64" t="s">
        <v>12</v>
      </c>
      <c r="P201" s="64" t="s">
        <v>11</v>
      </c>
      <c r="Q201" s="64" t="s">
        <v>200</v>
      </c>
      <c r="R201" s="114">
        <v>2094</v>
      </c>
      <c r="S201" s="64" t="s">
        <v>18</v>
      </c>
      <c r="T201" s="64">
        <v>2004</v>
      </c>
      <c r="U201" s="69">
        <v>12</v>
      </c>
    </row>
    <row r="202" spans="1:21" x14ac:dyDescent="0.35">
      <c r="A202" t="s">
        <v>227</v>
      </c>
      <c r="B202">
        <v>2001</v>
      </c>
      <c r="C202" t="s">
        <v>18</v>
      </c>
      <c r="D202">
        <v>22</v>
      </c>
      <c r="E202">
        <v>1</v>
      </c>
      <c r="F202">
        <v>2103.08</v>
      </c>
      <c r="G202" t="s">
        <v>12</v>
      </c>
      <c r="H202" t="s">
        <v>11</v>
      </c>
      <c r="I202" t="s">
        <v>42</v>
      </c>
      <c r="L202" s="110" t="s">
        <v>226</v>
      </c>
      <c r="M202" s="64" t="s">
        <v>8551</v>
      </c>
      <c r="N202" s="64">
        <v>21</v>
      </c>
      <c r="O202" s="64" t="s">
        <v>12</v>
      </c>
      <c r="P202" s="64" t="s">
        <v>11</v>
      </c>
      <c r="Q202" s="64" t="s">
        <v>166</v>
      </c>
      <c r="R202" s="115">
        <v>2102</v>
      </c>
      <c r="S202" s="64" t="s">
        <v>35</v>
      </c>
      <c r="T202" s="64">
        <v>2001</v>
      </c>
      <c r="U202" s="69">
        <v>14</v>
      </c>
    </row>
    <row r="203" spans="1:21" x14ac:dyDescent="0.35">
      <c r="A203" t="s">
        <v>228</v>
      </c>
      <c r="B203">
        <v>2001</v>
      </c>
      <c r="C203" t="s">
        <v>15</v>
      </c>
      <c r="D203">
        <v>28</v>
      </c>
      <c r="E203">
        <v>0</v>
      </c>
      <c r="F203">
        <v>2104.11</v>
      </c>
      <c r="G203" t="s">
        <v>11</v>
      </c>
      <c r="H203" t="s">
        <v>16</v>
      </c>
      <c r="I203" t="s">
        <v>168</v>
      </c>
      <c r="L203" s="110" t="s">
        <v>227</v>
      </c>
      <c r="M203" s="64" t="s">
        <v>8558</v>
      </c>
      <c r="N203" s="64">
        <v>21</v>
      </c>
      <c r="O203" s="64" t="s">
        <v>12</v>
      </c>
      <c r="P203" s="64" t="s">
        <v>11</v>
      </c>
      <c r="Q203" s="64" t="s">
        <v>42</v>
      </c>
      <c r="R203" s="114">
        <v>2103</v>
      </c>
      <c r="S203" s="64" t="s">
        <v>18</v>
      </c>
      <c r="T203" s="64">
        <v>2001</v>
      </c>
      <c r="U203" s="69">
        <v>22</v>
      </c>
    </row>
    <row r="204" spans="1:21" x14ac:dyDescent="0.35">
      <c r="A204" t="s">
        <v>229</v>
      </c>
      <c r="B204">
        <v>1989</v>
      </c>
      <c r="C204" t="s">
        <v>10</v>
      </c>
      <c r="D204">
        <v>21</v>
      </c>
      <c r="E204">
        <v>3</v>
      </c>
      <c r="F204">
        <v>2106.2600000000002</v>
      </c>
      <c r="G204" t="s">
        <v>11</v>
      </c>
      <c r="H204" t="s">
        <v>11</v>
      </c>
      <c r="I204" t="s">
        <v>13</v>
      </c>
      <c r="L204" s="110" t="s">
        <v>228</v>
      </c>
      <c r="M204" s="64" t="s">
        <v>8559</v>
      </c>
      <c r="N204" s="64">
        <v>21</v>
      </c>
      <c r="O204" s="64" t="s">
        <v>11</v>
      </c>
      <c r="P204" s="64" t="s">
        <v>16</v>
      </c>
      <c r="Q204" s="64" t="s">
        <v>168</v>
      </c>
      <c r="R204" s="115">
        <v>2104</v>
      </c>
      <c r="S204" s="64" t="s">
        <v>15</v>
      </c>
      <c r="T204" s="64">
        <v>2001</v>
      </c>
      <c r="U204" s="69">
        <v>28</v>
      </c>
    </row>
    <row r="205" spans="1:21" x14ac:dyDescent="0.35">
      <c r="A205" t="s">
        <v>230</v>
      </c>
      <c r="B205">
        <v>2003</v>
      </c>
      <c r="C205" t="s">
        <v>20</v>
      </c>
      <c r="D205">
        <v>30</v>
      </c>
      <c r="E205">
        <v>0</v>
      </c>
      <c r="F205">
        <v>2117.34</v>
      </c>
      <c r="G205" t="s">
        <v>11</v>
      </c>
      <c r="H205" t="s">
        <v>12</v>
      </c>
      <c r="I205" t="s">
        <v>23</v>
      </c>
      <c r="L205" s="110" t="s">
        <v>229</v>
      </c>
      <c r="M205" s="64" t="s">
        <v>8560</v>
      </c>
      <c r="N205" s="64">
        <v>33</v>
      </c>
      <c r="O205" s="64" t="s">
        <v>11</v>
      </c>
      <c r="P205" s="64" t="s">
        <v>11</v>
      </c>
      <c r="Q205" s="64" t="s">
        <v>13</v>
      </c>
      <c r="R205" s="114">
        <v>2106</v>
      </c>
      <c r="S205" s="64" t="s">
        <v>10</v>
      </c>
      <c r="T205" s="64">
        <v>1989</v>
      </c>
      <c r="U205" s="69">
        <v>21</v>
      </c>
    </row>
    <row r="206" spans="1:21" x14ac:dyDescent="0.35">
      <c r="A206" t="s">
        <v>231</v>
      </c>
      <c r="B206">
        <v>2004</v>
      </c>
      <c r="C206" t="s">
        <v>15</v>
      </c>
      <c r="D206">
        <v>4</v>
      </c>
      <c r="E206">
        <v>0</v>
      </c>
      <c r="F206">
        <v>2118.61</v>
      </c>
      <c r="G206" t="s">
        <v>11</v>
      </c>
      <c r="H206" t="s">
        <v>16</v>
      </c>
      <c r="I206" t="s">
        <v>23</v>
      </c>
      <c r="L206" s="110" t="s">
        <v>230</v>
      </c>
      <c r="M206" s="64" t="s">
        <v>8561</v>
      </c>
      <c r="N206" s="64">
        <v>19</v>
      </c>
      <c r="O206" s="64" t="s">
        <v>11</v>
      </c>
      <c r="P206" s="64" t="s">
        <v>12</v>
      </c>
      <c r="Q206" s="64" t="s">
        <v>23</v>
      </c>
      <c r="R206" s="115">
        <v>2117</v>
      </c>
      <c r="S206" s="64" t="s">
        <v>20</v>
      </c>
      <c r="T206" s="64">
        <v>2003</v>
      </c>
      <c r="U206" s="69">
        <v>30</v>
      </c>
    </row>
    <row r="207" spans="1:21" x14ac:dyDescent="0.35">
      <c r="A207" t="s">
        <v>232</v>
      </c>
      <c r="B207">
        <v>2003</v>
      </c>
      <c r="C207" t="s">
        <v>35</v>
      </c>
      <c r="D207">
        <v>30</v>
      </c>
      <c r="E207">
        <v>0</v>
      </c>
      <c r="F207">
        <v>2128.4299999999998</v>
      </c>
      <c r="G207" t="s">
        <v>11</v>
      </c>
      <c r="H207" t="s">
        <v>16</v>
      </c>
      <c r="I207" t="s">
        <v>23</v>
      </c>
      <c r="L207" s="110" t="s">
        <v>231</v>
      </c>
      <c r="M207" s="64" t="s">
        <v>8562</v>
      </c>
      <c r="N207" s="64">
        <v>18</v>
      </c>
      <c r="O207" s="64" t="s">
        <v>11</v>
      </c>
      <c r="P207" s="64" t="s">
        <v>16</v>
      </c>
      <c r="Q207" s="64" t="s">
        <v>23</v>
      </c>
      <c r="R207" s="114">
        <v>2119</v>
      </c>
      <c r="S207" s="64" t="s">
        <v>15</v>
      </c>
      <c r="T207" s="64">
        <v>2004</v>
      </c>
      <c r="U207" s="69">
        <v>4</v>
      </c>
    </row>
    <row r="208" spans="1:21" x14ac:dyDescent="0.35">
      <c r="A208" t="s">
        <v>233</v>
      </c>
      <c r="B208">
        <v>2003</v>
      </c>
      <c r="C208" t="s">
        <v>30</v>
      </c>
      <c r="D208">
        <v>22</v>
      </c>
      <c r="E208">
        <v>0</v>
      </c>
      <c r="F208">
        <v>2130.6799999999998</v>
      </c>
      <c r="G208" t="s">
        <v>11</v>
      </c>
      <c r="H208" t="s">
        <v>12</v>
      </c>
      <c r="I208" t="s">
        <v>23</v>
      </c>
      <c r="L208" s="110" t="s">
        <v>232</v>
      </c>
      <c r="M208" s="64" t="s">
        <v>8563</v>
      </c>
      <c r="N208" s="64">
        <v>19</v>
      </c>
      <c r="O208" s="64" t="s">
        <v>11</v>
      </c>
      <c r="P208" s="64" t="s">
        <v>16</v>
      </c>
      <c r="Q208" s="64" t="s">
        <v>23</v>
      </c>
      <c r="R208" s="115">
        <v>2128</v>
      </c>
      <c r="S208" s="64" t="s">
        <v>35</v>
      </c>
      <c r="T208" s="64">
        <v>2003</v>
      </c>
      <c r="U208" s="69">
        <v>30</v>
      </c>
    </row>
    <row r="209" spans="1:21" x14ac:dyDescent="0.35">
      <c r="A209" t="s">
        <v>234</v>
      </c>
      <c r="B209">
        <v>2003</v>
      </c>
      <c r="C209" t="s">
        <v>20</v>
      </c>
      <c r="D209">
        <v>1</v>
      </c>
      <c r="E209">
        <v>0</v>
      </c>
      <c r="F209">
        <v>2134.9</v>
      </c>
      <c r="G209" t="s">
        <v>11</v>
      </c>
      <c r="H209" t="s">
        <v>12</v>
      </c>
      <c r="I209" t="s">
        <v>23</v>
      </c>
      <c r="L209" s="110" t="s">
        <v>233</v>
      </c>
      <c r="M209" s="64" t="s">
        <v>8564</v>
      </c>
      <c r="N209" s="64">
        <v>19</v>
      </c>
      <c r="O209" s="64" t="s">
        <v>11</v>
      </c>
      <c r="P209" s="64" t="s">
        <v>12</v>
      </c>
      <c r="Q209" s="64" t="s">
        <v>23</v>
      </c>
      <c r="R209" s="114">
        <v>2131</v>
      </c>
      <c r="S209" s="64" t="s">
        <v>30</v>
      </c>
      <c r="T209" s="64">
        <v>2003</v>
      </c>
      <c r="U209" s="69">
        <v>22</v>
      </c>
    </row>
    <row r="210" spans="1:21" x14ac:dyDescent="0.35">
      <c r="A210" t="s">
        <v>235</v>
      </c>
      <c r="B210">
        <v>2003</v>
      </c>
      <c r="C210" t="s">
        <v>20</v>
      </c>
      <c r="D210">
        <v>26</v>
      </c>
      <c r="E210">
        <v>0</v>
      </c>
      <c r="F210">
        <v>2136.88</v>
      </c>
      <c r="G210" t="s">
        <v>11</v>
      </c>
      <c r="H210" t="s">
        <v>11</v>
      </c>
      <c r="I210" t="s">
        <v>23</v>
      </c>
      <c r="L210" s="110" t="s">
        <v>234</v>
      </c>
      <c r="M210" s="64" t="s">
        <v>8514</v>
      </c>
      <c r="N210" s="64">
        <v>19</v>
      </c>
      <c r="O210" s="64" t="s">
        <v>11</v>
      </c>
      <c r="P210" s="64" t="s">
        <v>12</v>
      </c>
      <c r="Q210" s="64" t="s">
        <v>23</v>
      </c>
      <c r="R210" s="115">
        <v>2135</v>
      </c>
      <c r="S210" s="64" t="s">
        <v>20</v>
      </c>
      <c r="T210" s="64">
        <v>2003</v>
      </c>
      <c r="U210" s="69">
        <v>1</v>
      </c>
    </row>
    <row r="211" spans="1:21" x14ac:dyDescent="0.35">
      <c r="A211" t="s">
        <v>236</v>
      </c>
      <c r="B211">
        <v>1997</v>
      </c>
      <c r="C211" t="s">
        <v>20</v>
      </c>
      <c r="D211">
        <v>3</v>
      </c>
      <c r="E211">
        <v>0</v>
      </c>
      <c r="F211">
        <v>2137.65</v>
      </c>
      <c r="G211" t="s">
        <v>12</v>
      </c>
      <c r="H211" t="s">
        <v>16</v>
      </c>
      <c r="I211" t="s">
        <v>13</v>
      </c>
      <c r="L211" s="110" t="s">
        <v>235</v>
      </c>
      <c r="M211" s="64" t="s">
        <v>8519</v>
      </c>
      <c r="N211" s="64">
        <v>19</v>
      </c>
      <c r="O211" s="64" t="s">
        <v>11</v>
      </c>
      <c r="P211" s="64" t="s">
        <v>11</v>
      </c>
      <c r="Q211" s="64" t="s">
        <v>23</v>
      </c>
      <c r="R211" s="114">
        <v>2137</v>
      </c>
      <c r="S211" s="64" t="s">
        <v>20</v>
      </c>
      <c r="T211" s="64">
        <v>2003</v>
      </c>
      <c r="U211" s="69">
        <v>26</v>
      </c>
    </row>
    <row r="212" spans="1:21" x14ac:dyDescent="0.35">
      <c r="A212" t="s">
        <v>237</v>
      </c>
      <c r="B212">
        <v>2003</v>
      </c>
      <c r="C212" t="s">
        <v>35</v>
      </c>
      <c r="D212">
        <v>19</v>
      </c>
      <c r="E212">
        <v>0</v>
      </c>
      <c r="F212">
        <v>2138.0700000000002</v>
      </c>
      <c r="G212" t="s">
        <v>11</v>
      </c>
      <c r="H212" t="s">
        <v>16</v>
      </c>
      <c r="I212" t="s">
        <v>23</v>
      </c>
      <c r="L212" s="110" t="s">
        <v>236</v>
      </c>
      <c r="M212" s="64" t="s">
        <v>8565</v>
      </c>
      <c r="N212" s="64">
        <v>25</v>
      </c>
      <c r="O212" s="64" t="s">
        <v>12</v>
      </c>
      <c r="P212" s="64" t="s">
        <v>16</v>
      </c>
      <c r="Q212" s="64" t="s">
        <v>13</v>
      </c>
      <c r="R212" s="115">
        <v>2138</v>
      </c>
      <c r="S212" s="64" t="s">
        <v>20</v>
      </c>
      <c r="T212" s="64">
        <v>1997</v>
      </c>
      <c r="U212" s="69">
        <v>3</v>
      </c>
    </row>
    <row r="213" spans="1:21" x14ac:dyDescent="0.35">
      <c r="A213" t="s">
        <v>238</v>
      </c>
      <c r="B213">
        <v>2004</v>
      </c>
      <c r="C213" t="s">
        <v>37</v>
      </c>
      <c r="D213">
        <v>4</v>
      </c>
      <c r="E213">
        <v>0</v>
      </c>
      <c r="F213">
        <v>2144.85</v>
      </c>
      <c r="G213" t="s">
        <v>11</v>
      </c>
      <c r="H213" t="s">
        <v>16</v>
      </c>
      <c r="I213" t="s">
        <v>42</v>
      </c>
      <c r="L213" s="110" t="s">
        <v>237</v>
      </c>
      <c r="M213" s="64" t="s">
        <v>8566</v>
      </c>
      <c r="N213" s="64">
        <v>19</v>
      </c>
      <c r="O213" s="64" t="s">
        <v>11</v>
      </c>
      <c r="P213" s="64" t="s">
        <v>16</v>
      </c>
      <c r="Q213" s="64" t="s">
        <v>23</v>
      </c>
      <c r="R213" s="114">
        <v>2138</v>
      </c>
      <c r="S213" s="64" t="s">
        <v>35</v>
      </c>
      <c r="T213" s="64">
        <v>2003</v>
      </c>
      <c r="U213" s="69">
        <v>19</v>
      </c>
    </row>
    <row r="214" spans="1:21" x14ac:dyDescent="0.35">
      <c r="A214" t="s">
        <v>239</v>
      </c>
      <c r="B214">
        <v>2000</v>
      </c>
      <c r="C214" t="s">
        <v>30</v>
      </c>
      <c r="D214">
        <v>27</v>
      </c>
      <c r="E214">
        <v>0</v>
      </c>
      <c r="F214">
        <v>2150.4699999999998</v>
      </c>
      <c r="G214" t="s">
        <v>11</v>
      </c>
      <c r="H214" t="s">
        <v>12</v>
      </c>
      <c r="I214" t="s">
        <v>42</v>
      </c>
      <c r="L214" s="110" t="s">
        <v>238</v>
      </c>
      <c r="M214" s="64" t="s">
        <v>8490</v>
      </c>
      <c r="N214" s="64">
        <v>18</v>
      </c>
      <c r="O214" s="64" t="s">
        <v>11</v>
      </c>
      <c r="P214" s="64" t="s">
        <v>16</v>
      </c>
      <c r="Q214" s="64" t="s">
        <v>42</v>
      </c>
      <c r="R214" s="115">
        <v>2145</v>
      </c>
      <c r="S214" s="64" t="s">
        <v>37</v>
      </c>
      <c r="T214" s="64">
        <v>2004</v>
      </c>
      <c r="U214" s="69">
        <v>4</v>
      </c>
    </row>
    <row r="215" spans="1:21" x14ac:dyDescent="0.35">
      <c r="A215" t="s">
        <v>240</v>
      </c>
      <c r="B215">
        <v>2000</v>
      </c>
      <c r="C215" t="s">
        <v>37</v>
      </c>
      <c r="D215">
        <v>22</v>
      </c>
      <c r="E215">
        <v>0</v>
      </c>
      <c r="F215">
        <v>2154.36</v>
      </c>
      <c r="G215" t="s">
        <v>11</v>
      </c>
      <c r="H215" t="s">
        <v>11</v>
      </c>
      <c r="I215" t="s">
        <v>42</v>
      </c>
      <c r="L215" s="110" t="s">
        <v>239</v>
      </c>
      <c r="M215" s="64" t="s">
        <v>8567</v>
      </c>
      <c r="N215" s="64">
        <v>22</v>
      </c>
      <c r="O215" s="64" t="s">
        <v>11</v>
      </c>
      <c r="P215" s="64" t="s">
        <v>12</v>
      </c>
      <c r="Q215" s="64" t="s">
        <v>42</v>
      </c>
      <c r="R215" s="114">
        <v>2150</v>
      </c>
      <c r="S215" s="64" t="s">
        <v>30</v>
      </c>
      <c r="T215" s="64">
        <v>2000</v>
      </c>
      <c r="U215" s="69">
        <v>27</v>
      </c>
    </row>
    <row r="216" spans="1:21" x14ac:dyDescent="0.35">
      <c r="A216" t="s">
        <v>241</v>
      </c>
      <c r="B216">
        <v>2000</v>
      </c>
      <c r="C216" t="s">
        <v>15</v>
      </c>
      <c r="D216">
        <v>29</v>
      </c>
      <c r="E216">
        <v>0</v>
      </c>
      <c r="F216">
        <v>2155.6799999999998</v>
      </c>
      <c r="G216" t="s">
        <v>11</v>
      </c>
      <c r="H216" t="s">
        <v>12</v>
      </c>
      <c r="I216" t="s">
        <v>13</v>
      </c>
      <c r="L216" s="110" t="s">
        <v>240</v>
      </c>
      <c r="M216" s="64" t="s">
        <v>8568</v>
      </c>
      <c r="N216" s="64">
        <v>22</v>
      </c>
      <c r="O216" s="64" t="s">
        <v>11</v>
      </c>
      <c r="P216" s="64" t="s">
        <v>11</v>
      </c>
      <c r="Q216" s="64" t="s">
        <v>42</v>
      </c>
      <c r="R216" s="115">
        <v>2154</v>
      </c>
      <c r="S216" s="64" t="s">
        <v>37</v>
      </c>
      <c r="T216" s="64">
        <v>2000</v>
      </c>
      <c r="U216" s="69">
        <v>22</v>
      </c>
    </row>
    <row r="217" spans="1:21" x14ac:dyDescent="0.35">
      <c r="A217" t="s">
        <v>242</v>
      </c>
      <c r="B217">
        <v>2000</v>
      </c>
      <c r="C217" t="s">
        <v>30</v>
      </c>
      <c r="D217">
        <v>10</v>
      </c>
      <c r="E217">
        <v>0</v>
      </c>
      <c r="F217">
        <v>2156.75</v>
      </c>
      <c r="G217" t="s">
        <v>11</v>
      </c>
      <c r="H217" t="s">
        <v>11</v>
      </c>
      <c r="I217" t="s">
        <v>13</v>
      </c>
      <c r="L217" s="110" t="s">
        <v>241</v>
      </c>
      <c r="M217" s="64" t="s">
        <v>8569</v>
      </c>
      <c r="N217" s="64">
        <v>22</v>
      </c>
      <c r="O217" s="64" t="s">
        <v>11</v>
      </c>
      <c r="P217" s="64" t="s">
        <v>12</v>
      </c>
      <c r="Q217" s="64" t="s">
        <v>13</v>
      </c>
      <c r="R217" s="114">
        <v>2156</v>
      </c>
      <c r="S217" s="64" t="s">
        <v>15</v>
      </c>
      <c r="T217" s="64">
        <v>2000</v>
      </c>
      <c r="U217" s="69">
        <v>29</v>
      </c>
    </row>
    <row r="218" spans="1:21" x14ac:dyDescent="0.35">
      <c r="A218" t="s">
        <v>243</v>
      </c>
      <c r="B218">
        <v>2000</v>
      </c>
      <c r="C218" t="s">
        <v>35</v>
      </c>
      <c r="D218">
        <v>23</v>
      </c>
      <c r="E218">
        <v>0</v>
      </c>
      <c r="F218">
        <v>2166.73</v>
      </c>
      <c r="G218" t="s">
        <v>11</v>
      </c>
      <c r="H218" t="s">
        <v>11</v>
      </c>
      <c r="I218" t="s">
        <v>42</v>
      </c>
      <c r="L218" s="110" t="s">
        <v>242</v>
      </c>
      <c r="M218" s="64" t="s">
        <v>8570</v>
      </c>
      <c r="N218" s="64">
        <v>22</v>
      </c>
      <c r="O218" s="64" t="s">
        <v>11</v>
      </c>
      <c r="P218" s="64" t="s">
        <v>11</v>
      </c>
      <c r="Q218" s="64" t="s">
        <v>13</v>
      </c>
      <c r="R218" s="115">
        <v>2157</v>
      </c>
      <c r="S218" s="64" t="s">
        <v>30</v>
      </c>
      <c r="T218" s="64">
        <v>2000</v>
      </c>
      <c r="U218" s="69">
        <v>10</v>
      </c>
    </row>
    <row r="219" spans="1:21" x14ac:dyDescent="0.35">
      <c r="A219" t="s">
        <v>244</v>
      </c>
      <c r="B219">
        <v>1994</v>
      </c>
      <c r="C219" t="s">
        <v>20</v>
      </c>
      <c r="D219">
        <v>27</v>
      </c>
      <c r="E219">
        <v>0</v>
      </c>
      <c r="F219">
        <v>2170.08</v>
      </c>
      <c r="G219" t="s">
        <v>11</v>
      </c>
      <c r="H219" t="s">
        <v>11</v>
      </c>
      <c r="I219" t="s">
        <v>13</v>
      </c>
      <c r="L219" s="110" t="s">
        <v>243</v>
      </c>
      <c r="M219" s="64" t="s">
        <v>8571</v>
      </c>
      <c r="N219" s="64">
        <v>22</v>
      </c>
      <c r="O219" s="64" t="s">
        <v>11</v>
      </c>
      <c r="P219" s="64" t="s">
        <v>11</v>
      </c>
      <c r="Q219" s="64" t="s">
        <v>42</v>
      </c>
      <c r="R219" s="114">
        <v>2167</v>
      </c>
      <c r="S219" s="64" t="s">
        <v>35</v>
      </c>
      <c r="T219" s="64">
        <v>2000</v>
      </c>
      <c r="U219" s="69">
        <v>23</v>
      </c>
    </row>
    <row r="220" spans="1:21" x14ac:dyDescent="0.35">
      <c r="A220" t="s">
        <v>245</v>
      </c>
      <c r="B220">
        <v>1991</v>
      </c>
      <c r="C220" t="s">
        <v>30</v>
      </c>
      <c r="D220">
        <v>16</v>
      </c>
      <c r="E220">
        <v>3</v>
      </c>
      <c r="F220">
        <v>2193.1999999999998</v>
      </c>
      <c r="G220" t="s">
        <v>11</v>
      </c>
      <c r="H220" t="s">
        <v>11</v>
      </c>
      <c r="I220" t="s">
        <v>23</v>
      </c>
      <c r="L220" s="110" t="s">
        <v>244</v>
      </c>
      <c r="M220" s="64" t="s">
        <v>8572</v>
      </c>
      <c r="N220" s="64">
        <v>28</v>
      </c>
      <c r="O220" s="64" t="s">
        <v>11</v>
      </c>
      <c r="P220" s="64" t="s">
        <v>11</v>
      </c>
      <c r="Q220" s="64" t="s">
        <v>13</v>
      </c>
      <c r="R220" s="115">
        <v>2170</v>
      </c>
      <c r="S220" s="64" t="s">
        <v>20</v>
      </c>
      <c r="T220" s="64">
        <v>1994</v>
      </c>
      <c r="U220" s="69">
        <v>27</v>
      </c>
    </row>
    <row r="221" spans="1:21" x14ac:dyDescent="0.35">
      <c r="A221" t="s">
        <v>246</v>
      </c>
      <c r="B221">
        <v>2004</v>
      </c>
      <c r="C221" t="s">
        <v>30</v>
      </c>
      <c r="D221">
        <v>7</v>
      </c>
      <c r="E221">
        <v>0</v>
      </c>
      <c r="F221">
        <v>2196.4699999999998</v>
      </c>
      <c r="G221" t="s">
        <v>11</v>
      </c>
      <c r="H221" t="s">
        <v>12</v>
      </c>
      <c r="I221" t="s">
        <v>247</v>
      </c>
      <c r="L221" s="110" t="s">
        <v>245</v>
      </c>
      <c r="M221" s="64" t="s">
        <v>8573</v>
      </c>
      <c r="N221" s="64">
        <v>31</v>
      </c>
      <c r="O221" s="64" t="s">
        <v>11</v>
      </c>
      <c r="P221" s="64" t="s">
        <v>11</v>
      </c>
      <c r="Q221" s="64" t="s">
        <v>23</v>
      </c>
      <c r="R221" s="114">
        <v>2193</v>
      </c>
      <c r="S221" s="64" t="s">
        <v>30</v>
      </c>
      <c r="T221" s="64">
        <v>1991</v>
      </c>
      <c r="U221" s="69">
        <v>16</v>
      </c>
    </row>
    <row r="222" spans="1:21" x14ac:dyDescent="0.35">
      <c r="A222" t="s">
        <v>248</v>
      </c>
      <c r="B222">
        <v>2004</v>
      </c>
      <c r="C222" t="s">
        <v>20</v>
      </c>
      <c r="D222">
        <v>3</v>
      </c>
      <c r="E222">
        <v>0</v>
      </c>
      <c r="F222">
        <v>2198.19</v>
      </c>
      <c r="G222" t="s">
        <v>11</v>
      </c>
      <c r="H222" t="s">
        <v>16</v>
      </c>
      <c r="I222" t="s">
        <v>249</v>
      </c>
      <c r="L222" s="110" t="s">
        <v>246</v>
      </c>
      <c r="M222" s="64" t="s">
        <v>8574</v>
      </c>
      <c r="N222" s="64">
        <v>18</v>
      </c>
      <c r="O222" s="64" t="s">
        <v>11</v>
      </c>
      <c r="P222" s="64" t="s">
        <v>12</v>
      </c>
      <c r="Q222" s="64" t="s">
        <v>247</v>
      </c>
      <c r="R222" s="115">
        <v>2196</v>
      </c>
      <c r="S222" s="64" t="s">
        <v>30</v>
      </c>
      <c r="T222" s="64">
        <v>2004</v>
      </c>
      <c r="U222" s="69">
        <v>7</v>
      </c>
    </row>
    <row r="223" spans="1:21" x14ac:dyDescent="0.35">
      <c r="A223" t="s">
        <v>250</v>
      </c>
      <c r="B223">
        <v>2004</v>
      </c>
      <c r="C223" t="s">
        <v>20</v>
      </c>
      <c r="D223">
        <v>12</v>
      </c>
      <c r="E223">
        <v>0</v>
      </c>
      <c r="F223">
        <v>2200.83</v>
      </c>
      <c r="G223" t="s">
        <v>11</v>
      </c>
      <c r="H223" t="s">
        <v>11</v>
      </c>
      <c r="I223" t="s">
        <v>247</v>
      </c>
      <c r="L223" s="110" t="s">
        <v>248</v>
      </c>
      <c r="M223" s="64" t="s">
        <v>8575</v>
      </c>
      <c r="N223" s="64">
        <v>18</v>
      </c>
      <c r="O223" s="64" t="s">
        <v>11</v>
      </c>
      <c r="P223" s="64" t="s">
        <v>16</v>
      </c>
      <c r="Q223" s="64" t="s">
        <v>249</v>
      </c>
      <c r="R223" s="114">
        <v>2198</v>
      </c>
      <c r="S223" s="64" t="s">
        <v>20</v>
      </c>
      <c r="T223" s="64">
        <v>2004</v>
      </c>
      <c r="U223" s="69">
        <v>3</v>
      </c>
    </row>
    <row r="224" spans="1:21" x14ac:dyDescent="0.35">
      <c r="A224" t="s">
        <v>251</v>
      </c>
      <c r="B224">
        <v>2004</v>
      </c>
      <c r="C224" t="s">
        <v>10</v>
      </c>
      <c r="D224">
        <v>27</v>
      </c>
      <c r="E224">
        <v>1</v>
      </c>
      <c r="F224">
        <v>2201.1</v>
      </c>
      <c r="G224" t="s">
        <v>11</v>
      </c>
      <c r="H224" t="s">
        <v>12</v>
      </c>
      <c r="I224" t="s">
        <v>13</v>
      </c>
      <c r="L224" s="110" t="s">
        <v>250</v>
      </c>
      <c r="M224" s="64" t="s">
        <v>8415</v>
      </c>
      <c r="N224" s="64">
        <v>18</v>
      </c>
      <c r="O224" s="64" t="s">
        <v>11</v>
      </c>
      <c r="P224" s="64" t="s">
        <v>11</v>
      </c>
      <c r="Q224" s="64" t="s">
        <v>247</v>
      </c>
      <c r="R224" s="115">
        <v>2201</v>
      </c>
      <c r="S224" s="64" t="s">
        <v>20</v>
      </c>
      <c r="T224" s="64">
        <v>2004</v>
      </c>
      <c r="U224" s="69">
        <v>12</v>
      </c>
    </row>
    <row r="225" spans="1:21" x14ac:dyDescent="0.35">
      <c r="A225" t="s">
        <v>252</v>
      </c>
      <c r="B225">
        <v>2004</v>
      </c>
      <c r="C225" t="s">
        <v>35</v>
      </c>
      <c r="D225">
        <v>6</v>
      </c>
      <c r="E225">
        <v>0</v>
      </c>
      <c r="F225">
        <v>2203.4699999999998</v>
      </c>
      <c r="G225" t="s">
        <v>11</v>
      </c>
      <c r="H225" t="s">
        <v>11</v>
      </c>
      <c r="I225" t="s">
        <v>247</v>
      </c>
      <c r="L225" s="110" t="s">
        <v>251</v>
      </c>
      <c r="M225" s="64" t="s">
        <v>8576</v>
      </c>
      <c r="N225" s="64">
        <v>18</v>
      </c>
      <c r="O225" s="64" t="s">
        <v>11</v>
      </c>
      <c r="P225" s="64" t="s">
        <v>12</v>
      </c>
      <c r="Q225" s="64" t="s">
        <v>13</v>
      </c>
      <c r="R225" s="114">
        <v>2201</v>
      </c>
      <c r="S225" s="64" t="s">
        <v>10</v>
      </c>
      <c r="T225" s="64">
        <v>2004</v>
      </c>
      <c r="U225" s="69">
        <v>27</v>
      </c>
    </row>
    <row r="226" spans="1:21" x14ac:dyDescent="0.35">
      <c r="A226" t="s">
        <v>253</v>
      </c>
      <c r="B226">
        <v>2004</v>
      </c>
      <c r="C226" t="s">
        <v>37</v>
      </c>
      <c r="D226">
        <v>28</v>
      </c>
      <c r="E226">
        <v>0</v>
      </c>
      <c r="F226">
        <v>2203.7399999999998</v>
      </c>
      <c r="G226" t="s">
        <v>11</v>
      </c>
      <c r="H226" t="s">
        <v>11</v>
      </c>
      <c r="I226" t="s">
        <v>247</v>
      </c>
      <c r="L226" s="110" t="s">
        <v>252</v>
      </c>
      <c r="M226" s="64" t="s">
        <v>8577</v>
      </c>
      <c r="N226" s="64">
        <v>18</v>
      </c>
      <c r="O226" s="64" t="s">
        <v>11</v>
      </c>
      <c r="P226" s="64" t="s">
        <v>11</v>
      </c>
      <c r="Q226" s="64" t="s">
        <v>247</v>
      </c>
      <c r="R226" s="115">
        <v>2203</v>
      </c>
      <c r="S226" s="64" t="s">
        <v>35</v>
      </c>
      <c r="T226" s="64">
        <v>2004</v>
      </c>
      <c r="U226" s="69">
        <v>6</v>
      </c>
    </row>
    <row r="227" spans="1:21" x14ac:dyDescent="0.35">
      <c r="A227" t="s">
        <v>254</v>
      </c>
      <c r="B227">
        <v>2004</v>
      </c>
      <c r="C227" t="s">
        <v>15</v>
      </c>
      <c r="D227">
        <v>13</v>
      </c>
      <c r="E227">
        <v>0</v>
      </c>
      <c r="F227">
        <v>2205.98</v>
      </c>
      <c r="G227" t="s">
        <v>11</v>
      </c>
      <c r="H227" t="s">
        <v>12</v>
      </c>
      <c r="I227" t="s">
        <v>247</v>
      </c>
      <c r="L227" s="110" t="s">
        <v>253</v>
      </c>
      <c r="M227" s="64" t="s">
        <v>8578</v>
      </c>
      <c r="N227" s="64">
        <v>18</v>
      </c>
      <c r="O227" s="64" t="s">
        <v>11</v>
      </c>
      <c r="P227" s="64" t="s">
        <v>11</v>
      </c>
      <c r="Q227" s="64" t="s">
        <v>247</v>
      </c>
      <c r="R227" s="114">
        <v>2204</v>
      </c>
      <c r="S227" s="64" t="s">
        <v>37</v>
      </c>
      <c r="T227" s="64">
        <v>2004</v>
      </c>
      <c r="U227" s="69">
        <v>28</v>
      </c>
    </row>
    <row r="228" spans="1:21" x14ac:dyDescent="0.35">
      <c r="A228" t="s">
        <v>255</v>
      </c>
      <c r="B228">
        <v>2004</v>
      </c>
      <c r="C228" t="s">
        <v>35</v>
      </c>
      <c r="D228">
        <v>6</v>
      </c>
      <c r="E228">
        <v>0</v>
      </c>
      <c r="F228">
        <v>2207.6999999999998</v>
      </c>
      <c r="G228" t="s">
        <v>11</v>
      </c>
      <c r="H228" t="s">
        <v>11</v>
      </c>
      <c r="I228" t="s">
        <v>247</v>
      </c>
      <c r="L228" s="110" t="s">
        <v>254</v>
      </c>
      <c r="M228" s="64" t="s">
        <v>8579</v>
      </c>
      <c r="N228" s="64">
        <v>18</v>
      </c>
      <c r="O228" s="64" t="s">
        <v>11</v>
      </c>
      <c r="P228" s="64" t="s">
        <v>12</v>
      </c>
      <c r="Q228" s="64" t="s">
        <v>247</v>
      </c>
      <c r="R228" s="115">
        <v>2206</v>
      </c>
      <c r="S228" s="64" t="s">
        <v>15</v>
      </c>
      <c r="T228" s="64">
        <v>2004</v>
      </c>
      <c r="U228" s="69">
        <v>13</v>
      </c>
    </row>
    <row r="229" spans="1:21" x14ac:dyDescent="0.35">
      <c r="A229" t="s">
        <v>256</v>
      </c>
      <c r="B229">
        <v>2004</v>
      </c>
      <c r="C229" t="s">
        <v>10</v>
      </c>
      <c r="D229">
        <v>27</v>
      </c>
      <c r="E229">
        <v>0</v>
      </c>
      <c r="F229">
        <v>2211.13</v>
      </c>
      <c r="G229" t="s">
        <v>11</v>
      </c>
      <c r="H229" t="s">
        <v>11</v>
      </c>
      <c r="I229" t="s">
        <v>247</v>
      </c>
      <c r="L229" s="110" t="s">
        <v>255</v>
      </c>
      <c r="M229" s="64" t="s">
        <v>8577</v>
      </c>
      <c r="N229" s="64">
        <v>18</v>
      </c>
      <c r="O229" s="64" t="s">
        <v>11</v>
      </c>
      <c r="P229" s="64" t="s">
        <v>11</v>
      </c>
      <c r="Q229" s="64" t="s">
        <v>247</v>
      </c>
      <c r="R229" s="114">
        <v>2208</v>
      </c>
      <c r="S229" s="64" t="s">
        <v>35</v>
      </c>
      <c r="T229" s="64">
        <v>2004</v>
      </c>
      <c r="U229" s="69">
        <v>6</v>
      </c>
    </row>
    <row r="230" spans="1:21" x14ac:dyDescent="0.35">
      <c r="A230" t="s">
        <v>257</v>
      </c>
      <c r="B230">
        <v>1994</v>
      </c>
      <c r="C230" t="s">
        <v>15</v>
      </c>
      <c r="D230">
        <v>17</v>
      </c>
      <c r="E230">
        <v>0</v>
      </c>
      <c r="F230">
        <v>2213.21</v>
      </c>
      <c r="G230" t="s">
        <v>11</v>
      </c>
      <c r="H230" t="s">
        <v>11</v>
      </c>
      <c r="I230" t="s">
        <v>13</v>
      </c>
      <c r="L230" s="110" t="s">
        <v>256</v>
      </c>
      <c r="M230" s="64" t="s">
        <v>8576</v>
      </c>
      <c r="N230" s="64">
        <v>18</v>
      </c>
      <c r="O230" s="64" t="s">
        <v>11</v>
      </c>
      <c r="P230" s="64" t="s">
        <v>11</v>
      </c>
      <c r="Q230" s="64" t="s">
        <v>247</v>
      </c>
      <c r="R230" s="115">
        <v>2211</v>
      </c>
      <c r="S230" s="64" t="s">
        <v>10</v>
      </c>
      <c r="T230" s="64">
        <v>2004</v>
      </c>
      <c r="U230" s="69">
        <v>27</v>
      </c>
    </row>
    <row r="231" spans="1:21" x14ac:dyDescent="0.35">
      <c r="A231" t="s">
        <v>258</v>
      </c>
      <c r="B231">
        <v>2004</v>
      </c>
      <c r="C231" t="s">
        <v>18</v>
      </c>
      <c r="D231">
        <v>13</v>
      </c>
      <c r="E231">
        <v>0</v>
      </c>
      <c r="F231">
        <v>2217.4699999999998</v>
      </c>
      <c r="G231" t="s">
        <v>11</v>
      </c>
      <c r="H231" t="s">
        <v>16</v>
      </c>
      <c r="I231" t="s">
        <v>247</v>
      </c>
      <c r="L231" s="110" t="s">
        <v>257</v>
      </c>
      <c r="M231" s="64" t="s">
        <v>8395</v>
      </c>
      <c r="N231" s="64">
        <v>28</v>
      </c>
      <c r="O231" s="64" t="s">
        <v>11</v>
      </c>
      <c r="P231" s="64" t="s">
        <v>11</v>
      </c>
      <c r="Q231" s="64" t="s">
        <v>13</v>
      </c>
      <c r="R231" s="114">
        <v>2213</v>
      </c>
      <c r="S231" s="64" t="s">
        <v>15</v>
      </c>
      <c r="T231" s="64">
        <v>1994</v>
      </c>
      <c r="U231" s="69">
        <v>17</v>
      </c>
    </row>
    <row r="232" spans="1:21" x14ac:dyDescent="0.35">
      <c r="A232" t="s">
        <v>259</v>
      </c>
      <c r="B232">
        <v>2004</v>
      </c>
      <c r="C232" t="s">
        <v>20</v>
      </c>
      <c r="D232">
        <v>25</v>
      </c>
      <c r="E232">
        <v>0</v>
      </c>
      <c r="F232">
        <v>2217.6</v>
      </c>
      <c r="G232" t="s">
        <v>11</v>
      </c>
      <c r="H232" t="s">
        <v>16</v>
      </c>
      <c r="I232" t="s">
        <v>247</v>
      </c>
      <c r="L232" s="110" t="s">
        <v>258</v>
      </c>
      <c r="M232" s="64" t="s">
        <v>8496</v>
      </c>
      <c r="N232" s="64">
        <v>18</v>
      </c>
      <c r="O232" s="64" t="s">
        <v>11</v>
      </c>
      <c r="P232" s="64" t="s">
        <v>16</v>
      </c>
      <c r="Q232" s="64" t="s">
        <v>247</v>
      </c>
      <c r="R232" s="115">
        <v>2217</v>
      </c>
      <c r="S232" s="64" t="s">
        <v>18</v>
      </c>
      <c r="T232" s="64">
        <v>2004</v>
      </c>
      <c r="U232" s="69">
        <v>13</v>
      </c>
    </row>
    <row r="233" spans="1:21" x14ac:dyDescent="0.35">
      <c r="A233" t="s">
        <v>260</v>
      </c>
      <c r="B233">
        <v>2004</v>
      </c>
      <c r="C233" t="s">
        <v>30</v>
      </c>
      <c r="D233">
        <v>12</v>
      </c>
      <c r="E233">
        <v>1</v>
      </c>
      <c r="F233">
        <v>2219.4499999999998</v>
      </c>
      <c r="G233" t="s">
        <v>11</v>
      </c>
      <c r="H233" t="s">
        <v>16</v>
      </c>
      <c r="I233" t="s">
        <v>13</v>
      </c>
      <c r="L233" s="110" t="s">
        <v>259</v>
      </c>
      <c r="M233" s="64" t="s">
        <v>8580</v>
      </c>
      <c r="N233" s="64">
        <v>18</v>
      </c>
      <c r="O233" s="64" t="s">
        <v>11</v>
      </c>
      <c r="P233" s="64" t="s">
        <v>16</v>
      </c>
      <c r="Q233" s="64" t="s">
        <v>247</v>
      </c>
      <c r="R233" s="114">
        <v>2218</v>
      </c>
      <c r="S233" s="64" t="s">
        <v>20</v>
      </c>
      <c r="T233" s="64">
        <v>2004</v>
      </c>
      <c r="U233" s="69">
        <v>25</v>
      </c>
    </row>
    <row r="234" spans="1:21" x14ac:dyDescent="0.35">
      <c r="A234" t="s">
        <v>261</v>
      </c>
      <c r="B234">
        <v>2003</v>
      </c>
      <c r="C234" t="s">
        <v>30</v>
      </c>
      <c r="D234">
        <v>10</v>
      </c>
      <c r="E234">
        <v>1</v>
      </c>
      <c r="F234">
        <v>2221.56</v>
      </c>
      <c r="G234" t="s">
        <v>11</v>
      </c>
      <c r="H234" t="s">
        <v>12</v>
      </c>
      <c r="I234" t="s">
        <v>23</v>
      </c>
      <c r="L234" s="110" t="s">
        <v>260</v>
      </c>
      <c r="M234" s="64" t="s">
        <v>8508</v>
      </c>
      <c r="N234" s="64">
        <v>18</v>
      </c>
      <c r="O234" s="64" t="s">
        <v>11</v>
      </c>
      <c r="P234" s="64" t="s">
        <v>16</v>
      </c>
      <c r="Q234" s="64" t="s">
        <v>13</v>
      </c>
      <c r="R234" s="115">
        <v>2219</v>
      </c>
      <c r="S234" s="64" t="s">
        <v>30</v>
      </c>
      <c r="T234" s="64">
        <v>2004</v>
      </c>
      <c r="U234" s="69">
        <v>12</v>
      </c>
    </row>
    <row r="235" spans="1:21" x14ac:dyDescent="0.35">
      <c r="A235" t="s">
        <v>262</v>
      </c>
      <c r="B235">
        <v>2000</v>
      </c>
      <c r="C235" t="s">
        <v>18</v>
      </c>
      <c r="D235">
        <v>30</v>
      </c>
      <c r="E235">
        <v>0</v>
      </c>
      <c r="F235">
        <v>2250.84</v>
      </c>
      <c r="G235" t="s">
        <v>11</v>
      </c>
      <c r="H235" t="s">
        <v>11</v>
      </c>
      <c r="I235" t="s">
        <v>170</v>
      </c>
      <c r="L235" s="110" t="s">
        <v>261</v>
      </c>
      <c r="M235" s="64" t="s">
        <v>8440</v>
      </c>
      <c r="N235" s="64">
        <v>19</v>
      </c>
      <c r="O235" s="64" t="s">
        <v>11</v>
      </c>
      <c r="P235" s="64" t="s">
        <v>12</v>
      </c>
      <c r="Q235" s="64" t="s">
        <v>23</v>
      </c>
      <c r="R235" s="114">
        <v>2222</v>
      </c>
      <c r="S235" s="64" t="s">
        <v>30</v>
      </c>
      <c r="T235" s="64">
        <v>2003</v>
      </c>
      <c r="U235" s="69">
        <v>10</v>
      </c>
    </row>
    <row r="236" spans="1:21" x14ac:dyDescent="0.35">
      <c r="A236" t="s">
        <v>263</v>
      </c>
      <c r="B236">
        <v>2000</v>
      </c>
      <c r="C236" t="s">
        <v>30</v>
      </c>
      <c r="D236">
        <v>11</v>
      </c>
      <c r="E236">
        <v>0</v>
      </c>
      <c r="F236">
        <v>2254.8000000000002</v>
      </c>
      <c r="G236" t="s">
        <v>11</v>
      </c>
      <c r="H236" t="s">
        <v>12</v>
      </c>
      <c r="I236" t="s">
        <v>168</v>
      </c>
      <c r="L236" s="110" t="s">
        <v>262</v>
      </c>
      <c r="M236" s="64" t="s">
        <v>8581</v>
      </c>
      <c r="N236" s="64">
        <v>22</v>
      </c>
      <c r="O236" s="64" t="s">
        <v>11</v>
      </c>
      <c r="P236" s="64" t="s">
        <v>11</v>
      </c>
      <c r="Q236" s="64" t="s">
        <v>170</v>
      </c>
      <c r="R236" s="115">
        <v>2251</v>
      </c>
      <c r="S236" s="64" t="s">
        <v>18</v>
      </c>
      <c r="T236" s="64">
        <v>2000</v>
      </c>
      <c r="U236" s="69">
        <v>30</v>
      </c>
    </row>
    <row r="237" spans="1:21" x14ac:dyDescent="0.35">
      <c r="A237" t="s">
        <v>264</v>
      </c>
      <c r="B237">
        <v>2002</v>
      </c>
      <c r="C237" t="s">
        <v>10</v>
      </c>
      <c r="D237">
        <v>15</v>
      </c>
      <c r="E237">
        <v>0</v>
      </c>
      <c r="F237">
        <v>2257.48</v>
      </c>
      <c r="G237" t="s">
        <v>11</v>
      </c>
      <c r="H237" t="s">
        <v>16</v>
      </c>
      <c r="I237" t="s">
        <v>23</v>
      </c>
      <c r="L237" s="110" t="s">
        <v>263</v>
      </c>
      <c r="M237" s="64" t="s">
        <v>8582</v>
      </c>
      <c r="N237" s="64">
        <v>22</v>
      </c>
      <c r="O237" s="64" t="s">
        <v>11</v>
      </c>
      <c r="P237" s="64" t="s">
        <v>12</v>
      </c>
      <c r="Q237" s="64" t="s">
        <v>168</v>
      </c>
      <c r="R237" s="114">
        <v>2255</v>
      </c>
      <c r="S237" s="64" t="s">
        <v>30</v>
      </c>
      <c r="T237" s="64">
        <v>2000</v>
      </c>
      <c r="U237" s="69">
        <v>11</v>
      </c>
    </row>
    <row r="238" spans="1:21" x14ac:dyDescent="0.35">
      <c r="A238" t="s">
        <v>265</v>
      </c>
      <c r="B238">
        <v>2002</v>
      </c>
      <c r="C238" t="s">
        <v>15</v>
      </c>
      <c r="D238">
        <v>12</v>
      </c>
      <c r="E238">
        <v>0</v>
      </c>
      <c r="F238">
        <v>2261.5700000000002</v>
      </c>
      <c r="G238" t="s">
        <v>11</v>
      </c>
      <c r="H238" t="s">
        <v>16</v>
      </c>
      <c r="I238" t="s">
        <v>23</v>
      </c>
      <c r="L238" s="110" t="s">
        <v>264</v>
      </c>
      <c r="M238" s="64" t="s">
        <v>8583</v>
      </c>
      <c r="N238" s="64">
        <v>20</v>
      </c>
      <c r="O238" s="64" t="s">
        <v>11</v>
      </c>
      <c r="P238" s="64" t="s">
        <v>16</v>
      </c>
      <c r="Q238" s="64" t="s">
        <v>23</v>
      </c>
      <c r="R238" s="115">
        <v>2257</v>
      </c>
      <c r="S238" s="64" t="s">
        <v>10</v>
      </c>
      <c r="T238" s="64">
        <v>2002</v>
      </c>
      <c r="U238" s="69">
        <v>15</v>
      </c>
    </row>
    <row r="239" spans="1:21" x14ac:dyDescent="0.35">
      <c r="A239" t="s">
        <v>266</v>
      </c>
      <c r="B239">
        <v>1991</v>
      </c>
      <c r="C239" t="s">
        <v>18</v>
      </c>
      <c r="D239">
        <v>16</v>
      </c>
      <c r="E239">
        <v>3</v>
      </c>
      <c r="F239">
        <v>2277.7199999999998</v>
      </c>
      <c r="G239" t="s">
        <v>11</v>
      </c>
      <c r="H239" t="s">
        <v>16</v>
      </c>
      <c r="I239" t="s">
        <v>13</v>
      </c>
      <c r="L239" s="110" t="s">
        <v>265</v>
      </c>
      <c r="M239" s="64" t="s">
        <v>8584</v>
      </c>
      <c r="N239" s="64">
        <v>20</v>
      </c>
      <c r="O239" s="64" t="s">
        <v>11</v>
      </c>
      <c r="P239" s="64" t="s">
        <v>16</v>
      </c>
      <c r="Q239" s="64" t="s">
        <v>23</v>
      </c>
      <c r="R239" s="114">
        <v>2262</v>
      </c>
      <c r="S239" s="64" t="s">
        <v>15</v>
      </c>
      <c r="T239" s="64">
        <v>2002</v>
      </c>
      <c r="U239" s="69">
        <v>12</v>
      </c>
    </row>
    <row r="240" spans="1:21" x14ac:dyDescent="0.35">
      <c r="A240" t="s">
        <v>267</v>
      </c>
      <c r="B240">
        <v>1989</v>
      </c>
      <c r="C240" t="s">
        <v>37</v>
      </c>
      <c r="D240">
        <v>5</v>
      </c>
      <c r="E240">
        <v>3</v>
      </c>
      <c r="F240">
        <v>2295.2399999999998</v>
      </c>
      <c r="G240" t="s">
        <v>11</v>
      </c>
      <c r="H240" t="s">
        <v>16</v>
      </c>
      <c r="I240" t="s">
        <v>13</v>
      </c>
      <c r="L240" s="110" t="s">
        <v>266</v>
      </c>
      <c r="M240" s="64" t="s">
        <v>8585</v>
      </c>
      <c r="N240" s="64">
        <v>31</v>
      </c>
      <c r="O240" s="64" t="s">
        <v>11</v>
      </c>
      <c r="P240" s="64" t="s">
        <v>16</v>
      </c>
      <c r="Q240" s="64" t="s">
        <v>13</v>
      </c>
      <c r="R240" s="115">
        <v>2278</v>
      </c>
      <c r="S240" s="64" t="s">
        <v>18</v>
      </c>
      <c r="T240" s="64">
        <v>1991</v>
      </c>
      <c r="U240" s="69">
        <v>16</v>
      </c>
    </row>
    <row r="241" spans="1:21" x14ac:dyDescent="0.35">
      <c r="A241" t="s">
        <v>268</v>
      </c>
      <c r="B241">
        <v>1996</v>
      </c>
      <c r="C241" t="s">
        <v>15</v>
      </c>
      <c r="D241">
        <v>28</v>
      </c>
      <c r="E241">
        <v>0</v>
      </c>
      <c r="F241">
        <v>2302.3000000000002</v>
      </c>
      <c r="G241" t="s">
        <v>16</v>
      </c>
      <c r="H241" t="s">
        <v>11</v>
      </c>
      <c r="I241" t="s">
        <v>42</v>
      </c>
      <c r="L241" s="110" t="s">
        <v>267</v>
      </c>
      <c r="M241" s="64" t="s">
        <v>8586</v>
      </c>
      <c r="N241" s="64">
        <v>33</v>
      </c>
      <c r="O241" s="64" t="s">
        <v>11</v>
      </c>
      <c r="P241" s="64" t="s">
        <v>16</v>
      </c>
      <c r="Q241" s="64" t="s">
        <v>13</v>
      </c>
      <c r="R241" s="114">
        <v>2295</v>
      </c>
      <c r="S241" s="64" t="s">
        <v>37</v>
      </c>
      <c r="T241" s="64">
        <v>1989</v>
      </c>
      <c r="U241" s="69">
        <v>5</v>
      </c>
    </row>
    <row r="242" spans="1:21" x14ac:dyDescent="0.35">
      <c r="A242" t="s">
        <v>269</v>
      </c>
      <c r="B242">
        <v>2004</v>
      </c>
      <c r="C242" t="s">
        <v>20</v>
      </c>
      <c r="D242">
        <v>6</v>
      </c>
      <c r="E242">
        <v>2</v>
      </c>
      <c r="F242">
        <v>2304</v>
      </c>
      <c r="G242" t="s">
        <v>11</v>
      </c>
      <c r="H242" t="s">
        <v>12</v>
      </c>
      <c r="I242" t="s">
        <v>13</v>
      </c>
      <c r="L242" s="110" t="s">
        <v>268</v>
      </c>
      <c r="M242" s="64" t="s">
        <v>8587</v>
      </c>
      <c r="N242" s="64">
        <v>26</v>
      </c>
      <c r="O242" s="64" t="s">
        <v>16</v>
      </c>
      <c r="P242" s="64" t="s">
        <v>11</v>
      </c>
      <c r="Q242" s="64" t="s">
        <v>42</v>
      </c>
      <c r="R242" s="115">
        <v>2302</v>
      </c>
      <c r="S242" s="64" t="s">
        <v>15</v>
      </c>
      <c r="T242" s="64">
        <v>1996</v>
      </c>
      <c r="U242" s="69">
        <v>28</v>
      </c>
    </row>
    <row r="243" spans="1:21" x14ac:dyDescent="0.35">
      <c r="A243" t="s">
        <v>270</v>
      </c>
      <c r="B243">
        <v>1996</v>
      </c>
      <c r="C243" t="s">
        <v>30</v>
      </c>
      <c r="D243">
        <v>17</v>
      </c>
      <c r="E243">
        <v>0</v>
      </c>
      <c r="F243">
        <v>2322.62</v>
      </c>
      <c r="G243" t="s">
        <v>11</v>
      </c>
      <c r="H243" t="s">
        <v>16</v>
      </c>
      <c r="I243" t="s">
        <v>13</v>
      </c>
      <c r="L243" s="110" t="s">
        <v>269</v>
      </c>
      <c r="M243" s="64" t="s">
        <v>8588</v>
      </c>
      <c r="N243" s="64">
        <v>18</v>
      </c>
      <c r="O243" s="64" t="s">
        <v>11</v>
      </c>
      <c r="P243" s="64" t="s">
        <v>12</v>
      </c>
      <c r="Q243" s="64" t="s">
        <v>13</v>
      </c>
      <c r="R243" s="114">
        <v>2304</v>
      </c>
      <c r="S243" s="64" t="s">
        <v>20</v>
      </c>
      <c r="T243" s="64">
        <v>2004</v>
      </c>
      <c r="U243" s="69">
        <v>6</v>
      </c>
    </row>
    <row r="244" spans="1:21" x14ac:dyDescent="0.35">
      <c r="A244" t="s">
        <v>271</v>
      </c>
      <c r="B244">
        <v>2003</v>
      </c>
      <c r="C244" t="s">
        <v>15</v>
      </c>
      <c r="D244">
        <v>18</v>
      </c>
      <c r="E244">
        <v>1</v>
      </c>
      <c r="F244">
        <v>2331.52</v>
      </c>
      <c r="G244" t="s">
        <v>11</v>
      </c>
      <c r="H244" t="s">
        <v>12</v>
      </c>
      <c r="I244" t="s">
        <v>42</v>
      </c>
      <c r="L244" s="110" t="s">
        <v>270</v>
      </c>
      <c r="M244" s="64" t="s">
        <v>8589</v>
      </c>
      <c r="N244" s="64">
        <v>26</v>
      </c>
      <c r="O244" s="64" t="s">
        <v>11</v>
      </c>
      <c r="P244" s="64" t="s">
        <v>16</v>
      </c>
      <c r="Q244" s="64" t="s">
        <v>13</v>
      </c>
      <c r="R244" s="115">
        <v>2323</v>
      </c>
      <c r="S244" s="64" t="s">
        <v>30</v>
      </c>
      <c r="T244" s="64">
        <v>1996</v>
      </c>
      <c r="U244" s="69">
        <v>17</v>
      </c>
    </row>
    <row r="245" spans="1:21" x14ac:dyDescent="0.35">
      <c r="A245" t="s">
        <v>272</v>
      </c>
      <c r="B245">
        <v>1998</v>
      </c>
      <c r="C245" t="s">
        <v>37</v>
      </c>
      <c r="D245">
        <v>21</v>
      </c>
      <c r="E245">
        <v>0</v>
      </c>
      <c r="F245">
        <v>2352.9699999999998</v>
      </c>
      <c r="G245" t="s">
        <v>12</v>
      </c>
      <c r="H245" t="s">
        <v>12</v>
      </c>
      <c r="I245" t="s">
        <v>23</v>
      </c>
      <c r="L245" s="110" t="s">
        <v>271</v>
      </c>
      <c r="M245" s="64" t="s">
        <v>8590</v>
      </c>
      <c r="N245" s="64">
        <v>19</v>
      </c>
      <c r="O245" s="64" t="s">
        <v>11</v>
      </c>
      <c r="P245" s="64" t="s">
        <v>12</v>
      </c>
      <c r="Q245" s="64" t="s">
        <v>42</v>
      </c>
      <c r="R245" s="114">
        <v>2332</v>
      </c>
      <c r="S245" s="64" t="s">
        <v>15</v>
      </c>
      <c r="T245" s="64">
        <v>2003</v>
      </c>
      <c r="U245" s="69">
        <v>18</v>
      </c>
    </row>
    <row r="246" spans="1:21" x14ac:dyDescent="0.35">
      <c r="A246" t="s">
        <v>273</v>
      </c>
      <c r="B246">
        <v>2002</v>
      </c>
      <c r="C246" t="s">
        <v>15</v>
      </c>
      <c r="D246">
        <v>5</v>
      </c>
      <c r="E246">
        <v>1</v>
      </c>
      <c r="F246">
        <v>2362.23</v>
      </c>
      <c r="G246" t="s">
        <v>11</v>
      </c>
      <c r="H246" t="s">
        <v>16</v>
      </c>
      <c r="I246" t="s">
        <v>23</v>
      </c>
      <c r="L246" s="110" t="s">
        <v>272</v>
      </c>
      <c r="M246" s="64" t="s">
        <v>8591</v>
      </c>
      <c r="N246" s="64">
        <v>24</v>
      </c>
      <c r="O246" s="64" t="s">
        <v>12</v>
      </c>
      <c r="P246" s="64" t="s">
        <v>12</v>
      </c>
      <c r="Q246" s="64" t="s">
        <v>23</v>
      </c>
      <c r="R246" s="115">
        <v>2353</v>
      </c>
      <c r="S246" s="64" t="s">
        <v>37</v>
      </c>
      <c r="T246" s="64">
        <v>1998</v>
      </c>
      <c r="U246" s="69">
        <v>21</v>
      </c>
    </row>
    <row r="247" spans="1:21" x14ac:dyDescent="0.35">
      <c r="A247" t="s">
        <v>274</v>
      </c>
      <c r="B247">
        <v>1988</v>
      </c>
      <c r="C247" t="s">
        <v>30</v>
      </c>
      <c r="D247">
        <v>12</v>
      </c>
      <c r="E247">
        <v>3</v>
      </c>
      <c r="F247">
        <v>2373.3000000000002</v>
      </c>
      <c r="G247" t="s">
        <v>11</v>
      </c>
      <c r="H247" t="s">
        <v>11</v>
      </c>
      <c r="I247" t="s">
        <v>13</v>
      </c>
      <c r="L247" s="110" t="s">
        <v>273</v>
      </c>
      <c r="M247" s="64" t="s">
        <v>8592</v>
      </c>
      <c r="N247" s="64">
        <v>20</v>
      </c>
      <c r="O247" s="64" t="s">
        <v>11</v>
      </c>
      <c r="P247" s="64" t="s">
        <v>16</v>
      </c>
      <c r="Q247" s="64" t="s">
        <v>23</v>
      </c>
      <c r="R247" s="114">
        <v>2362</v>
      </c>
      <c r="S247" s="64" t="s">
        <v>15</v>
      </c>
      <c r="T247" s="64">
        <v>2002</v>
      </c>
      <c r="U247" s="69">
        <v>5</v>
      </c>
    </row>
    <row r="248" spans="1:21" x14ac:dyDescent="0.35">
      <c r="A248" t="s">
        <v>275</v>
      </c>
      <c r="B248">
        <v>1999</v>
      </c>
      <c r="C248" t="s">
        <v>30</v>
      </c>
      <c r="D248">
        <v>17</v>
      </c>
      <c r="E248">
        <v>0</v>
      </c>
      <c r="F248">
        <v>2395.17</v>
      </c>
      <c r="G248" t="s">
        <v>11</v>
      </c>
      <c r="H248" t="s">
        <v>16</v>
      </c>
      <c r="I248" t="s">
        <v>276</v>
      </c>
      <c r="L248" s="110" t="s">
        <v>274</v>
      </c>
      <c r="M248" s="64" t="s">
        <v>8593</v>
      </c>
      <c r="N248" s="64">
        <v>34</v>
      </c>
      <c r="O248" s="64" t="s">
        <v>11</v>
      </c>
      <c r="P248" s="64" t="s">
        <v>11</v>
      </c>
      <c r="Q248" s="64" t="s">
        <v>13</v>
      </c>
      <c r="R248" s="115">
        <v>2373</v>
      </c>
      <c r="S248" s="64" t="s">
        <v>30</v>
      </c>
      <c r="T248" s="64">
        <v>1988</v>
      </c>
      <c r="U248" s="69">
        <v>12</v>
      </c>
    </row>
    <row r="249" spans="1:21" x14ac:dyDescent="0.35">
      <c r="A249" t="s">
        <v>277</v>
      </c>
      <c r="B249">
        <v>1999</v>
      </c>
      <c r="C249" t="s">
        <v>35</v>
      </c>
      <c r="D249">
        <v>10</v>
      </c>
      <c r="E249">
        <v>0</v>
      </c>
      <c r="F249">
        <v>2396.1</v>
      </c>
      <c r="G249" t="s">
        <v>11</v>
      </c>
      <c r="H249" t="s">
        <v>16</v>
      </c>
      <c r="I249" t="s">
        <v>166</v>
      </c>
      <c r="L249" s="110" t="s">
        <v>275</v>
      </c>
      <c r="M249" s="64" t="s">
        <v>8594</v>
      </c>
      <c r="N249" s="64">
        <v>23</v>
      </c>
      <c r="O249" s="64" t="s">
        <v>11</v>
      </c>
      <c r="P249" s="64" t="s">
        <v>16</v>
      </c>
      <c r="Q249" s="64" t="s">
        <v>276</v>
      </c>
      <c r="R249" s="114">
        <v>2395</v>
      </c>
      <c r="S249" s="64" t="s">
        <v>30</v>
      </c>
      <c r="T249" s="64">
        <v>1999</v>
      </c>
      <c r="U249" s="69">
        <v>17</v>
      </c>
    </row>
    <row r="250" spans="1:21" x14ac:dyDescent="0.35">
      <c r="A250" t="s">
        <v>278</v>
      </c>
      <c r="B250">
        <v>2001</v>
      </c>
      <c r="C250" t="s">
        <v>18</v>
      </c>
      <c r="D250">
        <v>3</v>
      </c>
      <c r="E250">
        <v>0</v>
      </c>
      <c r="F250">
        <v>2404.73</v>
      </c>
      <c r="G250" t="s">
        <v>11</v>
      </c>
      <c r="H250" t="s">
        <v>12</v>
      </c>
      <c r="I250" t="s">
        <v>23</v>
      </c>
      <c r="L250" s="110" t="s">
        <v>277</v>
      </c>
      <c r="M250" s="64" t="s">
        <v>8595</v>
      </c>
      <c r="N250" s="64">
        <v>23</v>
      </c>
      <c r="O250" s="64" t="s">
        <v>11</v>
      </c>
      <c r="P250" s="64" t="s">
        <v>16</v>
      </c>
      <c r="Q250" s="64" t="s">
        <v>166</v>
      </c>
      <c r="R250" s="115">
        <v>2396</v>
      </c>
      <c r="S250" s="64" t="s">
        <v>35</v>
      </c>
      <c r="T250" s="64">
        <v>1999</v>
      </c>
      <c r="U250" s="69">
        <v>10</v>
      </c>
    </row>
    <row r="251" spans="1:21" x14ac:dyDescent="0.35">
      <c r="A251" t="s">
        <v>279</v>
      </c>
      <c r="B251">
        <v>1999</v>
      </c>
      <c r="C251" t="s">
        <v>15</v>
      </c>
      <c r="D251">
        <v>12</v>
      </c>
      <c r="E251">
        <v>1</v>
      </c>
      <c r="F251">
        <v>2416.96</v>
      </c>
      <c r="G251" t="s">
        <v>11</v>
      </c>
      <c r="H251" t="s">
        <v>11</v>
      </c>
      <c r="I251" t="s">
        <v>42</v>
      </c>
      <c r="L251" s="110" t="s">
        <v>278</v>
      </c>
      <c r="M251" s="64" t="s">
        <v>8596</v>
      </c>
      <c r="N251" s="64">
        <v>22</v>
      </c>
      <c r="O251" s="64" t="s">
        <v>11</v>
      </c>
      <c r="P251" s="64" t="s">
        <v>12</v>
      </c>
      <c r="Q251" s="64" t="s">
        <v>23</v>
      </c>
      <c r="R251" s="114">
        <v>2405</v>
      </c>
      <c r="S251" s="64" t="s">
        <v>18</v>
      </c>
      <c r="T251" s="64">
        <v>2001</v>
      </c>
      <c r="U251" s="69">
        <v>3</v>
      </c>
    </row>
    <row r="252" spans="1:21" x14ac:dyDescent="0.35">
      <c r="A252" t="s">
        <v>280</v>
      </c>
      <c r="B252">
        <v>1999</v>
      </c>
      <c r="C252" t="s">
        <v>15</v>
      </c>
      <c r="D252">
        <v>21</v>
      </c>
      <c r="E252">
        <v>1</v>
      </c>
      <c r="F252">
        <v>2438.06</v>
      </c>
      <c r="G252" t="s">
        <v>11</v>
      </c>
      <c r="H252" t="s">
        <v>11</v>
      </c>
      <c r="I252" t="s">
        <v>13</v>
      </c>
      <c r="L252" s="110" t="s">
        <v>279</v>
      </c>
      <c r="M252" s="64" t="s">
        <v>8597</v>
      </c>
      <c r="N252" s="64">
        <v>23</v>
      </c>
      <c r="O252" s="64" t="s">
        <v>11</v>
      </c>
      <c r="P252" s="64" t="s">
        <v>11</v>
      </c>
      <c r="Q252" s="64" t="s">
        <v>42</v>
      </c>
      <c r="R252" s="115">
        <v>2417</v>
      </c>
      <c r="S252" s="64" t="s">
        <v>15</v>
      </c>
      <c r="T252" s="64">
        <v>1999</v>
      </c>
      <c r="U252" s="69">
        <v>12</v>
      </c>
    </row>
    <row r="253" spans="1:21" x14ac:dyDescent="0.35">
      <c r="A253" t="s">
        <v>281</v>
      </c>
      <c r="B253">
        <v>2002</v>
      </c>
      <c r="C253" t="s">
        <v>10</v>
      </c>
      <c r="D253">
        <v>29</v>
      </c>
      <c r="E253">
        <v>0</v>
      </c>
      <c r="F253">
        <v>2457.21</v>
      </c>
      <c r="G253" t="s">
        <v>11</v>
      </c>
      <c r="H253" t="s">
        <v>16</v>
      </c>
      <c r="I253" t="s">
        <v>247</v>
      </c>
      <c r="L253" s="110" t="s">
        <v>280</v>
      </c>
      <c r="M253" s="64" t="s">
        <v>8598</v>
      </c>
      <c r="N253" s="64">
        <v>23</v>
      </c>
      <c r="O253" s="64" t="s">
        <v>11</v>
      </c>
      <c r="P253" s="64" t="s">
        <v>11</v>
      </c>
      <c r="Q253" s="64" t="s">
        <v>13</v>
      </c>
      <c r="R253" s="114">
        <v>2438</v>
      </c>
      <c r="S253" s="64" t="s">
        <v>15</v>
      </c>
      <c r="T253" s="64">
        <v>1999</v>
      </c>
      <c r="U253" s="69">
        <v>21</v>
      </c>
    </row>
    <row r="254" spans="1:21" x14ac:dyDescent="0.35">
      <c r="A254" t="s">
        <v>282</v>
      </c>
      <c r="B254">
        <v>1998</v>
      </c>
      <c r="C254" t="s">
        <v>15</v>
      </c>
      <c r="D254">
        <v>19</v>
      </c>
      <c r="E254">
        <v>0</v>
      </c>
      <c r="F254">
        <v>2457.5</v>
      </c>
      <c r="G254" t="s">
        <v>11</v>
      </c>
      <c r="H254" t="s">
        <v>16</v>
      </c>
      <c r="I254" t="s">
        <v>42</v>
      </c>
      <c r="L254" s="110" t="s">
        <v>281</v>
      </c>
      <c r="M254" s="64" t="s">
        <v>8543</v>
      </c>
      <c r="N254" s="64">
        <v>20</v>
      </c>
      <c r="O254" s="64" t="s">
        <v>11</v>
      </c>
      <c r="P254" s="64" t="s">
        <v>16</v>
      </c>
      <c r="Q254" s="64" t="s">
        <v>247</v>
      </c>
      <c r="R254" s="115">
        <v>2457</v>
      </c>
      <c r="S254" s="64" t="s">
        <v>10</v>
      </c>
      <c r="T254" s="64">
        <v>2002</v>
      </c>
      <c r="U254" s="69">
        <v>29</v>
      </c>
    </row>
    <row r="255" spans="1:21" x14ac:dyDescent="0.35">
      <c r="A255" t="s">
        <v>283</v>
      </c>
      <c r="B255">
        <v>2002</v>
      </c>
      <c r="C255" t="s">
        <v>10</v>
      </c>
      <c r="D255">
        <v>11</v>
      </c>
      <c r="E255">
        <v>0</v>
      </c>
      <c r="F255">
        <v>2459.7199999999998</v>
      </c>
      <c r="G255" t="s">
        <v>11</v>
      </c>
      <c r="H255" t="s">
        <v>11</v>
      </c>
      <c r="I255" t="s">
        <v>247</v>
      </c>
      <c r="L255" s="110" t="s">
        <v>282</v>
      </c>
      <c r="M255" s="64" t="s">
        <v>8599</v>
      </c>
      <c r="N255" s="64">
        <v>24</v>
      </c>
      <c r="O255" s="64" t="s">
        <v>11</v>
      </c>
      <c r="P255" s="64" t="s">
        <v>16</v>
      </c>
      <c r="Q255" s="64" t="s">
        <v>42</v>
      </c>
      <c r="R255" s="114">
        <v>2458</v>
      </c>
      <c r="S255" s="64" t="s">
        <v>15</v>
      </c>
      <c r="T255" s="64">
        <v>1998</v>
      </c>
      <c r="U255" s="69">
        <v>19</v>
      </c>
    </row>
    <row r="256" spans="1:21" x14ac:dyDescent="0.35">
      <c r="A256" t="s">
        <v>284</v>
      </c>
      <c r="B256">
        <v>1998</v>
      </c>
      <c r="C256" t="s">
        <v>35</v>
      </c>
      <c r="D256">
        <v>17</v>
      </c>
      <c r="E256">
        <v>0</v>
      </c>
      <c r="F256">
        <v>2464.62</v>
      </c>
      <c r="G256" t="s">
        <v>11</v>
      </c>
      <c r="H256" t="s">
        <v>12</v>
      </c>
      <c r="I256" t="s">
        <v>13</v>
      </c>
      <c r="L256" s="110" t="s">
        <v>283</v>
      </c>
      <c r="M256" s="64" t="s">
        <v>8600</v>
      </c>
      <c r="N256" s="64">
        <v>20</v>
      </c>
      <c r="O256" s="64" t="s">
        <v>11</v>
      </c>
      <c r="P256" s="64" t="s">
        <v>11</v>
      </c>
      <c r="Q256" s="64" t="s">
        <v>247</v>
      </c>
      <c r="R256" s="115">
        <v>2460</v>
      </c>
      <c r="S256" s="64" t="s">
        <v>10</v>
      </c>
      <c r="T256" s="64">
        <v>2002</v>
      </c>
      <c r="U256" s="69">
        <v>11</v>
      </c>
    </row>
    <row r="257" spans="1:21" x14ac:dyDescent="0.35">
      <c r="A257" t="s">
        <v>285</v>
      </c>
      <c r="B257">
        <v>1998</v>
      </c>
      <c r="C257" t="s">
        <v>10</v>
      </c>
      <c r="D257">
        <v>2</v>
      </c>
      <c r="E257">
        <v>0</v>
      </c>
      <c r="F257">
        <v>2473.33</v>
      </c>
      <c r="G257" t="s">
        <v>11</v>
      </c>
      <c r="H257" t="s">
        <v>12</v>
      </c>
      <c r="I257" t="s">
        <v>13</v>
      </c>
      <c r="L257" s="110" t="s">
        <v>284</v>
      </c>
      <c r="M257" s="64" t="s">
        <v>8601</v>
      </c>
      <c r="N257" s="64">
        <v>24</v>
      </c>
      <c r="O257" s="64" t="s">
        <v>11</v>
      </c>
      <c r="P257" s="64" t="s">
        <v>12</v>
      </c>
      <c r="Q257" s="64" t="s">
        <v>13</v>
      </c>
      <c r="R257" s="114">
        <v>2465</v>
      </c>
      <c r="S257" s="64" t="s">
        <v>35</v>
      </c>
      <c r="T257" s="64">
        <v>1998</v>
      </c>
      <c r="U257" s="69">
        <v>17</v>
      </c>
    </row>
    <row r="258" spans="1:21" x14ac:dyDescent="0.35">
      <c r="A258" t="s">
        <v>286</v>
      </c>
      <c r="B258">
        <v>1998</v>
      </c>
      <c r="C258" t="s">
        <v>18</v>
      </c>
      <c r="D258">
        <v>20</v>
      </c>
      <c r="E258">
        <v>0</v>
      </c>
      <c r="F258">
        <v>2480.98</v>
      </c>
      <c r="G258" t="s">
        <v>11</v>
      </c>
      <c r="H258" t="s">
        <v>11</v>
      </c>
      <c r="I258" t="s">
        <v>13</v>
      </c>
      <c r="L258" s="110" t="s">
        <v>285</v>
      </c>
      <c r="M258" s="64" t="s">
        <v>8602</v>
      </c>
      <c r="N258" s="64">
        <v>24</v>
      </c>
      <c r="O258" s="64" t="s">
        <v>11</v>
      </c>
      <c r="P258" s="64" t="s">
        <v>12</v>
      </c>
      <c r="Q258" s="64" t="s">
        <v>13</v>
      </c>
      <c r="R258" s="115">
        <v>2473</v>
      </c>
      <c r="S258" s="64" t="s">
        <v>10</v>
      </c>
      <c r="T258" s="64">
        <v>1998</v>
      </c>
      <c r="U258" s="69">
        <v>2</v>
      </c>
    </row>
    <row r="259" spans="1:21" x14ac:dyDescent="0.35">
      <c r="A259" t="s">
        <v>287</v>
      </c>
      <c r="B259">
        <v>1995</v>
      </c>
      <c r="C259" t="s">
        <v>15</v>
      </c>
      <c r="D259">
        <v>6</v>
      </c>
      <c r="E259">
        <v>0</v>
      </c>
      <c r="F259">
        <v>2483.7399999999998</v>
      </c>
      <c r="G259" t="s">
        <v>12</v>
      </c>
      <c r="H259" t="s">
        <v>11</v>
      </c>
      <c r="I259" t="s">
        <v>13</v>
      </c>
      <c r="L259" s="110" t="s">
        <v>286</v>
      </c>
      <c r="M259" s="64" t="s">
        <v>8603</v>
      </c>
      <c r="N259" s="64">
        <v>24</v>
      </c>
      <c r="O259" s="64" t="s">
        <v>11</v>
      </c>
      <c r="P259" s="64" t="s">
        <v>11</v>
      </c>
      <c r="Q259" s="64" t="s">
        <v>13</v>
      </c>
      <c r="R259" s="114">
        <v>2481</v>
      </c>
      <c r="S259" s="64" t="s">
        <v>18</v>
      </c>
      <c r="T259" s="64">
        <v>1998</v>
      </c>
      <c r="U259" s="69">
        <v>20</v>
      </c>
    </row>
    <row r="260" spans="1:21" x14ac:dyDescent="0.35">
      <c r="A260" t="s">
        <v>288</v>
      </c>
      <c r="B260">
        <v>1995</v>
      </c>
      <c r="C260" t="s">
        <v>37</v>
      </c>
      <c r="D260">
        <v>14</v>
      </c>
      <c r="E260">
        <v>0</v>
      </c>
      <c r="F260">
        <v>2494.02</v>
      </c>
      <c r="G260" t="s">
        <v>12</v>
      </c>
      <c r="H260" t="s">
        <v>16</v>
      </c>
      <c r="I260" t="s">
        <v>42</v>
      </c>
      <c r="L260" s="110" t="s">
        <v>287</v>
      </c>
      <c r="M260" s="64" t="s">
        <v>8604</v>
      </c>
      <c r="N260" s="64">
        <v>27</v>
      </c>
      <c r="O260" s="64" t="s">
        <v>12</v>
      </c>
      <c r="P260" s="64" t="s">
        <v>11</v>
      </c>
      <c r="Q260" s="64" t="s">
        <v>13</v>
      </c>
      <c r="R260" s="115">
        <v>2484</v>
      </c>
      <c r="S260" s="64" t="s">
        <v>15</v>
      </c>
      <c r="T260" s="64">
        <v>1995</v>
      </c>
      <c r="U260" s="69">
        <v>6</v>
      </c>
    </row>
    <row r="261" spans="1:21" x14ac:dyDescent="0.35">
      <c r="A261" t="s">
        <v>289</v>
      </c>
      <c r="B261">
        <v>1995</v>
      </c>
      <c r="C261" t="s">
        <v>10</v>
      </c>
      <c r="D261">
        <v>9</v>
      </c>
      <c r="E261">
        <v>0</v>
      </c>
      <c r="F261">
        <v>2497.04</v>
      </c>
      <c r="G261" t="s">
        <v>12</v>
      </c>
      <c r="H261" t="s">
        <v>12</v>
      </c>
      <c r="I261" t="s">
        <v>13</v>
      </c>
      <c r="L261" s="110" t="s">
        <v>288</v>
      </c>
      <c r="M261" s="64" t="s">
        <v>8605</v>
      </c>
      <c r="N261" s="64">
        <v>27</v>
      </c>
      <c r="O261" s="64" t="s">
        <v>12</v>
      </c>
      <c r="P261" s="64" t="s">
        <v>16</v>
      </c>
      <c r="Q261" s="64" t="s">
        <v>42</v>
      </c>
      <c r="R261" s="114">
        <v>2494</v>
      </c>
      <c r="S261" s="64" t="s">
        <v>37</v>
      </c>
      <c r="T261" s="64">
        <v>1995</v>
      </c>
      <c r="U261" s="69">
        <v>14</v>
      </c>
    </row>
    <row r="262" spans="1:21" x14ac:dyDescent="0.35">
      <c r="A262" t="s">
        <v>290</v>
      </c>
      <c r="B262">
        <v>1995</v>
      </c>
      <c r="C262" t="s">
        <v>37</v>
      </c>
      <c r="D262">
        <v>15</v>
      </c>
      <c r="E262">
        <v>0</v>
      </c>
      <c r="F262">
        <v>2498.41</v>
      </c>
      <c r="G262" t="s">
        <v>12</v>
      </c>
      <c r="H262" t="s">
        <v>12</v>
      </c>
      <c r="I262" t="s">
        <v>13</v>
      </c>
      <c r="L262" s="110" t="s">
        <v>289</v>
      </c>
      <c r="M262" s="64" t="s">
        <v>8606</v>
      </c>
      <c r="N262" s="64">
        <v>27</v>
      </c>
      <c r="O262" s="64" t="s">
        <v>12</v>
      </c>
      <c r="P262" s="64" t="s">
        <v>12</v>
      </c>
      <c r="Q262" s="64" t="s">
        <v>13</v>
      </c>
      <c r="R262" s="115">
        <v>2497</v>
      </c>
      <c r="S262" s="64" t="s">
        <v>10</v>
      </c>
      <c r="T262" s="64">
        <v>1995</v>
      </c>
      <c r="U262" s="69">
        <v>9</v>
      </c>
    </row>
    <row r="263" spans="1:21" x14ac:dyDescent="0.35">
      <c r="A263" t="s">
        <v>291</v>
      </c>
      <c r="B263">
        <v>2004</v>
      </c>
      <c r="C263" t="s">
        <v>20</v>
      </c>
      <c r="D263">
        <v>6</v>
      </c>
      <c r="E263">
        <v>0</v>
      </c>
      <c r="F263">
        <v>2500.9299999999998</v>
      </c>
      <c r="G263" t="s">
        <v>11</v>
      </c>
      <c r="H263" t="s">
        <v>11</v>
      </c>
      <c r="I263" t="s">
        <v>23</v>
      </c>
      <c r="L263" s="110" t="s">
        <v>290</v>
      </c>
      <c r="M263" s="64" t="s">
        <v>8607</v>
      </c>
      <c r="N263" s="64">
        <v>27</v>
      </c>
      <c r="O263" s="64" t="s">
        <v>12</v>
      </c>
      <c r="P263" s="64" t="s">
        <v>12</v>
      </c>
      <c r="Q263" s="64" t="s">
        <v>13</v>
      </c>
      <c r="R263" s="114">
        <v>2498</v>
      </c>
      <c r="S263" s="64" t="s">
        <v>37</v>
      </c>
      <c r="T263" s="64">
        <v>1995</v>
      </c>
      <c r="U263" s="69">
        <v>15</v>
      </c>
    </row>
    <row r="264" spans="1:21" x14ac:dyDescent="0.35">
      <c r="A264" t="s">
        <v>292</v>
      </c>
      <c r="B264">
        <v>1991</v>
      </c>
      <c r="C264" t="s">
        <v>35</v>
      </c>
      <c r="D264">
        <v>5</v>
      </c>
      <c r="E264">
        <v>3</v>
      </c>
      <c r="F264">
        <v>2510.79</v>
      </c>
      <c r="G264" t="s">
        <v>11</v>
      </c>
      <c r="H264" t="s">
        <v>16</v>
      </c>
      <c r="I264" t="s">
        <v>13</v>
      </c>
      <c r="L264" s="110" t="s">
        <v>291</v>
      </c>
      <c r="M264" s="64" t="s">
        <v>8588</v>
      </c>
      <c r="N264" s="64">
        <v>18</v>
      </c>
      <c r="O264" s="64" t="s">
        <v>11</v>
      </c>
      <c r="P264" s="64" t="s">
        <v>11</v>
      </c>
      <c r="Q264" s="64" t="s">
        <v>23</v>
      </c>
      <c r="R264" s="115">
        <v>2501</v>
      </c>
      <c r="S264" s="64" t="s">
        <v>20</v>
      </c>
      <c r="T264" s="64">
        <v>2004</v>
      </c>
      <c r="U264" s="69">
        <v>6</v>
      </c>
    </row>
    <row r="265" spans="1:21" x14ac:dyDescent="0.35">
      <c r="A265" t="s">
        <v>293</v>
      </c>
      <c r="B265">
        <v>1997</v>
      </c>
      <c r="C265" t="s">
        <v>15</v>
      </c>
      <c r="D265">
        <v>2</v>
      </c>
      <c r="E265">
        <v>0</v>
      </c>
      <c r="F265">
        <v>2523.17</v>
      </c>
      <c r="G265" t="s">
        <v>12</v>
      </c>
      <c r="H265" t="s">
        <v>16</v>
      </c>
      <c r="I265" t="s">
        <v>23</v>
      </c>
      <c r="L265" s="110" t="s">
        <v>292</v>
      </c>
      <c r="M265" s="64" t="s">
        <v>8608</v>
      </c>
      <c r="N265" s="64">
        <v>31</v>
      </c>
      <c r="O265" s="64" t="s">
        <v>11</v>
      </c>
      <c r="P265" s="64" t="s">
        <v>16</v>
      </c>
      <c r="Q265" s="64" t="s">
        <v>13</v>
      </c>
      <c r="R265" s="114">
        <v>2511</v>
      </c>
      <c r="S265" s="64" t="s">
        <v>35</v>
      </c>
      <c r="T265" s="64">
        <v>1991</v>
      </c>
      <c r="U265" s="69">
        <v>5</v>
      </c>
    </row>
    <row r="266" spans="1:21" x14ac:dyDescent="0.35">
      <c r="A266" t="s">
        <v>294</v>
      </c>
      <c r="B266">
        <v>2000</v>
      </c>
      <c r="C266" t="s">
        <v>35</v>
      </c>
      <c r="D266">
        <v>25</v>
      </c>
      <c r="E266">
        <v>0</v>
      </c>
      <c r="F266">
        <v>2527.8200000000002</v>
      </c>
      <c r="G266" t="s">
        <v>11</v>
      </c>
      <c r="H266" t="s">
        <v>12</v>
      </c>
      <c r="I266" t="s">
        <v>23</v>
      </c>
      <c r="L266" s="110" t="s">
        <v>293</v>
      </c>
      <c r="M266" s="64" t="s">
        <v>8609</v>
      </c>
      <c r="N266" s="64">
        <v>25</v>
      </c>
      <c r="O266" s="64" t="s">
        <v>12</v>
      </c>
      <c r="P266" s="64" t="s">
        <v>16</v>
      </c>
      <c r="Q266" s="64" t="s">
        <v>23</v>
      </c>
      <c r="R266" s="115">
        <v>2523</v>
      </c>
      <c r="S266" s="64" t="s">
        <v>15</v>
      </c>
      <c r="T266" s="64">
        <v>1997</v>
      </c>
      <c r="U266" s="69">
        <v>2</v>
      </c>
    </row>
    <row r="267" spans="1:21" x14ac:dyDescent="0.35">
      <c r="A267" t="s">
        <v>295</v>
      </c>
      <c r="B267">
        <v>1997</v>
      </c>
      <c r="C267" t="s">
        <v>10</v>
      </c>
      <c r="D267">
        <v>28</v>
      </c>
      <c r="E267">
        <v>0</v>
      </c>
      <c r="F267">
        <v>2534.39</v>
      </c>
      <c r="G267" t="s">
        <v>12</v>
      </c>
      <c r="H267" t="s">
        <v>12</v>
      </c>
      <c r="I267" t="s">
        <v>23</v>
      </c>
      <c r="L267" s="110" t="s">
        <v>294</v>
      </c>
      <c r="M267" s="64" t="s">
        <v>8610</v>
      </c>
      <c r="N267" s="64">
        <v>22</v>
      </c>
      <c r="O267" s="64" t="s">
        <v>11</v>
      </c>
      <c r="P267" s="64" t="s">
        <v>12</v>
      </c>
      <c r="Q267" s="64" t="s">
        <v>23</v>
      </c>
      <c r="R267" s="114">
        <v>2528</v>
      </c>
      <c r="S267" s="64" t="s">
        <v>35</v>
      </c>
      <c r="T267" s="64">
        <v>2000</v>
      </c>
      <c r="U267" s="69">
        <v>25</v>
      </c>
    </row>
    <row r="268" spans="1:21" x14ac:dyDescent="0.35">
      <c r="A268" t="s">
        <v>296</v>
      </c>
      <c r="B268">
        <v>1990</v>
      </c>
      <c r="C268" t="s">
        <v>37</v>
      </c>
      <c r="D268">
        <v>1</v>
      </c>
      <c r="E268">
        <v>3</v>
      </c>
      <c r="F268">
        <v>2540.39</v>
      </c>
      <c r="G268" t="s">
        <v>11</v>
      </c>
      <c r="H268" t="s">
        <v>11</v>
      </c>
      <c r="I268" t="s">
        <v>13</v>
      </c>
      <c r="L268" s="110" t="s">
        <v>295</v>
      </c>
      <c r="M268" s="64" t="s">
        <v>8611</v>
      </c>
      <c r="N268" s="64">
        <v>25</v>
      </c>
      <c r="O268" s="64" t="s">
        <v>12</v>
      </c>
      <c r="P268" s="64" t="s">
        <v>12</v>
      </c>
      <c r="Q268" s="64" t="s">
        <v>23</v>
      </c>
      <c r="R268" s="115">
        <v>2534</v>
      </c>
      <c r="S268" s="64" t="s">
        <v>10</v>
      </c>
      <c r="T268" s="64">
        <v>1997</v>
      </c>
      <c r="U268" s="69">
        <v>28</v>
      </c>
    </row>
    <row r="269" spans="1:21" x14ac:dyDescent="0.35">
      <c r="A269" t="s">
        <v>297</v>
      </c>
      <c r="B269">
        <v>1991</v>
      </c>
      <c r="C269" t="s">
        <v>15</v>
      </c>
      <c r="D269">
        <v>17</v>
      </c>
      <c r="E269">
        <v>3</v>
      </c>
      <c r="F269">
        <v>2545.6799999999998</v>
      </c>
      <c r="G269" t="s">
        <v>11</v>
      </c>
      <c r="H269" t="s">
        <v>16</v>
      </c>
      <c r="I269" t="s">
        <v>13</v>
      </c>
      <c r="L269" s="110" t="s">
        <v>296</v>
      </c>
      <c r="M269" s="64" t="s">
        <v>8612</v>
      </c>
      <c r="N269" s="64">
        <v>32</v>
      </c>
      <c r="O269" s="64" t="s">
        <v>11</v>
      </c>
      <c r="P269" s="64" t="s">
        <v>11</v>
      </c>
      <c r="Q269" s="64" t="s">
        <v>13</v>
      </c>
      <c r="R269" s="114">
        <v>2540</v>
      </c>
      <c r="S269" s="64" t="s">
        <v>37</v>
      </c>
      <c r="T269" s="64">
        <v>1990</v>
      </c>
      <c r="U269" s="69">
        <v>1</v>
      </c>
    </row>
    <row r="270" spans="1:21" x14ac:dyDescent="0.35">
      <c r="A270" t="s">
        <v>298</v>
      </c>
      <c r="B270">
        <v>2002</v>
      </c>
      <c r="C270" t="s">
        <v>37</v>
      </c>
      <c r="D270">
        <v>11</v>
      </c>
      <c r="E270">
        <v>2</v>
      </c>
      <c r="F270">
        <v>2566.4699999999998</v>
      </c>
      <c r="G270" t="s">
        <v>11</v>
      </c>
      <c r="H270" t="s">
        <v>12</v>
      </c>
      <c r="I270" t="s">
        <v>13</v>
      </c>
      <c r="L270" s="110" t="s">
        <v>297</v>
      </c>
      <c r="M270" s="64" t="s">
        <v>8613</v>
      </c>
      <c r="N270" s="64">
        <v>31</v>
      </c>
      <c r="O270" s="64" t="s">
        <v>11</v>
      </c>
      <c r="P270" s="64" t="s">
        <v>16</v>
      </c>
      <c r="Q270" s="64" t="s">
        <v>13</v>
      </c>
      <c r="R270" s="115">
        <v>2546</v>
      </c>
      <c r="S270" s="64" t="s">
        <v>15</v>
      </c>
      <c r="T270" s="64">
        <v>1991</v>
      </c>
      <c r="U270" s="69">
        <v>17</v>
      </c>
    </row>
    <row r="271" spans="1:21" x14ac:dyDescent="0.35">
      <c r="A271" t="s">
        <v>299</v>
      </c>
      <c r="B271">
        <v>2002</v>
      </c>
      <c r="C271" t="s">
        <v>10</v>
      </c>
      <c r="D271">
        <v>20</v>
      </c>
      <c r="E271">
        <v>0</v>
      </c>
      <c r="F271">
        <v>2585.04</v>
      </c>
      <c r="G271" t="s">
        <v>11</v>
      </c>
      <c r="H271" t="s">
        <v>11</v>
      </c>
      <c r="I271" t="s">
        <v>300</v>
      </c>
      <c r="L271" s="110" t="s">
        <v>298</v>
      </c>
      <c r="M271" s="64" t="s">
        <v>8614</v>
      </c>
      <c r="N271" s="64">
        <v>20</v>
      </c>
      <c r="O271" s="64" t="s">
        <v>11</v>
      </c>
      <c r="P271" s="64" t="s">
        <v>12</v>
      </c>
      <c r="Q271" s="64" t="s">
        <v>13</v>
      </c>
      <c r="R271" s="114">
        <v>2566</v>
      </c>
      <c r="S271" s="64" t="s">
        <v>37</v>
      </c>
      <c r="T271" s="64">
        <v>2002</v>
      </c>
      <c r="U271" s="69">
        <v>11</v>
      </c>
    </row>
    <row r="272" spans="1:21" x14ac:dyDescent="0.35">
      <c r="A272" t="s">
        <v>301</v>
      </c>
      <c r="B272">
        <v>2001</v>
      </c>
      <c r="C272" t="s">
        <v>37</v>
      </c>
      <c r="D272">
        <v>15</v>
      </c>
      <c r="E272">
        <v>1</v>
      </c>
      <c r="F272">
        <v>2585.27</v>
      </c>
      <c r="G272" t="s">
        <v>11</v>
      </c>
      <c r="H272" t="s">
        <v>12</v>
      </c>
      <c r="I272" t="s">
        <v>42</v>
      </c>
      <c r="L272" s="110" t="s">
        <v>299</v>
      </c>
      <c r="M272" s="64" t="s">
        <v>8396</v>
      </c>
      <c r="N272" s="64">
        <v>20</v>
      </c>
      <c r="O272" s="64" t="s">
        <v>11</v>
      </c>
      <c r="P272" s="64" t="s">
        <v>11</v>
      </c>
      <c r="Q272" s="64" t="s">
        <v>300</v>
      </c>
      <c r="R272" s="115">
        <v>2585</v>
      </c>
      <c r="S272" s="64" t="s">
        <v>10</v>
      </c>
      <c r="T272" s="64">
        <v>2002</v>
      </c>
      <c r="U272" s="69">
        <v>20</v>
      </c>
    </row>
    <row r="273" spans="1:21" x14ac:dyDescent="0.35">
      <c r="A273" t="s">
        <v>302</v>
      </c>
      <c r="B273">
        <v>2001</v>
      </c>
      <c r="C273" t="s">
        <v>10</v>
      </c>
      <c r="D273">
        <v>28</v>
      </c>
      <c r="E273">
        <v>0</v>
      </c>
      <c r="F273">
        <v>2585.85</v>
      </c>
      <c r="G273" t="s">
        <v>11</v>
      </c>
      <c r="H273" t="s">
        <v>11</v>
      </c>
      <c r="I273" t="s">
        <v>247</v>
      </c>
      <c r="L273" s="110" t="s">
        <v>301</v>
      </c>
      <c r="M273" s="64" t="s">
        <v>8615</v>
      </c>
      <c r="N273" s="64">
        <v>21</v>
      </c>
      <c r="O273" s="64" t="s">
        <v>11</v>
      </c>
      <c r="P273" s="64" t="s">
        <v>12</v>
      </c>
      <c r="Q273" s="64" t="s">
        <v>42</v>
      </c>
      <c r="R273" s="114">
        <v>2585</v>
      </c>
      <c r="S273" s="64" t="s">
        <v>37</v>
      </c>
      <c r="T273" s="64">
        <v>2001</v>
      </c>
      <c r="U273" s="69">
        <v>15</v>
      </c>
    </row>
    <row r="274" spans="1:21" x14ac:dyDescent="0.35">
      <c r="A274" t="s">
        <v>303</v>
      </c>
      <c r="B274">
        <v>2001</v>
      </c>
      <c r="C274" t="s">
        <v>35</v>
      </c>
      <c r="D274">
        <v>26</v>
      </c>
      <c r="E274">
        <v>1</v>
      </c>
      <c r="F274">
        <v>2597.7800000000002</v>
      </c>
      <c r="G274" t="s">
        <v>11</v>
      </c>
      <c r="H274" t="s">
        <v>16</v>
      </c>
      <c r="I274" t="s">
        <v>42</v>
      </c>
      <c r="L274" s="110" t="s">
        <v>302</v>
      </c>
      <c r="M274" s="64" t="s">
        <v>8616</v>
      </c>
      <c r="N274" s="64">
        <v>21</v>
      </c>
      <c r="O274" s="64" t="s">
        <v>11</v>
      </c>
      <c r="P274" s="64" t="s">
        <v>11</v>
      </c>
      <c r="Q274" s="64" t="s">
        <v>247</v>
      </c>
      <c r="R274" s="115">
        <v>2586</v>
      </c>
      <c r="S274" s="64" t="s">
        <v>10</v>
      </c>
      <c r="T274" s="64">
        <v>2001</v>
      </c>
      <c r="U274" s="69">
        <v>28</v>
      </c>
    </row>
    <row r="275" spans="1:21" x14ac:dyDescent="0.35">
      <c r="A275" t="s">
        <v>304</v>
      </c>
      <c r="B275">
        <v>1997</v>
      </c>
      <c r="C275" t="s">
        <v>35</v>
      </c>
      <c r="D275">
        <v>26</v>
      </c>
      <c r="E275">
        <v>0</v>
      </c>
      <c r="F275">
        <v>2632.99</v>
      </c>
      <c r="G275" t="s">
        <v>11</v>
      </c>
      <c r="H275" t="s">
        <v>16</v>
      </c>
      <c r="I275" t="s">
        <v>42</v>
      </c>
      <c r="L275" s="110" t="s">
        <v>303</v>
      </c>
      <c r="M275" s="64" t="s">
        <v>8617</v>
      </c>
      <c r="N275" s="64">
        <v>21</v>
      </c>
      <c r="O275" s="64" t="s">
        <v>11</v>
      </c>
      <c r="P275" s="64" t="s">
        <v>16</v>
      </c>
      <c r="Q275" s="64" t="s">
        <v>42</v>
      </c>
      <c r="R275" s="114">
        <v>2598</v>
      </c>
      <c r="S275" s="64" t="s">
        <v>35</v>
      </c>
      <c r="T275" s="64">
        <v>2001</v>
      </c>
      <c r="U275" s="69">
        <v>26</v>
      </c>
    </row>
    <row r="276" spans="1:21" x14ac:dyDescent="0.35">
      <c r="A276" t="s">
        <v>305</v>
      </c>
      <c r="B276">
        <v>2000</v>
      </c>
      <c r="C276" t="s">
        <v>18</v>
      </c>
      <c r="D276">
        <v>24</v>
      </c>
      <c r="E276">
        <v>1</v>
      </c>
      <c r="F276">
        <v>2639.04</v>
      </c>
      <c r="G276" t="s">
        <v>11</v>
      </c>
      <c r="H276" t="s">
        <v>11</v>
      </c>
      <c r="I276" t="s">
        <v>23</v>
      </c>
      <c r="L276" s="110" t="s">
        <v>304</v>
      </c>
      <c r="M276" s="64" t="s">
        <v>8618</v>
      </c>
      <c r="N276" s="64">
        <v>25</v>
      </c>
      <c r="O276" s="64" t="s">
        <v>11</v>
      </c>
      <c r="P276" s="64" t="s">
        <v>16</v>
      </c>
      <c r="Q276" s="64" t="s">
        <v>42</v>
      </c>
      <c r="R276" s="115">
        <v>2633</v>
      </c>
      <c r="S276" s="64" t="s">
        <v>35</v>
      </c>
      <c r="T276" s="64">
        <v>1997</v>
      </c>
      <c r="U276" s="69">
        <v>26</v>
      </c>
    </row>
    <row r="277" spans="1:21" x14ac:dyDescent="0.35">
      <c r="A277" t="s">
        <v>306</v>
      </c>
      <c r="B277">
        <v>2000</v>
      </c>
      <c r="C277" t="s">
        <v>30</v>
      </c>
      <c r="D277">
        <v>9</v>
      </c>
      <c r="E277">
        <v>1</v>
      </c>
      <c r="F277">
        <v>2643.27</v>
      </c>
      <c r="G277" t="s">
        <v>11</v>
      </c>
      <c r="H277" t="s">
        <v>16</v>
      </c>
      <c r="I277" t="s">
        <v>23</v>
      </c>
      <c r="L277" s="110" t="s">
        <v>305</v>
      </c>
      <c r="M277" s="64" t="s">
        <v>8619</v>
      </c>
      <c r="N277" s="64">
        <v>22</v>
      </c>
      <c r="O277" s="64" t="s">
        <v>11</v>
      </c>
      <c r="P277" s="64" t="s">
        <v>11</v>
      </c>
      <c r="Q277" s="64" t="s">
        <v>23</v>
      </c>
      <c r="R277" s="114">
        <v>2639</v>
      </c>
      <c r="S277" s="64" t="s">
        <v>18</v>
      </c>
      <c r="T277" s="64">
        <v>2000</v>
      </c>
      <c r="U277" s="69">
        <v>24</v>
      </c>
    </row>
    <row r="278" spans="1:21" x14ac:dyDescent="0.35">
      <c r="A278" t="s">
        <v>307</v>
      </c>
      <c r="B278">
        <v>1996</v>
      </c>
      <c r="C278" t="s">
        <v>35</v>
      </c>
      <c r="D278">
        <v>5</v>
      </c>
      <c r="E278">
        <v>0</v>
      </c>
      <c r="F278">
        <v>2680.95</v>
      </c>
      <c r="G278" t="s">
        <v>12</v>
      </c>
      <c r="H278" t="s">
        <v>11</v>
      </c>
      <c r="I278" t="s">
        <v>23</v>
      </c>
      <c r="L278" s="110" t="s">
        <v>306</v>
      </c>
      <c r="M278" s="64" t="s">
        <v>8620</v>
      </c>
      <c r="N278" s="64">
        <v>22</v>
      </c>
      <c r="O278" s="64" t="s">
        <v>11</v>
      </c>
      <c r="P278" s="64" t="s">
        <v>16</v>
      </c>
      <c r="Q278" s="64" t="s">
        <v>23</v>
      </c>
      <c r="R278" s="115">
        <v>2643</v>
      </c>
      <c r="S278" s="64" t="s">
        <v>30</v>
      </c>
      <c r="T278" s="64">
        <v>2000</v>
      </c>
      <c r="U278" s="69">
        <v>9</v>
      </c>
    </row>
    <row r="279" spans="1:21" x14ac:dyDescent="0.35">
      <c r="A279" t="s">
        <v>308</v>
      </c>
      <c r="B279">
        <v>1994</v>
      </c>
      <c r="C279" t="s">
        <v>20</v>
      </c>
      <c r="D279">
        <v>17</v>
      </c>
      <c r="E279">
        <v>0</v>
      </c>
      <c r="F279">
        <v>2684.69</v>
      </c>
      <c r="G279" t="s">
        <v>11</v>
      </c>
      <c r="H279" t="s">
        <v>11</v>
      </c>
      <c r="I279" t="s">
        <v>13</v>
      </c>
      <c r="L279" s="110" t="s">
        <v>307</v>
      </c>
      <c r="M279" s="64" t="s">
        <v>8621</v>
      </c>
      <c r="N279" s="64">
        <v>26</v>
      </c>
      <c r="O279" s="64" t="s">
        <v>12</v>
      </c>
      <c r="P279" s="64" t="s">
        <v>11</v>
      </c>
      <c r="Q279" s="64" t="s">
        <v>23</v>
      </c>
      <c r="R279" s="114">
        <v>2681</v>
      </c>
      <c r="S279" s="64" t="s">
        <v>35</v>
      </c>
      <c r="T279" s="64">
        <v>1996</v>
      </c>
      <c r="U279" s="69">
        <v>5</v>
      </c>
    </row>
    <row r="280" spans="1:21" x14ac:dyDescent="0.35">
      <c r="A280" t="s">
        <v>309</v>
      </c>
      <c r="B280">
        <v>1994</v>
      </c>
      <c r="C280" t="s">
        <v>37</v>
      </c>
      <c r="D280">
        <v>2</v>
      </c>
      <c r="E280">
        <v>0</v>
      </c>
      <c r="F280">
        <v>2689.5</v>
      </c>
      <c r="G280" t="s">
        <v>12</v>
      </c>
      <c r="H280" t="s">
        <v>11</v>
      </c>
      <c r="I280" t="s">
        <v>13</v>
      </c>
      <c r="L280" s="110" t="s">
        <v>308</v>
      </c>
      <c r="M280" s="64" t="s">
        <v>8622</v>
      </c>
      <c r="N280" s="64">
        <v>28</v>
      </c>
      <c r="O280" s="64" t="s">
        <v>11</v>
      </c>
      <c r="P280" s="64" t="s">
        <v>11</v>
      </c>
      <c r="Q280" s="64" t="s">
        <v>13</v>
      </c>
      <c r="R280" s="115">
        <v>2685</v>
      </c>
      <c r="S280" s="64" t="s">
        <v>20</v>
      </c>
      <c r="T280" s="64">
        <v>1994</v>
      </c>
      <c r="U280" s="69">
        <v>17</v>
      </c>
    </row>
    <row r="281" spans="1:21" x14ac:dyDescent="0.35">
      <c r="A281" t="s">
        <v>310</v>
      </c>
      <c r="B281">
        <v>1999</v>
      </c>
      <c r="C281" t="s">
        <v>18</v>
      </c>
      <c r="D281">
        <v>11</v>
      </c>
      <c r="E281">
        <v>0</v>
      </c>
      <c r="F281">
        <v>2690.11</v>
      </c>
      <c r="G281" t="s">
        <v>11</v>
      </c>
      <c r="H281" t="s">
        <v>11</v>
      </c>
      <c r="I281" t="s">
        <v>23</v>
      </c>
      <c r="L281" s="110" t="s">
        <v>309</v>
      </c>
      <c r="M281" s="64" t="s">
        <v>8623</v>
      </c>
      <c r="N281" s="64">
        <v>28</v>
      </c>
      <c r="O281" s="64" t="s">
        <v>12</v>
      </c>
      <c r="P281" s="64" t="s">
        <v>11</v>
      </c>
      <c r="Q281" s="64" t="s">
        <v>13</v>
      </c>
      <c r="R281" s="114">
        <v>2690</v>
      </c>
      <c r="S281" s="64" t="s">
        <v>37</v>
      </c>
      <c r="T281" s="64">
        <v>1994</v>
      </c>
      <c r="U281" s="69">
        <v>2</v>
      </c>
    </row>
    <row r="282" spans="1:21" x14ac:dyDescent="0.35">
      <c r="A282" t="s">
        <v>311</v>
      </c>
      <c r="B282">
        <v>1996</v>
      </c>
      <c r="C282" t="s">
        <v>18</v>
      </c>
      <c r="D282">
        <v>13</v>
      </c>
      <c r="E282">
        <v>0</v>
      </c>
      <c r="F282">
        <v>2699.57</v>
      </c>
      <c r="G282" t="s">
        <v>11</v>
      </c>
      <c r="H282" t="s">
        <v>16</v>
      </c>
      <c r="I282" t="s">
        <v>23</v>
      </c>
      <c r="L282" s="110" t="s">
        <v>310</v>
      </c>
      <c r="M282" s="64" t="s">
        <v>8624</v>
      </c>
      <c r="N282" s="64">
        <v>23</v>
      </c>
      <c r="O282" s="64" t="s">
        <v>11</v>
      </c>
      <c r="P282" s="64" t="s">
        <v>11</v>
      </c>
      <c r="Q282" s="64" t="s">
        <v>23</v>
      </c>
      <c r="R282" s="115">
        <v>2690</v>
      </c>
      <c r="S282" s="64" t="s">
        <v>18</v>
      </c>
      <c r="T282" s="64">
        <v>1999</v>
      </c>
      <c r="U282" s="69">
        <v>11</v>
      </c>
    </row>
    <row r="283" spans="1:21" x14ac:dyDescent="0.35">
      <c r="A283" t="s">
        <v>312</v>
      </c>
      <c r="B283">
        <v>2003</v>
      </c>
      <c r="C283" t="s">
        <v>10</v>
      </c>
      <c r="D283">
        <v>17</v>
      </c>
      <c r="E283">
        <v>1</v>
      </c>
      <c r="F283">
        <v>2709.11</v>
      </c>
      <c r="G283" t="s">
        <v>11</v>
      </c>
      <c r="H283" t="s">
        <v>11</v>
      </c>
      <c r="I283" t="s">
        <v>23</v>
      </c>
      <c r="L283" s="110" t="s">
        <v>311</v>
      </c>
      <c r="M283" s="64" t="s">
        <v>8625</v>
      </c>
      <c r="N283" s="64">
        <v>26</v>
      </c>
      <c r="O283" s="64" t="s">
        <v>11</v>
      </c>
      <c r="P283" s="64" t="s">
        <v>16</v>
      </c>
      <c r="Q283" s="64" t="s">
        <v>23</v>
      </c>
      <c r="R283" s="114">
        <v>2700</v>
      </c>
      <c r="S283" s="64" t="s">
        <v>18</v>
      </c>
      <c r="T283" s="64">
        <v>1996</v>
      </c>
      <c r="U283" s="69">
        <v>13</v>
      </c>
    </row>
    <row r="284" spans="1:21" x14ac:dyDescent="0.35">
      <c r="A284" t="s">
        <v>313</v>
      </c>
      <c r="B284">
        <v>2003</v>
      </c>
      <c r="C284" t="s">
        <v>15</v>
      </c>
      <c r="D284">
        <v>21</v>
      </c>
      <c r="E284">
        <v>1</v>
      </c>
      <c r="F284">
        <v>2709.24</v>
      </c>
      <c r="G284" t="s">
        <v>11</v>
      </c>
      <c r="H284" t="s">
        <v>11</v>
      </c>
      <c r="I284" t="s">
        <v>23</v>
      </c>
      <c r="L284" s="110" t="s">
        <v>312</v>
      </c>
      <c r="M284" s="64" t="s">
        <v>8489</v>
      </c>
      <c r="N284" s="64">
        <v>19</v>
      </c>
      <c r="O284" s="64" t="s">
        <v>11</v>
      </c>
      <c r="P284" s="64" t="s">
        <v>11</v>
      </c>
      <c r="Q284" s="64" t="s">
        <v>23</v>
      </c>
      <c r="R284" s="115">
        <v>2709</v>
      </c>
      <c r="S284" s="64" t="s">
        <v>10</v>
      </c>
      <c r="T284" s="64">
        <v>2003</v>
      </c>
      <c r="U284" s="69">
        <v>17</v>
      </c>
    </row>
    <row r="285" spans="1:21" x14ac:dyDescent="0.35">
      <c r="A285" t="s">
        <v>314</v>
      </c>
      <c r="B285">
        <v>2003</v>
      </c>
      <c r="C285" t="s">
        <v>30</v>
      </c>
      <c r="D285">
        <v>1</v>
      </c>
      <c r="E285">
        <v>1</v>
      </c>
      <c r="F285">
        <v>2710.83</v>
      </c>
      <c r="G285" t="s">
        <v>11</v>
      </c>
      <c r="H285" t="s">
        <v>12</v>
      </c>
      <c r="I285" t="s">
        <v>23</v>
      </c>
      <c r="L285" s="110" t="s">
        <v>313</v>
      </c>
      <c r="M285" s="64" t="s">
        <v>8444</v>
      </c>
      <c r="N285" s="64">
        <v>19</v>
      </c>
      <c r="O285" s="64" t="s">
        <v>11</v>
      </c>
      <c r="P285" s="64" t="s">
        <v>11</v>
      </c>
      <c r="Q285" s="64" t="s">
        <v>23</v>
      </c>
      <c r="R285" s="114">
        <v>2709</v>
      </c>
      <c r="S285" s="64" t="s">
        <v>15</v>
      </c>
      <c r="T285" s="64">
        <v>2003</v>
      </c>
      <c r="U285" s="69">
        <v>21</v>
      </c>
    </row>
    <row r="286" spans="1:21" x14ac:dyDescent="0.35">
      <c r="A286" t="s">
        <v>315</v>
      </c>
      <c r="B286">
        <v>2003</v>
      </c>
      <c r="C286" t="s">
        <v>35</v>
      </c>
      <c r="D286">
        <v>6</v>
      </c>
      <c r="E286">
        <v>1</v>
      </c>
      <c r="F286">
        <v>2719.28</v>
      </c>
      <c r="G286" t="s">
        <v>11</v>
      </c>
      <c r="H286" t="s">
        <v>11</v>
      </c>
      <c r="I286" t="s">
        <v>23</v>
      </c>
      <c r="L286" s="110" t="s">
        <v>314</v>
      </c>
      <c r="M286" s="64" t="s">
        <v>8626</v>
      </c>
      <c r="N286" s="64">
        <v>19</v>
      </c>
      <c r="O286" s="64" t="s">
        <v>11</v>
      </c>
      <c r="P286" s="64" t="s">
        <v>12</v>
      </c>
      <c r="Q286" s="64" t="s">
        <v>23</v>
      </c>
      <c r="R286" s="115">
        <v>2711</v>
      </c>
      <c r="S286" s="64" t="s">
        <v>30</v>
      </c>
      <c r="T286" s="64">
        <v>2003</v>
      </c>
      <c r="U286" s="69">
        <v>1</v>
      </c>
    </row>
    <row r="287" spans="1:21" x14ac:dyDescent="0.35">
      <c r="A287" t="s">
        <v>316</v>
      </c>
      <c r="B287">
        <v>1997</v>
      </c>
      <c r="C287" t="s">
        <v>37</v>
      </c>
      <c r="D287">
        <v>30</v>
      </c>
      <c r="E287">
        <v>0</v>
      </c>
      <c r="F287">
        <v>2721.32</v>
      </c>
      <c r="G287" t="s">
        <v>16</v>
      </c>
      <c r="H287" t="s">
        <v>12</v>
      </c>
      <c r="I287" t="s">
        <v>276</v>
      </c>
      <c r="L287" s="110" t="s">
        <v>315</v>
      </c>
      <c r="M287" s="64" t="s">
        <v>8627</v>
      </c>
      <c r="N287" s="64">
        <v>19</v>
      </c>
      <c r="O287" s="64" t="s">
        <v>11</v>
      </c>
      <c r="P287" s="64" t="s">
        <v>11</v>
      </c>
      <c r="Q287" s="64" t="s">
        <v>23</v>
      </c>
      <c r="R287" s="114">
        <v>2719</v>
      </c>
      <c r="S287" s="64" t="s">
        <v>35</v>
      </c>
      <c r="T287" s="64">
        <v>2003</v>
      </c>
      <c r="U287" s="69">
        <v>6</v>
      </c>
    </row>
    <row r="288" spans="1:21" x14ac:dyDescent="0.35">
      <c r="A288" t="s">
        <v>317</v>
      </c>
      <c r="B288">
        <v>1988</v>
      </c>
      <c r="C288" t="s">
        <v>35</v>
      </c>
      <c r="D288">
        <v>20</v>
      </c>
      <c r="E288">
        <v>3</v>
      </c>
      <c r="F288">
        <v>2726.06</v>
      </c>
      <c r="G288" t="s">
        <v>11</v>
      </c>
      <c r="H288" t="s">
        <v>11</v>
      </c>
      <c r="I288" t="s">
        <v>13</v>
      </c>
      <c r="L288" s="110" t="s">
        <v>316</v>
      </c>
      <c r="M288" s="64" t="s">
        <v>8628</v>
      </c>
      <c r="N288" s="64">
        <v>25</v>
      </c>
      <c r="O288" s="64" t="s">
        <v>16</v>
      </c>
      <c r="P288" s="64" t="s">
        <v>12</v>
      </c>
      <c r="Q288" s="64" t="s">
        <v>276</v>
      </c>
      <c r="R288" s="115">
        <v>2721</v>
      </c>
      <c r="S288" s="64" t="s">
        <v>37</v>
      </c>
      <c r="T288" s="64">
        <v>1997</v>
      </c>
      <c r="U288" s="69">
        <v>30</v>
      </c>
    </row>
    <row r="289" spans="1:21" x14ac:dyDescent="0.35">
      <c r="A289" t="s">
        <v>318</v>
      </c>
      <c r="B289">
        <v>1997</v>
      </c>
      <c r="C289" t="s">
        <v>37</v>
      </c>
      <c r="D289">
        <v>6</v>
      </c>
      <c r="E289">
        <v>0</v>
      </c>
      <c r="F289">
        <v>2727.4</v>
      </c>
      <c r="G289" t="s">
        <v>12</v>
      </c>
      <c r="H289" t="s">
        <v>12</v>
      </c>
      <c r="I289" t="s">
        <v>168</v>
      </c>
      <c r="L289" s="110" t="s">
        <v>317</v>
      </c>
      <c r="M289" s="64" t="s">
        <v>8629</v>
      </c>
      <c r="N289" s="64">
        <v>34</v>
      </c>
      <c r="O289" s="64" t="s">
        <v>11</v>
      </c>
      <c r="P289" s="64" t="s">
        <v>11</v>
      </c>
      <c r="Q289" s="64" t="s">
        <v>13</v>
      </c>
      <c r="R289" s="114">
        <v>2726</v>
      </c>
      <c r="S289" s="64" t="s">
        <v>35</v>
      </c>
      <c r="T289" s="64">
        <v>1988</v>
      </c>
      <c r="U289" s="69">
        <v>20</v>
      </c>
    </row>
    <row r="290" spans="1:21" x14ac:dyDescent="0.35">
      <c r="A290" t="s">
        <v>319</v>
      </c>
      <c r="B290">
        <v>2003</v>
      </c>
      <c r="C290" t="s">
        <v>30</v>
      </c>
      <c r="D290">
        <v>3</v>
      </c>
      <c r="E290">
        <v>1</v>
      </c>
      <c r="F290">
        <v>2730.11</v>
      </c>
      <c r="G290" t="s">
        <v>11</v>
      </c>
      <c r="H290" t="s">
        <v>12</v>
      </c>
      <c r="I290" t="s">
        <v>23</v>
      </c>
      <c r="L290" s="110" t="s">
        <v>318</v>
      </c>
      <c r="M290" s="64" t="s">
        <v>8630</v>
      </c>
      <c r="N290" s="64">
        <v>25</v>
      </c>
      <c r="O290" s="64" t="s">
        <v>12</v>
      </c>
      <c r="P290" s="64" t="s">
        <v>12</v>
      </c>
      <c r="Q290" s="64" t="s">
        <v>168</v>
      </c>
      <c r="R290" s="115">
        <v>2727</v>
      </c>
      <c r="S290" s="64" t="s">
        <v>37</v>
      </c>
      <c r="T290" s="64">
        <v>1997</v>
      </c>
      <c r="U290" s="69">
        <v>6</v>
      </c>
    </row>
    <row r="291" spans="1:21" x14ac:dyDescent="0.35">
      <c r="A291" t="s">
        <v>320</v>
      </c>
      <c r="B291">
        <v>2000</v>
      </c>
      <c r="C291" t="s">
        <v>30</v>
      </c>
      <c r="D291">
        <v>17</v>
      </c>
      <c r="E291">
        <v>0</v>
      </c>
      <c r="F291">
        <v>2731.91</v>
      </c>
      <c r="G291" t="s">
        <v>11</v>
      </c>
      <c r="H291" t="s">
        <v>12</v>
      </c>
      <c r="I291" t="s">
        <v>247</v>
      </c>
      <c r="L291" s="110" t="s">
        <v>319</v>
      </c>
      <c r="M291" s="64" t="s">
        <v>8631</v>
      </c>
      <c r="N291" s="64">
        <v>19</v>
      </c>
      <c r="O291" s="64" t="s">
        <v>11</v>
      </c>
      <c r="P291" s="64" t="s">
        <v>12</v>
      </c>
      <c r="Q291" s="64" t="s">
        <v>23</v>
      </c>
      <c r="R291" s="114">
        <v>2730</v>
      </c>
      <c r="S291" s="64" t="s">
        <v>30</v>
      </c>
      <c r="T291" s="64">
        <v>2003</v>
      </c>
      <c r="U291" s="69">
        <v>3</v>
      </c>
    </row>
    <row r="292" spans="1:21" x14ac:dyDescent="0.35">
      <c r="A292" t="s">
        <v>321</v>
      </c>
      <c r="B292">
        <v>2000</v>
      </c>
      <c r="C292" t="s">
        <v>37</v>
      </c>
      <c r="D292">
        <v>3</v>
      </c>
      <c r="E292">
        <v>0</v>
      </c>
      <c r="F292">
        <v>2741.95</v>
      </c>
      <c r="G292" t="s">
        <v>11</v>
      </c>
      <c r="H292" t="s">
        <v>12</v>
      </c>
      <c r="I292" t="s">
        <v>247</v>
      </c>
      <c r="L292" s="110" t="s">
        <v>320</v>
      </c>
      <c r="M292" s="64" t="s">
        <v>8632</v>
      </c>
      <c r="N292" s="64">
        <v>22</v>
      </c>
      <c r="O292" s="64" t="s">
        <v>11</v>
      </c>
      <c r="P292" s="64" t="s">
        <v>12</v>
      </c>
      <c r="Q292" s="64" t="s">
        <v>247</v>
      </c>
      <c r="R292" s="115">
        <v>2732</v>
      </c>
      <c r="S292" s="64" t="s">
        <v>30</v>
      </c>
      <c r="T292" s="64">
        <v>2000</v>
      </c>
      <c r="U292" s="69">
        <v>17</v>
      </c>
    </row>
    <row r="293" spans="1:21" x14ac:dyDescent="0.35">
      <c r="A293" t="s">
        <v>322</v>
      </c>
      <c r="B293">
        <v>2000</v>
      </c>
      <c r="C293" t="s">
        <v>37</v>
      </c>
      <c r="D293">
        <v>11</v>
      </c>
      <c r="E293">
        <v>0</v>
      </c>
      <c r="F293">
        <v>2755.02</v>
      </c>
      <c r="G293" t="s">
        <v>11</v>
      </c>
      <c r="H293" t="s">
        <v>16</v>
      </c>
      <c r="I293" t="s">
        <v>247</v>
      </c>
      <c r="L293" s="110" t="s">
        <v>321</v>
      </c>
      <c r="M293" s="64" t="s">
        <v>8633</v>
      </c>
      <c r="N293" s="64">
        <v>22</v>
      </c>
      <c r="O293" s="64" t="s">
        <v>11</v>
      </c>
      <c r="P293" s="64" t="s">
        <v>12</v>
      </c>
      <c r="Q293" s="64" t="s">
        <v>247</v>
      </c>
      <c r="R293" s="114">
        <v>2742</v>
      </c>
      <c r="S293" s="64" t="s">
        <v>37</v>
      </c>
      <c r="T293" s="64">
        <v>2000</v>
      </c>
      <c r="U293" s="69">
        <v>3</v>
      </c>
    </row>
    <row r="294" spans="1:21" x14ac:dyDescent="0.35">
      <c r="A294" t="s">
        <v>323</v>
      </c>
      <c r="B294">
        <v>1997</v>
      </c>
      <c r="C294" t="s">
        <v>35</v>
      </c>
      <c r="D294">
        <v>10</v>
      </c>
      <c r="E294">
        <v>0</v>
      </c>
      <c r="F294">
        <v>2758.99</v>
      </c>
      <c r="G294" t="s">
        <v>11</v>
      </c>
      <c r="H294" t="s">
        <v>16</v>
      </c>
      <c r="I294" t="s">
        <v>23</v>
      </c>
      <c r="L294" s="110" t="s">
        <v>322</v>
      </c>
      <c r="M294" s="64" t="s">
        <v>8634</v>
      </c>
      <c r="N294" s="64">
        <v>22</v>
      </c>
      <c r="O294" s="64" t="s">
        <v>11</v>
      </c>
      <c r="P294" s="64" t="s">
        <v>16</v>
      </c>
      <c r="Q294" s="64" t="s">
        <v>247</v>
      </c>
      <c r="R294" s="115">
        <v>2755</v>
      </c>
      <c r="S294" s="64" t="s">
        <v>37</v>
      </c>
      <c r="T294" s="64">
        <v>2000</v>
      </c>
      <c r="U294" s="69">
        <v>11</v>
      </c>
    </row>
    <row r="295" spans="1:21" x14ac:dyDescent="0.35">
      <c r="A295" t="s">
        <v>324</v>
      </c>
      <c r="B295">
        <v>2004</v>
      </c>
      <c r="C295" t="s">
        <v>15</v>
      </c>
      <c r="D295">
        <v>14</v>
      </c>
      <c r="E295">
        <v>0</v>
      </c>
      <c r="F295">
        <v>2773.46</v>
      </c>
      <c r="G295" t="s">
        <v>11</v>
      </c>
      <c r="H295" t="s">
        <v>16</v>
      </c>
      <c r="I295" t="s">
        <v>300</v>
      </c>
      <c r="L295" s="110" t="s">
        <v>323</v>
      </c>
      <c r="M295" s="64" t="s">
        <v>8635</v>
      </c>
      <c r="N295" s="64">
        <v>25</v>
      </c>
      <c r="O295" s="64" t="s">
        <v>11</v>
      </c>
      <c r="P295" s="64" t="s">
        <v>16</v>
      </c>
      <c r="Q295" s="64" t="s">
        <v>23</v>
      </c>
      <c r="R295" s="114">
        <v>2759</v>
      </c>
      <c r="S295" s="64" t="s">
        <v>35</v>
      </c>
      <c r="T295" s="64">
        <v>1997</v>
      </c>
      <c r="U295" s="69">
        <v>10</v>
      </c>
    </row>
    <row r="296" spans="1:21" x14ac:dyDescent="0.35">
      <c r="A296" t="s">
        <v>31</v>
      </c>
      <c r="B296">
        <v>1999</v>
      </c>
      <c r="C296" t="s">
        <v>18</v>
      </c>
      <c r="D296">
        <v>9</v>
      </c>
      <c r="E296">
        <v>1</v>
      </c>
      <c r="F296">
        <v>2775.19</v>
      </c>
      <c r="G296" t="s">
        <v>11</v>
      </c>
      <c r="H296" t="s">
        <v>16</v>
      </c>
      <c r="I296" t="s">
        <v>23</v>
      </c>
      <c r="L296" s="110" t="s">
        <v>324</v>
      </c>
      <c r="M296" s="64" t="s">
        <v>8636</v>
      </c>
      <c r="N296" s="64">
        <v>18</v>
      </c>
      <c r="O296" s="64" t="s">
        <v>11</v>
      </c>
      <c r="P296" s="64" t="s">
        <v>16</v>
      </c>
      <c r="Q296" s="64" t="s">
        <v>300</v>
      </c>
      <c r="R296" s="115">
        <v>2773</v>
      </c>
      <c r="S296" s="64" t="s">
        <v>15</v>
      </c>
      <c r="T296" s="64">
        <v>2004</v>
      </c>
      <c r="U296" s="69">
        <v>14</v>
      </c>
    </row>
    <row r="297" spans="1:21" x14ac:dyDescent="0.35">
      <c r="A297" t="s">
        <v>325</v>
      </c>
      <c r="B297">
        <v>1999</v>
      </c>
      <c r="C297" t="s">
        <v>35</v>
      </c>
      <c r="D297">
        <v>29</v>
      </c>
      <c r="E297">
        <v>1</v>
      </c>
      <c r="F297">
        <v>2775.19</v>
      </c>
      <c r="G297" t="s">
        <v>11</v>
      </c>
      <c r="H297" t="s">
        <v>16</v>
      </c>
      <c r="I297" t="s">
        <v>23</v>
      </c>
      <c r="L297" s="110" t="s">
        <v>31</v>
      </c>
      <c r="M297" s="64" t="s">
        <v>8637</v>
      </c>
      <c r="N297" s="64">
        <v>23</v>
      </c>
      <c r="O297" s="64" t="s">
        <v>11</v>
      </c>
      <c r="P297" s="64" t="s">
        <v>16</v>
      </c>
      <c r="Q297" s="64" t="s">
        <v>23</v>
      </c>
      <c r="R297" s="115">
        <v>2775</v>
      </c>
      <c r="S297" s="64" t="s">
        <v>18</v>
      </c>
      <c r="T297" s="64">
        <v>1999</v>
      </c>
      <c r="U297" s="69">
        <v>9</v>
      </c>
    </row>
    <row r="298" spans="1:21" x14ac:dyDescent="0.35">
      <c r="A298" t="s">
        <v>326</v>
      </c>
      <c r="B298">
        <v>1999</v>
      </c>
      <c r="C298" t="s">
        <v>30</v>
      </c>
      <c r="D298">
        <v>24</v>
      </c>
      <c r="E298">
        <v>1</v>
      </c>
      <c r="F298">
        <v>2789.06</v>
      </c>
      <c r="G298" t="s">
        <v>11</v>
      </c>
      <c r="H298" t="s">
        <v>12</v>
      </c>
      <c r="I298" t="s">
        <v>23</v>
      </c>
      <c r="L298" s="110" t="s">
        <v>325</v>
      </c>
      <c r="M298" s="64" t="s">
        <v>8638</v>
      </c>
      <c r="N298" s="64">
        <v>23</v>
      </c>
      <c r="O298" s="64" t="s">
        <v>11</v>
      </c>
      <c r="P298" s="64" t="s">
        <v>16</v>
      </c>
      <c r="Q298" s="64" t="s">
        <v>23</v>
      </c>
      <c r="R298" s="114">
        <v>2775</v>
      </c>
      <c r="S298" s="64" t="s">
        <v>35</v>
      </c>
      <c r="T298" s="64">
        <v>1999</v>
      </c>
      <c r="U298" s="69">
        <v>29</v>
      </c>
    </row>
    <row r="299" spans="1:21" x14ac:dyDescent="0.35">
      <c r="A299" t="s">
        <v>327</v>
      </c>
      <c r="B299">
        <v>2004</v>
      </c>
      <c r="C299" t="s">
        <v>35</v>
      </c>
      <c r="D299">
        <v>4</v>
      </c>
      <c r="E299">
        <v>2</v>
      </c>
      <c r="F299">
        <v>2801.26</v>
      </c>
      <c r="G299" t="s">
        <v>11</v>
      </c>
      <c r="H299" t="s">
        <v>12</v>
      </c>
      <c r="I299" t="s">
        <v>13</v>
      </c>
      <c r="L299" s="110" t="s">
        <v>326</v>
      </c>
      <c r="M299" s="64" t="s">
        <v>8639</v>
      </c>
      <c r="N299" s="64">
        <v>23</v>
      </c>
      <c r="O299" s="64" t="s">
        <v>11</v>
      </c>
      <c r="P299" s="64" t="s">
        <v>12</v>
      </c>
      <c r="Q299" s="64" t="s">
        <v>23</v>
      </c>
      <c r="R299" s="115">
        <v>2789</v>
      </c>
      <c r="S299" s="64" t="s">
        <v>30</v>
      </c>
      <c r="T299" s="64">
        <v>1999</v>
      </c>
      <c r="U299" s="69">
        <v>24</v>
      </c>
    </row>
    <row r="300" spans="1:21" x14ac:dyDescent="0.35">
      <c r="A300" t="s">
        <v>328</v>
      </c>
      <c r="B300">
        <v>2003</v>
      </c>
      <c r="C300" t="s">
        <v>20</v>
      </c>
      <c r="D300">
        <v>23</v>
      </c>
      <c r="E300">
        <v>2</v>
      </c>
      <c r="F300">
        <v>2803.7</v>
      </c>
      <c r="G300" t="s">
        <v>11</v>
      </c>
      <c r="H300" t="s">
        <v>16</v>
      </c>
      <c r="I300" t="s">
        <v>23</v>
      </c>
      <c r="L300" s="110" t="s">
        <v>327</v>
      </c>
      <c r="M300" s="64" t="s">
        <v>8640</v>
      </c>
      <c r="N300" s="64">
        <v>18</v>
      </c>
      <c r="O300" s="64" t="s">
        <v>11</v>
      </c>
      <c r="P300" s="64" t="s">
        <v>12</v>
      </c>
      <c r="Q300" s="64" t="s">
        <v>13</v>
      </c>
      <c r="R300" s="114">
        <v>2801</v>
      </c>
      <c r="S300" s="64" t="s">
        <v>35</v>
      </c>
      <c r="T300" s="64">
        <v>2004</v>
      </c>
      <c r="U300" s="69">
        <v>4</v>
      </c>
    </row>
    <row r="301" spans="1:21" x14ac:dyDescent="0.35">
      <c r="A301" t="s">
        <v>329</v>
      </c>
      <c r="B301">
        <v>2000</v>
      </c>
      <c r="C301" t="s">
        <v>37</v>
      </c>
      <c r="D301">
        <v>1</v>
      </c>
      <c r="E301">
        <v>0</v>
      </c>
      <c r="F301">
        <v>2819.51</v>
      </c>
      <c r="G301" t="s">
        <v>11</v>
      </c>
      <c r="H301" t="s">
        <v>12</v>
      </c>
      <c r="I301" t="s">
        <v>42</v>
      </c>
      <c r="L301" s="110" t="s">
        <v>328</v>
      </c>
      <c r="M301" s="64" t="s">
        <v>8641</v>
      </c>
      <c r="N301" s="64">
        <v>19</v>
      </c>
      <c r="O301" s="64" t="s">
        <v>11</v>
      </c>
      <c r="P301" s="64" t="s">
        <v>16</v>
      </c>
      <c r="Q301" s="64" t="s">
        <v>23</v>
      </c>
      <c r="R301" s="115">
        <v>2804</v>
      </c>
      <c r="S301" s="64" t="s">
        <v>20</v>
      </c>
      <c r="T301" s="64">
        <v>2003</v>
      </c>
      <c r="U301" s="69">
        <v>23</v>
      </c>
    </row>
    <row r="302" spans="1:21" x14ac:dyDescent="0.35">
      <c r="A302" t="s">
        <v>330</v>
      </c>
      <c r="B302">
        <v>1998</v>
      </c>
      <c r="C302" t="s">
        <v>15</v>
      </c>
      <c r="D302">
        <v>15</v>
      </c>
      <c r="E302">
        <v>0</v>
      </c>
      <c r="F302">
        <v>2842.76</v>
      </c>
      <c r="G302" t="s">
        <v>11</v>
      </c>
      <c r="H302" t="s">
        <v>12</v>
      </c>
      <c r="I302" t="s">
        <v>23</v>
      </c>
      <c r="L302" s="110" t="s">
        <v>329</v>
      </c>
      <c r="M302" s="64" t="s">
        <v>8642</v>
      </c>
      <c r="N302" s="64">
        <v>22</v>
      </c>
      <c r="O302" s="64" t="s">
        <v>11</v>
      </c>
      <c r="P302" s="64" t="s">
        <v>12</v>
      </c>
      <c r="Q302" s="64" t="s">
        <v>42</v>
      </c>
      <c r="R302" s="114">
        <v>2820</v>
      </c>
      <c r="S302" s="64" t="s">
        <v>37</v>
      </c>
      <c r="T302" s="64">
        <v>2000</v>
      </c>
      <c r="U302" s="69">
        <v>1</v>
      </c>
    </row>
    <row r="303" spans="1:21" x14ac:dyDescent="0.35">
      <c r="A303" t="s">
        <v>331</v>
      </c>
      <c r="B303">
        <v>1998</v>
      </c>
      <c r="C303" t="s">
        <v>18</v>
      </c>
      <c r="D303">
        <v>17</v>
      </c>
      <c r="E303">
        <v>0</v>
      </c>
      <c r="F303">
        <v>2850.68</v>
      </c>
      <c r="G303" t="s">
        <v>11</v>
      </c>
      <c r="H303" t="s">
        <v>12</v>
      </c>
      <c r="I303" t="s">
        <v>23</v>
      </c>
      <c r="L303" s="110" t="s">
        <v>330</v>
      </c>
      <c r="M303" s="64" t="s">
        <v>8643</v>
      </c>
      <c r="N303" s="64">
        <v>24</v>
      </c>
      <c r="O303" s="64" t="s">
        <v>11</v>
      </c>
      <c r="P303" s="64" t="s">
        <v>12</v>
      </c>
      <c r="Q303" s="64" t="s">
        <v>23</v>
      </c>
      <c r="R303" s="115">
        <v>2843</v>
      </c>
      <c r="S303" s="64" t="s">
        <v>15</v>
      </c>
      <c r="T303" s="64">
        <v>1998</v>
      </c>
      <c r="U303" s="69">
        <v>15</v>
      </c>
    </row>
    <row r="304" spans="1:21" x14ac:dyDescent="0.35">
      <c r="A304" t="s">
        <v>332</v>
      </c>
      <c r="B304">
        <v>1998</v>
      </c>
      <c r="C304" t="s">
        <v>20</v>
      </c>
      <c r="D304">
        <v>4</v>
      </c>
      <c r="E304">
        <v>0</v>
      </c>
      <c r="F304">
        <v>2855.44</v>
      </c>
      <c r="G304" t="s">
        <v>11</v>
      </c>
      <c r="H304" t="s">
        <v>12</v>
      </c>
      <c r="I304" t="s">
        <v>23</v>
      </c>
      <c r="L304" s="110" t="s">
        <v>331</v>
      </c>
      <c r="M304" s="64" t="s">
        <v>8644</v>
      </c>
      <c r="N304" s="64">
        <v>24</v>
      </c>
      <c r="O304" s="64" t="s">
        <v>11</v>
      </c>
      <c r="P304" s="64" t="s">
        <v>12</v>
      </c>
      <c r="Q304" s="64" t="s">
        <v>23</v>
      </c>
      <c r="R304" s="114">
        <v>2851</v>
      </c>
      <c r="S304" s="64" t="s">
        <v>18</v>
      </c>
      <c r="T304" s="64">
        <v>1998</v>
      </c>
      <c r="U304" s="69">
        <v>17</v>
      </c>
    </row>
    <row r="305" spans="1:21" x14ac:dyDescent="0.35">
      <c r="A305" t="s">
        <v>333</v>
      </c>
      <c r="B305">
        <v>1993</v>
      </c>
      <c r="C305" t="s">
        <v>15</v>
      </c>
      <c r="D305">
        <v>1</v>
      </c>
      <c r="E305">
        <v>0</v>
      </c>
      <c r="F305">
        <v>2866.09</v>
      </c>
      <c r="G305" t="s">
        <v>12</v>
      </c>
      <c r="H305" t="s">
        <v>12</v>
      </c>
      <c r="I305" t="s">
        <v>42</v>
      </c>
      <c r="L305" s="110" t="s">
        <v>332</v>
      </c>
      <c r="M305" s="64" t="s">
        <v>8645</v>
      </c>
      <c r="N305" s="64">
        <v>24</v>
      </c>
      <c r="O305" s="64" t="s">
        <v>11</v>
      </c>
      <c r="P305" s="64" t="s">
        <v>12</v>
      </c>
      <c r="Q305" s="64" t="s">
        <v>23</v>
      </c>
      <c r="R305" s="115">
        <v>2855</v>
      </c>
      <c r="S305" s="64" t="s">
        <v>20</v>
      </c>
      <c r="T305" s="64">
        <v>1998</v>
      </c>
      <c r="U305" s="69">
        <v>4</v>
      </c>
    </row>
    <row r="306" spans="1:21" x14ac:dyDescent="0.35">
      <c r="A306" t="s">
        <v>334</v>
      </c>
      <c r="B306">
        <v>1993</v>
      </c>
      <c r="C306" t="s">
        <v>35</v>
      </c>
      <c r="D306">
        <v>12</v>
      </c>
      <c r="E306">
        <v>0</v>
      </c>
      <c r="F306">
        <v>2867.12</v>
      </c>
      <c r="G306" t="s">
        <v>16</v>
      </c>
      <c r="H306" t="s">
        <v>12</v>
      </c>
      <c r="I306" t="s">
        <v>13</v>
      </c>
      <c r="L306" s="110" t="s">
        <v>333</v>
      </c>
      <c r="M306" s="64" t="s">
        <v>8646</v>
      </c>
      <c r="N306" s="64">
        <v>29</v>
      </c>
      <c r="O306" s="64" t="s">
        <v>12</v>
      </c>
      <c r="P306" s="64" t="s">
        <v>12</v>
      </c>
      <c r="Q306" s="64" t="s">
        <v>42</v>
      </c>
      <c r="R306" s="114">
        <v>2866</v>
      </c>
      <c r="S306" s="64" t="s">
        <v>15</v>
      </c>
      <c r="T306" s="64">
        <v>1993</v>
      </c>
      <c r="U306" s="69">
        <v>1</v>
      </c>
    </row>
    <row r="307" spans="1:21" x14ac:dyDescent="0.35">
      <c r="A307" t="s">
        <v>335</v>
      </c>
      <c r="B307">
        <v>1996</v>
      </c>
      <c r="C307" t="s">
        <v>18</v>
      </c>
      <c r="D307">
        <v>21</v>
      </c>
      <c r="E307">
        <v>0</v>
      </c>
      <c r="F307">
        <v>2897.32</v>
      </c>
      <c r="G307" t="s">
        <v>12</v>
      </c>
      <c r="H307" t="s">
        <v>12</v>
      </c>
      <c r="I307" t="s">
        <v>168</v>
      </c>
      <c r="L307" s="110" t="s">
        <v>334</v>
      </c>
      <c r="M307" s="64" t="s">
        <v>8647</v>
      </c>
      <c r="N307" s="64">
        <v>29</v>
      </c>
      <c r="O307" s="64" t="s">
        <v>16</v>
      </c>
      <c r="P307" s="64" t="s">
        <v>12</v>
      </c>
      <c r="Q307" s="64" t="s">
        <v>13</v>
      </c>
      <c r="R307" s="115">
        <v>2867</v>
      </c>
      <c r="S307" s="64" t="s">
        <v>35</v>
      </c>
      <c r="T307" s="64">
        <v>1993</v>
      </c>
      <c r="U307" s="69">
        <v>12</v>
      </c>
    </row>
    <row r="308" spans="1:21" x14ac:dyDescent="0.35">
      <c r="A308" t="s">
        <v>336</v>
      </c>
      <c r="B308">
        <v>2000</v>
      </c>
      <c r="C308" t="s">
        <v>10</v>
      </c>
      <c r="D308">
        <v>14</v>
      </c>
      <c r="E308">
        <v>0</v>
      </c>
      <c r="F308">
        <v>2897.46</v>
      </c>
      <c r="G308" t="s">
        <v>11</v>
      </c>
      <c r="H308" t="s">
        <v>16</v>
      </c>
      <c r="I308" t="s">
        <v>23</v>
      </c>
      <c r="L308" s="110" t="s">
        <v>335</v>
      </c>
      <c r="M308" s="64" t="s">
        <v>8648</v>
      </c>
      <c r="N308" s="64">
        <v>26</v>
      </c>
      <c r="O308" s="64" t="s">
        <v>12</v>
      </c>
      <c r="P308" s="64" t="s">
        <v>12</v>
      </c>
      <c r="Q308" s="64" t="s">
        <v>168</v>
      </c>
      <c r="R308" s="114">
        <v>2897</v>
      </c>
      <c r="S308" s="64" t="s">
        <v>18</v>
      </c>
      <c r="T308" s="64">
        <v>1996</v>
      </c>
      <c r="U308" s="69">
        <v>21</v>
      </c>
    </row>
    <row r="309" spans="1:21" x14ac:dyDescent="0.35">
      <c r="A309" t="s">
        <v>337</v>
      </c>
      <c r="B309">
        <v>1999</v>
      </c>
      <c r="C309" t="s">
        <v>15</v>
      </c>
      <c r="D309">
        <v>1</v>
      </c>
      <c r="E309">
        <v>0</v>
      </c>
      <c r="F309">
        <v>2899.49</v>
      </c>
      <c r="G309" t="s">
        <v>11</v>
      </c>
      <c r="H309" t="s">
        <v>11</v>
      </c>
      <c r="I309" t="s">
        <v>247</v>
      </c>
      <c r="L309" s="110" t="s">
        <v>336</v>
      </c>
      <c r="M309" s="64" t="s">
        <v>8649</v>
      </c>
      <c r="N309" s="64">
        <v>22</v>
      </c>
      <c r="O309" s="64" t="s">
        <v>11</v>
      </c>
      <c r="P309" s="64" t="s">
        <v>16</v>
      </c>
      <c r="Q309" s="64" t="s">
        <v>23</v>
      </c>
      <c r="R309" s="115">
        <v>2897</v>
      </c>
      <c r="S309" s="64" t="s">
        <v>10</v>
      </c>
      <c r="T309" s="64">
        <v>2000</v>
      </c>
      <c r="U309" s="69">
        <v>14</v>
      </c>
    </row>
    <row r="310" spans="1:21" x14ac:dyDescent="0.35">
      <c r="A310" t="s">
        <v>338</v>
      </c>
      <c r="B310">
        <v>1996</v>
      </c>
      <c r="C310" t="s">
        <v>37</v>
      </c>
      <c r="D310">
        <v>24</v>
      </c>
      <c r="E310">
        <v>1</v>
      </c>
      <c r="F310">
        <v>2902.91</v>
      </c>
      <c r="G310" t="s">
        <v>11</v>
      </c>
      <c r="H310" t="s">
        <v>11</v>
      </c>
      <c r="I310" t="s">
        <v>13</v>
      </c>
      <c r="L310" s="110" t="s">
        <v>337</v>
      </c>
      <c r="M310" s="64" t="s">
        <v>8650</v>
      </c>
      <c r="N310" s="64">
        <v>23</v>
      </c>
      <c r="O310" s="64" t="s">
        <v>11</v>
      </c>
      <c r="P310" s="64" t="s">
        <v>11</v>
      </c>
      <c r="Q310" s="64" t="s">
        <v>247</v>
      </c>
      <c r="R310" s="114">
        <v>2899</v>
      </c>
      <c r="S310" s="64" t="s">
        <v>15</v>
      </c>
      <c r="T310" s="64">
        <v>1999</v>
      </c>
      <c r="U310" s="69">
        <v>1</v>
      </c>
    </row>
    <row r="311" spans="1:21" x14ac:dyDescent="0.35">
      <c r="A311" t="s">
        <v>339</v>
      </c>
      <c r="B311">
        <v>1996</v>
      </c>
      <c r="C311" t="s">
        <v>18</v>
      </c>
      <c r="D311">
        <v>13</v>
      </c>
      <c r="E311">
        <v>1</v>
      </c>
      <c r="F311">
        <v>2904.09</v>
      </c>
      <c r="G311" t="s">
        <v>11</v>
      </c>
      <c r="H311" t="s">
        <v>11</v>
      </c>
      <c r="I311" t="s">
        <v>42</v>
      </c>
      <c r="L311" s="110" t="s">
        <v>338</v>
      </c>
      <c r="M311" s="64" t="s">
        <v>8651</v>
      </c>
      <c r="N311" s="64">
        <v>26</v>
      </c>
      <c r="O311" s="64" t="s">
        <v>11</v>
      </c>
      <c r="P311" s="64" t="s">
        <v>11</v>
      </c>
      <c r="Q311" s="64" t="s">
        <v>13</v>
      </c>
      <c r="R311" s="115">
        <v>2903</v>
      </c>
      <c r="S311" s="64" t="s">
        <v>37</v>
      </c>
      <c r="T311" s="64">
        <v>1996</v>
      </c>
      <c r="U311" s="69">
        <v>24</v>
      </c>
    </row>
    <row r="312" spans="1:21" x14ac:dyDescent="0.35">
      <c r="A312" t="s">
        <v>340</v>
      </c>
      <c r="B312">
        <v>2003</v>
      </c>
      <c r="C312" t="s">
        <v>18</v>
      </c>
      <c r="D312">
        <v>5</v>
      </c>
      <c r="E312">
        <v>2</v>
      </c>
      <c r="F312">
        <v>2913.57</v>
      </c>
      <c r="G312" t="s">
        <v>11</v>
      </c>
      <c r="H312" t="s">
        <v>11</v>
      </c>
      <c r="I312" t="s">
        <v>42</v>
      </c>
      <c r="L312" s="110" t="s">
        <v>339</v>
      </c>
      <c r="M312" s="64" t="s">
        <v>8625</v>
      </c>
      <c r="N312" s="64">
        <v>26</v>
      </c>
      <c r="O312" s="64" t="s">
        <v>11</v>
      </c>
      <c r="P312" s="64" t="s">
        <v>11</v>
      </c>
      <c r="Q312" s="64" t="s">
        <v>42</v>
      </c>
      <c r="R312" s="114">
        <v>2904</v>
      </c>
      <c r="S312" s="64" t="s">
        <v>18</v>
      </c>
      <c r="T312" s="64">
        <v>1996</v>
      </c>
      <c r="U312" s="69">
        <v>13</v>
      </c>
    </row>
    <row r="313" spans="1:21" x14ac:dyDescent="0.35">
      <c r="A313" t="s">
        <v>341</v>
      </c>
      <c r="B313">
        <v>1996</v>
      </c>
      <c r="C313" t="s">
        <v>18</v>
      </c>
      <c r="D313">
        <v>30</v>
      </c>
      <c r="E313">
        <v>1</v>
      </c>
      <c r="F313">
        <v>2927.06</v>
      </c>
      <c r="G313" t="s">
        <v>11</v>
      </c>
      <c r="H313" t="s">
        <v>11</v>
      </c>
      <c r="I313" t="s">
        <v>13</v>
      </c>
      <c r="L313" s="110" t="s">
        <v>340</v>
      </c>
      <c r="M313" s="64" t="s">
        <v>8652</v>
      </c>
      <c r="N313" s="64">
        <v>20</v>
      </c>
      <c r="O313" s="64" t="s">
        <v>11</v>
      </c>
      <c r="P313" s="64" t="s">
        <v>11</v>
      </c>
      <c r="Q313" s="64" t="s">
        <v>42</v>
      </c>
      <c r="R313" s="115">
        <v>2914</v>
      </c>
      <c r="S313" s="64" t="s">
        <v>18</v>
      </c>
      <c r="T313" s="64">
        <v>2003</v>
      </c>
      <c r="U313" s="69">
        <v>5</v>
      </c>
    </row>
    <row r="314" spans="1:21" x14ac:dyDescent="0.35">
      <c r="A314" t="s">
        <v>342</v>
      </c>
      <c r="B314">
        <v>2002</v>
      </c>
      <c r="C314" t="s">
        <v>20</v>
      </c>
      <c r="D314">
        <v>30</v>
      </c>
      <c r="E314">
        <v>0</v>
      </c>
      <c r="F314">
        <v>2943.41</v>
      </c>
      <c r="G314" t="s">
        <v>11</v>
      </c>
      <c r="H314" t="s">
        <v>12</v>
      </c>
      <c r="I314" t="s">
        <v>23</v>
      </c>
      <c r="L314" s="110" t="s">
        <v>341</v>
      </c>
      <c r="M314" s="64" t="s">
        <v>8653</v>
      </c>
      <c r="N314" s="64">
        <v>26</v>
      </c>
      <c r="O314" s="64" t="s">
        <v>11</v>
      </c>
      <c r="P314" s="64" t="s">
        <v>11</v>
      </c>
      <c r="Q314" s="64" t="s">
        <v>13</v>
      </c>
      <c r="R314" s="114">
        <v>2927</v>
      </c>
      <c r="S314" s="64" t="s">
        <v>18</v>
      </c>
      <c r="T314" s="64">
        <v>1996</v>
      </c>
      <c r="U314" s="69">
        <v>30</v>
      </c>
    </row>
    <row r="315" spans="1:21" x14ac:dyDescent="0.35">
      <c r="A315" t="s">
        <v>343</v>
      </c>
      <c r="B315">
        <v>1995</v>
      </c>
      <c r="C315" t="s">
        <v>20</v>
      </c>
      <c r="D315">
        <v>24</v>
      </c>
      <c r="E315">
        <v>0</v>
      </c>
      <c r="F315">
        <v>2974.13</v>
      </c>
      <c r="G315" t="s">
        <v>11</v>
      </c>
      <c r="H315" t="s">
        <v>16</v>
      </c>
      <c r="I315" t="s">
        <v>42</v>
      </c>
      <c r="L315" s="110" t="s">
        <v>342</v>
      </c>
      <c r="M315" s="64" t="s">
        <v>8654</v>
      </c>
      <c r="N315" s="64">
        <v>20</v>
      </c>
      <c r="O315" s="64" t="s">
        <v>11</v>
      </c>
      <c r="P315" s="64" t="s">
        <v>12</v>
      </c>
      <c r="Q315" s="64" t="s">
        <v>23</v>
      </c>
      <c r="R315" s="115">
        <v>2943</v>
      </c>
      <c r="S315" s="64" t="s">
        <v>20</v>
      </c>
      <c r="T315" s="64">
        <v>2002</v>
      </c>
      <c r="U315" s="69">
        <v>30</v>
      </c>
    </row>
    <row r="316" spans="1:21" x14ac:dyDescent="0.35">
      <c r="A316" t="s">
        <v>344</v>
      </c>
      <c r="B316">
        <v>1987</v>
      </c>
      <c r="C316" t="s">
        <v>18</v>
      </c>
      <c r="D316">
        <v>18</v>
      </c>
      <c r="E316">
        <v>3</v>
      </c>
      <c r="F316">
        <v>2979.52</v>
      </c>
      <c r="G316" t="s">
        <v>11</v>
      </c>
      <c r="H316" t="s">
        <v>12</v>
      </c>
      <c r="I316" t="s">
        <v>13</v>
      </c>
      <c r="L316" s="110" t="s">
        <v>343</v>
      </c>
      <c r="M316" s="64" t="s">
        <v>8655</v>
      </c>
      <c r="N316" s="64">
        <v>27</v>
      </c>
      <c r="O316" s="64" t="s">
        <v>11</v>
      </c>
      <c r="P316" s="64" t="s">
        <v>16</v>
      </c>
      <c r="Q316" s="64" t="s">
        <v>42</v>
      </c>
      <c r="R316" s="114">
        <v>2974</v>
      </c>
      <c r="S316" s="64" t="s">
        <v>20</v>
      </c>
      <c r="T316" s="64">
        <v>1995</v>
      </c>
      <c r="U316" s="69">
        <v>24</v>
      </c>
    </row>
    <row r="317" spans="1:21" x14ac:dyDescent="0.35">
      <c r="A317" t="s">
        <v>345</v>
      </c>
      <c r="B317">
        <v>1991</v>
      </c>
      <c r="C317" t="s">
        <v>15</v>
      </c>
      <c r="D317">
        <v>20</v>
      </c>
      <c r="E317">
        <v>3</v>
      </c>
      <c r="F317">
        <v>2985.67</v>
      </c>
      <c r="G317" t="s">
        <v>11</v>
      </c>
      <c r="H317" t="s">
        <v>11</v>
      </c>
      <c r="I317" t="s">
        <v>13</v>
      </c>
      <c r="L317" s="110" t="s">
        <v>344</v>
      </c>
      <c r="M317" s="64" t="s">
        <v>8656</v>
      </c>
      <c r="N317" s="64">
        <v>35</v>
      </c>
      <c r="O317" s="64" t="s">
        <v>11</v>
      </c>
      <c r="P317" s="64" t="s">
        <v>12</v>
      </c>
      <c r="Q317" s="64" t="s">
        <v>13</v>
      </c>
      <c r="R317" s="115">
        <v>2980</v>
      </c>
      <c r="S317" s="64" t="s">
        <v>18</v>
      </c>
      <c r="T317" s="64">
        <v>1987</v>
      </c>
      <c r="U317" s="69">
        <v>18</v>
      </c>
    </row>
    <row r="318" spans="1:21" x14ac:dyDescent="0.35">
      <c r="A318" t="s">
        <v>346</v>
      </c>
      <c r="B318">
        <v>2002</v>
      </c>
      <c r="C318" t="s">
        <v>30</v>
      </c>
      <c r="D318">
        <v>15</v>
      </c>
      <c r="E318">
        <v>0</v>
      </c>
      <c r="F318">
        <v>3012.22</v>
      </c>
      <c r="G318" t="s">
        <v>11</v>
      </c>
      <c r="H318" t="s">
        <v>12</v>
      </c>
      <c r="I318" t="s">
        <v>23</v>
      </c>
      <c r="L318" s="110" t="s">
        <v>345</v>
      </c>
      <c r="M318" s="64" t="s">
        <v>8657</v>
      </c>
      <c r="N318" s="64">
        <v>31</v>
      </c>
      <c r="O318" s="64" t="s">
        <v>11</v>
      </c>
      <c r="P318" s="64" t="s">
        <v>11</v>
      </c>
      <c r="Q318" s="64" t="s">
        <v>13</v>
      </c>
      <c r="R318" s="114">
        <v>2986</v>
      </c>
      <c r="S318" s="64" t="s">
        <v>15</v>
      </c>
      <c r="T318" s="64">
        <v>1991</v>
      </c>
      <c r="U318" s="69">
        <v>20</v>
      </c>
    </row>
    <row r="319" spans="1:21" x14ac:dyDescent="0.35">
      <c r="A319" t="s">
        <v>347</v>
      </c>
      <c r="B319">
        <v>1988</v>
      </c>
      <c r="C319" t="s">
        <v>20</v>
      </c>
      <c r="D319">
        <v>28</v>
      </c>
      <c r="E319">
        <v>3</v>
      </c>
      <c r="F319">
        <v>3018.04</v>
      </c>
      <c r="G319" t="s">
        <v>11</v>
      </c>
      <c r="H319" t="s">
        <v>11</v>
      </c>
      <c r="I319" t="s">
        <v>23</v>
      </c>
      <c r="L319" s="110" t="s">
        <v>346</v>
      </c>
      <c r="M319" s="64" t="s">
        <v>8658</v>
      </c>
      <c r="N319" s="64">
        <v>20</v>
      </c>
      <c r="O319" s="64" t="s">
        <v>11</v>
      </c>
      <c r="P319" s="64" t="s">
        <v>12</v>
      </c>
      <c r="Q319" s="64" t="s">
        <v>23</v>
      </c>
      <c r="R319" s="115">
        <v>3012</v>
      </c>
      <c r="S319" s="64" t="s">
        <v>30</v>
      </c>
      <c r="T319" s="64">
        <v>2002</v>
      </c>
      <c r="U319" s="69">
        <v>15</v>
      </c>
    </row>
    <row r="320" spans="1:21" x14ac:dyDescent="0.35">
      <c r="A320" t="s">
        <v>348</v>
      </c>
      <c r="B320">
        <v>1997</v>
      </c>
      <c r="C320" t="s">
        <v>30</v>
      </c>
      <c r="D320">
        <v>19</v>
      </c>
      <c r="E320">
        <v>0</v>
      </c>
      <c r="F320">
        <v>3021.81</v>
      </c>
      <c r="G320" t="s">
        <v>11</v>
      </c>
      <c r="H320" t="s">
        <v>12</v>
      </c>
      <c r="I320" t="s">
        <v>23</v>
      </c>
      <c r="L320" s="110" t="s">
        <v>347</v>
      </c>
      <c r="M320" s="64" t="s">
        <v>8659</v>
      </c>
      <c r="N320" s="64">
        <v>34</v>
      </c>
      <c r="O320" s="64" t="s">
        <v>11</v>
      </c>
      <c r="P320" s="64" t="s">
        <v>11</v>
      </c>
      <c r="Q320" s="64" t="s">
        <v>23</v>
      </c>
      <c r="R320" s="114">
        <v>3018</v>
      </c>
      <c r="S320" s="64" t="s">
        <v>20</v>
      </c>
      <c r="T320" s="64">
        <v>1988</v>
      </c>
      <c r="U320" s="69">
        <v>28</v>
      </c>
    </row>
    <row r="321" spans="1:21" x14ac:dyDescent="0.35">
      <c r="A321" t="s">
        <v>349</v>
      </c>
      <c r="B321">
        <v>1998</v>
      </c>
      <c r="C321" t="s">
        <v>20</v>
      </c>
      <c r="D321">
        <v>15</v>
      </c>
      <c r="E321">
        <v>0</v>
      </c>
      <c r="F321">
        <v>3044.21</v>
      </c>
      <c r="G321" t="s">
        <v>11</v>
      </c>
      <c r="H321" t="s">
        <v>12</v>
      </c>
      <c r="I321" t="s">
        <v>247</v>
      </c>
      <c r="L321" s="110" t="s">
        <v>348</v>
      </c>
      <c r="M321" s="64" t="s">
        <v>8660</v>
      </c>
      <c r="N321" s="64">
        <v>25</v>
      </c>
      <c r="O321" s="64" t="s">
        <v>11</v>
      </c>
      <c r="P321" s="64" t="s">
        <v>12</v>
      </c>
      <c r="Q321" s="64" t="s">
        <v>23</v>
      </c>
      <c r="R321" s="115">
        <v>3022</v>
      </c>
      <c r="S321" s="64" t="s">
        <v>30</v>
      </c>
      <c r="T321" s="64">
        <v>1997</v>
      </c>
      <c r="U321" s="69">
        <v>19</v>
      </c>
    </row>
    <row r="322" spans="1:21" x14ac:dyDescent="0.35">
      <c r="A322" t="s">
        <v>350</v>
      </c>
      <c r="B322">
        <v>1998</v>
      </c>
      <c r="C322" t="s">
        <v>35</v>
      </c>
      <c r="D322">
        <v>9</v>
      </c>
      <c r="E322">
        <v>0</v>
      </c>
      <c r="F322">
        <v>3046.06</v>
      </c>
      <c r="G322" t="s">
        <v>11</v>
      </c>
      <c r="H322" t="s">
        <v>16</v>
      </c>
      <c r="I322" t="s">
        <v>249</v>
      </c>
      <c r="L322" s="110" t="s">
        <v>349</v>
      </c>
      <c r="M322" s="64" t="s">
        <v>8661</v>
      </c>
      <c r="N322" s="64">
        <v>24</v>
      </c>
      <c r="O322" s="64" t="s">
        <v>11</v>
      </c>
      <c r="P322" s="64" t="s">
        <v>12</v>
      </c>
      <c r="Q322" s="64" t="s">
        <v>247</v>
      </c>
      <c r="R322" s="114">
        <v>3044</v>
      </c>
      <c r="S322" s="64" t="s">
        <v>20</v>
      </c>
      <c r="T322" s="64">
        <v>1998</v>
      </c>
      <c r="U322" s="69">
        <v>15</v>
      </c>
    </row>
    <row r="323" spans="1:21" x14ac:dyDescent="0.35">
      <c r="A323" t="s">
        <v>351</v>
      </c>
      <c r="B323">
        <v>1997</v>
      </c>
      <c r="C323" t="s">
        <v>30</v>
      </c>
      <c r="D323">
        <v>22</v>
      </c>
      <c r="E323">
        <v>0</v>
      </c>
      <c r="F323">
        <v>3051.73</v>
      </c>
      <c r="G323" t="s">
        <v>11</v>
      </c>
      <c r="H323" t="s">
        <v>11</v>
      </c>
      <c r="I323" t="s">
        <v>42</v>
      </c>
      <c r="L323" s="110" t="s">
        <v>350</v>
      </c>
      <c r="M323" s="64" t="s">
        <v>8662</v>
      </c>
      <c r="N323" s="64">
        <v>24</v>
      </c>
      <c r="O323" s="64" t="s">
        <v>11</v>
      </c>
      <c r="P323" s="64" t="s">
        <v>16</v>
      </c>
      <c r="Q323" s="64" t="s">
        <v>249</v>
      </c>
      <c r="R323" s="115">
        <v>3046</v>
      </c>
      <c r="S323" s="64" t="s">
        <v>35</v>
      </c>
      <c r="T323" s="64">
        <v>1998</v>
      </c>
      <c r="U323" s="69">
        <v>9</v>
      </c>
    </row>
    <row r="324" spans="1:21" x14ac:dyDescent="0.35">
      <c r="A324" t="s">
        <v>352</v>
      </c>
      <c r="B324">
        <v>2002</v>
      </c>
      <c r="C324" t="s">
        <v>18</v>
      </c>
      <c r="D324">
        <v>21</v>
      </c>
      <c r="E324">
        <v>2</v>
      </c>
      <c r="F324">
        <v>3056.39</v>
      </c>
      <c r="G324" t="s">
        <v>11</v>
      </c>
      <c r="H324" t="s">
        <v>12</v>
      </c>
      <c r="I324" t="s">
        <v>13</v>
      </c>
      <c r="L324" s="110" t="s">
        <v>351</v>
      </c>
      <c r="M324" s="64" t="s">
        <v>8663</v>
      </c>
      <c r="N324" s="64">
        <v>25</v>
      </c>
      <c r="O324" s="64" t="s">
        <v>11</v>
      </c>
      <c r="P324" s="64" t="s">
        <v>11</v>
      </c>
      <c r="Q324" s="64" t="s">
        <v>42</v>
      </c>
      <c r="R324" s="114">
        <v>3052</v>
      </c>
      <c r="S324" s="64" t="s">
        <v>30</v>
      </c>
      <c r="T324" s="64">
        <v>1997</v>
      </c>
      <c r="U324" s="69">
        <v>22</v>
      </c>
    </row>
    <row r="325" spans="1:21" x14ac:dyDescent="0.35">
      <c r="A325" t="s">
        <v>353</v>
      </c>
      <c r="B325">
        <v>1994</v>
      </c>
      <c r="C325" t="s">
        <v>20</v>
      </c>
      <c r="D325">
        <v>26</v>
      </c>
      <c r="E325">
        <v>0</v>
      </c>
      <c r="F325">
        <v>3062.51</v>
      </c>
      <c r="G325" t="s">
        <v>12</v>
      </c>
      <c r="H325" t="s">
        <v>16</v>
      </c>
      <c r="I325" t="s">
        <v>23</v>
      </c>
      <c r="L325" s="110" t="s">
        <v>352</v>
      </c>
      <c r="M325" s="64" t="s">
        <v>8664</v>
      </c>
      <c r="N325" s="64">
        <v>20</v>
      </c>
      <c r="O325" s="64" t="s">
        <v>11</v>
      </c>
      <c r="P325" s="64" t="s">
        <v>12</v>
      </c>
      <c r="Q325" s="64" t="s">
        <v>13</v>
      </c>
      <c r="R325" s="115">
        <v>3056</v>
      </c>
      <c r="S325" s="64" t="s">
        <v>18</v>
      </c>
      <c r="T325" s="64">
        <v>2002</v>
      </c>
      <c r="U325" s="69">
        <v>21</v>
      </c>
    </row>
    <row r="326" spans="1:21" x14ac:dyDescent="0.35">
      <c r="A326" t="s">
        <v>354</v>
      </c>
      <c r="B326">
        <v>1989</v>
      </c>
      <c r="C326" t="s">
        <v>37</v>
      </c>
      <c r="D326">
        <v>1</v>
      </c>
      <c r="E326">
        <v>3</v>
      </c>
      <c r="F326">
        <v>3065.49</v>
      </c>
      <c r="G326" t="s">
        <v>11</v>
      </c>
      <c r="H326" t="s">
        <v>16</v>
      </c>
      <c r="I326" t="s">
        <v>23</v>
      </c>
      <c r="L326" s="110" t="s">
        <v>353</v>
      </c>
      <c r="M326" s="64" t="s">
        <v>8665</v>
      </c>
      <c r="N326" s="64">
        <v>28</v>
      </c>
      <c r="O326" s="64" t="s">
        <v>12</v>
      </c>
      <c r="P326" s="64" t="s">
        <v>16</v>
      </c>
      <c r="Q326" s="64" t="s">
        <v>23</v>
      </c>
      <c r="R326" s="114">
        <v>3063</v>
      </c>
      <c r="S326" s="64" t="s">
        <v>20</v>
      </c>
      <c r="T326" s="64">
        <v>1994</v>
      </c>
      <c r="U326" s="69">
        <v>26</v>
      </c>
    </row>
    <row r="327" spans="1:21" x14ac:dyDescent="0.35">
      <c r="A327" t="s">
        <v>355</v>
      </c>
      <c r="B327">
        <v>1995</v>
      </c>
      <c r="C327" t="s">
        <v>20</v>
      </c>
      <c r="D327">
        <v>10</v>
      </c>
      <c r="E327">
        <v>0</v>
      </c>
      <c r="F327">
        <v>3070.81</v>
      </c>
      <c r="G327" t="s">
        <v>12</v>
      </c>
      <c r="H327" t="s">
        <v>16</v>
      </c>
      <c r="I327" t="s">
        <v>356</v>
      </c>
      <c r="L327" s="110" t="s">
        <v>354</v>
      </c>
      <c r="M327" s="64" t="s">
        <v>8666</v>
      </c>
      <c r="N327" s="64">
        <v>33</v>
      </c>
      <c r="O327" s="64" t="s">
        <v>11</v>
      </c>
      <c r="P327" s="64" t="s">
        <v>16</v>
      </c>
      <c r="Q327" s="64" t="s">
        <v>23</v>
      </c>
      <c r="R327" s="115">
        <v>3065</v>
      </c>
      <c r="S327" s="64" t="s">
        <v>37</v>
      </c>
      <c r="T327" s="64">
        <v>1989</v>
      </c>
      <c r="U327" s="69">
        <v>1</v>
      </c>
    </row>
    <row r="328" spans="1:21" x14ac:dyDescent="0.35">
      <c r="A328" t="s">
        <v>357</v>
      </c>
      <c r="B328">
        <v>2001</v>
      </c>
      <c r="C328" t="s">
        <v>37</v>
      </c>
      <c r="D328">
        <v>13</v>
      </c>
      <c r="E328">
        <v>2</v>
      </c>
      <c r="F328">
        <v>3077.1</v>
      </c>
      <c r="G328" t="s">
        <v>11</v>
      </c>
      <c r="H328" t="s">
        <v>16</v>
      </c>
      <c r="I328" t="s">
        <v>23</v>
      </c>
      <c r="L328" s="110" t="s">
        <v>355</v>
      </c>
      <c r="M328" s="64" t="s">
        <v>8667</v>
      </c>
      <c r="N328" s="64">
        <v>27</v>
      </c>
      <c r="O328" s="64" t="s">
        <v>12</v>
      </c>
      <c r="P328" s="64" t="s">
        <v>16</v>
      </c>
      <c r="Q328" s="64" t="s">
        <v>356</v>
      </c>
      <c r="R328" s="114">
        <v>3071</v>
      </c>
      <c r="S328" s="64" t="s">
        <v>20</v>
      </c>
      <c r="T328" s="64">
        <v>1995</v>
      </c>
      <c r="U328" s="69">
        <v>10</v>
      </c>
    </row>
    <row r="329" spans="1:21" x14ac:dyDescent="0.35">
      <c r="A329" t="s">
        <v>358</v>
      </c>
      <c r="B329">
        <v>1987</v>
      </c>
      <c r="C329" t="s">
        <v>35</v>
      </c>
      <c r="D329">
        <v>1</v>
      </c>
      <c r="E329">
        <v>3</v>
      </c>
      <c r="F329">
        <v>3088.06</v>
      </c>
      <c r="G329" t="s">
        <v>11</v>
      </c>
      <c r="H329" t="s">
        <v>11</v>
      </c>
      <c r="I329" t="s">
        <v>13</v>
      </c>
      <c r="L329" s="110" t="s">
        <v>357</v>
      </c>
      <c r="M329" s="64" t="s">
        <v>8668</v>
      </c>
      <c r="N329" s="64">
        <v>21</v>
      </c>
      <c r="O329" s="64" t="s">
        <v>11</v>
      </c>
      <c r="P329" s="64" t="s">
        <v>16</v>
      </c>
      <c r="Q329" s="64" t="s">
        <v>23</v>
      </c>
      <c r="R329" s="115">
        <v>3077</v>
      </c>
      <c r="S329" s="64" t="s">
        <v>37</v>
      </c>
      <c r="T329" s="64">
        <v>2001</v>
      </c>
      <c r="U329" s="69">
        <v>13</v>
      </c>
    </row>
    <row r="330" spans="1:21" x14ac:dyDescent="0.35">
      <c r="A330" t="s">
        <v>359</v>
      </c>
      <c r="B330">
        <v>1999</v>
      </c>
      <c r="C330" t="s">
        <v>18</v>
      </c>
      <c r="D330">
        <v>25</v>
      </c>
      <c r="E330">
        <v>0</v>
      </c>
      <c r="F330">
        <v>3128.35</v>
      </c>
      <c r="G330" t="s">
        <v>11</v>
      </c>
      <c r="H330" t="s">
        <v>12</v>
      </c>
      <c r="I330" t="s">
        <v>300</v>
      </c>
      <c r="L330" s="110" t="s">
        <v>358</v>
      </c>
      <c r="M330" s="64" t="s">
        <v>8669</v>
      </c>
      <c r="N330" s="64">
        <v>35</v>
      </c>
      <c r="O330" s="64" t="s">
        <v>11</v>
      </c>
      <c r="P330" s="64" t="s">
        <v>11</v>
      </c>
      <c r="Q330" s="64" t="s">
        <v>13</v>
      </c>
      <c r="R330" s="114">
        <v>3088</v>
      </c>
      <c r="S330" s="64" t="s">
        <v>35</v>
      </c>
      <c r="T330" s="64">
        <v>1987</v>
      </c>
      <c r="U330" s="69">
        <v>1</v>
      </c>
    </row>
    <row r="331" spans="1:21" x14ac:dyDescent="0.35">
      <c r="A331" t="s">
        <v>360</v>
      </c>
      <c r="B331">
        <v>1994</v>
      </c>
      <c r="C331" t="s">
        <v>10</v>
      </c>
      <c r="D331">
        <v>10</v>
      </c>
      <c r="E331">
        <v>0</v>
      </c>
      <c r="F331">
        <v>3161.45</v>
      </c>
      <c r="G331" t="s">
        <v>11</v>
      </c>
      <c r="H331" t="s">
        <v>16</v>
      </c>
      <c r="I331" t="s">
        <v>42</v>
      </c>
      <c r="L331" s="110" t="s">
        <v>359</v>
      </c>
      <c r="M331" s="64" t="s">
        <v>8670</v>
      </c>
      <c r="N331" s="64">
        <v>23</v>
      </c>
      <c r="O331" s="64" t="s">
        <v>11</v>
      </c>
      <c r="P331" s="64" t="s">
        <v>12</v>
      </c>
      <c r="Q331" s="64" t="s">
        <v>300</v>
      </c>
      <c r="R331" s="115">
        <v>3128</v>
      </c>
      <c r="S331" s="64" t="s">
        <v>18</v>
      </c>
      <c r="T331" s="64">
        <v>1999</v>
      </c>
      <c r="U331" s="69">
        <v>25</v>
      </c>
    </row>
    <row r="332" spans="1:21" x14ac:dyDescent="0.35">
      <c r="A332" t="s">
        <v>361</v>
      </c>
      <c r="B332">
        <v>1993</v>
      </c>
      <c r="C332" t="s">
        <v>20</v>
      </c>
      <c r="D332">
        <v>25</v>
      </c>
      <c r="E332">
        <v>0</v>
      </c>
      <c r="F332">
        <v>3162.02</v>
      </c>
      <c r="G332" t="s">
        <v>11</v>
      </c>
      <c r="H332" t="s">
        <v>12</v>
      </c>
      <c r="I332" t="s">
        <v>13</v>
      </c>
      <c r="L332" s="110" t="s">
        <v>360</v>
      </c>
      <c r="M332" s="64" t="s">
        <v>8671</v>
      </c>
      <c r="N332" s="64">
        <v>28</v>
      </c>
      <c r="O332" s="64" t="s">
        <v>11</v>
      </c>
      <c r="P332" s="64" t="s">
        <v>16</v>
      </c>
      <c r="Q332" s="64" t="s">
        <v>42</v>
      </c>
      <c r="R332" s="114">
        <v>3161</v>
      </c>
      <c r="S332" s="64" t="s">
        <v>10</v>
      </c>
      <c r="T332" s="64">
        <v>1994</v>
      </c>
      <c r="U332" s="69">
        <v>10</v>
      </c>
    </row>
    <row r="333" spans="1:21" x14ac:dyDescent="0.35">
      <c r="A333" t="s">
        <v>362</v>
      </c>
      <c r="B333">
        <v>2001</v>
      </c>
      <c r="C333" t="s">
        <v>35</v>
      </c>
      <c r="D333">
        <v>29</v>
      </c>
      <c r="E333">
        <v>1</v>
      </c>
      <c r="F333">
        <v>3167.46</v>
      </c>
      <c r="G333" t="s">
        <v>11</v>
      </c>
      <c r="H333" t="s">
        <v>12</v>
      </c>
      <c r="I333" t="s">
        <v>247</v>
      </c>
      <c r="L333" s="110" t="s">
        <v>361</v>
      </c>
      <c r="M333" s="64" t="s">
        <v>8672</v>
      </c>
      <c r="N333" s="64">
        <v>29</v>
      </c>
      <c r="O333" s="64" t="s">
        <v>11</v>
      </c>
      <c r="P333" s="64" t="s">
        <v>12</v>
      </c>
      <c r="Q333" s="64" t="s">
        <v>13</v>
      </c>
      <c r="R333" s="115">
        <v>3162</v>
      </c>
      <c r="S333" s="64" t="s">
        <v>20</v>
      </c>
      <c r="T333" s="64">
        <v>1993</v>
      </c>
      <c r="U333" s="69">
        <v>25</v>
      </c>
    </row>
    <row r="334" spans="1:21" x14ac:dyDescent="0.35">
      <c r="A334" t="s">
        <v>363</v>
      </c>
      <c r="B334">
        <v>1994</v>
      </c>
      <c r="C334" t="s">
        <v>37</v>
      </c>
      <c r="D334">
        <v>25</v>
      </c>
      <c r="E334">
        <v>0</v>
      </c>
      <c r="F334">
        <v>3171.61</v>
      </c>
      <c r="G334" t="s">
        <v>11</v>
      </c>
      <c r="H334" t="s">
        <v>12</v>
      </c>
      <c r="I334" t="s">
        <v>13</v>
      </c>
      <c r="L334" s="110" t="s">
        <v>362</v>
      </c>
      <c r="M334" s="64" t="s">
        <v>8673</v>
      </c>
      <c r="N334" s="64">
        <v>21</v>
      </c>
      <c r="O334" s="64" t="s">
        <v>11</v>
      </c>
      <c r="P334" s="64" t="s">
        <v>12</v>
      </c>
      <c r="Q334" s="64" t="s">
        <v>247</v>
      </c>
      <c r="R334" s="114">
        <v>3167</v>
      </c>
      <c r="S334" s="64" t="s">
        <v>35</v>
      </c>
      <c r="T334" s="64">
        <v>2001</v>
      </c>
      <c r="U334" s="69">
        <v>29</v>
      </c>
    </row>
    <row r="335" spans="1:21" x14ac:dyDescent="0.35">
      <c r="A335" t="s">
        <v>364</v>
      </c>
      <c r="B335">
        <v>1994</v>
      </c>
      <c r="C335" t="s">
        <v>10</v>
      </c>
      <c r="D335">
        <v>6</v>
      </c>
      <c r="E335">
        <v>0</v>
      </c>
      <c r="F335">
        <v>3172.02</v>
      </c>
      <c r="G335" t="s">
        <v>11</v>
      </c>
      <c r="H335" t="s">
        <v>16</v>
      </c>
      <c r="I335" t="s">
        <v>42</v>
      </c>
      <c r="L335" s="110" t="s">
        <v>363</v>
      </c>
      <c r="M335" s="64" t="s">
        <v>8674</v>
      </c>
      <c r="N335" s="64">
        <v>28</v>
      </c>
      <c r="O335" s="64" t="s">
        <v>11</v>
      </c>
      <c r="P335" s="64" t="s">
        <v>12</v>
      </c>
      <c r="Q335" s="64" t="s">
        <v>13</v>
      </c>
      <c r="R335" s="115">
        <v>3172</v>
      </c>
      <c r="S335" s="64" t="s">
        <v>37</v>
      </c>
      <c r="T335" s="64">
        <v>1994</v>
      </c>
      <c r="U335" s="69">
        <v>25</v>
      </c>
    </row>
    <row r="336" spans="1:21" x14ac:dyDescent="0.35">
      <c r="A336" t="s">
        <v>365</v>
      </c>
      <c r="B336">
        <v>1996</v>
      </c>
      <c r="C336" t="s">
        <v>35</v>
      </c>
      <c r="D336">
        <v>14</v>
      </c>
      <c r="E336">
        <v>0</v>
      </c>
      <c r="F336">
        <v>3176.29</v>
      </c>
      <c r="G336" t="s">
        <v>11</v>
      </c>
      <c r="H336" t="s">
        <v>11</v>
      </c>
      <c r="I336" t="s">
        <v>23</v>
      </c>
      <c r="L336" s="110" t="s">
        <v>364</v>
      </c>
      <c r="M336" s="64" t="s">
        <v>8675</v>
      </c>
      <c r="N336" s="64">
        <v>28</v>
      </c>
      <c r="O336" s="64" t="s">
        <v>11</v>
      </c>
      <c r="P336" s="64" t="s">
        <v>16</v>
      </c>
      <c r="Q336" s="64" t="s">
        <v>42</v>
      </c>
      <c r="R336" s="114">
        <v>3172</v>
      </c>
      <c r="S336" s="64" t="s">
        <v>10</v>
      </c>
      <c r="T336" s="64">
        <v>1994</v>
      </c>
      <c r="U336" s="69">
        <v>6</v>
      </c>
    </row>
    <row r="337" spans="1:21" x14ac:dyDescent="0.35">
      <c r="A337" t="s">
        <v>366</v>
      </c>
      <c r="B337">
        <v>1996</v>
      </c>
      <c r="C337" t="s">
        <v>10</v>
      </c>
      <c r="D337">
        <v>3</v>
      </c>
      <c r="E337">
        <v>0</v>
      </c>
      <c r="F337">
        <v>3176.82</v>
      </c>
      <c r="G337" t="s">
        <v>11</v>
      </c>
      <c r="H337" t="s">
        <v>16</v>
      </c>
      <c r="I337" t="s">
        <v>23</v>
      </c>
      <c r="L337" s="110" t="s">
        <v>365</v>
      </c>
      <c r="M337" s="64" t="s">
        <v>8676</v>
      </c>
      <c r="N337" s="64">
        <v>26</v>
      </c>
      <c r="O337" s="64" t="s">
        <v>11</v>
      </c>
      <c r="P337" s="64" t="s">
        <v>11</v>
      </c>
      <c r="Q337" s="64" t="s">
        <v>23</v>
      </c>
      <c r="R337" s="115">
        <v>3176</v>
      </c>
      <c r="S337" s="64" t="s">
        <v>35</v>
      </c>
      <c r="T337" s="64">
        <v>1996</v>
      </c>
      <c r="U337" s="69">
        <v>14</v>
      </c>
    </row>
    <row r="338" spans="1:21" x14ac:dyDescent="0.35">
      <c r="A338" t="s">
        <v>367</v>
      </c>
      <c r="B338">
        <v>2000</v>
      </c>
      <c r="C338" t="s">
        <v>20</v>
      </c>
      <c r="D338">
        <v>23</v>
      </c>
      <c r="E338">
        <v>0</v>
      </c>
      <c r="F338">
        <v>3179.96</v>
      </c>
      <c r="G338" t="s">
        <v>11</v>
      </c>
      <c r="H338" t="s">
        <v>11</v>
      </c>
      <c r="I338" t="s">
        <v>23</v>
      </c>
      <c r="L338" s="110" t="s">
        <v>366</v>
      </c>
      <c r="M338" s="64" t="s">
        <v>8677</v>
      </c>
      <c r="N338" s="64">
        <v>26</v>
      </c>
      <c r="O338" s="64" t="s">
        <v>11</v>
      </c>
      <c r="P338" s="64" t="s">
        <v>16</v>
      </c>
      <c r="Q338" s="64" t="s">
        <v>23</v>
      </c>
      <c r="R338" s="114">
        <v>3177</v>
      </c>
      <c r="S338" s="64" t="s">
        <v>10</v>
      </c>
      <c r="T338" s="64">
        <v>1996</v>
      </c>
      <c r="U338" s="69">
        <v>3</v>
      </c>
    </row>
    <row r="339" spans="1:21" x14ac:dyDescent="0.35">
      <c r="A339" t="s">
        <v>368</v>
      </c>
      <c r="B339">
        <v>2001</v>
      </c>
      <c r="C339" t="s">
        <v>20</v>
      </c>
      <c r="D339">
        <v>2</v>
      </c>
      <c r="E339">
        <v>2</v>
      </c>
      <c r="F339">
        <v>3180.51</v>
      </c>
      <c r="G339" t="s">
        <v>11</v>
      </c>
      <c r="H339" t="s">
        <v>11</v>
      </c>
      <c r="I339" t="s">
        <v>13</v>
      </c>
      <c r="L339" s="110" t="s">
        <v>367</v>
      </c>
      <c r="M339" s="64" t="s">
        <v>8678</v>
      </c>
      <c r="N339" s="64">
        <v>22</v>
      </c>
      <c r="O339" s="64" t="s">
        <v>11</v>
      </c>
      <c r="P339" s="64" t="s">
        <v>11</v>
      </c>
      <c r="Q339" s="64" t="s">
        <v>23</v>
      </c>
      <c r="R339" s="115">
        <v>3180</v>
      </c>
      <c r="S339" s="64" t="s">
        <v>20</v>
      </c>
      <c r="T339" s="64">
        <v>2000</v>
      </c>
      <c r="U339" s="69">
        <v>23</v>
      </c>
    </row>
    <row r="340" spans="1:21" x14ac:dyDescent="0.35">
      <c r="A340" t="s">
        <v>369</v>
      </c>
      <c r="B340">
        <v>1996</v>
      </c>
      <c r="C340" t="s">
        <v>37</v>
      </c>
      <c r="D340">
        <v>11</v>
      </c>
      <c r="E340">
        <v>0</v>
      </c>
      <c r="F340">
        <v>3201.25</v>
      </c>
      <c r="G340" t="s">
        <v>11</v>
      </c>
      <c r="H340" t="s">
        <v>12</v>
      </c>
      <c r="I340" t="s">
        <v>23</v>
      </c>
      <c r="L340" s="110" t="s">
        <v>368</v>
      </c>
      <c r="M340" s="64" t="s">
        <v>8679</v>
      </c>
      <c r="N340" s="64">
        <v>21</v>
      </c>
      <c r="O340" s="64" t="s">
        <v>11</v>
      </c>
      <c r="P340" s="64" t="s">
        <v>11</v>
      </c>
      <c r="Q340" s="64" t="s">
        <v>13</v>
      </c>
      <c r="R340" s="114">
        <v>3181</v>
      </c>
      <c r="S340" s="64" t="s">
        <v>20</v>
      </c>
      <c r="T340" s="64">
        <v>2001</v>
      </c>
      <c r="U340" s="69">
        <v>2</v>
      </c>
    </row>
    <row r="341" spans="1:21" x14ac:dyDescent="0.35">
      <c r="A341" t="s">
        <v>370</v>
      </c>
      <c r="B341">
        <v>1997</v>
      </c>
      <c r="C341" t="s">
        <v>10</v>
      </c>
      <c r="D341">
        <v>5</v>
      </c>
      <c r="E341">
        <v>0</v>
      </c>
      <c r="F341">
        <v>3206.49</v>
      </c>
      <c r="G341" t="s">
        <v>11</v>
      </c>
      <c r="H341" t="s">
        <v>12</v>
      </c>
      <c r="I341" t="s">
        <v>247</v>
      </c>
      <c r="L341" s="110" t="s">
        <v>369</v>
      </c>
      <c r="M341" s="64" t="s">
        <v>8680</v>
      </c>
      <c r="N341" s="64">
        <v>26</v>
      </c>
      <c r="O341" s="64" t="s">
        <v>11</v>
      </c>
      <c r="P341" s="64" t="s">
        <v>12</v>
      </c>
      <c r="Q341" s="64" t="s">
        <v>23</v>
      </c>
      <c r="R341" s="115">
        <v>3201</v>
      </c>
      <c r="S341" s="64" t="s">
        <v>37</v>
      </c>
      <c r="T341" s="64">
        <v>1996</v>
      </c>
      <c r="U341" s="69">
        <v>11</v>
      </c>
    </row>
    <row r="342" spans="1:21" x14ac:dyDescent="0.35">
      <c r="A342" t="s">
        <v>371</v>
      </c>
      <c r="B342">
        <v>1997</v>
      </c>
      <c r="C342" t="s">
        <v>30</v>
      </c>
      <c r="D342">
        <v>22</v>
      </c>
      <c r="E342">
        <v>1</v>
      </c>
      <c r="F342">
        <v>3208.79</v>
      </c>
      <c r="G342" t="s">
        <v>11</v>
      </c>
      <c r="H342" t="s">
        <v>12</v>
      </c>
      <c r="I342" t="s">
        <v>42</v>
      </c>
      <c r="L342" s="110" t="s">
        <v>370</v>
      </c>
      <c r="M342" s="64" t="s">
        <v>8681</v>
      </c>
      <c r="N342" s="64">
        <v>25</v>
      </c>
      <c r="O342" s="64" t="s">
        <v>11</v>
      </c>
      <c r="P342" s="64" t="s">
        <v>12</v>
      </c>
      <c r="Q342" s="64" t="s">
        <v>247</v>
      </c>
      <c r="R342" s="114">
        <v>3206</v>
      </c>
      <c r="S342" s="64" t="s">
        <v>10</v>
      </c>
      <c r="T342" s="64">
        <v>1997</v>
      </c>
      <c r="U342" s="69">
        <v>5</v>
      </c>
    </row>
    <row r="343" spans="1:21" x14ac:dyDescent="0.35">
      <c r="A343" t="s">
        <v>372</v>
      </c>
      <c r="B343">
        <v>1997</v>
      </c>
      <c r="C343" t="s">
        <v>10</v>
      </c>
      <c r="D343">
        <v>6</v>
      </c>
      <c r="E343">
        <v>0</v>
      </c>
      <c r="F343">
        <v>3213.62</v>
      </c>
      <c r="G343" t="s">
        <v>11</v>
      </c>
      <c r="H343" t="s">
        <v>11</v>
      </c>
      <c r="I343" t="s">
        <v>247</v>
      </c>
      <c r="L343" s="110" t="s">
        <v>371</v>
      </c>
      <c r="M343" s="64" t="s">
        <v>8663</v>
      </c>
      <c r="N343" s="64">
        <v>25</v>
      </c>
      <c r="O343" s="64" t="s">
        <v>11</v>
      </c>
      <c r="P343" s="64" t="s">
        <v>12</v>
      </c>
      <c r="Q343" s="64" t="s">
        <v>42</v>
      </c>
      <c r="R343" s="115">
        <v>3209</v>
      </c>
      <c r="S343" s="64" t="s">
        <v>30</v>
      </c>
      <c r="T343" s="64">
        <v>1997</v>
      </c>
      <c r="U343" s="69">
        <v>22</v>
      </c>
    </row>
    <row r="344" spans="1:21" x14ac:dyDescent="0.35">
      <c r="A344" t="s">
        <v>373</v>
      </c>
      <c r="B344">
        <v>1997</v>
      </c>
      <c r="C344" t="s">
        <v>35</v>
      </c>
      <c r="D344">
        <v>2</v>
      </c>
      <c r="E344">
        <v>1</v>
      </c>
      <c r="F344">
        <v>3227.12</v>
      </c>
      <c r="G344" t="s">
        <v>11</v>
      </c>
      <c r="H344" t="s">
        <v>12</v>
      </c>
      <c r="I344" t="s">
        <v>13</v>
      </c>
      <c r="L344" s="110" t="s">
        <v>372</v>
      </c>
      <c r="M344" s="64" t="s">
        <v>8682</v>
      </c>
      <c r="N344" s="64">
        <v>25</v>
      </c>
      <c r="O344" s="64" t="s">
        <v>11</v>
      </c>
      <c r="P344" s="64" t="s">
        <v>11</v>
      </c>
      <c r="Q344" s="64" t="s">
        <v>247</v>
      </c>
      <c r="R344" s="114">
        <v>3214</v>
      </c>
      <c r="S344" s="64" t="s">
        <v>10</v>
      </c>
      <c r="T344" s="64">
        <v>1997</v>
      </c>
      <c r="U344" s="69">
        <v>6</v>
      </c>
    </row>
    <row r="345" spans="1:21" x14ac:dyDescent="0.35">
      <c r="A345" t="s">
        <v>374</v>
      </c>
      <c r="B345">
        <v>1997</v>
      </c>
      <c r="C345" t="s">
        <v>20</v>
      </c>
      <c r="D345">
        <v>2</v>
      </c>
      <c r="E345">
        <v>1</v>
      </c>
      <c r="F345">
        <v>3238.44</v>
      </c>
      <c r="G345" t="s">
        <v>11</v>
      </c>
      <c r="H345" t="s">
        <v>12</v>
      </c>
      <c r="I345" t="s">
        <v>13</v>
      </c>
      <c r="L345" s="110" t="s">
        <v>373</v>
      </c>
      <c r="M345" s="64" t="s">
        <v>8683</v>
      </c>
      <c r="N345" s="64">
        <v>25</v>
      </c>
      <c r="O345" s="64" t="s">
        <v>11</v>
      </c>
      <c r="P345" s="64" t="s">
        <v>12</v>
      </c>
      <c r="Q345" s="64" t="s">
        <v>13</v>
      </c>
      <c r="R345" s="115">
        <v>3227</v>
      </c>
      <c r="S345" s="64" t="s">
        <v>35</v>
      </c>
      <c r="T345" s="64">
        <v>1997</v>
      </c>
      <c r="U345" s="69">
        <v>2</v>
      </c>
    </row>
    <row r="346" spans="1:21" x14ac:dyDescent="0.35">
      <c r="A346" t="s">
        <v>375</v>
      </c>
      <c r="B346">
        <v>1991</v>
      </c>
      <c r="C346" t="s">
        <v>15</v>
      </c>
      <c r="D346">
        <v>13</v>
      </c>
      <c r="E346">
        <v>0</v>
      </c>
      <c r="F346">
        <v>3260.2</v>
      </c>
      <c r="G346" t="s">
        <v>12</v>
      </c>
      <c r="H346" t="s">
        <v>11</v>
      </c>
      <c r="I346" t="s">
        <v>42</v>
      </c>
      <c r="L346" s="110" t="s">
        <v>374</v>
      </c>
      <c r="M346" s="64" t="s">
        <v>8684</v>
      </c>
      <c r="N346" s="64">
        <v>25</v>
      </c>
      <c r="O346" s="64" t="s">
        <v>11</v>
      </c>
      <c r="P346" s="64" t="s">
        <v>12</v>
      </c>
      <c r="Q346" s="64" t="s">
        <v>13</v>
      </c>
      <c r="R346" s="114">
        <v>3238</v>
      </c>
      <c r="S346" s="64" t="s">
        <v>20</v>
      </c>
      <c r="T346" s="64">
        <v>1997</v>
      </c>
      <c r="U346" s="69">
        <v>2</v>
      </c>
    </row>
    <row r="347" spans="1:21" x14ac:dyDescent="0.35">
      <c r="A347" t="s">
        <v>376</v>
      </c>
      <c r="B347">
        <v>1994</v>
      </c>
      <c r="C347" t="s">
        <v>30</v>
      </c>
      <c r="D347">
        <v>2</v>
      </c>
      <c r="E347">
        <v>0</v>
      </c>
      <c r="F347">
        <v>3268.85</v>
      </c>
      <c r="G347" t="s">
        <v>12</v>
      </c>
      <c r="H347" t="s">
        <v>16</v>
      </c>
      <c r="I347" t="s">
        <v>168</v>
      </c>
      <c r="L347" s="110" t="s">
        <v>375</v>
      </c>
      <c r="M347" s="64" t="s">
        <v>8685</v>
      </c>
      <c r="N347" s="64">
        <v>31</v>
      </c>
      <c r="O347" s="64" t="s">
        <v>12</v>
      </c>
      <c r="P347" s="64" t="s">
        <v>11</v>
      </c>
      <c r="Q347" s="64" t="s">
        <v>42</v>
      </c>
      <c r="R347" s="115">
        <v>3260</v>
      </c>
      <c r="S347" s="64" t="s">
        <v>15</v>
      </c>
      <c r="T347" s="64">
        <v>1991</v>
      </c>
      <c r="U347" s="69">
        <v>13</v>
      </c>
    </row>
    <row r="348" spans="1:21" x14ac:dyDescent="0.35">
      <c r="A348" t="s">
        <v>377</v>
      </c>
      <c r="B348">
        <v>1994</v>
      </c>
      <c r="C348" t="s">
        <v>10</v>
      </c>
      <c r="D348">
        <v>1</v>
      </c>
      <c r="E348">
        <v>1</v>
      </c>
      <c r="F348">
        <v>3277.16</v>
      </c>
      <c r="G348" t="s">
        <v>11</v>
      </c>
      <c r="H348" t="s">
        <v>12</v>
      </c>
      <c r="I348" t="s">
        <v>42</v>
      </c>
      <c r="L348" s="110" t="s">
        <v>376</v>
      </c>
      <c r="M348" s="64" t="s">
        <v>8686</v>
      </c>
      <c r="N348" s="64">
        <v>28</v>
      </c>
      <c r="O348" s="64" t="s">
        <v>12</v>
      </c>
      <c r="P348" s="64" t="s">
        <v>16</v>
      </c>
      <c r="Q348" s="64" t="s">
        <v>168</v>
      </c>
      <c r="R348" s="114">
        <v>3269</v>
      </c>
      <c r="S348" s="64" t="s">
        <v>30</v>
      </c>
      <c r="T348" s="64">
        <v>1994</v>
      </c>
      <c r="U348" s="69">
        <v>2</v>
      </c>
    </row>
    <row r="349" spans="1:21" x14ac:dyDescent="0.35">
      <c r="A349" t="s">
        <v>378</v>
      </c>
      <c r="B349">
        <v>2001</v>
      </c>
      <c r="C349" t="s">
        <v>37</v>
      </c>
      <c r="D349">
        <v>6</v>
      </c>
      <c r="E349">
        <v>2</v>
      </c>
      <c r="F349">
        <v>3279.87</v>
      </c>
      <c r="G349" t="s">
        <v>11</v>
      </c>
      <c r="H349" t="s">
        <v>16</v>
      </c>
      <c r="I349" t="s">
        <v>356</v>
      </c>
      <c r="L349" s="110" t="s">
        <v>377</v>
      </c>
      <c r="M349" s="64" t="s">
        <v>8687</v>
      </c>
      <c r="N349" s="64">
        <v>28</v>
      </c>
      <c r="O349" s="64" t="s">
        <v>11</v>
      </c>
      <c r="P349" s="64" t="s">
        <v>12</v>
      </c>
      <c r="Q349" s="64" t="s">
        <v>42</v>
      </c>
      <c r="R349" s="115">
        <v>3277</v>
      </c>
      <c r="S349" s="64" t="s">
        <v>10</v>
      </c>
      <c r="T349" s="64">
        <v>1994</v>
      </c>
      <c r="U349" s="69">
        <v>1</v>
      </c>
    </row>
    <row r="350" spans="1:21" x14ac:dyDescent="0.35">
      <c r="A350" t="s">
        <v>379</v>
      </c>
      <c r="B350">
        <v>2003</v>
      </c>
      <c r="C350" t="s">
        <v>10</v>
      </c>
      <c r="D350">
        <v>3</v>
      </c>
      <c r="E350">
        <v>0</v>
      </c>
      <c r="F350">
        <v>3280.22</v>
      </c>
      <c r="G350" t="s">
        <v>11</v>
      </c>
      <c r="H350" t="s">
        <v>12</v>
      </c>
      <c r="I350" t="s">
        <v>42</v>
      </c>
      <c r="L350" s="110" t="s">
        <v>378</v>
      </c>
      <c r="M350" s="64" t="s">
        <v>8688</v>
      </c>
      <c r="N350" s="64">
        <v>21</v>
      </c>
      <c r="O350" s="64" t="s">
        <v>11</v>
      </c>
      <c r="P350" s="64" t="s">
        <v>16</v>
      </c>
      <c r="Q350" s="64" t="s">
        <v>356</v>
      </c>
      <c r="R350" s="114">
        <v>3280</v>
      </c>
      <c r="S350" s="64" t="s">
        <v>37</v>
      </c>
      <c r="T350" s="64">
        <v>2001</v>
      </c>
      <c r="U350" s="69">
        <v>6</v>
      </c>
    </row>
    <row r="351" spans="1:21" x14ac:dyDescent="0.35">
      <c r="A351" t="s">
        <v>380</v>
      </c>
      <c r="B351">
        <v>1996</v>
      </c>
      <c r="C351" t="s">
        <v>15</v>
      </c>
      <c r="D351">
        <v>17</v>
      </c>
      <c r="E351">
        <v>1</v>
      </c>
      <c r="F351">
        <v>3292.53</v>
      </c>
      <c r="G351" t="s">
        <v>11</v>
      </c>
      <c r="H351" t="s">
        <v>11</v>
      </c>
      <c r="I351" t="s">
        <v>23</v>
      </c>
      <c r="L351" s="110" t="s">
        <v>379</v>
      </c>
      <c r="M351" s="64" t="s">
        <v>8689</v>
      </c>
      <c r="N351" s="64">
        <v>19</v>
      </c>
      <c r="O351" s="64" t="s">
        <v>11</v>
      </c>
      <c r="P351" s="64" t="s">
        <v>12</v>
      </c>
      <c r="Q351" s="64" t="s">
        <v>42</v>
      </c>
      <c r="R351" s="115">
        <v>3280</v>
      </c>
      <c r="S351" s="64" t="s">
        <v>10</v>
      </c>
      <c r="T351" s="64">
        <v>2003</v>
      </c>
      <c r="U351" s="69">
        <v>3</v>
      </c>
    </row>
    <row r="352" spans="1:21" x14ac:dyDescent="0.35">
      <c r="A352" t="s">
        <v>381</v>
      </c>
      <c r="B352">
        <v>2003</v>
      </c>
      <c r="C352" t="s">
        <v>30</v>
      </c>
      <c r="D352">
        <v>5</v>
      </c>
      <c r="E352">
        <v>0</v>
      </c>
      <c r="F352">
        <v>3300.7</v>
      </c>
      <c r="G352" t="s">
        <v>11</v>
      </c>
      <c r="H352" t="s">
        <v>11</v>
      </c>
      <c r="I352" t="s">
        <v>200</v>
      </c>
      <c r="L352" s="110" t="s">
        <v>380</v>
      </c>
      <c r="M352" s="64" t="s">
        <v>8690</v>
      </c>
      <c r="N352" s="64">
        <v>26</v>
      </c>
      <c r="O352" s="64" t="s">
        <v>11</v>
      </c>
      <c r="P352" s="64" t="s">
        <v>11</v>
      </c>
      <c r="Q352" s="64" t="s">
        <v>23</v>
      </c>
      <c r="R352" s="114">
        <v>3293</v>
      </c>
      <c r="S352" s="64" t="s">
        <v>15</v>
      </c>
      <c r="T352" s="64">
        <v>1996</v>
      </c>
      <c r="U352" s="69">
        <v>17</v>
      </c>
    </row>
    <row r="353" spans="1:21" x14ac:dyDescent="0.35">
      <c r="A353" t="s">
        <v>382</v>
      </c>
      <c r="B353">
        <v>2003</v>
      </c>
      <c r="C353" t="s">
        <v>15</v>
      </c>
      <c r="D353">
        <v>18</v>
      </c>
      <c r="E353">
        <v>0</v>
      </c>
      <c r="F353">
        <v>3308.46</v>
      </c>
      <c r="G353" t="s">
        <v>11</v>
      </c>
      <c r="H353" t="s">
        <v>16</v>
      </c>
      <c r="I353" t="s">
        <v>300</v>
      </c>
      <c r="L353" s="110" t="s">
        <v>381</v>
      </c>
      <c r="M353" s="64" t="s">
        <v>8691</v>
      </c>
      <c r="N353" s="64">
        <v>19</v>
      </c>
      <c r="O353" s="64" t="s">
        <v>11</v>
      </c>
      <c r="P353" s="64" t="s">
        <v>11</v>
      </c>
      <c r="Q353" s="64" t="s">
        <v>200</v>
      </c>
      <c r="R353" s="115">
        <v>3301</v>
      </c>
      <c r="S353" s="64" t="s">
        <v>30</v>
      </c>
      <c r="T353" s="64">
        <v>2003</v>
      </c>
      <c r="U353" s="69">
        <v>5</v>
      </c>
    </row>
    <row r="354" spans="1:21" x14ac:dyDescent="0.35">
      <c r="A354" t="s">
        <v>383</v>
      </c>
      <c r="B354">
        <v>1997</v>
      </c>
      <c r="C354" t="s">
        <v>18</v>
      </c>
      <c r="D354">
        <v>20</v>
      </c>
      <c r="E354">
        <v>1</v>
      </c>
      <c r="F354">
        <v>3309.79</v>
      </c>
      <c r="G354" t="s">
        <v>12</v>
      </c>
      <c r="H354" t="s">
        <v>12</v>
      </c>
      <c r="I354" t="s">
        <v>356</v>
      </c>
      <c r="L354" s="110" t="s">
        <v>382</v>
      </c>
      <c r="M354" s="64" t="s">
        <v>8590</v>
      </c>
      <c r="N354" s="64">
        <v>19</v>
      </c>
      <c r="O354" s="64" t="s">
        <v>11</v>
      </c>
      <c r="P354" s="64" t="s">
        <v>16</v>
      </c>
      <c r="Q354" s="64" t="s">
        <v>300</v>
      </c>
      <c r="R354" s="114">
        <v>3308</v>
      </c>
      <c r="S354" s="64" t="s">
        <v>15</v>
      </c>
      <c r="T354" s="64">
        <v>2003</v>
      </c>
      <c r="U354" s="69">
        <v>18</v>
      </c>
    </row>
    <row r="355" spans="1:21" x14ac:dyDescent="0.35">
      <c r="A355" t="s">
        <v>384</v>
      </c>
      <c r="B355">
        <v>1991</v>
      </c>
      <c r="C355" t="s">
        <v>20</v>
      </c>
      <c r="D355">
        <v>1</v>
      </c>
      <c r="E355">
        <v>3</v>
      </c>
      <c r="F355">
        <v>3342.79</v>
      </c>
      <c r="G355" t="s">
        <v>11</v>
      </c>
      <c r="H355" t="s">
        <v>16</v>
      </c>
      <c r="I355" t="s">
        <v>13</v>
      </c>
      <c r="L355" s="110" t="s">
        <v>383</v>
      </c>
      <c r="M355" s="64" t="s">
        <v>8692</v>
      </c>
      <c r="N355" s="64">
        <v>25</v>
      </c>
      <c r="O355" s="64" t="s">
        <v>12</v>
      </c>
      <c r="P355" s="64" t="s">
        <v>12</v>
      </c>
      <c r="Q355" s="64" t="s">
        <v>356</v>
      </c>
      <c r="R355" s="115">
        <v>3310</v>
      </c>
      <c r="S355" s="64" t="s">
        <v>18</v>
      </c>
      <c r="T355" s="64">
        <v>1997</v>
      </c>
      <c r="U355" s="69">
        <v>20</v>
      </c>
    </row>
    <row r="356" spans="1:21" x14ac:dyDescent="0.35">
      <c r="A356" t="s">
        <v>385</v>
      </c>
      <c r="B356">
        <v>1993</v>
      </c>
      <c r="C356" t="s">
        <v>37</v>
      </c>
      <c r="D356">
        <v>28</v>
      </c>
      <c r="E356">
        <v>0</v>
      </c>
      <c r="F356">
        <v>3353.28</v>
      </c>
      <c r="G356" t="s">
        <v>11</v>
      </c>
      <c r="H356" t="s">
        <v>16</v>
      </c>
      <c r="I356" t="s">
        <v>42</v>
      </c>
      <c r="L356" s="110" t="s">
        <v>384</v>
      </c>
      <c r="M356" s="64" t="s">
        <v>8693</v>
      </c>
      <c r="N356" s="64">
        <v>31</v>
      </c>
      <c r="O356" s="64" t="s">
        <v>11</v>
      </c>
      <c r="P356" s="64" t="s">
        <v>16</v>
      </c>
      <c r="Q356" s="64" t="s">
        <v>13</v>
      </c>
      <c r="R356" s="114">
        <v>3343</v>
      </c>
      <c r="S356" s="64" t="s">
        <v>20</v>
      </c>
      <c r="T356" s="64">
        <v>1991</v>
      </c>
      <c r="U356" s="69">
        <v>1</v>
      </c>
    </row>
    <row r="357" spans="1:21" x14ac:dyDescent="0.35">
      <c r="A357" t="s">
        <v>386</v>
      </c>
      <c r="B357">
        <v>1995</v>
      </c>
      <c r="C357" t="s">
        <v>18</v>
      </c>
      <c r="D357">
        <v>23</v>
      </c>
      <c r="E357">
        <v>0</v>
      </c>
      <c r="F357">
        <v>3353.47</v>
      </c>
      <c r="G357" t="s">
        <v>11</v>
      </c>
      <c r="H357" t="s">
        <v>12</v>
      </c>
      <c r="I357" t="s">
        <v>23</v>
      </c>
      <c r="L357" s="110" t="s">
        <v>385</v>
      </c>
      <c r="M357" s="64" t="s">
        <v>8694</v>
      </c>
      <c r="N357" s="64">
        <v>29</v>
      </c>
      <c r="O357" s="64" t="s">
        <v>11</v>
      </c>
      <c r="P357" s="64" t="s">
        <v>16</v>
      </c>
      <c r="Q357" s="64" t="s">
        <v>42</v>
      </c>
      <c r="R357" s="115">
        <v>3353</v>
      </c>
      <c r="S357" s="64" t="s">
        <v>37</v>
      </c>
      <c r="T357" s="64">
        <v>1993</v>
      </c>
      <c r="U357" s="69">
        <v>28</v>
      </c>
    </row>
    <row r="358" spans="1:21" x14ac:dyDescent="0.35">
      <c r="A358" t="s">
        <v>387</v>
      </c>
      <c r="B358">
        <v>1993</v>
      </c>
      <c r="C358" t="s">
        <v>37</v>
      </c>
      <c r="D358">
        <v>7</v>
      </c>
      <c r="E358">
        <v>0</v>
      </c>
      <c r="F358">
        <v>3366.67</v>
      </c>
      <c r="G358" t="s">
        <v>11</v>
      </c>
      <c r="H358" t="s">
        <v>11</v>
      </c>
      <c r="I358" t="s">
        <v>13</v>
      </c>
      <c r="L358" s="110" t="s">
        <v>386</v>
      </c>
      <c r="M358" s="64" t="s">
        <v>8695</v>
      </c>
      <c r="N358" s="64">
        <v>27</v>
      </c>
      <c r="O358" s="64" t="s">
        <v>11</v>
      </c>
      <c r="P358" s="64" t="s">
        <v>12</v>
      </c>
      <c r="Q358" s="64" t="s">
        <v>23</v>
      </c>
      <c r="R358" s="114">
        <v>3353</v>
      </c>
      <c r="S358" s="64" t="s">
        <v>18</v>
      </c>
      <c r="T358" s="64">
        <v>1995</v>
      </c>
      <c r="U358" s="69">
        <v>23</v>
      </c>
    </row>
    <row r="359" spans="1:21" x14ac:dyDescent="0.35">
      <c r="A359" t="s">
        <v>388</v>
      </c>
      <c r="B359">
        <v>1996</v>
      </c>
      <c r="C359" t="s">
        <v>30</v>
      </c>
      <c r="D359">
        <v>14</v>
      </c>
      <c r="E359">
        <v>1</v>
      </c>
      <c r="F359">
        <v>3378.91</v>
      </c>
      <c r="G359" t="s">
        <v>11</v>
      </c>
      <c r="H359" t="s">
        <v>16</v>
      </c>
      <c r="I359" t="s">
        <v>42</v>
      </c>
      <c r="L359" s="110" t="s">
        <v>387</v>
      </c>
      <c r="M359" s="64" t="s">
        <v>8696</v>
      </c>
      <c r="N359" s="64">
        <v>29</v>
      </c>
      <c r="O359" s="64" t="s">
        <v>11</v>
      </c>
      <c r="P359" s="64" t="s">
        <v>11</v>
      </c>
      <c r="Q359" s="64" t="s">
        <v>13</v>
      </c>
      <c r="R359" s="115">
        <v>3367</v>
      </c>
      <c r="S359" s="64" t="s">
        <v>37</v>
      </c>
      <c r="T359" s="64">
        <v>1993</v>
      </c>
      <c r="U359" s="69">
        <v>7</v>
      </c>
    </row>
    <row r="360" spans="1:21" x14ac:dyDescent="0.35">
      <c r="A360" t="s">
        <v>389</v>
      </c>
      <c r="B360">
        <v>1996</v>
      </c>
      <c r="C360" t="s">
        <v>15</v>
      </c>
      <c r="D360">
        <v>13</v>
      </c>
      <c r="E360">
        <v>0</v>
      </c>
      <c r="F360">
        <v>3385.4</v>
      </c>
      <c r="G360" t="s">
        <v>11</v>
      </c>
      <c r="H360" t="s">
        <v>11</v>
      </c>
      <c r="I360" t="s">
        <v>247</v>
      </c>
      <c r="L360" s="110" t="s">
        <v>388</v>
      </c>
      <c r="M360" s="64" t="s">
        <v>8697</v>
      </c>
      <c r="N360" s="64">
        <v>26</v>
      </c>
      <c r="O360" s="64" t="s">
        <v>11</v>
      </c>
      <c r="P360" s="64" t="s">
        <v>16</v>
      </c>
      <c r="Q360" s="64" t="s">
        <v>42</v>
      </c>
      <c r="R360" s="114">
        <v>3379</v>
      </c>
      <c r="S360" s="64" t="s">
        <v>30</v>
      </c>
      <c r="T360" s="64">
        <v>1996</v>
      </c>
      <c r="U360" s="69">
        <v>14</v>
      </c>
    </row>
    <row r="361" spans="1:21" x14ac:dyDescent="0.35">
      <c r="A361" t="s">
        <v>390</v>
      </c>
      <c r="B361">
        <v>1996</v>
      </c>
      <c r="C361" t="s">
        <v>35</v>
      </c>
      <c r="D361">
        <v>10</v>
      </c>
      <c r="E361">
        <v>1</v>
      </c>
      <c r="F361">
        <v>3392.37</v>
      </c>
      <c r="G361" t="s">
        <v>11</v>
      </c>
      <c r="H361" t="s">
        <v>12</v>
      </c>
      <c r="I361" t="s">
        <v>13</v>
      </c>
      <c r="L361" s="110" t="s">
        <v>389</v>
      </c>
      <c r="M361" s="64" t="s">
        <v>8698</v>
      </c>
      <c r="N361" s="64">
        <v>26</v>
      </c>
      <c r="O361" s="64" t="s">
        <v>11</v>
      </c>
      <c r="P361" s="64" t="s">
        <v>11</v>
      </c>
      <c r="Q361" s="64" t="s">
        <v>247</v>
      </c>
      <c r="R361" s="115">
        <v>3385</v>
      </c>
      <c r="S361" s="64" t="s">
        <v>15</v>
      </c>
      <c r="T361" s="64">
        <v>1996</v>
      </c>
      <c r="U361" s="69">
        <v>13</v>
      </c>
    </row>
    <row r="362" spans="1:21" x14ac:dyDescent="0.35">
      <c r="A362" t="s">
        <v>391</v>
      </c>
      <c r="B362">
        <v>1996</v>
      </c>
      <c r="C362" t="s">
        <v>37</v>
      </c>
      <c r="D362">
        <v>27</v>
      </c>
      <c r="E362">
        <v>1</v>
      </c>
      <c r="F362">
        <v>3392.98</v>
      </c>
      <c r="G362" t="s">
        <v>11</v>
      </c>
      <c r="H362" t="s">
        <v>12</v>
      </c>
      <c r="I362" t="s">
        <v>13</v>
      </c>
      <c r="L362" s="110" t="s">
        <v>390</v>
      </c>
      <c r="M362" s="64" t="s">
        <v>8699</v>
      </c>
      <c r="N362" s="64">
        <v>26</v>
      </c>
      <c r="O362" s="64" t="s">
        <v>11</v>
      </c>
      <c r="P362" s="64" t="s">
        <v>12</v>
      </c>
      <c r="Q362" s="64" t="s">
        <v>13</v>
      </c>
      <c r="R362" s="114">
        <v>3392</v>
      </c>
      <c r="S362" s="64" t="s">
        <v>35</v>
      </c>
      <c r="T362" s="64">
        <v>1996</v>
      </c>
      <c r="U362" s="69">
        <v>10</v>
      </c>
    </row>
    <row r="363" spans="1:21" x14ac:dyDescent="0.35">
      <c r="A363" t="s">
        <v>392</v>
      </c>
      <c r="B363">
        <v>2004</v>
      </c>
      <c r="C363" t="s">
        <v>10</v>
      </c>
      <c r="D363">
        <v>16</v>
      </c>
      <c r="E363">
        <v>2</v>
      </c>
      <c r="F363">
        <v>3393.36</v>
      </c>
      <c r="G363" t="s">
        <v>11</v>
      </c>
      <c r="H363" t="s">
        <v>11</v>
      </c>
      <c r="I363" t="s">
        <v>249</v>
      </c>
      <c r="L363" s="110" t="s">
        <v>391</v>
      </c>
      <c r="M363" s="64" t="s">
        <v>8700</v>
      </c>
      <c r="N363" s="64">
        <v>26</v>
      </c>
      <c r="O363" s="64" t="s">
        <v>11</v>
      </c>
      <c r="P363" s="64" t="s">
        <v>12</v>
      </c>
      <c r="Q363" s="64" t="s">
        <v>13</v>
      </c>
      <c r="R363" s="115">
        <v>3393</v>
      </c>
      <c r="S363" s="64" t="s">
        <v>37</v>
      </c>
      <c r="T363" s="64">
        <v>1996</v>
      </c>
      <c r="U363" s="69">
        <v>27</v>
      </c>
    </row>
    <row r="364" spans="1:21" x14ac:dyDescent="0.35">
      <c r="A364" t="s">
        <v>393</v>
      </c>
      <c r="B364">
        <v>1996</v>
      </c>
      <c r="C364" t="s">
        <v>30</v>
      </c>
      <c r="D364">
        <v>19</v>
      </c>
      <c r="E364">
        <v>1</v>
      </c>
      <c r="F364">
        <v>3410.32</v>
      </c>
      <c r="G364" t="s">
        <v>11</v>
      </c>
      <c r="H364" t="s">
        <v>11</v>
      </c>
      <c r="I364" t="s">
        <v>42</v>
      </c>
      <c r="L364" s="110" t="s">
        <v>392</v>
      </c>
      <c r="M364" s="64" t="s">
        <v>8701</v>
      </c>
      <c r="N364" s="64">
        <v>18</v>
      </c>
      <c r="O364" s="64" t="s">
        <v>11</v>
      </c>
      <c r="P364" s="64" t="s">
        <v>11</v>
      </c>
      <c r="Q364" s="64" t="s">
        <v>249</v>
      </c>
      <c r="R364" s="114">
        <v>3393</v>
      </c>
      <c r="S364" s="64" t="s">
        <v>10</v>
      </c>
      <c r="T364" s="64">
        <v>2004</v>
      </c>
      <c r="U364" s="69">
        <v>16</v>
      </c>
    </row>
    <row r="365" spans="1:21" x14ac:dyDescent="0.35">
      <c r="A365" t="s">
        <v>394</v>
      </c>
      <c r="B365">
        <v>2001</v>
      </c>
      <c r="C365" t="s">
        <v>30</v>
      </c>
      <c r="D365">
        <v>26</v>
      </c>
      <c r="E365">
        <v>0</v>
      </c>
      <c r="F365">
        <v>3434.38</v>
      </c>
      <c r="G365" t="s">
        <v>11</v>
      </c>
      <c r="H365" t="s">
        <v>11</v>
      </c>
      <c r="I365" t="s">
        <v>42</v>
      </c>
      <c r="L365" s="110" t="s">
        <v>393</v>
      </c>
      <c r="M365" s="64" t="s">
        <v>8702</v>
      </c>
      <c r="N365" s="64">
        <v>26</v>
      </c>
      <c r="O365" s="64" t="s">
        <v>11</v>
      </c>
      <c r="P365" s="64" t="s">
        <v>11</v>
      </c>
      <c r="Q365" s="64" t="s">
        <v>42</v>
      </c>
      <c r="R365" s="115">
        <v>3410</v>
      </c>
      <c r="S365" s="64" t="s">
        <v>30</v>
      </c>
      <c r="T365" s="64">
        <v>1996</v>
      </c>
      <c r="U365" s="69">
        <v>19</v>
      </c>
    </row>
    <row r="366" spans="1:21" x14ac:dyDescent="0.35">
      <c r="A366" t="s">
        <v>395</v>
      </c>
      <c r="B366">
        <v>1986</v>
      </c>
      <c r="C366" t="s">
        <v>35</v>
      </c>
      <c r="D366">
        <v>27</v>
      </c>
      <c r="E366">
        <v>3</v>
      </c>
      <c r="F366">
        <v>3436.5</v>
      </c>
      <c r="G366" t="s">
        <v>11</v>
      </c>
      <c r="H366" t="s">
        <v>16</v>
      </c>
      <c r="I366" t="s">
        <v>13</v>
      </c>
      <c r="L366" s="110" t="s">
        <v>394</v>
      </c>
      <c r="M366" s="64" t="s">
        <v>8703</v>
      </c>
      <c r="N366" s="64">
        <v>21</v>
      </c>
      <c r="O366" s="64" t="s">
        <v>11</v>
      </c>
      <c r="P366" s="64" t="s">
        <v>11</v>
      </c>
      <c r="Q366" s="64" t="s">
        <v>42</v>
      </c>
      <c r="R366" s="114">
        <v>3434</v>
      </c>
      <c r="S366" s="64" t="s">
        <v>30</v>
      </c>
      <c r="T366" s="64">
        <v>2001</v>
      </c>
      <c r="U366" s="69">
        <v>26</v>
      </c>
    </row>
    <row r="367" spans="1:21" x14ac:dyDescent="0.35">
      <c r="A367" t="s">
        <v>396</v>
      </c>
      <c r="B367">
        <v>2000</v>
      </c>
      <c r="C367" t="s">
        <v>18</v>
      </c>
      <c r="D367">
        <v>20</v>
      </c>
      <c r="E367">
        <v>3</v>
      </c>
      <c r="F367">
        <v>3443.06</v>
      </c>
      <c r="G367" t="s">
        <v>11</v>
      </c>
      <c r="H367" t="s">
        <v>16</v>
      </c>
      <c r="I367" t="s">
        <v>42</v>
      </c>
      <c r="L367" s="110" t="s">
        <v>395</v>
      </c>
      <c r="M367" s="64" t="s">
        <v>8704</v>
      </c>
      <c r="N367" s="64">
        <v>36</v>
      </c>
      <c r="O367" s="64" t="s">
        <v>11</v>
      </c>
      <c r="P367" s="64" t="s">
        <v>16</v>
      </c>
      <c r="Q367" s="64" t="s">
        <v>13</v>
      </c>
      <c r="R367" s="115">
        <v>3437</v>
      </c>
      <c r="S367" s="64" t="s">
        <v>35</v>
      </c>
      <c r="T367" s="64">
        <v>1986</v>
      </c>
      <c r="U367" s="69">
        <v>27</v>
      </c>
    </row>
    <row r="368" spans="1:21" x14ac:dyDescent="0.35">
      <c r="A368" t="s">
        <v>397</v>
      </c>
      <c r="B368">
        <v>1987</v>
      </c>
      <c r="C368" t="s">
        <v>20</v>
      </c>
      <c r="D368">
        <v>14</v>
      </c>
      <c r="E368">
        <v>3</v>
      </c>
      <c r="F368">
        <v>3453.77</v>
      </c>
      <c r="G368" t="s">
        <v>11</v>
      </c>
      <c r="H368" t="s">
        <v>16</v>
      </c>
      <c r="I368" t="s">
        <v>42</v>
      </c>
      <c r="L368" s="110" t="s">
        <v>396</v>
      </c>
      <c r="M368" s="64" t="s">
        <v>8705</v>
      </c>
      <c r="N368" s="64">
        <v>22</v>
      </c>
      <c r="O368" s="64" t="s">
        <v>11</v>
      </c>
      <c r="P368" s="64" t="s">
        <v>16</v>
      </c>
      <c r="Q368" s="64" t="s">
        <v>42</v>
      </c>
      <c r="R368" s="114">
        <v>3443</v>
      </c>
      <c r="S368" s="64" t="s">
        <v>18</v>
      </c>
      <c r="T368" s="64">
        <v>2000</v>
      </c>
      <c r="U368" s="69">
        <v>20</v>
      </c>
    </row>
    <row r="369" spans="1:21" x14ac:dyDescent="0.35">
      <c r="A369" t="s">
        <v>398</v>
      </c>
      <c r="B369">
        <v>2003</v>
      </c>
      <c r="C369" t="s">
        <v>10</v>
      </c>
      <c r="D369">
        <v>29</v>
      </c>
      <c r="E369">
        <v>0</v>
      </c>
      <c r="F369">
        <v>3463.51</v>
      </c>
      <c r="G369" t="s">
        <v>11</v>
      </c>
      <c r="H369" t="s">
        <v>16</v>
      </c>
      <c r="I369" t="s">
        <v>200</v>
      </c>
      <c r="L369" s="110" t="s">
        <v>397</v>
      </c>
      <c r="M369" s="64" t="s">
        <v>8706</v>
      </c>
      <c r="N369" s="64">
        <v>35</v>
      </c>
      <c r="O369" s="64" t="s">
        <v>11</v>
      </c>
      <c r="P369" s="64" t="s">
        <v>16</v>
      </c>
      <c r="Q369" s="64" t="s">
        <v>42</v>
      </c>
      <c r="R369" s="115">
        <v>3454</v>
      </c>
      <c r="S369" s="64" t="s">
        <v>20</v>
      </c>
      <c r="T369" s="64">
        <v>1987</v>
      </c>
      <c r="U369" s="69">
        <v>14</v>
      </c>
    </row>
    <row r="370" spans="1:21" x14ac:dyDescent="0.35">
      <c r="A370" t="s">
        <v>399</v>
      </c>
      <c r="B370">
        <v>1993</v>
      </c>
      <c r="C370" t="s">
        <v>37</v>
      </c>
      <c r="D370">
        <v>12</v>
      </c>
      <c r="E370">
        <v>1</v>
      </c>
      <c r="F370">
        <v>3471.41</v>
      </c>
      <c r="G370" t="s">
        <v>11</v>
      </c>
      <c r="H370" t="s">
        <v>11</v>
      </c>
      <c r="I370" t="s">
        <v>13</v>
      </c>
      <c r="L370" s="110" t="s">
        <v>398</v>
      </c>
      <c r="M370" s="64" t="s">
        <v>8707</v>
      </c>
      <c r="N370" s="64">
        <v>19</v>
      </c>
      <c r="O370" s="64" t="s">
        <v>11</v>
      </c>
      <c r="P370" s="64" t="s">
        <v>16</v>
      </c>
      <c r="Q370" s="64" t="s">
        <v>200</v>
      </c>
      <c r="R370" s="114">
        <v>3464</v>
      </c>
      <c r="S370" s="64" t="s">
        <v>10</v>
      </c>
      <c r="T370" s="64">
        <v>2003</v>
      </c>
      <c r="U370" s="69">
        <v>29</v>
      </c>
    </row>
    <row r="371" spans="1:21" x14ac:dyDescent="0.35">
      <c r="A371" t="s">
        <v>400</v>
      </c>
      <c r="B371">
        <v>2004</v>
      </c>
      <c r="C371" t="s">
        <v>18</v>
      </c>
      <c r="D371">
        <v>26</v>
      </c>
      <c r="E371">
        <v>3</v>
      </c>
      <c r="F371">
        <v>3481.87</v>
      </c>
      <c r="G371" t="s">
        <v>11</v>
      </c>
      <c r="H371" t="s">
        <v>12</v>
      </c>
      <c r="I371" t="s">
        <v>168</v>
      </c>
      <c r="L371" s="110" t="s">
        <v>399</v>
      </c>
      <c r="M371" s="64" t="s">
        <v>8708</v>
      </c>
      <c r="N371" s="64">
        <v>29</v>
      </c>
      <c r="O371" s="64" t="s">
        <v>11</v>
      </c>
      <c r="P371" s="64" t="s">
        <v>11</v>
      </c>
      <c r="Q371" s="64" t="s">
        <v>13</v>
      </c>
      <c r="R371" s="115">
        <v>3471</v>
      </c>
      <c r="S371" s="64" t="s">
        <v>37</v>
      </c>
      <c r="T371" s="64">
        <v>1993</v>
      </c>
      <c r="U371" s="69">
        <v>12</v>
      </c>
    </row>
    <row r="372" spans="1:21" x14ac:dyDescent="0.35">
      <c r="A372" t="s">
        <v>401</v>
      </c>
      <c r="B372">
        <v>1996</v>
      </c>
      <c r="C372" t="s">
        <v>20</v>
      </c>
      <c r="D372">
        <v>19</v>
      </c>
      <c r="E372">
        <v>2</v>
      </c>
      <c r="F372">
        <v>3484.33</v>
      </c>
      <c r="G372" t="s">
        <v>12</v>
      </c>
      <c r="H372" t="s">
        <v>12</v>
      </c>
      <c r="I372" t="s">
        <v>42</v>
      </c>
      <c r="L372" s="110" t="s">
        <v>400</v>
      </c>
      <c r="M372" s="64" t="s">
        <v>8709</v>
      </c>
      <c r="N372" s="64">
        <v>18</v>
      </c>
      <c r="O372" s="64" t="s">
        <v>11</v>
      </c>
      <c r="P372" s="64" t="s">
        <v>12</v>
      </c>
      <c r="Q372" s="64" t="s">
        <v>168</v>
      </c>
      <c r="R372" s="114">
        <v>3482</v>
      </c>
      <c r="S372" s="64" t="s">
        <v>18</v>
      </c>
      <c r="T372" s="64">
        <v>2004</v>
      </c>
      <c r="U372" s="69">
        <v>26</v>
      </c>
    </row>
    <row r="373" spans="1:21" x14ac:dyDescent="0.35">
      <c r="A373" t="s">
        <v>402</v>
      </c>
      <c r="B373">
        <v>1996</v>
      </c>
      <c r="C373" t="s">
        <v>20</v>
      </c>
      <c r="D373">
        <v>18</v>
      </c>
      <c r="E373">
        <v>1</v>
      </c>
      <c r="F373">
        <v>3490.55</v>
      </c>
      <c r="G373" t="s">
        <v>16</v>
      </c>
      <c r="H373" t="s">
        <v>11</v>
      </c>
      <c r="I373" t="s">
        <v>164</v>
      </c>
      <c r="L373" s="110" t="s">
        <v>401</v>
      </c>
      <c r="M373" s="64" t="s">
        <v>8710</v>
      </c>
      <c r="N373" s="64">
        <v>26</v>
      </c>
      <c r="O373" s="64" t="s">
        <v>12</v>
      </c>
      <c r="P373" s="64" t="s">
        <v>12</v>
      </c>
      <c r="Q373" s="64" t="s">
        <v>42</v>
      </c>
      <c r="R373" s="115">
        <v>3484</v>
      </c>
      <c r="S373" s="64" t="s">
        <v>20</v>
      </c>
      <c r="T373" s="64">
        <v>1996</v>
      </c>
      <c r="U373" s="69">
        <v>19</v>
      </c>
    </row>
    <row r="374" spans="1:21" x14ac:dyDescent="0.35">
      <c r="A374" t="s">
        <v>403</v>
      </c>
      <c r="B374">
        <v>1999</v>
      </c>
      <c r="C374" t="s">
        <v>20</v>
      </c>
      <c r="D374">
        <v>22</v>
      </c>
      <c r="E374">
        <v>2</v>
      </c>
      <c r="F374">
        <v>3500.61</v>
      </c>
      <c r="G374" t="s">
        <v>11</v>
      </c>
      <c r="H374" t="s">
        <v>11</v>
      </c>
      <c r="I374" t="s">
        <v>13</v>
      </c>
      <c r="L374" s="110" t="s">
        <v>402</v>
      </c>
      <c r="M374" s="64" t="s">
        <v>8383</v>
      </c>
      <c r="N374" s="64">
        <v>26</v>
      </c>
      <c r="O374" s="64" t="s">
        <v>16</v>
      </c>
      <c r="P374" s="64" t="s">
        <v>11</v>
      </c>
      <c r="Q374" s="64" t="s">
        <v>164</v>
      </c>
      <c r="R374" s="114">
        <v>3491</v>
      </c>
      <c r="S374" s="64" t="s">
        <v>20</v>
      </c>
      <c r="T374" s="64">
        <v>1996</v>
      </c>
      <c r="U374" s="69">
        <v>18</v>
      </c>
    </row>
    <row r="375" spans="1:21" x14ac:dyDescent="0.35">
      <c r="A375" t="s">
        <v>404</v>
      </c>
      <c r="B375">
        <v>1998</v>
      </c>
      <c r="C375" t="s">
        <v>20</v>
      </c>
      <c r="D375">
        <v>16</v>
      </c>
      <c r="E375">
        <v>2</v>
      </c>
      <c r="F375">
        <v>3537.7</v>
      </c>
      <c r="G375" t="s">
        <v>12</v>
      </c>
      <c r="H375" t="s">
        <v>12</v>
      </c>
      <c r="I375" t="s">
        <v>23</v>
      </c>
      <c r="L375" s="110" t="s">
        <v>403</v>
      </c>
      <c r="M375" s="64" t="s">
        <v>8711</v>
      </c>
      <c r="N375" s="64">
        <v>23</v>
      </c>
      <c r="O375" s="64" t="s">
        <v>11</v>
      </c>
      <c r="P375" s="64" t="s">
        <v>11</v>
      </c>
      <c r="Q375" s="64" t="s">
        <v>13</v>
      </c>
      <c r="R375" s="115">
        <v>3501</v>
      </c>
      <c r="S375" s="64" t="s">
        <v>20</v>
      </c>
      <c r="T375" s="64">
        <v>1999</v>
      </c>
      <c r="U375" s="69">
        <v>22</v>
      </c>
    </row>
    <row r="376" spans="1:21" x14ac:dyDescent="0.35">
      <c r="A376" t="s">
        <v>405</v>
      </c>
      <c r="B376">
        <v>2003</v>
      </c>
      <c r="C376" t="s">
        <v>35</v>
      </c>
      <c r="D376">
        <v>24</v>
      </c>
      <c r="E376">
        <v>0</v>
      </c>
      <c r="F376">
        <v>3538.9</v>
      </c>
      <c r="G376" t="s">
        <v>11</v>
      </c>
      <c r="H376" t="s">
        <v>11</v>
      </c>
      <c r="I376" t="s">
        <v>23</v>
      </c>
      <c r="L376" s="110" t="s">
        <v>404</v>
      </c>
      <c r="M376" s="64" t="s">
        <v>8712</v>
      </c>
      <c r="N376" s="64">
        <v>24</v>
      </c>
      <c r="O376" s="64" t="s">
        <v>12</v>
      </c>
      <c r="P376" s="64" t="s">
        <v>12</v>
      </c>
      <c r="Q376" s="64" t="s">
        <v>23</v>
      </c>
      <c r="R376" s="114">
        <v>3538</v>
      </c>
      <c r="S376" s="64" t="s">
        <v>20</v>
      </c>
      <c r="T376" s="64">
        <v>1998</v>
      </c>
      <c r="U376" s="69">
        <v>16</v>
      </c>
    </row>
    <row r="377" spans="1:21" x14ac:dyDescent="0.35">
      <c r="A377" t="s">
        <v>406</v>
      </c>
      <c r="B377">
        <v>1988</v>
      </c>
      <c r="C377" t="s">
        <v>37</v>
      </c>
      <c r="D377">
        <v>15</v>
      </c>
      <c r="E377">
        <v>3</v>
      </c>
      <c r="F377">
        <v>3540.12</v>
      </c>
      <c r="G377" t="s">
        <v>11</v>
      </c>
      <c r="H377" t="s">
        <v>16</v>
      </c>
      <c r="I377" t="s">
        <v>13</v>
      </c>
      <c r="L377" s="110" t="s">
        <v>405</v>
      </c>
      <c r="M377" s="64" t="s">
        <v>8713</v>
      </c>
      <c r="N377" s="64">
        <v>19</v>
      </c>
      <c r="O377" s="64" t="s">
        <v>11</v>
      </c>
      <c r="P377" s="64" t="s">
        <v>11</v>
      </c>
      <c r="Q377" s="64" t="s">
        <v>23</v>
      </c>
      <c r="R377" s="115">
        <v>3539</v>
      </c>
      <c r="S377" s="64" t="s">
        <v>35</v>
      </c>
      <c r="T377" s="64">
        <v>2003</v>
      </c>
      <c r="U377" s="69">
        <v>24</v>
      </c>
    </row>
    <row r="378" spans="1:21" x14ac:dyDescent="0.35">
      <c r="A378" t="s">
        <v>407</v>
      </c>
      <c r="B378">
        <v>1992</v>
      </c>
      <c r="C378" t="s">
        <v>30</v>
      </c>
      <c r="D378">
        <v>22</v>
      </c>
      <c r="E378">
        <v>0</v>
      </c>
      <c r="F378">
        <v>3554.2</v>
      </c>
      <c r="G378" t="s">
        <v>11</v>
      </c>
      <c r="H378" t="s">
        <v>12</v>
      </c>
      <c r="I378" t="s">
        <v>42</v>
      </c>
      <c r="L378" s="110" t="s">
        <v>406</v>
      </c>
      <c r="M378" s="64" t="s">
        <v>8714</v>
      </c>
      <c r="N378" s="64">
        <v>34</v>
      </c>
      <c r="O378" s="64" t="s">
        <v>11</v>
      </c>
      <c r="P378" s="64" t="s">
        <v>16</v>
      </c>
      <c r="Q378" s="64" t="s">
        <v>13</v>
      </c>
      <c r="R378" s="114">
        <v>3540</v>
      </c>
      <c r="S378" s="64" t="s">
        <v>37</v>
      </c>
      <c r="T378" s="64">
        <v>1988</v>
      </c>
      <c r="U378" s="69">
        <v>15</v>
      </c>
    </row>
    <row r="379" spans="1:21" x14ac:dyDescent="0.35">
      <c r="A379" t="s">
        <v>408</v>
      </c>
      <c r="B379">
        <v>1994</v>
      </c>
      <c r="C379" t="s">
        <v>20</v>
      </c>
      <c r="D379">
        <v>24</v>
      </c>
      <c r="E379">
        <v>0</v>
      </c>
      <c r="F379">
        <v>3556.92</v>
      </c>
      <c r="G379" t="s">
        <v>11</v>
      </c>
      <c r="H379" t="s">
        <v>12</v>
      </c>
      <c r="I379" t="s">
        <v>23</v>
      </c>
      <c r="L379" s="110" t="s">
        <v>407</v>
      </c>
      <c r="M379" s="64" t="s">
        <v>8715</v>
      </c>
      <c r="N379" s="64">
        <v>30</v>
      </c>
      <c r="O379" s="64" t="s">
        <v>11</v>
      </c>
      <c r="P379" s="64" t="s">
        <v>12</v>
      </c>
      <c r="Q379" s="64" t="s">
        <v>42</v>
      </c>
      <c r="R379" s="115">
        <v>3554</v>
      </c>
      <c r="S379" s="64" t="s">
        <v>30</v>
      </c>
      <c r="T379" s="64">
        <v>1992</v>
      </c>
      <c r="U379" s="69">
        <v>22</v>
      </c>
    </row>
    <row r="380" spans="1:21" x14ac:dyDescent="0.35">
      <c r="A380" t="s">
        <v>409</v>
      </c>
      <c r="B380">
        <v>1995</v>
      </c>
      <c r="C380" t="s">
        <v>37</v>
      </c>
      <c r="D380">
        <v>9</v>
      </c>
      <c r="E380">
        <v>0</v>
      </c>
      <c r="F380">
        <v>3558.62</v>
      </c>
      <c r="G380" t="s">
        <v>11</v>
      </c>
      <c r="H380" t="s">
        <v>12</v>
      </c>
      <c r="I380" t="s">
        <v>247</v>
      </c>
      <c r="L380" s="110" t="s">
        <v>408</v>
      </c>
      <c r="M380" s="64" t="s">
        <v>8716</v>
      </c>
      <c r="N380" s="64">
        <v>28</v>
      </c>
      <c r="O380" s="64" t="s">
        <v>11</v>
      </c>
      <c r="P380" s="64" t="s">
        <v>12</v>
      </c>
      <c r="Q380" s="64" t="s">
        <v>23</v>
      </c>
      <c r="R380" s="114">
        <v>3557</v>
      </c>
      <c r="S380" s="64" t="s">
        <v>20</v>
      </c>
      <c r="T380" s="64">
        <v>1994</v>
      </c>
      <c r="U380" s="69">
        <v>24</v>
      </c>
    </row>
    <row r="381" spans="1:21" x14ac:dyDescent="0.35">
      <c r="A381" t="s">
        <v>410</v>
      </c>
      <c r="B381">
        <v>1995</v>
      </c>
      <c r="C381" t="s">
        <v>18</v>
      </c>
      <c r="D381">
        <v>16</v>
      </c>
      <c r="E381">
        <v>1</v>
      </c>
      <c r="F381">
        <v>3561.89</v>
      </c>
      <c r="G381" t="s">
        <v>11</v>
      </c>
      <c r="H381" t="s">
        <v>16</v>
      </c>
      <c r="I381" t="s">
        <v>13</v>
      </c>
      <c r="L381" s="110" t="s">
        <v>409</v>
      </c>
      <c r="M381" s="64" t="s">
        <v>8717</v>
      </c>
      <c r="N381" s="64">
        <v>27</v>
      </c>
      <c r="O381" s="64" t="s">
        <v>11</v>
      </c>
      <c r="P381" s="64" t="s">
        <v>12</v>
      </c>
      <c r="Q381" s="64" t="s">
        <v>247</v>
      </c>
      <c r="R381" s="115">
        <v>3559</v>
      </c>
      <c r="S381" s="64" t="s">
        <v>37</v>
      </c>
      <c r="T381" s="64">
        <v>1995</v>
      </c>
      <c r="U381" s="69">
        <v>9</v>
      </c>
    </row>
    <row r="382" spans="1:21" x14ac:dyDescent="0.35">
      <c r="A382" t="s">
        <v>411</v>
      </c>
      <c r="B382">
        <v>1981</v>
      </c>
      <c r="C382" t="s">
        <v>37</v>
      </c>
      <c r="D382">
        <v>10</v>
      </c>
      <c r="E382">
        <v>1</v>
      </c>
      <c r="F382">
        <v>3562.87</v>
      </c>
      <c r="G382" t="s">
        <v>11</v>
      </c>
      <c r="H382" t="s">
        <v>16</v>
      </c>
      <c r="I382" t="s">
        <v>13</v>
      </c>
      <c r="L382" s="110" t="s">
        <v>410</v>
      </c>
      <c r="M382" s="64" t="s">
        <v>8718</v>
      </c>
      <c r="N382" s="64">
        <v>27</v>
      </c>
      <c r="O382" s="64" t="s">
        <v>11</v>
      </c>
      <c r="P382" s="64" t="s">
        <v>16</v>
      </c>
      <c r="Q382" s="64" t="s">
        <v>13</v>
      </c>
      <c r="R382" s="114">
        <v>3562</v>
      </c>
      <c r="S382" s="64" t="s">
        <v>18</v>
      </c>
      <c r="T382" s="64">
        <v>1995</v>
      </c>
      <c r="U382" s="69">
        <v>16</v>
      </c>
    </row>
    <row r="383" spans="1:21" x14ac:dyDescent="0.35">
      <c r="A383" t="s">
        <v>412</v>
      </c>
      <c r="B383">
        <v>1988</v>
      </c>
      <c r="C383" t="s">
        <v>35</v>
      </c>
      <c r="D383">
        <v>18</v>
      </c>
      <c r="E383">
        <v>3</v>
      </c>
      <c r="F383">
        <v>3569.96</v>
      </c>
      <c r="G383" t="s">
        <v>11</v>
      </c>
      <c r="H383" t="s">
        <v>16</v>
      </c>
      <c r="I383" t="s">
        <v>23</v>
      </c>
      <c r="L383" s="110" t="s">
        <v>411</v>
      </c>
      <c r="M383" s="64" t="s">
        <v>8719</v>
      </c>
      <c r="N383" s="64">
        <v>41</v>
      </c>
      <c r="O383" s="64" t="s">
        <v>11</v>
      </c>
      <c r="P383" s="64" t="s">
        <v>16</v>
      </c>
      <c r="Q383" s="64" t="s">
        <v>13</v>
      </c>
      <c r="R383" s="115">
        <v>3563</v>
      </c>
      <c r="S383" s="64" t="s">
        <v>37</v>
      </c>
      <c r="T383" s="64">
        <v>1981</v>
      </c>
      <c r="U383" s="69">
        <v>10</v>
      </c>
    </row>
    <row r="384" spans="1:21" x14ac:dyDescent="0.35">
      <c r="A384" t="s">
        <v>413</v>
      </c>
      <c r="B384">
        <v>1995</v>
      </c>
      <c r="C384" t="s">
        <v>35</v>
      </c>
      <c r="D384">
        <v>23</v>
      </c>
      <c r="E384">
        <v>1</v>
      </c>
      <c r="F384">
        <v>3578</v>
      </c>
      <c r="G384" t="s">
        <v>11</v>
      </c>
      <c r="H384" t="s">
        <v>12</v>
      </c>
      <c r="I384" t="s">
        <v>42</v>
      </c>
      <c r="L384" s="110" t="s">
        <v>412</v>
      </c>
      <c r="M384" s="64" t="s">
        <v>8720</v>
      </c>
      <c r="N384" s="64">
        <v>34</v>
      </c>
      <c r="O384" s="64" t="s">
        <v>11</v>
      </c>
      <c r="P384" s="64" t="s">
        <v>16</v>
      </c>
      <c r="Q384" s="64" t="s">
        <v>23</v>
      </c>
      <c r="R384" s="114">
        <v>3570</v>
      </c>
      <c r="S384" s="64" t="s">
        <v>35</v>
      </c>
      <c r="T384" s="64">
        <v>1988</v>
      </c>
      <c r="U384" s="69">
        <v>18</v>
      </c>
    </row>
    <row r="385" spans="1:21" x14ac:dyDescent="0.35">
      <c r="A385" t="s">
        <v>414</v>
      </c>
      <c r="B385">
        <v>2001</v>
      </c>
      <c r="C385" t="s">
        <v>15</v>
      </c>
      <c r="D385">
        <v>11</v>
      </c>
      <c r="E385">
        <v>2</v>
      </c>
      <c r="F385">
        <v>3579.83</v>
      </c>
      <c r="G385" t="s">
        <v>11</v>
      </c>
      <c r="H385" t="s">
        <v>11</v>
      </c>
      <c r="I385" t="s">
        <v>23</v>
      </c>
      <c r="L385" s="110" t="s">
        <v>413</v>
      </c>
      <c r="M385" s="64" t="s">
        <v>8721</v>
      </c>
      <c r="N385" s="64">
        <v>27</v>
      </c>
      <c r="O385" s="64" t="s">
        <v>11</v>
      </c>
      <c r="P385" s="64" t="s">
        <v>12</v>
      </c>
      <c r="Q385" s="64" t="s">
        <v>42</v>
      </c>
      <c r="R385" s="115">
        <v>3578</v>
      </c>
      <c r="S385" s="64" t="s">
        <v>35</v>
      </c>
      <c r="T385" s="64">
        <v>1995</v>
      </c>
      <c r="U385" s="69">
        <v>23</v>
      </c>
    </row>
    <row r="386" spans="1:21" x14ac:dyDescent="0.35">
      <c r="A386" t="s">
        <v>415</v>
      </c>
      <c r="B386">
        <v>1986</v>
      </c>
      <c r="C386" t="s">
        <v>30</v>
      </c>
      <c r="D386">
        <v>27</v>
      </c>
      <c r="E386">
        <v>3</v>
      </c>
      <c r="F386">
        <v>3589.14</v>
      </c>
      <c r="G386" t="s">
        <v>11</v>
      </c>
      <c r="H386" t="s">
        <v>11</v>
      </c>
      <c r="I386" t="s">
        <v>13</v>
      </c>
      <c r="L386" s="110" t="s">
        <v>414</v>
      </c>
      <c r="M386" s="64" t="s">
        <v>8722</v>
      </c>
      <c r="N386" s="64">
        <v>21</v>
      </c>
      <c r="O386" s="64" t="s">
        <v>11</v>
      </c>
      <c r="P386" s="64" t="s">
        <v>11</v>
      </c>
      <c r="Q386" s="64" t="s">
        <v>23</v>
      </c>
      <c r="R386" s="114">
        <v>3580</v>
      </c>
      <c r="S386" s="64" t="s">
        <v>15</v>
      </c>
      <c r="T386" s="64">
        <v>2001</v>
      </c>
      <c r="U386" s="69">
        <v>11</v>
      </c>
    </row>
    <row r="387" spans="1:21" x14ac:dyDescent="0.35">
      <c r="A387" t="s">
        <v>416</v>
      </c>
      <c r="B387">
        <v>1999</v>
      </c>
      <c r="C387" t="s">
        <v>18</v>
      </c>
      <c r="D387">
        <v>6</v>
      </c>
      <c r="E387">
        <v>3</v>
      </c>
      <c r="F387">
        <v>3591.48</v>
      </c>
      <c r="G387" t="s">
        <v>11</v>
      </c>
      <c r="H387" t="s">
        <v>12</v>
      </c>
      <c r="I387" t="s">
        <v>42</v>
      </c>
      <c r="L387" s="110" t="s">
        <v>415</v>
      </c>
      <c r="M387" s="64" t="s">
        <v>8723</v>
      </c>
      <c r="N387" s="64">
        <v>36</v>
      </c>
      <c r="O387" s="64" t="s">
        <v>11</v>
      </c>
      <c r="P387" s="64" t="s">
        <v>11</v>
      </c>
      <c r="Q387" s="64" t="s">
        <v>13</v>
      </c>
      <c r="R387" s="115">
        <v>3589</v>
      </c>
      <c r="S387" s="64" t="s">
        <v>30</v>
      </c>
      <c r="T387" s="64">
        <v>1986</v>
      </c>
      <c r="U387" s="69">
        <v>27</v>
      </c>
    </row>
    <row r="388" spans="1:21" x14ac:dyDescent="0.35">
      <c r="A388" t="s">
        <v>417</v>
      </c>
      <c r="B388">
        <v>1997</v>
      </c>
      <c r="C388" t="s">
        <v>15</v>
      </c>
      <c r="D388">
        <v>4</v>
      </c>
      <c r="E388">
        <v>1</v>
      </c>
      <c r="F388">
        <v>3594.17</v>
      </c>
      <c r="G388" t="s">
        <v>11</v>
      </c>
      <c r="H388" t="s">
        <v>11</v>
      </c>
      <c r="I388" t="s">
        <v>23</v>
      </c>
      <c r="L388" s="110" t="s">
        <v>416</v>
      </c>
      <c r="M388" s="64" t="s">
        <v>8724</v>
      </c>
      <c r="N388" s="64">
        <v>24</v>
      </c>
      <c r="O388" s="64" t="s">
        <v>11</v>
      </c>
      <c r="P388" s="64" t="s">
        <v>12</v>
      </c>
      <c r="Q388" s="64" t="s">
        <v>42</v>
      </c>
      <c r="R388" s="114">
        <v>3591</v>
      </c>
      <c r="S388" s="64" t="s">
        <v>18</v>
      </c>
      <c r="T388" s="64">
        <v>1999</v>
      </c>
      <c r="U388" s="69">
        <v>6</v>
      </c>
    </row>
    <row r="389" spans="1:21" x14ac:dyDescent="0.35">
      <c r="A389" t="s">
        <v>418</v>
      </c>
      <c r="B389">
        <v>1999</v>
      </c>
      <c r="C389" t="s">
        <v>35</v>
      </c>
      <c r="D389">
        <v>12</v>
      </c>
      <c r="E389">
        <v>3</v>
      </c>
      <c r="F389">
        <v>3597.6</v>
      </c>
      <c r="G389" t="s">
        <v>11</v>
      </c>
      <c r="H389" t="s">
        <v>11</v>
      </c>
      <c r="I389" t="s">
        <v>42</v>
      </c>
      <c r="L389" s="110" t="s">
        <v>417</v>
      </c>
      <c r="M389" s="64" t="s">
        <v>8439</v>
      </c>
      <c r="N389" s="64">
        <v>25</v>
      </c>
      <c r="O389" s="64" t="s">
        <v>11</v>
      </c>
      <c r="P389" s="64" t="s">
        <v>11</v>
      </c>
      <c r="Q389" s="64" t="s">
        <v>23</v>
      </c>
      <c r="R389" s="115">
        <v>3594</v>
      </c>
      <c r="S389" s="64" t="s">
        <v>15</v>
      </c>
      <c r="T389" s="64">
        <v>1997</v>
      </c>
      <c r="U389" s="69">
        <v>4</v>
      </c>
    </row>
    <row r="390" spans="1:21" x14ac:dyDescent="0.35">
      <c r="A390" t="s">
        <v>419</v>
      </c>
      <c r="B390">
        <v>1988</v>
      </c>
      <c r="C390" t="s">
        <v>15</v>
      </c>
      <c r="D390">
        <v>4</v>
      </c>
      <c r="E390">
        <v>3</v>
      </c>
      <c r="F390">
        <v>3603.6</v>
      </c>
      <c r="G390" t="s">
        <v>11</v>
      </c>
      <c r="H390" t="s">
        <v>16</v>
      </c>
      <c r="I390" t="s">
        <v>13</v>
      </c>
      <c r="L390" s="110" t="s">
        <v>418</v>
      </c>
      <c r="M390" s="64" t="s">
        <v>8725</v>
      </c>
      <c r="N390" s="64">
        <v>23</v>
      </c>
      <c r="O390" s="64" t="s">
        <v>11</v>
      </c>
      <c r="P390" s="64" t="s">
        <v>11</v>
      </c>
      <c r="Q390" s="64" t="s">
        <v>42</v>
      </c>
      <c r="R390" s="114">
        <v>3598</v>
      </c>
      <c r="S390" s="64" t="s">
        <v>35</v>
      </c>
      <c r="T390" s="64">
        <v>1999</v>
      </c>
      <c r="U390" s="69">
        <v>12</v>
      </c>
    </row>
    <row r="391" spans="1:21" x14ac:dyDescent="0.35">
      <c r="A391" t="s">
        <v>420</v>
      </c>
      <c r="B391">
        <v>1990</v>
      </c>
      <c r="C391" t="s">
        <v>37</v>
      </c>
      <c r="D391">
        <v>11</v>
      </c>
      <c r="E391">
        <v>3</v>
      </c>
      <c r="F391">
        <v>3606.43</v>
      </c>
      <c r="G391" t="s">
        <v>11</v>
      </c>
      <c r="H391" t="s">
        <v>16</v>
      </c>
      <c r="I391" t="s">
        <v>13</v>
      </c>
      <c r="L391" s="110" t="s">
        <v>419</v>
      </c>
      <c r="M391" s="64" t="s">
        <v>8726</v>
      </c>
      <c r="N391" s="64">
        <v>34</v>
      </c>
      <c r="O391" s="64" t="s">
        <v>11</v>
      </c>
      <c r="P391" s="64" t="s">
        <v>16</v>
      </c>
      <c r="Q391" s="64" t="s">
        <v>13</v>
      </c>
      <c r="R391" s="115">
        <v>3604</v>
      </c>
      <c r="S391" s="64" t="s">
        <v>15</v>
      </c>
      <c r="T391" s="64">
        <v>1988</v>
      </c>
      <c r="U391" s="69">
        <v>4</v>
      </c>
    </row>
    <row r="392" spans="1:21" x14ac:dyDescent="0.35">
      <c r="A392" t="s">
        <v>421</v>
      </c>
      <c r="B392">
        <v>1985</v>
      </c>
      <c r="C392" t="s">
        <v>18</v>
      </c>
      <c r="D392">
        <v>14</v>
      </c>
      <c r="E392">
        <v>3</v>
      </c>
      <c r="F392">
        <v>3622.13</v>
      </c>
      <c r="G392" t="s">
        <v>11</v>
      </c>
      <c r="H392" t="s">
        <v>16</v>
      </c>
      <c r="I392" t="s">
        <v>13</v>
      </c>
      <c r="L392" s="110" t="s">
        <v>420</v>
      </c>
      <c r="M392" s="64" t="s">
        <v>8727</v>
      </c>
      <c r="N392" s="64">
        <v>32</v>
      </c>
      <c r="O392" s="64" t="s">
        <v>11</v>
      </c>
      <c r="P392" s="64" t="s">
        <v>16</v>
      </c>
      <c r="Q392" s="64" t="s">
        <v>13</v>
      </c>
      <c r="R392" s="114">
        <v>3606</v>
      </c>
      <c r="S392" s="64" t="s">
        <v>37</v>
      </c>
      <c r="T392" s="64">
        <v>1990</v>
      </c>
      <c r="U392" s="69">
        <v>11</v>
      </c>
    </row>
    <row r="393" spans="1:21" x14ac:dyDescent="0.35">
      <c r="A393" t="s">
        <v>422</v>
      </c>
      <c r="B393">
        <v>1992</v>
      </c>
      <c r="C393" t="s">
        <v>15</v>
      </c>
      <c r="D393">
        <v>17</v>
      </c>
      <c r="E393">
        <v>0</v>
      </c>
      <c r="F393">
        <v>3645.09</v>
      </c>
      <c r="G393" t="s">
        <v>16</v>
      </c>
      <c r="H393" t="s">
        <v>11</v>
      </c>
      <c r="I393" t="s">
        <v>276</v>
      </c>
      <c r="L393" s="110" t="s">
        <v>421</v>
      </c>
      <c r="M393" s="64" t="s">
        <v>8728</v>
      </c>
      <c r="N393" s="64">
        <v>37</v>
      </c>
      <c r="O393" s="64" t="s">
        <v>11</v>
      </c>
      <c r="P393" s="64" t="s">
        <v>16</v>
      </c>
      <c r="Q393" s="64" t="s">
        <v>13</v>
      </c>
      <c r="R393" s="115">
        <v>3622</v>
      </c>
      <c r="S393" s="64" t="s">
        <v>18</v>
      </c>
      <c r="T393" s="64">
        <v>1985</v>
      </c>
      <c r="U393" s="69">
        <v>14</v>
      </c>
    </row>
    <row r="394" spans="1:21" x14ac:dyDescent="0.35">
      <c r="A394" t="s">
        <v>423</v>
      </c>
      <c r="B394">
        <v>1990</v>
      </c>
      <c r="C394" t="s">
        <v>15</v>
      </c>
      <c r="D394">
        <v>8</v>
      </c>
      <c r="E394">
        <v>3</v>
      </c>
      <c r="F394">
        <v>3653.29</v>
      </c>
      <c r="G394" t="s">
        <v>11</v>
      </c>
      <c r="H394" t="s">
        <v>12</v>
      </c>
      <c r="I394" t="s">
        <v>42</v>
      </c>
      <c r="L394" s="110" t="s">
        <v>422</v>
      </c>
      <c r="M394" s="64" t="s">
        <v>8729</v>
      </c>
      <c r="N394" s="64">
        <v>30</v>
      </c>
      <c r="O394" s="64" t="s">
        <v>16</v>
      </c>
      <c r="P394" s="64" t="s">
        <v>11</v>
      </c>
      <c r="Q394" s="64" t="s">
        <v>276</v>
      </c>
      <c r="R394" s="114">
        <v>3645</v>
      </c>
      <c r="S394" s="64" t="s">
        <v>15</v>
      </c>
      <c r="T394" s="64">
        <v>1992</v>
      </c>
      <c r="U394" s="69">
        <v>17</v>
      </c>
    </row>
    <row r="395" spans="1:21" x14ac:dyDescent="0.35">
      <c r="A395" t="s">
        <v>424</v>
      </c>
      <c r="B395">
        <v>1992</v>
      </c>
      <c r="C395" t="s">
        <v>20</v>
      </c>
      <c r="D395">
        <v>14</v>
      </c>
      <c r="E395">
        <v>1</v>
      </c>
      <c r="F395">
        <v>3659.35</v>
      </c>
      <c r="G395" t="s">
        <v>12</v>
      </c>
      <c r="H395" t="s">
        <v>16</v>
      </c>
      <c r="I395" t="s">
        <v>42</v>
      </c>
      <c r="L395" s="110" t="s">
        <v>423</v>
      </c>
      <c r="M395" s="64" t="s">
        <v>8730</v>
      </c>
      <c r="N395" s="64">
        <v>32</v>
      </c>
      <c r="O395" s="64" t="s">
        <v>11</v>
      </c>
      <c r="P395" s="64" t="s">
        <v>12</v>
      </c>
      <c r="Q395" s="64" t="s">
        <v>42</v>
      </c>
      <c r="R395" s="115">
        <v>3653</v>
      </c>
      <c r="S395" s="64" t="s">
        <v>15</v>
      </c>
      <c r="T395" s="64">
        <v>1990</v>
      </c>
      <c r="U395" s="69">
        <v>8</v>
      </c>
    </row>
    <row r="396" spans="1:21" x14ac:dyDescent="0.35">
      <c r="A396" t="s">
        <v>425</v>
      </c>
      <c r="B396">
        <v>1984</v>
      </c>
      <c r="C396" t="s">
        <v>10</v>
      </c>
      <c r="D396">
        <v>6</v>
      </c>
      <c r="E396">
        <v>3</v>
      </c>
      <c r="F396">
        <v>3678.86</v>
      </c>
      <c r="G396" t="s">
        <v>11</v>
      </c>
      <c r="H396" t="s">
        <v>12</v>
      </c>
      <c r="I396" t="s">
        <v>13</v>
      </c>
      <c r="L396" s="110" t="s">
        <v>424</v>
      </c>
      <c r="M396" s="64" t="s">
        <v>8731</v>
      </c>
      <c r="N396" s="64">
        <v>30</v>
      </c>
      <c r="O396" s="64" t="s">
        <v>12</v>
      </c>
      <c r="P396" s="64" t="s">
        <v>16</v>
      </c>
      <c r="Q396" s="64" t="s">
        <v>42</v>
      </c>
      <c r="R396" s="114">
        <v>3659</v>
      </c>
      <c r="S396" s="64" t="s">
        <v>20</v>
      </c>
      <c r="T396" s="64">
        <v>1992</v>
      </c>
      <c r="U396" s="69">
        <v>14</v>
      </c>
    </row>
    <row r="397" spans="1:21" x14ac:dyDescent="0.35">
      <c r="A397" t="s">
        <v>426</v>
      </c>
      <c r="B397">
        <v>2003</v>
      </c>
      <c r="C397" t="s">
        <v>10</v>
      </c>
      <c r="D397">
        <v>10</v>
      </c>
      <c r="E397">
        <v>0</v>
      </c>
      <c r="F397">
        <v>3688.35</v>
      </c>
      <c r="G397" t="s">
        <v>11</v>
      </c>
      <c r="H397" t="s">
        <v>11</v>
      </c>
      <c r="I397" t="s">
        <v>300</v>
      </c>
      <c r="L397" s="110" t="s">
        <v>425</v>
      </c>
      <c r="M397" s="64" t="s">
        <v>8732</v>
      </c>
      <c r="N397" s="64">
        <v>38</v>
      </c>
      <c r="O397" s="64" t="s">
        <v>11</v>
      </c>
      <c r="P397" s="64" t="s">
        <v>12</v>
      </c>
      <c r="Q397" s="64" t="s">
        <v>13</v>
      </c>
      <c r="R397" s="115">
        <v>3679</v>
      </c>
      <c r="S397" s="64" t="s">
        <v>10</v>
      </c>
      <c r="T397" s="64">
        <v>1984</v>
      </c>
      <c r="U397" s="69">
        <v>6</v>
      </c>
    </row>
    <row r="398" spans="1:21" x14ac:dyDescent="0.35">
      <c r="A398" t="s">
        <v>427</v>
      </c>
      <c r="B398">
        <v>1981</v>
      </c>
      <c r="C398" t="s">
        <v>30</v>
      </c>
      <c r="D398">
        <v>14</v>
      </c>
      <c r="E398">
        <v>1</v>
      </c>
      <c r="F398">
        <v>3688.38</v>
      </c>
      <c r="G398" t="s">
        <v>11</v>
      </c>
      <c r="H398" t="s">
        <v>11</v>
      </c>
      <c r="I398" t="s">
        <v>13</v>
      </c>
      <c r="L398" s="110" t="s">
        <v>426</v>
      </c>
      <c r="M398" s="64" t="s">
        <v>8733</v>
      </c>
      <c r="N398" s="64">
        <v>19</v>
      </c>
      <c r="O398" s="64" t="s">
        <v>11</v>
      </c>
      <c r="P398" s="64" t="s">
        <v>11</v>
      </c>
      <c r="Q398" s="64" t="s">
        <v>300</v>
      </c>
      <c r="R398" s="114">
        <v>3688</v>
      </c>
      <c r="S398" s="64" t="s">
        <v>10</v>
      </c>
      <c r="T398" s="64">
        <v>2003</v>
      </c>
      <c r="U398" s="69">
        <v>10</v>
      </c>
    </row>
    <row r="399" spans="1:21" x14ac:dyDescent="0.35">
      <c r="A399" t="s">
        <v>428</v>
      </c>
      <c r="B399">
        <v>1995</v>
      </c>
      <c r="C399" t="s">
        <v>37</v>
      </c>
      <c r="D399">
        <v>21</v>
      </c>
      <c r="E399">
        <v>2</v>
      </c>
      <c r="F399">
        <v>3693.43</v>
      </c>
      <c r="G399" t="s">
        <v>11</v>
      </c>
      <c r="H399" t="s">
        <v>12</v>
      </c>
      <c r="I399" t="s">
        <v>42</v>
      </c>
      <c r="L399" s="110" t="s">
        <v>427</v>
      </c>
      <c r="M399" s="64" t="s">
        <v>8734</v>
      </c>
      <c r="N399" s="64">
        <v>41</v>
      </c>
      <c r="O399" s="64" t="s">
        <v>11</v>
      </c>
      <c r="P399" s="64" t="s">
        <v>11</v>
      </c>
      <c r="Q399" s="64" t="s">
        <v>13</v>
      </c>
      <c r="R399" s="115">
        <v>3688</v>
      </c>
      <c r="S399" s="64" t="s">
        <v>30</v>
      </c>
      <c r="T399" s="64">
        <v>1981</v>
      </c>
      <c r="U399" s="69">
        <v>14</v>
      </c>
    </row>
    <row r="400" spans="1:21" x14ac:dyDescent="0.35">
      <c r="A400" t="s">
        <v>429</v>
      </c>
      <c r="B400">
        <v>1988</v>
      </c>
      <c r="C400" t="s">
        <v>35</v>
      </c>
      <c r="D400">
        <v>18</v>
      </c>
      <c r="E400">
        <v>3</v>
      </c>
      <c r="F400">
        <v>3699.54</v>
      </c>
      <c r="G400" t="s">
        <v>11</v>
      </c>
      <c r="H400" t="s">
        <v>12</v>
      </c>
      <c r="I400" t="s">
        <v>13</v>
      </c>
      <c r="L400" s="110" t="s">
        <v>428</v>
      </c>
      <c r="M400" s="64" t="s">
        <v>8735</v>
      </c>
      <c r="N400" s="64">
        <v>27</v>
      </c>
      <c r="O400" s="64" t="s">
        <v>11</v>
      </c>
      <c r="P400" s="64" t="s">
        <v>12</v>
      </c>
      <c r="Q400" s="64" t="s">
        <v>42</v>
      </c>
      <c r="R400" s="114">
        <v>3693</v>
      </c>
      <c r="S400" s="64" t="s">
        <v>37</v>
      </c>
      <c r="T400" s="64">
        <v>1995</v>
      </c>
      <c r="U400" s="69">
        <v>21</v>
      </c>
    </row>
    <row r="401" spans="1:21" x14ac:dyDescent="0.35">
      <c r="A401" t="s">
        <v>430</v>
      </c>
      <c r="B401">
        <v>1989</v>
      </c>
      <c r="C401" t="s">
        <v>30</v>
      </c>
      <c r="D401">
        <v>2</v>
      </c>
      <c r="E401">
        <v>0</v>
      </c>
      <c r="F401">
        <v>3704.35</v>
      </c>
      <c r="G401" t="s">
        <v>11</v>
      </c>
      <c r="H401" t="s">
        <v>11</v>
      </c>
      <c r="I401" t="s">
        <v>13</v>
      </c>
      <c r="L401" s="110" t="s">
        <v>429</v>
      </c>
      <c r="M401" s="64" t="s">
        <v>8720</v>
      </c>
      <c r="N401" s="64">
        <v>34</v>
      </c>
      <c r="O401" s="64" t="s">
        <v>11</v>
      </c>
      <c r="P401" s="64" t="s">
        <v>12</v>
      </c>
      <c r="Q401" s="64" t="s">
        <v>13</v>
      </c>
      <c r="R401" s="115">
        <v>3700</v>
      </c>
      <c r="S401" s="64" t="s">
        <v>35</v>
      </c>
      <c r="T401" s="64">
        <v>1988</v>
      </c>
      <c r="U401" s="69">
        <v>18</v>
      </c>
    </row>
    <row r="402" spans="1:21" x14ac:dyDescent="0.35">
      <c r="A402" t="s">
        <v>431</v>
      </c>
      <c r="B402">
        <v>2004</v>
      </c>
      <c r="C402" t="s">
        <v>15</v>
      </c>
      <c r="D402">
        <v>5</v>
      </c>
      <c r="E402">
        <v>0</v>
      </c>
      <c r="F402">
        <v>3722.23</v>
      </c>
      <c r="G402" t="s">
        <v>11</v>
      </c>
      <c r="H402" t="s">
        <v>11</v>
      </c>
      <c r="I402" t="s">
        <v>200</v>
      </c>
      <c r="L402" s="110" t="s">
        <v>430</v>
      </c>
      <c r="M402" s="64" t="s">
        <v>8736</v>
      </c>
      <c r="N402" s="64">
        <v>33</v>
      </c>
      <c r="O402" s="64" t="s">
        <v>11</v>
      </c>
      <c r="P402" s="64" t="s">
        <v>11</v>
      </c>
      <c r="Q402" s="64" t="s">
        <v>13</v>
      </c>
      <c r="R402" s="114">
        <v>3704</v>
      </c>
      <c r="S402" s="64" t="s">
        <v>30</v>
      </c>
      <c r="T402" s="64">
        <v>1989</v>
      </c>
      <c r="U402" s="69">
        <v>2</v>
      </c>
    </row>
    <row r="403" spans="1:21" x14ac:dyDescent="0.35">
      <c r="A403" t="s">
        <v>432</v>
      </c>
      <c r="B403">
        <v>1986</v>
      </c>
      <c r="C403" t="s">
        <v>30</v>
      </c>
      <c r="D403">
        <v>1</v>
      </c>
      <c r="E403">
        <v>3</v>
      </c>
      <c r="F403">
        <v>3731.6</v>
      </c>
      <c r="G403" t="s">
        <v>11</v>
      </c>
      <c r="H403" t="s">
        <v>11</v>
      </c>
      <c r="I403" t="s">
        <v>13</v>
      </c>
      <c r="L403" s="110" t="s">
        <v>431</v>
      </c>
      <c r="M403" s="64" t="s">
        <v>8737</v>
      </c>
      <c r="N403" s="64">
        <v>18</v>
      </c>
      <c r="O403" s="64" t="s">
        <v>11</v>
      </c>
      <c r="P403" s="64" t="s">
        <v>11</v>
      </c>
      <c r="Q403" s="64" t="s">
        <v>200</v>
      </c>
      <c r="R403" s="115">
        <v>3722</v>
      </c>
      <c r="S403" s="64" t="s">
        <v>15</v>
      </c>
      <c r="T403" s="64">
        <v>2004</v>
      </c>
      <c r="U403" s="69">
        <v>5</v>
      </c>
    </row>
    <row r="404" spans="1:21" x14ac:dyDescent="0.35">
      <c r="A404" t="s">
        <v>433</v>
      </c>
      <c r="B404">
        <v>1994</v>
      </c>
      <c r="C404" t="s">
        <v>35</v>
      </c>
      <c r="D404">
        <v>22</v>
      </c>
      <c r="E404">
        <v>0</v>
      </c>
      <c r="F404">
        <v>3732.63</v>
      </c>
      <c r="G404" t="s">
        <v>11</v>
      </c>
      <c r="H404" t="s">
        <v>12</v>
      </c>
      <c r="I404" t="s">
        <v>247</v>
      </c>
      <c r="L404" s="110" t="s">
        <v>432</v>
      </c>
      <c r="M404" s="64" t="s">
        <v>8738</v>
      </c>
      <c r="N404" s="64">
        <v>36</v>
      </c>
      <c r="O404" s="64" t="s">
        <v>11</v>
      </c>
      <c r="P404" s="64" t="s">
        <v>11</v>
      </c>
      <c r="Q404" s="64" t="s">
        <v>13</v>
      </c>
      <c r="R404" s="114">
        <v>3732</v>
      </c>
      <c r="S404" s="64" t="s">
        <v>30</v>
      </c>
      <c r="T404" s="64">
        <v>1986</v>
      </c>
      <c r="U404" s="69">
        <v>1</v>
      </c>
    </row>
    <row r="405" spans="1:21" x14ac:dyDescent="0.35">
      <c r="A405" t="s">
        <v>434</v>
      </c>
      <c r="B405">
        <v>1993</v>
      </c>
      <c r="C405" t="s">
        <v>18</v>
      </c>
      <c r="D405">
        <v>22</v>
      </c>
      <c r="E405">
        <v>0</v>
      </c>
      <c r="F405">
        <v>3736.46</v>
      </c>
      <c r="G405" t="s">
        <v>11</v>
      </c>
      <c r="H405" t="s">
        <v>11</v>
      </c>
      <c r="I405" t="s">
        <v>23</v>
      </c>
      <c r="L405" s="110" t="s">
        <v>433</v>
      </c>
      <c r="M405" s="64" t="s">
        <v>8739</v>
      </c>
      <c r="N405" s="64">
        <v>28</v>
      </c>
      <c r="O405" s="64" t="s">
        <v>11</v>
      </c>
      <c r="P405" s="64" t="s">
        <v>12</v>
      </c>
      <c r="Q405" s="64" t="s">
        <v>247</v>
      </c>
      <c r="R405" s="115">
        <v>3733</v>
      </c>
      <c r="S405" s="64" t="s">
        <v>35</v>
      </c>
      <c r="T405" s="64">
        <v>1994</v>
      </c>
      <c r="U405" s="69">
        <v>22</v>
      </c>
    </row>
    <row r="406" spans="1:21" x14ac:dyDescent="0.35">
      <c r="A406" t="s">
        <v>435</v>
      </c>
      <c r="B406">
        <v>1986</v>
      </c>
      <c r="C406" t="s">
        <v>20</v>
      </c>
      <c r="D406">
        <v>9</v>
      </c>
      <c r="E406">
        <v>3</v>
      </c>
      <c r="F406">
        <v>3748.56</v>
      </c>
      <c r="G406" t="s">
        <v>11</v>
      </c>
      <c r="H406" t="s">
        <v>11</v>
      </c>
      <c r="I406" t="s">
        <v>13</v>
      </c>
      <c r="L406" s="110" t="s">
        <v>434</v>
      </c>
      <c r="M406" s="64" t="s">
        <v>8740</v>
      </c>
      <c r="N406" s="64">
        <v>29</v>
      </c>
      <c r="O406" s="64" t="s">
        <v>11</v>
      </c>
      <c r="P406" s="64" t="s">
        <v>11</v>
      </c>
      <c r="Q406" s="64" t="s">
        <v>23</v>
      </c>
      <c r="R406" s="114">
        <v>3736</v>
      </c>
      <c r="S406" s="64" t="s">
        <v>18</v>
      </c>
      <c r="T406" s="64">
        <v>1993</v>
      </c>
      <c r="U406" s="69">
        <v>22</v>
      </c>
    </row>
    <row r="407" spans="1:21" x14ac:dyDescent="0.35">
      <c r="A407" t="s">
        <v>436</v>
      </c>
      <c r="B407">
        <v>1991</v>
      </c>
      <c r="C407" t="s">
        <v>37</v>
      </c>
      <c r="D407">
        <v>28</v>
      </c>
      <c r="E407">
        <v>0</v>
      </c>
      <c r="F407">
        <v>3756.62</v>
      </c>
      <c r="G407" t="s">
        <v>11</v>
      </c>
      <c r="H407" t="s">
        <v>11</v>
      </c>
      <c r="I407" t="s">
        <v>13</v>
      </c>
      <c r="L407" s="110" t="s">
        <v>435</v>
      </c>
      <c r="M407" s="64" t="s">
        <v>8741</v>
      </c>
      <c r="N407" s="64">
        <v>36</v>
      </c>
      <c r="O407" s="64" t="s">
        <v>11</v>
      </c>
      <c r="P407" s="64" t="s">
        <v>11</v>
      </c>
      <c r="Q407" s="64" t="s">
        <v>13</v>
      </c>
      <c r="R407" s="115">
        <v>3749</v>
      </c>
      <c r="S407" s="64" t="s">
        <v>20</v>
      </c>
      <c r="T407" s="64">
        <v>1986</v>
      </c>
      <c r="U407" s="69">
        <v>9</v>
      </c>
    </row>
    <row r="408" spans="1:21" x14ac:dyDescent="0.35">
      <c r="A408" t="s">
        <v>437</v>
      </c>
      <c r="B408">
        <v>1991</v>
      </c>
      <c r="C408" t="s">
        <v>35</v>
      </c>
      <c r="D408">
        <v>25</v>
      </c>
      <c r="E408">
        <v>0</v>
      </c>
      <c r="F408">
        <v>3757.84</v>
      </c>
      <c r="G408" t="s">
        <v>11</v>
      </c>
      <c r="H408" t="s">
        <v>16</v>
      </c>
      <c r="I408" t="s">
        <v>13</v>
      </c>
      <c r="L408" s="110" t="s">
        <v>436</v>
      </c>
      <c r="M408" s="64" t="s">
        <v>8742</v>
      </c>
      <c r="N408" s="64">
        <v>31</v>
      </c>
      <c r="O408" s="64" t="s">
        <v>11</v>
      </c>
      <c r="P408" s="64" t="s">
        <v>11</v>
      </c>
      <c r="Q408" s="64" t="s">
        <v>13</v>
      </c>
      <c r="R408" s="114">
        <v>3757</v>
      </c>
      <c r="S408" s="64" t="s">
        <v>37</v>
      </c>
      <c r="T408" s="64">
        <v>1991</v>
      </c>
      <c r="U408" s="69">
        <v>28</v>
      </c>
    </row>
    <row r="409" spans="1:21" x14ac:dyDescent="0.35">
      <c r="A409" t="s">
        <v>438</v>
      </c>
      <c r="B409">
        <v>1991</v>
      </c>
      <c r="C409" t="s">
        <v>37</v>
      </c>
      <c r="D409">
        <v>24</v>
      </c>
      <c r="E409">
        <v>0</v>
      </c>
      <c r="F409">
        <v>3761.29</v>
      </c>
      <c r="G409" t="s">
        <v>11</v>
      </c>
      <c r="H409" t="s">
        <v>12</v>
      </c>
      <c r="I409" t="s">
        <v>42</v>
      </c>
      <c r="L409" s="110" t="s">
        <v>437</v>
      </c>
      <c r="M409" s="64" t="s">
        <v>8743</v>
      </c>
      <c r="N409" s="64">
        <v>31</v>
      </c>
      <c r="O409" s="64" t="s">
        <v>11</v>
      </c>
      <c r="P409" s="64" t="s">
        <v>16</v>
      </c>
      <c r="Q409" s="64" t="s">
        <v>13</v>
      </c>
      <c r="R409" s="115">
        <v>3758</v>
      </c>
      <c r="S409" s="64" t="s">
        <v>35</v>
      </c>
      <c r="T409" s="64">
        <v>1991</v>
      </c>
      <c r="U409" s="69">
        <v>25</v>
      </c>
    </row>
    <row r="410" spans="1:21" x14ac:dyDescent="0.35">
      <c r="A410" t="s">
        <v>439</v>
      </c>
      <c r="B410">
        <v>1994</v>
      </c>
      <c r="C410" t="s">
        <v>15</v>
      </c>
      <c r="D410">
        <v>21</v>
      </c>
      <c r="E410">
        <v>1</v>
      </c>
      <c r="F410">
        <v>3766.88</v>
      </c>
      <c r="G410" t="s">
        <v>11</v>
      </c>
      <c r="H410" t="s">
        <v>16</v>
      </c>
      <c r="I410" t="s">
        <v>13</v>
      </c>
      <c r="L410" s="110" t="s">
        <v>438</v>
      </c>
      <c r="M410" s="64" t="s">
        <v>8744</v>
      </c>
      <c r="N410" s="64">
        <v>31</v>
      </c>
      <c r="O410" s="64" t="s">
        <v>11</v>
      </c>
      <c r="P410" s="64" t="s">
        <v>12</v>
      </c>
      <c r="Q410" s="64" t="s">
        <v>42</v>
      </c>
      <c r="R410" s="114">
        <v>3761</v>
      </c>
      <c r="S410" s="64" t="s">
        <v>37</v>
      </c>
      <c r="T410" s="64">
        <v>1991</v>
      </c>
      <c r="U410" s="69">
        <v>24</v>
      </c>
    </row>
    <row r="411" spans="1:21" x14ac:dyDescent="0.35">
      <c r="A411" t="s">
        <v>440</v>
      </c>
      <c r="B411">
        <v>1987</v>
      </c>
      <c r="C411" t="s">
        <v>37</v>
      </c>
      <c r="D411">
        <v>24</v>
      </c>
      <c r="E411">
        <v>3</v>
      </c>
      <c r="F411">
        <v>3773.23</v>
      </c>
      <c r="G411" t="s">
        <v>11</v>
      </c>
      <c r="H411" t="s">
        <v>12</v>
      </c>
      <c r="I411" t="s">
        <v>13</v>
      </c>
      <c r="L411" s="110" t="s">
        <v>439</v>
      </c>
      <c r="M411" s="64" t="s">
        <v>8745</v>
      </c>
      <c r="N411" s="64">
        <v>28</v>
      </c>
      <c r="O411" s="64" t="s">
        <v>11</v>
      </c>
      <c r="P411" s="64" t="s">
        <v>16</v>
      </c>
      <c r="Q411" s="64" t="s">
        <v>13</v>
      </c>
      <c r="R411" s="115">
        <v>3767</v>
      </c>
      <c r="S411" s="64" t="s">
        <v>15</v>
      </c>
      <c r="T411" s="64">
        <v>1994</v>
      </c>
      <c r="U411" s="69">
        <v>21</v>
      </c>
    </row>
    <row r="412" spans="1:21" x14ac:dyDescent="0.35">
      <c r="A412" t="s">
        <v>441</v>
      </c>
      <c r="B412">
        <v>1981</v>
      </c>
      <c r="C412" t="s">
        <v>30</v>
      </c>
      <c r="D412">
        <v>13</v>
      </c>
      <c r="E412">
        <v>1</v>
      </c>
      <c r="F412">
        <v>3785.77</v>
      </c>
      <c r="G412" t="s">
        <v>11</v>
      </c>
      <c r="H412" t="s">
        <v>16</v>
      </c>
      <c r="I412" t="s">
        <v>13</v>
      </c>
      <c r="L412" s="110" t="s">
        <v>440</v>
      </c>
      <c r="M412" s="64" t="s">
        <v>8746</v>
      </c>
      <c r="N412" s="64">
        <v>35</v>
      </c>
      <c r="O412" s="64" t="s">
        <v>11</v>
      </c>
      <c r="P412" s="64" t="s">
        <v>12</v>
      </c>
      <c r="Q412" s="64" t="s">
        <v>13</v>
      </c>
      <c r="R412" s="114">
        <v>3773</v>
      </c>
      <c r="S412" s="64" t="s">
        <v>37</v>
      </c>
      <c r="T412" s="64">
        <v>1987</v>
      </c>
      <c r="U412" s="69">
        <v>24</v>
      </c>
    </row>
    <row r="413" spans="1:21" x14ac:dyDescent="0.35">
      <c r="A413" t="s">
        <v>442</v>
      </c>
      <c r="B413">
        <v>1988</v>
      </c>
      <c r="C413" t="s">
        <v>35</v>
      </c>
      <c r="D413">
        <v>28</v>
      </c>
      <c r="E413">
        <v>3</v>
      </c>
      <c r="F413">
        <v>3793.55</v>
      </c>
      <c r="G413" t="s">
        <v>11</v>
      </c>
      <c r="H413" t="s">
        <v>12</v>
      </c>
      <c r="I413" t="s">
        <v>13</v>
      </c>
      <c r="L413" s="110" t="s">
        <v>441</v>
      </c>
      <c r="M413" s="64" t="s">
        <v>8747</v>
      </c>
      <c r="N413" s="64">
        <v>41</v>
      </c>
      <c r="O413" s="64" t="s">
        <v>11</v>
      </c>
      <c r="P413" s="64" t="s">
        <v>16</v>
      </c>
      <c r="Q413" s="64" t="s">
        <v>13</v>
      </c>
      <c r="R413" s="115">
        <v>3786</v>
      </c>
      <c r="S413" s="64" t="s">
        <v>30</v>
      </c>
      <c r="T413" s="64">
        <v>1981</v>
      </c>
      <c r="U413" s="69">
        <v>13</v>
      </c>
    </row>
    <row r="414" spans="1:21" x14ac:dyDescent="0.35">
      <c r="A414" t="s">
        <v>443</v>
      </c>
      <c r="B414">
        <v>1999</v>
      </c>
      <c r="C414" t="s">
        <v>18</v>
      </c>
      <c r="D414">
        <v>24</v>
      </c>
      <c r="E414">
        <v>0</v>
      </c>
      <c r="F414">
        <v>3796.36</v>
      </c>
      <c r="G414" t="s">
        <v>11</v>
      </c>
      <c r="H414" t="s">
        <v>12</v>
      </c>
      <c r="I414" t="s">
        <v>23</v>
      </c>
      <c r="L414" s="110" t="s">
        <v>442</v>
      </c>
      <c r="M414" s="64" t="s">
        <v>8748</v>
      </c>
      <c r="N414" s="64">
        <v>34</v>
      </c>
      <c r="O414" s="64" t="s">
        <v>11</v>
      </c>
      <c r="P414" s="64" t="s">
        <v>12</v>
      </c>
      <c r="Q414" s="64" t="s">
        <v>13</v>
      </c>
      <c r="R414" s="114">
        <v>3794</v>
      </c>
      <c r="S414" s="64" t="s">
        <v>35</v>
      </c>
      <c r="T414" s="64">
        <v>1988</v>
      </c>
      <c r="U414" s="69">
        <v>28</v>
      </c>
    </row>
    <row r="415" spans="1:21" x14ac:dyDescent="0.35">
      <c r="A415" t="s">
        <v>444</v>
      </c>
      <c r="B415">
        <v>1981</v>
      </c>
      <c r="C415" t="s">
        <v>20</v>
      </c>
      <c r="D415">
        <v>29</v>
      </c>
      <c r="E415">
        <v>1</v>
      </c>
      <c r="F415">
        <v>3797.2</v>
      </c>
      <c r="G415" t="s">
        <v>11</v>
      </c>
      <c r="H415" t="s">
        <v>12</v>
      </c>
      <c r="I415" t="s">
        <v>23</v>
      </c>
      <c r="L415" s="110" t="s">
        <v>443</v>
      </c>
      <c r="M415" s="64" t="s">
        <v>8749</v>
      </c>
      <c r="N415" s="64">
        <v>23</v>
      </c>
      <c r="O415" s="64" t="s">
        <v>11</v>
      </c>
      <c r="P415" s="64" t="s">
        <v>12</v>
      </c>
      <c r="Q415" s="64" t="s">
        <v>23</v>
      </c>
      <c r="R415" s="115">
        <v>3796</v>
      </c>
      <c r="S415" s="64" t="s">
        <v>18</v>
      </c>
      <c r="T415" s="64">
        <v>1999</v>
      </c>
      <c r="U415" s="69">
        <v>24</v>
      </c>
    </row>
    <row r="416" spans="1:21" x14ac:dyDescent="0.35">
      <c r="A416" t="s">
        <v>445</v>
      </c>
      <c r="B416">
        <v>1994</v>
      </c>
      <c r="C416" t="s">
        <v>35</v>
      </c>
      <c r="D416">
        <v>12</v>
      </c>
      <c r="E416">
        <v>2</v>
      </c>
      <c r="F416">
        <v>3847.67</v>
      </c>
      <c r="G416" t="s">
        <v>12</v>
      </c>
      <c r="H416" t="s">
        <v>11</v>
      </c>
      <c r="I416" t="s">
        <v>42</v>
      </c>
      <c r="L416" s="110" t="s">
        <v>444</v>
      </c>
      <c r="M416" s="64" t="s">
        <v>8750</v>
      </c>
      <c r="N416" s="64">
        <v>41</v>
      </c>
      <c r="O416" s="64" t="s">
        <v>11</v>
      </c>
      <c r="P416" s="64" t="s">
        <v>12</v>
      </c>
      <c r="Q416" s="64" t="s">
        <v>23</v>
      </c>
      <c r="R416" s="114">
        <v>3797</v>
      </c>
      <c r="S416" s="64" t="s">
        <v>20</v>
      </c>
      <c r="T416" s="64">
        <v>1981</v>
      </c>
      <c r="U416" s="69">
        <v>29</v>
      </c>
    </row>
    <row r="417" spans="1:21" x14ac:dyDescent="0.35">
      <c r="A417" t="s">
        <v>446</v>
      </c>
      <c r="B417">
        <v>1991</v>
      </c>
      <c r="C417" t="s">
        <v>35</v>
      </c>
      <c r="D417">
        <v>19</v>
      </c>
      <c r="E417">
        <v>0</v>
      </c>
      <c r="F417">
        <v>3857.76</v>
      </c>
      <c r="G417" t="s">
        <v>12</v>
      </c>
      <c r="H417" t="s">
        <v>16</v>
      </c>
      <c r="I417" t="s">
        <v>168</v>
      </c>
      <c r="L417" s="110" t="s">
        <v>445</v>
      </c>
      <c r="M417" s="64" t="s">
        <v>8751</v>
      </c>
      <c r="N417" s="64">
        <v>28</v>
      </c>
      <c r="O417" s="64" t="s">
        <v>12</v>
      </c>
      <c r="P417" s="64" t="s">
        <v>11</v>
      </c>
      <c r="Q417" s="64" t="s">
        <v>42</v>
      </c>
      <c r="R417" s="115">
        <v>3848</v>
      </c>
      <c r="S417" s="64" t="s">
        <v>35</v>
      </c>
      <c r="T417" s="64">
        <v>1994</v>
      </c>
      <c r="U417" s="69">
        <v>12</v>
      </c>
    </row>
    <row r="418" spans="1:21" x14ac:dyDescent="0.35">
      <c r="A418" t="s">
        <v>447</v>
      </c>
      <c r="B418">
        <v>2001</v>
      </c>
      <c r="C418" t="s">
        <v>18</v>
      </c>
      <c r="D418">
        <v>6</v>
      </c>
      <c r="E418">
        <v>0</v>
      </c>
      <c r="F418">
        <v>3858.51</v>
      </c>
      <c r="G418" t="s">
        <v>11</v>
      </c>
      <c r="H418" t="s">
        <v>12</v>
      </c>
      <c r="I418" t="s">
        <v>200</v>
      </c>
      <c r="L418" s="110" t="s">
        <v>446</v>
      </c>
      <c r="M418" s="64" t="s">
        <v>8752</v>
      </c>
      <c r="N418" s="64">
        <v>31</v>
      </c>
      <c r="O418" s="64" t="s">
        <v>12</v>
      </c>
      <c r="P418" s="64" t="s">
        <v>16</v>
      </c>
      <c r="Q418" s="64" t="s">
        <v>168</v>
      </c>
      <c r="R418" s="114">
        <v>3858</v>
      </c>
      <c r="S418" s="64" t="s">
        <v>35</v>
      </c>
      <c r="T418" s="64">
        <v>1991</v>
      </c>
      <c r="U418" s="69">
        <v>19</v>
      </c>
    </row>
    <row r="419" spans="1:21" x14ac:dyDescent="0.35">
      <c r="A419" t="s">
        <v>448</v>
      </c>
      <c r="B419">
        <v>2001</v>
      </c>
      <c r="C419" t="s">
        <v>37</v>
      </c>
      <c r="D419">
        <v>18</v>
      </c>
      <c r="E419">
        <v>3</v>
      </c>
      <c r="F419">
        <v>3861.21</v>
      </c>
      <c r="G419" t="s">
        <v>11</v>
      </c>
      <c r="H419" t="s">
        <v>11</v>
      </c>
      <c r="I419" t="s">
        <v>168</v>
      </c>
      <c r="L419" s="110" t="s">
        <v>447</v>
      </c>
      <c r="M419" s="64" t="s">
        <v>8753</v>
      </c>
      <c r="N419" s="64">
        <v>22</v>
      </c>
      <c r="O419" s="64" t="s">
        <v>11</v>
      </c>
      <c r="P419" s="64" t="s">
        <v>12</v>
      </c>
      <c r="Q419" s="64" t="s">
        <v>200</v>
      </c>
      <c r="R419" s="115">
        <v>3859</v>
      </c>
      <c r="S419" s="64" t="s">
        <v>18</v>
      </c>
      <c r="T419" s="64">
        <v>2001</v>
      </c>
      <c r="U419" s="69">
        <v>6</v>
      </c>
    </row>
    <row r="420" spans="1:21" x14ac:dyDescent="0.35">
      <c r="A420" t="s">
        <v>449</v>
      </c>
      <c r="B420">
        <v>1990</v>
      </c>
      <c r="C420" t="s">
        <v>18</v>
      </c>
      <c r="D420">
        <v>24</v>
      </c>
      <c r="E420">
        <v>0</v>
      </c>
      <c r="F420">
        <v>3866.86</v>
      </c>
      <c r="G420" t="s">
        <v>16</v>
      </c>
      <c r="H420" t="s">
        <v>16</v>
      </c>
      <c r="I420" t="s">
        <v>23</v>
      </c>
      <c r="L420" s="110" t="s">
        <v>448</v>
      </c>
      <c r="M420" s="64" t="s">
        <v>8754</v>
      </c>
      <c r="N420" s="64">
        <v>21</v>
      </c>
      <c r="O420" s="64" t="s">
        <v>11</v>
      </c>
      <c r="P420" s="64" t="s">
        <v>11</v>
      </c>
      <c r="Q420" s="64" t="s">
        <v>168</v>
      </c>
      <c r="R420" s="114">
        <v>3861</v>
      </c>
      <c r="S420" s="64" t="s">
        <v>37</v>
      </c>
      <c r="T420" s="64">
        <v>2001</v>
      </c>
      <c r="U420" s="69">
        <v>18</v>
      </c>
    </row>
    <row r="421" spans="1:21" x14ac:dyDescent="0.35">
      <c r="A421" t="s">
        <v>450</v>
      </c>
      <c r="B421">
        <v>1991</v>
      </c>
      <c r="C421" t="s">
        <v>10</v>
      </c>
      <c r="D421">
        <v>25</v>
      </c>
      <c r="E421">
        <v>1</v>
      </c>
      <c r="F421">
        <v>3875.73</v>
      </c>
      <c r="G421" t="s">
        <v>11</v>
      </c>
      <c r="H421" t="s">
        <v>12</v>
      </c>
      <c r="I421" t="s">
        <v>13</v>
      </c>
      <c r="L421" s="110" t="s">
        <v>449</v>
      </c>
      <c r="M421" s="64" t="s">
        <v>8755</v>
      </c>
      <c r="N421" s="64">
        <v>32</v>
      </c>
      <c r="O421" s="64" t="s">
        <v>16</v>
      </c>
      <c r="P421" s="64" t="s">
        <v>16</v>
      </c>
      <c r="Q421" s="64" t="s">
        <v>23</v>
      </c>
      <c r="R421" s="115">
        <v>3867</v>
      </c>
      <c r="S421" s="64" t="s">
        <v>18</v>
      </c>
      <c r="T421" s="64">
        <v>1990</v>
      </c>
      <c r="U421" s="69">
        <v>24</v>
      </c>
    </row>
    <row r="422" spans="1:21" x14ac:dyDescent="0.35">
      <c r="A422" t="s">
        <v>451</v>
      </c>
      <c r="B422">
        <v>1996</v>
      </c>
      <c r="C422" t="s">
        <v>37</v>
      </c>
      <c r="D422">
        <v>23</v>
      </c>
      <c r="E422">
        <v>2</v>
      </c>
      <c r="F422">
        <v>3877.3</v>
      </c>
      <c r="G422" t="s">
        <v>16</v>
      </c>
      <c r="H422" t="s">
        <v>12</v>
      </c>
      <c r="I422" t="s">
        <v>23</v>
      </c>
      <c r="L422" s="110" t="s">
        <v>450</v>
      </c>
      <c r="M422" s="64" t="s">
        <v>8756</v>
      </c>
      <c r="N422" s="64">
        <v>31</v>
      </c>
      <c r="O422" s="64" t="s">
        <v>11</v>
      </c>
      <c r="P422" s="64" t="s">
        <v>12</v>
      </c>
      <c r="Q422" s="64" t="s">
        <v>13</v>
      </c>
      <c r="R422" s="114">
        <v>3876</v>
      </c>
      <c r="S422" s="64" t="s">
        <v>10</v>
      </c>
      <c r="T422" s="64">
        <v>1991</v>
      </c>
      <c r="U422" s="69">
        <v>25</v>
      </c>
    </row>
    <row r="423" spans="1:21" x14ac:dyDescent="0.35">
      <c r="A423" t="s">
        <v>452</v>
      </c>
      <c r="B423">
        <v>2004</v>
      </c>
      <c r="C423" t="s">
        <v>10</v>
      </c>
      <c r="D423">
        <v>13</v>
      </c>
      <c r="E423">
        <v>0</v>
      </c>
      <c r="F423">
        <v>3889.2</v>
      </c>
      <c r="G423" t="s">
        <v>11</v>
      </c>
      <c r="H423" t="s">
        <v>11</v>
      </c>
      <c r="I423" t="s">
        <v>23</v>
      </c>
      <c r="L423" s="110" t="s">
        <v>451</v>
      </c>
      <c r="M423" s="64" t="s">
        <v>8757</v>
      </c>
      <c r="N423" s="64">
        <v>26</v>
      </c>
      <c r="O423" s="64" t="s">
        <v>16</v>
      </c>
      <c r="P423" s="64" t="s">
        <v>12</v>
      </c>
      <c r="Q423" s="64" t="s">
        <v>23</v>
      </c>
      <c r="R423" s="115">
        <v>3877</v>
      </c>
      <c r="S423" s="64" t="s">
        <v>37</v>
      </c>
      <c r="T423" s="64">
        <v>1996</v>
      </c>
      <c r="U423" s="69">
        <v>23</v>
      </c>
    </row>
    <row r="424" spans="1:21" x14ac:dyDescent="0.35">
      <c r="A424" t="s">
        <v>453</v>
      </c>
      <c r="B424">
        <v>1993</v>
      </c>
      <c r="C424" t="s">
        <v>20</v>
      </c>
      <c r="D424">
        <v>14</v>
      </c>
      <c r="E424">
        <v>0</v>
      </c>
      <c r="F424">
        <v>3898.35</v>
      </c>
      <c r="G424" t="s">
        <v>11</v>
      </c>
      <c r="H424" t="s">
        <v>11</v>
      </c>
      <c r="I424" t="s">
        <v>23</v>
      </c>
      <c r="L424" s="110" t="s">
        <v>452</v>
      </c>
      <c r="M424" s="64" t="s">
        <v>8758</v>
      </c>
      <c r="N424" s="64">
        <v>18</v>
      </c>
      <c r="O424" s="64" t="s">
        <v>11</v>
      </c>
      <c r="P424" s="64" t="s">
        <v>11</v>
      </c>
      <c r="Q424" s="64" t="s">
        <v>23</v>
      </c>
      <c r="R424" s="114">
        <v>3889</v>
      </c>
      <c r="S424" s="64" t="s">
        <v>10</v>
      </c>
      <c r="T424" s="64">
        <v>2004</v>
      </c>
      <c r="U424" s="69">
        <v>13</v>
      </c>
    </row>
    <row r="425" spans="1:21" x14ac:dyDescent="0.35">
      <c r="A425" t="s">
        <v>454</v>
      </c>
      <c r="B425">
        <v>1981</v>
      </c>
      <c r="C425" t="s">
        <v>35</v>
      </c>
      <c r="D425">
        <v>27</v>
      </c>
      <c r="E425">
        <v>1</v>
      </c>
      <c r="F425">
        <v>3902.07</v>
      </c>
      <c r="G425" t="s">
        <v>11</v>
      </c>
      <c r="H425" t="s">
        <v>11</v>
      </c>
      <c r="I425" t="s">
        <v>13</v>
      </c>
      <c r="L425" s="110" t="s">
        <v>453</v>
      </c>
      <c r="M425" s="64" t="s">
        <v>8759</v>
      </c>
      <c r="N425" s="64">
        <v>29</v>
      </c>
      <c r="O425" s="64" t="s">
        <v>11</v>
      </c>
      <c r="P425" s="64" t="s">
        <v>11</v>
      </c>
      <c r="Q425" s="64" t="s">
        <v>23</v>
      </c>
      <c r="R425" s="115">
        <v>3898</v>
      </c>
      <c r="S425" s="64" t="s">
        <v>20</v>
      </c>
      <c r="T425" s="64">
        <v>1993</v>
      </c>
      <c r="U425" s="69">
        <v>14</v>
      </c>
    </row>
    <row r="426" spans="1:21" x14ac:dyDescent="0.35">
      <c r="A426" t="s">
        <v>455</v>
      </c>
      <c r="B426">
        <v>1997</v>
      </c>
      <c r="C426" t="s">
        <v>15</v>
      </c>
      <c r="D426">
        <v>24</v>
      </c>
      <c r="E426">
        <v>3</v>
      </c>
      <c r="F426">
        <v>3906.13</v>
      </c>
      <c r="G426" t="s">
        <v>12</v>
      </c>
      <c r="H426" t="s">
        <v>12</v>
      </c>
      <c r="I426" t="s">
        <v>42</v>
      </c>
      <c r="L426" s="110" t="s">
        <v>454</v>
      </c>
      <c r="M426" s="64" t="s">
        <v>8760</v>
      </c>
      <c r="N426" s="64">
        <v>41</v>
      </c>
      <c r="O426" s="64" t="s">
        <v>11</v>
      </c>
      <c r="P426" s="64" t="s">
        <v>11</v>
      </c>
      <c r="Q426" s="64" t="s">
        <v>13</v>
      </c>
      <c r="R426" s="114">
        <v>3902</v>
      </c>
      <c r="S426" s="64" t="s">
        <v>35</v>
      </c>
      <c r="T426" s="64">
        <v>1981</v>
      </c>
      <c r="U426" s="69">
        <v>27</v>
      </c>
    </row>
    <row r="427" spans="1:21" x14ac:dyDescent="0.35">
      <c r="A427" t="s">
        <v>456</v>
      </c>
      <c r="B427">
        <v>1985</v>
      </c>
      <c r="C427" t="s">
        <v>10</v>
      </c>
      <c r="D427">
        <v>5</v>
      </c>
      <c r="E427">
        <v>3</v>
      </c>
      <c r="F427">
        <v>3910.44</v>
      </c>
      <c r="G427" t="s">
        <v>11</v>
      </c>
      <c r="H427" t="s">
        <v>11</v>
      </c>
      <c r="I427" t="s">
        <v>13</v>
      </c>
      <c r="L427" s="110" t="s">
        <v>455</v>
      </c>
      <c r="M427" s="64" t="s">
        <v>8761</v>
      </c>
      <c r="N427" s="64">
        <v>25</v>
      </c>
      <c r="O427" s="64" t="s">
        <v>12</v>
      </c>
      <c r="P427" s="64" t="s">
        <v>12</v>
      </c>
      <c r="Q427" s="64" t="s">
        <v>42</v>
      </c>
      <c r="R427" s="115">
        <v>3906</v>
      </c>
      <c r="S427" s="64" t="s">
        <v>15</v>
      </c>
      <c r="T427" s="64">
        <v>1997</v>
      </c>
      <c r="U427" s="69">
        <v>24</v>
      </c>
    </row>
    <row r="428" spans="1:21" x14ac:dyDescent="0.35">
      <c r="A428" t="s">
        <v>457</v>
      </c>
      <c r="B428">
        <v>2000</v>
      </c>
      <c r="C428" t="s">
        <v>10</v>
      </c>
      <c r="D428">
        <v>10</v>
      </c>
      <c r="E428">
        <v>2</v>
      </c>
      <c r="F428">
        <v>3925.76</v>
      </c>
      <c r="G428" t="s">
        <v>11</v>
      </c>
      <c r="H428" t="s">
        <v>11</v>
      </c>
      <c r="I428" t="s">
        <v>247</v>
      </c>
      <c r="L428" s="110" t="s">
        <v>456</v>
      </c>
      <c r="M428" s="64" t="s">
        <v>8762</v>
      </c>
      <c r="N428" s="64">
        <v>37</v>
      </c>
      <c r="O428" s="64" t="s">
        <v>11</v>
      </c>
      <c r="P428" s="64" t="s">
        <v>11</v>
      </c>
      <c r="Q428" s="64" t="s">
        <v>13</v>
      </c>
      <c r="R428" s="114">
        <v>3910</v>
      </c>
      <c r="S428" s="64" t="s">
        <v>10</v>
      </c>
      <c r="T428" s="64">
        <v>1985</v>
      </c>
      <c r="U428" s="69">
        <v>5</v>
      </c>
    </row>
    <row r="429" spans="1:21" x14ac:dyDescent="0.35">
      <c r="A429" t="s">
        <v>458</v>
      </c>
      <c r="B429">
        <v>2002</v>
      </c>
      <c r="C429" t="s">
        <v>18</v>
      </c>
      <c r="D429">
        <v>15</v>
      </c>
      <c r="E429">
        <v>0</v>
      </c>
      <c r="F429">
        <v>3931.51</v>
      </c>
      <c r="G429" t="s">
        <v>11</v>
      </c>
      <c r="H429" t="s">
        <v>12</v>
      </c>
      <c r="I429" t="s">
        <v>42</v>
      </c>
      <c r="L429" s="110" t="s">
        <v>457</v>
      </c>
      <c r="M429" s="64" t="s">
        <v>8763</v>
      </c>
      <c r="N429" s="64">
        <v>22</v>
      </c>
      <c r="O429" s="64" t="s">
        <v>11</v>
      </c>
      <c r="P429" s="64" t="s">
        <v>11</v>
      </c>
      <c r="Q429" s="64" t="s">
        <v>247</v>
      </c>
      <c r="R429" s="115">
        <v>3926</v>
      </c>
      <c r="S429" s="64" t="s">
        <v>10</v>
      </c>
      <c r="T429" s="64">
        <v>2000</v>
      </c>
      <c r="U429" s="69">
        <v>10</v>
      </c>
    </row>
    <row r="430" spans="1:21" x14ac:dyDescent="0.35">
      <c r="A430" t="s">
        <v>459</v>
      </c>
      <c r="B430">
        <v>1988</v>
      </c>
      <c r="C430" t="s">
        <v>37</v>
      </c>
      <c r="D430">
        <v>24</v>
      </c>
      <c r="E430">
        <v>0</v>
      </c>
      <c r="F430">
        <v>3935.18</v>
      </c>
      <c r="G430" t="s">
        <v>12</v>
      </c>
      <c r="H430" t="s">
        <v>16</v>
      </c>
      <c r="I430" t="s">
        <v>13</v>
      </c>
      <c r="L430" s="110" t="s">
        <v>458</v>
      </c>
      <c r="M430" s="64" t="s">
        <v>8764</v>
      </c>
      <c r="N430" s="64">
        <v>20</v>
      </c>
      <c r="O430" s="64" t="s">
        <v>11</v>
      </c>
      <c r="P430" s="64" t="s">
        <v>12</v>
      </c>
      <c r="Q430" s="64" t="s">
        <v>42</v>
      </c>
      <c r="R430" s="114">
        <v>3932</v>
      </c>
      <c r="S430" s="64" t="s">
        <v>18</v>
      </c>
      <c r="T430" s="64">
        <v>2002</v>
      </c>
      <c r="U430" s="69">
        <v>15</v>
      </c>
    </row>
    <row r="431" spans="1:21" x14ac:dyDescent="0.35">
      <c r="A431" t="s">
        <v>460</v>
      </c>
      <c r="B431">
        <v>1993</v>
      </c>
      <c r="C431" t="s">
        <v>20</v>
      </c>
      <c r="D431">
        <v>29</v>
      </c>
      <c r="E431">
        <v>0</v>
      </c>
      <c r="F431">
        <v>3943.6</v>
      </c>
      <c r="G431" t="s">
        <v>11</v>
      </c>
      <c r="H431" t="s">
        <v>12</v>
      </c>
      <c r="I431" t="s">
        <v>247</v>
      </c>
      <c r="L431" s="110" t="s">
        <v>459</v>
      </c>
      <c r="M431" s="64" t="s">
        <v>8765</v>
      </c>
      <c r="N431" s="64">
        <v>34</v>
      </c>
      <c r="O431" s="64" t="s">
        <v>12</v>
      </c>
      <c r="P431" s="64" t="s">
        <v>16</v>
      </c>
      <c r="Q431" s="64" t="s">
        <v>13</v>
      </c>
      <c r="R431" s="115">
        <v>3935</v>
      </c>
      <c r="S431" s="64" t="s">
        <v>37</v>
      </c>
      <c r="T431" s="64">
        <v>1988</v>
      </c>
      <c r="U431" s="69">
        <v>24</v>
      </c>
    </row>
    <row r="432" spans="1:21" x14ac:dyDescent="0.35">
      <c r="A432" t="s">
        <v>461</v>
      </c>
      <c r="B432">
        <v>1993</v>
      </c>
      <c r="C432" t="s">
        <v>15</v>
      </c>
      <c r="D432">
        <v>11</v>
      </c>
      <c r="E432">
        <v>1</v>
      </c>
      <c r="F432">
        <v>3947.41</v>
      </c>
      <c r="G432" t="s">
        <v>11</v>
      </c>
      <c r="H432" t="s">
        <v>11</v>
      </c>
      <c r="I432" t="s">
        <v>13</v>
      </c>
      <c r="L432" s="110" t="s">
        <v>460</v>
      </c>
      <c r="M432" s="64" t="s">
        <v>8766</v>
      </c>
      <c r="N432" s="64">
        <v>29</v>
      </c>
      <c r="O432" s="64" t="s">
        <v>11</v>
      </c>
      <c r="P432" s="64" t="s">
        <v>12</v>
      </c>
      <c r="Q432" s="64" t="s">
        <v>247</v>
      </c>
      <c r="R432" s="114">
        <v>3944</v>
      </c>
      <c r="S432" s="64" t="s">
        <v>20</v>
      </c>
      <c r="T432" s="64">
        <v>1993</v>
      </c>
      <c r="U432" s="69">
        <v>29</v>
      </c>
    </row>
    <row r="433" spans="1:21" x14ac:dyDescent="0.35">
      <c r="A433" t="s">
        <v>462</v>
      </c>
      <c r="B433">
        <v>1999</v>
      </c>
      <c r="C433" t="s">
        <v>10</v>
      </c>
      <c r="D433">
        <v>10</v>
      </c>
      <c r="E433">
        <v>0</v>
      </c>
      <c r="F433">
        <v>3955.98</v>
      </c>
      <c r="G433" t="s">
        <v>11</v>
      </c>
      <c r="H433" t="s">
        <v>12</v>
      </c>
      <c r="I433" t="s">
        <v>300</v>
      </c>
      <c r="L433" s="110" t="s">
        <v>461</v>
      </c>
      <c r="M433" s="64" t="s">
        <v>8767</v>
      </c>
      <c r="N433" s="64">
        <v>29</v>
      </c>
      <c r="O433" s="64" t="s">
        <v>11</v>
      </c>
      <c r="P433" s="64" t="s">
        <v>11</v>
      </c>
      <c r="Q433" s="64" t="s">
        <v>13</v>
      </c>
      <c r="R433" s="115">
        <v>3947</v>
      </c>
      <c r="S433" s="64" t="s">
        <v>15</v>
      </c>
      <c r="T433" s="64">
        <v>1993</v>
      </c>
      <c r="U433" s="69">
        <v>11</v>
      </c>
    </row>
    <row r="434" spans="1:21" x14ac:dyDescent="0.35">
      <c r="A434" t="s">
        <v>463</v>
      </c>
      <c r="B434">
        <v>1995</v>
      </c>
      <c r="C434" t="s">
        <v>10</v>
      </c>
      <c r="D434">
        <v>11</v>
      </c>
      <c r="E434">
        <v>1</v>
      </c>
      <c r="F434">
        <v>3956.07</v>
      </c>
      <c r="G434" t="s">
        <v>11</v>
      </c>
      <c r="H434" t="s">
        <v>11</v>
      </c>
      <c r="I434" t="s">
        <v>23</v>
      </c>
      <c r="L434" s="110" t="s">
        <v>462</v>
      </c>
      <c r="M434" s="64" t="s">
        <v>8768</v>
      </c>
      <c r="N434" s="64">
        <v>23</v>
      </c>
      <c r="O434" s="64" t="s">
        <v>11</v>
      </c>
      <c r="P434" s="64" t="s">
        <v>12</v>
      </c>
      <c r="Q434" s="64" t="s">
        <v>300</v>
      </c>
      <c r="R434" s="114">
        <v>3956</v>
      </c>
      <c r="S434" s="64" t="s">
        <v>10</v>
      </c>
      <c r="T434" s="64">
        <v>1999</v>
      </c>
      <c r="U434" s="69">
        <v>10</v>
      </c>
    </row>
    <row r="435" spans="1:21" x14ac:dyDescent="0.35">
      <c r="A435" t="s">
        <v>464</v>
      </c>
      <c r="B435">
        <v>1990</v>
      </c>
      <c r="C435" t="s">
        <v>10</v>
      </c>
      <c r="D435">
        <v>29</v>
      </c>
      <c r="E435">
        <v>0</v>
      </c>
      <c r="F435">
        <v>3972.92</v>
      </c>
      <c r="G435" t="s">
        <v>11</v>
      </c>
      <c r="H435" t="s">
        <v>12</v>
      </c>
      <c r="I435" t="s">
        <v>13</v>
      </c>
      <c r="L435" s="110" t="s">
        <v>463</v>
      </c>
      <c r="M435" s="64" t="s">
        <v>8769</v>
      </c>
      <c r="N435" s="64">
        <v>27</v>
      </c>
      <c r="O435" s="64" t="s">
        <v>11</v>
      </c>
      <c r="P435" s="64" t="s">
        <v>11</v>
      </c>
      <c r="Q435" s="64" t="s">
        <v>23</v>
      </c>
      <c r="R435" s="115">
        <v>3956</v>
      </c>
      <c r="S435" s="64" t="s">
        <v>10</v>
      </c>
      <c r="T435" s="64">
        <v>1995</v>
      </c>
      <c r="U435" s="69">
        <v>11</v>
      </c>
    </row>
    <row r="436" spans="1:21" x14ac:dyDescent="0.35">
      <c r="A436" t="s">
        <v>465</v>
      </c>
      <c r="B436">
        <v>1996</v>
      </c>
      <c r="C436" t="s">
        <v>35</v>
      </c>
      <c r="D436">
        <v>17</v>
      </c>
      <c r="E436">
        <v>2</v>
      </c>
      <c r="F436">
        <v>3981.98</v>
      </c>
      <c r="G436" t="s">
        <v>11</v>
      </c>
      <c r="H436" t="s">
        <v>11</v>
      </c>
      <c r="I436" t="s">
        <v>13</v>
      </c>
      <c r="L436" s="110" t="s">
        <v>464</v>
      </c>
      <c r="M436" s="64" t="s">
        <v>8770</v>
      </c>
      <c r="N436" s="64">
        <v>32</v>
      </c>
      <c r="O436" s="64" t="s">
        <v>11</v>
      </c>
      <c r="P436" s="64" t="s">
        <v>12</v>
      </c>
      <c r="Q436" s="64" t="s">
        <v>13</v>
      </c>
      <c r="R436" s="114">
        <v>3973</v>
      </c>
      <c r="S436" s="64" t="s">
        <v>10</v>
      </c>
      <c r="T436" s="64">
        <v>1990</v>
      </c>
      <c r="U436" s="69">
        <v>29</v>
      </c>
    </row>
    <row r="437" spans="1:21" x14ac:dyDescent="0.35">
      <c r="A437" t="s">
        <v>466</v>
      </c>
      <c r="B437">
        <v>1996</v>
      </c>
      <c r="C437" t="s">
        <v>20</v>
      </c>
      <c r="D437">
        <v>8</v>
      </c>
      <c r="E437">
        <v>2</v>
      </c>
      <c r="F437">
        <v>3987.93</v>
      </c>
      <c r="G437" t="s">
        <v>11</v>
      </c>
      <c r="H437" t="s">
        <v>11</v>
      </c>
      <c r="I437" t="s">
        <v>42</v>
      </c>
      <c r="L437" s="110" t="s">
        <v>465</v>
      </c>
      <c r="M437" s="64" t="s">
        <v>8771</v>
      </c>
      <c r="N437" s="64">
        <v>26</v>
      </c>
      <c r="O437" s="64" t="s">
        <v>11</v>
      </c>
      <c r="P437" s="64" t="s">
        <v>11</v>
      </c>
      <c r="Q437" s="64" t="s">
        <v>13</v>
      </c>
      <c r="R437" s="115">
        <v>3982</v>
      </c>
      <c r="S437" s="64" t="s">
        <v>35</v>
      </c>
      <c r="T437" s="64">
        <v>1996</v>
      </c>
      <c r="U437" s="69">
        <v>17</v>
      </c>
    </row>
    <row r="438" spans="1:21" x14ac:dyDescent="0.35">
      <c r="A438" t="s">
        <v>467</v>
      </c>
      <c r="B438">
        <v>1990</v>
      </c>
      <c r="C438" t="s">
        <v>15</v>
      </c>
      <c r="D438">
        <v>22</v>
      </c>
      <c r="E438">
        <v>0</v>
      </c>
      <c r="F438">
        <v>3989.84</v>
      </c>
      <c r="G438" t="s">
        <v>11</v>
      </c>
      <c r="H438" t="s">
        <v>11</v>
      </c>
      <c r="I438" t="s">
        <v>42</v>
      </c>
      <c r="L438" s="110" t="s">
        <v>466</v>
      </c>
      <c r="M438" s="64" t="s">
        <v>8772</v>
      </c>
      <c r="N438" s="64">
        <v>26</v>
      </c>
      <c r="O438" s="64" t="s">
        <v>11</v>
      </c>
      <c r="P438" s="64" t="s">
        <v>11</v>
      </c>
      <c r="Q438" s="64" t="s">
        <v>42</v>
      </c>
      <c r="R438" s="114">
        <v>3988</v>
      </c>
      <c r="S438" s="64" t="s">
        <v>20</v>
      </c>
      <c r="T438" s="64">
        <v>1996</v>
      </c>
      <c r="U438" s="69">
        <v>8</v>
      </c>
    </row>
    <row r="439" spans="1:21" x14ac:dyDescent="0.35">
      <c r="A439" t="s">
        <v>468</v>
      </c>
      <c r="B439">
        <v>1990</v>
      </c>
      <c r="C439" t="s">
        <v>15</v>
      </c>
      <c r="D439">
        <v>1</v>
      </c>
      <c r="E439">
        <v>0</v>
      </c>
      <c r="F439">
        <v>3994.18</v>
      </c>
      <c r="G439" t="s">
        <v>11</v>
      </c>
      <c r="H439" t="s">
        <v>11</v>
      </c>
      <c r="I439" t="s">
        <v>13</v>
      </c>
      <c r="L439" s="110" t="s">
        <v>467</v>
      </c>
      <c r="M439" s="64" t="s">
        <v>8773</v>
      </c>
      <c r="N439" s="64">
        <v>32</v>
      </c>
      <c r="O439" s="64" t="s">
        <v>11</v>
      </c>
      <c r="P439" s="64" t="s">
        <v>11</v>
      </c>
      <c r="Q439" s="64" t="s">
        <v>42</v>
      </c>
      <c r="R439" s="115">
        <v>3990</v>
      </c>
      <c r="S439" s="64" t="s">
        <v>15</v>
      </c>
      <c r="T439" s="64">
        <v>1990</v>
      </c>
      <c r="U439" s="69">
        <v>22</v>
      </c>
    </row>
    <row r="440" spans="1:21" x14ac:dyDescent="0.35">
      <c r="A440" t="s">
        <v>469</v>
      </c>
      <c r="B440">
        <v>1989</v>
      </c>
      <c r="C440" t="s">
        <v>10</v>
      </c>
      <c r="D440">
        <v>10</v>
      </c>
      <c r="E440">
        <v>3</v>
      </c>
      <c r="F440">
        <v>4002.36</v>
      </c>
      <c r="G440" t="s">
        <v>11</v>
      </c>
      <c r="H440" t="s">
        <v>16</v>
      </c>
      <c r="I440" t="s">
        <v>13</v>
      </c>
      <c r="L440" s="110" t="s">
        <v>468</v>
      </c>
      <c r="M440" s="64" t="s">
        <v>8774</v>
      </c>
      <c r="N440" s="64">
        <v>32</v>
      </c>
      <c r="O440" s="64" t="s">
        <v>11</v>
      </c>
      <c r="P440" s="64" t="s">
        <v>11</v>
      </c>
      <c r="Q440" s="64" t="s">
        <v>13</v>
      </c>
      <c r="R440" s="114">
        <v>3994</v>
      </c>
      <c r="S440" s="64" t="s">
        <v>15</v>
      </c>
      <c r="T440" s="64">
        <v>1990</v>
      </c>
      <c r="U440" s="69">
        <v>1</v>
      </c>
    </row>
    <row r="441" spans="1:21" x14ac:dyDescent="0.35">
      <c r="A441" t="s">
        <v>470</v>
      </c>
      <c r="B441">
        <v>2000</v>
      </c>
      <c r="C441" t="s">
        <v>20</v>
      </c>
      <c r="D441">
        <v>13</v>
      </c>
      <c r="E441">
        <v>3</v>
      </c>
      <c r="F441">
        <v>4005.42</v>
      </c>
      <c r="G441" t="s">
        <v>11</v>
      </c>
      <c r="H441" t="s">
        <v>16</v>
      </c>
      <c r="I441" t="s">
        <v>164</v>
      </c>
      <c r="L441" s="110" t="s">
        <v>469</v>
      </c>
      <c r="M441" s="64" t="s">
        <v>8775</v>
      </c>
      <c r="N441" s="64">
        <v>33</v>
      </c>
      <c r="O441" s="64" t="s">
        <v>11</v>
      </c>
      <c r="P441" s="64" t="s">
        <v>16</v>
      </c>
      <c r="Q441" s="64" t="s">
        <v>13</v>
      </c>
      <c r="R441" s="115">
        <v>4002</v>
      </c>
      <c r="S441" s="64" t="s">
        <v>10</v>
      </c>
      <c r="T441" s="64">
        <v>1989</v>
      </c>
      <c r="U441" s="69">
        <v>10</v>
      </c>
    </row>
    <row r="442" spans="1:21" x14ac:dyDescent="0.35">
      <c r="A442" t="s">
        <v>471</v>
      </c>
      <c r="B442">
        <v>1992</v>
      </c>
      <c r="C442" t="s">
        <v>37</v>
      </c>
      <c r="D442">
        <v>11</v>
      </c>
      <c r="E442">
        <v>1</v>
      </c>
      <c r="F442">
        <v>4032.24</v>
      </c>
      <c r="G442" t="s">
        <v>12</v>
      </c>
      <c r="H442" t="s">
        <v>12</v>
      </c>
      <c r="I442" t="s">
        <v>23</v>
      </c>
      <c r="L442" s="110" t="s">
        <v>470</v>
      </c>
      <c r="M442" s="64" t="s">
        <v>8776</v>
      </c>
      <c r="N442" s="64">
        <v>22</v>
      </c>
      <c r="O442" s="64" t="s">
        <v>11</v>
      </c>
      <c r="P442" s="64" t="s">
        <v>16</v>
      </c>
      <c r="Q442" s="64" t="s">
        <v>164</v>
      </c>
      <c r="R442" s="114">
        <v>4005</v>
      </c>
      <c r="S442" s="64" t="s">
        <v>20</v>
      </c>
      <c r="T442" s="64">
        <v>2000</v>
      </c>
      <c r="U442" s="69">
        <v>13</v>
      </c>
    </row>
    <row r="443" spans="1:21" x14ac:dyDescent="0.35">
      <c r="A443" t="s">
        <v>472</v>
      </c>
      <c r="B443">
        <v>1984</v>
      </c>
      <c r="C443" t="s">
        <v>10</v>
      </c>
      <c r="D443">
        <v>7</v>
      </c>
      <c r="E443">
        <v>3</v>
      </c>
      <c r="F443">
        <v>4038.41</v>
      </c>
      <c r="G443" t="s">
        <v>11</v>
      </c>
      <c r="H443" t="s">
        <v>16</v>
      </c>
      <c r="I443" t="s">
        <v>13</v>
      </c>
      <c r="L443" s="110" t="s">
        <v>471</v>
      </c>
      <c r="M443" s="64" t="s">
        <v>8777</v>
      </c>
      <c r="N443" s="64">
        <v>30</v>
      </c>
      <c r="O443" s="64" t="s">
        <v>12</v>
      </c>
      <c r="P443" s="64" t="s">
        <v>12</v>
      </c>
      <c r="Q443" s="64" t="s">
        <v>23</v>
      </c>
      <c r="R443" s="115">
        <v>4032</v>
      </c>
      <c r="S443" s="64" t="s">
        <v>37</v>
      </c>
      <c r="T443" s="64">
        <v>1992</v>
      </c>
      <c r="U443" s="69">
        <v>11</v>
      </c>
    </row>
    <row r="444" spans="1:21" x14ac:dyDescent="0.35">
      <c r="A444" t="s">
        <v>473</v>
      </c>
      <c r="B444">
        <v>1983</v>
      </c>
      <c r="C444" t="s">
        <v>15</v>
      </c>
      <c r="D444">
        <v>10</v>
      </c>
      <c r="E444">
        <v>3</v>
      </c>
      <c r="F444">
        <v>4039.9</v>
      </c>
      <c r="G444" t="s">
        <v>11</v>
      </c>
      <c r="H444" t="s">
        <v>16</v>
      </c>
      <c r="I444" t="s">
        <v>13</v>
      </c>
      <c r="L444" s="110" t="s">
        <v>472</v>
      </c>
      <c r="M444" s="64" t="s">
        <v>8778</v>
      </c>
      <c r="N444" s="64">
        <v>38</v>
      </c>
      <c r="O444" s="64" t="s">
        <v>11</v>
      </c>
      <c r="P444" s="64" t="s">
        <v>16</v>
      </c>
      <c r="Q444" s="64" t="s">
        <v>13</v>
      </c>
      <c r="R444" s="114">
        <v>4038</v>
      </c>
      <c r="S444" s="64" t="s">
        <v>10</v>
      </c>
      <c r="T444" s="64">
        <v>1984</v>
      </c>
      <c r="U444" s="69">
        <v>7</v>
      </c>
    </row>
    <row r="445" spans="1:21" x14ac:dyDescent="0.35">
      <c r="A445" t="s">
        <v>474</v>
      </c>
      <c r="B445">
        <v>1993</v>
      </c>
      <c r="C445" t="s">
        <v>30</v>
      </c>
      <c r="D445">
        <v>26</v>
      </c>
      <c r="E445">
        <v>1</v>
      </c>
      <c r="F445">
        <v>4040.56</v>
      </c>
      <c r="G445" t="s">
        <v>12</v>
      </c>
      <c r="H445" t="s">
        <v>12</v>
      </c>
      <c r="I445" t="s">
        <v>164</v>
      </c>
      <c r="L445" s="110" t="s">
        <v>473</v>
      </c>
      <c r="M445" s="64" t="s">
        <v>8779</v>
      </c>
      <c r="N445" s="64">
        <v>39</v>
      </c>
      <c r="O445" s="64" t="s">
        <v>11</v>
      </c>
      <c r="P445" s="64" t="s">
        <v>16</v>
      </c>
      <c r="Q445" s="64" t="s">
        <v>13</v>
      </c>
      <c r="R445" s="115">
        <v>4040</v>
      </c>
      <c r="S445" s="64" t="s">
        <v>15</v>
      </c>
      <c r="T445" s="64">
        <v>1983</v>
      </c>
      <c r="U445" s="69">
        <v>10</v>
      </c>
    </row>
    <row r="446" spans="1:21" x14ac:dyDescent="0.35">
      <c r="A446" t="s">
        <v>475</v>
      </c>
      <c r="B446">
        <v>1988</v>
      </c>
      <c r="C446" t="s">
        <v>15</v>
      </c>
      <c r="D446">
        <v>30</v>
      </c>
      <c r="E446">
        <v>3</v>
      </c>
      <c r="F446">
        <v>4047.94</v>
      </c>
      <c r="G446" t="s">
        <v>11</v>
      </c>
      <c r="H446" t="s">
        <v>16</v>
      </c>
      <c r="I446" t="s">
        <v>13</v>
      </c>
      <c r="L446" s="110" t="s">
        <v>474</v>
      </c>
      <c r="M446" s="64" t="s">
        <v>8780</v>
      </c>
      <c r="N446" s="64">
        <v>29</v>
      </c>
      <c r="O446" s="64" t="s">
        <v>12</v>
      </c>
      <c r="P446" s="64" t="s">
        <v>12</v>
      </c>
      <c r="Q446" s="64" t="s">
        <v>164</v>
      </c>
      <c r="R446" s="114">
        <v>4041</v>
      </c>
      <c r="S446" s="64" t="s">
        <v>30</v>
      </c>
      <c r="T446" s="64">
        <v>1993</v>
      </c>
      <c r="U446" s="69">
        <v>26</v>
      </c>
    </row>
    <row r="447" spans="1:21" x14ac:dyDescent="0.35">
      <c r="A447" t="s">
        <v>476</v>
      </c>
      <c r="B447">
        <v>1993</v>
      </c>
      <c r="C447" t="s">
        <v>35</v>
      </c>
      <c r="D447">
        <v>13</v>
      </c>
      <c r="E447">
        <v>2</v>
      </c>
      <c r="F447">
        <v>4058.12</v>
      </c>
      <c r="G447" t="s">
        <v>11</v>
      </c>
      <c r="H447" t="s">
        <v>16</v>
      </c>
      <c r="I447" t="s">
        <v>13</v>
      </c>
      <c r="L447" s="110" t="s">
        <v>475</v>
      </c>
      <c r="M447" s="64" t="s">
        <v>8781</v>
      </c>
      <c r="N447" s="64">
        <v>34</v>
      </c>
      <c r="O447" s="64" t="s">
        <v>11</v>
      </c>
      <c r="P447" s="64" t="s">
        <v>16</v>
      </c>
      <c r="Q447" s="64" t="s">
        <v>13</v>
      </c>
      <c r="R447" s="115">
        <v>4048</v>
      </c>
      <c r="S447" s="64" t="s">
        <v>15</v>
      </c>
      <c r="T447" s="64">
        <v>1988</v>
      </c>
      <c r="U447" s="69">
        <v>30</v>
      </c>
    </row>
    <row r="448" spans="1:21" x14ac:dyDescent="0.35">
      <c r="A448" t="s">
        <v>477</v>
      </c>
      <c r="B448">
        <v>1995</v>
      </c>
      <c r="C448" t="s">
        <v>20</v>
      </c>
      <c r="D448">
        <v>14</v>
      </c>
      <c r="E448">
        <v>2</v>
      </c>
      <c r="F448">
        <v>4058.71</v>
      </c>
      <c r="G448" t="s">
        <v>12</v>
      </c>
      <c r="H448" t="s">
        <v>12</v>
      </c>
      <c r="I448" t="s">
        <v>23</v>
      </c>
      <c r="L448" s="110" t="s">
        <v>476</v>
      </c>
      <c r="M448" s="64" t="s">
        <v>8782</v>
      </c>
      <c r="N448" s="64">
        <v>29</v>
      </c>
      <c r="O448" s="64" t="s">
        <v>11</v>
      </c>
      <c r="P448" s="64" t="s">
        <v>16</v>
      </c>
      <c r="Q448" s="64" t="s">
        <v>13</v>
      </c>
      <c r="R448" s="114">
        <v>4058</v>
      </c>
      <c r="S448" s="64" t="s">
        <v>35</v>
      </c>
      <c r="T448" s="64">
        <v>1993</v>
      </c>
      <c r="U448" s="69">
        <v>13</v>
      </c>
    </row>
    <row r="449" spans="1:21" x14ac:dyDescent="0.35">
      <c r="A449" t="s">
        <v>478</v>
      </c>
      <c r="B449">
        <v>1983</v>
      </c>
      <c r="C449" t="s">
        <v>20</v>
      </c>
      <c r="D449">
        <v>16</v>
      </c>
      <c r="E449">
        <v>3</v>
      </c>
      <c r="F449">
        <v>4070.42</v>
      </c>
      <c r="G449" t="s">
        <v>11</v>
      </c>
      <c r="H449" t="s">
        <v>16</v>
      </c>
      <c r="I449" t="s">
        <v>13</v>
      </c>
      <c r="L449" s="110" t="s">
        <v>477</v>
      </c>
      <c r="M449" s="64" t="s">
        <v>8783</v>
      </c>
      <c r="N449" s="64">
        <v>27</v>
      </c>
      <c r="O449" s="64" t="s">
        <v>12</v>
      </c>
      <c r="P449" s="64" t="s">
        <v>12</v>
      </c>
      <c r="Q449" s="64" t="s">
        <v>23</v>
      </c>
      <c r="R449" s="115">
        <v>4059</v>
      </c>
      <c r="S449" s="64" t="s">
        <v>20</v>
      </c>
      <c r="T449" s="64">
        <v>1995</v>
      </c>
      <c r="U449" s="69">
        <v>14</v>
      </c>
    </row>
    <row r="450" spans="1:21" x14ac:dyDescent="0.35">
      <c r="A450" t="s">
        <v>479</v>
      </c>
      <c r="B450">
        <v>2002</v>
      </c>
      <c r="C450" t="s">
        <v>37</v>
      </c>
      <c r="D450">
        <v>18</v>
      </c>
      <c r="E450">
        <v>0</v>
      </c>
      <c r="F450">
        <v>4070.51</v>
      </c>
      <c r="G450" t="s">
        <v>11</v>
      </c>
      <c r="H450" t="s">
        <v>16</v>
      </c>
      <c r="I450" t="s">
        <v>23</v>
      </c>
      <c r="L450" s="110" t="s">
        <v>478</v>
      </c>
      <c r="M450" s="64" t="s">
        <v>8784</v>
      </c>
      <c r="N450" s="64">
        <v>39</v>
      </c>
      <c r="O450" s="64" t="s">
        <v>11</v>
      </c>
      <c r="P450" s="64" t="s">
        <v>16</v>
      </c>
      <c r="Q450" s="64" t="s">
        <v>13</v>
      </c>
      <c r="R450" s="114">
        <v>4070</v>
      </c>
      <c r="S450" s="64" t="s">
        <v>20</v>
      </c>
      <c r="T450" s="64">
        <v>1983</v>
      </c>
      <c r="U450" s="69">
        <v>16</v>
      </c>
    </row>
    <row r="451" spans="1:21" x14ac:dyDescent="0.35">
      <c r="A451" t="s">
        <v>480</v>
      </c>
      <c r="B451">
        <v>1990</v>
      </c>
      <c r="C451" t="s">
        <v>30</v>
      </c>
      <c r="D451">
        <v>1</v>
      </c>
      <c r="E451">
        <v>1</v>
      </c>
      <c r="F451">
        <v>4074.45</v>
      </c>
      <c r="G451" t="s">
        <v>12</v>
      </c>
      <c r="H451" t="s">
        <v>11</v>
      </c>
      <c r="I451" t="s">
        <v>13</v>
      </c>
      <c r="L451" s="110" t="s">
        <v>479</v>
      </c>
      <c r="M451" s="64" t="s">
        <v>8785</v>
      </c>
      <c r="N451" s="64">
        <v>20</v>
      </c>
      <c r="O451" s="64" t="s">
        <v>11</v>
      </c>
      <c r="P451" s="64" t="s">
        <v>16</v>
      </c>
      <c r="Q451" s="64" t="s">
        <v>23</v>
      </c>
      <c r="R451" s="115">
        <v>4071</v>
      </c>
      <c r="S451" s="64" t="s">
        <v>37</v>
      </c>
      <c r="T451" s="64">
        <v>2002</v>
      </c>
      <c r="U451" s="69">
        <v>18</v>
      </c>
    </row>
    <row r="452" spans="1:21" x14ac:dyDescent="0.35">
      <c r="A452" t="s">
        <v>481</v>
      </c>
      <c r="B452">
        <v>1990</v>
      </c>
      <c r="C452" t="s">
        <v>30</v>
      </c>
      <c r="D452">
        <v>14</v>
      </c>
      <c r="E452">
        <v>1</v>
      </c>
      <c r="F452">
        <v>4076.5</v>
      </c>
      <c r="G452" t="s">
        <v>11</v>
      </c>
      <c r="H452" t="s">
        <v>12</v>
      </c>
      <c r="I452" t="s">
        <v>42</v>
      </c>
      <c r="L452" s="110" t="s">
        <v>480</v>
      </c>
      <c r="M452" s="64" t="s">
        <v>8786</v>
      </c>
      <c r="N452" s="64">
        <v>32</v>
      </c>
      <c r="O452" s="64" t="s">
        <v>12</v>
      </c>
      <c r="P452" s="64" t="s">
        <v>11</v>
      </c>
      <c r="Q452" s="64" t="s">
        <v>13</v>
      </c>
      <c r="R452" s="114">
        <v>4074</v>
      </c>
      <c r="S452" s="64" t="s">
        <v>30</v>
      </c>
      <c r="T452" s="64">
        <v>1990</v>
      </c>
      <c r="U452" s="69">
        <v>1</v>
      </c>
    </row>
    <row r="453" spans="1:21" x14ac:dyDescent="0.35">
      <c r="A453" t="s">
        <v>482</v>
      </c>
      <c r="B453">
        <v>1994</v>
      </c>
      <c r="C453" t="s">
        <v>35</v>
      </c>
      <c r="D453">
        <v>21</v>
      </c>
      <c r="E453">
        <v>1</v>
      </c>
      <c r="F453">
        <v>4133.6400000000003</v>
      </c>
      <c r="G453" t="s">
        <v>11</v>
      </c>
      <c r="H453" t="s">
        <v>12</v>
      </c>
      <c r="I453" t="s">
        <v>23</v>
      </c>
      <c r="L453" s="110" t="s">
        <v>481</v>
      </c>
      <c r="M453" s="64" t="s">
        <v>8787</v>
      </c>
      <c r="N453" s="64">
        <v>32</v>
      </c>
      <c r="O453" s="64" t="s">
        <v>11</v>
      </c>
      <c r="P453" s="64" t="s">
        <v>12</v>
      </c>
      <c r="Q453" s="64" t="s">
        <v>42</v>
      </c>
      <c r="R453" s="115">
        <v>4077</v>
      </c>
      <c r="S453" s="64" t="s">
        <v>30</v>
      </c>
      <c r="T453" s="64">
        <v>1990</v>
      </c>
      <c r="U453" s="69">
        <v>14</v>
      </c>
    </row>
    <row r="454" spans="1:21" x14ac:dyDescent="0.35">
      <c r="A454" t="s">
        <v>483</v>
      </c>
      <c r="B454">
        <v>1991</v>
      </c>
      <c r="C454" t="s">
        <v>35</v>
      </c>
      <c r="D454">
        <v>6</v>
      </c>
      <c r="E454">
        <v>0</v>
      </c>
      <c r="F454">
        <v>4134.08</v>
      </c>
      <c r="G454" t="s">
        <v>11</v>
      </c>
      <c r="H454" t="s">
        <v>16</v>
      </c>
      <c r="I454" t="s">
        <v>23</v>
      </c>
      <c r="L454" s="110" t="s">
        <v>482</v>
      </c>
      <c r="M454" s="64" t="s">
        <v>8788</v>
      </c>
      <c r="N454" s="64">
        <v>28</v>
      </c>
      <c r="O454" s="64" t="s">
        <v>11</v>
      </c>
      <c r="P454" s="64" t="s">
        <v>12</v>
      </c>
      <c r="Q454" s="64" t="s">
        <v>23</v>
      </c>
      <c r="R454" s="114">
        <v>4134</v>
      </c>
      <c r="S454" s="64" t="s">
        <v>35</v>
      </c>
      <c r="T454" s="64">
        <v>1994</v>
      </c>
      <c r="U454" s="69">
        <v>21</v>
      </c>
    </row>
    <row r="455" spans="1:21" x14ac:dyDescent="0.35">
      <c r="A455" t="s">
        <v>484</v>
      </c>
      <c r="B455">
        <v>1992</v>
      </c>
      <c r="C455" t="s">
        <v>18</v>
      </c>
      <c r="D455">
        <v>18</v>
      </c>
      <c r="E455">
        <v>0</v>
      </c>
      <c r="F455">
        <v>4137.5200000000004</v>
      </c>
      <c r="G455" t="s">
        <v>11</v>
      </c>
      <c r="H455" t="s">
        <v>12</v>
      </c>
      <c r="I455" t="s">
        <v>247</v>
      </c>
      <c r="L455" s="110" t="s">
        <v>483</v>
      </c>
      <c r="M455" s="64" t="s">
        <v>8789</v>
      </c>
      <c r="N455" s="64">
        <v>31</v>
      </c>
      <c r="O455" s="64" t="s">
        <v>11</v>
      </c>
      <c r="P455" s="64" t="s">
        <v>16</v>
      </c>
      <c r="Q455" s="64" t="s">
        <v>23</v>
      </c>
      <c r="R455" s="115">
        <v>4134</v>
      </c>
      <c r="S455" s="64" t="s">
        <v>35</v>
      </c>
      <c r="T455" s="64">
        <v>1991</v>
      </c>
      <c r="U455" s="69">
        <v>6</v>
      </c>
    </row>
    <row r="456" spans="1:21" x14ac:dyDescent="0.35">
      <c r="A456" t="s">
        <v>485</v>
      </c>
      <c r="B456">
        <v>1992</v>
      </c>
      <c r="C456" t="s">
        <v>18</v>
      </c>
      <c r="D456">
        <v>28</v>
      </c>
      <c r="E456">
        <v>1</v>
      </c>
      <c r="F456">
        <v>4149.74</v>
      </c>
      <c r="G456" t="s">
        <v>11</v>
      </c>
      <c r="H456" t="s">
        <v>16</v>
      </c>
      <c r="I456" t="s">
        <v>42</v>
      </c>
      <c r="L456" s="110" t="s">
        <v>484</v>
      </c>
      <c r="M456" s="64" t="s">
        <v>8790</v>
      </c>
      <c r="N456" s="64">
        <v>30</v>
      </c>
      <c r="O456" s="64" t="s">
        <v>11</v>
      </c>
      <c r="P456" s="64" t="s">
        <v>12</v>
      </c>
      <c r="Q456" s="64" t="s">
        <v>247</v>
      </c>
      <c r="R456" s="114">
        <v>4138</v>
      </c>
      <c r="S456" s="64" t="s">
        <v>18</v>
      </c>
      <c r="T456" s="64">
        <v>1992</v>
      </c>
      <c r="U456" s="69">
        <v>18</v>
      </c>
    </row>
    <row r="457" spans="1:21" x14ac:dyDescent="0.35">
      <c r="A457" t="s">
        <v>486</v>
      </c>
      <c r="B457">
        <v>1992</v>
      </c>
      <c r="C457" t="s">
        <v>35</v>
      </c>
      <c r="D457">
        <v>4</v>
      </c>
      <c r="E457">
        <v>1</v>
      </c>
      <c r="F457">
        <v>4151.03</v>
      </c>
      <c r="G457" t="s">
        <v>11</v>
      </c>
      <c r="H457" t="s">
        <v>11</v>
      </c>
      <c r="I457" t="s">
        <v>13</v>
      </c>
      <c r="L457" s="110" t="s">
        <v>485</v>
      </c>
      <c r="M457" s="64" t="s">
        <v>8791</v>
      </c>
      <c r="N457" s="64">
        <v>30</v>
      </c>
      <c r="O457" s="64" t="s">
        <v>11</v>
      </c>
      <c r="P457" s="64" t="s">
        <v>16</v>
      </c>
      <c r="Q457" s="64" t="s">
        <v>42</v>
      </c>
      <c r="R457" s="115">
        <v>4150</v>
      </c>
      <c r="S457" s="64" t="s">
        <v>18</v>
      </c>
      <c r="T457" s="64">
        <v>1992</v>
      </c>
      <c r="U457" s="69">
        <v>28</v>
      </c>
    </row>
    <row r="458" spans="1:21" x14ac:dyDescent="0.35">
      <c r="A458" t="s">
        <v>487</v>
      </c>
      <c r="B458">
        <v>1998</v>
      </c>
      <c r="C458" t="s">
        <v>15</v>
      </c>
      <c r="D458">
        <v>26</v>
      </c>
      <c r="E458">
        <v>0</v>
      </c>
      <c r="F458">
        <v>4154.97</v>
      </c>
      <c r="G458" t="s">
        <v>11</v>
      </c>
      <c r="H458" t="s">
        <v>16</v>
      </c>
      <c r="I458" t="s">
        <v>23</v>
      </c>
      <c r="L458" s="110" t="s">
        <v>486</v>
      </c>
      <c r="M458" s="64" t="s">
        <v>8792</v>
      </c>
      <c r="N458" s="64">
        <v>30</v>
      </c>
      <c r="O458" s="64" t="s">
        <v>11</v>
      </c>
      <c r="P458" s="64" t="s">
        <v>11</v>
      </c>
      <c r="Q458" s="64" t="s">
        <v>13</v>
      </c>
      <c r="R458" s="114">
        <v>4151</v>
      </c>
      <c r="S458" s="64" t="s">
        <v>35</v>
      </c>
      <c r="T458" s="64">
        <v>1992</v>
      </c>
      <c r="U458" s="69">
        <v>4</v>
      </c>
    </row>
    <row r="459" spans="1:21" x14ac:dyDescent="0.35">
      <c r="A459" t="s">
        <v>488</v>
      </c>
      <c r="B459">
        <v>1984</v>
      </c>
      <c r="C459" t="s">
        <v>20</v>
      </c>
      <c r="D459">
        <v>16</v>
      </c>
      <c r="E459">
        <v>3</v>
      </c>
      <c r="F459">
        <v>4163.21</v>
      </c>
      <c r="G459" t="s">
        <v>11</v>
      </c>
      <c r="H459" t="s">
        <v>11</v>
      </c>
      <c r="I459" t="s">
        <v>23</v>
      </c>
      <c r="L459" s="110" t="s">
        <v>487</v>
      </c>
      <c r="M459" s="64" t="s">
        <v>8793</v>
      </c>
      <c r="N459" s="64">
        <v>24</v>
      </c>
      <c r="O459" s="64" t="s">
        <v>11</v>
      </c>
      <c r="P459" s="64" t="s">
        <v>16</v>
      </c>
      <c r="Q459" s="64" t="s">
        <v>23</v>
      </c>
      <c r="R459" s="115">
        <v>4155</v>
      </c>
      <c r="S459" s="64" t="s">
        <v>15</v>
      </c>
      <c r="T459" s="64">
        <v>1998</v>
      </c>
      <c r="U459" s="69">
        <v>26</v>
      </c>
    </row>
    <row r="460" spans="1:21" x14ac:dyDescent="0.35">
      <c r="A460" t="s">
        <v>489</v>
      </c>
      <c r="B460">
        <v>1989</v>
      </c>
      <c r="C460" t="s">
        <v>18</v>
      </c>
      <c r="D460">
        <v>25</v>
      </c>
      <c r="E460">
        <v>0</v>
      </c>
      <c r="F460">
        <v>4185.1000000000004</v>
      </c>
      <c r="G460" t="s">
        <v>11</v>
      </c>
      <c r="H460" t="s">
        <v>12</v>
      </c>
      <c r="I460" t="s">
        <v>13</v>
      </c>
      <c r="L460" s="110" t="s">
        <v>488</v>
      </c>
      <c r="M460" s="64" t="s">
        <v>8794</v>
      </c>
      <c r="N460" s="64">
        <v>38</v>
      </c>
      <c r="O460" s="64" t="s">
        <v>11</v>
      </c>
      <c r="P460" s="64" t="s">
        <v>11</v>
      </c>
      <c r="Q460" s="64" t="s">
        <v>23</v>
      </c>
      <c r="R460" s="114">
        <v>4163</v>
      </c>
      <c r="S460" s="64" t="s">
        <v>20</v>
      </c>
      <c r="T460" s="64">
        <v>1984</v>
      </c>
      <c r="U460" s="69">
        <v>16</v>
      </c>
    </row>
    <row r="461" spans="1:21" x14ac:dyDescent="0.35">
      <c r="A461" t="s">
        <v>490</v>
      </c>
      <c r="B461">
        <v>1995</v>
      </c>
      <c r="C461" t="s">
        <v>37</v>
      </c>
      <c r="D461">
        <v>3</v>
      </c>
      <c r="E461">
        <v>0</v>
      </c>
      <c r="F461">
        <v>4188.7299999999996</v>
      </c>
      <c r="G461" t="s">
        <v>11</v>
      </c>
      <c r="H461" t="s">
        <v>11</v>
      </c>
      <c r="I461" t="s">
        <v>200</v>
      </c>
      <c r="L461" s="110" t="s">
        <v>489</v>
      </c>
      <c r="M461" s="64" t="s">
        <v>8795</v>
      </c>
      <c r="N461" s="64">
        <v>33</v>
      </c>
      <c r="O461" s="64" t="s">
        <v>11</v>
      </c>
      <c r="P461" s="64" t="s">
        <v>12</v>
      </c>
      <c r="Q461" s="64" t="s">
        <v>13</v>
      </c>
      <c r="R461" s="115">
        <v>4185</v>
      </c>
      <c r="S461" s="64" t="s">
        <v>18</v>
      </c>
      <c r="T461" s="64">
        <v>1989</v>
      </c>
      <c r="U461" s="69">
        <v>25</v>
      </c>
    </row>
    <row r="462" spans="1:21" x14ac:dyDescent="0.35">
      <c r="A462" t="s">
        <v>491</v>
      </c>
      <c r="B462">
        <v>1997</v>
      </c>
      <c r="C462" t="s">
        <v>20</v>
      </c>
      <c r="D462">
        <v>6</v>
      </c>
      <c r="E462">
        <v>2</v>
      </c>
      <c r="F462">
        <v>4189.1099999999997</v>
      </c>
      <c r="G462" t="s">
        <v>11</v>
      </c>
      <c r="H462" t="s">
        <v>11</v>
      </c>
      <c r="I462" t="s">
        <v>23</v>
      </c>
      <c r="L462" s="110" t="s">
        <v>490</v>
      </c>
      <c r="M462" s="64" t="s">
        <v>8796</v>
      </c>
      <c r="N462" s="64">
        <v>27</v>
      </c>
      <c r="O462" s="64" t="s">
        <v>11</v>
      </c>
      <c r="P462" s="64" t="s">
        <v>11</v>
      </c>
      <c r="Q462" s="64" t="s">
        <v>200</v>
      </c>
      <c r="R462" s="114">
        <v>4189</v>
      </c>
      <c r="S462" s="64" t="s">
        <v>37</v>
      </c>
      <c r="T462" s="64">
        <v>1995</v>
      </c>
      <c r="U462" s="69">
        <v>3</v>
      </c>
    </row>
    <row r="463" spans="1:21" x14ac:dyDescent="0.35">
      <c r="A463" t="s">
        <v>492</v>
      </c>
      <c r="B463">
        <v>1998</v>
      </c>
      <c r="C463" t="s">
        <v>30</v>
      </c>
      <c r="D463">
        <v>14</v>
      </c>
      <c r="E463">
        <v>3</v>
      </c>
      <c r="F463">
        <v>4234.93</v>
      </c>
      <c r="G463" t="s">
        <v>11</v>
      </c>
      <c r="H463" t="s">
        <v>16</v>
      </c>
      <c r="I463" t="s">
        <v>42</v>
      </c>
      <c r="L463" s="110" t="s">
        <v>491</v>
      </c>
      <c r="M463" s="64" t="s">
        <v>8797</v>
      </c>
      <c r="N463" s="64">
        <v>25</v>
      </c>
      <c r="O463" s="64" t="s">
        <v>11</v>
      </c>
      <c r="P463" s="64" t="s">
        <v>11</v>
      </c>
      <c r="Q463" s="64" t="s">
        <v>23</v>
      </c>
      <c r="R463" s="115">
        <v>4189</v>
      </c>
      <c r="S463" s="64" t="s">
        <v>20</v>
      </c>
      <c r="T463" s="64">
        <v>1997</v>
      </c>
      <c r="U463" s="69">
        <v>6</v>
      </c>
    </row>
    <row r="464" spans="1:21" x14ac:dyDescent="0.35">
      <c r="A464" t="s">
        <v>493</v>
      </c>
      <c r="B464">
        <v>1992</v>
      </c>
      <c r="C464" t="s">
        <v>18</v>
      </c>
      <c r="D464">
        <v>27</v>
      </c>
      <c r="E464">
        <v>1</v>
      </c>
      <c r="F464">
        <v>4237.13</v>
      </c>
      <c r="G464" t="s">
        <v>12</v>
      </c>
      <c r="H464" t="s">
        <v>16</v>
      </c>
      <c r="I464" t="s">
        <v>168</v>
      </c>
      <c r="L464" s="110" t="s">
        <v>492</v>
      </c>
      <c r="M464" s="64" t="s">
        <v>8798</v>
      </c>
      <c r="N464" s="64">
        <v>24</v>
      </c>
      <c r="O464" s="64" t="s">
        <v>11</v>
      </c>
      <c r="P464" s="64" t="s">
        <v>16</v>
      </c>
      <c r="Q464" s="64" t="s">
        <v>42</v>
      </c>
      <c r="R464" s="114">
        <v>4235</v>
      </c>
      <c r="S464" s="64" t="s">
        <v>30</v>
      </c>
      <c r="T464" s="64">
        <v>1998</v>
      </c>
      <c r="U464" s="69">
        <v>14</v>
      </c>
    </row>
    <row r="465" spans="1:21" x14ac:dyDescent="0.35">
      <c r="A465" t="s">
        <v>494</v>
      </c>
      <c r="B465">
        <v>1991</v>
      </c>
      <c r="C465" t="s">
        <v>15</v>
      </c>
      <c r="D465">
        <v>3</v>
      </c>
      <c r="E465">
        <v>1</v>
      </c>
      <c r="F465">
        <v>4239.8900000000003</v>
      </c>
      <c r="G465" t="s">
        <v>11</v>
      </c>
      <c r="H465" t="s">
        <v>11</v>
      </c>
      <c r="I465" t="s">
        <v>23</v>
      </c>
      <c r="L465" s="110" t="s">
        <v>493</v>
      </c>
      <c r="M465" s="64" t="s">
        <v>8799</v>
      </c>
      <c r="N465" s="64">
        <v>30</v>
      </c>
      <c r="O465" s="64" t="s">
        <v>12</v>
      </c>
      <c r="P465" s="64" t="s">
        <v>16</v>
      </c>
      <c r="Q465" s="64" t="s">
        <v>168</v>
      </c>
      <c r="R465" s="115">
        <v>4237</v>
      </c>
      <c r="S465" s="64" t="s">
        <v>18</v>
      </c>
      <c r="T465" s="64">
        <v>1992</v>
      </c>
      <c r="U465" s="69">
        <v>27</v>
      </c>
    </row>
    <row r="466" spans="1:21" x14ac:dyDescent="0.35">
      <c r="A466" t="s">
        <v>495</v>
      </c>
      <c r="B466">
        <v>1991</v>
      </c>
      <c r="C466" t="s">
        <v>30</v>
      </c>
      <c r="D466">
        <v>1</v>
      </c>
      <c r="E466">
        <v>1</v>
      </c>
      <c r="F466">
        <v>4243.59</v>
      </c>
      <c r="G466" t="s">
        <v>12</v>
      </c>
      <c r="H466" t="s">
        <v>16</v>
      </c>
      <c r="I466" t="s">
        <v>23</v>
      </c>
      <c r="L466" s="110" t="s">
        <v>494</v>
      </c>
      <c r="M466" s="64" t="s">
        <v>8800</v>
      </c>
      <c r="N466" s="64">
        <v>31</v>
      </c>
      <c r="O466" s="64" t="s">
        <v>11</v>
      </c>
      <c r="P466" s="64" t="s">
        <v>11</v>
      </c>
      <c r="Q466" s="64" t="s">
        <v>23</v>
      </c>
      <c r="R466" s="114">
        <v>4240</v>
      </c>
      <c r="S466" s="64" t="s">
        <v>15</v>
      </c>
      <c r="T466" s="64">
        <v>1991</v>
      </c>
      <c r="U466" s="69">
        <v>3</v>
      </c>
    </row>
    <row r="467" spans="1:21" x14ac:dyDescent="0.35">
      <c r="A467" t="s">
        <v>496</v>
      </c>
      <c r="B467">
        <v>1982</v>
      </c>
      <c r="C467" t="s">
        <v>18</v>
      </c>
      <c r="D467">
        <v>16</v>
      </c>
      <c r="E467">
        <v>3</v>
      </c>
      <c r="F467">
        <v>4250.24</v>
      </c>
      <c r="G467" t="s">
        <v>11</v>
      </c>
      <c r="H467" t="s">
        <v>12</v>
      </c>
      <c r="I467" t="s">
        <v>13</v>
      </c>
      <c r="L467" s="110" t="s">
        <v>495</v>
      </c>
      <c r="M467" s="64" t="s">
        <v>8801</v>
      </c>
      <c r="N467" s="64">
        <v>31</v>
      </c>
      <c r="O467" s="64" t="s">
        <v>12</v>
      </c>
      <c r="P467" s="64" t="s">
        <v>16</v>
      </c>
      <c r="Q467" s="64" t="s">
        <v>23</v>
      </c>
      <c r="R467" s="115">
        <v>4244</v>
      </c>
      <c r="S467" s="64" t="s">
        <v>30</v>
      </c>
      <c r="T467" s="64">
        <v>1991</v>
      </c>
      <c r="U467" s="69">
        <v>1</v>
      </c>
    </row>
    <row r="468" spans="1:21" x14ac:dyDescent="0.35">
      <c r="A468" t="s">
        <v>497</v>
      </c>
      <c r="B468">
        <v>1995</v>
      </c>
      <c r="C468" t="s">
        <v>37</v>
      </c>
      <c r="D468">
        <v>14</v>
      </c>
      <c r="E468">
        <v>3</v>
      </c>
      <c r="F468">
        <v>4260.74</v>
      </c>
      <c r="G468" t="s">
        <v>12</v>
      </c>
      <c r="H468" t="s">
        <v>11</v>
      </c>
      <c r="I468" t="s">
        <v>42</v>
      </c>
      <c r="L468" s="110" t="s">
        <v>496</v>
      </c>
      <c r="M468" s="64" t="s">
        <v>8802</v>
      </c>
      <c r="N468" s="64">
        <v>40</v>
      </c>
      <c r="O468" s="64" t="s">
        <v>11</v>
      </c>
      <c r="P468" s="64" t="s">
        <v>12</v>
      </c>
      <c r="Q468" s="64" t="s">
        <v>13</v>
      </c>
      <c r="R468" s="114">
        <v>4250</v>
      </c>
      <c r="S468" s="64" t="s">
        <v>18</v>
      </c>
      <c r="T468" s="64">
        <v>1982</v>
      </c>
      <c r="U468" s="69">
        <v>16</v>
      </c>
    </row>
    <row r="469" spans="1:21" x14ac:dyDescent="0.35">
      <c r="A469" t="s">
        <v>498</v>
      </c>
      <c r="B469">
        <v>1983</v>
      </c>
      <c r="C469" t="s">
        <v>15</v>
      </c>
      <c r="D469">
        <v>20</v>
      </c>
      <c r="E469">
        <v>3</v>
      </c>
      <c r="F469">
        <v>4265.01</v>
      </c>
      <c r="G469" t="s">
        <v>11</v>
      </c>
      <c r="H469" t="s">
        <v>16</v>
      </c>
      <c r="I469" t="s">
        <v>23</v>
      </c>
      <c r="L469" s="110" t="s">
        <v>497</v>
      </c>
      <c r="M469" s="64" t="s">
        <v>8605</v>
      </c>
      <c r="N469" s="64">
        <v>27</v>
      </c>
      <c r="O469" s="64" t="s">
        <v>12</v>
      </c>
      <c r="P469" s="64" t="s">
        <v>11</v>
      </c>
      <c r="Q469" s="64" t="s">
        <v>42</v>
      </c>
      <c r="R469" s="115">
        <v>4261</v>
      </c>
      <c r="S469" s="64" t="s">
        <v>37</v>
      </c>
      <c r="T469" s="64">
        <v>1995</v>
      </c>
      <c r="U469" s="69">
        <v>14</v>
      </c>
    </row>
    <row r="470" spans="1:21" x14ac:dyDescent="0.35">
      <c r="A470" t="s">
        <v>499</v>
      </c>
      <c r="B470">
        <v>1992</v>
      </c>
      <c r="C470" t="s">
        <v>18</v>
      </c>
      <c r="D470">
        <v>18</v>
      </c>
      <c r="E470">
        <v>2</v>
      </c>
      <c r="F470">
        <v>4266.17</v>
      </c>
      <c r="G470" t="s">
        <v>12</v>
      </c>
      <c r="H470" t="s">
        <v>11</v>
      </c>
      <c r="I470" t="s">
        <v>13</v>
      </c>
      <c r="L470" s="110" t="s">
        <v>498</v>
      </c>
      <c r="M470" s="64" t="s">
        <v>8803</v>
      </c>
      <c r="N470" s="64">
        <v>39</v>
      </c>
      <c r="O470" s="64" t="s">
        <v>11</v>
      </c>
      <c r="P470" s="64" t="s">
        <v>16</v>
      </c>
      <c r="Q470" s="64" t="s">
        <v>23</v>
      </c>
      <c r="R470" s="114">
        <v>4265</v>
      </c>
      <c r="S470" s="64" t="s">
        <v>15</v>
      </c>
      <c r="T470" s="64">
        <v>1983</v>
      </c>
      <c r="U470" s="69">
        <v>20</v>
      </c>
    </row>
    <row r="471" spans="1:21" x14ac:dyDescent="0.35">
      <c r="A471" t="s">
        <v>500</v>
      </c>
      <c r="B471">
        <v>2003</v>
      </c>
      <c r="C471" t="s">
        <v>18</v>
      </c>
      <c r="D471">
        <v>8</v>
      </c>
      <c r="E471">
        <v>0</v>
      </c>
      <c r="F471">
        <v>4278.55</v>
      </c>
      <c r="G471" t="s">
        <v>11</v>
      </c>
      <c r="H471" t="s">
        <v>16</v>
      </c>
      <c r="I471" t="s">
        <v>300</v>
      </c>
      <c r="L471" s="110" t="s">
        <v>499</v>
      </c>
      <c r="M471" s="64" t="s">
        <v>8790</v>
      </c>
      <c r="N471" s="64">
        <v>30</v>
      </c>
      <c r="O471" s="64" t="s">
        <v>12</v>
      </c>
      <c r="P471" s="64" t="s">
        <v>11</v>
      </c>
      <c r="Q471" s="64" t="s">
        <v>13</v>
      </c>
      <c r="R471" s="115">
        <v>4266</v>
      </c>
      <c r="S471" s="64" t="s">
        <v>18</v>
      </c>
      <c r="T471" s="64">
        <v>1992</v>
      </c>
      <c r="U471" s="69">
        <v>18</v>
      </c>
    </row>
    <row r="472" spans="1:21" x14ac:dyDescent="0.35">
      <c r="A472" t="s">
        <v>501</v>
      </c>
      <c r="B472">
        <v>2000</v>
      </c>
      <c r="C472" t="s">
        <v>15</v>
      </c>
      <c r="D472">
        <v>25</v>
      </c>
      <c r="E472">
        <v>3</v>
      </c>
      <c r="F472">
        <v>4296.2700000000004</v>
      </c>
      <c r="G472" t="s">
        <v>11</v>
      </c>
      <c r="H472" t="s">
        <v>12</v>
      </c>
      <c r="I472" t="s">
        <v>23</v>
      </c>
      <c r="L472" s="110" t="s">
        <v>500</v>
      </c>
      <c r="M472" s="64" t="s">
        <v>8804</v>
      </c>
      <c r="N472" s="64">
        <v>20</v>
      </c>
      <c r="O472" s="64" t="s">
        <v>11</v>
      </c>
      <c r="P472" s="64" t="s">
        <v>16</v>
      </c>
      <c r="Q472" s="64" t="s">
        <v>300</v>
      </c>
      <c r="R472" s="114">
        <v>4279</v>
      </c>
      <c r="S472" s="64" t="s">
        <v>18</v>
      </c>
      <c r="T472" s="64">
        <v>2003</v>
      </c>
      <c r="U472" s="69">
        <v>8</v>
      </c>
    </row>
    <row r="473" spans="1:21" x14ac:dyDescent="0.35">
      <c r="A473" t="s">
        <v>502</v>
      </c>
      <c r="B473">
        <v>1988</v>
      </c>
      <c r="C473" t="s">
        <v>30</v>
      </c>
      <c r="D473">
        <v>19</v>
      </c>
      <c r="E473">
        <v>0</v>
      </c>
      <c r="F473">
        <v>4320.41</v>
      </c>
      <c r="G473" t="s">
        <v>11</v>
      </c>
      <c r="H473" t="s">
        <v>16</v>
      </c>
      <c r="I473" t="s">
        <v>23</v>
      </c>
      <c r="L473" s="110" t="s">
        <v>501</v>
      </c>
      <c r="M473" s="64" t="s">
        <v>8805</v>
      </c>
      <c r="N473" s="64">
        <v>22</v>
      </c>
      <c r="O473" s="64" t="s">
        <v>11</v>
      </c>
      <c r="P473" s="64" t="s">
        <v>12</v>
      </c>
      <c r="Q473" s="64" t="s">
        <v>23</v>
      </c>
      <c r="R473" s="115">
        <v>4296</v>
      </c>
      <c r="S473" s="64" t="s">
        <v>15</v>
      </c>
      <c r="T473" s="64">
        <v>2000</v>
      </c>
      <c r="U473" s="69">
        <v>25</v>
      </c>
    </row>
    <row r="474" spans="1:21" x14ac:dyDescent="0.35">
      <c r="A474" t="s">
        <v>503</v>
      </c>
      <c r="B474">
        <v>1994</v>
      </c>
      <c r="C474" t="s">
        <v>15</v>
      </c>
      <c r="D474">
        <v>2</v>
      </c>
      <c r="E474">
        <v>1</v>
      </c>
      <c r="F474">
        <v>4337.74</v>
      </c>
      <c r="G474" t="s">
        <v>11</v>
      </c>
      <c r="H474" t="s">
        <v>16</v>
      </c>
      <c r="I474" t="s">
        <v>247</v>
      </c>
      <c r="L474" s="110" t="s">
        <v>502</v>
      </c>
      <c r="M474" s="64" t="s">
        <v>8806</v>
      </c>
      <c r="N474" s="64">
        <v>34</v>
      </c>
      <c r="O474" s="64" t="s">
        <v>11</v>
      </c>
      <c r="P474" s="64" t="s">
        <v>16</v>
      </c>
      <c r="Q474" s="64" t="s">
        <v>23</v>
      </c>
      <c r="R474" s="114">
        <v>4320</v>
      </c>
      <c r="S474" s="64" t="s">
        <v>30</v>
      </c>
      <c r="T474" s="64">
        <v>1988</v>
      </c>
      <c r="U474" s="69">
        <v>19</v>
      </c>
    </row>
    <row r="475" spans="1:21" x14ac:dyDescent="0.35">
      <c r="A475" t="s">
        <v>504</v>
      </c>
      <c r="B475">
        <v>1994</v>
      </c>
      <c r="C475" t="s">
        <v>37</v>
      </c>
      <c r="D475">
        <v>26</v>
      </c>
      <c r="E475">
        <v>2</v>
      </c>
      <c r="F475">
        <v>4340.4399999999996</v>
      </c>
      <c r="G475" t="s">
        <v>11</v>
      </c>
      <c r="H475" t="s">
        <v>16</v>
      </c>
      <c r="I475" t="s">
        <v>13</v>
      </c>
      <c r="L475" s="110" t="s">
        <v>503</v>
      </c>
      <c r="M475" s="64" t="s">
        <v>8807</v>
      </c>
      <c r="N475" s="64">
        <v>28</v>
      </c>
      <c r="O475" s="64" t="s">
        <v>11</v>
      </c>
      <c r="P475" s="64" t="s">
        <v>16</v>
      </c>
      <c r="Q475" s="64" t="s">
        <v>247</v>
      </c>
      <c r="R475" s="115">
        <v>4338</v>
      </c>
      <c r="S475" s="64" t="s">
        <v>15</v>
      </c>
      <c r="T475" s="64">
        <v>1994</v>
      </c>
      <c r="U475" s="69">
        <v>2</v>
      </c>
    </row>
    <row r="476" spans="1:21" x14ac:dyDescent="0.35">
      <c r="A476" t="s">
        <v>505</v>
      </c>
      <c r="B476">
        <v>1991</v>
      </c>
      <c r="C476" t="s">
        <v>18</v>
      </c>
      <c r="D476">
        <v>1</v>
      </c>
      <c r="E476">
        <v>0</v>
      </c>
      <c r="F476">
        <v>4347.0200000000004</v>
      </c>
      <c r="G476" t="s">
        <v>11</v>
      </c>
      <c r="H476" t="s">
        <v>16</v>
      </c>
      <c r="I476" t="s">
        <v>247</v>
      </c>
      <c r="L476" s="110" t="s">
        <v>504</v>
      </c>
      <c r="M476" s="64" t="s">
        <v>8808</v>
      </c>
      <c r="N476" s="64">
        <v>28</v>
      </c>
      <c r="O476" s="64" t="s">
        <v>11</v>
      </c>
      <c r="P476" s="64" t="s">
        <v>16</v>
      </c>
      <c r="Q476" s="64" t="s">
        <v>13</v>
      </c>
      <c r="R476" s="114">
        <v>4340</v>
      </c>
      <c r="S476" s="64" t="s">
        <v>37</v>
      </c>
      <c r="T476" s="64">
        <v>1994</v>
      </c>
      <c r="U476" s="69">
        <v>26</v>
      </c>
    </row>
    <row r="477" spans="1:21" x14ac:dyDescent="0.35">
      <c r="A477" t="s">
        <v>506</v>
      </c>
      <c r="B477">
        <v>1994</v>
      </c>
      <c r="C477" t="s">
        <v>15</v>
      </c>
      <c r="D477">
        <v>1</v>
      </c>
      <c r="E477">
        <v>2</v>
      </c>
      <c r="F477">
        <v>4349.46</v>
      </c>
      <c r="G477" t="s">
        <v>11</v>
      </c>
      <c r="H477" t="s">
        <v>11</v>
      </c>
      <c r="I477" t="s">
        <v>13</v>
      </c>
      <c r="L477" s="110" t="s">
        <v>505</v>
      </c>
      <c r="M477" s="64" t="s">
        <v>8809</v>
      </c>
      <c r="N477" s="64">
        <v>32</v>
      </c>
      <c r="O477" s="64" t="s">
        <v>11</v>
      </c>
      <c r="P477" s="64" t="s">
        <v>16</v>
      </c>
      <c r="Q477" s="64" t="s">
        <v>247</v>
      </c>
      <c r="R477" s="115">
        <v>4347</v>
      </c>
      <c r="S477" s="64" t="s">
        <v>18</v>
      </c>
      <c r="T477" s="64">
        <v>1991</v>
      </c>
      <c r="U477" s="69">
        <v>1</v>
      </c>
    </row>
    <row r="478" spans="1:21" x14ac:dyDescent="0.35">
      <c r="A478" t="s">
        <v>507</v>
      </c>
      <c r="B478">
        <v>1991</v>
      </c>
      <c r="C478" t="s">
        <v>20</v>
      </c>
      <c r="D478">
        <v>13</v>
      </c>
      <c r="E478">
        <v>1</v>
      </c>
      <c r="F478">
        <v>4350.51</v>
      </c>
      <c r="G478" t="s">
        <v>11</v>
      </c>
      <c r="H478" t="s">
        <v>11</v>
      </c>
      <c r="I478" t="s">
        <v>13</v>
      </c>
      <c r="L478" s="110" t="s">
        <v>506</v>
      </c>
      <c r="M478" s="64" t="s">
        <v>8810</v>
      </c>
      <c r="N478" s="64">
        <v>28</v>
      </c>
      <c r="O478" s="64" t="s">
        <v>11</v>
      </c>
      <c r="P478" s="64" t="s">
        <v>11</v>
      </c>
      <c r="Q478" s="64" t="s">
        <v>13</v>
      </c>
      <c r="R478" s="114">
        <v>4349</v>
      </c>
      <c r="S478" s="64" t="s">
        <v>15</v>
      </c>
      <c r="T478" s="64">
        <v>1994</v>
      </c>
      <c r="U478" s="69">
        <v>1</v>
      </c>
    </row>
    <row r="479" spans="1:21" x14ac:dyDescent="0.35">
      <c r="A479" t="s">
        <v>508</v>
      </c>
      <c r="B479">
        <v>1990</v>
      </c>
      <c r="C479" t="s">
        <v>35</v>
      </c>
      <c r="D479">
        <v>28</v>
      </c>
      <c r="E479">
        <v>0</v>
      </c>
      <c r="F479">
        <v>4357.04</v>
      </c>
      <c r="G479" t="s">
        <v>11</v>
      </c>
      <c r="H479" t="s">
        <v>12</v>
      </c>
      <c r="I479" t="s">
        <v>23</v>
      </c>
      <c r="L479" s="110" t="s">
        <v>507</v>
      </c>
      <c r="M479" s="64" t="s">
        <v>8811</v>
      </c>
      <c r="N479" s="64">
        <v>31</v>
      </c>
      <c r="O479" s="64" t="s">
        <v>11</v>
      </c>
      <c r="P479" s="64" t="s">
        <v>11</v>
      </c>
      <c r="Q479" s="64" t="s">
        <v>13</v>
      </c>
      <c r="R479" s="115">
        <v>4351</v>
      </c>
      <c r="S479" s="64" t="s">
        <v>20</v>
      </c>
      <c r="T479" s="64">
        <v>1991</v>
      </c>
      <c r="U479" s="69">
        <v>13</v>
      </c>
    </row>
    <row r="480" spans="1:21" x14ac:dyDescent="0.35">
      <c r="A480" t="s">
        <v>509</v>
      </c>
      <c r="B480">
        <v>1997</v>
      </c>
      <c r="C480" t="s">
        <v>15</v>
      </c>
      <c r="D480">
        <v>29</v>
      </c>
      <c r="E480">
        <v>3</v>
      </c>
      <c r="F480">
        <v>4391.6499999999996</v>
      </c>
      <c r="G480" t="s">
        <v>11</v>
      </c>
      <c r="H480" t="s">
        <v>11</v>
      </c>
      <c r="I480" t="s">
        <v>42</v>
      </c>
      <c r="L480" s="110" t="s">
        <v>508</v>
      </c>
      <c r="M480" s="64" t="s">
        <v>8812</v>
      </c>
      <c r="N480" s="64">
        <v>32</v>
      </c>
      <c r="O480" s="64" t="s">
        <v>11</v>
      </c>
      <c r="P480" s="64" t="s">
        <v>12</v>
      </c>
      <c r="Q480" s="64" t="s">
        <v>23</v>
      </c>
      <c r="R480" s="114">
        <v>4357</v>
      </c>
      <c r="S480" s="64" t="s">
        <v>35</v>
      </c>
      <c r="T480" s="64">
        <v>1990</v>
      </c>
      <c r="U480" s="69">
        <v>28</v>
      </c>
    </row>
    <row r="481" spans="1:21" x14ac:dyDescent="0.35">
      <c r="A481" t="s">
        <v>510</v>
      </c>
      <c r="B481">
        <v>1982</v>
      </c>
      <c r="C481" t="s">
        <v>18</v>
      </c>
      <c r="D481">
        <v>29</v>
      </c>
      <c r="E481">
        <v>3</v>
      </c>
      <c r="F481">
        <v>4392.7</v>
      </c>
      <c r="G481" t="s">
        <v>11</v>
      </c>
      <c r="H481" t="s">
        <v>11</v>
      </c>
      <c r="I481" t="s">
        <v>13</v>
      </c>
      <c r="L481" s="110" t="s">
        <v>509</v>
      </c>
      <c r="M481" s="64" t="s">
        <v>8813</v>
      </c>
      <c r="N481" s="64">
        <v>25</v>
      </c>
      <c r="O481" s="64" t="s">
        <v>11</v>
      </c>
      <c r="P481" s="64" t="s">
        <v>11</v>
      </c>
      <c r="Q481" s="64" t="s">
        <v>42</v>
      </c>
      <c r="R481" s="115">
        <v>4392</v>
      </c>
      <c r="S481" s="64" t="s">
        <v>15</v>
      </c>
      <c r="T481" s="64">
        <v>1997</v>
      </c>
      <c r="U481" s="69">
        <v>29</v>
      </c>
    </row>
    <row r="482" spans="1:21" x14ac:dyDescent="0.35">
      <c r="A482" t="s">
        <v>511</v>
      </c>
      <c r="B482">
        <v>1988</v>
      </c>
      <c r="C482" t="s">
        <v>10</v>
      </c>
      <c r="D482">
        <v>18</v>
      </c>
      <c r="E482">
        <v>3</v>
      </c>
      <c r="F482">
        <v>4397.3100000000004</v>
      </c>
      <c r="G482" t="s">
        <v>11</v>
      </c>
      <c r="H482" t="s">
        <v>11</v>
      </c>
      <c r="I482" t="s">
        <v>13</v>
      </c>
      <c r="L482" s="110" t="s">
        <v>510</v>
      </c>
      <c r="M482" s="64" t="s">
        <v>8814</v>
      </c>
      <c r="N482" s="64">
        <v>40</v>
      </c>
      <c r="O482" s="64" t="s">
        <v>11</v>
      </c>
      <c r="P482" s="64" t="s">
        <v>11</v>
      </c>
      <c r="Q482" s="64" t="s">
        <v>13</v>
      </c>
      <c r="R482" s="114">
        <v>4393</v>
      </c>
      <c r="S482" s="64" t="s">
        <v>18</v>
      </c>
      <c r="T482" s="64">
        <v>1982</v>
      </c>
      <c r="U482" s="69">
        <v>29</v>
      </c>
    </row>
    <row r="483" spans="1:21" x14ac:dyDescent="0.35">
      <c r="A483" t="s">
        <v>512</v>
      </c>
      <c r="B483">
        <v>1986</v>
      </c>
      <c r="C483" t="s">
        <v>35</v>
      </c>
      <c r="D483">
        <v>11</v>
      </c>
      <c r="E483">
        <v>0</v>
      </c>
      <c r="F483">
        <v>4399.7299999999996</v>
      </c>
      <c r="G483" t="s">
        <v>12</v>
      </c>
      <c r="H483" t="s">
        <v>11</v>
      </c>
      <c r="I483" t="s">
        <v>13</v>
      </c>
      <c r="L483" s="110" t="s">
        <v>511</v>
      </c>
      <c r="M483" s="64" t="s">
        <v>8815</v>
      </c>
      <c r="N483" s="64">
        <v>34</v>
      </c>
      <c r="O483" s="64" t="s">
        <v>11</v>
      </c>
      <c r="P483" s="64" t="s">
        <v>11</v>
      </c>
      <c r="Q483" s="64" t="s">
        <v>13</v>
      </c>
      <c r="R483" s="115">
        <v>4397</v>
      </c>
      <c r="S483" s="64" t="s">
        <v>10</v>
      </c>
      <c r="T483" s="64">
        <v>1988</v>
      </c>
      <c r="U483" s="69">
        <v>18</v>
      </c>
    </row>
    <row r="484" spans="1:21" x14ac:dyDescent="0.35">
      <c r="A484" t="s">
        <v>513</v>
      </c>
      <c r="B484">
        <v>1986</v>
      </c>
      <c r="C484" t="s">
        <v>10</v>
      </c>
      <c r="D484">
        <v>13</v>
      </c>
      <c r="E484">
        <v>0</v>
      </c>
      <c r="F484">
        <v>4402.2299999999996</v>
      </c>
      <c r="G484" t="s">
        <v>11</v>
      </c>
      <c r="H484" t="s">
        <v>11</v>
      </c>
      <c r="I484" t="s">
        <v>42</v>
      </c>
      <c r="L484" s="110" t="s">
        <v>512</v>
      </c>
      <c r="M484" s="64" t="s">
        <v>8816</v>
      </c>
      <c r="N484" s="64">
        <v>36</v>
      </c>
      <c r="O484" s="64" t="s">
        <v>12</v>
      </c>
      <c r="P484" s="64" t="s">
        <v>11</v>
      </c>
      <c r="Q484" s="64" t="s">
        <v>13</v>
      </c>
      <c r="R484" s="114">
        <v>4400</v>
      </c>
      <c r="S484" s="64" t="s">
        <v>35</v>
      </c>
      <c r="T484" s="64">
        <v>1986</v>
      </c>
      <c r="U484" s="69">
        <v>11</v>
      </c>
    </row>
    <row r="485" spans="1:21" x14ac:dyDescent="0.35">
      <c r="A485" t="s">
        <v>514</v>
      </c>
      <c r="B485">
        <v>1988</v>
      </c>
      <c r="C485" t="s">
        <v>20</v>
      </c>
      <c r="D485">
        <v>16</v>
      </c>
      <c r="E485">
        <v>0</v>
      </c>
      <c r="F485">
        <v>4415.16</v>
      </c>
      <c r="G485" t="s">
        <v>11</v>
      </c>
      <c r="H485" t="s">
        <v>16</v>
      </c>
      <c r="I485" t="s">
        <v>13</v>
      </c>
      <c r="L485" s="110" t="s">
        <v>513</v>
      </c>
      <c r="M485" s="64" t="s">
        <v>8817</v>
      </c>
      <c r="N485" s="64">
        <v>36</v>
      </c>
      <c r="O485" s="64" t="s">
        <v>11</v>
      </c>
      <c r="P485" s="64" t="s">
        <v>11</v>
      </c>
      <c r="Q485" s="64" t="s">
        <v>42</v>
      </c>
      <c r="R485" s="115">
        <v>4402</v>
      </c>
      <c r="S485" s="64" t="s">
        <v>10</v>
      </c>
      <c r="T485" s="64">
        <v>1986</v>
      </c>
      <c r="U485" s="69">
        <v>13</v>
      </c>
    </row>
    <row r="486" spans="1:21" x14ac:dyDescent="0.35">
      <c r="A486" t="s">
        <v>515</v>
      </c>
      <c r="B486">
        <v>1992</v>
      </c>
      <c r="C486" t="s">
        <v>35</v>
      </c>
      <c r="D486">
        <v>15</v>
      </c>
      <c r="E486">
        <v>0</v>
      </c>
      <c r="F486">
        <v>4420.95</v>
      </c>
      <c r="G486" t="s">
        <v>11</v>
      </c>
      <c r="H486" t="s">
        <v>12</v>
      </c>
      <c r="I486" t="s">
        <v>516</v>
      </c>
      <c r="L486" s="110" t="s">
        <v>514</v>
      </c>
      <c r="M486" s="64" t="s">
        <v>8818</v>
      </c>
      <c r="N486" s="64">
        <v>34</v>
      </c>
      <c r="O486" s="64" t="s">
        <v>11</v>
      </c>
      <c r="P486" s="64" t="s">
        <v>16</v>
      </c>
      <c r="Q486" s="64" t="s">
        <v>13</v>
      </c>
      <c r="R486" s="114">
        <v>4415</v>
      </c>
      <c r="S486" s="64" t="s">
        <v>20</v>
      </c>
      <c r="T486" s="64">
        <v>1988</v>
      </c>
      <c r="U486" s="69">
        <v>16</v>
      </c>
    </row>
    <row r="487" spans="1:21" x14ac:dyDescent="0.35">
      <c r="A487" t="s">
        <v>517</v>
      </c>
      <c r="B487">
        <v>1994</v>
      </c>
      <c r="C487" t="s">
        <v>30</v>
      </c>
      <c r="D487">
        <v>29</v>
      </c>
      <c r="E487">
        <v>2</v>
      </c>
      <c r="F487">
        <v>4428.8900000000003</v>
      </c>
      <c r="G487" t="s">
        <v>12</v>
      </c>
      <c r="H487" t="s">
        <v>16</v>
      </c>
      <c r="I487" t="s">
        <v>356</v>
      </c>
      <c r="L487" s="110" t="s">
        <v>515</v>
      </c>
      <c r="M487" s="64" t="s">
        <v>8819</v>
      </c>
      <c r="N487" s="64">
        <v>30</v>
      </c>
      <c r="O487" s="64" t="s">
        <v>11</v>
      </c>
      <c r="P487" s="64" t="s">
        <v>12</v>
      </c>
      <c r="Q487" s="64" t="s">
        <v>516</v>
      </c>
      <c r="R487" s="115">
        <v>4421</v>
      </c>
      <c r="S487" s="64" t="s">
        <v>35</v>
      </c>
      <c r="T487" s="64">
        <v>1992</v>
      </c>
      <c r="U487" s="69">
        <v>15</v>
      </c>
    </row>
    <row r="488" spans="1:21" x14ac:dyDescent="0.35">
      <c r="A488" t="s">
        <v>518</v>
      </c>
      <c r="B488">
        <v>1993</v>
      </c>
      <c r="C488" t="s">
        <v>20</v>
      </c>
      <c r="D488">
        <v>4</v>
      </c>
      <c r="E488">
        <v>2</v>
      </c>
      <c r="F488">
        <v>4433.3900000000003</v>
      </c>
      <c r="G488" t="s">
        <v>11</v>
      </c>
      <c r="H488" t="s">
        <v>12</v>
      </c>
      <c r="I488" t="s">
        <v>23</v>
      </c>
      <c r="L488" s="110" t="s">
        <v>517</v>
      </c>
      <c r="M488" s="64" t="s">
        <v>8820</v>
      </c>
      <c r="N488" s="64">
        <v>28</v>
      </c>
      <c r="O488" s="64" t="s">
        <v>12</v>
      </c>
      <c r="P488" s="64" t="s">
        <v>16</v>
      </c>
      <c r="Q488" s="64" t="s">
        <v>356</v>
      </c>
      <c r="R488" s="114">
        <v>4429</v>
      </c>
      <c r="S488" s="64" t="s">
        <v>30</v>
      </c>
      <c r="T488" s="64">
        <v>1994</v>
      </c>
      <c r="U488" s="69">
        <v>29</v>
      </c>
    </row>
    <row r="489" spans="1:21" x14ac:dyDescent="0.35">
      <c r="A489" t="s">
        <v>519</v>
      </c>
      <c r="B489">
        <v>1993</v>
      </c>
      <c r="C489" t="s">
        <v>30</v>
      </c>
      <c r="D489">
        <v>23</v>
      </c>
      <c r="E489">
        <v>2</v>
      </c>
      <c r="F489">
        <v>4433.92</v>
      </c>
      <c r="G489" t="s">
        <v>11</v>
      </c>
      <c r="H489" t="s">
        <v>11</v>
      </c>
      <c r="I489" t="s">
        <v>23</v>
      </c>
      <c r="L489" s="110" t="s">
        <v>518</v>
      </c>
      <c r="M489" s="64" t="s">
        <v>8821</v>
      </c>
      <c r="N489" s="64">
        <v>29</v>
      </c>
      <c r="O489" s="64" t="s">
        <v>11</v>
      </c>
      <c r="P489" s="64" t="s">
        <v>12</v>
      </c>
      <c r="Q489" s="64" t="s">
        <v>23</v>
      </c>
      <c r="R489" s="115">
        <v>4433</v>
      </c>
      <c r="S489" s="64" t="s">
        <v>20</v>
      </c>
      <c r="T489" s="64">
        <v>1993</v>
      </c>
      <c r="U489" s="69">
        <v>4</v>
      </c>
    </row>
    <row r="490" spans="1:21" x14ac:dyDescent="0.35">
      <c r="A490" t="s">
        <v>520</v>
      </c>
      <c r="B490">
        <v>1994</v>
      </c>
      <c r="C490" t="s">
        <v>37</v>
      </c>
      <c r="D490">
        <v>8</v>
      </c>
      <c r="E490">
        <v>2</v>
      </c>
      <c r="F490">
        <v>4435.09</v>
      </c>
      <c r="G490" t="s">
        <v>12</v>
      </c>
      <c r="H490" t="s">
        <v>11</v>
      </c>
      <c r="I490" t="s">
        <v>168</v>
      </c>
      <c r="L490" s="110" t="s">
        <v>519</v>
      </c>
      <c r="M490" s="64" t="s">
        <v>8822</v>
      </c>
      <c r="N490" s="64">
        <v>29</v>
      </c>
      <c r="O490" s="64" t="s">
        <v>11</v>
      </c>
      <c r="P490" s="64" t="s">
        <v>11</v>
      </c>
      <c r="Q490" s="64" t="s">
        <v>23</v>
      </c>
      <c r="R490" s="114">
        <v>4434</v>
      </c>
      <c r="S490" s="64" t="s">
        <v>30</v>
      </c>
      <c r="T490" s="64">
        <v>1993</v>
      </c>
      <c r="U490" s="69">
        <v>23</v>
      </c>
    </row>
    <row r="491" spans="1:21" x14ac:dyDescent="0.35">
      <c r="A491" t="s">
        <v>521</v>
      </c>
      <c r="B491">
        <v>1994</v>
      </c>
      <c r="C491" t="s">
        <v>37</v>
      </c>
      <c r="D491">
        <v>24</v>
      </c>
      <c r="E491">
        <v>2</v>
      </c>
      <c r="F491">
        <v>4438.26</v>
      </c>
      <c r="G491" t="s">
        <v>11</v>
      </c>
      <c r="H491" t="s">
        <v>12</v>
      </c>
      <c r="I491" t="s">
        <v>356</v>
      </c>
      <c r="L491" s="110" t="s">
        <v>520</v>
      </c>
      <c r="M491" s="64" t="s">
        <v>8823</v>
      </c>
      <c r="N491" s="64">
        <v>28</v>
      </c>
      <c r="O491" s="64" t="s">
        <v>12</v>
      </c>
      <c r="P491" s="64" t="s">
        <v>11</v>
      </c>
      <c r="Q491" s="64" t="s">
        <v>168</v>
      </c>
      <c r="R491" s="115">
        <v>4435</v>
      </c>
      <c r="S491" s="64" t="s">
        <v>37</v>
      </c>
      <c r="T491" s="64">
        <v>1994</v>
      </c>
      <c r="U491" s="69">
        <v>8</v>
      </c>
    </row>
    <row r="492" spans="1:21" x14ac:dyDescent="0.35">
      <c r="A492" t="s">
        <v>522</v>
      </c>
      <c r="B492">
        <v>1991</v>
      </c>
      <c r="C492" t="s">
        <v>20</v>
      </c>
      <c r="D492">
        <v>3</v>
      </c>
      <c r="E492">
        <v>1</v>
      </c>
      <c r="F492">
        <v>4441.21</v>
      </c>
      <c r="G492" t="s">
        <v>16</v>
      </c>
      <c r="H492" t="s">
        <v>11</v>
      </c>
      <c r="I492" t="s">
        <v>276</v>
      </c>
      <c r="L492" s="110" t="s">
        <v>521</v>
      </c>
      <c r="M492" s="64" t="s">
        <v>8824</v>
      </c>
      <c r="N492" s="64">
        <v>28</v>
      </c>
      <c r="O492" s="64" t="s">
        <v>11</v>
      </c>
      <c r="P492" s="64" t="s">
        <v>12</v>
      </c>
      <c r="Q492" s="64" t="s">
        <v>356</v>
      </c>
      <c r="R492" s="114">
        <v>4438</v>
      </c>
      <c r="S492" s="64" t="s">
        <v>37</v>
      </c>
      <c r="T492" s="64">
        <v>1994</v>
      </c>
      <c r="U492" s="69">
        <v>24</v>
      </c>
    </row>
    <row r="493" spans="1:21" x14ac:dyDescent="0.35">
      <c r="A493" t="s">
        <v>523</v>
      </c>
      <c r="B493">
        <v>1994</v>
      </c>
      <c r="C493" t="s">
        <v>18</v>
      </c>
      <c r="D493">
        <v>28</v>
      </c>
      <c r="E493">
        <v>3</v>
      </c>
      <c r="F493">
        <v>4449.46</v>
      </c>
      <c r="G493" t="s">
        <v>16</v>
      </c>
      <c r="H493" t="s">
        <v>11</v>
      </c>
      <c r="I493" t="s">
        <v>13</v>
      </c>
      <c r="L493" s="110" t="s">
        <v>522</v>
      </c>
      <c r="M493" s="64" t="s">
        <v>8825</v>
      </c>
      <c r="N493" s="64">
        <v>31</v>
      </c>
      <c r="O493" s="64" t="s">
        <v>16</v>
      </c>
      <c r="P493" s="64" t="s">
        <v>11</v>
      </c>
      <c r="Q493" s="64" t="s">
        <v>276</v>
      </c>
      <c r="R493" s="115">
        <v>4441</v>
      </c>
      <c r="S493" s="64" t="s">
        <v>20</v>
      </c>
      <c r="T493" s="64">
        <v>1991</v>
      </c>
      <c r="U493" s="69">
        <v>3</v>
      </c>
    </row>
    <row r="494" spans="1:21" x14ac:dyDescent="0.35">
      <c r="A494" t="s">
        <v>524</v>
      </c>
      <c r="B494">
        <v>1990</v>
      </c>
      <c r="C494" t="s">
        <v>35</v>
      </c>
      <c r="D494">
        <v>8</v>
      </c>
      <c r="E494">
        <v>1</v>
      </c>
      <c r="F494">
        <v>4454.3999999999996</v>
      </c>
      <c r="G494" t="s">
        <v>11</v>
      </c>
      <c r="H494" t="s">
        <v>12</v>
      </c>
      <c r="I494" t="s">
        <v>23</v>
      </c>
      <c r="L494" s="110" t="s">
        <v>523</v>
      </c>
      <c r="M494" s="64" t="s">
        <v>8826</v>
      </c>
      <c r="N494" s="64">
        <v>28</v>
      </c>
      <c r="O494" s="64" t="s">
        <v>16</v>
      </c>
      <c r="P494" s="64" t="s">
        <v>11</v>
      </c>
      <c r="Q494" s="64" t="s">
        <v>13</v>
      </c>
      <c r="R494" s="114">
        <v>4449</v>
      </c>
      <c r="S494" s="64" t="s">
        <v>18</v>
      </c>
      <c r="T494" s="64">
        <v>1994</v>
      </c>
      <c r="U494" s="69">
        <v>28</v>
      </c>
    </row>
    <row r="495" spans="1:21" x14ac:dyDescent="0.35">
      <c r="A495" t="s">
        <v>525</v>
      </c>
      <c r="B495">
        <v>1990</v>
      </c>
      <c r="C495" t="s">
        <v>10</v>
      </c>
      <c r="D495">
        <v>15</v>
      </c>
      <c r="E495">
        <v>1</v>
      </c>
      <c r="F495">
        <v>4462.72</v>
      </c>
      <c r="G495" t="s">
        <v>11</v>
      </c>
      <c r="H495" t="s">
        <v>12</v>
      </c>
      <c r="I495" t="s">
        <v>23</v>
      </c>
      <c r="L495" s="110" t="s">
        <v>524</v>
      </c>
      <c r="M495" s="64" t="s">
        <v>8827</v>
      </c>
      <c r="N495" s="64">
        <v>32</v>
      </c>
      <c r="O495" s="64" t="s">
        <v>11</v>
      </c>
      <c r="P495" s="64" t="s">
        <v>12</v>
      </c>
      <c r="Q495" s="64" t="s">
        <v>23</v>
      </c>
      <c r="R495" s="115">
        <v>4454</v>
      </c>
      <c r="S495" s="64" t="s">
        <v>35</v>
      </c>
      <c r="T495" s="64">
        <v>1990</v>
      </c>
      <c r="U495" s="69">
        <v>8</v>
      </c>
    </row>
    <row r="496" spans="1:21" x14ac:dyDescent="0.35">
      <c r="A496" t="s">
        <v>526</v>
      </c>
      <c r="B496">
        <v>1991</v>
      </c>
      <c r="C496" t="s">
        <v>10</v>
      </c>
      <c r="D496">
        <v>4</v>
      </c>
      <c r="E496">
        <v>2</v>
      </c>
      <c r="F496">
        <v>4463.21</v>
      </c>
      <c r="G496" t="s">
        <v>12</v>
      </c>
      <c r="H496" t="s">
        <v>12</v>
      </c>
      <c r="I496" t="s">
        <v>13</v>
      </c>
      <c r="L496" s="110" t="s">
        <v>525</v>
      </c>
      <c r="M496" s="64" t="s">
        <v>8828</v>
      </c>
      <c r="N496" s="64">
        <v>32</v>
      </c>
      <c r="O496" s="64" t="s">
        <v>11</v>
      </c>
      <c r="P496" s="64" t="s">
        <v>12</v>
      </c>
      <c r="Q496" s="64" t="s">
        <v>23</v>
      </c>
      <c r="R496" s="114">
        <v>4463</v>
      </c>
      <c r="S496" s="64" t="s">
        <v>10</v>
      </c>
      <c r="T496" s="64">
        <v>1990</v>
      </c>
      <c r="U496" s="69">
        <v>15</v>
      </c>
    </row>
    <row r="497" spans="1:21" x14ac:dyDescent="0.35">
      <c r="A497" t="s">
        <v>527</v>
      </c>
      <c r="B497">
        <v>1999</v>
      </c>
      <c r="C497" t="s">
        <v>15</v>
      </c>
      <c r="D497">
        <v>20</v>
      </c>
      <c r="E497">
        <v>3</v>
      </c>
      <c r="F497">
        <v>4466.62</v>
      </c>
      <c r="G497" t="s">
        <v>11</v>
      </c>
      <c r="H497" t="s">
        <v>11</v>
      </c>
      <c r="I497" t="s">
        <v>23</v>
      </c>
      <c r="L497" s="110" t="s">
        <v>526</v>
      </c>
      <c r="M497" s="64" t="s">
        <v>8829</v>
      </c>
      <c r="N497" s="64">
        <v>31</v>
      </c>
      <c r="O497" s="64" t="s">
        <v>12</v>
      </c>
      <c r="P497" s="64" t="s">
        <v>12</v>
      </c>
      <c r="Q497" s="64" t="s">
        <v>13</v>
      </c>
      <c r="R497" s="115">
        <v>4463</v>
      </c>
      <c r="S497" s="64" t="s">
        <v>10</v>
      </c>
      <c r="T497" s="64">
        <v>1991</v>
      </c>
      <c r="U497" s="69">
        <v>4</v>
      </c>
    </row>
    <row r="498" spans="1:21" x14ac:dyDescent="0.35">
      <c r="A498" t="s">
        <v>528</v>
      </c>
      <c r="B498">
        <v>2004</v>
      </c>
      <c r="C498" t="s">
        <v>10</v>
      </c>
      <c r="D498">
        <v>18</v>
      </c>
      <c r="E498">
        <v>0</v>
      </c>
      <c r="F498">
        <v>4468.25</v>
      </c>
      <c r="G498" t="s">
        <v>11</v>
      </c>
      <c r="H498" t="s">
        <v>11</v>
      </c>
      <c r="I498" t="s">
        <v>23</v>
      </c>
      <c r="L498" s="110" t="s">
        <v>527</v>
      </c>
      <c r="M498" s="64" t="s">
        <v>8830</v>
      </c>
      <c r="N498" s="64">
        <v>23</v>
      </c>
      <c r="O498" s="64" t="s">
        <v>11</v>
      </c>
      <c r="P498" s="64" t="s">
        <v>11</v>
      </c>
      <c r="Q498" s="64" t="s">
        <v>23</v>
      </c>
      <c r="R498" s="114">
        <v>4467</v>
      </c>
      <c r="S498" s="64" t="s">
        <v>15</v>
      </c>
      <c r="T498" s="64">
        <v>1999</v>
      </c>
      <c r="U498" s="69">
        <v>20</v>
      </c>
    </row>
    <row r="499" spans="1:21" x14ac:dyDescent="0.35">
      <c r="A499" t="s">
        <v>529</v>
      </c>
      <c r="B499">
        <v>1992</v>
      </c>
      <c r="C499" t="s">
        <v>10</v>
      </c>
      <c r="D499">
        <v>12</v>
      </c>
      <c r="E499">
        <v>0</v>
      </c>
      <c r="F499">
        <v>4488.58</v>
      </c>
      <c r="G499" t="s">
        <v>11</v>
      </c>
      <c r="H499" t="s">
        <v>12</v>
      </c>
      <c r="I499" t="s">
        <v>23</v>
      </c>
      <c r="L499" s="110" t="s">
        <v>528</v>
      </c>
      <c r="M499" s="64" t="s">
        <v>8419</v>
      </c>
      <c r="N499" s="64">
        <v>18</v>
      </c>
      <c r="O499" s="64" t="s">
        <v>11</v>
      </c>
      <c r="P499" s="64" t="s">
        <v>11</v>
      </c>
      <c r="Q499" s="64" t="s">
        <v>23</v>
      </c>
      <c r="R499" s="115">
        <v>4468</v>
      </c>
      <c r="S499" s="64" t="s">
        <v>10</v>
      </c>
      <c r="T499" s="64">
        <v>2004</v>
      </c>
      <c r="U499" s="69">
        <v>18</v>
      </c>
    </row>
    <row r="500" spans="1:21" x14ac:dyDescent="0.35">
      <c r="A500" t="s">
        <v>530</v>
      </c>
      <c r="B500">
        <v>1988</v>
      </c>
      <c r="C500" t="s">
        <v>18</v>
      </c>
      <c r="D500">
        <v>26</v>
      </c>
      <c r="E500">
        <v>0</v>
      </c>
      <c r="F500">
        <v>4500.34</v>
      </c>
      <c r="G500" t="s">
        <v>11</v>
      </c>
      <c r="H500" t="s">
        <v>16</v>
      </c>
      <c r="I500" t="s">
        <v>356</v>
      </c>
      <c r="L500" s="110" t="s">
        <v>529</v>
      </c>
      <c r="M500" s="64" t="s">
        <v>8831</v>
      </c>
      <c r="N500" s="64">
        <v>30</v>
      </c>
      <c r="O500" s="64" t="s">
        <v>11</v>
      </c>
      <c r="P500" s="64" t="s">
        <v>12</v>
      </c>
      <c r="Q500" s="64" t="s">
        <v>23</v>
      </c>
      <c r="R500" s="114">
        <v>4489</v>
      </c>
      <c r="S500" s="64" t="s">
        <v>10</v>
      </c>
      <c r="T500" s="64">
        <v>1992</v>
      </c>
      <c r="U500" s="69">
        <v>12</v>
      </c>
    </row>
    <row r="501" spans="1:21" x14ac:dyDescent="0.35">
      <c r="A501" t="s">
        <v>531</v>
      </c>
      <c r="B501">
        <v>1997</v>
      </c>
      <c r="C501" t="s">
        <v>37</v>
      </c>
      <c r="D501">
        <v>13</v>
      </c>
      <c r="E501">
        <v>4</v>
      </c>
      <c r="F501">
        <v>4504.66</v>
      </c>
      <c r="G501" t="s">
        <v>16</v>
      </c>
      <c r="H501" t="s">
        <v>11</v>
      </c>
      <c r="I501" t="s">
        <v>13</v>
      </c>
      <c r="L501" s="110" t="s">
        <v>530</v>
      </c>
      <c r="M501" s="64" t="s">
        <v>8832</v>
      </c>
      <c r="N501" s="64">
        <v>34</v>
      </c>
      <c r="O501" s="64" t="s">
        <v>11</v>
      </c>
      <c r="P501" s="64" t="s">
        <v>16</v>
      </c>
      <c r="Q501" s="64" t="s">
        <v>356</v>
      </c>
      <c r="R501" s="115">
        <v>4500</v>
      </c>
      <c r="S501" s="64" t="s">
        <v>18</v>
      </c>
      <c r="T501" s="64">
        <v>1988</v>
      </c>
      <c r="U501" s="69">
        <v>26</v>
      </c>
    </row>
    <row r="502" spans="1:21" x14ac:dyDescent="0.35">
      <c r="A502" t="s">
        <v>532</v>
      </c>
      <c r="B502">
        <v>1982</v>
      </c>
      <c r="C502" t="s">
        <v>20</v>
      </c>
      <c r="D502">
        <v>27</v>
      </c>
      <c r="E502">
        <v>3</v>
      </c>
      <c r="F502">
        <v>4511.41</v>
      </c>
      <c r="G502" t="s">
        <v>11</v>
      </c>
      <c r="H502" t="s">
        <v>12</v>
      </c>
      <c r="I502" t="s">
        <v>13</v>
      </c>
      <c r="L502" s="110" t="s">
        <v>531</v>
      </c>
      <c r="M502" s="64" t="s">
        <v>8833</v>
      </c>
      <c r="N502" s="64">
        <v>25</v>
      </c>
      <c r="O502" s="64" t="s">
        <v>16</v>
      </c>
      <c r="P502" s="64" t="s">
        <v>11</v>
      </c>
      <c r="Q502" s="64" t="s">
        <v>13</v>
      </c>
      <c r="R502" s="114">
        <v>4505</v>
      </c>
      <c r="S502" s="64" t="s">
        <v>37</v>
      </c>
      <c r="T502" s="64">
        <v>1997</v>
      </c>
      <c r="U502" s="69">
        <v>13</v>
      </c>
    </row>
    <row r="503" spans="1:21" x14ac:dyDescent="0.35">
      <c r="A503" t="s">
        <v>533</v>
      </c>
      <c r="B503">
        <v>1980</v>
      </c>
      <c r="C503" t="s">
        <v>18</v>
      </c>
      <c r="D503">
        <v>16</v>
      </c>
      <c r="E503">
        <v>2</v>
      </c>
      <c r="F503">
        <v>4515.71</v>
      </c>
      <c r="G503" t="s">
        <v>11</v>
      </c>
      <c r="H503" t="s">
        <v>12</v>
      </c>
      <c r="I503" t="s">
        <v>13</v>
      </c>
      <c r="L503" s="110" t="s">
        <v>532</v>
      </c>
      <c r="M503" s="64" t="s">
        <v>8834</v>
      </c>
      <c r="N503" s="64">
        <v>40</v>
      </c>
      <c r="O503" s="64" t="s">
        <v>11</v>
      </c>
      <c r="P503" s="64" t="s">
        <v>12</v>
      </c>
      <c r="Q503" s="64" t="s">
        <v>13</v>
      </c>
      <c r="R503" s="115">
        <v>4511</v>
      </c>
      <c r="S503" s="64" t="s">
        <v>20</v>
      </c>
      <c r="T503" s="64">
        <v>1982</v>
      </c>
      <c r="U503" s="69">
        <v>27</v>
      </c>
    </row>
    <row r="504" spans="1:21" x14ac:dyDescent="0.35">
      <c r="A504" t="s">
        <v>534</v>
      </c>
      <c r="B504">
        <v>2003</v>
      </c>
      <c r="C504" t="s">
        <v>37</v>
      </c>
      <c r="D504">
        <v>2</v>
      </c>
      <c r="E504">
        <v>0</v>
      </c>
      <c r="F504">
        <v>4518.3999999999996</v>
      </c>
      <c r="G504" t="s">
        <v>11</v>
      </c>
      <c r="H504" t="s">
        <v>12</v>
      </c>
      <c r="I504" t="s">
        <v>535</v>
      </c>
      <c r="L504" s="110" t="s">
        <v>533</v>
      </c>
      <c r="M504" s="64" t="s">
        <v>8835</v>
      </c>
      <c r="N504" s="64">
        <v>42</v>
      </c>
      <c r="O504" s="64" t="s">
        <v>11</v>
      </c>
      <c r="P504" s="64" t="s">
        <v>12</v>
      </c>
      <c r="Q504" s="64" t="s">
        <v>13</v>
      </c>
      <c r="R504" s="114">
        <v>4516</v>
      </c>
      <c r="S504" s="64" t="s">
        <v>18</v>
      </c>
      <c r="T504" s="64">
        <v>1980</v>
      </c>
      <c r="U504" s="69">
        <v>16</v>
      </c>
    </row>
    <row r="505" spans="1:21" x14ac:dyDescent="0.35">
      <c r="A505" t="s">
        <v>536</v>
      </c>
      <c r="B505">
        <v>1987</v>
      </c>
      <c r="C505" t="s">
        <v>30</v>
      </c>
      <c r="D505">
        <v>5</v>
      </c>
      <c r="E505">
        <v>3</v>
      </c>
      <c r="F505">
        <v>4518.7700000000004</v>
      </c>
      <c r="G505" t="s">
        <v>11</v>
      </c>
      <c r="H505" t="s">
        <v>12</v>
      </c>
      <c r="I505" t="s">
        <v>23</v>
      </c>
      <c r="L505" s="110" t="s">
        <v>534</v>
      </c>
      <c r="M505" s="64" t="s">
        <v>8836</v>
      </c>
      <c r="N505" s="64">
        <v>19</v>
      </c>
      <c r="O505" s="64" t="s">
        <v>11</v>
      </c>
      <c r="P505" s="64" t="s">
        <v>12</v>
      </c>
      <c r="Q505" s="64" t="s">
        <v>535</v>
      </c>
      <c r="R505" s="115">
        <v>4518</v>
      </c>
      <c r="S505" s="64" t="s">
        <v>37</v>
      </c>
      <c r="T505" s="64">
        <v>2003</v>
      </c>
      <c r="U505" s="69">
        <v>2</v>
      </c>
    </row>
    <row r="506" spans="1:21" x14ac:dyDescent="0.35">
      <c r="A506" t="s">
        <v>537</v>
      </c>
      <c r="B506">
        <v>1988</v>
      </c>
      <c r="C506" t="s">
        <v>30</v>
      </c>
      <c r="D506">
        <v>21</v>
      </c>
      <c r="E506">
        <v>0</v>
      </c>
      <c r="F506">
        <v>4518.83</v>
      </c>
      <c r="G506" t="s">
        <v>11</v>
      </c>
      <c r="H506" t="s">
        <v>11</v>
      </c>
      <c r="I506" t="s">
        <v>356</v>
      </c>
      <c r="L506" s="110" t="s">
        <v>536</v>
      </c>
      <c r="M506" s="64" t="s">
        <v>8837</v>
      </c>
      <c r="N506" s="64">
        <v>35</v>
      </c>
      <c r="O506" s="64" t="s">
        <v>11</v>
      </c>
      <c r="P506" s="64" t="s">
        <v>12</v>
      </c>
      <c r="Q506" s="64" t="s">
        <v>23</v>
      </c>
      <c r="R506" s="114">
        <v>4519</v>
      </c>
      <c r="S506" s="64" t="s">
        <v>30</v>
      </c>
      <c r="T506" s="64">
        <v>1987</v>
      </c>
      <c r="U506" s="69">
        <v>5</v>
      </c>
    </row>
    <row r="507" spans="1:21" x14ac:dyDescent="0.35">
      <c r="A507" t="s">
        <v>538</v>
      </c>
      <c r="B507">
        <v>1992</v>
      </c>
      <c r="C507" t="s">
        <v>35</v>
      </c>
      <c r="D507">
        <v>13</v>
      </c>
      <c r="E507">
        <v>1</v>
      </c>
      <c r="F507">
        <v>4527.18</v>
      </c>
      <c r="G507" t="s">
        <v>11</v>
      </c>
      <c r="H507" t="s">
        <v>11</v>
      </c>
      <c r="I507" t="s">
        <v>23</v>
      </c>
      <c r="L507" s="110" t="s">
        <v>537</v>
      </c>
      <c r="M507" s="64" t="s">
        <v>8838</v>
      </c>
      <c r="N507" s="64">
        <v>34</v>
      </c>
      <c r="O507" s="64" t="s">
        <v>11</v>
      </c>
      <c r="P507" s="64" t="s">
        <v>11</v>
      </c>
      <c r="Q507" s="64" t="s">
        <v>356</v>
      </c>
      <c r="R507" s="115">
        <v>4519</v>
      </c>
      <c r="S507" s="64" t="s">
        <v>30</v>
      </c>
      <c r="T507" s="64">
        <v>1988</v>
      </c>
      <c r="U507" s="69">
        <v>21</v>
      </c>
    </row>
    <row r="508" spans="1:21" x14ac:dyDescent="0.35">
      <c r="A508" t="s">
        <v>539</v>
      </c>
      <c r="B508">
        <v>1993</v>
      </c>
      <c r="C508" t="s">
        <v>18</v>
      </c>
      <c r="D508">
        <v>29</v>
      </c>
      <c r="E508">
        <v>2</v>
      </c>
      <c r="F508">
        <v>4529.4799999999996</v>
      </c>
      <c r="G508" t="s">
        <v>11</v>
      </c>
      <c r="H508" t="s">
        <v>16</v>
      </c>
      <c r="I508" t="s">
        <v>42</v>
      </c>
      <c r="L508" s="110" t="s">
        <v>538</v>
      </c>
      <c r="M508" s="64" t="s">
        <v>8839</v>
      </c>
      <c r="N508" s="64">
        <v>30</v>
      </c>
      <c r="O508" s="64" t="s">
        <v>11</v>
      </c>
      <c r="P508" s="64" t="s">
        <v>11</v>
      </c>
      <c r="Q508" s="64" t="s">
        <v>23</v>
      </c>
      <c r="R508" s="114">
        <v>4527</v>
      </c>
      <c r="S508" s="64" t="s">
        <v>35</v>
      </c>
      <c r="T508" s="64">
        <v>1992</v>
      </c>
      <c r="U508" s="69">
        <v>13</v>
      </c>
    </row>
    <row r="509" spans="1:21" x14ac:dyDescent="0.35">
      <c r="A509" t="s">
        <v>540</v>
      </c>
      <c r="B509">
        <v>1988</v>
      </c>
      <c r="C509" t="s">
        <v>18</v>
      </c>
      <c r="D509">
        <v>13</v>
      </c>
      <c r="E509">
        <v>1</v>
      </c>
      <c r="F509">
        <v>4536.26</v>
      </c>
      <c r="G509" t="s">
        <v>11</v>
      </c>
      <c r="H509" t="s">
        <v>11</v>
      </c>
      <c r="I509" t="s">
        <v>42</v>
      </c>
      <c r="L509" s="110" t="s">
        <v>539</v>
      </c>
      <c r="M509" s="64" t="s">
        <v>8840</v>
      </c>
      <c r="N509" s="64">
        <v>29</v>
      </c>
      <c r="O509" s="64" t="s">
        <v>11</v>
      </c>
      <c r="P509" s="64" t="s">
        <v>16</v>
      </c>
      <c r="Q509" s="64" t="s">
        <v>42</v>
      </c>
      <c r="R509" s="115">
        <v>4529</v>
      </c>
      <c r="S509" s="64" t="s">
        <v>18</v>
      </c>
      <c r="T509" s="64">
        <v>1993</v>
      </c>
      <c r="U509" s="69">
        <v>29</v>
      </c>
    </row>
    <row r="510" spans="1:21" x14ac:dyDescent="0.35">
      <c r="A510" t="s">
        <v>541</v>
      </c>
      <c r="B510">
        <v>1990</v>
      </c>
      <c r="C510" t="s">
        <v>15</v>
      </c>
      <c r="D510">
        <v>17</v>
      </c>
      <c r="E510">
        <v>0</v>
      </c>
      <c r="F510">
        <v>4544.2299999999996</v>
      </c>
      <c r="G510" t="s">
        <v>11</v>
      </c>
      <c r="H510" t="s">
        <v>16</v>
      </c>
      <c r="I510" t="s">
        <v>247</v>
      </c>
      <c r="L510" s="110" t="s">
        <v>540</v>
      </c>
      <c r="M510" s="64" t="s">
        <v>8841</v>
      </c>
      <c r="N510" s="64">
        <v>34</v>
      </c>
      <c r="O510" s="64" t="s">
        <v>11</v>
      </c>
      <c r="P510" s="64" t="s">
        <v>11</v>
      </c>
      <c r="Q510" s="64" t="s">
        <v>42</v>
      </c>
      <c r="R510" s="114">
        <v>4536</v>
      </c>
      <c r="S510" s="64" t="s">
        <v>18</v>
      </c>
      <c r="T510" s="64">
        <v>1988</v>
      </c>
      <c r="U510" s="69">
        <v>13</v>
      </c>
    </row>
    <row r="511" spans="1:21" x14ac:dyDescent="0.35">
      <c r="A511" t="s">
        <v>542</v>
      </c>
      <c r="B511">
        <v>2004</v>
      </c>
      <c r="C511" t="s">
        <v>30</v>
      </c>
      <c r="D511">
        <v>22</v>
      </c>
      <c r="E511">
        <v>4</v>
      </c>
      <c r="F511">
        <v>4561.1899999999996</v>
      </c>
      <c r="G511" t="s">
        <v>11</v>
      </c>
      <c r="H511" t="s">
        <v>11</v>
      </c>
      <c r="I511" t="s">
        <v>247</v>
      </c>
      <c r="L511" s="110" t="s">
        <v>541</v>
      </c>
      <c r="M511" s="64" t="s">
        <v>8842</v>
      </c>
      <c r="N511" s="64">
        <v>32</v>
      </c>
      <c r="O511" s="64" t="s">
        <v>11</v>
      </c>
      <c r="P511" s="64" t="s">
        <v>16</v>
      </c>
      <c r="Q511" s="64" t="s">
        <v>247</v>
      </c>
      <c r="R511" s="115">
        <v>4544</v>
      </c>
      <c r="S511" s="64" t="s">
        <v>15</v>
      </c>
      <c r="T511" s="64">
        <v>1990</v>
      </c>
      <c r="U511" s="69">
        <v>17</v>
      </c>
    </row>
    <row r="512" spans="1:21" x14ac:dyDescent="0.35">
      <c r="A512" t="s">
        <v>543</v>
      </c>
      <c r="B512">
        <v>1990</v>
      </c>
      <c r="C512" t="s">
        <v>20</v>
      </c>
      <c r="D512">
        <v>20</v>
      </c>
      <c r="E512">
        <v>1</v>
      </c>
      <c r="F512">
        <v>4562.84</v>
      </c>
      <c r="G512" t="s">
        <v>11</v>
      </c>
      <c r="H512" t="s">
        <v>11</v>
      </c>
      <c r="I512" t="s">
        <v>13</v>
      </c>
      <c r="L512" s="110" t="s">
        <v>542</v>
      </c>
      <c r="M512" s="64" t="s">
        <v>8843</v>
      </c>
      <c r="N512" s="64">
        <v>18</v>
      </c>
      <c r="O512" s="64" t="s">
        <v>11</v>
      </c>
      <c r="P512" s="64" t="s">
        <v>11</v>
      </c>
      <c r="Q512" s="64" t="s">
        <v>247</v>
      </c>
      <c r="R512" s="114">
        <v>4561</v>
      </c>
      <c r="S512" s="64" t="s">
        <v>30</v>
      </c>
      <c r="T512" s="64">
        <v>2004</v>
      </c>
      <c r="U512" s="69">
        <v>22</v>
      </c>
    </row>
    <row r="513" spans="1:21" x14ac:dyDescent="0.35">
      <c r="A513" t="s">
        <v>544</v>
      </c>
      <c r="B513">
        <v>1996</v>
      </c>
      <c r="C513" t="s">
        <v>30</v>
      </c>
      <c r="D513">
        <v>25</v>
      </c>
      <c r="E513">
        <v>2</v>
      </c>
      <c r="F513">
        <v>4564.1899999999996</v>
      </c>
      <c r="G513" t="s">
        <v>11</v>
      </c>
      <c r="H513" t="s">
        <v>11</v>
      </c>
      <c r="I513" t="s">
        <v>247</v>
      </c>
      <c r="L513" s="110" t="s">
        <v>543</v>
      </c>
      <c r="M513" s="64" t="s">
        <v>8844</v>
      </c>
      <c r="N513" s="64">
        <v>32</v>
      </c>
      <c r="O513" s="64" t="s">
        <v>11</v>
      </c>
      <c r="P513" s="64" t="s">
        <v>11</v>
      </c>
      <c r="Q513" s="64" t="s">
        <v>13</v>
      </c>
      <c r="R513" s="115">
        <v>4563</v>
      </c>
      <c r="S513" s="64" t="s">
        <v>20</v>
      </c>
      <c r="T513" s="64">
        <v>1990</v>
      </c>
      <c r="U513" s="69">
        <v>20</v>
      </c>
    </row>
    <row r="514" spans="1:21" x14ac:dyDescent="0.35">
      <c r="A514" t="s">
        <v>545</v>
      </c>
      <c r="B514">
        <v>1989</v>
      </c>
      <c r="C514" t="s">
        <v>20</v>
      </c>
      <c r="D514">
        <v>18</v>
      </c>
      <c r="E514">
        <v>0</v>
      </c>
      <c r="F514">
        <v>4571.41</v>
      </c>
      <c r="G514" t="s">
        <v>11</v>
      </c>
      <c r="H514" t="s">
        <v>11</v>
      </c>
      <c r="I514" t="s">
        <v>23</v>
      </c>
      <c r="L514" s="110" t="s">
        <v>544</v>
      </c>
      <c r="M514" s="64" t="s">
        <v>8845</v>
      </c>
      <c r="N514" s="64">
        <v>26</v>
      </c>
      <c r="O514" s="64" t="s">
        <v>11</v>
      </c>
      <c r="P514" s="64" t="s">
        <v>11</v>
      </c>
      <c r="Q514" s="64" t="s">
        <v>247</v>
      </c>
      <c r="R514" s="114">
        <v>4564</v>
      </c>
      <c r="S514" s="64" t="s">
        <v>30</v>
      </c>
      <c r="T514" s="64">
        <v>1996</v>
      </c>
      <c r="U514" s="69">
        <v>25</v>
      </c>
    </row>
    <row r="515" spans="1:21" x14ac:dyDescent="0.35">
      <c r="A515" t="s">
        <v>546</v>
      </c>
      <c r="B515">
        <v>2000</v>
      </c>
      <c r="C515" t="s">
        <v>10</v>
      </c>
      <c r="D515">
        <v>2</v>
      </c>
      <c r="E515">
        <v>0</v>
      </c>
      <c r="F515">
        <v>4608.03</v>
      </c>
      <c r="G515" t="s">
        <v>11</v>
      </c>
      <c r="H515" t="s">
        <v>12</v>
      </c>
      <c r="I515" t="s">
        <v>42</v>
      </c>
      <c r="L515" s="110" t="s">
        <v>545</v>
      </c>
      <c r="M515" s="64" t="s">
        <v>8846</v>
      </c>
      <c r="N515" s="64">
        <v>33</v>
      </c>
      <c r="O515" s="64" t="s">
        <v>11</v>
      </c>
      <c r="P515" s="64" t="s">
        <v>11</v>
      </c>
      <c r="Q515" s="64" t="s">
        <v>23</v>
      </c>
      <c r="R515" s="115">
        <v>4571</v>
      </c>
      <c r="S515" s="64" t="s">
        <v>20</v>
      </c>
      <c r="T515" s="64">
        <v>1989</v>
      </c>
      <c r="U515" s="69">
        <v>18</v>
      </c>
    </row>
    <row r="516" spans="1:21" x14ac:dyDescent="0.35">
      <c r="A516" t="s">
        <v>547</v>
      </c>
      <c r="B516">
        <v>1998</v>
      </c>
      <c r="C516" t="s">
        <v>18</v>
      </c>
      <c r="D516">
        <v>29</v>
      </c>
      <c r="E516">
        <v>3</v>
      </c>
      <c r="F516">
        <v>4618.08</v>
      </c>
      <c r="G516" t="s">
        <v>11</v>
      </c>
      <c r="H516" t="s">
        <v>16</v>
      </c>
      <c r="I516" t="s">
        <v>23</v>
      </c>
      <c r="L516" s="110" t="s">
        <v>546</v>
      </c>
      <c r="M516" s="64" t="s">
        <v>8847</v>
      </c>
      <c r="N516" s="64">
        <v>22</v>
      </c>
      <c r="O516" s="64" t="s">
        <v>11</v>
      </c>
      <c r="P516" s="64" t="s">
        <v>12</v>
      </c>
      <c r="Q516" s="64" t="s">
        <v>42</v>
      </c>
      <c r="R516" s="114">
        <v>4608</v>
      </c>
      <c r="S516" s="64" t="s">
        <v>10</v>
      </c>
      <c r="T516" s="64">
        <v>2000</v>
      </c>
      <c r="U516" s="69">
        <v>2</v>
      </c>
    </row>
    <row r="517" spans="1:21" x14ac:dyDescent="0.35">
      <c r="A517" t="s">
        <v>548</v>
      </c>
      <c r="B517">
        <v>1985</v>
      </c>
      <c r="C517" t="s">
        <v>18</v>
      </c>
      <c r="D517">
        <v>22</v>
      </c>
      <c r="E517">
        <v>0</v>
      </c>
      <c r="F517">
        <v>4646.76</v>
      </c>
      <c r="G517" t="s">
        <v>16</v>
      </c>
      <c r="H517" t="s">
        <v>16</v>
      </c>
      <c r="I517" t="s">
        <v>42</v>
      </c>
      <c r="L517" s="110" t="s">
        <v>547</v>
      </c>
      <c r="M517" s="64" t="s">
        <v>8848</v>
      </c>
      <c r="N517" s="64">
        <v>24</v>
      </c>
      <c r="O517" s="64" t="s">
        <v>11</v>
      </c>
      <c r="P517" s="64" t="s">
        <v>16</v>
      </c>
      <c r="Q517" s="64" t="s">
        <v>23</v>
      </c>
      <c r="R517" s="115">
        <v>4618</v>
      </c>
      <c r="S517" s="64" t="s">
        <v>18</v>
      </c>
      <c r="T517" s="64">
        <v>1998</v>
      </c>
      <c r="U517" s="69">
        <v>29</v>
      </c>
    </row>
    <row r="518" spans="1:21" x14ac:dyDescent="0.35">
      <c r="A518" t="s">
        <v>549</v>
      </c>
      <c r="B518">
        <v>1996</v>
      </c>
      <c r="C518" t="s">
        <v>37</v>
      </c>
      <c r="D518">
        <v>25</v>
      </c>
      <c r="E518">
        <v>3</v>
      </c>
      <c r="F518">
        <v>4661.29</v>
      </c>
      <c r="G518" t="s">
        <v>11</v>
      </c>
      <c r="H518" t="s">
        <v>16</v>
      </c>
      <c r="I518" t="s">
        <v>356</v>
      </c>
      <c r="L518" s="110" t="s">
        <v>548</v>
      </c>
      <c r="M518" s="64" t="s">
        <v>8849</v>
      </c>
      <c r="N518" s="64">
        <v>37</v>
      </c>
      <c r="O518" s="64" t="s">
        <v>16</v>
      </c>
      <c r="P518" s="64" t="s">
        <v>16</v>
      </c>
      <c r="Q518" s="64" t="s">
        <v>42</v>
      </c>
      <c r="R518" s="114">
        <v>4647</v>
      </c>
      <c r="S518" s="64" t="s">
        <v>18</v>
      </c>
      <c r="T518" s="64">
        <v>1985</v>
      </c>
      <c r="U518" s="69">
        <v>22</v>
      </c>
    </row>
    <row r="519" spans="1:21" x14ac:dyDescent="0.35">
      <c r="A519" t="s">
        <v>550</v>
      </c>
      <c r="B519">
        <v>1990</v>
      </c>
      <c r="C519" t="s">
        <v>35</v>
      </c>
      <c r="D519">
        <v>5</v>
      </c>
      <c r="E519">
        <v>1</v>
      </c>
      <c r="F519">
        <v>4667.6099999999997</v>
      </c>
      <c r="G519" t="s">
        <v>12</v>
      </c>
      <c r="H519" t="s">
        <v>12</v>
      </c>
      <c r="I519" t="s">
        <v>168</v>
      </c>
      <c r="L519" s="110" t="s">
        <v>549</v>
      </c>
      <c r="M519" s="64" t="s">
        <v>8850</v>
      </c>
      <c r="N519" s="64">
        <v>26</v>
      </c>
      <c r="O519" s="64" t="s">
        <v>11</v>
      </c>
      <c r="P519" s="64" t="s">
        <v>16</v>
      </c>
      <c r="Q519" s="64" t="s">
        <v>356</v>
      </c>
      <c r="R519" s="115">
        <v>4661</v>
      </c>
      <c r="S519" s="64" t="s">
        <v>37</v>
      </c>
      <c r="T519" s="64">
        <v>1996</v>
      </c>
      <c r="U519" s="69">
        <v>25</v>
      </c>
    </row>
    <row r="520" spans="1:21" x14ac:dyDescent="0.35">
      <c r="A520" t="s">
        <v>551</v>
      </c>
      <c r="B520">
        <v>1990</v>
      </c>
      <c r="C520" t="s">
        <v>20</v>
      </c>
      <c r="D520">
        <v>26</v>
      </c>
      <c r="E520">
        <v>2</v>
      </c>
      <c r="F520">
        <v>4670.6400000000003</v>
      </c>
      <c r="G520" t="s">
        <v>11</v>
      </c>
      <c r="H520" t="s">
        <v>11</v>
      </c>
      <c r="I520" t="s">
        <v>42</v>
      </c>
      <c r="L520" s="110" t="s">
        <v>550</v>
      </c>
      <c r="M520" s="64" t="s">
        <v>8851</v>
      </c>
      <c r="N520" s="64">
        <v>32</v>
      </c>
      <c r="O520" s="64" t="s">
        <v>12</v>
      </c>
      <c r="P520" s="64" t="s">
        <v>12</v>
      </c>
      <c r="Q520" s="64" t="s">
        <v>168</v>
      </c>
      <c r="R520" s="114">
        <v>4668</v>
      </c>
      <c r="S520" s="64" t="s">
        <v>35</v>
      </c>
      <c r="T520" s="64">
        <v>1990</v>
      </c>
      <c r="U520" s="69">
        <v>5</v>
      </c>
    </row>
    <row r="521" spans="1:21" x14ac:dyDescent="0.35">
      <c r="A521" t="s">
        <v>552</v>
      </c>
      <c r="B521">
        <v>1990</v>
      </c>
      <c r="C521" t="s">
        <v>10</v>
      </c>
      <c r="D521">
        <v>13</v>
      </c>
      <c r="E521">
        <v>2</v>
      </c>
      <c r="F521">
        <v>4673.3900000000003</v>
      </c>
      <c r="G521" t="s">
        <v>11</v>
      </c>
      <c r="H521" t="s">
        <v>16</v>
      </c>
      <c r="I521" t="s">
        <v>13</v>
      </c>
      <c r="L521" s="110" t="s">
        <v>551</v>
      </c>
      <c r="M521" s="64" t="s">
        <v>8852</v>
      </c>
      <c r="N521" s="64">
        <v>32</v>
      </c>
      <c r="O521" s="64" t="s">
        <v>11</v>
      </c>
      <c r="P521" s="64" t="s">
        <v>11</v>
      </c>
      <c r="Q521" s="64" t="s">
        <v>42</v>
      </c>
      <c r="R521" s="115">
        <v>4671</v>
      </c>
      <c r="S521" s="64" t="s">
        <v>20</v>
      </c>
      <c r="T521" s="64">
        <v>1990</v>
      </c>
      <c r="U521" s="69">
        <v>26</v>
      </c>
    </row>
    <row r="522" spans="1:21" x14ac:dyDescent="0.35">
      <c r="A522" t="s">
        <v>553</v>
      </c>
      <c r="B522">
        <v>1979</v>
      </c>
      <c r="C522" t="s">
        <v>37</v>
      </c>
      <c r="D522">
        <v>18</v>
      </c>
      <c r="E522">
        <v>2</v>
      </c>
      <c r="F522">
        <v>4674.2</v>
      </c>
      <c r="G522" t="s">
        <v>11</v>
      </c>
      <c r="H522" t="s">
        <v>16</v>
      </c>
      <c r="I522" t="s">
        <v>13</v>
      </c>
      <c r="L522" s="110" t="s">
        <v>552</v>
      </c>
      <c r="M522" s="64" t="s">
        <v>8853</v>
      </c>
      <c r="N522" s="64">
        <v>32</v>
      </c>
      <c r="O522" s="64" t="s">
        <v>11</v>
      </c>
      <c r="P522" s="64" t="s">
        <v>16</v>
      </c>
      <c r="Q522" s="64" t="s">
        <v>13</v>
      </c>
      <c r="R522" s="114">
        <v>4673</v>
      </c>
      <c r="S522" s="64" t="s">
        <v>10</v>
      </c>
      <c r="T522" s="64">
        <v>1990</v>
      </c>
      <c r="U522" s="69">
        <v>13</v>
      </c>
    </row>
    <row r="523" spans="1:21" x14ac:dyDescent="0.35">
      <c r="A523" t="s">
        <v>554</v>
      </c>
      <c r="B523">
        <v>2003</v>
      </c>
      <c r="C523" t="s">
        <v>37</v>
      </c>
      <c r="D523">
        <v>4</v>
      </c>
      <c r="E523">
        <v>0</v>
      </c>
      <c r="F523">
        <v>4678.8</v>
      </c>
      <c r="G523" t="s">
        <v>11</v>
      </c>
      <c r="H523" t="s">
        <v>16</v>
      </c>
      <c r="I523" t="s">
        <v>300</v>
      </c>
      <c r="L523" s="110" t="s">
        <v>553</v>
      </c>
      <c r="M523" s="64" t="s">
        <v>8854</v>
      </c>
      <c r="N523" s="64">
        <v>43</v>
      </c>
      <c r="O523" s="64" t="s">
        <v>11</v>
      </c>
      <c r="P523" s="64" t="s">
        <v>16</v>
      </c>
      <c r="Q523" s="64" t="s">
        <v>13</v>
      </c>
      <c r="R523" s="115">
        <v>4674</v>
      </c>
      <c r="S523" s="64" t="s">
        <v>37</v>
      </c>
      <c r="T523" s="64">
        <v>1979</v>
      </c>
      <c r="U523" s="69">
        <v>18</v>
      </c>
    </row>
    <row r="524" spans="1:21" x14ac:dyDescent="0.35">
      <c r="A524" t="s">
        <v>555</v>
      </c>
      <c r="B524">
        <v>1990</v>
      </c>
      <c r="C524" t="s">
        <v>20</v>
      </c>
      <c r="D524">
        <v>4</v>
      </c>
      <c r="E524">
        <v>2</v>
      </c>
      <c r="F524">
        <v>4686.3900000000003</v>
      </c>
      <c r="G524" t="s">
        <v>12</v>
      </c>
      <c r="H524" t="s">
        <v>12</v>
      </c>
      <c r="I524" t="s">
        <v>13</v>
      </c>
      <c r="L524" s="110" t="s">
        <v>554</v>
      </c>
      <c r="M524" s="64" t="s">
        <v>8855</v>
      </c>
      <c r="N524" s="64">
        <v>19</v>
      </c>
      <c r="O524" s="64" t="s">
        <v>11</v>
      </c>
      <c r="P524" s="64" t="s">
        <v>16</v>
      </c>
      <c r="Q524" s="64" t="s">
        <v>300</v>
      </c>
      <c r="R524" s="114">
        <v>4679</v>
      </c>
      <c r="S524" s="64" t="s">
        <v>37</v>
      </c>
      <c r="T524" s="64">
        <v>2003</v>
      </c>
      <c r="U524" s="69">
        <v>4</v>
      </c>
    </row>
    <row r="525" spans="1:21" x14ac:dyDescent="0.35">
      <c r="A525" t="s">
        <v>556</v>
      </c>
      <c r="B525">
        <v>2003</v>
      </c>
      <c r="C525" t="s">
        <v>18</v>
      </c>
      <c r="D525">
        <v>22</v>
      </c>
      <c r="E525">
        <v>5</v>
      </c>
      <c r="F525">
        <v>4687.8</v>
      </c>
      <c r="G525" t="s">
        <v>11</v>
      </c>
      <c r="H525" t="s">
        <v>12</v>
      </c>
      <c r="I525" t="s">
        <v>42</v>
      </c>
      <c r="L525" s="110" t="s">
        <v>555</v>
      </c>
      <c r="M525" s="64" t="s">
        <v>8856</v>
      </c>
      <c r="N525" s="64">
        <v>32</v>
      </c>
      <c r="O525" s="64" t="s">
        <v>12</v>
      </c>
      <c r="P525" s="64" t="s">
        <v>12</v>
      </c>
      <c r="Q525" s="64" t="s">
        <v>13</v>
      </c>
      <c r="R525" s="115">
        <v>4686</v>
      </c>
      <c r="S525" s="64" t="s">
        <v>20</v>
      </c>
      <c r="T525" s="64">
        <v>1990</v>
      </c>
      <c r="U525" s="69">
        <v>4</v>
      </c>
    </row>
    <row r="526" spans="1:21" x14ac:dyDescent="0.35">
      <c r="A526" t="s">
        <v>557</v>
      </c>
      <c r="B526">
        <v>1977</v>
      </c>
      <c r="C526" t="s">
        <v>30</v>
      </c>
      <c r="D526">
        <v>4</v>
      </c>
      <c r="E526">
        <v>2</v>
      </c>
      <c r="F526">
        <v>4699.47</v>
      </c>
      <c r="G526" t="s">
        <v>11</v>
      </c>
      <c r="H526" t="s">
        <v>12</v>
      </c>
      <c r="I526" t="s">
        <v>13</v>
      </c>
      <c r="L526" s="110" t="s">
        <v>556</v>
      </c>
      <c r="M526" s="64" t="s">
        <v>8857</v>
      </c>
      <c r="N526" s="64">
        <v>19</v>
      </c>
      <c r="O526" s="64" t="s">
        <v>11</v>
      </c>
      <c r="P526" s="64" t="s">
        <v>12</v>
      </c>
      <c r="Q526" s="64" t="s">
        <v>42</v>
      </c>
      <c r="R526" s="114">
        <v>4688</v>
      </c>
      <c r="S526" s="64" t="s">
        <v>18</v>
      </c>
      <c r="T526" s="64">
        <v>2003</v>
      </c>
      <c r="U526" s="69">
        <v>22</v>
      </c>
    </row>
    <row r="527" spans="1:21" x14ac:dyDescent="0.35">
      <c r="A527" t="s">
        <v>558</v>
      </c>
      <c r="B527">
        <v>1981</v>
      </c>
      <c r="C527" t="s">
        <v>35</v>
      </c>
      <c r="D527">
        <v>12</v>
      </c>
      <c r="E527">
        <v>1</v>
      </c>
      <c r="F527">
        <v>4712.12</v>
      </c>
      <c r="G527" t="s">
        <v>11</v>
      </c>
      <c r="H527" t="s">
        <v>12</v>
      </c>
      <c r="I527" t="s">
        <v>42</v>
      </c>
      <c r="L527" s="110" t="s">
        <v>557</v>
      </c>
      <c r="M527" s="64" t="s">
        <v>8858</v>
      </c>
      <c r="N527" s="64">
        <v>45</v>
      </c>
      <c r="O527" s="64" t="s">
        <v>11</v>
      </c>
      <c r="P527" s="64" t="s">
        <v>12</v>
      </c>
      <c r="Q527" s="64" t="s">
        <v>13</v>
      </c>
      <c r="R527" s="115">
        <v>4699</v>
      </c>
      <c r="S527" s="64" t="s">
        <v>30</v>
      </c>
      <c r="T527" s="64">
        <v>1977</v>
      </c>
      <c r="U527" s="69">
        <v>4</v>
      </c>
    </row>
    <row r="528" spans="1:21" x14ac:dyDescent="0.35">
      <c r="A528" t="s">
        <v>559</v>
      </c>
      <c r="B528">
        <v>1992</v>
      </c>
      <c r="C528" t="s">
        <v>37</v>
      </c>
      <c r="D528">
        <v>9</v>
      </c>
      <c r="E528">
        <v>1</v>
      </c>
      <c r="F528">
        <v>4718.2</v>
      </c>
      <c r="G528" t="s">
        <v>11</v>
      </c>
      <c r="H528" t="s">
        <v>12</v>
      </c>
      <c r="I528" t="s">
        <v>247</v>
      </c>
      <c r="L528" s="110" t="s">
        <v>558</v>
      </c>
      <c r="M528" s="64" t="s">
        <v>8859</v>
      </c>
      <c r="N528" s="64">
        <v>41</v>
      </c>
      <c r="O528" s="64" t="s">
        <v>11</v>
      </c>
      <c r="P528" s="64" t="s">
        <v>12</v>
      </c>
      <c r="Q528" s="64" t="s">
        <v>42</v>
      </c>
      <c r="R528" s="114">
        <v>4712</v>
      </c>
      <c r="S528" s="64" t="s">
        <v>35</v>
      </c>
      <c r="T528" s="64">
        <v>1981</v>
      </c>
      <c r="U528" s="69">
        <v>12</v>
      </c>
    </row>
    <row r="529" spans="1:21" x14ac:dyDescent="0.35">
      <c r="A529" t="s">
        <v>560</v>
      </c>
      <c r="B529">
        <v>1992</v>
      </c>
      <c r="C529" t="s">
        <v>20</v>
      </c>
      <c r="D529">
        <v>28</v>
      </c>
      <c r="E529">
        <v>1</v>
      </c>
      <c r="F529">
        <v>4719.5200000000004</v>
      </c>
      <c r="G529" t="s">
        <v>11</v>
      </c>
      <c r="H529" t="s">
        <v>11</v>
      </c>
      <c r="I529" t="s">
        <v>247</v>
      </c>
      <c r="L529" s="110" t="s">
        <v>559</v>
      </c>
      <c r="M529" s="64" t="s">
        <v>8860</v>
      </c>
      <c r="N529" s="64">
        <v>30</v>
      </c>
      <c r="O529" s="64" t="s">
        <v>11</v>
      </c>
      <c r="P529" s="64" t="s">
        <v>12</v>
      </c>
      <c r="Q529" s="64" t="s">
        <v>247</v>
      </c>
      <c r="R529" s="115">
        <v>4718</v>
      </c>
      <c r="S529" s="64" t="s">
        <v>37</v>
      </c>
      <c r="T529" s="64">
        <v>1992</v>
      </c>
      <c r="U529" s="69">
        <v>9</v>
      </c>
    </row>
    <row r="530" spans="1:21" x14ac:dyDescent="0.35">
      <c r="A530" t="s">
        <v>561</v>
      </c>
      <c r="B530">
        <v>1994</v>
      </c>
      <c r="C530" t="s">
        <v>35</v>
      </c>
      <c r="D530">
        <v>12</v>
      </c>
      <c r="E530">
        <v>2</v>
      </c>
      <c r="F530">
        <v>4719.74</v>
      </c>
      <c r="G530" t="s">
        <v>11</v>
      </c>
      <c r="H530" t="s">
        <v>16</v>
      </c>
      <c r="I530" t="s">
        <v>23</v>
      </c>
      <c r="L530" s="110" t="s">
        <v>560</v>
      </c>
      <c r="M530" s="64" t="s">
        <v>8861</v>
      </c>
      <c r="N530" s="64">
        <v>30</v>
      </c>
      <c r="O530" s="64" t="s">
        <v>11</v>
      </c>
      <c r="P530" s="64" t="s">
        <v>11</v>
      </c>
      <c r="Q530" s="64" t="s">
        <v>247</v>
      </c>
      <c r="R530" s="114">
        <v>4720</v>
      </c>
      <c r="S530" s="64" t="s">
        <v>20</v>
      </c>
      <c r="T530" s="64">
        <v>1992</v>
      </c>
      <c r="U530" s="69">
        <v>28</v>
      </c>
    </row>
    <row r="531" spans="1:21" x14ac:dyDescent="0.35">
      <c r="A531" t="s">
        <v>562</v>
      </c>
      <c r="B531">
        <v>1980</v>
      </c>
      <c r="C531" t="s">
        <v>10</v>
      </c>
      <c r="D531">
        <v>2</v>
      </c>
      <c r="E531">
        <v>2</v>
      </c>
      <c r="F531">
        <v>4728.71</v>
      </c>
      <c r="G531" t="s">
        <v>11</v>
      </c>
      <c r="H531" t="s">
        <v>12</v>
      </c>
      <c r="I531" t="s">
        <v>23</v>
      </c>
      <c r="L531" s="110" t="s">
        <v>561</v>
      </c>
      <c r="M531" s="64" t="s">
        <v>8751</v>
      </c>
      <c r="N531" s="64">
        <v>28</v>
      </c>
      <c r="O531" s="64" t="s">
        <v>11</v>
      </c>
      <c r="P531" s="64" t="s">
        <v>16</v>
      </c>
      <c r="Q531" s="64" t="s">
        <v>23</v>
      </c>
      <c r="R531" s="115">
        <v>4720</v>
      </c>
      <c r="S531" s="64" t="s">
        <v>35</v>
      </c>
      <c r="T531" s="64">
        <v>1994</v>
      </c>
      <c r="U531" s="69">
        <v>12</v>
      </c>
    </row>
    <row r="532" spans="1:21" x14ac:dyDescent="0.35">
      <c r="A532" t="s">
        <v>563</v>
      </c>
      <c r="B532">
        <v>1986</v>
      </c>
      <c r="C532" t="s">
        <v>20</v>
      </c>
      <c r="D532">
        <v>5</v>
      </c>
      <c r="E532">
        <v>3</v>
      </c>
      <c r="F532">
        <v>4734.6400000000003</v>
      </c>
      <c r="G532" t="s">
        <v>11</v>
      </c>
      <c r="H532" t="s">
        <v>16</v>
      </c>
      <c r="I532" t="s">
        <v>13</v>
      </c>
      <c r="L532" s="110" t="s">
        <v>562</v>
      </c>
      <c r="M532" s="64" t="s">
        <v>8862</v>
      </c>
      <c r="N532" s="64">
        <v>42</v>
      </c>
      <c r="O532" s="64" t="s">
        <v>11</v>
      </c>
      <c r="P532" s="64" t="s">
        <v>12</v>
      </c>
      <c r="Q532" s="64" t="s">
        <v>23</v>
      </c>
      <c r="R532" s="114">
        <v>4729</v>
      </c>
      <c r="S532" s="64" t="s">
        <v>10</v>
      </c>
      <c r="T532" s="64">
        <v>1980</v>
      </c>
      <c r="U532" s="69">
        <v>2</v>
      </c>
    </row>
    <row r="533" spans="1:21" x14ac:dyDescent="0.35">
      <c r="A533" t="s">
        <v>564</v>
      </c>
      <c r="B533">
        <v>1991</v>
      </c>
      <c r="C533" t="s">
        <v>37</v>
      </c>
      <c r="D533">
        <v>12</v>
      </c>
      <c r="E533">
        <v>1</v>
      </c>
      <c r="F533">
        <v>4738.2700000000004</v>
      </c>
      <c r="G533" t="s">
        <v>11</v>
      </c>
      <c r="H533" t="s">
        <v>12</v>
      </c>
      <c r="I533" t="s">
        <v>23</v>
      </c>
      <c r="L533" s="110" t="s">
        <v>563</v>
      </c>
      <c r="M533" s="64" t="s">
        <v>8863</v>
      </c>
      <c r="N533" s="64">
        <v>36</v>
      </c>
      <c r="O533" s="64" t="s">
        <v>11</v>
      </c>
      <c r="P533" s="64" t="s">
        <v>16</v>
      </c>
      <c r="Q533" s="64" t="s">
        <v>13</v>
      </c>
      <c r="R533" s="115">
        <v>4735</v>
      </c>
      <c r="S533" s="64" t="s">
        <v>20</v>
      </c>
      <c r="T533" s="64">
        <v>1986</v>
      </c>
      <c r="U533" s="69">
        <v>5</v>
      </c>
    </row>
    <row r="534" spans="1:21" x14ac:dyDescent="0.35">
      <c r="A534" t="s">
        <v>565</v>
      </c>
      <c r="B534">
        <v>2004</v>
      </c>
      <c r="C534" t="s">
        <v>15</v>
      </c>
      <c r="D534">
        <v>24</v>
      </c>
      <c r="E534">
        <v>0</v>
      </c>
      <c r="F534">
        <v>4740.78</v>
      </c>
      <c r="G534" t="s">
        <v>11</v>
      </c>
      <c r="H534" t="s">
        <v>12</v>
      </c>
      <c r="I534" t="s">
        <v>300</v>
      </c>
      <c r="L534" s="110" t="s">
        <v>564</v>
      </c>
      <c r="M534" s="64" t="s">
        <v>8864</v>
      </c>
      <c r="N534" s="64">
        <v>31</v>
      </c>
      <c r="O534" s="64" t="s">
        <v>11</v>
      </c>
      <c r="P534" s="64" t="s">
        <v>12</v>
      </c>
      <c r="Q534" s="64" t="s">
        <v>23</v>
      </c>
      <c r="R534" s="114">
        <v>4738</v>
      </c>
      <c r="S534" s="64" t="s">
        <v>37</v>
      </c>
      <c r="T534" s="64">
        <v>1991</v>
      </c>
      <c r="U534" s="69">
        <v>12</v>
      </c>
    </row>
    <row r="535" spans="1:21" x14ac:dyDescent="0.35">
      <c r="A535" t="s">
        <v>566</v>
      </c>
      <c r="B535">
        <v>1987</v>
      </c>
      <c r="C535" t="s">
        <v>18</v>
      </c>
      <c r="D535">
        <v>5</v>
      </c>
      <c r="E535">
        <v>1</v>
      </c>
      <c r="F535">
        <v>4746.34</v>
      </c>
      <c r="G535" t="s">
        <v>11</v>
      </c>
      <c r="H535" t="s">
        <v>11</v>
      </c>
      <c r="I535" t="s">
        <v>42</v>
      </c>
      <c r="L535" s="110" t="s">
        <v>565</v>
      </c>
      <c r="M535" s="64" t="s">
        <v>8865</v>
      </c>
      <c r="N535" s="64">
        <v>18</v>
      </c>
      <c r="O535" s="64" t="s">
        <v>11</v>
      </c>
      <c r="P535" s="64" t="s">
        <v>12</v>
      </c>
      <c r="Q535" s="64" t="s">
        <v>300</v>
      </c>
      <c r="R535" s="115">
        <v>4741</v>
      </c>
      <c r="S535" s="64" t="s">
        <v>15</v>
      </c>
      <c r="T535" s="64">
        <v>2004</v>
      </c>
      <c r="U535" s="69">
        <v>24</v>
      </c>
    </row>
    <row r="536" spans="1:21" x14ac:dyDescent="0.35">
      <c r="A536" t="s">
        <v>567</v>
      </c>
      <c r="B536">
        <v>1987</v>
      </c>
      <c r="C536" t="s">
        <v>20</v>
      </c>
      <c r="D536">
        <v>2</v>
      </c>
      <c r="E536">
        <v>1</v>
      </c>
      <c r="F536">
        <v>4747.05</v>
      </c>
      <c r="G536" t="s">
        <v>11</v>
      </c>
      <c r="H536" t="s">
        <v>11</v>
      </c>
      <c r="I536" t="s">
        <v>13</v>
      </c>
      <c r="L536" s="110" t="s">
        <v>566</v>
      </c>
      <c r="M536" s="64" t="s">
        <v>8866</v>
      </c>
      <c r="N536" s="64">
        <v>36</v>
      </c>
      <c r="O536" s="64" t="s">
        <v>11</v>
      </c>
      <c r="P536" s="64" t="s">
        <v>11</v>
      </c>
      <c r="Q536" s="64" t="s">
        <v>42</v>
      </c>
      <c r="R536" s="114">
        <v>4746</v>
      </c>
      <c r="S536" s="64" t="s">
        <v>18</v>
      </c>
      <c r="T536" s="64">
        <v>1987</v>
      </c>
      <c r="U536" s="69">
        <v>5</v>
      </c>
    </row>
    <row r="537" spans="1:21" x14ac:dyDescent="0.35">
      <c r="A537" t="s">
        <v>568</v>
      </c>
      <c r="B537">
        <v>1987</v>
      </c>
      <c r="C537" t="s">
        <v>15</v>
      </c>
      <c r="D537">
        <v>22</v>
      </c>
      <c r="E537">
        <v>1</v>
      </c>
      <c r="F537">
        <v>4751.07</v>
      </c>
      <c r="G537" t="s">
        <v>12</v>
      </c>
      <c r="H537" t="s">
        <v>16</v>
      </c>
      <c r="I537" t="s">
        <v>42</v>
      </c>
      <c r="L537" s="110" t="s">
        <v>567</v>
      </c>
      <c r="M537" s="64" t="s">
        <v>8867</v>
      </c>
      <c r="N537" s="64">
        <v>35</v>
      </c>
      <c r="O537" s="64" t="s">
        <v>11</v>
      </c>
      <c r="P537" s="64" t="s">
        <v>11</v>
      </c>
      <c r="Q537" s="64" t="s">
        <v>13</v>
      </c>
      <c r="R537" s="115">
        <v>4747</v>
      </c>
      <c r="S537" s="64" t="s">
        <v>20</v>
      </c>
      <c r="T537" s="64">
        <v>1987</v>
      </c>
      <c r="U537" s="69">
        <v>2</v>
      </c>
    </row>
    <row r="538" spans="1:21" x14ac:dyDescent="0.35">
      <c r="A538" t="s">
        <v>569</v>
      </c>
      <c r="B538">
        <v>1992</v>
      </c>
      <c r="C538" t="s">
        <v>35</v>
      </c>
      <c r="D538">
        <v>16</v>
      </c>
      <c r="E538">
        <v>2</v>
      </c>
      <c r="F538">
        <v>4753.6400000000003</v>
      </c>
      <c r="G538" t="s">
        <v>11</v>
      </c>
      <c r="H538" t="s">
        <v>12</v>
      </c>
      <c r="I538" t="s">
        <v>13</v>
      </c>
      <c r="L538" s="110" t="s">
        <v>568</v>
      </c>
      <c r="M538" s="64" t="s">
        <v>8868</v>
      </c>
      <c r="N538" s="64">
        <v>35</v>
      </c>
      <c r="O538" s="64" t="s">
        <v>12</v>
      </c>
      <c r="P538" s="64" t="s">
        <v>16</v>
      </c>
      <c r="Q538" s="64" t="s">
        <v>42</v>
      </c>
      <c r="R538" s="114">
        <v>4751</v>
      </c>
      <c r="S538" s="64" t="s">
        <v>15</v>
      </c>
      <c r="T538" s="64">
        <v>1987</v>
      </c>
      <c r="U538" s="69">
        <v>22</v>
      </c>
    </row>
    <row r="539" spans="1:21" x14ac:dyDescent="0.35">
      <c r="A539" t="s">
        <v>570</v>
      </c>
      <c r="B539">
        <v>1987</v>
      </c>
      <c r="C539" t="s">
        <v>20</v>
      </c>
      <c r="D539">
        <v>27</v>
      </c>
      <c r="E539">
        <v>1</v>
      </c>
      <c r="F539">
        <v>4762.33</v>
      </c>
      <c r="G539" t="s">
        <v>12</v>
      </c>
      <c r="H539" t="s">
        <v>12</v>
      </c>
      <c r="I539" t="s">
        <v>42</v>
      </c>
      <c r="L539" s="110" t="s">
        <v>569</v>
      </c>
      <c r="M539" s="64" t="s">
        <v>8869</v>
      </c>
      <c r="N539" s="64">
        <v>30</v>
      </c>
      <c r="O539" s="64" t="s">
        <v>11</v>
      </c>
      <c r="P539" s="64" t="s">
        <v>12</v>
      </c>
      <c r="Q539" s="64" t="s">
        <v>13</v>
      </c>
      <c r="R539" s="115">
        <v>4754</v>
      </c>
      <c r="S539" s="64" t="s">
        <v>35</v>
      </c>
      <c r="T539" s="64">
        <v>1992</v>
      </c>
      <c r="U539" s="69">
        <v>16</v>
      </c>
    </row>
    <row r="540" spans="1:21" x14ac:dyDescent="0.35">
      <c r="A540" t="s">
        <v>571</v>
      </c>
      <c r="B540">
        <v>1989</v>
      </c>
      <c r="C540" t="s">
        <v>35</v>
      </c>
      <c r="D540">
        <v>1</v>
      </c>
      <c r="E540">
        <v>1</v>
      </c>
      <c r="F540">
        <v>4766.0200000000004</v>
      </c>
      <c r="G540" t="s">
        <v>11</v>
      </c>
      <c r="H540" t="s">
        <v>12</v>
      </c>
      <c r="I540" t="s">
        <v>42</v>
      </c>
      <c r="L540" s="110" t="s">
        <v>570</v>
      </c>
      <c r="M540" s="64" t="s">
        <v>8870</v>
      </c>
      <c r="N540" s="64">
        <v>35</v>
      </c>
      <c r="O540" s="64" t="s">
        <v>12</v>
      </c>
      <c r="P540" s="64" t="s">
        <v>12</v>
      </c>
      <c r="Q540" s="64" t="s">
        <v>42</v>
      </c>
      <c r="R540" s="114">
        <v>4762</v>
      </c>
      <c r="S540" s="64" t="s">
        <v>20</v>
      </c>
      <c r="T540" s="64">
        <v>1987</v>
      </c>
      <c r="U540" s="69">
        <v>27</v>
      </c>
    </row>
    <row r="541" spans="1:21" x14ac:dyDescent="0.35">
      <c r="A541" t="s">
        <v>572</v>
      </c>
      <c r="B541">
        <v>1989</v>
      </c>
      <c r="C541" t="s">
        <v>30</v>
      </c>
      <c r="D541">
        <v>9</v>
      </c>
      <c r="E541">
        <v>1</v>
      </c>
      <c r="F541">
        <v>4779.6000000000004</v>
      </c>
      <c r="G541" t="s">
        <v>11</v>
      </c>
      <c r="H541" t="s">
        <v>12</v>
      </c>
      <c r="I541" t="s">
        <v>13</v>
      </c>
      <c r="L541" s="110" t="s">
        <v>571</v>
      </c>
      <c r="M541" s="64" t="s">
        <v>8871</v>
      </c>
      <c r="N541" s="64">
        <v>33</v>
      </c>
      <c r="O541" s="64" t="s">
        <v>11</v>
      </c>
      <c r="P541" s="64" t="s">
        <v>12</v>
      </c>
      <c r="Q541" s="64" t="s">
        <v>42</v>
      </c>
      <c r="R541" s="115">
        <v>4766</v>
      </c>
      <c r="S541" s="64" t="s">
        <v>35</v>
      </c>
      <c r="T541" s="64">
        <v>1989</v>
      </c>
      <c r="U541" s="69">
        <v>1</v>
      </c>
    </row>
    <row r="542" spans="1:21" x14ac:dyDescent="0.35">
      <c r="A542" t="s">
        <v>573</v>
      </c>
      <c r="B542">
        <v>1987</v>
      </c>
      <c r="C542" t="s">
        <v>18</v>
      </c>
      <c r="D542">
        <v>22</v>
      </c>
      <c r="E542">
        <v>3</v>
      </c>
      <c r="F542">
        <v>4787.42</v>
      </c>
      <c r="G542" t="s">
        <v>11</v>
      </c>
      <c r="H542" t="s">
        <v>12</v>
      </c>
      <c r="I542" t="s">
        <v>13</v>
      </c>
      <c r="L542" s="110" t="s">
        <v>572</v>
      </c>
      <c r="M542" s="64" t="s">
        <v>8872</v>
      </c>
      <c r="N542" s="64">
        <v>33</v>
      </c>
      <c r="O542" s="64" t="s">
        <v>11</v>
      </c>
      <c r="P542" s="64" t="s">
        <v>12</v>
      </c>
      <c r="Q542" s="64" t="s">
        <v>13</v>
      </c>
      <c r="R542" s="114">
        <v>4780</v>
      </c>
      <c r="S542" s="64" t="s">
        <v>30</v>
      </c>
      <c r="T542" s="64">
        <v>1989</v>
      </c>
      <c r="U542" s="69">
        <v>9</v>
      </c>
    </row>
    <row r="543" spans="1:21" x14ac:dyDescent="0.35">
      <c r="A543" t="s">
        <v>574</v>
      </c>
      <c r="B543">
        <v>1989</v>
      </c>
      <c r="C543" t="s">
        <v>30</v>
      </c>
      <c r="D543">
        <v>16</v>
      </c>
      <c r="E543">
        <v>1</v>
      </c>
      <c r="F543">
        <v>4795.66</v>
      </c>
      <c r="G543" t="s">
        <v>11</v>
      </c>
      <c r="H543" t="s">
        <v>16</v>
      </c>
      <c r="I543" t="s">
        <v>13</v>
      </c>
      <c r="L543" s="110" t="s">
        <v>573</v>
      </c>
      <c r="M543" s="64" t="s">
        <v>8873</v>
      </c>
      <c r="N543" s="64">
        <v>35</v>
      </c>
      <c r="O543" s="64" t="s">
        <v>11</v>
      </c>
      <c r="P543" s="64" t="s">
        <v>12</v>
      </c>
      <c r="Q543" s="64" t="s">
        <v>13</v>
      </c>
      <c r="R543" s="115">
        <v>4787</v>
      </c>
      <c r="S543" s="64" t="s">
        <v>18</v>
      </c>
      <c r="T543" s="64">
        <v>1987</v>
      </c>
      <c r="U543" s="69">
        <v>22</v>
      </c>
    </row>
    <row r="544" spans="1:21" x14ac:dyDescent="0.35">
      <c r="A544" t="s">
        <v>575</v>
      </c>
      <c r="B544">
        <v>1978</v>
      </c>
      <c r="C544" t="s">
        <v>37</v>
      </c>
      <c r="D544">
        <v>3</v>
      </c>
      <c r="E544">
        <v>2</v>
      </c>
      <c r="F544">
        <v>4812.34</v>
      </c>
      <c r="G544" t="s">
        <v>11</v>
      </c>
      <c r="H544" t="s">
        <v>12</v>
      </c>
      <c r="I544" t="s">
        <v>13</v>
      </c>
      <c r="L544" s="110" t="s">
        <v>574</v>
      </c>
      <c r="M544" s="64" t="s">
        <v>8874</v>
      </c>
      <c r="N544" s="64">
        <v>33</v>
      </c>
      <c r="O544" s="64" t="s">
        <v>11</v>
      </c>
      <c r="P544" s="64" t="s">
        <v>16</v>
      </c>
      <c r="Q544" s="64" t="s">
        <v>13</v>
      </c>
      <c r="R544" s="114">
        <v>4796</v>
      </c>
      <c r="S544" s="64" t="s">
        <v>30</v>
      </c>
      <c r="T544" s="64">
        <v>1989</v>
      </c>
      <c r="U544" s="69">
        <v>16</v>
      </c>
    </row>
    <row r="545" spans="1:21" x14ac:dyDescent="0.35">
      <c r="A545" t="s">
        <v>576</v>
      </c>
      <c r="B545">
        <v>1981</v>
      </c>
      <c r="C545" t="s">
        <v>10</v>
      </c>
      <c r="D545">
        <v>3</v>
      </c>
      <c r="E545">
        <v>1</v>
      </c>
      <c r="F545">
        <v>4827.1000000000004</v>
      </c>
      <c r="G545" t="s">
        <v>11</v>
      </c>
      <c r="H545" t="s">
        <v>16</v>
      </c>
      <c r="I545" t="s">
        <v>13</v>
      </c>
      <c r="L545" s="110" t="s">
        <v>575</v>
      </c>
      <c r="M545" s="64" t="s">
        <v>8875</v>
      </c>
      <c r="N545" s="64">
        <v>44</v>
      </c>
      <c r="O545" s="64" t="s">
        <v>11</v>
      </c>
      <c r="P545" s="64" t="s">
        <v>12</v>
      </c>
      <c r="Q545" s="64" t="s">
        <v>13</v>
      </c>
      <c r="R545" s="115">
        <v>4812</v>
      </c>
      <c r="S545" s="64" t="s">
        <v>37</v>
      </c>
      <c r="T545" s="64">
        <v>1978</v>
      </c>
      <c r="U545" s="69">
        <v>3</v>
      </c>
    </row>
    <row r="546" spans="1:21" x14ac:dyDescent="0.35">
      <c r="A546" t="s">
        <v>577</v>
      </c>
      <c r="B546">
        <v>1995</v>
      </c>
      <c r="C546" t="s">
        <v>30</v>
      </c>
      <c r="D546">
        <v>1</v>
      </c>
      <c r="E546">
        <v>3</v>
      </c>
      <c r="F546">
        <v>4827.8999999999996</v>
      </c>
      <c r="G546" t="s">
        <v>16</v>
      </c>
      <c r="H546" t="s">
        <v>11</v>
      </c>
      <c r="I546" t="s">
        <v>31</v>
      </c>
      <c r="L546" s="110" t="s">
        <v>576</v>
      </c>
      <c r="M546" s="64" t="s">
        <v>8876</v>
      </c>
      <c r="N546" s="64">
        <v>41</v>
      </c>
      <c r="O546" s="64" t="s">
        <v>11</v>
      </c>
      <c r="P546" s="64" t="s">
        <v>16</v>
      </c>
      <c r="Q546" s="64" t="s">
        <v>13</v>
      </c>
      <c r="R546" s="114">
        <v>4827</v>
      </c>
      <c r="S546" s="64" t="s">
        <v>10</v>
      </c>
      <c r="T546" s="64">
        <v>1981</v>
      </c>
      <c r="U546" s="69">
        <v>3</v>
      </c>
    </row>
    <row r="547" spans="1:21" x14ac:dyDescent="0.35">
      <c r="A547" t="s">
        <v>578</v>
      </c>
      <c r="B547">
        <v>2002</v>
      </c>
      <c r="C547" t="s">
        <v>18</v>
      </c>
      <c r="D547">
        <v>27</v>
      </c>
      <c r="E547">
        <v>5</v>
      </c>
      <c r="F547">
        <v>4830.63</v>
      </c>
      <c r="G547" t="s">
        <v>11</v>
      </c>
      <c r="H547" t="s">
        <v>16</v>
      </c>
      <c r="I547" t="s">
        <v>42</v>
      </c>
      <c r="L547" s="110" t="s">
        <v>577</v>
      </c>
      <c r="M547" s="64" t="s">
        <v>8877</v>
      </c>
      <c r="N547" s="64">
        <v>27</v>
      </c>
      <c r="O547" s="64" t="s">
        <v>16</v>
      </c>
      <c r="P547" s="64" t="s">
        <v>11</v>
      </c>
      <c r="Q547" s="64" t="s">
        <v>10451</v>
      </c>
      <c r="R547" s="115">
        <v>4828</v>
      </c>
      <c r="S547" s="64" t="s">
        <v>30</v>
      </c>
      <c r="T547" s="64">
        <v>1995</v>
      </c>
      <c r="U547" s="69">
        <v>1</v>
      </c>
    </row>
    <row r="548" spans="1:21" x14ac:dyDescent="0.35">
      <c r="A548" t="s">
        <v>579</v>
      </c>
      <c r="B548">
        <v>2000</v>
      </c>
      <c r="C548" t="s">
        <v>30</v>
      </c>
      <c r="D548">
        <v>11</v>
      </c>
      <c r="E548">
        <v>0</v>
      </c>
      <c r="F548">
        <v>4835.43</v>
      </c>
      <c r="G548" t="s">
        <v>11</v>
      </c>
      <c r="H548" t="s">
        <v>11</v>
      </c>
      <c r="I548" t="s">
        <v>300</v>
      </c>
      <c r="L548" s="110" t="s">
        <v>578</v>
      </c>
      <c r="M548" s="64" t="s">
        <v>8878</v>
      </c>
      <c r="N548" s="64">
        <v>20</v>
      </c>
      <c r="O548" s="64" t="s">
        <v>11</v>
      </c>
      <c r="P548" s="64" t="s">
        <v>16</v>
      </c>
      <c r="Q548" s="64" t="s">
        <v>42</v>
      </c>
      <c r="R548" s="114">
        <v>4831</v>
      </c>
      <c r="S548" s="64" t="s">
        <v>18</v>
      </c>
      <c r="T548" s="64">
        <v>2002</v>
      </c>
      <c r="U548" s="69">
        <v>27</v>
      </c>
    </row>
    <row r="549" spans="1:21" x14ac:dyDescent="0.35">
      <c r="A549" t="s">
        <v>580</v>
      </c>
      <c r="B549">
        <v>1992</v>
      </c>
      <c r="C549" t="s">
        <v>20</v>
      </c>
      <c r="D549">
        <v>10</v>
      </c>
      <c r="E549">
        <v>3</v>
      </c>
      <c r="F549">
        <v>4837.58</v>
      </c>
      <c r="G549" t="s">
        <v>12</v>
      </c>
      <c r="H549" t="s">
        <v>11</v>
      </c>
      <c r="I549" t="s">
        <v>13</v>
      </c>
      <c r="L549" s="110" t="s">
        <v>579</v>
      </c>
      <c r="M549" s="64" t="s">
        <v>8582</v>
      </c>
      <c r="N549" s="64">
        <v>22</v>
      </c>
      <c r="O549" s="64" t="s">
        <v>11</v>
      </c>
      <c r="P549" s="64" t="s">
        <v>11</v>
      </c>
      <c r="Q549" s="64" t="s">
        <v>300</v>
      </c>
      <c r="R549" s="115">
        <v>4835</v>
      </c>
      <c r="S549" s="64" t="s">
        <v>30</v>
      </c>
      <c r="T549" s="64">
        <v>2000</v>
      </c>
      <c r="U549" s="69">
        <v>11</v>
      </c>
    </row>
    <row r="550" spans="1:21" x14ac:dyDescent="0.35">
      <c r="A550" t="s">
        <v>581</v>
      </c>
      <c r="B550">
        <v>1984</v>
      </c>
      <c r="C550" t="s">
        <v>37</v>
      </c>
      <c r="D550">
        <v>15</v>
      </c>
      <c r="E550">
        <v>3</v>
      </c>
      <c r="F550">
        <v>4839.18</v>
      </c>
      <c r="G550" t="s">
        <v>11</v>
      </c>
      <c r="H550" t="s">
        <v>16</v>
      </c>
      <c r="I550" t="s">
        <v>23</v>
      </c>
      <c r="L550" s="110" t="s">
        <v>580</v>
      </c>
      <c r="M550" s="64" t="s">
        <v>8879</v>
      </c>
      <c r="N550" s="64">
        <v>30</v>
      </c>
      <c r="O550" s="64" t="s">
        <v>12</v>
      </c>
      <c r="P550" s="64" t="s">
        <v>11</v>
      </c>
      <c r="Q550" s="64" t="s">
        <v>13</v>
      </c>
      <c r="R550" s="114">
        <v>4838</v>
      </c>
      <c r="S550" s="64" t="s">
        <v>20</v>
      </c>
      <c r="T550" s="64">
        <v>1992</v>
      </c>
      <c r="U550" s="69">
        <v>10</v>
      </c>
    </row>
    <row r="551" spans="1:21" x14ac:dyDescent="0.35">
      <c r="A551" t="s">
        <v>582</v>
      </c>
      <c r="B551">
        <v>1995</v>
      </c>
      <c r="C551" t="s">
        <v>20</v>
      </c>
      <c r="D551">
        <v>29</v>
      </c>
      <c r="E551">
        <v>0</v>
      </c>
      <c r="F551">
        <v>4840.95</v>
      </c>
      <c r="G551" t="s">
        <v>11</v>
      </c>
      <c r="H551" t="s">
        <v>16</v>
      </c>
      <c r="I551" t="s">
        <v>300</v>
      </c>
      <c r="L551" s="110" t="s">
        <v>581</v>
      </c>
      <c r="M551" s="64" t="s">
        <v>8880</v>
      </c>
      <c r="N551" s="64">
        <v>38</v>
      </c>
      <c r="O551" s="64" t="s">
        <v>11</v>
      </c>
      <c r="P551" s="64" t="s">
        <v>16</v>
      </c>
      <c r="Q551" s="64" t="s">
        <v>23</v>
      </c>
      <c r="R551" s="115">
        <v>4839</v>
      </c>
      <c r="S551" s="64" t="s">
        <v>37</v>
      </c>
      <c r="T551" s="64">
        <v>1984</v>
      </c>
      <c r="U551" s="69">
        <v>15</v>
      </c>
    </row>
    <row r="552" spans="1:21" x14ac:dyDescent="0.35">
      <c r="A552" t="s">
        <v>583</v>
      </c>
      <c r="B552">
        <v>1979</v>
      </c>
      <c r="C552" t="s">
        <v>30</v>
      </c>
      <c r="D552">
        <v>13</v>
      </c>
      <c r="E552">
        <v>2</v>
      </c>
      <c r="F552">
        <v>4843.79</v>
      </c>
      <c r="G552" t="s">
        <v>11</v>
      </c>
      <c r="H552" t="s">
        <v>12</v>
      </c>
      <c r="I552" t="s">
        <v>13</v>
      </c>
      <c r="L552" s="110" t="s">
        <v>582</v>
      </c>
      <c r="M552" s="64" t="s">
        <v>8881</v>
      </c>
      <c r="N552" s="64">
        <v>27</v>
      </c>
      <c r="O552" s="64" t="s">
        <v>11</v>
      </c>
      <c r="P552" s="64" t="s">
        <v>16</v>
      </c>
      <c r="Q552" s="64" t="s">
        <v>300</v>
      </c>
      <c r="R552" s="114">
        <v>4841</v>
      </c>
      <c r="S552" s="64" t="s">
        <v>20</v>
      </c>
      <c r="T552" s="64">
        <v>1995</v>
      </c>
      <c r="U552" s="69">
        <v>29</v>
      </c>
    </row>
    <row r="553" spans="1:21" x14ac:dyDescent="0.35">
      <c r="A553" t="s">
        <v>584</v>
      </c>
      <c r="B553">
        <v>1974</v>
      </c>
      <c r="C553" t="s">
        <v>20</v>
      </c>
      <c r="D553">
        <v>11</v>
      </c>
      <c r="E553">
        <v>0</v>
      </c>
      <c r="F553">
        <v>4844.67</v>
      </c>
      <c r="G553" t="s">
        <v>11</v>
      </c>
      <c r="H553" t="s">
        <v>11</v>
      </c>
      <c r="I553" t="s">
        <v>13</v>
      </c>
      <c r="L553" s="110" t="s">
        <v>583</v>
      </c>
      <c r="M553" s="64" t="s">
        <v>8882</v>
      </c>
      <c r="N553" s="64">
        <v>43</v>
      </c>
      <c r="O553" s="64" t="s">
        <v>11</v>
      </c>
      <c r="P553" s="64" t="s">
        <v>12</v>
      </c>
      <c r="Q553" s="64" t="s">
        <v>13</v>
      </c>
      <c r="R553" s="115">
        <v>4844</v>
      </c>
      <c r="S553" s="64" t="s">
        <v>30</v>
      </c>
      <c r="T553" s="64">
        <v>1979</v>
      </c>
      <c r="U553" s="69">
        <v>13</v>
      </c>
    </row>
    <row r="554" spans="1:21" x14ac:dyDescent="0.35">
      <c r="A554" t="s">
        <v>585</v>
      </c>
      <c r="B554">
        <v>2001</v>
      </c>
      <c r="C554" t="s">
        <v>18</v>
      </c>
      <c r="D554">
        <v>7</v>
      </c>
      <c r="E554">
        <v>0</v>
      </c>
      <c r="F554">
        <v>4846.53</v>
      </c>
      <c r="G554" t="s">
        <v>11</v>
      </c>
      <c r="H554" t="s">
        <v>12</v>
      </c>
      <c r="I554" t="s">
        <v>300</v>
      </c>
      <c r="L554" s="110" t="s">
        <v>584</v>
      </c>
      <c r="M554" s="64" t="s">
        <v>8883</v>
      </c>
      <c r="N554" s="64">
        <v>48</v>
      </c>
      <c r="O554" s="64" t="s">
        <v>11</v>
      </c>
      <c r="P554" s="64" t="s">
        <v>11</v>
      </c>
      <c r="Q554" s="64" t="s">
        <v>13</v>
      </c>
      <c r="R554" s="114">
        <v>4845</v>
      </c>
      <c r="S554" s="64" t="s">
        <v>20</v>
      </c>
      <c r="T554" s="64">
        <v>1974</v>
      </c>
      <c r="U554" s="69">
        <v>11</v>
      </c>
    </row>
    <row r="555" spans="1:21" x14ac:dyDescent="0.35">
      <c r="A555" t="s">
        <v>586</v>
      </c>
      <c r="B555">
        <v>1995</v>
      </c>
      <c r="C555" t="s">
        <v>30</v>
      </c>
      <c r="D555">
        <v>27</v>
      </c>
      <c r="E555">
        <v>3</v>
      </c>
      <c r="F555">
        <v>4846.92</v>
      </c>
      <c r="G555" t="s">
        <v>11</v>
      </c>
      <c r="H555" t="s">
        <v>12</v>
      </c>
      <c r="I555" t="s">
        <v>356</v>
      </c>
      <c r="L555" s="110" t="s">
        <v>585</v>
      </c>
      <c r="M555" s="64" t="s">
        <v>8884</v>
      </c>
      <c r="N555" s="64">
        <v>22</v>
      </c>
      <c r="O555" s="64" t="s">
        <v>11</v>
      </c>
      <c r="P555" s="64" t="s">
        <v>12</v>
      </c>
      <c r="Q555" s="64" t="s">
        <v>300</v>
      </c>
      <c r="R555" s="115">
        <v>4847</v>
      </c>
      <c r="S555" s="64" t="s">
        <v>18</v>
      </c>
      <c r="T555" s="64">
        <v>2001</v>
      </c>
      <c r="U555" s="69">
        <v>7</v>
      </c>
    </row>
    <row r="556" spans="1:21" x14ac:dyDescent="0.35">
      <c r="A556" t="s">
        <v>587</v>
      </c>
      <c r="B556">
        <v>1989</v>
      </c>
      <c r="C556" t="s">
        <v>20</v>
      </c>
      <c r="D556">
        <v>1</v>
      </c>
      <c r="E556">
        <v>3</v>
      </c>
      <c r="F556">
        <v>4859.8900000000003</v>
      </c>
      <c r="G556" t="s">
        <v>11</v>
      </c>
      <c r="H556" t="s">
        <v>12</v>
      </c>
      <c r="I556" t="s">
        <v>42</v>
      </c>
      <c r="L556" s="110" t="s">
        <v>586</v>
      </c>
      <c r="M556" s="64" t="s">
        <v>8885</v>
      </c>
      <c r="N556" s="64">
        <v>27</v>
      </c>
      <c r="O556" s="64" t="s">
        <v>11</v>
      </c>
      <c r="P556" s="64" t="s">
        <v>12</v>
      </c>
      <c r="Q556" s="64" t="s">
        <v>356</v>
      </c>
      <c r="R556" s="114">
        <v>4847</v>
      </c>
      <c r="S556" s="64" t="s">
        <v>30</v>
      </c>
      <c r="T556" s="64">
        <v>1995</v>
      </c>
      <c r="U556" s="69">
        <v>27</v>
      </c>
    </row>
    <row r="557" spans="1:21" x14ac:dyDescent="0.35">
      <c r="A557" t="s">
        <v>588</v>
      </c>
      <c r="B557">
        <v>1997</v>
      </c>
      <c r="C557" t="s">
        <v>20</v>
      </c>
      <c r="D557">
        <v>29</v>
      </c>
      <c r="E557">
        <v>4</v>
      </c>
      <c r="F557">
        <v>4877.9799999999996</v>
      </c>
      <c r="G557" t="s">
        <v>11</v>
      </c>
      <c r="H557" t="s">
        <v>12</v>
      </c>
      <c r="I557" t="s">
        <v>23</v>
      </c>
      <c r="L557" s="110" t="s">
        <v>587</v>
      </c>
      <c r="M557" s="64" t="s">
        <v>8886</v>
      </c>
      <c r="N557" s="64">
        <v>33</v>
      </c>
      <c r="O557" s="64" t="s">
        <v>11</v>
      </c>
      <c r="P557" s="64" t="s">
        <v>12</v>
      </c>
      <c r="Q557" s="64" t="s">
        <v>42</v>
      </c>
      <c r="R557" s="115">
        <v>4860</v>
      </c>
      <c r="S557" s="64" t="s">
        <v>20</v>
      </c>
      <c r="T557" s="64">
        <v>1989</v>
      </c>
      <c r="U557" s="69">
        <v>1</v>
      </c>
    </row>
    <row r="558" spans="1:21" x14ac:dyDescent="0.35">
      <c r="A558" t="s">
        <v>589</v>
      </c>
      <c r="B558">
        <v>1986</v>
      </c>
      <c r="C558" t="s">
        <v>30</v>
      </c>
      <c r="D558">
        <v>23</v>
      </c>
      <c r="E558">
        <v>0</v>
      </c>
      <c r="F558">
        <v>4883.87</v>
      </c>
      <c r="G558" t="s">
        <v>11</v>
      </c>
      <c r="H558" t="s">
        <v>16</v>
      </c>
      <c r="I558" t="s">
        <v>42</v>
      </c>
      <c r="L558" s="110" t="s">
        <v>588</v>
      </c>
      <c r="M558" s="64" t="s">
        <v>8887</v>
      </c>
      <c r="N558" s="64">
        <v>25</v>
      </c>
      <c r="O558" s="64" t="s">
        <v>11</v>
      </c>
      <c r="P558" s="64" t="s">
        <v>12</v>
      </c>
      <c r="Q558" s="64" t="s">
        <v>23</v>
      </c>
      <c r="R558" s="114">
        <v>4878</v>
      </c>
      <c r="S558" s="64" t="s">
        <v>20</v>
      </c>
      <c r="T558" s="64">
        <v>1997</v>
      </c>
      <c r="U558" s="69">
        <v>29</v>
      </c>
    </row>
    <row r="559" spans="1:21" x14ac:dyDescent="0.35">
      <c r="A559" t="s">
        <v>590</v>
      </c>
      <c r="B559">
        <v>1986</v>
      </c>
      <c r="C559" t="s">
        <v>37</v>
      </c>
      <c r="D559">
        <v>27</v>
      </c>
      <c r="E559">
        <v>0</v>
      </c>
      <c r="F559">
        <v>4889.04</v>
      </c>
      <c r="G559" t="s">
        <v>11</v>
      </c>
      <c r="H559" t="s">
        <v>16</v>
      </c>
      <c r="I559" t="s">
        <v>13</v>
      </c>
      <c r="L559" s="110" t="s">
        <v>589</v>
      </c>
      <c r="M559" s="64" t="s">
        <v>8888</v>
      </c>
      <c r="N559" s="64">
        <v>36</v>
      </c>
      <c r="O559" s="64" t="s">
        <v>11</v>
      </c>
      <c r="P559" s="64" t="s">
        <v>16</v>
      </c>
      <c r="Q559" s="64" t="s">
        <v>42</v>
      </c>
      <c r="R559" s="115">
        <v>4884</v>
      </c>
      <c r="S559" s="64" t="s">
        <v>30</v>
      </c>
      <c r="T559" s="64">
        <v>1986</v>
      </c>
      <c r="U559" s="69">
        <v>23</v>
      </c>
    </row>
    <row r="560" spans="1:21" x14ac:dyDescent="0.35">
      <c r="A560" t="s">
        <v>591</v>
      </c>
      <c r="B560">
        <v>1989</v>
      </c>
      <c r="C560" t="s">
        <v>10</v>
      </c>
      <c r="D560">
        <v>10</v>
      </c>
      <c r="E560">
        <v>2</v>
      </c>
      <c r="F560">
        <v>4890</v>
      </c>
      <c r="G560" t="s">
        <v>12</v>
      </c>
      <c r="H560" t="s">
        <v>11</v>
      </c>
      <c r="I560" t="s">
        <v>13</v>
      </c>
      <c r="L560" s="110" t="s">
        <v>590</v>
      </c>
      <c r="M560" s="64" t="s">
        <v>8889</v>
      </c>
      <c r="N560" s="64">
        <v>36</v>
      </c>
      <c r="O560" s="64" t="s">
        <v>11</v>
      </c>
      <c r="P560" s="64" t="s">
        <v>16</v>
      </c>
      <c r="Q560" s="64" t="s">
        <v>13</v>
      </c>
      <c r="R560" s="114">
        <v>4889</v>
      </c>
      <c r="S560" s="64" t="s">
        <v>37</v>
      </c>
      <c r="T560" s="64">
        <v>1986</v>
      </c>
      <c r="U560" s="69">
        <v>27</v>
      </c>
    </row>
    <row r="561" spans="1:21" x14ac:dyDescent="0.35">
      <c r="A561" t="s">
        <v>592</v>
      </c>
      <c r="B561">
        <v>1990</v>
      </c>
      <c r="C561" t="s">
        <v>15</v>
      </c>
      <c r="D561">
        <v>28</v>
      </c>
      <c r="E561">
        <v>3</v>
      </c>
      <c r="F561">
        <v>4894.3900000000003</v>
      </c>
      <c r="G561" t="s">
        <v>11</v>
      </c>
      <c r="H561" t="s">
        <v>12</v>
      </c>
      <c r="I561" t="s">
        <v>13</v>
      </c>
      <c r="L561" s="110" t="s">
        <v>591</v>
      </c>
      <c r="M561" s="64" t="s">
        <v>8775</v>
      </c>
      <c r="N561" s="64">
        <v>33</v>
      </c>
      <c r="O561" s="64" t="s">
        <v>12</v>
      </c>
      <c r="P561" s="64" t="s">
        <v>11</v>
      </c>
      <c r="Q561" s="64" t="s">
        <v>13</v>
      </c>
      <c r="R561" s="115">
        <v>4890</v>
      </c>
      <c r="S561" s="64" t="s">
        <v>10</v>
      </c>
      <c r="T561" s="64">
        <v>1989</v>
      </c>
      <c r="U561" s="69">
        <v>10</v>
      </c>
    </row>
    <row r="562" spans="1:21" x14ac:dyDescent="0.35">
      <c r="A562" t="s">
        <v>593</v>
      </c>
      <c r="B562">
        <v>1988</v>
      </c>
      <c r="C562" t="s">
        <v>20</v>
      </c>
      <c r="D562">
        <v>23</v>
      </c>
      <c r="E562">
        <v>1</v>
      </c>
      <c r="F562">
        <v>4894.75</v>
      </c>
      <c r="G562" t="s">
        <v>12</v>
      </c>
      <c r="H562" t="s">
        <v>12</v>
      </c>
      <c r="I562" t="s">
        <v>23</v>
      </c>
      <c r="L562" s="110" t="s">
        <v>592</v>
      </c>
      <c r="M562" s="64" t="s">
        <v>8890</v>
      </c>
      <c r="N562" s="64">
        <v>32</v>
      </c>
      <c r="O562" s="64" t="s">
        <v>11</v>
      </c>
      <c r="P562" s="64" t="s">
        <v>12</v>
      </c>
      <c r="Q562" s="64" t="s">
        <v>13</v>
      </c>
      <c r="R562" s="114">
        <v>4894</v>
      </c>
      <c r="S562" s="64" t="s">
        <v>15</v>
      </c>
      <c r="T562" s="64">
        <v>1990</v>
      </c>
      <c r="U562" s="69">
        <v>28</v>
      </c>
    </row>
    <row r="563" spans="1:21" x14ac:dyDescent="0.35">
      <c r="A563" t="s">
        <v>594</v>
      </c>
      <c r="B563">
        <v>1993</v>
      </c>
      <c r="C563" t="s">
        <v>10</v>
      </c>
      <c r="D563">
        <v>10</v>
      </c>
      <c r="E563">
        <v>2</v>
      </c>
      <c r="F563">
        <v>4906.41</v>
      </c>
      <c r="G563" t="s">
        <v>11</v>
      </c>
      <c r="H563" t="s">
        <v>16</v>
      </c>
      <c r="I563" t="s">
        <v>23</v>
      </c>
      <c r="L563" s="110" t="s">
        <v>593</v>
      </c>
      <c r="M563" s="64" t="s">
        <v>8891</v>
      </c>
      <c r="N563" s="64">
        <v>34</v>
      </c>
      <c r="O563" s="64" t="s">
        <v>12</v>
      </c>
      <c r="P563" s="64" t="s">
        <v>12</v>
      </c>
      <c r="Q563" s="64" t="s">
        <v>23</v>
      </c>
      <c r="R563" s="115">
        <v>4895</v>
      </c>
      <c r="S563" s="64" t="s">
        <v>20</v>
      </c>
      <c r="T563" s="64">
        <v>1988</v>
      </c>
      <c r="U563" s="69">
        <v>23</v>
      </c>
    </row>
    <row r="564" spans="1:21" x14ac:dyDescent="0.35">
      <c r="A564" t="s">
        <v>595</v>
      </c>
      <c r="B564">
        <v>1981</v>
      </c>
      <c r="C564" t="s">
        <v>37</v>
      </c>
      <c r="D564">
        <v>18</v>
      </c>
      <c r="E564">
        <v>1</v>
      </c>
      <c r="F564">
        <v>4911.8900000000003</v>
      </c>
      <c r="G564" t="s">
        <v>11</v>
      </c>
      <c r="H564" t="s">
        <v>12</v>
      </c>
      <c r="I564" t="s">
        <v>13</v>
      </c>
      <c r="L564" s="110" t="s">
        <v>594</v>
      </c>
      <c r="M564" s="64" t="s">
        <v>8892</v>
      </c>
      <c r="N564" s="64">
        <v>29</v>
      </c>
      <c r="O564" s="64" t="s">
        <v>11</v>
      </c>
      <c r="P564" s="64" t="s">
        <v>16</v>
      </c>
      <c r="Q564" s="64" t="s">
        <v>23</v>
      </c>
      <c r="R564" s="114">
        <v>4906</v>
      </c>
      <c r="S564" s="64" t="s">
        <v>10</v>
      </c>
      <c r="T564" s="64">
        <v>1993</v>
      </c>
      <c r="U564" s="69">
        <v>10</v>
      </c>
    </row>
    <row r="565" spans="1:21" x14ac:dyDescent="0.35">
      <c r="A565" t="s">
        <v>596</v>
      </c>
      <c r="B565">
        <v>2002</v>
      </c>
      <c r="C565" t="s">
        <v>35</v>
      </c>
      <c r="D565">
        <v>21</v>
      </c>
      <c r="E565">
        <v>5</v>
      </c>
      <c r="F565">
        <v>4915.0600000000004</v>
      </c>
      <c r="G565" t="s">
        <v>11</v>
      </c>
      <c r="H565" t="s">
        <v>16</v>
      </c>
      <c r="I565" t="s">
        <v>356</v>
      </c>
      <c r="L565" s="110" t="s">
        <v>595</v>
      </c>
      <c r="M565" s="64" t="s">
        <v>8893</v>
      </c>
      <c r="N565" s="64">
        <v>41</v>
      </c>
      <c r="O565" s="64" t="s">
        <v>11</v>
      </c>
      <c r="P565" s="64" t="s">
        <v>12</v>
      </c>
      <c r="Q565" s="64" t="s">
        <v>13</v>
      </c>
      <c r="R565" s="115">
        <v>4912</v>
      </c>
      <c r="S565" s="64" t="s">
        <v>37</v>
      </c>
      <c r="T565" s="64">
        <v>1981</v>
      </c>
      <c r="U565" s="69">
        <v>18</v>
      </c>
    </row>
    <row r="566" spans="1:21" x14ac:dyDescent="0.35">
      <c r="A566" t="s">
        <v>597</v>
      </c>
      <c r="B566">
        <v>1993</v>
      </c>
      <c r="C566" t="s">
        <v>35</v>
      </c>
      <c r="D566">
        <v>10</v>
      </c>
      <c r="E566">
        <v>2</v>
      </c>
      <c r="F566">
        <v>4922.92</v>
      </c>
      <c r="G566" t="s">
        <v>11</v>
      </c>
      <c r="H566" t="s">
        <v>11</v>
      </c>
      <c r="I566" t="s">
        <v>23</v>
      </c>
      <c r="L566" s="110" t="s">
        <v>596</v>
      </c>
      <c r="M566" s="64" t="s">
        <v>8537</v>
      </c>
      <c r="N566" s="64">
        <v>20</v>
      </c>
      <c r="O566" s="64" t="s">
        <v>11</v>
      </c>
      <c r="P566" s="64" t="s">
        <v>16</v>
      </c>
      <c r="Q566" s="64" t="s">
        <v>356</v>
      </c>
      <c r="R566" s="114">
        <v>4915</v>
      </c>
      <c r="S566" s="64" t="s">
        <v>35</v>
      </c>
      <c r="T566" s="64">
        <v>2002</v>
      </c>
      <c r="U566" s="69">
        <v>21</v>
      </c>
    </row>
    <row r="567" spans="1:21" x14ac:dyDescent="0.35">
      <c r="A567" t="s">
        <v>598</v>
      </c>
      <c r="B567">
        <v>1991</v>
      </c>
      <c r="C567" t="s">
        <v>35</v>
      </c>
      <c r="D567">
        <v>23</v>
      </c>
      <c r="E567">
        <v>2</v>
      </c>
      <c r="F567">
        <v>4931.6499999999996</v>
      </c>
      <c r="G567" t="s">
        <v>11</v>
      </c>
      <c r="H567" t="s">
        <v>12</v>
      </c>
      <c r="I567" t="s">
        <v>42</v>
      </c>
      <c r="L567" s="110" t="s">
        <v>597</v>
      </c>
      <c r="M567" s="64" t="s">
        <v>8894</v>
      </c>
      <c r="N567" s="64">
        <v>29</v>
      </c>
      <c r="O567" s="64" t="s">
        <v>11</v>
      </c>
      <c r="P567" s="64" t="s">
        <v>11</v>
      </c>
      <c r="Q567" s="64" t="s">
        <v>23</v>
      </c>
      <c r="R567" s="115">
        <v>4923</v>
      </c>
      <c r="S567" s="64" t="s">
        <v>35</v>
      </c>
      <c r="T567" s="64">
        <v>1993</v>
      </c>
      <c r="U567" s="69">
        <v>10</v>
      </c>
    </row>
    <row r="568" spans="1:21" x14ac:dyDescent="0.35">
      <c r="A568" t="s">
        <v>599</v>
      </c>
      <c r="B568">
        <v>1991</v>
      </c>
      <c r="C568" t="s">
        <v>15</v>
      </c>
      <c r="D568">
        <v>27</v>
      </c>
      <c r="E568">
        <v>2</v>
      </c>
      <c r="F568">
        <v>4934.71</v>
      </c>
      <c r="G568" t="s">
        <v>11</v>
      </c>
      <c r="H568" t="s">
        <v>12</v>
      </c>
      <c r="I568" t="s">
        <v>42</v>
      </c>
      <c r="L568" s="110" t="s">
        <v>598</v>
      </c>
      <c r="M568" s="64" t="s">
        <v>8895</v>
      </c>
      <c r="N568" s="64">
        <v>31</v>
      </c>
      <c r="O568" s="64" t="s">
        <v>11</v>
      </c>
      <c r="P568" s="64" t="s">
        <v>12</v>
      </c>
      <c r="Q568" s="64" t="s">
        <v>42</v>
      </c>
      <c r="R568" s="114">
        <v>4932</v>
      </c>
      <c r="S568" s="64" t="s">
        <v>35</v>
      </c>
      <c r="T568" s="64">
        <v>1991</v>
      </c>
      <c r="U568" s="69">
        <v>23</v>
      </c>
    </row>
    <row r="569" spans="1:21" x14ac:dyDescent="0.35">
      <c r="A569" t="s">
        <v>600</v>
      </c>
      <c r="B569">
        <v>1974</v>
      </c>
      <c r="C569" t="s">
        <v>18</v>
      </c>
      <c r="D569">
        <v>26</v>
      </c>
      <c r="E569">
        <v>0</v>
      </c>
      <c r="F569">
        <v>4942.0600000000004</v>
      </c>
      <c r="G569" t="s">
        <v>11</v>
      </c>
      <c r="H569" t="s">
        <v>11</v>
      </c>
      <c r="I569" t="s">
        <v>13</v>
      </c>
      <c r="L569" s="110" t="s">
        <v>599</v>
      </c>
      <c r="M569" s="64" t="s">
        <v>8896</v>
      </c>
      <c r="N569" s="64">
        <v>31</v>
      </c>
      <c r="O569" s="64" t="s">
        <v>11</v>
      </c>
      <c r="P569" s="64" t="s">
        <v>12</v>
      </c>
      <c r="Q569" s="64" t="s">
        <v>42</v>
      </c>
      <c r="R569" s="115">
        <v>4935</v>
      </c>
      <c r="S569" s="64" t="s">
        <v>15</v>
      </c>
      <c r="T569" s="64">
        <v>1991</v>
      </c>
      <c r="U569" s="69">
        <v>27</v>
      </c>
    </row>
    <row r="570" spans="1:21" x14ac:dyDescent="0.35">
      <c r="A570" t="s">
        <v>601</v>
      </c>
      <c r="B570">
        <v>1991</v>
      </c>
      <c r="C570" t="s">
        <v>35</v>
      </c>
      <c r="D570">
        <v>30</v>
      </c>
      <c r="E570">
        <v>2</v>
      </c>
      <c r="F570">
        <v>4949.76</v>
      </c>
      <c r="G570" t="s">
        <v>11</v>
      </c>
      <c r="H570" t="s">
        <v>16</v>
      </c>
      <c r="I570" t="s">
        <v>13</v>
      </c>
      <c r="L570" s="110" t="s">
        <v>600</v>
      </c>
      <c r="M570" s="64" t="s">
        <v>8897</v>
      </c>
      <c r="N570" s="64">
        <v>48</v>
      </c>
      <c r="O570" s="64" t="s">
        <v>11</v>
      </c>
      <c r="P570" s="64" t="s">
        <v>11</v>
      </c>
      <c r="Q570" s="64" t="s">
        <v>13</v>
      </c>
      <c r="R570" s="114">
        <v>4942</v>
      </c>
      <c r="S570" s="64" t="s">
        <v>18</v>
      </c>
      <c r="T570" s="64">
        <v>1974</v>
      </c>
      <c r="U570" s="69">
        <v>26</v>
      </c>
    </row>
    <row r="571" spans="1:21" x14ac:dyDescent="0.35">
      <c r="A571" t="s">
        <v>602</v>
      </c>
      <c r="B571">
        <v>1973</v>
      </c>
      <c r="C571" t="s">
        <v>15</v>
      </c>
      <c r="D571">
        <v>7</v>
      </c>
      <c r="E571">
        <v>0</v>
      </c>
      <c r="F571">
        <v>4985.22</v>
      </c>
      <c r="G571" t="s">
        <v>11</v>
      </c>
      <c r="H571" t="s">
        <v>12</v>
      </c>
      <c r="I571" t="s">
        <v>13</v>
      </c>
      <c r="L571" s="110" t="s">
        <v>601</v>
      </c>
      <c r="M571" s="64" t="s">
        <v>8898</v>
      </c>
      <c r="N571" s="64">
        <v>31</v>
      </c>
      <c r="O571" s="64" t="s">
        <v>11</v>
      </c>
      <c r="P571" s="64" t="s">
        <v>16</v>
      </c>
      <c r="Q571" s="64" t="s">
        <v>13</v>
      </c>
      <c r="R571" s="115">
        <v>4950</v>
      </c>
      <c r="S571" s="64" t="s">
        <v>35</v>
      </c>
      <c r="T571" s="64">
        <v>1991</v>
      </c>
      <c r="U571" s="69">
        <v>30</v>
      </c>
    </row>
    <row r="572" spans="1:21" x14ac:dyDescent="0.35">
      <c r="A572" t="s">
        <v>603</v>
      </c>
      <c r="B572">
        <v>1988</v>
      </c>
      <c r="C572" t="s">
        <v>18</v>
      </c>
      <c r="D572">
        <v>24</v>
      </c>
      <c r="E572">
        <v>0</v>
      </c>
      <c r="F572">
        <v>4992.38</v>
      </c>
      <c r="G572" t="s">
        <v>11</v>
      </c>
      <c r="H572" t="s">
        <v>12</v>
      </c>
      <c r="I572" t="s">
        <v>247</v>
      </c>
      <c r="L572" s="110" t="s">
        <v>602</v>
      </c>
      <c r="M572" s="64" t="s">
        <v>8899</v>
      </c>
      <c r="N572" s="64">
        <v>49</v>
      </c>
      <c r="O572" s="64" t="s">
        <v>11</v>
      </c>
      <c r="P572" s="64" t="s">
        <v>12</v>
      </c>
      <c r="Q572" s="64" t="s">
        <v>13</v>
      </c>
      <c r="R572" s="114">
        <v>4985</v>
      </c>
      <c r="S572" s="64" t="s">
        <v>15</v>
      </c>
      <c r="T572" s="64">
        <v>1973</v>
      </c>
      <c r="U572" s="69">
        <v>7</v>
      </c>
    </row>
    <row r="573" spans="1:21" x14ac:dyDescent="0.35">
      <c r="A573" t="s">
        <v>604</v>
      </c>
      <c r="B573">
        <v>2001</v>
      </c>
      <c r="C573" t="s">
        <v>37</v>
      </c>
      <c r="D573">
        <v>5</v>
      </c>
      <c r="E573">
        <v>0</v>
      </c>
      <c r="F573">
        <v>4999.04</v>
      </c>
      <c r="G573" t="s">
        <v>11</v>
      </c>
      <c r="H573" t="s">
        <v>11</v>
      </c>
      <c r="I573" t="s">
        <v>42</v>
      </c>
      <c r="L573" s="110" t="s">
        <v>603</v>
      </c>
      <c r="M573" s="64" t="s">
        <v>8900</v>
      </c>
      <c r="N573" s="64">
        <v>34</v>
      </c>
      <c r="O573" s="64" t="s">
        <v>11</v>
      </c>
      <c r="P573" s="64" t="s">
        <v>12</v>
      </c>
      <c r="Q573" s="64" t="s">
        <v>247</v>
      </c>
      <c r="R573" s="115">
        <v>4992</v>
      </c>
      <c r="S573" s="64" t="s">
        <v>18</v>
      </c>
      <c r="T573" s="64">
        <v>1988</v>
      </c>
      <c r="U573" s="69">
        <v>24</v>
      </c>
    </row>
    <row r="574" spans="1:21" x14ac:dyDescent="0.35">
      <c r="A574" t="s">
        <v>605</v>
      </c>
      <c r="B574">
        <v>1988</v>
      </c>
      <c r="C574" t="s">
        <v>20</v>
      </c>
      <c r="D574">
        <v>4</v>
      </c>
      <c r="E574">
        <v>1</v>
      </c>
      <c r="F574">
        <v>5002.78</v>
      </c>
      <c r="G574" t="s">
        <v>11</v>
      </c>
      <c r="H574" t="s">
        <v>11</v>
      </c>
      <c r="I574" t="s">
        <v>13</v>
      </c>
      <c r="L574" s="110" t="s">
        <v>604</v>
      </c>
      <c r="M574" s="64" t="s">
        <v>8901</v>
      </c>
      <c r="N574" s="64">
        <v>21</v>
      </c>
      <c r="O574" s="64" t="s">
        <v>11</v>
      </c>
      <c r="P574" s="64" t="s">
        <v>11</v>
      </c>
      <c r="Q574" s="64" t="s">
        <v>42</v>
      </c>
      <c r="R574" s="114">
        <v>4999</v>
      </c>
      <c r="S574" s="64" t="s">
        <v>37</v>
      </c>
      <c r="T574" s="64">
        <v>2001</v>
      </c>
      <c r="U574" s="69">
        <v>5</v>
      </c>
    </row>
    <row r="575" spans="1:21" x14ac:dyDescent="0.35">
      <c r="A575" t="s">
        <v>606</v>
      </c>
      <c r="B575">
        <v>1977</v>
      </c>
      <c r="C575" t="s">
        <v>18</v>
      </c>
      <c r="D575">
        <v>9</v>
      </c>
      <c r="E575">
        <v>2</v>
      </c>
      <c r="F575">
        <v>5003.7700000000004</v>
      </c>
      <c r="G575" t="s">
        <v>11</v>
      </c>
      <c r="H575" t="s">
        <v>12</v>
      </c>
      <c r="I575" t="s">
        <v>13</v>
      </c>
      <c r="L575" s="110" t="s">
        <v>605</v>
      </c>
      <c r="M575" s="64" t="s">
        <v>8902</v>
      </c>
      <c r="N575" s="64">
        <v>34</v>
      </c>
      <c r="O575" s="64" t="s">
        <v>11</v>
      </c>
      <c r="P575" s="64" t="s">
        <v>11</v>
      </c>
      <c r="Q575" s="64" t="s">
        <v>13</v>
      </c>
      <c r="R575" s="115">
        <v>5003</v>
      </c>
      <c r="S575" s="64" t="s">
        <v>20</v>
      </c>
      <c r="T575" s="64">
        <v>1988</v>
      </c>
      <c r="U575" s="69">
        <v>4</v>
      </c>
    </row>
    <row r="576" spans="1:21" x14ac:dyDescent="0.35">
      <c r="A576" t="s">
        <v>607</v>
      </c>
      <c r="B576">
        <v>1988</v>
      </c>
      <c r="C576" t="s">
        <v>10</v>
      </c>
      <c r="D576">
        <v>8</v>
      </c>
      <c r="E576">
        <v>1</v>
      </c>
      <c r="F576">
        <v>5003.8500000000004</v>
      </c>
      <c r="G576" t="s">
        <v>11</v>
      </c>
      <c r="H576" t="s">
        <v>12</v>
      </c>
      <c r="I576" t="s">
        <v>42</v>
      </c>
      <c r="L576" s="110" t="s">
        <v>606</v>
      </c>
      <c r="M576" s="64" t="s">
        <v>8903</v>
      </c>
      <c r="N576" s="64">
        <v>45</v>
      </c>
      <c r="O576" s="64" t="s">
        <v>11</v>
      </c>
      <c r="P576" s="64" t="s">
        <v>12</v>
      </c>
      <c r="Q576" s="64" t="s">
        <v>13</v>
      </c>
      <c r="R576" s="114">
        <v>5004</v>
      </c>
      <c r="S576" s="64" t="s">
        <v>18</v>
      </c>
      <c r="T576" s="64">
        <v>1977</v>
      </c>
      <c r="U576" s="69">
        <v>9</v>
      </c>
    </row>
    <row r="577" spans="1:21" x14ac:dyDescent="0.35">
      <c r="A577" t="s">
        <v>608</v>
      </c>
      <c r="B577">
        <v>1988</v>
      </c>
      <c r="C577" t="s">
        <v>15</v>
      </c>
      <c r="D577">
        <v>9</v>
      </c>
      <c r="E577">
        <v>1</v>
      </c>
      <c r="F577">
        <v>5012.47</v>
      </c>
      <c r="G577" t="s">
        <v>11</v>
      </c>
      <c r="H577" t="s">
        <v>12</v>
      </c>
      <c r="I577" t="s">
        <v>42</v>
      </c>
      <c r="L577" s="110" t="s">
        <v>607</v>
      </c>
      <c r="M577" s="64" t="s">
        <v>8904</v>
      </c>
      <c r="N577" s="64">
        <v>34</v>
      </c>
      <c r="O577" s="64" t="s">
        <v>11</v>
      </c>
      <c r="P577" s="64" t="s">
        <v>12</v>
      </c>
      <c r="Q577" s="64" t="s">
        <v>42</v>
      </c>
      <c r="R577" s="115">
        <v>5004</v>
      </c>
      <c r="S577" s="64" t="s">
        <v>10</v>
      </c>
      <c r="T577" s="64">
        <v>1988</v>
      </c>
      <c r="U577" s="69">
        <v>8</v>
      </c>
    </row>
    <row r="578" spans="1:21" x14ac:dyDescent="0.35">
      <c r="A578" t="s">
        <v>609</v>
      </c>
      <c r="B578">
        <v>1985</v>
      </c>
      <c r="C578" t="s">
        <v>30</v>
      </c>
      <c r="D578">
        <v>28</v>
      </c>
      <c r="E578">
        <v>0</v>
      </c>
      <c r="F578">
        <v>5028.1499999999996</v>
      </c>
      <c r="G578" t="s">
        <v>16</v>
      </c>
      <c r="H578" t="s">
        <v>11</v>
      </c>
      <c r="I578" t="s">
        <v>23</v>
      </c>
      <c r="L578" s="110" t="s">
        <v>608</v>
      </c>
      <c r="M578" s="64" t="s">
        <v>8905</v>
      </c>
      <c r="N578" s="64">
        <v>34</v>
      </c>
      <c r="O578" s="64" t="s">
        <v>11</v>
      </c>
      <c r="P578" s="64" t="s">
        <v>12</v>
      </c>
      <c r="Q578" s="64" t="s">
        <v>42</v>
      </c>
      <c r="R578" s="114">
        <v>5012</v>
      </c>
      <c r="S578" s="64" t="s">
        <v>15</v>
      </c>
      <c r="T578" s="64">
        <v>1988</v>
      </c>
      <c r="U578" s="69">
        <v>9</v>
      </c>
    </row>
    <row r="579" spans="1:21" x14ac:dyDescent="0.35">
      <c r="A579" t="s">
        <v>610</v>
      </c>
      <c r="B579">
        <v>1991</v>
      </c>
      <c r="C579" t="s">
        <v>20</v>
      </c>
      <c r="D579">
        <v>10</v>
      </c>
      <c r="E579">
        <v>2</v>
      </c>
      <c r="F579">
        <v>5031.2700000000004</v>
      </c>
      <c r="G579" t="s">
        <v>12</v>
      </c>
      <c r="H579" t="s">
        <v>16</v>
      </c>
      <c r="I579" t="s">
        <v>168</v>
      </c>
      <c r="L579" s="110" t="s">
        <v>609</v>
      </c>
      <c r="M579" s="64" t="s">
        <v>8906</v>
      </c>
      <c r="N579" s="64">
        <v>37</v>
      </c>
      <c r="O579" s="64" t="s">
        <v>16</v>
      </c>
      <c r="P579" s="64" t="s">
        <v>11</v>
      </c>
      <c r="Q579" s="64" t="s">
        <v>23</v>
      </c>
      <c r="R579" s="115">
        <v>5028</v>
      </c>
      <c r="S579" s="64" t="s">
        <v>30</v>
      </c>
      <c r="T579" s="64">
        <v>1985</v>
      </c>
      <c r="U579" s="69">
        <v>28</v>
      </c>
    </row>
    <row r="580" spans="1:21" x14ac:dyDescent="0.35">
      <c r="A580" t="s">
        <v>611</v>
      </c>
      <c r="B580">
        <v>1986</v>
      </c>
      <c r="C580" t="s">
        <v>18</v>
      </c>
      <c r="D580">
        <v>29</v>
      </c>
      <c r="E580">
        <v>3</v>
      </c>
      <c r="F580">
        <v>5034.1000000000004</v>
      </c>
      <c r="G580" t="s">
        <v>11</v>
      </c>
      <c r="H580" t="s">
        <v>11</v>
      </c>
      <c r="I580" t="s">
        <v>13</v>
      </c>
      <c r="L580" s="110" t="s">
        <v>610</v>
      </c>
      <c r="M580" s="64" t="s">
        <v>8907</v>
      </c>
      <c r="N580" s="64">
        <v>31</v>
      </c>
      <c r="O580" s="64" t="s">
        <v>12</v>
      </c>
      <c r="P580" s="64" t="s">
        <v>16</v>
      </c>
      <c r="Q580" s="64" t="s">
        <v>168</v>
      </c>
      <c r="R580" s="114">
        <v>5031</v>
      </c>
      <c r="S580" s="64" t="s">
        <v>20</v>
      </c>
      <c r="T580" s="64">
        <v>1991</v>
      </c>
      <c r="U580" s="69">
        <v>10</v>
      </c>
    </row>
    <row r="581" spans="1:21" x14ac:dyDescent="0.35">
      <c r="A581" t="s">
        <v>612</v>
      </c>
      <c r="B581">
        <v>1997</v>
      </c>
      <c r="C581" t="s">
        <v>30</v>
      </c>
      <c r="D581">
        <v>4</v>
      </c>
      <c r="E581">
        <v>0</v>
      </c>
      <c r="F581">
        <v>5038.57</v>
      </c>
      <c r="G581" t="s">
        <v>11</v>
      </c>
      <c r="H581" t="s">
        <v>11</v>
      </c>
      <c r="I581" t="s">
        <v>200</v>
      </c>
      <c r="L581" s="110" t="s">
        <v>611</v>
      </c>
      <c r="M581" s="64" t="s">
        <v>8908</v>
      </c>
      <c r="N581" s="64">
        <v>36</v>
      </c>
      <c r="O581" s="64" t="s">
        <v>11</v>
      </c>
      <c r="P581" s="64" t="s">
        <v>11</v>
      </c>
      <c r="Q581" s="64" t="s">
        <v>13</v>
      </c>
      <c r="R581" s="115">
        <v>5034</v>
      </c>
      <c r="S581" s="64" t="s">
        <v>18</v>
      </c>
      <c r="T581" s="64">
        <v>1986</v>
      </c>
      <c r="U581" s="69">
        <v>29</v>
      </c>
    </row>
    <row r="582" spans="1:21" x14ac:dyDescent="0.35">
      <c r="A582" t="s">
        <v>613</v>
      </c>
      <c r="B582">
        <v>2001</v>
      </c>
      <c r="C582" t="s">
        <v>37</v>
      </c>
      <c r="D582">
        <v>16</v>
      </c>
      <c r="E582">
        <v>0</v>
      </c>
      <c r="F582">
        <v>5043.13</v>
      </c>
      <c r="G582" t="s">
        <v>11</v>
      </c>
      <c r="H582" t="s">
        <v>12</v>
      </c>
      <c r="I582" t="s">
        <v>42</v>
      </c>
      <c r="L582" s="110" t="s">
        <v>612</v>
      </c>
      <c r="M582" s="64" t="s">
        <v>8909</v>
      </c>
      <c r="N582" s="64">
        <v>25</v>
      </c>
      <c r="O582" s="64" t="s">
        <v>11</v>
      </c>
      <c r="P582" s="64" t="s">
        <v>11</v>
      </c>
      <c r="Q582" s="64" t="s">
        <v>200</v>
      </c>
      <c r="R582" s="114">
        <v>5039</v>
      </c>
      <c r="S582" s="64" t="s">
        <v>30</v>
      </c>
      <c r="T582" s="64">
        <v>1997</v>
      </c>
      <c r="U582" s="69">
        <v>4</v>
      </c>
    </row>
    <row r="583" spans="1:21" x14ac:dyDescent="0.35">
      <c r="A583" t="s">
        <v>614</v>
      </c>
      <c r="B583">
        <v>1997</v>
      </c>
      <c r="C583" t="s">
        <v>10</v>
      </c>
      <c r="D583">
        <v>29</v>
      </c>
      <c r="E583">
        <v>0</v>
      </c>
      <c r="F583">
        <v>5045.1499999999996</v>
      </c>
      <c r="G583" t="s">
        <v>11</v>
      </c>
      <c r="H583" t="s">
        <v>11</v>
      </c>
      <c r="I583" t="s">
        <v>23</v>
      </c>
      <c r="L583" s="110" t="s">
        <v>613</v>
      </c>
      <c r="M583" s="64" t="s">
        <v>8910</v>
      </c>
      <c r="N583" s="64">
        <v>21</v>
      </c>
      <c r="O583" s="64" t="s">
        <v>11</v>
      </c>
      <c r="P583" s="64" t="s">
        <v>12</v>
      </c>
      <c r="Q583" s="64" t="s">
        <v>42</v>
      </c>
      <c r="R583" s="115">
        <v>5043</v>
      </c>
      <c r="S583" s="64" t="s">
        <v>37</v>
      </c>
      <c r="T583" s="64">
        <v>2001</v>
      </c>
      <c r="U583" s="69">
        <v>16</v>
      </c>
    </row>
    <row r="584" spans="1:21" x14ac:dyDescent="0.35">
      <c r="A584" t="s">
        <v>615</v>
      </c>
      <c r="B584">
        <v>1980</v>
      </c>
      <c r="C584" t="s">
        <v>20</v>
      </c>
      <c r="D584">
        <v>7</v>
      </c>
      <c r="E584">
        <v>2</v>
      </c>
      <c r="F584">
        <v>5054.05</v>
      </c>
      <c r="G584" t="s">
        <v>11</v>
      </c>
      <c r="H584" t="s">
        <v>11</v>
      </c>
      <c r="I584" t="s">
        <v>13</v>
      </c>
      <c r="L584" s="110" t="s">
        <v>614</v>
      </c>
      <c r="M584" s="64" t="s">
        <v>8911</v>
      </c>
      <c r="N584" s="64">
        <v>25</v>
      </c>
      <c r="O584" s="64" t="s">
        <v>11</v>
      </c>
      <c r="P584" s="64" t="s">
        <v>11</v>
      </c>
      <c r="Q584" s="64" t="s">
        <v>23</v>
      </c>
      <c r="R584" s="114">
        <v>5045</v>
      </c>
      <c r="S584" s="64" t="s">
        <v>10</v>
      </c>
      <c r="T584" s="64">
        <v>1997</v>
      </c>
      <c r="U584" s="69">
        <v>29</v>
      </c>
    </row>
    <row r="585" spans="1:21" x14ac:dyDescent="0.35">
      <c r="A585" t="s">
        <v>616</v>
      </c>
      <c r="B585">
        <v>1993</v>
      </c>
      <c r="C585" t="s">
        <v>18</v>
      </c>
      <c r="D585">
        <v>11</v>
      </c>
      <c r="E585">
        <v>0</v>
      </c>
      <c r="F585">
        <v>5059.5600000000004</v>
      </c>
      <c r="G585" t="s">
        <v>11</v>
      </c>
      <c r="H585" t="s">
        <v>16</v>
      </c>
      <c r="I585" t="s">
        <v>300</v>
      </c>
      <c r="L585" s="110" t="s">
        <v>615</v>
      </c>
      <c r="M585" s="64" t="s">
        <v>8912</v>
      </c>
      <c r="N585" s="64">
        <v>42</v>
      </c>
      <c r="O585" s="64" t="s">
        <v>11</v>
      </c>
      <c r="P585" s="64" t="s">
        <v>11</v>
      </c>
      <c r="Q585" s="64" t="s">
        <v>13</v>
      </c>
      <c r="R585" s="115">
        <v>5054</v>
      </c>
      <c r="S585" s="64" t="s">
        <v>20</v>
      </c>
      <c r="T585" s="64">
        <v>1980</v>
      </c>
      <c r="U585" s="69">
        <v>7</v>
      </c>
    </row>
    <row r="586" spans="1:21" x14ac:dyDescent="0.35">
      <c r="A586" t="s">
        <v>617</v>
      </c>
      <c r="B586">
        <v>1978</v>
      </c>
      <c r="C586" t="s">
        <v>15</v>
      </c>
      <c r="D586">
        <v>22</v>
      </c>
      <c r="E586">
        <v>2</v>
      </c>
      <c r="F586">
        <v>5077.1899999999996</v>
      </c>
      <c r="G586" t="s">
        <v>11</v>
      </c>
      <c r="H586" t="s">
        <v>12</v>
      </c>
      <c r="I586" t="s">
        <v>23</v>
      </c>
      <c r="L586" s="110" t="s">
        <v>616</v>
      </c>
      <c r="M586" s="64" t="s">
        <v>8913</v>
      </c>
      <c r="N586" s="64">
        <v>29</v>
      </c>
      <c r="O586" s="64" t="s">
        <v>11</v>
      </c>
      <c r="P586" s="64" t="s">
        <v>16</v>
      </c>
      <c r="Q586" s="64" t="s">
        <v>300</v>
      </c>
      <c r="R586" s="114">
        <v>5060</v>
      </c>
      <c r="S586" s="64" t="s">
        <v>18</v>
      </c>
      <c r="T586" s="64">
        <v>1993</v>
      </c>
      <c r="U586" s="69">
        <v>11</v>
      </c>
    </row>
    <row r="587" spans="1:21" x14ac:dyDescent="0.35">
      <c r="A587" t="s">
        <v>618</v>
      </c>
      <c r="B587">
        <v>1997</v>
      </c>
      <c r="C587" t="s">
        <v>10</v>
      </c>
      <c r="D587">
        <v>14</v>
      </c>
      <c r="E587">
        <v>5</v>
      </c>
      <c r="F587">
        <v>5080.1000000000004</v>
      </c>
      <c r="G587" t="s">
        <v>12</v>
      </c>
      <c r="H587" t="s">
        <v>11</v>
      </c>
      <c r="I587" t="s">
        <v>42</v>
      </c>
      <c r="L587" s="110" t="s">
        <v>617</v>
      </c>
      <c r="M587" s="64" t="s">
        <v>8914</v>
      </c>
      <c r="N587" s="64">
        <v>44</v>
      </c>
      <c r="O587" s="64" t="s">
        <v>11</v>
      </c>
      <c r="P587" s="64" t="s">
        <v>12</v>
      </c>
      <c r="Q587" s="64" t="s">
        <v>23</v>
      </c>
      <c r="R587" s="115">
        <v>5077</v>
      </c>
      <c r="S587" s="64" t="s">
        <v>15</v>
      </c>
      <c r="T587" s="64">
        <v>1978</v>
      </c>
      <c r="U587" s="69">
        <v>22</v>
      </c>
    </row>
    <row r="588" spans="1:21" x14ac:dyDescent="0.35">
      <c r="A588" t="s">
        <v>619</v>
      </c>
      <c r="B588">
        <v>1999</v>
      </c>
      <c r="C588" t="s">
        <v>18</v>
      </c>
      <c r="D588">
        <v>19</v>
      </c>
      <c r="E588">
        <v>0</v>
      </c>
      <c r="F588">
        <v>5087.92</v>
      </c>
      <c r="G588" t="s">
        <v>11</v>
      </c>
      <c r="H588" t="s">
        <v>11</v>
      </c>
      <c r="I588" t="s">
        <v>535</v>
      </c>
      <c r="L588" s="110" t="s">
        <v>618</v>
      </c>
      <c r="M588" s="64" t="s">
        <v>8915</v>
      </c>
      <c r="N588" s="64">
        <v>25</v>
      </c>
      <c r="O588" s="64" t="s">
        <v>12</v>
      </c>
      <c r="P588" s="64" t="s">
        <v>11</v>
      </c>
      <c r="Q588" s="64" t="s">
        <v>42</v>
      </c>
      <c r="R588" s="114">
        <v>5080</v>
      </c>
      <c r="S588" s="64" t="s">
        <v>10</v>
      </c>
      <c r="T588" s="64">
        <v>1997</v>
      </c>
      <c r="U588" s="69">
        <v>14</v>
      </c>
    </row>
    <row r="589" spans="1:21" x14ac:dyDescent="0.35">
      <c r="A589" t="s">
        <v>620</v>
      </c>
      <c r="B589">
        <v>1987</v>
      </c>
      <c r="C589" t="s">
        <v>15</v>
      </c>
      <c r="D589">
        <v>18</v>
      </c>
      <c r="E589">
        <v>1</v>
      </c>
      <c r="F589">
        <v>5116.5</v>
      </c>
      <c r="G589" t="s">
        <v>11</v>
      </c>
      <c r="H589" t="s">
        <v>11</v>
      </c>
      <c r="I589" t="s">
        <v>23</v>
      </c>
      <c r="L589" s="110" t="s">
        <v>619</v>
      </c>
      <c r="M589" s="64" t="s">
        <v>8916</v>
      </c>
      <c r="N589" s="64">
        <v>23</v>
      </c>
      <c r="O589" s="64" t="s">
        <v>11</v>
      </c>
      <c r="P589" s="64" t="s">
        <v>11</v>
      </c>
      <c r="Q589" s="64" t="s">
        <v>535</v>
      </c>
      <c r="R589" s="115">
        <v>5088</v>
      </c>
      <c r="S589" s="64" t="s">
        <v>18</v>
      </c>
      <c r="T589" s="64">
        <v>1999</v>
      </c>
      <c r="U589" s="69">
        <v>19</v>
      </c>
    </row>
    <row r="590" spans="1:21" x14ac:dyDescent="0.35">
      <c r="A590" t="s">
        <v>621</v>
      </c>
      <c r="B590">
        <v>1988</v>
      </c>
      <c r="C590" t="s">
        <v>15</v>
      </c>
      <c r="D590">
        <v>1</v>
      </c>
      <c r="E590">
        <v>2</v>
      </c>
      <c r="F590">
        <v>5124.1899999999996</v>
      </c>
      <c r="G590" t="s">
        <v>11</v>
      </c>
      <c r="H590" t="s">
        <v>12</v>
      </c>
      <c r="I590" t="s">
        <v>13</v>
      </c>
      <c r="L590" s="110" t="s">
        <v>620</v>
      </c>
      <c r="M590" s="64" t="s">
        <v>8917</v>
      </c>
      <c r="N590" s="64">
        <v>35</v>
      </c>
      <c r="O590" s="64" t="s">
        <v>11</v>
      </c>
      <c r="P590" s="64" t="s">
        <v>11</v>
      </c>
      <c r="Q590" s="64" t="s">
        <v>23</v>
      </c>
      <c r="R590" s="114">
        <v>5117</v>
      </c>
      <c r="S590" s="64" t="s">
        <v>15</v>
      </c>
      <c r="T590" s="64">
        <v>1987</v>
      </c>
      <c r="U590" s="69">
        <v>18</v>
      </c>
    </row>
    <row r="591" spans="1:21" x14ac:dyDescent="0.35">
      <c r="A591" t="s">
        <v>622</v>
      </c>
      <c r="B591">
        <v>1987</v>
      </c>
      <c r="C591" t="s">
        <v>20</v>
      </c>
      <c r="D591">
        <v>13</v>
      </c>
      <c r="E591">
        <v>1</v>
      </c>
      <c r="F591">
        <v>5125.22</v>
      </c>
      <c r="G591" t="s">
        <v>16</v>
      </c>
      <c r="H591" t="s">
        <v>11</v>
      </c>
      <c r="I591" t="s">
        <v>23</v>
      </c>
      <c r="L591" s="110" t="s">
        <v>621</v>
      </c>
      <c r="M591" s="64" t="s">
        <v>8918</v>
      </c>
      <c r="N591" s="64">
        <v>34</v>
      </c>
      <c r="O591" s="64" t="s">
        <v>11</v>
      </c>
      <c r="P591" s="64" t="s">
        <v>12</v>
      </c>
      <c r="Q591" s="64" t="s">
        <v>13</v>
      </c>
      <c r="R591" s="115">
        <v>5124</v>
      </c>
      <c r="S591" s="64" t="s">
        <v>15</v>
      </c>
      <c r="T591" s="64">
        <v>1988</v>
      </c>
      <c r="U591" s="69">
        <v>1</v>
      </c>
    </row>
    <row r="592" spans="1:21" x14ac:dyDescent="0.35">
      <c r="A592" t="s">
        <v>623</v>
      </c>
      <c r="B592">
        <v>1988</v>
      </c>
      <c r="C592" t="s">
        <v>20</v>
      </c>
      <c r="D592">
        <v>15</v>
      </c>
      <c r="E592">
        <v>3</v>
      </c>
      <c r="F592">
        <v>5136.75</v>
      </c>
      <c r="G592" t="s">
        <v>11</v>
      </c>
      <c r="H592" t="s">
        <v>16</v>
      </c>
      <c r="I592" t="s">
        <v>13</v>
      </c>
      <c r="L592" s="110" t="s">
        <v>622</v>
      </c>
      <c r="M592" s="64" t="s">
        <v>8919</v>
      </c>
      <c r="N592" s="64">
        <v>35</v>
      </c>
      <c r="O592" s="64" t="s">
        <v>16</v>
      </c>
      <c r="P592" s="64" t="s">
        <v>11</v>
      </c>
      <c r="Q592" s="64" t="s">
        <v>23</v>
      </c>
      <c r="R592" s="114">
        <v>5125</v>
      </c>
      <c r="S592" s="64" t="s">
        <v>20</v>
      </c>
      <c r="T592" s="64">
        <v>1987</v>
      </c>
      <c r="U592" s="69">
        <v>13</v>
      </c>
    </row>
    <row r="593" spans="1:21" x14ac:dyDescent="0.35">
      <c r="A593" t="s">
        <v>624</v>
      </c>
      <c r="B593">
        <v>1993</v>
      </c>
      <c r="C593" t="s">
        <v>30</v>
      </c>
      <c r="D593">
        <v>10</v>
      </c>
      <c r="E593">
        <v>3</v>
      </c>
      <c r="F593">
        <v>5138.26</v>
      </c>
      <c r="G593" t="s">
        <v>11</v>
      </c>
      <c r="H593" t="s">
        <v>11</v>
      </c>
      <c r="I593" t="s">
        <v>13</v>
      </c>
      <c r="L593" s="110" t="s">
        <v>623</v>
      </c>
      <c r="M593" s="64" t="s">
        <v>8920</v>
      </c>
      <c r="N593" s="64">
        <v>34</v>
      </c>
      <c r="O593" s="64" t="s">
        <v>11</v>
      </c>
      <c r="P593" s="64" t="s">
        <v>16</v>
      </c>
      <c r="Q593" s="64" t="s">
        <v>13</v>
      </c>
      <c r="R593" s="115">
        <v>5137</v>
      </c>
      <c r="S593" s="64" t="s">
        <v>20</v>
      </c>
      <c r="T593" s="64">
        <v>1988</v>
      </c>
      <c r="U593" s="69">
        <v>15</v>
      </c>
    </row>
    <row r="594" spans="1:21" x14ac:dyDescent="0.35">
      <c r="A594" t="s">
        <v>625</v>
      </c>
      <c r="B594">
        <v>1984</v>
      </c>
      <c r="C594" t="s">
        <v>35</v>
      </c>
      <c r="D594">
        <v>22</v>
      </c>
      <c r="E594">
        <v>3</v>
      </c>
      <c r="F594">
        <v>5144.18</v>
      </c>
      <c r="G594" t="s">
        <v>11</v>
      </c>
      <c r="H594" t="s">
        <v>16</v>
      </c>
      <c r="I594" t="s">
        <v>13</v>
      </c>
      <c r="L594" s="110" t="s">
        <v>624</v>
      </c>
      <c r="M594" s="64" t="s">
        <v>8921</v>
      </c>
      <c r="N594" s="64">
        <v>29</v>
      </c>
      <c r="O594" s="64" t="s">
        <v>11</v>
      </c>
      <c r="P594" s="64" t="s">
        <v>11</v>
      </c>
      <c r="Q594" s="64" t="s">
        <v>13</v>
      </c>
      <c r="R594" s="114">
        <v>5138</v>
      </c>
      <c r="S594" s="64" t="s">
        <v>30</v>
      </c>
      <c r="T594" s="64">
        <v>1993</v>
      </c>
      <c r="U594" s="69">
        <v>10</v>
      </c>
    </row>
    <row r="595" spans="1:21" x14ac:dyDescent="0.35">
      <c r="A595" t="s">
        <v>626</v>
      </c>
      <c r="B595">
        <v>1990</v>
      </c>
      <c r="C595" t="s">
        <v>35</v>
      </c>
      <c r="D595">
        <v>22</v>
      </c>
      <c r="E595">
        <v>1</v>
      </c>
      <c r="F595">
        <v>5148.55</v>
      </c>
      <c r="G595" t="s">
        <v>11</v>
      </c>
      <c r="H595" t="s">
        <v>11</v>
      </c>
      <c r="I595" t="s">
        <v>247</v>
      </c>
      <c r="L595" s="110" t="s">
        <v>625</v>
      </c>
      <c r="M595" s="64" t="s">
        <v>8922</v>
      </c>
      <c r="N595" s="64">
        <v>38</v>
      </c>
      <c r="O595" s="64" t="s">
        <v>11</v>
      </c>
      <c r="P595" s="64" t="s">
        <v>16</v>
      </c>
      <c r="Q595" s="64" t="s">
        <v>13</v>
      </c>
      <c r="R595" s="115">
        <v>5144</v>
      </c>
      <c r="S595" s="64" t="s">
        <v>35</v>
      </c>
      <c r="T595" s="64">
        <v>1984</v>
      </c>
      <c r="U595" s="69">
        <v>22</v>
      </c>
    </row>
    <row r="596" spans="1:21" x14ac:dyDescent="0.35">
      <c r="A596" t="s">
        <v>627</v>
      </c>
      <c r="B596">
        <v>1990</v>
      </c>
      <c r="C596" t="s">
        <v>37</v>
      </c>
      <c r="D596">
        <v>9</v>
      </c>
      <c r="E596">
        <v>2</v>
      </c>
      <c r="F596">
        <v>5152.13</v>
      </c>
      <c r="G596" t="s">
        <v>11</v>
      </c>
      <c r="H596" t="s">
        <v>11</v>
      </c>
      <c r="I596" t="s">
        <v>42</v>
      </c>
      <c r="L596" s="110" t="s">
        <v>626</v>
      </c>
      <c r="M596" s="64" t="s">
        <v>8923</v>
      </c>
      <c r="N596" s="64">
        <v>32</v>
      </c>
      <c r="O596" s="64" t="s">
        <v>11</v>
      </c>
      <c r="P596" s="64" t="s">
        <v>11</v>
      </c>
      <c r="Q596" s="64" t="s">
        <v>247</v>
      </c>
      <c r="R596" s="114">
        <v>5149</v>
      </c>
      <c r="S596" s="64" t="s">
        <v>35</v>
      </c>
      <c r="T596" s="64">
        <v>1990</v>
      </c>
      <c r="U596" s="69">
        <v>22</v>
      </c>
    </row>
    <row r="597" spans="1:21" x14ac:dyDescent="0.35">
      <c r="A597" t="s">
        <v>628</v>
      </c>
      <c r="B597">
        <v>1991</v>
      </c>
      <c r="C597" t="s">
        <v>35</v>
      </c>
      <c r="D597">
        <v>29</v>
      </c>
      <c r="E597">
        <v>3</v>
      </c>
      <c r="F597">
        <v>5166.96</v>
      </c>
      <c r="G597" t="s">
        <v>11</v>
      </c>
      <c r="H597" t="s">
        <v>11</v>
      </c>
      <c r="I597" t="s">
        <v>23</v>
      </c>
      <c r="L597" s="110" t="s">
        <v>627</v>
      </c>
      <c r="M597" s="64" t="s">
        <v>8924</v>
      </c>
      <c r="N597" s="64">
        <v>32</v>
      </c>
      <c r="O597" s="64" t="s">
        <v>11</v>
      </c>
      <c r="P597" s="64" t="s">
        <v>11</v>
      </c>
      <c r="Q597" s="64" t="s">
        <v>42</v>
      </c>
      <c r="R597" s="115">
        <v>5152</v>
      </c>
      <c r="S597" s="64" t="s">
        <v>37</v>
      </c>
      <c r="T597" s="64">
        <v>1990</v>
      </c>
      <c r="U597" s="69">
        <v>9</v>
      </c>
    </row>
    <row r="598" spans="1:21" x14ac:dyDescent="0.35">
      <c r="A598" t="s">
        <v>629</v>
      </c>
      <c r="B598">
        <v>1984</v>
      </c>
      <c r="C598" t="s">
        <v>37</v>
      </c>
      <c r="D598">
        <v>16</v>
      </c>
      <c r="E598">
        <v>3</v>
      </c>
      <c r="F598">
        <v>5177.12</v>
      </c>
      <c r="G598" t="s">
        <v>11</v>
      </c>
      <c r="H598" t="s">
        <v>16</v>
      </c>
      <c r="I598" t="s">
        <v>13</v>
      </c>
      <c r="L598" s="110" t="s">
        <v>628</v>
      </c>
      <c r="M598" s="64" t="s">
        <v>8925</v>
      </c>
      <c r="N598" s="64">
        <v>31</v>
      </c>
      <c r="O598" s="64" t="s">
        <v>11</v>
      </c>
      <c r="P598" s="64" t="s">
        <v>11</v>
      </c>
      <c r="Q598" s="64" t="s">
        <v>23</v>
      </c>
      <c r="R598" s="114">
        <v>5167</v>
      </c>
      <c r="S598" s="64" t="s">
        <v>35</v>
      </c>
      <c r="T598" s="64">
        <v>1991</v>
      </c>
      <c r="U598" s="69">
        <v>29</v>
      </c>
    </row>
    <row r="599" spans="1:21" x14ac:dyDescent="0.35">
      <c r="A599" t="s">
        <v>630</v>
      </c>
      <c r="B599">
        <v>1979</v>
      </c>
      <c r="C599" t="s">
        <v>20</v>
      </c>
      <c r="D599">
        <v>12</v>
      </c>
      <c r="E599">
        <v>2</v>
      </c>
      <c r="F599">
        <v>5195.58</v>
      </c>
      <c r="G599" t="s">
        <v>11</v>
      </c>
      <c r="H599" t="s">
        <v>11</v>
      </c>
      <c r="I599" t="s">
        <v>13</v>
      </c>
      <c r="L599" s="110" t="s">
        <v>629</v>
      </c>
      <c r="M599" s="64" t="s">
        <v>8926</v>
      </c>
      <c r="N599" s="64">
        <v>38</v>
      </c>
      <c r="O599" s="64" t="s">
        <v>11</v>
      </c>
      <c r="P599" s="64" t="s">
        <v>16</v>
      </c>
      <c r="Q599" s="64" t="s">
        <v>13</v>
      </c>
      <c r="R599" s="115">
        <v>5177</v>
      </c>
      <c r="S599" s="64" t="s">
        <v>37</v>
      </c>
      <c r="T599" s="64">
        <v>1984</v>
      </c>
      <c r="U599" s="69">
        <v>16</v>
      </c>
    </row>
    <row r="600" spans="1:21" x14ac:dyDescent="0.35">
      <c r="A600" t="s">
        <v>631</v>
      </c>
      <c r="B600">
        <v>2004</v>
      </c>
      <c r="C600" t="s">
        <v>18</v>
      </c>
      <c r="D600">
        <v>6</v>
      </c>
      <c r="E600">
        <v>0</v>
      </c>
      <c r="F600">
        <v>5198.6899999999996</v>
      </c>
      <c r="G600" t="s">
        <v>11</v>
      </c>
      <c r="H600" t="s">
        <v>11</v>
      </c>
      <c r="I600" t="s">
        <v>632</v>
      </c>
      <c r="L600" s="110" t="s">
        <v>630</v>
      </c>
      <c r="M600" s="64" t="s">
        <v>8927</v>
      </c>
      <c r="N600" s="64">
        <v>43</v>
      </c>
      <c r="O600" s="64" t="s">
        <v>11</v>
      </c>
      <c r="P600" s="64" t="s">
        <v>11</v>
      </c>
      <c r="Q600" s="64" t="s">
        <v>13</v>
      </c>
      <c r="R600" s="114">
        <v>5196</v>
      </c>
      <c r="S600" s="64" t="s">
        <v>20</v>
      </c>
      <c r="T600" s="64">
        <v>1979</v>
      </c>
      <c r="U600" s="69">
        <v>12</v>
      </c>
    </row>
    <row r="601" spans="1:21" x14ac:dyDescent="0.35">
      <c r="A601" t="s">
        <v>633</v>
      </c>
      <c r="B601">
        <v>1983</v>
      </c>
      <c r="C601" t="s">
        <v>37</v>
      </c>
      <c r="D601">
        <v>24</v>
      </c>
      <c r="E601">
        <v>3</v>
      </c>
      <c r="F601">
        <v>5207.97</v>
      </c>
      <c r="G601" t="s">
        <v>11</v>
      </c>
      <c r="H601" t="s">
        <v>11</v>
      </c>
      <c r="I601" t="s">
        <v>23</v>
      </c>
      <c r="L601" s="110" t="s">
        <v>631</v>
      </c>
      <c r="M601" s="64" t="s">
        <v>8928</v>
      </c>
      <c r="N601" s="64">
        <v>19</v>
      </c>
      <c r="O601" s="64" t="s">
        <v>11</v>
      </c>
      <c r="P601" s="64" t="s">
        <v>11</v>
      </c>
      <c r="Q601" s="64" t="s">
        <v>632</v>
      </c>
      <c r="R601" s="115">
        <v>5199</v>
      </c>
      <c r="S601" s="64" t="s">
        <v>18</v>
      </c>
      <c r="T601" s="64">
        <v>2004</v>
      </c>
      <c r="U601" s="69">
        <v>6</v>
      </c>
    </row>
    <row r="602" spans="1:21" x14ac:dyDescent="0.35">
      <c r="A602" t="s">
        <v>634</v>
      </c>
      <c r="B602">
        <v>1993</v>
      </c>
      <c r="C602" t="s">
        <v>18</v>
      </c>
      <c r="D602">
        <v>17</v>
      </c>
      <c r="E602">
        <v>3</v>
      </c>
      <c r="F602">
        <v>5209.58</v>
      </c>
      <c r="G602" t="s">
        <v>12</v>
      </c>
      <c r="H602" t="s">
        <v>12</v>
      </c>
      <c r="I602" t="s">
        <v>356</v>
      </c>
      <c r="L602" s="110" t="s">
        <v>633</v>
      </c>
      <c r="M602" s="64" t="s">
        <v>8929</v>
      </c>
      <c r="N602" s="64">
        <v>39</v>
      </c>
      <c r="O602" s="64" t="s">
        <v>11</v>
      </c>
      <c r="P602" s="64" t="s">
        <v>11</v>
      </c>
      <c r="Q602" s="64" t="s">
        <v>23</v>
      </c>
      <c r="R602" s="114">
        <v>5208</v>
      </c>
      <c r="S602" s="64" t="s">
        <v>37</v>
      </c>
      <c r="T602" s="64">
        <v>1983</v>
      </c>
      <c r="U602" s="69">
        <v>24</v>
      </c>
    </row>
    <row r="603" spans="1:21" x14ac:dyDescent="0.35">
      <c r="A603" t="s">
        <v>635</v>
      </c>
      <c r="B603">
        <v>1999</v>
      </c>
      <c r="C603" t="s">
        <v>30</v>
      </c>
      <c r="D603">
        <v>1</v>
      </c>
      <c r="E603">
        <v>0</v>
      </c>
      <c r="F603">
        <v>5213.22</v>
      </c>
      <c r="G603" t="s">
        <v>11</v>
      </c>
      <c r="H603" t="s">
        <v>16</v>
      </c>
      <c r="I603" t="s">
        <v>23</v>
      </c>
      <c r="L603" s="110" t="s">
        <v>634</v>
      </c>
      <c r="M603" s="64" t="s">
        <v>8930</v>
      </c>
      <c r="N603" s="64">
        <v>29</v>
      </c>
      <c r="O603" s="64" t="s">
        <v>12</v>
      </c>
      <c r="P603" s="64" t="s">
        <v>12</v>
      </c>
      <c r="Q603" s="64" t="s">
        <v>356</v>
      </c>
      <c r="R603" s="115">
        <v>5210</v>
      </c>
      <c r="S603" s="64" t="s">
        <v>18</v>
      </c>
      <c r="T603" s="64">
        <v>1993</v>
      </c>
      <c r="U603" s="69">
        <v>17</v>
      </c>
    </row>
    <row r="604" spans="1:21" x14ac:dyDescent="0.35">
      <c r="A604" t="s">
        <v>636</v>
      </c>
      <c r="B604">
        <v>1995</v>
      </c>
      <c r="C604" t="s">
        <v>18</v>
      </c>
      <c r="D604">
        <v>6</v>
      </c>
      <c r="E604">
        <v>0</v>
      </c>
      <c r="F604">
        <v>5216.4799999999996</v>
      </c>
      <c r="G604" t="s">
        <v>11</v>
      </c>
      <c r="H604" t="s">
        <v>11</v>
      </c>
      <c r="I604" t="s">
        <v>200</v>
      </c>
      <c r="L604" s="110" t="s">
        <v>635</v>
      </c>
      <c r="M604" s="64" t="s">
        <v>8931</v>
      </c>
      <c r="N604" s="64">
        <v>23</v>
      </c>
      <c r="O604" s="64" t="s">
        <v>11</v>
      </c>
      <c r="P604" s="64" t="s">
        <v>16</v>
      </c>
      <c r="Q604" s="64" t="s">
        <v>23</v>
      </c>
      <c r="R604" s="114">
        <v>5213</v>
      </c>
      <c r="S604" s="64" t="s">
        <v>30</v>
      </c>
      <c r="T604" s="64">
        <v>1999</v>
      </c>
      <c r="U604" s="69">
        <v>1</v>
      </c>
    </row>
    <row r="605" spans="1:21" x14ac:dyDescent="0.35">
      <c r="A605" t="s">
        <v>637</v>
      </c>
      <c r="B605">
        <v>1987</v>
      </c>
      <c r="C605" t="s">
        <v>18</v>
      </c>
      <c r="D605">
        <v>29</v>
      </c>
      <c r="E605">
        <v>0</v>
      </c>
      <c r="F605">
        <v>5227.99</v>
      </c>
      <c r="G605" t="s">
        <v>11</v>
      </c>
      <c r="H605" t="s">
        <v>16</v>
      </c>
      <c r="I605" t="s">
        <v>247</v>
      </c>
      <c r="L605" s="110" t="s">
        <v>636</v>
      </c>
      <c r="M605" s="64" t="s">
        <v>8932</v>
      </c>
      <c r="N605" s="64">
        <v>28</v>
      </c>
      <c r="O605" s="64" t="s">
        <v>11</v>
      </c>
      <c r="P605" s="64" t="s">
        <v>11</v>
      </c>
      <c r="Q605" s="64" t="s">
        <v>200</v>
      </c>
      <c r="R605" s="115">
        <v>5216</v>
      </c>
      <c r="S605" s="64" t="s">
        <v>18</v>
      </c>
      <c r="T605" s="64">
        <v>1995</v>
      </c>
      <c r="U605" s="69">
        <v>6</v>
      </c>
    </row>
    <row r="606" spans="1:21" x14ac:dyDescent="0.35">
      <c r="A606" t="s">
        <v>638</v>
      </c>
      <c r="B606">
        <v>1987</v>
      </c>
      <c r="C606" t="s">
        <v>30</v>
      </c>
      <c r="D606">
        <v>26</v>
      </c>
      <c r="E606">
        <v>1</v>
      </c>
      <c r="F606">
        <v>5240.7700000000004</v>
      </c>
      <c r="G606" t="s">
        <v>11</v>
      </c>
      <c r="H606" t="s">
        <v>11</v>
      </c>
      <c r="I606" t="s">
        <v>42</v>
      </c>
      <c r="L606" s="110" t="s">
        <v>637</v>
      </c>
      <c r="M606" s="64" t="s">
        <v>8933</v>
      </c>
      <c r="N606" s="64">
        <v>35</v>
      </c>
      <c r="O606" s="64" t="s">
        <v>11</v>
      </c>
      <c r="P606" s="64" t="s">
        <v>16</v>
      </c>
      <c r="Q606" s="64" t="s">
        <v>247</v>
      </c>
      <c r="R606" s="114">
        <v>5228</v>
      </c>
      <c r="S606" s="64" t="s">
        <v>18</v>
      </c>
      <c r="T606" s="64">
        <v>1987</v>
      </c>
      <c r="U606" s="69">
        <v>29</v>
      </c>
    </row>
    <row r="607" spans="1:21" x14ac:dyDescent="0.35">
      <c r="A607" t="s">
        <v>639</v>
      </c>
      <c r="B607">
        <v>1987</v>
      </c>
      <c r="C607" t="s">
        <v>10</v>
      </c>
      <c r="D607">
        <v>5</v>
      </c>
      <c r="E607">
        <v>1</v>
      </c>
      <c r="F607">
        <v>5245.23</v>
      </c>
      <c r="G607" t="s">
        <v>11</v>
      </c>
      <c r="H607" t="s">
        <v>11</v>
      </c>
      <c r="I607" t="s">
        <v>13</v>
      </c>
      <c r="L607" s="110" t="s">
        <v>638</v>
      </c>
      <c r="M607" s="64" t="s">
        <v>8934</v>
      </c>
      <c r="N607" s="64">
        <v>35</v>
      </c>
      <c r="O607" s="64" t="s">
        <v>11</v>
      </c>
      <c r="P607" s="64" t="s">
        <v>11</v>
      </c>
      <c r="Q607" s="64" t="s">
        <v>42</v>
      </c>
      <c r="R607" s="115">
        <v>5241</v>
      </c>
      <c r="S607" s="64" t="s">
        <v>30</v>
      </c>
      <c r="T607" s="64">
        <v>1987</v>
      </c>
      <c r="U607" s="69">
        <v>26</v>
      </c>
    </row>
    <row r="608" spans="1:21" x14ac:dyDescent="0.35">
      <c r="A608" t="s">
        <v>640</v>
      </c>
      <c r="B608">
        <v>1987</v>
      </c>
      <c r="C608" t="s">
        <v>20</v>
      </c>
      <c r="D608">
        <v>9</v>
      </c>
      <c r="E608">
        <v>1</v>
      </c>
      <c r="F608">
        <v>5246.05</v>
      </c>
      <c r="G608" t="s">
        <v>11</v>
      </c>
      <c r="H608" t="s">
        <v>12</v>
      </c>
      <c r="I608" t="s">
        <v>42</v>
      </c>
      <c r="L608" s="110" t="s">
        <v>639</v>
      </c>
      <c r="M608" s="64" t="s">
        <v>8935</v>
      </c>
      <c r="N608" s="64">
        <v>35</v>
      </c>
      <c r="O608" s="64" t="s">
        <v>11</v>
      </c>
      <c r="P608" s="64" t="s">
        <v>11</v>
      </c>
      <c r="Q608" s="64" t="s">
        <v>13</v>
      </c>
      <c r="R608" s="114">
        <v>5245</v>
      </c>
      <c r="S608" s="64" t="s">
        <v>10</v>
      </c>
      <c r="T608" s="64">
        <v>1987</v>
      </c>
      <c r="U608" s="69">
        <v>5</v>
      </c>
    </row>
    <row r="609" spans="1:21" x14ac:dyDescent="0.35">
      <c r="A609" t="s">
        <v>641</v>
      </c>
      <c r="B609">
        <v>1990</v>
      </c>
      <c r="C609" t="s">
        <v>10</v>
      </c>
      <c r="D609">
        <v>6</v>
      </c>
      <c r="E609">
        <v>3</v>
      </c>
      <c r="F609">
        <v>5253.52</v>
      </c>
      <c r="G609" t="s">
        <v>12</v>
      </c>
      <c r="H609" t="s">
        <v>12</v>
      </c>
      <c r="I609" t="s">
        <v>42</v>
      </c>
      <c r="L609" s="110" t="s">
        <v>640</v>
      </c>
      <c r="M609" s="64" t="s">
        <v>8936</v>
      </c>
      <c r="N609" s="64">
        <v>35</v>
      </c>
      <c r="O609" s="64" t="s">
        <v>11</v>
      </c>
      <c r="P609" s="64" t="s">
        <v>12</v>
      </c>
      <c r="Q609" s="64" t="s">
        <v>42</v>
      </c>
      <c r="R609" s="115">
        <v>5246</v>
      </c>
      <c r="S609" s="64" t="s">
        <v>20</v>
      </c>
      <c r="T609" s="64">
        <v>1987</v>
      </c>
      <c r="U609" s="69">
        <v>9</v>
      </c>
    </row>
    <row r="610" spans="1:21" x14ac:dyDescent="0.35">
      <c r="A610" t="s">
        <v>642</v>
      </c>
      <c r="B610">
        <v>1989</v>
      </c>
      <c r="C610" t="s">
        <v>15</v>
      </c>
      <c r="D610">
        <v>25</v>
      </c>
      <c r="E610">
        <v>2</v>
      </c>
      <c r="F610">
        <v>5257.51</v>
      </c>
      <c r="G610" t="s">
        <v>11</v>
      </c>
      <c r="H610" t="s">
        <v>11</v>
      </c>
      <c r="I610" t="s">
        <v>23</v>
      </c>
      <c r="L610" s="110" t="s">
        <v>641</v>
      </c>
      <c r="M610" s="64" t="s">
        <v>8937</v>
      </c>
      <c r="N610" s="64">
        <v>32</v>
      </c>
      <c r="O610" s="64" t="s">
        <v>12</v>
      </c>
      <c r="P610" s="64" t="s">
        <v>12</v>
      </c>
      <c r="Q610" s="64" t="s">
        <v>42</v>
      </c>
      <c r="R610" s="114">
        <v>5254</v>
      </c>
      <c r="S610" s="64" t="s">
        <v>10</v>
      </c>
      <c r="T610" s="64">
        <v>1990</v>
      </c>
      <c r="U610" s="69">
        <v>6</v>
      </c>
    </row>
    <row r="611" spans="1:21" x14ac:dyDescent="0.35">
      <c r="A611" t="s">
        <v>643</v>
      </c>
      <c r="B611">
        <v>1989</v>
      </c>
      <c r="C611" t="s">
        <v>10</v>
      </c>
      <c r="D611">
        <v>19</v>
      </c>
      <c r="E611">
        <v>2</v>
      </c>
      <c r="F611">
        <v>5261.47</v>
      </c>
      <c r="G611" t="s">
        <v>11</v>
      </c>
      <c r="H611" t="s">
        <v>11</v>
      </c>
      <c r="I611" t="s">
        <v>23</v>
      </c>
      <c r="L611" s="110" t="s">
        <v>642</v>
      </c>
      <c r="M611" s="64" t="s">
        <v>8938</v>
      </c>
      <c r="N611" s="64">
        <v>33</v>
      </c>
      <c r="O611" s="64" t="s">
        <v>11</v>
      </c>
      <c r="P611" s="64" t="s">
        <v>11</v>
      </c>
      <c r="Q611" s="64" t="s">
        <v>23</v>
      </c>
      <c r="R611" s="115">
        <v>5258</v>
      </c>
      <c r="S611" s="64" t="s">
        <v>15</v>
      </c>
      <c r="T611" s="64">
        <v>1989</v>
      </c>
      <c r="U611" s="69">
        <v>25</v>
      </c>
    </row>
    <row r="612" spans="1:21" x14ac:dyDescent="0.35">
      <c r="A612" t="s">
        <v>644</v>
      </c>
      <c r="B612">
        <v>1986</v>
      </c>
      <c r="C612" t="s">
        <v>37</v>
      </c>
      <c r="D612">
        <v>25</v>
      </c>
      <c r="E612">
        <v>0</v>
      </c>
      <c r="F612">
        <v>5266.37</v>
      </c>
      <c r="G612" t="s">
        <v>11</v>
      </c>
      <c r="H612" t="s">
        <v>11</v>
      </c>
      <c r="I612" t="s">
        <v>23</v>
      </c>
      <c r="L612" s="110" t="s">
        <v>643</v>
      </c>
      <c r="M612" s="64" t="s">
        <v>8939</v>
      </c>
      <c r="N612" s="64">
        <v>33</v>
      </c>
      <c r="O612" s="64" t="s">
        <v>11</v>
      </c>
      <c r="P612" s="64" t="s">
        <v>11</v>
      </c>
      <c r="Q612" s="64" t="s">
        <v>23</v>
      </c>
      <c r="R612" s="114">
        <v>5261</v>
      </c>
      <c r="S612" s="64" t="s">
        <v>10</v>
      </c>
      <c r="T612" s="64">
        <v>1989</v>
      </c>
      <c r="U612" s="69">
        <v>19</v>
      </c>
    </row>
    <row r="613" spans="1:21" x14ac:dyDescent="0.35">
      <c r="A613" t="s">
        <v>645</v>
      </c>
      <c r="B613">
        <v>1986</v>
      </c>
      <c r="C613" t="s">
        <v>20</v>
      </c>
      <c r="D613">
        <v>20</v>
      </c>
      <c r="E613">
        <v>0</v>
      </c>
      <c r="F613">
        <v>5267.82</v>
      </c>
      <c r="G613" t="s">
        <v>11</v>
      </c>
      <c r="H613" t="s">
        <v>11</v>
      </c>
      <c r="I613" t="s">
        <v>23</v>
      </c>
      <c r="L613" s="110" t="s">
        <v>644</v>
      </c>
      <c r="M613" s="64" t="s">
        <v>8940</v>
      </c>
      <c r="N613" s="64">
        <v>36</v>
      </c>
      <c r="O613" s="64" t="s">
        <v>11</v>
      </c>
      <c r="P613" s="64" t="s">
        <v>11</v>
      </c>
      <c r="Q613" s="64" t="s">
        <v>23</v>
      </c>
      <c r="R613" s="115">
        <v>5266</v>
      </c>
      <c r="S613" s="64" t="s">
        <v>37</v>
      </c>
      <c r="T613" s="64">
        <v>1986</v>
      </c>
      <c r="U613" s="69">
        <v>25</v>
      </c>
    </row>
    <row r="614" spans="1:21" x14ac:dyDescent="0.35">
      <c r="A614" t="s">
        <v>646</v>
      </c>
      <c r="B614">
        <v>1986</v>
      </c>
      <c r="C614" t="s">
        <v>37</v>
      </c>
      <c r="D614">
        <v>20</v>
      </c>
      <c r="E614">
        <v>0</v>
      </c>
      <c r="F614">
        <v>5272.18</v>
      </c>
      <c r="G614" t="s">
        <v>11</v>
      </c>
      <c r="H614" t="s">
        <v>12</v>
      </c>
      <c r="I614" t="s">
        <v>23</v>
      </c>
      <c r="L614" s="110" t="s">
        <v>645</v>
      </c>
      <c r="M614" s="64" t="s">
        <v>8941</v>
      </c>
      <c r="N614" s="64">
        <v>36</v>
      </c>
      <c r="O614" s="64" t="s">
        <v>11</v>
      </c>
      <c r="P614" s="64" t="s">
        <v>11</v>
      </c>
      <c r="Q614" s="64" t="s">
        <v>23</v>
      </c>
      <c r="R614" s="114">
        <v>5268</v>
      </c>
      <c r="S614" s="64" t="s">
        <v>20</v>
      </c>
      <c r="T614" s="64">
        <v>1986</v>
      </c>
      <c r="U614" s="69">
        <v>20</v>
      </c>
    </row>
    <row r="615" spans="1:21" x14ac:dyDescent="0.35">
      <c r="A615" t="s">
        <v>647</v>
      </c>
      <c r="B615">
        <v>1987</v>
      </c>
      <c r="C615" t="s">
        <v>20</v>
      </c>
      <c r="D615">
        <v>1</v>
      </c>
      <c r="E615">
        <v>3</v>
      </c>
      <c r="F615">
        <v>5275.86</v>
      </c>
      <c r="G615" t="s">
        <v>11</v>
      </c>
      <c r="H615" t="s">
        <v>11</v>
      </c>
      <c r="I615" t="s">
        <v>13</v>
      </c>
      <c r="L615" s="110" t="s">
        <v>646</v>
      </c>
      <c r="M615" s="64" t="s">
        <v>8942</v>
      </c>
      <c r="N615" s="64">
        <v>36</v>
      </c>
      <c r="O615" s="64" t="s">
        <v>11</v>
      </c>
      <c r="P615" s="64" t="s">
        <v>12</v>
      </c>
      <c r="Q615" s="64" t="s">
        <v>23</v>
      </c>
      <c r="R615" s="115">
        <v>5272</v>
      </c>
      <c r="S615" s="64" t="s">
        <v>37</v>
      </c>
      <c r="T615" s="64">
        <v>1986</v>
      </c>
      <c r="U615" s="69">
        <v>20</v>
      </c>
    </row>
    <row r="616" spans="1:21" x14ac:dyDescent="0.35">
      <c r="A616" t="s">
        <v>648</v>
      </c>
      <c r="B616">
        <v>1974</v>
      </c>
      <c r="C616" t="s">
        <v>15</v>
      </c>
      <c r="D616">
        <v>12</v>
      </c>
      <c r="E616">
        <v>0</v>
      </c>
      <c r="F616">
        <v>5291.71</v>
      </c>
      <c r="G616" t="s">
        <v>11</v>
      </c>
      <c r="H616" t="s">
        <v>11</v>
      </c>
      <c r="I616" t="s">
        <v>23</v>
      </c>
      <c r="L616" s="110" t="s">
        <v>647</v>
      </c>
      <c r="M616" s="64" t="s">
        <v>8943</v>
      </c>
      <c r="N616" s="64">
        <v>35</v>
      </c>
      <c r="O616" s="64" t="s">
        <v>11</v>
      </c>
      <c r="P616" s="64" t="s">
        <v>11</v>
      </c>
      <c r="Q616" s="64" t="s">
        <v>13</v>
      </c>
      <c r="R616" s="114">
        <v>5276</v>
      </c>
      <c r="S616" s="64" t="s">
        <v>20</v>
      </c>
      <c r="T616" s="64">
        <v>1987</v>
      </c>
      <c r="U616" s="69">
        <v>1</v>
      </c>
    </row>
    <row r="617" spans="1:21" x14ac:dyDescent="0.35">
      <c r="A617" t="s">
        <v>649</v>
      </c>
      <c r="B617">
        <v>2004</v>
      </c>
      <c r="C617" t="s">
        <v>35</v>
      </c>
      <c r="D617">
        <v>22</v>
      </c>
      <c r="E617">
        <v>0</v>
      </c>
      <c r="F617">
        <v>5293.67</v>
      </c>
      <c r="G617" t="s">
        <v>11</v>
      </c>
      <c r="H617" t="s">
        <v>11</v>
      </c>
      <c r="I617" t="s">
        <v>632</v>
      </c>
      <c r="L617" s="110" t="s">
        <v>648</v>
      </c>
      <c r="M617" s="64" t="s">
        <v>8944</v>
      </c>
      <c r="N617" s="64">
        <v>48</v>
      </c>
      <c r="O617" s="64" t="s">
        <v>11</v>
      </c>
      <c r="P617" s="64" t="s">
        <v>11</v>
      </c>
      <c r="Q617" s="64" t="s">
        <v>23</v>
      </c>
      <c r="R617" s="115">
        <v>5292</v>
      </c>
      <c r="S617" s="64" t="s">
        <v>15</v>
      </c>
      <c r="T617" s="64">
        <v>1974</v>
      </c>
      <c r="U617" s="69">
        <v>12</v>
      </c>
    </row>
    <row r="618" spans="1:21" x14ac:dyDescent="0.35">
      <c r="A618" t="s">
        <v>650</v>
      </c>
      <c r="B618">
        <v>2000</v>
      </c>
      <c r="C618" t="s">
        <v>20</v>
      </c>
      <c r="D618">
        <v>9</v>
      </c>
      <c r="E618">
        <v>0</v>
      </c>
      <c r="F618">
        <v>5306.7</v>
      </c>
      <c r="G618" t="s">
        <v>11</v>
      </c>
      <c r="H618" t="s">
        <v>12</v>
      </c>
      <c r="I618" t="s">
        <v>23</v>
      </c>
      <c r="L618" s="110" t="s">
        <v>649</v>
      </c>
      <c r="M618" s="64" t="s">
        <v>8945</v>
      </c>
      <c r="N618" s="64">
        <v>18</v>
      </c>
      <c r="O618" s="64" t="s">
        <v>11</v>
      </c>
      <c r="P618" s="64" t="s">
        <v>11</v>
      </c>
      <c r="Q618" s="64" t="s">
        <v>632</v>
      </c>
      <c r="R618" s="114">
        <v>5294</v>
      </c>
      <c r="S618" s="64" t="s">
        <v>35</v>
      </c>
      <c r="T618" s="64">
        <v>2004</v>
      </c>
      <c r="U618" s="69">
        <v>22</v>
      </c>
    </row>
    <row r="619" spans="1:21" x14ac:dyDescent="0.35">
      <c r="A619" t="s">
        <v>651</v>
      </c>
      <c r="B619">
        <v>1994</v>
      </c>
      <c r="C619" t="s">
        <v>15</v>
      </c>
      <c r="D619">
        <v>13</v>
      </c>
      <c r="E619">
        <v>3</v>
      </c>
      <c r="F619">
        <v>5312.17</v>
      </c>
      <c r="G619" t="s">
        <v>11</v>
      </c>
      <c r="H619" t="s">
        <v>11</v>
      </c>
      <c r="I619" t="s">
        <v>23</v>
      </c>
      <c r="L619" s="110" t="s">
        <v>650</v>
      </c>
      <c r="M619" s="64" t="s">
        <v>8946</v>
      </c>
      <c r="N619" s="64">
        <v>22</v>
      </c>
      <c r="O619" s="64" t="s">
        <v>11</v>
      </c>
      <c r="P619" s="64" t="s">
        <v>12</v>
      </c>
      <c r="Q619" s="64" t="s">
        <v>23</v>
      </c>
      <c r="R619" s="115">
        <v>5307</v>
      </c>
      <c r="S619" s="64" t="s">
        <v>20</v>
      </c>
      <c r="T619" s="64">
        <v>2000</v>
      </c>
      <c r="U619" s="69">
        <v>9</v>
      </c>
    </row>
    <row r="620" spans="1:21" x14ac:dyDescent="0.35">
      <c r="A620" t="s">
        <v>652</v>
      </c>
      <c r="B620">
        <v>1974</v>
      </c>
      <c r="C620" t="s">
        <v>20</v>
      </c>
      <c r="D620">
        <v>2</v>
      </c>
      <c r="E620">
        <v>0</v>
      </c>
      <c r="F620">
        <v>5322.24</v>
      </c>
      <c r="G620" t="s">
        <v>11</v>
      </c>
      <c r="H620" t="s">
        <v>16</v>
      </c>
      <c r="I620" t="s">
        <v>23</v>
      </c>
      <c r="L620" s="110" t="s">
        <v>651</v>
      </c>
      <c r="M620" s="64" t="s">
        <v>8947</v>
      </c>
      <c r="N620" s="64">
        <v>28</v>
      </c>
      <c r="O620" s="64" t="s">
        <v>11</v>
      </c>
      <c r="P620" s="64" t="s">
        <v>11</v>
      </c>
      <c r="Q620" s="64" t="s">
        <v>23</v>
      </c>
      <c r="R620" s="114">
        <v>5312</v>
      </c>
      <c r="S620" s="64" t="s">
        <v>15</v>
      </c>
      <c r="T620" s="64">
        <v>1994</v>
      </c>
      <c r="U620" s="69">
        <v>13</v>
      </c>
    </row>
    <row r="621" spans="1:21" x14ac:dyDescent="0.35">
      <c r="A621" t="s">
        <v>653</v>
      </c>
      <c r="B621">
        <v>1992</v>
      </c>
      <c r="C621" t="s">
        <v>18</v>
      </c>
      <c r="D621">
        <v>18</v>
      </c>
      <c r="E621">
        <v>3</v>
      </c>
      <c r="F621">
        <v>5325.65</v>
      </c>
      <c r="G621" t="s">
        <v>11</v>
      </c>
      <c r="H621" t="s">
        <v>16</v>
      </c>
      <c r="I621" t="s">
        <v>42</v>
      </c>
      <c r="L621" s="110" t="s">
        <v>652</v>
      </c>
      <c r="M621" s="64" t="s">
        <v>8948</v>
      </c>
      <c r="N621" s="64">
        <v>48</v>
      </c>
      <c r="O621" s="64" t="s">
        <v>11</v>
      </c>
      <c r="P621" s="64" t="s">
        <v>16</v>
      </c>
      <c r="Q621" s="64" t="s">
        <v>23</v>
      </c>
      <c r="R621" s="115">
        <v>5322</v>
      </c>
      <c r="S621" s="64" t="s">
        <v>20</v>
      </c>
      <c r="T621" s="64">
        <v>1974</v>
      </c>
      <c r="U621" s="69">
        <v>2</v>
      </c>
    </row>
    <row r="622" spans="1:21" x14ac:dyDescent="0.35">
      <c r="A622" t="s">
        <v>654</v>
      </c>
      <c r="B622">
        <v>1991</v>
      </c>
      <c r="C622" t="s">
        <v>35</v>
      </c>
      <c r="D622">
        <v>28</v>
      </c>
      <c r="E622">
        <v>2</v>
      </c>
      <c r="F622">
        <v>5327.4</v>
      </c>
      <c r="G622" t="s">
        <v>11</v>
      </c>
      <c r="H622" t="s">
        <v>16</v>
      </c>
      <c r="I622" t="s">
        <v>23</v>
      </c>
      <c r="L622" s="110" t="s">
        <v>653</v>
      </c>
      <c r="M622" s="64" t="s">
        <v>8790</v>
      </c>
      <c r="N622" s="64">
        <v>30</v>
      </c>
      <c r="O622" s="64" t="s">
        <v>11</v>
      </c>
      <c r="P622" s="64" t="s">
        <v>16</v>
      </c>
      <c r="Q622" s="64" t="s">
        <v>42</v>
      </c>
      <c r="R622" s="114">
        <v>5326</v>
      </c>
      <c r="S622" s="64" t="s">
        <v>18</v>
      </c>
      <c r="T622" s="64">
        <v>1992</v>
      </c>
      <c r="U622" s="69">
        <v>18</v>
      </c>
    </row>
    <row r="623" spans="1:21" x14ac:dyDescent="0.35">
      <c r="A623" t="s">
        <v>655</v>
      </c>
      <c r="B623">
        <v>1972</v>
      </c>
      <c r="C623" t="s">
        <v>30</v>
      </c>
      <c r="D623">
        <v>15</v>
      </c>
      <c r="E623">
        <v>0</v>
      </c>
      <c r="F623">
        <v>5344.81</v>
      </c>
      <c r="G623" t="s">
        <v>11</v>
      </c>
      <c r="H623" t="s">
        <v>12</v>
      </c>
      <c r="I623" t="s">
        <v>13</v>
      </c>
      <c r="L623" s="110" t="s">
        <v>654</v>
      </c>
      <c r="M623" s="64" t="s">
        <v>8949</v>
      </c>
      <c r="N623" s="64">
        <v>31</v>
      </c>
      <c r="O623" s="64" t="s">
        <v>11</v>
      </c>
      <c r="P623" s="64" t="s">
        <v>16</v>
      </c>
      <c r="Q623" s="64" t="s">
        <v>23</v>
      </c>
      <c r="R623" s="115">
        <v>5327</v>
      </c>
      <c r="S623" s="64" t="s">
        <v>35</v>
      </c>
      <c r="T623" s="64">
        <v>1991</v>
      </c>
      <c r="U623" s="69">
        <v>28</v>
      </c>
    </row>
    <row r="624" spans="1:21" x14ac:dyDescent="0.35">
      <c r="A624" t="s">
        <v>656</v>
      </c>
      <c r="B624">
        <v>1989</v>
      </c>
      <c r="C624" t="s">
        <v>15</v>
      </c>
      <c r="D624">
        <v>7</v>
      </c>
      <c r="E624">
        <v>1</v>
      </c>
      <c r="F624">
        <v>5354.07</v>
      </c>
      <c r="G624" t="s">
        <v>11</v>
      </c>
      <c r="H624" t="s">
        <v>12</v>
      </c>
      <c r="I624" t="s">
        <v>247</v>
      </c>
      <c r="L624" s="110" t="s">
        <v>655</v>
      </c>
      <c r="M624" s="64" t="s">
        <v>8950</v>
      </c>
      <c r="N624" s="64">
        <v>50</v>
      </c>
      <c r="O624" s="64" t="s">
        <v>11</v>
      </c>
      <c r="P624" s="64" t="s">
        <v>12</v>
      </c>
      <c r="Q624" s="64" t="s">
        <v>13</v>
      </c>
      <c r="R624" s="114">
        <v>5345</v>
      </c>
      <c r="S624" s="64" t="s">
        <v>30</v>
      </c>
      <c r="T624" s="64">
        <v>1972</v>
      </c>
      <c r="U624" s="69">
        <v>15</v>
      </c>
    </row>
    <row r="625" spans="1:21" x14ac:dyDescent="0.35">
      <c r="A625" t="s">
        <v>657</v>
      </c>
      <c r="B625">
        <v>1994</v>
      </c>
      <c r="C625" t="s">
        <v>30</v>
      </c>
      <c r="D625">
        <v>7</v>
      </c>
      <c r="E625">
        <v>0</v>
      </c>
      <c r="F625">
        <v>5364.66</v>
      </c>
      <c r="G625" t="s">
        <v>11</v>
      </c>
      <c r="H625" t="s">
        <v>16</v>
      </c>
      <c r="I625" t="s">
        <v>42</v>
      </c>
      <c r="L625" s="110" t="s">
        <v>656</v>
      </c>
      <c r="M625" s="64" t="s">
        <v>8951</v>
      </c>
      <c r="N625" s="64">
        <v>33</v>
      </c>
      <c r="O625" s="64" t="s">
        <v>11</v>
      </c>
      <c r="P625" s="64" t="s">
        <v>12</v>
      </c>
      <c r="Q625" s="64" t="s">
        <v>247</v>
      </c>
      <c r="R625" s="115">
        <v>5354</v>
      </c>
      <c r="S625" s="64" t="s">
        <v>15</v>
      </c>
      <c r="T625" s="64">
        <v>1989</v>
      </c>
      <c r="U625" s="69">
        <v>7</v>
      </c>
    </row>
    <row r="626" spans="1:21" x14ac:dyDescent="0.35">
      <c r="A626" t="s">
        <v>658</v>
      </c>
      <c r="B626">
        <v>1986</v>
      </c>
      <c r="C626" t="s">
        <v>18</v>
      </c>
      <c r="D626">
        <v>1</v>
      </c>
      <c r="E626">
        <v>1</v>
      </c>
      <c r="F626">
        <v>5373.36</v>
      </c>
      <c r="G626" t="s">
        <v>11</v>
      </c>
      <c r="H626" t="s">
        <v>11</v>
      </c>
      <c r="I626" t="s">
        <v>23</v>
      </c>
      <c r="L626" s="110" t="s">
        <v>657</v>
      </c>
      <c r="M626" s="64" t="s">
        <v>8952</v>
      </c>
      <c r="N626" s="64">
        <v>28</v>
      </c>
      <c r="O626" s="64" t="s">
        <v>11</v>
      </c>
      <c r="P626" s="64" t="s">
        <v>16</v>
      </c>
      <c r="Q626" s="64" t="s">
        <v>42</v>
      </c>
      <c r="R626" s="114">
        <v>5365</v>
      </c>
      <c r="S626" s="64" t="s">
        <v>30</v>
      </c>
      <c r="T626" s="64">
        <v>1994</v>
      </c>
      <c r="U626" s="69">
        <v>7</v>
      </c>
    </row>
    <row r="627" spans="1:21" x14ac:dyDescent="0.35">
      <c r="A627" t="s">
        <v>659</v>
      </c>
      <c r="B627">
        <v>1989</v>
      </c>
      <c r="C627" t="s">
        <v>15</v>
      </c>
      <c r="D627">
        <v>18</v>
      </c>
      <c r="E627">
        <v>2</v>
      </c>
      <c r="F627">
        <v>5375.04</v>
      </c>
      <c r="G627" t="s">
        <v>11</v>
      </c>
      <c r="H627" t="s">
        <v>16</v>
      </c>
      <c r="I627" t="s">
        <v>42</v>
      </c>
      <c r="L627" s="110" t="s">
        <v>658</v>
      </c>
      <c r="M627" s="64" t="s">
        <v>8953</v>
      </c>
      <c r="N627" s="64">
        <v>37</v>
      </c>
      <c r="O627" s="64" t="s">
        <v>11</v>
      </c>
      <c r="P627" s="64" t="s">
        <v>11</v>
      </c>
      <c r="Q627" s="64" t="s">
        <v>23</v>
      </c>
      <c r="R627" s="115">
        <v>5373</v>
      </c>
      <c r="S627" s="64" t="s">
        <v>18</v>
      </c>
      <c r="T627" s="64">
        <v>1986</v>
      </c>
      <c r="U627" s="69">
        <v>1</v>
      </c>
    </row>
    <row r="628" spans="1:21" x14ac:dyDescent="0.35">
      <c r="A628" t="s">
        <v>660</v>
      </c>
      <c r="B628">
        <v>1986</v>
      </c>
      <c r="C628" t="s">
        <v>10</v>
      </c>
      <c r="D628">
        <v>22</v>
      </c>
      <c r="E628">
        <v>1</v>
      </c>
      <c r="F628">
        <v>5377.46</v>
      </c>
      <c r="G628" t="s">
        <v>11</v>
      </c>
      <c r="H628" t="s">
        <v>12</v>
      </c>
      <c r="I628" t="s">
        <v>23</v>
      </c>
      <c r="L628" s="110" t="s">
        <v>659</v>
      </c>
      <c r="M628" s="64" t="s">
        <v>8954</v>
      </c>
      <c r="N628" s="64">
        <v>33</v>
      </c>
      <c r="O628" s="64" t="s">
        <v>11</v>
      </c>
      <c r="P628" s="64" t="s">
        <v>16</v>
      </c>
      <c r="Q628" s="64" t="s">
        <v>42</v>
      </c>
      <c r="R628" s="114">
        <v>5375</v>
      </c>
      <c r="S628" s="64" t="s">
        <v>15</v>
      </c>
      <c r="T628" s="64">
        <v>1989</v>
      </c>
      <c r="U628" s="69">
        <v>18</v>
      </c>
    </row>
    <row r="629" spans="1:21" x14ac:dyDescent="0.35">
      <c r="A629" t="s">
        <v>661</v>
      </c>
      <c r="B629">
        <v>1984</v>
      </c>
      <c r="C629" t="s">
        <v>18</v>
      </c>
      <c r="D629">
        <v>1</v>
      </c>
      <c r="E629">
        <v>0</v>
      </c>
      <c r="F629">
        <v>5383.54</v>
      </c>
      <c r="G629" t="s">
        <v>11</v>
      </c>
      <c r="H629" t="s">
        <v>12</v>
      </c>
      <c r="I629" t="s">
        <v>42</v>
      </c>
      <c r="L629" s="110" t="s">
        <v>660</v>
      </c>
      <c r="M629" s="64" t="s">
        <v>8955</v>
      </c>
      <c r="N629" s="64">
        <v>36</v>
      </c>
      <c r="O629" s="64" t="s">
        <v>11</v>
      </c>
      <c r="P629" s="64" t="s">
        <v>12</v>
      </c>
      <c r="Q629" s="64" t="s">
        <v>23</v>
      </c>
      <c r="R629" s="115">
        <v>5377</v>
      </c>
      <c r="S629" s="64" t="s">
        <v>10</v>
      </c>
      <c r="T629" s="64">
        <v>1986</v>
      </c>
      <c r="U629" s="69">
        <v>22</v>
      </c>
    </row>
    <row r="630" spans="1:21" x14ac:dyDescent="0.35">
      <c r="A630" t="s">
        <v>662</v>
      </c>
      <c r="B630">
        <v>1988</v>
      </c>
      <c r="C630" t="s">
        <v>35</v>
      </c>
      <c r="D630">
        <v>8</v>
      </c>
      <c r="E630">
        <v>1</v>
      </c>
      <c r="F630">
        <v>5385.34</v>
      </c>
      <c r="G630" t="s">
        <v>11</v>
      </c>
      <c r="H630" t="s">
        <v>12</v>
      </c>
      <c r="I630" t="s">
        <v>23</v>
      </c>
      <c r="L630" s="110" t="s">
        <v>661</v>
      </c>
      <c r="M630" s="64" t="s">
        <v>8956</v>
      </c>
      <c r="N630" s="64">
        <v>39</v>
      </c>
      <c r="O630" s="64" t="s">
        <v>11</v>
      </c>
      <c r="P630" s="64" t="s">
        <v>12</v>
      </c>
      <c r="Q630" s="64" t="s">
        <v>42</v>
      </c>
      <c r="R630" s="114">
        <v>5384</v>
      </c>
      <c r="S630" s="64" t="s">
        <v>18</v>
      </c>
      <c r="T630" s="64">
        <v>1984</v>
      </c>
      <c r="U630" s="69">
        <v>1</v>
      </c>
    </row>
    <row r="631" spans="1:21" x14ac:dyDescent="0.35">
      <c r="A631" t="s">
        <v>663</v>
      </c>
      <c r="B631">
        <v>1989</v>
      </c>
      <c r="C631" t="s">
        <v>15</v>
      </c>
      <c r="D631">
        <v>6</v>
      </c>
      <c r="E631">
        <v>3</v>
      </c>
      <c r="F631">
        <v>5396.44</v>
      </c>
      <c r="G631" t="s">
        <v>11</v>
      </c>
      <c r="H631" t="s">
        <v>12</v>
      </c>
      <c r="I631" t="s">
        <v>13</v>
      </c>
      <c r="L631" s="110" t="s">
        <v>662</v>
      </c>
      <c r="M631" s="64" t="s">
        <v>8957</v>
      </c>
      <c r="N631" s="64">
        <v>34</v>
      </c>
      <c r="O631" s="64" t="s">
        <v>11</v>
      </c>
      <c r="P631" s="64" t="s">
        <v>12</v>
      </c>
      <c r="Q631" s="64" t="s">
        <v>23</v>
      </c>
      <c r="R631" s="115">
        <v>5385</v>
      </c>
      <c r="S631" s="64" t="s">
        <v>35</v>
      </c>
      <c r="T631" s="64">
        <v>1988</v>
      </c>
      <c r="U631" s="69">
        <v>8</v>
      </c>
    </row>
    <row r="632" spans="1:21" x14ac:dyDescent="0.35">
      <c r="A632" t="s">
        <v>664</v>
      </c>
      <c r="B632">
        <v>1984</v>
      </c>
      <c r="C632" t="s">
        <v>20</v>
      </c>
      <c r="D632">
        <v>3</v>
      </c>
      <c r="E632">
        <v>0</v>
      </c>
      <c r="F632">
        <v>5397.62</v>
      </c>
      <c r="G632" t="s">
        <v>11</v>
      </c>
      <c r="H632" t="s">
        <v>11</v>
      </c>
      <c r="I632" t="s">
        <v>13</v>
      </c>
      <c r="L632" s="110" t="s">
        <v>663</v>
      </c>
      <c r="M632" s="64" t="s">
        <v>8958</v>
      </c>
      <c r="N632" s="64">
        <v>33</v>
      </c>
      <c r="O632" s="64" t="s">
        <v>11</v>
      </c>
      <c r="P632" s="64" t="s">
        <v>12</v>
      </c>
      <c r="Q632" s="64" t="s">
        <v>13</v>
      </c>
      <c r="R632" s="114">
        <v>5396</v>
      </c>
      <c r="S632" s="64" t="s">
        <v>15</v>
      </c>
      <c r="T632" s="64">
        <v>1989</v>
      </c>
      <c r="U632" s="69">
        <v>6</v>
      </c>
    </row>
    <row r="633" spans="1:21" x14ac:dyDescent="0.35">
      <c r="A633" t="s">
        <v>665</v>
      </c>
      <c r="B633">
        <v>1984</v>
      </c>
      <c r="C633" t="s">
        <v>35</v>
      </c>
      <c r="D633">
        <v>1</v>
      </c>
      <c r="E633">
        <v>0</v>
      </c>
      <c r="F633">
        <v>5400.98</v>
      </c>
      <c r="G633" t="s">
        <v>11</v>
      </c>
      <c r="H633" t="s">
        <v>11</v>
      </c>
      <c r="I633" t="s">
        <v>13</v>
      </c>
      <c r="L633" s="110" t="s">
        <v>664</v>
      </c>
      <c r="M633" s="64" t="s">
        <v>8959</v>
      </c>
      <c r="N633" s="64">
        <v>38</v>
      </c>
      <c r="O633" s="64" t="s">
        <v>11</v>
      </c>
      <c r="P633" s="64" t="s">
        <v>11</v>
      </c>
      <c r="Q633" s="64" t="s">
        <v>13</v>
      </c>
      <c r="R633" s="115">
        <v>5398</v>
      </c>
      <c r="S633" s="64" t="s">
        <v>20</v>
      </c>
      <c r="T633" s="64">
        <v>1984</v>
      </c>
      <c r="U633" s="69">
        <v>3</v>
      </c>
    </row>
    <row r="634" spans="1:21" x14ac:dyDescent="0.35">
      <c r="A634" t="s">
        <v>666</v>
      </c>
      <c r="B634">
        <v>1985</v>
      </c>
      <c r="C634" t="s">
        <v>30</v>
      </c>
      <c r="D634">
        <v>23</v>
      </c>
      <c r="E634">
        <v>3</v>
      </c>
      <c r="F634">
        <v>5402.89</v>
      </c>
      <c r="G634" t="s">
        <v>11</v>
      </c>
      <c r="H634" t="s">
        <v>16</v>
      </c>
      <c r="I634" t="s">
        <v>13</v>
      </c>
      <c r="L634" s="110" t="s">
        <v>665</v>
      </c>
      <c r="M634" s="64" t="s">
        <v>8960</v>
      </c>
      <c r="N634" s="64">
        <v>38</v>
      </c>
      <c r="O634" s="64" t="s">
        <v>11</v>
      </c>
      <c r="P634" s="64" t="s">
        <v>11</v>
      </c>
      <c r="Q634" s="64" t="s">
        <v>13</v>
      </c>
      <c r="R634" s="114">
        <v>5401</v>
      </c>
      <c r="S634" s="64" t="s">
        <v>35</v>
      </c>
      <c r="T634" s="64">
        <v>1984</v>
      </c>
      <c r="U634" s="69">
        <v>1</v>
      </c>
    </row>
    <row r="635" spans="1:21" x14ac:dyDescent="0.35">
      <c r="A635" t="s">
        <v>667</v>
      </c>
      <c r="B635">
        <v>1975</v>
      </c>
      <c r="C635" t="s">
        <v>20</v>
      </c>
      <c r="D635">
        <v>27</v>
      </c>
      <c r="E635">
        <v>1</v>
      </c>
      <c r="F635">
        <v>5411.99</v>
      </c>
      <c r="G635" t="s">
        <v>11</v>
      </c>
      <c r="H635" t="s">
        <v>12</v>
      </c>
      <c r="I635" t="s">
        <v>23</v>
      </c>
      <c r="L635" s="110" t="s">
        <v>666</v>
      </c>
      <c r="M635" s="64" t="s">
        <v>8961</v>
      </c>
      <c r="N635" s="64">
        <v>37</v>
      </c>
      <c r="O635" s="64" t="s">
        <v>11</v>
      </c>
      <c r="P635" s="64" t="s">
        <v>16</v>
      </c>
      <c r="Q635" s="64" t="s">
        <v>13</v>
      </c>
      <c r="R635" s="115">
        <v>5403</v>
      </c>
      <c r="S635" s="64" t="s">
        <v>30</v>
      </c>
      <c r="T635" s="64">
        <v>1985</v>
      </c>
      <c r="U635" s="69">
        <v>23</v>
      </c>
    </row>
    <row r="636" spans="1:21" x14ac:dyDescent="0.35">
      <c r="A636" t="s">
        <v>668</v>
      </c>
      <c r="B636">
        <v>1982</v>
      </c>
      <c r="C636" t="s">
        <v>20</v>
      </c>
      <c r="D636">
        <v>27</v>
      </c>
      <c r="E636">
        <v>0</v>
      </c>
      <c r="F636">
        <v>5415.66</v>
      </c>
      <c r="G636" t="s">
        <v>11</v>
      </c>
      <c r="H636" t="s">
        <v>12</v>
      </c>
      <c r="I636" t="s">
        <v>13</v>
      </c>
      <c r="L636" s="110" t="s">
        <v>667</v>
      </c>
      <c r="M636" s="64" t="s">
        <v>8962</v>
      </c>
      <c r="N636" s="64">
        <v>47</v>
      </c>
      <c r="O636" s="64" t="s">
        <v>11</v>
      </c>
      <c r="P636" s="64" t="s">
        <v>12</v>
      </c>
      <c r="Q636" s="64" t="s">
        <v>23</v>
      </c>
      <c r="R636" s="114">
        <v>5412</v>
      </c>
      <c r="S636" s="64" t="s">
        <v>20</v>
      </c>
      <c r="T636" s="64">
        <v>1975</v>
      </c>
      <c r="U636" s="69">
        <v>27</v>
      </c>
    </row>
    <row r="637" spans="1:21" x14ac:dyDescent="0.35">
      <c r="A637" t="s">
        <v>669</v>
      </c>
      <c r="B637">
        <v>1991</v>
      </c>
      <c r="C637" t="s">
        <v>10</v>
      </c>
      <c r="D637">
        <v>6</v>
      </c>
      <c r="E637">
        <v>3</v>
      </c>
      <c r="F637">
        <v>5425.02</v>
      </c>
      <c r="G637" t="s">
        <v>11</v>
      </c>
      <c r="H637" t="s">
        <v>16</v>
      </c>
      <c r="I637" t="s">
        <v>23</v>
      </c>
      <c r="L637" s="110" t="s">
        <v>668</v>
      </c>
      <c r="M637" s="64" t="s">
        <v>8834</v>
      </c>
      <c r="N637" s="64">
        <v>40</v>
      </c>
      <c r="O637" s="64" t="s">
        <v>11</v>
      </c>
      <c r="P637" s="64" t="s">
        <v>12</v>
      </c>
      <c r="Q637" s="64" t="s">
        <v>13</v>
      </c>
      <c r="R637" s="115">
        <v>5416</v>
      </c>
      <c r="S637" s="64" t="s">
        <v>20</v>
      </c>
      <c r="T637" s="64">
        <v>1982</v>
      </c>
      <c r="U637" s="69">
        <v>27</v>
      </c>
    </row>
    <row r="638" spans="1:21" x14ac:dyDescent="0.35">
      <c r="A638" t="s">
        <v>670</v>
      </c>
      <c r="B638">
        <v>1992</v>
      </c>
      <c r="C638" t="s">
        <v>20</v>
      </c>
      <c r="D638">
        <v>17</v>
      </c>
      <c r="E638">
        <v>3</v>
      </c>
      <c r="F638">
        <v>5428.73</v>
      </c>
      <c r="G638" t="s">
        <v>12</v>
      </c>
      <c r="H638" t="s">
        <v>16</v>
      </c>
      <c r="I638" t="s">
        <v>356</v>
      </c>
      <c r="L638" s="110" t="s">
        <v>669</v>
      </c>
      <c r="M638" s="64" t="s">
        <v>8963</v>
      </c>
      <c r="N638" s="64">
        <v>31</v>
      </c>
      <c r="O638" s="64" t="s">
        <v>11</v>
      </c>
      <c r="P638" s="64" t="s">
        <v>16</v>
      </c>
      <c r="Q638" s="64" t="s">
        <v>23</v>
      </c>
      <c r="R638" s="114">
        <v>5425</v>
      </c>
      <c r="S638" s="64" t="s">
        <v>10</v>
      </c>
      <c r="T638" s="64">
        <v>1991</v>
      </c>
      <c r="U638" s="69">
        <v>6</v>
      </c>
    </row>
    <row r="639" spans="1:21" x14ac:dyDescent="0.35">
      <c r="A639" t="s">
        <v>671</v>
      </c>
      <c r="B639">
        <v>1978</v>
      </c>
      <c r="C639" t="s">
        <v>18</v>
      </c>
      <c r="D639">
        <v>8</v>
      </c>
      <c r="E639">
        <v>2</v>
      </c>
      <c r="F639">
        <v>5428.98</v>
      </c>
      <c r="G639" t="s">
        <v>11</v>
      </c>
      <c r="H639" t="s">
        <v>11</v>
      </c>
      <c r="I639" t="s">
        <v>23</v>
      </c>
      <c r="L639" s="110" t="s">
        <v>670</v>
      </c>
      <c r="M639" s="64" t="s">
        <v>8964</v>
      </c>
      <c r="N639" s="64">
        <v>30</v>
      </c>
      <c r="O639" s="64" t="s">
        <v>12</v>
      </c>
      <c r="P639" s="64" t="s">
        <v>16</v>
      </c>
      <c r="Q639" s="64" t="s">
        <v>356</v>
      </c>
      <c r="R639" s="115">
        <v>5429</v>
      </c>
      <c r="S639" s="64" t="s">
        <v>20</v>
      </c>
      <c r="T639" s="64">
        <v>1992</v>
      </c>
      <c r="U639" s="69">
        <v>17</v>
      </c>
    </row>
    <row r="640" spans="1:21" x14ac:dyDescent="0.35">
      <c r="A640" t="s">
        <v>672</v>
      </c>
      <c r="B640">
        <v>1982</v>
      </c>
      <c r="C640" t="s">
        <v>35</v>
      </c>
      <c r="D640">
        <v>25</v>
      </c>
      <c r="E640">
        <v>0</v>
      </c>
      <c r="F640">
        <v>5438.75</v>
      </c>
      <c r="G640" t="s">
        <v>12</v>
      </c>
      <c r="H640" t="s">
        <v>11</v>
      </c>
      <c r="I640" t="s">
        <v>13</v>
      </c>
      <c r="L640" s="110" t="s">
        <v>671</v>
      </c>
      <c r="M640" s="64" t="s">
        <v>8965</v>
      </c>
      <c r="N640" s="64">
        <v>45</v>
      </c>
      <c r="O640" s="64" t="s">
        <v>11</v>
      </c>
      <c r="P640" s="64" t="s">
        <v>11</v>
      </c>
      <c r="Q640" s="64" t="s">
        <v>23</v>
      </c>
      <c r="R640" s="114">
        <v>5429</v>
      </c>
      <c r="S640" s="64" t="s">
        <v>18</v>
      </c>
      <c r="T640" s="64">
        <v>1978</v>
      </c>
      <c r="U640" s="69">
        <v>8</v>
      </c>
    </row>
    <row r="641" spans="1:21" x14ac:dyDescent="0.35">
      <c r="A641" t="s">
        <v>673</v>
      </c>
      <c r="B641">
        <v>1986</v>
      </c>
      <c r="C641" t="s">
        <v>30</v>
      </c>
      <c r="D641">
        <v>25</v>
      </c>
      <c r="E641">
        <v>0</v>
      </c>
      <c r="F641">
        <v>5458.05</v>
      </c>
      <c r="G641" t="s">
        <v>11</v>
      </c>
      <c r="H641" t="s">
        <v>11</v>
      </c>
      <c r="I641" t="s">
        <v>247</v>
      </c>
      <c r="L641" s="110" t="s">
        <v>672</v>
      </c>
      <c r="M641" s="64" t="s">
        <v>8966</v>
      </c>
      <c r="N641" s="64">
        <v>40</v>
      </c>
      <c r="O641" s="64" t="s">
        <v>12</v>
      </c>
      <c r="P641" s="64" t="s">
        <v>11</v>
      </c>
      <c r="Q641" s="64" t="s">
        <v>13</v>
      </c>
      <c r="R641" s="115">
        <v>5439</v>
      </c>
      <c r="S641" s="64" t="s">
        <v>35</v>
      </c>
      <c r="T641" s="64">
        <v>1982</v>
      </c>
      <c r="U641" s="69">
        <v>25</v>
      </c>
    </row>
    <row r="642" spans="1:21" x14ac:dyDescent="0.35">
      <c r="A642" t="s">
        <v>674</v>
      </c>
      <c r="B642">
        <v>1973</v>
      </c>
      <c r="C642" t="s">
        <v>37</v>
      </c>
      <c r="D642">
        <v>24</v>
      </c>
      <c r="E642">
        <v>0</v>
      </c>
      <c r="F642">
        <v>5466.88</v>
      </c>
      <c r="G642" t="s">
        <v>11</v>
      </c>
      <c r="H642" t="s">
        <v>11</v>
      </c>
      <c r="I642" t="s">
        <v>13</v>
      </c>
      <c r="L642" s="110" t="s">
        <v>673</v>
      </c>
      <c r="M642" s="64" t="s">
        <v>8967</v>
      </c>
      <c r="N642" s="64">
        <v>36</v>
      </c>
      <c r="O642" s="64" t="s">
        <v>11</v>
      </c>
      <c r="P642" s="64" t="s">
        <v>11</v>
      </c>
      <c r="Q642" s="64" t="s">
        <v>247</v>
      </c>
      <c r="R642" s="114">
        <v>5458</v>
      </c>
      <c r="S642" s="64" t="s">
        <v>30</v>
      </c>
      <c r="T642" s="64">
        <v>1986</v>
      </c>
      <c r="U642" s="69">
        <v>25</v>
      </c>
    </row>
    <row r="643" spans="1:21" x14ac:dyDescent="0.35">
      <c r="A643" t="s">
        <v>675</v>
      </c>
      <c r="B643">
        <v>1986</v>
      </c>
      <c r="C643" t="s">
        <v>30</v>
      </c>
      <c r="D643">
        <v>2</v>
      </c>
      <c r="E643">
        <v>0</v>
      </c>
      <c r="F643">
        <v>5469.01</v>
      </c>
      <c r="G643" t="s">
        <v>11</v>
      </c>
      <c r="H643" t="s">
        <v>11</v>
      </c>
      <c r="I643" t="s">
        <v>247</v>
      </c>
      <c r="L643" s="110" t="s">
        <v>674</v>
      </c>
      <c r="M643" s="64" t="s">
        <v>8968</v>
      </c>
      <c r="N643" s="64">
        <v>49</v>
      </c>
      <c r="O643" s="64" t="s">
        <v>11</v>
      </c>
      <c r="P643" s="64" t="s">
        <v>11</v>
      </c>
      <c r="Q643" s="64" t="s">
        <v>13</v>
      </c>
      <c r="R643" s="115">
        <v>5467</v>
      </c>
      <c r="S643" s="64" t="s">
        <v>37</v>
      </c>
      <c r="T643" s="64">
        <v>1973</v>
      </c>
      <c r="U643" s="69">
        <v>24</v>
      </c>
    </row>
    <row r="644" spans="1:21" x14ac:dyDescent="0.35">
      <c r="A644" t="s">
        <v>676</v>
      </c>
      <c r="B644">
        <v>1986</v>
      </c>
      <c r="C644" t="s">
        <v>10</v>
      </c>
      <c r="D644">
        <v>12</v>
      </c>
      <c r="E644">
        <v>1</v>
      </c>
      <c r="F644">
        <v>5472.45</v>
      </c>
      <c r="G644" t="s">
        <v>11</v>
      </c>
      <c r="H644" t="s">
        <v>12</v>
      </c>
      <c r="I644" t="s">
        <v>42</v>
      </c>
      <c r="L644" s="110" t="s">
        <v>675</v>
      </c>
      <c r="M644" s="64" t="s">
        <v>8969</v>
      </c>
      <c r="N644" s="64">
        <v>36</v>
      </c>
      <c r="O644" s="64" t="s">
        <v>11</v>
      </c>
      <c r="P644" s="64" t="s">
        <v>11</v>
      </c>
      <c r="Q644" s="64" t="s">
        <v>247</v>
      </c>
      <c r="R644" s="114">
        <v>5469</v>
      </c>
      <c r="S644" s="64" t="s">
        <v>30</v>
      </c>
      <c r="T644" s="64">
        <v>1986</v>
      </c>
      <c r="U644" s="69">
        <v>2</v>
      </c>
    </row>
    <row r="645" spans="1:21" x14ac:dyDescent="0.35">
      <c r="A645" t="s">
        <v>677</v>
      </c>
      <c r="B645">
        <v>1986</v>
      </c>
      <c r="C645" t="s">
        <v>20</v>
      </c>
      <c r="D645">
        <v>30</v>
      </c>
      <c r="E645">
        <v>1</v>
      </c>
      <c r="F645">
        <v>5478.04</v>
      </c>
      <c r="G645" t="s">
        <v>11</v>
      </c>
      <c r="H645" t="s">
        <v>12</v>
      </c>
      <c r="I645" t="s">
        <v>13</v>
      </c>
      <c r="L645" s="110" t="s">
        <v>676</v>
      </c>
      <c r="M645" s="64" t="s">
        <v>8970</v>
      </c>
      <c r="N645" s="64">
        <v>36</v>
      </c>
      <c r="O645" s="64" t="s">
        <v>11</v>
      </c>
      <c r="P645" s="64" t="s">
        <v>12</v>
      </c>
      <c r="Q645" s="64" t="s">
        <v>42</v>
      </c>
      <c r="R645" s="115">
        <v>5472</v>
      </c>
      <c r="S645" s="64" t="s">
        <v>10</v>
      </c>
      <c r="T645" s="64">
        <v>1986</v>
      </c>
      <c r="U645" s="69">
        <v>12</v>
      </c>
    </row>
    <row r="646" spans="1:21" x14ac:dyDescent="0.35">
      <c r="A646" t="s">
        <v>678</v>
      </c>
      <c r="B646">
        <v>1984</v>
      </c>
      <c r="C646" t="s">
        <v>35</v>
      </c>
      <c r="D646">
        <v>26</v>
      </c>
      <c r="E646">
        <v>1</v>
      </c>
      <c r="F646">
        <v>5484.47</v>
      </c>
      <c r="G646" t="s">
        <v>11</v>
      </c>
      <c r="H646" t="s">
        <v>11</v>
      </c>
      <c r="I646" t="s">
        <v>13</v>
      </c>
      <c r="L646" s="110" t="s">
        <v>677</v>
      </c>
      <c r="M646" s="64" t="s">
        <v>8971</v>
      </c>
      <c r="N646" s="64">
        <v>36</v>
      </c>
      <c r="O646" s="64" t="s">
        <v>11</v>
      </c>
      <c r="P646" s="64" t="s">
        <v>12</v>
      </c>
      <c r="Q646" s="64" t="s">
        <v>13</v>
      </c>
      <c r="R646" s="114">
        <v>5478</v>
      </c>
      <c r="S646" s="64" t="s">
        <v>20</v>
      </c>
      <c r="T646" s="64">
        <v>1986</v>
      </c>
      <c r="U646" s="69">
        <v>30</v>
      </c>
    </row>
    <row r="647" spans="1:21" x14ac:dyDescent="0.35">
      <c r="A647" t="s">
        <v>679</v>
      </c>
      <c r="B647">
        <v>1984</v>
      </c>
      <c r="C647" t="s">
        <v>35</v>
      </c>
      <c r="D647">
        <v>17</v>
      </c>
      <c r="E647">
        <v>1</v>
      </c>
      <c r="F647">
        <v>5488.26</v>
      </c>
      <c r="G647" t="s">
        <v>11</v>
      </c>
      <c r="H647" t="s">
        <v>12</v>
      </c>
      <c r="I647" t="s">
        <v>42</v>
      </c>
      <c r="L647" s="110" t="s">
        <v>678</v>
      </c>
      <c r="M647" s="64" t="s">
        <v>8972</v>
      </c>
      <c r="N647" s="64">
        <v>38</v>
      </c>
      <c r="O647" s="64" t="s">
        <v>11</v>
      </c>
      <c r="P647" s="64" t="s">
        <v>11</v>
      </c>
      <c r="Q647" s="64" t="s">
        <v>13</v>
      </c>
      <c r="R647" s="115">
        <v>5484</v>
      </c>
      <c r="S647" s="64" t="s">
        <v>35</v>
      </c>
      <c r="T647" s="64">
        <v>1984</v>
      </c>
      <c r="U647" s="69">
        <v>26</v>
      </c>
    </row>
    <row r="648" spans="1:21" x14ac:dyDescent="0.35">
      <c r="A648" t="s">
        <v>680</v>
      </c>
      <c r="B648">
        <v>1988</v>
      </c>
      <c r="C648" t="s">
        <v>10</v>
      </c>
      <c r="D648">
        <v>29</v>
      </c>
      <c r="E648">
        <v>3</v>
      </c>
      <c r="F648">
        <v>5503.36</v>
      </c>
      <c r="G648" t="s">
        <v>11</v>
      </c>
      <c r="H648" t="s">
        <v>11</v>
      </c>
      <c r="I648" t="s">
        <v>23</v>
      </c>
      <c r="L648" s="110" t="s">
        <v>679</v>
      </c>
      <c r="M648" s="64" t="s">
        <v>8973</v>
      </c>
      <c r="N648" s="64">
        <v>38</v>
      </c>
      <c r="O648" s="64" t="s">
        <v>11</v>
      </c>
      <c r="P648" s="64" t="s">
        <v>12</v>
      </c>
      <c r="Q648" s="64" t="s">
        <v>42</v>
      </c>
      <c r="R648" s="114">
        <v>5488</v>
      </c>
      <c r="S648" s="64" t="s">
        <v>35</v>
      </c>
      <c r="T648" s="64">
        <v>1984</v>
      </c>
      <c r="U648" s="69">
        <v>17</v>
      </c>
    </row>
    <row r="649" spans="1:21" x14ac:dyDescent="0.35">
      <c r="A649" t="s">
        <v>681</v>
      </c>
      <c r="B649">
        <v>1981</v>
      </c>
      <c r="C649" t="s">
        <v>15</v>
      </c>
      <c r="D649">
        <v>7</v>
      </c>
      <c r="E649">
        <v>1</v>
      </c>
      <c r="F649">
        <v>5539.4</v>
      </c>
      <c r="G649" t="s">
        <v>11</v>
      </c>
      <c r="H649" t="s">
        <v>11</v>
      </c>
      <c r="I649" t="s">
        <v>13</v>
      </c>
      <c r="L649" s="110" t="s">
        <v>680</v>
      </c>
      <c r="M649" s="64" t="s">
        <v>8974</v>
      </c>
      <c r="N649" s="64">
        <v>34</v>
      </c>
      <c r="O649" s="64" t="s">
        <v>11</v>
      </c>
      <c r="P649" s="64" t="s">
        <v>11</v>
      </c>
      <c r="Q649" s="64" t="s">
        <v>23</v>
      </c>
      <c r="R649" s="115">
        <v>5503</v>
      </c>
      <c r="S649" s="64" t="s">
        <v>10</v>
      </c>
      <c r="T649" s="64">
        <v>1988</v>
      </c>
      <c r="U649" s="69">
        <v>29</v>
      </c>
    </row>
    <row r="650" spans="1:21" x14ac:dyDescent="0.35">
      <c r="A650" t="s">
        <v>682</v>
      </c>
      <c r="B650">
        <v>1980</v>
      </c>
      <c r="C650" t="s">
        <v>30</v>
      </c>
      <c r="D650">
        <v>7</v>
      </c>
      <c r="E650">
        <v>2</v>
      </c>
      <c r="F650">
        <v>5540.35</v>
      </c>
      <c r="G650" t="s">
        <v>11</v>
      </c>
      <c r="H650" t="s">
        <v>11</v>
      </c>
      <c r="I650" t="s">
        <v>23</v>
      </c>
      <c r="L650" s="110" t="s">
        <v>681</v>
      </c>
      <c r="M650" s="64" t="s">
        <v>8975</v>
      </c>
      <c r="N650" s="64">
        <v>41</v>
      </c>
      <c r="O650" s="64" t="s">
        <v>11</v>
      </c>
      <c r="P650" s="64" t="s">
        <v>11</v>
      </c>
      <c r="Q650" s="64" t="s">
        <v>13</v>
      </c>
      <c r="R650" s="114">
        <v>5539</v>
      </c>
      <c r="S650" s="64" t="s">
        <v>15</v>
      </c>
      <c r="T650" s="64">
        <v>1981</v>
      </c>
      <c r="U650" s="69">
        <v>7</v>
      </c>
    </row>
    <row r="651" spans="1:21" x14ac:dyDescent="0.35">
      <c r="A651" t="s">
        <v>683</v>
      </c>
      <c r="B651">
        <v>1999</v>
      </c>
      <c r="C651" t="s">
        <v>20</v>
      </c>
      <c r="D651">
        <v>22</v>
      </c>
      <c r="E651">
        <v>0</v>
      </c>
      <c r="F651">
        <v>5552.61</v>
      </c>
      <c r="G651" t="s">
        <v>11</v>
      </c>
      <c r="H651" t="s">
        <v>12</v>
      </c>
      <c r="I651" t="s">
        <v>535</v>
      </c>
      <c r="L651" s="110" t="s">
        <v>682</v>
      </c>
      <c r="M651" s="64" t="s">
        <v>8976</v>
      </c>
      <c r="N651" s="64">
        <v>42</v>
      </c>
      <c r="O651" s="64" t="s">
        <v>11</v>
      </c>
      <c r="P651" s="64" t="s">
        <v>11</v>
      </c>
      <c r="Q651" s="64" t="s">
        <v>23</v>
      </c>
      <c r="R651" s="115">
        <v>5540</v>
      </c>
      <c r="S651" s="64" t="s">
        <v>30</v>
      </c>
      <c r="T651" s="64">
        <v>1980</v>
      </c>
      <c r="U651" s="69">
        <v>7</v>
      </c>
    </row>
    <row r="652" spans="1:21" x14ac:dyDescent="0.35">
      <c r="A652" t="s">
        <v>684</v>
      </c>
      <c r="B652">
        <v>1974</v>
      </c>
      <c r="C652" t="s">
        <v>20</v>
      </c>
      <c r="D652">
        <v>18</v>
      </c>
      <c r="E652">
        <v>0</v>
      </c>
      <c r="F652">
        <v>5576.35</v>
      </c>
      <c r="G652" t="s">
        <v>11</v>
      </c>
      <c r="H652" t="s">
        <v>12</v>
      </c>
      <c r="I652" t="s">
        <v>13</v>
      </c>
      <c r="L652" s="110" t="s">
        <v>683</v>
      </c>
      <c r="M652" s="64" t="s">
        <v>8711</v>
      </c>
      <c r="N652" s="64">
        <v>23</v>
      </c>
      <c r="O652" s="64" t="s">
        <v>11</v>
      </c>
      <c r="P652" s="64" t="s">
        <v>12</v>
      </c>
      <c r="Q652" s="64" t="s">
        <v>535</v>
      </c>
      <c r="R652" s="114">
        <v>5553</v>
      </c>
      <c r="S652" s="64" t="s">
        <v>20</v>
      </c>
      <c r="T652" s="64">
        <v>1999</v>
      </c>
      <c r="U652" s="69">
        <v>22</v>
      </c>
    </row>
    <row r="653" spans="1:21" x14ac:dyDescent="0.35">
      <c r="A653" t="s">
        <v>685</v>
      </c>
      <c r="B653">
        <v>1985</v>
      </c>
      <c r="C653" t="s">
        <v>20</v>
      </c>
      <c r="D653">
        <v>5</v>
      </c>
      <c r="E653">
        <v>3</v>
      </c>
      <c r="F653">
        <v>5582.95</v>
      </c>
      <c r="G653" t="s">
        <v>11</v>
      </c>
      <c r="H653" t="s">
        <v>16</v>
      </c>
      <c r="I653" t="s">
        <v>23</v>
      </c>
      <c r="L653" s="110" t="s">
        <v>684</v>
      </c>
      <c r="M653" s="64" t="s">
        <v>8977</v>
      </c>
      <c r="N653" s="64">
        <v>48</v>
      </c>
      <c r="O653" s="64" t="s">
        <v>11</v>
      </c>
      <c r="P653" s="64" t="s">
        <v>12</v>
      </c>
      <c r="Q653" s="64" t="s">
        <v>13</v>
      </c>
      <c r="R653" s="115">
        <v>5576</v>
      </c>
      <c r="S653" s="64" t="s">
        <v>20</v>
      </c>
      <c r="T653" s="64">
        <v>1974</v>
      </c>
      <c r="U653" s="69">
        <v>18</v>
      </c>
    </row>
    <row r="654" spans="1:21" x14ac:dyDescent="0.35">
      <c r="A654" t="s">
        <v>686</v>
      </c>
      <c r="B654">
        <v>1986</v>
      </c>
      <c r="C654" t="s">
        <v>15</v>
      </c>
      <c r="D654">
        <v>21</v>
      </c>
      <c r="E654">
        <v>2</v>
      </c>
      <c r="F654">
        <v>5584.31</v>
      </c>
      <c r="G654" t="s">
        <v>12</v>
      </c>
      <c r="H654" t="s">
        <v>16</v>
      </c>
      <c r="I654" t="s">
        <v>13</v>
      </c>
      <c r="L654" s="110" t="s">
        <v>685</v>
      </c>
      <c r="M654" s="64" t="s">
        <v>8978</v>
      </c>
      <c r="N654" s="64">
        <v>37</v>
      </c>
      <c r="O654" s="64" t="s">
        <v>11</v>
      </c>
      <c r="P654" s="64" t="s">
        <v>16</v>
      </c>
      <c r="Q654" s="64" t="s">
        <v>23</v>
      </c>
      <c r="R654" s="114">
        <v>5583</v>
      </c>
      <c r="S654" s="64" t="s">
        <v>20</v>
      </c>
      <c r="T654" s="64">
        <v>1985</v>
      </c>
      <c r="U654" s="69">
        <v>5</v>
      </c>
    </row>
    <row r="655" spans="1:21" x14ac:dyDescent="0.35">
      <c r="A655" t="s">
        <v>687</v>
      </c>
      <c r="B655">
        <v>1983</v>
      </c>
      <c r="C655" t="s">
        <v>37</v>
      </c>
      <c r="D655">
        <v>3</v>
      </c>
      <c r="E655">
        <v>3</v>
      </c>
      <c r="F655">
        <v>5587.59</v>
      </c>
      <c r="G655" t="s">
        <v>11</v>
      </c>
      <c r="H655" t="s">
        <v>16</v>
      </c>
      <c r="I655" t="s">
        <v>13</v>
      </c>
      <c r="L655" s="110" t="s">
        <v>686</v>
      </c>
      <c r="M655" s="64" t="s">
        <v>8979</v>
      </c>
      <c r="N655" s="64">
        <v>36</v>
      </c>
      <c r="O655" s="64" t="s">
        <v>12</v>
      </c>
      <c r="P655" s="64" t="s">
        <v>16</v>
      </c>
      <c r="Q655" s="64" t="s">
        <v>13</v>
      </c>
      <c r="R655" s="115">
        <v>5584</v>
      </c>
      <c r="S655" s="64" t="s">
        <v>15</v>
      </c>
      <c r="T655" s="64">
        <v>1986</v>
      </c>
      <c r="U655" s="69">
        <v>21</v>
      </c>
    </row>
    <row r="656" spans="1:21" x14ac:dyDescent="0.35">
      <c r="A656" t="s">
        <v>688</v>
      </c>
      <c r="B656">
        <v>1988</v>
      </c>
      <c r="C656" t="s">
        <v>15</v>
      </c>
      <c r="D656">
        <v>18</v>
      </c>
      <c r="E656">
        <v>1</v>
      </c>
      <c r="F656">
        <v>5594.85</v>
      </c>
      <c r="G656" t="s">
        <v>11</v>
      </c>
      <c r="H656" t="s">
        <v>12</v>
      </c>
      <c r="I656" t="s">
        <v>247</v>
      </c>
      <c r="L656" s="110" t="s">
        <v>687</v>
      </c>
      <c r="M656" s="64" t="s">
        <v>8980</v>
      </c>
      <c r="N656" s="64">
        <v>39</v>
      </c>
      <c r="O656" s="64" t="s">
        <v>11</v>
      </c>
      <c r="P656" s="64" t="s">
        <v>16</v>
      </c>
      <c r="Q656" s="64" t="s">
        <v>13</v>
      </c>
      <c r="R656" s="114">
        <v>5588</v>
      </c>
      <c r="S656" s="64" t="s">
        <v>37</v>
      </c>
      <c r="T656" s="64">
        <v>1983</v>
      </c>
      <c r="U656" s="69">
        <v>3</v>
      </c>
    </row>
    <row r="657" spans="1:21" x14ac:dyDescent="0.35">
      <c r="A657" t="s">
        <v>689</v>
      </c>
      <c r="B657">
        <v>1978</v>
      </c>
      <c r="C657" t="s">
        <v>20</v>
      </c>
      <c r="D657">
        <v>11</v>
      </c>
      <c r="E657">
        <v>2</v>
      </c>
      <c r="F657">
        <v>5612.83</v>
      </c>
      <c r="G657" t="s">
        <v>11</v>
      </c>
      <c r="H657" t="s">
        <v>12</v>
      </c>
      <c r="I657" t="s">
        <v>13</v>
      </c>
      <c r="L657" s="110" t="s">
        <v>688</v>
      </c>
      <c r="M657" s="64" t="s">
        <v>8981</v>
      </c>
      <c r="N657" s="64">
        <v>34</v>
      </c>
      <c r="O657" s="64" t="s">
        <v>11</v>
      </c>
      <c r="P657" s="64" t="s">
        <v>12</v>
      </c>
      <c r="Q657" s="64" t="s">
        <v>247</v>
      </c>
      <c r="R657" s="115">
        <v>5595</v>
      </c>
      <c r="S657" s="64" t="s">
        <v>15</v>
      </c>
      <c r="T657" s="64">
        <v>1988</v>
      </c>
      <c r="U657" s="69">
        <v>18</v>
      </c>
    </row>
    <row r="658" spans="1:21" x14ac:dyDescent="0.35">
      <c r="A658" t="s">
        <v>690</v>
      </c>
      <c r="B658">
        <v>1994</v>
      </c>
      <c r="C658" t="s">
        <v>15</v>
      </c>
      <c r="D658">
        <v>15</v>
      </c>
      <c r="E658">
        <v>5</v>
      </c>
      <c r="F658">
        <v>5615.37</v>
      </c>
      <c r="G658" t="s">
        <v>11</v>
      </c>
      <c r="H658" t="s">
        <v>12</v>
      </c>
      <c r="I658" t="s">
        <v>42</v>
      </c>
      <c r="L658" s="110" t="s">
        <v>689</v>
      </c>
      <c r="M658" s="64" t="s">
        <v>8982</v>
      </c>
      <c r="N658" s="64">
        <v>44</v>
      </c>
      <c r="O658" s="64" t="s">
        <v>11</v>
      </c>
      <c r="P658" s="64" t="s">
        <v>12</v>
      </c>
      <c r="Q658" s="64" t="s">
        <v>13</v>
      </c>
      <c r="R658" s="114">
        <v>5613</v>
      </c>
      <c r="S658" s="64" t="s">
        <v>20</v>
      </c>
      <c r="T658" s="64">
        <v>1978</v>
      </c>
      <c r="U658" s="69">
        <v>11</v>
      </c>
    </row>
    <row r="659" spans="1:21" x14ac:dyDescent="0.35">
      <c r="A659" t="s">
        <v>691</v>
      </c>
      <c r="B659">
        <v>1987</v>
      </c>
      <c r="C659" t="s">
        <v>30</v>
      </c>
      <c r="D659">
        <v>9</v>
      </c>
      <c r="E659">
        <v>1</v>
      </c>
      <c r="F659">
        <v>5630.46</v>
      </c>
      <c r="G659" t="s">
        <v>11</v>
      </c>
      <c r="H659" t="s">
        <v>12</v>
      </c>
      <c r="I659" t="s">
        <v>23</v>
      </c>
      <c r="L659" s="110" t="s">
        <v>690</v>
      </c>
      <c r="M659" s="64" t="s">
        <v>8983</v>
      </c>
      <c r="N659" s="64">
        <v>28</v>
      </c>
      <c r="O659" s="64" t="s">
        <v>11</v>
      </c>
      <c r="P659" s="64" t="s">
        <v>12</v>
      </c>
      <c r="Q659" s="64" t="s">
        <v>42</v>
      </c>
      <c r="R659" s="115">
        <v>5615</v>
      </c>
      <c r="S659" s="64" t="s">
        <v>15</v>
      </c>
      <c r="T659" s="64">
        <v>1994</v>
      </c>
      <c r="U659" s="69">
        <v>15</v>
      </c>
    </row>
    <row r="660" spans="1:21" x14ac:dyDescent="0.35">
      <c r="A660" t="s">
        <v>692</v>
      </c>
      <c r="B660">
        <v>1983</v>
      </c>
      <c r="C660" t="s">
        <v>18</v>
      </c>
      <c r="D660">
        <v>8</v>
      </c>
      <c r="E660">
        <v>0</v>
      </c>
      <c r="F660">
        <v>5649.72</v>
      </c>
      <c r="G660" t="s">
        <v>11</v>
      </c>
      <c r="H660" t="s">
        <v>12</v>
      </c>
      <c r="I660" t="s">
        <v>42</v>
      </c>
      <c r="L660" s="110" t="s">
        <v>691</v>
      </c>
      <c r="M660" s="64" t="s">
        <v>8984</v>
      </c>
      <c r="N660" s="64">
        <v>35</v>
      </c>
      <c r="O660" s="64" t="s">
        <v>11</v>
      </c>
      <c r="P660" s="64" t="s">
        <v>12</v>
      </c>
      <c r="Q660" s="64" t="s">
        <v>23</v>
      </c>
      <c r="R660" s="114">
        <v>5630</v>
      </c>
      <c r="S660" s="64" t="s">
        <v>30</v>
      </c>
      <c r="T660" s="64">
        <v>1987</v>
      </c>
      <c r="U660" s="69">
        <v>9</v>
      </c>
    </row>
    <row r="661" spans="1:21" x14ac:dyDescent="0.35">
      <c r="A661" t="s">
        <v>693</v>
      </c>
      <c r="B661">
        <v>1978</v>
      </c>
      <c r="C661" t="s">
        <v>20</v>
      </c>
      <c r="D661">
        <v>27</v>
      </c>
      <c r="E661">
        <v>2</v>
      </c>
      <c r="F661">
        <v>5650.14</v>
      </c>
      <c r="G661" t="s">
        <v>11</v>
      </c>
      <c r="H661" t="s">
        <v>16</v>
      </c>
      <c r="I661" t="s">
        <v>13</v>
      </c>
      <c r="L661" s="110" t="s">
        <v>692</v>
      </c>
      <c r="M661" s="64" t="s">
        <v>8985</v>
      </c>
      <c r="N661" s="64">
        <v>40</v>
      </c>
      <c r="O661" s="64" t="s">
        <v>11</v>
      </c>
      <c r="P661" s="64" t="s">
        <v>12</v>
      </c>
      <c r="Q661" s="64" t="s">
        <v>42</v>
      </c>
      <c r="R661" s="115">
        <v>5650</v>
      </c>
      <c r="S661" s="64" t="s">
        <v>18</v>
      </c>
      <c r="T661" s="64">
        <v>1983</v>
      </c>
      <c r="U661" s="69">
        <v>8</v>
      </c>
    </row>
    <row r="662" spans="1:21" x14ac:dyDescent="0.35">
      <c r="A662" t="s">
        <v>694</v>
      </c>
      <c r="B662">
        <v>1983</v>
      </c>
      <c r="C662" t="s">
        <v>20</v>
      </c>
      <c r="D662">
        <v>3</v>
      </c>
      <c r="E662">
        <v>0</v>
      </c>
      <c r="F662">
        <v>5662.23</v>
      </c>
      <c r="G662" t="s">
        <v>11</v>
      </c>
      <c r="H662" t="s">
        <v>16</v>
      </c>
      <c r="I662" t="s">
        <v>13</v>
      </c>
      <c r="L662" s="110" t="s">
        <v>693</v>
      </c>
      <c r="M662" s="64" t="s">
        <v>8986</v>
      </c>
      <c r="N662" s="64">
        <v>44</v>
      </c>
      <c r="O662" s="64" t="s">
        <v>11</v>
      </c>
      <c r="P662" s="64" t="s">
        <v>16</v>
      </c>
      <c r="Q662" s="64" t="s">
        <v>13</v>
      </c>
      <c r="R662" s="114">
        <v>5650</v>
      </c>
      <c r="S662" s="64" t="s">
        <v>20</v>
      </c>
      <c r="T662" s="64">
        <v>1978</v>
      </c>
      <c r="U662" s="69">
        <v>27</v>
      </c>
    </row>
    <row r="663" spans="1:21" x14ac:dyDescent="0.35">
      <c r="A663" t="s">
        <v>695</v>
      </c>
      <c r="B663">
        <v>1984</v>
      </c>
      <c r="C663" t="s">
        <v>35</v>
      </c>
      <c r="D663">
        <v>12</v>
      </c>
      <c r="E663">
        <v>3</v>
      </c>
      <c r="F663">
        <v>5679.13</v>
      </c>
      <c r="G663" t="s">
        <v>11</v>
      </c>
      <c r="H663" t="s">
        <v>11</v>
      </c>
      <c r="I663" t="s">
        <v>13</v>
      </c>
      <c r="L663" s="110" t="s">
        <v>694</v>
      </c>
      <c r="M663" s="64" t="s">
        <v>8987</v>
      </c>
      <c r="N663" s="64">
        <v>39</v>
      </c>
      <c r="O663" s="64" t="s">
        <v>11</v>
      </c>
      <c r="P663" s="64" t="s">
        <v>16</v>
      </c>
      <c r="Q663" s="64" t="s">
        <v>13</v>
      </c>
      <c r="R663" s="115">
        <v>5662</v>
      </c>
      <c r="S663" s="64" t="s">
        <v>20</v>
      </c>
      <c r="T663" s="64">
        <v>1983</v>
      </c>
      <c r="U663" s="69">
        <v>3</v>
      </c>
    </row>
    <row r="664" spans="1:21" x14ac:dyDescent="0.35">
      <c r="A664" t="s">
        <v>696</v>
      </c>
      <c r="B664">
        <v>1972</v>
      </c>
      <c r="C664" t="s">
        <v>37</v>
      </c>
      <c r="D664">
        <v>28</v>
      </c>
      <c r="E664">
        <v>0</v>
      </c>
      <c r="F664">
        <v>5690.79</v>
      </c>
      <c r="G664" t="s">
        <v>11</v>
      </c>
      <c r="H664" t="s">
        <v>16</v>
      </c>
      <c r="I664" t="s">
        <v>13</v>
      </c>
      <c r="L664" s="110" t="s">
        <v>695</v>
      </c>
      <c r="M664" s="64" t="s">
        <v>8988</v>
      </c>
      <c r="N664" s="64">
        <v>38</v>
      </c>
      <c r="O664" s="64" t="s">
        <v>11</v>
      </c>
      <c r="P664" s="64" t="s">
        <v>11</v>
      </c>
      <c r="Q664" s="64" t="s">
        <v>13</v>
      </c>
      <c r="R664" s="114">
        <v>5679</v>
      </c>
      <c r="S664" s="64" t="s">
        <v>35</v>
      </c>
      <c r="T664" s="64">
        <v>1984</v>
      </c>
      <c r="U664" s="69">
        <v>12</v>
      </c>
    </row>
    <row r="665" spans="1:21" x14ac:dyDescent="0.35">
      <c r="A665" t="s">
        <v>697</v>
      </c>
      <c r="B665">
        <v>1992</v>
      </c>
      <c r="C665" t="s">
        <v>15</v>
      </c>
      <c r="D665">
        <v>3</v>
      </c>
      <c r="E665">
        <v>3</v>
      </c>
      <c r="F665">
        <v>5693.43</v>
      </c>
      <c r="G665" t="s">
        <v>11</v>
      </c>
      <c r="H665" t="s">
        <v>12</v>
      </c>
      <c r="I665" t="s">
        <v>23</v>
      </c>
      <c r="L665" s="110" t="s">
        <v>696</v>
      </c>
      <c r="M665" s="64" t="s">
        <v>8989</v>
      </c>
      <c r="N665" s="64">
        <v>50</v>
      </c>
      <c r="O665" s="64" t="s">
        <v>11</v>
      </c>
      <c r="P665" s="64" t="s">
        <v>16</v>
      </c>
      <c r="Q665" s="64" t="s">
        <v>13</v>
      </c>
      <c r="R665" s="115">
        <v>5691</v>
      </c>
      <c r="S665" s="64" t="s">
        <v>37</v>
      </c>
      <c r="T665" s="64">
        <v>1972</v>
      </c>
      <c r="U665" s="69">
        <v>28</v>
      </c>
    </row>
    <row r="666" spans="1:21" x14ac:dyDescent="0.35">
      <c r="A666" t="s">
        <v>698</v>
      </c>
      <c r="B666">
        <v>1974</v>
      </c>
      <c r="C666" t="s">
        <v>10</v>
      </c>
      <c r="D666">
        <v>6</v>
      </c>
      <c r="E666">
        <v>0</v>
      </c>
      <c r="F666">
        <v>5698.74</v>
      </c>
      <c r="G666" t="s">
        <v>11</v>
      </c>
      <c r="H666" t="s">
        <v>11</v>
      </c>
      <c r="I666" t="s">
        <v>23</v>
      </c>
      <c r="L666" s="110" t="s">
        <v>697</v>
      </c>
      <c r="M666" s="64" t="s">
        <v>8990</v>
      </c>
      <c r="N666" s="64">
        <v>30</v>
      </c>
      <c r="O666" s="64" t="s">
        <v>11</v>
      </c>
      <c r="P666" s="64" t="s">
        <v>12</v>
      </c>
      <c r="Q666" s="64" t="s">
        <v>23</v>
      </c>
      <c r="R666" s="114">
        <v>5693</v>
      </c>
      <c r="S666" s="64" t="s">
        <v>15</v>
      </c>
      <c r="T666" s="64">
        <v>1992</v>
      </c>
      <c r="U666" s="69">
        <v>3</v>
      </c>
    </row>
    <row r="667" spans="1:21" x14ac:dyDescent="0.35">
      <c r="A667" t="s">
        <v>699</v>
      </c>
      <c r="B667">
        <v>1981</v>
      </c>
      <c r="C667" t="s">
        <v>18</v>
      </c>
      <c r="D667">
        <v>15</v>
      </c>
      <c r="E667">
        <v>0</v>
      </c>
      <c r="F667">
        <v>5699.84</v>
      </c>
      <c r="G667" t="s">
        <v>11</v>
      </c>
      <c r="H667" t="s">
        <v>12</v>
      </c>
      <c r="I667" t="s">
        <v>13</v>
      </c>
      <c r="L667" s="110" t="s">
        <v>698</v>
      </c>
      <c r="M667" s="64" t="s">
        <v>8991</v>
      </c>
      <c r="N667" s="64">
        <v>48</v>
      </c>
      <c r="O667" s="64" t="s">
        <v>11</v>
      </c>
      <c r="P667" s="64" t="s">
        <v>11</v>
      </c>
      <c r="Q667" s="64" t="s">
        <v>23</v>
      </c>
      <c r="R667" s="115">
        <v>5699</v>
      </c>
      <c r="S667" s="64" t="s">
        <v>10</v>
      </c>
      <c r="T667" s="64">
        <v>1974</v>
      </c>
      <c r="U667" s="69">
        <v>6</v>
      </c>
    </row>
    <row r="668" spans="1:21" x14ac:dyDescent="0.35">
      <c r="A668" t="s">
        <v>700</v>
      </c>
      <c r="B668">
        <v>1993</v>
      </c>
      <c r="C668" t="s">
        <v>15</v>
      </c>
      <c r="D668">
        <v>3</v>
      </c>
      <c r="E668">
        <v>4</v>
      </c>
      <c r="F668">
        <v>5708.87</v>
      </c>
      <c r="G668" t="s">
        <v>11</v>
      </c>
      <c r="H668" t="s">
        <v>16</v>
      </c>
      <c r="I668" t="s">
        <v>42</v>
      </c>
      <c r="L668" s="110" t="s">
        <v>699</v>
      </c>
      <c r="M668" s="64" t="s">
        <v>8992</v>
      </c>
      <c r="N668" s="64">
        <v>41</v>
      </c>
      <c r="O668" s="64" t="s">
        <v>11</v>
      </c>
      <c r="P668" s="64" t="s">
        <v>12</v>
      </c>
      <c r="Q668" s="64" t="s">
        <v>13</v>
      </c>
      <c r="R668" s="114">
        <v>5700</v>
      </c>
      <c r="S668" s="64" t="s">
        <v>18</v>
      </c>
      <c r="T668" s="64">
        <v>1981</v>
      </c>
      <c r="U668" s="69">
        <v>15</v>
      </c>
    </row>
    <row r="669" spans="1:21" x14ac:dyDescent="0.35">
      <c r="A669" t="s">
        <v>701</v>
      </c>
      <c r="B669">
        <v>1981</v>
      </c>
      <c r="C669" t="s">
        <v>35</v>
      </c>
      <c r="D669">
        <v>30</v>
      </c>
      <c r="E669">
        <v>0</v>
      </c>
      <c r="F669">
        <v>5709.16</v>
      </c>
      <c r="G669" t="s">
        <v>12</v>
      </c>
      <c r="H669" t="s">
        <v>12</v>
      </c>
      <c r="I669" t="s">
        <v>13</v>
      </c>
      <c r="L669" s="110" t="s">
        <v>700</v>
      </c>
      <c r="M669" s="64" t="s">
        <v>8993</v>
      </c>
      <c r="N669" s="64">
        <v>29</v>
      </c>
      <c r="O669" s="64" t="s">
        <v>11</v>
      </c>
      <c r="P669" s="64" t="s">
        <v>16</v>
      </c>
      <c r="Q669" s="64" t="s">
        <v>42</v>
      </c>
      <c r="R669" s="115">
        <v>5709</v>
      </c>
      <c r="S669" s="64" t="s">
        <v>15</v>
      </c>
      <c r="T669" s="64">
        <v>1993</v>
      </c>
      <c r="U669" s="69">
        <v>3</v>
      </c>
    </row>
    <row r="670" spans="1:21" x14ac:dyDescent="0.35">
      <c r="A670" t="s">
        <v>702</v>
      </c>
      <c r="B670">
        <v>1971</v>
      </c>
      <c r="C670" t="s">
        <v>30</v>
      </c>
      <c r="D670">
        <v>18</v>
      </c>
      <c r="E670">
        <v>0</v>
      </c>
      <c r="F670">
        <v>5720.38</v>
      </c>
      <c r="G670" t="s">
        <v>11</v>
      </c>
      <c r="H670" t="s">
        <v>16</v>
      </c>
      <c r="I670" t="s">
        <v>13</v>
      </c>
      <c r="L670" s="110" t="s">
        <v>701</v>
      </c>
      <c r="M670" s="64" t="s">
        <v>8994</v>
      </c>
      <c r="N670" s="64">
        <v>41</v>
      </c>
      <c r="O670" s="64" t="s">
        <v>12</v>
      </c>
      <c r="P670" s="64" t="s">
        <v>12</v>
      </c>
      <c r="Q670" s="64" t="s">
        <v>13</v>
      </c>
      <c r="R670" s="114">
        <v>5709</v>
      </c>
      <c r="S670" s="64" t="s">
        <v>35</v>
      </c>
      <c r="T670" s="64">
        <v>1981</v>
      </c>
      <c r="U670" s="69">
        <v>30</v>
      </c>
    </row>
    <row r="671" spans="1:21" x14ac:dyDescent="0.35">
      <c r="A671" t="s">
        <v>703</v>
      </c>
      <c r="B671">
        <v>1987</v>
      </c>
      <c r="C671" t="s">
        <v>37</v>
      </c>
      <c r="D671">
        <v>19</v>
      </c>
      <c r="E671">
        <v>2</v>
      </c>
      <c r="F671">
        <v>5729.01</v>
      </c>
      <c r="G671" t="s">
        <v>16</v>
      </c>
      <c r="H671" t="s">
        <v>11</v>
      </c>
      <c r="I671" t="s">
        <v>23</v>
      </c>
      <c r="L671" s="110" t="s">
        <v>702</v>
      </c>
      <c r="M671" s="64" t="s">
        <v>8995</v>
      </c>
      <c r="N671" s="64">
        <v>51</v>
      </c>
      <c r="O671" s="64" t="s">
        <v>11</v>
      </c>
      <c r="P671" s="64" t="s">
        <v>16</v>
      </c>
      <c r="Q671" s="64" t="s">
        <v>13</v>
      </c>
      <c r="R671" s="115">
        <v>5720</v>
      </c>
      <c r="S671" s="64" t="s">
        <v>30</v>
      </c>
      <c r="T671" s="64">
        <v>1971</v>
      </c>
      <c r="U671" s="69">
        <v>18</v>
      </c>
    </row>
    <row r="672" spans="1:21" x14ac:dyDescent="0.35">
      <c r="A672" t="s">
        <v>704</v>
      </c>
      <c r="B672">
        <v>1972</v>
      </c>
      <c r="C672" t="s">
        <v>35</v>
      </c>
      <c r="D672">
        <v>21</v>
      </c>
      <c r="E672">
        <v>0</v>
      </c>
      <c r="F672">
        <v>5741.67</v>
      </c>
      <c r="G672" t="s">
        <v>11</v>
      </c>
      <c r="H672" t="s">
        <v>12</v>
      </c>
      <c r="I672" t="s">
        <v>13</v>
      </c>
      <c r="L672" s="110" t="s">
        <v>703</v>
      </c>
      <c r="M672" s="64" t="s">
        <v>8996</v>
      </c>
      <c r="N672" s="64">
        <v>35</v>
      </c>
      <c r="O672" s="64" t="s">
        <v>16</v>
      </c>
      <c r="P672" s="64" t="s">
        <v>11</v>
      </c>
      <c r="Q672" s="64" t="s">
        <v>23</v>
      </c>
      <c r="R672" s="114">
        <v>5729</v>
      </c>
      <c r="S672" s="64" t="s">
        <v>37</v>
      </c>
      <c r="T672" s="64">
        <v>1987</v>
      </c>
      <c r="U672" s="69">
        <v>19</v>
      </c>
    </row>
    <row r="673" spans="1:21" x14ac:dyDescent="0.35">
      <c r="A673" t="s">
        <v>705</v>
      </c>
      <c r="B673">
        <v>1993</v>
      </c>
      <c r="C673" t="s">
        <v>18</v>
      </c>
      <c r="D673">
        <v>10</v>
      </c>
      <c r="E673">
        <v>0</v>
      </c>
      <c r="F673">
        <v>5748.13</v>
      </c>
      <c r="G673" t="s">
        <v>11</v>
      </c>
      <c r="H673" t="s">
        <v>16</v>
      </c>
      <c r="I673" t="s">
        <v>300</v>
      </c>
      <c r="L673" s="110" t="s">
        <v>704</v>
      </c>
      <c r="M673" s="64" t="s">
        <v>8997</v>
      </c>
      <c r="N673" s="64">
        <v>50</v>
      </c>
      <c r="O673" s="64" t="s">
        <v>11</v>
      </c>
      <c r="P673" s="64" t="s">
        <v>12</v>
      </c>
      <c r="Q673" s="64" t="s">
        <v>13</v>
      </c>
      <c r="R673" s="115">
        <v>5742</v>
      </c>
      <c r="S673" s="64" t="s">
        <v>35</v>
      </c>
      <c r="T673" s="64">
        <v>1972</v>
      </c>
      <c r="U673" s="69">
        <v>21</v>
      </c>
    </row>
    <row r="674" spans="1:21" x14ac:dyDescent="0.35">
      <c r="A674" t="s">
        <v>706</v>
      </c>
      <c r="B674">
        <v>1983</v>
      </c>
      <c r="C674" t="s">
        <v>35</v>
      </c>
      <c r="D674">
        <v>30</v>
      </c>
      <c r="E674">
        <v>0</v>
      </c>
      <c r="F674">
        <v>5757.41</v>
      </c>
      <c r="G674" t="s">
        <v>11</v>
      </c>
      <c r="H674" t="s">
        <v>12</v>
      </c>
      <c r="I674" t="s">
        <v>166</v>
      </c>
      <c r="L674" s="110" t="s">
        <v>705</v>
      </c>
      <c r="M674" s="64" t="s">
        <v>8998</v>
      </c>
      <c r="N674" s="64">
        <v>29</v>
      </c>
      <c r="O674" s="64" t="s">
        <v>11</v>
      </c>
      <c r="P674" s="64" t="s">
        <v>16</v>
      </c>
      <c r="Q674" s="64" t="s">
        <v>300</v>
      </c>
      <c r="R674" s="114">
        <v>5748</v>
      </c>
      <c r="S674" s="64" t="s">
        <v>18</v>
      </c>
      <c r="T674" s="64">
        <v>1993</v>
      </c>
      <c r="U674" s="69">
        <v>10</v>
      </c>
    </row>
    <row r="675" spans="1:21" x14ac:dyDescent="0.35">
      <c r="A675" t="s">
        <v>707</v>
      </c>
      <c r="B675">
        <v>2004</v>
      </c>
      <c r="C675" t="s">
        <v>15</v>
      </c>
      <c r="D675">
        <v>1</v>
      </c>
      <c r="E675">
        <v>0</v>
      </c>
      <c r="F675">
        <v>5778.71</v>
      </c>
      <c r="G675" t="s">
        <v>11</v>
      </c>
      <c r="H675" t="s">
        <v>12</v>
      </c>
      <c r="I675" t="s">
        <v>632</v>
      </c>
      <c r="L675" s="110" t="s">
        <v>706</v>
      </c>
      <c r="M675" s="64" t="s">
        <v>8999</v>
      </c>
      <c r="N675" s="64">
        <v>39</v>
      </c>
      <c r="O675" s="64" t="s">
        <v>11</v>
      </c>
      <c r="P675" s="64" t="s">
        <v>12</v>
      </c>
      <c r="Q675" s="64" t="s">
        <v>166</v>
      </c>
      <c r="R675" s="115">
        <v>5757</v>
      </c>
      <c r="S675" s="64" t="s">
        <v>35</v>
      </c>
      <c r="T675" s="64">
        <v>1983</v>
      </c>
      <c r="U675" s="69">
        <v>30</v>
      </c>
    </row>
    <row r="676" spans="1:21" x14ac:dyDescent="0.35">
      <c r="A676" t="s">
        <v>708</v>
      </c>
      <c r="B676">
        <v>1980</v>
      </c>
      <c r="C676" t="s">
        <v>20</v>
      </c>
      <c r="D676">
        <v>18</v>
      </c>
      <c r="E676">
        <v>2</v>
      </c>
      <c r="F676">
        <v>5807.06</v>
      </c>
      <c r="G676" t="s">
        <v>11</v>
      </c>
      <c r="H676" t="s">
        <v>12</v>
      </c>
      <c r="I676" t="s">
        <v>13</v>
      </c>
      <c r="L676" s="110" t="s">
        <v>707</v>
      </c>
      <c r="M676" s="64" t="s">
        <v>9000</v>
      </c>
      <c r="N676" s="64">
        <v>18</v>
      </c>
      <c r="O676" s="64" t="s">
        <v>11</v>
      </c>
      <c r="P676" s="64" t="s">
        <v>12</v>
      </c>
      <c r="Q676" s="64" t="s">
        <v>632</v>
      </c>
      <c r="R676" s="114">
        <v>5779</v>
      </c>
      <c r="S676" s="64" t="s">
        <v>15</v>
      </c>
      <c r="T676" s="64">
        <v>2004</v>
      </c>
      <c r="U676" s="69">
        <v>1</v>
      </c>
    </row>
    <row r="677" spans="1:21" x14ac:dyDescent="0.35">
      <c r="A677" t="s">
        <v>709</v>
      </c>
      <c r="B677">
        <v>1972</v>
      </c>
      <c r="C677" t="s">
        <v>15</v>
      </c>
      <c r="D677">
        <v>2</v>
      </c>
      <c r="E677">
        <v>0</v>
      </c>
      <c r="F677">
        <v>5812.9</v>
      </c>
      <c r="G677" t="s">
        <v>11</v>
      </c>
      <c r="H677" t="s">
        <v>11</v>
      </c>
      <c r="I677" t="s">
        <v>13</v>
      </c>
      <c r="L677" s="110" t="s">
        <v>708</v>
      </c>
      <c r="M677" s="64" t="s">
        <v>9001</v>
      </c>
      <c r="N677" s="64">
        <v>42</v>
      </c>
      <c r="O677" s="64" t="s">
        <v>11</v>
      </c>
      <c r="P677" s="64" t="s">
        <v>12</v>
      </c>
      <c r="Q677" s="64" t="s">
        <v>13</v>
      </c>
      <c r="R677" s="115">
        <v>5807</v>
      </c>
      <c r="S677" s="64" t="s">
        <v>20</v>
      </c>
      <c r="T677" s="64">
        <v>1980</v>
      </c>
      <c r="U677" s="69">
        <v>18</v>
      </c>
    </row>
    <row r="678" spans="1:21" x14ac:dyDescent="0.35">
      <c r="A678" t="s">
        <v>710</v>
      </c>
      <c r="B678">
        <v>2002</v>
      </c>
      <c r="C678" t="s">
        <v>10</v>
      </c>
      <c r="D678">
        <v>22</v>
      </c>
      <c r="E678">
        <v>0</v>
      </c>
      <c r="F678">
        <v>5816.58</v>
      </c>
      <c r="G678" t="s">
        <v>11</v>
      </c>
      <c r="H678" t="s">
        <v>11</v>
      </c>
      <c r="I678" t="s">
        <v>535</v>
      </c>
      <c r="L678" s="110" t="s">
        <v>709</v>
      </c>
      <c r="M678" s="64" t="s">
        <v>9002</v>
      </c>
      <c r="N678" s="64">
        <v>50</v>
      </c>
      <c r="O678" s="64" t="s">
        <v>11</v>
      </c>
      <c r="P678" s="64" t="s">
        <v>11</v>
      </c>
      <c r="Q678" s="64" t="s">
        <v>13</v>
      </c>
      <c r="R678" s="114">
        <v>5813</v>
      </c>
      <c r="S678" s="64" t="s">
        <v>15</v>
      </c>
      <c r="T678" s="64">
        <v>1972</v>
      </c>
      <c r="U678" s="69">
        <v>2</v>
      </c>
    </row>
    <row r="679" spans="1:21" x14ac:dyDescent="0.35">
      <c r="A679" t="s">
        <v>711</v>
      </c>
      <c r="B679">
        <v>1971</v>
      </c>
      <c r="C679" t="s">
        <v>20</v>
      </c>
      <c r="D679">
        <v>27</v>
      </c>
      <c r="E679">
        <v>0</v>
      </c>
      <c r="F679">
        <v>5832.6</v>
      </c>
      <c r="G679" t="s">
        <v>11</v>
      </c>
      <c r="H679" t="s">
        <v>12</v>
      </c>
      <c r="I679" t="s">
        <v>23</v>
      </c>
      <c r="L679" s="110" t="s">
        <v>710</v>
      </c>
      <c r="M679" s="64" t="s">
        <v>9003</v>
      </c>
      <c r="N679" s="64">
        <v>20</v>
      </c>
      <c r="O679" s="64" t="s">
        <v>11</v>
      </c>
      <c r="P679" s="64" t="s">
        <v>11</v>
      </c>
      <c r="Q679" s="64" t="s">
        <v>535</v>
      </c>
      <c r="R679" s="115">
        <v>5817</v>
      </c>
      <c r="S679" s="64" t="s">
        <v>10</v>
      </c>
      <c r="T679" s="64">
        <v>2002</v>
      </c>
      <c r="U679" s="69">
        <v>22</v>
      </c>
    </row>
    <row r="680" spans="1:21" x14ac:dyDescent="0.35">
      <c r="A680" t="s">
        <v>712</v>
      </c>
      <c r="B680">
        <v>1987</v>
      </c>
      <c r="C680" t="s">
        <v>10</v>
      </c>
      <c r="D680">
        <v>27</v>
      </c>
      <c r="E680">
        <v>2</v>
      </c>
      <c r="F680">
        <v>5836.52</v>
      </c>
      <c r="G680" t="s">
        <v>11</v>
      </c>
      <c r="H680" t="s">
        <v>12</v>
      </c>
      <c r="I680" t="s">
        <v>13</v>
      </c>
      <c r="L680" s="110" t="s">
        <v>711</v>
      </c>
      <c r="M680" s="64" t="s">
        <v>9004</v>
      </c>
      <c r="N680" s="64">
        <v>51</v>
      </c>
      <c r="O680" s="64" t="s">
        <v>11</v>
      </c>
      <c r="P680" s="64" t="s">
        <v>12</v>
      </c>
      <c r="Q680" s="64" t="s">
        <v>23</v>
      </c>
      <c r="R680" s="114">
        <v>5833</v>
      </c>
      <c r="S680" s="64" t="s">
        <v>20</v>
      </c>
      <c r="T680" s="64">
        <v>1971</v>
      </c>
      <c r="U680" s="69">
        <v>27</v>
      </c>
    </row>
    <row r="681" spans="1:21" x14ac:dyDescent="0.35">
      <c r="A681" t="s">
        <v>713</v>
      </c>
      <c r="B681">
        <v>1995</v>
      </c>
      <c r="C681" t="s">
        <v>35</v>
      </c>
      <c r="D681">
        <v>20</v>
      </c>
      <c r="E681">
        <v>0</v>
      </c>
      <c r="F681">
        <v>5843.99</v>
      </c>
      <c r="G681" t="s">
        <v>11</v>
      </c>
      <c r="H681" t="s">
        <v>11</v>
      </c>
      <c r="I681" t="s">
        <v>200</v>
      </c>
      <c r="L681" s="110" t="s">
        <v>712</v>
      </c>
      <c r="M681" s="64" t="s">
        <v>9005</v>
      </c>
      <c r="N681" s="64">
        <v>35</v>
      </c>
      <c r="O681" s="64" t="s">
        <v>11</v>
      </c>
      <c r="P681" s="64" t="s">
        <v>12</v>
      </c>
      <c r="Q681" s="64" t="s">
        <v>13</v>
      </c>
      <c r="R681" s="115">
        <v>5837</v>
      </c>
      <c r="S681" s="64" t="s">
        <v>10</v>
      </c>
      <c r="T681" s="64">
        <v>1987</v>
      </c>
      <c r="U681" s="69">
        <v>27</v>
      </c>
    </row>
    <row r="682" spans="1:21" x14ac:dyDescent="0.35">
      <c r="A682" t="s">
        <v>714</v>
      </c>
      <c r="B682">
        <v>1987</v>
      </c>
      <c r="C682" t="s">
        <v>20</v>
      </c>
      <c r="D682">
        <v>30</v>
      </c>
      <c r="E682">
        <v>2</v>
      </c>
      <c r="F682">
        <v>5846.92</v>
      </c>
      <c r="G682" t="s">
        <v>11</v>
      </c>
      <c r="H682" t="s">
        <v>11</v>
      </c>
      <c r="I682" t="s">
        <v>13</v>
      </c>
      <c r="L682" s="110" t="s">
        <v>713</v>
      </c>
      <c r="M682" s="64" t="s">
        <v>9006</v>
      </c>
      <c r="N682" s="64">
        <v>27</v>
      </c>
      <c r="O682" s="64" t="s">
        <v>11</v>
      </c>
      <c r="P682" s="64" t="s">
        <v>11</v>
      </c>
      <c r="Q682" s="64" t="s">
        <v>200</v>
      </c>
      <c r="R682" s="114">
        <v>5844</v>
      </c>
      <c r="S682" s="64" t="s">
        <v>35</v>
      </c>
      <c r="T682" s="64">
        <v>1995</v>
      </c>
      <c r="U682" s="69">
        <v>20</v>
      </c>
    </row>
    <row r="683" spans="1:21" x14ac:dyDescent="0.35">
      <c r="A683" t="s">
        <v>715</v>
      </c>
      <c r="B683">
        <v>1985</v>
      </c>
      <c r="C683" t="s">
        <v>18</v>
      </c>
      <c r="D683">
        <v>18</v>
      </c>
      <c r="E683">
        <v>3</v>
      </c>
      <c r="F683">
        <v>5847.24</v>
      </c>
      <c r="G683" t="s">
        <v>11</v>
      </c>
      <c r="H683" t="s">
        <v>16</v>
      </c>
      <c r="I683" t="s">
        <v>13</v>
      </c>
      <c r="L683" s="110" t="s">
        <v>714</v>
      </c>
      <c r="M683" s="64" t="s">
        <v>9007</v>
      </c>
      <c r="N683" s="64">
        <v>35</v>
      </c>
      <c r="O683" s="64" t="s">
        <v>11</v>
      </c>
      <c r="P683" s="64" t="s">
        <v>11</v>
      </c>
      <c r="Q683" s="64" t="s">
        <v>13</v>
      </c>
      <c r="R683" s="115">
        <v>5847</v>
      </c>
      <c r="S683" s="64" t="s">
        <v>20</v>
      </c>
      <c r="T683" s="64">
        <v>1987</v>
      </c>
      <c r="U683" s="69">
        <v>30</v>
      </c>
    </row>
    <row r="684" spans="1:21" x14ac:dyDescent="0.35">
      <c r="A684" t="s">
        <v>716</v>
      </c>
      <c r="B684">
        <v>1984</v>
      </c>
      <c r="C684" t="s">
        <v>15</v>
      </c>
      <c r="D684">
        <v>22</v>
      </c>
      <c r="E684">
        <v>1</v>
      </c>
      <c r="F684">
        <v>5855.9</v>
      </c>
      <c r="G684" t="s">
        <v>11</v>
      </c>
      <c r="H684" t="s">
        <v>12</v>
      </c>
      <c r="I684" t="s">
        <v>23</v>
      </c>
      <c r="L684" s="110" t="s">
        <v>715</v>
      </c>
      <c r="M684" s="64" t="s">
        <v>9008</v>
      </c>
      <c r="N684" s="64">
        <v>37</v>
      </c>
      <c r="O684" s="64" t="s">
        <v>11</v>
      </c>
      <c r="P684" s="64" t="s">
        <v>16</v>
      </c>
      <c r="Q684" s="64" t="s">
        <v>13</v>
      </c>
      <c r="R684" s="114">
        <v>5847</v>
      </c>
      <c r="S684" s="64" t="s">
        <v>18</v>
      </c>
      <c r="T684" s="64">
        <v>1985</v>
      </c>
      <c r="U684" s="69">
        <v>18</v>
      </c>
    </row>
    <row r="685" spans="1:21" x14ac:dyDescent="0.35">
      <c r="A685" t="s">
        <v>717</v>
      </c>
      <c r="B685">
        <v>1993</v>
      </c>
      <c r="C685" t="s">
        <v>37</v>
      </c>
      <c r="D685">
        <v>19</v>
      </c>
      <c r="E685">
        <v>0</v>
      </c>
      <c r="F685">
        <v>5877.02</v>
      </c>
      <c r="G685" t="s">
        <v>11</v>
      </c>
      <c r="H685" t="s">
        <v>11</v>
      </c>
      <c r="I685" t="s">
        <v>300</v>
      </c>
      <c r="L685" s="110" t="s">
        <v>716</v>
      </c>
      <c r="M685" s="64" t="s">
        <v>9009</v>
      </c>
      <c r="N685" s="64">
        <v>38</v>
      </c>
      <c r="O685" s="64" t="s">
        <v>11</v>
      </c>
      <c r="P685" s="64" t="s">
        <v>12</v>
      </c>
      <c r="Q685" s="64" t="s">
        <v>23</v>
      </c>
      <c r="R685" s="115">
        <v>5856</v>
      </c>
      <c r="S685" s="64" t="s">
        <v>15</v>
      </c>
      <c r="T685" s="64">
        <v>1984</v>
      </c>
      <c r="U685" s="69">
        <v>22</v>
      </c>
    </row>
    <row r="686" spans="1:21" x14ac:dyDescent="0.35">
      <c r="A686" t="s">
        <v>718</v>
      </c>
      <c r="B686">
        <v>1982</v>
      </c>
      <c r="C686" t="s">
        <v>10</v>
      </c>
      <c r="D686">
        <v>8</v>
      </c>
      <c r="E686">
        <v>0</v>
      </c>
      <c r="F686">
        <v>5910.94</v>
      </c>
      <c r="G686" t="s">
        <v>11</v>
      </c>
      <c r="H686" t="s">
        <v>16</v>
      </c>
      <c r="I686" t="s">
        <v>42</v>
      </c>
      <c r="L686" s="110" t="s">
        <v>717</v>
      </c>
      <c r="M686" s="64" t="s">
        <v>9010</v>
      </c>
      <c r="N686" s="64">
        <v>29</v>
      </c>
      <c r="O686" s="64" t="s">
        <v>11</v>
      </c>
      <c r="P686" s="64" t="s">
        <v>11</v>
      </c>
      <c r="Q686" s="64" t="s">
        <v>300</v>
      </c>
      <c r="R686" s="114">
        <v>5877</v>
      </c>
      <c r="S686" s="64" t="s">
        <v>37</v>
      </c>
      <c r="T686" s="64">
        <v>1993</v>
      </c>
      <c r="U686" s="69">
        <v>19</v>
      </c>
    </row>
    <row r="687" spans="1:21" x14ac:dyDescent="0.35">
      <c r="A687" t="s">
        <v>719</v>
      </c>
      <c r="B687">
        <v>1982</v>
      </c>
      <c r="C687" t="s">
        <v>30</v>
      </c>
      <c r="D687">
        <v>21</v>
      </c>
      <c r="E687">
        <v>0</v>
      </c>
      <c r="F687">
        <v>5920.1</v>
      </c>
      <c r="G687" t="s">
        <v>11</v>
      </c>
      <c r="H687" t="s">
        <v>16</v>
      </c>
      <c r="I687" t="s">
        <v>13</v>
      </c>
      <c r="L687" s="110" t="s">
        <v>718</v>
      </c>
      <c r="M687" s="64" t="s">
        <v>9011</v>
      </c>
      <c r="N687" s="64">
        <v>40</v>
      </c>
      <c r="O687" s="64" t="s">
        <v>11</v>
      </c>
      <c r="P687" s="64" t="s">
        <v>16</v>
      </c>
      <c r="Q687" s="64" t="s">
        <v>42</v>
      </c>
      <c r="R687" s="115">
        <v>5911</v>
      </c>
      <c r="S687" s="64" t="s">
        <v>10</v>
      </c>
      <c r="T687" s="64">
        <v>1982</v>
      </c>
      <c r="U687" s="69">
        <v>8</v>
      </c>
    </row>
    <row r="688" spans="1:21" x14ac:dyDescent="0.35">
      <c r="A688" t="s">
        <v>720</v>
      </c>
      <c r="B688">
        <v>1987</v>
      </c>
      <c r="C688" t="s">
        <v>10</v>
      </c>
      <c r="D688">
        <v>29</v>
      </c>
      <c r="E688">
        <v>3</v>
      </c>
      <c r="F688">
        <v>5926.85</v>
      </c>
      <c r="G688" t="s">
        <v>12</v>
      </c>
      <c r="H688" t="s">
        <v>12</v>
      </c>
      <c r="I688" t="s">
        <v>42</v>
      </c>
      <c r="L688" s="110" t="s">
        <v>719</v>
      </c>
      <c r="M688" s="64" t="s">
        <v>9012</v>
      </c>
      <c r="N688" s="64">
        <v>40</v>
      </c>
      <c r="O688" s="64" t="s">
        <v>11</v>
      </c>
      <c r="P688" s="64" t="s">
        <v>16</v>
      </c>
      <c r="Q688" s="64" t="s">
        <v>13</v>
      </c>
      <c r="R688" s="114">
        <v>5920</v>
      </c>
      <c r="S688" s="64" t="s">
        <v>30</v>
      </c>
      <c r="T688" s="64">
        <v>1982</v>
      </c>
      <c r="U688" s="69">
        <v>21</v>
      </c>
    </row>
    <row r="689" spans="1:21" x14ac:dyDescent="0.35">
      <c r="A689" t="s">
        <v>721</v>
      </c>
      <c r="B689">
        <v>1993</v>
      </c>
      <c r="C689" t="s">
        <v>35</v>
      </c>
      <c r="D689">
        <v>13</v>
      </c>
      <c r="E689">
        <v>0</v>
      </c>
      <c r="F689">
        <v>5926.93</v>
      </c>
      <c r="G689" t="s">
        <v>11</v>
      </c>
      <c r="H689" t="s">
        <v>11</v>
      </c>
      <c r="I689" t="s">
        <v>200</v>
      </c>
      <c r="L689" s="110" t="s">
        <v>720</v>
      </c>
      <c r="M689" s="64" t="s">
        <v>9013</v>
      </c>
      <c r="N689" s="64">
        <v>35</v>
      </c>
      <c r="O689" s="64" t="s">
        <v>12</v>
      </c>
      <c r="P689" s="64" t="s">
        <v>12</v>
      </c>
      <c r="Q689" s="64" t="s">
        <v>42</v>
      </c>
      <c r="R689" s="115">
        <v>5927</v>
      </c>
      <c r="S689" s="64" t="s">
        <v>10</v>
      </c>
      <c r="T689" s="64">
        <v>1987</v>
      </c>
      <c r="U689" s="69">
        <v>29</v>
      </c>
    </row>
    <row r="690" spans="1:21" x14ac:dyDescent="0.35">
      <c r="A690" t="s">
        <v>722</v>
      </c>
      <c r="B690">
        <v>1994</v>
      </c>
      <c r="C690" t="s">
        <v>10</v>
      </c>
      <c r="D690">
        <v>30</v>
      </c>
      <c r="E690">
        <v>0</v>
      </c>
      <c r="F690">
        <v>5927.65</v>
      </c>
      <c r="G690" t="s">
        <v>11</v>
      </c>
      <c r="H690" t="s">
        <v>16</v>
      </c>
      <c r="I690" t="s">
        <v>23</v>
      </c>
      <c r="L690" s="110" t="s">
        <v>721</v>
      </c>
      <c r="M690" s="64" t="s">
        <v>8782</v>
      </c>
      <c r="N690" s="64">
        <v>29</v>
      </c>
      <c r="O690" s="64" t="s">
        <v>11</v>
      </c>
      <c r="P690" s="64" t="s">
        <v>11</v>
      </c>
      <c r="Q690" s="64" t="s">
        <v>200</v>
      </c>
      <c r="R690" s="114">
        <v>5927</v>
      </c>
      <c r="S690" s="64" t="s">
        <v>35</v>
      </c>
      <c r="T690" s="64">
        <v>1993</v>
      </c>
      <c r="U690" s="69">
        <v>13</v>
      </c>
    </row>
    <row r="691" spans="1:21" x14ac:dyDescent="0.35">
      <c r="A691" t="s">
        <v>723</v>
      </c>
      <c r="B691">
        <v>1987</v>
      </c>
      <c r="C691" t="s">
        <v>10</v>
      </c>
      <c r="D691">
        <v>14</v>
      </c>
      <c r="E691">
        <v>3</v>
      </c>
      <c r="F691">
        <v>5934.38</v>
      </c>
      <c r="G691" t="s">
        <v>12</v>
      </c>
      <c r="H691" t="s">
        <v>11</v>
      </c>
      <c r="I691" t="s">
        <v>13</v>
      </c>
      <c r="L691" s="110" t="s">
        <v>722</v>
      </c>
      <c r="M691" s="64" t="s">
        <v>9014</v>
      </c>
      <c r="N691" s="64">
        <v>28</v>
      </c>
      <c r="O691" s="64" t="s">
        <v>11</v>
      </c>
      <c r="P691" s="64" t="s">
        <v>16</v>
      </c>
      <c r="Q691" s="64" t="s">
        <v>23</v>
      </c>
      <c r="R691" s="115">
        <v>5928</v>
      </c>
      <c r="S691" s="64" t="s">
        <v>10</v>
      </c>
      <c r="T691" s="64">
        <v>1994</v>
      </c>
      <c r="U691" s="69">
        <v>30</v>
      </c>
    </row>
    <row r="692" spans="1:21" x14ac:dyDescent="0.35">
      <c r="A692" t="s">
        <v>724</v>
      </c>
      <c r="B692">
        <v>2003</v>
      </c>
      <c r="C692" t="s">
        <v>35</v>
      </c>
      <c r="D692">
        <v>13</v>
      </c>
      <c r="E692">
        <v>0</v>
      </c>
      <c r="F692">
        <v>5957.35</v>
      </c>
      <c r="G692" t="s">
        <v>11</v>
      </c>
      <c r="H692" t="s">
        <v>11</v>
      </c>
      <c r="I692" t="s">
        <v>23</v>
      </c>
      <c r="L692" s="110" t="s">
        <v>723</v>
      </c>
      <c r="M692" s="64" t="s">
        <v>9015</v>
      </c>
      <c r="N692" s="64">
        <v>35</v>
      </c>
      <c r="O692" s="64" t="s">
        <v>12</v>
      </c>
      <c r="P692" s="64" t="s">
        <v>11</v>
      </c>
      <c r="Q692" s="64" t="s">
        <v>13</v>
      </c>
      <c r="R692" s="114">
        <v>5934</v>
      </c>
      <c r="S692" s="64" t="s">
        <v>10</v>
      </c>
      <c r="T692" s="64">
        <v>1987</v>
      </c>
      <c r="U692" s="69">
        <v>14</v>
      </c>
    </row>
    <row r="693" spans="1:21" x14ac:dyDescent="0.35">
      <c r="A693" t="s">
        <v>725</v>
      </c>
      <c r="B693">
        <v>2004</v>
      </c>
      <c r="C693" t="s">
        <v>10</v>
      </c>
      <c r="D693">
        <v>15</v>
      </c>
      <c r="E693">
        <v>0</v>
      </c>
      <c r="F693">
        <v>5960.91</v>
      </c>
      <c r="G693" t="s">
        <v>11</v>
      </c>
      <c r="H693" t="s">
        <v>16</v>
      </c>
      <c r="I693" t="s">
        <v>535</v>
      </c>
      <c r="L693" s="110" t="s">
        <v>724</v>
      </c>
      <c r="M693" s="64" t="s">
        <v>9016</v>
      </c>
      <c r="N693" s="64">
        <v>19</v>
      </c>
      <c r="O693" s="64" t="s">
        <v>11</v>
      </c>
      <c r="P693" s="64" t="s">
        <v>11</v>
      </c>
      <c r="Q693" s="64" t="s">
        <v>23</v>
      </c>
      <c r="R693" s="115">
        <v>5957</v>
      </c>
      <c r="S693" s="64" t="s">
        <v>35</v>
      </c>
      <c r="T693" s="64">
        <v>2003</v>
      </c>
      <c r="U693" s="69">
        <v>13</v>
      </c>
    </row>
    <row r="694" spans="1:21" x14ac:dyDescent="0.35">
      <c r="A694" t="s">
        <v>726</v>
      </c>
      <c r="B694">
        <v>1980</v>
      </c>
      <c r="C694" t="s">
        <v>35</v>
      </c>
      <c r="D694">
        <v>5</v>
      </c>
      <c r="E694">
        <v>0</v>
      </c>
      <c r="F694">
        <v>5966.89</v>
      </c>
      <c r="G694" t="s">
        <v>11</v>
      </c>
      <c r="H694" t="s">
        <v>12</v>
      </c>
      <c r="I694" t="s">
        <v>13</v>
      </c>
      <c r="L694" s="110" t="s">
        <v>725</v>
      </c>
      <c r="M694" s="64" t="s">
        <v>9017</v>
      </c>
      <c r="N694" s="64">
        <v>18</v>
      </c>
      <c r="O694" s="64" t="s">
        <v>11</v>
      </c>
      <c r="P694" s="64" t="s">
        <v>16</v>
      </c>
      <c r="Q694" s="64" t="s">
        <v>535</v>
      </c>
      <c r="R694" s="114">
        <v>5961</v>
      </c>
      <c r="S694" s="64" t="s">
        <v>10</v>
      </c>
      <c r="T694" s="64">
        <v>2004</v>
      </c>
      <c r="U694" s="69">
        <v>15</v>
      </c>
    </row>
    <row r="695" spans="1:21" x14ac:dyDescent="0.35">
      <c r="A695" t="s">
        <v>727</v>
      </c>
      <c r="B695">
        <v>1980</v>
      </c>
      <c r="C695" t="s">
        <v>10</v>
      </c>
      <c r="D695">
        <v>21</v>
      </c>
      <c r="E695">
        <v>0</v>
      </c>
      <c r="F695">
        <v>5969.72</v>
      </c>
      <c r="G695" t="s">
        <v>12</v>
      </c>
      <c r="H695" t="s">
        <v>12</v>
      </c>
      <c r="I695" t="s">
        <v>42</v>
      </c>
      <c r="L695" s="110" t="s">
        <v>726</v>
      </c>
      <c r="M695" s="64" t="s">
        <v>9018</v>
      </c>
      <c r="N695" s="64">
        <v>42</v>
      </c>
      <c r="O695" s="64" t="s">
        <v>11</v>
      </c>
      <c r="P695" s="64" t="s">
        <v>12</v>
      </c>
      <c r="Q695" s="64" t="s">
        <v>13</v>
      </c>
      <c r="R695" s="115">
        <v>5967</v>
      </c>
      <c r="S695" s="64" t="s">
        <v>35</v>
      </c>
      <c r="T695" s="64">
        <v>1980</v>
      </c>
      <c r="U695" s="69">
        <v>5</v>
      </c>
    </row>
    <row r="696" spans="1:21" x14ac:dyDescent="0.35">
      <c r="A696" t="s">
        <v>728</v>
      </c>
      <c r="B696">
        <v>1989</v>
      </c>
      <c r="C696" t="s">
        <v>10</v>
      </c>
      <c r="D696">
        <v>22</v>
      </c>
      <c r="E696">
        <v>3</v>
      </c>
      <c r="F696">
        <v>5972.38</v>
      </c>
      <c r="G696" t="s">
        <v>11</v>
      </c>
      <c r="H696" t="s">
        <v>11</v>
      </c>
      <c r="I696" t="s">
        <v>42</v>
      </c>
      <c r="L696" s="110" t="s">
        <v>727</v>
      </c>
      <c r="M696" s="64" t="s">
        <v>9019</v>
      </c>
      <c r="N696" s="64">
        <v>42</v>
      </c>
      <c r="O696" s="64" t="s">
        <v>12</v>
      </c>
      <c r="P696" s="64" t="s">
        <v>12</v>
      </c>
      <c r="Q696" s="64" t="s">
        <v>42</v>
      </c>
      <c r="R696" s="114">
        <v>5970</v>
      </c>
      <c r="S696" s="64" t="s">
        <v>10</v>
      </c>
      <c r="T696" s="64">
        <v>1980</v>
      </c>
      <c r="U696" s="69">
        <v>21</v>
      </c>
    </row>
    <row r="697" spans="1:21" x14ac:dyDescent="0.35">
      <c r="A697" t="s">
        <v>729</v>
      </c>
      <c r="B697">
        <v>1984</v>
      </c>
      <c r="C697" t="s">
        <v>20</v>
      </c>
      <c r="D697">
        <v>19</v>
      </c>
      <c r="E697">
        <v>1</v>
      </c>
      <c r="F697">
        <v>5974.38</v>
      </c>
      <c r="G697" t="s">
        <v>11</v>
      </c>
      <c r="H697" t="s">
        <v>12</v>
      </c>
      <c r="I697" t="s">
        <v>13</v>
      </c>
      <c r="L697" s="110" t="s">
        <v>728</v>
      </c>
      <c r="M697" s="64" t="s">
        <v>9020</v>
      </c>
      <c r="N697" s="64">
        <v>33</v>
      </c>
      <c r="O697" s="64" t="s">
        <v>11</v>
      </c>
      <c r="P697" s="64" t="s">
        <v>11</v>
      </c>
      <c r="Q697" s="64" t="s">
        <v>42</v>
      </c>
      <c r="R697" s="115">
        <v>5972</v>
      </c>
      <c r="S697" s="64" t="s">
        <v>10</v>
      </c>
      <c r="T697" s="64">
        <v>1989</v>
      </c>
      <c r="U697" s="69">
        <v>22</v>
      </c>
    </row>
    <row r="698" spans="1:21" x14ac:dyDescent="0.35">
      <c r="A698" t="s">
        <v>730</v>
      </c>
      <c r="B698">
        <v>1984</v>
      </c>
      <c r="C698" t="s">
        <v>15</v>
      </c>
      <c r="D698">
        <v>11</v>
      </c>
      <c r="E698">
        <v>1</v>
      </c>
      <c r="F698">
        <v>5976.83</v>
      </c>
      <c r="G698" t="s">
        <v>11</v>
      </c>
      <c r="H698" t="s">
        <v>11</v>
      </c>
      <c r="I698" t="s">
        <v>13</v>
      </c>
      <c r="L698" s="110" t="s">
        <v>729</v>
      </c>
      <c r="M698" s="64" t="s">
        <v>9021</v>
      </c>
      <c r="N698" s="64">
        <v>38</v>
      </c>
      <c r="O698" s="64" t="s">
        <v>11</v>
      </c>
      <c r="P698" s="64" t="s">
        <v>12</v>
      </c>
      <c r="Q698" s="64" t="s">
        <v>13</v>
      </c>
      <c r="R698" s="114">
        <v>5974</v>
      </c>
      <c r="S698" s="64" t="s">
        <v>20</v>
      </c>
      <c r="T698" s="64">
        <v>1984</v>
      </c>
      <c r="U698" s="69">
        <v>19</v>
      </c>
    </row>
    <row r="699" spans="1:21" x14ac:dyDescent="0.35">
      <c r="A699" t="s">
        <v>731</v>
      </c>
      <c r="B699">
        <v>1970</v>
      </c>
      <c r="C699" t="s">
        <v>18</v>
      </c>
      <c r="D699">
        <v>25</v>
      </c>
      <c r="E699">
        <v>0</v>
      </c>
      <c r="F699">
        <v>5979.66</v>
      </c>
      <c r="G699" t="s">
        <v>11</v>
      </c>
      <c r="H699" t="s">
        <v>12</v>
      </c>
      <c r="I699" t="s">
        <v>13</v>
      </c>
      <c r="L699" s="110" t="s">
        <v>730</v>
      </c>
      <c r="M699" s="64" t="s">
        <v>9022</v>
      </c>
      <c r="N699" s="64">
        <v>38</v>
      </c>
      <c r="O699" s="64" t="s">
        <v>11</v>
      </c>
      <c r="P699" s="64" t="s">
        <v>11</v>
      </c>
      <c r="Q699" s="64" t="s">
        <v>13</v>
      </c>
      <c r="R699" s="115">
        <v>5977</v>
      </c>
      <c r="S699" s="64" t="s">
        <v>15</v>
      </c>
      <c r="T699" s="64">
        <v>1984</v>
      </c>
      <c r="U699" s="69">
        <v>11</v>
      </c>
    </row>
    <row r="700" spans="1:21" x14ac:dyDescent="0.35">
      <c r="A700" t="s">
        <v>732</v>
      </c>
      <c r="B700">
        <v>1980</v>
      </c>
      <c r="C700" t="s">
        <v>37</v>
      </c>
      <c r="D700">
        <v>10</v>
      </c>
      <c r="E700">
        <v>0</v>
      </c>
      <c r="F700">
        <v>5979.73</v>
      </c>
      <c r="G700" t="s">
        <v>11</v>
      </c>
      <c r="H700" t="s">
        <v>11</v>
      </c>
      <c r="I700" t="s">
        <v>42</v>
      </c>
      <c r="L700" s="110" t="s">
        <v>731</v>
      </c>
      <c r="M700" s="64" t="s">
        <v>9023</v>
      </c>
      <c r="N700" s="64">
        <v>52</v>
      </c>
      <c r="O700" s="64" t="s">
        <v>11</v>
      </c>
      <c r="P700" s="64" t="s">
        <v>12</v>
      </c>
      <c r="Q700" s="64" t="s">
        <v>13</v>
      </c>
      <c r="R700" s="114">
        <v>5980</v>
      </c>
      <c r="S700" s="64" t="s">
        <v>18</v>
      </c>
      <c r="T700" s="64">
        <v>1970</v>
      </c>
      <c r="U700" s="69">
        <v>25</v>
      </c>
    </row>
    <row r="701" spans="1:21" x14ac:dyDescent="0.35">
      <c r="A701" t="s">
        <v>733</v>
      </c>
      <c r="B701">
        <v>1974</v>
      </c>
      <c r="C701" t="s">
        <v>37</v>
      </c>
      <c r="D701">
        <v>11</v>
      </c>
      <c r="E701">
        <v>0</v>
      </c>
      <c r="F701">
        <v>5979.99</v>
      </c>
      <c r="G701" t="s">
        <v>11</v>
      </c>
      <c r="H701" t="s">
        <v>12</v>
      </c>
      <c r="I701" t="s">
        <v>13</v>
      </c>
      <c r="L701" s="110" t="s">
        <v>732</v>
      </c>
      <c r="M701" s="64" t="s">
        <v>9024</v>
      </c>
      <c r="N701" s="64">
        <v>42</v>
      </c>
      <c r="O701" s="64" t="s">
        <v>11</v>
      </c>
      <c r="P701" s="64" t="s">
        <v>11</v>
      </c>
      <c r="Q701" s="64" t="s">
        <v>42</v>
      </c>
      <c r="R701" s="115">
        <v>5980</v>
      </c>
      <c r="S701" s="64" t="s">
        <v>37</v>
      </c>
      <c r="T701" s="64">
        <v>1980</v>
      </c>
      <c r="U701" s="69">
        <v>10</v>
      </c>
    </row>
    <row r="702" spans="1:21" x14ac:dyDescent="0.35">
      <c r="A702" t="s">
        <v>734</v>
      </c>
      <c r="B702">
        <v>1988</v>
      </c>
      <c r="C702" t="s">
        <v>18</v>
      </c>
      <c r="D702">
        <v>10</v>
      </c>
      <c r="E702">
        <v>2</v>
      </c>
      <c r="F702">
        <v>5989.52</v>
      </c>
      <c r="G702" t="s">
        <v>11</v>
      </c>
      <c r="H702" t="s">
        <v>16</v>
      </c>
      <c r="I702" t="s">
        <v>23</v>
      </c>
      <c r="L702" s="110" t="s">
        <v>733</v>
      </c>
      <c r="M702" s="64" t="s">
        <v>9025</v>
      </c>
      <c r="N702" s="64">
        <v>48</v>
      </c>
      <c r="O702" s="64" t="s">
        <v>11</v>
      </c>
      <c r="P702" s="64" t="s">
        <v>12</v>
      </c>
      <c r="Q702" s="64" t="s">
        <v>13</v>
      </c>
      <c r="R702" s="114">
        <v>5980</v>
      </c>
      <c r="S702" s="64" t="s">
        <v>37</v>
      </c>
      <c r="T702" s="64">
        <v>1974</v>
      </c>
      <c r="U702" s="69">
        <v>11</v>
      </c>
    </row>
    <row r="703" spans="1:21" x14ac:dyDescent="0.35">
      <c r="A703" t="s">
        <v>735</v>
      </c>
      <c r="B703">
        <v>1974</v>
      </c>
      <c r="C703" t="s">
        <v>35</v>
      </c>
      <c r="D703">
        <v>17</v>
      </c>
      <c r="E703">
        <v>0</v>
      </c>
      <c r="F703">
        <v>5990.17</v>
      </c>
      <c r="G703" t="s">
        <v>11</v>
      </c>
      <c r="H703" t="s">
        <v>11</v>
      </c>
      <c r="I703" t="s">
        <v>13</v>
      </c>
      <c r="L703" s="110" t="s">
        <v>734</v>
      </c>
      <c r="M703" s="64" t="s">
        <v>9026</v>
      </c>
      <c r="N703" s="64">
        <v>34</v>
      </c>
      <c r="O703" s="64" t="s">
        <v>11</v>
      </c>
      <c r="P703" s="64" t="s">
        <v>16</v>
      </c>
      <c r="Q703" s="64" t="s">
        <v>23</v>
      </c>
      <c r="R703" s="115">
        <v>5990</v>
      </c>
      <c r="S703" s="64" t="s">
        <v>18</v>
      </c>
      <c r="T703" s="64">
        <v>1988</v>
      </c>
      <c r="U703" s="69">
        <v>10</v>
      </c>
    </row>
    <row r="704" spans="1:21" x14ac:dyDescent="0.35">
      <c r="A704" t="s">
        <v>736</v>
      </c>
      <c r="B704">
        <v>1980</v>
      </c>
      <c r="C704" t="s">
        <v>35</v>
      </c>
      <c r="D704">
        <v>8</v>
      </c>
      <c r="E704">
        <v>2</v>
      </c>
      <c r="F704">
        <v>5993.62</v>
      </c>
      <c r="G704" t="s">
        <v>11</v>
      </c>
      <c r="H704" t="s">
        <v>12</v>
      </c>
      <c r="I704" t="s">
        <v>13</v>
      </c>
      <c r="L704" s="110" t="s">
        <v>735</v>
      </c>
      <c r="M704" s="64" t="s">
        <v>9027</v>
      </c>
      <c r="N704" s="64">
        <v>48</v>
      </c>
      <c r="O704" s="64" t="s">
        <v>11</v>
      </c>
      <c r="P704" s="64" t="s">
        <v>11</v>
      </c>
      <c r="Q704" s="64" t="s">
        <v>13</v>
      </c>
      <c r="R704" s="114">
        <v>5990</v>
      </c>
      <c r="S704" s="64" t="s">
        <v>35</v>
      </c>
      <c r="T704" s="64">
        <v>1974</v>
      </c>
      <c r="U704" s="69">
        <v>17</v>
      </c>
    </row>
    <row r="705" spans="1:21" x14ac:dyDescent="0.35">
      <c r="A705" t="s">
        <v>737</v>
      </c>
      <c r="B705">
        <v>1989</v>
      </c>
      <c r="C705" t="s">
        <v>35</v>
      </c>
      <c r="D705">
        <v>16</v>
      </c>
      <c r="E705">
        <v>4</v>
      </c>
      <c r="F705">
        <v>6059.17</v>
      </c>
      <c r="G705" t="s">
        <v>11</v>
      </c>
      <c r="H705" t="s">
        <v>16</v>
      </c>
      <c r="I705" t="s">
        <v>42</v>
      </c>
      <c r="L705" s="110" t="s">
        <v>736</v>
      </c>
      <c r="M705" s="64" t="s">
        <v>9028</v>
      </c>
      <c r="N705" s="64">
        <v>42</v>
      </c>
      <c r="O705" s="64" t="s">
        <v>11</v>
      </c>
      <c r="P705" s="64" t="s">
        <v>12</v>
      </c>
      <c r="Q705" s="64" t="s">
        <v>13</v>
      </c>
      <c r="R705" s="115">
        <v>5994</v>
      </c>
      <c r="S705" s="64" t="s">
        <v>35</v>
      </c>
      <c r="T705" s="64">
        <v>1980</v>
      </c>
      <c r="U705" s="69">
        <v>8</v>
      </c>
    </row>
    <row r="706" spans="1:21" x14ac:dyDescent="0.35">
      <c r="A706" t="s">
        <v>738</v>
      </c>
      <c r="B706">
        <v>1996</v>
      </c>
      <c r="C706" t="s">
        <v>10</v>
      </c>
      <c r="D706">
        <v>28</v>
      </c>
      <c r="E706">
        <v>0</v>
      </c>
      <c r="F706">
        <v>6061.8</v>
      </c>
      <c r="G706" t="s">
        <v>11</v>
      </c>
      <c r="H706" t="s">
        <v>12</v>
      </c>
      <c r="I706" t="s">
        <v>23</v>
      </c>
      <c r="L706" s="110" t="s">
        <v>737</v>
      </c>
      <c r="M706" s="64" t="s">
        <v>9029</v>
      </c>
      <c r="N706" s="64">
        <v>33</v>
      </c>
      <c r="O706" s="64" t="s">
        <v>11</v>
      </c>
      <c r="P706" s="64" t="s">
        <v>16</v>
      </c>
      <c r="Q706" s="64" t="s">
        <v>42</v>
      </c>
      <c r="R706" s="114">
        <v>6059</v>
      </c>
      <c r="S706" s="64" t="s">
        <v>35</v>
      </c>
      <c r="T706" s="64">
        <v>1989</v>
      </c>
      <c r="U706" s="69">
        <v>16</v>
      </c>
    </row>
    <row r="707" spans="1:21" x14ac:dyDescent="0.35">
      <c r="A707" t="s">
        <v>739</v>
      </c>
      <c r="B707">
        <v>1994</v>
      </c>
      <c r="C707" t="s">
        <v>15</v>
      </c>
      <c r="D707">
        <v>8</v>
      </c>
      <c r="E707">
        <v>0</v>
      </c>
      <c r="F707">
        <v>6064.37</v>
      </c>
      <c r="G707" t="s">
        <v>11</v>
      </c>
      <c r="H707" t="s">
        <v>11</v>
      </c>
      <c r="I707" t="s">
        <v>42</v>
      </c>
      <c r="L707" s="110" t="s">
        <v>738</v>
      </c>
      <c r="M707" s="64" t="s">
        <v>9030</v>
      </c>
      <c r="N707" s="64">
        <v>26</v>
      </c>
      <c r="O707" s="64" t="s">
        <v>11</v>
      </c>
      <c r="P707" s="64" t="s">
        <v>12</v>
      </c>
      <c r="Q707" s="64" t="s">
        <v>23</v>
      </c>
      <c r="R707" s="115">
        <v>6062</v>
      </c>
      <c r="S707" s="64" t="s">
        <v>10</v>
      </c>
      <c r="T707" s="64">
        <v>1996</v>
      </c>
      <c r="U707" s="69">
        <v>28</v>
      </c>
    </row>
    <row r="708" spans="1:21" x14ac:dyDescent="0.35">
      <c r="A708" t="s">
        <v>740</v>
      </c>
      <c r="B708">
        <v>1984</v>
      </c>
      <c r="C708" t="s">
        <v>20</v>
      </c>
      <c r="D708">
        <v>21</v>
      </c>
      <c r="E708">
        <v>1</v>
      </c>
      <c r="F708">
        <v>6067.13</v>
      </c>
      <c r="G708" t="s">
        <v>12</v>
      </c>
      <c r="H708" t="s">
        <v>16</v>
      </c>
      <c r="I708" t="s">
        <v>168</v>
      </c>
      <c r="L708" s="110" t="s">
        <v>739</v>
      </c>
      <c r="M708" s="64" t="s">
        <v>9031</v>
      </c>
      <c r="N708" s="64">
        <v>28</v>
      </c>
      <c r="O708" s="64" t="s">
        <v>11</v>
      </c>
      <c r="P708" s="64" t="s">
        <v>11</v>
      </c>
      <c r="Q708" s="64" t="s">
        <v>42</v>
      </c>
      <c r="R708" s="114">
        <v>6064</v>
      </c>
      <c r="S708" s="64" t="s">
        <v>15</v>
      </c>
      <c r="T708" s="64">
        <v>1994</v>
      </c>
      <c r="U708" s="69">
        <v>8</v>
      </c>
    </row>
    <row r="709" spans="1:21" x14ac:dyDescent="0.35">
      <c r="A709" t="s">
        <v>741</v>
      </c>
      <c r="B709">
        <v>1979</v>
      </c>
      <c r="C709" t="s">
        <v>35</v>
      </c>
      <c r="D709">
        <v>8</v>
      </c>
      <c r="E709">
        <v>2</v>
      </c>
      <c r="F709">
        <v>6074.37</v>
      </c>
      <c r="G709" t="s">
        <v>11</v>
      </c>
      <c r="H709" t="s">
        <v>11</v>
      </c>
      <c r="I709" t="s">
        <v>23</v>
      </c>
      <c r="L709" s="110" t="s">
        <v>740</v>
      </c>
      <c r="M709" s="64" t="s">
        <v>9032</v>
      </c>
      <c r="N709" s="64">
        <v>38</v>
      </c>
      <c r="O709" s="64" t="s">
        <v>12</v>
      </c>
      <c r="P709" s="64" t="s">
        <v>16</v>
      </c>
      <c r="Q709" s="64" t="s">
        <v>168</v>
      </c>
      <c r="R709" s="115">
        <v>6067</v>
      </c>
      <c r="S709" s="64" t="s">
        <v>20</v>
      </c>
      <c r="T709" s="64">
        <v>1984</v>
      </c>
      <c r="U709" s="69">
        <v>21</v>
      </c>
    </row>
    <row r="710" spans="1:21" x14ac:dyDescent="0.35">
      <c r="A710" t="s">
        <v>742</v>
      </c>
      <c r="B710">
        <v>1984</v>
      </c>
      <c r="C710" t="s">
        <v>37</v>
      </c>
      <c r="D710">
        <v>14</v>
      </c>
      <c r="E710">
        <v>1</v>
      </c>
      <c r="F710">
        <v>6079.67</v>
      </c>
      <c r="G710" t="s">
        <v>16</v>
      </c>
      <c r="H710" t="s">
        <v>16</v>
      </c>
      <c r="I710" t="s">
        <v>276</v>
      </c>
      <c r="L710" s="110" t="s">
        <v>741</v>
      </c>
      <c r="M710" s="64" t="s">
        <v>9033</v>
      </c>
      <c r="N710" s="64">
        <v>43</v>
      </c>
      <c r="O710" s="64" t="s">
        <v>11</v>
      </c>
      <c r="P710" s="64" t="s">
        <v>11</v>
      </c>
      <c r="Q710" s="64" t="s">
        <v>23</v>
      </c>
      <c r="R710" s="114">
        <v>6074</v>
      </c>
      <c r="S710" s="64" t="s">
        <v>35</v>
      </c>
      <c r="T710" s="64">
        <v>1979</v>
      </c>
      <c r="U710" s="69">
        <v>8</v>
      </c>
    </row>
    <row r="711" spans="1:21" x14ac:dyDescent="0.35">
      <c r="A711" t="s">
        <v>743</v>
      </c>
      <c r="B711">
        <v>1984</v>
      </c>
      <c r="C711" t="s">
        <v>10</v>
      </c>
      <c r="D711">
        <v>25</v>
      </c>
      <c r="E711">
        <v>2</v>
      </c>
      <c r="F711">
        <v>6082.41</v>
      </c>
      <c r="G711" t="s">
        <v>16</v>
      </c>
      <c r="H711" t="s">
        <v>11</v>
      </c>
      <c r="I711" t="s">
        <v>42</v>
      </c>
      <c r="L711" s="110" t="s">
        <v>742</v>
      </c>
      <c r="M711" s="64" t="s">
        <v>9034</v>
      </c>
      <c r="N711" s="64">
        <v>38</v>
      </c>
      <c r="O711" s="64" t="s">
        <v>16</v>
      </c>
      <c r="P711" s="64" t="s">
        <v>16</v>
      </c>
      <c r="Q711" s="64" t="s">
        <v>276</v>
      </c>
      <c r="R711" s="115">
        <v>6080</v>
      </c>
      <c r="S711" s="64" t="s">
        <v>37</v>
      </c>
      <c r="T711" s="64">
        <v>1984</v>
      </c>
      <c r="U711" s="69">
        <v>14</v>
      </c>
    </row>
    <row r="712" spans="1:21" x14ac:dyDescent="0.35">
      <c r="A712" t="s">
        <v>744</v>
      </c>
      <c r="B712">
        <v>1970</v>
      </c>
      <c r="C712" t="s">
        <v>18</v>
      </c>
      <c r="D712">
        <v>9</v>
      </c>
      <c r="E712">
        <v>0</v>
      </c>
      <c r="F712">
        <v>6098.38</v>
      </c>
      <c r="G712" t="s">
        <v>11</v>
      </c>
      <c r="H712" t="s">
        <v>11</v>
      </c>
      <c r="I712" t="s">
        <v>13</v>
      </c>
      <c r="L712" s="110" t="s">
        <v>743</v>
      </c>
      <c r="M712" s="64" t="s">
        <v>9035</v>
      </c>
      <c r="N712" s="64">
        <v>38</v>
      </c>
      <c r="O712" s="64" t="s">
        <v>16</v>
      </c>
      <c r="P712" s="64" t="s">
        <v>11</v>
      </c>
      <c r="Q712" s="64" t="s">
        <v>42</v>
      </c>
      <c r="R712" s="114">
        <v>6082</v>
      </c>
      <c r="S712" s="64" t="s">
        <v>10</v>
      </c>
      <c r="T712" s="64">
        <v>1984</v>
      </c>
      <c r="U712" s="69">
        <v>25</v>
      </c>
    </row>
    <row r="713" spans="1:21" x14ac:dyDescent="0.35">
      <c r="A713" t="s">
        <v>745</v>
      </c>
      <c r="B713">
        <v>1995</v>
      </c>
      <c r="C713" t="s">
        <v>20</v>
      </c>
      <c r="D713">
        <v>9</v>
      </c>
      <c r="E713">
        <v>0</v>
      </c>
      <c r="F713">
        <v>6111.95</v>
      </c>
      <c r="G713" t="s">
        <v>11</v>
      </c>
      <c r="H713" t="s">
        <v>12</v>
      </c>
      <c r="I713" t="s">
        <v>535</v>
      </c>
      <c r="L713" s="110" t="s">
        <v>744</v>
      </c>
      <c r="M713" s="64" t="s">
        <v>9036</v>
      </c>
      <c r="N713" s="64">
        <v>52</v>
      </c>
      <c r="O713" s="64" t="s">
        <v>11</v>
      </c>
      <c r="P713" s="64" t="s">
        <v>11</v>
      </c>
      <c r="Q713" s="64" t="s">
        <v>13</v>
      </c>
      <c r="R713" s="115">
        <v>6098</v>
      </c>
      <c r="S713" s="64" t="s">
        <v>18</v>
      </c>
      <c r="T713" s="64">
        <v>1970</v>
      </c>
      <c r="U713" s="69">
        <v>9</v>
      </c>
    </row>
    <row r="714" spans="1:21" x14ac:dyDescent="0.35">
      <c r="A714" t="s">
        <v>746</v>
      </c>
      <c r="B714">
        <v>1985</v>
      </c>
      <c r="C714" t="s">
        <v>10</v>
      </c>
      <c r="D714">
        <v>21</v>
      </c>
      <c r="E714">
        <v>1</v>
      </c>
      <c r="F714">
        <v>6112.35</v>
      </c>
      <c r="G714" t="s">
        <v>11</v>
      </c>
      <c r="H714" t="s">
        <v>16</v>
      </c>
      <c r="I714" t="s">
        <v>23</v>
      </c>
      <c r="L714" s="110" t="s">
        <v>745</v>
      </c>
      <c r="M714" s="64" t="s">
        <v>9037</v>
      </c>
      <c r="N714" s="64">
        <v>27</v>
      </c>
      <c r="O714" s="64" t="s">
        <v>11</v>
      </c>
      <c r="P714" s="64" t="s">
        <v>12</v>
      </c>
      <c r="Q714" s="64" t="s">
        <v>535</v>
      </c>
      <c r="R714" s="114">
        <v>6112</v>
      </c>
      <c r="S714" s="64" t="s">
        <v>20</v>
      </c>
      <c r="T714" s="64">
        <v>1995</v>
      </c>
      <c r="U714" s="69">
        <v>9</v>
      </c>
    </row>
    <row r="715" spans="1:21" x14ac:dyDescent="0.35">
      <c r="A715" t="s">
        <v>747</v>
      </c>
      <c r="B715">
        <v>1991</v>
      </c>
      <c r="C715" t="s">
        <v>10</v>
      </c>
      <c r="D715">
        <v>25</v>
      </c>
      <c r="E715">
        <v>3</v>
      </c>
      <c r="F715">
        <v>6113.23</v>
      </c>
      <c r="G715" t="s">
        <v>11</v>
      </c>
      <c r="H715" t="s">
        <v>11</v>
      </c>
      <c r="I715" t="s">
        <v>247</v>
      </c>
      <c r="L715" s="110" t="s">
        <v>746</v>
      </c>
      <c r="M715" s="64" t="s">
        <v>9038</v>
      </c>
      <c r="N715" s="64">
        <v>37</v>
      </c>
      <c r="O715" s="64" t="s">
        <v>11</v>
      </c>
      <c r="P715" s="64" t="s">
        <v>16</v>
      </c>
      <c r="Q715" s="64" t="s">
        <v>23</v>
      </c>
      <c r="R715" s="115">
        <v>6112</v>
      </c>
      <c r="S715" s="64" t="s">
        <v>10</v>
      </c>
      <c r="T715" s="64">
        <v>1985</v>
      </c>
      <c r="U715" s="69">
        <v>21</v>
      </c>
    </row>
    <row r="716" spans="1:21" x14ac:dyDescent="0.35">
      <c r="A716" t="s">
        <v>748</v>
      </c>
      <c r="B716">
        <v>1983</v>
      </c>
      <c r="C716" t="s">
        <v>35</v>
      </c>
      <c r="D716">
        <v>11</v>
      </c>
      <c r="E716">
        <v>1</v>
      </c>
      <c r="F716">
        <v>6117.49</v>
      </c>
      <c r="G716" t="s">
        <v>11</v>
      </c>
      <c r="H716" t="s">
        <v>12</v>
      </c>
      <c r="I716" t="s">
        <v>23</v>
      </c>
      <c r="L716" s="110" t="s">
        <v>747</v>
      </c>
      <c r="M716" s="64" t="s">
        <v>8756</v>
      </c>
      <c r="N716" s="64">
        <v>31</v>
      </c>
      <c r="O716" s="64" t="s">
        <v>11</v>
      </c>
      <c r="P716" s="64" t="s">
        <v>11</v>
      </c>
      <c r="Q716" s="64" t="s">
        <v>247</v>
      </c>
      <c r="R716" s="114">
        <v>6113</v>
      </c>
      <c r="S716" s="64" t="s">
        <v>10</v>
      </c>
      <c r="T716" s="64">
        <v>1991</v>
      </c>
      <c r="U716" s="69">
        <v>25</v>
      </c>
    </row>
    <row r="717" spans="1:21" x14ac:dyDescent="0.35">
      <c r="A717" t="s">
        <v>749</v>
      </c>
      <c r="B717">
        <v>1983</v>
      </c>
      <c r="C717" t="s">
        <v>15</v>
      </c>
      <c r="D717">
        <v>16</v>
      </c>
      <c r="E717">
        <v>1</v>
      </c>
      <c r="F717">
        <v>6123.57</v>
      </c>
      <c r="G717" t="s">
        <v>12</v>
      </c>
      <c r="H717" t="s">
        <v>11</v>
      </c>
      <c r="I717" t="s">
        <v>23</v>
      </c>
      <c r="L717" s="110" t="s">
        <v>748</v>
      </c>
      <c r="M717" s="64" t="s">
        <v>9039</v>
      </c>
      <c r="N717" s="64">
        <v>39</v>
      </c>
      <c r="O717" s="64" t="s">
        <v>11</v>
      </c>
      <c r="P717" s="64" t="s">
        <v>12</v>
      </c>
      <c r="Q717" s="64" t="s">
        <v>23</v>
      </c>
      <c r="R717" s="115">
        <v>6117</v>
      </c>
      <c r="S717" s="64" t="s">
        <v>35</v>
      </c>
      <c r="T717" s="64">
        <v>1983</v>
      </c>
      <c r="U717" s="69">
        <v>11</v>
      </c>
    </row>
    <row r="718" spans="1:21" x14ac:dyDescent="0.35">
      <c r="A718" t="s">
        <v>750</v>
      </c>
      <c r="B718">
        <v>1990</v>
      </c>
      <c r="C718" t="s">
        <v>35</v>
      </c>
      <c r="D718">
        <v>18</v>
      </c>
      <c r="E718">
        <v>3</v>
      </c>
      <c r="F718">
        <v>6128.8</v>
      </c>
      <c r="G718" t="s">
        <v>11</v>
      </c>
      <c r="H718" t="s">
        <v>12</v>
      </c>
      <c r="I718" t="s">
        <v>23</v>
      </c>
      <c r="L718" s="110" t="s">
        <v>749</v>
      </c>
      <c r="M718" s="64" t="s">
        <v>9040</v>
      </c>
      <c r="N718" s="64">
        <v>39</v>
      </c>
      <c r="O718" s="64" t="s">
        <v>12</v>
      </c>
      <c r="P718" s="64" t="s">
        <v>11</v>
      </c>
      <c r="Q718" s="64" t="s">
        <v>23</v>
      </c>
      <c r="R718" s="114">
        <v>6124</v>
      </c>
      <c r="S718" s="64" t="s">
        <v>15</v>
      </c>
      <c r="T718" s="64">
        <v>1983</v>
      </c>
      <c r="U718" s="69">
        <v>16</v>
      </c>
    </row>
    <row r="719" spans="1:21" x14ac:dyDescent="0.35">
      <c r="A719" t="s">
        <v>751</v>
      </c>
      <c r="B719">
        <v>1969</v>
      </c>
      <c r="C719" t="s">
        <v>15</v>
      </c>
      <c r="D719">
        <v>9</v>
      </c>
      <c r="E719">
        <v>0</v>
      </c>
      <c r="F719">
        <v>6138.5</v>
      </c>
      <c r="G719" t="s">
        <v>11</v>
      </c>
      <c r="H719" t="s">
        <v>11</v>
      </c>
      <c r="I719" t="s">
        <v>42</v>
      </c>
      <c r="L719" s="110" t="s">
        <v>750</v>
      </c>
      <c r="M719" s="64" t="s">
        <v>9041</v>
      </c>
      <c r="N719" s="64">
        <v>32</v>
      </c>
      <c r="O719" s="64" t="s">
        <v>11</v>
      </c>
      <c r="P719" s="64" t="s">
        <v>12</v>
      </c>
      <c r="Q719" s="64" t="s">
        <v>23</v>
      </c>
      <c r="R719" s="115">
        <v>6129</v>
      </c>
      <c r="S719" s="64" t="s">
        <v>35</v>
      </c>
      <c r="T719" s="64">
        <v>1990</v>
      </c>
      <c r="U719" s="69">
        <v>18</v>
      </c>
    </row>
    <row r="720" spans="1:21" x14ac:dyDescent="0.35">
      <c r="A720" t="s">
        <v>752</v>
      </c>
      <c r="B720">
        <v>1978</v>
      </c>
      <c r="C720" t="s">
        <v>20</v>
      </c>
      <c r="D720">
        <v>5</v>
      </c>
      <c r="E720">
        <v>2</v>
      </c>
      <c r="F720">
        <v>6138.58</v>
      </c>
      <c r="G720" t="s">
        <v>11</v>
      </c>
      <c r="H720" t="s">
        <v>16</v>
      </c>
      <c r="I720" t="s">
        <v>13</v>
      </c>
      <c r="L720" s="110" t="s">
        <v>751</v>
      </c>
      <c r="M720" s="64" t="s">
        <v>9042</v>
      </c>
      <c r="N720" s="64">
        <v>53</v>
      </c>
      <c r="O720" s="64" t="s">
        <v>11</v>
      </c>
      <c r="P720" s="64" t="s">
        <v>11</v>
      </c>
      <c r="Q720" s="64" t="s">
        <v>42</v>
      </c>
      <c r="R720" s="114">
        <v>6139</v>
      </c>
      <c r="S720" s="64" t="s">
        <v>15</v>
      </c>
      <c r="T720" s="64">
        <v>1969</v>
      </c>
      <c r="U720" s="69">
        <v>9</v>
      </c>
    </row>
    <row r="721" spans="1:21" x14ac:dyDescent="0.35">
      <c r="A721" t="s">
        <v>753</v>
      </c>
      <c r="B721">
        <v>1976</v>
      </c>
      <c r="C721" t="s">
        <v>30</v>
      </c>
      <c r="D721">
        <v>12</v>
      </c>
      <c r="E721">
        <v>2</v>
      </c>
      <c r="F721">
        <v>6139.14</v>
      </c>
      <c r="G721" t="s">
        <v>11</v>
      </c>
      <c r="H721" t="s">
        <v>12</v>
      </c>
      <c r="I721" t="s">
        <v>13</v>
      </c>
      <c r="L721" s="110" t="s">
        <v>752</v>
      </c>
      <c r="M721" s="64" t="s">
        <v>9043</v>
      </c>
      <c r="N721" s="64">
        <v>44</v>
      </c>
      <c r="O721" s="64" t="s">
        <v>11</v>
      </c>
      <c r="P721" s="64" t="s">
        <v>16</v>
      </c>
      <c r="Q721" s="64" t="s">
        <v>13</v>
      </c>
      <c r="R721" s="115">
        <v>6139</v>
      </c>
      <c r="S721" s="64" t="s">
        <v>20</v>
      </c>
      <c r="T721" s="64">
        <v>1978</v>
      </c>
      <c r="U721" s="69">
        <v>5</v>
      </c>
    </row>
    <row r="722" spans="1:21" x14ac:dyDescent="0.35">
      <c r="A722" t="s">
        <v>754</v>
      </c>
      <c r="B722">
        <v>1970</v>
      </c>
      <c r="C722" t="s">
        <v>37</v>
      </c>
      <c r="D722">
        <v>14</v>
      </c>
      <c r="E722">
        <v>0</v>
      </c>
      <c r="F722">
        <v>6147.12</v>
      </c>
      <c r="G722" t="s">
        <v>11</v>
      </c>
      <c r="H722" t="s">
        <v>12</v>
      </c>
      <c r="I722" t="s">
        <v>23</v>
      </c>
      <c r="L722" s="110" t="s">
        <v>753</v>
      </c>
      <c r="M722" s="64" t="s">
        <v>9044</v>
      </c>
      <c r="N722" s="64">
        <v>46</v>
      </c>
      <c r="O722" s="64" t="s">
        <v>11</v>
      </c>
      <c r="P722" s="64" t="s">
        <v>12</v>
      </c>
      <c r="Q722" s="64" t="s">
        <v>13</v>
      </c>
      <c r="R722" s="114">
        <v>6139</v>
      </c>
      <c r="S722" s="64" t="s">
        <v>30</v>
      </c>
      <c r="T722" s="64">
        <v>1976</v>
      </c>
      <c r="U722" s="69">
        <v>12</v>
      </c>
    </row>
    <row r="723" spans="1:21" x14ac:dyDescent="0.35">
      <c r="A723" t="s">
        <v>755</v>
      </c>
      <c r="B723">
        <v>1973</v>
      </c>
      <c r="C723" t="s">
        <v>15</v>
      </c>
      <c r="D723">
        <v>6</v>
      </c>
      <c r="E723">
        <v>0</v>
      </c>
      <c r="F723">
        <v>6152.05</v>
      </c>
      <c r="G723" t="s">
        <v>11</v>
      </c>
      <c r="H723" t="s">
        <v>12</v>
      </c>
      <c r="I723" t="s">
        <v>13</v>
      </c>
      <c r="L723" s="110" t="s">
        <v>754</v>
      </c>
      <c r="M723" s="64" t="s">
        <v>9045</v>
      </c>
      <c r="N723" s="64">
        <v>52</v>
      </c>
      <c r="O723" s="64" t="s">
        <v>11</v>
      </c>
      <c r="P723" s="64" t="s">
        <v>12</v>
      </c>
      <c r="Q723" s="64" t="s">
        <v>23</v>
      </c>
      <c r="R723" s="115">
        <v>6147</v>
      </c>
      <c r="S723" s="64" t="s">
        <v>37</v>
      </c>
      <c r="T723" s="64">
        <v>1970</v>
      </c>
      <c r="U723" s="69">
        <v>14</v>
      </c>
    </row>
    <row r="724" spans="1:21" x14ac:dyDescent="0.35">
      <c r="A724" t="s">
        <v>756</v>
      </c>
      <c r="B724">
        <v>1985</v>
      </c>
      <c r="C724" t="s">
        <v>37</v>
      </c>
      <c r="D724">
        <v>15</v>
      </c>
      <c r="E724">
        <v>3</v>
      </c>
      <c r="F724">
        <v>6159.57</v>
      </c>
      <c r="G724" t="s">
        <v>11</v>
      </c>
      <c r="H724" t="s">
        <v>16</v>
      </c>
      <c r="I724" t="s">
        <v>23</v>
      </c>
      <c r="L724" s="110" t="s">
        <v>755</v>
      </c>
      <c r="M724" s="64" t="s">
        <v>9046</v>
      </c>
      <c r="N724" s="64">
        <v>49</v>
      </c>
      <c r="O724" s="64" t="s">
        <v>11</v>
      </c>
      <c r="P724" s="64" t="s">
        <v>12</v>
      </c>
      <c r="Q724" s="64" t="s">
        <v>13</v>
      </c>
      <c r="R724" s="114">
        <v>6152</v>
      </c>
      <c r="S724" s="64" t="s">
        <v>15</v>
      </c>
      <c r="T724" s="64">
        <v>1973</v>
      </c>
      <c r="U724" s="69">
        <v>6</v>
      </c>
    </row>
    <row r="725" spans="1:21" x14ac:dyDescent="0.35">
      <c r="A725" t="s">
        <v>757</v>
      </c>
      <c r="B725">
        <v>1984</v>
      </c>
      <c r="C725" t="s">
        <v>37</v>
      </c>
      <c r="D725">
        <v>6</v>
      </c>
      <c r="E725">
        <v>3</v>
      </c>
      <c r="F725">
        <v>6170.96</v>
      </c>
      <c r="G725" t="s">
        <v>11</v>
      </c>
      <c r="H725" t="s">
        <v>16</v>
      </c>
      <c r="I725" t="s">
        <v>13</v>
      </c>
      <c r="L725" s="110" t="s">
        <v>756</v>
      </c>
      <c r="M725" s="64" t="s">
        <v>9047</v>
      </c>
      <c r="N725" s="64">
        <v>37</v>
      </c>
      <c r="O725" s="64" t="s">
        <v>11</v>
      </c>
      <c r="P725" s="64" t="s">
        <v>16</v>
      </c>
      <c r="Q725" s="64" t="s">
        <v>23</v>
      </c>
      <c r="R725" s="115">
        <v>6160</v>
      </c>
      <c r="S725" s="64" t="s">
        <v>37</v>
      </c>
      <c r="T725" s="64">
        <v>1985</v>
      </c>
      <c r="U725" s="69">
        <v>15</v>
      </c>
    </row>
    <row r="726" spans="1:21" x14ac:dyDescent="0.35">
      <c r="A726" t="s">
        <v>758</v>
      </c>
      <c r="B726">
        <v>1985</v>
      </c>
      <c r="C726" t="s">
        <v>35</v>
      </c>
      <c r="D726">
        <v>9</v>
      </c>
      <c r="E726">
        <v>3</v>
      </c>
      <c r="F726">
        <v>6183.32</v>
      </c>
      <c r="G726" t="s">
        <v>11</v>
      </c>
      <c r="H726" t="s">
        <v>11</v>
      </c>
      <c r="I726" t="s">
        <v>23</v>
      </c>
      <c r="L726" s="110" t="s">
        <v>757</v>
      </c>
      <c r="M726" s="64" t="s">
        <v>9048</v>
      </c>
      <c r="N726" s="64">
        <v>38</v>
      </c>
      <c r="O726" s="64" t="s">
        <v>11</v>
      </c>
      <c r="P726" s="64" t="s">
        <v>16</v>
      </c>
      <c r="Q726" s="64" t="s">
        <v>13</v>
      </c>
      <c r="R726" s="114">
        <v>6171</v>
      </c>
      <c r="S726" s="64" t="s">
        <v>37</v>
      </c>
      <c r="T726" s="64">
        <v>1984</v>
      </c>
      <c r="U726" s="69">
        <v>6</v>
      </c>
    </row>
    <row r="727" spans="1:21" x14ac:dyDescent="0.35">
      <c r="A727" t="s">
        <v>759</v>
      </c>
      <c r="B727">
        <v>1970</v>
      </c>
      <c r="C727" t="s">
        <v>37</v>
      </c>
      <c r="D727">
        <v>5</v>
      </c>
      <c r="E727">
        <v>0</v>
      </c>
      <c r="F727">
        <v>6183.46</v>
      </c>
      <c r="G727" t="s">
        <v>11</v>
      </c>
      <c r="H727" t="s">
        <v>11</v>
      </c>
      <c r="I727" t="s">
        <v>23</v>
      </c>
      <c r="L727" s="110" t="s">
        <v>758</v>
      </c>
      <c r="M727" s="64" t="s">
        <v>9049</v>
      </c>
      <c r="N727" s="64">
        <v>37</v>
      </c>
      <c r="O727" s="64" t="s">
        <v>11</v>
      </c>
      <c r="P727" s="64" t="s">
        <v>11</v>
      </c>
      <c r="Q727" s="64" t="s">
        <v>23</v>
      </c>
      <c r="R727" s="115">
        <v>6183</v>
      </c>
      <c r="S727" s="64" t="s">
        <v>35</v>
      </c>
      <c r="T727" s="64">
        <v>1985</v>
      </c>
      <c r="U727" s="69">
        <v>9</v>
      </c>
    </row>
    <row r="728" spans="1:21" x14ac:dyDescent="0.35">
      <c r="A728" t="s">
        <v>760</v>
      </c>
      <c r="B728">
        <v>1988</v>
      </c>
      <c r="C728" t="s">
        <v>15</v>
      </c>
      <c r="D728">
        <v>1</v>
      </c>
      <c r="E728">
        <v>3</v>
      </c>
      <c r="F728">
        <v>6184.3</v>
      </c>
      <c r="G728" t="s">
        <v>11</v>
      </c>
      <c r="H728" t="s">
        <v>12</v>
      </c>
      <c r="I728" t="s">
        <v>13</v>
      </c>
      <c r="L728" s="110" t="s">
        <v>759</v>
      </c>
      <c r="M728" s="64" t="s">
        <v>9050</v>
      </c>
      <c r="N728" s="64">
        <v>52</v>
      </c>
      <c r="O728" s="64" t="s">
        <v>11</v>
      </c>
      <c r="P728" s="64" t="s">
        <v>11</v>
      </c>
      <c r="Q728" s="64" t="s">
        <v>23</v>
      </c>
      <c r="R728" s="114">
        <v>6183</v>
      </c>
      <c r="S728" s="64" t="s">
        <v>37</v>
      </c>
      <c r="T728" s="64">
        <v>1970</v>
      </c>
      <c r="U728" s="69">
        <v>5</v>
      </c>
    </row>
    <row r="729" spans="1:21" x14ac:dyDescent="0.35">
      <c r="A729" t="s">
        <v>761</v>
      </c>
      <c r="B729">
        <v>1981</v>
      </c>
      <c r="C729" t="s">
        <v>15</v>
      </c>
      <c r="D729">
        <v>22</v>
      </c>
      <c r="E729">
        <v>0</v>
      </c>
      <c r="F729">
        <v>6185.32</v>
      </c>
      <c r="G729" t="s">
        <v>11</v>
      </c>
      <c r="H729" t="s">
        <v>16</v>
      </c>
      <c r="I729" t="s">
        <v>13</v>
      </c>
      <c r="L729" s="110" t="s">
        <v>760</v>
      </c>
      <c r="M729" s="64" t="s">
        <v>8918</v>
      </c>
      <c r="N729" s="64">
        <v>34</v>
      </c>
      <c r="O729" s="64" t="s">
        <v>11</v>
      </c>
      <c r="P729" s="64" t="s">
        <v>12</v>
      </c>
      <c r="Q729" s="64" t="s">
        <v>13</v>
      </c>
      <c r="R729" s="115">
        <v>6184</v>
      </c>
      <c r="S729" s="64" t="s">
        <v>15</v>
      </c>
      <c r="T729" s="64">
        <v>1988</v>
      </c>
      <c r="U729" s="69">
        <v>1</v>
      </c>
    </row>
    <row r="730" spans="1:21" x14ac:dyDescent="0.35">
      <c r="A730" t="s">
        <v>762</v>
      </c>
      <c r="B730">
        <v>1981</v>
      </c>
      <c r="C730" t="s">
        <v>37</v>
      </c>
      <c r="D730">
        <v>1</v>
      </c>
      <c r="E730">
        <v>0</v>
      </c>
      <c r="F730">
        <v>6186.13</v>
      </c>
      <c r="G730" t="s">
        <v>11</v>
      </c>
      <c r="H730" t="s">
        <v>12</v>
      </c>
      <c r="I730" t="s">
        <v>42</v>
      </c>
      <c r="L730" s="110" t="s">
        <v>761</v>
      </c>
      <c r="M730" s="64" t="s">
        <v>9051</v>
      </c>
      <c r="N730" s="64">
        <v>41</v>
      </c>
      <c r="O730" s="64" t="s">
        <v>11</v>
      </c>
      <c r="P730" s="64" t="s">
        <v>16</v>
      </c>
      <c r="Q730" s="64" t="s">
        <v>13</v>
      </c>
      <c r="R730" s="114">
        <v>6185</v>
      </c>
      <c r="S730" s="64" t="s">
        <v>15</v>
      </c>
      <c r="T730" s="64">
        <v>1981</v>
      </c>
      <c r="U730" s="69">
        <v>22</v>
      </c>
    </row>
    <row r="731" spans="1:21" x14ac:dyDescent="0.35">
      <c r="A731" t="s">
        <v>763</v>
      </c>
      <c r="B731">
        <v>1988</v>
      </c>
      <c r="C731" t="s">
        <v>37</v>
      </c>
      <c r="D731">
        <v>23</v>
      </c>
      <c r="E731">
        <v>3</v>
      </c>
      <c r="F731">
        <v>6196.45</v>
      </c>
      <c r="G731" t="s">
        <v>11</v>
      </c>
      <c r="H731" t="s">
        <v>16</v>
      </c>
      <c r="I731" t="s">
        <v>42</v>
      </c>
      <c r="L731" s="110" t="s">
        <v>762</v>
      </c>
      <c r="M731" s="64" t="s">
        <v>9052</v>
      </c>
      <c r="N731" s="64">
        <v>41</v>
      </c>
      <c r="O731" s="64" t="s">
        <v>11</v>
      </c>
      <c r="P731" s="64" t="s">
        <v>12</v>
      </c>
      <c r="Q731" s="64" t="s">
        <v>42</v>
      </c>
      <c r="R731" s="115">
        <v>6186</v>
      </c>
      <c r="S731" s="64" t="s">
        <v>37</v>
      </c>
      <c r="T731" s="64">
        <v>1981</v>
      </c>
      <c r="U731" s="69">
        <v>1</v>
      </c>
    </row>
    <row r="732" spans="1:21" x14ac:dyDescent="0.35">
      <c r="A732" t="s">
        <v>764</v>
      </c>
      <c r="B732">
        <v>1985</v>
      </c>
      <c r="C732" t="s">
        <v>10</v>
      </c>
      <c r="D732">
        <v>22</v>
      </c>
      <c r="E732">
        <v>2</v>
      </c>
      <c r="F732">
        <v>6198.75</v>
      </c>
      <c r="G732" t="s">
        <v>11</v>
      </c>
      <c r="H732" t="s">
        <v>16</v>
      </c>
      <c r="I732" t="s">
        <v>23</v>
      </c>
      <c r="L732" s="110" t="s">
        <v>763</v>
      </c>
      <c r="M732" s="64" t="s">
        <v>9053</v>
      </c>
      <c r="N732" s="64">
        <v>34</v>
      </c>
      <c r="O732" s="64" t="s">
        <v>11</v>
      </c>
      <c r="P732" s="64" t="s">
        <v>16</v>
      </c>
      <c r="Q732" s="64" t="s">
        <v>42</v>
      </c>
      <c r="R732" s="114">
        <v>6196</v>
      </c>
      <c r="S732" s="64" t="s">
        <v>37</v>
      </c>
      <c r="T732" s="64">
        <v>1988</v>
      </c>
      <c r="U732" s="69">
        <v>23</v>
      </c>
    </row>
    <row r="733" spans="1:21" x14ac:dyDescent="0.35">
      <c r="A733" t="s">
        <v>31</v>
      </c>
      <c r="B733">
        <v>1985</v>
      </c>
      <c r="C733" t="s">
        <v>30</v>
      </c>
      <c r="D733">
        <v>20</v>
      </c>
      <c r="E733">
        <v>2</v>
      </c>
      <c r="F733">
        <v>6203.9</v>
      </c>
      <c r="G733" t="s">
        <v>16</v>
      </c>
      <c r="H733" t="s">
        <v>11</v>
      </c>
      <c r="I733" t="s">
        <v>23</v>
      </c>
      <c r="L733" s="110" t="s">
        <v>764</v>
      </c>
      <c r="M733" s="64" t="s">
        <v>9054</v>
      </c>
      <c r="N733" s="64">
        <v>37</v>
      </c>
      <c r="O733" s="64" t="s">
        <v>11</v>
      </c>
      <c r="P733" s="64" t="s">
        <v>16</v>
      </c>
      <c r="Q733" s="64" t="s">
        <v>23</v>
      </c>
      <c r="R733" s="114">
        <v>6199</v>
      </c>
      <c r="S733" s="64" t="s">
        <v>10</v>
      </c>
      <c r="T733" s="64">
        <v>1985</v>
      </c>
      <c r="U733" s="69">
        <v>22</v>
      </c>
    </row>
    <row r="734" spans="1:21" x14ac:dyDescent="0.35">
      <c r="A734" t="s">
        <v>765</v>
      </c>
      <c r="B734">
        <v>1985</v>
      </c>
      <c r="C734" t="s">
        <v>20</v>
      </c>
      <c r="D734">
        <v>22</v>
      </c>
      <c r="E734">
        <v>2</v>
      </c>
      <c r="F734">
        <v>6203.9</v>
      </c>
      <c r="G734" t="s">
        <v>11</v>
      </c>
      <c r="H734" t="s">
        <v>11</v>
      </c>
      <c r="I734" t="s">
        <v>23</v>
      </c>
      <c r="L734" s="110" t="s">
        <v>31</v>
      </c>
      <c r="M734" s="64" t="s">
        <v>9055</v>
      </c>
      <c r="N734" s="64">
        <v>37</v>
      </c>
      <c r="O734" s="64" t="s">
        <v>16</v>
      </c>
      <c r="P734" s="64" t="s">
        <v>11</v>
      </c>
      <c r="Q734" s="64" t="s">
        <v>23</v>
      </c>
      <c r="R734" s="115">
        <v>6204</v>
      </c>
      <c r="S734" s="64" t="s">
        <v>30</v>
      </c>
      <c r="T734" s="64">
        <v>1985</v>
      </c>
      <c r="U734" s="69">
        <v>20</v>
      </c>
    </row>
    <row r="735" spans="1:21" x14ac:dyDescent="0.35">
      <c r="A735" t="s">
        <v>766</v>
      </c>
      <c r="B735">
        <v>1999</v>
      </c>
      <c r="C735" t="s">
        <v>20</v>
      </c>
      <c r="D735">
        <v>10</v>
      </c>
      <c r="E735">
        <v>0</v>
      </c>
      <c r="F735">
        <v>6207.26</v>
      </c>
      <c r="G735" t="s">
        <v>11</v>
      </c>
      <c r="H735" t="s">
        <v>11</v>
      </c>
      <c r="I735" t="s">
        <v>535</v>
      </c>
      <c r="L735" s="110" t="s">
        <v>765</v>
      </c>
      <c r="M735" s="64" t="s">
        <v>9056</v>
      </c>
      <c r="N735" s="64">
        <v>37</v>
      </c>
      <c r="O735" s="64" t="s">
        <v>11</v>
      </c>
      <c r="P735" s="64" t="s">
        <v>11</v>
      </c>
      <c r="Q735" s="64" t="s">
        <v>23</v>
      </c>
      <c r="R735" s="114">
        <v>6204</v>
      </c>
      <c r="S735" s="64" t="s">
        <v>20</v>
      </c>
      <c r="T735" s="64">
        <v>1985</v>
      </c>
      <c r="U735" s="69">
        <v>22</v>
      </c>
    </row>
    <row r="736" spans="1:21" x14ac:dyDescent="0.35">
      <c r="A736" t="s">
        <v>767</v>
      </c>
      <c r="B736">
        <v>1992</v>
      </c>
      <c r="C736" t="s">
        <v>35</v>
      </c>
      <c r="D736">
        <v>12</v>
      </c>
      <c r="E736">
        <v>0</v>
      </c>
      <c r="F736">
        <v>6208.5</v>
      </c>
      <c r="G736" t="s">
        <v>11</v>
      </c>
      <c r="H736" t="s">
        <v>16</v>
      </c>
      <c r="I736" t="s">
        <v>300</v>
      </c>
      <c r="L736" s="110" t="s">
        <v>766</v>
      </c>
      <c r="M736" s="64" t="s">
        <v>9057</v>
      </c>
      <c r="N736" s="64">
        <v>23</v>
      </c>
      <c r="O736" s="64" t="s">
        <v>11</v>
      </c>
      <c r="P736" s="64" t="s">
        <v>11</v>
      </c>
      <c r="Q736" s="64" t="s">
        <v>535</v>
      </c>
      <c r="R736" s="115">
        <v>6207</v>
      </c>
      <c r="S736" s="64" t="s">
        <v>20</v>
      </c>
      <c r="T736" s="64">
        <v>1999</v>
      </c>
      <c r="U736" s="69">
        <v>10</v>
      </c>
    </row>
    <row r="737" spans="1:21" x14ac:dyDescent="0.35">
      <c r="A737" t="s">
        <v>768</v>
      </c>
      <c r="B737">
        <v>1972</v>
      </c>
      <c r="C737" t="s">
        <v>18</v>
      </c>
      <c r="D737">
        <v>29</v>
      </c>
      <c r="E737">
        <v>0</v>
      </c>
      <c r="F737">
        <v>6219.93</v>
      </c>
      <c r="G737" t="s">
        <v>11</v>
      </c>
      <c r="H737" t="s">
        <v>11</v>
      </c>
      <c r="I737" t="s">
        <v>13</v>
      </c>
      <c r="L737" s="110" t="s">
        <v>767</v>
      </c>
      <c r="M737" s="64" t="s">
        <v>9058</v>
      </c>
      <c r="N737" s="64">
        <v>30</v>
      </c>
      <c r="O737" s="64" t="s">
        <v>11</v>
      </c>
      <c r="P737" s="64" t="s">
        <v>16</v>
      </c>
      <c r="Q737" s="64" t="s">
        <v>300</v>
      </c>
      <c r="R737" s="114">
        <v>6209</v>
      </c>
      <c r="S737" s="64" t="s">
        <v>35</v>
      </c>
      <c r="T737" s="64">
        <v>1992</v>
      </c>
      <c r="U737" s="69">
        <v>12</v>
      </c>
    </row>
    <row r="738" spans="1:21" x14ac:dyDescent="0.35">
      <c r="A738" t="s">
        <v>769</v>
      </c>
      <c r="B738">
        <v>1978</v>
      </c>
      <c r="C738" t="s">
        <v>20</v>
      </c>
      <c r="D738">
        <v>19</v>
      </c>
      <c r="E738">
        <v>2</v>
      </c>
      <c r="F738">
        <v>6236.95</v>
      </c>
      <c r="G738" t="s">
        <v>11</v>
      </c>
      <c r="H738" t="s">
        <v>11</v>
      </c>
      <c r="I738" t="s">
        <v>13</v>
      </c>
      <c r="L738" s="110" t="s">
        <v>768</v>
      </c>
      <c r="M738" s="64" t="s">
        <v>9059</v>
      </c>
      <c r="N738" s="64">
        <v>50</v>
      </c>
      <c r="O738" s="64" t="s">
        <v>11</v>
      </c>
      <c r="P738" s="64" t="s">
        <v>11</v>
      </c>
      <c r="Q738" s="64" t="s">
        <v>13</v>
      </c>
      <c r="R738" s="115">
        <v>6220</v>
      </c>
      <c r="S738" s="64" t="s">
        <v>18</v>
      </c>
      <c r="T738" s="64">
        <v>1972</v>
      </c>
      <c r="U738" s="69">
        <v>29</v>
      </c>
    </row>
    <row r="739" spans="1:21" x14ac:dyDescent="0.35">
      <c r="A739" t="s">
        <v>770</v>
      </c>
      <c r="B739">
        <v>1983</v>
      </c>
      <c r="C739" t="s">
        <v>35</v>
      </c>
      <c r="D739">
        <v>11</v>
      </c>
      <c r="E739">
        <v>1</v>
      </c>
      <c r="F739">
        <v>6238.3</v>
      </c>
      <c r="G739" t="s">
        <v>11</v>
      </c>
      <c r="H739" t="s">
        <v>16</v>
      </c>
      <c r="I739" t="s">
        <v>42</v>
      </c>
      <c r="L739" s="110" t="s">
        <v>769</v>
      </c>
      <c r="M739" s="64" t="s">
        <v>9060</v>
      </c>
      <c r="N739" s="64">
        <v>44</v>
      </c>
      <c r="O739" s="64" t="s">
        <v>11</v>
      </c>
      <c r="P739" s="64" t="s">
        <v>11</v>
      </c>
      <c r="Q739" s="64" t="s">
        <v>13</v>
      </c>
      <c r="R739" s="114">
        <v>6237</v>
      </c>
      <c r="S739" s="64" t="s">
        <v>20</v>
      </c>
      <c r="T739" s="64">
        <v>1978</v>
      </c>
      <c r="U739" s="69">
        <v>19</v>
      </c>
    </row>
    <row r="740" spans="1:21" x14ac:dyDescent="0.35">
      <c r="A740" t="s">
        <v>771</v>
      </c>
      <c r="B740">
        <v>1979</v>
      </c>
      <c r="C740" t="s">
        <v>37</v>
      </c>
      <c r="D740">
        <v>10</v>
      </c>
      <c r="E740">
        <v>0</v>
      </c>
      <c r="F740">
        <v>6250.44</v>
      </c>
      <c r="G740" t="s">
        <v>11</v>
      </c>
      <c r="H740" t="s">
        <v>16</v>
      </c>
      <c r="I740" t="s">
        <v>42</v>
      </c>
      <c r="L740" s="110" t="s">
        <v>770</v>
      </c>
      <c r="M740" s="64" t="s">
        <v>9039</v>
      </c>
      <c r="N740" s="64">
        <v>39</v>
      </c>
      <c r="O740" s="64" t="s">
        <v>11</v>
      </c>
      <c r="P740" s="64" t="s">
        <v>16</v>
      </c>
      <c r="Q740" s="64" t="s">
        <v>42</v>
      </c>
      <c r="R740" s="115">
        <v>6238</v>
      </c>
      <c r="S740" s="64" t="s">
        <v>35</v>
      </c>
      <c r="T740" s="64">
        <v>1983</v>
      </c>
      <c r="U740" s="69">
        <v>11</v>
      </c>
    </row>
    <row r="741" spans="1:21" x14ac:dyDescent="0.35">
      <c r="A741" t="s">
        <v>772</v>
      </c>
      <c r="B741">
        <v>1972</v>
      </c>
      <c r="C741" t="s">
        <v>15</v>
      </c>
      <c r="D741">
        <v>11</v>
      </c>
      <c r="E741">
        <v>0</v>
      </c>
      <c r="F741">
        <v>6253.85</v>
      </c>
      <c r="G741" t="s">
        <v>11</v>
      </c>
      <c r="H741" t="s">
        <v>11</v>
      </c>
      <c r="I741" t="s">
        <v>13</v>
      </c>
      <c r="L741" s="110" t="s">
        <v>771</v>
      </c>
      <c r="M741" s="64" t="s">
        <v>9061</v>
      </c>
      <c r="N741" s="64">
        <v>43</v>
      </c>
      <c r="O741" s="64" t="s">
        <v>11</v>
      </c>
      <c r="P741" s="64" t="s">
        <v>16</v>
      </c>
      <c r="Q741" s="64" t="s">
        <v>42</v>
      </c>
      <c r="R741" s="114">
        <v>6250</v>
      </c>
      <c r="S741" s="64" t="s">
        <v>37</v>
      </c>
      <c r="T741" s="64">
        <v>1979</v>
      </c>
      <c r="U741" s="69">
        <v>10</v>
      </c>
    </row>
    <row r="742" spans="1:21" x14ac:dyDescent="0.35">
      <c r="A742" t="s">
        <v>773</v>
      </c>
      <c r="B742">
        <v>1972</v>
      </c>
      <c r="C742" t="s">
        <v>20</v>
      </c>
      <c r="D742">
        <v>8</v>
      </c>
      <c r="E742">
        <v>0</v>
      </c>
      <c r="F742">
        <v>6254.13</v>
      </c>
      <c r="G742" t="s">
        <v>11</v>
      </c>
      <c r="H742" t="s">
        <v>11</v>
      </c>
      <c r="I742" t="s">
        <v>23</v>
      </c>
      <c r="L742" s="110" t="s">
        <v>772</v>
      </c>
      <c r="M742" s="64" t="s">
        <v>9062</v>
      </c>
      <c r="N742" s="64">
        <v>50</v>
      </c>
      <c r="O742" s="64" t="s">
        <v>11</v>
      </c>
      <c r="P742" s="64" t="s">
        <v>11</v>
      </c>
      <c r="Q742" s="64" t="s">
        <v>13</v>
      </c>
      <c r="R742" s="115">
        <v>6254</v>
      </c>
      <c r="S742" s="64" t="s">
        <v>15</v>
      </c>
      <c r="T742" s="64">
        <v>1972</v>
      </c>
      <c r="U742" s="69">
        <v>11</v>
      </c>
    </row>
    <row r="743" spans="1:21" x14ac:dyDescent="0.35">
      <c r="A743" t="s">
        <v>774</v>
      </c>
      <c r="B743">
        <v>1970</v>
      </c>
      <c r="C743" t="s">
        <v>37</v>
      </c>
      <c r="D743">
        <v>11</v>
      </c>
      <c r="E743">
        <v>0</v>
      </c>
      <c r="F743">
        <v>6255.38</v>
      </c>
      <c r="G743" t="s">
        <v>11</v>
      </c>
      <c r="H743" t="s">
        <v>11</v>
      </c>
      <c r="I743" t="s">
        <v>13</v>
      </c>
      <c r="L743" s="110" t="s">
        <v>773</v>
      </c>
      <c r="M743" s="64" t="s">
        <v>9063</v>
      </c>
      <c r="N743" s="64">
        <v>50</v>
      </c>
      <c r="O743" s="64" t="s">
        <v>11</v>
      </c>
      <c r="P743" s="64" t="s">
        <v>11</v>
      </c>
      <c r="Q743" s="64" t="s">
        <v>23</v>
      </c>
      <c r="R743" s="114">
        <v>6254</v>
      </c>
      <c r="S743" s="64" t="s">
        <v>20</v>
      </c>
      <c r="T743" s="64">
        <v>1972</v>
      </c>
      <c r="U743" s="69">
        <v>8</v>
      </c>
    </row>
    <row r="744" spans="1:21" x14ac:dyDescent="0.35">
      <c r="A744" t="s">
        <v>775</v>
      </c>
      <c r="B744">
        <v>1995</v>
      </c>
      <c r="C744" t="s">
        <v>37</v>
      </c>
      <c r="D744">
        <v>17</v>
      </c>
      <c r="E744">
        <v>0</v>
      </c>
      <c r="F744">
        <v>6261.2</v>
      </c>
      <c r="G744" t="s">
        <v>11</v>
      </c>
      <c r="H744" t="s">
        <v>16</v>
      </c>
      <c r="I744" t="s">
        <v>535</v>
      </c>
      <c r="L744" s="110" t="s">
        <v>774</v>
      </c>
      <c r="M744" s="64" t="s">
        <v>9064</v>
      </c>
      <c r="N744" s="64">
        <v>52</v>
      </c>
      <c r="O744" s="64" t="s">
        <v>11</v>
      </c>
      <c r="P744" s="64" t="s">
        <v>11</v>
      </c>
      <c r="Q744" s="64" t="s">
        <v>13</v>
      </c>
      <c r="R744" s="115">
        <v>6255</v>
      </c>
      <c r="S744" s="64" t="s">
        <v>37</v>
      </c>
      <c r="T744" s="64">
        <v>1970</v>
      </c>
      <c r="U744" s="69">
        <v>11</v>
      </c>
    </row>
    <row r="745" spans="1:21" x14ac:dyDescent="0.35">
      <c r="A745" t="s">
        <v>776</v>
      </c>
      <c r="B745">
        <v>1984</v>
      </c>
      <c r="C745" t="s">
        <v>20</v>
      </c>
      <c r="D745">
        <v>25</v>
      </c>
      <c r="E745">
        <v>3</v>
      </c>
      <c r="F745">
        <v>6269.33</v>
      </c>
      <c r="G745" t="s">
        <v>11</v>
      </c>
      <c r="H745" t="s">
        <v>16</v>
      </c>
      <c r="I745" t="s">
        <v>13</v>
      </c>
      <c r="L745" s="110" t="s">
        <v>775</v>
      </c>
      <c r="M745" s="64" t="s">
        <v>9065</v>
      </c>
      <c r="N745" s="64">
        <v>27</v>
      </c>
      <c r="O745" s="64" t="s">
        <v>11</v>
      </c>
      <c r="P745" s="64" t="s">
        <v>16</v>
      </c>
      <c r="Q745" s="64" t="s">
        <v>535</v>
      </c>
      <c r="R745" s="114">
        <v>6261</v>
      </c>
      <c r="S745" s="64" t="s">
        <v>37</v>
      </c>
      <c r="T745" s="64">
        <v>1995</v>
      </c>
      <c r="U745" s="69">
        <v>17</v>
      </c>
    </row>
    <row r="746" spans="1:21" x14ac:dyDescent="0.35">
      <c r="A746" t="s">
        <v>777</v>
      </c>
      <c r="B746">
        <v>1981</v>
      </c>
      <c r="C746" t="s">
        <v>18</v>
      </c>
      <c r="D746">
        <v>30</v>
      </c>
      <c r="E746">
        <v>1</v>
      </c>
      <c r="F746">
        <v>6272.48</v>
      </c>
      <c r="G746" t="s">
        <v>16</v>
      </c>
      <c r="H746" t="s">
        <v>12</v>
      </c>
      <c r="I746" t="s">
        <v>13</v>
      </c>
      <c r="L746" s="110" t="s">
        <v>776</v>
      </c>
      <c r="M746" s="64" t="s">
        <v>9066</v>
      </c>
      <c r="N746" s="64">
        <v>38</v>
      </c>
      <c r="O746" s="64" t="s">
        <v>11</v>
      </c>
      <c r="P746" s="64" t="s">
        <v>16</v>
      </c>
      <c r="Q746" s="64" t="s">
        <v>13</v>
      </c>
      <c r="R746" s="115">
        <v>6269</v>
      </c>
      <c r="S746" s="64" t="s">
        <v>20</v>
      </c>
      <c r="T746" s="64">
        <v>1984</v>
      </c>
      <c r="U746" s="69">
        <v>25</v>
      </c>
    </row>
    <row r="747" spans="1:21" x14ac:dyDescent="0.35">
      <c r="A747" t="s">
        <v>778</v>
      </c>
      <c r="B747">
        <v>1993</v>
      </c>
      <c r="C747" t="s">
        <v>37</v>
      </c>
      <c r="D747">
        <v>16</v>
      </c>
      <c r="E747">
        <v>0</v>
      </c>
      <c r="F747">
        <v>6276.3</v>
      </c>
      <c r="G747" t="s">
        <v>11</v>
      </c>
      <c r="H747" t="s">
        <v>16</v>
      </c>
      <c r="I747" t="s">
        <v>200</v>
      </c>
      <c r="L747" s="110" t="s">
        <v>777</v>
      </c>
      <c r="M747" s="64" t="s">
        <v>9067</v>
      </c>
      <c r="N747" s="64">
        <v>41</v>
      </c>
      <c r="O747" s="64" t="s">
        <v>16</v>
      </c>
      <c r="P747" s="64" t="s">
        <v>12</v>
      </c>
      <c r="Q747" s="64" t="s">
        <v>13</v>
      </c>
      <c r="R747" s="114">
        <v>6272</v>
      </c>
      <c r="S747" s="64" t="s">
        <v>18</v>
      </c>
      <c r="T747" s="64">
        <v>1981</v>
      </c>
      <c r="U747" s="69">
        <v>30</v>
      </c>
    </row>
    <row r="748" spans="1:21" x14ac:dyDescent="0.35">
      <c r="A748" t="s">
        <v>779</v>
      </c>
      <c r="B748">
        <v>1981</v>
      </c>
      <c r="C748" t="s">
        <v>15</v>
      </c>
      <c r="D748">
        <v>24</v>
      </c>
      <c r="E748">
        <v>1</v>
      </c>
      <c r="F748">
        <v>6282.24</v>
      </c>
      <c r="G748" t="s">
        <v>11</v>
      </c>
      <c r="H748" t="s">
        <v>16</v>
      </c>
      <c r="I748" t="s">
        <v>42</v>
      </c>
      <c r="L748" s="110" t="s">
        <v>778</v>
      </c>
      <c r="M748" s="64" t="s">
        <v>9068</v>
      </c>
      <c r="N748" s="64">
        <v>29</v>
      </c>
      <c r="O748" s="64" t="s">
        <v>11</v>
      </c>
      <c r="P748" s="64" t="s">
        <v>16</v>
      </c>
      <c r="Q748" s="64" t="s">
        <v>200</v>
      </c>
      <c r="R748" s="115">
        <v>6276</v>
      </c>
      <c r="S748" s="64" t="s">
        <v>37</v>
      </c>
      <c r="T748" s="64">
        <v>1993</v>
      </c>
      <c r="U748" s="69">
        <v>16</v>
      </c>
    </row>
    <row r="749" spans="1:21" x14ac:dyDescent="0.35">
      <c r="A749" t="s">
        <v>780</v>
      </c>
      <c r="B749">
        <v>1981</v>
      </c>
      <c r="C749" t="s">
        <v>35</v>
      </c>
      <c r="D749">
        <v>26</v>
      </c>
      <c r="E749">
        <v>1</v>
      </c>
      <c r="F749">
        <v>6289.75</v>
      </c>
      <c r="G749" t="s">
        <v>11</v>
      </c>
      <c r="H749" t="s">
        <v>12</v>
      </c>
      <c r="I749" t="s">
        <v>13</v>
      </c>
      <c r="L749" s="110" t="s">
        <v>779</v>
      </c>
      <c r="M749" s="64" t="s">
        <v>9069</v>
      </c>
      <c r="N749" s="64">
        <v>41</v>
      </c>
      <c r="O749" s="64" t="s">
        <v>11</v>
      </c>
      <c r="P749" s="64" t="s">
        <v>16</v>
      </c>
      <c r="Q749" s="64" t="s">
        <v>42</v>
      </c>
      <c r="R749" s="114">
        <v>6282</v>
      </c>
      <c r="S749" s="64" t="s">
        <v>15</v>
      </c>
      <c r="T749" s="64">
        <v>1981</v>
      </c>
      <c r="U749" s="69">
        <v>24</v>
      </c>
    </row>
    <row r="750" spans="1:21" x14ac:dyDescent="0.35">
      <c r="A750" t="s">
        <v>781</v>
      </c>
      <c r="B750">
        <v>1996</v>
      </c>
      <c r="C750" t="s">
        <v>10</v>
      </c>
      <c r="D750">
        <v>4</v>
      </c>
      <c r="E750">
        <v>0</v>
      </c>
      <c r="F750">
        <v>6293.63</v>
      </c>
      <c r="G750" t="s">
        <v>11</v>
      </c>
      <c r="H750" t="s">
        <v>12</v>
      </c>
      <c r="I750" t="s">
        <v>300</v>
      </c>
      <c r="L750" s="110" t="s">
        <v>780</v>
      </c>
      <c r="M750" s="64" t="s">
        <v>9070</v>
      </c>
      <c r="N750" s="64">
        <v>41</v>
      </c>
      <c r="O750" s="64" t="s">
        <v>11</v>
      </c>
      <c r="P750" s="64" t="s">
        <v>12</v>
      </c>
      <c r="Q750" s="64" t="s">
        <v>13</v>
      </c>
      <c r="R750" s="115">
        <v>6290</v>
      </c>
      <c r="S750" s="64" t="s">
        <v>35</v>
      </c>
      <c r="T750" s="64">
        <v>1981</v>
      </c>
      <c r="U750" s="69">
        <v>26</v>
      </c>
    </row>
    <row r="751" spans="1:21" x14ac:dyDescent="0.35">
      <c r="A751" t="s">
        <v>782</v>
      </c>
      <c r="B751">
        <v>1974</v>
      </c>
      <c r="C751" t="s">
        <v>20</v>
      </c>
      <c r="D751">
        <v>17</v>
      </c>
      <c r="E751">
        <v>0</v>
      </c>
      <c r="F751">
        <v>6302.23</v>
      </c>
      <c r="G751" t="s">
        <v>11</v>
      </c>
      <c r="H751" t="s">
        <v>16</v>
      </c>
      <c r="I751" t="s">
        <v>13</v>
      </c>
      <c r="L751" s="110" t="s">
        <v>781</v>
      </c>
      <c r="M751" s="64" t="s">
        <v>9071</v>
      </c>
      <c r="N751" s="64">
        <v>26</v>
      </c>
      <c r="O751" s="64" t="s">
        <v>11</v>
      </c>
      <c r="P751" s="64" t="s">
        <v>12</v>
      </c>
      <c r="Q751" s="64" t="s">
        <v>300</v>
      </c>
      <c r="R751" s="114">
        <v>6294</v>
      </c>
      <c r="S751" s="64" t="s">
        <v>10</v>
      </c>
      <c r="T751" s="64">
        <v>1996</v>
      </c>
      <c r="U751" s="69">
        <v>4</v>
      </c>
    </row>
    <row r="752" spans="1:21" x14ac:dyDescent="0.35">
      <c r="A752" t="s">
        <v>783</v>
      </c>
      <c r="B752">
        <v>1969</v>
      </c>
      <c r="C752" t="s">
        <v>20</v>
      </c>
      <c r="D752">
        <v>4</v>
      </c>
      <c r="E752">
        <v>0</v>
      </c>
      <c r="F752">
        <v>6305.61</v>
      </c>
      <c r="G752" t="s">
        <v>11</v>
      </c>
      <c r="H752" t="s">
        <v>11</v>
      </c>
      <c r="I752" t="s">
        <v>23</v>
      </c>
      <c r="L752" s="110" t="s">
        <v>782</v>
      </c>
      <c r="M752" s="64" t="s">
        <v>9072</v>
      </c>
      <c r="N752" s="64">
        <v>48</v>
      </c>
      <c r="O752" s="64" t="s">
        <v>11</v>
      </c>
      <c r="P752" s="64" t="s">
        <v>16</v>
      </c>
      <c r="Q752" s="64" t="s">
        <v>13</v>
      </c>
      <c r="R752" s="115">
        <v>6302</v>
      </c>
      <c r="S752" s="64" t="s">
        <v>20</v>
      </c>
      <c r="T752" s="64">
        <v>1974</v>
      </c>
      <c r="U752" s="69">
        <v>17</v>
      </c>
    </row>
    <row r="753" spans="1:21" x14ac:dyDescent="0.35">
      <c r="A753" t="s">
        <v>784</v>
      </c>
      <c r="B753">
        <v>2004</v>
      </c>
      <c r="C753" t="s">
        <v>10</v>
      </c>
      <c r="D753">
        <v>27</v>
      </c>
      <c r="E753">
        <v>0</v>
      </c>
      <c r="F753">
        <v>6311.11</v>
      </c>
      <c r="G753" t="s">
        <v>11</v>
      </c>
      <c r="H753" t="s">
        <v>11</v>
      </c>
      <c r="I753" t="s">
        <v>42</v>
      </c>
      <c r="L753" s="110" t="s">
        <v>783</v>
      </c>
      <c r="M753" s="64" t="s">
        <v>9073</v>
      </c>
      <c r="N753" s="64">
        <v>53</v>
      </c>
      <c r="O753" s="64" t="s">
        <v>11</v>
      </c>
      <c r="P753" s="64" t="s">
        <v>11</v>
      </c>
      <c r="Q753" s="64" t="s">
        <v>23</v>
      </c>
      <c r="R753" s="114">
        <v>6306</v>
      </c>
      <c r="S753" s="64" t="s">
        <v>20</v>
      </c>
      <c r="T753" s="64">
        <v>1969</v>
      </c>
      <c r="U753" s="69">
        <v>4</v>
      </c>
    </row>
    <row r="754" spans="1:21" x14ac:dyDescent="0.35">
      <c r="A754" t="s">
        <v>785</v>
      </c>
      <c r="B754">
        <v>1985</v>
      </c>
      <c r="C754" t="s">
        <v>15</v>
      </c>
      <c r="D754">
        <v>19</v>
      </c>
      <c r="E754">
        <v>2</v>
      </c>
      <c r="F754">
        <v>6311.95</v>
      </c>
      <c r="G754" t="s">
        <v>11</v>
      </c>
      <c r="H754" t="s">
        <v>16</v>
      </c>
      <c r="I754" t="s">
        <v>42</v>
      </c>
      <c r="L754" s="110" t="s">
        <v>784</v>
      </c>
      <c r="M754" s="64" t="s">
        <v>8576</v>
      </c>
      <c r="N754" s="64">
        <v>18</v>
      </c>
      <c r="O754" s="64" t="s">
        <v>11</v>
      </c>
      <c r="P754" s="64" t="s">
        <v>11</v>
      </c>
      <c r="Q754" s="64" t="s">
        <v>42</v>
      </c>
      <c r="R754" s="115">
        <v>6311</v>
      </c>
      <c r="S754" s="64" t="s">
        <v>10</v>
      </c>
      <c r="T754" s="64">
        <v>2004</v>
      </c>
      <c r="U754" s="69">
        <v>27</v>
      </c>
    </row>
    <row r="755" spans="1:21" x14ac:dyDescent="0.35">
      <c r="A755" t="s">
        <v>786</v>
      </c>
      <c r="B755">
        <v>1985</v>
      </c>
      <c r="C755" t="s">
        <v>30</v>
      </c>
      <c r="D755">
        <v>15</v>
      </c>
      <c r="E755">
        <v>2</v>
      </c>
      <c r="F755">
        <v>6313.76</v>
      </c>
      <c r="G755" t="s">
        <v>11</v>
      </c>
      <c r="H755" t="s">
        <v>16</v>
      </c>
      <c r="I755" t="s">
        <v>13</v>
      </c>
      <c r="L755" s="110" t="s">
        <v>785</v>
      </c>
      <c r="M755" s="64" t="s">
        <v>9074</v>
      </c>
      <c r="N755" s="64">
        <v>37</v>
      </c>
      <c r="O755" s="64" t="s">
        <v>11</v>
      </c>
      <c r="P755" s="64" t="s">
        <v>16</v>
      </c>
      <c r="Q755" s="64" t="s">
        <v>42</v>
      </c>
      <c r="R755" s="114">
        <v>6312</v>
      </c>
      <c r="S755" s="64" t="s">
        <v>15</v>
      </c>
      <c r="T755" s="64">
        <v>1985</v>
      </c>
      <c r="U755" s="69">
        <v>19</v>
      </c>
    </row>
    <row r="756" spans="1:21" x14ac:dyDescent="0.35">
      <c r="A756" t="s">
        <v>787</v>
      </c>
      <c r="B756">
        <v>1990</v>
      </c>
      <c r="C756" t="s">
        <v>35</v>
      </c>
      <c r="D756">
        <v>13</v>
      </c>
      <c r="E756">
        <v>3</v>
      </c>
      <c r="F756">
        <v>6334.34</v>
      </c>
      <c r="G756" t="s">
        <v>11</v>
      </c>
      <c r="H756" t="s">
        <v>11</v>
      </c>
      <c r="I756" t="s">
        <v>247</v>
      </c>
      <c r="L756" s="110" t="s">
        <v>786</v>
      </c>
      <c r="M756" s="64" t="s">
        <v>9075</v>
      </c>
      <c r="N756" s="64">
        <v>37</v>
      </c>
      <c r="O756" s="64" t="s">
        <v>11</v>
      </c>
      <c r="P756" s="64" t="s">
        <v>16</v>
      </c>
      <c r="Q756" s="64" t="s">
        <v>13</v>
      </c>
      <c r="R756" s="115">
        <v>6314</v>
      </c>
      <c r="S756" s="64" t="s">
        <v>30</v>
      </c>
      <c r="T756" s="64">
        <v>1985</v>
      </c>
      <c r="U756" s="69">
        <v>15</v>
      </c>
    </row>
    <row r="757" spans="1:21" x14ac:dyDescent="0.35">
      <c r="A757" t="s">
        <v>788</v>
      </c>
      <c r="B757">
        <v>1986</v>
      </c>
      <c r="C757" t="s">
        <v>20</v>
      </c>
      <c r="D757">
        <v>25</v>
      </c>
      <c r="E757">
        <v>3</v>
      </c>
      <c r="F757">
        <v>6335.64</v>
      </c>
      <c r="G757" t="s">
        <v>11</v>
      </c>
      <c r="H757" t="s">
        <v>11</v>
      </c>
      <c r="I757" t="s">
        <v>13</v>
      </c>
      <c r="L757" s="110" t="s">
        <v>787</v>
      </c>
      <c r="M757" s="64" t="s">
        <v>9076</v>
      </c>
      <c r="N757" s="64">
        <v>32</v>
      </c>
      <c r="O757" s="64" t="s">
        <v>11</v>
      </c>
      <c r="P757" s="64" t="s">
        <v>11</v>
      </c>
      <c r="Q757" s="64" t="s">
        <v>247</v>
      </c>
      <c r="R757" s="114">
        <v>6334</v>
      </c>
      <c r="S757" s="64" t="s">
        <v>35</v>
      </c>
      <c r="T757" s="64">
        <v>1990</v>
      </c>
      <c r="U757" s="69">
        <v>13</v>
      </c>
    </row>
    <row r="758" spans="1:21" x14ac:dyDescent="0.35">
      <c r="A758" t="s">
        <v>789</v>
      </c>
      <c r="B758">
        <v>1983</v>
      </c>
      <c r="C758" t="s">
        <v>37</v>
      </c>
      <c r="D758">
        <v>21</v>
      </c>
      <c r="E758">
        <v>2</v>
      </c>
      <c r="F758">
        <v>6338.08</v>
      </c>
      <c r="G758" t="s">
        <v>11</v>
      </c>
      <c r="H758" t="s">
        <v>16</v>
      </c>
      <c r="I758" t="s">
        <v>13</v>
      </c>
      <c r="L758" s="110" t="s">
        <v>788</v>
      </c>
      <c r="M758" s="64" t="s">
        <v>9077</v>
      </c>
      <c r="N758" s="64">
        <v>36</v>
      </c>
      <c r="O758" s="64" t="s">
        <v>11</v>
      </c>
      <c r="P758" s="64" t="s">
        <v>11</v>
      </c>
      <c r="Q758" s="64" t="s">
        <v>13</v>
      </c>
      <c r="R758" s="115">
        <v>6336</v>
      </c>
      <c r="S758" s="64" t="s">
        <v>20</v>
      </c>
      <c r="T758" s="64">
        <v>1986</v>
      </c>
      <c r="U758" s="69">
        <v>25</v>
      </c>
    </row>
    <row r="759" spans="1:21" x14ac:dyDescent="0.35">
      <c r="A759" t="s">
        <v>790</v>
      </c>
      <c r="B759">
        <v>1983</v>
      </c>
      <c r="C759" t="s">
        <v>35</v>
      </c>
      <c r="D759">
        <v>19</v>
      </c>
      <c r="E759">
        <v>2</v>
      </c>
      <c r="F759">
        <v>6356.27</v>
      </c>
      <c r="G759" t="s">
        <v>12</v>
      </c>
      <c r="H759" t="s">
        <v>11</v>
      </c>
      <c r="I759" t="s">
        <v>13</v>
      </c>
      <c r="L759" s="110" t="s">
        <v>789</v>
      </c>
      <c r="M759" s="64" t="s">
        <v>9078</v>
      </c>
      <c r="N759" s="64">
        <v>39</v>
      </c>
      <c r="O759" s="64" t="s">
        <v>11</v>
      </c>
      <c r="P759" s="64" t="s">
        <v>16</v>
      </c>
      <c r="Q759" s="64" t="s">
        <v>13</v>
      </c>
      <c r="R759" s="114">
        <v>6338</v>
      </c>
      <c r="S759" s="64" t="s">
        <v>37</v>
      </c>
      <c r="T759" s="64">
        <v>1983</v>
      </c>
      <c r="U759" s="69">
        <v>21</v>
      </c>
    </row>
    <row r="760" spans="1:21" x14ac:dyDescent="0.35">
      <c r="A760" t="s">
        <v>791</v>
      </c>
      <c r="B760">
        <v>1980</v>
      </c>
      <c r="C760" t="s">
        <v>37</v>
      </c>
      <c r="D760">
        <v>30</v>
      </c>
      <c r="E760">
        <v>0</v>
      </c>
      <c r="F760">
        <v>6358.78</v>
      </c>
      <c r="G760" t="s">
        <v>11</v>
      </c>
      <c r="H760" t="s">
        <v>16</v>
      </c>
      <c r="I760" t="s">
        <v>23</v>
      </c>
      <c r="L760" s="110" t="s">
        <v>790</v>
      </c>
      <c r="M760" s="64" t="s">
        <v>9079</v>
      </c>
      <c r="N760" s="64">
        <v>39</v>
      </c>
      <c r="O760" s="64" t="s">
        <v>12</v>
      </c>
      <c r="P760" s="64" t="s">
        <v>11</v>
      </c>
      <c r="Q760" s="64" t="s">
        <v>13</v>
      </c>
      <c r="R760" s="115">
        <v>6356</v>
      </c>
      <c r="S760" s="64" t="s">
        <v>35</v>
      </c>
      <c r="T760" s="64">
        <v>1983</v>
      </c>
      <c r="U760" s="69">
        <v>19</v>
      </c>
    </row>
    <row r="761" spans="1:21" x14ac:dyDescent="0.35">
      <c r="A761" t="s">
        <v>792</v>
      </c>
      <c r="B761">
        <v>1989</v>
      </c>
      <c r="C761" t="s">
        <v>18</v>
      </c>
      <c r="D761">
        <v>24</v>
      </c>
      <c r="E761">
        <v>3</v>
      </c>
      <c r="F761">
        <v>6360.99</v>
      </c>
      <c r="G761" t="s">
        <v>11</v>
      </c>
      <c r="H761" t="s">
        <v>11</v>
      </c>
      <c r="I761" t="s">
        <v>23</v>
      </c>
      <c r="L761" s="110" t="s">
        <v>791</v>
      </c>
      <c r="M761" s="64" t="s">
        <v>9080</v>
      </c>
      <c r="N761" s="64">
        <v>42</v>
      </c>
      <c r="O761" s="64" t="s">
        <v>11</v>
      </c>
      <c r="P761" s="64" t="s">
        <v>16</v>
      </c>
      <c r="Q761" s="64" t="s">
        <v>23</v>
      </c>
      <c r="R761" s="114">
        <v>6359</v>
      </c>
      <c r="S761" s="64" t="s">
        <v>37</v>
      </c>
      <c r="T761" s="64">
        <v>1980</v>
      </c>
      <c r="U761" s="69">
        <v>30</v>
      </c>
    </row>
    <row r="762" spans="1:21" x14ac:dyDescent="0.35">
      <c r="A762" t="s">
        <v>793</v>
      </c>
      <c r="B762">
        <v>1996</v>
      </c>
      <c r="C762" t="s">
        <v>10</v>
      </c>
      <c r="D762">
        <v>7</v>
      </c>
      <c r="E762">
        <v>0</v>
      </c>
      <c r="F762">
        <v>6361.47</v>
      </c>
      <c r="G762" t="s">
        <v>11</v>
      </c>
      <c r="H762" t="s">
        <v>12</v>
      </c>
      <c r="I762" t="s">
        <v>300</v>
      </c>
      <c r="L762" s="110" t="s">
        <v>792</v>
      </c>
      <c r="M762" s="64" t="s">
        <v>9081</v>
      </c>
      <c r="N762" s="64">
        <v>33</v>
      </c>
      <c r="O762" s="64" t="s">
        <v>11</v>
      </c>
      <c r="P762" s="64" t="s">
        <v>11</v>
      </c>
      <c r="Q762" s="64" t="s">
        <v>23</v>
      </c>
      <c r="R762" s="115">
        <v>6361</v>
      </c>
      <c r="S762" s="64" t="s">
        <v>18</v>
      </c>
      <c r="T762" s="64">
        <v>1989</v>
      </c>
      <c r="U762" s="69">
        <v>24</v>
      </c>
    </row>
    <row r="763" spans="1:21" x14ac:dyDescent="0.35">
      <c r="A763" t="s">
        <v>794</v>
      </c>
      <c r="B763">
        <v>1970</v>
      </c>
      <c r="C763" t="s">
        <v>15</v>
      </c>
      <c r="D763">
        <v>9</v>
      </c>
      <c r="E763">
        <v>0</v>
      </c>
      <c r="F763">
        <v>6367.31</v>
      </c>
      <c r="G763" t="s">
        <v>11</v>
      </c>
      <c r="H763" t="s">
        <v>16</v>
      </c>
      <c r="I763" t="s">
        <v>13</v>
      </c>
      <c r="L763" s="110" t="s">
        <v>793</v>
      </c>
      <c r="M763" s="64" t="s">
        <v>9082</v>
      </c>
      <c r="N763" s="64">
        <v>26</v>
      </c>
      <c r="O763" s="64" t="s">
        <v>11</v>
      </c>
      <c r="P763" s="64" t="s">
        <v>12</v>
      </c>
      <c r="Q763" s="64" t="s">
        <v>300</v>
      </c>
      <c r="R763" s="114">
        <v>6361</v>
      </c>
      <c r="S763" s="64" t="s">
        <v>10</v>
      </c>
      <c r="T763" s="64">
        <v>1996</v>
      </c>
      <c r="U763" s="69">
        <v>7</v>
      </c>
    </row>
    <row r="764" spans="1:21" x14ac:dyDescent="0.35">
      <c r="A764" t="s">
        <v>795</v>
      </c>
      <c r="B764">
        <v>1984</v>
      </c>
      <c r="C764" t="s">
        <v>35</v>
      </c>
      <c r="D764">
        <v>13</v>
      </c>
      <c r="E764">
        <v>1</v>
      </c>
      <c r="F764">
        <v>6373.56</v>
      </c>
      <c r="G764" t="s">
        <v>11</v>
      </c>
      <c r="H764" t="s">
        <v>16</v>
      </c>
      <c r="I764" t="s">
        <v>23</v>
      </c>
      <c r="L764" s="110" t="s">
        <v>794</v>
      </c>
      <c r="M764" s="64" t="s">
        <v>9083</v>
      </c>
      <c r="N764" s="64">
        <v>52</v>
      </c>
      <c r="O764" s="64" t="s">
        <v>11</v>
      </c>
      <c r="P764" s="64" t="s">
        <v>16</v>
      </c>
      <c r="Q764" s="64" t="s">
        <v>13</v>
      </c>
      <c r="R764" s="115">
        <v>6367</v>
      </c>
      <c r="S764" s="64" t="s">
        <v>15</v>
      </c>
      <c r="T764" s="64">
        <v>1970</v>
      </c>
      <c r="U764" s="69">
        <v>9</v>
      </c>
    </row>
    <row r="765" spans="1:21" x14ac:dyDescent="0.35">
      <c r="A765" t="s">
        <v>796</v>
      </c>
      <c r="B765">
        <v>1976</v>
      </c>
      <c r="C765" t="s">
        <v>15</v>
      </c>
      <c r="D765">
        <v>18</v>
      </c>
      <c r="E765">
        <v>2</v>
      </c>
      <c r="F765">
        <v>6374.16</v>
      </c>
      <c r="G765" t="s">
        <v>11</v>
      </c>
      <c r="H765" t="s">
        <v>11</v>
      </c>
      <c r="I765" t="s">
        <v>13</v>
      </c>
      <c r="L765" s="110" t="s">
        <v>795</v>
      </c>
      <c r="M765" s="64" t="s">
        <v>9084</v>
      </c>
      <c r="N765" s="64">
        <v>38</v>
      </c>
      <c r="O765" s="64" t="s">
        <v>11</v>
      </c>
      <c r="P765" s="64" t="s">
        <v>16</v>
      </c>
      <c r="Q765" s="64" t="s">
        <v>23</v>
      </c>
      <c r="R765" s="114">
        <v>6374</v>
      </c>
      <c r="S765" s="64" t="s">
        <v>35</v>
      </c>
      <c r="T765" s="64">
        <v>1984</v>
      </c>
      <c r="U765" s="69">
        <v>13</v>
      </c>
    </row>
    <row r="766" spans="1:21" x14ac:dyDescent="0.35">
      <c r="A766" t="s">
        <v>797</v>
      </c>
      <c r="B766">
        <v>1982</v>
      </c>
      <c r="C766" t="s">
        <v>35</v>
      </c>
      <c r="D766">
        <v>6</v>
      </c>
      <c r="E766">
        <v>1</v>
      </c>
      <c r="F766">
        <v>6389.38</v>
      </c>
      <c r="G766" t="s">
        <v>16</v>
      </c>
      <c r="H766" t="s">
        <v>11</v>
      </c>
      <c r="I766" t="s">
        <v>23</v>
      </c>
      <c r="L766" s="110" t="s">
        <v>796</v>
      </c>
      <c r="M766" s="64" t="s">
        <v>9085</v>
      </c>
      <c r="N766" s="64">
        <v>46</v>
      </c>
      <c r="O766" s="64" t="s">
        <v>11</v>
      </c>
      <c r="P766" s="64" t="s">
        <v>11</v>
      </c>
      <c r="Q766" s="64" t="s">
        <v>13</v>
      </c>
      <c r="R766" s="115">
        <v>6374</v>
      </c>
      <c r="S766" s="64" t="s">
        <v>15</v>
      </c>
      <c r="T766" s="64">
        <v>1976</v>
      </c>
      <c r="U766" s="69">
        <v>18</v>
      </c>
    </row>
    <row r="767" spans="1:21" x14ac:dyDescent="0.35">
      <c r="A767" t="s">
        <v>798</v>
      </c>
      <c r="B767">
        <v>1997</v>
      </c>
      <c r="C767" t="s">
        <v>35</v>
      </c>
      <c r="D767">
        <v>16</v>
      </c>
      <c r="E767">
        <v>0</v>
      </c>
      <c r="F767">
        <v>6389.53</v>
      </c>
      <c r="G767" t="s">
        <v>11</v>
      </c>
      <c r="H767" t="s">
        <v>11</v>
      </c>
      <c r="I767" t="s">
        <v>300</v>
      </c>
      <c r="L767" s="110" t="s">
        <v>797</v>
      </c>
      <c r="M767" s="64" t="s">
        <v>9086</v>
      </c>
      <c r="N767" s="64">
        <v>40</v>
      </c>
      <c r="O767" s="64" t="s">
        <v>16</v>
      </c>
      <c r="P767" s="64" t="s">
        <v>11</v>
      </c>
      <c r="Q767" s="64" t="s">
        <v>23</v>
      </c>
      <c r="R767" s="114">
        <v>6389</v>
      </c>
      <c r="S767" s="64" t="s">
        <v>35</v>
      </c>
      <c r="T767" s="64">
        <v>1982</v>
      </c>
      <c r="U767" s="69">
        <v>6</v>
      </c>
    </row>
    <row r="768" spans="1:21" x14ac:dyDescent="0.35">
      <c r="A768" t="s">
        <v>799</v>
      </c>
      <c r="B768">
        <v>1982</v>
      </c>
      <c r="C768" t="s">
        <v>37</v>
      </c>
      <c r="D768">
        <v>28</v>
      </c>
      <c r="E768">
        <v>1</v>
      </c>
      <c r="F768">
        <v>6393.6</v>
      </c>
      <c r="G768" t="s">
        <v>11</v>
      </c>
      <c r="H768" t="s">
        <v>16</v>
      </c>
      <c r="I768" t="s">
        <v>23</v>
      </c>
      <c r="L768" s="110" t="s">
        <v>798</v>
      </c>
      <c r="M768" s="64" t="s">
        <v>9087</v>
      </c>
      <c r="N768" s="64">
        <v>25</v>
      </c>
      <c r="O768" s="64" t="s">
        <v>11</v>
      </c>
      <c r="P768" s="64" t="s">
        <v>11</v>
      </c>
      <c r="Q768" s="64" t="s">
        <v>300</v>
      </c>
      <c r="R768" s="115">
        <v>6390</v>
      </c>
      <c r="S768" s="64" t="s">
        <v>35</v>
      </c>
      <c r="T768" s="64">
        <v>1997</v>
      </c>
      <c r="U768" s="69">
        <v>16</v>
      </c>
    </row>
    <row r="769" spans="1:21" x14ac:dyDescent="0.35">
      <c r="A769" t="s">
        <v>800</v>
      </c>
      <c r="B769">
        <v>1987</v>
      </c>
      <c r="C769" t="s">
        <v>20</v>
      </c>
      <c r="D769">
        <v>9</v>
      </c>
      <c r="E769">
        <v>2</v>
      </c>
      <c r="F769">
        <v>6402.29</v>
      </c>
      <c r="G769" t="s">
        <v>11</v>
      </c>
      <c r="H769" t="s">
        <v>12</v>
      </c>
      <c r="I769" t="s">
        <v>247</v>
      </c>
      <c r="L769" s="110" t="s">
        <v>799</v>
      </c>
      <c r="M769" s="64" t="s">
        <v>9088</v>
      </c>
      <c r="N769" s="64">
        <v>40</v>
      </c>
      <c r="O769" s="64" t="s">
        <v>11</v>
      </c>
      <c r="P769" s="64" t="s">
        <v>16</v>
      </c>
      <c r="Q769" s="64" t="s">
        <v>23</v>
      </c>
      <c r="R769" s="114">
        <v>6394</v>
      </c>
      <c r="S769" s="64" t="s">
        <v>37</v>
      </c>
      <c r="T769" s="64">
        <v>1982</v>
      </c>
      <c r="U769" s="69">
        <v>28</v>
      </c>
    </row>
    <row r="770" spans="1:21" x14ac:dyDescent="0.35">
      <c r="A770" t="s">
        <v>801</v>
      </c>
      <c r="B770">
        <v>1985</v>
      </c>
      <c r="C770" t="s">
        <v>30</v>
      </c>
      <c r="D770">
        <v>10</v>
      </c>
      <c r="E770">
        <v>2</v>
      </c>
      <c r="F770">
        <v>6406.41</v>
      </c>
      <c r="G770" t="s">
        <v>16</v>
      </c>
      <c r="H770" t="s">
        <v>12</v>
      </c>
      <c r="I770" t="s">
        <v>276</v>
      </c>
      <c r="L770" s="110" t="s">
        <v>800</v>
      </c>
      <c r="M770" s="64" t="s">
        <v>8936</v>
      </c>
      <c r="N770" s="64">
        <v>35</v>
      </c>
      <c r="O770" s="64" t="s">
        <v>11</v>
      </c>
      <c r="P770" s="64" t="s">
        <v>12</v>
      </c>
      <c r="Q770" s="64" t="s">
        <v>247</v>
      </c>
      <c r="R770" s="115">
        <v>6402</v>
      </c>
      <c r="S770" s="64" t="s">
        <v>20</v>
      </c>
      <c r="T770" s="64">
        <v>1987</v>
      </c>
      <c r="U770" s="69">
        <v>9</v>
      </c>
    </row>
    <row r="771" spans="1:21" x14ac:dyDescent="0.35">
      <c r="A771" t="s">
        <v>802</v>
      </c>
      <c r="B771">
        <v>1970</v>
      </c>
      <c r="C771" t="s">
        <v>35</v>
      </c>
      <c r="D771">
        <v>20</v>
      </c>
      <c r="E771">
        <v>0</v>
      </c>
      <c r="F771">
        <v>6407.05</v>
      </c>
      <c r="G771" t="s">
        <v>11</v>
      </c>
      <c r="H771" t="s">
        <v>16</v>
      </c>
      <c r="I771" t="s">
        <v>13</v>
      </c>
      <c r="L771" s="110" t="s">
        <v>801</v>
      </c>
      <c r="M771" s="64" t="s">
        <v>9089</v>
      </c>
      <c r="N771" s="64">
        <v>37</v>
      </c>
      <c r="O771" s="64" t="s">
        <v>16</v>
      </c>
      <c r="P771" s="64" t="s">
        <v>12</v>
      </c>
      <c r="Q771" s="64" t="s">
        <v>276</v>
      </c>
      <c r="R771" s="114">
        <v>6406</v>
      </c>
      <c r="S771" s="64" t="s">
        <v>30</v>
      </c>
      <c r="T771" s="64">
        <v>1985</v>
      </c>
      <c r="U771" s="69">
        <v>10</v>
      </c>
    </row>
    <row r="772" spans="1:21" x14ac:dyDescent="0.35">
      <c r="A772" t="s">
        <v>803</v>
      </c>
      <c r="B772">
        <v>1971</v>
      </c>
      <c r="C772" t="s">
        <v>35</v>
      </c>
      <c r="D772">
        <v>22</v>
      </c>
      <c r="E772">
        <v>0</v>
      </c>
      <c r="F772">
        <v>6412.34</v>
      </c>
      <c r="G772" t="s">
        <v>11</v>
      </c>
      <c r="H772" t="s">
        <v>12</v>
      </c>
      <c r="I772" t="s">
        <v>13</v>
      </c>
      <c r="L772" s="110" t="s">
        <v>802</v>
      </c>
      <c r="M772" s="64" t="s">
        <v>9090</v>
      </c>
      <c r="N772" s="64">
        <v>52</v>
      </c>
      <c r="O772" s="64" t="s">
        <v>11</v>
      </c>
      <c r="P772" s="64" t="s">
        <v>16</v>
      </c>
      <c r="Q772" s="64" t="s">
        <v>13</v>
      </c>
      <c r="R772" s="115">
        <v>6407</v>
      </c>
      <c r="S772" s="64" t="s">
        <v>35</v>
      </c>
      <c r="T772" s="64">
        <v>1970</v>
      </c>
      <c r="U772" s="69">
        <v>20</v>
      </c>
    </row>
    <row r="773" spans="1:21" x14ac:dyDescent="0.35">
      <c r="A773" t="s">
        <v>804</v>
      </c>
      <c r="B773">
        <v>1987</v>
      </c>
      <c r="C773" t="s">
        <v>20</v>
      </c>
      <c r="D773">
        <v>4</v>
      </c>
      <c r="E773">
        <v>3</v>
      </c>
      <c r="F773">
        <v>6414.18</v>
      </c>
      <c r="G773" t="s">
        <v>11</v>
      </c>
      <c r="H773" t="s">
        <v>11</v>
      </c>
      <c r="I773" t="s">
        <v>42</v>
      </c>
      <c r="L773" s="110" t="s">
        <v>803</v>
      </c>
      <c r="M773" s="64" t="s">
        <v>9091</v>
      </c>
      <c r="N773" s="64">
        <v>51</v>
      </c>
      <c r="O773" s="64" t="s">
        <v>11</v>
      </c>
      <c r="P773" s="64" t="s">
        <v>12</v>
      </c>
      <c r="Q773" s="64" t="s">
        <v>13</v>
      </c>
      <c r="R773" s="114">
        <v>6412</v>
      </c>
      <c r="S773" s="64" t="s">
        <v>35</v>
      </c>
      <c r="T773" s="64">
        <v>1971</v>
      </c>
      <c r="U773" s="69">
        <v>22</v>
      </c>
    </row>
    <row r="774" spans="1:21" x14ac:dyDescent="0.35">
      <c r="A774" t="s">
        <v>805</v>
      </c>
      <c r="B774">
        <v>1976</v>
      </c>
      <c r="C774" t="s">
        <v>30</v>
      </c>
      <c r="D774">
        <v>30</v>
      </c>
      <c r="E774">
        <v>2</v>
      </c>
      <c r="F774">
        <v>6417.28</v>
      </c>
      <c r="G774" t="s">
        <v>11</v>
      </c>
      <c r="H774" t="s">
        <v>12</v>
      </c>
      <c r="I774" t="s">
        <v>13</v>
      </c>
      <c r="L774" s="110" t="s">
        <v>804</v>
      </c>
      <c r="M774" s="64" t="s">
        <v>9092</v>
      </c>
      <c r="N774" s="64">
        <v>35</v>
      </c>
      <c r="O774" s="64" t="s">
        <v>11</v>
      </c>
      <c r="P774" s="64" t="s">
        <v>11</v>
      </c>
      <c r="Q774" s="64" t="s">
        <v>42</v>
      </c>
      <c r="R774" s="115">
        <v>6414</v>
      </c>
      <c r="S774" s="64" t="s">
        <v>20</v>
      </c>
      <c r="T774" s="64">
        <v>1987</v>
      </c>
      <c r="U774" s="69">
        <v>4</v>
      </c>
    </row>
    <row r="775" spans="1:21" x14ac:dyDescent="0.35">
      <c r="A775" t="s">
        <v>806</v>
      </c>
      <c r="B775">
        <v>1975</v>
      </c>
      <c r="C775" t="s">
        <v>35</v>
      </c>
      <c r="D775">
        <v>5</v>
      </c>
      <c r="E775">
        <v>1</v>
      </c>
      <c r="F775">
        <v>6423.48</v>
      </c>
      <c r="G775" t="s">
        <v>11</v>
      </c>
      <c r="H775" t="s">
        <v>12</v>
      </c>
      <c r="I775" t="s">
        <v>13</v>
      </c>
      <c r="L775" s="110" t="s">
        <v>805</v>
      </c>
      <c r="M775" s="64" t="s">
        <v>9093</v>
      </c>
      <c r="N775" s="64">
        <v>46</v>
      </c>
      <c r="O775" s="64" t="s">
        <v>11</v>
      </c>
      <c r="P775" s="64" t="s">
        <v>12</v>
      </c>
      <c r="Q775" s="64" t="s">
        <v>13</v>
      </c>
      <c r="R775" s="114">
        <v>6417</v>
      </c>
      <c r="S775" s="64" t="s">
        <v>30</v>
      </c>
      <c r="T775" s="64">
        <v>1976</v>
      </c>
      <c r="U775" s="69">
        <v>30</v>
      </c>
    </row>
    <row r="776" spans="1:21" x14ac:dyDescent="0.35">
      <c r="A776" t="s">
        <v>807</v>
      </c>
      <c r="B776">
        <v>1985</v>
      </c>
      <c r="C776" t="s">
        <v>10</v>
      </c>
      <c r="D776">
        <v>22</v>
      </c>
      <c r="E776">
        <v>3</v>
      </c>
      <c r="F776">
        <v>6435.62</v>
      </c>
      <c r="G776" t="s">
        <v>12</v>
      </c>
      <c r="H776" t="s">
        <v>11</v>
      </c>
      <c r="I776" t="s">
        <v>13</v>
      </c>
      <c r="L776" s="110" t="s">
        <v>806</v>
      </c>
      <c r="M776" s="64" t="s">
        <v>9094</v>
      </c>
      <c r="N776" s="64">
        <v>47</v>
      </c>
      <c r="O776" s="64" t="s">
        <v>11</v>
      </c>
      <c r="P776" s="64" t="s">
        <v>12</v>
      </c>
      <c r="Q776" s="64" t="s">
        <v>13</v>
      </c>
      <c r="R776" s="115">
        <v>6423</v>
      </c>
      <c r="S776" s="64" t="s">
        <v>35</v>
      </c>
      <c r="T776" s="64">
        <v>1975</v>
      </c>
      <c r="U776" s="69">
        <v>5</v>
      </c>
    </row>
    <row r="777" spans="1:21" x14ac:dyDescent="0.35">
      <c r="A777" t="s">
        <v>808</v>
      </c>
      <c r="B777">
        <v>1984</v>
      </c>
      <c r="C777" t="s">
        <v>35</v>
      </c>
      <c r="D777">
        <v>26</v>
      </c>
      <c r="E777">
        <v>2</v>
      </c>
      <c r="F777">
        <v>6455.86</v>
      </c>
      <c r="G777" t="s">
        <v>12</v>
      </c>
      <c r="H777" t="s">
        <v>12</v>
      </c>
      <c r="I777" t="s">
        <v>23</v>
      </c>
      <c r="L777" s="110" t="s">
        <v>807</v>
      </c>
      <c r="M777" s="64" t="s">
        <v>9054</v>
      </c>
      <c r="N777" s="64">
        <v>37</v>
      </c>
      <c r="O777" s="64" t="s">
        <v>12</v>
      </c>
      <c r="P777" s="64" t="s">
        <v>11</v>
      </c>
      <c r="Q777" s="64" t="s">
        <v>13</v>
      </c>
      <c r="R777" s="114">
        <v>6436</v>
      </c>
      <c r="S777" s="64" t="s">
        <v>10</v>
      </c>
      <c r="T777" s="64">
        <v>1985</v>
      </c>
      <c r="U777" s="69">
        <v>22</v>
      </c>
    </row>
    <row r="778" spans="1:21" x14ac:dyDescent="0.35">
      <c r="A778" t="s">
        <v>809</v>
      </c>
      <c r="B778">
        <v>1984</v>
      </c>
      <c r="C778" t="s">
        <v>15</v>
      </c>
      <c r="D778">
        <v>1</v>
      </c>
      <c r="E778">
        <v>2</v>
      </c>
      <c r="F778">
        <v>6457.84</v>
      </c>
      <c r="G778" t="s">
        <v>11</v>
      </c>
      <c r="H778" t="s">
        <v>12</v>
      </c>
      <c r="I778" t="s">
        <v>23</v>
      </c>
      <c r="L778" s="110" t="s">
        <v>808</v>
      </c>
      <c r="M778" s="64" t="s">
        <v>8972</v>
      </c>
      <c r="N778" s="64">
        <v>38</v>
      </c>
      <c r="O778" s="64" t="s">
        <v>12</v>
      </c>
      <c r="P778" s="64" t="s">
        <v>12</v>
      </c>
      <c r="Q778" s="64" t="s">
        <v>23</v>
      </c>
      <c r="R778" s="115">
        <v>6456</v>
      </c>
      <c r="S778" s="64" t="s">
        <v>35</v>
      </c>
      <c r="T778" s="64">
        <v>1984</v>
      </c>
      <c r="U778" s="69">
        <v>26</v>
      </c>
    </row>
    <row r="779" spans="1:21" x14ac:dyDescent="0.35">
      <c r="A779" t="s">
        <v>810</v>
      </c>
      <c r="B779">
        <v>1981</v>
      </c>
      <c r="C779" t="s">
        <v>10</v>
      </c>
      <c r="D779">
        <v>27</v>
      </c>
      <c r="E779">
        <v>1</v>
      </c>
      <c r="F779">
        <v>6473.15</v>
      </c>
      <c r="G779" t="s">
        <v>11</v>
      </c>
      <c r="H779" t="s">
        <v>11</v>
      </c>
      <c r="I779" t="s">
        <v>13</v>
      </c>
      <c r="L779" s="110" t="s">
        <v>809</v>
      </c>
      <c r="M779" s="64" t="s">
        <v>9095</v>
      </c>
      <c r="N779" s="64">
        <v>38</v>
      </c>
      <c r="O779" s="64" t="s">
        <v>11</v>
      </c>
      <c r="P779" s="64" t="s">
        <v>12</v>
      </c>
      <c r="Q779" s="64" t="s">
        <v>23</v>
      </c>
      <c r="R779" s="114">
        <v>6458</v>
      </c>
      <c r="S779" s="64" t="s">
        <v>15</v>
      </c>
      <c r="T779" s="64">
        <v>1984</v>
      </c>
      <c r="U779" s="69">
        <v>1</v>
      </c>
    </row>
    <row r="780" spans="1:21" x14ac:dyDescent="0.35">
      <c r="A780" t="s">
        <v>811</v>
      </c>
      <c r="B780">
        <v>1980</v>
      </c>
      <c r="C780" t="s">
        <v>18</v>
      </c>
      <c r="D780">
        <v>8</v>
      </c>
      <c r="E780">
        <v>0</v>
      </c>
      <c r="F780">
        <v>6474.01</v>
      </c>
      <c r="G780" t="s">
        <v>11</v>
      </c>
      <c r="H780" t="s">
        <v>12</v>
      </c>
      <c r="I780" t="s">
        <v>42</v>
      </c>
      <c r="L780" s="110" t="s">
        <v>810</v>
      </c>
      <c r="M780" s="64" t="s">
        <v>9096</v>
      </c>
      <c r="N780" s="64">
        <v>41</v>
      </c>
      <c r="O780" s="64" t="s">
        <v>11</v>
      </c>
      <c r="P780" s="64" t="s">
        <v>11</v>
      </c>
      <c r="Q780" s="64" t="s">
        <v>13</v>
      </c>
      <c r="R780" s="115">
        <v>6473</v>
      </c>
      <c r="S780" s="64" t="s">
        <v>10</v>
      </c>
      <c r="T780" s="64">
        <v>1981</v>
      </c>
      <c r="U780" s="69">
        <v>27</v>
      </c>
    </row>
    <row r="781" spans="1:21" x14ac:dyDescent="0.35">
      <c r="A781" t="s">
        <v>812</v>
      </c>
      <c r="B781">
        <v>1970</v>
      </c>
      <c r="C781" t="s">
        <v>30</v>
      </c>
      <c r="D781">
        <v>1</v>
      </c>
      <c r="E781">
        <v>0</v>
      </c>
      <c r="F781">
        <v>6481.67</v>
      </c>
      <c r="G781" t="s">
        <v>11</v>
      </c>
      <c r="H781" t="s">
        <v>11</v>
      </c>
      <c r="I781" t="s">
        <v>13</v>
      </c>
      <c r="L781" s="110" t="s">
        <v>811</v>
      </c>
      <c r="M781" s="64" t="s">
        <v>9097</v>
      </c>
      <c r="N781" s="64">
        <v>43</v>
      </c>
      <c r="O781" s="64" t="s">
        <v>11</v>
      </c>
      <c r="P781" s="64" t="s">
        <v>12</v>
      </c>
      <c r="Q781" s="64" t="s">
        <v>42</v>
      </c>
      <c r="R781" s="114">
        <v>6474</v>
      </c>
      <c r="S781" s="64" t="s">
        <v>18</v>
      </c>
      <c r="T781" s="64">
        <v>1980</v>
      </c>
      <c r="U781" s="69">
        <v>8</v>
      </c>
    </row>
    <row r="782" spans="1:21" x14ac:dyDescent="0.35">
      <c r="A782" t="s">
        <v>813</v>
      </c>
      <c r="B782">
        <v>1982</v>
      </c>
      <c r="C782" t="s">
        <v>37</v>
      </c>
      <c r="D782">
        <v>9</v>
      </c>
      <c r="E782">
        <v>1</v>
      </c>
      <c r="F782">
        <v>6496.89</v>
      </c>
      <c r="G782" t="s">
        <v>11</v>
      </c>
      <c r="H782" t="s">
        <v>12</v>
      </c>
      <c r="I782" t="s">
        <v>42</v>
      </c>
      <c r="L782" s="110" t="s">
        <v>812</v>
      </c>
      <c r="M782" s="64" t="s">
        <v>9098</v>
      </c>
      <c r="N782" s="64">
        <v>52</v>
      </c>
      <c r="O782" s="64" t="s">
        <v>11</v>
      </c>
      <c r="P782" s="64" t="s">
        <v>11</v>
      </c>
      <c r="Q782" s="64" t="s">
        <v>13</v>
      </c>
      <c r="R782" s="115">
        <v>6482</v>
      </c>
      <c r="S782" s="64" t="s">
        <v>30</v>
      </c>
      <c r="T782" s="64">
        <v>1970</v>
      </c>
      <c r="U782" s="69">
        <v>1</v>
      </c>
    </row>
    <row r="783" spans="1:21" x14ac:dyDescent="0.35">
      <c r="A783" t="s">
        <v>814</v>
      </c>
      <c r="B783">
        <v>1982</v>
      </c>
      <c r="C783" t="s">
        <v>35</v>
      </c>
      <c r="D783">
        <v>28</v>
      </c>
      <c r="E783">
        <v>1</v>
      </c>
      <c r="F783">
        <v>6500.24</v>
      </c>
      <c r="G783" t="s">
        <v>11</v>
      </c>
      <c r="H783" t="s">
        <v>11</v>
      </c>
      <c r="I783" t="s">
        <v>13</v>
      </c>
      <c r="L783" s="110" t="s">
        <v>813</v>
      </c>
      <c r="M783" s="64" t="s">
        <v>9099</v>
      </c>
      <c r="N783" s="64">
        <v>40</v>
      </c>
      <c r="O783" s="64" t="s">
        <v>11</v>
      </c>
      <c r="P783" s="64" t="s">
        <v>12</v>
      </c>
      <c r="Q783" s="64" t="s">
        <v>42</v>
      </c>
      <c r="R783" s="114">
        <v>6497</v>
      </c>
      <c r="S783" s="64" t="s">
        <v>37</v>
      </c>
      <c r="T783" s="64">
        <v>1982</v>
      </c>
      <c r="U783" s="69">
        <v>9</v>
      </c>
    </row>
    <row r="784" spans="1:21" x14ac:dyDescent="0.35">
      <c r="A784" t="s">
        <v>815</v>
      </c>
      <c r="B784">
        <v>1994</v>
      </c>
      <c r="C784" t="s">
        <v>10</v>
      </c>
      <c r="D784">
        <v>7</v>
      </c>
      <c r="E784">
        <v>0</v>
      </c>
      <c r="F784">
        <v>6512.24</v>
      </c>
      <c r="G784" t="s">
        <v>11</v>
      </c>
      <c r="H784" t="s">
        <v>16</v>
      </c>
      <c r="I784" t="s">
        <v>300</v>
      </c>
      <c r="L784" s="110" t="s">
        <v>814</v>
      </c>
      <c r="M784" s="64" t="s">
        <v>9100</v>
      </c>
      <c r="N784" s="64">
        <v>40</v>
      </c>
      <c r="O784" s="64" t="s">
        <v>11</v>
      </c>
      <c r="P784" s="64" t="s">
        <v>11</v>
      </c>
      <c r="Q784" s="64" t="s">
        <v>13</v>
      </c>
      <c r="R784" s="115">
        <v>6500</v>
      </c>
      <c r="S784" s="64" t="s">
        <v>35</v>
      </c>
      <c r="T784" s="64">
        <v>1982</v>
      </c>
      <c r="U784" s="69">
        <v>28</v>
      </c>
    </row>
    <row r="785" spans="1:21" x14ac:dyDescent="0.35">
      <c r="A785" t="s">
        <v>816</v>
      </c>
      <c r="B785">
        <v>1976</v>
      </c>
      <c r="C785" t="s">
        <v>37</v>
      </c>
      <c r="D785">
        <v>23</v>
      </c>
      <c r="E785">
        <v>2</v>
      </c>
      <c r="F785">
        <v>6529.21</v>
      </c>
      <c r="G785" t="s">
        <v>11</v>
      </c>
      <c r="H785" t="s">
        <v>16</v>
      </c>
      <c r="I785" t="s">
        <v>13</v>
      </c>
      <c r="L785" s="110" t="s">
        <v>815</v>
      </c>
      <c r="M785" s="64" t="s">
        <v>9101</v>
      </c>
      <c r="N785" s="64">
        <v>28</v>
      </c>
      <c r="O785" s="64" t="s">
        <v>11</v>
      </c>
      <c r="P785" s="64" t="s">
        <v>16</v>
      </c>
      <c r="Q785" s="64" t="s">
        <v>300</v>
      </c>
      <c r="R785" s="114">
        <v>6512</v>
      </c>
      <c r="S785" s="64" t="s">
        <v>10</v>
      </c>
      <c r="T785" s="64">
        <v>1994</v>
      </c>
      <c r="U785" s="69">
        <v>7</v>
      </c>
    </row>
    <row r="786" spans="1:21" x14ac:dyDescent="0.35">
      <c r="A786" t="s">
        <v>817</v>
      </c>
      <c r="B786">
        <v>1982</v>
      </c>
      <c r="C786" t="s">
        <v>35</v>
      </c>
      <c r="D786">
        <v>12</v>
      </c>
      <c r="E786">
        <v>3</v>
      </c>
      <c r="F786">
        <v>6532.04</v>
      </c>
      <c r="G786" t="s">
        <v>11</v>
      </c>
      <c r="H786" t="s">
        <v>16</v>
      </c>
      <c r="I786" t="s">
        <v>13</v>
      </c>
      <c r="L786" s="110" t="s">
        <v>816</v>
      </c>
      <c r="M786" s="64" t="s">
        <v>9102</v>
      </c>
      <c r="N786" s="64">
        <v>46</v>
      </c>
      <c r="O786" s="64" t="s">
        <v>11</v>
      </c>
      <c r="P786" s="64" t="s">
        <v>16</v>
      </c>
      <c r="Q786" s="64" t="s">
        <v>13</v>
      </c>
      <c r="R786" s="115">
        <v>6529</v>
      </c>
      <c r="S786" s="64" t="s">
        <v>37</v>
      </c>
      <c r="T786" s="64">
        <v>1976</v>
      </c>
      <c r="U786" s="69">
        <v>23</v>
      </c>
    </row>
    <row r="787" spans="1:21" x14ac:dyDescent="0.35">
      <c r="A787" t="s">
        <v>818</v>
      </c>
      <c r="B787">
        <v>1982</v>
      </c>
      <c r="C787" t="s">
        <v>37</v>
      </c>
      <c r="D787">
        <v>2</v>
      </c>
      <c r="E787">
        <v>3</v>
      </c>
      <c r="F787">
        <v>6536.68</v>
      </c>
      <c r="G787" t="s">
        <v>11</v>
      </c>
      <c r="H787" t="s">
        <v>11</v>
      </c>
      <c r="I787" t="s">
        <v>23</v>
      </c>
      <c r="L787" s="110" t="s">
        <v>817</v>
      </c>
      <c r="M787" s="64" t="s">
        <v>9103</v>
      </c>
      <c r="N787" s="64">
        <v>40</v>
      </c>
      <c r="O787" s="64" t="s">
        <v>11</v>
      </c>
      <c r="P787" s="64" t="s">
        <v>16</v>
      </c>
      <c r="Q787" s="64" t="s">
        <v>13</v>
      </c>
      <c r="R787" s="114">
        <v>6532</v>
      </c>
      <c r="S787" s="64" t="s">
        <v>35</v>
      </c>
      <c r="T787" s="64">
        <v>1982</v>
      </c>
      <c r="U787" s="69">
        <v>12</v>
      </c>
    </row>
    <row r="788" spans="1:21" x14ac:dyDescent="0.35">
      <c r="A788" t="s">
        <v>819</v>
      </c>
      <c r="B788">
        <v>1969</v>
      </c>
      <c r="C788" t="s">
        <v>30</v>
      </c>
      <c r="D788">
        <v>3</v>
      </c>
      <c r="E788">
        <v>0</v>
      </c>
      <c r="F788">
        <v>6546.16</v>
      </c>
      <c r="G788" t="s">
        <v>11</v>
      </c>
      <c r="H788" t="s">
        <v>12</v>
      </c>
      <c r="I788" t="s">
        <v>13</v>
      </c>
      <c r="L788" s="110" t="s">
        <v>818</v>
      </c>
      <c r="M788" s="64" t="s">
        <v>9104</v>
      </c>
      <c r="N788" s="64">
        <v>40</v>
      </c>
      <c r="O788" s="64" t="s">
        <v>11</v>
      </c>
      <c r="P788" s="64" t="s">
        <v>11</v>
      </c>
      <c r="Q788" s="64" t="s">
        <v>23</v>
      </c>
      <c r="R788" s="115">
        <v>6537</v>
      </c>
      <c r="S788" s="64" t="s">
        <v>37</v>
      </c>
      <c r="T788" s="64">
        <v>1982</v>
      </c>
      <c r="U788" s="69">
        <v>2</v>
      </c>
    </row>
    <row r="789" spans="1:21" x14ac:dyDescent="0.35">
      <c r="A789" t="s">
        <v>820</v>
      </c>
      <c r="B789">
        <v>1986</v>
      </c>
      <c r="C789" t="s">
        <v>30</v>
      </c>
      <c r="D789">
        <v>18</v>
      </c>
      <c r="E789">
        <v>3</v>
      </c>
      <c r="F789">
        <v>6548.2</v>
      </c>
      <c r="G789" t="s">
        <v>11</v>
      </c>
      <c r="H789" t="s">
        <v>12</v>
      </c>
      <c r="I789" t="s">
        <v>23</v>
      </c>
      <c r="L789" s="110" t="s">
        <v>819</v>
      </c>
      <c r="M789" s="64" t="s">
        <v>9105</v>
      </c>
      <c r="N789" s="64">
        <v>53</v>
      </c>
      <c r="O789" s="64" t="s">
        <v>11</v>
      </c>
      <c r="P789" s="64" t="s">
        <v>12</v>
      </c>
      <c r="Q789" s="64" t="s">
        <v>13</v>
      </c>
      <c r="R789" s="114">
        <v>6546</v>
      </c>
      <c r="S789" s="64" t="s">
        <v>30</v>
      </c>
      <c r="T789" s="64">
        <v>1969</v>
      </c>
      <c r="U789" s="69">
        <v>3</v>
      </c>
    </row>
    <row r="790" spans="1:21" x14ac:dyDescent="0.35">
      <c r="A790" t="s">
        <v>821</v>
      </c>
      <c r="B790">
        <v>1989</v>
      </c>
      <c r="C790" t="s">
        <v>35</v>
      </c>
      <c r="D790">
        <v>6</v>
      </c>
      <c r="E790">
        <v>3</v>
      </c>
      <c r="F790">
        <v>6551.75</v>
      </c>
      <c r="G790" t="s">
        <v>11</v>
      </c>
      <c r="H790" t="s">
        <v>11</v>
      </c>
      <c r="I790" t="s">
        <v>247</v>
      </c>
      <c r="L790" s="110" t="s">
        <v>820</v>
      </c>
      <c r="M790" s="64" t="s">
        <v>9106</v>
      </c>
      <c r="N790" s="64">
        <v>36</v>
      </c>
      <c r="O790" s="64" t="s">
        <v>11</v>
      </c>
      <c r="P790" s="64" t="s">
        <v>12</v>
      </c>
      <c r="Q790" s="64" t="s">
        <v>23</v>
      </c>
      <c r="R790" s="115">
        <v>6548</v>
      </c>
      <c r="S790" s="64" t="s">
        <v>30</v>
      </c>
      <c r="T790" s="64">
        <v>1986</v>
      </c>
      <c r="U790" s="69">
        <v>18</v>
      </c>
    </row>
    <row r="791" spans="1:21" x14ac:dyDescent="0.35">
      <c r="A791" t="s">
        <v>822</v>
      </c>
      <c r="B791">
        <v>1968</v>
      </c>
      <c r="C791" t="s">
        <v>30</v>
      </c>
      <c r="D791">
        <v>11</v>
      </c>
      <c r="E791">
        <v>0</v>
      </c>
      <c r="F791">
        <v>6552.01</v>
      </c>
      <c r="G791" t="s">
        <v>12</v>
      </c>
      <c r="H791" t="s">
        <v>11</v>
      </c>
      <c r="I791" t="s">
        <v>13</v>
      </c>
      <c r="L791" s="110" t="s">
        <v>821</v>
      </c>
      <c r="M791" s="64" t="s">
        <v>9107</v>
      </c>
      <c r="N791" s="64">
        <v>33</v>
      </c>
      <c r="O791" s="64" t="s">
        <v>11</v>
      </c>
      <c r="P791" s="64" t="s">
        <v>11</v>
      </c>
      <c r="Q791" s="64" t="s">
        <v>247</v>
      </c>
      <c r="R791" s="114">
        <v>6552</v>
      </c>
      <c r="S791" s="64" t="s">
        <v>35</v>
      </c>
      <c r="T791" s="64">
        <v>1989</v>
      </c>
      <c r="U791" s="69">
        <v>6</v>
      </c>
    </row>
    <row r="792" spans="1:21" x14ac:dyDescent="0.35">
      <c r="A792" t="s">
        <v>823</v>
      </c>
      <c r="B792">
        <v>1984</v>
      </c>
      <c r="C792" t="s">
        <v>20</v>
      </c>
      <c r="D792">
        <v>20</v>
      </c>
      <c r="E792">
        <v>1</v>
      </c>
      <c r="F792">
        <v>6555.07</v>
      </c>
      <c r="G792" t="s">
        <v>11</v>
      </c>
      <c r="H792" t="s">
        <v>11</v>
      </c>
      <c r="I792" t="s">
        <v>247</v>
      </c>
      <c r="L792" s="110" t="s">
        <v>822</v>
      </c>
      <c r="M792" s="64" t="s">
        <v>9108</v>
      </c>
      <c r="N792" s="64">
        <v>54</v>
      </c>
      <c r="O792" s="64" t="s">
        <v>12</v>
      </c>
      <c r="P792" s="64" t="s">
        <v>11</v>
      </c>
      <c r="Q792" s="64" t="s">
        <v>13</v>
      </c>
      <c r="R792" s="115">
        <v>6552</v>
      </c>
      <c r="S792" s="64" t="s">
        <v>30</v>
      </c>
      <c r="T792" s="64">
        <v>1968</v>
      </c>
      <c r="U792" s="69">
        <v>11</v>
      </c>
    </row>
    <row r="793" spans="1:21" x14ac:dyDescent="0.35">
      <c r="A793" t="s">
        <v>824</v>
      </c>
      <c r="B793">
        <v>1981</v>
      </c>
      <c r="C793" t="s">
        <v>10</v>
      </c>
      <c r="D793">
        <v>20</v>
      </c>
      <c r="E793">
        <v>0</v>
      </c>
      <c r="F793">
        <v>6571.02</v>
      </c>
      <c r="G793" t="s">
        <v>11</v>
      </c>
      <c r="H793" t="s">
        <v>16</v>
      </c>
      <c r="I793" t="s">
        <v>23</v>
      </c>
      <c r="L793" s="110" t="s">
        <v>823</v>
      </c>
      <c r="M793" s="64" t="s">
        <v>9109</v>
      </c>
      <c r="N793" s="64">
        <v>38</v>
      </c>
      <c r="O793" s="64" t="s">
        <v>11</v>
      </c>
      <c r="P793" s="64" t="s">
        <v>11</v>
      </c>
      <c r="Q793" s="64" t="s">
        <v>247</v>
      </c>
      <c r="R793" s="114">
        <v>6555</v>
      </c>
      <c r="S793" s="64" t="s">
        <v>20</v>
      </c>
      <c r="T793" s="64">
        <v>1984</v>
      </c>
      <c r="U793" s="69">
        <v>20</v>
      </c>
    </row>
    <row r="794" spans="1:21" x14ac:dyDescent="0.35">
      <c r="A794" t="s">
        <v>825</v>
      </c>
      <c r="B794">
        <v>1984</v>
      </c>
      <c r="C794" t="s">
        <v>37</v>
      </c>
      <c r="D794">
        <v>5</v>
      </c>
      <c r="E794">
        <v>2</v>
      </c>
      <c r="F794">
        <v>6571.54</v>
      </c>
      <c r="G794" t="s">
        <v>11</v>
      </c>
      <c r="H794" t="s">
        <v>12</v>
      </c>
      <c r="I794" t="s">
        <v>42</v>
      </c>
      <c r="L794" s="110" t="s">
        <v>824</v>
      </c>
      <c r="M794" s="64" t="s">
        <v>9110</v>
      </c>
      <c r="N794" s="64">
        <v>41</v>
      </c>
      <c r="O794" s="64" t="s">
        <v>11</v>
      </c>
      <c r="P794" s="64" t="s">
        <v>16</v>
      </c>
      <c r="Q794" s="64" t="s">
        <v>23</v>
      </c>
      <c r="R794" s="115">
        <v>6571</v>
      </c>
      <c r="S794" s="64" t="s">
        <v>10</v>
      </c>
      <c r="T794" s="64">
        <v>1981</v>
      </c>
      <c r="U794" s="69">
        <v>20</v>
      </c>
    </row>
    <row r="795" spans="1:21" x14ac:dyDescent="0.35">
      <c r="A795" t="s">
        <v>826</v>
      </c>
      <c r="B795">
        <v>1982</v>
      </c>
      <c r="C795" t="s">
        <v>15</v>
      </c>
      <c r="D795">
        <v>22</v>
      </c>
      <c r="E795">
        <v>2</v>
      </c>
      <c r="F795">
        <v>6593.51</v>
      </c>
      <c r="G795" t="s">
        <v>11</v>
      </c>
      <c r="H795" t="s">
        <v>16</v>
      </c>
      <c r="I795" t="s">
        <v>13</v>
      </c>
      <c r="L795" s="110" t="s">
        <v>825</v>
      </c>
      <c r="M795" s="64" t="s">
        <v>9111</v>
      </c>
      <c r="N795" s="64">
        <v>38</v>
      </c>
      <c r="O795" s="64" t="s">
        <v>11</v>
      </c>
      <c r="P795" s="64" t="s">
        <v>12</v>
      </c>
      <c r="Q795" s="64" t="s">
        <v>42</v>
      </c>
      <c r="R795" s="114">
        <v>6572</v>
      </c>
      <c r="S795" s="64" t="s">
        <v>37</v>
      </c>
      <c r="T795" s="64">
        <v>1984</v>
      </c>
      <c r="U795" s="69">
        <v>5</v>
      </c>
    </row>
    <row r="796" spans="1:21" x14ac:dyDescent="0.35">
      <c r="A796" t="s">
        <v>827</v>
      </c>
      <c r="B796">
        <v>1982</v>
      </c>
      <c r="C796" t="s">
        <v>30</v>
      </c>
      <c r="D796">
        <v>29</v>
      </c>
      <c r="E796">
        <v>1</v>
      </c>
      <c r="F796">
        <v>6600.21</v>
      </c>
      <c r="G796" t="s">
        <v>12</v>
      </c>
      <c r="H796" t="s">
        <v>11</v>
      </c>
      <c r="I796" t="s">
        <v>168</v>
      </c>
      <c r="L796" s="110" t="s">
        <v>826</v>
      </c>
      <c r="M796" s="64" t="s">
        <v>9112</v>
      </c>
      <c r="N796" s="64">
        <v>40</v>
      </c>
      <c r="O796" s="64" t="s">
        <v>11</v>
      </c>
      <c r="P796" s="64" t="s">
        <v>16</v>
      </c>
      <c r="Q796" s="64" t="s">
        <v>13</v>
      </c>
      <c r="R796" s="115">
        <v>6594</v>
      </c>
      <c r="S796" s="64" t="s">
        <v>15</v>
      </c>
      <c r="T796" s="64">
        <v>1982</v>
      </c>
      <c r="U796" s="69">
        <v>22</v>
      </c>
    </row>
    <row r="797" spans="1:21" x14ac:dyDescent="0.35">
      <c r="A797" t="s">
        <v>828</v>
      </c>
      <c r="B797">
        <v>1982</v>
      </c>
      <c r="C797" t="s">
        <v>15</v>
      </c>
      <c r="D797">
        <v>7</v>
      </c>
      <c r="E797">
        <v>2</v>
      </c>
      <c r="F797">
        <v>6600.36</v>
      </c>
      <c r="G797" t="s">
        <v>11</v>
      </c>
      <c r="H797" t="s">
        <v>12</v>
      </c>
      <c r="I797" t="s">
        <v>42</v>
      </c>
      <c r="L797" s="110" t="s">
        <v>827</v>
      </c>
      <c r="M797" s="64" t="s">
        <v>9113</v>
      </c>
      <c r="N797" s="64">
        <v>40</v>
      </c>
      <c r="O797" s="64" t="s">
        <v>12</v>
      </c>
      <c r="P797" s="64" t="s">
        <v>11</v>
      </c>
      <c r="Q797" s="64" t="s">
        <v>168</v>
      </c>
      <c r="R797" s="114">
        <v>6600</v>
      </c>
      <c r="S797" s="64" t="s">
        <v>30</v>
      </c>
      <c r="T797" s="64">
        <v>1982</v>
      </c>
      <c r="U797" s="69">
        <v>29</v>
      </c>
    </row>
    <row r="798" spans="1:21" x14ac:dyDescent="0.35">
      <c r="A798" t="s">
        <v>829</v>
      </c>
      <c r="B798">
        <v>1982</v>
      </c>
      <c r="C798" t="s">
        <v>35</v>
      </c>
      <c r="D798">
        <v>28</v>
      </c>
      <c r="E798">
        <v>1</v>
      </c>
      <c r="F798">
        <v>6610.11</v>
      </c>
      <c r="G798" t="s">
        <v>12</v>
      </c>
      <c r="H798" t="s">
        <v>11</v>
      </c>
      <c r="I798" t="s">
        <v>164</v>
      </c>
      <c r="L798" s="110" t="s">
        <v>828</v>
      </c>
      <c r="M798" s="64" t="s">
        <v>9114</v>
      </c>
      <c r="N798" s="64">
        <v>40</v>
      </c>
      <c r="O798" s="64" t="s">
        <v>11</v>
      </c>
      <c r="P798" s="64" t="s">
        <v>12</v>
      </c>
      <c r="Q798" s="64" t="s">
        <v>42</v>
      </c>
      <c r="R798" s="115">
        <v>6600</v>
      </c>
      <c r="S798" s="64" t="s">
        <v>15</v>
      </c>
      <c r="T798" s="64">
        <v>1982</v>
      </c>
      <c r="U798" s="69">
        <v>7</v>
      </c>
    </row>
    <row r="799" spans="1:21" x14ac:dyDescent="0.35">
      <c r="A799" t="s">
        <v>830</v>
      </c>
      <c r="B799">
        <v>1973</v>
      </c>
      <c r="C799" t="s">
        <v>35</v>
      </c>
      <c r="D799">
        <v>29</v>
      </c>
      <c r="E799">
        <v>0</v>
      </c>
      <c r="F799">
        <v>6630.31</v>
      </c>
      <c r="G799" t="s">
        <v>11</v>
      </c>
      <c r="H799" t="s">
        <v>16</v>
      </c>
      <c r="I799" t="s">
        <v>13</v>
      </c>
      <c r="L799" s="110" t="s">
        <v>829</v>
      </c>
      <c r="M799" s="64" t="s">
        <v>9100</v>
      </c>
      <c r="N799" s="64">
        <v>40</v>
      </c>
      <c r="O799" s="64" t="s">
        <v>12</v>
      </c>
      <c r="P799" s="64" t="s">
        <v>11</v>
      </c>
      <c r="Q799" s="64" t="s">
        <v>164</v>
      </c>
      <c r="R799" s="114">
        <v>6610</v>
      </c>
      <c r="S799" s="64" t="s">
        <v>35</v>
      </c>
      <c r="T799" s="64">
        <v>1982</v>
      </c>
      <c r="U799" s="69">
        <v>28</v>
      </c>
    </row>
    <row r="800" spans="1:21" x14ac:dyDescent="0.35">
      <c r="A800" t="s">
        <v>831</v>
      </c>
      <c r="B800">
        <v>2003</v>
      </c>
      <c r="C800" t="s">
        <v>20</v>
      </c>
      <c r="D800">
        <v>4</v>
      </c>
      <c r="E800">
        <v>0</v>
      </c>
      <c r="F800">
        <v>6638.16</v>
      </c>
      <c r="G800" t="s">
        <v>11</v>
      </c>
      <c r="H800" t="s">
        <v>16</v>
      </c>
      <c r="I800" t="s">
        <v>23</v>
      </c>
      <c r="L800" s="110" t="s">
        <v>830</v>
      </c>
      <c r="M800" s="64" t="s">
        <v>9115</v>
      </c>
      <c r="N800" s="64">
        <v>49</v>
      </c>
      <c r="O800" s="64" t="s">
        <v>11</v>
      </c>
      <c r="P800" s="64" t="s">
        <v>16</v>
      </c>
      <c r="Q800" s="64" t="s">
        <v>13</v>
      </c>
      <c r="R800" s="115">
        <v>6630</v>
      </c>
      <c r="S800" s="64" t="s">
        <v>35</v>
      </c>
      <c r="T800" s="64">
        <v>1973</v>
      </c>
      <c r="U800" s="69">
        <v>29</v>
      </c>
    </row>
    <row r="801" spans="1:21" x14ac:dyDescent="0.35">
      <c r="A801" t="s">
        <v>832</v>
      </c>
      <c r="B801">
        <v>1990</v>
      </c>
      <c r="C801" t="s">
        <v>18</v>
      </c>
      <c r="D801">
        <v>6</v>
      </c>
      <c r="E801">
        <v>3</v>
      </c>
      <c r="F801">
        <v>6639.3</v>
      </c>
      <c r="G801" t="s">
        <v>11</v>
      </c>
      <c r="H801" t="s">
        <v>11</v>
      </c>
      <c r="I801" t="s">
        <v>300</v>
      </c>
      <c r="L801" s="110" t="s">
        <v>831</v>
      </c>
      <c r="M801" s="64" t="s">
        <v>9116</v>
      </c>
      <c r="N801" s="64">
        <v>19</v>
      </c>
      <c r="O801" s="64" t="s">
        <v>11</v>
      </c>
      <c r="P801" s="64" t="s">
        <v>16</v>
      </c>
      <c r="Q801" s="64" t="s">
        <v>23</v>
      </c>
      <c r="R801" s="114">
        <v>6638</v>
      </c>
      <c r="S801" s="64" t="s">
        <v>20</v>
      </c>
      <c r="T801" s="64">
        <v>2003</v>
      </c>
      <c r="U801" s="69">
        <v>4</v>
      </c>
    </row>
    <row r="802" spans="1:21" x14ac:dyDescent="0.35">
      <c r="A802" t="s">
        <v>833</v>
      </c>
      <c r="B802">
        <v>1984</v>
      </c>
      <c r="C802" t="s">
        <v>30</v>
      </c>
      <c r="D802">
        <v>8</v>
      </c>
      <c r="E802">
        <v>2</v>
      </c>
      <c r="F802">
        <v>6640.54</v>
      </c>
      <c r="G802" t="s">
        <v>11</v>
      </c>
      <c r="H802" t="s">
        <v>12</v>
      </c>
      <c r="I802" t="s">
        <v>166</v>
      </c>
      <c r="L802" s="110" t="s">
        <v>832</v>
      </c>
      <c r="M802" s="64" t="s">
        <v>9117</v>
      </c>
      <c r="N802" s="64">
        <v>33</v>
      </c>
      <c r="O802" s="64" t="s">
        <v>11</v>
      </c>
      <c r="P802" s="64" t="s">
        <v>11</v>
      </c>
      <c r="Q802" s="64" t="s">
        <v>300</v>
      </c>
      <c r="R802" s="115">
        <v>6639</v>
      </c>
      <c r="S802" s="64" t="s">
        <v>18</v>
      </c>
      <c r="T802" s="64">
        <v>1990</v>
      </c>
      <c r="U802" s="69">
        <v>6</v>
      </c>
    </row>
    <row r="803" spans="1:21" x14ac:dyDescent="0.35">
      <c r="A803" t="s">
        <v>834</v>
      </c>
      <c r="B803">
        <v>1970</v>
      </c>
      <c r="C803" t="s">
        <v>15</v>
      </c>
      <c r="D803">
        <v>8</v>
      </c>
      <c r="E803">
        <v>0</v>
      </c>
      <c r="F803">
        <v>6651.26</v>
      </c>
      <c r="G803" t="s">
        <v>11</v>
      </c>
      <c r="H803" t="s">
        <v>12</v>
      </c>
      <c r="I803" t="s">
        <v>13</v>
      </c>
      <c r="L803" s="110" t="s">
        <v>833</v>
      </c>
      <c r="M803" s="64" t="s">
        <v>9118</v>
      </c>
      <c r="N803" s="64">
        <v>38</v>
      </c>
      <c r="O803" s="64" t="s">
        <v>11</v>
      </c>
      <c r="P803" s="64" t="s">
        <v>12</v>
      </c>
      <c r="Q803" s="64" t="s">
        <v>166</v>
      </c>
      <c r="R803" s="114">
        <v>6641</v>
      </c>
      <c r="S803" s="64" t="s">
        <v>30</v>
      </c>
      <c r="T803" s="64">
        <v>1984</v>
      </c>
      <c r="U803" s="69">
        <v>8</v>
      </c>
    </row>
    <row r="804" spans="1:21" x14ac:dyDescent="0.35">
      <c r="A804" t="s">
        <v>835</v>
      </c>
      <c r="B804">
        <v>1984</v>
      </c>
      <c r="C804" t="s">
        <v>10</v>
      </c>
      <c r="D804">
        <v>1</v>
      </c>
      <c r="E804">
        <v>3</v>
      </c>
      <c r="F804">
        <v>6652.53</v>
      </c>
      <c r="G804" t="s">
        <v>12</v>
      </c>
      <c r="H804" t="s">
        <v>11</v>
      </c>
      <c r="I804" t="s">
        <v>13</v>
      </c>
      <c r="L804" s="110" t="s">
        <v>834</v>
      </c>
      <c r="M804" s="64" t="s">
        <v>9119</v>
      </c>
      <c r="N804" s="64">
        <v>52</v>
      </c>
      <c r="O804" s="64" t="s">
        <v>11</v>
      </c>
      <c r="P804" s="64" t="s">
        <v>12</v>
      </c>
      <c r="Q804" s="64" t="s">
        <v>13</v>
      </c>
      <c r="R804" s="115">
        <v>6651</v>
      </c>
      <c r="S804" s="64" t="s">
        <v>15</v>
      </c>
      <c r="T804" s="64">
        <v>1970</v>
      </c>
      <c r="U804" s="69">
        <v>8</v>
      </c>
    </row>
    <row r="805" spans="1:21" x14ac:dyDescent="0.35">
      <c r="A805" t="s">
        <v>836</v>
      </c>
      <c r="B805">
        <v>1989</v>
      </c>
      <c r="C805" t="s">
        <v>15</v>
      </c>
      <c r="D805">
        <v>19</v>
      </c>
      <c r="E805">
        <v>5</v>
      </c>
      <c r="F805">
        <v>6653.79</v>
      </c>
      <c r="G805" t="s">
        <v>11</v>
      </c>
      <c r="H805" t="s">
        <v>16</v>
      </c>
      <c r="I805" t="s">
        <v>13</v>
      </c>
      <c r="L805" s="110" t="s">
        <v>835</v>
      </c>
      <c r="M805" s="64" t="s">
        <v>9120</v>
      </c>
      <c r="N805" s="64">
        <v>38</v>
      </c>
      <c r="O805" s="64" t="s">
        <v>12</v>
      </c>
      <c r="P805" s="64" t="s">
        <v>11</v>
      </c>
      <c r="Q805" s="64" t="s">
        <v>13</v>
      </c>
      <c r="R805" s="114">
        <v>6653</v>
      </c>
      <c r="S805" s="64" t="s">
        <v>10</v>
      </c>
      <c r="T805" s="64">
        <v>1984</v>
      </c>
      <c r="U805" s="69">
        <v>1</v>
      </c>
    </row>
    <row r="806" spans="1:21" x14ac:dyDescent="0.35">
      <c r="A806" t="s">
        <v>837</v>
      </c>
      <c r="B806">
        <v>1982</v>
      </c>
      <c r="C806" t="s">
        <v>20</v>
      </c>
      <c r="D806">
        <v>27</v>
      </c>
      <c r="E806">
        <v>3</v>
      </c>
      <c r="F806">
        <v>6664.32</v>
      </c>
      <c r="G806" t="s">
        <v>11</v>
      </c>
      <c r="H806" t="s">
        <v>11</v>
      </c>
      <c r="I806" t="s">
        <v>13</v>
      </c>
      <c r="L806" s="110" t="s">
        <v>836</v>
      </c>
      <c r="M806" s="64" t="s">
        <v>9121</v>
      </c>
      <c r="N806" s="64">
        <v>33</v>
      </c>
      <c r="O806" s="64" t="s">
        <v>11</v>
      </c>
      <c r="P806" s="64" t="s">
        <v>16</v>
      </c>
      <c r="Q806" s="64" t="s">
        <v>13</v>
      </c>
      <c r="R806" s="115">
        <v>6654</v>
      </c>
      <c r="S806" s="64" t="s">
        <v>15</v>
      </c>
      <c r="T806" s="64">
        <v>1989</v>
      </c>
      <c r="U806" s="69">
        <v>19</v>
      </c>
    </row>
    <row r="807" spans="1:21" x14ac:dyDescent="0.35">
      <c r="A807" t="s">
        <v>838</v>
      </c>
      <c r="B807">
        <v>1981</v>
      </c>
      <c r="C807" t="s">
        <v>20</v>
      </c>
      <c r="D807">
        <v>17</v>
      </c>
      <c r="E807">
        <v>1</v>
      </c>
      <c r="F807">
        <v>6664.69</v>
      </c>
      <c r="G807" t="s">
        <v>12</v>
      </c>
      <c r="H807" t="s">
        <v>16</v>
      </c>
      <c r="I807" t="s">
        <v>23</v>
      </c>
      <c r="L807" s="110" t="s">
        <v>837</v>
      </c>
      <c r="M807" s="64" t="s">
        <v>8834</v>
      </c>
      <c r="N807" s="64">
        <v>40</v>
      </c>
      <c r="O807" s="64" t="s">
        <v>11</v>
      </c>
      <c r="P807" s="64" t="s">
        <v>11</v>
      </c>
      <c r="Q807" s="64" t="s">
        <v>13</v>
      </c>
      <c r="R807" s="114">
        <v>6664</v>
      </c>
      <c r="S807" s="64" t="s">
        <v>20</v>
      </c>
      <c r="T807" s="64">
        <v>1982</v>
      </c>
      <c r="U807" s="69">
        <v>27</v>
      </c>
    </row>
    <row r="808" spans="1:21" x14ac:dyDescent="0.35">
      <c r="A808" t="s">
        <v>839</v>
      </c>
      <c r="B808">
        <v>1989</v>
      </c>
      <c r="C808" t="s">
        <v>37</v>
      </c>
      <c r="D808">
        <v>20</v>
      </c>
      <c r="E808">
        <v>5</v>
      </c>
      <c r="F808">
        <v>6666.24</v>
      </c>
      <c r="G808" t="s">
        <v>12</v>
      </c>
      <c r="H808" t="s">
        <v>16</v>
      </c>
      <c r="I808" t="s">
        <v>42</v>
      </c>
      <c r="L808" s="110" t="s">
        <v>838</v>
      </c>
      <c r="M808" s="64" t="s">
        <v>9122</v>
      </c>
      <c r="N808" s="64">
        <v>41</v>
      </c>
      <c r="O808" s="64" t="s">
        <v>12</v>
      </c>
      <c r="P808" s="64" t="s">
        <v>16</v>
      </c>
      <c r="Q808" s="64" t="s">
        <v>23</v>
      </c>
      <c r="R808" s="115">
        <v>6665</v>
      </c>
      <c r="S808" s="64" t="s">
        <v>20</v>
      </c>
      <c r="T808" s="64">
        <v>1981</v>
      </c>
      <c r="U808" s="69">
        <v>17</v>
      </c>
    </row>
    <row r="809" spans="1:21" x14ac:dyDescent="0.35">
      <c r="A809" t="s">
        <v>840</v>
      </c>
      <c r="B809">
        <v>1985</v>
      </c>
      <c r="C809" t="s">
        <v>10</v>
      </c>
      <c r="D809">
        <v>9</v>
      </c>
      <c r="E809">
        <v>2</v>
      </c>
      <c r="F809">
        <v>6686.43</v>
      </c>
      <c r="G809" t="s">
        <v>11</v>
      </c>
      <c r="H809" t="s">
        <v>12</v>
      </c>
      <c r="I809" t="s">
        <v>23</v>
      </c>
      <c r="L809" s="110" t="s">
        <v>839</v>
      </c>
      <c r="M809" s="64" t="s">
        <v>9123</v>
      </c>
      <c r="N809" s="64">
        <v>33</v>
      </c>
      <c r="O809" s="64" t="s">
        <v>12</v>
      </c>
      <c r="P809" s="64" t="s">
        <v>16</v>
      </c>
      <c r="Q809" s="64" t="s">
        <v>42</v>
      </c>
      <c r="R809" s="114">
        <v>6666</v>
      </c>
      <c r="S809" s="64" t="s">
        <v>37</v>
      </c>
      <c r="T809" s="64">
        <v>1989</v>
      </c>
      <c r="U809" s="69">
        <v>20</v>
      </c>
    </row>
    <row r="810" spans="1:21" x14ac:dyDescent="0.35">
      <c r="A810" t="s">
        <v>841</v>
      </c>
      <c r="B810">
        <v>1968</v>
      </c>
      <c r="C810" t="s">
        <v>10</v>
      </c>
      <c r="D810">
        <v>13</v>
      </c>
      <c r="E810">
        <v>0</v>
      </c>
      <c r="F810">
        <v>6700.56</v>
      </c>
      <c r="G810" t="s">
        <v>12</v>
      </c>
      <c r="H810" t="s">
        <v>16</v>
      </c>
      <c r="I810" t="s">
        <v>23</v>
      </c>
      <c r="L810" s="110" t="s">
        <v>840</v>
      </c>
      <c r="M810" s="64" t="s">
        <v>9124</v>
      </c>
      <c r="N810" s="64">
        <v>37</v>
      </c>
      <c r="O810" s="64" t="s">
        <v>11</v>
      </c>
      <c r="P810" s="64" t="s">
        <v>12</v>
      </c>
      <c r="Q810" s="64" t="s">
        <v>23</v>
      </c>
      <c r="R810" s="115">
        <v>6686</v>
      </c>
      <c r="S810" s="64" t="s">
        <v>10</v>
      </c>
      <c r="T810" s="64">
        <v>1985</v>
      </c>
      <c r="U810" s="69">
        <v>9</v>
      </c>
    </row>
    <row r="811" spans="1:21" x14ac:dyDescent="0.35">
      <c r="A811" t="s">
        <v>842</v>
      </c>
      <c r="B811">
        <v>1971</v>
      </c>
      <c r="C811" t="s">
        <v>30</v>
      </c>
      <c r="D811">
        <v>12</v>
      </c>
      <c r="E811">
        <v>0</v>
      </c>
      <c r="F811">
        <v>6706.47</v>
      </c>
      <c r="G811" t="s">
        <v>11</v>
      </c>
      <c r="H811" t="s">
        <v>16</v>
      </c>
      <c r="I811" t="s">
        <v>13</v>
      </c>
      <c r="L811" s="110" t="s">
        <v>841</v>
      </c>
      <c r="M811" s="64" t="s">
        <v>9125</v>
      </c>
      <c r="N811" s="64">
        <v>54</v>
      </c>
      <c r="O811" s="64" t="s">
        <v>12</v>
      </c>
      <c r="P811" s="64" t="s">
        <v>16</v>
      </c>
      <c r="Q811" s="64" t="s">
        <v>23</v>
      </c>
      <c r="R811" s="114">
        <v>6701</v>
      </c>
      <c r="S811" s="64" t="s">
        <v>10</v>
      </c>
      <c r="T811" s="64">
        <v>1968</v>
      </c>
      <c r="U811" s="69">
        <v>13</v>
      </c>
    </row>
    <row r="812" spans="1:21" x14ac:dyDescent="0.35">
      <c r="A812" t="s">
        <v>843</v>
      </c>
      <c r="B812">
        <v>1983</v>
      </c>
      <c r="C812" t="s">
        <v>18</v>
      </c>
      <c r="D812">
        <v>12</v>
      </c>
      <c r="E812">
        <v>2</v>
      </c>
      <c r="F812">
        <v>6710.19</v>
      </c>
      <c r="G812" t="s">
        <v>12</v>
      </c>
      <c r="H812" t="s">
        <v>12</v>
      </c>
      <c r="I812" t="s">
        <v>23</v>
      </c>
      <c r="L812" s="110" t="s">
        <v>842</v>
      </c>
      <c r="M812" s="64" t="s">
        <v>9126</v>
      </c>
      <c r="N812" s="64">
        <v>51</v>
      </c>
      <c r="O812" s="64" t="s">
        <v>11</v>
      </c>
      <c r="P812" s="64" t="s">
        <v>16</v>
      </c>
      <c r="Q812" s="64" t="s">
        <v>13</v>
      </c>
      <c r="R812" s="115">
        <v>6706</v>
      </c>
      <c r="S812" s="64" t="s">
        <v>30</v>
      </c>
      <c r="T812" s="64">
        <v>1971</v>
      </c>
      <c r="U812" s="69">
        <v>12</v>
      </c>
    </row>
    <row r="813" spans="1:21" x14ac:dyDescent="0.35">
      <c r="A813" t="s">
        <v>844</v>
      </c>
      <c r="B813">
        <v>1994</v>
      </c>
      <c r="C813" t="s">
        <v>18</v>
      </c>
      <c r="D813">
        <v>13</v>
      </c>
      <c r="E813">
        <v>0</v>
      </c>
      <c r="F813">
        <v>6721.37</v>
      </c>
      <c r="G813" t="s">
        <v>11</v>
      </c>
      <c r="H813" t="s">
        <v>16</v>
      </c>
      <c r="I813" t="s">
        <v>23</v>
      </c>
      <c r="L813" s="110" t="s">
        <v>843</v>
      </c>
      <c r="M813" s="64" t="s">
        <v>9127</v>
      </c>
      <c r="N813" s="64">
        <v>39</v>
      </c>
      <c r="O813" s="64" t="s">
        <v>12</v>
      </c>
      <c r="P813" s="64" t="s">
        <v>12</v>
      </c>
      <c r="Q813" s="64" t="s">
        <v>23</v>
      </c>
      <c r="R813" s="114">
        <v>6710</v>
      </c>
      <c r="S813" s="64" t="s">
        <v>18</v>
      </c>
      <c r="T813" s="64">
        <v>1983</v>
      </c>
      <c r="U813" s="69">
        <v>12</v>
      </c>
    </row>
    <row r="814" spans="1:21" x14ac:dyDescent="0.35">
      <c r="A814" t="s">
        <v>845</v>
      </c>
      <c r="B814">
        <v>1978</v>
      </c>
      <c r="C814" t="s">
        <v>37</v>
      </c>
      <c r="D814">
        <v>21</v>
      </c>
      <c r="E814">
        <v>2</v>
      </c>
      <c r="F814">
        <v>6737.98</v>
      </c>
      <c r="G814" t="s">
        <v>11</v>
      </c>
      <c r="H814" t="s">
        <v>12</v>
      </c>
      <c r="I814" t="s">
        <v>13</v>
      </c>
      <c r="L814" s="110" t="s">
        <v>844</v>
      </c>
      <c r="M814" s="64" t="s">
        <v>9128</v>
      </c>
      <c r="N814" s="64">
        <v>28</v>
      </c>
      <c r="O814" s="64" t="s">
        <v>11</v>
      </c>
      <c r="P814" s="64" t="s">
        <v>16</v>
      </c>
      <c r="Q814" s="64" t="s">
        <v>23</v>
      </c>
      <c r="R814" s="115">
        <v>6721</v>
      </c>
      <c r="S814" s="64" t="s">
        <v>18</v>
      </c>
      <c r="T814" s="64">
        <v>1994</v>
      </c>
      <c r="U814" s="69">
        <v>13</v>
      </c>
    </row>
    <row r="815" spans="1:21" x14ac:dyDescent="0.35">
      <c r="A815" t="s">
        <v>846</v>
      </c>
      <c r="B815">
        <v>1968</v>
      </c>
      <c r="C815" t="s">
        <v>10</v>
      </c>
      <c r="D815">
        <v>18</v>
      </c>
      <c r="E815">
        <v>0</v>
      </c>
      <c r="F815">
        <v>6738.84</v>
      </c>
      <c r="G815" t="s">
        <v>12</v>
      </c>
      <c r="H815" t="s">
        <v>16</v>
      </c>
      <c r="I815" t="s">
        <v>23</v>
      </c>
      <c r="L815" s="110" t="s">
        <v>845</v>
      </c>
      <c r="M815" s="64" t="s">
        <v>9129</v>
      </c>
      <c r="N815" s="64">
        <v>44</v>
      </c>
      <c r="O815" s="64" t="s">
        <v>11</v>
      </c>
      <c r="P815" s="64" t="s">
        <v>12</v>
      </c>
      <c r="Q815" s="64" t="s">
        <v>13</v>
      </c>
      <c r="R815" s="114">
        <v>6738</v>
      </c>
      <c r="S815" s="64" t="s">
        <v>37</v>
      </c>
      <c r="T815" s="64">
        <v>1978</v>
      </c>
      <c r="U815" s="69">
        <v>21</v>
      </c>
    </row>
    <row r="816" spans="1:21" x14ac:dyDescent="0.35">
      <c r="A816" t="s">
        <v>847</v>
      </c>
      <c r="B816">
        <v>1986</v>
      </c>
      <c r="C816" t="s">
        <v>35</v>
      </c>
      <c r="D816">
        <v>7</v>
      </c>
      <c r="E816">
        <v>3</v>
      </c>
      <c r="F816">
        <v>6746.74</v>
      </c>
      <c r="G816" t="s">
        <v>12</v>
      </c>
      <c r="H816" t="s">
        <v>11</v>
      </c>
      <c r="I816" t="s">
        <v>168</v>
      </c>
      <c r="L816" s="110" t="s">
        <v>846</v>
      </c>
      <c r="M816" s="64" t="s">
        <v>9130</v>
      </c>
      <c r="N816" s="64">
        <v>54</v>
      </c>
      <c r="O816" s="64" t="s">
        <v>12</v>
      </c>
      <c r="P816" s="64" t="s">
        <v>16</v>
      </c>
      <c r="Q816" s="64" t="s">
        <v>23</v>
      </c>
      <c r="R816" s="115">
        <v>6739</v>
      </c>
      <c r="S816" s="64" t="s">
        <v>10</v>
      </c>
      <c r="T816" s="64">
        <v>1968</v>
      </c>
      <c r="U816" s="69">
        <v>18</v>
      </c>
    </row>
    <row r="817" spans="1:21" x14ac:dyDescent="0.35">
      <c r="A817" t="s">
        <v>848</v>
      </c>
      <c r="B817">
        <v>1986</v>
      </c>
      <c r="C817" t="s">
        <v>18</v>
      </c>
      <c r="D817">
        <v>5</v>
      </c>
      <c r="E817">
        <v>3</v>
      </c>
      <c r="F817">
        <v>6748.59</v>
      </c>
      <c r="G817" t="s">
        <v>12</v>
      </c>
      <c r="H817" t="s">
        <v>16</v>
      </c>
      <c r="I817" t="s">
        <v>168</v>
      </c>
      <c r="L817" s="110" t="s">
        <v>847</v>
      </c>
      <c r="M817" s="64" t="s">
        <v>9131</v>
      </c>
      <c r="N817" s="64">
        <v>36</v>
      </c>
      <c r="O817" s="64" t="s">
        <v>12</v>
      </c>
      <c r="P817" s="64" t="s">
        <v>11</v>
      </c>
      <c r="Q817" s="64" t="s">
        <v>168</v>
      </c>
      <c r="R817" s="114">
        <v>6747</v>
      </c>
      <c r="S817" s="64" t="s">
        <v>35</v>
      </c>
      <c r="T817" s="64">
        <v>1986</v>
      </c>
      <c r="U817" s="69">
        <v>7</v>
      </c>
    </row>
    <row r="818" spans="1:21" x14ac:dyDescent="0.35">
      <c r="A818" t="s">
        <v>849</v>
      </c>
      <c r="B818">
        <v>1970</v>
      </c>
      <c r="C818" t="s">
        <v>18</v>
      </c>
      <c r="D818">
        <v>17</v>
      </c>
      <c r="E818">
        <v>0</v>
      </c>
      <c r="F818">
        <v>6749.63</v>
      </c>
      <c r="G818" t="s">
        <v>11</v>
      </c>
      <c r="H818" t="s">
        <v>16</v>
      </c>
      <c r="I818" t="s">
        <v>13</v>
      </c>
      <c r="L818" s="110" t="s">
        <v>848</v>
      </c>
      <c r="M818" s="64" t="s">
        <v>9132</v>
      </c>
      <c r="N818" s="64">
        <v>37</v>
      </c>
      <c r="O818" s="64" t="s">
        <v>12</v>
      </c>
      <c r="P818" s="64" t="s">
        <v>16</v>
      </c>
      <c r="Q818" s="64" t="s">
        <v>168</v>
      </c>
      <c r="R818" s="115">
        <v>6749</v>
      </c>
      <c r="S818" s="64" t="s">
        <v>18</v>
      </c>
      <c r="T818" s="64">
        <v>1986</v>
      </c>
      <c r="U818" s="69">
        <v>5</v>
      </c>
    </row>
    <row r="819" spans="1:21" x14ac:dyDescent="0.35">
      <c r="A819" t="s">
        <v>850</v>
      </c>
      <c r="B819">
        <v>1966</v>
      </c>
      <c r="C819" t="s">
        <v>30</v>
      </c>
      <c r="D819">
        <v>9</v>
      </c>
      <c r="E819">
        <v>0</v>
      </c>
      <c r="F819">
        <v>6750.27</v>
      </c>
      <c r="G819" t="s">
        <v>12</v>
      </c>
      <c r="H819" t="s">
        <v>11</v>
      </c>
      <c r="I819" t="s">
        <v>13</v>
      </c>
      <c r="L819" s="110" t="s">
        <v>849</v>
      </c>
      <c r="M819" s="64" t="s">
        <v>9133</v>
      </c>
      <c r="N819" s="64">
        <v>52</v>
      </c>
      <c r="O819" s="64" t="s">
        <v>11</v>
      </c>
      <c r="P819" s="64" t="s">
        <v>16</v>
      </c>
      <c r="Q819" s="64" t="s">
        <v>13</v>
      </c>
      <c r="R819" s="114">
        <v>6750</v>
      </c>
      <c r="S819" s="64" t="s">
        <v>18</v>
      </c>
      <c r="T819" s="64">
        <v>1970</v>
      </c>
      <c r="U819" s="69">
        <v>17</v>
      </c>
    </row>
    <row r="820" spans="1:21" x14ac:dyDescent="0.35">
      <c r="A820" t="s">
        <v>851</v>
      </c>
      <c r="B820">
        <v>1988</v>
      </c>
      <c r="C820" t="s">
        <v>37</v>
      </c>
      <c r="D820">
        <v>10</v>
      </c>
      <c r="E820">
        <v>3</v>
      </c>
      <c r="F820">
        <v>6753.04</v>
      </c>
      <c r="G820" t="s">
        <v>11</v>
      </c>
      <c r="H820" t="s">
        <v>11</v>
      </c>
      <c r="I820" t="s">
        <v>247</v>
      </c>
      <c r="L820" s="110" t="s">
        <v>850</v>
      </c>
      <c r="M820" s="64" t="s">
        <v>9134</v>
      </c>
      <c r="N820" s="64">
        <v>56</v>
      </c>
      <c r="O820" s="64" t="s">
        <v>12</v>
      </c>
      <c r="P820" s="64" t="s">
        <v>11</v>
      </c>
      <c r="Q820" s="64" t="s">
        <v>13</v>
      </c>
      <c r="R820" s="115">
        <v>6750</v>
      </c>
      <c r="S820" s="64" t="s">
        <v>30</v>
      </c>
      <c r="T820" s="64">
        <v>1966</v>
      </c>
      <c r="U820" s="69">
        <v>9</v>
      </c>
    </row>
    <row r="821" spans="1:21" x14ac:dyDescent="0.35">
      <c r="A821" t="s">
        <v>852</v>
      </c>
      <c r="B821">
        <v>1981</v>
      </c>
      <c r="C821" t="s">
        <v>20</v>
      </c>
      <c r="D821">
        <v>21</v>
      </c>
      <c r="E821">
        <v>1</v>
      </c>
      <c r="F821">
        <v>6770.19</v>
      </c>
      <c r="G821" t="s">
        <v>11</v>
      </c>
      <c r="H821" t="s">
        <v>12</v>
      </c>
      <c r="I821" t="s">
        <v>13</v>
      </c>
      <c r="L821" s="110" t="s">
        <v>851</v>
      </c>
      <c r="M821" s="64" t="s">
        <v>9135</v>
      </c>
      <c r="N821" s="64">
        <v>34</v>
      </c>
      <c r="O821" s="64" t="s">
        <v>11</v>
      </c>
      <c r="P821" s="64" t="s">
        <v>11</v>
      </c>
      <c r="Q821" s="64" t="s">
        <v>247</v>
      </c>
      <c r="R821" s="114">
        <v>6753</v>
      </c>
      <c r="S821" s="64" t="s">
        <v>37</v>
      </c>
      <c r="T821" s="64">
        <v>1988</v>
      </c>
      <c r="U821" s="69">
        <v>10</v>
      </c>
    </row>
    <row r="822" spans="1:21" x14ac:dyDescent="0.35">
      <c r="A822" t="s">
        <v>853</v>
      </c>
      <c r="B822">
        <v>1981</v>
      </c>
      <c r="C822" t="s">
        <v>20</v>
      </c>
      <c r="D822">
        <v>3</v>
      </c>
      <c r="E822">
        <v>1</v>
      </c>
      <c r="F822">
        <v>6775.96</v>
      </c>
      <c r="G822" t="s">
        <v>11</v>
      </c>
      <c r="H822" t="s">
        <v>12</v>
      </c>
      <c r="I822" t="s">
        <v>42</v>
      </c>
      <c r="L822" s="110" t="s">
        <v>852</v>
      </c>
      <c r="M822" s="64" t="s">
        <v>9136</v>
      </c>
      <c r="N822" s="64">
        <v>41</v>
      </c>
      <c r="O822" s="64" t="s">
        <v>11</v>
      </c>
      <c r="P822" s="64" t="s">
        <v>12</v>
      </c>
      <c r="Q822" s="64" t="s">
        <v>13</v>
      </c>
      <c r="R822" s="115">
        <v>6770</v>
      </c>
      <c r="S822" s="64" t="s">
        <v>20</v>
      </c>
      <c r="T822" s="64">
        <v>1981</v>
      </c>
      <c r="U822" s="69">
        <v>21</v>
      </c>
    </row>
    <row r="823" spans="1:21" x14ac:dyDescent="0.35">
      <c r="A823" t="s">
        <v>854</v>
      </c>
      <c r="B823">
        <v>1981</v>
      </c>
      <c r="C823" t="s">
        <v>37</v>
      </c>
      <c r="D823">
        <v>8</v>
      </c>
      <c r="E823">
        <v>1</v>
      </c>
      <c r="F823">
        <v>6781.35</v>
      </c>
      <c r="G823" t="s">
        <v>11</v>
      </c>
      <c r="H823" t="s">
        <v>16</v>
      </c>
      <c r="I823" t="s">
        <v>13</v>
      </c>
      <c r="L823" s="110" t="s">
        <v>853</v>
      </c>
      <c r="M823" s="64" t="s">
        <v>9137</v>
      </c>
      <c r="N823" s="64">
        <v>41</v>
      </c>
      <c r="O823" s="64" t="s">
        <v>11</v>
      </c>
      <c r="P823" s="64" t="s">
        <v>12</v>
      </c>
      <c r="Q823" s="64" t="s">
        <v>42</v>
      </c>
      <c r="R823" s="114">
        <v>6776</v>
      </c>
      <c r="S823" s="64" t="s">
        <v>20</v>
      </c>
      <c r="T823" s="64">
        <v>1981</v>
      </c>
      <c r="U823" s="69">
        <v>3</v>
      </c>
    </row>
    <row r="824" spans="1:21" x14ac:dyDescent="0.35">
      <c r="A824" t="s">
        <v>855</v>
      </c>
      <c r="B824">
        <v>1980</v>
      </c>
      <c r="C824" t="s">
        <v>15</v>
      </c>
      <c r="D824">
        <v>23</v>
      </c>
      <c r="E824">
        <v>2</v>
      </c>
      <c r="F824">
        <v>6781.52</v>
      </c>
      <c r="G824" t="s">
        <v>11</v>
      </c>
      <c r="H824" t="s">
        <v>11</v>
      </c>
      <c r="I824" t="s">
        <v>13</v>
      </c>
      <c r="L824" s="110" t="s">
        <v>854</v>
      </c>
      <c r="M824" s="64" t="s">
        <v>9138</v>
      </c>
      <c r="N824" s="64">
        <v>41</v>
      </c>
      <c r="O824" s="64" t="s">
        <v>11</v>
      </c>
      <c r="P824" s="64" t="s">
        <v>16</v>
      </c>
      <c r="Q824" s="64" t="s">
        <v>13</v>
      </c>
      <c r="R824" s="115">
        <v>6781</v>
      </c>
      <c r="S824" s="64" t="s">
        <v>37</v>
      </c>
      <c r="T824" s="64">
        <v>1981</v>
      </c>
      <c r="U824" s="69">
        <v>8</v>
      </c>
    </row>
    <row r="825" spans="1:21" x14ac:dyDescent="0.35">
      <c r="A825" t="s">
        <v>856</v>
      </c>
      <c r="B825">
        <v>1985</v>
      </c>
      <c r="C825" t="s">
        <v>30</v>
      </c>
      <c r="D825">
        <v>24</v>
      </c>
      <c r="E825">
        <v>3</v>
      </c>
      <c r="F825">
        <v>6796.86</v>
      </c>
      <c r="G825" t="s">
        <v>12</v>
      </c>
      <c r="H825" t="s">
        <v>12</v>
      </c>
      <c r="I825" t="s">
        <v>23</v>
      </c>
      <c r="L825" s="110" t="s">
        <v>855</v>
      </c>
      <c r="M825" s="64" t="s">
        <v>9139</v>
      </c>
      <c r="N825" s="64">
        <v>42</v>
      </c>
      <c r="O825" s="64" t="s">
        <v>11</v>
      </c>
      <c r="P825" s="64" t="s">
        <v>11</v>
      </c>
      <c r="Q825" s="64" t="s">
        <v>13</v>
      </c>
      <c r="R825" s="114">
        <v>6782</v>
      </c>
      <c r="S825" s="64" t="s">
        <v>15</v>
      </c>
      <c r="T825" s="64">
        <v>1980</v>
      </c>
      <c r="U825" s="69">
        <v>23</v>
      </c>
    </row>
    <row r="826" spans="1:21" x14ac:dyDescent="0.35">
      <c r="A826" t="s">
        <v>857</v>
      </c>
      <c r="B826">
        <v>1991</v>
      </c>
      <c r="C826" t="s">
        <v>18</v>
      </c>
      <c r="D826">
        <v>29</v>
      </c>
      <c r="E826">
        <v>5</v>
      </c>
      <c r="F826">
        <v>6799.46</v>
      </c>
      <c r="G826" t="s">
        <v>16</v>
      </c>
      <c r="H826" t="s">
        <v>11</v>
      </c>
      <c r="I826" t="s">
        <v>276</v>
      </c>
      <c r="L826" s="110" t="s">
        <v>856</v>
      </c>
      <c r="M826" s="64" t="s">
        <v>9140</v>
      </c>
      <c r="N826" s="64">
        <v>37</v>
      </c>
      <c r="O826" s="64" t="s">
        <v>12</v>
      </c>
      <c r="P826" s="64" t="s">
        <v>12</v>
      </c>
      <c r="Q826" s="64" t="s">
        <v>23</v>
      </c>
      <c r="R826" s="115">
        <v>6797</v>
      </c>
      <c r="S826" s="64" t="s">
        <v>30</v>
      </c>
      <c r="T826" s="64">
        <v>1985</v>
      </c>
      <c r="U826" s="69">
        <v>24</v>
      </c>
    </row>
    <row r="827" spans="1:21" x14ac:dyDescent="0.35">
      <c r="A827" t="s">
        <v>858</v>
      </c>
      <c r="B827">
        <v>1975</v>
      </c>
      <c r="C827" t="s">
        <v>35</v>
      </c>
      <c r="D827">
        <v>17</v>
      </c>
      <c r="E827">
        <v>1</v>
      </c>
      <c r="F827">
        <v>6809.46</v>
      </c>
      <c r="G827" t="s">
        <v>11</v>
      </c>
      <c r="H827" t="s">
        <v>16</v>
      </c>
      <c r="I827" t="s">
        <v>23</v>
      </c>
      <c r="L827" s="110" t="s">
        <v>857</v>
      </c>
      <c r="M827" s="64" t="s">
        <v>9141</v>
      </c>
      <c r="N827" s="64">
        <v>31</v>
      </c>
      <c r="O827" s="64" t="s">
        <v>16</v>
      </c>
      <c r="P827" s="64" t="s">
        <v>11</v>
      </c>
      <c r="Q827" s="64" t="s">
        <v>276</v>
      </c>
      <c r="R827" s="114">
        <v>6799</v>
      </c>
      <c r="S827" s="64" t="s">
        <v>18</v>
      </c>
      <c r="T827" s="64">
        <v>1991</v>
      </c>
      <c r="U827" s="69">
        <v>29</v>
      </c>
    </row>
    <row r="828" spans="1:21" x14ac:dyDescent="0.35">
      <c r="A828" t="s">
        <v>859</v>
      </c>
      <c r="B828">
        <v>1994</v>
      </c>
      <c r="C828" t="s">
        <v>10</v>
      </c>
      <c r="D828">
        <v>8</v>
      </c>
      <c r="E828">
        <v>0</v>
      </c>
      <c r="F828">
        <v>6827.69</v>
      </c>
      <c r="G828" t="s">
        <v>11</v>
      </c>
      <c r="H828" t="s">
        <v>11</v>
      </c>
      <c r="I828" t="s">
        <v>300</v>
      </c>
      <c r="L828" s="110" t="s">
        <v>858</v>
      </c>
      <c r="M828" s="64" t="s">
        <v>9142</v>
      </c>
      <c r="N828" s="64">
        <v>47</v>
      </c>
      <c r="O828" s="64" t="s">
        <v>11</v>
      </c>
      <c r="P828" s="64" t="s">
        <v>16</v>
      </c>
      <c r="Q828" s="64" t="s">
        <v>23</v>
      </c>
      <c r="R828" s="115">
        <v>6809</v>
      </c>
      <c r="S828" s="64" t="s">
        <v>35</v>
      </c>
      <c r="T828" s="64">
        <v>1975</v>
      </c>
      <c r="U828" s="69">
        <v>17</v>
      </c>
    </row>
    <row r="829" spans="1:21" x14ac:dyDescent="0.35">
      <c r="A829" t="s">
        <v>860</v>
      </c>
      <c r="B829">
        <v>1979</v>
      </c>
      <c r="C829" t="s">
        <v>10</v>
      </c>
      <c r="D829">
        <v>15</v>
      </c>
      <c r="E829">
        <v>0</v>
      </c>
      <c r="F829">
        <v>6837.37</v>
      </c>
      <c r="G829" t="s">
        <v>12</v>
      </c>
      <c r="H829" t="s">
        <v>16</v>
      </c>
      <c r="I829" t="s">
        <v>168</v>
      </c>
      <c r="L829" s="110" t="s">
        <v>859</v>
      </c>
      <c r="M829" s="64" t="s">
        <v>9143</v>
      </c>
      <c r="N829" s="64">
        <v>28</v>
      </c>
      <c r="O829" s="64" t="s">
        <v>11</v>
      </c>
      <c r="P829" s="64" t="s">
        <v>11</v>
      </c>
      <c r="Q829" s="64" t="s">
        <v>300</v>
      </c>
      <c r="R829" s="114">
        <v>6828</v>
      </c>
      <c r="S829" s="64" t="s">
        <v>10</v>
      </c>
      <c r="T829" s="64">
        <v>1994</v>
      </c>
      <c r="U829" s="69">
        <v>8</v>
      </c>
    </row>
    <row r="830" spans="1:21" x14ac:dyDescent="0.35">
      <c r="A830" t="s">
        <v>861</v>
      </c>
      <c r="B830">
        <v>2000</v>
      </c>
      <c r="C830" t="s">
        <v>15</v>
      </c>
      <c r="D830">
        <v>30</v>
      </c>
      <c r="E830">
        <v>0</v>
      </c>
      <c r="F830">
        <v>6842.28</v>
      </c>
      <c r="G830" t="s">
        <v>11</v>
      </c>
      <c r="H830" t="s">
        <v>16</v>
      </c>
      <c r="I830" t="s">
        <v>23</v>
      </c>
      <c r="L830" s="110" t="s">
        <v>860</v>
      </c>
      <c r="M830" s="64" t="s">
        <v>9144</v>
      </c>
      <c r="N830" s="64">
        <v>43</v>
      </c>
      <c r="O830" s="64" t="s">
        <v>12</v>
      </c>
      <c r="P830" s="64" t="s">
        <v>16</v>
      </c>
      <c r="Q830" s="64" t="s">
        <v>168</v>
      </c>
      <c r="R830" s="115">
        <v>6837</v>
      </c>
      <c r="S830" s="64" t="s">
        <v>10</v>
      </c>
      <c r="T830" s="64">
        <v>1979</v>
      </c>
      <c r="U830" s="69">
        <v>15</v>
      </c>
    </row>
    <row r="831" spans="1:21" x14ac:dyDescent="0.35">
      <c r="A831" t="s">
        <v>862</v>
      </c>
      <c r="B831">
        <v>1977</v>
      </c>
      <c r="C831" t="s">
        <v>18</v>
      </c>
      <c r="D831">
        <v>15</v>
      </c>
      <c r="E831">
        <v>2</v>
      </c>
      <c r="F831">
        <v>6843.17</v>
      </c>
      <c r="G831" t="s">
        <v>11</v>
      </c>
      <c r="H831" t="s">
        <v>16</v>
      </c>
      <c r="I831" t="s">
        <v>13</v>
      </c>
      <c r="L831" s="110" t="s">
        <v>861</v>
      </c>
      <c r="M831" s="64" t="s">
        <v>9145</v>
      </c>
      <c r="N831" s="64">
        <v>22</v>
      </c>
      <c r="O831" s="64" t="s">
        <v>11</v>
      </c>
      <c r="P831" s="64" t="s">
        <v>16</v>
      </c>
      <c r="Q831" s="64" t="s">
        <v>23</v>
      </c>
      <c r="R831" s="114">
        <v>6842</v>
      </c>
      <c r="S831" s="64" t="s">
        <v>15</v>
      </c>
      <c r="T831" s="64">
        <v>2000</v>
      </c>
      <c r="U831" s="69">
        <v>30</v>
      </c>
    </row>
    <row r="832" spans="1:21" x14ac:dyDescent="0.35">
      <c r="A832" t="s">
        <v>863</v>
      </c>
      <c r="B832">
        <v>1979</v>
      </c>
      <c r="C832" t="s">
        <v>15</v>
      </c>
      <c r="D832">
        <v>4</v>
      </c>
      <c r="E832">
        <v>1</v>
      </c>
      <c r="F832">
        <v>6849.03</v>
      </c>
      <c r="G832" t="s">
        <v>11</v>
      </c>
      <c r="H832" t="s">
        <v>11</v>
      </c>
      <c r="I832" t="s">
        <v>42</v>
      </c>
      <c r="L832" s="110" t="s">
        <v>862</v>
      </c>
      <c r="M832" s="64" t="s">
        <v>9146</v>
      </c>
      <c r="N832" s="64">
        <v>45</v>
      </c>
      <c r="O832" s="64" t="s">
        <v>11</v>
      </c>
      <c r="P832" s="64" t="s">
        <v>16</v>
      </c>
      <c r="Q832" s="64" t="s">
        <v>13</v>
      </c>
      <c r="R832" s="115">
        <v>6843</v>
      </c>
      <c r="S832" s="64" t="s">
        <v>18</v>
      </c>
      <c r="T832" s="64">
        <v>1977</v>
      </c>
      <c r="U832" s="69">
        <v>15</v>
      </c>
    </row>
    <row r="833" spans="1:21" x14ac:dyDescent="0.35">
      <c r="A833" t="s">
        <v>864</v>
      </c>
      <c r="B833">
        <v>1981</v>
      </c>
      <c r="C833" t="s">
        <v>18</v>
      </c>
      <c r="D833">
        <v>19</v>
      </c>
      <c r="E833">
        <v>1</v>
      </c>
      <c r="F833">
        <v>6858.48</v>
      </c>
      <c r="G833" t="s">
        <v>11</v>
      </c>
      <c r="H833" t="s">
        <v>11</v>
      </c>
      <c r="I833" t="s">
        <v>166</v>
      </c>
      <c r="L833" s="110" t="s">
        <v>863</v>
      </c>
      <c r="M833" s="64" t="s">
        <v>9147</v>
      </c>
      <c r="N833" s="64">
        <v>43</v>
      </c>
      <c r="O833" s="64" t="s">
        <v>11</v>
      </c>
      <c r="P833" s="64" t="s">
        <v>11</v>
      </c>
      <c r="Q833" s="64" t="s">
        <v>42</v>
      </c>
      <c r="R833" s="114">
        <v>6849</v>
      </c>
      <c r="S833" s="64" t="s">
        <v>15</v>
      </c>
      <c r="T833" s="64">
        <v>1979</v>
      </c>
      <c r="U833" s="69">
        <v>4</v>
      </c>
    </row>
    <row r="834" spans="1:21" x14ac:dyDescent="0.35">
      <c r="A834" t="s">
        <v>865</v>
      </c>
      <c r="B834">
        <v>1978</v>
      </c>
      <c r="C834" t="s">
        <v>35</v>
      </c>
      <c r="D834">
        <v>5</v>
      </c>
      <c r="E834">
        <v>2</v>
      </c>
      <c r="F834">
        <v>6863.49</v>
      </c>
      <c r="G834" t="s">
        <v>11</v>
      </c>
      <c r="H834" t="s">
        <v>16</v>
      </c>
      <c r="I834" t="s">
        <v>13</v>
      </c>
      <c r="L834" s="110" t="s">
        <v>864</v>
      </c>
      <c r="M834" s="64" t="s">
        <v>9148</v>
      </c>
      <c r="N834" s="64">
        <v>41</v>
      </c>
      <c r="O834" s="64" t="s">
        <v>11</v>
      </c>
      <c r="P834" s="64" t="s">
        <v>11</v>
      </c>
      <c r="Q834" s="64" t="s">
        <v>166</v>
      </c>
      <c r="R834" s="115">
        <v>6858</v>
      </c>
      <c r="S834" s="64" t="s">
        <v>18</v>
      </c>
      <c r="T834" s="64">
        <v>1981</v>
      </c>
      <c r="U834" s="69">
        <v>19</v>
      </c>
    </row>
    <row r="835" spans="1:21" x14ac:dyDescent="0.35">
      <c r="A835" t="s">
        <v>866</v>
      </c>
      <c r="B835">
        <v>1969</v>
      </c>
      <c r="C835" t="s">
        <v>37</v>
      </c>
      <c r="D835">
        <v>23</v>
      </c>
      <c r="E835">
        <v>0</v>
      </c>
      <c r="F835">
        <v>6868.39</v>
      </c>
      <c r="G835" t="s">
        <v>11</v>
      </c>
      <c r="H835" t="s">
        <v>11</v>
      </c>
      <c r="I835" t="s">
        <v>13</v>
      </c>
      <c r="L835" s="110" t="s">
        <v>865</v>
      </c>
      <c r="M835" s="64" t="s">
        <v>9149</v>
      </c>
      <c r="N835" s="64">
        <v>44</v>
      </c>
      <c r="O835" s="64" t="s">
        <v>11</v>
      </c>
      <c r="P835" s="64" t="s">
        <v>16</v>
      </c>
      <c r="Q835" s="64" t="s">
        <v>13</v>
      </c>
      <c r="R835" s="114">
        <v>6863</v>
      </c>
      <c r="S835" s="64" t="s">
        <v>35</v>
      </c>
      <c r="T835" s="64">
        <v>1978</v>
      </c>
      <c r="U835" s="69">
        <v>5</v>
      </c>
    </row>
    <row r="836" spans="1:21" x14ac:dyDescent="0.35">
      <c r="A836" t="s">
        <v>867</v>
      </c>
      <c r="B836">
        <v>1981</v>
      </c>
      <c r="C836" t="s">
        <v>18</v>
      </c>
      <c r="D836">
        <v>23</v>
      </c>
      <c r="E836">
        <v>2</v>
      </c>
      <c r="F836">
        <v>6875.96</v>
      </c>
      <c r="G836" t="s">
        <v>11</v>
      </c>
      <c r="H836" t="s">
        <v>11</v>
      </c>
      <c r="I836" t="s">
        <v>42</v>
      </c>
      <c r="L836" s="110" t="s">
        <v>866</v>
      </c>
      <c r="M836" s="64" t="s">
        <v>9150</v>
      </c>
      <c r="N836" s="64">
        <v>53</v>
      </c>
      <c r="O836" s="64" t="s">
        <v>11</v>
      </c>
      <c r="P836" s="64" t="s">
        <v>11</v>
      </c>
      <c r="Q836" s="64" t="s">
        <v>13</v>
      </c>
      <c r="R836" s="115">
        <v>6868</v>
      </c>
      <c r="S836" s="64" t="s">
        <v>37</v>
      </c>
      <c r="T836" s="64">
        <v>1969</v>
      </c>
      <c r="U836" s="69">
        <v>23</v>
      </c>
    </row>
    <row r="837" spans="1:21" x14ac:dyDescent="0.35">
      <c r="A837" t="s">
        <v>868</v>
      </c>
      <c r="B837">
        <v>2004</v>
      </c>
      <c r="C837" t="s">
        <v>30</v>
      </c>
      <c r="D837">
        <v>24</v>
      </c>
      <c r="E837">
        <v>0</v>
      </c>
      <c r="F837">
        <v>6876.53</v>
      </c>
      <c r="G837" t="s">
        <v>11</v>
      </c>
      <c r="H837" t="s">
        <v>16</v>
      </c>
      <c r="I837" t="s">
        <v>23</v>
      </c>
      <c r="L837" s="110" t="s">
        <v>867</v>
      </c>
      <c r="M837" s="64" t="s">
        <v>9151</v>
      </c>
      <c r="N837" s="64">
        <v>41</v>
      </c>
      <c r="O837" s="64" t="s">
        <v>11</v>
      </c>
      <c r="P837" s="64" t="s">
        <v>11</v>
      </c>
      <c r="Q837" s="64" t="s">
        <v>42</v>
      </c>
      <c r="R837" s="114">
        <v>6876</v>
      </c>
      <c r="S837" s="64" t="s">
        <v>18</v>
      </c>
      <c r="T837" s="64">
        <v>1981</v>
      </c>
      <c r="U837" s="69">
        <v>23</v>
      </c>
    </row>
    <row r="838" spans="1:21" x14ac:dyDescent="0.35">
      <c r="A838" t="s">
        <v>869</v>
      </c>
      <c r="B838">
        <v>1985</v>
      </c>
      <c r="C838" t="s">
        <v>20</v>
      </c>
      <c r="D838">
        <v>10</v>
      </c>
      <c r="E838">
        <v>2</v>
      </c>
      <c r="F838">
        <v>6877.98</v>
      </c>
      <c r="G838" t="s">
        <v>11</v>
      </c>
      <c r="H838" t="s">
        <v>16</v>
      </c>
      <c r="I838" t="s">
        <v>247</v>
      </c>
      <c r="L838" s="110" t="s">
        <v>868</v>
      </c>
      <c r="M838" s="64" t="s">
        <v>9152</v>
      </c>
      <c r="N838" s="64">
        <v>18</v>
      </c>
      <c r="O838" s="64" t="s">
        <v>11</v>
      </c>
      <c r="P838" s="64" t="s">
        <v>16</v>
      </c>
      <c r="Q838" s="64" t="s">
        <v>23</v>
      </c>
      <c r="R838" s="115">
        <v>6877</v>
      </c>
      <c r="S838" s="64" t="s">
        <v>30</v>
      </c>
      <c r="T838" s="64">
        <v>2004</v>
      </c>
      <c r="U838" s="69">
        <v>24</v>
      </c>
    </row>
    <row r="839" spans="1:21" x14ac:dyDescent="0.35">
      <c r="A839" t="s">
        <v>870</v>
      </c>
      <c r="B839">
        <v>1989</v>
      </c>
      <c r="C839" t="s">
        <v>30</v>
      </c>
      <c r="D839">
        <v>21</v>
      </c>
      <c r="E839">
        <v>3</v>
      </c>
      <c r="F839">
        <v>6895.19</v>
      </c>
      <c r="G839" t="s">
        <v>11</v>
      </c>
      <c r="H839" t="s">
        <v>12</v>
      </c>
      <c r="I839" t="s">
        <v>247</v>
      </c>
      <c r="L839" s="110" t="s">
        <v>869</v>
      </c>
      <c r="M839" s="64" t="s">
        <v>9153</v>
      </c>
      <c r="N839" s="64">
        <v>37</v>
      </c>
      <c r="O839" s="64" t="s">
        <v>11</v>
      </c>
      <c r="P839" s="64" t="s">
        <v>16</v>
      </c>
      <c r="Q839" s="64" t="s">
        <v>247</v>
      </c>
      <c r="R839" s="114">
        <v>6878</v>
      </c>
      <c r="S839" s="64" t="s">
        <v>20</v>
      </c>
      <c r="T839" s="64">
        <v>1985</v>
      </c>
      <c r="U839" s="69">
        <v>10</v>
      </c>
    </row>
    <row r="840" spans="1:21" x14ac:dyDescent="0.35">
      <c r="A840" t="s">
        <v>871</v>
      </c>
      <c r="B840">
        <v>1984</v>
      </c>
      <c r="C840" t="s">
        <v>20</v>
      </c>
      <c r="D840">
        <v>5</v>
      </c>
      <c r="E840">
        <v>2</v>
      </c>
      <c r="F840">
        <v>6933.24</v>
      </c>
      <c r="G840" t="s">
        <v>11</v>
      </c>
      <c r="H840" t="s">
        <v>12</v>
      </c>
      <c r="I840" t="s">
        <v>23</v>
      </c>
      <c r="L840" s="110" t="s">
        <v>870</v>
      </c>
      <c r="M840" s="64" t="s">
        <v>9154</v>
      </c>
      <c r="N840" s="64">
        <v>33</v>
      </c>
      <c r="O840" s="64" t="s">
        <v>11</v>
      </c>
      <c r="P840" s="64" t="s">
        <v>12</v>
      </c>
      <c r="Q840" s="64" t="s">
        <v>247</v>
      </c>
      <c r="R840" s="115">
        <v>6895</v>
      </c>
      <c r="S840" s="64" t="s">
        <v>30</v>
      </c>
      <c r="T840" s="64">
        <v>1989</v>
      </c>
      <c r="U840" s="69">
        <v>21</v>
      </c>
    </row>
    <row r="841" spans="1:21" x14ac:dyDescent="0.35">
      <c r="A841" t="s">
        <v>872</v>
      </c>
      <c r="B841">
        <v>1978</v>
      </c>
      <c r="C841" t="s">
        <v>15</v>
      </c>
      <c r="D841">
        <v>29</v>
      </c>
      <c r="E841">
        <v>2</v>
      </c>
      <c r="F841">
        <v>6938.11</v>
      </c>
      <c r="G841" t="s">
        <v>11</v>
      </c>
      <c r="H841" t="s">
        <v>11</v>
      </c>
      <c r="I841" t="s">
        <v>13</v>
      </c>
      <c r="L841" s="110" t="s">
        <v>871</v>
      </c>
      <c r="M841" s="64" t="s">
        <v>9155</v>
      </c>
      <c r="N841" s="64">
        <v>38</v>
      </c>
      <c r="O841" s="64" t="s">
        <v>11</v>
      </c>
      <c r="P841" s="64" t="s">
        <v>12</v>
      </c>
      <c r="Q841" s="64" t="s">
        <v>23</v>
      </c>
      <c r="R841" s="114">
        <v>6933</v>
      </c>
      <c r="S841" s="64" t="s">
        <v>20</v>
      </c>
      <c r="T841" s="64">
        <v>1984</v>
      </c>
      <c r="U841" s="69">
        <v>5</v>
      </c>
    </row>
    <row r="842" spans="1:21" x14ac:dyDescent="0.35">
      <c r="A842" t="s">
        <v>873</v>
      </c>
      <c r="B842">
        <v>1980</v>
      </c>
      <c r="C842" t="s">
        <v>35</v>
      </c>
      <c r="D842">
        <v>30</v>
      </c>
      <c r="E842">
        <v>1</v>
      </c>
      <c r="F842">
        <v>6940.91</v>
      </c>
      <c r="G842" t="s">
        <v>11</v>
      </c>
      <c r="H842" t="s">
        <v>11</v>
      </c>
      <c r="I842" t="s">
        <v>23</v>
      </c>
      <c r="L842" s="110" t="s">
        <v>872</v>
      </c>
      <c r="M842" s="64" t="s">
        <v>9156</v>
      </c>
      <c r="N842" s="64">
        <v>44</v>
      </c>
      <c r="O842" s="64" t="s">
        <v>11</v>
      </c>
      <c r="P842" s="64" t="s">
        <v>11</v>
      </c>
      <c r="Q842" s="64" t="s">
        <v>13</v>
      </c>
      <c r="R842" s="115">
        <v>6938</v>
      </c>
      <c r="S842" s="64" t="s">
        <v>15</v>
      </c>
      <c r="T842" s="64">
        <v>1978</v>
      </c>
      <c r="U842" s="69">
        <v>29</v>
      </c>
    </row>
    <row r="843" spans="1:21" x14ac:dyDescent="0.35">
      <c r="A843" t="s">
        <v>874</v>
      </c>
      <c r="B843">
        <v>1980</v>
      </c>
      <c r="C843" t="s">
        <v>37</v>
      </c>
      <c r="D843">
        <v>5</v>
      </c>
      <c r="E843">
        <v>2</v>
      </c>
      <c r="F843">
        <v>6940.94</v>
      </c>
      <c r="G843" t="s">
        <v>11</v>
      </c>
      <c r="H843" t="s">
        <v>12</v>
      </c>
      <c r="I843" t="s">
        <v>13</v>
      </c>
      <c r="L843" s="110" t="s">
        <v>873</v>
      </c>
      <c r="M843" s="64" t="s">
        <v>9157</v>
      </c>
      <c r="N843" s="64">
        <v>42</v>
      </c>
      <c r="O843" s="64" t="s">
        <v>11</v>
      </c>
      <c r="P843" s="64" t="s">
        <v>11</v>
      </c>
      <c r="Q843" s="64" t="s">
        <v>23</v>
      </c>
      <c r="R843" s="114">
        <v>6941</v>
      </c>
      <c r="S843" s="64" t="s">
        <v>35</v>
      </c>
      <c r="T843" s="64">
        <v>1980</v>
      </c>
      <c r="U843" s="69">
        <v>30</v>
      </c>
    </row>
    <row r="844" spans="1:21" x14ac:dyDescent="0.35">
      <c r="A844" t="s">
        <v>875</v>
      </c>
      <c r="B844">
        <v>1978</v>
      </c>
      <c r="C844" t="s">
        <v>30</v>
      </c>
      <c r="D844">
        <v>15</v>
      </c>
      <c r="E844">
        <v>0</v>
      </c>
      <c r="F844">
        <v>6948.7</v>
      </c>
      <c r="G844" t="s">
        <v>16</v>
      </c>
      <c r="H844" t="s">
        <v>11</v>
      </c>
      <c r="I844" t="s">
        <v>23</v>
      </c>
      <c r="L844" s="110" t="s">
        <v>874</v>
      </c>
      <c r="M844" s="64" t="s">
        <v>9158</v>
      </c>
      <c r="N844" s="64">
        <v>42</v>
      </c>
      <c r="O844" s="64" t="s">
        <v>11</v>
      </c>
      <c r="P844" s="64" t="s">
        <v>12</v>
      </c>
      <c r="Q844" s="64" t="s">
        <v>13</v>
      </c>
      <c r="R844" s="115">
        <v>6941</v>
      </c>
      <c r="S844" s="64" t="s">
        <v>37</v>
      </c>
      <c r="T844" s="64">
        <v>1980</v>
      </c>
      <c r="U844" s="69">
        <v>5</v>
      </c>
    </row>
    <row r="845" spans="1:21" x14ac:dyDescent="0.35">
      <c r="A845" t="s">
        <v>876</v>
      </c>
      <c r="B845">
        <v>1980</v>
      </c>
      <c r="C845" t="s">
        <v>35</v>
      </c>
      <c r="D845">
        <v>18</v>
      </c>
      <c r="E845">
        <v>2</v>
      </c>
      <c r="F845">
        <v>6951.12</v>
      </c>
      <c r="G845" t="s">
        <v>11</v>
      </c>
      <c r="H845" t="s">
        <v>11</v>
      </c>
      <c r="I845" t="s">
        <v>13</v>
      </c>
      <c r="L845" s="110" t="s">
        <v>875</v>
      </c>
      <c r="M845" s="64" t="s">
        <v>9159</v>
      </c>
      <c r="N845" s="64">
        <v>44</v>
      </c>
      <c r="O845" s="64" t="s">
        <v>16</v>
      </c>
      <c r="P845" s="64" t="s">
        <v>11</v>
      </c>
      <c r="Q845" s="64" t="s">
        <v>23</v>
      </c>
      <c r="R845" s="114">
        <v>6949</v>
      </c>
      <c r="S845" s="64" t="s">
        <v>30</v>
      </c>
      <c r="T845" s="64">
        <v>1978</v>
      </c>
      <c r="U845" s="69">
        <v>15</v>
      </c>
    </row>
    <row r="846" spans="1:21" x14ac:dyDescent="0.35">
      <c r="A846" t="s">
        <v>877</v>
      </c>
      <c r="B846">
        <v>1975</v>
      </c>
      <c r="C846" t="s">
        <v>18</v>
      </c>
      <c r="D846">
        <v>3</v>
      </c>
      <c r="E846">
        <v>1</v>
      </c>
      <c r="F846">
        <v>6965.21</v>
      </c>
      <c r="G846" t="s">
        <v>11</v>
      </c>
      <c r="H846" t="s">
        <v>12</v>
      </c>
      <c r="I846" t="s">
        <v>13</v>
      </c>
      <c r="L846" s="110" t="s">
        <v>876</v>
      </c>
      <c r="M846" s="64" t="s">
        <v>9160</v>
      </c>
      <c r="N846" s="64">
        <v>42</v>
      </c>
      <c r="O846" s="64" t="s">
        <v>11</v>
      </c>
      <c r="P846" s="64" t="s">
        <v>11</v>
      </c>
      <c r="Q846" s="64" t="s">
        <v>13</v>
      </c>
      <c r="R846" s="115">
        <v>6951</v>
      </c>
      <c r="S846" s="64" t="s">
        <v>35</v>
      </c>
      <c r="T846" s="64">
        <v>1980</v>
      </c>
      <c r="U846" s="69">
        <v>18</v>
      </c>
    </row>
    <row r="847" spans="1:21" x14ac:dyDescent="0.35">
      <c r="A847" t="s">
        <v>878</v>
      </c>
      <c r="B847">
        <v>1985</v>
      </c>
      <c r="C847" t="s">
        <v>30</v>
      </c>
      <c r="D847">
        <v>10</v>
      </c>
      <c r="E847">
        <v>3</v>
      </c>
      <c r="F847">
        <v>6985.51</v>
      </c>
      <c r="G847" t="s">
        <v>11</v>
      </c>
      <c r="H847" t="s">
        <v>11</v>
      </c>
      <c r="I847" t="s">
        <v>166</v>
      </c>
      <c r="L847" s="110" t="s">
        <v>877</v>
      </c>
      <c r="M847" s="64" t="s">
        <v>9161</v>
      </c>
      <c r="N847" s="64">
        <v>48</v>
      </c>
      <c r="O847" s="64" t="s">
        <v>11</v>
      </c>
      <c r="P847" s="64" t="s">
        <v>12</v>
      </c>
      <c r="Q847" s="64" t="s">
        <v>13</v>
      </c>
      <c r="R847" s="114">
        <v>6965</v>
      </c>
      <c r="S847" s="64" t="s">
        <v>18</v>
      </c>
      <c r="T847" s="64">
        <v>1975</v>
      </c>
      <c r="U847" s="69">
        <v>3</v>
      </c>
    </row>
    <row r="848" spans="1:21" x14ac:dyDescent="0.35">
      <c r="A848" t="s">
        <v>879</v>
      </c>
      <c r="B848">
        <v>1982</v>
      </c>
      <c r="C848" t="s">
        <v>37</v>
      </c>
      <c r="D848">
        <v>18</v>
      </c>
      <c r="E848">
        <v>2</v>
      </c>
      <c r="F848">
        <v>6986.7</v>
      </c>
      <c r="G848" t="s">
        <v>12</v>
      </c>
      <c r="H848" t="s">
        <v>16</v>
      </c>
      <c r="I848" t="s">
        <v>23</v>
      </c>
      <c r="L848" s="110" t="s">
        <v>878</v>
      </c>
      <c r="M848" s="64" t="s">
        <v>9089</v>
      </c>
      <c r="N848" s="64">
        <v>37</v>
      </c>
      <c r="O848" s="64" t="s">
        <v>11</v>
      </c>
      <c r="P848" s="64" t="s">
        <v>11</v>
      </c>
      <c r="Q848" s="64" t="s">
        <v>166</v>
      </c>
      <c r="R848" s="115">
        <v>6986</v>
      </c>
      <c r="S848" s="64" t="s">
        <v>30</v>
      </c>
      <c r="T848" s="64">
        <v>1985</v>
      </c>
      <c r="U848" s="69">
        <v>10</v>
      </c>
    </row>
    <row r="849" spans="1:21" x14ac:dyDescent="0.35">
      <c r="A849" t="s">
        <v>880</v>
      </c>
      <c r="B849">
        <v>1982</v>
      </c>
      <c r="C849" t="s">
        <v>20</v>
      </c>
      <c r="D849">
        <v>1</v>
      </c>
      <c r="E849">
        <v>3</v>
      </c>
      <c r="F849">
        <v>6989.95</v>
      </c>
      <c r="G849" t="s">
        <v>11</v>
      </c>
      <c r="H849" t="s">
        <v>16</v>
      </c>
      <c r="I849" t="s">
        <v>13</v>
      </c>
      <c r="L849" s="110" t="s">
        <v>879</v>
      </c>
      <c r="M849" s="64" t="s">
        <v>9162</v>
      </c>
      <c r="N849" s="64">
        <v>40</v>
      </c>
      <c r="O849" s="64" t="s">
        <v>12</v>
      </c>
      <c r="P849" s="64" t="s">
        <v>16</v>
      </c>
      <c r="Q849" s="64" t="s">
        <v>23</v>
      </c>
      <c r="R849" s="114">
        <v>6987</v>
      </c>
      <c r="S849" s="64" t="s">
        <v>37</v>
      </c>
      <c r="T849" s="64">
        <v>1982</v>
      </c>
      <c r="U849" s="69">
        <v>18</v>
      </c>
    </row>
    <row r="850" spans="1:21" x14ac:dyDescent="0.35">
      <c r="A850" t="s">
        <v>881</v>
      </c>
      <c r="B850">
        <v>1969</v>
      </c>
      <c r="C850" t="s">
        <v>10</v>
      </c>
      <c r="D850">
        <v>6</v>
      </c>
      <c r="E850">
        <v>0</v>
      </c>
      <c r="F850">
        <v>7003.1</v>
      </c>
      <c r="G850" t="s">
        <v>11</v>
      </c>
      <c r="H850" t="s">
        <v>12</v>
      </c>
      <c r="I850" t="s">
        <v>13</v>
      </c>
      <c r="L850" s="110" t="s">
        <v>880</v>
      </c>
      <c r="M850" s="64" t="s">
        <v>9163</v>
      </c>
      <c r="N850" s="64">
        <v>40</v>
      </c>
      <c r="O850" s="64" t="s">
        <v>11</v>
      </c>
      <c r="P850" s="64" t="s">
        <v>16</v>
      </c>
      <c r="Q850" s="64" t="s">
        <v>13</v>
      </c>
      <c r="R850" s="115">
        <v>6990</v>
      </c>
      <c r="S850" s="64" t="s">
        <v>20</v>
      </c>
      <c r="T850" s="64">
        <v>1982</v>
      </c>
      <c r="U850" s="69">
        <v>1</v>
      </c>
    </row>
    <row r="851" spans="1:21" x14ac:dyDescent="0.35">
      <c r="A851" t="s">
        <v>882</v>
      </c>
      <c r="B851">
        <v>1978</v>
      </c>
      <c r="C851" t="s">
        <v>18</v>
      </c>
      <c r="D851">
        <v>2</v>
      </c>
      <c r="E851">
        <v>2</v>
      </c>
      <c r="F851">
        <v>7033.08</v>
      </c>
      <c r="G851" t="s">
        <v>11</v>
      </c>
      <c r="H851" t="s">
        <v>11</v>
      </c>
      <c r="I851" t="s">
        <v>13</v>
      </c>
      <c r="L851" s="110" t="s">
        <v>881</v>
      </c>
      <c r="M851" s="64" t="s">
        <v>9164</v>
      </c>
      <c r="N851" s="64">
        <v>53</v>
      </c>
      <c r="O851" s="64" t="s">
        <v>11</v>
      </c>
      <c r="P851" s="64" t="s">
        <v>12</v>
      </c>
      <c r="Q851" s="64" t="s">
        <v>13</v>
      </c>
      <c r="R851" s="114">
        <v>7003</v>
      </c>
      <c r="S851" s="64" t="s">
        <v>10</v>
      </c>
      <c r="T851" s="64">
        <v>1969</v>
      </c>
      <c r="U851" s="69">
        <v>6</v>
      </c>
    </row>
    <row r="852" spans="1:21" x14ac:dyDescent="0.35">
      <c r="A852" t="s">
        <v>883</v>
      </c>
      <c r="B852">
        <v>1995</v>
      </c>
      <c r="C852" t="s">
        <v>37</v>
      </c>
      <c r="D852">
        <v>29</v>
      </c>
      <c r="E852">
        <v>0</v>
      </c>
      <c r="F852">
        <v>7042.11</v>
      </c>
      <c r="G852" t="s">
        <v>11</v>
      </c>
      <c r="H852" t="s">
        <v>12</v>
      </c>
      <c r="I852" t="s">
        <v>23</v>
      </c>
      <c r="L852" s="110" t="s">
        <v>882</v>
      </c>
      <c r="M852" s="64" t="s">
        <v>9165</v>
      </c>
      <c r="N852" s="64">
        <v>45</v>
      </c>
      <c r="O852" s="64" t="s">
        <v>11</v>
      </c>
      <c r="P852" s="64" t="s">
        <v>11</v>
      </c>
      <c r="Q852" s="64" t="s">
        <v>13</v>
      </c>
      <c r="R852" s="115">
        <v>7033</v>
      </c>
      <c r="S852" s="64" t="s">
        <v>18</v>
      </c>
      <c r="T852" s="64">
        <v>1978</v>
      </c>
      <c r="U852" s="69">
        <v>2</v>
      </c>
    </row>
    <row r="853" spans="1:21" x14ac:dyDescent="0.35">
      <c r="A853" t="s">
        <v>884</v>
      </c>
      <c r="B853">
        <v>1980</v>
      </c>
      <c r="C853" t="s">
        <v>10</v>
      </c>
      <c r="D853">
        <v>26</v>
      </c>
      <c r="E853">
        <v>1</v>
      </c>
      <c r="F853">
        <v>7045.5</v>
      </c>
      <c r="G853" t="s">
        <v>11</v>
      </c>
      <c r="H853" t="s">
        <v>16</v>
      </c>
      <c r="I853" t="s">
        <v>42</v>
      </c>
      <c r="L853" s="110" t="s">
        <v>883</v>
      </c>
      <c r="M853" s="64" t="s">
        <v>9166</v>
      </c>
      <c r="N853" s="64">
        <v>27</v>
      </c>
      <c r="O853" s="64" t="s">
        <v>11</v>
      </c>
      <c r="P853" s="64" t="s">
        <v>12</v>
      </c>
      <c r="Q853" s="64" t="s">
        <v>23</v>
      </c>
      <c r="R853" s="114">
        <v>7042</v>
      </c>
      <c r="S853" s="64" t="s">
        <v>37</v>
      </c>
      <c r="T853" s="64">
        <v>1995</v>
      </c>
      <c r="U853" s="69">
        <v>29</v>
      </c>
    </row>
    <row r="854" spans="1:21" x14ac:dyDescent="0.35">
      <c r="A854" t="s">
        <v>885</v>
      </c>
      <c r="B854">
        <v>1980</v>
      </c>
      <c r="C854" t="s">
        <v>37</v>
      </c>
      <c r="D854">
        <v>22</v>
      </c>
      <c r="E854">
        <v>1</v>
      </c>
      <c r="F854">
        <v>7046.72</v>
      </c>
      <c r="G854" t="s">
        <v>11</v>
      </c>
      <c r="H854" t="s">
        <v>12</v>
      </c>
      <c r="I854" t="s">
        <v>13</v>
      </c>
      <c r="L854" s="110" t="s">
        <v>884</v>
      </c>
      <c r="M854" s="64" t="s">
        <v>9167</v>
      </c>
      <c r="N854" s="64">
        <v>42</v>
      </c>
      <c r="O854" s="64" t="s">
        <v>11</v>
      </c>
      <c r="P854" s="64" t="s">
        <v>16</v>
      </c>
      <c r="Q854" s="64" t="s">
        <v>42</v>
      </c>
      <c r="R854" s="115">
        <v>7046</v>
      </c>
      <c r="S854" s="64" t="s">
        <v>10</v>
      </c>
      <c r="T854" s="64">
        <v>1980</v>
      </c>
      <c r="U854" s="69">
        <v>26</v>
      </c>
    </row>
    <row r="855" spans="1:21" x14ac:dyDescent="0.35">
      <c r="A855" t="s">
        <v>886</v>
      </c>
      <c r="B855">
        <v>1980</v>
      </c>
      <c r="C855" t="s">
        <v>10</v>
      </c>
      <c r="D855">
        <v>21</v>
      </c>
      <c r="E855">
        <v>0</v>
      </c>
      <c r="F855">
        <v>7050.02</v>
      </c>
      <c r="G855" t="s">
        <v>11</v>
      </c>
      <c r="H855" t="s">
        <v>16</v>
      </c>
      <c r="I855" t="s">
        <v>247</v>
      </c>
      <c r="L855" s="110" t="s">
        <v>885</v>
      </c>
      <c r="M855" s="64" t="s">
        <v>9168</v>
      </c>
      <c r="N855" s="64">
        <v>42</v>
      </c>
      <c r="O855" s="64" t="s">
        <v>11</v>
      </c>
      <c r="P855" s="64" t="s">
        <v>12</v>
      </c>
      <c r="Q855" s="64" t="s">
        <v>13</v>
      </c>
      <c r="R855" s="114">
        <v>7047</v>
      </c>
      <c r="S855" s="64" t="s">
        <v>37</v>
      </c>
      <c r="T855" s="64">
        <v>1980</v>
      </c>
      <c r="U855" s="69">
        <v>22</v>
      </c>
    </row>
    <row r="856" spans="1:21" x14ac:dyDescent="0.35">
      <c r="A856" t="s">
        <v>887</v>
      </c>
      <c r="B856">
        <v>1980</v>
      </c>
      <c r="C856" t="s">
        <v>18</v>
      </c>
      <c r="D856">
        <v>28</v>
      </c>
      <c r="E856">
        <v>1</v>
      </c>
      <c r="F856">
        <v>7050.64</v>
      </c>
      <c r="G856" t="s">
        <v>11</v>
      </c>
      <c r="H856" t="s">
        <v>12</v>
      </c>
      <c r="I856" t="s">
        <v>42</v>
      </c>
      <c r="L856" s="110" t="s">
        <v>886</v>
      </c>
      <c r="M856" s="64" t="s">
        <v>9019</v>
      </c>
      <c r="N856" s="64">
        <v>42</v>
      </c>
      <c r="O856" s="64" t="s">
        <v>11</v>
      </c>
      <c r="P856" s="64" t="s">
        <v>16</v>
      </c>
      <c r="Q856" s="64" t="s">
        <v>247</v>
      </c>
      <c r="R856" s="115">
        <v>7050</v>
      </c>
      <c r="S856" s="64" t="s">
        <v>10</v>
      </c>
      <c r="T856" s="64">
        <v>1980</v>
      </c>
      <c r="U856" s="69">
        <v>21</v>
      </c>
    </row>
    <row r="857" spans="1:21" x14ac:dyDescent="0.35">
      <c r="A857" t="s">
        <v>888</v>
      </c>
      <c r="B857">
        <v>1978</v>
      </c>
      <c r="C857" t="s">
        <v>18</v>
      </c>
      <c r="D857">
        <v>24</v>
      </c>
      <c r="E857">
        <v>2</v>
      </c>
      <c r="F857">
        <v>7054.41</v>
      </c>
      <c r="G857" t="s">
        <v>11</v>
      </c>
      <c r="H857" t="s">
        <v>11</v>
      </c>
      <c r="I857" t="s">
        <v>13</v>
      </c>
      <c r="L857" s="110" t="s">
        <v>887</v>
      </c>
      <c r="M857" s="64" t="s">
        <v>9169</v>
      </c>
      <c r="N857" s="64">
        <v>42</v>
      </c>
      <c r="O857" s="64" t="s">
        <v>11</v>
      </c>
      <c r="P857" s="64" t="s">
        <v>12</v>
      </c>
      <c r="Q857" s="64" t="s">
        <v>42</v>
      </c>
      <c r="R857" s="114">
        <v>7051</v>
      </c>
      <c r="S857" s="64" t="s">
        <v>18</v>
      </c>
      <c r="T857" s="64">
        <v>1980</v>
      </c>
      <c r="U857" s="69">
        <v>28</v>
      </c>
    </row>
    <row r="858" spans="1:21" x14ac:dyDescent="0.35">
      <c r="A858" t="s">
        <v>889</v>
      </c>
      <c r="B858">
        <v>1982</v>
      </c>
      <c r="C858" t="s">
        <v>37</v>
      </c>
      <c r="D858">
        <v>6</v>
      </c>
      <c r="E858">
        <v>1</v>
      </c>
      <c r="F858">
        <v>7077.19</v>
      </c>
      <c r="G858" t="s">
        <v>11</v>
      </c>
      <c r="H858" t="s">
        <v>12</v>
      </c>
      <c r="I858" t="s">
        <v>247</v>
      </c>
      <c r="L858" s="110" t="s">
        <v>888</v>
      </c>
      <c r="M858" s="64" t="s">
        <v>9170</v>
      </c>
      <c r="N858" s="64">
        <v>44</v>
      </c>
      <c r="O858" s="64" t="s">
        <v>11</v>
      </c>
      <c r="P858" s="64" t="s">
        <v>11</v>
      </c>
      <c r="Q858" s="64" t="s">
        <v>13</v>
      </c>
      <c r="R858" s="115">
        <v>7054</v>
      </c>
      <c r="S858" s="64" t="s">
        <v>18</v>
      </c>
      <c r="T858" s="64">
        <v>1978</v>
      </c>
      <c r="U858" s="69">
        <v>24</v>
      </c>
    </row>
    <row r="859" spans="1:21" x14ac:dyDescent="0.35">
      <c r="A859" t="s">
        <v>890</v>
      </c>
      <c r="B859">
        <v>1992</v>
      </c>
      <c r="C859" t="s">
        <v>18</v>
      </c>
      <c r="D859">
        <v>18</v>
      </c>
      <c r="E859">
        <v>0</v>
      </c>
      <c r="F859">
        <v>7096.98</v>
      </c>
      <c r="G859" t="s">
        <v>11</v>
      </c>
      <c r="H859" t="s">
        <v>11</v>
      </c>
      <c r="I859" t="s">
        <v>23</v>
      </c>
      <c r="L859" s="110" t="s">
        <v>889</v>
      </c>
      <c r="M859" s="64" t="s">
        <v>9171</v>
      </c>
      <c r="N859" s="64">
        <v>40</v>
      </c>
      <c r="O859" s="64" t="s">
        <v>11</v>
      </c>
      <c r="P859" s="64" t="s">
        <v>12</v>
      </c>
      <c r="Q859" s="64" t="s">
        <v>247</v>
      </c>
      <c r="R859" s="114">
        <v>7077</v>
      </c>
      <c r="S859" s="64" t="s">
        <v>37</v>
      </c>
      <c r="T859" s="64">
        <v>1982</v>
      </c>
      <c r="U859" s="69">
        <v>6</v>
      </c>
    </row>
    <row r="860" spans="1:21" x14ac:dyDescent="0.35">
      <c r="A860" t="s">
        <v>891</v>
      </c>
      <c r="B860">
        <v>1987</v>
      </c>
      <c r="C860" t="s">
        <v>35</v>
      </c>
      <c r="D860">
        <v>11</v>
      </c>
      <c r="E860">
        <v>3</v>
      </c>
      <c r="F860">
        <v>7106.81</v>
      </c>
      <c r="G860" t="s">
        <v>11</v>
      </c>
      <c r="H860" t="s">
        <v>16</v>
      </c>
      <c r="I860" t="s">
        <v>23</v>
      </c>
      <c r="L860" s="110" t="s">
        <v>890</v>
      </c>
      <c r="M860" s="64" t="s">
        <v>8790</v>
      </c>
      <c r="N860" s="64">
        <v>30</v>
      </c>
      <c r="O860" s="64" t="s">
        <v>11</v>
      </c>
      <c r="P860" s="64" t="s">
        <v>11</v>
      </c>
      <c r="Q860" s="64" t="s">
        <v>23</v>
      </c>
      <c r="R860" s="115">
        <v>7097</v>
      </c>
      <c r="S860" s="64" t="s">
        <v>18</v>
      </c>
      <c r="T860" s="64">
        <v>1992</v>
      </c>
      <c r="U860" s="69">
        <v>18</v>
      </c>
    </row>
    <row r="861" spans="1:21" x14ac:dyDescent="0.35">
      <c r="A861" t="s">
        <v>892</v>
      </c>
      <c r="B861">
        <v>1968</v>
      </c>
      <c r="C861" t="s">
        <v>18</v>
      </c>
      <c r="D861">
        <v>29</v>
      </c>
      <c r="E861">
        <v>0</v>
      </c>
      <c r="F861">
        <v>7125.25</v>
      </c>
      <c r="G861" t="s">
        <v>12</v>
      </c>
      <c r="H861" t="s">
        <v>11</v>
      </c>
      <c r="I861" t="s">
        <v>13</v>
      </c>
      <c r="L861" s="110" t="s">
        <v>891</v>
      </c>
      <c r="M861" s="64" t="s">
        <v>9172</v>
      </c>
      <c r="N861" s="64">
        <v>35</v>
      </c>
      <c r="O861" s="64" t="s">
        <v>11</v>
      </c>
      <c r="P861" s="64" t="s">
        <v>16</v>
      </c>
      <c r="Q861" s="64" t="s">
        <v>23</v>
      </c>
      <c r="R861" s="114">
        <v>7107</v>
      </c>
      <c r="S861" s="64" t="s">
        <v>35</v>
      </c>
      <c r="T861" s="64">
        <v>1987</v>
      </c>
      <c r="U861" s="69">
        <v>11</v>
      </c>
    </row>
    <row r="862" spans="1:21" x14ac:dyDescent="0.35">
      <c r="A862" t="s">
        <v>893</v>
      </c>
      <c r="B862">
        <v>1993</v>
      </c>
      <c r="C862" t="s">
        <v>35</v>
      </c>
      <c r="D862">
        <v>1</v>
      </c>
      <c r="E862">
        <v>0</v>
      </c>
      <c r="F862">
        <v>7128.64</v>
      </c>
      <c r="G862" t="s">
        <v>11</v>
      </c>
      <c r="H862" t="s">
        <v>11</v>
      </c>
      <c r="I862" t="s">
        <v>300</v>
      </c>
      <c r="L862" s="110" t="s">
        <v>892</v>
      </c>
      <c r="M862" s="64" t="s">
        <v>9173</v>
      </c>
      <c r="N862" s="64">
        <v>54</v>
      </c>
      <c r="O862" s="64" t="s">
        <v>12</v>
      </c>
      <c r="P862" s="64" t="s">
        <v>11</v>
      </c>
      <c r="Q862" s="64" t="s">
        <v>13</v>
      </c>
      <c r="R862" s="115">
        <v>7125</v>
      </c>
      <c r="S862" s="64" t="s">
        <v>18</v>
      </c>
      <c r="T862" s="64">
        <v>1968</v>
      </c>
      <c r="U862" s="69">
        <v>29</v>
      </c>
    </row>
    <row r="863" spans="1:21" x14ac:dyDescent="0.35">
      <c r="A863" t="s">
        <v>894</v>
      </c>
      <c r="B863">
        <v>1984</v>
      </c>
      <c r="C863" t="s">
        <v>10</v>
      </c>
      <c r="D863">
        <v>7</v>
      </c>
      <c r="E863">
        <v>2</v>
      </c>
      <c r="F863">
        <v>7133.9</v>
      </c>
      <c r="G863" t="s">
        <v>11</v>
      </c>
      <c r="H863" t="s">
        <v>16</v>
      </c>
      <c r="I863" t="s">
        <v>247</v>
      </c>
      <c r="L863" s="110" t="s">
        <v>893</v>
      </c>
      <c r="M863" s="64" t="s">
        <v>9174</v>
      </c>
      <c r="N863" s="64">
        <v>29</v>
      </c>
      <c r="O863" s="64" t="s">
        <v>11</v>
      </c>
      <c r="P863" s="64" t="s">
        <v>11</v>
      </c>
      <c r="Q863" s="64" t="s">
        <v>300</v>
      </c>
      <c r="R863" s="114">
        <v>7129</v>
      </c>
      <c r="S863" s="64" t="s">
        <v>35</v>
      </c>
      <c r="T863" s="64">
        <v>1993</v>
      </c>
      <c r="U863" s="69">
        <v>1</v>
      </c>
    </row>
    <row r="864" spans="1:21" x14ac:dyDescent="0.35">
      <c r="A864" t="s">
        <v>895</v>
      </c>
      <c r="B864">
        <v>1999</v>
      </c>
      <c r="C864" t="s">
        <v>35</v>
      </c>
      <c r="D864">
        <v>8</v>
      </c>
      <c r="E864">
        <v>0</v>
      </c>
      <c r="F864">
        <v>7144.4</v>
      </c>
      <c r="G864" t="s">
        <v>11</v>
      </c>
      <c r="H864" t="s">
        <v>16</v>
      </c>
      <c r="I864" t="s">
        <v>632</v>
      </c>
      <c r="L864" s="110" t="s">
        <v>894</v>
      </c>
      <c r="M864" s="64" t="s">
        <v>8778</v>
      </c>
      <c r="N864" s="64">
        <v>38</v>
      </c>
      <c r="O864" s="64" t="s">
        <v>11</v>
      </c>
      <c r="P864" s="64" t="s">
        <v>16</v>
      </c>
      <c r="Q864" s="64" t="s">
        <v>247</v>
      </c>
      <c r="R864" s="115">
        <v>7134</v>
      </c>
      <c r="S864" s="64" t="s">
        <v>10</v>
      </c>
      <c r="T864" s="64">
        <v>1984</v>
      </c>
      <c r="U864" s="69">
        <v>7</v>
      </c>
    </row>
    <row r="865" spans="1:21" x14ac:dyDescent="0.35">
      <c r="A865" t="s">
        <v>896</v>
      </c>
      <c r="B865">
        <v>1984</v>
      </c>
      <c r="C865" t="s">
        <v>15</v>
      </c>
      <c r="D865">
        <v>21</v>
      </c>
      <c r="E865">
        <v>2</v>
      </c>
      <c r="F865">
        <v>7144.86</v>
      </c>
      <c r="G865" t="s">
        <v>11</v>
      </c>
      <c r="H865" t="s">
        <v>11</v>
      </c>
      <c r="I865" t="s">
        <v>247</v>
      </c>
      <c r="L865" s="110" t="s">
        <v>895</v>
      </c>
      <c r="M865" s="64" t="s">
        <v>9175</v>
      </c>
      <c r="N865" s="64">
        <v>23</v>
      </c>
      <c r="O865" s="64" t="s">
        <v>11</v>
      </c>
      <c r="P865" s="64" t="s">
        <v>16</v>
      </c>
      <c r="Q865" s="64" t="s">
        <v>632</v>
      </c>
      <c r="R865" s="114">
        <v>7144</v>
      </c>
      <c r="S865" s="64" t="s">
        <v>35</v>
      </c>
      <c r="T865" s="64">
        <v>1999</v>
      </c>
      <c r="U865" s="69">
        <v>8</v>
      </c>
    </row>
    <row r="866" spans="1:21" x14ac:dyDescent="0.35">
      <c r="A866" t="s">
        <v>897</v>
      </c>
      <c r="B866">
        <v>1976</v>
      </c>
      <c r="C866" t="s">
        <v>18</v>
      </c>
      <c r="D866">
        <v>24</v>
      </c>
      <c r="E866">
        <v>0</v>
      </c>
      <c r="F866">
        <v>7147.11</v>
      </c>
      <c r="G866" t="s">
        <v>12</v>
      </c>
      <c r="H866" t="s">
        <v>11</v>
      </c>
      <c r="I866" t="s">
        <v>42</v>
      </c>
      <c r="L866" s="110" t="s">
        <v>896</v>
      </c>
      <c r="M866" s="64" t="s">
        <v>9176</v>
      </c>
      <c r="N866" s="64">
        <v>38</v>
      </c>
      <c r="O866" s="64" t="s">
        <v>11</v>
      </c>
      <c r="P866" s="64" t="s">
        <v>11</v>
      </c>
      <c r="Q866" s="64" t="s">
        <v>247</v>
      </c>
      <c r="R866" s="115">
        <v>7145</v>
      </c>
      <c r="S866" s="64" t="s">
        <v>15</v>
      </c>
      <c r="T866" s="64">
        <v>1984</v>
      </c>
      <c r="U866" s="69">
        <v>21</v>
      </c>
    </row>
    <row r="867" spans="1:21" x14ac:dyDescent="0.35">
      <c r="A867" t="s">
        <v>898</v>
      </c>
      <c r="B867">
        <v>1978</v>
      </c>
      <c r="C867" t="s">
        <v>10</v>
      </c>
      <c r="D867">
        <v>30</v>
      </c>
      <c r="E867">
        <v>1</v>
      </c>
      <c r="F867">
        <v>7147.47</v>
      </c>
      <c r="G867" t="s">
        <v>11</v>
      </c>
      <c r="H867" t="s">
        <v>12</v>
      </c>
      <c r="I867" t="s">
        <v>13</v>
      </c>
      <c r="L867" s="110" t="s">
        <v>897</v>
      </c>
      <c r="M867" s="64" t="s">
        <v>9177</v>
      </c>
      <c r="N867" s="64">
        <v>46</v>
      </c>
      <c r="O867" s="64" t="s">
        <v>12</v>
      </c>
      <c r="P867" s="64" t="s">
        <v>11</v>
      </c>
      <c r="Q867" s="64" t="s">
        <v>42</v>
      </c>
      <c r="R867" s="114">
        <v>7147</v>
      </c>
      <c r="S867" s="64" t="s">
        <v>18</v>
      </c>
      <c r="T867" s="64">
        <v>1976</v>
      </c>
      <c r="U867" s="69">
        <v>24</v>
      </c>
    </row>
    <row r="868" spans="1:21" x14ac:dyDescent="0.35">
      <c r="A868" t="s">
        <v>899</v>
      </c>
      <c r="B868">
        <v>1984</v>
      </c>
      <c r="C868" t="s">
        <v>18</v>
      </c>
      <c r="D868">
        <v>29</v>
      </c>
      <c r="E868">
        <v>3</v>
      </c>
      <c r="F868">
        <v>7151.09</v>
      </c>
      <c r="G868" t="s">
        <v>11</v>
      </c>
      <c r="H868" t="s">
        <v>11</v>
      </c>
      <c r="I868" t="s">
        <v>42</v>
      </c>
      <c r="L868" s="110" t="s">
        <v>898</v>
      </c>
      <c r="M868" s="64" t="s">
        <v>9178</v>
      </c>
      <c r="N868" s="64">
        <v>44</v>
      </c>
      <c r="O868" s="64" t="s">
        <v>11</v>
      </c>
      <c r="P868" s="64" t="s">
        <v>12</v>
      </c>
      <c r="Q868" s="64" t="s">
        <v>13</v>
      </c>
      <c r="R868" s="115">
        <v>7147</v>
      </c>
      <c r="S868" s="64" t="s">
        <v>10</v>
      </c>
      <c r="T868" s="64">
        <v>1978</v>
      </c>
      <c r="U868" s="69">
        <v>30</v>
      </c>
    </row>
    <row r="869" spans="1:21" x14ac:dyDescent="0.35">
      <c r="A869" t="s">
        <v>900</v>
      </c>
      <c r="B869">
        <v>1978</v>
      </c>
      <c r="C869" t="s">
        <v>20</v>
      </c>
      <c r="D869">
        <v>6</v>
      </c>
      <c r="E869">
        <v>1</v>
      </c>
      <c r="F869">
        <v>7152.67</v>
      </c>
      <c r="G869" t="s">
        <v>12</v>
      </c>
      <c r="H869" t="s">
        <v>11</v>
      </c>
      <c r="I869" t="s">
        <v>13</v>
      </c>
      <c r="L869" s="110" t="s">
        <v>899</v>
      </c>
      <c r="M869" s="64" t="s">
        <v>9179</v>
      </c>
      <c r="N869" s="64">
        <v>38</v>
      </c>
      <c r="O869" s="64" t="s">
        <v>11</v>
      </c>
      <c r="P869" s="64" t="s">
        <v>11</v>
      </c>
      <c r="Q869" s="64" t="s">
        <v>42</v>
      </c>
      <c r="R869" s="114">
        <v>7151</v>
      </c>
      <c r="S869" s="64" t="s">
        <v>18</v>
      </c>
      <c r="T869" s="64">
        <v>1984</v>
      </c>
      <c r="U869" s="69">
        <v>29</v>
      </c>
    </row>
    <row r="870" spans="1:21" x14ac:dyDescent="0.35">
      <c r="A870" t="s">
        <v>901</v>
      </c>
      <c r="B870">
        <v>1981</v>
      </c>
      <c r="C870" t="s">
        <v>10</v>
      </c>
      <c r="D870">
        <v>17</v>
      </c>
      <c r="E870">
        <v>1</v>
      </c>
      <c r="F870">
        <v>7153.55</v>
      </c>
      <c r="G870" t="s">
        <v>11</v>
      </c>
      <c r="H870" t="s">
        <v>16</v>
      </c>
      <c r="I870" t="s">
        <v>23</v>
      </c>
      <c r="L870" s="110" t="s">
        <v>900</v>
      </c>
      <c r="M870" s="64" t="s">
        <v>9180</v>
      </c>
      <c r="N870" s="64">
        <v>44</v>
      </c>
      <c r="O870" s="64" t="s">
        <v>12</v>
      </c>
      <c r="P870" s="64" t="s">
        <v>11</v>
      </c>
      <c r="Q870" s="64" t="s">
        <v>13</v>
      </c>
      <c r="R870" s="115">
        <v>7153</v>
      </c>
      <c r="S870" s="64" t="s">
        <v>20</v>
      </c>
      <c r="T870" s="64">
        <v>1978</v>
      </c>
      <c r="U870" s="69">
        <v>6</v>
      </c>
    </row>
    <row r="871" spans="1:21" x14ac:dyDescent="0.35">
      <c r="A871" t="s">
        <v>902</v>
      </c>
      <c r="B871">
        <v>1980</v>
      </c>
      <c r="C871" t="s">
        <v>18</v>
      </c>
      <c r="D871">
        <v>22</v>
      </c>
      <c r="E871">
        <v>2</v>
      </c>
      <c r="F871">
        <v>7160.09</v>
      </c>
      <c r="G871" t="s">
        <v>11</v>
      </c>
      <c r="H871" t="s">
        <v>11</v>
      </c>
      <c r="I871" t="s">
        <v>42</v>
      </c>
      <c r="L871" s="110" t="s">
        <v>901</v>
      </c>
      <c r="M871" s="64" t="s">
        <v>9181</v>
      </c>
      <c r="N871" s="64">
        <v>41</v>
      </c>
      <c r="O871" s="64" t="s">
        <v>11</v>
      </c>
      <c r="P871" s="64" t="s">
        <v>16</v>
      </c>
      <c r="Q871" s="64" t="s">
        <v>23</v>
      </c>
      <c r="R871" s="114">
        <v>7154</v>
      </c>
      <c r="S871" s="64" t="s">
        <v>10</v>
      </c>
      <c r="T871" s="64">
        <v>1981</v>
      </c>
      <c r="U871" s="69">
        <v>17</v>
      </c>
    </row>
    <row r="872" spans="1:21" x14ac:dyDescent="0.35">
      <c r="A872" t="s">
        <v>903</v>
      </c>
      <c r="B872">
        <v>1980</v>
      </c>
      <c r="C872" t="s">
        <v>37</v>
      </c>
      <c r="D872">
        <v>7</v>
      </c>
      <c r="E872">
        <v>2</v>
      </c>
      <c r="F872">
        <v>7160.33</v>
      </c>
      <c r="G872" t="s">
        <v>11</v>
      </c>
      <c r="H872" t="s">
        <v>16</v>
      </c>
      <c r="I872" t="s">
        <v>13</v>
      </c>
      <c r="L872" s="110" t="s">
        <v>902</v>
      </c>
      <c r="M872" s="64" t="s">
        <v>9182</v>
      </c>
      <c r="N872" s="64">
        <v>42</v>
      </c>
      <c r="O872" s="64" t="s">
        <v>11</v>
      </c>
      <c r="P872" s="64" t="s">
        <v>11</v>
      </c>
      <c r="Q872" s="64" t="s">
        <v>42</v>
      </c>
      <c r="R872" s="115">
        <v>7160</v>
      </c>
      <c r="S872" s="64" t="s">
        <v>18</v>
      </c>
      <c r="T872" s="64">
        <v>1980</v>
      </c>
      <c r="U872" s="69">
        <v>22</v>
      </c>
    </row>
    <row r="873" spans="1:21" x14ac:dyDescent="0.35">
      <c r="A873" t="s">
        <v>904</v>
      </c>
      <c r="B873">
        <v>1980</v>
      </c>
      <c r="C873" t="s">
        <v>20</v>
      </c>
      <c r="D873">
        <v>30</v>
      </c>
      <c r="E873">
        <v>2</v>
      </c>
      <c r="F873">
        <v>7162.01</v>
      </c>
      <c r="G873" t="s">
        <v>11</v>
      </c>
      <c r="H873" t="s">
        <v>12</v>
      </c>
      <c r="I873" t="s">
        <v>13</v>
      </c>
      <c r="L873" s="110" t="s">
        <v>903</v>
      </c>
      <c r="M873" s="64" t="s">
        <v>9183</v>
      </c>
      <c r="N873" s="64">
        <v>42</v>
      </c>
      <c r="O873" s="64" t="s">
        <v>11</v>
      </c>
      <c r="P873" s="64" t="s">
        <v>16</v>
      </c>
      <c r="Q873" s="64" t="s">
        <v>13</v>
      </c>
      <c r="R873" s="114">
        <v>7160</v>
      </c>
      <c r="S873" s="64" t="s">
        <v>37</v>
      </c>
      <c r="T873" s="64">
        <v>1980</v>
      </c>
      <c r="U873" s="69">
        <v>7</v>
      </c>
    </row>
    <row r="874" spans="1:21" x14ac:dyDescent="0.35">
      <c r="A874" t="s">
        <v>905</v>
      </c>
      <c r="B874">
        <v>1982</v>
      </c>
      <c r="C874" t="s">
        <v>35</v>
      </c>
      <c r="D874">
        <v>16</v>
      </c>
      <c r="E874">
        <v>2</v>
      </c>
      <c r="F874">
        <v>7173.36</v>
      </c>
      <c r="G874" t="s">
        <v>12</v>
      </c>
      <c r="H874" t="s">
        <v>11</v>
      </c>
      <c r="I874" t="s">
        <v>168</v>
      </c>
      <c r="L874" s="110" t="s">
        <v>904</v>
      </c>
      <c r="M874" s="64" t="s">
        <v>9184</v>
      </c>
      <c r="N874" s="64">
        <v>42</v>
      </c>
      <c r="O874" s="64" t="s">
        <v>11</v>
      </c>
      <c r="P874" s="64" t="s">
        <v>12</v>
      </c>
      <c r="Q874" s="64" t="s">
        <v>13</v>
      </c>
      <c r="R874" s="115">
        <v>7162</v>
      </c>
      <c r="S874" s="64" t="s">
        <v>20</v>
      </c>
      <c r="T874" s="64">
        <v>1980</v>
      </c>
      <c r="U874" s="69">
        <v>30</v>
      </c>
    </row>
    <row r="875" spans="1:21" x14ac:dyDescent="0.35">
      <c r="A875" t="s">
        <v>906</v>
      </c>
      <c r="B875">
        <v>1975</v>
      </c>
      <c r="C875" t="s">
        <v>10</v>
      </c>
      <c r="D875">
        <v>19</v>
      </c>
      <c r="E875">
        <v>1</v>
      </c>
      <c r="F875">
        <v>7175.51</v>
      </c>
      <c r="G875" t="s">
        <v>11</v>
      </c>
      <c r="H875" t="s">
        <v>12</v>
      </c>
      <c r="I875" t="s">
        <v>13</v>
      </c>
      <c r="L875" s="110" t="s">
        <v>905</v>
      </c>
      <c r="M875" s="64" t="s">
        <v>9185</v>
      </c>
      <c r="N875" s="64">
        <v>40</v>
      </c>
      <c r="O875" s="64" t="s">
        <v>12</v>
      </c>
      <c r="P875" s="64" t="s">
        <v>11</v>
      </c>
      <c r="Q875" s="64" t="s">
        <v>168</v>
      </c>
      <c r="R875" s="114">
        <v>7173</v>
      </c>
      <c r="S875" s="64" t="s">
        <v>35</v>
      </c>
      <c r="T875" s="64">
        <v>1982</v>
      </c>
      <c r="U875" s="69">
        <v>16</v>
      </c>
    </row>
    <row r="876" spans="1:21" x14ac:dyDescent="0.35">
      <c r="A876" t="s">
        <v>907</v>
      </c>
      <c r="B876">
        <v>1968</v>
      </c>
      <c r="C876" t="s">
        <v>35</v>
      </c>
      <c r="D876">
        <v>26</v>
      </c>
      <c r="E876">
        <v>0</v>
      </c>
      <c r="F876">
        <v>7179.52</v>
      </c>
      <c r="G876" t="s">
        <v>12</v>
      </c>
      <c r="H876" t="s">
        <v>12</v>
      </c>
      <c r="I876" t="s">
        <v>13</v>
      </c>
      <c r="L876" s="110" t="s">
        <v>906</v>
      </c>
      <c r="M876" s="64" t="s">
        <v>9186</v>
      </c>
      <c r="N876" s="64">
        <v>47</v>
      </c>
      <c r="O876" s="64" t="s">
        <v>11</v>
      </c>
      <c r="P876" s="64" t="s">
        <v>12</v>
      </c>
      <c r="Q876" s="64" t="s">
        <v>13</v>
      </c>
      <c r="R876" s="115">
        <v>7176</v>
      </c>
      <c r="S876" s="64" t="s">
        <v>10</v>
      </c>
      <c r="T876" s="64">
        <v>1975</v>
      </c>
      <c r="U876" s="69">
        <v>19</v>
      </c>
    </row>
    <row r="877" spans="1:21" x14ac:dyDescent="0.35">
      <c r="A877" t="s">
        <v>908</v>
      </c>
      <c r="B877">
        <v>1982</v>
      </c>
      <c r="C877" t="s">
        <v>20</v>
      </c>
      <c r="D877">
        <v>14</v>
      </c>
      <c r="E877">
        <v>3</v>
      </c>
      <c r="F877">
        <v>7196.87</v>
      </c>
      <c r="G877" t="s">
        <v>12</v>
      </c>
      <c r="H877" t="s">
        <v>11</v>
      </c>
      <c r="I877" t="s">
        <v>42</v>
      </c>
      <c r="L877" s="110" t="s">
        <v>907</v>
      </c>
      <c r="M877" s="64" t="s">
        <v>9187</v>
      </c>
      <c r="N877" s="64">
        <v>54</v>
      </c>
      <c r="O877" s="64" t="s">
        <v>12</v>
      </c>
      <c r="P877" s="64" t="s">
        <v>12</v>
      </c>
      <c r="Q877" s="64" t="s">
        <v>13</v>
      </c>
      <c r="R877" s="114">
        <v>7180</v>
      </c>
      <c r="S877" s="64" t="s">
        <v>35</v>
      </c>
      <c r="T877" s="64">
        <v>1968</v>
      </c>
      <c r="U877" s="69">
        <v>26</v>
      </c>
    </row>
    <row r="878" spans="1:21" x14ac:dyDescent="0.35">
      <c r="A878" t="s">
        <v>909</v>
      </c>
      <c r="B878">
        <v>1983</v>
      </c>
      <c r="C878" t="s">
        <v>35</v>
      </c>
      <c r="D878">
        <v>11</v>
      </c>
      <c r="E878">
        <v>2</v>
      </c>
      <c r="F878">
        <v>7201.7</v>
      </c>
      <c r="G878" t="s">
        <v>11</v>
      </c>
      <c r="H878" t="s">
        <v>12</v>
      </c>
      <c r="I878" t="s">
        <v>23</v>
      </c>
      <c r="L878" s="110" t="s">
        <v>908</v>
      </c>
      <c r="M878" s="64" t="s">
        <v>9188</v>
      </c>
      <c r="N878" s="64">
        <v>40</v>
      </c>
      <c r="O878" s="64" t="s">
        <v>12</v>
      </c>
      <c r="P878" s="64" t="s">
        <v>11</v>
      </c>
      <c r="Q878" s="64" t="s">
        <v>42</v>
      </c>
      <c r="R878" s="115">
        <v>7197</v>
      </c>
      <c r="S878" s="64" t="s">
        <v>20</v>
      </c>
      <c r="T878" s="64">
        <v>1982</v>
      </c>
      <c r="U878" s="69">
        <v>14</v>
      </c>
    </row>
    <row r="879" spans="1:21" x14ac:dyDescent="0.35">
      <c r="A879" t="s">
        <v>910</v>
      </c>
      <c r="B879">
        <v>1983</v>
      </c>
      <c r="C879" t="s">
        <v>15</v>
      </c>
      <c r="D879">
        <v>21</v>
      </c>
      <c r="E879">
        <v>2</v>
      </c>
      <c r="F879">
        <v>7209.49</v>
      </c>
      <c r="G879" t="s">
        <v>11</v>
      </c>
      <c r="H879" t="s">
        <v>12</v>
      </c>
      <c r="I879" t="s">
        <v>23</v>
      </c>
      <c r="L879" s="110" t="s">
        <v>909</v>
      </c>
      <c r="M879" s="64" t="s">
        <v>9039</v>
      </c>
      <c r="N879" s="64">
        <v>39</v>
      </c>
      <c r="O879" s="64" t="s">
        <v>11</v>
      </c>
      <c r="P879" s="64" t="s">
        <v>12</v>
      </c>
      <c r="Q879" s="64" t="s">
        <v>23</v>
      </c>
      <c r="R879" s="114">
        <v>7202</v>
      </c>
      <c r="S879" s="64" t="s">
        <v>35</v>
      </c>
      <c r="T879" s="64">
        <v>1983</v>
      </c>
      <c r="U879" s="69">
        <v>11</v>
      </c>
    </row>
    <row r="880" spans="1:21" x14ac:dyDescent="0.35">
      <c r="A880" t="s">
        <v>911</v>
      </c>
      <c r="B880">
        <v>1991</v>
      </c>
      <c r="C880" t="s">
        <v>18</v>
      </c>
      <c r="D880">
        <v>28</v>
      </c>
      <c r="E880">
        <v>3</v>
      </c>
      <c r="F880">
        <v>7220.25</v>
      </c>
      <c r="G880" t="s">
        <v>11</v>
      </c>
      <c r="H880" t="s">
        <v>11</v>
      </c>
      <c r="I880" t="s">
        <v>300</v>
      </c>
      <c r="L880" s="110" t="s">
        <v>910</v>
      </c>
      <c r="M880" s="64" t="s">
        <v>9189</v>
      </c>
      <c r="N880" s="64">
        <v>39</v>
      </c>
      <c r="O880" s="64" t="s">
        <v>11</v>
      </c>
      <c r="P880" s="64" t="s">
        <v>12</v>
      </c>
      <c r="Q880" s="64" t="s">
        <v>23</v>
      </c>
      <c r="R880" s="115">
        <v>7209</v>
      </c>
      <c r="S880" s="64" t="s">
        <v>15</v>
      </c>
      <c r="T880" s="64">
        <v>1983</v>
      </c>
      <c r="U880" s="69">
        <v>21</v>
      </c>
    </row>
    <row r="881" spans="1:21" x14ac:dyDescent="0.35">
      <c r="A881" t="s">
        <v>912</v>
      </c>
      <c r="B881">
        <v>1977</v>
      </c>
      <c r="C881" t="s">
        <v>20</v>
      </c>
      <c r="D881">
        <v>15</v>
      </c>
      <c r="E881">
        <v>0</v>
      </c>
      <c r="F881">
        <v>7222.79</v>
      </c>
      <c r="G881" t="s">
        <v>12</v>
      </c>
      <c r="H881" t="s">
        <v>12</v>
      </c>
      <c r="I881" t="s">
        <v>23</v>
      </c>
      <c r="L881" s="110" t="s">
        <v>911</v>
      </c>
      <c r="M881" s="64" t="s">
        <v>9190</v>
      </c>
      <c r="N881" s="64">
        <v>31</v>
      </c>
      <c r="O881" s="64" t="s">
        <v>11</v>
      </c>
      <c r="P881" s="64" t="s">
        <v>11</v>
      </c>
      <c r="Q881" s="64" t="s">
        <v>300</v>
      </c>
      <c r="R881" s="114">
        <v>7220</v>
      </c>
      <c r="S881" s="64" t="s">
        <v>18</v>
      </c>
      <c r="T881" s="64">
        <v>1991</v>
      </c>
      <c r="U881" s="69">
        <v>28</v>
      </c>
    </row>
    <row r="882" spans="1:21" x14ac:dyDescent="0.35">
      <c r="A882" t="s">
        <v>913</v>
      </c>
      <c r="B882">
        <v>1986</v>
      </c>
      <c r="C882" t="s">
        <v>10</v>
      </c>
      <c r="D882">
        <v>13</v>
      </c>
      <c r="E882">
        <v>3</v>
      </c>
      <c r="F882">
        <v>7228.22</v>
      </c>
      <c r="G882" t="s">
        <v>11</v>
      </c>
      <c r="H882" t="s">
        <v>16</v>
      </c>
      <c r="I882" t="s">
        <v>247</v>
      </c>
      <c r="L882" s="110" t="s">
        <v>912</v>
      </c>
      <c r="M882" s="64" t="s">
        <v>9191</v>
      </c>
      <c r="N882" s="64">
        <v>45</v>
      </c>
      <c r="O882" s="64" t="s">
        <v>12</v>
      </c>
      <c r="P882" s="64" t="s">
        <v>12</v>
      </c>
      <c r="Q882" s="64" t="s">
        <v>23</v>
      </c>
      <c r="R882" s="115">
        <v>7223</v>
      </c>
      <c r="S882" s="64" t="s">
        <v>20</v>
      </c>
      <c r="T882" s="64">
        <v>1977</v>
      </c>
      <c r="U882" s="69">
        <v>15</v>
      </c>
    </row>
    <row r="883" spans="1:21" x14ac:dyDescent="0.35">
      <c r="A883" t="s">
        <v>914</v>
      </c>
      <c r="B883">
        <v>1986</v>
      </c>
      <c r="C883" t="s">
        <v>20</v>
      </c>
      <c r="D883">
        <v>2</v>
      </c>
      <c r="E883">
        <v>4</v>
      </c>
      <c r="F883">
        <v>7243.81</v>
      </c>
      <c r="G883" t="s">
        <v>11</v>
      </c>
      <c r="H883" t="s">
        <v>12</v>
      </c>
      <c r="I883" t="s">
        <v>13</v>
      </c>
      <c r="L883" s="110" t="s">
        <v>913</v>
      </c>
      <c r="M883" s="64" t="s">
        <v>8817</v>
      </c>
      <c r="N883" s="64">
        <v>36</v>
      </c>
      <c r="O883" s="64" t="s">
        <v>11</v>
      </c>
      <c r="P883" s="64" t="s">
        <v>16</v>
      </c>
      <c r="Q883" s="64" t="s">
        <v>247</v>
      </c>
      <c r="R883" s="114">
        <v>7228</v>
      </c>
      <c r="S883" s="64" t="s">
        <v>10</v>
      </c>
      <c r="T883" s="64">
        <v>1986</v>
      </c>
      <c r="U883" s="69">
        <v>13</v>
      </c>
    </row>
    <row r="884" spans="1:21" x14ac:dyDescent="0.35">
      <c r="A884" t="s">
        <v>915</v>
      </c>
      <c r="B884">
        <v>1982</v>
      </c>
      <c r="C884" t="s">
        <v>10</v>
      </c>
      <c r="D884">
        <v>24</v>
      </c>
      <c r="E884">
        <v>3</v>
      </c>
      <c r="F884">
        <v>7248.71</v>
      </c>
      <c r="G884" t="s">
        <v>11</v>
      </c>
      <c r="H884" t="s">
        <v>16</v>
      </c>
      <c r="I884" t="s">
        <v>13</v>
      </c>
      <c r="L884" s="110" t="s">
        <v>914</v>
      </c>
      <c r="M884" s="64" t="s">
        <v>9192</v>
      </c>
      <c r="N884" s="64">
        <v>36</v>
      </c>
      <c r="O884" s="64" t="s">
        <v>11</v>
      </c>
      <c r="P884" s="64" t="s">
        <v>12</v>
      </c>
      <c r="Q884" s="64" t="s">
        <v>13</v>
      </c>
      <c r="R884" s="115">
        <v>7244</v>
      </c>
      <c r="S884" s="64" t="s">
        <v>20</v>
      </c>
      <c r="T884" s="64">
        <v>1986</v>
      </c>
      <c r="U884" s="69">
        <v>2</v>
      </c>
    </row>
    <row r="885" spans="1:21" x14ac:dyDescent="0.35">
      <c r="A885" t="s">
        <v>916</v>
      </c>
      <c r="B885">
        <v>1981</v>
      </c>
      <c r="C885" t="s">
        <v>35</v>
      </c>
      <c r="D885">
        <v>14</v>
      </c>
      <c r="E885">
        <v>2</v>
      </c>
      <c r="F885">
        <v>7256.72</v>
      </c>
      <c r="G885" t="s">
        <v>12</v>
      </c>
      <c r="H885" t="s">
        <v>11</v>
      </c>
      <c r="I885" t="s">
        <v>23</v>
      </c>
      <c r="L885" s="110" t="s">
        <v>915</v>
      </c>
      <c r="M885" s="64" t="s">
        <v>9193</v>
      </c>
      <c r="N885" s="64">
        <v>40</v>
      </c>
      <c r="O885" s="64" t="s">
        <v>11</v>
      </c>
      <c r="P885" s="64" t="s">
        <v>16</v>
      </c>
      <c r="Q885" s="64" t="s">
        <v>13</v>
      </c>
      <c r="R885" s="114">
        <v>7249</v>
      </c>
      <c r="S885" s="64" t="s">
        <v>10</v>
      </c>
      <c r="T885" s="64">
        <v>1982</v>
      </c>
      <c r="U885" s="69">
        <v>24</v>
      </c>
    </row>
    <row r="886" spans="1:21" x14ac:dyDescent="0.35">
      <c r="A886" t="s">
        <v>917</v>
      </c>
      <c r="B886">
        <v>1981</v>
      </c>
      <c r="C886" t="s">
        <v>18</v>
      </c>
      <c r="D886">
        <v>13</v>
      </c>
      <c r="E886">
        <v>2</v>
      </c>
      <c r="F886">
        <v>7261.74</v>
      </c>
      <c r="G886" t="s">
        <v>12</v>
      </c>
      <c r="H886" t="s">
        <v>12</v>
      </c>
      <c r="I886" t="s">
        <v>23</v>
      </c>
      <c r="L886" s="110" t="s">
        <v>916</v>
      </c>
      <c r="M886" s="64" t="s">
        <v>9194</v>
      </c>
      <c r="N886" s="64">
        <v>41</v>
      </c>
      <c r="O886" s="64" t="s">
        <v>12</v>
      </c>
      <c r="P886" s="64" t="s">
        <v>11</v>
      </c>
      <c r="Q886" s="64" t="s">
        <v>23</v>
      </c>
      <c r="R886" s="115">
        <v>7257</v>
      </c>
      <c r="S886" s="64" t="s">
        <v>35</v>
      </c>
      <c r="T886" s="64">
        <v>1981</v>
      </c>
      <c r="U886" s="69">
        <v>14</v>
      </c>
    </row>
    <row r="887" spans="1:21" x14ac:dyDescent="0.35">
      <c r="A887" t="s">
        <v>918</v>
      </c>
      <c r="B887">
        <v>1973</v>
      </c>
      <c r="C887" t="s">
        <v>37</v>
      </c>
      <c r="D887">
        <v>25</v>
      </c>
      <c r="E887">
        <v>0</v>
      </c>
      <c r="F887">
        <v>7265.58</v>
      </c>
      <c r="G887" t="s">
        <v>11</v>
      </c>
      <c r="H887" t="s">
        <v>11</v>
      </c>
      <c r="I887" t="s">
        <v>13</v>
      </c>
      <c r="L887" s="110" t="s">
        <v>917</v>
      </c>
      <c r="M887" s="64" t="s">
        <v>9195</v>
      </c>
      <c r="N887" s="64">
        <v>41</v>
      </c>
      <c r="O887" s="64" t="s">
        <v>12</v>
      </c>
      <c r="P887" s="64" t="s">
        <v>12</v>
      </c>
      <c r="Q887" s="64" t="s">
        <v>23</v>
      </c>
      <c r="R887" s="114">
        <v>7262</v>
      </c>
      <c r="S887" s="64" t="s">
        <v>18</v>
      </c>
      <c r="T887" s="64">
        <v>1981</v>
      </c>
      <c r="U887" s="69">
        <v>13</v>
      </c>
    </row>
    <row r="888" spans="1:21" x14ac:dyDescent="0.35">
      <c r="A888" t="s">
        <v>919</v>
      </c>
      <c r="B888">
        <v>1981</v>
      </c>
      <c r="C888" t="s">
        <v>35</v>
      </c>
      <c r="D888">
        <v>4</v>
      </c>
      <c r="E888">
        <v>2</v>
      </c>
      <c r="F888">
        <v>7265.7</v>
      </c>
      <c r="G888" t="s">
        <v>12</v>
      </c>
      <c r="H888" t="s">
        <v>12</v>
      </c>
      <c r="I888" t="s">
        <v>23</v>
      </c>
      <c r="L888" s="110" t="s">
        <v>918</v>
      </c>
      <c r="M888" s="64" t="s">
        <v>9196</v>
      </c>
      <c r="N888" s="64">
        <v>49</v>
      </c>
      <c r="O888" s="64" t="s">
        <v>11</v>
      </c>
      <c r="P888" s="64" t="s">
        <v>11</v>
      </c>
      <c r="Q888" s="64" t="s">
        <v>13</v>
      </c>
      <c r="R888" s="115">
        <v>7266</v>
      </c>
      <c r="S888" s="64" t="s">
        <v>37</v>
      </c>
      <c r="T888" s="64">
        <v>1973</v>
      </c>
      <c r="U888" s="69">
        <v>25</v>
      </c>
    </row>
    <row r="889" spans="1:21" x14ac:dyDescent="0.35">
      <c r="A889" t="s">
        <v>920</v>
      </c>
      <c r="B889">
        <v>1976</v>
      </c>
      <c r="C889" t="s">
        <v>30</v>
      </c>
      <c r="D889">
        <v>18</v>
      </c>
      <c r="E889">
        <v>2</v>
      </c>
      <c r="F889">
        <v>7273.02</v>
      </c>
      <c r="G889" t="s">
        <v>11</v>
      </c>
      <c r="H889" t="s">
        <v>16</v>
      </c>
      <c r="I889" t="s">
        <v>13</v>
      </c>
      <c r="L889" s="110" t="s">
        <v>919</v>
      </c>
      <c r="M889" s="64" t="s">
        <v>9197</v>
      </c>
      <c r="N889" s="64">
        <v>41</v>
      </c>
      <c r="O889" s="64" t="s">
        <v>12</v>
      </c>
      <c r="P889" s="64" t="s">
        <v>12</v>
      </c>
      <c r="Q889" s="64" t="s">
        <v>23</v>
      </c>
      <c r="R889" s="114">
        <v>7266</v>
      </c>
      <c r="S889" s="64" t="s">
        <v>35</v>
      </c>
      <c r="T889" s="64">
        <v>1981</v>
      </c>
      <c r="U889" s="69">
        <v>4</v>
      </c>
    </row>
    <row r="890" spans="1:21" x14ac:dyDescent="0.35">
      <c r="A890" t="s">
        <v>921</v>
      </c>
      <c r="B890">
        <v>1985</v>
      </c>
      <c r="C890" t="s">
        <v>15</v>
      </c>
      <c r="D890">
        <v>2</v>
      </c>
      <c r="E890">
        <v>3</v>
      </c>
      <c r="F890">
        <v>7281.51</v>
      </c>
      <c r="G890" t="s">
        <v>11</v>
      </c>
      <c r="H890" t="s">
        <v>16</v>
      </c>
      <c r="I890" t="s">
        <v>23</v>
      </c>
      <c r="L890" s="110" t="s">
        <v>920</v>
      </c>
      <c r="M890" s="64" t="s">
        <v>9198</v>
      </c>
      <c r="N890" s="64">
        <v>46</v>
      </c>
      <c r="O890" s="64" t="s">
        <v>11</v>
      </c>
      <c r="P890" s="64" t="s">
        <v>16</v>
      </c>
      <c r="Q890" s="64" t="s">
        <v>13</v>
      </c>
      <c r="R890" s="115">
        <v>7273</v>
      </c>
      <c r="S890" s="64" t="s">
        <v>30</v>
      </c>
      <c r="T890" s="64">
        <v>1976</v>
      </c>
      <c r="U890" s="69">
        <v>18</v>
      </c>
    </row>
    <row r="891" spans="1:21" x14ac:dyDescent="0.35">
      <c r="A891" t="s">
        <v>922</v>
      </c>
      <c r="B891">
        <v>1966</v>
      </c>
      <c r="C891" t="s">
        <v>30</v>
      </c>
      <c r="D891">
        <v>26</v>
      </c>
      <c r="E891">
        <v>0</v>
      </c>
      <c r="F891">
        <v>7302.46</v>
      </c>
      <c r="G891" t="s">
        <v>12</v>
      </c>
      <c r="H891" t="s">
        <v>16</v>
      </c>
      <c r="I891" t="s">
        <v>23</v>
      </c>
      <c r="L891" s="110" t="s">
        <v>921</v>
      </c>
      <c r="M891" s="64" t="s">
        <v>9199</v>
      </c>
      <c r="N891" s="64">
        <v>37</v>
      </c>
      <c r="O891" s="64" t="s">
        <v>11</v>
      </c>
      <c r="P891" s="64" t="s">
        <v>16</v>
      </c>
      <c r="Q891" s="64" t="s">
        <v>23</v>
      </c>
      <c r="R891" s="114">
        <v>7282</v>
      </c>
      <c r="S891" s="64" t="s">
        <v>15</v>
      </c>
      <c r="T891" s="64">
        <v>1985</v>
      </c>
      <c r="U891" s="69">
        <v>2</v>
      </c>
    </row>
    <row r="892" spans="1:21" x14ac:dyDescent="0.35">
      <c r="A892" t="s">
        <v>923</v>
      </c>
      <c r="B892">
        <v>1965</v>
      </c>
      <c r="C892" t="s">
        <v>18</v>
      </c>
      <c r="D892">
        <v>6</v>
      </c>
      <c r="E892">
        <v>0</v>
      </c>
      <c r="F892">
        <v>7304.65</v>
      </c>
      <c r="G892" t="s">
        <v>12</v>
      </c>
      <c r="H892" t="s">
        <v>12</v>
      </c>
      <c r="I892" t="s">
        <v>13</v>
      </c>
      <c r="L892" s="110" t="s">
        <v>922</v>
      </c>
      <c r="M892" s="64" t="s">
        <v>9200</v>
      </c>
      <c r="N892" s="64">
        <v>56</v>
      </c>
      <c r="O892" s="64" t="s">
        <v>12</v>
      </c>
      <c r="P892" s="64" t="s">
        <v>16</v>
      </c>
      <c r="Q892" s="64" t="s">
        <v>23</v>
      </c>
      <c r="R892" s="115">
        <v>7302</v>
      </c>
      <c r="S892" s="64" t="s">
        <v>30</v>
      </c>
      <c r="T892" s="64">
        <v>1966</v>
      </c>
      <c r="U892" s="69">
        <v>26</v>
      </c>
    </row>
    <row r="893" spans="1:21" x14ac:dyDescent="0.35">
      <c r="A893" t="s">
        <v>924</v>
      </c>
      <c r="B893">
        <v>1965</v>
      </c>
      <c r="C893" t="s">
        <v>18</v>
      </c>
      <c r="D893">
        <v>25</v>
      </c>
      <c r="E893">
        <v>0</v>
      </c>
      <c r="F893">
        <v>7318.21</v>
      </c>
      <c r="G893" t="s">
        <v>12</v>
      </c>
      <c r="H893" t="s">
        <v>16</v>
      </c>
      <c r="I893" t="s">
        <v>13</v>
      </c>
      <c r="L893" s="110" t="s">
        <v>923</v>
      </c>
      <c r="M893" s="64" t="s">
        <v>9201</v>
      </c>
      <c r="N893" s="64">
        <v>58</v>
      </c>
      <c r="O893" s="64" t="s">
        <v>12</v>
      </c>
      <c r="P893" s="64" t="s">
        <v>12</v>
      </c>
      <c r="Q893" s="64" t="s">
        <v>13</v>
      </c>
      <c r="R893" s="114">
        <v>7305</v>
      </c>
      <c r="S893" s="64" t="s">
        <v>18</v>
      </c>
      <c r="T893" s="64">
        <v>1965</v>
      </c>
      <c r="U893" s="69">
        <v>6</v>
      </c>
    </row>
    <row r="894" spans="1:21" x14ac:dyDescent="0.35">
      <c r="A894" t="s">
        <v>925</v>
      </c>
      <c r="B894">
        <v>1972</v>
      </c>
      <c r="C894" t="s">
        <v>35</v>
      </c>
      <c r="D894">
        <v>11</v>
      </c>
      <c r="E894">
        <v>0</v>
      </c>
      <c r="F894">
        <v>7318.22</v>
      </c>
      <c r="G894" t="s">
        <v>11</v>
      </c>
      <c r="H894" t="s">
        <v>12</v>
      </c>
      <c r="I894" t="s">
        <v>23</v>
      </c>
      <c r="L894" s="110" t="s">
        <v>924</v>
      </c>
      <c r="M894" s="64" t="s">
        <v>9202</v>
      </c>
      <c r="N894" s="64">
        <v>57</v>
      </c>
      <c r="O894" s="64" t="s">
        <v>12</v>
      </c>
      <c r="P894" s="64" t="s">
        <v>16</v>
      </c>
      <c r="Q894" s="64" t="s">
        <v>13</v>
      </c>
      <c r="R894" s="115">
        <v>7318</v>
      </c>
      <c r="S894" s="64" t="s">
        <v>18</v>
      </c>
      <c r="T894" s="64">
        <v>1965</v>
      </c>
      <c r="U894" s="69">
        <v>25</v>
      </c>
    </row>
    <row r="895" spans="1:21" x14ac:dyDescent="0.35">
      <c r="A895" t="s">
        <v>926</v>
      </c>
      <c r="B895">
        <v>1965</v>
      </c>
      <c r="C895" t="s">
        <v>10</v>
      </c>
      <c r="D895">
        <v>11</v>
      </c>
      <c r="E895">
        <v>0</v>
      </c>
      <c r="F895">
        <v>7322.86</v>
      </c>
      <c r="G895" t="s">
        <v>12</v>
      </c>
      <c r="H895" t="s">
        <v>12</v>
      </c>
      <c r="I895" t="s">
        <v>23</v>
      </c>
      <c r="L895" s="110" t="s">
        <v>925</v>
      </c>
      <c r="M895" s="64" t="s">
        <v>9203</v>
      </c>
      <c r="N895" s="64">
        <v>50</v>
      </c>
      <c r="O895" s="64" t="s">
        <v>11</v>
      </c>
      <c r="P895" s="64" t="s">
        <v>12</v>
      </c>
      <c r="Q895" s="64" t="s">
        <v>23</v>
      </c>
      <c r="R895" s="114">
        <v>7318</v>
      </c>
      <c r="S895" s="64" t="s">
        <v>35</v>
      </c>
      <c r="T895" s="64">
        <v>1972</v>
      </c>
      <c r="U895" s="69">
        <v>11</v>
      </c>
    </row>
    <row r="896" spans="1:21" x14ac:dyDescent="0.35">
      <c r="A896" t="s">
        <v>927</v>
      </c>
      <c r="B896">
        <v>2004</v>
      </c>
      <c r="C896" t="s">
        <v>15</v>
      </c>
      <c r="D896">
        <v>15</v>
      </c>
      <c r="E896">
        <v>0</v>
      </c>
      <c r="F896">
        <v>7323.73</v>
      </c>
      <c r="G896" t="s">
        <v>11</v>
      </c>
      <c r="H896" t="s">
        <v>11</v>
      </c>
      <c r="I896" t="s">
        <v>247</v>
      </c>
      <c r="L896" s="110" t="s">
        <v>926</v>
      </c>
      <c r="M896" s="64" t="s">
        <v>9204</v>
      </c>
      <c r="N896" s="64">
        <v>57</v>
      </c>
      <c r="O896" s="64" t="s">
        <v>12</v>
      </c>
      <c r="P896" s="64" t="s">
        <v>12</v>
      </c>
      <c r="Q896" s="64" t="s">
        <v>23</v>
      </c>
      <c r="R896" s="115">
        <v>7323</v>
      </c>
      <c r="S896" s="64" t="s">
        <v>10</v>
      </c>
      <c r="T896" s="64">
        <v>1965</v>
      </c>
      <c r="U896" s="69">
        <v>11</v>
      </c>
    </row>
    <row r="897" spans="1:21" x14ac:dyDescent="0.35">
      <c r="A897" t="s">
        <v>928</v>
      </c>
      <c r="B897">
        <v>1979</v>
      </c>
      <c r="C897" t="s">
        <v>18</v>
      </c>
      <c r="D897">
        <v>19</v>
      </c>
      <c r="E897">
        <v>0</v>
      </c>
      <c r="F897">
        <v>7325.05</v>
      </c>
      <c r="G897" t="s">
        <v>11</v>
      </c>
      <c r="H897" t="s">
        <v>12</v>
      </c>
      <c r="I897" t="s">
        <v>247</v>
      </c>
      <c r="L897" s="110" t="s">
        <v>927</v>
      </c>
      <c r="M897" s="64" t="s">
        <v>9205</v>
      </c>
      <c r="N897" s="64">
        <v>18</v>
      </c>
      <c r="O897" s="64" t="s">
        <v>11</v>
      </c>
      <c r="P897" s="64" t="s">
        <v>11</v>
      </c>
      <c r="Q897" s="64" t="s">
        <v>247</v>
      </c>
      <c r="R897" s="114">
        <v>7324</v>
      </c>
      <c r="S897" s="64" t="s">
        <v>15</v>
      </c>
      <c r="T897" s="64">
        <v>2004</v>
      </c>
      <c r="U897" s="69">
        <v>15</v>
      </c>
    </row>
    <row r="898" spans="1:21" x14ac:dyDescent="0.35">
      <c r="A898" t="s">
        <v>929</v>
      </c>
      <c r="B898">
        <v>1984</v>
      </c>
      <c r="C898" t="s">
        <v>10</v>
      </c>
      <c r="D898">
        <v>25</v>
      </c>
      <c r="E898">
        <v>3</v>
      </c>
      <c r="F898">
        <v>7325.47</v>
      </c>
      <c r="G898" t="s">
        <v>11</v>
      </c>
      <c r="H898" t="s">
        <v>16</v>
      </c>
      <c r="I898" t="s">
        <v>23</v>
      </c>
      <c r="L898" s="110" t="s">
        <v>928</v>
      </c>
      <c r="M898" s="64" t="s">
        <v>9206</v>
      </c>
      <c r="N898" s="64">
        <v>43</v>
      </c>
      <c r="O898" s="64" t="s">
        <v>11</v>
      </c>
      <c r="P898" s="64" t="s">
        <v>12</v>
      </c>
      <c r="Q898" s="64" t="s">
        <v>247</v>
      </c>
      <c r="R898" s="115">
        <v>7325</v>
      </c>
      <c r="S898" s="64" t="s">
        <v>18</v>
      </c>
      <c r="T898" s="64">
        <v>1979</v>
      </c>
      <c r="U898" s="69">
        <v>19</v>
      </c>
    </row>
    <row r="899" spans="1:21" x14ac:dyDescent="0.35">
      <c r="A899" t="s">
        <v>930</v>
      </c>
      <c r="B899">
        <v>1979</v>
      </c>
      <c r="C899" t="s">
        <v>20</v>
      </c>
      <c r="D899">
        <v>19</v>
      </c>
      <c r="E899">
        <v>1</v>
      </c>
      <c r="F899">
        <v>7337.75</v>
      </c>
      <c r="G899" t="s">
        <v>11</v>
      </c>
      <c r="H899" t="s">
        <v>12</v>
      </c>
      <c r="I899" t="s">
        <v>42</v>
      </c>
      <c r="L899" s="110" t="s">
        <v>929</v>
      </c>
      <c r="M899" s="64" t="s">
        <v>9035</v>
      </c>
      <c r="N899" s="64">
        <v>38</v>
      </c>
      <c r="O899" s="64" t="s">
        <v>11</v>
      </c>
      <c r="P899" s="64" t="s">
        <v>16</v>
      </c>
      <c r="Q899" s="64" t="s">
        <v>23</v>
      </c>
      <c r="R899" s="114">
        <v>7325</v>
      </c>
      <c r="S899" s="64" t="s">
        <v>10</v>
      </c>
      <c r="T899" s="64">
        <v>1984</v>
      </c>
      <c r="U899" s="69">
        <v>25</v>
      </c>
    </row>
    <row r="900" spans="1:21" x14ac:dyDescent="0.35">
      <c r="A900" t="s">
        <v>931</v>
      </c>
      <c r="B900">
        <v>1986</v>
      </c>
      <c r="C900" t="s">
        <v>18</v>
      </c>
      <c r="D900">
        <v>15</v>
      </c>
      <c r="E900">
        <v>3</v>
      </c>
      <c r="F900">
        <v>7339.93</v>
      </c>
      <c r="G900" t="s">
        <v>11</v>
      </c>
      <c r="H900" t="s">
        <v>11</v>
      </c>
      <c r="I900" t="s">
        <v>23</v>
      </c>
      <c r="L900" s="110" t="s">
        <v>930</v>
      </c>
      <c r="M900" s="64" t="s">
        <v>9207</v>
      </c>
      <c r="N900" s="64">
        <v>43</v>
      </c>
      <c r="O900" s="64" t="s">
        <v>11</v>
      </c>
      <c r="P900" s="64" t="s">
        <v>12</v>
      </c>
      <c r="Q900" s="64" t="s">
        <v>42</v>
      </c>
      <c r="R900" s="115">
        <v>7338</v>
      </c>
      <c r="S900" s="64" t="s">
        <v>20</v>
      </c>
      <c r="T900" s="64">
        <v>1979</v>
      </c>
      <c r="U900" s="69">
        <v>19</v>
      </c>
    </row>
    <row r="901" spans="1:21" x14ac:dyDescent="0.35">
      <c r="A901" t="s">
        <v>932</v>
      </c>
      <c r="B901">
        <v>1977</v>
      </c>
      <c r="C901" t="s">
        <v>30</v>
      </c>
      <c r="D901">
        <v>18</v>
      </c>
      <c r="E901">
        <v>0</v>
      </c>
      <c r="F901">
        <v>7345.08</v>
      </c>
      <c r="G901" t="s">
        <v>11</v>
      </c>
      <c r="H901" t="s">
        <v>16</v>
      </c>
      <c r="I901" t="s">
        <v>42</v>
      </c>
      <c r="L901" s="110" t="s">
        <v>931</v>
      </c>
      <c r="M901" s="64" t="s">
        <v>9208</v>
      </c>
      <c r="N901" s="64">
        <v>36</v>
      </c>
      <c r="O901" s="64" t="s">
        <v>11</v>
      </c>
      <c r="P901" s="64" t="s">
        <v>11</v>
      </c>
      <c r="Q901" s="64" t="s">
        <v>23</v>
      </c>
      <c r="R901" s="114">
        <v>7340</v>
      </c>
      <c r="S901" s="64" t="s">
        <v>18</v>
      </c>
      <c r="T901" s="64">
        <v>1986</v>
      </c>
      <c r="U901" s="69">
        <v>15</v>
      </c>
    </row>
    <row r="902" spans="1:21" x14ac:dyDescent="0.35">
      <c r="A902" t="s">
        <v>933</v>
      </c>
      <c r="B902">
        <v>1979</v>
      </c>
      <c r="C902" t="s">
        <v>18</v>
      </c>
      <c r="D902">
        <v>26</v>
      </c>
      <c r="E902">
        <v>1</v>
      </c>
      <c r="F902">
        <v>7345.73</v>
      </c>
      <c r="G902" t="s">
        <v>11</v>
      </c>
      <c r="H902" t="s">
        <v>16</v>
      </c>
      <c r="I902" t="s">
        <v>13</v>
      </c>
      <c r="L902" s="110" t="s">
        <v>932</v>
      </c>
      <c r="M902" s="64" t="s">
        <v>9209</v>
      </c>
      <c r="N902" s="64">
        <v>45</v>
      </c>
      <c r="O902" s="64" t="s">
        <v>11</v>
      </c>
      <c r="P902" s="64" t="s">
        <v>16</v>
      </c>
      <c r="Q902" s="64" t="s">
        <v>42</v>
      </c>
      <c r="R902" s="115">
        <v>7345</v>
      </c>
      <c r="S902" s="64" t="s">
        <v>30</v>
      </c>
      <c r="T902" s="64">
        <v>1977</v>
      </c>
      <c r="U902" s="69">
        <v>18</v>
      </c>
    </row>
    <row r="903" spans="1:21" x14ac:dyDescent="0.35">
      <c r="A903" t="s">
        <v>934</v>
      </c>
      <c r="B903">
        <v>1977</v>
      </c>
      <c r="C903" t="s">
        <v>30</v>
      </c>
      <c r="D903">
        <v>1</v>
      </c>
      <c r="E903">
        <v>0</v>
      </c>
      <c r="F903">
        <v>7348.14</v>
      </c>
      <c r="G903" t="s">
        <v>11</v>
      </c>
      <c r="H903" t="s">
        <v>16</v>
      </c>
      <c r="I903" t="s">
        <v>42</v>
      </c>
      <c r="L903" s="110" t="s">
        <v>933</v>
      </c>
      <c r="M903" s="64" t="s">
        <v>9210</v>
      </c>
      <c r="N903" s="64">
        <v>43</v>
      </c>
      <c r="O903" s="64" t="s">
        <v>11</v>
      </c>
      <c r="P903" s="64" t="s">
        <v>16</v>
      </c>
      <c r="Q903" s="64" t="s">
        <v>13</v>
      </c>
      <c r="R903" s="114">
        <v>7346</v>
      </c>
      <c r="S903" s="64" t="s">
        <v>18</v>
      </c>
      <c r="T903" s="64">
        <v>1979</v>
      </c>
      <c r="U903" s="69">
        <v>26</v>
      </c>
    </row>
    <row r="904" spans="1:21" x14ac:dyDescent="0.35">
      <c r="A904" t="s">
        <v>935</v>
      </c>
      <c r="B904">
        <v>1993</v>
      </c>
      <c r="C904" t="s">
        <v>37</v>
      </c>
      <c r="D904">
        <v>5</v>
      </c>
      <c r="E904">
        <v>0</v>
      </c>
      <c r="F904">
        <v>7349.12</v>
      </c>
      <c r="G904" t="s">
        <v>11</v>
      </c>
      <c r="H904" t="s">
        <v>11</v>
      </c>
      <c r="I904" t="s">
        <v>300</v>
      </c>
      <c r="L904" s="110" t="s">
        <v>934</v>
      </c>
      <c r="M904" s="64" t="s">
        <v>9211</v>
      </c>
      <c r="N904" s="64">
        <v>45</v>
      </c>
      <c r="O904" s="64" t="s">
        <v>11</v>
      </c>
      <c r="P904" s="64" t="s">
        <v>16</v>
      </c>
      <c r="Q904" s="64" t="s">
        <v>42</v>
      </c>
      <c r="R904" s="115">
        <v>7348</v>
      </c>
      <c r="S904" s="64" t="s">
        <v>30</v>
      </c>
      <c r="T904" s="64">
        <v>1977</v>
      </c>
      <c r="U904" s="69">
        <v>1</v>
      </c>
    </row>
    <row r="905" spans="1:21" x14ac:dyDescent="0.35">
      <c r="A905" t="s">
        <v>936</v>
      </c>
      <c r="B905">
        <v>1983</v>
      </c>
      <c r="C905" t="s">
        <v>18</v>
      </c>
      <c r="D905">
        <v>21</v>
      </c>
      <c r="E905">
        <v>3</v>
      </c>
      <c r="F905">
        <v>7357.49</v>
      </c>
      <c r="G905" t="s">
        <v>11</v>
      </c>
      <c r="H905" t="s">
        <v>11</v>
      </c>
      <c r="I905" t="s">
        <v>23</v>
      </c>
      <c r="L905" s="110" t="s">
        <v>935</v>
      </c>
      <c r="M905" s="64" t="s">
        <v>9212</v>
      </c>
      <c r="N905" s="64">
        <v>29</v>
      </c>
      <c r="O905" s="64" t="s">
        <v>11</v>
      </c>
      <c r="P905" s="64" t="s">
        <v>11</v>
      </c>
      <c r="Q905" s="64" t="s">
        <v>300</v>
      </c>
      <c r="R905" s="114">
        <v>7349</v>
      </c>
      <c r="S905" s="64" t="s">
        <v>37</v>
      </c>
      <c r="T905" s="64">
        <v>1993</v>
      </c>
      <c r="U905" s="69">
        <v>5</v>
      </c>
    </row>
    <row r="906" spans="1:21" x14ac:dyDescent="0.35">
      <c r="A906" t="s">
        <v>937</v>
      </c>
      <c r="B906">
        <v>1981</v>
      </c>
      <c r="C906" t="s">
        <v>10</v>
      </c>
      <c r="D906">
        <v>16</v>
      </c>
      <c r="E906">
        <v>1</v>
      </c>
      <c r="F906">
        <v>7358.18</v>
      </c>
      <c r="G906" t="s">
        <v>11</v>
      </c>
      <c r="H906" t="s">
        <v>12</v>
      </c>
      <c r="I906" t="s">
        <v>247</v>
      </c>
      <c r="L906" s="110" t="s">
        <v>936</v>
      </c>
      <c r="M906" s="64" t="s">
        <v>9213</v>
      </c>
      <c r="N906" s="64">
        <v>39</v>
      </c>
      <c r="O906" s="64" t="s">
        <v>11</v>
      </c>
      <c r="P906" s="64" t="s">
        <v>11</v>
      </c>
      <c r="Q906" s="64" t="s">
        <v>23</v>
      </c>
      <c r="R906" s="115">
        <v>7357</v>
      </c>
      <c r="S906" s="64" t="s">
        <v>18</v>
      </c>
      <c r="T906" s="64">
        <v>1983</v>
      </c>
      <c r="U906" s="69">
        <v>21</v>
      </c>
    </row>
    <row r="907" spans="1:21" x14ac:dyDescent="0.35">
      <c r="A907" t="s">
        <v>938</v>
      </c>
      <c r="B907">
        <v>1965</v>
      </c>
      <c r="C907" t="s">
        <v>30</v>
      </c>
      <c r="D907">
        <v>9</v>
      </c>
      <c r="E907">
        <v>0</v>
      </c>
      <c r="F907">
        <v>7362.31</v>
      </c>
      <c r="G907" t="s">
        <v>12</v>
      </c>
      <c r="H907" t="s">
        <v>12</v>
      </c>
      <c r="I907" t="s">
        <v>13</v>
      </c>
      <c r="L907" s="110" t="s">
        <v>937</v>
      </c>
      <c r="M907" s="64" t="s">
        <v>9214</v>
      </c>
      <c r="N907" s="64">
        <v>41</v>
      </c>
      <c r="O907" s="64" t="s">
        <v>11</v>
      </c>
      <c r="P907" s="64" t="s">
        <v>12</v>
      </c>
      <c r="Q907" s="64" t="s">
        <v>247</v>
      </c>
      <c r="R907" s="114">
        <v>7358</v>
      </c>
      <c r="S907" s="64" t="s">
        <v>10</v>
      </c>
      <c r="T907" s="64">
        <v>1981</v>
      </c>
      <c r="U907" s="69">
        <v>16</v>
      </c>
    </row>
    <row r="908" spans="1:21" x14ac:dyDescent="0.35">
      <c r="A908" t="s">
        <v>939</v>
      </c>
      <c r="B908">
        <v>1981</v>
      </c>
      <c r="C908" t="s">
        <v>15</v>
      </c>
      <c r="D908">
        <v>24</v>
      </c>
      <c r="E908">
        <v>2</v>
      </c>
      <c r="F908">
        <v>7371.77</v>
      </c>
      <c r="G908" t="s">
        <v>11</v>
      </c>
      <c r="H908" t="s">
        <v>16</v>
      </c>
      <c r="I908" t="s">
        <v>42</v>
      </c>
      <c r="L908" s="110" t="s">
        <v>938</v>
      </c>
      <c r="M908" s="64" t="s">
        <v>9215</v>
      </c>
      <c r="N908" s="64">
        <v>57</v>
      </c>
      <c r="O908" s="64" t="s">
        <v>12</v>
      </c>
      <c r="P908" s="64" t="s">
        <v>12</v>
      </c>
      <c r="Q908" s="64" t="s">
        <v>13</v>
      </c>
      <c r="R908" s="115">
        <v>7362</v>
      </c>
      <c r="S908" s="64" t="s">
        <v>30</v>
      </c>
      <c r="T908" s="64">
        <v>1965</v>
      </c>
      <c r="U908" s="69">
        <v>9</v>
      </c>
    </row>
    <row r="909" spans="1:21" x14ac:dyDescent="0.35">
      <c r="A909" t="s">
        <v>940</v>
      </c>
      <c r="B909">
        <v>1993</v>
      </c>
      <c r="C909" t="s">
        <v>10</v>
      </c>
      <c r="D909">
        <v>22</v>
      </c>
      <c r="E909">
        <v>0</v>
      </c>
      <c r="F909">
        <v>7388.85</v>
      </c>
      <c r="G909" t="s">
        <v>11</v>
      </c>
      <c r="H909" t="s">
        <v>11</v>
      </c>
      <c r="I909" t="s">
        <v>535</v>
      </c>
      <c r="L909" s="110" t="s">
        <v>939</v>
      </c>
      <c r="M909" s="64" t="s">
        <v>9069</v>
      </c>
      <c r="N909" s="64">
        <v>41</v>
      </c>
      <c r="O909" s="64" t="s">
        <v>11</v>
      </c>
      <c r="P909" s="64" t="s">
        <v>16</v>
      </c>
      <c r="Q909" s="64" t="s">
        <v>42</v>
      </c>
      <c r="R909" s="114">
        <v>7372</v>
      </c>
      <c r="S909" s="64" t="s">
        <v>15</v>
      </c>
      <c r="T909" s="64">
        <v>1981</v>
      </c>
      <c r="U909" s="69">
        <v>24</v>
      </c>
    </row>
    <row r="910" spans="1:21" x14ac:dyDescent="0.35">
      <c r="A910" t="s">
        <v>941</v>
      </c>
      <c r="B910">
        <v>1965</v>
      </c>
      <c r="C910" t="s">
        <v>30</v>
      </c>
      <c r="D910">
        <v>5</v>
      </c>
      <c r="E910">
        <v>0</v>
      </c>
      <c r="F910">
        <v>7403.98</v>
      </c>
      <c r="G910" t="s">
        <v>12</v>
      </c>
      <c r="H910" t="s">
        <v>11</v>
      </c>
      <c r="I910" t="s">
        <v>13</v>
      </c>
      <c r="L910" s="110" t="s">
        <v>940</v>
      </c>
      <c r="M910" s="64" t="s">
        <v>9216</v>
      </c>
      <c r="N910" s="64">
        <v>29</v>
      </c>
      <c r="O910" s="64" t="s">
        <v>11</v>
      </c>
      <c r="P910" s="64" t="s">
        <v>11</v>
      </c>
      <c r="Q910" s="64" t="s">
        <v>535</v>
      </c>
      <c r="R910" s="115">
        <v>7389</v>
      </c>
      <c r="S910" s="64" t="s">
        <v>10</v>
      </c>
      <c r="T910" s="64">
        <v>1993</v>
      </c>
      <c r="U910" s="69">
        <v>22</v>
      </c>
    </row>
    <row r="911" spans="1:21" x14ac:dyDescent="0.35">
      <c r="A911" t="s">
        <v>942</v>
      </c>
      <c r="B911">
        <v>1983</v>
      </c>
      <c r="C911" t="s">
        <v>20</v>
      </c>
      <c r="D911">
        <v>19</v>
      </c>
      <c r="E911">
        <v>3</v>
      </c>
      <c r="F911">
        <v>7418.52</v>
      </c>
      <c r="G911" t="s">
        <v>11</v>
      </c>
      <c r="H911" t="s">
        <v>11</v>
      </c>
      <c r="I911" t="s">
        <v>42</v>
      </c>
      <c r="L911" s="110" t="s">
        <v>941</v>
      </c>
      <c r="M911" s="64" t="s">
        <v>9217</v>
      </c>
      <c r="N911" s="64">
        <v>57</v>
      </c>
      <c r="O911" s="64" t="s">
        <v>12</v>
      </c>
      <c r="P911" s="64" t="s">
        <v>11</v>
      </c>
      <c r="Q911" s="64" t="s">
        <v>13</v>
      </c>
      <c r="R911" s="114">
        <v>7404</v>
      </c>
      <c r="S911" s="64" t="s">
        <v>30</v>
      </c>
      <c r="T911" s="64">
        <v>1965</v>
      </c>
      <c r="U911" s="69">
        <v>5</v>
      </c>
    </row>
    <row r="912" spans="1:21" x14ac:dyDescent="0.35">
      <c r="A912" t="s">
        <v>943</v>
      </c>
      <c r="B912">
        <v>1978</v>
      </c>
      <c r="C912" t="s">
        <v>15</v>
      </c>
      <c r="D912">
        <v>12</v>
      </c>
      <c r="E912">
        <v>0</v>
      </c>
      <c r="F912">
        <v>7419.48</v>
      </c>
      <c r="G912" t="s">
        <v>11</v>
      </c>
      <c r="H912" t="s">
        <v>11</v>
      </c>
      <c r="I912" t="s">
        <v>23</v>
      </c>
      <c r="L912" s="110" t="s">
        <v>942</v>
      </c>
      <c r="M912" s="64" t="s">
        <v>9218</v>
      </c>
      <c r="N912" s="64">
        <v>39</v>
      </c>
      <c r="O912" s="64" t="s">
        <v>11</v>
      </c>
      <c r="P912" s="64" t="s">
        <v>11</v>
      </c>
      <c r="Q912" s="64" t="s">
        <v>42</v>
      </c>
      <c r="R912" s="115">
        <v>7419</v>
      </c>
      <c r="S912" s="64" t="s">
        <v>20</v>
      </c>
      <c r="T912" s="64">
        <v>1983</v>
      </c>
      <c r="U912" s="69">
        <v>19</v>
      </c>
    </row>
    <row r="913" spans="1:21" x14ac:dyDescent="0.35">
      <c r="A913" t="s">
        <v>944</v>
      </c>
      <c r="B913">
        <v>1978</v>
      </c>
      <c r="C913" t="s">
        <v>30</v>
      </c>
      <c r="D913">
        <v>2</v>
      </c>
      <c r="E913">
        <v>0</v>
      </c>
      <c r="F913">
        <v>7421.19</v>
      </c>
      <c r="G913" t="s">
        <v>11</v>
      </c>
      <c r="H913" t="s">
        <v>12</v>
      </c>
      <c r="I913" t="s">
        <v>23</v>
      </c>
      <c r="L913" s="110" t="s">
        <v>943</v>
      </c>
      <c r="M913" s="64" t="s">
        <v>9219</v>
      </c>
      <c r="N913" s="64">
        <v>44</v>
      </c>
      <c r="O913" s="64" t="s">
        <v>11</v>
      </c>
      <c r="P913" s="64" t="s">
        <v>11</v>
      </c>
      <c r="Q913" s="64" t="s">
        <v>23</v>
      </c>
      <c r="R913" s="114">
        <v>7419</v>
      </c>
      <c r="S913" s="64" t="s">
        <v>15</v>
      </c>
      <c r="T913" s="64">
        <v>1978</v>
      </c>
      <c r="U913" s="69">
        <v>12</v>
      </c>
    </row>
    <row r="914" spans="1:21" x14ac:dyDescent="0.35">
      <c r="A914" t="s">
        <v>945</v>
      </c>
      <c r="B914">
        <v>1977</v>
      </c>
      <c r="C914" t="s">
        <v>35</v>
      </c>
      <c r="D914">
        <v>25</v>
      </c>
      <c r="E914">
        <v>1</v>
      </c>
      <c r="F914">
        <v>7441.05</v>
      </c>
      <c r="G914" t="s">
        <v>12</v>
      </c>
      <c r="H914" t="s">
        <v>11</v>
      </c>
      <c r="I914" t="s">
        <v>42</v>
      </c>
      <c r="L914" s="110" t="s">
        <v>944</v>
      </c>
      <c r="M914" s="64" t="s">
        <v>9220</v>
      </c>
      <c r="N914" s="64">
        <v>44</v>
      </c>
      <c r="O914" s="64" t="s">
        <v>11</v>
      </c>
      <c r="P914" s="64" t="s">
        <v>12</v>
      </c>
      <c r="Q914" s="64" t="s">
        <v>23</v>
      </c>
      <c r="R914" s="115">
        <v>7421</v>
      </c>
      <c r="S914" s="64" t="s">
        <v>30</v>
      </c>
      <c r="T914" s="64">
        <v>1978</v>
      </c>
      <c r="U914" s="69">
        <v>2</v>
      </c>
    </row>
    <row r="915" spans="1:21" x14ac:dyDescent="0.35">
      <c r="A915" t="s">
        <v>946</v>
      </c>
      <c r="B915">
        <v>1979</v>
      </c>
      <c r="C915" t="s">
        <v>20</v>
      </c>
      <c r="D915">
        <v>1</v>
      </c>
      <c r="E915">
        <v>2</v>
      </c>
      <c r="F915">
        <v>7441.5</v>
      </c>
      <c r="G915" t="s">
        <v>12</v>
      </c>
      <c r="H915" t="s">
        <v>11</v>
      </c>
      <c r="I915" t="s">
        <v>42</v>
      </c>
      <c r="L915" s="110" t="s">
        <v>945</v>
      </c>
      <c r="M915" s="64" t="s">
        <v>9221</v>
      </c>
      <c r="N915" s="64">
        <v>45</v>
      </c>
      <c r="O915" s="64" t="s">
        <v>12</v>
      </c>
      <c r="P915" s="64" t="s">
        <v>11</v>
      </c>
      <c r="Q915" s="64" t="s">
        <v>42</v>
      </c>
      <c r="R915" s="114">
        <v>7441</v>
      </c>
      <c r="S915" s="64" t="s">
        <v>35</v>
      </c>
      <c r="T915" s="64">
        <v>1977</v>
      </c>
      <c r="U915" s="69">
        <v>25</v>
      </c>
    </row>
    <row r="916" spans="1:21" x14ac:dyDescent="0.35">
      <c r="A916" t="s">
        <v>947</v>
      </c>
      <c r="B916">
        <v>1980</v>
      </c>
      <c r="C916" t="s">
        <v>10</v>
      </c>
      <c r="D916">
        <v>7</v>
      </c>
      <c r="E916">
        <v>1</v>
      </c>
      <c r="F916">
        <v>7443.64</v>
      </c>
      <c r="G916" t="s">
        <v>11</v>
      </c>
      <c r="H916" t="s">
        <v>12</v>
      </c>
      <c r="I916" t="s">
        <v>23</v>
      </c>
      <c r="L916" s="110" t="s">
        <v>946</v>
      </c>
      <c r="M916" s="64" t="s">
        <v>9222</v>
      </c>
      <c r="N916" s="64">
        <v>43</v>
      </c>
      <c r="O916" s="64" t="s">
        <v>12</v>
      </c>
      <c r="P916" s="64" t="s">
        <v>11</v>
      </c>
      <c r="Q916" s="64" t="s">
        <v>42</v>
      </c>
      <c r="R916" s="115">
        <v>7442</v>
      </c>
      <c r="S916" s="64" t="s">
        <v>20</v>
      </c>
      <c r="T916" s="64">
        <v>1979</v>
      </c>
      <c r="U916" s="69">
        <v>1</v>
      </c>
    </row>
    <row r="917" spans="1:21" x14ac:dyDescent="0.35">
      <c r="A917" t="s">
        <v>948</v>
      </c>
      <c r="B917">
        <v>1977</v>
      </c>
      <c r="C917" t="s">
        <v>20</v>
      </c>
      <c r="D917">
        <v>25</v>
      </c>
      <c r="E917">
        <v>1</v>
      </c>
      <c r="F917">
        <v>7445.92</v>
      </c>
      <c r="G917" t="s">
        <v>12</v>
      </c>
      <c r="H917" t="s">
        <v>16</v>
      </c>
      <c r="I917" t="s">
        <v>42</v>
      </c>
      <c r="L917" s="110" t="s">
        <v>947</v>
      </c>
      <c r="M917" s="64" t="s">
        <v>9223</v>
      </c>
      <c r="N917" s="64">
        <v>42</v>
      </c>
      <c r="O917" s="64" t="s">
        <v>11</v>
      </c>
      <c r="P917" s="64" t="s">
        <v>12</v>
      </c>
      <c r="Q917" s="64" t="s">
        <v>23</v>
      </c>
      <c r="R917" s="114">
        <v>7444</v>
      </c>
      <c r="S917" s="64" t="s">
        <v>10</v>
      </c>
      <c r="T917" s="64">
        <v>1980</v>
      </c>
      <c r="U917" s="69">
        <v>7</v>
      </c>
    </row>
    <row r="918" spans="1:21" x14ac:dyDescent="0.35">
      <c r="A918" t="s">
        <v>949</v>
      </c>
      <c r="B918">
        <v>1977</v>
      </c>
      <c r="C918" t="s">
        <v>20</v>
      </c>
      <c r="D918">
        <v>30</v>
      </c>
      <c r="E918">
        <v>0</v>
      </c>
      <c r="F918">
        <v>7448.4</v>
      </c>
      <c r="G918" t="s">
        <v>12</v>
      </c>
      <c r="H918" t="s">
        <v>12</v>
      </c>
      <c r="I918" t="s">
        <v>356</v>
      </c>
      <c r="L918" s="110" t="s">
        <v>948</v>
      </c>
      <c r="M918" s="64" t="s">
        <v>9224</v>
      </c>
      <c r="N918" s="64">
        <v>45</v>
      </c>
      <c r="O918" s="64" t="s">
        <v>12</v>
      </c>
      <c r="P918" s="64" t="s">
        <v>16</v>
      </c>
      <c r="Q918" s="64" t="s">
        <v>42</v>
      </c>
      <c r="R918" s="115">
        <v>7446</v>
      </c>
      <c r="S918" s="64" t="s">
        <v>20</v>
      </c>
      <c r="T918" s="64">
        <v>1977</v>
      </c>
      <c r="U918" s="69">
        <v>25</v>
      </c>
    </row>
    <row r="919" spans="1:21" x14ac:dyDescent="0.35">
      <c r="A919" t="s">
        <v>950</v>
      </c>
      <c r="B919">
        <v>2001</v>
      </c>
      <c r="C919" t="s">
        <v>18</v>
      </c>
      <c r="D919">
        <v>1</v>
      </c>
      <c r="E919">
        <v>0</v>
      </c>
      <c r="F919">
        <v>7450.36</v>
      </c>
      <c r="G919" t="s">
        <v>11</v>
      </c>
      <c r="H919" t="s">
        <v>11</v>
      </c>
      <c r="I919" t="s">
        <v>23</v>
      </c>
      <c r="L919" s="110" t="s">
        <v>949</v>
      </c>
      <c r="M919" s="64" t="s">
        <v>9225</v>
      </c>
      <c r="N919" s="64">
        <v>45</v>
      </c>
      <c r="O919" s="64" t="s">
        <v>12</v>
      </c>
      <c r="P919" s="64" t="s">
        <v>12</v>
      </c>
      <c r="Q919" s="64" t="s">
        <v>356</v>
      </c>
      <c r="R919" s="114">
        <v>7448</v>
      </c>
      <c r="S919" s="64" t="s">
        <v>20</v>
      </c>
      <c r="T919" s="64">
        <v>1977</v>
      </c>
      <c r="U919" s="69">
        <v>30</v>
      </c>
    </row>
    <row r="920" spans="1:21" x14ac:dyDescent="0.35">
      <c r="A920" t="s">
        <v>951</v>
      </c>
      <c r="B920">
        <v>1967</v>
      </c>
      <c r="C920" t="s">
        <v>35</v>
      </c>
      <c r="D920">
        <v>4</v>
      </c>
      <c r="E920">
        <v>0</v>
      </c>
      <c r="F920">
        <v>7463.51</v>
      </c>
      <c r="G920" t="s">
        <v>12</v>
      </c>
      <c r="H920" t="s">
        <v>12</v>
      </c>
      <c r="I920" t="s">
        <v>13</v>
      </c>
      <c r="L920" s="110" t="s">
        <v>950</v>
      </c>
      <c r="M920" s="64" t="s">
        <v>9226</v>
      </c>
      <c r="N920" s="64">
        <v>22</v>
      </c>
      <c r="O920" s="64" t="s">
        <v>11</v>
      </c>
      <c r="P920" s="64" t="s">
        <v>11</v>
      </c>
      <c r="Q920" s="64" t="s">
        <v>23</v>
      </c>
      <c r="R920" s="115">
        <v>7450</v>
      </c>
      <c r="S920" s="64" t="s">
        <v>18</v>
      </c>
      <c r="T920" s="64">
        <v>2001</v>
      </c>
      <c r="U920" s="69">
        <v>1</v>
      </c>
    </row>
    <row r="921" spans="1:21" x14ac:dyDescent="0.35">
      <c r="A921" t="s">
        <v>952</v>
      </c>
      <c r="B921">
        <v>1996</v>
      </c>
      <c r="C921" t="s">
        <v>18</v>
      </c>
      <c r="D921">
        <v>14</v>
      </c>
      <c r="E921">
        <v>0</v>
      </c>
      <c r="F921">
        <v>7487.38</v>
      </c>
      <c r="G921" t="s">
        <v>11</v>
      </c>
      <c r="H921" t="s">
        <v>12</v>
      </c>
      <c r="I921" t="s">
        <v>23</v>
      </c>
      <c r="L921" s="110" t="s">
        <v>951</v>
      </c>
      <c r="M921" s="64" t="s">
        <v>9227</v>
      </c>
      <c r="N921" s="64">
        <v>55</v>
      </c>
      <c r="O921" s="64" t="s">
        <v>12</v>
      </c>
      <c r="P921" s="64" t="s">
        <v>12</v>
      </c>
      <c r="Q921" s="64" t="s">
        <v>13</v>
      </c>
      <c r="R921" s="114">
        <v>7464</v>
      </c>
      <c r="S921" s="64" t="s">
        <v>35</v>
      </c>
      <c r="T921" s="64">
        <v>1967</v>
      </c>
      <c r="U921" s="69">
        <v>4</v>
      </c>
    </row>
    <row r="922" spans="1:21" x14ac:dyDescent="0.35">
      <c r="A922" t="s">
        <v>953</v>
      </c>
      <c r="B922">
        <v>1988</v>
      </c>
      <c r="C922" t="s">
        <v>30</v>
      </c>
      <c r="D922">
        <v>15</v>
      </c>
      <c r="E922">
        <v>3</v>
      </c>
      <c r="F922">
        <v>7494.63</v>
      </c>
      <c r="G922" t="s">
        <v>11</v>
      </c>
      <c r="H922" t="s">
        <v>12</v>
      </c>
      <c r="I922" t="s">
        <v>200</v>
      </c>
      <c r="L922" s="110" t="s">
        <v>952</v>
      </c>
      <c r="M922" s="64" t="s">
        <v>9228</v>
      </c>
      <c r="N922" s="64">
        <v>26</v>
      </c>
      <c r="O922" s="64" t="s">
        <v>11</v>
      </c>
      <c r="P922" s="64" t="s">
        <v>12</v>
      </c>
      <c r="Q922" s="64" t="s">
        <v>23</v>
      </c>
      <c r="R922" s="115">
        <v>7487</v>
      </c>
      <c r="S922" s="64" t="s">
        <v>18</v>
      </c>
      <c r="T922" s="64">
        <v>1996</v>
      </c>
      <c r="U922" s="69">
        <v>14</v>
      </c>
    </row>
    <row r="923" spans="1:21" x14ac:dyDescent="0.35">
      <c r="A923" t="s">
        <v>954</v>
      </c>
      <c r="B923">
        <v>1997</v>
      </c>
      <c r="C923" t="s">
        <v>37</v>
      </c>
      <c r="D923">
        <v>28</v>
      </c>
      <c r="E923">
        <v>0</v>
      </c>
      <c r="F923">
        <v>7504.3</v>
      </c>
      <c r="G923" t="s">
        <v>11</v>
      </c>
      <c r="H923" t="s">
        <v>16</v>
      </c>
      <c r="I923" t="s">
        <v>23</v>
      </c>
      <c r="L923" s="110" t="s">
        <v>953</v>
      </c>
      <c r="M923" s="64" t="s">
        <v>9229</v>
      </c>
      <c r="N923" s="64">
        <v>34</v>
      </c>
      <c r="O923" s="64" t="s">
        <v>11</v>
      </c>
      <c r="P923" s="64" t="s">
        <v>12</v>
      </c>
      <c r="Q923" s="64" t="s">
        <v>200</v>
      </c>
      <c r="R923" s="114">
        <v>7495</v>
      </c>
      <c r="S923" s="64" t="s">
        <v>30</v>
      </c>
      <c r="T923" s="64">
        <v>1988</v>
      </c>
      <c r="U923" s="69">
        <v>15</v>
      </c>
    </row>
    <row r="924" spans="1:21" x14ac:dyDescent="0.35">
      <c r="A924" t="s">
        <v>955</v>
      </c>
      <c r="B924">
        <v>1983</v>
      </c>
      <c r="C924" t="s">
        <v>10</v>
      </c>
      <c r="D924">
        <v>10</v>
      </c>
      <c r="E924">
        <v>4</v>
      </c>
      <c r="F924">
        <v>7512.27</v>
      </c>
      <c r="G924" t="s">
        <v>12</v>
      </c>
      <c r="H924" t="s">
        <v>11</v>
      </c>
      <c r="I924" t="s">
        <v>42</v>
      </c>
      <c r="L924" s="110" t="s">
        <v>954</v>
      </c>
      <c r="M924" s="64" t="s">
        <v>9230</v>
      </c>
      <c r="N924" s="64">
        <v>25</v>
      </c>
      <c r="O924" s="64" t="s">
        <v>11</v>
      </c>
      <c r="P924" s="64" t="s">
        <v>16</v>
      </c>
      <c r="Q924" s="64" t="s">
        <v>23</v>
      </c>
      <c r="R924" s="115">
        <v>7504</v>
      </c>
      <c r="S924" s="64" t="s">
        <v>37</v>
      </c>
      <c r="T924" s="64">
        <v>1997</v>
      </c>
      <c r="U924" s="69">
        <v>28</v>
      </c>
    </row>
    <row r="925" spans="1:21" x14ac:dyDescent="0.35">
      <c r="A925" t="s">
        <v>956</v>
      </c>
      <c r="B925">
        <v>1978</v>
      </c>
      <c r="C925" t="s">
        <v>37</v>
      </c>
      <c r="D925">
        <v>18</v>
      </c>
      <c r="E925">
        <v>1</v>
      </c>
      <c r="F925">
        <v>7518.03</v>
      </c>
      <c r="G925" t="s">
        <v>11</v>
      </c>
      <c r="H925" t="s">
        <v>12</v>
      </c>
      <c r="I925" t="s">
        <v>23</v>
      </c>
      <c r="L925" s="110" t="s">
        <v>955</v>
      </c>
      <c r="M925" s="64" t="s">
        <v>9231</v>
      </c>
      <c r="N925" s="64">
        <v>39</v>
      </c>
      <c r="O925" s="64" t="s">
        <v>12</v>
      </c>
      <c r="P925" s="64" t="s">
        <v>11</v>
      </c>
      <c r="Q925" s="64" t="s">
        <v>42</v>
      </c>
      <c r="R925" s="114">
        <v>7512</v>
      </c>
      <c r="S925" s="64" t="s">
        <v>10</v>
      </c>
      <c r="T925" s="64">
        <v>1983</v>
      </c>
      <c r="U925" s="69">
        <v>10</v>
      </c>
    </row>
    <row r="926" spans="1:21" x14ac:dyDescent="0.35">
      <c r="A926" t="s">
        <v>957</v>
      </c>
      <c r="B926">
        <v>1976</v>
      </c>
      <c r="C926" t="s">
        <v>37</v>
      </c>
      <c r="D926">
        <v>10</v>
      </c>
      <c r="E926">
        <v>0</v>
      </c>
      <c r="F926">
        <v>7526.71</v>
      </c>
      <c r="G926" t="s">
        <v>12</v>
      </c>
      <c r="H926" t="s">
        <v>16</v>
      </c>
      <c r="I926" t="s">
        <v>23</v>
      </c>
      <c r="L926" s="110" t="s">
        <v>956</v>
      </c>
      <c r="M926" s="64" t="s">
        <v>9232</v>
      </c>
      <c r="N926" s="64">
        <v>44</v>
      </c>
      <c r="O926" s="64" t="s">
        <v>11</v>
      </c>
      <c r="P926" s="64" t="s">
        <v>12</v>
      </c>
      <c r="Q926" s="64" t="s">
        <v>23</v>
      </c>
      <c r="R926" s="115">
        <v>7518</v>
      </c>
      <c r="S926" s="64" t="s">
        <v>37</v>
      </c>
      <c r="T926" s="64">
        <v>1978</v>
      </c>
      <c r="U926" s="69">
        <v>18</v>
      </c>
    </row>
    <row r="927" spans="1:21" x14ac:dyDescent="0.35">
      <c r="A927" t="s">
        <v>958</v>
      </c>
      <c r="B927">
        <v>1978</v>
      </c>
      <c r="C927" t="s">
        <v>30</v>
      </c>
      <c r="D927">
        <v>14</v>
      </c>
      <c r="E927">
        <v>2</v>
      </c>
      <c r="F927">
        <v>7531.7</v>
      </c>
      <c r="G927" t="s">
        <v>11</v>
      </c>
      <c r="H927" t="s">
        <v>16</v>
      </c>
      <c r="I927" t="s">
        <v>13</v>
      </c>
      <c r="L927" s="110" t="s">
        <v>957</v>
      </c>
      <c r="M927" s="64" t="s">
        <v>9233</v>
      </c>
      <c r="N927" s="64">
        <v>46</v>
      </c>
      <c r="O927" s="64" t="s">
        <v>12</v>
      </c>
      <c r="P927" s="64" t="s">
        <v>16</v>
      </c>
      <c r="Q927" s="64" t="s">
        <v>23</v>
      </c>
      <c r="R927" s="114">
        <v>7527</v>
      </c>
      <c r="S927" s="64" t="s">
        <v>37</v>
      </c>
      <c r="T927" s="64">
        <v>1976</v>
      </c>
      <c r="U927" s="69">
        <v>10</v>
      </c>
    </row>
    <row r="928" spans="1:21" x14ac:dyDescent="0.35">
      <c r="A928" t="s">
        <v>959</v>
      </c>
      <c r="B928">
        <v>1984</v>
      </c>
      <c r="C928" t="s">
        <v>35</v>
      </c>
      <c r="D928">
        <v>22</v>
      </c>
      <c r="E928">
        <v>3</v>
      </c>
      <c r="F928">
        <v>7537.16</v>
      </c>
      <c r="G928" t="s">
        <v>11</v>
      </c>
      <c r="H928" t="s">
        <v>11</v>
      </c>
      <c r="I928" t="s">
        <v>23</v>
      </c>
      <c r="L928" s="110" t="s">
        <v>958</v>
      </c>
      <c r="M928" s="64" t="s">
        <v>9234</v>
      </c>
      <c r="N928" s="64">
        <v>44</v>
      </c>
      <c r="O928" s="64" t="s">
        <v>11</v>
      </c>
      <c r="P928" s="64" t="s">
        <v>16</v>
      </c>
      <c r="Q928" s="64" t="s">
        <v>13</v>
      </c>
      <c r="R928" s="115">
        <v>7532</v>
      </c>
      <c r="S928" s="64" t="s">
        <v>30</v>
      </c>
      <c r="T928" s="64">
        <v>1978</v>
      </c>
      <c r="U928" s="69">
        <v>14</v>
      </c>
    </row>
    <row r="929" spans="1:21" x14ac:dyDescent="0.35">
      <c r="A929" t="s">
        <v>960</v>
      </c>
      <c r="B929">
        <v>1988</v>
      </c>
      <c r="C929" t="s">
        <v>30</v>
      </c>
      <c r="D929">
        <v>15</v>
      </c>
      <c r="E929">
        <v>3</v>
      </c>
      <c r="F929">
        <v>7538.52</v>
      </c>
      <c r="G929" t="s">
        <v>11</v>
      </c>
      <c r="H929" t="s">
        <v>11</v>
      </c>
      <c r="I929" t="s">
        <v>23</v>
      </c>
      <c r="L929" s="110" t="s">
        <v>959</v>
      </c>
      <c r="M929" s="64" t="s">
        <v>8922</v>
      </c>
      <c r="N929" s="64">
        <v>38</v>
      </c>
      <c r="O929" s="64" t="s">
        <v>11</v>
      </c>
      <c r="P929" s="64" t="s">
        <v>11</v>
      </c>
      <c r="Q929" s="64" t="s">
        <v>23</v>
      </c>
      <c r="R929" s="114">
        <v>7537</v>
      </c>
      <c r="S929" s="64" t="s">
        <v>35</v>
      </c>
      <c r="T929" s="64">
        <v>1984</v>
      </c>
      <c r="U929" s="69">
        <v>22</v>
      </c>
    </row>
    <row r="930" spans="1:21" x14ac:dyDescent="0.35">
      <c r="A930" t="s">
        <v>961</v>
      </c>
      <c r="B930">
        <v>1994</v>
      </c>
      <c r="C930" t="s">
        <v>35</v>
      </c>
      <c r="D930">
        <v>14</v>
      </c>
      <c r="E930">
        <v>0</v>
      </c>
      <c r="F930">
        <v>7567.13</v>
      </c>
      <c r="G930" t="s">
        <v>11</v>
      </c>
      <c r="H930" t="s">
        <v>11</v>
      </c>
      <c r="I930" t="s">
        <v>300</v>
      </c>
      <c r="L930" s="110" t="s">
        <v>960</v>
      </c>
      <c r="M930" s="64" t="s">
        <v>9229</v>
      </c>
      <c r="N930" s="64">
        <v>34</v>
      </c>
      <c r="O930" s="64" t="s">
        <v>11</v>
      </c>
      <c r="P930" s="64" t="s">
        <v>11</v>
      </c>
      <c r="Q930" s="64" t="s">
        <v>23</v>
      </c>
      <c r="R930" s="115">
        <v>7539</v>
      </c>
      <c r="S930" s="64" t="s">
        <v>30</v>
      </c>
      <c r="T930" s="64">
        <v>1988</v>
      </c>
      <c r="U930" s="69">
        <v>15</v>
      </c>
    </row>
    <row r="931" spans="1:21" x14ac:dyDescent="0.35">
      <c r="A931" t="s">
        <v>962</v>
      </c>
      <c r="B931">
        <v>1967</v>
      </c>
      <c r="C931" t="s">
        <v>10</v>
      </c>
      <c r="D931">
        <v>17</v>
      </c>
      <c r="E931">
        <v>0</v>
      </c>
      <c r="F931">
        <v>7585.62</v>
      </c>
      <c r="G931" t="s">
        <v>12</v>
      </c>
      <c r="H931" t="s">
        <v>11</v>
      </c>
      <c r="I931" t="s">
        <v>13</v>
      </c>
      <c r="L931" s="110" t="s">
        <v>961</v>
      </c>
      <c r="M931" s="64" t="s">
        <v>9235</v>
      </c>
      <c r="N931" s="64">
        <v>28</v>
      </c>
      <c r="O931" s="64" t="s">
        <v>11</v>
      </c>
      <c r="P931" s="64" t="s">
        <v>11</v>
      </c>
      <c r="Q931" s="64" t="s">
        <v>300</v>
      </c>
      <c r="R931" s="114">
        <v>7567</v>
      </c>
      <c r="S931" s="64" t="s">
        <v>35</v>
      </c>
      <c r="T931" s="64">
        <v>1994</v>
      </c>
      <c r="U931" s="69">
        <v>14</v>
      </c>
    </row>
    <row r="932" spans="1:21" x14ac:dyDescent="0.35">
      <c r="A932" t="s">
        <v>963</v>
      </c>
      <c r="B932">
        <v>1997</v>
      </c>
      <c r="C932" t="s">
        <v>20</v>
      </c>
      <c r="D932">
        <v>30</v>
      </c>
      <c r="E932">
        <v>0</v>
      </c>
      <c r="F932">
        <v>7607.03</v>
      </c>
      <c r="G932" t="s">
        <v>11</v>
      </c>
      <c r="H932" t="s">
        <v>11</v>
      </c>
      <c r="I932" t="s">
        <v>23</v>
      </c>
      <c r="L932" s="110" t="s">
        <v>962</v>
      </c>
      <c r="M932" s="64" t="s">
        <v>9236</v>
      </c>
      <c r="N932" s="64">
        <v>55</v>
      </c>
      <c r="O932" s="64" t="s">
        <v>12</v>
      </c>
      <c r="P932" s="64" t="s">
        <v>11</v>
      </c>
      <c r="Q932" s="64" t="s">
        <v>13</v>
      </c>
      <c r="R932" s="115">
        <v>7586</v>
      </c>
      <c r="S932" s="64" t="s">
        <v>10</v>
      </c>
      <c r="T932" s="64">
        <v>1967</v>
      </c>
      <c r="U932" s="69">
        <v>17</v>
      </c>
    </row>
    <row r="933" spans="1:21" x14ac:dyDescent="0.35">
      <c r="A933" t="s">
        <v>964</v>
      </c>
      <c r="B933">
        <v>1968</v>
      </c>
      <c r="C933" t="s">
        <v>10</v>
      </c>
      <c r="D933">
        <v>3</v>
      </c>
      <c r="E933">
        <v>0</v>
      </c>
      <c r="F933">
        <v>7609.6</v>
      </c>
      <c r="G933" t="s">
        <v>12</v>
      </c>
      <c r="H933" t="s">
        <v>11</v>
      </c>
      <c r="I933" t="s">
        <v>23</v>
      </c>
      <c r="L933" s="110" t="s">
        <v>963</v>
      </c>
      <c r="M933" s="64" t="s">
        <v>9237</v>
      </c>
      <c r="N933" s="64">
        <v>25</v>
      </c>
      <c r="O933" s="64" t="s">
        <v>11</v>
      </c>
      <c r="P933" s="64" t="s">
        <v>11</v>
      </c>
      <c r="Q933" s="64" t="s">
        <v>23</v>
      </c>
      <c r="R933" s="114">
        <v>7607</v>
      </c>
      <c r="S933" s="64" t="s">
        <v>20</v>
      </c>
      <c r="T933" s="64">
        <v>1997</v>
      </c>
      <c r="U933" s="69">
        <v>30</v>
      </c>
    </row>
    <row r="934" spans="1:21" x14ac:dyDescent="0.35">
      <c r="A934" t="s">
        <v>965</v>
      </c>
      <c r="B934">
        <v>1996</v>
      </c>
      <c r="C934" t="s">
        <v>20</v>
      </c>
      <c r="D934">
        <v>17</v>
      </c>
      <c r="E934">
        <v>0</v>
      </c>
      <c r="F934">
        <v>7623.13</v>
      </c>
      <c r="G934" t="s">
        <v>11</v>
      </c>
      <c r="H934" t="s">
        <v>12</v>
      </c>
      <c r="I934" t="s">
        <v>42</v>
      </c>
      <c r="L934" s="110" t="s">
        <v>964</v>
      </c>
      <c r="M934" s="64" t="s">
        <v>9238</v>
      </c>
      <c r="N934" s="64">
        <v>54</v>
      </c>
      <c r="O934" s="64" t="s">
        <v>12</v>
      </c>
      <c r="P934" s="64" t="s">
        <v>11</v>
      </c>
      <c r="Q934" s="64" t="s">
        <v>23</v>
      </c>
      <c r="R934" s="115">
        <v>7610</v>
      </c>
      <c r="S934" s="64" t="s">
        <v>10</v>
      </c>
      <c r="T934" s="64">
        <v>1968</v>
      </c>
      <c r="U934" s="69">
        <v>3</v>
      </c>
    </row>
    <row r="935" spans="1:21" x14ac:dyDescent="0.35">
      <c r="A935" t="s">
        <v>966</v>
      </c>
      <c r="B935">
        <v>1978</v>
      </c>
      <c r="C935" t="s">
        <v>15</v>
      </c>
      <c r="D935">
        <v>28</v>
      </c>
      <c r="E935">
        <v>1</v>
      </c>
      <c r="F935">
        <v>7623.52</v>
      </c>
      <c r="G935" t="s">
        <v>11</v>
      </c>
      <c r="H935" t="s">
        <v>16</v>
      </c>
      <c r="I935" t="s">
        <v>42</v>
      </c>
      <c r="L935" s="110" t="s">
        <v>965</v>
      </c>
      <c r="M935" s="64" t="s">
        <v>9239</v>
      </c>
      <c r="N935" s="64">
        <v>26</v>
      </c>
      <c r="O935" s="64" t="s">
        <v>11</v>
      </c>
      <c r="P935" s="64" t="s">
        <v>12</v>
      </c>
      <c r="Q935" s="64" t="s">
        <v>42</v>
      </c>
      <c r="R935" s="114">
        <v>7623</v>
      </c>
      <c r="S935" s="64" t="s">
        <v>20</v>
      </c>
      <c r="T935" s="64">
        <v>1996</v>
      </c>
      <c r="U935" s="69">
        <v>17</v>
      </c>
    </row>
    <row r="936" spans="1:21" x14ac:dyDescent="0.35">
      <c r="A936" t="s">
        <v>967</v>
      </c>
      <c r="B936">
        <v>1978</v>
      </c>
      <c r="C936" t="s">
        <v>15</v>
      </c>
      <c r="D936">
        <v>6</v>
      </c>
      <c r="E936">
        <v>1</v>
      </c>
      <c r="F936">
        <v>7624.63</v>
      </c>
      <c r="G936" t="s">
        <v>11</v>
      </c>
      <c r="H936" t="s">
        <v>16</v>
      </c>
      <c r="I936" t="s">
        <v>42</v>
      </c>
      <c r="L936" s="110" t="s">
        <v>966</v>
      </c>
      <c r="M936" s="64" t="s">
        <v>9240</v>
      </c>
      <c r="N936" s="64">
        <v>44</v>
      </c>
      <c r="O936" s="64" t="s">
        <v>11</v>
      </c>
      <c r="P936" s="64" t="s">
        <v>16</v>
      </c>
      <c r="Q936" s="64" t="s">
        <v>42</v>
      </c>
      <c r="R936" s="115">
        <v>7624</v>
      </c>
      <c r="S936" s="64" t="s">
        <v>15</v>
      </c>
      <c r="T936" s="64">
        <v>1978</v>
      </c>
      <c r="U936" s="69">
        <v>28</v>
      </c>
    </row>
    <row r="937" spans="1:21" x14ac:dyDescent="0.35">
      <c r="A937" t="s">
        <v>968</v>
      </c>
      <c r="B937">
        <v>1978</v>
      </c>
      <c r="C937" t="s">
        <v>15</v>
      </c>
      <c r="D937">
        <v>29</v>
      </c>
      <c r="E937">
        <v>1</v>
      </c>
      <c r="F937">
        <v>7626.99</v>
      </c>
      <c r="G937" t="s">
        <v>11</v>
      </c>
      <c r="H937" t="s">
        <v>11</v>
      </c>
      <c r="I937" t="s">
        <v>42</v>
      </c>
      <c r="L937" s="110" t="s">
        <v>967</v>
      </c>
      <c r="M937" s="64" t="s">
        <v>9241</v>
      </c>
      <c r="N937" s="64">
        <v>44</v>
      </c>
      <c r="O937" s="64" t="s">
        <v>11</v>
      </c>
      <c r="P937" s="64" t="s">
        <v>16</v>
      </c>
      <c r="Q937" s="64" t="s">
        <v>42</v>
      </c>
      <c r="R937" s="114">
        <v>7625</v>
      </c>
      <c r="S937" s="64" t="s">
        <v>15</v>
      </c>
      <c r="T937" s="64">
        <v>1978</v>
      </c>
      <c r="U937" s="69">
        <v>6</v>
      </c>
    </row>
    <row r="938" spans="1:21" x14ac:dyDescent="0.35">
      <c r="A938" t="s">
        <v>969</v>
      </c>
      <c r="B938">
        <v>1978</v>
      </c>
      <c r="C938" t="s">
        <v>35</v>
      </c>
      <c r="D938">
        <v>24</v>
      </c>
      <c r="E938">
        <v>1</v>
      </c>
      <c r="F938">
        <v>7633.72</v>
      </c>
      <c r="G938" t="s">
        <v>11</v>
      </c>
      <c r="H938" t="s">
        <v>16</v>
      </c>
      <c r="I938" t="s">
        <v>13</v>
      </c>
      <c r="L938" s="110" t="s">
        <v>968</v>
      </c>
      <c r="M938" s="64" t="s">
        <v>9156</v>
      </c>
      <c r="N938" s="64">
        <v>44</v>
      </c>
      <c r="O938" s="64" t="s">
        <v>11</v>
      </c>
      <c r="P938" s="64" t="s">
        <v>11</v>
      </c>
      <c r="Q938" s="64" t="s">
        <v>42</v>
      </c>
      <c r="R938" s="115">
        <v>7627</v>
      </c>
      <c r="S938" s="64" t="s">
        <v>15</v>
      </c>
      <c r="T938" s="64">
        <v>1978</v>
      </c>
      <c r="U938" s="69">
        <v>29</v>
      </c>
    </row>
    <row r="939" spans="1:21" x14ac:dyDescent="0.35">
      <c r="A939" t="s">
        <v>970</v>
      </c>
      <c r="B939">
        <v>2001</v>
      </c>
      <c r="C939" t="s">
        <v>30</v>
      </c>
      <c r="D939">
        <v>13</v>
      </c>
      <c r="E939">
        <v>0</v>
      </c>
      <c r="F939">
        <v>7636.92</v>
      </c>
      <c r="G939" t="s">
        <v>11</v>
      </c>
      <c r="H939" t="s">
        <v>12</v>
      </c>
      <c r="I939" t="s">
        <v>23</v>
      </c>
      <c r="L939" s="110" t="s">
        <v>969</v>
      </c>
      <c r="M939" s="64" t="s">
        <v>9242</v>
      </c>
      <c r="N939" s="64">
        <v>44</v>
      </c>
      <c r="O939" s="64" t="s">
        <v>11</v>
      </c>
      <c r="P939" s="64" t="s">
        <v>16</v>
      </c>
      <c r="Q939" s="64" t="s">
        <v>13</v>
      </c>
      <c r="R939" s="114">
        <v>7634</v>
      </c>
      <c r="S939" s="64" t="s">
        <v>35</v>
      </c>
      <c r="T939" s="64">
        <v>1978</v>
      </c>
      <c r="U939" s="69">
        <v>24</v>
      </c>
    </row>
    <row r="940" spans="1:21" x14ac:dyDescent="0.35">
      <c r="A940" t="s">
        <v>971</v>
      </c>
      <c r="B940">
        <v>1980</v>
      </c>
      <c r="C940" t="s">
        <v>18</v>
      </c>
      <c r="D940">
        <v>20</v>
      </c>
      <c r="E940">
        <v>1</v>
      </c>
      <c r="F940">
        <v>7639.42</v>
      </c>
      <c r="G940" t="s">
        <v>11</v>
      </c>
      <c r="H940" t="s">
        <v>11</v>
      </c>
      <c r="I940" t="s">
        <v>247</v>
      </c>
      <c r="L940" s="110" t="s">
        <v>970</v>
      </c>
      <c r="M940" s="64" t="s">
        <v>9243</v>
      </c>
      <c r="N940" s="64">
        <v>21</v>
      </c>
      <c r="O940" s="64" t="s">
        <v>11</v>
      </c>
      <c r="P940" s="64" t="s">
        <v>12</v>
      </c>
      <c r="Q940" s="64" t="s">
        <v>23</v>
      </c>
      <c r="R940" s="115">
        <v>7637</v>
      </c>
      <c r="S940" s="64" t="s">
        <v>30</v>
      </c>
      <c r="T940" s="64">
        <v>2001</v>
      </c>
      <c r="U940" s="69">
        <v>13</v>
      </c>
    </row>
    <row r="941" spans="1:21" x14ac:dyDescent="0.35">
      <c r="A941" t="s">
        <v>972</v>
      </c>
      <c r="B941">
        <v>1980</v>
      </c>
      <c r="C941" t="s">
        <v>10</v>
      </c>
      <c r="D941">
        <v>24</v>
      </c>
      <c r="E941">
        <v>2</v>
      </c>
      <c r="F941">
        <v>7640.31</v>
      </c>
      <c r="G941" t="s">
        <v>11</v>
      </c>
      <c r="H941" t="s">
        <v>16</v>
      </c>
      <c r="I941" t="s">
        <v>13</v>
      </c>
      <c r="L941" s="110" t="s">
        <v>971</v>
      </c>
      <c r="M941" s="64" t="s">
        <v>9244</v>
      </c>
      <c r="N941" s="64">
        <v>42</v>
      </c>
      <c r="O941" s="64" t="s">
        <v>11</v>
      </c>
      <c r="P941" s="64" t="s">
        <v>11</v>
      </c>
      <c r="Q941" s="64" t="s">
        <v>247</v>
      </c>
      <c r="R941" s="114">
        <v>7639</v>
      </c>
      <c r="S941" s="64" t="s">
        <v>18</v>
      </c>
      <c r="T941" s="64">
        <v>1980</v>
      </c>
      <c r="U941" s="69">
        <v>20</v>
      </c>
    </row>
    <row r="942" spans="1:21" x14ac:dyDescent="0.35">
      <c r="A942" t="s">
        <v>973</v>
      </c>
      <c r="B942">
        <v>1999</v>
      </c>
      <c r="C942" t="s">
        <v>18</v>
      </c>
      <c r="D942">
        <v>15</v>
      </c>
      <c r="E942">
        <v>0</v>
      </c>
      <c r="F942">
        <v>7642.05</v>
      </c>
      <c r="G942" t="s">
        <v>11</v>
      </c>
      <c r="H942" t="s">
        <v>11</v>
      </c>
      <c r="I942" t="s">
        <v>535</v>
      </c>
      <c r="L942" s="110" t="s">
        <v>972</v>
      </c>
      <c r="M942" s="64" t="s">
        <v>9245</v>
      </c>
      <c r="N942" s="64">
        <v>42</v>
      </c>
      <c r="O942" s="64" t="s">
        <v>11</v>
      </c>
      <c r="P942" s="64" t="s">
        <v>16</v>
      </c>
      <c r="Q942" s="64" t="s">
        <v>13</v>
      </c>
      <c r="R942" s="115">
        <v>7640</v>
      </c>
      <c r="S942" s="64" t="s">
        <v>10</v>
      </c>
      <c r="T942" s="64">
        <v>1980</v>
      </c>
      <c r="U942" s="69">
        <v>24</v>
      </c>
    </row>
    <row r="943" spans="1:21" x14ac:dyDescent="0.35">
      <c r="A943" t="s">
        <v>974</v>
      </c>
      <c r="B943">
        <v>1980</v>
      </c>
      <c r="C943" t="s">
        <v>37</v>
      </c>
      <c r="D943">
        <v>16</v>
      </c>
      <c r="E943">
        <v>1</v>
      </c>
      <c r="F943">
        <v>7650.77</v>
      </c>
      <c r="G943" t="s">
        <v>11</v>
      </c>
      <c r="H943" t="s">
        <v>11</v>
      </c>
      <c r="I943" t="s">
        <v>247</v>
      </c>
      <c r="L943" s="110" t="s">
        <v>973</v>
      </c>
      <c r="M943" s="64" t="s">
        <v>9246</v>
      </c>
      <c r="N943" s="64">
        <v>23</v>
      </c>
      <c r="O943" s="64" t="s">
        <v>11</v>
      </c>
      <c r="P943" s="64" t="s">
        <v>11</v>
      </c>
      <c r="Q943" s="64" t="s">
        <v>535</v>
      </c>
      <c r="R943" s="114">
        <v>7642</v>
      </c>
      <c r="S943" s="64" t="s">
        <v>18</v>
      </c>
      <c r="T943" s="64">
        <v>1999</v>
      </c>
      <c r="U943" s="69">
        <v>15</v>
      </c>
    </row>
    <row r="944" spans="1:21" x14ac:dyDescent="0.35">
      <c r="A944" t="s">
        <v>975</v>
      </c>
      <c r="B944">
        <v>1993</v>
      </c>
      <c r="C944" t="s">
        <v>35</v>
      </c>
      <c r="D944">
        <v>10</v>
      </c>
      <c r="E944">
        <v>0</v>
      </c>
      <c r="F944">
        <v>7650.8</v>
      </c>
      <c r="G944" t="s">
        <v>11</v>
      </c>
      <c r="H944" t="s">
        <v>11</v>
      </c>
      <c r="I944" t="s">
        <v>23</v>
      </c>
      <c r="L944" s="110" t="s">
        <v>974</v>
      </c>
      <c r="M944" s="64" t="s">
        <v>9247</v>
      </c>
      <c r="N944" s="64">
        <v>42</v>
      </c>
      <c r="O944" s="64" t="s">
        <v>11</v>
      </c>
      <c r="P944" s="64" t="s">
        <v>11</v>
      </c>
      <c r="Q944" s="64" t="s">
        <v>247</v>
      </c>
      <c r="R944" s="115">
        <v>7651</v>
      </c>
      <c r="S944" s="64" t="s">
        <v>37</v>
      </c>
      <c r="T944" s="64">
        <v>1980</v>
      </c>
      <c r="U944" s="69">
        <v>16</v>
      </c>
    </row>
    <row r="945" spans="1:21" x14ac:dyDescent="0.35">
      <c r="A945" t="s">
        <v>976</v>
      </c>
      <c r="B945">
        <v>1998</v>
      </c>
      <c r="C945" t="s">
        <v>20</v>
      </c>
      <c r="D945">
        <v>30</v>
      </c>
      <c r="E945">
        <v>0</v>
      </c>
      <c r="F945">
        <v>7652.26</v>
      </c>
      <c r="G945" t="s">
        <v>11</v>
      </c>
      <c r="H945" t="s">
        <v>12</v>
      </c>
      <c r="I945" t="s">
        <v>249</v>
      </c>
      <c r="L945" s="110" t="s">
        <v>975</v>
      </c>
      <c r="M945" s="64" t="s">
        <v>8894</v>
      </c>
      <c r="N945" s="64">
        <v>29</v>
      </c>
      <c r="O945" s="64" t="s">
        <v>11</v>
      </c>
      <c r="P945" s="64" t="s">
        <v>11</v>
      </c>
      <c r="Q945" s="64" t="s">
        <v>23</v>
      </c>
      <c r="R945" s="114">
        <v>7651</v>
      </c>
      <c r="S945" s="64" t="s">
        <v>35</v>
      </c>
      <c r="T945" s="64">
        <v>1993</v>
      </c>
      <c r="U945" s="69">
        <v>10</v>
      </c>
    </row>
    <row r="946" spans="1:21" x14ac:dyDescent="0.35">
      <c r="A946" t="s">
        <v>977</v>
      </c>
      <c r="B946">
        <v>1965</v>
      </c>
      <c r="C946" t="s">
        <v>30</v>
      </c>
      <c r="D946">
        <v>27</v>
      </c>
      <c r="E946">
        <v>0</v>
      </c>
      <c r="F946">
        <v>7657.69</v>
      </c>
      <c r="G946" t="s">
        <v>12</v>
      </c>
      <c r="H946" t="s">
        <v>12</v>
      </c>
      <c r="I946" t="s">
        <v>23</v>
      </c>
      <c r="L946" s="110" t="s">
        <v>976</v>
      </c>
      <c r="M946" s="64" t="s">
        <v>9248</v>
      </c>
      <c r="N946" s="64">
        <v>24</v>
      </c>
      <c r="O946" s="64" t="s">
        <v>11</v>
      </c>
      <c r="P946" s="64" t="s">
        <v>12</v>
      </c>
      <c r="Q946" s="64" t="s">
        <v>249</v>
      </c>
      <c r="R946" s="115">
        <v>7652</v>
      </c>
      <c r="S946" s="64" t="s">
        <v>20</v>
      </c>
      <c r="T946" s="64">
        <v>1998</v>
      </c>
      <c r="U946" s="69">
        <v>30</v>
      </c>
    </row>
    <row r="947" spans="1:21" x14ac:dyDescent="0.35">
      <c r="A947" t="s">
        <v>978</v>
      </c>
      <c r="B947">
        <v>1976</v>
      </c>
      <c r="C947" t="s">
        <v>37</v>
      </c>
      <c r="D947">
        <v>9</v>
      </c>
      <c r="E947">
        <v>2</v>
      </c>
      <c r="F947">
        <v>7662.47</v>
      </c>
      <c r="G947" t="s">
        <v>11</v>
      </c>
      <c r="H947" t="s">
        <v>16</v>
      </c>
      <c r="I947" t="s">
        <v>42</v>
      </c>
      <c r="L947" s="110" t="s">
        <v>977</v>
      </c>
      <c r="M947" s="64" t="s">
        <v>9249</v>
      </c>
      <c r="N947" s="64">
        <v>57</v>
      </c>
      <c r="O947" s="64" t="s">
        <v>12</v>
      </c>
      <c r="P947" s="64" t="s">
        <v>12</v>
      </c>
      <c r="Q947" s="64" t="s">
        <v>23</v>
      </c>
      <c r="R947" s="114">
        <v>7658</v>
      </c>
      <c r="S947" s="64" t="s">
        <v>30</v>
      </c>
      <c r="T947" s="64">
        <v>1965</v>
      </c>
      <c r="U947" s="69">
        <v>27</v>
      </c>
    </row>
    <row r="948" spans="1:21" x14ac:dyDescent="0.35">
      <c r="A948" t="s">
        <v>979</v>
      </c>
      <c r="B948">
        <v>1996</v>
      </c>
      <c r="C948" t="s">
        <v>15</v>
      </c>
      <c r="D948">
        <v>24</v>
      </c>
      <c r="E948">
        <v>0</v>
      </c>
      <c r="F948">
        <v>7670.75</v>
      </c>
      <c r="G948" t="s">
        <v>11</v>
      </c>
      <c r="H948" t="s">
        <v>11</v>
      </c>
      <c r="I948" t="s">
        <v>632</v>
      </c>
      <c r="L948" s="110" t="s">
        <v>978</v>
      </c>
      <c r="M948" s="64" t="s">
        <v>9250</v>
      </c>
      <c r="N948" s="64">
        <v>46</v>
      </c>
      <c r="O948" s="64" t="s">
        <v>11</v>
      </c>
      <c r="P948" s="64" t="s">
        <v>16</v>
      </c>
      <c r="Q948" s="64" t="s">
        <v>42</v>
      </c>
      <c r="R948" s="115">
        <v>7662</v>
      </c>
      <c r="S948" s="64" t="s">
        <v>37</v>
      </c>
      <c r="T948" s="64">
        <v>1976</v>
      </c>
      <c r="U948" s="69">
        <v>9</v>
      </c>
    </row>
    <row r="949" spans="1:21" x14ac:dyDescent="0.35">
      <c r="A949" t="s">
        <v>980</v>
      </c>
      <c r="B949">
        <v>1995</v>
      </c>
      <c r="C949" t="s">
        <v>20</v>
      </c>
      <c r="D949">
        <v>13</v>
      </c>
      <c r="E949">
        <v>0</v>
      </c>
      <c r="F949">
        <v>7676.4</v>
      </c>
      <c r="G949" t="s">
        <v>11</v>
      </c>
      <c r="H949" t="s">
        <v>16</v>
      </c>
      <c r="I949" t="s">
        <v>23</v>
      </c>
      <c r="L949" s="110" t="s">
        <v>979</v>
      </c>
      <c r="M949" s="64" t="s">
        <v>9251</v>
      </c>
      <c r="N949" s="64">
        <v>26</v>
      </c>
      <c r="O949" s="64" t="s">
        <v>11</v>
      </c>
      <c r="P949" s="64" t="s">
        <v>11</v>
      </c>
      <c r="Q949" s="64" t="s">
        <v>632</v>
      </c>
      <c r="R949" s="114">
        <v>7671</v>
      </c>
      <c r="S949" s="64" t="s">
        <v>15</v>
      </c>
      <c r="T949" s="64">
        <v>1996</v>
      </c>
      <c r="U949" s="69">
        <v>24</v>
      </c>
    </row>
    <row r="950" spans="1:21" x14ac:dyDescent="0.35">
      <c r="A950" t="s">
        <v>981</v>
      </c>
      <c r="B950">
        <v>1971</v>
      </c>
      <c r="C950" t="s">
        <v>37</v>
      </c>
      <c r="D950">
        <v>11</v>
      </c>
      <c r="E950">
        <v>0</v>
      </c>
      <c r="F950">
        <v>7680.92</v>
      </c>
      <c r="G950" t="s">
        <v>11</v>
      </c>
      <c r="H950" t="s">
        <v>16</v>
      </c>
      <c r="I950" t="s">
        <v>13</v>
      </c>
      <c r="L950" s="110" t="s">
        <v>980</v>
      </c>
      <c r="M950" s="64" t="s">
        <v>9252</v>
      </c>
      <c r="N950" s="64">
        <v>27</v>
      </c>
      <c r="O950" s="64" t="s">
        <v>11</v>
      </c>
      <c r="P950" s="64" t="s">
        <v>16</v>
      </c>
      <c r="Q950" s="64" t="s">
        <v>23</v>
      </c>
      <c r="R950" s="115">
        <v>7676</v>
      </c>
      <c r="S950" s="64" t="s">
        <v>20</v>
      </c>
      <c r="T950" s="64">
        <v>1995</v>
      </c>
      <c r="U950" s="69">
        <v>13</v>
      </c>
    </row>
    <row r="951" spans="1:21" x14ac:dyDescent="0.35">
      <c r="A951" t="s">
        <v>982</v>
      </c>
      <c r="B951">
        <v>1981</v>
      </c>
      <c r="C951" t="s">
        <v>30</v>
      </c>
      <c r="D951">
        <v>19</v>
      </c>
      <c r="E951">
        <v>1</v>
      </c>
      <c r="F951">
        <v>7681.17</v>
      </c>
      <c r="G951" t="s">
        <v>11</v>
      </c>
      <c r="H951" t="s">
        <v>11</v>
      </c>
      <c r="I951" t="s">
        <v>516</v>
      </c>
      <c r="L951" s="110" t="s">
        <v>981</v>
      </c>
      <c r="M951" s="64" t="s">
        <v>9253</v>
      </c>
      <c r="N951" s="64">
        <v>51</v>
      </c>
      <c r="O951" s="64" t="s">
        <v>11</v>
      </c>
      <c r="P951" s="64" t="s">
        <v>16</v>
      </c>
      <c r="Q951" s="64" t="s">
        <v>13</v>
      </c>
      <c r="R951" s="114">
        <v>7681</v>
      </c>
      <c r="S951" s="64" t="s">
        <v>37</v>
      </c>
      <c r="T951" s="64">
        <v>1971</v>
      </c>
      <c r="U951" s="69">
        <v>11</v>
      </c>
    </row>
    <row r="952" spans="1:21" x14ac:dyDescent="0.35">
      <c r="A952" t="s">
        <v>983</v>
      </c>
      <c r="B952">
        <v>1982</v>
      </c>
      <c r="C952" t="s">
        <v>30</v>
      </c>
      <c r="D952">
        <v>18</v>
      </c>
      <c r="E952">
        <v>3</v>
      </c>
      <c r="F952">
        <v>7682.67</v>
      </c>
      <c r="G952" t="s">
        <v>11</v>
      </c>
      <c r="H952" t="s">
        <v>16</v>
      </c>
      <c r="I952" t="s">
        <v>13</v>
      </c>
      <c r="L952" s="110" t="s">
        <v>982</v>
      </c>
      <c r="M952" s="64" t="s">
        <v>9254</v>
      </c>
      <c r="N952" s="64">
        <v>41</v>
      </c>
      <c r="O952" s="64" t="s">
        <v>11</v>
      </c>
      <c r="P952" s="64" t="s">
        <v>11</v>
      </c>
      <c r="Q952" s="64" t="s">
        <v>516</v>
      </c>
      <c r="R952" s="115">
        <v>7681</v>
      </c>
      <c r="S952" s="64" t="s">
        <v>30</v>
      </c>
      <c r="T952" s="64">
        <v>1981</v>
      </c>
      <c r="U952" s="69">
        <v>19</v>
      </c>
    </row>
    <row r="953" spans="1:21" x14ac:dyDescent="0.35">
      <c r="A953" t="s">
        <v>984</v>
      </c>
      <c r="B953">
        <v>1987</v>
      </c>
      <c r="C953" t="s">
        <v>10</v>
      </c>
      <c r="D953">
        <v>12</v>
      </c>
      <c r="E953">
        <v>3</v>
      </c>
      <c r="F953">
        <v>7684.62</v>
      </c>
      <c r="G953" t="s">
        <v>11</v>
      </c>
      <c r="H953" t="s">
        <v>12</v>
      </c>
      <c r="I953" t="s">
        <v>300</v>
      </c>
      <c r="L953" s="110" t="s">
        <v>983</v>
      </c>
      <c r="M953" s="64" t="s">
        <v>9255</v>
      </c>
      <c r="N953" s="64">
        <v>40</v>
      </c>
      <c r="O953" s="64" t="s">
        <v>11</v>
      </c>
      <c r="P953" s="64" t="s">
        <v>16</v>
      </c>
      <c r="Q953" s="64" t="s">
        <v>13</v>
      </c>
      <c r="R953" s="114">
        <v>7683</v>
      </c>
      <c r="S953" s="64" t="s">
        <v>30</v>
      </c>
      <c r="T953" s="64">
        <v>1982</v>
      </c>
      <c r="U953" s="69">
        <v>18</v>
      </c>
    </row>
    <row r="954" spans="1:21" x14ac:dyDescent="0.35">
      <c r="A954" t="s">
        <v>985</v>
      </c>
      <c r="B954">
        <v>1978</v>
      </c>
      <c r="C954" t="s">
        <v>30</v>
      </c>
      <c r="D954">
        <v>29</v>
      </c>
      <c r="E954">
        <v>2</v>
      </c>
      <c r="F954">
        <v>7726.85</v>
      </c>
      <c r="G954" t="s">
        <v>16</v>
      </c>
      <c r="H954" t="s">
        <v>11</v>
      </c>
      <c r="I954" t="s">
        <v>42</v>
      </c>
      <c r="L954" s="110" t="s">
        <v>984</v>
      </c>
      <c r="M954" s="64" t="s">
        <v>9256</v>
      </c>
      <c r="N954" s="64">
        <v>35</v>
      </c>
      <c r="O954" s="64" t="s">
        <v>11</v>
      </c>
      <c r="P954" s="64" t="s">
        <v>12</v>
      </c>
      <c r="Q954" s="64" t="s">
        <v>300</v>
      </c>
      <c r="R954" s="115">
        <v>7685</v>
      </c>
      <c r="S954" s="64" t="s">
        <v>10</v>
      </c>
      <c r="T954" s="64">
        <v>1987</v>
      </c>
      <c r="U954" s="69">
        <v>12</v>
      </c>
    </row>
    <row r="955" spans="1:21" x14ac:dyDescent="0.35">
      <c r="A955" t="s">
        <v>986</v>
      </c>
      <c r="B955">
        <v>1979</v>
      </c>
      <c r="C955" t="s">
        <v>18</v>
      </c>
      <c r="D955">
        <v>2</v>
      </c>
      <c r="E955">
        <v>1</v>
      </c>
      <c r="F955">
        <v>7727.25</v>
      </c>
      <c r="G955" t="s">
        <v>11</v>
      </c>
      <c r="H955" t="s">
        <v>12</v>
      </c>
      <c r="I955" t="s">
        <v>23</v>
      </c>
      <c r="L955" s="110" t="s">
        <v>985</v>
      </c>
      <c r="M955" s="64" t="s">
        <v>9257</v>
      </c>
      <c r="N955" s="64">
        <v>44</v>
      </c>
      <c r="O955" s="64" t="s">
        <v>16</v>
      </c>
      <c r="P955" s="64" t="s">
        <v>11</v>
      </c>
      <c r="Q955" s="64" t="s">
        <v>42</v>
      </c>
      <c r="R955" s="114">
        <v>7727</v>
      </c>
      <c r="S955" s="64" t="s">
        <v>30</v>
      </c>
      <c r="T955" s="64">
        <v>1978</v>
      </c>
      <c r="U955" s="69">
        <v>29</v>
      </c>
    </row>
    <row r="956" spans="1:21" x14ac:dyDescent="0.35">
      <c r="A956" t="s">
        <v>987</v>
      </c>
      <c r="B956">
        <v>1980</v>
      </c>
      <c r="C956" t="s">
        <v>20</v>
      </c>
      <c r="D956">
        <v>10</v>
      </c>
      <c r="E956">
        <v>2</v>
      </c>
      <c r="F956">
        <v>7729.65</v>
      </c>
      <c r="G956" t="s">
        <v>12</v>
      </c>
      <c r="H956" t="s">
        <v>16</v>
      </c>
      <c r="I956" t="s">
        <v>168</v>
      </c>
      <c r="L956" s="110" t="s">
        <v>986</v>
      </c>
      <c r="M956" s="64" t="s">
        <v>9258</v>
      </c>
      <c r="N956" s="64">
        <v>44</v>
      </c>
      <c r="O956" s="64" t="s">
        <v>11</v>
      </c>
      <c r="P956" s="64" t="s">
        <v>12</v>
      </c>
      <c r="Q956" s="64" t="s">
        <v>23</v>
      </c>
      <c r="R956" s="115">
        <v>7727</v>
      </c>
      <c r="S956" s="64" t="s">
        <v>18</v>
      </c>
      <c r="T956" s="64">
        <v>1979</v>
      </c>
      <c r="U956" s="69">
        <v>2</v>
      </c>
    </row>
    <row r="957" spans="1:21" x14ac:dyDescent="0.35">
      <c r="A957" t="s">
        <v>988</v>
      </c>
      <c r="B957">
        <v>1978</v>
      </c>
      <c r="C957" t="s">
        <v>30</v>
      </c>
      <c r="D957">
        <v>4</v>
      </c>
      <c r="E957">
        <v>2</v>
      </c>
      <c r="F957">
        <v>7731.43</v>
      </c>
      <c r="G957" t="s">
        <v>12</v>
      </c>
      <c r="H957" t="s">
        <v>11</v>
      </c>
      <c r="I957" t="s">
        <v>13</v>
      </c>
      <c r="L957" s="110" t="s">
        <v>987</v>
      </c>
      <c r="M957" s="64" t="s">
        <v>9259</v>
      </c>
      <c r="N957" s="64">
        <v>42</v>
      </c>
      <c r="O957" s="64" t="s">
        <v>12</v>
      </c>
      <c r="P957" s="64" t="s">
        <v>16</v>
      </c>
      <c r="Q957" s="64" t="s">
        <v>168</v>
      </c>
      <c r="R957" s="114">
        <v>7730</v>
      </c>
      <c r="S957" s="64" t="s">
        <v>20</v>
      </c>
      <c r="T957" s="64">
        <v>1980</v>
      </c>
      <c r="U957" s="69">
        <v>10</v>
      </c>
    </row>
    <row r="958" spans="1:21" x14ac:dyDescent="0.35">
      <c r="A958" t="s">
        <v>989</v>
      </c>
      <c r="B958">
        <v>1977</v>
      </c>
      <c r="C958" t="s">
        <v>35</v>
      </c>
      <c r="D958">
        <v>29</v>
      </c>
      <c r="E958">
        <v>0</v>
      </c>
      <c r="F958">
        <v>7731.86</v>
      </c>
      <c r="G958" t="s">
        <v>11</v>
      </c>
      <c r="H958" t="s">
        <v>12</v>
      </c>
      <c r="I958" t="s">
        <v>23</v>
      </c>
      <c r="L958" s="110" t="s">
        <v>988</v>
      </c>
      <c r="M958" s="64" t="s">
        <v>9260</v>
      </c>
      <c r="N958" s="64">
        <v>44</v>
      </c>
      <c r="O958" s="64" t="s">
        <v>12</v>
      </c>
      <c r="P958" s="64" t="s">
        <v>11</v>
      </c>
      <c r="Q958" s="64" t="s">
        <v>13</v>
      </c>
      <c r="R958" s="115">
        <v>7731</v>
      </c>
      <c r="S958" s="64" t="s">
        <v>30</v>
      </c>
      <c r="T958" s="64">
        <v>1978</v>
      </c>
      <c r="U958" s="69">
        <v>4</v>
      </c>
    </row>
    <row r="959" spans="1:21" x14ac:dyDescent="0.35">
      <c r="A959" t="s">
        <v>990</v>
      </c>
      <c r="B959">
        <v>1965</v>
      </c>
      <c r="C959" t="s">
        <v>10</v>
      </c>
      <c r="D959">
        <v>18</v>
      </c>
      <c r="E959">
        <v>0</v>
      </c>
      <c r="F959">
        <v>7736.39</v>
      </c>
      <c r="G959" t="s">
        <v>12</v>
      </c>
      <c r="H959" t="s">
        <v>11</v>
      </c>
      <c r="I959" t="s">
        <v>13</v>
      </c>
      <c r="L959" s="110" t="s">
        <v>989</v>
      </c>
      <c r="M959" s="64" t="s">
        <v>9261</v>
      </c>
      <c r="N959" s="64">
        <v>45</v>
      </c>
      <c r="O959" s="64" t="s">
        <v>11</v>
      </c>
      <c r="P959" s="64" t="s">
        <v>12</v>
      </c>
      <c r="Q959" s="64" t="s">
        <v>23</v>
      </c>
      <c r="R959" s="114">
        <v>7732</v>
      </c>
      <c r="S959" s="64" t="s">
        <v>35</v>
      </c>
      <c r="T959" s="64">
        <v>1977</v>
      </c>
      <c r="U959" s="69">
        <v>29</v>
      </c>
    </row>
    <row r="960" spans="1:21" x14ac:dyDescent="0.35">
      <c r="A960" t="s">
        <v>991</v>
      </c>
      <c r="B960">
        <v>1978</v>
      </c>
      <c r="C960" t="s">
        <v>20</v>
      </c>
      <c r="D960">
        <v>4</v>
      </c>
      <c r="E960">
        <v>2</v>
      </c>
      <c r="F960">
        <v>7740.34</v>
      </c>
      <c r="G960" t="s">
        <v>16</v>
      </c>
      <c r="H960" t="s">
        <v>16</v>
      </c>
      <c r="I960" t="s">
        <v>42</v>
      </c>
      <c r="L960" s="110" t="s">
        <v>990</v>
      </c>
      <c r="M960" s="64" t="s">
        <v>9262</v>
      </c>
      <c r="N960" s="64">
        <v>57</v>
      </c>
      <c r="O960" s="64" t="s">
        <v>12</v>
      </c>
      <c r="P960" s="64" t="s">
        <v>11</v>
      </c>
      <c r="Q960" s="64" t="s">
        <v>13</v>
      </c>
      <c r="R960" s="115">
        <v>7736</v>
      </c>
      <c r="S960" s="64" t="s">
        <v>10</v>
      </c>
      <c r="T960" s="64">
        <v>1965</v>
      </c>
      <c r="U960" s="69">
        <v>18</v>
      </c>
    </row>
    <row r="961" spans="1:21" x14ac:dyDescent="0.35">
      <c r="A961" t="s">
        <v>992</v>
      </c>
      <c r="B961">
        <v>1976</v>
      </c>
      <c r="C961" t="s">
        <v>30</v>
      </c>
      <c r="D961">
        <v>12</v>
      </c>
      <c r="E961">
        <v>1</v>
      </c>
      <c r="F961">
        <v>7742.11</v>
      </c>
      <c r="G961" t="s">
        <v>12</v>
      </c>
      <c r="H961" t="s">
        <v>11</v>
      </c>
      <c r="I961" t="s">
        <v>13</v>
      </c>
      <c r="L961" s="110" t="s">
        <v>991</v>
      </c>
      <c r="M961" s="64" t="s">
        <v>9263</v>
      </c>
      <c r="N961" s="64">
        <v>44</v>
      </c>
      <c r="O961" s="64" t="s">
        <v>16</v>
      </c>
      <c r="P961" s="64" t="s">
        <v>16</v>
      </c>
      <c r="Q961" s="64" t="s">
        <v>42</v>
      </c>
      <c r="R961" s="114">
        <v>7740</v>
      </c>
      <c r="S961" s="64" t="s">
        <v>20</v>
      </c>
      <c r="T961" s="64">
        <v>1978</v>
      </c>
      <c r="U961" s="69">
        <v>4</v>
      </c>
    </row>
    <row r="962" spans="1:21" x14ac:dyDescent="0.35">
      <c r="A962" t="s">
        <v>993</v>
      </c>
      <c r="B962">
        <v>1981</v>
      </c>
      <c r="C962" t="s">
        <v>18</v>
      </c>
      <c r="D962">
        <v>30</v>
      </c>
      <c r="E962">
        <v>2</v>
      </c>
      <c r="F962">
        <v>7749.16</v>
      </c>
      <c r="G962" t="s">
        <v>11</v>
      </c>
      <c r="H962" t="s">
        <v>16</v>
      </c>
      <c r="I962" t="s">
        <v>23</v>
      </c>
      <c r="L962" s="110" t="s">
        <v>992</v>
      </c>
      <c r="M962" s="64" t="s">
        <v>9044</v>
      </c>
      <c r="N962" s="64">
        <v>46</v>
      </c>
      <c r="O962" s="64" t="s">
        <v>12</v>
      </c>
      <c r="P962" s="64" t="s">
        <v>11</v>
      </c>
      <c r="Q962" s="64" t="s">
        <v>13</v>
      </c>
      <c r="R962" s="115">
        <v>7742</v>
      </c>
      <c r="S962" s="64" t="s">
        <v>30</v>
      </c>
      <c r="T962" s="64">
        <v>1976</v>
      </c>
      <c r="U962" s="69">
        <v>12</v>
      </c>
    </row>
    <row r="963" spans="1:21" x14ac:dyDescent="0.35">
      <c r="A963" t="s">
        <v>994</v>
      </c>
      <c r="B963">
        <v>1997</v>
      </c>
      <c r="C963" t="s">
        <v>30</v>
      </c>
      <c r="D963">
        <v>21</v>
      </c>
      <c r="E963">
        <v>0</v>
      </c>
      <c r="F963">
        <v>7763.06</v>
      </c>
      <c r="G963" t="s">
        <v>11</v>
      </c>
      <c r="H963" t="s">
        <v>16</v>
      </c>
      <c r="I963" t="s">
        <v>23</v>
      </c>
      <c r="L963" s="110" t="s">
        <v>993</v>
      </c>
      <c r="M963" s="64" t="s">
        <v>9067</v>
      </c>
      <c r="N963" s="64">
        <v>41</v>
      </c>
      <c r="O963" s="64" t="s">
        <v>11</v>
      </c>
      <c r="P963" s="64" t="s">
        <v>16</v>
      </c>
      <c r="Q963" s="64" t="s">
        <v>23</v>
      </c>
      <c r="R963" s="114">
        <v>7749</v>
      </c>
      <c r="S963" s="64" t="s">
        <v>18</v>
      </c>
      <c r="T963" s="64">
        <v>1981</v>
      </c>
      <c r="U963" s="69">
        <v>30</v>
      </c>
    </row>
    <row r="964" spans="1:21" x14ac:dyDescent="0.35">
      <c r="A964" t="s">
        <v>995</v>
      </c>
      <c r="B964">
        <v>1974</v>
      </c>
      <c r="C964" t="s">
        <v>30</v>
      </c>
      <c r="D964">
        <v>6</v>
      </c>
      <c r="E964">
        <v>0</v>
      </c>
      <c r="F964">
        <v>7789.64</v>
      </c>
      <c r="G964" t="s">
        <v>16</v>
      </c>
      <c r="H964" t="s">
        <v>12</v>
      </c>
      <c r="I964" t="s">
        <v>13</v>
      </c>
      <c r="L964" s="110" t="s">
        <v>994</v>
      </c>
      <c r="M964" s="64" t="s">
        <v>9264</v>
      </c>
      <c r="N964" s="64">
        <v>25</v>
      </c>
      <c r="O964" s="64" t="s">
        <v>11</v>
      </c>
      <c r="P964" s="64" t="s">
        <v>16</v>
      </c>
      <c r="Q964" s="64" t="s">
        <v>23</v>
      </c>
      <c r="R964" s="115">
        <v>7763</v>
      </c>
      <c r="S964" s="64" t="s">
        <v>30</v>
      </c>
      <c r="T964" s="64">
        <v>1997</v>
      </c>
      <c r="U964" s="69">
        <v>21</v>
      </c>
    </row>
    <row r="965" spans="1:21" x14ac:dyDescent="0.35">
      <c r="A965" t="s">
        <v>996</v>
      </c>
      <c r="B965">
        <v>1999</v>
      </c>
      <c r="C965" t="s">
        <v>30</v>
      </c>
      <c r="D965">
        <v>25</v>
      </c>
      <c r="E965">
        <v>0</v>
      </c>
      <c r="F965">
        <v>7794.68</v>
      </c>
      <c r="G965" t="s">
        <v>11</v>
      </c>
      <c r="H965" t="s">
        <v>11</v>
      </c>
      <c r="I965" t="s">
        <v>535</v>
      </c>
      <c r="L965" s="110" t="s">
        <v>995</v>
      </c>
      <c r="M965" s="64" t="s">
        <v>9265</v>
      </c>
      <c r="N965" s="64">
        <v>48</v>
      </c>
      <c r="O965" s="64" t="s">
        <v>16</v>
      </c>
      <c r="P965" s="64" t="s">
        <v>12</v>
      </c>
      <c r="Q965" s="64" t="s">
        <v>13</v>
      </c>
      <c r="R965" s="114">
        <v>7790</v>
      </c>
      <c r="S965" s="64" t="s">
        <v>30</v>
      </c>
      <c r="T965" s="64">
        <v>1974</v>
      </c>
      <c r="U965" s="69">
        <v>6</v>
      </c>
    </row>
    <row r="966" spans="1:21" x14ac:dyDescent="0.35">
      <c r="A966" t="s">
        <v>997</v>
      </c>
      <c r="B966">
        <v>1997</v>
      </c>
      <c r="C966" t="s">
        <v>30</v>
      </c>
      <c r="D966">
        <v>2</v>
      </c>
      <c r="E966">
        <v>0</v>
      </c>
      <c r="F966">
        <v>7803.77</v>
      </c>
      <c r="G966" t="s">
        <v>11</v>
      </c>
      <c r="H966" t="s">
        <v>12</v>
      </c>
      <c r="I966" t="s">
        <v>23</v>
      </c>
      <c r="L966" s="110" t="s">
        <v>996</v>
      </c>
      <c r="M966" s="64" t="s">
        <v>9266</v>
      </c>
      <c r="N966" s="64">
        <v>23</v>
      </c>
      <c r="O966" s="64" t="s">
        <v>11</v>
      </c>
      <c r="P966" s="64" t="s">
        <v>11</v>
      </c>
      <c r="Q966" s="64" t="s">
        <v>535</v>
      </c>
      <c r="R966" s="115">
        <v>7795</v>
      </c>
      <c r="S966" s="64" t="s">
        <v>30</v>
      </c>
      <c r="T966" s="64">
        <v>1999</v>
      </c>
      <c r="U966" s="69">
        <v>25</v>
      </c>
    </row>
    <row r="967" spans="1:21" x14ac:dyDescent="0.35">
      <c r="A967" t="s">
        <v>998</v>
      </c>
      <c r="B967">
        <v>1974</v>
      </c>
      <c r="C967" t="s">
        <v>15</v>
      </c>
      <c r="D967">
        <v>9</v>
      </c>
      <c r="E967">
        <v>0</v>
      </c>
      <c r="F967">
        <v>7804.16</v>
      </c>
      <c r="G967" t="s">
        <v>11</v>
      </c>
      <c r="H967" t="s">
        <v>12</v>
      </c>
      <c r="I967" t="s">
        <v>13</v>
      </c>
      <c r="L967" s="110" t="s">
        <v>997</v>
      </c>
      <c r="M967" s="64" t="s">
        <v>9267</v>
      </c>
      <c r="N967" s="64">
        <v>25</v>
      </c>
      <c r="O967" s="64" t="s">
        <v>11</v>
      </c>
      <c r="P967" s="64" t="s">
        <v>12</v>
      </c>
      <c r="Q967" s="64" t="s">
        <v>23</v>
      </c>
      <c r="R967" s="114">
        <v>7804</v>
      </c>
      <c r="S967" s="64" t="s">
        <v>30</v>
      </c>
      <c r="T967" s="64">
        <v>1997</v>
      </c>
      <c r="U967" s="69">
        <v>2</v>
      </c>
    </row>
    <row r="968" spans="1:21" x14ac:dyDescent="0.35">
      <c r="A968" t="s">
        <v>999</v>
      </c>
      <c r="B968">
        <v>1991</v>
      </c>
      <c r="C968" t="s">
        <v>30</v>
      </c>
      <c r="D968">
        <v>21</v>
      </c>
      <c r="E968">
        <v>3</v>
      </c>
      <c r="F968">
        <v>7812.67</v>
      </c>
      <c r="G968" t="s">
        <v>11</v>
      </c>
      <c r="H968" t="s">
        <v>16</v>
      </c>
      <c r="I968" t="s">
        <v>23</v>
      </c>
      <c r="L968" s="110" t="s">
        <v>998</v>
      </c>
      <c r="M968" s="64" t="s">
        <v>9268</v>
      </c>
      <c r="N968" s="64">
        <v>48</v>
      </c>
      <c r="O968" s="64" t="s">
        <v>11</v>
      </c>
      <c r="P968" s="64" t="s">
        <v>12</v>
      </c>
      <c r="Q968" s="64" t="s">
        <v>13</v>
      </c>
      <c r="R968" s="115">
        <v>7804</v>
      </c>
      <c r="S968" s="64" t="s">
        <v>15</v>
      </c>
      <c r="T968" s="64">
        <v>1974</v>
      </c>
      <c r="U968" s="69">
        <v>9</v>
      </c>
    </row>
    <row r="969" spans="1:21" x14ac:dyDescent="0.35">
      <c r="A969" t="s">
        <v>1000</v>
      </c>
      <c r="B969">
        <v>1989</v>
      </c>
      <c r="C969" t="s">
        <v>37</v>
      </c>
      <c r="D969">
        <v>12</v>
      </c>
      <c r="E969">
        <v>3</v>
      </c>
      <c r="F969">
        <v>7824.37</v>
      </c>
      <c r="G969" t="s">
        <v>11</v>
      </c>
      <c r="H969" t="s">
        <v>11</v>
      </c>
      <c r="I969" t="s">
        <v>23</v>
      </c>
      <c r="L969" s="110" t="s">
        <v>999</v>
      </c>
      <c r="M969" s="64" t="s">
        <v>9269</v>
      </c>
      <c r="N969" s="64">
        <v>31</v>
      </c>
      <c r="O969" s="64" t="s">
        <v>11</v>
      </c>
      <c r="P969" s="64" t="s">
        <v>16</v>
      </c>
      <c r="Q969" s="64" t="s">
        <v>23</v>
      </c>
      <c r="R969" s="114">
        <v>7813</v>
      </c>
      <c r="S969" s="64" t="s">
        <v>30</v>
      </c>
      <c r="T969" s="64">
        <v>1991</v>
      </c>
      <c r="U969" s="69">
        <v>21</v>
      </c>
    </row>
    <row r="970" spans="1:21" x14ac:dyDescent="0.35">
      <c r="A970" t="s">
        <v>1001</v>
      </c>
      <c r="B970">
        <v>2001</v>
      </c>
      <c r="C970" t="s">
        <v>37</v>
      </c>
      <c r="D970">
        <v>5</v>
      </c>
      <c r="E970">
        <v>0</v>
      </c>
      <c r="F970">
        <v>7844.8</v>
      </c>
      <c r="G970" t="s">
        <v>11</v>
      </c>
      <c r="H970" t="s">
        <v>11</v>
      </c>
      <c r="I970" t="s">
        <v>23</v>
      </c>
      <c r="L970" s="110" t="s">
        <v>1000</v>
      </c>
      <c r="M970" s="64" t="s">
        <v>9270</v>
      </c>
      <c r="N970" s="64">
        <v>33</v>
      </c>
      <c r="O970" s="64" t="s">
        <v>11</v>
      </c>
      <c r="P970" s="64" t="s">
        <v>11</v>
      </c>
      <c r="Q970" s="64" t="s">
        <v>23</v>
      </c>
      <c r="R970" s="115">
        <v>7824</v>
      </c>
      <c r="S970" s="64" t="s">
        <v>37</v>
      </c>
      <c r="T970" s="64">
        <v>1989</v>
      </c>
      <c r="U970" s="69">
        <v>12</v>
      </c>
    </row>
    <row r="971" spans="1:21" x14ac:dyDescent="0.35">
      <c r="A971" t="s">
        <v>1002</v>
      </c>
      <c r="B971">
        <v>1994</v>
      </c>
      <c r="C971" t="s">
        <v>15</v>
      </c>
      <c r="D971">
        <v>17</v>
      </c>
      <c r="E971">
        <v>0</v>
      </c>
      <c r="F971">
        <v>7851.85</v>
      </c>
      <c r="G971" t="s">
        <v>11</v>
      </c>
      <c r="H971" t="s">
        <v>12</v>
      </c>
      <c r="I971" t="s">
        <v>23</v>
      </c>
      <c r="L971" s="110" t="s">
        <v>1001</v>
      </c>
      <c r="M971" s="64" t="s">
        <v>8901</v>
      </c>
      <c r="N971" s="64">
        <v>21</v>
      </c>
      <c r="O971" s="64" t="s">
        <v>11</v>
      </c>
      <c r="P971" s="64" t="s">
        <v>11</v>
      </c>
      <c r="Q971" s="64" t="s">
        <v>23</v>
      </c>
      <c r="R971" s="114">
        <v>7845</v>
      </c>
      <c r="S971" s="64" t="s">
        <v>37</v>
      </c>
      <c r="T971" s="64">
        <v>2001</v>
      </c>
      <c r="U971" s="69">
        <v>5</v>
      </c>
    </row>
    <row r="972" spans="1:21" x14ac:dyDescent="0.35">
      <c r="A972" t="s">
        <v>1003</v>
      </c>
      <c r="B972">
        <v>1962</v>
      </c>
      <c r="C972" t="s">
        <v>37</v>
      </c>
      <c r="D972">
        <v>10</v>
      </c>
      <c r="E972">
        <v>0</v>
      </c>
      <c r="F972">
        <v>7896.41</v>
      </c>
      <c r="G972" t="s">
        <v>12</v>
      </c>
      <c r="H972" t="s">
        <v>11</v>
      </c>
      <c r="I972" t="s">
        <v>13</v>
      </c>
      <c r="L972" s="110" t="s">
        <v>1002</v>
      </c>
      <c r="M972" s="64" t="s">
        <v>8395</v>
      </c>
      <c r="N972" s="64">
        <v>28</v>
      </c>
      <c r="O972" s="64" t="s">
        <v>11</v>
      </c>
      <c r="P972" s="64" t="s">
        <v>12</v>
      </c>
      <c r="Q972" s="64" t="s">
        <v>23</v>
      </c>
      <c r="R972" s="115">
        <v>7852</v>
      </c>
      <c r="S972" s="64" t="s">
        <v>15</v>
      </c>
      <c r="T972" s="64">
        <v>1994</v>
      </c>
      <c r="U972" s="69">
        <v>17</v>
      </c>
    </row>
    <row r="973" spans="1:21" x14ac:dyDescent="0.35">
      <c r="A973" t="s">
        <v>1004</v>
      </c>
      <c r="B973">
        <v>1977</v>
      </c>
      <c r="C973" t="s">
        <v>10</v>
      </c>
      <c r="D973">
        <v>20</v>
      </c>
      <c r="E973">
        <v>0</v>
      </c>
      <c r="F973">
        <v>7935.29</v>
      </c>
      <c r="G973" t="s">
        <v>11</v>
      </c>
      <c r="H973" t="s">
        <v>16</v>
      </c>
      <c r="I973" t="s">
        <v>247</v>
      </c>
      <c r="L973" s="110" t="s">
        <v>1003</v>
      </c>
      <c r="M973" s="64" t="s">
        <v>9271</v>
      </c>
      <c r="N973" s="64">
        <v>60</v>
      </c>
      <c r="O973" s="64" t="s">
        <v>12</v>
      </c>
      <c r="P973" s="64" t="s">
        <v>11</v>
      </c>
      <c r="Q973" s="64" t="s">
        <v>13</v>
      </c>
      <c r="R973" s="114">
        <v>7896</v>
      </c>
      <c r="S973" s="64" t="s">
        <v>37</v>
      </c>
      <c r="T973" s="64">
        <v>1962</v>
      </c>
      <c r="U973" s="69">
        <v>10</v>
      </c>
    </row>
    <row r="974" spans="1:21" x14ac:dyDescent="0.35">
      <c r="A974" t="s">
        <v>1005</v>
      </c>
      <c r="B974">
        <v>1987</v>
      </c>
      <c r="C974" t="s">
        <v>37</v>
      </c>
      <c r="D974">
        <v>29</v>
      </c>
      <c r="E974">
        <v>3</v>
      </c>
      <c r="F974">
        <v>7948.22</v>
      </c>
      <c r="G974" t="s">
        <v>11</v>
      </c>
      <c r="H974" t="s">
        <v>12</v>
      </c>
      <c r="I974" t="s">
        <v>200</v>
      </c>
      <c r="L974" s="110" t="s">
        <v>1004</v>
      </c>
      <c r="M974" s="64" t="s">
        <v>9272</v>
      </c>
      <c r="N974" s="64">
        <v>45</v>
      </c>
      <c r="O974" s="64" t="s">
        <v>11</v>
      </c>
      <c r="P974" s="64" t="s">
        <v>16</v>
      </c>
      <c r="Q974" s="64" t="s">
        <v>247</v>
      </c>
      <c r="R974" s="115">
        <v>7935</v>
      </c>
      <c r="S974" s="64" t="s">
        <v>10</v>
      </c>
      <c r="T974" s="64">
        <v>1977</v>
      </c>
      <c r="U974" s="69">
        <v>20</v>
      </c>
    </row>
    <row r="975" spans="1:21" x14ac:dyDescent="0.35">
      <c r="A975" t="s">
        <v>1006</v>
      </c>
      <c r="B975">
        <v>1966</v>
      </c>
      <c r="C975" t="s">
        <v>10</v>
      </c>
      <c r="D975">
        <v>9</v>
      </c>
      <c r="E975">
        <v>0</v>
      </c>
      <c r="F975">
        <v>7953.72</v>
      </c>
      <c r="G975" t="s">
        <v>12</v>
      </c>
      <c r="H975" t="s">
        <v>12</v>
      </c>
      <c r="I975" t="s">
        <v>23</v>
      </c>
      <c r="L975" s="110" t="s">
        <v>1005</v>
      </c>
      <c r="M975" s="64" t="s">
        <v>9273</v>
      </c>
      <c r="N975" s="64">
        <v>35</v>
      </c>
      <c r="O975" s="64" t="s">
        <v>11</v>
      </c>
      <c r="P975" s="64" t="s">
        <v>12</v>
      </c>
      <c r="Q975" s="64" t="s">
        <v>200</v>
      </c>
      <c r="R975" s="114">
        <v>7948</v>
      </c>
      <c r="S975" s="64" t="s">
        <v>37</v>
      </c>
      <c r="T975" s="64">
        <v>1987</v>
      </c>
      <c r="U975" s="69">
        <v>29</v>
      </c>
    </row>
    <row r="976" spans="1:21" x14ac:dyDescent="0.35">
      <c r="A976" t="s">
        <v>1007</v>
      </c>
      <c r="B976">
        <v>1981</v>
      </c>
      <c r="C976" t="s">
        <v>30</v>
      </c>
      <c r="D976">
        <v>28</v>
      </c>
      <c r="E976">
        <v>3</v>
      </c>
      <c r="F976">
        <v>7954.52</v>
      </c>
      <c r="G976" t="s">
        <v>11</v>
      </c>
      <c r="H976" t="s">
        <v>11</v>
      </c>
      <c r="I976" t="s">
        <v>42</v>
      </c>
      <c r="L976" s="110" t="s">
        <v>1006</v>
      </c>
      <c r="M976" s="64" t="s">
        <v>9274</v>
      </c>
      <c r="N976" s="64">
        <v>56</v>
      </c>
      <c r="O976" s="64" t="s">
        <v>12</v>
      </c>
      <c r="P976" s="64" t="s">
        <v>12</v>
      </c>
      <c r="Q976" s="64" t="s">
        <v>23</v>
      </c>
      <c r="R976" s="115">
        <v>7954</v>
      </c>
      <c r="S976" s="64" t="s">
        <v>10</v>
      </c>
      <c r="T976" s="64">
        <v>1966</v>
      </c>
      <c r="U976" s="69">
        <v>9</v>
      </c>
    </row>
    <row r="977" spans="1:21" x14ac:dyDescent="0.35">
      <c r="A977" t="s">
        <v>1008</v>
      </c>
      <c r="B977">
        <v>1970</v>
      </c>
      <c r="C977" t="s">
        <v>18</v>
      </c>
      <c r="D977">
        <v>19</v>
      </c>
      <c r="E977">
        <v>0</v>
      </c>
      <c r="F977">
        <v>7958.13</v>
      </c>
      <c r="G977" t="s">
        <v>11</v>
      </c>
      <c r="H977" t="s">
        <v>11</v>
      </c>
      <c r="I977" t="s">
        <v>13</v>
      </c>
      <c r="L977" s="110" t="s">
        <v>1007</v>
      </c>
      <c r="M977" s="64" t="s">
        <v>9275</v>
      </c>
      <c r="N977" s="64">
        <v>41</v>
      </c>
      <c r="O977" s="64" t="s">
        <v>11</v>
      </c>
      <c r="P977" s="64" t="s">
        <v>11</v>
      </c>
      <c r="Q977" s="64" t="s">
        <v>42</v>
      </c>
      <c r="R977" s="114">
        <v>7955</v>
      </c>
      <c r="S977" s="64" t="s">
        <v>30</v>
      </c>
      <c r="T977" s="64">
        <v>1981</v>
      </c>
      <c r="U977" s="69">
        <v>28</v>
      </c>
    </row>
    <row r="978" spans="1:21" x14ac:dyDescent="0.35">
      <c r="A978" t="s">
        <v>1009</v>
      </c>
      <c r="B978">
        <v>1975</v>
      </c>
      <c r="C978" t="s">
        <v>35</v>
      </c>
      <c r="D978">
        <v>10</v>
      </c>
      <c r="E978">
        <v>1</v>
      </c>
      <c r="F978">
        <v>7966.81</v>
      </c>
      <c r="G978" t="s">
        <v>11</v>
      </c>
      <c r="H978" t="s">
        <v>11</v>
      </c>
      <c r="I978" t="s">
        <v>13</v>
      </c>
      <c r="L978" s="110" t="s">
        <v>1008</v>
      </c>
      <c r="M978" s="64" t="s">
        <v>9276</v>
      </c>
      <c r="N978" s="64">
        <v>52</v>
      </c>
      <c r="O978" s="64" t="s">
        <v>11</v>
      </c>
      <c r="P978" s="64" t="s">
        <v>11</v>
      </c>
      <c r="Q978" s="64" t="s">
        <v>13</v>
      </c>
      <c r="R978" s="115">
        <v>7958</v>
      </c>
      <c r="S978" s="64" t="s">
        <v>18</v>
      </c>
      <c r="T978" s="64">
        <v>1970</v>
      </c>
      <c r="U978" s="69">
        <v>19</v>
      </c>
    </row>
    <row r="979" spans="1:21" x14ac:dyDescent="0.35">
      <c r="A979" t="s">
        <v>1010</v>
      </c>
      <c r="B979">
        <v>1972</v>
      </c>
      <c r="C979" t="s">
        <v>15</v>
      </c>
      <c r="D979">
        <v>23</v>
      </c>
      <c r="E979">
        <v>0</v>
      </c>
      <c r="F979">
        <v>7980.34</v>
      </c>
      <c r="G979" t="s">
        <v>11</v>
      </c>
      <c r="H979" t="s">
        <v>11</v>
      </c>
      <c r="I979" t="s">
        <v>13</v>
      </c>
      <c r="L979" s="110" t="s">
        <v>1009</v>
      </c>
      <c r="M979" s="64" t="s">
        <v>9277</v>
      </c>
      <c r="N979" s="64">
        <v>47</v>
      </c>
      <c r="O979" s="64" t="s">
        <v>11</v>
      </c>
      <c r="P979" s="64" t="s">
        <v>11</v>
      </c>
      <c r="Q979" s="64" t="s">
        <v>13</v>
      </c>
      <c r="R979" s="114">
        <v>7967</v>
      </c>
      <c r="S979" s="64" t="s">
        <v>35</v>
      </c>
      <c r="T979" s="64">
        <v>1975</v>
      </c>
      <c r="U979" s="69">
        <v>10</v>
      </c>
    </row>
    <row r="980" spans="1:21" x14ac:dyDescent="0.35">
      <c r="A980" t="s">
        <v>1011</v>
      </c>
      <c r="B980">
        <v>1983</v>
      </c>
      <c r="C980" t="s">
        <v>35</v>
      </c>
      <c r="D980">
        <v>28</v>
      </c>
      <c r="E980">
        <v>3</v>
      </c>
      <c r="F980">
        <v>7985.82</v>
      </c>
      <c r="G980" t="s">
        <v>11</v>
      </c>
      <c r="H980" t="s">
        <v>16</v>
      </c>
      <c r="I980" t="s">
        <v>247</v>
      </c>
      <c r="L980" s="110" t="s">
        <v>1010</v>
      </c>
      <c r="M980" s="64" t="s">
        <v>9278</v>
      </c>
      <c r="N980" s="64">
        <v>50</v>
      </c>
      <c r="O980" s="64" t="s">
        <v>11</v>
      </c>
      <c r="P980" s="64" t="s">
        <v>11</v>
      </c>
      <c r="Q980" s="64" t="s">
        <v>13</v>
      </c>
      <c r="R980" s="115">
        <v>7980</v>
      </c>
      <c r="S980" s="64" t="s">
        <v>15</v>
      </c>
      <c r="T980" s="64">
        <v>1972</v>
      </c>
      <c r="U980" s="69">
        <v>23</v>
      </c>
    </row>
    <row r="981" spans="1:21" x14ac:dyDescent="0.35">
      <c r="A981" t="s">
        <v>1012</v>
      </c>
      <c r="B981">
        <v>1983</v>
      </c>
      <c r="C981" t="s">
        <v>35</v>
      </c>
      <c r="D981">
        <v>20</v>
      </c>
      <c r="E981">
        <v>3</v>
      </c>
      <c r="F981">
        <v>7986.48</v>
      </c>
      <c r="G981" t="s">
        <v>11</v>
      </c>
      <c r="H981" t="s">
        <v>12</v>
      </c>
      <c r="I981" t="s">
        <v>247</v>
      </c>
      <c r="L981" s="110" t="s">
        <v>1011</v>
      </c>
      <c r="M981" s="64" t="s">
        <v>9279</v>
      </c>
      <c r="N981" s="64">
        <v>39</v>
      </c>
      <c r="O981" s="64" t="s">
        <v>11</v>
      </c>
      <c r="P981" s="64" t="s">
        <v>16</v>
      </c>
      <c r="Q981" s="64" t="s">
        <v>247</v>
      </c>
      <c r="R981" s="114">
        <v>7986</v>
      </c>
      <c r="S981" s="64" t="s">
        <v>35</v>
      </c>
      <c r="T981" s="64">
        <v>1983</v>
      </c>
      <c r="U981" s="69">
        <v>28</v>
      </c>
    </row>
    <row r="982" spans="1:21" x14ac:dyDescent="0.35">
      <c r="A982" t="s">
        <v>1013</v>
      </c>
      <c r="B982">
        <v>1962</v>
      </c>
      <c r="C982" t="s">
        <v>35</v>
      </c>
      <c r="D982">
        <v>22</v>
      </c>
      <c r="E982">
        <v>0</v>
      </c>
      <c r="F982">
        <v>8004.96</v>
      </c>
      <c r="G982" t="s">
        <v>12</v>
      </c>
      <c r="H982" t="s">
        <v>16</v>
      </c>
      <c r="I982" t="s">
        <v>13</v>
      </c>
      <c r="L982" s="110" t="s">
        <v>1012</v>
      </c>
      <c r="M982" s="64" t="s">
        <v>9280</v>
      </c>
      <c r="N982" s="64">
        <v>39</v>
      </c>
      <c r="O982" s="64" t="s">
        <v>11</v>
      </c>
      <c r="P982" s="64" t="s">
        <v>12</v>
      </c>
      <c r="Q982" s="64" t="s">
        <v>247</v>
      </c>
      <c r="R982" s="115">
        <v>7986</v>
      </c>
      <c r="S982" s="64" t="s">
        <v>35</v>
      </c>
      <c r="T982" s="64">
        <v>1983</v>
      </c>
      <c r="U982" s="69">
        <v>20</v>
      </c>
    </row>
    <row r="983" spans="1:21" x14ac:dyDescent="0.35">
      <c r="A983" t="s">
        <v>1014</v>
      </c>
      <c r="B983">
        <v>1995</v>
      </c>
      <c r="C983" t="s">
        <v>20</v>
      </c>
      <c r="D983">
        <v>18</v>
      </c>
      <c r="E983">
        <v>0</v>
      </c>
      <c r="F983">
        <v>8014.62</v>
      </c>
      <c r="G983" t="s">
        <v>11</v>
      </c>
      <c r="H983" t="s">
        <v>12</v>
      </c>
      <c r="I983" t="s">
        <v>23</v>
      </c>
      <c r="L983" s="110" t="s">
        <v>1013</v>
      </c>
      <c r="M983" s="64" t="s">
        <v>9281</v>
      </c>
      <c r="N983" s="64">
        <v>60</v>
      </c>
      <c r="O983" s="64" t="s">
        <v>12</v>
      </c>
      <c r="P983" s="64" t="s">
        <v>16</v>
      </c>
      <c r="Q983" s="64" t="s">
        <v>13</v>
      </c>
      <c r="R983" s="114">
        <v>8005</v>
      </c>
      <c r="S983" s="64" t="s">
        <v>35</v>
      </c>
      <c r="T983" s="64">
        <v>1962</v>
      </c>
      <c r="U983" s="69">
        <v>22</v>
      </c>
    </row>
    <row r="984" spans="1:21" x14ac:dyDescent="0.35">
      <c r="A984" t="s">
        <v>1015</v>
      </c>
      <c r="B984">
        <v>1980</v>
      </c>
      <c r="C984" t="s">
        <v>15</v>
      </c>
      <c r="D984">
        <v>8</v>
      </c>
      <c r="E984">
        <v>2</v>
      </c>
      <c r="F984">
        <v>8017.06</v>
      </c>
      <c r="G984" t="s">
        <v>11</v>
      </c>
      <c r="H984" t="s">
        <v>11</v>
      </c>
      <c r="I984" t="s">
        <v>23</v>
      </c>
      <c r="L984" s="110" t="s">
        <v>1014</v>
      </c>
      <c r="M984" s="64" t="s">
        <v>9282</v>
      </c>
      <c r="N984" s="64">
        <v>27</v>
      </c>
      <c r="O984" s="64" t="s">
        <v>11</v>
      </c>
      <c r="P984" s="64" t="s">
        <v>12</v>
      </c>
      <c r="Q984" s="64" t="s">
        <v>23</v>
      </c>
      <c r="R984" s="115">
        <v>8015</v>
      </c>
      <c r="S984" s="64" t="s">
        <v>20</v>
      </c>
      <c r="T984" s="64">
        <v>1995</v>
      </c>
      <c r="U984" s="69">
        <v>18</v>
      </c>
    </row>
    <row r="985" spans="1:21" x14ac:dyDescent="0.35">
      <c r="A985" t="s">
        <v>1016</v>
      </c>
      <c r="B985">
        <v>1989</v>
      </c>
      <c r="C985" t="s">
        <v>15</v>
      </c>
      <c r="D985">
        <v>3</v>
      </c>
      <c r="E985">
        <v>3</v>
      </c>
      <c r="F985">
        <v>8021.11</v>
      </c>
      <c r="G985" t="s">
        <v>11</v>
      </c>
      <c r="H985" t="s">
        <v>16</v>
      </c>
      <c r="I985" t="s">
        <v>23</v>
      </c>
      <c r="L985" s="110" t="s">
        <v>1015</v>
      </c>
      <c r="M985" s="64" t="s">
        <v>9283</v>
      </c>
      <c r="N985" s="64">
        <v>42</v>
      </c>
      <c r="O985" s="64" t="s">
        <v>11</v>
      </c>
      <c r="P985" s="64" t="s">
        <v>11</v>
      </c>
      <c r="Q985" s="64" t="s">
        <v>23</v>
      </c>
      <c r="R985" s="114">
        <v>8017</v>
      </c>
      <c r="S985" s="64" t="s">
        <v>15</v>
      </c>
      <c r="T985" s="64">
        <v>1980</v>
      </c>
      <c r="U985" s="69">
        <v>8</v>
      </c>
    </row>
    <row r="986" spans="1:21" x14ac:dyDescent="0.35">
      <c r="A986" t="s">
        <v>1017</v>
      </c>
      <c r="B986">
        <v>1978</v>
      </c>
      <c r="C986" t="s">
        <v>10</v>
      </c>
      <c r="D986">
        <v>17</v>
      </c>
      <c r="E986">
        <v>1</v>
      </c>
      <c r="F986">
        <v>8023.14</v>
      </c>
      <c r="G986" t="s">
        <v>11</v>
      </c>
      <c r="H986" t="s">
        <v>12</v>
      </c>
      <c r="I986" t="s">
        <v>23</v>
      </c>
      <c r="L986" s="110" t="s">
        <v>1016</v>
      </c>
      <c r="M986" s="64" t="s">
        <v>9284</v>
      </c>
      <c r="N986" s="64">
        <v>33</v>
      </c>
      <c r="O986" s="64" t="s">
        <v>11</v>
      </c>
      <c r="P986" s="64" t="s">
        <v>16</v>
      </c>
      <c r="Q986" s="64" t="s">
        <v>23</v>
      </c>
      <c r="R986" s="115">
        <v>8021</v>
      </c>
      <c r="S986" s="64" t="s">
        <v>15</v>
      </c>
      <c r="T986" s="64">
        <v>1989</v>
      </c>
      <c r="U986" s="69">
        <v>3</v>
      </c>
    </row>
    <row r="987" spans="1:21" x14ac:dyDescent="0.35">
      <c r="A987" t="s">
        <v>1018</v>
      </c>
      <c r="B987">
        <v>1976</v>
      </c>
      <c r="C987" t="s">
        <v>30</v>
      </c>
      <c r="D987">
        <v>20</v>
      </c>
      <c r="E987">
        <v>0</v>
      </c>
      <c r="F987">
        <v>8026.67</v>
      </c>
      <c r="G987" t="s">
        <v>11</v>
      </c>
      <c r="H987" t="s">
        <v>11</v>
      </c>
      <c r="I987" t="s">
        <v>23</v>
      </c>
      <c r="L987" s="110" t="s">
        <v>1017</v>
      </c>
      <c r="M987" s="64" t="s">
        <v>9285</v>
      </c>
      <c r="N987" s="64">
        <v>44</v>
      </c>
      <c r="O987" s="64" t="s">
        <v>11</v>
      </c>
      <c r="P987" s="64" t="s">
        <v>12</v>
      </c>
      <c r="Q987" s="64" t="s">
        <v>23</v>
      </c>
      <c r="R987" s="114">
        <v>8023</v>
      </c>
      <c r="S987" s="64" t="s">
        <v>10</v>
      </c>
      <c r="T987" s="64">
        <v>1978</v>
      </c>
      <c r="U987" s="69">
        <v>17</v>
      </c>
    </row>
    <row r="988" spans="1:21" x14ac:dyDescent="0.35">
      <c r="A988" t="s">
        <v>1019</v>
      </c>
      <c r="B988">
        <v>1977</v>
      </c>
      <c r="C988" t="s">
        <v>15</v>
      </c>
      <c r="D988">
        <v>6</v>
      </c>
      <c r="E988">
        <v>2</v>
      </c>
      <c r="F988">
        <v>8027.97</v>
      </c>
      <c r="G988" t="s">
        <v>12</v>
      </c>
      <c r="H988" t="s">
        <v>11</v>
      </c>
      <c r="I988" t="s">
        <v>42</v>
      </c>
      <c r="L988" s="110" t="s">
        <v>1018</v>
      </c>
      <c r="M988" s="64" t="s">
        <v>9286</v>
      </c>
      <c r="N988" s="64">
        <v>46</v>
      </c>
      <c r="O988" s="64" t="s">
        <v>11</v>
      </c>
      <c r="P988" s="64" t="s">
        <v>11</v>
      </c>
      <c r="Q988" s="64" t="s">
        <v>23</v>
      </c>
      <c r="R988" s="115">
        <v>8027</v>
      </c>
      <c r="S988" s="64" t="s">
        <v>30</v>
      </c>
      <c r="T988" s="64">
        <v>1976</v>
      </c>
      <c r="U988" s="69">
        <v>20</v>
      </c>
    </row>
    <row r="989" spans="1:21" x14ac:dyDescent="0.35">
      <c r="A989" t="s">
        <v>1020</v>
      </c>
      <c r="B989">
        <v>2003</v>
      </c>
      <c r="C989" t="s">
        <v>30</v>
      </c>
      <c r="D989">
        <v>12</v>
      </c>
      <c r="E989">
        <v>0</v>
      </c>
      <c r="F989">
        <v>8035.64</v>
      </c>
      <c r="G989" t="s">
        <v>11</v>
      </c>
      <c r="H989" t="s">
        <v>11</v>
      </c>
      <c r="I989" t="s">
        <v>23</v>
      </c>
      <c r="L989" s="110" t="s">
        <v>1019</v>
      </c>
      <c r="M989" s="64" t="s">
        <v>9287</v>
      </c>
      <c r="N989" s="64">
        <v>45</v>
      </c>
      <c r="O989" s="64" t="s">
        <v>12</v>
      </c>
      <c r="P989" s="64" t="s">
        <v>11</v>
      </c>
      <c r="Q989" s="64" t="s">
        <v>42</v>
      </c>
      <c r="R989" s="114">
        <v>8028</v>
      </c>
      <c r="S989" s="64" t="s">
        <v>15</v>
      </c>
      <c r="T989" s="64">
        <v>1977</v>
      </c>
      <c r="U989" s="69">
        <v>6</v>
      </c>
    </row>
    <row r="990" spans="1:21" x14ac:dyDescent="0.35">
      <c r="A990" t="s">
        <v>1021</v>
      </c>
      <c r="B990">
        <v>1985</v>
      </c>
      <c r="C990" t="s">
        <v>15</v>
      </c>
      <c r="D990">
        <v>28</v>
      </c>
      <c r="E990">
        <v>3</v>
      </c>
      <c r="F990">
        <v>8059.06</v>
      </c>
      <c r="G990" t="s">
        <v>11</v>
      </c>
      <c r="H990" t="s">
        <v>12</v>
      </c>
      <c r="I990" t="s">
        <v>23</v>
      </c>
      <c r="L990" s="110" t="s">
        <v>1020</v>
      </c>
      <c r="M990" s="64" t="s">
        <v>9288</v>
      </c>
      <c r="N990" s="64">
        <v>19</v>
      </c>
      <c r="O990" s="64" t="s">
        <v>11</v>
      </c>
      <c r="P990" s="64" t="s">
        <v>11</v>
      </c>
      <c r="Q990" s="64" t="s">
        <v>23</v>
      </c>
      <c r="R990" s="115">
        <v>8036</v>
      </c>
      <c r="S990" s="64" t="s">
        <v>30</v>
      </c>
      <c r="T990" s="64">
        <v>2003</v>
      </c>
      <c r="U990" s="69">
        <v>12</v>
      </c>
    </row>
    <row r="991" spans="1:21" x14ac:dyDescent="0.35">
      <c r="A991" t="s">
        <v>1022</v>
      </c>
      <c r="B991">
        <v>1982</v>
      </c>
      <c r="C991" t="s">
        <v>30</v>
      </c>
      <c r="D991">
        <v>27</v>
      </c>
      <c r="E991">
        <v>3</v>
      </c>
      <c r="F991">
        <v>8059.68</v>
      </c>
      <c r="G991" t="s">
        <v>11</v>
      </c>
      <c r="H991" t="s">
        <v>12</v>
      </c>
      <c r="I991" t="s">
        <v>23</v>
      </c>
      <c r="L991" s="110" t="s">
        <v>1021</v>
      </c>
      <c r="M991" s="64" t="s">
        <v>9289</v>
      </c>
      <c r="N991" s="64">
        <v>37</v>
      </c>
      <c r="O991" s="64" t="s">
        <v>11</v>
      </c>
      <c r="P991" s="64" t="s">
        <v>12</v>
      </c>
      <c r="Q991" s="64" t="s">
        <v>23</v>
      </c>
      <c r="R991" s="114">
        <v>8059</v>
      </c>
      <c r="S991" s="64" t="s">
        <v>15</v>
      </c>
      <c r="T991" s="64">
        <v>1985</v>
      </c>
      <c r="U991" s="69">
        <v>28</v>
      </c>
    </row>
    <row r="992" spans="1:21" x14ac:dyDescent="0.35">
      <c r="A992" t="s">
        <v>1023</v>
      </c>
      <c r="B992">
        <v>1970</v>
      </c>
      <c r="C992" t="s">
        <v>30</v>
      </c>
      <c r="D992">
        <v>12</v>
      </c>
      <c r="E992">
        <v>0</v>
      </c>
      <c r="F992">
        <v>8062.31</v>
      </c>
      <c r="G992" t="s">
        <v>11</v>
      </c>
      <c r="H992" t="s">
        <v>16</v>
      </c>
      <c r="I992" t="s">
        <v>13</v>
      </c>
      <c r="L992" s="110" t="s">
        <v>1022</v>
      </c>
      <c r="M992" s="64" t="s">
        <v>9290</v>
      </c>
      <c r="N992" s="64">
        <v>40</v>
      </c>
      <c r="O992" s="64" t="s">
        <v>11</v>
      </c>
      <c r="P992" s="64" t="s">
        <v>12</v>
      </c>
      <c r="Q992" s="64" t="s">
        <v>23</v>
      </c>
      <c r="R992" s="115">
        <v>8060</v>
      </c>
      <c r="S992" s="64" t="s">
        <v>30</v>
      </c>
      <c r="T992" s="64">
        <v>1982</v>
      </c>
      <c r="U992" s="69">
        <v>27</v>
      </c>
    </row>
    <row r="993" spans="1:21" x14ac:dyDescent="0.35">
      <c r="A993" t="s">
        <v>1024</v>
      </c>
      <c r="B993">
        <v>1975</v>
      </c>
      <c r="C993" t="s">
        <v>18</v>
      </c>
      <c r="D993">
        <v>28</v>
      </c>
      <c r="E993">
        <v>1</v>
      </c>
      <c r="F993">
        <v>8062.76</v>
      </c>
      <c r="G993" t="s">
        <v>12</v>
      </c>
      <c r="H993" t="s">
        <v>12</v>
      </c>
      <c r="I993" t="s">
        <v>42</v>
      </c>
      <c r="L993" s="110" t="s">
        <v>1023</v>
      </c>
      <c r="M993" s="64" t="s">
        <v>9291</v>
      </c>
      <c r="N993" s="64">
        <v>52</v>
      </c>
      <c r="O993" s="64" t="s">
        <v>11</v>
      </c>
      <c r="P993" s="64" t="s">
        <v>16</v>
      </c>
      <c r="Q993" s="64" t="s">
        <v>13</v>
      </c>
      <c r="R993" s="114">
        <v>8062</v>
      </c>
      <c r="S993" s="64" t="s">
        <v>30</v>
      </c>
      <c r="T993" s="64">
        <v>1970</v>
      </c>
      <c r="U993" s="69">
        <v>12</v>
      </c>
    </row>
    <row r="994" spans="1:21" x14ac:dyDescent="0.35">
      <c r="A994" t="s">
        <v>1025</v>
      </c>
      <c r="B994">
        <v>1965</v>
      </c>
      <c r="C994" t="s">
        <v>35</v>
      </c>
      <c r="D994">
        <v>11</v>
      </c>
      <c r="E994">
        <v>0</v>
      </c>
      <c r="F994">
        <v>8067.83</v>
      </c>
      <c r="G994" t="s">
        <v>12</v>
      </c>
      <c r="H994" t="s">
        <v>16</v>
      </c>
      <c r="I994" t="s">
        <v>13</v>
      </c>
      <c r="L994" s="110" t="s">
        <v>1024</v>
      </c>
      <c r="M994" s="64" t="s">
        <v>9292</v>
      </c>
      <c r="N994" s="64">
        <v>47</v>
      </c>
      <c r="O994" s="64" t="s">
        <v>12</v>
      </c>
      <c r="P994" s="64" t="s">
        <v>12</v>
      </c>
      <c r="Q994" s="64" t="s">
        <v>42</v>
      </c>
      <c r="R994" s="115">
        <v>8063</v>
      </c>
      <c r="S994" s="64" t="s">
        <v>18</v>
      </c>
      <c r="T994" s="64">
        <v>1975</v>
      </c>
      <c r="U994" s="69">
        <v>28</v>
      </c>
    </row>
    <row r="995" spans="1:21" x14ac:dyDescent="0.35">
      <c r="A995" t="s">
        <v>1026</v>
      </c>
      <c r="B995">
        <v>1975</v>
      </c>
      <c r="C995" t="s">
        <v>30</v>
      </c>
      <c r="D995">
        <v>15</v>
      </c>
      <c r="E995">
        <v>1</v>
      </c>
      <c r="F995">
        <v>8068.19</v>
      </c>
      <c r="G995" t="s">
        <v>12</v>
      </c>
      <c r="H995" t="s">
        <v>11</v>
      </c>
      <c r="I995" t="s">
        <v>42</v>
      </c>
      <c r="L995" s="110" t="s">
        <v>1025</v>
      </c>
      <c r="M995" s="64" t="s">
        <v>9293</v>
      </c>
      <c r="N995" s="64">
        <v>57</v>
      </c>
      <c r="O995" s="64" t="s">
        <v>12</v>
      </c>
      <c r="P995" s="64" t="s">
        <v>16</v>
      </c>
      <c r="Q995" s="64" t="s">
        <v>13</v>
      </c>
      <c r="R995" s="114">
        <v>8068</v>
      </c>
      <c r="S995" s="64" t="s">
        <v>35</v>
      </c>
      <c r="T995" s="64">
        <v>1965</v>
      </c>
      <c r="U995" s="69">
        <v>11</v>
      </c>
    </row>
    <row r="996" spans="1:21" x14ac:dyDescent="0.35">
      <c r="A996" t="s">
        <v>1027</v>
      </c>
      <c r="B996">
        <v>1965</v>
      </c>
      <c r="C996" t="s">
        <v>37</v>
      </c>
      <c r="D996">
        <v>21</v>
      </c>
      <c r="E996">
        <v>0</v>
      </c>
      <c r="F996">
        <v>8071.57</v>
      </c>
      <c r="G996" t="s">
        <v>12</v>
      </c>
      <c r="H996" t="s">
        <v>16</v>
      </c>
      <c r="I996" t="s">
        <v>42</v>
      </c>
      <c r="L996" s="110" t="s">
        <v>1026</v>
      </c>
      <c r="M996" s="64" t="s">
        <v>9294</v>
      </c>
      <c r="N996" s="64">
        <v>47</v>
      </c>
      <c r="O996" s="64" t="s">
        <v>12</v>
      </c>
      <c r="P996" s="64" t="s">
        <v>11</v>
      </c>
      <c r="Q996" s="64" t="s">
        <v>42</v>
      </c>
      <c r="R996" s="115">
        <v>8068</v>
      </c>
      <c r="S996" s="64" t="s">
        <v>30</v>
      </c>
      <c r="T996" s="64">
        <v>1975</v>
      </c>
      <c r="U996" s="69">
        <v>15</v>
      </c>
    </row>
    <row r="997" spans="1:21" x14ac:dyDescent="0.35">
      <c r="A997" t="s">
        <v>1028</v>
      </c>
      <c r="B997">
        <v>1993</v>
      </c>
      <c r="C997" t="s">
        <v>15</v>
      </c>
      <c r="D997">
        <v>7</v>
      </c>
      <c r="E997">
        <v>0</v>
      </c>
      <c r="F997">
        <v>8077.41</v>
      </c>
      <c r="G997" t="s">
        <v>11</v>
      </c>
      <c r="H997" t="s">
        <v>16</v>
      </c>
      <c r="I997" t="s">
        <v>535</v>
      </c>
      <c r="L997" s="110" t="s">
        <v>1027</v>
      </c>
      <c r="M997" s="64" t="s">
        <v>9295</v>
      </c>
      <c r="N997" s="64">
        <v>57</v>
      </c>
      <c r="O997" s="64" t="s">
        <v>12</v>
      </c>
      <c r="P997" s="64" t="s">
        <v>16</v>
      </c>
      <c r="Q997" s="64" t="s">
        <v>42</v>
      </c>
      <c r="R997" s="114">
        <v>8072</v>
      </c>
      <c r="S997" s="64" t="s">
        <v>37</v>
      </c>
      <c r="T997" s="64">
        <v>1965</v>
      </c>
      <c r="U997" s="69">
        <v>21</v>
      </c>
    </row>
    <row r="998" spans="1:21" x14ac:dyDescent="0.35">
      <c r="A998" t="s">
        <v>1029</v>
      </c>
      <c r="B998">
        <v>2001</v>
      </c>
      <c r="C998" t="s">
        <v>35</v>
      </c>
      <c r="D998">
        <v>28</v>
      </c>
      <c r="E998">
        <v>0</v>
      </c>
      <c r="F998">
        <v>8081.26</v>
      </c>
      <c r="G998" t="s">
        <v>11</v>
      </c>
      <c r="H998" t="s">
        <v>11</v>
      </c>
      <c r="I998" t="s">
        <v>23</v>
      </c>
      <c r="L998" s="110" t="s">
        <v>1028</v>
      </c>
      <c r="M998" s="64" t="s">
        <v>9296</v>
      </c>
      <c r="N998" s="64">
        <v>29</v>
      </c>
      <c r="O998" s="64" t="s">
        <v>11</v>
      </c>
      <c r="P998" s="64" t="s">
        <v>16</v>
      </c>
      <c r="Q998" s="64" t="s">
        <v>535</v>
      </c>
      <c r="R998" s="115">
        <v>8077</v>
      </c>
      <c r="S998" s="64" t="s">
        <v>15</v>
      </c>
      <c r="T998" s="64">
        <v>1993</v>
      </c>
      <c r="U998" s="69">
        <v>7</v>
      </c>
    </row>
    <row r="999" spans="1:21" x14ac:dyDescent="0.35">
      <c r="A999" t="s">
        <v>1030</v>
      </c>
      <c r="B999">
        <v>1994</v>
      </c>
      <c r="C999" t="s">
        <v>37</v>
      </c>
      <c r="D999">
        <v>12</v>
      </c>
      <c r="E999">
        <v>0</v>
      </c>
      <c r="F999">
        <v>8081.74</v>
      </c>
      <c r="G999" t="s">
        <v>11</v>
      </c>
      <c r="H999" t="s">
        <v>11</v>
      </c>
      <c r="I999" t="s">
        <v>535</v>
      </c>
      <c r="L999" s="110" t="s">
        <v>1029</v>
      </c>
      <c r="M999" s="64" t="s">
        <v>9297</v>
      </c>
      <c r="N999" s="64">
        <v>21</v>
      </c>
      <c r="O999" s="64" t="s">
        <v>11</v>
      </c>
      <c r="P999" s="64" t="s">
        <v>11</v>
      </c>
      <c r="Q999" s="64" t="s">
        <v>23</v>
      </c>
      <c r="R999" s="114">
        <v>8081</v>
      </c>
      <c r="S999" s="64" t="s">
        <v>35</v>
      </c>
      <c r="T999" s="64">
        <v>2001</v>
      </c>
      <c r="U999" s="69">
        <v>28</v>
      </c>
    </row>
    <row r="1000" spans="1:21" x14ac:dyDescent="0.35">
      <c r="A1000" t="s">
        <v>1031</v>
      </c>
      <c r="B1000">
        <v>1975</v>
      </c>
      <c r="C1000" t="s">
        <v>30</v>
      </c>
      <c r="D1000">
        <v>21</v>
      </c>
      <c r="E1000">
        <v>1</v>
      </c>
      <c r="F1000">
        <v>8083.92</v>
      </c>
      <c r="G1000" t="s">
        <v>12</v>
      </c>
      <c r="H1000" t="s">
        <v>12</v>
      </c>
      <c r="I1000" t="s">
        <v>13</v>
      </c>
      <c r="L1000" s="110" t="s">
        <v>1030</v>
      </c>
      <c r="M1000" s="64" t="s">
        <v>9298</v>
      </c>
      <c r="N1000" s="64">
        <v>28</v>
      </c>
      <c r="O1000" s="64" t="s">
        <v>11</v>
      </c>
      <c r="P1000" s="64" t="s">
        <v>11</v>
      </c>
      <c r="Q1000" s="64" t="s">
        <v>535</v>
      </c>
      <c r="R1000" s="115">
        <v>8082</v>
      </c>
      <c r="S1000" s="64" t="s">
        <v>37</v>
      </c>
      <c r="T1000" s="64">
        <v>1994</v>
      </c>
      <c r="U1000" s="69">
        <v>12</v>
      </c>
    </row>
    <row r="1001" spans="1:21" x14ac:dyDescent="0.35">
      <c r="A1001" t="s">
        <v>1032</v>
      </c>
      <c r="B1001">
        <v>1967</v>
      </c>
      <c r="C1001" t="s">
        <v>18</v>
      </c>
      <c r="D1001">
        <v>10</v>
      </c>
      <c r="E1001">
        <v>0</v>
      </c>
      <c r="F1001">
        <v>8091.3</v>
      </c>
      <c r="G1001" t="s">
        <v>12</v>
      </c>
      <c r="H1001" t="s">
        <v>16</v>
      </c>
      <c r="I1001" t="s">
        <v>23</v>
      </c>
      <c r="L1001" s="110" t="s">
        <v>1031</v>
      </c>
      <c r="M1001" s="64" t="s">
        <v>9299</v>
      </c>
      <c r="N1001" s="64">
        <v>47</v>
      </c>
      <c r="O1001" s="64" t="s">
        <v>12</v>
      </c>
      <c r="P1001" s="64" t="s">
        <v>12</v>
      </c>
      <c r="Q1001" s="64" t="s">
        <v>13</v>
      </c>
      <c r="R1001" s="114">
        <v>8084</v>
      </c>
      <c r="S1001" s="64" t="s">
        <v>30</v>
      </c>
      <c r="T1001" s="64">
        <v>1975</v>
      </c>
      <c r="U1001" s="69">
        <v>21</v>
      </c>
    </row>
    <row r="1002" spans="1:21" x14ac:dyDescent="0.35">
      <c r="A1002" t="s">
        <v>1033</v>
      </c>
      <c r="B1002">
        <v>1973</v>
      </c>
      <c r="C1002" t="s">
        <v>37</v>
      </c>
      <c r="D1002">
        <v>11</v>
      </c>
      <c r="E1002">
        <v>0</v>
      </c>
      <c r="F1002">
        <v>8112.59</v>
      </c>
      <c r="G1002" t="s">
        <v>11</v>
      </c>
      <c r="H1002" t="s">
        <v>11</v>
      </c>
      <c r="I1002" t="s">
        <v>13</v>
      </c>
      <c r="L1002" s="110" t="s">
        <v>1032</v>
      </c>
      <c r="M1002" s="64" t="s">
        <v>9300</v>
      </c>
      <c r="N1002" s="64">
        <v>55</v>
      </c>
      <c r="O1002" s="64" t="s">
        <v>12</v>
      </c>
      <c r="P1002" s="64" t="s">
        <v>16</v>
      </c>
      <c r="Q1002" s="64" t="s">
        <v>23</v>
      </c>
      <c r="R1002" s="115">
        <v>8091</v>
      </c>
      <c r="S1002" s="64" t="s">
        <v>18</v>
      </c>
      <c r="T1002" s="64">
        <v>1967</v>
      </c>
      <c r="U1002" s="69">
        <v>10</v>
      </c>
    </row>
    <row r="1003" spans="1:21" x14ac:dyDescent="0.35">
      <c r="A1003" t="s">
        <v>1034</v>
      </c>
      <c r="B1003">
        <v>1978</v>
      </c>
      <c r="C1003" t="s">
        <v>20</v>
      </c>
      <c r="D1003">
        <v>1</v>
      </c>
      <c r="E1003">
        <v>2</v>
      </c>
      <c r="F1003">
        <v>8116.27</v>
      </c>
      <c r="G1003" t="s">
        <v>12</v>
      </c>
      <c r="H1003" t="s">
        <v>16</v>
      </c>
      <c r="I1003" t="s">
        <v>23</v>
      </c>
      <c r="L1003" s="110" t="s">
        <v>1033</v>
      </c>
      <c r="M1003" s="64" t="s">
        <v>9301</v>
      </c>
      <c r="N1003" s="64">
        <v>49</v>
      </c>
      <c r="O1003" s="64" t="s">
        <v>11</v>
      </c>
      <c r="P1003" s="64" t="s">
        <v>11</v>
      </c>
      <c r="Q1003" s="64" t="s">
        <v>13</v>
      </c>
      <c r="R1003" s="114">
        <v>8113</v>
      </c>
      <c r="S1003" s="64" t="s">
        <v>37</v>
      </c>
      <c r="T1003" s="64">
        <v>1973</v>
      </c>
      <c r="U1003" s="69">
        <v>11</v>
      </c>
    </row>
    <row r="1004" spans="1:21" x14ac:dyDescent="0.35">
      <c r="A1004" t="s">
        <v>1035</v>
      </c>
      <c r="B1004">
        <v>1973</v>
      </c>
      <c r="C1004" t="s">
        <v>30</v>
      </c>
      <c r="D1004">
        <v>16</v>
      </c>
      <c r="E1004">
        <v>0</v>
      </c>
      <c r="F1004">
        <v>8116.68</v>
      </c>
      <c r="G1004" t="s">
        <v>12</v>
      </c>
      <c r="H1004" t="s">
        <v>16</v>
      </c>
      <c r="I1004" t="s">
        <v>42</v>
      </c>
      <c r="L1004" s="110" t="s">
        <v>1034</v>
      </c>
      <c r="M1004" s="64" t="s">
        <v>9302</v>
      </c>
      <c r="N1004" s="64">
        <v>44</v>
      </c>
      <c r="O1004" s="64" t="s">
        <v>12</v>
      </c>
      <c r="P1004" s="64" t="s">
        <v>16</v>
      </c>
      <c r="Q1004" s="64" t="s">
        <v>23</v>
      </c>
      <c r="R1004" s="115">
        <v>8116</v>
      </c>
      <c r="S1004" s="64" t="s">
        <v>20</v>
      </c>
      <c r="T1004" s="64">
        <v>1978</v>
      </c>
      <c r="U1004" s="69">
        <v>1</v>
      </c>
    </row>
    <row r="1005" spans="1:21" x14ac:dyDescent="0.35">
      <c r="A1005" t="s">
        <v>1036</v>
      </c>
      <c r="B1005">
        <v>1973</v>
      </c>
      <c r="C1005" t="s">
        <v>35</v>
      </c>
      <c r="D1005">
        <v>30</v>
      </c>
      <c r="E1005">
        <v>0</v>
      </c>
      <c r="F1005">
        <v>8124.41</v>
      </c>
      <c r="G1005" t="s">
        <v>12</v>
      </c>
      <c r="H1005" t="s">
        <v>16</v>
      </c>
      <c r="I1005" t="s">
        <v>13</v>
      </c>
      <c r="L1005" s="110" t="s">
        <v>1035</v>
      </c>
      <c r="M1005" s="64" t="s">
        <v>9303</v>
      </c>
      <c r="N1005" s="64">
        <v>49</v>
      </c>
      <c r="O1005" s="64" t="s">
        <v>12</v>
      </c>
      <c r="P1005" s="64" t="s">
        <v>16</v>
      </c>
      <c r="Q1005" s="64" t="s">
        <v>42</v>
      </c>
      <c r="R1005" s="114">
        <v>8117</v>
      </c>
      <c r="S1005" s="64" t="s">
        <v>30</v>
      </c>
      <c r="T1005" s="64">
        <v>1973</v>
      </c>
      <c r="U1005" s="69">
        <v>16</v>
      </c>
    </row>
    <row r="1006" spans="1:21" x14ac:dyDescent="0.35">
      <c r="A1006" t="s">
        <v>1037</v>
      </c>
      <c r="B1006">
        <v>1973</v>
      </c>
      <c r="C1006" t="s">
        <v>20</v>
      </c>
      <c r="D1006">
        <v>3</v>
      </c>
      <c r="E1006">
        <v>0</v>
      </c>
      <c r="F1006">
        <v>8125.78</v>
      </c>
      <c r="G1006" t="s">
        <v>11</v>
      </c>
      <c r="H1006" t="s">
        <v>11</v>
      </c>
      <c r="I1006" t="s">
        <v>13</v>
      </c>
      <c r="L1006" s="110" t="s">
        <v>1036</v>
      </c>
      <c r="M1006" s="64" t="s">
        <v>9304</v>
      </c>
      <c r="N1006" s="64">
        <v>49</v>
      </c>
      <c r="O1006" s="64" t="s">
        <v>12</v>
      </c>
      <c r="P1006" s="64" t="s">
        <v>16</v>
      </c>
      <c r="Q1006" s="64" t="s">
        <v>13</v>
      </c>
      <c r="R1006" s="115">
        <v>8124</v>
      </c>
      <c r="S1006" s="64" t="s">
        <v>35</v>
      </c>
      <c r="T1006" s="64">
        <v>1973</v>
      </c>
      <c r="U1006" s="69">
        <v>30</v>
      </c>
    </row>
    <row r="1007" spans="1:21" x14ac:dyDescent="0.35">
      <c r="A1007" t="s">
        <v>1038</v>
      </c>
      <c r="B1007">
        <v>1990</v>
      </c>
      <c r="C1007" t="s">
        <v>18</v>
      </c>
      <c r="D1007">
        <v>21</v>
      </c>
      <c r="E1007">
        <v>3</v>
      </c>
      <c r="F1007">
        <v>8157.92</v>
      </c>
      <c r="G1007" t="s">
        <v>11</v>
      </c>
      <c r="H1007" t="s">
        <v>12</v>
      </c>
      <c r="I1007" t="s">
        <v>200</v>
      </c>
      <c r="L1007" s="110" t="s">
        <v>1037</v>
      </c>
      <c r="M1007" s="64" t="s">
        <v>9305</v>
      </c>
      <c r="N1007" s="64">
        <v>49</v>
      </c>
      <c r="O1007" s="64" t="s">
        <v>11</v>
      </c>
      <c r="P1007" s="64" t="s">
        <v>11</v>
      </c>
      <c r="Q1007" s="64" t="s">
        <v>13</v>
      </c>
      <c r="R1007" s="114">
        <v>8126</v>
      </c>
      <c r="S1007" s="64" t="s">
        <v>20</v>
      </c>
      <c r="T1007" s="64">
        <v>1973</v>
      </c>
      <c r="U1007" s="69">
        <v>3</v>
      </c>
    </row>
    <row r="1008" spans="1:21" x14ac:dyDescent="0.35">
      <c r="A1008" t="s">
        <v>1039</v>
      </c>
      <c r="B1008">
        <v>1982</v>
      </c>
      <c r="C1008" t="s">
        <v>18</v>
      </c>
      <c r="D1008">
        <v>28</v>
      </c>
      <c r="E1008">
        <v>4</v>
      </c>
      <c r="F1008">
        <v>8162.72</v>
      </c>
      <c r="G1008" t="s">
        <v>12</v>
      </c>
      <c r="H1008" t="s">
        <v>12</v>
      </c>
      <c r="I1008" t="s">
        <v>23</v>
      </c>
      <c r="L1008" s="110" t="s">
        <v>1038</v>
      </c>
      <c r="M1008" s="64" t="s">
        <v>9306</v>
      </c>
      <c r="N1008" s="64">
        <v>32</v>
      </c>
      <c r="O1008" s="64" t="s">
        <v>11</v>
      </c>
      <c r="P1008" s="64" t="s">
        <v>12</v>
      </c>
      <c r="Q1008" s="64" t="s">
        <v>200</v>
      </c>
      <c r="R1008" s="115">
        <v>8158</v>
      </c>
      <c r="S1008" s="64" t="s">
        <v>18</v>
      </c>
      <c r="T1008" s="64">
        <v>1990</v>
      </c>
      <c r="U1008" s="69">
        <v>21</v>
      </c>
    </row>
    <row r="1009" spans="1:21" x14ac:dyDescent="0.35">
      <c r="A1009" t="s">
        <v>1040</v>
      </c>
      <c r="B1009">
        <v>1963</v>
      </c>
      <c r="C1009" t="s">
        <v>15</v>
      </c>
      <c r="D1009">
        <v>5</v>
      </c>
      <c r="E1009">
        <v>0</v>
      </c>
      <c r="F1009">
        <v>8177.9</v>
      </c>
      <c r="G1009" t="s">
        <v>12</v>
      </c>
      <c r="H1009" t="s">
        <v>16</v>
      </c>
      <c r="I1009" t="s">
        <v>13</v>
      </c>
      <c r="L1009" s="110" t="s">
        <v>1039</v>
      </c>
      <c r="M1009" s="64" t="s">
        <v>9307</v>
      </c>
      <c r="N1009" s="64">
        <v>40</v>
      </c>
      <c r="O1009" s="64" t="s">
        <v>12</v>
      </c>
      <c r="P1009" s="64" t="s">
        <v>12</v>
      </c>
      <c r="Q1009" s="64" t="s">
        <v>23</v>
      </c>
      <c r="R1009" s="114">
        <v>8163</v>
      </c>
      <c r="S1009" s="64" t="s">
        <v>18</v>
      </c>
      <c r="T1009" s="64">
        <v>1982</v>
      </c>
      <c r="U1009" s="69">
        <v>28</v>
      </c>
    </row>
    <row r="1010" spans="1:21" x14ac:dyDescent="0.35">
      <c r="A1010" t="s">
        <v>1041</v>
      </c>
      <c r="B1010">
        <v>1983</v>
      </c>
      <c r="C1010" t="s">
        <v>18</v>
      </c>
      <c r="D1010">
        <v>8</v>
      </c>
      <c r="E1010">
        <v>3</v>
      </c>
      <c r="F1010">
        <v>8179.51</v>
      </c>
      <c r="G1010" t="s">
        <v>11</v>
      </c>
      <c r="H1010" t="s">
        <v>11</v>
      </c>
      <c r="I1010" t="s">
        <v>516</v>
      </c>
      <c r="L1010" s="110" t="s">
        <v>1040</v>
      </c>
      <c r="M1010" s="64" t="s">
        <v>9308</v>
      </c>
      <c r="N1010" s="64">
        <v>59</v>
      </c>
      <c r="O1010" s="64" t="s">
        <v>12</v>
      </c>
      <c r="P1010" s="64" t="s">
        <v>16</v>
      </c>
      <c r="Q1010" s="64" t="s">
        <v>13</v>
      </c>
      <c r="R1010" s="115">
        <v>8178</v>
      </c>
      <c r="S1010" s="64" t="s">
        <v>15</v>
      </c>
      <c r="T1010" s="64">
        <v>1963</v>
      </c>
      <c r="U1010" s="69">
        <v>5</v>
      </c>
    </row>
    <row r="1011" spans="1:21" x14ac:dyDescent="0.35">
      <c r="A1011" t="s">
        <v>1042</v>
      </c>
      <c r="B1011">
        <v>1997</v>
      </c>
      <c r="C1011" t="s">
        <v>37</v>
      </c>
      <c r="D1011">
        <v>21</v>
      </c>
      <c r="E1011">
        <v>0</v>
      </c>
      <c r="F1011">
        <v>8182.89</v>
      </c>
      <c r="G1011" t="s">
        <v>11</v>
      </c>
      <c r="H1011" t="s">
        <v>16</v>
      </c>
      <c r="I1011" t="s">
        <v>535</v>
      </c>
      <c r="L1011" s="110" t="s">
        <v>1041</v>
      </c>
      <c r="M1011" s="64" t="s">
        <v>8985</v>
      </c>
      <c r="N1011" s="64">
        <v>40</v>
      </c>
      <c r="O1011" s="64" t="s">
        <v>11</v>
      </c>
      <c r="P1011" s="64" t="s">
        <v>11</v>
      </c>
      <c r="Q1011" s="64" t="s">
        <v>516</v>
      </c>
      <c r="R1011" s="114">
        <v>8180</v>
      </c>
      <c r="S1011" s="64" t="s">
        <v>18</v>
      </c>
      <c r="T1011" s="64">
        <v>1983</v>
      </c>
      <c r="U1011" s="69">
        <v>8</v>
      </c>
    </row>
    <row r="1012" spans="1:21" x14ac:dyDescent="0.35">
      <c r="A1012" t="s">
        <v>1043</v>
      </c>
      <c r="B1012">
        <v>1962</v>
      </c>
      <c r="C1012" t="s">
        <v>15</v>
      </c>
      <c r="D1012">
        <v>23</v>
      </c>
      <c r="E1012">
        <v>0</v>
      </c>
      <c r="F1012">
        <v>8188.12</v>
      </c>
      <c r="G1012" t="s">
        <v>12</v>
      </c>
      <c r="H1012" t="s">
        <v>12</v>
      </c>
      <c r="I1012" t="s">
        <v>13</v>
      </c>
      <c r="L1012" s="110" t="s">
        <v>1042</v>
      </c>
      <c r="M1012" s="64" t="s">
        <v>9309</v>
      </c>
      <c r="N1012" s="64">
        <v>25</v>
      </c>
      <c r="O1012" s="64" t="s">
        <v>11</v>
      </c>
      <c r="P1012" s="64" t="s">
        <v>16</v>
      </c>
      <c r="Q1012" s="64" t="s">
        <v>535</v>
      </c>
      <c r="R1012" s="115">
        <v>8183</v>
      </c>
      <c r="S1012" s="64" t="s">
        <v>37</v>
      </c>
      <c r="T1012" s="64">
        <v>1997</v>
      </c>
      <c r="U1012" s="69">
        <v>21</v>
      </c>
    </row>
    <row r="1013" spans="1:21" x14ac:dyDescent="0.35">
      <c r="A1013" t="s">
        <v>1044</v>
      </c>
      <c r="B1013">
        <v>1978</v>
      </c>
      <c r="C1013" t="s">
        <v>37</v>
      </c>
      <c r="D1013">
        <v>24</v>
      </c>
      <c r="E1013">
        <v>2</v>
      </c>
      <c r="F1013">
        <v>8211.1</v>
      </c>
      <c r="G1013" t="s">
        <v>11</v>
      </c>
      <c r="H1013" t="s">
        <v>12</v>
      </c>
      <c r="I1013" t="s">
        <v>13</v>
      </c>
      <c r="L1013" s="110" t="s">
        <v>1043</v>
      </c>
      <c r="M1013" s="64" t="s">
        <v>9310</v>
      </c>
      <c r="N1013" s="64">
        <v>60</v>
      </c>
      <c r="O1013" s="64" t="s">
        <v>12</v>
      </c>
      <c r="P1013" s="64" t="s">
        <v>12</v>
      </c>
      <c r="Q1013" s="64" t="s">
        <v>13</v>
      </c>
      <c r="R1013" s="114">
        <v>8188</v>
      </c>
      <c r="S1013" s="64" t="s">
        <v>15</v>
      </c>
      <c r="T1013" s="64">
        <v>1962</v>
      </c>
      <c r="U1013" s="69">
        <v>23</v>
      </c>
    </row>
    <row r="1014" spans="1:21" x14ac:dyDescent="0.35">
      <c r="A1014" t="s">
        <v>1045</v>
      </c>
      <c r="B1014">
        <v>1978</v>
      </c>
      <c r="C1014" t="s">
        <v>18</v>
      </c>
      <c r="D1014">
        <v>30</v>
      </c>
      <c r="E1014">
        <v>2</v>
      </c>
      <c r="F1014">
        <v>8219.2000000000007</v>
      </c>
      <c r="G1014" t="s">
        <v>11</v>
      </c>
      <c r="H1014" t="s">
        <v>11</v>
      </c>
      <c r="I1014" t="s">
        <v>13</v>
      </c>
      <c r="L1014" s="110" t="s">
        <v>1044</v>
      </c>
      <c r="M1014" s="64" t="s">
        <v>9311</v>
      </c>
      <c r="N1014" s="64">
        <v>44</v>
      </c>
      <c r="O1014" s="64" t="s">
        <v>11</v>
      </c>
      <c r="P1014" s="64" t="s">
        <v>12</v>
      </c>
      <c r="Q1014" s="64" t="s">
        <v>13</v>
      </c>
      <c r="R1014" s="115">
        <v>8211</v>
      </c>
      <c r="S1014" s="64" t="s">
        <v>37</v>
      </c>
      <c r="T1014" s="64">
        <v>1978</v>
      </c>
      <c r="U1014" s="69">
        <v>24</v>
      </c>
    </row>
    <row r="1015" spans="1:21" x14ac:dyDescent="0.35">
      <c r="A1015" t="s">
        <v>1046</v>
      </c>
      <c r="B1015">
        <v>1976</v>
      </c>
      <c r="C1015" t="s">
        <v>20</v>
      </c>
      <c r="D1015">
        <v>3</v>
      </c>
      <c r="E1015">
        <v>1</v>
      </c>
      <c r="F1015">
        <v>8232.64</v>
      </c>
      <c r="G1015" t="s">
        <v>11</v>
      </c>
      <c r="H1015" t="s">
        <v>12</v>
      </c>
      <c r="I1015" t="s">
        <v>13</v>
      </c>
      <c r="L1015" s="110" t="s">
        <v>1045</v>
      </c>
      <c r="M1015" s="64" t="s">
        <v>9312</v>
      </c>
      <c r="N1015" s="64">
        <v>44</v>
      </c>
      <c r="O1015" s="64" t="s">
        <v>11</v>
      </c>
      <c r="P1015" s="64" t="s">
        <v>11</v>
      </c>
      <c r="Q1015" s="64" t="s">
        <v>13</v>
      </c>
      <c r="R1015" s="114">
        <v>8219</v>
      </c>
      <c r="S1015" s="64" t="s">
        <v>18</v>
      </c>
      <c r="T1015" s="64">
        <v>1978</v>
      </c>
      <c r="U1015" s="69">
        <v>30</v>
      </c>
    </row>
    <row r="1016" spans="1:21" x14ac:dyDescent="0.35">
      <c r="A1016" t="s">
        <v>1047</v>
      </c>
      <c r="B1016">
        <v>1976</v>
      </c>
      <c r="C1016" t="s">
        <v>18</v>
      </c>
      <c r="D1016">
        <v>30</v>
      </c>
      <c r="E1016">
        <v>1</v>
      </c>
      <c r="F1016">
        <v>8233.1</v>
      </c>
      <c r="G1016" t="s">
        <v>11</v>
      </c>
      <c r="H1016" t="s">
        <v>11</v>
      </c>
      <c r="I1016" t="s">
        <v>13</v>
      </c>
      <c r="L1016" s="110" t="s">
        <v>1046</v>
      </c>
      <c r="M1016" s="64" t="s">
        <v>9313</v>
      </c>
      <c r="N1016" s="64">
        <v>46</v>
      </c>
      <c r="O1016" s="64" t="s">
        <v>11</v>
      </c>
      <c r="P1016" s="64" t="s">
        <v>12</v>
      </c>
      <c r="Q1016" s="64" t="s">
        <v>13</v>
      </c>
      <c r="R1016" s="115">
        <v>8233</v>
      </c>
      <c r="S1016" s="64" t="s">
        <v>20</v>
      </c>
      <c r="T1016" s="64">
        <v>1976</v>
      </c>
      <c r="U1016" s="69">
        <v>3</v>
      </c>
    </row>
    <row r="1017" spans="1:21" x14ac:dyDescent="0.35">
      <c r="A1017" t="s">
        <v>1048</v>
      </c>
      <c r="B1017">
        <v>1976</v>
      </c>
      <c r="C1017" t="s">
        <v>20</v>
      </c>
      <c r="D1017">
        <v>2</v>
      </c>
      <c r="E1017">
        <v>1</v>
      </c>
      <c r="F1017">
        <v>8240.59</v>
      </c>
      <c r="G1017" t="s">
        <v>11</v>
      </c>
      <c r="H1017" t="s">
        <v>11</v>
      </c>
      <c r="I1017" t="s">
        <v>13</v>
      </c>
      <c r="L1017" s="110" t="s">
        <v>1047</v>
      </c>
      <c r="M1017" s="64" t="s">
        <v>9314</v>
      </c>
      <c r="N1017" s="64">
        <v>46</v>
      </c>
      <c r="O1017" s="64" t="s">
        <v>11</v>
      </c>
      <c r="P1017" s="64" t="s">
        <v>11</v>
      </c>
      <c r="Q1017" s="64" t="s">
        <v>13</v>
      </c>
      <c r="R1017" s="114">
        <v>8233</v>
      </c>
      <c r="S1017" s="64" t="s">
        <v>18</v>
      </c>
      <c r="T1017" s="64">
        <v>1976</v>
      </c>
      <c r="U1017" s="69">
        <v>30</v>
      </c>
    </row>
    <row r="1018" spans="1:21" x14ac:dyDescent="0.35">
      <c r="A1018" t="s">
        <v>1049</v>
      </c>
      <c r="B1018">
        <v>1982</v>
      </c>
      <c r="C1018" t="s">
        <v>20</v>
      </c>
      <c r="D1018">
        <v>27</v>
      </c>
      <c r="E1018">
        <v>3</v>
      </c>
      <c r="F1018">
        <v>8252.2800000000007</v>
      </c>
      <c r="G1018" t="s">
        <v>11</v>
      </c>
      <c r="H1018" t="s">
        <v>11</v>
      </c>
      <c r="I1018" t="s">
        <v>247</v>
      </c>
      <c r="L1018" s="110" t="s">
        <v>1048</v>
      </c>
      <c r="M1018" s="64" t="s">
        <v>9315</v>
      </c>
      <c r="N1018" s="64">
        <v>46</v>
      </c>
      <c r="O1018" s="64" t="s">
        <v>11</v>
      </c>
      <c r="P1018" s="64" t="s">
        <v>11</v>
      </c>
      <c r="Q1018" s="64" t="s">
        <v>13</v>
      </c>
      <c r="R1018" s="115">
        <v>8241</v>
      </c>
      <c r="S1018" s="64" t="s">
        <v>20</v>
      </c>
      <c r="T1018" s="64">
        <v>1976</v>
      </c>
      <c r="U1018" s="69">
        <v>2</v>
      </c>
    </row>
    <row r="1019" spans="1:21" x14ac:dyDescent="0.35">
      <c r="A1019" t="s">
        <v>1050</v>
      </c>
      <c r="B1019">
        <v>1964</v>
      </c>
      <c r="C1019" t="s">
        <v>20</v>
      </c>
      <c r="D1019">
        <v>5</v>
      </c>
      <c r="E1019">
        <v>0</v>
      </c>
      <c r="F1019">
        <v>8268</v>
      </c>
      <c r="G1019" t="s">
        <v>12</v>
      </c>
      <c r="H1019" t="s">
        <v>12</v>
      </c>
      <c r="I1019" t="s">
        <v>13</v>
      </c>
      <c r="L1019" s="110" t="s">
        <v>1049</v>
      </c>
      <c r="M1019" s="64" t="s">
        <v>8834</v>
      </c>
      <c r="N1019" s="64">
        <v>40</v>
      </c>
      <c r="O1019" s="64" t="s">
        <v>11</v>
      </c>
      <c r="P1019" s="64" t="s">
        <v>11</v>
      </c>
      <c r="Q1019" s="64" t="s">
        <v>247</v>
      </c>
      <c r="R1019" s="114">
        <v>8252</v>
      </c>
      <c r="S1019" s="64" t="s">
        <v>20</v>
      </c>
      <c r="T1019" s="64">
        <v>1982</v>
      </c>
      <c r="U1019" s="69">
        <v>27</v>
      </c>
    </row>
    <row r="1020" spans="1:21" x14ac:dyDescent="0.35">
      <c r="A1020" t="s">
        <v>1051</v>
      </c>
      <c r="B1020">
        <v>1974</v>
      </c>
      <c r="C1020" t="s">
        <v>35</v>
      </c>
      <c r="D1020">
        <v>5</v>
      </c>
      <c r="E1020">
        <v>0</v>
      </c>
      <c r="F1020">
        <v>8269.0400000000009</v>
      </c>
      <c r="G1020" t="s">
        <v>11</v>
      </c>
      <c r="H1020" t="s">
        <v>16</v>
      </c>
      <c r="I1020" t="s">
        <v>42</v>
      </c>
      <c r="L1020" s="110" t="s">
        <v>1050</v>
      </c>
      <c r="M1020" s="64" t="s">
        <v>9316</v>
      </c>
      <c r="N1020" s="64">
        <v>58</v>
      </c>
      <c r="O1020" s="64" t="s">
        <v>12</v>
      </c>
      <c r="P1020" s="64" t="s">
        <v>12</v>
      </c>
      <c r="Q1020" s="64" t="s">
        <v>13</v>
      </c>
      <c r="R1020" s="115">
        <v>8268</v>
      </c>
      <c r="S1020" s="64" t="s">
        <v>20</v>
      </c>
      <c r="T1020" s="64">
        <v>1964</v>
      </c>
      <c r="U1020" s="69">
        <v>5</v>
      </c>
    </row>
    <row r="1021" spans="1:21" x14ac:dyDescent="0.35">
      <c r="A1021" t="s">
        <v>1052</v>
      </c>
      <c r="B1021">
        <v>2000</v>
      </c>
      <c r="C1021" t="s">
        <v>15</v>
      </c>
      <c r="D1021">
        <v>28</v>
      </c>
      <c r="E1021">
        <v>0</v>
      </c>
      <c r="F1021">
        <v>8271.4599999999991</v>
      </c>
      <c r="G1021" t="s">
        <v>11</v>
      </c>
      <c r="H1021" t="s">
        <v>16</v>
      </c>
      <c r="I1021" t="s">
        <v>249</v>
      </c>
      <c r="L1021" s="110" t="s">
        <v>1051</v>
      </c>
      <c r="M1021" s="64" t="s">
        <v>9317</v>
      </c>
      <c r="N1021" s="64">
        <v>48</v>
      </c>
      <c r="O1021" s="64" t="s">
        <v>11</v>
      </c>
      <c r="P1021" s="64" t="s">
        <v>16</v>
      </c>
      <c r="Q1021" s="64" t="s">
        <v>42</v>
      </c>
      <c r="R1021" s="114">
        <v>8269</v>
      </c>
      <c r="S1021" s="64" t="s">
        <v>35</v>
      </c>
      <c r="T1021" s="64">
        <v>1974</v>
      </c>
      <c r="U1021" s="69">
        <v>5</v>
      </c>
    </row>
    <row r="1022" spans="1:21" x14ac:dyDescent="0.35">
      <c r="A1022" t="s">
        <v>1053</v>
      </c>
      <c r="B1022">
        <v>1974</v>
      </c>
      <c r="C1022" t="s">
        <v>20</v>
      </c>
      <c r="D1022">
        <v>26</v>
      </c>
      <c r="E1022">
        <v>0</v>
      </c>
      <c r="F1022">
        <v>8277.52</v>
      </c>
      <c r="G1022" t="s">
        <v>11</v>
      </c>
      <c r="H1022" t="s">
        <v>11</v>
      </c>
      <c r="I1022" t="s">
        <v>42</v>
      </c>
      <c r="L1022" s="110" t="s">
        <v>1052</v>
      </c>
      <c r="M1022" s="64" t="s">
        <v>9318</v>
      </c>
      <c r="N1022" s="64">
        <v>22</v>
      </c>
      <c r="O1022" s="64" t="s">
        <v>11</v>
      </c>
      <c r="P1022" s="64" t="s">
        <v>16</v>
      </c>
      <c r="Q1022" s="64" t="s">
        <v>249</v>
      </c>
      <c r="R1022" s="115">
        <v>8271</v>
      </c>
      <c r="S1022" s="64" t="s">
        <v>15</v>
      </c>
      <c r="T1022" s="64">
        <v>2000</v>
      </c>
      <c r="U1022" s="69">
        <v>28</v>
      </c>
    </row>
    <row r="1023" spans="1:21" x14ac:dyDescent="0.35">
      <c r="A1023" t="s">
        <v>1054</v>
      </c>
      <c r="B1023">
        <v>1974</v>
      </c>
      <c r="C1023" t="s">
        <v>30</v>
      </c>
      <c r="D1023">
        <v>22</v>
      </c>
      <c r="E1023">
        <v>0</v>
      </c>
      <c r="F1023">
        <v>8280.6200000000008</v>
      </c>
      <c r="G1023" t="s">
        <v>11</v>
      </c>
      <c r="H1023" t="s">
        <v>11</v>
      </c>
      <c r="I1023" t="s">
        <v>13</v>
      </c>
      <c r="L1023" s="110" t="s">
        <v>1053</v>
      </c>
      <c r="M1023" s="64" t="s">
        <v>9319</v>
      </c>
      <c r="N1023" s="64">
        <v>48</v>
      </c>
      <c r="O1023" s="64" t="s">
        <v>11</v>
      </c>
      <c r="P1023" s="64" t="s">
        <v>11</v>
      </c>
      <c r="Q1023" s="64" t="s">
        <v>42</v>
      </c>
      <c r="R1023" s="114">
        <v>8278</v>
      </c>
      <c r="S1023" s="64" t="s">
        <v>20</v>
      </c>
      <c r="T1023" s="64">
        <v>1974</v>
      </c>
      <c r="U1023" s="69">
        <v>26</v>
      </c>
    </row>
    <row r="1024" spans="1:21" x14ac:dyDescent="0.35">
      <c r="A1024" t="s">
        <v>1055</v>
      </c>
      <c r="B1024">
        <v>1974</v>
      </c>
      <c r="C1024" t="s">
        <v>18</v>
      </c>
      <c r="D1024">
        <v>6</v>
      </c>
      <c r="E1024">
        <v>0</v>
      </c>
      <c r="F1024">
        <v>8283.68</v>
      </c>
      <c r="G1024" t="s">
        <v>11</v>
      </c>
      <c r="H1024" t="s">
        <v>12</v>
      </c>
      <c r="I1024" t="s">
        <v>13</v>
      </c>
      <c r="L1024" s="110" t="s">
        <v>1054</v>
      </c>
      <c r="M1024" s="64" t="s">
        <v>9320</v>
      </c>
      <c r="N1024" s="64">
        <v>48</v>
      </c>
      <c r="O1024" s="64" t="s">
        <v>11</v>
      </c>
      <c r="P1024" s="64" t="s">
        <v>11</v>
      </c>
      <c r="Q1024" s="64" t="s">
        <v>13</v>
      </c>
      <c r="R1024" s="115">
        <v>8281</v>
      </c>
      <c r="S1024" s="64" t="s">
        <v>30</v>
      </c>
      <c r="T1024" s="64">
        <v>1974</v>
      </c>
      <c r="U1024" s="69">
        <v>22</v>
      </c>
    </row>
    <row r="1025" spans="1:21" x14ac:dyDescent="0.35">
      <c r="A1025" t="s">
        <v>1056</v>
      </c>
      <c r="B1025">
        <v>1978</v>
      </c>
      <c r="C1025" t="s">
        <v>18</v>
      </c>
      <c r="D1025">
        <v>26</v>
      </c>
      <c r="E1025">
        <v>2</v>
      </c>
      <c r="F1025">
        <v>8302.5400000000009</v>
      </c>
      <c r="G1025" t="s">
        <v>12</v>
      </c>
      <c r="H1025" t="s">
        <v>12</v>
      </c>
      <c r="I1025" t="s">
        <v>168</v>
      </c>
      <c r="L1025" s="110" t="s">
        <v>1055</v>
      </c>
      <c r="M1025" s="64" t="s">
        <v>9321</v>
      </c>
      <c r="N1025" s="64">
        <v>49</v>
      </c>
      <c r="O1025" s="64" t="s">
        <v>11</v>
      </c>
      <c r="P1025" s="64" t="s">
        <v>12</v>
      </c>
      <c r="Q1025" s="64" t="s">
        <v>13</v>
      </c>
      <c r="R1025" s="114">
        <v>8284</v>
      </c>
      <c r="S1025" s="64" t="s">
        <v>18</v>
      </c>
      <c r="T1025" s="64">
        <v>1974</v>
      </c>
      <c r="U1025" s="69">
        <v>6</v>
      </c>
    </row>
    <row r="1026" spans="1:21" x14ac:dyDescent="0.35">
      <c r="A1026" t="s">
        <v>1057</v>
      </c>
      <c r="B1026">
        <v>1979</v>
      </c>
      <c r="C1026" t="s">
        <v>35</v>
      </c>
      <c r="D1026">
        <v>7</v>
      </c>
      <c r="E1026">
        <v>2</v>
      </c>
      <c r="F1026">
        <v>8310.84</v>
      </c>
      <c r="G1026" t="s">
        <v>11</v>
      </c>
      <c r="H1026" t="s">
        <v>11</v>
      </c>
      <c r="I1026" t="s">
        <v>23</v>
      </c>
      <c r="L1026" s="110" t="s">
        <v>1056</v>
      </c>
      <c r="M1026" s="64" t="s">
        <v>9322</v>
      </c>
      <c r="N1026" s="64">
        <v>44</v>
      </c>
      <c r="O1026" s="64" t="s">
        <v>12</v>
      </c>
      <c r="P1026" s="64" t="s">
        <v>12</v>
      </c>
      <c r="Q1026" s="64" t="s">
        <v>168</v>
      </c>
      <c r="R1026" s="115">
        <v>8303</v>
      </c>
      <c r="S1026" s="64" t="s">
        <v>18</v>
      </c>
      <c r="T1026" s="64">
        <v>1978</v>
      </c>
      <c r="U1026" s="69">
        <v>26</v>
      </c>
    </row>
    <row r="1027" spans="1:21" x14ac:dyDescent="0.35">
      <c r="A1027" t="s">
        <v>1058</v>
      </c>
      <c r="B1027">
        <v>1993</v>
      </c>
      <c r="C1027" t="s">
        <v>18</v>
      </c>
      <c r="D1027">
        <v>22</v>
      </c>
      <c r="E1027">
        <v>0</v>
      </c>
      <c r="F1027">
        <v>8314.65</v>
      </c>
      <c r="G1027" t="s">
        <v>11</v>
      </c>
      <c r="H1027" t="s">
        <v>16</v>
      </c>
      <c r="I1027" t="s">
        <v>23</v>
      </c>
      <c r="L1027" s="110" t="s">
        <v>1057</v>
      </c>
      <c r="M1027" s="64" t="s">
        <v>9323</v>
      </c>
      <c r="N1027" s="64">
        <v>43</v>
      </c>
      <c r="O1027" s="64" t="s">
        <v>11</v>
      </c>
      <c r="P1027" s="64" t="s">
        <v>11</v>
      </c>
      <c r="Q1027" s="64" t="s">
        <v>23</v>
      </c>
      <c r="R1027" s="114">
        <v>8311</v>
      </c>
      <c r="S1027" s="64" t="s">
        <v>35</v>
      </c>
      <c r="T1027" s="64">
        <v>1979</v>
      </c>
      <c r="U1027" s="69">
        <v>7</v>
      </c>
    </row>
    <row r="1028" spans="1:21" x14ac:dyDescent="0.35">
      <c r="A1028" t="s">
        <v>1059</v>
      </c>
      <c r="B1028">
        <v>1976</v>
      </c>
      <c r="C1028" t="s">
        <v>10</v>
      </c>
      <c r="D1028">
        <v>12</v>
      </c>
      <c r="E1028">
        <v>1</v>
      </c>
      <c r="F1028">
        <v>8334.4599999999991</v>
      </c>
      <c r="G1028" t="s">
        <v>12</v>
      </c>
      <c r="H1028" t="s">
        <v>11</v>
      </c>
      <c r="I1028" t="s">
        <v>168</v>
      </c>
      <c r="L1028" s="110" t="s">
        <v>1058</v>
      </c>
      <c r="M1028" s="64" t="s">
        <v>8740</v>
      </c>
      <c r="N1028" s="64">
        <v>29</v>
      </c>
      <c r="O1028" s="64" t="s">
        <v>11</v>
      </c>
      <c r="P1028" s="64" t="s">
        <v>16</v>
      </c>
      <c r="Q1028" s="64" t="s">
        <v>23</v>
      </c>
      <c r="R1028" s="115">
        <v>8315</v>
      </c>
      <c r="S1028" s="64" t="s">
        <v>18</v>
      </c>
      <c r="T1028" s="64">
        <v>1993</v>
      </c>
      <c r="U1028" s="69">
        <v>22</v>
      </c>
    </row>
    <row r="1029" spans="1:21" x14ac:dyDescent="0.35">
      <c r="A1029" t="s">
        <v>1060</v>
      </c>
      <c r="B1029">
        <v>1976</v>
      </c>
      <c r="C1029" t="s">
        <v>10</v>
      </c>
      <c r="D1029">
        <v>20</v>
      </c>
      <c r="E1029">
        <v>1</v>
      </c>
      <c r="F1029">
        <v>8334.59</v>
      </c>
      <c r="G1029" t="s">
        <v>12</v>
      </c>
      <c r="H1029" t="s">
        <v>11</v>
      </c>
      <c r="I1029" t="s">
        <v>168</v>
      </c>
      <c r="L1029" s="110" t="s">
        <v>1059</v>
      </c>
      <c r="M1029" s="64" t="s">
        <v>9324</v>
      </c>
      <c r="N1029" s="64">
        <v>46</v>
      </c>
      <c r="O1029" s="64" t="s">
        <v>12</v>
      </c>
      <c r="P1029" s="64" t="s">
        <v>11</v>
      </c>
      <c r="Q1029" s="64" t="s">
        <v>168</v>
      </c>
      <c r="R1029" s="114">
        <v>8334</v>
      </c>
      <c r="S1029" s="64" t="s">
        <v>10</v>
      </c>
      <c r="T1029" s="64">
        <v>1976</v>
      </c>
      <c r="U1029" s="69">
        <v>12</v>
      </c>
    </row>
    <row r="1030" spans="1:21" x14ac:dyDescent="0.35">
      <c r="A1030" t="s">
        <v>1061</v>
      </c>
      <c r="B1030">
        <v>1976</v>
      </c>
      <c r="C1030" t="s">
        <v>10</v>
      </c>
      <c r="D1030">
        <v>7</v>
      </c>
      <c r="E1030">
        <v>1</v>
      </c>
      <c r="F1030">
        <v>8342.91</v>
      </c>
      <c r="G1030" t="s">
        <v>12</v>
      </c>
      <c r="H1030" t="s">
        <v>16</v>
      </c>
      <c r="I1030" t="s">
        <v>168</v>
      </c>
      <c r="L1030" s="110" t="s">
        <v>1060</v>
      </c>
      <c r="M1030" s="64" t="s">
        <v>9325</v>
      </c>
      <c r="N1030" s="64">
        <v>46</v>
      </c>
      <c r="O1030" s="64" t="s">
        <v>12</v>
      </c>
      <c r="P1030" s="64" t="s">
        <v>11</v>
      </c>
      <c r="Q1030" s="64" t="s">
        <v>168</v>
      </c>
      <c r="R1030" s="115">
        <v>8335</v>
      </c>
      <c r="S1030" s="64" t="s">
        <v>10</v>
      </c>
      <c r="T1030" s="64">
        <v>1976</v>
      </c>
      <c r="U1030" s="69">
        <v>20</v>
      </c>
    </row>
    <row r="1031" spans="1:21" x14ac:dyDescent="0.35">
      <c r="A1031" t="s">
        <v>1062</v>
      </c>
      <c r="B1031">
        <v>1976</v>
      </c>
      <c r="C1031" t="s">
        <v>18</v>
      </c>
      <c r="D1031">
        <v>12</v>
      </c>
      <c r="E1031">
        <v>2</v>
      </c>
      <c r="F1031">
        <v>8347.16</v>
      </c>
      <c r="G1031" t="s">
        <v>11</v>
      </c>
      <c r="H1031" t="s">
        <v>16</v>
      </c>
      <c r="I1031" t="s">
        <v>13</v>
      </c>
      <c r="L1031" s="110" t="s">
        <v>1061</v>
      </c>
      <c r="M1031" s="64" t="s">
        <v>9326</v>
      </c>
      <c r="N1031" s="64">
        <v>46</v>
      </c>
      <c r="O1031" s="64" t="s">
        <v>12</v>
      </c>
      <c r="P1031" s="64" t="s">
        <v>16</v>
      </c>
      <c r="Q1031" s="64" t="s">
        <v>168</v>
      </c>
      <c r="R1031" s="114">
        <v>8343</v>
      </c>
      <c r="S1031" s="64" t="s">
        <v>10</v>
      </c>
      <c r="T1031" s="64">
        <v>1976</v>
      </c>
      <c r="U1031" s="69">
        <v>7</v>
      </c>
    </row>
    <row r="1032" spans="1:21" x14ac:dyDescent="0.35">
      <c r="A1032" t="s">
        <v>1063</v>
      </c>
      <c r="B1032">
        <v>1963</v>
      </c>
      <c r="C1032" t="s">
        <v>20</v>
      </c>
      <c r="D1032">
        <v>21</v>
      </c>
      <c r="E1032">
        <v>0</v>
      </c>
      <c r="F1032">
        <v>8355.5400000000009</v>
      </c>
      <c r="G1032" t="s">
        <v>12</v>
      </c>
      <c r="H1032" t="s">
        <v>12</v>
      </c>
      <c r="I1032" t="s">
        <v>23</v>
      </c>
      <c r="L1032" s="110" t="s">
        <v>1062</v>
      </c>
      <c r="M1032" s="64" t="s">
        <v>9327</v>
      </c>
      <c r="N1032" s="64">
        <v>46</v>
      </c>
      <c r="O1032" s="64" t="s">
        <v>11</v>
      </c>
      <c r="P1032" s="64" t="s">
        <v>16</v>
      </c>
      <c r="Q1032" s="64" t="s">
        <v>13</v>
      </c>
      <c r="R1032" s="115">
        <v>8347</v>
      </c>
      <c r="S1032" s="64" t="s">
        <v>18</v>
      </c>
      <c r="T1032" s="64">
        <v>1976</v>
      </c>
      <c r="U1032" s="69">
        <v>12</v>
      </c>
    </row>
    <row r="1033" spans="1:21" x14ac:dyDescent="0.35">
      <c r="A1033" t="s">
        <v>1064</v>
      </c>
      <c r="B1033">
        <v>1971</v>
      </c>
      <c r="C1033" t="s">
        <v>20</v>
      </c>
      <c r="D1033">
        <v>4</v>
      </c>
      <c r="E1033">
        <v>0</v>
      </c>
      <c r="F1033">
        <v>8396.6200000000008</v>
      </c>
      <c r="G1033" t="s">
        <v>11</v>
      </c>
      <c r="H1033" t="s">
        <v>12</v>
      </c>
      <c r="I1033" t="s">
        <v>13</v>
      </c>
      <c r="L1033" s="110" t="s">
        <v>1063</v>
      </c>
      <c r="M1033" s="64" t="s">
        <v>9328</v>
      </c>
      <c r="N1033" s="64">
        <v>59</v>
      </c>
      <c r="O1033" s="64" t="s">
        <v>12</v>
      </c>
      <c r="P1033" s="64" t="s">
        <v>12</v>
      </c>
      <c r="Q1033" s="64" t="s">
        <v>23</v>
      </c>
      <c r="R1033" s="114">
        <v>8356</v>
      </c>
      <c r="S1033" s="64" t="s">
        <v>20</v>
      </c>
      <c r="T1033" s="64">
        <v>1963</v>
      </c>
      <c r="U1033" s="69">
        <v>21</v>
      </c>
    </row>
    <row r="1034" spans="1:21" x14ac:dyDescent="0.35">
      <c r="A1034" t="s">
        <v>1065</v>
      </c>
      <c r="B1034">
        <v>1971</v>
      </c>
      <c r="C1034" t="s">
        <v>20</v>
      </c>
      <c r="D1034">
        <v>18</v>
      </c>
      <c r="E1034">
        <v>0</v>
      </c>
      <c r="F1034">
        <v>8400.01</v>
      </c>
      <c r="G1034" t="s">
        <v>11</v>
      </c>
      <c r="H1034" t="s">
        <v>12</v>
      </c>
      <c r="I1034" t="s">
        <v>13</v>
      </c>
      <c r="L1034" s="110" t="s">
        <v>1064</v>
      </c>
      <c r="M1034" s="64" t="s">
        <v>9329</v>
      </c>
      <c r="N1034" s="64">
        <v>51</v>
      </c>
      <c r="O1034" s="64" t="s">
        <v>11</v>
      </c>
      <c r="P1034" s="64" t="s">
        <v>12</v>
      </c>
      <c r="Q1034" s="64" t="s">
        <v>13</v>
      </c>
      <c r="R1034" s="115">
        <v>8397</v>
      </c>
      <c r="S1034" s="64" t="s">
        <v>20</v>
      </c>
      <c r="T1034" s="64">
        <v>1971</v>
      </c>
      <c r="U1034" s="69">
        <v>4</v>
      </c>
    </row>
    <row r="1035" spans="1:21" x14ac:dyDescent="0.35">
      <c r="A1035" t="s">
        <v>1066</v>
      </c>
      <c r="B1035">
        <v>1979</v>
      </c>
      <c r="C1035" t="s">
        <v>18</v>
      </c>
      <c r="D1035">
        <v>11</v>
      </c>
      <c r="E1035">
        <v>3</v>
      </c>
      <c r="F1035">
        <v>8410.0499999999993</v>
      </c>
      <c r="G1035" t="s">
        <v>11</v>
      </c>
      <c r="H1035" t="s">
        <v>11</v>
      </c>
      <c r="I1035" t="s">
        <v>23</v>
      </c>
      <c r="L1035" s="110" t="s">
        <v>1065</v>
      </c>
      <c r="M1035" s="64" t="s">
        <v>9330</v>
      </c>
      <c r="N1035" s="64">
        <v>51</v>
      </c>
      <c r="O1035" s="64" t="s">
        <v>11</v>
      </c>
      <c r="P1035" s="64" t="s">
        <v>12</v>
      </c>
      <c r="Q1035" s="64" t="s">
        <v>13</v>
      </c>
      <c r="R1035" s="114">
        <v>8400</v>
      </c>
      <c r="S1035" s="64" t="s">
        <v>20</v>
      </c>
      <c r="T1035" s="64">
        <v>1971</v>
      </c>
      <c r="U1035" s="69">
        <v>18</v>
      </c>
    </row>
    <row r="1036" spans="1:21" x14ac:dyDescent="0.35">
      <c r="A1036" t="s">
        <v>1067</v>
      </c>
      <c r="B1036">
        <v>1977</v>
      </c>
      <c r="C1036" t="s">
        <v>20</v>
      </c>
      <c r="D1036">
        <v>4</v>
      </c>
      <c r="E1036">
        <v>2</v>
      </c>
      <c r="F1036">
        <v>8413.4599999999991</v>
      </c>
      <c r="G1036" t="s">
        <v>12</v>
      </c>
      <c r="H1036" t="s">
        <v>16</v>
      </c>
      <c r="I1036" t="s">
        <v>23</v>
      </c>
      <c r="L1036" s="110" t="s">
        <v>1066</v>
      </c>
      <c r="M1036" s="64" t="s">
        <v>9331</v>
      </c>
      <c r="N1036" s="64">
        <v>43</v>
      </c>
      <c r="O1036" s="64" t="s">
        <v>11</v>
      </c>
      <c r="P1036" s="64" t="s">
        <v>11</v>
      </c>
      <c r="Q1036" s="64" t="s">
        <v>23</v>
      </c>
      <c r="R1036" s="115">
        <v>8410</v>
      </c>
      <c r="S1036" s="64" t="s">
        <v>18</v>
      </c>
      <c r="T1036" s="64">
        <v>1979</v>
      </c>
      <c r="U1036" s="69">
        <v>11</v>
      </c>
    </row>
    <row r="1037" spans="1:21" x14ac:dyDescent="0.35">
      <c r="A1037" t="s">
        <v>1068</v>
      </c>
      <c r="B1037">
        <v>1975</v>
      </c>
      <c r="C1037" t="s">
        <v>20</v>
      </c>
      <c r="D1037">
        <v>28</v>
      </c>
      <c r="E1037">
        <v>1</v>
      </c>
      <c r="F1037">
        <v>8428.07</v>
      </c>
      <c r="G1037" t="s">
        <v>12</v>
      </c>
      <c r="H1037" t="s">
        <v>11</v>
      </c>
      <c r="I1037" t="s">
        <v>23</v>
      </c>
      <c r="L1037" s="110" t="s">
        <v>1067</v>
      </c>
      <c r="M1037" s="64" t="s">
        <v>9332</v>
      </c>
      <c r="N1037" s="64">
        <v>45</v>
      </c>
      <c r="O1037" s="64" t="s">
        <v>12</v>
      </c>
      <c r="P1037" s="64" t="s">
        <v>16</v>
      </c>
      <c r="Q1037" s="64" t="s">
        <v>23</v>
      </c>
      <c r="R1037" s="114">
        <v>8413</v>
      </c>
      <c r="S1037" s="64" t="s">
        <v>20</v>
      </c>
      <c r="T1037" s="64">
        <v>1977</v>
      </c>
      <c r="U1037" s="69">
        <v>4</v>
      </c>
    </row>
    <row r="1038" spans="1:21" x14ac:dyDescent="0.35">
      <c r="A1038" t="s">
        <v>1069</v>
      </c>
      <c r="B1038">
        <v>1963</v>
      </c>
      <c r="C1038" t="s">
        <v>20</v>
      </c>
      <c r="D1038">
        <v>24</v>
      </c>
      <c r="E1038">
        <v>0</v>
      </c>
      <c r="F1038">
        <v>8440.0499999999993</v>
      </c>
      <c r="G1038" t="s">
        <v>12</v>
      </c>
      <c r="H1038" t="s">
        <v>11</v>
      </c>
      <c r="I1038" t="s">
        <v>13</v>
      </c>
      <c r="L1038" s="110" t="s">
        <v>1068</v>
      </c>
      <c r="M1038" s="64" t="s">
        <v>9333</v>
      </c>
      <c r="N1038" s="64">
        <v>47</v>
      </c>
      <c r="O1038" s="64" t="s">
        <v>12</v>
      </c>
      <c r="P1038" s="64" t="s">
        <v>11</v>
      </c>
      <c r="Q1038" s="64" t="s">
        <v>23</v>
      </c>
      <c r="R1038" s="115">
        <v>8428</v>
      </c>
      <c r="S1038" s="64" t="s">
        <v>20</v>
      </c>
      <c r="T1038" s="64">
        <v>1975</v>
      </c>
      <c r="U1038" s="69">
        <v>28</v>
      </c>
    </row>
    <row r="1039" spans="1:21" x14ac:dyDescent="0.35">
      <c r="A1039" t="s">
        <v>1070</v>
      </c>
      <c r="B1039">
        <v>1972</v>
      </c>
      <c r="C1039" t="s">
        <v>20</v>
      </c>
      <c r="D1039">
        <v>9</v>
      </c>
      <c r="E1039">
        <v>0</v>
      </c>
      <c r="F1039">
        <v>8442.67</v>
      </c>
      <c r="G1039" t="s">
        <v>11</v>
      </c>
      <c r="H1039" t="s">
        <v>12</v>
      </c>
      <c r="I1039" t="s">
        <v>13</v>
      </c>
      <c r="L1039" s="110" t="s">
        <v>1069</v>
      </c>
      <c r="M1039" s="64" t="s">
        <v>9334</v>
      </c>
      <c r="N1039" s="64">
        <v>59</v>
      </c>
      <c r="O1039" s="64" t="s">
        <v>12</v>
      </c>
      <c r="P1039" s="64" t="s">
        <v>11</v>
      </c>
      <c r="Q1039" s="64" t="s">
        <v>13</v>
      </c>
      <c r="R1039" s="114">
        <v>8440</v>
      </c>
      <c r="S1039" s="64" t="s">
        <v>20</v>
      </c>
      <c r="T1039" s="64">
        <v>1963</v>
      </c>
      <c r="U1039" s="69">
        <v>24</v>
      </c>
    </row>
    <row r="1040" spans="1:21" x14ac:dyDescent="0.35">
      <c r="A1040" t="s">
        <v>1071</v>
      </c>
      <c r="B1040">
        <v>1972</v>
      </c>
      <c r="C1040" t="s">
        <v>20</v>
      </c>
      <c r="D1040">
        <v>4</v>
      </c>
      <c r="E1040">
        <v>0</v>
      </c>
      <c r="F1040">
        <v>8444.4699999999993</v>
      </c>
      <c r="G1040" t="s">
        <v>12</v>
      </c>
      <c r="H1040" t="s">
        <v>16</v>
      </c>
      <c r="I1040" t="s">
        <v>42</v>
      </c>
      <c r="L1040" s="110" t="s">
        <v>1070</v>
      </c>
      <c r="M1040" s="64" t="s">
        <v>9335</v>
      </c>
      <c r="N1040" s="64">
        <v>50</v>
      </c>
      <c r="O1040" s="64" t="s">
        <v>11</v>
      </c>
      <c r="P1040" s="64" t="s">
        <v>12</v>
      </c>
      <c r="Q1040" s="64" t="s">
        <v>13</v>
      </c>
      <c r="R1040" s="115">
        <v>8443</v>
      </c>
      <c r="S1040" s="64" t="s">
        <v>20</v>
      </c>
      <c r="T1040" s="64">
        <v>1972</v>
      </c>
      <c r="U1040" s="69">
        <v>9</v>
      </c>
    </row>
    <row r="1041" spans="1:21" x14ac:dyDescent="0.35">
      <c r="A1041" t="s">
        <v>1072</v>
      </c>
      <c r="B1041">
        <v>1966</v>
      </c>
      <c r="C1041" t="s">
        <v>18</v>
      </c>
      <c r="D1041">
        <v>12</v>
      </c>
      <c r="E1041">
        <v>0</v>
      </c>
      <c r="F1041">
        <v>8448.66</v>
      </c>
      <c r="G1041" t="s">
        <v>12</v>
      </c>
      <c r="H1041" t="s">
        <v>16</v>
      </c>
      <c r="I1041" t="s">
        <v>13</v>
      </c>
      <c r="L1041" s="110" t="s">
        <v>1071</v>
      </c>
      <c r="M1041" s="64" t="s">
        <v>9336</v>
      </c>
      <c r="N1041" s="64">
        <v>50</v>
      </c>
      <c r="O1041" s="64" t="s">
        <v>12</v>
      </c>
      <c r="P1041" s="64" t="s">
        <v>16</v>
      </c>
      <c r="Q1041" s="64" t="s">
        <v>42</v>
      </c>
      <c r="R1041" s="114">
        <v>8444</v>
      </c>
      <c r="S1041" s="64" t="s">
        <v>20</v>
      </c>
      <c r="T1041" s="64">
        <v>1972</v>
      </c>
      <c r="U1041" s="69">
        <v>4</v>
      </c>
    </row>
    <row r="1042" spans="1:21" x14ac:dyDescent="0.35">
      <c r="A1042" t="s">
        <v>1073</v>
      </c>
      <c r="B1042">
        <v>1984</v>
      </c>
      <c r="C1042" t="s">
        <v>18</v>
      </c>
      <c r="D1042">
        <v>19</v>
      </c>
      <c r="E1042">
        <v>3</v>
      </c>
      <c r="F1042">
        <v>8450.82</v>
      </c>
      <c r="G1042" t="s">
        <v>11</v>
      </c>
      <c r="H1042" t="s">
        <v>11</v>
      </c>
      <c r="I1042" t="s">
        <v>200</v>
      </c>
      <c r="L1042" s="110" t="s">
        <v>1072</v>
      </c>
      <c r="M1042" s="64" t="s">
        <v>9337</v>
      </c>
      <c r="N1042" s="64">
        <v>56</v>
      </c>
      <c r="O1042" s="64" t="s">
        <v>12</v>
      </c>
      <c r="P1042" s="64" t="s">
        <v>16</v>
      </c>
      <c r="Q1042" s="64" t="s">
        <v>13</v>
      </c>
      <c r="R1042" s="115">
        <v>8449</v>
      </c>
      <c r="S1042" s="64" t="s">
        <v>18</v>
      </c>
      <c r="T1042" s="64">
        <v>1966</v>
      </c>
      <c r="U1042" s="69">
        <v>12</v>
      </c>
    </row>
    <row r="1043" spans="1:21" x14ac:dyDescent="0.35">
      <c r="A1043" t="s">
        <v>1074</v>
      </c>
      <c r="B1043">
        <v>1972</v>
      </c>
      <c r="C1043" t="s">
        <v>30</v>
      </c>
      <c r="D1043">
        <v>26</v>
      </c>
      <c r="E1043">
        <v>0</v>
      </c>
      <c r="F1043">
        <v>8457.82</v>
      </c>
      <c r="G1043" t="s">
        <v>11</v>
      </c>
      <c r="H1043" t="s">
        <v>12</v>
      </c>
      <c r="I1043" t="s">
        <v>42</v>
      </c>
      <c r="L1043" s="110" t="s">
        <v>1073</v>
      </c>
      <c r="M1043" s="64" t="s">
        <v>9338</v>
      </c>
      <c r="N1043" s="64">
        <v>38</v>
      </c>
      <c r="O1043" s="64" t="s">
        <v>11</v>
      </c>
      <c r="P1043" s="64" t="s">
        <v>11</v>
      </c>
      <c r="Q1043" s="64" t="s">
        <v>200</v>
      </c>
      <c r="R1043" s="114">
        <v>8451</v>
      </c>
      <c r="S1043" s="64" t="s">
        <v>18</v>
      </c>
      <c r="T1043" s="64">
        <v>1984</v>
      </c>
      <c r="U1043" s="69">
        <v>19</v>
      </c>
    </row>
    <row r="1044" spans="1:21" x14ac:dyDescent="0.35">
      <c r="A1044" t="s">
        <v>1075</v>
      </c>
      <c r="B1044">
        <v>1992</v>
      </c>
      <c r="C1044" t="s">
        <v>20</v>
      </c>
      <c r="D1044">
        <v>9</v>
      </c>
      <c r="E1044">
        <v>0</v>
      </c>
      <c r="F1044">
        <v>8466.35</v>
      </c>
      <c r="G1044" t="s">
        <v>11</v>
      </c>
      <c r="H1044" t="s">
        <v>11</v>
      </c>
      <c r="I1044" t="s">
        <v>23</v>
      </c>
      <c r="L1044" s="110" t="s">
        <v>1074</v>
      </c>
      <c r="M1044" s="64" t="s">
        <v>9339</v>
      </c>
      <c r="N1044" s="64">
        <v>50</v>
      </c>
      <c r="O1044" s="64" t="s">
        <v>11</v>
      </c>
      <c r="P1044" s="64" t="s">
        <v>12</v>
      </c>
      <c r="Q1044" s="64" t="s">
        <v>42</v>
      </c>
      <c r="R1044" s="115">
        <v>8458</v>
      </c>
      <c r="S1044" s="64" t="s">
        <v>30</v>
      </c>
      <c r="T1044" s="64">
        <v>1972</v>
      </c>
      <c r="U1044" s="69">
        <v>26</v>
      </c>
    </row>
    <row r="1045" spans="1:21" x14ac:dyDescent="0.35">
      <c r="A1045" t="s">
        <v>1076</v>
      </c>
      <c r="B1045">
        <v>1993</v>
      </c>
      <c r="C1045" t="s">
        <v>15</v>
      </c>
      <c r="D1045">
        <v>10</v>
      </c>
      <c r="E1045">
        <v>0</v>
      </c>
      <c r="F1045">
        <v>8471.65</v>
      </c>
      <c r="G1045" t="s">
        <v>11</v>
      </c>
      <c r="H1045" t="s">
        <v>16</v>
      </c>
      <c r="I1045" t="s">
        <v>23</v>
      </c>
      <c r="L1045" s="110" t="s">
        <v>1075</v>
      </c>
      <c r="M1045" s="64" t="s">
        <v>9340</v>
      </c>
      <c r="N1045" s="64">
        <v>30</v>
      </c>
      <c r="O1045" s="64" t="s">
        <v>11</v>
      </c>
      <c r="P1045" s="64" t="s">
        <v>11</v>
      </c>
      <c r="Q1045" s="64" t="s">
        <v>23</v>
      </c>
      <c r="R1045" s="114">
        <v>8466</v>
      </c>
      <c r="S1045" s="64" t="s">
        <v>20</v>
      </c>
      <c r="T1045" s="64">
        <v>1992</v>
      </c>
      <c r="U1045" s="69">
        <v>9</v>
      </c>
    </row>
    <row r="1046" spans="1:21" x14ac:dyDescent="0.35">
      <c r="A1046" t="s">
        <v>1077</v>
      </c>
      <c r="B1046">
        <v>1977</v>
      </c>
      <c r="C1046" t="s">
        <v>30</v>
      </c>
      <c r="D1046">
        <v>26</v>
      </c>
      <c r="E1046">
        <v>2</v>
      </c>
      <c r="F1046">
        <v>8515.76</v>
      </c>
      <c r="G1046" t="s">
        <v>11</v>
      </c>
      <c r="H1046" t="s">
        <v>11</v>
      </c>
      <c r="I1046" t="s">
        <v>13</v>
      </c>
      <c r="L1046" s="110" t="s">
        <v>1076</v>
      </c>
      <c r="M1046" s="64" t="s">
        <v>9341</v>
      </c>
      <c r="N1046" s="64">
        <v>29</v>
      </c>
      <c r="O1046" s="64" t="s">
        <v>11</v>
      </c>
      <c r="P1046" s="64" t="s">
        <v>16</v>
      </c>
      <c r="Q1046" s="64" t="s">
        <v>23</v>
      </c>
      <c r="R1046" s="115">
        <v>8472</v>
      </c>
      <c r="S1046" s="64" t="s">
        <v>15</v>
      </c>
      <c r="T1046" s="64">
        <v>1993</v>
      </c>
      <c r="U1046" s="69">
        <v>10</v>
      </c>
    </row>
    <row r="1047" spans="1:21" x14ac:dyDescent="0.35">
      <c r="A1047" t="s">
        <v>1078</v>
      </c>
      <c r="B1047">
        <v>1977</v>
      </c>
      <c r="C1047" t="s">
        <v>18</v>
      </c>
      <c r="D1047">
        <v>21</v>
      </c>
      <c r="E1047">
        <v>2</v>
      </c>
      <c r="F1047">
        <v>8516.83</v>
      </c>
      <c r="G1047" t="s">
        <v>11</v>
      </c>
      <c r="H1047" t="s">
        <v>16</v>
      </c>
      <c r="I1047" t="s">
        <v>13</v>
      </c>
      <c r="L1047" s="110" t="s">
        <v>1077</v>
      </c>
      <c r="M1047" s="64" t="s">
        <v>9342</v>
      </c>
      <c r="N1047" s="64">
        <v>45</v>
      </c>
      <c r="O1047" s="64" t="s">
        <v>11</v>
      </c>
      <c r="P1047" s="64" t="s">
        <v>11</v>
      </c>
      <c r="Q1047" s="64" t="s">
        <v>13</v>
      </c>
      <c r="R1047" s="114">
        <v>8516</v>
      </c>
      <c r="S1047" s="64" t="s">
        <v>30</v>
      </c>
      <c r="T1047" s="64">
        <v>1977</v>
      </c>
      <c r="U1047" s="69">
        <v>26</v>
      </c>
    </row>
    <row r="1048" spans="1:21" x14ac:dyDescent="0.35">
      <c r="A1048" t="s">
        <v>1079</v>
      </c>
      <c r="B1048">
        <v>1977</v>
      </c>
      <c r="C1048" t="s">
        <v>30</v>
      </c>
      <c r="D1048">
        <v>29</v>
      </c>
      <c r="E1048">
        <v>2</v>
      </c>
      <c r="F1048">
        <v>8520.0300000000007</v>
      </c>
      <c r="G1048" t="s">
        <v>11</v>
      </c>
      <c r="H1048" t="s">
        <v>12</v>
      </c>
      <c r="I1048" t="s">
        <v>42</v>
      </c>
      <c r="L1048" s="110" t="s">
        <v>1078</v>
      </c>
      <c r="M1048" s="64" t="s">
        <v>9343</v>
      </c>
      <c r="N1048" s="64">
        <v>45</v>
      </c>
      <c r="O1048" s="64" t="s">
        <v>11</v>
      </c>
      <c r="P1048" s="64" t="s">
        <v>16</v>
      </c>
      <c r="Q1048" s="64" t="s">
        <v>13</v>
      </c>
      <c r="R1048" s="115">
        <v>8517</v>
      </c>
      <c r="S1048" s="64" t="s">
        <v>18</v>
      </c>
      <c r="T1048" s="64">
        <v>1977</v>
      </c>
      <c r="U1048" s="69">
        <v>21</v>
      </c>
    </row>
    <row r="1049" spans="1:21" x14ac:dyDescent="0.35">
      <c r="A1049" t="s">
        <v>1080</v>
      </c>
      <c r="B1049">
        <v>1979</v>
      </c>
      <c r="C1049" t="s">
        <v>35</v>
      </c>
      <c r="D1049">
        <v>13</v>
      </c>
      <c r="E1049">
        <v>3</v>
      </c>
      <c r="F1049">
        <v>8522</v>
      </c>
      <c r="G1049" t="s">
        <v>11</v>
      </c>
      <c r="H1049" t="s">
        <v>11</v>
      </c>
      <c r="I1049" t="s">
        <v>42</v>
      </c>
      <c r="L1049" s="110" t="s">
        <v>1079</v>
      </c>
      <c r="M1049" s="64" t="s">
        <v>9344</v>
      </c>
      <c r="N1049" s="64">
        <v>45</v>
      </c>
      <c r="O1049" s="64" t="s">
        <v>11</v>
      </c>
      <c r="P1049" s="64" t="s">
        <v>12</v>
      </c>
      <c r="Q1049" s="64" t="s">
        <v>42</v>
      </c>
      <c r="R1049" s="114">
        <v>8520</v>
      </c>
      <c r="S1049" s="64" t="s">
        <v>30</v>
      </c>
      <c r="T1049" s="64">
        <v>1977</v>
      </c>
      <c r="U1049" s="69">
        <v>29</v>
      </c>
    </row>
    <row r="1050" spans="1:21" x14ac:dyDescent="0.35">
      <c r="A1050" t="s">
        <v>1081</v>
      </c>
      <c r="B1050">
        <v>1977</v>
      </c>
      <c r="C1050" t="s">
        <v>10</v>
      </c>
      <c r="D1050">
        <v>26</v>
      </c>
      <c r="E1050">
        <v>2</v>
      </c>
      <c r="F1050">
        <v>8527.5300000000007</v>
      </c>
      <c r="G1050" t="s">
        <v>11</v>
      </c>
      <c r="H1050" t="s">
        <v>11</v>
      </c>
      <c r="I1050" t="s">
        <v>13</v>
      </c>
      <c r="L1050" s="110" t="s">
        <v>1080</v>
      </c>
      <c r="M1050" s="64" t="s">
        <v>9345</v>
      </c>
      <c r="N1050" s="64">
        <v>43</v>
      </c>
      <c r="O1050" s="64" t="s">
        <v>11</v>
      </c>
      <c r="P1050" s="64" t="s">
        <v>11</v>
      </c>
      <c r="Q1050" s="64" t="s">
        <v>42</v>
      </c>
      <c r="R1050" s="115">
        <v>8522</v>
      </c>
      <c r="S1050" s="64" t="s">
        <v>35</v>
      </c>
      <c r="T1050" s="64">
        <v>1979</v>
      </c>
      <c r="U1050" s="69">
        <v>13</v>
      </c>
    </row>
    <row r="1051" spans="1:21" x14ac:dyDescent="0.35">
      <c r="A1051" t="s">
        <v>1082</v>
      </c>
      <c r="B1051" t="s">
        <v>31</v>
      </c>
      <c r="C1051" t="s">
        <v>10</v>
      </c>
      <c r="D1051">
        <v>24</v>
      </c>
      <c r="E1051">
        <v>0</v>
      </c>
      <c r="F1051">
        <v>8534.67</v>
      </c>
      <c r="G1051" t="s">
        <v>11</v>
      </c>
      <c r="H1051" t="s">
        <v>12</v>
      </c>
      <c r="I1051" t="s">
        <v>247</v>
      </c>
      <c r="L1051" s="110" t="s">
        <v>1081</v>
      </c>
      <c r="M1051" s="64" t="s">
        <v>9346</v>
      </c>
      <c r="N1051" s="64">
        <v>45</v>
      </c>
      <c r="O1051" s="64" t="s">
        <v>11</v>
      </c>
      <c r="P1051" s="64" t="s">
        <v>11</v>
      </c>
      <c r="Q1051" s="64" t="s">
        <v>13</v>
      </c>
      <c r="R1051" s="114">
        <v>8528</v>
      </c>
      <c r="S1051" s="64" t="s">
        <v>10</v>
      </c>
      <c r="T1051" s="64">
        <v>1977</v>
      </c>
      <c r="U1051" s="69">
        <v>26</v>
      </c>
    </row>
    <row r="1052" spans="1:21" x14ac:dyDescent="0.35">
      <c r="A1052" t="s">
        <v>1083</v>
      </c>
      <c r="B1052">
        <v>1981</v>
      </c>
      <c r="C1052" t="s">
        <v>30</v>
      </c>
      <c r="D1052">
        <v>27</v>
      </c>
      <c r="E1052">
        <v>3</v>
      </c>
      <c r="F1052">
        <v>8538.2900000000009</v>
      </c>
      <c r="G1052" t="s">
        <v>11</v>
      </c>
      <c r="H1052" t="s">
        <v>12</v>
      </c>
      <c r="I1052" t="s">
        <v>247</v>
      </c>
      <c r="L1052" s="110" t="s">
        <v>1082</v>
      </c>
      <c r="M1052" s="64" t="s">
        <v>9347</v>
      </c>
      <c r="N1052" s="64">
        <v>39</v>
      </c>
      <c r="O1052" s="64" t="s">
        <v>11</v>
      </c>
      <c r="P1052" s="64" t="s">
        <v>12</v>
      </c>
      <c r="Q1052" s="64" t="s">
        <v>247</v>
      </c>
      <c r="R1052" s="115">
        <v>8535</v>
      </c>
      <c r="S1052" s="64" t="s">
        <v>10</v>
      </c>
      <c r="T1052" s="64">
        <v>1983</v>
      </c>
      <c r="U1052" s="69">
        <v>24</v>
      </c>
    </row>
    <row r="1053" spans="1:21" x14ac:dyDescent="0.35">
      <c r="A1053" t="s">
        <v>1084</v>
      </c>
      <c r="B1053">
        <v>1975</v>
      </c>
      <c r="C1053" t="s">
        <v>15</v>
      </c>
      <c r="D1053">
        <v>6</v>
      </c>
      <c r="E1053">
        <v>1</v>
      </c>
      <c r="F1053">
        <v>8539.67</v>
      </c>
      <c r="G1053" t="s">
        <v>11</v>
      </c>
      <c r="H1053" t="s">
        <v>12</v>
      </c>
      <c r="I1053" t="s">
        <v>42</v>
      </c>
      <c r="L1053" s="110" t="s">
        <v>1083</v>
      </c>
      <c r="M1053" s="64" t="s">
        <v>9348</v>
      </c>
      <c r="N1053" s="64">
        <v>41</v>
      </c>
      <c r="O1053" s="64" t="s">
        <v>11</v>
      </c>
      <c r="P1053" s="64" t="s">
        <v>12</v>
      </c>
      <c r="Q1053" s="64" t="s">
        <v>247</v>
      </c>
      <c r="R1053" s="114">
        <v>8538</v>
      </c>
      <c r="S1053" s="64" t="s">
        <v>30</v>
      </c>
      <c r="T1053" s="64">
        <v>1981</v>
      </c>
      <c r="U1053" s="69">
        <v>27</v>
      </c>
    </row>
    <row r="1054" spans="1:21" x14ac:dyDescent="0.35">
      <c r="A1054" t="s">
        <v>1085</v>
      </c>
      <c r="B1054" t="s">
        <v>31</v>
      </c>
      <c r="C1054" t="s">
        <v>30</v>
      </c>
      <c r="D1054">
        <v>12</v>
      </c>
      <c r="E1054">
        <v>1</v>
      </c>
      <c r="F1054">
        <v>8547.69</v>
      </c>
      <c r="G1054" t="s">
        <v>11</v>
      </c>
      <c r="H1054" t="s">
        <v>16</v>
      </c>
      <c r="I1054" t="s">
        <v>13</v>
      </c>
      <c r="L1054" s="110" t="s">
        <v>1084</v>
      </c>
      <c r="M1054" s="64" t="s">
        <v>9349</v>
      </c>
      <c r="N1054" s="64">
        <v>47</v>
      </c>
      <c r="O1054" s="64" t="s">
        <v>11</v>
      </c>
      <c r="P1054" s="64" t="s">
        <v>12</v>
      </c>
      <c r="Q1054" s="64" t="s">
        <v>42</v>
      </c>
      <c r="R1054" s="115">
        <v>8540</v>
      </c>
      <c r="S1054" s="64" t="s">
        <v>15</v>
      </c>
      <c r="T1054" s="64">
        <v>1975</v>
      </c>
      <c r="U1054" s="69">
        <v>6</v>
      </c>
    </row>
    <row r="1055" spans="1:21" x14ac:dyDescent="0.35">
      <c r="A1055" t="s">
        <v>1086</v>
      </c>
      <c r="B1055">
        <v>1975</v>
      </c>
      <c r="C1055" t="s">
        <v>35</v>
      </c>
      <c r="D1055">
        <v>6</v>
      </c>
      <c r="E1055">
        <v>1</v>
      </c>
      <c r="F1055">
        <v>8551.35</v>
      </c>
      <c r="G1055" t="s">
        <v>11</v>
      </c>
      <c r="H1055" t="s">
        <v>11</v>
      </c>
      <c r="I1055" t="s">
        <v>42</v>
      </c>
      <c r="L1055" s="110" t="s">
        <v>1085</v>
      </c>
      <c r="M1055" s="64" t="s">
        <v>9350</v>
      </c>
      <c r="N1055" s="64">
        <v>39</v>
      </c>
      <c r="O1055" s="64" t="s">
        <v>11</v>
      </c>
      <c r="P1055" s="64" t="s">
        <v>16</v>
      </c>
      <c r="Q1055" s="64" t="s">
        <v>13</v>
      </c>
      <c r="R1055" s="114">
        <v>8548</v>
      </c>
      <c r="S1055" s="64" t="s">
        <v>30</v>
      </c>
      <c r="T1055" s="64">
        <v>1983</v>
      </c>
      <c r="U1055" s="69">
        <v>12</v>
      </c>
    </row>
    <row r="1056" spans="1:21" x14ac:dyDescent="0.35">
      <c r="A1056" t="s">
        <v>1087</v>
      </c>
      <c r="B1056">
        <v>1975</v>
      </c>
      <c r="C1056" t="s">
        <v>35</v>
      </c>
      <c r="D1056">
        <v>21</v>
      </c>
      <c r="E1056">
        <v>1</v>
      </c>
      <c r="F1056">
        <v>8556.91</v>
      </c>
      <c r="G1056" t="s">
        <v>11</v>
      </c>
      <c r="H1056" t="s">
        <v>16</v>
      </c>
      <c r="I1056" t="s">
        <v>42</v>
      </c>
      <c r="L1056" s="110" t="s">
        <v>1086</v>
      </c>
      <c r="M1056" s="64" t="s">
        <v>9351</v>
      </c>
      <c r="N1056" s="64">
        <v>47</v>
      </c>
      <c r="O1056" s="64" t="s">
        <v>11</v>
      </c>
      <c r="P1056" s="64" t="s">
        <v>11</v>
      </c>
      <c r="Q1056" s="64" t="s">
        <v>42</v>
      </c>
      <c r="R1056" s="115">
        <v>8551</v>
      </c>
      <c r="S1056" s="64" t="s">
        <v>35</v>
      </c>
      <c r="T1056" s="64">
        <v>1975</v>
      </c>
      <c r="U1056" s="69">
        <v>6</v>
      </c>
    </row>
    <row r="1057" spans="1:21" x14ac:dyDescent="0.35">
      <c r="A1057" t="s">
        <v>1088</v>
      </c>
      <c r="B1057">
        <v>1988</v>
      </c>
      <c r="C1057" t="s">
        <v>20</v>
      </c>
      <c r="D1057">
        <v>21</v>
      </c>
      <c r="E1057">
        <v>3</v>
      </c>
      <c r="F1057">
        <v>8567.25</v>
      </c>
      <c r="G1057" t="s">
        <v>11</v>
      </c>
      <c r="H1057" t="s">
        <v>16</v>
      </c>
      <c r="I1057" t="s">
        <v>23</v>
      </c>
      <c r="L1057" s="110" t="s">
        <v>1087</v>
      </c>
      <c r="M1057" s="64" t="s">
        <v>9352</v>
      </c>
      <c r="N1057" s="64">
        <v>47</v>
      </c>
      <c r="O1057" s="64" t="s">
        <v>11</v>
      </c>
      <c r="P1057" s="64" t="s">
        <v>16</v>
      </c>
      <c r="Q1057" s="64" t="s">
        <v>42</v>
      </c>
      <c r="R1057" s="114">
        <v>8557</v>
      </c>
      <c r="S1057" s="64" t="s">
        <v>35</v>
      </c>
      <c r="T1057" s="64">
        <v>1975</v>
      </c>
      <c r="U1057" s="69">
        <v>21</v>
      </c>
    </row>
    <row r="1058" spans="1:21" x14ac:dyDescent="0.35">
      <c r="A1058" t="s">
        <v>1089</v>
      </c>
      <c r="B1058">
        <v>1975</v>
      </c>
      <c r="C1058" t="s">
        <v>20</v>
      </c>
      <c r="D1058">
        <v>26</v>
      </c>
      <c r="E1058">
        <v>1</v>
      </c>
      <c r="F1058">
        <v>8569.86</v>
      </c>
      <c r="G1058" t="s">
        <v>11</v>
      </c>
      <c r="H1058" t="s">
        <v>12</v>
      </c>
      <c r="I1058" t="s">
        <v>13</v>
      </c>
      <c r="L1058" s="110" t="s">
        <v>1088</v>
      </c>
      <c r="M1058" s="64" t="s">
        <v>9353</v>
      </c>
      <c r="N1058" s="64">
        <v>34</v>
      </c>
      <c r="O1058" s="64" t="s">
        <v>11</v>
      </c>
      <c r="P1058" s="64" t="s">
        <v>16</v>
      </c>
      <c r="Q1058" s="64" t="s">
        <v>23</v>
      </c>
      <c r="R1058" s="115">
        <v>8567</v>
      </c>
      <c r="S1058" s="64" t="s">
        <v>20</v>
      </c>
      <c r="T1058" s="64">
        <v>1988</v>
      </c>
      <c r="U1058" s="69">
        <v>21</v>
      </c>
    </row>
    <row r="1059" spans="1:21" x14ac:dyDescent="0.35">
      <c r="A1059" t="s">
        <v>1090</v>
      </c>
      <c r="B1059">
        <v>1982</v>
      </c>
      <c r="C1059" t="s">
        <v>30</v>
      </c>
      <c r="D1059">
        <v>6</v>
      </c>
      <c r="E1059">
        <v>3</v>
      </c>
      <c r="F1059">
        <v>8572.0400000000009</v>
      </c>
      <c r="G1059" t="s">
        <v>11</v>
      </c>
      <c r="H1059" t="s">
        <v>11</v>
      </c>
      <c r="I1059" t="s">
        <v>300</v>
      </c>
      <c r="L1059" s="110" t="s">
        <v>1089</v>
      </c>
      <c r="M1059" s="64" t="s">
        <v>9354</v>
      </c>
      <c r="N1059" s="64">
        <v>47</v>
      </c>
      <c r="O1059" s="64" t="s">
        <v>11</v>
      </c>
      <c r="P1059" s="64" t="s">
        <v>12</v>
      </c>
      <c r="Q1059" s="64" t="s">
        <v>13</v>
      </c>
      <c r="R1059" s="114">
        <v>8570</v>
      </c>
      <c r="S1059" s="64" t="s">
        <v>20</v>
      </c>
      <c r="T1059" s="64">
        <v>1975</v>
      </c>
      <c r="U1059" s="69">
        <v>26</v>
      </c>
    </row>
    <row r="1060" spans="1:21" x14ac:dyDescent="0.35">
      <c r="A1060" t="s">
        <v>1091</v>
      </c>
      <c r="B1060">
        <v>1987</v>
      </c>
      <c r="C1060" t="s">
        <v>15</v>
      </c>
      <c r="D1060">
        <v>11</v>
      </c>
      <c r="E1060">
        <v>3</v>
      </c>
      <c r="F1060">
        <v>8573.2999999999993</v>
      </c>
      <c r="G1060" t="s">
        <v>11</v>
      </c>
      <c r="H1060" t="s">
        <v>11</v>
      </c>
      <c r="I1060" t="s">
        <v>300</v>
      </c>
      <c r="L1060" s="110" t="s">
        <v>1090</v>
      </c>
      <c r="M1060" s="64" t="s">
        <v>9355</v>
      </c>
      <c r="N1060" s="64">
        <v>40</v>
      </c>
      <c r="O1060" s="64" t="s">
        <v>11</v>
      </c>
      <c r="P1060" s="64" t="s">
        <v>11</v>
      </c>
      <c r="Q1060" s="64" t="s">
        <v>300</v>
      </c>
      <c r="R1060" s="115">
        <v>8572</v>
      </c>
      <c r="S1060" s="64" t="s">
        <v>30</v>
      </c>
      <c r="T1060" s="64">
        <v>1982</v>
      </c>
      <c r="U1060" s="69">
        <v>6</v>
      </c>
    </row>
    <row r="1061" spans="1:21" x14ac:dyDescent="0.35">
      <c r="A1061" t="s">
        <v>1092</v>
      </c>
      <c r="B1061">
        <v>1983</v>
      </c>
      <c r="C1061" t="s">
        <v>30</v>
      </c>
      <c r="D1061">
        <v>30</v>
      </c>
      <c r="E1061">
        <v>5</v>
      </c>
      <c r="F1061">
        <v>8582.2999999999993</v>
      </c>
      <c r="G1061" t="s">
        <v>11</v>
      </c>
      <c r="H1061" t="s">
        <v>16</v>
      </c>
      <c r="I1061" t="s">
        <v>13</v>
      </c>
      <c r="L1061" s="110" t="s">
        <v>1091</v>
      </c>
      <c r="M1061" s="64" t="s">
        <v>9356</v>
      </c>
      <c r="N1061" s="64">
        <v>35</v>
      </c>
      <c r="O1061" s="64" t="s">
        <v>11</v>
      </c>
      <c r="P1061" s="64" t="s">
        <v>11</v>
      </c>
      <c r="Q1061" s="64" t="s">
        <v>300</v>
      </c>
      <c r="R1061" s="114">
        <v>8573</v>
      </c>
      <c r="S1061" s="64" t="s">
        <v>15</v>
      </c>
      <c r="T1061" s="64">
        <v>1987</v>
      </c>
      <c r="U1061" s="69">
        <v>11</v>
      </c>
    </row>
    <row r="1062" spans="1:21" x14ac:dyDescent="0.35">
      <c r="A1062" t="s">
        <v>1093</v>
      </c>
      <c r="B1062">
        <v>1983</v>
      </c>
      <c r="C1062" t="s">
        <v>10</v>
      </c>
      <c r="D1062">
        <v>25</v>
      </c>
      <c r="E1062">
        <v>5</v>
      </c>
      <c r="F1062">
        <v>8596.83</v>
      </c>
      <c r="G1062" t="s">
        <v>11</v>
      </c>
      <c r="H1062" t="s">
        <v>12</v>
      </c>
      <c r="I1062" t="s">
        <v>13</v>
      </c>
      <c r="L1062" s="110" t="s">
        <v>1092</v>
      </c>
      <c r="M1062" s="64" t="s">
        <v>9357</v>
      </c>
      <c r="N1062" s="64">
        <v>39</v>
      </c>
      <c r="O1062" s="64" t="s">
        <v>11</v>
      </c>
      <c r="P1062" s="64" t="s">
        <v>16</v>
      </c>
      <c r="Q1062" s="64" t="s">
        <v>13</v>
      </c>
      <c r="R1062" s="115">
        <v>8582</v>
      </c>
      <c r="S1062" s="64" t="s">
        <v>30</v>
      </c>
      <c r="T1062" s="64">
        <v>1983</v>
      </c>
      <c r="U1062" s="69">
        <v>30</v>
      </c>
    </row>
    <row r="1063" spans="1:21" x14ac:dyDescent="0.35">
      <c r="A1063" t="s">
        <v>1094</v>
      </c>
      <c r="B1063">
        <v>1973</v>
      </c>
      <c r="C1063" t="s">
        <v>10</v>
      </c>
      <c r="D1063">
        <v>11</v>
      </c>
      <c r="E1063">
        <v>0</v>
      </c>
      <c r="F1063">
        <v>8601.33</v>
      </c>
      <c r="G1063" t="s">
        <v>11</v>
      </c>
      <c r="H1063" t="s">
        <v>16</v>
      </c>
      <c r="I1063" t="s">
        <v>13</v>
      </c>
      <c r="L1063" s="110" t="s">
        <v>1093</v>
      </c>
      <c r="M1063" s="64" t="s">
        <v>9358</v>
      </c>
      <c r="N1063" s="64">
        <v>39</v>
      </c>
      <c r="O1063" s="64" t="s">
        <v>11</v>
      </c>
      <c r="P1063" s="64" t="s">
        <v>12</v>
      </c>
      <c r="Q1063" s="64" t="s">
        <v>13</v>
      </c>
      <c r="R1063" s="114">
        <v>8597</v>
      </c>
      <c r="S1063" s="64" t="s">
        <v>10</v>
      </c>
      <c r="T1063" s="64">
        <v>1983</v>
      </c>
      <c r="U1063" s="69">
        <v>25</v>
      </c>
    </row>
    <row r="1064" spans="1:21" x14ac:dyDescent="0.35">
      <c r="A1064" t="s">
        <v>1095</v>
      </c>
      <c r="B1064">
        <v>1977</v>
      </c>
      <c r="C1064" t="s">
        <v>20</v>
      </c>
      <c r="D1064">
        <v>24</v>
      </c>
      <c r="E1064">
        <v>2</v>
      </c>
      <c r="F1064">
        <v>8603.82</v>
      </c>
      <c r="G1064" t="s">
        <v>11</v>
      </c>
      <c r="H1064" t="s">
        <v>16</v>
      </c>
      <c r="I1064" t="s">
        <v>166</v>
      </c>
      <c r="L1064" s="110" t="s">
        <v>1094</v>
      </c>
      <c r="M1064" s="64" t="s">
        <v>9359</v>
      </c>
      <c r="N1064" s="64">
        <v>49</v>
      </c>
      <c r="O1064" s="64" t="s">
        <v>11</v>
      </c>
      <c r="P1064" s="64" t="s">
        <v>16</v>
      </c>
      <c r="Q1064" s="64" t="s">
        <v>13</v>
      </c>
      <c r="R1064" s="115">
        <v>8601</v>
      </c>
      <c r="S1064" s="64" t="s">
        <v>10</v>
      </c>
      <c r="T1064" s="64">
        <v>1973</v>
      </c>
      <c r="U1064" s="69">
        <v>11</v>
      </c>
    </row>
    <row r="1065" spans="1:21" x14ac:dyDescent="0.35">
      <c r="A1065" t="s">
        <v>1096</v>
      </c>
      <c r="B1065">
        <v>1977</v>
      </c>
      <c r="C1065" t="s">
        <v>15</v>
      </c>
      <c r="D1065">
        <v>12</v>
      </c>
      <c r="E1065">
        <v>2</v>
      </c>
      <c r="F1065">
        <v>8604.48</v>
      </c>
      <c r="G1065" t="s">
        <v>12</v>
      </c>
      <c r="H1065" t="s">
        <v>11</v>
      </c>
      <c r="I1065" t="s">
        <v>168</v>
      </c>
      <c r="L1065" s="110" t="s">
        <v>1095</v>
      </c>
      <c r="M1065" s="64" t="s">
        <v>9360</v>
      </c>
      <c r="N1065" s="64">
        <v>45</v>
      </c>
      <c r="O1065" s="64" t="s">
        <v>11</v>
      </c>
      <c r="P1065" s="64" t="s">
        <v>16</v>
      </c>
      <c r="Q1065" s="64" t="s">
        <v>166</v>
      </c>
      <c r="R1065" s="114">
        <v>8604</v>
      </c>
      <c r="S1065" s="64" t="s">
        <v>20</v>
      </c>
      <c r="T1065" s="64">
        <v>1977</v>
      </c>
      <c r="U1065" s="69">
        <v>24</v>
      </c>
    </row>
    <row r="1066" spans="1:21" x14ac:dyDescent="0.35">
      <c r="A1066" t="s">
        <v>1097</v>
      </c>
      <c r="B1066">
        <v>1977</v>
      </c>
      <c r="C1066" t="s">
        <v>37</v>
      </c>
      <c r="D1066">
        <v>15</v>
      </c>
      <c r="E1066">
        <v>3</v>
      </c>
      <c r="F1066">
        <v>8605.36</v>
      </c>
      <c r="G1066" t="s">
        <v>11</v>
      </c>
      <c r="H1066" t="s">
        <v>11</v>
      </c>
      <c r="I1066" t="s">
        <v>13</v>
      </c>
      <c r="L1066" s="110" t="s">
        <v>1096</v>
      </c>
      <c r="M1066" s="64" t="s">
        <v>9361</v>
      </c>
      <c r="N1066" s="64">
        <v>45</v>
      </c>
      <c r="O1066" s="64" t="s">
        <v>12</v>
      </c>
      <c r="P1066" s="64" t="s">
        <v>11</v>
      </c>
      <c r="Q1066" s="64" t="s">
        <v>168</v>
      </c>
      <c r="R1066" s="115">
        <v>8604</v>
      </c>
      <c r="S1066" s="64" t="s">
        <v>15</v>
      </c>
      <c r="T1066" s="64">
        <v>1977</v>
      </c>
      <c r="U1066" s="69">
        <v>12</v>
      </c>
    </row>
    <row r="1067" spans="1:21" x14ac:dyDescent="0.35">
      <c r="A1067" t="s">
        <v>1098</v>
      </c>
      <c r="B1067">
        <v>1979</v>
      </c>
      <c r="C1067" t="s">
        <v>10</v>
      </c>
      <c r="D1067">
        <v>17</v>
      </c>
      <c r="E1067">
        <v>3</v>
      </c>
      <c r="F1067">
        <v>8606.2199999999993</v>
      </c>
      <c r="G1067" t="s">
        <v>16</v>
      </c>
      <c r="H1067" t="s">
        <v>11</v>
      </c>
      <c r="I1067" t="s">
        <v>276</v>
      </c>
      <c r="L1067" s="110" t="s">
        <v>1097</v>
      </c>
      <c r="M1067" s="64" t="s">
        <v>9362</v>
      </c>
      <c r="N1067" s="64">
        <v>45</v>
      </c>
      <c r="O1067" s="64" t="s">
        <v>11</v>
      </c>
      <c r="P1067" s="64" t="s">
        <v>11</v>
      </c>
      <c r="Q1067" s="64" t="s">
        <v>13</v>
      </c>
      <c r="R1067" s="114">
        <v>8605</v>
      </c>
      <c r="S1067" s="64" t="s">
        <v>37</v>
      </c>
      <c r="T1067" s="64">
        <v>1977</v>
      </c>
      <c r="U1067" s="69">
        <v>15</v>
      </c>
    </row>
    <row r="1068" spans="1:21" x14ac:dyDescent="0.35">
      <c r="A1068" t="s">
        <v>1099</v>
      </c>
      <c r="B1068">
        <v>1977</v>
      </c>
      <c r="C1068" t="s">
        <v>20</v>
      </c>
      <c r="D1068">
        <v>2</v>
      </c>
      <c r="E1068">
        <v>3</v>
      </c>
      <c r="F1068">
        <v>8615.2999999999993</v>
      </c>
      <c r="G1068" t="s">
        <v>11</v>
      </c>
      <c r="H1068" t="s">
        <v>12</v>
      </c>
      <c r="I1068" t="s">
        <v>42</v>
      </c>
      <c r="L1068" s="110" t="s">
        <v>1098</v>
      </c>
      <c r="M1068" s="64" t="s">
        <v>9363</v>
      </c>
      <c r="N1068" s="64">
        <v>43</v>
      </c>
      <c r="O1068" s="64" t="s">
        <v>16</v>
      </c>
      <c r="P1068" s="64" t="s">
        <v>11</v>
      </c>
      <c r="Q1068" s="64" t="s">
        <v>276</v>
      </c>
      <c r="R1068" s="115">
        <v>8606</v>
      </c>
      <c r="S1068" s="64" t="s">
        <v>10</v>
      </c>
      <c r="T1068" s="64">
        <v>1979</v>
      </c>
      <c r="U1068" s="69">
        <v>17</v>
      </c>
    </row>
    <row r="1069" spans="1:21" x14ac:dyDescent="0.35">
      <c r="A1069" t="s">
        <v>1100</v>
      </c>
      <c r="B1069">
        <v>1975</v>
      </c>
      <c r="C1069" t="s">
        <v>35</v>
      </c>
      <c r="D1069">
        <v>3</v>
      </c>
      <c r="E1069">
        <v>1</v>
      </c>
      <c r="F1069">
        <v>8627.5400000000009</v>
      </c>
      <c r="G1069" t="s">
        <v>11</v>
      </c>
      <c r="H1069" t="s">
        <v>11</v>
      </c>
      <c r="I1069" t="s">
        <v>356</v>
      </c>
      <c r="L1069" s="110" t="s">
        <v>1099</v>
      </c>
      <c r="M1069" s="64" t="s">
        <v>9364</v>
      </c>
      <c r="N1069" s="64">
        <v>45</v>
      </c>
      <c r="O1069" s="64" t="s">
        <v>11</v>
      </c>
      <c r="P1069" s="64" t="s">
        <v>12</v>
      </c>
      <c r="Q1069" s="64" t="s">
        <v>42</v>
      </c>
      <c r="R1069" s="114">
        <v>8615</v>
      </c>
      <c r="S1069" s="64" t="s">
        <v>20</v>
      </c>
      <c r="T1069" s="64">
        <v>1977</v>
      </c>
      <c r="U1069" s="69">
        <v>2</v>
      </c>
    </row>
    <row r="1070" spans="1:21" x14ac:dyDescent="0.35">
      <c r="A1070" t="s">
        <v>1101</v>
      </c>
      <c r="B1070">
        <v>1965</v>
      </c>
      <c r="C1070" t="s">
        <v>37</v>
      </c>
      <c r="D1070">
        <v>21</v>
      </c>
      <c r="E1070">
        <v>0</v>
      </c>
      <c r="F1070">
        <v>8665.09</v>
      </c>
      <c r="G1070" t="s">
        <v>12</v>
      </c>
      <c r="H1070" t="s">
        <v>11</v>
      </c>
      <c r="I1070" t="s">
        <v>23</v>
      </c>
      <c r="L1070" s="110" t="s">
        <v>1100</v>
      </c>
      <c r="M1070" s="64" t="s">
        <v>9365</v>
      </c>
      <c r="N1070" s="64">
        <v>47</v>
      </c>
      <c r="O1070" s="64" t="s">
        <v>11</v>
      </c>
      <c r="P1070" s="64" t="s">
        <v>11</v>
      </c>
      <c r="Q1070" s="64" t="s">
        <v>356</v>
      </c>
      <c r="R1070" s="115">
        <v>8628</v>
      </c>
      <c r="S1070" s="64" t="s">
        <v>35</v>
      </c>
      <c r="T1070" s="64">
        <v>1975</v>
      </c>
      <c r="U1070" s="69">
        <v>3</v>
      </c>
    </row>
    <row r="1071" spans="1:21" x14ac:dyDescent="0.35">
      <c r="A1071" t="s">
        <v>1102</v>
      </c>
      <c r="B1071">
        <v>1969</v>
      </c>
      <c r="C1071" t="s">
        <v>35</v>
      </c>
      <c r="D1071">
        <v>10</v>
      </c>
      <c r="E1071">
        <v>0</v>
      </c>
      <c r="F1071">
        <v>8665.14</v>
      </c>
      <c r="G1071" t="s">
        <v>11</v>
      </c>
      <c r="H1071" t="s">
        <v>12</v>
      </c>
      <c r="I1071" t="s">
        <v>13</v>
      </c>
      <c r="L1071" s="110" t="s">
        <v>1101</v>
      </c>
      <c r="M1071" s="64" t="s">
        <v>9295</v>
      </c>
      <c r="N1071" s="64">
        <v>57</v>
      </c>
      <c r="O1071" s="64" t="s">
        <v>12</v>
      </c>
      <c r="P1071" s="64" t="s">
        <v>11</v>
      </c>
      <c r="Q1071" s="64" t="s">
        <v>23</v>
      </c>
      <c r="R1071" s="114">
        <v>8665</v>
      </c>
      <c r="S1071" s="64" t="s">
        <v>37</v>
      </c>
      <c r="T1071" s="64">
        <v>1965</v>
      </c>
      <c r="U1071" s="69">
        <v>21</v>
      </c>
    </row>
    <row r="1072" spans="1:21" x14ac:dyDescent="0.35">
      <c r="A1072" t="s">
        <v>1103</v>
      </c>
      <c r="B1072">
        <v>1974</v>
      </c>
      <c r="C1072" t="s">
        <v>35</v>
      </c>
      <c r="D1072">
        <v>16</v>
      </c>
      <c r="E1072">
        <v>0</v>
      </c>
      <c r="F1072">
        <v>8671.19</v>
      </c>
      <c r="G1072" t="s">
        <v>11</v>
      </c>
      <c r="H1072" t="s">
        <v>16</v>
      </c>
      <c r="I1072" t="s">
        <v>23</v>
      </c>
      <c r="L1072" s="110" t="s">
        <v>1102</v>
      </c>
      <c r="M1072" s="64" t="s">
        <v>9366</v>
      </c>
      <c r="N1072" s="64">
        <v>53</v>
      </c>
      <c r="O1072" s="64" t="s">
        <v>11</v>
      </c>
      <c r="P1072" s="64" t="s">
        <v>12</v>
      </c>
      <c r="Q1072" s="64" t="s">
        <v>13</v>
      </c>
      <c r="R1072" s="115">
        <v>8665</v>
      </c>
      <c r="S1072" s="64" t="s">
        <v>35</v>
      </c>
      <c r="T1072" s="64">
        <v>1969</v>
      </c>
      <c r="U1072" s="69">
        <v>10</v>
      </c>
    </row>
    <row r="1073" spans="1:21" x14ac:dyDescent="0.35">
      <c r="A1073" t="s">
        <v>1104</v>
      </c>
      <c r="B1073">
        <v>1973</v>
      </c>
      <c r="C1073" t="s">
        <v>37</v>
      </c>
      <c r="D1073">
        <v>11</v>
      </c>
      <c r="E1073">
        <v>0</v>
      </c>
      <c r="F1073">
        <v>8688.86</v>
      </c>
      <c r="G1073" t="s">
        <v>11</v>
      </c>
      <c r="H1073" t="s">
        <v>16</v>
      </c>
      <c r="I1073" t="s">
        <v>356</v>
      </c>
      <c r="L1073" s="110" t="s">
        <v>1103</v>
      </c>
      <c r="M1073" s="64" t="s">
        <v>9367</v>
      </c>
      <c r="N1073" s="64">
        <v>48</v>
      </c>
      <c r="O1073" s="64" t="s">
        <v>11</v>
      </c>
      <c r="P1073" s="64" t="s">
        <v>16</v>
      </c>
      <c r="Q1073" s="64" t="s">
        <v>23</v>
      </c>
      <c r="R1073" s="114">
        <v>8671</v>
      </c>
      <c r="S1073" s="64" t="s">
        <v>35</v>
      </c>
      <c r="T1073" s="64">
        <v>1974</v>
      </c>
      <c r="U1073" s="69">
        <v>16</v>
      </c>
    </row>
    <row r="1074" spans="1:21" x14ac:dyDescent="0.35">
      <c r="A1074" t="s">
        <v>1105</v>
      </c>
      <c r="B1074">
        <v>1980</v>
      </c>
      <c r="C1074" t="s">
        <v>37</v>
      </c>
      <c r="D1074">
        <v>28</v>
      </c>
      <c r="E1074">
        <v>2</v>
      </c>
      <c r="F1074">
        <v>8701.84</v>
      </c>
      <c r="G1074" t="s">
        <v>11</v>
      </c>
      <c r="H1074" t="s">
        <v>12</v>
      </c>
      <c r="I1074" t="s">
        <v>300</v>
      </c>
      <c r="L1074" s="110" t="s">
        <v>1104</v>
      </c>
      <c r="M1074" s="64" t="s">
        <v>9301</v>
      </c>
      <c r="N1074" s="64">
        <v>49</v>
      </c>
      <c r="O1074" s="64" t="s">
        <v>11</v>
      </c>
      <c r="P1074" s="64" t="s">
        <v>16</v>
      </c>
      <c r="Q1074" s="64" t="s">
        <v>356</v>
      </c>
      <c r="R1074" s="115">
        <v>8689</v>
      </c>
      <c r="S1074" s="64" t="s">
        <v>37</v>
      </c>
      <c r="T1074" s="64">
        <v>1973</v>
      </c>
      <c r="U1074" s="69">
        <v>11</v>
      </c>
    </row>
    <row r="1075" spans="1:21" x14ac:dyDescent="0.35">
      <c r="A1075" t="s">
        <v>1106</v>
      </c>
      <c r="B1075">
        <v>1973</v>
      </c>
      <c r="C1075" t="s">
        <v>18</v>
      </c>
      <c r="D1075">
        <v>25</v>
      </c>
      <c r="E1075">
        <v>1</v>
      </c>
      <c r="F1075">
        <v>8703.4599999999991</v>
      </c>
      <c r="G1075" t="s">
        <v>12</v>
      </c>
      <c r="H1075" t="s">
        <v>12</v>
      </c>
      <c r="I1075" t="s">
        <v>42</v>
      </c>
      <c r="L1075" s="110" t="s">
        <v>1105</v>
      </c>
      <c r="M1075" s="64" t="s">
        <v>9368</v>
      </c>
      <c r="N1075" s="64">
        <v>42</v>
      </c>
      <c r="O1075" s="64" t="s">
        <v>11</v>
      </c>
      <c r="P1075" s="64" t="s">
        <v>12</v>
      </c>
      <c r="Q1075" s="64" t="s">
        <v>300</v>
      </c>
      <c r="R1075" s="114">
        <v>8702</v>
      </c>
      <c r="S1075" s="64" t="s">
        <v>37</v>
      </c>
      <c r="T1075" s="64">
        <v>1980</v>
      </c>
      <c r="U1075" s="69">
        <v>28</v>
      </c>
    </row>
    <row r="1076" spans="1:21" x14ac:dyDescent="0.35">
      <c r="A1076" t="s">
        <v>1107</v>
      </c>
      <c r="B1076">
        <v>1976</v>
      </c>
      <c r="C1076" t="s">
        <v>18</v>
      </c>
      <c r="D1076">
        <v>17</v>
      </c>
      <c r="E1076">
        <v>2</v>
      </c>
      <c r="F1076">
        <v>8733.23</v>
      </c>
      <c r="G1076" t="s">
        <v>11</v>
      </c>
      <c r="H1076" t="s">
        <v>12</v>
      </c>
      <c r="I1076" t="s">
        <v>23</v>
      </c>
      <c r="L1076" s="110" t="s">
        <v>1106</v>
      </c>
      <c r="M1076" s="64" t="s">
        <v>9369</v>
      </c>
      <c r="N1076" s="64">
        <v>49</v>
      </c>
      <c r="O1076" s="64" t="s">
        <v>12</v>
      </c>
      <c r="P1076" s="64" t="s">
        <v>12</v>
      </c>
      <c r="Q1076" s="64" t="s">
        <v>42</v>
      </c>
      <c r="R1076" s="115">
        <v>8703</v>
      </c>
      <c r="S1076" s="64" t="s">
        <v>18</v>
      </c>
      <c r="T1076" s="64">
        <v>1973</v>
      </c>
      <c r="U1076" s="69">
        <v>25</v>
      </c>
    </row>
    <row r="1077" spans="1:21" x14ac:dyDescent="0.35">
      <c r="A1077" t="s">
        <v>1108</v>
      </c>
      <c r="B1077">
        <v>1999</v>
      </c>
      <c r="C1077" t="s">
        <v>35</v>
      </c>
      <c r="D1077">
        <v>23</v>
      </c>
      <c r="E1077">
        <v>0</v>
      </c>
      <c r="F1077">
        <v>8747.68</v>
      </c>
      <c r="G1077" t="s">
        <v>11</v>
      </c>
      <c r="H1077" t="s">
        <v>12</v>
      </c>
      <c r="I1077" t="s">
        <v>42</v>
      </c>
      <c r="L1077" s="110" t="s">
        <v>1107</v>
      </c>
      <c r="M1077" s="64" t="s">
        <v>9370</v>
      </c>
      <c r="N1077" s="64">
        <v>46</v>
      </c>
      <c r="O1077" s="64" t="s">
        <v>11</v>
      </c>
      <c r="P1077" s="64" t="s">
        <v>12</v>
      </c>
      <c r="Q1077" s="64" t="s">
        <v>23</v>
      </c>
      <c r="R1077" s="114">
        <v>8733</v>
      </c>
      <c r="S1077" s="64" t="s">
        <v>18</v>
      </c>
      <c r="T1077" s="64">
        <v>1976</v>
      </c>
      <c r="U1077" s="69">
        <v>17</v>
      </c>
    </row>
    <row r="1078" spans="1:21" x14ac:dyDescent="0.35">
      <c r="A1078" t="s">
        <v>1109</v>
      </c>
      <c r="B1078">
        <v>1969</v>
      </c>
      <c r="C1078" t="s">
        <v>20</v>
      </c>
      <c r="D1078">
        <v>9</v>
      </c>
      <c r="E1078">
        <v>0</v>
      </c>
      <c r="F1078">
        <v>8760.1200000000008</v>
      </c>
      <c r="G1078" t="s">
        <v>11</v>
      </c>
      <c r="H1078" t="s">
        <v>16</v>
      </c>
      <c r="I1078" t="s">
        <v>13</v>
      </c>
      <c r="L1078" s="110" t="s">
        <v>1108</v>
      </c>
      <c r="M1078" s="64" t="s">
        <v>9371</v>
      </c>
      <c r="N1078" s="64">
        <v>23</v>
      </c>
      <c r="O1078" s="64" t="s">
        <v>11</v>
      </c>
      <c r="P1078" s="64" t="s">
        <v>12</v>
      </c>
      <c r="Q1078" s="64" t="s">
        <v>42</v>
      </c>
      <c r="R1078" s="115">
        <v>8748</v>
      </c>
      <c r="S1078" s="64" t="s">
        <v>35</v>
      </c>
      <c r="T1078" s="64">
        <v>1999</v>
      </c>
      <c r="U1078" s="69">
        <v>23</v>
      </c>
    </row>
    <row r="1079" spans="1:21" x14ac:dyDescent="0.35">
      <c r="A1079" t="s">
        <v>1110</v>
      </c>
      <c r="B1079">
        <v>1974</v>
      </c>
      <c r="C1079" t="s">
        <v>20</v>
      </c>
      <c r="D1079">
        <v>6</v>
      </c>
      <c r="E1079">
        <v>1</v>
      </c>
      <c r="F1079">
        <v>8765.25</v>
      </c>
      <c r="G1079" t="s">
        <v>11</v>
      </c>
      <c r="H1079" t="s">
        <v>12</v>
      </c>
      <c r="I1079" t="s">
        <v>23</v>
      </c>
      <c r="L1079" s="110" t="s">
        <v>1109</v>
      </c>
      <c r="M1079" s="64" t="s">
        <v>9372</v>
      </c>
      <c r="N1079" s="64">
        <v>53</v>
      </c>
      <c r="O1079" s="64" t="s">
        <v>11</v>
      </c>
      <c r="P1079" s="64" t="s">
        <v>16</v>
      </c>
      <c r="Q1079" s="64" t="s">
        <v>13</v>
      </c>
      <c r="R1079" s="114">
        <v>8760</v>
      </c>
      <c r="S1079" s="64" t="s">
        <v>20</v>
      </c>
      <c r="T1079" s="64">
        <v>1969</v>
      </c>
      <c r="U1079" s="69">
        <v>9</v>
      </c>
    </row>
    <row r="1080" spans="1:21" x14ac:dyDescent="0.35">
      <c r="A1080" t="s">
        <v>1111</v>
      </c>
      <c r="B1080">
        <v>1971</v>
      </c>
      <c r="C1080" t="s">
        <v>35</v>
      </c>
      <c r="D1080">
        <v>23</v>
      </c>
      <c r="E1080">
        <v>0</v>
      </c>
      <c r="F1080">
        <v>8782.4699999999993</v>
      </c>
      <c r="G1080" t="s">
        <v>11</v>
      </c>
      <c r="H1080" t="s">
        <v>12</v>
      </c>
      <c r="I1080" t="s">
        <v>42</v>
      </c>
      <c r="L1080" s="110" t="s">
        <v>1110</v>
      </c>
      <c r="M1080" s="64" t="s">
        <v>9373</v>
      </c>
      <c r="N1080" s="64">
        <v>48</v>
      </c>
      <c r="O1080" s="64" t="s">
        <v>11</v>
      </c>
      <c r="P1080" s="64" t="s">
        <v>12</v>
      </c>
      <c r="Q1080" s="64" t="s">
        <v>23</v>
      </c>
      <c r="R1080" s="115">
        <v>8765</v>
      </c>
      <c r="S1080" s="64" t="s">
        <v>20</v>
      </c>
      <c r="T1080" s="64">
        <v>1974</v>
      </c>
      <c r="U1080" s="69">
        <v>6</v>
      </c>
    </row>
    <row r="1081" spans="1:21" x14ac:dyDescent="0.35">
      <c r="A1081" t="s">
        <v>1112</v>
      </c>
      <c r="B1081">
        <v>1971</v>
      </c>
      <c r="C1081" t="s">
        <v>18</v>
      </c>
      <c r="D1081">
        <v>18</v>
      </c>
      <c r="E1081">
        <v>0</v>
      </c>
      <c r="F1081">
        <v>8798.59</v>
      </c>
      <c r="G1081" t="s">
        <v>11</v>
      </c>
      <c r="H1081" t="s">
        <v>16</v>
      </c>
      <c r="I1081" t="s">
        <v>42</v>
      </c>
      <c r="L1081" s="110" t="s">
        <v>1111</v>
      </c>
      <c r="M1081" s="64" t="s">
        <v>9374</v>
      </c>
      <c r="N1081" s="64">
        <v>51</v>
      </c>
      <c r="O1081" s="64" t="s">
        <v>11</v>
      </c>
      <c r="P1081" s="64" t="s">
        <v>12</v>
      </c>
      <c r="Q1081" s="64" t="s">
        <v>42</v>
      </c>
      <c r="R1081" s="114">
        <v>8782</v>
      </c>
      <c r="S1081" s="64" t="s">
        <v>35</v>
      </c>
      <c r="T1081" s="64">
        <v>1971</v>
      </c>
      <c r="U1081" s="69">
        <v>23</v>
      </c>
    </row>
    <row r="1082" spans="1:21" x14ac:dyDescent="0.35">
      <c r="A1082" t="s">
        <v>1113</v>
      </c>
      <c r="B1082">
        <v>1965</v>
      </c>
      <c r="C1082" t="s">
        <v>35</v>
      </c>
      <c r="D1082">
        <v>29</v>
      </c>
      <c r="E1082">
        <v>0</v>
      </c>
      <c r="F1082">
        <v>8800.49</v>
      </c>
      <c r="G1082" t="s">
        <v>12</v>
      </c>
      <c r="H1082" t="s">
        <v>11</v>
      </c>
      <c r="I1082" t="s">
        <v>13</v>
      </c>
      <c r="L1082" s="110" t="s">
        <v>1112</v>
      </c>
      <c r="M1082" s="64" t="s">
        <v>9375</v>
      </c>
      <c r="N1082" s="64">
        <v>51</v>
      </c>
      <c r="O1082" s="64" t="s">
        <v>11</v>
      </c>
      <c r="P1082" s="64" t="s">
        <v>16</v>
      </c>
      <c r="Q1082" s="64" t="s">
        <v>42</v>
      </c>
      <c r="R1082" s="115">
        <v>8799</v>
      </c>
      <c r="S1082" s="64" t="s">
        <v>18</v>
      </c>
      <c r="T1082" s="64">
        <v>1971</v>
      </c>
      <c r="U1082" s="69">
        <v>18</v>
      </c>
    </row>
    <row r="1083" spans="1:21" x14ac:dyDescent="0.35">
      <c r="A1083" t="s">
        <v>1114</v>
      </c>
      <c r="B1083">
        <v>2001</v>
      </c>
      <c r="C1083" t="s">
        <v>15</v>
      </c>
      <c r="D1083">
        <v>7</v>
      </c>
      <c r="E1083">
        <v>0</v>
      </c>
      <c r="F1083">
        <v>8821.8799999999992</v>
      </c>
      <c r="G1083" t="s">
        <v>11</v>
      </c>
      <c r="H1083" t="s">
        <v>12</v>
      </c>
      <c r="I1083" t="s">
        <v>249</v>
      </c>
      <c r="L1083" s="110" t="s">
        <v>1113</v>
      </c>
      <c r="M1083" s="64" t="s">
        <v>9376</v>
      </c>
      <c r="N1083" s="64">
        <v>57</v>
      </c>
      <c r="O1083" s="64" t="s">
        <v>12</v>
      </c>
      <c r="P1083" s="64" t="s">
        <v>11</v>
      </c>
      <c r="Q1083" s="64" t="s">
        <v>13</v>
      </c>
      <c r="R1083" s="114">
        <v>8800</v>
      </c>
      <c r="S1083" s="64" t="s">
        <v>35</v>
      </c>
      <c r="T1083" s="64">
        <v>1965</v>
      </c>
      <c r="U1083" s="69">
        <v>29</v>
      </c>
    </row>
    <row r="1084" spans="1:21" x14ac:dyDescent="0.35">
      <c r="A1084" t="s">
        <v>1115</v>
      </c>
      <c r="B1084">
        <v>1976</v>
      </c>
      <c r="C1084" t="s">
        <v>18</v>
      </c>
      <c r="D1084">
        <v>14</v>
      </c>
      <c r="E1084">
        <v>2</v>
      </c>
      <c r="F1084">
        <v>8823.2800000000007</v>
      </c>
      <c r="G1084" t="s">
        <v>11</v>
      </c>
      <c r="H1084" t="s">
        <v>16</v>
      </c>
      <c r="I1084" t="s">
        <v>42</v>
      </c>
      <c r="L1084" s="110" t="s">
        <v>1114</v>
      </c>
      <c r="M1084" s="64" t="s">
        <v>9377</v>
      </c>
      <c r="N1084" s="64">
        <v>21</v>
      </c>
      <c r="O1084" s="64" t="s">
        <v>11</v>
      </c>
      <c r="P1084" s="64" t="s">
        <v>12</v>
      </c>
      <c r="Q1084" s="64" t="s">
        <v>249</v>
      </c>
      <c r="R1084" s="115">
        <v>8822</v>
      </c>
      <c r="S1084" s="64" t="s">
        <v>15</v>
      </c>
      <c r="T1084" s="64">
        <v>2001</v>
      </c>
      <c r="U1084" s="69">
        <v>7</v>
      </c>
    </row>
    <row r="1085" spans="1:21" x14ac:dyDescent="0.35">
      <c r="A1085" t="s">
        <v>1116</v>
      </c>
      <c r="B1085">
        <v>1976</v>
      </c>
      <c r="C1085" t="s">
        <v>37</v>
      </c>
      <c r="D1085">
        <v>19</v>
      </c>
      <c r="E1085">
        <v>1</v>
      </c>
      <c r="F1085">
        <v>8823.99</v>
      </c>
      <c r="G1085" t="s">
        <v>11</v>
      </c>
      <c r="H1085" t="s">
        <v>12</v>
      </c>
      <c r="I1085" t="s">
        <v>247</v>
      </c>
      <c r="L1085" s="110" t="s">
        <v>1115</v>
      </c>
      <c r="M1085" s="64" t="s">
        <v>9378</v>
      </c>
      <c r="N1085" s="64">
        <v>46</v>
      </c>
      <c r="O1085" s="64" t="s">
        <v>11</v>
      </c>
      <c r="P1085" s="64" t="s">
        <v>16</v>
      </c>
      <c r="Q1085" s="64" t="s">
        <v>42</v>
      </c>
      <c r="R1085" s="114">
        <v>8823</v>
      </c>
      <c r="S1085" s="64" t="s">
        <v>18</v>
      </c>
      <c r="T1085" s="64">
        <v>1976</v>
      </c>
      <c r="U1085" s="69">
        <v>14</v>
      </c>
    </row>
    <row r="1086" spans="1:21" x14ac:dyDescent="0.35">
      <c r="A1086" t="s">
        <v>1117</v>
      </c>
      <c r="B1086">
        <v>1988</v>
      </c>
      <c r="C1086" t="s">
        <v>35</v>
      </c>
      <c r="D1086">
        <v>22</v>
      </c>
      <c r="E1086">
        <v>3</v>
      </c>
      <c r="F1086">
        <v>8824.27</v>
      </c>
      <c r="G1086" t="s">
        <v>11</v>
      </c>
      <c r="H1086" t="s">
        <v>16</v>
      </c>
      <c r="I1086" t="s">
        <v>200</v>
      </c>
      <c r="L1086" s="110" t="s">
        <v>1116</v>
      </c>
      <c r="M1086" s="64" t="s">
        <v>9379</v>
      </c>
      <c r="N1086" s="64">
        <v>46</v>
      </c>
      <c r="O1086" s="64" t="s">
        <v>11</v>
      </c>
      <c r="P1086" s="64" t="s">
        <v>12</v>
      </c>
      <c r="Q1086" s="64" t="s">
        <v>247</v>
      </c>
      <c r="R1086" s="115">
        <v>8824</v>
      </c>
      <c r="S1086" s="64" t="s">
        <v>37</v>
      </c>
      <c r="T1086" s="64">
        <v>1976</v>
      </c>
      <c r="U1086" s="69">
        <v>19</v>
      </c>
    </row>
    <row r="1087" spans="1:21" x14ac:dyDescent="0.35">
      <c r="A1087" t="s">
        <v>1118</v>
      </c>
      <c r="B1087">
        <v>1976</v>
      </c>
      <c r="C1087" t="s">
        <v>10</v>
      </c>
      <c r="D1087">
        <v>14</v>
      </c>
      <c r="E1087">
        <v>2</v>
      </c>
      <c r="F1087">
        <v>8825.09</v>
      </c>
      <c r="G1087" t="s">
        <v>11</v>
      </c>
      <c r="H1087" t="s">
        <v>12</v>
      </c>
      <c r="I1087" t="s">
        <v>42</v>
      </c>
      <c r="L1087" s="110" t="s">
        <v>1117</v>
      </c>
      <c r="M1087" s="64" t="s">
        <v>9380</v>
      </c>
      <c r="N1087" s="64">
        <v>34</v>
      </c>
      <c r="O1087" s="64" t="s">
        <v>11</v>
      </c>
      <c r="P1087" s="64" t="s">
        <v>16</v>
      </c>
      <c r="Q1087" s="64" t="s">
        <v>200</v>
      </c>
      <c r="R1087" s="114">
        <v>8824</v>
      </c>
      <c r="S1087" s="64" t="s">
        <v>35</v>
      </c>
      <c r="T1087" s="64">
        <v>1988</v>
      </c>
      <c r="U1087" s="69">
        <v>22</v>
      </c>
    </row>
    <row r="1088" spans="1:21" x14ac:dyDescent="0.35">
      <c r="A1088" t="s">
        <v>1119</v>
      </c>
      <c r="B1088">
        <v>1972</v>
      </c>
      <c r="C1088" t="s">
        <v>15</v>
      </c>
      <c r="D1088">
        <v>14</v>
      </c>
      <c r="E1088">
        <v>0</v>
      </c>
      <c r="F1088">
        <v>8827.2099999999991</v>
      </c>
      <c r="G1088" t="s">
        <v>12</v>
      </c>
      <c r="H1088" t="s">
        <v>16</v>
      </c>
      <c r="I1088" t="s">
        <v>23</v>
      </c>
      <c r="L1088" s="110" t="s">
        <v>1118</v>
      </c>
      <c r="M1088" s="64" t="s">
        <v>9381</v>
      </c>
      <c r="N1088" s="64">
        <v>46</v>
      </c>
      <c r="O1088" s="64" t="s">
        <v>11</v>
      </c>
      <c r="P1088" s="64" t="s">
        <v>12</v>
      </c>
      <c r="Q1088" s="64" t="s">
        <v>42</v>
      </c>
      <c r="R1088" s="115">
        <v>8825</v>
      </c>
      <c r="S1088" s="64" t="s">
        <v>10</v>
      </c>
      <c r="T1088" s="64">
        <v>1976</v>
      </c>
      <c r="U1088" s="69">
        <v>14</v>
      </c>
    </row>
    <row r="1089" spans="1:21" x14ac:dyDescent="0.35">
      <c r="A1089" t="s">
        <v>1120</v>
      </c>
      <c r="B1089">
        <v>1972</v>
      </c>
      <c r="C1089" t="s">
        <v>15</v>
      </c>
      <c r="D1089">
        <v>22</v>
      </c>
      <c r="E1089">
        <v>0</v>
      </c>
      <c r="F1089">
        <v>8835.26</v>
      </c>
      <c r="G1089" t="s">
        <v>12</v>
      </c>
      <c r="H1089" t="s">
        <v>11</v>
      </c>
      <c r="I1089" t="s">
        <v>23</v>
      </c>
      <c r="L1089" s="110" t="s">
        <v>1119</v>
      </c>
      <c r="M1089" s="64" t="s">
        <v>9382</v>
      </c>
      <c r="N1089" s="64">
        <v>50</v>
      </c>
      <c r="O1089" s="64" t="s">
        <v>12</v>
      </c>
      <c r="P1089" s="64" t="s">
        <v>16</v>
      </c>
      <c r="Q1089" s="64" t="s">
        <v>23</v>
      </c>
      <c r="R1089" s="114">
        <v>8827</v>
      </c>
      <c r="S1089" s="64" t="s">
        <v>15</v>
      </c>
      <c r="T1089" s="64">
        <v>1972</v>
      </c>
      <c r="U1089" s="69">
        <v>14</v>
      </c>
    </row>
    <row r="1090" spans="1:21" x14ac:dyDescent="0.35">
      <c r="A1090" t="s">
        <v>1121</v>
      </c>
      <c r="B1090">
        <v>1974</v>
      </c>
      <c r="C1090" t="s">
        <v>18</v>
      </c>
      <c r="D1090">
        <v>18</v>
      </c>
      <c r="E1090">
        <v>1</v>
      </c>
      <c r="F1090">
        <v>8871.15</v>
      </c>
      <c r="G1090" t="s">
        <v>11</v>
      </c>
      <c r="H1090" t="s">
        <v>12</v>
      </c>
      <c r="I1090" t="s">
        <v>13</v>
      </c>
      <c r="L1090" s="110" t="s">
        <v>1120</v>
      </c>
      <c r="M1090" s="64" t="s">
        <v>9383</v>
      </c>
      <c r="N1090" s="64">
        <v>50</v>
      </c>
      <c r="O1090" s="64" t="s">
        <v>12</v>
      </c>
      <c r="P1090" s="64" t="s">
        <v>11</v>
      </c>
      <c r="Q1090" s="64" t="s">
        <v>23</v>
      </c>
      <c r="R1090" s="115">
        <v>8835</v>
      </c>
      <c r="S1090" s="64" t="s">
        <v>15</v>
      </c>
      <c r="T1090" s="64">
        <v>1972</v>
      </c>
      <c r="U1090" s="69">
        <v>22</v>
      </c>
    </row>
    <row r="1091" spans="1:21" x14ac:dyDescent="0.35">
      <c r="A1091" t="s">
        <v>1122</v>
      </c>
      <c r="B1091">
        <v>1973</v>
      </c>
      <c r="C1091" t="s">
        <v>20</v>
      </c>
      <c r="D1091">
        <v>9</v>
      </c>
      <c r="E1091">
        <v>0</v>
      </c>
      <c r="F1091">
        <v>8890.59</v>
      </c>
      <c r="G1091" t="s">
        <v>11</v>
      </c>
      <c r="H1091" t="s">
        <v>12</v>
      </c>
      <c r="I1091" t="s">
        <v>23</v>
      </c>
      <c r="L1091" s="110" t="s">
        <v>1121</v>
      </c>
      <c r="M1091" s="64" t="s">
        <v>9384</v>
      </c>
      <c r="N1091" s="64">
        <v>48</v>
      </c>
      <c r="O1091" s="64" t="s">
        <v>11</v>
      </c>
      <c r="P1091" s="64" t="s">
        <v>12</v>
      </c>
      <c r="Q1091" s="64" t="s">
        <v>13</v>
      </c>
      <c r="R1091" s="114">
        <v>8871</v>
      </c>
      <c r="S1091" s="64" t="s">
        <v>18</v>
      </c>
      <c r="T1091" s="64">
        <v>1974</v>
      </c>
      <c r="U1091" s="69">
        <v>18</v>
      </c>
    </row>
    <row r="1092" spans="1:21" x14ac:dyDescent="0.35">
      <c r="A1092" t="s">
        <v>1123</v>
      </c>
      <c r="B1092">
        <v>1978</v>
      </c>
      <c r="C1092" t="s">
        <v>30</v>
      </c>
      <c r="D1092">
        <v>16</v>
      </c>
      <c r="E1092">
        <v>3</v>
      </c>
      <c r="F1092">
        <v>8891.14</v>
      </c>
      <c r="G1092" t="s">
        <v>11</v>
      </c>
      <c r="H1092" t="s">
        <v>12</v>
      </c>
      <c r="I1092" t="s">
        <v>356</v>
      </c>
      <c r="L1092" s="110" t="s">
        <v>1122</v>
      </c>
      <c r="M1092" s="64" t="s">
        <v>9385</v>
      </c>
      <c r="N1092" s="64">
        <v>49</v>
      </c>
      <c r="O1092" s="64" t="s">
        <v>11</v>
      </c>
      <c r="P1092" s="64" t="s">
        <v>12</v>
      </c>
      <c r="Q1092" s="64" t="s">
        <v>23</v>
      </c>
      <c r="R1092" s="115">
        <v>8891</v>
      </c>
      <c r="S1092" s="64" t="s">
        <v>20</v>
      </c>
      <c r="T1092" s="64">
        <v>1973</v>
      </c>
      <c r="U1092" s="69">
        <v>9</v>
      </c>
    </row>
    <row r="1093" spans="1:21" x14ac:dyDescent="0.35">
      <c r="A1093" t="s">
        <v>1124</v>
      </c>
      <c r="B1093">
        <v>1997</v>
      </c>
      <c r="C1093" t="s">
        <v>15</v>
      </c>
      <c r="D1093">
        <v>28</v>
      </c>
      <c r="E1093">
        <v>0</v>
      </c>
      <c r="F1093">
        <v>8906.14</v>
      </c>
      <c r="G1093" t="s">
        <v>11</v>
      </c>
      <c r="H1093" t="s">
        <v>11</v>
      </c>
      <c r="I1093" t="s">
        <v>23</v>
      </c>
      <c r="L1093" s="110" t="s">
        <v>1123</v>
      </c>
      <c r="M1093" s="64" t="s">
        <v>9386</v>
      </c>
      <c r="N1093" s="64">
        <v>44</v>
      </c>
      <c r="O1093" s="64" t="s">
        <v>11</v>
      </c>
      <c r="P1093" s="64" t="s">
        <v>12</v>
      </c>
      <c r="Q1093" s="64" t="s">
        <v>356</v>
      </c>
      <c r="R1093" s="114">
        <v>8891</v>
      </c>
      <c r="S1093" s="64" t="s">
        <v>30</v>
      </c>
      <c r="T1093" s="64">
        <v>1978</v>
      </c>
      <c r="U1093" s="69">
        <v>16</v>
      </c>
    </row>
    <row r="1094" spans="1:21" x14ac:dyDescent="0.35">
      <c r="A1094" t="s">
        <v>1125</v>
      </c>
      <c r="B1094">
        <v>1967</v>
      </c>
      <c r="C1094" t="s">
        <v>20</v>
      </c>
      <c r="D1094">
        <v>6</v>
      </c>
      <c r="E1094">
        <v>0</v>
      </c>
      <c r="F1094">
        <v>8908.4699999999993</v>
      </c>
      <c r="G1094" t="s">
        <v>12</v>
      </c>
      <c r="H1094" t="s">
        <v>11</v>
      </c>
      <c r="I1094" t="s">
        <v>13</v>
      </c>
      <c r="L1094" s="110" t="s">
        <v>1124</v>
      </c>
      <c r="M1094" s="64" t="s">
        <v>9387</v>
      </c>
      <c r="N1094" s="64">
        <v>25</v>
      </c>
      <c r="O1094" s="64" t="s">
        <v>11</v>
      </c>
      <c r="P1094" s="64" t="s">
        <v>11</v>
      </c>
      <c r="Q1094" s="64" t="s">
        <v>23</v>
      </c>
      <c r="R1094" s="115">
        <v>8906</v>
      </c>
      <c r="S1094" s="64" t="s">
        <v>15</v>
      </c>
      <c r="T1094" s="64">
        <v>1997</v>
      </c>
      <c r="U1094" s="69">
        <v>28</v>
      </c>
    </row>
    <row r="1095" spans="1:21" x14ac:dyDescent="0.35">
      <c r="A1095" t="s">
        <v>1126</v>
      </c>
      <c r="B1095">
        <v>1975</v>
      </c>
      <c r="C1095" t="s">
        <v>10</v>
      </c>
      <c r="D1095">
        <v>7</v>
      </c>
      <c r="E1095">
        <v>1</v>
      </c>
      <c r="F1095">
        <v>8930.93</v>
      </c>
      <c r="G1095" t="s">
        <v>11</v>
      </c>
      <c r="H1095" t="s">
        <v>11</v>
      </c>
      <c r="I1095" t="s">
        <v>23</v>
      </c>
      <c r="L1095" s="110" t="s">
        <v>1125</v>
      </c>
      <c r="M1095" s="64" t="s">
        <v>9388</v>
      </c>
      <c r="N1095" s="64">
        <v>55</v>
      </c>
      <c r="O1095" s="64" t="s">
        <v>12</v>
      </c>
      <c r="P1095" s="64" t="s">
        <v>11</v>
      </c>
      <c r="Q1095" s="64" t="s">
        <v>13</v>
      </c>
      <c r="R1095" s="114">
        <v>8908</v>
      </c>
      <c r="S1095" s="64" t="s">
        <v>20</v>
      </c>
      <c r="T1095" s="64">
        <v>1967</v>
      </c>
      <c r="U1095" s="69">
        <v>6</v>
      </c>
    </row>
    <row r="1096" spans="1:21" x14ac:dyDescent="0.35">
      <c r="A1096" t="s">
        <v>1127</v>
      </c>
      <c r="B1096">
        <v>1972</v>
      </c>
      <c r="C1096" t="s">
        <v>18</v>
      </c>
      <c r="D1096">
        <v>6</v>
      </c>
      <c r="E1096">
        <v>0</v>
      </c>
      <c r="F1096">
        <v>8932.08</v>
      </c>
      <c r="G1096" t="s">
        <v>11</v>
      </c>
      <c r="H1096" t="s">
        <v>16</v>
      </c>
      <c r="I1096" t="s">
        <v>42</v>
      </c>
      <c r="L1096" s="110" t="s">
        <v>1126</v>
      </c>
      <c r="M1096" s="64" t="s">
        <v>9389</v>
      </c>
      <c r="N1096" s="64">
        <v>47</v>
      </c>
      <c r="O1096" s="64" t="s">
        <v>11</v>
      </c>
      <c r="P1096" s="64" t="s">
        <v>11</v>
      </c>
      <c r="Q1096" s="64" t="s">
        <v>23</v>
      </c>
      <c r="R1096" s="115">
        <v>8931</v>
      </c>
      <c r="S1096" s="64" t="s">
        <v>10</v>
      </c>
      <c r="T1096" s="64">
        <v>1975</v>
      </c>
      <c r="U1096" s="69">
        <v>7</v>
      </c>
    </row>
    <row r="1097" spans="1:21" x14ac:dyDescent="0.35">
      <c r="A1097" t="s">
        <v>1128</v>
      </c>
      <c r="B1097">
        <v>1976</v>
      </c>
      <c r="C1097" t="s">
        <v>30</v>
      </c>
      <c r="D1097">
        <v>25</v>
      </c>
      <c r="E1097">
        <v>3</v>
      </c>
      <c r="F1097">
        <v>8944.1200000000008</v>
      </c>
      <c r="G1097" t="s">
        <v>12</v>
      </c>
      <c r="H1097" t="s">
        <v>11</v>
      </c>
      <c r="I1097" t="s">
        <v>13</v>
      </c>
      <c r="L1097" s="110" t="s">
        <v>1127</v>
      </c>
      <c r="M1097" s="64" t="s">
        <v>9390</v>
      </c>
      <c r="N1097" s="64">
        <v>51</v>
      </c>
      <c r="O1097" s="64" t="s">
        <v>11</v>
      </c>
      <c r="P1097" s="64" t="s">
        <v>16</v>
      </c>
      <c r="Q1097" s="64" t="s">
        <v>42</v>
      </c>
      <c r="R1097" s="114">
        <v>8932</v>
      </c>
      <c r="S1097" s="64" t="s">
        <v>18</v>
      </c>
      <c r="T1097" s="64">
        <v>1972</v>
      </c>
      <c r="U1097" s="69">
        <v>6</v>
      </c>
    </row>
    <row r="1098" spans="1:21" x14ac:dyDescent="0.35">
      <c r="A1098" t="s">
        <v>1129</v>
      </c>
      <c r="B1098">
        <v>1992</v>
      </c>
      <c r="C1098" t="s">
        <v>20</v>
      </c>
      <c r="D1098">
        <v>27</v>
      </c>
      <c r="E1098">
        <v>0</v>
      </c>
      <c r="F1098">
        <v>8954.99</v>
      </c>
      <c r="G1098" t="s">
        <v>11</v>
      </c>
      <c r="H1098" t="s">
        <v>12</v>
      </c>
      <c r="I1098" t="s">
        <v>535</v>
      </c>
      <c r="L1098" s="110" t="s">
        <v>1128</v>
      </c>
      <c r="M1098" s="64" t="s">
        <v>9391</v>
      </c>
      <c r="N1098" s="64">
        <v>46</v>
      </c>
      <c r="O1098" s="64" t="s">
        <v>12</v>
      </c>
      <c r="P1098" s="64" t="s">
        <v>11</v>
      </c>
      <c r="Q1098" s="64" t="s">
        <v>13</v>
      </c>
      <c r="R1098" s="115">
        <v>8944</v>
      </c>
      <c r="S1098" s="64" t="s">
        <v>30</v>
      </c>
      <c r="T1098" s="64">
        <v>1976</v>
      </c>
      <c r="U1098" s="69">
        <v>25</v>
      </c>
    </row>
    <row r="1099" spans="1:21" x14ac:dyDescent="0.35">
      <c r="A1099" t="s">
        <v>1130</v>
      </c>
      <c r="B1099">
        <v>1974</v>
      </c>
      <c r="C1099" t="s">
        <v>35</v>
      </c>
      <c r="D1099">
        <v>17</v>
      </c>
      <c r="E1099">
        <v>1</v>
      </c>
      <c r="F1099">
        <v>8964.06</v>
      </c>
      <c r="G1099" t="s">
        <v>12</v>
      </c>
      <c r="H1099" t="s">
        <v>11</v>
      </c>
      <c r="I1099" t="s">
        <v>168</v>
      </c>
      <c r="L1099" s="110" t="s">
        <v>1129</v>
      </c>
      <c r="M1099" s="64" t="s">
        <v>9392</v>
      </c>
      <c r="N1099" s="64">
        <v>30</v>
      </c>
      <c r="O1099" s="64" t="s">
        <v>11</v>
      </c>
      <c r="P1099" s="64" t="s">
        <v>12</v>
      </c>
      <c r="Q1099" s="64" t="s">
        <v>535</v>
      </c>
      <c r="R1099" s="114">
        <v>8955</v>
      </c>
      <c r="S1099" s="64" t="s">
        <v>20</v>
      </c>
      <c r="T1099" s="64">
        <v>1992</v>
      </c>
      <c r="U1099" s="69">
        <v>27</v>
      </c>
    </row>
    <row r="1100" spans="1:21" x14ac:dyDescent="0.35">
      <c r="A1100" t="s">
        <v>1131</v>
      </c>
      <c r="B1100">
        <v>1983</v>
      </c>
      <c r="C1100" t="s">
        <v>10</v>
      </c>
      <c r="D1100">
        <v>15</v>
      </c>
      <c r="E1100">
        <v>5</v>
      </c>
      <c r="F1100">
        <v>8965.7999999999993</v>
      </c>
      <c r="G1100" t="s">
        <v>11</v>
      </c>
      <c r="H1100" t="s">
        <v>12</v>
      </c>
      <c r="I1100" t="s">
        <v>23</v>
      </c>
      <c r="L1100" s="110" t="s">
        <v>1130</v>
      </c>
      <c r="M1100" s="64" t="s">
        <v>9027</v>
      </c>
      <c r="N1100" s="64">
        <v>48</v>
      </c>
      <c r="O1100" s="64" t="s">
        <v>12</v>
      </c>
      <c r="P1100" s="64" t="s">
        <v>11</v>
      </c>
      <c r="Q1100" s="64" t="s">
        <v>168</v>
      </c>
      <c r="R1100" s="115">
        <v>8964</v>
      </c>
      <c r="S1100" s="64" t="s">
        <v>35</v>
      </c>
      <c r="T1100" s="64">
        <v>1974</v>
      </c>
      <c r="U1100" s="69">
        <v>17</v>
      </c>
    </row>
    <row r="1101" spans="1:21" x14ac:dyDescent="0.35">
      <c r="A1101" t="s">
        <v>1132</v>
      </c>
      <c r="B1101">
        <v>1974</v>
      </c>
      <c r="C1101" t="s">
        <v>20</v>
      </c>
      <c r="D1101">
        <v>8</v>
      </c>
      <c r="E1101">
        <v>2</v>
      </c>
      <c r="F1101">
        <v>8968.33</v>
      </c>
      <c r="G1101" t="s">
        <v>12</v>
      </c>
      <c r="H1101" t="s">
        <v>11</v>
      </c>
      <c r="I1101" t="s">
        <v>42</v>
      </c>
      <c r="L1101" s="110" t="s">
        <v>1131</v>
      </c>
      <c r="M1101" s="64" t="s">
        <v>9393</v>
      </c>
      <c r="N1101" s="64">
        <v>39</v>
      </c>
      <c r="O1101" s="64" t="s">
        <v>11</v>
      </c>
      <c r="P1101" s="64" t="s">
        <v>12</v>
      </c>
      <c r="Q1101" s="64" t="s">
        <v>23</v>
      </c>
      <c r="R1101" s="114">
        <v>8966</v>
      </c>
      <c r="S1101" s="64" t="s">
        <v>10</v>
      </c>
      <c r="T1101" s="64">
        <v>1983</v>
      </c>
      <c r="U1101" s="69">
        <v>15</v>
      </c>
    </row>
    <row r="1102" spans="1:21" x14ac:dyDescent="0.35">
      <c r="A1102" t="s">
        <v>1133</v>
      </c>
      <c r="B1102">
        <v>1974</v>
      </c>
      <c r="C1102" t="s">
        <v>10</v>
      </c>
      <c r="D1102">
        <v>21</v>
      </c>
      <c r="E1102">
        <v>2</v>
      </c>
      <c r="F1102">
        <v>8978.19</v>
      </c>
      <c r="G1102" t="s">
        <v>11</v>
      </c>
      <c r="H1102" t="s">
        <v>11</v>
      </c>
      <c r="I1102" t="s">
        <v>13</v>
      </c>
      <c r="L1102" s="110" t="s">
        <v>1132</v>
      </c>
      <c r="M1102" s="64" t="s">
        <v>9394</v>
      </c>
      <c r="N1102" s="64">
        <v>48</v>
      </c>
      <c r="O1102" s="64" t="s">
        <v>12</v>
      </c>
      <c r="P1102" s="64" t="s">
        <v>11</v>
      </c>
      <c r="Q1102" s="64" t="s">
        <v>42</v>
      </c>
      <c r="R1102" s="115">
        <v>8968</v>
      </c>
      <c r="S1102" s="64" t="s">
        <v>20</v>
      </c>
      <c r="T1102" s="64">
        <v>1974</v>
      </c>
      <c r="U1102" s="69">
        <v>8</v>
      </c>
    </row>
    <row r="1103" spans="1:21" x14ac:dyDescent="0.35">
      <c r="A1103" t="s">
        <v>1134</v>
      </c>
      <c r="B1103">
        <v>1973</v>
      </c>
      <c r="C1103" t="s">
        <v>37</v>
      </c>
      <c r="D1103">
        <v>11</v>
      </c>
      <c r="E1103">
        <v>0</v>
      </c>
      <c r="F1103">
        <v>8988.16</v>
      </c>
      <c r="G1103" t="s">
        <v>11</v>
      </c>
      <c r="H1103" t="s">
        <v>16</v>
      </c>
      <c r="I1103" t="s">
        <v>23</v>
      </c>
      <c r="L1103" s="110" t="s">
        <v>1133</v>
      </c>
      <c r="M1103" s="64" t="s">
        <v>9395</v>
      </c>
      <c r="N1103" s="64">
        <v>48</v>
      </c>
      <c r="O1103" s="64" t="s">
        <v>11</v>
      </c>
      <c r="P1103" s="64" t="s">
        <v>11</v>
      </c>
      <c r="Q1103" s="64" t="s">
        <v>13</v>
      </c>
      <c r="R1103" s="114">
        <v>8978</v>
      </c>
      <c r="S1103" s="64" t="s">
        <v>10</v>
      </c>
      <c r="T1103" s="64">
        <v>1974</v>
      </c>
      <c r="U1103" s="69">
        <v>21</v>
      </c>
    </row>
    <row r="1104" spans="1:21" x14ac:dyDescent="0.35">
      <c r="A1104" t="s">
        <v>1135</v>
      </c>
      <c r="B1104">
        <v>1979</v>
      </c>
      <c r="C1104" t="s">
        <v>30</v>
      </c>
      <c r="D1104">
        <v>16</v>
      </c>
      <c r="E1104">
        <v>2</v>
      </c>
      <c r="F1104">
        <v>8998.43</v>
      </c>
      <c r="G1104" t="s">
        <v>11</v>
      </c>
      <c r="H1104" t="s">
        <v>16</v>
      </c>
      <c r="I1104" t="s">
        <v>200</v>
      </c>
      <c r="L1104" s="110" t="s">
        <v>1134</v>
      </c>
      <c r="M1104" s="64" t="s">
        <v>9301</v>
      </c>
      <c r="N1104" s="64">
        <v>49</v>
      </c>
      <c r="O1104" s="64" t="s">
        <v>11</v>
      </c>
      <c r="P1104" s="64" t="s">
        <v>16</v>
      </c>
      <c r="Q1104" s="64" t="s">
        <v>23</v>
      </c>
      <c r="R1104" s="115">
        <v>8988</v>
      </c>
      <c r="S1104" s="64" t="s">
        <v>37</v>
      </c>
      <c r="T1104" s="64">
        <v>1973</v>
      </c>
      <c r="U1104" s="69">
        <v>11</v>
      </c>
    </row>
    <row r="1105" spans="1:21" x14ac:dyDescent="0.35">
      <c r="A1105" t="s">
        <v>1136</v>
      </c>
      <c r="B1105">
        <v>1993</v>
      </c>
      <c r="C1105" t="s">
        <v>30</v>
      </c>
      <c r="D1105">
        <v>1</v>
      </c>
      <c r="E1105">
        <v>0</v>
      </c>
      <c r="F1105">
        <v>9010.2000000000007</v>
      </c>
      <c r="G1105" t="s">
        <v>11</v>
      </c>
      <c r="H1105" t="s">
        <v>12</v>
      </c>
      <c r="I1105" t="s">
        <v>535</v>
      </c>
      <c r="L1105" s="110" t="s">
        <v>1135</v>
      </c>
      <c r="M1105" s="64" t="s">
        <v>9396</v>
      </c>
      <c r="N1105" s="64">
        <v>43</v>
      </c>
      <c r="O1105" s="64" t="s">
        <v>11</v>
      </c>
      <c r="P1105" s="64" t="s">
        <v>16</v>
      </c>
      <c r="Q1105" s="64" t="s">
        <v>200</v>
      </c>
      <c r="R1105" s="114">
        <v>8998</v>
      </c>
      <c r="S1105" s="64" t="s">
        <v>30</v>
      </c>
      <c r="T1105" s="64">
        <v>1979</v>
      </c>
      <c r="U1105" s="69">
        <v>16</v>
      </c>
    </row>
    <row r="1106" spans="1:21" x14ac:dyDescent="0.35">
      <c r="A1106" t="s">
        <v>1137</v>
      </c>
      <c r="B1106">
        <v>1972</v>
      </c>
      <c r="C1106" t="s">
        <v>30</v>
      </c>
      <c r="D1106">
        <v>7</v>
      </c>
      <c r="E1106">
        <v>1</v>
      </c>
      <c r="F1106">
        <v>9048.0300000000007</v>
      </c>
      <c r="G1106" t="s">
        <v>11</v>
      </c>
      <c r="H1106" t="s">
        <v>11</v>
      </c>
      <c r="I1106" t="s">
        <v>13</v>
      </c>
      <c r="L1106" s="110" t="s">
        <v>1136</v>
      </c>
      <c r="M1106" s="64" t="s">
        <v>9397</v>
      </c>
      <c r="N1106" s="64">
        <v>29</v>
      </c>
      <c r="O1106" s="64" t="s">
        <v>11</v>
      </c>
      <c r="P1106" s="64" t="s">
        <v>12</v>
      </c>
      <c r="Q1106" s="64" t="s">
        <v>535</v>
      </c>
      <c r="R1106" s="115">
        <v>9010</v>
      </c>
      <c r="S1106" s="64" t="s">
        <v>30</v>
      </c>
      <c r="T1106" s="64">
        <v>1993</v>
      </c>
      <c r="U1106" s="69">
        <v>1</v>
      </c>
    </row>
    <row r="1107" spans="1:21" x14ac:dyDescent="0.35">
      <c r="A1107" t="s">
        <v>1138</v>
      </c>
      <c r="B1107">
        <v>1972</v>
      </c>
      <c r="C1107" t="s">
        <v>30</v>
      </c>
      <c r="D1107">
        <v>2</v>
      </c>
      <c r="E1107">
        <v>1</v>
      </c>
      <c r="F1107">
        <v>9058.73</v>
      </c>
      <c r="G1107" t="s">
        <v>12</v>
      </c>
      <c r="H1107" t="s">
        <v>11</v>
      </c>
      <c r="I1107" t="s">
        <v>13</v>
      </c>
      <c r="L1107" s="110" t="s">
        <v>1137</v>
      </c>
      <c r="M1107" s="64" t="s">
        <v>9398</v>
      </c>
      <c r="N1107" s="64">
        <v>50</v>
      </c>
      <c r="O1107" s="64" t="s">
        <v>11</v>
      </c>
      <c r="P1107" s="64" t="s">
        <v>11</v>
      </c>
      <c r="Q1107" s="64" t="s">
        <v>13</v>
      </c>
      <c r="R1107" s="114">
        <v>9048</v>
      </c>
      <c r="S1107" s="64" t="s">
        <v>30</v>
      </c>
      <c r="T1107" s="64">
        <v>1972</v>
      </c>
      <c r="U1107" s="69">
        <v>7</v>
      </c>
    </row>
    <row r="1108" spans="1:21" x14ac:dyDescent="0.35">
      <c r="A1108" t="s">
        <v>1139</v>
      </c>
      <c r="B1108">
        <v>1977</v>
      </c>
      <c r="C1108" t="s">
        <v>15</v>
      </c>
      <c r="D1108">
        <v>4</v>
      </c>
      <c r="E1108">
        <v>2</v>
      </c>
      <c r="F1108">
        <v>9095.07</v>
      </c>
      <c r="G1108" t="s">
        <v>11</v>
      </c>
      <c r="H1108" t="s">
        <v>11</v>
      </c>
      <c r="I1108" t="s">
        <v>247</v>
      </c>
      <c r="L1108" s="110" t="s">
        <v>1138</v>
      </c>
      <c r="M1108" s="64" t="s">
        <v>9399</v>
      </c>
      <c r="N1108" s="64">
        <v>50</v>
      </c>
      <c r="O1108" s="64" t="s">
        <v>12</v>
      </c>
      <c r="P1108" s="64" t="s">
        <v>11</v>
      </c>
      <c r="Q1108" s="64" t="s">
        <v>13</v>
      </c>
      <c r="R1108" s="115">
        <v>9059</v>
      </c>
      <c r="S1108" s="64" t="s">
        <v>30</v>
      </c>
      <c r="T1108" s="64">
        <v>1972</v>
      </c>
      <c r="U1108" s="69">
        <v>2</v>
      </c>
    </row>
    <row r="1109" spans="1:21" x14ac:dyDescent="0.35">
      <c r="A1109" t="s">
        <v>1140</v>
      </c>
      <c r="B1109">
        <v>1965</v>
      </c>
      <c r="C1109" t="s">
        <v>15</v>
      </c>
      <c r="D1109">
        <v>9</v>
      </c>
      <c r="E1109">
        <v>0</v>
      </c>
      <c r="F1109">
        <v>9095.94</v>
      </c>
      <c r="G1109" t="s">
        <v>12</v>
      </c>
      <c r="H1109" t="s">
        <v>16</v>
      </c>
      <c r="I1109" t="s">
        <v>42</v>
      </c>
      <c r="L1109" s="110" t="s">
        <v>1139</v>
      </c>
      <c r="M1109" s="64" t="s">
        <v>9400</v>
      </c>
      <c r="N1109" s="64">
        <v>45</v>
      </c>
      <c r="O1109" s="64" t="s">
        <v>11</v>
      </c>
      <c r="P1109" s="64" t="s">
        <v>11</v>
      </c>
      <c r="Q1109" s="64" t="s">
        <v>247</v>
      </c>
      <c r="R1109" s="114">
        <v>9095</v>
      </c>
      <c r="S1109" s="64" t="s">
        <v>15</v>
      </c>
      <c r="T1109" s="64">
        <v>1977</v>
      </c>
      <c r="U1109" s="69">
        <v>4</v>
      </c>
    </row>
    <row r="1110" spans="1:21" x14ac:dyDescent="0.35">
      <c r="A1110" t="s">
        <v>1141</v>
      </c>
      <c r="B1110">
        <v>1977</v>
      </c>
      <c r="C1110" t="s">
        <v>30</v>
      </c>
      <c r="D1110">
        <v>2</v>
      </c>
      <c r="E1110">
        <v>3</v>
      </c>
      <c r="F1110">
        <v>9101.7999999999993</v>
      </c>
      <c r="G1110" t="s">
        <v>11</v>
      </c>
      <c r="H1110" t="s">
        <v>16</v>
      </c>
      <c r="I1110" t="s">
        <v>42</v>
      </c>
      <c r="L1110" s="110" t="s">
        <v>1140</v>
      </c>
      <c r="M1110" s="64" t="s">
        <v>9401</v>
      </c>
      <c r="N1110" s="64">
        <v>57</v>
      </c>
      <c r="O1110" s="64" t="s">
        <v>12</v>
      </c>
      <c r="P1110" s="64" t="s">
        <v>16</v>
      </c>
      <c r="Q1110" s="64" t="s">
        <v>42</v>
      </c>
      <c r="R1110" s="115">
        <v>9096</v>
      </c>
      <c r="S1110" s="64" t="s">
        <v>15</v>
      </c>
      <c r="T1110" s="64">
        <v>1965</v>
      </c>
      <c r="U1110" s="69">
        <v>9</v>
      </c>
    </row>
    <row r="1111" spans="1:21" x14ac:dyDescent="0.35">
      <c r="A1111" t="s">
        <v>1142</v>
      </c>
      <c r="B1111">
        <v>1970</v>
      </c>
      <c r="C1111" t="s">
        <v>35</v>
      </c>
      <c r="D1111">
        <v>12</v>
      </c>
      <c r="E1111">
        <v>0</v>
      </c>
      <c r="F1111">
        <v>9140.9500000000007</v>
      </c>
      <c r="G1111" t="s">
        <v>12</v>
      </c>
      <c r="H1111" t="s">
        <v>12</v>
      </c>
      <c r="I1111" t="s">
        <v>13</v>
      </c>
      <c r="L1111" s="110" t="s">
        <v>1141</v>
      </c>
      <c r="M1111" s="64" t="s">
        <v>9402</v>
      </c>
      <c r="N1111" s="64">
        <v>45</v>
      </c>
      <c r="O1111" s="64" t="s">
        <v>11</v>
      </c>
      <c r="P1111" s="64" t="s">
        <v>16</v>
      </c>
      <c r="Q1111" s="64" t="s">
        <v>42</v>
      </c>
      <c r="R1111" s="114">
        <v>9102</v>
      </c>
      <c r="S1111" s="64" t="s">
        <v>30</v>
      </c>
      <c r="T1111" s="64">
        <v>1977</v>
      </c>
      <c r="U1111" s="69">
        <v>2</v>
      </c>
    </row>
    <row r="1112" spans="1:21" x14ac:dyDescent="0.35">
      <c r="A1112" t="s">
        <v>1143</v>
      </c>
      <c r="B1112">
        <v>1970</v>
      </c>
      <c r="C1112" t="s">
        <v>37</v>
      </c>
      <c r="D1112">
        <v>18</v>
      </c>
      <c r="E1112">
        <v>0</v>
      </c>
      <c r="F1112">
        <v>9144.57</v>
      </c>
      <c r="G1112" t="s">
        <v>12</v>
      </c>
      <c r="H1112" t="s">
        <v>11</v>
      </c>
      <c r="I1112" t="s">
        <v>42</v>
      </c>
      <c r="L1112" s="110" t="s">
        <v>1142</v>
      </c>
      <c r="M1112" s="64" t="s">
        <v>9403</v>
      </c>
      <c r="N1112" s="64">
        <v>52</v>
      </c>
      <c r="O1112" s="64" t="s">
        <v>12</v>
      </c>
      <c r="P1112" s="64" t="s">
        <v>12</v>
      </c>
      <c r="Q1112" s="64" t="s">
        <v>13</v>
      </c>
      <c r="R1112" s="115">
        <v>9141</v>
      </c>
      <c r="S1112" s="64" t="s">
        <v>35</v>
      </c>
      <c r="T1112" s="64">
        <v>1970</v>
      </c>
      <c r="U1112" s="69">
        <v>12</v>
      </c>
    </row>
    <row r="1113" spans="1:21" x14ac:dyDescent="0.35">
      <c r="A1113" t="s">
        <v>1144</v>
      </c>
      <c r="B1113">
        <v>1982</v>
      </c>
      <c r="C1113" t="s">
        <v>30</v>
      </c>
      <c r="D1113">
        <v>8</v>
      </c>
      <c r="E1113">
        <v>3</v>
      </c>
      <c r="F1113">
        <v>9147.5</v>
      </c>
      <c r="G1113" t="s">
        <v>11</v>
      </c>
      <c r="H1113" t="s">
        <v>16</v>
      </c>
      <c r="I1113" t="s">
        <v>23</v>
      </c>
      <c r="L1113" s="110" t="s">
        <v>1143</v>
      </c>
      <c r="M1113" s="64" t="s">
        <v>9404</v>
      </c>
      <c r="N1113" s="64">
        <v>52</v>
      </c>
      <c r="O1113" s="64" t="s">
        <v>12</v>
      </c>
      <c r="P1113" s="64" t="s">
        <v>11</v>
      </c>
      <c r="Q1113" s="64" t="s">
        <v>42</v>
      </c>
      <c r="R1113" s="114">
        <v>9145</v>
      </c>
      <c r="S1113" s="64" t="s">
        <v>37</v>
      </c>
      <c r="T1113" s="64">
        <v>1970</v>
      </c>
      <c r="U1113" s="69">
        <v>18</v>
      </c>
    </row>
    <row r="1114" spans="1:21" x14ac:dyDescent="0.35">
      <c r="A1114" t="s">
        <v>1145</v>
      </c>
      <c r="B1114">
        <v>1990</v>
      </c>
      <c r="C1114" t="s">
        <v>35</v>
      </c>
      <c r="D1114">
        <v>23</v>
      </c>
      <c r="E1114">
        <v>3</v>
      </c>
      <c r="F1114">
        <v>9159.51</v>
      </c>
      <c r="G1114" t="s">
        <v>11</v>
      </c>
      <c r="H1114" t="s">
        <v>11</v>
      </c>
      <c r="I1114" t="s">
        <v>300</v>
      </c>
      <c r="L1114" s="110" t="s">
        <v>1144</v>
      </c>
      <c r="M1114" s="64" t="s">
        <v>9405</v>
      </c>
      <c r="N1114" s="64">
        <v>40</v>
      </c>
      <c r="O1114" s="64" t="s">
        <v>11</v>
      </c>
      <c r="P1114" s="64" t="s">
        <v>16</v>
      </c>
      <c r="Q1114" s="64" t="s">
        <v>23</v>
      </c>
      <c r="R1114" s="115">
        <v>9148</v>
      </c>
      <c r="S1114" s="64" t="s">
        <v>30</v>
      </c>
      <c r="T1114" s="64">
        <v>1982</v>
      </c>
      <c r="U1114" s="69">
        <v>8</v>
      </c>
    </row>
    <row r="1115" spans="1:21" x14ac:dyDescent="0.35">
      <c r="A1115" t="s">
        <v>1146</v>
      </c>
      <c r="B1115">
        <v>1970</v>
      </c>
      <c r="C1115" t="s">
        <v>37</v>
      </c>
      <c r="D1115">
        <v>24</v>
      </c>
      <c r="E1115">
        <v>0</v>
      </c>
      <c r="F1115">
        <v>9171.75</v>
      </c>
      <c r="G1115" t="s">
        <v>11</v>
      </c>
      <c r="H1115" t="s">
        <v>11</v>
      </c>
      <c r="I1115" t="s">
        <v>23</v>
      </c>
      <c r="L1115" s="110" t="s">
        <v>1145</v>
      </c>
      <c r="M1115" s="64" t="s">
        <v>9406</v>
      </c>
      <c r="N1115" s="64">
        <v>32</v>
      </c>
      <c r="O1115" s="64" t="s">
        <v>11</v>
      </c>
      <c r="P1115" s="64" t="s">
        <v>11</v>
      </c>
      <c r="Q1115" s="64" t="s">
        <v>300</v>
      </c>
      <c r="R1115" s="114">
        <v>9160</v>
      </c>
      <c r="S1115" s="64" t="s">
        <v>35</v>
      </c>
      <c r="T1115" s="64">
        <v>1990</v>
      </c>
      <c r="U1115" s="69">
        <v>23</v>
      </c>
    </row>
    <row r="1116" spans="1:21" x14ac:dyDescent="0.35">
      <c r="A1116" t="s">
        <v>1147</v>
      </c>
      <c r="B1116">
        <v>1971</v>
      </c>
      <c r="C1116" t="s">
        <v>30</v>
      </c>
      <c r="D1116">
        <v>29</v>
      </c>
      <c r="E1116">
        <v>0</v>
      </c>
      <c r="F1116">
        <v>9174.14</v>
      </c>
      <c r="G1116" t="s">
        <v>12</v>
      </c>
      <c r="H1116" t="s">
        <v>16</v>
      </c>
      <c r="I1116" t="s">
        <v>23</v>
      </c>
      <c r="L1116" s="110" t="s">
        <v>1146</v>
      </c>
      <c r="M1116" s="64" t="s">
        <v>9407</v>
      </c>
      <c r="N1116" s="64">
        <v>52</v>
      </c>
      <c r="O1116" s="64" t="s">
        <v>11</v>
      </c>
      <c r="P1116" s="64" t="s">
        <v>11</v>
      </c>
      <c r="Q1116" s="64" t="s">
        <v>23</v>
      </c>
      <c r="R1116" s="115">
        <v>9172</v>
      </c>
      <c r="S1116" s="64" t="s">
        <v>37</v>
      </c>
      <c r="T1116" s="64">
        <v>1970</v>
      </c>
      <c r="U1116" s="69">
        <v>24</v>
      </c>
    </row>
    <row r="1117" spans="1:21" x14ac:dyDescent="0.35">
      <c r="A1117" t="s">
        <v>1148</v>
      </c>
      <c r="B1117">
        <v>1973</v>
      </c>
      <c r="C1117" t="s">
        <v>30</v>
      </c>
      <c r="D1117">
        <v>25</v>
      </c>
      <c r="E1117">
        <v>1</v>
      </c>
      <c r="F1117">
        <v>9182.17</v>
      </c>
      <c r="G1117" t="s">
        <v>11</v>
      </c>
      <c r="H1117" t="s">
        <v>12</v>
      </c>
      <c r="I1117" t="s">
        <v>42</v>
      </c>
      <c r="L1117" s="110" t="s">
        <v>1147</v>
      </c>
      <c r="M1117" s="64" t="s">
        <v>9408</v>
      </c>
      <c r="N1117" s="64">
        <v>51</v>
      </c>
      <c r="O1117" s="64" t="s">
        <v>12</v>
      </c>
      <c r="P1117" s="64" t="s">
        <v>16</v>
      </c>
      <c r="Q1117" s="64" t="s">
        <v>23</v>
      </c>
      <c r="R1117" s="114">
        <v>9174</v>
      </c>
      <c r="S1117" s="64" t="s">
        <v>30</v>
      </c>
      <c r="T1117" s="64">
        <v>1971</v>
      </c>
      <c r="U1117" s="69">
        <v>29</v>
      </c>
    </row>
    <row r="1118" spans="1:21" x14ac:dyDescent="0.35">
      <c r="A1118" t="s">
        <v>1149</v>
      </c>
      <c r="B1118">
        <v>1976</v>
      </c>
      <c r="C1118" t="s">
        <v>20</v>
      </c>
      <c r="D1118">
        <v>10</v>
      </c>
      <c r="E1118">
        <v>2</v>
      </c>
      <c r="F1118">
        <v>9193.84</v>
      </c>
      <c r="G1118" t="s">
        <v>11</v>
      </c>
      <c r="H1118" t="s">
        <v>16</v>
      </c>
      <c r="I1118" t="s">
        <v>23</v>
      </c>
      <c r="L1118" s="110" t="s">
        <v>1148</v>
      </c>
      <c r="M1118" s="64" t="s">
        <v>9409</v>
      </c>
      <c r="N1118" s="64">
        <v>49</v>
      </c>
      <c r="O1118" s="64" t="s">
        <v>11</v>
      </c>
      <c r="P1118" s="64" t="s">
        <v>12</v>
      </c>
      <c r="Q1118" s="64" t="s">
        <v>42</v>
      </c>
      <c r="R1118" s="115">
        <v>9182</v>
      </c>
      <c r="S1118" s="64" t="s">
        <v>30</v>
      </c>
      <c r="T1118" s="64">
        <v>1973</v>
      </c>
      <c r="U1118" s="69">
        <v>25</v>
      </c>
    </row>
    <row r="1119" spans="1:21" x14ac:dyDescent="0.35">
      <c r="A1119" t="s">
        <v>1150</v>
      </c>
      <c r="B1119">
        <v>1986</v>
      </c>
      <c r="C1119" t="s">
        <v>30</v>
      </c>
      <c r="D1119">
        <v>25</v>
      </c>
      <c r="E1119">
        <v>3</v>
      </c>
      <c r="F1119">
        <v>9210.06</v>
      </c>
      <c r="G1119" t="s">
        <v>11</v>
      </c>
      <c r="H1119" t="s">
        <v>12</v>
      </c>
      <c r="I1119" t="s">
        <v>300</v>
      </c>
      <c r="L1119" s="110" t="s">
        <v>1149</v>
      </c>
      <c r="M1119" s="64" t="s">
        <v>9410</v>
      </c>
      <c r="N1119" s="64">
        <v>46</v>
      </c>
      <c r="O1119" s="64" t="s">
        <v>11</v>
      </c>
      <c r="P1119" s="64" t="s">
        <v>16</v>
      </c>
      <c r="Q1119" s="64" t="s">
        <v>23</v>
      </c>
      <c r="R1119" s="114">
        <v>9194</v>
      </c>
      <c r="S1119" s="64" t="s">
        <v>20</v>
      </c>
      <c r="T1119" s="64">
        <v>1976</v>
      </c>
      <c r="U1119" s="69">
        <v>10</v>
      </c>
    </row>
    <row r="1120" spans="1:21" x14ac:dyDescent="0.35">
      <c r="A1120" t="s">
        <v>1151</v>
      </c>
      <c r="B1120">
        <v>1981</v>
      </c>
      <c r="C1120" t="s">
        <v>30</v>
      </c>
      <c r="D1120">
        <v>5</v>
      </c>
      <c r="E1120">
        <v>5</v>
      </c>
      <c r="F1120">
        <v>9222.4</v>
      </c>
      <c r="G1120" t="s">
        <v>11</v>
      </c>
      <c r="H1120" t="s">
        <v>12</v>
      </c>
      <c r="I1120" t="s">
        <v>166</v>
      </c>
      <c r="L1120" s="110" t="s">
        <v>1150</v>
      </c>
      <c r="M1120" s="64" t="s">
        <v>8967</v>
      </c>
      <c r="N1120" s="64">
        <v>36</v>
      </c>
      <c r="O1120" s="64" t="s">
        <v>11</v>
      </c>
      <c r="P1120" s="64" t="s">
        <v>12</v>
      </c>
      <c r="Q1120" s="64" t="s">
        <v>300</v>
      </c>
      <c r="R1120" s="115">
        <v>9210</v>
      </c>
      <c r="S1120" s="64" t="s">
        <v>30</v>
      </c>
      <c r="T1120" s="64">
        <v>1986</v>
      </c>
      <c r="U1120" s="69">
        <v>25</v>
      </c>
    </row>
    <row r="1121" spans="1:21" x14ac:dyDescent="0.35">
      <c r="A1121" t="s">
        <v>1152</v>
      </c>
      <c r="B1121">
        <v>1975</v>
      </c>
      <c r="C1121" t="s">
        <v>30</v>
      </c>
      <c r="D1121">
        <v>6</v>
      </c>
      <c r="E1121">
        <v>2</v>
      </c>
      <c r="F1121">
        <v>9225.26</v>
      </c>
      <c r="G1121" t="s">
        <v>12</v>
      </c>
      <c r="H1121" t="s">
        <v>12</v>
      </c>
      <c r="I1121" t="s">
        <v>164</v>
      </c>
      <c r="L1121" s="110" t="s">
        <v>1151</v>
      </c>
      <c r="M1121" s="64" t="s">
        <v>9411</v>
      </c>
      <c r="N1121" s="64">
        <v>41</v>
      </c>
      <c r="O1121" s="64" t="s">
        <v>11</v>
      </c>
      <c r="P1121" s="64" t="s">
        <v>12</v>
      </c>
      <c r="Q1121" s="64" t="s">
        <v>166</v>
      </c>
      <c r="R1121" s="114">
        <v>9222</v>
      </c>
      <c r="S1121" s="64" t="s">
        <v>30</v>
      </c>
      <c r="T1121" s="64">
        <v>1981</v>
      </c>
      <c r="U1121" s="69">
        <v>5</v>
      </c>
    </row>
    <row r="1122" spans="1:21" x14ac:dyDescent="0.35">
      <c r="A1122" t="s">
        <v>1153</v>
      </c>
      <c r="B1122">
        <v>1980</v>
      </c>
      <c r="C1122" t="s">
        <v>37</v>
      </c>
      <c r="D1122">
        <v>5</v>
      </c>
      <c r="E1122">
        <v>2</v>
      </c>
      <c r="F1122">
        <v>9247.94</v>
      </c>
      <c r="G1122" t="s">
        <v>11</v>
      </c>
      <c r="H1122" t="s">
        <v>16</v>
      </c>
      <c r="I1122" t="s">
        <v>300</v>
      </c>
      <c r="L1122" s="110" t="s">
        <v>1152</v>
      </c>
      <c r="M1122" s="64" t="s">
        <v>9412</v>
      </c>
      <c r="N1122" s="64">
        <v>47</v>
      </c>
      <c r="O1122" s="64" t="s">
        <v>12</v>
      </c>
      <c r="P1122" s="64" t="s">
        <v>12</v>
      </c>
      <c r="Q1122" s="64" t="s">
        <v>164</v>
      </c>
      <c r="R1122" s="115">
        <v>9225</v>
      </c>
      <c r="S1122" s="64" t="s">
        <v>30</v>
      </c>
      <c r="T1122" s="64">
        <v>1975</v>
      </c>
      <c r="U1122" s="69">
        <v>6</v>
      </c>
    </row>
    <row r="1123" spans="1:21" x14ac:dyDescent="0.35">
      <c r="A1123" t="s">
        <v>1154</v>
      </c>
      <c r="B1123">
        <v>1974</v>
      </c>
      <c r="C1123" t="s">
        <v>35</v>
      </c>
      <c r="D1123">
        <v>21</v>
      </c>
      <c r="E1123">
        <v>1</v>
      </c>
      <c r="F1123">
        <v>9249.5</v>
      </c>
      <c r="G1123" t="s">
        <v>11</v>
      </c>
      <c r="H1123" t="s">
        <v>16</v>
      </c>
      <c r="I1123" t="s">
        <v>23</v>
      </c>
      <c r="L1123" s="110" t="s">
        <v>1153</v>
      </c>
      <c r="M1123" s="64" t="s">
        <v>9158</v>
      </c>
      <c r="N1123" s="64">
        <v>42</v>
      </c>
      <c r="O1123" s="64" t="s">
        <v>11</v>
      </c>
      <c r="P1123" s="64" t="s">
        <v>16</v>
      </c>
      <c r="Q1123" s="64" t="s">
        <v>300</v>
      </c>
      <c r="R1123" s="114">
        <v>9248</v>
      </c>
      <c r="S1123" s="64" t="s">
        <v>37</v>
      </c>
      <c r="T1123" s="64">
        <v>1980</v>
      </c>
      <c r="U1123" s="69">
        <v>5</v>
      </c>
    </row>
    <row r="1124" spans="1:21" x14ac:dyDescent="0.35">
      <c r="A1124" t="s">
        <v>1155</v>
      </c>
      <c r="B1124">
        <v>1971</v>
      </c>
      <c r="C1124" t="s">
        <v>35</v>
      </c>
      <c r="D1124">
        <v>6</v>
      </c>
      <c r="E1124">
        <v>0</v>
      </c>
      <c r="F1124">
        <v>9264.7999999999993</v>
      </c>
      <c r="G1124" t="s">
        <v>11</v>
      </c>
      <c r="H1124" t="s">
        <v>16</v>
      </c>
      <c r="I1124" t="s">
        <v>42</v>
      </c>
      <c r="L1124" s="110" t="s">
        <v>1154</v>
      </c>
      <c r="M1124" s="64" t="s">
        <v>9413</v>
      </c>
      <c r="N1124" s="64">
        <v>48</v>
      </c>
      <c r="O1124" s="64" t="s">
        <v>11</v>
      </c>
      <c r="P1124" s="64" t="s">
        <v>16</v>
      </c>
      <c r="Q1124" s="64" t="s">
        <v>23</v>
      </c>
      <c r="R1124" s="115">
        <v>9250</v>
      </c>
      <c r="S1124" s="64" t="s">
        <v>35</v>
      </c>
      <c r="T1124" s="64">
        <v>1974</v>
      </c>
      <c r="U1124" s="69">
        <v>21</v>
      </c>
    </row>
    <row r="1125" spans="1:21" x14ac:dyDescent="0.35">
      <c r="A1125" t="s">
        <v>1156</v>
      </c>
      <c r="B1125">
        <v>1973</v>
      </c>
      <c r="C1125" t="s">
        <v>37</v>
      </c>
      <c r="D1125">
        <v>27</v>
      </c>
      <c r="E1125">
        <v>1</v>
      </c>
      <c r="F1125">
        <v>9282.48</v>
      </c>
      <c r="G1125" t="s">
        <v>12</v>
      </c>
      <c r="H1125" t="s">
        <v>11</v>
      </c>
      <c r="I1125" t="s">
        <v>168</v>
      </c>
      <c r="L1125" s="110" t="s">
        <v>1155</v>
      </c>
      <c r="M1125" s="64" t="s">
        <v>9414</v>
      </c>
      <c r="N1125" s="64">
        <v>51</v>
      </c>
      <c r="O1125" s="64" t="s">
        <v>11</v>
      </c>
      <c r="P1125" s="64" t="s">
        <v>16</v>
      </c>
      <c r="Q1125" s="64" t="s">
        <v>42</v>
      </c>
      <c r="R1125" s="114">
        <v>9265</v>
      </c>
      <c r="S1125" s="64" t="s">
        <v>35</v>
      </c>
      <c r="T1125" s="64">
        <v>1971</v>
      </c>
      <c r="U1125" s="69">
        <v>6</v>
      </c>
    </row>
    <row r="1126" spans="1:21" x14ac:dyDescent="0.35">
      <c r="A1126" t="s">
        <v>1157</v>
      </c>
      <c r="B1126">
        <v>1971</v>
      </c>
      <c r="C1126" t="s">
        <v>10</v>
      </c>
      <c r="D1126">
        <v>2</v>
      </c>
      <c r="E1126">
        <v>0</v>
      </c>
      <c r="F1126">
        <v>9283.56</v>
      </c>
      <c r="G1126" t="s">
        <v>11</v>
      </c>
      <c r="H1126" t="s">
        <v>12</v>
      </c>
      <c r="I1126" t="s">
        <v>13</v>
      </c>
      <c r="L1126" s="110" t="s">
        <v>1156</v>
      </c>
      <c r="M1126" s="64" t="s">
        <v>9415</v>
      </c>
      <c r="N1126" s="64">
        <v>49</v>
      </c>
      <c r="O1126" s="64" t="s">
        <v>12</v>
      </c>
      <c r="P1126" s="64" t="s">
        <v>11</v>
      </c>
      <c r="Q1126" s="64" t="s">
        <v>168</v>
      </c>
      <c r="R1126" s="115">
        <v>9282</v>
      </c>
      <c r="S1126" s="64" t="s">
        <v>37</v>
      </c>
      <c r="T1126" s="64">
        <v>1973</v>
      </c>
      <c r="U1126" s="69">
        <v>27</v>
      </c>
    </row>
    <row r="1127" spans="1:21" x14ac:dyDescent="0.35">
      <c r="A1127" t="s">
        <v>1158</v>
      </c>
      <c r="B1127">
        <v>1969</v>
      </c>
      <c r="C1127" t="s">
        <v>15</v>
      </c>
      <c r="D1127">
        <v>26</v>
      </c>
      <c r="E1127">
        <v>0</v>
      </c>
      <c r="F1127">
        <v>9285.8700000000008</v>
      </c>
      <c r="G1127" t="s">
        <v>11</v>
      </c>
      <c r="H1127" t="s">
        <v>12</v>
      </c>
      <c r="I1127" t="s">
        <v>13</v>
      </c>
      <c r="L1127" s="110" t="s">
        <v>1157</v>
      </c>
      <c r="M1127" s="64" t="s">
        <v>9416</v>
      </c>
      <c r="N1127" s="64">
        <v>51</v>
      </c>
      <c r="O1127" s="64" t="s">
        <v>11</v>
      </c>
      <c r="P1127" s="64" t="s">
        <v>12</v>
      </c>
      <c r="Q1127" s="64" t="s">
        <v>13</v>
      </c>
      <c r="R1127" s="114">
        <v>9284</v>
      </c>
      <c r="S1127" s="64" t="s">
        <v>10</v>
      </c>
      <c r="T1127" s="64">
        <v>1971</v>
      </c>
      <c r="U1127" s="69">
        <v>2</v>
      </c>
    </row>
    <row r="1128" spans="1:21" x14ac:dyDescent="0.35">
      <c r="A1128" t="s">
        <v>1159</v>
      </c>
      <c r="B1128">
        <v>1973</v>
      </c>
      <c r="C1128" t="s">
        <v>37</v>
      </c>
      <c r="D1128">
        <v>16</v>
      </c>
      <c r="E1128">
        <v>1</v>
      </c>
      <c r="F1128">
        <v>9288.0300000000007</v>
      </c>
      <c r="G1128" t="s">
        <v>11</v>
      </c>
      <c r="H1128" t="s">
        <v>12</v>
      </c>
      <c r="I1128" t="s">
        <v>170</v>
      </c>
      <c r="L1128" s="110" t="s">
        <v>1158</v>
      </c>
      <c r="M1128" s="64" t="s">
        <v>9417</v>
      </c>
      <c r="N1128" s="64">
        <v>53</v>
      </c>
      <c r="O1128" s="64" t="s">
        <v>11</v>
      </c>
      <c r="P1128" s="64" t="s">
        <v>12</v>
      </c>
      <c r="Q1128" s="64" t="s">
        <v>13</v>
      </c>
      <c r="R1128" s="115">
        <v>9286</v>
      </c>
      <c r="S1128" s="64" t="s">
        <v>15</v>
      </c>
      <c r="T1128" s="64">
        <v>1969</v>
      </c>
      <c r="U1128" s="69">
        <v>26</v>
      </c>
    </row>
    <row r="1129" spans="1:21" x14ac:dyDescent="0.35">
      <c r="A1129" t="s">
        <v>1160</v>
      </c>
      <c r="B1129">
        <v>1973</v>
      </c>
      <c r="C1129" t="s">
        <v>20</v>
      </c>
      <c r="D1129">
        <v>18</v>
      </c>
      <c r="E1129">
        <v>1</v>
      </c>
      <c r="F1129">
        <v>9290.14</v>
      </c>
      <c r="G1129" t="s">
        <v>12</v>
      </c>
      <c r="H1129" t="s">
        <v>12</v>
      </c>
      <c r="I1129" t="s">
        <v>168</v>
      </c>
      <c r="L1129" s="110" t="s">
        <v>1159</v>
      </c>
      <c r="M1129" s="64" t="s">
        <v>9418</v>
      </c>
      <c r="N1129" s="64">
        <v>49</v>
      </c>
      <c r="O1129" s="64" t="s">
        <v>11</v>
      </c>
      <c r="P1129" s="64" t="s">
        <v>12</v>
      </c>
      <c r="Q1129" s="64" t="s">
        <v>170</v>
      </c>
      <c r="R1129" s="114">
        <v>9288</v>
      </c>
      <c r="S1129" s="64" t="s">
        <v>37</v>
      </c>
      <c r="T1129" s="64">
        <v>1973</v>
      </c>
      <c r="U1129" s="69">
        <v>16</v>
      </c>
    </row>
    <row r="1130" spans="1:21" x14ac:dyDescent="0.35">
      <c r="A1130" t="s">
        <v>1161</v>
      </c>
      <c r="B1130">
        <v>1976</v>
      </c>
      <c r="C1130" t="s">
        <v>15</v>
      </c>
      <c r="D1130">
        <v>3</v>
      </c>
      <c r="E1130">
        <v>3</v>
      </c>
      <c r="F1130">
        <v>9301.89</v>
      </c>
      <c r="G1130" t="s">
        <v>11</v>
      </c>
      <c r="H1130" t="s">
        <v>16</v>
      </c>
      <c r="I1130" t="s">
        <v>23</v>
      </c>
      <c r="L1130" s="110" t="s">
        <v>1160</v>
      </c>
      <c r="M1130" s="64" t="s">
        <v>9419</v>
      </c>
      <c r="N1130" s="64">
        <v>49</v>
      </c>
      <c r="O1130" s="64" t="s">
        <v>12</v>
      </c>
      <c r="P1130" s="64" t="s">
        <v>12</v>
      </c>
      <c r="Q1130" s="64" t="s">
        <v>168</v>
      </c>
      <c r="R1130" s="115">
        <v>9290</v>
      </c>
      <c r="S1130" s="64" t="s">
        <v>20</v>
      </c>
      <c r="T1130" s="64">
        <v>1973</v>
      </c>
      <c r="U1130" s="69">
        <v>18</v>
      </c>
    </row>
    <row r="1131" spans="1:21" x14ac:dyDescent="0.35">
      <c r="A1131" t="s">
        <v>1162</v>
      </c>
      <c r="B1131">
        <v>1973</v>
      </c>
      <c r="C1131" t="s">
        <v>37</v>
      </c>
      <c r="D1131">
        <v>16</v>
      </c>
      <c r="E1131">
        <v>2</v>
      </c>
      <c r="F1131">
        <v>9304.7000000000007</v>
      </c>
      <c r="G1131" t="s">
        <v>12</v>
      </c>
      <c r="H1131" t="s">
        <v>12</v>
      </c>
      <c r="I1131" t="s">
        <v>13</v>
      </c>
      <c r="L1131" s="110" t="s">
        <v>1161</v>
      </c>
      <c r="M1131" s="64" t="s">
        <v>9420</v>
      </c>
      <c r="N1131" s="64">
        <v>46</v>
      </c>
      <c r="O1131" s="64" t="s">
        <v>11</v>
      </c>
      <c r="P1131" s="64" t="s">
        <v>16</v>
      </c>
      <c r="Q1131" s="64" t="s">
        <v>23</v>
      </c>
      <c r="R1131" s="114">
        <v>9302</v>
      </c>
      <c r="S1131" s="64" t="s">
        <v>15</v>
      </c>
      <c r="T1131" s="64">
        <v>1976</v>
      </c>
      <c r="U1131" s="69">
        <v>3</v>
      </c>
    </row>
    <row r="1132" spans="1:21" x14ac:dyDescent="0.35">
      <c r="A1132" t="s">
        <v>1163</v>
      </c>
      <c r="B1132">
        <v>1963</v>
      </c>
      <c r="C1132" t="s">
        <v>18</v>
      </c>
      <c r="D1132">
        <v>8</v>
      </c>
      <c r="E1132">
        <v>0</v>
      </c>
      <c r="F1132">
        <v>9310.81</v>
      </c>
      <c r="G1132" t="s">
        <v>12</v>
      </c>
      <c r="H1132" t="s">
        <v>16</v>
      </c>
      <c r="I1132" t="s">
        <v>13</v>
      </c>
      <c r="L1132" s="110" t="s">
        <v>1162</v>
      </c>
      <c r="M1132" s="64" t="s">
        <v>9418</v>
      </c>
      <c r="N1132" s="64">
        <v>49</v>
      </c>
      <c r="O1132" s="64" t="s">
        <v>12</v>
      </c>
      <c r="P1132" s="64" t="s">
        <v>12</v>
      </c>
      <c r="Q1132" s="64" t="s">
        <v>13</v>
      </c>
      <c r="R1132" s="115">
        <v>9305</v>
      </c>
      <c r="S1132" s="64" t="s">
        <v>37</v>
      </c>
      <c r="T1132" s="64">
        <v>1973</v>
      </c>
      <c r="U1132" s="69">
        <v>16</v>
      </c>
    </row>
    <row r="1133" spans="1:21" x14ac:dyDescent="0.35">
      <c r="A1133" t="s">
        <v>1164</v>
      </c>
      <c r="B1133">
        <v>1977</v>
      </c>
      <c r="C1133" t="s">
        <v>37</v>
      </c>
      <c r="D1133">
        <v>12</v>
      </c>
      <c r="E1133">
        <v>2</v>
      </c>
      <c r="F1133">
        <v>9315.41</v>
      </c>
      <c r="G1133" t="s">
        <v>11</v>
      </c>
      <c r="H1133" t="s">
        <v>16</v>
      </c>
      <c r="I1133" t="s">
        <v>247</v>
      </c>
      <c r="L1133" s="110" t="s">
        <v>1163</v>
      </c>
      <c r="M1133" s="64" t="s">
        <v>9421</v>
      </c>
      <c r="N1133" s="64">
        <v>60</v>
      </c>
      <c r="O1133" s="64" t="s">
        <v>12</v>
      </c>
      <c r="P1133" s="64" t="s">
        <v>16</v>
      </c>
      <c r="Q1133" s="64" t="s">
        <v>13</v>
      </c>
      <c r="R1133" s="114">
        <v>9311</v>
      </c>
      <c r="S1133" s="64" t="s">
        <v>18</v>
      </c>
      <c r="T1133" s="64">
        <v>1963</v>
      </c>
      <c r="U1133" s="69">
        <v>8</v>
      </c>
    </row>
    <row r="1134" spans="1:21" x14ac:dyDescent="0.35">
      <c r="A1134" t="s">
        <v>1165</v>
      </c>
      <c r="B1134">
        <v>1988</v>
      </c>
      <c r="C1134" t="s">
        <v>10</v>
      </c>
      <c r="D1134">
        <v>9</v>
      </c>
      <c r="E1134">
        <v>3</v>
      </c>
      <c r="F1134">
        <v>9320.26</v>
      </c>
      <c r="G1134" t="s">
        <v>11</v>
      </c>
      <c r="H1134" t="s">
        <v>16</v>
      </c>
      <c r="I1134" t="s">
        <v>23</v>
      </c>
      <c r="L1134" s="110" t="s">
        <v>1164</v>
      </c>
      <c r="M1134" s="64" t="s">
        <v>9422</v>
      </c>
      <c r="N1134" s="64">
        <v>45</v>
      </c>
      <c r="O1134" s="64" t="s">
        <v>11</v>
      </c>
      <c r="P1134" s="64" t="s">
        <v>16</v>
      </c>
      <c r="Q1134" s="64" t="s">
        <v>247</v>
      </c>
      <c r="R1134" s="115">
        <v>9315</v>
      </c>
      <c r="S1134" s="64" t="s">
        <v>37</v>
      </c>
      <c r="T1134" s="64">
        <v>1977</v>
      </c>
      <c r="U1134" s="69">
        <v>12</v>
      </c>
    </row>
    <row r="1135" spans="1:21" x14ac:dyDescent="0.35">
      <c r="A1135" t="s">
        <v>1166</v>
      </c>
      <c r="B1135">
        <v>1996</v>
      </c>
      <c r="C1135" t="s">
        <v>37</v>
      </c>
      <c r="D1135">
        <v>12</v>
      </c>
      <c r="E1135">
        <v>0</v>
      </c>
      <c r="F1135">
        <v>9338.61</v>
      </c>
      <c r="G1135" t="s">
        <v>11</v>
      </c>
      <c r="H1135" t="s">
        <v>16</v>
      </c>
      <c r="I1135" t="s">
        <v>535</v>
      </c>
      <c r="L1135" s="110" t="s">
        <v>1165</v>
      </c>
      <c r="M1135" s="64" t="s">
        <v>9423</v>
      </c>
      <c r="N1135" s="64">
        <v>34</v>
      </c>
      <c r="O1135" s="64" t="s">
        <v>11</v>
      </c>
      <c r="P1135" s="64" t="s">
        <v>16</v>
      </c>
      <c r="Q1135" s="64" t="s">
        <v>23</v>
      </c>
      <c r="R1135" s="114">
        <v>9320</v>
      </c>
      <c r="S1135" s="64" t="s">
        <v>10</v>
      </c>
      <c r="T1135" s="64">
        <v>1988</v>
      </c>
      <c r="U1135" s="69">
        <v>9</v>
      </c>
    </row>
    <row r="1136" spans="1:21" x14ac:dyDescent="0.35">
      <c r="A1136" t="s">
        <v>1167</v>
      </c>
      <c r="B1136">
        <v>1988</v>
      </c>
      <c r="C1136" t="s">
        <v>10</v>
      </c>
      <c r="D1136">
        <v>1</v>
      </c>
      <c r="E1136">
        <v>3</v>
      </c>
      <c r="F1136">
        <v>9344.2000000000007</v>
      </c>
      <c r="G1136" t="s">
        <v>11</v>
      </c>
      <c r="H1136" t="s">
        <v>16</v>
      </c>
      <c r="I1136" t="s">
        <v>300</v>
      </c>
      <c r="L1136" s="110" t="s">
        <v>1166</v>
      </c>
      <c r="M1136" s="64" t="s">
        <v>9424</v>
      </c>
      <c r="N1136" s="64">
        <v>26</v>
      </c>
      <c r="O1136" s="64" t="s">
        <v>11</v>
      </c>
      <c r="P1136" s="64" t="s">
        <v>16</v>
      </c>
      <c r="Q1136" s="64" t="s">
        <v>535</v>
      </c>
      <c r="R1136" s="115">
        <v>9339</v>
      </c>
      <c r="S1136" s="64" t="s">
        <v>37</v>
      </c>
      <c r="T1136" s="64">
        <v>1996</v>
      </c>
      <c r="U1136" s="69">
        <v>12</v>
      </c>
    </row>
    <row r="1137" spans="1:21" x14ac:dyDescent="0.35">
      <c r="A1137" t="s">
        <v>1168</v>
      </c>
      <c r="B1137">
        <v>1971</v>
      </c>
      <c r="C1137" t="s">
        <v>37</v>
      </c>
      <c r="D1137">
        <v>8</v>
      </c>
      <c r="E1137">
        <v>0</v>
      </c>
      <c r="F1137">
        <v>9361.33</v>
      </c>
      <c r="G1137" t="s">
        <v>12</v>
      </c>
      <c r="H1137" t="s">
        <v>16</v>
      </c>
      <c r="I1137" t="s">
        <v>168</v>
      </c>
      <c r="L1137" s="110" t="s">
        <v>1167</v>
      </c>
      <c r="M1137" s="64" t="s">
        <v>9425</v>
      </c>
      <c r="N1137" s="64">
        <v>34</v>
      </c>
      <c r="O1137" s="64" t="s">
        <v>11</v>
      </c>
      <c r="P1137" s="64" t="s">
        <v>16</v>
      </c>
      <c r="Q1137" s="64" t="s">
        <v>300</v>
      </c>
      <c r="R1137" s="114">
        <v>9344</v>
      </c>
      <c r="S1137" s="64" t="s">
        <v>10</v>
      </c>
      <c r="T1137" s="64">
        <v>1988</v>
      </c>
      <c r="U1137" s="69">
        <v>1</v>
      </c>
    </row>
    <row r="1138" spans="1:21" x14ac:dyDescent="0.35">
      <c r="A1138" t="s">
        <v>1169</v>
      </c>
      <c r="B1138">
        <v>1969</v>
      </c>
      <c r="C1138" t="s">
        <v>15</v>
      </c>
      <c r="D1138">
        <v>24</v>
      </c>
      <c r="E1138">
        <v>0</v>
      </c>
      <c r="F1138">
        <v>9377.4500000000007</v>
      </c>
      <c r="G1138" t="s">
        <v>11</v>
      </c>
      <c r="H1138" t="s">
        <v>12</v>
      </c>
      <c r="I1138" t="s">
        <v>13</v>
      </c>
      <c r="L1138" s="110" t="s">
        <v>1168</v>
      </c>
      <c r="M1138" s="64" t="s">
        <v>9426</v>
      </c>
      <c r="N1138" s="64">
        <v>51</v>
      </c>
      <c r="O1138" s="64" t="s">
        <v>12</v>
      </c>
      <c r="P1138" s="64" t="s">
        <v>16</v>
      </c>
      <c r="Q1138" s="64" t="s">
        <v>168</v>
      </c>
      <c r="R1138" s="115">
        <v>9361</v>
      </c>
      <c r="S1138" s="64" t="s">
        <v>37</v>
      </c>
      <c r="T1138" s="64">
        <v>1971</v>
      </c>
      <c r="U1138" s="69">
        <v>8</v>
      </c>
    </row>
    <row r="1139" spans="1:21" x14ac:dyDescent="0.35">
      <c r="A1139" t="s">
        <v>1170</v>
      </c>
      <c r="B1139">
        <v>1971</v>
      </c>
      <c r="C1139" t="s">
        <v>15</v>
      </c>
      <c r="D1139">
        <v>26</v>
      </c>
      <c r="E1139">
        <v>1</v>
      </c>
      <c r="F1139">
        <v>9377.9</v>
      </c>
      <c r="G1139" t="s">
        <v>11</v>
      </c>
      <c r="H1139" t="s">
        <v>16</v>
      </c>
      <c r="I1139" t="s">
        <v>13</v>
      </c>
      <c r="L1139" s="110" t="s">
        <v>1169</v>
      </c>
      <c r="M1139" s="64" t="s">
        <v>9427</v>
      </c>
      <c r="N1139" s="64">
        <v>53</v>
      </c>
      <c r="O1139" s="64" t="s">
        <v>11</v>
      </c>
      <c r="P1139" s="64" t="s">
        <v>12</v>
      </c>
      <c r="Q1139" s="64" t="s">
        <v>13</v>
      </c>
      <c r="R1139" s="114">
        <v>9377</v>
      </c>
      <c r="S1139" s="64" t="s">
        <v>15</v>
      </c>
      <c r="T1139" s="64">
        <v>1969</v>
      </c>
      <c r="U1139" s="69">
        <v>24</v>
      </c>
    </row>
    <row r="1140" spans="1:21" x14ac:dyDescent="0.35">
      <c r="A1140" t="s">
        <v>1171</v>
      </c>
      <c r="B1140">
        <v>1975</v>
      </c>
      <c r="C1140" t="s">
        <v>30</v>
      </c>
      <c r="D1140">
        <v>2</v>
      </c>
      <c r="E1140">
        <v>1</v>
      </c>
      <c r="F1140">
        <v>9380.75</v>
      </c>
      <c r="G1140" t="s">
        <v>11</v>
      </c>
      <c r="H1140" t="s">
        <v>11</v>
      </c>
      <c r="I1140" t="s">
        <v>247</v>
      </c>
      <c r="L1140" s="110" t="s">
        <v>1170</v>
      </c>
      <c r="M1140" s="64" t="s">
        <v>9428</v>
      </c>
      <c r="N1140" s="64">
        <v>51</v>
      </c>
      <c r="O1140" s="64" t="s">
        <v>11</v>
      </c>
      <c r="P1140" s="64" t="s">
        <v>16</v>
      </c>
      <c r="Q1140" s="64" t="s">
        <v>13</v>
      </c>
      <c r="R1140" s="115">
        <v>9378</v>
      </c>
      <c r="S1140" s="64" t="s">
        <v>15</v>
      </c>
      <c r="T1140" s="64">
        <v>1971</v>
      </c>
      <c r="U1140" s="69">
        <v>26</v>
      </c>
    </row>
    <row r="1141" spans="1:21" x14ac:dyDescent="0.35">
      <c r="A1141" t="s">
        <v>1172</v>
      </c>
      <c r="B1141">
        <v>1971</v>
      </c>
      <c r="C1141" t="s">
        <v>30</v>
      </c>
      <c r="D1141">
        <v>29</v>
      </c>
      <c r="E1141">
        <v>1</v>
      </c>
      <c r="F1141">
        <v>9386.16</v>
      </c>
      <c r="G1141" t="s">
        <v>12</v>
      </c>
      <c r="H1141" t="s">
        <v>11</v>
      </c>
      <c r="I1141" t="s">
        <v>13</v>
      </c>
      <c r="L1141" s="110" t="s">
        <v>1171</v>
      </c>
      <c r="M1141" s="64" t="s">
        <v>9429</v>
      </c>
      <c r="N1141" s="64">
        <v>47</v>
      </c>
      <c r="O1141" s="64" t="s">
        <v>11</v>
      </c>
      <c r="P1141" s="64" t="s">
        <v>11</v>
      </c>
      <c r="Q1141" s="64" t="s">
        <v>247</v>
      </c>
      <c r="R1141" s="114">
        <v>9381</v>
      </c>
      <c r="S1141" s="64" t="s">
        <v>30</v>
      </c>
      <c r="T1141" s="64">
        <v>1975</v>
      </c>
      <c r="U1141" s="69">
        <v>2</v>
      </c>
    </row>
    <row r="1142" spans="1:21" x14ac:dyDescent="0.35">
      <c r="A1142" t="s">
        <v>1173</v>
      </c>
      <c r="B1142">
        <v>1971</v>
      </c>
      <c r="C1142" t="s">
        <v>37</v>
      </c>
      <c r="D1142">
        <v>20</v>
      </c>
      <c r="E1142">
        <v>1</v>
      </c>
      <c r="F1142">
        <v>9391.35</v>
      </c>
      <c r="G1142" t="s">
        <v>12</v>
      </c>
      <c r="H1142" t="s">
        <v>12</v>
      </c>
      <c r="I1142" t="s">
        <v>42</v>
      </c>
      <c r="L1142" s="110" t="s">
        <v>1172</v>
      </c>
      <c r="M1142" s="64" t="s">
        <v>9408</v>
      </c>
      <c r="N1142" s="64">
        <v>51</v>
      </c>
      <c r="O1142" s="64" t="s">
        <v>12</v>
      </c>
      <c r="P1142" s="64" t="s">
        <v>11</v>
      </c>
      <c r="Q1142" s="64" t="s">
        <v>13</v>
      </c>
      <c r="R1142" s="115">
        <v>9386</v>
      </c>
      <c r="S1142" s="64" t="s">
        <v>30</v>
      </c>
      <c r="T1142" s="64">
        <v>1971</v>
      </c>
      <c r="U1142" s="69">
        <v>29</v>
      </c>
    </row>
    <row r="1143" spans="1:21" x14ac:dyDescent="0.35">
      <c r="A1143" t="s">
        <v>1174</v>
      </c>
      <c r="B1143">
        <v>1976</v>
      </c>
      <c r="C1143" t="s">
        <v>37</v>
      </c>
      <c r="D1143">
        <v>17</v>
      </c>
      <c r="E1143">
        <v>2</v>
      </c>
      <c r="F1143">
        <v>9411.01</v>
      </c>
      <c r="G1143" t="s">
        <v>11</v>
      </c>
      <c r="H1143" t="s">
        <v>12</v>
      </c>
      <c r="I1143" t="s">
        <v>247</v>
      </c>
      <c r="L1143" s="110" t="s">
        <v>1173</v>
      </c>
      <c r="M1143" s="64" t="s">
        <v>9430</v>
      </c>
      <c r="N1143" s="64">
        <v>51</v>
      </c>
      <c r="O1143" s="64" t="s">
        <v>12</v>
      </c>
      <c r="P1143" s="64" t="s">
        <v>12</v>
      </c>
      <c r="Q1143" s="64" t="s">
        <v>42</v>
      </c>
      <c r="R1143" s="114">
        <v>9391</v>
      </c>
      <c r="S1143" s="64" t="s">
        <v>37</v>
      </c>
      <c r="T1143" s="64">
        <v>1971</v>
      </c>
      <c r="U1143" s="69">
        <v>20</v>
      </c>
    </row>
    <row r="1144" spans="1:21" x14ac:dyDescent="0.35">
      <c r="A1144" t="s">
        <v>1175</v>
      </c>
      <c r="B1144">
        <v>1976</v>
      </c>
      <c r="C1144" t="s">
        <v>37</v>
      </c>
      <c r="D1144">
        <v>30</v>
      </c>
      <c r="E1144">
        <v>3</v>
      </c>
      <c r="F1144">
        <v>9414.92</v>
      </c>
      <c r="G1144" t="s">
        <v>11</v>
      </c>
      <c r="H1144" t="s">
        <v>11</v>
      </c>
      <c r="I1144" t="s">
        <v>42</v>
      </c>
      <c r="L1144" s="110" t="s">
        <v>1174</v>
      </c>
      <c r="M1144" s="64" t="s">
        <v>9431</v>
      </c>
      <c r="N1144" s="64">
        <v>46</v>
      </c>
      <c r="O1144" s="64" t="s">
        <v>11</v>
      </c>
      <c r="P1144" s="64" t="s">
        <v>12</v>
      </c>
      <c r="Q1144" s="64" t="s">
        <v>247</v>
      </c>
      <c r="R1144" s="115">
        <v>9411</v>
      </c>
      <c r="S1144" s="64" t="s">
        <v>37</v>
      </c>
      <c r="T1144" s="64">
        <v>1976</v>
      </c>
      <c r="U1144" s="69">
        <v>17</v>
      </c>
    </row>
    <row r="1145" spans="1:21" x14ac:dyDescent="0.35">
      <c r="A1145" t="s">
        <v>1176</v>
      </c>
      <c r="B1145">
        <v>1976</v>
      </c>
      <c r="C1145" t="s">
        <v>15</v>
      </c>
      <c r="D1145">
        <v>3</v>
      </c>
      <c r="E1145">
        <v>2</v>
      </c>
      <c r="F1145">
        <v>9432.93</v>
      </c>
      <c r="G1145" t="s">
        <v>11</v>
      </c>
      <c r="H1145" t="s">
        <v>16</v>
      </c>
      <c r="I1145" t="s">
        <v>247</v>
      </c>
      <c r="L1145" s="110" t="s">
        <v>1175</v>
      </c>
      <c r="M1145" s="64" t="s">
        <v>9432</v>
      </c>
      <c r="N1145" s="64">
        <v>46</v>
      </c>
      <c r="O1145" s="64" t="s">
        <v>11</v>
      </c>
      <c r="P1145" s="64" t="s">
        <v>11</v>
      </c>
      <c r="Q1145" s="64" t="s">
        <v>42</v>
      </c>
      <c r="R1145" s="114">
        <v>9415</v>
      </c>
      <c r="S1145" s="64" t="s">
        <v>37</v>
      </c>
      <c r="T1145" s="64">
        <v>1976</v>
      </c>
      <c r="U1145" s="69">
        <v>30</v>
      </c>
    </row>
    <row r="1146" spans="1:21" x14ac:dyDescent="0.35">
      <c r="A1146" t="s">
        <v>1177</v>
      </c>
      <c r="B1146">
        <v>1974</v>
      </c>
      <c r="C1146" t="s">
        <v>15</v>
      </c>
      <c r="D1146">
        <v>27</v>
      </c>
      <c r="E1146">
        <v>1</v>
      </c>
      <c r="F1146">
        <v>9447.25</v>
      </c>
      <c r="G1146" t="s">
        <v>11</v>
      </c>
      <c r="H1146" t="s">
        <v>16</v>
      </c>
      <c r="I1146" t="s">
        <v>247</v>
      </c>
      <c r="L1146" s="110" t="s">
        <v>1176</v>
      </c>
      <c r="M1146" s="64" t="s">
        <v>9420</v>
      </c>
      <c r="N1146" s="64">
        <v>46</v>
      </c>
      <c r="O1146" s="64" t="s">
        <v>11</v>
      </c>
      <c r="P1146" s="64" t="s">
        <v>16</v>
      </c>
      <c r="Q1146" s="64" t="s">
        <v>247</v>
      </c>
      <c r="R1146" s="115">
        <v>9433</v>
      </c>
      <c r="S1146" s="64" t="s">
        <v>15</v>
      </c>
      <c r="T1146" s="64">
        <v>1976</v>
      </c>
      <c r="U1146" s="69">
        <v>3</v>
      </c>
    </row>
    <row r="1147" spans="1:21" x14ac:dyDescent="0.35">
      <c r="A1147" t="s">
        <v>1178</v>
      </c>
      <c r="B1147">
        <v>1974</v>
      </c>
      <c r="C1147" t="s">
        <v>18</v>
      </c>
      <c r="D1147">
        <v>8</v>
      </c>
      <c r="E1147">
        <v>1</v>
      </c>
      <c r="F1147">
        <v>9447.3799999999992</v>
      </c>
      <c r="G1147" t="s">
        <v>11</v>
      </c>
      <c r="H1147" t="s">
        <v>12</v>
      </c>
      <c r="I1147" t="s">
        <v>247</v>
      </c>
      <c r="L1147" s="110" t="s">
        <v>1177</v>
      </c>
      <c r="M1147" s="64" t="s">
        <v>9433</v>
      </c>
      <c r="N1147" s="64">
        <v>48</v>
      </c>
      <c r="O1147" s="64" t="s">
        <v>11</v>
      </c>
      <c r="P1147" s="64" t="s">
        <v>16</v>
      </c>
      <c r="Q1147" s="64" t="s">
        <v>247</v>
      </c>
      <c r="R1147" s="114">
        <v>9447</v>
      </c>
      <c r="S1147" s="64" t="s">
        <v>15</v>
      </c>
      <c r="T1147" s="64">
        <v>1974</v>
      </c>
      <c r="U1147" s="69">
        <v>27</v>
      </c>
    </row>
    <row r="1148" spans="1:21" x14ac:dyDescent="0.35">
      <c r="A1148" t="s">
        <v>1179</v>
      </c>
      <c r="B1148">
        <v>1987</v>
      </c>
      <c r="C1148" t="s">
        <v>15</v>
      </c>
      <c r="D1148">
        <v>14</v>
      </c>
      <c r="E1148">
        <v>3</v>
      </c>
      <c r="F1148">
        <v>9448.42</v>
      </c>
      <c r="G1148" t="s">
        <v>11</v>
      </c>
      <c r="H1148" t="s">
        <v>12</v>
      </c>
      <c r="I1148" t="s">
        <v>300</v>
      </c>
      <c r="L1148" s="110" t="s">
        <v>1178</v>
      </c>
      <c r="M1148" s="64" t="s">
        <v>9434</v>
      </c>
      <c r="N1148" s="64">
        <v>49</v>
      </c>
      <c r="O1148" s="64" t="s">
        <v>11</v>
      </c>
      <c r="P1148" s="64" t="s">
        <v>12</v>
      </c>
      <c r="Q1148" s="64" t="s">
        <v>247</v>
      </c>
      <c r="R1148" s="115">
        <v>9447</v>
      </c>
      <c r="S1148" s="64" t="s">
        <v>18</v>
      </c>
      <c r="T1148" s="64">
        <v>1974</v>
      </c>
      <c r="U1148" s="69">
        <v>8</v>
      </c>
    </row>
    <row r="1149" spans="1:21" x14ac:dyDescent="0.35">
      <c r="A1149" t="s">
        <v>1180</v>
      </c>
      <c r="B1149">
        <v>1979</v>
      </c>
      <c r="C1149" t="s">
        <v>10</v>
      </c>
      <c r="D1149">
        <v>17</v>
      </c>
      <c r="E1149">
        <v>2</v>
      </c>
      <c r="F1149">
        <v>9453.92</v>
      </c>
      <c r="G1149" t="s">
        <v>11</v>
      </c>
      <c r="H1149" t="s">
        <v>11</v>
      </c>
      <c r="I1149" t="s">
        <v>300</v>
      </c>
      <c r="L1149" s="110" t="s">
        <v>1179</v>
      </c>
      <c r="M1149" s="64" t="s">
        <v>9435</v>
      </c>
      <c r="N1149" s="64">
        <v>35</v>
      </c>
      <c r="O1149" s="64" t="s">
        <v>11</v>
      </c>
      <c r="P1149" s="64" t="s">
        <v>12</v>
      </c>
      <c r="Q1149" s="64" t="s">
        <v>300</v>
      </c>
      <c r="R1149" s="114">
        <v>9448</v>
      </c>
      <c r="S1149" s="64" t="s">
        <v>15</v>
      </c>
      <c r="T1149" s="64">
        <v>1987</v>
      </c>
      <c r="U1149" s="69">
        <v>14</v>
      </c>
    </row>
    <row r="1150" spans="1:21" x14ac:dyDescent="0.35">
      <c r="A1150" t="s">
        <v>1181</v>
      </c>
      <c r="B1150">
        <v>1969</v>
      </c>
      <c r="C1150" t="s">
        <v>18</v>
      </c>
      <c r="D1150">
        <v>4</v>
      </c>
      <c r="E1150">
        <v>0</v>
      </c>
      <c r="F1150">
        <v>9487.64</v>
      </c>
      <c r="G1150" t="s">
        <v>11</v>
      </c>
      <c r="H1150" t="s">
        <v>11</v>
      </c>
      <c r="I1150" t="s">
        <v>13</v>
      </c>
      <c r="L1150" s="110" t="s">
        <v>1180</v>
      </c>
      <c r="M1150" s="64" t="s">
        <v>9363</v>
      </c>
      <c r="N1150" s="64">
        <v>43</v>
      </c>
      <c r="O1150" s="64" t="s">
        <v>11</v>
      </c>
      <c r="P1150" s="64" t="s">
        <v>11</v>
      </c>
      <c r="Q1150" s="64" t="s">
        <v>300</v>
      </c>
      <c r="R1150" s="115">
        <v>9454</v>
      </c>
      <c r="S1150" s="64" t="s">
        <v>10</v>
      </c>
      <c r="T1150" s="64">
        <v>1979</v>
      </c>
      <c r="U1150" s="69">
        <v>17</v>
      </c>
    </row>
    <row r="1151" spans="1:21" x14ac:dyDescent="0.35">
      <c r="A1151" t="s">
        <v>1182</v>
      </c>
      <c r="B1151">
        <v>1976</v>
      </c>
      <c r="C1151" t="s">
        <v>15</v>
      </c>
      <c r="D1151">
        <v>28</v>
      </c>
      <c r="E1151">
        <v>3</v>
      </c>
      <c r="F1151">
        <v>9500.57</v>
      </c>
      <c r="G1151" t="s">
        <v>11</v>
      </c>
      <c r="H1151" t="s">
        <v>12</v>
      </c>
      <c r="I1151" t="s">
        <v>356</v>
      </c>
      <c r="L1151" s="110" t="s">
        <v>1181</v>
      </c>
      <c r="M1151" s="64" t="s">
        <v>9436</v>
      </c>
      <c r="N1151" s="64">
        <v>54</v>
      </c>
      <c r="O1151" s="64" t="s">
        <v>11</v>
      </c>
      <c r="P1151" s="64" t="s">
        <v>11</v>
      </c>
      <c r="Q1151" s="64" t="s">
        <v>13</v>
      </c>
      <c r="R1151" s="114">
        <v>9488</v>
      </c>
      <c r="S1151" s="64" t="s">
        <v>18</v>
      </c>
      <c r="T1151" s="64">
        <v>1969</v>
      </c>
      <c r="U1151" s="69">
        <v>4</v>
      </c>
    </row>
    <row r="1152" spans="1:21" x14ac:dyDescent="0.35">
      <c r="A1152" t="s">
        <v>1183</v>
      </c>
      <c r="B1152">
        <v>1969</v>
      </c>
      <c r="C1152" t="s">
        <v>35</v>
      </c>
      <c r="D1152">
        <v>24</v>
      </c>
      <c r="E1152">
        <v>0</v>
      </c>
      <c r="F1152">
        <v>9504.31</v>
      </c>
      <c r="G1152" t="s">
        <v>12</v>
      </c>
      <c r="H1152" t="s">
        <v>11</v>
      </c>
      <c r="I1152" t="s">
        <v>13</v>
      </c>
      <c r="L1152" s="110" t="s">
        <v>1182</v>
      </c>
      <c r="M1152" s="64" t="s">
        <v>9437</v>
      </c>
      <c r="N1152" s="64">
        <v>46</v>
      </c>
      <c r="O1152" s="64" t="s">
        <v>11</v>
      </c>
      <c r="P1152" s="64" t="s">
        <v>12</v>
      </c>
      <c r="Q1152" s="64" t="s">
        <v>356</v>
      </c>
      <c r="R1152" s="115">
        <v>9501</v>
      </c>
      <c r="S1152" s="64" t="s">
        <v>15</v>
      </c>
      <c r="T1152" s="64">
        <v>1976</v>
      </c>
      <c r="U1152" s="69">
        <v>28</v>
      </c>
    </row>
    <row r="1153" spans="1:21" x14ac:dyDescent="0.35">
      <c r="A1153" t="s">
        <v>1184</v>
      </c>
      <c r="B1153">
        <v>1992</v>
      </c>
      <c r="C1153" t="s">
        <v>35</v>
      </c>
      <c r="D1153">
        <v>22</v>
      </c>
      <c r="E1153">
        <v>0</v>
      </c>
      <c r="F1153">
        <v>9507.68</v>
      </c>
      <c r="G1153" t="s">
        <v>11</v>
      </c>
      <c r="H1153" t="s">
        <v>16</v>
      </c>
      <c r="I1153" t="s">
        <v>23</v>
      </c>
      <c r="L1153" s="110" t="s">
        <v>1183</v>
      </c>
      <c r="M1153" s="64" t="s">
        <v>9438</v>
      </c>
      <c r="N1153" s="64">
        <v>53</v>
      </c>
      <c r="O1153" s="64" t="s">
        <v>12</v>
      </c>
      <c r="P1153" s="64" t="s">
        <v>11</v>
      </c>
      <c r="Q1153" s="64" t="s">
        <v>13</v>
      </c>
      <c r="R1153" s="114">
        <v>9504</v>
      </c>
      <c r="S1153" s="64" t="s">
        <v>35</v>
      </c>
      <c r="T1153" s="64">
        <v>1969</v>
      </c>
      <c r="U1153" s="69">
        <v>24</v>
      </c>
    </row>
    <row r="1154" spans="1:21" x14ac:dyDescent="0.35">
      <c r="A1154" t="s">
        <v>1185</v>
      </c>
      <c r="B1154">
        <v>1971</v>
      </c>
      <c r="C1154" t="s">
        <v>15</v>
      </c>
      <c r="D1154">
        <v>29</v>
      </c>
      <c r="E1154">
        <v>0</v>
      </c>
      <c r="F1154">
        <v>9528.9</v>
      </c>
      <c r="G1154" t="s">
        <v>11</v>
      </c>
      <c r="H1154" t="s">
        <v>11</v>
      </c>
      <c r="I1154" t="s">
        <v>42</v>
      </c>
      <c r="L1154" s="110" t="s">
        <v>1184</v>
      </c>
      <c r="M1154" s="64" t="s">
        <v>9439</v>
      </c>
      <c r="N1154" s="64">
        <v>30</v>
      </c>
      <c r="O1154" s="64" t="s">
        <v>11</v>
      </c>
      <c r="P1154" s="64" t="s">
        <v>16</v>
      </c>
      <c r="Q1154" s="64" t="s">
        <v>23</v>
      </c>
      <c r="R1154" s="115">
        <v>9508</v>
      </c>
      <c r="S1154" s="64" t="s">
        <v>35</v>
      </c>
      <c r="T1154" s="64">
        <v>1992</v>
      </c>
      <c r="U1154" s="69">
        <v>22</v>
      </c>
    </row>
    <row r="1155" spans="1:21" x14ac:dyDescent="0.35">
      <c r="A1155" t="s">
        <v>1186</v>
      </c>
      <c r="B1155">
        <v>1973</v>
      </c>
      <c r="C1155" t="s">
        <v>30</v>
      </c>
      <c r="D1155">
        <v>21</v>
      </c>
      <c r="E1155">
        <v>0</v>
      </c>
      <c r="F1155">
        <v>9538.65</v>
      </c>
      <c r="G1155" t="s">
        <v>11</v>
      </c>
      <c r="H1155" t="s">
        <v>12</v>
      </c>
      <c r="I1155" t="s">
        <v>300</v>
      </c>
      <c r="L1155" s="110" t="s">
        <v>1185</v>
      </c>
      <c r="M1155" s="64" t="s">
        <v>9440</v>
      </c>
      <c r="N1155" s="64">
        <v>51</v>
      </c>
      <c r="O1155" s="64" t="s">
        <v>11</v>
      </c>
      <c r="P1155" s="64" t="s">
        <v>11</v>
      </c>
      <c r="Q1155" s="64" t="s">
        <v>42</v>
      </c>
      <c r="R1155" s="114">
        <v>9529</v>
      </c>
      <c r="S1155" s="64" t="s">
        <v>15</v>
      </c>
      <c r="T1155" s="64">
        <v>1971</v>
      </c>
      <c r="U1155" s="69">
        <v>29</v>
      </c>
    </row>
    <row r="1156" spans="1:21" x14ac:dyDescent="0.35">
      <c r="A1156" t="s">
        <v>1187</v>
      </c>
      <c r="B1156">
        <v>1975</v>
      </c>
      <c r="C1156" t="s">
        <v>10</v>
      </c>
      <c r="D1156">
        <v>28</v>
      </c>
      <c r="E1156">
        <v>1</v>
      </c>
      <c r="F1156">
        <v>9540.17</v>
      </c>
      <c r="G1156" t="s">
        <v>11</v>
      </c>
      <c r="H1156" t="s">
        <v>11</v>
      </c>
      <c r="I1156" t="s">
        <v>247</v>
      </c>
      <c r="L1156" s="110" t="s">
        <v>1186</v>
      </c>
      <c r="M1156" s="64" t="s">
        <v>9441</v>
      </c>
      <c r="N1156" s="64">
        <v>49</v>
      </c>
      <c r="O1156" s="64" t="s">
        <v>11</v>
      </c>
      <c r="P1156" s="64" t="s">
        <v>12</v>
      </c>
      <c r="Q1156" s="64" t="s">
        <v>300</v>
      </c>
      <c r="R1156" s="115">
        <v>9539</v>
      </c>
      <c r="S1156" s="64" t="s">
        <v>30</v>
      </c>
      <c r="T1156" s="64">
        <v>1973</v>
      </c>
      <c r="U1156" s="69">
        <v>21</v>
      </c>
    </row>
    <row r="1157" spans="1:21" x14ac:dyDescent="0.35">
      <c r="A1157" t="s">
        <v>1188</v>
      </c>
      <c r="B1157">
        <v>1972</v>
      </c>
      <c r="C1157" t="s">
        <v>20</v>
      </c>
      <c r="D1157">
        <v>22</v>
      </c>
      <c r="E1157">
        <v>0</v>
      </c>
      <c r="F1157">
        <v>9541.7000000000007</v>
      </c>
      <c r="G1157" t="s">
        <v>11</v>
      </c>
      <c r="H1157" t="s">
        <v>16</v>
      </c>
      <c r="I1157" t="s">
        <v>247</v>
      </c>
      <c r="L1157" s="110" t="s">
        <v>1187</v>
      </c>
      <c r="M1157" s="64" t="s">
        <v>9442</v>
      </c>
      <c r="N1157" s="64">
        <v>47</v>
      </c>
      <c r="O1157" s="64" t="s">
        <v>11</v>
      </c>
      <c r="P1157" s="64" t="s">
        <v>11</v>
      </c>
      <c r="Q1157" s="64" t="s">
        <v>247</v>
      </c>
      <c r="R1157" s="114">
        <v>9540</v>
      </c>
      <c r="S1157" s="64" t="s">
        <v>10</v>
      </c>
      <c r="T1157" s="64">
        <v>1975</v>
      </c>
      <c r="U1157" s="69">
        <v>28</v>
      </c>
    </row>
    <row r="1158" spans="1:21" x14ac:dyDescent="0.35">
      <c r="A1158" t="s">
        <v>1189</v>
      </c>
      <c r="B1158">
        <v>1972</v>
      </c>
      <c r="C1158" t="s">
        <v>20</v>
      </c>
      <c r="D1158">
        <v>22</v>
      </c>
      <c r="E1158">
        <v>1</v>
      </c>
      <c r="F1158">
        <v>9549.57</v>
      </c>
      <c r="G1158" t="s">
        <v>11</v>
      </c>
      <c r="H1158" t="s">
        <v>16</v>
      </c>
      <c r="I1158" t="s">
        <v>13</v>
      </c>
      <c r="L1158" s="110" t="s">
        <v>1188</v>
      </c>
      <c r="M1158" s="64" t="s">
        <v>9443</v>
      </c>
      <c r="N1158" s="64">
        <v>50</v>
      </c>
      <c r="O1158" s="64" t="s">
        <v>11</v>
      </c>
      <c r="P1158" s="64" t="s">
        <v>16</v>
      </c>
      <c r="Q1158" s="64" t="s">
        <v>247</v>
      </c>
      <c r="R1158" s="115">
        <v>9542</v>
      </c>
      <c r="S1158" s="64" t="s">
        <v>20</v>
      </c>
      <c r="T1158" s="64">
        <v>1972</v>
      </c>
      <c r="U1158" s="69">
        <v>22</v>
      </c>
    </row>
    <row r="1159" spans="1:21" x14ac:dyDescent="0.35">
      <c r="A1159" t="s">
        <v>1190</v>
      </c>
      <c r="B1159">
        <v>1974</v>
      </c>
      <c r="C1159" t="s">
        <v>35</v>
      </c>
      <c r="D1159">
        <v>14</v>
      </c>
      <c r="E1159">
        <v>3</v>
      </c>
      <c r="F1159">
        <v>9563.0300000000007</v>
      </c>
      <c r="G1159" t="s">
        <v>12</v>
      </c>
      <c r="H1159" t="s">
        <v>16</v>
      </c>
      <c r="I1159" t="s">
        <v>42</v>
      </c>
      <c r="L1159" s="110" t="s">
        <v>1189</v>
      </c>
      <c r="M1159" s="64" t="s">
        <v>9443</v>
      </c>
      <c r="N1159" s="64">
        <v>50</v>
      </c>
      <c r="O1159" s="64" t="s">
        <v>11</v>
      </c>
      <c r="P1159" s="64" t="s">
        <v>16</v>
      </c>
      <c r="Q1159" s="64" t="s">
        <v>13</v>
      </c>
      <c r="R1159" s="114">
        <v>9550</v>
      </c>
      <c r="S1159" s="64" t="s">
        <v>20</v>
      </c>
      <c r="T1159" s="64">
        <v>1972</v>
      </c>
      <c r="U1159" s="69">
        <v>22</v>
      </c>
    </row>
    <row r="1160" spans="1:21" x14ac:dyDescent="0.35">
      <c r="A1160" t="s">
        <v>1191</v>
      </c>
      <c r="B1160">
        <v>1973</v>
      </c>
      <c r="C1160" t="s">
        <v>30</v>
      </c>
      <c r="D1160">
        <v>1</v>
      </c>
      <c r="E1160">
        <v>1</v>
      </c>
      <c r="F1160">
        <v>9566.99</v>
      </c>
      <c r="G1160" t="s">
        <v>11</v>
      </c>
      <c r="H1160" t="s">
        <v>16</v>
      </c>
      <c r="I1160" t="s">
        <v>23</v>
      </c>
      <c r="L1160" s="110" t="s">
        <v>1190</v>
      </c>
      <c r="M1160" s="64" t="s">
        <v>9444</v>
      </c>
      <c r="N1160" s="64">
        <v>48</v>
      </c>
      <c r="O1160" s="64" t="s">
        <v>12</v>
      </c>
      <c r="P1160" s="64" t="s">
        <v>16</v>
      </c>
      <c r="Q1160" s="64" t="s">
        <v>42</v>
      </c>
      <c r="R1160" s="115">
        <v>9563</v>
      </c>
      <c r="S1160" s="64" t="s">
        <v>35</v>
      </c>
      <c r="T1160" s="64">
        <v>1974</v>
      </c>
      <c r="U1160" s="69">
        <v>14</v>
      </c>
    </row>
    <row r="1161" spans="1:21" x14ac:dyDescent="0.35">
      <c r="A1161" t="s">
        <v>1192</v>
      </c>
      <c r="B1161">
        <v>1966</v>
      </c>
      <c r="C1161" t="s">
        <v>30</v>
      </c>
      <c r="D1161">
        <v>4</v>
      </c>
      <c r="E1161">
        <v>0</v>
      </c>
      <c r="F1161">
        <v>9582.5400000000009</v>
      </c>
      <c r="G1161" t="s">
        <v>12</v>
      </c>
      <c r="H1161" t="s">
        <v>11</v>
      </c>
      <c r="I1161" t="s">
        <v>13</v>
      </c>
      <c r="L1161" s="110" t="s">
        <v>1191</v>
      </c>
      <c r="M1161" s="64" t="s">
        <v>9445</v>
      </c>
      <c r="N1161" s="64">
        <v>49</v>
      </c>
      <c r="O1161" s="64" t="s">
        <v>11</v>
      </c>
      <c r="P1161" s="64" t="s">
        <v>16</v>
      </c>
      <c r="Q1161" s="64" t="s">
        <v>23</v>
      </c>
      <c r="R1161" s="114">
        <v>9567</v>
      </c>
      <c r="S1161" s="64" t="s">
        <v>30</v>
      </c>
      <c r="T1161" s="64">
        <v>1973</v>
      </c>
      <c r="U1161" s="69">
        <v>1</v>
      </c>
    </row>
    <row r="1162" spans="1:21" x14ac:dyDescent="0.35">
      <c r="A1162" t="s">
        <v>1193</v>
      </c>
      <c r="B1162">
        <v>1973</v>
      </c>
      <c r="C1162" t="s">
        <v>15</v>
      </c>
      <c r="D1162">
        <v>28</v>
      </c>
      <c r="E1162">
        <v>1</v>
      </c>
      <c r="F1162">
        <v>9583.89</v>
      </c>
      <c r="G1162" t="s">
        <v>11</v>
      </c>
      <c r="H1162" t="s">
        <v>12</v>
      </c>
      <c r="I1162" t="s">
        <v>23</v>
      </c>
      <c r="L1162" s="110" t="s">
        <v>1192</v>
      </c>
      <c r="M1162" s="64" t="s">
        <v>9446</v>
      </c>
      <c r="N1162" s="64">
        <v>56</v>
      </c>
      <c r="O1162" s="64" t="s">
        <v>12</v>
      </c>
      <c r="P1162" s="64" t="s">
        <v>11</v>
      </c>
      <c r="Q1162" s="64" t="s">
        <v>13</v>
      </c>
      <c r="R1162" s="115">
        <v>9583</v>
      </c>
      <c r="S1162" s="64" t="s">
        <v>30</v>
      </c>
      <c r="T1162" s="64">
        <v>1966</v>
      </c>
      <c r="U1162" s="69">
        <v>4</v>
      </c>
    </row>
    <row r="1163" spans="1:21" x14ac:dyDescent="0.35">
      <c r="A1163" t="s">
        <v>1194</v>
      </c>
      <c r="B1163">
        <v>1981</v>
      </c>
      <c r="C1163" t="s">
        <v>37</v>
      </c>
      <c r="D1163">
        <v>18</v>
      </c>
      <c r="E1163">
        <v>1</v>
      </c>
      <c r="F1163">
        <v>9584.0400000000009</v>
      </c>
      <c r="G1163" t="s">
        <v>11</v>
      </c>
      <c r="H1163" t="s">
        <v>16</v>
      </c>
      <c r="I1163" t="s">
        <v>300</v>
      </c>
      <c r="L1163" s="110" t="s">
        <v>1193</v>
      </c>
      <c r="M1163" s="64" t="s">
        <v>9447</v>
      </c>
      <c r="N1163" s="64">
        <v>49</v>
      </c>
      <c r="O1163" s="64" t="s">
        <v>11</v>
      </c>
      <c r="P1163" s="64" t="s">
        <v>12</v>
      </c>
      <c r="Q1163" s="64" t="s">
        <v>23</v>
      </c>
      <c r="R1163" s="114">
        <v>9584</v>
      </c>
      <c r="S1163" s="64" t="s">
        <v>15</v>
      </c>
      <c r="T1163" s="64">
        <v>1973</v>
      </c>
      <c r="U1163" s="69">
        <v>28</v>
      </c>
    </row>
    <row r="1164" spans="1:21" x14ac:dyDescent="0.35">
      <c r="A1164" t="s">
        <v>1195</v>
      </c>
      <c r="B1164">
        <v>1964</v>
      </c>
      <c r="C1164" t="s">
        <v>30</v>
      </c>
      <c r="D1164">
        <v>15</v>
      </c>
      <c r="E1164">
        <v>0</v>
      </c>
      <c r="F1164">
        <v>9597.6299999999992</v>
      </c>
      <c r="G1164" t="s">
        <v>12</v>
      </c>
      <c r="H1164" t="s">
        <v>12</v>
      </c>
      <c r="I1164" t="s">
        <v>13</v>
      </c>
      <c r="L1164" s="110" t="s">
        <v>1194</v>
      </c>
      <c r="M1164" s="64" t="s">
        <v>8893</v>
      </c>
      <c r="N1164" s="64">
        <v>41</v>
      </c>
      <c r="O1164" s="64" t="s">
        <v>11</v>
      </c>
      <c r="P1164" s="64" t="s">
        <v>16</v>
      </c>
      <c r="Q1164" s="64" t="s">
        <v>300</v>
      </c>
      <c r="R1164" s="115">
        <v>9584</v>
      </c>
      <c r="S1164" s="64" t="s">
        <v>37</v>
      </c>
      <c r="T1164" s="64">
        <v>1981</v>
      </c>
      <c r="U1164" s="69">
        <v>18</v>
      </c>
    </row>
    <row r="1165" spans="1:21" x14ac:dyDescent="0.35">
      <c r="A1165" t="s">
        <v>1196</v>
      </c>
      <c r="B1165">
        <v>1972</v>
      </c>
      <c r="C1165" t="s">
        <v>30</v>
      </c>
      <c r="D1165">
        <v>27</v>
      </c>
      <c r="E1165">
        <v>1</v>
      </c>
      <c r="F1165">
        <v>9617.66</v>
      </c>
      <c r="G1165" t="s">
        <v>12</v>
      </c>
      <c r="H1165" t="s">
        <v>12</v>
      </c>
      <c r="I1165" t="s">
        <v>168</v>
      </c>
      <c r="L1165" s="110" t="s">
        <v>1195</v>
      </c>
      <c r="M1165" s="64" t="s">
        <v>9448</v>
      </c>
      <c r="N1165" s="64">
        <v>58</v>
      </c>
      <c r="O1165" s="64" t="s">
        <v>12</v>
      </c>
      <c r="P1165" s="64" t="s">
        <v>12</v>
      </c>
      <c r="Q1165" s="64" t="s">
        <v>13</v>
      </c>
      <c r="R1165" s="114">
        <v>9598</v>
      </c>
      <c r="S1165" s="64" t="s">
        <v>30</v>
      </c>
      <c r="T1165" s="64">
        <v>1964</v>
      </c>
      <c r="U1165" s="69">
        <v>15</v>
      </c>
    </row>
    <row r="1166" spans="1:21" x14ac:dyDescent="0.35">
      <c r="A1166" t="s">
        <v>1197</v>
      </c>
      <c r="B1166">
        <v>1982</v>
      </c>
      <c r="C1166" t="s">
        <v>35</v>
      </c>
      <c r="D1166">
        <v>29</v>
      </c>
      <c r="E1166">
        <v>3</v>
      </c>
      <c r="F1166">
        <v>9619.18</v>
      </c>
      <c r="G1166" t="s">
        <v>11</v>
      </c>
      <c r="H1166" t="s">
        <v>16</v>
      </c>
      <c r="I1166" t="s">
        <v>200</v>
      </c>
      <c r="L1166" s="110" t="s">
        <v>1196</v>
      </c>
      <c r="M1166" s="64" t="s">
        <v>9449</v>
      </c>
      <c r="N1166" s="64">
        <v>50</v>
      </c>
      <c r="O1166" s="64" t="s">
        <v>12</v>
      </c>
      <c r="P1166" s="64" t="s">
        <v>12</v>
      </c>
      <c r="Q1166" s="64" t="s">
        <v>168</v>
      </c>
      <c r="R1166" s="115">
        <v>9618</v>
      </c>
      <c r="S1166" s="64" t="s">
        <v>30</v>
      </c>
      <c r="T1166" s="64">
        <v>1972</v>
      </c>
      <c r="U1166" s="69">
        <v>27</v>
      </c>
    </row>
    <row r="1167" spans="1:21" x14ac:dyDescent="0.35">
      <c r="A1167" t="s">
        <v>1198</v>
      </c>
      <c r="B1167">
        <v>1975</v>
      </c>
      <c r="C1167" t="s">
        <v>37</v>
      </c>
      <c r="D1167">
        <v>29</v>
      </c>
      <c r="E1167">
        <v>3</v>
      </c>
      <c r="F1167">
        <v>9620.33</v>
      </c>
      <c r="G1167" t="s">
        <v>12</v>
      </c>
      <c r="H1167" t="s">
        <v>12</v>
      </c>
      <c r="I1167" t="s">
        <v>23</v>
      </c>
      <c r="L1167" s="110" t="s">
        <v>1197</v>
      </c>
      <c r="M1167" s="64" t="s">
        <v>9450</v>
      </c>
      <c r="N1167" s="64">
        <v>40</v>
      </c>
      <c r="O1167" s="64" t="s">
        <v>11</v>
      </c>
      <c r="P1167" s="64" t="s">
        <v>16</v>
      </c>
      <c r="Q1167" s="64" t="s">
        <v>200</v>
      </c>
      <c r="R1167" s="114">
        <v>9619</v>
      </c>
      <c r="S1167" s="64" t="s">
        <v>35</v>
      </c>
      <c r="T1167" s="64">
        <v>1982</v>
      </c>
      <c r="U1167" s="69">
        <v>29</v>
      </c>
    </row>
    <row r="1168" spans="1:21" x14ac:dyDescent="0.35">
      <c r="A1168" t="s">
        <v>1199</v>
      </c>
      <c r="B1168">
        <v>1970</v>
      </c>
      <c r="C1168" t="s">
        <v>30</v>
      </c>
      <c r="D1168">
        <v>16</v>
      </c>
      <c r="E1168">
        <v>0</v>
      </c>
      <c r="F1168">
        <v>9625.92</v>
      </c>
      <c r="G1168" t="s">
        <v>11</v>
      </c>
      <c r="H1168" t="s">
        <v>12</v>
      </c>
      <c r="I1168" t="s">
        <v>42</v>
      </c>
      <c r="L1168" s="110" t="s">
        <v>1198</v>
      </c>
      <c r="M1168" s="64" t="s">
        <v>9451</v>
      </c>
      <c r="N1168" s="64">
        <v>47</v>
      </c>
      <c r="O1168" s="64" t="s">
        <v>12</v>
      </c>
      <c r="P1168" s="64" t="s">
        <v>12</v>
      </c>
      <c r="Q1168" s="64" t="s">
        <v>23</v>
      </c>
      <c r="R1168" s="115">
        <v>9620</v>
      </c>
      <c r="S1168" s="64" t="s">
        <v>37</v>
      </c>
      <c r="T1168" s="64">
        <v>1975</v>
      </c>
      <c r="U1168" s="69">
        <v>29</v>
      </c>
    </row>
    <row r="1169" spans="1:21" x14ac:dyDescent="0.35">
      <c r="A1169" t="s">
        <v>1200</v>
      </c>
      <c r="B1169">
        <v>1998</v>
      </c>
      <c r="C1169" t="s">
        <v>18</v>
      </c>
      <c r="D1169">
        <v>23</v>
      </c>
      <c r="E1169">
        <v>0</v>
      </c>
      <c r="F1169">
        <v>9628.7900000000009</v>
      </c>
      <c r="G1169" t="s">
        <v>11</v>
      </c>
      <c r="H1169" t="s">
        <v>11</v>
      </c>
      <c r="I1169" t="s">
        <v>535</v>
      </c>
      <c r="L1169" s="110" t="s">
        <v>1199</v>
      </c>
      <c r="M1169" s="64" t="s">
        <v>9452</v>
      </c>
      <c r="N1169" s="64">
        <v>52</v>
      </c>
      <c r="O1169" s="64" t="s">
        <v>11</v>
      </c>
      <c r="P1169" s="64" t="s">
        <v>12</v>
      </c>
      <c r="Q1169" s="64" t="s">
        <v>42</v>
      </c>
      <c r="R1169" s="114">
        <v>9626</v>
      </c>
      <c r="S1169" s="64" t="s">
        <v>30</v>
      </c>
      <c r="T1169" s="64">
        <v>1970</v>
      </c>
      <c r="U1169" s="69">
        <v>16</v>
      </c>
    </row>
    <row r="1170" spans="1:21" x14ac:dyDescent="0.35">
      <c r="A1170" t="s">
        <v>1201</v>
      </c>
      <c r="B1170">
        <v>1979</v>
      </c>
      <c r="C1170" t="s">
        <v>30</v>
      </c>
      <c r="D1170">
        <v>19</v>
      </c>
      <c r="E1170">
        <v>2</v>
      </c>
      <c r="F1170">
        <v>9630.2999999999993</v>
      </c>
      <c r="G1170" t="s">
        <v>11</v>
      </c>
      <c r="H1170" t="s">
        <v>11</v>
      </c>
      <c r="I1170" t="s">
        <v>300</v>
      </c>
      <c r="L1170" s="110" t="s">
        <v>1200</v>
      </c>
      <c r="M1170" s="64" t="s">
        <v>9453</v>
      </c>
      <c r="N1170" s="64">
        <v>24</v>
      </c>
      <c r="O1170" s="64" t="s">
        <v>11</v>
      </c>
      <c r="P1170" s="64" t="s">
        <v>11</v>
      </c>
      <c r="Q1170" s="64" t="s">
        <v>535</v>
      </c>
      <c r="R1170" s="115">
        <v>9629</v>
      </c>
      <c r="S1170" s="64" t="s">
        <v>18</v>
      </c>
      <c r="T1170" s="64">
        <v>1998</v>
      </c>
      <c r="U1170" s="69">
        <v>23</v>
      </c>
    </row>
    <row r="1171" spans="1:21" x14ac:dyDescent="0.35">
      <c r="A1171" t="s">
        <v>1202</v>
      </c>
      <c r="B1171">
        <v>1972</v>
      </c>
      <c r="C1171" t="s">
        <v>37</v>
      </c>
      <c r="D1171">
        <v>23</v>
      </c>
      <c r="E1171">
        <v>2</v>
      </c>
      <c r="F1171">
        <v>9630.4</v>
      </c>
      <c r="G1171" t="s">
        <v>11</v>
      </c>
      <c r="H1171" t="s">
        <v>11</v>
      </c>
      <c r="I1171" t="s">
        <v>42</v>
      </c>
      <c r="L1171" s="110" t="s">
        <v>1201</v>
      </c>
      <c r="M1171" s="64" t="s">
        <v>9454</v>
      </c>
      <c r="N1171" s="64">
        <v>43</v>
      </c>
      <c r="O1171" s="64" t="s">
        <v>11</v>
      </c>
      <c r="P1171" s="64" t="s">
        <v>11</v>
      </c>
      <c r="Q1171" s="64" t="s">
        <v>300</v>
      </c>
      <c r="R1171" s="114">
        <v>9630</v>
      </c>
      <c r="S1171" s="64" t="s">
        <v>30</v>
      </c>
      <c r="T1171" s="64">
        <v>1979</v>
      </c>
      <c r="U1171" s="69">
        <v>19</v>
      </c>
    </row>
    <row r="1172" spans="1:21" x14ac:dyDescent="0.35">
      <c r="A1172" t="s">
        <v>1203</v>
      </c>
      <c r="B1172">
        <v>1968</v>
      </c>
      <c r="C1172" t="s">
        <v>18</v>
      </c>
      <c r="D1172">
        <v>22</v>
      </c>
      <c r="E1172">
        <v>0</v>
      </c>
      <c r="F1172">
        <v>9630.91</v>
      </c>
      <c r="G1172" t="s">
        <v>12</v>
      </c>
      <c r="H1172" t="s">
        <v>11</v>
      </c>
      <c r="I1172" t="s">
        <v>13</v>
      </c>
      <c r="L1172" s="110" t="s">
        <v>1202</v>
      </c>
      <c r="M1172" s="64" t="s">
        <v>9455</v>
      </c>
      <c r="N1172" s="64">
        <v>50</v>
      </c>
      <c r="O1172" s="64" t="s">
        <v>11</v>
      </c>
      <c r="P1172" s="64" t="s">
        <v>11</v>
      </c>
      <c r="Q1172" s="64" t="s">
        <v>42</v>
      </c>
      <c r="R1172" s="115">
        <v>9630</v>
      </c>
      <c r="S1172" s="64" t="s">
        <v>37</v>
      </c>
      <c r="T1172" s="64">
        <v>1972</v>
      </c>
      <c r="U1172" s="69">
        <v>23</v>
      </c>
    </row>
    <row r="1173" spans="1:21" x14ac:dyDescent="0.35">
      <c r="A1173" t="s">
        <v>1204</v>
      </c>
      <c r="B1173">
        <v>1970</v>
      </c>
      <c r="C1173" t="s">
        <v>20</v>
      </c>
      <c r="D1173">
        <v>30</v>
      </c>
      <c r="E1173">
        <v>0</v>
      </c>
      <c r="F1173">
        <v>9634.5400000000009</v>
      </c>
      <c r="G1173" t="s">
        <v>11</v>
      </c>
      <c r="H1173" t="s">
        <v>11</v>
      </c>
      <c r="I1173" t="s">
        <v>42</v>
      </c>
      <c r="L1173" s="110" t="s">
        <v>1203</v>
      </c>
      <c r="M1173" s="64" t="s">
        <v>9456</v>
      </c>
      <c r="N1173" s="64">
        <v>54</v>
      </c>
      <c r="O1173" s="64" t="s">
        <v>12</v>
      </c>
      <c r="P1173" s="64" t="s">
        <v>11</v>
      </c>
      <c r="Q1173" s="64" t="s">
        <v>13</v>
      </c>
      <c r="R1173" s="114">
        <v>9631</v>
      </c>
      <c r="S1173" s="64" t="s">
        <v>18</v>
      </c>
      <c r="T1173" s="64">
        <v>1968</v>
      </c>
      <c r="U1173" s="69">
        <v>22</v>
      </c>
    </row>
    <row r="1174" spans="1:21" x14ac:dyDescent="0.35">
      <c r="A1174" t="s">
        <v>1205</v>
      </c>
      <c r="B1174">
        <v>1971</v>
      </c>
      <c r="C1174" t="s">
        <v>10</v>
      </c>
      <c r="D1174">
        <v>19</v>
      </c>
      <c r="E1174">
        <v>0</v>
      </c>
      <c r="F1174">
        <v>9644.25</v>
      </c>
      <c r="G1174" t="s">
        <v>11</v>
      </c>
      <c r="H1174" t="s">
        <v>16</v>
      </c>
      <c r="I1174" t="s">
        <v>23</v>
      </c>
      <c r="L1174" s="110" t="s">
        <v>1204</v>
      </c>
      <c r="M1174" s="64" t="s">
        <v>9457</v>
      </c>
      <c r="N1174" s="64">
        <v>52</v>
      </c>
      <c r="O1174" s="64" t="s">
        <v>11</v>
      </c>
      <c r="P1174" s="64" t="s">
        <v>11</v>
      </c>
      <c r="Q1174" s="64" t="s">
        <v>42</v>
      </c>
      <c r="R1174" s="115">
        <v>9635</v>
      </c>
      <c r="S1174" s="64" t="s">
        <v>20</v>
      </c>
      <c r="T1174" s="64">
        <v>1970</v>
      </c>
      <c r="U1174" s="69">
        <v>30</v>
      </c>
    </row>
    <row r="1175" spans="1:21" x14ac:dyDescent="0.35">
      <c r="A1175" t="s">
        <v>1206</v>
      </c>
      <c r="B1175">
        <v>1974</v>
      </c>
      <c r="C1175" t="s">
        <v>10</v>
      </c>
      <c r="D1175">
        <v>8</v>
      </c>
      <c r="E1175">
        <v>0</v>
      </c>
      <c r="F1175">
        <v>9653.81</v>
      </c>
      <c r="G1175" t="s">
        <v>11</v>
      </c>
      <c r="H1175" t="s">
        <v>11</v>
      </c>
      <c r="I1175" t="s">
        <v>42</v>
      </c>
      <c r="L1175" s="110" t="s">
        <v>1205</v>
      </c>
      <c r="M1175" s="64" t="s">
        <v>9458</v>
      </c>
      <c r="N1175" s="64">
        <v>51</v>
      </c>
      <c r="O1175" s="64" t="s">
        <v>11</v>
      </c>
      <c r="P1175" s="64" t="s">
        <v>16</v>
      </c>
      <c r="Q1175" s="64" t="s">
        <v>23</v>
      </c>
      <c r="R1175" s="114">
        <v>9644</v>
      </c>
      <c r="S1175" s="64" t="s">
        <v>10</v>
      </c>
      <c r="T1175" s="64">
        <v>1971</v>
      </c>
      <c r="U1175" s="69">
        <v>19</v>
      </c>
    </row>
    <row r="1176" spans="1:21" x14ac:dyDescent="0.35">
      <c r="A1176" t="s">
        <v>1207</v>
      </c>
      <c r="B1176">
        <v>1981</v>
      </c>
      <c r="C1176" t="s">
        <v>35</v>
      </c>
      <c r="D1176">
        <v>8</v>
      </c>
      <c r="E1176">
        <v>1</v>
      </c>
      <c r="F1176">
        <v>9664.34</v>
      </c>
      <c r="G1176" t="s">
        <v>11</v>
      </c>
      <c r="H1176" t="s">
        <v>12</v>
      </c>
      <c r="I1176" t="s">
        <v>42</v>
      </c>
      <c r="L1176" s="110" t="s">
        <v>1206</v>
      </c>
      <c r="M1176" s="64" t="s">
        <v>9459</v>
      </c>
      <c r="N1176" s="64">
        <v>48</v>
      </c>
      <c r="O1176" s="64" t="s">
        <v>11</v>
      </c>
      <c r="P1176" s="64" t="s">
        <v>11</v>
      </c>
      <c r="Q1176" s="64" t="s">
        <v>42</v>
      </c>
      <c r="R1176" s="115">
        <v>9654</v>
      </c>
      <c r="S1176" s="64" t="s">
        <v>10</v>
      </c>
      <c r="T1176" s="64">
        <v>1974</v>
      </c>
      <c r="U1176" s="69">
        <v>8</v>
      </c>
    </row>
    <row r="1177" spans="1:21" x14ac:dyDescent="0.35">
      <c r="A1177" t="s">
        <v>1208</v>
      </c>
      <c r="B1177">
        <v>1966</v>
      </c>
      <c r="C1177" t="s">
        <v>20</v>
      </c>
      <c r="D1177">
        <v>16</v>
      </c>
      <c r="E1177">
        <v>0</v>
      </c>
      <c r="F1177">
        <v>9684.2900000000009</v>
      </c>
      <c r="G1177" t="s">
        <v>12</v>
      </c>
      <c r="H1177" t="s">
        <v>11</v>
      </c>
      <c r="I1177" t="s">
        <v>13</v>
      </c>
      <c r="L1177" s="110" t="s">
        <v>1207</v>
      </c>
      <c r="M1177" s="64" t="s">
        <v>9460</v>
      </c>
      <c r="N1177" s="64">
        <v>41</v>
      </c>
      <c r="O1177" s="64" t="s">
        <v>11</v>
      </c>
      <c r="P1177" s="64" t="s">
        <v>12</v>
      </c>
      <c r="Q1177" s="64" t="s">
        <v>42</v>
      </c>
      <c r="R1177" s="114">
        <v>9664</v>
      </c>
      <c r="S1177" s="64" t="s">
        <v>35</v>
      </c>
      <c r="T1177" s="64">
        <v>1981</v>
      </c>
      <c r="U1177" s="69">
        <v>8</v>
      </c>
    </row>
    <row r="1178" spans="1:21" x14ac:dyDescent="0.35">
      <c r="A1178" t="s">
        <v>1209</v>
      </c>
      <c r="B1178">
        <v>1964</v>
      </c>
      <c r="C1178" t="s">
        <v>15</v>
      </c>
      <c r="D1178">
        <v>7</v>
      </c>
      <c r="E1178">
        <v>0</v>
      </c>
      <c r="F1178">
        <v>9698.42</v>
      </c>
      <c r="G1178" t="s">
        <v>12</v>
      </c>
      <c r="H1178" t="s">
        <v>12</v>
      </c>
      <c r="I1178" t="s">
        <v>13</v>
      </c>
      <c r="L1178" s="110" t="s">
        <v>1208</v>
      </c>
      <c r="M1178" s="64" t="s">
        <v>9461</v>
      </c>
      <c r="N1178" s="64">
        <v>56</v>
      </c>
      <c r="O1178" s="64" t="s">
        <v>12</v>
      </c>
      <c r="P1178" s="64" t="s">
        <v>11</v>
      </c>
      <c r="Q1178" s="64" t="s">
        <v>13</v>
      </c>
      <c r="R1178" s="115">
        <v>9684</v>
      </c>
      <c r="S1178" s="64" t="s">
        <v>20</v>
      </c>
      <c r="T1178" s="64">
        <v>1966</v>
      </c>
      <c r="U1178" s="69">
        <v>16</v>
      </c>
    </row>
    <row r="1179" spans="1:21" x14ac:dyDescent="0.35">
      <c r="A1179" t="s">
        <v>1210</v>
      </c>
      <c r="B1179">
        <v>1977</v>
      </c>
      <c r="C1179" t="s">
        <v>20</v>
      </c>
      <c r="D1179">
        <v>19</v>
      </c>
      <c r="E1179">
        <v>3</v>
      </c>
      <c r="F1179">
        <v>9704.67</v>
      </c>
      <c r="G1179" t="s">
        <v>11</v>
      </c>
      <c r="H1179" t="s">
        <v>12</v>
      </c>
      <c r="I1179" t="s">
        <v>247</v>
      </c>
      <c r="L1179" s="110" t="s">
        <v>1209</v>
      </c>
      <c r="M1179" s="64" t="s">
        <v>9462</v>
      </c>
      <c r="N1179" s="64">
        <v>58</v>
      </c>
      <c r="O1179" s="64" t="s">
        <v>12</v>
      </c>
      <c r="P1179" s="64" t="s">
        <v>12</v>
      </c>
      <c r="Q1179" s="64" t="s">
        <v>13</v>
      </c>
      <c r="R1179" s="114">
        <v>9698</v>
      </c>
      <c r="S1179" s="64" t="s">
        <v>15</v>
      </c>
      <c r="T1179" s="64">
        <v>1964</v>
      </c>
      <c r="U1179" s="69">
        <v>7</v>
      </c>
    </row>
    <row r="1180" spans="1:21" x14ac:dyDescent="0.35">
      <c r="A1180" t="s">
        <v>1211</v>
      </c>
      <c r="B1180">
        <v>1972</v>
      </c>
      <c r="C1180" t="s">
        <v>10</v>
      </c>
      <c r="D1180">
        <v>10</v>
      </c>
      <c r="E1180">
        <v>0</v>
      </c>
      <c r="F1180">
        <v>9710.7099999999991</v>
      </c>
      <c r="G1180" t="s">
        <v>11</v>
      </c>
      <c r="H1180" t="s">
        <v>16</v>
      </c>
      <c r="I1180" t="s">
        <v>300</v>
      </c>
      <c r="L1180" s="110" t="s">
        <v>1210</v>
      </c>
      <c r="M1180" s="64" t="s">
        <v>9463</v>
      </c>
      <c r="N1180" s="64">
        <v>45</v>
      </c>
      <c r="O1180" s="64" t="s">
        <v>11</v>
      </c>
      <c r="P1180" s="64" t="s">
        <v>12</v>
      </c>
      <c r="Q1180" s="64" t="s">
        <v>247</v>
      </c>
      <c r="R1180" s="115">
        <v>9705</v>
      </c>
      <c r="S1180" s="64" t="s">
        <v>20</v>
      </c>
      <c r="T1180" s="64">
        <v>1977</v>
      </c>
      <c r="U1180" s="69">
        <v>19</v>
      </c>
    </row>
    <row r="1181" spans="1:21" x14ac:dyDescent="0.35">
      <c r="A1181" t="s">
        <v>1212</v>
      </c>
      <c r="B1181">
        <v>1975</v>
      </c>
      <c r="C1181" t="s">
        <v>18</v>
      </c>
      <c r="D1181">
        <v>27</v>
      </c>
      <c r="E1181">
        <v>2</v>
      </c>
      <c r="F1181">
        <v>9715.84</v>
      </c>
      <c r="G1181" t="s">
        <v>11</v>
      </c>
      <c r="H1181" t="s">
        <v>16</v>
      </c>
      <c r="I1181" t="s">
        <v>247</v>
      </c>
      <c r="L1181" s="110" t="s">
        <v>1211</v>
      </c>
      <c r="M1181" s="64" t="s">
        <v>9464</v>
      </c>
      <c r="N1181" s="64">
        <v>50</v>
      </c>
      <c r="O1181" s="64" t="s">
        <v>11</v>
      </c>
      <c r="P1181" s="64" t="s">
        <v>16</v>
      </c>
      <c r="Q1181" s="64" t="s">
        <v>300</v>
      </c>
      <c r="R1181" s="114">
        <v>9711</v>
      </c>
      <c r="S1181" s="64" t="s">
        <v>10</v>
      </c>
      <c r="T1181" s="64">
        <v>1972</v>
      </c>
      <c r="U1181" s="69">
        <v>10</v>
      </c>
    </row>
    <row r="1182" spans="1:21" x14ac:dyDescent="0.35">
      <c r="A1182" t="s">
        <v>1213</v>
      </c>
      <c r="B1182">
        <v>1970</v>
      </c>
      <c r="C1182" t="s">
        <v>20</v>
      </c>
      <c r="D1182">
        <v>12</v>
      </c>
      <c r="E1182">
        <v>0</v>
      </c>
      <c r="F1182">
        <v>9722.77</v>
      </c>
      <c r="G1182" t="s">
        <v>12</v>
      </c>
      <c r="H1182" t="s">
        <v>16</v>
      </c>
      <c r="I1182" t="s">
        <v>168</v>
      </c>
      <c r="L1182" s="110" t="s">
        <v>1212</v>
      </c>
      <c r="M1182" s="64" t="s">
        <v>9465</v>
      </c>
      <c r="N1182" s="64">
        <v>47</v>
      </c>
      <c r="O1182" s="64" t="s">
        <v>11</v>
      </c>
      <c r="P1182" s="64" t="s">
        <v>16</v>
      </c>
      <c r="Q1182" s="64" t="s">
        <v>247</v>
      </c>
      <c r="R1182" s="115">
        <v>9716</v>
      </c>
      <c r="S1182" s="64" t="s">
        <v>18</v>
      </c>
      <c r="T1182" s="64">
        <v>1975</v>
      </c>
      <c r="U1182" s="69">
        <v>27</v>
      </c>
    </row>
    <row r="1183" spans="1:21" x14ac:dyDescent="0.35">
      <c r="A1183" t="s">
        <v>1214</v>
      </c>
      <c r="B1183">
        <v>1970</v>
      </c>
      <c r="C1183" t="s">
        <v>35</v>
      </c>
      <c r="D1183">
        <v>18</v>
      </c>
      <c r="E1183">
        <v>1</v>
      </c>
      <c r="F1183">
        <v>9724.5300000000007</v>
      </c>
      <c r="G1183" t="s">
        <v>12</v>
      </c>
      <c r="H1183" t="s">
        <v>16</v>
      </c>
      <c r="I1183" t="s">
        <v>42</v>
      </c>
      <c r="L1183" s="110" t="s">
        <v>1213</v>
      </c>
      <c r="M1183" s="64" t="s">
        <v>9466</v>
      </c>
      <c r="N1183" s="64">
        <v>52</v>
      </c>
      <c r="O1183" s="64" t="s">
        <v>12</v>
      </c>
      <c r="P1183" s="64" t="s">
        <v>16</v>
      </c>
      <c r="Q1183" s="64" t="s">
        <v>168</v>
      </c>
      <c r="R1183" s="114">
        <v>9723</v>
      </c>
      <c r="S1183" s="64" t="s">
        <v>20</v>
      </c>
      <c r="T1183" s="64">
        <v>1970</v>
      </c>
      <c r="U1183" s="69">
        <v>12</v>
      </c>
    </row>
    <row r="1184" spans="1:21" x14ac:dyDescent="0.35">
      <c r="A1184" t="s">
        <v>1215</v>
      </c>
      <c r="B1184">
        <v>1970</v>
      </c>
      <c r="C1184" t="s">
        <v>10</v>
      </c>
      <c r="D1184">
        <v>4</v>
      </c>
      <c r="E1184">
        <v>1</v>
      </c>
      <c r="F1184">
        <v>9748.91</v>
      </c>
      <c r="G1184" t="s">
        <v>11</v>
      </c>
      <c r="H1184" t="s">
        <v>16</v>
      </c>
      <c r="I1184" t="s">
        <v>13</v>
      </c>
      <c r="L1184" s="110" t="s">
        <v>1214</v>
      </c>
      <c r="M1184" s="64" t="s">
        <v>9467</v>
      </c>
      <c r="N1184" s="64">
        <v>52</v>
      </c>
      <c r="O1184" s="64" t="s">
        <v>12</v>
      </c>
      <c r="P1184" s="64" t="s">
        <v>16</v>
      </c>
      <c r="Q1184" s="64" t="s">
        <v>42</v>
      </c>
      <c r="R1184" s="115">
        <v>9725</v>
      </c>
      <c r="S1184" s="64" t="s">
        <v>35</v>
      </c>
      <c r="T1184" s="64">
        <v>1970</v>
      </c>
      <c r="U1184" s="69">
        <v>18</v>
      </c>
    </row>
    <row r="1185" spans="1:21" x14ac:dyDescent="0.35">
      <c r="A1185" t="s">
        <v>1216</v>
      </c>
      <c r="B1185">
        <v>2001</v>
      </c>
      <c r="C1185" t="s">
        <v>10</v>
      </c>
      <c r="D1185">
        <v>14</v>
      </c>
      <c r="E1185">
        <v>0</v>
      </c>
      <c r="F1185">
        <v>9753.49</v>
      </c>
      <c r="G1185" t="s">
        <v>11</v>
      </c>
      <c r="H1185" t="s">
        <v>11</v>
      </c>
      <c r="I1185" t="s">
        <v>23</v>
      </c>
      <c r="L1185" s="110" t="s">
        <v>1215</v>
      </c>
      <c r="M1185" s="64" t="s">
        <v>9468</v>
      </c>
      <c r="N1185" s="64">
        <v>52</v>
      </c>
      <c r="O1185" s="64" t="s">
        <v>11</v>
      </c>
      <c r="P1185" s="64" t="s">
        <v>16</v>
      </c>
      <c r="Q1185" s="64" t="s">
        <v>13</v>
      </c>
      <c r="R1185" s="114">
        <v>9749</v>
      </c>
      <c r="S1185" s="64" t="s">
        <v>10</v>
      </c>
      <c r="T1185" s="64">
        <v>1970</v>
      </c>
      <c r="U1185" s="69">
        <v>4</v>
      </c>
    </row>
    <row r="1186" spans="1:21" x14ac:dyDescent="0.35">
      <c r="A1186" t="s">
        <v>1217</v>
      </c>
      <c r="B1186">
        <v>1965</v>
      </c>
      <c r="C1186" t="s">
        <v>20</v>
      </c>
      <c r="D1186">
        <v>5</v>
      </c>
      <c r="E1186">
        <v>0</v>
      </c>
      <c r="F1186">
        <v>9764.08</v>
      </c>
      <c r="G1186" t="s">
        <v>12</v>
      </c>
      <c r="H1186" t="s">
        <v>16</v>
      </c>
      <c r="I1186" t="s">
        <v>23</v>
      </c>
      <c r="L1186" s="110" t="s">
        <v>1216</v>
      </c>
      <c r="M1186" s="64" t="s">
        <v>9469</v>
      </c>
      <c r="N1186" s="64">
        <v>21</v>
      </c>
      <c r="O1186" s="64" t="s">
        <v>11</v>
      </c>
      <c r="P1186" s="64" t="s">
        <v>11</v>
      </c>
      <c r="Q1186" s="64" t="s">
        <v>23</v>
      </c>
      <c r="R1186" s="115">
        <v>9753</v>
      </c>
      <c r="S1186" s="64" t="s">
        <v>10</v>
      </c>
      <c r="T1186" s="64">
        <v>2001</v>
      </c>
      <c r="U1186" s="69">
        <v>14</v>
      </c>
    </row>
    <row r="1187" spans="1:21" x14ac:dyDescent="0.35">
      <c r="A1187" t="s">
        <v>1218</v>
      </c>
      <c r="B1187">
        <v>1973</v>
      </c>
      <c r="C1187" t="s">
        <v>10</v>
      </c>
      <c r="D1187">
        <v>7</v>
      </c>
      <c r="E1187">
        <v>1</v>
      </c>
      <c r="F1187">
        <v>9778.35</v>
      </c>
      <c r="G1187" t="s">
        <v>11</v>
      </c>
      <c r="H1187" t="s">
        <v>11</v>
      </c>
      <c r="I1187" t="s">
        <v>247</v>
      </c>
      <c r="L1187" s="110" t="s">
        <v>1217</v>
      </c>
      <c r="M1187" s="64" t="s">
        <v>9470</v>
      </c>
      <c r="N1187" s="64">
        <v>57</v>
      </c>
      <c r="O1187" s="64" t="s">
        <v>12</v>
      </c>
      <c r="P1187" s="64" t="s">
        <v>16</v>
      </c>
      <c r="Q1187" s="64" t="s">
        <v>23</v>
      </c>
      <c r="R1187" s="114">
        <v>9764</v>
      </c>
      <c r="S1187" s="64" t="s">
        <v>20</v>
      </c>
      <c r="T1187" s="64">
        <v>1965</v>
      </c>
      <c r="U1187" s="69">
        <v>5</v>
      </c>
    </row>
    <row r="1188" spans="1:21" x14ac:dyDescent="0.35">
      <c r="A1188" t="s">
        <v>1219</v>
      </c>
      <c r="B1188">
        <v>1996</v>
      </c>
      <c r="C1188" t="s">
        <v>35</v>
      </c>
      <c r="D1188">
        <v>8</v>
      </c>
      <c r="E1188">
        <v>0</v>
      </c>
      <c r="F1188">
        <v>9787.32</v>
      </c>
      <c r="G1188" t="s">
        <v>11</v>
      </c>
      <c r="H1188" t="s">
        <v>12</v>
      </c>
      <c r="I1188" t="s">
        <v>249</v>
      </c>
      <c r="L1188" s="110" t="s">
        <v>1218</v>
      </c>
      <c r="M1188" s="64" t="s">
        <v>9471</v>
      </c>
      <c r="N1188" s="64">
        <v>49</v>
      </c>
      <c r="O1188" s="64" t="s">
        <v>11</v>
      </c>
      <c r="P1188" s="64" t="s">
        <v>11</v>
      </c>
      <c r="Q1188" s="64" t="s">
        <v>247</v>
      </c>
      <c r="R1188" s="115">
        <v>9778</v>
      </c>
      <c r="S1188" s="64" t="s">
        <v>10</v>
      </c>
      <c r="T1188" s="64">
        <v>1973</v>
      </c>
      <c r="U1188" s="69">
        <v>7</v>
      </c>
    </row>
    <row r="1189" spans="1:21" x14ac:dyDescent="0.35">
      <c r="A1189" t="s">
        <v>1220</v>
      </c>
      <c r="B1189">
        <v>1977</v>
      </c>
      <c r="C1189" t="s">
        <v>18</v>
      </c>
      <c r="D1189">
        <v>7</v>
      </c>
      <c r="E1189">
        <v>5</v>
      </c>
      <c r="F1189">
        <v>9788.8700000000008</v>
      </c>
      <c r="G1189" t="s">
        <v>12</v>
      </c>
      <c r="H1189" t="s">
        <v>11</v>
      </c>
      <c r="I1189" t="s">
        <v>13</v>
      </c>
      <c r="L1189" s="110" t="s">
        <v>1219</v>
      </c>
      <c r="M1189" s="64" t="s">
        <v>9472</v>
      </c>
      <c r="N1189" s="64">
        <v>26</v>
      </c>
      <c r="O1189" s="64" t="s">
        <v>11</v>
      </c>
      <c r="P1189" s="64" t="s">
        <v>12</v>
      </c>
      <c r="Q1189" s="64" t="s">
        <v>249</v>
      </c>
      <c r="R1189" s="114">
        <v>9787</v>
      </c>
      <c r="S1189" s="64" t="s">
        <v>35</v>
      </c>
      <c r="T1189" s="64">
        <v>1996</v>
      </c>
      <c r="U1189" s="69">
        <v>8</v>
      </c>
    </row>
    <row r="1190" spans="1:21" x14ac:dyDescent="0.35">
      <c r="A1190" t="s">
        <v>1221</v>
      </c>
      <c r="B1190">
        <v>1973</v>
      </c>
      <c r="C1190" t="s">
        <v>20</v>
      </c>
      <c r="D1190">
        <v>17</v>
      </c>
      <c r="E1190">
        <v>2</v>
      </c>
      <c r="F1190">
        <v>9800.89</v>
      </c>
      <c r="G1190" t="s">
        <v>11</v>
      </c>
      <c r="H1190" t="s">
        <v>16</v>
      </c>
      <c r="I1190" t="s">
        <v>13</v>
      </c>
      <c r="L1190" s="110" t="s">
        <v>1220</v>
      </c>
      <c r="M1190" s="64" t="s">
        <v>9473</v>
      </c>
      <c r="N1190" s="64">
        <v>46</v>
      </c>
      <c r="O1190" s="64" t="s">
        <v>12</v>
      </c>
      <c r="P1190" s="64" t="s">
        <v>11</v>
      </c>
      <c r="Q1190" s="64" t="s">
        <v>13</v>
      </c>
      <c r="R1190" s="115">
        <v>9789</v>
      </c>
      <c r="S1190" s="64" t="s">
        <v>18</v>
      </c>
      <c r="T1190" s="64">
        <v>1977</v>
      </c>
      <c r="U1190" s="69">
        <v>7</v>
      </c>
    </row>
    <row r="1191" spans="1:21" x14ac:dyDescent="0.35">
      <c r="A1191" t="s">
        <v>1222</v>
      </c>
      <c r="B1191">
        <v>1972</v>
      </c>
      <c r="C1191" t="s">
        <v>18</v>
      </c>
      <c r="D1191">
        <v>28</v>
      </c>
      <c r="E1191">
        <v>0</v>
      </c>
      <c r="F1191">
        <v>9819.25</v>
      </c>
      <c r="G1191" t="s">
        <v>11</v>
      </c>
      <c r="H1191" t="s">
        <v>11</v>
      </c>
      <c r="I1191" t="s">
        <v>300</v>
      </c>
      <c r="L1191" s="110" t="s">
        <v>1221</v>
      </c>
      <c r="M1191" s="64" t="s">
        <v>9474</v>
      </c>
      <c r="N1191" s="64">
        <v>49</v>
      </c>
      <c r="O1191" s="64" t="s">
        <v>11</v>
      </c>
      <c r="P1191" s="64" t="s">
        <v>16</v>
      </c>
      <c r="Q1191" s="64" t="s">
        <v>13</v>
      </c>
      <c r="R1191" s="114">
        <v>9801</v>
      </c>
      <c r="S1191" s="64" t="s">
        <v>20</v>
      </c>
      <c r="T1191" s="64">
        <v>1973</v>
      </c>
      <c r="U1191" s="69">
        <v>17</v>
      </c>
    </row>
    <row r="1192" spans="1:21" x14ac:dyDescent="0.35">
      <c r="A1192" t="s">
        <v>1223</v>
      </c>
      <c r="B1192">
        <v>1972</v>
      </c>
      <c r="C1192" t="s">
        <v>20</v>
      </c>
      <c r="D1192">
        <v>26</v>
      </c>
      <c r="E1192">
        <v>0</v>
      </c>
      <c r="F1192">
        <v>9836.2099999999991</v>
      </c>
      <c r="G1192" t="s">
        <v>11</v>
      </c>
      <c r="H1192" t="s">
        <v>12</v>
      </c>
      <c r="I1192" t="s">
        <v>300</v>
      </c>
      <c r="L1192" s="110" t="s">
        <v>1222</v>
      </c>
      <c r="M1192" s="64" t="s">
        <v>9475</v>
      </c>
      <c r="N1192" s="64">
        <v>50</v>
      </c>
      <c r="O1192" s="64" t="s">
        <v>11</v>
      </c>
      <c r="P1192" s="64" t="s">
        <v>11</v>
      </c>
      <c r="Q1192" s="64" t="s">
        <v>300</v>
      </c>
      <c r="R1192" s="115">
        <v>9819</v>
      </c>
      <c r="S1192" s="64" t="s">
        <v>18</v>
      </c>
      <c r="T1192" s="64">
        <v>1972</v>
      </c>
      <c r="U1192" s="69">
        <v>28</v>
      </c>
    </row>
    <row r="1193" spans="1:21" x14ac:dyDescent="0.35">
      <c r="A1193" t="s">
        <v>1224</v>
      </c>
      <c r="B1193">
        <v>1992</v>
      </c>
      <c r="C1193" t="s">
        <v>35</v>
      </c>
      <c r="D1193">
        <v>13</v>
      </c>
      <c r="E1193">
        <v>0</v>
      </c>
      <c r="F1193">
        <v>9844.4500000000007</v>
      </c>
      <c r="G1193" t="s">
        <v>11</v>
      </c>
      <c r="H1193" t="s">
        <v>16</v>
      </c>
      <c r="I1193" t="s">
        <v>23</v>
      </c>
      <c r="L1193" s="110" t="s">
        <v>1223</v>
      </c>
      <c r="M1193" s="64" t="s">
        <v>9476</v>
      </c>
      <c r="N1193" s="64">
        <v>50</v>
      </c>
      <c r="O1193" s="64" t="s">
        <v>11</v>
      </c>
      <c r="P1193" s="64" t="s">
        <v>12</v>
      </c>
      <c r="Q1193" s="64" t="s">
        <v>300</v>
      </c>
      <c r="R1193" s="114">
        <v>9836</v>
      </c>
      <c r="S1193" s="64" t="s">
        <v>20</v>
      </c>
      <c r="T1193" s="64">
        <v>1972</v>
      </c>
      <c r="U1193" s="69">
        <v>26</v>
      </c>
    </row>
    <row r="1194" spans="1:21" x14ac:dyDescent="0.35">
      <c r="A1194" t="s">
        <v>1225</v>
      </c>
      <c r="B1194">
        <v>1968</v>
      </c>
      <c r="C1194" t="s">
        <v>15</v>
      </c>
      <c r="D1194">
        <v>4</v>
      </c>
      <c r="E1194">
        <v>0</v>
      </c>
      <c r="F1194">
        <v>9850.43</v>
      </c>
      <c r="G1194" t="s">
        <v>12</v>
      </c>
      <c r="H1194" t="s">
        <v>12</v>
      </c>
      <c r="I1194" t="s">
        <v>42</v>
      </c>
      <c r="L1194" s="110" t="s">
        <v>1224</v>
      </c>
      <c r="M1194" s="64" t="s">
        <v>8839</v>
      </c>
      <c r="N1194" s="64">
        <v>30</v>
      </c>
      <c r="O1194" s="64" t="s">
        <v>11</v>
      </c>
      <c r="P1194" s="64" t="s">
        <v>16</v>
      </c>
      <c r="Q1194" s="64" t="s">
        <v>23</v>
      </c>
      <c r="R1194" s="115">
        <v>9844</v>
      </c>
      <c r="S1194" s="64" t="s">
        <v>35</v>
      </c>
      <c r="T1194" s="64">
        <v>1992</v>
      </c>
      <c r="U1194" s="69">
        <v>13</v>
      </c>
    </row>
    <row r="1195" spans="1:21" x14ac:dyDescent="0.35">
      <c r="A1195" t="s">
        <v>1226</v>
      </c>
      <c r="B1195">
        <v>1971</v>
      </c>
      <c r="C1195" t="s">
        <v>37</v>
      </c>
      <c r="D1195">
        <v>23</v>
      </c>
      <c r="E1195">
        <v>1</v>
      </c>
      <c r="F1195">
        <v>9855.1299999999992</v>
      </c>
      <c r="G1195" t="s">
        <v>11</v>
      </c>
      <c r="H1195" t="s">
        <v>12</v>
      </c>
      <c r="I1195" t="s">
        <v>13</v>
      </c>
      <c r="L1195" s="110" t="s">
        <v>1225</v>
      </c>
      <c r="M1195" s="64" t="s">
        <v>9477</v>
      </c>
      <c r="N1195" s="64">
        <v>54</v>
      </c>
      <c r="O1195" s="64" t="s">
        <v>12</v>
      </c>
      <c r="P1195" s="64" t="s">
        <v>12</v>
      </c>
      <c r="Q1195" s="64" t="s">
        <v>42</v>
      </c>
      <c r="R1195" s="114">
        <v>9850</v>
      </c>
      <c r="S1195" s="64" t="s">
        <v>15</v>
      </c>
      <c r="T1195" s="64">
        <v>1968</v>
      </c>
      <c r="U1195" s="69">
        <v>4</v>
      </c>
    </row>
    <row r="1196" spans="1:21" x14ac:dyDescent="0.35">
      <c r="A1196" t="s">
        <v>1227</v>
      </c>
      <c r="B1196">
        <v>1971</v>
      </c>
      <c r="C1196" t="s">
        <v>10</v>
      </c>
      <c r="D1196">
        <v>17</v>
      </c>
      <c r="E1196">
        <v>1</v>
      </c>
      <c r="F1196">
        <v>9861.0300000000007</v>
      </c>
      <c r="G1196" t="s">
        <v>11</v>
      </c>
      <c r="H1196" t="s">
        <v>11</v>
      </c>
      <c r="I1196" t="s">
        <v>42</v>
      </c>
      <c r="L1196" s="110" t="s">
        <v>1226</v>
      </c>
      <c r="M1196" s="64" t="s">
        <v>9478</v>
      </c>
      <c r="N1196" s="64">
        <v>51</v>
      </c>
      <c r="O1196" s="64" t="s">
        <v>11</v>
      </c>
      <c r="P1196" s="64" t="s">
        <v>12</v>
      </c>
      <c r="Q1196" s="64" t="s">
        <v>13</v>
      </c>
      <c r="R1196" s="115">
        <v>9855</v>
      </c>
      <c r="S1196" s="64" t="s">
        <v>37</v>
      </c>
      <c r="T1196" s="64">
        <v>1971</v>
      </c>
      <c r="U1196" s="69">
        <v>23</v>
      </c>
    </row>
    <row r="1197" spans="1:21" x14ac:dyDescent="0.35">
      <c r="A1197" t="s">
        <v>1228</v>
      </c>
      <c r="B1197">
        <v>1969</v>
      </c>
      <c r="C1197" t="s">
        <v>37</v>
      </c>
      <c r="D1197">
        <v>20</v>
      </c>
      <c r="E1197">
        <v>0</v>
      </c>
      <c r="F1197">
        <v>9863.4699999999993</v>
      </c>
      <c r="G1197" t="s">
        <v>12</v>
      </c>
      <c r="H1197" t="s">
        <v>12</v>
      </c>
      <c r="I1197" t="s">
        <v>23</v>
      </c>
      <c r="L1197" s="110" t="s">
        <v>1227</v>
      </c>
      <c r="M1197" s="64" t="s">
        <v>9479</v>
      </c>
      <c r="N1197" s="64">
        <v>51</v>
      </c>
      <c r="O1197" s="64" t="s">
        <v>11</v>
      </c>
      <c r="P1197" s="64" t="s">
        <v>11</v>
      </c>
      <c r="Q1197" s="64" t="s">
        <v>42</v>
      </c>
      <c r="R1197" s="114">
        <v>9861</v>
      </c>
      <c r="S1197" s="64" t="s">
        <v>10</v>
      </c>
      <c r="T1197" s="64">
        <v>1971</v>
      </c>
      <c r="U1197" s="69">
        <v>17</v>
      </c>
    </row>
    <row r="1198" spans="1:21" x14ac:dyDescent="0.35">
      <c r="A1198" t="s">
        <v>1229</v>
      </c>
      <c r="B1198">
        <v>1971</v>
      </c>
      <c r="C1198" t="s">
        <v>15</v>
      </c>
      <c r="D1198">
        <v>9</v>
      </c>
      <c r="E1198">
        <v>0</v>
      </c>
      <c r="F1198">
        <v>9866.2999999999993</v>
      </c>
      <c r="G1198" t="s">
        <v>11</v>
      </c>
      <c r="H1198" t="s">
        <v>12</v>
      </c>
      <c r="I1198" t="s">
        <v>247</v>
      </c>
      <c r="L1198" s="110" t="s">
        <v>1228</v>
      </c>
      <c r="M1198" s="64" t="s">
        <v>9480</v>
      </c>
      <c r="N1198" s="64">
        <v>53</v>
      </c>
      <c r="O1198" s="64" t="s">
        <v>12</v>
      </c>
      <c r="P1198" s="64" t="s">
        <v>12</v>
      </c>
      <c r="Q1198" s="64" t="s">
        <v>23</v>
      </c>
      <c r="R1198" s="115">
        <v>9863</v>
      </c>
      <c r="S1198" s="64" t="s">
        <v>37</v>
      </c>
      <c r="T1198" s="64">
        <v>1969</v>
      </c>
      <c r="U1198" s="69">
        <v>20</v>
      </c>
    </row>
    <row r="1199" spans="1:21" x14ac:dyDescent="0.35">
      <c r="A1199" t="s">
        <v>1230</v>
      </c>
      <c r="B1199">
        <v>1969</v>
      </c>
      <c r="C1199" t="s">
        <v>35</v>
      </c>
      <c r="D1199">
        <v>13</v>
      </c>
      <c r="E1199">
        <v>0</v>
      </c>
      <c r="F1199">
        <v>9869.81</v>
      </c>
      <c r="G1199" t="s">
        <v>12</v>
      </c>
      <c r="H1199" t="s">
        <v>12</v>
      </c>
      <c r="I1199" t="s">
        <v>23</v>
      </c>
      <c r="L1199" s="110" t="s">
        <v>1229</v>
      </c>
      <c r="M1199" s="64" t="s">
        <v>9481</v>
      </c>
      <c r="N1199" s="64">
        <v>51</v>
      </c>
      <c r="O1199" s="64" t="s">
        <v>11</v>
      </c>
      <c r="P1199" s="64" t="s">
        <v>12</v>
      </c>
      <c r="Q1199" s="64" t="s">
        <v>247</v>
      </c>
      <c r="R1199" s="114">
        <v>9866</v>
      </c>
      <c r="S1199" s="64" t="s">
        <v>15</v>
      </c>
      <c r="T1199" s="64">
        <v>1971</v>
      </c>
      <c r="U1199" s="69">
        <v>9</v>
      </c>
    </row>
    <row r="1200" spans="1:21" x14ac:dyDescent="0.35">
      <c r="A1200" t="s">
        <v>1231</v>
      </c>
      <c r="B1200">
        <v>1998</v>
      </c>
      <c r="C1200" t="s">
        <v>10</v>
      </c>
      <c r="D1200">
        <v>6</v>
      </c>
      <c r="E1200">
        <v>0</v>
      </c>
      <c r="F1200">
        <v>9870.59</v>
      </c>
      <c r="G1200" t="s">
        <v>11</v>
      </c>
      <c r="H1200" t="s">
        <v>11</v>
      </c>
      <c r="I1200" t="s">
        <v>249</v>
      </c>
      <c r="L1200" s="110" t="s">
        <v>1230</v>
      </c>
      <c r="M1200" s="64" t="s">
        <v>9482</v>
      </c>
      <c r="N1200" s="64">
        <v>53</v>
      </c>
      <c r="O1200" s="64" t="s">
        <v>12</v>
      </c>
      <c r="P1200" s="64" t="s">
        <v>12</v>
      </c>
      <c r="Q1200" s="64" t="s">
        <v>23</v>
      </c>
      <c r="R1200" s="115">
        <v>9870</v>
      </c>
      <c r="S1200" s="64" t="s">
        <v>35</v>
      </c>
      <c r="T1200" s="64">
        <v>1969</v>
      </c>
      <c r="U1200" s="69">
        <v>13</v>
      </c>
    </row>
    <row r="1201" spans="1:21" x14ac:dyDescent="0.35">
      <c r="A1201" t="s">
        <v>1232</v>
      </c>
      <c r="B1201">
        <v>1971</v>
      </c>
      <c r="C1201" t="s">
        <v>30</v>
      </c>
      <c r="D1201">
        <v>22</v>
      </c>
      <c r="E1201">
        <v>1</v>
      </c>
      <c r="F1201">
        <v>9872.7000000000007</v>
      </c>
      <c r="G1201" t="s">
        <v>11</v>
      </c>
      <c r="H1201" t="s">
        <v>11</v>
      </c>
      <c r="I1201" t="s">
        <v>42</v>
      </c>
      <c r="L1201" s="110" t="s">
        <v>1231</v>
      </c>
      <c r="M1201" s="64" t="s">
        <v>9483</v>
      </c>
      <c r="N1201" s="64">
        <v>24</v>
      </c>
      <c r="O1201" s="64" t="s">
        <v>11</v>
      </c>
      <c r="P1201" s="64" t="s">
        <v>11</v>
      </c>
      <c r="Q1201" s="64" t="s">
        <v>249</v>
      </c>
      <c r="R1201" s="114">
        <v>9871</v>
      </c>
      <c r="S1201" s="64" t="s">
        <v>10</v>
      </c>
      <c r="T1201" s="64">
        <v>1998</v>
      </c>
      <c r="U1201" s="69">
        <v>6</v>
      </c>
    </row>
    <row r="1202" spans="1:21" x14ac:dyDescent="0.35">
      <c r="A1202" t="s">
        <v>1233</v>
      </c>
      <c r="B1202">
        <v>1971</v>
      </c>
      <c r="C1202" t="s">
        <v>10</v>
      </c>
      <c r="D1202">
        <v>3</v>
      </c>
      <c r="E1202">
        <v>0</v>
      </c>
      <c r="F1202">
        <v>9875.68</v>
      </c>
      <c r="G1202" t="s">
        <v>11</v>
      </c>
      <c r="H1202" t="s">
        <v>12</v>
      </c>
      <c r="I1202" t="s">
        <v>247</v>
      </c>
      <c r="L1202" s="110" t="s">
        <v>1232</v>
      </c>
      <c r="M1202" s="64" t="s">
        <v>9484</v>
      </c>
      <c r="N1202" s="64">
        <v>51</v>
      </c>
      <c r="O1202" s="64" t="s">
        <v>11</v>
      </c>
      <c r="P1202" s="64" t="s">
        <v>11</v>
      </c>
      <c r="Q1202" s="64" t="s">
        <v>42</v>
      </c>
      <c r="R1202" s="115">
        <v>9873</v>
      </c>
      <c r="S1202" s="64" t="s">
        <v>30</v>
      </c>
      <c r="T1202" s="64">
        <v>1971</v>
      </c>
      <c r="U1202" s="69">
        <v>22</v>
      </c>
    </row>
    <row r="1203" spans="1:21" x14ac:dyDescent="0.35">
      <c r="A1203" t="s">
        <v>1234</v>
      </c>
      <c r="B1203">
        <v>1971</v>
      </c>
      <c r="C1203" t="s">
        <v>37</v>
      </c>
      <c r="D1203">
        <v>3</v>
      </c>
      <c r="E1203">
        <v>1</v>
      </c>
      <c r="F1203">
        <v>9877.61</v>
      </c>
      <c r="G1203" t="s">
        <v>11</v>
      </c>
      <c r="H1203" t="s">
        <v>16</v>
      </c>
      <c r="I1203" t="s">
        <v>13</v>
      </c>
      <c r="L1203" s="110" t="s">
        <v>1233</v>
      </c>
      <c r="M1203" s="64" t="s">
        <v>9485</v>
      </c>
      <c r="N1203" s="64">
        <v>51</v>
      </c>
      <c r="O1203" s="64" t="s">
        <v>11</v>
      </c>
      <c r="P1203" s="64" t="s">
        <v>12</v>
      </c>
      <c r="Q1203" s="64" t="s">
        <v>247</v>
      </c>
      <c r="R1203" s="114">
        <v>9876</v>
      </c>
      <c r="S1203" s="64" t="s">
        <v>10</v>
      </c>
      <c r="T1203" s="64">
        <v>1971</v>
      </c>
      <c r="U1203" s="69">
        <v>3</v>
      </c>
    </row>
    <row r="1204" spans="1:21" x14ac:dyDescent="0.35">
      <c r="A1204" t="s">
        <v>1235</v>
      </c>
      <c r="B1204">
        <v>1971</v>
      </c>
      <c r="C1204" t="s">
        <v>15</v>
      </c>
      <c r="D1204">
        <v>8</v>
      </c>
      <c r="E1204">
        <v>1</v>
      </c>
      <c r="F1204">
        <v>9880.07</v>
      </c>
      <c r="G1204" t="s">
        <v>11</v>
      </c>
      <c r="H1204" t="s">
        <v>12</v>
      </c>
      <c r="I1204" t="s">
        <v>42</v>
      </c>
      <c r="L1204" s="110" t="s">
        <v>1234</v>
      </c>
      <c r="M1204" s="64" t="s">
        <v>9486</v>
      </c>
      <c r="N1204" s="64">
        <v>51</v>
      </c>
      <c r="O1204" s="64" t="s">
        <v>11</v>
      </c>
      <c r="P1204" s="64" t="s">
        <v>16</v>
      </c>
      <c r="Q1204" s="64" t="s">
        <v>13</v>
      </c>
      <c r="R1204" s="115">
        <v>9878</v>
      </c>
      <c r="S1204" s="64" t="s">
        <v>37</v>
      </c>
      <c r="T1204" s="64">
        <v>1971</v>
      </c>
      <c r="U1204" s="69">
        <v>3</v>
      </c>
    </row>
    <row r="1205" spans="1:21" x14ac:dyDescent="0.35">
      <c r="A1205" t="s">
        <v>1236</v>
      </c>
      <c r="B1205">
        <v>1966</v>
      </c>
      <c r="C1205" t="s">
        <v>15</v>
      </c>
      <c r="D1205">
        <v>5</v>
      </c>
      <c r="E1205">
        <v>0</v>
      </c>
      <c r="F1205">
        <v>9890.23</v>
      </c>
      <c r="G1205" t="s">
        <v>12</v>
      </c>
      <c r="H1205" t="s">
        <v>12</v>
      </c>
      <c r="I1205" t="s">
        <v>13</v>
      </c>
      <c r="L1205" s="110" t="s">
        <v>1235</v>
      </c>
      <c r="M1205" s="64" t="s">
        <v>9487</v>
      </c>
      <c r="N1205" s="64">
        <v>51</v>
      </c>
      <c r="O1205" s="64" t="s">
        <v>11</v>
      </c>
      <c r="P1205" s="64" t="s">
        <v>12</v>
      </c>
      <c r="Q1205" s="64" t="s">
        <v>42</v>
      </c>
      <c r="R1205" s="114">
        <v>9880</v>
      </c>
      <c r="S1205" s="64" t="s">
        <v>15</v>
      </c>
      <c r="T1205" s="64">
        <v>1971</v>
      </c>
      <c r="U1205" s="69">
        <v>8</v>
      </c>
    </row>
    <row r="1206" spans="1:21" x14ac:dyDescent="0.35">
      <c r="A1206" t="s">
        <v>1237</v>
      </c>
      <c r="B1206">
        <v>1996</v>
      </c>
      <c r="C1206" t="s">
        <v>10</v>
      </c>
      <c r="D1206">
        <v>8</v>
      </c>
      <c r="E1206">
        <v>0</v>
      </c>
      <c r="F1206">
        <v>9894.69</v>
      </c>
      <c r="G1206" t="s">
        <v>11</v>
      </c>
      <c r="H1206" t="s">
        <v>12</v>
      </c>
      <c r="I1206" t="s">
        <v>23</v>
      </c>
      <c r="L1206" s="110" t="s">
        <v>1236</v>
      </c>
      <c r="M1206" s="64" t="s">
        <v>9488</v>
      </c>
      <c r="N1206" s="64">
        <v>56</v>
      </c>
      <c r="O1206" s="64" t="s">
        <v>12</v>
      </c>
      <c r="P1206" s="64" t="s">
        <v>12</v>
      </c>
      <c r="Q1206" s="64" t="s">
        <v>13</v>
      </c>
      <c r="R1206" s="115">
        <v>9890</v>
      </c>
      <c r="S1206" s="64" t="s">
        <v>15</v>
      </c>
      <c r="T1206" s="64">
        <v>1966</v>
      </c>
      <c r="U1206" s="69">
        <v>5</v>
      </c>
    </row>
    <row r="1207" spans="1:21" x14ac:dyDescent="0.35">
      <c r="A1207" t="s">
        <v>1238</v>
      </c>
      <c r="B1207">
        <v>1962</v>
      </c>
      <c r="C1207" t="s">
        <v>35</v>
      </c>
      <c r="D1207">
        <v>17</v>
      </c>
      <c r="E1207">
        <v>0</v>
      </c>
      <c r="F1207">
        <v>9907.83</v>
      </c>
      <c r="G1207" t="s">
        <v>12</v>
      </c>
      <c r="H1207" t="s">
        <v>11</v>
      </c>
      <c r="I1207" t="s">
        <v>13</v>
      </c>
      <c r="L1207" s="110" t="s">
        <v>1237</v>
      </c>
      <c r="M1207" s="64" t="s">
        <v>9489</v>
      </c>
      <c r="N1207" s="64">
        <v>26</v>
      </c>
      <c r="O1207" s="64" t="s">
        <v>11</v>
      </c>
      <c r="P1207" s="64" t="s">
        <v>12</v>
      </c>
      <c r="Q1207" s="64" t="s">
        <v>23</v>
      </c>
      <c r="R1207" s="114">
        <v>9895</v>
      </c>
      <c r="S1207" s="64" t="s">
        <v>10</v>
      </c>
      <c r="T1207" s="64">
        <v>1996</v>
      </c>
      <c r="U1207" s="69">
        <v>8</v>
      </c>
    </row>
    <row r="1208" spans="1:21" x14ac:dyDescent="0.35">
      <c r="A1208" t="s">
        <v>1239</v>
      </c>
      <c r="B1208">
        <v>1972</v>
      </c>
      <c r="C1208" t="s">
        <v>20</v>
      </c>
      <c r="D1208">
        <v>14</v>
      </c>
      <c r="E1208">
        <v>1</v>
      </c>
      <c r="F1208">
        <v>9910.36</v>
      </c>
      <c r="G1208" t="s">
        <v>11</v>
      </c>
      <c r="H1208" t="s">
        <v>12</v>
      </c>
      <c r="I1208" t="s">
        <v>23</v>
      </c>
      <c r="L1208" s="110" t="s">
        <v>1238</v>
      </c>
      <c r="M1208" s="64" t="s">
        <v>9490</v>
      </c>
      <c r="N1208" s="64">
        <v>60</v>
      </c>
      <c r="O1208" s="64" t="s">
        <v>12</v>
      </c>
      <c r="P1208" s="64" t="s">
        <v>11</v>
      </c>
      <c r="Q1208" s="64" t="s">
        <v>13</v>
      </c>
      <c r="R1208" s="115">
        <v>9908</v>
      </c>
      <c r="S1208" s="64" t="s">
        <v>35</v>
      </c>
      <c r="T1208" s="64">
        <v>1962</v>
      </c>
      <c r="U1208" s="69">
        <v>17</v>
      </c>
    </row>
    <row r="1209" spans="1:21" x14ac:dyDescent="0.35">
      <c r="A1209" t="s">
        <v>1240</v>
      </c>
      <c r="B1209">
        <v>1985</v>
      </c>
      <c r="C1209" t="s">
        <v>35</v>
      </c>
      <c r="D1209">
        <v>19</v>
      </c>
      <c r="E1209">
        <v>3</v>
      </c>
      <c r="F1209">
        <v>9930.64</v>
      </c>
      <c r="G1209" t="s">
        <v>11</v>
      </c>
      <c r="H1209" t="s">
        <v>12</v>
      </c>
      <c r="I1209" t="s">
        <v>200</v>
      </c>
      <c r="L1209" s="110" t="s">
        <v>1239</v>
      </c>
      <c r="M1209" s="64" t="s">
        <v>9491</v>
      </c>
      <c r="N1209" s="64">
        <v>50</v>
      </c>
      <c r="O1209" s="64" t="s">
        <v>11</v>
      </c>
      <c r="P1209" s="64" t="s">
        <v>12</v>
      </c>
      <c r="Q1209" s="64" t="s">
        <v>23</v>
      </c>
      <c r="R1209" s="114">
        <v>9910</v>
      </c>
      <c r="S1209" s="64" t="s">
        <v>20</v>
      </c>
      <c r="T1209" s="64">
        <v>1972</v>
      </c>
      <c r="U1209" s="69">
        <v>14</v>
      </c>
    </row>
    <row r="1210" spans="1:21" x14ac:dyDescent="0.35">
      <c r="A1210" t="s">
        <v>1241</v>
      </c>
      <c r="B1210">
        <v>1983</v>
      </c>
      <c r="C1210" t="s">
        <v>30</v>
      </c>
      <c r="D1210">
        <v>3</v>
      </c>
      <c r="E1210">
        <v>3</v>
      </c>
      <c r="F1210">
        <v>9931.9599999999991</v>
      </c>
      <c r="G1210" t="s">
        <v>11</v>
      </c>
      <c r="H1210" t="s">
        <v>11</v>
      </c>
      <c r="I1210" t="s">
        <v>23</v>
      </c>
      <c r="L1210" s="110" t="s">
        <v>1240</v>
      </c>
      <c r="M1210" s="64" t="s">
        <v>9492</v>
      </c>
      <c r="N1210" s="64">
        <v>37</v>
      </c>
      <c r="O1210" s="64" t="s">
        <v>11</v>
      </c>
      <c r="P1210" s="64" t="s">
        <v>12</v>
      </c>
      <c r="Q1210" s="64" t="s">
        <v>200</v>
      </c>
      <c r="R1210" s="115">
        <v>9931</v>
      </c>
      <c r="S1210" s="64" t="s">
        <v>35</v>
      </c>
      <c r="T1210" s="64">
        <v>1985</v>
      </c>
      <c r="U1210" s="69">
        <v>19</v>
      </c>
    </row>
    <row r="1211" spans="1:21" x14ac:dyDescent="0.35">
      <c r="A1211" t="s">
        <v>1242</v>
      </c>
      <c r="B1211">
        <v>1964</v>
      </c>
      <c r="C1211" t="s">
        <v>20</v>
      </c>
      <c r="D1211">
        <v>11</v>
      </c>
      <c r="E1211">
        <v>0</v>
      </c>
      <c r="F1211">
        <v>9933.44</v>
      </c>
      <c r="G1211" t="s">
        <v>12</v>
      </c>
      <c r="H1211" t="s">
        <v>12</v>
      </c>
      <c r="I1211" t="s">
        <v>13</v>
      </c>
      <c r="L1211" s="110" t="s">
        <v>1241</v>
      </c>
      <c r="M1211" s="64" t="s">
        <v>9493</v>
      </c>
      <c r="N1211" s="64">
        <v>39</v>
      </c>
      <c r="O1211" s="64" t="s">
        <v>11</v>
      </c>
      <c r="P1211" s="64" t="s">
        <v>11</v>
      </c>
      <c r="Q1211" s="64" t="s">
        <v>23</v>
      </c>
      <c r="R1211" s="114">
        <v>9932</v>
      </c>
      <c r="S1211" s="64" t="s">
        <v>30</v>
      </c>
      <c r="T1211" s="64">
        <v>1983</v>
      </c>
      <c r="U1211" s="69">
        <v>3</v>
      </c>
    </row>
    <row r="1212" spans="1:21" x14ac:dyDescent="0.35">
      <c r="A1212" t="s">
        <v>1243</v>
      </c>
      <c r="B1212">
        <v>1971</v>
      </c>
      <c r="C1212" t="s">
        <v>30</v>
      </c>
      <c r="D1212">
        <v>26</v>
      </c>
      <c r="E1212">
        <v>1</v>
      </c>
      <c r="F1212">
        <v>9957.7199999999993</v>
      </c>
      <c r="G1212" t="s">
        <v>11</v>
      </c>
      <c r="H1212" t="s">
        <v>12</v>
      </c>
      <c r="I1212" t="s">
        <v>170</v>
      </c>
      <c r="L1212" s="110" t="s">
        <v>1242</v>
      </c>
      <c r="M1212" s="64" t="s">
        <v>9494</v>
      </c>
      <c r="N1212" s="64">
        <v>58</v>
      </c>
      <c r="O1212" s="64" t="s">
        <v>12</v>
      </c>
      <c r="P1212" s="64" t="s">
        <v>12</v>
      </c>
      <c r="Q1212" s="64" t="s">
        <v>13</v>
      </c>
      <c r="R1212" s="115">
        <v>9933</v>
      </c>
      <c r="S1212" s="64" t="s">
        <v>20</v>
      </c>
      <c r="T1212" s="64">
        <v>1964</v>
      </c>
      <c r="U1212" s="69">
        <v>11</v>
      </c>
    </row>
    <row r="1213" spans="1:21" x14ac:dyDescent="0.35">
      <c r="A1213" t="s">
        <v>1244</v>
      </c>
      <c r="B1213">
        <v>1971</v>
      </c>
      <c r="C1213" t="s">
        <v>37</v>
      </c>
      <c r="D1213">
        <v>6</v>
      </c>
      <c r="E1213">
        <v>1</v>
      </c>
      <c r="F1213">
        <v>9964.06</v>
      </c>
      <c r="G1213" t="s">
        <v>11</v>
      </c>
      <c r="H1213" t="s">
        <v>11</v>
      </c>
      <c r="I1213" t="s">
        <v>166</v>
      </c>
      <c r="L1213" s="110" t="s">
        <v>1243</v>
      </c>
      <c r="M1213" s="64" t="s">
        <v>9495</v>
      </c>
      <c r="N1213" s="64">
        <v>51</v>
      </c>
      <c r="O1213" s="64" t="s">
        <v>11</v>
      </c>
      <c r="P1213" s="64" t="s">
        <v>12</v>
      </c>
      <c r="Q1213" s="64" t="s">
        <v>170</v>
      </c>
      <c r="R1213" s="114">
        <v>9958</v>
      </c>
      <c r="S1213" s="64" t="s">
        <v>30</v>
      </c>
      <c r="T1213" s="64">
        <v>1971</v>
      </c>
      <c r="U1213" s="69">
        <v>26</v>
      </c>
    </row>
    <row r="1214" spans="1:21" x14ac:dyDescent="0.35">
      <c r="A1214" t="s">
        <v>1245</v>
      </c>
      <c r="B1214">
        <v>1970</v>
      </c>
      <c r="C1214" t="s">
        <v>35</v>
      </c>
      <c r="D1214">
        <v>11</v>
      </c>
      <c r="E1214">
        <v>0</v>
      </c>
      <c r="F1214">
        <v>9991.0400000000009</v>
      </c>
      <c r="G1214" t="s">
        <v>11</v>
      </c>
      <c r="H1214" t="s">
        <v>12</v>
      </c>
      <c r="I1214" t="s">
        <v>23</v>
      </c>
      <c r="L1214" s="110" t="s">
        <v>1244</v>
      </c>
      <c r="M1214" s="64" t="s">
        <v>9496</v>
      </c>
      <c r="N1214" s="64">
        <v>51</v>
      </c>
      <c r="O1214" s="64" t="s">
        <v>11</v>
      </c>
      <c r="P1214" s="64" t="s">
        <v>11</v>
      </c>
      <c r="Q1214" s="64" t="s">
        <v>166</v>
      </c>
      <c r="R1214" s="115">
        <v>9964</v>
      </c>
      <c r="S1214" s="64" t="s">
        <v>37</v>
      </c>
      <c r="T1214" s="64">
        <v>1971</v>
      </c>
      <c r="U1214" s="69">
        <v>6</v>
      </c>
    </row>
    <row r="1215" spans="1:21" x14ac:dyDescent="0.35">
      <c r="A1215" t="s">
        <v>1246</v>
      </c>
      <c r="B1215">
        <v>1988</v>
      </c>
      <c r="C1215" t="s">
        <v>10</v>
      </c>
      <c r="D1215">
        <v>3</v>
      </c>
      <c r="E1215">
        <v>3</v>
      </c>
      <c r="F1215">
        <v>10011.44</v>
      </c>
      <c r="G1215" t="s">
        <v>12</v>
      </c>
      <c r="H1215" t="s">
        <v>12</v>
      </c>
      <c r="I1215" t="s">
        <v>535</v>
      </c>
      <c r="L1215" s="110" t="s">
        <v>1245</v>
      </c>
      <c r="M1215" s="64" t="s">
        <v>9497</v>
      </c>
      <c r="N1215" s="64">
        <v>52</v>
      </c>
      <c r="O1215" s="64" t="s">
        <v>11</v>
      </c>
      <c r="P1215" s="64" t="s">
        <v>12</v>
      </c>
      <c r="Q1215" s="64" t="s">
        <v>23</v>
      </c>
      <c r="R1215" s="114">
        <v>9991</v>
      </c>
      <c r="S1215" s="64" t="s">
        <v>35</v>
      </c>
      <c r="T1215" s="64">
        <v>1970</v>
      </c>
      <c r="U1215" s="69">
        <v>11</v>
      </c>
    </row>
    <row r="1216" spans="1:21" x14ac:dyDescent="0.35">
      <c r="A1216" t="s">
        <v>1247</v>
      </c>
      <c r="B1216">
        <v>1979</v>
      </c>
      <c r="C1216" t="s">
        <v>30</v>
      </c>
      <c r="D1216">
        <v>28</v>
      </c>
      <c r="E1216">
        <v>2</v>
      </c>
      <c r="F1216">
        <v>10027.15</v>
      </c>
      <c r="G1216" t="s">
        <v>12</v>
      </c>
      <c r="H1216" t="s">
        <v>16</v>
      </c>
      <c r="I1216" t="s">
        <v>300</v>
      </c>
      <c r="L1216" s="110" t="s">
        <v>1246</v>
      </c>
      <c r="M1216" s="64" t="s">
        <v>9498</v>
      </c>
      <c r="N1216" s="64">
        <v>34</v>
      </c>
      <c r="O1216" s="64" t="s">
        <v>12</v>
      </c>
      <c r="P1216" s="64" t="s">
        <v>12</v>
      </c>
      <c r="Q1216" s="64" t="s">
        <v>535</v>
      </c>
      <c r="R1216" s="115">
        <v>10011</v>
      </c>
      <c r="S1216" s="64" t="s">
        <v>10</v>
      </c>
      <c r="T1216" s="64">
        <v>1988</v>
      </c>
      <c r="U1216" s="69">
        <v>3</v>
      </c>
    </row>
    <row r="1217" spans="1:21" x14ac:dyDescent="0.35">
      <c r="A1217" t="s">
        <v>1248</v>
      </c>
      <c r="B1217">
        <v>1974</v>
      </c>
      <c r="C1217" t="s">
        <v>35</v>
      </c>
      <c r="D1217">
        <v>30</v>
      </c>
      <c r="E1217">
        <v>2</v>
      </c>
      <c r="F1217">
        <v>10043.25</v>
      </c>
      <c r="G1217" t="s">
        <v>12</v>
      </c>
      <c r="H1217" t="s">
        <v>11</v>
      </c>
      <c r="I1217" t="s">
        <v>247</v>
      </c>
      <c r="L1217" s="110" t="s">
        <v>1247</v>
      </c>
      <c r="M1217" s="64" t="s">
        <v>9499</v>
      </c>
      <c r="N1217" s="64">
        <v>43</v>
      </c>
      <c r="O1217" s="64" t="s">
        <v>12</v>
      </c>
      <c r="P1217" s="64" t="s">
        <v>16</v>
      </c>
      <c r="Q1217" s="64" t="s">
        <v>300</v>
      </c>
      <c r="R1217" s="114">
        <v>10027</v>
      </c>
      <c r="S1217" s="64" t="s">
        <v>30</v>
      </c>
      <c r="T1217" s="64">
        <v>1979</v>
      </c>
      <c r="U1217" s="69">
        <v>28</v>
      </c>
    </row>
    <row r="1218" spans="1:21" x14ac:dyDescent="0.35">
      <c r="A1218" t="s">
        <v>1249</v>
      </c>
      <c r="B1218">
        <v>1969</v>
      </c>
      <c r="C1218" t="s">
        <v>35</v>
      </c>
      <c r="D1218">
        <v>22</v>
      </c>
      <c r="E1218">
        <v>1</v>
      </c>
      <c r="F1218">
        <v>10065.41</v>
      </c>
      <c r="G1218" t="s">
        <v>12</v>
      </c>
      <c r="H1218" t="s">
        <v>11</v>
      </c>
      <c r="I1218" t="s">
        <v>42</v>
      </c>
      <c r="L1218" s="110" t="s">
        <v>1248</v>
      </c>
      <c r="M1218" s="64" t="s">
        <v>9500</v>
      </c>
      <c r="N1218" s="64">
        <v>48</v>
      </c>
      <c r="O1218" s="64" t="s">
        <v>12</v>
      </c>
      <c r="P1218" s="64" t="s">
        <v>11</v>
      </c>
      <c r="Q1218" s="64" t="s">
        <v>247</v>
      </c>
      <c r="R1218" s="115">
        <v>10043</v>
      </c>
      <c r="S1218" s="64" t="s">
        <v>35</v>
      </c>
      <c r="T1218" s="64">
        <v>1974</v>
      </c>
      <c r="U1218" s="69">
        <v>30</v>
      </c>
    </row>
    <row r="1219" spans="1:21" x14ac:dyDescent="0.35">
      <c r="A1219" t="s">
        <v>1250</v>
      </c>
      <c r="B1219">
        <v>1969</v>
      </c>
      <c r="C1219" t="s">
        <v>37</v>
      </c>
      <c r="D1219">
        <v>27</v>
      </c>
      <c r="E1219">
        <v>0</v>
      </c>
      <c r="F1219">
        <v>10072.06</v>
      </c>
      <c r="G1219" t="s">
        <v>12</v>
      </c>
      <c r="H1219" t="s">
        <v>16</v>
      </c>
      <c r="I1219" t="s">
        <v>356</v>
      </c>
      <c r="L1219" s="110" t="s">
        <v>1249</v>
      </c>
      <c r="M1219" s="64" t="s">
        <v>9501</v>
      </c>
      <c r="N1219" s="64">
        <v>53</v>
      </c>
      <c r="O1219" s="64" t="s">
        <v>12</v>
      </c>
      <c r="P1219" s="64" t="s">
        <v>11</v>
      </c>
      <c r="Q1219" s="64" t="s">
        <v>42</v>
      </c>
      <c r="R1219" s="114">
        <v>10065</v>
      </c>
      <c r="S1219" s="64" t="s">
        <v>35</v>
      </c>
      <c r="T1219" s="64">
        <v>1969</v>
      </c>
      <c r="U1219" s="69">
        <v>22</v>
      </c>
    </row>
    <row r="1220" spans="1:21" x14ac:dyDescent="0.35">
      <c r="A1220" t="s">
        <v>1251</v>
      </c>
      <c r="B1220">
        <v>1969</v>
      </c>
      <c r="C1220" t="s">
        <v>10</v>
      </c>
      <c r="D1220">
        <v>3</v>
      </c>
      <c r="E1220">
        <v>1</v>
      </c>
      <c r="F1220">
        <v>10085.85</v>
      </c>
      <c r="G1220" t="s">
        <v>12</v>
      </c>
      <c r="H1220" t="s">
        <v>12</v>
      </c>
      <c r="I1220" t="s">
        <v>42</v>
      </c>
      <c r="L1220" s="110" t="s">
        <v>1250</v>
      </c>
      <c r="M1220" s="64" t="s">
        <v>9502</v>
      </c>
      <c r="N1220" s="64">
        <v>53</v>
      </c>
      <c r="O1220" s="64" t="s">
        <v>12</v>
      </c>
      <c r="P1220" s="64" t="s">
        <v>16</v>
      </c>
      <c r="Q1220" s="64" t="s">
        <v>356</v>
      </c>
      <c r="R1220" s="115">
        <v>10072</v>
      </c>
      <c r="S1220" s="64" t="s">
        <v>37</v>
      </c>
      <c r="T1220" s="64">
        <v>1969</v>
      </c>
      <c r="U1220" s="69">
        <v>27</v>
      </c>
    </row>
    <row r="1221" spans="1:21" x14ac:dyDescent="0.35">
      <c r="A1221" t="s">
        <v>1252</v>
      </c>
      <c r="B1221">
        <v>1976</v>
      </c>
      <c r="C1221" t="s">
        <v>30</v>
      </c>
      <c r="D1221">
        <v>19</v>
      </c>
      <c r="E1221">
        <v>5</v>
      </c>
      <c r="F1221">
        <v>10096.969999999999</v>
      </c>
      <c r="G1221" t="s">
        <v>12</v>
      </c>
      <c r="H1221" t="s">
        <v>11</v>
      </c>
      <c r="I1221" t="s">
        <v>42</v>
      </c>
      <c r="L1221" s="110" t="s">
        <v>1251</v>
      </c>
      <c r="M1221" s="64" t="s">
        <v>9503</v>
      </c>
      <c r="N1221" s="64">
        <v>53</v>
      </c>
      <c r="O1221" s="64" t="s">
        <v>12</v>
      </c>
      <c r="P1221" s="64" t="s">
        <v>12</v>
      </c>
      <c r="Q1221" s="64" t="s">
        <v>42</v>
      </c>
      <c r="R1221" s="114">
        <v>10086</v>
      </c>
      <c r="S1221" s="64" t="s">
        <v>10</v>
      </c>
      <c r="T1221" s="64">
        <v>1969</v>
      </c>
      <c r="U1221" s="69">
        <v>3</v>
      </c>
    </row>
    <row r="1222" spans="1:21" x14ac:dyDescent="0.35">
      <c r="A1222" t="s">
        <v>1253</v>
      </c>
      <c r="B1222">
        <v>1972</v>
      </c>
      <c r="C1222" t="s">
        <v>37</v>
      </c>
      <c r="D1222">
        <v>19</v>
      </c>
      <c r="E1222">
        <v>1</v>
      </c>
      <c r="F1222">
        <v>10106.129999999999</v>
      </c>
      <c r="G1222" t="s">
        <v>12</v>
      </c>
      <c r="H1222" t="s">
        <v>16</v>
      </c>
      <c r="I1222" t="s">
        <v>247</v>
      </c>
      <c r="L1222" s="110" t="s">
        <v>1252</v>
      </c>
      <c r="M1222" s="64" t="s">
        <v>9504</v>
      </c>
      <c r="N1222" s="64">
        <v>46</v>
      </c>
      <c r="O1222" s="64" t="s">
        <v>12</v>
      </c>
      <c r="P1222" s="64" t="s">
        <v>11</v>
      </c>
      <c r="Q1222" s="64" t="s">
        <v>42</v>
      </c>
      <c r="R1222" s="115">
        <v>10097</v>
      </c>
      <c r="S1222" s="64" t="s">
        <v>30</v>
      </c>
      <c r="T1222" s="64">
        <v>1976</v>
      </c>
      <c r="U1222" s="69">
        <v>19</v>
      </c>
    </row>
    <row r="1223" spans="1:21" x14ac:dyDescent="0.35">
      <c r="A1223" t="s">
        <v>1254</v>
      </c>
      <c r="B1223">
        <v>1972</v>
      </c>
      <c r="C1223" t="s">
        <v>35</v>
      </c>
      <c r="D1223">
        <v>8</v>
      </c>
      <c r="E1223">
        <v>2</v>
      </c>
      <c r="F1223">
        <v>10107.219999999999</v>
      </c>
      <c r="G1223" t="s">
        <v>12</v>
      </c>
      <c r="H1223" t="s">
        <v>16</v>
      </c>
      <c r="I1223" t="s">
        <v>13</v>
      </c>
      <c r="L1223" s="110" t="s">
        <v>1253</v>
      </c>
      <c r="M1223" s="64" t="s">
        <v>9505</v>
      </c>
      <c r="N1223" s="64">
        <v>50</v>
      </c>
      <c r="O1223" s="64" t="s">
        <v>12</v>
      </c>
      <c r="P1223" s="64" t="s">
        <v>16</v>
      </c>
      <c r="Q1223" s="64" t="s">
        <v>247</v>
      </c>
      <c r="R1223" s="114">
        <v>10106</v>
      </c>
      <c r="S1223" s="64" t="s">
        <v>37</v>
      </c>
      <c r="T1223" s="64">
        <v>1972</v>
      </c>
      <c r="U1223" s="69">
        <v>19</v>
      </c>
    </row>
    <row r="1224" spans="1:21" x14ac:dyDescent="0.35">
      <c r="A1224" t="s">
        <v>1255</v>
      </c>
      <c r="B1224">
        <v>1975</v>
      </c>
      <c r="C1224" t="s">
        <v>10</v>
      </c>
      <c r="D1224">
        <v>2</v>
      </c>
      <c r="E1224">
        <v>3</v>
      </c>
      <c r="F1224">
        <v>10115.01</v>
      </c>
      <c r="G1224" t="s">
        <v>12</v>
      </c>
      <c r="H1224" t="s">
        <v>12</v>
      </c>
      <c r="I1224" t="s">
        <v>23</v>
      </c>
      <c r="L1224" s="110" t="s">
        <v>1254</v>
      </c>
      <c r="M1224" s="64" t="s">
        <v>9506</v>
      </c>
      <c r="N1224" s="64">
        <v>50</v>
      </c>
      <c r="O1224" s="64" t="s">
        <v>12</v>
      </c>
      <c r="P1224" s="64" t="s">
        <v>16</v>
      </c>
      <c r="Q1224" s="64" t="s">
        <v>13</v>
      </c>
      <c r="R1224" s="115">
        <v>10107</v>
      </c>
      <c r="S1224" s="64" t="s">
        <v>35</v>
      </c>
      <c r="T1224" s="64">
        <v>1972</v>
      </c>
      <c r="U1224" s="69">
        <v>8</v>
      </c>
    </row>
    <row r="1225" spans="1:21" x14ac:dyDescent="0.35">
      <c r="A1225" t="s">
        <v>1256</v>
      </c>
      <c r="B1225">
        <v>1972</v>
      </c>
      <c r="C1225" t="s">
        <v>15</v>
      </c>
      <c r="D1225">
        <v>16</v>
      </c>
      <c r="E1225">
        <v>2</v>
      </c>
      <c r="F1225">
        <v>10118.42</v>
      </c>
      <c r="G1225" t="s">
        <v>12</v>
      </c>
      <c r="H1225" t="s">
        <v>12</v>
      </c>
      <c r="I1225" t="s">
        <v>42</v>
      </c>
      <c r="L1225" s="110" t="s">
        <v>1255</v>
      </c>
      <c r="M1225" s="64" t="s">
        <v>9507</v>
      </c>
      <c r="N1225" s="64">
        <v>47</v>
      </c>
      <c r="O1225" s="64" t="s">
        <v>12</v>
      </c>
      <c r="P1225" s="64" t="s">
        <v>12</v>
      </c>
      <c r="Q1225" s="64" t="s">
        <v>23</v>
      </c>
      <c r="R1225" s="114">
        <v>10115</v>
      </c>
      <c r="S1225" s="64" t="s">
        <v>10</v>
      </c>
      <c r="T1225" s="64">
        <v>1975</v>
      </c>
      <c r="U1225" s="69">
        <v>2</v>
      </c>
    </row>
    <row r="1226" spans="1:21" x14ac:dyDescent="0.35">
      <c r="A1226" t="s">
        <v>1257</v>
      </c>
      <c r="B1226">
        <v>1997</v>
      </c>
      <c r="C1226" t="s">
        <v>20</v>
      </c>
      <c r="D1226">
        <v>5</v>
      </c>
      <c r="E1226">
        <v>0</v>
      </c>
      <c r="F1226">
        <v>10139.84</v>
      </c>
      <c r="G1226" t="s">
        <v>12</v>
      </c>
      <c r="H1226" t="s">
        <v>11</v>
      </c>
      <c r="I1226" t="s">
        <v>23</v>
      </c>
      <c r="L1226" s="110" t="s">
        <v>1256</v>
      </c>
      <c r="M1226" s="64" t="s">
        <v>9508</v>
      </c>
      <c r="N1226" s="64">
        <v>50</v>
      </c>
      <c r="O1226" s="64" t="s">
        <v>12</v>
      </c>
      <c r="P1226" s="64" t="s">
        <v>12</v>
      </c>
      <c r="Q1226" s="64" t="s">
        <v>42</v>
      </c>
      <c r="R1226" s="115">
        <v>10118</v>
      </c>
      <c r="S1226" s="64" t="s">
        <v>15</v>
      </c>
      <c r="T1226" s="64">
        <v>1972</v>
      </c>
      <c r="U1226" s="69">
        <v>16</v>
      </c>
    </row>
    <row r="1227" spans="1:21" x14ac:dyDescent="0.35">
      <c r="A1227" t="s">
        <v>1258</v>
      </c>
      <c r="B1227">
        <v>1974</v>
      </c>
      <c r="C1227" t="s">
        <v>30</v>
      </c>
      <c r="D1227">
        <v>30</v>
      </c>
      <c r="E1227">
        <v>3</v>
      </c>
      <c r="F1227">
        <v>10141.14</v>
      </c>
      <c r="G1227" t="s">
        <v>12</v>
      </c>
      <c r="H1227" t="s">
        <v>16</v>
      </c>
      <c r="I1227" t="s">
        <v>168</v>
      </c>
      <c r="L1227" s="110" t="s">
        <v>1257</v>
      </c>
      <c r="M1227" s="64" t="s">
        <v>9509</v>
      </c>
      <c r="N1227" s="64">
        <v>25</v>
      </c>
      <c r="O1227" s="64" t="s">
        <v>12</v>
      </c>
      <c r="P1227" s="64" t="s">
        <v>11</v>
      </c>
      <c r="Q1227" s="64" t="s">
        <v>23</v>
      </c>
      <c r="R1227" s="114">
        <v>10140</v>
      </c>
      <c r="S1227" s="64" t="s">
        <v>20</v>
      </c>
      <c r="T1227" s="64">
        <v>1997</v>
      </c>
      <c r="U1227" s="69">
        <v>5</v>
      </c>
    </row>
    <row r="1228" spans="1:21" x14ac:dyDescent="0.35">
      <c r="A1228" t="s">
        <v>1259</v>
      </c>
      <c r="B1228">
        <v>1981</v>
      </c>
      <c r="C1228" t="s">
        <v>18</v>
      </c>
      <c r="D1228">
        <v>12</v>
      </c>
      <c r="E1228">
        <v>1</v>
      </c>
      <c r="F1228">
        <v>10146.129999999999</v>
      </c>
      <c r="G1228" t="s">
        <v>12</v>
      </c>
      <c r="H1228" t="s">
        <v>16</v>
      </c>
      <c r="I1228" t="s">
        <v>200</v>
      </c>
      <c r="L1228" s="110" t="s">
        <v>1258</v>
      </c>
      <c r="M1228" s="64" t="s">
        <v>9510</v>
      </c>
      <c r="N1228" s="64">
        <v>48</v>
      </c>
      <c r="O1228" s="64" t="s">
        <v>12</v>
      </c>
      <c r="P1228" s="64" t="s">
        <v>16</v>
      </c>
      <c r="Q1228" s="64" t="s">
        <v>168</v>
      </c>
      <c r="R1228" s="115">
        <v>10141</v>
      </c>
      <c r="S1228" s="64" t="s">
        <v>30</v>
      </c>
      <c r="T1228" s="64">
        <v>1974</v>
      </c>
      <c r="U1228" s="69">
        <v>30</v>
      </c>
    </row>
    <row r="1229" spans="1:21" x14ac:dyDescent="0.35">
      <c r="A1229" t="s">
        <v>1260</v>
      </c>
      <c r="B1229">
        <v>1973</v>
      </c>
      <c r="C1229" t="s">
        <v>37</v>
      </c>
      <c r="D1229">
        <v>13</v>
      </c>
      <c r="E1229">
        <v>2</v>
      </c>
      <c r="F1229">
        <v>10156.780000000001</v>
      </c>
      <c r="G1229" t="s">
        <v>12</v>
      </c>
      <c r="H1229" t="s">
        <v>11</v>
      </c>
      <c r="I1229" t="s">
        <v>23</v>
      </c>
      <c r="L1229" s="110" t="s">
        <v>1259</v>
      </c>
      <c r="M1229" s="64" t="s">
        <v>9511</v>
      </c>
      <c r="N1229" s="64">
        <v>41</v>
      </c>
      <c r="O1229" s="64" t="s">
        <v>12</v>
      </c>
      <c r="P1229" s="64" t="s">
        <v>16</v>
      </c>
      <c r="Q1229" s="64" t="s">
        <v>200</v>
      </c>
      <c r="R1229" s="114">
        <v>10146</v>
      </c>
      <c r="S1229" s="64" t="s">
        <v>18</v>
      </c>
      <c r="T1229" s="64">
        <v>1981</v>
      </c>
      <c r="U1229" s="69">
        <v>12</v>
      </c>
    </row>
    <row r="1230" spans="1:21" x14ac:dyDescent="0.35">
      <c r="A1230" t="s">
        <v>1261</v>
      </c>
      <c r="B1230">
        <v>1972</v>
      </c>
      <c r="C1230" t="s">
        <v>10</v>
      </c>
      <c r="D1230">
        <v>10</v>
      </c>
      <c r="E1230">
        <v>0</v>
      </c>
      <c r="F1230">
        <v>10160.870000000001</v>
      </c>
      <c r="G1230" t="s">
        <v>12</v>
      </c>
      <c r="H1230" t="s">
        <v>12</v>
      </c>
      <c r="I1230" t="s">
        <v>200</v>
      </c>
      <c r="L1230" s="110" t="s">
        <v>1260</v>
      </c>
      <c r="M1230" s="64" t="s">
        <v>9512</v>
      </c>
      <c r="N1230" s="64">
        <v>49</v>
      </c>
      <c r="O1230" s="64" t="s">
        <v>12</v>
      </c>
      <c r="P1230" s="64" t="s">
        <v>11</v>
      </c>
      <c r="Q1230" s="64" t="s">
        <v>23</v>
      </c>
      <c r="R1230" s="115">
        <v>10157</v>
      </c>
      <c r="S1230" s="64" t="s">
        <v>37</v>
      </c>
      <c r="T1230" s="64">
        <v>1973</v>
      </c>
      <c r="U1230" s="69">
        <v>13</v>
      </c>
    </row>
    <row r="1231" spans="1:21" x14ac:dyDescent="0.35">
      <c r="A1231" t="s">
        <v>1262</v>
      </c>
      <c r="B1231">
        <v>1985</v>
      </c>
      <c r="C1231" t="s">
        <v>37</v>
      </c>
      <c r="D1231">
        <v>16</v>
      </c>
      <c r="E1231">
        <v>3</v>
      </c>
      <c r="F1231">
        <v>10191.82</v>
      </c>
      <c r="G1231" t="s">
        <v>12</v>
      </c>
      <c r="H1231" t="s">
        <v>11</v>
      </c>
      <c r="I1231" t="s">
        <v>535</v>
      </c>
      <c r="L1231" s="110" t="s">
        <v>1261</v>
      </c>
      <c r="M1231" s="64" t="s">
        <v>9464</v>
      </c>
      <c r="N1231" s="64">
        <v>50</v>
      </c>
      <c r="O1231" s="64" t="s">
        <v>12</v>
      </c>
      <c r="P1231" s="64" t="s">
        <v>12</v>
      </c>
      <c r="Q1231" s="64" t="s">
        <v>200</v>
      </c>
      <c r="R1231" s="114">
        <v>10161</v>
      </c>
      <c r="S1231" s="64" t="s">
        <v>10</v>
      </c>
      <c r="T1231" s="64">
        <v>1972</v>
      </c>
      <c r="U1231" s="69">
        <v>10</v>
      </c>
    </row>
    <row r="1232" spans="1:21" x14ac:dyDescent="0.35">
      <c r="A1232" t="s">
        <v>1263</v>
      </c>
      <c r="B1232">
        <v>1970</v>
      </c>
      <c r="C1232" t="s">
        <v>30</v>
      </c>
      <c r="D1232">
        <v>24</v>
      </c>
      <c r="E1232">
        <v>0</v>
      </c>
      <c r="F1232">
        <v>10197.77</v>
      </c>
      <c r="G1232" t="s">
        <v>12</v>
      </c>
      <c r="H1232" t="s">
        <v>16</v>
      </c>
      <c r="I1232" t="s">
        <v>247</v>
      </c>
      <c r="L1232" s="110" t="s">
        <v>1262</v>
      </c>
      <c r="M1232" s="64" t="s">
        <v>9513</v>
      </c>
      <c r="N1232" s="64">
        <v>37</v>
      </c>
      <c r="O1232" s="64" t="s">
        <v>12</v>
      </c>
      <c r="P1232" s="64" t="s">
        <v>11</v>
      </c>
      <c r="Q1232" s="64" t="s">
        <v>535</v>
      </c>
      <c r="R1232" s="115">
        <v>10192</v>
      </c>
      <c r="S1232" s="64" t="s">
        <v>37</v>
      </c>
      <c r="T1232" s="64">
        <v>1985</v>
      </c>
      <c r="U1232" s="69">
        <v>16</v>
      </c>
    </row>
    <row r="1233" spans="1:21" x14ac:dyDescent="0.35">
      <c r="A1233" t="s">
        <v>1264</v>
      </c>
      <c r="B1233">
        <v>1967</v>
      </c>
      <c r="C1233" t="s">
        <v>20</v>
      </c>
      <c r="D1233">
        <v>26</v>
      </c>
      <c r="E1233">
        <v>0</v>
      </c>
      <c r="F1233">
        <v>10214.64</v>
      </c>
      <c r="G1233" t="s">
        <v>12</v>
      </c>
      <c r="H1233" t="s">
        <v>11</v>
      </c>
      <c r="I1233" t="s">
        <v>42</v>
      </c>
      <c r="L1233" s="110" t="s">
        <v>1263</v>
      </c>
      <c r="M1233" s="64" t="s">
        <v>9514</v>
      </c>
      <c r="N1233" s="64">
        <v>52</v>
      </c>
      <c r="O1233" s="64" t="s">
        <v>12</v>
      </c>
      <c r="P1233" s="64" t="s">
        <v>16</v>
      </c>
      <c r="Q1233" s="64" t="s">
        <v>247</v>
      </c>
      <c r="R1233" s="114">
        <v>10198</v>
      </c>
      <c r="S1233" s="64" t="s">
        <v>30</v>
      </c>
      <c r="T1233" s="64">
        <v>1970</v>
      </c>
      <c r="U1233" s="69">
        <v>24</v>
      </c>
    </row>
    <row r="1234" spans="1:21" x14ac:dyDescent="0.35">
      <c r="A1234" t="s">
        <v>1265</v>
      </c>
      <c r="B1234">
        <v>1967</v>
      </c>
      <c r="C1234" t="s">
        <v>18</v>
      </c>
      <c r="D1234">
        <v>28</v>
      </c>
      <c r="E1234">
        <v>0</v>
      </c>
      <c r="F1234">
        <v>10226.280000000001</v>
      </c>
      <c r="G1234" t="s">
        <v>12</v>
      </c>
      <c r="H1234" t="s">
        <v>12</v>
      </c>
      <c r="I1234" t="s">
        <v>13</v>
      </c>
      <c r="L1234" s="110" t="s">
        <v>1264</v>
      </c>
      <c r="M1234" s="64" t="s">
        <v>9515</v>
      </c>
      <c r="N1234" s="64">
        <v>55</v>
      </c>
      <c r="O1234" s="64" t="s">
        <v>12</v>
      </c>
      <c r="P1234" s="64" t="s">
        <v>11</v>
      </c>
      <c r="Q1234" s="64" t="s">
        <v>42</v>
      </c>
      <c r="R1234" s="115">
        <v>10215</v>
      </c>
      <c r="S1234" s="64" t="s">
        <v>20</v>
      </c>
      <c r="T1234" s="64">
        <v>1967</v>
      </c>
      <c r="U1234" s="69">
        <v>26</v>
      </c>
    </row>
    <row r="1235" spans="1:21" x14ac:dyDescent="0.35">
      <c r="A1235" t="s">
        <v>1266</v>
      </c>
      <c r="B1235">
        <v>1968</v>
      </c>
      <c r="C1235" t="s">
        <v>20</v>
      </c>
      <c r="D1235">
        <v>23</v>
      </c>
      <c r="E1235">
        <v>0</v>
      </c>
      <c r="F1235">
        <v>10231.5</v>
      </c>
      <c r="G1235" t="s">
        <v>12</v>
      </c>
      <c r="H1235" t="s">
        <v>16</v>
      </c>
      <c r="I1235" t="s">
        <v>23</v>
      </c>
      <c r="L1235" s="110" t="s">
        <v>1265</v>
      </c>
      <c r="M1235" s="64" t="s">
        <v>9516</v>
      </c>
      <c r="N1235" s="64">
        <v>55</v>
      </c>
      <c r="O1235" s="64" t="s">
        <v>12</v>
      </c>
      <c r="P1235" s="64" t="s">
        <v>12</v>
      </c>
      <c r="Q1235" s="64" t="s">
        <v>13</v>
      </c>
      <c r="R1235" s="114">
        <v>10226</v>
      </c>
      <c r="S1235" s="64" t="s">
        <v>18</v>
      </c>
      <c r="T1235" s="64">
        <v>1967</v>
      </c>
      <c r="U1235" s="69">
        <v>28</v>
      </c>
    </row>
    <row r="1236" spans="1:21" x14ac:dyDescent="0.35">
      <c r="A1236" t="s">
        <v>1267</v>
      </c>
      <c r="B1236">
        <v>1975</v>
      </c>
      <c r="C1236" t="s">
        <v>35</v>
      </c>
      <c r="D1236">
        <v>15</v>
      </c>
      <c r="E1236">
        <v>1</v>
      </c>
      <c r="F1236">
        <v>10259.129999999999</v>
      </c>
      <c r="G1236" t="s">
        <v>12</v>
      </c>
      <c r="H1236" t="s">
        <v>11</v>
      </c>
      <c r="I1236" t="s">
        <v>42</v>
      </c>
      <c r="L1236" s="110" t="s">
        <v>1266</v>
      </c>
      <c r="M1236" s="64" t="s">
        <v>9517</v>
      </c>
      <c r="N1236" s="64">
        <v>54</v>
      </c>
      <c r="O1236" s="64" t="s">
        <v>12</v>
      </c>
      <c r="P1236" s="64" t="s">
        <v>16</v>
      </c>
      <c r="Q1236" s="64" t="s">
        <v>23</v>
      </c>
      <c r="R1236" s="115">
        <v>10232</v>
      </c>
      <c r="S1236" s="64" t="s">
        <v>20</v>
      </c>
      <c r="T1236" s="64">
        <v>1968</v>
      </c>
      <c r="U1236" s="69">
        <v>23</v>
      </c>
    </row>
    <row r="1237" spans="1:21" x14ac:dyDescent="0.35">
      <c r="A1237" t="s">
        <v>1268</v>
      </c>
      <c r="B1237">
        <v>1973</v>
      </c>
      <c r="C1237" t="s">
        <v>20</v>
      </c>
      <c r="D1237">
        <v>5</v>
      </c>
      <c r="E1237">
        <v>3</v>
      </c>
      <c r="F1237">
        <v>10264.44</v>
      </c>
      <c r="G1237" t="s">
        <v>12</v>
      </c>
      <c r="H1237" t="s">
        <v>11</v>
      </c>
      <c r="I1237" t="s">
        <v>23</v>
      </c>
      <c r="L1237" s="110" t="s">
        <v>1267</v>
      </c>
      <c r="M1237" s="64" t="s">
        <v>9518</v>
      </c>
      <c r="N1237" s="64">
        <v>47</v>
      </c>
      <c r="O1237" s="64" t="s">
        <v>12</v>
      </c>
      <c r="P1237" s="64" t="s">
        <v>11</v>
      </c>
      <c r="Q1237" s="64" t="s">
        <v>42</v>
      </c>
      <c r="R1237" s="114">
        <v>10259</v>
      </c>
      <c r="S1237" s="64" t="s">
        <v>35</v>
      </c>
      <c r="T1237" s="64">
        <v>1975</v>
      </c>
      <c r="U1237" s="69">
        <v>15</v>
      </c>
    </row>
    <row r="1238" spans="1:21" x14ac:dyDescent="0.35">
      <c r="A1238" t="s">
        <v>1269</v>
      </c>
      <c r="B1238">
        <v>1973</v>
      </c>
      <c r="C1238" t="s">
        <v>15</v>
      </c>
      <c r="D1238">
        <v>27</v>
      </c>
      <c r="E1238">
        <v>3</v>
      </c>
      <c r="F1238">
        <v>10269.459999999999</v>
      </c>
      <c r="G1238" t="s">
        <v>12</v>
      </c>
      <c r="H1238" t="s">
        <v>12</v>
      </c>
      <c r="I1238" t="s">
        <v>23</v>
      </c>
      <c r="L1238" s="110" t="s">
        <v>1268</v>
      </c>
      <c r="M1238" s="64" t="s">
        <v>9519</v>
      </c>
      <c r="N1238" s="64">
        <v>49</v>
      </c>
      <c r="O1238" s="64" t="s">
        <v>12</v>
      </c>
      <c r="P1238" s="64" t="s">
        <v>11</v>
      </c>
      <c r="Q1238" s="64" t="s">
        <v>23</v>
      </c>
      <c r="R1238" s="115">
        <v>10264</v>
      </c>
      <c r="S1238" s="64" t="s">
        <v>20</v>
      </c>
      <c r="T1238" s="64">
        <v>1973</v>
      </c>
      <c r="U1238" s="69">
        <v>5</v>
      </c>
    </row>
    <row r="1239" spans="1:21" x14ac:dyDescent="0.35">
      <c r="A1239" t="s">
        <v>1270</v>
      </c>
      <c r="B1239">
        <v>1970</v>
      </c>
      <c r="C1239" t="s">
        <v>18</v>
      </c>
      <c r="D1239">
        <v>21</v>
      </c>
      <c r="E1239">
        <v>0</v>
      </c>
      <c r="F1239">
        <v>10274.33</v>
      </c>
      <c r="G1239" t="s">
        <v>12</v>
      </c>
      <c r="H1239" t="s">
        <v>16</v>
      </c>
      <c r="I1239" t="s">
        <v>247</v>
      </c>
      <c r="L1239" s="110" t="s">
        <v>1269</v>
      </c>
      <c r="M1239" s="64" t="s">
        <v>9520</v>
      </c>
      <c r="N1239" s="64">
        <v>49</v>
      </c>
      <c r="O1239" s="64" t="s">
        <v>12</v>
      </c>
      <c r="P1239" s="64" t="s">
        <v>12</v>
      </c>
      <c r="Q1239" s="64" t="s">
        <v>23</v>
      </c>
      <c r="R1239" s="114">
        <v>10269</v>
      </c>
      <c r="S1239" s="64" t="s">
        <v>15</v>
      </c>
      <c r="T1239" s="64">
        <v>1973</v>
      </c>
      <c r="U1239" s="69">
        <v>27</v>
      </c>
    </row>
    <row r="1240" spans="1:21" x14ac:dyDescent="0.35">
      <c r="A1240" t="s">
        <v>1271</v>
      </c>
      <c r="B1240">
        <v>1988</v>
      </c>
      <c r="C1240" t="s">
        <v>20</v>
      </c>
      <c r="D1240">
        <v>14</v>
      </c>
      <c r="E1240">
        <v>3</v>
      </c>
      <c r="F1240">
        <v>10276.99</v>
      </c>
      <c r="G1240" t="s">
        <v>12</v>
      </c>
      <c r="H1240" t="s">
        <v>16</v>
      </c>
      <c r="I1240" t="s">
        <v>300</v>
      </c>
      <c r="L1240" s="110" t="s">
        <v>1270</v>
      </c>
      <c r="M1240" s="64" t="s">
        <v>9521</v>
      </c>
      <c r="N1240" s="64">
        <v>52</v>
      </c>
      <c r="O1240" s="64" t="s">
        <v>12</v>
      </c>
      <c r="P1240" s="64" t="s">
        <v>16</v>
      </c>
      <c r="Q1240" s="64" t="s">
        <v>247</v>
      </c>
      <c r="R1240" s="115">
        <v>10274</v>
      </c>
      <c r="S1240" s="64" t="s">
        <v>18</v>
      </c>
      <c r="T1240" s="64">
        <v>1970</v>
      </c>
      <c r="U1240" s="69">
        <v>21</v>
      </c>
    </row>
    <row r="1241" spans="1:21" x14ac:dyDescent="0.35">
      <c r="A1241" t="s">
        <v>1272</v>
      </c>
      <c r="B1241">
        <v>1963</v>
      </c>
      <c r="C1241" t="s">
        <v>20</v>
      </c>
      <c r="D1241">
        <v>24</v>
      </c>
      <c r="E1241">
        <v>0</v>
      </c>
      <c r="F1241">
        <v>10308.040000000001</v>
      </c>
      <c r="G1241" t="s">
        <v>12</v>
      </c>
      <c r="H1241" t="s">
        <v>16</v>
      </c>
      <c r="I1241" t="s">
        <v>13</v>
      </c>
      <c r="L1241" s="110" t="s">
        <v>1271</v>
      </c>
      <c r="M1241" s="64" t="s">
        <v>9522</v>
      </c>
      <c r="N1241" s="64">
        <v>34</v>
      </c>
      <c r="O1241" s="64" t="s">
        <v>12</v>
      </c>
      <c r="P1241" s="64" t="s">
        <v>16</v>
      </c>
      <c r="Q1241" s="64" t="s">
        <v>300</v>
      </c>
      <c r="R1241" s="114">
        <v>10277</v>
      </c>
      <c r="S1241" s="64" t="s">
        <v>20</v>
      </c>
      <c r="T1241" s="64">
        <v>1988</v>
      </c>
      <c r="U1241" s="69">
        <v>14</v>
      </c>
    </row>
    <row r="1242" spans="1:21" x14ac:dyDescent="0.35">
      <c r="A1242" t="s">
        <v>1273</v>
      </c>
      <c r="B1242">
        <v>1962</v>
      </c>
      <c r="C1242" t="s">
        <v>10</v>
      </c>
      <c r="D1242">
        <v>12</v>
      </c>
      <c r="E1242">
        <v>0</v>
      </c>
      <c r="F1242">
        <v>10310.780000000001</v>
      </c>
      <c r="G1242" t="s">
        <v>12</v>
      </c>
      <c r="H1242" t="s">
        <v>12</v>
      </c>
      <c r="I1242" t="s">
        <v>23</v>
      </c>
      <c r="L1242" s="110" t="s">
        <v>1272</v>
      </c>
      <c r="M1242" s="64" t="s">
        <v>9334</v>
      </c>
      <c r="N1242" s="64">
        <v>59</v>
      </c>
      <c r="O1242" s="64" t="s">
        <v>12</v>
      </c>
      <c r="P1242" s="64" t="s">
        <v>16</v>
      </c>
      <c r="Q1242" s="64" t="s">
        <v>13</v>
      </c>
      <c r="R1242" s="115">
        <v>10308</v>
      </c>
      <c r="S1242" s="64" t="s">
        <v>20</v>
      </c>
      <c r="T1242" s="64">
        <v>1963</v>
      </c>
      <c r="U1242" s="69">
        <v>24</v>
      </c>
    </row>
    <row r="1243" spans="1:21" x14ac:dyDescent="0.35">
      <c r="A1243" t="s">
        <v>1274</v>
      </c>
      <c r="B1243">
        <v>1991</v>
      </c>
      <c r="C1243" t="s">
        <v>15</v>
      </c>
      <c r="D1243">
        <v>17</v>
      </c>
      <c r="E1243">
        <v>3</v>
      </c>
      <c r="F1243">
        <v>10315.91</v>
      </c>
      <c r="G1243" t="s">
        <v>12</v>
      </c>
      <c r="H1243" t="s">
        <v>11</v>
      </c>
      <c r="I1243" t="s">
        <v>23</v>
      </c>
      <c r="L1243" s="110" t="s">
        <v>1273</v>
      </c>
      <c r="M1243" s="64" t="s">
        <v>9523</v>
      </c>
      <c r="N1243" s="64">
        <v>60</v>
      </c>
      <c r="O1243" s="64" t="s">
        <v>12</v>
      </c>
      <c r="P1243" s="64" t="s">
        <v>12</v>
      </c>
      <c r="Q1243" s="64" t="s">
        <v>23</v>
      </c>
      <c r="R1243" s="114">
        <v>10311</v>
      </c>
      <c r="S1243" s="64" t="s">
        <v>10</v>
      </c>
      <c r="T1243" s="64">
        <v>1962</v>
      </c>
      <c r="U1243" s="69">
        <v>12</v>
      </c>
    </row>
    <row r="1244" spans="1:21" x14ac:dyDescent="0.35">
      <c r="A1244" t="s">
        <v>1275</v>
      </c>
      <c r="B1244">
        <v>1991</v>
      </c>
      <c r="C1244" t="s">
        <v>35</v>
      </c>
      <c r="D1244">
        <v>21</v>
      </c>
      <c r="E1244">
        <v>3</v>
      </c>
      <c r="F1244">
        <v>10322.9</v>
      </c>
      <c r="G1244" t="s">
        <v>12</v>
      </c>
      <c r="H1244" t="s">
        <v>16</v>
      </c>
      <c r="I1244" t="s">
        <v>535</v>
      </c>
      <c r="L1244" s="110" t="s">
        <v>1274</v>
      </c>
      <c r="M1244" s="64" t="s">
        <v>8613</v>
      </c>
      <c r="N1244" s="64">
        <v>31</v>
      </c>
      <c r="O1244" s="64" t="s">
        <v>12</v>
      </c>
      <c r="P1244" s="64" t="s">
        <v>11</v>
      </c>
      <c r="Q1244" s="64" t="s">
        <v>23</v>
      </c>
      <c r="R1244" s="115">
        <v>10316</v>
      </c>
      <c r="S1244" s="64" t="s">
        <v>15</v>
      </c>
      <c r="T1244" s="64">
        <v>1991</v>
      </c>
      <c r="U1244" s="69">
        <v>17</v>
      </c>
    </row>
    <row r="1245" spans="1:21" x14ac:dyDescent="0.35">
      <c r="A1245" t="s">
        <v>1276</v>
      </c>
      <c r="B1245">
        <v>1970</v>
      </c>
      <c r="C1245" t="s">
        <v>30</v>
      </c>
      <c r="D1245">
        <v>1</v>
      </c>
      <c r="E1245">
        <v>2</v>
      </c>
      <c r="F1245">
        <v>10325.209999999999</v>
      </c>
      <c r="G1245" t="s">
        <v>12</v>
      </c>
      <c r="H1245" t="s">
        <v>12</v>
      </c>
      <c r="I1245" t="s">
        <v>42</v>
      </c>
      <c r="L1245" s="110" t="s">
        <v>1275</v>
      </c>
      <c r="M1245" s="64" t="s">
        <v>9524</v>
      </c>
      <c r="N1245" s="64">
        <v>31</v>
      </c>
      <c r="O1245" s="64" t="s">
        <v>12</v>
      </c>
      <c r="P1245" s="64" t="s">
        <v>16</v>
      </c>
      <c r="Q1245" s="64" t="s">
        <v>535</v>
      </c>
      <c r="R1245" s="114">
        <v>10323</v>
      </c>
      <c r="S1245" s="64" t="s">
        <v>35</v>
      </c>
      <c r="T1245" s="64">
        <v>1991</v>
      </c>
      <c r="U1245" s="69">
        <v>21</v>
      </c>
    </row>
    <row r="1246" spans="1:21" x14ac:dyDescent="0.35">
      <c r="A1246" t="s">
        <v>1277</v>
      </c>
      <c r="B1246">
        <v>1982</v>
      </c>
      <c r="C1246" t="s">
        <v>10</v>
      </c>
      <c r="D1246">
        <v>21</v>
      </c>
      <c r="E1246">
        <v>3</v>
      </c>
      <c r="F1246">
        <v>10329.06</v>
      </c>
      <c r="G1246" t="s">
        <v>12</v>
      </c>
      <c r="H1246" t="s">
        <v>16</v>
      </c>
      <c r="I1246" t="s">
        <v>300</v>
      </c>
      <c r="L1246" s="110" t="s">
        <v>1276</v>
      </c>
      <c r="M1246" s="64" t="s">
        <v>9098</v>
      </c>
      <c r="N1246" s="64">
        <v>52</v>
      </c>
      <c r="O1246" s="64" t="s">
        <v>12</v>
      </c>
      <c r="P1246" s="64" t="s">
        <v>12</v>
      </c>
      <c r="Q1246" s="64" t="s">
        <v>42</v>
      </c>
      <c r="R1246" s="115">
        <v>10325</v>
      </c>
      <c r="S1246" s="64" t="s">
        <v>30</v>
      </c>
      <c r="T1246" s="64">
        <v>1970</v>
      </c>
      <c r="U1246" s="69">
        <v>1</v>
      </c>
    </row>
    <row r="1247" spans="1:21" x14ac:dyDescent="0.35">
      <c r="A1247" t="s">
        <v>1278</v>
      </c>
      <c r="B1247">
        <v>1968</v>
      </c>
      <c r="C1247" t="s">
        <v>10</v>
      </c>
      <c r="D1247">
        <v>19</v>
      </c>
      <c r="E1247">
        <v>0</v>
      </c>
      <c r="F1247">
        <v>10338.93</v>
      </c>
      <c r="G1247" t="s">
        <v>12</v>
      </c>
      <c r="H1247" t="s">
        <v>16</v>
      </c>
      <c r="I1247" t="s">
        <v>13</v>
      </c>
      <c r="L1247" s="110" t="s">
        <v>1277</v>
      </c>
      <c r="M1247" s="64" t="s">
        <v>9525</v>
      </c>
      <c r="N1247" s="64">
        <v>40</v>
      </c>
      <c r="O1247" s="64" t="s">
        <v>12</v>
      </c>
      <c r="P1247" s="64" t="s">
        <v>16</v>
      </c>
      <c r="Q1247" s="64" t="s">
        <v>300</v>
      </c>
      <c r="R1247" s="114">
        <v>10329</v>
      </c>
      <c r="S1247" s="64" t="s">
        <v>10</v>
      </c>
      <c r="T1247" s="64">
        <v>1982</v>
      </c>
      <c r="U1247" s="69">
        <v>21</v>
      </c>
    </row>
    <row r="1248" spans="1:21" x14ac:dyDescent="0.35">
      <c r="A1248" t="s">
        <v>1279</v>
      </c>
      <c r="B1248">
        <v>1973</v>
      </c>
      <c r="C1248" t="s">
        <v>35</v>
      </c>
      <c r="D1248">
        <v>8</v>
      </c>
      <c r="E1248">
        <v>0</v>
      </c>
      <c r="F1248">
        <v>10345.93</v>
      </c>
      <c r="G1248" t="s">
        <v>12</v>
      </c>
      <c r="H1248" t="s">
        <v>11</v>
      </c>
      <c r="I1248" t="s">
        <v>300</v>
      </c>
      <c r="L1248" s="110" t="s">
        <v>1278</v>
      </c>
      <c r="M1248" s="64" t="s">
        <v>9526</v>
      </c>
      <c r="N1248" s="64">
        <v>54</v>
      </c>
      <c r="O1248" s="64" t="s">
        <v>12</v>
      </c>
      <c r="P1248" s="64" t="s">
        <v>16</v>
      </c>
      <c r="Q1248" s="64" t="s">
        <v>13</v>
      </c>
      <c r="R1248" s="115">
        <v>10339</v>
      </c>
      <c r="S1248" s="64" t="s">
        <v>10</v>
      </c>
      <c r="T1248" s="64">
        <v>1968</v>
      </c>
      <c r="U1248" s="69">
        <v>19</v>
      </c>
    </row>
    <row r="1249" spans="1:21" x14ac:dyDescent="0.35">
      <c r="A1249" t="s">
        <v>1280</v>
      </c>
      <c r="B1249">
        <v>1974</v>
      </c>
      <c r="C1249" t="s">
        <v>20</v>
      </c>
      <c r="D1249">
        <v>29</v>
      </c>
      <c r="E1249">
        <v>0</v>
      </c>
      <c r="F1249">
        <v>10352.48</v>
      </c>
      <c r="G1249" t="s">
        <v>12</v>
      </c>
      <c r="H1249" t="s">
        <v>16</v>
      </c>
      <c r="I1249" t="s">
        <v>23</v>
      </c>
      <c r="L1249" s="110" t="s">
        <v>1279</v>
      </c>
      <c r="M1249" s="64" t="s">
        <v>9527</v>
      </c>
      <c r="N1249" s="64">
        <v>49</v>
      </c>
      <c r="O1249" s="64" t="s">
        <v>12</v>
      </c>
      <c r="P1249" s="64" t="s">
        <v>11</v>
      </c>
      <c r="Q1249" s="64" t="s">
        <v>300</v>
      </c>
      <c r="R1249" s="114">
        <v>10346</v>
      </c>
      <c r="S1249" s="64" t="s">
        <v>35</v>
      </c>
      <c r="T1249" s="64">
        <v>1973</v>
      </c>
      <c r="U1249" s="69">
        <v>8</v>
      </c>
    </row>
    <row r="1250" spans="1:21" x14ac:dyDescent="0.35">
      <c r="A1250" t="s">
        <v>1281</v>
      </c>
      <c r="B1250">
        <v>1969</v>
      </c>
      <c r="C1250" t="s">
        <v>18</v>
      </c>
      <c r="D1250">
        <v>17</v>
      </c>
      <c r="E1250">
        <v>0</v>
      </c>
      <c r="F1250">
        <v>10355.64</v>
      </c>
      <c r="G1250" t="s">
        <v>12</v>
      </c>
      <c r="H1250" t="s">
        <v>16</v>
      </c>
      <c r="I1250" t="s">
        <v>23</v>
      </c>
      <c r="L1250" s="110" t="s">
        <v>1280</v>
      </c>
      <c r="M1250" s="64" t="s">
        <v>9528</v>
      </c>
      <c r="N1250" s="64">
        <v>48</v>
      </c>
      <c r="O1250" s="64" t="s">
        <v>12</v>
      </c>
      <c r="P1250" s="64" t="s">
        <v>16</v>
      </c>
      <c r="Q1250" s="64" t="s">
        <v>23</v>
      </c>
      <c r="R1250" s="115">
        <v>10352</v>
      </c>
      <c r="S1250" s="64" t="s">
        <v>20</v>
      </c>
      <c r="T1250" s="64">
        <v>1974</v>
      </c>
      <c r="U1250" s="69">
        <v>29</v>
      </c>
    </row>
    <row r="1251" spans="1:21" x14ac:dyDescent="0.35">
      <c r="A1251" t="s">
        <v>1282</v>
      </c>
      <c r="B1251">
        <v>1971</v>
      </c>
      <c r="C1251" t="s">
        <v>20</v>
      </c>
      <c r="D1251">
        <v>6</v>
      </c>
      <c r="E1251">
        <v>0</v>
      </c>
      <c r="F1251">
        <v>10356.67</v>
      </c>
      <c r="G1251" t="s">
        <v>12</v>
      </c>
      <c r="H1251" t="s">
        <v>16</v>
      </c>
      <c r="I1251" t="s">
        <v>200</v>
      </c>
      <c r="L1251" s="110" t="s">
        <v>1281</v>
      </c>
      <c r="M1251" s="64" t="s">
        <v>9529</v>
      </c>
      <c r="N1251" s="64">
        <v>53</v>
      </c>
      <c r="O1251" s="64" t="s">
        <v>12</v>
      </c>
      <c r="P1251" s="64" t="s">
        <v>16</v>
      </c>
      <c r="Q1251" s="64" t="s">
        <v>23</v>
      </c>
      <c r="R1251" s="114">
        <v>10356</v>
      </c>
      <c r="S1251" s="64" t="s">
        <v>18</v>
      </c>
      <c r="T1251" s="64">
        <v>1969</v>
      </c>
      <c r="U1251" s="69">
        <v>17</v>
      </c>
    </row>
    <row r="1252" spans="1:21" x14ac:dyDescent="0.35">
      <c r="A1252" t="s">
        <v>1283</v>
      </c>
      <c r="B1252">
        <v>1973</v>
      </c>
      <c r="C1252" t="s">
        <v>20</v>
      </c>
      <c r="D1252">
        <v>29</v>
      </c>
      <c r="E1252">
        <v>2</v>
      </c>
      <c r="F1252">
        <v>10370.91</v>
      </c>
      <c r="G1252" t="s">
        <v>12</v>
      </c>
      <c r="H1252" t="s">
        <v>12</v>
      </c>
      <c r="I1252" t="s">
        <v>247</v>
      </c>
      <c r="L1252" s="110" t="s">
        <v>1282</v>
      </c>
      <c r="M1252" s="64" t="s">
        <v>9530</v>
      </c>
      <c r="N1252" s="64">
        <v>51</v>
      </c>
      <c r="O1252" s="64" t="s">
        <v>12</v>
      </c>
      <c r="P1252" s="64" t="s">
        <v>16</v>
      </c>
      <c r="Q1252" s="64" t="s">
        <v>200</v>
      </c>
      <c r="R1252" s="115">
        <v>10357</v>
      </c>
      <c r="S1252" s="64" t="s">
        <v>20</v>
      </c>
      <c r="T1252" s="64">
        <v>1971</v>
      </c>
      <c r="U1252" s="69">
        <v>6</v>
      </c>
    </row>
    <row r="1253" spans="1:21" x14ac:dyDescent="0.35">
      <c r="A1253" t="s">
        <v>1284</v>
      </c>
      <c r="B1253">
        <v>1973</v>
      </c>
      <c r="C1253" t="s">
        <v>20</v>
      </c>
      <c r="D1253">
        <v>19</v>
      </c>
      <c r="E1253">
        <v>3</v>
      </c>
      <c r="F1253">
        <v>10381.48</v>
      </c>
      <c r="G1253" t="s">
        <v>12</v>
      </c>
      <c r="H1253" t="s">
        <v>12</v>
      </c>
      <c r="I1253" t="s">
        <v>13</v>
      </c>
      <c r="L1253" s="110" t="s">
        <v>1283</v>
      </c>
      <c r="M1253" s="64" t="s">
        <v>9531</v>
      </c>
      <c r="N1253" s="64">
        <v>49</v>
      </c>
      <c r="O1253" s="64" t="s">
        <v>12</v>
      </c>
      <c r="P1253" s="64" t="s">
        <v>12</v>
      </c>
      <c r="Q1253" s="64" t="s">
        <v>247</v>
      </c>
      <c r="R1253" s="114">
        <v>10371</v>
      </c>
      <c r="S1253" s="64" t="s">
        <v>20</v>
      </c>
      <c r="T1253" s="64">
        <v>1973</v>
      </c>
      <c r="U1253" s="69">
        <v>29</v>
      </c>
    </row>
    <row r="1254" spans="1:21" x14ac:dyDescent="0.35">
      <c r="A1254" t="s">
        <v>1285</v>
      </c>
      <c r="B1254">
        <v>1969</v>
      </c>
      <c r="C1254" t="s">
        <v>10</v>
      </c>
      <c r="D1254">
        <v>7</v>
      </c>
      <c r="E1254">
        <v>0</v>
      </c>
      <c r="F1254">
        <v>10403.27</v>
      </c>
      <c r="G1254" t="s">
        <v>12</v>
      </c>
      <c r="H1254" t="s">
        <v>11</v>
      </c>
      <c r="I1254" t="s">
        <v>516</v>
      </c>
      <c r="L1254" s="110" t="s">
        <v>1284</v>
      </c>
      <c r="M1254" s="64" t="s">
        <v>9532</v>
      </c>
      <c r="N1254" s="64">
        <v>49</v>
      </c>
      <c r="O1254" s="64" t="s">
        <v>12</v>
      </c>
      <c r="P1254" s="64" t="s">
        <v>12</v>
      </c>
      <c r="Q1254" s="64" t="s">
        <v>13</v>
      </c>
      <c r="R1254" s="115">
        <v>10381</v>
      </c>
      <c r="S1254" s="64" t="s">
        <v>20</v>
      </c>
      <c r="T1254" s="64">
        <v>1973</v>
      </c>
      <c r="U1254" s="69">
        <v>19</v>
      </c>
    </row>
    <row r="1255" spans="1:21" x14ac:dyDescent="0.35">
      <c r="A1255" t="s">
        <v>1286</v>
      </c>
      <c r="B1255">
        <v>1975</v>
      </c>
      <c r="C1255" t="s">
        <v>18</v>
      </c>
      <c r="D1255">
        <v>5</v>
      </c>
      <c r="E1255">
        <v>4</v>
      </c>
      <c r="F1255">
        <v>10407.09</v>
      </c>
      <c r="G1255" t="s">
        <v>12</v>
      </c>
      <c r="H1255" t="s">
        <v>16</v>
      </c>
      <c r="I1255" t="s">
        <v>164</v>
      </c>
      <c r="L1255" s="110" t="s">
        <v>1285</v>
      </c>
      <c r="M1255" s="64" t="s">
        <v>9533</v>
      </c>
      <c r="N1255" s="64">
        <v>53</v>
      </c>
      <c r="O1255" s="64" t="s">
        <v>12</v>
      </c>
      <c r="P1255" s="64" t="s">
        <v>11</v>
      </c>
      <c r="Q1255" s="64" t="s">
        <v>516</v>
      </c>
      <c r="R1255" s="114">
        <v>10403</v>
      </c>
      <c r="S1255" s="64" t="s">
        <v>10</v>
      </c>
      <c r="T1255" s="64">
        <v>1969</v>
      </c>
      <c r="U1255" s="69">
        <v>7</v>
      </c>
    </row>
    <row r="1256" spans="1:21" x14ac:dyDescent="0.35">
      <c r="A1256" t="s">
        <v>1287</v>
      </c>
      <c r="B1256">
        <v>1980</v>
      </c>
      <c r="C1256" t="s">
        <v>37</v>
      </c>
      <c r="D1256">
        <v>24</v>
      </c>
      <c r="E1256">
        <v>2</v>
      </c>
      <c r="F1256">
        <v>10407.98</v>
      </c>
      <c r="G1256" t="s">
        <v>12</v>
      </c>
      <c r="H1256" t="s">
        <v>16</v>
      </c>
      <c r="I1256" t="s">
        <v>300</v>
      </c>
      <c r="L1256" s="110" t="s">
        <v>1286</v>
      </c>
      <c r="M1256" s="64" t="s">
        <v>9534</v>
      </c>
      <c r="N1256" s="64">
        <v>48</v>
      </c>
      <c r="O1256" s="64" t="s">
        <v>12</v>
      </c>
      <c r="P1256" s="64" t="s">
        <v>16</v>
      </c>
      <c r="Q1256" s="64" t="s">
        <v>164</v>
      </c>
      <c r="R1256" s="115">
        <v>10407</v>
      </c>
      <c r="S1256" s="64" t="s">
        <v>18</v>
      </c>
      <c r="T1256" s="64">
        <v>1975</v>
      </c>
      <c r="U1256" s="69">
        <v>5</v>
      </c>
    </row>
    <row r="1257" spans="1:21" x14ac:dyDescent="0.35">
      <c r="A1257" t="s">
        <v>1288</v>
      </c>
      <c r="B1257">
        <v>1973</v>
      </c>
      <c r="C1257" t="s">
        <v>37</v>
      </c>
      <c r="D1257">
        <v>11</v>
      </c>
      <c r="E1257">
        <v>0</v>
      </c>
      <c r="F1257">
        <v>10419.59</v>
      </c>
      <c r="G1257" t="s">
        <v>12</v>
      </c>
      <c r="H1257" t="s">
        <v>11</v>
      </c>
      <c r="I1257" t="s">
        <v>200</v>
      </c>
      <c r="L1257" s="110" t="s">
        <v>1287</v>
      </c>
      <c r="M1257" s="64" t="s">
        <v>9535</v>
      </c>
      <c r="N1257" s="64">
        <v>42</v>
      </c>
      <c r="O1257" s="64" t="s">
        <v>12</v>
      </c>
      <c r="P1257" s="64" t="s">
        <v>16</v>
      </c>
      <c r="Q1257" s="64" t="s">
        <v>300</v>
      </c>
      <c r="R1257" s="114">
        <v>10408</v>
      </c>
      <c r="S1257" s="64" t="s">
        <v>37</v>
      </c>
      <c r="T1257" s="64">
        <v>1980</v>
      </c>
      <c r="U1257" s="69">
        <v>24</v>
      </c>
    </row>
    <row r="1258" spans="1:21" x14ac:dyDescent="0.35">
      <c r="A1258" t="s">
        <v>1289</v>
      </c>
      <c r="B1258">
        <v>1979</v>
      </c>
      <c r="C1258" t="s">
        <v>15</v>
      </c>
      <c r="D1258">
        <v>25</v>
      </c>
      <c r="E1258">
        <v>2</v>
      </c>
      <c r="F1258">
        <v>10419.65</v>
      </c>
      <c r="G1258" t="s">
        <v>12</v>
      </c>
      <c r="H1258" t="s">
        <v>11</v>
      </c>
      <c r="I1258" t="s">
        <v>200</v>
      </c>
      <c r="L1258" s="110" t="s">
        <v>1288</v>
      </c>
      <c r="M1258" s="64" t="s">
        <v>9301</v>
      </c>
      <c r="N1258" s="64">
        <v>49</v>
      </c>
      <c r="O1258" s="64" t="s">
        <v>12</v>
      </c>
      <c r="P1258" s="64" t="s">
        <v>11</v>
      </c>
      <c r="Q1258" s="64" t="s">
        <v>200</v>
      </c>
      <c r="R1258" s="115">
        <v>10420</v>
      </c>
      <c r="S1258" s="64" t="s">
        <v>37</v>
      </c>
      <c r="T1258" s="64">
        <v>1973</v>
      </c>
      <c r="U1258" s="69">
        <v>11</v>
      </c>
    </row>
    <row r="1259" spans="1:21" x14ac:dyDescent="0.35">
      <c r="A1259" t="s">
        <v>1290</v>
      </c>
      <c r="B1259">
        <v>1968</v>
      </c>
      <c r="C1259" t="s">
        <v>30</v>
      </c>
      <c r="D1259">
        <v>27</v>
      </c>
      <c r="E1259">
        <v>0</v>
      </c>
      <c r="F1259">
        <v>10422.92</v>
      </c>
      <c r="G1259" t="s">
        <v>12</v>
      </c>
      <c r="H1259" t="s">
        <v>16</v>
      </c>
      <c r="I1259" t="s">
        <v>356</v>
      </c>
      <c r="L1259" s="110" t="s">
        <v>1289</v>
      </c>
      <c r="M1259" s="64" t="s">
        <v>9536</v>
      </c>
      <c r="N1259" s="64">
        <v>43</v>
      </c>
      <c r="O1259" s="64" t="s">
        <v>12</v>
      </c>
      <c r="P1259" s="64" t="s">
        <v>11</v>
      </c>
      <c r="Q1259" s="64" t="s">
        <v>200</v>
      </c>
      <c r="R1259" s="114">
        <v>10420</v>
      </c>
      <c r="S1259" s="64" t="s">
        <v>15</v>
      </c>
      <c r="T1259" s="64">
        <v>1979</v>
      </c>
      <c r="U1259" s="69">
        <v>25</v>
      </c>
    </row>
    <row r="1260" spans="1:21" x14ac:dyDescent="0.35">
      <c r="A1260" t="s">
        <v>1291</v>
      </c>
      <c r="B1260">
        <v>1968</v>
      </c>
      <c r="C1260" t="s">
        <v>35</v>
      </c>
      <c r="D1260">
        <v>23</v>
      </c>
      <c r="E1260">
        <v>0</v>
      </c>
      <c r="F1260">
        <v>10435.07</v>
      </c>
      <c r="G1260" t="s">
        <v>12</v>
      </c>
      <c r="H1260" t="s">
        <v>16</v>
      </c>
      <c r="I1260" t="s">
        <v>168</v>
      </c>
      <c r="L1260" s="110" t="s">
        <v>1290</v>
      </c>
      <c r="M1260" s="64" t="s">
        <v>9537</v>
      </c>
      <c r="N1260" s="64">
        <v>54</v>
      </c>
      <c r="O1260" s="64" t="s">
        <v>12</v>
      </c>
      <c r="P1260" s="64" t="s">
        <v>16</v>
      </c>
      <c r="Q1260" s="64" t="s">
        <v>356</v>
      </c>
      <c r="R1260" s="115">
        <v>10423</v>
      </c>
      <c r="S1260" s="64" t="s">
        <v>30</v>
      </c>
      <c r="T1260" s="64">
        <v>1968</v>
      </c>
      <c r="U1260" s="69">
        <v>27</v>
      </c>
    </row>
    <row r="1261" spans="1:21" x14ac:dyDescent="0.35">
      <c r="A1261" t="s">
        <v>1292</v>
      </c>
      <c r="B1261">
        <v>1968</v>
      </c>
      <c r="C1261" t="s">
        <v>35</v>
      </c>
      <c r="D1261">
        <v>29</v>
      </c>
      <c r="E1261">
        <v>1</v>
      </c>
      <c r="F1261">
        <v>10436.1</v>
      </c>
      <c r="G1261" t="s">
        <v>12</v>
      </c>
      <c r="H1261" t="s">
        <v>12</v>
      </c>
      <c r="I1261" t="s">
        <v>42</v>
      </c>
      <c r="L1261" s="110" t="s">
        <v>1291</v>
      </c>
      <c r="M1261" s="64" t="s">
        <v>9538</v>
      </c>
      <c r="N1261" s="64">
        <v>54</v>
      </c>
      <c r="O1261" s="64" t="s">
        <v>12</v>
      </c>
      <c r="P1261" s="64" t="s">
        <v>16</v>
      </c>
      <c r="Q1261" s="64" t="s">
        <v>168</v>
      </c>
      <c r="R1261" s="114">
        <v>10435</v>
      </c>
      <c r="S1261" s="64" t="s">
        <v>35</v>
      </c>
      <c r="T1261" s="64">
        <v>1968</v>
      </c>
      <c r="U1261" s="69">
        <v>23</v>
      </c>
    </row>
    <row r="1262" spans="1:21" x14ac:dyDescent="0.35">
      <c r="A1262" t="s">
        <v>1293</v>
      </c>
      <c r="B1262">
        <v>1968</v>
      </c>
      <c r="C1262" t="s">
        <v>15</v>
      </c>
      <c r="D1262">
        <v>8</v>
      </c>
      <c r="E1262">
        <v>1</v>
      </c>
      <c r="F1262">
        <v>10450.549999999999</v>
      </c>
      <c r="G1262" t="s">
        <v>12</v>
      </c>
      <c r="H1262" t="s">
        <v>16</v>
      </c>
      <c r="I1262" t="s">
        <v>42</v>
      </c>
      <c r="L1262" s="110" t="s">
        <v>1292</v>
      </c>
      <c r="M1262" s="64" t="s">
        <v>9539</v>
      </c>
      <c r="N1262" s="64">
        <v>54</v>
      </c>
      <c r="O1262" s="64" t="s">
        <v>12</v>
      </c>
      <c r="P1262" s="64" t="s">
        <v>12</v>
      </c>
      <c r="Q1262" s="64" t="s">
        <v>42</v>
      </c>
      <c r="R1262" s="115">
        <v>10436</v>
      </c>
      <c r="S1262" s="64" t="s">
        <v>35</v>
      </c>
      <c r="T1262" s="64">
        <v>1968</v>
      </c>
      <c r="U1262" s="69">
        <v>29</v>
      </c>
    </row>
    <row r="1263" spans="1:21" x14ac:dyDescent="0.35">
      <c r="A1263" t="s">
        <v>1294</v>
      </c>
      <c r="B1263">
        <v>1964</v>
      </c>
      <c r="C1263" t="s">
        <v>37</v>
      </c>
      <c r="D1263">
        <v>14</v>
      </c>
      <c r="E1263">
        <v>0</v>
      </c>
      <c r="F1263">
        <v>10455.1</v>
      </c>
      <c r="G1263" t="s">
        <v>12</v>
      </c>
      <c r="H1263" t="s">
        <v>16</v>
      </c>
      <c r="I1263" t="s">
        <v>23</v>
      </c>
      <c r="L1263" s="110" t="s">
        <v>1293</v>
      </c>
      <c r="M1263" s="64" t="s">
        <v>9540</v>
      </c>
      <c r="N1263" s="64">
        <v>54</v>
      </c>
      <c r="O1263" s="64" t="s">
        <v>12</v>
      </c>
      <c r="P1263" s="64" t="s">
        <v>16</v>
      </c>
      <c r="Q1263" s="64" t="s">
        <v>42</v>
      </c>
      <c r="R1263" s="114">
        <v>10451</v>
      </c>
      <c r="S1263" s="64" t="s">
        <v>15</v>
      </c>
      <c r="T1263" s="64">
        <v>1968</v>
      </c>
      <c r="U1263" s="69">
        <v>8</v>
      </c>
    </row>
    <row r="1264" spans="1:21" x14ac:dyDescent="0.35">
      <c r="A1264" t="s">
        <v>1295</v>
      </c>
      <c r="B1264">
        <v>1976</v>
      </c>
      <c r="C1264" t="s">
        <v>35</v>
      </c>
      <c r="D1264">
        <v>3</v>
      </c>
      <c r="E1264">
        <v>2</v>
      </c>
      <c r="F1264">
        <v>10455.14</v>
      </c>
      <c r="G1264" t="s">
        <v>12</v>
      </c>
      <c r="H1264" t="s">
        <v>11</v>
      </c>
      <c r="I1264" t="s">
        <v>300</v>
      </c>
      <c r="L1264" s="110" t="s">
        <v>1294</v>
      </c>
      <c r="M1264" s="64" t="s">
        <v>9541</v>
      </c>
      <c r="N1264" s="64">
        <v>58</v>
      </c>
      <c r="O1264" s="64" t="s">
        <v>12</v>
      </c>
      <c r="P1264" s="64" t="s">
        <v>16</v>
      </c>
      <c r="Q1264" s="64" t="s">
        <v>23</v>
      </c>
      <c r="R1264" s="115">
        <v>10455</v>
      </c>
      <c r="S1264" s="64" t="s">
        <v>37</v>
      </c>
      <c r="T1264" s="64">
        <v>1964</v>
      </c>
      <c r="U1264" s="69">
        <v>14</v>
      </c>
    </row>
    <row r="1265" spans="1:21" x14ac:dyDescent="0.35">
      <c r="A1265" t="s">
        <v>1296</v>
      </c>
      <c r="B1265">
        <v>1964</v>
      </c>
      <c r="C1265" t="s">
        <v>10</v>
      </c>
      <c r="D1265">
        <v>27</v>
      </c>
      <c r="E1265">
        <v>0</v>
      </c>
      <c r="F1265">
        <v>10459.19</v>
      </c>
      <c r="G1265" t="s">
        <v>12</v>
      </c>
      <c r="H1265" t="s">
        <v>16</v>
      </c>
      <c r="I1265" t="s">
        <v>13</v>
      </c>
      <c r="L1265" s="110" t="s">
        <v>1295</v>
      </c>
      <c r="M1265" s="64" t="s">
        <v>9542</v>
      </c>
      <c r="N1265" s="64">
        <v>46</v>
      </c>
      <c r="O1265" s="64" t="s">
        <v>12</v>
      </c>
      <c r="P1265" s="64" t="s">
        <v>11</v>
      </c>
      <c r="Q1265" s="64" t="s">
        <v>300</v>
      </c>
      <c r="R1265" s="114">
        <v>10455</v>
      </c>
      <c r="S1265" s="64" t="s">
        <v>35</v>
      </c>
      <c r="T1265" s="64">
        <v>1976</v>
      </c>
      <c r="U1265" s="69">
        <v>3</v>
      </c>
    </row>
    <row r="1266" spans="1:21" x14ac:dyDescent="0.35">
      <c r="A1266" t="s">
        <v>1297</v>
      </c>
      <c r="B1266">
        <v>1969</v>
      </c>
      <c r="C1266" t="s">
        <v>20</v>
      </c>
      <c r="D1266">
        <v>22</v>
      </c>
      <c r="E1266">
        <v>1</v>
      </c>
      <c r="F1266">
        <v>10461.98</v>
      </c>
      <c r="G1266" t="s">
        <v>12</v>
      </c>
      <c r="H1266" t="s">
        <v>16</v>
      </c>
      <c r="I1266" t="s">
        <v>23</v>
      </c>
      <c r="L1266" s="110" t="s">
        <v>1296</v>
      </c>
      <c r="M1266" s="64" t="s">
        <v>9543</v>
      </c>
      <c r="N1266" s="64">
        <v>58</v>
      </c>
      <c r="O1266" s="64" t="s">
        <v>12</v>
      </c>
      <c r="P1266" s="64" t="s">
        <v>16</v>
      </c>
      <c r="Q1266" s="64" t="s">
        <v>13</v>
      </c>
      <c r="R1266" s="115">
        <v>10459</v>
      </c>
      <c r="S1266" s="64" t="s">
        <v>10</v>
      </c>
      <c r="T1266" s="64">
        <v>1964</v>
      </c>
      <c r="U1266" s="69">
        <v>27</v>
      </c>
    </row>
    <row r="1267" spans="1:21" x14ac:dyDescent="0.35">
      <c r="A1267" t="s">
        <v>1298</v>
      </c>
      <c r="B1267">
        <v>1987</v>
      </c>
      <c r="C1267" t="s">
        <v>18</v>
      </c>
      <c r="D1267">
        <v>28</v>
      </c>
      <c r="E1267">
        <v>3</v>
      </c>
      <c r="F1267">
        <v>10464.83</v>
      </c>
      <c r="G1267" t="s">
        <v>12</v>
      </c>
      <c r="H1267" t="s">
        <v>16</v>
      </c>
      <c r="I1267" t="s">
        <v>23</v>
      </c>
      <c r="L1267" s="110" t="s">
        <v>1297</v>
      </c>
      <c r="M1267" s="64" t="s">
        <v>9544</v>
      </c>
      <c r="N1267" s="64">
        <v>53</v>
      </c>
      <c r="O1267" s="64" t="s">
        <v>12</v>
      </c>
      <c r="P1267" s="64" t="s">
        <v>16</v>
      </c>
      <c r="Q1267" s="64" t="s">
        <v>23</v>
      </c>
      <c r="R1267" s="114">
        <v>10462</v>
      </c>
      <c r="S1267" s="64" t="s">
        <v>20</v>
      </c>
      <c r="T1267" s="64">
        <v>1969</v>
      </c>
      <c r="U1267" s="69">
        <v>22</v>
      </c>
    </row>
    <row r="1268" spans="1:21" x14ac:dyDescent="0.35">
      <c r="A1268" t="s">
        <v>1299</v>
      </c>
      <c r="B1268">
        <v>1978</v>
      </c>
      <c r="C1268" t="s">
        <v>35</v>
      </c>
      <c r="D1268">
        <v>21</v>
      </c>
      <c r="E1268">
        <v>2</v>
      </c>
      <c r="F1268">
        <v>10486.55</v>
      </c>
      <c r="G1268" t="s">
        <v>12</v>
      </c>
      <c r="H1268" t="s">
        <v>12</v>
      </c>
      <c r="I1268" t="s">
        <v>200</v>
      </c>
      <c r="L1268" s="110" t="s">
        <v>1298</v>
      </c>
      <c r="M1268" s="64" t="s">
        <v>9545</v>
      </c>
      <c r="N1268" s="64">
        <v>35</v>
      </c>
      <c r="O1268" s="64" t="s">
        <v>12</v>
      </c>
      <c r="P1268" s="64" t="s">
        <v>16</v>
      </c>
      <c r="Q1268" s="64" t="s">
        <v>23</v>
      </c>
      <c r="R1268" s="115">
        <v>10465</v>
      </c>
      <c r="S1268" s="64" t="s">
        <v>18</v>
      </c>
      <c r="T1268" s="64">
        <v>1987</v>
      </c>
      <c r="U1268" s="69">
        <v>28</v>
      </c>
    </row>
    <row r="1269" spans="1:21" x14ac:dyDescent="0.35">
      <c r="A1269" t="s">
        <v>1300</v>
      </c>
      <c r="B1269">
        <v>1972</v>
      </c>
      <c r="C1269" t="s">
        <v>37</v>
      </c>
      <c r="D1269">
        <v>19</v>
      </c>
      <c r="E1269">
        <v>2</v>
      </c>
      <c r="F1269">
        <v>10493.95</v>
      </c>
      <c r="G1269" t="s">
        <v>12</v>
      </c>
      <c r="H1269" t="s">
        <v>16</v>
      </c>
      <c r="I1269" t="s">
        <v>23</v>
      </c>
      <c r="L1269" s="110" t="s">
        <v>1299</v>
      </c>
      <c r="M1269" s="64" t="s">
        <v>9546</v>
      </c>
      <c r="N1269" s="64">
        <v>44</v>
      </c>
      <c r="O1269" s="64" t="s">
        <v>12</v>
      </c>
      <c r="P1269" s="64" t="s">
        <v>12</v>
      </c>
      <c r="Q1269" s="64" t="s">
        <v>200</v>
      </c>
      <c r="R1269" s="114">
        <v>10487</v>
      </c>
      <c r="S1269" s="64" t="s">
        <v>35</v>
      </c>
      <c r="T1269" s="64">
        <v>1978</v>
      </c>
      <c r="U1269" s="69">
        <v>21</v>
      </c>
    </row>
    <row r="1270" spans="1:21" x14ac:dyDescent="0.35">
      <c r="A1270" t="s">
        <v>1301</v>
      </c>
      <c r="B1270">
        <v>1977</v>
      </c>
      <c r="C1270" t="s">
        <v>37</v>
      </c>
      <c r="D1270">
        <v>25</v>
      </c>
      <c r="E1270">
        <v>2</v>
      </c>
      <c r="F1270">
        <v>10495.6</v>
      </c>
      <c r="G1270" t="s">
        <v>12</v>
      </c>
      <c r="H1270" t="s">
        <v>16</v>
      </c>
      <c r="I1270" t="s">
        <v>23</v>
      </c>
      <c r="L1270" s="110" t="s">
        <v>1300</v>
      </c>
      <c r="M1270" s="64" t="s">
        <v>9505</v>
      </c>
      <c r="N1270" s="64">
        <v>50</v>
      </c>
      <c r="O1270" s="64" t="s">
        <v>12</v>
      </c>
      <c r="P1270" s="64" t="s">
        <v>16</v>
      </c>
      <c r="Q1270" s="64" t="s">
        <v>23</v>
      </c>
      <c r="R1270" s="115">
        <v>10494</v>
      </c>
      <c r="S1270" s="64" t="s">
        <v>37</v>
      </c>
      <c r="T1270" s="64">
        <v>1972</v>
      </c>
      <c r="U1270" s="69">
        <v>19</v>
      </c>
    </row>
    <row r="1271" spans="1:21" x14ac:dyDescent="0.35">
      <c r="A1271" t="s">
        <v>1302</v>
      </c>
      <c r="B1271">
        <v>1971</v>
      </c>
      <c r="C1271" t="s">
        <v>20</v>
      </c>
      <c r="D1271">
        <v>26</v>
      </c>
      <c r="E1271">
        <v>0</v>
      </c>
      <c r="F1271">
        <v>10546.48</v>
      </c>
      <c r="G1271" t="s">
        <v>12</v>
      </c>
      <c r="H1271" t="s">
        <v>12</v>
      </c>
      <c r="I1271" t="s">
        <v>42</v>
      </c>
      <c r="L1271" s="110" t="s">
        <v>1301</v>
      </c>
      <c r="M1271" s="64" t="s">
        <v>9547</v>
      </c>
      <c r="N1271" s="64">
        <v>45</v>
      </c>
      <c r="O1271" s="64" t="s">
        <v>12</v>
      </c>
      <c r="P1271" s="64" t="s">
        <v>16</v>
      </c>
      <c r="Q1271" s="64" t="s">
        <v>23</v>
      </c>
      <c r="R1271" s="114">
        <v>10496</v>
      </c>
      <c r="S1271" s="64" t="s">
        <v>37</v>
      </c>
      <c r="T1271" s="64">
        <v>1977</v>
      </c>
      <c r="U1271" s="69">
        <v>25</v>
      </c>
    </row>
    <row r="1272" spans="1:21" x14ac:dyDescent="0.35">
      <c r="A1272" t="s">
        <v>1303</v>
      </c>
      <c r="B1272">
        <v>1971</v>
      </c>
      <c r="C1272" t="s">
        <v>18</v>
      </c>
      <c r="D1272">
        <v>29</v>
      </c>
      <c r="E1272">
        <v>3</v>
      </c>
      <c r="F1272">
        <v>10560.49</v>
      </c>
      <c r="G1272" t="s">
        <v>12</v>
      </c>
      <c r="H1272" t="s">
        <v>11</v>
      </c>
      <c r="I1272" t="s">
        <v>13</v>
      </c>
      <c r="L1272" s="110" t="s">
        <v>1302</v>
      </c>
      <c r="M1272" s="64" t="s">
        <v>9548</v>
      </c>
      <c r="N1272" s="64">
        <v>51</v>
      </c>
      <c r="O1272" s="64" t="s">
        <v>12</v>
      </c>
      <c r="P1272" s="64" t="s">
        <v>12</v>
      </c>
      <c r="Q1272" s="64" t="s">
        <v>42</v>
      </c>
      <c r="R1272" s="115">
        <v>10546</v>
      </c>
      <c r="S1272" s="64" t="s">
        <v>20</v>
      </c>
      <c r="T1272" s="64">
        <v>1971</v>
      </c>
      <c r="U1272" s="69">
        <v>26</v>
      </c>
    </row>
    <row r="1273" spans="1:21" x14ac:dyDescent="0.35">
      <c r="A1273" t="s">
        <v>1304</v>
      </c>
      <c r="B1273">
        <v>1969</v>
      </c>
      <c r="C1273" t="s">
        <v>10</v>
      </c>
      <c r="D1273">
        <v>17</v>
      </c>
      <c r="E1273">
        <v>0</v>
      </c>
      <c r="F1273">
        <v>10564.88</v>
      </c>
      <c r="G1273" t="s">
        <v>12</v>
      </c>
      <c r="H1273" t="s">
        <v>16</v>
      </c>
      <c r="I1273" t="s">
        <v>247</v>
      </c>
      <c r="L1273" s="110" t="s">
        <v>1303</v>
      </c>
      <c r="M1273" s="64" t="s">
        <v>9549</v>
      </c>
      <c r="N1273" s="64">
        <v>51</v>
      </c>
      <c r="O1273" s="64" t="s">
        <v>12</v>
      </c>
      <c r="P1273" s="64" t="s">
        <v>11</v>
      </c>
      <c r="Q1273" s="64" t="s">
        <v>13</v>
      </c>
      <c r="R1273" s="114">
        <v>10560</v>
      </c>
      <c r="S1273" s="64" t="s">
        <v>18</v>
      </c>
      <c r="T1273" s="64">
        <v>1971</v>
      </c>
      <c r="U1273" s="69">
        <v>29</v>
      </c>
    </row>
    <row r="1274" spans="1:21" x14ac:dyDescent="0.35">
      <c r="A1274" t="s">
        <v>1305</v>
      </c>
      <c r="B1274">
        <v>1966</v>
      </c>
      <c r="C1274" t="s">
        <v>30</v>
      </c>
      <c r="D1274">
        <v>11</v>
      </c>
      <c r="E1274">
        <v>0</v>
      </c>
      <c r="F1274">
        <v>10577.09</v>
      </c>
      <c r="G1274" t="s">
        <v>12</v>
      </c>
      <c r="H1274" t="s">
        <v>12</v>
      </c>
      <c r="I1274" t="s">
        <v>42</v>
      </c>
      <c r="L1274" s="110" t="s">
        <v>1304</v>
      </c>
      <c r="M1274" s="64" t="s">
        <v>9550</v>
      </c>
      <c r="N1274" s="64">
        <v>53</v>
      </c>
      <c r="O1274" s="64" t="s">
        <v>12</v>
      </c>
      <c r="P1274" s="64" t="s">
        <v>16</v>
      </c>
      <c r="Q1274" s="64" t="s">
        <v>247</v>
      </c>
      <c r="R1274" s="115">
        <v>10565</v>
      </c>
      <c r="S1274" s="64" t="s">
        <v>10</v>
      </c>
      <c r="T1274" s="64">
        <v>1969</v>
      </c>
      <c r="U1274" s="69">
        <v>17</v>
      </c>
    </row>
    <row r="1275" spans="1:21" x14ac:dyDescent="0.35">
      <c r="A1275" t="s">
        <v>1306</v>
      </c>
      <c r="B1275">
        <v>1969</v>
      </c>
      <c r="C1275" t="s">
        <v>30</v>
      </c>
      <c r="D1275">
        <v>25</v>
      </c>
      <c r="E1275">
        <v>1</v>
      </c>
      <c r="F1275">
        <v>10579.71</v>
      </c>
      <c r="G1275" t="s">
        <v>12</v>
      </c>
      <c r="H1275" t="s">
        <v>12</v>
      </c>
      <c r="I1275" t="s">
        <v>13</v>
      </c>
      <c r="L1275" s="110" t="s">
        <v>1305</v>
      </c>
      <c r="M1275" s="64" t="s">
        <v>9551</v>
      </c>
      <c r="N1275" s="64">
        <v>56</v>
      </c>
      <c r="O1275" s="64" t="s">
        <v>12</v>
      </c>
      <c r="P1275" s="64" t="s">
        <v>12</v>
      </c>
      <c r="Q1275" s="64" t="s">
        <v>42</v>
      </c>
      <c r="R1275" s="114">
        <v>10577</v>
      </c>
      <c r="S1275" s="64" t="s">
        <v>30</v>
      </c>
      <c r="T1275" s="64">
        <v>1966</v>
      </c>
      <c r="U1275" s="69">
        <v>11</v>
      </c>
    </row>
    <row r="1276" spans="1:21" x14ac:dyDescent="0.35">
      <c r="A1276" t="s">
        <v>1307</v>
      </c>
      <c r="B1276">
        <v>1966</v>
      </c>
      <c r="C1276" t="s">
        <v>15</v>
      </c>
      <c r="D1276">
        <v>3</v>
      </c>
      <c r="E1276">
        <v>0</v>
      </c>
      <c r="F1276">
        <v>10594.23</v>
      </c>
      <c r="G1276" t="s">
        <v>12</v>
      </c>
      <c r="H1276" t="s">
        <v>12</v>
      </c>
      <c r="I1276" t="s">
        <v>13</v>
      </c>
      <c r="L1276" s="110" t="s">
        <v>1306</v>
      </c>
      <c r="M1276" s="64" t="s">
        <v>9552</v>
      </c>
      <c r="N1276" s="64">
        <v>53</v>
      </c>
      <c r="O1276" s="64" t="s">
        <v>12</v>
      </c>
      <c r="P1276" s="64" t="s">
        <v>12</v>
      </c>
      <c r="Q1276" s="64" t="s">
        <v>13</v>
      </c>
      <c r="R1276" s="115">
        <v>10580</v>
      </c>
      <c r="S1276" s="64" t="s">
        <v>30</v>
      </c>
      <c r="T1276" s="64">
        <v>1969</v>
      </c>
      <c r="U1276" s="69">
        <v>25</v>
      </c>
    </row>
    <row r="1277" spans="1:21" x14ac:dyDescent="0.35">
      <c r="A1277" t="s">
        <v>1308</v>
      </c>
      <c r="B1277">
        <v>1967</v>
      </c>
      <c r="C1277" t="s">
        <v>15</v>
      </c>
      <c r="D1277">
        <v>29</v>
      </c>
      <c r="E1277">
        <v>0</v>
      </c>
      <c r="F1277">
        <v>10594.5</v>
      </c>
      <c r="G1277" t="s">
        <v>12</v>
      </c>
      <c r="H1277" t="s">
        <v>16</v>
      </c>
      <c r="I1277" t="s">
        <v>23</v>
      </c>
      <c r="L1277" s="110" t="s">
        <v>1307</v>
      </c>
      <c r="M1277" s="64" t="s">
        <v>9553</v>
      </c>
      <c r="N1277" s="64">
        <v>56</v>
      </c>
      <c r="O1277" s="64" t="s">
        <v>12</v>
      </c>
      <c r="P1277" s="64" t="s">
        <v>12</v>
      </c>
      <c r="Q1277" s="64" t="s">
        <v>13</v>
      </c>
      <c r="R1277" s="114">
        <v>10594</v>
      </c>
      <c r="S1277" s="64" t="s">
        <v>15</v>
      </c>
      <c r="T1277" s="64">
        <v>1966</v>
      </c>
      <c r="U1277" s="69">
        <v>3</v>
      </c>
    </row>
    <row r="1278" spans="1:21" x14ac:dyDescent="0.35">
      <c r="A1278" t="s">
        <v>1309</v>
      </c>
      <c r="B1278">
        <v>1972</v>
      </c>
      <c r="C1278" t="s">
        <v>30</v>
      </c>
      <c r="D1278">
        <v>14</v>
      </c>
      <c r="E1278">
        <v>3</v>
      </c>
      <c r="F1278">
        <v>10600.55</v>
      </c>
      <c r="G1278" t="s">
        <v>12</v>
      </c>
      <c r="H1278" t="s">
        <v>16</v>
      </c>
      <c r="I1278" t="s">
        <v>23</v>
      </c>
      <c r="L1278" s="110" t="s">
        <v>1308</v>
      </c>
      <c r="M1278" s="64" t="s">
        <v>9554</v>
      </c>
      <c r="N1278" s="64">
        <v>55</v>
      </c>
      <c r="O1278" s="64" t="s">
        <v>12</v>
      </c>
      <c r="P1278" s="64" t="s">
        <v>16</v>
      </c>
      <c r="Q1278" s="64" t="s">
        <v>23</v>
      </c>
      <c r="R1278" s="115">
        <v>10595</v>
      </c>
      <c r="S1278" s="64" t="s">
        <v>15</v>
      </c>
      <c r="T1278" s="64">
        <v>1967</v>
      </c>
      <c r="U1278" s="69">
        <v>29</v>
      </c>
    </row>
    <row r="1279" spans="1:21" x14ac:dyDescent="0.35">
      <c r="A1279" t="s">
        <v>1310</v>
      </c>
      <c r="B1279">
        <v>1966</v>
      </c>
      <c r="C1279" t="s">
        <v>10</v>
      </c>
      <c r="D1279">
        <v>20</v>
      </c>
      <c r="E1279">
        <v>0</v>
      </c>
      <c r="F1279">
        <v>10601.41</v>
      </c>
      <c r="G1279" t="s">
        <v>12</v>
      </c>
      <c r="H1279" t="s">
        <v>11</v>
      </c>
      <c r="I1279" t="s">
        <v>42</v>
      </c>
      <c r="L1279" s="110" t="s">
        <v>1309</v>
      </c>
      <c r="M1279" s="64" t="s">
        <v>9555</v>
      </c>
      <c r="N1279" s="64">
        <v>50</v>
      </c>
      <c r="O1279" s="64" t="s">
        <v>12</v>
      </c>
      <c r="P1279" s="64" t="s">
        <v>16</v>
      </c>
      <c r="Q1279" s="64" t="s">
        <v>23</v>
      </c>
      <c r="R1279" s="114">
        <v>10601</v>
      </c>
      <c r="S1279" s="64" t="s">
        <v>30</v>
      </c>
      <c r="T1279" s="64">
        <v>1972</v>
      </c>
      <c r="U1279" s="69">
        <v>14</v>
      </c>
    </row>
    <row r="1280" spans="1:21" x14ac:dyDescent="0.35">
      <c r="A1280" t="s">
        <v>1311</v>
      </c>
      <c r="B1280">
        <v>1967</v>
      </c>
      <c r="C1280" t="s">
        <v>18</v>
      </c>
      <c r="D1280">
        <v>23</v>
      </c>
      <c r="E1280">
        <v>0</v>
      </c>
      <c r="F1280">
        <v>10601.63</v>
      </c>
      <c r="G1280" t="s">
        <v>12</v>
      </c>
      <c r="H1280" t="s">
        <v>11</v>
      </c>
      <c r="I1280" t="s">
        <v>23</v>
      </c>
      <c r="L1280" s="110" t="s">
        <v>1310</v>
      </c>
      <c r="M1280" s="64" t="s">
        <v>9556</v>
      </c>
      <c r="N1280" s="64">
        <v>56</v>
      </c>
      <c r="O1280" s="64" t="s">
        <v>12</v>
      </c>
      <c r="P1280" s="64" t="s">
        <v>11</v>
      </c>
      <c r="Q1280" s="64" t="s">
        <v>42</v>
      </c>
      <c r="R1280" s="115">
        <v>10601</v>
      </c>
      <c r="S1280" s="64" t="s">
        <v>10</v>
      </c>
      <c r="T1280" s="64">
        <v>1966</v>
      </c>
      <c r="U1280" s="69">
        <v>20</v>
      </c>
    </row>
    <row r="1281" spans="1:21" x14ac:dyDescent="0.35">
      <c r="A1281" t="s">
        <v>1312</v>
      </c>
      <c r="B1281">
        <v>1966</v>
      </c>
      <c r="C1281" t="s">
        <v>10</v>
      </c>
      <c r="D1281">
        <v>2</v>
      </c>
      <c r="E1281">
        <v>0</v>
      </c>
      <c r="F1281">
        <v>10602.39</v>
      </c>
      <c r="G1281" t="s">
        <v>12</v>
      </c>
      <c r="H1281" t="s">
        <v>12</v>
      </c>
      <c r="I1281" t="s">
        <v>42</v>
      </c>
      <c r="L1281" s="110" t="s">
        <v>1311</v>
      </c>
      <c r="M1281" s="64" t="s">
        <v>9557</v>
      </c>
      <c r="N1281" s="64">
        <v>55</v>
      </c>
      <c r="O1281" s="64" t="s">
        <v>12</v>
      </c>
      <c r="P1281" s="64" t="s">
        <v>11</v>
      </c>
      <c r="Q1281" s="64" t="s">
        <v>23</v>
      </c>
      <c r="R1281" s="114">
        <v>10602</v>
      </c>
      <c r="S1281" s="64" t="s">
        <v>18</v>
      </c>
      <c r="T1281" s="64">
        <v>1967</v>
      </c>
      <c r="U1281" s="69">
        <v>23</v>
      </c>
    </row>
    <row r="1282" spans="1:21" x14ac:dyDescent="0.35">
      <c r="A1282" t="s">
        <v>1313</v>
      </c>
      <c r="B1282">
        <v>1965</v>
      </c>
      <c r="C1282" t="s">
        <v>18</v>
      </c>
      <c r="D1282">
        <v>27</v>
      </c>
      <c r="E1282">
        <v>0</v>
      </c>
      <c r="F1282">
        <v>10608.67</v>
      </c>
      <c r="G1282" t="s">
        <v>12</v>
      </c>
      <c r="H1282" t="s">
        <v>12</v>
      </c>
      <c r="I1282" t="s">
        <v>23</v>
      </c>
      <c r="L1282" s="110" t="s">
        <v>1312</v>
      </c>
      <c r="M1282" s="64" t="s">
        <v>9558</v>
      </c>
      <c r="N1282" s="64">
        <v>56</v>
      </c>
      <c r="O1282" s="64" t="s">
        <v>12</v>
      </c>
      <c r="P1282" s="64" t="s">
        <v>12</v>
      </c>
      <c r="Q1282" s="64" t="s">
        <v>42</v>
      </c>
      <c r="R1282" s="115">
        <v>10602</v>
      </c>
      <c r="S1282" s="64" t="s">
        <v>10</v>
      </c>
      <c r="T1282" s="64">
        <v>1966</v>
      </c>
      <c r="U1282" s="69">
        <v>2</v>
      </c>
    </row>
    <row r="1283" spans="1:21" x14ac:dyDescent="0.35">
      <c r="A1283" t="s">
        <v>1314</v>
      </c>
      <c r="B1283">
        <v>1992</v>
      </c>
      <c r="C1283" t="s">
        <v>10</v>
      </c>
      <c r="D1283">
        <v>23</v>
      </c>
      <c r="E1283">
        <v>0</v>
      </c>
      <c r="F1283">
        <v>10617.04</v>
      </c>
      <c r="G1283" t="s">
        <v>12</v>
      </c>
      <c r="H1283" t="s">
        <v>12</v>
      </c>
      <c r="I1283" t="s">
        <v>535</v>
      </c>
      <c r="L1283" s="110" t="s">
        <v>1313</v>
      </c>
      <c r="M1283" s="64" t="s">
        <v>9559</v>
      </c>
      <c r="N1283" s="64">
        <v>57</v>
      </c>
      <c r="O1283" s="64" t="s">
        <v>12</v>
      </c>
      <c r="P1283" s="64" t="s">
        <v>12</v>
      </c>
      <c r="Q1283" s="64" t="s">
        <v>23</v>
      </c>
      <c r="R1283" s="114">
        <v>10609</v>
      </c>
      <c r="S1283" s="64" t="s">
        <v>18</v>
      </c>
      <c r="T1283" s="64">
        <v>1965</v>
      </c>
      <c r="U1283" s="69">
        <v>27</v>
      </c>
    </row>
    <row r="1284" spans="1:21" x14ac:dyDescent="0.35">
      <c r="A1284" t="s">
        <v>1315</v>
      </c>
      <c r="B1284">
        <v>1990</v>
      </c>
      <c r="C1284" t="s">
        <v>10</v>
      </c>
      <c r="D1284">
        <v>6</v>
      </c>
      <c r="E1284">
        <v>3</v>
      </c>
      <c r="F1284">
        <v>10620.26</v>
      </c>
      <c r="G1284" t="s">
        <v>12</v>
      </c>
      <c r="H1284" t="s">
        <v>12</v>
      </c>
      <c r="I1284" t="s">
        <v>23</v>
      </c>
      <c r="L1284" s="110" t="s">
        <v>1314</v>
      </c>
      <c r="M1284" s="64" t="s">
        <v>9560</v>
      </c>
      <c r="N1284" s="64">
        <v>30</v>
      </c>
      <c r="O1284" s="64" t="s">
        <v>12</v>
      </c>
      <c r="P1284" s="64" t="s">
        <v>12</v>
      </c>
      <c r="Q1284" s="64" t="s">
        <v>535</v>
      </c>
      <c r="R1284" s="115">
        <v>10617</v>
      </c>
      <c r="S1284" s="64" t="s">
        <v>10</v>
      </c>
      <c r="T1284" s="64">
        <v>1992</v>
      </c>
      <c r="U1284" s="69">
        <v>23</v>
      </c>
    </row>
    <row r="1285" spans="1:21" x14ac:dyDescent="0.35">
      <c r="A1285" t="s">
        <v>1316</v>
      </c>
      <c r="B1285">
        <v>1964</v>
      </c>
      <c r="C1285" t="s">
        <v>35</v>
      </c>
      <c r="D1285">
        <v>8</v>
      </c>
      <c r="E1285">
        <v>0</v>
      </c>
      <c r="F1285">
        <v>10627.81</v>
      </c>
      <c r="G1285" t="s">
        <v>12</v>
      </c>
      <c r="H1285" t="s">
        <v>12</v>
      </c>
      <c r="I1285" t="s">
        <v>13</v>
      </c>
      <c r="L1285" s="110" t="s">
        <v>1315</v>
      </c>
      <c r="M1285" s="64" t="s">
        <v>8937</v>
      </c>
      <c r="N1285" s="64">
        <v>32</v>
      </c>
      <c r="O1285" s="64" t="s">
        <v>12</v>
      </c>
      <c r="P1285" s="64" t="s">
        <v>12</v>
      </c>
      <c r="Q1285" s="64" t="s">
        <v>23</v>
      </c>
      <c r="R1285" s="114">
        <v>10620</v>
      </c>
      <c r="S1285" s="64" t="s">
        <v>10</v>
      </c>
      <c r="T1285" s="64">
        <v>1990</v>
      </c>
      <c r="U1285" s="69">
        <v>6</v>
      </c>
    </row>
    <row r="1286" spans="1:21" x14ac:dyDescent="0.35">
      <c r="A1286" t="s">
        <v>1317</v>
      </c>
      <c r="B1286">
        <v>1976</v>
      </c>
      <c r="C1286" t="s">
        <v>15</v>
      </c>
      <c r="D1286">
        <v>22</v>
      </c>
      <c r="E1286">
        <v>2</v>
      </c>
      <c r="F1286">
        <v>10665.44</v>
      </c>
      <c r="G1286" t="s">
        <v>12</v>
      </c>
      <c r="H1286" t="s">
        <v>11</v>
      </c>
      <c r="I1286" t="s">
        <v>300</v>
      </c>
      <c r="L1286" s="110" t="s">
        <v>1316</v>
      </c>
      <c r="M1286" s="64" t="s">
        <v>9561</v>
      </c>
      <c r="N1286" s="64">
        <v>58</v>
      </c>
      <c r="O1286" s="64" t="s">
        <v>12</v>
      </c>
      <c r="P1286" s="64" t="s">
        <v>12</v>
      </c>
      <c r="Q1286" s="64" t="s">
        <v>13</v>
      </c>
      <c r="R1286" s="115">
        <v>10628</v>
      </c>
      <c r="S1286" s="64" t="s">
        <v>35</v>
      </c>
      <c r="T1286" s="64">
        <v>1964</v>
      </c>
      <c r="U1286" s="69">
        <v>8</v>
      </c>
    </row>
    <row r="1287" spans="1:21" x14ac:dyDescent="0.35">
      <c r="A1287" t="s">
        <v>1318</v>
      </c>
      <c r="B1287">
        <v>1962</v>
      </c>
      <c r="C1287" t="s">
        <v>20</v>
      </c>
      <c r="D1287">
        <v>7</v>
      </c>
      <c r="E1287">
        <v>0</v>
      </c>
      <c r="F1287">
        <v>10676.83</v>
      </c>
      <c r="G1287" t="s">
        <v>12</v>
      </c>
      <c r="H1287" t="s">
        <v>12</v>
      </c>
      <c r="I1287" t="s">
        <v>13</v>
      </c>
      <c r="L1287" s="110" t="s">
        <v>1317</v>
      </c>
      <c r="M1287" s="64" t="s">
        <v>9562</v>
      </c>
      <c r="N1287" s="64">
        <v>46</v>
      </c>
      <c r="O1287" s="64" t="s">
        <v>12</v>
      </c>
      <c r="P1287" s="64" t="s">
        <v>11</v>
      </c>
      <c r="Q1287" s="64" t="s">
        <v>300</v>
      </c>
      <c r="R1287" s="114">
        <v>10665</v>
      </c>
      <c r="S1287" s="64" t="s">
        <v>15</v>
      </c>
      <c r="T1287" s="64">
        <v>1976</v>
      </c>
      <c r="U1287" s="69">
        <v>22</v>
      </c>
    </row>
    <row r="1288" spans="1:21" x14ac:dyDescent="0.35">
      <c r="A1288" t="s">
        <v>1319</v>
      </c>
      <c r="B1288">
        <v>1977</v>
      </c>
      <c r="C1288" t="s">
        <v>35</v>
      </c>
      <c r="D1288">
        <v>2</v>
      </c>
      <c r="E1288">
        <v>2</v>
      </c>
      <c r="F1288">
        <v>10690.11</v>
      </c>
      <c r="G1288" t="s">
        <v>12</v>
      </c>
      <c r="H1288" t="s">
        <v>11</v>
      </c>
      <c r="I1288" t="s">
        <v>300</v>
      </c>
      <c r="L1288" s="110" t="s">
        <v>1318</v>
      </c>
      <c r="M1288" s="64" t="s">
        <v>9563</v>
      </c>
      <c r="N1288" s="64">
        <v>60</v>
      </c>
      <c r="O1288" s="64" t="s">
        <v>12</v>
      </c>
      <c r="P1288" s="64" t="s">
        <v>12</v>
      </c>
      <c r="Q1288" s="64" t="s">
        <v>13</v>
      </c>
      <c r="R1288" s="115">
        <v>10677</v>
      </c>
      <c r="S1288" s="64" t="s">
        <v>20</v>
      </c>
      <c r="T1288" s="64">
        <v>1962</v>
      </c>
      <c r="U1288" s="69">
        <v>7</v>
      </c>
    </row>
    <row r="1289" spans="1:21" x14ac:dyDescent="0.35">
      <c r="A1289" t="s">
        <v>1320</v>
      </c>
      <c r="B1289">
        <v>1976</v>
      </c>
      <c r="C1289" t="s">
        <v>20</v>
      </c>
      <c r="D1289">
        <v>30</v>
      </c>
      <c r="E1289">
        <v>2</v>
      </c>
      <c r="F1289">
        <v>10698.38</v>
      </c>
      <c r="G1289" t="s">
        <v>12</v>
      </c>
      <c r="H1289" t="s">
        <v>16</v>
      </c>
      <c r="I1289" t="s">
        <v>200</v>
      </c>
      <c r="L1289" s="110" t="s">
        <v>1319</v>
      </c>
      <c r="M1289" s="64" t="s">
        <v>9564</v>
      </c>
      <c r="N1289" s="64">
        <v>45</v>
      </c>
      <c r="O1289" s="64" t="s">
        <v>12</v>
      </c>
      <c r="P1289" s="64" t="s">
        <v>11</v>
      </c>
      <c r="Q1289" s="64" t="s">
        <v>300</v>
      </c>
      <c r="R1289" s="114">
        <v>10690</v>
      </c>
      <c r="S1289" s="64" t="s">
        <v>35</v>
      </c>
      <c r="T1289" s="64">
        <v>1977</v>
      </c>
      <c r="U1289" s="69">
        <v>2</v>
      </c>
    </row>
    <row r="1290" spans="1:21" x14ac:dyDescent="0.35">
      <c r="A1290" t="s">
        <v>1321</v>
      </c>
      <c r="B1290">
        <v>1972</v>
      </c>
      <c r="C1290" t="s">
        <v>37</v>
      </c>
      <c r="D1290">
        <v>24</v>
      </c>
      <c r="E1290">
        <v>3</v>
      </c>
      <c r="F1290">
        <v>10702.64</v>
      </c>
      <c r="G1290" t="s">
        <v>12</v>
      </c>
      <c r="H1290" t="s">
        <v>12</v>
      </c>
      <c r="I1290" t="s">
        <v>13</v>
      </c>
      <c r="L1290" s="110" t="s">
        <v>1320</v>
      </c>
      <c r="M1290" s="64" t="s">
        <v>9565</v>
      </c>
      <c r="N1290" s="64">
        <v>46</v>
      </c>
      <c r="O1290" s="64" t="s">
        <v>12</v>
      </c>
      <c r="P1290" s="64" t="s">
        <v>16</v>
      </c>
      <c r="Q1290" s="64" t="s">
        <v>200</v>
      </c>
      <c r="R1290" s="115">
        <v>10698</v>
      </c>
      <c r="S1290" s="64" t="s">
        <v>20</v>
      </c>
      <c r="T1290" s="64">
        <v>1976</v>
      </c>
      <c r="U1290" s="69">
        <v>30</v>
      </c>
    </row>
    <row r="1291" spans="1:21" x14ac:dyDescent="0.35">
      <c r="A1291" t="s">
        <v>1322</v>
      </c>
      <c r="B1291">
        <v>1967</v>
      </c>
      <c r="C1291" t="s">
        <v>10</v>
      </c>
      <c r="D1291">
        <v>30</v>
      </c>
      <c r="E1291">
        <v>0</v>
      </c>
      <c r="F1291">
        <v>10704.47</v>
      </c>
      <c r="G1291" t="s">
        <v>12</v>
      </c>
      <c r="H1291" t="s">
        <v>11</v>
      </c>
      <c r="I1291" t="s">
        <v>42</v>
      </c>
      <c r="L1291" s="110" t="s">
        <v>1321</v>
      </c>
      <c r="M1291" s="64" t="s">
        <v>9566</v>
      </c>
      <c r="N1291" s="64">
        <v>50</v>
      </c>
      <c r="O1291" s="64" t="s">
        <v>12</v>
      </c>
      <c r="P1291" s="64" t="s">
        <v>12</v>
      </c>
      <c r="Q1291" s="64" t="s">
        <v>13</v>
      </c>
      <c r="R1291" s="114">
        <v>10703</v>
      </c>
      <c r="S1291" s="64" t="s">
        <v>37</v>
      </c>
      <c r="T1291" s="64">
        <v>1972</v>
      </c>
      <c r="U1291" s="69">
        <v>24</v>
      </c>
    </row>
    <row r="1292" spans="1:21" x14ac:dyDescent="0.35">
      <c r="A1292" t="s">
        <v>1323</v>
      </c>
      <c r="B1292">
        <v>1967</v>
      </c>
      <c r="C1292" t="s">
        <v>37</v>
      </c>
      <c r="D1292">
        <v>5</v>
      </c>
      <c r="E1292">
        <v>0</v>
      </c>
      <c r="F1292">
        <v>10713.64</v>
      </c>
      <c r="G1292" t="s">
        <v>12</v>
      </c>
      <c r="H1292" t="s">
        <v>12</v>
      </c>
      <c r="I1292" t="s">
        <v>42</v>
      </c>
      <c r="L1292" s="110" t="s">
        <v>1322</v>
      </c>
      <c r="M1292" s="64" t="s">
        <v>9567</v>
      </c>
      <c r="N1292" s="64">
        <v>55</v>
      </c>
      <c r="O1292" s="64" t="s">
        <v>12</v>
      </c>
      <c r="P1292" s="64" t="s">
        <v>11</v>
      </c>
      <c r="Q1292" s="64" t="s">
        <v>42</v>
      </c>
      <c r="R1292" s="115">
        <v>10704</v>
      </c>
      <c r="S1292" s="64" t="s">
        <v>10</v>
      </c>
      <c r="T1292" s="64">
        <v>1967</v>
      </c>
      <c r="U1292" s="69">
        <v>30</v>
      </c>
    </row>
    <row r="1293" spans="1:21" x14ac:dyDescent="0.35">
      <c r="A1293" t="s">
        <v>1324</v>
      </c>
      <c r="B1293">
        <v>1992</v>
      </c>
      <c r="C1293" t="s">
        <v>18</v>
      </c>
      <c r="D1293">
        <v>25</v>
      </c>
      <c r="E1293">
        <v>0</v>
      </c>
      <c r="F1293">
        <v>10719.57</v>
      </c>
      <c r="G1293" t="s">
        <v>12</v>
      </c>
      <c r="H1293" t="s">
        <v>16</v>
      </c>
      <c r="I1293" t="s">
        <v>23</v>
      </c>
      <c r="L1293" s="110" t="s">
        <v>1323</v>
      </c>
      <c r="M1293" s="64" t="s">
        <v>9568</v>
      </c>
      <c r="N1293" s="64">
        <v>55</v>
      </c>
      <c r="O1293" s="64" t="s">
        <v>12</v>
      </c>
      <c r="P1293" s="64" t="s">
        <v>12</v>
      </c>
      <c r="Q1293" s="64" t="s">
        <v>42</v>
      </c>
      <c r="R1293" s="114">
        <v>10714</v>
      </c>
      <c r="S1293" s="64" t="s">
        <v>37</v>
      </c>
      <c r="T1293" s="64">
        <v>1967</v>
      </c>
      <c r="U1293" s="69">
        <v>5</v>
      </c>
    </row>
    <row r="1294" spans="1:21" x14ac:dyDescent="0.35">
      <c r="A1294" t="s">
        <v>1325</v>
      </c>
      <c r="B1294">
        <v>1974</v>
      </c>
      <c r="C1294" t="s">
        <v>30</v>
      </c>
      <c r="D1294">
        <v>9</v>
      </c>
      <c r="E1294">
        <v>4</v>
      </c>
      <c r="F1294">
        <v>10736.87</v>
      </c>
      <c r="G1294" t="s">
        <v>12</v>
      </c>
      <c r="H1294" t="s">
        <v>16</v>
      </c>
      <c r="I1294" t="s">
        <v>168</v>
      </c>
      <c r="L1294" s="110" t="s">
        <v>1324</v>
      </c>
      <c r="M1294" s="64" t="s">
        <v>9569</v>
      </c>
      <c r="N1294" s="64">
        <v>30</v>
      </c>
      <c r="O1294" s="64" t="s">
        <v>12</v>
      </c>
      <c r="P1294" s="64" t="s">
        <v>16</v>
      </c>
      <c r="Q1294" s="64" t="s">
        <v>23</v>
      </c>
      <c r="R1294" s="115">
        <v>10720</v>
      </c>
      <c r="S1294" s="64" t="s">
        <v>18</v>
      </c>
      <c r="T1294" s="64">
        <v>1992</v>
      </c>
      <c r="U1294" s="69">
        <v>25</v>
      </c>
    </row>
    <row r="1295" spans="1:21" x14ac:dyDescent="0.35">
      <c r="A1295" t="s">
        <v>1326</v>
      </c>
      <c r="B1295">
        <v>1986</v>
      </c>
      <c r="C1295" t="s">
        <v>35</v>
      </c>
      <c r="D1295">
        <v>29</v>
      </c>
      <c r="E1295">
        <v>3</v>
      </c>
      <c r="F1295">
        <v>10749.02</v>
      </c>
      <c r="G1295" t="s">
        <v>12</v>
      </c>
      <c r="H1295" t="s">
        <v>16</v>
      </c>
      <c r="I1295" t="s">
        <v>535</v>
      </c>
      <c r="L1295" s="110" t="s">
        <v>1325</v>
      </c>
      <c r="M1295" s="64" t="s">
        <v>9570</v>
      </c>
      <c r="N1295" s="64">
        <v>48</v>
      </c>
      <c r="O1295" s="64" t="s">
        <v>12</v>
      </c>
      <c r="P1295" s="64" t="s">
        <v>16</v>
      </c>
      <c r="Q1295" s="64" t="s">
        <v>168</v>
      </c>
      <c r="R1295" s="114">
        <v>10737</v>
      </c>
      <c r="S1295" s="64" t="s">
        <v>30</v>
      </c>
      <c r="T1295" s="64">
        <v>1974</v>
      </c>
      <c r="U1295" s="69">
        <v>9</v>
      </c>
    </row>
    <row r="1296" spans="1:21" x14ac:dyDescent="0.35">
      <c r="A1296" t="s">
        <v>1327</v>
      </c>
      <c r="B1296">
        <v>1989</v>
      </c>
      <c r="C1296" t="s">
        <v>15</v>
      </c>
      <c r="D1296">
        <v>25</v>
      </c>
      <c r="E1296">
        <v>3</v>
      </c>
      <c r="F1296">
        <v>10769.75</v>
      </c>
      <c r="G1296" t="s">
        <v>12</v>
      </c>
      <c r="H1296" t="s">
        <v>11</v>
      </c>
      <c r="I1296" t="s">
        <v>632</v>
      </c>
      <c r="L1296" s="110" t="s">
        <v>1326</v>
      </c>
      <c r="M1296" s="64" t="s">
        <v>9571</v>
      </c>
      <c r="N1296" s="64">
        <v>36</v>
      </c>
      <c r="O1296" s="64" t="s">
        <v>12</v>
      </c>
      <c r="P1296" s="64" t="s">
        <v>16</v>
      </c>
      <c r="Q1296" s="64" t="s">
        <v>535</v>
      </c>
      <c r="R1296" s="115">
        <v>10749</v>
      </c>
      <c r="S1296" s="64" t="s">
        <v>35</v>
      </c>
      <c r="T1296" s="64">
        <v>1986</v>
      </c>
      <c r="U1296" s="69">
        <v>29</v>
      </c>
    </row>
    <row r="1297" spans="1:21" x14ac:dyDescent="0.35">
      <c r="A1297" t="s">
        <v>1328</v>
      </c>
      <c r="B1297">
        <v>1967</v>
      </c>
      <c r="C1297" t="s">
        <v>15</v>
      </c>
      <c r="D1297">
        <v>11</v>
      </c>
      <c r="E1297">
        <v>1</v>
      </c>
      <c r="F1297">
        <v>10791.96</v>
      </c>
      <c r="G1297" t="s">
        <v>12</v>
      </c>
      <c r="H1297" t="s">
        <v>11</v>
      </c>
      <c r="I1297" t="s">
        <v>42</v>
      </c>
      <c r="L1297" s="110" t="s">
        <v>1327</v>
      </c>
      <c r="M1297" s="64" t="s">
        <v>8938</v>
      </c>
      <c r="N1297" s="64">
        <v>33</v>
      </c>
      <c r="O1297" s="64" t="s">
        <v>12</v>
      </c>
      <c r="P1297" s="64" t="s">
        <v>11</v>
      </c>
      <c r="Q1297" s="64" t="s">
        <v>632</v>
      </c>
      <c r="R1297" s="114">
        <v>10770</v>
      </c>
      <c r="S1297" s="64" t="s">
        <v>15</v>
      </c>
      <c r="T1297" s="64">
        <v>1989</v>
      </c>
      <c r="U1297" s="69">
        <v>25</v>
      </c>
    </row>
    <row r="1298" spans="1:21" x14ac:dyDescent="0.35">
      <c r="A1298" t="s">
        <v>1329</v>
      </c>
      <c r="B1298">
        <v>1999</v>
      </c>
      <c r="C1298" t="s">
        <v>30</v>
      </c>
      <c r="D1298">
        <v>24</v>
      </c>
      <c r="E1298">
        <v>0</v>
      </c>
      <c r="F1298">
        <v>10795.94</v>
      </c>
      <c r="G1298" t="s">
        <v>12</v>
      </c>
      <c r="H1298" t="s">
        <v>16</v>
      </c>
      <c r="I1298" t="s">
        <v>42</v>
      </c>
      <c r="L1298" s="110" t="s">
        <v>1328</v>
      </c>
      <c r="M1298" s="64" t="s">
        <v>9572</v>
      </c>
      <c r="N1298" s="64">
        <v>55</v>
      </c>
      <c r="O1298" s="64" t="s">
        <v>12</v>
      </c>
      <c r="P1298" s="64" t="s">
        <v>11</v>
      </c>
      <c r="Q1298" s="64" t="s">
        <v>42</v>
      </c>
      <c r="R1298" s="115">
        <v>10792</v>
      </c>
      <c r="S1298" s="64" t="s">
        <v>15</v>
      </c>
      <c r="T1298" s="64">
        <v>1967</v>
      </c>
      <c r="U1298" s="69">
        <v>11</v>
      </c>
    </row>
    <row r="1299" spans="1:21" x14ac:dyDescent="0.35">
      <c r="A1299" t="s">
        <v>1330</v>
      </c>
      <c r="B1299">
        <v>1967</v>
      </c>
      <c r="C1299" t="s">
        <v>37</v>
      </c>
      <c r="D1299">
        <v>23</v>
      </c>
      <c r="E1299">
        <v>0</v>
      </c>
      <c r="F1299">
        <v>10796.35</v>
      </c>
      <c r="G1299" t="s">
        <v>12</v>
      </c>
      <c r="H1299" t="s">
        <v>16</v>
      </c>
      <c r="I1299" t="s">
        <v>166</v>
      </c>
      <c r="L1299" s="110" t="s">
        <v>1329</v>
      </c>
      <c r="M1299" s="64" t="s">
        <v>8639</v>
      </c>
      <c r="N1299" s="64">
        <v>23</v>
      </c>
      <c r="O1299" s="64" t="s">
        <v>12</v>
      </c>
      <c r="P1299" s="64" t="s">
        <v>16</v>
      </c>
      <c r="Q1299" s="64" t="s">
        <v>42</v>
      </c>
      <c r="R1299" s="114">
        <v>10796</v>
      </c>
      <c r="S1299" s="64" t="s">
        <v>30</v>
      </c>
      <c r="T1299" s="64">
        <v>1999</v>
      </c>
      <c r="U1299" s="69">
        <v>24</v>
      </c>
    </row>
    <row r="1300" spans="1:21" x14ac:dyDescent="0.35">
      <c r="A1300" t="s">
        <v>1331</v>
      </c>
      <c r="B1300">
        <v>1970</v>
      </c>
      <c r="C1300" t="s">
        <v>37</v>
      </c>
      <c r="D1300">
        <v>28</v>
      </c>
      <c r="E1300">
        <v>1</v>
      </c>
      <c r="F1300">
        <v>10797.34</v>
      </c>
      <c r="G1300" t="s">
        <v>12</v>
      </c>
      <c r="H1300" t="s">
        <v>11</v>
      </c>
      <c r="I1300" t="s">
        <v>249</v>
      </c>
      <c r="L1300" s="110" t="s">
        <v>1330</v>
      </c>
      <c r="M1300" s="64" t="s">
        <v>9573</v>
      </c>
      <c r="N1300" s="64">
        <v>55</v>
      </c>
      <c r="O1300" s="64" t="s">
        <v>12</v>
      </c>
      <c r="P1300" s="64" t="s">
        <v>16</v>
      </c>
      <c r="Q1300" s="64" t="s">
        <v>166</v>
      </c>
      <c r="R1300" s="115">
        <v>10796</v>
      </c>
      <c r="S1300" s="64" t="s">
        <v>37</v>
      </c>
      <c r="T1300" s="64">
        <v>1967</v>
      </c>
      <c r="U1300" s="69">
        <v>23</v>
      </c>
    </row>
    <row r="1301" spans="1:21" x14ac:dyDescent="0.35">
      <c r="A1301" t="s">
        <v>1332</v>
      </c>
      <c r="B1301">
        <v>1970</v>
      </c>
      <c r="C1301" t="s">
        <v>30</v>
      </c>
      <c r="D1301">
        <v>18</v>
      </c>
      <c r="E1301">
        <v>2</v>
      </c>
      <c r="F1301">
        <v>10806.84</v>
      </c>
      <c r="G1301" t="s">
        <v>12</v>
      </c>
      <c r="H1301" t="s">
        <v>11</v>
      </c>
      <c r="I1301" t="s">
        <v>42</v>
      </c>
      <c r="L1301" s="110" t="s">
        <v>1331</v>
      </c>
      <c r="M1301" s="64" t="s">
        <v>9574</v>
      </c>
      <c r="N1301" s="64">
        <v>52</v>
      </c>
      <c r="O1301" s="64" t="s">
        <v>12</v>
      </c>
      <c r="P1301" s="64" t="s">
        <v>11</v>
      </c>
      <c r="Q1301" s="64" t="s">
        <v>249</v>
      </c>
      <c r="R1301" s="114">
        <v>10797</v>
      </c>
      <c r="S1301" s="64" t="s">
        <v>37</v>
      </c>
      <c r="T1301" s="64">
        <v>1970</v>
      </c>
      <c r="U1301" s="69">
        <v>28</v>
      </c>
    </row>
    <row r="1302" spans="1:21" x14ac:dyDescent="0.35">
      <c r="A1302" t="s">
        <v>1333</v>
      </c>
      <c r="B1302">
        <v>1967</v>
      </c>
      <c r="C1302" t="s">
        <v>37</v>
      </c>
      <c r="D1302">
        <v>2</v>
      </c>
      <c r="E1302">
        <v>1</v>
      </c>
      <c r="F1302">
        <v>10807.49</v>
      </c>
      <c r="G1302" t="s">
        <v>12</v>
      </c>
      <c r="H1302" t="s">
        <v>11</v>
      </c>
      <c r="I1302" t="s">
        <v>13</v>
      </c>
      <c r="L1302" s="110" t="s">
        <v>1332</v>
      </c>
      <c r="M1302" s="64" t="s">
        <v>9575</v>
      </c>
      <c r="N1302" s="64">
        <v>52</v>
      </c>
      <c r="O1302" s="64" t="s">
        <v>12</v>
      </c>
      <c r="P1302" s="64" t="s">
        <v>11</v>
      </c>
      <c r="Q1302" s="64" t="s">
        <v>42</v>
      </c>
      <c r="R1302" s="115">
        <v>10807</v>
      </c>
      <c r="S1302" s="64" t="s">
        <v>30</v>
      </c>
      <c r="T1302" s="64">
        <v>1970</v>
      </c>
      <c r="U1302" s="69">
        <v>18</v>
      </c>
    </row>
    <row r="1303" spans="1:21" x14ac:dyDescent="0.35">
      <c r="A1303" t="s">
        <v>1334</v>
      </c>
      <c r="B1303">
        <v>1968</v>
      </c>
      <c r="C1303" t="s">
        <v>10</v>
      </c>
      <c r="D1303">
        <v>28</v>
      </c>
      <c r="E1303">
        <v>1</v>
      </c>
      <c r="F1303">
        <v>10825.25</v>
      </c>
      <c r="G1303" t="s">
        <v>12</v>
      </c>
      <c r="H1303" t="s">
        <v>12</v>
      </c>
      <c r="I1303" t="s">
        <v>23</v>
      </c>
      <c r="L1303" s="110" t="s">
        <v>1333</v>
      </c>
      <c r="M1303" s="64" t="s">
        <v>9576</v>
      </c>
      <c r="N1303" s="64">
        <v>55</v>
      </c>
      <c r="O1303" s="64" t="s">
        <v>12</v>
      </c>
      <c r="P1303" s="64" t="s">
        <v>11</v>
      </c>
      <c r="Q1303" s="64" t="s">
        <v>13</v>
      </c>
      <c r="R1303" s="114">
        <v>10807</v>
      </c>
      <c r="S1303" s="64" t="s">
        <v>37</v>
      </c>
      <c r="T1303" s="64">
        <v>1967</v>
      </c>
      <c r="U1303" s="69">
        <v>2</v>
      </c>
    </row>
    <row r="1304" spans="1:21" x14ac:dyDescent="0.35">
      <c r="A1304" t="s">
        <v>1335</v>
      </c>
      <c r="B1304">
        <v>1971</v>
      </c>
      <c r="C1304" t="s">
        <v>30</v>
      </c>
      <c r="D1304">
        <v>20</v>
      </c>
      <c r="E1304">
        <v>2</v>
      </c>
      <c r="F1304">
        <v>10848.13</v>
      </c>
      <c r="G1304" t="s">
        <v>12</v>
      </c>
      <c r="H1304" t="s">
        <v>12</v>
      </c>
      <c r="I1304" t="s">
        <v>23</v>
      </c>
      <c r="L1304" s="110" t="s">
        <v>1334</v>
      </c>
      <c r="M1304" s="64" t="s">
        <v>9577</v>
      </c>
      <c r="N1304" s="64">
        <v>54</v>
      </c>
      <c r="O1304" s="64" t="s">
        <v>12</v>
      </c>
      <c r="P1304" s="64" t="s">
        <v>12</v>
      </c>
      <c r="Q1304" s="64" t="s">
        <v>23</v>
      </c>
      <c r="R1304" s="115">
        <v>10825</v>
      </c>
      <c r="S1304" s="64" t="s">
        <v>10</v>
      </c>
      <c r="T1304" s="64">
        <v>1968</v>
      </c>
      <c r="U1304" s="69">
        <v>28</v>
      </c>
    </row>
    <row r="1305" spans="1:21" x14ac:dyDescent="0.35">
      <c r="A1305" t="s">
        <v>1336</v>
      </c>
      <c r="B1305">
        <v>1994</v>
      </c>
      <c r="C1305" t="s">
        <v>20</v>
      </c>
      <c r="D1305">
        <v>6</v>
      </c>
      <c r="E1305">
        <v>0</v>
      </c>
      <c r="F1305">
        <v>10886.66</v>
      </c>
      <c r="G1305" t="s">
        <v>12</v>
      </c>
      <c r="H1305" t="s">
        <v>12</v>
      </c>
      <c r="I1305" t="s">
        <v>23</v>
      </c>
      <c r="L1305" s="110" t="s">
        <v>1335</v>
      </c>
      <c r="M1305" s="64" t="s">
        <v>9578</v>
      </c>
      <c r="N1305" s="64">
        <v>51</v>
      </c>
      <c r="O1305" s="64" t="s">
        <v>12</v>
      </c>
      <c r="P1305" s="64" t="s">
        <v>12</v>
      </c>
      <c r="Q1305" s="64" t="s">
        <v>23</v>
      </c>
      <c r="R1305" s="114">
        <v>10848</v>
      </c>
      <c r="S1305" s="64" t="s">
        <v>30</v>
      </c>
      <c r="T1305" s="64">
        <v>1971</v>
      </c>
      <c r="U1305" s="69">
        <v>20</v>
      </c>
    </row>
    <row r="1306" spans="1:21" x14ac:dyDescent="0.35">
      <c r="A1306" t="s">
        <v>1337</v>
      </c>
      <c r="B1306">
        <v>1968</v>
      </c>
      <c r="C1306" t="s">
        <v>15</v>
      </c>
      <c r="D1306">
        <v>13</v>
      </c>
      <c r="E1306">
        <v>0</v>
      </c>
      <c r="F1306">
        <v>10923.93</v>
      </c>
      <c r="G1306" t="s">
        <v>12</v>
      </c>
      <c r="H1306" t="s">
        <v>16</v>
      </c>
      <c r="I1306" t="s">
        <v>247</v>
      </c>
      <c r="L1306" s="110" t="s">
        <v>1336</v>
      </c>
      <c r="M1306" s="64" t="s">
        <v>9579</v>
      </c>
      <c r="N1306" s="64">
        <v>28</v>
      </c>
      <c r="O1306" s="64" t="s">
        <v>12</v>
      </c>
      <c r="P1306" s="64" t="s">
        <v>12</v>
      </c>
      <c r="Q1306" s="64" t="s">
        <v>23</v>
      </c>
      <c r="R1306" s="115">
        <v>10887</v>
      </c>
      <c r="S1306" s="64" t="s">
        <v>20</v>
      </c>
      <c r="T1306" s="64">
        <v>1994</v>
      </c>
      <c r="U1306" s="69">
        <v>6</v>
      </c>
    </row>
    <row r="1307" spans="1:21" x14ac:dyDescent="0.35">
      <c r="A1307" t="s">
        <v>1338</v>
      </c>
      <c r="B1307">
        <v>1968</v>
      </c>
      <c r="C1307" t="s">
        <v>15</v>
      </c>
      <c r="D1307">
        <v>12</v>
      </c>
      <c r="E1307">
        <v>1</v>
      </c>
      <c r="F1307">
        <v>10928.85</v>
      </c>
      <c r="G1307" t="s">
        <v>12</v>
      </c>
      <c r="H1307" t="s">
        <v>12</v>
      </c>
      <c r="I1307" t="s">
        <v>13</v>
      </c>
      <c r="L1307" s="110" t="s">
        <v>1337</v>
      </c>
      <c r="M1307" s="64" t="s">
        <v>9580</v>
      </c>
      <c r="N1307" s="64">
        <v>54</v>
      </c>
      <c r="O1307" s="64" t="s">
        <v>12</v>
      </c>
      <c r="P1307" s="64" t="s">
        <v>16</v>
      </c>
      <c r="Q1307" s="64" t="s">
        <v>247</v>
      </c>
      <c r="R1307" s="114">
        <v>10924</v>
      </c>
      <c r="S1307" s="64" t="s">
        <v>15</v>
      </c>
      <c r="T1307" s="64">
        <v>1968</v>
      </c>
      <c r="U1307" s="69">
        <v>13</v>
      </c>
    </row>
    <row r="1308" spans="1:21" x14ac:dyDescent="0.35">
      <c r="A1308" t="s">
        <v>1339</v>
      </c>
      <c r="B1308">
        <v>1969</v>
      </c>
      <c r="C1308" t="s">
        <v>15</v>
      </c>
      <c r="D1308">
        <v>10</v>
      </c>
      <c r="E1308">
        <v>1</v>
      </c>
      <c r="F1308">
        <v>10942.13</v>
      </c>
      <c r="G1308" t="s">
        <v>12</v>
      </c>
      <c r="H1308" t="s">
        <v>12</v>
      </c>
      <c r="I1308" t="s">
        <v>23</v>
      </c>
      <c r="L1308" s="110" t="s">
        <v>1338</v>
      </c>
      <c r="M1308" s="64" t="s">
        <v>9581</v>
      </c>
      <c r="N1308" s="64">
        <v>54</v>
      </c>
      <c r="O1308" s="64" t="s">
        <v>12</v>
      </c>
      <c r="P1308" s="64" t="s">
        <v>12</v>
      </c>
      <c r="Q1308" s="64" t="s">
        <v>13</v>
      </c>
      <c r="R1308" s="115">
        <v>10929</v>
      </c>
      <c r="S1308" s="64" t="s">
        <v>15</v>
      </c>
      <c r="T1308" s="64">
        <v>1968</v>
      </c>
      <c r="U1308" s="69">
        <v>12</v>
      </c>
    </row>
    <row r="1309" spans="1:21" x14ac:dyDescent="0.35">
      <c r="A1309" t="s">
        <v>1340</v>
      </c>
      <c r="B1309">
        <v>1965</v>
      </c>
      <c r="C1309" t="s">
        <v>30</v>
      </c>
      <c r="D1309">
        <v>4</v>
      </c>
      <c r="E1309">
        <v>0</v>
      </c>
      <c r="F1309">
        <v>10959.33</v>
      </c>
      <c r="G1309" t="s">
        <v>12</v>
      </c>
      <c r="H1309" t="s">
        <v>12</v>
      </c>
      <c r="I1309" t="s">
        <v>42</v>
      </c>
      <c r="L1309" s="110" t="s">
        <v>1339</v>
      </c>
      <c r="M1309" s="64" t="s">
        <v>9582</v>
      </c>
      <c r="N1309" s="64">
        <v>53</v>
      </c>
      <c r="O1309" s="64" t="s">
        <v>12</v>
      </c>
      <c r="P1309" s="64" t="s">
        <v>12</v>
      </c>
      <c r="Q1309" s="64" t="s">
        <v>23</v>
      </c>
      <c r="R1309" s="114">
        <v>10942</v>
      </c>
      <c r="S1309" s="64" t="s">
        <v>15</v>
      </c>
      <c r="T1309" s="64">
        <v>1969</v>
      </c>
      <c r="U1309" s="69">
        <v>10</v>
      </c>
    </row>
    <row r="1310" spans="1:21" x14ac:dyDescent="0.35">
      <c r="A1310" t="s">
        <v>1341</v>
      </c>
      <c r="B1310">
        <v>1969</v>
      </c>
      <c r="C1310" t="s">
        <v>35</v>
      </c>
      <c r="D1310">
        <v>14</v>
      </c>
      <c r="E1310">
        <v>1</v>
      </c>
      <c r="F1310">
        <v>10959.69</v>
      </c>
      <c r="G1310" t="s">
        <v>12</v>
      </c>
      <c r="H1310" t="s">
        <v>12</v>
      </c>
      <c r="I1310" t="s">
        <v>23</v>
      </c>
      <c r="L1310" s="110" t="s">
        <v>1340</v>
      </c>
      <c r="M1310" s="64" t="s">
        <v>9583</v>
      </c>
      <c r="N1310" s="64">
        <v>57</v>
      </c>
      <c r="O1310" s="64" t="s">
        <v>12</v>
      </c>
      <c r="P1310" s="64" t="s">
        <v>12</v>
      </c>
      <c r="Q1310" s="64" t="s">
        <v>42</v>
      </c>
      <c r="R1310" s="115">
        <v>10959</v>
      </c>
      <c r="S1310" s="64" t="s">
        <v>30</v>
      </c>
      <c r="T1310" s="64">
        <v>1965</v>
      </c>
      <c r="U1310" s="69">
        <v>4</v>
      </c>
    </row>
    <row r="1311" spans="1:21" x14ac:dyDescent="0.35">
      <c r="A1311" t="s">
        <v>1342</v>
      </c>
      <c r="B1311">
        <v>1965</v>
      </c>
      <c r="C1311" t="s">
        <v>18</v>
      </c>
      <c r="D1311">
        <v>19</v>
      </c>
      <c r="E1311">
        <v>0</v>
      </c>
      <c r="F1311">
        <v>10965.45</v>
      </c>
      <c r="G1311" t="s">
        <v>12</v>
      </c>
      <c r="H1311" t="s">
        <v>11</v>
      </c>
      <c r="I1311" t="s">
        <v>42</v>
      </c>
      <c r="L1311" s="110" t="s">
        <v>1341</v>
      </c>
      <c r="M1311" s="64" t="s">
        <v>9584</v>
      </c>
      <c r="N1311" s="64">
        <v>53</v>
      </c>
      <c r="O1311" s="64" t="s">
        <v>12</v>
      </c>
      <c r="P1311" s="64" t="s">
        <v>12</v>
      </c>
      <c r="Q1311" s="64" t="s">
        <v>23</v>
      </c>
      <c r="R1311" s="114">
        <v>10960</v>
      </c>
      <c r="S1311" s="64" t="s">
        <v>35</v>
      </c>
      <c r="T1311" s="64">
        <v>1969</v>
      </c>
      <c r="U1311" s="69">
        <v>14</v>
      </c>
    </row>
    <row r="1312" spans="1:21" x14ac:dyDescent="0.35">
      <c r="A1312" t="s">
        <v>1343</v>
      </c>
      <c r="B1312">
        <v>1966</v>
      </c>
      <c r="C1312" t="s">
        <v>10</v>
      </c>
      <c r="D1312">
        <v>9</v>
      </c>
      <c r="E1312">
        <v>0</v>
      </c>
      <c r="F1312">
        <v>10976.25</v>
      </c>
      <c r="G1312" t="s">
        <v>12</v>
      </c>
      <c r="H1312" t="s">
        <v>11</v>
      </c>
      <c r="I1312" t="s">
        <v>23</v>
      </c>
      <c r="L1312" s="110" t="s">
        <v>1342</v>
      </c>
      <c r="M1312" s="64" t="s">
        <v>9585</v>
      </c>
      <c r="N1312" s="64">
        <v>57</v>
      </c>
      <c r="O1312" s="64" t="s">
        <v>12</v>
      </c>
      <c r="P1312" s="64" t="s">
        <v>11</v>
      </c>
      <c r="Q1312" s="64" t="s">
        <v>42</v>
      </c>
      <c r="R1312" s="115">
        <v>10965</v>
      </c>
      <c r="S1312" s="64" t="s">
        <v>18</v>
      </c>
      <c r="T1312" s="64">
        <v>1965</v>
      </c>
      <c r="U1312" s="69">
        <v>19</v>
      </c>
    </row>
    <row r="1313" spans="1:21" x14ac:dyDescent="0.35">
      <c r="A1313" t="s">
        <v>1344</v>
      </c>
      <c r="B1313">
        <v>1973</v>
      </c>
      <c r="C1313" t="s">
        <v>37</v>
      </c>
      <c r="D1313">
        <v>21</v>
      </c>
      <c r="E1313">
        <v>4</v>
      </c>
      <c r="F1313">
        <v>10977.21</v>
      </c>
      <c r="G1313" t="s">
        <v>12</v>
      </c>
      <c r="H1313" t="s">
        <v>16</v>
      </c>
      <c r="I1313" t="s">
        <v>13</v>
      </c>
      <c r="L1313" s="110" t="s">
        <v>1343</v>
      </c>
      <c r="M1313" s="64" t="s">
        <v>9274</v>
      </c>
      <c r="N1313" s="64">
        <v>56</v>
      </c>
      <c r="O1313" s="64" t="s">
        <v>12</v>
      </c>
      <c r="P1313" s="64" t="s">
        <v>11</v>
      </c>
      <c r="Q1313" s="64" t="s">
        <v>23</v>
      </c>
      <c r="R1313" s="114">
        <v>10976</v>
      </c>
      <c r="S1313" s="64" t="s">
        <v>10</v>
      </c>
      <c r="T1313" s="64">
        <v>1966</v>
      </c>
      <c r="U1313" s="69">
        <v>9</v>
      </c>
    </row>
    <row r="1314" spans="1:21" x14ac:dyDescent="0.35">
      <c r="A1314" t="s">
        <v>1345</v>
      </c>
      <c r="B1314">
        <v>1965</v>
      </c>
      <c r="C1314" t="s">
        <v>30</v>
      </c>
      <c r="D1314">
        <v>18</v>
      </c>
      <c r="E1314">
        <v>0</v>
      </c>
      <c r="F1314">
        <v>10982.5</v>
      </c>
      <c r="G1314" t="s">
        <v>12</v>
      </c>
      <c r="H1314" t="s">
        <v>12</v>
      </c>
      <c r="I1314" t="s">
        <v>13</v>
      </c>
      <c r="L1314" s="110" t="s">
        <v>1344</v>
      </c>
      <c r="M1314" s="64" t="s">
        <v>9586</v>
      </c>
      <c r="N1314" s="64">
        <v>49</v>
      </c>
      <c r="O1314" s="64" t="s">
        <v>12</v>
      </c>
      <c r="P1314" s="64" t="s">
        <v>16</v>
      </c>
      <c r="Q1314" s="64" t="s">
        <v>13</v>
      </c>
      <c r="R1314" s="115">
        <v>10977</v>
      </c>
      <c r="S1314" s="64" t="s">
        <v>37</v>
      </c>
      <c r="T1314" s="64">
        <v>1973</v>
      </c>
      <c r="U1314" s="69">
        <v>21</v>
      </c>
    </row>
    <row r="1315" spans="1:21" x14ac:dyDescent="0.35">
      <c r="A1315" t="s">
        <v>1346</v>
      </c>
      <c r="B1315">
        <v>2000</v>
      </c>
      <c r="C1315" t="s">
        <v>20</v>
      </c>
      <c r="D1315">
        <v>17</v>
      </c>
      <c r="E1315">
        <v>0</v>
      </c>
      <c r="F1315">
        <v>10991.58</v>
      </c>
      <c r="G1315" t="s">
        <v>12</v>
      </c>
      <c r="H1315" t="s">
        <v>12</v>
      </c>
      <c r="I1315" t="s">
        <v>23</v>
      </c>
      <c r="L1315" s="110" t="s">
        <v>1345</v>
      </c>
      <c r="M1315" s="64" t="s">
        <v>9587</v>
      </c>
      <c r="N1315" s="64">
        <v>57</v>
      </c>
      <c r="O1315" s="64" t="s">
        <v>12</v>
      </c>
      <c r="P1315" s="64" t="s">
        <v>12</v>
      </c>
      <c r="Q1315" s="64" t="s">
        <v>13</v>
      </c>
      <c r="R1315" s="114">
        <v>10983</v>
      </c>
      <c r="S1315" s="64" t="s">
        <v>30</v>
      </c>
      <c r="T1315" s="64">
        <v>1965</v>
      </c>
      <c r="U1315" s="69">
        <v>18</v>
      </c>
    </row>
    <row r="1316" spans="1:21" x14ac:dyDescent="0.35">
      <c r="A1316" t="s">
        <v>1347</v>
      </c>
      <c r="B1316">
        <v>1968</v>
      </c>
      <c r="C1316" t="s">
        <v>37</v>
      </c>
      <c r="D1316">
        <v>24</v>
      </c>
      <c r="E1316">
        <v>2</v>
      </c>
      <c r="F1316">
        <v>11013.71</v>
      </c>
      <c r="G1316" t="s">
        <v>12</v>
      </c>
      <c r="H1316" t="s">
        <v>16</v>
      </c>
      <c r="I1316" t="s">
        <v>13</v>
      </c>
      <c r="L1316" s="110" t="s">
        <v>1346</v>
      </c>
      <c r="M1316" s="64" t="s">
        <v>9588</v>
      </c>
      <c r="N1316" s="64">
        <v>22</v>
      </c>
      <c r="O1316" s="64" t="s">
        <v>12</v>
      </c>
      <c r="P1316" s="64" t="s">
        <v>12</v>
      </c>
      <c r="Q1316" s="64" t="s">
        <v>23</v>
      </c>
      <c r="R1316" s="115">
        <v>10992</v>
      </c>
      <c r="S1316" s="64" t="s">
        <v>20</v>
      </c>
      <c r="T1316" s="64">
        <v>2000</v>
      </c>
      <c r="U1316" s="69">
        <v>17</v>
      </c>
    </row>
    <row r="1317" spans="1:21" x14ac:dyDescent="0.35">
      <c r="A1317" t="s">
        <v>1348</v>
      </c>
      <c r="B1317">
        <v>1974</v>
      </c>
      <c r="C1317" t="s">
        <v>30</v>
      </c>
      <c r="D1317">
        <v>15</v>
      </c>
      <c r="E1317">
        <v>4</v>
      </c>
      <c r="F1317">
        <v>11015.17</v>
      </c>
      <c r="G1317" t="s">
        <v>12</v>
      </c>
      <c r="H1317" t="s">
        <v>16</v>
      </c>
      <c r="I1317" t="s">
        <v>23</v>
      </c>
      <c r="L1317" s="110" t="s">
        <v>1347</v>
      </c>
      <c r="M1317" s="64" t="s">
        <v>9589</v>
      </c>
      <c r="N1317" s="64">
        <v>54</v>
      </c>
      <c r="O1317" s="64" t="s">
        <v>12</v>
      </c>
      <c r="P1317" s="64" t="s">
        <v>16</v>
      </c>
      <c r="Q1317" s="64" t="s">
        <v>13</v>
      </c>
      <c r="R1317" s="114">
        <v>11014</v>
      </c>
      <c r="S1317" s="64" t="s">
        <v>37</v>
      </c>
      <c r="T1317" s="64">
        <v>1968</v>
      </c>
      <c r="U1317" s="69">
        <v>24</v>
      </c>
    </row>
    <row r="1318" spans="1:21" x14ac:dyDescent="0.35">
      <c r="A1318" t="s">
        <v>1349</v>
      </c>
      <c r="B1318">
        <v>1991</v>
      </c>
      <c r="C1318" t="s">
        <v>18</v>
      </c>
      <c r="D1318">
        <v>26</v>
      </c>
      <c r="E1318">
        <v>3</v>
      </c>
      <c r="F1318">
        <v>11018.05</v>
      </c>
      <c r="G1318" t="s">
        <v>12</v>
      </c>
      <c r="H1318" t="s">
        <v>11</v>
      </c>
      <c r="I1318" t="s">
        <v>23</v>
      </c>
      <c r="L1318" s="110" t="s">
        <v>1348</v>
      </c>
      <c r="M1318" s="64" t="s">
        <v>9590</v>
      </c>
      <c r="N1318" s="64">
        <v>48</v>
      </c>
      <c r="O1318" s="64" t="s">
        <v>12</v>
      </c>
      <c r="P1318" s="64" t="s">
        <v>16</v>
      </c>
      <c r="Q1318" s="64" t="s">
        <v>23</v>
      </c>
      <c r="R1318" s="115">
        <v>11015</v>
      </c>
      <c r="S1318" s="64" t="s">
        <v>30</v>
      </c>
      <c r="T1318" s="64">
        <v>1974</v>
      </c>
      <c r="U1318" s="69">
        <v>15</v>
      </c>
    </row>
    <row r="1319" spans="1:21" x14ac:dyDescent="0.35">
      <c r="A1319" t="s">
        <v>1350</v>
      </c>
      <c r="B1319">
        <v>1996</v>
      </c>
      <c r="C1319" t="s">
        <v>10</v>
      </c>
      <c r="D1319">
        <v>21</v>
      </c>
      <c r="E1319">
        <v>0</v>
      </c>
      <c r="F1319">
        <v>11028.56</v>
      </c>
      <c r="G1319" t="s">
        <v>12</v>
      </c>
      <c r="H1319" t="s">
        <v>12</v>
      </c>
      <c r="I1319" t="s">
        <v>23</v>
      </c>
      <c r="L1319" s="110" t="s">
        <v>1349</v>
      </c>
      <c r="M1319" s="64" t="s">
        <v>9591</v>
      </c>
      <c r="N1319" s="64">
        <v>31</v>
      </c>
      <c r="O1319" s="64" t="s">
        <v>12</v>
      </c>
      <c r="P1319" s="64" t="s">
        <v>11</v>
      </c>
      <c r="Q1319" s="64" t="s">
        <v>23</v>
      </c>
      <c r="R1319" s="114">
        <v>11018</v>
      </c>
      <c r="S1319" s="64" t="s">
        <v>18</v>
      </c>
      <c r="T1319" s="64">
        <v>1991</v>
      </c>
      <c r="U1319" s="69">
        <v>26</v>
      </c>
    </row>
    <row r="1320" spans="1:21" x14ac:dyDescent="0.35">
      <c r="A1320" t="s">
        <v>1351</v>
      </c>
      <c r="B1320">
        <v>1974</v>
      </c>
      <c r="C1320" t="s">
        <v>30</v>
      </c>
      <c r="D1320">
        <v>10</v>
      </c>
      <c r="E1320">
        <v>4</v>
      </c>
      <c r="F1320">
        <v>11033.66</v>
      </c>
      <c r="G1320" t="s">
        <v>12</v>
      </c>
      <c r="H1320" t="s">
        <v>12</v>
      </c>
      <c r="I1320" t="s">
        <v>23</v>
      </c>
      <c r="L1320" s="110" t="s">
        <v>1350</v>
      </c>
      <c r="M1320" s="64" t="s">
        <v>9592</v>
      </c>
      <c r="N1320" s="64">
        <v>26</v>
      </c>
      <c r="O1320" s="64" t="s">
        <v>12</v>
      </c>
      <c r="P1320" s="64" t="s">
        <v>12</v>
      </c>
      <c r="Q1320" s="64" t="s">
        <v>23</v>
      </c>
      <c r="R1320" s="115">
        <v>11029</v>
      </c>
      <c r="S1320" s="64" t="s">
        <v>10</v>
      </c>
      <c r="T1320" s="64">
        <v>1996</v>
      </c>
      <c r="U1320" s="69">
        <v>21</v>
      </c>
    </row>
    <row r="1321" spans="1:21" x14ac:dyDescent="0.35">
      <c r="A1321" t="s">
        <v>1352</v>
      </c>
      <c r="B1321">
        <v>1989</v>
      </c>
      <c r="C1321" t="s">
        <v>37</v>
      </c>
      <c r="D1321">
        <v>25</v>
      </c>
      <c r="E1321">
        <v>3</v>
      </c>
      <c r="F1321">
        <v>11037.51</v>
      </c>
      <c r="G1321" t="s">
        <v>12</v>
      </c>
      <c r="H1321" t="s">
        <v>16</v>
      </c>
      <c r="I1321" t="s">
        <v>23</v>
      </c>
      <c r="L1321" s="110" t="s">
        <v>1351</v>
      </c>
      <c r="M1321" s="64" t="s">
        <v>9593</v>
      </c>
      <c r="N1321" s="64">
        <v>48</v>
      </c>
      <c r="O1321" s="64" t="s">
        <v>12</v>
      </c>
      <c r="P1321" s="64" t="s">
        <v>12</v>
      </c>
      <c r="Q1321" s="64" t="s">
        <v>23</v>
      </c>
      <c r="R1321" s="114">
        <v>11034</v>
      </c>
      <c r="S1321" s="64" t="s">
        <v>30</v>
      </c>
      <c r="T1321" s="64">
        <v>1974</v>
      </c>
      <c r="U1321" s="69">
        <v>10</v>
      </c>
    </row>
    <row r="1322" spans="1:21" x14ac:dyDescent="0.35">
      <c r="A1322" t="s">
        <v>1353</v>
      </c>
      <c r="B1322">
        <v>1974</v>
      </c>
      <c r="C1322" t="s">
        <v>35</v>
      </c>
      <c r="D1322">
        <v>30</v>
      </c>
      <c r="E1322">
        <v>0</v>
      </c>
      <c r="F1322">
        <v>11037.85</v>
      </c>
      <c r="G1322" t="s">
        <v>12</v>
      </c>
      <c r="H1322" t="s">
        <v>11</v>
      </c>
      <c r="I1322" t="s">
        <v>200</v>
      </c>
      <c r="L1322" s="110" t="s">
        <v>1352</v>
      </c>
      <c r="M1322" s="64" t="s">
        <v>9594</v>
      </c>
      <c r="N1322" s="64">
        <v>33</v>
      </c>
      <c r="O1322" s="64" t="s">
        <v>12</v>
      </c>
      <c r="P1322" s="64" t="s">
        <v>16</v>
      </c>
      <c r="Q1322" s="64" t="s">
        <v>23</v>
      </c>
      <c r="R1322" s="115">
        <v>11038</v>
      </c>
      <c r="S1322" s="64" t="s">
        <v>37</v>
      </c>
      <c r="T1322" s="64">
        <v>1989</v>
      </c>
      <c r="U1322" s="69">
        <v>25</v>
      </c>
    </row>
    <row r="1323" spans="1:21" x14ac:dyDescent="0.35">
      <c r="A1323" t="s">
        <v>1354</v>
      </c>
      <c r="B1323">
        <v>2001</v>
      </c>
      <c r="C1323" t="s">
        <v>30</v>
      </c>
      <c r="D1323">
        <v>17</v>
      </c>
      <c r="E1323">
        <v>0</v>
      </c>
      <c r="F1323">
        <v>11046.02</v>
      </c>
      <c r="G1323" t="s">
        <v>12</v>
      </c>
      <c r="H1323" t="s">
        <v>16</v>
      </c>
      <c r="I1323" t="s">
        <v>535</v>
      </c>
      <c r="L1323" s="110" t="s">
        <v>1353</v>
      </c>
      <c r="M1323" s="64" t="s">
        <v>9500</v>
      </c>
      <c r="N1323" s="64">
        <v>48</v>
      </c>
      <c r="O1323" s="64" t="s">
        <v>12</v>
      </c>
      <c r="P1323" s="64" t="s">
        <v>11</v>
      </c>
      <c r="Q1323" s="64" t="s">
        <v>200</v>
      </c>
      <c r="R1323" s="114">
        <v>11038</v>
      </c>
      <c r="S1323" s="64" t="s">
        <v>35</v>
      </c>
      <c r="T1323" s="64">
        <v>1974</v>
      </c>
      <c r="U1323" s="69">
        <v>30</v>
      </c>
    </row>
    <row r="1324" spans="1:21" x14ac:dyDescent="0.35">
      <c r="A1324" t="s">
        <v>1355</v>
      </c>
      <c r="B1324">
        <v>2000</v>
      </c>
      <c r="C1324" t="s">
        <v>20</v>
      </c>
      <c r="D1324">
        <v>18</v>
      </c>
      <c r="E1324">
        <v>0</v>
      </c>
      <c r="F1324">
        <v>11068.7</v>
      </c>
      <c r="G1324" t="s">
        <v>12</v>
      </c>
      <c r="H1324" t="s">
        <v>16</v>
      </c>
      <c r="I1324" t="s">
        <v>42</v>
      </c>
      <c r="L1324" s="110" t="s">
        <v>1354</v>
      </c>
      <c r="M1324" s="64" t="s">
        <v>9595</v>
      </c>
      <c r="N1324" s="64">
        <v>21</v>
      </c>
      <c r="O1324" s="64" t="s">
        <v>12</v>
      </c>
      <c r="P1324" s="64" t="s">
        <v>16</v>
      </c>
      <c r="Q1324" s="64" t="s">
        <v>535</v>
      </c>
      <c r="R1324" s="115">
        <v>11046</v>
      </c>
      <c r="S1324" s="64" t="s">
        <v>30</v>
      </c>
      <c r="T1324" s="64">
        <v>2001</v>
      </c>
      <c r="U1324" s="69">
        <v>17</v>
      </c>
    </row>
    <row r="1325" spans="1:21" x14ac:dyDescent="0.35">
      <c r="A1325" t="s">
        <v>1356</v>
      </c>
      <c r="B1325">
        <v>1971</v>
      </c>
      <c r="C1325" t="s">
        <v>15</v>
      </c>
      <c r="D1325">
        <v>9</v>
      </c>
      <c r="E1325">
        <v>0</v>
      </c>
      <c r="F1325">
        <v>11068.77</v>
      </c>
      <c r="G1325" t="s">
        <v>12</v>
      </c>
      <c r="H1325" t="s">
        <v>11</v>
      </c>
      <c r="I1325" t="s">
        <v>23</v>
      </c>
      <c r="L1325" s="110" t="s">
        <v>1355</v>
      </c>
      <c r="M1325" s="64" t="s">
        <v>9596</v>
      </c>
      <c r="N1325" s="64">
        <v>22</v>
      </c>
      <c r="O1325" s="64" t="s">
        <v>12</v>
      </c>
      <c r="P1325" s="64" t="s">
        <v>16</v>
      </c>
      <c r="Q1325" s="64" t="s">
        <v>42</v>
      </c>
      <c r="R1325" s="114">
        <v>11069</v>
      </c>
      <c r="S1325" s="64" t="s">
        <v>20</v>
      </c>
      <c r="T1325" s="64">
        <v>2000</v>
      </c>
      <c r="U1325" s="69">
        <v>18</v>
      </c>
    </row>
    <row r="1326" spans="1:21" x14ac:dyDescent="0.35">
      <c r="A1326" t="s">
        <v>1357</v>
      </c>
      <c r="B1326">
        <v>1966</v>
      </c>
      <c r="C1326" t="s">
        <v>15</v>
      </c>
      <c r="D1326">
        <v>7</v>
      </c>
      <c r="E1326">
        <v>0</v>
      </c>
      <c r="F1326">
        <v>11070.54</v>
      </c>
      <c r="G1326" t="s">
        <v>12</v>
      </c>
      <c r="H1326" t="s">
        <v>12</v>
      </c>
      <c r="I1326" t="s">
        <v>42</v>
      </c>
      <c r="L1326" s="110" t="s">
        <v>1356</v>
      </c>
      <c r="M1326" s="64" t="s">
        <v>9481</v>
      </c>
      <c r="N1326" s="64">
        <v>51</v>
      </c>
      <c r="O1326" s="64" t="s">
        <v>12</v>
      </c>
      <c r="P1326" s="64" t="s">
        <v>11</v>
      </c>
      <c r="Q1326" s="64" t="s">
        <v>23</v>
      </c>
      <c r="R1326" s="115">
        <v>11069</v>
      </c>
      <c r="S1326" s="64" t="s">
        <v>15</v>
      </c>
      <c r="T1326" s="64">
        <v>1971</v>
      </c>
      <c r="U1326" s="69">
        <v>9</v>
      </c>
    </row>
    <row r="1327" spans="1:21" x14ac:dyDescent="0.35">
      <c r="A1327" t="s">
        <v>1358</v>
      </c>
      <c r="B1327">
        <v>1966</v>
      </c>
      <c r="C1327" t="s">
        <v>15</v>
      </c>
      <c r="D1327">
        <v>20</v>
      </c>
      <c r="E1327">
        <v>0</v>
      </c>
      <c r="F1327">
        <v>11073.18</v>
      </c>
      <c r="G1327" t="s">
        <v>12</v>
      </c>
      <c r="H1327" t="s">
        <v>12</v>
      </c>
      <c r="I1327" t="s">
        <v>42</v>
      </c>
      <c r="L1327" s="110" t="s">
        <v>1357</v>
      </c>
      <c r="M1327" s="64" t="s">
        <v>9597</v>
      </c>
      <c r="N1327" s="64">
        <v>56</v>
      </c>
      <c r="O1327" s="64" t="s">
        <v>12</v>
      </c>
      <c r="P1327" s="64" t="s">
        <v>12</v>
      </c>
      <c r="Q1327" s="64" t="s">
        <v>42</v>
      </c>
      <c r="R1327" s="114">
        <v>11071</v>
      </c>
      <c r="S1327" s="64" t="s">
        <v>15</v>
      </c>
      <c r="T1327" s="64">
        <v>1966</v>
      </c>
      <c r="U1327" s="69">
        <v>7</v>
      </c>
    </row>
    <row r="1328" spans="1:21" x14ac:dyDescent="0.35">
      <c r="A1328" t="s">
        <v>1359</v>
      </c>
      <c r="B1328">
        <v>1967</v>
      </c>
      <c r="C1328" t="s">
        <v>20</v>
      </c>
      <c r="D1328">
        <v>4</v>
      </c>
      <c r="E1328">
        <v>0</v>
      </c>
      <c r="F1328">
        <v>11082.58</v>
      </c>
      <c r="G1328" t="s">
        <v>12</v>
      </c>
      <c r="H1328" t="s">
        <v>11</v>
      </c>
      <c r="I1328" t="s">
        <v>23</v>
      </c>
      <c r="L1328" s="110" t="s">
        <v>1358</v>
      </c>
      <c r="M1328" s="64" t="s">
        <v>9598</v>
      </c>
      <c r="N1328" s="64">
        <v>56</v>
      </c>
      <c r="O1328" s="64" t="s">
        <v>12</v>
      </c>
      <c r="P1328" s="64" t="s">
        <v>12</v>
      </c>
      <c r="Q1328" s="64" t="s">
        <v>42</v>
      </c>
      <c r="R1328" s="115">
        <v>11073</v>
      </c>
      <c r="S1328" s="64" t="s">
        <v>15</v>
      </c>
      <c r="T1328" s="64">
        <v>1966</v>
      </c>
      <c r="U1328" s="69">
        <v>20</v>
      </c>
    </row>
    <row r="1329" spans="1:21" x14ac:dyDescent="0.35">
      <c r="A1329" t="s">
        <v>1360</v>
      </c>
      <c r="B1329">
        <v>1972</v>
      </c>
      <c r="C1329" t="s">
        <v>37</v>
      </c>
      <c r="D1329">
        <v>7</v>
      </c>
      <c r="E1329">
        <v>3</v>
      </c>
      <c r="F1329">
        <v>11085.59</v>
      </c>
      <c r="G1329" t="s">
        <v>12</v>
      </c>
      <c r="H1329" t="s">
        <v>11</v>
      </c>
      <c r="I1329" t="s">
        <v>23</v>
      </c>
      <c r="L1329" s="110" t="s">
        <v>1359</v>
      </c>
      <c r="M1329" s="64" t="s">
        <v>9599</v>
      </c>
      <c r="N1329" s="64">
        <v>55</v>
      </c>
      <c r="O1329" s="64" t="s">
        <v>12</v>
      </c>
      <c r="P1329" s="64" t="s">
        <v>11</v>
      </c>
      <c r="Q1329" s="64" t="s">
        <v>23</v>
      </c>
      <c r="R1329" s="114">
        <v>11083</v>
      </c>
      <c r="S1329" s="64" t="s">
        <v>20</v>
      </c>
      <c r="T1329" s="64">
        <v>1967</v>
      </c>
      <c r="U1329" s="69">
        <v>4</v>
      </c>
    </row>
    <row r="1330" spans="1:21" x14ac:dyDescent="0.35">
      <c r="A1330" t="s">
        <v>1361</v>
      </c>
      <c r="B1330">
        <v>1966</v>
      </c>
      <c r="C1330" t="s">
        <v>20</v>
      </c>
      <c r="D1330">
        <v>9</v>
      </c>
      <c r="E1330">
        <v>0</v>
      </c>
      <c r="F1330">
        <v>11090.72</v>
      </c>
      <c r="G1330" t="s">
        <v>12</v>
      </c>
      <c r="H1330" t="s">
        <v>16</v>
      </c>
      <c r="I1330" t="s">
        <v>13</v>
      </c>
      <c r="L1330" s="110" t="s">
        <v>1360</v>
      </c>
      <c r="M1330" s="64" t="s">
        <v>9600</v>
      </c>
      <c r="N1330" s="64">
        <v>50</v>
      </c>
      <c r="O1330" s="64" t="s">
        <v>12</v>
      </c>
      <c r="P1330" s="64" t="s">
        <v>11</v>
      </c>
      <c r="Q1330" s="64" t="s">
        <v>23</v>
      </c>
      <c r="R1330" s="115">
        <v>11086</v>
      </c>
      <c r="S1330" s="64" t="s">
        <v>37</v>
      </c>
      <c r="T1330" s="64">
        <v>1972</v>
      </c>
      <c r="U1330" s="69">
        <v>7</v>
      </c>
    </row>
    <row r="1331" spans="1:21" x14ac:dyDescent="0.35">
      <c r="A1331" t="s">
        <v>1362</v>
      </c>
      <c r="B1331">
        <v>1966</v>
      </c>
      <c r="C1331" t="s">
        <v>10</v>
      </c>
      <c r="D1331">
        <v>5</v>
      </c>
      <c r="E1331">
        <v>0</v>
      </c>
      <c r="F1331">
        <v>11093.62</v>
      </c>
      <c r="G1331" t="s">
        <v>12</v>
      </c>
      <c r="H1331" t="s">
        <v>16</v>
      </c>
      <c r="I1331" t="s">
        <v>13</v>
      </c>
      <c r="L1331" s="110" t="s">
        <v>1361</v>
      </c>
      <c r="M1331" s="64" t="s">
        <v>9601</v>
      </c>
      <c r="N1331" s="64">
        <v>56</v>
      </c>
      <c r="O1331" s="64" t="s">
        <v>12</v>
      </c>
      <c r="P1331" s="64" t="s">
        <v>16</v>
      </c>
      <c r="Q1331" s="64" t="s">
        <v>13</v>
      </c>
      <c r="R1331" s="114">
        <v>11091</v>
      </c>
      <c r="S1331" s="64" t="s">
        <v>20</v>
      </c>
      <c r="T1331" s="64">
        <v>1966</v>
      </c>
      <c r="U1331" s="69">
        <v>9</v>
      </c>
    </row>
    <row r="1332" spans="1:21" x14ac:dyDescent="0.35">
      <c r="A1332" t="s">
        <v>1363</v>
      </c>
      <c r="B1332">
        <v>1980</v>
      </c>
      <c r="C1332" t="s">
        <v>35</v>
      </c>
      <c r="D1332">
        <v>20</v>
      </c>
      <c r="E1332">
        <v>2</v>
      </c>
      <c r="F1332">
        <v>11103.33</v>
      </c>
      <c r="G1332" t="s">
        <v>12</v>
      </c>
      <c r="H1332" t="s">
        <v>16</v>
      </c>
      <c r="I1332" t="s">
        <v>300</v>
      </c>
      <c r="L1332" s="110" t="s">
        <v>1362</v>
      </c>
      <c r="M1332" s="64" t="s">
        <v>9602</v>
      </c>
      <c r="N1332" s="64">
        <v>56</v>
      </c>
      <c r="O1332" s="64" t="s">
        <v>12</v>
      </c>
      <c r="P1332" s="64" t="s">
        <v>16</v>
      </c>
      <c r="Q1332" s="64" t="s">
        <v>13</v>
      </c>
      <c r="R1332" s="115">
        <v>11094</v>
      </c>
      <c r="S1332" s="64" t="s">
        <v>10</v>
      </c>
      <c r="T1332" s="64">
        <v>1966</v>
      </c>
      <c r="U1332" s="69">
        <v>5</v>
      </c>
    </row>
    <row r="1333" spans="1:21" x14ac:dyDescent="0.35">
      <c r="A1333" t="s">
        <v>1364</v>
      </c>
      <c r="B1333">
        <v>1969</v>
      </c>
      <c r="C1333" t="s">
        <v>15</v>
      </c>
      <c r="D1333">
        <v>30</v>
      </c>
      <c r="E1333">
        <v>2</v>
      </c>
      <c r="F1333">
        <v>11150.78</v>
      </c>
      <c r="G1333" t="s">
        <v>12</v>
      </c>
      <c r="H1333" t="s">
        <v>11</v>
      </c>
      <c r="I1333" t="s">
        <v>42</v>
      </c>
      <c r="L1333" s="110" t="s">
        <v>1363</v>
      </c>
      <c r="M1333" s="64" t="s">
        <v>9603</v>
      </c>
      <c r="N1333" s="64">
        <v>42</v>
      </c>
      <c r="O1333" s="64" t="s">
        <v>12</v>
      </c>
      <c r="P1333" s="64" t="s">
        <v>16</v>
      </c>
      <c r="Q1333" s="64" t="s">
        <v>300</v>
      </c>
      <c r="R1333" s="114">
        <v>11103</v>
      </c>
      <c r="S1333" s="64" t="s">
        <v>35</v>
      </c>
      <c r="T1333" s="64">
        <v>1980</v>
      </c>
      <c r="U1333" s="69">
        <v>20</v>
      </c>
    </row>
    <row r="1334" spans="1:21" x14ac:dyDescent="0.35">
      <c r="A1334" t="s">
        <v>1365</v>
      </c>
      <c r="B1334">
        <v>1969</v>
      </c>
      <c r="C1334" t="s">
        <v>18</v>
      </c>
      <c r="D1334">
        <v>25</v>
      </c>
      <c r="E1334">
        <v>2</v>
      </c>
      <c r="F1334">
        <v>11163.57</v>
      </c>
      <c r="G1334" t="s">
        <v>12</v>
      </c>
      <c r="H1334" t="s">
        <v>11</v>
      </c>
      <c r="I1334" t="s">
        <v>42</v>
      </c>
      <c r="L1334" s="110" t="s">
        <v>1364</v>
      </c>
      <c r="M1334" s="64" t="s">
        <v>9604</v>
      </c>
      <c r="N1334" s="64">
        <v>53</v>
      </c>
      <c r="O1334" s="64" t="s">
        <v>12</v>
      </c>
      <c r="P1334" s="64" t="s">
        <v>11</v>
      </c>
      <c r="Q1334" s="64" t="s">
        <v>42</v>
      </c>
      <c r="R1334" s="115">
        <v>11151</v>
      </c>
      <c r="S1334" s="64" t="s">
        <v>15</v>
      </c>
      <c r="T1334" s="64">
        <v>1969</v>
      </c>
      <c r="U1334" s="69">
        <v>30</v>
      </c>
    </row>
    <row r="1335" spans="1:21" x14ac:dyDescent="0.35">
      <c r="A1335" t="s">
        <v>1366</v>
      </c>
      <c r="B1335">
        <v>1966</v>
      </c>
      <c r="C1335" t="s">
        <v>35</v>
      </c>
      <c r="D1335">
        <v>6</v>
      </c>
      <c r="E1335">
        <v>0</v>
      </c>
      <c r="F1335">
        <v>11165.42</v>
      </c>
      <c r="G1335" t="s">
        <v>12</v>
      </c>
      <c r="H1335" t="s">
        <v>16</v>
      </c>
      <c r="I1335" t="s">
        <v>168</v>
      </c>
      <c r="L1335" s="110" t="s">
        <v>1365</v>
      </c>
      <c r="M1335" s="64" t="s">
        <v>9605</v>
      </c>
      <c r="N1335" s="64">
        <v>53</v>
      </c>
      <c r="O1335" s="64" t="s">
        <v>12</v>
      </c>
      <c r="P1335" s="64" t="s">
        <v>11</v>
      </c>
      <c r="Q1335" s="64" t="s">
        <v>42</v>
      </c>
      <c r="R1335" s="114">
        <v>11164</v>
      </c>
      <c r="S1335" s="64" t="s">
        <v>18</v>
      </c>
      <c r="T1335" s="64">
        <v>1969</v>
      </c>
      <c r="U1335" s="69">
        <v>25</v>
      </c>
    </row>
    <row r="1336" spans="1:21" x14ac:dyDescent="0.35">
      <c r="A1336" t="s">
        <v>1367</v>
      </c>
      <c r="B1336">
        <v>1972</v>
      </c>
      <c r="C1336" t="s">
        <v>20</v>
      </c>
      <c r="D1336">
        <v>3</v>
      </c>
      <c r="E1336">
        <v>0</v>
      </c>
      <c r="F1336">
        <v>11186.2</v>
      </c>
      <c r="G1336" t="s">
        <v>12</v>
      </c>
      <c r="H1336" t="s">
        <v>11</v>
      </c>
      <c r="I1336" t="s">
        <v>300</v>
      </c>
      <c r="L1336" s="110" t="s">
        <v>1366</v>
      </c>
      <c r="M1336" s="64" t="s">
        <v>9606</v>
      </c>
      <c r="N1336" s="64">
        <v>56</v>
      </c>
      <c r="O1336" s="64" t="s">
        <v>12</v>
      </c>
      <c r="P1336" s="64" t="s">
        <v>16</v>
      </c>
      <c r="Q1336" s="64" t="s">
        <v>168</v>
      </c>
      <c r="R1336" s="115">
        <v>11165</v>
      </c>
      <c r="S1336" s="64" t="s">
        <v>35</v>
      </c>
      <c r="T1336" s="64">
        <v>1966</v>
      </c>
      <c r="U1336" s="69">
        <v>6</v>
      </c>
    </row>
    <row r="1337" spans="1:21" x14ac:dyDescent="0.35">
      <c r="A1337" t="s">
        <v>1368</v>
      </c>
      <c r="B1337">
        <v>1970</v>
      </c>
      <c r="C1337" t="s">
        <v>18</v>
      </c>
      <c r="D1337">
        <v>14</v>
      </c>
      <c r="E1337">
        <v>2</v>
      </c>
      <c r="F1337">
        <v>11187.66</v>
      </c>
      <c r="G1337" t="s">
        <v>12</v>
      </c>
      <c r="H1337" t="s">
        <v>11</v>
      </c>
      <c r="I1337" t="s">
        <v>23</v>
      </c>
      <c r="L1337" s="110" t="s">
        <v>1367</v>
      </c>
      <c r="M1337" s="64" t="s">
        <v>9607</v>
      </c>
      <c r="N1337" s="64">
        <v>50</v>
      </c>
      <c r="O1337" s="64" t="s">
        <v>12</v>
      </c>
      <c r="P1337" s="64" t="s">
        <v>11</v>
      </c>
      <c r="Q1337" s="64" t="s">
        <v>300</v>
      </c>
      <c r="R1337" s="114">
        <v>11186</v>
      </c>
      <c r="S1337" s="64" t="s">
        <v>20</v>
      </c>
      <c r="T1337" s="64">
        <v>1972</v>
      </c>
      <c r="U1337" s="69">
        <v>3</v>
      </c>
    </row>
    <row r="1338" spans="1:21" x14ac:dyDescent="0.35">
      <c r="A1338" t="s">
        <v>1369</v>
      </c>
      <c r="B1338">
        <v>1976</v>
      </c>
      <c r="C1338" t="s">
        <v>18</v>
      </c>
      <c r="D1338">
        <v>28</v>
      </c>
      <c r="E1338">
        <v>2</v>
      </c>
      <c r="F1338">
        <v>11217.35</v>
      </c>
      <c r="G1338" t="s">
        <v>12</v>
      </c>
      <c r="H1338" t="s">
        <v>11</v>
      </c>
      <c r="I1338" t="s">
        <v>200</v>
      </c>
      <c r="L1338" s="110" t="s">
        <v>1368</v>
      </c>
      <c r="M1338" s="64" t="s">
        <v>9608</v>
      </c>
      <c r="N1338" s="64">
        <v>52</v>
      </c>
      <c r="O1338" s="64" t="s">
        <v>12</v>
      </c>
      <c r="P1338" s="64" t="s">
        <v>11</v>
      </c>
      <c r="Q1338" s="64" t="s">
        <v>23</v>
      </c>
      <c r="R1338" s="115">
        <v>11188</v>
      </c>
      <c r="S1338" s="64" t="s">
        <v>18</v>
      </c>
      <c r="T1338" s="64">
        <v>1970</v>
      </c>
      <c r="U1338" s="69">
        <v>14</v>
      </c>
    </row>
    <row r="1339" spans="1:21" x14ac:dyDescent="0.35">
      <c r="A1339" t="s">
        <v>1370</v>
      </c>
      <c r="B1339">
        <v>1969</v>
      </c>
      <c r="C1339" t="s">
        <v>30</v>
      </c>
      <c r="D1339">
        <v>30</v>
      </c>
      <c r="E1339">
        <v>2</v>
      </c>
      <c r="F1339">
        <v>11244.38</v>
      </c>
      <c r="G1339" t="s">
        <v>12</v>
      </c>
      <c r="H1339" t="s">
        <v>16</v>
      </c>
      <c r="I1339" t="s">
        <v>168</v>
      </c>
      <c r="L1339" s="110" t="s">
        <v>1369</v>
      </c>
      <c r="M1339" s="64" t="s">
        <v>9609</v>
      </c>
      <c r="N1339" s="64">
        <v>46</v>
      </c>
      <c r="O1339" s="64" t="s">
        <v>12</v>
      </c>
      <c r="P1339" s="64" t="s">
        <v>11</v>
      </c>
      <c r="Q1339" s="64" t="s">
        <v>200</v>
      </c>
      <c r="R1339" s="114">
        <v>11217</v>
      </c>
      <c r="S1339" s="64" t="s">
        <v>18</v>
      </c>
      <c r="T1339" s="64">
        <v>1976</v>
      </c>
      <c r="U1339" s="69">
        <v>28</v>
      </c>
    </row>
    <row r="1340" spans="1:21" x14ac:dyDescent="0.35">
      <c r="A1340" t="s">
        <v>1371</v>
      </c>
      <c r="B1340">
        <v>1989</v>
      </c>
      <c r="C1340" t="s">
        <v>30</v>
      </c>
      <c r="D1340">
        <v>17</v>
      </c>
      <c r="E1340">
        <v>3</v>
      </c>
      <c r="F1340">
        <v>11250.43</v>
      </c>
      <c r="G1340" t="s">
        <v>12</v>
      </c>
      <c r="H1340" t="s">
        <v>11</v>
      </c>
      <c r="I1340" t="s">
        <v>535</v>
      </c>
      <c r="L1340" s="110" t="s">
        <v>1370</v>
      </c>
      <c r="M1340" s="64" t="s">
        <v>9610</v>
      </c>
      <c r="N1340" s="64">
        <v>53</v>
      </c>
      <c r="O1340" s="64" t="s">
        <v>12</v>
      </c>
      <c r="P1340" s="64" t="s">
        <v>16</v>
      </c>
      <c r="Q1340" s="64" t="s">
        <v>168</v>
      </c>
      <c r="R1340" s="115">
        <v>11244</v>
      </c>
      <c r="S1340" s="64" t="s">
        <v>30</v>
      </c>
      <c r="T1340" s="64">
        <v>1969</v>
      </c>
      <c r="U1340" s="69">
        <v>30</v>
      </c>
    </row>
    <row r="1341" spans="1:21" x14ac:dyDescent="0.35">
      <c r="A1341" t="s">
        <v>1372</v>
      </c>
      <c r="B1341">
        <v>1969</v>
      </c>
      <c r="C1341" t="s">
        <v>35</v>
      </c>
      <c r="D1341">
        <v>20</v>
      </c>
      <c r="E1341">
        <v>3</v>
      </c>
      <c r="F1341">
        <v>11253.42</v>
      </c>
      <c r="G1341" t="s">
        <v>12</v>
      </c>
      <c r="H1341" t="s">
        <v>16</v>
      </c>
      <c r="I1341" t="s">
        <v>42</v>
      </c>
      <c r="L1341" s="110" t="s">
        <v>1371</v>
      </c>
      <c r="M1341" s="64" t="s">
        <v>9611</v>
      </c>
      <c r="N1341" s="64">
        <v>33</v>
      </c>
      <c r="O1341" s="64" t="s">
        <v>12</v>
      </c>
      <c r="P1341" s="64" t="s">
        <v>11</v>
      </c>
      <c r="Q1341" s="64" t="s">
        <v>535</v>
      </c>
      <c r="R1341" s="114">
        <v>11250</v>
      </c>
      <c r="S1341" s="64" t="s">
        <v>30</v>
      </c>
      <c r="T1341" s="64">
        <v>1989</v>
      </c>
      <c r="U1341" s="69">
        <v>17</v>
      </c>
    </row>
    <row r="1342" spans="1:21" x14ac:dyDescent="0.35">
      <c r="A1342" t="s">
        <v>1373</v>
      </c>
      <c r="B1342">
        <v>1981</v>
      </c>
      <c r="C1342" t="s">
        <v>37</v>
      </c>
      <c r="D1342">
        <v>2</v>
      </c>
      <c r="E1342">
        <v>1</v>
      </c>
      <c r="F1342">
        <v>11255.29</v>
      </c>
      <c r="G1342" t="s">
        <v>12</v>
      </c>
      <c r="H1342" t="s">
        <v>16</v>
      </c>
      <c r="I1342" t="s">
        <v>535</v>
      </c>
      <c r="L1342" s="110" t="s">
        <v>1372</v>
      </c>
      <c r="M1342" s="64" t="s">
        <v>9612</v>
      </c>
      <c r="N1342" s="64">
        <v>53</v>
      </c>
      <c r="O1342" s="64" t="s">
        <v>12</v>
      </c>
      <c r="P1342" s="64" t="s">
        <v>16</v>
      </c>
      <c r="Q1342" s="64" t="s">
        <v>42</v>
      </c>
      <c r="R1342" s="115">
        <v>11253</v>
      </c>
      <c r="S1342" s="64" t="s">
        <v>35</v>
      </c>
      <c r="T1342" s="64">
        <v>1969</v>
      </c>
      <c r="U1342" s="69">
        <v>20</v>
      </c>
    </row>
    <row r="1343" spans="1:21" x14ac:dyDescent="0.35">
      <c r="A1343" t="s">
        <v>1374</v>
      </c>
      <c r="B1343">
        <v>1969</v>
      </c>
      <c r="C1343" t="s">
        <v>37</v>
      </c>
      <c r="D1343">
        <v>11</v>
      </c>
      <c r="E1343">
        <v>3</v>
      </c>
      <c r="F1343">
        <v>11264.54</v>
      </c>
      <c r="G1343" t="s">
        <v>12</v>
      </c>
      <c r="H1343" t="s">
        <v>11</v>
      </c>
      <c r="I1343" t="s">
        <v>42</v>
      </c>
      <c r="L1343" s="110" t="s">
        <v>1373</v>
      </c>
      <c r="M1343" s="64" t="s">
        <v>9613</v>
      </c>
      <c r="N1343" s="64">
        <v>41</v>
      </c>
      <c r="O1343" s="64" t="s">
        <v>12</v>
      </c>
      <c r="P1343" s="64" t="s">
        <v>16</v>
      </c>
      <c r="Q1343" s="64" t="s">
        <v>535</v>
      </c>
      <c r="R1343" s="114">
        <v>11255</v>
      </c>
      <c r="S1343" s="64" t="s">
        <v>37</v>
      </c>
      <c r="T1343" s="64">
        <v>1981</v>
      </c>
      <c r="U1343" s="69">
        <v>2</v>
      </c>
    </row>
    <row r="1344" spans="1:21" x14ac:dyDescent="0.35">
      <c r="A1344" t="s">
        <v>1375</v>
      </c>
      <c r="B1344">
        <v>1971</v>
      </c>
      <c r="C1344" t="s">
        <v>30</v>
      </c>
      <c r="D1344">
        <v>26</v>
      </c>
      <c r="E1344">
        <v>0</v>
      </c>
      <c r="F1344">
        <v>11265.71</v>
      </c>
      <c r="G1344" t="s">
        <v>12</v>
      </c>
      <c r="H1344" t="s">
        <v>16</v>
      </c>
      <c r="I1344" t="s">
        <v>200</v>
      </c>
      <c r="L1344" s="110" t="s">
        <v>1374</v>
      </c>
      <c r="M1344" s="64" t="s">
        <v>9614</v>
      </c>
      <c r="N1344" s="64">
        <v>53</v>
      </c>
      <c r="O1344" s="64" t="s">
        <v>12</v>
      </c>
      <c r="P1344" s="64" t="s">
        <v>11</v>
      </c>
      <c r="Q1344" s="64" t="s">
        <v>42</v>
      </c>
      <c r="R1344" s="115">
        <v>11265</v>
      </c>
      <c r="S1344" s="64" t="s">
        <v>37</v>
      </c>
      <c r="T1344" s="64">
        <v>1969</v>
      </c>
      <c r="U1344" s="69">
        <v>11</v>
      </c>
    </row>
    <row r="1345" spans="1:21" x14ac:dyDescent="0.35">
      <c r="A1345" t="s">
        <v>1376</v>
      </c>
      <c r="B1345">
        <v>2004</v>
      </c>
      <c r="C1345" t="s">
        <v>37</v>
      </c>
      <c r="D1345">
        <v>4</v>
      </c>
      <c r="E1345">
        <v>1</v>
      </c>
      <c r="F1345">
        <v>11272.33</v>
      </c>
      <c r="G1345" t="s">
        <v>12</v>
      </c>
      <c r="H1345" t="s">
        <v>11</v>
      </c>
      <c r="I1345" t="s">
        <v>166</v>
      </c>
      <c r="L1345" s="110" t="s">
        <v>1375</v>
      </c>
      <c r="M1345" s="64" t="s">
        <v>9495</v>
      </c>
      <c r="N1345" s="64">
        <v>51</v>
      </c>
      <c r="O1345" s="64" t="s">
        <v>12</v>
      </c>
      <c r="P1345" s="64" t="s">
        <v>16</v>
      </c>
      <c r="Q1345" s="64" t="s">
        <v>200</v>
      </c>
      <c r="R1345" s="114">
        <v>11266</v>
      </c>
      <c r="S1345" s="64" t="s">
        <v>30</v>
      </c>
      <c r="T1345" s="64">
        <v>1971</v>
      </c>
      <c r="U1345" s="69">
        <v>26</v>
      </c>
    </row>
    <row r="1346" spans="1:21" x14ac:dyDescent="0.35">
      <c r="A1346" t="s">
        <v>1377</v>
      </c>
      <c r="B1346">
        <v>1967</v>
      </c>
      <c r="C1346" t="s">
        <v>18</v>
      </c>
      <c r="D1346">
        <v>14</v>
      </c>
      <c r="E1346">
        <v>0</v>
      </c>
      <c r="F1346">
        <v>11286.54</v>
      </c>
      <c r="G1346" t="s">
        <v>12</v>
      </c>
      <c r="H1346" t="s">
        <v>12</v>
      </c>
      <c r="I1346" t="s">
        <v>247</v>
      </c>
      <c r="L1346" s="110" t="s">
        <v>1376</v>
      </c>
      <c r="M1346" s="64" t="s">
        <v>8490</v>
      </c>
      <c r="N1346" s="64">
        <v>18</v>
      </c>
      <c r="O1346" s="64" t="s">
        <v>12</v>
      </c>
      <c r="P1346" s="64" t="s">
        <v>11</v>
      </c>
      <c r="Q1346" s="64" t="s">
        <v>166</v>
      </c>
      <c r="R1346" s="115">
        <v>11272</v>
      </c>
      <c r="S1346" s="64" t="s">
        <v>37</v>
      </c>
      <c r="T1346" s="64">
        <v>2004</v>
      </c>
      <c r="U1346" s="69">
        <v>4</v>
      </c>
    </row>
    <row r="1347" spans="1:21" x14ac:dyDescent="0.35">
      <c r="A1347" t="s">
        <v>1378</v>
      </c>
      <c r="B1347">
        <v>1970</v>
      </c>
      <c r="C1347" t="s">
        <v>18</v>
      </c>
      <c r="D1347">
        <v>22</v>
      </c>
      <c r="E1347">
        <v>3</v>
      </c>
      <c r="F1347">
        <v>11289.11</v>
      </c>
      <c r="G1347" t="s">
        <v>12</v>
      </c>
      <c r="H1347" t="s">
        <v>16</v>
      </c>
      <c r="I1347" t="s">
        <v>23</v>
      </c>
      <c r="L1347" s="110" t="s">
        <v>1377</v>
      </c>
      <c r="M1347" s="64" t="s">
        <v>9615</v>
      </c>
      <c r="N1347" s="64">
        <v>55</v>
      </c>
      <c r="O1347" s="64" t="s">
        <v>12</v>
      </c>
      <c r="P1347" s="64" t="s">
        <v>12</v>
      </c>
      <c r="Q1347" s="64" t="s">
        <v>247</v>
      </c>
      <c r="R1347" s="114">
        <v>11287</v>
      </c>
      <c r="S1347" s="64" t="s">
        <v>18</v>
      </c>
      <c r="T1347" s="64">
        <v>1967</v>
      </c>
      <c r="U1347" s="69">
        <v>14</v>
      </c>
    </row>
    <row r="1348" spans="1:21" x14ac:dyDescent="0.35">
      <c r="A1348" t="s">
        <v>1379</v>
      </c>
      <c r="B1348">
        <v>1988</v>
      </c>
      <c r="C1348" t="s">
        <v>15</v>
      </c>
      <c r="D1348">
        <v>14</v>
      </c>
      <c r="E1348">
        <v>3</v>
      </c>
      <c r="F1348">
        <v>11294.57</v>
      </c>
      <c r="G1348" t="s">
        <v>12</v>
      </c>
      <c r="H1348" t="s">
        <v>16</v>
      </c>
      <c r="I1348" t="s">
        <v>632</v>
      </c>
      <c r="L1348" s="110" t="s">
        <v>1378</v>
      </c>
      <c r="M1348" s="64" t="s">
        <v>9616</v>
      </c>
      <c r="N1348" s="64">
        <v>52</v>
      </c>
      <c r="O1348" s="64" t="s">
        <v>12</v>
      </c>
      <c r="P1348" s="64" t="s">
        <v>16</v>
      </c>
      <c r="Q1348" s="64" t="s">
        <v>23</v>
      </c>
      <c r="R1348" s="115">
        <v>11289</v>
      </c>
      <c r="S1348" s="64" t="s">
        <v>18</v>
      </c>
      <c r="T1348" s="64">
        <v>1970</v>
      </c>
      <c r="U1348" s="69">
        <v>22</v>
      </c>
    </row>
    <row r="1349" spans="1:21" x14ac:dyDescent="0.35">
      <c r="A1349" t="s">
        <v>1380</v>
      </c>
      <c r="B1349">
        <v>1972</v>
      </c>
      <c r="C1349" t="s">
        <v>20</v>
      </c>
      <c r="D1349">
        <v>25</v>
      </c>
      <c r="E1349">
        <v>4</v>
      </c>
      <c r="F1349">
        <v>11299.34</v>
      </c>
      <c r="G1349" t="s">
        <v>12</v>
      </c>
      <c r="H1349" t="s">
        <v>11</v>
      </c>
      <c r="I1349" t="s">
        <v>42</v>
      </c>
      <c r="L1349" s="110" t="s">
        <v>1379</v>
      </c>
      <c r="M1349" s="64" t="s">
        <v>9617</v>
      </c>
      <c r="N1349" s="64">
        <v>34</v>
      </c>
      <c r="O1349" s="64" t="s">
        <v>12</v>
      </c>
      <c r="P1349" s="64" t="s">
        <v>16</v>
      </c>
      <c r="Q1349" s="64" t="s">
        <v>632</v>
      </c>
      <c r="R1349" s="114">
        <v>11295</v>
      </c>
      <c r="S1349" s="64" t="s">
        <v>15</v>
      </c>
      <c r="T1349" s="64">
        <v>1988</v>
      </c>
      <c r="U1349" s="69">
        <v>14</v>
      </c>
    </row>
    <row r="1350" spans="1:21" x14ac:dyDescent="0.35">
      <c r="A1350" t="s">
        <v>1381</v>
      </c>
      <c r="B1350">
        <v>1968</v>
      </c>
      <c r="C1350" t="s">
        <v>37</v>
      </c>
      <c r="D1350">
        <v>6</v>
      </c>
      <c r="E1350">
        <v>1</v>
      </c>
      <c r="F1350">
        <v>11305.93</v>
      </c>
      <c r="G1350" t="s">
        <v>12</v>
      </c>
      <c r="H1350" t="s">
        <v>16</v>
      </c>
      <c r="I1350" t="s">
        <v>23</v>
      </c>
      <c r="L1350" s="110" t="s">
        <v>1380</v>
      </c>
      <c r="M1350" s="64" t="s">
        <v>9618</v>
      </c>
      <c r="N1350" s="64">
        <v>50</v>
      </c>
      <c r="O1350" s="64" t="s">
        <v>12</v>
      </c>
      <c r="P1350" s="64" t="s">
        <v>11</v>
      </c>
      <c r="Q1350" s="64" t="s">
        <v>42</v>
      </c>
      <c r="R1350" s="115">
        <v>11299</v>
      </c>
      <c r="S1350" s="64" t="s">
        <v>20</v>
      </c>
      <c r="T1350" s="64">
        <v>1972</v>
      </c>
      <c r="U1350" s="69">
        <v>25</v>
      </c>
    </row>
    <row r="1351" spans="1:21" x14ac:dyDescent="0.35">
      <c r="A1351" t="s">
        <v>1382</v>
      </c>
      <c r="B1351">
        <v>1963</v>
      </c>
      <c r="C1351" t="s">
        <v>15</v>
      </c>
      <c r="D1351">
        <v>22</v>
      </c>
      <c r="E1351">
        <v>0</v>
      </c>
      <c r="F1351">
        <v>11312.33</v>
      </c>
      <c r="G1351" t="s">
        <v>12</v>
      </c>
      <c r="H1351" t="s">
        <v>12</v>
      </c>
      <c r="I1351" t="s">
        <v>23</v>
      </c>
      <c r="L1351" s="110" t="s">
        <v>1381</v>
      </c>
      <c r="M1351" s="64" t="s">
        <v>9619</v>
      </c>
      <c r="N1351" s="64">
        <v>54</v>
      </c>
      <c r="O1351" s="64" t="s">
        <v>12</v>
      </c>
      <c r="P1351" s="64" t="s">
        <v>16</v>
      </c>
      <c r="Q1351" s="64" t="s">
        <v>23</v>
      </c>
      <c r="R1351" s="114">
        <v>11306</v>
      </c>
      <c r="S1351" s="64" t="s">
        <v>37</v>
      </c>
      <c r="T1351" s="64">
        <v>1968</v>
      </c>
      <c r="U1351" s="69">
        <v>6</v>
      </c>
    </row>
    <row r="1352" spans="1:21" x14ac:dyDescent="0.35">
      <c r="A1352" t="s">
        <v>1383</v>
      </c>
      <c r="B1352">
        <v>1995</v>
      </c>
      <c r="C1352" t="s">
        <v>30</v>
      </c>
      <c r="D1352">
        <v>10</v>
      </c>
      <c r="E1352">
        <v>0</v>
      </c>
      <c r="F1352">
        <v>11318.57</v>
      </c>
      <c r="G1352" t="s">
        <v>12</v>
      </c>
      <c r="H1352" t="s">
        <v>11</v>
      </c>
      <c r="I1352" t="s">
        <v>535</v>
      </c>
      <c r="L1352" s="110" t="s">
        <v>1382</v>
      </c>
      <c r="M1352" s="64" t="s">
        <v>9620</v>
      </c>
      <c r="N1352" s="64">
        <v>59</v>
      </c>
      <c r="O1352" s="64" t="s">
        <v>12</v>
      </c>
      <c r="P1352" s="64" t="s">
        <v>12</v>
      </c>
      <c r="Q1352" s="64" t="s">
        <v>23</v>
      </c>
      <c r="R1352" s="115">
        <v>11312</v>
      </c>
      <c r="S1352" s="64" t="s">
        <v>15</v>
      </c>
      <c r="T1352" s="64">
        <v>1963</v>
      </c>
      <c r="U1352" s="69">
        <v>22</v>
      </c>
    </row>
    <row r="1353" spans="1:21" x14ac:dyDescent="0.35">
      <c r="A1353" t="s">
        <v>1384</v>
      </c>
      <c r="B1353">
        <v>1963</v>
      </c>
      <c r="C1353" t="s">
        <v>10</v>
      </c>
      <c r="D1353">
        <v>11</v>
      </c>
      <c r="E1353">
        <v>0</v>
      </c>
      <c r="F1353">
        <v>11319.12</v>
      </c>
      <c r="G1353" t="s">
        <v>12</v>
      </c>
      <c r="H1353" t="s">
        <v>16</v>
      </c>
      <c r="I1353" t="s">
        <v>23</v>
      </c>
      <c r="L1353" s="110" t="s">
        <v>1383</v>
      </c>
      <c r="M1353" s="64" t="s">
        <v>9621</v>
      </c>
      <c r="N1353" s="64">
        <v>27</v>
      </c>
      <c r="O1353" s="64" t="s">
        <v>12</v>
      </c>
      <c r="P1353" s="64" t="s">
        <v>11</v>
      </c>
      <c r="Q1353" s="64" t="s">
        <v>535</v>
      </c>
      <c r="R1353" s="114">
        <v>11319</v>
      </c>
      <c r="S1353" s="64" t="s">
        <v>30</v>
      </c>
      <c r="T1353" s="64">
        <v>1995</v>
      </c>
      <c r="U1353" s="69">
        <v>10</v>
      </c>
    </row>
    <row r="1354" spans="1:21" x14ac:dyDescent="0.35">
      <c r="A1354" t="s">
        <v>1385</v>
      </c>
      <c r="B1354">
        <v>2002</v>
      </c>
      <c r="C1354" t="s">
        <v>20</v>
      </c>
      <c r="D1354">
        <v>20</v>
      </c>
      <c r="E1354">
        <v>0</v>
      </c>
      <c r="F1354">
        <v>11321.49</v>
      </c>
      <c r="G1354" t="s">
        <v>12</v>
      </c>
      <c r="H1354" t="s">
        <v>12</v>
      </c>
      <c r="I1354" t="s">
        <v>23</v>
      </c>
      <c r="L1354" s="110" t="s">
        <v>1384</v>
      </c>
      <c r="M1354" s="64" t="s">
        <v>9622</v>
      </c>
      <c r="N1354" s="64">
        <v>59</v>
      </c>
      <c r="O1354" s="64" t="s">
        <v>12</v>
      </c>
      <c r="P1354" s="64" t="s">
        <v>16</v>
      </c>
      <c r="Q1354" s="64" t="s">
        <v>23</v>
      </c>
      <c r="R1354" s="115">
        <v>11319</v>
      </c>
      <c r="S1354" s="64" t="s">
        <v>10</v>
      </c>
      <c r="T1354" s="64">
        <v>1963</v>
      </c>
      <c r="U1354" s="69">
        <v>11</v>
      </c>
    </row>
    <row r="1355" spans="1:21" x14ac:dyDescent="0.35">
      <c r="A1355" t="s">
        <v>1386</v>
      </c>
      <c r="B1355">
        <v>1989</v>
      </c>
      <c r="C1355" t="s">
        <v>35</v>
      </c>
      <c r="D1355">
        <v>19</v>
      </c>
      <c r="E1355">
        <v>1</v>
      </c>
      <c r="F1355">
        <v>11326.71</v>
      </c>
      <c r="G1355" t="s">
        <v>12</v>
      </c>
      <c r="H1355" t="s">
        <v>12</v>
      </c>
      <c r="I1355" t="s">
        <v>13</v>
      </c>
      <c r="L1355" s="110" t="s">
        <v>1385</v>
      </c>
      <c r="M1355" s="64" t="s">
        <v>9623</v>
      </c>
      <c r="N1355" s="64">
        <v>20</v>
      </c>
      <c r="O1355" s="64" t="s">
        <v>12</v>
      </c>
      <c r="P1355" s="64" t="s">
        <v>12</v>
      </c>
      <c r="Q1355" s="64" t="s">
        <v>23</v>
      </c>
      <c r="R1355" s="114">
        <v>11321</v>
      </c>
      <c r="S1355" s="64" t="s">
        <v>20</v>
      </c>
      <c r="T1355" s="64">
        <v>2002</v>
      </c>
      <c r="U1355" s="69">
        <v>20</v>
      </c>
    </row>
    <row r="1356" spans="1:21" x14ac:dyDescent="0.35">
      <c r="A1356" t="s">
        <v>1387</v>
      </c>
      <c r="B1356">
        <v>1968</v>
      </c>
      <c r="C1356" t="s">
        <v>15</v>
      </c>
      <c r="D1356">
        <v>2</v>
      </c>
      <c r="E1356">
        <v>0</v>
      </c>
      <c r="F1356">
        <v>11344.32</v>
      </c>
      <c r="G1356" t="s">
        <v>12</v>
      </c>
      <c r="H1356" t="s">
        <v>11</v>
      </c>
      <c r="I1356" t="s">
        <v>200</v>
      </c>
      <c r="L1356" s="110" t="s">
        <v>1386</v>
      </c>
      <c r="M1356" s="64" t="s">
        <v>9624</v>
      </c>
      <c r="N1356" s="64">
        <v>33</v>
      </c>
      <c r="O1356" s="64" t="s">
        <v>12</v>
      </c>
      <c r="P1356" s="64" t="s">
        <v>12</v>
      </c>
      <c r="Q1356" s="64" t="s">
        <v>13</v>
      </c>
      <c r="R1356" s="115">
        <v>11327</v>
      </c>
      <c r="S1356" s="64" t="s">
        <v>35</v>
      </c>
      <c r="T1356" s="64">
        <v>1989</v>
      </c>
      <c r="U1356" s="69">
        <v>19</v>
      </c>
    </row>
    <row r="1357" spans="1:21" x14ac:dyDescent="0.35">
      <c r="A1357" t="s">
        <v>1388</v>
      </c>
      <c r="B1357">
        <v>1964</v>
      </c>
      <c r="C1357" t="s">
        <v>10</v>
      </c>
      <c r="D1357">
        <v>12</v>
      </c>
      <c r="E1357">
        <v>0</v>
      </c>
      <c r="F1357">
        <v>11345.52</v>
      </c>
      <c r="G1357" t="s">
        <v>12</v>
      </c>
      <c r="H1357" t="s">
        <v>12</v>
      </c>
      <c r="I1357" t="s">
        <v>42</v>
      </c>
      <c r="L1357" s="110" t="s">
        <v>1387</v>
      </c>
      <c r="M1357" s="64" t="s">
        <v>9625</v>
      </c>
      <c r="N1357" s="64">
        <v>54</v>
      </c>
      <c r="O1357" s="64" t="s">
        <v>12</v>
      </c>
      <c r="P1357" s="64" t="s">
        <v>11</v>
      </c>
      <c r="Q1357" s="64" t="s">
        <v>200</v>
      </c>
      <c r="R1357" s="114">
        <v>11344</v>
      </c>
      <c r="S1357" s="64" t="s">
        <v>15</v>
      </c>
      <c r="T1357" s="64">
        <v>1968</v>
      </c>
      <c r="U1357" s="69">
        <v>2</v>
      </c>
    </row>
    <row r="1358" spans="1:21" x14ac:dyDescent="0.35">
      <c r="A1358" t="s">
        <v>1389</v>
      </c>
      <c r="B1358">
        <v>1965</v>
      </c>
      <c r="C1358" t="s">
        <v>15</v>
      </c>
      <c r="D1358">
        <v>29</v>
      </c>
      <c r="E1358">
        <v>0</v>
      </c>
      <c r="F1358">
        <v>11353.23</v>
      </c>
      <c r="G1358" t="s">
        <v>12</v>
      </c>
      <c r="H1358" t="s">
        <v>16</v>
      </c>
      <c r="I1358" t="s">
        <v>23</v>
      </c>
      <c r="L1358" s="110" t="s">
        <v>1388</v>
      </c>
      <c r="M1358" s="64" t="s">
        <v>9626</v>
      </c>
      <c r="N1358" s="64">
        <v>58</v>
      </c>
      <c r="O1358" s="64" t="s">
        <v>12</v>
      </c>
      <c r="P1358" s="64" t="s">
        <v>12</v>
      </c>
      <c r="Q1358" s="64" t="s">
        <v>42</v>
      </c>
      <c r="R1358" s="115">
        <v>11346</v>
      </c>
      <c r="S1358" s="64" t="s">
        <v>10</v>
      </c>
      <c r="T1358" s="64">
        <v>1964</v>
      </c>
      <c r="U1358" s="69">
        <v>12</v>
      </c>
    </row>
    <row r="1359" spans="1:21" x14ac:dyDescent="0.35">
      <c r="A1359" t="s">
        <v>1390</v>
      </c>
      <c r="B1359">
        <v>1965</v>
      </c>
      <c r="C1359" t="s">
        <v>20</v>
      </c>
      <c r="D1359">
        <v>26</v>
      </c>
      <c r="E1359">
        <v>0</v>
      </c>
      <c r="F1359">
        <v>11356.66</v>
      </c>
      <c r="G1359" t="s">
        <v>12</v>
      </c>
      <c r="H1359" t="s">
        <v>12</v>
      </c>
      <c r="I1359" t="s">
        <v>23</v>
      </c>
      <c r="L1359" s="110" t="s">
        <v>1389</v>
      </c>
      <c r="M1359" s="64" t="s">
        <v>9627</v>
      </c>
      <c r="N1359" s="64">
        <v>57</v>
      </c>
      <c r="O1359" s="64" t="s">
        <v>12</v>
      </c>
      <c r="P1359" s="64" t="s">
        <v>16</v>
      </c>
      <c r="Q1359" s="64" t="s">
        <v>23</v>
      </c>
      <c r="R1359" s="114">
        <v>11353</v>
      </c>
      <c r="S1359" s="64" t="s">
        <v>15</v>
      </c>
      <c r="T1359" s="64">
        <v>1965</v>
      </c>
      <c r="U1359" s="69">
        <v>29</v>
      </c>
    </row>
    <row r="1360" spans="1:21" x14ac:dyDescent="0.35">
      <c r="A1360" t="s">
        <v>1391</v>
      </c>
      <c r="B1360">
        <v>1964</v>
      </c>
      <c r="C1360" t="s">
        <v>10</v>
      </c>
      <c r="D1360">
        <v>4</v>
      </c>
      <c r="E1360">
        <v>0</v>
      </c>
      <c r="F1360">
        <v>11362.76</v>
      </c>
      <c r="G1360" t="s">
        <v>12</v>
      </c>
      <c r="H1360" t="s">
        <v>16</v>
      </c>
      <c r="I1360" t="s">
        <v>42</v>
      </c>
      <c r="L1360" s="110" t="s">
        <v>1390</v>
      </c>
      <c r="M1360" s="64" t="s">
        <v>9628</v>
      </c>
      <c r="N1360" s="64">
        <v>57</v>
      </c>
      <c r="O1360" s="64" t="s">
        <v>12</v>
      </c>
      <c r="P1360" s="64" t="s">
        <v>12</v>
      </c>
      <c r="Q1360" s="64" t="s">
        <v>23</v>
      </c>
      <c r="R1360" s="115">
        <v>11357</v>
      </c>
      <c r="S1360" s="64" t="s">
        <v>20</v>
      </c>
      <c r="T1360" s="64">
        <v>1965</v>
      </c>
      <c r="U1360" s="69">
        <v>26</v>
      </c>
    </row>
    <row r="1361" spans="1:21" x14ac:dyDescent="0.35">
      <c r="A1361" t="s">
        <v>1392</v>
      </c>
      <c r="B1361">
        <v>1964</v>
      </c>
      <c r="C1361" t="s">
        <v>10</v>
      </c>
      <c r="D1361">
        <v>3</v>
      </c>
      <c r="E1361">
        <v>0</v>
      </c>
      <c r="F1361">
        <v>11363.28</v>
      </c>
      <c r="G1361" t="s">
        <v>12</v>
      </c>
      <c r="H1361" t="s">
        <v>16</v>
      </c>
      <c r="I1361" t="s">
        <v>13</v>
      </c>
      <c r="L1361" s="110" t="s">
        <v>1391</v>
      </c>
      <c r="M1361" s="64" t="s">
        <v>9629</v>
      </c>
      <c r="N1361" s="64">
        <v>58</v>
      </c>
      <c r="O1361" s="64" t="s">
        <v>12</v>
      </c>
      <c r="P1361" s="64" t="s">
        <v>16</v>
      </c>
      <c r="Q1361" s="64" t="s">
        <v>42</v>
      </c>
      <c r="R1361" s="114">
        <v>11363</v>
      </c>
      <c r="S1361" s="64" t="s">
        <v>10</v>
      </c>
      <c r="T1361" s="64">
        <v>1964</v>
      </c>
      <c r="U1361" s="69">
        <v>4</v>
      </c>
    </row>
    <row r="1362" spans="1:21" x14ac:dyDescent="0.35">
      <c r="A1362" t="s">
        <v>1393</v>
      </c>
      <c r="B1362">
        <v>1964</v>
      </c>
      <c r="C1362" t="s">
        <v>30</v>
      </c>
      <c r="D1362">
        <v>13</v>
      </c>
      <c r="E1362">
        <v>0</v>
      </c>
      <c r="F1362">
        <v>11365.95</v>
      </c>
      <c r="G1362" t="s">
        <v>12</v>
      </c>
      <c r="H1362" t="s">
        <v>11</v>
      </c>
      <c r="I1362" t="s">
        <v>42</v>
      </c>
      <c r="L1362" s="110" t="s">
        <v>1392</v>
      </c>
      <c r="M1362" s="64" t="s">
        <v>9630</v>
      </c>
      <c r="N1362" s="64">
        <v>58</v>
      </c>
      <c r="O1362" s="64" t="s">
        <v>12</v>
      </c>
      <c r="P1362" s="64" t="s">
        <v>16</v>
      </c>
      <c r="Q1362" s="64" t="s">
        <v>13</v>
      </c>
      <c r="R1362" s="115">
        <v>11363</v>
      </c>
      <c r="S1362" s="64" t="s">
        <v>10</v>
      </c>
      <c r="T1362" s="64">
        <v>1964</v>
      </c>
      <c r="U1362" s="69">
        <v>3</v>
      </c>
    </row>
    <row r="1363" spans="1:21" x14ac:dyDescent="0.35">
      <c r="A1363" t="s">
        <v>1394</v>
      </c>
      <c r="B1363">
        <v>1979</v>
      </c>
      <c r="C1363" t="s">
        <v>18</v>
      </c>
      <c r="D1363">
        <v>7</v>
      </c>
      <c r="E1363">
        <v>2</v>
      </c>
      <c r="F1363">
        <v>11369.39</v>
      </c>
      <c r="G1363" t="s">
        <v>12</v>
      </c>
      <c r="H1363" t="s">
        <v>16</v>
      </c>
      <c r="I1363" t="s">
        <v>535</v>
      </c>
      <c r="L1363" s="110" t="s">
        <v>1393</v>
      </c>
      <c r="M1363" s="64" t="s">
        <v>9631</v>
      </c>
      <c r="N1363" s="64">
        <v>58</v>
      </c>
      <c r="O1363" s="64" t="s">
        <v>12</v>
      </c>
      <c r="P1363" s="64" t="s">
        <v>11</v>
      </c>
      <c r="Q1363" s="64" t="s">
        <v>42</v>
      </c>
      <c r="R1363" s="114">
        <v>11366</v>
      </c>
      <c r="S1363" s="64" t="s">
        <v>30</v>
      </c>
      <c r="T1363" s="64">
        <v>1964</v>
      </c>
      <c r="U1363" s="69">
        <v>13</v>
      </c>
    </row>
    <row r="1364" spans="1:21" x14ac:dyDescent="0.35">
      <c r="A1364" t="s">
        <v>1395</v>
      </c>
      <c r="B1364">
        <v>1972</v>
      </c>
      <c r="C1364" t="s">
        <v>30</v>
      </c>
      <c r="D1364">
        <v>6</v>
      </c>
      <c r="E1364">
        <v>0</v>
      </c>
      <c r="F1364">
        <v>11378.57</v>
      </c>
      <c r="G1364" t="s">
        <v>12</v>
      </c>
      <c r="H1364" t="s">
        <v>11</v>
      </c>
      <c r="I1364" t="s">
        <v>200</v>
      </c>
      <c r="L1364" s="110" t="s">
        <v>1394</v>
      </c>
      <c r="M1364" s="64" t="s">
        <v>9632</v>
      </c>
      <c r="N1364" s="64">
        <v>44</v>
      </c>
      <c r="O1364" s="64" t="s">
        <v>12</v>
      </c>
      <c r="P1364" s="64" t="s">
        <v>16</v>
      </c>
      <c r="Q1364" s="64" t="s">
        <v>535</v>
      </c>
      <c r="R1364" s="115">
        <v>11369</v>
      </c>
      <c r="S1364" s="64" t="s">
        <v>18</v>
      </c>
      <c r="T1364" s="64">
        <v>1979</v>
      </c>
      <c r="U1364" s="69">
        <v>7</v>
      </c>
    </row>
    <row r="1365" spans="1:21" x14ac:dyDescent="0.35">
      <c r="A1365" t="s">
        <v>1396</v>
      </c>
      <c r="B1365">
        <v>1964</v>
      </c>
      <c r="C1365" t="s">
        <v>18</v>
      </c>
      <c r="D1365">
        <v>13</v>
      </c>
      <c r="E1365">
        <v>0</v>
      </c>
      <c r="F1365">
        <v>11381.33</v>
      </c>
      <c r="G1365" t="s">
        <v>12</v>
      </c>
      <c r="H1365" t="s">
        <v>11</v>
      </c>
      <c r="I1365" t="s">
        <v>13</v>
      </c>
      <c r="L1365" s="110" t="s">
        <v>1395</v>
      </c>
      <c r="M1365" s="64" t="s">
        <v>9633</v>
      </c>
      <c r="N1365" s="64">
        <v>50</v>
      </c>
      <c r="O1365" s="64" t="s">
        <v>12</v>
      </c>
      <c r="P1365" s="64" t="s">
        <v>11</v>
      </c>
      <c r="Q1365" s="64" t="s">
        <v>200</v>
      </c>
      <c r="R1365" s="114">
        <v>11379</v>
      </c>
      <c r="S1365" s="64" t="s">
        <v>30</v>
      </c>
      <c r="T1365" s="64">
        <v>1972</v>
      </c>
      <c r="U1365" s="69">
        <v>6</v>
      </c>
    </row>
    <row r="1366" spans="1:21" x14ac:dyDescent="0.35">
      <c r="A1366" t="s">
        <v>1397</v>
      </c>
      <c r="B1366">
        <v>1997</v>
      </c>
      <c r="C1366" t="s">
        <v>10</v>
      </c>
      <c r="D1366">
        <v>28</v>
      </c>
      <c r="E1366">
        <v>0</v>
      </c>
      <c r="F1366">
        <v>11388.27</v>
      </c>
      <c r="G1366" t="s">
        <v>12</v>
      </c>
      <c r="H1366" t="s">
        <v>11</v>
      </c>
      <c r="I1366" t="s">
        <v>535</v>
      </c>
      <c r="L1366" s="110" t="s">
        <v>1396</v>
      </c>
      <c r="M1366" s="64" t="s">
        <v>9634</v>
      </c>
      <c r="N1366" s="64">
        <v>58</v>
      </c>
      <c r="O1366" s="64" t="s">
        <v>12</v>
      </c>
      <c r="P1366" s="64" t="s">
        <v>11</v>
      </c>
      <c r="Q1366" s="64" t="s">
        <v>13</v>
      </c>
      <c r="R1366" s="115">
        <v>11381</v>
      </c>
      <c r="S1366" s="64" t="s">
        <v>18</v>
      </c>
      <c r="T1366" s="64">
        <v>1964</v>
      </c>
      <c r="U1366" s="69">
        <v>13</v>
      </c>
    </row>
    <row r="1367" spans="1:21" x14ac:dyDescent="0.35">
      <c r="A1367" t="s">
        <v>1398</v>
      </c>
      <c r="B1367">
        <v>1967</v>
      </c>
      <c r="C1367" t="s">
        <v>30</v>
      </c>
      <c r="D1367">
        <v>19</v>
      </c>
      <c r="E1367">
        <v>1</v>
      </c>
      <c r="F1367">
        <v>11394.07</v>
      </c>
      <c r="G1367" t="s">
        <v>12</v>
      </c>
      <c r="H1367" t="s">
        <v>16</v>
      </c>
      <c r="I1367" t="s">
        <v>170</v>
      </c>
      <c r="L1367" s="110" t="s">
        <v>1397</v>
      </c>
      <c r="M1367" s="64" t="s">
        <v>8611</v>
      </c>
      <c r="N1367" s="64">
        <v>25</v>
      </c>
      <c r="O1367" s="64" t="s">
        <v>12</v>
      </c>
      <c r="P1367" s="64" t="s">
        <v>11</v>
      </c>
      <c r="Q1367" s="64" t="s">
        <v>535</v>
      </c>
      <c r="R1367" s="114">
        <v>11388</v>
      </c>
      <c r="S1367" s="64" t="s">
        <v>10</v>
      </c>
      <c r="T1367" s="64">
        <v>1997</v>
      </c>
      <c r="U1367" s="69">
        <v>28</v>
      </c>
    </row>
    <row r="1368" spans="1:21" x14ac:dyDescent="0.35">
      <c r="A1368" t="s">
        <v>1399</v>
      </c>
      <c r="B1368">
        <v>1970</v>
      </c>
      <c r="C1368" t="s">
        <v>37</v>
      </c>
      <c r="D1368">
        <v>2</v>
      </c>
      <c r="E1368">
        <v>2</v>
      </c>
      <c r="F1368">
        <v>11396.9</v>
      </c>
      <c r="G1368" t="s">
        <v>12</v>
      </c>
      <c r="H1368" t="s">
        <v>12</v>
      </c>
      <c r="I1368" t="s">
        <v>247</v>
      </c>
      <c r="L1368" s="110" t="s">
        <v>1398</v>
      </c>
      <c r="M1368" s="64" t="s">
        <v>9635</v>
      </c>
      <c r="N1368" s="64">
        <v>55</v>
      </c>
      <c r="O1368" s="64" t="s">
        <v>12</v>
      </c>
      <c r="P1368" s="64" t="s">
        <v>16</v>
      </c>
      <c r="Q1368" s="64" t="s">
        <v>170</v>
      </c>
      <c r="R1368" s="115">
        <v>11394</v>
      </c>
      <c r="S1368" s="64" t="s">
        <v>30</v>
      </c>
      <c r="T1368" s="64">
        <v>1967</v>
      </c>
      <c r="U1368" s="69">
        <v>19</v>
      </c>
    </row>
    <row r="1369" spans="1:21" x14ac:dyDescent="0.35">
      <c r="A1369" t="s">
        <v>1400</v>
      </c>
      <c r="B1369">
        <v>1970</v>
      </c>
      <c r="C1369" t="s">
        <v>37</v>
      </c>
      <c r="D1369">
        <v>7</v>
      </c>
      <c r="E1369">
        <v>3</v>
      </c>
      <c r="F1369">
        <v>11411.69</v>
      </c>
      <c r="G1369" t="s">
        <v>12</v>
      </c>
      <c r="H1369" t="s">
        <v>11</v>
      </c>
      <c r="I1369" t="s">
        <v>42</v>
      </c>
      <c r="L1369" s="110" t="s">
        <v>1399</v>
      </c>
      <c r="M1369" s="64" t="s">
        <v>9636</v>
      </c>
      <c r="N1369" s="64">
        <v>52</v>
      </c>
      <c r="O1369" s="64" t="s">
        <v>12</v>
      </c>
      <c r="P1369" s="64" t="s">
        <v>12</v>
      </c>
      <c r="Q1369" s="64" t="s">
        <v>247</v>
      </c>
      <c r="R1369" s="114">
        <v>11397</v>
      </c>
      <c r="S1369" s="64" t="s">
        <v>37</v>
      </c>
      <c r="T1369" s="64">
        <v>1970</v>
      </c>
      <c r="U1369" s="69">
        <v>2</v>
      </c>
    </row>
    <row r="1370" spans="1:21" x14ac:dyDescent="0.35">
      <c r="A1370" t="s">
        <v>1401</v>
      </c>
      <c r="B1370">
        <v>1983</v>
      </c>
      <c r="C1370" t="s">
        <v>37</v>
      </c>
      <c r="D1370">
        <v>23</v>
      </c>
      <c r="E1370">
        <v>3</v>
      </c>
      <c r="F1370">
        <v>11412.02</v>
      </c>
      <c r="G1370" t="s">
        <v>12</v>
      </c>
      <c r="H1370" t="s">
        <v>16</v>
      </c>
      <c r="I1370" t="s">
        <v>300</v>
      </c>
      <c r="L1370" s="110" t="s">
        <v>1400</v>
      </c>
      <c r="M1370" s="64" t="s">
        <v>9637</v>
      </c>
      <c r="N1370" s="64">
        <v>52</v>
      </c>
      <c r="O1370" s="64" t="s">
        <v>12</v>
      </c>
      <c r="P1370" s="64" t="s">
        <v>11</v>
      </c>
      <c r="Q1370" s="64" t="s">
        <v>42</v>
      </c>
      <c r="R1370" s="115">
        <v>11412</v>
      </c>
      <c r="S1370" s="64" t="s">
        <v>37</v>
      </c>
      <c r="T1370" s="64">
        <v>1970</v>
      </c>
      <c r="U1370" s="69">
        <v>7</v>
      </c>
    </row>
    <row r="1371" spans="1:21" x14ac:dyDescent="0.35">
      <c r="A1371" t="s">
        <v>1402</v>
      </c>
      <c r="B1371">
        <v>1985</v>
      </c>
      <c r="C1371" t="s">
        <v>18</v>
      </c>
      <c r="D1371">
        <v>9</v>
      </c>
      <c r="E1371">
        <v>3</v>
      </c>
      <c r="F1371">
        <v>11419.49</v>
      </c>
      <c r="G1371" t="s">
        <v>12</v>
      </c>
      <c r="H1371" t="s">
        <v>16</v>
      </c>
      <c r="I1371" t="s">
        <v>23</v>
      </c>
      <c r="L1371" s="110" t="s">
        <v>1401</v>
      </c>
      <c r="M1371" s="64" t="s">
        <v>9638</v>
      </c>
      <c r="N1371" s="64">
        <v>39</v>
      </c>
      <c r="O1371" s="64" t="s">
        <v>12</v>
      </c>
      <c r="P1371" s="64" t="s">
        <v>16</v>
      </c>
      <c r="Q1371" s="64" t="s">
        <v>300</v>
      </c>
      <c r="R1371" s="114">
        <v>11412</v>
      </c>
      <c r="S1371" s="64" t="s">
        <v>37</v>
      </c>
      <c r="T1371" s="64">
        <v>1983</v>
      </c>
      <c r="U1371" s="69">
        <v>23</v>
      </c>
    </row>
    <row r="1372" spans="1:21" x14ac:dyDescent="0.35">
      <c r="A1372" t="s">
        <v>1403</v>
      </c>
      <c r="B1372">
        <v>1980</v>
      </c>
      <c r="C1372" t="s">
        <v>10</v>
      </c>
      <c r="D1372">
        <v>17</v>
      </c>
      <c r="E1372">
        <v>2</v>
      </c>
      <c r="F1372">
        <v>11435.74</v>
      </c>
      <c r="G1372" t="s">
        <v>12</v>
      </c>
      <c r="H1372" t="s">
        <v>12</v>
      </c>
      <c r="I1372" t="s">
        <v>300</v>
      </c>
      <c r="L1372" s="110" t="s">
        <v>1402</v>
      </c>
      <c r="M1372" s="64" t="s">
        <v>9639</v>
      </c>
      <c r="N1372" s="64">
        <v>37</v>
      </c>
      <c r="O1372" s="64" t="s">
        <v>12</v>
      </c>
      <c r="P1372" s="64" t="s">
        <v>16</v>
      </c>
      <c r="Q1372" s="64" t="s">
        <v>23</v>
      </c>
      <c r="R1372" s="115">
        <v>11419</v>
      </c>
      <c r="S1372" s="64" t="s">
        <v>18</v>
      </c>
      <c r="T1372" s="64">
        <v>1985</v>
      </c>
      <c r="U1372" s="69">
        <v>9</v>
      </c>
    </row>
    <row r="1373" spans="1:21" x14ac:dyDescent="0.35">
      <c r="A1373" t="s">
        <v>1404</v>
      </c>
      <c r="B1373">
        <v>1971</v>
      </c>
      <c r="C1373" t="s">
        <v>20</v>
      </c>
      <c r="D1373">
        <v>12</v>
      </c>
      <c r="E1373">
        <v>3</v>
      </c>
      <c r="F1373">
        <v>11436.74</v>
      </c>
      <c r="G1373" t="s">
        <v>12</v>
      </c>
      <c r="H1373" t="s">
        <v>12</v>
      </c>
      <c r="I1373" t="s">
        <v>23</v>
      </c>
      <c r="L1373" s="110" t="s">
        <v>1403</v>
      </c>
      <c r="M1373" s="64" t="s">
        <v>9640</v>
      </c>
      <c r="N1373" s="64">
        <v>42</v>
      </c>
      <c r="O1373" s="64" t="s">
        <v>12</v>
      </c>
      <c r="P1373" s="64" t="s">
        <v>12</v>
      </c>
      <c r="Q1373" s="64" t="s">
        <v>300</v>
      </c>
      <c r="R1373" s="114">
        <v>11436</v>
      </c>
      <c r="S1373" s="64" t="s">
        <v>10</v>
      </c>
      <c r="T1373" s="64">
        <v>1980</v>
      </c>
      <c r="U1373" s="69">
        <v>17</v>
      </c>
    </row>
    <row r="1374" spans="1:21" x14ac:dyDescent="0.35">
      <c r="A1374" t="s">
        <v>1405</v>
      </c>
      <c r="B1374">
        <v>1966</v>
      </c>
      <c r="C1374" t="s">
        <v>18</v>
      </c>
      <c r="D1374">
        <v>14</v>
      </c>
      <c r="E1374">
        <v>0</v>
      </c>
      <c r="F1374">
        <v>11454.02</v>
      </c>
      <c r="G1374" t="s">
        <v>12</v>
      </c>
      <c r="H1374" t="s">
        <v>16</v>
      </c>
      <c r="I1374" t="s">
        <v>23</v>
      </c>
      <c r="L1374" s="110" t="s">
        <v>1404</v>
      </c>
      <c r="M1374" s="64" t="s">
        <v>9641</v>
      </c>
      <c r="N1374" s="64">
        <v>51</v>
      </c>
      <c r="O1374" s="64" t="s">
        <v>12</v>
      </c>
      <c r="P1374" s="64" t="s">
        <v>12</v>
      </c>
      <c r="Q1374" s="64" t="s">
        <v>23</v>
      </c>
      <c r="R1374" s="115">
        <v>11437</v>
      </c>
      <c r="S1374" s="64" t="s">
        <v>20</v>
      </c>
      <c r="T1374" s="64">
        <v>1971</v>
      </c>
      <c r="U1374" s="69">
        <v>12</v>
      </c>
    </row>
    <row r="1375" spans="1:21" x14ac:dyDescent="0.35">
      <c r="A1375" t="s">
        <v>1406</v>
      </c>
      <c r="B1375">
        <v>1965</v>
      </c>
      <c r="C1375" t="s">
        <v>18</v>
      </c>
      <c r="D1375">
        <v>23</v>
      </c>
      <c r="E1375">
        <v>0</v>
      </c>
      <c r="F1375">
        <v>11455.28</v>
      </c>
      <c r="G1375" t="s">
        <v>12</v>
      </c>
      <c r="H1375" t="s">
        <v>11</v>
      </c>
      <c r="I1375" t="s">
        <v>42</v>
      </c>
      <c r="L1375" s="110" t="s">
        <v>1405</v>
      </c>
      <c r="M1375" s="64" t="s">
        <v>9642</v>
      </c>
      <c r="N1375" s="64">
        <v>56</v>
      </c>
      <c r="O1375" s="64" t="s">
        <v>12</v>
      </c>
      <c r="P1375" s="64" t="s">
        <v>16</v>
      </c>
      <c r="Q1375" s="64" t="s">
        <v>23</v>
      </c>
      <c r="R1375" s="114">
        <v>11454</v>
      </c>
      <c r="S1375" s="64" t="s">
        <v>18</v>
      </c>
      <c r="T1375" s="64">
        <v>1966</v>
      </c>
      <c r="U1375" s="69">
        <v>14</v>
      </c>
    </row>
    <row r="1376" spans="1:21" x14ac:dyDescent="0.35">
      <c r="A1376" t="s">
        <v>1407</v>
      </c>
      <c r="B1376">
        <v>1966</v>
      </c>
      <c r="C1376" t="s">
        <v>20</v>
      </c>
      <c r="D1376">
        <v>7</v>
      </c>
      <c r="E1376">
        <v>0</v>
      </c>
      <c r="F1376">
        <v>11478.14</v>
      </c>
      <c r="G1376" t="s">
        <v>12</v>
      </c>
      <c r="H1376" t="s">
        <v>11</v>
      </c>
      <c r="I1376" t="s">
        <v>200</v>
      </c>
      <c r="L1376" s="110" t="s">
        <v>1406</v>
      </c>
      <c r="M1376" s="64" t="s">
        <v>9643</v>
      </c>
      <c r="N1376" s="64">
        <v>57</v>
      </c>
      <c r="O1376" s="64" t="s">
        <v>12</v>
      </c>
      <c r="P1376" s="64" t="s">
        <v>11</v>
      </c>
      <c r="Q1376" s="64" t="s">
        <v>42</v>
      </c>
      <c r="R1376" s="115">
        <v>11455</v>
      </c>
      <c r="S1376" s="64" t="s">
        <v>18</v>
      </c>
      <c r="T1376" s="64">
        <v>1965</v>
      </c>
      <c r="U1376" s="69">
        <v>23</v>
      </c>
    </row>
    <row r="1377" spans="1:21" x14ac:dyDescent="0.35">
      <c r="A1377" t="s">
        <v>1408</v>
      </c>
      <c r="B1377">
        <v>2004</v>
      </c>
      <c r="C1377" t="s">
        <v>20</v>
      </c>
      <c r="D1377">
        <v>10</v>
      </c>
      <c r="E1377">
        <v>0</v>
      </c>
      <c r="F1377">
        <v>11482.63</v>
      </c>
      <c r="G1377" t="s">
        <v>12</v>
      </c>
      <c r="H1377" t="s">
        <v>11</v>
      </c>
      <c r="I1377" t="s">
        <v>13</v>
      </c>
      <c r="L1377" s="110" t="s">
        <v>1407</v>
      </c>
      <c r="M1377" s="64" t="s">
        <v>9644</v>
      </c>
      <c r="N1377" s="64">
        <v>56</v>
      </c>
      <c r="O1377" s="64" t="s">
        <v>12</v>
      </c>
      <c r="P1377" s="64" t="s">
        <v>11</v>
      </c>
      <c r="Q1377" s="64" t="s">
        <v>200</v>
      </c>
      <c r="R1377" s="114">
        <v>11478</v>
      </c>
      <c r="S1377" s="64" t="s">
        <v>20</v>
      </c>
      <c r="T1377" s="64">
        <v>1966</v>
      </c>
      <c r="U1377" s="69">
        <v>7</v>
      </c>
    </row>
    <row r="1378" spans="1:21" x14ac:dyDescent="0.35">
      <c r="A1378" t="s">
        <v>1409</v>
      </c>
      <c r="B1378">
        <v>1970</v>
      </c>
      <c r="C1378" t="s">
        <v>37</v>
      </c>
      <c r="D1378">
        <v>13</v>
      </c>
      <c r="E1378">
        <v>3</v>
      </c>
      <c r="F1378">
        <v>11488.32</v>
      </c>
      <c r="G1378" t="s">
        <v>12</v>
      </c>
      <c r="H1378" t="s">
        <v>16</v>
      </c>
      <c r="I1378" t="s">
        <v>276</v>
      </c>
      <c r="L1378" s="110" t="s">
        <v>1408</v>
      </c>
      <c r="M1378" s="64" t="s">
        <v>9645</v>
      </c>
      <c r="N1378" s="64">
        <v>18</v>
      </c>
      <c r="O1378" s="64" t="s">
        <v>12</v>
      </c>
      <c r="P1378" s="64" t="s">
        <v>11</v>
      </c>
      <c r="Q1378" s="64" t="s">
        <v>13</v>
      </c>
      <c r="R1378" s="115">
        <v>11483</v>
      </c>
      <c r="S1378" s="64" t="s">
        <v>20</v>
      </c>
      <c r="T1378" s="64">
        <v>2004</v>
      </c>
      <c r="U1378" s="69">
        <v>10</v>
      </c>
    </row>
    <row r="1379" spans="1:21" x14ac:dyDescent="0.35">
      <c r="A1379" t="s">
        <v>1410</v>
      </c>
      <c r="B1379">
        <v>1983</v>
      </c>
      <c r="C1379" t="s">
        <v>18</v>
      </c>
      <c r="D1379">
        <v>7</v>
      </c>
      <c r="E1379">
        <v>3</v>
      </c>
      <c r="F1379">
        <v>11492.46</v>
      </c>
      <c r="G1379" t="s">
        <v>12</v>
      </c>
      <c r="H1379" t="s">
        <v>12</v>
      </c>
      <c r="I1379" t="s">
        <v>535</v>
      </c>
      <c r="L1379" s="110" t="s">
        <v>1409</v>
      </c>
      <c r="M1379" s="64" t="s">
        <v>9646</v>
      </c>
      <c r="N1379" s="64">
        <v>52</v>
      </c>
      <c r="O1379" s="64" t="s">
        <v>12</v>
      </c>
      <c r="P1379" s="64" t="s">
        <v>16</v>
      </c>
      <c r="Q1379" s="64" t="s">
        <v>276</v>
      </c>
      <c r="R1379" s="114">
        <v>11488</v>
      </c>
      <c r="S1379" s="64" t="s">
        <v>37</v>
      </c>
      <c r="T1379" s="64">
        <v>1970</v>
      </c>
      <c r="U1379" s="69">
        <v>13</v>
      </c>
    </row>
    <row r="1380" spans="1:21" x14ac:dyDescent="0.35">
      <c r="A1380" t="s">
        <v>1411</v>
      </c>
      <c r="B1380">
        <v>1969</v>
      </c>
      <c r="C1380" t="s">
        <v>35</v>
      </c>
      <c r="D1380">
        <v>11</v>
      </c>
      <c r="E1380">
        <v>0</v>
      </c>
      <c r="F1380">
        <v>11497.69</v>
      </c>
      <c r="G1380" t="s">
        <v>12</v>
      </c>
      <c r="H1380" t="s">
        <v>16</v>
      </c>
      <c r="I1380" t="s">
        <v>23</v>
      </c>
      <c r="L1380" s="110" t="s">
        <v>1410</v>
      </c>
      <c r="M1380" s="64" t="s">
        <v>9647</v>
      </c>
      <c r="N1380" s="64">
        <v>40</v>
      </c>
      <c r="O1380" s="64" t="s">
        <v>12</v>
      </c>
      <c r="P1380" s="64" t="s">
        <v>12</v>
      </c>
      <c r="Q1380" s="64" t="s">
        <v>535</v>
      </c>
      <c r="R1380" s="115">
        <v>11492</v>
      </c>
      <c r="S1380" s="64" t="s">
        <v>18</v>
      </c>
      <c r="T1380" s="64">
        <v>1983</v>
      </c>
      <c r="U1380" s="69">
        <v>7</v>
      </c>
    </row>
    <row r="1381" spans="1:21" x14ac:dyDescent="0.35">
      <c r="A1381" t="s">
        <v>1412</v>
      </c>
      <c r="B1381">
        <v>1989</v>
      </c>
      <c r="C1381" t="s">
        <v>37</v>
      </c>
      <c r="D1381">
        <v>6</v>
      </c>
      <c r="E1381">
        <v>3</v>
      </c>
      <c r="F1381">
        <v>11511.61</v>
      </c>
      <c r="G1381" t="s">
        <v>12</v>
      </c>
      <c r="H1381" t="s">
        <v>12</v>
      </c>
      <c r="I1381" t="s">
        <v>535</v>
      </c>
      <c r="L1381" s="110" t="s">
        <v>1411</v>
      </c>
      <c r="M1381" s="64" t="s">
        <v>9648</v>
      </c>
      <c r="N1381" s="64">
        <v>53</v>
      </c>
      <c r="O1381" s="64" t="s">
        <v>12</v>
      </c>
      <c r="P1381" s="64" t="s">
        <v>16</v>
      </c>
      <c r="Q1381" s="64" t="s">
        <v>23</v>
      </c>
      <c r="R1381" s="114">
        <v>11498</v>
      </c>
      <c r="S1381" s="64" t="s">
        <v>35</v>
      </c>
      <c r="T1381" s="64">
        <v>1969</v>
      </c>
      <c r="U1381" s="69">
        <v>11</v>
      </c>
    </row>
    <row r="1382" spans="1:21" x14ac:dyDescent="0.35">
      <c r="A1382" t="s">
        <v>1413</v>
      </c>
      <c r="B1382">
        <v>1968</v>
      </c>
      <c r="C1382" t="s">
        <v>18</v>
      </c>
      <c r="D1382">
        <v>24</v>
      </c>
      <c r="E1382">
        <v>1</v>
      </c>
      <c r="F1382">
        <v>11512.41</v>
      </c>
      <c r="G1382" t="s">
        <v>12</v>
      </c>
      <c r="H1382" t="s">
        <v>16</v>
      </c>
      <c r="I1382" t="s">
        <v>247</v>
      </c>
      <c r="L1382" s="110" t="s">
        <v>1412</v>
      </c>
      <c r="M1382" s="64" t="s">
        <v>9649</v>
      </c>
      <c r="N1382" s="64">
        <v>33</v>
      </c>
      <c r="O1382" s="64" t="s">
        <v>12</v>
      </c>
      <c r="P1382" s="64" t="s">
        <v>12</v>
      </c>
      <c r="Q1382" s="64" t="s">
        <v>535</v>
      </c>
      <c r="R1382" s="115">
        <v>11512</v>
      </c>
      <c r="S1382" s="64" t="s">
        <v>37</v>
      </c>
      <c r="T1382" s="64">
        <v>1989</v>
      </c>
      <c r="U1382" s="69">
        <v>6</v>
      </c>
    </row>
    <row r="1383" spans="1:21" x14ac:dyDescent="0.35">
      <c r="A1383" t="s">
        <v>1414</v>
      </c>
      <c r="B1383">
        <v>1971</v>
      </c>
      <c r="C1383" t="s">
        <v>30</v>
      </c>
      <c r="D1383">
        <v>19</v>
      </c>
      <c r="E1383">
        <v>4</v>
      </c>
      <c r="F1383">
        <v>11520.1</v>
      </c>
      <c r="G1383" t="s">
        <v>12</v>
      </c>
      <c r="H1383" t="s">
        <v>16</v>
      </c>
      <c r="I1383" t="s">
        <v>23</v>
      </c>
      <c r="L1383" s="110" t="s">
        <v>1413</v>
      </c>
      <c r="M1383" s="64" t="s">
        <v>9650</v>
      </c>
      <c r="N1383" s="64">
        <v>54</v>
      </c>
      <c r="O1383" s="64" t="s">
        <v>12</v>
      </c>
      <c r="P1383" s="64" t="s">
        <v>16</v>
      </c>
      <c r="Q1383" s="64" t="s">
        <v>247</v>
      </c>
      <c r="R1383" s="114">
        <v>11512</v>
      </c>
      <c r="S1383" s="64" t="s">
        <v>18</v>
      </c>
      <c r="T1383" s="64">
        <v>1968</v>
      </c>
      <c r="U1383" s="69">
        <v>24</v>
      </c>
    </row>
    <row r="1384" spans="1:21" x14ac:dyDescent="0.35">
      <c r="A1384" t="s">
        <v>1415</v>
      </c>
      <c r="B1384">
        <v>1988</v>
      </c>
      <c r="C1384" t="s">
        <v>18</v>
      </c>
      <c r="D1384">
        <v>12</v>
      </c>
      <c r="E1384">
        <v>3</v>
      </c>
      <c r="F1384">
        <v>11524.25</v>
      </c>
      <c r="G1384" t="s">
        <v>12</v>
      </c>
      <c r="H1384" t="s">
        <v>16</v>
      </c>
      <c r="I1384" t="s">
        <v>535</v>
      </c>
      <c r="L1384" s="110" t="s">
        <v>1414</v>
      </c>
      <c r="M1384" s="64" t="s">
        <v>9651</v>
      </c>
      <c r="N1384" s="64">
        <v>51</v>
      </c>
      <c r="O1384" s="64" t="s">
        <v>12</v>
      </c>
      <c r="P1384" s="64" t="s">
        <v>16</v>
      </c>
      <c r="Q1384" s="64" t="s">
        <v>23</v>
      </c>
      <c r="R1384" s="115">
        <v>11520</v>
      </c>
      <c r="S1384" s="64" t="s">
        <v>30</v>
      </c>
      <c r="T1384" s="64">
        <v>1971</v>
      </c>
      <c r="U1384" s="69">
        <v>19</v>
      </c>
    </row>
    <row r="1385" spans="1:21" x14ac:dyDescent="0.35">
      <c r="A1385" t="s">
        <v>1416</v>
      </c>
      <c r="B1385">
        <v>1970</v>
      </c>
      <c r="C1385" t="s">
        <v>10</v>
      </c>
      <c r="D1385">
        <v>23</v>
      </c>
      <c r="E1385">
        <v>0</v>
      </c>
      <c r="F1385">
        <v>11530.12</v>
      </c>
      <c r="G1385" t="s">
        <v>12</v>
      </c>
      <c r="H1385" t="s">
        <v>16</v>
      </c>
      <c r="I1385" t="s">
        <v>23</v>
      </c>
      <c r="L1385" s="110" t="s">
        <v>1415</v>
      </c>
      <c r="M1385" s="64" t="s">
        <v>9652</v>
      </c>
      <c r="N1385" s="64">
        <v>34</v>
      </c>
      <c r="O1385" s="64" t="s">
        <v>12</v>
      </c>
      <c r="P1385" s="64" t="s">
        <v>16</v>
      </c>
      <c r="Q1385" s="64" t="s">
        <v>535</v>
      </c>
      <c r="R1385" s="114">
        <v>11524</v>
      </c>
      <c r="S1385" s="64" t="s">
        <v>18</v>
      </c>
      <c r="T1385" s="64">
        <v>1988</v>
      </c>
      <c r="U1385" s="69">
        <v>12</v>
      </c>
    </row>
    <row r="1386" spans="1:21" x14ac:dyDescent="0.35">
      <c r="A1386" t="s">
        <v>1417</v>
      </c>
      <c r="B1386">
        <v>1965</v>
      </c>
      <c r="C1386" t="s">
        <v>37</v>
      </c>
      <c r="D1386">
        <v>3</v>
      </c>
      <c r="E1386">
        <v>0</v>
      </c>
      <c r="F1386">
        <v>11534.87</v>
      </c>
      <c r="G1386" t="s">
        <v>12</v>
      </c>
      <c r="H1386" t="s">
        <v>16</v>
      </c>
      <c r="I1386" t="s">
        <v>356</v>
      </c>
      <c r="L1386" s="110" t="s">
        <v>1416</v>
      </c>
      <c r="M1386" s="64" t="s">
        <v>9653</v>
      </c>
      <c r="N1386" s="64">
        <v>52</v>
      </c>
      <c r="O1386" s="64" t="s">
        <v>12</v>
      </c>
      <c r="P1386" s="64" t="s">
        <v>16</v>
      </c>
      <c r="Q1386" s="64" t="s">
        <v>23</v>
      </c>
      <c r="R1386" s="115">
        <v>11530</v>
      </c>
      <c r="S1386" s="64" t="s">
        <v>10</v>
      </c>
      <c r="T1386" s="64">
        <v>1970</v>
      </c>
      <c r="U1386" s="69">
        <v>23</v>
      </c>
    </row>
    <row r="1387" spans="1:21" x14ac:dyDescent="0.35">
      <c r="A1387" t="s">
        <v>1418</v>
      </c>
      <c r="B1387">
        <v>1968</v>
      </c>
      <c r="C1387" t="s">
        <v>15</v>
      </c>
      <c r="D1387">
        <v>14</v>
      </c>
      <c r="E1387">
        <v>2</v>
      </c>
      <c r="F1387">
        <v>11538.42</v>
      </c>
      <c r="G1387" t="s">
        <v>12</v>
      </c>
      <c r="H1387" t="s">
        <v>16</v>
      </c>
      <c r="I1387" t="s">
        <v>42</v>
      </c>
      <c r="L1387" s="110" t="s">
        <v>1417</v>
      </c>
      <c r="M1387" s="64" t="s">
        <v>9654</v>
      </c>
      <c r="N1387" s="64">
        <v>57</v>
      </c>
      <c r="O1387" s="64" t="s">
        <v>12</v>
      </c>
      <c r="P1387" s="64" t="s">
        <v>16</v>
      </c>
      <c r="Q1387" s="64" t="s">
        <v>356</v>
      </c>
      <c r="R1387" s="114">
        <v>11535</v>
      </c>
      <c r="S1387" s="64" t="s">
        <v>37</v>
      </c>
      <c r="T1387" s="64">
        <v>1965</v>
      </c>
      <c r="U1387" s="69">
        <v>3</v>
      </c>
    </row>
    <row r="1388" spans="1:21" x14ac:dyDescent="0.35">
      <c r="A1388" t="s">
        <v>1419</v>
      </c>
      <c r="B1388">
        <v>1971</v>
      </c>
      <c r="C1388" t="s">
        <v>30</v>
      </c>
      <c r="D1388">
        <v>1</v>
      </c>
      <c r="E1388">
        <v>0</v>
      </c>
      <c r="F1388">
        <v>11540.25</v>
      </c>
      <c r="G1388" t="s">
        <v>12</v>
      </c>
      <c r="H1388" t="s">
        <v>16</v>
      </c>
      <c r="I1388" t="s">
        <v>23</v>
      </c>
      <c r="L1388" s="110" t="s">
        <v>1418</v>
      </c>
      <c r="M1388" s="64" t="s">
        <v>9655</v>
      </c>
      <c r="N1388" s="64">
        <v>54</v>
      </c>
      <c r="O1388" s="64" t="s">
        <v>12</v>
      </c>
      <c r="P1388" s="64" t="s">
        <v>16</v>
      </c>
      <c r="Q1388" s="64" t="s">
        <v>42</v>
      </c>
      <c r="R1388" s="115">
        <v>11538</v>
      </c>
      <c r="S1388" s="64" t="s">
        <v>15</v>
      </c>
      <c r="T1388" s="64">
        <v>1968</v>
      </c>
      <c r="U1388" s="69">
        <v>14</v>
      </c>
    </row>
    <row r="1389" spans="1:21" x14ac:dyDescent="0.35">
      <c r="A1389" t="s">
        <v>1420</v>
      </c>
      <c r="B1389">
        <v>1973</v>
      </c>
      <c r="C1389" t="s">
        <v>10</v>
      </c>
      <c r="D1389">
        <v>23</v>
      </c>
      <c r="E1389">
        <v>5</v>
      </c>
      <c r="F1389">
        <v>11552.9</v>
      </c>
      <c r="G1389" t="s">
        <v>12</v>
      </c>
      <c r="H1389" t="s">
        <v>11</v>
      </c>
      <c r="I1389" t="s">
        <v>42</v>
      </c>
      <c r="L1389" s="110" t="s">
        <v>1419</v>
      </c>
      <c r="M1389" s="64" t="s">
        <v>9656</v>
      </c>
      <c r="N1389" s="64">
        <v>51</v>
      </c>
      <c r="O1389" s="64" t="s">
        <v>12</v>
      </c>
      <c r="P1389" s="64" t="s">
        <v>16</v>
      </c>
      <c r="Q1389" s="64" t="s">
        <v>23</v>
      </c>
      <c r="R1389" s="114">
        <v>11540</v>
      </c>
      <c r="S1389" s="64" t="s">
        <v>30</v>
      </c>
      <c r="T1389" s="64">
        <v>1971</v>
      </c>
      <c r="U1389" s="69">
        <v>1</v>
      </c>
    </row>
    <row r="1390" spans="1:21" x14ac:dyDescent="0.35">
      <c r="A1390" t="s">
        <v>1421</v>
      </c>
      <c r="B1390">
        <v>1965</v>
      </c>
      <c r="C1390" t="s">
        <v>37</v>
      </c>
      <c r="D1390">
        <v>27</v>
      </c>
      <c r="E1390">
        <v>1</v>
      </c>
      <c r="F1390">
        <v>11554.22</v>
      </c>
      <c r="G1390" t="s">
        <v>12</v>
      </c>
      <c r="H1390" t="s">
        <v>16</v>
      </c>
      <c r="I1390" t="s">
        <v>13</v>
      </c>
      <c r="L1390" s="110" t="s">
        <v>1420</v>
      </c>
      <c r="M1390" s="64" t="s">
        <v>9657</v>
      </c>
      <c r="N1390" s="64">
        <v>49</v>
      </c>
      <c r="O1390" s="64" t="s">
        <v>12</v>
      </c>
      <c r="P1390" s="64" t="s">
        <v>11</v>
      </c>
      <c r="Q1390" s="64" t="s">
        <v>42</v>
      </c>
      <c r="R1390" s="115">
        <v>11553</v>
      </c>
      <c r="S1390" s="64" t="s">
        <v>10</v>
      </c>
      <c r="T1390" s="64">
        <v>1973</v>
      </c>
      <c r="U1390" s="69">
        <v>23</v>
      </c>
    </row>
    <row r="1391" spans="1:21" x14ac:dyDescent="0.35">
      <c r="A1391" t="s">
        <v>1422</v>
      </c>
      <c r="B1391">
        <v>1965</v>
      </c>
      <c r="C1391" t="s">
        <v>30</v>
      </c>
      <c r="D1391">
        <v>25</v>
      </c>
      <c r="E1391">
        <v>0</v>
      </c>
      <c r="F1391">
        <v>11566.3</v>
      </c>
      <c r="G1391" t="s">
        <v>12</v>
      </c>
      <c r="H1391" t="s">
        <v>12</v>
      </c>
      <c r="I1391" t="s">
        <v>168</v>
      </c>
      <c r="L1391" s="110" t="s">
        <v>1421</v>
      </c>
      <c r="M1391" s="64" t="s">
        <v>9658</v>
      </c>
      <c r="N1391" s="64">
        <v>57</v>
      </c>
      <c r="O1391" s="64" t="s">
        <v>12</v>
      </c>
      <c r="P1391" s="64" t="s">
        <v>16</v>
      </c>
      <c r="Q1391" s="64" t="s">
        <v>13</v>
      </c>
      <c r="R1391" s="114">
        <v>11554</v>
      </c>
      <c r="S1391" s="64" t="s">
        <v>37</v>
      </c>
      <c r="T1391" s="64">
        <v>1965</v>
      </c>
      <c r="U1391" s="69">
        <v>27</v>
      </c>
    </row>
    <row r="1392" spans="1:21" x14ac:dyDescent="0.35">
      <c r="A1392" t="s">
        <v>1423</v>
      </c>
      <c r="B1392">
        <v>1965</v>
      </c>
      <c r="C1392" t="s">
        <v>15</v>
      </c>
      <c r="D1392">
        <v>6</v>
      </c>
      <c r="E1392">
        <v>1</v>
      </c>
      <c r="F1392">
        <v>11576.13</v>
      </c>
      <c r="G1392" t="s">
        <v>12</v>
      </c>
      <c r="H1392" t="s">
        <v>12</v>
      </c>
      <c r="I1392" t="s">
        <v>42</v>
      </c>
      <c r="L1392" s="110" t="s">
        <v>1422</v>
      </c>
      <c r="M1392" s="64" t="s">
        <v>9659</v>
      </c>
      <c r="N1392" s="64">
        <v>57</v>
      </c>
      <c r="O1392" s="64" t="s">
        <v>12</v>
      </c>
      <c r="P1392" s="64" t="s">
        <v>12</v>
      </c>
      <c r="Q1392" s="64" t="s">
        <v>168</v>
      </c>
      <c r="R1392" s="115">
        <v>11566</v>
      </c>
      <c r="S1392" s="64" t="s">
        <v>30</v>
      </c>
      <c r="T1392" s="64">
        <v>1965</v>
      </c>
      <c r="U1392" s="69">
        <v>25</v>
      </c>
    </row>
    <row r="1393" spans="1:21" x14ac:dyDescent="0.35">
      <c r="A1393" t="s">
        <v>1424</v>
      </c>
      <c r="B1393">
        <v>1964</v>
      </c>
      <c r="C1393" t="s">
        <v>18</v>
      </c>
      <c r="D1393">
        <v>20</v>
      </c>
      <c r="E1393">
        <v>0</v>
      </c>
      <c r="F1393">
        <v>11602.75</v>
      </c>
      <c r="G1393" t="s">
        <v>12</v>
      </c>
      <c r="H1393" t="s">
        <v>16</v>
      </c>
      <c r="I1393" t="s">
        <v>516</v>
      </c>
      <c r="L1393" s="110" t="s">
        <v>1423</v>
      </c>
      <c r="M1393" s="64" t="s">
        <v>9660</v>
      </c>
      <c r="N1393" s="64">
        <v>57</v>
      </c>
      <c r="O1393" s="64" t="s">
        <v>12</v>
      </c>
      <c r="P1393" s="64" t="s">
        <v>12</v>
      </c>
      <c r="Q1393" s="64" t="s">
        <v>42</v>
      </c>
      <c r="R1393" s="114">
        <v>11576</v>
      </c>
      <c r="S1393" s="64" t="s">
        <v>15</v>
      </c>
      <c r="T1393" s="64">
        <v>1965</v>
      </c>
      <c r="U1393" s="69">
        <v>6</v>
      </c>
    </row>
    <row r="1394" spans="1:21" x14ac:dyDescent="0.35">
      <c r="A1394" t="s">
        <v>1425</v>
      </c>
      <c r="B1394">
        <v>1986</v>
      </c>
      <c r="C1394" t="s">
        <v>10</v>
      </c>
      <c r="D1394">
        <v>17</v>
      </c>
      <c r="E1394">
        <v>3</v>
      </c>
      <c r="F1394">
        <v>11625.11</v>
      </c>
      <c r="G1394" t="s">
        <v>12</v>
      </c>
      <c r="H1394" t="s">
        <v>12</v>
      </c>
      <c r="I1394" t="s">
        <v>632</v>
      </c>
      <c r="L1394" s="110" t="s">
        <v>1424</v>
      </c>
      <c r="M1394" s="64" t="s">
        <v>9661</v>
      </c>
      <c r="N1394" s="64">
        <v>58</v>
      </c>
      <c r="O1394" s="64" t="s">
        <v>12</v>
      </c>
      <c r="P1394" s="64" t="s">
        <v>16</v>
      </c>
      <c r="Q1394" s="64" t="s">
        <v>516</v>
      </c>
      <c r="R1394" s="115">
        <v>11603</v>
      </c>
      <c r="S1394" s="64" t="s">
        <v>18</v>
      </c>
      <c r="T1394" s="64">
        <v>1964</v>
      </c>
      <c r="U1394" s="69">
        <v>20</v>
      </c>
    </row>
    <row r="1395" spans="1:21" x14ac:dyDescent="0.35">
      <c r="A1395" t="s">
        <v>1426</v>
      </c>
      <c r="B1395">
        <v>1966</v>
      </c>
      <c r="C1395" t="s">
        <v>37</v>
      </c>
      <c r="D1395">
        <v>4</v>
      </c>
      <c r="E1395">
        <v>0</v>
      </c>
      <c r="F1395">
        <v>11657.72</v>
      </c>
      <c r="G1395" t="s">
        <v>12</v>
      </c>
      <c r="H1395" t="s">
        <v>11</v>
      </c>
      <c r="I1395" t="s">
        <v>247</v>
      </c>
      <c r="L1395" s="110" t="s">
        <v>1425</v>
      </c>
      <c r="M1395" s="64" t="s">
        <v>9662</v>
      </c>
      <c r="N1395" s="64">
        <v>36</v>
      </c>
      <c r="O1395" s="64" t="s">
        <v>12</v>
      </c>
      <c r="P1395" s="64" t="s">
        <v>12</v>
      </c>
      <c r="Q1395" s="64" t="s">
        <v>632</v>
      </c>
      <c r="R1395" s="114">
        <v>11625</v>
      </c>
      <c r="S1395" s="64" t="s">
        <v>10</v>
      </c>
      <c r="T1395" s="64">
        <v>1986</v>
      </c>
      <c r="U1395" s="69">
        <v>17</v>
      </c>
    </row>
    <row r="1396" spans="1:21" x14ac:dyDescent="0.35">
      <c r="A1396" t="s">
        <v>1427</v>
      </c>
      <c r="B1396">
        <v>1994</v>
      </c>
      <c r="C1396" t="s">
        <v>10</v>
      </c>
      <c r="D1396">
        <v>20</v>
      </c>
      <c r="E1396">
        <v>0</v>
      </c>
      <c r="F1396">
        <v>11657.81</v>
      </c>
      <c r="G1396" t="s">
        <v>12</v>
      </c>
      <c r="H1396" t="s">
        <v>11</v>
      </c>
      <c r="I1396" t="s">
        <v>249</v>
      </c>
      <c r="L1396" s="110" t="s">
        <v>1426</v>
      </c>
      <c r="M1396" s="64" t="s">
        <v>9663</v>
      </c>
      <c r="N1396" s="64">
        <v>56</v>
      </c>
      <c r="O1396" s="64" t="s">
        <v>12</v>
      </c>
      <c r="P1396" s="64" t="s">
        <v>11</v>
      </c>
      <c r="Q1396" s="64" t="s">
        <v>247</v>
      </c>
      <c r="R1396" s="115">
        <v>11658</v>
      </c>
      <c r="S1396" s="64" t="s">
        <v>37</v>
      </c>
      <c r="T1396" s="64">
        <v>1966</v>
      </c>
      <c r="U1396" s="69">
        <v>4</v>
      </c>
    </row>
    <row r="1397" spans="1:21" x14ac:dyDescent="0.35">
      <c r="A1397" t="s">
        <v>1428</v>
      </c>
      <c r="B1397">
        <v>1966</v>
      </c>
      <c r="C1397" t="s">
        <v>10</v>
      </c>
      <c r="D1397">
        <v>6</v>
      </c>
      <c r="E1397">
        <v>0</v>
      </c>
      <c r="F1397">
        <v>11658.12</v>
      </c>
      <c r="G1397" t="s">
        <v>12</v>
      </c>
      <c r="H1397" t="s">
        <v>16</v>
      </c>
      <c r="I1397" t="s">
        <v>247</v>
      </c>
      <c r="L1397" s="110" t="s">
        <v>1427</v>
      </c>
      <c r="M1397" s="64" t="s">
        <v>9664</v>
      </c>
      <c r="N1397" s="64">
        <v>28</v>
      </c>
      <c r="O1397" s="64" t="s">
        <v>12</v>
      </c>
      <c r="P1397" s="64" t="s">
        <v>11</v>
      </c>
      <c r="Q1397" s="64" t="s">
        <v>249</v>
      </c>
      <c r="R1397" s="114">
        <v>11658</v>
      </c>
      <c r="S1397" s="64" t="s">
        <v>10</v>
      </c>
      <c r="T1397" s="64">
        <v>1994</v>
      </c>
      <c r="U1397" s="69">
        <v>20</v>
      </c>
    </row>
    <row r="1398" spans="1:21" x14ac:dyDescent="0.35">
      <c r="A1398" t="s">
        <v>1429</v>
      </c>
      <c r="B1398">
        <v>1966</v>
      </c>
      <c r="C1398" t="s">
        <v>35</v>
      </c>
      <c r="D1398">
        <v>23</v>
      </c>
      <c r="E1398">
        <v>0</v>
      </c>
      <c r="F1398">
        <v>11658.38</v>
      </c>
      <c r="G1398" t="s">
        <v>12</v>
      </c>
      <c r="H1398" t="s">
        <v>12</v>
      </c>
      <c r="I1398" t="s">
        <v>247</v>
      </c>
      <c r="L1398" s="110" t="s">
        <v>1428</v>
      </c>
      <c r="M1398" s="64" t="s">
        <v>9665</v>
      </c>
      <c r="N1398" s="64">
        <v>56</v>
      </c>
      <c r="O1398" s="64" t="s">
        <v>12</v>
      </c>
      <c r="P1398" s="64" t="s">
        <v>16</v>
      </c>
      <c r="Q1398" s="64" t="s">
        <v>247</v>
      </c>
      <c r="R1398" s="115">
        <v>11658</v>
      </c>
      <c r="S1398" s="64" t="s">
        <v>10</v>
      </c>
      <c r="T1398" s="64">
        <v>1966</v>
      </c>
      <c r="U1398" s="69">
        <v>6</v>
      </c>
    </row>
    <row r="1399" spans="1:21" x14ac:dyDescent="0.35">
      <c r="A1399" t="s">
        <v>1430</v>
      </c>
      <c r="B1399">
        <v>1966</v>
      </c>
      <c r="C1399" t="s">
        <v>15</v>
      </c>
      <c r="D1399">
        <v>9</v>
      </c>
      <c r="E1399">
        <v>1</v>
      </c>
      <c r="F1399">
        <v>11674.13</v>
      </c>
      <c r="G1399" t="s">
        <v>12</v>
      </c>
      <c r="H1399" t="s">
        <v>16</v>
      </c>
      <c r="I1399" t="s">
        <v>42</v>
      </c>
      <c r="L1399" s="110" t="s">
        <v>1429</v>
      </c>
      <c r="M1399" s="64" t="s">
        <v>9666</v>
      </c>
      <c r="N1399" s="64">
        <v>56</v>
      </c>
      <c r="O1399" s="64" t="s">
        <v>12</v>
      </c>
      <c r="P1399" s="64" t="s">
        <v>12</v>
      </c>
      <c r="Q1399" s="64" t="s">
        <v>247</v>
      </c>
      <c r="R1399" s="114">
        <v>11658</v>
      </c>
      <c r="S1399" s="64" t="s">
        <v>35</v>
      </c>
      <c r="T1399" s="64">
        <v>1966</v>
      </c>
      <c r="U1399" s="69">
        <v>23</v>
      </c>
    </row>
    <row r="1400" spans="1:21" x14ac:dyDescent="0.35">
      <c r="A1400" t="s">
        <v>1431</v>
      </c>
      <c r="B1400">
        <v>1970</v>
      </c>
      <c r="C1400" t="s">
        <v>30</v>
      </c>
      <c r="D1400">
        <v>1</v>
      </c>
      <c r="E1400">
        <v>0</v>
      </c>
      <c r="F1400">
        <v>11696.52</v>
      </c>
      <c r="G1400" t="s">
        <v>12</v>
      </c>
      <c r="H1400" t="s">
        <v>16</v>
      </c>
      <c r="I1400" t="s">
        <v>300</v>
      </c>
      <c r="L1400" s="110" t="s">
        <v>1430</v>
      </c>
      <c r="M1400" s="64" t="s">
        <v>9667</v>
      </c>
      <c r="N1400" s="64">
        <v>56</v>
      </c>
      <c r="O1400" s="64" t="s">
        <v>12</v>
      </c>
      <c r="P1400" s="64" t="s">
        <v>16</v>
      </c>
      <c r="Q1400" s="64" t="s">
        <v>42</v>
      </c>
      <c r="R1400" s="115">
        <v>11674</v>
      </c>
      <c r="S1400" s="64" t="s">
        <v>15</v>
      </c>
      <c r="T1400" s="64">
        <v>1966</v>
      </c>
      <c r="U1400" s="69">
        <v>9</v>
      </c>
    </row>
    <row r="1401" spans="1:21" x14ac:dyDescent="0.35">
      <c r="A1401" t="s">
        <v>1432</v>
      </c>
      <c r="B1401">
        <v>1982</v>
      </c>
      <c r="C1401" t="s">
        <v>37</v>
      </c>
      <c r="D1401">
        <v>21</v>
      </c>
      <c r="E1401">
        <v>3</v>
      </c>
      <c r="F1401">
        <v>11712.97</v>
      </c>
      <c r="G1401" t="s">
        <v>12</v>
      </c>
      <c r="H1401" t="s">
        <v>11</v>
      </c>
      <c r="I1401" t="s">
        <v>300</v>
      </c>
      <c r="L1401" s="110" t="s">
        <v>1431</v>
      </c>
      <c r="M1401" s="64" t="s">
        <v>9098</v>
      </c>
      <c r="N1401" s="64">
        <v>52</v>
      </c>
      <c r="O1401" s="64" t="s">
        <v>12</v>
      </c>
      <c r="P1401" s="64" t="s">
        <v>16</v>
      </c>
      <c r="Q1401" s="64" t="s">
        <v>300</v>
      </c>
      <c r="R1401" s="114">
        <v>11697</v>
      </c>
      <c r="S1401" s="64" t="s">
        <v>30</v>
      </c>
      <c r="T1401" s="64">
        <v>1970</v>
      </c>
      <c r="U1401" s="69">
        <v>1</v>
      </c>
    </row>
    <row r="1402" spans="1:21" x14ac:dyDescent="0.35">
      <c r="A1402" t="s">
        <v>1433</v>
      </c>
      <c r="B1402">
        <v>1969</v>
      </c>
      <c r="C1402" t="s">
        <v>37</v>
      </c>
      <c r="D1402">
        <v>12</v>
      </c>
      <c r="E1402">
        <v>2</v>
      </c>
      <c r="F1402">
        <v>11729.68</v>
      </c>
      <c r="G1402" t="s">
        <v>12</v>
      </c>
      <c r="H1402" t="s">
        <v>16</v>
      </c>
      <c r="I1402" t="s">
        <v>247</v>
      </c>
      <c r="L1402" s="110" t="s">
        <v>1432</v>
      </c>
      <c r="M1402" s="64" t="s">
        <v>9668</v>
      </c>
      <c r="N1402" s="64">
        <v>40</v>
      </c>
      <c r="O1402" s="64" t="s">
        <v>12</v>
      </c>
      <c r="P1402" s="64" t="s">
        <v>11</v>
      </c>
      <c r="Q1402" s="64" t="s">
        <v>300</v>
      </c>
      <c r="R1402" s="115">
        <v>11713</v>
      </c>
      <c r="S1402" s="64" t="s">
        <v>37</v>
      </c>
      <c r="T1402" s="64">
        <v>1982</v>
      </c>
      <c r="U1402" s="69">
        <v>21</v>
      </c>
    </row>
    <row r="1403" spans="1:21" x14ac:dyDescent="0.35">
      <c r="A1403" t="s">
        <v>1434</v>
      </c>
      <c r="B1403">
        <v>1984</v>
      </c>
      <c r="C1403" t="s">
        <v>15</v>
      </c>
      <c r="D1403">
        <v>26</v>
      </c>
      <c r="E1403">
        <v>3</v>
      </c>
      <c r="F1403">
        <v>11730.82</v>
      </c>
      <c r="G1403" t="s">
        <v>12</v>
      </c>
      <c r="H1403" t="s">
        <v>12</v>
      </c>
      <c r="I1403" t="s">
        <v>535</v>
      </c>
      <c r="L1403" s="110" t="s">
        <v>1433</v>
      </c>
      <c r="M1403" s="64" t="s">
        <v>9669</v>
      </c>
      <c r="N1403" s="64">
        <v>53</v>
      </c>
      <c r="O1403" s="64" t="s">
        <v>12</v>
      </c>
      <c r="P1403" s="64" t="s">
        <v>16</v>
      </c>
      <c r="Q1403" s="64" t="s">
        <v>247</v>
      </c>
      <c r="R1403" s="114">
        <v>11730</v>
      </c>
      <c r="S1403" s="64" t="s">
        <v>37</v>
      </c>
      <c r="T1403" s="64">
        <v>1969</v>
      </c>
      <c r="U1403" s="69">
        <v>12</v>
      </c>
    </row>
    <row r="1404" spans="1:21" x14ac:dyDescent="0.35">
      <c r="A1404" t="s">
        <v>1435</v>
      </c>
      <c r="B1404">
        <v>1964</v>
      </c>
      <c r="C1404" t="s">
        <v>15</v>
      </c>
      <c r="D1404">
        <v>9</v>
      </c>
      <c r="E1404">
        <v>0</v>
      </c>
      <c r="F1404">
        <v>11735.88</v>
      </c>
      <c r="G1404" t="s">
        <v>12</v>
      </c>
      <c r="H1404" t="s">
        <v>16</v>
      </c>
      <c r="I1404" t="s">
        <v>23</v>
      </c>
      <c r="L1404" s="110" t="s">
        <v>1434</v>
      </c>
      <c r="M1404" s="64" t="s">
        <v>9670</v>
      </c>
      <c r="N1404" s="64">
        <v>38</v>
      </c>
      <c r="O1404" s="64" t="s">
        <v>12</v>
      </c>
      <c r="P1404" s="64" t="s">
        <v>12</v>
      </c>
      <c r="Q1404" s="64" t="s">
        <v>535</v>
      </c>
      <c r="R1404" s="115">
        <v>11731</v>
      </c>
      <c r="S1404" s="64" t="s">
        <v>15</v>
      </c>
      <c r="T1404" s="64">
        <v>1984</v>
      </c>
      <c r="U1404" s="69">
        <v>26</v>
      </c>
    </row>
    <row r="1405" spans="1:21" x14ac:dyDescent="0.35">
      <c r="A1405" t="s">
        <v>1436</v>
      </c>
      <c r="B1405">
        <v>1988</v>
      </c>
      <c r="C1405" t="s">
        <v>20</v>
      </c>
      <c r="D1405">
        <v>5</v>
      </c>
      <c r="E1405">
        <v>2</v>
      </c>
      <c r="F1405">
        <v>11737.85</v>
      </c>
      <c r="G1405" t="s">
        <v>12</v>
      </c>
      <c r="H1405" t="s">
        <v>16</v>
      </c>
      <c r="I1405" t="s">
        <v>42</v>
      </c>
      <c r="L1405" s="110" t="s">
        <v>1435</v>
      </c>
      <c r="M1405" s="64" t="s">
        <v>9671</v>
      </c>
      <c r="N1405" s="64">
        <v>58</v>
      </c>
      <c r="O1405" s="64" t="s">
        <v>12</v>
      </c>
      <c r="P1405" s="64" t="s">
        <v>16</v>
      </c>
      <c r="Q1405" s="64" t="s">
        <v>23</v>
      </c>
      <c r="R1405" s="114">
        <v>11736</v>
      </c>
      <c r="S1405" s="64" t="s">
        <v>15</v>
      </c>
      <c r="T1405" s="64">
        <v>1964</v>
      </c>
      <c r="U1405" s="69">
        <v>9</v>
      </c>
    </row>
    <row r="1406" spans="1:21" x14ac:dyDescent="0.35">
      <c r="A1406" t="s">
        <v>1437</v>
      </c>
      <c r="B1406">
        <v>1969</v>
      </c>
      <c r="C1406" t="s">
        <v>15</v>
      </c>
      <c r="D1406">
        <v>12</v>
      </c>
      <c r="E1406">
        <v>3</v>
      </c>
      <c r="F1406">
        <v>11741.73</v>
      </c>
      <c r="G1406" t="s">
        <v>12</v>
      </c>
      <c r="H1406" t="s">
        <v>16</v>
      </c>
      <c r="I1406" t="s">
        <v>42</v>
      </c>
      <c r="L1406" s="110" t="s">
        <v>1436</v>
      </c>
      <c r="M1406" s="64" t="s">
        <v>9672</v>
      </c>
      <c r="N1406" s="64">
        <v>34</v>
      </c>
      <c r="O1406" s="64" t="s">
        <v>12</v>
      </c>
      <c r="P1406" s="64" t="s">
        <v>16</v>
      </c>
      <c r="Q1406" s="64" t="s">
        <v>42</v>
      </c>
      <c r="R1406" s="115">
        <v>11738</v>
      </c>
      <c r="S1406" s="64" t="s">
        <v>20</v>
      </c>
      <c r="T1406" s="64">
        <v>1988</v>
      </c>
      <c r="U1406" s="69">
        <v>5</v>
      </c>
    </row>
    <row r="1407" spans="1:21" x14ac:dyDescent="0.35">
      <c r="A1407" t="s">
        <v>1438</v>
      </c>
      <c r="B1407">
        <v>1963</v>
      </c>
      <c r="C1407" t="s">
        <v>18</v>
      </c>
      <c r="D1407">
        <v>9</v>
      </c>
      <c r="E1407">
        <v>0</v>
      </c>
      <c r="F1407">
        <v>11743.3</v>
      </c>
      <c r="G1407" t="s">
        <v>12</v>
      </c>
      <c r="H1407" t="s">
        <v>12</v>
      </c>
      <c r="I1407" t="s">
        <v>13</v>
      </c>
      <c r="L1407" s="110" t="s">
        <v>1437</v>
      </c>
      <c r="M1407" s="64" t="s">
        <v>9673</v>
      </c>
      <c r="N1407" s="64">
        <v>53</v>
      </c>
      <c r="O1407" s="64" t="s">
        <v>12</v>
      </c>
      <c r="P1407" s="64" t="s">
        <v>16</v>
      </c>
      <c r="Q1407" s="64" t="s">
        <v>42</v>
      </c>
      <c r="R1407" s="114">
        <v>11742</v>
      </c>
      <c r="S1407" s="64" t="s">
        <v>15</v>
      </c>
      <c r="T1407" s="64">
        <v>1969</v>
      </c>
      <c r="U1407" s="69">
        <v>12</v>
      </c>
    </row>
    <row r="1408" spans="1:21" x14ac:dyDescent="0.35">
      <c r="A1408" t="s">
        <v>1439</v>
      </c>
      <c r="B1408">
        <v>1964</v>
      </c>
      <c r="C1408" t="s">
        <v>30</v>
      </c>
      <c r="D1408">
        <v>2</v>
      </c>
      <c r="E1408">
        <v>0</v>
      </c>
      <c r="F1408">
        <v>11743.93</v>
      </c>
      <c r="G1408" t="s">
        <v>12</v>
      </c>
      <c r="H1408" t="s">
        <v>16</v>
      </c>
      <c r="I1408" t="s">
        <v>23</v>
      </c>
      <c r="L1408" s="110" t="s">
        <v>1438</v>
      </c>
      <c r="M1408" s="64" t="s">
        <v>9674</v>
      </c>
      <c r="N1408" s="64">
        <v>59</v>
      </c>
      <c r="O1408" s="64" t="s">
        <v>12</v>
      </c>
      <c r="P1408" s="64" t="s">
        <v>12</v>
      </c>
      <c r="Q1408" s="64" t="s">
        <v>13</v>
      </c>
      <c r="R1408" s="115">
        <v>11743</v>
      </c>
      <c r="S1408" s="64" t="s">
        <v>18</v>
      </c>
      <c r="T1408" s="64">
        <v>1963</v>
      </c>
      <c r="U1408" s="69">
        <v>9</v>
      </c>
    </row>
    <row r="1409" spans="1:21" x14ac:dyDescent="0.35">
      <c r="A1409" t="s">
        <v>1440</v>
      </c>
      <c r="B1409">
        <v>1979</v>
      </c>
      <c r="C1409" t="s">
        <v>15</v>
      </c>
      <c r="D1409">
        <v>6</v>
      </c>
      <c r="E1409">
        <v>2</v>
      </c>
      <c r="F1409">
        <v>11752.68</v>
      </c>
      <c r="G1409" t="s">
        <v>12</v>
      </c>
      <c r="H1409" t="s">
        <v>16</v>
      </c>
      <c r="I1409" t="s">
        <v>535</v>
      </c>
      <c r="L1409" s="110" t="s">
        <v>1439</v>
      </c>
      <c r="M1409" s="64" t="s">
        <v>9675</v>
      </c>
      <c r="N1409" s="64">
        <v>58</v>
      </c>
      <c r="O1409" s="64" t="s">
        <v>12</v>
      </c>
      <c r="P1409" s="64" t="s">
        <v>16</v>
      </c>
      <c r="Q1409" s="64" t="s">
        <v>23</v>
      </c>
      <c r="R1409" s="114">
        <v>11744</v>
      </c>
      <c r="S1409" s="64" t="s">
        <v>30</v>
      </c>
      <c r="T1409" s="64">
        <v>1964</v>
      </c>
      <c r="U1409" s="69">
        <v>2</v>
      </c>
    </row>
    <row r="1410" spans="1:21" x14ac:dyDescent="0.35">
      <c r="A1410" t="s">
        <v>1441</v>
      </c>
      <c r="B1410">
        <v>1966</v>
      </c>
      <c r="C1410" t="s">
        <v>10</v>
      </c>
      <c r="D1410">
        <v>25</v>
      </c>
      <c r="E1410">
        <v>1</v>
      </c>
      <c r="F1410">
        <v>11763</v>
      </c>
      <c r="G1410" t="s">
        <v>12</v>
      </c>
      <c r="H1410" t="s">
        <v>12</v>
      </c>
      <c r="I1410" t="s">
        <v>168</v>
      </c>
      <c r="L1410" s="110" t="s">
        <v>1440</v>
      </c>
      <c r="M1410" s="64" t="s">
        <v>9676</v>
      </c>
      <c r="N1410" s="64">
        <v>43</v>
      </c>
      <c r="O1410" s="64" t="s">
        <v>12</v>
      </c>
      <c r="P1410" s="64" t="s">
        <v>16</v>
      </c>
      <c r="Q1410" s="64" t="s">
        <v>535</v>
      </c>
      <c r="R1410" s="115">
        <v>11753</v>
      </c>
      <c r="S1410" s="64" t="s">
        <v>15</v>
      </c>
      <c r="T1410" s="64">
        <v>1979</v>
      </c>
      <c r="U1410" s="69">
        <v>6</v>
      </c>
    </row>
    <row r="1411" spans="1:21" x14ac:dyDescent="0.35">
      <c r="A1411" t="s">
        <v>1442</v>
      </c>
      <c r="B1411">
        <v>1982</v>
      </c>
      <c r="C1411" t="s">
        <v>15</v>
      </c>
      <c r="D1411">
        <v>20</v>
      </c>
      <c r="E1411">
        <v>3</v>
      </c>
      <c r="F1411">
        <v>11773.06</v>
      </c>
      <c r="G1411" t="s">
        <v>12</v>
      </c>
      <c r="H1411" t="s">
        <v>12</v>
      </c>
      <c r="I1411" t="s">
        <v>535</v>
      </c>
      <c r="L1411" s="110" t="s">
        <v>1441</v>
      </c>
      <c r="M1411" s="64" t="s">
        <v>9677</v>
      </c>
      <c r="N1411" s="64">
        <v>56</v>
      </c>
      <c r="O1411" s="64" t="s">
        <v>12</v>
      </c>
      <c r="P1411" s="64" t="s">
        <v>12</v>
      </c>
      <c r="Q1411" s="64" t="s">
        <v>168</v>
      </c>
      <c r="R1411" s="114">
        <v>11763</v>
      </c>
      <c r="S1411" s="64" t="s">
        <v>10</v>
      </c>
      <c r="T1411" s="64">
        <v>1966</v>
      </c>
      <c r="U1411" s="69">
        <v>25</v>
      </c>
    </row>
    <row r="1412" spans="1:21" x14ac:dyDescent="0.35">
      <c r="A1412" t="s">
        <v>1443</v>
      </c>
      <c r="B1412">
        <v>1965</v>
      </c>
      <c r="C1412" t="s">
        <v>37</v>
      </c>
      <c r="D1412">
        <v>3</v>
      </c>
      <c r="E1412">
        <v>0</v>
      </c>
      <c r="F1412">
        <v>11830.61</v>
      </c>
      <c r="G1412" t="s">
        <v>12</v>
      </c>
      <c r="H1412" t="s">
        <v>16</v>
      </c>
      <c r="I1412" t="s">
        <v>23</v>
      </c>
      <c r="L1412" s="110" t="s">
        <v>1442</v>
      </c>
      <c r="M1412" s="64" t="s">
        <v>9678</v>
      </c>
      <c r="N1412" s="64">
        <v>40</v>
      </c>
      <c r="O1412" s="64" t="s">
        <v>12</v>
      </c>
      <c r="P1412" s="64" t="s">
        <v>12</v>
      </c>
      <c r="Q1412" s="64" t="s">
        <v>535</v>
      </c>
      <c r="R1412" s="115">
        <v>11773</v>
      </c>
      <c r="S1412" s="64" t="s">
        <v>15</v>
      </c>
      <c r="T1412" s="64">
        <v>1982</v>
      </c>
      <c r="U1412" s="69">
        <v>20</v>
      </c>
    </row>
    <row r="1413" spans="1:21" x14ac:dyDescent="0.35">
      <c r="A1413" t="s">
        <v>1444</v>
      </c>
      <c r="B1413">
        <v>1964</v>
      </c>
      <c r="C1413" t="s">
        <v>18</v>
      </c>
      <c r="D1413">
        <v>27</v>
      </c>
      <c r="E1413">
        <v>0</v>
      </c>
      <c r="F1413">
        <v>11833.78</v>
      </c>
      <c r="G1413" t="s">
        <v>12</v>
      </c>
      <c r="H1413" t="s">
        <v>12</v>
      </c>
      <c r="I1413" t="s">
        <v>13</v>
      </c>
      <c r="L1413" s="110" t="s">
        <v>1443</v>
      </c>
      <c r="M1413" s="64" t="s">
        <v>9654</v>
      </c>
      <c r="N1413" s="64">
        <v>57</v>
      </c>
      <c r="O1413" s="64" t="s">
        <v>12</v>
      </c>
      <c r="P1413" s="64" t="s">
        <v>16</v>
      </c>
      <c r="Q1413" s="64" t="s">
        <v>23</v>
      </c>
      <c r="R1413" s="114">
        <v>11831</v>
      </c>
      <c r="S1413" s="64" t="s">
        <v>37</v>
      </c>
      <c r="T1413" s="64">
        <v>1965</v>
      </c>
      <c r="U1413" s="69">
        <v>3</v>
      </c>
    </row>
    <row r="1414" spans="1:21" x14ac:dyDescent="0.35">
      <c r="A1414" t="s">
        <v>1445</v>
      </c>
      <c r="B1414">
        <v>1964</v>
      </c>
      <c r="C1414" t="s">
        <v>20</v>
      </c>
      <c r="D1414">
        <v>11</v>
      </c>
      <c r="E1414">
        <v>0</v>
      </c>
      <c r="F1414">
        <v>11837.16</v>
      </c>
      <c r="G1414" t="s">
        <v>12</v>
      </c>
      <c r="H1414" t="s">
        <v>12</v>
      </c>
      <c r="I1414" t="s">
        <v>42</v>
      </c>
      <c r="L1414" s="110" t="s">
        <v>1444</v>
      </c>
      <c r="M1414" s="64" t="s">
        <v>9679</v>
      </c>
      <c r="N1414" s="64">
        <v>58</v>
      </c>
      <c r="O1414" s="64" t="s">
        <v>12</v>
      </c>
      <c r="P1414" s="64" t="s">
        <v>12</v>
      </c>
      <c r="Q1414" s="64" t="s">
        <v>13</v>
      </c>
      <c r="R1414" s="115">
        <v>11834</v>
      </c>
      <c r="S1414" s="64" t="s">
        <v>18</v>
      </c>
      <c r="T1414" s="64">
        <v>1964</v>
      </c>
      <c r="U1414" s="69">
        <v>27</v>
      </c>
    </row>
    <row r="1415" spans="1:21" x14ac:dyDescent="0.35">
      <c r="A1415" t="s">
        <v>1446</v>
      </c>
      <c r="B1415">
        <v>1965</v>
      </c>
      <c r="C1415" t="s">
        <v>20</v>
      </c>
      <c r="D1415">
        <v>25</v>
      </c>
      <c r="E1415">
        <v>0</v>
      </c>
      <c r="F1415">
        <v>11840.78</v>
      </c>
      <c r="G1415" t="s">
        <v>12</v>
      </c>
      <c r="H1415" t="s">
        <v>11</v>
      </c>
      <c r="I1415" t="s">
        <v>23</v>
      </c>
      <c r="L1415" s="110" t="s">
        <v>1445</v>
      </c>
      <c r="M1415" s="64" t="s">
        <v>9494</v>
      </c>
      <c r="N1415" s="64">
        <v>58</v>
      </c>
      <c r="O1415" s="64" t="s">
        <v>12</v>
      </c>
      <c r="P1415" s="64" t="s">
        <v>12</v>
      </c>
      <c r="Q1415" s="64" t="s">
        <v>42</v>
      </c>
      <c r="R1415" s="114">
        <v>11837</v>
      </c>
      <c r="S1415" s="64" t="s">
        <v>20</v>
      </c>
      <c r="T1415" s="64">
        <v>1964</v>
      </c>
      <c r="U1415" s="69">
        <v>11</v>
      </c>
    </row>
    <row r="1416" spans="1:21" x14ac:dyDescent="0.35">
      <c r="A1416" t="s">
        <v>1447</v>
      </c>
      <c r="B1416">
        <v>1964</v>
      </c>
      <c r="C1416" t="s">
        <v>10</v>
      </c>
      <c r="D1416">
        <v>11</v>
      </c>
      <c r="E1416">
        <v>0</v>
      </c>
      <c r="F1416">
        <v>11842.44</v>
      </c>
      <c r="G1416" t="s">
        <v>12</v>
      </c>
      <c r="H1416" t="s">
        <v>11</v>
      </c>
      <c r="I1416" t="s">
        <v>42</v>
      </c>
      <c r="L1416" s="110" t="s">
        <v>1446</v>
      </c>
      <c r="M1416" s="64" t="s">
        <v>9680</v>
      </c>
      <c r="N1416" s="64">
        <v>57</v>
      </c>
      <c r="O1416" s="64" t="s">
        <v>12</v>
      </c>
      <c r="P1416" s="64" t="s">
        <v>11</v>
      </c>
      <c r="Q1416" s="64" t="s">
        <v>23</v>
      </c>
      <c r="R1416" s="115">
        <v>11841</v>
      </c>
      <c r="S1416" s="64" t="s">
        <v>20</v>
      </c>
      <c r="T1416" s="64">
        <v>1965</v>
      </c>
      <c r="U1416" s="69">
        <v>25</v>
      </c>
    </row>
    <row r="1417" spans="1:21" x14ac:dyDescent="0.35">
      <c r="A1417" t="s">
        <v>1448</v>
      </c>
      <c r="B1417">
        <v>1965</v>
      </c>
      <c r="C1417" t="s">
        <v>15</v>
      </c>
      <c r="D1417">
        <v>10</v>
      </c>
      <c r="E1417">
        <v>0</v>
      </c>
      <c r="F1417">
        <v>11842.62</v>
      </c>
      <c r="G1417" t="s">
        <v>12</v>
      </c>
      <c r="H1417" t="s">
        <v>12</v>
      </c>
      <c r="I1417" t="s">
        <v>23</v>
      </c>
      <c r="L1417" s="110" t="s">
        <v>1447</v>
      </c>
      <c r="M1417" s="64" t="s">
        <v>9681</v>
      </c>
      <c r="N1417" s="64">
        <v>58</v>
      </c>
      <c r="O1417" s="64" t="s">
        <v>12</v>
      </c>
      <c r="P1417" s="64" t="s">
        <v>11</v>
      </c>
      <c r="Q1417" s="64" t="s">
        <v>42</v>
      </c>
      <c r="R1417" s="114">
        <v>11842</v>
      </c>
      <c r="S1417" s="64" t="s">
        <v>10</v>
      </c>
      <c r="T1417" s="64">
        <v>1964</v>
      </c>
      <c r="U1417" s="69">
        <v>11</v>
      </c>
    </row>
    <row r="1418" spans="1:21" x14ac:dyDescent="0.35">
      <c r="A1418" t="s">
        <v>1449</v>
      </c>
      <c r="B1418">
        <v>1964</v>
      </c>
      <c r="C1418" t="s">
        <v>18</v>
      </c>
      <c r="D1418">
        <v>27</v>
      </c>
      <c r="E1418">
        <v>0</v>
      </c>
      <c r="F1418">
        <v>11848.14</v>
      </c>
      <c r="G1418" t="s">
        <v>12</v>
      </c>
      <c r="H1418" t="s">
        <v>11</v>
      </c>
      <c r="I1418" t="s">
        <v>42</v>
      </c>
      <c r="L1418" s="110" t="s">
        <v>1448</v>
      </c>
      <c r="M1418" s="64" t="s">
        <v>9682</v>
      </c>
      <c r="N1418" s="64">
        <v>57</v>
      </c>
      <c r="O1418" s="64" t="s">
        <v>12</v>
      </c>
      <c r="P1418" s="64" t="s">
        <v>12</v>
      </c>
      <c r="Q1418" s="64" t="s">
        <v>23</v>
      </c>
      <c r="R1418" s="115">
        <v>11843</v>
      </c>
      <c r="S1418" s="64" t="s">
        <v>15</v>
      </c>
      <c r="T1418" s="64">
        <v>1965</v>
      </c>
      <c r="U1418" s="69">
        <v>10</v>
      </c>
    </row>
    <row r="1419" spans="1:21" x14ac:dyDescent="0.35">
      <c r="A1419" t="s">
        <v>1450</v>
      </c>
      <c r="B1419">
        <v>1964</v>
      </c>
      <c r="C1419" t="s">
        <v>20</v>
      </c>
      <c r="D1419">
        <v>29</v>
      </c>
      <c r="E1419">
        <v>0</v>
      </c>
      <c r="F1419">
        <v>11856.41</v>
      </c>
      <c r="G1419" t="s">
        <v>12</v>
      </c>
      <c r="H1419" t="s">
        <v>11</v>
      </c>
      <c r="I1419" t="s">
        <v>13</v>
      </c>
      <c r="L1419" s="110" t="s">
        <v>1449</v>
      </c>
      <c r="M1419" s="64" t="s">
        <v>9679</v>
      </c>
      <c r="N1419" s="64">
        <v>58</v>
      </c>
      <c r="O1419" s="64" t="s">
        <v>12</v>
      </c>
      <c r="P1419" s="64" t="s">
        <v>11</v>
      </c>
      <c r="Q1419" s="64" t="s">
        <v>42</v>
      </c>
      <c r="R1419" s="114">
        <v>11848</v>
      </c>
      <c r="S1419" s="64" t="s">
        <v>18</v>
      </c>
      <c r="T1419" s="64">
        <v>1964</v>
      </c>
      <c r="U1419" s="69">
        <v>27</v>
      </c>
    </row>
    <row r="1420" spans="1:21" x14ac:dyDescent="0.35">
      <c r="A1420" t="s">
        <v>1451</v>
      </c>
      <c r="B1420">
        <v>1974</v>
      </c>
      <c r="C1420" t="s">
        <v>10</v>
      </c>
      <c r="D1420">
        <v>7</v>
      </c>
      <c r="E1420">
        <v>0</v>
      </c>
      <c r="F1420">
        <v>11858.56</v>
      </c>
      <c r="G1420" t="s">
        <v>12</v>
      </c>
      <c r="H1420" t="s">
        <v>12</v>
      </c>
      <c r="I1420" t="s">
        <v>42</v>
      </c>
      <c r="L1420" s="110" t="s">
        <v>1450</v>
      </c>
      <c r="M1420" s="64" t="s">
        <v>9683</v>
      </c>
      <c r="N1420" s="64">
        <v>58</v>
      </c>
      <c r="O1420" s="64" t="s">
        <v>12</v>
      </c>
      <c r="P1420" s="64" t="s">
        <v>11</v>
      </c>
      <c r="Q1420" s="64" t="s">
        <v>13</v>
      </c>
      <c r="R1420" s="115">
        <v>11856</v>
      </c>
      <c r="S1420" s="64" t="s">
        <v>20</v>
      </c>
      <c r="T1420" s="64">
        <v>1964</v>
      </c>
      <c r="U1420" s="69">
        <v>29</v>
      </c>
    </row>
    <row r="1421" spans="1:21" x14ac:dyDescent="0.35">
      <c r="A1421" t="s">
        <v>1452</v>
      </c>
      <c r="B1421">
        <v>1967</v>
      </c>
      <c r="C1421" t="s">
        <v>35</v>
      </c>
      <c r="D1421">
        <v>24</v>
      </c>
      <c r="E1421">
        <v>1</v>
      </c>
      <c r="F1421">
        <v>11879.1</v>
      </c>
      <c r="G1421" t="s">
        <v>12</v>
      </c>
      <c r="H1421" t="s">
        <v>12</v>
      </c>
      <c r="I1421" t="s">
        <v>247</v>
      </c>
      <c r="L1421" s="110" t="s">
        <v>1451</v>
      </c>
      <c r="M1421" s="64" t="s">
        <v>9684</v>
      </c>
      <c r="N1421" s="64">
        <v>48</v>
      </c>
      <c r="O1421" s="64" t="s">
        <v>12</v>
      </c>
      <c r="P1421" s="64" t="s">
        <v>12</v>
      </c>
      <c r="Q1421" s="64" t="s">
        <v>42</v>
      </c>
      <c r="R1421" s="114">
        <v>11859</v>
      </c>
      <c r="S1421" s="64" t="s">
        <v>10</v>
      </c>
      <c r="T1421" s="64">
        <v>1974</v>
      </c>
      <c r="U1421" s="69">
        <v>7</v>
      </c>
    </row>
    <row r="1422" spans="1:21" x14ac:dyDescent="0.35">
      <c r="A1422" t="s">
        <v>1453</v>
      </c>
      <c r="B1422">
        <v>1967</v>
      </c>
      <c r="C1422" t="s">
        <v>10</v>
      </c>
      <c r="D1422">
        <v>14</v>
      </c>
      <c r="E1422">
        <v>2</v>
      </c>
      <c r="F1422">
        <v>11881.36</v>
      </c>
      <c r="G1422" t="s">
        <v>12</v>
      </c>
      <c r="H1422" t="s">
        <v>11</v>
      </c>
      <c r="I1422" t="s">
        <v>42</v>
      </c>
      <c r="L1422" s="110" t="s">
        <v>1452</v>
      </c>
      <c r="M1422" s="64" t="s">
        <v>9685</v>
      </c>
      <c r="N1422" s="64">
        <v>55</v>
      </c>
      <c r="O1422" s="64" t="s">
        <v>12</v>
      </c>
      <c r="P1422" s="64" t="s">
        <v>12</v>
      </c>
      <c r="Q1422" s="64" t="s">
        <v>247</v>
      </c>
      <c r="R1422" s="115">
        <v>11879</v>
      </c>
      <c r="S1422" s="64" t="s">
        <v>35</v>
      </c>
      <c r="T1422" s="64">
        <v>1967</v>
      </c>
      <c r="U1422" s="69">
        <v>24</v>
      </c>
    </row>
    <row r="1423" spans="1:21" x14ac:dyDescent="0.35">
      <c r="A1423" t="s">
        <v>1454</v>
      </c>
      <c r="B1423">
        <v>1967</v>
      </c>
      <c r="C1423" t="s">
        <v>37</v>
      </c>
      <c r="D1423">
        <v>29</v>
      </c>
      <c r="E1423">
        <v>2</v>
      </c>
      <c r="F1423">
        <v>11881.97</v>
      </c>
      <c r="G1423" t="s">
        <v>12</v>
      </c>
      <c r="H1423" t="s">
        <v>16</v>
      </c>
      <c r="I1423" t="s">
        <v>13</v>
      </c>
      <c r="L1423" s="110" t="s">
        <v>1453</v>
      </c>
      <c r="M1423" s="64" t="s">
        <v>9686</v>
      </c>
      <c r="N1423" s="64">
        <v>55</v>
      </c>
      <c r="O1423" s="64" t="s">
        <v>12</v>
      </c>
      <c r="P1423" s="64" t="s">
        <v>11</v>
      </c>
      <c r="Q1423" s="64" t="s">
        <v>42</v>
      </c>
      <c r="R1423" s="114">
        <v>11881</v>
      </c>
      <c r="S1423" s="64" t="s">
        <v>10</v>
      </c>
      <c r="T1423" s="64">
        <v>1967</v>
      </c>
      <c r="U1423" s="69">
        <v>14</v>
      </c>
    </row>
    <row r="1424" spans="1:21" x14ac:dyDescent="0.35">
      <c r="A1424" t="s">
        <v>1455</v>
      </c>
      <c r="B1424">
        <v>2004</v>
      </c>
      <c r="C1424" t="s">
        <v>18</v>
      </c>
      <c r="D1424">
        <v>2</v>
      </c>
      <c r="E1424">
        <v>2</v>
      </c>
      <c r="F1424">
        <v>11884.05</v>
      </c>
      <c r="G1424" t="s">
        <v>12</v>
      </c>
      <c r="H1424" t="s">
        <v>12</v>
      </c>
      <c r="I1424" t="s">
        <v>13</v>
      </c>
      <c r="L1424" s="110" t="s">
        <v>1454</v>
      </c>
      <c r="M1424" s="64" t="s">
        <v>9687</v>
      </c>
      <c r="N1424" s="64">
        <v>55</v>
      </c>
      <c r="O1424" s="64" t="s">
        <v>12</v>
      </c>
      <c r="P1424" s="64" t="s">
        <v>16</v>
      </c>
      <c r="Q1424" s="64" t="s">
        <v>13</v>
      </c>
      <c r="R1424" s="115">
        <v>11882</v>
      </c>
      <c r="S1424" s="64" t="s">
        <v>37</v>
      </c>
      <c r="T1424" s="64">
        <v>1967</v>
      </c>
      <c r="U1424" s="69">
        <v>29</v>
      </c>
    </row>
    <row r="1425" spans="1:21" x14ac:dyDescent="0.35">
      <c r="A1425" t="s">
        <v>1456</v>
      </c>
      <c r="B1425">
        <v>1964</v>
      </c>
      <c r="C1425" t="s">
        <v>15</v>
      </c>
      <c r="D1425">
        <v>19</v>
      </c>
      <c r="E1425">
        <v>0</v>
      </c>
      <c r="F1425">
        <v>11918.2</v>
      </c>
      <c r="G1425" t="s">
        <v>12</v>
      </c>
      <c r="H1425" t="s">
        <v>16</v>
      </c>
      <c r="I1425" t="s">
        <v>300</v>
      </c>
      <c r="L1425" s="110" t="s">
        <v>1455</v>
      </c>
      <c r="M1425" s="64" t="s">
        <v>8429</v>
      </c>
      <c r="N1425" s="64">
        <v>19</v>
      </c>
      <c r="O1425" s="64" t="s">
        <v>12</v>
      </c>
      <c r="P1425" s="64" t="s">
        <v>12</v>
      </c>
      <c r="Q1425" s="64" t="s">
        <v>13</v>
      </c>
      <c r="R1425" s="114">
        <v>11884</v>
      </c>
      <c r="S1425" s="64" t="s">
        <v>18</v>
      </c>
      <c r="T1425" s="64">
        <v>2004</v>
      </c>
      <c r="U1425" s="69">
        <v>2</v>
      </c>
    </row>
    <row r="1426" spans="1:21" x14ac:dyDescent="0.35">
      <c r="A1426" t="s">
        <v>1457</v>
      </c>
      <c r="B1426">
        <v>1964</v>
      </c>
      <c r="C1426" t="s">
        <v>30</v>
      </c>
      <c r="D1426">
        <v>20</v>
      </c>
      <c r="E1426">
        <v>0</v>
      </c>
      <c r="F1426">
        <v>11931.13</v>
      </c>
      <c r="G1426" t="s">
        <v>12</v>
      </c>
      <c r="H1426" t="s">
        <v>16</v>
      </c>
      <c r="I1426" t="s">
        <v>166</v>
      </c>
      <c r="L1426" s="110" t="s">
        <v>1456</v>
      </c>
      <c r="M1426" s="64" t="s">
        <v>9688</v>
      </c>
      <c r="N1426" s="64">
        <v>58</v>
      </c>
      <c r="O1426" s="64" t="s">
        <v>12</v>
      </c>
      <c r="P1426" s="64" t="s">
        <v>16</v>
      </c>
      <c r="Q1426" s="64" t="s">
        <v>300</v>
      </c>
      <c r="R1426" s="115">
        <v>11918</v>
      </c>
      <c r="S1426" s="64" t="s">
        <v>15</v>
      </c>
      <c r="T1426" s="64">
        <v>1964</v>
      </c>
      <c r="U1426" s="69">
        <v>19</v>
      </c>
    </row>
    <row r="1427" spans="1:21" x14ac:dyDescent="0.35">
      <c r="A1427" t="s">
        <v>1458</v>
      </c>
      <c r="B1427">
        <v>1964</v>
      </c>
      <c r="C1427" t="s">
        <v>35</v>
      </c>
      <c r="D1427">
        <v>2</v>
      </c>
      <c r="E1427">
        <v>0</v>
      </c>
      <c r="F1427">
        <v>11938.26</v>
      </c>
      <c r="G1427" t="s">
        <v>12</v>
      </c>
      <c r="H1427" t="s">
        <v>12</v>
      </c>
      <c r="I1427" t="s">
        <v>166</v>
      </c>
      <c r="L1427" s="110" t="s">
        <v>1457</v>
      </c>
      <c r="M1427" s="64" t="s">
        <v>9689</v>
      </c>
      <c r="N1427" s="64">
        <v>58</v>
      </c>
      <c r="O1427" s="64" t="s">
        <v>12</v>
      </c>
      <c r="P1427" s="64" t="s">
        <v>16</v>
      </c>
      <c r="Q1427" s="64" t="s">
        <v>166</v>
      </c>
      <c r="R1427" s="114">
        <v>11931</v>
      </c>
      <c r="S1427" s="64" t="s">
        <v>30</v>
      </c>
      <c r="T1427" s="64">
        <v>1964</v>
      </c>
      <c r="U1427" s="69">
        <v>20</v>
      </c>
    </row>
    <row r="1428" spans="1:21" x14ac:dyDescent="0.35">
      <c r="A1428" t="s">
        <v>1459</v>
      </c>
      <c r="B1428">
        <v>1991</v>
      </c>
      <c r="C1428" t="s">
        <v>37</v>
      </c>
      <c r="D1428">
        <v>19</v>
      </c>
      <c r="E1428">
        <v>3</v>
      </c>
      <c r="F1428">
        <v>11941.83</v>
      </c>
      <c r="G1428" t="s">
        <v>12</v>
      </c>
      <c r="H1428" t="s">
        <v>16</v>
      </c>
      <c r="I1428" t="s">
        <v>249</v>
      </c>
      <c r="L1428" s="110" t="s">
        <v>1458</v>
      </c>
      <c r="M1428" s="64" t="s">
        <v>9690</v>
      </c>
      <c r="N1428" s="64">
        <v>58</v>
      </c>
      <c r="O1428" s="64" t="s">
        <v>12</v>
      </c>
      <c r="P1428" s="64" t="s">
        <v>12</v>
      </c>
      <c r="Q1428" s="64" t="s">
        <v>166</v>
      </c>
      <c r="R1428" s="115">
        <v>11938</v>
      </c>
      <c r="S1428" s="64" t="s">
        <v>35</v>
      </c>
      <c r="T1428" s="64">
        <v>1964</v>
      </c>
      <c r="U1428" s="69">
        <v>2</v>
      </c>
    </row>
    <row r="1429" spans="1:21" x14ac:dyDescent="0.35">
      <c r="A1429" t="s">
        <v>1460</v>
      </c>
      <c r="B1429">
        <v>1964</v>
      </c>
      <c r="C1429" t="s">
        <v>30</v>
      </c>
      <c r="D1429">
        <v>25</v>
      </c>
      <c r="E1429">
        <v>0</v>
      </c>
      <c r="F1429">
        <v>11944.59</v>
      </c>
      <c r="G1429" t="s">
        <v>12</v>
      </c>
      <c r="H1429" t="s">
        <v>11</v>
      </c>
      <c r="I1429" t="s">
        <v>168</v>
      </c>
      <c r="L1429" s="110" t="s">
        <v>1459</v>
      </c>
      <c r="M1429" s="64" t="s">
        <v>9691</v>
      </c>
      <c r="N1429" s="64">
        <v>31</v>
      </c>
      <c r="O1429" s="64" t="s">
        <v>12</v>
      </c>
      <c r="P1429" s="64" t="s">
        <v>16</v>
      </c>
      <c r="Q1429" s="64" t="s">
        <v>249</v>
      </c>
      <c r="R1429" s="114">
        <v>11942</v>
      </c>
      <c r="S1429" s="64" t="s">
        <v>37</v>
      </c>
      <c r="T1429" s="64">
        <v>1991</v>
      </c>
      <c r="U1429" s="69">
        <v>19</v>
      </c>
    </row>
    <row r="1430" spans="1:21" x14ac:dyDescent="0.35">
      <c r="A1430" t="s">
        <v>1461</v>
      </c>
      <c r="B1430">
        <v>1965</v>
      </c>
      <c r="C1430" t="s">
        <v>15</v>
      </c>
      <c r="D1430">
        <v>1</v>
      </c>
      <c r="E1430">
        <v>1</v>
      </c>
      <c r="F1430">
        <v>11945.13</v>
      </c>
      <c r="G1430" t="s">
        <v>12</v>
      </c>
      <c r="H1430" t="s">
        <v>11</v>
      </c>
      <c r="I1430" t="s">
        <v>23</v>
      </c>
      <c r="L1430" s="110" t="s">
        <v>1460</v>
      </c>
      <c r="M1430" s="64" t="s">
        <v>9692</v>
      </c>
      <c r="N1430" s="64">
        <v>58</v>
      </c>
      <c r="O1430" s="64" t="s">
        <v>12</v>
      </c>
      <c r="P1430" s="64" t="s">
        <v>11</v>
      </c>
      <c r="Q1430" s="64" t="s">
        <v>168</v>
      </c>
      <c r="R1430" s="115">
        <v>11945</v>
      </c>
      <c r="S1430" s="64" t="s">
        <v>30</v>
      </c>
      <c r="T1430" s="64">
        <v>1964</v>
      </c>
      <c r="U1430" s="69">
        <v>25</v>
      </c>
    </row>
    <row r="1431" spans="1:21" x14ac:dyDescent="0.35">
      <c r="A1431" t="s">
        <v>1462</v>
      </c>
      <c r="B1431">
        <v>1964</v>
      </c>
      <c r="C1431" t="s">
        <v>20</v>
      </c>
      <c r="D1431">
        <v>29</v>
      </c>
      <c r="E1431">
        <v>1</v>
      </c>
      <c r="F1431">
        <v>11946.63</v>
      </c>
      <c r="G1431" t="s">
        <v>12</v>
      </c>
      <c r="H1431" t="s">
        <v>11</v>
      </c>
      <c r="I1431" t="s">
        <v>13</v>
      </c>
      <c r="L1431" s="110" t="s">
        <v>1461</v>
      </c>
      <c r="M1431" s="64" t="s">
        <v>9693</v>
      </c>
      <c r="N1431" s="64">
        <v>57</v>
      </c>
      <c r="O1431" s="64" t="s">
        <v>12</v>
      </c>
      <c r="P1431" s="64" t="s">
        <v>11</v>
      </c>
      <c r="Q1431" s="64" t="s">
        <v>23</v>
      </c>
      <c r="R1431" s="114">
        <v>11945</v>
      </c>
      <c r="S1431" s="64" t="s">
        <v>15</v>
      </c>
      <c r="T1431" s="64">
        <v>1965</v>
      </c>
      <c r="U1431" s="69">
        <v>1</v>
      </c>
    </row>
    <row r="1432" spans="1:21" x14ac:dyDescent="0.35">
      <c r="A1432" t="s">
        <v>1463</v>
      </c>
      <c r="B1432">
        <v>1967</v>
      </c>
      <c r="C1432" t="s">
        <v>30</v>
      </c>
      <c r="D1432">
        <v>22</v>
      </c>
      <c r="E1432">
        <v>3</v>
      </c>
      <c r="F1432">
        <v>11987.17</v>
      </c>
      <c r="G1432" t="s">
        <v>12</v>
      </c>
      <c r="H1432" t="s">
        <v>12</v>
      </c>
      <c r="I1432" t="s">
        <v>13</v>
      </c>
      <c r="L1432" s="110" t="s">
        <v>1462</v>
      </c>
      <c r="M1432" s="64" t="s">
        <v>9683</v>
      </c>
      <c r="N1432" s="64">
        <v>58</v>
      </c>
      <c r="O1432" s="64" t="s">
        <v>12</v>
      </c>
      <c r="P1432" s="64" t="s">
        <v>11</v>
      </c>
      <c r="Q1432" s="64" t="s">
        <v>13</v>
      </c>
      <c r="R1432" s="115">
        <v>11947</v>
      </c>
      <c r="S1432" s="64" t="s">
        <v>20</v>
      </c>
      <c r="T1432" s="64">
        <v>1964</v>
      </c>
      <c r="U1432" s="69">
        <v>29</v>
      </c>
    </row>
    <row r="1433" spans="1:21" x14ac:dyDescent="0.35">
      <c r="A1433" t="s">
        <v>1464</v>
      </c>
      <c r="B1433">
        <v>1983</v>
      </c>
      <c r="C1433" t="s">
        <v>10</v>
      </c>
      <c r="D1433">
        <v>4</v>
      </c>
      <c r="E1433">
        <v>3</v>
      </c>
      <c r="F1433">
        <v>11987.68</v>
      </c>
      <c r="G1433" t="s">
        <v>12</v>
      </c>
      <c r="H1433" t="s">
        <v>11</v>
      </c>
      <c r="I1433" t="s">
        <v>535</v>
      </c>
      <c r="L1433" s="110" t="s">
        <v>1463</v>
      </c>
      <c r="M1433" s="64" t="s">
        <v>9694</v>
      </c>
      <c r="N1433" s="64">
        <v>55</v>
      </c>
      <c r="O1433" s="64" t="s">
        <v>12</v>
      </c>
      <c r="P1433" s="64" t="s">
        <v>12</v>
      </c>
      <c r="Q1433" s="64" t="s">
        <v>13</v>
      </c>
      <c r="R1433" s="114">
        <v>11987</v>
      </c>
      <c r="S1433" s="64" t="s">
        <v>30</v>
      </c>
      <c r="T1433" s="64">
        <v>1967</v>
      </c>
      <c r="U1433" s="69">
        <v>22</v>
      </c>
    </row>
    <row r="1434" spans="1:21" x14ac:dyDescent="0.35">
      <c r="A1434" t="s">
        <v>1465</v>
      </c>
      <c r="B1434">
        <v>1993</v>
      </c>
      <c r="C1434" t="s">
        <v>30</v>
      </c>
      <c r="D1434">
        <v>12</v>
      </c>
      <c r="E1434">
        <v>0</v>
      </c>
      <c r="F1434">
        <v>11994.89</v>
      </c>
      <c r="G1434" t="s">
        <v>12</v>
      </c>
      <c r="H1434" t="s">
        <v>11</v>
      </c>
      <c r="I1434" t="s">
        <v>23</v>
      </c>
      <c r="L1434" s="110" t="s">
        <v>1464</v>
      </c>
      <c r="M1434" s="64" t="s">
        <v>9695</v>
      </c>
      <c r="N1434" s="64">
        <v>39</v>
      </c>
      <c r="O1434" s="64" t="s">
        <v>12</v>
      </c>
      <c r="P1434" s="64" t="s">
        <v>11</v>
      </c>
      <c r="Q1434" s="64" t="s">
        <v>535</v>
      </c>
      <c r="R1434" s="115">
        <v>11988</v>
      </c>
      <c r="S1434" s="64" t="s">
        <v>10</v>
      </c>
      <c r="T1434" s="64">
        <v>1983</v>
      </c>
      <c r="U1434" s="69">
        <v>4</v>
      </c>
    </row>
    <row r="1435" spans="1:21" x14ac:dyDescent="0.35">
      <c r="A1435" t="s">
        <v>1466</v>
      </c>
      <c r="B1435">
        <v>1982</v>
      </c>
      <c r="C1435" t="s">
        <v>37</v>
      </c>
      <c r="D1435">
        <v>17</v>
      </c>
      <c r="E1435">
        <v>3</v>
      </c>
      <c r="F1435">
        <v>12001.29</v>
      </c>
      <c r="G1435" t="s">
        <v>12</v>
      </c>
      <c r="H1435" t="s">
        <v>12</v>
      </c>
      <c r="I1435" t="s">
        <v>300</v>
      </c>
      <c r="L1435" s="110" t="s">
        <v>1465</v>
      </c>
      <c r="M1435" s="64" t="s">
        <v>9696</v>
      </c>
      <c r="N1435" s="64">
        <v>29</v>
      </c>
      <c r="O1435" s="64" t="s">
        <v>12</v>
      </c>
      <c r="P1435" s="64" t="s">
        <v>11</v>
      </c>
      <c r="Q1435" s="64" t="s">
        <v>23</v>
      </c>
      <c r="R1435" s="114">
        <v>11995</v>
      </c>
      <c r="S1435" s="64" t="s">
        <v>30</v>
      </c>
      <c r="T1435" s="64">
        <v>1993</v>
      </c>
      <c r="U1435" s="69">
        <v>12</v>
      </c>
    </row>
    <row r="1436" spans="1:21" x14ac:dyDescent="0.35">
      <c r="A1436" t="s">
        <v>1467</v>
      </c>
      <c r="B1436">
        <v>1965</v>
      </c>
      <c r="C1436" t="s">
        <v>18</v>
      </c>
      <c r="D1436">
        <v>9</v>
      </c>
      <c r="E1436">
        <v>0</v>
      </c>
      <c r="F1436">
        <v>12029.29</v>
      </c>
      <c r="G1436" t="s">
        <v>12</v>
      </c>
      <c r="H1436" t="s">
        <v>11</v>
      </c>
      <c r="I1436" t="s">
        <v>247</v>
      </c>
      <c r="L1436" s="110" t="s">
        <v>1466</v>
      </c>
      <c r="M1436" s="64" t="s">
        <v>9697</v>
      </c>
      <c r="N1436" s="64">
        <v>40</v>
      </c>
      <c r="O1436" s="64" t="s">
        <v>12</v>
      </c>
      <c r="P1436" s="64" t="s">
        <v>12</v>
      </c>
      <c r="Q1436" s="64" t="s">
        <v>300</v>
      </c>
      <c r="R1436" s="115">
        <v>12001</v>
      </c>
      <c r="S1436" s="64" t="s">
        <v>37</v>
      </c>
      <c r="T1436" s="64">
        <v>1982</v>
      </c>
      <c r="U1436" s="69">
        <v>17</v>
      </c>
    </row>
    <row r="1437" spans="1:21" x14ac:dyDescent="0.35">
      <c r="A1437" t="s">
        <v>1468</v>
      </c>
      <c r="B1437">
        <v>1965</v>
      </c>
      <c r="C1437" t="s">
        <v>37</v>
      </c>
      <c r="D1437">
        <v>29</v>
      </c>
      <c r="E1437">
        <v>1</v>
      </c>
      <c r="F1437">
        <v>12032.33</v>
      </c>
      <c r="G1437" t="s">
        <v>12</v>
      </c>
      <c r="H1437" t="s">
        <v>16</v>
      </c>
      <c r="I1437" t="s">
        <v>42</v>
      </c>
      <c r="L1437" s="110" t="s">
        <v>1467</v>
      </c>
      <c r="M1437" s="64" t="s">
        <v>9698</v>
      </c>
      <c r="N1437" s="64">
        <v>57</v>
      </c>
      <c r="O1437" s="64" t="s">
        <v>12</v>
      </c>
      <c r="P1437" s="64" t="s">
        <v>11</v>
      </c>
      <c r="Q1437" s="64" t="s">
        <v>247</v>
      </c>
      <c r="R1437" s="114">
        <v>12029</v>
      </c>
      <c r="S1437" s="64" t="s">
        <v>18</v>
      </c>
      <c r="T1437" s="64">
        <v>1965</v>
      </c>
      <c r="U1437" s="69">
        <v>9</v>
      </c>
    </row>
    <row r="1438" spans="1:21" x14ac:dyDescent="0.35">
      <c r="A1438" t="s">
        <v>1469</v>
      </c>
      <c r="B1438">
        <v>1979</v>
      </c>
      <c r="C1438" t="s">
        <v>37</v>
      </c>
      <c r="D1438">
        <v>16</v>
      </c>
      <c r="E1438">
        <v>2</v>
      </c>
      <c r="F1438">
        <v>12035.18</v>
      </c>
      <c r="G1438" t="s">
        <v>12</v>
      </c>
      <c r="H1438" t="s">
        <v>12</v>
      </c>
      <c r="I1438" t="s">
        <v>300</v>
      </c>
      <c r="L1438" s="110" t="s">
        <v>1468</v>
      </c>
      <c r="M1438" s="64" t="s">
        <v>9699</v>
      </c>
      <c r="N1438" s="64">
        <v>57</v>
      </c>
      <c r="O1438" s="64" t="s">
        <v>12</v>
      </c>
      <c r="P1438" s="64" t="s">
        <v>16</v>
      </c>
      <c r="Q1438" s="64" t="s">
        <v>42</v>
      </c>
      <c r="R1438" s="115">
        <v>12032</v>
      </c>
      <c r="S1438" s="64" t="s">
        <v>37</v>
      </c>
      <c r="T1438" s="64">
        <v>1965</v>
      </c>
      <c r="U1438" s="69">
        <v>29</v>
      </c>
    </row>
    <row r="1439" spans="1:21" x14ac:dyDescent="0.35">
      <c r="A1439" t="s">
        <v>1470</v>
      </c>
      <c r="B1439">
        <v>1966</v>
      </c>
      <c r="C1439" t="s">
        <v>15</v>
      </c>
      <c r="D1439">
        <v>24</v>
      </c>
      <c r="E1439">
        <v>1</v>
      </c>
      <c r="F1439">
        <v>12044.34</v>
      </c>
      <c r="G1439" t="s">
        <v>12</v>
      </c>
      <c r="H1439" t="s">
        <v>16</v>
      </c>
      <c r="I1439" t="s">
        <v>23</v>
      </c>
      <c r="L1439" s="110" t="s">
        <v>1469</v>
      </c>
      <c r="M1439" s="64" t="s">
        <v>9700</v>
      </c>
      <c r="N1439" s="64">
        <v>43</v>
      </c>
      <c r="O1439" s="64" t="s">
        <v>12</v>
      </c>
      <c r="P1439" s="64" t="s">
        <v>12</v>
      </c>
      <c r="Q1439" s="64" t="s">
        <v>300</v>
      </c>
      <c r="R1439" s="114">
        <v>12035</v>
      </c>
      <c r="S1439" s="64" t="s">
        <v>37</v>
      </c>
      <c r="T1439" s="64">
        <v>1979</v>
      </c>
      <c r="U1439" s="69">
        <v>16</v>
      </c>
    </row>
    <row r="1440" spans="1:21" x14ac:dyDescent="0.35">
      <c r="A1440" t="s">
        <v>1471</v>
      </c>
      <c r="B1440">
        <v>1986</v>
      </c>
      <c r="C1440" t="s">
        <v>20</v>
      </c>
      <c r="D1440">
        <v>7</v>
      </c>
      <c r="E1440">
        <v>3</v>
      </c>
      <c r="F1440">
        <v>12048.13</v>
      </c>
      <c r="G1440" t="s">
        <v>12</v>
      </c>
      <c r="H1440" t="s">
        <v>11</v>
      </c>
      <c r="I1440" t="s">
        <v>535</v>
      </c>
      <c r="L1440" s="110" t="s">
        <v>1470</v>
      </c>
      <c r="M1440" s="64" t="s">
        <v>9701</v>
      </c>
      <c r="N1440" s="64">
        <v>56</v>
      </c>
      <c r="O1440" s="64" t="s">
        <v>12</v>
      </c>
      <c r="P1440" s="64" t="s">
        <v>16</v>
      </c>
      <c r="Q1440" s="64" t="s">
        <v>23</v>
      </c>
      <c r="R1440" s="115">
        <v>12044</v>
      </c>
      <c r="S1440" s="64" t="s">
        <v>15</v>
      </c>
      <c r="T1440" s="64">
        <v>1966</v>
      </c>
      <c r="U1440" s="69">
        <v>24</v>
      </c>
    </row>
    <row r="1441" spans="1:21" x14ac:dyDescent="0.35">
      <c r="A1441" t="s">
        <v>1472</v>
      </c>
      <c r="B1441">
        <v>1984</v>
      </c>
      <c r="C1441" t="s">
        <v>20</v>
      </c>
      <c r="D1441">
        <v>2</v>
      </c>
      <c r="E1441">
        <v>3</v>
      </c>
      <c r="F1441">
        <v>12091.34</v>
      </c>
      <c r="G1441" t="s">
        <v>12</v>
      </c>
      <c r="H1441" t="s">
        <v>11</v>
      </c>
      <c r="I1441" t="s">
        <v>632</v>
      </c>
      <c r="L1441" s="110" t="s">
        <v>1471</v>
      </c>
      <c r="M1441" s="64" t="s">
        <v>9702</v>
      </c>
      <c r="N1441" s="64">
        <v>36</v>
      </c>
      <c r="O1441" s="64" t="s">
        <v>12</v>
      </c>
      <c r="P1441" s="64" t="s">
        <v>11</v>
      </c>
      <c r="Q1441" s="64" t="s">
        <v>535</v>
      </c>
      <c r="R1441" s="114">
        <v>12048</v>
      </c>
      <c r="S1441" s="64" t="s">
        <v>20</v>
      </c>
      <c r="T1441" s="64">
        <v>1986</v>
      </c>
      <c r="U1441" s="69">
        <v>7</v>
      </c>
    </row>
    <row r="1442" spans="1:21" x14ac:dyDescent="0.35">
      <c r="A1442" t="s">
        <v>1473</v>
      </c>
      <c r="B1442">
        <v>1968</v>
      </c>
      <c r="C1442" t="s">
        <v>18</v>
      </c>
      <c r="D1442">
        <v>21</v>
      </c>
      <c r="E1442">
        <v>3</v>
      </c>
      <c r="F1442">
        <v>12094.48</v>
      </c>
      <c r="G1442" t="s">
        <v>12</v>
      </c>
      <c r="H1442" t="s">
        <v>12</v>
      </c>
      <c r="I1442" t="s">
        <v>42</v>
      </c>
      <c r="L1442" s="110" t="s">
        <v>1472</v>
      </c>
      <c r="M1442" s="64" t="s">
        <v>9703</v>
      </c>
      <c r="N1442" s="64">
        <v>38</v>
      </c>
      <c r="O1442" s="64" t="s">
        <v>12</v>
      </c>
      <c r="P1442" s="64" t="s">
        <v>11</v>
      </c>
      <c r="Q1442" s="64" t="s">
        <v>632</v>
      </c>
      <c r="R1442" s="115">
        <v>12091</v>
      </c>
      <c r="S1442" s="64" t="s">
        <v>20</v>
      </c>
      <c r="T1442" s="64">
        <v>1984</v>
      </c>
      <c r="U1442" s="69">
        <v>2</v>
      </c>
    </row>
    <row r="1443" spans="1:21" x14ac:dyDescent="0.35">
      <c r="A1443" t="s">
        <v>1474</v>
      </c>
      <c r="B1443">
        <v>1968</v>
      </c>
      <c r="C1443" t="s">
        <v>30</v>
      </c>
      <c r="D1443">
        <v>9</v>
      </c>
      <c r="E1443">
        <v>2</v>
      </c>
      <c r="F1443">
        <v>12096.65</v>
      </c>
      <c r="G1443" t="s">
        <v>12</v>
      </c>
      <c r="H1443" t="s">
        <v>16</v>
      </c>
      <c r="I1443" t="s">
        <v>247</v>
      </c>
      <c r="L1443" s="110" t="s">
        <v>1473</v>
      </c>
      <c r="M1443" s="64" t="s">
        <v>9704</v>
      </c>
      <c r="N1443" s="64">
        <v>54</v>
      </c>
      <c r="O1443" s="64" t="s">
        <v>12</v>
      </c>
      <c r="P1443" s="64" t="s">
        <v>12</v>
      </c>
      <c r="Q1443" s="64" t="s">
        <v>42</v>
      </c>
      <c r="R1443" s="114">
        <v>12094</v>
      </c>
      <c r="S1443" s="64" t="s">
        <v>18</v>
      </c>
      <c r="T1443" s="64">
        <v>1968</v>
      </c>
      <c r="U1443" s="69">
        <v>21</v>
      </c>
    </row>
    <row r="1444" spans="1:21" x14ac:dyDescent="0.35">
      <c r="A1444" t="s">
        <v>1475</v>
      </c>
      <c r="B1444">
        <v>1968</v>
      </c>
      <c r="C1444" t="s">
        <v>37</v>
      </c>
      <c r="D1444">
        <v>25</v>
      </c>
      <c r="E1444">
        <v>3</v>
      </c>
      <c r="F1444">
        <v>12105.32</v>
      </c>
      <c r="G1444" t="s">
        <v>12</v>
      </c>
      <c r="H1444" t="s">
        <v>12</v>
      </c>
      <c r="I1444" t="s">
        <v>42</v>
      </c>
      <c r="L1444" s="110" t="s">
        <v>1474</v>
      </c>
      <c r="M1444" s="64" t="s">
        <v>9705</v>
      </c>
      <c r="N1444" s="64">
        <v>54</v>
      </c>
      <c r="O1444" s="64" t="s">
        <v>12</v>
      </c>
      <c r="P1444" s="64" t="s">
        <v>16</v>
      </c>
      <c r="Q1444" s="64" t="s">
        <v>247</v>
      </c>
      <c r="R1444" s="115">
        <v>12097</v>
      </c>
      <c r="S1444" s="64" t="s">
        <v>30</v>
      </c>
      <c r="T1444" s="64">
        <v>1968</v>
      </c>
      <c r="U1444" s="69">
        <v>9</v>
      </c>
    </row>
    <row r="1445" spans="1:21" x14ac:dyDescent="0.35">
      <c r="A1445" t="s">
        <v>1476</v>
      </c>
      <c r="B1445">
        <v>1963</v>
      </c>
      <c r="C1445" t="s">
        <v>10</v>
      </c>
      <c r="D1445">
        <v>20</v>
      </c>
      <c r="E1445">
        <v>0</v>
      </c>
      <c r="F1445">
        <v>12124.99</v>
      </c>
      <c r="G1445" t="s">
        <v>12</v>
      </c>
      <c r="H1445" t="s">
        <v>16</v>
      </c>
      <c r="I1445" t="s">
        <v>23</v>
      </c>
      <c r="L1445" s="110" t="s">
        <v>1475</v>
      </c>
      <c r="M1445" s="64" t="s">
        <v>9706</v>
      </c>
      <c r="N1445" s="64">
        <v>54</v>
      </c>
      <c r="O1445" s="64" t="s">
        <v>12</v>
      </c>
      <c r="P1445" s="64" t="s">
        <v>12</v>
      </c>
      <c r="Q1445" s="64" t="s">
        <v>42</v>
      </c>
      <c r="R1445" s="114">
        <v>12105</v>
      </c>
      <c r="S1445" s="64" t="s">
        <v>37</v>
      </c>
      <c r="T1445" s="64">
        <v>1968</v>
      </c>
      <c r="U1445" s="69">
        <v>25</v>
      </c>
    </row>
    <row r="1446" spans="1:21" x14ac:dyDescent="0.35">
      <c r="A1446" t="s">
        <v>1477</v>
      </c>
      <c r="B1446">
        <v>1963</v>
      </c>
      <c r="C1446" t="s">
        <v>18</v>
      </c>
      <c r="D1446">
        <v>4</v>
      </c>
      <c r="E1446">
        <v>0</v>
      </c>
      <c r="F1446">
        <v>12129.61</v>
      </c>
      <c r="G1446" t="s">
        <v>12</v>
      </c>
      <c r="H1446" t="s">
        <v>16</v>
      </c>
      <c r="I1446" t="s">
        <v>23</v>
      </c>
      <c r="L1446" s="110" t="s">
        <v>1476</v>
      </c>
      <c r="M1446" s="64" t="s">
        <v>9707</v>
      </c>
      <c r="N1446" s="64">
        <v>59</v>
      </c>
      <c r="O1446" s="64" t="s">
        <v>12</v>
      </c>
      <c r="P1446" s="64" t="s">
        <v>16</v>
      </c>
      <c r="Q1446" s="64" t="s">
        <v>23</v>
      </c>
      <c r="R1446" s="115">
        <v>12125</v>
      </c>
      <c r="S1446" s="64" t="s">
        <v>10</v>
      </c>
      <c r="T1446" s="64">
        <v>1963</v>
      </c>
      <c r="U1446" s="69">
        <v>20</v>
      </c>
    </row>
    <row r="1447" spans="1:21" x14ac:dyDescent="0.35">
      <c r="A1447" t="s">
        <v>1478</v>
      </c>
      <c r="B1447">
        <v>1991</v>
      </c>
      <c r="C1447" t="s">
        <v>15</v>
      </c>
      <c r="D1447">
        <v>6</v>
      </c>
      <c r="E1447">
        <v>3</v>
      </c>
      <c r="F1447">
        <v>12130.8</v>
      </c>
      <c r="G1447" t="s">
        <v>12</v>
      </c>
      <c r="H1447" t="s">
        <v>12</v>
      </c>
      <c r="I1447" t="s">
        <v>535</v>
      </c>
      <c r="L1447" s="110" t="s">
        <v>1477</v>
      </c>
      <c r="M1447" s="64" t="s">
        <v>9708</v>
      </c>
      <c r="N1447" s="64">
        <v>60</v>
      </c>
      <c r="O1447" s="64" t="s">
        <v>12</v>
      </c>
      <c r="P1447" s="64" t="s">
        <v>16</v>
      </c>
      <c r="Q1447" s="64" t="s">
        <v>23</v>
      </c>
      <c r="R1447" s="114">
        <v>12130</v>
      </c>
      <c r="S1447" s="64" t="s">
        <v>18</v>
      </c>
      <c r="T1447" s="64">
        <v>1963</v>
      </c>
      <c r="U1447" s="69">
        <v>4</v>
      </c>
    </row>
    <row r="1448" spans="1:21" x14ac:dyDescent="0.35">
      <c r="A1448" t="s">
        <v>1479</v>
      </c>
      <c r="B1448">
        <v>1974</v>
      </c>
      <c r="C1448" t="s">
        <v>20</v>
      </c>
      <c r="D1448">
        <v>16</v>
      </c>
      <c r="E1448">
        <v>0</v>
      </c>
      <c r="F1448">
        <v>12137.6</v>
      </c>
      <c r="G1448" t="s">
        <v>12</v>
      </c>
      <c r="H1448" t="s">
        <v>12</v>
      </c>
      <c r="I1448" t="s">
        <v>23</v>
      </c>
      <c r="L1448" s="110" t="s">
        <v>1478</v>
      </c>
      <c r="M1448" s="64" t="s">
        <v>9709</v>
      </c>
      <c r="N1448" s="64">
        <v>31</v>
      </c>
      <c r="O1448" s="64" t="s">
        <v>12</v>
      </c>
      <c r="P1448" s="64" t="s">
        <v>12</v>
      </c>
      <c r="Q1448" s="64" t="s">
        <v>535</v>
      </c>
      <c r="R1448" s="115">
        <v>12131</v>
      </c>
      <c r="S1448" s="64" t="s">
        <v>15</v>
      </c>
      <c r="T1448" s="64">
        <v>1991</v>
      </c>
      <c r="U1448" s="69">
        <v>6</v>
      </c>
    </row>
    <row r="1449" spans="1:21" x14ac:dyDescent="0.35">
      <c r="A1449" t="s">
        <v>1480</v>
      </c>
      <c r="B1449">
        <v>1962</v>
      </c>
      <c r="C1449" t="s">
        <v>15</v>
      </c>
      <c r="D1449">
        <v>4</v>
      </c>
      <c r="E1449">
        <v>0</v>
      </c>
      <c r="F1449">
        <v>12142.58</v>
      </c>
      <c r="G1449" t="s">
        <v>12</v>
      </c>
      <c r="H1449" t="s">
        <v>11</v>
      </c>
      <c r="I1449" t="s">
        <v>13</v>
      </c>
      <c r="L1449" s="110" t="s">
        <v>1479</v>
      </c>
      <c r="M1449" s="64" t="s">
        <v>9710</v>
      </c>
      <c r="N1449" s="64">
        <v>48</v>
      </c>
      <c r="O1449" s="64" t="s">
        <v>12</v>
      </c>
      <c r="P1449" s="64" t="s">
        <v>12</v>
      </c>
      <c r="Q1449" s="64" t="s">
        <v>23</v>
      </c>
      <c r="R1449" s="114">
        <v>12138</v>
      </c>
      <c r="S1449" s="64" t="s">
        <v>20</v>
      </c>
      <c r="T1449" s="64">
        <v>1974</v>
      </c>
      <c r="U1449" s="69">
        <v>16</v>
      </c>
    </row>
    <row r="1450" spans="1:21" x14ac:dyDescent="0.35">
      <c r="A1450" t="s">
        <v>1481</v>
      </c>
      <c r="B1450">
        <v>1962</v>
      </c>
      <c r="C1450" t="s">
        <v>20</v>
      </c>
      <c r="D1450">
        <v>15</v>
      </c>
      <c r="E1450">
        <v>0</v>
      </c>
      <c r="F1450">
        <v>12146.97</v>
      </c>
      <c r="G1450" t="s">
        <v>12</v>
      </c>
      <c r="H1450" t="s">
        <v>12</v>
      </c>
      <c r="I1450" t="s">
        <v>42</v>
      </c>
      <c r="L1450" s="110" t="s">
        <v>1480</v>
      </c>
      <c r="M1450" s="64" t="s">
        <v>9711</v>
      </c>
      <c r="N1450" s="64">
        <v>60</v>
      </c>
      <c r="O1450" s="64" t="s">
        <v>12</v>
      </c>
      <c r="P1450" s="64" t="s">
        <v>11</v>
      </c>
      <c r="Q1450" s="64" t="s">
        <v>13</v>
      </c>
      <c r="R1450" s="115">
        <v>12143</v>
      </c>
      <c r="S1450" s="64" t="s">
        <v>15</v>
      </c>
      <c r="T1450" s="64">
        <v>1962</v>
      </c>
      <c r="U1450" s="69">
        <v>4</v>
      </c>
    </row>
    <row r="1451" spans="1:21" x14ac:dyDescent="0.35">
      <c r="A1451" t="s">
        <v>1482</v>
      </c>
      <c r="B1451">
        <v>1987</v>
      </c>
      <c r="C1451" t="s">
        <v>37</v>
      </c>
      <c r="D1451">
        <v>5</v>
      </c>
      <c r="E1451">
        <v>3</v>
      </c>
      <c r="F1451">
        <v>12148.2</v>
      </c>
      <c r="G1451" t="s">
        <v>12</v>
      </c>
      <c r="H1451" t="s">
        <v>12</v>
      </c>
      <c r="I1451" t="s">
        <v>23</v>
      </c>
      <c r="L1451" s="110" t="s">
        <v>1481</v>
      </c>
      <c r="M1451" s="64" t="s">
        <v>9712</v>
      </c>
      <c r="N1451" s="64">
        <v>60</v>
      </c>
      <c r="O1451" s="64" t="s">
        <v>12</v>
      </c>
      <c r="P1451" s="64" t="s">
        <v>12</v>
      </c>
      <c r="Q1451" s="64" t="s">
        <v>42</v>
      </c>
      <c r="R1451" s="114">
        <v>12147</v>
      </c>
      <c r="S1451" s="64" t="s">
        <v>20</v>
      </c>
      <c r="T1451" s="64">
        <v>1962</v>
      </c>
      <c r="U1451" s="69">
        <v>15</v>
      </c>
    </row>
    <row r="1452" spans="1:21" x14ac:dyDescent="0.35">
      <c r="A1452" t="s">
        <v>1483</v>
      </c>
      <c r="B1452">
        <v>1991</v>
      </c>
      <c r="C1452" t="s">
        <v>35</v>
      </c>
      <c r="D1452">
        <v>29</v>
      </c>
      <c r="E1452">
        <v>3</v>
      </c>
      <c r="F1452">
        <v>12198.64</v>
      </c>
      <c r="G1452" t="s">
        <v>12</v>
      </c>
      <c r="H1452" t="s">
        <v>12</v>
      </c>
      <c r="I1452" t="s">
        <v>535</v>
      </c>
      <c r="L1452" s="110" t="s">
        <v>1482</v>
      </c>
      <c r="M1452" s="64" t="s">
        <v>9713</v>
      </c>
      <c r="N1452" s="64">
        <v>35</v>
      </c>
      <c r="O1452" s="64" t="s">
        <v>12</v>
      </c>
      <c r="P1452" s="64" t="s">
        <v>12</v>
      </c>
      <c r="Q1452" s="64" t="s">
        <v>23</v>
      </c>
      <c r="R1452" s="115">
        <v>12148</v>
      </c>
      <c r="S1452" s="64" t="s">
        <v>37</v>
      </c>
      <c r="T1452" s="64">
        <v>1987</v>
      </c>
      <c r="U1452" s="69">
        <v>5</v>
      </c>
    </row>
    <row r="1453" spans="1:21" x14ac:dyDescent="0.35">
      <c r="A1453" t="s">
        <v>1484</v>
      </c>
      <c r="B1453">
        <v>1977</v>
      </c>
      <c r="C1453" t="s">
        <v>35</v>
      </c>
      <c r="D1453">
        <v>14</v>
      </c>
      <c r="E1453">
        <v>2</v>
      </c>
      <c r="F1453">
        <v>12218.7</v>
      </c>
      <c r="G1453" t="s">
        <v>12</v>
      </c>
      <c r="H1453" t="s">
        <v>16</v>
      </c>
      <c r="I1453" t="s">
        <v>23</v>
      </c>
      <c r="L1453" s="110" t="s">
        <v>1483</v>
      </c>
      <c r="M1453" s="64" t="s">
        <v>8925</v>
      </c>
      <c r="N1453" s="64">
        <v>31</v>
      </c>
      <c r="O1453" s="64" t="s">
        <v>12</v>
      </c>
      <c r="P1453" s="64" t="s">
        <v>12</v>
      </c>
      <c r="Q1453" s="64" t="s">
        <v>535</v>
      </c>
      <c r="R1453" s="114">
        <v>12199</v>
      </c>
      <c r="S1453" s="64" t="s">
        <v>35</v>
      </c>
      <c r="T1453" s="64">
        <v>1991</v>
      </c>
      <c r="U1453" s="69">
        <v>29</v>
      </c>
    </row>
    <row r="1454" spans="1:21" x14ac:dyDescent="0.35">
      <c r="A1454" t="s">
        <v>1485</v>
      </c>
      <c r="B1454">
        <v>1964</v>
      </c>
      <c r="C1454" t="s">
        <v>10</v>
      </c>
      <c r="D1454">
        <v>20</v>
      </c>
      <c r="E1454">
        <v>0</v>
      </c>
      <c r="F1454">
        <v>12222.9</v>
      </c>
      <c r="G1454" t="s">
        <v>12</v>
      </c>
      <c r="H1454" t="s">
        <v>11</v>
      </c>
      <c r="I1454" t="s">
        <v>23</v>
      </c>
      <c r="L1454" s="110" t="s">
        <v>1484</v>
      </c>
      <c r="M1454" s="64" t="s">
        <v>9714</v>
      </c>
      <c r="N1454" s="64">
        <v>45</v>
      </c>
      <c r="O1454" s="64" t="s">
        <v>12</v>
      </c>
      <c r="P1454" s="64" t="s">
        <v>16</v>
      </c>
      <c r="Q1454" s="64" t="s">
        <v>23</v>
      </c>
      <c r="R1454" s="115">
        <v>12219</v>
      </c>
      <c r="S1454" s="64" t="s">
        <v>35</v>
      </c>
      <c r="T1454" s="64">
        <v>1977</v>
      </c>
      <c r="U1454" s="69">
        <v>14</v>
      </c>
    </row>
    <row r="1455" spans="1:21" x14ac:dyDescent="0.35">
      <c r="A1455" t="s">
        <v>1486</v>
      </c>
      <c r="B1455">
        <v>1964</v>
      </c>
      <c r="C1455" t="s">
        <v>10</v>
      </c>
      <c r="D1455">
        <v>2</v>
      </c>
      <c r="E1455">
        <v>0</v>
      </c>
      <c r="F1455">
        <v>12224.35</v>
      </c>
      <c r="G1455" t="s">
        <v>12</v>
      </c>
      <c r="H1455" t="s">
        <v>16</v>
      </c>
      <c r="I1455" t="s">
        <v>23</v>
      </c>
      <c r="L1455" s="110" t="s">
        <v>1485</v>
      </c>
      <c r="M1455" s="64" t="s">
        <v>9715</v>
      </c>
      <c r="N1455" s="64">
        <v>58</v>
      </c>
      <c r="O1455" s="64" t="s">
        <v>12</v>
      </c>
      <c r="P1455" s="64" t="s">
        <v>11</v>
      </c>
      <c r="Q1455" s="64" t="s">
        <v>23</v>
      </c>
      <c r="R1455" s="114">
        <v>12223</v>
      </c>
      <c r="S1455" s="64" t="s">
        <v>10</v>
      </c>
      <c r="T1455" s="64">
        <v>1964</v>
      </c>
      <c r="U1455" s="69">
        <v>20</v>
      </c>
    </row>
    <row r="1456" spans="1:21" x14ac:dyDescent="0.35">
      <c r="A1456" t="s">
        <v>1487</v>
      </c>
      <c r="B1456">
        <v>1964</v>
      </c>
      <c r="C1456" t="s">
        <v>18</v>
      </c>
      <c r="D1456">
        <v>24</v>
      </c>
      <c r="E1456">
        <v>0</v>
      </c>
      <c r="F1456">
        <v>12231.61</v>
      </c>
      <c r="G1456" t="s">
        <v>12</v>
      </c>
      <c r="H1456" t="s">
        <v>12</v>
      </c>
      <c r="I1456" t="s">
        <v>23</v>
      </c>
      <c r="L1456" s="110" t="s">
        <v>1486</v>
      </c>
      <c r="M1456" s="64" t="s">
        <v>9716</v>
      </c>
      <c r="N1456" s="64">
        <v>58</v>
      </c>
      <c r="O1456" s="64" t="s">
        <v>12</v>
      </c>
      <c r="P1456" s="64" t="s">
        <v>16</v>
      </c>
      <c r="Q1456" s="64" t="s">
        <v>23</v>
      </c>
      <c r="R1456" s="115">
        <v>12224</v>
      </c>
      <c r="S1456" s="64" t="s">
        <v>10</v>
      </c>
      <c r="T1456" s="64">
        <v>1964</v>
      </c>
      <c r="U1456" s="69">
        <v>2</v>
      </c>
    </row>
    <row r="1457" spans="1:21" x14ac:dyDescent="0.35">
      <c r="A1457" t="s">
        <v>1488</v>
      </c>
      <c r="B1457">
        <v>1963</v>
      </c>
      <c r="C1457" t="s">
        <v>10</v>
      </c>
      <c r="D1457">
        <v>19</v>
      </c>
      <c r="E1457">
        <v>0</v>
      </c>
      <c r="F1457">
        <v>12233.83</v>
      </c>
      <c r="G1457" t="s">
        <v>12</v>
      </c>
      <c r="H1457" t="s">
        <v>16</v>
      </c>
      <c r="I1457" t="s">
        <v>42</v>
      </c>
      <c r="L1457" s="110" t="s">
        <v>1487</v>
      </c>
      <c r="M1457" s="64" t="s">
        <v>9717</v>
      </c>
      <c r="N1457" s="64">
        <v>58</v>
      </c>
      <c r="O1457" s="64" t="s">
        <v>12</v>
      </c>
      <c r="P1457" s="64" t="s">
        <v>12</v>
      </c>
      <c r="Q1457" s="64" t="s">
        <v>23</v>
      </c>
      <c r="R1457" s="114">
        <v>12232</v>
      </c>
      <c r="S1457" s="64" t="s">
        <v>18</v>
      </c>
      <c r="T1457" s="64">
        <v>1964</v>
      </c>
      <c r="U1457" s="69">
        <v>24</v>
      </c>
    </row>
    <row r="1458" spans="1:21" x14ac:dyDescent="0.35">
      <c r="A1458" t="s">
        <v>1489</v>
      </c>
      <c r="B1458">
        <v>1964</v>
      </c>
      <c r="C1458" t="s">
        <v>37</v>
      </c>
      <c r="D1458">
        <v>15</v>
      </c>
      <c r="E1458">
        <v>0</v>
      </c>
      <c r="F1458">
        <v>12235.84</v>
      </c>
      <c r="G1458" t="s">
        <v>12</v>
      </c>
      <c r="H1458" t="s">
        <v>12</v>
      </c>
      <c r="I1458" t="s">
        <v>23</v>
      </c>
      <c r="L1458" s="110" t="s">
        <v>1488</v>
      </c>
      <c r="M1458" s="64" t="s">
        <v>9718</v>
      </c>
      <c r="N1458" s="64">
        <v>59</v>
      </c>
      <c r="O1458" s="64" t="s">
        <v>12</v>
      </c>
      <c r="P1458" s="64" t="s">
        <v>16</v>
      </c>
      <c r="Q1458" s="64" t="s">
        <v>42</v>
      </c>
      <c r="R1458" s="115">
        <v>12234</v>
      </c>
      <c r="S1458" s="64" t="s">
        <v>10</v>
      </c>
      <c r="T1458" s="64">
        <v>1963</v>
      </c>
      <c r="U1458" s="69">
        <v>19</v>
      </c>
    </row>
    <row r="1459" spans="1:21" x14ac:dyDescent="0.35">
      <c r="A1459" t="s">
        <v>1490</v>
      </c>
      <c r="B1459">
        <v>1966</v>
      </c>
      <c r="C1459" t="s">
        <v>10</v>
      </c>
      <c r="D1459">
        <v>29</v>
      </c>
      <c r="E1459">
        <v>0</v>
      </c>
      <c r="F1459">
        <v>12237.73</v>
      </c>
      <c r="G1459" t="s">
        <v>12</v>
      </c>
      <c r="H1459" t="s">
        <v>12</v>
      </c>
      <c r="I1459" t="s">
        <v>23</v>
      </c>
      <c r="L1459" s="110" t="s">
        <v>1489</v>
      </c>
      <c r="M1459" s="64" t="s">
        <v>9719</v>
      </c>
      <c r="N1459" s="64">
        <v>58</v>
      </c>
      <c r="O1459" s="64" t="s">
        <v>12</v>
      </c>
      <c r="P1459" s="64" t="s">
        <v>12</v>
      </c>
      <c r="Q1459" s="64" t="s">
        <v>23</v>
      </c>
      <c r="R1459" s="114">
        <v>12236</v>
      </c>
      <c r="S1459" s="64" t="s">
        <v>37</v>
      </c>
      <c r="T1459" s="64">
        <v>1964</v>
      </c>
      <c r="U1459" s="69">
        <v>15</v>
      </c>
    </row>
    <row r="1460" spans="1:21" x14ac:dyDescent="0.35">
      <c r="A1460" t="s">
        <v>1491</v>
      </c>
      <c r="B1460">
        <v>1963</v>
      </c>
      <c r="C1460" t="s">
        <v>10</v>
      </c>
      <c r="D1460">
        <v>17</v>
      </c>
      <c r="E1460">
        <v>0</v>
      </c>
      <c r="F1460">
        <v>12244.53</v>
      </c>
      <c r="G1460" t="s">
        <v>12</v>
      </c>
      <c r="H1460" t="s">
        <v>16</v>
      </c>
      <c r="I1460" t="s">
        <v>13</v>
      </c>
      <c r="L1460" s="110" t="s">
        <v>1490</v>
      </c>
      <c r="M1460" s="64" t="s">
        <v>9720</v>
      </c>
      <c r="N1460" s="64">
        <v>56</v>
      </c>
      <c r="O1460" s="64" t="s">
        <v>12</v>
      </c>
      <c r="P1460" s="64" t="s">
        <v>12</v>
      </c>
      <c r="Q1460" s="64" t="s">
        <v>23</v>
      </c>
      <c r="R1460" s="115">
        <v>12238</v>
      </c>
      <c r="S1460" s="64" t="s">
        <v>10</v>
      </c>
      <c r="T1460" s="64">
        <v>1966</v>
      </c>
      <c r="U1460" s="69">
        <v>29</v>
      </c>
    </row>
    <row r="1461" spans="1:21" x14ac:dyDescent="0.35">
      <c r="A1461" t="s">
        <v>1492</v>
      </c>
      <c r="B1461">
        <v>1974</v>
      </c>
      <c r="C1461" t="s">
        <v>18</v>
      </c>
      <c r="D1461">
        <v>23</v>
      </c>
      <c r="E1461">
        <v>0</v>
      </c>
      <c r="F1461">
        <v>12245.17</v>
      </c>
      <c r="G1461" t="s">
        <v>12</v>
      </c>
      <c r="H1461" t="s">
        <v>16</v>
      </c>
      <c r="I1461" t="s">
        <v>23</v>
      </c>
      <c r="L1461" s="110" t="s">
        <v>1491</v>
      </c>
      <c r="M1461" s="64" t="s">
        <v>9721</v>
      </c>
      <c r="N1461" s="64">
        <v>59</v>
      </c>
      <c r="O1461" s="64" t="s">
        <v>12</v>
      </c>
      <c r="P1461" s="64" t="s">
        <v>16</v>
      </c>
      <c r="Q1461" s="64" t="s">
        <v>13</v>
      </c>
      <c r="R1461" s="114">
        <v>12245</v>
      </c>
      <c r="S1461" s="64" t="s">
        <v>10</v>
      </c>
      <c r="T1461" s="64">
        <v>1963</v>
      </c>
      <c r="U1461" s="69">
        <v>17</v>
      </c>
    </row>
    <row r="1462" spans="1:21" x14ac:dyDescent="0.35">
      <c r="A1462" t="s">
        <v>1493</v>
      </c>
      <c r="B1462">
        <v>1989</v>
      </c>
      <c r="C1462" t="s">
        <v>15</v>
      </c>
      <c r="D1462">
        <v>23</v>
      </c>
      <c r="E1462">
        <v>3</v>
      </c>
      <c r="F1462">
        <v>12254.44</v>
      </c>
      <c r="G1462" t="s">
        <v>12</v>
      </c>
      <c r="H1462" t="s">
        <v>12</v>
      </c>
      <c r="I1462" t="s">
        <v>535</v>
      </c>
      <c r="L1462" s="110" t="s">
        <v>1492</v>
      </c>
      <c r="M1462" s="64" t="s">
        <v>9722</v>
      </c>
      <c r="N1462" s="64">
        <v>48</v>
      </c>
      <c r="O1462" s="64" t="s">
        <v>12</v>
      </c>
      <c r="P1462" s="64" t="s">
        <v>16</v>
      </c>
      <c r="Q1462" s="64" t="s">
        <v>23</v>
      </c>
      <c r="R1462" s="115">
        <v>12245</v>
      </c>
      <c r="S1462" s="64" t="s">
        <v>18</v>
      </c>
      <c r="T1462" s="64">
        <v>1974</v>
      </c>
      <c r="U1462" s="69">
        <v>23</v>
      </c>
    </row>
    <row r="1463" spans="1:21" x14ac:dyDescent="0.35">
      <c r="A1463" t="s">
        <v>1494</v>
      </c>
      <c r="B1463">
        <v>1986</v>
      </c>
      <c r="C1463" t="s">
        <v>35</v>
      </c>
      <c r="D1463">
        <v>13</v>
      </c>
      <c r="E1463">
        <v>3</v>
      </c>
      <c r="F1463">
        <v>12255.04</v>
      </c>
      <c r="G1463" t="s">
        <v>12</v>
      </c>
      <c r="H1463" t="s">
        <v>11</v>
      </c>
      <c r="I1463" t="s">
        <v>535</v>
      </c>
      <c r="L1463" s="110" t="s">
        <v>1493</v>
      </c>
      <c r="M1463" s="64" t="s">
        <v>9723</v>
      </c>
      <c r="N1463" s="64">
        <v>33</v>
      </c>
      <c r="O1463" s="64" t="s">
        <v>12</v>
      </c>
      <c r="P1463" s="64" t="s">
        <v>12</v>
      </c>
      <c r="Q1463" s="64" t="s">
        <v>535</v>
      </c>
      <c r="R1463" s="114">
        <v>12254</v>
      </c>
      <c r="S1463" s="64" t="s">
        <v>15</v>
      </c>
      <c r="T1463" s="64">
        <v>1989</v>
      </c>
      <c r="U1463" s="69">
        <v>23</v>
      </c>
    </row>
    <row r="1464" spans="1:21" x14ac:dyDescent="0.35">
      <c r="A1464" t="s">
        <v>1495</v>
      </c>
      <c r="B1464">
        <v>1966</v>
      </c>
      <c r="C1464" t="s">
        <v>30</v>
      </c>
      <c r="D1464">
        <v>6</v>
      </c>
      <c r="E1464">
        <v>2</v>
      </c>
      <c r="F1464">
        <v>12265.51</v>
      </c>
      <c r="G1464" t="s">
        <v>12</v>
      </c>
      <c r="H1464" t="s">
        <v>12</v>
      </c>
      <c r="I1464" t="s">
        <v>13</v>
      </c>
      <c r="L1464" s="110" t="s">
        <v>1494</v>
      </c>
      <c r="M1464" s="64" t="s">
        <v>9724</v>
      </c>
      <c r="N1464" s="64">
        <v>36</v>
      </c>
      <c r="O1464" s="64" t="s">
        <v>12</v>
      </c>
      <c r="P1464" s="64" t="s">
        <v>11</v>
      </c>
      <c r="Q1464" s="64" t="s">
        <v>535</v>
      </c>
      <c r="R1464" s="115">
        <v>12255</v>
      </c>
      <c r="S1464" s="64" t="s">
        <v>35</v>
      </c>
      <c r="T1464" s="64">
        <v>1986</v>
      </c>
      <c r="U1464" s="69">
        <v>13</v>
      </c>
    </row>
    <row r="1465" spans="1:21" x14ac:dyDescent="0.35">
      <c r="A1465" t="s">
        <v>1496</v>
      </c>
      <c r="B1465">
        <v>1967</v>
      </c>
      <c r="C1465" t="s">
        <v>30</v>
      </c>
      <c r="D1465">
        <v>30</v>
      </c>
      <c r="E1465">
        <v>2</v>
      </c>
      <c r="F1465">
        <v>12268.63</v>
      </c>
      <c r="G1465" t="s">
        <v>12</v>
      </c>
      <c r="H1465" t="s">
        <v>16</v>
      </c>
      <c r="I1465" t="s">
        <v>23</v>
      </c>
      <c r="L1465" s="110" t="s">
        <v>1495</v>
      </c>
      <c r="M1465" s="64" t="s">
        <v>9725</v>
      </c>
      <c r="N1465" s="64">
        <v>56</v>
      </c>
      <c r="O1465" s="64" t="s">
        <v>12</v>
      </c>
      <c r="P1465" s="64" t="s">
        <v>12</v>
      </c>
      <c r="Q1465" s="64" t="s">
        <v>13</v>
      </c>
      <c r="R1465" s="114">
        <v>12266</v>
      </c>
      <c r="S1465" s="64" t="s">
        <v>30</v>
      </c>
      <c r="T1465" s="64">
        <v>1966</v>
      </c>
      <c r="U1465" s="69">
        <v>6</v>
      </c>
    </row>
    <row r="1466" spans="1:21" x14ac:dyDescent="0.35">
      <c r="A1466" t="s">
        <v>1497</v>
      </c>
      <c r="B1466">
        <v>1967</v>
      </c>
      <c r="C1466" t="s">
        <v>35</v>
      </c>
      <c r="D1466">
        <v>28</v>
      </c>
      <c r="E1466">
        <v>2</v>
      </c>
      <c r="F1466">
        <v>12269.69</v>
      </c>
      <c r="G1466" t="s">
        <v>12</v>
      </c>
      <c r="H1466" t="s">
        <v>11</v>
      </c>
      <c r="I1466" t="s">
        <v>23</v>
      </c>
      <c r="L1466" s="110" t="s">
        <v>1496</v>
      </c>
      <c r="M1466" s="64" t="s">
        <v>9726</v>
      </c>
      <c r="N1466" s="64">
        <v>55</v>
      </c>
      <c r="O1466" s="64" t="s">
        <v>12</v>
      </c>
      <c r="P1466" s="64" t="s">
        <v>16</v>
      </c>
      <c r="Q1466" s="64" t="s">
        <v>23</v>
      </c>
      <c r="R1466" s="115">
        <v>12269</v>
      </c>
      <c r="S1466" s="64" t="s">
        <v>30</v>
      </c>
      <c r="T1466" s="64">
        <v>1967</v>
      </c>
      <c r="U1466" s="69">
        <v>30</v>
      </c>
    </row>
    <row r="1467" spans="1:21" x14ac:dyDescent="0.35">
      <c r="A1467" t="s">
        <v>1498</v>
      </c>
      <c r="B1467">
        <v>1966</v>
      </c>
      <c r="C1467" t="s">
        <v>15</v>
      </c>
      <c r="D1467">
        <v>16</v>
      </c>
      <c r="E1467">
        <v>0</v>
      </c>
      <c r="F1467">
        <v>12282.03</v>
      </c>
      <c r="G1467" t="s">
        <v>12</v>
      </c>
      <c r="H1467" t="s">
        <v>16</v>
      </c>
      <c r="I1467" t="s">
        <v>200</v>
      </c>
      <c r="L1467" s="110" t="s">
        <v>1497</v>
      </c>
      <c r="M1467" s="64" t="s">
        <v>9727</v>
      </c>
      <c r="N1467" s="64">
        <v>55</v>
      </c>
      <c r="O1467" s="64" t="s">
        <v>12</v>
      </c>
      <c r="P1467" s="64" t="s">
        <v>11</v>
      </c>
      <c r="Q1467" s="64" t="s">
        <v>23</v>
      </c>
      <c r="R1467" s="114">
        <v>12270</v>
      </c>
      <c r="S1467" s="64" t="s">
        <v>35</v>
      </c>
      <c r="T1467" s="64">
        <v>1967</v>
      </c>
      <c r="U1467" s="69">
        <v>28</v>
      </c>
    </row>
    <row r="1468" spans="1:21" x14ac:dyDescent="0.35">
      <c r="A1468" t="s">
        <v>1499</v>
      </c>
      <c r="B1468">
        <v>1990</v>
      </c>
      <c r="C1468" t="s">
        <v>37</v>
      </c>
      <c r="D1468">
        <v>29</v>
      </c>
      <c r="E1468">
        <v>3</v>
      </c>
      <c r="F1468">
        <v>12282.38</v>
      </c>
      <c r="G1468" t="s">
        <v>12</v>
      </c>
      <c r="H1468" t="s">
        <v>16</v>
      </c>
      <c r="I1468" t="s">
        <v>42</v>
      </c>
      <c r="L1468" s="110" t="s">
        <v>1498</v>
      </c>
      <c r="M1468" s="64" t="s">
        <v>9728</v>
      </c>
      <c r="N1468" s="64">
        <v>56</v>
      </c>
      <c r="O1468" s="64" t="s">
        <v>12</v>
      </c>
      <c r="P1468" s="64" t="s">
        <v>16</v>
      </c>
      <c r="Q1468" s="64" t="s">
        <v>200</v>
      </c>
      <c r="R1468" s="115">
        <v>12282</v>
      </c>
      <c r="S1468" s="64" t="s">
        <v>15</v>
      </c>
      <c r="T1468" s="64">
        <v>1966</v>
      </c>
      <c r="U1468" s="69">
        <v>16</v>
      </c>
    </row>
    <row r="1469" spans="1:21" x14ac:dyDescent="0.35">
      <c r="A1469" t="s">
        <v>1500</v>
      </c>
      <c r="B1469">
        <v>1963</v>
      </c>
      <c r="C1469" t="s">
        <v>37</v>
      </c>
      <c r="D1469">
        <v>28</v>
      </c>
      <c r="E1469">
        <v>0</v>
      </c>
      <c r="F1469">
        <v>12299.59</v>
      </c>
      <c r="G1469" t="s">
        <v>12</v>
      </c>
      <c r="H1469" t="s">
        <v>16</v>
      </c>
      <c r="I1469" t="s">
        <v>200</v>
      </c>
      <c r="L1469" s="110" t="s">
        <v>1499</v>
      </c>
      <c r="M1469" s="64" t="s">
        <v>9729</v>
      </c>
      <c r="N1469" s="64">
        <v>32</v>
      </c>
      <c r="O1469" s="64" t="s">
        <v>12</v>
      </c>
      <c r="P1469" s="64" t="s">
        <v>16</v>
      </c>
      <c r="Q1469" s="64" t="s">
        <v>42</v>
      </c>
      <c r="R1469" s="114">
        <v>12282</v>
      </c>
      <c r="S1469" s="64" t="s">
        <v>37</v>
      </c>
      <c r="T1469" s="64">
        <v>1990</v>
      </c>
      <c r="U1469" s="69">
        <v>29</v>
      </c>
    </row>
    <row r="1470" spans="1:21" x14ac:dyDescent="0.35">
      <c r="A1470" t="s">
        <v>1501</v>
      </c>
      <c r="B1470">
        <v>1963</v>
      </c>
      <c r="C1470" t="s">
        <v>35</v>
      </c>
      <c r="D1470">
        <v>29</v>
      </c>
      <c r="E1470">
        <v>0</v>
      </c>
      <c r="F1470">
        <v>12323.94</v>
      </c>
      <c r="G1470" t="s">
        <v>12</v>
      </c>
      <c r="H1470" t="s">
        <v>12</v>
      </c>
      <c r="I1470" t="s">
        <v>356</v>
      </c>
      <c r="L1470" s="110" t="s">
        <v>1500</v>
      </c>
      <c r="M1470" s="64" t="s">
        <v>9730</v>
      </c>
      <c r="N1470" s="64">
        <v>59</v>
      </c>
      <c r="O1470" s="64" t="s">
        <v>12</v>
      </c>
      <c r="P1470" s="64" t="s">
        <v>16</v>
      </c>
      <c r="Q1470" s="64" t="s">
        <v>200</v>
      </c>
      <c r="R1470" s="115">
        <v>12300</v>
      </c>
      <c r="S1470" s="64" t="s">
        <v>37</v>
      </c>
      <c r="T1470" s="64">
        <v>1963</v>
      </c>
      <c r="U1470" s="69">
        <v>28</v>
      </c>
    </row>
    <row r="1471" spans="1:21" x14ac:dyDescent="0.35">
      <c r="A1471" t="s">
        <v>1502</v>
      </c>
      <c r="B1471">
        <v>1963</v>
      </c>
      <c r="C1471" t="s">
        <v>35</v>
      </c>
      <c r="D1471">
        <v>2</v>
      </c>
      <c r="E1471">
        <v>1</v>
      </c>
      <c r="F1471">
        <v>12333.83</v>
      </c>
      <c r="G1471" t="s">
        <v>12</v>
      </c>
      <c r="H1471" t="s">
        <v>11</v>
      </c>
      <c r="I1471" t="s">
        <v>42</v>
      </c>
      <c r="L1471" s="110" t="s">
        <v>1501</v>
      </c>
      <c r="M1471" s="64" t="s">
        <v>9731</v>
      </c>
      <c r="N1471" s="64">
        <v>59</v>
      </c>
      <c r="O1471" s="64" t="s">
        <v>12</v>
      </c>
      <c r="P1471" s="64" t="s">
        <v>12</v>
      </c>
      <c r="Q1471" s="64" t="s">
        <v>356</v>
      </c>
      <c r="R1471" s="114">
        <v>12324</v>
      </c>
      <c r="S1471" s="64" t="s">
        <v>35</v>
      </c>
      <c r="T1471" s="64">
        <v>1963</v>
      </c>
      <c r="U1471" s="69">
        <v>29</v>
      </c>
    </row>
    <row r="1472" spans="1:21" x14ac:dyDescent="0.35">
      <c r="A1472" t="s">
        <v>1503</v>
      </c>
      <c r="B1472">
        <v>1963</v>
      </c>
      <c r="C1472" t="s">
        <v>20</v>
      </c>
      <c r="D1472">
        <v>22</v>
      </c>
      <c r="E1472">
        <v>1</v>
      </c>
      <c r="F1472">
        <v>12347.17</v>
      </c>
      <c r="G1472" t="s">
        <v>12</v>
      </c>
      <c r="H1472" t="s">
        <v>12</v>
      </c>
      <c r="I1472" t="s">
        <v>42</v>
      </c>
      <c r="L1472" s="110" t="s">
        <v>1502</v>
      </c>
      <c r="M1472" s="64" t="s">
        <v>9732</v>
      </c>
      <c r="N1472" s="64">
        <v>59</v>
      </c>
      <c r="O1472" s="64" t="s">
        <v>12</v>
      </c>
      <c r="P1472" s="64" t="s">
        <v>11</v>
      </c>
      <c r="Q1472" s="64" t="s">
        <v>42</v>
      </c>
      <c r="R1472" s="115">
        <v>12334</v>
      </c>
      <c r="S1472" s="64" t="s">
        <v>35</v>
      </c>
      <c r="T1472" s="64">
        <v>1963</v>
      </c>
      <c r="U1472" s="69">
        <v>2</v>
      </c>
    </row>
    <row r="1473" spans="1:21" x14ac:dyDescent="0.35">
      <c r="A1473" t="s">
        <v>1504</v>
      </c>
      <c r="B1473">
        <v>1966</v>
      </c>
      <c r="C1473" t="s">
        <v>30</v>
      </c>
      <c r="D1473">
        <v>29</v>
      </c>
      <c r="E1473">
        <v>3</v>
      </c>
      <c r="F1473">
        <v>12363.55</v>
      </c>
      <c r="G1473" t="s">
        <v>12</v>
      </c>
      <c r="H1473" t="s">
        <v>12</v>
      </c>
      <c r="I1473" t="s">
        <v>42</v>
      </c>
      <c r="L1473" s="110" t="s">
        <v>1503</v>
      </c>
      <c r="M1473" s="64" t="s">
        <v>9733</v>
      </c>
      <c r="N1473" s="64">
        <v>59</v>
      </c>
      <c r="O1473" s="64" t="s">
        <v>12</v>
      </c>
      <c r="P1473" s="64" t="s">
        <v>12</v>
      </c>
      <c r="Q1473" s="64" t="s">
        <v>42</v>
      </c>
      <c r="R1473" s="114">
        <v>12347</v>
      </c>
      <c r="S1473" s="64" t="s">
        <v>20</v>
      </c>
      <c r="T1473" s="64">
        <v>1963</v>
      </c>
      <c r="U1473" s="69">
        <v>22</v>
      </c>
    </row>
    <row r="1474" spans="1:21" x14ac:dyDescent="0.35">
      <c r="A1474" t="s">
        <v>1505</v>
      </c>
      <c r="B1474">
        <v>1962</v>
      </c>
      <c r="C1474" t="s">
        <v>20</v>
      </c>
      <c r="D1474">
        <v>26</v>
      </c>
      <c r="E1474">
        <v>0</v>
      </c>
      <c r="F1474">
        <v>12369.89</v>
      </c>
      <c r="G1474" t="s">
        <v>12</v>
      </c>
      <c r="H1474" t="s">
        <v>11</v>
      </c>
      <c r="I1474" t="s">
        <v>247</v>
      </c>
      <c r="L1474" s="110" t="s">
        <v>1504</v>
      </c>
      <c r="M1474" s="64" t="s">
        <v>9734</v>
      </c>
      <c r="N1474" s="64">
        <v>56</v>
      </c>
      <c r="O1474" s="64" t="s">
        <v>12</v>
      </c>
      <c r="P1474" s="64" t="s">
        <v>12</v>
      </c>
      <c r="Q1474" s="64" t="s">
        <v>42</v>
      </c>
      <c r="R1474" s="115">
        <v>12364</v>
      </c>
      <c r="S1474" s="64" t="s">
        <v>30</v>
      </c>
      <c r="T1474" s="64">
        <v>1966</v>
      </c>
      <c r="U1474" s="69">
        <v>29</v>
      </c>
    </row>
    <row r="1475" spans="1:21" x14ac:dyDescent="0.35">
      <c r="A1475" t="s">
        <v>1506</v>
      </c>
      <c r="B1475">
        <v>1989</v>
      </c>
      <c r="C1475" t="s">
        <v>30</v>
      </c>
      <c r="D1475">
        <v>29</v>
      </c>
      <c r="E1475">
        <v>0</v>
      </c>
      <c r="F1475">
        <v>12404.88</v>
      </c>
      <c r="G1475" t="s">
        <v>12</v>
      </c>
      <c r="H1475" t="s">
        <v>12</v>
      </c>
      <c r="I1475" t="s">
        <v>168</v>
      </c>
      <c r="L1475" s="110" t="s">
        <v>1505</v>
      </c>
      <c r="M1475" s="64" t="s">
        <v>9735</v>
      </c>
      <c r="N1475" s="64">
        <v>60</v>
      </c>
      <c r="O1475" s="64" t="s">
        <v>12</v>
      </c>
      <c r="P1475" s="64" t="s">
        <v>11</v>
      </c>
      <c r="Q1475" s="64" t="s">
        <v>247</v>
      </c>
      <c r="R1475" s="114">
        <v>12370</v>
      </c>
      <c r="S1475" s="64" t="s">
        <v>20</v>
      </c>
      <c r="T1475" s="64">
        <v>1962</v>
      </c>
      <c r="U1475" s="69">
        <v>26</v>
      </c>
    </row>
    <row r="1476" spans="1:21" x14ac:dyDescent="0.35">
      <c r="A1476" t="s">
        <v>1507</v>
      </c>
      <c r="B1476">
        <v>1972</v>
      </c>
      <c r="C1476" t="s">
        <v>35</v>
      </c>
      <c r="D1476">
        <v>21</v>
      </c>
      <c r="E1476">
        <v>0</v>
      </c>
      <c r="F1476">
        <v>12407.3</v>
      </c>
      <c r="G1476" t="s">
        <v>12</v>
      </c>
      <c r="H1476" t="s">
        <v>11</v>
      </c>
      <c r="I1476" t="s">
        <v>300</v>
      </c>
      <c r="L1476" s="110" t="s">
        <v>1506</v>
      </c>
      <c r="M1476" s="64" t="s">
        <v>9736</v>
      </c>
      <c r="N1476" s="64">
        <v>33</v>
      </c>
      <c r="O1476" s="64" t="s">
        <v>12</v>
      </c>
      <c r="P1476" s="64" t="s">
        <v>12</v>
      </c>
      <c r="Q1476" s="64" t="s">
        <v>168</v>
      </c>
      <c r="R1476" s="115">
        <v>12405</v>
      </c>
      <c r="S1476" s="64" t="s">
        <v>30</v>
      </c>
      <c r="T1476" s="64">
        <v>1989</v>
      </c>
      <c r="U1476" s="69">
        <v>29</v>
      </c>
    </row>
    <row r="1477" spans="1:21" x14ac:dyDescent="0.35">
      <c r="A1477" t="s">
        <v>1508</v>
      </c>
      <c r="B1477">
        <v>1979</v>
      </c>
      <c r="C1477" t="s">
        <v>10</v>
      </c>
      <c r="D1477">
        <v>14</v>
      </c>
      <c r="E1477">
        <v>2</v>
      </c>
      <c r="F1477">
        <v>12408.29</v>
      </c>
      <c r="G1477" t="s">
        <v>12</v>
      </c>
      <c r="H1477" t="s">
        <v>16</v>
      </c>
      <c r="I1477" t="s">
        <v>632</v>
      </c>
      <c r="L1477" s="110" t="s">
        <v>1507</v>
      </c>
      <c r="M1477" s="64" t="s">
        <v>8997</v>
      </c>
      <c r="N1477" s="64">
        <v>50</v>
      </c>
      <c r="O1477" s="64" t="s">
        <v>12</v>
      </c>
      <c r="P1477" s="64" t="s">
        <v>11</v>
      </c>
      <c r="Q1477" s="64" t="s">
        <v>300</v>
      </c>
      <c r="R1477" s="114">
        <v>12407</v>
      </c>
      <c r="S1477" s="64" t="s">
        <v>35</v>
      </c>
      <c r="T1477" s="64">
        <v>1972</v>
      </c>
      <c r="U1477" s="69">
        <v>21</v>
      </c>
    </row>
    <row r="1478" spans="1:21" x14ac:dyDescent="0.35">
      <c r="A1478" t="s">
        <v>1509</v>
      </c>
      <c r="B1478">
        <v>1964</v>
      </c>
      <c r="C1478" t="s">
        <v>35</v>
      </c>
      <c r="D1478">
        <v>4</v>
      </c>
      <c r="E1478">
        <v>0</v>
      </c>
      <c r="F1478">
        <v>12430.95</v>
      </c>
      <c r="G1478" t="s">
        <v>12</v>
      </c>
      <c r="H1478" t="s">
        <v>12</v>
      </c>
      <c r="I1478" t="s">
        <v>247</v>
      </c>
      <c r="L1478" s="110" t="s">
        <v>1508</v>
      </c>
      <c r="M1478" s="64" t="s">
        <v>9737</v>
      </c>
      <c r="N1478" s="64">
        <v>43</v>
      </c>
      <c r="O1478" s="64" t="s">
        <v>12</v>
      </c>
      <c r="P1478" s="64" t="s">
        <v>16</v>
      </c>
      <c r="Q1478" s="64" t="s">
        <v>632</v>
      </c>
      <c r="R1478" s="115">
        <v>12408</v>
      </c>
      <c r="S1478" s="64" t="s">
        <v>10</v>
      </c>
      <c r="T1478" s="64">
        <v>1979</v>
      </c>
      <c r="U1478" s="69">
        <v>14</v>
      </c>
    </row>
    <row r="1479" spans="1:21" x14ac:dyDescent="0.35">
      <c r="A1479" t="s">
        <v>1510</v>
      </c>
      <c r="B1479">
        <v>1995</v>
      </c>
      <c r="C1479" t="s">
        <v>35</v>
      </c>
      <c r="D1479">
        <v>9</v>
      </c>
      <c r="E1479">
        <v>0</v>
      </c>
      <c r="F1479">
        <v>12452.25</v>
      </c>
      <c r="G1479" t="s">
        <v>12</v>
      </c>
      <c r="H1479" t="s">
        <v>12</v>
      </c>
      <c r="I1479" t="s">
        <v>23</v>
      </c>
      <c r="L1479" s="110" t="s">
        <v>1509</v>
      </c>
      <c r="M1479" s="64" t="s">
        <v>9738</v>
      </c>
      <c r="N1479" s="64">
        <v>58</v>
      </c>
      <c r="O1479" s="64" t="s">
        <v>12</v>
      </c>
      <c r="P1479" s="64" t="s">
        <v>12</v>
      </c>
      <c r="Q1479" s="64" t="s">
        <v>247</v>
      </c>
      <c r="R1479" s="114">
        <v>12431</v>
      </c>
      <c r="S1479" s="64" t="s">
        <v>35</v>
      </c>
      <c r="T1479" s="64">
        <v>1964</v>
      </c>
      <c r="U1479" s="69">
        <v>4</v>
      </c>
    </row>
    <row r="1480" spans="1:21" x14ac:dyDescent="0.35">
      <c r="A1480" t="s">
        <v>1511</v>
      </c>
      <c r="B1480">
        <v>1968</v>
      </c>
      <c r="C1480" t="s">
        <v>15</v>
      </c>
      <c r="D1480">
        <v>26</v>
      </c>
      <c r="E1480">
        <v>3</v>
      </c>
      <c r="F1480">
        <v>12475.35</v>
      </c>
      <c r="G1480" t="s">
        <v>12</v>
      </c>
      <c r="H1480" t="s">
        <v>16</v>
      </c>
      <c r="I1480" t="s">
        <v>23</v>
      </c>
      <c r="L1480" s="110" t="s">
        <v>1510</v>
      </c>
      <c r="M1480" s="64" t="s">
        <v>9739</v>
      </c>
      <c r="N1480" s="64">
        <v>27</v>
      </c>
      <c r="O1480" s="64" t="s">
        <v>12</v>
      </c>
      <c r="P1480" s="64" t="s">
        <v>12</v>
      </c>
      <c r="Q1480" s="64" t="s">
        <v>23</v>
      </c>
      <c r="R1480" s="115">
        <v>12452</v>
      </c>
      <c r="S1480" s="64" t="s">
        <v>35</v>
      </c>
      <c r="T1480" s="64">
        <v>1995</v>
      </c>
      <c r="U1480" s="69">
        <v>9</v>
      </c>
    </row>
    <row r="1481" spans="1:21" x14ac:dyDescent="0.35">
      <c r="A1481" t="s">
        <v>1512</v>
      </c>
      <c r="B1481">
        <v>1968</v>
      </c>
      <c r="C1481" t="s">
        <v>15</v>
      </c>
      <c r="D1481">
        <v>12</v>
      </c>
      <c r="E1481">
        <v>3</v>
      </c>
      <c r="F1481">
        <v>12479.71</v>
      </c>
      <c r="G1481" t="s">
        <v>12</v>
      </c>
      <c r="H1481" t="s">
        <v>12</v>
      </c>
      <c r="I1481" t="s">
        <v>23</v>
      </c>
      <c r="L1481" s="110" t="s">
        <v>1511</v>
      </c>
      <c r="M1481" s="64" t="s">
        <v>9740</v>
      </c>
      <c r="N1481" s="64">
        <v>54</v>
      </c>
      <c r="O1481" s="64" t="s">
        <v>12</v>
      </c>
      <c r="P1481" s="64" t="s">
        <v>16</v>
      </c>
      <c r="Q1481" s="64" t="s">
        <v>23</v>
      </c>
      <c r="R1481" s="114">
        <v>12475</v>
      </c>
      <c r="S1481" s="64" t="s">
        <v>15</v>
      </c>
      <c r="T1481" s="64">
        <v>1968</v>
      </c>
      <c r="U1481" s="69">
        <v>26</v>
      </c>
    </row>
    <row r="1482" spans="1:21" x14ac:dyDescent="0.35">
      <c r="A1482" t="s">
        <v>1513</v>
      </c>
      <c r="B1482">
        <v>1967</v>
      </c>
      <c r="C1482" t="s">
        <v>20</v>
      </c>
      <c r="D1482">
        <v>1</v>
      </c>
      <c r="E1482">
        <v>3</v>
      </c>
      <c r="F1482">
        <v>12485.8</v>
      </c>
      <c r="G1482" t="s">
        <v>12</v>
      </c>
      <c r="H1482" t="s">
        <v>12</v>
      </c>
      <c r="I1482" t="s">
        <v>13</v>
      </c>
      <c r="L1482" s="110" t="s">
        <v>1512</v>
      </c>
      <c r="M1482" s="64" t="s">
        <v>9581</v>
      </c>
      <c r="N1482" s="64">
        <v>54</v>
      </c>
      <c r="O1482" s="64" t="s">
        <v>12</v>
      </c>
      <c r="P1482" s="64" t="s">
        <v>12</v>
      </c>
      <c r="Q1482" s="64" t="s">
        <v>23</v>
      </c>
      <c r="R1482" s="115">
        <v>12480</v>
      </c>
      <c r="S1482" s="64" t="s">
        <v>15</v>
      </c>
      <c r="T1482" s="64">
        <v>1968</v>
      </c>
      <c r="U1482" s="69">
        <v>12</v>
      </c>
    </row>
    <row r="1483" spans="1:21" x14ac:dyDescent="0.35">
      <c r="A1483" t="s">
        <v>1514</v>
      </c>
      <c r="B1483">
        <v>1968</v>
      </c>
      <c r="C1483" t="s">
        <v>30</v>
      </c>
      <c r="D1483">
        <v>3</v>
      </c>
      <c r="E1483">
        <v>3</v>
      </c>
      <c r="F1483">
        <v>12495.29</v>
      </c>
      <c r="G1483" t="s">
        <v>12</v>
      </c>
      <c r="H1483" t="s">
        <v>12</v>
      </c>
      <c r="I1483" t="s">
        <v>23</v>
      </c>
      <c r="L1483" s="110" t="s">
        <v>1513</v>
      </c>
      <c r="M1483" s="64" t="s">
        <v>9741</v>
      </c>
      <c r="N1483" s="64">
        <v>55</v>
      </c>
      <c r="O1483" s="64" t="s">
        <v>12</v>
      </c>
      <c r="P1483" s="64" t="s">
        <v>12</v>
      </c>
      <c r="Q1483" s="64" t="s">
        <v>13</v>
      </c>
      <c r="R1483" s="114">
        <v>12486</v>
      </c>
      <c r="S1483" s="64" t="s">
        <v>20</v>
      </c>
      <c r="T1483" s="64">
        <v>1967</v>
      </c>
      <c r="U1483" s="69">
        <v>1</v>
      </c>
    </row>
    <row r="1484" spans="1:21" x14ac:dyDescent="0.35">
      <c r="A1484" t="s">
        <v>1515</v>
      </c>
      <c r="B1484">
        <v>1966</v>
      </c>
      <c r="C1484" t="s">
        <v>10</v>
      </c>
      <c r="D1484">
        <v>12</v>
      </c>
      <c r="E1484">
        <v>0</v>
      </c>
      <c r="F1484">
        <v>12499.88</v>
      </c>
      <c r="G1484" t="s">
        <v>12</v>
      </c>
      <c r="H1484" t="s">
        <v>11</v>
      </c>
      <c r="I1484" t="s">
        <v>23</v>
      </c>
      <c r="L1484" s="110" t="s">
        <v>1514</v>
      </c>
      <c r="M1484" s="64" t="s">
        <v>9742</v>
      </c>
      <c r="N1484" s="64">
        <v>54</v>
      </c>
      <c r="O1484" s="64" t="s">
        <v>12</v>
      </c>
      <c r="P1484" s="64" t="s">
        <v>12</v>
      </c>
      <c r="Q1484" s="64" t="s">
        <v>23</v>
      </c>
      <c r="R1484" s="115">
        <v>12495</v>
      </c>
      <c r="S1484" s="64" t="s">
        <v>30</v>
      </c>
      <c r="T1484" s="64">
        <v>1968</v>
      </c>
      <c r="U1484" s="69">
        <v>3</v>
      </c>
    </row>
    <row r="1485" spans="1:21" x14ac:dyDescent="0.35">
      <c r="A1485" t="s">
        <v>1516</v>
      </c>
      <c r="B1485">
        <v>1962</v>
      </c>
      <c r="C1485" t="s">
        <v>37</v>
      </c>
      <c r="D1485">
        <v>16</v>
      </c>
      <c r="E1485">
        <v>0</v>
      </c>
      <c r="F1485">
        <v>12523.6</v>
      </c>
      <c r="G1485" t="s">
        <v>12</v>
      </c>
      <c r="H1485" t="s">
        <v>12</v>
      </c>
      <c r="I1485" t="s">
        <v>23</v>
      </c>
      <c r="L1485" s="110" t="s">
        <v>1515</v>
      </c>
      <c r="M1485" s="64" t="s">
        <v>9743</v>
      </c>
      <c r="N1485" s="64">
        <v>56</v>
      </c>
      <c r="O1485" s="64" t="s">
        <v>12</v>
      </c>
      <c r="P1485" s="64" t="s">
        <v>11</v>
      </c>
      <c r="Q1485" s="64" t="s">
        <v>23</v>
      </c>
      <c r="R1485" s="114">
        <v>12500</v>
      </c>
      <c r="S1485" s="64" t="s">
        <v>10</v>
      </c>
      <c r="T1485" s="64">
        <v>1966</v>
      </c>
      <c r="U1485" s="69">
        <v>12</v>
      </c>
    </row>
    <row r="1486" spans="1:21" x14ac:dyDescent="0.35">
      <c r="A1486" t="s">
        <v>1517</v>
      </c>
      <c r="B1486">
        <v>1961</v>
      </c>
      <c r="C1486" t="s">
        <v>15</v>
      </c>
      <c r="D1486">
        <v>28</v>
      </c>
      <c r="E1486">
        <v>0</v>
      </c>
      <c r="F1486">
        <v>12557.61</v>
      </c>
      <c r="G1486" t="s">
        <v>12</v>
      </c>
      <c r="H1486" t="s">
        <v>12</v>
      </c>
      <c r="I1486" t="s">
        <v>13</v>
      </c>
      <c r="L1486" s="110" t="s">
        <v>1516</v>
      </c>
      <c r="M1486" s="64" t="s">
        <v>9744</v>
      </c>
      <c r="N1486" s="64">
        <v>60</v>
      </c>
      <c r="O1486" s="64" t="s">
        <v>12</v>
      </c>
      <c r="P1486" s="64" t="s">
        <v>12</v>
      </c>
      <c r="Q1486" s="64" t="s">
        <v>23</v>
      </c>
      <c r="R1486" s="115">
        <v>12524</v>
      </c>
      <c r="S1486" s="64" t="s">
        <v>37</v>
      </c>
      <c r="T1486" s="64">
        <v>1962</v>
      </c>
      <c r="U1486" s="69">
        <v>16</v>
      </c>
    </row>
    <row r="1487" spans="1:21" x14ac:dyDescent="0.35">
      <c r="A1487" t="s">
        <v>1518</v>
      </c>
      <c r="B1487">
        <v>1961</v>
      </c>
      <c r="C1487" t="s">
        <v>15</v>
      </c>
      <c r="D1487">
        <v>28</v>
      </c>
      <c r="E1487">
        <v>0</v>
      </c>
      <c r="F1487">
        <v>12574.05</v>
      </c>
      <c r="G1487" t="s">
        <v>12</v>
      </c>
      <c r="H1487" t="s">
        <v>16</v>
      </c>
      <c r="I1487" t="s">
        <v>42</v>
      </c>
      <c r="L1487" s="110" t="s">
        <v>1517</v>
      </c>
      <c r="M1487" s="64" t="s">
        <v>9745</v>
      </c>
      <c r="N1487" s="64">
        <v>61</v>
      </c>
      <c r="O1487" s="64" t="s">
        <v>12</v>
      </c>
      <c r="P1487" s="64" t="s">
        <v>12</v>
      </c>
      <c r="Q1487" s="64" t="s">
        <v>13</v>
      </c>
      <c r="R1487" s="114">
        <v>12558</v>
      </c>
      <c r="S1487" s="64" t="s">
        <v>15</v>
      </c>
      <c r="T1487" s="64">
        <v>1961</v>
      </c>
      <c r="U1487" s="69">
        <v>28</v>
      </c>
    </row>
    <row r="1488" spans="1:21" x14ac:dyDescent="0.35">
      <c r="A1488" t="s">
        <v>1519</v>
      </c>
      <c r="B1488">
        <v>1969</v>
      </c>
      <c r="C1488" t="s">
        <v>15</v>
      </c>
      <c r="D1488">
        <v>26</v>
      </c>
      <c r="E1488">
        <v>0</v>
      </c>
      <c r="F1488">
        <v>12579.92</v>
      </c>
      <c r="G1488" t="s">
        <v>12</v>
      </c>
      <c r="H1488" t="s">
        <v>16</v>
      </c>
      <c r="I1488" t="s">
        <v>200</v>
      </c>
      <c r="L1488" s="110" t="s">
        <v>1518</v>
      </c>
      <c r="M1488" s="64" t="s">
        <v>9745</v>
      </c>
      <c r="N1488" s="64">
        <v>61</v>
      </c>
      <c r="O1488" s="64" t="s">
        <v>12</v>
      </c>
      <c r="P1488" s="64" t="s">
        <v>16</v>
      </c>
      <c r="Q1488" s="64" t="s">
        <v>42</v>
      </c>
      <c r="R1488" s="115">
        <v>12574</v>
      </c>
      <c r="S1488" s="64" t="s">
        <v>15</v>
      </c>
      <c r="T1488" s="64">
        <v>1961</v>
      </c>
      <c r="U1488" s="69">
        <v>28</v>
      </c>
    </row>
    <row r="1489" spans="1:21" x14ac:dyDescent="0.35">
      <c r="A1489" t="s">
        <v>1520</v>
      </c>
      <c r="B1489">
        <v>1970</v>
      </c>
      <c r="C1489" t="s">
        <v>18</v>
      </c>
      <c r="D1489">
        <v>18</v>
      </c>
      <c r="E1489">
        <v>5</v>
      </c>
      <c r="F1489">
        <v>12592.53</v>
      </c>
      <c r="G1489" t="s">
        <v>12</v>
      </c>
      <c r="H1489" t="s">
        <v>11</v>
      </c>
      <c r="I1489" t="s">
        <v>13</v>
      </c>
      <c r="L1489" s="110" t="s">
        <v>1519</v>
      </c>
      <c r="M1489" s="64" t="s">
        <v>9417</v>
      </c>
      <c r="N1489" s="64">
        <v>53</v>
      </c>
      <c r="O1489" s="64" t="s">
        <v>12</v>
      </c>
      <c r="P1489" s="64" t="s">
        <v>16</v>
      </c>
      <c r="Q1489" s="64" t="s">
        <v>200</v>
      </c>
      <c r="R1489" s="114">
        <v>12580</v>
      </c>
      <c r="S1489" s="64" t="s">
        <v>15</v>
      </c>
      <c r="T1489" s="64">
        <v>1969</v>
      </c>
      <c r="U1489" s="69">
        <v>26</v>
      </c>
    </row>
    <row r="1490" spans="1:21" x14ac:dyDescent="0.35">
      <c r="A1490" t="s">
        <v>1521</v>
      </c>
      <c r="B1490">
        <v>1988</v>
      </c>
      <c r="C1490" t="s">
        <v>35</v>
      </c>
      <c r="D1490">
        <v>11</v>
      </c>
      <c r="E1490">
        <v>3</v>
      </c>
      <c r="F1490">
        <v>12600.46</v>
      </c>
      <c r="G1490" t="s">
        <v>12</v>
      </c>
      <c r="H1490" t="s">
        <v>16</v>
      </c>
      <c r="I1490" t="s">
        <v>249</v>
      </c>
      <c r="L1490" s="110" t="s">
        <v>1520</v>
      </c>
      <c r="M1490" s="64" t="s">
        <v>9746</v>
      </c>
      <c r="N1490" s="64">
        <v>52</v>
      </c>
      <c r="O1490" s="64" t="s">
        <v>12</v>
      </c>
      <c r="P1490" s="64" t="s">
        <v>11</v>
      </c>
      <c r="Q1490" s="64" t="s">
        <v>13</v>
      </c>
      <c r="R1490" s="115">
        <v>12593</v>
      </c>
      <c r="S1490" s="64" t="s">
        <v>18</v>
      </c>
      <c r="T1490" s="64">
        <v>1970</v>
      </c>
      <c r="U1490" s="69">
        <v>18</v>
      </c>
    </row>
    <row r="1491" spans="1:21" x14ac:dyDescent="0.35">
      <c r="A1491" t="s">
        <v>1522</v>
      </c>
      <c r="B1491">
        <v>1998</v>
      </c>
      <c r="C1491" t="s">
        <v>15</v>
      </c>
      <c r="D1491">
        <v>18</v>
      </c>
      <c r="E1491">
        <v>1</v>
      </c>
      <c r="F1491">
        <v>12609.89</v>
      </c>
      <c r="G1491" t="s">
        <v>12</v>
      </c>
      <c r="H1491" t="s">
        <v>12</v>
      </c>
      <c r="I1491" t="s">
        <v>23</v>
      </c>
      <c r="L1491" s="110" t="s">
        <v>1521</v>
      </c>
      <c r="M1491" s="64" t="s">
        <v>9747</v>
      </c>
      <c r="N1491" s="64">
        <v>34</v>
      </c>
      <c r="O1491" s="64" t="s">
        <v>12</v>
      </c>
      <c r="P1491" s="64" t="s">
        <v>16</v>
      </c>
      <c r="Q1491" s="64" t="s">
        <v>249</v>
      </c>
      <c r="R1491" s="114">
        <v>12600</v>
      </c>
      <c r="S1491" s="64" t="s">
        <v>35</v>
      </c>
      <c r="T1491" s="64">
        <v>1988</v>
      </c>
      <c r="U1491" s="69">
        <v>11</v>
      </c>
    </row>
    <row r="1492" spans="1:21" x14ac:dyDescent="0.35">
      <c r="A1492" t="s">
        <v>1523</v>
      </c>
      <c r="B1492">
        <v>1963</v>
      </c>
      <c r="C1492" t="s">
        <v>35</v>
      </c>
      <c r="D1492">
        <v>19</v>
      </c>
      <c r="E1492">
        <v>0</v>
      </c>
      <c r="F1492">
        <v>12622.18</v>
      </c>
      <c r="G1492" t="s">
        <v>12</v>
      </c>
      <c r="H1492" t="s">
        <v>16</v>
      </c>
      <c r="I1492" t="s">
        <v>23</v>
      </c>
      <c r="L1492" s="110" t="s">
        <v>1522</v>
      </c>
      <c r="M1492" s="64" t="s">
        <v>9748</v>
      </c>
      <c r="N1492" s="64">
        <v>24</v>
      </c>
      <c r="O1492" s="64" t="s">
        <v>12</v>
      </c>
      <c r="P1492" s="64" t="s">
        <v>12</v>
      </c>
      <c r="Q1492" s="64" t="s">
        <v>23</v>
      </c>
      <c r="R1492" s="115">
        <v>12610</v>
      </c>
      <c r="S1492" s="64" t="s">
        <v>15</v>
      </c>
      <c r="T1492" s="64">
        <v>1998</v>
      </c>
      <c r="U1492" s="69">
        <v>18</v>
      </c>
    </row>
    <row r="1493" spans="1:21" x14ac:dyDescent="0.35">
      <c r="A1493" t="s">
        <v>1524</v>
      </c>
      <c r="B1493">
        <v>1970</v>
      </c>
      <c r="C1493" t="s">
        <v>30</v>
      </c>
      <c r="D1493">
        <v>28</v>
      </c>
      <c r="E1493">
        <v>0</v>
      </c>
      <c r="F1493">
        <v>12624.74</v>
      </c>
      <c r="G1493" t="s">
        <v>12</v>
      </c>
      <c r="H1493" t="s">
        <v>16</v>
      </c>
      <c r="I1493" t="s">
        <v>23</v>
      </c>
      <c r="L1493" s="110" t="s">
        <v>1523</v>
      </c>
      <c r="M1493" s="64" t="s">
        <v>9749</v>
      </c>
      <c r="N1493" s="64">
        <v>59</v>
      </c>
      <c r="O1493" s="64" t="s">
        <v>12</v>
      </c>
      <c r="P1493" s="64" t="s">
        <v>16</v>
      </c>
      <c r="Q1493" s="64" t="s">
        <v>23</v>
      </c>
      <c r="R1493" s="114">
        <v>12622</v>
      </c>
      <c r="S1493" s="64" t="s">
        <v>35</v>
      </c>
      <c r="T1493" s="64">
        <v>1963</v>
      </c>
      <c r="U1493" s="69">
        <v>19</v>
      </c>
    </row>
    <row r="1494" spans="1:21" x14ac:dyDescent="0.35">
      <c r="A1494" t="s">
        <v>1525</v>
      </c>
      <c r="B1494">
        <v>1965</v>
      </c>
      <c r="C1494" t="s">
        <v>37</v>
      </c>
      <c r="D1494">
        <v>4</v>
      </c>
      <c r="E1494">
        <v>2</v>
      </c>
      <c r="F1494">
        <v>12629.17</v>
      </c>
      <c r="G1494" t="s">
        <v>12</v>
      </c>
      <c r="H1494" t="s">
        <v>16</v>
      </c>
      <c r="I1494" t="s">
        <v>13</v>
      </c>
      <c r="L1494" s="110" t="s">
        <v>1524</v>
      </c>
      <c r="M1494" s="64" t="s">
        <v>9750</v>
      </c>
      <c r="N1494" s="64">
        <v>52</v>
      </c>
      <c r="O1494" s="64" t="s">
        <v>12</v>
      </c>
      <c r="P1494" s="64" t="s">
        <v>16</v>
      </c>
      <c r="Q1494" s="64" t="s">
        <v>23</v>
      </c>
      <c r="R1494" s="115">
        <v>12625</v>
      </c>
      <c r="S1494" s="64" t="s">
        <v>30</v>
      </c>
      <c r="T1494" s="64">
        <v>1970</v>
      </c>
      <c r="U1494" s="69">
        <v>28</v>
      </c>
    </row>
    <row r="1495" spans="1:21" x14ac:dyDescent="0.35">
      <c r="A1495" t="s">
        <v>1526</v>
      </c>
      <c r="B1495">
        <v>1962</v>
      </c>
      <c r="C1495" t="s">
        <v>15</v>
      </c>
      <c r="D1495">
        <v>22</v>
      </c>
      <c r="E1495">
        <v>0</v>
      </c>
      <c r="F1495">
        <v>12629.9</v>
      </c>
      <c r="G1495" t="s">
        <v>12</v>
      </c>
      <c r="H1495" t="s">
        <v>12</v>
      </c>
      <c r="I1495" t="s">
        <v>13</v>
      </c>
      <c r="L1495" s="110" t="s">
        <v>1525</v>
      </c>
      <c r="M1495" s="64" t="s">
        <v>9751</v>
      </c>
      <c r="N1495" s="64">
        <v>57</v>
      </c>
      <c r="O1495" s="64" t="s">
        <v>12</v>
      </c>
      <c r="P1495" s="64" t="s">
        <v>16</v>
      </c>
      <c r="Q1495" s="64" t="s">
        <v>13</v>
      </c>
      <c r="R1495" s="114">
        <v>12629</v>
      </c>
      <c r="S1495" s="64" t="s">
        <v>37</v>
      </c>
      <c r="T1495" s="64">
        <v>1965</v>
      </c>
      <c r="U1495" s="69">
        <v>4</v>
      </c>
    </row>
    <row r="1496" spans="1:21" x14ac:dyDescent="0.35">
      <c r="A1496" t="s">
        <v>1527</v>
      </c>
      <c r="B1496">
        <v>1962</v>
      </c>
      <c r="C1496" t="s">
        <v>10</v>
      </c>
      <c r="D1496">
        <v>22</v>
      </c>
      <c r="E1496">
        <v>0</v>
      </c>
      <c r="F1496">
        <v>12638.2</v>
      </c>
      <c r="G1496" t="s">
        <v>12</v>
      </c>
      <c r="H1496" t="s">
        <v>16</v>
      </c>
      <c r="I1496" t="s">
        <v>42</v>
      </c>
      <c r="L1496" s="110" t="s">
        <v>1526</v>
      </c>
      <c r="M1496" s="64" t="s">
        <v>9752</v>
      </c>
      <c r="N1496" s="64">
        <v>60</v>
      </c>
      <c r="O1496" s="64" t="s">
        <v>12</v>
      </c>
      <c r="P1496" s="64" t="s">
        <v>12</v>
      </c>
      <c r="Q1496" s="64" t="s">
        <v>13</v>
      </c>
      <c r="R1496" s="115">
        <v>12630</v>
      </c>
      <c r="S1496" s="64" t="s">
        <v>15</v>
      </c>
      <c r="T1496" s="64">
        <v>1962</v>
      </c>
      <c r="U1496" s="69">
        <v>22</v>
      </c>
    </row>
    <row r="1497" spans="1:21" x14ac:dyDescent="0.35">
      <c r="A1497" t="s">
        <v>1528</v>
      </c>
      <c r="B1497">
        <v>1972</v>
      </c>
      <c r="C1497" t="s">
        <v>20</v>
      </c>
      <c r="D1497">
        <v>5</v>
      </c>
      <c r="E1497">
        <v>0</v>
      </c>
      <c r="F1497">
        <v>12640.24</v>
      </c>
      <c r="G1497" t="s">
        <v>12</v>
      </c>
      <c r="H1497" t="s">
        <v>16</v>
      </c>
      <c r="I1497" t="s">
        <v>42</v>
      </c>
      <c r="L1497" s="110" t="s">
        <v>1527</v>
      </c>
      <c r="M1497" s="64" t="s">
        <v>9753</v>
      </c>
      <c r="N1497" s="64">
        <v>60</v>
      </c>
      <c r="O1497" s="64" t="s">
        <v>12</v>
      </c>
      <c r="P1497" s="64" t="s">
        <v>16</v>
      </c>
      <c r="Q1497" s="64" t="s">
        <v>42</v>
      </c>
      <c r="R1497" s="114">
        <v>12638</v>
      </c>
      <c r="S1497" s="64" t="s">
        <v>10</v>
      </c>
      <c r="T1497" s="64">
        <v>1962</v>
      </c>
      <c r="U1497" s="69">
        <v>22</v>
      </c>
    </row>
    <row r="1498" spans="1:21" x14ac:dyDescent="0.35">
      <c r="A1498" t="s">
        <v>1529</v>
      </c>
      <c r="B1498">
        <v>1966</v>
      </c>
      <c r="C1498" t="s">
        <v>30</v>
      </c>
      <c r="D1498">
        <v>17</v>
      </c>
      <c r="E1498">
        <v>2</v>
      </c>
      <c r="F1498">
        <v>12643.38</v>
      </c>
      <c r="G1498" t="s">
        <v>12</v>
      </c>
      <c r="H1498" t="s">
        <v>16</v>
      </c>
      <c r="I1498" t="s">
        <v>23</v>
      </c>
      <c r="L1498" s="110" t="s">
        <v>1528</v>
      </c>
      <c r="M1498" s="64" t="s">
        <v>9754</v>
      </c>
      <c r="N1498" s="64">
        <v>50</v>
      </c>
      <c r="O1498" s="64" t="s">
        <v>12</v>
      </c>
      <c r="P1498" s="64" t="s">
        <v>16</v>
      </c>
      <c r="Q1498" s="64" t="s">
        <v>42</v>
      </c>
      <c r="R1498" s="115">
        <v>12640</v>
      </c>
      <c r="S1498" s="64" t="s">
        <v>20</v>
      </c>
      <c r="T1498" s="64">
        <v>1972</v>
      </c>
      <c r="U1498" s="69">
        <v>5</v>
      </c>
    </row>
    <row r="1499" spans="1:21" x14ac:dyDescent="0.35">
      <c r="A1499" t="s">
        <v>1530</v>
      </c>
      <c r="B1499">
        <v>1962</v>
      </c>
      <c r="C1499" t="s">
        <v>10</v>
      </c>
      <c r="D1499">
        <v>11</v>
      </c>
      <c r="E1499">
        <v>0</v>
      </c>
      <c r="F1499">
        <v>12644.59</v>
      </c>
      <c r="G1499" t="s">
        <v>12</v>
      </c>
      <c r="H1499" t="s">
        <v>11</v>
      </c>
      <c r="I1499" t="s">
        <v>42</v>
      </c>
      <c r="L1499" s="110" t="s">
        <v>1529</v>
      </c>
      <c r="M1499" s="64" t="s">
        <v>9755</v>
      </c>
      <c r="N1499" s="64">
        <v>56</v>
      </c>
      <c r="O1499" s="64" t="s">
        <v>12</v>
      </c>
      <c r="P1499" s="64" t="s">
        <v>16</v>
      </c>
      <c r="Q1499" s="64" t="s">
        <v>23</v>
      </c>
      <c r="R1499" s="114">
        <v>12643</v>
      </c>
      <c r="S1499" s="64" t="s">
        <v>30</v>
      </c>
      <c r="T1499" s="64">
        <v>1966</v>
      </c>
      <c r="U1499" s="69">
        <v>17</v>
      </c>
    </row>
    <row r="1500" spans="1:21" x14ac:dyDescent="0.35">
      <c r="A1500" t="s">
        <v>1531</v>
      </c>
      <c r="B1500">
        <v>1965</v>
      </c>
      <c r="C1500" t="s">
        <v>20</v>
      </c>
      <c r="D1500">
        <v>14</v>
      </c>
      <c r="E1500">
        <v>2</v>
      </c>
      <c r="F1500">
        <v>12646.21</v>
      </c>
      <c r="G1500" t="s">
        <v>12</v>
      </c>
      <c r="H1500" t="s">
        <v>11</v>
      </c>
      <c r="I1500" t="s">
        <v>42</v>
      </c>
      <c r="L1500" s="110" t="s">
        <v>1530</v>
      </c>
      <c r="M1500" s="64" t="s">
        <v>9756</v>
      </c>
      <c r="N1500" s="64">
        <v>60</v>
      </c>
      <c r="O1500" s="64" t="s">
        <v>12</v>
      </c>
      <c r="P1500" s="64" t="s">
        <v>11</v>
      </c>
      <c r="Q1500" s="64" t="s">
        <v>42</v>
      </c>
      <c r="R1500" s="115">
        <v>12645</v>
      </c>
      <c r="S1500" s="64" t="s">
        <v>10</v>
      </c>
      <c r="T1500" s="64">
        <v>1962</v>
      </c>
      <c r="U1500" s="69">
        <v>11</v>
      </c>
    </row>
    <row r="1501" spans="1:21" x14ac:dyDescent="0.35">
      <c r="A1501" t="s">
        <v>1532</v>
      </c>
      <c r="B1501">
        <v>1962</v>
      </c>
      <c r="C1501" t="s">
        <v>35</v>
      </c>
      <c r="D1501">
        <v>27</v>
      </c>
      <c r="E1501">
        <v>0</v>
      </c>
      <c r="F1501">
        <v>12648.7</v>
      </c>
      <c r="G1501" t="s">
        <v>12</v>
      </c>
      <c r="H1501" t="s">
        <v>11</v>
      </c>
      <c r="I1501" t="s">
        <v>13</v>
      </c>
      <c r="L1501" s="110" t="s">
        <v>1531</v>
      </c>
      <c r="M1501" s="64" t="s">
        <v>9757</v>
      </c>
      <c r="N1501" s="64">
        <v>57</v>
      </c>
      <c r="O1501" s="64" t="s">
        <v>12</v>
      </c>
      <c r="P1501" s="64" t="s">
        <v>11</v>
      </c>
      <c r="Q1501" s="64" t="s">
        <v>42</v>
      </c>
      <c r="R1501" s="114">
        <v>12646</v>
      </c>
      <c r="S1501" s="64" t="s">
        <v>20</v>
      </c>
      <c r="T1501" s="64">
        <v>1965</v>
      </c>
      <c r="U1501" s="69">
        <v>14</v>
      </c>
    </row>
    <row r="1502" spans="1:21" x14ac:dyDescent="0.35">
      <c r="A1502" t="s">
        <v>1533</v>
      </c>
      <c r="B1502">
        <v>1974</v>
      </c>
      <c r="C1502" t="s">
        <v>20</v>
      </c>
      <c r="D1502">
        <v>24</v>
      </c>
      <c r="E1502">
        <v>0</v>
      </c>
      <c r="F1502">
        <v>12697.48</v>
      </c>
      <c r="G1502" t="s">
        <v>12</v>
      </c>
      <c r="H1502" t="s">
        <v>12</v>
      </c>
      <c r="I1502" t="s">
        <v>300</v>
      </c>
      <c r="L1502" s="110" t="s">
        <v>1532</v>
      </c>
      <c r="M1502" s="64" t="s">
        <v>9758</v>
      </c>
      <c r="N1502" s="64">
        <v>60</v>
      </c>
      <c r="O1502" s="64" t="s">
        <v>12</v>
      </c>
      <c r="P1502" s="64" t="s">
        <v>11</v>
      </c>
      <c r="Q1502" s="64" t="s">
        <v>13</v>
      </c>
      <c r="R1502" s="115">
        <v>12649</v>
      </c>
      <c r="S1502" s="64" t="s">
        <v>35</v>
      </c>
      <c r="T1502" s="64">
        <v>1962</v>
      </c>
      <c r="U1502" s="69">
        <v>27</v>
      </c>
    </row>
    <row r="1503" spans="1:21" x14ac:dyDescent="0.35">
      <c r="A1503" t="s">
        <v>1534</v>
      </c>
      <c r="B1503">
        <v>1992</v>
      </c>
      <c r="C1503" t="s">
        <v>10</v>
      </c>
      <c r="D1503">
        <v>7</v>
      </c>
      <c r="E1503">
        <v>0</v>
      </c>
      <c r="F1503">
        <v>12699.56</v>
      </c>
      <c r="G1503" t="s">
        <v>12</v>
      </c>
      <c r="H1503" t="s">
        <v>11</v>
      </c>
      <c r="I1503" t="s">
        <v>42</v>
      </c>
      <c r="L1503" s="110" t="s">
        <v>1533</v>
      </c>
      <c r="M1503" s="64" t="s">
        <v>9759</v>
      </c>
      <c r="N1503" s="64">
        <v>48</v>
      </c>
      <c r="O1503" s="64" t="s">
        <v>12</v>
      </c>
      <c r="P1503" s="64" t="s">
        <v>12</v>
      </c>
      <c r="Q1503" s="64" t="s">
        <v>300</v>
      </c>
      <c r="R1503" s="114">
        <v>12697</v>
      </c>
      <c r="S1503" s="64" t="s">
        <v>20</v>
      </c>
      <c r="T1503" s="64">
        <v>1974</v>
      </c>
      <c r="U1503" s="69">
        <v>24</v>
      </c>
    </row>
    <row r="1504" spans="1:21" x14ac:dyDescent="0.35">
      <c r="A1504" t="s">
        <v>1535</v>
      </c>
      <c r="B1504">
        <v>1964</v>
      </c>
      <c r="C1504" t="s">
        <v>15</v>
      </c>
      <c r="D1504">
        <v>28</v>
      </c>
      <c r="E1504">
        <v>0</v>
      </c>
      <c r="F1504">
        <v>12700.63</v>
      </c>
      <c r="G1504" t="s">
        <v>12</v>
      </c>
      <c r="H1504" t="s">
        <v>12</v>
      </c>
      <c r="I1504" t="s">
        <v>42</v>
      </c>
      <c r="L1504" s="110" t="s">
        <v>1534</v>
      </c>
      <c r="M1504" s="64" t="s">
        <v>9760</v>
      </c>
      <c r="N1504" s="64">
        <v>30</v>
      </c>
      <c r="O1504" s="64" t="s">
        <v>12</v>
      </c>
      <c r="P1504" s="64" t="s">
        <v>11</v>
      </c>
      <c r="Q1504" s="64" t="s">
        <v>42</v>
      </c>
      <c r="R1504" s="115">
        <v>12700</v>
      </c>
      <c r="S1504" s="64" t="s">
        <v>10</v>
      </c>
      <c r="T1504" s="64">
        <v>1992</v>
      </c>
      <c r="U1504" s="69">
        <v>7</v>
      </c>
    </row>
    <row r="1505" spans="1:21" x14ac:dyDescent="0.35">
      <c r="A1505" t="s">
        <v>1536</v>
      </c>
      <c r="B1505">
        <v>1970</v>
      </c>
      <c r="C1505" t="s">
        <v>10</v>
      </c>
      <c r="D1505">
        <v>8</v>
      </c>
      <c r="E1505">
        <v>0</v>
      </c>
      <c r="F1505">
        <v>12713</v>
      </c>
      <c r="G1505" t="s">
        <v>12</v>
      </c>
      <c r="H1505" t="s">
        <v>16</v>
      </c>
      <c r="I1505" t="s">
        <v>42</v>
      </c>
      <c r="L1505" s="110" t="s">
        <v>1535</v>
      </c>
      <c r="M1505" s="64" t="s">
        <v>9761</v>
      </c>
      <c r="N1505" s="64">
        <v>58</v>
      </c>
      <c r="O1505" s="64" t="s">
        <v>12</v>
      </c>
      <c r="P1505" s="64" t="s">
        <v>12</v>
      </c>
      <c r="Q1505" s="64" t="s">
        <v>42</v>
      </c>
      <c r="R1505" s="114">
        <v>12701</v>
      </c>
      <c r="S1505" s="64" t="s">
        <v>15</v>
      </c>
      <c r="T1505" s="64">
        <v>1964</v>
      </c>
      <c r="U1505" s="69">
        <v>28</v>
      </c>
    </row>
    <row r="1506" spans="1:21" x14ac:dyDescent="0.35">
      <c r="A1506" t="s">
        <v>1537</v>
      </c>
      <c r="B1506">
        <v>1988</v>
      </c>
      <c r="C1506" t="s">
        <v>10</v>
      </c>
      <c r="D1506">
        <v>17</v>
      </c>
      <c r="E1506">
        <v>3</v>
      </c>
      <c r="F1506">
        <v>12718.21</v>
      </c>
      <c r="G1506" t="s">
        <v>12</v>
      </c>
      <c r="H1506" t="s">
        <v>16</v>
      </c>
      <c r="I1506" t="s">
        <v>535</v>
      </c>
      <c r="L1506" s="110" t="s">
        <v>1536</v>
      </c>
      <c r="M1506" s="64" t="s">
        <v>9762</v>
      </c>
      <c r="N1506" s="64">
        <v>52</v>
      </c>
      <c r="O1506" s="64" t="s">
        <v>12</v>
      </c>
      <c r="P1506" s="64" t="s">
        <v>16</v>
      </c>
      <c r="Q1506" s="64" t="s">
        <v>42</v>
      </c>
      <c r="R1506" s="115">
        <v>12713</v>
      </c>
      <c r="S1506" s="64" t="s">
        <v>10</v>
      </c>
      <c r="T1506" s="64">
        <v>1970</v>
      </c>
      <c r="U1506" s="69">
        <v>8</v>
      </c>
    </row>
    <row r="1507" spans="1:21" x14ac:dyDescent="0.35">
      <c r="A1507" t="s">
        <v>1538</v>
      </c>
      <c r="B1507">
        <v>1962</v>
      </c>
      <c r="C1507" t="s">
        <v>20</v>
      </c>
      <c r="D1507">
        <v>2</v>
      </c>
      <c r="E1507">
        <v>0</v>
      </c>
      <c r="F1507">
        <v>12731</v>
      </c>
      <c r="G1507" t="s">
        <v>12</v>
      </c>
      <c r="H1507" t="s">
        <v>12</v>
      </c>
      <c r="I1507" t="s">
        <v>168</v>
      </c>
      <c r="L1507" s="110" t="s">
        <v>1537</v>
      </c>
      <c r="M1507" s="64" t="s">
        <v>9763</v>
      </c>
      <c r="N1507" s="64">
        <v>34</v>
      </c>
      <c r="O1507" s="64" t="s">
        <v>12</v>
      </c>
      <c r="P1507" s="64" t="s">
        <v>16</v>
      </c>
      <c r="Q1507" s="64" t="s">
        <v>535</v>
      </c>
      <c r="R1507" s="114">
        <v>12718</v>
      </c>
      <c r="S1507" s="64" t="s">
        <v>10</v>
      </c>
      <c r="T1507" s="64">
        <v>1988</v>
      </c>
      <c r="U1507" s="69">
        <v>17</v>
      </c>
    </row>
    <row r="1508" spans="1:21" x14ac:dyDescent="0.35">
      <c r="A1508" t="s">
        <v>1539</v>
      </c>
      <c r="B1508">
        <v>1962</v>
      </c>
      <c r="C1508" t="s">
        <v>37</v>
      </c>
      <c r="D1508">
        <v>1</v>
      </c>
      <c r="E1508">
        <v>0</v>
      </c>
      <c r="F1508">
        <v>12741.17</v>
      </c>
      <c r="G1508" t="s">
        <v>12</v>
      </c>
      <c r="H1508" t="s">
        <v>16</v>
      </c>
      <c r="I1508" t="s">
        <v>356</v>
      </c>
      <c r="L1508" s="110" t="s">
        <v>1538</v>
      </c>
      <c r="M1508" s="64" t="s">
        <v>9764</v>
      </c>
      <c r="N1508" s="64">
        <v>60</v>
      </c>
      <c r="O1508" s="64" t="s">
        <v>12</v>
      </c>
      <c r="P1508" s="64" t="s">
        <v>12</v>
      </c>
      <c r="Q1508" s="64" t="s">
        <v>168</v>
      </c>
      <c r="R1508" s="115">
        <v>12731</v>
      </c>
      <c r="S1508" s="64" t="s">
        <v>20</v>
      </c>
      <c r="T1508" s="64">
        <v>1962</v>
      </c>
      <c r="U1508" s="69">
        <v>2</v>
      </c>
    </row>
    <row r="1509" spans="1:21" x14ac:dyDescent="0.35">
      <c r="A1509" t="s">
        <v>1540</v>
      </c>
      <c r="B1509">
        <v>1975</v>
      </c>
      <c r="C1509" t="s">
        <v>20</v>
      </c>
      <c r="D1509">
        <v>25</v>
      </c>
      <c r="E1509">
        <v>1</v>
      </c>
      <c r="F1509">
        <v>12770.27</v>
      </c>
      <c r="G1509" t="s">
        <v>12</v>
      </c>
      <c r="H1509" t="s">
        <v>12</v>
      </c>
      <c r="I1509" t="s">
        <v>300</v>
      </c>
      <c r="L1509" s="110" t="s">
        <v>1539</v>
      </c>
      <c r="M1509" s="64" t="s">
        <v>9765</v>
      </c>
      <c r="N1509" s="64">
        <v>60</v>
      </c>
      <c r="O1509" s="64" t="s">
        <v>12</v>
      </c>
      <c r="P1509" s="64" t="s">
        <v>16</v>
      </c>
      <c r="Q1509" s="64" t="s">
        <v>356</v>
      </c>
      <c r="R1509" s="114">
        <v>12741</v>
      </c>
      <c r="S1509" s="64" t="s">
        <v>37</v>
      </c>
      <c r="T1509" s="64">
        <v>1962</v>
      </c>
      <c r="U1509" s="69">
        <v>1</v>
      </c>
    </row>
    <row r="1510" spans="1:21" x14ac:dyDescent="0.35">
      <c r="A1510" t="s">
        <v>1541</v>
      </c>
      <c r="B1510">
        <v>1972</v>
      </c>
      <c r="C1510" t="s">
        <v>37</v>
      </c>
      <c r="D1510">
        <v>7</v>
      </c>
      <c r="E1510">
        <v>0</v>
      </c>
      <c r="F1510">
        <v>12776.05</v>
      </c>
      <c r="G1510" t="s">
        <v>12</v>
      </c>
      <c r="H1510" t="s">
        <v>12</v>
      </c>
      <c r="I1510" t="s">
        <v>535</v>
      </c>
      <c r="L1510" s="110" t="s">
        <v>1540</v>
      </c>
      <c r="M1510" s="64" t="s">
        <v>9766</v>
      </c>
      <c r="N1510" s="64">
        <v>47</v>
      </c>
      <c r="O1510" s="64" t="s">
        <v>12</v>
      </c>
      <c r="P1510" s="64" t="s">
        <v>12</v>
      </c>
      <c r="Q1510" s="64" t="s">
        <v>300</v>
      </c>
      <c r="R1510" s="115">
        <v>12770</v>
      </c>
      <c r="S1510" s="64" t="s">
        <v>20</v>
      </c>
      <c r="T1510" s="64">
        <v>1975</v>
      </c>
      <c r="U1510" s="69">
        <v>25</v>
      </c>
    </row>
    <row r="1511" spans="1:21" x14ac:dyDescent="0.35">
      <c r="A1511" t="s">
        <v>1542</v>
      </c>
      <c r="B1511">
        <v>1963</v>
      </c>
      <c r="C1511" t="s">
        <v>30</v>
      </c>
      <c r="D1511">
        <v>5</v>
      </c>
      <c r="E1511">
        <v>0</v>
      </c>
      <c r="F1511">
        <v>12788.03</v>
      </c>
      <c r="G1511" t="s">
        <v>12</v>
      </c>
      <c r="H1511" t="s">
        <v>12</v>
      </c>
      <c r="I1511" t="s">
        <v>200</v>
      </c>
      <c r="L1511" s="110" t="s">
        <v>1541</v>
      </c>
      <c r="M1511" s="64" t="s">
        <v>9600</v>
      </c>
      <c r="N1511" s="64">
        <v>50</v>
      </c>
      <c r="O1511" s="64" t="s">
        <v>12</v>
      </c>
      <c r="P1511" s="64" t="s">
        <v>12</v>
      </c>
      <c r="Q1511" s="64" t="s">
        <v>535</v>
      </c>
      <c r="R1511" s="114">
        <v>12776</v>
      </c>
      <c r="S1511" s="64" t="s">
        <v>37</v>
      </c>
      <c r="T1511" s="64">
        <v>1972</v>
      </c>
      <c r="U1511" s="69">
        <v>7</v>
      </c>
    </row>
    <row r="1512" spans="1:21" x14ac:dyDescent="0.35">
      <c r="A1512" t="s">
        <v>1543</v>
      </c>
      <c r="B1512">
        <v>1983</v>
      </c>
      <c r="C1512" t="s">
        <v>37</v>
      </c>
      <c r="D1512">
        <v>29</v>
      </c>
      <c r="E1512">
        <v>3</v>
      </c>
      <c r="F1512">
        <v>12788.18</v>
      </c>
      <c r="G1512" t="s">
        <v>12</v>
      </c>
      <c r="H1512" t="s">
        <v>16</v>
      </c>
      <c r="I1512" t="s">
        <v>535</v>
      </c>
      <c r="L1512" s="110" t="s">
        <v>1542</v>
      </c>
      <c r="M1512" s="64" t="s">
        <v>9767</v>
      </c>
      <c r="N1512" s="64">
        <v>59</v>
      </c>
      <c r="O1512" s="64" t="s">
        <v>12</v>
      </c>
      <c r="P1512" s="64" t="s">
        <v>12</v>
      </c>
      <c r="Q1512" s="64" t="s">
        <v>200</v>
      </c>
      <c r="R1512" s="115">
        <v>12788</v>
      </c>
      <c r="S1512" s="64" t="s">
        <v>30</v>
      </c>
      <c r="T1512" s="64">
        <v>1963</v>
      </c>
      <c r="U1512" s="69">
        <v>5</v>
      </c>
    </row>
    <row r="1513" spans="1:21" x14ac:dyDescent="0.35">
      <c r="A1513" t="s">
        <v>1544</v>
      </c>
      <c r="B1513">
        <v>1978</v>
      </c>
      <c r="C1513" t="s">
        <v>10</v>
      </c>
      <c r="D1513">
        <v>24</v>
      </c>
      <c r="E1513">
        <v>0</v>
      </c>
      <c r="F1513">
        <v>12797.21</v>
      </c>
      <c r="G1513" t="s">
        <v>12</v>
      </c>
      <c r="H1513" t="s">
        <v>16</v>
      </c>
      <c r="I1513" t="s">
        <v>247</v>
      </c>
      <c r="L1513" s="110" t="s">
        <v>1543</v>
      </c>
      <c r="M1513" s="64" t="s">
        <v>9768</v>
      </c>
      <c r="N1513" s="64">
        <v>39</v>
      </c>
      <c r="O1513" s="64" t="s">
        <v>12</v>
      </c>
      <c r="P1513" s="64" t="s">
        <v>16</v>
      </c>
      <c r="Q1513" s="64" t="s">
        <v>535</v>
      </c>
      <c r="R1513" s="114">
        <v>12788</v>
      </c>
      <c r="S1513" s="64" t="s">
        <v>37</v>
      </c>
      <c r="T1513" s="64">
        <v>1983</v>
      </c>
      <c r="U1513" s="69">
        <v>29</v>
      </c>
    </row>
    <row r="1514" spans="1:21" x14ac:dyDescent="0.35">
      <c r="A1514" t="s">
        <v>1545</v>
      </c>
      <c r="B1514">
        <v>1963</v>
      </c>
      <c r="C1514" t="s">
        <v>10</v>
      </c>
      <c r="D1514">
        <v>20</v>
      </c>
      <c r="E1514">
        <v>0</v>
      </c>
      <c r="F1514">
        <v>12815.44</v>
      </c>
      <c r="G1514" t="s">
        <v>12</v>
      </c>
      <c r="H1514" t="s">
        <v>12</v>
      </c>
      <c r="I1514" t="s">
        <v>247</v>
      </c>
      <c r="L1514" s="110" t="s">
        <v>1544</v>
      </c>
      <c r="M1514" s="64" t="s">
        <v>9769</v>
      </c>
      <c r="N1514" s="64">
        <v>44</v>
      </c>
      <c r="O1514" s="64" t="s">
        <v>12</v>
      </c>
      <c r="P1514" s="64" t="s">
        <v>16</v>
      </c>
      <c r="Q1514" s="64" t="s">
        <v>247</v>
      </c>
      <c r="R1514" s="115">
        <v>12797</v>
      </c>
      <c r="S1514" s="64" t="s">
        <v>10</v>
      </c>
      <c r="T1514" s="64">
        <v>1978</v>
      </c>
      <c r="U1514" s="69">
        <v>24</v>
      </c>
    </row>
    <row r="1515" spans="1:21" x14ac:dyDescent="0.35">
      <c r="A1515" t="s">
        <v>1546</v>
      </c>
      <c r="B1515">
        <v>1967</v>
      </c>
      <c r="C1515" t="s">
        <v>20</v>
      </c>
      <c r="D1515">
        <v>25</v>
      </c>
      <c r="E1515">
        <v>0</v>
      </c>
      <c r="F1515">
        <v>12823.25</v>
      </c>
      <c r="G1515" t="s">
        <v>12</v>
      </c>
      <c r="H1515" t="s">
        <v>12</v>
      </c>
      <c r="I1515" t="s">
        <v>300</v>
      </c>
      <c r="L1515" s="110" t="s">
        <v>1545</v>
      </c>
      <c r="M1515" s="64" t="s">
        <v>9707</v>
      </c>
      <c r="N1515" s="64">
        <v>59</v>
      </c>
      <c r="O1515" s="64" t="s">
        <v>12</v>
      </c>
      <c r="P1515" s="64" t="s">
        <v>12</v>
      </c>
      <c r="Q1515" s="64" t="s">
        <v>247</v>
      </c>
      <c r="R1515" s="114">
        <v>12815</v>
      </c>
      <c r="S1515" s="64" t="s">
        <v>10</v>
      </c>
      <c r="T1515" s="64">
        <v>1963</v>
      </c>
      <c r="U1515" s="69">
        <v>20</v>
      </c>
    </row>
    <row r="1516" spans="1:21" x14ac:dyDescent="0.35">
      <c r="A1516" t="s">
        <v>1547</v>
      </c>
      <c r="B1516">
        <v>2004</v>
      </c>
      <c r="C1516" t="s">
        <v>15</v>
      </c>
      <c r="D1516">
        <v>9</v>
      </c>
      <c r="E1516">
        <v>2</v>
      </c>
      <c r="F1516">
        <v>12829.46</v>
      </c>
      <c r="G1516" t="s">
        <v>12</v>
      </c>
      <c r="H1516" t="s">
        <v>12</v>
      </c>
      <c r="I1516" t="s">
        <v>168</v>
      </c>
      <c r="L1516" s="110" t="s">
        <v>1546</v>
      </c>
      <c r="M1516" s="64" t="s">
        <v>9770</v>
      </c>
      <c r="N1516" s="64">
        <v>55</v>
      </c>
      <c r="O1516" s="64" t="s">
        <v>12</v>
      </c>
      <c r="P1516" s="64" t="s">
        <v>12</v>
      </c>
      <c r="Q1516" s="64" t="s">
        <v>300</v>
      </c>
      <c r="R1516" s="115">
        <v>12823</v>
      </c>
      <c r="S1516" s="64" t="s">
        <v>20</v>
      </c>
      <c r="T1516" s="64">
        <v>1967</v>
      </c>
      <c r="U1516" s="69">
        <v>25</v>
      </c>
    </row>
    <row r="1517" spans="1:21" x14ac:dyDescent="0.35">
      <c r="A1517" t="s">
        <v>1548</v>
      </c>
      <c r="B1517">
        <v>1993</v>
      </c>
      <c r="C1517" t="s">
        <v>20</v>
      </c>
      <c r="D1517">
        <v>27</v>
      </c>
      <c r="E1517">
        <v>0</v>
      </c>
      <c r="F1517">
        <v>12847.24</v>
      </c>
      <c r="G1517" t="s">
        <v>12</v>
      </c>
      <c r="H1517" t="s">
        <v>11</v>
      </c>
      <c r="I1517" t="s">
        <v>23</v>
      </c>
      <c r="L1517" s="110" t="s">
        <v>1547</v>
      </c>
      <c r="M1517" s="64" t="s">
        <v>9771</v>
      </c>
      <c r="N1517" s="64">
        <v>18</v>
      </c>
      <c r="O1517" s="64" t="s">
        <v>12</v>
      </c>
      <c r="P1517" s="64" t="s">
        <v>12</v>
      </c>
      <c r="Q1517" s="64" t="s">
        <v>168</v>
      </c>
      <c r="R1517" s="114">
        <v>12829</v>
      </c>
      <c r="S1517" s="64" t="s">
        <v>15</v>
      </c>
      <c r="T1517" s="64">
        <v>2004</v>
      </c>
      <c r="U1517" s="69">
        <v>9</v>
      </c>
    </row>
    <row r="1518" spans="1:21" x14ac:dyDescent="0.35">
      <c r="A1518" t="s">
        <v>1549</v>
      </c>
      <c r="B1518">
        <v>1973</v>
      </c>
      <c r="C1518" t="s">
        <v>20</v>
      </c>
      <c r="D1518">
        <v>22</v>
      </c>
      <c r="E1518">
        <v>0</v>
      </c>
      <c r="F1518">
        <v>12852.37</v>
      </c>
      <c r="G1518" t="s">
        <v>12</v>
      </c>
      <c r="H1518" t="s">
        <v>16</v>
      </c>
      <c r="I1518" t="s">
        <v>23</v>
      </c>
      <c r="L1518" s="110" t="s">
        <v>1548</v>
      </c>
      <c r="M1518" s="64" t="s">
        <v>9772</v>
      </c>
      <c r="N1518" s="64">
        <v>29</v>
      </c>
      <c r="O1518" s="64" t="s">
        <v>12</v>
      </c>
      <c r="P1518" s="64" t="s">
        <v>11</v>
      </c>
      <c r="Q1518" s="64" t="s">
        <v>23</v>
      </c>
      <c r="R1518" s="115">
        <v>12847</v>
      </c>
      <c r="S1518" s="64" t="s">
        <v>20</v>
      </c>
      <c r="T1518" s="64">
        <v>1993</v>
      </c>
      <c r="U1518" s="69">
        <v>27</v>
      </c>
    </row>
    <row r="1519" spans="1:21" x14ac:dyDescent="0.35">
      <c r="A1519" t="s">
        <v>1550</v>
      </c>
      <c r="B1519">
        <v>1963</v>
      </c>
      <c r="C1519" t="s">
        <v>20</v>
      </c>
      <c r="D1519">
        <v>27</v>
      </c>
      <c r="E1519">
        <v>0</v>
      </c>
      <c r="F1519">
        <v>12856.84</v>
      </c>
      <c r="G1519" t="s">
        <v>12</v>
      </c>
      <c r="H1519" t="s">
        <v>12</v>
      </c>
      <c r="I1519" t="s">
        <v>300</v>
      </c>
      <c r="L1519" s="110" t="s">
        <v>1549</v>
      </c>
      <c r="M1519" s="64" t="s">
        <v>9773</v>
      </c>
      <c r="N1519" s="64">
        <v>49</v>
      </c>
      <c r="O1519" s="64" t="s">
        <v>12</v>
      </c>
      <c r="P1519" s="64" t="s">
        <v>16</v>
      </c>
      <c r="Q1519" s="64" t="s">
        <v>23</v>
      </c>
      <c r="R1519" s="114">
        <v>12852</v>
      </c>
      <c r="S1519" s="64" t="s">
        <v>20</v>
      </c>
      <c r="T1519" s="64">
        <v>1973</v>
      </c>
      <c r="U1519" s="69">
        <v>22</v>
      </c>
    </row>
    <row r="1520" spans="1:21" x14ac:dyDescent="0.35">
      <c r="A1520" t="s">
        <v>1551</v>
      </c>
      <c r="B1520">
        <v>1984</v>
      </c>
      <c r="C1520" t="s">
        <v>35</v>
      </c>
      <c r="D1520">
        <v>6</v>
      </c>
      <c r="E1520">
        <v>3</v>
      </c>
      <c r="F1520">
        <v>12870.31</v>
      </c>
      <c r="G1520" t="s">
        <v>12</v>
      </c>
      <c r="H1520" t="s">
        <v>12</v>
      </c>
      <c r="I1520" t="s">
        <v>23</v>
      </c>
      <c r="L1520" s="110" t="s">
        <v>1550</v>
      </c>
      <c r="M1520" s="64" t="s">
        <v>9774</v>
      </c>
      <c r="N1520" s="64">
        <v>59</v>
      </c>
      <c r="O1520" s="64" t="s">
        <v>12</v>
      </c>
      <c r="P1520" s="64" t="s">
        <v>12</v>
      </c>
      <c r="Q1520" s="64" t="s">
        <v>300</v>
      </c>
      <c r="R1520" s="115">
        <v>12857</v>
      </c>
      <c r="S1520" s="64" t="s">
        <v>20</v>
      </c>
      <c r="T1520" s="64">
        <v>1963</v>
      </c>
      <c r="U1520" s="69">
        <v>27</v>
      </c>
    </row>
    <row r="1521" spans="1:21" x14ac:dyDescent="0.35">
      <c r="A1521" t="s">
        <v>1552</v>
      </c>
      <c r="B1521">
        <v>2004</v>
      </c>
      <c r="C1521" t="s">
        <v>10</v>
      </c>
      <c r="D1521">
        <v>9</v>
      </c>
      <c r="E1521">
        <v>0</v>
      </c>
      <c r="F1521">
        <v>12890.06</v>
      </c>
      <c r="G1521" t="s">
        <v>12</v>
      </c>
      <c r="H1521" t="s">
        <v>16</v>
      </c>
      <c r="I1521" t="s">
        <v>166</v>
      </c>
      <c r="L1521" s="110" t="s">
        <v>1551</v>
      </c>
      <c r="M1521" s="64" t="s">
        <v>9775</v>
      </c>
      <c r="N1521" s="64">
        <v>38</v>
      </c>
      <c r="O1521" s="64" t="s">
        <v>12</v>
      </c>
      <c r="P1521" s="64" t="s">
        <v>12</v>
      </c>
      <c r="Q1521" s="64" t="s">
        <v>23</v>
      </c>
      <c r="R1521" s="114">
        <v>12870</v>
      </c>
      <c r="S1521" s="64" t="s">
        <v>35</v>
      </c>
      <c r="T1521" s="64">
        <v>1984</v>
      </c>
      <c r="U1521" s="69">
        <v>6</v>
      </c>
    </row>
    <row r="1522" spans="1:21" x14ac:dyDescent="0.35">
      <c r="A1522" t="s">
        <v>1553</v>
      </c>
      <c r="B1522">
        <v>1963</v>
      </c>
      <c r="C1522" t="s">
        <v>35</v>
      </c>
      <c r="D1522">
        <v>16</v>
      </c>
      <c r="E1522">
        <v>1</v>
      </c>
      <c r="F1522">
        <v>12913.99</v>
      </c>
      <c r="G1522" t="s">
        <v>12</v>
      </c>
      <c r="H1522" t="s">
        <v>11</v>
      </c>
      <c r="I1522" t="s">
        <v>168</v>
      </c>
      <c r="L1522" s="110" t="s">
        <v>1552</v>
      </c>
      <c r="M1522" s="64" t="s">
        <v>8431</v>
      </c>
      <c r="N1522" s="64">
        <v>18</v>
      </c>
      <c r="O1522" s="64" t="s">
        <v>12</v>
      </c>
      <c r="P1522" s="64" t="s">
        <v>16</v>
      </c>
      <c r="Q1522" s="64" t="s">
        <v>166</v>
      </c>
      <c r="R1522" s="115">
        <v>12890</v>
      </c>
      <c r="S1522" s="64" t="s">
        <v>10</v>
      </c>
      <c r="T1522" s="64">
        <v>2004</v>
      </c>
      <c r="U1522" s="69">
        <v>9</v>
      </c>
    </row>
    <row r="1523" spans="1:21" x14ac:dyDescent="0.35">
      <c r="A1523" t="s">
        <v>1554</v>
      </c>
      <c r="B1523">
        <v>1963</v>
      </c>
      <c r="C1523" t="s">
        <v>20</v>
      </c>
      <c r="D1523">
        <v>1</v>
      </c>
      <c r="E1523">
        <v>2</v>
      </c>
      <c r="F1523">
        <v>12925.89</v>
      </c>
      <c r="G1523" t="s">
        <v>12</v>
      </c>
      <c r="H1523" t="s">
        <v>11</v>
      </c>
      <c r="I1523" t="s">
        <v>13</v>
      </c>
      <c r="L1523" s="110" t="s">
        <v>1553</v>
      </c>
      <c r="M1523" s="64" t="s">
        <v>9776</v>
      </c>
      <c r="N1523" s="64">
        <v>59</v>
      </c>
      <c r="O1523" s="64" t="s">
        <v>12</v>
      </c>
      <c r="P1523" s="64" t="s">
        <v>11</v>
      </c>
      <c r="Q1523" s="64" t="s">
        <v>168</v>
      </c>
      <c r="R1523" s="114">
        <v>12914</v>
      </c>
      <c r="S1523" s="64" t="s">
        <v>35</v>
      </c>
      <c r="T1523" s="64">
        <v>1963</v>
      </c>
      <c r="U1523" s="69">
        <v>16</v>
      </c>
    </row>
    <row r="1524" spans="1:21" x14ac:dyDescent="0.35">
      <c r="A1524" t="s">
        <v>1555</v>
      </c>
      <c r="B1524">
        <v>1963</v>
      </c>
      <c r="C1524" t="s">
        <v>35</v>
      </c>
      <c r="D1524">
        <v>14</v>
      </c>
      <c r="E1524">
        <v>2</v>
      </c>
      <c r="F1524">
        <v>12928.79</v>
      </c>
      <c r="G1524" t="s">
        <v>12</v>
      </c>
      <c r="H1524" t="s">
        <v>11</v>
      </c>
      <c r="I1524" t="s">
        <v>13</v>
      </c>
      <c r="L1524" s="110" t="s">
        <v>1554</v>
      </c>
      <c r="M1524" s="64" t="s">
        <v>9777</v>
      </c>
      <c r="N1524" s="64">
        <v>59</v>
      </c>
      <c r="O1524" s="64" t="s">
        <v>12</v>
      </c>
      <c r="P1524" s="64" t="s">
        <v>11</v>
      </c>
      <c r="Q1524" s="64" t="s">
        <v>13</v>
      </c>
      <c r="R1524" s="115">
        <v>12926</v>
      </c>
      <c r="S1524" s="64" t="s">
        <v>20</v>
      </c>
      <c r="T1524" s="64">
        <v>1963</v>
      </c>
      <c r="U1524" s="69">
        <v>1</v>
      </c>
    </row>
    <row r="1525" spans="1:21" x14ac:dyDescent="0.35">
      <c r="A1525" t="s">
        <v>1556</v>
      </c>
      <c r="B1525">
        <v>1966</v>
      </c>
      <c r="C1525" t="s">
        <v>30</v>
      </c>
      <c r="D1525">
        <v>22</v>
      </c>
      <c r="E1525">
        <v>4</v>
      </c>
      <c r="F1525">
        <v>12949.16</v>
      </c>
      <c r="G1525" t="s">
        <v>12</v>
      </c>
      <c r="H1525" t="s">
        <v>12</v>
      </c>
      <c r="I1525" t="s">
        <v>13</v>
      </c>
      <c r="L1525" s="110" t="s">
        <v>1555</v>
      </c>
      <c r="M1525" s="64" t="s">
        <v>9778</v>
      </c>
      <c r="N1525" s="64">
        <v>59</v>
      </c>
      <c r="O1525" s="64" t="s">
        <v>12</v>
      </c>
      <c r="P1525" s="64" t="s">
        <v>11</v>
      </c>
      <c r="Q1525" s="64" t="s">
        <v>13</v>
      </c>
      <c r="R1525" s="114">
        <v>12929</v>
      </c>
      <c r="S1525" s="64" t="s">
        <v>35</v>
      </c>
      <c r="T1525" s="64">
        <v>1963</v>
      </c>
      <c r="U1525" s="69">
        <v>14</v>
      </c>
    </row>
    <row r="1526" spans="1:21" x14ac:dyDescent="0.35">
      <c r="A1526" t="s">
        <v>1557</v>
      </c>
      <c r="B1526">
        <v>1961</v>
      </c>
      <c r="C1526" t="s">
        <v>35</v>
      </c>
      <c r="D1526">
        <v>20</v>
      </c>
      <c r="E1526">
        <v>0</v>
      </c>
      <c r="F1526">
        <v>12950.07</v>
      </c>
      <c r="G1526" t="s">
        <v>12</v>
      </c>
      <c r="H1526" t="s">
        <v>16</v>
      </c>
      <c r="I1526" t="s">
        <v>23</v>
      </c>
      <c r="L1526" s="110" t="s">
        <v>1556</v>
      </c>
      <c r="M1526" s="64" t="s">
        <v>9779</v>
      </c>
      <c r="N1526" s="64">
        <v>56</v>
      </c>
      <c r="O1526" s="64" t="s">
        <v>12</v>
      </c>
      <c r="P1526" s="64" t="s">
        <v>12</v>
      </c>
      <c r="Q1526" s="64" t="s">
        <v>13</v>
      </c>
      <c r="R1526" s="115">
        <v>12949</v>
      </c>
      <c r="S1526" s="64" t="s">
        <v>30</v>
      </c>
      <c r="T1526" s="64">
        <v>1966</v>
      </c>
      <c r="U1526" s="69">
        <v>22</v>
      </c>
    </row>
    <row r="1527" spans="1:21" x14ac:dyDescent="0.35">
      <c r="A1527" t="s">
        <v>1558</v>
      </c>
      <c r="B1527">
        <v>1960</v>
      </c>
      <c r="C1527" t="s">
        <v>15</v>
      </c>
      <c r="D1527">
        <v>4</v>
      </c>
      <c r="E1527">
        <v>0</v>
      </c>
      <c r="F1527">
        <v>12957.12</v>
      </c>
      <c r="G1527" t="s">
        <v>12</v>
      </c>
      <c r="H1527" t="s">
        <v>16</v>
      </c>
      <c r="I1527" t="s">
        <v>42</v>
      </c>
      <c r="L1527" s="110" t="s">
        <v>1557</v>
      </c>
      <c r="M1527" s="64" t="s">
        <v>9780</v>
      </c>
      <c r="N1527" s="64">
        <v>61</v>
      </c>
      <c r="O1527" s="64" t="s">
        <v>12</v>
      </c>
      <c r="P1527" s="64" t="s">
        <v>16</v>
      </c>
      <c r="Q1527" s="64" t="s">
        <v>23</v>
      </c>
      <c r="R1527" s="114">
        <v>12950</v>
      </c>
      <c r="S1527" s="64" t="s">
        <v>35</v>
      </c>
      <c r="T1527" s="64">
        <v>1961</v>
      </c>
      <c r="U1527" s="69">
        <v>20</v>
      </c>
    </row>
    <row r="1528" spans="1:21" x14ac:dyDescent="0.35">
      <c r="A1528" t="s">
        <v>1559</v>
      </c>
      <c r="B1528">
        <v>1960</v>
      </c>
      <c r="C1528" t="s">
        <v>18</v>
      </c>
      <c r="D1528">
        <v>22</v>
      </c>
      <c r="E1528">
        <v>0</v>
      </c>
      <c r="F1528">
        <v>12979.36</v>
      </c>
      <c r="G1528" t="s">
        <v>12</v>
      </c>
      <c r="H1528" t="s">
        <v>16</v>
      </c>
      <c r="I1528" t="s">
        <v>42</v>
      </c>
      <c r="L1528" s="110" t="s">
        <v>1558</v>
      </c>
      <c r="M1528" s="64" t="s">
        <v>9781</v>
      </c>
      <c r="N1528" s="64">
        <v>62</v>
      </c>
      <c r="O1528" s="64" t="s">
        <v>12</v>
      </c>
      <c r="P1528" s="64" t="s">
        <v>16</v>
      </c>
      <c r="Q1528" s="64" t="s">
        <v>42</v>
      </c>
      <c r="R1528" s="115">
        <v>12957</v>
      </c>
      <c r="S1528" s="64" t="s">
        <v>15</v>
      </c>
      <c r="T1528" s="64">
        <v>1960</v>
      </c>
      <c r="U1528" s="69">
        <v>4</v>
      </c>
    </row>
    <row r="1529" spans="1:21" x14ac:dyDescent="0.35">
      <c r="A1529" t="s">
        <v>1560</v>
      </c>
      <c r="B1529">
        <v>1960</v>
      </c>
      <c r="C1529" t="s">
        <v>20</v>
      </c>
      <c r="D1529">
        <v>23</v>
      </c>
      <c r="E1529">
        <v>0</v>
      </c>
      <c r="F1529">
        <v>12981.35</v>
      </c>
      <c r="G1529" t="s">
        <v>12</v>
      </c>
      <c r="H1529" t="s">
        <v>12</v>
      </c>
      <c r="I1529" t="s">
        <v>13</v>
      </c>
      <c r="L1529" s="110" t="s">
        <v>1559</v>
      </c>
      <c r="M1529" s="64" t="s">
        <v>9782</v>
      </c>
      <c r="N1529" s="64">
        <v>62</v>
      </c>
      <c r="O1529" s="64" t="s">
        <v>12</v>
      </c>
      <c r="P1529" s="64" t="s">
        <v>16</v>
      </c>
      <c r="Q1529" s="64" t="s">
        <v>42</v>
      </c>
      <c r="R1529" s="114">
        <v>12979</v>
      </c>
      <c r="S1529" s="64" t="s">
        <v>18</v>
      </c>
      <c r="T1529" s="64">
        <v>1960</v>
      </c>
      <c r="U1529" s="69">
        <v>22</v>
      </c>
    </row>
    <row r="1530" spans="1:21" x14ac:dyDescent="0.35">
      <c r="A1530" t="s">
        <v>1561</v>
      </c>
      <c r="B1530">
        <v>1960</v>
      </c>
      <c r="C1530" t="s">
        <v>15</v>
      </c>
      <c r="D1530">
        <v>28</v>
      </c>
      <c r="E1530">
        <v>0</v>
      </c>
      <c r="F1530">
        <v>12982.87</v>
      </c>
      <c r="G1530" t="s">
        <v>12</v>
      </c>
      <c r="H1530" t="s">
        <v>16</v>
      </c>
      <c r="I1530" t="s">
        <v>13</v>
      </c>
      <c r="L1530" s="110" t="s">
        <v>1560</v>
      </c>
      <c r="M1530" s="64" t="s">
        <v>9783</v>
      </c>
      <c r="N1530" s="64">
        <v>62</v>
      </c>
      <c r="O1530" s="64" t="s">
        <v>12</v>
      </c>
      <c r="P1530" s="64" t="s">
        <v>12</v>
      </c>
      <c r="Q1530" s="64" t="s">
        <v>13</v>
      </c>
      <c r="R1530" s="115">
        <v>12981</v>
      </c>
      <c r="S1530" s="64" t="s">
        <v>20</v>
      </c>
      <c r="T1530" s="64">
        <v>1960</v>
      </c>
      <c r="U1530" s="69">
        <v>23</v>
      </c>
    </row>
    <row r="1531" spans="1:21" x14ac:dyDescent="0.35">
      <c r="A1531" t="s">
        <v>1562</v>
      </c>
      <c r="B1531">
        <v>1979</v>
      </c>
      <c r="C1531" t="s">
        <v>15</v>
      </c>
      <c r="D1531">
        <v>27</v>
      </c>
      <c r="E1531">
        <v>2</v>
      </c>
      <c r="F1531">
        <v>12994.12</v>
      </c>
      <c r="G1531" t="s">
        <v>12</v>
      </c>
      <c r="H1531" t="s">
        <v>11</v>
      </c>
      <c r="I1531" t="s">
        <v>535</v>
      </c>
      <c r="L1531" s="110" t="s">
        <v>1561</v>
      </c>
      <c r="M1531" s="64" t="s">
        <v>9784</v>
      </c>
      <c r="N1531" s="64">
        <v>62</v>
      </c>
      <c r="O1531" s="64" t="s">
        <v>12</v>
      </c>
      <c r="P1531" s="64" t="s">
        <v>16</v>
      </c>
      <c r="Q1531" s="64" t="s">
        <v>13</v>
      </c>
      <c r="R1531" s="114">
        <v>12983</v>
      </c>
      <c r="S1531" s="64" t="s">
        <v>15</v>
      </c>
      <c r="T1531" s="64">
        <v>1960</v>
      </c>
      <c r="U1531" s="69">
        <v>28</v>
      </c>
    </row>
    <row r="1532" spans="1:21" x14ac:dyDescent="0.35">
      <c r="A1532" t="s">
        <v>1563</v>
      </c>
      <c r="B1532">
        <v>1981</v>
      </c>
      <c r="C1532" t="s">
        <v>37</v>
      </c>
      <c r="D1532">
        <v>30</v>
      </c>
      <c r="E1532">
        <v>1</v>
      </c>
      <c r="F1532">
        <v>13002.91</v>
      </c>
      <c r="G1532" t="s">
        <v>12</v>
      </c>
      <c r="H1532" t="s">
        <v>16</v>
      </c>
      <c r="I1532" t="s">
        <v>23</v>
      </c>
      <c r="L1532" s="110" t="s">
        <v>1562</v>
      </c>
      <c r="M1532" s="64" t="s">
        <v>9785</v>
      </c>
      <c r="N1532" s="64">
        <v>43</v>
      </c>
      <c r="O1532" s="64" t="s">
        <v>12</v>
      </c>
      <c r="P1532" s="64" t="s">
        <v>11</v>
      </c>
      <c r="Q1532" s="64" t="s">
        <v>535</v>
      </c>
      <c r="R1532" s="115">
        <v>12994</v>
      </c>
      <c r="S1532" s="64" t="s">
        <v>15</v>
      </c>
      <c r="T1532" s="64">
        <v>1979</v>
      </c>
      <c r="U1532" s="69">
        <v>27</v>
      </c>
    </row>
    <row r="1533" spans="1:21" x14ac:dyDescent="0.35">
      <c r="A1533" t="s">
        <v>1564</v>
      </c>
      <c r="B1533">
        <v>1962</v>
      </c>
      <c r="C1533" t="s">
        <v>18</v>
      </c>
      <c r="D1533">
        <v>24</v>
      </c>
      <c r="E1533">
        <v>0</v>
      </c>
      <c r="F1533">
        <v>13004.95</v>
      </c>
      <c r="G1533" t="s">
        <v>12</v>
      </c>
      <c r="H1533" t="s">
        <v>16</v>
      </c>
      <c r="I1533" t="s">
        <v>23</v>
      </c>
      <c r="L1533" s="110" t="s">
        <v>1563</v>
      </c>
      <c r="M1533" s="64" t="s">
        <v>9786</v>
      </c>
      <c r="N1533" s="64">
        <v>41</v>
      </c>
      <c r="O1533" s="64" t="s">
        <v>12</v>
      </c>
      <c r="P1533" s="64" t="s">
        <v>16</v>
      </c>
      <c r="Q1533" s="64" t="s">
        <v>23</v>
      </c>
      <c r="R1533" s="114">
        <v>13003</v>
      </c>
      <c r="S1533" s="64" t="s">
        <v>37</v>
      </c>
      <c r="T1533" s="64">
        <v>1981</v>
      </c>
      <c r="U1533" s="69">
        <v>30</v>
      </c>
    </row>
    <row r="1534" spans="1:21" x14ac:dyDescent="0.35">
      <c r="A1534" t="s">
        <v>1565</v>
      </c>
      <c r="B1534">
        <v>1969</v>
      </c>
      <c r="C1534" t="s">
        <v>30</v>
      </c>
      <c r="D1534">
        <v>13</v>
      </c>
      <c r="E1534">
        <v>0</v>
      </c>
      <c r="F1534">
        <v>13008.07</v>
      </c>
      <c r="G1534" t="s">
        <v>12</v>
      </c>
      <c r="H1534" t="s">
        <v>12</v>
      </c>
      <c r="I1534" t="s">
        <v>23</v>
      </c>
      <c r="L1534" s="110" t="s">
        <v>1564</v>
      </c>
      <c r="M1534" s="64" t="s">
        <v>9787</v>
      </c>
      <c r="N1534" s="64">
        <v>60</v>
      </c>
      <c r="O1534" s="64" t="s">
        <v>12</v>
      </c>
      <c r="P1534" s="64" t="s">
        <v>16</v>
      </c>
      <c r="Q1534" s="64" t="s">
        <v>23</v>
      </c>
      <c r="R1534" s="115">
        <v>13005</v>
      </c>
      <c r="S1534" s="64" t="s">
        <v>18</v>
      </c>
      <c r="T1534" s="64">
        <v>1962</v>
      </c>
      <c r="U1534" s="69">
        <v>24</v>
      </c>
    </row>
    <row r="1535" spans="1:21" x14ac:dyDescent="0.35">
      <c r="A1535" t="s">
        <v>1566</v>
      </c>
      <c r="B1535">
        <v>1972</v>
      </c>
      <c r="C1535" t="s">
        <v>20</v>
      </c>
      <c r="D1535">
        <v>27</v>
      </c>
      <c r="E1535">
        <v>0</v>
      </c>
      <c r="F1535">
        <v>13010.86</v>
      </c>
      <c r="G1535" t="s">
        <v>12</v>
      </c>
      <c r="H1535" t="s">
        <v>11</v>
      </c>
      <c r="I1535" t="s">
        <v>23</v>
      </c>
      <c r="L1535" s="110" t="s">
        <v>1565</v>
      </c>
      <c r="M1535" s="64" t="s">
        <v>9788</v>
      </c>
      <c r="N1535" s="64">
        <v>53</v>
      </c>
      <c r="O1535" s="64" t="s">
        <v>12</v>
      </c>
      <c r="P1535" s="64" t="s">
        <v>12</v>
      </c>
      <c r="Q1535" s="64" t="s">
        <v>23</v>
      </c>
      <c r="R1535" s="114">
        <v>13008</v>
      </c>
      <c r="S1535" s="64" t="s">
        <v>30</v>
      </c>
      <c r="T1535" s="64">
        <v>1969</v>
      </c>
      <c r="U1535" s="69">
        <v>13</v>
      </c>
    </row>
    <row r="1536" spans="1:21" x14ac:dyDescent="0.35">
      <c r="A1536" t="s">
        <v>1567</v>
      </c>
      <c r="B1536">
        <v>1962</v>
      </c>
      <c r="C1536" t="s">
        <v>10</v>
      </c>
      <c r="D1536">
        <v>20</v>
      </c>
      <c r="E1536">
        <v>0</v>
      </c>
      <c r="F1536">
        <v>13012.21</v>
      </c>
      <c r="G1536" t="s">
        <v>12</v>
      </c>
      <c r="H1536" t="s">
        <v>16</v>
      </c>
      <c r="I1536" t="s">
        <v>23</v>
      </c>
      <c r="L1536" s="110" t="s">
        <v>1566</v>
      </c>
      <c r="M1536" s="64" t="s">
        <v>9789</v>
      </c>
      <c r="N1536" s="64">
        <v>50</v>
      </c>
      <c r="O1536" s="64" t="s">
        <v>12</v>
      </c>
      <c r="P1536" s="64" t="s">
        <v>11</v>
      </c>
      <c r="Q1536" s="64" t="s">
        <v>23</v>
      </c>
      <c r="R1536" s="115">
        <v>13011</v>
      </c>
      <c r="S1536" s="64" t="s">
        <v>20</v>
      </c>
      <c r="T1536" s="64">
        <v>1972</v>
      </c>
      <c r="U1536" s="69">
        <v>27</v>
      </c>
    </row>
    <row r="1537" spans="1:21" x14ac:dyDescent="0.35">
      <c r="A1537" t="s">
        <v>1568</v>
      </c>
      <c r="B1537">
        <v>1964</v>
      </c>
      <c r="C1537" t="s">
        <v>20</v>
      </c>
      <c r="D1537">
        <v>23</v>
      </c>
      <c r="E1537">
        <v>1</v>
      </c>
      <c r="F1537">
        <v>13019.16</v>
      </c>
      <c r="G1537" t="s">
        <v>12</v>
      </c>
      <c r="H1537" t="s">
        <v>16</v>
      </c>
      <c r="I1537" t="s">
        <v>247</v>
      </c>
      <c r="L1537" s="110" t="s">
        <v>1567</v>
      </c>
      <c r="M1537" s="64" t="s">
        <v>9790</v>
      </c>
      <c r="N1537" s="64">
        <v>60</v>
      </c>
      <c r="O1537" s="64" t="s">
        <v>12</v>
      </c>
      <c r="P1537" s="64" t="s">
        <v>16</v>
      </c>
      <c r="Q1537" s="64" t="s">
        <v>23</v>
      </c>
      <c r="R1537" s="114">
        <v>13012</v>
      </c>
      <c r="S1537" s="64" t="s">
        <v>10</v>
      </c>
      <c r="T1537" s="64">
        <v>1962</v>
      </c>
      <c r="U1537" s="69">
        <v>20</v>
      </c>
    </row>
    <row r="1538" spans="1:21" x14ac:dyDescent="0.35">
      <c r="A1538" t="s">
        <v>1569</v>
      </c>
      <c r="B1538">
        <v>1965</v>
      </c>
      <c r="C1538" t="s">
        <v>15</v>
      </c>
      <c r="D1538">
        <v>4</v>
      </c>
      <c r="E1538">
        <v>0</v>
      </c>
      <c r="F1538">
        <v>13023.93</v>
      </c>
      <c r="G1538" t="s">
        <v>12</v>
      </c>
      <c r="H1538" t="s">
        <v>11</v>
      </c>
      <c r="I1538" t="s">
        <v>200</v>
      </c>
      <c r="L1538" s="110" t="s">
        <v>1568</v>
      </c>
      <c r="M1538" s="64" t="s">
        <v>9791</v>
      </c>
      <c r="N1538" s="64">
        <v>58</v>
      </c>
      <c r="O1538" s="64" t="s">
        <v>12</v>
      </c>
      <c r="P1538" s="64" t="s">
        <v>16</v>
      </c>
      <c r="Q1538" s="64" t="s">
        <v>247</v>
      </c>
      <c r="R1538" s="115">
        <v>13019</v>
      </c>
      <c r="S1538" s="64" t="s">
        <v>20</v>
      </c>
      <c r="T1538" s="64">
        <v>1964</v>
      </c>
      <c r="U1538" s="69">
        <v>23</v>
      </c>
    </row>
    <row r="1539" spans="1:21" x14ac:dyDescent="0.35">
      <c r="A1539" t="s">
        <v>1570</v>
      </c>
      <c r="B1539">
        <v>1961</v>
      </c>
      <c r="C1539" t="s">
        <v>15</v>
      </c>
      <c r="D1539">
        <v>9</v>
      </c>
      <c r="E1539">
        <v>0</v>
      </c>
      <c r="F1539">
        <v>13041.92</v>
      </c>
      <c r="G1539" t="s">
        <v>12</v>
      </c>
      <c r="H1539" t="s">
        <v>16</v>
      </c>
      <c r="I1539" t="s">
        <v>42</v>
      </c>
      <c r="L1539" s="110" t="s">
        <v>1569</v>
      </c>
      <c r="M1539" s="64" t="s">
        <v>9792</v>
      </c>
      <c r="N1539" s="64">
        <v>57</v>
      </c>
      <c r="O1539" s="64" t="s">
        <v>12</v>
      </c>
      <c r="P1539" s="64" t="s">
        <v>11</v>
      </c>
      <c r="Q1539" s="64" t="s">
        <v>200</v>
      </c>
      <c r="R1539" s="114">
        <v>13024</v>
      </c>
      <c r="S1539" s="64" t="s">
        <v>15</v>
      </c>
      <c r="T1539" s="64">
        <v>1965</v>
      </c>
      <c r="U1539" s="69">
        <v>4</v>
      </c>
    </row>
    <row r="1540" spans="1:21" x14ac:dyDescent="0.35">
      <c r="A1540" t="s">
        <v>1571</v>
      </c>
      <c r="B1540">
        <v>1969</v>
      </c>
      <c r="C1540" t="s">
        <v>20</v>
      </c>
      <c r="D1540">
        <v>23</v>
      </c>
      <c r="E1540">
        <v>0</v>
      </c>
      <c r="F1540">
        <v>13044.41</v>
      </c>
      <c r="G1540" t="s">
        <v>12</v>
      </c>
      <c r="H1540" t="s">
        <v>16</v>
      </c>
      <c r="I1540" t="s">
        <v>23</v>
      </c>
      <c r="L1540" s="110" t="s">
        <v>1570</v>
      </c>
      <c r="M1540" s="64" t="s">
        <v>9793</v>
      </c>
      <c r="N1540" s="64">
        <v>61</v>
      </c>
      <c r="O1540" s="64" t="s">
        <v>12</v>
      </c>
      <c r="P1540" s="64" t="s">
        <v>16</v>
      </c>
      <c r="Q1540" s="64" t="s">
        <v>42</v>
      </c>
      <c r="R1540" s="115">
        <v>13042</v>
      </c>
      <c r="S1540" s="64" t="s">
        <v>15</v>
      </c>
      <c r="T1540" s="64">
        <v>1961</v>
      </c>
      <c r="U1540" s="69">
        <v>9</v>
      </c>
    </row>
    <row r="1541" spans="1:21" x14ac:dyDescent="0.35">
      <c r="A1541" t="s">
        <v>1572</v>
      </c>
      <c r="B1541">
        <v>1967</v>
      </c>
      <c r="C1541" t="s">
        <v>35</v>
      </c>
      <c r="D1541">
        <v>6</v>
      </c>
      <c r="E1541">
        <v>3</v>
      </c>
      <c r="F1541">
        <v>13047.33</v>
      </c>
      <c r="G1541" t="s">
        <v>12</v>
      </c>
      <c r="H1541" t="s">
        <v>12</v>
      </c>
      <c r="I1541" t="s">
        <v>247</v>
      </c>
      <c r="L1541" s="110" t="s">
        <v>1571</v>
      </c>
      <c r="M1541" s="64" t="s">
        <v>9794</v>
      </c>
      <c r="N1541" s="64">
        <v>53</v>
      </c>
      <c r="O1541" s="64" t="s">
        <v>12</v>
      </c>
      <c r="P1541" s="64" t="s">
        <v>16</v>
      </c>
      <c r="Q1541" s="64" t="s">
        <v>23</v>
      </c>
      <c r="R1541" s="114">
        <v>13044</v>
      </c>
      <c r="S1541" s="64" t="s">
        <v>20</v>
      </c>
      <c r="T1541" s="64">
        <v>1969</v>
      </c>
      <c r="U1541" s="69">
        <v>23</v>
      </c>
    </row>
    <row r="1542" spans="1:21" x14ac:dyDescent="0.35">
      <c r="A1542" t="s">
        <v>1573</v>
      </c>
      <c r="B1542">
        <v>1985</v>
      </c>
      <c r="C1542" t="s">
        <v>37</v>
      </c>
      <c r="D1542">
        <v>26</v>
      </c>
      <c r="E1542">
        <v>3</v>
      </c>
      <c r="F1542">
        <v>13051.22</v>
      </c>
      <c r="G1542" t="s">
        <v>12</v>
      </c>
      <c r="H1542" t="s">
        <v>16</v>
      </c>
      <c r="I1542" t="s">
        <v>535</v>
      </c>
      <c r="L1542" s="110" t="s">
        <v>1572</v>
      </c>
      <c r="M1542" s="64" t="s">
        <v>9795</v>
      </c>
      <c r="N1542" s="64">
        <v>55</v>
      </c>
      <c r="O1542" s="64" t="s">
        <v>12</v>
      </c>
      <c r="P1542" s="64" t="s">
        <v>12</v>
      </c>
      <c r="Q1542" s="64" t="s">
        <v>247</v>
      </c>
      <c r="R1542" s="115">
        <v>13047</v>
      </c>
      <c r="S1542" s="64" t="s">
        <v>35</v>
      </c>
      <c r="T1542" s="64">
        <v>1967</v>
      </c>
      <c r="U1542" s="69">
        <v>6</v>
      </c>
    </row>
    <row r="1543" spans="1:21" x14ac:dyDescent="0.35">
      <c r="A1543" t="s">
        <v>1574</v>
      </c>
      <c r="B1543">
        <v>1961</v>
      </c>
      <c r="C1543" t="s">
        <v>15</v>
      </c>
      <c r="D1543">
        <v>6</v>
      </c>
      <c r="E1543">
        <v>0</v>
      </c>
      <c r="F1543">
        <v>13063.88</v>
      </c>
      <c r="G1543" t="s">
        <v>12</v>
      </c>
      <c r="H1543" t="s">
        <v>11</v>
      </c>
      <c r="I1543" t="s">
        <v>42</v>
      </c>
      <c r="L1543" s="110" t="s">
        <v>1573</v>
      </c>
      <c r="M1543" s="64" t="s">
        <v>9796</v>
      </c>
      <c r="N1543" s="64">
        <v>37</v>
      </c>
      <c r="O1543" s="64" t="s">
        <v>12</v>
      </c>
      <c r="P1543" s="64" t="s">
        <v>16</v>
      </c>
      <c r="Q1543" s="64" t="s">
        <v>535</v>
      </c>
      <c r="R1543" s="114">
        <v>13051</v>
      </c>
      <c r="S1543" s="64" t="s">
        <v>37</v>
      </c>
      <c r="T1543" s="64">
        <v>1985</v>
      </c>
      <c r="U1543" s="69">
        <v>26</v>
      </c>
    </row>
    <row r="1544" spans="1:21" x14ac:dyDescent="0.35">
      <c r="A1544" t="s">
        <v>1575</v>
      </c>
      <c r="B1544">
        <v>1978</v>
      </c>
      <c r="C1544" t="s">
        <v>10</v>
      </c>
      <c r="D1544">
        <v>17</v>
      </c>
      <c r="E1544">
        <v>2</v>
      </c>
      <c r="F1544">
        <v>13101.74</v>
      </c>
      <c r="G1544" t="s">
        <v>12</v>
      </c>
      <c r="H1544" t="s">
        <v>11</v>
      </c>
      <c r="I1544" t="s">
        <v>535</v>
      </c>
      <c r="L1544" s="110" t="s">
        <v>1574</v>
      </c>
      <c r="M1544" s="64" t="s">
        <v>9797</v>
      </c>
      <c r="N1544" s="64">
        <v>61</v>
      </c>
      <c r="O1544" s="64" t="s">
        <v>12</v>
      </c>
      <c r="P1544" s="64" t="s">
        <v>11</v>
      </c>
      <c r="Q1544" s="64" t="s">
        <v>42</v>
      </c>
      <c r="R1544" s="115">
        <v>13064</v>
      </c>
      <c r="S1544" s="64" t="s">
        <v>15</v>
      </c>
      <c r="T1544" s="64">
        <v>1961</v>
      </c>
      <c r="U1544" s="69">
        <v>6</v>
      </c>
    </row>
    <row r="1545" spans="1:21" x14ac:dyDescent="0.35">
      <c r="A1545" t="s">
        <v>1576</v>
      </c>
      <c r="B1545">
        <v>1971</v>
      </c>
      <c r="C1545" t="s">
        <v>37</v>
      </c>
      <c r="D1545">
        <v>30</v>
      </c>
      <c r="E1545">
        <v>0</v>
      </c>
      <c r="F1545">
        <v>13110.79</v>
      </c>
      <c r="G1545" t="s">
        <v>12</v>
      </c>
      <c r="H1545" t="s">
        <v>11</v>
      </c>
      <c r="I1545" t="s">
        <v>42</v>
      </c>
      <c r="L1545" s="110" t="s">
        <v>1575</v>
      </c>
      <c r="M1545" s="64" t="s">
        <v>9285</v>
      </c>
      <c r="N1545" s="64">
        <v>44</v>
      </c>
      <c r="O1545" s="64" t="s">
        <v>12</v>
      </c>
      <c r="P1545" s="64" t="s">
        <v>11</v>
      </c>
      <c r="Q1545" s="64" t="s">
        <v>535</v>
      </c>
      <c r="R1545" s="114">
        <v>13102</v>
      </c>
      <c r="S1545" s="64" t="s">
        <v>10</v>
      </c>
      <c r="T1545" s="64">
        <v>1978</v>
      </c>
      <c r="U1545" s="69">
        <v>17</v>
      </c>
    </row>
    <row r="1546" spans="1:21" x14ac:dyDescent="0.35">
      <c r="A1546" t="s">
        <v>1577</v>
      </c>
      <c r="B1546">
        <v>1962</v>
      </c>
      <c r="C1546" t="s">
        <v>35</v>
      </c>
      <c r="D1546">
        <v>2</v>
      </c>
      <c r="E1546">
        <v>1</v>
      </c>
      <c r="F1546">
        <v>13112.6</v>
      </c>
      <c r="G1546" t="s">
        <v>12</v>
      </c>
      <c r="H1546" t="s">
        <v>12</v>
      </c>
      <c r="I1546" t="s">
        <v>23</v>
      </c>
      <c r="L1546" s="110" t="s">
        <v>1576</v>
      </c>
      <c r="M1546" s="64" t="s">
        <v>9798</v>
      </c>
      <c r="N1546" s="64">
        <v>51</v>
      </c>
      <c r="O1546" s="64" t="s">
        <v>12</v>
      </c>
      <c r="P1546" s="64" t="s">
        <v>11</v>
      </c>
      <c r="Q1546" s="64" t="s">
        <v>42</v>
      </c>
      <c r="R1546" s="115">
        <v>13111</v>
      </c>
      <c r="S1546" s="64" t="s">
        <v>37</v>
      </c>
      <c r="T1546" s="64">
        <v>1971</v>
      </c>
      <c r="U1546" s="69">
        <v>30</v>
      </c>
    </row>
    <row r="1547" spans="1:21" x14ac:dyDescent="0.35">
      <c r="A1547" t="s">
        <v>1578</v>
      </c>
      <c r="B1547">
        <v>1992</v>
      </c>
      <c r="C1547" t="s">
        <v>35</v>
      </c>
      <c r="D1547">
        <v>12</v>
      </c>
      <c r="E1547">
        <v>0</v>
      </c>
      <c r="F1547">
        <v>13113.51</v>
      </c>
      <c r="G1547" t="s">
        <v>12</v>
      </c>
      <c r="H1547" t="s">
        <v>11</v>
      </c>
      <c r="I1547" t="s">
        <v>535</v>
      </c>
      <c r="L1547" s="110" t="s">
        <v>1577</v>
      </c>
      <c r="M1547" s="64" t="s">
        <v>9799</v>
      </c>
      <c r="N1547" s="64">
        <v>60</v>
      </c>
      <c r="O1547" s="64" t="s">
        <v>12</v>
      </c>
      <c r="P1547" s="64" t="s">
        <v>12</v>
      </c>
      <c r="Q1547" s="64" t="s">
        <v>23</v>
      </c>
      <c r="R1547" s="114">
        <v>13113</v>
      </c>
      <c r="S1547" s="64" t="s">
        <v>35</v>
      </c>
      <c r="T1547" s="64">
        <v>1962</v>
      </c>
      <c r="U1547" s="69">
        <v>2</v>
      </c>
    </row>
    <row r="1548" spans="1:21" x14ac:dyDescent="0.35">
      <c r="A1548" t="s">
        <v>1579</v>
      </c>
      <c r="B1548">
        <v>1963</v>
      </c>
      <c r="C1548" t="s">
        <v>20</v>
      </c>
      <c r="D1548">
        <v>14</v>
      </c>
      <c r="E1548">
        <v>0</v>
      </c>
      <c r="F1548">
        <v>13116.84</v>
      </c>
      <c r="G1548" t="s">
        <v>12</v>
      </c>
      <c r="H1548" t="s">
        <v>16</v>
      </c>
      <c r="I1548" t="s">
        <v>23</v>
      </c>
      <c r="L1548" s="110" t="s">
        <v>1578</v>
      </c>
      <c r="M1548" s="64" t="s">
        <v>9058</v>
      </c>
      <c r="N1548" s="64">
        <v>30</v>
      </c>
      <c r="O1548" s="64" t="s">
        <v>12</v>
      </c>
      <c r="P1548" s="64" t="s">
        <v>11</v>
      </c>
      <c r="Q1548" s="64" t="s">
        <v>535</v>
      </c>
      <c r="R1548" s="115">
        <v>13114</v>
      </c>
      <c r="S1548" s="64" t="s">
        <v>35</v>
      </c>
      <c r="T1548" s="64">
        <v>1992</v>
      </c>
      <c r="U1548" s="69">
        <v>12</v>
      </c>
    </row>
    <row r="1549" spans="1:21" x14ac:dyDescent="0.35">
      <c r="A1549" t="s">
        <v>1580</v>
      </c>
      <c r="B1549">
        <v>1999</v>
      </c>
      <c r="C1549" t="s">
        <v>35</v>
      </c>
      <c r="D1549">
        <v>16</v>
      </c>
      <c r="E1549">
        <v>0</v>
      </c>
      <c r="F1549">
        <v>13126.68</v>
      </c>
      <c r="G1549" t="s">
        <v>12</v>
      </c>
      <c r="H1549" t="s">
        <v>12</v>
      </c>
      <c r="I1549" t="s">
        <v>42</v>
      </c>
      <c r="L1549" s="110" t="s">
        <v>1579</v>
      </c>
      <c r="M1549" s="64" t="s">
        <v>9800</v>
      </c>
      <c r="N1549" s="64">
        <v>59</v>
      </c>
      <c r="O1549" s="64" t="s">
        <v>12</v>
      </c>
      <c r="P1549" s="64" t="s">
        <v>16</v>
      </c>
      <c r="Q1549" s="64" t="s">
        <v>23</v>
      </c>
      <c r="R1549" s="114">
        <v>13117</v>
      </c>
      <c r="S1549" s="64" t="s">
        <v>20</v>
      </c>
      <c r="T1549" s="64">
        <v>1963</v>
      </c>
      <c r="U1549" s="69">
        <v>14</v>
      </c>
    </row>
    <row r="1550" spans="1:21" x14ac:dyDescent="0.35">
      <c r="A1550" t="s">
        <v>1581</v>
      </c>
      <c r="B1550">
        <v>1961</v>
      </c>
      <c r="C1550" t="s">
        <v>20</v>
      </c>
      <c r="D1550">
        <v>7</v>
      </c>
      <c r="E1550">
        <v>0</v>
      </c>
      <c r="F1550">
        <v>13129.6</v>
      </c>
      <c r="G1550" t="s">
        <v>12</v>
      </c>
      <c r="H1550" t="s">
        <v>11</v>
      </c>
      <c r="I1550" t="s">
        <v>356</v>
      </c>
      <c r="L1550" s="110" t="s">
        <v>1580</v>
      </c>
      <c r="M1550" s="64" t="s">
        <v>9801</v>
      </c>
      <c r="N1550" s="64">
        <v>23</v>
      </c>
      <c r="O1550" s="64" t="s">
        <v>12</v>
      </c>
      <c r="P1550" s="64" t="s">
        <v>12</v>
      </c>
      <c r="Q1550" s="64" t="s">
        <v>42</v>
      </c>
      <c r="R1550" s="115">
        <v>13127</v>
      </c>
      <c r="S1550" s="64" t="s">
        <v>35</v>
      </c>
      <c r="T1550" s="64">
        <v>1999</v>
      </c>
      <c r="U1550" s="69">
        <v>16</v>
      </c>
    </row>
    <row r="1551" spans="1:21" x14ac:dyDescent="0.35">
      <c r="A1551" t="s">
        <v>1582</v>
      </c>
      <c r="B1551">
        <v>1961</v>
      </c>
      <c r="C1551" t="s">
        <v>30</v>
      </c>
      <c r="D1551">
        <v>6</v>
      </c>
      <c r="E1551">
        <v>0</v>
      </c>
      <c r="F1551">
        <v>13143.34</v>
      </c>
      <c r="G1551" t="s">
        <v>12</v>
      </c>
      <c r="H1551" t="s">
        <v>11</v>
      </c>
      <c r="I1551" t="s">
        <v>516</v>
      </c>
      <c r="L1551" s="110" t="s">
        <v>1581</v>
      </c>
      <c r="M1551" s="64" t="s">
        <v>9802</v>
      </c>
      <c r="N1551" s="64">
        <v>61</v>
      </c>
      <c r="O1551" s="64" t="s">
        <v>12</v>
      </c>
      <c r="P1551" s="64" t="s">
        <v>11</v>
      </c>
      <c r="Q1551" s="64" t="s">
        <v>356</v>
      </c>
      <c r="R1551" s="114">
        <v>13130</v>
      </c>
      <c r="S1551" s="64" t="s">
        <v>20</v>
      </c>
      <c r="T1551" s="64">
        <v>1961</v>
      </c>
      <c r="U1551" s="69">
        <v>7</v>
      </c>
    </row>
    <row r="1552" spans="1:21" x14ac:dyDescent="0.35">
      <c r="A1552" t="s">
        <v>1583</v>
      </c>
      <c r="B1552">
        <v>1961</v>
      </c>
      <c r="C1552" t="s">
        <v>30</v>
      </c>
      <c r="D1552">
        <v>6</v>
      </c>
      <c r="E1552">
        <v>0</v>
      </c>
      <c r="F1552">
        <v>13143.86</v>
      </c>
      <c r="G1552" t="s">
        <v>12</v>
      </c>
      <c r="H1552" t="s">
        <v>11</v>
      </c>
      <c r="I1552" t="s">
        <v>168</v>
      </c>
      <c r="L1552" s="110" t="s">
        <v>1582</v>
      </c>
      <c r="M1552" s="64" t="s">
        <v>9803</v>
      </c>
      <c r="N1552" s="64">
        <v>61</v>
      </c>
      <c r="O1552" s="64" t="s">
        <v>12</v>
      </c>
      <c r="P1552" s="64" t="s">
        <v>11</v>
      </c>
      <c r="Q1552" s="64" t="s">
        <v>516</v>
      </c>
      <c r="R1552" s="115">
        <v>13143</v>
      </c>
      <c r="S1552" s="64" t="s">
        <v>30</v>
      </c>
      <c r="T1552" s="64">
        <v>1961</v>
      </c>
      <c r="U1552" s="69">
        <v>6</v>
      </c>
    </row>
    <row r="1553" spans="1:21" x14ac:dyDescent="0.35">
      <c r="A1553" t="s">
        <v>1584</v>
      </c>
      <c r="B1553">
        <v>1962</v>
      </c>
      <c r="C1553" t="s">
        <v>35</v>
      </c>
      <c r="D1553">
        <v>5</v>
      </c>
      <c r="E1553">
        <v>0</v>
      </c>
      <c r="F1553">
        <v>13204.29</v>
      </c>
      <c r="G1553" t="s">
        <v>12</v>
      </c>
      <c r="H1553" t="s">
        <v>16</v>
      </c>
      <c r="I1553" t="s">
        <v>247</v>
      </c>
      <c r="L1553" s="110" t="s">
        <v>1583</v>
      </c>
      <c r="M1553" s="64" t="s">
        <v>9803</v>
      </c>
      <c r="N1553" s="64">
        <v>61</v>
      </c>
      <c r="O1553" s="64" t="s">
        <v>12</v>
      </c>
      <c r="P1553" s="64" t="s">
        <v>11</v>
      </c>
      <c r="Q1553" s="64" t="s">
        <v>168</v>
      </c>
      <c r="R1553" s="114">
        <v>13144</v>
      </c>
      <c r="S1553" s="64" t="s">
        <v>30</v>
      </c>
      <c r="T1553" s="64">
        <v>1961</v>
      </c>
      <c r="U1553" s="69">
        <v>6</v>
      </c>
    </row>
    <row r="1554" spans="1:21" x14ac:dyDescent="0.35">
      <c r="A1554" t="s">
        <v>1585</v>
      </c>
      <c r="B1554">
        <v>1982</v>
      </c>
      <c r="C1554" t="s">
        <v>37</v>
      </c>
      <c r="D1554">
        <v>15</v>
      </c>
      <c r="E1554">
        <v>3</v>
      </c>
      <c r="F1554">
        <v>13214.43</v>
      </c>
      <c r="G1554" t="s">
        <v>12</v>
      </c>
      <c r="H1554" t="s">
        <v>11</v>
      </c>
      <c r="I1554" t="s">
        <v>23</v>
      </c>
      <c r="L1554" s="110" t="s">
        <v>1584</v>
      </c>
      <c r="M1554" s="64" t="s">
        <v>9804</v>
      </c>
      <c r="N1554" s="64">
        <v>60</v>
      </c>
      <c r="O1554" s="64" t="s">
        <v>12</v>
      </c>
      <c r="P1554" s="64" t="s">
        <v>16</v>
      </c>
      <c r="Q1554" s="64" t="s">
        <v>247</v>
      </c>
      <c r="R1554" s="115">
        <v>13204</v>
      </c>
      <c r="S1554" s="64" t="s">
        <v>35</v>
      </c>
      <c r="T1554" s="64">
        <v>1962</v>
      </c>
      <c r="U1554" s="69">
        <v>5</v>
      </c>
    </row>
    <row r="1555" spans="1:21" x14ac:dyDescent="0.35">
      <c r="A1555" t="s">
        <v>1586</v>
      </c>
      <c r="B1555">
        <v>1962</v>
      </c>
      <c r="C1555" t="s">
        <v>30</v>
      </c>
      <c r="D1555">
        <v>7</v>
      </c>
      <c r="E1555">
        <v>0</v>
      </c>
      <c r="F1555">
        <v>13217.09</v>
      </c>
      <c r="G1555" t="s">
        <v>12</v>
      </c>
      <c r="H1555" t="s">
        <v>16</v>
      </c>
      <c r="I1555" t="s">
        <v>247</v>
      </c>
      <c r="L1555" s="110" t="s">
        <v>1585</v>
      </c>
      <c r="M1555" s="64" t="s">
        <v>9805</v>
      </c>
      <c r="N1555" s="64">
        <v>40</v>
      </c>
      <c r="O1555" s="64" t="s">
        <v>12</v>
      </c>
      <c r="P1555" s="64" t="s">
        <v>11</v>
      </c>
      <c r="Q1555" s="64" t="s">
        <v>23</v>
      </c>
      <c r="R1555" s="114">
        <v>13214</v>
      </c>
      <c r="S1555" s="64" t="s">
        <v>37</v>
      </c>
      <c r="T1555" s="64">
        <v>1982</v>
      </c>
      <c r="U1555" s="69">
        <v>15</v>
      </c>
    </row>
    <row r="1556" spans="1:21" x14ac:dyDescent="0.35">
      <c r="A1556" t="s">
        <v>1587</v>
      </c>
      <c r="B1556">
        <v>1965</v>
      </c>
      <c r="C1556" t="s">
        <v>15</v>
      </c>
      <c r="D1556">
        <v>13</v>
      </c>
      <c r="E1556">
        <v>2</v>
      </c>
      <c r="F1556">
        <v>13224.06</v>
      </c>
      <c r="G1556" t="s">
        <v>12</v>
      </c>
      <c r="H1556" t="s">
        <v>12</v>
      </c>
      <c r="I1556" t="s">
        <v>247</v>
      </c>
      <c r="L1556" s="110" t="s">
        <v>1586</v>
      </c>
      <c r="M1556" s="64" t="s">
        <v>9806</v>
      </c>
      <c r="N1556" s="64">
        <v>60</v>
      </c>
      <c r="O1556" s="64" t="s">
        <v>12</v>
      </c>
      <c r="P1556" s="64" t="s">
        <v>16</v>
      </c>
      <c r="Q1556" s="64" t="s">
        <v>247</v>
      </c>
      <c r="R1556" s="115">
        <v>13217</v>
      </c>
      <c r="S1556" s="64" t="s">
        <v>30</v>
      </c>
      <c r="T1556" s="64">
        <v>1962</v>
      </c>
      <c r="U1556" s="69">
        <v>7</v>
      </c>
    </row>
    <row r="1557" spans="1:21" x14ac:dyDescent="0.35">
      <c r="A1557" t="s">
        <v>1588</v>
      </c>
      <c r="B1557">
        <v>1962</v>
      </c>
      <c r="C1557" t="s">
        <v>15</v>
      </c>
      <c r="D1557">
        <v>24</v>
      </c>
      <c r="E1557">
        <v>1</v>
      </c>
      <c r="F1557">
        <v>13224.69</v>
      </c>
      <c r="G1557" t="s">
        <v>12</v>
      </c>
      <c r="H1557" t="s">
        <v>11</v>
      </c>
      <c r="I1557" t="s">
        <v>42</v>
      </c>
      <c r="L1557" s="110" t="s">
        <v>1587</v>
      </c>
      <c r="M1557" s="64" t="s">
        <v>9807</v>
      </c>
      <c r="N1557" s="64">
        <v>57</v>
      </c>
      <c r="O1557" s="64" t="s">
        <v>12</v>
      </c>
      <c r="P1557" s="64" t="s">
        <v>12</v>
      </c>
      <c r="Q1557" s="64" t="s">
        <v>247</v>
      </c>
      <c r="R1557" s="114">
        <v>13224</v>
      </c>
      <c r="S1557" s="64" t="s">
        <v>15</v>
      </c>
      <c r="T1557" s="64">
        <v>1965</v>
      </c>
      <c r="U1557" s="69">
        <v>13</v>
      </c>
    </row>
    <row r="1558" spans="1:21" x14ac:dyDescent="0.35">
      <c r="A1558" t="s">
        <v>1589</v>
      </c>
      <c r="B1558">
        <v>1962</v>
      </c>
      <c r="C1558" t="s">
        <v>37</v>
      </c>
      <c r="D1558">
        <v>11</v>
      </c>
      <c r="E1558">
        <v>0</v>
      </c>
      <c r="F1558">
        <v>13228.85</v>
      </c>
      <c r="G1558" t="s">
        <v>12</v>
      </c>
      <c r="H1558" t="s">
        <v>12</v>
      </c>
      <c r="I1558" t="s">
        <v>249</v>
      </c>
      <c r="L1558" s="110" t="s">
        <v>1588</v>
      </c>
      <c r="M1558" s="64" t="s">
        <v>9808</v>
      </c>
      <c r="N1558" s="64">
        <v>60</v>
      </c>
      <c r="O1558" s="64" t="s">
        <v>12</v>
      </c>
      <c r="P1558" s="64" t="s">
        <v>11</v>
      </c>
      <c r="Q1558" s="64" t="s">
        <v>42</v>
      </c>
      <c r="R1558" s="115">
        <v>13225</v>
      </c>
      <c r="S1558" s="64" t="s">
        <v>15</v>
      </c>
      <c r="T1558" s="64">
        <v>1962</v>
      </c>
      <c r="U1558" s="69">
        <v>24</v>
      </c>
    </row>
    <row r="1559" spans="1:21" x14ac:dyDescent="0.35">
      <c r="A1559" t="s">
        <v>1590</v>
      </c>
      <c r="B1559">
        <v>1994</v>
      </c>
      <c r="C1559" t="s">
        <v>10</v>
      </c>
      <c r="D1559">
        <v>1</v>
      </c>
      <c r="E1559">
        <v>0</v>
      </c>
      <c r="F1559">
        <v>13292.52</v>
      </c>
      <c r="G1559" t="s">
        <v>12</v>
      </c>
      <c r="H1559" t="s">
        <v>12</v>
      </c>
      <c r="I1559" t="s">
        <v>23</v>
      </c>
      <c r="L1559" s="110" t="s">
        <v>1589</v>
      </c>
      <c r="M1559" s="64" t="s">
        <v>9809</v>
      </c>
      <c r="N1559" s="64">
        <v>60</v>
      </c>
      <c r="O1559" s="64" t="s">
        <v>12</v>
      </c>
      <c r="P1559" s="64" t="s">
        <v>12</v>
      </c>
      <c r="Q1559" s="64" t="s">
        <v>249</v>
      </c>
      <c r="R1559" s="114">
        <v>13229</v>
      </c>
      <c r="S1559" s="64" t="s">
        <v>37</v>
      </c>
      <c r="T1559" s="64">
        <v>1962</v>
      </c>
      <c r="U1559" s="69">
        <v>11</v>
      </c>
    </row>
    <row r="1560" spans="1:21" x14ac:dyDescent="0.35">
      <c r="A1560" t="s">
        <v>1591</v>
      </c>
      <c r="B1560">
        <v>1976</v>
      </c>
      <c r="C1560" t="s">
        <v>35</v>
      </c>
      <c r="D1560">
        <v>23</v>
      </c>
      <c r="E1560">
        <v>2</v>
      </c>
      <c r="F1560">
        <v>13333.71</v>
      </c>
      <c r="G1560" t="s">
        <v>12</v>
      </c>
      <c r="H1560" t="s">
        <v>11</v>
      </c>
      <c r="I1560" t="s">
        <v>23</v>
      </c>
      <c r="L1560" s="110" t="s">
        <v>1590</v>
      </c>
      <c r="M1560" s="64" t="s">
        <v>8687</v>
      </c>
      <c r="N1560" s="64">
        <v>28</v>
      </c>
      <c r="O1560" s="64" t="s">
        <v>12</v>
      </c>
      <c r="P1560" s="64" t="s">
        <v>12</v>
      </c>
      <c r="Q1560" s="64" t="s">
        <v>23</v>
      </c>
      <c r="R1560" s="115">
        <v>13293</v>
      </c>
      <c r="S1560" s="64" t="s">
        <v>10</v>
      </c>
      <c r="T1560" s="64">
        <v>1994</v>
      </c>
      <c r="U1560" s="69">
        <v>1</v>
      </c>
    </row>
    <row r="1561" spans="1:21" x14ac:dyDescent="0.35">
      <c r="A1561" t="s">
        <v>1592</v>
      </c>
      <c r="B1561">
        <v>1960</v>
      </c>
      <c r="C1561" t="s">
        <v>15</v>
      </c>
      <c r="D1561">
        <v>11</v>
      </c>
      <c r="E1561">
        <v>0</v>
      </c>
      <c r="F1561">
        <v>13352.1</v>
      </c>
      <c r="G1561" t="s">
        <v>12</v>
      </c>
      <c r="H1561" t="s">
        <v>16</v>
      </c>
      <c r="I1561" t="s">
        <v>23</v>
      </c>
      <c r="L1561" s="110" t="s">
        <v>1591</v>
      </c>
      <c r="M1561" s="64" t="s">
        <v>9810</v>
      </c>
      <c r="N1561" s="64">
        <v>46</v>
      </c>
      <c r="O1561" s="64" t="s">
        <v>12</v>
      </c>
      <c r="P1561" s="64" t="s">
        <v>11</v>
      </c>
      <c r="Q1561" s="64" t="s">
        <v>23</v>
      </c>
      <c r="R1561" s="114">
        <v>13334</v>
      </c>
      <c r="S1561" s="64" t="s">
        <v>35</v>
      </c>
      <c r="T1561" s="64">
        <v>1976</v>
      </c>
      <c r="U1561" s="69">
        <v>23</v>
      </c>
    </row>
    <row r="1562" spans="1:21" x14ac:dyDescent="0.35">
      <c r="A1562" t="s">
        <v>1593</v>
      </c>
      <c r="B1562">
        <v>1990</v>
      </c>
      <c r="C1562" t="s">
        <v>37</v>
      </c>
      <c r="D1562">
        <v>2</v>
      </c>
      <c r="E1562">
        <v>3</v>
      </c>
      <c r="F1562">
        <v>13360.94</v>
      </c>
      <c r="G1562" t="s">
        <v>12</v>
      </c>
      <c r="H1562" t="s">
        <v>16</v>
      </c>
      <c r="I1562" t="s">
        <v>23</v>
      </c>
      <c r="L1562" s="110" t="s">
        <v>1592</v>
      </c>
      <c r="M1562" s="64" t="s">
        <v>9811</v>
      </c>
      <c r="N1562" s="64">
        <v>62</v>
      </c>
      <c r="O1562" s="64" t="s">
        <v>12</v>
      </c>
      <c r="P1562" s="64" t="s">
        <v>16</v>
      </c>
      <c r="Q1562" s="64" t="s">
        <v>23</v>
      </c>
      <c r="R1562" s="115">
        <v>13352</v>
      </c>
      <c r="S1562" s="64" t="s">
        <v>15</v>
      </c>
      <c r="T1562" s="64">
        <v>1960</v>
      </c>
      <c r="U1562" s="69">
        <v>11</v>
      </c>
    </row>
    <row r="1563" spans="1:21" x14ac:dyDescent="0.35">
      <c r="A1563" t="s">
        <v>1594</v>
      </c>
      <c r="B1563">
        <v>1964</v>
      </c>
      <c r="C1563" t="s">
        <v>20</v>
      </c>
      <c r="D1563">
        <v>24</v>
      </c>
      <c r="E1563">
        <v>0</v>
      </c>
      <c r="F1563">
        <v>13375.76</v>
      </c>
      <c r="G1563" t="s">
        <v>12</v>
      </c>
      <c r="H1563" t="s">
        <v>11</v>
      </c>
      <c r="I1563" t="s">
        <v>200</v>
      </c>
      <c r="L1563" s="110" t="s">
        <v>1593</v>
      </c>
      <c r="M1563" s="64" t="s">
        <v>9812</v>
      </c>
      <c r="N1563" s="64">
        <v>32</v>
      </c>
      <c r="O1563" s="64" t="s">
        <v>12</v>
      </c>
      <c r="P1563" s="64" t="s">
        <v>16</v>
      </c>
      <c r="Q1563" s="64" t="s">
        <v>23</v>
      </c>
      <c r="R1563" s="114">
        <v>13361</v>
      </c>
      <c r="S1563" s="64" t="s">
        <v>37</v>
      </c>
      <c r="T1563" s="64">
        <v>1990</v>
      </c>
      <c r="U1563" s="69">
        <v>2</v>
      </c>
    </row>
    <row r="1564" spans="1:21" x14ac:dyDescent="0.35">
      <c r="A1564" t="s">
        <v>1595</v>
      </c>
      <c r="B1564">
        <v>1979</v>
      </c>
      <c r="C1564" t="s">
        <v>20</v>
      </c>
      <c r="D1564">
        <v>30</v>
      </c>
      <c r="E1564">
        <v>2</v>
      </c>
      <c r="F1564">
        <v>13377.41</v>
      </c>
      <c r="G1564" t="s">
        <v>12</v>
      </c>
      <c r="H1564" t="s">
        <v>12</v>
      </c>
      <c r="I1564" t="s">
        <v>535</v>
      </c>
      <c r="L1564" s="110" t="s">
        <v>1594</v>
      </c>
      <c r="M1564" s="64" t="s">
        <v>9813</v>
      </c>
      <c r="N1564" s="64">
        <v>58</v>
      </c>
      <c r="O1564" s="64" t="s">
        <v>12</v>
      </c>
      <c r="P1564" s="64" t="s">
        <v>11</v>
      </c>
      <c r="Q1564" s="64" t="s">
        <v>200</v>
      </c>
      <c r="R1564" s="115">
        <v>13376</v>
      </c>
      <c r="S1564" s="64" t="s">
        <v>20</v>
      </c>
      <c r="T1564" s="64">
        <v>1964</v>
      </c>
      <c r="U1564" s="69">
        <v>24</v>
      </c>
    </row>
    <row r="1565" spans="1:21" x14ac:dyDescent="0.35">
      <c r="A1565" t="s">
        <v>1596</v>
      </c>
      <c r="B1565">
        <v>1984</v>
      </c>
      <c r="C1565" t="s">
        <v>18</v>
      </c>
      <c r="D1565">
        <v>6</v>
      </c>
      <c r="E1565">
        <v>3</v>
      </c>
      <c r="F1565">
        <v>13383.67</v>
      </c>
      <c r="G1565" t="s">
        <v>12</v>
      </c>
      <c r="H1565" t="s">
        <v>11</v>
      </c>
      <c r="I1565" t="s">
        <v>249</v>
      </c>
      <c r="L1565" s="110" t="s">
        <v>1595</v>
      </c>
      <c r="M1565" s="64" t="s">
        <v>9814</v>
      </c>
      <c r="N1565" s="64">
        <v>43</v>
      </c>
      <c r="O1565" s="64" t="s">
        <v>12</v>
      </c>
      <c r="P1565" s="64" t="s">
        <v>12</v>
      </c>
      <c r="Q1565" s="64" t="s">
        <v>535</v>
      </c>
      <c r="R1565" s="114">
        <v>13377</v>
      </c>
      <c r="S1565" s="64" t="s">
        <v>20</v>
      </c>
      <c r="T1565" s="64">
        <v>1979</v>
      </c>
      <c r="U1565" s="69">
        <v>30</v>
      </c>
    </row>
    <row r="1566" spans="1:21" x14ac:dyDescent="0.35">
      <c r="A1566" t="s">
        <v>1597</v>
      </c>
      <c r="B1566">
        <v>1959</v>
      </c>
      <c r="C1566" t="s">
        <v>30</v>
      </c>
      <c r="D1566">
        <v>9</v>
      </c>
      <c r="E1566">
        <v>0</v>
      </c>
      <c r="F1566">
        <v>13390.56</v>
      </c>
      <c r="G1566" t="s">
        <v>12</v>
      </c>
      <c r="H1566" t="s">
        <v>12</v>
      </c>
      <c r="I1566" t="s">
        <v>42</v>
      </c>
      <c r="L1566" s="110" t="s">
        <v>1596</v>
      </c>
      <c r="M1566" s="64" t="s">
        <v>9815</v>
      </c>
      <c r="N1566" s="64">
        <v>39</v>
      </c>
      <c r="O1566" s="64" t="s">
        <v>12</v>
      </c>
      <c r="P1566" s="64" t="s">
        <v>11</v>
      </c>
      <c r="Q1566" s="64" t="s">
        <v>249</v>
      </c>
      <c r="R1566" s="115">
        <v>13384</v>
      </c>
      <c r="S1566" s="64" t="s">
        <v>18</v>
      </c>
      <c r="T1566" s="64">
        <v>1984</v>
      </c>
      <c r="U1566" s="69">
        <v>6</v>
      </c>
    </row>
    <row r="1567" spans="1:21" x14ac:dyDescent="0.35">
      <c r="A1567" t="s">
        <v>1598</v>
      </c>
      <c r="B1567">
        <v>1959</v>
      </c>
      <c r="C1567" t="s">
        <v>15</v>
      </c>
      <c r="D1567">
        <v>25</v>
      </c>
      <c r="E1567">
        <v>0</v>
      </c>
      <c r="F1567">
        <v>13393.76</v>
      </c>
      <c r="G1567" t="s">
        <v>12</v>
      </c>
      <c r="H1567" t="s">
        <v>16</v>
      </c>
      <c r="I1567" t="s">
        <v>42</v>
      </c>
      <c r="L1567" s="110" t="s">
        <v>1597</v>
      </c>
      <c r="M1567" s="64" t="s">
        <v>9816</v>
      </c>
      <c r="N1567" s="64">
        <v>63</v>
      </c>
      <c r="O1567" s="64" t="s">
        <v>12</v>
      </c>
      <c r="P1567" s="64" t="s">
        <v>12</v>
      </c>
      <c r="Q1567" s="64" t="s">
        <v>42</v>
      </c>
      <c r="R1567" s="114">
        <v>13391</v>
      </c>
      <c r="S1567" s="64" t="s">
        <v>30</v>
      </c>
      <c r="T1567" s="64">
        <v>1959</v>
      </c>
      <c r="U1567" s="69">
        <v>9</v>
      </c>
    </row>
    <row r="1568" spans="1:21" x14ac:dyDescent="0.35">
      <c r="A1568" t="s">
        <v>1599</v>
      </c>
      <c r="B1568">
        <v>1959</v>
      </c>
      <c r="C1568" t="s">
        <v>30</v>
      </c>
      <c r="D1568">
        <v>20</v>
      </c>
      <c r="E1568">
        <v>0</v>
      </c>
      <c r="F1568">
        <v>13405.39</v>
      </c>
      <c r="G1568" t="s">
        <v>12</v>
      </c>
      <c r="H1568" t="s">
        <v>12</v>
      </c>
      <c r="I1568" t="s">
        <v>13</v>
      </c>
      <c r="L1568" s="110" t="s">
        <v>1598</v>
      </c>
      <c r="M1568" s="64" t="s">
        <v>9817</v>
      </c>
      <c r="N1568" s="64">
        <v>63</v>
      </c>
      <c r="O1568" s="64" t="s">
        <v>12</v>
      </c>
      <c r="P1568" s="64" t="s">
        <v>16</v>
      </c>
      <c r="Q1568" s="64" t="s">
        <v>42</v>
      </c>
      <c r="R1568" s="115">
        <v>13394</v>
      </c>
      <c r="S1568" s="64" t="s">
        <v>15</v>
      </c>
      <c r="T1568" s="64">
        <v>1959</v>
      </c>
      <c r="U1568" s="69">
        <v>25</v>
      </c>
    </row>
    <row r="1569" spans="1:21" x14ac:dyDescent="0.35">
      <c r="A1569" t="s">
        <v>1600</v>
      </c>
      <c r="B1569">
        <v>1992</v>
      </c>
      <c r="C1569" t="s">
        <v>30</v>
      </c>
      <c r="D1569">
        <v>19</v>
      </c>
      <c r="E1569">
        <v>0</v>
      </c>
      <c r="F1569">
        <v>13412.97</v>
      </c>
      <c r="G1569" t="s">
        <v>12</v>
      </c>
      <c r="H1569" t="s">
        <v>12</v>
      </c>
      <c r="I1569" t="s">
        <v>249</v>
      </c>
      <c r="L1569" s="110" t="s">
        <v>1599</v>
      </c>
      <c r="M1569" s="64" t="s">
        <v>9818</v>
      </c>
      <c r="N1569" s="64">
        <v>63</v>
      </c>
      <c r="O1569" s="64" t="s">
        <v>12</v>
      </c>
      <c r="P1569" s="64" t="s">
        <v>12</v>
      </c>
      <c r="Q1569" s="64" t="s">
        <v>13</v>
      </c>
      <c r="R1569" s="114">
        <v>13405</v>
      </c>
      <c r="S1569" s="64" t="s">
        <v>30</v>
      </c>
      <c r="T1569" s="64">
        <v>1959</v>
      </c>
      <c r="U1569" s="69">
        <v>20</v>
      </c>
    </row>
    <row r="1570" spans="1:21" x14ac:dyDescent="0.35">
      <c r="A1570" t="s">
        <v>1601</v>
      </c>
      <c r="B1570">
        <v>1961</v>
      </c>
      <c r="C1570" t="s">
        <v>10</v>
      </c>
      <c r="D1570">
        <v>22</v>
      </c>
      <c r="E1570">
        <v>0</v>
      </c>
      <c r="F1570">
        <v>13415.04</v>
      </c>
      <c r="G1570" t="s">
        <v>12</v>
      </c>
      <c r="H1570" t="s">
        <v>11</v>
      </c>
      <c r="I1570" t="s">
        <v>23</v>
      </c>
      <c r="L1570" s="110" t="s">
        <v>1600</v>
      </c>
      <c r="M1570" s="64" t="s">
        <v>9819</v>
      </c>
      <c r="N1570" s="64">
        <v>30</v>
      </c>
      <c r="O1570" s="64" t="s">
        <v>12</v>
      </c>
      <c r="P1570" s="64" t="s">
        <v>12</v>
      </c>
      <c r="Q1570" s="64" t="s">
        <v>249</v>
      </c>
      <c r="R1570" s="115">
        <v>13413</v>
      </c>
      <c r="S1570" s="64" t="s">
        <v>30</v>
      </c>
      <c r="T1570" s="64">
        <v>1992</v>
      </c>
      <c r="U1570" s="69">
        <v>19</v>
      </c>
    </row>
    <row r="1571" spans="1:21" x14ac:dyDescent="0.35">
      <c r="A1571" t="s">
        <v>1602</v>
      </c>
      <c r="B1571">
        <v>1994</v>
      </c>
      <c r="C1571" t="s">
        <v>18</v>
      </c>
      <c r="D1571">
        <v>17</v>
      </c>
      <c r="E1571">
        <v>0</v>
      </c>
      <c r="F1571">
        <v>13417.05</v>
      </c>
      <c r="G1571" t="s">
        <v>12</v>
      </c>
      <c r="H1571" t="s">
        <v>12</v>
      </c>
      <c r="I1571" t="s">
        <v>23</v>
      </c>
      <c r="L1571" s="110" t="s">
        <v>1601</v>
      </c>
      <c r="M1571" s="64" t="s">
        <v>9820</v>
      </c>
      <c r="N1571" s="64">
        <v>61</v>
      </c>
      <c r="O1571" s="64" t="s">
        <v>12</v>
      </c>
      <c r="P1571" s="64" t="s">
        <v>11</v>
      </c>
      <c r="Q1571" s="64" t="s">
        <v>23</v>
      </c>
      <c r="R1571" s="114">
        <v>13415</v>
      </c>
      <c r="S1571" s="64" t="s">
        <v>10</v>
      </c>
      <c r="T1571" s="64">
        <v>1961</v>
      </c>
      <c r="U1571" s="69">
        <v>22</v>
      </c>
    </row>
    <row r="1572" spans="1:21" x14ac:dyDescent="0.35">
      <c r="A1572" t="s">
        <v>1603</v>
      </c>
      <c r="B1572">
        <v>1961</v>
      </c>
      <c r="C1572" t="s">
        <v>15</v>
      </c>
      <c r="D1572">
        <v>3</v>
      </c>
      <c r="E1572">
        <v>0</v>
      </c>
      <c r="F1572">
        <v>13429.04</v>
      </c>
      <c r="G1572" t="s">
        <v>12</v>
      </c>
      <c r="H1572" t="s">
        <v>12</v>
      </c>
      <c r="I1572" t="s">
        <v>23</v>
      </c>
      <c r="L1572" s="110" t="s">
        <v>1602</v>
      </c>
      <c r="M1572" s="64" t="s">
        <v>9821</v>
      </c>
      <c r="N1572" s="64">
        <v>28</v>
      </c>
      <c r="O1572" s="64" t="s">
        <v>12</v>
      </c>
      <c r="P1572" s="64" t="s">
        <v>12</v>
      </c>
      <c r="Q1572" s="64" t="s">
        <v>23</v>
      </c>
      <c r="R1572" s="115">
        <v>13417</v>
      </c>
      <c r="S1572" s="64" t="s">
        <v>18</v>
      </c>
      <c r="T1572" s="64">
        <v>1994</v>
      </c>
      <c r="U1572" s="69">
        <v>17</v>
      </c>
    </row>
    <row r="1573" spans="1:21" x14ac:dyDescent="0.35">
      <c r="A1573" t="s">
        <v>1604</v>
      </c>
      <c r="B1573">
        <v>1966</v>
      </c>
      <c r="C1573" t="s">
        <v>15</v>
      </c>
      <c r="D1573">
        <v>14</v>
      </c>
      <c r="E1573">
        <v>3</v>
      </c>
      <c r="F1573">
        <v>13430.27</v>
      </c>
      <c r="G1573" t="s">
        <v>12</v>
      </c>
      <c r="H1573" t="s">
        <v>12</v>
      </c>
      <c r="I1573" t="s">
        <v>247</v>
      </c>
      <c r="L1573" s="110" t="s">
        <v>1603</v>
      </c>
      <c r="M1573" s="64" t="s">
        <v>9822</v>
      </c>
      <c r="N1573" s="64">
        <v>61</v>
      </c>
      <c r="O1573" s="64" t="s">
        <v>12</v>
      </c>
      <c r="P1573" s="64" t="s">
        <v>12</v>
      </c>
      <c r="Q1573" s="64" t="s">
        <v>23</v>
      </c>
      <c r="R1573" s="114">
        <v>13429</v>
      </c>
      <c r="S1573" s="64" t="s">
        <v>15</v>
      </c>
      <c r="T1573" s="64">
        <v>1961</v>
      </c>
      <c r="U1573" s="69">
        <v>3</v>
      </c>
    </row>
    <row r="1574" spans="1:21" x14ac:dyDescent="0.35">
      <c r="A1574" t="s">
        <v>1605</v>
      </c>
      <c r="B1574">
        <v>1975</v>
      </c>
      <c r="C1574" t="s">
        <v>18</v>
      </c>
      <c r="D1574">
        <v>29</v>
      </c>
      <c r="E1574">
        <v>1</v>
      </c>
      <c r="F1574">
        <v>13440.7</v>
      </c>
      <c r="G1574" t="s">
        <v>12</v>
      </c>
      <c r="H1574" t="s">
        <v>11</v>
      </c>
      <c r="I1574" t="s">
        <v>23</v>
      </c>
      <c r="L1574" s="110" t="s">
        <v>1604</v>
      </c>
      <c r="M1574" s="64" t="s">
        <v>9823</v>
      </c>
      <c r="N1574" s="64">
        <v>56</v>
      </c>
      <c r="O1574" s="64" t="s">
        <v>12</v>
      </c>
      <c r="P1574" s="64" t="s">
        <v>12</v>
      </c>
      <c r="Q1574" s="64" t="s">
        <v>247</v>
      </c>
      <c r="R1574" s="115">
        <v>13430</v>
      </c>
      <c r="S1574" s="64" t="s">
        <v>15</v>
      </c>
      <c r="T1574" s="64">
        <v>1966</v>
      </c>
      <c r="U1574" s="69">
        <v>14</v>
      </c>
    </row>
    <row r="1575" spans="1:21" x14ac:dyDescent="0.35">
      <c r="A1575" t="s">
        <v>1606</v>
      </c>
      <c r="B1575">
        <v>1960</v>
      </c>
      <c r="C1575" t="s">
        <v>35</v>
      </c>
      <c r="D1575">
        <v>13</v>
      </c>
      <c r="E1575">
        <v>0</v>
      </c>
      <c r="F1575">
        <v>13451.12</v>
      </c>
      <c r="G1575" t="s">
        <v>12</v>
      </c>
      <c r="H1575" t="s">
        <v>16</v>
      </c>
      <c r="I1575" t="s">
        <v>42</v>
      </c>
      <c r="L1575" s="110" t="s">
        <v>1605</v>
      </c>
      <c r="M1575" s="64" t="s">
        <v>9824</v>
      </c>
      <c r="N1575" s="64">
        <v>47</v>
      </c>
      <c r="O1575" s="64" t="s">
        <v>12</v>
      </c>
      <c r="P1575" s="64" t="s">
        <v>11</v>
      </c>
      <c r="Q1575" s="64" t="s">
        <v>23</v>
      </c>
      <c r="R1575" s="114">
        <v>13441</v>
      </c>
      <c r="S1575" s="64" t="s">
        <v>18</v>
      </c>
      <c r="T1575" s="64">
        <v>1975</v>
      </c>
      <c r="U1575" s="69">
        <v>29</v>
      </c>
    </row>
    <row r="1576" spans="1:21" x14ac:dyDescent="0.35">
      <c r="A1576" t="s">
        <v>1607</v>
      </c>
      <c r="B1576">
        <v>1960</v>
      </c>
      <c r="C1576" t="s">
        <v>10</v>
      </c>
      <c r="D1576">
        <v>11</v>
      </c>
      <c r="E1576">
        <v>0</v>
      </c>
      <c r="F1576">
        <v>13457.96</v>
      </c>
      <c r="G1576" t="s">
        <v>12</v>
      </c>
      <c r="H1576" t="s">
        <v>16</v>
      </c>
      <c r="I1576" t="s">
        <v>13</v>
      </c>
      <c r="L1576" s="110" t="s">
        <v>1606</v>
      </c>
      <c r="M1576" s="64" t="s">
        <v>9825</v>
      </c>
      <c r="N1576" s="64">
        <v>62</v>
      </c>
      <c r="O1576" s="64" t="s">
        <v>12</v>
      </c>
      <c r="P1576" s="64" t="s">
        <v>16</v>
      </c>
      <c r="Q1576" s="64" t="s">
        <v>42</v>
      </c>
      <c r="R1576" s="115">
        <v>13451</v>
      </c>
      <c r="S1576" s="64" t="s">
        <v>35</v>
      </c>
      <c r="T1576" s="64">
        <v>1960</v>
      </c>
      <c r="U1576" s="69">
        <v>13</v>
      </c>
    </row>
    <row r="1577" spans="1:21" x14ac:dyDescent="0.35">
      <c r="A1577" t="s">
        <v>1608</v>
      </c>
      <c r="B1577">
        <v>1960</v>
      </c>
      <c r="C1577" t="s">
        <v>30</v>
      </c>
      <c r="D1577">
        <v>16</v>
      </c>
      <c r="E1577">
        <v>0</v>
      </c>
      <c r="F1577">
        <v>13462.52</v>
      </c>
      <c r="G1577" t="s">
        <v>12</v>
      </c>
      <c r="H1577" t="s">
        <v>11</v>
      </c>
      <c r="I1577" t="s">
        <v>42</v>
      </c>
      <c r="L1577" s="110" t="s">
        <v>1607</v>
      </c>
      <c r="M1577" s="64" t="s">
        <v>9826</v>
      </c>
      <c r="N1577" s="64">
        <v>62</v>
      </c>
      <c r="O1577" s="64" t="s">
        <v>12</v>
      </c>
      <c r="P1577" s="64" t="s">
        <v>16</v>
      </c>
      <c r="Q1577" s="64" t="s">
        <v>13</v>
      </c>
      <c r="R1577" s="114">
        <v>13458</v>
      </c>
      <c r="S1577" s="64" t="s">
        <v>10</v>
      </c>
      <c r="T1577" s="64">
        <v>1960</v>
      </c>
      <c r="U1577" s="69">
        <v>11</v>
      </c>
    </row>
    <row r="1578" spans="1:21" x14ac:dyDescent="0.35">
      <c r="A1578" t="s">
        <v>1609</v>
      </c>
      <c r="B1578">
        <v>1985</v>
      </c>
      <c r="C1578" t="s">
        <v>35</v>
      </c>
      <c r="D1578">
        <v>19</v>
      </c>
      <c r="E1578">
        <v>3</v>
      </c>
      <c r="F1578">
        <v>13465.8</v>
      </c>
      <c r="G1578" t="s">
        <v>12</v>
      </c>
      <c r="H1578" t="s">
        <v>16</v>
      </c>
      <c r="I1578" t="s">
        <v>23</v>
      </c>
      <c r="L1578" s="110" t="s">
        <v>1608</v>
      </c>
      <c r="M1578" s="64" t="s">
        <v>9827</v>
      </c>
      <c r="N1578" s="64">
        <v>62</v>
      </c>
      <c r="O1578" s="64" t="s">
        <v>12</v>
      </c>
      <c r="P1578" s="64" t="s">
        <v>11</v>
      </c>
      <c r="Q1578" s="64" t="s">
        <v>42</v>
      </c>
      <c r="R1578" s="115">
        <v>13463</v>
      </c>
      <c r="S1578" s="64" t="s">
        <v>30</v>
      </c>
      <c r="T1578" s="64">
        <v>1960</v>
      </c>
      <c r="U1578" s="69">
        <v>16</v>
      </c>
    </row>
    <row r="1579" spans="1:21" x14ac:dyDescent="0.35">
      <c r="A1579" t="s">
        <v>1610</v>
      </c>
      <c r="B1579">
        <v>1960</v>
      </c>
      <c r="C1579" t="s">
        <v>10</v>
      </c>
      <c r="D1579">
        <v>28</v>
      </c>
      <c r="E1579">
        <v>0</v>
      </c>
      <c r="F1579">
        <v>13470.8</v>
      </c>
      <c r="G1579" t="s">
        <v>12</v>
      </c>
      <c r="H1579" t="s">
        <v>11</v>
      </c>
      <c r="I1579" t="s">
        <v>13</v>
      </c>
      <c r="L1579" s="110" t="s">
        <v>1609</v>
      </c>
      <c r="M1579" s="64" t="s">
        <v>9492</v>
      </c>
      <c r="N1579" s="64">
        <v>37</v>
      </c>
      <c r="O1579" s="64" t="s">
        <v>12</v>
      </c>
      <c r="P1579" s="64" t="s">
        <v>16</v>
      </c>
      <c r="Q1579" s="64" t="s">
        <v>23</v>
      </c>
      <c r="R1579" s="114">
        <v>13466</v>
      </c>
      <c r="S1579" s="64" t="s">
        <v>35</v>
      </c>
      <c r="T1579" s="64">
        <v>1985</v>
      </c>
      <c r="U1579" s="69">
        <v>19</v>
      </c>
    </row>
    <row r="1580" spans="1:21" x14ac:dyDescent="0.35">
      <c r="A1580" t="s">
        <v>1611</v>
      </c>
      <c r="B1580">
        <v>1960</v>
      </c>
      <c r="C1580" t="s">
        <v>10</v>
      </c>
      <c r="D1580">
        <v>24</v>
      </c>
      <c r="E1580">
        <v>0</v>
      </c>
      <c r="F1580">
        <v>13470.86</v>
      </c>
      <c r="G1580" t="s">
        <v>12</v>
      </c>
      <c r="H1580" t="s">
        <v>12</v>
      </c>
      <c r="I1580" t="s">
        <v>42</v>
      </c>
      <c r="L1580" s="110" t="s">
        <v>1610</v>
      </c>
      <c r="M1580" s="64" t="s">
        <v>9828</v>
      </c>
      <c r="N1580" s="64">
        <v>62</v>
      </c>
      <c r="O1580" s="64" t="s">
        <v>12</v>
      </c>
      <c r="P1580" s="64" t="s">
        <v>11</v>
      </c>
      <c r="Q1580" s="64" t="s">
        <v>13</v>
      </c>
      <c r="R1580" s="115">
        <v>13471</v>
      </c>
      <c r="S1580" s="64" t="s">
        <v>10</v>
      </c>
      <c r="T1580" s="64">
        <v>1960</v>
      </c>
      <c r="U1580" s="69">
        <v>28</v>
      </c>
    </row>
    <row r="1581" spans="1:21" x14ac:dyDescent="0.35">
      <c r="A1581" t="s">
        <v>1612</v>
      </c>
      <c r="B1581">
        <v>1975</v>
      </c>
      <c r="C1581" t="s">
        <v>35</v>
      </c>
      <c r="D1581">
        <v>7</v>
      </c>
      <c r="E1581">
        <v>1</v>
      </c>
      <c r="F1581">
        <v>13472.19</v>
      </c>
      <c r="G1581" t="s">
        <v>12</v>
      </c>
      <c r="H1581" t="s">
        <v>11</v>
      </c>
      <c r="I1581" t="s">
        <v>23</v>
      </c>
      <c r="L1581" s="110" t="s">
        <v>1611</v>
      </c>
      <c r="M1581" s="64" t="s">
        <v>9829</v>
      </c>
      <c r="N1581" s="64">
        <v>62</v>
      </c>
      <c r="O1581" s="64" t="s">
        <v>12</v>
      </c>
      <c r="P1581" s="64" t="s">
        <v>12</v>
      </c>
      <c r="Q1581" s="64" t="s">
        <v>42</v>
      </c>
      <c r="R1581" s="114">
        <v>13471</v>
      </c>
      <c r="S1581" s="64" t="s">
        <v>10</v>
      </c>
      <c r="T1581" s="64">
        <v>1960</v>
      </c>
      <c r="U1581" s="69">
        <v>24</v>
      </c>
    </row>
    <row r="1582" spans="1:21" x14ac:dyDescent="0.35">
      <c r="A1582" t="s">
        <v>1613</v>
      </c>
      <c r="B1582">
        <v>1990</v>
      </c>
      <c r="C1582" t="s">
        <v>35</v>
      </c>
      <c r="D1582">
        <v>30</v>
      </c>
      <c r="E1582">
        <v>3</v>
      </c>
      <c r="F1582">
        <v>13480.83</v>
      </c>
      <c r="G1582" t="s">
        <v>12</v>
      </c>
      <c r="H1582" t="s">
        <v>11</v>
      </c>
      <c r="I1582" t="s">
        <v>249</v>
      </c>
      <c r="L1582" s="110" t="s">
        <v>1612</v>
      </c>
      <c r="M1582" s="64" t="s">
        <v>9830</v>
      </c>
      <c r="N1582" s="64">
        <v>47</v>
      </c>
      <c r="O1582" s="64" t="s">
        <v>12</v>
      </c>
      <c r="P1582" s="64" t="s">
        <v>11</v>
      </c>
      <c r="Q1582" s="64" t="s">
        <v>23</v>
      </c>
      <c r="R1582" s="115">
        <v>13472</v>
      </c>
      <c r="S1582" s="64" t="s">
        <v>35</v>
      </c>
      <c r="T1582" s="64">
        <v>1975</v>
      </c>
      <c r="U1582" s="69">
        <v>7</v>
      </c>
    </row>
    <row r="1583" spans="1:21" x14ac:dyDescent="0.35">
      <c r="A1583" t="s">
        <v>1614</v>
      </c>
      <c r="B1583">
        <v>1963</v>
      </c>
      <c r="C1583" t="s">
        <v>37</v>
      </c>
      <c r="D1583">
        <v>14</v>
      </c>
      <c r="E1583">
        <v>0</v>
      </c>
      <c r="F1583">
        <v>13511.28</v>
      </c>
      <c r="G1583" t="s">
        <v>12</v>
      </c>
      <c r="H1583" t="s">
        <v>16</v>
      </c>
      <c r="I1583" t="s">
        <v>23</v>
      </c>
      <c r="L1583" s="110" t="s">
        <v>1613</v>
      </c>
      <c r="M1583" s="64" t="s">
        <v>9831</v>
      </c>
      <c r="N1583" s="64">
        <v>32</v>
      </c>
      <c r="O1583" s="64" t="s">
        <v>12</v>
      </c>
      <c r="P1583" s="64" t="s">
        <v>11</v>
      </c>
      <c r="Q1583" s="64" t="s">
        <v>249</v>
      </c>
      <c r="R1583" s="114">
        <v>13481</v>
      </c>
      <c r="S1583" s="64" t="s">
        <v>35</v>
      </c>
      <c r="T1583" s="64">
        <v>1990</v>
      </c>
      <c r="U1583" s="69">
        <v>30</v>
      </c>
    </row>
    <row r="1584" spans="1:21" x14ac:dyDescent="0.35">
      <c r="A1584" t="s">
        <v>1615</v>
      </c>
      <c r="B1584">
        <v>1960</v>
      </c>
      <c r="C1584" t="s">
        <v>10</v>
      </c>
      <c r="D1584">
        <v>11</v>
      </c>
      <c r="E1584">
        <v>0</v>
      </c>
      <c r="F1584">
        <v>13555</v>
      </c>
      <c r="G1584" t="s">
        <v>12</v>
      </c>
      <c r="H1584" t="s">
        <v>12</v>
      </c>
      <c r="I1584" t="s">
        <v>356</v>
      </c>
      <c r="L1584" s="110" t="s">
        <v>1614</v>
      </c>
      <c r="M1584" s="64" t="s">
        <v>9832</v>
      </c>
      <c r="N1584" s="64">
        <v>59</v>
      </c>
      <c r="O1584" s="64" t="s">
        <v>12</v>
      </c>
      <c r="P1584" s="64" t="s">
        <v>16</v>
      </c>
      <c r="Q1584" s="64" t="s">
        <v>23</v>
      </c>
      <c r="R1584" s="115">
        <v>13511</v>
      </c>
      <c r="S1584" s="64" t="s">
        <v>37</v>
      </c>
      <c r="T1584" s="64">
        <v>1963</v>
      </c>
      <c r="U1584" s="69">
        <v>14</v>
      </c>
    </row>
    <row r="1585" spans="1:21" x14ac:dyDescent="0.35">
      <c r="A1585" t="s">
        <v>1616</v>
      </c>
      <c r="B1585">
        <v>1968</v>
      </c>
      <c r="C1585" t="s">
        <v>10</v>
      </c>
      <c r="D1585">
        <v>15</v>
      </c>
      <c r="E1585">
        <v>0</v>
      </c>
      <c r="F1585">
        <v>13566.04</v>
      </c>
      <c r="G1585" t="s">
        <v>12</v>
      </c>
      <c r="H1585" t="s">
        <v>12</v>
      </c>
      <c r="I1585" t="s">
        <v>535</v>
      </c>
      <c r="L1585" s="110" t="s">
        <v>1615</v>
      </c>
      <c r="M1585" s="64" t="s">
        <v>9826</v>
      </c>
      <c r="N1585" s="64">
        <v>62</v>
      </c>
      <c r="O1585" s="64" t="s">
        <v>12</v>
      </c>
      <c r="P1585" s="64" t="s">
        <v>12</v>
      </c>
      <c r="Q1585" s="64" t="s">
        <v>356</v>
      </c>
      <c r="R1585" s="114">
        <v>13555</v>
      </c>
      <c r="S1585" s="64" t="s">
        <v>10</v>
      </c>
      <c r="T1585" s="64">
        <v>1960</v>
      </c>
      <c r="U1585" s="69">
        <v>11</v>
      </c>
    </row>
    <row r="1586" spans="1:21" x14ac:dyDescent="0.35">
      <c r="A1586" t="s">
        <v>1617</v>
      </c>
      <c r="B1586">
        <v>1992</v>
      </c>
      <c r="C1586" t="s">
        <v>35</v>
      </c>
      <c r="D1586">
        <v>14</v>
      </c>
      <c r="E1586">
        <v>0</v>
      </c>
      <c r="F1586">
        <v>13588.17</v>
      </c>
      <c r="G1586" t="s">
        <v>12</v>
      </c>
      <c r="H1586" t="s">
        <v>16</v>
      </c>
      <c r="I1586" t="s">
        <v>23</v>
      </c>
      <c r="L1586" s="110" t="s">
        <v>1616</v>
      </c>
      <c r="M1586" s="64" t="s">
        <v>9833</v>
      </c>
      <c r="N1586" s="64">
        <v>54</v>
      </c>
      <c r="O1586" s="64" t="s">
        <v>12</v>
      </c>
      <c r="P1586" s="64" t="s">
        <v>12</v>
      </c>
      <c r="Q1586" s="64" t="s">
        <v>535</v>
      </c>
      <c r="R1586" s="115">
        <v>13566</v>
      </c>
      <c r="S1586" s="64" t="s">
        <v>10</v>
      </c>
      <c r="T1586" s="64">
        <v>1968</v>
      </c>
      <c r="U1586" s="69">
        <v>15</v>
      </c>
    </row>
    <row r="1587" spans="1:21" x14ac:dyDescent="0.35">
      <c r="A1587" t="s">
        <v>1618</v>
      </c>
      <c r="B1587">
        <v>1964</v>
      </c>
      <c r="C1587" t="s">
        <v>20</v>
      </c>
      <c r="D1587">
        <v>10</v>
      </c>
      <c r="E1587">
        <v>2</v>
      </c>
      <c r="F1587">
        <v>13607.37</v>
      </c>
      <c r="G1587" t="s">
        <v>12</v>
      </c>
      <c r="H1587" t="s">
        <v>16</v>
      </c>
      <c r="I1587" t="s">
        <v>247</v>
      </c>
      <c r="L1587" s="110" t="s">
        <v>1617</v>
      </c>
      <c r="M1587" s="64" t="s">
        <v>9834</v>
      </c>
      <c r="N1587" s="64">
        <v>30</v>
      </c>
      <c r="O1587" s="64" t="s">
        <v>12</v>
      </c>
      <c r="P1587" s="64" t="s">
        <v>16</v>
      </c>
      <c r="Q1587" s="64" t="s">
        <v>23</v>
      </c>
      <c r="R1587" s="114">
        <v>13588</v>
      </c>
      <c r="S1587" s="64" t="s">
        <v>35</v>
      </c>
      <c r="T1587" s="64">
        <v>1992</v>
      </c>
      <c r="U1587" s="69">
        <v>14</v>
      </c>
    </row>
    <row r="1588" spans="1:21" x14ac:dyDescent="0.35">
      <c r="A1588" t="s">
        <v>1619</v>
      </c>
      <c r="B1588">
        <v>1961</v>
      </c>
      <c r="C1588" t="s">
        <v>15</v>
      </c>
      <c r="D1588">
        <v>18</v>
      </c>
      <c r="E1588">
        <v>0</v>
      </c>
      <c r="F1588">
        <v>13616.36</v>
      </c>
      <c r="G1588" t="s">
        <v>12</v>
      </c>
      <c r="H1588" t="s">
        <v>12</v>
      </c>
      <c r="I1588" t="s">
        <v>247</v>
      </c>
      <c r="L1588" s="110" t="s">
        <v>1618</v>
      </c>
      <c r="M1588" s="64" t="s">
        <v>9835</v>
      </c>
      <c r="N1588" s="64">
        <v>58</v>
      </c>
      <c r="O1588" s="64" t="s">
        <v>12</v>
      </c>
      <c r="P1588" s="64" t="s">
        <v>16</v>
      </c>
      <c r="Q1588" s="64" t="s">
        <v>247</v>
      </c>
      <c r="R1588" s="115">
        <v>13607</v>
      </c>
      <c r="S1588" s="64" t="s">
        <v>20</v>
      </c>
      <c r="T1588" s="64">
        <v>1964</v>
      </c>
      <c r="U1588" s="69">
        <v>10</v>
      </c>
    </row>
    <row r="1589" spans="1:21" x14ac:dyDescent="0.35">
      <c r="A1589" t="s">
        <v>1620</v>
      </c>
      <c r="B1589">
        <v>1969</v>
      </c>
      <c r="C1589" t="s">
        <v>10</v>
      </c>
      <c r="D1589">
        <v>26</v>
      </c>
      <c r="E1589">
        <v>0</v>
      </c>
      <c r="F1589">
        <v>13622.01</v>
      </c>
      <c r="G1589" t="s">
        <v>12</v>
      </c>
      <c r="H1589" t="s">
        <v>12</v>
      </c>
      <c r="I1589" t="s">
        <v>23</v>
      </c>
      <c r="L1589" s="110" t="s">
        <v>1619</v>
      </c>
      <c r="M1589" s="64" t="s">
        <v>9836</v>
      </c>
      <c r="N1589" s="64">
        <v>61</v>
      </c>
      <c r="O1589" s="64" t="s">
        <v>12</v>
      </c>
      <c r="P1589" s="64" t="s">
        <v>12</v>
      </c>
      <c r="Q1589" s="64" t="s">
        <v>247</v>
      </c>
      <c r="R1589" s="114">
        <v>13616</v>
      </c>
      <c r="S1589" s="64" t="s">
        <v>15</v>
      </c>
      <c r="T1589" s="64">
        <v>1961</v>
      </c>
      <c r="U1589" s="69">
        <v>18</v>
      </c>
    </row>
    <row r="1590" spans="1:21" x14ac:dyDescent="0.35">
      <c r="A1590" t="s">
        <v>1621</v>
      </c>
      <c r="B1590">
        <v>1961</v>
      </c>
      <c r="C1590" t="s">
        <v>30</v>
      </c>
      <c r="D1590">
        <v>24</v>
      </c>
      <c r="E1590">
        <v>0</v>
      </c>
      <c r="F1590">
        <v>13635.64</v>
      </c>
      <c r="G1590" t="s">
        <v>12</v>
      </c>
      <c r="H1590" t="s">
        <v>12</v>
      </c>
      <c r="I1590" t="s">
        <v>247</v>
      </c>
      <c r="L1590" s="110" t="s">
        <v>1620</v>
      </c>
      <c r="M1590" s="64" t="s">
        <v>9837</v>
      </c>
      <c r="N1590" s="64">
        <v>53</v>
      </c>
      <c r="O1590" s="64" t="s">
        <v>12</v>
      </c>
      <c r="P1590" s="64" t="s">
        <v>12</v>
      </c>
      <c r="Q1590" s="64" t="s">
        <v>23</v>
      </c>
      <c r="R1590" s="115">
        <v>13622</v>
      </c>
      <c r="S1590" s="64" t="s">
        <v>10</v>
      </c>
      <c r="T1590" s="64">
        <v>1969</v>
      </c>
      <c r="U1590" s="69">
        <v>26</v>
      </c>
    </row>
    <row r="1591" spans="1:21" x14ac:dyDescent="0.35">
      <c r="A1591" t="s">
        <v>1622</v>
      </c>
      <c r="B1591">
        <v>1984</v>
      </c>
      <c r="C1591" t="s">
        <v>10</v>
      </c>
      <c r="D1591">
        <v>20</v>
      </c>
      <c r="E1591">
        <v>3</v>
      </c>
      <c r="F1591">
        <v>13638.06</v>
      </c>
      <c r="G1591" t="s">
        <v>12</v>
      </c>
      <c r="H1591" t="s">
        <v>12</v>
      </c>
      <c r="I1591" t="s">
        <v>249</v>
      </c>
      <c r="L1591" s="110" t="s">
        <v>1621</v>
      </c>
      <c r="M1591" s="64" t="s">
        <v>9838</v>
      </c>
      <c r="N1591" s="64">
        <v>61</v>
      </c>
      <c r="O1591" s="64" t="s">
        <v>12</v>
      </c>
      <c r="P1591" s="64" t="s">
        <v>12</v>
      </c>
      <c r="Q1591" s="64" t="s">
        <v>247</v>
      </c>
      <c r="R1591" s="114">
        <v>13636</v>
      </c>
      <c r="S1591" s="64" t="s">
        <v>30</v>
      </c>
      <c r="T1591" s="64">
        <v>1961</v>
      </c>
      <c r="U1591" s="69">
        <v>24</v>
      </c>
    </row>
    <row r="1592" spans="1:21" x14ac:dyDescent="0.35">
      <c r="A1592" t="s">
        <v>1623</v>
      </c>
      <c r="B1592">
        <v>1963</v>
      </c>
      <c r="C1592" t="s">
        <v>35</v>
      </c>
      <c r="D1592">
        <v>4</v>
      </c>
      <c r="E1592">
        <v>0</v>
      </c>
      <c r="F1592">
        <v>13677.68</v>
      </c>
      <c r="G1592" t="s">
        <v>12</v>
      </c>
      <c r="H1592" t="s">
        <v>11</v>
      </c>
      <c r="I1592" t="s">
        <v>300</v>
      </c>
      <c r="L1592" s="110" t="s">
        <v>1622</v>
      </c>
      <c r="M1592" s="64" t="s">
        <v>9839</v>
      </c>
      <c r="N1592" s="64">
        <v>38</v>
      </c>
      <c r="O1592" s="64" t="s">
        <v>12</v>
      </c>
      <c r="P1592" s="64" t="s">
        <v>12</v>
      </c>
      <c r="Q1592" s="64" t="s">
        <v>249</v>
      </c>
      <c r="R1592" s="115">
        <v>13638</v>
      </c>
      <c r="S1592" s="64" t="s">
        <v>10</v>
      </c>
      <c r="T1592" s="64">
        <v>1984</v>
      </c>
      <c r="U1592" s="69">
        <v>20</v>
      </c>
    </row>
    <row r="1593" spans="1:21" x14ac:dyDescent="0.35">
      <c r="A1593" t="s">
        <v>1624</v>
      </c>
      <c r="B1593">
        <v>1985</v>
      </c>
      <c r="C1593" t="s">
        <v>20</v>
      </c>
      <c r="D1593">
        <v>14</v>
      </c>
      <c r="E1593">
        <v>3</v>
      </c>
      <c r="F1593">
        <v>13685.51</v>
      </c>
      <c r="G1593" t="s">
        <v>12</v>
      </c>
      <c r="H1593" t="s">
        <v>16</v>
      </c>
      <c r="I1593" t="s">
        <v>535</v>
      </c>
      <c r="L1593" s="110" t="s">
        <v>1623</v>
      </c>
      <c r="M1593" s="64" t="s">
        <v>9840</v>
      </c>
      <c r="N1593" s="64">
        <v>59</v>
      </c>
      <c r="O1593" s="64" t="s">
        <v>12</v>
      </c>
      <c r="P1593" s="64" t="s">
        <v>11</v>
      </c>
      <c r="Q1593" s="64" t="s">
        <v>300</v>
      </c>
      <c r="R1593" s="114">
        <v>13678</v>
      </c>
      <c r="S1593" s="64" t="s">
        <v>35</v>
      </c>
      <c r="T1593" s="64">
        <v>1963</v>
      </c>
      <c r="U1593" s="69">
        <v>4</v>
      </c>
    </row>
    <row r="1594" spans="1:21" x14ac:dyDescent="0.35">
      <c r="A1594" t="s">
        <v>1625</v>
      </c>
      <c r="B1594">
        <v>1986</v>
      </c>
      <c r="C1594" t="s">
        <v>15</v>
      </c>
      <c r="D1594">
        <v>24</v>
      </c>
      <c r="E1594">
        <v>3</v>
      </c>
      <c r="F1594">
        <v>13714.55</v>
      </c>
      <c r="G1594" t="s">
        <v>12</v>
      </c>
      <c r="H1594" t="s">
        <v>11</v>
      </c>
      <c r="I1594" t="s">
        <v>249</v>
      </c>
      <c r="L1594" s="110" t="s">
        <v>1624</v>
      </c>
      <c r="M1594" s="64" t="s">
        <v>9841</v>
      </c>
      <c r="N1594" s="64">
        <v>37</v>
      </c>
      <c r="O1594" s="64" t="s">
        <v>12</v>
      </c>
      <c r="P1594" s="64" t="s">
        <v>16</v>
      </c>
      <c r="Q1594" s="64" t="s">
        <v>535</v>
      </c>
      <c r="R1594" s="115">
        <v>13686</v>
      </c>
      <c r="S1594" s="64" t="s">
        <v>20</v>
      </c>
      <c r="T1594" s="64">
        <v>1985</v>
      </c>
      <c r="U1594" s="69">
        <v>14</v>
      </c>
    </row>
    <row r="1595" spans="1:21" x14ac:dyDescent="0.35">
      <c r="A1595" t="s">
        <v>1626</v>
      </c>
      <c r="B1595">
        <v>1981</v>
      </c>
      <c r="C1595" t="s">
        <v>35</v>
      </c>
      <c r="D1595">
        <v>2</v>
      </c>
      <c r="E1595">
        <v>1</v>
      </c>
      <c r="F1595">
        <v>13725.47</v>
      </c>
      <c r="G1595" t="s">
        <v>12</v>
      </c>
      <c r="H1595" t="s">
        <v>11</v>
      </c>
      <c r="I1595" t="s">
        <v>247</v>
      </c>
      <c r="L1595" s="110" t="s">
        <v>1625</v>
      </c>
      <c r="M1595" s="64" t="s">
        <v>9842</v>
      </c>
      <c r="N1595" s="64">
        <v>36</v>
      </c>
      <c r="O1595" s="64" t="s">
        <v>12</v>
      </c>
      <c r="P1595" s="64" t="s">
        <v>11</v>
      </c>
      <c r="Q1595" s="64" t="s">
        <v>249</v>
      </c>
      <c r="R1595" s="114">
        <v>13715</v>
      </c>
      <c r="S1595" s="64" t="s">
        <v>15</v>
      </c>
      <c r="T1595" s="64">
        <v>1986</v>
      </c>
      <c r="U1595" s="69">
        <v>24</v>
      </c>
    </row>
    <row r="1596" spans="1:21" x14ac:dyDescent="0.35">
      <c r="A1596" t="s">
        <v>1627</v>
      </c>
      <c r="B1596">
        <v>1985</v>
      </c>
      <c r="C1596" t="s">
        <v>35</v>
      </c>
      <c r="D1596">
        <v>29</v>
      </c>
      <c r="E1596">
        <v>3</v>
      </c>
      <c r="F1596">
        <v>13726.21</v>
      </c>
      <c r="G1596" t="s">
        <v>12</v>
      </c>
      <c r="H1596" t="s">
        <v>12</v>
      </c>
      <c r="I1596" t="s">
        <v>535</v>
      </c>
      <c r="L1596" s="110" t="s">
        <v>1626</v>
      </c>
      <c r="M1596" s="64" t="s">
        <v>9843</v>
      </c>
      <c r="N1596" s="64">
        <v>41</v>
      </c>
      <c r="O1596" s="64" t="s">
        <v>12</v>
      </c>
      <c r="P1596" s="64" t="s">
        <v>11</v>
      </c>
      <c r="Q1596" s="64" t="s">
        <v>247</v>
      </c>
      <c r="R1596" s="115">
        <v>13725</v>
      </c>
      <c r="S1596" s="64" t="s">
        <v>35</v>
      </c>
      <c r="T1596" s="64">
        <v>1981</v>
      </c>
      <c r="U1596" s="69">
        <v>2</v>
      </c>
    </row>
    <row r="1597" spans="1:21" x14ac:dyDescent="0.35">
      <c r="A1597" t="s">
        <v>1628</v>
      </c>
      <c r="B1597">
        <v>1969</v>
      </c>
      <c r="C1597" t="s">
        <v>37</v>
      </c>
      <c r="D1597">
        <v>23</v>
      </c>
      <c r="E1597">
        <v>0</v>
      </c>
      <c r="F1597">
        <v>13746.74</v>
      </c>
      <c r="G1597" t="s">
        <v>12</v>
      </c>
      <c r="H1597" t="s">
        <v>11</v>
      </c>
      <c r="I1597" t="s">
        <v>535</v>
      </c>
      <c r="L1597" s="110" t="s">
        <v>1627</v>
      </c>
      <c r="M1597" s="64" t="s">
        <v>9844</v>
      </c>
      <c r="N1597" s="64">
        <v>37</v>
      </c>
      <c r="O1597" s="64" t="s">
        <v>12</v>
      </c>
      <c r="P1597" s="64" t="s">
        <v>12</v>
      </c>
      <c r="Q1597" s="64" t="s">
        <v>535</v>
      </c>
      <c r="R1597" s="114">
        <v>13726</v>
      </c>
      <c r="S1597" s="64" t="s">
        <v>35</v>
      </c>
      <c r="T1597" s="64">
        <v>1985</v>
      </c>
      <c r="U1597" s="69">
        <v>29</v>
      </c>
    </row>
    <row r="1598" spans="1:21" x14ac:dyDescent="0.35">
      <c r="A1598" t="s">
        <v>1629</v>
      </c>
      <c r="B1598">
        <v>2004</v>
      </c>
      <c r="C1598" t="s">
        <v>10</v>
      </c>
      <c r="D1598">
        <v>16</v>
      </c>
      <c r="E1598">
        <v>0</v>
      </c>
      <c r="F1598">
        <v>13747.87</v>
      </c>
      <c r="G1598" t="s">
        <v>12</v>
      </c>
      <c r="H1598" t="s">
        <v>11</v>
      </c>
      <c r="I1598" t="s">
        <v>170</v>
      </c>
      <c r="L1598" s="110" t="s">
        <v>1628</v>
      </c>
      <c r="M1598" s="64" t="s">
        <v>9150</v>
      </c>
      <c r="N1598" s="64">
        <v>53</v>
      </c>
      <c r="O1598" s="64" t="s">
        <v>12</v>
      </c>
      <c r="P1598" s="64" t="s">
        <v>11</v>
      </c>
      <c r="Q1598" s="64" t="s">
        <v>535</v>
      </c>
      <c r="R1598" s="115">
        <v>13747</v>
      </c>
      <c r="S1598" s="64" t="s">
        <v>37</v>
      </c>
      <c r="T1598" s="64">
        <v>1969</v>
      </c>
      <c r="U1598" s="69">
        <v>23</v>
      </c>
    </row>
    <row r="1599" spans="1:21" x14ac:dyDescent="0.35">
      <c r="A1599" t="s">
        <v>1630</v>
      </c>
      <c r="B1599">
        <v>1959</v>
      </c>
      <c r="C1599" t="s">
        <v>35</v>
      </c>
      <c r="D1599">
        <v>6</v>
      </c>
      <c r="E1599">
        <v>0</v>
      </c>
      <c r="F1599">
        <v>13770.1</v>
      </c>
      <c r="G1599" t="s">
        <v>12</v>
      </c>
      <c r="H1599" t="s">
        <v>16</v>
      </c>
      <c r="I1599" t="s">
        <v>23</v>
      </c>
      <c r="L1599" s="110" t="s">
        <v>1629</v>
      </c>
      <c r="M1599" s="64" t="s">
        <v>8701</v>
      </c>
      <c r="N1599" s="64">
        <v>18</v>
      </c>
      <c r="O1599" s="64" t="s">
        <v>12</v>
      </c>
      <c r="P1599" s="64" t="s">
        <v>11</v>
      </c>
      <c r="Q1599" s="64" t="s">
        <v>170</v>
      </c>
      <c r="R1599" s="114">
        <v>13748</v>
      </c>
      <c r="S1599" s="64" t="s">
        <v>10</v>
      </c>
      <c r="T1599" s="64">
        <v>2004</v>
      </c>
      <c r="U1599" s="69">
        <v>16</v>
      </c>
    </row>
    <row r="1600" spans="1:21" x14ac:dyDescent="0.35">
      <c r="A1600" t="s">
        <v>1631</v>
      </c>
      <c r="B1600">
        <v>1966</v>
      </c>
      <c r="C1600" t="s">
        <v>15</v>
      </c>
      <c r="D1600">
        <v>10</v>
      </c>
      <c r="E1600">
        <v>0</v>
      </c>
      <c r="F1600">
        <v>13801.61</v>
      </c>
      <c r="G1600" t="s">
        <v>12</v>
      </c>
      <c r="H1600" t="s">
        <v>12</v>
      </c>
      <c r="I1600" t="s">
        <v>535</v>
      </c>
      <c r="L1600" s="110" t="s">
        <v>1630</v>
      </c>
      <c r="M1600" s="64" t="s">
        <v>9845</v>
      </c>
      <c r="N1600" s="64">
        <v>63</v>
      </c>
      <c r="O1600" s="64" t="s">
        <v>12</v>
      </c>
      <c r="P1600" s="64" t="s">
        <v>16</v>
      </c>
      <c r="Q1600" s="64" t="s">
        <v>23</v>
      </c>
      <c r="R1600" s="115">
        <v>13770</v>
      </c>
      <c r="S1600" s="64" t="s">
        <v>35</v>
      </c>
      <c r="T1600" s="64">
        <v>1959</v>
      </c>
      <c r="U1600" s="69">
        <v>6</v>
      </c>
    </row>
    <row r="1601" spans="1:21" x14ac:dyDescent="0.35">
      <c r="A1601" t="s">
        <v>1632</v>
      </c>
      <c r="B1601">
        <v>1986</v>
      </c>
      <c r="C1601" t="s">
        <v>30</v>
      </c>
      <c r="D1601">
        <v>8</v>
      </c>
      <c r="E1601">
        <v>3</v>
      </c>
      <c r="F1601">
        <v>13819.49</v>
      </c>
      <c r="G1601" t="s">
        <v>12</v>
      </c>
      <c r="H1601" t="s">
        <v>11</v>
      </c>
      <c r="I1601" t="s">
        <v>23</v>
      </c>
      <c r="L1601" s="110" t="s">
        <v>1631</v>
      </c>
      <c r="M1601" s="64" t="s">
        <v>9846</v>
      </c>
      <c r="N1601" s="64">
        <v>56</v>
      </c>
      <c r="O1601" s="64" t="s">
        <v>12</v>
      </c>
      <c r="P1601" s="64" t="s">
        <v>12</v>
      </c>
      <c r="Q1601" s="64" t="s">
        <v>535</v>
      </c>
      <c r="R1601" s="114">
        <v>13802</v>
      </c>
      <c r="S1601" s="64" t="s">
        <v>15</v>
      </c>
      <c r="T1601" s="64">
        <v>1966</v>
      </c>
      <c r="U1601" s="69">
        <v>10</v>
      </c>
    </row>
    <row r="1602" spans="1:21" x14ac:dyDescent="0.35">
      <c r="A1602" t="s">
        <v>1633</v>
      </c>
      <c r="B1602">
        <v>1958</v>
      </c>
      <c r="C1602" t="s">
        <v>15</v>
      </c>
      <c r="D1602">
        <v>25</v>
      </c>
      <c r="E1602">
        <v>0</v>
      </c>
      <c r="F1602">
        <v>13822.8</v>
      </c>
      <c r="G1602" t="s">
        <v>12</v>
      </c>
      <c r="H1602" t="s">
        <v>12</v>
      </c>
      <c r="I1602" t="s">
        <v>42</v>
      </c>
      <c r="L1602" s="110" t="s">
        <v>1632</v>
      </c>
      <c r="M1602" s="64" t="s">
        <v>9847</v>
      </c>
      <c r="N1602" s="64">
        <v>36</v>
      </c>
      <c r="O1602" s="64" t="s">
        <v>12</v>
      </c>
      <c r="P1602" s="64" t="s">
        <v>11</v>
      </c>
      <c r="Q1602" s="64" t="s">
        <v>23</v>
      </c>
      <c r="R1602" s="115">
        <v>13819</v>
      </c>
      <c r="S1602" s="64" t="s">
        <v>30</v>
      </c>
      <c r="T1602" s="64">
        <v>1986</v>
      </c>
      <c r="U1602" s="69">
        <v>8</v>
      </c>
    </row>
    <row r="1603" spans="1:21" x14ac:dyDescent="0.35">
      <c r="A1603" t="s">
        <v>1634</v>
      </c>
      <c r="B1603">
        <v>1958</v>
      </c>
      <c r="C1603" t="s">
        <v>30</v>
      </c>
      <c r="D1603">
        <v>10</v>
      </c>
      <c r="E1603">
        <v>0</v>
      </c>
      <c r="F1603">
        <v>13831.12</v>
      </c>
      <c r="G1603" t="s">
        <v>12</v>
      </c>
      <c r="H1603" t="s">
        <v>16</v>
      </c>
      <c r="I1603" t="s">
        <v>13</v>
      </c>
      <c r="L1603" s="110" t="s">
        <v>1633</v>
      </c>
      <c r="M1603" s="64" t="s">
        <v>9848</v>
      </c>
      <c r="N1603" s="64">
        <v>64</v>
      </c>
      <c r="O1603" s="64" t="s">
        <v>12</v>
      </c>
      <c r="P1603" s="64" t="s">
        <v>12</v>
      </c>
      <c r="Q1603" s="64" t="s">
        <v>42</v>
      </c>
      <c r="R1603" s="114">
        <v>13823</v>
      </c>
      <c r="S1603" s="64" t="s">
        <v>15</v>
      </c>
      <c r="T1603" s="64">
        <v>1958</v>
      </c>
      <c r="U1603" s="69">
        <v>25</v>
      </c>
    </row>
    <row r="1604" spans="1:21" x14ac:dyDescent="0.35">
      <c r="A1604" t="s">
        <v>1635</v>
      </c>
      <c r="B1604">
        <v>2003</v>
      </c>
      <c r="C1604" t="s">
        <v>18</v>
      </c>
      <c r="D1604">
        <v>7</v>
      </c>
      <c r="E1604">
        <v>0</v>
      </c>
      <c r="F1604">
        <v>13844.51</v>
      </c>
      <c r="G1604" t="s">
        <v>11</v>
      </c>
      <c r="H1604" t="s">
        <v>16</v>
      </c>
      <c r="I1604" t="s">
        <v>42</v>
      </c>
      <c r="L1604" s="110" t="s">
        <v>1634</v>
      </c>
      <c r="M1604" s="64" t="s">
        <v>9849</v>
      </c>
      <c r="N1604" s="64">
        <v>64</v>
      </c>
      <c r="O1604" s="64" t="s">
        <v>12</v>
      </c>
      <c r="P1604" s="64" t="s">
        <v>16</v>
      </c>
      <c r="Q1604" s="64" t="s">
        <v>13</v>
      </c>
      <c r="R1604" s="115">
        <v>13831</v>
      </c>
      <c r="S1604" s="64" t="s">
        <v>30</v>
      </c>
      <c r="T1604" s="64">
        <v>1958</v>
      </c>
      <c r="U1604" s="69">
        <v>10</v>
      </c>
    </row>
    <row r="1605" spans="1:21" x14ac:dyDescent="0.35">
      <c r="A1605" t="s">
        <v>1636</v>
      </c>
      <c r="B1605">
        <v>1960</v>
      </c>
      <c r="C1605" t="s">
        <v>10</v>
      </c>
      <c r="D1605">
        <v>21</v>
      </c>
      <c r="E1605">
        <v>0</v>
      </c>
      <c r="F1605">
        <v>13844.8</v>
      </c>
      <c r="G1605" t="s">
        <v>11</v>
      </c>
      <c r="H1605" t="s">
        <v>11</v>
      </c>
      <c r="I1605" t="s">
        <v>23</v>
      </c>
      <c r="L1605" s="110" t="s">
        <v>1635</v>
      </c>
      <c r="M1605" s="64" t="s">
        <v>9850</v>
      </c>
      <c r="N1605" s="64">
        <v>20</v>
      </c>
      <c r="O1605" s="64" t="s">
        <v>11</v>
      </c>
      <c r="P1605" s="64" t="s">
        <v>16</v>
      </c>
      <c r="Q1605" s="64" t="s">
        <v>42</v>
      </c>
      <c r="R1605" s="114">
        <v>13845</v>
      </c>
      <c r="S1605" s="64" t="s">
        <v>18</v>
      </c>
      <c r="T1605" s="64">
        <v>2003</v>
      </c>
      <c r="U1605" s="69">
        <v>7</v>
      </c>
    </row>
    <row r="1606" spans="1:21" x14ac:dyDescent="0.35">
      <c r="A1606" t="s">
        <v>1637</v>
      </c>
      <c r="B1606">
        <v>1978</v>
      </c>
      <c r="C1606" t="s">
        <v>30</v>
      </c>
      <c r="D1606">
        <v>19</v>
      </c>
      <c r="E1606">
        <v>2</v>
      </c>
      <c r="F1606">
        <v>13874.89</v>
      </c>
      <c r="G1606" t="s">
        <v>11</v>
      </c>
      <c r="H1606" t="s">
        <v>16</v>
      </c>
      <c r="I1606" t="s">
        <v>23</v>
      </c>
      <c r="L1606" s="110" t="s">
        <v>1636</v>
      </c>
      <c r="M1606" s="64" t="s">
        <v>9851</v>
      </c>
      <c r="N1606" s="64">
        <v>62</v>
      </c>
      <c r="O1606" s="64" t="s">
        <v>11</v>
      </c>
      <c r="P1606" s="64" t="s">
        <v>11</v>
      </c>
      <c r="Q1606" s="64" t="s">
        <v>23</v>
      </c>
      <c r="R1606" s="115">
        <v>13845</v>
      </c>
      <c r="S1606" s="64" t="s">
        <v>10</v>
      </c>
      <c r="T1606" s="64">
        <v>1960</v>
      </c>
      <c r="U1606" s="69">
        <v>21</v>
      </c>
    </row>
    <row r="1607" spans="1:21" x14ac:dyDescent="0.35">
      <c r="A1607" t="s">
        <v>1638</v>
      </c>
      <c r="B1607">
        <v>1959</v>
      </c>
      <c r="C1607" t="s">
        <v>37</v>
      </c>
      <c r="D1607">
        <v>5</v>
      </c>
      <c r="E1607">
        <v>0</v>
      </c>
      <c r="F1607">
        <v>13880.95</v>
      </c>
      <c r="G1607" t="s">
        <v>11</v>
      </c>
      <c r="H1607" t="s">
        <v>11</v>
      </c>
      <c r="I1607" t="s">
        <v>42</v>
      </c>
      <c r="L1607" s="110" t="s">
        <v>1637</v>
      </c>
      <c r="M1607" s="64" t="s">
        <v>9852</v>
      </c>
      <c r="N1607" s="64">
        <v>44</v>
      </c>
      <c r="O1607" s="64" t="s">
        <v>11</v>
      </c>
      <c r="P1607" s="64" t="s">
        <v>16</v>
      </c>
      <c r="Q1607" s="64" t="s">
        <v>23</v>
      </c>
      <c r="R1607" s="114">
        <v>13875</v>
      </c>
      <c r="S1607" s="64" t="s">
        <v>30</v>
      </c>
      <c r="T1607" s="64">
        <v>1978</v>
      </c>
      <c r="U1607" s="69">
        <v>19</v>
      </c>
    </row>
    <row r="1608" spans="1:21" x14ac:dyDescent="0.35">
      <c r="A1608" t="s">
        <v>1639</v>
      </c>
      <c r="B1608">
        <v>1985</v>
      </c>
      <c r="C1608" t="s">
        <v>20</v>
      </c>
      <c r="D1608">
        <v>25</v>
      </c>
      <c r="E1608">
        <v>3</v>
      </c>
      <c r="F1608">
        <v>13886.4</v>
      </c>
      <c r="G1608" t="s">
        <v>11</v>
      </c>
      <c r="H1608" t="s">
        <v>11</v>
      </c>
      <c r="I1608" t="s">
        <v>23</v>
      </c>
      <c r="L1608" s="110" t="s">
        <v>1638</v>
      </c>
      <c r="M1608" s="64" t="s">
        <v>9853</v>
      </c>
      <c r="N1608" s="64">
        <v>63</v>
      </c>
      <c r="O1608" s="64" t="s">
        <v>11</v>
      </c>
      <c r="P1608" s="64" t="s">
        <v>11</v>
      </c>
      <c r="Q1608" s="64" t="s">
        <v>42</v>
      </c>
      <c r="R1608" s="115">
        <v>13881</v>
      </c>
      <c r="S1608" s="64" t="s">
        <v>37</v>
      </c>
      <c r="T1608" s="64">
        <v>1959</v>
      </c>
      <c r="U1608" s="69">
        <v>5</v>
      </c>
    </row>
    <row r="1609" spans="1:21" x14ac:dyDescent="0.35">
      <c r="A1609" t="s">
        <v>1640</v>
      </c>
      <c r="B1609">
        <v>1959</v>
      </c>
      <c r="C1609" t="s">
        <v>30</v>
      </c>
      <c r="D1609">
        <v>29</v>
      </c>
      <c r="E1609">
        <v>0</v>
      </c>
      <c r="F1609">
        <v>13887.2</v>
      </c>
      <c r="G1609" t="s">
        <v>11</v>
      </c>
      <c r="H1609" t="s">
        <v>12</v>
      </c>
      <c r="I1609" t="s">
        <v>13</v>
      </c>
      <c r="L1609" s="110" t="s">
        <v>1639</v>
      </c>
      <c r="M1609" s="64" t="s">
        <v>9854</v>
      </c>
      <c r="N1609" s="64">
        <v>37</v>
      </c>
      <c r="O1609" s="64" t="s">
        <v>11</v>
      </c>
      <c r="P1609" s="64" t="s">
        <v>11</v>
      </c>
      <c r="Q1609" s="64" t="s">
        <v>23</v>
      </c>
      <c r="R1609" s="114">
        <v>13886</v>
      </c>
      <c r="S1609" s="64" t="s">
        <v>20</v>
      </c>
      <c r="T1609" s="64">
        <v>1985</v>
      </c>
      <c r="U1609" s="69">
        <v>25</v>
      </c>
    </row>
    <row r="1610" spans="1:21" x14ac:dyDescent="0.35">
      <c r="A1610" t="s">
        <v>1641</v>
      </c>
      <c r="B1610">
        <v>1959</v>
      </c>
      <c r="C1610" t="s">
        <v>10</v>
      </c>
      <c r="D1610">
        <v>7</v>
      </c>
      <c r="E1610">
        <v>0</v>
      </c>
      <c r="F1610">
        <v>13887.97</v>
      </c>
      <c r="G1610" t="s">
        <v>11</v>
      </c>
      <c r="H1610" t="s">
        <v>11</v>
      </c>
      <c r="I1610" t="s">
        <v>13</v>
      </c>
      <c r="L1610" s="110" t="s">
        <v>1640</v>
      </c>
      <c r="M1610" s="64" t="s">
        <v>9855</v>
      </c>
      <c r="N1610" s="64">
        <v>63</v>
      </c>
      <c r="O1610" s="64" t="s">
        <v>11</v>
      </c>
      <c r="P1610" s="64" t="s">
        <v>12</v>
      </c>
      <c r="Q1610" s="64" t="s">
        <v>13</v>
      </c>
      <c r="R1610" s="115">
        <v>13887</v>
      </c>
      <c r="S1610" s="64" t="s">
        <v>30</v>
      </c>
      <c r="T1610" s="64">
        <v>1959</v>
      </c>
      <c r="U1610" s="69">
        <v>29</v>
      </c>
    </row>
    <row r="1611" spans="1:21" x14ac:dyDescent="0.35">
      <c r="A1611" t="s">
        <v>1642</v>
      </c>
      <c r="B1611">
        <v>1962</v>
      </c>
      <c r="C1611" t="s">
        <v>10</v>
      </c>
      <c r="D1611">
        <v>27</v>
      </c>
      <c r="E1611">
        <v>3</v>
      </c>
      <c r="F1611">
        <v>13919.82</v>
      </c>
      <c r="G1611" t="s">
        <v>11</v>
      </c>
      <c r="H1611" t="s">
        <v>11</v>
      </c>
      <c r="I1611" t="s">
        <v>13</v>
      </c>
      <c r="L1611" s="110" t="s">
        <v>1641</v>
      </c>
      <c r="M1611" s="64" t="s">
        <v>9856</v>
      </c>
      <c r="N1611" s="64">
        <v>63</v>
      </c>
      <c r="O1611" s="64" t="s">
        <v>11</v>
      </c>
      <c r="P1611" s="64" t="s">
        <v>11</v>
      </c>
      <c r="Q1611" s="64" t="s">
        <v>13</v>
      </c>
      <c r="R1611" s="114">
        <v>13888</v>
      </c>
      <c r="S1611" s="64" t="s">
        <v>10</v>
      </c>
      <c r="T1611" s="64">
        <v>1959</v>
      </c>
      <c r="U1611" s="69">
        <v>7</v>
      </c>
    </row>
    <row r="1612" spans="1:21" x14ac:dyDescent="0.35">
      <c r="A1612" t="s">
        <v>1643</v>
      </c>
      <c r="B1612">
        <v>1960</v>
      </c>
      <c r="C1612" t="s">
        <v>18</v>
      </c>
      <c r="D1612">
        <v>18</v>
      </c>
      <c r="E1612">
        <v>1</v>
      </c>
      <c r="F1612">
        <v>13937.67</v>
      </c>
      <c r="G1612" t="s">
        <v>11</v>
      </c>
      <c r="H1612" t="s">
        <v>16</v>
      </c>
      <c r="I1612" t="s">
        <v>23</v>
      </c>
      <c r="L1612" s="110" t="s">
        <v>1642</v>
      </c>
      <c r="M1612" s="64" t="s">
        <v>9857</v>
      </c>
      <c r="N1612" s="64">
        <v>60</v>
      </c>
      <c r="O1612" s="64" t="s">
        <v>11</v>
      </c>
      <c r="P1612" s="64" t="s">
        <v>11</v>
      </c>
      <c r="Q1612" s="64" t="s">
        <v>13</v>
      </c>
      <c r="R1612" s="115">
        <v>13920</v>
      </c>
      <c r="S1612" s="64" t="s">
        <v>10</v>
      </c>
      <c r="T1612" s="64">
        <v>1962</v>
      </c>
      <c r="U1612" s="69">
        <v>27</v>
      </c>
    </row>
    <row r="1613" spans="1:21" x14ac:dyDescent="0.35">
      <c r="A1613" t="s">
        <v>1644</v>
      </c>
      <c r="B1613">
        <v>1959</v>
      </c>
      <c r="C1613" t="s">
        <v>35</v>
      </c>
      <c r="D1613">
        <v>29</v>
      </c>
      <c r="E1613">
        <v>0</v>
      </c>
      <c r="F1613">
        <v>13974.46</v>
      </c>
      <c r="G1613" t="s">
        <v>11</v>
      </c>
      <c r="H1613" t="s">
        <v>11</v>
      </c>
      <c r="I1613" t="s">
        <v>166</v>
      </c>
      <c r="L1613" s="110" t="s">
        <v>1643</v>
      </c>
      <c r="M1613" s="64" t="s">
        <v>9858</v>
      </c>
      <c r="N1613" s="64">
        <v>62</v>
      </c>
      <c r="O1613" s="64" t="s">
        <v>11</v>
      </c>
      <c r="P1613" s="64" t="s">
        <v>16</v>
      </c>
      <c r="Q1613" s="64" t="s">
        <v>23</v>
      </c>
      <c r="R1613" s="114">
        <v>13938</v>
      </c>
      <c r="S1613" s="64" t="s">
        <v>18</v>
      </c>
      <c r="T1613" s="64">
        <v>1960</v>
      </c>
      <c r="U1613" s="69">
        <v>18</v>
      </c>
    </row>
    <row r="1614" spans="1:21" x14ac:dyDescent="0.35">
      <c r="A1614" t="s">
        <v>1645</v>
      </c>
      <c r="B1614">
        <v>1990</v>
      </c>
      <c r="C1614" t="s">
        <v>10</v>
      </c>
      <c r="D1614">
        <v>13</v>
      </c>
      <c r="E1614">
        <v>3</v>
      </c>
      <c r="F1614">
        <v>13979.45</v>
      </c>
      <c r="G1614" t="s">
        <v>11</v>
      </c>
      <c r="H1614" t="s">
        <v>16</v>
      </c>
      <c r="I1614" t="s">
        <v>249</v>
      </c>
      <c r="L1614" s="110" t="s">
        <v>1644</v>
      </c>
      <c r="M1614" s="64" t="s">
        <v>9859</v>
      </c>
      <c r="N1614" s="64">
        <v>63</v>
      </c>
      <c r="O1614" s="64" t="s">
        <v>11</v>
      </c>
      <c r="P1614" s="64" t="s">
        <v>11</v>
      </c>
      <c r="Q1614" s="64" t="s">
        <v>166</v>
      </c>
      <c r="R1614" s="115">
        <v>13974</v>
      </c>
      <c r="S1614" s="64" t="s">
        <v>35</v>
      </c>
      <c r="T1614" s="64">
        <v>1959</v>
      </c>
      <c r="U1614" s="69">
        <v>29</v>
      </c>
    </row>
    <row r="1615" spans="1:21" x14ac:dyDescent="0.35">
      <c r="A1615" t="s">
        <v>1646</v>
      </c>
      <c r="B1615">
        <v>1959</v>
      </c>
      <c r="C1615" t="s">
        <v>20</v>
      </c>
      <c r="D1615">
        <v>6</v>
      </c>
      <c r="E1615">
        <v>0</v>
      </c>
      <c r="F1615">
        <v>13981.85</v>
      </c>
      <c r="G1615" t="s">
        <v>11</v>
      </c>
      <c r="H1615" t="s">
        <v>16</v>
      </c>
      <c r="I1615" t="s">
        <v>168</v>
      </c>
      <c r="L1615" s="110" t="s">
        <v>1645</v>
      </c>
      <c r="M1615" s="64" t="s">
        <v>8853</v>
      </c>
      <c r="N1615" s="64">
        <v>32</v>
      </c>
      <c r="O1615" s="64" t="s">
        <v>11</v>
      </c>
      <c r="P1615" s="64" t="s">
        <v>16</v>
      </c>
      <c r="Q1615" s="64" t="s">
        <v>249</v>
      </c>
      <c r="R1615" s="114">
        <v>13979</v>
      </c>
      <c r="S1615" s="64" t="s">
        <v>10</v>
      </c>
      <c r="T1615" s="64">
        <v>1990</v>
      </c>
      <c r="U1615" s="69">
        <v>13</v>
      </c>
    </row>
    <row r="1616" spans="1:21" x14ac:dyDescent="0.35">
      <c r="A1616" t="s">
        <v>1647</v>
      </c>
      <c r="B1616">
        <v>1963</v>
      </c>
      <c r="C1616" t="s">
        <v>30</v>
      </c>
      <c r="D1616">
        <v>23</v>
      </c>
      <c r="E1616">
        <v>3</v>
      </c>
      <c r="F1616">
        <v>14001.13</v>
      </c>
      <c r="G1616" t="s">
        <v>11</v>
      </c>
      <c r="H1616" t="s">
        <v>16</v>
      </c>
      <c r="I1616" t="s">
        <v>13</v>
      </c>
      <c r="L1616" s="110" t="s">
        <v>1646</v>
      </c>
      <c r="M1616" s="64" t="s">
        <v>9860</v>
      </c>
      <c r="N1616" s="64">
        <v>63</v>
      </c>
      <c r="O1616" s="64" t="s">
        <v>11</v>
      </c>
      <c r="P1616" s="64" t="s">
        <v>16</v>
      </c>
      <c r="Q1616" s="64" t="s">
        <v>168</v>
      </c>
      <c r="R1616" s="115">
        <v>13982</v>
      </c>
      <c r="S1616" s="64" t="s">
        <v>20</v>
      </c>
      <c r="T1616" s="64">
        <v>1959</v>
      </c>
      <c r="U1616" s="69">
        <v>6</v>
      </c>
    </row>
    <row r="1617" spans="1:21" x14ac:dyDescent="0.35">
      <c r="A1617" t="s">
        <v>1648</v>
      </c>
      <c r="B1617">
        <v>1963</v>
      </c>
      <c r="C1617" t="s">
        <v>10</v>
      </c>
      <c r="D1617">
        <v>6</v>
      </c>
      <c r="E1617">
        <v>3</v>
      </c>
      <c r="F1617">
        <v>14001.29</v>
      </c>
      <c r="G1617" t="s">
        <v>11</v>
      </c>
      <c r="H1617" t="s">
        <v>11</v>
      </c>
      <c r="I1617" t="s">
        <v>13</v>
      </c>
      <c r="L1617" s="110" t="s">
        <v>1647</v>
      </c>
      <c r="M1617" s="64" t="s">
        <v>9861</v>
      </c>
      <c r="N1617" s="64">
        <v>59</v>
      </c>
      <c r="O1617" s="64" t="s">
        <v>11</v>
      </c>
      <c r="P1617" s="64" t="s">
        <v>16</v>
      </c>
      <c r="Q1617" s="64" t="s">
        <v>13</v>
      </c>
      <c r="R1617" s="114">
        <v>14001</v>
      </c>
      <c r="S1617" s="64" t="s">
        <v>30</v>
      </c>
      <c r="T1617" s="64">
        <v>1963</v>
      </c>
      <c r="U1617" s="69">
        <v>23</v>
      </c>
    </row>
    <row r="1618" spans="1:21" x14ac:dyDescent="0.35">
      <c r="A1618" t="s">
        <v>1649</v>
      </c>
      <c r="B1618">
        <v>1963</v>
      </c>
      <c r="C1618" t="s">
        <v>10</v>
      </c>
      <c r="D1618">
        <v>8</v>
      </c>
      <c r="E1618">
        <v>3</v>
      </c>
      <c r="F1618">
        <v>14007.22</v>
      </c>
      <c r="G1618" t="s">
        <v>11</v>
      </c>
      <c r="H1618" t="s">
        <v>12</v>
      </c>
      <c r="I1618" t="s">
        <v>42</v>
      </c>
      <c r="L1618" s="110" t="s">
        <v>1648</v>
      </c>
      <c r="M1618" s="64" t="s">
        <v>9862</v>
      </c>
      <c r="N1618" s="64">
        <v>59</v>
      </c>
      <c r="O1618" s="64" t="s">
        <v>11</v>
      </c>
      <c r="P1618" s="64" t="s">
        <v>11</v>
      </c>
      <c r="Q1618" s="64" t="s">
        <v>13</v>
      </c>
      <c r="R1618" s="115">
        <v>14001</v>
      </c>
      <c r="S1618" s="64" t="s">
        <v>10</v>
      </c>
      <c r="T1618" s="64">
        <v>1963</v>
      </c>
      <c r="U1618" s="69">
        <v>6</v>
      </c>
    </row>
    <row r="1619" spans="1:21" x14ac:dyDescent="0.35">
      <c r="A1619" t="s">
        <v>1650</v>
      </c>
      <c r="B1619">
        <v>1960</v>
      </c>
      <c r="C1619" t="s">
        <v>15</v>
      </c>
      <c r="D1619">
        <v>8</v>
      </c>
      <c r="E1619">
        <v>0</v>
      </c>
      <c r="F1619">
        <v>14043.48</v>
      </c>
      <c r="G1619" t="s">
        <v>11</v>
      </c>
      <c r="H1619" t="s">
        <v>12</v>
      </c>
      <c r="I1619" t="s">
        <v>247</v>
      </c>
      <c r="L1619" s="110" t="s">
        <v>1649</v>
      </c>
      <c r="M1619" s="64" t="s">
        <v>9863</v>
      </c>
      <c r="N1619" s="64">
        <v>59</v>
      </c>
      <c r="O1619" s="64" t="s">
        <v>11</v>
      </c>
      <c r="P1619" s="64" t="s">
        <v>12</v>
      </c>
      <c r="Q1619" s="64" t="s">
        <v>42</v>
      </c>
      <c r="R1619" s="114">
        <v>14007</v>
      </c>
      <c r="S1619" s="64" t="s">
        <v>10</v>
      </c>
      <c r="T1619" s="64">
        <v>1963</v>
      </c>
      <c r="U1619" s="69">
        <v>8</v>
      </c>
    </row>
    <row r="1620" spans="1:21" x14ac:dyDescent="0.35">
      <c r="A1620" t="s">
        <v>1651</v>
      </c>
      <c r="B1620">
        <v>1991</v>
      </c>
      <c r="C1620" t="s">
        <v>20</v>
      </c>
      <c r="D1620">
        <v>12</v>
      </c>
      <c r="E1620">
        <v>3</v>
      </c>
      <c r="F1620">
        <v>14081.93</v>
      </c>
      <c r="G1620" t="s">
        <v>11</v>
      </c>
      <c r="H1620" t="s">
        <v>12</v>
      </c>
      <c r="I1620" t="s">
        <v>23</v>
      </c>
      <c r="L1620" s="110" t="s">
        <v>1650</v>
      </c>
      <c r="M1620" s="64" t="s">
        <v>9864</v>
      </c>
      <c r="N1620" s="64">
        <v>62</v>
      </c>
      <c r="O1620" s="64" t="s">
        <v>11</v>
      </c>
      <c r="P1620" s="64" t="s">
        <v>12</v>
      </c>
      <c r="Q1620" s="64" t="s">
        <v>247</v>
      </c>
      <c r="R1620" s="115">
        <v>14043</v>
      </c>
      <c r="S1620" s="64" t="s">
        <v>15</v>
      </c>
      <c r="T1620" s="64">
        <v>1960</v>
      </c>
      <c r="U1620" s="69">
        <v>8</v>
      </c>
    </row>
    <row r="1621" spans="1:21" x14ac:dyDescent="0.35">
      <c r="A1621" t="s">
        <v>1652</v>
      </c>
      <c r="B1621">
        <v>1976</v>
      </c>
      <c r="C1621" t="s">
        <v>20</v>
      </c>
      <c r="D1621">
        <v>26</v>
      </c>
      <c r="E1621">
        <v>2</v>
      </c>
      <c r="F1621">
        <v>14098.07</v>
      </c>
      <c r="G1621" t="s">
        <v>11</v>
      </c>
      <c r="H1621" t="s">
        <v>12</v>
      </c>
      <c r="I1621" t="s">
        <v>249</v>
      </c>
      <c r="L1621" s="110" t="s">
        <v>1651</v>
      </c>
      <c r="M1621" s="64" t="s">
        <v>9865</v>
      </c>
      <c r="N1621" s="64">
        <v>31</v>
      </c>
      <c r="O1621" s="64" t="s">
        <v>11</v>
      </c>
      <c r="P1621" s="64" t="s">
        <v>12</v>
      </c>
      <c r="Q1621" s="64" t="s">
        <v>23</v>
      </c>
      <c r="R1621" s="114">
        <v>14082</v>
      </c>
      <c r="S1621" s="64" t="s">
        <v>20</v>
      </c>
      <c r="T1621" s="64">
        <v>1991</v>
      </c>
      <c r="U1621" s="69">
        <v>12</v>
      </c>
    </row>
    <row r="1622" spans="1:21" x14ac:dyDescent="0.35">
      <c r="A1622" t="s">
        <v>1653</v>
      </c>
      <c r="B1622">
        <v>1961</v>
      </c>
      <c r="C1622" t="s">
        <v>18</v>
      </c>
      <c r="D1622">
        <v>14</v>
      </c>
      <c r="E1622">
        <v>2</v>
      </c>
      <c r="F1622">
        <v>14119.62</v>
      </c>
      <c r="G1622" t="s">
        <v>11</v>
      </c>
      <c r="H1622" t="s">
        <v>16</v>
      </c>
      <c r="I1622" t="s">
        <v>23</v>
      </c>
      <c r="L1622" s="110" t="s">
        <v>1652</v>
      </c>
      <c r="M1622" s="64" t="s">
        <v>9866</v>
      </c>
      <c r="N1622" s="64">
        <v>46</v>
      </c>
      <c r="O1622" s="64" t="s">
        <v>11</v>
      </c>
      <c r="P1622" s="64" t="s">
        <v>12</v>
      </c>
      <c r="Q1622" s="64" t="s">
        <v>249</v>
      </c>
      <c r="R1622" s="115">
        <v>14098</v>
      </c>
      <c r="S1622" s="64" t="s">
        <v>20</v>
      </c>
      <c r="T1622" s="64">
        <v>1976</v>
      </c>
      <c r="U1622" s="69">
        <v>26</v>
      </c>
    </row>
    <row r="1623" spans="1:21" x14ac:dyDescent="0.35">
      <c r="A1623" t="s">
        <v>1654</v>
      </c>
      <c r="B1623">
        <v>2004</v>
      </c>
      <c r="C1623" t="s">
        <v>10</v>
      </c>
      <c r="D1623">
        <v>6</v>
      </c>
      <c r="E1623">
        <v>0</v>
      </c>
      <c r="F1623">
        <v>14133.04</v>
      </c>
      <c r="G1623" t="s">
        <v>11</v>
      </c>
      <c r="H1623" t="s">
        <v>12</v>
      </c>
      <c r="I1623" t="s">
        <v>13</v>
      </c>
      <c r="L1623" s="110" t="s">
        <v>1653</v>
      </c>
      <c r="M1623" s="64" t="s">
        <v>9867</v>
      </c>
      <c r="N1623" s="64">
        <v>61</v>
      </c>
      <c r="O1623" s="64" t="s">
        <v>11</v>
      </c>
      <c r="P1623" s="64" t="s">
        <v>16</v>
      </c>
      <c r="Q1623" s="64" t="s">
        <v>23</v>
      </c>
      <c r="R1623" s="114">
        <v>14120</v>
      </c>
      <c r="S1623" s="64" t="s">
        <v>18</v>
      </c>
      <c r="T1623" s="64">
        <v>1961</v>
      </c>
      <c r="U1623" s="69">
        <v>14</v>
      </c>
    </row>
    <row r="1624" spans="1:21" x14ac:dyDescent="0.35">
      <c r="A1624" t="s">
        <v>1655</v>
      </c>
      <c r="B1624">
        <v>1984</v>
      </c>
      <c r="C1624" t="s">
        <v>10</v>
      </c>
      <c r="D1624">
        <v>7</v>
      </c>
      <c r="E1624">
        <v>3</v>
      </c>
      <c r="F1624">
        <v>14152.46</v>
      </c>
      <c r="G1624" t="s">
        <v>11</v>
      </c>
      <c r="H1624" t="s">
        <v>16</v>
      </c>
      <c r="I1624" t="s">
        <v>23</v>
      </c>
      <c r="L1624" s="110" t="s">
        <v>1654</v>
      </c>
      <c r="M1624" s="64" t="s">
        <v>9868</v>
      </c>
      <c r="N1624" s="64">
        <v>18</v>
      </c>
      <c r="O1624" s="64" t="s">
        <v>11</v>
      </c>
      <c r="P1624" s="64" t="s">
        <v>12</v>
      </c>
      <c r="Q1624" s="64" t="s">
        <v>13</v>
      </c>
      <c r="R1624" s="115">
        <v>14133</v>
      </c>
      <c r="S1624" s="64" t="s">
        <v>10</v>
      </c>
      <c r="T1624" s="64">
        <v>2004</v>
      </c>
      <c r="U1624" s="69">
        <v>6</v>
      </c>
    </row>
    <row r="1625" spans="1:21" x14ac:dyDescent="0.35">
      <c r="A1625" t="s">
        <v>1656</v>
      </c>
      <c r="B1625">
        <v>1968</v>
      </c>
      <c r="C1625" t="s">
        <v>30</v>
      </c>
      <c r="D1625">
        <v>25</v>
      </c>
      <c r="E1625">
        <v>0</v>
      </c>
      <c r="F1625">
        <v>14193.55</v>
      </c>
      <c r="G1625" t="s">
        <v>11</v>
      </c>
      <c r="H1625" t="s">
        <v>16</v>
      </c>
      <c r="I1625" t="s">
        <v>535</v>
      </c>
      <c r="L1625" s="110" t="s">
        <v>1655</v>
      </c>
      <c r="M1625" s="64" t="s">
        <v>8778</v>
      </c>
      <c r="N1625" s="64">
        <v>38</v>
      </c>
      <c r="O1625" s="64" t="s">
        <v>11</v>
      </c>
      <c r="P1625" s="64" t="s">
        <v>16</v>
      </c>
      <c r="Q1625" s="64" t="s">
        <v>23</v>
      </c>
      <c r="R1625" s="114">
        <v>14152</v>
      </c>
      <c r="S1625" s="64" t="s">
        <v>10</v>
      </c>
      <c r="T1625" s="64">
        <v>1984</v>
      </c>
      <c r="U1625" s="69">
        <v>7</v>
      </c>
    </row>
    <row r="1626" spans="1:21" x14ac:dyDescent="0.35">
      <c r="A1626" t="s">
        <v>1657</v>
      </c>
      <c r="B1626">
        <v>1983</v>
      </c>
      <c r="C1626" t="s">
        <v>15</v>
      </c>
      <c r="D1626">
        <v>17</v>
      </c>
      <c r="E1626">
        <v>3</v>
      </c>
      <c r="F1626">
        <v>14209.4</v>
      </c>
      <c r="G1626" t="s">
        <v>11</v>
      </c>
      <c r="H1626" t="s">
        <v>16</v>
      </c>
      <c r="I1626" t="s">
        <v>535</v>
      </c>
      <c r="L1626" s="110" t="s">
        <v>1656</v>
      </c>
      <c r="M1626" s="64" t="s">
        <v>9869</v>
      </c>
      <c r="N1626" s="64">
        <v>54</v>
      </c>
      <c r="O1626" s="64" t="s">
        <v>11</v>
      </c>
      <c r="P1626" s="64" t="s">
        <v>16</v>
      </c>
      <c r="Q1626" s="64" t="s">
        <v>535</v>
      </c>
      <c r="R1626" s="115">
        <v>14194</v>
      </c>
      <c r="S1626" s="64" t="s">
        <v>30</v>
      </c>
      <c r="T1626" s="64">
        <v>1968</v>
      </c>
      <c r="U1626" s="69">
        <v>25</v>
      </c>
    </row>
    <row r="1627" spans="1:21" x14ac:dyDescent="0.35">
      <c r="A1627" t="s">
        <v>1658</v>
      </c>
      <c r="B1627">
        <v>1958</v>
      </c>
      <c r="C1627" t="s">
        <v>20</v>
      </c>
      <c r="D1627">
        <v>21</v>
      </c>
      <c r="E1627">
        <v>0</v>
      </c>
      <c r="F1627">
        <v>14210.54</v>
      </c>
      <c r="G1627" t="s">
        <v>11</v>
      </c>
      <c r="H1627" t="s">
        <v>11</v>
      </c>
      <c r="I1627" t="s">
        <v>23</v>
      </c>
      <c r="L1627" s="110" t="s">
        <v>1657</v>
      </c>
      <c r="M1627" s="64" t="s">
        <v>9870</v>
      </c>
      <c r="N1627" s="64">
        <v>39</v>
      </c>
      <c r="O1627" s="64" t="s">
        <v>11</v>
      </c>
      <c r="P1627" s="64" t="s">
        <v>16</v>
      </c>
      <c r="Q1627" s="64" t="s">
        <v>535</v>
      </c>
      <c r="R1627" s="114">
        <v>14209</v>
      </c>
      <c r="S1627" s="64" t="s">
        <v>15</v>
      </c>
      <c r="T1627" s="64">
        <v>1983</v>
      </c>
      <c r="U1627" s="69">
        <v>17</v>
      </c>
    </row>
    <row r="1628" spans="1:21" x14ac:dyDescent="0.35">
      <c r="A1628" t="s">
        <v>1659</v>
      </c>
      <c r="B1628">
        <v>1961</v>
      </c>
      <c r="C1628" t="s">
        <v>20</v>
      </c>
      <c r="D1628">
        <v>25</v>
      </c>
      <c r="E1628">
        <v>2</v>
      </c>
      <c r="F1628">
        <v>14235.07</v>
      </c>
      <c r="G1628" t="s">
        <v>11</v>
      </c>
      <c r="H1628" t="s">
        <v>16</v>
      </c>
      <c r="I1628" t="s">
        <v>42</v>
      </c>
      <c r="L1628" s="110" t="s">
        <v>1658</v>
      </c>
      <c r="M1628" s="64" t="s">
        <v>9871</v>
      </c>
      <c r="N1628" s="64">
        <v>64</v>
      </c>
      <c r="O1628" s="64" t="s">
        <v>11</v>
      </c>
      <c r="P1628" s="64" t="s">
        <v>11</v>
      </c>
      <c r="Q1628" s="64" t="s">
        <v>23</v>
      </c>
      <c r="R1628" s="115">
        <v>14211</v>
      </c>
      <c r="S1628" s="64" t="s">
        <v>20</v>
      </c>
      <c r="T1628" s="64">
        <v>1958</v>
      </c>
      <c r="U1628" s="69">
        <v>21</v>
      </c>
    </row>
    <row r="1629" spans="1:21" x14ac:dyDescent="0.35">
      <c r="A1629" t="s">
        <v>1660</v>
      </c>
      <c r="B1629">
        <v>1959</v>
      </c>
      <c r="C1629" t="s">
        <v>37</v>
      </c>
      <c r="D1629">
        <v>10</v>
      </c>
      <c r="E1629">
        <v>0</v>
      </c>
      <c r="F1629">
        <v>14254.61</v>
      </c>
      <c r="G1629" t="s">
        <v>11</v>
      </c>
      <c r="H1629" t="s">
        <v>16</v>
      </c>
      <c r="I1629" t="s">
        <v>23</v>
      </c>
      <c r="L1629" s="110" t="s">
        <v>1659</v>
      </c>
      <c r="M1629" s="64" t="s">
        <v>9872</v>
      </c>
      <c r="N1629" s="64">
        <v>61</v>
      </c>
      <c r="O1629" s="64" t="s">
        <v>11</v>
      </c>
      <c r="P1629" s="64" t="s">
        <v>16</v>
      </c>
      <c r="Q1629" s="64" t="s">
        <v>42</v>
      </c>
      <c r="R1629" s="114">
        <v>14235</v>
      </c>
      <c r="S1629" s="64" t="s">
        <v>20</v>
      </c>
      <c r="T1629" s="64">
        <v>1961</v>
      </c>
      <c r="U1629" s="69">
        <v>25</v>
      </c>
    </row>
    <row r="1630" spans="1:21" x14ac:dyDescent="0.35">
      <c r="A1630" t="s">
        <v>1661</v>
      </c>
      <c r="B1630">
        <v>1959</v>
      </c>
      <c r="C1630" t="s">
        <v>15</v>
      </c>
      <c r="D1630">
        <v>8</v>
      </c>
      <c r="E1630">
        <v>0</v>
      </c>
      <c r="F1630">
        <v>14256.19</v>
      </c>
      <c r="G1630" t="s">
        <v>11</v>
      </c>
      <c r="H1630" t="s">
        <v>12</v>
      </c>
      <c r="I1630" t="s">
        <v>23</v>
      </c>
      <c r="L1630" s="110" t="s">
        <v>1660</v>
      </c>
      <c r="M1630" s="64" t="s">
        <v>9873</v>
      </c>
      <c r="N1630" s="64">
        <v>63</v>
      </c>
      <c r="O1630" s="64" t="s">
        <v>11</v>
      </c>
      <c r="P1630" s="64" t="s">
        <v>16</v>
      </c>
      <c r="Q1630" s="64" t="s">
        <v>23</v>
      </c>
      <c r="R1630" s="115">
        <v>14255</v>
      </c>
      <c r="S1630" s="64" t="s">
        <v>37</v>
      </c>
      <c r="T1630" s="64">
        <v>1959</v>
      </c>
      <c r="U1630" s="69">
        <v>10</v>
      </c>
    </row>
    <row r="1631" spans="1:21" x14ac:dyDescent="0.35">
      <c r="A1631" t="s">
        <v>1662</v>
      </c>
      <c r="B1631">
        <v>1974</v>
      </c>
      <c r="C1631" t="s">
        <v>30</v>
      </c>
      <c r="D1631">
        <v>26</v>
      </c>
      <c r="E1631">
        <v>0</v>
      </c>
      <c r="F1631">
        <v>14256.79</v>
      </c>
      <c r="G1631" t="s">
        <v>11</v>
      </c>
      <c r="H1631" t="s">
        <v>11</v>
      </c>
      <c r="I1631" t="s">
        <v>535</v>
      </c>
      <c r="L1631" s="110" t="s">
        <v>1661</v>
      </c>
      <c r="M1631" s="64" t="s">
        <v>9874</v>
      </c>
      <c r="N1631" s="64">
        <v>63</v>
      </c>
      <c r="O1631" s="64" t="s">
        <v>11</v>
      </c>
      <c r="P1631" s="64" t="s">
        <v>12</v>
      </c>
      <c r="Q1631" s="64" t="s">
        <v>23</v>
      </c>
      <c r="R1631" s="114">
        <v>14256</v>
      </c>
      <c r="S1631" s="64" t="s">
        <v>15</v>
      </c>
      <c r="T1631" s="64">
        <v>1959</v>
      </c>
      <c r="U1631" s="69">
        <v>8</v>
      </c>
    </row>
    <row r="1632" spans="1:21" x14ac:dyDescent="0.35">
      <c r="A1632" t="s">
        <v>1663</v>
      </c>
      <c r="B1632">
        <v>1972</v>
      </c>
      <c r="C1632" t="s">
        <v>10</v>
      </c>
      <c r="D1632">
        <v>13</v>
      </c>
      <c r="E1632">
        <v>0</v>
      </c>
      <c r="F1632">
        <v>14258.33</v>
      </c>
      <c r="G1632" t="s">
        <v>11</v>
      </c>
      <c r="H1632" t="s">
        <v>11</v>
      </c>
      <c r="I1632" t="s">
        <v>535</v>
      </c>
      <c r="L1632" s="110" t="s">
        <v>1662</v>
      </c>
      <c r="M1632" s="64" t="s">
        <v>9875</v>
      </c>
      <c r="N1632" s="64">
        <v>48</v>
      </c>
      <c r="O1632" s="64" t="s">
        <v>11</v>
      </c>
      <c r="P1632" s="64" t="s">
        <v>11</v>
      </c>
      <c r="Q1632" s="64" t="s">
        <v>535</v>
      </c>
      <c r="R1632" s="115">
        <v>14257</v>
      </c>
      <c r="S1632" s="64" t="s">
        <v>30</v>
      </c>
      <c r="T1632" s="64">
        <v>1974</v>
      </c>
      <c r="U1632" s="69">
        <v>26</v>
      </c>
    </row>
    <row r="1633" spans="1:21" x14ac:dyDescent="0.35">
      <c r="A1633" t="s">
        <v>1664</v>
      </c>
      <c r="B1633">
        <v>2004</v>
      </c>
      <c r="C1633" t="s">
        <v>20</v>
      </c>
      <c r="D1633">
        <v>6</v>
      </c>
      <c r="E1633">
        <v>0</v>
      </c>
      <c r="F1633">
        <v>14283.46</v>
      </c>
      <c r="G1633" t="s">
        <v>11</v>
      </c>
      <c r="H1633" t="s">
        <v>11</v>
      </c>
      <c r="I1633" t="s">
        <v>247</v>
      </c>
      <c r="L1633" s="110" t="s">
        <v>1663</v>
      </c>
      <c r="M1633" s="64" t="s">
        <v>9876</v>
      </c>
      <c r="N1633" s="64">
        <v>50</v>
      </c>
      <c r="O1633" s="64" t="s">
        <v>11</v>
      </c>
      <c r="P1633" s="64" t="s">
        <v>11</v>
      </c>
      <c r="Q1633" s="64" t="s">
        <v>535</v>
      </c>
      <c r="R1633" s="114">
        <v>14258</v>
      </c>
      <c r="S1633" s="64" t="s">
        <v>10</v>
      </c>
      <c r="T1633" s="64">
        <v>1972</v>
      </c>
      <c r="U1633" s="69">
        <v>13</v>
      </c>
    </row>
    <row r="1634" spans="1:21" x14ac:dyDescent="0.35">
      <c r="A1634" t="s">
        <v>1665</v>
      </c>
      <c r="B1634">
        <v>1968</v>
      </c>
      <c r="C1634" t="s">
        <v>30</v>
      </c>
      <c r="D1634">
        <v>15</v>
      </c>
      <c r="E1634">
        <v>0</v>
      </c>
      <c r="F1634">
        <v>14285.9</v>
      </c>
      <c r="G1634" t="s">
        <v>11</v>
      </c>
      <c r="H1634" t="s">
        <v>12</v>
      </c>
      <c r="I1634" t="s">
        <v>23</v>
      </c>
      <c r="L1634" s="110" t="s">
        <v>1664</v>
      </c>
      <c r="M1634" s="64" t="s">
        <v>8588</v>
      </c>
      <c r="N1634" s="64">
        <v>18</v>
      </c>
      <c r="O1634" s="64" t="s">
        <v>11</v>
      </c>
      <c r="P1634" s="64" t="s">
        <v>11</v>
      </c>
      <c r="Q1634" s="64" t="s">
        <v>247</v>
      </c>
      <c r="R1634" s="115">
        <v>14283</v>
      </c>
      <c r="S1634" s="64" t="s">
        <v>20</v>
      </c>
      <c r="T1634" s="64">
        <v>2004</v>
      </c>
      <c r="U1634" s="69">
        <v>6</v>
      </c>
    </row>
    <row r="1635" spans="1:21" x14ac:dyDescent="0.35">
      <c r="A1635" t="s">
        <v>1666</v>
      </c>
      <c r="B1635">
        <v>1958</v>
      </c>
      <c r="C1635" t="s">
        <v>37</v>
      </c>
      <c r="D1635">
        <v>15</v>
      </c>
      <c r="E1635">
        <v>0</v>
      </c>
      <c r="F1635">
        <v>14313.85</v>
      </c>
      <c r="G1635" t="s">
        <v>11</v>
      </c>
      <c r="H1635" t="s">
        <v>12</v>
      </c>
      <c r="I1635" t="s">
        <v>13</v>
      </c>
      <c r="L1635" s="110" t="s">
        <v>1665</v>
      </c>
      <c r="M1635" s="64" t="s">
        <v>9877</v>
      </c>
      <c r="N1635" s="64">
        <v>54</v>
      </c>
      <c r="O1635" s="64" t="s">
        <v>11</v>
      </c>
      <c r="P1635" s="64" t="s">
        <v>12</v>
      </c>
      <c r="Q1635" s="64" t="s">
        <v>23</v>
      </c>
      <c r="R1635" s="114">
        <v>14286</v>
      </c>
      <c r="S1635" s="64" t="s">
        <v>30</v>
      </c>
      <c r="T1635" s="64">
        <v>1968</v>
      </c>
      <c r="U1635" s="69">
        <v>15</v>
      </c>
    </row>
    <row r="1636" spans="1:21" x14ac:dyDescent="0.35">
      <c r="A1636" t="s">
        <v>1667</v>
      </c>
      <c r="B1636">
        <v>1958</v>
      </c>
      <c r="C1636" t="s">
        <v>10</v>
      </c>
      <c r="D1636">
        <v>10</v>
      </c>
      <c r="E1636">
        <v>0</v>
      </c>
      <c r="F1636">
        <v>14319.03</v>
      </c>
      <c r="G1636" t="s">
        <v>11</v>
      </c>
      <c r="H1636" t="s">
        <v>11</v>
      </c>
      <c r="I1636" t="s">
        <v>42</v>
      </c>
      <c r="L1636" s="110" t="s">
        <v>1666</v>
      </c>
      <c r="M1636" s="64" t="s">
        <v>9878</v>
      </c>
      <c r="N1636" s="64">
        <v>64</v>
      </c>
      <c r="O1636" s="64" t="s">
        <v>11</v>
      </c>
      <c r="P1636" s="64" t="s">
        <v>12</v>
      </c>
      <c r="Q1636" s="64" t="s">
        <v>13</v>
      </c>
      <c r="R1636" s="115">
        <v>14314</v>
      </c>
      <c r="S1636" s="64" t="s">
        <v>37</v>
      </c>
      <c r="T1636" s="64">
        <v>1958</v>
      </c>
      <c r="U1636" s="69">
        <v>15</v>
      </c>
    </row>
    <row r="1637" spans="1:21" x14ac:dyDescent="0.35">
      <c r="A1637" t="s">
        <v>1668</v>
      </c>
      <c r="B1637">
        <v>1969</v>
      </c>
      <c r="C1637" t="s">
        <v>20</v>
      </c>
      <c r="D1637">
        <v>26</v>
      </c>
      <c r="E1637">
        <v>0</v>
      </c>
      <c r="F1637">
        <v>14337.91</v>
      </c>
      <c r="G1637" t="s">
        <v>11</v>
      </c>
      <c r="H1637" t="s">
        <v>12</v>
      </c>
      <c r="I1637" t="s">
        <v>632</v>
      </c>
      <c r="L1637" s="110" t="s">
        <v>1667</v>
      </c>
      <c r="M1637" s="64" t="s">
        <v>9879</v>
      </c>
      <c r="N1637" s="64">
        <v>64</v>
      </c>
      <c r="O1637" s="64" t="s">
        <v>11</v>
      </c>
      <c r="P1637" s="64" t="s">
        <v>11</v>
      </c>
      <c r="Q1637" s="64" t="s">
        <v>42</v>
      </c>
      <c r="R1637" s="114">
        <v>14319</v>
      </c>
      <c r="S1637" s="64" t="s">
        <v>10</v>
      </c>
      <c r="T1637" s="64">
        <v>1958</v>
      </c>
      <c r="U1637" s="69">
        <v>10</v>
      </c>
    </row>
    <row r="1638" spans="1:21" x14ac:dyDescent="0.35">
      <c r="A1638" t="s">
        <v>1669</v>
      </c>
      <c r="B1638">
        <v>1959</v>
      </c>
      <c r="C1638" t="s">
        <v>30</v>
      </c>
      <c r="D1638">
        <v>24</v>
      </c>
      <c r="E1638">
        <v>1</v>
      </c>
      <c r="F1638">
        <v>14349.85</v>
      </c>
      <c r="G1638" t="s">
        <v>11</v>
      </c>
      <c r="H1638" t="s">
        <v>11</v>
      </c>
      <c r="I1638" t="s">
        <v>23</v>
      </c>
      <c r="L1638" s="110" t="s">
        <v>1668</v>
      </c>
      <c r="M1638" s="64" t="s">
        <v>9880</v>
      </c>
      <c r="N1638" s="64">
        <v>53</v>
      </c>
      <c r="O1638" s="64" t="s">
        <v>11</v>
      </c>
      <c r="P1638" s="64" t="s">
        <v>12</v>
      </c>
      <c r="Q1638" s="64" t="s">
        <v>632</v>
      </c>
      <c r="R1638" s="115">
        <v>14338</v>
      </c>
      <c r="S1638" s="64" t="s">
        <v>20</v>
      </c>
      <c r="T1638" s="64">
        <v>1969</v>
      </c>
      <c r="U1638" s="69">
        <v>26</v>
      </c>
    </row>
    <row r="1639" spans="1:21" x14ac:dyDescent="0.35">
      <c r="A1639" t="s">
        <v>1670</v>
      </c>
      <c r="B1639">
        <v>1967</v>
      </c>
      <c r="C1639" t="s">
        <v>37</v>
      </c>
      <c r="D1639">
        <v>10</v>
      </c>
      <c r="E1639">
        <v>0</v>
      </c>
      <c r="F1639">
        <v>14355.43</v>
      </c>
      <c r="G1639" t="s">
        <v>11</v>
      </c>
      <c r="H1639" t="s">
        <v>16</v>
      </c>
      <c r="I1639" t="s">
        <v>535</v>
      </c>
      <c r="L1639" s="110" t="s">
        <v>1669</v>
      </c>
      <c r="M1639" s="64" t="s">
        <v>9881</v>
      </c>
      <c r="N1639" s="64">
        <v>63</v>
      </c>
      <c r="O1639" s="64" t="s">
        <v>11</v>
      </c>
      <c r="P1639" s="64" t="s">
        <v>11</v>
      </c>
      <c r="Q1639" s="64" t="s">
        <v>23</v>
      </c>
      <c r="R1639" s="114">
        <v>14350</v>
      </c>
      <c r="S1639" s="64" t="s">
        <v>30</v>
      </c>
      <c r="T1639" s="64">
        <v>1959</v>
      </c>
      <c r="U1639" s="69">
        <v>24</v>
      </c>
    </row>
    <row r="1640" spans="1:21" x14ac:dyDescent="0.35">
      <c r="A1640" t="s">
        <v>1671</v>
      </c>
      <c r="B1640">
        <v>1988</v>
      </c>
      <c r="C1640" t="s">
        <v>15</v>
      </c>
      <c r="D1640">
        <v>16</v>
      </c>
      <c r="E1640">
        <v>1</v>
      </c>
      <c r="F1640">
        <v>14358.36</v>
      </c>
      <c r="G1640" t="s">
        <v>11</v>
      </c>
      <c r="H1640" t="s">
        <v>11</v>
      </c>
      <c r="I1640" t="s">
        <v>42</v>
      </c>
      <c r="L1640" s="110" t="s">
        <v>1670</v>
      </c>
      <c r="M1640" s="64" t="s">
        <v>9882</v>
      </c>
      <c r="N1640" s="64">
        <v>55</v>
      </c>
      <c r="O1640" s="64" t="s">
        <v>11</v>
      </c>
      <c r="P1640" s="64" t="s">
        <v>16</v>
      </c>
      <c r="Q1640" s="64" t="s">
        <v>535</v>
      </c>
      <c r="R1640" s="115">
        <v>14355</v>
      </c>
      <c r="S1640" s="64" t="s">
        <v>37</v>
      </c>
      <c r="T1640" s="64">
        <v>1967</v>
      </c>
      <c r="U1640" s="69">
        <v>10</v>
      </c>
    </row>
    <row r="1641" spans="1:21" x14ac:dyDescent="0.35">
      <c r="A1641" t="s">
        <v>1672</v>
      </c>
      <c r="B1641">
        <v>1963</v>
      </c>
      <c r="C1641" t="s">
        <v>10</v>
      </c>
      <c r="D1641">
        <v>16</v>
      </c>
      <c r="E1641">
        <v>3</v>
      </c>
      <c r="F1641">
        <v>14382.71</v>
      </c>
      <c r="G1641" t="s">
        <v>11</v>
      </c>
      <c r="H1641" t="s">
        <v>11</v>
      </c>
      <c r="I1641" t="s">
        <v>23</v>
      </c>
      <c r="L1641" s="110" t="s">
        <v>1671</v>
      </c>
      <c r="M1641" s="64" t="s">
        <v>9883</v>
      </c>
      <c r="N1641" s="64">
        <v>34</v>
      </c>
      <c r="O1641" s="64" t="s">
        <v>11</v>
      </c>
      <c r="P1641" s="64" t="s">
        <v>11</v>
      </c>
      <c r="Q1641" s="64" t="s">
        <v>42</v>
      </c>
      <c r="R1641" s="114">
        <v>14358</v>
      </c>
      <c r="S1641" s="64" t="s">
        <v>15</v>
      </c>
      <c r="T1641" s="64">
        <v>1988</v>
      </c>
      <c r="U1641" s="69">
        <v>16</v>
      </c>
    </row>
    <row r="1642" spans="1:21" x14ac:dyDescent="0.35">
      <c r="A1642" t="s">
        <v>1673</v>
      </c>
      <c r="B1642">
        <v>1965</v>
      </c>
      <c r="C1642" t="s">
        <v>18</v>
      </c>
      <c r="D1642">
        <v>22</v>
      </c>
      <c r="E1642">
        <v>4</v>
      </c>
      <c r="F1642">
        <v>14394.4</v>
      </c>
      <c r="G1642" t="s">
        <v>11</v>
      </c>
      <c r="H1642" t="s">
        <v>12</v>
      </c>
      <c r="I1642" t="s">
        <v>247</v>
      </c>
      <c r="L1642" s="110" t="s">
        <v>1672</v>
      </c>
      <c r="M1642" s="64" t="s">
        <v>9884</v>
      </c>
      <c r="N1642" s="64">
        <v>59</v>
      </c>
      <c r="O1642" s="64" t="s">
        <v>11</v>
      </c>
      <c r="P1642" s="64" t="s">
        <v>11</v>
      </c>
      <c r="Q1642" s="64" t="s">
        <v>23</v>
      </c>
      <c r="R1642" s="115">
        <v>14383</v>
      </c>
      <c r="S1642" s="64" t="s">
        <v>10</v>
      </c>
      <c r="T1642" s="64">
        <v>1963</v>
      </c>
      <c r="U1642" s="69">
        <v>16</v>
      </c>
    </row>
    <row r="1643" spans="1:21" x14ac:dyDescent="0.35">
      <c r="A1643" t="s">
        <v>1674</v>
      </c>
      <c r="B1643">
        <v>1958</v>
      </c>
      <c r="C1643" t="s">
        <v>20</v>
      </c>
      <c r="D1643">
        <v>14</v>
      </c>
      <c r="E1643">
        <v>0</v>
      </c>
      <c r="F1643">
        <v>14394.56</v>
      </c>
      <c r="G1643" t="s">
        <v>11</v>
      </c>
      <c r="H1643" t="s">
        <v>16</v>
      </c>
      <c r="I1643" t="s">
        <v>170</v>
      </c>
      <c r="L1643" s="110" t="s">
        <v>1673</v>
      </c>
      <c r="M1643" s="64" t="s">
        <v>9885</v>
      </c>
      <c r="N1643" s="64">
        <v>57</v>
      </c>
      <c r="O1643" s="64" t="s">
        <v>11</v>
      </c>
      <c r="P1643" s="64" t="s">
        <v>12</v>
      </c>
      <c r="Q1643" s="64" t="s">
        <v>247</v>
      </c>
      <c r="R1643" s="114">
        <v>14394</v>
      </c>
      <c r="S1643" s="64" t="s">
        <v>18</v>
      </c>
      <c r="T1643" s="64">
        <v>1965</v>
      </c>
      <c r="U1643" s="69">
        <v>22</v>
      </c>
    </row>
    <row r="1644" spans="1:21" x14ac:dyDescent="0.35">
      <c r="A1644" t="s">
        <v>1675</v>
      </c>
      <c r="B1644">
        <v>1958</v>
      </c>
      <c r="C1644" t="s">
        <v>10</v>
      </c>
      <c r="D1644">
        <v>29</v>
      </c>
      <c r="E1644">
        <v>0</v>
      </c>
      <c r="F1644">
        <v>14410.93</v>
      </c>
      <c r="G1644" t="s">
        <v>11</v>
      </c>
      <c r="H1644" t="s">
        <v>11</v>
      </c>
      <c r="I1644" t="s">
        <v>168</v>
      </c>
      <c r="L1644" s="110" t="s">
        <v>1674</v>
      </c>
      <c r="M1644" s="64" t="s">
        <v>9886</v>
      </c>
      <c r="N1644" s="64">
        <v>64</v>
      </c>
      <c r="O1644" s="64" t="s">
        <v>11</v>
      </c>
      <c r="P1644" s="64" t="s">
        <v>16</v>
      </c>
      <c r="Q1644" s="64" t="s">
        <v>170</v>
      </c>
      <c r="R1644" s="115">
        <v>14395</v>
      </c>
      <c r="S1644" s="64" t="s">
        <v>20</v>
      </c>
      <c r="T1644" s="64">
        <v>1958</v>
      </c>
      <c r="U1644" s="69">
        <v>14</v>
      </c>
    </row>
    <row r="1645" spans="1:21" x14ac:dyDescent="0.35">
      <c r="A1645" t="s">
        <v>1676</v>
      </c>
      <c r="B1645">
        <v>1958</v>
      </c>
      <c r="C1645" t="s">
        <v>20</v>
      </c>
      <c r="D1645">
        <v>20</v>
      </c>
      <c r="E1645">
        <v>1</v>
      </c>
      <c r="F1645">
        <v>14418.28</v>
      </c>
      <c r="G1645" t="s">
        <v>11</v>
      </c>
      <c r="H1645" t="s">
        <v>12</v>
      </c>
      <c r="I1645" t="s">
        <v>13</v>
      </c>
      <c r="L1645" s="110" t="s">
        <v>1675</v>
      </c>
      <c r="M1645" s="64" t="s">
        <v>9887</v>
      </c>
      <c r="N1645" s="64">
        <v>64</v>
      </c>
      <c r="O1645" s="64" t="s">
        <v>11</v>
      </c>
      <c r="P1645" s="64" t="s">
        <v>11</v>
      </c>
      <c r="Q1645" s="64" t="s">
        <v>168</v>
      </c>
      <c r="R1645" s="114">
        <v>14411</v>
      </c>
      <c r="S1645" s="64" t="s">
        <v>10</v>
      </c>
      <c r="T1645" s="64">
        <v>1958</v>
      </c>
      <c r="U1645" s="69">
        <v>29</v>
      </c>
    </row>
    <row r="1646" spans="1:21" x14ac:dyDescent="0.35">
      <c r="A1646" t="s">
        <v>1677</v>
      </c>
      <c r="B1646">
        <v>1999</v>
      </c>
      <c r="C1646" t="s">
        <v>35</v>
      </c>
      <c r="D1646">
        <v>10</v>
      </c>
      <c r="E1646">
        <v>2</v>
      </c>
      <c r="F1646">
        <v>14426.07</v>
      </c>
      <c r="G1646" t="s">
        <v>11</v>
      </c>
      <c r="H1646" t="s">
        <v>16</v>
      </c>
      <c r="I1646" t="s">
        <v>23</v>
      </c>
      <c r="L1646" s="110" t="s">
        <v>1676</v>
      </c>
      <c r="M1646" s="64" t="s">
        <v>9888</v>
      </c>
      <c r="N1646" s="64">
        <v>64</v>
      </c>
      <c r="O1646" s="64" t="s">
        <v>11</v>
      </c>
      <c r="P1646" s="64" t="s">
        <v>12</v>
      </c>
      <c r="Q1646" s="64" t="s">
        <v>13</v>
      </c>
      <c r="R1646" s="115">
        <v>14418</v>
      </c>
      <c r="S1646" s="64" t="s">
        <v>20</v>
      </c>
      <c r="T1646" s="64">
        <v>1958</v>
      </c>
      <c r="U1646" s="69">
        <v>20</v>
      </c>
    </row>
    <row r="1647" spans="1:21" x14ac:dyDescent="0.35">
      <c r="A1647" t="s">
        <v>1678</v>
      </c>
      <c r="B1647">
        <v>1967</v>
      </c>
      <c r="C1647" t="s">
        <v>35</v>
      </c>
      <c r="D1647">
        <v>15</v>
      </c>
      <c r="E1647">
        <v>0</v>
      </c>
      <c r="F1647">
        <v>14426.66</v>
      </c>
      <c r="G1647" t="s">
        <v>11</v>
      </c>
      <c r="H1647" t="s">
        <v>11</v>
      </c>
      <c r="I1647" t="s">
        <v>535</v>
      </c>
      <c r="L1647" s="110" t="s">
        <v>1677</v>
      </c>
      <c r="M1647" s="64" t="s">
        <v>8595</v>
      </c>
      <c r="N1647" s="64">
        <v>23</v>
      </c>
      <c r="O1647" s="64" t="s">
        <v>11</v>
      </c>
      <c r="P1647" s="64" t="s">
        <v>16</v>
      </c>
      <c r="Q1647" s="64" t="s">
        <v>23</v>
      </c>
      <c r="R1647" s="114">
        <v>14426</v>
      </c>
      <c r="S1647" s="64" t="s">
        <v>35</v>
      </c>
      <c r="T1647" s="64">
        <v>1999</v>
      </c>
      <c r="U1647" s="69">
        <v>10</v>
      </c>
    </row>
    <row r="1648" spans="1:21" x14ac:dyDescent="0.35">
      <c r="A1648" t="s">
        <v>1679</v>
      </c>
      <c r="B1648">
        <v>1967</v>
      </c>
      <c r="C1648" t="s">
        <v>15</v>
      </c>
      <c r="D1648">
        <v>4</v>
      </c>
      <c r="E1648">
        <v>0</v>
      </c>
      <c r="F1648">
        <v>14427.63</v>
      </c>
      <c r="G1648" t="s">
        <v>11</v>
      </c>
      <c r="H1648" t="s">
        <v>11</v>
      </c>
      <c r="I1648" t="s">
        <v>300</v>
      </c>
      <c r="L1648" s="110" t="s">
        <v>1678</v>
      </c>
      <c r="M1648" s="64" t="s">
        <v>9889</v>
      </c>
      <c r="N1648" s="64">
        <v>55</v>
      </c>
      <c r="O1648" s="64" t="s">
        <v>11</v>
      </c>
      <c r="P1648" s="64" t="s">
        <v>11</v>
      </c>
      <c r="Q1648" s="64" t="s">
        <v>535</v>
      </c>
      <c r="R1648" s="115">
        <v>14427</v>
      </c>
      <c r="S1648" s="64" t="s">
        <v>35</v>
      </c>
      <c r="T1648" s="64">
        <v>1967</v>
      </c>
      <c r="U1648" s="69">
        <v>15</v>
      </c>
    </row>
    <row r="1649" spans="1:21" x14ac:dyDescent="0.35">
      <c r="A1649" t="s">
        <v>1680</v>
      </c>
      <c r="B1649">
        <v>1959</v>
      </c>
      <c r="C1649" t="s">
        <v>18</v>
      </c>
      <c r="D1649">
        <v>29</v>
      </c>
      <c r="E1649">
        <v>0</v>
      </c>
      <c r="F1649">
        <v>14449.85</v>
      </c>
      <c r="G1649" t="s">
        <v>11</v>
      </c>
      <c r="H1649" t="s">
        <v>16</v>
      </c>
      <c r="I1649" t="s">
        <v>247</v>
      </c>
      <c r="L1649" s="110" t="s">
        <v>1679</v>
      </c>
      <c r="M1649" s="64" t="s">
        <v>9890</v>
      </c>
      <c r="N1649" s="64">
        <v>55</v>
      </c>
      <c r="O1649" s="64" t="s">
        <v>11</v>
      </c>
      <c r="P1649" s="64" t="s">
        <v>11</v>
      </c>
      <c r="Q1649" s="64" t="s">
        <v>300</v>
      </c>
      <c r="R1649" s="114">
        <v>14428</v>
      </c>
      <c r="S1649" s="64" t="s">
        <v>15</v>
      </c>
      <c r="T1649" s="64">
        <v>1967</v>
      </c>
      <c r="U1649" s="69">
        <v>4</v>
      </c>
    </row>
    <row r="1650" spans="1:21" x14ac:dyDescent="0.35">
      <c r="A1650" t="s">
        <v>1681</v>
      </c>
      <c r="B1650">
        <v>1959</v>
      </c>
      <c r="C1650" t="s">
        <v>35</v>
      </c>
      <c r="D1650">
        <v>3</v>
      </c>
      <c r="E1650">
        <v>0</v>
      </c>
      <c r="F1650">
        <v>14451.84</v>
      </c>
      <c r="G1650" t="s">
        <v>11</v>
      </c>
      <c r="H1650" t="s">
        <v>12</v>
      </c>
      <c r="I1650" t="s">
        <v>249</v>
      </c>
      <c r="L1650" s="110" t="s">
        <v>1680</v>
      </c>
      <c r="M1650" s="64" t="s">
        <v>9891</v>
      </c>
      <c r="N1650" s="64">
        <v>63</v>
      </c>
      <c r="O1650" s="64" t="s">
        <v>11</v>
      </c>
      <c r="P1650" s="64" t="s">
        <v>16</v>
      </c>
      <c r="Q1650" s="64" t="s">
        <v>247</v>
      </c>
      <c r="R1650" s="115">
        <v>14450</v>
      </c>
      <c r="S1650" s="64" t="s">
        <v>18</v>
      </c>
      <c r="T1650" s="64">
        <v>1959</v>
      </c>
      <c r="U1650" s="69">
        <v>29</v>
      </c>
    </row>
    <row r="1651" spans="1:21" x14ac:dyDescent="0.35">
      <c r="A1651" t="s">
        <v>1682</v>
      </c>
      <c r="B1651">
        <v>1996</v>
      </c>
      <c r="C1651" t="s">
        <v>15</v>
      </c>
      <c r="D1651">
        <v>10</v>
      </c>
      <c r="E1651">
        <v>2</v>
      </c>
      <c r="F1651">
        <v>14455.64</v>
      </c>
      <c r="G1651" t="s">
        <v>11</v>
      </c>
      <c r="H1651" t="s">
        <v>12</v>
      </c>
      <c r="I1651" t="s">
        <v>247</v>
      </c>
      <c r="L1651" s="110" t="s">
        <v>1681</v>
      </c>
      <c r="M1651" s="64" t="s">
        <v>9892</v>
      </c>
      <c r="N1651" s="64">
        <v>63</v>
      </c>
      <c r="O1651" s="64" t="s">
        <v>11</v>
      </c>
      <c r="P1651" s="64" t="s">
        <v>12</v>
      </c>
      <c r="Q1651" s="64" t="s">
        <v>249</v>
      </c>
      <c r="R1651" s="114">
        <v>14452</v>
      </c>
      <c r="S1651" s="64" t="s">
        <v>35</v>
      </c>
      <c r="T1651" s="64">
        <v>1959</v>
      </c>
      <c r="U1651" s="69">
        <v>3</v>
      </c>
    </row>
    <row r="1652" spans="1:21" x14ac:dyDescent="0.35">
      <c r="A1652" t="s">
        <v>1683</v>
      </c>
      <c r="B1652">
        <v>1976</v>
      </c>
      <c r="C1652" t="s">
        <v>15</v>
      </c>
      <c r="D1652">
        <v>27</v>
      </c>
      <c r="E1652">
        <v>2</v>
      </c>
      <c r="F1652">
        <v>14470.01</v>
      </c>
      <c r="G1652" t="s">
        <v>11</v>
      </c>
      <c r="H1652" t="s">
        <v>12</v>
      </c>
      <c r="I1652" t="s">
        <v>23</v>
      </c>
      <c r="L1652" s="110" t="s">
        <v>1682</v>
      </c>
      <c r="M1652" s="64" t="s">
        <v>9893</v>
      </c>
      <c r="N1652" s="64">
        <v>26</v>
      </c>
      <c r="O1652" s="64" t="s">
        <v>11</v>
      </c>
      <c r="P1652" s="64" t="s">
        <v>12</v>
      </c>
      <c r="Q1652" s="64" t="s">
        <v>247</v>
      </c>
      <c r="R1652" s="115">
        <v>14456</v>
      </c>
      <c r="S1652" s="64" t="s">
        <v>15</v>
      </c>
      <c r="T1652" s="64">
        <v>1996</v>
      </c>
      <c r="U1652" s="69">
        <v>10</v>
      </c>
    </row>
    <row r="1653" spans="1:21" x14ac:dyDescent="0.35">
      <c r="A1653" t="s">
        <v>1684</v>
      </c>
      <c r="B1653">
        <v>1959</v>
      </c>
      <c r="C1653" t="s">
        <v>15</v>
      </c>
      <c r="D1653">
        <v>20</v>
      </c>
      <c r="E1653">
        <v>1</v>
      </c>
      <c r="F1653">
        <v>14474.68</v>
      </c>
      <c r="G1653" t="s">
        <v>11</v>
      </c>
      <c r="H1653" t="s">
        <v>11</v>
      </c>
      <c r="I1653" t="s">
        <v>13</v>
      </c>
      <c r="L1653" s="110" t="s">
        <v>1683</v>
      </c>
      <c r="M1653" s="64" t="s">
        <v>9894</v>
      </c>
      <c r="N1653" s="64">
        <v>46</v>
      </c>
      <c r="O1653" s="64" t="s">
        <v>11</v>
      </c>
      <c r="P1653" s="64" t="s">
        <v>12</v>
      </c>
      <c r="Q1653" s="64" t="s">
        <v>23</v>
      </c>
      <c r="R1653" s="114">
        <v>14470</v>
      </c>
      <c r="S1653" s="64" t="s">
        <v>15</v>
      </c>
      <c r="T1653" s="64">
        <v>1976</v>
      </c>
      <c r="U1653" s="69">
        <v>27</v>
      </c>
    </row>
    <row r="1654" spans="1:21" x14ac:dyDescent="0.35">
      <c r="A1654" t="s">
        <v>1685</v>
      </c>
      <c r="B1654">
        <v>1979</v>
      </c>
      <c r="C1654" t="s">
        <v>37</v>
      </c>
      <c r="D1654">
        <v>20</v>
      </c>
      <c r="E1654">
        <v>5</v>
      </c>
      <c r="F1654">
        <v>14478.33</v>
      </c>
      <c r="G1654" t="s">
        <v>11</v>
      </c>
      <c r="H1654" t="s">
        <v>11</v>
      </c>
      <c r="I1654" t="s">
        <v>13</v>
      </c>
      <c r="L1654" s="110" t="s">
        <v>1684</v>
      </c>
      <c r="M1654" s="64" t="s">
        <v>9895</v>
      </c>
      <c r="N1654" s="64">
        <v>63</v>
      </c>
      <c r="O1654" s="64" t="s">
        <v>11</v>
      </c>
      <c r="P1654" s="64" t="s">
        <v>11</v>
      </c>
      <c r="Q1654" s="64" t="s">
        <v>13</v>
      </c>
      <c r="R1654" s="115">
        <v>14475</v>
      </c>
      <c r="S1654" s="64" t="s">
        <v>15</v>
      </c>
      <c r="T1654" s="64">
        <v>1959</v>
      </c>
      <c r="U1654" s="69">
        <v>20</v>
      </c>
    </row>
    <row r="1655" spans="1:21" x14ac:dyDescent="0.35">
      <c r="A1655" t="s">
        <v>1686</v>
      </c>
      <c r="B1655">
        <v>1989</v>
      </c>
      <c r="C1655" t="s">
        <v>10</v>
      </c>
      <c r="D1655">
        <v>22</v>
      </c>
      <c r="E1655">
        <v>3</v>
      </c>
      <c r="F1655">
        <v>14507.46</v>
      </c>
      <c r="G1655" t="s">
        <v>11</v>
      </c>
      <c r="H1655" t="s">
        <v>12</v>
      </c>
      <c r="I1655" t="s">
        <v>23</v>
      </c>
      <c r="L1655" s="110" t="s">
        <v>1685</v>
      </c>
      <c r="M1655" s="64" t="s">
        <v>9896</v>
      </c>
      <c r="N1655" s="64">
        <v>43</v>
      </c>
      <c r="O1655" s="64" t="s">
        <v>11</v>
      </c>
      <c r="P1655" s="64" t="s">
        <v>11</v>
      </c>
      <c r="Q1655" s="64" t="s">
        <v>13</v>
      </c>
      <c r="R1655" s="114">
        <v>14478</v>
      </c>
      <c r="S1655" s="64" t="s">
        <v>37</v>
      </c>
      <c r="T1655" s="64">
        <v>1979</v>
      </c>
      <c r="U1655" s="69">
        <v>20</v>
      </c>
    </row>
    <row r="1656" spans="1:21" x14ac:dyDescent="0.35">
      <c r="A1656" t="s">
        <v>1687</v>
      </c>
      <c r="B1656">
        <v>1989</v>
      </c>
      <c r="C1656" t="s">
        <v>10</v>
      </c>
      <c r="D1656">
        <v>14</v>
      </c>
      <c r="E1656">
        <v>3</v>
      </c>
      <c r="F1656">
        <v>14547.26</v>
      </c>
      <c r="G1656" t="s">
        <v>11</v>
      </c>
      <c r="H1656" t="s">
        <v>12</v>
      </c>
      <c r="I1656" t="s">
        <v>42</v>
      </c>
      <c r="L1656" s="110" t="s">
        <v>1686</v>
      </c>
      <c r="M1656" s="64" t="s">
        <v>9020</v>
      </c>
      <c r="N1656" s="64">
        <v>33</v>
      </c>
      <c r="O1656" s="64" t="s">
        <v>11</v>
      </c>
      <c r="P1656" s="64" t="s">
        <v>12</v>
      </c>
      <c r="Q1656" s="64" t="s">
        <v>23</v>
      </c>
      <c r="R1656" s="115">
        <v>14507</v>
      </c>
      <c r="S1656" s="64" t="s">
        <v>10</v>
      </c>
      <c r="T1656" s="64">
        <v>1989</v>
      </c>
      <c r="U1656" s="69">
        <v>22</v>
      </c>
    </row>
    <row r="1657" spans="1:21" x14ac:dyDescent="0.35">
      <c r="A1657" t="s">
        <v>1688</v>
      </c>
      <c r="B1657">
        <v>1998</v>
      </c>
      <c r="C1657" t="s">
        <v>20</v>
      </c>
      <c r="D1657">
        <v>12</v>
      </c>
      <c r="E1657">
        <v>0</v>
      </c>
      <c r="F1657">
        <v>14571.89</v>
      </c>
      <c r="G1657" t="s">
        <v>11</v>
      </c>
      <c r="H1657" t="s">
        <v>16</v>
      </c>
      <c r="I1657" t="s">
        <v>247</v>
      </c>
      <c r="L1657" s="110" t="s">
        <v>1687</v>
      </c>
      <c r="M1657" s="64" t="s">
        <v>9897</v>
      </c>
      <c r="N1657" s="64">
        <v>33</v>
      </c>
      <c r="O1657" s="64" t="s">
        <v>11</v>
      </c>
      <c r="P1657" s="64" t="s">
        <v>12</v>
      </c>
      <c r="Q1657" s="64" t="s">
        <v>42</v>
      </c>
      <c r="R1657" s="114">
        <v>14547</v>
      </c>
      <c r="S1657" s="64" t="s">
        <v>10</v>
      </c>
      <c r="T1657" s="64">
        <v>1989</v>
      </c>
      <c r="U1657" s="69">
        <v>14</v>
      </c>
    </row>
    <row r="1658" spans="1:21" x14ac:dyDescent="0.35">
      <c r="A1658" t="s">
        <v>1689</v>
      </c>
      <c r="B1658">
        <v>1962</v>
      </c>
      <c r="C1658" t="s">
        <v>30</v>
      </c>
      <c r="D1658">
        <v>3</v>
      </c>
      <c r="E1658">
        <v>0</v>
      </c>
      <c r="F1658">
        <v>14574.64</v>
      </c>
      <c r="G1658" t="s">
        <v>11</v>
      </c>
      <c r="H1658" t="s">
        <v>16</v>
      </c>
      <c r="I1658" t="s">
        <v>200</v>
      </c>
      <c r="L1658" s="110" t="s">
        <v>1688</v>
      </c>
      <c r="M1658" s="64" t="s">
        <v>9898</v>
      </c>
      <c r="N1658" s="64">
        <v>24</v>
      </c>
      <c r="O1658" s="64" t="s">
        <v>11</v>
      </c>
      <c r="P1658" s="64" t="s">
        <v>16</v>
      </c>
      <c r="Q1658" s="64" t="s">
        <v>247</v>
      </c>
      <c r="R1658" s="115">
        <v>14572</v>
      </c>
      <c r="S1658" s="64" t="s">
        <v>20</v>
      </c>
      <c r="T1658" s="64">
        <v>1998</v>
      </c>
      <c r="U1658" s="69">
        <v>12</v>
      </c>
    </row>
    <row r="1659" spans="1:21" x14ac:dyDescent="0.35">
      <c r="A1659" t="s">
        <v>1690</v>
      </c>
      <c r="B1659">
        <v>1963</v>
      </c>
      <c r="C1659" t="s">
        <v>37</v>
      </c>
      <c r="D1659">
        <v>14</v>
      </c>
      <c r="E1659">
        <v>3</v>
      </c>
      <c r="F1659">
        <v>14590.63</v>
      </c>
      <c r="G1659" t="s">
        <v>11</v>
      </c>
      <c r="H1659" t="s">
        <v>16</v>
      </c>
      <c r="I1659" t="s">
        <v>247</v>
      </c>
      <c r="L1659" s="110" t="s">
        <v>1689</v>
      </c>
      <c r="M1659" s="64" t="s">
        <v>9899</v>
      </c>
      <c r="N1659" s="64">
        <v>60</v>
      </c>
      <c r="O1659" s="64" t="s">
        <v>11</v>
      </c>
      <c r="P1659" s="64" t="s">
        <v>16</v>
      </c>
      <c r="Q1659" s="64" t="s">
        <v>200</v>
      </c>
      <c r="R1659" s="114">
        <v>14575</v>
      </c>
      <c r="S1659" s="64" t="s">
        <v>30</v>
      </c>
      <c r="T1659" s="64">
        <v>1962</v>
      </c>
      <c r="U1659" s="69">
        <v>3</v>
      </c>
    </row>
    <row r="1660" spans="1:21" x14ac:dyDescent="0.35">
      <c r="A1660" t="s">
        <v>1691</v>
      </c>
      <c r="B1660">
        <v>1967</v>
      </c>
      <c r="C1660" t="s">
        <v>10</v>
      </c>
      <c r="D1660">
        <v>18</v>
      </c>
      <c r="E1660">
        <v>0</v>
      </c>
      <c r="F1660">
        <v>14600.62</v>
      </c>
      <c r="G1660" t="s">
        <v>11</v>
      </c>
      <c r="H1660" t="s">
        <v>12</v>
      </c>
      <c r="I1660" t="s">
        <v>632</v>
      </c>
      <c r="L1660" s="110" t="s">
        <v>1690</v>
      </c>
      <c r="M1660" s="64" t="s">
        <v>9832</v>
      </c>
      <c r="N1660" s="64">
        <v>59</v>
      </c>
      <c r="O1660" s="64" t="s">
        <v>11</v>
      </c>
      <c r="P1660" s="64" t="s">
        <v>16</v>
      </c>
      <c r="Q1660" s="64" t="s">
        <v>247</v>
      </c>
      <c r="R1660" s="115">
        <v>14591</v>
      </c>
      <c r="S1660" s="64" t="s">
        <v>37</v>
      </c>
      <c r="T1660" s="64">
        <v>1963</v>
      </c>
      <c r="U1660" s="69">
        <v>14</v>
      </c>
    </row>
    <row r="1661" spans="1:21" x14ac:dyDescent="0.35">
      <c r="A1661" t="s">
        <v>1692</v>
      </c>
      <c r="B1661">
        <v>1965</v>
      </c>
      <c r="C1661" t="s">
        <v>15</v>
      </c>
      <c r="D1661">
        <v>8</v>
      </c>
      <c r="E1661">
        <v>0</v>
      </c>
      <c r="F1661">
        <v>14612.33</v>
      </c>
      <c r="G1661" t="s">
        <v>11</v>
      </c>
      <c r="H1661" t="s">
        <v>12</v>
      </c>
      <c r="I1661" t="s">
        <v>300</v>
      </c>
      <c r="L1661" s="110" t="s">
        <v>1691</v>
      </c>
      <c r="M1661" s="64" t="s">
        <v>9900</v>
      </c>
      <c r="N1661" s="64">
        <v>55</v>
      </c>
      <c r="O1661" s="64" t="s">
        <v>11</v>
      </c>
      <c r="P1661" s="64" t="s">
        <v>12</v>
      </c>
      <c r="Q1661" s="64" t="s">
        <v>632</v>
      </c>
      <c r="R1661" s="114">
        <v>14601</v>
      </c>
      <c r="S1661" s="64" t="s">
        <v>10</v>
      </c>
      <c r="T1661" s="64">
        <v>1967</v>
      </c>
      <c r="U1661" s="69">
        <v>18</v>
      </c>
    </row>
    <row r="1662" spans="1:21" x14ac:dyDescent="0.35">
      <c r="A1662" t="s">
        <v>1693</v>
      </c>
      <c r="B1662">
        <v>1991</v>
      </c>
      <c r="C1662" t="s">
        <v>35</v>
      </c>
      <c r="D1662">
        <v>21</v>
      </c>
      <c r="E1662">
        <v>3</v>
      </c>
      <c r="F1662">
        <v>14630.52</v>
      </c>
      <c r="G1662" t="s">
        <v>11</v>
      </c>
      <c r="H1662" t="s">
        <v>12</v>
      </c>
      <c r="I1662" t="s">
        <v>42</v>
      </c>
      <c r="L1662" s="110" t="s">
        <v>1692</v>
      </c>
      <c r="M1662" s="64" t="s">
        <v>9901</v>
      </c>
      <c r="N1662" s="64">
        <v>57</v>
      </c>
      <c r="O1662" s="64" t="s">
        <v>11</v>
      </c>
      <c r="P1662" s="64" t="s">
        <v>12</v>
      </c>
      <c r="Q1662" s="64" t="s">
        <v>300</v>
      </c>
      <c r="R1662" s="115">
        <v>14612</v>
      </c>
      <c r="S1662" s="64" t="s">
        <v>15</v>
      </c>
      <c r="T1662" s="64">
        <v>1965</v>
      </c>
      <c r="U1662" s="69">
        <v>8</v>
      </c>
    </row>
    <row r="1663" spans="1:21" x14ac:dyDescent="0.35">
      <c r="A1663" t="s">
        <v>1694</v>
      </c>
      <c r="B1663">
        <v>1967</v>
      </c>
      <c r="C1663" t="s">
        <v>20</v>
      </c>
      <c r="D1663">
        <v>1</v>
      </c>
      <c r="E1663">
        <v>0</v>
      </c>
      <c r="F1663">
        <v>14640.35</v>
      </c>
      <c r="G1663" t="s">
        <v>11</v>
      </c>
      <c r="H1663" t="s">
        <v>12</v>
      </c>
      <c r="I1663" t="s">
        <v>535</v>
      </c>
      <c r="L1663" s="110" t="s">
        <v>1693</v>
      </c>
      <c r="M1663" s="64" t="s">
        <v>9524</v>
      </c>
      <c r="N1663" s="64">
        <v>31</v>
      </c>
      <c r="O1663" s="64" t="s">
        <v>11</v>
      </c>
      <c r="P1663" s="64" t="s">
        <v>12</v>
      </c>
      <c r="Q1663" s="64" t="s">
        <v>42</v>
      </c>
      <c r="R1663" s="114">
        <v>14631</v>
      </c>
      <c r="S1663" s="64" t="s">
        <v>35</v>
      </c>
      <c r="T1663" s="64">
        <v>1991</v>
      </c>
      <c r="U1663" s="69">
        <v>21</v>
      </c>
    </row>
    <row r="1664" spans="1:21" x14ac:dyDescent="0.35">
      <c r="A1664" t="s">
        <v>1695</v>
      </c>
      <c r="B1664">
        <v>1981</v>
      </c>
      <c r="C1664" t="s">
        <v>15</v>
      </c>
      <c r="D1664">
        <v>13</v>
      </c>
      <c r="E1664">
        <v>1</v>
      </c>
      <c r="F1664">
        <v>14657.2</v>
      </c>
      <c r="G1664" t="s">
        <v>11</v>
      </c>
      <c r="H1664" t="s">
        <v>16</v>
      </c>
      <c r="I1664" t="s">
        <v>23</v>
      </c>
      <c r="L1664" s="110" t="s">
        <v>1694</v>
      </c>
      <c r="M1664" s="64" t="s">
        <v>9741</v>
      </c>
      <c r="N1664" s="64">
        <v>55</v>
      </c>
      <c r="O1664" s="64" t="s">
        <v>11</v>
      </c>
      <c r="P1664" s="64" t="s">
        <v>12</v>
      </c>
      <c r="Q1664" s="64" t="s">
        <v>535</v>
      </c>
      <c r="R1664" s="115">
        <v>14640</v>
      </c>
      <c r="S1664" s="64" t="s">
        <v>20</v>
      </c>
      <c r="T1664" s="64">
        <v>1967</v>
      </c>
      <c r="U1664" s="69">
        <v>1</v>
      </c>
    </row>
    <row r="1665" spans="1:21" x14ac:dyDescent="0.35">
      <c r="A1665" t="s">
        <v>1696</v>
      </c>
      <c r="B1665">
        <v>1969</v>
      </c>
      <c r="C1665" t="s">
        <v>37</v>
      </c>
      <c r="D1665">
        <v>20</v>
      </c>
      <c r="E1665">
        <v>0</v>
      </c>
      <c r="F1665">
        <v>14665.75</v>
      </c>
      <c r="G1665" t="s">
        <v>11</v>
      </c>
      <c r="H1665" t="s">
        <v>16</v>
      </c>
      <c r="I1665" t="s">
        <v>23</v>
      </c>
      <c r="L1665" s="110" t="s">
        <v>1695</v>
      </c>
      <c r="M1665" s="64" t="s">
        <v>9902</v>
      </c>
      <c r="N1665" s="64">
        <v>41</v>
      </c>
      <c r="O1665" s="64" t="s">
        <v>11</v>
      </c>
      <c r="P1665" s="64" t="s">
        <v>16</v>
      </c>
      <c r="Q1665" s="64" t="s">
        <v>23</v>
      </c>
      <c r="R1665" s="114">
        <v>14657</v>
      </c>
      <c r="S1665" s="64" t="s">
        <v>15</v>
      </c>
      <c r="T1665" s="64">
        <v>1981</v>
      </c>
      <c r="U1665" s="69">
        <v>13</v>
      </c>
    </row>
    <row r="1666" spans="1:21" x14ac:dyDescent="0.35">
      <c r="A1666" t="s">
        <v>1697</v>
      </c>
      <c r="B1666">
        <v>1958</v>
      </c>
      <c r="C1666" t="s">
        <v>10</v>
      </c>
      <c r="D1666">
        <v>23</v>
      </c>
      <c r="E1666">
        <v>0</v>
      </c>
      <c r="F1666">
        <v>14692.67</v>
      </c>
      <c r="G1666" t="s">
        <v>11</v>
      </c>
      <c r="H1666" t="s">
        <v>16</v>
      </c>
      <c r="I1666" t="s">
        <v>23</v>
      </c>
      <c r="L1666" s="110" t="s">
        <v>1696</v>
      </c>
      <c r="M1666" s="64" t="s">
        <v>9480</v>
      </c>
      <c r="N1666" s="64">
        <v>53</v>
      </c>
      <c r="O1666" s="64" t="s">
        <v>11</v>
      </c>
      <c r="P1666" s="64" t="s">
        <v>16</v>
      </c>
      <c r="Q1666" s="64" t="s">
        <v>23</v>
      </c>
      <c r="R1666" s="115">
        <v>14666</v>
      </c>
      <c r="S1666" s="64" t="s">
        <v>37</v>
      </c>
      <c r="T1666" s="64">
        <v>1969</v>
      </c>
      <c r="U1666" s="69">
        <v>20</v>
      </c>
    </row>
    <row r="1667" spans="1:21" x14ac:dyDescent="0.35">
      <c r="A1667" t="s">
        <v>1698</v>
      </c>
      <c r="B1667">
        <v>1982</v>
      </c>
      <c r="C1667" t="s">
        <v>20</v>
      </c>
      <c r="D1667">
        <v>4</v>
      </c>
      <c r="E1667">
        <v>3</v>
      </c>
      <c r="F1667">
        <v>14696.77</v>
      </c>
      <c r="G1667" t="s">
        <v>11</v>
      </c>
      <c r="H1667" t="s">
        <v>11</v>
      </c>
      <c r="I1667" t="s">
        <v>42</v>
      </c>
      <c r="L1667" s="110" t="s">
        <v>1697</v>
      </c>
      <c r="M1667" s="64" t="s">
        <v>9903</v>
      </c>
      <c r="N1667" s="64">
        <v>64</v>
      </c>
      <c r="O1667" s="64" t="s">
        <v>11</v>
      </c>
      <c r="P1667" s="64" t="s">
        <v>16</v>
      </c>
      <c r="Q1667" s="64" t="s">
        <v>23</v>
      </c>
      <c r="R1667" s="114">
        <v>14693</v>
      </c>
      <c r="S1667" s="64" t="s">
        <v>10</v>
      </c>
      <c r="T1667" s="64">
        <v>1958</v>
      </c>
      <c r="U1667" s="69">
        <v>23</v>
      </c>
    </row>
    <row r="1668" spans="1:21" x14ac:dyDescent="0.35">
      <c r="A1668" t="s">
        <v>1699</v>
      </c>
      <c r="B1668">
        <v>2002</v>
      </c>
      <c r="C1668" t="s">
        <v>20</v>
      </c>
      <c r="D1668">
        <v>24</v>
      </c>
      <c r="E1668">
        <v>0</v>
      </c>
      <c r="F1668">
        <v>14711.74</v>
      </c>
      <c r="G1668" t="s">
        <v>11</v>
      </c>
      <c r="H1668" t="s">
        <v>11</v>
      </c>
      <c r="I1668" t="s">
        <v>23</v>
      </c>
      <c r="L1668" s="110" t="s">
        <v>1698</v>
      </c>
      <c r="M1668" s="64" t="s">
        <v>9904</v>
      </c>
      <c r="N1668" s="64">
        <v>40</v>
      </c>
      <c r="O1668" s="64" t="s">
        <v>11</v>
      </c>
      <c r="P1668" s="64" t="s">
        <v>11</v>
      </c>
      <c r="Q1668" s="64" t="s">
        <v>42</v>
      </c>
      <c r="R1668" s="115">
        <v>14697</v>
      </c>
      <c r="S1668" s="64" t="s">
        <v>20</v>
      </c>
      <c r="T1668" s="64">
        <v>1982</v>
      </c>
      <c r="U1668" s="69">
        <v>4</v>
      </c>
    </row>
    <row r="1669" spans="1:21" x14ac:dyDescent="0.35">
      <c r="A1669" t="s">
        <v>1700</v>
      </c>
      <c r="B1669">
        <v>1962</v>
      </c>
      <c r="C1669" t="s">
        <v>10</v>
      </c>
      <c r="D1669">
        <v>29</v>
      </c>
      <c r="E1669">
        <v>0</v>
      </c>
      <c r="F1669">
        <v>14738.43</v>
      </c>
      <c r="G1669" t="s">
        <v>11</v>
      </c>
      <c r="H1669" t="s">
        <v>12</v>
      </c>
      <c r="I1669" t="s">
        <v>300</v>
      </c>
      <c r="L1669" s="110" t="s">
        <v>1699</v>
      </c>
      <c r="M1669" s="64" t="s">
        <v>9905</v>
      </c>
      <c r="N1669" s="64">
        <v>20</v>
      </c>
      <c r="O1669" s="64" t="s">
        <v>11</v>
      </c>
      <c r="P1669" s="64" t="s">
        <v>11</v>
      </c>
      <c r="Q1669" s="64" t="s">
        <v>23</v>
      </c>
      <c r="R1669" s="114">
        <v>14712</v>
      </c>
      <c r="S1669" s="64" t="s">
        <v>20</v>
      </c>
      <c r="T1669" s="64">
        <v>2002</v>
      </c>
      <c r="U1669" s="69">
        <v>24</v>
      </c>
    </row>
    <row r="1670" spans="1:21" x14ac:dyDescent="0.35">
      <c r="A1670" t="s">
        <v>1701</v>
      </c>
      <c r="B1670">
        <v>1965</v>
      </c>
      <c r="C1670" t="s">
        <v>10</v>
      </c>
      <c r="D1670">
        <v>27</v>
      </c>
      <c r="E1670">
        <v>0</v>
      </c>
      <c r="F1670">
        <v>14750.42</v>
      </c>
      <c r="G1670" t="s">
        <v>11</v>
      </c>
      <c r="H1670" t="s">
        <v>11</v>
      </c>
      <c r="I1670" t="s">
        <v>535</v>
      </c>
      <c r="L1670" s="110" t="s">
        <v>1700</v>
      </c>
      <c r="M1670" s="64" t="s">
        <v>9906</v>
      </c>
      <c r="N1670" s="64">
        <v>60</v>
      </c>
      <c r="O1670" s="64" t="s">
        <v>11</v>
      </c>
      <c r="P1670" s="64" t="s">
        <v>12</v>
      </c>
      <c r="Q1670" s="64" t="s">
        <v>300</v>
      </c>
      <c r="R1670" s="115">
        <v>14738</v>
      </c>
      <c r="S1670" s="64" t="s">
        <v>10</v>
      </c>
      <c r="T1670" s="64">
        <v>1962</v>
      </c>
      <c r="U1670" s="69">
        <v>29</v>
      </c>
    </row>
    <row r="1671" spans="1:21" x14ac:dyDescent="0.35">
      <c r="A1671" t="s">
        <v>1702</v>
      </c>
      <c r="B1671">
        <v>1975</v>
      </c>
      <c r="C1671" t="s">
        <v>30</v>
      </c>
      <c r="D1671">
        <v>10</v>
      </c>
      <c r="E1671">
        <v>1</v>
      </c>
      <c r="F1671">
        <v>14819</v>
      </c>
      <c r="G1671" t="s">
        <v>11</v>
      </c>
      <c r="H1671" t="s">
        <v>12</v>
      </c>
      <c r="I1671" t="s">
        <v>249</v>
      </c>
      <c r="L1671" s="110" t="s">
        <v>1701</v>
      </c>
      <c r="M1671" s="64" t="s">
        <v>9907</v>
      </c>
      <c r="N1671" s="64">
        <v>57</v>
      </c>
      <c r="O1671" s="64" t="s">
        <v>11</v>
      </c>
      <c r="P1671" s="64" t="s">
        <v>11</v>
      </c>
      <c r="Q1671" s="64" t="s">
        <v>535</v>
      </c>
      <c r="R1671" s="114">
        <v>14750</v>
      </c>
      <c r="S1671" s="64" t="s">
        <v>10</v>
      </c>
      <c r="T1671" s="64">
        <v>1965</v>
      </c>
      <c r="U1671" s="69">
        <v>27</v>
      </c>
    </row>
    <row r="1672" spans="1:21" x14ac:dyDescent="0.35">
      <c r="A1672" t="s">
        <v>1703</v>
      </c>
      <c r="B1672">
        <v>1979</v>
      </c>
      <c r="C1672" t="s">
        <v>37</v>
      </c>
      <c r="D1672">
        <v>18</v>
      </c>
      <c r="E1672">
        <v>2</v>
      </c>
      <c r="F1672">
        <v>14839.34</v>
      </c>
      <c r="G1672" t="s">
        <v>11</v>
      </c>
      <c r="H1672" t="s">
        <v>12</v>
      </c>
      <c r="I1672" t="s">
        <v>535</v>
      </c>
      <c r="L1672" s="110" t="s">
        <v>1702</v>
      </c>
      <c r="M1672" s="64" t="s">
        <v>9908</v>
      </c>
      <c r="N1672" s="64">
        <v>47</v>
      </c>
      <c r="O1672" s="64" t="s">
        <v>11</v>
      </c>
      <c r="P1672" s="64" t="s">
        <v>12</v>
      </c>
      <c r="Q1672" s="64" t="s">
        <v>249</v>
      </c>
      <c r="R1672" s="115">
        <v>14819</v>
      </c>
      <c r="S1672" s="64" t="s">
        <v>30</v>
      </c>
      <c r="T1672" s="64">
        <v>1975</v>
      </c>
      <c r="U1672" s="69">
        <v>10</v>
      </c>
    </row>
    <row r="1673" spans="1:21" x14ac:dyDescent="0.35">
      <c r="A1673" t="s">
        <v>1704</v>
      </c>
      <c r="B1673">
        <v>1981</v>
      </c>
      <c r="C1673" t="s">
        <v>18</v>
      </c>
      <c r="D1673">
        <v>5</v>
      </c>
      <c r="E1673">
        <v>1</v>
      </c>
      <c r="F1673">
        <v>14843.96</v>
      </c>
      <c r="G1673" t="s">
        <v>11</v>
      </c>
      <c r="H1673" t="s">
        <v>12</v>
      </c>
      <c r="I1673" t="s">
        <v>535</v>
      </c>
      <c r="L1673" s="110" t="s">
        <v>1703</v>
      </c>
      <c r="M1673" s="64" t="s">
        <v>8854</v>
      </c>
      <c r="N1673" s="64">
        <v>43</v>
      </c>
      <c r="O1673" s="64" t="s">
        <v>11</v>
      </c>
      <c r="P1673" s="64" t="s">
        <v>12</v>
      </c>
      <c r="Q1673" s="64" t="s">
        <v>535</v>
      </c>
      <c r="R1673" s="114">
        <v>14839</v>
      </c>
      <c r="S1673" s="64" t="s">
        <v>37</v>
      </c>
      <c r="T1673" s="64">
        <v>1979</v>
      </c>
      <c r="U1673" s="69">
        <v>18</v>
      </c>
    </row>
    <row r="1674" spans="1:21" x14ac:dyDescent="0.35">
      <c r="A1674" t="s">
        <v>1705</v>
      </c>
      <c r="B1674">
        <v>1970</v>
      </c>
      <c r="C1674" t="s">
        <v>15</v>
      </c>
      <c r="D1674">
        <v>11</v>
      </c>
      <c r="E1674">
        <v>0</v>
      </c>
      <c r="F1674">
        <v>14847.63</v>
      </c>
      <c r="G1674" t="s">
        <v>11</v>
      </c>
      <c r="H1674" t="s">
        <v>11</v>
      </c>
      <c r="I1674" t="s">
        <v>249</v>
      </c>
      <c r="L1674" s="110" t="s">
        <v>1704</v>
      </c>
      <c r="M1674" s="64" t="s">
        <v>9909</v>
      </c>
      <c r="N1674" s="64">
        <v>42</v>
      </c>
      <c r="O1674" s="64" t="s">
        <v>11</v>
      </c>
      <c r="P1674" s="64" t="s">
        <v>12</v>
      </c>
      <c r="Q1674" s="64" t="s">
        <v>535</v>
      </c>
      <c r="R1674" s="115">
        <v>14844</v>
      </c>
      <c r="S1674" s="64" t="s">
        <v>18</v>
      </c>
      <c r="T1674" s="64">
        <v>1981</v>
      </c>
      <c r="U1674" s="69">
        <v>5</v>
      </c>
    </row>
    <row r="1675" spans="1:21" x14ac:dyDescent="0.35">
      <c r="A1675" t="s">
        <v>1706</v>
      </c>
      <c r="B1675">
        <v>1958</v>
      </c>
      <c r="C1675" t="s">
        <v>37</v>
      </c>
      <c r="D1675">
        <v>17</v>
      </c>
      <c r="E1675">
        <v>0</v>
      </c>
      <c r="F1675">
        <v>14901.52</v>
      </c>
      <c r="G1675" t="s">
        <v>11</v>
      </c>
      <c r="H1675" t="s">
        <v>11</v>
      </c>
      <c r="I1675" t="s">
        <v>247</v>
      </c>
      <c r="L1675" s="110" t="s">
        <v>1705</v>
      </c>
      <c r="M1675" s="64" t="s">
        <v>9910</v>
      </c>
      <c r="N1675" s="64">
        <v>52</v>
      </c>
      <c r="O1675" s="64" t="s">
        <v>11</v>
      </c>
      <c r="P1675" s="64" t="s">
        <v>11</v>
      </c>
      <c r="Q1675" s="64" t="s">
        <v>249</v>
      </c>
      <c r="R1675" s="114">
        <v>14848</v>
      </c>
      <c r="S1675" s="64" t="s">
        <v>15</v>
      </c>
      <c r="T1675" s="64">
        <v>1970</v>
      </c>
      <c r="U1675" s="69">
        <v>11</v>
      </c>
    </row>
    <row r="1676" spans="1:21" x14ac:dyDescent="0.35">
      <c r="A1676" t="s">
        <v>1707</v>
      </c>
      <c r="B1676">
        <v>1981</v>
      </c>
      <c r="C1676" t="s">
        <v>10</v>
      </c>
      <c r="D1676">
        <v>4</v>
      </c>
      <c r="E1676">
        <v>1</v>
      </c>
      <c r="F1676">
        <v>14908.27</v>
      </c>
      <c r="G1676" t="s">
        <v>11</v>
      </c>
      <c r="H1676" t="s">
        <v>16</v>
      </c>
      <c r="I1676" t="s">
        <v>42</v>
      </c>
      <c r="L1676" s="110" t="s">
        <v>1706</v>
      </c>
      <c r="M1676" s="64" t="s">
        <v>9911</v>
      </c>
      <c r="N1676" s="64">
        <v>64</v>
      </c>
      <c r="O1676" s="64" t="s">
        <v>11</v>
      </c>
      <c r="P1676" s="64" t="s">
        <v>11</v>
      </c>
      <c r="Q1676" s="64" t="s">
        <v>247</v>
      </c>
      <c r="R1676" s="115">
        <v>14902</v>
      </c>
      <c r="S1676" s="64" t="s">
        <v>37</v>
      </c>
      <c r="T1676" s="64">
        <v>1958</v>
      </c>
      <c r="U1676" s="69">
        <v>17</v>
      </c>
    </row>
    <row r="1677" spans="1:21" x14ac:dyDescent="0.35">
      <c r="A1677" t="s">
        <v>1708</v>
      </c>
      <c r="B1677">
        <v>1968</v>
      </c>
      <c r="C1677" t="s">
        <v>15</v>
      </c>
      <c r="D1677">
        <v>8</v>
      </c>
      <c r="E1677">
        <v>0</v>
      </c>
      <c r="F1677">
        <v>14926.97</v>
      </c>
      <c r="G1677" t="s">
        <v>11</v>
      </c>
      <c r="H1677" t="s">
        <v>11</v>
      </c>
      <c r="I1677" t="s">
        <v>23</v>
      </c>
      <c r="L1677" s="110" t="s">
        <v>1707</v>
      </c>
      <c r="M1677" s="64" t="s">
        <v>9912</v>
      </c>
      <c r="N1677" s="64">
        <v>41</v>
      </c>
      <c r="O1677" s="64" t="s">
        <v>11</v>
      </c>
      <c r="P1677" s="64" t="s">
        <v>16</v>
      </c>
      <c r="Q1677" s="64" t="s">
        <v>42</v>
      </c>
      <c r="R1677" s="114">
        <v>14908</v>
      </c>
      <c r="S1677" s="64" t="s">
        <v>10</v>
      </c>
      <c r="T1677" s="64">
        <v>1981</v>
      </c>
      <c r="U1677" s="69">
        <v>4</v>
      </c>
    </row>
    <row r="1678" spans="1:21" x14ac:dyDescent="0.35">
      <c r="A1678" t="s">
        <v>1709</v>
      </c>
      <c r="B1678">
        <v>1962</v>
      </c>
      <c r="C1678" t="s">
        <v>15</v>
      </c>
      <c r="D1678">
        <v>29</v>
      </c>
      <c r="E1678">
        <v>0</v>
      </c>
      <c r="F1678">
        <v>14945.34</v>
      </c>
      <c r="G1678" t="s">
        <v>11</v>
      </c>
      <c r="H1678" t="s">
        <v>16</v>
      </c>
      <c r="I1678" t="s">
        <v>300</v>
      </c>
      <c r="L1678" s="110" t="s">
        <v>1708</v>
      </c>
      <c r="M1678" s="64" t="s">
        <v>9540</v>
      </c>
      <c r="N1678" s="64">
        <v>54</v>
      </c>
      <c r="O1678" s="64" t="s">
        <v>11</v>
      </c>
      <c r="P1678" s="64" t="s">
        <v>11</v>
      </c>
      <c r="Q1678" s="64" t="s">
        <v>23</v>
      </c>
      <c r="R1678" s="115">
        <v>14927</v>
      </c>
      <c r="S1678" s="64" t="s">
        <v>15</v>
      </c>
      <c r="T1678" s="64">
        <v>1968</v>
      </c>
      <c r="U1678" s="69">
        <v>8</v>
      </c>
    </row>
    <row r="1679" spans="1:21" x14ac:dyDescent="0.35">
      <c r="A1679" t="s">
        <v>1710</v>
      </c>
      <c r="B1679">
        <v>1958</v>
      </c>
      <c r="C1679" t="s">
        <v>10</v>
      </c>
      <c r="D1679">
        <v>29</v>
      </c>
      <c r="E1679">
        <v>2</v>
      </c>
      <c r="F1679">
        <v>14988.43</v>
      </c>
      <c r="G1679" t="s">
        <v>11</v>
      </c>
      <c r="H1679" t="s">
        <v>12</v>
      </c>
      <c r="I1679" t="s">
        <v>42</v>
      </c>
      <c r="L1679" s="110" t="s">
        <v>1709</v>
      </c>
      <c r="M1679" s="64" t="s">
        <v>9913</v>
      </c>
      <c r="N1679" s="64">
        <v>60</v>
      </c>
      <c r="O1679" s="64" t="s">
        <v>11</v>
      </c>
      <c r="P1679" s="64" t="s">
        <v>16</v>
      </c>
      <c r="Q1679" s="64" t="s">
        <v>300</v>
      </c>
      <c r="R1679" s="114">
        <v>14945</v>
      </c>
      <c r="S1679" s="64" t="s">
        <v>15</v>
      </c>
      <c r="T1679" s="64">
        <v>1962</v>
      </c>
      <c r="U1679" s="69">
        <v>29</v>
      </c>
    </row>
    <row r="1680" spans="1:21" x14ac:dyDescent="0.35">
      <c r="A1680" t="s">
        <v>1711</v>
      </c>
      <c r="B1680">
        <v>1995</v>
      </c>
      <c r="C1680" t="s">
        <v>35</v>
      </c>
      <c r="D1680">
        <v>2</v>
      </c>
      <c r="E1680">
        <v>2</v>
      </c>
      <c r="F1680">
        <v>15006.58</v>
      </c>
      <c r="G1680" t="s">
        <v>11</v>
      </c>
      <c r="H1680" t="s">
        <v>11</v>
      </c>
      <c r="I1680" t="s">
        <v>247</v>
      </c>
      <c r="L1680" s="110" t="s">
        <v>1710</v>
      </c>
      <c r="M1680" s="64" t="s">
        <v>9887</v>
      </c>
      <c r="N1680" s="64">
        <v>64</v>
      </c>
      <c r="O1680" s="64" t="s">
        <v>11</v>
      </c>
      <c r="P1680" s="64" t="s">
        <v>12</v>
      </c>
      <c r="Q1680" s="64" t="s">
        <v>42</v>
      </c>
      <c r="R1680" s="115">
        <v>14988</v>
      </c>
      <c r="S1680" s="64" t="s">
        <v>10</v>
      </c>
      <c r="T1680" s="64">
        <v>1958</v>
      </c>
      <c r="U1680" s="69">
        <v>29</v>
      </c>
    </row>
    <row r="1681" spans="1:21" x14ac:dyDescent="0.35">
      <c r="A1681" t="s">
        <v>1712</v>
      </c>
      <c r="B1681">
        <v>1960</v>
      </c>
      <c r="C1681" t="s">
        <v>35</v>
      </c>
      <c r="D1681">
        <v>8</v>
      </c>
      <c r="E1681">
        <v>2</v>
      </c>
      <c r="F1681">
        <v>15019.76</v>
      </c>
      <c r="G1681" t="s">
        <v>11</v>
      </c>
      <c r="H1681" t="s">
        <v>11</v>
      </c>
      <c r="I1681" t="s">
        <v>23</v>
      </c>
      <c r="L1681" s="110" t="s">
        <v>1711</v>
      </c>
      <c r="M1681" s="64" t="s">
        <v>9914</v>
      </c>
      <c r="N1681" s="64">
        <v>27</v>
      </c>
      <c r="O1681" s="64" t="s">
        <v>11</v>
      </c>
      <c r="P1681" s="64" t="s">
        <v>11</v>
      </c>
      <c r="Q1681" s="64" t="s">
        <v>247</v>
      </c>
      <c r="R1681" s="114">
        <v>15007</v>
      </c>
      <c r="S1681" s="64" t="s">
        <v>35</v>
      </c>
      <c r="T1681" s="64">
        <v>1995</v>
      </c>
      <c r="U1681" s="69">
        <v>2</v>
      </c>
    </row>
    <row r="1682" spans="1:21" x14ac:dyDescent="0.35">
      <c r="A1682" t="s">
        <v>1713</v>
      </c>
      <c r="B1682">
        <v>1979</v>
      </c>
      <c r="C1682" t="s">
        <v>15</v>
      </c>
      <c r="D1682">
        <v>25</v>
      </c>
      <c r="E1682">
        <v>2</v>
      </c>
      <c r="F1682">
        <v>15025.76</v>
      </c>
      <c r="G1682" t="s">
        <v>11</v>
      </c>
      <c r="H1682" t="s">
        <v>16</v>
      </c>
      <c r="I1682" t="s">
        <v>42</v>
      </c>
      <c r="L1682" s="110" t="s">
        <v>1712</v>
      </c>
      <c r="M1682" s="64" t="s">
        <v>9915</v>
      </c>
      <c r="N1682" s="64">
        <v>62</v>
      </c>
      <c r="O1682" s="64" t="s">
        <v>11</v>
      </c>
      <c r="P1682" s="64" t="s">
        <v>11</v>
      </c>
      <c r="Q1682" s="64" t="s">
        <v>23</v>
      </c>
      <c r="R1682" s="115">
        <v>15020</v>
      </c>
      <c r="S1682" s="64" t="s">
        <v>35</v>
      </c>
      <c r="T1682" s="64">
        <v>1960</v>
      </c>
      <c r="U1682" s="69">
        <v>8</v>
      </c>
    </row>
    <row r="1683" spans="1:21" x14ac:dyDescent="0.35">
      <c r="A1683" t="s">
        <v>1714</v>
      </c>
      <c r="B1683">
        <v>1970</v>
      </c>
      <c r="C1683" t="s">
        <v>20</v>
      </c>
      <c r="D1683">
        <v>11</v>
      </c>
      <c r="E1683">
        <v>0</v>
      </c>
      <c r="F1683">
        <v>15026.3</v>
      </c>
      <c r="G1683" t="s">
        <v>11</v>
      </c>
      <c r="H1683" t="s">
        <v>12</v>
      </c>
      <c r="I1683" t="s">
        <v>42</v>
      </c>
      <c r="L1683" s="110" t="s">
        <v>1713</v>
      </c>
      <c r="M1683" s="64" t="s">
        <v>9536</v>
      </c>
      <c r="N1683" s="64">
        <v>43</v>
      </c>
      <c r="O1683" s="64" t="s">
        <v>11</v>
      </c>
      <c r="P1683" s="64" t="s">
        <v>16</v>
      </c>
      <c r="Q1683" s="64" t="s">
        <v>42</v>
      </c>
      <c r="R1683" s="114">
        <v>15026</v>
      </c>
      <c r="S1683" s="64" t="s">
        <v>15</v>
      </c>
      <c r="T1683" s="64">
        <v>1979</v>
      </c>
      <c r="U1683" s="69">
        <v>25</v>
      </c>
    </row>
    <row r="1684" spans="1:21" x14ac:dyDescent="0.35">
      <c r="A1684" t="s">
        <v>1715</v>
      </c>
      <c r="B1684">
        <v>1971</v>
      </c>
      <c r="C1684" t="s">
        <v>35</v>
      </c>
      <c r="D1684">
        <v>15</v>
      </c>
      <c r="E1684">
        <v>0</v>
      </c>
      <c r="F1684">
        <v>15038.51</v>
      </c>
      <c r="G1684" t="s">
        <v>11</v>
      </c>
      <c r="H1684" t="s">
        <v>12</v>
      </c>
      <c r="I1684" t="s">
        <v>249</v>
      </c>
      <c r="L1684" s="110" t="s">
        <v>1714</v>
      </c>
      <c r="M1684" s="64" t="s">
        <v>9916</v>
      </c>
      <c r="N1684" s="64">
        <v>52</v>
      </c>
      <c r="O1684" s="64" t="s">
        <v>11</v>
      </c>
      <c r="P1684" s="64" t="s">
        <v>12</v>
      </c>
      <c r="Q1684" s="64" t="s">
        <v>42</v>
      </c>
      <c r="R1684" s="115">
        <v>15026</v>
      </c>
      <c r="S1684" s="64" t="s">
        <v>20</v>
      </c>
      <c r="T1684" s="64">
        <v>1970</v>
      </c>
      <c r="U1684" s="69">
        <v>11</v>
      </c>
    </row>
    <row r="1685" spans="1:21" x14ac:dyDescent="0.35">
      <c r="A1685" t="s">
        <v>1716</v>
      </c>
      <c r="B1685">
        <v>1968</v>
      </c>
      <c r="C1685" t="s">
        <v>18</v>
      </c>
      <c r="D1685">
        <v>12</v>
      </c>
      <c r="E1685">
        <v>0</v>
      </c>
      <c r="F1685">
        <v>15052.68</v>
      </c>
      <c r="G1685" t="s">
        <v>11</v>
      </c>
      <c r="H1685" t="s">
        <v>11</v>
      </c>
      <c r="I1685" t="s">
        <v>632</v>
      </c>
      <c r="L1685" s="110" t="s">
        <v>1715</v>
      </c>
      <c r="M1685" s="64" t="s">
        <v>9917</v>
      </c>
      <c r="N1685" s="64">
        <v>51</v>
      </c>
      <c r="O1685" s="64" t="s">
        <v>11</v>
      </c>
      <c r="P1685" s="64" t="s">
        <v>12</v>
      </c>
      <c r="Q1685" s="64" t="s">
        <v>249</v>
      </c>
      <c r="R1685" s="114">
        <v>15039</v>
      </c>
      <c r="S1685" s="64" t="s">
        <v>35</v>
      </c>
      <c r="T1685" s="64">
        <v>1971</v>
      </c>
      <c r="U1685" s="69">
        <v>15</v>
      </c>
    </row>
    <row r="1686" spans="1:21" x14ac:dyDescent="0.35">
      <c r="A1686" t="s">
        <v>1717</v>
      </c>
      <c r="B1686">
        <v>1975</v>
      </c>
      <c r="C1686" t="s">
        <v>37</v>
      </c>
      <c r="D1686">
        <v>26</v>
      </c>
      <c r="E1686">
        <v>1</v>
      </c>
      <c r="F1686">
        <v>15090.35</v>
      </c>
      <c r="G1686" t="s">
        <v>11</v>
      </c>
      <c r="H1686" t="s">
        <v>16</v>
      </c>
      <c r="I1686" t="s">
        <v>249</v>
      </c>
      <c r="L1686" s="110" t="s">
        <v>1716</v>
      </c>
      <c r="M1686" s="64" t="s">
        <v>9918</v>
      </c>
      <c r="N1686" s="64">
        <v>54</v>
      </c>
      <c r="O1686" s="64" t="s">
        <v>11</v>
      </c>
      <c r="P1686" s="64" t="s">
        <v>11</v>
      </c>
      <c r="Q1686" s="64" t="s">
        <v>632</v>
      </c>
      <c r="R1686" s="115">
        <v>15053</v>
      </c>
      <c r="S1686" s="64" t="s">
        <v>18</v>
      </c>
      <c r="T1686" s="64">
        <v>1968</v>
      </c>
      <c r="U1686" s="69">
        <v>12</v>
      </c>
    </row>
    <row r="1687" spans="1:21" x14ac:dyDescent="0.35">
      <c r="A1687" t="s">
        <v>1718</v>
      </c>
      <c r="B1687">
        <v>1972</v>
      </c>
      <c r="C1687" t="s">
        <v>15</v>
      </c>
      <c r="D1687">
        <v>7</v>
      </c>
      <c r="E1687">
        <v>0</v>
      </c>
      <c r="F1687">
        <v>15103.69</v>
      </c>
      <c r="G1687" t="s">
        <v>11</v>
      </c>
      <c r="H1687" t="s">
        <v>16</v>
      </c>
      <c r="I1687" t="s">
        <v>23</v>
      </c>
      <c r="L1687" s="110" t="s">
        <v>1717</v>
      </c>
      <c r="M1687" s="64" t="s">
        <v>9919</v>
      </c>
      <c r="N1687" s="64">
        <v>47</v>
      </c>
      <c r="O1687" s="64" t="s">
        <v>11</v>
      </c>
      <c r="P1687" s="64" t="s">
        <v>16</v>
      </c>
      <c r="Q1687" s="64" t="s">
        <v>249</v>
      </c>
      <c r="R1687" s="114">
        <v>15090</v>
      </c>
      <c r="S1687" s="64" t="s">
        <v>37</v>
      </c>
      <c r="T1687" s="64">
        <v>1975</v>
      </c>
      <c r="U1687" s="69">
        <v>26</v>
      </c>
    </row>
    <row r="1688" spans="1:21" x14ac:dyDescent="0.35">
      <c r="A1688" t="s">
        <v>1719</v>
      </c>
      <c r="B1688">
        <v>1978</v>
      </c>
      <c r="C1688" t="s">
        <v>20</v>
      </c>
      <c r="D1688">
        <v>5</v>
      </c>
      <c r="E1688">
        <v>2</v>
      </c>
      <c r="F1688">
        <v>15123.19</v>
      </c>
      <c r="G1688" t="s">
        <v>11</v>
      </c>
      <c r="H1688" t="s">
        <v>16</v>
      </c>
      <c r="I1688" t="s">
        <v>42</v>
      </c>
      <c r="L1688" s="110" t="s">
        <v>1718</v>
      </c>
      <c r="M1688" s="64" t="s">
        <v>9920</v>
      </c>
      <c r="N1688" s="64">
        <v>50</v>
      </c>
      <c r="O1688" s="64" t="s">
        <v>11</v>
      </c>
      <c r="P1688" s="64" t="s">
        <v>16</v>
      </c>
      <c r="Q1688" s="64" t="s">
        <v>23</v>
      </c>
      <c r="R1688" s="115">
        <v>15104</v>
      </c>
      <c r="S1688" s="64" t="s">
        <v>15</v>
      </c>
      <c r="T1688" s="64">
        <v>1972</v>
      </c>
      <c r="U1688" s="69">
        <v>7</v>
      </c>
    </row>
    <row r="1689" spans="1:21" x14ac:dyDescent="0.35">
      <c r="A1689" t="s">
        <v>1720</v>
      </c>
      <c r="B1689">
        <v>1971</v>
      </c>
      <c r="C1689" t="s">
        <v>15</v>
      </c>
      <c r="D1689">
        <v>25</v>
      </c>
      <c r="E1689">
        <v>0</v>
      </c>
      <c r="F1689">
        <v>15150.44</v>
      </c>
      <c r="G1689" t="s">
        <v>11</v>
      </c>
      <c r="H1689" t="s">
        <v>16</v>
      </c>
      <c r="I1689" t="s">
        <v>249</v>
      </c>
      <c r="L1689" s="110" t="s">
        <v>1719</v>
      </c>
      <c r="M1689" s="64" t="s">
        <v>9043</v>
      </c>
      <c r="N1689" s="64">
        <v>44</v>
      </c>
      <c r="O1689" s="64" t="s">
        <v>11</v>
      </c>
      <c r="P1689" s="64" t="s">
        <v>16</v>
      </c>
      <c r="Q1689" s="64" t="s">
        <v>42</v>
      </c>
      <c r="R1689" s="114">
        <v>15123</v>
      </c>
      <c r="S1689" s="64" t="s">
        <v>20</v>
      </c>
      <c r="T1689" s="64">
        <v>1978</v>
      </c>
      <c r="U1689" s="69">
        <v>5</v>
      </c>
    </row>
    <row r="1690" spans="1:21" x14ac:dyDescent="0.35">
      <c r="A1690" t="s">
        <v>1721</v>
      </c>
      <c r="B1690">
        <v>1962</v>
      </c>
      <c r="C1690" t="s">
        <v>37</v>
      </c>
      <c r="D1690">
        <v>25</v>
      </c>
      <c r="E1690">
        <v>0</v>
      </c>
      <c r="F1690">
        <v>15161.25</v>
      </c>
      <c r="G1690" t="s">
        <v>11</v>
      </c>
      <c r="H1690" t="s">
        <v>11</v>
      </c>
      <c r="I1690" t="s">
        <v>23</v>
      </c>
      <c r="L1690" s="110" t="s">
        <v>1720</v>
      </c>
      <c r="M1690" s="64" t="s">
        <v>9921</v>
      </c>
      <c r="N1690" s="64">
        <v>51</v>
      </c>
      <c r="O1690" s="64" t="s">
        <v>11</v>
      </c>
      <c r="P1690" s="64" t="s">
        <v>16</v>
      </c>
      <c r="Q1690" s="64" t="s">
        <v>249</v>
      </c>
      <c r="R1690" s="115">
        <v>15150</v>
      </c>
      <c r="S1690" s="64" t="s">
        <v>15</v>
      </c>
      <c r="T1690" s="64">
        <v>1971</v>
      </c>
      <c r="U1690" s="69">
        <v>25</v>
      </c>
    </row>
    <row r="1691" spans="1:21" x14ac:dyDescent="0.35">
      <c r="A1691" t="s">
        <v>1722</v>
      </c>
      <c r="B1691">
        <v>1959</v>
      </c>
      <c r="C1691" t="s">
        <v>18</v>
      </c>
      <c r="D1691">
        <v>4</v>
      </c>
      <c r="E1691">
        <v>3</v>
      </c>
      <c r="F1691">
        <v>15161.53</v>
      </c>
      <c r="G1691" t="s">
        <v>11</v>
      </c>
      <c r="H1691" t="s">
        <v>16</v>
      </c>
      <c r="I1691" t="s">
        <v>13</v>
      </c>
      <c r="L1691" s="110" t="s">
        <v>1721</v>
      </c>
      <c r="M1691" s="64" t="s">
        <v>9922</v>
      </c>
      <c r="N1691" s="64">
        <v>60</v>
      </c>
      <c r="O1691" s="64" t="s">
        <v>11</v>
      </c>
      <c r="P1691" s="64" t="s">
        <v>11</v>
      </c>
      <c r="Q1691" s="64" t="s">
        <v>23</v>
      </c>
      <c r="R1691" s="114">
        <v>15161</v>
      </c>
      <c r="S1691" s="64" t="s">
        <v>37</v>
      </c>
      <c r="T1691" s="64">
        <v>1962</v>
      </c>
      <c r="U1691" s="69">
        <v>25</v>
      </c>
    </row>
    <row r="1692" spans="1:21" x14ac:dyDescent="0.35">
      <c r="A1692" t="s">
        <v>1723</v>
      </c>
      <c r="B1692">
        <v>1959</v>
      </c>
      <c r="C1692" t="s">
        <v>30</v>
      </c>
      <c r="D1692">
        <v>3</v>
      </c>
      <c r="E1692">
        <v>3</v>
      </c>
      <c r="F1692">
        <v>15170.07</v>
      </c>
      <c r="G1692" t="s">
        <v>11</v>
      </c>
      <c r="H1692" t="s">
        <v>12</v>
      </c>
      <c r="I1692" t="s">
        <v>42</v>
      </c>
      <c r="L1692" s="110" t="s">
        <v>1722</v>
      </c>
      <c r="M1692" s="64" t="s">
        <v>9923</v>
      </c>
      <c r="N1692" s="64">
        <v>64</v>
      </c>
      <c r="O1692" s="64" t="s">
        <v>11</v>
      </c>
      <c r="P1692" s="64" t="s">
        <v>16</v>
      </c>
      <c r="Q1692" s="64" t="s">
        <v>13</v>
      </c>
      <c r="R1692" s="115">
        <v>15162</v>
      </c>
      <c r="S1692" s="64" t="s">
        <v>18</v>
      </c>
      <c r="T1692" s="64">
        <v>1959</v>
      </c>
      <c r="U1692" s="69">
        <v>4</v>
      </c>
    </row>
    <row r="1693" spans="1:21" x14ac:dyDescent="0.35">
      <c r="A1693" t="s">
        <v>1724</v>
      </c>
      <c r="B1693">
        <v>1962</v>
      </c>
      <c r="C1693" t="s">
        <v>18</v>
      </c>
      <c r="D1693">
        <v>17</v>
      </c>
      <c r="E1693">
        <v>0</v>
      </c>
      <c r="F1693">
        <v>15174.81</v>
      </c>
      <c r="G1693" t="s">
        <v>11</v>
      </c>
      <c r="H1693" t="s">
        <v>16</v>
      </c>
      <c r="I1693" t="s">
        <v>23</v>
      </c>
      <c r="L1693" s="110" t="s">
        <v>1723</v>
      </c>
      <c r="M1693" s="64" t="s">
        <v>9924</v>
      </c>
      <c r="N1693" s="64">
        <v>63</v>
      </c>
      <c r="O1693" s="64" t="s">
        <v>11</v>
      </c>
      <c r="P1693" s="64" t="s">
        <v>12</v>
      </c>
      <c r="Q1693" s="64" t="s">
        <v>42</v>
      </c>
      <c r="R1693" s="114">
        <v>15170</v>
      </c>
      <c r="S1693" s="64" t="s">
        <v>30</v>
      </c>
      <c r="T1693" s="64">
        <v>1959</v>
      </c>
      <c r="U1693" s="69">
        <v>3</v>
      </c>
    </row>
    <row r="1694" spans="1:21" x14ac:dyDescent="0.35">
      <c r="A1694" t="s">
        <v>1725</v>
      </c>
      <c r="B1694">
        <v>1978</v>
      </c>
      <c r="C1694" t="s">
        <v>15</v>
      </c>
      <c r="D1694">
        <v>23</v>
      </c>
      <c r="E1694">
        <v>2</v>
      </c>
      <c r="F1694">
        <v>15207.92</v>
      </c>
      <c r="G1694" t="s">
        <v>11</v>
      </c>
      <c r="H1694" t="s">
        <v>16</v>
      </c>
      <c r="I1694" t="s">
        <v>23</v>
      </c>
      <c r="L1694" s="110" t="s">
        <v>1724</v>
      </c>
      <c r="M1694" s="64" t="s">
        <v>9925</v>
      </c>
      <c r="N1694" s="64">
        <v>60</v>
      </c>
      <c r="O1694" s="64" t="s">
        <v>11</v>
      </c>
      <c r="P1694" s="64" t="s">
        <v>16</v>
      </c>
      <c r="Q1694" s="64" t="s">
        <v>23</v>
      </c>
      <c r="R1694" s="115">
        <v>15175</v>
      </c>
      <c r="S1694" s="64" t="s">
        <v>18</v>
      </c>
      <c r="T1694" s="64">
        <v>1962</v>
      </c>
      <c r="U1694" s="69">
        <v>17</v>
      </c>
    </row>
    <row r="1695" spans="1:21" x14ac:dyDescent="0.35">
      <c r="A1695" t="s">
        <v>1726</v>
      </c>
      <c r="B1695">
        <v>1960</v>
      </c>
      <c r="C1695" t="s">
        <v>10</v>
      </c>
      <c r="D1695">
        <v>25</v>
      </c>
      <c r="E1695">
        <v>2</v>
      </c>
      <c r="F1695">
        <v>15230.32</v>
      </c>
      <c r="G1695" t="s">
        <v>11</v>
      </c>
      <c r="H1695" t="s">
        <v>11</v>
      </c>
      <c r="I1695" t="s">
        <v>247</v>
      </c>
      <c r="L1695" s="110" t="s">
        <v>1725</v>
      </c>
      <c r="M1695" s="64" t="s">
        <v>9926</v>
      </c>
      <c r="N1695" s="64">
        <v>44</v>
      </c>
      <c r="O1695" s="64" t="s">
        <v>11</v>
      </c>
      <c r="P1695" s="64" t="s">
        <v>16</v>
      </c>
      <c r="Q1695" s="64" t="s">
        <v>23</v>
      </c>
      <c r="R1695" s="114">
        <v>15208</v>
      </c>
      <c r="S1695" s="64" t="s">
        <v>15</v>
      </c>
      <c r="T1695" s="64">
        <v>1978</v>
      </c>
      <c r="U1695" s="69">
        <v>23</v>
      </c>
    </row>
    <row r="1696" spans="1:21" x14ac:dyDescent="0.35">
      <c r="A1696" t="s">
        <v>1727</v>
      </c>
      <c r="B1696">
        <v>1969</v>
      </c>
      <c r="C1696" t="s">
        <v>20</v>
      </c>
      <c r="D1696">
        <v>16</v>
      </c>
      <c r="E1696">
        <v>0</v>
      </c>
      <c r="F1696">
        <v>15260.52</v>
      </c>
      <c r="G1696" t="s">
        <v>11</v>
      </c>
      <c r="H1696" t="s">
        <v>11</v>
      </c>
      <c r="I1696" t="s">
        <v>249</v>
      </c>
      <c r="L1696" s="110" t="s">
        <v>1726</v>
      </c>
      <c r="M1696" s="64" t="s">
        <v>9927</v>
      </c>
      <c r="N1696" s="64">
        <v>62</v>
      </c>
      <c r="O1696" s="64" t="s">
        <v>11</v>
      </c>
      <c r="P1696" s="64" t="s">
        <v>11</v>
      </c>
      <c r="Q1696" s="64" t="s">
        <v>247</v>
      </c>
      <c r="R1696" s="115">
        <v>15230</v>
      </c>
      <c r="S1696" s="64" t="s">
        <v>10</v>
      </c>
      <c r="T1696" s="64">
        <v>1960</v>
      </c>
      <c r="U1696" s="69">
        <v>25</v>
      </c>
    </row>
    <row r="1697" spans="1:21" x14ac:dyDescent="0.35">
      <c r="A1697" t="s">
        <v>1728</v>
      </c>
      <c r="B1697">
        <v>1963</v>
      </c>
      <c r="C1697" t="s">
        <v>30</v>
      </c>
      <c r="D1697">
        <v>13</v>
      </c>
      <c r="E1697">
        <v>0</v>
      </c>
      <c r="F1697">
        <v>15322.77</v>
      </c>
      <c r="G1697" t="s">
        <v>11</v>
      </c>
      <c r="H1697" t="s">
        <v>12</v>
      </c>
      <c r="I1697" t="s">
        <v>300</v>
      </c>
      <c r="L1697" s="110" t="s">
        <v>1727</v>
      </c>
      <c r="M1697" s="64" t="s">
        <v>9928</v>
      </c>
      <c r="N1697" s="64">
        <v>53</v>
      </c>
      <c r="O1697" s="64" t="s">
        <v>11</v>
      </c>
      <c r="P1697" s="64" t="s">
        <v>11</v>
      </c>
      <c r="Q1697" s="64" t="s">
        <v>249</v>
      </c>
      <c r="R1697" s="114">
        <v>15261</v>
      </c>
      <c r="S1697" s="64" t="s">
        <v>20</v>
      </c>
      <c r="T1697" s="64">
        <v>1969</v>
      </c>
      <c r="U1697" s="69">
        <v>16</v>
      </c>
    </row>
    <row r="1698" spans="1:21" x14ac:dyDescent="0.35">
      <c r="A1698" t="s">
        <v>1729</v>
      </c>
      <c r="B1698">
        <v>2001</v>
      </c>
      <c r="C1698" t="s">
        <v>10</v>
      </c>
      <c r="D1698">
        <v>14</v>
      </c>
      <c r="E1698">
        <v>1</v>
      </c>
      <c r="F1698">
        <v>15359.1</v>
      </c>
      <c r="G1698" t="s">
        <v>11</v>
      </c>
      <c r="H1698" t="s">
        <v>12</v>
      </c>
      <c r="I1698" t="s">
        <v>247</v>
      </c>
      <c r="L1698" s="110" t="s">
        <v>1728</v>
      </c>
      <c r="M1698" s="64" t="s">
        <v>9929</v>
      </c>
      <c r="N1698" s="64">
        <v>59</v>
      </c>
      <c r="O1698" s="64" t="s">
        <v>11</v>
      </c>
      <c r="P1698" s="64" t="s">
        <v>12</v>
      </c>
      <c r="Q1698" s="64" t="s">
        <v>300</v>
      </c>
      <c r="R1698" s="115">
        <v>15323</v>
      </c>
      <c r="S1698" s="64" t="s">
        <v>30</v>
      </c>
      <c r="T1698" s="64">
        <v>1963</v>
      </c>
      <c r="U1698" s="69">
        <v>13</v>
      </c>
    </row>
    <row r="1699" spans="1:21" x14ac:dyDescent="0.35">
      <c r="A1699" t="s">
        <v>1730</v>
      </c>
      <c r="B1699">
        <v>1988</v>
      </c>
      <c r="C1699" t="s">
        <v>30</v>
      </c>
      <c r="D1699">
        <v>17</v>
      </c>
      <c r="E1699">
        <v>3</v>
      </c>
      <c r="F1699">
        <v>15361.5</v>
      </c>
      <c r="G1699" t="s">
        <v>11</v>
      </c>
      <c r="H1699" t="s">
        <v>12</v>
      </c>
      <c r="I1699" t="s">
        <v>249</v>
      </c>
      <c r="L1699" s="110" t="s">
        <v>1729</v>
      </c>
      <c r="M1699" s="64" t="s">
        <v>9469</v>
      </c>
      <c r="N1699" s="64">
        <v>21</v>
      </c>
      <c r="O1699" s="64" t="s">
        <v>11</v>
      </c>
      <c r="P1699" s="64" t="s">
        <v>12</v>
      </c>
      <c r="Q1699" s="64" t="s">
        <v>247</v>
      </c>
      <c r="R1699" s="114">
        <v>15359</v>
      </c>
      <c r="S1699" s="64" t="s">
        <v>10</v>
      </c>
      <c r="T1699" s="64">
        <v>2001</v>
      </c>
      <c r="U1699" s="69">
        <v>14</v>
      </c>
    </row>
    <row r="1700" spans="1:21" x14ac:dyDescent="0.35">
      <c r="A1700" t="s">
        <v>1731</v>
      </c>
      <c r="B1700">
        <v>1968</v>
      </c>
      <c r="C1700" t="s">
        <v>10</v>
      </c>
      <c r="D1700">
        <v>18</v>
      </c>
      <c r="E1700">
        <v>0</v>
      </c>
      <c r="F1700">
        <v>15363.77</v>
      </c>
      <c r="G1700" t="s">
        <v>11</v>
      </c>
      <c r="H1700" t="s">
        <v>16</v>
      </c>
      <c r="I1700" t="s">
        <v>535</v>
      </c>
      <c r="L1700" s="110" t="s">
        <v>1730</v>
      </c>
      <c r="M1700" s="64" t="s">
        <v>9930</v>
      </c>
      <c r="N1700" s="64">
        <v>34</v>
      </c>
      <c r="O1700" s="64" t="s">
        <v>11</v>
      </c>
      <c r="P1700" s="64" t="s">
        <v>12</v>
      </c>
      <c r="Q1700" s="64" t="s">
        <v>249</v>
      </c>
      <c r="R1700" s="115">
        <v>15362</v>
      </c>
      <c r="S1700" s="64" t="s">
        <v>30</v>
      </c>
      <c r="T1700" s="64">
        <v>1988</v>
      </c>
      <c r="U1700" s="69">
        <v>17</v>
      </c>
    </row>
    <row r="1701" spans="1:21" x14ac:dyDescent="0.35">
      <c r="A1701" t="s">
        <v>1732</v>
      </c>
      <c r="B1701">
        <v>1962</v>
      </c>
      <c r="C1701" t="s">
        <v>20</v>
      </c>
      <c r="D1701">
        <v>6</v>
      </c>
      <c r="E1701">
        <v>0</v>
      </c>
      <c r="F1701">
        <v>15368.22</v>
      </c>
      <c r="G1701" t="s">
        <v>11</v>
      </c>
      <c r="H1701" t="s">
        <v>11</v>
      </c>
      <c r="I1701" t="s">
        <v>42</v>
      </c>
      <c r="L1701" s="110" t="s">
        <v>1731</v>
      </c>
      <c r="M1701" s="64" t="s">
        <v>9130</v>
      </c>
      <c r="N1701" s="64">
        <v>54</v>
      </c>
      <c r="O1701" s="64" t="s">
        <v>11</v>
      </c>
      <c r="P1701" s="64" t="s">
        <v>16</v>
      </c>
      <c r="Q1701" s="64" t="s">
        <v>535</v>
      </c>
      <c r="R1701" s="114">
        <v>15364</v>
      </c>
      <c r="S1701" s="64" t="s">
        <v>10</v>
      </c>
      <c r="T1701" s="64">
        <v>1968</v>
      </c>
      <c r="U1701" s="69">
        <v>18</v>
      </c>
    </row>
    <row r="1702" spans="1:21" x14ac:dyDescent="0.35">
      <c r="A1702" t="s">
        <v>1733</v>
      </c>
      <c r="B1702">
        <v>1964</v>
      </c>
      <c r="C1702" t="s">
        <v>20</v>
      </c>
      <c r="D1702">
        <v>4</v>
      </c>
      <c r="E1702">
        <v>0</v>
      </c>
      <c r="F1702">
        <v>15377.77</v>
      </c>
      <c r="G1702" t="s">
        <v>11</v>
      </c>
      <c r="H1702" t="s">
        <v>11</v>
      </c>
      <c r="I1702" t="s">
        <v>23</v>
      </c>
      <c r="L1702" s="110" t="s">
        <v>1732</v>
      </c>
      <c r="M1702" s="64" t="s">
        <v>9931</v>
      </c>
      <c r="N1702" s="64">
        <v>60</v>
      </c>
      <c r="O1702" s="64" t="s">
        <v>11</v>
      </c>
      <c r="P1702" s="64" t="s">
        <v>11</v>
      </c>
      <c r="Q1702" s="64" t="s">
        <v>42</v>
      </c>
      <c r="R1702" s="115">
        <v>15368</v>
      </c>
      <c r="S1702" s="64" t="s">
        <v>20</v>
      </c>
      <c r="T1702" s="64">
        <v>1962</v>
      </c>
      <c r="U1702" s="69">
        <v>6</v>
      </c>
    </row>
    <row r="1703" spans="1:21" x14ac:dyDescent="0.35">
      <c r="A1703" t="s">
        <v>1734</v>
      </c>
      <c r="B1703">
        <v>1990</v>
      </c>
      <c r="C1703" t="s">
        <v>37</v>
      </c>
      <c r="D1703">
        <v>25</v>
      </c>
      <c r="E1703">
        <v>3</v>
      </c>
      <c r="F1703">
        <v>15440.2</v>
      </c>
      <c r="G1703" t="s">
        <v>11</v>
      </c>
      <c r="H1703" t="s">
        <v>16</v>
      </c>
      <c r="I1703" t="s">
        <v>23</v>
      </c>
      <c r="L1703" s="110" t="s">
        <v>1733</v>
      </c>
      <c r="M1703" s="64" t="s">
        <v>9932</v>
      </c>
      <c r="N1703" s="64">
        <v>58</v>
      </c>
      <c r="O1703" s="64" t="s">
        <v>11</v>
      </c>
      <c r="P1703" s="64" t="s">
        <v>11</v>
      </c>
      <c r="Q1703" s="64" t="s">
        <v>23</v>
      </c>
      <c r="R1703" s="114">
        <v>15378</v>
      </c>
      <c r="S1703" s="64" t="s">
        <v>20</v>
      </c>
      <c r="T1703" s="64">
        <v>1964</v>
      </c>
      <c r="U1703" s="69">
        <v>4</v>
      </c>
    </row>
    <row r="1704" spans="1:21" x14ac:dyDescent="0.35">
      <c r="A1704" t="s">
        <v>1735</v>
      </c>
      <c r="B1704">
        <v>1976</v>
      </c>
      <c r="C1704" t="s">
        <v>10</v>
      </c>
      <c r="D1704">
        <v>20</v>
      </c>
      <c r="E1704">
        <v>2</v>
      </c>
      <c r="F1704">
        <v>15450.48</v>
      </c>
      <c r="G1704" t="s">
        <v>11</v>
      </c>
      <c r="H1704" t="s">
        <v>16</v>
      </c>
      <c r="I1704" t="s">
        <v>535</v>
      </c>
      <c r="L1704" s="110" t="s">
        <v>1734</v>
      </c>
      <c r="M1704" s="64" t="s">
        <v>9933</v>
      </c>
      <c r="N1704" s="64">
        <v>32</v>
      </c>
      <c r="O1704" s="64" t="s">
        <v>11</v>
      </c>
      <c r="P1704" s="64" t="s">
        <v>16</v>
      </c>
      <c r="Q1704" s="64" t="s">
        <v>23</v>
      </c>
      <c r="R1704" s="115">
        <v>15440</v>
      </c>
      <c r="S1704" s="64" t="s">
        <v>37</v>
      </c>
      <c r="T1704" s="64">
        <v>1990</v>
      </c>
      <c r="U1704" s="69">
        <v>25</v>
      </c>
    </row>
    <row r="1705" spans="1:21" x14ac:dyDescent="0.35">
      <c r="A1705" t="s">
        <v>1736</v>
      </c>
      <c r="B1705">
        <v>2004</v>
      </c>
      <c r="C1705" t="s">
        <v>10</v>
      </c>
      <c r="D1705">
        <v>17</v>
      </c>
      <c r="E1705">
        <v>0</v>
      </c>
      <c r="F1705">
        <v>15518.18</v>
      </c>
      <c r="G1705" t="s">
        <v>11</v>
      </c>
      <c r="H1705" t="s">
        <v>12</v>
      </c>
      <c r="I1705" t="s">
        <v>164</v>
      </c>
      <c r="L1705" s="110" t="s">
        <v>1735</v>
      </c>
      <c r="M1705" s="64" t="s">
        <v>9325</v>
      </c>
      <c r="N1705" s="64">
        <v>46</v>
      </c>
      <c r="O1705" s="64" t="s">
        <v>11</v>
      </c>
      <c r="P1705" s="64" t="s">
        <v>16</v>
      </c>
      <c r="Q1705" s="64" t="s">
        <v>535</v>
      </c>
      <c r="R1705" s="114">
        <v>15450</v>
      </c>
      <c r="S1705" s="64" t="s">
        <v>10</v>
      </c>
      <c r="T1705" s="64">
        <v>1976</v>
      </c>
      <c r="U1705" s="69">
        <v>20</v>
      </c>
    </row>
    <row r="1706" spans="1:21" x14ac:dyDescent="0.35">
      <c r="A1706" t="s">
        <v>1737</v>
      </c>
      <c r="B1706">
        <v>1974</v>
      </c>
      <c r="C1706" t="s">
        <v>18</v>
      </c>
      <c r="D1706">
        <v>28</v>
      </c>
      <c r="E1706">
        <v>0</v>
      </c>
      <c r="F1706">
        <v>15532.16</v>
      </c>
      <c r="G1706" t="s">
        <v>11</v>
      </c>
      <c r="H1706" t="s">
        <v>11</v>
      </c>
      <c r="I1706" t="s">
        <v>535</v>
      </c>
      <c r="L1706" s="110" t="s">
        <v>1736</v>
      </c>
      <c r="M1706" s="64" t="s">
        <v>9934</v>
      </c>
      <c r="N1706" s="64">
        <v>18</v>
      </c>
      <c r="O1706" s="64" t="s">
        <v>11</v>
      </c>
      <c r="P1706" s="64" t="s">
        <v>12</v>
      </c>
      <c r="Q1706" s="64" t="s">
        <v>164</v>
      </c>
      <c r="R1706" s="115">
        <v>15518</v>
      </c>
      <c r="S1706" s="64" t="s">
        <v>10</v>
      </c>
      <c r="T1706" s="64">
        <v>2004</v>
      </c>
      <c r="U1706" s="69">
        <v>17</v>
      </c>
    </row>
    <row r="1707" spans="1:21" x14ac:dyDescent="0.35">
      <c r="A1707" t="s">
        <v>1738</v>
      </c>
      <c r="B1707">
        <v>1959</v>
      </c>
      <c r="C1707" t="s">
        <v>37</v>
      </c>
      <c r="D1707">
        <v>2</v>
      </c>
      <c r="E1707">
        <v>3</v>
      </c>
      <c r="F1707">
        <v>15555.19</v>
      </c>
      <c r="G1707" t="s">
        <v>11</v>
      </c>
      <c r="H1707" t="s">
        <v>12</v>
      </c>
      <c r="I1707" t="s">
        <v>23</v>
      </c>
      <c r="L1707" s="110" t="s">
        <v>1737</v>
      </c>
      <c r="M1707" s="64" t="s">
        <v>9935</v>
      </c>
      <c r="N1707" s="64">
        <v>48</v>
      </c>
      <c r="O1707" s="64" t="s">
        <v>11</v>
      </c>
      <c r="P1707" s="64" t="s">
        <v>11</v>
      </c>
      <c r="Q1707" s="64" t="s">
        <v>535</v>
      </c>
      <c r="R1707" s="114">
        <v>15532</v>
      </c>
      <c r="S1707" s="64" t="s">
        <v>18</v>
      </c>
      <c r="T1707" s="64">
        <v>1974</v>
      </c>
      <c r="U1707" s="69">
        <v>28</v>
      </c>
    </row>
    <row r="1708" spans="1:21" x14ac:dyDescent="0.35">
      <c r="A1708" t="s">
        <v>1739</v>
      </c>
      <c r="B1708">
        <v>1974</v>
      </c>
      <c r="C1708" t="s">
        <v>10</v>
      </c>
      <c r="D1708">
        <v>30</v>
      </c>
      <c r="E1708">
        <v>0</v>
      </c>
      <c r="F1708">
        <v>15556.67</v>
      </c>
      <c r="G1708" t="s">
        <v>11</v>
      </c>
      <c r="H1708" t="s">
        <v>11</v>
      </c>
      <c r="I1708" t="s">
        <v>23</v>
      </c>
      <c r="L1708" s="110" t="s">
        <v>1738</v>
      </c>
      <c r="M1708" s="64" t="s">
        <v>9936</v>
      </c>
      <c r="N1708" s="64">
        <v>63</v>
      </c>
      <c r="O1708" s="64" t="s">
        <v>11</v>
      </c>
      <c r="P1708" s="64" t="s">
        <v>12</v>
      </c>
      <c r="Q1708" s="64" t="s">
        <v>23</v>
      </c>
      <c r="R1708" s="115">
        <v>15555</v>
      </c>
      <c r="S1708" s="64" t="s">
        <v>37</v>
      </c>
      <c r="T1708" s="64">
        <v>1959</v>
      </c>
      <c r="U1708" s="69">
        <v>2</v>
      </c>
    </row>
    <row r="1709" spans="1:21" x14ac:dyDescent="0.35">
      <c r="A1709" t="s">
        <v>1740</v>
      </c>
      <c r="B1709">
        <v>1965</v>
      </c>
      <c r="C1709" t="s">
        <v>37</v>
      </c>
      <c r="D1709">
        <v>28</v>
      </c>
      <c r="E1709">
        <v>0</v>
      </c>
      <c r="F1709">
        <v>15608.58</v>
      </c>
      <c r="G1709" t="s">
        <v>11</v>
      </c>
      <c r="H1709" t="s">
        <v>11</v>
      </c>
      <c r="I1709" t="s">
        <v>535</v>
      </c>
      <c r="L1709" s="110" t="s">
        <v>1739</v>
      </c>
      <c r="M1709" s="64" t="s">
        <v>9937</v>
      </c>
      <c r="N1709" s="64">
        <v>48</v>
      </c>
      <c r="O1709" s="64" t="s">
        <v>11</v>
      </c>
      <c r="P1709" s="64" t="s">
        <v>11</v>
      </c>
      <c r="Q1709" s="64" t="s">
        <v>23</v>
      </c>
      <c r="R1709" s="114">
        <v>15557</v>
      </c>
      <c r="S1709" s="64" t="s">
        <v>10</v>
      </c>
      <c r="T1709" s="64">
        <v>1974</v>
      </c>
      <c r="U1709" s="69">
        <v>30</v>
      </c>
    </row>
    <row r="1710" spans="1:21" x14ac:dyDescent="0.35">
      <c r="A1710" t="s">
        <v>1741</v>
      </c>
      <c r="B1710">
        <v>1960</v>
      </c>
      <c r="C1710" t="s">
        <v>18</v>
      </c>
      <c r="D1710">
        <v>6</v>
      </c>
      <c r="E1710">
        <v>3</v>
      </c>
      <c r="F1710">
        <v>15612.19</v>
      </c>
      <c r="G1710" t="s">
        <v>11</v>
      </c>
      <c r="H1710" t="s">
        <v>11</v>
      </c>
      <c r="I1710" t="s">
        <v>23</v>
      </c>
      <c r="L1710" s="110" t="s">
        <v>1740</v>
      </c>
      <c r="M1710" s="64" t="s">
        <v>9938</v>
      </c>
      <c r="N1710" s="64">
        <v>57</v>
      </c>
      <c r="O1710" s="64" t="s">
        <v>11</v>
      </c>
      <c r="P1710" s="64" t="s">
        <v>11</v>
      </c>
      <c r="Q1710" s="64" t="s">
        <v>535</v>
      </c>
      <c r="R1710" s="115">
        <v>15609</v>
      </c>
      <c r="S1710" s="64" t="s">
        <v>37</v>
      </c>
      <c r="T1710" s="64">
        <v>1965</v>
      </c>
      <c r="U1710" s="69">
        <v>28</v>
      </c>
    </row>
    <row r="1711" spans="1:21" x14ac:dyDescent="0.35">
      <c r="A1711" t="s">
        <v>1742</v>
      </c>
      <c r="B1711">
        <v>1988</v>
      </c>
      <c r="C1711" t="s">
        <v>30</v>
      </c>
      <c r="D1711">
        <v>22</v>
      </c>
      <c r="E1711">
        <v>3</v>
      </c>
      <c r="F1711">
        <v>15646.28</v>
      </c>
      <c r="G1711" t="s">
        <v>11</v>
      </c>
      <c r="H1711" t="s">
        <v>11</v>
      </c>
      <c r="I1711" t="s">
        <v>42</v>
      </c>
      <c r="L1711" s="110" t="s">
        <v>1741</v>
      </c>
      <c r="M1711" s="64" t="s">
        <v>9939</v>
      </c>
      <c r="N1711" s="64">
        <v>63</v>
      </c>
      <c r="O1711" s="64" t="s">
        <v>11</v>
      </c>
      <c r="P1711" s="64" t="s">
        <v>11</v>
      </c>
      <c r="Q1711" s="64" t="s">
        <v>23</v>
      </c>
      <c r="R1711" s="114">
        <v>15612</v>
      </c>
      <c r="S1711" s="64" t="s">
        <v>18</v>
      </c>
      <c r="T1711" s="64">
        <v>1960</v>
      </c>
      <c r="U1711" s="69">
        <v>6</v>
      </c>
    </row>
    <row r="1712" spans="1:21" x14ac:dyDescent="0.35">
      <c r="A1712" t="s">
        <v>1743</v>
      </c>
      <c r="B1712">
        <v>1973</v>
      </c>
      <c r="C1712" t="s">
        <v>18</v>
      </c>
      <c r="D1712">
        <v>26</v>
      </c>
      <c r="E1712">
        <v>0</v>
      </c>
      <c r="F1712">
        <v>15670.3</v>
      </c>
      <c r="G1712" t="s">
        <v>11</v>
      </c>
      <c r="H1712" t="s">
        <v>11</v>
      </c>
      <c r="I1712" t="s">
        <v>535</v>
      </c>
      <c r="L1712" s="110" t="s">
        <v>1742</v>
      </c>
      <c r="M1712" s="64" t="s">
        <v>9940</v>
      </c>
      <c r="N1712" s="64">
        <v>34</v>
      </c>
      <c r="O1712" s="64" t="s">
        <v>11</v>
      </c>
      <c r="P1712" s="64" t="s">
        <v>11</v>
      </c>
      <c r="Q1712" s="64" t="s">
        <v>42</v>
      </c>
      <c r="R1712" s="115">
        <v>15646</v>
      </c>
      <c r="S1712" s="64" t="s">
        <v>30</v>
      </c>
      <c r="T1712" s="64">
        <v>1988</v>
      </c>
      <c r="U1712" s="69">
        <v>22</v>
      </c>
    </row>
    <row r="1713" spans="1:21" x14ac:dyDescent="0.35">
      <c r="A1713" t="s">
        <v>1744</v>
      </c>
      <c r="B1713">
        <v>1976</v>
      </c>
      <c r="C1713" t="s">
        <v>20</v>
      </c>
      <c r="D1713">
        <v>20</v>
      </c>
      <c r="E1713">
        <v>2</v>
      </c>
      <c r="F1713">
        <v>15698.86</v>
      </c>
      <c r="G1713" t="s">
        <v>11</v>
      </c>
      <c r="H1713" t="s">
        <v>11</v>
      </c>
      <c r="I1713" t="s">
        <v>23</v>
      </c>
      <c r="L1713" s="110" t="s">
        <v>1743</v>
      </c>
      <c r="M1713" s="64" t="s">
        <v>9941</v>
      </c>
      <c r="N1713" s="64">
        <v>49</v>
      </c>
      <c r="O1713" s="64" t="s">
        <v>11</v>
      </c>
      <c r="P1713" s="64" t="s">
        <v>11</v>
      </c>
      <c r="Q1713" s="64" t="s">
        <v>535</v>
      </c>
      <c r="R1713" s="114">
        <v>15670</v>
      </c>
      <c r="S1713" s="64" t="s">
        <v>18</v>
      </c>
      <c r="T1713" s="64">
        <v>1973</v>
      </c>
      <c r="U1713" s="69">
        <v>26</v>
      </c>
    </row>
    <row r="1714" spans="1:21" x14ac:dyDescent="0.35">
      <c r="A1714" t="s">
        <v>1745</v>
      </c>
      <c r="B1714">
        <v>1974</v>
      </c>
      <c r="C1714" t="s">
        <v>35</v>
      </c>
      <c r="D1714">
        <v>29</v>
      </c>
      <c r="E1714">
        <v>0</v>
      </c>
      <c r="F1714">
        <v>15746.62</v>
      </c>
      <c r="G1714" t="s">
        <v>11</v>
      </c>
      <c r="H1714" t="s">
        <v>16</v>
      </c>
      <c r="I1714" t="s">
        <v>23</v>
      </c>
      <c r="L1714" s="110" t="s">
        <v>1744</v>
      </c>
      <c r="M1714" s="64" t="s">
        <v>9942</v>
      </c>
      <c r="N1714" s="64">
        <v>46</v>
      </c>
      <c r="O1714" s="64" t="s">
        <v>11</v>
      </c>
      <c r="P1714" s="64" t="s">
        <v>11</v>
      </c>
      <c r="Q1714" s="64" t="s">
        <v>23</v>
      </c>
      <c r="R1714" s="115">
        <v>15699</v>
      </c>
      <c r="S1714" s="64" t="s">
        <v>20</v>
      </c>
      <c r="T1714" s="64">
        <v>1976</v>
      </c>
      <c r="U1714" s="69">
        <v>20</v>
      </c>
    </row>
    <row r="1715" spans="1:21" x14ac:dyDescent="0.35">
      <c r="A1715" t="s">
        <v>1746</v>
      </c>
      <c r="B1715">
        <v>1997</v>
      </c>
      <c r="C1715" t="s">
        <v>37</v>
      </c>
      <c r="D1715">
        <v>9</v>
      </c>
      <c r="E1715">
        <v>0</v>
      </c>
      <c r="F1715">
        <v>15817.99</v>
      </c>
      <c r="G1715" t="s">
        <v>11</v>
      </c>
      <c r="H1715" t="s">
        <v>11</v>
      </c>
      <c r="I1715" t="s">
        <v>23</v>
      </c>
      <c r="L1715" s="110" t="s">
        <v>1745</v>
      </c>
      <c r="M1715" s="64" t="s">
        <v>9943</v>
      </c>
      <c r="N1715" s="64">
        <v>48</v>
      </c>
      <c r="O1715" s="64" t="s">
        <v>11</v>
      </c>
      <c r="P1715" s="64" t="s">
        <v>16</v>
      </c>
      <c r="Q1715" s="64" t="s">
        <v>23</v>
      </c>
      <c r="R1715" s="114">
        <v>15747</v>
      </c>
      <c r="S1715" s="64" t="s">
        <v>35</v>
      </c>
      <c r="T1715" s="64">
        <v>1974</v>
      </c>
      <c r="U1715" s="69">
        <v>29</v>
      </c>
    </row>
    <row r="1716" spans="1:21" x14ac:dyDescent="0.35">
      <c r="A1716" t="s">
        <v>1747</v>
      </c>
      <c r="B1716">
        <v>1984</v>
      </c>
      <c r="C1716" t="s">
        <v>18</v>
      </c>
      <c r="D1716">
        <v>26</v>
      </c>
      <c r="E1716">
        <v>0</v>
      </c>
      <c r="F1716">
        <v>15820.7</v>
      </c>
      <c r="G1716" t="s">
        <v>11</v>
      </c>
      <c r="H1716" t="s">
        <v>12</v>
      </c>
      <c r="I1716" t="s">
        <v>42</v>
      </c>
      <c r="L1716" s="110" t="s">
        <v>1746</v>
      </c>
      <c r="M1716" s="64" t="s">
        <v>9944</v>
      </c>
      <c r="N1716" s="64">
        <v>25</v>
      </c>
      <c r="O1716" s="64" t="s">
        <v>11</v>
      </c>
      <c r="P1716" s="64" t="s">
        <v>11</v>
      </c>
      <c r="Q1716" s="64" t="s">
        <v>23</v>
      </c>
      <c r="R1716" s="115">
        <v>15818</v>
      </c>
      <c r="S1716" s="64" t="s">
        <v>37</v>
      </c>
      <c r="T1716" s="64">
        <v>1997</v>
      </c>
      <c r="U1716" s="69">
        <v>9</v>
      </c>
    </row>
    <row r="1717" spans="1:21" x14ac:dyDescent="0.35">
      <c r="A1717" t="s">
        <v>1748</v>
      </c>
      <c r="B1717">
        <v>1982</v>
      </c>
      <c r="C1717" t="s">
        <v>15</v>
      </c>
      <c r="D1717">
        <v>11</v>
      </c>
      <c r="E1717">
        <v>4</v>
      </c>
      <c r="F1717">
        <v>15828.82</v>
      </c>
      <c r="G1717" t="s">
        <v>11</v>
      </c>
      <c r="H1717" t="s">
        <v>12</v>
      </c>
      <c r="I1717" t="s">
        <v>42</v>
      </c>
      <c r="L1717" s="110" t="s">
        <v>1747</v>
      </c>
      <c r="M1717" s="64" t="s">
        <v>9945</v>
      </c>
      <c r="N1717" s="64">
        <v>38</v>
      </c>
      <c r="O1717" s="64" t="s">
        <v>11</v>
      </c>
      <c r="P1717" s="64" t="s">
        <v>12</v>
      </c>
      <c r="Q1717" s="64" t="s">
        <v>42</v>
      </c>
      <c r="R1717" s="114">
        <v>15821</v>
      </c>
      <c r="S1717" s="64" t="s">
        <v>18</v>
      </c>
      <c r="T1717" s="64">
        <v>1984</v>
      </c>
      <c r="U1717" s="69">
        <v>26</v>
      </c>
    </row>
    <row r="1718" spans="1:21" x14ac:dyDescent="0.35">
      <c r="A1718" t="s">
        <v>1749</v>
      </c>
      <c r="B1718">
        <v>1962</v>
      </c>
      <c r="C1718" t="s">
        <v>30</v>
      </c>
      <c r="D1718">
        <v>25</v>
      </c>
      <c r="E1718">
        <v>0</v>
      </c>
      <c r="F1718">
        <v>15840.81</v>
      </c>
      <c r="G1718" t="s">
        <v>11</v>
      </c>
      <c r="H1718" t="s">
        <v>16</v>
      </c>
      <c r="I1718" t="s">
        <v>632</v>
      </c>
      <c r="L1718" s="110" t="s">
        <v>1748</v>
      </c>
      <c r="M1718" s="64" t="s">
        <v>9946</v>
      </c>
      <c r="N1718" s="64">
        <v>40</v>
      </c>
      <c r="O1718" s="64" t="s">
        <v>11</v>
      </c>
      <c r="P1718" s="64" t="s">
        <v>12</v>
      </c>
      <c r="Q1718" s="64" t="s">
        <v>42</v>
      </c>
      <c r="R1718" s="115">
        <v>15829</v>
      </c>
      <c r="S1718" s="64" t="s">
        <v>15</v>
      </c>
      <c r="T1718" s="64">
        <v>1982</v>
      </c>
      <c r="U1718" s="69">
        <v>11</v>
      </c>
    </row>
    <row r="1719" spans="1:21" x14ac:dyDescent="0.35">
      <c r="A1719" t="s">
        <v>1750</v>
      </c>
      <c r="B1719">
        <v>1980</v>
      </c>
      <c r="C1719" t="s">
        <v>37</v>
      </c>
      <c r="D1719">
        <v>12</v>
      </c>
      <c r="E1719">
        <v>2</v>
      </c>
      <c r="F1719">
        <v>15922.29</v>
      </c>
      <c r="G1719" t="s">
        <v>11</v>
      </c>
      <c r="H1719" t="s">
        <v>12</v>
      </c>
      <c r="I1719" t="s">
        <v>535</v>
      </c>
      <c r="L1719" s="110" t="s">
        <v>1749</v>
      </c>
      <c r="M1719" s="64" t="s">
        <v>9947</v>
      </c>
      <c r="N1719" s="64">
        <v>60</v>
      </c>
      <c r="O1719" s="64" t="s">
        <v>11</v>
      </c>
      <c r="P1719" s="64" t="s">
        <v>16</v>
      </c>
      <c r="Q1719" s="64" t="s">
        <v>632</v>
      </c>
      <c r="R1719" s="114">
        <v>15841</v>
      </c>
      <c r="S1719" s="64" t="s">
        <v>30</v>
      </c>
      <c r="T1719" s="64">
        <v>1962</v>
      </c>
      <c r="U1719" s="69">
        <v>25</v>
      </c>
    </row>
    <row r="1720" spans="1:21" x14ac:dyDescent="0.35">
      <c r="A1720" t="s">
        <v>1751</v>
      </c>
      <c r="B1720">
        <v>1982</v>
      </c>
      <c r="C1720" t="s">
        <v>10</v>
      </c>
      <c r="D1720">
        <v>24</v>
      </c>
      <c r="E1720">
        <v>3</v>
      </c>
      <c r="F1720">
        <v>15965.29</v>
      </c>
      <c r="G1720" t="s">
        <v>11</v>
      </c>
      <c r="H1720" t="s">
        <v>16</v>
      </c>
      <c r="I1720" t="s">
        <v>23</v>
      </c>
      <c r="L1720" s="110" t="s">
        <v>1750</v>
      </c>
      <c r="M1720" s="64" t="s">
        <v>9948</v>
      </c>
      <c r="N1720" s="64">
        <v>42</v>
      </c>
      <c r="O1720" s="64" t="s">
        <v>11</v>
      </c>
      <c r="P1720" s="64" t="s">
        <v>12</v>
      </c>
      <c r="Q1720" s="64" t="s">
        <v>535</v>
      </c>
      <c r="R1720" s="115">
        <v>15922</v>
      </c>
      <c r="S1720" s="64" t="s">
        <v>37</v>
      </c>
      <c r="T1720" s="64">
        <v>1980</v>
      </c>
      <c r="U1720" s="69">
        <v>12</v>
      </c>
    </row>
    <row r="1721" spans="1:21" x14ac:dyDescent="0.35">
      <c r="A1721" t="s">
        <v>1752</v>
      </c>
      <c r="B1721">
        <v>1980</v>
      </c>
      <c r="C1721" t="s">
        <v>20</v>
      </c>
      <c r="D1721">
        <v>19</v>
      </c>
      <c r="E1721">
        <v>2</v>
      </c>
      <c r="F1721">
        <v>15966.19</v>
      </c>
      <c r="G1721" t="s">
        <v>11</v>
      </c>
      <c r="H1721" t="s">
        <v>11</v>
      </c>
      <c r="I1721" t="s">
        <v>23</v>
      </c>
      <c r="L1721" s="110" t="s">
        <v>1751</v>
      </c>
      <c r="M1721" s="64" t="s">
        <v>9193</v>
      </c>
      <c r="N1721" s="64">
        <v>40</v>
      </c>
      <c r="O1721" s="64" t="s">
        <v>11</v>
      </c>
      <c r="P1721" s="64" t="s">
        <v>16</v>
      </c>
      <c r="Q1721" s="64" t="s">
        <v>23</v>
      </c>
      <c r="R1721" s="114">
        <v>15965</v>
      </c>
      <c r="S1721" s="64" t="s">
        <v>10</v>
      </c>
      <c r="T1721" s="64">
        <v>1982</v>
      </c>
      <c r="U1721" s="69">
        <v>24</v>
      </c>
    </row>
    <row r="1722" spans="1:21" x14ac:dyDescent="0.35">
      <c r="A1722" t="s">
        <v>1753</v>
      </c>
      <c r="B1722">
        <v>1988</v>
      </c>
      <c r="C1722" t="s">
        <v>30</v>
      </c>
      <c r="D1722">
        <v>5</v>
      </c>
      <c r="E1722">
        <v>3</v>
      </c>
      <c r="F1722">
        <v>16059.06</v>
      </c>
      <c r="G1722" t="s">
        <v>11</v>
      </c>
      <c r="H1722" t="s">
        <v>12</v>
      </c>
      <c r="I1722" t="s">
        <v>23</v>
      </c>
      <c r="L1722" s="110" t="s">
        <v>1752</v>
      </c>
      <c r="M1722" s="64" t="s">
        <v>9949</v>
      </c>
      <c r="N1722" s="64">
        <v>42</v>
      </c>
      <c r="O1722" s="64" t="s">
        <v>11</v>
      </c>
      <c r="P1722" s="64" t="s">
        <v>11</v>
      </c>
      <c r="Q1722" s="64" t="s">
        <v>23</v>
      </c>
      <c r="R1722" s="115">
        <v>15966</v>
      </c>
      <c r="S1722" s="64" t="s">
        <v>20</v>
      </c>
      <c r="T1722" s="64">
        <v>1980</v>
      </c>
      <c r="U1722" s="69">
        <v>19</v>
      </c>
    </row>
    <row r="1723" spans="1:21" x14ac:dyDescent="0.35">
      <c r="A1723" t="s">
        <v>1754</v>
      </c>
      <c r="B1723">
        <v>1978</v>
      </c>
      <c r="C1723" t="s">
        <v>20</v>
      </c>
      <c r="D1723">
        <v>16</v>
      </c>
      <c r="E1723">
        <v>2</v>
      </c>
      <c r="F1723">
        <v>16062.89</v>
      </c>
      <c r="G1723" t="s">
        <v>11</v>
      </c>
      <c r="H1723" t="s">
        <v>11</v>
      </c>
      <c r="I1723" t="s">
        <v>535</v>
      </c>
      <c r="L1723" s="110" t="s">
        <v>1753</v>
      </c>
      <c r="M1723" s="64" t="s">
        <v>9950</v>
      </c>
      <c r="N1723" s="64">
        <v>34</v>
      </c>
      <c r="O1723" s="64" t="s">
        <v>11</v>
      </c>
      <c r="P1723" s="64" t="s">
        <v>12</v>
      </c>
      <c r="Q1723" s="64" t="s">
        <v>23</v>
      </c>
      <c r="R1723" s="114">
        <v>16059</v>
      </c>
      <c r="S1723" s="64" t="s">
        <v>30</v>
      </c>
      <c r="T1723" s="64">
        <v>1988</v>
      </c>
      <c r="U1723" s="69">
        <v>5</v>
      </c>
    </row>
    <row r="1724" spans="1:21" x14ac:dyDescent="0.35">
      <c r="A1724" t="s">
        <v>1755</v>
      </c>
      <c r="B1724">
        <v>1958</v>
      </c>
      <c r="C1724" t="s">
        <v>37</v>
      </c>
      <c r="D1724">
        <v>22</v>
      </c>
      <c r="E1724">
        <v>2</v>
      </c>
      <c r="F1724">
        <v>16069.08</v>
      </c>
      <c r="G1724" t="s">
        <v>11</v>
      </c>
      <c r="H1724" t="s">
        <v>11</v>
      </c>
      <c r="I1724" t="s">
        <v>247</v>
      </c>
      <c r="L1724" s="110" t="s">
        <v>1754</v>
      </c>
      <c r="M1724" s="64" t="s">
        <v>9951</v>
      </c>
      <c r="N1724" s="64">
        <v>44</v>
      </c>
      <c r="O1724" s="64" t="s">
        <v>11</v>
      </c>
      <c r="P1724" s="64" t="s">
        <v>11</v>
      </c>
      <c r="Q1724" s="64" t="s">
        <v>535</v>
      </c>
      <c r="R1724" s="115">
        <v>16063</v>
      </c>
      <c r="S1724" s="64" t="s">
        <v>20</v>
      </c>
      <c r="T1724" s="64">
        <v>1978</v>
      </c>
      <c r="U1724" s="69">
        <v>16</v>
      </c>
    </row>
    <row r="1725" spans="1:21" x14ac:dyDescent="0.35">
      <c r="A1725" t="s">
        <v>1756</v>
      </c>
      <c r="B1725">
        <v>1958</v>
      </c>
      <c r="C1725" t="s">
        <v>18</v>
      </c>
      <c r="D1725">
        <v>21</v>
      </c>
      <c r="E1725">
        <v>3</v>
      </c>
      <c r="F1725">
        <v>16085.13</v>
      </c>
      <c r="G1725" t="s">
        <v>11</v>
      </c>
      <c r="H1725" t="s">
        <v>11</v>
      </c>
      <c r="I1725" t="s">
        <v>13</v>
      </c>
      <c r="L1725" s="110" t="s">
        <v>1755</v>
      </c>
      <c r="M1725" s="64" t="s">
        <v>9952</v>
      </c>
      <c r="N1725" s="64">
        <v>64</v>
      </c>
      <c r="O1725" s="64" t="s">
        <v>11</v>
      </c>
      <c r="P1725" s="64" t="s">
        <v>11</v>
      </c>
      <c r="Q1725" s="64" t="s">
        <v>247</v>
      </c>
      <c r="R1725" s="114">
        <v>16069</v>
      </c>
      <c r="S1725" s="64" t="s">
        <v>37</v>
      </c>
      <c r="T1725" s="64">
        <v>1958</v>
      </c>
      <c r="U1725" s="69">
        <v>22</v>
      </c>
    </row>
    <row r="1726" spans="1:21" x14ac:dyDescent="0.35">
      <c r="A1726" t="s">
        <v>1757</v>
      </c>
      <c r="B1726">
        <v>1985</v>
      </c>
      <c r="C1726" t="s">
        <v>35</v>
      </c>
      <c r="D1726">
        <v>27</v>
      </c>
      <c r="E1726">
        <v>3</v>
      </c>
      <c r="F1726">
        <v>16097.94</v>
      </c>
      <c r="G1726" t="s">
        <v>11</v>
      </c>
      <c r="H1726" t="s">
        <v>12</v>
      </c>
      <c r="I1726" t="s">
        <v>23</v>
      </c>
      <c r="L1726" s="110" t="s">
        <v>1756</v>
      </c>
      <c r="M1726" s="64" t="s">
        <v>9953</v>
      </c>
      <c r="N1726" s="64">
        <v>64</v>
      </c>
      <c r="O1726" s="64" t="s">
        <v>11</v>
      </c>
      <c r="P1726" s="64" t="s">
        <v>11</v>
      </c>
      <c r="Q1726" s="64" t="s">
        <v>13</v>
      </c>
      <c r="R1726" s="115">
        <v>16085</v>
      </c>
      <c r="S1726" s="64" t="s">
        <v>18</v>
      </c>
      <c r="T1726" s="64">
        <v>1958</v>
      </c>
      <c r="U1726" s="69">
        <v>21</v>
      </c>
    </row>
    <row r="1727" spans="1:21" x14ac:dyDescent="0.35">
      <c r="A1727" t="s">
        <v>1758</v>
      </c>
      <c r="B1727">
        <v>1993</v>
      </c>
      <c r="C1727" t="s">
        <v>35</v>
      </c>
      <c r="D1727">
        <v>8</v>
      </c>
      <c r="E1727">
        <v>0</v>
      </c>
      <c r="F1727">
        <v>16115.3</v>
      </c>
      <c r="G1727" t="s">
        <v>11</v>
      </c>
      <c r="H1727" t="s">
        <v>16</v>
      </c>
      <c r="I1727" t="s">
        <v>247</v>
      </c>
      <c r="L1727" s="110" t="s">
        <v>1757</v>
      </c>
      <c r="M1727" s="64" t="s">
        <v>9954</v>
      </c>
      <c r="N1727" s="64">
        <v>37</v>
      </c>
      <c r="O1727" s="64" t="s">
        <v>11</v>
      </c>
      <c r="P1727" s="64" t="s">
        <v>12</v>
      </c>
      <c r="Q1727" s="64" t="s">
        <v>23</v>
      </c>
      <c r="R1727" s="114">
        <v>16098</v>
      </c>
      <c r="S1727" s="64" t="s">
        <v>35</v>
      </c>
      <c r="T1727" s="64">
        <v>1985</v>
      </c>
      <c r="U1727" s="69">
        <v>27</v>
      </c>
    </row>
    <row r="1728" spans="1:21" x14ac:dyDescent="0.35">
      <c r="A1728" t="s">
        <v>1759</v>
      </c>
      <c r="B1728">
        <v>1987</v>
      </c>
      <c r="C1728" t="s">
        <v>37</v>
      </c>
      <c r="D1728">
        <v>6</v>
      </c>
      <c r="E1728">
        <v>3</v>
      </c>
      <c r="F1728">
        <v>16122.65</v>
      </c>
      <c r="G1728" t="s">
        <v>11</v>
      </c>
      <c r="H1728" t="s">
        <v>16</v>
      </c>
      <c r="I1728" t="s">
        <v>42</v>
      </c>
      <c r="L1728" s="110" t="s">
        <v>1758</v>
      </c>
      <c r="M1728" s="64" t="s">
        <v>9955</v>
      </c>
      <c r="N1728" s="64">
        <v>29</v>
      </c>
      <c r="O1728" s="64" t="s">
        <v>11</v>
      </c>
      <c r="P1728" s="64" t="s">
        <v>16</v>
      </c>
      <c r="Q1728" s="64" t="s">
        <v>247</v>
      </c>
      <c r="R1728" s="115">
        <v>16115</v>
      </c>
      <c r="S1728" s="64" t="s">
        <v>35</v>
      </c>
      <c r="T1728" s="64">
        <v>1993</v>
      </c>
      <c r="U1728" s="69">
        <v>8</v>
      </c>
    </row>
    <row r="1729" spans="1:21" x14ac:dyDescent="0.35">
      <c r="A1729" t="s">
        <v>1760</v>
      </c>
      <c r="B1729">
        <v>1993</v>
      </c>
      <c r="C1729" t="s">
        <v>30</v>
      </c>
      <c r="D1729">
        <v>12</v>
      </c>
      <c r="E1729">
        <v>0</v>
      </c>
      <c r="F1729">
        <v>16138.76</v>
      </c>
      <c r="G1729" t="s">
        <v>11</v>
      </c>
      <c r="H1729" t="s">
        <v>12</v>
      </c>
      <c r="I1729" t="s">
        <v>356</v>
      </c>
      <c r="L1729" s="110" t="s">
        <v>1759</v>
      </c>
      <c r="M1729" s="64" t="s">
        <v>9956</v>
      </c>
      <c r="N1729" s="64">
        <v>35</v>
      </c>
      <c r="O1729" s="64" t="s">
        <v>11</v>
      </c>
      <c r="P1729" s="64" t="s">
        <v>16</v>
      </c>
      <c r="Q1729" s="64" t="s">
        <v>42</v>
      </c>
      <c r="R1729" s="114">
        <v>16123</v>
      </c>
      <c r="S1729" s="64" t="s">
        <v>37</v>
      </c>
      <c r="T1729" s="64">
        <v>1987</v>
      </c>
      <c r="U1729" s="69">
        <v>6</v>
      </c>
    </row>
    <row r="1730" spans="1:21" x14ac:dyDescent="0.35">
      <c r="A1730" t="s">
        <v>1761</v>
      </c>
      <c r="B1730">
        <v>1982</v>
      </c>
      <c r="C1730" t="s">
        <v>10</v>
      </c>
      <c r="D1730">
        <v>6</v>
      </c>
      <c r="E1730">
        <v>3</v>
      </c>
      <c r="F1730">
        <v>16152.04</v>
      </c>
      <c r="G1730" t="s">
        <v>11</v>
      </c>
      <c r="H1730" t="s">
        <v>16</v>
      </c>
      <c r="I1730" t="s">
        <v>535</v>
      </c>
      <c r="L1730" s="110" t="s">
        <v>1760</v>
      </c>
      <c r="M1730" s="64" t="s">
        <v>9696</v>
      </c>
      <c r="N1730" s="64">
        <v>29</v>
      </c>
      <c r="O1730" s="64" t="s">
        <v>11</v>
      </c>
      <c r="P1730" s="64" t="s">
        <v>12</v>
      </c>
      <c r="Q1730" s="64" t="s">
        <v>356</v>
      </c>
      <c r="R1730" s="115">
        <v>16139</v>
      </c>
      <c r="S1730" s="64" t="s">
        <v>30</v>
      </c>
      <c r="T1730" s="64">
        <v>1993</v>
      </c>
      <c r="U1730" s="69">
        <v>12</v>
      </c>
    </row>
    <row r="1731" spans="1:21" x14ac:dyDescent="0.35">
      <c r="A1731" t="s">
        <v>1762</v>
      </c>
      <c r="B1731">
        <v>1974</v>
      </c>
      <c r="C1731" t="s">
        <v>20</v>
      </c>
      <c r="D1731">
        <v>11</v>
      </c>
      <c r="E1731">
        <v>0</v>
      </c>
      <c r="F1731">
        <v>16190.97</v>
      </c>
      <c r="G1731" t="s">
        <v>11</v>
      </c>
      <c r="H1731" t="s">
        <v>12</v>
      </c>
      <c r="I1731" t="s">
        <v>23</v>
      </c>
      <c r="L1731" s="110" t="s">
        <v>1761</v>
      </c>
      <c r="M1731" s="64" t="s">
        <v>9957</v>
      </c>
      <c r="N1731" s="64">
        <v>40</v>
      </c>
      <c r="O1731" s="64" t="s">
        <v>11</v>
      </c>
      <c r="P1731" s="64" t="s">
        <v>16</v>
      </c>
      <c r="Q1731" s="64" t="s">
        <v>535</v>
      </c>
      <c r="R1731" s="114">
        <v>16152</v>
      </c>
      <c r="S1731" s="64" t="s">
        <v>10</v>
      </c>
      <c r="T1731" s="64">
        <v>1982</v>
      </c>
      <c r="U1731" s="69">
        <v>6</v>
      </c>
    </row>
    <row r="1732" spans="1:21" x14ac:dyDescent="0.35">
      <c r="A1732" t="s">
        <v>1763</v>
      </c>
      <c r="B1732">
        <v>1988</v>
      </c>
      <c r="C1732" t="s">
        <v>35</v>
      </c>
      <c r="D1732">
        <v>6</v>
      </c>
      <c r="E1732">
        <v>3</v>
      </c>
      <c r="F1732">
        <v>16199.1</v>
      </c>
      <c r="G1732" t="s">
        <v>11</v>
      </c>
      <c r="H1732" t="s">
        <v>11</v>
      </c>
      <c r="I1732" t="s">
        <v>23</v>
      </c>
      <c r="L1732" s="110" t="s">
        <v>1762</v>
      </c>
      <c r="M1732" s="64" t="s">
        <v>8883</v>
      </c>
      <c r="N1732" s="64">
        <v>48</v>
      </c>
      <c r="O1732" s="64" t="s">
        <v>11</v>
      </c>
      <c r="P1732" s="64" t="s">
        <v>12</v>
      </c>
      <c r="Q1732" s="64" t="s">
        <v>23</v>
      </c>
      <c r="R1732" s="115">
        <v>16191</v>
      </c>
      <c r="S1732" s="64" t="s">
        <v>20</v>
      </c>
      <c r="T1732" s="64">
        <v>1974</v>
      </c>
      <c r="U1732" s="69">
        <v>11</v>
      </c>
    </row>
    <row r="1733" spans="1:21" x14ac:dyDescent="0.35">
      <c r="A1733" t="s">
        <v>1764</v>
      </c>
      <c r="B1733">
        <v>1988</v>
      </c>
      <c r="C1733" t="s">
        <v>35</v>
      </c>
      <c r="D1733">
        <v>21</v>
      </c>
      <c r="E1733">
        <v>3</v>
      </c>
      <c r="F1733">
        <v>16205.88</v>
      </c>
      <c r="G1733" t="s">
        <v>11</v>
      </c>
      <c r="H1733" t="s">
        <v>16</v>
      </c>
      <c r="I1733" t="s">
        <v>23</v>
      </c>
      <c r="L1733" s="110" t="s">
        <v>1763</v>
      </c>
      <c r="M1733" s="64" t="s">
        <v>9958</v>
      </c>
      <c r="N1733" s="64">
        <v>34</v>
      </c>
      <c r="O1733" s="64" t="s">
        <v>11</v>
      </c>
      <c r="P1733" s="64" t="s">
        <v>11</v>
      </c>
      <c r="Q1733" s="64" t="s">
        <v>23</v>
      </c>
      <c r="R1733" s="114">
        <v>16199</v>
      </c>
      <c r="S1733" s="64" t="s">
        <v>35</v>
      </c>
      <c r="T1733" s="64">
        <v>1988</v>
      </c>
      <c r="U1733" s="69">
        <v>6</v>
      </c>
    </row>
    <row r="1734" spans="1:21" x14ac:dyDescent="0.35">
      <c r="A1734" t="s">
        <v>1765</v>
      </c>
      <c r="B1734">
        <v>2002</v>
      </c>
      <c r="C1734" t="s">
        <v>20</v>
      </c>
      <c r="D1734">
        <v>8</v>
      </c>
      <c r="E1734">
        <v>0</v>
      </c>
      <c r="F1734">
        <v>16232.85</v>
      </c>
      <c r="G1734" t="s">
        <v>11</v>
      </c>
      <c r="H1734" t="s">
        <v>16</v>
      </c>
      <c r="I1734" t="s">
        <v>42</v>
      </c>
      <c r="L1734" s="110" t="s">
        <v>1764</v>
      </c>
      <c r="M1734" s="64" t="s">
        <v>9959</v>
      </c>
      <c r="N1734" s="64">
        <v>34</v>
      </c>
      <c r="O1734" s="64" t="s">
        <v>11</v>
      </c>
      <c r="P1734" s="64" t="s">
        <v>16</v>
      </c>
      <c r="Q1734" s="64" t="s">
        <v>23</v>
      </c>
      <c r="R1734" s="115">
        <v>16206</v>
      </c>
      <c r="S1734" s="64" t="s">
        <v>35</v>
      </c>
      <c r="T1734" s="64">
        <v>1988</v>
      </c>
      <c r="U1734" s="69">
        <v>21</v>
      </c>
    </row>
    <row r="1735" spans="1:21" x14ac:dyDescent="0.35">
      <c r="A1735" t="s">
        <v>1766</v>
      </c>
      <c r="B1735">
        <v>1972</v>
      </c>
      <c r="C1735" t="s">
        <v>10</v>
      </c>
      <c r="D1735">
        <v>30</v>
      </c>
      <c r="E1735">
        <v>0</v>
      </c>
      <c r="F1735">
        <v>16267.32</v>
      </c>
      <c r="G1735" t="s">
        <v>11</v>
      </c>
      <c r="H1735" t="s">
        <v>11</v>
      </c>
      <c r="I1735" t="s">
        <v>249</v>
      </c>
      <c r="L1735" s="110" t="s">
        <v>1765</v>
      </c>
      <c r="M1735" s="64" t="s">
        <v>9960</v>
      </c>
      <c r="N1735" s="64">
        <v>20</v>
      </c>
      <c r="O1735" s="64" t="s">
        <v>11</v>
      </c>
      <c r="P1735" s="64" t="s">
        <v>16</v>
      </c>
      <c r="Q1735" s="64" t="s">
        <v>42</v>
      </c>
      <c r="R1735" s="114">
        <v>16233</v>
      </c>
      <c r="S1735" s="64" t="s">
        <v>20</v>
      </c>
      <c r="T1735" s="64">
        <v>2002</v>
      </c>
      <c r="U1735" s="69">
        <v>8</v>
      </c>
    </row>
    <row r="1736" spans="1:21" x14ac:dyDescent="0.35">
      <c r="A1736" t="s">
        <v>1767</v>
      </c>
      <c r="B1736">
        <v>2003</v>
      </c>
      <c r="C1736" t="s">
        <v>35</v>
      </c>
      <c r="D1736">
        <v>24</v>
      </c>
      <c r="E1736">
        <v>0</v>
      </c>
      <c r="F1736">
        <v>16297.85</v>
      </c>
      <c r="G1736" t="s">
        <v>11</v>
      </c>
      <c r="H1736" t="s">
        <v>12</v>
      </c>
      <c r="I1736" t="s">
        <v>42</v>
      </c>
      <c r="L1736" s="110" t="s">
        <v>1766</v>
      </c>
      <c r="M1736" s="64" t="s">
        <v>9961</v>
      </c>
      <c r="N1736" s="64">
        <v>50</v>
      </c>
      <c r="O1736" s="64" t="s">
        <v>11</v>
      </c>
      <c r="P1736" s="64" t="s">
        <v>11</v>
      </c>
      <c r="Q1736" s="64" t="s">
        <v>249</v>
      </c>
      <c r="R1736" s="115">
        <v>16267</v>
      </c>
      <c r="S1736" s="64" t="s">
        <v>10</v>
      </c>
      <c r="T1736" s="64">
        <v>1972</v>
      </c>
      <c r="U1736" s="69">
        <v>30</v>
      </c>
    </row>
    <row r="1737" spans="1:21" x14ac:dyDescent="0.35">
      <c r="A1737" t="s">
        <v>1768</v>
      </c>
      <c r="B1737">
        <v>1969</v>
      </c>
      <c r="C1737" t="s">
        <v>35</v>
      </c>
      <c r="D1737">
        <v>8</v>
      </c>
      <c r="E1737">
        <v>0</v>
      </c>
      <c r="F1737">
        <v>16311.05</v>
      </c>
      <c r="G1737" t="s">
        <v>11</v>
      </c>
      <c r="H1737" t="s">
        <v>12</v>
      </c>
      <c r="I1737" t="s">
        <v>535</v>
      </c>
      <c r="L1737" s="110" t="s">
        <v>1767</v>
      </c>
      <c r="M1737" s="64" t="s">
        <v>8713</v>
      </c>
      <c r="N1737" s="64">
        <v>19</v>
      </c>
      <c r="O1737" s="64" t="s">
        <v>11</v>
      </c>
      <c r="P1737" s="64" t="s">
        <v>12</v>
      </c>
      <c r="Q1737" s="64" t="s">
        <v>42</v>
      </c>
      <c r="R1737" s="114">
        <v>16298</v>
      </c>
      <c r="S1737" s="64" t="s">
        <v>35</v>
      </c>
      <c r="T1737" s="64">
        <v>2003</v>
      </c>
      <c r="U1737" s="69">
        <v>24</v>
      </c>
    </row>
    <row r="1738" spans="1:21" x14ac:dyDescent="0.35">
      <c r="A1738" t="s">
        <v>1769</v>
      </c>
      <c r="B1738">
        <v>1965</v>
      </c>
      <c r="C1738" t="s">
        <v>30</v>
      </c>
      <c r="D1738">
        <v>5</v>
      </c>
      <c r="E1738">
        <v>0</v>
      </c>
      <c r="F1738">
        <v>16351.42</v>
      </c>
      <c r="G1738" t="s">
        <v>11</v>
      </c>
      <c r="H1738" t="s">
        <v>12</v>
      </c>
      <c r="I1738" t="s">
        <v>535</v>
      </c>
      <c r="L1738" s="110" t="s">
        <v>1768</v>
      </c>
      <c r="M1738" s="64" t="s">
        <v>9962</v>
      </c>
      <c r="N1738" s="64">
        <v>53</v>
      </c>
      <c r="O1738" s="64" t="s">
        <v>11</v>
      </c>
      <c r="P1738" s="64" t="s">
        <v>12</v>
      </c>
      <c r="Q1738" s="64" t="s">
        <v>535</v>
      </c>
      <c r="R1738" s="115">
        <v>16311</v>
      </c>
      <c r="S1738" s="64" t="s">
        <v>35</v>
      </c>
      <c r="T1738" s="64">
        <v>1969</v>
      </c>
      <c r="U1738" s="69">
        <v>8</v>
      </c>
    </row>
    <row r="1739" spans="1:21" x14ac:dyDescent="0.35">
      <c r="A1739" t="s">
        <v>1770</v>
      </c>
      <c r="B1739">
        <v>1995</v>
      </c>
      <c r="C1739" t="s">
        <v>20</v>
      </c>
      <c r="D1739">
        <v>28</v>
      </c>
      <c r="E1739">
        <v>3</v>
      </c>
      <c r="F1739">
        <v>16420.490000000002</v>
      </c>
      <c r="G1739" t="s">
        <v>11</v>
      </c>
      <c r="H1739" t="s">
        <v>12</v>
      </c>
      <c r="I1739" t="s">
        <v>23</v>
      </c>
      <c r="L1739" s="110" t="s">
        <v>1769</v>
      </c>
      <c r="M1739" s="64" t="s">
        <v>9217</v>
      </c>
      <c r="N1739" s="64">
        <v>57</v>
      </c>
      <c r="O1739" s="64" t="s">
        <v>11</v>
      </c>
      <c r="P1739" s="64" t="s">
        <v>12</v>
      </c>
      <c r="Q1739" s="64" t="s">
        <v>535</v>
      </c>
      <c r="R1739" s="114">
        <v>16351</v>
      </c>
      <c r="S1739" s="64" t="s">
        <v>30</v>
      </c>
      <c r="T1739" s="64">
        <v>1965</v>
      </c>
      <c r="U1739" s="69">
        <v>5</v>
      </c>
    </row>
    <row r="1740" spans="1:21" x14ac:dyDescent="0.35">
      <c r="A1740" t="s">
        <v>1771</v>
      </c>
      <c r="B1740">
        <v>2003</v>
      </c>
      <c r="C1740" t="s">
        <v>30</v>
      </c>
      <c r="D1740">
        <v>20</v>
      </c>
      <c r="E1740">
        <v>1</v>
      </c>
      <c r="F1740">
        <v>16450.89</v>
      </c>
      <c r="G1740" t="s">
        <v>11</v>
      </c>
      <c r="H1740" t="s">
        <v>16</v>
      </c>
      <c r="I1740" t="s">
        <v>23</v>
      </c>
      <c r="L1740" s="110" t="s">
        <v>1770</v>
      </c>
      <c r="M1740" s="64" t="s">
        <v>9963</v>
      </c>
      <c r="N1740" s="64">
        <v>27</v>
      </c>
      <c r="O1740" s="64" t="s">
        <v>11</v>
      </c>
      <c r="P1740" s="64" t="s">
        <v>12</v>
      </c>
      <c r="Q1740" s="64" t="s">
        <v>23</v>
      </c>
      <c r="R1740" s="115">
        <v>16420</v>
      </c>
      <c r="S1740" s="64" t="s">
        <v>20</v>
      </c>
      <c r="T1740" s="64">
        <v>1995</v>
      </c>
      <c r="U1740" s="69">
        <v>28</v>
      </c>
    </row>
    <row r="1741" spans="1:21" x14ac:dyDescent="0.35">
      <c r="A1741" t="s">
        <v>1772</v>
      </c>
      <c r="B1741">
        <v>1958</v>
      </c>
      <c r="C1741" t="s">
        <v>37</v>
      </c>
      <c r="D1741">
        <v>10</v>
      </c>
      <c r="E1741">
        <v>3</v>
      </c>
      <c r="F1741">
        <v>16455.71</v>
      </c>
      <c r="G1741" t="s">
        <v>11</v>
      </c>
      <c r="H1741" t="s">
        <v>11</v>
      </c>
      <c r="I1741" t="s">
        <v>23</v>
      </c>
      <c r="L1741" s="110" t="s">
        <v>1771</v>
      </c>
      <c r="M1741" s="64" t="s">
        <v>9964</v>
      </c>
      <c r="N1741" s="64">
        <v>19</v>
      </c>
      <c r="O1741" s="64" t="s">
        <v>11</v>
      </c>
      <c r="P1741" s="64" t="s">
        <v>16</v>
      </c>
      <c r="Q1741" s="64" t="s">
        <v>23</v>
      </c>
      <c r="R1741" s="114">
        <v>16451</v>
      </c>
      <c r="S1741" s="64" t="s">
        <v>30</v>
      </c>
      <c r="T1741" s="64">
        <v>2003</v>
      </c>
      <c r="U1741" s="69">
        <v>20</v>
      </c>
    </row>
    <row r="1742" spans="1:21" x14ac:dyDescent="0.35">
      <c r="A1742" t="s">
        <v>1773</v>
      </c>
      <c r="B1742">
        <v>1995</v>
      </c>
      <c r="C1742" t="s">
        <v>30</v>
      </c>
      <c r="D1742">
        <v>23</v>
      </c>
      <c r="E1742">
        <v>0</v>
      </c>
      <c r="F1742">
        <v>16577.78</v>
      </c>
      <c r="G1742" t="s">
        <v>11</v>
      </c>
      <c r="H1742" t="s">
        <v>16</v>
      </c>
      <c r="I1742" t="s">
        <v>13</v>
      </c>
      <c r="L1742" s="110" t="s">
        <v>1772</v>
      </c>
      <c r="M1742" s="64" t="s">
        <v>9965</v>
      </c>
      <c r="N1742" s="64">
        <v>64</v>
      </c>
      <c r="O1742" s="64" t="s">
        <v>11</v>
      </c>
      <c r="P1742" s="64" t="s">
        <v>11</v>
      </c>
      <c r="Q1742" s="64" t="s">
        <v>23</v>
      </c>
      <c r="R1742" s="115">
        <v>16456</v>
      </c>
      <c r="S1742" s="64" t="s">
        <v>37</v>
      </c>
      <c r="T1742" s="64">
        <v>1958</v>
      </c>
      <c r="U1742" s="69">
        <v>10</v>
      </c>
    </row>
    <row r="1743" spans="1:21" x14ac:dyDescent="0.35">
      <c r="A1743" t="s">
        <v>1774</v>
      </c>
      <c r="B1743">
        <v>2001</v>
      </c>
      <c r="C1743" t="s">
        <v>18</v>
      </c>
      <c r="D1743">
        <v>25</v>
      </c>
      <c r="E1743">
        <v>0</v>
      </c>
      <c r="F1743">
        <v>16586.5</v>
      </c>
      <c r="G1743" t="s">
        <v>11</v>
      </c>
      <c r="H1743" t="s">
        <v>16</v>
      </c>
      <c r="I1743" t="s">
        <v>13</v>
      </c>
      <c r="L1743" s="110" t="s">
        <v>1773</v>
      </c>
      <c r="M1743" s="64" t="s">
        <v>9966</v>
      </c>
      <c r="N1743" s="64">
        <v>27</v>
      </c>
      <c r="O1743" s="64" t="s">
        <v>11</v>
      </c>
      <c r="P1743" s="64" t="s">
        <v>16</v>
      </c>
      <c r="Q1743" s="64" t="s">
        <v>13</v>
      </c>
      <c r="R1743" s="114">
        <v>16578</v>
      </c>
      <c r="S1743" s="64" t="s">
        <v>30</v>
      </c>
      <c r="T1743" s="64">
        <v>1995</v>
      </c>
      <c r="U1743" s="69">
        <v>23</v>
      </c>
    </row>
    <row r="1744" spans="1:21" x14ac:dyDescent="0.35">
      <c r="A1744" t="s">
        <v>1775</v>
      </c>
      <c r="B1744">
        <v>1963</v>
      </c>
      <c r="C1744" t="s">
        <v>18</v>
      </c>
      <c r="D1744">
        <v>25</v>
      </c>
      <c r="E1744">
        <v>0</v>
      </c>
      <c r="F1744">
        <v>16587.96</v>
      </c>
      <c r="G1744" t="s">
        <v>11</v>
      </c>
      <c r="H1744" t="s">
        <v>11</v>
      </c>
      <c r="I1744" t="s">
        <v>249</v>
      </c>
      <c r="L1744" s="110" t="s">
        <v>1774</v>
      </c>
      <c r="M1744" s="64" t="s">
        <v>9967</v>
      </c>
      <c r="N1744" s="64">
        <v>21</v>
      </c>
      <c r="O1744" s="64" t="s">
        <v>11</v>
      </c>
      <c r="P1744" s="64" t="s">
        <v>16</v>
      </c>
      <c r="Q1744" s="64" t="s">
        <v>13</v>
      </c>
      <c r="R1744" s="115">
        <v>16587</v>
      </c>
      <c r="S1744" s="64" t="s">
        <v>18</v>
      </c>
      <c r="T1744" s="64">
        <v>2001</v>
      </c>
      <c r="U1744" s="69">
        <v>25</v>
      </c>
    </row>
    <row r="1745" spans="1:21" x14ac:dyDescent="0.35">
      <c r="A1745" t="s">
        <v>1776</v>
      </c>
      <c r="B1745">
        <v>1970</v>
      </c>
      <c r="C1745" t="s">
        <v>10</v>
      </c>
      <c r="D1745">
        <v>10</v>
      </c>
      <c r="E1745">
        <v>0</v>
      </c>
      <c r="F1745">
        <v>16600.16</v>
      </c>
      <c r="G1745" t="s">
        <v>11</v>
      </c>
      <c r="H1745" t="s">
        <v>11</v>
      </c>
      <c r="I1745" t="s">
        <v>42</v>
      </c>
      <c r="L1745" s="110" t="s">
        <v>1775</v>
      </c>
      <c r="M1745" s="64" t="s">
        <v>9968</v>
      </c>
      <c r="N1745" s="64">
        <v>59</v>
      </c>
      <c r="O1745" s="64" t="s">
        <v>11</v>
      </c>
      <c r="P1745" s="64" t="s">
        <v>11</v>
      </c>
      <c r="Q1745" s="64" t="s">
        <v>249</v>
      </c>
      <c r="R1745" s="114">
        <v>16588</v>
      </c>
      <c r="S1745" s="64" t="s">
        <v>18</v>
      </c>
      <c r="T1745" s="64">
        <v>1963</v>
      </c>
      <c r="U1745" s="69">
        <v>25</v>
      </c>
    </row>
    <row r="1746" spans="1:21" x14ac:dyDescent="0.35">
      <c r="A1746" t="s">
        <v>1777</v>
      </c>
      <c r="B1746">
        <v>1975</v>
      </c>
      <c r="C1746" t="s">
        <v>10</v>
      </c>
      <c r="D1746">
        <v>24</v>
      </c>
      <c r="E1746">
        <v>1</v>
      </c>
      <c r="F1746">
        <v>16602.18</v>
      </c>
      <c r="G1746" t="s">
        <v>11</v>
      </c>
      <c r="H1746" t="s">
        <v>16</v>
      </c>
      <c r="I1746" t="s">
        <v>535</v>
      </c>
      <c r="L1746" s="110" t="s">
        <v>1776</v>
      </c>
      <c r="M1746" s="64" t="s">
        <v>9969</v>
      </c>
      <c r="N1746" s="64">
        <v>52</v>
      </c>
      <c r="O1746" s="64" t="s">
        <v>11</v>
      </c>
      <c r="P1746" s="64" t="s">
        <v>11</v>
      </c>
      <c r="Q1746" s="64" t="s">
        <v>42</v>
      </c>
      <c r="R1746" s="115">
        <v>16600</v>
      </c>
      <c r="S1746" s="64" t="s">
        <v>10</v>
      </c>
      <c r="T1746" s="64">
        <v>1970</v>
      </c>
      <c r="U1746" s="69">
        <v>10</v>
      </c>
    </row>
    <row r="1747" spans="1:21" x14ac:dyDescent="0.35">
      <c r="A1747" t="s">
        <v>1778</v>
      </c>
      <c r="B1747">
        <v>1977</v>
      </c>
      <c r="C1747" t="s">
        <v>20</v>
      </c>
      <c r="D1747">
        <v>25</v>
      </c>
      <c r="E1747">
        <v>2</v>
      </c>
      <c r="F1747">
        <v>16631.61</v>
      </c>
      <c r="G1747" t="s">
        <v>11</v>
      </c>
      <c r="H1747" t="s">
        <v>16</v>
      </c>
      <c r="I1747" t="s">
        <v>23</v>
      </c>
      <c r="L1747" s="110" t="s">
        <v>1777</v>
      </c>
      <c r="M1747" s="64" t="s">
        <v>9970</v>
      </c>
      <c r="N1747" s="64">
        <v>47</v>
      </c>
      <c r="O1747" s="64" t="s">
        <v>11</v>
      </c>
      <c r="P1747" s="64" t="s">
        <v>16</v>
      </c>
      <c r="Q1747" s="64" t="s">
        <v>535</v>
      </c>
      <c r="R1747" s="114">
        <v>16602</v>
      </c>
      <c r="S1747" s="64" t="s">
        <v>10</v>
      </c>
      <c r="T1747" s="64">
        <v>1975</v>
      </c>
      <c r="U1747" s="69">
        <v>24</v>
      </c>
    </row>
    <row r="1748" spans="1:21" x14ac:dyDescent="0.35">
      <c r="A1748" t="s">
        <v>1779</v>
      </c>
      <c r="B1748">
        <v>1993</v>
      </c>
      <c r="C1748" t="s">
        <v>15</v>
      </c>
      <c r="D1748">
        <v>5</v>
      </c>
      <c r="E1748">
        <v>1</v>
      </c>
      <c r="F1748">
        <v>16657.72</v>
      </c>
      <c r="G1748" t="s">
        <v>11</v>
      </c>
      <c r="H1748" t="s">
        <v>16</v>
      </c>
      <c r="I1748" t="s">
        <v>247</v>
      </c>
      <c r="L1748" s="110" t="s">
        <v>1778</v>
      </c>
      <c r="M1748" s="64" t="s">
        <v>9224</v>
      </c>
      <c r="N1748" s="64">
        <v>45</v>
      </c>
      <c r="O1748" s="64" t="s">
        <v>11</v>
      </c>
      <c r="P1748" s="64" t="s">
        <v>16</v>
      </c>
      <c r="Q1748" s="64" t="s">
        <v>23</v>
      </c>
      <c r="R1748" s="115">
        <v>16632</v>
      </c>
      <c r="S1748" s="64" t="s">
        <v>20</v>
      </c>
      <c r="T1748" s="64">
        <v>1977</v>
      </c>
      <c r="U1748" s="69">
        <v>25</v>
      </c>
    </row>
    <row r="1749" spans="1:21" x14ac:dyDescent="0.35">
      <c r="A1749" t="s">
        <v>1780</v>
      </c>
      <c r="B1749">
        <v>1974</v>
      </c>
      <c r="C1749" t="s">
        <v>35</v>
      </c>
      <c r="D1749">
        <v>28</v>
      </c>
      <c r="E1749">
        <v>0</v>
      </c>
      <c r="F1749">
        <v>16770.990000000002</v>
      </c>
      <c r="G1749" t="s">
        <v>11</v>
      </c>
      <c r="H1749" t="s">
        <v>16</v>
      </c>
      <c r="I1749" t="s">
        <v>23</v>
      </c>
      <c r="L1749" s="110" t="s">
        <v>1779</v>
      </c>
      <c r="M1749" s="64" t="s">
        <v>9971</v>
      </c>
      <c r="N1749" s="64">
        <v>29</v>
      </c>
      <c r="O1749" s="64" t="s">
        <v>11</v>
      </c>
      <c r="P1749" s="64" t="s">
        <v>16</v>
      </c>
      <c r="Q1749" s="64" t="s">
        <v>247</v>
      </c>
      <c r="R1749" s="114">
        <v>16658</v>
      </c>
      <c r="S1749" s="64" t="s">
        <v>15</v>
      </c>
      <c r="T1749" s="64">
        <v>1993</v>
      </c>
      <c r="U1749" s="69">
        <v>5</v>
      </c>
    </row>
    <row r="1750" spans="1:21" x14ac:dyDescent="0.35">
      <c r="A1750" t="s">
        <v>1781</v>
      </c>
      <c r="B1750">
        <v>1989</v>
      </c>
      <c r="C1750" t="s">
        <v>20</v>
      </c>
      <c r="D1750">
        <v>23</v>
      </c>
      <c r="E1750">
        <v>2</v>
      </c>
      <c r="F1750">
        <v>16776.3</v>
      </c>
      <c r="G1750" t="s">
        <v>11</v>
      </c>
      <c r="H1750" t="s">
        <v>11</v>
      </c>
      <c r="I1750" t="s">
        <v>247</v>
      </c>
      <c r="L1750" s="110" t="s">
        <v>1780</v>
      </c>
      <c r="M1750" s="64" t="s">
        <v>9972</v>
      </c>
      <c r="N1750" s="64">
        <v>48</v>
      </c>
      <c r="O1750" s="64" t="s">
        <v>11</v>
      </c>
      <c r="P1750" s="64" t="s">
        <v>16</v>
      </c>
      <c r="Q1750" s="64" t="s">
        <v>23</v>
      </c>
      <c r="R1750" s="115">
        <v>16771</v>
      </c>
      <c r="S1750" s="64" t="s">
        <v>35</v>
      </c>
      <c r="T1750" s="64">
        <v>1974</v>
      </c>
      <c r="U1750" s="69">
        <v>28</v>
      </c>
    </row>
    <row r="1751" spans="1:21" x14ac:dyDescent="0.35">
      <c r="A1751" t="s">
        <v>1782</v>
      </c>
      <c r="B1751">
        <v>1962</v>
      </c>
      <c r="C1751" t="s">
        <v>10</v>
      </c>
      <c r="D1751">
        <v>29</v>
      </c>
      <c r="E1751">
        <v>0</v>
      </c>
      <c r="F1751">
        <v>16779.400000000001</v>
      </c>
      <c r="G1751" t="s">
        <v>11</v>
      </c>
      <c r="H1751" t="s">
        <v>11</v>
      </c>
      <c r="I1751" t="s">
        <v>535</v>
      </c>
      <c r="L1751" s="110" t="s">
        <v>1781</v>
      </c>
      <c r="M1751" s="64" t="s">
        <v>9973</v>
      </c>
      <c r="N1751" s="64">
        <v>33</v>
      </c>
      <c r="O1751" s="64" t="s">
        <v>11</v>
      </c>
      <c r="P1751" s="64" t="s">
        <v>11</v>
      </c>
      <c r="Q1751" s="64" t="s">
        <v>247</v>
      </c>
      <c r="R1751" s="114">
        <v>16776</v>
      </c>
      <c r="S1751" s="64" t="s">
        <v>20</v>
      </c>
      <c r="T1751" s="64">
        <v>1989</v>
      </c>
      <c r="U1751" s="69">
        <v>23</v>
      </c>
    </row>
    <row r="1752" spans="1:21" x14ac:dyDescent="0.35">
      <c r="A1752" t="s">
        <v>1783</v>
      </c>
      <c r="B1752">
        <v>1995</v>
      </c>
      <c r="C1752" t="s">
        <v>37</v>
      </c>
      <c r="D1752">
        <v>19</v>
      </c>
      <c r="E1752">
        <v>1</v>
      </c>
      <c r="F1752">
        <v>16796.41</v>
      </c>
      <c r="G1752" t="s">
        <v>11</v>
      </c>
      <c r="H1752" t="s">
        <v>12</v>
      </c>
      <c r="I1752" t="s">
        <v>247</v>
      </c>
      <c r="L1752" s="110" t="s">
        <v>1782</v>
      </c>
      <c r="M1752" s="64" t="s">
        <v>9906</v>
      </c>
      <c r="N1752" s="64">
        <v>60</v>
      </c>
      <c r="O1752" s="64" t="s">
        <v>11</v>
      </c>
      <c r="P1752" s="64" t="s">
        <v>11</v>
      </c>
      <c r="Q1752" s="64" t="s">
        <v>535</v>
      </c>
      <c r="R1752" s="115">
        <v>16779</v>
      </c>
      <c r="S1752" s="64" t="s">
        <v>10</v>
      </c>
      <c r="T1752" s="64">
        <v>1962</v>
      </c>
      <c r="U1752" s="69">
        <v>29</v>
      </c>
    </row>
    <row r="1753" spans="1:21" x14ac:dyDescent="0.35">
      <c r="A1753" t="s">
        <v>1784</v>
      </c>
      <c r="B1753">
        <v>1974</v>
      </c>
      <c r="C1753" t="s">
        <v>35</v>
      </c>
      <c r="D1753">
        <v>8</v>
      </c>
      <c r="E1753">
        <v>0</v>
      </c>
      <c r="F1753">
        <v>16841.32</v>
      </c>
      <c r="G1753" t="s">
        <v>11</v>
      </c>
      <c r="H1753" t="s">
        <v>12</v>
      </c>
      <c r="I1753" t="s">
        <v>42</v>
      </c>
      <c r="L1753" s="110" t="s">
        <v>1783</v>
      </c>
      <c r="M1753" s="64" t="s">
        <v>9974</v>
      </c>
      <c r="N1753" s="64">
        <v>27</v>
      </c>
      <c r="O1753" s="64" t="s">
        <v>11</v>
      </c>
      <c r="P1753" s="64" t="s">
        <v>12</v>
      </c>
      <c r="Q1753" s="64" t="s">
        <v>247</v>
      </c>
      <c r="R1753" s="114">
        <v>16796</v>
      </c>
      <c r="S1753" s="64" t="s">
        <v>37</v>
      </c>
      <c r="T1753" s="64">
        <v>1995</v>
      </c>
      <c r="U1753" s="69">
        <v>19</v>
      </c>
    </row>
    <row r="1754" spans="1:21" x14ac:dyDescent="0.35">
      <c r="A1754" t="s">
        <v>1785</v>
      </c>
      <c r="B1754">
        <v>2003</v>
      </c>
      <c r="C1754" t="s">
        <v>20</v>
      </c>
      <c r="D1754">
        <v>10</v>
      </c>
      <c r="E1754">
        <v>0</v>
      </c>
      <c r="F1754">
        <v>16884.919999999998</v>
      </c>
      <c r="G1754" t="s">
        <v>11</v>
      </c>
      <c r="H1754" t="s">
        <v>11</v>
      </c>
      <c r="I1754" t="s">
        <v>42</v>
      </c>
      <c r="L1754" s="110" t="s">
        <v>1784</v>
      </c>
      <c r="M1754" s="64" t="s">
        <v>9975</v>
      </c>
      <c r="N1754" s="64">
        <v>48</v>
      </c>
      <c r="O1754" s="64" t="s">
        <v>11</v>
      </c>
      <c r="P1754" s="64" t="s">
        <v>12</v>
      </c>
      <c r="Q1754" s="64" t="s">
        <v>42</v>
      </c>
      <c r="R1754" s="115">
        <v>16841</v>
      </c>
      <c r="S1754" s="64" t="s">
        <v>35</v>
      </c>
      <c r="T1754" s="64">
        <v>1974</v>
      </c>
      <c r="U1754" s="69">
        <v>8</v>
      </c>
    </row>
    <row r="1755" spans="1:21" x14ac:dyDescent="0.35">
      <c r="A1755" t="s">
        <v>1786</v>
      </c>
      <c r="B1755">
        <v>1968</v>
      </c>
      <c r="C1755" t="s">
        <v>37</v>
      </c>
      <c r="D1755">
        <v>21</v>
      </c>
      <c r="E1755">
        <v>0</v>
      </c>
      <c r="F1755">
        <v>16903.5</v>
      </c>
      <c r="G1755" t="s">
        <v>11</v>
      </c>
      <c r="H1755" t="s">
        <v>12</v>
      </c>
      <c r="I1755" t="s">
        <v>23</v>
      </c>
      <c r="L1755" s="110" t="s">
        <v>1785</v>
      </c>
      <c r="M1755" s="64" t="s">
        <v>9976</v>
      </c>
      <c r="N1755" s="64">
        <v>19</v>
      </c>
      <c r="O1755" s="64" t="s">
        <v>11</v>
      </c>
      <c r="P1755" s="64" t="s">
        <v>11</v>
      </c>
      <c r="Q1755" s="64" t="s">
        <v>42</v>
      </c>
      <c r="R1755" s="114">
        <v>16885</v>
      </c>
      <c r="S1755" s="64" t="s">
        <v>20</v>
      </c>
      <c r="T1755" s="64">
        <v>2003</v>
      </c>
      <c r="U1755" s="69">
        <v>10</v>
      </c>
    </row>
    <row r="1756" spans="1:21" x14ac:dyDescent="0.35">
      <c r="A1756" t="s">
        <v>1787</v>
      </c>
      <c r="B1756">
        <v>1977</v>
      </c>
      <c r="C1756" t="s">
        <v>35</v>
      </c>
      <c r="D1756">
        <v>25</v>
      </c>
      <c r="E1756">
        <v>2</v>
      </c>
      <c r="F1756">
        <v>16921.09</v>
      </c>
      <c r="G1756" t="s">
        <v>11</v>
      </c>
      <c r="H1756" t="s">
        <v>12</v>
      </c>
      <c r="I1756" t="s">
        <v>249</v>
      </c>
      <c r="L1756" s="110" t="s">
        <v>1786</v>
      </c>
      <c r="M1756" s="64" t="s">
        <v>9977</v>
      </c>
      <c r="N1756" s="64">
        <v>54</v>
      </c>
      <c r="O1756" s="64" t="s">
        <v>11</v>
      </c>
      <c r="P1756" s="64" t="s">
        <v>12</v>
      </c>
      <c r="Q1756" s="64" t="s">
        <v>23</v>
      </c>
      <c r="R1756" s="115">
        <v>16904</v>
      </c>
      <c r="S1756" s="64" t="s">
        <v>37</v>
      </c>
      <c r="T1756" s="64">
        <v>1968</v>
      </c>
      <c r="U1756" s="69">
        <v>21</v>
      </c>
    </row>
    <row r="1757" spans="1:21" x14ac:dyDescent="0.35">
      <c r="A1757" t="s">
        <v>1788</v>
      </c>
      <c r="B1757">
        <v>1980</v>
      </c>
      <c r="C1757" t="s">
        <v>10</v>
      </c>
      <c r="D1757">
        <v>16</v>
      </c>
      <c r="E1757">
        <v>2</v>
      </c>
      <c r="F1757">
        <v>16990.55</v>
      </c>
      <c r="G1757" t="s">
        <v>11</v>
      </c>
      <c r="H1757" t="s">
        <v>12</v>
      </c>
      <c r="I1757" t="s">
        <v>23</v>
      </c>
      <c r="L1757" s="110" t="s">
        <v>1787</v>
      </c>
      <c r="M1757" s="64" t="s">
        <v>9221</v>
      </c>
      <c r="N1757" s="64">
        <v>45</v>
      </c>
      <c r="O1757" s="64" t="s">
        <v>11</v>
      </c>
      <c r="P1757" s="64" t="s">
        <v>12</v>
      </c>
      <c r="Q1757" s="64" t="s">
        <v>249</v>
      </c>
      <c r="R1757" s="114">
        <v>16921</v>
      </c>
      <c r="S1757" s="64" t="s">
        <v>35</v>
      </c>
      <c r="T1757" s="64">
        <v>1977</v>
      </c>
      <c r="U1757" s="69">
        <v>25</v>
      </c>
    </row>
    <row r="1758" spans="1:21" x14ac:dyDescent="0.35">
      <c r="A1758" t="s">
        <v>1789</v>
      </c>
      <c r="B1758">
        <v>1971</v>
      </c>
      <c r="C1758" t="s">
        <v>35</v>
      </c>
      <c r="D1758">
        <v>22</v>
      </c>
      <c r="E1758">
        <v>0</v>
      </c>
      <c r="F1758">
        <v>17016.009999999998</v>
      </c>
      <c r="G1758" t="s">
        <v>11</v>
      </c>
      <c r="H1758" t="s">
        <v>11</v>
      </c>
      <c r="I1758" t="s">
        <v>249</v>
      </c>
      <c r="L1758" s="110" t="s">
        <v>1788</v>
      </c>
      <c r="M1758" s="64" t="s">
        <v>9978</v>
      </c>
      <c r="N1758" s="64">
        <v>42</v>
      </c>
      <c r="O1758" s="64" t="s">
        <v>11</v>
      </c>
      <c r="P1758" s="64" t="s">
        <v>12</v>
      </c>
      <c r="Q1758" s="64" t="s">
        <v>23</v>
      </c>
      <c r="R1758" s="115">
        <v>16991</v>
      </c>
      <c r="S1758" s="64" t="s">
        <v>10</v>
      </c>
      <c r="T1758" s="64">
        <v>1980</v>
      </c>
      <c r="U1758" s="69">
        <v>16</v>
      </c>
    </row>
    <row r="1759" spans="1:21" x14ac:dyDescent="0.35">
      <c r="A1759" t="s">
        <v>1790</v>
      </c>
      <c r="B1759">
        <v>1996</v>
      </c>
      <c r="C1759" t="s">
        <v>18</v>
      </c>
      <c r="D1759">
        <v>10</v>
      </c>
      <c r="E1759">
        <v>0</v>
      </c>
      <c r="F1759">
        <v>17043.34</v>
      </c>
      <c r="G1759" t="s">
        <v>11</v>
      </c>
      <c r="H1759" t="s">
        <v>12</v>
      </c>
      <c r="I1759" t="s">
        <v>13</v>
      </c>
      <c r="L1759" s="110" t="s">
        <v>1789</v>
      </c>
      <c r="M1759" s="64" t="s">
        <v>9091</v>
      </c>
      <c r="N1759" s="64">
        <v>51</v>
      </c>
      <c r="O1759" s="64" t="s">
        <v>11</v>
      </c>
      <c r="P1759" s="64" t="s">
        <v>11</v>
      </c>
      <c r="Q1759" s="64" t="s">
        <v>249</v>
      </c>
      <c r="R1759" s="114">
        <v>17016</v>
      </c>
      <c r="S1759" s="64" t="s">
        <v>35</v>
      </c>
      <c r="T1759" s="64">
        <v>1971</v>
      </c>
      <c r="U1759" s="69">
        <v>22</v>
      </c>
    </row>
    <row r="1760" spans="1:21" x14ac:dyDescent="0.35">
      <c r="A1760" t="s">
        <v>1791</v>
      </c>
      <c r="B1760">
        <v>2003</v>
      </c>
      <c r="C1760" t="s">
        <v>30</v>
      </c>
      <c r="D1760">
        <v>26</v>
      </c>
      <c r="E1760">
        <v>0</v>
      </c>
      <c r="F1760">
        <v>17081.080000000002</v>
      </c>
      <c r="G1760" t="s">
        <v>11</v>
      </c>
      <c r="H1760" t="s">
        <v>11</v>
      </c>
      <c r="I1760" t="s">
        <v>42</v>
      </c>
      <c r="L1760" s="110" t="s">
        <v>1790</v>
      </c>
      <c r="M1760" s="64" t="s">
        <v>9979</v>
      </c>
      <c r="N1760" s="64">
        <v>26</v>
      </c>
      <c r="O1760" s="64" t="s">
        <v>11</v>
      </c>
      <c r="P1760" s="64" t="s">
        <v>12</v>
      </c>
      <c r="Q1760" s="64" t="s">
        <v>13</v>
      </c>
      <c r="R1760" s="115">
        <v>17043</v>
      </c>
      <c r="S1760" s="64" t="s">
        <v>18</v>
      </c>
      <c r="T1760" s="64">
        <v>1996</v>
      </c>
      <c r="U1760" s="69">
        <v>10</v>
      </c>
    </row>
    <row r="1761" spans="1:21" x14ac:dyDescent="0.35">
      <c r="A1761" t="s">
        <v>1792</v>
      </c>
      <c r="B1761">
        <v>2002</v>
      </c>
      <c r="C1761" t="s">
        <v>18</v>
      </c>
      <c r="D1761">
        <v>28</v>
      </c>
      <c r="E1761">
        <v>1</v>
      </c>
      <c r="F1761">
        <v>17085.27</v>
      </c>
      <c r="G1761" t="s">
        <v>11</v>
      </c>
      <c r="H1761" t="s">
        <v>12</v>
      </c>
      <c r="I1761" t="s">
        <v>13</v>
      </c>
      <c r="L1761" s="110" t="s">
        <v>1791</v>
      </c>
      <c r="M1761" s="64" t="s">
        <v>9980</v>
      </c>
      <c r="N1761" s="64">
        <v>19</v>
      </c>
      <c r="O1761" s="64" t="s">
        <v>11</v>
      </c>
      <c r="P1761" s="64" t="s">
        <v>11</v>
      </c>
      <c r="Q1761" s="64" t="s">
        <v>42</v>
      </c>
      <c r="R1761" s="114">
        <v>17081</v>
      </c>
      <c r="S1761" s="64" t="s">
        <v>30</v>
      </c>
      <c r="T1761" s="64">
        <v>2003</v>
      </c>
      <c r="U1761" s="69">
        <v>26</v>
      </c>
    </row>
    <row r="1762" spans="1:21" x14ac:dyDescent="0.35">
      <c r="A1762" t="s">
        <v>1793</v>
      </c>
      <c r="B1762">
        <v>1998</v>
      </c>
      <c r="C1762" t="s">
        <v>18</v>
      </c>
      <c r="D1762">
        <v>3</v>
      </c>
      <c r="E1762">
        <v>4</v>
      </c>
      <c r="F1762">
        <v>17128.43</v>
      </c>
      <c r="G1762" t="s">
        <v>11</v>
      </c>
      <c r="H1762" t="s">
        <v>12</v>
      </c>
      <c r="I1762" t="s">
        <v>168</v>
      </c>
      <c r="L1762" s="110" t="s">
        <v>1792</v>
      </c>
      <c r="M1762" s="64" t="s">
        <v>9981</v>
      </c>
      <c r="N1762" s="64">
        <v>20</v>
      </c>
      <c r="O1762" s="64" t="s">
        <v>11</v>
      </c>
      <c r="P1762" s="64" t="s">
        <v>12</v>
      </c>
      <c r="Q1762" s="64" t="s">
        <v>13</v>
      </c>
      <c r="R1762" s="115">
        <v>17085</v>
      </c>
      <c r="S1762" s="64" t="s">
        <v>18</v>
      </c>
      <c r="T1762" s="64">
        <v>2002</v>
      </c>
      <c r="U1762" s="69">
        <v>28</v>
      </c>
    </row>
    <row r="1763" spans="1:21" x14ac:dyDescent="0.35">
      <c r="A1763" t="s">
        <v>1794</v>
      </c>
      <c r="B1763">
        <v>1965</v>
      </c>
      <c r="C1763" t="s">
        <v>20</v>
      </c>
      <c r="D1763">
        <v>16</v>
      </c>
      <c r="E1763">
        <v>0</v>
      </c>
      <c r="F1763">
        <v>17172.27</v>
      </c>
      <c r="G1763" t="s">
        <v>11</v>
      </c>
      <c r="H1763" t="s">
        <v>11</v>
      </c>
      <c r="I1763" t="s">
        <v>535</v>
      </c>
      <c r="L1763" s="110" t="s">
        <v>1793</v>
      </c>
      <c r="M1763" s="64" t="s">
        <v>9982</v>
      </c>
      <c r="N1763" s="64">
        <v>25</v>
      </c>
      <c r="O1763" s="64" t="s">
        <v>11</v>
      </c>
      <c r="P1763" s="64" t="s">
        <v>12</v>
      </c>
      <c r="Q1763" s="64" t="s">
        <v>168</v>
      </c>
      <c r="R1763" s="114">
        <v>17128</v>
      </c>
      <c r="S1763" s="64" t="s">
        <v>18</v>
      </c>
      <c r="T1763" s="64">
        <v>1998</v>
      </c>
      <c r="U1763" s="69">
        <v>3</v>
      </c>
    </row>
    <row r="1764" spans="1:21" x14ac:dyDescent="0.35">
      <c r="A1764" t="s">
        <v>1795</v>
      </c>
      <c r="B1764">
        <v>1964</v>
      </c>
      <c r="C1764" t="s">
        <v>18</v>
      </c>
      <c r="D1764">
        <v>7</v>
      </c>
      <c r="E1764">
        <v>0</v>
      </c>
      <c r="F1764">
        <v>17174.52</v>
      </c>
      <c r="G1764" t="s">
        <v>11</v>
      </c>
      <c r="H1764" t="s">
        <v>11</v>
      </c>
      <c r="I1764" t="s">
        <v>23</v>
      </c>
      <c r="L1764" s="110" t="s">
        <v>1794</v>
      </c>
      <c r="M1764" s="64" t="s">
        <v>9983</v>
      </c>
      <c r="N1764" s="64">
        <v>57</v>
      </c>
      <c r="O1764" s="64" t="s">
        <v>11</v>
      </c>
      <c r="P1764" s="64" t="s">
        <v>11</v>
      </c>
      <c r="Q1764" s="64" t="s">
        <v>535</v>
      </c>
      <c r="R1764" s="115">
        <v>17172</v>
      </c>
      <c r="S1764" s="64" t="s">
        <v>20</v>
      </c>
      <c r="T1764" s="64">
        <v>1965</v>
      </c>
      <c r="U1764" s="69">
        <v>16</v>
      </c>
    </row>
    <row r="1765" spans="1:21" x14ac:dyDescent="0.35">
      <c r="A1765" t="s">
        <v>1796</v>
      </c>
      <c r="B1765">
        <v>2004</v>
      </c>
      <c r="C1765" t="s">
        <v>35</v>
      </c>
      <c r="D1765">
        <v>18</v>
      </c>
      <c r="E1765">
        <v>1</v>
      </c>
      <c r="F1765">
        <v>17178.68</v>
      </c>
      <c r="G1765" t="s">
        <v>11</v>
      </c>
      <c r="H1765" t="s">
        <v>11</v>
      </c>
      <c r="I1765" t="s">
        <v>166</v>
      </c>
      <c r="L1765" s="110" t="s">
        <v>1795</v>
      </c>
      <c r="M1765" s="64" t="s">
        <v>9984</v>
      </c>
      <c r="N1765" s="64">
        <v>59</v>
      </c>
      <c r="O1765" s="64" t="s">
        <v>11</v>
      </c>
      <c r="P1765" s="64" t="s">
        <v>11</v>
      </c>
      <c r="Q1765" s="64" t="s">
        <v>23</v>
      </c>
      <c r="R1765" s="114">
        <v>17175</v>
      </c>
      <c r="S1765" s="64" t="s">
        <v>18</v>
      </c>
      <c r="T1765" s="64">
        <v>1964</v>
      </c>
      <c r="U1765" s="69">
        <v>7</v>
      </c>
    </row>
    <row r="1766" spans="1:21" x14ac:dyDescent="0.35">
      <c r="A1766" t="s">
        <v>1797</v>
      </c>
      <c r="B1766">
        <v>1982</v>
      </c>
      <c r="C1766" t="s">
        <v>37</v>
      </c>
      <c r="D1766">
        <v>22</v>
      </c>
      <c r="E1766">
        <v>1</v>
      </c>
      <c r="F1766">
        <v>17179.52</v>
      </c>
      <c r="G1766" t="s">
        <v>11</v>
      </c>
      <c r="H1766" t="s">
        <v>16</v>
      </c>
      <c r="I1766" t="s">
        <v>13</v>
      </c>
      <c r="L1766" s="110" t="s">
        <v>1796</v>
      </c>
      <c r="M1766" s="64" t="s">
        <v>9985</v>
      </c>
      <c r="N1766" s="64">
        <v>18</v>
      </c>
      <c r="O1766" s="64" t="s">
        <v>11</v>
      </c>
      <c r="P1766" s="64" t="s">
        <v>11</v>
      </c>
      <c r="Q1766" s="64" t="s">
        <v>166</v>
      </c>
      <c r="R1766" s="115">
        <v>17179</v>
      </c>
      <c r="S1766" s="64" t="s">
        <v>35</v>
      </c>
      <c r="T1766" s="64">
        <v>2004</v>
      </c>
      <c r="U1766" s="69">
        <v>18</v>
      </c>
    </row>
    <row r="1767" spans="1:21" x14ac:dyDescent="0.35">
      <c r="A1767" t="s">
        <v>1798</v>
      </c>
      <c r="B1767">
        <v>1975</v>
      </c>
      <c r="C1767" t="s">
        <v>35</v>
      </c>
      <c r="D1767">
        <v>25</v>
      </c>
      <c r="E1767">
        <v>1</v>
      </c>
      <c r="F1767">
        <v>17253.43</v>
      </c>
      <c r="G1767" t="s">
        <v>11</v>
      </c>
      <c r="H1767" t="s">
        <v>12</v>
      </c>
      <c r="I1767" t="s">
        <v>535</v>
      </c>
      <c r="L1767" s="110" t="s">
        <v>1797</v>
      </c>
      <c r="M1767" s="64" t="s">
        <v>9986</v>
      </c>
      <c r="N1767" s="64">
        <v>40</v>
      </c>
      <c r="O1767" s="64" t="s">
        <v>11</v>
      </c>
      <c r="P1767" s="64" t="s">
        <v>16</v>
      </c>
      <c r="Q1767" s="64" t="s">
        <v>13</v>
      </c>
      <c r="R1767" s="114">
        <v>17180</v>
      </c>
      <c r="S1767" s="64" t="s">
        <v>37</v>
      </c>
      <c r="T1767" s="64">
        <v>1982</v>
      </c>
      <c r="U1767" s="69">
        <v>22</v>
      </c>
    </row>
    <row r="1768" spans="1:21" x14ac:dyDescent="0.35">
      <c r="A1768" t="s">
        <v>1799</v>
      </c>
      <c r="B1768">
        <v>1963</v>
      </c>
      <c r="C1768" t="s">
        <v>10</v>
      </c>
      <c r="D1768">
        <v>12</v>
      </c>
      <c r="E1768">
        <v>0</v>
      </c>
      <c r="F1768">
        <v>17337.580000000002</v>
      </c>
      <c r="G1768" t="s">
        <v>11</v>
      </c>
      <c r="H1768" t="s">
        <v>12</v>
      </c>
      <c r="I1768" t="s">
        <v>249</v>
      </c>
      <c r="L1768" s="110" t="s">
        <v>1798</v>
      </c>
      <c r="M1768" s="64" t="s">
        <v>9987</v>
      </c>
      <c r="N1768" s="64">
        <v>47</v>
      </c>
      <c r="O1768" s="64" t="s">
        <v>11</v>
      </c>
      <c r="P1768" s="64" t="s">
        <v>12</v>
      </c>
      <c r="Q1768" s="64" t="s">
        <v>535</v>
      </c>
      <c r="R1768" s="115">
        <v>17253</v>
      </c>
      <c r="S1768" s="64" t="s">
        <v>35</v>
      </c>
      <c r="T1768" s="64">
        <v>1975</v>
      </c>
      <c r="U1768" s="69">
        <v>25</v>
      </c>
    </row>
    <row r="1769" spans="1:21" x14ac:dyDescent="0.35">
      <c r="A1769" t="s">
        <v>1800</v>
      </c>
      <c r="B1769">
        <v>2003</v>
      </c>
      <c r="C1769" t="s">
        <v>15</v>
      </c>
      <c r="D1769">
        <v>1</v>
      </c>
      <c r="E1769">
        <v>0</v>
      </c>
      <c r="F1769">
        <v>17352.68</v>
      </c>
      <c r="G1769" t="s">
        <v>11</v>
      </c>
      <c r="H1769" t="s">
        <v>12</v>
      </c>
      <c r="I1769" t="s">
        <v>23</v>
      </c>
      <c r="L1769" s="110" t="s">
        <v>1799</v>
      </c>
      <c r="M1769" s="64" t="s">
        <v>9988</v>
      </c>
      <c r="N1769" s="64">
        <v>59</v>
      </c>
      <c r="O1769" s="64" t="s">
        <v>11</v>
      </c>
      <c r="P1769" s="64" t="s">
        <v>12</v>
      </c>
      <c r="Q1769" s="64" t="s">
        <v>249</v>
      </c>
      <c r="R1769" s="114">
        <v>17338</v>
      </c>
      <c r="S1769" s="64" t="s">
        <v>10</v>
      </c>
      <c r="T1769" s="64">
        <v>1963</v>
      </c>
      <c r="U1769" s="69">
        <v>12</v>
      </c>
    </row>
    <row r="1770" spans="1:21" x14ac:dyDescent="0.35">
      <c r="A1770" t="s">
        <v>1801</v>
      </c>
      <c r="B1770">
        <v>1992</v>
      </c>
      <c r="C1770" t="s">
        <v>37</v>
      </c>
      <c r="D1770">
        <v>18</v>
      </c>
      <c r="E1770">
        <v>2</v>
      </c>
      <c r="F1770">
        <v>17361.77</v>
      </c>
      <c r="G1770" t="s">
        <v>11</v>
      </c>
      <c r="H1770" t="s">
        <v>16</v>
      </c>
      <c r="I1770" t="s">
        <v>23</v>
      </c>
      <c r="L1770" s="110" t="s">
        <v>1800</v>
      </c>
      <c r="M1770" s="64" t="s">
        <v>9989</v>
      </c>
      <c r="N1770" s="64">
        <v>19</v>
      </c>
      <c r="O1770" s="64" t="s">
        <v>11</v>
      </c>
      <c r="P1770" s="64" t="s">
        <v>12</v>
      </c>
      <c r="Q1770" s="64" t="s">
        <v>23</v>
      </c>
      <c r="R1770" s="115">
        <v>17353</v>
      </c>
      <c r="S1770" s="64" t="s">
        <v>15</v>
      </c>
      <c r="T1770" s="64">
        <v>2003</v>
      </c>
      <c r="U1770" s="69">
        <v>1</v>
      </c>
    </row>
    <row r="1771" spans="1:21" x14ac:dyDescent="0.35">
      <c r="A1771" t="s">
        <v>1802</v>
      </c>
      <c r="B1771">
        <v>2003</v>
      </c>
      <c r="C1771" t="s">
        <v>15</v>
      </c>
      <c r="D1771">
        <v>2</v>
      </c>
      <c r="E1771">
        <v>0</v>
      </c>
      <c r="F1771">
        <v>17468.98</v>
      </c>
      <c r="G1771" t="s">
        <v>11</v>
      </c>
      <c r="H1771" t="s">
        <v>16</v>
      </c>
      <c r="I1771" t="s">
        <v>23</v>
      </c>
      <c r="L1771" s="110" t="s">
        <v>1801</v>
      </c>
      <c r="M1771" s="64" t="s">
        <v>9990</v>
      </c>
      <c r="N1771" s="64">
        <v>30</v>
      </c>
      <c r="O1771" s="64" t="s">
        <v>11</v>
      </c>
      <c r="P1771" s="64" t="s">
        <v>16</v>
      </c>
      <c r="Q1771" s="64" t="s">
        <v>23</v>
      </c>
      <c r="R1771" s="114">
        <v>17362</v>
      </c>
      <c r="S1771" s="64" t="s">
        <v>37</v>
      </c>
      <c r="T1771" s="64">
        <v>1992</v>
      </c>
      <c r="U1771" s="69">
        <v>18</v>
      </c>
    </row>
    <row r="1772" spans="1:21" x14ac:dyDescent="0.35">
      <c r="A1772" t="s">
        <v>1803</v>
      </c>
      <c r="B1772">
        <v>1971</v>
      </c>
      <c r="C1772" t="s">
        <v>18</v>
      </c>
      <c r="D1772">
        <v>8</v>
      </c>
      <c r="E1772">
        <v>0</v>
      </c>
      <c r="F1772">
        <v>17479.53</v>
      </c>
      <c r="G1772" t="s">
        <v>16</v>
      </c>
      <c r="H1772" t="s">
        <v>16</v>
      </c>
      <c r="I1772" t="s">
        <v>23</v>
      </c>
      <c r="L1772" s="110" t="s">
        <v>1802</v>
      </c>
      <c r="M1772" s="64" t="s">
        <v>9991</v>
      </c>
      <c r="N1772" s="64">
        <v>19</v>
      </c>
      <c r="O1772" s="64" t="s">
        <v>11</v>
      </c>
      <c r="P1772" s="64" t="s">
        <v>16</v>
      </c>
      <c r="Q1772" s="64" t="s">
        <v>23</v>
      </c>
      <c r="R1772" s="115">
        <v>17469</v>
      </c>
      <c r="S1772" s="64" t="s">
        <v>15</v>
      </c>
      <c r="T1772" s="64">
        <v>2003</v>
      </c>
      <c r="U1772" s="69">
        <v>2</v>
      </c>
    </row>
    <row r="1773" spans="1:21" x14ac:dyDescent="0.35">
      <c r="A1773" t="s">
        <v>1804</v>
      </c>
      <c r="B1773">
        <v>1990</v>
      </c>
      <c r="C1773" t="s">
        <v>30</v>
      </c>
      <c r="D1773">
        <v>29</v>
      </c>
      <c r="E1773">
        <v>0</v>
      </c>
      <c r="F1773">
        <v>17496.310000000001</v>
      </c>
      <c r="G1773" t="s">
        <v>16</v>
      </c>
      <c r="H1773" t="s">
        <v>11</v>
      </c>
      <c r="I1773" t="s">
        <v>42</v>
      </c>
      <c r="L1773" s="110" t="s">
        <v>1803</v>
      </c>
      <c r="M1773" s="64" t="s">
        <v>9992</v>
      </c>
      <c r="N1773" s="64">
        <v>52</v>
      </c>
      <c r="O1773" s="64" t="s">
        <v>16</v>
      </c>
      <c r="P1773" s="64" t="s">
        <v>16</v>
      </c>
      <c r="Q1773" s="64" t="s">
        <v>23</v>
      </c>
      <c r="R1773" s="114">
        <v>17480</v>
      </c>
      <c r="S1773" s="64" t="s">
        <v>18</v>
      </c>
      <c r="T1773" s="64">
        <v>1971</v>
      </c>
      <c r="U1773" s="69">
        <v>8</v>
      </c>
    </row>
    <row r="1774" spans="1:21" x14ac:dyDescent="0.35">
      <c r="A1774" t="s">
        <v>1805</v>
      </c>
      <c r="B1774">
        <v>1965</v>
      </c>
      <c r="C1774" t="s">
        <v>18</v>
      </c>
      <c r="D1774">
        <v>16</v>
      </c>
      <c r="E1774">
        <v>0</v>
      </c>
      <c r="F1774">
        <v>17505.650000000001</v>
      </c>
      <c r="G1774" t="s">
        <v>16</v>
      </c>
      <c r="H1774" t="s">
        <v>11</v>
      </c>
      <c r="I1774" t="s">
        <v>249</v>
      </c>
      <c r="L1774" s="110" t="s">
        <v>1804</v>
      </c>
      <c r="M1774" s="64" t="s">
        <v>9993</v>
      </c>
      <c r="N1774" s="64">
        <v>32</v>
      </c>
      <c r="O1774" s="64" t="s">
        <v>16</v>
      </c>
      <c r="P1774" s="64" t="s">
        <v>11</v>
      </c>
      <c r="Q1774" s="64" t="s">
        <v>42</v>
      </c>
      <c r="R1774" s="115">
        <v>17496</v>
      </c>
      <c r="S1774" s="64" t="s">
        <v>30</v>
      </c>
      <c r="T1774" s="64">
        <v>1990</v>
      </c>
      <c r="U1774" s="69">
        <v>29</v>
      </c>
    </row>
    <row r="1775" spans="1:21" x14ac:dyDescent="0.35">
      <c r="A1775" t="s">
        <v>1806</v>
      </c>
      <c r="B1775">
        <v>1968</v>
      </c>
      <c r="C1775" t="s">
        <v>10</v>
      </c>
      <c r="D1775">
        <v>12</v>
      </c>
      <c r="E1775">
        <v>0</v>
      </c>
      <c r="F1775">
        <v>17507.47</v>
      </c>
      <c r="G1775" t="s">
        <v>16</v>
      </c>
      <c r="H1775" t="s">
        <v>16</v>
      </c>
      <c r="I1775" t="s">
        <v>535</v>
      </c>
      <c r="L1775" s="110" t="s">
        <v>1805</v>
      </c>
      <c r="M1775" s="64" t="s">
        <v>9994</v>
      </c>
      <c r="N1775" s="64">
        <v>57</v>
      </c>
      <c r="O1775" s="64" t="s">
        <v>16</v>
      </c>
      <c r="P1775" s="64" t="s">
        <v>11</v>
      </c>
      <c r="Q1775" s="64" t="s">
        <v>249</v>
      </c>
      <c r="R1775" s="114">
        <v>17506</v>
      </c>
      <c r="S1775" s="64" t="s">
        <v>18</v>
      </c>
      <c r="T1775" s="64">
        <v>1965</v>
      </c>
      <c r="U1775" s="69">
        <v>16</v>
      </c>
    </row>
    <row r="1776" spans="1:21" x14ac:dyDescent="0.35">
      <c r="A1776" t="s">
        <v>1807</v>
      </c>
      <c r="B1776">
        <v>1963</v>
      </c>
      <c r="C1776" t="s">
        <v>15</v>
      </c>
      <c r="D1776">
        <v>16</v>
      </c>
      <c r="E1776">
        <v>0</v>
      </c>
      <c r="F1776">
        <v>17556.88</v>
      </c>
      <c r="G1776" t="s">
        <v>16</v>
      </c>
      <c r="H1776" t="s">
        <v>11</v>
      </c>
      <c r="I1776" t="s">
        <v>23</v>
      </c>
      <c r="L1776" s="110" t="s">
        <v>1806</v>
      </c>
      <c r="M1776" s="64" t="s">
        <v>9995</v>
      </c>
      <c r="N1776" s="64">
        <v>54</v>
      </c>
      <c r="O1776" s="64" t="s">
        <v>16</v>
      </c>
      <c r="P1776" s="64" t="s">
        <v>16</v>
      </c>
      <c r="Q1776" s="64" t="s">
        <v>535</v>
      </c>
      <c r="R1776" s="115">
        <v>17507</v>
      </c>
      <c r="S1776" s="64" t="s">
        <v>10</v>
      </c>
      <c r="T1776" s="64">
        <v>1968</v>
      </c>
      <c r="U1776" s="69">
        <v>12</v>
      </c>
    </row>
    <row r="1777" spans="1:21" x14ac:dyDescent="0.35">
      <c r="A1777" t="s">
        <v>1808</v>
      </c>
      <c r="B1777">
        <v>2002</v>
      </c>
      <c r="C1777" t="s">
        <v>35</v>
      </c>
      <c r="D1777">
        <v>25</v>
      </c>
      <c r="E1777">
        <v>1</v>
      </c>
      <c r="F1777">
        <v>17560.38</v>
      </c>
      <c r="G1777" t="s">
        <v>16</v>
      </c>
      <c r="H1777" t="s">
        <v>16</v>
      </c>
      <c r="I1777" t="s">
        <v>23</v>
      </c>
      <c r="L1777" s="110" t="s">
        <v>1807</v>
      </c>
      <c r="M1777" s="64" t="s">
        <v>9996</v>
      </c>
      <c r="N1777" s="64">
        <v>59</v>
      </c>
      <c r="O1777" s="64" t="s">
        <v>16</v>
      </c>
      <c r="P1777" s="64" t="s">
        <v>11</v>
      </c>
      <c r="Q1777" s="64" t="s">
        <v>23</v>
      </c>
      <c r="R1777" s="114">
        <v>17557</v>
      </c>
      <c r="S1777" s="64" t="s">
        <v>15</v>
      </c>
      <c r="T1777" s="64">
        <v>1963</v>
      </c>
      <c r="U1777" s="69">
        <v>16</v>
      </c>
    </row>
    <row r="1778" spans="1:21" x14ac:dyDescent="0.35">
      <c r="A1778" t="s">
        <v>1809</v>
      </c>
      <c r="B1778">
        <v>1970</v>
      </c>
      <c r="C1778" t="s">
        <v>10</v>
      </c>
      <c r="D1778">
        <v>26</v>
      </c>
      <c r="E1778">
        <v>0</v>
      </c>
      <c r="F1778">
        <v>17584.72</v>
      </c>
      <c r="G1778" t="s">
        <v>16</v>
      </c>
      <c r="H1778" t="s">
        <v>12</v>
      </c>
      <c r="I1778" t="s">
        <v>23</v>
      </c>
      <c r="L1778" s="110" t="s">
        <v>1808</v>
      </c>
      <c r="M1778" s="64" t="s">
        <v>9997</v>
      </c>
      <c r="N1778" s="64">
        <v>20</v>
      </c>
      <c r="O1778" s="64" t="s">
        <v>16</v>
      </c>
      <c r="P1778" s="64" t="s">
        <v>16</v>
      </c>
      <c r="Q1778" s="64" t="s">
        <v>23</v>
      </c>
      <c r="R1778" s="115">
        <v>17560</v>
      </c>
      <c r="S1778" s="64" t="s">
        <v>35</v>
      </c>
      <c r="T1778" s="64">
        <v>2002</v>
      </c>
      <c r="U1778" s="69">
        <v>25</v>
      </c>
    </row>
    <row r="1779" spans="1:21" x14ac:dyDescent="0.35">
      <c r="A1779" t="s">
        <v>1810</v>
      </c>
      <c r="B1779">
        <v>1990</v>
      </c>
      <c r="C1779" t="s">
        <v>37</v>
      </c>
      <c r="D1779">
        <v>25</v>
      </c>
      <c r="E1779">
        <v>1</v>
      </c>
      <c r="F1779">
        <v>17626.240000000002</v>
      </c>
      <c r="G1779" t="s">
        <v>16</v>
      </c>
      <c r="H1779" t="s">
        <v>12</v>
      </c>
      <c r="I1779" t="s">
        <v>13</v>
      </c>
      <c r="L1779" s="110" t="s">
        <v>1809</v>
      </c>
      <c r="M1779" s="64" t="s">
        <v>9998</v>
      </c>
      <c r="N1779" s="64">
        <v>52</v>
      </c>
      <c r="O1779" s="64" t="s">
        <v>16</v>
      </c>
      <c r="P1779" s="64" t="s">
        <v>12</v>
      </c>
      <c r="Q1779" s="64" t="s">
        <v>23</v>
      </c>
      <c r="R1779" s="114">
        <v>17585</v>
      </c>
      <c r="S1779" s="64" t="s">
        <v>10</v>
      </c>
      <c r="T1779" s="64">
        <v>1970</v>
      </c>
      <c r="U1779" s="69">
        <v>26</v>
      </c>
    </row>
    <row r="1780" spans="1:21" x14ac:dyDescent="0.35">
      <c r="A1780" t="s">
        <v>1811</v>
      </c>
      <c r="B1780">
        <v>1994</v>
      </c>
      <c r="C1780" t="s">
        <v>10</v>
      </c>
      <c r="D1780">
        <v>1</v>
      </c>
      <c r="E1780">
        <v>3</v>
      </c>
      <c r="F1780">
        <v>17663.14</v>
      </c>
      <c r="G1780" t="s">
        <v>16</v>
      </c>
      <c r="H1780" t="s">
        <v>12</v>
      </c>
      <c r="I1780" t="s">
        <v>13</v>
      </c>
      <c r="L1780" s="110" t="s">
        <v>1810</v>
      </c>
      <c r="M1780" s="64" t="s">
        <v>9933</v>
      </c>
      <c r="N1780" s="64">
        <v>32</v>
      </c>
      <c r="O1780" s="64" t="s">
        <v>16</v>
      </c>
      <c r="P1780" s="64" t="s">
        <v>12</v>
      </c>
      <c r="Q1780" s="64" t="s">
        <v>13</v>
      </c>
      <c r="R1780" s="115">
        <v>17626</v>
      </c>
      <c r="S1780" s="64" t="s">
        <v>37</v>
      </c>
      <c r="T1780" s="64">
        <v>1990</v>
      </c>
      <c r="U1780" s="69">
        <v>25</v>
      </c>
    </row>
    <row r="1781" spans="1:21" x14ac:dyDescent="0.35">
      <c r="A1781" t="s">
        <v>1812</v>
      </c>
      <c r="B1781">
        <v>2003</v>
      </c>
      <c r="C1781" t="s">
        <v>10</v>
      </c>
      <c r="D1781">
        <v>14</v>
      </c>
      <c r="E1781">
        <v>0</v>
      </c>
      <c r="F1781">
        <v>17748.509999999998</v>
      </c>
      <c r="G1781" t="s">
        <v>16</v>
      </c>
      <c r="H1781" t="s">
        <v>16</v>
      </c>
      <c r="I1781" t="s">
        <v>23</v>
      </c>
      <c r="L1781" s="110" t="s">
        <v>1811</v>
      </c>
      <c r="M1781" s="64" t="s">
        <v>8687</v>
      </c>
      <c r="N1781" s="64">
        <v>28</v>
      </c>
      <c r="O1781" s="64" t="s">
        <v>16</v>
      </c>
      <c r="P1781" s="64" t="s">
        <v>12</v>
      </c>
      <c r="Q1781" s="64" t="s">
        <v>13</v>
      </c>
      <c r="R1781" s="114">
        <v>17663</v>
      </c>
      <c r="S1781" s="64" t="s">
        <v>10</v>
      </c>
      <c r="T1781" s="64">
        <v>1994</v>
      </c>
      <c r="U1781" s="69">
        <v>1</v>
      </c>
    </row>
    <row r="1782" spans="1:21" x14ac:dyDescent="0.35">
      <c r="A1782" t="s">
        <v>1813</v>
      </c>
      <c r="B1782">
        <v>1966</v>
      </c>
      <c r="C1782" t="s">
        <v>18</v>
      </c>
      <c r="D1782">
        <v>21</v>
      </c>
      <c r="E1782">
        <v>0</v>
      </c>
      <c r="F1782">
        <v>17777.73</v>
      </c>
      <c r="G1782" t="s">
        <v>16</v>
      </c>
      <c r="H1782" t="s">
        <v>12</v>
      </c>
      <c r="I1782" t="s">
        <v>23</v>
      </c>
      <c r="L1782" s="110" t="s">
        <v>1812</v>
      </c>
      <c r="M1782" s="64" t="s">
        <v>9999</v>
      </c>
      <c r="N1782" s="64">
        <v>19</v>
      </c>
      <c r="O1782" s="64" t="s">
        <v>16</v>
      </c>
      <c r="P1782" s="64" t="s">
        <v>16</v>
      </c>
      <c r="Q1782" s="64" t="s">
        <v>23</v>
      </c>
      <c r="R1782" s="115">
        <v>17749</v>
      </c>
      <c r="S1782" s="64" t="s">
        <v>10</v>
      </c>
      <c r="T1782" s="64">
        <v>2003</v>
      </c>
      <c r="U1782" s="69">
        <v>14</v>
      </c>
    </row>
    <row r="1783" spans="1:21" x14ac:dyDescent="0.35">
      <c r="A1783" t="s">
        <v>1814</v>
      </c>
      <c r="B1783">
        <v>1979</v>
      </c>
      <c r="C1783" t="s">
        <v>37</v>
      </c>
      <c r="D1783">
        <v>10</v>
      </c>
      <c r="E1783">
        <v>2</v>
      </c>
      <c r="F1783">
        <v>17779.939999999999</v>
      </c>
      <c r="G1783" t="s">
        <v>16</v>
      </c>
      <c r="H1783" t="s">
        <v>11</v>
      </c>
      <c r="I1783" t="s">
        <v>23</v>
      </c>
      <c r="L1783" s="110" t="s">
        <v>1813</v>
      </c>
      <c r="M1783" s="64" t="s">
        <v>10000</v>
      </c>
      <c r="N1783" s="64">
        <v>56</v>
      </c>
      <c r="O1783" s="64" t="s">
        <v>16</v>
      </c>
      <c r="P1783" s="64" t="s">
        <v>12</v>
      </c>
      <c r="Q1783" s="64" t="s">
        <v>23</v>
      </c>
      <c r="R1783" s="114">
        <v>17778</v>
      </c>
      <c r="S1783" s="64" t="s">
        <v>18</v>
      </c>
      <c r="T1783" s="64">
        <v>1966</v>
      </c>
      <c r="U1783" s="69">
        <v>21</v>
      </c>
    </row>
    <row r="1784" spans="1:21" x14ac:dyDescent="0.35">
      <c r="A1784" t="s">
        <v>1815</v>
      </c>
      <c r="B1784">
        <v>1963</v>
      </c>
      <c r="C1784" t="s">
        <v>30</v>
      </c>
      <c r="D1784">
        <v>8</v>
      </c>
      <c r="E1784">
        <v>0</v>
      </c>
      <c r="F1784">
        <v>17832.599999999999</v>
      </c>
      <c r="G1784" t="s">
        <v>16</v>
      </c>
      <c r="H1784" t="s">
        <v>11</v>
      </c>
      <c r="I1784" t="s">
        <v>23</v>
      </c>
      <c r="L1784" s="110" t="s">
        <v>1814</v>
      </c>
      <c r="M1784" s="64" t="s">
        <v>9061</v>
      </c>
      <c r="N1784" s="64">
        <v>43</v>
      </c>
      <c r="O1784" s="64" t="s">
        <v>16</v>
      </c>
      <c r="P1784" s="64" t="s">
        <v>11</v>
      </c>
      <c r="Q1784" s="64" t="s">
        <v>23</v>
      </c>
      <c r="R1784" s="115">
        <v>17780</v>
      </c>
      <c r="S1784" s="64" t="s">
        <v>37</v>
      </c>
      <c r="T1784" s="64">
        <v>1979</v>
      </c>
      <c r="U1784" s="69">
        <v>10</v>
      </c>
    </row>
    <row r="1785" spans="1:21" x14ac:dyDescent="0.35">
      <c r="A1785" t="s">
        <v>1816</v>
      </c>
      <c r="B1785">
        <v>1976</v>
      </c>
      <c r="C1785" t="s">
        <v>30</v>
      </c>
      <c r="D1785">
        <v>12</v>
      </c>
      <c r="E1785">
        <v>2</v>
      </c>
      <c r="F1785">
        <v>17862.919999999998</v>
      </c>
      <c r="G1785" t="s">
        <v>16</v>
      </c>
      <c r="H1785" t="s">
        <v>11</v>
      </c>
      <c r="I1785" t="s">
        <v>23</v>
      </c>
      <c r="L1785" s="110" t="s">
        <v>1815</v>
      </c>
      <c r="M1785" s="64" t="s">
        <v>10001</v>
      </c>
      <c r="N1785" s="64">
        <v>59</v>
      </c>
      <c r="O1785" s="64" t="s">
        <v>16</v>
      </c>
      <c r="P1785" s="64" t="s">
        <v>11</v>
      </c>
      <c r="Q1785" s="64" t="s">
        <v>23</v>
      </c>
      <c r="R1785" s="114">
        <v>17833</v>
      </c>
      <c r="S1785" s="64" t="s">
        <v>30</v>
      </c>
      <c r="T1785" s="64">
        <v>1963</v>
      </c>
      <c r="U1785" s="69">
        <v>8</v>
      </c>
    </row>
    <row r="1786" spans="1:21" x14ac:dyDescent="0.35">
      <c r="A1786" t="s">
        <v>1817</v>
      </c>
      <c r="B1786">
        <v>1997</v>
      </c>
      <c r="C1786" t="s">
        <v>35</v>
      </c>
      <c r="D1786">
        <v>26</v>
      </c>
      <c r="E1786">
        <v>0</v>
      </c>
      <c r="F1786">
        <v>17878.900000000001</v>
      </c>
      <c r="G1786" t="s">
        <v>16</v>
      </c>
      <c r="H1786" t="s">
        <v>11</v>
      </c>
      <c r="I1786" t="s">
        <v>247</v>
      </c>
      <c r="L1786" s="110" t="s">
        <v>1816</v>
      </c>
      <c r="M1786" s="64" t="s">
        <v>9044</v>
      </c>
      <c r="N1786" s="64">
        <v>46</v>
      </c>
      <c r="O1786" s="64" t="s">
        <v>16</v>
      </c>
      <c r="P1786" s="64" t="s">
        <v>11</v>
      </c>
      <c r="Q1786" s="64" t="s">
        <v>23</v>
      </c>
      <c r="R1786" s="115">
        <v>17863</v>
      </c>
      <c r="S1786" s="64" t="s">
        <v>30</v>
      </c>
      <c r="T1786" s="64">
        <v>1976</v>
      </c>
      <c r="U1786" s="69">
        <v>12</v>
      </c>
    </row>
    <row r="1787" spans="1:21" x14ac:dyDescent="0.35">
      <c r="A1787" t="s">
        <v>1818</v>
      </c>
      <c r="B1787">
        <v>1979</v>
      </c>
      <c r="C1787" t="s">
        <v>15</v>
      </c>
      <c r="D1787">
        <v>12</v>
      </c>
      <c r="E1787">
        <v>2</v>
      </c>
      <c r="F1787">
        <v>17882.669999999998</v>
      </c>
      <c r="G1787" t="s">
        <v>16</v>
      </c>
      <c r="H1787" t="s">
        <v>12</v>
      </c>
      <c r="I1787" t="s">
        <v>23</v>
      </c>
      <c r="L1787" s="110" t="s">
        <v>1817</v>
      </c>
      <c r="M1787" s="64" t="s">
        <v>8618</v>
      </c>
      <c r="N1787" s="64">
        <v>25</v>
      </c>
      <c r="O1787" s="64" t="s">
        <v>16</v>
      </c>
      <c r="P1787" s="64" t="s">
        <v>11</v>
      </c>
      <c r="Q1787" s="64" t="s">
        <v>247</v>
      </c>
      <c r="R1787" s="114">
        <v>17879</v>
      </c>
      <c r="S1787" s="64" t="s">
        <v>35</v>
      </c>
      <c r="T1787" s="64">
        <v>1997</v>
      </c>
      <c r="U1787" s="69">
        <v>26</v>
      </c>
    </row>
    <row r="1788" spans="1:21" x14ac:dyDescent="0.35">
      <c r="A1788" t="s">
        <v>1819</v>
      </c>
      <c r="B1788">
        <v>1989</v>
      </c>
      <c r="C1788" t="s">
        <v>30</v>
      </c>
      <c r="D1788">
        <v>4</v>
      </c>
      <c r="E1788">
        <v>0</v>
      </c>
      <c r="F1788">
        <v>17904.53</v>
      </c>
      <c r="G1788" t="s">
        <v>16</v>
      </c>
      <c r="H1788" t="s">
        <v>11</v>
      </c>
      <c r="I1788" t="s">
        <v>356</v>
      </c>
      <c r="L1788" s="110" t="s">
        <v>1818</v>
      </c>
      <c r="M1788" s="64" t="s">
        <v>10002</v>
      </c>
      <c r="N1788" s="64">
        <v>43</v>
      </c>
      <c r="O1788" s="64" t="s">
        <v>16</v>
      </c>
      <c r="P1788" s="64" t="s">
        <v>12</v>
      </c>
      <c r="Q1788" s="64" t="s">
        <v>23</v>
      </c>
      <c r="R1788" s="115">
        <v>17883</v>
      </c>
      <c r="S1788" s="64" t="s">
        <v>15</v>
      </c>
      <c r="T1788" s="64">
        <v>1979</v>
      </c>
      <c r="U1788" s="69">
        <v>12</v>
      </c>
    </row>
    <row r="1789" spans="1:21" x14ac:dyDescent="0.35">
      <c r="A1789" t="s">
        <v>1820</v>
      </c>
      <c r="B1789">
        <v>1977</v>
      </c>
      <c r="C1789" t="s">
        <v>37</v>
      </c>
      <c r="D1789">
        <v>17</v>
      </c>
      <c r="E1789">
        <v>0</v>
      </c>
      <c r="F1789">
        <v>17929.3</v>
      </c>
      <c r="G1789" t="s">
        <v>16</v>
      </c>
      <c r="H1789" t="s">
        <v>11</v>
      </c>
      <c r="I1789" t="s">
        <v>13</v>
      </c>
      <c r="L1789" s="110" t="s">
        <v>1819</v>
      </c>
      <c r="M1789" s="64" t="s">
        <v>10003</v>
      </c>
      <c r="N1789" s="64">
        <v>33</v>
      </c>
      <c r="O1789" s="64" t="s">
        <v>16</v>
      </c>
      <c r="P1789" s="64" t="s">
        <v>11</v>
      </c>
      <c r="Q1789" s="64" t="s">
        <v>356</v>
      </c>
      <c r="R1789" s="114">
        <v>17905</v>
      </c>
      <c r="S1789" s="64" t="s">
        <v>30</v>
      </c>
      <c r="T1789" s="64">
        <v>1989</v>
      </c>
      <c r="U1789" s="69">
        <v>4</v>
      </c>
    </row>
    <row r="1790" spans="1:21" x14ac:dyDescent="0.35">
      <c r="A1790" t="s">
        <v>1821</v>
      </c>
      <c r="B1790">
        <v>2001</v>
      </c>
      <c r="C1790" t="s">
        <v>20</v>
      </c>
      <c r="D1790">
        <v>28</v>
      </c>
      <c r="E1790">
        <v>4</v>
      </c>
      <c r="F1790">
        <v>17942.11</v>
      </c>
      <c r="G1790" t="s">
        <v>16</v>
      </c>
      <c r="H1790" t="s">
        <v>11</v>
      </c>
      <c r="I1790" t="s">
        <v>42</v>
      </c>
      <c r="L1790" s="110" t="s">
        <v>1820</v>
      </c>
      <c r="M1790" s="64" t="s">
        <v>10004</v>
      </c>
      <c r="N1790" s="64">
        <v>45</v>
      </c>
      <c r="O1790" s="64" t="s">
        <v>16</v>
      </c>
      <c r="P1790" s="64" t="s">
        <v>11</v>
      </c>
      <c r="Q1790" s="64" t="s">
        <v>13</v>
      </c>
      <c r="R1790" s="115">
        <v>17929</v>
      </c>
      <c r="S1790" s="64" t="s">
        <v>37</v>
      </c>
      <c r="T1790" s="64">
        <v>1977</v>
      </c>
      <c r="U1790" s="69">
        <v>17</v>
      </c>
    </row>
    <row r="1791" spans="1:21" x14ac:dyDescent="0.35">
      <c r="A1791" t="s">
        <v>1822</v>
      </c>
      <c r="B1791">
        <v>1975</v>
      </c>
      <c r="C1791" t="s">
        <v>18</v>
      </c>
      <c r="D1791">
        <v>27</v>
      </c>
      <c r="E1791">
        <v>1</v>
      </c>
      <c r="F1791">
        <v>18031.16</v>
      </c>
      <c r="G1791" t="s">
        <v>16</v>
      </c>
      <c r="H1791" t="s">
        <v>12</v>
      </c>
      <c r="I1791" t="s">
        <v>249</v>
      </c>
      <c r="L1791" s="110" t="s">
        <v>1821</v>
      </c>
      <c r="M1791" s="64" t="s">
        <v>10005</v>
      </c>
      <c r="N1791" s="64">
        <v>21</v>
      </c>
      <c r="O1791" s="64" t="s">
        <v>16</v>
      </c>
      <c r="P1791" s="64" t="s">
        <v>11</v>
      </c>
      <c r="Q1791" s="64" t="s">
        <v>42</v>
      </c>
      <c r="R1791" s="114">
        <v>17942</v>
      </c>
      <c r="S1791" s="64" t="s">
        <v>20</v>
      </c>
      <c r="T1791" s="64">
        <v>2001</v>
      </c>
      <c r="U1791" s="69">
        <v>28</v>
      </c>
    </row>
    <row r="1792" spans="1:21" x14ac:dyDescent="0.35">
      <c r="A1792" t="s">
        <v>1823</v>
      </c>
      <c r="B1792">
        <v>1965</v>
      </c>
      <c r="C1792" t="s">
        <v>37</v>
      </c>
      <c r="D1792">
        <v>17</v>
      </c>
      <c r="E1792">
        <v>0</v>
      </c>
      <c r="F1792">
        <v>18031.189999999999</v>
      </c>
      <c r="G1792" t="s">
        <v>16</v>
      </c>
      <c r="H1792" t="s">
        <v>11</v>
      </c>
      <c r="I1792" t="s">
        <v>23</v>
      </c>
      <c r="L1792" s="110" t="s">
        <v>1822</v>
      </c>
      <c r="M1792" s="64" t="s">
        <v>9465</v>
      </c>
      <c r="N1792" s="64">
        <v>47</v>
      </c>
      <c r="O1792" s="64" t="s">
        <v>16</v>
      </c>
      <c r="P1792" s="64" t="s">
        <v>12</v>
      </c>
      <c r="Q1792" s="64" t="s">
        <v>249</v>
      </c>
      <c r="R1792" s="115">
        <v>18031</v>
      </c>
      <c r="S1792" s="64" t="s">
        <v>18</v>
      </c>
      <c r="T1792" s="64">
        <v>1975</v>
      </c>
      <c r="U1792" s="69">
        <v>27</v>
      </c>
    </row>
    <row r="1793" spans="1:21" x14ac:dyDescent="0.35">
      <c r="A1793" t="s">
        <v>1824</v>
      </c>
      <c r="B1793">
        <v>1999</v>
      </c>
      <c r="C1793" t="s">
        <v>37</v>
      </c>
      <c r="D1793">
        <v>24</v>
      </c>
      <c r="E1793">
        <v>0</v>
      </c>
      <c r="F1793">
        <v>18033.97</v>
      </c>
      <c r="G1793" t="s">
        <v>16</v>
      </c>
      <c r="H1793" t="s">
        <v>16</v>
      </c>
      <c r="I1793" t="s">
        <v>23</v>
      </c>
      <c r="L1793" s="110" t="s">
        <v>1823</v>
      </c>
      <c r="M1793" s="64" t="s">
        <v>10006</v>
      </c>
      <c r="N1793" s="64">
        <v>57</v>
      </c>
      <c r="O1793" s="64" t="s">
        <v>16</v>
      </c>
      <c r="P1793" s="64" t="s">
        <v>11</v>
      </c>
      <c r="Q1793" s="64" t="s">
        <v>23</v>
      </c>
      <c r="R1793" s="114">
        <v>18031</v>
      </c>
      <c r="S1793" s="64" t="s">
        <v>37</v>
      </c>
      <c r="T1793" s="64">
        <v>1965</v>
      </c>
      <c r="U1793" s="69">
        <v>17</v>
      </c>
    </row>
    <row r="1794" spans="1:21" x14ac:dyDescent="0.35">
      <c r="A1794" t="s">
        <v>1825</v>
      </c>
      <c r="B1794">
        <v>1993</v>
      </c>
      <c r="C1794" t="s">
        <v>10</v>
      </c>
      <c r="D1794">
        <v>12</v>
      </c>
      <c r="E1794">
        <v>2</v>
      </c>
      <c r="F1794">
        <v>18157.88</v>
      </c>
      <c r="G1794" t="s">
        <v>16</v>
      </c>
      <c r="H1794" t="s">
        <v>16</v>
      </c>
      <c r="I1794" t="s">
        <v>23</v>
      </c>
      <c r="L1794" s="110" t="s">
        <v>1824</v>
      </c>
      <c r="M1794" s="64" t="s">
        <v>10007</v>
      </c>
      <c r="N1794" s="64">
        <v>23</v>
      </c>
      <c r="O1794" s="64" t="s">
        <v>16</v>
      </c>
      <c r="P1794" s="64" t="s">
        <v>16</v>
      </c>
      <c r="Q1794" s="64" t="s">
        <v>23</v>
      </c>
      <c r="R1794" s="115">
        <v>18034</v>
      </c>
      <c r="S1794" s="64" t="s">
        <v>37</v>
      </c>
      <c r="T1794" s="64">
        <v>1999</v>
      </c>
      <c r="U1794" s="69">
        <v>24</v>
      </c>
    </row>
    <row r="1795" spans="1:21" x14ac:dyDescent="0.35">
      <c r="A1795" t="s">
        <v>1826</v>
      </c>
      <c r="B1795">
        <v>1963</v>
      </c>
      <c r="C1795" t="s">
        <v>10</v>
      </c>
      <c r="D1795">
        <v>4</v>
      </c>
      <c r="E1795">
        <v>0</v>
      </c>
      <c r="F1795">
        <v>18208.34</v>
      </c>
      <c r="G1795" t="s">
        <v>16</v>
      </c>
      <c r="H1795" t="s">
        <v>11</v>
      </c>
      <c r="I1795" t="s">
        <v>535</v>
      </c>
      <c r="L1795" s="110" t="s">
        <v>1825</v>
      </c>
      <c r="M1795" s="64" t="s">
        <v>10008</v>
      </c>
      <c r="N1795" s="64">
        <v>29</v>
      </c>
      <c r="O1795" s="64" t="s">
        <v>16</v>
      </c>
      <c r="P1795" s="64" t="s">
        <v>16</v>
      </c>
      <c r="Q1795" s="64" t="s">
        <v>23</v>
      </c>
      <c r="R1795" s="114">
        <v>18158</v>
      </c>
      <c r="S1795" s="64" t="s">
        <v>10</v>
      </c>
      <c r="T1795" s="64">
        <v>1993</v>
      </c>
      <c r="U1795" s="69">
        <v>12</v>
      </c>
    </row>
    <row r="1796" spans="1:21" x14ac:dyDescent="0.35">
      <c r="A1796" t="s">
        <v>1827</v>
      </c>
      <c r="B1796">
        <v>1997</v>
      </c>
      <c r="C1796" t="s">
        <v>18</v>
      </c>
      <c r="D1796">
        <v>15</v>
      </c>
      <c r="E1796">
        <v>1</v>
      </c>
      <c r="F1796">
        <v>18218.16</v>
      </c>
      <c r="G1796" t="s">
        <v>16</v>
      </c>
      <c r="H1796" t="s">
        <v>16</v>
      </c>
      <c r="I1796" t="s">
        <v>13</v>
      </c>
      <c r="L1796" s="110" t="s">
        <v>1826</v>
      </c>
      <c r="M1796" s="64" t="s">
        <v>10009</v>
      </c>
      <c r="N1796" s="64">
        <v>59</v>
      </c>
      <c r="O1796" s="64" t="s">
        <v>16</v>
      </c>
      <c r="P1796" s="64" t="s">
        <v>11</v>
      </c>
      <c r="Q1796" s="64" t="s">
        <v>535</v>
      </c>
      <c r="R1796" s="115">
        <v>18208</v>
      </c>
      <c r="S1796" s="64" t="s">
        <v>10</v>
      </c>
      <c r="T1796" s="64">
        <v>1963</v>
      </c>
      <c r="U1796" s="69">
        <v>4</v>
      </c>
    </row>
    <row r="1797" spans="1:21" x14ac:dyDescent="0.35">
      <c r="A1797" t="s">
        <v>1828</v>
      </c>
      <c r="B1797">
        <v>2004</v>
      </c>
      <c r="C1797" t="s">
        <v>20</v>
      </c>
      <c r="D1797">
        <v>10</v>
      </c>
      <c r="E1797">
        <v>3</v>
      </c>
      <c r="F1797">
        <v>18223.45</v>
      </c>
      <c r="G1797" t="s">
        <v>16</v>
      </c>
      <c r="H1797" t="s">
        <v>12</v>
      </c>
      <c r="I1797" t="s">
        <v>13</v>
      </c>
      <c r="L1797" s="110" t="s">
        <v>1827</v>
      </c>
      <c r="M1797" s="64" t="s">
        <v>10010</v>
      </c>
      <c r="N1797" s="64">
        <v>25</v>
      </c>
      <c r="O1797" s="64" t="s">
        <v>16</v>
      </c>
      <c r="P1797" s="64" t="s">
        <v>16</v>
      </c>
      <c r="Q1797" s="64" t="s">
        <v>13</v>
      </c>
      <c r="R1797" s="114">
        <v>18218</v>
      </c>
      <c r="S1797" s="64" t="s">
        <v>18</v>
      </c>
      <c r="T1797" s="64">
        <v>1997</v>
      </c>
      <c r="U1797" s="69">
        <v>15</v>
      </c>
    </row>
    <row r="1798" spans="1:21" x14ac:dyDescent="0.35">
      <c r="A1798" t="s">
        <v>1829</v>
      </c>
      <c r="B1798">
        <v>1995</v>
      </c>
      <c r="C1798" t="s">
        <v>35</v>
      </c>
      <c r="D1798">
        <v>3</v>
      </c>
      <c r="E1798">
        <v>0</v>
      </c>
      <c r="F1798">
        <v>18246.5</v>
      </c>
      <c r="G1798" t="s">
        <v>16</v>
      </c>
      <c r="H1798" t="s">
        <v>16</v>
      </c>
      <c r="I1798" t="s">
        <v>13</v>
      </c>
      <c r="L1798" s="110" t="s">
        <v>1828</v>
      </c>
      <c r="M1798" s="64" t="s">
        <v>9645</v>
      </c>
      <c r="N1798" s="64">
        <v>18</v>
      </c>
      <c r="O1798" s="64" t="s">
        <v>16</v>
      </c>
      <c r="P1798" s="64" t="s">
        <v>12</v>
      </c>
      <c r="Q1798" s="64" t="s">
        <v>13</v>
      </c>
      <c r="R1798" s="115">
        <v>18223</v>
      </c>
      <c r="S1798" s="64" t="s">
        <v>20</v>
      </c>
      <c r="T1798" s="64">
        <v>2004</v>
      </c>
      <c r="U1798" s="69">
        <v>10</v>
      </c>
    </row>
    <row r="1799" spans="1:21" x14ac:dyDescent="0.35">
      <c r="A1799" t="s">
        <v>1830</v>
      </c>
      <c r="B1799">
        <v>1992</v>
      </c>
      <c r="C1799" t="s">
        <v>30</v>
      </c>
      <c r="D1799">
        <v>25</v>
      </c>
      <c r="E1799">
        <v>3</v>
      </c>
      <c r="F1799">
        <v>18259.22</v>
      </c>
      <c r="G1799" t="s">
        <v>16</v>
      </c>
      <c r="H1799" t="s">
        <v>12</v>
      </c>
      <c r="I1799" t="s">
        <v>42</v>
      </c>
      <c r="L1799" s="110" t="s">
        <v>1829</v>
      </c>
      <c r="M1799" s="64" t="s">
        <v>10011</v>
      </c>
      <c r="N1799" s="64">
        <v>27</v>
      </c>
      <c r="O1799" s="64" t="s">
        <v>16</v>
      </c>
      <c r="P1799" s="64" t="s">
        <v>16</v>
      </c>
      <c r="Q1799" s="64" t="s">
        <v>13</v>
      </c>
      <c r="R1799" s="114">
        <v>18247</v>
      </c>
      <c r="S1799" s="64" t="s">
        <v>35</v>
      </c>
      <c r="T1799" s="64">
        <v>1995</v>
      </c>
      <c r="U1799" s="69">
        <v>3</v>
      </c>
    </row>
    <row r="1800" spans="1:21" x14ac:dyDescent="0.35">
      <c r="A1800" t="s">
        <v>1831</v>
      </c>
      <c r="B1800">
        <v>1995</v>
      </c>
      <c r="C1800" t="s">
        <v>10</v>
      </c>
      <c r="D1800">
        <v>4</v>
      </c>
      <c r="E1800">
        <v>0</v>
      </c>
      <c r="F1800">
        <v>18310.740000000002</v>
      </c>
      <c r="G1800" t="s">
        <v>16</v>
      </c>
      <c r="H1800" t="s">
        <v>12</v>
      </c>
      <c r="I1800" t="s">
        <v>23</v>
      </c>
      <c r="L1800" s="110" t="s">
        <v>1830</v>
      </c>
      <c r="M1800" s="64" t="s">
        <v>10012</v>
      </c>
      <c r="N1800" s="64">
        <v>30</v>
      </c>
      <c r="O1800" s="64" t="s">
        <v>16</v>
      </c>
      <c r="P1800" s="64" t="s">
        <v>12</v>
      </c>
      <c r="Q1800" s="64" t="s">
        <v>42</v>
      </c>
      <c r="R1800" s="115">
        <v>18259</v>
      </c>
      <c r="S1800" s="64" t="s">
        <v>30</v>
      </c>
      <c r="T1800" s="64">
        <v>1992</v>
      </c>
      <c r="U1800" s="69">
        <v>25</v>
      </c>
    </row>
    <row r="1801" spans="1:21" x14ac:dyDescent="0.35">
      <c r="A1801" t="s">
        <v>1832</v>
      </c>
      <c r="B1801">
        <v>1999</v>
      </c>
      <c r="C1801" t="s">
        <v>30</v>
      </c>
      <c r="D1801">
        <v>15</v>
      </c>
      <c r="E1801">
        <v>1</v>
      </c>
      <c r="F1801">
        <v>18328.240000000002</v>
      </c>
      <c r="G1801" t="s">
        <v>16</v>
      </c>
      <c r="H1801" t="s">
        <v>11</v>
      </c>
      <c r="I1801" t="s">
        <v>13</v>
      </c>
      <c r="L1801" s="110" t="s">
        <v>1831</v>
      </c>
      <c r="M1801" s="64" t="s">
        <v>8373</v>
      </c>
      <c r="N1801" s="64">
        <v>27</v>
      </c>
      <c r="O1801" s="64" t="s">
        <v>16</v>
      </c>
      <c r="P1801" s="64" t="s">
        <v>12</v>
      </c>
      <c r="Q1801" s="64" t="s">
        <v>23</v>
      </c>
      <c r="R1801" s="114">
        <v>18311</v>
      </c>
      <c r="S1801" s="64" t="s">
        <v>10</v>
      </c>
      <c r="T1801" s="64">
        <v>1995</v>
      </c>
      <c r="U1801" s="69">
        <v>4</v>
      </c>
    </row>
    <row r="1802" spans="1:21" x14ac:dyDescent="0.35">
      <c r="A1802" t="s">
        <v>1833</v>
      </c>
      <c r="B1802">
        <v>1964</v>
      </c>
      <c r="C1802" t="s">
        <v>20</v>
      </c>
      <c r="D1802">
        <v>26</v>
      </c>
      <c r="E1802">
        <v>0</v>
      </c>
      <c r="F1802">
        <v>18443.11</v>
      </c>
      <c r="G1802" t="s">
        <v>16</v>
      </c>
      <c r="H1802" t="s">
        <v>11</v>
      </c>
      <c r="I1802" t="s">
        <v>23</v>
      </c>
      <c r="L1802" s="110" t="s">
        <v>1832</v>
      </c>
      <c r="M1802" s="64" t="s">
        <v>10013</v>
      </c>
      <c r="N1802" s="64">
        <v>23</v>
      </c>
      <c r="O1802" s="64" t="s">
        <v>16</v>
      </c>
      <c r="P1802" s="64" t="s">
        <v>11</v>
      </c>
      <c r="Q1802" s="64" t="s">
        <v>13</v>
      </c>
      <c r="R1802" s="115">
        <v>18328</v>
      </c>
      <c r="S1802" s="64" t="s">
        <v>30</v>
      </c>
      <c r="T1802" s="64">
        <v>1999</v>
      </c>
      <c r="U1802" s="69">
        <v>15</v>
      </c>
    </row>
    <row r="1803" spans="1:21" x14ac:dyDescent="0.35">
      <c r="A1803" t="s">
        <v>1834</v>
      </c>
      <c r="B1803">
        <v>1986</v>
      </c>
      <c r="C1803" t="s">
        <v>35</v>
      </c>
      <c r="D1803">
        <v>12</v>
      </c>
      <c r="E1803">
        <v>2</v>
      </c>
      <c r="F1803">
        <v>18608.259999999998</v>
      </c>
      <c r="G1803" t="s">
        <v>16</v>
      </c>
      <c r="H1803" t="s">
        <v>12</v>
      </c>
      <c r="I1803" t="s">
        <v>42</v>
      </c>
      <c r="L1803" s="110" t="s">
        <v>1833</v>
      </c>
      <c r="M1803" s="64" t="s">
        <v>10014</v>
      </c>
      <c r="N1803" s="64">
        <v>58</v>
      </c>
      <c r="O1803" s="64" t="s">
        <v>16</v>
      </c>
      <c r="P1803" s="64" t="s">
        <v>11</v>
      </c>
      <c r="Q1803" s="64" t="s">
        <v>23</v>
      </c>
      <c r="R1803" s="114">
        <v>18443</v>
      </c>
      <c r="S1803" s="64" t="s">
        <v>20</v>
      </c>
      <c r="T1803" s="64">
        <v>1964</v>
      </c>
      <c r="U1803" s="69">
        <v>26</v>
      </c>
    </row>
    <row r="1804" spans="1:21" x14ac:dyDescent="0.35">
      <c r="A1804" t="s">
        <v>1835</v>
      </c>
      <c r="B1804">
        <v>1998</v>
      </c>
      <c r="C1804" t="s">
        <v>20</v>
      </c>
      <c r="D1804">
        <v>23</v>
      </c>
      <c r="E1804">
        <v>0</v>
      </c>
      <c r="F1804">
        <v>18648.419999999998</v>
      </c>
      <c r="G1804" t="s">
        <v>16</v>
      </c>
      <c r="H1804" t="s">
        <v>16</v>
      </c>
      <c r="I1804" t="s">
        <v>166</v>
      </c>
      <c r="L1804" s="110" t="s">
        <v>1834</v>
      </c>
      <c r="M1804" s="64" t="s">
        <v>10015</v>
      </c>
      <c r="N1804" s="64">
        <v>36</v>
      </c>
      <c r="O1804" s="64" t="s">
        <v>16</v>
      </c>
      <c r="P1804" s="64" t="s">
        <v>12</v>
      </c>
      <c r="Q1804" s="64" t="s">
        <v>42</v>
      </c>
      <c r="R1804" s="115">
        <v>18608</v>
      </c>
      <c r="S1804" s="64" t="s">
        <v>35</v>
      </c>
      <c r="T1804" s="64">
        <v>1986</v>
      </c>
      <c r="U1804" s="69">
        <v>12</v>
      </c>
    </row>
    <row r="1805" spans="1:21" x14ac:dyDescent="0.35">
      <c r="A1805" t="s">
        <v>1836</v>
      </c>
      <c r="B1805">
        <v>1970</v>
      </c>
      <c r="C1805" t="s">
        <v>37</v>
      </c>
      <c r="D1805">
        <v>17</v>
      </c>
      <c r="E1805">
        <v>0</v>
      </c>
      <c r="F1805">
        <v>18682.740000000002</v>
      </c>
      <c r="G1805" t="s">
        <v>16</v>
      </c>
      <c r="H1805" t="s">
        <v>12</v>
      </c>
      <c r="I1805" t="s">
        <v>23</v>
      </c>
      <c r="L1805" s="110" t="s">
        <v>1835</v>
      </c>
      <c r="M1805" s="64" t="s">
        <v>10016</v>
      </c>
      <c r="N1805" s="64">
        <v>24</v>
      </c>
      <c r="O1805" s="64" t="s">
        <v>16</v>
      </c>
      <c r="P1805" s="64" t="s">
        <v>16</v>
      </c>
      <c r="Q1805" s="64" t="s">
        <v>166</v>
      </c>
      <c r="R1805" s="114">
        <v>18648</v>
      </c>
      <c r="S1805" s="64" t="s">
        <v>20</v>
      </c>
      <c r="T1805" s="64">
        <v>1998</v>
      </c>
      <c r="U1805" s="69">
        <v>23</v>
      </c>
    </row>
    <row r="1806" spans="1:21" x14ac:dyDescent="0.35">
      <c r="A1806" t="s">
        <v>1837</v>
      </c>
      <c r="B1806">
        <v>1967</v>
      </c>
      <c r="C1806" t="s">
        <v>35</v>
      </c>
      <c r="D1806">
        <v>30</v>
      </c>
      <c r="E1806">
        <v>0</v>
      </c>
      <c r="F1806">
        <v>18694.689999999999</v>
      </c>
      <c r="G1806" t="s">
        <v>16</v>
      </c>
      <c r="H1806" t="s">
        <v>16</v>
      </c>
      <c r="I1806" t="s">
        <v>249</v>
      </c>
      <c r="L1806" s="110" t="s">
        <v>1836</v>
      </c>
      <c r="M1806" s="64" t="s">
        <v>10017</v>
      </c>
      <c r="N1806" s="64">
        <v>52</v>
      </c>
      <c r="O1806" s="64" t="s">
        <v>16</v>
      </c>
      <c r="P1806" s="64" t="s">
        <v>12</v>
      </c>
      <c r="Q1806" s="64" t="s">
        <v>23</v>
      </c>
      <c r="R1806" s="115">
        <v>18683</v>
      </c>
      <c r="S1806" s="64" t="s">
        <v>37</v>
      </c>
      <c r="T1806" s="64">
        <v>1970</v>
      </c>
      <c r="U1806" s="69">
        <v>17</v>
      </c>
    </row>
    <row r="1807" spans="1:21" x14ac:dyDescent="0.35">
      <c r="A1807" t="s">
        <v>1838</v>
      </c>
      <c r="B1807">
        <v>1992</v>
      </c>
      <c r="C1807" t="s">
        <v>30</v>
      </c>
      <c r="D1807">
        <v>27</v>
      </c>
      <c r="E1807">
        <v>3</v>
      </c>
      <c r="F1807">
        <v>18765.88</v>
      </c>
      <c r="G1807" t="s">
        <v>16</v>
      </c>
      <c r="H1807" t="s">
        <v>11</v>
      </c>
      <c r="I1807" t="s">
        <v>23</v>
      </c>
      <c r="L1807" s="110" t="s">
        <v>1837</v>
      </c>
      <c r="M1807" s="64" t="s">
        <v>10018</v>
      </c>
      <c r="N1807" s="64">
        <v>55</v>
      </c>
      <c r="O1807" s="64" t="s">
        <v>16</v>
      </c>
      <c r="P1807" s="64" t="s">
        <v>16</v>
      </c>
      <c r="Q1807" s="64" t="s">
        <v>249</v>
      </c>
      <c r="R1807" s="114">
        <v>18695</v>
      </c>
      <c r="S1807" s="64" t="s">
        <v>35</v>
      </c>
      <c r="T1807" s="64">
        <v>1967</v>
      </c>
      <c r="U1807" s="69">
        <v>30</v>
      </c>
    </row>
    <row r="1808" spans="1:21" x14ac:dyDescent="0.35">
      <c r="A1808" t="s">
        <v>1839</v>
      </c>
      <c r="B1808">
        <v>1979</v>
      </c>
      <c r="C1808" t="s">
        <v>15</v>
      </c>
      <c r="D1808">
        <v>19</v>
      </c>
      <c r="E1808">
        <v>2</v>
      </c>
      <c r="F1808">
        <v>18767.740000000002</v>
      </c>
      <c r="G1808" t="s">
        <v>16</v>
      </c>
      <c r="H1808" t="s">
        <v>16</v>
      </c>
      <c r="I1808" t="s">
        <v>13</v>
      </c>
      <c r="L1808" s="110" t="s">
        <v>1838</v>
      </c>
      <c r="M1808" s="64" t="s">
        <v>10019</v>
      </c>
      <c r="N1808" s="64">
        <v>30</v>
      </c>
      <c r="O1808" s="64" t="s">
        <v>16</v>
      </c>
      <c r="P1808" s="64" t="s">
        <v>11</v>
      </c>
      <c r="Q1808" s="64" t="s">
        <v>23</v>
      </c>
      <c r="R1808" s="115">
        <v>18766</v>
      </c>
      <c r="S1808" s="64" t="s">
        <v>30</v>
      </c>
      <c r="T1808" s="64">
        <v>1992</v>
      </c>
      <c r="U1808" s="69">
        <v>27</v>
      </c>
    </row>
    <row r="1809" spans="1:21" x14ac:dyDescent="0.35">
      <c r="A1809" t="s">
        <v>1840</v>
      </c>
      <c r="B1809">
        <v>1995</v>
      </c>
      <c r="C1809" t="s">
        <v>15</v>
      </c>
      <c r="D1809">
        <v>28</v>
      </c>
      <c r="E1809">
        <v>3</v>
      </c>
      <c r="F1809">
        <v>18804.75</v>
      </c>
      <c r="G1809" t="s">
        <v>16</v>
      </c>
      <c r="H1809" t="s">
        <v>16</v>
      </c>
      <c r="I1809" t="s">
        <v>23</v>
      </c>
      <c r="L1809" s="110" t="s">
        <v>1839</v>
      </c>
      <c r="M1809" s="64" t="s">
        <v>10020</v>
      </c>
      <c r="N1809" s="64">
        <v>43</v>
      </c>
      <c r="O1809" s="64" t="s">
        <v>16</v>
      </c>
      <c r="P1809" s="64" t="s">
        <v>16</v>
      </c>
      <c r="Q1809" s="64" t="s">
        <v>13</v>
      </c>
      <c r="R1809" s="114">
        <v>18768</v>
      </c>
      <c r="S1809" s="64" t="s">
        <v>15</v>
      </c>
      <c r="T1809" s="64">
        <v>1979</v>
      </c>
      <c r="U1809" s="69">
        <v>19</v>
      </c>
    </row>
    <row r="1810" spans="1:21" x14ac:dyDescent="0.35">
      <c r="A1810" t="s">
        <v>1841</v>
      </c>
      <c r="B1810">
        <v>1979</v>
      </c>
      <c r="C1810" t="s">
        <v>37</v>
      </c>
      <c r="D1810">
        <v>15</v>
      </c>
      <c r="E1810">
        <v>2</v>
      </c>
      <c r="F1810">
        <v>18806.150000000001</v>
      </c>
      <c r="G1810" t="s">
        <v>16</v>
      </c>
      <c r="H1810" t="s">
        <v>11</v>
      </c>
      <c r="I1810" t="s">
        <v>13</v>
      </c>
      <c r="L1810" s="110" t="s">
        <v>1840</v>
      </c>
      <c r="M1810" s="64" t="s">
        <v>10021</v>
      </c>
      <c r="N1810" s="64">
        <v>27</v>
      </c>
      <c r="O1810" s="64" t="s">
        <v>16</v>
      </c>
      <c r="P1810" s="64" t="s">
        <v>16</v>
      </c>
      <c r="Q1810" s="64" t="s">
        <v>23</v>
      </c>
      <c r="R1810" s="115">
        <v>18805</v>
      </c>
      <c r="S1810" s="64" t="s">
        <v>15</v>
      </c>
      <c r="T1810" s="64">
        <v>1995</v>
      </c>
      <c r="U1810" s="69">
        <v>28</v>
      </c>
    </row>
    <row r="1811" spans="1:21" x14ac:dyDescent="0.35">
      <c r="A1811" t="s">
        <v>1842</v>
      </c>
      <c r="B1811">
        <v>1962</v>
      </c>
      <c r="C1811" t="s">
        <v>30</v>
      </c>
      <c r="D1811">
        <v>18</v>
      </c>
      <c r="E1811">
        <v>0</v>
      </c>
      <c r="F1811">
        <v>18815.53</v>
      </c>
      <c r="G1811" t="s">
        <v>16</v>
      </c>
      <c r="H1811" t="s">
        <v>16</v>
      </c>
      <c r="I1811" t="s">
        <v>249</v>
      </c>
      <c r="L1811" s="110" t="s">
        <v>1841</v>
      </c>
      <c r="M1811" s="64" t="s">
        <v>10022</v>
      </c>
      <c r="N1811" s="64">
        <v>43</v>
      </c>
      <c r="O1811" s="64" t="s">
        <v>16</v>
      </c>
      <c r="P1811" s="64" t="s">
        <v>11</v>
      </c>
      <c r="Q1811" s="64" t="s">
        <v>13</v>
      </c>
      <c r="R1811" s="114">
        <v>18806</v>
      </c>
      <c r="S1811" s="64" t="s">
        <v>37</v>
      </c>
      <c r="T1811" s="64">
        <v>1979</v>
      </c>
      <c r="U1811" s="69">
        <v>15</v>
      </c>
    </row>
    <row r="1812" spans="1:21" x14ac:dyDescent="0.35">
      <c r="A1812" t="s">
        <v>1843</v>
      </c>
      <c r="B1812">
        <v>2003</v>
      </c>
      <c r="C1812" t="s">
        <v>10</v>
      </c>
      <c r="D1812">
        <v>24</v>
      </c>
      <c r="E1812">
        <v>3</v>
      </c>
      <c r="F1812">
        <v>18838.7</v>
      </c>
      <c r="G1812" t="s">
        <v>16</v>
      </c>
      <c r="H1812" t="s">
        <v>12</v>
      </c>
      <c r="I1812" t="s">
        <v>23</v>
      </c>
      <c r="L1812" s="110" t="s">
        <v>1842</v>
      </c>
      <c r="M1812" s="64" t="s">
        <v>10023</v>
      </c>
      <c r="N1812" s="64">
        <v>60</v>
      </c>
      <c r="O1812" s="64" t="s">
        <v>16</v>
      </c>
      <c r="P1812" s="64" t="s">
        <v>16</v>
      </c>
      <c r="Q1812" s="64" t="s">
        <v>249</v>
      </c>
      <c r="R1812" s="115">
        <v>18816</v>
      </c>
      <c r="S1812" s="64" t="s">
        <v>30</v>
      </c>
      <c r="T1812" s="64">
        <v>1962</v>
      </c>
      <c r="U1812" s="69">
        <v>18</v>
      </c>
    </row>
    <row r="1813" spans="1:21" x14ac:dyDescent="0.35">
      <c r="A1813" t="s">
        <v>1844</v>
      </c>
      <c r="B1813">
        <v>1963</v>
      </c>
      <c r="C1813" t="s">
        <v>30</v>
      </c>
      <c r="D1813">
        <v>6</v>
      </c>
      <c r="E1813">
        <v>0</v>
      </c>
      <c r="F1813">
        <v>18883.330000000002</v>
      </c>
      <c r="G1813" t="s">
        <v>16</v>
      </c>
      <c r="H1813" t="s">
        <v>16</v>
      </c>
      <c r="I1813" t="s">
        <v>535</v>
      </c>
      <c r="L1813" s="110" t="s">
        <v>1843</v>
      </c>
      <c r="M1813" s="64" t="s">
        <v>10024</v>
      </c>
      <c r="N1813" s="64">
        <v>19</v>
      </c>
      <c r="O1813" s="64" t="s">
        <v>16</v>
      </c>
      <c r="P1813" s="64" t="s">
        <v>12</v>
      </c>
      <c r="Q1813" s="64" t="s">
        <v>23</v>
      </c>
      <c r="R1813" s="114">
        <v>18839</v>
      </c>
      <c r="S1813" s="64" t="s">
        <v>10</v>
      </c>
      <c r="T1813" s="64">
        <v>2003</v>
      </c>
      <c r="U1813" s="69">
        <v>24</v>
      </c>
    </row>
    <row r="1814" spans="1:21" x14ac:dyDescent="0.35">
      <c r="A1814" t="s">
        <v>1845</v>
      </c>
      <c r="B1814">
        <v>1995</v>
      </c>
      <c r="C1814" t="s">
        <v>20</v>
      </c>
      <c r="D1814">
        <v>27</v>
      </c>
      <c r="E1814">
        <v>1</v>
      </c>
      <c r="F1814">
        <v>18903.490000000002</v>
      </c>
      <c r="G1814" t="s">
        <v>16</v>
      </c>
      <c r="H1814" t="s">
        <v>11</v>
      </c>
      <c r="I1814" t="s">
        <v>247</v>
      </c>
      <c r="L1814" s="110" t="s">
        <v>1844</v>
      </c>
      <c r="M1814" s="64" t="s">
        <v>10025</v>
      </c>
      <c r="N1814" s="64">
        <v>59</v>
      </c>
      <c r="O1814" s="64" t="s">
        <v>16</v>
      </c>
      <c r="P1814" s="64" t="s">
        <v>16</v>
      </c>
      <c r="Q1814" s="64" t="s">
        <v>535</v>
      </c>
      <c r="R1814" s="115">
        <v>18883</v>
      </c>
      <c r="S1814" s="64" t="s">
        <v>30</v>
      </c>
      <c r="T1814" s="64">
        <v>1963</v>
      </c>
      <c r="U1814" s="69">
        <v>6</v>
      </c>
    </row>
    <row r="1815" spans="1:21" x14ac:dyDescent="0.35">
      <c r="A1815" t="s">
        <v>1846</v>
      </c>
      <c r="B1815">
        <v>1969</v>
      </c>
      <c r="C1815" t="s">
        <v>35</v>
      </c>
      <c r="D1815">
        <v>3</v>
      </c>
      <c r="E1815">
        <v>0</v>
      </c>
      <c r="F1815">
        <v>18932.810000000001</v>
      </c>
      <c r="G1815" t="s">
        <v>16</v>
      </c>
      <c r="H1815" t="s">
        <v>12</v>
      </c>
      <c r="I1815" t="s">
        <v>23</v>
      </c>
      <c r="L1815" s="110" t="s">
        <v>1845</v>
      </c>
      <c r="M1815" s="64" t="s">
        <v>10026</v>
      </c>
      <c r="N1815" s="64">
        <v>27</v>
      </c>
      <c r="O1815" s="64" t="s">
        <v>16</v>
      </c>
      <c r="P1815" s="64" t="s">
        <v>11</v>
      </c>
      <c r="Q1815" s="64" t="s">
        <v>247</v>
      </c>
      <c r="R1815" s="114">
        <v>18903</v>
      </c>
      <c r="S1815" s="64" t="s">
        <v>20</v>
      </c>
      <c r="T1815" s="64">
        <v>1995</v>
      </c>
      <c r="U1815" s="69">
        <v>27</v>
      </c>
    </row>
    <row r="1816" spans="1:21" x14ac:dyDescent="0.35">
      <c r="A1816" t="s">
        <v>1847</v>
      </c>
      <c r="B1816">
        <v>1963</v>
      </c>
      <c r="C1816" t="s">
        <v>37</v>
      </c>
      <c r="D1816">
        <v>20</v>
      </c>
      <c r="E1816">
        <v>0</v>
      </c>
      <c r="F1816">
        <v>18954.560000000001</v>
      </c>
      <c r="G1816" t="s">
        <v>16</v>
      </c>
      <c r="H1816" t="s">
        <v>16</v>
      </c>
      <c r="I1816" t="s">
        <v>535</v>
      </c>
      <c r="L1816" s="110" t="s">
        <v>1846</v>
      </c>
      <c r="M1816" s="64" t="s">
        <v>10027</v>
      </c>
      <c r="N1816" s="64">
        <v>53</v>
      </c>
      <c r="O1816" s="64" t="s">
        <v>16</v>
      </c>
      <c r="P1816" s="64" t="s">
        <v>12</v>
      </c>
      <c r="Q1816" s="64" t="s">
        <v>23</v>
      </c>
      <c r="R1816" s="115">
        <v>18933</v>
      </c>
      <c r="S1816" s="64" t="s">
        <v>35</v>
      </c>
      <c r="T1816" s="64">
        <v>1969</v>
      </c>
      <c r="U1816" s="69">
        <v>3</v>
      </c>
    </row>
    <row r="1817" spans="1:21" x14ac:dyDescent="0.35">
      <c r="A1817" t="s">
        <v>1848</v>
      </c>
      <c r="B1817">
        <v>1998</v>
      </c>
      <c r="C1817" t="s">
        <v>35</v>
      </c>
      <c r="D1817">
        <v>6</v>
      </c>
      <c r="E1817">
        <v>0</v>
      </c>
      <c r="F1817">
        <v>18955.22</v>
      </c>
      <c r="G1817" t="s">
        <v>16</v>
      </c>
      <c r="H1817" t="s">
        <v>12</v>
      </c>
      <c r="I1817" t="s">
        <v>42</v>
      </c>
      <c r="L1817" s="110" t="s">
        <v>1847</v>
      </c>
      <c r="M1817" s="64" t="s">
        <v>10028</v>
      </c>
      <c r="N1817" s="64">
        <v>59</v>
      </c>
      <c r="O1817" s="64" t="s">
        <v>16</v>
      </c>
      <c r="P1817" s="64" t="s">
        <v>16</v>
      </c>
      <c r="Q1817" s="64" t="s">
        <v>535</v>
      </c>
      <c r="R1817" s="114">
        <v>18955</v>
      </c>
      <c r="S1817" s="64" t="s">
        <v>37</v>
      </c>
      <c r="T1817" s="64">
        <v>1963</v>
      </c>
      <c r="U1817" s="69">
        <v>20</v>
      </c>
    </row>
    <row r="1818" spans="1:21" x14ac:dyDescent="0.35">
      <c r="A1818" t="s">
        <v>1849</v>
      </c>
      <c r="B1818">
        <v>1992</v>
      </c>
      <c r="C1818" t="s">
        <v>15</v>
      </c>
      <c r="D1818">
        <v>30</v>
      </c>
      <c r="E1818">
        <v>1</v>
      </c>
      <c r="F1818">
        <v>18963.169999999998</v>
      </c>
      <c r="G1818" t="s">
        <v>16</v>
      </c>
      <c r="H1818" t="s">
        <v>16</v>
      </c>
      <c r="I1818" t="s">
        <v>13</v>
      </c>
      <c r="L1818" s="110" t="s">
        <v>1848</v>
      </c>
      <c r="M1818" s="64" t="s">
        <v>10029</v>
      </c>
      <c r="N1818" s="64">
        <v>24</v>
      </c>
      <c r="O1818" s="64" t="s">
        <v>16</v>
      </c>
      <c r="P1818" s="64" t="s">
        <v>12</v>
      </c>
      <c r="Q1818" s="64" t="s">
        <v>42</v>
      </c>
      <c r="R1818" s="115">
        <v>18955</v>
      </c>
      <c r="S1818" s="64" t="s">
        <v>35</v>
      </c>
      <c r="T1818" s="64">
        <v>1998</v>
      </c>
      <c r="U1818" s="69">
        <v>6</v>
      </c>
    </row>
    <row r="1819" spans="1:21" x14ac:dyDescent="0.35">
      <c r="A1819" t="s">
        <v>1850</v>
      </c>
      <c r="B1819">
        <v>1988</v>
      </c>
      <c r="C1819" t="s">
        <v>37</v>
      </c>
      <c r="D1819">
        <v>24</v>
      </c>
      <c r="E1819">
        <v>2</v>
      </c>
      <c r="F1819">
        <v>18972.5</v>
      </c>
      <c r="G1819" t="s">
        <v>16</v>
      </c>
      <c r="H1819" t="s">
        <v>12</v>
      </c>
      <c r="I1819" t="s">
        <v>13</v>
      </c>
      <c r="L1819" s="110" t="s">
        <v>1849</v>
      </c>
      <c r="M1819" s="64" t="s">
        <v>8367</v>
      </c>
      <c r="N1819" s="64">
        <v>30</v>
      </c>
      <c r="O1819" s="64" t="s">
        <v>16</v>
      </c>
      <c r="P1819" s="64" t="s">
        <v>16</v>
      </c>
      <c r="Q1819" s="64" t="s">
        <v>13</v>
      </c>
      <c r="R1819" s="114">
        <v>18963</v>
      </c>
      <c r="S1819" s="64" t="s">
        <v>15</v>
      </c>
      <c r="T1819" s="64">
        <v>1992</v>
      </c>
      <c r="U1819" s="69">
        <v>30</v>
      </c>
    </row>
    <row r="1820" spans="1:21" x14ac:dyDescent="0.35">
      <c r="A1820" t="s">
        <v>1851</v>
      </c>
      <c r="B1820">
        <v>1983</v>
      </c>
      <c r="C1820" t="s">
        <v>30</v>
      </c>
      <c r="D1820">
        <v>19</v>
      </c>
      <c r="E1820">
        <v>5</v>
      </c>
      <c r="F1820">
        <v>19023.259999999998</v>
      </c>
      <c r="G1820" t="s">
        <v>16</v>
      </c>
      <c r="H1820" t="s">
        <v>12</v>
      </c>
      <c r="I1820" t="s">
        <v>42</v>
      </c>
      <c r="L1820" s="110" t="s">
        <v>1850</v>
      </c>
      <c r="M1820" s="64" t="s">
        <v>8765</v>
      </c>
      <c r="N1820" s="64">
        <v>34</v>
      </c>
      <c r="O1820" s="64" t="s">
        <v>16</v>
      </c>
      <c r="P1820" s="64" t="s">
        <v>12</v>
      </c>
      <c r="Q1820" s="64" t="s">
        <v>13</v>
      </c>
      <c r="R1820" s="115">
        <v>18973</v>
      </c>
      <c r="S1820" s="64" t="s">
        <v>37</v>
      </c>
      <c r="T1820" s="64">
        <v>1988</v>
      </c>
      <c r="U1820" s="69">
        <v>24</v>
      </c>
    </row>
    <row r="1821" spans="1:21" x14ac:dyDescent="0.35">
      <c r="A1821" t="s">
        <v>1852</v>
      </c>
      <c r="B1821">
        <v>1989</v>
      </c>
      <c r="C1821" t="s">
        <v>18</v>
      </c>
      <c r="D1821">
        <v>5</v>
      </c>
      <c r="E1821">
        <v>1</v>
      </c>
      <c r="F1821">
        <v>19040.88</v>
      </c>
      <c r="G1821" t="s">
        <v>16</v>
      </c>
      <c r="H1821" t="s">
        <v>12</v>
      </c>
      <c r="I1821" t="s">
        <v>42</v>
      </c>
      <c r="L1821" s="110" t="s">
        <v>1851</v>
      </c>
      <c r="M1821" s="64" t="s">
        <v>10030</v>
      </c>
      <c r="N1821" s="64">
        <v>39</v>
      </c>
      <c r="O1821" s="64" t="s">
        <v>16</v>
      </c>
      <c r="P1821" s="64" t="s">
        <v>12</v>
      </c>
      <c r="Q1821" s="64" t="s">
        <v>42</v>
      </c>
      <c r="R1821" s="114">
        <v>19023</v>
      </c>
      <c r="S1821" s="64" t="s">
        <v>30</v>
      </c>
      <c r="T1821" s="64">
        <v>1983</v>
      </c>
      <c r="U1821" s="69">
        <v>19</v>
      </c>
    </row>
    <row r="1822" spans="1:21" x14ac:dyDescent="0.35">
      <c r="A1822" t="s">
        <v>1853</v>
      </c>
      <c r="B1822">
        <v>1993</v>
      </c>
      <c r="C1822" t="s">
        <v>20</v>
      </c>
      <c r="D1822">
        <v>28</v>
      </c>
      <c r="E1822">
        <v>1</v>
      </c>
      <c r="F1822">
        <v>19107.78</v>
      </c>
      <c r="G1822" t="s">
        <v>16</v>
      </c>
      <c r="H1822" t="s">
        <v>11</v>
      </c>
      <c r="I1822" t="s">
        <v>13</v>
      </c>
      <c r="L1822" s="110" t="s">
        <v>1852</v>
      </c>
      <c r="M1822" s="64" t="s">
        <v>10031</v>
      </c>
      <c r="N1822" s="64">
        <v>34</v>
      </c>
      <c r="O1822" s="64" t="s">
        <v>16</v>
      </c>
      <c r="P1822" s="64" t="s">
        <v>12</v>
      </c>
      <c r="Q1822" s="64" t="s">
        <v>42</v>
      </c>
      <c r="R1822" s="115">
        <v>19041</v>
      </c>
      <c r="S1822" s="64" t="s">
        <v>18</v>
      </c>
      <c r="T1822" s="64">
        <v>1989</v>
      </c>
      <c r="U1822" s="69">
        <v>5</v>
      </c>
    </row>
    <row r="1823" spans="1:21" x14ac:dyDescent="0.35">
      <c r="A1823" t="s">
        <v>1854</v>
      </c>
      <c r="B1823">
        <v>1979</v>
      </c>
      <c r="C1823" t="s">
        <v>10</v>
      </c>
      <c r="D1823">
        <v>2</v>
      </c>
      <c r="E1823">
        <v>2</v>
      </c>
      <c r="F1823">
        <v>19144.580000000002</v>
      </c>
      <c r="G1823" t="s">
        <v>16</v>
      </c>
      <c r="H1823" t="s">
        <v>16</v>
      </c>
      <c r="I1823" t="s">
        <v>247</v>
      </c>
      <c r="L1823" s="110" t="s">
        <v>1853</v>
      </c>
      <c r="M1823" s="64" t="s">
        <v>8399</v>
      </c>
      <c r="N1823" s="64">
        <v>29</v>
      </c>
      <c r="O1823" s="64" t="s">
        <v>16</v>
      </c>
      <c r="P1823" s="64" t="s">
        <v>11</v>
      </c>
      <c r="Q1823" s="64" t="s">
        <v>13</v>
      </c>
      <c r="R1823" s="114">
        <v>19108</v>
      </c>
      <c r="S1823" s="64" t="s">
        <v>20</v>
      </c>
      <c r="T1823" s="64">
        <v>1993</v>
      </c>
      <c r="U1823" s="69">
        <v>28</v>
      </c>
    </row>
    <row r="1824" spans="1:21" x14ac:dyDescent="0.35">
      <c r="A1824" t="s">
        <v>1855</v>
      </c>
      <c r="B1824">
        <v>1991</v>
      </c>
      <c r="C1824" t="s">
        <v>20</v>
      </c>
      <c r="D1824">
        <v>16</v>
      </c>
      <c r="E1824">
        <v>3</v>
      </c>
      <c r="F1824">
        <v>19199.939999999999</v>
      </c>
      <c r="G1824" t="s">
        <v>16</v>
      </c>
      <c r="H1824" t="s">
        <v>12</v>
      </c>
      <c r="I1824" t="s">
        <v>42</v>
      </c>
      <c r="L1824" s="110" t="s">
        <v>1854</v>
      </c>
      <c r="M1824" s="64" t="s">
        <v>10032</v>
      </c>
      <c r="N1824" s="64">
        <v>43</v>
      </c>
      <c r="O1824" s="64" t="s">
        <v>16</v>
      </c>
      <c r="P1824" s="64" t="s">
        <v>16</v>
      </c>
      <c r="Q1824" s="64" t="s">
        <v>247</v>
      </c>
      <c r="R1824" s="115">
        <v>19145</v>
      </c>
      <c r="S1824" s="64" t="s">
        <v>10</v>
      </c>
      <c r="T1824" s="64">
        <v>1979</v>
      </c>
      <c r="U1824" s="69">
        <v>2</v>
      </c>
    </row>
    <row r="1825" spans="1:21" x14ac:dyDescent="0.35">
      <c r="A1825" t="s">
        <v>1856</v>
      </c>
      <c r="B1825">
        <v>1985</v>
      </c>
      <c r="C1825" t="s">
        <v>30</v>
      </c>
      <c r="D1825">
        <v>28</v>
      </c>
      <c r="E1825">
        <v>0</v>
      </c>
      <c r="F1825">
        <v>19214.71</v>
      </c>
      <c r="G1825" t="s">
        <v>16</v>
      </c>
      <c r="H1825" t="s">
        <v>12</v>
      </c>
      <c r="I1825" t="s">
        <v>13</v>
      </c>
      <c r="L1825" s="110" t="s">
        <v>1855</v>
      </c>
      <c r="M1825" s="64" t="s">
        <v>10033</v>
      </c>
      <c r="N1825" s="64">
        <v>31</v>
      </c>
      <c r="O1825" s="64" t="s">
        <v>16</v>
      </c>
      <c r="P1825" s="64" t="s">
        <v>12</v>
      </c>
      <c r="Q1825" s="64" t="s">
        <v>42</v>
      </c>
      <c r="R1825" s="114">
        <v>19200</v>
      </c>
      <c r="S1825" s="64" t="s">
        <v>20</v>
      </c>
      <c r="T1825" s="64">
        <v>1991</v>
      </c>
      <c r="U1825" s="69">
        <v>16</v>
      </c>
    </row>
    <row r="1826" spans="1:21" x14ac:dyDescent="0.35">
      <c r="A1826" t="s">
        <v>1857</v>
      </c>
      <c r="B1826">
        <v>1967</v>
      </c>
      <c r="C1826" t="s">
        <v>10</v>
      </c>
      <c r="D1826">
        <v>29</v>
      </c>
      <c r="E1826">
        <v>0</v>
      </c>
      <c r="F1826">
        <v>19259.96</v>
      </c>
      <c r="G1826" t="s">
        <v>16</v>
      </c>
      <c r="H1826" t="s">
        <v>16</v>
      </c>
      <c r="I1826" t="s">
        <v>23</v>
      </c>
      <c r="L1826" s="110" t="s">
        <v>1856</v>
      </c>
      <c r="M1826" s="64" t="s">
        <v>8906</v>
      </c>
      <c r="N1826" s="64">
        <v>37</v>
      </c>
      <c r="O1826" s="64" t="s">
        <v>16</v>
      </c>
      <c r="P1826" s="64" t="s">
        <v>12</v>
      </c>
      <c r="Q1826" s="64" t="s">
        <v>13</v>
      </c>
      <c r="R1826" s="115">
        <v>19215</v>
      </c>
      <c r="S1826" s="64" t="s">
        <v>30</v>
      </c>
      <c r="T1826" s="64">
        <v>1985</v>
      </c>
      <c r="U1826" s="69">
        <v>28</v>
      </c>
    </row>
    <row r="1827" spans="1:21" x14ac:dyDescent="0.35">
      <c r="A1827" t="s">
        <v>1858</v>
      </c>
      <c r="B1827">
        <v>1966</v>
      </c>
      <c r="C1827" t="s">
        <v>15</v>
      </c>
      <c r="D1827">
        <v>15</v>
      </c>
      <c r="E1827">
        <v>0</v>
      </c>
      <c r="F1827">
        <v>19321.060000000001</v>
      </c>
      <c r="G1827" t="s">
        <v>16</v>
      </c>
      <c r="H1827" t="s">
        <v>16</v>
      </c>
      <c r="I1827" t="s">
        <v>23</v>
      </c>
      <c r="L1827" s="110" t="s">
        <v>1857</v>
      </c>
      <c r="M1827" s="64" t="s">
        <v>10034</v>
      </c>
      <c r="N1827" s="64">
        <v>55</v>
      </c>
      <c r="O1827" s="64" t="s">
        <v>16</v>
      </c>
      <c r="P1827" s="64" t="s">
        <v>16</v>
      </c>
      <c r="Q1827" s="64" t="s">
        <v>23</v>
      </c>
      <c r="R1827" s="114">
        <v>19260</v>
      </c>
      <c r="S1827" s="64" t="s">
        <v>10</v>
      </c>
      <c r="T1827" s="64">
        <v>1967</v>
      </c>
      <c r="U1827" s="69">
        <v>29</v>
      </c>
    </row>
    <row r="1828" spans="1:21" x14ac:dyDescent="0.35">
      <c r="A1828" t="s">
        <v>1859</v>
      </c>
      <c r="B1828">
        <v>1991</v>
      </c>
      <c r="C1828" t="s">
        <v>35</v>
      </c>
      <c r="D1828">
        <v>24</v>
      </c>
      <c r="E1828">
        <v>0</v>
      </c>
      <c r="F1828">
        <v>19350.37</v>
      </c>
      <c r="G1828" t="s">
        <v>16</v>
      </c>
      <c r="H1828" t="s">
        <v>12</v>
      </c>
      <c r="I1828" t="s">
        <v>13</v>
      </c>
      <c r="L1828" s="110" t="s">
        <v>1858</v>
      </c>
      <c r="M1828" s="64" t="s">
        <v>10035</v>
      </c>
      <c r="N1828" s="64">
        <v>56</v>
      </c>
      <c r="O1828" s="64" t="s">
        <v>16</v>
      </c>
      <c r="P1828" s="64" t="s">
        <v>16</v>
      </c>
      <c r="Q1828" s="64" t="s">
        <v>23</v>
      </c>
      <c r="R1828" s="115">
        <v>19321</v>
      </c>
      <c r="S1828" s="64" t="s">
        <v>15</v>
      </c>
      <c r="T1828" s="64">
        <v>1966</v>
      </c>
      <c r="U1828" s="69">
        <v>15</v>
      </c>
    </row>
    <row r="1829" spans="1:21" x14ac:dyDescent="0.35">
      <c r="A1829" t="s">
        <v>1860</v>
      </c>
      <c r="B1829">
        <v>1987</v>
      </c>
      <c r="C1829" t="s">
        <v>18</v>
      </c>
      <c r="D1829">
        <v>30</v>
      </c>
      <c r="E1829">
        <v>3</v>
      </c>
      <c r="F1829">
        <v>19362</v>
      </c>
      <c r="G1829" t="s">
        <v>16</v>
      </c>
      <c r="H1829" t="s">
        <v>12</v>
      </c>
      <c r="I1829" t="s">
        <v>13</v>
      </c>
      <c r="L1829" s="110" t="s">
        <v>1859</v>
      </c>
      <c r="M1829" s="64" t="s">
        <v>10036</v>
      </c>
      <c r="N1829" s="64">
        <v>31</v>
      </c>
      <c r="O1829" s="64" t="s">
        <v>16</v>
      </c>
      <c r="P1829" s="64" t="s">
        <v>12</v>
      </c>
      <c r="Q1829" s="64" t="s">
        <v>13</v>
      </c>
      <c r="R1829" s="114">
        <v>19350</v>
      </c>
      <c r="S1829" s="64" t="s">
        <v>35</v>
      </c>
      <c r="T1829" s="64">
        <v>1991</v>
      </c>
      <c r="U1829" s="69">
        <v>24</v>
      </c>
    </row>
    <row r="1830" spans="1:21" x14ac:dyDescent="0.35">
      <c r="A1830" t="s">
        <v>1861</v>
      </c>
      <c r="B1830">
        <v>1993</v>
      </c>
      <c r="C1830" t="s">
        <v>20</v>
      </c>
      <c r="D1830">
        <v>6</v>
      </c>
      <c r="E1830">
        <v>2</v>
      </c>
      <c r="F1830">
        <v>19442.349999999999</v>
      </c>
      <c r="G1830" t="s">
        <v>16</v>
      </c>
      <c r="H1830" t="s">
        <v>12</v>
      </c>
      <c r="I1830" t="s">
        <v>23</v>
      </c>
      <c r="L1830" s="110" t="s">
        <v>1860</v>
      </c>
      <c r="M1830" s="64" t="s">
        <v>10037</v>
      </c>
      <c r="N1830" s="64">
        <v>35</v>
      </c>
      <c r="O1830" s="64" t="s">
        <v>16</v>
      </c>
      <c r="P1830" s="64" t="s">
        <v>12</v>
      </c>
      <c r="Q1830" s="64" t="s">
        <v>13</v>
      </c>
      <c r="R1830" s="115">
        <v>19362</v>
      </c>
      <c r="S1830" s="64" t="s">
        <v>18</v>
      </c>
      <c r="T1830" s="64">
        <v>1987</v>
      </c>
      <c r="U1830" s="69">
        <v>30</v>
      </c>
    </row>
    <row r="1831" spans="1:21" x14ac:dyDescent="0.35">
      <c r="A1831" t="s">
        <v>1862</v>
      </c>
      <c r="B1831">
        <v>1982</v>
      </c>
      <c r="C1831" t="s">
        <v>30</v>
      </c>
      <c r="D1831">
        <v>15</v>
      </c>
      <c r="E1831">
        <v>2</v>
      </c>
      <c r="F1831">
        <v>19444.27</v>
      </c>
      <c r="G1831" t="s">
        <v>16</v>
      </c>
      <c r="H1831" t="s">
        <v>16</v>
      </c>
      <c r="I1831" t="s">
        <v>13</v>
      </c>
      <c r="L1831" s="110" t="s">
        <v>1861</v>
      </c>
      <c r="M1831" s="64" t="s">
        <v>10038</v>
      </c>
      <c r="N1831" s="64">
        <v>29</v>
      </c>
      <c r="O1831" s="64" t="s">
        <v>16</v>
      </c>
      <c r="P1831" s="64" t="s">
        <v>12</v>
      </c>
      <c r="Q1831" s="64" t="s">
        <v>23</v>
      </c>
      <c r="R1831" s="114">
        <v>19442</v>
      </c>
      <c r="S1831" s="64" t="s">
        <v>20</v>
      </c>
      <c r="T1831" s="64">
        <v>1993</v>
      </c>
      <c r="U1831" s="69">
        <v>6</v>
      </c>
    </row>
    <row r="1832" spans="1:21" x14ac:dyDescent="0.35">
      <c r="A1832" t="s">
        <v>1863</v>
      </c>
      <c r="B1832">
        <v>1987</v>
      </c>
      <c r="C1832" t="s">
        <v>15</v>
      </c>
      <c r="D1832">
        <v>30</v>
      </c>
      <c r="E1832">
        <v>4</v>
      </c>
      <c r="F1832">
        <v>19496.72</v>
      </c>
      <c r="G1832" t="s">
        <v>16</v>
      </c>
      <c r="H1832" t="s">
        <v>12</v>
      </c>
      <c r="I1832" t="s">
        <v>166</v>
      </c>
      <c r="L1832" s="110" t="s">
        <v>1862</v>
      </c>
      <c r="M1832" s="64" t="s">
        <v>10039</v>
      </c>
      <c r="N1832" s="64">
        <v>40</v>
      </c>
      <c r="O1832" s="64" t="s">
        <v>16</v>
      </c>
      <c r="P1832" s="64" t="s">
        <v>16</v>
      </c>
      <c r="Q1832" s="64" t="s">
        <v>13</v>
      </c>
      <c r="R1832" s="115">
        <v>19444</v>
      </c>
      <c r="S1832" s="64" t="s">
        <v>30</v>
      </c>
      <c r="T1832" s="64">
        <v>1982</v>
      </c>
      <c r="U1832" s="69">
        <v>15</v>
      </c>
    </row>
    <row r="1833" spans="1:21" x14ac:dyDescent="0.35">
      <c r="A1833" t="s">
        <v>1864</v>
      </c>
      <c r="B1833">
        <v>1980</v>
      </c>
      <c r="C1833" t="s">
        <v>15</v>
      </c>
      <c r="D1833">
        <v>8</v>
      </c>
      <c r="E1833">
        <v>0</v>
      </c>
      <c r="F1833">
        <v>19515.54</v>
      </c>
      <c r="G1833" t="s">
        <v>16</v>
      </c>
      <c r="H1833" t="s">
        <v>16</v>
      </c>
      <c r="I1833" t="s">
        <v>13</v>
      </c>
      <c r="L1833" s="110" t="s">
        <v>1863</v>
      </c>
      <c r="M1833" s="64" t="s">
        <v>10040</v>
      </c>
      <c r="N1833" s="64">
        <v>35</v>
      </c>
      <c r="O1833" s="64" t="s">
        <v>16</v>
      </c>
      <c r="P1833" s="64" t="s">
        <v>12</v>
      </c>
      <c r="Q1833" s="64" t="s">
        <v>166</v>
      </c>
      <c r="R1833" s="114">
        <v>19497</v>
      </c>
      <c r="S1833" s="64" t="s">
        <v>15</v>
      </c>
      <c r="T1833" s="64">
        <v>1987</v>
      </c>
      <c r="U1833" s="69">
        <v>30</v>
      </c>
    </row>
    <row r="1834" spans="1:21" x14ac:dyDescent="0.35">
      <c r="A1834" t="s">
        <v>1865</v>
      </c>
      <c r="B1834">
        <v>1992</v>
      </c>
      <c r="C1834" t="s">
        <v>35</v>
      </c>
      <c r="D1834">
        <v>19</v>
      </c>
      <c r="E1834">
        <v>1</v>
      </c>
      <c r="F1834">
        <v>19521.97</v>
      </c>
      <c r="G1834" t="s">
        <v>16</v>
      </c>
      <c r="H1834" t="s">
        <v>11</v>
      </c>
      <c r="I1834" t="s">
        <v>13</v>
      </c>
      <c r="L1834" s="110" t="s">
        <v>1864</v>
      </c>
      <c r="M1834" s="64" t="s">
        <v>9283</v>
      </c>
      <c r="N1834" s="64">
        <v>42</v>
      </c>
      <c r="O1834" s="64" t="s">
        <v>16</v>
      </c>
      <c r="P1834" s="64" t="s">
        <v>16</v>
      </c>
      <c r="Q1834" s="64" t="s">
        <v>13</v>
      </c>
      <c r="R1834" s="115">
        <v>19516</v>
      </c>
      <c r="S1834" s="64" t="s">
        <v>15</v>
      </c>
      <c r="T1834" s="64">
        <v>1980</v>
      </c>
      <c r="U1834" s="69">
        <v>8</v>
      </c>
    </row>
    <row r="1835" spans="1:21" x14ac:dyDescent="0.35">
      <c r="A1835" t="s">
        <v>1866</v>
      </c>
      <c r="B1835">
        <v>1985</v>
      </c>
      <c r="C1835" t="s">
        <v>20</v>
      </c>
      <c r="D1835">
        <v>17</v>
      </c>
      <c r="E1835">
        <v>0</v>
      </c>
      <c r="F1835">
        <v>19539.240000000002</v>
      </c>
      <c r="G1835" t="s">
        <v>16</v>
      </c>
      <c r="H1835" t="s">
        <v>16</v>
      </c>
      <c r="I1835" t="s">
        <v>13</v>
      </c>
      <c r="L1835" s="110" t="s">
        <v>1865</v>
      </c>
      <c r="M1835" s="64" t="s">
        <v>10041</v>
      </c>
      <c r="N1835" s="64">
        <v>30</v>
      </c>
      <c r="O1835" s="64" t="s">
        <v>16</v>
      </c>
      <c r="P1835" s="64" t="s">
        <v>11</v>
      </c>
      <c r="Q1835" s="64" t="s">
        <v>13</v>
      </c>
      <c r="R1835" s="114">
        <v>19522</v>
      </c>
      <c r="S1835" s="64" t="s">
        <v>35</v>
      </c>
      <c r="T1835" s="64">
        <v>1992</v>
      </c>
      <c r="U1835" s="69">
        <v>19</v>
      </c>
    </row>
    <row r="1836" spans="1:21" x14ac:dyDescent="0.35">
      <c r="A1836" t="s">
        <v>1867</v>
      </c>
      <c r="B1836">
        <v>1963</v>
      </c>
      <c r="C1836" t="s">
        <v>10</v>
      </c>
      <c r="D1836">
        <v>14</v>
      </c>
      <c r="E1836">
        <v>0</v>
      </c>
      <c r="F1836">
        <v>19551.34</v>
      </c>
      <c r="G1836" t="s">
        <v>16</v>
      </c>
      <c r="H1836" t="s">
        <v>12</v>
      </c>
      <c r="I1836" t="s">
        <v>23</v>
      </c>
      <c r="L1836" s="110" t="s">
        <v>1866</v>
      </c>
      <c r="M1836" s="64" t="s">
        <v>10042</v>
      </c>
      <c r="N1836" s="64">
        <v>37</v>
      </c>
      <c r="O1836" s="64" t="s">
        <v>16</v>
      </c>
      <c r="P1836" s="64" t="s">
        <v>16</v>
      </c>
      <c r="Q1836" s="64" t="s">
        <v>13</v>
      </c>
      <c r="R1836" s="115">
        <v>19539</v>
      </c>
      <c r="S1836" s="64" t="s">
        <v>20</v>
      </c>
      <c r="T1836" s="64">
        <v>1985</v>
      </c>
      <c r="U1836" s="69">
        <v>17</v>
      </c>
    </row>
    <row r="1837" spans="1:21" x14ac:dyDescent="0.35">
      <c r="A1837" t="s">
        <v>1868</v>
      </c>
      <c r="B1837">
        <v>1978</v>
      </c>
      <c r="C1837" t="s">
        <v>20</v>
      </c>
      <c r="D1837">
        <v>24</v>
      </c>
      <c r="E1837">
        <v>1</v>
      </c>
      <c r="F1837">
        <v>19594.810000000001</v>
      </c>
      <c r="G1837" t="s">
        <v>16</v>
      </c>
      <c r="H1837" t="s">
        <v>16</v>
      </c>
      <c r="I1837" t="s">
        <v>247</v>
      </c>
      <c r="L1837" s="110" t="s">
        <v>1867</v>
      </c>
      <c r="M1837" s="64" t="s">
        <v>10043</v>
      </c>
      <c r="N1837" s="64">
        <v>59</v>
      </c>
      <c r="O1837" s="64" t="s">
        <v>16</v>
      </c>
      <c r="P1837" s="64" t="s">
        <v>12</v>
      </c>
      <c r="Q1837" s="64" t="s">
        <v>23</v>
      </c>
      <c r="R1837" s="114">
        <v>19551</v>
      </c>
      <c r="S1837" s="64" t="s">
        <v>10</v>
      </c>
      <c r="T1837" s="64">
        <v>1963</v>
      </c>
      <c r="U1837" s="69">
        <v>14</v>
      </c>
    </row>
    <row r="1838" spans="1:21" x14ac:dyDescent="0.35">
      <c r="A1838" t="s">
        <v>1869</v>
      </c>
      <c r="B1838">
        <v>1994</v>
      </c>
      <c r="C1838" t="s">
        <v>35</v>
      </c>
      <c r="D1838">
        <v>27</v>
      </c>
      <c r="E1838">
        <v>0</v>
      </c>
      <c r="F1838">
        <v>19673.34</v>
      </c>
      <c r="G1838" t="s">
        <v>16</v>
      </c>
      <c r="H1838" t="s">
        <v>11</v>
      </c>
      <c r="I1838" t="s">
        <v>23</v>
      </c>
      <c r="L1838" s="110" t="s">
        <v>1868</v>
      </c>
      <c r="M1838" s="64" t="s">
        <v>10044</v>
      </c>
      <c r="N1838" s="64">
        <v>44</v>
      </c>
      <c r="O1838" s="64" t="s">
        <v>16</v>
      </c>
      <c r="P1838" s="64" t="s">
        <v>16</v>
      </c>
      <c r="Q1838" s="64" t="s">
        <v>247</v>
      </c>
      <c r="R1838" s="115">
        <v>19595</v>
      </c>
      <c r="S1838" s="64" t="s">
        <v>20</v>
      </c>
      <c r="T1838" s="64">
        <v>1978</v>
      </c>
      <c r="U1838" s="69">
        <v>24</v>
      </c>
    </row>
    <row r="1839" spans="1:21" x14ac:dyDescent="0.35">
      <c r="A1839" t="s">
        <v>1870</v>
      </c>
      <c r="B1839">
        <v>1990</v>
      </c>
      <c r="C1839" t="s">
        <v>35</v>
      </c>
      <c r="D1839">
        <v>8</v>
      </c>
      <c r="E1839">
        <v>1</v>
      </c>
      <c r="F1839">
        <v>19719.689999999999</v>
      </c>
      <c r="G1839" t="s">
        <v>16</v>
      </c>
      <c r="H1839" t="s">
        <v>11</v>
      </c>
      <c r="I1839" t="s">
        <v>13</v>
      </c>
      <c r="L1839" s="110" t="s">
        <v>1869</v>
      </c>
      <c r="M1839" s="64" t="s">
        <v>10045</v>
      </c>
      <c r="N1839" s="64">
        <v>28</v>
      </c>
      <c r="O1839" s="64" t="s">
        <v>16</v>
      </c>
      <c r="P1839" s="64" t="s">
        <v>11</v>
      </c>
      <c r="Q1839" s="64" t="s">
        <v>23</v>
      </c>
      <c r="R1839" s="114">
        <v>19673</v>
      </c>
      <c r="S1839" s="64" t="s">
        <v>35</v>
      </c>
      <c r="T1839" s="64">
        <v>1994</v>
      </c>
      <c r="U1839" s="69">
        <v>27</v>
      </c>
    </row>
    <row r="1840" spans="1:21" x14ac:dyDescent="0.35">
      <c r="A1840" t="s">
        <v>1871</v>
      </c>
      <c r="B1840">
        <v>1972</v>
      </c>
      <c r="C1840" t="s">
        <v>18</v>
      </c>
      <c r="D1840">
        <v>14</v>
      </c>
      <c r="E1840">
        <v>3</v>
      </c>
      <c r="F1840">
        <v>19749.38</v>
      </c>
      <c r="G1840" t="s">
        <v>16</v>
      </c>
      <c r="H1840" t="s">
        <v>12</v>
      </c>
      <c r="I1840" t="s">
        <v>13</v>
      </c>
      <c r="L1840" s="110" t="s">
        <v>1870</v>
      </c>
      <c r="M1840" s="64" t="s">
        <v>8827</v>
      </c>
      <c r="N1840" s="64">
        <v>32</v>
      </c>
      <c r="O1840" s="64" t="s">
        <v>16</v>
      </c>
      <c r="P1840" s="64" t="s">
        <v>11</v>
      </c>
      <c r="Q1840" s="64" t="s">
        <v>13</v>
      </c>
      <c r="R1840" s="115">
        <v>19720</v>
      </c>
      <c r="S1840" s="64" t="s">
        <v>35</v>
      </c>
      <c r="T1840" s="64">
        <v>1990</v>
      </c>
      <c r="U1840" s="69">
        <v>8</v>
      </c>
    </row>
    <row r="1841" spans="1:21" x14ac:dyDescent="0.35">
      <c r="A1841" t="s">
        <v>1872</v>
      </c>
      <c r="B1841">
        <v>1979</v>
      </c>
      <c r="C1841" t="s">
        <v>37</v>
      </c>
      <c r="D1841">
        <v>30</v>
      </c>
      <c r="E1841">
        <v>2</v>
      </c>
      <c r="F1841">
        <v>19798.05</v>
      </c>
      <c r="G1841" t="s">
        <v>16</v>
      </c>
      <c r="H1841" t="s">
        <v>16</v>
      </c>
      <c r="I1841" t="s">
        <v>247</v>
      </c>
      <c r="L1841" s="110" t="s">
        <v>1871</v>
      </c>
      <c r="M1841" s="64" t="s">
        <v>10046</v>
      </c>
      <c r="N1841" s="64">
        <v>50</v>
      </c>
      <c r="O1841" s="64" t="s">
        <v>16</v>
      </c>
      <c r="P1841" s="64" t="s">
        <v>12</v>
      </c>
      <c r="Q1841" s="64" t="s">
        <v>13</v>
      </c>
      <c r="R1841" s="114">
        <v>19749</v>
      </c>
      <c r="S1841" s="64" t="s">
        <v>18</v>
      </c>
      <c r="T1841" s="64">
        <v>1972</v>
      </c>
      <c r="U1841" s="69">
        <v>14</v>
      </c>
    </row>
    <row r="1842" spans="1:21" x14ac:dyDescent="0.35">
      <c r="A1842" t="s">
        <v>1873</v>
      </c>
      <c r="B1842">
        <v>1997</v>
      </c>
      <c r="C1842" t="s">
        <v>37</v>
      </c>
      <c r="D1842">
        <v>18</v>
      </c>
      <c r="E1842">
        <v>3</v>
      </c>
      <c r="F1842">
        <v>19933.46</v>
      </c>
      <c r="G1842" t="s">
        <v>16</v>
      </c>
      <c r="H1842" t="s">
        <v>12</v>
      </c>
      <c r="I1842" t="s">
        <v>42</v>
      </c>
      <c r="L1842" s="110" t="s">
        <v>1872</v>
      </c>
      <c r="M1842" s="64" t="s">
        <v>10047</v>
      </c>
      <c r="N1842" s="64">
        <v>43</v>
      </c>
      <c r="O1842" s="64" t="s">
        <v>16</v>
      </c>
      <c r="P1842" s="64" t="s">
        <v>16</v>
      </c>
      <c r="Q1842" s="64" t="s">
        <v>247</v>
      </c>
      <c r="R1842" s="115">
        <v>19798</v>
      </c>
      <c r="S1842" s="64" t="s">
        <v>37</v>
      </c>
      <c r="T1842" s="64">
        <v>1979</v>
      </c>
      <c r="U1842" s="69">
        <v>30</v>
      </c>
    </row>
    <row r="1843" spans="1:21" x14ac:dyDescent="0.35">
      <c r="A1843" t="s">
        <v>1874</v>
      </c>
      <c r="B1843">
        <v>1980</v>
      </c>
      <c r="C1843" t="s">
        <v>37</v>
      </c>
      <c r="D1843">
        <v>9</v>
      </c>
      <c r="E1843">
        <v>0</v>
      </c>
      <c r="F1843">
        <v>19964.75</v>
      </c>
      <c r="G1843" t="s">
        <v>16</v>
      </c>
      <c r="H1843" t="s">
        <v>11</v>
      </c>
      <c r="I1843" t="s">
        <v>247</v>
      </c>
      <c r="L1843" s="110" t="s">
        <v>1873</v>
      </c>
      <c r="M1843" s="64" t="s">
        <v>10048</v>
      </c>
      <c r="N1843" s="64">
        <v>25</v>
      </c>
      <c r="O1843" s="64" t="s">
        <v>16</v>
      </c>
      <c r="P1843" s="64" t="s">
        <v>12</v>
      </c>
      <c r="Q1843" s="64" t="s">
        <v>42</v>
      </c>
      <c r="R1843" s="114">
        <v>19933</v>
      </c>
      <c r="S1843" s="64" t="s">
        <v>37</v>
      </c>
      <c r="T1843" s="64">
        <v>1997</v>
      </c>
      <c r="U1843" s="69">
        <v>18</v>
      </c>
    </row>
    <row r="1844" spans="1:21" x14ac:dyDescent="0.35">
      <c r="A1844" t="s">
        <v>1875</v>
      </c>
      <c r="B1844">
        <v>1966</v>
      </c>
      <c r="C1844" t="s">
        <v>35</v>
      </c>
      <c r="D1844">
        <v>10</v>
      </c>
      <c r="E1844">
        <v>0</v>
      </c>
      <c r="F1844">
        <v>19995.29</v>
      </c>
      <c r="G1844" t="s">
        <v>16</v>
      </c>
      <c r="H1844" t="s">
        <v>12</v>
      </c>
      <c r="I1844" t="s">
        <v>535</v>
      </c>
      <c r="L1844" s="110" t="s">
        <v>1874</v>
      </c>
      <c r="M1844" s="64" t="s">
        <v>10049</v>
      </c>
      <c r="N1844" s="64">
        <v>42</v>
      </c>
      <c r="O1844" s="64" t="s">
        <v>16</v>
      </c>
      <c r="P1844" s="64" t="s">
        <v>11</v>
      </c>
      <c r="Q1844" s="64" t="s">
        <v>247</v>
      </c>
      <c r="R1844" s="115">
        <v>19965</v>
      </c>
      <c r="S1844" s="64" t="s">
        <v>37</v>
      </c>
      <c r="T1844" s="64">
        <v>1980</v>
      </c>
      <c r="U1844" s="69">
        <v>9</v>
      </c>
    </row>
    <row r="1845" spans="1:21" x14ac:dyDescent="0.35">
      <c r="A1845" t="s">
        <v>1876</v>
      </c>
      <c r="B1845">
        <v>1988</v>
      </c>
      <c r="C1845" t="s">
        <v>10</v>
      </c>
      <c r="D1845">
        <v>25</v>
      </c>
      <c r="E1845">
        <v>1</v>
      </c>
      <c r="F1845">
        <v>20009.63</v>
      </c>
      <c r="G1845" t="s">
        <v>11</v>
      </c>
      <c r="H1845" t="s">
        <v>16</v>
      </c>
      <c r="I1845" t="s">
        <v>23</v>
      </c>
      <c r="L1845" s="110" t="s">
        <v>1875</v>
      </c>
      <c r="M1845" s="64" t="s">
        <v>10050</v>
      </c>
      <c r="N1845" s="64">
        <v>56</v>
      </c>
      <c r="O1845" s="64" t="s">
        <v>16</v>
      </c>
      <c r="P1845" s="64" t="s">
        <v>12</v>
      </c>
      <c r="Q1845" s="64" t="s">
        <v>535</v>
      </c>
      <c r="R1845" s="114">
        <v>19995</v>
      </c>
      <c r="S1845" s="64" t="s">
        <v>35</v>
      </c>
      <c r="T1845" s="64">
        <v>1966</v>
      </c>
      <c r="U1845" s="69">
        <v>10</v>
      </c>
    </row>
    <row r="1846" spans="1:21" x14ac:dyDescent="0.35">
      <c r="A1846" t="s">
        <v>1877</v>
      </c>
      <c r="B1846">
        <v>1983</v>
      </c>
      <c r="C1846" t="s">
        <v>37</v>
      </c>
      <c r="D1846">
        <v>6</v>
      </c>
      <c r="E1846">
        <v>0</v>
      </c>
      <c r="F1846">
        <v>20149.32</v>
      </c>
      <c r="G1846" t="s">
        <v>11</v>
      </c>
      <c r="H1846" t="s">
        <v>16</v>
      </c>
      <c r="I1846" t="s">
        <v>168</v>
      </c>
      <c r="L1846" s="110" t="s">
        <v>1876</v>
      </c>
      <c r="M1846" s="64" t="s">
        <v>10051</v>
      </c>
      <c r="N1846" s="64">
        <v>34</v>
      </c>
      <c r="O1846" s="64" t="s">
        <v>11</v>
      </c>
      <c r="P1846" s="64" t="s">
        <v>16</v>
      </c>
      <c r="Q1846" s="64" t="s">
        <v>23</v>
      </c>
      <c r="R1846" s="115">
        <v>20010</v>
      </c>
      <c r="S1846" s="64" t="s">
        <v>10</v>
      </c>
      <c r="T1846" s="64">
        <v>1988</v>
      </c>
      <c r="U1846" s="69">
        <v>25</v>
      </c>
    </row>
    <row r="1847" spans="1:21" x14ac:dyDescent="0.35">
      <c r="A1847" t="s">
        <v>1878</v>
      </c>
      <c r="B1847">
        <v>2002</v>
      </c>
      <c r="C1847" t="s">
        <v>10</v>
      </c>
      <c r="D1847">
        <v>9</v>
      </c>
      <c r="E1847">
        <v>0</v>
      </c>
      <c r="F1847">
        <v>20167.34</v>
      </c>
      <c r="G1847" t="s">
        <v>12</v>
      </c>
      <c r="H1847" t="s">
        <v>12</v>
      </c>
      <c r="I1847" t="s">
        <v>42</v>
      </c>
      <c r="L1847" s="110" t="s">
        <v>1877</v>
      </c>
      <c r="M1847" s="64" t="s">
        <v>10052</v>
      </c>
      <c r="N1847" s="64">
        <v>39</v>
      </c>
      <c r="O1847" s="64" t="s">
        <v>11</v>
      </c>
      <c r="P1847" s="64" t="s">
        <v>16</v>
      </c>
      <c r="Q1847" s="64" t="s">
        <v>168</v>
      </c>
      <c r="R1847" s="114">
        <v>20149</v>
      </c>
      <c r="S1847" s="64" t="s">
        <v>37</v>
      </c>
      <c r="T1847" s="64">
        <v>1983</v>
      </c>
      <c r="U1847" s="69">
        <v>6</v>
      </c>
    </row>
    <row r="1848" spans="1:21" x14ac:dyDescent="0.35">
      <c r="A1848" t="s">
        <v>1879</v>
      </c>
      <c r="B1848">
        <v>1994</v>
      </c>
      <c r="C1848" t="s">
        <v>18</v>
      </c>
      <c r="D1848">
        <v>8</v>
      </c>
      <c r="E1848">
        <v>2</v>
      </c>
      <c r="F1848">
        <v>20177.669999999998</v>
      </c>
      <c r="G1848" t="s">
        <v>11</v>
      </c>
      <c r="H1848" t="s">
        <v>16</v>
      </c>
      <c r="I1848" t="s">
        <v>42</v>
      </c>
      <c r="L1848" s="110" t="s">
        <v>1878</v>
      </c>
      <c r="M1848" s="64" t="s">
        <v>10053</v>
      </c>
      <c r="N1848" s="64">
        <v>20</v>
      </c>
      <c r="O1848" s="64" t="s">
        <v>12</v>
      </c>
      <c r="P1848" s="64" t="s">
        <v>12</v>
      </c>
      <c r="Q1848" s="64" t="s">
        <v>42</v>
      </c>
      <c r="R1848" s="115">
        <v>20167</v>
      </c>
      <c r="S1848" s="64" t="s">
        <v>10</v>
      </c>
      <c r="T1848" s="64">
        <v>2002</v>
      </c>
      <c r="U1848" s="69">
        <v>9</v>
      </c>
    </row>
    <row r="1849" spans="1:21" x14ac:dyDescent="0.35">
      <c r="A1849" t="s">
        <v>1880</v>
      </c>
      <c r="B1849">
        <v>1987</v>
      </c>
      <c r="C1849" t="s">
        <v>37</v>
      </c>
      <c r="D1849">
        <v>17</v>
      </c>
      <c r="E1849">
        <v>0</v>
      </c>
      <c r="F1849">
        <v>20234.849999999999</v>
      </c>
      <c r="G1849" t="s">
        <v>11</v>
      </c>
      <c r="H1849" t="s">
        <v>12</v>
      </c>
      <c r="I1849" t="s">
        <v>23</v>
      </c>
      <c r="L1849" s="110" t="s">
        <v>1879</v>
      </c>
      <c r="M1849" s="64" t="s">
        <v>10054</v>
      </c>
      <c r="N1849" s="64">
        <v>29</v>
      </c>
      <c r="O1849" s="64" t="s">
        <v>11</v>
      </c>
      <c r="P1849" s="64" t="s">
        <v>16</v>
      </c>
      <c r="Q1849" s="64" t="s">
        <v>42</v>
      </c>
      <c r="R1849" s="114">
        <v>20178</v>
      </c>
      <c r="S1849" s="64" t="s">
        <v>18</v>
      </c>
      <c r="T1849" s="64">
        <v>1994</v>
      </c>
      <c r="U1849" s="69">
        <v>8</v>
      </c>
    </row>
    <row r="1850" spans="1:21" x14ac:dyDescent="0.35">
      <c r="A1850" t="s">
        <v>1881</v>
      </c>
      <c r="B1850">
        <v>1966</v>
      </c>
      <c r="C1850" t="s">
        <v>35</v>
      </c>
      <c r="D1850">
        <v>22</v>
      </c>
      <c r="E1850">
        <v>0</v>
      </c>
      <c r="F1850">
        <v>20253.84</v>
      </c>
      <c r="G1850" t="s">
        <v>11</v>
      </c>
      <c r="H1850" t="s">
        <v>12</v>
      </c>
      <c r="I1850" t="s">
        <v>23</v>
      </c>
      <c r="L1850" s="110" t="s">
        <v>1880</v>
      </c>
      <c r="M1850" s="64" t="s">
        <v>10055</v>
      </c>
      <c r="N1850" s="64">
        <v>35</v>
      </c>
      <c r="O1850" s="64" t="s">
        <v>11</v>
      </c>
      <c r="P1850" s="64" t="s">
        <v>12</v>
      </c>
      <c r="Q1850" s="64" t="s">
        <v>23</v>
      </c>
      <c r="R1850" s="115">
        <v>20235</v>
      </c>
      <c r="S1850" s="64" t="s">
        <v>37</v>
      </c>
      <c r="T1850" s="64">
        <v>1987</v>
      </c>
      <c r="U1850" s="69">
        <v>17</v>
      </c>
    </row>
    <row r="1851" spans="1:21" x14ac:dyDescent="0.35">
      <c r="A1851" t="s">
        <v>1882</v>
      </c>
      <c r="B1851">
        <v>1993</v>
      </c>
      <c r="C1851" t="s">
        <v>20</v>
      </c>
      <c r="D1851">
        <v>7</v>
      </c>
      <c r="E1851">
        <v>1</v>
      </c>
      <c r="F1851">
        <v>20277.810000000001</v>
      </c>
      <c r="G1851" t="s">
        <v>12</v>
      </c>
      <c r="H1851" t="s">
        <v>12</v>
      </c>
      <c r="I1851" t="s">
        <v>168</v>
      </c>
      <c r="L1851" s="110" t="s">
        <v>1881</v>
      </c>
      <c r="M1851" s="64" t="s">
        <v>10056</v>
      </c>
      <c r="N1851" s="64">
        <v>56</v>
      </c>
      <c r="O1851" s="64" t="s">
        <v>11</v>
      </c>
      <c r="P1851" s="64" t="s">
        <v>12</v>
      </c>
      <c r="Q1851" s="64" t="s">
        <v>23</v>
      </c>
      <c r="R1851" s="114">
        <v>20254</v>
      </c>
      <c r="S1851" s="64" t="s">
        <v>35</v>
      </c>
      <c r="T1851" s="64">
        <v>1966</v>
      </c>
      <c r="U1851" s="69">
        <v>22</v>
      </c>
    </row>
    <row r="1852" spans="1:21" x14ac:dyDescent="0.35">
      <c r="A1852" t="s">
        <v>1883</v>
      </c>
      <c r="B1852">
        <v>1985</v>
      </c>
      <c r="C1852" t="s">
        <v>20</v>
      </c>
      <c r="D1852">
        <v>17</v>
      </c>
      <c r="E1852">
        <v>1</v>
      </c>
      <c r="F1852">
        <v>20296.86</v>
      </c>
      <c r="G1852" t="s">
        <v>12</v>
      </c>
      <c r="H1852" t="s">
        <v>16</v>
      </c>
      <c r="I1852" t="s">
        <v>247</v>
      </c>
      <c r="L1852" s="110" t="s">
        <v>1882</v>
      </c>
      <c r="M1852" s="64" t="s">
        <v>10057</v>
      </c>
      <c r="N1852" s="64">
        <v>29</v>
      </c>
      <c r="O1852" s="64" t="s">
        <v>12</v>
      </c>
      <c r="P1852" s="64" t="s">
        <v>12</v>
      </c>
      <c r="Q1852" s="64" t="s">
        <v>168</v>
      </c>
      <c r="R1852" s="115">
        <v>20278</v>
      </c>
      <c r="S1852" s="64" t="s">
        <v>20</v>
      </c>
      <c r="T1852" s="64">
        <v>1993</v>
      </c>
      <c r="U1852" s="69">
        <v>7</v>
      </c>
    </row>
    <row r="1853" spans="1:21" x14ac:dyDescent="0.35">
      <c r="A1853" t="s">
        <v>1884</v>
      </c>
      <c r="B1853">
        <v>1962</v>
      </c>
      <c r="C1853" t="s">
        <v>10</v>
      </c>
      <c r="D1853">
        <v>2</v>
      </c>
      <c r="E1853">
        <v>0</v>
      </c>
      <c r="F1853">
        <v>20354.5</v>
      </c>
      <c r="G1853" t="s">
        <v>12</v>
      </c>
      <c r="H1853" t="s">
        <v>11</v>
      </c>
      <c r="I1853" t="s">
        <v>535</v>
      </c>
      <c r="L1853" s="110" t="s">
        <v>1883</v>
      </c>
      <c r="M1853" s="64" t="s">
        <v>10042</v>
      </c>
      <c r="N1853" s="64">
        <v>37</v>
      </c>
      <c r="O1853" s="64" t="s">
        <v>12</v>
      </c>
      <c r="P1853" s="64" t="s">
        <v>16</v>
      </c>
      <c r="Q1853" s="64" t="s">
        <v>247</v>
      </c>
      <c r="R1853" s="114">
        <v>20297</v>
      </c>
      <c r="S1853" s="64" t="s">
        <v>20</v>
      </c>
      <c r="T1853" s="64">
        <v>1985</v>
      </c>
      <c r="U1853" s="69">
        <v>17</v>
      </c>
    </row>
    <row r="1854" spans="1:21" x14ac:dyDescent="0.35">
      <c r="A1854" t="s">
        <v>1885</v>
      </c>
      <c r="B1854">
        <v>1985</v>
      </c>
      <c r="C1854" t="s">
        <v>10</v>
      </c>
      <c r="D1854">
        <v>12</v>
      </c>
      <c r="E1854">
        <v>0</v>
      </c>
      <c r="F1854">
        <v>20420.599999999999</v>
      </c>
      <c r="G1854" t="s">
        <v>12</v>
      </c>
      <c r="H1854" t="s">
        <v>11</v>
      </c>
      <c r="I1854" t="s">
        <v>42</v>
      </c>
      <c r="L1854" s="110" t="s">
        <v>1884</v>
      </c>
      <c r="M1854" s="64" t="s">
        <v>10058</v>
      </c>
      <c r="N1854" s="64">
        <v>60</v>
      </c>
      <c r="O1854" s="64" t="s">
        <v>12</v>
      </c>
      <c r="P1854" s="64" t="s">
        <v>11</v>
      </c>
      <c r="Q1854" s="64" t="s">
        <v>535</v>
      </c>
      <c r="R1854" s="115">
        <v>20355</v>
      </c>
      <c r="S1854" s="64" t="s">
        <v>10</v>
      </c>
      <c r="T1854" s="64">
        <v>1962</v>
      </c>
      <c r="U1854" s="69">
        <v>2</v>
      </c>
    </row>
    <row r="1855" spans="1:21" x14ac:dyDescent="0.35">
      <c r="A1855" t="s">
        <v>1886</v>
      </c>
      <c r="B1855">
        <v>1962</v>
      </c>
      <c r="C1855" t="s">
        <v>37</v>
      </c>
      <c r="D1855">
        <v>18</v>
      </c>
      <c r="E1855">
        <v>0</v>
      </c>
      <c r="F1855">
        <v>20446.849999999999</v>
      </c>
      <c r="G1855" t="s">
        <v>11</v>
      </c>
      <c r="H1855" t="s">
        <v>16</v>
      </c>
      <c r="I1855" t="s">
        <v>23</v>
      </c>
      <c r="L1855" s="110" t="s">
        <v>1885</v>
      </c>
      <c r="M1855" s="64" t="s">
        <v>10059</v>
      </c>
      <c r="N1855" s="64">
        <v>37</v>
      </c>
      <c r="O1855" s="64" t="s">
        <v>12</v>
      </c>
      <c r="P1855" s="64" t="s">
        <v>11</v>
      </c>
      <c r="Q1855" s="64" t="s">
        <v>42</v>
      </c>
      <c r="R1855" s="114">
        <v>20421</v>
      </c>
      <c r="S1855" s="64" t="s">
        <v>10</v>
      </c>
      <c r="T1855" s="64">
        <v>1985</v>
      </c>
      <c r="U1855" s="69">
        <v>12</v>
      </c>
    </row>
    <row r="1856" spans="1:21" x14ac:dyDescent="0.35">
      <c r="A1856" t="s">
        <v>1887</v>
      </c>
      <c r="B1856">
        <v>1969</v>
      </c>
      <c r="C1856" t="s">
        <v>37</v>
      </c>
      <c r="D1856">
        <v>13</v>
      </c>
      <c r="E1856">
        <v>3</v>
      </c>
      <c r="F1856">
        <v>20463</v>
      </c>
      <c r="G1856" t="s">
        <v>11</v>
      </c>
      <c r="H1856" t="s">
        <v>11</v>
      </c>
      <c r="I1856" t="s">
        <v>13</v>
      </c>
      <c r="L1856" s="110" t="s">
        <v>1886</v>
      </c>
      <c r="M1856" s="64" t="s">
        <v>10060</v>
      </c>
      <c r="N1856" s="64">
        <v>60</v>
      </c>
      <c r="O1856" s="64" t="s">
        <v>11</v>
      </c>
      <c r="P1856" s="64" t="s">
        <v>16</v>
      </c>
      <c r="Q1856" s="64" t="s">
        <v>23</v>
      </c>
      <c r="R1856" s="115">
        <v>20447</v>
      </c>
      <c r="S1856" s="64" t="s">
        <v>37</v>
      </c>
      <c r="T1856" s="64">
        <v>1962</v>
      </c>
      <c r="U1856" s="69">
        <v>18</v>
      </c>
    </row>
    <row r="1857" spans="1:21" x14ac:dyDescent="0.35">
      <c r="A1857" t="s">
        <v>1888</v>
      </c>
      <c r="B1857">
        <v>1966</v>
      </c>
      <c r="C1857" t="s">
        <v>10</v>
      </c>
      <c r="D1857">
        <v>9</v>
      </c>
      <c r="E1857">
        <v>0</v>
      </c>
      <c r="F1857">
        <v>20568.32</v>
      </c>
      <c r="G1857" t="s">
        <v>12</v>
      </c>
      <c r="H1857" t="s">
        <v>11</v>
      </c>
      <c r="I1857" t="s">
        <v>23</v>
      </c>
      <c r="L1857" s="110" t="s">
        <v>1887</v>
      </c>
      <c r="M1857" s="64" t="s">
        <v>10061</v>
      </c>
      <c r="N1857" s="64">
        <v>53</v>
      </c>
      <c r="O1857" s="64" t="s">
        <v>11</v>
      </c>
      <c r="P1857" s="64" t="s">
        <v>11</v>
      </c>
      <c r="Q1857" s="64" t="s">
        <v>13</v>
      </c>
      <c r="R1857" s="114">
        <v>20463</v>
      </c>
      <c r="S1857" s="64" t="s">
        <v>37</v>
      </c>
      <c r="T1857" s="64">
        <v>1969</v>
      </c>
      <c r="U1857" s="69">
        <v>13</v>
      </c>
    </row>
    <row r="1858" spans="1:21" x14ac:dyDescent="0.35">
      <c r="A1858" t="s">
        <v>1889</v>
      </c>
      <c r="B1858">
        <v>1967</v>
      </c>
      <c r="C1858" t="s">
        <v>30</v>
      </c>
      <c r="D1858">
        <v>17</v>
      </c>
      <c r="E1858">
        <v>0</v>
      </c>
      <c r="F1858">
        <v>20630.28</v>
      </c>
      <c r="G1858" t="s">
        <v>11</v>
      </c>
      <c r="H1858" t="s">
        <v>12</v>
      </c>
      <c r="I1858" t="s">
        <v>42</v>
      </c>
      <c r="L1858" s="110" t="s">
        <v>1888</v>
      </c>
      <c r="M1858" s="64" t="s">
        <v>9274</v>
      </c>
      <c r="N1858" s="64">
        <v>56</v>
      </c>
      <c r="O1858" s="64" t="s">
        <v>12</v>
      </c>
      <c r="P1858" s="64" t="s">
        <v>11</v>
      </c>
      <c r="Q1858" s="64" t="s">
        <v>23</v>
      </c>
      <c r="R1858" s="115">
        <v>20568</v>
      </c>
      <c r="S1858" s="64" t="s">
        <v>10</v>
      </c>
      <c r="T1858" s="64">
        <v>1966</v>
      </c>
      <c r="U1858" s="69">
        <v>9</v>
      </c>
    </row>
    <row r="1859" spans="1:21" x14ac:dyDescent="0.35">
      <c r="A1859" t="s">
        <v>1890</v>
      </c>
      <c r="B1859">
        <v>1965</v>
      </c>
      <c r="C1859" t="s">
        <v>35</v>
      </c>
      <c r="D1859">
        <v>1</v>
      </c>
      <c r="E1859">
        <v>0</v>
      </c>
      <c r="F1859">
        <v>20709.02</v>
      </c>
      <c r="G1859" t="s">
        <v>12</v>
      </c>
      <c r="H1859" t="s">
        <v>11</v>
      </c>
      <c r="I1859" t="s">
        <v>166</v>
      </c>
      <c r="L1859" s="110" t="s">
        <v>1889</v>
      </c>
      <c r="M1859" s="64" t="s">
        <v>10062</v>
      </c>
      <c r="N1859" s="64">
        <v>55</v>
      </c>
      <c r="O1859" s="64" t="s">
        <v>11</v>
      </c>
      <c r="P1859" s="64" t="s">
        <v>12</v>
      </c>
      <c r="Q1859" s="64" t="s">
        <v>42</v>
      </c>
      <c r="R1859" s="114">
        <v>20630</v>
      </c>
      <c r="S1859" s="64" t="s">
        <v>30</v>
      </c>
      <c r="T1859" s="64">
        <v>1967</v>
      </c>
      <c r="U1859" s="69">
        <v>17</v>
      </c>
    </row>
    <row r="1860" spans="1:21" x14ac:dyDescent="0.35">
      <c r="A1860" t="s">
        <v>1891</v>
      </c>
      <c r="B1860">
        <v>1992</v>
      </c>
      <c r="C1860" t="s">
        <v>20</v>
      </c>
      <c r="D1860">
        <v>14</v>
      </c>
      <c r="E1860">
        <v>3</v>
      </c>
      <c r="F1860">
        <v>20745.990000000002</v>
      </c>
      <c r="G1860" t="s">
        <v>12</v>
      </c>
      <c r="H1860" t="s">
        <v>16</v>
      </c>
      <c r="I1860" t="s">
        <v>23</v>
      </c>
      <c r="L1860" s="110" t="s">
        <v>1890</v>
      </c>
      <c r="M1860" s="64" t="s">
        <v>10063</v>
      </c>
      <c r="N1860" s="64">
        <v>57</v>
      </c>
      <c r="O1860" s="64" t="s">
        <v>12</v>
      </c>
      <c r="P1860" s="64" t="s">
        <v>11</v>
      </c>
      <c r="Q1860" s="64" t="s">
        <v>166</v>
      </c>
      <c r="R1860" s="115">
        <v>20709</v>
      </c>
      <c r="S1860" s="64" t="s">
        <v>35</v>
      </c>
      <c r="T1860" s="64">
        <v>1965</v>
      </c>
      <c r="U1860" s="69">
        <v>1</v>
      </c>
    </row>
    <row r="1861" spans="1:21" x14ac:dyDescent="0.35">
      <c r="A1861" t="s">
        <v>1892</v>
      </c>
      <c r="B1861">
        <v>1986</v>
      </c>
      <c r="C1861" t="s">
        <v>35</v>
      </c>
      <c r="D1861">
        <v>4</v>
      </c>
      <c r="E1861">
        <v>1</v>
      </c>
      <c r="F1861">
        <v>20773.63</v>
      </c>
      <c r="G1861" t="s">
        <v>11</v>
      </c>
      <c r="H1861" t="s">
        <v>12</v>
      </c>
      <c r="I1861" t="s">
        <v>356</v>
      </c>
      <c r="L1861" s="110" t="s">
        <v>1891</v>
      </c>
      <c r="M1861" s="64" t="s">
        <v>8731</v>
      </c>
      <c r="N1861" s="64">
        <v>30</v>
      </c>
      <c r="O1861" s="64" t="s">
        <v>12</v>
      </c>
      <c r="P1861" s="64" t="s">
        <v>16</v>
      </c>
      <c r="Q1861" s="64" t="s">
        <v>23</v>
      </c>
      <c r="R1861" s="114">
        <v>20746</v>
      </c>
      <c r="S1861" s="64" t="s">
        <v>20</v>
      </c>
      <c r="T1861" s="64">
        <v>1992</v>
      </c>
      <c r="U1861" s="69">
        <v>14</v>
      </c>
    </row>
    <row r="1862" spans="1:21" x14ac:dyDescent="0.35">
      <c r="A1862" t="s">
        <v>1893</v>
      </c>
      <c r="B1862">
        <v>1967</v>
      </c>
      <c r="C1862" t="s">
        <v>20</v>
      </c>
      <c r="D1862">
        <v>8</v>
      </c>
      <c r="E1862">
        <v>0</v>
      </c>
      <c r="F1862">
        <v>20781.490000000002</v>
      </c>
      <c r="G1862" t="s">
        <v>11</v>
      </c>
      <c r="H1862" t="s">
        <v>12</v>
      </c>
      <c r="I1862" t="s">
        <v>13</v>
      </c>
      <c r="L1862" s="110" t="s">
        <v>1892</v>
      </c>
      <c r="M1862" s="64" t="s">
        <v>10064</v>
      </c>
      <c r="N1862" s="64">
        <v>36</v>
      </c>
      <c r="O1862" s="64" t="s">
        <v>11</v>
      </c>
      <c r="P1862" s="64" t="s">
        <v>12</v>
      </c>
      <c r="Q1862" s="64" t="s">
        <v>356</v>
      </c>
      <c r="R1862" s="115">
        <v>20774</v>
      </c>
      <c r="S1862" s="64" t="s">
        <v>35</v>
      </c>
      <c r="T1862" s="64">
        <v>1986</v>
      </c>
      <c r="U1862" s="69">
        <v>4</v>
      </c>
    </row>
    <row r="1863" spans="1:21" x14ac:dyDescent="0.35">
      <c r="A1863" t="s">
        <v>1894</v>
      </c>
      <c r="B1863">
        <v>1975</v>
      </c>
      <c r="C1863" t="s">
        <v>30</v>
      </c>
      <c r="D1863">
        <v>8</v>
      </c>
      <c r="E1863">
        <v>0</v>
      </c>
      <c r="F1863">
        <v>20878.78</v>
      </c>
      <c r="G1863" t="s">
        <v>11</v>
      </c>
      <c r="H1863" t="s">
        <v>16</v>
      </c>
      <c r="I1863" t="s">
        <v>247</v>
      </c>
      <c r="L1863" s="110" t="s">
        <v>1893</v>
      </c>
      <c r="M1863" s="64" t="s">
        <v>10065</v>
      </c>
      <c r="N1863" s="64">
        <v>55</v>
      </c>
      <c r="O1863" s="64" t="s">
        <v>11</v>
      </c>
      <c r="P1863" s="64" t="s">
        <v>12</v>
      </c>
      <c r="Q1863" s="64" t="s">
        <v>13</v>
      </c>
      <c r="R1863" s="114">
        <v>20781</v>
      </c>
      <c r="S1863" s="64" t="s">
        <v>20</v>
      </c>
      <c r="T1863" s="64">
        <v>1967</v>
      </c>
      <c r="U1863" s="69">
        <v>8</v>
      </c>
    </row>
    <row r="1864" spans="1:21" x14ac:dyDescent="0.35">
      <c r="A1864" t="s">
        <v>1895</v>
      </c>
      <c r="B1864">
        <v>1964</v>
      </c>
      <c r="C1864" t="s">
        <v>15</v>
      </c>
      <c r="D1864">
        <v>19</v>
      </c>
      <c r="E1864">
        <v>0</v>
      </c>
      <c r="F1864">
        <v>20893.060000000001</v>
      </c>
      <c r="G1864" t="s">
        <v>11</v>
      </c>
      <c r="H1864" t="s">
        <v>12</v>
      </c>
      <c r="I1864" t="s">
        <v>23</v>
      </c>
      <c r="L1864" s="110" t="s">
        <v>1894</v>
      </c>
      <c r="M1864" s="64" t="s">
        <v>10066</v>
      </c>
      <c r="N1864" s="64">
        <v>47</v>
      </c>
      <c r="O1864" s="64" t="s">
        <v>11</v>
      </c>
      <c r="P1864" s="64" t="s">
        <v>16</v>
      </c>
      <c r="Q1864" s="64" t="s">
        <v>247</v>
      </c>
      <c r="R1864" s="115">
        <v>20879</v>
      </c>
      <c r="S1864" s="64" t="s">
        <v>30</v>
      </c>
      <c r="T1864" s="64">
        <v>1975</v>
      </c>
      <c r="U1864" s="69">
        <v>8</v>
      </c>
    </row>
    <row r="1865" spans="1:21" x14ac:dyDescent="0.35">
      <c r="A1865" t="s">
        <v>1896</v>
      </c>
      <c r="B1865">
        <v>1987</v>
      </c>
      <c r="C1865" t="s">
        <v>15</v>
      </c>
      <c r="D1865">
        <v>27</v>
      </c>
      <c r="E1865">
        <v>2</v>
      </c>
      <c r="F1865">
        <v>20984.09</v>
      </c>
      <c r="G1865" t="s">
        <v>11</v>
      </c>
      <c r="H1865" t="s">
        <v>11</v>
      </c>
      <c r="I1865" t="s">
        <v>164</v>
      </c>
      <c r="L1865" s="110" t="s">
        <v>1895</v>
      </c>
      <c r="M1865" s="64" t="s">
        <v>9688</v>
      </c>
      <c r="N1865" s="64">
        <v>58</v>
      </c>
      <c r="O1865" s="64" t="s">
        <v>11</v>
      </c>
      <c r="P1865" s="64" t="s">
        <v>12</v>
      </c>
      <c r="Q1865" s="64" t="s">
        <v>23</v>
      </c>
      <c r="R1865" s="114">
        <v>20893</v>
      </c>
      <c r="S1865" s="64" t="s">
        <v>15</v>
      </c>
      <c r="T1865" s="64">
        <v>1964</v>
      </c>
      <c r="U1865" s="69">
        <v>19</v>
      </c>
    </row>
    <row r="1866" spans="1:21" x14ac:dyDescent="0.35">
      <c r="A1866" t="s">
        <v>1897</v>
      </c>
      <c r="B1866">
        <v>1983</v>
      </c>
      <c r="C1866" t="s">
        <v>10</v>
      </c>
      <c r="D1866">
        <v>2</v>
      </c>
      <c r="E1866">
        <v>1</v>
      </c>
      <c r="F1866">
        <v>21082.16</v>
      </c>
      <c r="G1866" t="s">
        <v>12</v>
      </c>
      <c r="H1866" t="s">
        <v>11</v>
      </c>
      <c r="I1866" t="s">
        <v>42</v>
      </c>
      <c r="L1866" s="110" t="s">
        <v>1896</v>
      </c>
      <c r="M1866" s="64" t="s">
        <v>10067</v>
      </c>
      <c r="N1866" s="64">
        <v>35</v>
      </c>
      <c r="O1866" s="64" t="s">
        <v>11</v>
      </c>
      <c r="P1866" s="64" t="s">
        <v>11</v>
      </c>
      <c r="Q1866" s="64" t="s">
        <v>164</v>
      </c>
      <c r="R1866" s="115">
        <v>20984</v>
      </c>
      <c r="S1866" s="64" t="s">
        <v>15</v>
      </c>
      <c r="T1866" s="64">
        <v>1987</v>
      </c>
      <c r="U1866" s="69">
        <v>27</v>
      </c>
    </row>
    <row r="1867" spans="1:21" x14ac:dyDescent="0.35">
      <c r="A1867" t="s">
        <v>1898</v>
      </c>
      <c r="B1867">
        <v>1977</v>
      </c>
      <c r="C1867" t="s">
        <v>15</v>
      </c>
      <c r="D1867">
        <v>23</v>
      </c>
      <c r="E1867">
        <v>2</v>
      </c>
      <c r="F1867">
        <v>21098.55</v>
      </c>
      <c r="G1867" t="s">
        <v>12</v>
      </c>
      <c r="H1867" t="s">
        <v>12</v>
      </c>
      <c r="I1867" t="s">
        <v>23</v>
      </c>
      <c r="L1867" s="110" t="s">
        <v>1897</v>
      </c>
      <c r="M1867" s="64" t="s">
        <v>10068</v>
      </c>
      <c r="N1867" s="64">
        <v>39</v>
      </c>
      <c r="O1867" s="64" t="s">
        <v>12</v>
      </c>
      <c r="P1867" s="64" t="s">
        <v>11</v>
      </c>
      <c r="Q1867" s="64" t="s">
        <v>42</v>
      </c>
      <c r="R1867" s="114">
        <v>21082</v>
      </c>
      <c r="S1867" s="64" t="s">
        <v>10</v>
      </c>
      <c r="T1867" s="64">
        <v>1983</v>
      </c>
      <c r="U1867" s="69">
        <v>2</v>
      </c>
    </row>
    <row r="1868" spans="1:21" x14ac:dyDescent="0.35">
      <c r="A1868" t="s">
        <v>1899</v>
      </c>
      <c r="B1868">
        <v>1969</v>
      </c>
      <c r="C1868" t="s">
        <v>35</v>
      </c>
      <c r="D1868">
        <v>26</v>
      </c>
      <c r="E1868">
        <v>0</v>
      </c>
      <c r="F1868">
        <v>21195.82</v>
      </c>
      <c r="G1868" t="s">
        <v>12</v>
      </c>
      <c r="H1868" t="s">
        <v>16</v>
      </c>
      <c r="I1868" t="s">
        <v>13</v>
      </c>
      <c r="L1868" s="110" t="s">
        <v>1898</v>
      </c>
      <c r="M1868" s="64" t="s">
        <v>10069</v>
      </c>
      <c r="N1868" s="64">
        <v>45</v>
      </c>
      <c r="O1868" s="64" t="s">
        <v>12</v>
      </c>
      <c r="P1868" s="64" t="s">
        <v>12</v>
      </c>
      <c r="Q1868" s="64" t="s">
        <v>23</v>
      </c>
      <c r="R1868" s="115">
        <v>21099</v>
      </c>
      <c r="S1868" s="64" t="s">
        <v>15</v>
      </c>
      <c r="T1868" s="64">
        <v>1977</v>
      </c>
      <c r="U1868" s="69">
        <v>23</v>
      </c>
    </row>
    <row r="1869" spans="1:21" x14ac:dyDescent="0.35">
      <c r="A1869" t="s">
        <v>1900</v>
      </c>
      <c r="B1869">
        <v>1974</v>
      </c>
      <c r="C1869" t="s">
        <v>37</v>
      </c>
      <c r="D1869">
        <v>14</v>
      </c>
      <c r="E1869">
        <v>0</v>
      </c>
      <c r="F1869">
        <v>21223.68</v>
      </c>
      <c r="G1869" t="s">
        <v>12</v>
      </c>
      <c r="H1869" t="s">
        <v>11</v>
      </c>
      <c r="I1869" t="s">
        <v>13</v>
      </c>
      <c r="L1869" s="110" t="s">
        <v>1899</v>
      </c>
      <c r="M1869" s="64" t="s">
        <v>10070</v>
      </c>
      <c r="N1869" s="64">
        <v>53</v>
      </c>
      <c r="O1869" s="64" t="s">
        <v>12</v>
      </c>
      <c r="P1869" s="64" t="s">
        <v>16</v>
      </c>
      <c r="Q1869" s="64" t="s">
        <v>13</v>
      </c>
      <c r="R1869" s="114">
        <v>21196</v>
      </c>
      <c r="S1869" s="64" t="s">
        <v>35</v>
      </c>
      <c r="T1869" s="64">
        <v>1969</v>
      </c>
      <c r="U1869" s="69">
        <v>26</v>
      </c>
    </row>
    <row r="1870" spans="1:21" x14ac:dyDescent="0.35">
      <c r="A1870" t="s">
        <v>1901</v>
      </c>
      <c r="B1870">
        <v>1974</v>
      </c>
      <c r="C1870" t="s">
        <v>20</v>
      </c>
      <c r="D1870">
        <v>3</v>
      </c>
      <c r="E1870">
        <v>0</v>
      </c>
      <c r="F1870">
        <v>21232.18</v>
      </c>
      <c r="G1870" t="s">
        <v>12</v>
      </c>
      <c r="H1870" t="s">
        <v>11</v>
      </c>
      <c r="I1870" t="s">
        <v>42</v>
      </c>
      <c r="L1870" s="110" t="s">
        <v>1900</v>
      </c>
      <c r="M1870" s="64" t="s">
        <v>10071</v>
      </c>
      <c r="N1870" s="64">
        <v>48</v>
      </c>
      <c r="O1870" s="64" t="s">
        <v>12</v>
      </c>
      <c r="P1870" s="64" t="s">
        <v>11</v>
      </c>
      <c r="Q1870" s="64" t="s">
        <v>13</v>
      </c>
      <c r="R1870" s="115">
        <v>21224</v>
      </c>
      <c r="S1870" s="64" t="s">
        <v>37</v>
      </c>
      <c r="T1870" s="64">
        <v>1974</v>
      </c>
      <c r="U1870" s="69">
        <v>14</v>
      </c>
    </row>
    <row r="1871" spans="1:21" x14ac:dyDescent="0.35">
      <c r="A1871" t="s">
        <v>1902</v>
      </c>
      <c r="B1871">
        <v>1980</v>
      </c>
      <c r="C1871" t="s">
        <v>30</v>
      </c>
      <c r="D1871">
        <v>10</v>
      </c>
      <c r="E1871">
        <v>2</v>
      </c>
      <c r="F1871">
        <v>21259.38</v>
      </c>
      <c r="G1871" t="s">
        <v>12</v>
      </c>
      <c r="H1871" t="s">
        <v>12</v>
      </c>
      <c r="I1871" t="s">
        <v>166</v>
      </c>
      <c r="L1871" s="110" t="s">
        <v>1901</v>
      </c>
      <c r="M1871" s="64" t="s">
        <v>10072</v>
      </c>
      <c r="N1871" s="64">
        <v>48</v>
      </c>
      <c r="O1871" s="64" t="s">
        <v>12</v>
      </c>
      <c r="P1871" s="64" t="s">
        <v>11</v>
      </c>
      <c r="Q1871" s="64" t="s">
        <v>42</v>
      </c>
      <c r="R1871" s="114">
        <v>21232</v>
      </c>
      <c r="S1871" s="64" t="s">
        <v>20</v>
      </c>
      <c r="T1871" s="64">
        <v>1974</v>
      </c>
      <c r="U1871" s="69">
        <v>3</v>
      </c>
    </row>
    <row r="1872" spans="1:21" x14ac:dyDescent="0.35">
      <c r="A1872" t="s">
        <v>1903</v>
      </c>
      <c r="B1872">
        <v>2004</v>
      </c>
      <c r="C1872" t="s">
        <v>35</v>
      </c>
      <c r="D1872">
        <v>4</v>
      </c>
      <c r="E1872">
        <v>0</v>
      </c>
      <c r="F1872">
        <v>21344.85</v>
      </c>
      <c r="G1872" t="s">
        <v>12</v>
      </c>
      <c r="H1872" t="s">
        <v>16</v>
      </c>
      <c r="I1872" t="s">
        <v>247</v>
      </c>
      <c r="L1872" s="110" t="s">
        <v>1902</v>
      </c>
      <c r="M1872" s="64" t="s">
        <v>10073</v>
      </c>
      <c r="N1872" s="64">
        <v>42</v>
      </c>
      <c r="O1872" s="64" t="s">
        <v>12</v>
      </c>
      <c r="P1872" s="64" t="s">
        <v>12</v>
      </c>
      <c r="Q1872" s="64" t="s">
        <v>166</v>
      </c>
      <c r="R1872" s="115">
        <v>21259</v>
      </c>
      <c r="S1872" s="64" t="s">
        <v>30</v>
      </c>
      <c r="T1872" s="64">
        <v>1980</v>
      </c>
      <c r="U1872" s="69">
        <v>10</v>
      </c>
    </row>
    <row r="1873" spans="1:21" x14ac:dyDescent="0.35">
      <c r="A1873" t="s">
        <v>1904</v>
      </c>
      <c r="B1873">
        <v>1980</v>
      </c>
      <c r="C1873" t="s">
        <v>20</v>
      </c>
      <c r="D1873">
        <v>4</v>
      </c>
      <c r="E1873">
        <v>0</v>
      </c>
      <c r="F1873">
        <v>21348.71</v>
      </c>
      <c r="G1873" t="s">
        <v>11</v>
      </c>
      <c r="H1873" t="s">
        <v>16</v>
      </c>
      <c r="I1873" t="s">
        <v>23</v>
      </c>
      <c r="L1873" s="110" t="s">
        <v>1903</v>
      </c>
      <c r="M1873" s="64" t="s">
        <v>8640</v>
      </c>
      <c r="N1873" s="64">
        <v>18</v>
      </c>
      <c r="O1873" s="64" t="s">
        <v>12</v>
      </c>
      <c r="P1873" s="64" t="s">
        <v>16</v>
      </c>
      <c r="Q1873" s="64" t="s">
        <v>247</v>
      </c>
      <c r="R1873" s="114">
        <v>21345</v>
      </c>
      <c r="S1873" s="64" t="s">
        <v>35</v>
      </c>
      <c r="T1873" s="64">
        <v>2004</v>
      </c>
      <c r="U1873" s="69">
        <v>4</v>
      </c>
    </row>
    <row r="1874" spans="1:21" x14ac:dyDescent="0.35">
      <c r="A1874" t="s">
        <v>1905</v>
      </c>
      <c r="B1874">
        <v>1990</v>
      </c>
      <c r="C1874" t="s">
        <v>15</v>
      </c>
      <c r="D1874">
        <v>21</v>
      </c>
      <c r="E1874">
        <v>4</v>
      </c>
      <c r="F1874">
        <v>21472.48</v>
      </c>
      <c r="G1874" t="s">
        <v>11</v>
      </c>
      <c r="H1874" t="s">
        <v>11</v>
      </c>
      <c r="I1874" t="s">
        <v>23</v>
      </c>
      <c r="L1874" s="110" t="s">
        <v>1904</v>
      </c>
      <c r="M1874" s="64" t="s">
        <v>10074</v>
      </c>
      <c r="N1874" s="64">
        <v>42</v>
      </c>
      <c r="O1874" s="64" t="s">
        <v>11</v>
      </c>
      <c r="P1874" s="64" t="s">
        <v>16</v>
      </c>
      <c r="Q1874" s="64" t="s">
        <v>23</v>
      </c>
      <c r="R1874" s="115">
        <v>21349</v>
      </c>
      <c r="S1874" s="64" t="s">
        <v>20</v>
      </c>
      <c r="T1874" s="64">
        <v>1980</v>
      </c>
      <c r="U1874" s="69">
        <v>4</v>
      </c>
    </row>
    <row r="1875" spans="1:21" x14ac:dyDescent="0.35">
      <c r="A1875" t="s">
        <v>1906</v>
      </c>
      <c r="B1875">
        <v>1999</v>
      </c>
      <c r="C1875" t="s">
        <v>18</v>
      </c>
      <c r="D1875">
        <v>12</v>
      </c>
      <c r="E1875">
        <v>0</v>
      </c>
      <c r="F1875">
        <v>21595.38</v>
      </c>
      <c r="G1875" t="s">
        <v>11</v>
      </c>
      <c r="H1875" t="s">
        <v>12</v>
      </c>
      <c r="I1875" t="s">
        <v>23</v>
      </c>
      <c r="L1875" s="110" t="s">
        <v>1905</v>
      </c>
      <c r="M1875" s="64" t="s">
        <v>10075</v>
      </c>
      <c r="N1875" s="64">
        <v>32</v>
      </c>
      <c r="O1875" s="64" t="s">
        <v>11</v>
      </c>
      <c r="P1875" s="64" t="s">
        <v>11</v>
      </c>
      <c r="Q1875" s="64" t="s">
        <v>23</v>
      </c>
      <c r="R1875" s="114">
        <v>21472</v>
      </c>
      <c r="S1875" s="64" t="s">
        <v>15</v>
      </c>
      <c r="T1875" s="64">
        <v>1990</v>
      </c>
      <c r="U1875" s="69">
        <v>21</v>
      </c>
    </row>
    <row r="1876" spans="1:21" x14ac:dyDescent="0.35">
      <c r="A1876" t="s">
        <v>1907</v>
      </c>
      <c r="B1876">
        <v>1983</v>
      </c>
      <c r="C1876" t="s">
        <v>30</v>
      </c>
      <c r="D1876">
        <v>25</v>
      </c>
      <c r="E1876">
        <v>3</v>
      </c>
      <c r="F1876">
        <v>21659.93</v>
      </c>
      <c r="G1876" t="s">
        <v>12</v>
      </c>
      <c r="H1876" t="s">
        <v>12</v>
      </c>
      <c r="I1876" t="s">
        <v>247</v>
      </c>
      <c r="L1876" s="110" t="s">
        <v>1906</v>
      </c>
      <c r="M1876" s="64" t="s">
        <v>10076</v>
      </c>
      <c r="N1876" s="64">
        <v>23</v>
      </c>
      <c r="O1876" s="64" t="s">
        <v>11</v>
      </c>
      <c r="P1876" s="64" t="s">
        <v>12</v>
      </c>
      <c r="Q1876" s="64" t="s">
        <v>23</v>
      </c>
      <c r="R1876" s="115">
        <v>21595</v>
      </c>
      <c r="S1876" s="64" t="s">
        <v>18</v>
      </c>
      <c r="T1876" s="64">
        <v>1999</v>
      </c>
      <c r="U1876" s="69">
        <v>12</v>
      </c>
    </row>
    <row r="1877" spans="1:21" x14ac:dyDescent="0.35">
      <c r="A1877" t="s">
        <v>1908</v>
      </c>
      <c r="B1877">
        <v>1962</v>
      </c>
      <c r="C1877" t="s">
        <v>15</v>
      </c>
      <c r="D1877">
        <v>16</v>
      </c>
      <c r="E1877">
        <v>0</v>
      </c>
      <c r="F1877">
        <v>21661.16</v>
      </c>
      <c r="G1877" t="s">
        <v>11</v>
      </c>
      <c r="H1877" t="s">
        <v>11</v>
      </c>
      <c r="I1877" t="s">
        <v>23</v>
      </c>
      <c r="L1877" s="110" t="s">
        <v>1907</v>
      </c>
      <c r="M1877" s="64" t="s">
        <v>10077</v>
      </c>
      <c r="N1877" s="64">
        <v>39</v>
      </c>
      <c r="O1877" s="64" t="s">
        <v>12</v>
      </c>
      <c r="P1877" s="64" t="s">
        <v>12</v>
      </c>
      <c r="Q1877" s="64" t="s">
        <v>247</v>
      </c>
      <c r="R1877" s="114">
        <v>21660</v>
      </c>
      <c r="S1877" s="64" t="s">
        <v>30</v>
      </c>
      <c r="T1877" s="64">
        <v>1983</v>
      </c>
      <c r="U1877" s="69">
        <v>25</v>
      </c>
    </row>
    <row r="1878" spans="1:21" x14ac:dyDescent="0.35">
      <c r="A1878" t="s">
        <v>1909</v>
      </c>
      <c r="B1878">
        <v>1976</v>
      </c>
      <c r="C1878" t="s">
        <v>10</v>
      </c>
      <c r="D1878">
        <v>18</v>
      </c>
      <c r="E1878">
        <v>1</v>
      </c>
      <c r="F1878">
        <v>21677.279999999999</v>
      </c>
      <c r="G1878" t="s">
        <v>12</v>
      </c>
      <c r="H1878" t="s">
        <v>16</v>
      </c>
      <c r="I1878" t="s">
        <v>23</v>
      </c>
      <c r="L1878" s="110" t="s">
        <v>1908</v>
      </c>
      <c r="M1878" s="64" t="s">
        <v>10078</v>
      </c>
      <c r="N1878" s="64">
        <v>60</v>
      </c>
      <c r="O1878" s="64" t="s">
        <v>11</v>
      </c>
      <c r="P1878" s="64" t="s">
        <v>11</v>
      </c>
      <c r="Q1878" s="64" t="s">
        <v>23</v>
      </c>
      <c r="R1878" s="115">
        <v>21661</v>
      </c>
      <c r="S1878" s="64" t="s">
        <v>15</v>
      </c>
      <c r="T1878" s="64">
        <v>1962</v>
      </c>
      <c r="U1878" s="69">
        <v>16</v>
      </c>
    </row>
    <row r="1879" spans="1:21" x14ac:dyDescent="0.35">
      <c r="A1879" t="s">
        <v>1910</v>
      </c>
      <c r="B1879">
        <v>1979</v>
      </c>
      <c r="C1879" t="s">
        <v>20</v>
      </c>
      <c r="D1879">
        <v>20</v>
      </c>
      <c r="E1879">
        <v>1</v>
      </c>
      <c r="F1879">
        <v>21771.34</v>
      </c>
      <c r="G1879" t="s">
        <v>12</v>
      </c>
      <c r="H1879" t="s">
        <v>16</v>
      </c>
      <c r="I1879" t="s">
        <v>247</v>
      </c>
      <c r="L1879" s="110" t="s">
        <v>1909</v>
      </c>
      <c r="M1879" s="64" t="s">
        <v>10079</v>
      </c>
      <c r="N1879" s="64">
        <v>46</v>
      </c>
      <c r="O1879" s="64" t="s">
        <v>12</v>
      </c>
      <c r="P1879" s="64" t="s">
        <v>16</v>
      </c>
      <c r="Q1879" s="64" t="s">
        <v>23</v>
      </c>
      <c r="R1879" s="114">
        <v>21677</v>
      </c>
      <c r="S1879" s="64" t="s">
        <v>10</v>
      </c>
      <c r="T1879" s="64">
        <v>1976</v>
      </c>
      <c r="U1879" s="69">
        <v>18</v>
      </c>
    </row>
    <row r="1880" spans="1:21" x14ac:dyDescent="0.35">
      <c r="A1880" t="s">
        <v>1911</v>
      </c>
      <c r="B1880">
        <v>1979</v>
      </c>
      <c r="C1880" t="s">
        <v>20</v>
      </c>
      <c r="D1880">
        <v>28</v>
      </c>
      <c r="E1880">
        <v>0</v>
      </c>
      <c r="F1880">
        <v>21774.32</v>
      </c>
      <c r="G1880" t="s">
        <v>12</v>
      </c>
      <c r="H1880" t="s">
        <v>11</v>
      </c>
      <c r="I1880" t="s">
        <v>23</v>
      </c>
      <c r="L1880" s="110" t="s">
        <v>1910</v>
      </c>
      <c r="M1880" s="64" t="s">
        <v>10080</v>
      </c>
      <c r="N1880" s="64">
        <v>43</v>
      </c>
      <c r="O1880" s="64" t="s">
        <v>12</v>
      </c>
      <c r="P1880" s="64" t="s">
        <v>16</v>
      </c>
      <c r="Q1880" s="64" t="s">
        <v>247</v>
      </c>
      <c r="R1880" s="115">
        <v>21771</v>
      </c>
      <c r="S1880" s="64" t="s">
        <v>20</v>
      </c>
      <c r="T1880" s="64">
        <v>1979</v>
      </c>
      <c r="U1880" s="69">
        <v>20</v>
      </c>
    </row>
    <row r="1881" spans="1:21" x14ac:dyDescent="0.35">
      <c r="A1881" t="s">
        <v>1912</v>
      </c>
      <c r="B1881">
        <v>1963</v>
      </c>
      <c r="C1881" t="s">
        <v>35</v>
      </c>
      <c r="D1881">
        <v>27</v>
      </c>
      <c r="E1881">
        <v>0</v>
      </c>
      <c r="F1881">
        <v>21797</v>
      </c>
      <c r="G1881" t="s">
        <v>12</v>
      </c>
      <c r="H1881" t="s">
        <v>16</v>
      </c>
      <c r="I1881" t="s">
        <v>42</v>
      </c>
      <c r="L1881" s="110" t="s">
        <v>1911</v>
      </c>
      <c r="M1881" s="64" t="s">
        <v>10081</v>
      </c>
      <c r="N1881" s="64">
        <v>43</v>
      </c>
      <c r="O1881" s="64" t="s">
        <v>12</v>
      </c>
      <c r="P1881" s="64" t="s">
        <v>11</v>
      </c>
      <c r="Q1881" s="64" t="s">
        <v>23</v>
      </c>
      <c r="R1881" s="114">
        <v>21774</v>
      </c>
      <c r="S1881" s="64" t="s">
        <v>20</v>
      </c>
      <c r="T1881" s="64">
        <v>1979</v>
      </c>
      <c r="U1881" s="69">
        <v>28</v>
      </c>
    </row>
    <row r="1882" spans="1:21" x14ac:dyDescent="0.35">
      <c r="A1882" t="s">
        <v>1913</v>
      </c>
      <c r="B1882">
        <v>1979</v>
      </c>
      <c r="C1882" t="s">
        <v>35</v>
      </c>
      <c r="D1882">
        <v>17</v>
      </c>
      <c r="E1882">
        <v>2</v>
      </c>
      <c r="F1882">
        <v>21880.82</v>
      </c>
      <c r="G1882" t="s">
        <v>12</v>
      </c>
      <c r="H1882" t="s">
        <v>16</v>
      </c>
      <c r="I1882" t="s">
        <v>23</v>
      </c>
      <c r="L1882" s="110" t="s">
        <v>1912</v>
      </c>
      <c r="M1882" s="64" t="s">
        <v>10082</v>
      </c>
      <c r="N1882" s="64">
        <v>59</v>
      </c>
      <c r="O1882" s="64" t="s">
        <v>12</v>
      </c>
      <c r="P1882" s="64" t="s">
        <v>16</v>
      </c>
      <c r="Q1882" s="64" t="s">
        <v>42</v>
      </c>
      <c r="R1882" s="115">
        <v>21797</v>
      </c>
      <c r="S1882" s="64" t="s">
        <v>35</v>
      </c>
      <c r="T1882" s="64">
        <v>1963</v>
      </c>
      <c r="U1882" s="69">
        <v>27</v>
      </c>
    </row>
    <row r="1883" spans="1:21" x14ac:dyDescent="0.35">
      <c r="A1883" t="s">
        <v>1914</v>
      </c>
      <c r="B1883">
        <v>2003</v>
      </c>
      <c r="C1883" t="s">
        <v>20</v>
      </c>
      <c r="D1883">
        <v>28</v>
      </c>
      <c r="E1883">
        <v>0</v>
      </c>
      <c r="F1883">
        <v>21882.400000000001</v>
      </c>
      <c r="G1883" t="s">
        <v>11</v>
      </c>
      <c r="H1883" t="s">
        <v>16</v>
      </c>
      <c r="I1883" t="s">
        <v>42</v>
      </c>
      <c r="L1883" s="110" t="s">
        <v>1913</v>
      </c>
      <c r="M1883" s="64" t="s">
        <v>10083</v>
      </c>
      <c r="N1883" s="64">
        <v>43</v>
      </c>
      <c r="O1883" s="64" t="s">
        <v>12</v>
      </c>
      <c r="P1883" s="64" t="s">
        <v>16</v>
      </c>
      <c r="Q1883" s="64" t="s">
        <v>23</v>
      </c>
      <c r="R1883" s="114">
        <v>21881</v>
      </c>
      <c r="S1883" s="64" t="s">
        <v>35</v>
      </c>
      <c r="T1883" s="64">
        <v>1979</v>
      </c>
      <c r="U1883" s="69">
        <v>17</v>
      </c>
    </row>
    <row r="1884" spans="1:21" x14ac:dyDescent="0.35">
      <c r="A1884" t="s">
        <v>1915</v>
      </c>
      <c r="B1884">
        <v>1975</v>
      </c>
      <c r="C1884" t="s">
        <v>30</v>
      </c>
      <c r="D1884">
        <v>19</v>
      </c>
      <c r="E1884">
        <v>1</v>
      </c>
      <c r="F1884">
        <v>21978.68</v>
      </c>
      <c r="G1884" t="s">
        <v>12</v>
      </c>
      <c r="H1884" t="s">
        <v>12</v>
      </c>
      <c r="I1884" t="s">
        <v>13</v>
      </c>
      <c r="L1884" s="110" t="s">
        <v>1914</v>
      </c>
      <c r="M1884" s="64" t="s">
        <v>10084</v>
      </c>
      <c r="N1884" s="64">
        <v>19</v>
      </c>
      <c r="O1884" s="64" t="s">
        <v>11</v>
      </c>
      <c r="P1884" s="64" t="s">
        <v>16</v>
      </c>
      <c r="Q1884" s="64" t="s">
        <v>42</v>
      </c>
      <c r="R1884" s="115">
        <v>21882</v>
      </c>
      <c r="S1884" s="64" t="s">
        <v>20</v>
      </c>
      <c r="T1884" s="64">
        <v>2003</v>
      </c>
      <c r="U1884" s="69">
        <v>28</v>
      </c>
    </row>
    <row r="1885" spans="1:21" x14ac:dyDescent="0.35">
      <c r="A1885" t="s">
        <v>1916</v>
      </c>
      <c r="B1885">
        <v>1989</v>
      </c>
      <c r="C1885" t="s">
        <v>37</v>
      </c>
      <c r="D1885">
        <v>14</v>
      </c>
      <c r="E1885">
        <v>0</v>
      </c>
      <c r="F1885">
        <v>21984.47</v>
      </c>
      <c r="G1885" t="s">
        <v>12</v>
      </c>
      <c r="H1885" t="s">
        <v>16</v>
      </c>
      <c r="I1885" t="s">
        <v>23</v>
      </c>
      <c r="L1885" s="110" t="s">
        <v>1915</v>
      </c>
      <c r="M1885" s="64" t="s">
        <v>10085</v>
      </c>
      <c r="N1885" s="64">
        <v>47</v>
      </c>
      <c r="O1885" s="64" t="s">
        <v>12</v>
      </c>
      <c r="P1885" s="64" t="s">
        <v>12</v>
      </c>
      <c r="Q1885" s="64" t="s">
        <v>13</v>
      </c>
      <c r="R1885" s="114">
        <v>21979</v>
      </c>
      <c r="S1885" s="64" t="s">
        <v>30</v>
      </c>
      <c r="T1885" s="64">
        <v>1975</v>
      </c>
      <c r="U1885" s="69">
        <v>19</v>
      </c>
    </row>
    <row r="1886" spans="1:21" x14ac:dyDescent="0.35">
      <c r="A1886" t="s">
        <v>1917</v>
      </c>
      <c r="B1886">
        <v>2001</v>
      </c>
      <c r="C1886" t="s">
        <v>35</v>
      </c>
      <c r="D1886">
        <v>28</v>
      </c>
      <c r="E1886">
        <v>0</v>
      </c>
      <c r="F1886">
        <v>22097.62</v>
      </c>
      <c r="G1886" t="s">
        <v>12</v>
      </c>
      <c r="H1886" t="s">
        <v>16</v>
      </c>
      <c r="I1886" t="s">
        <v>42</v>
      </c>
      <c r="L1886" s="110" t="s">
        <v>1916</v>
      </c>
      <c r="M1886" s="64" t="s">
        <v>10086</v>
      </c>
      <c r="N1886" s="64">
        <v>33</v>
      </c>
      <c r="O1886" s="64" t="s">
        <v>12</v>
      </c>
      <c r="P1886" s="64" t="s">
        <v>16</v>
      </c>
      <c r="Q1886" s="64" t="s">
        <v>23</v>
      </c>
      <c r="R1886" s="115">
        <v>21984</v>
      </c>
      <c r="S1886" s="64" t="s">
        <v>37</v>
      </c>
      <c r="T1886" s="64">
        <v>1989</v>
      </c>
      <c r="U1886" s="69">
        <v>14</v>
      </c>
    </row>
    <row r="1887" spans="1:21" x14ac:dyDescent="0.35">
      <c r="A1887" t="s">
        <v>1918</v>
      </c>
      <c r="B1887">
        <v>1980</v>
      </c>
      <c r="C1887" t="s">
        <v>20</v>
      </c>
      <c r="D1887">
        <v>12</v>
      </c>
      <c r="E1887">
        <v>0</v>
      </c>
      <c r="F1887">
        <v>22144.03</v>
      </c>
      <c r="G1887" t="s">
        <v>11</v>
      </c>
      <c r="H1887" t="s">
        <v>11</v>
      </c>
      <c r="I1887" t="s">
        <v>42</v>
      </c>
      <c r="L1887" s="110" t="s">
        <v>1917</v>
      </c>
      <c r="M1887" s="64" t="s">
        <v>9297</v>
      </c>
      <c r="N1887" s="64">
        <v>21</v>
      </c>
      <c r="O1887" s="64" t="s">
        <v>12</v>
      </c>
      <c r="P1887" s="64" t="s">
        <v>16</v>
      </c>
      <c r="Q1887" s="64" t="s">
        <v>42</v>
      </c>
      <c r="R1887" s="114">
        <v>22098</v>
      </c>
      <c r="S1887" s="64" t="s">
        <v>35</v>
      </c>
      <c r="T1887" s="64">
        <v>2001</v>
      </c>
      <c r="U1887" s="69">
        <v>28</v>
      </c>
    </row>
    <row r="1888" spans="1:21" x14ac:dyDescent="0.35">
      <c r="A1888" t="s">
        <v>1919</v>
      </c>
      <c r="B1888">
        <v>1965</v>
      </c>
      <c r="C1888" t="s">
        <v>35</v>
      </c>
      <c r="D1888">
        <v>24</v>
      </c>
      <c r="E1888">
        <v>1</v>
      </c>
      <c r="F1888">
        <v>22192.44</v>
      </c>
      <c r="G1888" t="s">
        <v>12</v>
      </c>
      <c r="H1888" t="s">
        <v>16</v>
      </c>
      <c r="I1888" t="s">
        <v>13</v>
      </c>
      <c r="L1888" s="110" t="s">
        <v>1918</v>
      </c>
      <c r="M1888" s="64" t="s">
        <v>10087</v>
      </c>
      <c r="N1888" s="64">
        <v>42</v>
      </c>
      <c r="O1888" s="64" t="s">
        <v>11</v>
      </c>
      <c r="P1888" s="64" t="s">
        <v>11</v>
      </c>
      <c r="Q1888" s="64" t="s">
        <v>42</v>
      </c>
      <c r="R1888" s="115">
        <v>22144</v>
      </c>
      <c r="S1888" s="64" t="s">
        <v>20</v>
      </c>
      <c r="T1888" s="64">
        <v>1980</v>
      </c>
      <c r="U1888" s="69">
        <v>12</v>
      </c>
    </row>
    <row r="1889" spans="1:21" x14ac:dyDescent="0.35">
      <c r="A1889" t="s">
        <v>1920</v>
      </c>
      <c r="B1889">
        <v>1971</v>
      </c>
      <c r="C1889" t="s">
        <v>18</v>
      </c>
      <c r="D1889">
        <v>16</v>
      </c>
      <c r="E1889">
        <v>1</v>
      </c>
      <c r="F1889">
        <v>22218.11</v>
      </c>
      <c r="G1889" t="s">
        <v>11</v>
      </c>
      <c r="H1889" t="s">
        <v>12</v>
      </c>
      <c r="I1889" t="s">
        <v>13</v>
      </c>
      <c r="L1889" s="110" t="s">
        <v>1919</v>
      </c>
      <c r="M1889" s="64" t="s">
        <v>10088</v>
      </c>
      <c r="N1889" s="64">
        <v>57</v>
      </c>
      <c r="O1889" s="64" t="s">
        <v>12</v>
      </c>
      <c r="P1889" s="64" t="s">
        <v>16</v>
      </c>
      <c r="Q1889" s="64" t="s">
        <v>13</v>
      </c>
      <c r="R1889" s="114">
        <v>22192</v>
      </c>
      <c r="S1889" s="64" t="s">
        <v>35</v>
      </c>
      <c r="T1889" s="64">
        <v>1965</v>
      </c>
      <c r="U1889" s="69">
        <v>24</v>
      </c>
    </row>
    <row r="1890" spans="1:21" x14ac:dyDescent="0.35">
      <c r="A1890" t="s">
        <v>1921</v>
      </c>
      <c r="B1890">
        <v>1982</v>
      </c>
      <c r="C1890" t="s">
        <v>30</v>
      </c>
      <c r="D1890">
        <v>27</v>
      </c>
      <c r="E1890">
        <v>1</v>
      </c>
      <c r="F1890">
        <v>22331.57</v>
      </c>
      <c r="G1890" t="s">
        <v>11</v>
      </c>
      <c r="H1890" t="s">
        <v>12</v>
      </c>
      <c r="I1890" t="s">
        <v>247</v>
      </c>
      <c r="L1890" s="110" t="s">
        <v>1920</v>
      </c>
      <c r="M1890" s="64" t="s">
        <v>10089</v>
      </c>
      <c r="N1890" s="64">
        <v>51</v>
      </c>
      <c r="O1890" s="64" t="s">
        <v>11</v>
      </c>
      <c r="P1890" s="64" t="s">
        <v>12</v>
      </c>
      <c r="Q1890" s="64" t="s">
        <v>13</v>
      </c>
      <c r="R1890" s="115">
        <v>22218</v>
      </c>
      <c r="S1890" s="64" t="s">
        <v>18</v>
      </c>
      <c r="T1890" s="64">
        <v>1971</v>
      </c>
      <c r="U1890" s="69">
        <v>16</v>
      </c>
    </row>
    <row r="1891" spans="1:21" x14ac:dyDescent="0.35">
      <c r="A1891" t="s">
        <v>1922</v>
      </c>
      <c r="B1891">
        <v>1999</v>
      </c>
      <c r="C1891" t="s">
        <v>35</v>
      </c>
      <c r="D1891">
        <v>26</v>
      </c>
      <c r="E1891">
        <v>2</v>
      </c>
      <c r="F1891">
        <v>22395.74</v>
      </c>
      <c r="G1891" t="s">
        <v>12</v>
      </c>
      <c r="H1891" t="s">
        <v>11</v>
      </c>
      <c r="I1891" t="s">
        <v>247</v>
      </c>
      <c r="L1891" s="110" t="s">
        <v>1921</v>
      </c>
      <c r="M1891" s="64" t="s">
        <v>9290</v>
      </c>
      <c r="N1891" s="64">
        <v>40</v>
      </c>
      <c r="O1891" s="64" t="s">
        <v>11</v>
      </c>
      <c r="P1891" s="64" t="s">
        <v>12</v>
      </c>
      <c r="Q1891" s="64" t="s">
        <v>247</v>
      </c>
      <c r="R1891" s="114">
        <v>22332</v>
      </c>
      <c r="S1891" s="64" t="s">
        <v>30</v>
      </c>
      <c r="T1891" s="64">
        <v>1982</v>
      </c>
      <c r="U1891" s="69">
        <v>27</v>
      </c>
    </row>
    <row r="1892" spans="1:21" x14ac:dyDescent="0.35">
      <c r="A1892" t="s">
        <v>1923</v>
      </c>
      <c r="B1892">
        <v>1966</v>
      </c>
      <c r="C1892" t="s">
        <v>35</v>
      </c>
      <c r="D1892">
        <v>18</v>
      </c>
      <c r="E1892">
        <v>0</v>
      </c>
      <c r="F1892">
        <v>22412.65</v>
      </c>
      <c r="G1892" t="s">
        <v>12</v>
      </c>
      <c r="H1892" t="s">
        <v>12</v>
      </c>
      <c r="I1892" t="s">
        <v>276</v>
      </c>
      <c r="L1892" s="110" t="s">
        <v>1922</v>
      </c>
      <c r="M1892" s="64" t="s">
        <v>10090</v>
      </c>
      <c r="N1892" s="64">
        <v>23</v>
      </c>
      <c r="O1892" s="64" t="s">
        <v>12</v>
      </c>
      <c r="P1892" s="64" t="s">
        <v>11</v>
      </c>
      <c r="Q1892" s="64" t="s">
        <v>247</v>
      </c>
      <c r="R1892" s="115">
        <v>22396</v>
      </c>
      <c r="S1892" s="64" t="s">
        <v>35</v>
      </c>
      <c r="T1892" s="64">
        <v>1999</v>
      </c>
      <c r="U1892" s="69">
        <v>26</v>
      </c>
    </row>
    <row r="1893" spans="1:21" x14ac:dyDescent="0.35">
      <c r="A1893" t="s">
        <v>1924</v>
      </c>
      <c r="B1893">
        <v>1983</v>
      </c>
      <c r="C1893" t="s">
        <v>30</v>
      </c>
      <c r="D1893">
        <v>21</v>
      </c>
      <c r="E1893">
        <v>1</v>
      </c>
      <c r="F1893">
        <v>22462.04</v>
      </c>
      <c r="G1893" t="s">
        <v>12</v>
      </c>
      <c r="H1893" t="s">
        <v>16</v>
      </c>
      <c r="I1893" t="s">
        <v>166</v>
      </c>
      <c r="L1893" s="110" t="s">
        <v>1923</v>
      </c>
      <c r="M1893" s="64" t="s">
        <v>10091</v>
      </c>
      <c r="N1893" s="64">
        <v>56</v>
      </c>
      <c r="O1893" s="64" t="s">
        <v>12</v>
      </c>
      <c r="P1893" s="64" t="s">
        <v>12</v>
      </c>
      <c r="Q1893" s="64" t="s">
        <v>276</v>
      </c>
      <c r="R1893" s="114">
        <v>22413</v>
      </c>
      <c r="S1893" s="64" t="s">
        <v>35</v>
      </c>
      <c r="T1893" s="64">
        <v>1966</v>
      </c>
      <c r="U1893" s="69">
        <v>18</v>
      </c>
    </row>
    <row r="1894" spans="1:21" x14ac:dyDescent="0.35">
      <c r="A1894" t="s">
        <v>1925</v>
      </c>
      <c r="B1894">
        <v>1979</v>
      </c>
      <c r="C1894" t="s">
        <v>15</v>
      </c>
      <c r="D1894">
        <v>14</v>
      </c>
      <c r="E1894">
        <v>2</v>
      </c>
      <c r="F1894">
        <v>22478.6</v>
      </c>
      <c r="G1894" t="s">
        <v>12</v>
      </c>
      <c r="H1894" t="s">
        <v>11</v>
      </c>
      <c r="I1894" t="s">
        <v>42</v>
      </c>
      <c r="L1894" s="110" t="s">
        <v>1924</v>
      </c>
      <c r="M1894" s="64" t="s">
        <v>10092</v>
      </c>
      <c r="N1894" s="64">
        <v>39</v>
      </c>
      <c r="O1894" s="64" t="s">
        <v>12</v>
      </c>
      <c r="P1894" s="64" t="s">
        <v>16</v>
      </c>
      <c r="Q1894" s="64" t="s">
        <v>166</v>
      </c>
      <c r="R1894" s="115">
        <v>22462</v>
      </c>
      <c r="S1894" s="64" t="s">
        <v>30</v>
      </c>
      <c r="T1894" s="64">
        <v>1983</v>
      </c>
      <c r="U1894" s="69">
        <v>21</v>
      </c>
    </row>
    <row r="1895" spans="1:21" x14ac:dyDescent="0.35">
      <c r="A1895" t="s">
        <v>1926</v>
      </c>
      <c r="B1895">
        <v>2003</v>
      </c>
      <c r="C1895" t="s">
        <v>10</v>
      </c>
      <c r="D1895">
        <v>25</v>
      </c>
      <c r="E1895">
        <v>2</v>
      </c>
      <c r="F1895">
        <v>22493.66</v>
      </c>
      <c r="G1895" t="s">
        <v>11</v>
      </c>
      <c r="H1895" t="s">
        <v>16</v>
      </c>
      <c r="I1895" t="s">
        <v>23</v>
      </c>
      <c r="L1895" s="110" t="s">
        <v>1925</v>
      </c>
      <c r="M1895" s="64" t="s">
        <v>10093</v>
      </c>
      <c r="N1895" s="64">
        <v>43</v>
      </c>
      <c r="O1895" s="64" t="s">
        <v>12</v>
      </c>
      <c r="P1895" s="64" t="s">
        <v>11</v>
      </c>
      <c r="Q1895" s="64" t="s">
        <v>42</v>
      </c>
      <c r="R1895" s="114">
        <v>22479</v>
      </c>
      <c r="S1895" s="64" t="s">
        <v>15</v>
      </c>
      <c r="T1895" s="64">
        <v>1979</v>
      </c>
      <c r="U1895" s="69">
        <v>14</v>
      </c>
    </row>
    <row r="1896" spans="1:21" x14ac:dyDescent="0.35">
      <c r="A1896" t="s">
        <v>1927</v>
      </c>
      <c r="B1896">
        <v>1970</v>
      </c>
      <c r="C1896" t="s">
        <v>15</v>
      </c>
      <c r="D1896">
        <v>9</v>
      </c>
      <c r="E1896">
        <v>0</v>
      </c>
      <c r="F1896">
        <v>23045.57</v>
      </c>
      <c r="G1896" t="s">
        <v>11</v>
      </c>
      <c r="H1896" t="s">
        <v>11</v>
      </c>
      <c r="I1896" t="s">
        <v>247</v>
      </c>
      <c r="L1896" s="110" t="s">
        <v>1926</v>
      </c>
      <c r="M1896" s="64" t="s">
        <v>8517</v>
      </c>
      <c r="N1896" s="64">
        <v>19</v>
      </c>
      <c r="O1896" s="64" t="s">
        <v>11</v>
      </c>
      <c r="P1896" s="64" t="s">
        <v>16</v>
      </c>
      <c r="Q1896" s="64" t="s">
        <v>23</v>
      </c>
      <c r="R1896" s="115">
        <v>22494</v>
      </c>
      <c r="S1896" s="64" t="s">
        <v>10</v>
      </c>
      <c r="T1896" s="64">
        <v>2003</v>
      </c>
      <c r="U1896" s="69">
        <v>25</v>
      </c>
    </row>
    <row r="1897" spans="1:21" x14ac:dyDescent="0.35">
      <c r="A1897" t="s">
        <v>1928</v>
      </c>
      <c r="B1897">
        <v>1975</v>
      </c>
      <c r="C1897" t="s">
        <v>20</v>
      </c>
      <c r="D1897">
        <v>9</v>
      </c>
      <c r="E1897">
        <v>0</v>
      </c>
      <c r="F1897">
        <v>23065.42</v>
      </c>
      <c r="G1897" t="s">
        <v>11</v>
      </c>
      <c r="H1897" t="s">
        <v>11</v>
      </c>
      <c r="I1897" t="s">
        <v>13</v>
      </c>
      <c r="L1897" s="110" t="s">
        <v>1927</v>
      </c>
      <c r="M1897" s="64" t="s">
        <v>9083</v>
      </c>
      <c r="N1897" s="64">
        <v>52</v>
      </c>
      <c r="O1897" s="64" t="s">
        <v>11</v>
      </c>
      <c r="P1897" s="64" t="s">
        <v>11</v>
      </c>
      <c r="Q1897" s="64" t="s">
        <v>247</v>
      </c>
      <c r="R1897" s="114">
        <v>23046</v>
      </c>
      <c r="S1897" s="64" t="s">
        <v>15</v>
      </c>
      <c r="T1897" s="64">
        <v>1970</v>
      </c>
      <c r="U1897" s="69">
        <v>9</v>
      </c>
    </row>
    <row r="1898" spans="1:21" x14ac:dyDescent="0.35">
      <c r="A1898" t="s">
        <v>1929</v>
      </c>
      <c r="B1898">
        <v>2003</v>
      </c>
      <c r="C1898" t="s">
        <v>30</v>
      </c>
      <c r="D1898">
        <v>14</v>
      </c>
      <c r="E1898">
        <v>0</v>
      </c>
      <c r="F1898">
        <v>23082.959999999999</v>
      </c>
      <c r="G1898" t="s">
        <v>11</v>
      </c>
      <c r="H1898" t="s">
        <v>11</v>
      </c>
      <c r="I1898" t="s">
        <v>42</v>
      </c>
      <c r="L1898" s="110" t="s">
        <v>1928</v>
      </c>
      <c r="M1898" s="64" t="s">
        <v>10094</v>
      </c>
      <c r="N1898" s="64">
        <v>47</v>
      </c>
      <c r="O1898" s="64" t="s">
        <v>11</v>
      </c>
      <c r="P1898" s="64" t="s">
        <v>11</v>
      </c>
      <c r="Q1898" s="64" t="s">
        <v>13</v>
      </c>
      <c r="R1898" s="115">
        <v>23065</v>
      </c>
      <c r="S1898" s="64" t="s">
        <v>20</v>
      </c>
      <c r="T1898" s="64">
        <v>1975</v>
      </c>
      <c r="U1898" s="69">
        <v>9</v>
      </c>
    </row>
    <row r="1899" spans="1:21" x14ac:dyDescent="0.35">
      <c r="A1899" t="s">
        <v>1930</v>
      </c>
      <c r="B1899">
        <v>1997</v>
      </c>
      <c r="C1899" t="s">
        <v>35</v>
      </c>
      <c r="D1899">
        <v>7</v>
      </c>
      <c r="E1899">
        <v>2</v>
      </c>
      <c r="F1899">
        <v>23241.47</v>
      </c>
      <c r="G1899" t="s">
        <v>11</v>
      </c>
      <c r="H1899" t="s">
        <v>12</v>
      </c>
      <c r="I1899" t="s">
        <v>170</v>
      </c>
      <c r="L1899" s="110" t="s">
        <v>1929</v>
      </c>
      <c r="M1899" s="64" t="s">
        <v>10095</v>
      </c>
      <c r="N1899" s="64">
        <v>19</v>
      </c>
      <c r="O1899" s="64" t="s">
        <v>11</v>
      </c>
      <c r="P1899" s="64" t="s">
        <v>11</v>
      </c>
      <c r="Q1899" s="64" t="s">
        <v>42</v>
      </c>
      <c r="R1899" s="114">
        <v>23083</v>
      </c>
      <c r="S1899" s="64" t="s">
        <v>30</v>
      </c>
      <c r="T1899" s="64">
        <v>2003</v>
      </c>
      <c r="U1899" s="69">
        <v>14</v>
      </c>
    </row>
    <row r="1900" spans="1:21" x14ac:dyDescent="0.35">
      <c r="A1900" t="s">
        <v>1931</v>
      </c>
      <c r="B1900">
        <v>1969</v>
      </c>
      <c r="C1900" t="s">
        <v>15</v>
      </c>
      <c r="D1900">
        <v>14</v>
      </c>
      <c r="E1900">
        <v>1</v>
      </c>
      <c r="F1900">
        <v>23244.79</v>
      </c>
      <c r="G1900" t="s">
        <v>11</v>
      </c>
      <c r="H1900" t="s">
        <v>12</v>
      </c>
      <c r="I1900" t="s">
        <v>13</v>
      </c>
      <c r="L1900" s="110" t="s">
        <v>1930</v>
      </c>
      <c r="M1900" s="64" t="s">
        <v>10096</v>
      </c>
      <c r="N1900" s="64">
        <v>25</v>
      </c>
      <c r="O1900" s="64" t="s">
        <v>11</v>
      </c>
      <c r="P1900" s="64" t="s">
        <v>12</v>
      </c>
      <c r="Q1900" s="64" t="s">
        <v>170</v>
      </c>
      <c r="R1900" s="115">
        <v>23241</v>
      </c>
      <c r="S1900" s="64" t="s">
        <v>35</v>
      </c>
      <c r="T1900" s="64">
        <v>1997</v>
      </c>
      <c r="U1900" s="69">
        <v>7</v>
      </c>
    </row>
    <row r="1901" spans="1:21" x14ac:dyDescent="0.35">
      <c r="A1901" t="s">
        <v>1932</v>
      </c>
      <c r="B1901">
        <v>1994</v>
      </c>
      <c r="C1901" t="s">
        <v>37</v>
      </c>
      <c r="D1901">
        <v>3</v>
      </c>
      <c r="E1901">
        <v>1</v>
      </c>
      <c r="F1901">
        <v>23288.93</v>
      </c>
      <c r="G1901" t="s">
        <v>11</v>
      </c>
      <c r="H1901" t="s">
        <v>12</v>
      </c>
      <c r="I1901" t="s">
        <v>247</v>
      </c>
      <c r="L1901" s="110" t="s">
        <v>1931</v>
      </c>
      <c r="M1901" s="64" t="s">
        <v>10097</v>
      </c>
      <c r="N1901" s="64">
        <v>53</v>
      </c>
      <c r="O1901" s="64" t="s">
        <v>11</v>
      </c>
      <c r="P1901" s="64" t="s">
        <v>12</v>
      </c>
      <c r="Q1901" s="64" t="s">
        <v>13</v>
      </c>
      <c r="R1901" s="114">
        <v>23245</v>
      </c>
      <c r="S1901" s="64" t="s">
        <v>15</v>
      </c>
      <c r="T1901" s="64">
        <v>1969</v>
      </c>
      <c r="U1901" s="69">
        <v>14</v>
      </c>
    </row>
    <row r="1902" spans="1:21" x14ac:dyDescent="0.35">
      <c r="A1902" t="s">
        <v>1933</v>
      </c>
      <c r="B1902">
        <v>1973</v>
      </c>
      <c r="C1902" t="s">
        <v>37</v>
      </c>
      <c r="D1902">
        <v>22</v>
      </c>
      <c r="E1902">
        <v>2</v>
      </c>
      <c r="F1902">
        <v>23306.55</v>
      </c>
      <c r="G1902" t="s">
        <v>11</v>
      </c>
      <c r="H1902" t="s">
        <v>11</v>
      </c>
      <c r="I1902" t="s">
        <v>42</v>
      </c>
      <c r="L1902" s="110" t="s">
        <v>1932</v>
      </c>
      <c r="M1902" s="64" t="s">
        <v>10098</v>
      </c>
      <c r="N1902" s="64">
        <v>28</v>
      </c>
      <c r="O1902" s="64" t="s">
        <v>11</v>
      </c>
      <c r="P1902" s="64" t="s">
        <v>12</v>
      </c>
      <c r="Q1902" s="64" t="s">
        <v>247</v>
      </c>
      <c r="R1902" s="115">
        <v>23289</v>
      </c>
      <c r="S1902" s="64" t="s">
        <v>37</v>
      </c>
      <c r="T1902" s="64">
        <v>1994</v>
      </c>
      <c r="U1902" s="69">
        <v>3</v>
      </c>
    </row>
    <row r="1903" spans="1:21" x14ac:dyDescent="0.35">
      <c r="A1903" t="s">
        <v>1934</v>
      </c>
      <c r="B1903">
        <v>1975</v>
      </c>
      <c r="C1903" t="s">
        <v>15</v>
      </c>
      <c r="D1903">
        <v>13</v>
      </c>
      <c r="E1903">
        <v>1</v>
      </c>
      <c r="F1903">
        <v>23401.31</v>
      </c>
      <c r="G1903" t="s">
        <v>11</v>
      </c>
      <c r="H1903" t="s">
        <v>12</v>
      </c>
      <c r="I1903" t="s">
        <v>247</v>
      </c>
      <c r="L1903" s="110" t="s">
        <v>1933</v>
      </c>
      <c r="M1903" s="64" t="s">
        <v>10099</v>
      </c>
      <c r="N1903" s="64">
        <v>49</v>
      </c>
      <c r="O1903" s="64" t="s">
        <v>11</v>
      </c>
      <c r="P1903" s="64" t="s">
        <v>11</v>
      </c>
      <c r="Q1903" s="64" t="s">
        <v>42</v>
      </c>
      <c r="R1903" s="114">
        <v>23307</v>
      </c>
      <c r="S1903" s="64" t="s">
        <v>37</v>
      </c>
      <c r="T1903" s="64">
        <v>1973</v>
      </c>
      <c r="U1903" s="69">
        <v>22</v>
      </c>
    </row>
    <row r="1904" spans="1:21" x14ac:dyDescent="0.35">
      <c r="A1904" t="s">
        <v>1935</v>
      </c>
      <c r="B1904">
        <v>1983</v>
      </c>
      <c r="C1904" t="s">
        <v>35</v>
      </c>
      <c r="D1904">
        <v>26</v>
      </c>
      <c r="E1904">
        <v>2</v>
      </c>
      <c r="F1904">
        <v>23563.02</v>
      </c>
      <c r="G1904" t="s">
        <v>11</v>
      </c>
      <c r="H1904" t="s">
        <v>11</v>
      </c>
      <c r="I1904" t="s">
        <v>13</v>
      </c>
      <c r="L1904" s="110" t="s">
        <v>1934</v>
      </c>
      <c r="M1904" s="64" t="s">
        <v>10100</v>
      </c>
      <c r="N1904" s="64">
        <v>47</v>
      </c>
      <c r="O1904" s="64" t="s">
        <v>11</v>
      </c>
      <c r="P1904" s="64" t="s">
        <v>12</v>
      </c>
      <c r="Q1904" s="64" t="s">
        <v>247</v>
      </c>
      <c r="R1904" s="115">
        <v>23401</v>
      </c>
      <c r="S1904" s="64" t="s">
        <v>15</v>
      </c>
      <c r="T1904" s="64">
        <v>1975</v>
      </c>
      <c r="U1904" s="69">
        <v>13</v>
      </c>
    </row>
    <row r="1905" spans="1:21" x14ac:dyDescent="0.35">
      <c r="A1905" t="s">
        <v>1936</v>
      </c>
      <c r="B1905">
        <v>1974</v>
      </c>
      <c r="C1905" t="s">
        <v>18</v>
      </c>
      <c r="D1905">
        <v>2</v>
      </c>
      <c r="E1905">
        <v>1</v>
      </c>
      <c r="F1905">
        <v>23568.27</v>
      </c>
      <c r="G1905" t="s">
        <v>11</v>
      </c>
      <c r="H1905" t="s">
        <v>11</v>
      </c>
      <c r="I1905" t="s">
        <v>42</v>
      </c>
      <c r="L1905" s="110" t="s">
        <v>1935</v>
      </c>
      <c r="M1905" s="64" t="s">
        <v>10101</v>
      </c>
      <c r="N1905" s="64">
        <v>39</v>
      </c>
      <c r="O1905" s="64" t="s">
        <v>11</v>
      </c>
      <c r="P1905" s="64" t="s">
        <v>11</v>
      </c>
      <c r="Q1905" s="64" t="s">
        <v>13</v>
      </c>
      <c r="R1905" s="114">
        <v>23563</v>
      </c>
      <c r="S1905" s="64" t="s">
        <v>35</v>
      </c>
      <c r="T1905" s="64">
        <v>1983</v>
      </c>
      <c r="U1905" s="69">
        <v>26</v>
      </c>
    </row>
    <row r="1906" spans="1:21" x14ac:dyDescent="0.35">
      <c r="A1906" t="s">
        <v>1937</v>
      </c>
      <c r="B1906">
        <v>1973</v>
      </c>
      <c r="C1906" t="s">
        <v>18</v>
      </c>
      <c r="D1906">
        <v>27</v>
      </c>
      <c r="E1906">
        <v>2</v>
      </c>
      <c r="F1906">
        <v>23807.24</v>
      </c>
      <c r="G1906" t="s">
        <v>11</v>
      </c>
      <c r="H1906" t="s">
        <v>12</v>
      </c>
      <c r="I1906" t="s">
        <v>23</v>
      </c>
      <c r="L1906" s="110" t="s">
        <v>1936</v>
      </c>
      <c r="M1906" s="64" t="s">
        <v>10102</v>
      </c>
      <c r="N1906" s="64">
        <v>49</v>
      </c>
      <c r="O1906" s="64" t="s">
        <v>11</v>
      </c>
      <c r="P1906" s="64" t="s">
        <v>11</v>
      </c>
      <c r="Q1906" s="64" t="s">
        <v>42</v>
      </c>
      <c r="R1906" s="115">
        <v>23568</v>
      </c>
      <c r="S1906" s="64" t="s">
        <v>18</v>
      </c>
      <c r="T1906" s="64">
        <v>1974</v>
      </c>
      <c r="U1906" s="69">
        <v>2</v>
      </c>
    </row>
    <row r="1907" spans="1:21" x14ac:dyDescent="0.35">
      <c r="A1907" t="s">
        <v>1938</v>
      </c>
      <c r="B1907">
        <v>1970</v>
      </c>
      <c r="C1907" t="s">
        <v>35</v>
      </c>
      <c r="D1907">
        <v>8</v>
      </c>
      <c r="E1907">
        <v>1</v>
      </c>
      <c r="F1907">
        <v>23887.66</v>
      </c>
      <c r="G1907" t="s">
        <v>11</v>
      </c>
      <c r="H1907" t="s">
        <v>12</v>
      </c>
      <c r="I1907" t="s">
        <v>23</v>
      </c>
      <c r="L1907" s="110" t="s">
        <v>1937</v>
      </c>
      <c r="M1907" s="64" t="s">
        <v>10103</v>
      </c>
      <c r="N1907" s="64">
        <v>49</v>
      </c>
      <c r="O1907" s="64" t="s">
        <v>11</v>
      </c>
      <c r="P1907" s="64" t="s">
        <v>12</v>
      </c>
      <c r="Q1907" s="64" t="s">
        <v>23</v>
      </c>
      <c r="R1907" s="114">
        <v>23807</v>
      </c>
      <c r="S1907" s="64" t="s">
        <v>18</v>
      </c>
      <c r="T1907" s="64">
        <v>1973</v>
      </c>
      <c r="U1907" s="69">
        <v>27</v>
      </c>
    </row>
    <row r="1908" spans="1:21" x14ac:dyDescent="0.35">
      <c r="A1908" t="s">
        <v>1939</v>
      </c>
      <c r="B1908">
        <v>1971</v>
      </c>
      <c r="C1908" t="s">
        <v>10</v>
      </c>
      <c r="D1908">
        <v>10</v>
      </c>
      <c r="E1908">
        <v>2</v>
      </c>
      <c r="F1908">
        <v>23967.38</v>
      </c>
      <c r="G1908" t="s">
        <v>11</v>
      </c>
      <c r="H1908" t="s">
        <v>11</v>
      </c>
      <c r="I1908" t="s">
        <v>23</v>
      </c>
      <c r="L1908" s="110" t="s">
        <v>1938</v>
      </c>
      <c r="M1908" s="64" t="s">
        <v>10104</v>
      </c>
      <c r="N1908" s="64">
        <v>52</v>
      </c>
      <c r="O1908" s="64" t="s">
        <v>11</v>
      </c>
      <c r="P1908" s="64" t="s">
        <v>12</v>
      </c>
      <c r="Q1908" s="64" t="s">
        <v>23</v>
      </c>
      <c r="R1908" s="115">
        <v>23888</v>
      </c>
      <c r="S1908" s="64" t="s">
        <v>35</v>
      </c>
      <c r="T1908" s="64">
        <v>1970</v>
      </c>
      <c r="U1908" s="69">
        <v>8</v>
      </c>
    </row>
    <row r="1909" spans="1:21" x14ac:dyDescent="0.35">
      <c r="A1909" t="s">
        <v>1940</v>
      </c>
      <c r="B1909">
        <v>2003</v>
      </c>
      <c r="C1909" t="s">
        <v>30</v>
      </c>
      <c r="D1909">
        <v>30</v>
      </c>
      <c r="E1909">
        <v>2</v>
      </c>
      <c r="F1909">
        <v>24059.68</v>
      </c>
      <c r="G1909" t="s">
        <v>11</v>
      </c>
      <c r="H1909" t="s">
        <v>11</v>
      </c>
      <c r="I1909" t="s">
        <v>23</v>
      </c>
      <c r="L1909" s="110" t="s">
        <v>1939</v>
      </c>
      <c r="M1909" s="64" t="s">
        <v>10105</v>
      </c>
      <c r="N1909" s="64">
        <v>51</v>
      </c>
      <c r="O1909" s="64" t="s">
        <v>11</v>
      </c>
      <c r="P1909" s="64" t="s">
        <v>11</v>
      </c>
      <c r="Q1909" s="64" t="s">
        <v>23</v>
      </c>
      <c r="R1909" s="114">
        <v>23967</v>
      </c>
      <c r="S1909" s="64" t="s">
        <v>10</v>
      </c>
      <c r="T1909" s="64">
        <v>1971</v>
      </c>
      <c r="U1909" s="69">
        <v>10</v>
      </c>
    </row>
    <row r="1910" spans="1:21" x14ac:dyDescent="0.35">
      <c r="A1910" t="s">
        <v>1941</v>
      </c>
      <c r="B1910">
        <v>1973</v>
      </c>
      <c r="C1910" t="s">
        <v>18</v>
      </c>
      <c r="D1910">
        <v>13</v>
      </c>
      <c r="E1910">
        <v>3</v>
      </c>
      <c r="F1910">
        <v>24106.91</v>
      </c>
      <c r="G1910" t="s">
        <v>11</v>
      </c>
      <c r="H1910" t="s">
        <v>11</v>
      </c>
      <c r="I1910" t="s">
        <v>247</v>
      </c>
      <c r="L1910" s="110" t="s">
        <v>1940</v>
      </c>
      <c r="M1910" s="64" t="s">
        <v>8497</v>
      </c>
      <c r="N1910" s="64">
        <v>19</v>
      </c>
      <c r="O1910" s="64" t="s">
        <v>11</v>
      </c>
      <c r="P1910" s="64" t="s">
        <v>11</v>
      </c>
      <c r="Q1910" s="64" t="s">
        <v>23</v>
      </c>
      <c r="R1910" s="115">
        <v>24060</v>
      </c>
      <c r="S1910" s="64" t="s">
        <v>30</v>
      </c>
      <c r="T1910" s="64">
        <v>2003</v>
      </c>
      <c r="U1910" s="69">
        <v>30</v>
      </c>
    </row>
    <row r="1911" spans="1:21" x14ac:dyDescent="0.35">
      <c r="A1911" t="s">
        <v>1942</v>
      </c>
      <c r="B1911">
        <v>1974</v>
      </c>
      <c r="C1911" t="s">
        <v>20</v>
      </c>
      <c r="D1911">
        <v>10</v>
      </c>
      <c r="E1911">
        <v>3</v>
      </c>
      <c r="F1911">
        <v>24180.93</v>
      </c>
      <c r="G1911" t="s">
        <v>11</v>
      </c>
      <c r="H1911" t="s">
        <v>16</v>
      </c>
      <c r="I1911" t="s">
        <v>13</v>
      </c>
      <c r="L1911" s="110" t="s">
        <v>1941</v>
      </c>
      <c r="M1911" s="64" t="s">
        <v>10106</v>
      </c>
      <c r="N1911" s="64">
        <v>49</v>
      </c>
      <c r="O1911" s="64" t="s">
        <v>11</v>
      </c>
      <c r="P1911" s="64" t="s">
        <v>11</v>
      </c>
      <c r="Q1911" s="64" t="s">
        <v>247</v>
      </c>
      <c r="R1911" s="114">
        <v>24107</v>
      </c>
      <c r="S1911" s="64" t="s">
        <v>18</v>
      </c>
      <c r="T1911" s="64">
        <v>1973</v>
      </c>
      <c r="U1911" s="69">
        <v>13</v>
      </c>
    </row>
    <row r="1912" spans="1:21" x14ac:dyDescent="0.35">
      <c r="A1912" t="s">
        <v>1943</v>
      </c>
      <c r="B1912">
        <v>1964</v>
      </c>
      <c r="C1912" t="s">
        <v>30</v>
      </c>
      <c r="D1912">
        <v>16</v>
      </c>
      <c r="E1912">
        <v>0</v>
      </c>
      <c r="F1912">
        <v>24227.34</v>
      </c>
      <c r="G1912" t="s">
        <v>11</v>
      </c>
      <c r="H1912" t="s">
        <v>16</v>
      </c>
      <c r="I1912" t="s">
        <v>13</v>
      </c>
      <c r="L1912" s="110" t="s">
        <v>1942</v>
      </c>
      <c r="M1912" s="64" t="s">
        <v>10107</v>
      </c>
      <c r="N1912" s="64">
        <v>48</v>
      </c>
      <c r="O1912" s="64" t="s">
        <v>11</v>
      </c>
      <c r="P1912" s="64" t="s">
        <v>16</v>
      </c>
      <c r="Q1912" s="64" t="s">
        <v>13</v>
      </c>
      <c r="R1912" s="115">
        <v>24181</v>
      </c>
      <c r="S1912" s="64" t="s">
        <v>20</v>
      </c>
      <c r="T1912" s="64">
        <v>1974</v>
      </c>
      <c r="U1912" s="69">
        <v>10</v>
      </c>
    </row>
    <row r="1913" spans="1:21" x14ac:dyDescent="0.35">
      <c r="A1913" t="s">
        <v>1944</v>
      </c>
      <c r="B1913">
        <v>2004</v>
      </c>
      <c r="C1913" t="s">
        <v>35</v>
      </c>
      <c r="D1913">
        <v>3</v>
      </c>
      <c r="E1913">
        <v>0</v>
      </c>
      <c r="F1913">
        <v>24294.02</v>
      </c>
      <c r="G1913" t="s">
        <v>11</v>
      </c>
      <c r="H1913" t="s">
        <v>16</v>
      </c>
      <c r="I1913" t="s">
        <v>42</v>
      </c>
      <c r="L1913" s="110" t="s">
        <v>1943</v>
      </c>
      <c r="M1913" s="64" t="s">
        <v>10108</v>
      </c>
      <c r="N1913" s="64">
        <v>58</v>
      </c>
      <c r="O1913" s="64" t="s">
        <v>11</v>
      </c>
      <c r="P1913" s="64" t="s">
        <v>16</v>
      </c>
      <c r="Q1913" s="64" t="s">
        <v>13</v>
      </c>
      <c r="R1913" s="114">
        <v>24227</v>
      </c>
      <c r="S1913" s="64" t="s">
        <v>30</v>
      </c>
      <c r="T1913" s="64">
        <v>1964</v>
      </c>
      <c r="U1913" s="69">
        <v>16</v>
      </c>
    </row>
    <row r="1914" spans="1:21" x14ac:dyDescent="0.35">
      <c r="A1914" t="s">
        <v>1945</v>
      </c>
      <c r="B1914">
        <v>1999</v>
      </c>
      <c r="C1914" t="s">
        <v>37</v>
      </c>
      <c r="D1914">
        <v>7</v>
      </c>
      <c r="E1914">
        <v>0</v>
      </c>
      <c r="F1914">
        <v>24387.74</v>
      </c>
      <c r="G1914" t="s">
        <v>11</v>
      </c>
      <c r="H1914" t="s">
        <v>16</v>
      </c>
      <c r="I1914" t="s">
        <v>42</v>
      </c>
      <c r="L1914" s="110" t="s">
        <v>1944</v>
      </c>
      <c r="M1914" s="64" t="s">
        <v>10109</v>
      </c>
      <c r="N1914" s="64">
        <v>18</v>
      </c>
      <c r="O1914" s="64" t="s">
        <v>11</v>
      </c>
      <c r="P1914" s="64" t="s">
        <v>16</v>
      </c>
      <c r="Q1914" s="64" t="s">
        <v>42</v>
      </c>
      <c r="R1914" s="115">
        <v>24294</v>
      </c>
      <c r="S1914" s="64" t="s">
        <v>35</v>
      </c>
      <c r="T1914" s="64">
        <v>2004</v>
      </c>
      <c r="U1914" s="69">
        <v>3</v>
      </c>
    </row>
    <row r="1915" spans="1:21" x14ac:dyDescent="0.35">
      <c r="A1915" t="s">
        <v>1946</v>
      </c>
      <c r="B1915">
        <v>1970</v>
      </c>
      <c r="C1915" t="s">
        <v>15</v>
      </c>
      <c r="D1915">
        <v>30</v>
      </c>
      <c r="E1915">
        <v>0</v>
      </c>
      <c r="F1915">
        <v>24393.62</v>
      </c>
      <c r="G1915" t="s">
        <v>11</v>
      </c>
      <c r="H1915" t="s">
        <v>12</v>
      </c>
      <c r="I1915" t="s">
        <v>23</v>
      </c>
      <c r="L1915" s="110" t="s">
        <v>1945</v>
      </c>
      <c r="M1915" s="64" t="s">
        <v>10110</v>
      </c>
      <c r="N1915" s="64">
        <v>23</v>
      </c>
      <c r="O1915" s="64" t="s">
        <v>11</v>
      </c>
      <c r="P1915" s="64" t="s">
        <v>16</v>
      </c>
      <c r="Q1915" s="64" t="s">
        <v>42</v>
      </c>
      <c r="R1915" s="114">
        <v>24388</v>
      </c>
      <c r="S1915" s="64" t="s">
        <v>37</v>
      </c>
      <c r="T1915" s="64">
        <v>1999</v>
      </c>
      <c r="U1915" s="69">
        <v>7</v>
      </c>
    </row>
    <row r="1916" spans="1:21" x14ac:dyDescent="0.35">
      <c r="A1916" t="s">
        <v>1947</v>
      </c>
      <c r="B1916">
        <v>1968</v>
      </c>
      <c r="C1916" t="s">
        <v>10</v>
      </c>
      <c r="D1916">
        <v>6</v>
      </c>
      <c r="E1916">
        <v>0</v>
      </c>
      <c r="F1916">
        <v>24476.48</v>
      </c>
      <c r="G1916" t="s">
        <v>11</v>
      </c>
      <c r="H1916" t="s">
        <v>11</v>
      </c>
      <c r="I1916" t="s">
        <v>23</v>
      </c>
      <c r="L1916" s="110" t="s">
        <v>1946</v>
      </c>
      <c r="M1916" s="64" t="s">
        <v>10111</v>
      </c>
      <c r="N1916" s="64">
        <v>52</v>
      </c>
      <c r="O1916" s="64" t="s">
        <v>11</v>
      </c>
      <c r="P1916" s="64" t="s">
        <v>12</v>
      </c>
      <c r="Q1916" s="64" t="s">
        <v>23</v>
      </c>
      <c r="R1916" s="115">
        <v>24394</v>
      </c>
      <c r="S1916" s="64" t="s">
        <v>15</v>
      </c>
      <c r="T1916" s="64">
        <v>1970</v>
      </c>
      <c r="U1916" s="69">
        <v>30</v>
      </c>
    </row>
    <row r="1917" spans="1:21" x14ac:dyDescent="0.35">
      <c r="A1917" t="s">
        <v>1948</v>
      </c>
      <c r="B1917">
        <v>1961</v>
      </c>
      <c r="C1917" t="s">
        <v>37</v>
      </c>
      <c r="D1917">
        <v>21</v>
      </c>
      <c r="E1917">
        <v>0</v>
      </c>
      <c r="F1917">
        <v>24513.09</v>
      </c>
      <c r="G1917" t="s">
        <v>11</v>
      </c>
      <c r="H1917" t="s">
        <v>11</v>
      </c>
      <c r="I1917" t="s">
        <v>13</v>
      </c>
      <c r="L1917" s="110" t="s">
        <v>1947</v>
      </c>
      <c r="M1917" s="64" t="s">
        <v>10112</v>
      </c>
      <c r="N1917" s="64">
        <v>54</v>
      </c>
      <c r="O1917" s="64" t="s">
        <v>11</v>
      </c>
      <c r="P1917" s="64" t="s">
        <v>11</v>
      </c>
      <c r="Q1917" s="64" t="s">
        <v>23</v>
      </c>
      <c r="R1917" s="114">
        <v>24476</v>
      </c>
      <c r="S1917" s="64" t="s">
        <v>10</v>
      </c>
      <c r="T1917" s="64">
        <v>1968</v>
      </c>
      <c r="U1917" s="69">
        <v>6</v>
      </c>
    </row>
    <row r="1918" spans="1:21" x14ac:dyDescent="0.35">
      <c r="A1918" t="s">
        <v>1949</v>
      </c>
      <c r="B1918">
        <v>1972</v>
      </c>
      <c r="C1918" t="s">
        <v>20</v>
      </c>
      <c r="D1918">
        <v>14</v>
      </c>
      <c r="E1918">
        <v>1</v>
      </c>
      <c r="F1918">
        <v>24520.26</v>
      </c>
      <c r="G1918" t="s">
        <v>11</v>
      </c>
      <c r="H1918" t="s">
        <v>12</v>
      </c>
      <c r="I1918" t="s">
        <v>42</v>
      </c>
      <c r="L1918" s="110" t="s">
        <v>1948</v>
      </c>
      <c r="M1918" s="64" t="s">
        <v>10113</v>
      </c>
      <c r="N1918" s="64">
        <v>61</v>
      </c>
      <c r="O1918" s="64" t="s">
        <v>11</v>
      </c>
      <c r="P1918" s="64" t="s">
        <v>11</v>
      </c>
      <c r="Q1918" s="64" t="s">
        <v>13</v>
      </c>
      <c r="R1918" s="115">
        <v>24513</v>
      </c>
      <c r="S1918" s="64" t="s">
        <v>37</v>
      </c>
      <c r="T1918" s="64">
        <v>1961</v>
      </c>
      <c r="U1918" s="69">
        <v>21</v>
      </c>
    </row>
    <row r="1919" spans="1:21" x14ac:dyDescent="0.35">
      <c r="A1919" t="s">
        <v>1950</v>
      </c>
      <c r="B1919">
        <v>1975</v>
      </c>
      <c r="C1919" t="s">
        <v>18</v>
      </c>
      <c r="D1919">
        <v>13</v>
      </c>
      <c r="E1919">
        <v>2</v>
      </c>
      <c r="F1919">
        <v>24535.7</v>
      </c>
      <c r="G1919" t="s">
        <v>11</v>
      </c>
      <c r="H1919" t="s">
        <v>11</v>
      </c>
      <c r="I1919" t="s">
        <v>23</v>
      </c>
      <c r="L1919" s="110" t="s">
        <v>1949</v>
      </c>
      <c r="M1919" s="64" t="s">
        <v>9491</v>
      </c>
      <c r="N1919" s="64">
        <v>50</v>
      </c>
      <c r="O1919" s="64" t="s">
        <v>11</v>
      </c>
      <c r="P1919" s="64" t="s">
        <v>12</v>
      </c>
      <c r="Q1919" s="64" t="s">
        <v>42</v>
      </c>
      <c r="R1919" s="114">
        <v>24520</v>
      </c>
      <c r="S1919" s="64" t="s">
        <v>20</v>
      </c>
      <c r="T1919" s="64">
        <v>1972</v>
      </c>
      <c r="U1919" s="69">
        <v>14</v>
      </c>
    </row>
    <row r="1920" spans="1:21" x14ac:dyDescent="0.35">
      <c r="A1920" t="s">
        <v>1951</v>
      </c>
      <c r="B1920">
        <v>1976</v>
      </c>
      <c r="C1920" t="s">
        <v>37</v>
      </c>
      <c r="D1920">
        <v>12</v>
      </c>
      <c r="E1920">
        <v>0</v>
      </c>
      <c r="F1920">
        <v>24603.05</v>
      </c>
      <c r="G1920" t="s">
        <v>11</v>
      </c>
      <c r="H1920" t="s">
        <v>11</v>
      </c>
      <c r="I1920" t="s">
        <v>42</v>
      </c>
      <c r="L1920" s="110" t="s">
        <v>1950</v>
      </c>
      <c r="M1920" s="64" t="s">
        <v>10114</v>
      </c>
      <c r="N1920" s="64">
        <v>47</v>
      </c>
      <c r="O1920" s="64" t="s">
        <v>11</v>
      </c>
      <c r="P1920" s="64" t="s">
        <v>11</v>
      </c>
      <c r="Q1920" s="64" t="s">
        <v>23</v>
      </c>
      <c r="R1920" s="115">
        <v>24536</v>
      </c>
      <c r="S1920" s="64" t="s">
        <v>18</v>
      </c>
      <c r="T1920" s="64">
        <v>1975</v>
      </c>
      <c r="U1920" s="69">
        <v>13</v>
      </c>
    </row>
    <row r="1921" spans="1:21" x14ac:dyDescent="0.35">
      <c r="A1921" t="s">
        <v>1952</v>
      </c>
      <c r="B1921">
        <v>1970</v>
      </c>
      <c r="C1921" t="s">
        <v>18</v>
      </c>
      <c r="D1921">
        <v>12</v>
      </c>
      <c r="E1921">
        <v>2</v>
      </c>
      <c r="F1921">
        <v>24667.42</v>
      </c>
      <c r="G1921" t="s">
        <v>11</v>
      </c>
      <c r="H1921" t="s">
        <v>12</v>
      </c>
      <c r="I1921" t="s">
        <v>13</v>
      </c>
      <c r="L1921" s="110" t="s">
        <v>1951</v>
      </c>
      <c r="M1921" s="64" t="s">
        <v>10115</v>
      </c>
      <c r="N1921" s="64">
        <v>46</v>
      </c>
      <c r="O1921" s="64" t="s">
        <v>11</v>
      </c>
      <c r="P1921" s="64" t="s">
        <v>11</v>
      </c>
      <c r="Q1921" s="64" t="s">
        <v>42</v>
      </c>
      <c r="R1921" s="114">
        <v>24603</v>
      </c>
      <c r="S1921" s="64" t="s">
        <v>37</v>
      </c>
      <c r="T1921" s="64">
        <v>1976</v>
      </c>
      <c r="U1921" s="69">
        <v>12</v>
      </c>
    </row>
    <row r="1922" spans="1:21" x14ac:dyDescent="0.35">
      <c r="A1922" t="s">
        <v>1953</v>
      </c>
      <c r="B1922">
        <v>1996</v>
      </c>
      <c r="C1922" t="s">
        <v>35</v>
      </c>
      <c r="D1922">
        <v>28</v>
      </c>
      <c r="E1922">
        <v>4</v>
      </c>
      <c r="F1922">
        <v>24671.66</v>
      </c>
      <c r="G1922" t="s">
        <v>11</v>
      </c>
      <c r="H1922" t="s">
        <v>16</v>
      </c>
      <c r="I1922" t="s">
        <v>247</v>
      </c>
      <c r="L1922" s="110" t="s">
        <v>1952</v>
      </c>
      <c r="M1922" s="64" t="s">
        <v>10116</v>
      </c>
      <c r="N1922" s="64">
        <v>52</v>
      </c>
      <c r="O1922" s="64" t="s">
        <v>11</v>
      </c>
      <c r="P1922" s="64" t="s">
        <v>12</v>
      </c>
      <c r="Q1922" s="64" t="s">
        <v>13</v>
      </c>
      <c r="R1922" s="115">
        <v>24667</v>
      </c>
      <c r="S1922" s="64" t="s">
        <v>18</v>
      </c>
      <c r="T1922" s="64">
        <v>1970</v>
      </c>
      <c r="U1922" s="69">
        <v>12</v>
      </c>
    </row>
    <row r="1923" spans="1:21" x14ac:dyDescent="0.35">
      <c r="A1923" t="s">
        <v>1954</v>
      </c>
      <c r="B1923">
        <v>1992</v>
      </c>
      <c r="C1923" t="s">
        <v>37</v>
      </c>
      <c r="D1923">
        <v>11</v>
      </c>
      <c r="E1923">
        <v>0</v>
      </c>
      <c r="F1923">
        <v>24795.040000000001</v>
      </c>
      <c r="G1923" t="s">
        <v>11</v>
      </c>
      <c r="H1923" t="s">
        <v>12</v>
      </c>
      <c r="I1923" t="s">
        <v>42</v>
      </c>
      <c r="L1923" s="110" t="s">
        <v>1953</v>
      </c>
      <c r="M1923" s="64" t="s">
        <v>10117</v>
      </c>
      <c r="N1923" s="64">
        <v>26</v>
      </c>
      <c r="O1923" s="64" t="s">
        <v>11</v>
      </c>
      <c r="P1923" s="64" t="s">
        <v>16</v>
      </c>
      <c r="Q1923" s="64" t="s">
        <v>247</v>
      </c>
      <c r="R1923" s="114">
        <v>24672</v>
      </c>
      <c r="S1923" s="64" t="s">
        <v>35</v>
      </c>
      <c r="T1923" s="64">
        <v>1996</v>
      </c>
      <c r="U1923" s="69">
        <v>28</v>
      </c>
    </row>
    <row r="1924" spans="1:21" x14ac:dyDescent="0.35">
      <c r="A1924" t="s">
        <v>1955</v>
      </c>
      <c r="B1924">
        <v>1994</v>
      </c>
      <c r="C1924" t="s">
        <v>20</v>
      </c>
      <c r="D1924">
        <v>9</v>
      </c>
      <c r="E1924">
        <v>0</v>
      </c>
      <c r="F1924">
        <v>24817.25</v>
      </c>
      <c r="G1924" t="s">
        <v>11</v>
      </c>
      <c r="H1924" t="s">
        <v>11</v>
      </c>
      <c r="I1924" t="s">
        <v>42</v>
      </c>
      <c r="L1924" s="110" t="s">
        <v>1954</v>
      </c>
      <c r="M1924" s="64" t="s">
        <v>8777</v>
      </c>
      <c r="N1924" s="64">
        <v>30</v>
      </c>
      <c r="O1924" s="64" t="s">
        <v>11</v>
      </c>
      <c r="P1924" s="64" t="s">
        <v>12</v>
      </c>
      <c r="Q1924" s="64" t="s">
        <v>42</v>
      </c>
      <c r="R1924" s="115">
        <v>24795</v>
      </c>
      <c r="S1924" s="64" t="s">
        <v>37</v>
      </c>
      <c r="T1924" s="64">
        <v>1992</v>
      </c>
      <c r="U1924" s="69">
        <v>11</v>
      </c>
    </row>
    <row r="1925" spans="1:21" x14ac:dyDescent="0.35">
      <c r="A1925" t="s">
        <v>1956</v>
      </c>
      <c r="B1925">
        <v>1995</v>
      </c>
      <c r="C1925" t="s">
        <v>18</v>
      </c>
      <c r="D1925">
        <v>10</v>
      </c>
      <c r="E1925">
        <v>0</v>
      </c>
      <c r="F1925">
        <v>24863.25</v>
      </c>
      <c r="G1925" t="s">
        <v>11</v>
      </c>
      <c r="H1925" t="s">
        <v>12</v>
      </c>
      <c r="I1925" t="s">
        <v>42</v>
      </c>
      <c r="L1925" s="110" t="s">
        <v>1955</v>
      </c>
      <c r="M1925" s="64" t="s">
        <v>10118</v>
      </c>
      <c r="N1925" s="64">
        <v>28</v>
      </c>
      <c r="O1925" s="64" t="s">
        <v>11</v>
      </c>
      <c r="P1925" s="64" t="s">
        <v>11</v>
      </c>
      <c r="Q1925" s="64" t="s">
        <v>42</v>
      </c>
      <c r="R1925" s="114">
        <v>24817</v>
      </c>
      <c r="S1925" s="64" t="s">
        <v>20</v>
      </c>
      <c r="T1925" s="64">
        <v>1994</v>
      </c>
      <c r="U1925" s="69">
        <v>9</v>
      </c>
    </row>
    <row r="1926" spans="1:21" x14ac:dyDescent="0.35">
      <c r="A1926" t="s">
        <v>1957</v>
      </c>
      <c r="B1926">
        <v>1970</v>
      </c>
      <c r="C1926" t="s">
        <v>15</v>
      </c>
      <c r="D1926">
        <v>26</v>
      </c>
      <c r="E1926">
        <v>3</v>
      </c>
      <c r="F1926">
        <v>24869.84</v>
      </c>
      <c r="G1926" t="s">
        <v>11</v>
      </c>
      <c r="H1926" t="s">
        <v>11</v>
      </c>
      <c r="I1926" t="s">
        <v>168</v>
      </c>
      <c r="L1926" s="110" t="s">
        <v>1956</v>
      </c>
      <c r="M1926" s="64" t="s">
        <v>10119</v>
      </c>
      <c r="N1926" s="64">
        <v>27</v>
      </c>
      <c r="O1926" s="64" t="s">
        <v>11</v>
      </c>
      <c r="P1926" s="64" t="s">
        <v>12</v>
      </c>
      <c r="Q1926" s="64" t="s">
        <v>42</v>
      </c>
      <c r="R1926" s="115">
        <v>24863</v>
      </c>
      <c r="S1926" s="64" t="s">
        <v>18</v>
      </c>
      <c r="T1926" s="64">
        <v>1995</v>
      </c>
      <c r="U1926" s="69">
        <v>10</v>
      </c>
    </row>
    <row r="1927" spans="1:21" x14ac:dyDescent="0.35">
      <c r="A1927" t="s">
        <v>1958</v>
      </c>
      <c r="B1927">
        <v>1969</v>
      </c>
      <c r="C1927" t="s">
        <v>10</v>
      </c>
      <c r="D1927">
        <v>23</v>
      </c>
      <c r="E1927">
        <v>3</v>
      </c>
      <c r="F1927">
        <v>24873.38</v>
      </c>
      <c r="G1927" t="s">
        <v>11</v>
      </c>
      <c r="H1927" t="s">
        <v>16</v>
      </c>
      <c r="I1927" t="s">
        <v>247</v>
      </c>
      <c r="L1927" s="110" t="s">
        <v>1957</v>
      </c>
      <c r="M1927" s="64" t="s">
        <v>10120</v>
      </c>
      <c r="N1927" s="64">
        <v>52</v>
      </c>
      <c r="O1927" s="64" t="s">
        <v>11</v>
      </c>
      <c r="P1927" s="64" t="s">
        <v>11</v>
      </c>
      <c r="Q1927" s="64" t="s">
        <v>168</v>
      </c>
      <c r="R1927" s="114">
        <v>24870</v>
      </c>
      <c r="S1927" s="64" t="s">
        <v>15</v>
      </c>
      <c r="T1927" s="64">
        <v>1970</v>
      </c>
      <c r="U1927" s="69">
        <v>26</v>
      </c>
    </row>
    <row r="1928" spans="1:21" x14ac:dyDescent="0.35">
      <c r="A1928" t="s">
        <v>1959</v>
      </c>
      <c r="B1928">
        <v>1987</v>
      </c>
      <c r="C1928" t="s">
        <v>18</v>
      </c>
      <c r="D1928">
        <v>14</v>
      </c>
      <c r="E1928">
        <v>2</v>
      </c>
      <c r="F1928">
        <v>24915.05</v>
      </c>
      <c r="G1928" t="s">
        <v>11</v>
      </c>
      <c r="H1928" t="s">
        <v>16</v>
      </c>
      <c r="I1928" t="s">
        <v>247</v>
      </c>
      <c r="L1928" s="110" t="s">
        <v>1958</v>
      </c>
      <c r="M1928" s="64" t="s">
        <v>10121</v>
      </c>
      <c r="N1928" s="64">
        <v>53</v>
      </c>
      <c r="O1928" s="64" t="s">
        <v>11</v>
      </c>
      <c r="P1928" s="64" t="s">
        <v>16</v>
      </c>
      <c r="Q1928" s="64" t="s">
        <v>247</v>
      </c>
      <c r="R1928" s="115">
        <v>24873</v>
      </c>
      <c r="S1928" s="64" t="s">
        <v>10</v>
      </c>
      <c r="T1928" s="64">
        <v>1969</v>
      </c>
      <c r="U1928" s="69">
        <v>23</v>
      </c>
    </row>
    <row r="1929" spans="1:21" x14ac:dyDescent="0.35">
      <c r="A1929" t="s">
        <v>1960</v>
      </c>
      <c r="B1929">
        <v>1975</v>
      </c>
      <c r="C1929" t="s">
        <v>15</v>
      </c>
      <c r="D1929">
        <v>14</v>
      </c>
      <c r="E1929">
        <v>3</v>
      </c>
      <c r="F1929">
        <v>24915.22</v>
      </c>
      <c r="G1929" t="s">
        <v>11</v>
      </c>
      <c r="H1929" t="s">
        <v>12</v>
      </c>
      <c r="I1929" t="s">
        <v>23</v>
      </c>
      <c r="L1929" s="110" t="s">
        <v>1959</v>
      </c>
      <c r="M1929" s="64" t="s">
        <v>10122</v>
      </c>
      <c r="N1929" s="64">
        <v>35</v>
      </c>
      <c r="O1929" s="64" t="s">
        <v>11</v>
      </c>
      <c r="P1929" s="64" t="s">
        <v>16</v>
      </c>
      <c r="Q1929" s="64" t="s">
        <v>247</v>
      </c>
      <c r="R1929" s="114">
        <v>24915</v>
      </c>
      <c r="S1929" s="64" t="s">
        <v>18</v>
      </c>
      <c r="T1929" s="64">
        <v>1987</v>
      </c>
      <c r="U1929" s="69">
        <v>14</v>
      </c>
    </row>
    <row r="1930" spans="1:21" x14ac:dyDescent="0.35">
      <c r="A1930" t="s">
        <v>1961</v>
      </c>
      <c r="B1930">
        <v>1995</v>
      </c>
      <c r="C1930" t="s">
        <v>30</v>
      </c>
      <c r="D1930">
        <v>4</v>
      </c>
      <c r="E1930">
        <v>0</v>
      </c>
      <c r="F1930">
        <v>25075.97</v>
      </c>
      <c r="G1930" t="s">
        <v>11</v>
      </c>
      <c r="H1930" t="s">
        <v>11</v>
      </c>
      <c r="I1930" t="s">
        <v>42</v>
      </c>
      <c r="L1930" s="110" t="s">
        <v>1960</v>
      </c>
      <c r="M1930" s="64" t="s">
        <v>10123</v>
      </c>
      <c r="N1930" s="64">
        <v>47</v>
      </c>
      <c r="O1930" s="64" t="s">
        <v>11</v>
      </c>
      <c r="P1930" s="64" t="s">
        <v>12</v>
      </c>
      <c r="Q1930" s="64" t="s">
        <v>23</v>
      </c>
      <c r="R1930" s="115">
        <v>24915</v>
      </c>
      <c r="S1930" s="64" t="s">
        <v>15</v>
      </c>
      <c r="T1930" s="64">
        <v>1975</v>
      </c>
      <c r="U1930" s="69">
        <v>14</v>
      </c>
    </row>
    <row r="1931" spans="1:21" x14ac:dyDescent="0.35">
      <c r="A1931" t="s">
        <v>1962</v>
      </c>
      <c r="B1931">
        <v>1998</v>
      </c>
      <c r="C1931" t="s">
        <v>18</v>
      </c>
      <c r="D1931">
        <v>14</v>
      </c>
      <c r="E1931">
        <v>0</v>
      </c>
      <c r="F1931">
        <v>25081.77</v>
      </c>
      <c r="G1931" t="s">
        <v>11</v>
      </c>
      <c r="H1931" t="s">
        <v>11</v>
      </c>
      <c r="I1931" t="s">
        <v>13</v>
      </c>
      <c r="L1931" s="110" t="s">
        <v>1961</v>
      </c>
      <c r="M1931" s="64" t="s">
        <v>10124</v>
      </c>
      <c r="N1931" s="64">
        <v>27</v>
      </c>
      <c r="O1931" s="64" t="s">
        <v>11</v>
      </c>
      <c r="P1931" s="64" t="s">
        <v>11</v>
      </c>
      <c r="Q1931" s="64" t="s">
        <v>42</v>
      </c>
      <c r="R1931" s="114">
        <v>25076</v>
      </c>
      <c r="S1931" s="64" t="s">
        <v>30</v>
      </c>
      <c r="T1931" s="64">
        <v>1995</v>
      </c>
      <c r="U1931" s="69">
        <v>4</v>
      </c>
    </row>
    <row r="1932" spans="1:21" x14ac:dyDescent="0.35">
      <c r="A1932" t="s">
        <v>1963</v>
      </c>
      <c r="B1932">
        <v>1998</v>
      </c>
      <c r="C1932" t="s">
        <v>15</v>
      </c>
      <c r="D1932">
        <v>24</v>
      </c>
      <c r="E1932">
        <v>0</v>
      </c>
      <c r="F1932">
        <v>25127.22</v>
      </c>
      <c r="G1932" t="s">
        <v>11</v>
      </c>
      <c r="H1932" t="s">
        <v>12</v>
      </c>
      <c r="I1932" t="s">
        <v>42</v>
      </c>
      <c r="L1932" s="110" t="s">
        <v>1962</v>
      </c>
      <c r="M1932" s="64" t="s">
        <v>10125</v>
      </c>
      <c r="N1932" s="64">
        <v>24</v>
      </c>
      <c r="O1932" s="64" t="s">
        <v>11</v>
      </c>
      <c r="P1932" s="64" t="s">
        <v>11</v>
      </c>
      <c r="Q1932" s="64" t="s">
        <v>13</v>
      </c>
      <c r="R1932" s="115">
        <v>25082</v>
      </c>
      <c r="S1932" s="64" t="s">
        <v>18</v>
      </c>
      <c r="T1932" s="64">
        <v>1998</v>
      </c>
      <c r="U1932" s="69">
        <v>14</v>
      </c>
    </row>
    <row r="1933" spans="1:21" x14ac:dyDescent="0.35">
      <c r="A1933" t="s">
        <v>1964</v>
      </c>
      <c r="B1933">
        <v>1975</v>
      </c>
      <c r="C1933" t="s">
        <v>30</v>
      </c>
      <c r="D1933">
        <v>14</v>
      </c>
      <c r="E1933">
        <v>3</v>
      </c>
      <c r="F1933">
        <v>25309.49</v>
      </c>
      <c r="G1933" t="s">
        <v>11</v>
      </c>
      <c r="H1933" t="s">
        <v>16</v>
      </c>
      <c r="I1933" t="s">
        <v>42</v>
      </c>
      <c r="L1933" s="110" t="s">
        <v>1963</v>
      </c>
      <c r="M1933" s="64" t="s">
        <v>10126</v>
      </c>
      <c r="N1933" s="64">
        <v>24</v>
      </c>
      <c r="O1933" s="64" t="s">
        <v>11</v>
      </c>
      <c r="P1933" s="64" t="s">
        <v>12</v>
      </c>
      <c r="Q1933" s="64" t="s">
        <v>42</v>
      </c>
      <c r="R1933" s="114">
        <v>25127</v>
      </c>
      <c r="S1933" s="64" t="s">
        <v>15</v>
      </c>
      <c r="T1933" s="64">
        <v>1998</v>
      </c>
      <c r="U1933" s="69">
        <v>24</v>
      </c>
    </row>
    <row r="1934" spans="1:21" x14ac:dyDescent="0.35">
      <c r="A1934" t="s">
        <v>1965</v>
      </c>
      <c r="B1934">
        <v>1972</v>
      </c>
      <c r="C1934" t="s">
        <v>20</v>
      </c>
      <c r="D1934">
        <v>26</v>
      </c>
      <c r="E1934">
        <v>2</v>
      </c>
      <c r="F1934">
        <v>25333.33</v>
      </c>
      <c r="G1934" t="s">
        <v>11</v>
      </c>
      <c r="H1934" t="s">
        <v>11</v>
      </c>
      <c r="I1934" t="s">
        <v>356</v>
      </c>
      <c r="L1934" s="110" t="s">
        <v>1964</v>
      </c>
      <c r="M1934" s="64" t="s">
        <v>10127</v>
      </c>
      <c r="N1934" s="64">
        <v>47</v>
      </c>
      <c r="O1934" s="64" t="s">
        <v>11</v>
      </c>
      <c r="P1934" s="64" t="s">
        <v>16</v>
      </c>
      <c r="Q1934" s="64" t="s">
        <v>42</v>
      </c>
      <c r="R1934" s="115">
        <v>25309</v>
      </c>
      <c r="S1934" s="64" t="s">
        <v>30</v>
      </c>
      <c r="T1934" s="64">
        <v>1975</v>
      </c>
      <c r="U1934" s="69">
        <v>14</v>
      </c>
    </row>
    <row r="1935" spans="1:21" x14ac:dyDescent="0.35">
      <c r="A1935" t="s">
        <v>1966</v>
      </c>
      <c r="B1935">
        <v>1968</v>
      </c>
      <c r="C1935" t="s">
        <v>35</v>
      </c>
      <c r="D1935">
        <v>22</v>
      </c>
      <c r="E1935">
        <v>3</v>
      </c>
      <c r="F1935">
        <v>25382.3</v>
      </c>
      <c r="G1935" t="s">
        <v>11</v>
      </c>
      <c r="H1935" t="s">
        <v>11</v>
      </c>
      <c r="I1935" t="s">
        <v>42</v>
      </c>
      <c r="L1935" s="110" t="s">
        <v>1965</v>
      </c>
      <c r="M1935" s="64" t="s">
        <v>9476</v>
      </c>
      <c r="N1935" s="64">
        <v>50</v>
      </c>
      <c r="O1935" s="64" t="s">
        <v>11</v>
      </c>
      <c r="P1935" s="64" t="s">
        <v>11</v>
      </c>
      <c r="Q1935" s="64" t="s">
        <v>356</v>
      </c>
      <c r="R1935" s="114">
        <v>25333</v>
      </c>
      <c r="S1935" s="64" t="s">
        <v>20</v>
      </c>
      <c r="T1935" s="64">
        <v>1972</v>
      </c>
      <c r="U1935" s="69">
        <v>26</v>
      </c>
    </row>
    <row r="1936" spans="1:21" x14ac:dyDescent="0.35">
      <c r="A1936" t="s">
        <v>1967</v>
      </c>
      <c r="B1936">
        <v>1968</v>
      </c>
      <c r="C1936" t="s">
        <v>30</v>
      </c>
      <c r="D1936">
        <v>11</v>
      </c>
      <c r="E1936">
        <v>1</v>
      </c>
      <c r="F1936">
        <v>25517.11</v>
      </c>
      <c r="G1936" t="s">
        <v>11</v>
      </c>
      <c r="H1936" t="s">
        <v>12</v>
      </c>
      <c r="I1936" t="s">
        <v>356</v>
      </c>
      <c r="L1936" s="110" t="s">
        <v>1966</v>
      </c>
      <c r="M1936" s="64" t="s">
        <v>10128</v>
      </c>
      <c r="N1936" s="64">
        <v>54</v>
      </c>
      <c r="O1936" s="64" t="s">
        <v>11</v>
      </c>
      <c r="P1936" s="64" t="s">
        <v>11</v>
      </c>
      <c r="Q1936" s="64" t="s">
        <v>42</v>
      </c>
      <c r="R1936" s="115">
        <v>25382</v>
      </c>
      <c r="S1936" s="64" t="s">
        <v>35</v>
      </c>
      <c r="T1936" s="64">
        <v>1968</v>
      </c>
      <c r="U1936" s="69">
        <v>22</v>
      </c>
    </row>
    <row r="1937" spans="1:21" x14ac:dyDescent="0.35">
      <c r="A1937" t="s">
        <v>1968</v>
      </c>
      <c r="B1937">
        <v>2001</v>
      </c>
      <c r="C1937" t="s">
        <v>35</v>
      </c>
      <c r="D1937">
        <v>2</v>
      </c>
      <c r="E1937">
        <v>0</v>
      </c>
      <c r="F1937">
        <v>25648.98</v>
      </c>
      <c r="G1937" t="s">
        <v>11</v>
      </c>
      <c r="H1937" t="s">
        <v>16</v>
      </c>
      <c r="I1937" t="s">
        <v>42</v>
      </c>
      <c r="L1937" s="110" t="s">
        <v>1967</v>
      </c>
      <c r="M1937" s="64" t="s">
        <v>9108</v>
      </c>
      <c r="N1937" s="64">
        <v>54</v>
      </c>
      <c r="O1937" s="64" t="s">
        <v>11</v>
      </c>
      <c r="P1937" s="64" t="s">
        <v>12</v>
      </c>
      <c r="Q1937" s="64" t="s">
        <v>356</v>
      </c>
      <c r="R1937" s="114">
        <v>25517</v>
      </c>
      <c r="S1937" s="64" t="s">
        <v>30</v>
      </c>
      <c r="T1937" s="64">
        <v>1968</v>
      </c>
      <c r="U1937" s="69">
        <v>11</v>
      </c>
    </row>
    <row r="1938" spans="1:21" x14ac:dyDescent="0.35">
      <c r="A1938" t="s">
        <v>1969</v>
      </c>
      <c r="B1938">
        <v>1972</v>
      </c>
      <c r="C1938" t="s">
        <v>10</v>
      </c>
      <c r="D1938">
        <v>17</v>
      </c>
      <c r="E1938">
        <v>0</v>
      </c>
      <c r="F1938">
        <v>25656.58</v>
      </c>
      <c r="G1938" t="s">
        <v>11</v>
      </c>
      <c r="H1938" t="s">
        <v>12</v>
      </c>
      <c r="I1938" t="s">
        <v>247</v>
      </c>
      <c r="L1938" s="110" t="s">
        <v>1968</v>
      </c>
      <c r="M1938" s="64" t="s">
        <v>10129</v>
      </c>
      <c r="N1938" s="64">
        <v>21</v>
      </c>
      <c r="O1938" s="64" t="s">
        <v>11</v>
      </c>
      <c r="P1938" s="64" t="s">
        <v>16</v>
      </c>
      <c r="Q1938" s="64" t="s">
        <v>42</v>
      </c>
      <c r="R1938" s="115">
        <v>25649</v>
      </c>
      <c r="S1938" s="64" t="s">
        <v>35</v>
      </c>
      <c r="T1938" s="64">
        <v>2001</v>
      </c>
      <c r="U1938" s="69">
        <v>2</v>
      </c>
    </row>
    <row r="1939" spans="1:21" x14ac:dyDescent="0.35">
      <c r="A1939" t="s">
        <v>1970</v>
      </c>
      <c r="B1939">
        <v>1963</v>
      </c>
      <c r="C1939" t="s">
        <v>35</v>
      </c>
      <c r="D1939">
        <v>21</v>
      </c>
      <c r="E1939">
        <v>0</v>
      </c>
      <c r="F1939">
        <v>25678.78</v>
      </c>
      <c r="G1939" t="s">
        <v>11</v>
      </c>
      <c r="H1939" t="s">
        <v>12</v>
      </c>
      <c r="I1939" t="s">
        <v>23</v>
      </c>
      <c r="L1939" s="110" t="s">
        <v>1969</v>
      </c>
      <c r="M1939" s="64" t="s">
        <v>10130</v>
      </c>
      <c r="N1939" s="64">
        <v>50</v>
      </c>
      <c r="O1939" s="64" t="s">
        <v>11</v>
      </c>
      <c r="P1939" s="64" t="s">
        <v>12</v>
      </c>
      <c r="Q1939" s="64" t="s">
        <v>247</v>
      </c>
      <c r="R1939" s="114">
        <v>25657</v>
      </c>
      <c r="S1939" s="64" t="s">
        <v>10</v>
      </c>
      <c r="T1939" s="64">
        <v>1972</v>
      </c>
      <c r="U1939" s="69">
        <v>17</v>
      </c>
    </row>
    <row r="1940" spans="1:21" x14ac:dyDescent="0.35">
      <c r="A1940" t="s">
        <v>1971</v>
      </c>
      <c r="B1940">
        <v>1970</v>
      </c>
      <c r="C1940" t="s">
        <v>30</v>
      </c>
      <c r="D1940">
        <v>3</v>
      </c>
      <c r="E1940">
        <v>3</v>
      </c>
      <c r="F1940">
        <v>25992.82</v>
      </c>
      <c r="G1940" t="s">
        <v>11</v>
      </c>
      <c r="H1940" t="s">
        <v>11</v>
      </c>
      <c r="I1940" t="s">
        <v>13</v>
      </c>
      <c r="L1940" s="110" t="s">
        <v>1970</v>
      </c>
      <c r="M1940" s="64" t="s">
        <v>10131</v>
      </c>
      <c r="N1940" s="64">
        <v>59</v>
      </c>
      <c r="O1940" s="64" t="s">
        <v>11</v>
      </c>
      <c r="P1940" s="64" t="s">
        <v>12</v>
      </c>
      <c r="Q1940" s="64" t="s">
        <v>23</v>
      </c>
      <c r="R1940" s="115">
        <v>25679</v>
      </c>
      <c r="S1940" s="64" t="s">
        <v>35</v>
      </c>
      <c r="T1940" s="64">
        <v>1963</v>
      </c>
      <c r="U1940" s="69">
        <v>21</v>
      </c>
    </row>
    <row r="1941" spans="1:21" x14ac:dyDescent="0.35">
      <c r="A1941" t="s">
        <v>1972</v>
      </c>
      <c r="B1941">
        <v>2001</v>
      </c>
      <c r="C1941" t="s">
        <v>18</v>
      </c>
      <c r="D1941">
        <v>5</v>
      </c>
      <c r="E1941">
        <v>2</v>
      </c>
      <c r="F1941">
        <v>26018.95</v>
      </c>
      <c r="G1941" t="s">
        <v>11</v>
      </c>
      <c r="H1941" t="s">
        <v>11</v>
      </c>
      <c r="I1941" t="s">
        <v>23</v>
      </c>
      <c r="L1941" s="110" t="s">
        <v>1971</v>
      </c>
      <c r="M1941" s="64" t="s">
        <v>10132</v>
      </c>
      <c r="N1941" s="64">
        <v>52</v>
      </c>
      <c r="O1941" s="64" t="s">
        <v>11</v>
      </c>
      <c r="P1941" s="64" t="s">
        <v>11</v>
      </c>
      <c r="Q1941" s="64" t="s">
        <v>13</v>
      </c>
      <c r="R1941" s="114">
        <v>25993</v>
      </c>
      <c r="S1941" s="64" t="s">
        <v>30</v>
      </c>
      <c r="T1941" s="64">
        <v>1970</v>
      </c>
      <c r="U1941" s="69">
        <v>3</v>
      </c>
    </row>
    <row r="1942" spans="1:21" x14ac:dyDescent="0.35">
      <c r="A1942" t="s">
        <v>1973</v>
      </c>
      <c r="B1942">
        <v>2000</v>
      </c>
      <c r="C1942" t="s">
        <v>30</v>
      </c>
      <c r="D1942">
        <v>26</v>
      </c>
      <c r="E1942">
        <v>0</v>
      </c>
      <c r="F1942">
        <v>26026.97</v>
      </c>
      <c r="G1942" t="s">
        <v>11</v>
      </c>
      <c r="H1942" t="s">
        <v>12</v>
      </c>
      <c r="I1942" t="s">
        <v>42</v>
      </c>
      <c r="L1942" s="110" t="s">
        <v>1972</v>
      </c>
      <c r="M1942" s="64" t="s">
        <v>10133</v>
      </c>
      <c r="N1942" s="64">
        <v>22</v>
      </c>
      <c r="O1942" s="64" t="s">
        <v>11</v>
      </c>
      <c r="P1942" s="64" t="s">
        <v>11</v>
      </c>
      <c r="Q1942" s="64" t="s">
        <v>23</v>
      </c>
      <c r="R1942" s="115">
        <v>26019</v>
      </c>
      <c r="S1942" s="64" t="s">
        <v>18</v>
      </c>
      <c r="T1942" s="64">
        <v>2001</v>
      </c>
      <c r="U1942" s="69">
        <v>5</v>
      </c>
    </row>
    <row r="1943" spans="1:21" x14ac:dyDescent="0.35">
      <c r="A1943" t="s">
        <v>1974</v>
      </c>
      <c r="B1943">
        <v>1966</v>
      </c>
      <c r="C1943" t="s">
        <v>10</v>
      </c>
      <c r="D1943">
        <v>9</v>
      </c>
      <c r="E1943">
        <v>1</v>
      </c>
      <c r="F1943">
        <v>26109.33</v>
      </c>
      <c r="G1943" t="s">
        <v>11</v>
      </c>
      <c r="H1943" t="s">
        <v>12</v>
      </c>
      <c r="I1943" t="s">
        <v>23</v>
      </c>
      <c r="L1943" s="110" t="s">
        <v>1973</v>
      </c>
      <c r="M1943" s="64" t="s">
        <v>10134</v>
      </c>
      <c r="N1943" s="64">
        <v>22</v>
      </c>
      <c r="O1943" s="64" t="s">
        <v>11</v>
      </c>
      <c r="P1943" s="64" t="s">
        <v>12</v>
      </c>
      <c r="Q1943" s="64" t="s">
        <v>42</v>
      </c>
      <c r="R1943" s="114">
        <v>26027</v>
      </c>
      <c r="S1943" s="64" t="s">
        <v>30</v>
      </c>
      <c r="T1943" s="64">
        <v>2000</v>
      </c>
      <c r="U1943" s="69">
        <v>26</v>
      </c>
    </row>
    <row r="1944" spans="1:21" x14ac:dyDescent="0.35">
      <c r="A1944" t="s">
        <v>1975</v>
      </c>
      <c r="B1944">
        <v>2002</v>
      </c>
      <c r="C1944" t="s">
        <v>37</v>
      </c>
      <c r="D1944">
        <v>11</v>
      </c>
      <c r="E1944">
        <v>0</v>
      </c>
      <c r="F1944">
        <v>26125.67</v>
      </c>
      <c r="G1944" t="s">
        <v>11</v>
      </c>
      <c r="H1944" t="s">
        <v>16</v>
      </c>
      <c r="I1944" t="s">
        <v>13</v>
      </c>
      <c r="L1944" s="110" t="s">
        <v>1974</v>
      </c>
      <c r="M1944" s="64" t="s">
        <v>9274</v>
      </c>
      <c r="N1944" s="64">
        <v>56</v>
      </c>
      <c r="O1944" s="64" t="s">
        <v>11</v>
      </c>
      <c r="P1944" s="64" t="s">
        <v>12</v>
      </c>
      <c r="Q1944" s="64" t="s">
        <v>23</v>
      </c>
      <c r="R1944" s="115">
        <v>26109</v>
      </c>
      <c r="S1944" s="64" t="s">
        <v>10</v>
      </c>
      <c r="T1944" s="64">
        <v>1966</v>
      </c>
      <c r="U1944" s="69">
        <v>9</v>
      </c>
    </row>
    <row r="1945" spans="1:21" x14ac:dyDescent="0.35">
      <c r="A1945" t="s">
        <v>1976</v>
      </c>
      <c r="B1945">
        <v>1973</v>
      </c>
      <c r="C1945" t="s">
        <v>10</v>
      </c>
      <c r="D1945">
        <v>7</v>
      </c>
      <c r="E1945">
        <v>1</v>
      </c>
      <c r="F1945">
        <v>26140.36</v>
      </c>
      <c r="G1945" t="s">
        <v>11</v>
      </c>
      <c r="H1945" t="s">
        <v>12</v>
      </c>
      <c r="I1945" t="s">
        <v>42</v>
      </c>
      <c r="L1945" s="110" t="s">
        <v>1975</v>
      </c>
      <c r="M1945" s="64" t="s">
        <v>8614</v>
      </c>
      <c r="N1945" s="64">
        <v>20</v>
      </c>
      <c r="O1945" s="64" t="s">
        <v>11</v>
      </c>
      <c r="P1945" s="64" t="s">
        <v>16</v>
      </c>
      <c r="Q1945" s="64" t="s">
        <v>13</v>
      </c>
      <c r="R1945" s="114">
        <v>26126</v>
      </c>
      <c r="S1945" s="64" t="s">
        <v>37</v>
      </c>
      <c r="T1945" s="64">
        <v>2002</v>
      </c>
      <c r="U1945" s="69">
        <v>11</v>
      </c>
    </row>
    <row r="1946" spans="1:21" x14ac:dyDescent="0.35">
      <c r="A1946" t="s">
        <v>1977</v>
      </c>
      <c r="B1946">
        <v>1975</v>
      </c>
      <c r="C1946" t="s">
        <v>18</v>
      </c>
      <c r="D1946">
        <v>4</v>
      </c>
      <c r="E1946">
        <v>1</v>
      </c>
      <c r="F1946">
        <v>26236.58</v>
      </c>
      <c r="G1946" t="s">
        <v>11</v>
      </c>
      <c r="H1946" t="s">
        <v>16</v>
      </c>
      <c r="I1946" t="s">
        <v>42</v>
      </c>
      <c r="L1946" s="110" t="s">
        <v>1976</v>
      </c>
      <c r="M1946" s="64" t="s">
        <v>9471</v>
      </c>
      <c r="N1946" s="64">
        <v>49</v>
      </c>
      <c r="O1946" s="64" t="s">
        <v>11</v>
      </c>
      <c r="P1946" s="64" t="s">
        <v>12</v>
      </c>
      <c r="Q1946" s="64" t="s">
        <v>42</v>
      </c>
      <c r="R1946" s="115">
        <v>26140</v>
      </c>
      <c r="S1946" s="64" t="s">
        <v>10</v>
      </c>
      <c r="T1946" s="64">
        <v>1973</v>
      </c>
      <c r="U1946" s="69">
        <v>7</v>
      </c>
    </row>
    <row r="1947" spans="1:21" x14ac:dyDescent="0.35">
      <c r="A1947" t="s">
        <v>1978</v>
      </c>
      <c r="B1947">
        <v>2004</v>
      </c>
      <c r="C1947" t="s">
        <v>30</v>
      </c>
      <c r="D1947">
        <v>5</v>
      </c>
      <c r="E1947">
        <v>0</v>
      </c>
      <c r="F1947">
        <v>26316.59</v>
      </c>
      <c r="G1947" t="s">
        <v>11</v>
      </c>
      <c r="H1947" t="s">
        <v>12</v>
      </c>
      <c r="I1947" t="s">
        <v>42</v>
      </c>
      <c r="L1947" s="110" t="s">
        <v>1977</v>
      </c>
      <c r="M1947" s="64" t="s">
        <v>10135</v>
      </c>
      <c r="N1947" s="64">
        <v>48</v>
      </c>
      <c r="O1947" s="64" t="s">
        <v>11</v>
      </c>
      <c r="P1947" s="64" t="s">
        <v>16</v>
      </c>
      <c r="Q1947" s="64" t="s">
        <v>42</v>
      </c>
      <c r="R1947" s="114">
        <v>26237</v>
      </c>
      <c r="S1947" s="64" t="s">
        <v>18</v>
      </c>
      <c r="T1947" s="64">
        <v>1975</v>
      </c>
      <c r="U1947" s="69">
        <v>4</v>
      </c>
    </row>
    <row r="1948" spans="1:21" x14ac:dyDescent="0.35">
      <c r="A1948" t="s">
        <v>1979</v>
      </c>
      <c r="B1948">
        <v>1974</v>
      </c>
      <c r="C1948" t="s">
        <v>20</v>
      </c>
      <c r="D1948">
        <v>21</v>
      </c>
      <c r="E1948">
        <v>1</v>
      </c>
      <c r="F1948">
        <v>26392.26</v>
      </c>
      <c r="G1948" t="s">
        <v>11</v>
      </c>
      <c r="H1948" t="s">
        <v>11</v>
      </c>
      <c r="I1948" t="s">
        <v>247</v>
      </c>
      <c r="L1948" s="110" t="s">
        <v>1978</v>
      </c>
      <c r="M1948" s="64" t="s">
        <v>8491</v>
      </c>
      <c r="N1948" s="64">
        <v>18</v>
      </c>
      <c r="O1948" s="64" t="s">
        <v>11</v>
      </c>
      <c r="P1948" s="64" t="s">
        <v>12</v>
      </c>
      <c r="Q1948" s="64" t="s">
        <v>42</v>
      </c>
      <c r="R1948" s="115">
        <v>26317</v>
      </c>
      <c r="S1948" s="64" t="s">
        <v>30</v>
      </c>
      <c r="T1948" s="64">
        <v>2004</v>
      </c>
      <c r="U1948" s="69">
        <v>5</v>
      </c>
    </row>
    <row r="1949" spans="1:21" x14ac:dyDescent="0.35">
      <c r="A1949" t="s">
        <v>1980</v>
      </c>
      <c r="B1949">
        <v>1970</v>
      </c>
      <c r="C1949" t="s">
        <v>35</v>
      </c>
      <c r="D1949">
        <v>27</v>
      </c>
      <c r="E1949">
        <v>2</v>
      </c>
      <c r="F1949">
        <v>26467.1</v>
      </c>
      <c r="G1949" t="s">
        <v>11</v>
      </c>
      <c r="H1949" t="s">
        <v>12</v>
      </c>
      <c r="I1949" t="s">
        <v>23</v>
      </c>
      <c r="L1949" s="110" t="s">
        <v>1979</v>
      </c>
      <c r="M1949" s="64" t="s">
        <v>10136</v>
      </c>
      <c r="N1949" s="64">
        <v>48</v>
      </c>
      <c r="O1949" s="64" t="s">
        <v>11</v>
      </c>
      <c r="P1949" s="64" t="s">
        <v>11</v>
      </c>
      <c r="Q1949" s="64" t="s">
        <v>247</v>
      </c>
      <c r="R1949" s="114">
        <v>26392</v>
      </c>
      <c r="S1949" s="64" t="s">
        <v>20</v>
      </c>
      <c r="T1949" s="64">
        <v>1974</v>
      </c>
      <c r="U1949" s="69">
        <v>21</v>
      </c>
    </row>
    <row r="1950" spans="1:21" x14ac:dyDescent="0.35">
      <c r="A1950" t="s">
        <v>1981</v>
      </c>
      <c r="B1950">
        <v>2004</v>
      </c>
      <c r="C1950" t="s">
        <v>20</v>
      </c>
      <c r="D1950">
        <v>5</v>
      </c>
      <c r="E1950">
        <v>0</v>
      </c>
      <c r="F1950">
        <v>26479.4</v>
      </c>
      <c r="G1950" t="s">
        <v>11</v>
      </c>
      <c r="H1950" t="s">
        <v>11</v>
      </c>
      <c r="I1950" t="s">
        <v>42</v>
      </c>
      <c r="L1950" s="110" t="s">
        <v>1980</v>
      </c>
      <c r="M1950" s="64" t="s">
        <v>10137</v>
      </c>
      <c r="N1950" s="64">
        <v>52</v>
      </c>
      <c r="O1950" s="64" t="s">
        <v>11</v>
      </c>
      <c r="P1950" s="64" t="s">
        <v>12</v>
      </c>
      <c r="Q1950" s="64" t="s">
        <v>23</v>
      </c>
      <c r="R1950" s="115">
        <v>26467</v>
      </c>
      <c r="S1950" s="64" t="s">
        <v>35</v>
      </c>
      <c r="T1950" s="64">
        <v>1970</v>
      </c>
      <c r="U1950" s="69">
        <v>27</v>
      </c>
    </row>
    <row r="1951" spans="1:21" x14ac:dyDescent="0.35">
      <c r="A1951" t="s">
        <v>1982</v>
      </c>
      <c r="B1951">
        <v>1988</v>
      </c>
      <c r="C1951" t="s">
        <v>10</v>
      </c>
      <c r="D1951">
        <v>22</v>
      </c>
      <c r="E1951">
        <v>3</v>
      </c>
      <c r="F1951">
        <v>26607.89</v>
      </c>
      <c r="G1951" t="s">
        <v>11</v>
      </c>
      <c r="H1951" t="s">
        <v>16</v>
      </c>
      <c r="I1951" t="s">
        <v>42</v>
      </c>
      <c r="L1951" s="110" t="s">
        <v>1981</v>
      </c>
      <c r="M1951" s="64" t="s">
        <v>10138</v>
      </c>
      <c r="N1951" s="64">
        <v>18</v>
      </c>
      <c r="O1951" s="64" t="s">
        <v>11</v>
      </c>
      <c r="P1951" s="64" t="s">
        <v>11</v>
      </c>
      <c r="Q1951" s="64" t="s">
        <v>42</v>
      </c>
      <c r="R1951" s="114">
        <v>26479</v>
      </c>
      <c r="S1951" s="64" t="s">
        <v>20</v>
      </c>
      <c r="T1951" s="64">
        <v>2004</v>
      </c>
      <c r="U1951" s="69">
        <v>5</v>
      </c>
    </row>
    <row r="1952" spans="1:21" x14ac:dyDescent="0.35">
      <c r="A1952" t="s">
        <v>1983</v>
      </c>
      <c r="B1952">
        <v>1991</v>
      </c>
      <c r="C1952" t="s">
        <v>35</v>
      </c>
      <c r="D1952">
        <v>22</v>
      </c>
      <c r="E1952">
        <v>3</v>
      </c>
      <c r="F1952">
        <v>26912.560000000001</v>
      </c>
      <c r="G1952" t="s">
        <v>11</v>
      </c>
      <c r="H1952" t="s">
        <v>11</v>
      </c>
      <c r="I1952" t="s">
        <v>42</v>
      </c>
      <c r="L1952" s="110" t="s">
        <v>1982</v>
      </c>
      <c r="M1952" s="64" t="s">
        <v>10139</v>
      </c>
      <c r="N1952" s="64">
        <v>34</v>
      </c>
      <c r="O1952" s="64" t="s">
        <v>11</v>
      </c>
      <c r="P1952" s="64" t="s">
        <v>16</v>
      </c>
      <c r="Q1952" s="64" t="s">
        <v>42</v>
      </c>
      <c r="R1952" s="115">
        <v>26608</v>
      </c>
      <c r="S1952" s="64" t="s">
        <v>10</v>
      </c>
      <c r="T1952" s="64">
        <v>1988</v>
      </c>
      <c r="U1952" s="69">
        <v>22</v>
      </c>
    </row>
    <row r="1953" spans="1:21" x14ac:dyDescent="0.35">
      <c r="A1953" t="s">
        <v>1984</v>
      </c>
      <c r="B1953">
        <v>1958</v>
      </c>
      <c r="C1953" t="s">
        <v>30</v>
      </c>
      <c r="D1953">
        <v>25</v>
      </c>
      <c r="E1953">
        <v>0</v>
      </c>
      <c r="F1953">
        <v>26926.51</v>
      </c>
      <c r="G1953" t="s">
        <v>11</v>
      </c>
      <c r="H1953" t="s">
        <v>16</v>
      </c>
      <c r="I1953" t="s">
        <v>13</v>
      </c>
      <c r="L1953" s="110" t="s">
        <v>1983</v>
      </c>
      <c r="M1953" s="64" t="s">
        <v>10140</v>
      </c>
      <c r="N1953" s="64">
        <v>31</v>
      </c>
      <c r="O1953" s="64" t="s">
        <v>11</v>
      </c>
      <c r="P1953" s="64" t="s">
        <v>11</v>
      </c>
      <c r="Q1953" s="64" t="s">
        <v>42</v>
      </c>
      <c r="R1953" s="114">
        <v>26913</v>
      </c>
      <c r="S1953" s="64" t="s">
        <v>35</v>
      </c>
      <c r="T1953" s="64">
        <v>1991</v>
      </c>
      <c r="U1953" s="69">
        <v>22</v>
      </c>
    </row>
    <row r="1954" spans="1:21" x14ac:dyDescent="0.35">
      <c r="A1954" t="s">
        <v>1985</v>
      </c>
      <c r="B1954">
        <v>2002</v>
      </c>
      <c r="C1954" t="s">
        <v>18</v>
      </c>
      <c r="D1954">
        <v>17</v>
      </c>
      <c r="E1954">
        <v>0</v>
      </c>
      <c r="F1954">
        <v>26927.69</v>
      </c>
      <c r="G1954" t="s">
        <v>11</v>
      </c>
      <c r="H1954" t="s">
        <v>11</v>
      </c>
      <c r="I1954" t="s">
        <v>42</v>
      </c>
      <c r="L1954" s="110" t="s">
        <v>1984</v>
      </c>
      <c r="M1954" s="64" t="s">
        <v>10141</v>
      </c>
      <c r="N1954" s="64">
        <v>64</v>
      </c>
      <c r="O1954" s="64" t="s">
        <v>11</v>
      </c>
      <c r="P1954" s="64" t="s">
        <v>16</v>
      </c>
      <c r="Q1954" s="64" t="s">
        <v>13</v>
      </c>
      <c r="R1954" s="115">
        <v>26927</v>
      </c>
      <c r="S1954" s="64" t="s">
        <v>30</v>
      </c>
      <c r="T1954" s="64">
        <v>1958</v>
      </c>
      <c r="U1954" s="69">
        <v>25</v>
      </c>
    </row>
    <row r="1955" spans="1:21" x14ac:dyDescent="0.35">
      <c r="A1955" t="s">
        <v>1986</v>
      </c>
      <c r="B1955">
        <v>2000</v>
      </c>
      <c r="C1955" t="s">
        <v>15</v>
      </c>
      <c r="D1955">
        <v>9</v>
      </c>
      <c r="E1955">
        <v>0</v>
      </c>
      <c r="F1955">
        <v>26936.98</v>
      </c>
      <c r="G1955" t="s">
        <v>11</v>
      </c>
      <c r="H1955" t="s">
        <v>12</v>
      </c>
      <c r="I1955" t="s">
        <v>42</v>
      </c>
      <c r="L1955" s="110" t="s">
        <v>1985</v>
      </c>
      <c r="M1955" s="64" t="s">
        <v>10142</v>
      </c>
      <c r="N1955" s="64">
        <v>20</v>
      </c>
      <c r="O1955" s="64" t="s">
        <v>11</v>
      </c>
      <c r="P1955" s="64" t="s">
        <v>11</v>
      </c>
      <c r="Q1955" s="64" t="s">
        <v>42</v>
      </c>
      <c r="R1955" s="114">
        <v>26928</v>
      </c>
      <c r="S1955" s="64" t="s">
        <v>18</v>
      </c>
      <c r="T1955" s="64">
        <v>2002</v>
      </c>
      <c r="U1955" s="69">
        <v>17</v>
      </c>
    </row>
    <row r="1956" spans="1:21" x14ac:dyDescent="0.35">
      <c r="A1956" t="s">
        <v>1987</v>
      </c>
      <c r="B1956">
        <v>1960</v>
      </c>
      <c r="C1956" t="s">
        <v>10</v>
      </c>
      <c r="D1956">
        <v>9</v>
      </c>
      <c r="E1956">
        <v>1</v>
      </c>
      <c r="F1956">
        <v>27000.98</v>
      </c>
      <c r="G1956" t="s">
        <v>11</v>
      </c>
      <c r="H1956" t="s">
        <v>11</v>
      </c>
      <c r="I1956" t="s">
        <v>13</v>
      </c>
      <c r="L1956" s="110" t="s">
        <v>1986</v>
      </c>
      <c r="M1956" s="64" t="s">
        <v>10143</v>
      </c>
      <c r="N1956" s="64">
        <v>22</v>
      </c>
      <c r="O1956" s="64" t="s">
        <v>11</v>
      </c>
      <c r="P1956" s="64" t="s">
        <v>12</v>
      </c>
      <c r="Q1956" s="64" t="s">
        <v>42</v>
      </c>
      <c r="R1956" s="115">
        <v>26937</v>
      </c>
      <c r="S1956" s="64" t="s">
        <v>15</v>
      </c>
      <c r="T1956" s="64">
        <v>2000</v>
      </c>
      <c r="U1956" s="69">
        <v>9</v>
      </c>
    </row>
    <row r="1957" spans="1:21" x14ac:dyDescent="0.35">
      <c r="A1957" t="s">
        <v>1988</v>
      </c>
      <c r="B1957">
        <v>1958</v>
      </c>
      <c r="C1957" t="s">
        <v>18</v>
      </c>
      <c r="D1957">
        <v>30</v>
      </c>
      <c r="E1957">
        <v>0</v>
      </c>
      <c r="F1957">
        <v>27037.91</v>
      </c>
      <c r="G1957" t="s">
        <v>11</v>
      </c>
      <c r="H1957" t="s">
        <v>11</v>
      </c>
      <c r="I1957" t="s">
        <v>13</v>
      </c>
      <c r="L1957" s="110" t="s">
        <v>1987</v>
      </c>
      <c r="M1957" s="64" t="s">
        <v>10144</v>
      </c>
      <c r="N1957" s="64">
        <v>62</v>
      </c>
      <c r="O1957" s="64" t="s">
        <v>11</v>
      </c>
      <c r="P1957" s="64" t="s">
        <v>11</v>
      </c>
      <c r="Q1957" s="64" t="s">
        <v>13</v>
      </c>
      <c r="R1957" s="114">
        <v>27001</v>
      </c>
      <c r="S1957" s="64" t="s">
        <v>10</v>
      </c>
      <c r="T1957" s="64">
        <v>1960</v>
      </c>
      <c r="U1957" s="69">
        <v>9</v>
      </c>
    </row>
    <row r="1958" spans="1:21" x14ac:dyDescent="0.35">
      <c r="A1958" t="s">
        <v>1989</v>
      </c>
      <c r="B1958">
        <v>1994</v>
      </c>
      <c r="C1958" t="s">
        <v>10</v>
      </c>
      <c r="D1958">
        <v>2</v>
      </c>
      <c r="E1958">
        <v>0</v>
      </c>
      <c r="F1958">
        <v>27080.639999999999</v>
      </c>
      <c r="G1958" t="s">
        <v>11</v>
      </c>
      <c r="H1958" t="s">
        <v>11</v>
      </c>
      <c r="I1958" t="s">
        <v>42</v>
      </c>
      <c r="L1958" s="110" t="s">
        <v>1988</v>
      </c>
      <c r="M1958" s="64" t="s">
        <v>10145</v>
      </c>
      <c r="N1958" s="64">
        <v>64</v>
      </c>
      <c r="O1958" s="64" t="s">
        <v>11</v>
      </c>
      <c r="P1958" s="64" t="s">
        <v>11</v>
      </c>
      <c r="Q1958" s="64" t="s">
        <v>13</v>
      </c>
      <c r="R1958" s="115">
        <v>27038</v>
      </c>
      <c r="S1958" s="64" t="s">
        <v>18</v>
      </c>
      <c r="T1958" s="64">
        <v>1958</v>
      </c>
      <c r="U1958" s="69">
        <v>30</v>
      </c>
    </row>
    <row r="1959" spans="1:21" x14ac:dyDescent="0.35">
      <c r="A1959" t="s">
        <v>1990</v>
      </c>
      <c r="B1959">
        <v>1990</v>
      </c>
      <c r="C1959" t="s">
        <v>30</v>
      </c>
      <c r="D1959">
        <v>13</v>
      </c>
      <c r="E1959">
        <v>3</v>
      </c>
      <c r="F1959">
        <v>27092.38</v>
      </c>
      <c r="G1959" t="s">
        <v>11</v>
      </c>
      <c r="H1959" t="s">
        <v>12</v>
      </c>
      <c r="I1959" t="s">
        <v>42</v>
      </c>
      <c r="L1959" s="110" t="s">
        <v>1989</v>
      </c>
      <c r="M1959" s="64" t="s">
        <v>10146</v>
      </c>
      <c r="N1959" s="64">
        <v>28</v>
      </c>
      <c r="O1959" s="64" t="s">
        <v>11</v>
      </c>
      <c r="P1959" s="64" t="s">
        <v>11</v>
      </c>
      <c r="Q1959" s="64" t="s">
        <v>42</v>
      </c>
      <c r="R1959" s="114">
        <v>27081</v>
      </c>
      <c r="S1959" s="64" t="s">
        <v>10</v>
      </c>
      <c r="T1959" s="64">
        <v>1994</v>
      </c>
      <c r="U1959" s="69">
        <v>2</v>
      </c>
    </row>
    <row r="1960" spans="1:21" x14ac:dyDescent="0.35">
      <c r="A1960" t="s">
        <v>1991</v>
      </c>
      <c r="B1960">
        <v>1970</v>
      </c>
      <c r="C1960" t="s">
        <v>37</v>
      </c>
      <c r="D1960">
        <v>2</v>
      </c>
      <c r="E1960">
        <v>0</v>
      </c>
      <c r="F1960">
        <v>27117.99</v>
      </c>
      <c r="G1960" t="s">
        <v>11</v>
      </c>
      <c r="H1960" t="s">
        <v>11</v>
      </c>
      <c r="I1960" t="s">
        <v>13</v>
      </c>
      <c r="L1960" s="110" t="s">
        <v>1990</v>
      </c>
      <c r="M1960" s="64" t="s">
        <v>10147</v>
      </c>
      <c r="N1960" s="64">
        <v>32</v>
      </c>
      <c r="O1960" s="64" t="s">
        <v>11</v>
      </c>
      <c r="P1960" s="64" t="s">
        <v>12</v>
      </c>
      <c r="Q1960" s="64" t="s">
        <v>42</v>
      </c>
      <c r="R1960" s="115">
        <v>27092</v>
      </c>
      <c r="S1960" s="64" t="s">
        <v>30</v>
      </c>
      <c r="T1960" s="64">
        <v>1990</v>
      </c>
      <c r="U1960" s="69">
        <v>13</v>
      </c>
    </row>
    <row r="1961" spans="1:21" x14ac:dyDescent="0.35">
      <c r="A1961" t="s">
        <v>1992</v>
      </c>
      <c r="B1961">
        <v>1965</v>
      </c>
      <c r="C1961" t="s">
        <v>30</v>
      </c>
      <c r="D1961">
        <v>21</v>
      </c>
      <c r="E1961">
        <v>0</v>
      </c>
      <c r="F1961">
        <v>27218.44</v>
      </c>
      <c r="G1961" t="s">
        <v>11</v>
      </c>
      <c r="H1961" t="s">
        <v>16</v>
      </c>
      <c r="I1961" t="s">
        <v>356</v>
      </c>
      <c r="L1961" s="110" t="s">
        <v>1991</v>
      </c>
      <c r="M1961" s="64" t="s">
        <v>9636</v>
      </c>
      <c r="N1961" s="64">
        <v>52</v>
      </c>
      <c r="O1961" s="64" t="s">
        <v>11</v>
      </c>
      <c r="P1961" s="64" t="s">
        <v>11</v>
      </c>
      <c r="Q1961" s="64" t="s">
        <v>13</v>
      </c>
      <c r="R1961" s="114">
        <v>27118</v>
      </c>
      <c r="S1961" s="64" t="s">
        <v>37</v>
      </c>
      <c r="T1961" s="64">
        <v>1970</v>
      </c>
      <c r="U1961" s="69">
        <v>2</v>
      </c>
    </row>
    <row r="1962" spans="1:21" x14ac:dyDescent="0.35">
      <c r="A1962" t="s">
        <v>1993</v>
      </c>
      <c r="B1962">
        <v>1999</v>
      </c>
      <c r="C1962" t="s">
        <v>30</v>
      </c>
      <c r="D1962">
        <v>2</v>
      </c>
      <c r="E1962">
        <v>0</v>
      </c>
      <c r="F1962">
        <v>27236.959999999999</v>
      </c>
      <c r="G1962" t="s">
        <v>11</v>
      </c>
      <c r="H1962" t="s">
        <v>16</v>
      </c>
      <c r="I1962" t="s">
        <v>42</v>
      </c>
      <c r="L1962" s="110" t="s">
        <v>1992</v>
      </c>
      <c r="M1962" s="64" t="s">
        <v>10148</v>
      </c>
      <c r="N1962" s="64">
        <v>57</v>
      </c>
      <c r="O1962" s="64" t="s">
        <v>11</v>
      </c>
      <c r="P1962" s="64" t="s">
        <v>16</v>
      </c>
      <c r="Q1962" s="64" t="s">
        <v>356</v>
      </c>
      <c r="R1962" s="115">
        <v>27218</v>
      </c>
      <c r="S1962" s="64" t="s">
        <v>30</v>
      </c>
      <c r="T1962" s="64">
        <v>1965</v>
      </c>
      <c r="U1962" s="69">
        <v>21</v>
      </c>
    </row>
    <row r="1963" spans="1:21" x14ac:dyDescent="0.35">
      <c r="A1963" t="s">
        <v>1994</v>
      </c>
      <c r="B1963">
        <v>1968</v>
      </c>
      <c r="C1963" t="s">
        <v>18</v>
      </c>
      <c r="D1963">
        <v>6</v>
      </c>
      <c r="E1963">
        <v>3</v>
      </c>
      <c r="F1963">
        <v>27322.73</v>
      </c>
      <c r="G1963" t="s">
        <v>11</v>
      </c>
      <c r="H1963" t="s">
        <v>11</v>
      </c>
      <c r="I1963" t="s">
        <v>13</v>
      </c>
      <c r="L1963" s="110" t="s">
        <v>1993</v>
      </c>
      <c r="M1963" s="64" t="s">
        <v>8453</v>
      </c>
      <c r="N1963" s="64">
        <v>23</v>
      </c>
      <c r="O1963" s="64" t="s">
        <v>11</v>
      </c>
      <c r="P1963" s="64" t="s">
        <v>16</v>
      </c>
      <c r="Q1963" s="64" t="s">
        <v>42</v>
      </c>
      <c r="R1963" s="114">
        <v>27237</v>
      </c>
      <c r="S1963" s="64" t="s">
        <v>30</v>
      </c>
      <c r="T1963" s="64">
        <v>1999</v>
      </c>
      <c r="U1963" s="69">
        <v>2</v>
      </c>
    </row>
    <row r="1964" spans="1:21" x14ac:dyDescent="0.35">
      <c r="A1964" t="s">
        <v>1995</v>
      </c>
      <c r="B1964">
        <v>1969</v>
      </c>
      <c r="C1964" t="s">
        <v>37</v>
      </c>
      <c r="D1964">
        <v>16</v>
      </c>
      <c r="E1964">
        <v>0</v>
      </c>
      <c r="F1964">
        <v>27346.04</v>
      </c>
      <c r="G1964" t="s">
        <v>11</v>
      </c>
      <c r="H1964" t="s">
        <v>11</v>
      </c>
      <c r="I1964" t="s">
        <v>13</v>
      </c>
      <c r="L1964" s="110" t="s">
        <v>1994</v>
      </c>
      <c r="M1964" s="64" t="s">
        <v>10149</v>
      </c>
      <c r="N1964" s="64">
        <v>55</v>
      </c>
      <c r="O1964" s="64" t="s">
        <v>11</v>
      </c>
      <c r="P1964" s="64" t="s">
        <v>11</v>
      </c>
      <c r="Q1964" s="64" t="s">
        <v>13</v>
      </c>
      <c r="R1964" s="115">
        <v>27323</v>
      </c>
      <c r="S1964" s="64" t="s">
        <v>18</v>
      </c>
      <c r="T1964" s="64">
        <v>1968</v>
      </c>
      <c r="U1964" s="69">
        <v>6</v>
      </c>
    </row>
    <row r="1965" spans="1:21" x14ac:dyDescent="0.35">
      <c r="A1965" t="s">
        <v>1996</v>
      </c>
      <c r="B1965">
        <v>1988</v>
      </c>
      <c r="C1965" t="s">
        <v>20</v>
      </c>
      <c r="D1965">
        <v>15</v>
      </c>
      <c r="E1965">
        <v>2</v>
      </c>
      <c r="F1965">
        <v>27375.9</v>
      </c>
      <c r="G1965" t="s">
        <v>11</v>
      </c>
      <c r="H1965" t="s">
        <v>12</v>
      </c>
      <c r="I1965" t="s">
        <v>164</v>
      </c>
      <c r="L1965" s="110" t="s">
        <v>1995</v>
      </c>
      <c r="M1965" s="64" t="s">
        <v>10150</v>
      </c>
      <c r="N1965" s="64">
        <v>53</v>
      </c>
      <c r="O1965" s="64" t="s">
        <v>11</v>
      </c>
      <c r="P1965" s="64" t="s">
        <v>11</v>
      </c>
      <c r="Q1965" s="64" t="s">
        <v>13</v>
      </c>
      <c r="R1965" s="114">
        <v>27346</v>
      </c>
      <c r="S1965" s="64" t="s">
        <v>37</v>
      </c>
      <c r="T1965" s="64">
        <v>1969</v>
      </c>
      <c r="U1965" s="69">
        <v>16</v>
      </c>
    </row>
    <row r="1966" spans="1:21" x14ac:dyDescent="0.35">
      <c r="A1966" t="s">
        <v>1997</v>
      </c>
      <c r="B1966">
        <v>1985</v>
      </c>
      <c r="C1966" t="s">
        <v>30</v>
      </c>
      <c r="D1966">
        <v>5</v>
      </c>
      <c r="E1966">
        <v>3</v>
      </c>
      <c r="F1966">
        <v>27432.73</v>
      </c>
      <c r="G1966" t="s">
        <v>11</v>
      </c>
      <c r="H1966" t="s">
        <v>16</v>
      </c>
      <c r="I1966" t="s">
        <v>42</v>
      </c>
      <c r="L1966" s="110" t="s">
        <v>1996</v>
      </c>
      <c r="M1966" s="64" t="s">
        <v>8920</v>
      </c>
      <c r="N1966" s="64">
        <v>34</v>
      </c>
      <c r="O1966" s="64" t="s">
        <v>11</v>
      </c>
      <c r="P1966" s="64" t="s">
        <v>12</v>
      </c>
      <c r="Q1966" s="64" t="s">
        <v>164</v>
      </c>
      <c r="R1966" s="115">
        <v>27376</v>
      </c>
      <c r="S1966" s="64" t="s">
        <v>20</v>
      </c>
      <c r="T1966" s="64">
        <v>1988</v>
      </c>
      <c r="U1966" s="69">
        <v>15</v>
      </c>
    </row>
    <row r="1967" spans="1:21" x14ac:dyDescent="0.35">
      <c r="A1967" t="s">
        <v>1998</v>
      </c>
      <c r="B1967">
        <v>1981</v>
      </c>
      <c r="C1967" t="s">
        <v>37</v>
      </c>
      <c r="D1967">
        <v>3</v>
      </c>
      <c r="E1967">
        <v>1</v>
      </c>
      <c r="F1967">
        <v>27495.59</v>
      </c>
      <c r="G1967" t="s">
        <v>11</v>
      </c>
      <c r="H1967" t="s">
        <v>16</v>
      </c>
      <c r="I1967" t="s">
        <v>42</v>
      </c>
      <c r="L1967" s="110" t="s">
        <v>1997</v>
      </c>
      <c r="M1967" s="64" t="s">
        <v>10151</v>
      </c>
      <c r="N1967" s="64">
        <v>37</v>
      </c>
      <c r="O1967" s="64" t="s">
        <v>11</v>
      </c>
      <c r="P1967" s="64" t="s">
        <v>16</v>
      </c>
      <c r="Q1967" s="64" t="s">
        <v>42</v>
      </c>
      <c r="R1967" s="114">
        <v>27433</v>
      </c>
      <c r="S1967" s="64" t="s">
        <v>30</v>
      </c>
      <c r="T1967" s="64">
        <v>1985</v>
      </c>
      <c r="U1967" s="69">
        <v>5</v>
      </c>
    </row>
    <row r="1968" spans="1:21" x14ac:dyDescent="0.35">
      <c r="A1968" t="s">
        <v>1999</v>
      </c>
      <c r="B1968">
        <v>1965</v>
      </c>
      <c r="C1968" t="s">
        <v>37</v>
      </c>
      <c r="D1968">
        <v>19</v>
      </c>
      <c r="E1968">
        <v>0</v>
      </c>
      <c r="F1968">
        <v>27533.91</v>
      </c>
      <c r="G1968" t="s">
        <v>11</v>
      </c>
      <c r="H1968" t="s">
        <v>12</v>
      </c>
      <c r="I1968" t="s">
        <v>13</v>
      </c>
      <c r="L1968" s="110" t="s">
        <v>1998</v>
      </c>
      <c r="M1968" s="64" t="s">
        <v>10152</v>
      </c>
      <c r="N1968" s="64">
        <v>41</v>
      </c>
      <c r="O1968" s="64" t="s">
        <v>11</v>
      </c>
      <c r="P1968" s="64" t="s">
        <v>16</v>
      </c>
      <c r="Q1968" s="64" t="s">
        <v>42</v>
      </c>
      <c r="R1968" s="115">
        <v>27496</v>
      </c>
      <c r="S1968" s="64" t="s">
        <v>37</v>
      </c>
      <c r="T1968" s="64">
        <v>1981</v>
      </c>
      <c r="U1968" s="69">
        <v>3</v>
      </c>
    </row>
    <row r="1969" spans="1:21" x14ac:dyDescent="0.35">
      <c r="A1969" t="s">
        <v>2000</v>
      </c>
      <c r="B1969">
        <v>1984</v>
      </c>
      <c r="C1969" t="s">
        <v>10</v>
      </c>
      <c r="D1969">
        <v>22</v>
      </c>
      <c r="E1969">
        <v>3</v>
      </c>
      <c r="F1969">
        <v>27534.53</v>
      </c>
      <c r="G1969" t="s">
        <v>11</v>
      </c>
      <c r="H1969" t="s">
        <v>11</v>
      </c>
      <c r="I1969" t="s">
        <v>42</v>
      </c>
      <c r="L1969" s="110" t="s">
        <v>1999</v>
      </c>
      <c r="M1969" s="64" t="s">
        <v>10153</v>
      </c>
      <c r="N1969" s="64">
        <v>57</v>
      </c>
      <c r="O1969" s="64" t="s">
        <v>11</v>
      </c>
      <c r="P1969" s="64" t="s">
        <v>12</v>
      </c>
      <c r="Q1969" s="64" t="s">
        <v>13</v>
      </c>
      <c r="R1969" s="114">
        <v>27534</v>
      </c>
      <c r="S1969" s="64" t="s">
        <v>37</v>
      </c>
      <c r="T1969" s="64">
        <v>1965</v>
      </c>
      <c r="U1969" s="69">
        <v>19</v>
      </c>
    </row>
    <row r="1970" spans="1:21" x14ac:dyDescent="0.35">
      <c r="A1970" t="s">
        <v>2001</v>
      </c>
      <c r="B1970">
        <v>1985</v>
      </c>
      <c r="C1970" t="s">
        <v>15</v>
      </c>
      <c r="D1970">
        <v>6</v>
      </c>
      <c r="E1970">
        <v>3</v>
      </c>
      <c r="F1970">
        <v>27598.93</v>
      </c>
      <c r="G1970" t="s">
        <v>11</v>
      </c>
      <c r="H1970" t="s">
        <v>16</v>
      </c>
      <c r="I1970" t="s">
        <v>42</v>
      </c>
      <c r="L1970" s="110" t="s">
        <v>2000</v>
      </c>
      <c r="M1970" s="64" t="s">
        <v>10154</v>
      </c>
      <c r="N1970" s="64">
        <v>38</v>
      </c>
      <c r="O1970" s="64" t="s">
        <v>11</v>
      </c>
      <c r="P1970" s="64" t="s">
        <v>11</v>
      </c>
      <c r="Q1970" s="64" t="s">
        <v>42</v>
      </c>
      <c r="R1970" s="115">
        <v>27535</v>
      </c>
      <c r="S1970" s="64" t="s">
        <v>10</v>
      </c>
      <c r="T1970" s="64">
        <v>1984</v>
      </c>
      <c r="U1970" s="69">
        <v>22</v>
      </c>
    </row>
    <row r="1971" spans="1:21" x14ac:dyDescent="0.35">
      <c r="A1971" t="s">
        <v>2002</v>
      </c>
      <c r="B1971">
        <v>1992</v>
      </c>
      <c r="C1971" t="s">
        <v>18</v>
      </c>
      <c r="D1971">
        <v>11</v>
      </c>
      <c r="E1971">
        <v>0</v>
      </c>
      <c r="F1971">
        <v>27614.71</v>
      </c>
      <c r="G1971" t="s">
        <v>11</v>
      </c>
      <c r="H1971" t="s">
        <v>12</v>
      </c>
      <c r="I1971" t="s">
        <v>42</v>
      </c>
      <c r="L1971" s="110" t="s">
        <v>2001</v>
      </c>
      <c r="M1971" s="64" t="s">
        <v>10155</v>
      </c>
      <c r="N1971" s="64">
        <v>37</v>
      </c>
      <c r="O1971" s="64" t="s">
        <v>11</v>
      </c>
      <c r="P1971" s="64" t="s">
        <v>16</v>
      </c>
      <c r="Q1971" s="64" t="s">
        <v>42</v>
      </c>
      <c r="R1971" s="114">
        <v>27599</v>
      </c>
      <c r="S1971" s="64" t="s">
        <v>15</v>
      </c>
      <c r="T1971" s="64">
        <v>1985</v>
      </c>
      <c r="U1971" s="69">
        <v>6</v>
      </c>
    </row>
    <row r="1972" spans="1:21" x14ac:dyDescent="0.35">
      <c r="A1972" t="s">
        <v>2003</v>
      </c>
      <c r="B1972">
        <v>1997</v>
      </c>
      <c r="C1972" t="s">
        <v>20</v>
      </c>
      <c r="D1972">
        <v>9</v>
      </c>
      <c r="E1972">
        <v>0</v>
      </c>
      <c r="F1972">
        <v>27619.360000000001</v>
      </c>
      <c r="G1972" t="s">
        <v>11</v>
      </c>
      <c r="H1972" t="s">
        <v>12</v>
      </c>
      <c r="I1972" t="s">
        <v>42</v>
      </c>
      <c r="L1972" s="110" t="s">
        <v>2002</v>
      </c>
      <c r="M1972" s="64" t="s">
        <v>10156</v>
      </c>
      <c r="N1972" s="64">
        <v>30</v>
      </c>
      <c r="O1972" s="64" t="s">
        <v>11</v>
      </c>
      <c r="P1972" s="64" t="s">
        <v>12</v>
      </c>
      <c r="Q1972" s="64" t="s">
        <v>42</v>
      </c>
      <c r="R1972" s="115">
        <v>27615</v>
      </c>
      <c r="S1972" s="64" t="s">
        <v>18</v>
      </c>
      <c r="T1972" s="64">
        <v>1992</v>
      </c>
      <c r="U1972" s="69">
        <v>11</v>
      </c>
    </row>
    <row r="1973" spans="1:21" x14ac:dyDescent="0.35">
      <c r="A1973" t="s">
        <v>2004</v>
      </c>
      <c r="B1973">
        <v>1997</v>
      </c>
      <c r="C1973" t="s">
        <v>37</v>
      </c>
      <c r="D1973">
        <v>7</v>
      </c>
      <c r="E1973">
        <v>0</v>
      </c>
      <c r="F1973">
        <v>27625.17</v>
      </c>
      <c r="G1973" t="s">
        <v>16</v>
      </c>
      <c r="H1973" t="s">
        <v>16</v>
      </c>
      <c r="I1973" t="s">
        <v>42</v>
      </c>
      <c r="L1973" s="110" t="s">
        <v>2003</v>
      </c>
      <c r="M1973" s="64" t="s">
        <v>10157</v>
      </c>
      <c r="N1973" s="64">
        <v>25</v>
      </c>
      <c r="O1973" s="64" t="s">
        <v>11</v>
      </c>
      <c r="P1973" s="64" t="s">
        <v>12</v>
      </c>
      <c r="Q1973" s="64" t="s">
        <v>42</v>
      </c>
      <c r="R1973" s="114">
        <v>27619</v>
      </c>
      <c r="S1973" s="64" t="s">
        <v>20</v>
      </c>
      <c r="T1973" s="64">
        <v>1997</v>
      </c>
      <c r="U1973" s="69">
        <v>9</v>
      </c>
    </row>
    <row r="1974" spans="1:21" x14ac:dyDescent="0.35">
      <c r="A1974" t="s">
        <v>2005</v>
      </c>
      <c r="B1974">
        <v>1992</v>
      </c>
      <c r="C1974" t="s">
        <v>10</v>
      </c>
      <c r="D1974">
        <v>3</v>
      </c>
      <c r="E1974">
        <v>0</v>
      </c>
      <c r="F1974">
        <v>27696.11</v>
      </c>
      <c r="G1974" t="s">
        <v>16</v>
      </c>
      <c r="H1974" t="s">
        <v>11</v>
      </c>
      <c r="I1974" t="s">
        <v>42</v>
      </c>
      <c r="L1974" s="110" t="s">
        <v>2004</v>
      </c>
      <c r="M1974" s="64" t="s">
        <v>10158</v>
      </c>
      <c r="N1974" s="64">
        <v>25</v>
      </c>
      <c r="O1974" s="64" t="s">
        <v>16</v>
      </c>
      <c r="P1974" s="64" t="s">
        <v>16</v>
      </c>
      <c r="Q1974" s="64" t="s">
        <v>42</v>
      </c>
      <c r="R1974" s="115">
        <v>27625</v>
      </c>
      <c r="S1974" s="64" t="s">
        <v>37</v>
      </c>
      <c r="T1974" s="64">
        <v>1997</v>
      </c>
      <c r="U1974" s="69">
        <v>7</v>
      </c>
    </row>
    <row r="1975" spans="1:21" x14ac:dyDescent="0.35">
      <c r="A1975" t="s">
        <v>2006</v>
      </c>
      <c r="B1975">
        <v>2002</v>
      </c>
      <c r="C1975" t="s">
        <v>30</v>
      </c>
      <c r="D1975">
        <v>6</v>
      </c>
      <c r="E1975">
        <v>1</v>
      </c>
      <c r="F1975">
        <v>27724.29</v>
      </c>
      <c r="G1975" t="s">
        <v>16</v>
      </c>
      <c r="H1975" t="s">
        <v>12</v>
      </c>
      <c r="I1975" t="s">
        <v>13</v>
      </c>
      <c r="L1975" s="110" t="s">
        <v>2005</v>
      </c>
      <c r="M1975" s="64" t="s">
        <v>10159</v>
      </c>
      <c r="N1975" s="64">
        <v>30</v>
      </c>
      <c r="O1975" s="64" t="s">
        <v>16</v>
      </c>
      <c r="P1975" s="64" t="s">
        <v>11</v>
      </c>
      <c r="Q1975" s="64" t="s">
        <v>42</v>
      </c>
      <c r="R1975" s="114">
        <v>27696</v>
      </c>
      <c r="S1975" s="64" t="s">
        <v>10</v>
      </c>
      <c r="T1975" s="64">
        <v>1992</v>
      </c>
      <c r="U1975" s="69">
        <v>3</v>
      </c>
    </row>
    <row r="1976" spans="1:21" x14ac:dyDescent="0.35">
      <c r="A1976" t="s">
        <v>2007</v>
      </c>
      <c r="B1976">
        <v>1960</v>
      </c>
      <c r="C1976" t="s">
        <v>10</v>
      </c>
      <c r="D1976">
        <v>6</v>
      </c>
      <c r="E1976">
        <v>0</v>
      </c>
      <c r="F1976">
        <v>27808.73</v>
      </c>
      <c r="G1976" t="s">
        <v>16</v>
      </c>
      <c r="H1976" t="s">
        <v>16</v>
      </c>
      <c r="I1976" t="s">
        <v>13</v>
      </c>
      <c r="L1976" s="110" t="s">
        <v>2006</v>
      </c>
      <c r="M1976" s="64" t="s">
        <v>10160</v>
      </c>
      <c r="N1976" s="64">
        <v>20</v>
      </c>
      <c r="O1976" s="64" t="s">
        <v>16</v>
      </c>
      <c r="P1976" s="64" t="s">
        <v>12</v>
      </c>
      <c r="Q1976" s="64" t="s">
        <v>13</v>
      </c>
      <c r="R1976" s="115">
        <v>27724</v>
      </c>
      <c r="S1976" s="64" t="s">
        <v>30</v>
      </c>
      <c r="T1976" s="64">
        <v>2002</v>
      </c>
      <c r="U1976" s="69">
        <v>6</v>
      </c>
    </row>
    <row r="1977" spans="1:21" x14ac:dyDescent="0.35">
      <c r="A1977" t="s">
        <v>2008</v>
      </c>
      <c r="B1977">
        <v>1985</v>
      </c>
      <c r="C1977" t="s">
        <v>30</v>
      </c>
      <c r="D1977">
        <v>4</v>
      </c>
      <c r="E1977">
        <v>3</v>
      </c>
      <c r="F1977">
        <v>27849.94</v>
      </c>
      <c r="G1977" t="s">
        <v>16</v>
      </c>
      <c r="H1977" t="s">
        <v>16</v>
      </c>
      <c r="I1977" t="s">
        <v>42</v>
      </c>
      <c r="L1977" s="110" t="s">
        <v>2007</v>
      </c>
      <c r="M1977" s="64" t="s">
        <v>10161</v>
      </c>
      <c r="N1977" s="64">
        <v>62</v>
      </c>
      <c r="O1977" s="64" t="s">
        <v>16</v>
      </c>
      <c r="P1977" s="64" t="s">
        <v>16</v>
      </c>
      <c r="Q1977" s="64" t="s">
        <v>13</v>
      </c>
      <c r="R1977" s="114">
        <v>27809</v>
      </c>
      <c r="S1977" s="64" t="s">
        <v>10</v>
      </c>
      <c r="T1977" s="64">
        <v>1960</v>
      </c>
      <c r="U1977" s="69">
        <v>6</v>
      </c>
    </row>
    <row r="1978" spans="1:21" x14ac:dyDescent="0.35">
      <c r="A1978" t="s">
        <v>2009</v>
      </c>
      <c r="B1978">
        <v>1989</v>
      </c>
      <c r="C1978" t="s">
        <v>15</v>
      </c>
      <c r="D1978">
        <v>21</v>
      </c>
      <c r="E1978">
        <v>3</v>
      </c>
      <c r="F1978">
        <v>27925.86</v>
      </c>
      <c r="G1978" t="s">
        <v>16</v>
      </c>
      <c r="H1978" t="s">
        <v>11</v>
      </c>
      <c r="I1978" t="s">
        <v>42</v>
      </c>
      <c r="L1978" s="110" t="s">
        <v>2008</v>
      </c>
      <c r="M1978" s="64" t="s">
        <v>10162</v>
      </c>
      <c r="N1978" s="64">
        <v>37</v>
      </c>
      <c r="O1978" s="64" t="s">
        <v>16</v>
      </c>
      <c r="P1978" s="64" t="s">
        <v>16</v>
      </c>
      <c r="Q1978" s="64" t="s">
        <v>42</v>
      </c>
      <c r="R1978" s="115">
        <v>27850</v>
      </c>
      <c r="S1978" s="64" t="s">
        <v>30</v>
      </c>
      <c r="T1978" s="64">
        <v>1985</v>
      </c>
      <c r="U1978" s="69">
        <v>4</v>
      </c>
    </row>
    <row r="1979" spans="1:21" x14ac:dyDescent="0.35">
      <c r="A1979" t="s">
        <v>2010</v>
      </c>
      <c r="B1979">
        <v>1991</v>
      </c>
      <c r="C1979" t="s">
        <v>18</v>
      </c>
      <c r="D1979">
        <v>4</v>
      </c>
      <c r="E1979">
        <v>3</v>
      </c>
      <c r="F1979">
        <v>27931.11</v>
      </c>
      <c r="G1979" t="s">
        <v>16</v>
      </c>
      <c r="H1979" t="s">
        <v>12</v>
      </c>
      <c r="I1979" t="s">
        <v>42</v>
      </c>
      <c r="L1979" s="110" t="s">
        <v>2009</v>
      </c>
      <c r="M1979" s="64" t="s">
        <v>10163</v>
      </c>
      <c r="N1979" s="64">
        <v>33</v>
      </c>
      <c r="O1979" s="64" t="s">
        <v>16</v>
      </c>
      <c r="P1979" s="64" t="s">
        <v>11</v>
      </c>
      <c r="Q1979" s="64" t="s">
        <v>42</v>
      </c>
      <c r="R1979" s="114">
        <v>27926</v>
      </c>
      <c r="S1979" s="64" t="s">
        <v>15</v>
      </c>
      <c r="T1979" s="64">
        <v>1989</v>
      </c>
      <c r="U1979" s="69">
        <v>21</v>
      </c>
    </row>
    <row r="1980" spans="1:21" x14ac:dyDescent="0.35">
      <c r="A1980" t="s">
        <v>2011</v>
      </c>
      <c r="B1980">
        <v>1961</v>
      </c>
      <c r="C1980" t="s">
        <v>10</v>
      </c>
      <c r="D1980">
        <v>28</v>
      </c>
      <c r="E1980">
        <v>3</v>
      </c>
      <c r="F1980">
        <v>27941.29</v>
      </c>
      <c r="G1980" t="s">
        <v>16</v>
      </c>
      <c r="H1980" t="s">
        <v>12</v>
      </c>
      <c r="I1980" t="s">
        <v>42</v>
      </c>
      <c r="L1980" s="110" t="s">
        <v>2010</v>
      </c>
      <c r="M1980" s="64" t="s">
        <v>10164</v>
      </c>
      <c r="N1980" s="64">
        <v>32</v>
      </c>
      <c r="O1980" s="64" t="s">
        <v>16</v>
      </c>
      <c r="P1980" s="64" t="s">
        <v>12</v>
      </c>
      <c r="Q1980" s="64" t="s">
        <v>42</v>
      </c>
      <c r="R1980" s="115">
        <v>27931</v>
      </c>
      <c r="S1980" s="64" t="s">
        <v>18</v>
      </c>
      <c r="T1980" s="64">
        <v>1991</v>
      </c>
      <c r="U1980" s="69">
        <v>4</v>
      </c>
    </row>
    <row r="1981" spans="1:21" x14ac:dyDescent="0.35">
      <c r="A1981" t="s">
        <v>2012</v>
      </c>
      <c r="B1981">
        <v>1999</v>
      </c>
      <c r="C1981" t="s">
        <v>30</v>
      </c>
      <c r="D1981">
        <v>21</v>
      </c>
      <c r="E1981">
        <v>0</v>
      </c>
      <c r="F1981">
        <v>27980.77</v>
      </c>
      <c r="G1981" t="s">
        <v>16</v>
      </c>
      <c r="H1981" t="s">
        <v>16</v>
      </c>
      <c r="I1981" t="s">
        <v>42</v>
      </c>
      <c r="L1981" s="110" t="s">
        <v>2011</v>
      </c>
      <c r="M1981" s="64" t="s">
        <v>10165</v>
      </c>
      <c r="N1981" s="64">
        <v>61</v>
      </c>
      <c r="O1981" s="64" t="s">
        <v>16</v>
      </c>
      <c r="P1981" s="64" t="s">
        <v>12</v>
      </c>
      <c r="Q1981" s="64" t="s">
        <v>42</v>
      </c>
      <c r="R1981" s="114">
        <v>27941</v>
      </c>
      <c r="S1981" s="64" t="s">
        <v>10</v>
      </c>
      <c r="T1981" s="64">
        <v>1961</v>
      </c>
      <c r="U1981" s="69">
        <v>28</v>
      </c>
    </row>
    <row r="1982" spans="1:21" x14ac:dyDescent="0.35">
      <c r="A1982" t="s">
        <v>2013</v>
      </c>
      <c r="B1982">
        <v>1985</v>
      </c>
      <c r="C1982" t="s">
        <v>15</v>
      </c>
      <c r="D1982">
        <v>29</v>
      </c>
      <c r="E1982">
        <v>3</v>
      </c>
      <c r="F1982">
        <v>28006.94</v>
      </c>
      <c r="G1982" t="s">
        <v>16</v>
      </c>
      <c r="H1982" t="s">
        <v>11</v>
      </c>
      <c r="I1982" t="s">
        <v>42</v>
      </c>
      <c r="L1982" s="110" t="s">
        <v>2012</v>
      </c>
      <c r="M1982" s="64" t="s">
        <v>10166</v>
      </c>
      <c r="N1982" s="64">
        <v>23</v>
      </c>
      <c r="O1982" s="64" t="s">
        <v>16</v>
      </c>
      <c r="P1982" s="64" t="s">
        <v>16</v>
      </c>
      <c r="Q1982" s="64" t="s">
        <v>42</v>
      </c>
      <c r="R1982" s="115">
        <v>27981</v>
      </c>
      <c r="S1982" s="64" t="s">
        <v>30</v>
      </c>
      <c r="T1982" s="64">
        <v>1999</v>
      </c>
      <c r="U1982" s="69">
        <v>21</v>
      </c>
    </row>
    <row r="1983" spans="1:21" x14ac:dyDescent="0.35">
      <c r="A1983" t="s">
        <v>2014</v>
      </c>
      <c r="B1983">
        <v>1960</v>
      </c>
      <c r="C1983" t="s">
        <v>15</v>
      </c>
      <c r="D1983">
        <v>22</v>
      </c>
      <c r="E1983">
        <v>0</v>
      </c>
      <c r="F1983">
        <v>28101.33</v>
      </c>
      <c r="G1983" t="s">
        <v>16</v>
      </c>
      <c r="H1983" t="s">
        <v>11</v>
      </c>
      <c r="I1983" t="s">
        <v>166</v>
      </c>
      <c r="L1983" s="110" t="s">
        <v>2013</v>
      </c>
      <c r="M1983" s="64" t="s">
        <v>10167</v>
      </c>
      <c r="N1983" s="64">
        <v>37</v>
      </c>
      <c r="O1983" s="64" t="s">
        <v>16</v>
      </c>
      <c r="P1983" s="64" t="s">
        <v>11</v>
      </c>
      <c r="Q1983" s="64" t="s">
        <v>42</v>
      </c>
      <c r="R1983" s="114">
        <v>28007</v>
      </c>
      <c r="S1983" s="64" t="s">
        <v>15</v>
      </c>
      <c r="T1983" s="64">
        <v>1985</v>
      </c>
      <c r="U1983" s="69">
        <v>29</v>
      </c>
    </row>
    <row r="1984" spans="1:21" x14ac:dyDescent="0.35">
      <c r="A1984" t="s">
        <v>2015</v>
      </c>
      <c r="B1984">
        <v>1999</v>
      </c>
      <c r="C1984" t="s">
        <v>20</v>
      </c>
      <c r="D1984">
        <v>6</v>
      </c>
      <c r="E1984">
        <v>0</v>
      </c>
      <c r="F1984">
        <v>28245.34</v>
      </c>
      <c r="G1984" t="s">
        <v>16</v>
      </c>
      <c r="H1984" t="s">
        <v>12</v>
      </c>
      <c r="I1984" t="s">
        <v>42</v>
      </c>
      <c r="L1984" s="110" t="s">
        <v>2014</v>
      </c>
      <c r="M1984" s="64" t="s">
        <v>10168</v>
      </c>
      <c r="N1984" s="64">
        <v>62</v>
      </c>
      <c r="O1984" s="64" t="s">
        <v>16</v>
      </c>
      <c r="P1984" s="64" t="s">
        <v>11</v>
      </c>
      <c r="Q1984" s="64" t="s">
        <v>166</v>
      </c>
      <c r="R1984" s="115">
        <v>28101</v>
      </c>
      <c r="S1984" s="64" t="s">
        <v>15</v>
      </c>
      <c r="T1984" s="64">
        <v>1960</v>
      </c>
      <c r="U1984" s="69">
        <v>22</v>
      </c>
    </row>
    <row r="1985" spans="1:21" x14ac:dyDescent="0.35">
      <c r="A1985" t="s">
        <v>2016</v>
      </c>
      <c r="B1985">
        <v>1963</v>
      </c>
      <c r="C1985" t="s">
        <v>15</v>
      </c>
      <c r="D1985">
        <v>25</v>
      </c>
      <c r="E1985">
        <v>1</v>
      </c>
      <c r="F1985">
        <v>28287.9</v>
      </c>
      <c r="G1985" t="s">
        <v>16</v>
      </c>
      <c r="H1985" t="s">
        <v>16</v>
      </c>
      <c r="I1985" t="s">
        <v>13</v>
      </c>
      <c r="L1985" s="110" t="s">
        <v>2015</v>
      </c>
      <c r="M1985" s="64" t="s">
        <v>10169</v>
      </c>
      <c r="N1985" s="64">
        <v>23</v>
      </c>
      <c r="O1985" s="64" t="s">
        <v>16</v>
      </c>
      <c r="P1985" s="64" t="s">
        <v>12</v>
      </c>
      <c r="Q1985" s="64" t="s">
        <v>42</v>
      </c>
      <c r="R1985" s="114">
        <v>28245</v>
      </c>
      <c r="S1985" s="64" t="s">
        <v>20</v>
      </c>
      <c r="T1985" s="64">
        <v>1999</v>
      </c>
      <c r="U1985" s="69">
        <v>6</v>
      </c>
    </row>
    <row r="1986" spans="1:21" x14ac:dyDescent="0.35">
      <c r="A1986" t="s">
        <v>2017</v>
      </c>
      <c r="B1986">
        <v>1990</v>
      </c>
      <c r="C1986" t="s">
        <v>30</v>
      </c>
      <c r="D1986">
        <v>24</v>
      </c>
      <c r="E1986">
        <v>3</v>
      </c>
      <c r="F1986">
        <v>28302.33</v>
      </c>
      <c r="G1986" t="s">
        <v>16</v>
      </c>
      <c r="H1986" t="s">
        <v>11</v>
      </c>
      <c r="I1986" t="s">
        <v>42</v>
      </c>
      <c r="L1986" s="110" t="s">
        <v>2016</v>
      </c>
      <c r="M1986" s="64" t="s">
        <v>10170</v>
      </c>
      <c r="N1986" s="64">
        <v>59</v>
      </c>
      <c r="O1986" s="64" t="s">
        <v>16</v>
      </c>
      <c r="P1986" s="64" t="s">
        <v>16</v>
      </c>
      <c r="Q1986" s="64" t="s">
        <v>13</v>
      </c>
      <c r="R1986" s="115">
        <v>28288</v>
      </c>
      <c r="S1986" s="64" t="s">
        <v>15</v>
      </c>
      <c r="T1986" s="64">
        <v>1963</v>
      </c>
      <c r="U1986" s="69">
        <v>25</v>
      </c>
    </row>
    <row r="1987" spans="1:21" x14ac:dyDescent="0.35">
      <c r="A1987" t="s">
        <v>2018</v>
      </c>
      <c r="B1987">
        <v>1977</v>
      </c>
      <c r="C1987" t="s">
        <v>30</v>
      </c>
      <c r="D1987">
        <v>2</v>
      </c>
      <c r="E1987">
        <v>1</v>
      </c>
      <c r="F1987">
        <v>28340.19</v>
      </c>
      <c r="G1987" t="s">
        <v>16</v>
      </c>
      <c r="H1987" t="s">
        <v>11</v>
      </c>
      <c r="I1987" t="s">
        <v>23</v>
      </c>
      <c r="L1987" s="110" t="s">
        <v>2017</v>
      </c>
      <c r="M1987" s="64" t="s">
        <v>10171</v>
      </c>
      <c r="N1987" s="64">
        <v>32</v>
      </c>
      <c r="O1987" s="64" t="s">
        <v>16</v>
      </c>
      <c r="P1987" s="64" t="s">
        <v>11</v>
      </c>
      <c r="Q1987" s="64" t="s">
        <v>42</v>
      </c>
      <c r="R1987" s="114">
        <v>28302</v>
      </c>
      <c r="S1987" s="64" t="s">
        <v>30</v>
      </c>
      <c r="T1987" s="64">
        <v>1990</v>
      </c>
      <c r="U1987" s="69">
        <v>24</v>
      </c>
    </row>
    <row r="1988" spans="1:21" x14ac:dyDescent="0.35">
      <c r="A1988" t="s">
        <v>2019</v>
      </c>
      <c r="B1988">
        <v>1974</v>
      </c>
      <c r="C1988" t="s">
        <v>20</v>
      </c>
      <c r="D1988">
        <v>16</v>
      </c>
      <c r="E1988">
        <v>1</v>
      </c>
      <c r="F1988">
        <v>28468.92</v>
      </c>
      <c r="G1988" t="s">
        <v>16</v>
      </c>
      <c r="H1988" t="s">
        <v>16</v>
      </c>
      <c r="I1988" t="s">
        <v>23</v>
      </c>
      <c r="L1988" s="110" t="s">
        <v>2018</v>
      </c>
      <c r="M1988" s="64" t="s">
        <v>9402</v>
      </c>
      <c r="N1988" s="64">
        <v>45</v>
      </c>
      <c r="O1988" s="64" t="s">
        <v>16</v>
      </c>
      <c r="P1988" s="64" t="s">
        <v>11</v>
      </c>
      <c r="Q1988" s="64" t="s">
        <v>23</v>
      </c>
      <c r="R1988" s="115">
        <v>28340</v>
      </c>
      <c r="S1988" s="64" t="s">
        <v>30</v>
      </c>
      <c r="T1988" s="64">
        <v>1977</v>
      </c>
      <c r="U1988" s="69">
        <v>2</v>
      </c>
    </row>
    <row r="1989" spans="1:21" x14ac:dyDescent="0.35">
      <c r="A1989" t="s">
        <v>2020</v>
      </c>
      <c r="B1989">
        <v>1982</v>
      </c>
      <c r="C1989" t="s">
        <v>30</v>
      </c>
      <c r="D1989">
        <v>11</v>
      </c>
      <c r="E1989">
        <v>1</v>
      </c>
      <c r="F1989">
        <v>28476.73</v>
      </c>
      <c r="G1989" t="s">
        <v>16</v>
      </c>
      <c r="H1989" t="s">
        <v>11</v>
      </c>
      <c r="I1989" t="s">
        <v>23</v>
      </c>
      <c r="L1989" s="110" t="s">
        <v>2019</v>
      </c>
      <c r="M1989" s="64" t="s">
        <v>9710</v>
      </c>
      <c r="N1989" s="64">
        <v>48</v>
      </c>
      <c r="O1989" s="64" t="s">
        <v>16</v>
      </c>
      <c r="P1989" s="64" t="s">
        <v>16</v>
      </c>
      <c r="Q1989" s="64" t="s">
        <v>23</v>
      </c>
      <c r="R1989" s="114">
        <v>28469</v>
      </c>
      <c r="S1989" s="64" t="s">
        <v>20</v>
      </c>
      <c r="T1989" s="64">
        <v>1974</v>
      </c>
      <c r="U1989" s="69">
        <v>16</v>
      </c>
    </row>
    <row r="1990" spans="1:21" x14ac:dyDescent="0.35">
      <c r="A1990" t="s">
        <v>2021</v>
      </c>
      <c r="B1990">
        <v>1985</v>
      </c>
      <c r="C1990" t="s">
        <v>20</v>
      </c>
      <c r="D1990">
        <v>27</v>
      </c>
      <c r="E1990">
        <v>3</v>
      </c>
      <c r="F1990">
        <v>28542.86</v>
      </c>
      <c r="G1990" t="s">
        <v>16</v>
      </c>
      <c r="H1990" t="s">
        <v>12</v>
      </c>
      <c r="I1990" t="s">
        <v>42</v>
      </c>
      <c r="L1990" s="110" t="s">
        <v>2020</v>
      </c>
      <c r="M1990" s="64" t="s">
        <v>10172</v>
      </c>
      <c r="N1990" s="64">
        <v>40</v>
      </c>
      <c r="O1990" s="64" t="s">
        <v>16</v>
      </c>
      <c r="P1990" s="64" t="s">
        <v>11</v>
      </c>
      <c r="Q1990" s="64" t="s">
        <v>23</v>
      </c>
      <c r="R1990" s="115">
        <v>28477</v>
      </c>
      <c r="S1990" s="64" t="s">
        <v>30</v>
      </c>
      <c r="T1990" s="64">
        <v>1982</v>
      </c>
      <c r="U1990" s="69">
        <v>11</v>
      </c>
    </row>
    <row r="1991" spans="1:21" x14ac:dyDescent="0.35">
      <c r="A1991" t="s">
        <v>2022</v>
      </c>
      <c r="B1991">
        <v>1990</v>
      </c>
      <c r="C1991" t="s">
        <v>30</v>
      </c>
      <c r="D1991">
        <v>5</v>
      </c>
      <c r="E1991">
        <v>3</v>
      </c>
      <c r="F1991">
        <v>28716.14</v>
      </c>
      <c r="G1991" t="s">
        <v>16</v>
      </c>
      <c r="H1991" t="s">
        <v>12</v>
      </c>
      <c r="I1991" t="s">
        <v>42</v>
      </c>
      <c r="L1991" s="110" t="s">
        <v>2021</v>
      </c>
      <c r="M1991" s="64" t="s">
        <v>10173</v>
      </c>
      <c r="N1991" s="64">
        <v>37</v>
      </c>
      <c r="O1991" s="64" t="s">
        <v>16</v>
      </c>
      <c r="P1991" s="64" t="s">
        <v>12</v>
      </c>
      <c r="Q1991" s="64" t="s">
        <v>42</v>
      </c>
      <c r="R1991" s="114">
        <v>28543</v>
      </c>
      <c r="S1991" s="64" t="s">
        <v>20</v>
      </c>
      <c r="T1991" s="64">
        <v>1985</v>
      </c>
      <c r="U1991" s="69">
        <v>27</v>
      </c>
    </row>
    <row r="1992" spans="1:21" x14ac:dyDescent="0.35">
      <c r="A1992" t="s">
        <v>2023</v>
      </c>
      <c r="B1992">
        <v>1961</v>
      </c>
      <c r="C1992" t="s">
        <v>35</v>
      </c>
      <c r="D1992">
        <v>3</v>
      </c>
      <c r="E1992">
        <v>1</v>
      </c>
      <c r="F1992">
        <v>28868.66</v>
      </c>
      <c r="G1992" t="s">
        <v>16</v>
      </c>
      <c r="H1992" t="s">
        <v>11</v>
      </c>
      <c r="I1992" t="s">
        <v>23</v>
      </c>
      <c r="L1992" s="110" t="s">
        <v>2022</v>
      </c>
      <c r="M1992" s="64" t="s">
        <v>10174</v>
      </c>
      <c r="N1992" s="64">
        <v>32</v>
      </c>
      <c r="O1992" s="64" t="s">
        <v>16</v>
      </c>
      <c r="P1992" s="64" t="s">
        <v>12</v>
      </c>
      <c r="Q1992" s="64" t="s">
        <v>42</v>
      </c>
      <c r="R1992" s="115">
        <v>28716</v>
      </c>
      <c r="S1992" s="64" t="s">
        <v>30</v>
      </c>
      <c r="T1992" s="64">
        <v>1990</v>
      </c>
      <c r="U1992" s="69">
        <v>5</v>
      </c>
    </row>
    <row r="1993" spans="1:21" x14ac:dyDescent="0.35">
      <c r="A1993" t="s">
        <v>2024</v>
      </c>
      <c r="B1993">
        <v>1962</v>
      </c>
      <c r="C1993" t="s">
        <v>10</v>
      </c>
      <c r="D1993">
        <v>25</v>
      </c>
      <c r="E1993">
        <v>0</v>
      </c>
      <c r="F1993">
        <v>28923.14</v>
      </c>
      <c r="G1993" t="s">
        <v>16</v>
      </c>
      <c r="H1993" t="s">
        <v>16</v>
      </c>
      <c r="I1993" t="s">
        <v>23</v>
      </c>
      <c r="L1993" s="110" t="s">
        <v>2023</v>
      </c>
      <c r="M1993" s="64" t="s">
        <v>10175</v>
      </c>
      <c r="N1993" s="64">
        <v>61</v>
      </c>
      <c r="O1993" s="64" t="s">
        <v>16</v>
      </c>
      <c r="P1993" s="64" t="s">
        <v>11</v>
      </c>
      <c r="Q1993" s="64" t="s">
        <v>23</v>
      </c>
      <c r="R1993" s="114">
        <v>28869</v>
      </c>
      <c r="S1993" s="64" t="s">
        <v>35</v>
      </c>
      <c r="T1993" s="64">
        <v>1961</v>
      </c>
      <c r="U1993" s="69">
        <v>3</v>
      </c>
    </row>
    <row r="1994" spans="1:21" x14ac:dyDescent="0.35">
      <c r="A1994" t="s">
        <v>2025</v>
      </c>
      <c r="B1994">
        <v>1959</v>
      </c>
      <c r="C1994" t="s">
        <v>30</v>
      </c>
      <c r="D1994">
        <v>5</v>
      </c>
      <c r="E1994">
        <v>0</v>
      </c>
      <c r="F1994">
        <v>28950.47</v>
      </c>
      <c r="G1994" t="s">
        <v>16</v>
      </c>
      <c r="H1994" t="s">
        <v>16</v>
      </c>
      <c r="I1994" t="s">
        <v>23</v>
      </c>
      <c r="L1994" s="110" t="s">
        <v>2024</v>
      </c>
      <c r="M1994" s="64" t="s">
        <v>10176</v>
      </c>
      <c r="N1994" s="64">
        <v>60</v>
      </c>
      <c r="O1994" s="64" t="s">
        <v>16</v>
      </c>
      <c r="P1994" s="64" t="s">
        <v>16</v>
      </c>
      <c r="Q1994" s="64" t="s">
        <v>23</v>
      </c>
      <c r="R1994" s="115">
        <v>28923</v>
      </c>
      <c r="S1994" s="64" t="s">
        <v>10</v>
      </c>
      <c r="T1994" s="64">
        <v>1962</v>
      </c>
      <c r="U1994" s="69">
        <v>25</v>
      </c>
    </row>
    <row r="1995" spans="1:21" x14ac:dyDescent="0.35">
      <c r="A1995" t="s">
        <v>2026</v>
      </c>
      <c r="B1995">
        <v>2003</v>
      </c>
      <c r="C1995" t="s">
        <v>20</v>
      </c>
      <c r="D1995">
        <v>1</v>
      </c>
      <c r="E1995">
        <v>0</v>
      </c>
      <c r="F1995">
        <v>28998.68</v>
      </c>
      <c r="G1995" t="s">
        <v>16</v>
      </c>
      <c r="H1995" t="s">
        <v>12</v>
      </c>
      <c r="I1995" t="s">
        <v>42</v>
      </c>
      <c r="L1995" s="110" t="s">
        <v>2025</v>
      </c>
      <c r="M1995" s="64" t="s">
        <v>10177</v>
      </c>
      <c r="N1995" s="64">
        <v>63</v>
      </c>
      <c r="O1995" s="64" t="s">
        <v>16</v>
      </c>
      <c r="P1995" s="64" t="s">
        <v>16</v>
      </c>
      <c r="Q1995" s="64" t="s">
        <v>23</v>
      </c>
      <c r="R1995" s="114">
        <v>28950</v>
      </c>
      <c r="S1995" s="64" t="s">
        <v>30</v>
      </c>
      <c r="T1995" s="64">
        <v>1959</v>
      </c>
      <c r="U1995" s="69">
        <v>5</v>
      </c>
    </row>
    <row r="1996" spans="1:21" x14ac:dyDescent="0.35">
      <c r="A1996" t="s">
        <v>2027</v>
      </c>
      <c r="B1996">
        <v>1992</v>
      </c>
      <c r="C1996" t="s">
        <v>10</v>
      </c>
      <c r="D1996">
        <v>7</v>
      </c>
      <c r="E1996">
        <v>0</v>
      </c>
      <c r="F1996">
        <v>29007.82</v>
      </c>
      <c r="G1996" t="s">
        <v>16</v>
      </c>
      <c r="H1996" t="s">
        <v>12</v>
      </c>
      <c r="I1996" t="s">
        <v>42</v>
      </c>
      <c r="L1996" s="110" t="s">
        <v>2026</v>
      </c>
      <c r="M1996" s="64" t="s">
        <v>8514</v>
      </c>
      <c r="N1996" s="64">
        <v>19</v>
      </c>
      <c r="O1996" s="64" t="s">
        <v>16</v>
      </c>
      <c r="P1996" s="64" t="s">
        <v>12</v>
      </c>
      <c r="Q1996" s="64" t="s">
        <v>42</v>
      </c>
      <c r="R1996" s="115">
        <v>28999</v>
      </c>
      <c r="S1996" s="64" t="s">
        <v>20</v>
      </c>
      <c r="T1996" s="64">
        <v>2003</v>
      </c>
      <c r="U1996" s="69">
        <v>1</v>
      </c>
    </row>
    <row r="1997" spans="1:21" x14ac:dyDescent="0.35">
      <c r="A1997" t="s">
        <v>2028</v>
      </c>
      <c r="B1997">
        <v>1980</v>
      </c>
      <c r="C1997" t="s">
        <v>10</v>
      </c>
      <c r="D1997">
        <v>14</v>
      </c>
      <c r="E1997">
        <v>2</v>
      </c>
      <c r="F1997">
        <v>29114.21</v>
      </c>
      <c r="G1997" t="s">
        <v>16</v>
      </c>
      <c r="H1997" t="s">
        <v>12</v>
      </c>
      <c r="I1997" t="s">
        <v>42</v>
      </c>
      <c r="L1997" s="110" t="s">
        <v>2027</v>
      </c>
      <c r="M1997" s="64" t="s">
        <v>9760</v>
      </c>
      <c r="N1997" s="64">
        <v>30</v>
      </c>
      <c r="O1997" s="64" t="s">
        <v>16</v>
      </c>
      <c r="P1997" s="64" t="s">
        <v>12</v>
      </c>
      <c r="Q1997" s="64" t="s">
        <v>42</v>
      </c>
      <c r="R1997" s="114">
        <v>29008</v>
      </c>
      <c r="S1997" s="64" t="s">
        <v>10</v>
      </c>
      <c r="T1997" s="64">
        <v>1992</v>
      </c>
      <c r="U1997" s="69">
        <v>7</v>
      </c>
    </row>
    <row r="1998" spans="1:21" x14ac:dyDescent="0.35">
      <c r="A1998" t="s">
        <v>2029</v>
      </c>
      <c r="B1998">
        <v>1978</v>
      </c>
      <c r="C1998" t="s">
        <v>15</v>
      </c>
      <c r="D1998">
        <v>29</v>
      </c>
      <c r="E1998">
        <v>2</v>
      </c>
      <c r="F1998">
        <v>29114.77</v>
      </c>
      <c r="G1998" t="s">
        <v>16</v>
      </c>
      <c r="H1998" t="s">
        <v>16</v>
      </c>
      <c r="I1998" t="s">
        <v>42</v>
      </c>
      <c r="L1998" s="110" t="s">
        <v>2028</v>
      </c>
      <c r="M1998" s="64" t="s">
        <v>10178</v>
      </c>
      <c r="N1998" s="64">
        <v>42</v>
      </c>
      <c r="O1998" s="64" t="s">
        <v>16</v>
      </c>
      <c r="P1998" s="64" t="s">
        <v>12</v>
      </c>
      <c r="Q1998" s="64" t="s">
        <v>42</v>
      </c>
      <c r="R1998" s="115">
        <v>29114</v>
      </c>
      <c r="S1998" s="64" t="s">
        <v>10</v>
      </c>
      <c r="T1998" s="64">
        <v>1980</v>
      </c>
      <c r="U1998" s="69">
        <v>14</v>
      </c>
    </row>
    <row r="1999" spans="1:21" x14ac:dyDescent="0.35">
      <c r="A1999" t="s">
        <v>2030</v>
      </c>
      <c r="B1999">
        <v>1961</v>
      </c>
      <c r="C1999" t="s">
        <v>30</v>
      </c>
      <c r="D1999">
        <v>24</v>
      </c>
      <c r="E1999">
        <v>0</v>
      </c>
      <c r="F1999">
        <v>29141.360000000001</v>
      </c>
      <c r="G1999" t="s">
        <v>16</v>
      </c>
      <c r="H1999" t="s">
        <v>12</v>
      </c>
      <c r="I1999" t="s">
        <v>23</v>
      </c>
      <c r="L1999" s="110" t="s">
        <v>2029</v>
      </c>
      <c r="M1999" s="64" t="s">
        <v>9156</v>
      </c>
      <c r="N1999" s="64">
        <v>44</v>
      </c>
      <c r="O1999" s="64" t="s">
        <v>16</v>
      </c>
      <c r="P1999" s="64" t="s">
        <v>16</v>
      </c>
      <c r="Q1999" s="64" t="s">
        <v>42</v>
      </c>
      <c r="R1999" s="114">
        <v>29115</v>
      </c>
      <c r="S1999" s="64" t="s">
        <v>15</v>
      </c>
      <c r="T1999" s="64">
        <v>1978</v>
      </c>
      <c r="U1999" s="69">
        <v>29</v>
      </c>
    </row>
    <row r="2000" spans="1:21" x14ac:dyDescent="0.35">
      <c r="A2000" t="s">
        <v>2031</v>
      </c>
      <c r="B2000">
        <v>1976</v>
      </c>
      <c r="C2000" t="s">
        <v>15</v>
      </c>
      <c r="D2000">
        <v>8</v>
      </c>
      <c r="E2000">
        <v>2</v>
      </c>
      <c r="F2000">
        <v>29160.39</v>
      </c>
      <c r="G2000" t="s">
        <v>16</v>
      </c>
      <c r="H2000" t="s">
        <v>11</v>
      </c>
      <c r="I2000" t="s">
        <v>42</v>
      </c>
      <c r="L2000" s="110" t="s">
        <v>2030</v>
      </c>
      <c r="M2000" s="64" t="s">
        <v>9838</v>
      </c>
      <c r="N2000" s="64">
        <v>61</v>
      </c>
      <c r="O2000" s="64" t="s">
        <v>16</v>
      </c>
      <c r="P2000" s="64" t="s">
        <v>12</v>
      </c>
      <c r="Q2000" s="64" t="s">
        <v>23</v>
      </c>
      <c r="R2000" s="115">
        <v>29141</v>
      </c>
      <c r="S2000" s="64" t="s">
        <v>30</v>
      </c>
      <c r="T2000" s="64">
        <v>1961</v>
      </c>
      <c r="U2000" s="69">
        <v>24</v>
      </c>
    </row>
    <row r="2001" spans="1:21" x14ac:dyDescent="0.35">
      <c r="A2001" t="s">
        <v>2032</v>
      </c>
      <c r="B2001">
        <v>1969</v>
      </c>
      <c r="C2001" t="s">
        <v>10</v>
      </c>
      <c r="D2001">
        <v>9</v>
      </c>
      <c r="E2001">
        <v>2</v>
      </c>
      <c r="F2001">
        <v>29186.48</v>
      </c>
      <c r="G2001" t="s">
        <v>16</v>
      </c>
      <c r="H2001" t="s">
        <v>12</v>
      </c>
      <c r="I2001" t="s">
        <v>247</v>
      </c>
      <c r="L2001" s="110" t="s">
        <v>2031</v>
      </c>
      <c r="M2001" s="64" t="s">
        <v>10179</v>
      </c>
      <c r="N2001" s="64">
        <v>46</v>
      </c>
      <c r="O2001" s="64" t="s">
        <v>16</v>
      </c>
      <c r="P2001" s="64" t="s">
        <v>11</v>
      </c>
      <c r="Q2001" s="64" t="s">
        <v>42</v>
      </c>
      <c r="R2001" s="114">
        <v>29160</v>
      </c>
      <c r="S2001" s="64" t="s">
        <v>15</v>
      </c>
      <c r="T2001" s="64">
        <v>1976</v>
      </c>
      <c r="U2001" s="69">
        <v>8</v>
      </c>
    </row>
    <row r="2002" spans="1:21" x14ac:dyDescent="0.35">
      <c r="A2002" t="s">
        <v>2033</v>
      </c>
      <c r="B2002">
        <v>1978</v>
      </c>
      <c r="C2002" t="s">
        <v>10</v>
      </c>
      <c r="D2002">
        <v>21</v>
      </c>
      <c r="E2002">
        <v>2</v>
      </c>
      <c r="F2002">
        <v>29227.599999999999</v>
      </c>
      <c r="G2002" t="s">
        <v>16</v>
      </c>
      <c r="H2002" t="s">
        <v>12</v>
      </c>
      <c r="I2002" t="s">
        <v>23</v>
      </c>
      <c r="L2002" s="110" t="s">
        <v>2032</v>
      </c>
      <c r="M2002" s="64" t="s">
        <v>10180</v>
      </c>
      <c r="N2002" s="64">
        <v>53</v>
      </c>
      <c r="O2002" s="64" t="s">
        <v>16</v>
      </c>
      <c r="P2002" s="64" t="s">
        <v>12</v>
      </c>
      <c r="Q2002" s="64" t="s">
        <v>247</v>
      </c>
      <c r="R2002" s="115">
        <v>29186</v>
      </c>
      <c r="S2002" s="64" t="s">
        <v>10</v>
      </c>
      <c r="T2002" s="64">
        <v>1969</v>
      </c>
      <c r="U2002" s="69">
        <v>9</v>
      </c>
    </row>
    <row r="2003" spans="1:21" x14ac:dyDescent="0.35">
      <c r="A2003" t="s">
        <v>2034</v>
      </c>
      <c r="B2003">
        <v>1958</v>
      </c>
      <c r="C2003" t="s">
        <v>18</v>
      </c>
      <c r="D2003">
        <v>5</v>
      </c>
      <c r="E2003">
        <v>0</v>
      </c>
      <c r="F2003">
        <v>29330.98</v>
      </c>
      <c r="G2003" t="s">
        <v>16</v>
      </c>
      <c r="H2003" t="s">
        <v>11</v>
      </c>
      <c r="I2003" t="s">
        <v>23</v>
      </c>
      <c r="L2003" s="110" t="s">
        <v>2033</v>
      </c>
      <c r="M2003" s="64" t="s">
        <v>10181</v>
      </c>
      <c r="N2003" s="64">
        <v>44</v>
      </c>
      <c r="O2003" s="64" t="s">
        <v>16</v>
      </c>
      <c r="P2003" s="64" t="s">
        <v>12</v>
      </c>
      <c r="Q2003" s="64" t="s">
        <v>23</v>
      </c>
      <c r="R2003" s="114">
        <v>29228</v>
      </c>
      <c r="S2003" s="64" t="s">
        <v>10</v>
      </c>
      <c r="T2003" s="64">
        <v>1978</v>
      </c>
      <c r="U2003" s="69">
        <v>21</v>
      </c>
    </row>
    <row r="2004" spans="1:21" x14ac:dyDescent="0.35">
      <c r="A2004" t="s">
        <v>2035</v>
      </c>
      <c r="B2004">
        <v>1985</v>
      </c>
      <c r="C2004" t="s">
        <v>15</v>
      </c>
      <c r="D2004">
        <v>7</v>
      </c>
      <c r="E2004">
        <v>3</v>
      </c>
      <c r="F2004">
        <v>29352.560000000001</v>
      </c>
      <c r="G2004" t="s">
        <v>16</v>
      </c>
      <c r="H2004" t="s">
        <v>16</v>
      </c>
      <c r="I2004" t="s">
        <v>42</v>
      </c>
      <c r="L2004" s="110" t="s">
        <v>2034</v>
      </c>
      <c r="M2004" s="64" t="s">
        <v>10182</v>
      </c>
      <c r="N2004" s="64">
        <v>65</v>
      </c>
      <c r="O2004" s="64" t="s">
        <v>16</v>
      </c>
      <c r="P2004" s="64" t="s">
        <v>11</v>
      </c>
      <c r="Q2004" s="64" t="s">
        <v>23</v>
      </c>
      <c r="R2004" s="115">
        <v>29331</v>
      </c>
      <c r="S2004" s="64" t="s">
        <v>18</v>
      </c>
      <c r="T2004" s="64">
        <v>1958</v>
      </c>
      <c r="U2004" s="69">
        <v>5</v>
      </c>
    </row>
    <row r="2005" spans="1:21" x14ac:dyDescent="0.35">
      <c r="A2005" t="s">
        <v>2036</v>
      </c>
      <c r="B2005">
        <v>1987</v>
      </c>
      <c r="C2005" t="s">
        <v>10</v>
      </c>
      <c r="D2005">
        <v>16</v>
      </c>
      <c r="E2005">
        <v>3</v>
      </c>
      <c r="F2005">
        <v>29443.59</v>
      </c>
      <c r="G2005" t="s">
        <v>16</v>
      </c>
      <c r="H2005" t="s">
        <v>16</v>
      </c>
      <c r="I2005" t="s">
        <v>42</v>
      </c>
      <c r="L2005" s="110" t="s">
        <v>2035</v>
      </c>
      <c r="M2005" s="64" t="s">
        <v>10183</v>
      </c>
      <c r="N2005" s="64">
        <v>37</v>
      </c>
      <c r="O2005" s="64" t="s">
        <v>16</v>
      </c>
      <c r="P2005" s="64" t="s">
        <v>16</v>
      </c>
      <c r="Q2005" s="64" t="s">
        <v>42</v>
      </c>
      <c r="R2005" s="114">
        <v>29353</v>
      </c>
      <c r="S2005" s="64" t="s">
        <v>15</v>
      </c>
      <c r="T2005" s="64">
        <v>1985</v>
      </c>
      <c r="U2005" s="69">
        <v>7</v>
      </c>
    </row>
    <row r="2006" spans="1:21" x14ac:dyDescent="0.35">
      <c r="A2006" t="s">
        <v>2037</v>
      </c>
      <c r="B2006">
        <v>1959</v>
      </c>
      <c r="C2006" t="s">
        <v>37</v>
      </c>
      <c r="D2006">
        <v>20</v>
      </c>
      <c r="E2006">
        <v>0</v>
      </c>
      <c r="F2006">
        <v>29523.17</v>
      </c>
      <c r="G2006" t="s">
        <v>16</v>
      </c>
      <c r="H2006" t="s">
        <v>11</v>
      </c>
      <c r="I2006" t="s">
        <v>247</v>
      </c>
      <c r="L2006" s="110" t="s">
        <v>2036</v>
      </c>
      <c r="M2006" s="64" t="s">
        <v>10184</v>
      </c>
      <c r="N2006" s="64">
        <v>35</v>
      </c>
      <c r="O2006" s="64" t="s">
        <v>16</v>
      </c>
      <c r="P2006" s="64" t="s">
        <v>16</v>
      </c>
      <c r="Q2006" s="64" t="s">
        <v>42</v>
      </c>
      <c r="R2006" s="115">
        <v>29444</v>
      </c>
      <c r="S2006" s="64" t="s">
        <v>10</v>
      </c>
      <c r="T2006" s="64">
        <v>1987</v>
      </c>
      <c r="U2006" s="69">
        <v>16</v>
      </c>
    </row>
    <row r="2007" spans="1:21" x14ac:dyDescent="0.35">
      <c r="A2007" t="s">
        <v>2038</v>
      </c>
      <c r="B2007">
        <v>1975</v>
      </c>
      <c r="C2007" t="s">
        <v>15</v>
      </c>
      <c r="D2007">
        <v>3</v>
      </c>
      <c r="E2007">
        <v>1</v>
      </c>
      <c r="F2007">
        <v>29583.8</v>
      </c>
      <c r="G2007" t="s">
        <v>16</v>
      </c>
      <c r="H2007" t="s">
        <v>16</v>
      </c>
      <c r="I2007" t="s">
        <v>42</v>
      </c>
      <c r="L2007" s="110" t="s">
        <v>2037</v>
      </c>
      <c r="M2007" s="64" t="s">
        <v>10185</v>
      </c>
      <c r="N2007" s="64">
        <v>63</v>
      </c>
      <c r="O2007" s="64" t="s">
        <v>16</v>
      </c>
      <c r="P2007" s="64" t="s">
        <v>11</v>
      </c>
      <c r="Q2007" s="64" t="s">
        <v>247</v>
      </c>
      <c r="R2007" s="114">
        <v>29523</v>
      </c>
      <c r="S2007" s="64" t="s">
        <v>37</v>
      </c>
      <c r="T2007" s="64">
        <v>1959</v>
      </c>
      <c r="U2007" s="69">
        <v>20</v>
      </c>
    </row>
    <row r="2008" spans="1:21" x14ac:dyDescent="0.35">
      <c r="A2008" t="s">
        <v>2039</v>
      </c>
      <c r="B2008">
        <v>1993</v>
      </c>
      <c r="C2008" t="s">
        <v>10</v>
      </c>
      <c r="D2008">
        <v>27</v>
      </c>
      <c r="E2008">
        <v>0</v>
      </c>
      <c r="F2008">
        <v>29622.69</v>
      </c>
      <c r="G2008" t="s">
        <v>16</v>
      </c>
      <c r="H2008" t="s">
        <v>16</v>
      </c>
      <c r="I2008" t="s">
        <v>42</v>
      </c>
      <c r="L2008" s="110" t="s">
        <v>2038</v>
      </c>
      <c r="M2008" s="64" t="s">
        <v>10186</v>
      </c>
      <c r="N2008" s="64">
        <v>47</v>
      </c>
      <c r="O2008" s="64" t="s">
        <v>16</v>
      </c>
      <c r="P2008" s="64" t="s">
        <v>16</v>
      </c>
      <c r="Q2008" s="64" t="s">
        <v>42</v>
      </c>
      <c r="R2008" s="115">
        <v>29584</v>
      </c>
      <c r="S2008" s="64" t="s">
        <v>15</v>
      </c>
      <c r="T2008" s="64">
        <v>1975</v>
      </c>
      <c r="U2008" s="69">
        <v>3</v>
      </c>
    </row>
    <row r="2009" spans="1:21" x14ac:dyDescent="0.35">
      <c r="A2009" t="s">
        <v>2040</v>
      </c>
      <c r="B2009">
        <v>1973</v>
      </c>
      <c r="C2009" t="s">
        <v>35</v>
      </c>
      <c r="D2009">
        <v>23</v>
      </c>
      <c r="E2009">
        <v>0</v>
      </c>
      <c r="F2009">
        <v>29757.69</v>
      </c>
      <c r="G2009" t="s">
        <v>16</v>
      </c>
      <c r="H2009" t="s">
        <v>12</v>
      </c>
      <c r="I2009" t="s">
        <v>42</v>
      </c>
      <c r="L2009" s="110" t="s">
        <v>2039</v>
      </c>
      <c r="M2009" s="64" t="s">
        <v>10187</v>
      </c>
      <c r="N2009" s="64">
        <v>29</v>
      </c>
      <c r="O2009" s="64" t="s">
        <v>16</v>
      </c>
      <c r="P2009" s="64" t="s">
        <v>16</v>
      </c>
      <c r="Q2009" s="64" t="s">
        <v>42</v>
      </c>
      <c r="R2009" s="114">
        <v>29623</v>
      </c>
      <c r="S2009" s="64" t="s">
        <v>10</v>
      </c>
      <c r="T2009" s="64">
        <v>1993</v>
      </c>
      <c r="U2009" s="69">
        <v>27</v>
      </c>
    </row>
    <row r="2010" spans="1:21" x14ac:dyDescent="0.35">
      <c r="A2010" t="s">
        <v>2041</v>
      </c>
      <c r="B2010">
        <v>1998</v>
      </c>
      <c r="C2010" t="s">
        <v>18</v>
      </c>
      <c r="D2010">
        <v>20</v>
      </c>
      <c r="E2010">
        <v>0</v>
      </c>
      <c r="F2010">
        <v>29760.6</v>
      </c>
      <c r="G2010" t="s">
        <v>16</v>
      </c>
      <c r="H2010" t="s">
        <v>11</v>
      </c>
      <c r="I2010" t="s">
        <v>42</v>
      </c>
      <c r="L2010" s="110" t="s">
        <v>2040</v>
      </c>
      <c r="M2010" s="64" t="s">
        <v>10188</v>
      </c>
      <c r="N2010" s="64">
        <v>49</v>
      </c>
      <c r="O2010" s="64" t="s">
        <v>16</v>
      </c>
      <c r="P2010" s="64" t="s">
        <v>12</v>
      </c>
      <c r="Q2010" s="64" t="s">
        <v>42</v>
      </c>
      <c r="R2010" s="115">
        <v>29758</v>
      </c>
      <c r="S2010" s="64" t="s">
        <v>35</v>
      </c>
      <c r="T2010" s="64">
        <v>1973</v>
      </c>
      <c r="U2010" s="69">
        <v>23</v>
      </c>
    </row>
    <row r="2011" spans="1:21" x14ac:dyDescent="0.35">
      <c r="A2011" t="s">
        <v>2042</v>
      </c>
      <c r="B2011">
        <v>1981</v>
      </c>
      <c r="C2011" t="s">
        <v>35</v>
      </c>
      <c r="D2011">
        <v>13</v>
      </c>
      <c r="E2011">
        <v>1</v>
      </c>
      <c r="F2011">
        <v>29816.639999999999</v>
      </c>
      <c r="G2011" t="s">
        <v>16</v>
      </c>
      <c r="H2011" t="s">
        <v>11</v>
      </c>
      <c r="I2011" t="s">
        <v>42</v>
      </c>
      <c r="L2011" s="110" t="s">
        <v>2041</v>
      </c>
      <c r="M2011" s="64" t="s">
        <v>8603</v>
      </c>
      <c r="N2011" s="64">
        <v>24</v>
      </c>
      <c r="O2011" s="64" t="s">
        <v>16</v>
      </c>
      <c r="P2011" s="64" t="s">
        <v>11</v>
      </c>
      <c r="Q2011" s="64" t="s">
        <v>42</v>
      </c>
      <c r="R2011" s="114">
        <v>29761</v>
      </c>
      <c r="S2011" s="64" t="s">
        <v>18</v>
      </c>
      <c r="T2011" s="64">
        <v>1998</v>
      </c>
      <c r="U2011" s="69">
        <v>20</v>
      </c>
    </row>
    <row r="2012" spans="1:21" x14ac:dyDescent="0.35">
      <c r="A2012" t="s">
        <v>2043</v>
      </c>
      <c r="B2012">
        <v>1982</v>
      </c>
      <c r="C2012" t="s">
        <v>37</v>
      </c>
      <c r="D2012">
        <v>29</v>
      </c>
      <c r="E2012">
        <v>3</v>
      </c>
      <c r="F2012">
        <v>29818.76</v>
      </c>
      <c r="G2012" t="s">
        <v>16</v>
      </c>
      <c r="H2012" t="s">
        <v>16</v>
      </c>
      <c r="I2012" t="s">
        <v>23</v>
      </c>
      <c r="L2012" s="110" t="s">
        <v>2042</v>
      </c>
      <c r="M2012" s="64" t="s">
        <v>10189</v>
      </c>
      <c r="N2012" s="64">
        <v>41</v>
      </c>
      <c r="O2012" s="64" t="s">
        <v>16</v>
      </c>
      <c r="P2012" s="64" t="s">
        <v>11</v>
      </c>
      <c r="Q2012" s="64" t="s">
        <v>42</v>
      </c>
      <c r="R2012" s="115">
        <v>29817</v>
      </c>
      <c r="S2012" s="64" t="s">
        <v>35</v>
      </c>
      <c r="T2012" s="64">
        <v>1981</v>
      </c>
      <c r="U2012" s="69">
        <v>13</v>
      </c>
    </row>
    <row r="2013" spans="1:21" x14ac:dyDescent="0.35">
      <c r="A2013" t="s">
        <v>2044</v>
      </c>
      <c r="B2013">
        <v>1989</v>
      </c>
      <c r="C2013" t="s">
        <v>30</v>
      </c>
      <c r="D2013">
        <v>30</v>
      </c>
      <c r="E2013">
        <v>3</v>
      </c>
      <c r="F2013">
        <v>29852.48</v>
      </c>
      <c r="G2013" t="s">
        <v>16</v>
      </c>
      <c r="H2013" t="s">
        <v>12</v>
      </c>
      <c r="I2013" t="s">
        <v>42</v>
      </c>
      <c r="L2013" s="110" t="s">
        <v>2043</v>
      </c>
      <c r="M2013" s="64" t="s">
        <v>10190</v>
      </c>
      <c r="N2013" s="64">
        <v>40</v>
      </c>
      <c r="O2013" s="64" t="s">
        <v>16</v>
      </c>
      <c r="P2013" s="64" t="s">
        <v>16</v>
      </c>
      <c r="Q2013" s="64" t="s">
        <v>23</v>
      </c>
      <c r="R2013" s="114">
        <v>29819</v>
      </c>
      <c r="S2013" s="64" t="s">
        <v>37</v>
      </c>
      <c r="T2013" s="64">
        <v>1982</v>
      </c>
      <c r="U2013" s="69">
        <v>29</v>
      </c>
    </row>
    <row r="2014" spans="1:21" x14ac:dyDescent="0.35">
      <c r="A2014" t="s">
        <v>2045</v>
      </c>
      <c r="B2014">
        <v>1975</v>
      </c>
      <c r="C2014" t="s">
        <v>35</v>
      </c>
      <c r="D2014">
        <v>19</v>
      </c>
      <c r="E2014">
        <v>1</v>
      </c>
      <c r="F2014">
        <v>29899.25</v>
      </c>
      <c r="G2014" t="s">
        <v>16</v>
      </c>
      <c r="H2014" t="s">
        <v>12</v>
      </c>
      <c r="I2014" t="s">
        <v>42</v>
      </c>
      <c r="L2014" s="110" t="s">
        <v>2044</v>
      </c>
      <c r="M2014" s="64" t="s">
        <v>10191</v>
      </c>
      <c r="N2014" s="64">
        <v>33</v>
      </c>
      <c r="O2014" s="64" t="s">
        <v>16</v>
      </c>
      <c r="P2014" s="64" t="s">
        <v>12</v>
      </c>
      <c r="Q2014" s="64" t="s">
        <v>42</v>
      </c>
      <c r="R2014" s="115">
        <v>29852</v>
      </c>
      <c r="S2014" s="64" t="s">
        <v>30</v>
      </c>
      <c r="T2014" s="64">
        <v>1989</v>
      </c>
      <c r="U2014" s="69">
        <v>30</v>
      </c>
    </row>
    <row r="2015" spans="1:21" x14ac:dyDescent="0.35">
      <c r="A2015" t="s">
        <v>2046</v>
      </c>
      <c r="B2015">
        <v>1988</v>
      </c>
      <c r="C2015" t="s">
        <v>30</v>
      </c>
      <c r="D2015">
        <v>30</v>
      </c>
      <c r="E2015">
        <v>3</v>
      </c>
      <c r="F2015">
        <v>29929.56</v>
      </c>
      <c r="G2015" t="s">
        <v>16</v>
      </c>
      <c r="H2015" t="s">
        <v>16</v>
      </c>
      <c r="I2015" t="s">
        <v>42</v>
      </c>
      <c r="L2015" s="110" t="s">
        <v>2045</v>
      </c>
      <c r="M2015" s="64" t="s">
        <v>10192</v>
      </c>
      <c r="N2015" s="64">
        <v>47</v>
      </c>
      <c r="O2015" s="64" t="s">
        <v>16</v>
      </c>
      <c r="P2015" s="64" t="s">
        <v>12</v>
      </c>
      <c r="Q2015" s="64" t="s">
        <v>42</v>
      </c>
      <c r="R2015" s="114">
        <v>29899</v>
      </c>
      <c r="S2015" s="64" t="s">
        <v>35</v>
      </c>
      <c r="T2015" s="64">
        <v>1975</v>
      </c>
      <c r="U2015" s="69">
        <v>19</v>
      </c>
    </row>
    <row r="2016" spans="1:21" x14ac:dyDescent="0.35">
      <c r="A2016" t="s">
        <v>2047</v>
      </c>
      <c r="B2016">
        <v>1976</v>
      </c>
      <c r="C2016" t="s">
        <v>18</v>
      </c>
      <c r="D2016">
        <v>12</v>
      </c>
      <c r="E2016">
        <v>2</v>
      </c>
      <c r="F2016">
        <v>29933.75</v>
      </c>
      <c r="G2016" t="s">
        <v>16</v>
      </c>
      <c r="H2016" t="s">
        <v>16</v>
      </c>
      <c r="I2016" t="s">
        <v>42</v>
      </c>
      <c r="L2016" s="110" t="s">
        <v>2046</v>
      </c>
      <c r="M2016" s="64" t="s">
        <v>10193</v>
      </c>
      <c r="N2016" s="64">
        <v>34</v>
      </c>
      <c r="O2016" s="64" t="s">
        <v>16</v>
      </c>
      <c r="P2016" s="64" t="s">
        <v>16</v>
      </c>
      <c r="Q2016" s="64" t="s">
        <v>42</v>
      </c>
      <c r="R2016" s="115">
        <v>29930</v>
      </c>
      <c r="S2016" s="64" t="s">
        <v>30</v>
      </c>
      <c r="T2016" s="64">
        <v>1988</v>
      </c>
      <c r="U2016" s="69">
        <v>30</v>
      </c>
    </row>
    <row r="2017" spans="1:21" x14ac:dyDescent="0.35">
      <c r="A2017" t="s">
        <v>2048</v>
      </c>
      <c r="B2017">
        <v>1991</v>
      </c>
      <c r="C2017" t="s">
        <v>37</v>
      </c>
      <c r="D2017">
        <v>5</v>
      </c>
      <c r="E2017">
        <v>3</v>
      </c>
      <c r="F2017">
        <v>29969.67</v>
      </c>
      <c r="G2017" t="s">
        <v>16</v>
      </c>
      <c r="H2017" t="s">
        <v>16</v>
      </c>
      <c r="I2017" t="s">
        <v>42</v>
      </c>
      <c r="L2017" s="110" t="s">
        <v>2047</v>
      </c>
      <c r="M2017" s="64" t="s">
        <v>9327</v>
      </c>
      <c r="N2017" s="64">
        <v>46</v>
      </c>
      <c r="O2017" s="64" t="s">
        <v>16</v>
      </c>
      <c r="P2017" s="64" t="s">
        <v>16</v>
      </c>
      <c r="Q2017" s="64" t="s">
        <v>42</v>
      </c>
      <c r="R2017" s="114">
        <v>29934</v>
      </c>
      <c r="S2017" s="64" t="s">
        <v>18</v>
      </c>
      <c r="T2017" s="64">
        <v>1976</v>
      </c>
      <c r="U2017" s="69">
        <v>12</v>
      </c>
    </row>
    <row r="2018" spans="1:21" x14ac:dyDescent="0.35">
      <c r="A2018" t="s">
        <v>2049</v>
      </c>
      <c r="B2018">
        <v>1981</v>
      </c>
      <c r="C2018" t="s">
        <v>35</v>
      </c>
      <c r="D2018">
        <v>4</v>
      </c>
      <c r="E2018">
        <v>1</v>
      </c>
      <c r="F2018">
        <v>30026.87</v>
      </c>
      <c r="G2018" t="s">
        <v>11</v>
      </c>
      <c r="H2018" t="s">
        <v>12</v>
      </c>
      <c r="I2018" t="s">
        <v>23</v>
      </c>
      <c r="L2018" s="110" t="s">
        <v>2048</v>
      </c>
      <c r="M2018" s="64" t="s">
        <v>10194</v>
      </c>
      <c r="N2018" s="64">
        <v>31</v>
      </c>
      <c r="O2018" s="64" t="s">
        <v>16</v>
      </c>
      <c r="P2018" s="64" t="s">
        <v>16</v>
      </c>
      <c r="Q2018" s="64" t="s">
        <v>42</v>
      </c>
      <c r="R2018" s="115">
        <v>29970</v>
      </c>
      <c r="S2018" s="64" t="s">
        <v>37</v>
      </c>
      <c r="T2018" s="64">
        <v>1991</v>
      </c>
      <c r="U2018" s="69">
        <v>5</v>
      </c>
    </row>
    <row r="2019" spans="1:21" x14ac:dyDescent="0.35">
      <c r="A2019" t="s">
        <v>2050</v>
      </c>
      <c r="B2019">
        <v>1967</v>
      </c>
      <c r="C2019" t="s">
        <v>18</v>
      </c>
      <c r="D2019">
        <v>16</v>
      </c>
      <c r="E2019">
        <v>3</v>
      </c>
      <c r="F2019">
        <v>30063.58</v>
      </c>
      <c r="G2019" t="s">
        <v>16</v>
      </c>
      <c r="H2019" t="s">
        <v>16</v>
      </c>
      <c r="I2019" t="s">
        <v>23</v>
      </c>
      <c r="L2019" s="110" t="s">
        <v>2049</v>
      </c>
      <c r="M2019" s="64" t="s">
        <v>9197</v>
      </c>
      <c r="N2019" s="64">
        <v>41</v>
      </c>
      <c r="O2019" s="64" t="s">
        <v>11</v>
      </c>
      <c r="P2019" s="64" t="s">
        <v>12</v>
      </c>
      <c r="Q2019" s="64" t="s">
        <v>23</v>
      </c>
      <c r="R2019" s="114">
        <v>30027</v>
      </c>
      <c r="S2019" s="64" t="s">
        <v>35</v>
      </c>
      <c r="T2019" s="64">
        <v>1981</v>
      </c>
      <c r="U2019" s="69">
        <v>4</v>
      </c>
    </row>
    <row r="2020" spans="1:21" x14ac:dyDescent="0.35">
      <c r="A2020" t="s">
        <v>2051</v>
      </c>
      <c r="B2020">
        <v>1979</v>
      </c>
      <c r="C2020" t="s">
        <v>20</v>
      </c>
      <c r="D2020">
        <v>2</v>
      </c>
      <c r="E2020">
        <v>2</v>
      </c>
      <c r="F2020">
        <v>30095.97</v>
      </c>
      <c r="G2020" t="s">
        <v>11</v>
      </c>
      <c r="H2020" t="s">
        <v>12</v>
      </c>
      <c r="I2020" t="s">
        <v>42</v>
      </c>
      <c r="L2020" s="110" t="s">
        <v>2050</v>
      </c>
      <c r="M2020" s="64" t="s">
        <v>10195</v>
      </c>
      <c r="N2020" s="64">
        <v>55</v>
      </c>
      <c r="O2020" s="64" t="s">
        <v>16</v>
      </c>
      <c r="P2020" s="64" t="s">
        <v>16</v>
      </c>
      <c r="Q2020" s="64" t="s">
        <v>23</v>
      </c>
      <c r="R2020" s="115">
        <v>30064</v>
      </c>
      <c r="S2020" s="64" t="s">
        <v>18</v>
      </c>
      <c r="T2020" s="64">
        <v>1967</v>
      </c>
      <c r="U2020" s="69">
        <v>16</v>
      </c>
    </row>
    <row r="2021" spans="1:21" x14ac:dyDescent="0.35">
      <c r="A2021" t="s">
        <v>2052</v>
      </c>
      <c r="B2021">
        <v>1971</v>
      </c>
      <c r="C2021" t="s">
        <v>30</v>
      </c>
      <c r="D2021">
        <v>25</v>
      </c>
      <c r="E2021">
        <v>0</v>
      </c>
      <c r="F2021">
        <v>30134.75</v>
      </c>
      <c r="G2021" t="s">
        <v>11</v>
      </c>
      <c r="H2021" t="s">
        <v>12</v>
      </c>
      <c r="I2021" t="s">
        <v>42</v>
      </c>
      <c r="L2021" s="110" t="s">
        <v>2051</v>
      </c>
      <c r="M2021" s="64" t="s">
        <v>10196</v>
      </c>
      <c r="N2021" s="64">
        <v>43</v>
      </c>
      <c r="O2021" s="64" t="s">
        <v>11</v>
      </c>
      <c r="P2021" s="64" t="s">
        <v>12</v>
      </c>
      <c r="Q2021" s="64" t="s">
        <v>42</v>
      </c>
      <c r="R2021" s="114">
        <v>30096</v>
      </c>
      <c r="S2021" s="64" t="s">
        <v>20</v>
      </c>
      <c r="T2021" s="64">
        <v>1979</v>
      </c>
      <c r="U2021" s="69">
        <v>2</v>
      </c>
    </row>
    <row r="2022" spans="1:21" x14ac:dyDescent="0.35">
      <c r="A2022" t="s">
        <v>2053</v>
      </c>
      <c r="B2022">
        <v>1958</v>
      </c>
      <c r="C2022" t="s">
        <v>35</v>
      </c>
      <c r="D2022">
        <v>11</v>
      </c>
      <c r="E2022">
        <v>1</v>
      </c>
      <c r="F2022">
        <v>30166.62</v>
      </c>
      <c r="G2022" t="s">
        <v>16</v>
      </c>
      <c r="H2022" t="s">
        <v>12</v>
      </c>
      <c r="I2022" t="s">
        <v>23</v>
      </c>
      <c r="L2022" s="110" t="s">
        <v>2052</v>
      </c>
      <c r="M2022" s="64" t="s">
        <v>10197</v>
      </c>
      <c r="N2022" s="64">
        <v>51</v>
      </c>
      <c r="O2022" s="64" t="s">
        <v>11</v>
      </c>
      <c r="P2022" s="64" t="s">
        <v>12</v>
      </c>
      <c r="Q2022" s="64" t="s">
        <v>42</v>
      </c>
      <c r="R2022" s="115">
        <v>30135</v>
      </c>
      <c r="S2022" s="64" t="s">
        <v>30</v>
      </c>
      <c r="T2022" s="64">
        <v>1971</v>
      </c>
      <c r="U2022" s="69">
        <v>25</v>
      </c>
    </row>
    <row r="2023" spans="1:21" x14ac:dyDescent="0.35">
      <c r="A2023" t="s">
        <v>2054</v>
      </c>
      <c r="B2023">
        <v>1963</v>
      </c>
      <c r="C2023" t="s">
        <v>20</v>
      </c>
      <c r="D2023">
        <v>13</v>
      </c>
      <c r="E2023">
        <v>3</v>
      </c>
      <c r="F2023">
        <v>30184.94</v>
      </c>
      <c r="G2023" t="s">
        <v>16</v>
      </c>
      <c r="H2023" t="s">
        <v>16</v>
      </c>
      <c r="I2023" t="s">
        <v>276</v>
      </c>
      <c r="L2023" s="110" t="s">
        <v>2053</v>
      </c>
      <c r="M2023" s="64" t="s">
        <v>10198</v>
      </c>
      <c r="N2023" s="64">
        <v>64</v>
      </c>
      <c r="O2023" s="64" t="s">
        <v>16</v>
      </c>
      <c r="P2023" s="64" t="s">
        <v>12</v>
      </c>
      <c r="Q2023" s="64" t="s">
        <v>23</v>
      </c>
      <c r="R2023" s="114">
        <v>30167</v>
      </c>
      <c r="S2023" s="64" t="s">
        <v>35</v>
      </c>
      <c r="T2023" s="64">
        <v>1958</v>
      </c>
      <c r="U2023" s="69">
        <v>11</v>
      </c>
    </row>
    <row r="2024" spans="1:21" x14ac:dyDescent="0.35">
      <c r="A2024" t="s">
        <v>2055</v>
      </c>
      <c r="B2024">
        <v>1962</v>
      </c>
      <c r="C2024" t="s">
        <v>20</v>
      </c>
      <c r="D2024">
        <v>15</v>
      </c>
      <c r="E2024">
        <v>0</v>
      </c>
      <c r="F2024">
        <v>30260</v>
      </c>
      <c r="G2024" t="s">
        <v>16</v>
      </c>
      <c r="H2024" t="s">
        <v>16</v>
      </c>
      <c r="I2024" t="s">
        <v>276</v>
      </c>
      <c r="L2024" s="110" t="s">
        <v>2054</v>
      </c>
      <c r="M2024" s="64" t="s">
        <v>10199</v>
      </c>
      <c r="N2024" s="64">
        <v>59</v>
      </c>
      <c r="O2024" s="64" t="s">
        <v>16</v>
      </c>
      <c r="P2024" s="64" t="s">
        <v>16</v>
      </c>
      <c r="Q2024" s="64" t="s">
        <v>276</v>
      </c>
      <c r="R2024" s="115">
        <v>30185</v>
      </c>
      <c r="S2024" s="64" t="s">
        <v>20</v>
      </c>
      <c r="T2024" s="64">
        <v>1963</v>
      </c>
      <c r="U2024" s="69">
        <v>13</v>
      </c>
    </row>
    <row r="2025" spans="1:21" x14ac:dyDescent="0.35">
      <c r="A2025" t="s">
        <v>2056</v>
      </c>
      <c r="B2025">
        <v>1972</v>
      </c>
      <c r="C2025" t="s">
        <v>10</v>
      </c>
      <c r="D2025">
        <v>24</v>
      </c>
      <c r="E2025">
        <v>2</v>
      </c>
      <c r="F2025">
        <v>30284.639999999999</v>
      </c>
      <c r="G2025" t="s">
        <v>16</v>
      </c>
      <c r="H2025" t="s">
        <v>16</v>
      </c>
      <c r="I2025" t="s">
        <v>23</v>
      </c>
      <c r="L2025" s="110" t="s">
        <v>2055</v>
      </c>
      <c r="M2025" s="64" t="s">
        <v>9712</v>
      </c>
      <c r="N2025" s="64">
        <v>60</v>
      </c>
      <c r="O2025" s="64" t="s">
        <v>16</v>
      </c>
      <c r="P2025" s="64" t="s">
        <v>16</v>
      </c>
      <c r="Q2025" s="64" t="s">
        <v>276</v>
      </c>
      <c r="R2025" s="114">
        <v>30260</v>
      </c>
      <c r="S2025" s="64" t="s">
        <v>20</v>
      </c>
      <c r="T2025" s="64">
        <v>1962</v>
      </c>
      <c r="U2025" s="69">
        <v>15</v>
      </c>
    </row>
    <row r="2026" spans="1:21" x14ac:dyDescent="0.35">
      <c r="A2026" t="s">
        <v>2057</v>
      </c>
      <c r="B2026">
        <v>2004</v>
      </c>
      <c r="C2026" t="s">
        <v>18</v>
      </c>
      <c r="D2026">
        <v>1</v>
      </c>
      <c r="E2026">
        <v>0</v>
      </c>
      <c r="F2026">
        <v>30328.27</v>
      </c>
      <c r="G2026" t="s">
        <v>11</v>
      </c>
      <c r="H2026" t="s">
        <v>11</v>
      </c>
      <c r="I2026" t="s">
        <v>42</v>
      </c>
      <c r="L2026" s="110" t="s">
        <v>2056</v>
      </c>
      <c r="M2026" s="64" t="s">
        <v>10200</v>
      </c>
      <c r="N2026" s="64">
        <v>50</v>
      </c>
      <c r="O2026" s="64" t="s">
        <v>16</v>
      </c>
      <c r="P2026" s="64" t="s">
        <v>16</v>
      </c>
      <c r="Q2026" s="64" t="s">
        <v>23</v>
      </c>
      <c r="R2026" s="115">
        <v>30285</v>
      </c>
      <c r="S2026" s="64" t="s">
        <v>10</v>
      </c>
      <c r="T2026" s="64">
        <v>1972</v>
      </c>
      <c r="U2026" s="69">
        <v>24</v>
      </c>
    </row>
    <row r="2027" spans="1:21" x14ac:dyDescent="0.35">
      <c r="A2027" t="s">
        <v>2058</v>
      </c>
      <c r="B2027">
        <v>1969</v>
      </c>
      <c r="C2027" t="s">
        <v>10</v>
      </c>
      <c r="D2027">
        <v>30</v>
      </c>
      <c r="E2027">
        <v>0</v>
      </c>
      <c r="F2027">
        <v>30366.93</v>
      </c>
      <c r="G2027" t="s">
        <v>11</v>
      </c>
      <c r="H2027" t="s">
        <v>11</v>
      </c>
      <c r="I2027" t="s">
        <v>42</v>
      </c>
      <c r="L2027" s="110" t="s">
        <v>2057</v>
      </c>
      <c r="M2027" s="64" t="s">
        <v>10201</v>
      </c>
      <c r="N2027" s="64">
        <v>19</v>
      </c>
      <c r="O2027" s="64" t="s">
        <v>11</v>
      </c>
      <c r="P2027" s="64" t="s">
        <v>11</v>
      </c>
      <c r="Q2027" s="64" t="s">
        <v>42</v>
      </c>
      <c r="R2027" s="114">
        <v>30328</v>
      </c>
      <c r="S2027" s="64" t="s">
        <v>18</v>
      </c>
      <c r="T2027" s="64">
        <v>2004</v>
      </c>
      <c r="U2027" s="69">
        <v>1</v>
      </c>
    </row>
    <row r="2028" spans="1:21" x14ac:dyDescent="0.35">
      <c r="A2028" t="s">
        <v>2059</v>
      </c>
      <c r="B2028">
        <v>1976</v>
      </c>
      <c r="C2028" t="s">
        <v>20</v>
      </c>
      <c r="D2028">
        <v>3</v>
      </c>
      <c r="E2028">
        <v>2</v>
      </c>
      <c r="F2028">
        <v>30409.53</v>
      </c>
      <c r="G2028" t="s">
        <v>11</v>
      </c>
      <c r="H2028" t="s">
        <v>12</v>
      </c>
      <c r="I2028" t="s">
        <v>23</v>
      </c>
      <c r="L2028" s="110" t="s">
        <v>2058</v>
      </c>
      <c r="M2028" s="64" t="s">
        <v>10202</v>
      </c>
      <c r="N2028" s="64">
        <v>53</v>
      </c>
      <c r="O2028" s="64" t="s">
        <v>11</v>
      </c>
      <c r="P2028" s="64" t="s">
        <v>11</v>
      </c>
      <c r="Q2028" s="64" t="s">
        <v>42</v>
      </c>
      <c r="R2028" s="115">
        <v>30367</v>
      </c>
      <c r="S2028" s="64" t="s">
        <v>10</v>
      </c>
      <c r="T2028" s="64">
        <v>1969</v>
      </c>
      <c r="U2028" s="69">
        <v>30</v>
      </c>
    </row>
    <row r="2029" spans="1:21" x14ac:dyDescent="0.35">
      <c r="A2029" t="s">
        <v>2060</v>
      </c>
      <c r="B2029">
        <v>1998</v>
      </c>
      <c r="C2029" t="s">
        <v>37</v>
      </c>
      <c r="D2029">
        <v>28</v>
      </c>
      <c r="E2029">
        <v>0</v>
      </c>
      <c r="F2029">
        <v>30422.03</v>
      </c>
      <c r="G2029" t="s">
        <v>11</v>
      </c>
      <c r="H2029" t="s">
        <v>12</v>
      </c>
      <c r="I2029" t="s">
        <v>42</v>
      </c>
      <c r="L2029" s="110" t="s">
        <v>2059</v>
      </c>
      <c r="M2029" s="64" t="s">
        <v>9313</v>
      </c>
      <c r="N2029" s="64">
        <v>46</v>
      </c>
      <c r="O2029" s="64" t="s">
        <v>11</v>
      </c>
      <c r="P2029" s="64" t="s">
        <v>12</v>
      </c>
      <c r="Q2029" s="64" t="s">
        <v>23</v>
      </c>
      <c r="R2029" s="114">
        <v>30410</v>
      </c>
      <c r="S2029" s="64" t="s">
        <v>20</v>
      </c>
      <c r="T2029" s="64">
        <v>1976</v>
      </c>
      <c r="U2029" s="69">
        <v>3</v>
      </c>
    </row>
    <row r="2030" spans="1:21" x14ac:dyDescent="0.35">
      <c r="A2030" t="s">
        <v>2061</v>
      </c>
      <c r="B2030">
        <v>1983</v>
      </c>
      <c r="C2030" t="s">
        <v>20</v>
      </c>
      <c r="D2030">
        <v>3</v>
      </c>
      <c r="E2030">
        <v>3</v>
      </c>
      <c r="F2030">
        <v>30457.37</v>
      </c>
      <c r="G2030" t="s">
        <v>11</v>
      </c>
      <c r="H2030" t="s">
        <v>16</v>
      </c>
      <c r="I2030" t="s">
        <v>23</v>
      </c>
      <c r="L2030" s="110" t="s">
        <v>2060</v>
      </c>
      <c r="M2030" s="64" t="s">
        <v>10203</v>
      </c>
      <c r="N2030" s="64">
        <v>24</v>
      </c>
      <c r="O2030" s="64" t="s">
        <v>11</v>
      </c>
      <c r="P2030" s="64" t="s">
        <v>12</v>
      </c>
      <c r="Q2030" s="64" t="s">
        <v>42</v>
      </c>
      <c r="R2030" s="115">
        <v>30422</v>
      </c>
      <c r="S2030" s="64" t="s">
        <v>37</v>
      </c>
      <c r="T2030" s="64">
        <v>1998</v>
      </c>
      <c r="U2030" s="69">
        <v>28</v>
      </c>
    </row>
    <row r="2031" spans="1:21" x14ac:dyDescent="0.35">
      <c r="A2031" t="s">
        <v>2062</v>
      </c>
      <c r="B2031">
        <v>1986</v>
      </c>
      <c r="C2031" t="s">
        <v>35</v>
      </c>
      <c r="D2031">
        <v>10</v>
      </c>
      <c r="E2031">
        <v>3</v>
      </c>
      <c r="F2031">
        <v>30530.5</v>
      </c>
      <c r="G2031" t="s">
        <v>11</v>
      </c>
      <c r="H2031" t="s">
        <v>16</v>
      </c>
      <c r="I2031" t="s">
        <v>42</v>
      </c>
      <c r="L2031" s="110" t="s">
        <v>2061</v>
      </c>
      <c r="M2031" s="64" t="s">
        <v>8987</v>
      </c>
      <c r="N2031" s="64">
        <v>39</v>
      </c>
      <c r="O2031" s="64" t="s">
        <v>11</v>
      </c>
      <c r="P2031" s="64" t="s">
        <v>16</v>
      </c>
      <c r="Q2031" s="64" t="s">
        <v>23</v>
      </c>
      <c r="R2031" s="114">
        <v>30457</v>
      </c>
      <c r="S2031" s="64" t="s">
        <v>20</v>
      </c>
      <c r="T2031" s="64">
        <v>1983</v>
      </c>
      <c r="U2031" s="69">
        <v>3</v>
      </c>
    </row>
    <row r="2032" spans="1:21" x14ac:dyDescent="0.35">
      <c r="A2032" t="s">
        <v>2063</v>
      </c>
      <c r="B2032">
        <v>1970</v>
      </c>
      <c r="C2032" t="s">
        <v>15</v>
      </c>
      <c r="D2032">
        <v>11</v>
      </c>
      <c r="E2032">
        <v>0</v>
      </c>
      <c r="F2032">
        <v>30625.65</v>
      </c>
      <c r="G2032" t="s">
        <v>11</v>
      </c>
      <c r="H2032" t="s">
        <v>12</v>
      </c>
      <c r="I2032" t="s">
        <v>42</v>
      </c>
      <c r="L2032" s="110" t="s">
        <v>2062</v>
      </c>
      <c r="M2032" s="64" t="s">
        <v>10204</v>
      </c>
      <c r="N2032" s="64">
        <v>36</v>
      </c>
      <c r="O2032" s="64" t="s">
        <v>11</v>
      </c>
      <c r="P2032" s="64" t="s">
        <v>16</v>
      </c>
      <c r="Q2032" s="64" t="s">
        <v>42</v>
      </c>
      <c r="R2032" s="115">
        <v>30531</v>
      </c>
      <c r="S2032" s="64" t="s">
        <v>35</v>
      </c>
      <c r="T2032" s="64">
        <v>1986</v>
      </c>
      <c r="U2032" s="69">
        <v>10</v>
      </c>
    </row>
    <row r="2033" spans="1:21" x14ac:dyDescent="0.35">
      <c r="A2033" t="s">
        <v>2064</v>
      </c>
      <c r="B2033">
        <v>1999</v>
      </c>
      <c r="C2033" t="s">
        <v>20</v>
      </c>
      <c r="D2033">
        <v>21</v>
      </c>
      <c r="E2033">
        <v>0</v>
      </c>
      <c r="F2033">
        <v>30697.71</v>
      </c>
      <c r="G2033" t="s">
        <v>16</v>
      </c>
      <c r="H2033" t="s">
        <v>11</v>
      </c>
      <c r="I2033" t="s">
        <v>42</v>
      </c>
      <c r="L2033" s="110" t="s">
        <v>2063</v>
      </c>
      <c r="M2033" s="64" t="s">
        <v>9910</v>
      </c>
      <c r="N2033" s="64">
        <v>52</v>
      </c>
      <c r="O2033" s="64" t="s">
        <v>11</v>
      </c>
      <c r="P2033" s="64" t="s">
        <v>12</v>
      </c>
      <c r="Q2033" s="64" t="s">
        <v>42</v>
      </c>
      <c r="R2033" s="114">
        <v>30626</v>
      </c>
      <c r="S2033" s="64" t="s">
        <v>15</v>
      </c>
      <c r="T2033" s="64">
        <v>1970</v>
      </c>
      <c r="U2033" s="69">
        <v>11</v>
      </c>
    </row>
    <row r="2034" spans="1:21" x14ac:dyDescent="0.35">
      <c r="A2034" t="s">
        <v>2065</v>
      </c>
      <c r="B2034">
        <v>1983</v>
      </c>
      <c r="C2034" t="s">
        <v>30</v>
      </c>
      <c r="D2034">
        <v>21</v>
      </c>
      <c r="E2034">
        <v>3</v>
      </c>
      <c r="F2034">
        <v>30724.44</v>
      </c>
      <c r="G2034" t="s">
        <v>11</v>
      </c>
      <c r="H2034" t="s">
        <v>12</v>
      </c>
      <c r="I2034" t="s">
        <v>42</v>
      </c>
      <c r="L2034" s="110" t="s">
        <v>2064</v>
      </c>
      <c r="M2034" s="64" t="s">
        <v>10205</v>
      </c>
      <c r="N2034" s="64">
        <v>23</v>
      </c>
      <c r="O2034" s="64" t="s">
        <v>16</v>
      </c>
      <c r="P2034" s="64" t="s">
        <v>11</v>
      </c>
      <c r="Q2034" s="64" t="s">
        <v>42</v>
      </c>
      <c r="R2034" s="115">
        <v>30698</v>
      </c>
      <c r="S2034" s="64" t="s">
        <v>20</v>
      </c>
      <c r="T2034" s="64">
        <v>1999</v>
      </c>
      <c r="U2034" s="69">
        <v>21</v>
      </c>
    </row>
    <row r="2035" spans="1:21" x14ac:dyDescent="0.35">
      <c r="A2035" t="s">
        <v>2066</v>
      </c>
      <c r="B2035">
        <v>1988</v>
      </c>
      <c r="C2035" t="s">
        <v>20</v>
      </c>
      <c r="D2035">
        <v>5</v>
      </c>
      <c r="E2035">
        <v>3</v>
      </c>
      <c r="F2035">
        <v>30763.01</v>
      </c>
      <c r="G2035" t="s">
        <v>11</v>
      </c>
      <c r="H2035" t="s">
        <v>16</v>
      </c>
      <c r="I2035" t="s">
        <v>42</v>
      </c>
      <c r="L2035" s="110" t="s">
        <v>2065</v>
      </c>
      <c r="M2035" s="64" t="s">
        <v>10092</v>
      </c>
      <c r="N2035" s="64">
        <v>39</v>
      </c>
      <c r="O2035" s="64" t="s">
        <v>11</v>
      </c>
      <c r="P2035" s="64" t="s">
        <v>12</v>
      </c>
      <c r="Q2035" s="64" t="s">
        <v>42</v>
      </c>
      <c r="R2035" s="114">
        <v>30724</v>
      </c>
      <c r="S2035" s="64" t="s">
        <v>30</v>
      </c>
      <c r="T2035" s="64">
        <v>1983</v>
      </c>
      <c r="U2035" s="69">
        <v>21</v>
      </c>
    </row>
    <row r="2036" spans="1:21" x14ac:dyDescent="0.35">
      <c r="A2036" t="s">
        <v>2067</v>
      </c>
      <c r="B2036">
        <v>1961</v>
      </c>
      <c r="C2036" t="s">
        <v>20</v>
      </c>
      <c r="D2036">
        <v>9</v>
      </c>
      <c r="E2036">
        <v>3</v>
      </c>
      <c r="F2036">
        <v>30942.19</v>
      </c>
      <c r="G2036" t="s">
        <v>11</v>
      </c>
      <c r="H2036" t="s">
        <v>11</v>
      </c>
      <c r="I2036" t="s">
        <v>13</v>
      </c>
      <c r="L2036" s="110" t="s">
        <v>2066</v>
      </c>
      <c r="M2036" s="64" t="s">
        <v>9672</v>
      </c>
      <c r="N2036" s="64">
        <v>34</v>
      </c>
      <c r="O2036" s="64" t="s">
        <v>11</v>
      </c>
      <c r="P2036" s="64" t="s">
        <v>16</v>
      </c>
      <c r="Q2036" s="64" t="s">
        <v>42</v>
      </c>
      <c r="R2036" s="115">
        <v>30763</v>
      </c>
      <c r="S2036" s="64" t="s">
        <v>20</v>
      </c>
      <c r="T2036" s="64">
        <v>1988</v>
      </c>
      <c r="U2036" s="69">
        <v>5</v>
      </c>
    </row>
    <row r="2037" spans="1:21" x14ac:dyDescent="0.35">
      <c r="A2037" t="s">
        <v>2068</v>
      </c>
      <c r="B2037">
        <v>2004</v>
      </c>
      <c r="C2037" t="s">
        <v>15</v>
      </c>
      <c r="D2037">
        <v>9</v>
      </c>
      <c r="E2037">
        <v>0</v>
      </c>
      <c r="F2037">
        <v>31196.61</v>
      </c>
      <c r="G2037" t="s">
        <v>11</v>
      </c>
      <c r="H2037" t="s">
        <v>16</v>
      </c>
      <c r="I2037" t="s">
        <v>42</v>
      </c>
      <c r="L2037" s="110" t="s">
        <v>2067</v>
      </c>
      <c r="M2037" s="64" t="s">
        <v>10206</v>
      </c>
      <c r="N2037" s="64">
        <v>61</v>
      </c>
      <c r="O2037" s="64" t="s">
        <v>11</v>
      </c>
      <c r="P2037" s="64" t="s">
        <v>11</v>
      </c>
      <c r="Q2037" s="64" t="s">
        <v>13</v>
      </c>
      <c r="R2037" s="114">
        <v>30942</v>
      </c>
      <c r="S2037" s="64" t="s">
        <v>20</v>
      </c>
      <c r="T2037" s="64">
        <v>1961</v>
      </c>
      <c r="U2037" s="69">
        <v>9</v>
      </c>
    </row>
    <row r="2038" spans="1:21" x14ac:dyDescent="0.35">
      <c r="A2038" t="s">
        <v>2069</v>
      </c>
      <c r="B2038">
        <v>2000</v>
      </c>
      <c r="C2038" t="s">
        <v>10</v>
      </c>
      <c r="D2038">
        <v>22</v>
      </c>
      <c r="E2038">
        <v>0</v>
      </c>
      <c r="F2038">
        <v>31234.560000000001</v>
      </c>
      <c r="G2038" t="s">
        <v>16</v>
      </c>
      <c r="H2038" t="s">
        <v>16</v>
      </c>
      <c r="I2038" t="s">
        <v>42</v>
      </c>
      <c r="L2038" s="110" t="s">
        <v>2068</v>
      </c>
      <c r="M2038" s="64" t="s">
        <v>9771</v>
      </c>
      <c r="N2038" s="64">
        <v>18</v>
      </c>
      <c r="O2038" s="64" t="s">
        <v>11</v>
      </c>
      <c r="P2038" s="64" t="s">
        <v>16</v>
      </c>
      <c r="Q2038" s="64" t="s">
        <v>42</v>
      </c>
      <c r="R2038" s="115">
        <v>31197</v>
      </c>
      <c r="S2038" s="64" t="s">
        <v>15</v>
      </c>
      <c r="T2038" s="64">
        <v>2004</v>
      </c>
      <c r="U2038" s="69">
        <v>9</v>
      </c>
    </row>
    <row r="2039" spans="1:21" x14ac:dyDescent="0.35">
      <c r="A2039" t="s">
        <v>2070</v>
      </c>
      <c r="B2039">
        <v>1968</v>
      </c>
      <c r="C2039" t="s">
        <v>10</v>
      </c>
      <c r="D2039">
        <v>9</v>
      </c>
      <c r="E2039">
        <v>0</v>
      </c>
      <c r="F2039">
        <v>31322.53</v>
      </c>
      <c r="G2039" t="s">
        <v>11</v>
      </c>
      <c r="H2039" t="s">
        <v>16</v>
      </c>
      <c r="I2039" t="s">
        <v>42</v>
      </c>
      <c r="L2039" s="110" t="s">
        <v>2069</v>
      </c>
      <c r="M2039" s="64" t="s">
        <v>10207</v>
      </c>
      <c r="N2039" s="64">
        <v>22</v>
      </c>
      <c r="O2039" s="64" t="s">
        <v>16</v>
      </c>
      <c r="P2039" s="64" t="s">
        <v>16</v>
      </c>
      <c r="Q2039" s="64" t="s">
        <v>42</v>
      </c>
      <c r="R2039" s="114">
        <v>31235</v>
      </c>
      <c r="S2039" s="64" t="s">
        <v>10</v>
      </c>
      <c r="T2039" s="64">
        <v>2000</v>
      </c>
      <c r="U2039" s="69">
        <v>22</v>
      </c>
    </row>
    <row r="2040" spans="1:21" x14ac:dyDescent="0.35">
      <c r="A2040" t="s">
        <v>2071</v>
      </c>
      <c r="B2040">
        <v>1995</v>
      </c>
      <c r="C2040" t="s">
        <v>20</v>
      </c>
      <c r="D2040">
        <v>27</v>
      </c>
      <c r="E2040">
        <v>0</v>
      </c>
      <c r="F2040">
        <v>31328.27</v>
      </c>
      <c r="G2040" t="s">
        <v>11</v>
      </c>
      <c r="H2040" t="s">
        <v>11</v>
      </c>
      <c r="I2040" t="s">
        <v>42</v>
      </c>
      <c r="L2040" s="110" t="s">
        <v>2070</v>
      </c>
      <c r="M2040" s="64" t="s">
        <v>10208</v>
      </c>
      <c r="N2040" s="64">
        <v>54</v>
      </c>
      <c r="O2040" s="64" t="s">
        <v>11</v>
      </c>
      <c r="P2040" s="64" t="s">
        <v>16</v>
      </c>
      <c r="Q2040" s="64" t="s">
        <v>42</v>
      </c>
      <c r="R2040" s="115">
        <v>31323</v>
      </c>
      <c r="S2040" s="64" t="s">
        <v>10</v>
      </c>
      <c r="T2040" s="64">
        <v>1968</v>
      </c>
      <c r="U2040" s="69">
        <v>9</v>
      </c>
    </row>
    <row r="2041" spans="1:21" x14ac:dyDescent="0.35">
      <c r="A2041" t="s">
        <v>2072</v>
      </c>
      <c r="B2041">
        <v>1974</v>
      </c>
      <c r="C2041" t="s">
        <v>37</v>
      </c>
      <c r="D2041">
        <v>8</v>
      </c>
      <c r="E2041">
        <v>0</v>
      </c>
      <c r="F2041">
        <v>31368.81</v>
      </c>
      <c r="G2041" t="s">
        <v>11</v>
      </c>
      <c r="H2041" t="s">
        <v>12</v>
      </c>
      <c r="I2041" t="s">
        <v>42</v>
      </c>
      <c r="L2041" s="110" t="s">
        <v>2071</v>
      </c>
      <c r="M2041" s="64" t="s">
        <v>10026</v>
      </c>
      <c r="N2041" s="64">
        <v>27</v>
      </c>
      <c r="O2041" s="64" t="s">
        <v>11</v>
      </c>
      <c r="P2041" s="64" t="s">
        <v>11</v>
      </c>
      <c r="Q2041" s="64" t="s">
        <v>42</v>
      </c>
      <c r="R2041" s="114">
        <v>31328</v>
      </c>
      <c r="S2041" s="64" t="s">
        <v>20</v>
      </c>
      <c r="T2041" s="64">
        <v>1995</v>
      </c>
      <c r="U2041" s="69">
        <v>27</v>
      </c>
    </row>
    <row r="2042" spans="1:21" x14ac:dyDescent="0.35">
      <c r="A2042" t="s">
        <v>2073</v>
      </c>
      <c r="B2042">
        <v>1975</v>
      </c>
      <c r="C2042" t="s">
        <v>37</v>
      </c>
      <c r="D2042">
        <v>29</v>
      </c>
      <c r="E2042">
        <v>1</v>
      </c>
      <c r="F2042">
        <v>31591.82</v>
      </c>
      <c r="G2042" t="s">
        <v>11</v>
      </c>
      <c r="H2042" t="s">
        <v>16</v>
      </c>
      <c r="I2042" t="s">
        <v>42</v>
      </c>
      <c r="L2042" s="110" t="s">
        <v>2072</v>
      </c>
      <c r="M2042" s="64" t="s">
        <v>10209</v>
      </c>
      <c r="N2042" s="64">
        <v>48</v>
      </c>
      <c r="O2042" s="64" t="s">
        <v>11</v>
      </c>
      <c r="P2042" s="64" t="s">
        <v>12</v>
      </c>
      <c r="Q2042" s="64" t="s">
        <v>42</v>
      </c>
      <c r="R2042" s="115">
        <v>31369</v>
      </c>
      <c r="S2042" s="64" t="s">
        <v>37</v>
      </c>
      <c r="T2042" s="64">
        <v>1974</v>
      </c>
      <c r="U2042" s="69">
        <v>8</v>
      </c>
    </row>
    <row r="2043" spans="1:21" x14ac:dyDescent="0.35">
      <c r="A2043" t="s">
        <v>2074</v>
      </c>
      <c r="B2043">
        <v>1960</v>
      </c>
      <c r="C2043" t="s">
        <v>30</v>
      </c>
      <c r="D2043">
        <v>13</v>
      </c>
      <c r="E2043">
        <v>1</v>
      </c>
      <c r="F2043">
        <v>31620</v>
      </c>
      <c r="G2043" t="s">
        <v>11</v>
      </c>
      <c r="H2043" t="s">
        <v>16</v>
      </c>
      <c r="I2043" t="s">
        <v>247</v>
      </c>
      <c r="L2043" s="110" t="s">
        <v>2073</v>
      </c>
      <c r="M2043" s="64" t="s">
        <v>9451</v>
      </c>
      <c r="N2043" s="64">
        <v>47</v>
      </c>
      <c r="O2043" s="64" t="s">
        <v>11</v>
      </c>
      <c r="P2043" s="64" t="s">
        <v>16</v>
      </c>
      <c r="Q2043" s="64" t="s">
        <v>42</v>
      </c>
      <c r="R2043" s="114">
        <v>31592</v>
      </c>
      <c r="S2043" s="64" t="s">
        <v>37</v>
      </c>
      <c r="T2043" s="64">
        <v>1975</v>
      </c>
      <c r="U2043" s="69">
        <v>29</v>
      </c>
    </row>
    <row r="2044" spans="1:21" x14ac:dyDescent="0.35">
      <c r="A2044" t="s">
        <v>2075</v>
      </c>
      <c r="B2044">
        <v>1977</v>
      </c>
      <c r="C2044" t="s">
        <v>37</v>
      </c>
      <c r="D2044">
        <v>14</v>
      </c>
      <c r="E2044">
        <v>2</v>
      </c>
      <c r="F2044">
        <v>31736.7</v>
      </c>
      <c r="G2044" t="s">
        <v>11</v>
      </c>
      <c r="H2044" t="s">
        <v>11</v>
      </c>
      <c r="I2044" t="s">
        <v>23</v>
      </c>
      <c r="L2044" s="110" t="s">
        <v>2074</v>
      </c>
      <c r="M2044" s="64" t="s">
        <v>10210</v>
      </c>
      <c r="N2044" s="64">
        <v>62</v>
      </c>
      <c r="O2044" s="64" t="s">
        <v>11</v>
      </c>
      <c r="P2044" s="64" t="s">
        <v>16</v>
      </c>
      <c r="Q2044" s="64" t="s">
        <v>247</v>
      </c>
      <c r="R2044" s="115">
        <v>31620</v>
      </c>
      <c r="S2044" s="64" t="s">
        <v>30</v>
      </c>
      <c r="T2044" s="64">
        <v>1960</v>
      </c>
      <c r="U2044" s="69">
        <v>13</v>
      </c>
    </row>
    <row r="2045" spans="1:21" x14ac:dyDescent="0.35">
      <c r="A2045" t="s">
        <v>2076</v>
      </c>
      <c r="B2045">
        <v>1984</v>
      </c>
      <c r="C2045" t="s">
        <v>20</v>
      </c>
      <c r="D2045">
        <v>10</v>
      </c>
      <c r="E2045">
        <v>3</v>
      </c>
      <c r="F2045">
        <v>31743.919999999998</v>
      </c>
      <c r="G2045" t="s">
        <v>11</v>
      </c>
      <c r="H2045" t="s">
        <v>16</v>
      </c>
      <c r="I2045" t="s">
        <v>42</v>
      </c>
      <c r="L2045" s="110" t="s">
        <v>2075</v>
      </c>
      <c r="M2045" s="64" t="s">
        <v>10211</v>
      </c>
      <c r="N2045" s="64">
        <v>45</v>
      </c>
      <c r="O2045" s="64" t="s">
        <v>11</v>
      </c>
      <c r="P2045" s="64" t="s">
        <v>11</v>
      </c>
      <c r="Q2045" s="64" t="s">
        <v>23</v>
      </c>
      <c r="R2045" s="114">
        <v>31737</v>
      </c>
      <c r="S2045" s="64" t="s">
        <v>37</v>
      </c>
      <c r="T2045" s="64">
        <v>1977</v>
      </c>
      <c r="U2045" s="69">
        <v>14</v>
      </c>
    </row>
    <row r="2046" spans="1:21" x14ac:dyDescent="0.35">
      <c r="A2046" t="s">
        <v>2077</v>
      </c>
      <c r="B2046">
        <v>1975</v>
      </c>
      <c r="C2046" t="s">
        <v>20</v>
      </c>
      <c r="D2046">
        <v>25</v>
      </c>
      <c r="E2046">
        <v>1</v>
      </c>
      <c r="F2046">
        <v>31897.1</v>
      </c>
      <c r="G2046" t="s">
        <v>11</v>
      </c>
      <c r="H2046" t="s">
        <v>12</v>
      </c>
      <c r="I2046" t="s">
        <v>42</v>
      </c>
      <c r="L2046" s="110" t="s">
        <v>2076</v>
      </c>
      <c r="M2046" s="64" t="s">
        <v>10212</v>
      </c>
      <c r="N2046" s="64">
        <v>38</v>
      </c>
      <c r="O2046" s="64" t="s">
        <v>11</v>
      </c>
      <c r="P2046" s="64" t="s">
        <v>16</v>
      </c>
      <c r="Q2046" s="64" t="s">
        <v>42</v>
      </c>
      <c r="R2046" s="115">
        <v>31744</v>
      </c>
      <c r="S2046" s="64" t="s">
        <v>20</v>
      </c>
      <c r="T2046" s="64">
        <v>1984</v>
      </c>
      <c r="U2046" s="69">
        <v>10</v>
      </c>
    </row>
    <row r="2047" spans="1:21" x14ac:dyDescent="0.35">
      <c r="A2047" t="s">
        <v>2078</v>
      </c>
      <c r="B2047">
        <v>1972</v>
      </c>
      <c r="C2047" t="s">
        <v>20</v>
      </c>
      <c r="D2047">
        <v>21</v>
      </c>
      <c r="E2047">
        <v>0</v>
      </c>
      <c r="F2047">
        <v>31980.89</v>
      </c>
      <c r="G2047" t="s">
        <v>11</v>
      </c>
      <c r="H2047" t="s">
        <v>16</v>
      </c>
      <c r="I2047" t="s">
        <v>42</v>
      </c>
      <c r="L2047" s="110" t="s">
        <v>2077</v>
      </c>
      <c r="M2047" s="64" t="s">
        <v>9766</v>
      </c>
      <c r="N2047" s="64">
        <v>47</v>
      </c>
      <c r="O2047" s="64" t="s">
        <v>11</v>
      </c>
      <c r="P2047" s="64" t="s">
        <v>12</v>
      </c>
      <c r="Q2047" s="64" t="s">
        <v>42</v>
      </c>
      <c r="R2047" s="114">
        <v>31897</v>
      </c>
      <c r="S2047" s="64" t="s">
        <v>20</v>
      </c>
      <c r="T2047" s="64">
        <v>1975</v>
      </c>
      <c r="U2047" s="69">
        <v>25</v>
      </c>
    </row>
    <row r="2048" spans="1:21" x14ac:dyDescent="0.35">
      <c r="A2048" t="s">
        <v>2079</v>
      </c>
      <c r="B2048">
        <v>1993</v>
      </c>
      <c r="C2048" t="s">
        <v>20</v>
      </c>
      <c r="D2048">
        <v>13</v>
      </c>
      <c r="E2048">
        <v>0</v>
      </c>
      <c r="F2048">
        <v>32086.21</v>
      </c>
      <c r="G2048" t="s">
        <v>16</v>
      </c>
      <c r="H2048" t="s">
        <v>12</v>
      </c>
      <c r="I2048" t="s">
        <v>42</v>
      </c>
      <c r="L2048" s="110" t="s">
        <v>2078</v>
      </c>
      <c r="M2048" s="64" t="s">
        <v>10213</v>
      </c>
      <c r="N2048" s="64">
        <v>50</v>
      </c>
      <c r="O2048" s="64" t="s">
        <v>11</v>
      </c>
      <c r="P2048" s="64" t="s">
        <v>16</v>
      </c>
      <c r="Q2048" s="64" t="s">
        <v>42</v>
      </c>
      <c r="R2048" s="115">
        <v>31981</v>
      </c>
      <c r="S2048" s="64" t="s">
        <v>20</v>
      </c>
      <c r="T2048" s="64">
        <v>1972</v>
      </c>
      <c r="U2048" s="69">
        <v>21</v>
      </c>
    </row>
    <row r="2049" spans="1:21" x14ac:dyDescent="0.35">
      <c r="A2049" t="s">
        <v>2080</v>
      </c>
      <c r="B2049">
        <v>1978</v>
      </c>
      <c r="C2049" t="s">
        <v>15</v>
      </c>
      <c r="D2049">
        <v>10</v>
      </c>
      <c r="E2049">
        <v>2</v>
      </c>
      <c r="F2049">
        <v>32108.66</v>
      </c>
      <c r="G2049" t="s">
        <v>16</v>
      </c>
      <c r="H2049" t="s">
        <v>12</v>
      </c>
      <c r="I2049" t="s">
        <v>356</v>
      </c>
      <c r="L2049" s="110" t="s">
        <v>2079</v>
      </c>
      <c r="M2049" s="64" t="s">
        <v>10214</v>
      </c>
      <c r="N2049" s="64">
        <v>29</v>
      </c>
      <c r="O2049" s="64" t="s">
        <v>16</v>
      </c>
      <c r="P2049" s="64" t="s">
        <v>12</v>
      </c>
      <c r="Q2049" s="64" t="s">
        <v>42</v>
      </c>
      <c r="R2049" s="114">
        <v>32086</v>
      </c>
      <c r="S2049" s="64" t="s">
        <v>20</v>
      </c>
      <c r="T2049" s="64">
        <v>1993</v>
      </c>
      <c r="U2049" s="69">
        <v>13</v>
      </c>
    </row>
    <row r="2050" spans="1:21" x14ac:dyDescent="0.35">
      <c r="A2050" t="s">
        <v>2081</v>
      </c>
      <c r="B2050">
        <v>1969</v>
      </c>
      <c r="C2050" t="s">
        <v>20</v>
      </c>
      <c r="D2050">
        <v>11</v>
      </c>
      <c r="E2050">
        <v>0</v>
      </c>
      <c r="F2050">
        <v>32192.76</v>
      </c>
      <c r="G2050" t="s">
        <v>16</v>
      </c>
      <c r="H2050" t="s">
        <v>11</v>
      </c>
      <c r="I2050" t="s">
        <v>42</v>
      </c>
      <c r="L2050" s="110" t="s">
        <v>2080</v>
      </c>
      <c r="M2050" s="64" t="s">
        <v>10215</v>
      </c>
      <c r="N2050" s="64">
        <v>44</v>
      </c>
      <c r="O2050" s="64" t="s">
        <v>16</v>
      </c>
      <c r="P2050" s="64" t="s">
        <v>12</v>
      </c>
      <c r="Q2050" s="64" t="s">
        <v>356</v>
      </c>
      <c r="R2050" s="115">
        <v>32109</v>
      </c>
      <c r="S2050" s="64" t="s">
        <v>15</v>
      </c>
      <c r="T2050" s="64">
        <v>1978</v>
      </c>
      <c r="U2050" s="69">
        <v>10</v>
      </c>
    </row>
    <row r="2051" spans="1:21" x14ac:dyDescent="0.35">
      <c r="A2051" t="s">
        <v>2082</v>
      </c>
      <c r="B2051">
        <v>1994</v>
      </c>
      <c r="C2051" t="s">
        <v>20</v>
      </c>
      <c r="D2051">
        <v>8</v>
      </c>
      <c r="E2051">
        <v>0</v>
      </c>
      <c r="F2051">
        <v>32222.81</v>
      </c>
      <c r="G2051" t="s">
        <v>11</v>
      </c>
      <c r="H2051" t="s">
        <v>16</v>
      </c>
      <c r="I2051" t="s">
        <v>42</v>
      </c>
      <c r="L2051" s="110" t="s">
        <v>2081</v>
      </c>
      <c r="M2051" s="64" t="s">
        <v>10216</v>
      </c>
      <c r="N2051" s="64">
        <v>53</v>
      </c>
      <c r="O2051" s="64" t="s">
        <v>16</v>
      </c>
      <c r="P2051" s="64" t="s">
        <v>11</v>
      </c>
      <c r="Q2051" s="64" t="s">
        <v>42</v>
      </c>
      <c r="R2051" s="114">
        <v>32193</v>
      </c>
      <c r="S2051" s="64" t="s">
        <v>20</v>
      </c>
      <c r="T2051" s="64">
        <v>1969</v>
      </c>
      <c r="U2051" s="69">
        <v>11</v>
      </c>
    </row>
    <row r="2052" spans="1:21" x14ac:dyDescent="0.35">
      <c r="A2052" t="s">
        <v>2083</v>
      </c>
      <c r="B2052">
        <v>1975</v>
      </c>
      <c r="C2052" t="s">
        <v>30</v>
      </c>
      <c r="D2052">
        <v>17</v>
      </c>
      <c r="E2052">
        <v>1</v>
      </c>
      <c r="F2052">
        <v>32259.96</v>
      </c>
      <c r="G2052" t="s">
        <v>11</v>
      </c>
      <c r="H2052" t="s">
        <v>12</v>
      </c>
      <c r="I2052" t="s">
        <v>23</v>
      </c>
      <c r="L2052" s="110" t="s">
        <v>2082</v>
      </c>
      <c r="M2052" s="64" t="s">
        <v>10217</v>
      </c>
      <c r="N2052" s="64">
        <v>28</v>
      </c>
      <c r="O2052" s="64" t="s">
        <v>11</v>
      </c>
      <c r="P2052" s="64" t="s">
        <v>16</v>
      </c>
      <c r="Q2052" s="64" t="s">
        <v>42</v>
      </c>
      <c r="R2052" s="115">
        <v>32223</v>
      </c>
      <c r="S2052" s="64" t="s">
        <v>20</v>
      </c>
      <c r="T2052" s="64">
        <v>1994</v>
      </c>
      <c r="U2052" s="69">
        <v>8</v>
      </c>
    </row>
    <row r="2053" spans="1:21" x14ac:dyDescent="0.35">
      <c r="A2053" t="s">
        <v>2084</v>
      </c>
      <c r="B2053">
        <v>1986</v>
      </c>
      <c r="C2053" t="s">
        <v>30</v>
      </c>
      <c r="D2053">
        <v>2</v>
      </c>
      <c r="E2053">
        <v>3</v>
      </c>
      <c r="F2053">
        <v>32288.49</v>
      </c>
      <c r="G2053" t="s">
        <v>11</v>
      </c>
      <c r="H2053" t="s">
        <v>11</v>
      </c>
      <c r="I2053" t="s">
        <v>42</v>
      </c>
      <c r="L2053" s="110" t="s">
        <v>2083</v>
      </c>
      <c r="M2053" s="64" t="s">
        <v>10218</v>
      </c>
      <c r="N2053" s="64">
        <v>47</v>
      </c>
      <c r="O2053" s="64" t="s">
        <v>11</v>
      </c>
      <c r="P2053" s="64" t="s">
        <v>12</v>
      </c>
      <c r="Q2053" s="64" t="s">
        <v>23</v>
      </c>
      <c r="R2053" s="114">
        <v>32260</v>
      </c>
      <c r="S2053" s="64" t="s">
        <v>30</v>
      </c>
      <c r="T2053" s="64">
        <v>1975</v>
      </c>
      <c r="U2053" s="69">
        <v>17</v>
      </c>
    </row>
    <row r="2054" spans="1:21" x14ac:dyDescent="0.35">
      <c r="A2054" t="s">
        <v>2085</v>
      </c>
      <c r="B2054">
        <v>1972</v>
      </c>
      <c r="C2054" t="s">
        <v>37</v>
      </c>
      <c r="D2054">
        <v>19</v>
      </c>
      <c r="E2054">
        <v>0</v>
      </c>
      <c r="F2054">
        <v>32428.63</v>
      </c>
      <c r="G2054" t="s">
        <v>11</v>
      </c>
      <c r="H2054" t="s">
        <v>11</v>
      </c>
      <c r="I2054" t="s">
        <v>42</v>
      </c>
      <c r="L2054" s="110" t="s">
        <v>2084</v>
      </c>
      <c r="M2054" s="64" t="s">
        <v>8969</v>
      </c>
      <c r="N2054" s="64">
        <v>36</v>
      </c>
      <c r="O2054" s="64" t="s">
        <v>11</v>
      </c>
      <c r="P2054" s="64" t="s">
        <v>11</v>
      </c>
      <c r="Q2054" s="64" t="s">
        <v>42</v>
      </c>
      <c r="R2054" s="115">
        <v>32288</v>
      </c>
      <c r="S2054" s="64" t="s">
        <v>30</v>
      </c>
      <c r="T2054" s="64">
        <v>1986</v>
      </c>
      <c r="U2054" s="69">
        <v>2</v>
      </c>
    </row>
    <row r="2055" spans="1:21" x14ac:dyDescent="0.35">
      <c r="A2055" t="s">
        <v>2086</v>
      </c>
      <c r="B2055">
        <v>1976</v>
      </c>
      <c r="C2055" t="s">
        <v>35</v>
      </c>
      <c r="D2055">
        <v>9</v>
      </c>
      <c r="E2055">
        <v>2</v>
      </c>
      <c r="F2055">
        <v>32430.22</v>
      </c>
      <c r="G2055" t="s">
        <v>11</v>
      </c>
      <c r="H2055" t="s">
        <v>12</v>
      </c>
      <c r="I2055" t="s">
        <v>42</v>
      </c>
      <c r="L2055" s="110" t="s">
        <v>2085</v>
      </c>
      <c r="M2055" s="64" t="s">
        <v>9505</v>
      </c>
      <c r="N2055" s="64">
        <v>50</v>
      </c>
      <c r="O2055" s="64" t="s">
        <v>11</v>
      </c>
      <c r="P2055" s="64" t="s">
        <v>11</v>
      </c>
      <c r="Q2055" s="64" t="s">
        <v>42</v>
      </c>
      <c r="R2055" s="114">
        <v>32429</v>
      </c>
      <c r="S2055" s="64" t="s">
        <v>37</v>
      </c>
      <c r="T2055" s="64">
        <v>1972</v>
      </c>
      <c r="U2055" s="69">
        <v>19</v>
      </c>
    </row>
    <row r="2056" spans="1:21" x14ac:dyDescent="0.35">
      <c r="A2056" t="s">
        <v>2087</v>
      </c>
      <c r="B2056">
        <v>1981</v>
      </c>
      <c r="C2056" t="s">
        <v>20</v>
      </c>
      <c r="D2056">
        <v>27</v>
      </c>
      <c r="E2056">
        <v>1</v>
      </c>
      <c r="F2056">
        <v>32462.35</v>
      </c>
      <c r="G2056" t="s">
        <v>11</v>
      </c>
      <c r="H2056" t="s">
        <v>11</v>
      </c>
      <c r="I2056" t="s">
        <v>42</v>
      </c>
      <c r="L2056" s="110" t="s">
        <v>2086</v>
      </c>
      <c r="M2056" s="64" t="s">
        <v>10219</v>
      </c>
      <c r="N2056" s="64">
        <v>46</v>
      </c>
      <c r="O2056" s="64" t="s">
        <v>11</v>
      </c>
      <c r="P2056" s="64" t="s">
        <v>12</v>
      </c>
      <c r="Q2056" s="64" t="s">
        <v>42</v>
      </c>
      <c r="R2056" s="115">
        <v>32430</v>
      </c>
      <c r="S2056" s="64" t="s">
        <v>35</v>
      </c>
      <c r="T2056" s="64">
        <v>1976</v>
      </c>
      <c r="U2056" s="69">
        <v>9</v>
      </c>
    </row>
    <row r="2057" spans="1:21" x14ac:dyDescent="0.35">
      <c r="A2057" t="s">
        <v>2088</v>
      </c>
      <c r="B2057">
        <v>1976</v>
      </c>
      <c r="C2057" t="s">
        <v>20</v>
      </c>
      <c r="D2057">
        <v>19</v>
      </c>
      <c r="E2057">
        <v>2</v>
      </c>
      <c r="F2057">
        <v>32485.46</v>
      </c>
      <c r="G2057" t="s">
        <v>11</v>
      </c>
      <c r="H2057" t="s">
        <v>16</v>
      </c>
      <c r="I2057" t="s">
        <v>42</v>
      </c>
      <c r="L2057" s="110" t="s">
        <v>2087</v>
      </c>
      <c r="M2057" s="64" t="s">
        <v>10220</v>
      </c>
      <c r="N2057" s="64">
        <v>41</v>
      </c>
      <c r="O2057" s="64" t="s">
        <v>11</v>
      </c>
      <c r="P2057" s="64" t="s">
        <v>11</v>
      </c>
      <c r="Q2057" s="64" t="s">
        <v>42</v>
      </c>
      <c r="R2057" s="114">
        <v>32462</v>
      </c>
      <c r="S2057" s="64" t="s">
        <v>20</v>
      </c>
      <c r="T2057" s="64">
        <v>1981</v>
      </c>
      <c r="U2057" s="69">
        <v>27</v>
      </c>
    </row>
    <row r="2058" spans="1:21" x14ac:dyDescent="0.35">
      <c r="A2058" t="s">
        <v>2089</v>
      </c>
      <c r="B2058">
        <v>2003</v>
      </c>
      <c r="C2058" t="s">
        <v>37</v>
      </c>
      <c r="D2058">
        <v>8</v>
      </c>
      <c r="E2058">
        <v>0</v>
      </c>
      <c r="F2058">
        <v>32548.34</v>
      </c>
      <c r="G2058" t="s">
        <v>16</v>
      </c>
      <c r="H2058" t="s">
        <v>11</v>
      </c>
      <c r="I2058" t="s">
        <v>13</v>
      </c>
      <c r="L2058" s="110" t="s">
        <v>2088</v>
      </c>
      <c r="M2058" s="64" t="s">
        <v>10221</v>
      </c>
      <c r="N2058" s="64">
        <v>46</v>
      </c>
      <c r="O2058" s="64" t="s">
        <v>11</v>
      </c>
      <c r="P2058" s="64" t="s">
        <v>16</v>
      </c>
      <c r="Q2058" s="64" t="s">
        <v>42</v>
      </c>
      <c r="R2058" s="115">
        <v>32485</v>
      </c>
      <c r="S2058" s="64" t="s">
        <v>20</v>
      </c>
      <c r="T2058" s="64">
        <v>1976</v>
      </c>
      <c r="U2058" s="69">
        <v>19</v>
      </c>
    </row>
    <row r="2059" spans="1:21" x14ac:dyDescent="0.35">
      <c r="A2059" t="s">
        <v>2090</v>
      </c>
      <c r="B2059">
        <v>1990</v>
      </c>
      <c r="C2059" t="s">
        <v>10</v>
      </c>
      <c r="D2059">
        <v>13</v>
      </c>
      <c r="E2059">
        <v>3</v>
      </c>
      <c r="F2059">
        <v>32672.11</v>
      </c>
      <c r="G2059" t="s">
        <v>16</v>
      </c>
      <c r="H2059" t="s">
        <v>16</v>
      </c>
      <c r="I2059" t="s">
        <v>42</v>
      </c>
      <c r="L2059" s="110" t="s">
        <v>2089</v>
      </c>
      <c r="M2059" s="64" t="s">
        <v>10222</v>
      </c>
      <c r="N2059" s="64">
        <v>19</v>
      </c>
      <c r="O2059" s="64" t="s">
        <v>16</v>
      </c>
      <c r="P2059" s="64" t="s">
        <v>11</v>
      </c>
      <c r="Q2059" s="64" t="s">
        <v>13</v>
      </c>
      <c r="R2059" s="114">
        <v>32548</v>
      </c>
      <c r="S2059" s="64" t="s">
        <v>37</v>
      </c>
      <c r="T2059" s="64">
        <v>2003</v>
      </c>
      <c r="U2059" s="69">
        <v>8</v>
      </c>
    </row>
    <row r="2060" spans="1:21" x14ac:dyDescent="0.35">
      <c r="A2060" t="s">
        <v>2091</v>
      </c>
      <c r="B2060">
        <v>1968</v>
      </c>
      <c r="C2060" t="s">
        <v>15</v>
      </c>
      <c r="D2060">
        <v>1</v>
      </c>
      <c r="E2060">
        <v>0</v>
      </c>
      <c r="F2060">
        <v>32686.080000000002</v>
      </c>
      <c r="G2060" t="s">
        <v>11</v>
      </c>
      <c r="H2060" t="s">
        <v>12</v>
      </c>
      <c r="I2060" t="s">
        <v>42</v>
      </c>
      <c r="L2060" s="110" t="s">
        <v>2090</v>
      </c>
      <c r="M2060" s="64" t="s">
        <v>8853</v>
      </c>
      <c r="N2060" s="64">
        <v>32</v>
      </c>
      <c r="O2060" s="64" t="s">
        <v>16</v>
      </c>
      <c r="P2060" s="64" t="s">
        <v>16</v>
      </c>
      <c r="Q2060" s="64" t="s">
        <v>42</v>
      </c>
      <c r="R2060" s="115">
        <v>32672</v>
      </c>
      <c r="S2060" s="64" t="s">
        <v>10</v>
      </c>
      <c r="T2060" s="64">
        <v>1990</v>
      </c>
      <c r="U2060" s="69">
        <v>13</v>
      </c>
    </row>
    <row r="2061" spans="1:21" x14ac:dyDescent="0.35">
      <c r="A2061" t="s">
        <v>2092</v>
      </c>
      <c r="B2061">
        <v>1990</v>
      </c>
      <c r="C2061" t="s">
        <v>20</v>
      </c>
      <c r="D2061">
        <v>30</v>
      </c>
      <c r="E2061">
        <v>3</v>
      </c>
      <c r="F2061">
        <v>32716.2</v>
      </c>
      <c r="G2061" t="s">
        <v>16</v>
      </c>
      <c r="H2061" t="s">
        <v>11</v>
      </c>
      <c r="I2061" t="s">
        <v>42</v>
      </c>
      <c r="L2061" s="110" t="s">
        <v>2091</v>
      </c>
      <c r="M2061" s="64" t="s">
        <v>10223</v>
      </c>
      <c r="N2061" s="64">
        <v>54</v>
      </c>
      <c r="O2061" s="64" t="s">
        <v>11</v>
      </c>
      <c r="P2061" s="64" t="s">
        <v>12</v>
      </c>
      <c r="Q2061" s="64" t="s">
        <v>42</v>
      </c>
      <c r="R2061" s="114">
        <v>32686</v>
      </c>
      <c r="S2061" s="64" t="s">
        <v>15</v>
      </c>
      <c r="T2061" s="64">
        <v>1968</v>
      </c>
      <c r="U2061" s="69">
        <v>1</v>
      </c>
    </row>
    <row r="2062" spans="1:21" x14ac:dyDescent="0.35">
      <c r="A2062" t="s">
        <v>2093</v>
      </c>
      <c r="B2062">
        <v>1990</v>
      </c>
      <c r="C2062" t="s">
        <v>10</v>
      </c>
      <c r="D2062">
        <v>9</v>
      </c>
      <c r="E2062">
        <v>2</v>
      </c>
      <c r="F2062">
        <v>32734.19</v>
      </c>
      <c r="G2062" t="s">
        <v>11</v>
      </c>
      <c r="H2062" t="s">
        <v>16</v>
      </c>
      <c r="I2062" t="s">
        <v>23</v>
      </c>
      <c r="L2062" s="110" t="s">
        <v>2092</v>
      </c>
      <c r="M2062" s="64" t="s">
        <v>10224</v>
      </c>
      <c r="N2062" s="64">
        <v>32</v>
      </c>
      <c r="O2062" s="64" t="s">
        <v>16</v>
      </c>
      <c r="P2062" s="64" t="s">
        <v>11</v>
      </c>
      <c r="Q2062" s="64" t="s">
        <v>42</v>
      </c>
      <c r="R2062" s="115">
        <v>32716</v>
      </c>
      <c r="S2062" s="64" t="s">
        <v>20</v>
      </c>
      <c r="T2062" s="64">
        <v>1990</v>
      </c>
      <c r="U2062" s="69">
        <v>30</v>
      </c>
    </row>
    <row r="2063" spans="1:21" x14ac:dyDescent="0.35">
      <c r="A2063" t="s">
        <v>2094</v>
      </c>
      <c r="B2063">
        <v>1974</v>
      </c>
      <c r="C2063" t="s">
        <v>30</v>
      </c>
      <c r="D2063">
        <v>6</v>
      </c>
      <c r="E2063">
        <v>0</v>
      </c>
      <c r="F2063">
        <v>32760.48</v>
      </c>
      <c r="G2063" t="s">
        <v>16</v>
      </c>
      <c r="H2063" t="s">
        <v>16</v>
      </c>
      <c r="I2063" t="s">
        <v>42</v>
      </c>
      <c r="L2063" s="110" t="s">
        <v>2093</v>
      </c>
      <c r="M2063" s="64" t="s">
        <v>10225</v>
      </c>
      <c r="N2063" s="64">
        <v>32</v>
      </c>
      <c r="O2063" s="64" t="s">
        <v>11</v>
      </c>
      <c r="P2063" s="64" t="s">
        <v>16</v>
      </c>
      <c r="Q2063" s="64" t="s">
        <v>23</v>
      </c>
      <c r="R2063" s="114">
        <v>32734</v>
      </c>
      <c r="S2063" s="64" t="s">
        <v>10</v>
      </c>
      <c r="T2063" s="64">
        <v>1990</v>
      </c>
      <c r="U2063" s="69">
        <v>9</v>
      </c>
    </row>
    <row r="2064" spans="1:21" x14ac:dyDescent="0.35">
      <c r="A2064" t="s">
        <v>2095</v>
      </c>
      <c r="B2064">
        <v>1972</v>
      </c>
      <c r="C2064" t="s">
        <v>15</v>
      </c>
      <c r="D2064">
        <v>7</v>
      </c>
      <c r="E2064">
        <v>0</v>
      </c>
      <c r="F2064">
        <v>32765.33</v>
      </c>
      <c r="G2064" t="s">
        <v>11</v>
      </c>
      <c r="H2064" t="s">
        <v>11</v>
      </c>
      <c r="I2064" t="s">
        <v>23</v>
      </c>
      <c r="L2064" s="110" t="s">
        <v>2094</v>
      </c>
      <c r="M2064" s="64" t="s">
        <v>9265</v>
      </c>
      <c r="N2064" s="64">
        <v>48</v>
      </c>
      <c r="O2064" s="64" t="s">
        <v>16</v>
      </c>
      <c r="P2064" s="64" t="s">
        <v>16</v>
      </c>
      <c r="Q2064" s="64" t="s">
        <v>42</v>
      </c>
      <c r="R2064" s="115">
        <v>32760</v>
      </c>
      <c r="S2064" s="64" t="s">
        <v>30</v>
      </c>
      <c r="T2064" s="64">
        <v>1974</v>
      </c>
      <c r="U2064" s="69">
        <v>6</v>
      </c>
    </row>
    <row r="2065" spans="1:21" x14ac:dyDescent="0.35">
      <c r="A2065" t="s">
        <v>2096</v>
      </c>
      <c r="B2065">
        <v>1980</v>
      </c>
      <c r="C2065" t="s">
        <v>30</v>
      </c>
      <c r="D2065">
        <v>12</v>
      </c>
      <c r="E2065">
        <v>3</v>
      </c>
      <c r="F2065">
        <v>32787.46</v>
      </c>
      <c r="G2065" t="s">
        <v>16</v>
      </c>
      <c r="H2065" t="s">
        <v>12</v>
      </c>
      <c r="I2065" t="s">
        <v>23</v>
      </c>
      <c r="L2065" s="110" t="s">
        <v>2095</v>
      </c>
      <c r="M2065" s="64" t="s">
        <v>9920</v>
      </c>
      <c r="N2065" s="64">
        <v>50</v>
      </c>
      <c r="O2065" s="64" t="s">
        <v>11</v>
      </c>
      <c r="P2065" s="64" t="s">
        <v>11</v>
      </c>
      <c r="Q2065" s="64" t="s">
        <v>23</v>
      </c>
      <c r="R2065" s="114">
        <v>32765</v>
      </c>
      <c r="S2065" s="64" t="s">
        <v>15</v>
      </c>
      <c r="T2065" s="64">
        <v>1972</v>
      </c>
      <c r="U2065" s="69">
        <v>7</v>
      </c>
    </row>
    <row r="2066" spans="1:21" x14ac:dyDescent="0.35">
      <c r="A2066" t="s">
        <v>2097</v>
      </c>
      <c r="B2066">
        <v>1995</v>
      </c>
      <c r="C2066" t="s">
        <v>30</v>
      </c>
      <c r="D2066">
        <v>4</v>
      </c>
      <c r="E2066">
        <v>0</v>
      </c>
      <c r="F2066">
        <v>32827.51</v>
      </c>
      <c r="G2066" t="s">
        <v>16</v>
      </c>
      <c r="H2066" t="s">
        <v>11</v>
      </c>
      <c r="I2066" t="s">
        <v>42</v>
      </c>
      <c r="L2066" s="110" t="s">
        <v>2096</v>
      </c>
      <c r="M2066" s="64" t="s">
        <v>10226</v>
      </c>
      <c r="N2066" s="64">
        <v>42</v>
      </c>
      <c r="O2066" s="64" t="s">
        <v>16</v>
      </c>
      <c r="P2066" s="64" t="s">
        <v>12</v>
      </c>
      <c r="Q2066" s="64" t="s">
        <v>23</v>
      </c>
      <c r="R2066" s="115">
        <v>32787</v>
      </c>
      <c r="S2066" s="64" t="s">
        <v>30</v>
      </c>
      <c r="T2066" s="64">
        <v>1980</v>
      </c>
      <c r="U2066" s="69">
        <v>12</v>
      </c>
    </row>
    <row r="2067" spans="1:21" x14ac:dyDescent="0.35">
      <c r="A2067" t="s">
        <v>2098</v>
      </c>
      <c r="B2067">
        <v>1981</v>
      </c>
      <c r="C2067" t="s">
        <v>15</v>
      </c>
      <c r="D2067">
        <v>17</v>
      </c>
      <c r="E2067">
        <v>1</v>
      </c>
      <c r="F2067">
        <v>32906.69</v>
      </c>
      <c r="G2067" t="s">
        <v>11</v>
      </c>
      <c r="H2067" t="s">
        <v>12</v>
      </c>
      <c r="I2067" t="s">
        <v>42</v>
      </c>
      <c r="L2067" s="110" t="s">
        <v>2097</v>
      </c>
      <c r="M2067" s="64" t="s">
        <v>10124</v>
      </c>
      <c r="N2067" s="64">
        <v>27</v>
      </c>
      <c r="O2067" s="64" t="s">
        <v>16</v>
      </c>
      <c r="P2067" s="64" t="s">
        <v>11</v>
      </c>
      <c r="Q2067" s="64" t="s">
        <v>42</v>
      </c>
      <c r="R2067" s="114">
        <v>32828</v>
      </c>
      <c r="S2067" s="64" t="s">
        <v>30</v>
      </c>
      <c r="T2067" s="64">
        <v>1995</v>
      </c>
      <c r="U2067" s="69">
        <v>4</v>
      </c>
    </row>
    <row r="2068" spans="1:21" x14ac:dyDescent="0.35">
      <c r="A2068" t="s">
        <v>2099</v>
      </c>
      <c r="B2068">
        <v>1971</v>
      </c>
      <c r="C2068" t="s">
        <v>35</v>
      </c>
      <c r="D2068">
        <v>24</v>
      </c>
      <c r="E2068">
        <v>0</v>
      </c>
      <c r="F2068">
        <v>32947.629999999997</v>
      </c>
      <c r="G2068" t="s">
        <v>11</v>
      </c>
      <c r="H2068" t="s">
        <v>16</v>
      </c>
      <c r="I2068" t="s">
        <v>42</v>
      </c>
      <c r="L2068" s="110" t="s">
        <v>2098</v>
      </c>
      <c r="M2068" s="64" t="s">
        <v>10227</v>
      </c>
      <c r="N2068" s="64">
        <v>41</v>
      </c>
      <c r="O2068" s="64" t="s">
        <v>11</v>
      </c>
      <c r="P2068" s="64" t="s">
        <v>12</v>
      </c>
      <c r="Q2068" s="64" t="s">
        <v>42</v>
      </c>
      <c r="R2068" s="115">
        <v>32907</v>
      </c>
      <c r="S2068" s="64" t="s">
        <v>15</v>
      </c>
      <c r="T2068" s="64">
        <v>1981</v>
      </c>
      <c r="U2068" s="69">
        <v>17</v>
      </c>
    </row>
    <row r="2069" spans="1:21" x14ac:dyDescent="0.35">
      <c r="A2069" t="s">
        <v>2100</v>
      </c>
      <c r="B2069">
        <v>1995</v>
      </c>
      <c r="C2069" t="s">
        <v>10</v>
      </c>
      <c r="D2069">
        <v>8</v>
      </c>
      <c r="E2069">
        <v>0</v>
      </c>
      <c r="F2069">
        <v>33017.46</v>
      </c>
      <c r="G2069" t="s">
        <v>16</v>
      </c>
      <c r="H2069" t="s">
        <v>16</v>
      </c>
      <c r="I2069" t="s">
        <v>42</v>
      </c>
      <c r="L2069" s="110" t="s">
        <v>2099</v>
      </c>
      <c r="M2069" s="64" t="s">
        <v>10228</v>
      </c>
      <c r="N2069" s="64">
        <v>51</v>
      </c>
      <c r="O2069" s="64" t="s">
        <v>11</v>
      </c>
      <c r="P2069" s="64" t="s">
        <v>16</v>
      </c>
      <c r="Q2069" s="64" t="s">
        <v>42</v>
      </c>
      <c r="R2069" s="114">
        <v>32948</v>
      </c>
      <c r="S2069" s="64" t="s">
        <v>35</v>
      </c>
      <c r="T2069" s="64">
        <v>1971</v>
      </c>
      <c r="U2069" s="69">
        <v>24</v>
      </c>
    </row>
    <row r="2070" spans="1:21" x14ac:dyDescent="0.35">
      <c r="A2070" t="s">
        <v>2101</v>
      </c>
      <c r="B2070">
        <v>1967</v>
      </c>
      <c r="C2070" t="s">
        <v>10</v>
      </c>
      <c r="D2070">
        <v>10</v>
      </c>
      <c r="E2070">
        <v>0</v>
      </c>
      <c r="F2070">
        <v>33025.32</v>
      </c>
      <c r="G2070" t="s">
        <v>11</v>
      </c>
      <c r="H2070" t="s">
        <v>12</v>
      </c>
      <c r="I2070" t="s">
        <v>42</v>
      </c>
      <c r="L2070" s="110" t="s">
        <v>2100</v>
      </c>
      <c r="M2070" s="64" t="s">
        <v>10229</v>
      </c>
      <c r="N2070" s="64">
        <v>27</v>
      </c>
      <c r="O2070" s="64" t="s">
        <v>16</v>
      </c>
      <c r="P2070" s="64" t="s">
        <v>16</v>
      </c>
      <c r="Q2070" s="64" t="s">
        <v>42</v>
      </c>
      <c r="R2070" s="115">
        <v>33017</v>
      </c>
      <c r="S2070" s="64" t="s">
        <v>10</v>
      </c>
      <c r="T2070" s="64">
        <v>1995</v>
      </c>
      <c r="U2070" s="69">
        <v>8</v>
      </c>
    </row>
    <row r="2071" spans="1:21" x14ac:dyDescent="0.35">
      <c r="A2071" t="s">
        <v>2102</v>
      </c>
      <c r="B2071">
        <v>1994</v>
      </c>
      <c r="C2071" t="s">
        <v>10</v>
      </c>
      <c r="D2071">
        <v>28</v>
      </c>
      <c r="E2071">
        <v>0</v>
      </c>
      <c r="F2071">
        <v>33057.230000000003</v>
      </c>
      <c r="G2071" t="s">
        <v>16</v>
      </c>
      <c r="H2071" t="s">
        <v>11</v>
      </c>
      <c r="I2071" t="s">
        <v>42</v>
      </c>
      <c r="L2071" s="110" t="s">
        <v>2101</v>
      </c>
      <c r="M2071" s="64" t="s">
        <v>10230</v>
      </c>
      <c r="N2071" s="64">
        <v>55</v>
      </c>
      <c r="O2071" s="64" t="s">
        <v>11</v>
      </c>
      <c r="P2071" s="64" t="s">
        <v>12</v>
      </c>
      <c r="Q2071" s="64" t="s">
        <v>42</v>
      </c>
      <c r="R2071" s="114">
        <v>33025</v>
      </c>
      <c r="S2071" s="64" t="s">
        <v>10</v>
      </c>
      <c r="T2071" s="64">
        <v>1967</v>
      </c>
      <c r="U2071" s="69">
        <v>10</v>
      </c>
    </row>
    <row r="2072" spans="1:21" x14ac:dyDescent="0.35">
      <c r="A2072" t="s">
        <v>2103</v>
      </c>
      <c r="B2072">
        <v>1962</v>
      </c>
      <c r="C2072" t="s">
        <v>10</v>
      </c>
      <c r="D2072">
        <v>1</v>
      </c>
      <c r="E2072">
        <v>0</v>
      </c>
      <c r="F2072">
        <v>33074.94</v>
      </c>
      <c r="G2072" t="s">
        <v>16</v>
      </c>
      <c r="H2072" t="s">
        <v>11</v>
      </c>
      <c r="I2072" t="s">
        <v>42</v>
      </c>
      <c r="L2072" s="110" t="s">
        <v>2102</v>
      </c>
      <c r="M2072" s="64" t="s">
        <v>10231</v>
      </c>
      <c r="N2072" s="64">
        <v>28</v>
      </c>
      <c r="O2072" s="64" t="s">
        <v>16</v>
      </c>
      <c r="P2072" s="64" t="s">
        <v>11</v>
      </c>
      <c r="Q2072" s="64" t="s">
        <v>42</v>
      </c>
      <c r="R2072" s="115">
        <v>33057</v>
      </c>
      <c r="S2072" s="64" t="s">
        <v>10</v>
      </c>
      <c r="T2072" s="64">
        <v>1994</v>
      </c>
      <c r="U2072" s="69">
        <v>28</v>
      </c>
    </row>
    <row r="2073" spans="1:21" x14ac:dyDescent="0.35">
      <c r="A2073" t="s">
        <v>2104</v>
      </c>
      <c r="B2073">
        <v>1969</v>
      </c>
      <c r="C2073" t="s">
        <v>37</v>
      </c>
      <c r="D2073">
        <v>30</v>
      </c>
      <c r="E2073">
        <v>0</v>
      </c>
      <c r="F2073">
        <v>33090.660000000003</v>
      </c>
      <c r="G2073" t="s">
        <v>11</v>
      </c>
      <c r="H2073" t="s">
        <v>11</v>
      </c>
      <c r="I2073" t="s">
        <v>42</v>
      </c>
      <c r="L2073" s="110" t="s">
        <v>2103</v>
      </c>
      <c r="M2073" s="64" t="s">
        <v>10232</v>
      </c>
      <c r="N2073" s="64">
        <v>60</v>
      </c>
      <c r="O2073" s="64" t="s">
        <v>16</v>
      </c>
      <c r="P2073" s="64" t="s">
        <v>11</v>
      </c>
      <c r="Q2073" s="64" t="s">
        <v>42</v>
      </c>
      <c r="R2073" s="114">
        <v>33075</v>
      </c>
      <c r="S2073" s="64" t="s">
        <v>10</v>
      </c>
      <c r="T2073" s="64">
        <v>1962</v>
      </c>
      <c r="U2073" s="69">
        <v>1</v>
      </c>
    </row>
    <row r="2074" spans="1:21" x14ac:dyDescent="0.35">
      <c r="A2074" t="s">
        <v>2105</v>
      </c>
      <c r="B2074">
        <v>1985</v>
      </c>
      <c r="C2074" t="s">
        <v>10</v>
      </c>
      <c r="D2074">
        <v>15</v>
      </c>
      <c r="E2074">
        <v>3</v>
      </c>
      <c r="F2074">
        <v>33121</v>
      </c>
      <c r="G2074" t="s">
        <v>11</v>
      </c>
      <c r="H2074" t="s">
        <v>16</v>
      </c>
      <c r="I2074" t="s">
        <v>42</v>
      </c>
      <c r="L2074" s="110" t="s">
        <v>2104</v>
      </c>
      <c r="M2074" s="64" t="s">
        <v>10233</v>
      </c>
      <c r="N2074" s="64">
        <v>53</v>
      </c>
      <c r="O2074" s="64" t="s">
        <v>11</v>
      </c>
      <c r="P2074" s="64" t="s">
        <v>11</v>
      </c>
      <c r="Q2074" s="64" t="s">
        <v>42</v>
      </c>
      <c r="R2074" s="115">
        <v>33091</v>
      </c>
      <c r="S2074" s="64" t="s">
        <v>37</v>
      </c>
      <c r="T2074" s="64">
        <v>1969</v>
      </c>
      <c r="U2074" s="69">
        <v>30</v>
      </c>
    </row>
    <row r="2075" spans="1:21" x14ac:dyDescent="0.35">
      <c r="A2075" t="s">
        <v>2106</v>
      </c>
      <c r="B2075">
        <v>1990</v>
      </c>
      <c r="C2075" t="s">
        <v>37</v>
      </c>
      <c r="D2075">
        <v>12</v>
      </c>
      <c r="E2075">
        <v>3</v>
      </c>
      <c r="F2075">
        <v>33292.83</v>
      </c>
      <c r="G2075" t="s">
        <v>11</v>
      </c>
      <c r="H2075" t="s">
        <v>16</v>
      </c>
      <c r="I2075" t="s">
        <v>42</v>
      </c>
      <c r="L2075" s="110" t="s">
        <v>2105</v>
      </c>
      <c r="M2075" s="64" t="s">
        <v>10234</v>
      </c>
      <c r="N2075" s="64">
        <v>37</v>
      </c>
      <c r="O2075" s="64" t="s">
        <v>11</v>
      </c>
      <c r="P2075" s="64" t="s">
        <v>16</v>
      </c>
      <c r="Q2075" s="64" t="s">
        <v>42</v>
      </c>
      <c r="R2075" s="114">
        <v>33121</v>
      </c>
      <c r="S2075" s="64" t="s">
        <v>10</v>
      </c>
      <c r="T2075" s="64">
        <v>1985</v>
      </c>
      <c r="U2075" s="69">
        <v>15</v>
      </c>
    </row>
    <row r="2076" spans="1:21" x14ac:dyDescent="0.35">
      <c r="A2076" t="s">
        <v>2107</v>
      </c>
      <c r="B2076">
        <v>2003</v>
      </c>
      <c r="C2076" t="s">
        <v>15</v>
      </c>
      <c r="D2076">
        <v>28</v>
      </c>
      <c r="E2076">
        <v>0</v>
      </c>
      <c r="F2076">
        <v>33307.550000000003</v>
      </c>
      <c r="G2076" t="s">
        <v>11</v>
      </c>
      <c r="H2076" t="s">
        <v>12</v>
      </c>
      <c r="I2076" t="s">
        <v>23</v>
      </c>
      <c r="L2076" s="110" t="s">
        <v>2106</v>
      </c>
      <c r="M2076" s="64" t="s">
        <v>10235</v>
      </c>
      <c r="N2076" s="64">
        <v>32</v>
      </c>
      <c r="O2076" s="64" t="s">
        <v>11</v>
      </c>
      <c r="P2076" s="64" t="s">
        <v>16</v>
      </c>
      <c r="Q2076" s="64" t="s">
        <v>42</v>
      </c>
      <c r="R2076" s="115">
        <v>33293</v>
      </c>
      <c r="S2076" s="64" t="s">
        <v>37</v>
      </c>
      <c r="T2076" s="64">
        <v>1990</v>
      </c>
      <c r="U2076" s="69">
        <v>12</v>
      </c>
    </row>
    <row r="2077" spans="1:21" x14ac:dyDescent="0.35">
      <c r="A2077" t="s">
        <v>2108</v>
      </c>
      <c r="B2077">
        <v>1972</v>
      </c>
      <c r="C2077" t="s">
        <v>20</v>
      </c>
      <c r="D2077">
        <v>5</v>
      </c>
      <c r="E2077">
        <v>0</v>
      </c>
      <c r="F2077">
        <v>33344.449999999997</v>
      </c>
      <c r="G2077" t="s">
        <v>11</v>
      </c>
      <c r="H2077" t="s">
        <v>12</v>
      </c>
      <c r="I2077" t="s">
        <v>42</v>
      </c>
      <c r="L2077" s="110" t="s">
        <v>2107</v>
      </c>
      <c r="M2077" s="64" t="s">
        <v>10236</v>
      </c>
      <c r="N2077" s="64">
        <v>19</v>
      </c>
      <c r="O2077" s="64" t="s">
        <v>11</v>
      </c>
      <c r="P2077" s="64" t="s">
        <v>12</v>
      </c>
      <c r="Q2077" s="64" t="s">
        <v>23</v>
      </c>
      <c r="R2077" s="114">
        <v>33308</v>
      </c>
      <c r="S2077" s="64" t="s">
        <v>15</v>
      </c>
      <c r="T2077" s="64">
        <v>2003</v>
      </c>
      <c r="U2077" s="69">
        <v>28</v>
      </c>
    </row>
    <row r="2078" spans="1:21" x14ac:dyDescent="0.35">
      <c r="A2078" t="s">
        <v>2109</v>
      </c>
      <c r="B2078">
        <v>1985</v>
      </c>
      <c r="C2078" t="s">
        <v>30</v>
      </c>
      <c r="D2078">
        <v>7</v>
      </c>
      <c r="E2078">
        <v>3</v>
      </c>
      <c r="F2078">
        <v>33450.99</v>
      </c>
      <c r="G2078" t="s">
        <v>11</v>
      </c>
      <c r="H2078" t="s">
        <v>11</v>
      </c>
      <c r="I2078" t="s">
        <v>42</v>
      </c>
      <c r="L2078" s="110" t="s">
        <v>2108</v>
      </c>
      <c r="M2078" s="64" t="s">
        <v>9754</v>
      </c>
      <c r="N2078" s="64">
        <v>50</v>
      </c>
      <c r="O2078" s="64" t="s">
        <v>11</v>
      </c>
      <c r="P2078" s="64" t="s">
        <v>12</v>
      </c>
      <c r="Q2078" s="64" t="s">
        <v>42</v>
      </c>
      <c r="R2078" s="115">
        <v>33344</v>
      </c>
      <c r="S2078" s="64" t="s">
        <v>20</v>
      </c>
      <c r="T2078" s="64">
        <v>1972</v>
      </c>
      <c r="U2078" s="69">
        <v>5</v>
      </c>
    </row>
    <row r="2079" spans="1:21" x14ac:dyDescent="0.35">
      <c r="A2079" t="s">
        <v>2110</v>
      </c>
      <c r="B2079">
        <v>1970</v>
      </c>
      <c r="C2079" t="s">
        <v>18</v>
      </c>
      <c r="D2079">
        <v>18</v>
      </c>
      <c r="E2079">
        <v>2</v>
      </c>
      <c r="F2079">
        <v>33471.97</v>
      </c>
      <c r="G2079" t="s">
        <v>11</v>
      </c>
      <c r="H2079" t="s">
        <v>11</v>
      </c>
      <c r="I2079" t="s">
        <v>23</v>
      </c>
      <c r="L2079" s="110" t="s">
        <v>2109</v>
      </c>
      <c r="M2079" s="64" t="s">
        <v>10237</v>
      </c>
      <c r="N2079" s="64">
        <v>37</v>
      </c>
      <c r="O2079" s="64" t="s">
        <v>11</v>
      </c>
      <c r="P2079" s="64" t="s">
        <v>11</v>
      </c>
      <c r="Q2079" s="64" t="s">
        <v>42</v>
      </c>
      <c r="R2079" s="114">
        <v>33451</v>
      </c>
      <c r="S2079" s="64" t="s">
        <v>30</v>
      </c>
      <c r="T2079" s="64">
        <v>1985</v>
      </c>
      <c r="U2079" s="69">
        <v>7</v>
      </c>
    </row>
    <row r="2080" spans="1:21" x14ac:dyDescent="0.35">
      <c r="A2080" t="s">
        <v>2111</v>
      </c>
      <c r="B2080">
        <v>2002</v>
      </c>
      <c r="C2080" t="s">
        <v>35</v>
      </c>
      <c r="D2080">
        <v>25</v>
      </c>
      <c r="E2080">
        <v>0</v>
      </c>
      <c r="F2080">
        <v>33475.82</v>
      </c>
      <c r="G2080" t="s">
        <v>16</v>
      </c>
      <c r="H2080" t="s">
        <v>16</v>
      </c>
      <c r="I2080" t="s">
        <v>170</v>
      </c>
      <c r="L2080" s="110" t="s">
        <v>2110</v>
      </c>
      <c r="M2080" s="64" t="s">
        <v>9746</v>
      </c>
      <c r="N2080" s="64">
        <v>52</v>
      </c>
      <c r="O2080" s="64" t="s">
        <v>11</v>
      </c>
      <c r="P2080" s="64" t="s">
        <v>11</v>
      </c>
      <c r="Q2080" s="64" t="s">
        <v>23</v>
      </c>
      <c r="R2080" s="115">
        <v>33472</v>
      </c>
      <c r="S2080" s="64" t="s">
        <v>18</v>
      </c>
      <c r="T2080" s="64">
        <v>1970</v>
      </c>
      <c r="U2080" s="69">
        <v>18</v>
      </c>
    </row>
    <row r="2081" spans="1:21" x14ac:dyDescent="0.35">
      <c r="A2081" t="s">
        <v>2112</v>
      </c>
      <c r="B2081">
        <v>1984</v>
      </c>
      <c r="C2081" t="s">
        <v>10</v>
      </c>
      <c r="D2081">
        <v>22</v>
      </c>
      <c r="E2081">
        <v>3</v>
      </c>
      <c r="F2081">
        <v>33527.1</v>
      </c>
      <c r="G2081" t="s">
        <v>11</v>
      </c>
      <c r="H2081" t="s">
        <v>12</v>
      </c>
      <c r="I2081" t="s">
        <v>42</v>
      </c>
      <c r="L2081" s="110" t="s">
        <v>2111</v>
      </c>
      <c r="M2081" s="64" t="s">
        <v>9997</v>
      </c>
      <c r="N2081" s="64">
        <v>20</v>
      </c>
      <c r="O2081" s="64" t="s">
        <v>16</v>
      </c>
      <c r="P2081" s="64" t="s">
        <v>16</v>
      </c>
      <c r="Q2081" s="64" t="s">
        <v>170</v>
      </c>
      <c r="R2081" s="114">
        <v>33476</v>
      </c>
      <c r="S2081" s="64" t="s">
        <v>35</v>
      </c>
      <c r="T2081" s="64">
        <v>2002</v>
      </c>
      <c r="U2081" s="69">
        <v>25</v>
      </c>
    </row>
    <row r="2082" spans="1:21" x14ac:dyDescent="0.35">
      <c r="A2082" t="s">
        <v>2113</v>
      </c>
      <c r="B2082">
        <v>2003</v>
      </c>
      <c r="C2082" t="s">
        <v>20</v>
      </c>
      <c r="D2082">
        <v>9</v>
      </c>
      <c r="E2082">
        <v>0</v>
      </c>
      <c r="F2082">
        <v>33611.71</v>
      </c>
      <c r="G2082" t="s">
        <v>16</v>
      </c>
      <c r="H2082" t="s">
        <v>11</v>
      </c>
      <c r="I2082" t="s">
        <v>42</v>
      </c>
      <c r="L2082" s="110" t="s">
        <v>2112</v>
      </c>
      <c r="M2082" s="64" t="s">
        <v>10154</v>
      </c>
      <c r="N2082" s="64">
        <v>38</v>
      </c>
      <c r="O2082" s="64" t="s">
        <v>11</v>
      </c>
      <c r="P2082" s="64" t="s">
        <v>12</v>
      </c>
      <c r="Q2082" s="64" t="s">
        <v>42</v>
      </c>
      <c r="R2082" s="115">
        <v>33527</v>
      </c>
      <c r="S2082" s="64" t="s">
        <v>10</v>
      </c>
      <c r="T2082" s="64">
        <v>1984</v>
      </c>
      <c r="U2082" s="69">
        <v>22</v>
      </c>
    </row>
    <row r="2083" spans="1:21" x14ac:dyDescent="0.35">
      <c r="A2083" t="s">
        <v>2114</v>
      </c>
      <c r="B2083">
        <v>1993</v>
      </c>
      <c r="C2083" t="s">
        <v>15</v>
      </c>
      <c r="D2083">
        <v>28</v>
      </c>
      <c r="E2083">
        <v>0</v>
      </c>
      <c r="F2083">
        <v>33707.550000000003</v>
      </c>
      <c r="G2083" t="s">
        <v>11</v>
      </c>
      <c r="H2083" t="s">
        <v>11</v>
      </c>
      <c r="I2083" t="s">
        <v>42</v>
      </c>
      <c r="L2083" s="110" t="s">
        <v>2113</v>
      </c>
      <c r="M2083" s="64" t="s">
        <v>8487</v>
      </c>
      <c r="N2083" s="64">
        <v>19</v>
      </c>
      <c r="O2083" s="64" t="s">
        <v>16</v>
      </c>
      <c r="P2083" s="64" t="s">
        <v>11</v>
      </c>
      <c r="Q2083" s="64" t="s">
        <v>42</v>
      </c>
      <c r="R2083" s="114">
        <v>33612</v>
      </c>
      <c r="S2083" s="64" t="s">
        <v>20</v>
      </c>
      <c r="T2083" s="64">
        <v>2003</v>
      </c>
      <c r="U2083" s="69">
        <v>9</v>
      </c>
    </row>
    <row r="2084" spans="1:21" x14ac:dyDescent="0.35">
      <c r="A2084" t="s">
        <v>2115</v>
      </c>
      <c r="B2084">
        <v>2004</v>
      </c>
      <c r="C2084" t="s">
        <v>15</v>
      </c>
      <c r="D2084">
        <v>1</v>
      </c>
      <c r="E2084">
        <v>0</v>
      </c>
      <c r="F2084">
        <v>33732.69</v>
      </c>
      <c r="G2084" t="s">
        <v>16</v>
      </c>
      <c r="H2084" t="s">
        <v>16</v>
      </c>
      <c r="I2084" t="s">
        <v>356</v>
      </c>
      <c r="L2084" s="110" t="s">
        <v>2114</v>
      </c>
      <c r="M2084" s="64" t="s">
        <v>10238</v>
      </c>
      <c r="N2084" s="64">
        <v>29</v>
      </c>
      <c r="O2084" s="64" t="s">
        <v>11</v>
      </c>
      <c r="P2084" s="64" t="s">
        <v>11</v>
      </c>
      <c r="Q2084" s="64" t="s">
        <v>42</v>
      </c>
      <c r="R2084" s="115">
        <v>33708</v>
      </c>
      <c r="S2084" s="64" t="s">
        <v>15</v>
      </c>
      <c r="T2084" s="64">
        <v>1993</v>
      </c>
      <c r="U2084" s="69">
        <v>28</v>
      </c>
    </row>
    <row r="2085" spans="1:21" x14ac:dyDescent="0.35">
      <c r="A2085" t="s">
        <v>2116</v>
      </c>
      <c r="B2085">
        <v>2003</v>
      </c>
      <c r="C2085" t="s">
        <v>20</v>
      </c>
      <c r="D2085">
        <v>12</v>
      </c>
      <c r="E2085">
        <v>0</v>
      </c>
      <c r="F2085">
        <v>33750.29</v>
      </c>
      <c r="G2085" t="s">
        <v>16</v>
      </c>
      <c r="H2085" t="s">
        <v>12</v>
      </c>
      <c r="I2085" t="s">
        <v>23</v>
      </c>
      <c r="L2085" s="110" t="s">
        <v>2115</v>
      </c>
      <c r="M2085" s="64" t="s">
        <v>9000</v>
      </c>
      <c r="N2085" s="64">
        <v>18</v>
      </c>
      <c r="O2085" s="64" t="s">
        <v>16</v>
      </c>
      <c r="P2085" s="64" t="s">
        <v>16</v>
      </c>
      <c r="Q2085" s="64" t="s">
        <v>356</v>
      </c>
      <c r="R2085" s="114">
        <v>33733</v>
      </c>
      <c r="S2085" s="64" t="s">
        <v>15</v>
      </c>
      <c r="T2085" s="64">
        <v>2004</v>
      </c>
      <c r="U2085" s="69">
        <v>1</v>
      </c>
    </row>
    <row r="2086" spans="1:21" x14ac:dyDescent="0.35">
      <c r="A2086" t="s">
        <v>2117</v>
      </c>
      <c r="B2086">
        <v>1962</v>
      </c>
      <c r="C2086" t="s">
        <v>30</v>
      </c>
      <c r="D2086">
        <v>11</v>
      </c>
      <c r="E2086">
        <v>0</v>
      </c>
      <c r="F2086">
        <v>33753.32</v>
      </c>
      <c r="G2086" t="s">
        <v>16</v>
      </c>
      <c r="H2086" t="s">
        <v>12</v>
      </c>
      <c r="I2086" t="s">
        <v>42</v>
      </c>
      <c r="L2086" s="110" t="s">
        <v>2116</v>
      </c>
      <c r="M2086" s="64" t="s">
        <v>10239</v>
      </c>
      <c r="N2086" s="64">
        <v>19</v>
      </c>
      <c r="O2086" s="64" t="s">
        <v>16</v>
      </c>
      <c r="P2086" s="64" t="s">
        <v>12</v>
      </c>
      <c r="Q2086" s="64" t="s">
        <v>23</v>
      </c>
      <c r="R2086" s="115">
        <v>33750</v>
      </c>
      <c r="S2086" s="64" t="s">
        <v>20</v>
      </c>
      <c r="T2086" s="64">
        <v>2003</v>
      </c>
      <c r="U2086" s="69">
        <v>12</v>
      </c>
    </row>
    <row r="2087" spans="1:21" x14ac:dyDescent="0.35">
      <c r="A2087" t="s">
        <v>2118</v>
      </c>
      <c r="B2087">
        <v>2000</v>
      </c>
      <c r="C2087" t="s">
        <v>37</v>
      </c>
      <c r="D2087">
        <v>26</v>
      </c>
      <c r="E2087">
        <v>0</v>
      </c>
      <c r="F2087">
        <v>33829.39</v>
      </c>
      <c r="G2087" t="s">
        <v>11</v>
      </c>
      <c r="H2087" t="s">
        <v>12</v>
      </c>
      <c r="I2087" t="s">
        <v>42</v>
      </c>
      <c r="L2087" s="110" t="s">
        <v>2117</v>
      </c>
      <c r="M2087" s="64" t="s">
        <v>10240</v>
      </c>
      <c r="N2087" s="64">
        <v>60</v>
      </c>
      <c r="O2087" s="64" t="s">
        <v>16</v>
      </c>
      <c r="P2087" s="64" t="s">
        <v>12</v>
      </c>
      <c r="Q2087" s="64" t="s">
        <v>42</v>
      </c>
      <c r="R2087" s="114">
        <v>33753</v>
      </c>
      <c r="S2087" s="64" t="s">
        <v>30</v>
      </c>
      <c r="T2087" s="64">
        <v>1962</v>
      </c>
      <c r="U2087" s="69">
        <v>11</v>
      </c>
    </row>
    <row r="2088" spans="1:21" x14ac:dyDescent="0.35">
      <c r="A2088" t="s">
        <v>2119</v>
      </c>
      <c r="B2088">
        <v>1997</v>
      </c>
      <c r="C2088" t="s">
        <v>35</v>
      </c>
      <c r="D2088">
        <v>9</v>
      </c>
      <c r="E2088">
        <v>0</v>
      </c>
      <c r="F2088">
        <v>33900.65</v>
      </c>
      <c r="G2088" t="s">
        <v>11</v>
      </c>
      <c r="H2088" t="s">
        <v>12</v>
      </c>
      <c r="I2088" t="s">
        <v>42</v>
      </c>
      <c r="L2088" s="110" t="s">
        <v>2118</v>
      </c>
      <c r="M2088" s="64" t="s">
        <v>10241</v>
      </c>
      <c r="N2088" s="64">
        <v>22</v>
      </c>
      <c r="O2088" s="64" t="s">
        <v>11</v>
      </c>
      <c r="P2088" s="64" t="s">
        <v>12</v>
      </c>
      <c r="Q2088" s="64" t="s">
        <v>42</v>
      </c>
      <c r="R2088" s="115">
        <v>33829</v>
      </c>
      <c r="S2088" s="64" t="s">
        <v>37</v>
      </c>
      <c r="T2088" s="64">
        <v>2000</v>
      </c>
      <c r="U2088" s="69">
        <v>26</v>
      </c>
    </row>
    <row r="2089" spans="1:21" x14ac:dyDescent="0.35">
      <c r="A2089" t="s">
        <v>2120</v>
      </c>
      <c r="B2089">
        <v>2000</v>
      </c>
      <c r="C2089" t="s">
        <v>30</v>
      </c>
      <c r="D2089">
        <v>27</v>
      </c>
      <c r="E2089">
        <v>0</v>
      </c>
      <c r="F2089">
        <v>33907.550000000003</v>
      </c>
      <c r="G2089" t="s">
        <v>11</v>
      </c>
      <c r="H2089" t="s">
        <v>11</v>
      </c>
      <c r="I2089" t="s">
        <v>23</v>
      </c>
      <c r="L2089" s="110" t="s">
        <v>2119</v>
      </c>
      <c r="M2089" s="64" t="s">
        <v>10242</v>
      </c>
      <c r="N2089" s="64">
        <v>25</v>
      </c>
      <c r="O2089" s="64" t="s">
        <v>11</v>
      </c>
      <c r="P2089" s="64" t="s">
        <v>12</v>
      </c>
      <c r="Q2089" s="64" t="s">
        <v>42</v>
      </c>
      <c r="R2089" s="114">
        <v>33901</v>
      </c>
      <c r="S2089" s="64" t="s">
        <v>35</v>
      </c>
      <c r="T2089" s="64">
        <v>1997</v>
      </c>
      <c r="U2089" s="69">
        <v>9</v>
      </c>
    </row>
    <row r="2090" spans="1:21" x14ac:dyDescent="0.35">
      <c r="A2090" t="s">
        <v>2121</v>
      </c>
      <c r="B2090">
        <v>1994</v>
      </c>
      <c r="C2090" t="s">
        <v>20</v>
      </c>
      <c r="D2090">
        <v>25</v>
      </c>
      <c r="E2090">
        <v>0</v>
      </c>
      <c r="F2090">
        <v>33975.47</v>
      </c>
      <c r="G2090" t="s">
        <v>11</v>
      </c>
      <c r="H2090" t="s">
        <v>11</v>
      </c>
      <c r="I2090" t="s">
        <v>42</v>
      </c>
      <c r="L2090" s="110" t="s">
        <v>2120</v>
      </c>
      <c r="M2090" s="64" t="s">
        <v>8567</v>
      </c>
      <c r="N2090" s="64">
        <v>22</v>
      </c>
      <c r="O2090" s="64" t="s">
        <v>11</v>
      </c>
      <c r="P2090" s="64" t="s">
        <v>11</v>
      </c>
      <c r="Q2090" s="64" t="s">
        <v>23</v>
      </c>
      <c r="R2090" s="115">
        <v>33908</v>
      </c>
      <c r="S2090" s="64" t="s">
        <v>30</v>
      </c>
      <c r="T2090" s="64">
        <v>2000</v>
      </c>
      <c r="U2090" s="69">
        <v>27</v>
      </c>
    </row>
    <row r="2091" spans="1:21" x14ac:dyDescent="0.35">
      <c r="A2091" t="s">
        <v>2122</v>
      </c>
      <c r="B2091">
        <v>1972</v>
      </c>
      <c r="C2091" t="s">
        <v>10</v>
      </c>
      <c r="D2091">
        <v>26</v>
      </c>
      <c r="E2091">
        <v>0</v>
      </c>
      <c r="F2091">
        <v>34053.360000000001</v>
      </c>
      <c r="G2091" t="s">
        <v>11</v>
      </c>
      <c r="H2091" t="s">
        <v>11</v>
      </c>
      <c r="I2091" t="s">
        <v>42</v>
      </c>
      <c r="L2091" s="110" t="s">
        <v>2121</v>
      </c>
      <c r="M2091" s="64" t="s">
        <v>10243</v>
      </c>
      <c r="N2091" s="64">
        <v>28</v>
      </c>
      <c r="O2091" s="64" t="s">
        <v>11</v>
      </c>
      <c r="P2091" s="64" t="s">
        <v>11</v>
      </c>
      <c r="Q2091" s="64" t="s">
        <v>42</v>
      </c>
      <c r="R2091" s="114">
        <v>33975</v>
      </c>
      <c r="S2091" s="64" t="s">
        <v>20</v>
      </c>
      <c r="T2091" s="64">
        <v>1994</v>
      </c>
      <c r="U2091" s="69">
        <v>25</v>
      </c>
    </row>
    <row r="2092" spans="1:21" x14ac:dyDescent="0.35">
      <c r="A2092" t="s">
        <v>2123</v>
      </c>
      <c r="B2092">
        <v>2002</v>
      </c>
      <c r="C2092" t="s">
        <v>30</v>
      </c>
      <c r="D2092">
        <v>26</v>
      </c>
      <c r="E2092">
        <v>0</v>
      </c>
      <c r="F2092">
        <v>34084.68</v>
      </c>
      <c r="G2092" t="s">
        <v>11</v>
      </c>
      <c r="H2092" t="s">
        <v>12</v>
      </c>
      <c r="I2092" t="s">
        <v>42</v>
      </c>
      <c r="L2092" s="110" t="s">
        <v>2122</v>
      </c>
      <c r="M2092" s="64" t="s">
        <v>10244</v>
      </c>
      <c r="N2092" s="64">
        <v>50</v>
      </c>
      <c r="O2092" s="64" t="s">
        <v>11</v>
      </c>
      <c r="P2092" s="64" t="s">
        <v>11</v>
      </c>
      <c r="Q2092" s="64" t="s">
        <v>42</v>
      </c>
      <c r="R2092" s="115">
        <v>34053</v>
      </c>
      <c r="S2092" s="64" t="s">
        <v>10</v>
      </c>
      <c r="T2092" s="64">
        <v>1972</v>
      </c>
      <c r="U2092" s="69">
        <v>26</v>
      </c>
    </row>
    <row r="2093" spans="1:21" x14ac:dyDescent="0.35">
      <c r="A2093" t="s">
        <v>2124</v>
      </c>
      <c r="B2093">
        <v>1999</v>
      </c>
      <c r="C2093" t="s">
        <v>15</v>
      </c>
      <c r="D2093">
        <v>6</v>
      </c>
      <c r="E2093">
        <v>0</v>
      </c>
      <c r="F2093">
        <v>34166.269999999997</v>
      </c>
      <c r="G2093" t="s">
        <v>11</v>
      </c>
      <c r="H2093" t="s">
        <v>12</v>
      </c>
      <c r="I2093" t="s">
        <v>42</v>
      </c>
      <c r="L2093" s="110" t="s">
        <v>2123</v>
      </c>
      <c r="M2093" s="64" t="s">
        <v>10245</v>
      </c>
      <c r="N2093" s="64">
        <v>20</v>
      </c>
      <c r="O2093" s="64" t="s">
        <v>11</v>
      </c>
      <c r="P2093" s="64" t="s">
        <v>12</v>
      </c>
      <c r="Q2093" s="64" t="s">
        <v>42</v>
      </c>
      <c r="R2093" s="114">
        <v>34085</v>
      </c>
      <c r="S2093" s="64" t="s">
        <v>30</v>
      </c>
      <c r="T2093" s="64">
        <v>2002</v>
      </c>
      <c r="U2093" s="69">
        <v>26</v>
      </c>
    </row>
    <row r="2094" spans="1:21" x14ac:dyDescent="0.35">
      <c r="A2094" t="s">
        <v>2125</v>
      </c>
      <c r="B2094">
        <v>1971</v>
      </c>
      <c r="C2094" t="s">
        <v>35</v>
      </c>
      <c r="D2094">
        <v>25</v>
      </c>
      <c r="E2094">
        <v>0</v>
      </c>
      <c r="F2094">
        <v>34205.07</v>
      </c>
      <c r="G2094" t="s">
        <v>11</v>
      </c>
      <c r="H2094" t="s">
        <v>11</v>
      </c>
      <c r="I2094" t="s">
        <v>42</v>
      </c>
      <c r="L2094" s="110" t="s">
        <v>2124</v>
      </c>
      <c r="M2094" s="64" t="s">
        <v>10246</v>
      </c>
      <c r="N2094" s="64">
        <v>23</v>
      </c>
      <c r="O2094" s="64" t="s">
        <v>11</v>
      </c>
      <c r="P2094" s="64" t="s">
        <v>12</v>
      </c>
      <c r="Q2094" s="64" t="s">
        <v>42</v>
      </c>
      <c r="R2094" s="115">
        <v>34166</v>
      </c>
      <c r="S2094" s="64" t="s">
        <v>15</v>
      </c>
      <c r="T2094" s="64">
        <v>1999</v>
      </c>
      <c r="U2094" s="69">
        <v>6</v>
      </c>
    </row>
    <row r="2095" spans="1:21" x14ac:dyDescent="0.35">
      <c r="A2095" t="s">
        <v>2126</v>
      </c>
      <c r="B2095">
        <v>1975</v>
      </c>
      <c r="C2095" t="s">
        <v>10</v>
      </c>
      <c r="D2095">
        <v>21</v>
      </c>
      <c r="E2095">
        <v>1</v>
      </c>
      <c r="F2095">
        <v>34210.33</v>
      </c>
      <c r="G2095" t="s">
        <v>11</v>
      </c>
      <c r="H2095" t="s">
        <v>16</v>
      </c>
      <c r="I2095" t="s">
        <v>23</v>
      </c>
      <c r="L2095" s="110" t="s">
        <v>2125</v>
      </c>
      <c r="M2095" s="64" t="s">
        <v>10247</v>
      </c>
      <c r="N2095" s="64">
        <v>51</v>
      </c>
      <c r="O2095" s="64" t="s">
        <v>11</v>
      </c>
      <c r="P2095" s="64" t="s">
        <v>11</v>
      </c>
      <c r="Q2095" s="64" t="s">
        <v>42</v>
      </c>
      <c r="R2095" s="114">
        <v>34205</v>
      </c>
      <c r="S2095" s="64" t="s">
        <v>35</v>
      </c>
      <c r="T2095" s="64">
        <v>1971</v>
      </c>
      <c r="U2095" s="69">
        <v>25</v>
      </c>
    </row>
    <row r="2096" spans="1:21" x14ac:dyDescent="0.35">
      <c r="A2096" t="s">
        <v>2127</v>
      </c>
      <c r="B2096">
        <v>1962</v>
      </c>
      <c r="C2096" t="s">
        <v>10</v>
      </c>
      <c r="D2096">
        <v>5</v>
      </c>
      <c r="E2096">
        <v>0</v>
      </c>
      <c r="F2096">
        <v>34218.019999999997</v>
      </c>
      <c r="G2096" t="s">
        <v>16</v>
      </c>
      <c r="H2096" t="s">
        <v>16</v>
      </c>
      <c r="I2096" t="s">
        <v>42</v>
      </c>
      <c r="L2096" s="110" t="s">
        <v>2126</v>
      </c>
      <c r="M2096" s="64" t="s">
        <v>10248</v>
      </c>
      <c r="N2096" s="64">
        <v>47</v>
      </c>
      <c r="O2096" s="64" t="s">
        <v>11</v>
      </c>
      <c r="P2096" s="64" t="s">
        <v>16</v>
      </c>
      <c r="Q2096" s="64" t="s">
        <v>23</v>
      </c>
      <c r="R2096" s="115">
        <v>34210</v>
      </c>
      <c r="S2096" s="64" t="s">
        <v>10</v>
      </c>
      <c r="T2096" s="64">
        <v>1975</v>
      </c>
      <c r="U2096" s="69">
        <v>21</v>
      </c>
    </row>
    <row r="2097" spans="1:21" x14ac:dyDescent="0.35">
      <c r="A2097" t="s">
        <v>2128</v>
      </c>
      <c r="B2097">
        <v>1998</v>
      </c>
      <c r="C2097" t="s">
        <v>18</v>
      </c>
      <c r="D2097">
        <v>11</v>
      </c>
      <c r="E2097">
        <v>0</v>
      </c>
      <c r="F2097">
        <v>34254.050000000003</v>
      </c>
      <c r="G2097" t="s">
        <v>16</v>
      </c>
      <c r="H2097" t="s">
        <v>12</v>
      </c>
      <c r="I2097" t="s">
        <v>166</v>
      </c>
      <c r="L2097" s="110" t="s">
        <v>2127</v>
      </c>
      <c r="M2097" s="64" t="s">
        <v>10249</v>
      </c>
      <c r="N2097" s="64">
        <v>60</v>
      </c>
      <c r="O2097" s="64" t="s">
        <v>16</v>
      </c>
      <c r="P2097" s="64" t="s">
        <v>16</v>
      </c>
      <c r="Q2097" s="64" t="s">
        <v>42</v>
      </c>
      <c r="R2097" s="114">
        <v>34218</v>
      </c>
      <c r="S2097" s="64" t="s">
        <v>10</v>
      </c>
      <c r="T2097" s="64">
        <v>1962</v>
      </c>
      <c r="U2097" s="69">
        <v>5</v>
      </c>
    </row>
    <row r="2098" spans="1:21" x14ac:dyDescent="0.35">
      <c r="A2098" t="s">
        <v>2129</v>
      </c>
      <c r="B2098">
        <v>1995</v>
      </c>
      <c r="C2098" t="s">
        <v>37</v>
      </c>
      <c r="D2098">
        <v>30</v>
      </c>
      <c r="E2098">
        <v>0</v>
      </c>
      <c r="F2098">
        <v>34289.43</v>
      </c>
      <c r="G2098" t="s">
        <v>16</v>
      </c>
      <c r="H2098" t="s">
        <v>16</v>
      </c>
      <c r="I2098" t="s">
        <v>42</v>
      </c>
      <c r="L2098" s="110" t="s">
        <v>2128</v>
      </c>
      <c r="M2098" s="64" t="s">
        <v>10250</v>
      </c>
      <c r="N2098" s="64">
        <v>24</v>
      </c>
      <c r="O2098" s="64" t="s">
        <v>16</v>
      </c>
      <c r="P2098" s="64" t="s">
        <v>12</v>
      </c>
      <c r="Q2098" s="64" t="s">
        <v>166</v>
      </c>
      <c r="R2098" s="115">
        <v>34254</v>
      </c>
      <c r="S2098" s="64" t="s">
        <v>18</v>
      </c>
      <c r="T2098" s="64">
        <v>1998</v>
      </c>
      <c r="U2098" s="69">
        <v>11</v>
      </c>
    </row>
    <row r="2099" spans="1:21" x14ac:dyDescent="0.35">
      <c r="A2099" t="s">
        <v>2130</v>
      </c>
      <c r="B2099">
        <v>1986</v>
      </c>
      <c r="C2099" t="s">
        <v>37</v>
      </c>
      <c r="D2099">
        <v>11</v>
      </c>
      <c r="E2099">
        <v>3</v>
      </c>
      <c r="F2099">
        <v>34293.120000000003</v>
      </c>
      <c r="G2099" t="s">
        <v>16</v>
      </c>
      <c r="H2099" t="s">
        <v>11</v>
      </c>
      <c r="I2099" t="s">
        <v>42</v>
      </c>
      <c r="L2099" s="110" t="s">
        <v>2129</v>
      </c>
      <c r="M2099" s="64" t="s">
        <v>10251</v>
      </c>
      <c r="N2099" s="64">
        <v>27</v>
      </c>
      <c r="O2099" s="64" t="s">
        <v>16</v>
      </c>
      <c r="P2099" s="64" t="s">
        <v>16</v>
      </c>
      <c r="Q2099" s="64" t="s">
        <v>42</v>
      </c>
      <c r="R2099" s="114">
        <v>34289</v>
      </c>
      <c r="S2099" s="64" t="s">
        <v>37</v>
      </c>
      <c r="T2099" s="64">
        <v>1995</v>
      </c>
      <c r="U2099" s="69">
        <v>30</v>
      </c>
    </row>
    <row r="2100" spans="1:21" x14ac:dyDescent="0.35">
      <c r="A2100" t="s">
        <v>2131</v>
      </c>
      <c r="B2100">
        <v>2004</v>
      </c>
      <c r="C2100" t="s">
        <v>15</v>
      </c>
      <c r="D2100">
        <v>1</v>
      </c>
      <c r="E2100">
        <v>2</v>
      </c>
      <c r="F2100">
        <v>34303.17</v>
      </c>
      <c r="G2100" t="s">
        <v>16</v>
      </c>
      <c r="H2100" t="s">
        <v>12</v>
      </c>
      <c r="I2100" t="s">
        <v>13</v>
      </c>
      <c r="L2100" s="110" t="s">
        <v>2130</v>
      </c>
      <c r="M2100" s="64" t="s">
        <v>10252</v>
      </c>
      <c r="N2100" s="64">
        <v>36</v>
      </c>
      <c r="O2100" s="64" t="s">
        <v>16</v>
      </c>
      <c r="P2100" s="64" t="s">
        <v>11</v>
      </c>
      <c r="Q2100" s="64" t="s">
        <v>42</v>
      </c>
      <c r="R2100" s="115">
        <v>34293</v>
      </c>
      <c r="S2100" s="64" t="s">
        <v>37</v>
      </c>
      <c r="T2100" s="64">
        <v>1986</v>
      </c>
      <c r="U2100" s="69">
        <v>11</v>
      </c>
    </row>
    <row r="2101" spans="1:21" x14ac:dyDescent="0.35">
      <c r="A2101" t="s">
        <v>2132</v>
      </c>
      <c r="B2101">
        <v>1983</v>
      </c>
      <c r="C2101" t="s">
        <v>37</v>
      </c>
      <c r="D2101">
        <v>2</v>
      </c>
      <c r="E2101">
        <v>3</v>
      </c>
      <c r="F2101">
        <v>34307.22</v>
      </c>
      <c r="G2101" t="s">
        <v>11</v>
      </c>
      <c r="H2101" t="s">
        <v>11</v>
      </c>
      <c r="I2101" t="s">
        <v>23</v>
      </c>
      <c r="L2101" s="110" t="s">
        <v>2131</v>
      </c>
      <c r="M2101" s="64" t="s">
        <v>9000</v>
      </c>
      <c r="N2101" s="64">
        <v>18</v>
      </c>
      <c r="O2101" s="64" t="s">
        <v>16</v>
      </c>
      <c r="P2101" s="64" t="s">
        <v>12</v>
      </c>
      <c r="Q2101" s="64" t="s">
        <v>13</v>
      </c>
      <c r="R2101" s="114">
        <v>34303</v>
      </c>
      <c r="S2101" s="64" t="s">
        <v>15</v>
      </c>
      <c r="T2101" s="64">
        <v>2004</v>
      </c>
      <c r="U2101" s="69">
        <v>1</v>
      </c>
    </row>
    <row r="2102" spans="1:21" x14ac:dyDescent="0.35">
      <c r="A2102" t="s">
        <v>2133</v>
      </c>
      <c r="B2102">
        <v>1984</v>
      </c>
      <c r="C2102" t="s">
        <v>37</v>
      </c>
      <c r="D2102">
        <v>1</v>
      </c>
      <c r="E2102">
        <v>3</v>
      </c>
      <c r="F2102">
        <v>34402.22</v>
      </c>
      <c r="G2102" t="s">
        <v>11</v>
      </c>
      <c r="H2102" t="s">
        <v>12</v>
      </c>
      <c r="I2102" t="s">
        <v>42</v>
      </c>
      <c r="L2102" s="110" t="s">
        <v>2132</v>
      </c>
      <c r="M2102" s="64" t="s">
        <v>10253</v>
      </c>
      <c r="N2102" s="64">
        <v>39</v>
      </c>
      <c r="O2102" s="64" t="s">
        <v>11</v>
      </c>
      <c r="P2102" s="64" t="s">
        <v>11</v>
      </c>
      <c r="Q2102" s="64" t="s">
        <v>23</v>
      </c>
      <c r="R2102" s="115">
        <v>34307</v>
      </c>
      <c r="S2102" s="64" t="s">
        <v>37</v>
      </c>
      <c r="T2102" s="64">
        <v>1983</v>
      </c>
      <c r="U2102" s="69">
        <v>2</v>
      </c>
    </row>
    <row r="2103" spans="1:21" x14ac:dyDescent="0.35">
      <c r="A2103" t="s">
        <v>2134</v>
      </c>
      <c r="B2103">
        <v>2003</v>
      </c>
      <c r="C2103" t="s">
        <v>37</v>
      </c>
      <c r="D2103">
        <v>5</v>
      </c>
      <c r="E2103">
        <v>0</v>
      </c>
      <c r="F2103">
        <v>34439.86</v>
      </c>
      <c r="G2103" t="s">
        <v>11</v>
      </c>
      <c r="H2103" t="s">
        <v>16</v>
      </c>
      <c r="I2103" t="s">
        <v>13</v>
      </c>
      <c r="L2103" s="110" t="s">
        <v>2133</v>
      </c>
      <c r="M2103" s="64" t="s">
        <v>10254</v>
      </c>
      <c r="N2103" s="64">
        <v>38</v>
      </c>
      <c r="O2103" s="64" t="s">
        <v>11</v>
      </c>
      <c r="P2103" s="64" t="s">
        <v>12</v>
      </c>
      <c r="Q2103" s="64" t="s">
        <v>42</v>
      </c>
      <c r="R2103" s="114">
        <v>34402</v>
      </c>
      <c r="S2103" s="64" t="s">
        <v>37</v>
      </c>
      <c r="T2103" s="64">
        <v>1984</v>
      </c>
      <c r="U2103" s="69">
        <v>1</v>
      </c>
    </row>
    <row r="2104" spans="1:21" x14ac:dyDescent="0.35">
      <c r="A2104" t="s">
        <v>2135</v>
      </c>
      <c r="B2104">
        <v>1990</v>
      </c>
      <c r="C2104" t="s">
        <v>20</v>
      </c>
      <c r="D2104">
        <v>24</v>
      </c>
      <c r="E2104">
        <v>3</v>
      </c>
      <c r="F2104">
        <v>34456.269999999997</v>
      </c>
      <c r="G2104" t="s">
        <v>16</v>
      </c>
      <c r="H2104" t="s">
        <v>11</v>
      </c>
      <c r="I2104" t="s">
        <v>42</v>
      </c>
      <c r="L2104" s="110" t="s">
        <v>2134</v>
      </c>
      <c r="M2104" s="64" t="s">
        <v>10255</v>
      </c>
      <c r="N2104" s="64">
        <v>19</v>
      </c>
      <c r="O2104" s="64" t="s">
        <v>11</v>
      </c>
      <c r="P2104" s="64" t="s">
        <v>16</v>
      </c>
      <c r="Q2104" s="64" t="s">
        <v>13</v>
      </c>
      <c r="R2104" s="115">
        <v>34440</v>
      </c>
      <c r="S2104" s="64" t="s">
        <v>37</v>
      </c>
      <c r="T2104" s="64">
        <v>2003</v>
      </c>
      <c r="U2104" s="69">
        <v>5</v>
      </c>
    </row>
    <row r="2105" spans="1:21" x14ac:dyDescent="0.35">
      <c r="A2105" t="s">
        <v>2136</v>
      </c>
      <c r="B2105">
        <v>1998</v>
      </c>
      <c r="C2105" t="s">
        <v>18</v>
      </c>
      <c r="D2105">
        <v>24</v>
      </c>
      <c r="E2105">
        <v>0</v>
      </c>
      <c r="F2105">
        <v>34472.839999999997</v>
      </c>
      <c r="G2105" t="s">
        <v>16</v>
      </c>
      <c r="H2105" t="s">
        <v>12</v>
      </c>
      <c r="I2105" t="s">
        <v>42</v>
      </c>
      <c r="L2105" s="110" t="s">
        <v>2135</v>
      </c>
      <c r="M2105" s="64" t="s">
        <v>10256</v>
      </c>
      <c r="N2105" s="64">
        <v>32</v>
      </c>
      <c r="O2105" s="64" t="s">
        <v>16</v>
      </c>
      <c r="P2105" s="64" t="s">
        <v>11</v>
      </c>
      <c r="Q2105" s="64" t="s">
        <v>42</v>
      </c>
      <c r="R2105" s="114">
        <v>34456</v>
      </c>
      <c r="S2105" s="64" t="s">
        <v>20</v>
      </c>
      <c r="T2105" s="64">
        <v>1990</v>
      </c>
      <c r="U2105" s="69">
        <v>24</v>
      </c>
    </row>
    <row r="2106" spans="1:21" x14ac:dyDescent="0.35">
      <c r="A2106" t="s">
        <v>2137</v>
      </c>
      <c r="B2106">
        <v>1976</v>
      </c>
      <c r="C2106" t="s">
        <v>15</v>
      </c>
      <c r="D2106">
        <v>25</v>
      </c>
      <c r="E2106">
        <v>2</v>
      </c>
      <c r="F2106">
        <v>34543.39</v>
      </c>
      <c r="G2106" t="s">
        <v>11</v>
      </c>
      <c r="H2106" t="s">
        <v>12</v>
      </c>
      <c r="I2106" t="s">
        <v>42</v>
      </c>
      <c r="L2106" s="110" t="s">
        <v>2136</v>
      </c>
      <c r="M2106" s="64" t="s">
        <v>10257</v>
      </c>
      <c r="N2106" s="64">
        <v>24</v>
      </c>
      <c r="O2106" s="64" t="s">
        <v>16</v>
      </c>
      <c r="P2106" s="64" t="s">
        <v>12</v>
      </c>
      <c r="Q2106" s="64" t="s">
        <v>42</v>
      </c>
      <c r="R2106" s="115">
        <v>34473</v>
      </c>
      <c r="S2106" s="64" t="s">
        <v>18</v>
      </c>
      <c r="T2106" s="64">
        <v>1998</v>
      </c>
      <c r="U2106" s="69">
        <v>24</v>
      </c>
    </row>
    <row r="2107" spans="1:21" x14ac:dyDescent="0.35">
      <c r="A2107" t="s">
        <v>2138</v>
      </c>
      <c r="B2107">
        <v>2004</v>
      </c>
      <c r="C2107" t="s">
        <v>37</v>
      </c>
      <c r="D2107">
        <v>9</v>
      </c>
      <c r="E2107">
        <v>0</v>
      </c>
      <c r="F2107">
        <v>34617.839999999997</v>
      </c>
      <c r="G2107" t="s">
        <v>16</v>
      </c>
      <c r="H2107" t="s">
        <v>12</v>
      </c>
      <c r="I2107" t="s">
        <v>168</v>
      </c>
      <c r="L2107" s="110" t="s">
        <v>2137</v>
      </c>
      <c r="M2107" s="64" t="s">
        <v>10258</v>
      </c>
      <c r="N2107" s="64">
        <v>46</v>
      </c>
      <c r="O2107" s="64" t="s">
        <v>11</v>
      </c>
      <c r="P2107" s="64" t="s">
        <v>12</v>
      </c>
      <c r="Q2107" s="64" t="s">
        <v>42</v>
      </c>
      <c r="R2107" s="114">
        <v>34543</v>
      </c>
      <c r="S2107" s="64" t="s">
        <v>15</v>
      </c>
      <c r="T2107" s="64">
        <v>1976</v>
      </c>
      <c r="U2107" s="69">
        <v>25</v>
      </c>
    </row>
    <row r="2108" spans="1:21" x14ac:dyDescent="0.35">
      <c r="A2108" t="s">
        <v>2139</v>
      </c>
      <c r="B2108">
        <v>1994</v>
      </c>
      <c r="C2108" t="s">
        <v>10</v>
      </c>
      <c r="D2108">
        <v>7</v>
      </c>
      <c r="E2108">
        <v>0</v>
      </c>
      <c r="F2108">
        <v>34672.15</v>
      </c>
      <c r="G2108" t="s">
        <v>16</v>
      </c>
      <c r="H2108" t="s">
        <v>12</v>
      </c>
      <c r="I2108" t="s">
        <v>13</v>
      </c>
      <c r="L2108" s="110" t="s">
        <v>2138</v>
      </c>
      <c r="M2108" s="64" t="s">
        <v>10259</v>
      </c>
      <c r="N2108" s="64">
        <v>18</v>
      </c>
      <c r="O2108" s="64" t="s">
        <v>16</v>
      </c>
      <c r="P2108" s="64" t="s">
        <v>12</v>
      </c>
      <c r="Q2108" s="64" t="s">
        <v>168</v>
      </c>
      <c r="R2108" s="115">
        <v>34618</v>
      </c>
      <c r="S2108" s="64" t="s">
        <v>37</v>
      </c>
      <c r="T2108" s="64">
        <v>2004</v>
      </c>
      <c r="U2108" s="69">
        <v>9</v>
      </c>
    </row>
    <row r="2109" spans="1:21" x14ac:dyDescent="0.35">
      <c r="A2109" t="s">
        <v>2140</v>
      </c>
      <c r="B2109">
        <v>2003</v>
      </c>
      <c r="C2109" t="s">
        <v>10</v>
      </c>
      <c r="D2109">
        <v>3</v>
      </c>
      <c r="E2109">
        <v>0</v>
      </c>
      <c r="F2109">
        <v>34779.620000000003</v>
      </c>
      <c r="G2109" t="s">
        <v>16</v>
      </c>
      <c r="H2109" t="s">
        <v>11</v>
      </c>
      <c r="I2109" t="s">
        <v>42</v>
      </c>
      <c r="L2109" s="110" t="s">
        <v>2139</v>
      </c>
      <c r="M2109" s="64" t="s">
        <v>9101</v>
      </c>
      <c r="N2109" s="64">
        <v>28</v>
      </c>
      <c r="O2109" s="64" t="s">
        <v>16</v>
      </c>
      <c r="P2109" s="64" t="s">
        <v>12</v>
      </c>
      <c r="Q2109" s="64" t="s">
        <v>13</v>
      </c>
      <c r="R2109" s="114">
        <v>34672</v>
      </c>
      <c r="S2109" s="64" t="s">
        <v>10</v>
      </c>
      <c r="T2109" s="64">
        <v>1994</v>
      </c>
      <c r="U2109" s="69">
        <v>7</v>
      </c>
    </row>
    <row r="2110" spans="1:21" x14ac:dyDescent="0.35">
      <c r="A2110" t="s">
        <v>2141</v>
      </c>
      <c r="B2110">
        <v>1995</v>
      </c>
      <c r="C2110" t="s">
        <v>30</v>
      </c>
      <c r="D2110">
        <v>27</v>
      </c>
      <c r="E2110">
        <v>1</v>
      </c>
      <c r="F2110">
        <v>34806.47</v>
      </c>
      <c r="G2110" t="s">
        <v>16</v>
      </c>
      <c r="H2110" t="s">
        <v>11</v>
      </c>
      <c r="I2110" t="s">
        <v>13</v>
      </c>
      <c r="L2110" s="110" t="s">
        <v>2140</v>
      </c>
      <c r="M2110" s="64" t="s">
        <v>8689</v>
      </c>
      <c r="N2110" s="64">
        <v>19</v>
      </c>
      <c r="O2110" s="64" t="s">
        <v>16</v>
      </c>
      <c r="P2110" s="64" t="s">
        <v>11</v>
      </c>
      <c r="Q2110" s="64" t="s">
        <v>42</v>
      </c>
      <c r="R2110" s="115">
        <v>34780</v>
      </c>
      <c r="S2110" s="64" t="s">
        <v>10</v>
      </c>
      <c r="T2110" s="64">
        <v>2003</v>
      </c>
      <c r="U2110" s="69">
        <v>3</v>
      </c>
    </row>
    <row r="2111" spans="1:21" x14ac:dyDescent="0.35">
      <c r="A2111" t="s">
        <v>2142</v>
      </c>
      <c r="B2111">
        <v>2003</v>
      </c>
      <c r="C2111" t="s">
        <v>20</v>
      </c>
      <c r="D2111">
        <v>17</v>
      </c>
      <c r="E2111">
        <v>0</v>
      </c>
      <c r="F2111">
        <v>34828.65</v>
      </c>
      <c r="G2111" t="s">
        <v>16</v>
      </c>
      <c r="H2111" t="s">
        <v>12</v>
      </c>
      <c r="I2111" t="s">
        <v>42</v>
      </c>
      <c r="L2111" s="110" t="s">
        <v>2141</v>
      </c>
      <c r="M2111" s="64" t="s">
        <v>8885</v>
      </c>
      <c r="N2111" s="64">
        <v>27</v>
      </c>
      <c r="O2111" s="64" t="s">
        <v>16</v>
      </c>
      <c r="P2111" s="64" t="s">
        <v>11</v>
      </c>
      <c r="Q2111" s="64" t="s">
        <v>13</v>
      </c>
      <c r="R2111" s="114">
        <v>34806</v>
      </c>
      <c r="S2111" s="64" t="s">
        <v>30</v>
      </c>
      <c r="T2111" s="64">
        <v>1995</v>
      </c>
      <c r="U2111" s="69">
        <v>27</v>
      </c>
    </row>
    <row r="2112" spans="1:21" x14ac:dyDescent="0.35">
      <c r="A2112" t="s">
        <v>2143</v>
      </c>
      <c r="B2112">
        <v>1995</v>
      </c>
      <c r="C2112" t="s">
        <v>37</v>
      </c>
      <c r="D2112">
        <v>17</v>
      </c>
      <c r="E2112">
        <v>0</v>
      </c>
      <c r="F2112">
        <v>34838.870000000003</v>
      </c>
      <c r="G2112" t="s">
        <v>11</v>
      </c>
      <c r="H2112" t="s">
        <v>12</v>
      </c>
      <c r="I2112" t="s">
        <v>42</v>
      </c>
      <c r="L2112" s="110" t="s">
        <v>2142</v>
      </c>
      <c r="M2112" s="64" t="s">
        <v>10260</v>
      </c>
      <c r="N2112" s="64">
        <v>19</v>
      </c>
      <c r="O2112" s="64" t="s">
        <v>16</v>
      </c>
      <c r="P2112" s="64" t="s">
        <v>12</v>
      </c>
      <c r="Q2112" s="64" t="s">
        <v>42</v>
      </c>
      <c r="R2112" s="115">
        <v>34829</v>
      </c>
      <c r="S2112" s="64" t="s">
        <v>20</v>
      </c>
      <c r="T2112" s="64">
        <v>2003</v>
      </c>
      <c r="U2112" s="69">
        <v>17</v>
      </c>
    </row>
    <row r="2113" spans="1:21" x14ac:dyDescent="0.35">
      <c r="A2113" t="s">
        <v>2144</v>
      </c>
      <c r="B2113">
        <v>1983</v>
      </c>
      <c r="C2113" t="s">
        <v>10</v>
      </c>
      <c r="D2113">
        <v>29</v>
      </c>
      <c r="E2113">
        <v>3</v>
      </c>
      <c r="F2113">
        <v>34940.61</v>
      </c>
      <c r="G2113" t="s">
        <v>11</v>
      </c>
      <c r="H2113" t="s">
        <v>12</v>
      </c>
      <c r="I2113" t="s">
        <v>42</v>
      </c>
      <c r="L2113" s="110" t="s">
        <v>2143</v>
      </c>
      <c r="M2113" s="64" t="s">
        <v>9065</v>
      </c>
      <c r="N2113" s="64">
        <v>27</v>
      </c>
      <c r="O2113" s="64" t="s">
        <v>11</v>
      </c>
      <c r="P2113" s="64" t="s">
        <v>12</v>
      </c>
      <c r="Q2113" s="64" t="s">
        <v>42</v>
      </c>
      <c r="R2113" s="114">
        <v>34839</v>
      </c>
      <c r="S2113" s="64" t="s">
        <v>37</v>
      </c>
      <c r="T2113" s="64">
        <v>1995</v>
      </c>
      <c r="U2113" s="69">
        <v>17</v>
      </c>
    </row>
    <row r="2114" spans="1:21" x14ac:dyDescent="0.35">
      <c r="A2114" t="s">
        <v>2145</v>
      </c>
      <c r="B2114">
        <v>1967</v>
      </c>
      <c r="C2114" t="s">
        <v>37</v>
      </c>
      <c r="D2114">
        <v>7</v>
      </c>
      <c r="E2114">
        <v>0</v>
      </c>
      <c r="F2114">
        <v>34975.68</v>
      </c>
      <c r="G2114" t="s">
        <v>11</v>
      </c>
      <c r="H2114" t="s">
        <v>11</v>
      </c>
      <c r="I2114" t="s">
        <v>42</v>
      </c>
      <c r="L2114" s="110" t="s">
        <v>2144</v>
      </c>
      <c r="M2114" s="64" t="s">
        <v>10261</v>
      </c>
      <c r="N2114" s="64">
        <v>39</v>
      </c>
      <c r="O2114" s="64" t="s">
        <v>11</v>
      </c>
      <c r="P2114" s="64" t="s">
        <v>12</v>
      </c>
      <c r="Q2114" s="64" t="s">
        <v>42</v>
      </c>
      <c r="R2114" s="115">
        <v>34941</v>
      </c>
      <c r="S2114" s="64" t="s">
        <v>10</v>
      </c>
      <c r="T2114" s="64">
        <v>1983</v>
      </c>
      <c r="U2114" s="69">
        <v>29</v>
      </c>
    </row>
    <row r="2115" spans="1:21" x14ac:dyDescent="0.35">
      <c r="A2115" t="s">
        <v>2146</v>
      </c>
      <c r="B2115">
        <v>1998</v>
      </c>
      <c r="C2115" t="s">
        <v>35</v>
      </c>
      <c r="D2115">
        <v>22</v>
      </c>
      <c r="E2115">
        <v>0</v>
      </c>
      <c r="F2115">
        <v>34976.42</v>
      </c>
      <c r="G2115" t="s">
        <v>11</v>
      </c>
      <c r="H2115" t="s">
        <v>16</v>
      </c>
      <c r="I2115" t="s">
        <v>42</v>
      </c>
      <c r="L2115" s="110" t="s">
        <v>2145</v>
      </c>
      <c r="M2115" s="64" t="s">
        <v>10262</v>
      </c>
      <c r="N2115" s="64">
        <v>55</v>
      </c>
      <c r="O2115" s="64" t="s">
        <v>11</v>
      </c>
      <c r="P2115" s="64" t="s">
        <v>11</v>
      </c>
      <c r="Q2115" s="64" t="s">
        <v>42</v>
      </c>
      <c r="R2115" s="114">
        <v>34976</v>
      </c>
      <c r="S2115" s="64" t="s">
        <v>37</v>
      </c>
      <c r="T2115" s="64">
        <v>1967</v>
      </c>
      <c r="U2115" s="69">
        <v>7</v>
      </c>
    </row>
    <row r="2116" spans="1:21" x14ac:dyDescent="0.35">
      <c r="A2116" t="s">
        <v>2147</v>
      </c>
      <c r="B2116">
        <v>1997</v>
      </c>
      <c r="C2116" t="s">
        <v>35</v>
      </c>
      <c r="D2116">
        <v>22</v>
      </c>
      <c r="E2116">
        <v>0</v>
      </c>
      <c r="F2116">
        <v>34979.86</v>
      </c>
      <c r="G2116" t="s">
        <v>11</v>
      </c>
      <c r="H2116" t="s">
        <v>11</v>
      </c>
      <c r="I2116" t="s">
        <v>42</v>
      </c>
      <c r="L2116" s="110" t="s">
        <v>2146</v>
      </c>
      <c r="M2116" s="64" t="s">
        <v>10263</v>
      </c>
      <c r="N2116" s="64">
        <v>24</v>
      </c>
      <c r="O2116" s="64" t="s">
        <v>11</v>
      </c>
      <c r="P2116" s="64" t="s">
        <v>16</v>
      </c>
      <c r="Q2116" s="64" t="s">
        <v>42</v>
      </c>
      <c r="R2116" s="115">
        <v>34976</v>
      </c>
      <c r="S2116" s="64" t="s">
        <v>35</v>
      </c>
      <c r="T2116" s="64">
        <v>1998</v>
      </c>
      <c r="U2116" s="69">
        <v>22</v>
      </c>
    </row>
    <row r="2117" spans="1:21" x14ac:dyDescent="0.35">
      <c r="A2117" t="s">
        <v>2148</v>
      </c>
      <c r="B2117">
        <v>1982</v>
      </c>
      <c r="C2117" t="s">
        <v>10</v>
      </c>
      <c r="D2117">
        <v>5</v>
      </c>
      <c r="E2117">
        <v>3</v>
      </c>
      <c r="F2117">
        <v>35000.730000000003</v>
      </c>
      <c r="G2117" t="s">
        <v>11</v>
      </c>
      <c r="H2117" t="s">
        <v>12</v>
      </c>
      <c r="I2117" t="s">
        <v>42</v>
      </c>
      <c r="L2117" s="110" t="s">
        <v>2147</v>
      </c>
      <c r="M2117" s="64" t="s">
        <v>10264</v>
      </c>
      <c r="N2117" s="64">
        <v>25</v>
      </c>
      <c r="O2117" s="64" t="s">
        <v>11</v>
      </c>
      <c r="P2117" s="64" t="s">
        <v>11</v>
      </c>
      <c r="Q2117" s="64" t="s">
        <v>42</v>
      </c>
      <c r="R2117" s="114">
        <v>34980</v>
      </c>
      <c r="S2117" s="64" t="s">
        <v>35</v>
      </c>
      <c r="T2117" s="64">
        <v>1997</v>
      </c>
      <c r="U2117" s="69">
        <v>22</v>
      </c>
    </row>
    <row r="2118" spans="1:21" x14ac:dyDescent="0.35">
      <c r="A2118" t="s">
        <v>2149</v>
      </c>
      <c r="B2118">
        <v>1975</v>
      </c>
      <c r="C2118" t="s">
        <v>35</v>
      </c>
      <c r="D2118">
        <v>29</v>
      </c>
      <c r="E2118">
        <v>1</v>
      </c>
      <c r="F2118">
        <v>35050.620000000003</v>
      </c>
      <c r="G2118" t="s">
        <v>11</v>
      </c>
      <c r="H2118" t="s">
        <v>16</v>
      </c>
      <c r="I2118" t="s">
        <v>42</v>
      </c>
      <c r="L2118" s="110" t="s">
        <v>2148</v>
      </c>
      <c r="M2118" s="64" t="s">
        <v>10265</v>
      </c>
      <c r="N2118" s="64">
        <v>40</v>
      </c>
      <c r="O2118" s="64" t="s">
        <v>11</v>
      </c>
      <c r="P2118" s="64" t="s">
        <v>12</v>
      </c>
      <c r="Q2118" s="64" t="s">
        <v>42</v>
      </c>
      <c r="R2118" s="115">
        <v>35001</v>
      </c>
      <c r="S2118" s="64" t="s">
        <v>10</v>
      </c>
      <c r="T2118" s="64">
        <v>1982</v>
      </c>
      <c r="U2118" s="69">
        <v>5</v>
      </c>
    </row>
    <row r="2119" spans="1:21" x14ac:dyDescent="0.35">
      <c r="A2119" t="s">
        <v>2150</v>
      </c>
      <c r="B2119">
        <v>1977</v>
      </c>
      <c r="C2119" t="s">
        <v>18</v>
      </c>
      <c r="D2119">
        <v>29</v>
      </c>
      <c r="E2119">
        <v>0</v>
      </c>
      <c r="F2119">
        <v>35069.370000000003</v>
      </c>
      <c r="G2119" t="s">
        <v>16</v>
      </c>
      <c r="H2119" t="s">
        <v>16</v>
      </c>
      <c r="I2119" t="s">
        <v>356</v>
      </c>
      <c r="L2119" s="110" t="s">
        <v>2149</v>
      </c>
      <c r="M2119" s="64" t="s">
        <v>10266</v>
      </c>
      <c r="N2119" s="64">
        <v>47</v>
      </c>
      <c r="O2119" s="64" t="s">
        <v>11</v>
      </c>
      <c r="P2119" s="64" t="s">
        <v>16</v>
      </c>
      <c r="Q2119" s="64" t="s">
        <v>42</v>
      </c>
      <c r="R2119" s="114">
        <v>35051</v>
      </c>
      <c r="S2119" s="64" t="s">
        <v>35</v>
      </c>
      <c r="T2119" s="64">
        <v>1975</v>
      </c>
      <c r="U2119" s="69">
        <v>29</v>
      </c>
    </row>
    <row r="2120" spans="1:21" x14ac:dyDescent="0.35">
      <c r="A2120" t="s">
        <v>2151</v>
      </c>
      <c r="B2120">
        <v>1998</v>
      </c>
      <c r="C2120" t="s">
        <v>30</v>
      </c>
      <c r="D2120">
        <v>22</v>
      </c>
      <c r="E2120">
        <v>0</v>
      </c>
      <c r="F2120">
        <v>35147.53</v>
      </c>
      <c r="G2120" t="s">
        <v>16</v>
      </c>
      <c r="H2120" t="s">
        <v>16</v>
      </c>
      <c r="I2120" t="s">
        <v>168</v>
      </c>
      <c r="L2120" s="110" t="s">
        <v>2150</v>
      </c>
      <c r="M2120" s="64" t="s">
        <v>10267</v>
      </c>
      <c r="N2120" s="64">
        <v>45</v>
      </c>
      <c r="O2120" s="64" t="s">
        <v>16</v>
      </c>
      <c r="P2120" s="64" t="s">
        <v>16</v>
      </c>
      <c r="Q2120" s="64" t="s">
        <v>356</v>
      </c>
      <c r="R2120" s="115">
        <v>35069</v>
      </c>
      <c r="S2120" s="64" t="s">
        <v>18</v>
      </c>
      <c r="T2120" s="64">
        <v>1977</v>
      </c>
      <c r="U2120" s="69">
        <v>29</v>
      </c>
    </row>
    <row r="2121" spans="1:21" x14ac:dyDescent="0.35">
      <c r="A2121" t="s">
        <v>2152</v>
      </c>
      <c r="B2121">
        <v>1967</v>
      </c>
      <c r="C2121" t="s">
        <v>30</v>
      </c>
      <c r="D2121">
        <v>30</v>
      </c>
      <c r="E2121">
        <v>1</v>
      </c>
      <c r="F2121">
        <v>35160.129999999997</v>
      </c>
      <c r="G2121" t="s">
        <v>11</v>
      </c>
      <c r="H2121" t="s">
        <v>11</v>
      </c>
      <c r="I2121" t="s">
        <v>42</v>
      </c>
      <c r="L2121" s="110" t="s">
        <v>2151</v>
      </c>
      <c r="M2121" s="64" t="s">
        <v>10268</v>
      </c>
      <c r="N2121" s="64">
        <v>24</v>
      </c>
      <c r="O2121" s="64" t="s">
        <v>16</v>
      </c>
      <c r="P2121" s="64" t="s">
        <v>16</v>
      </c>
      <c r="Q2121" s="64" t="s">
        <v>168</v>
      </c>
      <c r="R2121" s="114">
        <v>35148</v>
      </c>
      <c r="S2121" s="64" t="s">
        <v>30</v>
      </c>
      <c r="T2121" s="64">
        <v>1998</v>
      </c>
      <c r="U2121" s="69">
        <v>22</v>
      </c>
    </row>
    <row r="2122" spans="1:21" x14ac:dyDescent="0.35">
      <c r="A2122" t="s">
        <v>2153</v>
      </c>
      <c r="B2122">
        <v>1997</v>
      </c>
      <c r="C2122" t="s">
        <v>10</v>
      </c>
      <c r="D2122">
        <v>9</v>
      </c>
      <c r="E2122">
        <v>0</v>
      </c>
      <c r="F2122">
        <v>35302.089999999997</v>
      </c>
      <c r="G2122" t="s">
        <v>16</v>
      </c>
      <c r="H2122" t="s">
        <v>11</v>
      </c>
      <c r="I2122" t="s">
        <v>42</v>
      </c>
      <c r="L2122" s="110" t="s">
        <v>2152</v>
      </c>
      <c r="M2122" s="64" t="s">
        <v>9726</v>
      </c>
      <c r="N2122" s="64">
        <v>55</v>
      </c>
      <c r="O2122" s="64" t="s">
        <v>11</v>
      </c>
      <c r="P2122" s="64" t="s">
        <v>11</v>
      </c>
      <c r="Q2122" s="64" t="s">
        <v>42</v>
      </c>
      <c r="R2122" s="115">
        <v>35160</v>
      </c>
      <c r="S2122" s="64" t="s">
        <v>30</v>
      </c>
      <c r="T2122" s="64">
        <v>1967</v>
      </c>
      <c r="U2122" s="69">
        <v>30</v>
      </c>
    </row>
    <row r="2123" spans="1:21" x14ac:dyDescent="0.35">
      <c r="A2123" t="s">
        <v>2154</v>
      </c>
      <c r="B2123">
        <v>1988</v>
      </c>
      <c r="C2123" t="s">
        <v>20</v>
      </c>
      <c r="D2123">
        <v>19</v>
      </c>
      <c r="E2123">
        <v>3</v>
      </c>
      <c r="F2123">
        <v>35315.96</v>
      </c>
      <c r="G2123" t="s">
        <v>11</v>
      </c>
      <c r="H2123" t="s">
        <v>16</v>
      </c>
      <c r="I2123" t="s">
        <v>42</v>
      </c>
      <c r="L2123" s="110" t="s">
        <v>2153</v>
      </c>
      <c r="M2123" s="64" t="s">
        <v>10269</v>
      </c>
      <c r="N2123" s="64">
        <v>25</v>
      </c>
      <c r="O2123" s="64" t="s">
        <v>16</v>
      </c>
      <c r="P2123" s="64" t="s">
        <v>11</v>
      </c>
      <c r="Q2123" s="64" t="s">
        <v>42</v>
      </c>
      <c r="R2123" s="114">
        <v>35302</v>
      </c>
      <c r="S2123" s="64" t="s">
        <v>10</v>
      </c>
      <c r="T2123" s="64">
        <v>1997</v>
      </c>
      <c r="U2123" s="69">
        <v>9</v>
      </c>
    </row>
    <row r="2124" spans="1:21" x14ac:dyDescent="0.35">
      <c r="A2124" t="s">
        <v>2155</v>
      </c>
      <c r="B2124">
        <v>1971</v>
      </c>
      <c r="C2124" t="s">
        <v>20</v>
      </c>
      <c r="D2124">
        <v>22</v>
      </c>
      <c r="E2124">
        <v>0</v>
      </c>
      <c r="F2124">
        <v>35345.730000000003</v>
      </c>
      <c r="G2124" t="s">
        <v>11</v>
      </c>
      <c r="H2124" t="s">
        <v>12</v>
      </c>
      <c r="I2124" t="s">
        <v>42</v>
      </c>
      <c r="L2124" s="110" t="s">
        <v>2154</v>
      </c>
      <c r="M2124" s="64" t="s">
        <v>10270</v>
      </c>
      <c r="N2124" s="64">
        <v>34</v>
      </c>
      <c r="O2124" s="64" t="s">
        <v>11</v>
      </c>
      <c r="P2124" s="64" t="s">
        <v>16</v>
      </c>
      <c r="Q2124" s="64" t="s">
        <v>42</v>
      </c>
      <c r="R2124" s="115">
        <v>35316</v>
      </c>
      <c r="S2124" s="64" t="s">
        <v>20</v>
      </c>
      <c r="T2124" s="64">
        <v>1988</v>
      </c>
      <c r="U2124" s="69">
        <v>19</v>
      </c>
    </row>
    <row r="2125" spans="1:21" x14ac:dyDescent="0.35">
      <c r="A2125" t="s">
        <v>2156</v>
      </c>
      <c r="B2125">
        <v>1988</v>
      </c>
      <c r="C2125" t="s">
        <v>15</v>
      </c>
      <c r="D2125">
        <v>20</v>
      </c>
      <c r="E2125">
        <v>0</v>
      </c>
      <c r="F2125">
        <v>35491.64</v>
      </c>
      <c r="G2125" t="s">
        <v>16</v>
      </c>
      <c r="H2125" t="s">
        <v>11</v>
      </c>
      <c r="I2125" t="s">
        <v>42</v>
      </c>
      <c r="L2125" s="110" t="s">
        <v>2155</v>
      </c>
      <c r="M2125" s="64" t="s">
        <v>10271</v>
      </c>
      <c r="N2125" s="64">
        <v>51</v>
      </c>
      <c r="O2125" s="64" t="s">
        <v>11</v>
      </c>
      <c r="P2125" s="64" t="s">
        <v>12</v>
      </c>
      <c r="Q2125" s="64" t="s">
        <v>42</v>
      </c>
      <c r="R2125" s="114">
        <v>35346</v>
      </c>
      <c r="S2125" s="64" t="s">
        <v>20</v>
      </c>
      <c r="T2125" s="64">
        <v>1971</v>
      </c>
      <c r="U2125" s="69">
        <v>22</v>
      </c>
    </row>
    <row r="2126" spans="1:21" x14ac:dyDescent="0.35">
      <c r="A2126" t="s">
        <v>2157</v>
      </c>
      <c r="B2126">
        <v>1973</v>
      </c>
      <c r="C2126" t="s">
        <v>30</v>
      </c>
      <c r="D2126">
        <v>16</v>
      </c>
      <c r="E2126">
        <v>0</v>
      </c>
      <c r="F2126">
        <v>35517.19</v>
      </c>
      <c r="G2126" t="s">
        <v>11</v>
      </c>
      <c r="H2126" t="s">
        <v>11</v>
      </c>
      <c r="I2126" t="s">
        <v>42</v>
      </c>
      <c r="L2126" s="110" t="s">
        <v>2156</v>
      </c>
      <c r="M2126" s="64" t="s">
        <v>10272</v>
      </c>
      <c r="N2126" s="64">
        <v>34</v>
      </c>
      <c r="O2126" s="64" t="s">
        <v>16</v>
      </c>
      <c r="P2126" s="64" t="s">
        <v>11</v>
      </c>
      <c r="Q2126" s="64" t="s">
        <v>42</v>
      </c>
      <c r="R2126" s="115">
        <v>35492</v>
      </c>
      <c r="S2126" s="64" t="s">
        <v>15</v>
      </c>
      <c r="T2126" s="64">
        <v>1988</v>
      </c>
      <c r="U2126" s="69">
        <v>20</v>
      </c>
    </row>
    <row r="2127" spans="1:21" x14ac:dyDescent="0.35">
      <c r="A2127" t="s">
        <v>2158</v>
      </c>
      <c r="B2127">
        <v>1992</v>
      </c>
      <c r="C2127" t="s">
        <v>20</v>
      </c>
      <c r="D2127">
        <v>13</v>
      </c>
      <c r="E2127">
        <v>0</v>
      </c>
      <c r="F2127">
        <v>35547.47</v>
      </c>
      <c r="G2127" t="s">
        <v>11</v>
      </c>
      <c r="H2127" t="s">
        <v>12</v>
      </c>
      <c r="I2127" t="s">
        <v>42</v>
      </c>
      <c r="L2127" s="110" t="s">
        <v>2157</v>
      </c>
      <c r="M2127" s="64" t="s">
        <v>9303</v>
      </c>
      <c r="N2127" s="64">
        <v>49</v>
      </c>
      <c r="O2127" s="64" t="s">
        <v>11</v>
      </c>
      <c r="P2127" s="64" t="s">
        <v>11</v>
      </c>
      <c r="Q2127" s="64" t="s">
        <v>42</v>
      </c>
      <c r="R2127" s="114">
        <v>35517</v>
      </c>
      <c r="S2127" s="64" t="s">
        <v>30</v>
      </c>
      <c r="T2127" s="64">
        <v>1973</v>
      </c>
      <c r="U2127" s="69">
        <v>16</v>
      </c>
    </row>
    <row r="2128" spans="1:21" x14ac:dyDescent="0.35">
      <c r="A2128" t="s">
        <v>2159</v>
      </c>
      <c r="B2128">
        <v>1973</v>
      </c>
      <c r="C2128" t="s">
        <v>37</v>
      </c>
      <c r="D2128">
        <v>27</v>
      </c>
      <c r="E2128">
        <v>0</v>
      </c>
      <c r="F2128">
        <v>35547.72</v>
      </c>
      <c r="G2128" t="s">
        <v>16</v>
      </c>
      <c r="H2128" t="s">
        <v>16</v>
      </c>
      <c r="I2128" t="s">
        <v>42</v>
      </c>
      <c r="L2128" s="110" t="s">
        <v>2158</v>
      </c>
      <c r="M2128" s="64" t="s">
        <v>8369</v>
      </c>
      <c r="N2128" s="64">
        <v>30</v>
      </c>
      <c r="O2128" s="64" t="s">
        <v>11</v>
      </c>
      <c r="P2128" s="64" t="s">
        <v>12</v>
      </c>
      <c r="Q2128" s="64" t="s">
        <v>42</v>
      </c>
      <c r="R2128" s="115">
        <v>35547</v>
      </c>
      <c r="S2128" s="64" t="s">
        <v>20</v>
      </c>
      <c r="T2128" s="64">
        <v>1992</v>
      </c>
      <c r="U2128" s="69">
        <v>13</v>
      </c>
    </row>
    <row r="2129" spans="1:21" x14ac:dyDescent="0.35">
      <c r="A2129" t="s">
        <v>2160</v>
      </c>
      <c r="B2129">
        <v>1964</v>
      </c>
      <c r="C2129" t="s">
        <v>35</v>
      </c>
      <c r="D2129">
        <v>29</v>
      </c>
      <c r="E2129">
        <v>0</v>
      </c>
      <c r="F2129">
        <v>35573.26</v>
      </c>
      <c r="G2129" t="s">
        <v>11</v>
      </c>
      <c r="H2129" t="s">
        <v>16</v>
      </c>
      <c r="I2129" t="s">
        <v>42</v>
      </c>
      <c r="L2129" s="110" t="s">
        <v>2159</v>
      </c>
      <c r="M2129" s="64" t="s">
        <v>9415</v>
      </c>
      <c r="N2129" s="64">
        <v>49</v>
      </c>
      <c r="O2129" s="64" t="s">
        <v>16</v>
      </c>
      <c r="P2129" s="64" t="s">
        <v>16</v>
      </c>
      <c r="Q2129" s="64" t="s">
        <v>42</v>
      </c>
      <c r="R2129" s="114">
        <v>35548</v>
      </c>
      <c r="S2129" s="64" t="s">
        <v>37</v>
      </c>
      <c r="T2129" s="64">
        <v>1973</v>
      </c>
      <c r="U2129" s="69">
        <v>27</v>
      </c>
    </row>
    <row r="2130" spans="1:21" x14ac:dyDescent="0.35">
      <c r="A2130" t="s">
        <v>2161</v>
      </c>
      <c r="B2130">
        <v>1971</v>
      </c>
      <c r="C2130" t="s">
        <v>35</v>
      </c>
      <c r="D2130">
        <v>10</v>
      </c>
      <c r="E2130">
        <v>0</v>
      </c>
      <c r="F2130">
        <v>35583.17</v>
      </c>
      <c r="G2130" t="s">
        <v>16</v>
      </c>
      <c r="H2130" t="s">
        <v>12</v>
      </c>
      <c r="I2130" t="s">
        <v>42</v>
      </c>
      <c r="L2130" s="110" t="s">
        <v>2160</v>
      </c>
      <c r="M2130" s="64" t="s">
        <v>10273</v>
      </c>
      <c r="N2130" s="64">
        <v>58</v>
      </c>
      <c r="O2130" s="64" t="s">
        <v>11</v>
      </c>
      <c r="P2130" s="64" t="s">
        <v>16</v>
      </c>
      <c r="Q2130" s="64" t="s">
        <v>42</v>
      </c>
      <c r="R2130" s="115">
        <v>35573</v>
      </c>
      <c r="S2130" s="64" t="s">
        <v>35</v>
      </c>
      <c r="T2130" s="64">
        <v>1964</v>
      </c>
      <c r="U2130" s="69">
        <v>29</v>
      </c>
    </row>
    <row r="2131" spans="1:21" x14ac:dyDescent="0.35">
      <c r="A2131" t="s">
        <v>2162</v>
      </c>
      <c r="B2131">
        <v>2000</v>
      </c>
      <c r="C2131" t="s">
        <v>15</v>
      </c>
      <c r="D2131">
        <v>19</v>
      </c>
      <c r="E2131">
        <v>0</v>
      </c>
      <c r="F2131">
        <v>35585.58</v>
      </c>
      <c r="G2131" t="s">
        <v>11</v>
      </c>
      <c r="H2131" t="s">
        <v>12</v>
      </c>
      <c r="I2131" t="s">
        <v>42</v>
      </c>
      <c r="L2131" s="110" t="s">
        <v>2161</v>
      </c>
      <c r="M2131" s="64" t="s">
        <v>10274</v>
      </c>
      <c r="N2131" s="64">
        <v>51</v>
      </c>
      <c r="O2131" s="64" t="s">
        <v>16</v>
      </c>
      <c r="P2131" s="64" t="s">
        <v>12</v>
      </c>
      <c r="Q2131" s="64" t="s">
        <v>42</v>
      </c>
      <c r="R2131" s="114">
        <v>35583</v>
      </c>
      <c r="S2131" s="64" t="s">
        <v>35</v>
      </c>
      <c r="T2131" s="64">
        <v>1971</v>
      </c>
      <c r="U2131" s="69">
        <v>10</v>
      </c>
    </row>
    <row r="2132" spans="1:21" x14ac:dyDescent="0.35">
      <c r="A2132" t="s">
        <v>2163</v>
      </c>
      <c r="B2132">
        <v>2000</v>
      </c>
      <c r="C2132" t="s">
        <v>30</v>
      </c>
      <c r="D2132">
        <v>17</v>
      </c>
      <c r="E2132">
        <v>3</v>
      </c>
      <c r="F2132">
        <v>35595.589999999997</v>
      </c>
      <c r="G2132" t="s">
        <v>11</v>
      </c>
      <c r="H2132" t="s">
        <v>12</v>
      </c>
      <c r="I2132" t="s">
        <v>13</v>
      </c>
      <c r="L2132" s="110" t="s">
        <v>2162</v>
      </c>
      <c r="M2132" s="64" t="s">
        <v>10275</v>
      </c>
      <c r="N2132" s="64">
        <v>22</v>
      </c>
      <c r="O2132" s="64" t="s">
        <v>11</v>
      </c>
      <c r="P2132" s="64" t="s">
        <v>12</v>
      </c>
      <c r="Q2132" s="64" t="s">
        <v>42</v>
      </c>
      <c r="R2132" s="115">
        <v>35586</v>
      </c>
      <c r="S2132" s="64" t="s">
        <v>15</v>
      </c>
      <c r="T2132" s="64">
        <v>2000</v>
      </c>
      <c r="U2132" s="69">
        <v>19</v>
      </c>
    </row>
    <row r="2133" spans="1:21" x14ac:dyDescent="0.35">
      <c r="A2133" t="s">
        <v>2164</v>
      </c>
      <c r="B2133">
        <v>1978</v>
      </c>
      <c r="C2133" t="s">
        <v>30</v>
      </c>
      <c r="D2133">
        <v>19</v>
      </c>
      <c r="E2133">
        <v>2</v>
      </c>
      <c r="F2133">
        <v>35701.9</v>
      </c>
      <c r="G2133" t="s">
        <v>11</v>
      </c>
      <c r="H2133" t="s">
        <v>16</v>
      </c>
      <c r="I2133" t="s">
        <v>42</v>
      </c>
      <c r="L2133" s="110" t="s">
        <v>2163</v>
      </c>
      <c r="M2133" s="64" t="s">
        <v>8632</v>
      </c>
      <c r="N2133" s="64">
        <v>22</v>
      </c>
      <c r="O2133" s="64" t="s">
        <v>11</v>
      </c>
      <c r="P2133" s="64" t="s">
        <v>12</v>
      </c>
      <c r="Q2133" s="64" t="s">
        <v>13</v>
      </c>
      <c r="R2133" s="114">
        <v>35596</v>
      </c>
      <c r="S2133" s="64" t="s">
        <v>30</v>
      </c>
      <c r="T2133" s="64">
        <v>2000</v>
      </c>
      <c r="U2133" s="69">
        <v>17</v>
      </c>
    </row>
    <row r="2134" spans="1:21" x14ac:dyDescent="0.35">
      <c r="A2134" t="s">
        <v>2165</v>
      </c>
      <c r="B2134">
        <v>1974</v>
      </c>
      <c r="C2134" t="s">
        <v>10</v>
      </c>
      <c r="D2134">
        <v>15</v>
      </c>
      <c r="E2134">
        <v>0</v>
      </c>
      <c r="F2134">
        <v>35711.39</v>
      </c>
      <c r="G2134" t="s">
        <v>11</v>
      </c>
      <c r="H2134" t="s">
        <v>12</v>
      </c>
      <c r="I2134" t="s">
        <v>23</v>
      </c>
      <c r="L2134" s="110" t="s">
        <v>2164</v>
      </c>
      <c r="M2134" s="64" t="s">
        <v>9852</v>
      </c>
      <c r="N2134" s="64">
        <v>44</v>
      </c>
      <c r="O2134" s="64" t="s">
        <v>11</v>
      </c>
      <c r="P2134" s="64" t="s">
        <v>16</v>
      </c>
      <c r="Q2134" s="64" t="s">
        <v>42</v>
      </c>
      <c r="R2134" s="115">
        <v>35702</v>
      </c>
      <c r="S2134" s="64" t="s">
        <v>30</v>
      </c>
      <c r="T2134" s="64">
        <v>1978</v>
      </c>
      <c r="U2134" s="69">
        <v>19</v>
      </c>
    </row>
    <row r="2135" spans="1:21" x14ac:dyDescent="0.35">
      <c r="A2135" t="s">
        <v>2166</v>
      </c>
      <c r="B2135">
        <v>1976</v>
      </c>
      <c r="C2135" t="s">
        <v>37</v>
      </c>
      <c r="D2135">
        <v>4</v>
      </c>
      <c r="E2135">
        <v>2</v>
      </c>
      <c r="F2135">
        <v>35733.96</v>
      </c>
      <c r="G2135" t="s">
        <v>11</v>
      </c>
      <c r="H2135" t="s">
        <v>11</v>
      </c>
      <c r="I2135" t="s">
        <v>42</v>
      </c>
      <c r="L2135" s="110" t="s">
        <v>2165</v>
      </c>
      <c r="M2135" s="64" t="s">
        <v>10276</v>
      </c>
      <c r="N2135" s="64">
        <v>48</v>
      </c>
      <c r="O2135" s="64" t="s">
        <v>11</v>
      </c>
      <c r="P2135" s="64" t="s">
        <v>12</v>
      </c>
      <c r="Q2135" s="64" t="s">
        <v>23</v>
      </c>
      <c r="R2135" s="114">
        <v>35711</v>
      </c>
      <c r="S2135" s="64" t="s">
        <v>10</v>
      </c>
      <c r="T2135" s="64">
        <v>1974</v>
      </c>
      <c r="U2135" s="69">
        <v>15</v>
      </c>
    </row>
    <row r="2136" spans="1:21" x14ac:dyDescent="0.35">
      <c r="A2136" t="s">
        <v>2167</v>
      </c>
      <c r="B2136">
        <v>1992</v>
      </c>
      <c r="C2136" t="s">
        <v>18</v>
      </c>
      <c r="D2136">
        <v>18</v>
      </c>
      <c r="E2136">
        <v>0</v>
      </c>
      <c r="F2136">
        <v>35883.269999999997</v>
      </c>
      <c r="G2136" t="s">
        <v>11</v>
      </c>
      <c r="H2136" t="s">
        <v>16</v>
      </c>
      <c r="I2136" t="s">
        <v>42</v>
      </c>
      <c r="L2136" s="110" t="s">
        <v>2166</v>
      </c>
      <c r="M2136" s="64" t="s">
        <v>10277</v>
      </c>
      <c r="N2136" s="64">
        <v>46</v>
      </c>
      <c r="O2136" s="64" t="s">
        <v>11</v>
      </c>
      <c r="P2136" s="64" t="s">
        <v>11</v>
      </c>
      <c r="Q2136" s="64" t="s">
        <v>42</v>
      </c>
      <c r="R2136" s="115">
        <v>35734</v>
      </c>
      <c r="S2136" s="64" t="s">
        <v>37</v>
      </c>
      <c r="T2136" s="64">
        <v>1976</v>
      </c>
      <c r="U2136" s="69">
        <v>4</v>
      </c>
    </row>
    <row r="2137" spans="1:21" x14ac:dyDescent="0.35">
      <c r="A2137" t="s">
        <v>2168</v>
      </c>
      <c r="B2137">
        <v>1981</v>
      </c>
      <c r="C2137" t="s">
        <v>15</v>
      </c>
      <c r="D2137">
        <v>22</v>
      </c>
      <c r="E2137">
        <v>1</v>
      </c>
      <c r="F2137">
        <v>35952.65</v>
      </c>
      <c r="G2137" t="s">
        <v>16</v>
      </c>
      <c r="H2137" t="s">
        <v>12</v>
      </c>
      <c r="I2137" t="s">
        <v>42</v>
      </c>
      <c r="L2137" s="110" t="s">
        <v>2167</v>
      </c>
      <c r="M2137" s="64" t="s">
        <v>8790</v>
      </c>
      <c r="N2137" s="64">
        <v>30</v>
      </c>
      <c r="O2137" s="64" t="s">
        <v>11</v>
      </c>
      <c r="P2137" s="64" t="s">
        <v>16</v>
      </c>
      <c r="Q2137" s="64" t="s">
        <v>42</v>
      </c>
      <c r="R2137" s="114">
        <v>35883</v>
      </c>
      <c r="S2137" s="64" t="s">
        <v>18</v>
      </c>
      <c r="T2137" s="64">
        <v>1992</v>
      </c>
      <c r="U2137" s="69">
        <v>18</v>
      </c>
    </row>
    <row r="2138" spans="1:21" x14ac:dyDescent="0.35">
      <c r="A2138" t="s">
        <v>2169</v>
      </c>
      <c r="B2138">
        <v>1999</v>
      </c>
      <c r="C2138" t="s">
        <v>20</v>
      </c>
      <c r="D2138">
        <v>4</v>
      </c>
      <c r="E2138">
        <v>2</v>
      </c>
      <c r="F2138">
        <v>36021.01</v>
      </c>
      <c r="G2138" t="s">
        <v>11</v>
      </c>
      <c r="H2138" t="s">
        <v>12</v>
      </c>
      <c r="I2138" t="s">
        <v>13</v>
      </c>
      <c r="L2138" s="110" t="s">
        <v>2168</v>
      </c>
      <c r="M2138" s="64" t="s">
        <v>9051</v>
      </c>
      <c r="N2138" s="64">
        <v>41</v>
      </c>
      <c r="O2138" s="64" t="s">
        <v>16</v>
      </c>
      <c r="P2138" s="64" t="s">
        <v>12</v>
      </c>
      <c r="Q2138" s="64" t="s">
        <v>42</v>
      </c>
      <c r="R2138" s="115">
        <v>35953</v>
      </c>
      <c r="S2138" s="64" t="s">
        <v>15</v>
      </c>
      <c r="T2138" s="64">
        <v>1981</v>
      </c>
      <c r="U2138" s="69">
        <v>22</v>
      </c>
    </row>
    <row r="2139" spans="1:21" x14ac:dyDescent="0.35">
      <c r="A2139" t="s">
        <v>2170</v>
      </c>
      <c r="B2139">
        <v>1963</v>
      </c>
      <c r="C2139" t="s">
        <v>10</v>
      </c>
      <c r="D2139">
        <v>22</v>
      </c>
      <c r="E2139">
        <v>0</v>
      </c>
      <c r="F2139">
        <v>36074.339999999997</v>
      </c>
      <c r="G2139" t="s">
        <v>11</v>
      </c>
      <c r="H2139" t="s">
        <v>16</v>
      </c>
      <c r="I2139" t="s">
        <v>42</v>
      </c>
      <c r="L2139" s="110" t="s">
        <v>2169</v>
      </c>
      <c r="M2139" s="64" t="s">
        <v>10278</v>
      </c>
      <c r="N2139" s="64">
        <v>23</v>
      </c>
      <c r="O2139" s="64" t="s">
        <v>11</v>
      </c>
      <c r="P2139" s="64" t="s">
        <v>12</v>
      </c>
      <c r="Q2139" s="64" t="s">
        <v>13</v>
      </c>
      <c r="R2139" s="114">
        <v>36021</v>
      </c>
      <c r="S2139" s="64" t="s">
        <v>20</v>
      </c>
      <c r="T2139" s="64">
        <v>1999</v>
      </c>
      <c r="U2139" s="69">
        <v>4</v>
      </c>
    </row>
    <row r="2140" spans="1:21" x14ac:dyDescent="0.35">
      <c r="A2140" t="s">
        <v>2171</v>
      </c>
      <c r="B2140">
        <v>1996</v>
      </c>
      <c r="C2140" t="s">
        <v>35</v>
      </c>
      <c r="D2140">
        <v>20</v>
      </c>
      <c r="E2140">
        <v>2</v>
      </c>
      <c r="F2140">
        <v>36085.22</v>
      </c>
      <c r="G2140" t="s">
        <v>16</v>
      </c>
      <c r="H2140" t="s">
        <v>16</v>
      </c>
      <c r="I2140" t="s">
        <v>42</v>
      </c>
      <c r="L2140" s="110" t="s">
        <v>2170</v>
      </c>
      <c r="M2140" s="64" t="s">
        <v>10279</v>
      </c>
      <c r="N2140" s="64">
        <v>59</v>
      </c>
      <c r="O2140" s="64" t="s">
        <v>11</v>
      </c>
      <c r="P2140" s="64" t="s">
        <v>16</v>
      </c>
      <c r="Q2140" s="64" t="s">
        <v>42</v>
      </c>
      <c r="R2140" s="115">
        <v>36074</v>
      </c>
      <c r="S2140" s="64" t="s">
        <v>10</v>
      </c>
      <c r="T2140" s="64">
        <v>1963</v>
      </c>
      <c r="U2140" s="69">
        <v>22</v>
      </c>
    </row>
    <row r="2141" spans="1:21" x14ac:dyDescent="0.35">
      <c r="A2141" t="s">
        <v>2172</v>
      </c>
      <c r="B2141">
        <v>1979</v>
      </c>
      <c r="C2141" t="s">
        <v>15</v>
      </c>
      <c r="D2141">
        <v>4</v>
      </c>
      <c r="E2141">
        <v>2</v>
      </c>
      <c r="F2141">
        <v>36090.49</v>
      </c>
      <c r="G2141" t="s">
        <v>11</v>
      </c>
      <c r="H2141" t="s">
        <v>11</v>
      </c>
      <c r="I2141" t="s">
        <v>42</v>
      </c>
      <c r="L2141" s="110" t="s">
        <v>2171</v>
      </c>
      <c r="M2141" s="64" t="s">
        <v>10280</v>
      </c>
      <c r="N2141" s="64">
        <v>26</v>
      </c>
      <c r="O2141" s="64" t="s">
        <v>16</v>
      </c>
      <c r="P2141" s="64" t="s">
        <v>16</v>
      </c>
      <c r="Q2141" s="64" t="s">
        <v>42</v>
      </c>
      <c r="R2141" s="114">
        <v>36085</v>
      </c>
      <c r="S2141" s="64" t="s">
        <v>35</v>
      </c>
      <c r="T2141" s="64">
        <v>1996</v>
      </c>
      <c r="U2141" s="69">
        <v>20</v>
      </c>
    </row>
    <row r="2142" spans="1:21" x14ac:dyDescent="0.35">
      <c r="A2142" t="s">
        <v>2173</v>
      </c>
      <c r="B2142">
        <v>1997</v>
      </c>
      <c r="C2142" t="s">
        <v>18</v>
      </c>
      <c r="D2142">
        <v>12</v>
      </c>
      <c r="E2142">
        <v>2</v>
      </c>
      <c r="F2142">
        <v>36124.57</v>
      </c>
      <c r="G2142" t="s">
        <v>16</v>
      </c>
      <c r="H2142" t="s">
        <v>12</v>
      </c>
      <c r="I2142" t="s">
        <v>13</v>
      </c>
      <c r="L2142" s="110" t="s">
        <v>2172</v>
      </c>
      <c r="M2142" s="64" t="s">
        <v>9147</v>
      </c>
      <c r="N2142" s="64">
        <v>43</v>
      </c>
      <c r="O2142" s="64" t="s">
        <v>11</v>
      </c>
      <c r="P2142" s="64" t="s">
        <v>11</v>
      </c>
      <c r="Q2142" s="64" t="s">
        <v>42</v>
      </c>
      <c r="R2142" s="115">
        <v>36090</v>
      </c>
      <c r="S2142" s="64" t="s">
        <v>15</v>
      </c>
      <c r="T2142" s="64">
        <v>1979</v>
      </c>
      <c r="U2142" s="69">
        <v>4</v>
      </c>
    </row>
    <row r="2143" spans="1:21" x14ac:dyDescent="0.35">
      <c r="A2143" t="s">
        <v>2174</v>
      </c>
      <c r="B2143">
        <v>2004</v>
      </c>
      <c r="C2143" t="s">
        <v>35</v>
      </c>
      <c r="D2143">
        <v>30</v>
      </c>
      <c r="E2143">
        <v>0</v>
      </c>
      <c r="F2143">
        <v>36149.480000000003</v>
      </c>
      <c r="G2143" t="s">
        <v>11</v>
      </c>
      <c r="H2143" t="s">
        <v>11</v>
      </c>
      <c r="I2143" t="s">
        <v>13</v>
      </c>
      <c r="L2143" s="110" t="s">
        <v>2173</v>
      </c>
      <c r="M2143" s="64" t="s">
        <v>10281</v>
      </c>
      <c r="N2143" s="64">
        <v>25</v>
      </c>
      <c r="O2143" s="64" t="s">
        <v>16</v>
      </c>
      <c r="P2143" s="64" t="s">
        <v>12</v>
      </c>
      <c r="Q2143" s="64" t="s">
        <v>13</v>
      </c>
      <c r="R2143" s="114">
        <v>36125</v>
      </c>
      <c r="S2143" s="64" t="s">
        <v>18</v>
      </c>
      <c r="T2143" s="64">
        <v>1997</v>
      </c>
      <c r="U2143" s="69">
        <v>12</v>
      </c>
    </row>
    <row r="2144" spans="1:21" x14ac:dyDescent="0.35">
      <c r="A2144" t="s">
        <v>2175</v>
      </c>
      <c r="B2144">
        <v>1974</v>
      </c>
      <c r="C2144" t="s">
        <v>30</v>
      </c>
      <c r="D2144">
        <v>6</v>
      </c>
      <c r="E2144">
        <v>0</v>
      </c>
      <c r="F2144">
        <v>36182.870000000003</v>
      </c>
      <c r="G2144" t="s">
        <v>11</v>
      </c>
      <c r="H2144" t="s">
        <v>12</v>
      </c>
      <c r="I2144" t="s">
        <v>23</v>
      </c>
      <c r="L2144" s="110" t="s">
        <v>2174</v>
      </c>
      <c r="M2144" s="64" t="s">
        <v>10282</v>
      </c>
      <c r="N2144" s="64">
        <v>18</v>
      </c>
      <c r="O2144" s="64" t="s">
        <v>11</v>
      </c>
      <c r="P2144" s="64" t="s">
        <v>11</v>
      </c>
      <c r="Q2144" s="64" t="s">
        <v>13</v>
      </c>
      <c r="R2144" s="115">
        <v>36149</v>
      </c>
      <c r="S2144" s="64" t="s">
        <v>35</v>
      </c>
      <c r="T2144" s="64">
        <v>2004</v>
      </c>
      <c r="U2144" s="69">
        <v>30</v>
      </c>
    </row>
    <row r="2145" spans="1:21" x14ac:dyDescent="0.35">
      <c r="A2145" t="s">
        <v>2176</v>
      </c>
      <c r="B2145">
        <v>1999</v>
      </c>
      <c r="C2145" t="s">
        <v>37</v>
      </c>
      <c r="D2145">
        <v>1</v>
      </c>
      <c r="E2145">
        <v>3</v>
      </c>
      <c r="F2145">
        <v>36189.1</v>
      </c>
      <c r="G2145" t="s">
        <v>16</v>
      </c>
      <c r="H2145" t="s">
        <v>12</v>
      </c>
      <c r="I2145" t="s">
        <v>168</v>
      </c>
      <c r="L2145" s="110" t="s">
        <v>2175</v>
      </c>
      <c r="M2145" s="64" t="s">
        <v>9265</v>
      </c>
      <c r="N2145" s="64">
        <v>48</v>
      </c>
      <c r="O2145" s="64" t="s">
        <v>11</v>
      </c>
      <c r="P2145" s="64" t="s">
        <v>12</v>
      </c>
      <c r="Q2145" s="64" t="s">
        <v>23</v>
      </c>
      <c r="R2145" s="114">
        <v>36183</v>
      </c>
      <c r="S2145" s="64" t="s">
        <v>30</v>
      </c>
      <c r="T2145" s="64">
        <v>1974</v>
      </c>
      <c r="U2145" s="69">
        <v>6</v>
      </c>
    </row>
    <row r="2146" spans="1:21" x14ac:dyDescent="0.35">
      <c r="A2146" t="s">
        <v>2177</v>
      </c>
      <c r="B2146">
        <v>1993</v>
      </c>
      <c r="C2146" t="s">
        <v>30</v>
      </c>
      <c r="D2146">
        <v>28</v>
      </c>
      <c r="E2146">
        <v>0</v>
      </c>
      <c r="F2146">
        <v>36197.699999999997</v>
      </c>
      <c r="G2146" t="s">
        <v>16</v>
      </c>
      <c r="H2146" t="s">
        <v>12</v>
      </c>
      <c r="I2146" t="s">
        <v>42</v>
      </c>
      <c r="L2146" s="110" t="s">
        <v>2176</v>
      </c>
      <c r="M2146" s="64" t="s">
        <v>8526</v>
      </c>
      <c r="N2146" s="64">
        <v>23</v>
      </c>
      <c r="O2146" s="64" t="s">
        <v>16</v>
      </c>
      <c r="P2146" s="64" t="s">
        <v>12</v>
      </c>
      <c r="Q2146" s="64" t="s">
        <v>168</v>
      </c>
      <c r="R2146" s="115">
        <v>36189</v>
      </c>
      <c r="S2146" s="64" t="s">
        <v>37</v>
      </c>
      <c r="T2146" s="64">
        <v>1999</v>
      </c>
      <c r="U2146" s="69">
        <v>1</v>
      </c>
    </row>
    <row r="2147" spans="1:21" x14ac:dyDescent="0.35">
      <c r="A2147" t="s">
        <v>2178</v>
      </c>
      <c r="B2147">
        <v>2003</v>
      </c>
      <c r="C2147" t="s">
        <v>20</v>
      </c>
      <c r="D2147">
        <v>5</v>
      </c>
      <c r="E2147">
        <v>0</v>
      </c>
      <c r="F2147">
        <v>36219.410000000003</v>
      </c>
      <c r="G2147" t="s">
        <v>16</v>
      </c>
      <c r="H2147" t="s">
        <v>16</v>
      </c>
      <c r="I2147" t="s">
        <v>23</v>
      </c>
      <c r="L2147" s="110" t="s">
        <v>2177</v>
      </c>
      <c r="M2147" s="64" t="s">
        <v>10283</v>
      </c>
      <c r="N2147" s="64">
        <v>29</v>
      </c>
      <c r="O2147" s="64" t="s">
        <v>16</v>
      </c>
      <c r="P2147" s="64" t="s">
        <v>12</v>
      </c>
      <c r="Q2147" s="64" t="s">
        <v>42</v>
      </c>
      <c r="R2147" s="114">
        <v>36198</v>
      </c>
      <c r="S2147" s="64" t="s">
        <v>30</v>
      </c>
      <c r="T2147" s="64">
        <v>1993</v>
      </c>
      <c r="U2147" s="69">
        <v>28</v>
      </c>
    </row>
    <row r="2148" spans="1:21" x14ac:dyDescent="0.35">
      <c r="A2148" t="s">
        <v>2179</v>
      </c>
      <c r="B2148">
        <v>2004</v>
      </c>
      <c r="C2148" t="s">
        <v>30</v>
      </c>
      <c r="D2148">
        <v>25</v>
      </c>
      <c r="E2148">
        <v>0</v>
      </c>
      <c r="F2148">
        <v>36307.800000000003</v>
      </c>
      <c r="G2148" t="s">
        <v>16</v>
      </c>
      <c r="H2148" t="s">
        <v>11</v>
      </c>
      <c r="I2148" t="s">
        <v>13</v>
      </c>
      <c r="L2148" s="110" t="s">
        <v>2178</v>
      </c>
      <c r="M2148" s="64" t="s">
        <v>10284</v>
      </c>
      <c r="N2148" s="64">
        <v>19</v>
      </c>
      <c r="O2148" s="64" t="s">
        <v>16</v>
      </c>
      <c r="P2148" s="64" t="s">
        <v>16</v>
      </c>
      <c r="Q2148" s="64" t="s">
        <v>23</v>
      </c>
      <c r="R2148" s="115">
        <v>36219</v>
      </c>
      <c r="S2148" s="64" t="s">
        <v>20</v>
      </c>
      <c r="T2148" s="64">
        <v>2003</v>
      </c>
      <c r="U2148" s="69">
        <v>5</v>
      </c>
    </row>
    <row r="2149" spans="1:21" x14ac:dyDescent="0.35">
      <c r="A2149" t="s">
        <v>2180</v>
      </c>
      <c r="B2149">
        <v>1992</v>
      </c>
      <c r="C2149" t="s">
        <v>18</v>
      </c>
      <c r="D2149">
        <v>16</v>
      </c>
      <c r="E2149">
        <v>0</v>
      </c>
      <c r="F2149">
        <v>36314.050000000003</v>
      </c>
      <c r="G2149" t="s">
        <v>11</v>
      </c>
      <c r="H2149" t="s">
        <v>11</v>
      </c>
      <c r="I2149" t="s">
        <v>42</v>
      </c>
      <c r="L2149" s="110" t="s">
        <v>2179</v>
      </c>
      <c r="M2149" s="64" t="s">
        <v>10285</v>
      </c>
      <c r="N2149" s="64">
        <v>18</v>
      </c>
      <c r="O2149" s="64" t="s">
        <v>16</v>
      </c>
      <c r="P2149" s="64" t="s">
        <v>11</v>
      </c>
      <c r="Q2149" s="64" t="s">
        <v>13</v>
      </c>
      <c r="R2149" s="114">
        <v>36308</v>
      </c>
      <c r="S2149" s="64" t="s">
        <v>30</v>
      </c>
      <c r="T2149" s="64">
        <v>2004</v>
      </c>
      <c r="U2149" s="69">
        <v>25</v>
      </c>
    </row>
    <row r="2150" spans="1:21" x14ac:dyDescent="0.35">
      <c r="A2150" t="s">
        <v>2181</v>
      </c>
      <c r="B2150">
        <v>1967</v>
      </c>
      <c r="C2150" t="s">
        <v>37</v>
      </c>
      <c r="D2150">
        <v>18</v>
      </c>
      <c r="E2150">
        <v>0</v>
      </c>
      <c r="F2150">
        <v>36332.449999999997</v>
      </c>
      <c r="G2150" t="s">
        <v>16</v>
      </c>
      <c r="H2150" t="s">
        <v>12</v>
      </c>
      <c r="I2150" t="s">
        <v>42</v>
      </c>
      <c r="L2150" s="110" t="s">
        <v>2180</v>
      </c>
      <c r="M2150" s="64" t="s">
        <v>10286</v>
      </c>
      <c r="N2150" s="64">
        <v>30</v>
      </c>
      <c r="O2150" s="64" t="s">
        <v>11</v>
      </c>
      <c r="P2150" s="64" t="s">
        <v>11</v>
      </c>
      <c r="Q2150" s="64" t="s">
        <v>42</v>
      </c>
      <c r="R2150" s="115">
        <v>36314</v>
      </c>
      <c r="S2150" s="64" t="s">
        <v>18</v>
      </c>
      <c r="T2150" s="64">
        <v>1992</v>
      </c>
      <c r="U2150" s="69">
        <v>16</v>
      </c>
    </row>
    <row r="2151" spans="1:21" x14ac:dyDescent="0.35">
      <c r="A2151" t="s">
        <v>2182</v>
      </c>
      <c r="B2151">
        <v>1975</v>
      </c>
      <c r="C2151" t="s">
        <v>18</v>
      </c>
      <c r="D2151">
        <v>5</v>
      </c>
      <c r="E2151">
        <v>1</v>
      </c>
      <c r="F2151">
        <v>36350.71</v>
      </c>
      <c r="G2151" t="s">
        <v>16</v>
      </c>
      <c r="H2151" t="s">
        <v>11</v>
      </c>
      <c r="I2151" t="s">
        <v>42</v>
      </c>
      <c r="L2151" s="110" t="s">
        <v>2181</v>
      </c>
      <c r="M2151" s="64" t="s">
        <v>10287</v>
      </c>
      <c r="N2151" s="64">
        <v>55</v>
      </c>
      <c r="O2151" s="64" t="s">
        <v>16</v>
      </c>
      <c r="P2151" s="64" t="s">
        <v>12</v>
      </c>
      <c r="Q2151" s="64" t="s">
        <v>42</v>
      </c>
      <c r="R2151" s="114">
        <v>36332</v>
      </c>
      <c r="S2151" s="64" t="s">
        <v>37</v>
      </c>
      <c r="T2151" s="64">
        <v>1967</v>
      </c>
      <c r="U2151" s="69">
        <v>18</v>
      </c>
    </row>
    <row r="2152" spans="1:21" x14ac:dyDescent="0.35">
      <c r="A2152" t="s">
        <v>2183</v>
      </c>
      <c r="B2152">
        <v>2003</v>
      </c>
      <c r="C2152" t="s">
        <v>30</v>
      </c>
      <c r="D2152">
        <v>9</v>
      </c>
      <c r="E2152">
        <v>2</v>
      </c>
      <c r="F2152">
        <v>36397.58</v>
      </c>
      <c r="G2152" t="s">
        <v>11</v>
      </c>
      <c r="H2152" t="s">
        <v>12</v>
      </c>
      <c r="I2152" t="s">
        <v>42</v>
      </c>
      <c r="L2152" s="110" t="s">
        <v>2182</v>
      </c>
      <c r="M2152" s="64" t="s">
        <v>9534</v>
      </c>
      <c r="N2152" s="64">
        <v>48</v>
      </c>
      <c r="O2152" s="64" t="s">
        <v>16</v>
      </c>
      <c r="P2152" s="64" t="s">
        <v>11</v>
      </c>
      <c r="Q2152" s="64" t="s">
        <v>42</v>
      </c>
      <c r="R2152" s="115">
        <v>36351</v>
      </c>
      <c r="S2152" s="64" t="s">
        <v>18</v>
      </c>
      <c r="T2152" s="64">
        <v>1975</v>
      </c>
      <c r="U2152" s="69">
        <v>5</v>
      </c>
    </row>
    <row r="2153" spans="1:21" x14ac:dyDescent="0.35">
      <c r="A2153" t="s">
        <v>2184</v>
      </c>
      <c r="B2153">
        <v>1962</v>
      </c>
      <c r="C2153" t="s">
        <v>15</v>
      </c>
      <c r="D2153">
        <v>19</v>
      </c>
      <c r="E2153">
        <v>0</v>
      </c>
      <c r="F2153">
        <v>36445.550000000003</v>
      </c>
      <c r="G2153" t="s">
        <v>11</v>
      </c>
      <c r="H2153" t="s">
        <v>11</v>
      </c>
      <c r="I2153" t="s">
        <v>42</v>
      </c>
      <c r="L2153" s="110" t="s">
        <v>2183</v>
      </c>
      <c r="M2153" s="64" t="s">
        <v>10288</v>
      </c>
      <c r="N2153" s="64">
        <v>19</v>
      </c>
      <c r="O2153" s="64" t="s">
        <v>11</v>
      </c>
      <c r="P2153" s="64" t="s">
        <v>12</v>
      </c>
      <c r="Q2153" s="64" t="s">
        <v>42</v>
      </c>
      <c r="R2153" s="114">
        <v>36398</v>
      </c>
      <c r="S2153" s="64" t="s">
        <v>30</v>
      </c>
      <c r="T2153" s="64">
        <v>2003</v>
      </c>
      <c r="U2153" s="69">
        <v>9</v>
      </c>
    </row>
    <row r="2154" spans="1:21" x14ac:dyDescent="0.35">
      <c r="A2154" t="s">
        <v>2185</v>
      </c>
      <c r="B2154">
        <v>1973</v>
      </c>
      <c r="C2154" t="s">
        <v>35</v>
      </c>
      <c r="D2154">
        <v>9</v>
      </c>
      <c r="E2154">
        <v>0</v>
      </c>
      <c r="F2154">
        <v>36541.550000000003</v>
      </c>
      <c r="G2154" t="s">
        <v>11</v>
      </c>
      <c r="H2154" t="s">
        <v>12</v>
      </c>
      <c r="I2154" t="s">
        <v>42</v>
      </c>
      <c r="L2154" s="110" t="s">
        <v>2184</v>
      </c>
      <c r="M2154" s="64" t="s">
        <v>10289</v>
      </c>
      <c r="N2154" s="64">
        <v>60</v>
      </c>
      <c r="O2154" s="64" t="s">
        <v>11</v>
      </c>
      <c r="P2154" s="64" t="s">
        <v>11</v>
      </c>
      <c r="Q2154" s="64" t="s">
        <v>42</v>
      </c>
      <c r="R2154" s="115">
        <v>36446</v>
      </c>
      <c r="S2154" s="64" t="s">
        <v>15</v>
      </c>
      <c r="T2154" s="64">
        <v>1962</v>
      </c>
      <c r="U2154" s="69">
        <v>19</v>
      </c>
    </row>
    <row r="2155" spans="1:21" x14ac:dyDescent="0.35">
      <c r="A2155" t="s">
        <v>2186</v>
      </c>
      <c r="B2155">
        <v>1992</v>
      </c>
      <c r="C2155" t="s">
        <v>37</v>
      </c>
      <c r="D2155">
        <v>9</v>
      </c>
      <c r="E2155">
        <v>0</v>
      </c>
      <c r="F2155">
        <v>36572.800000000003</v>
      </c>
      <c r="G2155" t="s">
        <v>16</v>
      </c>
      <c r="H2155" t="s">
        <v>11</v>
      </c>
      <c r="I2155" t="s">
        <v>42</v>
      </c>
      <c r="L2155" s="110" t="s">
        <v>2185</v>
      </c>
      <c r="M2155" s="64" t="s">
        <v>10290</v>
      </c>
      <c r="N2155" s="64">
        <v>49</v>
      </c>
      <c r="O2155" s="64" t="s">
        <v>11</v>
      </c>
      <c r="P2155" s="64" t="s">
        <v>12</v>
      </c>
      <c r="Q2155" s="64" t="s">
        <v>42</v>
      </c>
      <c r="R2155" s="114">
        <v>36542</v>
      </c>
      <c r="S2155" s="64" t="s">
        <v>35</v>
      </c>
      <c r="T2155" s="64">
        <v>1973</v>
      </c>
      <c r="U2155" s="69">
        <v>9</v>
      </c>
    </row>
    <row r="2156" spans="1:21" x14ac:dyDescent="0.35">
      <c r="A2156" t="s">
        <v>2187</v>
      </c>
      <c r="B2156">
        <v>1961</v>
      </c>
      <c r="C2156" t="s">
        <v>10</v>
      </c>
      <c r="D2156">
        <v>29</v>
      </c>
      <c r="E2156">
        <v>4</v>
      </c>
      <c r="F2156">
        <v>36580.28</v>
      </c>
      <c r="G2156" t="s">
        <v>11</v>
      </c>
      <c r="H2156" t="s">
        <v>11</v>
      </c>
      <c r="I2156" t="s">
        <v>13</v>
      </c>
      <c r="L2156" s="110" t="s">
        <v>2186</v>
      </c>
      <c r="M2156" s="64" t="s">
        <v>8860</v>
      </c>
      <c r="N2156" s="64">
        <v>30</v>
      </c>
      <c r="O2156" s="64" t="s">
        <v>16</v>
      </c>
      <c r="P2156" s="64" t="s">
        <v>11</v>
      </c>
      <c r="Q2156" s="64" t="s">
        <v>42</v>
      </c>
      <c r="R2156" s="115">
        <v>36573</v>
      </c>
      <c r="S2156" s="64" t="s">
        <v>37</v>
      </c>
      <c r="T2156" s="64">
        <v>1992</v>
      </c>
      <c r="U2156" s="69">
        <v>9</v>
      </c>
    </row>
    <row r="2157" spans="1:21" x14ac:dyDescent="0.35">
      <c r="A2157" t="s">
        <v>2188</v>
      </c>
      <c r="B2157">
        <v>1970</v>
      </c>
      <c r="C2157" t="s">
        <v>10</v>
      </c>
      <c r="D2157">
        <v>14</v>
      </c>
      <c r="E2157">
        <v>0</v>
      </c>
      <c r="F2157">
        <v>36786.370000000003</v>
      </c>
      <c r="G2157" t="s">
        <v>16</v>
      </c>
      <c r="H2157" t="s">
        <v>16</v>
      </c>
      <c r="I2157" t="s">
        <v>42</v>
      </c>
      <c r="L2157" s="110" t="s">
        <v>2187</v>
      </c>
      <c r="M2157" s="64" t="s">
        <v>10291</v>
      </c>
      <c r="N2157" s="64">
        <v>61</v>
      </c>
      <c r="O2157" s="64" t="s">
        <v>11</v>
      </c>
      <c r="P2157" s="64" t="s">
        <v>11</v>
      </c>
      <c r="Q2157" s="64" t="s">
        <v>13</v>
      </c>
      <c r="R2157" s="114">
        <v>36580</v>
      </c>
      <c r="S2157" s="64" t="s">
        <v>10</v>
      </c>
      <c r="T2157" s="64">
        <v>1961</v>
      </c>
      <c r="U2157" s="69">
        <v>29</v>
      </c>
    </row>
    <row r="2158" spans="1:21" x14ac:dyDescent="0.35">
      <c r="A2158" t="s">
        <v>2189</v>
      </c>
      <c r="B2158">
        <v>1965</v>
      </c>
      <c r="C2158" t="s">
        <v>30</v>
      </c>
      <c r="D2158">
        <v>28</v>
      </c>
      <c r="E2158">
        <v>0</v>
      </c>
      <c r="F2158">
        <v>36795.29</v>
      </c>
      <c r="G2158" t="s">
        <v>11</v>
      </c>
      <c r="H2158" t="s">
        <v>16</v>
      </c>
      <c r="I2158" t="s">
        <v>42</v>
      </c>
      <c r="L2158" s="110" t="s">
        <v>2188</v>
      </c>
      <c r="M2158" s="64" t="s">
        <v>10292</v>
      </c>
      <c r="N2158" s="64">
        <v>52</v>
      </c>
      <c r="O2158" s="64" t="s">
        <v>16</v>
      </c>
      <c r="P2158" s="64" t="s">
        <v>16</v>
      </c>
      <c r="Q2158" s="64" t="s">
        <v>42</v>
      </c>
      <c r="R2158" s="115">
        <v>36786</v>
      </c>
      <c r="S2158" s="64" t="s">
        <v>10</v>
      </c>
      <c r="T2158" s="64">
        <v>1970</v>
      </c>
      <c r="U2158" s="69">
        <v>14</v>
      </c>
    </row>
    <row r="2159" spans="1:21" x14ac:dyDescent="0.35">
      <c r="A2159" t="s">
        <v>2190</v>
      </c>
      <c r="B2159">
        <v>1992</v>
      </c>
      <c r="C2159" t="s">
        <v>10</v>
      </c>
      <c r="D2159">
        <v>4</v>
      </c>
      <c r="E2159">
        <v>0</v>
      </c>
      <c r="F2159">
        <v>36837.47</v>
      </c>
      <c r="G2159" t="s">
        <v>11</v>
      </c>
      <c r="H2159" t="s">
        <v>12</v>
      </c>
      <c r="I2159" t="s">
        <v>42</v>
      </c>
      <c r="L2159" s="110" t="s">
        <v>2189</v>
      </c>
      <c r="M2159" s="64" t="s">
        <v>10293</v>
      </c>
      <c r="N2159" s="64">
        <v>57</v>
      </c>
      <c r="O2159" s="64" t="s">
        <v>11</v>
      </c>
      <c r="P2159" s="64" t="s">
        <v>16</v>
      </c>
      <c r="Q2159" s="64" t="s">
        <v>42</v>
      </c>
      <c r="R2159" s="114">
        <v>36795</v>
      </c>
      <c r="S2159" s="64" t="s">
        <v>30</v>
      </c>
      <c r="T2159" s="64">
        <v>1965</v>
      </c>
      <c r="U2159" s="69">
        <v>28</v>
      </c>
    </row>
    <row r="2160" spans="1:21" x14ac:dyDescent="0.35">
      <c r="A2160" t="s">
        <v>2191</v>
      </c>
      <c r="B2160">
        <v>1972</v>
      </c>
      <c r="C2160" t="s">
        <v>30</v>
      </c>
      <c r="D2160">
        <v>5</v>
      </c>
      <c r="E2160">
        <v>0</v>
      </c>
      <c r="F2160">
        <v>36889.99</v>
      </c>
      <c r="G2160" t="s">
        <v>16</v>
      </c>
      <c r="H2160" t="s">
        <v>12</v>
      </c>
      <c r="I2160" t="s">
        <v>42</v>
      </c>
      <c r="L2160" s="110" t="s">
        <v>2190</v>
      </c>
      <c r="M2160" s="64" t="s">
        <v>10294</v>
      </c>
      <c r="N2160" s="64">
        <v>30</v>
      </c>
      <c r="O2160" s="64" t="s">
        <v>11</v>
      </c>
      <c r="P2160" s="64" t="s">
        <v>12</v>
      </c>
      <c r="Q2160" s="64" t="s">
        <v>42</v>
      </c>
      <c r="R2160" s="115">
        <v>36837</v>
      </c>
      <c r="S2160" s="64" t="s">
        <v>10</v>
      </c>
      <c r="T2160" s="64">
        <v>1992</v>
      </c>
      <c r="U2160" s="69">
        <v>4</v>
      </c>
    </row>
    <row r="2161" spans="1:21" x14ac:dyDescent="0.35">
      <c r="A2161" t="s">
        <v>2192</v>
      </c>
      <c r="B2161">
        <v>2003</v>
      </c>
      <c r="C2161" t="s">
        <v>18</v>
      </c>
      <c r="D2161">
        <v>21</v>
      </c>
      <c r="E2161">
        <v>0</v>
      </c>
      <c r="F2161">
        <v>36898.730000000003</v>
      </c>
      <c r="G2161" t="s">
        <v>11</v>
      </c>
      <c r="H2161" t="s">
        <v>16</v>
      </c>
      <c r="I2161" t="s">
        <v>23</v>
      </c>
      <c r="L2161" s="110" t="s">
        <v>2191</v>
      </c>
      <c r="M2161" s="64" t="s">
        <v>10295</v>
      </c>
      <c r="N2161" s="64">
        <v>50</v>
      </c>
      <c r="O2161" s="64" t="s">
        <v>16</v>
      </c>
      <c r="P2161" s="64" t="s">
        <v>12</v>
      </c>
      <c r="Q2161" s="64" t="s">
        <v>42</v>
      </c>
      <c r="R2161" s="114">
        <v>36890</v>
      </c>
      <c r="S2161" s="64" t="s">
        <v>30</v>
      </c>
      <c r="T2161" s="64">
        <v>1972</v>
      </c>
      <c r="U2161" s="69">
        <v>5</v>
      </c>
    </row>
    <row r="2162" spans="1:21" x14ac:dyDescent="0.35">
      <c r="A2162" t="s">
        <v>2193</v>
      </c>
      <c r="B2162">
        <v>1963</v>
      </c>
      <c r="C2162" t="s">
        <v>10</v>
      </c>
      <c r="D2162">
        <v>24</v>
      </c>
      <c r="E2162">
        <v>2</v>
      </c>
      <c r="F2162">
        <v>36910.61</v>
      </c>
      <c r="G2162" t="s">
        <v>11</v>
      </c>
      <c r="H2162" t="s">
        <v>11</v>
      </c>
      <c r="I2162" t="s">
        <v>42</v>
      </c>
      <c r="L2162" s="110" t="s">
        <v>2192</v>
      </c>
      <c r="M2162" s="64" t="s">
        <v>10296</v>
      </c>
      <c r="N2162" s="64">
        <v>19</v>
      </c>
      <c r="O2162" s="64" t="s">
        <v>11</v>
      </c>
      <c r="P2162" s="64" t="s">
        <v>16</v>
      </c>
      <c r="Q2162" s="64" t="s">
        <v>23</v>
      </c>
      <c r="R2162" s="115">
        <v>36899</v>
      </c>
      <c r="S2162" s="64" t="s">
        <v>18</v>
      </c>
      <c r="T2162" s="64">
        <v>2003</v>
      </c>
      <c r="U2162" s="69">
        <v>21</v>
      </c>
    </row>
    <row r="2163" spans="1:21" x14ac:dyDescent="0.35">
      <c r="A2163" t="s">
        <v>2194</v>
      </c>
      <c r="B2163">
        <v>1991</v>
      </c>
      <c r="C2163" t="s">
        <v>18</v>
      </c>
      <c r="D2163">
        <v>10</v>
      </c>
      <c r="E2163">
        <v>3</v>
      </c>
      <c r="F2163">
        <v>36911.99</v>
      </c>
      <c r="G2163" t="s">
        <v>11</v>
      </c>
      <c r="H2163" t="s">
        <v>11</v>
      </c>
      <c r="I2163" t="s">
        <v>42</v>
      </c>
      <c r="L2163" s="110" t="s">
        <v>2193</v>
      </c>
      <c r="M2163" s="64" t="s">
        <v>10297</v>
      </c>
      <c r="N2163" s="64">
        <v>59</v>
      </c>
      <c r="O2163" s="64" t="s">
        <v>11</v>
      </c>
      <c r="P2163" s="64" t="s">
        <v>11</v>
      </c>
      <c r="Q2163" s="64" t="s">
        <v>42</v>
      </c>
      <c r="R2163" s="114">
        <v>36911</v>
      </c>
      <c r="S2163" s="64" t="s">
        <v>10</v>
      </c>
      <c r="T2163" s="64">
        <v>1963</v>
      </c>
      <c r="U2163" s="69">
        <v>24</v>
      </c>
    </row>
    <row r="2164" spans="1:21" x14ac:dyDescent="0.35">
      <c r="A2164" t="s">
        <v>2195</v>
      </c>
      <c r="B2164">
        <v>1968</v>
      </c>
      <c r="C2164" t="s">
        <v>37</v>
      </c>
      <c r="D2164">
        <v>22</v>
      </c>
      <c r="E2164">
        <v>0</v>
      </c>
      <c r="F2164">
        <v>36922.61</v>
      </c>
      <c r="G2164" t="s">
        <v>11</v>
      </c>
      <c r="H2164" t="s">
        <v>16</v>
      </c>
      <c r="I2164" t="s">
        <v>42</v>
      </c>
      <c r="L2164" s="110" t="s">
        <v>2194</v>
      </c>
      <c r="M2164" s="64" t="s">
        <v>10298</v>
      </c>
      <c r="N2164" s="64">
        <v>31</v>
      </c>
      <c r="O2164" s="64" t="s">
        <v>11</v>
      </c>
      <c r="P2164" s="64" t="s">
        <v>11</v>
      </c>
      <c r="Q2164" s="64" t="s">
        <v>42</v>
      </c>
      <c r="R2164" s="115">
        <v>36912</v>
      </c>
      <c r="S2164" s="64" t="s">
        <v>18</v>
      </c>
      <c r="T2164" s="64">
        <v>1991</v>
      </c>
      <c r="U2164" s="69">
        <v>10</v>
      </c>
    </row>
    <row r="2165" spans="1:21" x14ac:dyDescent="0.35">
      <c r="A2165" t="s">
        <v>2196</v>
      </c>
      <c r="B2165">
        <v>1977</v>
      </c>
      <c r="C2165" t="s">
        <v>35</v>
      </c>
      <c r="D2165">
        <v>13</v>
      </c>
      <c r="E2165">
        <v>2</v>
      </c>
      <c r="F2165">
        <v>36935.64</v>
      </c>
      <c r="G2165" t="s">
        <v>11</v>
      </c>
      <c r="H2165" t="s">
        <v>16</v>
      </c>
      <c r="I2165" t="s">
        <v>42</v>
      </c>
      <c r="L2165" s="110" t="s">
        <v>2195</v>
      </c>
      <c r="M2165" s="64" t="s">
        <v>10299</v>
      </c>
      <c r="N2165" s="64">
        <v>54</v>
      </c>
      <c r="O2165" s="64" t="s">
        <v>11</v>
      </c>
      <c r="P2165" s="64" t="s">
        <v>16</v>
      </c>
      <c r="Q2165" s="64" t="s">
        <v>42</v>
      </c>
      <c r="R2165" s="114">
        <v>36923</v>
      </c>
      <c r="S2165" s="64" t="s">
        <v>37</v>
      </c>
      <c r="T2165" s="64">
        <v>1968</v>
      </c>
      <c r="U2165" s="69">
        <v>22</v>
      </c>
    </row>
    <row r="2166" spans="1:21" x14ac:dyDescent="0.35">
      <c r="A2166" t="s">
        <v>2197</v>
      </c>
      <c r="B2166">
        <v>1992</v>
      </c>
      <c r="C2166" t="s">
        <v>35</v>
      </c>
      <c r="D2166">
        <v>25</v>
      </c>
      <c r="E2166">
        <v>0</v>
      </c>
      <c r="F2166">
        <v>36950.26</v>
      </c>
      <c r="G2166" t="s">
        <v>16</v>
      </c>
      <c r="H2166" t="s">
        <v>16</v>
      </c>
      <c r="I2166" t="s">
        <v>13</v>
      </c>
      <c r="L2166" s="110" t="s">
        <v>2196</v>
      </c>
      <c r="M2166" s="64" t="s">
        <v>10300</v>
      </c>
      <c r="N2166" s="64">
        <v>45</v>
      </c>
      <c r="O2166" s="64" t="s">
        <v>11</v>
      </c>
      <c r="P2166" s="64" t="s">
        <v>16</v>
      </c>
      <c r="Q2166" s="64" t="s">
        <v>42</v>
      </c>
      <c r="R2166" s="115">
        <v>36936</v>
      </c>
      <c r="S2166" s="64" t="s">
        <v>35</v>
      </c>
      <c r="T2166" s="64">
        <v>1977</v>
      </c>
      <c r="U2166" s="69">
        <v>13</v>
      </c>
    </row>
    <row r="2167" spans="1:21" x14ac:dyDescent="0.35">
      <c r="A2167" t="s">
        <v>2198</v>
      </c>
      <c r="B2167">
        <v>1992</v>
      </c>
      <c r="C2167" t="s">
        <v>20</v>
      </c>
      <c r="D2167">
        <v>13</v>
      </c>
      <c r="E2167">
        <v>0</v>
      </c>
      <c r="F2167">
        <v>36976.449999999997</v>
      </c>
      <c r="G2167" t="s">
        <v>11</v>
      </c>
      <c r="H2167" t="s">
        <v>12</v>
      </c>
      <c r="I2167" t="s">
        <v>42</v>
      </c>
      <c r="L2167" s="110" t="s">
        <v>2197</v>
      </c>
      <c r="M2167" s="64" t="s">
        <v>10301</v>
      </c>
      <c r="N2167" s="64">
        <v>30</v>
      </c>
      <c r="O2167" s="64" t="s">
        <v>16</v>
      </c>
      <c r="P2167" s="64" t="s">
        <v>16</v>
      </c>
      <c r="Q2167" s="64" t="s">
        <v>13</v>
      </c>
      <c r="R2167" s="114">
        <v>36950</v>
      </c>
      <c r="S2167" s="64" t="s">
        <v>35</v>
      </c>
      <c r="T2167" s="64">
        <v>1992</v>
      </c>
      <c r="U2167" s="69">
        <v>25</v>
      </c>
    </row>
    <row r="2168" spans="1:21" x14ac:dyDescent="0.35">
      <c r="A2168" t="s">
        <v>2199</v>
      </c>
      <c r="B2168">
        <v>1991</v>
      </c>
      <c r="C2168" t="s">
        <v>15</v>
      </c>
      <c r="D2168">
        <v>1</v>
      </c>
      <c r="E2168">
        <v>3</v>
      </c>
      <c r="F2168">
        <v>37040.879999999997</v>
      </c>
      <c r="G2168" t="s">
        <v>11</v>
      </c>
      <c r="H2168" t="s">
        <v>11</v>
      </c>
      <c r="I2168" t="s">
        <v>42</v>
      </c>
      <c r="L2168" s="110" t="s">
        <v>2198</v>
      </c>
      <c r="M2168" s="64" t="s">
        <v>8369</v>
      </c>
      <c r="N2168" s="64">
        <v>30</v>
      </c>
      <c r="O2168" s="64" t="s">
        <v>11</v>
      </c>
      <c r="P2168" s="64" t="s">
        <v>12</v>
      </c>
      <c r="Q2168" s="64" t="s">
        <v>42</v>
      </c>
      <c r="R2168" s="115">
        <v>36976</v>
      </c>
      <c r="S2168" s="64" t="s">
        <v>20</v>
      </c>
      <c r="T2168" s="64">
        <v>1992</v>
      </c>
      <c r="U2168" s="69">
        <v>13</v>
      </c>
    </row>
    <row r="2169" spans="1:21" x14ac:dyDescent="0.35">
      <c r="A2169" t="s">
        <v>2200</v>
      </c>
      <c r="B2169">
        <v>1988</v>
      </c>
      <c r="C2169" t="s">
        <v>30</v>
      </c>
      <c r="D2169">
        <v>17</v>
      </c>
      <c r="E2169">
        <v>3</v>
      </c>
      <c r="F2169">
        <v>37076.370000000003</v>
      </c>
      <c r="G2169" t="s">
        <v>11</v>
      </c>
      <c r="H2169" t="s">
        <v>16</v>
      </c>
      <c r="I2169" t="s">
        <v>42</v>
      </c>
      <c r="L2169" s="110" t="s">
        <v>2199</v>
      </c>
      <c r="M2169" s="64" t="s">
        <v>10302</v>
      </c>
      <c r="N2169" s="64">
        <v>31</v>
      </c>
      <c r="O2169" s="64" t="s">
        <v>11</v>
      </c>
      <c r="P2169" s="64" t="s">
        <v>11</v>
      </c>
      <c r="Q2169" s="64" t="s">
        <v>42</v>
      </c>
      <c r="R2169" s="114">
        <v>37041</v>
      </c>
      <c r="S2169" s="64" t="s">
        <v>15</v>
      </c>
      <c r="T2169" s="64">
        <v>1991</v>
      </c>
      <c r="U2169" s="69">
        <v>1</v>
      </c>
    </row>
    <row r="2170" spans="1:21" x14ac:dyDescent="0.35">
      <c r="A2170" t="s">
        <v>2201</v>
      </c>
      <c r="B2170">
        <v>1989</v>
      </c>
      <c r="C2170" t="s">
        <v>18</v>
      </c>
      <c r="D2170">
        <v>10</v>
      </c>
      <c r="E2170">
        <v>0</v>
      </c>
      <c r="F2170">
        <v>37079.370000000003</v>
      </c>
      <c r="G2170" t="s">
        <v>11</v>
      </c>
      <c r="H2170" t="s">
        <v>12</v>
      </c>
      <c r="I2170" t="s">
        <v>42</v>
      </c>
      <c r="L2170" s="110" t="s">
        <v>2200</v>
      </c>
      <c r="M2170" s="64" t="s">
        <v>9930</v>
      </c>
      <c r="N2170" s="64">
        <v>34</v>
      </c>
      <c r="O2170" s="64" t="s">
        <v>11</v>
      </c>
      <c r="P2170" s="64" t="s">
        <v>16</v>
      </c>
      <c r="Q2170" s="64" t="s">
        <v>42</v>
      </c>
      <c r="R2170" s="115">
        <v>37076</v>
      </c>
      <c r="S2170" s="64" t="s">
        <v>30</v>
      </c>
      <c r="T2170" s="64">
        <v>1988</v>
      </c>
      <c r="U2170" s="69">
        <v>17</v>
      </c>
    </row>
    <row r="2171" spans="1:21" x14ac:dyDescent="0.35">
      <c r="A2171" t="s">
        <v>2202</v>
      </c>
      <c r="B2171">
        <v>1995</v>
      </c>
      <c r="C2171" t="s">
        <v>37</v>
      </c>
      <c r="D2171">
        <v>30</v>
      </c>
      <c r="E2171">
        <v>0</v>
      </c>
      <c r="F2171">
        <v>37133.9</v>
      </c>
      <c r="G2171" t="s">
        <v>11</v>
      </c>
      <c r="H2171" t="s">
        <v>11</v>
      </c>
      <c r="I2171" t="s">
        <v>13</v>
      </c>
      <c r="L2171" s="110" t="s">
        <v>2201</v>
      </c>
      <c r="M2171" s="64" t="s">
        <v>10303</v>
      </c>
      <c r="N2171" s="64">
        <v>33</v>
      </c>
      <c r="O2171" s="64" t="s">
        <v>11</v>
      </c>
      <c r="P2171" s="64" t="s">
        <v>12</v>
      </c>
      <c r="Q2171" s="64" t="s">
        <v>42</v>
      </c>
      <c r="R2171" s="114">
        <v>37079</v>
      </c>
      <c r="S2171" s="64" t="s">
        <v>18</v>
      </c>
      <c r="T2171" s="64">
        <v>1989</v>
      </c>
      <c r="U2171" s="69">
        <v>10</v>
      </c>
    </row>
    <row r="2172" spans="1:21" x14ac:dyDescent="0.35">
      <c r="A2172" t="s">
        <v>2203</v>
      </c>
      <c r="B2172">
        <v>2000</v>
      </c>
      <c r="C2172" t="s">
        <v>20</v>
      </c>
      <c r="D2172">
        <v>5</v>
      </c>
      <c r="E2172">
        <v>1</v>
      </c>
      <c r="F2172">
        <v>37165.160000000003</v>
      </c>
      <c r="G2172" t="s">
        <v>16</v>
      </c>
      <c r="H2172" t="s">
        <v>12</v>
      </c>
      <c r="I2172" t="s">
        <v>31</v>
      </c>
      <c r="L2172" s="110" t="s">
        <v>2202</v>
      </c>
      <c r="M2172" s="64" t="s">
        <v>10251</v>
      </c>
      <c r="N2172" s="64">
        <v>27</v>
      </c>
      <c r="O2172" s="64" t="s">
        <v>11</v>
      </c>
      <c r="P2172" s="64" t="s">
        <v>11</v>
      </c>
      <c r="Q2172" s="64" t="s">
        <v>13</v>
      </c>
      <c r="R2172" s="115">
        <v>37134</v>
      </c>
      <c r="S2172" s="64" t="s">
        <v>37</v>
      </c>
      <c r="T2172" s="64">
        <v>1995</v>
      </c>
      <c r="U2172" s="69">
        <v>30</v>
      </c>
    </row>
    <row r="2173" spans="1:21" x14ac:dyDescent="0.35">
      <c r="A2173" t="s">
        <v>2204</v>
      </c>
      <c r="B2173">
        <v>1990</v>
      </c>
      <c r="C2173" t="s">
        <v>37</v>
      </c>
      <c r="D2173">
        <v>17</v>
      </c>
      <c r="E2173">
        <v>3</v>
      </c>
      <c r="F2173">
        <v>37251.22</v>
      </c>
      <c r="G2173" t="s">
        <v>11</v>
      </c>
      <c r="H2173" t="s">
        <v>11</v>
      </c>
      <c r="I2173" t="s">
        <v>42</v>
      </c>
      <c r="L2173" s="110" t="s">
        <v>2203</v>
      </c>
      <c r="M2173" s="64" t="s">
        <v>10304</v>
      </c>
      <c r="N2173" s="64">
        <v>22</v>
      </c>
      <c r="O2173" s="64" t="s">
        <v>16</v>
      </c>
      <c r="P2173" s="64" t="s">
        <v>12</v>
      </c>
      <c r="Q2173" s="64" t="s">
        <v>10451</v>
      </c>
      <c r="R2173" s="114">
        <v>37165</v>
      </c>
      <c r="S2173" s="64" t="s">
        <v>20</v>
      </c>
      <c r="T2173" s="64">
        <v>2000</v>
      </c>
      <c r="U2173" s="69">
        <v>5</v>
      </c>
    </row>
    <row r="2174" spans="1:21" x14ac:dyDescent="0.35">
      <c r="A2174" t="s">
        <v>2205</v>
      </c>
      <c r="B2174">
        <v>1985</v>
      </c>
      <c r="C2174" t="s">
        <v>15</v>
      </c>
      <c r="D2174">
        <v>17</v>
      </c>
      <c r="E2174">
        <v>0</v>
      </c>
      <c r="F2174">
        <v>37270.15</v>
      </c>
      <c r="G2174" t="s">
        <v>11</v>
      </c>
      <c r="H2174" t="s">
        <v>16</v>
      </c>
      <c r="I2174" t="s">
        <v>247</v>
      </c>
      <c r="L2174" s="110" t="s">
        <v>2204</v>
      </c>
      <c r="M2174" s="64" t="s">
        <v>10305</v>
      </c>
      <c r="N2174" s="64">
        <v>32</v>
      </c>
      <c r="O2174" s="64" t="s">
        <v>11</v>
      </c>
      <c r="P2174" s="64" t="s">
        <v>11</v>
      </c>
      <c r="Q2174" s="64" t="s">
        <v>42</v>
      </c>
      <c r="R2174" s="115">
        <v>37251</v>
      </c>
      <c r="S2174" s="64" t="s">
        <v>37</v>
      </c>
      <c r="T2174" s="64">
        <v>1990</v>
      </c>
      <c r="U2174" s="69">
        <v>17</v>
      </c>
    </row>
    <row r="2175" spans="1:21" x14ac:dyDescent="0.35">
      <c r="A2175" t="s">
        <v>2206</v>
      </c>
      <c r="B2175">
        <v>1975</v>
      </c>
      <c r="C2175" t="s">
        <v>15</v>
      </c>
      <c r="D2175">
        <v>9</v>
      </c>
      <c r="E2175">
        <v>1</v>
      </c>
      <c r="F2175">
        <v>37272.339999999997</v>
      </c>
      <c r="G2175" t="s">
        <v>11</v>
      </c>
      <c r="H2175" t="s">
        <v>12</v>
      </c>
      <c r="I2175" t="s">
        <v>42</v>
      </c>
      <c r="L2175" s="110" t="s">
        <v>2205</v>
      </c>
      <c r="M2175" s="64" t="s">
        <v>10306</v>
      </c>
      <c r="N2175" s="64">
        <v>37</v>
      </c>
      <c r="O2175" s="64" t="s">
        <v>11</v>
      </c>
      <c r="P2175" s="64" t="s">
        <v>16</v>
      </c>
      <c r="Q2175" s="64" t="s">
        <v>247</v>
      </c>
      <c r="R2175" s="114">
        <v>37270</v>
      </c>
      <c r="S2175" s="64" t="s">
        <v>15</v>
      </c>
      <c r="T2175" s="64">
        <v>1985</v>
      </c>
      <c r="U2175" s="69">
        <v>17</v>
      </c>
    </row>
    <row r="2176" spans="1:21" x14ac:dyDescent="0.35">
      <c r="A2176" t="s">
        <v>2207</v>
      </c>
      <c r="B2176">
        <v>1969</v>
      </c>
      <c r="C2176" t="s">
        <v>37</v>
      </c>
      <c r="D2176">
        <v>30</v>
      </c>
      <c r="E2176">
        <v>0</v>
      </c>
      <c r="F2176">
        <v>37277.269999999997</v>
      </c>
      <c r="G2176" t="s">
        <v>16</v>
      </c>
      <c r="H2176" t="s">
        <v>12</v>
      </c>
      <c r="I2176" t="s">
        <v>42</v>
      </c>
      <c r="L2176" s="110" t="s">
        <v>2206</v>
      </c>
      <c r="M2176" s="64" t="s">
        <v>10307</v>
      </c>
      <c r="N2176" s="64">
        <v>47</v>
      </c>
      <c r="O2176" s="64" t="s">
        <v>11</v>
      </c>
      <c r="P2176" s="64" t="s">
        <v>12</v>
      </c>
      <c r="Q2176" s="64" t="s">
        <v>42</v>
      </c>
      <c r="R2176" s="115">
        <v>37272</v>
      </c>
      <c r="S2176" s="64" t="s">
        <v>15</v>
      </c>
      <c r="T2176" s="64">
        <v>1975</v>
      </c>
      <c r="U2176" s="69">
        <v>9</v>
      </c>
    </row>
    <row r="2177" spans="1:21" x14ac:dyDescent="0.35">
      <c r="A2177" t="s">
        <v>2208</v>
      </c>
      <c r="B2177">
        <v>1979</v>
      </c>
      <c r="C2177" t="s">
        <v>35</v>
      </c>
      <c r="D2177">
        <v>3</v>
      </c>
      <c r="E2177">
        <v>2</v>
      </c>
      <c r="F2177">
        <v>37425.94</v>
      </c>
      <c r="G2177" t="s">
        <v>11</v>
      </c>
      <c r="H2177" t="s">
        <v>16</v>
      </c>
      <c r="I2177" t="s">
        <v>42</v>
      </c>
      <c r="L2177" s="110" t="s">
        <v>2207</v>
      </c>
      <c r="M2177" s="64" t="s">
        <v>10233</v>
      </c>
      <c r="N2177" s="64">
        <v>53</v>
      </c>
      <c r="O2177" s="64" t="s">
        <v>16</v>
      </c>
      <c r="P2177" s="64" t="s">
        <v>12</v>
      </c>
      <c r="Q2177" s="64" t="s">
        <v>42</v>
      </c>
      <c r="R2177" s="114">
        <v>37277</v>
      </c>
      <c r="S2177" s="64" t="s">
        <v>37</v>
      </c>
      <c r="T2177" s="64">
        <v>1969</v>
      </c>
      <c r="U2177" s="69">
        <v>30</v>
      </c>
    </row>
    <row r="2178" spans="1:21" x14ac:dyDescent="0.35">
      <c r="A2178" t="s">
        <v>2209</v>
      </c>
      <c r="B2178">
        <v>2002</v>
      </c>
      <c r="C2178" t="s">
        <v>20</v>
      </c>
      <c r="D2178">
        <v>27</v>
      </c>
      <c r="E2178">
        <v>3</v>
      </c>
      <c r="F2178">
        <v>37465.339999999997</v>
      </c>
      <c r="G2178" t="s">
        <v>16</v>
      </c>
      <c r="H2178" t="s">
        <v>11</v>
      </c>
      <c r="I2178" t="s">
        <v>23</v>
      </c>
      <c r="L2178" s="110" t="s">
        <v>2208</v>
      </c>
      <c r="M2178" s="64" t="s">
        <v>10308</v>
      </c>
      <c r="N2178" s="64">
        <v>43</v>
      </c>
      <c r="O2178" s="64" t="s">
        <v>11</v>
      </c>
      <c r="P2178" s="64" t="s">
        <v>16</v>
      </c>
      <c r="Q2178" s="64" t="s">
        <v>42</v>
      </c>
      <c r="R2178" s="115">
        <v>37426</v>
      </c>
      <c r="S2178" s="64" t="s">
        <v>35</v>
      </c>
      <c r="T2178" s="64">
        <v>1979</v>
      </c>
      <c r="U2178" s="69">
        <v>3</v>
      </c>
    </row>
    <row r="2179" spans="1:21" x14ac:dyDescent="0.35">
      <c r="A2179" t="s">
        <v>2210</v>
      </c>
      <c r="B2179">
        <v>2000</v>
      </c>
      <c r="C2179" t="s">
        <v>37</v>
      </c>
      <c r="D2179">
        <v>12</v>
      </c>
      <c r="E2179">
        <v>2</v>
      </c>
      <c r="F2179">
        <v>37484.449999999997</v>
      </c>
      <c r="G2179" t="s">
        <v>16</v>
      </c>
      <c r="H2179" t="s">
        <v>16</v>
      </c>
      <c r="I2179" t="s">
        <v>13</v>
      </c>
      <c r="L2179" s="110" t="s">
        <v>2209</v>
      </c>
      <c r="M2179" s="64" t="s">
        <v>10309</v>
      </c>
      <c r="N2179" s="64">
        <v>20</v>
      </c>
      <c r="O2179" s="64" t="s">
        <v>16</v>
      </c>
      <c r="P2179" s="64" t="s">
        <v>11</v>
      </c>
      <c r="Q2179" s="64" t="s">
        <v>23</v>
      </c>
      <c r="R2179" s="114">
        <v>37465</v>
      </c>
      <c r="S2179" s="64" t="s">
        <v>20</v>
      </c>
      <c r="T2179" s="64">
        <v>2002</v>
      </c>
      <c r="U2179" s="69">
        <v>27</v>
      </c>
    </row>
    <row r="2180" spans="1:21" x14ac:dyDescent="0.35">
      <c r="A2180" t="s">
        <v>2211</v>
      </c>
      <c r="B2180">
        <v>1990</v>
      </c>
      <c r="C2180" t="s">
        <v>15</v>
      </c>
      <c r="D2180">
        <v>16</v>
      </c>
      <c r="E2180">
        <v>1</v>
      </c>
      <c r="F2180">
        <v>37607.53</v>
      </c>
      <c r="G2180" t="s">
        <v>16</v>
      </c>
      <c r="H2180" t="s">
        <v>11</v>
      </c>
      <c r="I2180" t="s">
        <v>166</v>
      </c>
      <c r="L2180" s="110" t="s">
        <v>2210</v>
      </c>
      <c r="M2180" s="64" t="s">
        <v>10310</v>
      </c>
      <c r="N2180" s="64">
        <v>22</v>
      </c>
      <c r="O2180" s="64" t="s">
        <v>16</v>
      </c>
      <c r="P2180" s="64" t="s">
        <v>16</v>
      </c>
      <c r="Q2180" s="64" t="s">
        <v>13</v>
      </c>
      <c r="R2180" s="115">
        <v>37484</v>
      </c>
      <c r="S2180" s="64" t="s">
        <v>37</v>
      </c>
      <c r="T2180" s="64">
        <v>2000</v>
      </c>
      <c r="U2180" s="69">
        <v>12</v>
      </c>
    </row>
    <row r="2181" spans="1:21" x14ac:dyDescent="0.35">
      <c r="A2181" t="s">
        <v>2212</v>
      </c>
      <c r="B2181">
        <v>1982</v>
      </c>
      <c r="C2181" t="s">
        <v>18</v>
      </c>
      <c r="D2181">
        <v>20</v>
      </c>
      <c r="E2181">
        <v>3</v>
      </c>
      <c r="F2181">
        <v>37650.74</v>
      </c>
      <c r="G2181" t="s">
        <v>11</v>
      </c>
      <c r="H2181" t="s">
        <v>11</v>
      </c>
      <c r="I2181" t="s">
        <v>23</v>
      </c>
      <c r="L2181" s="110" t="s">
        <v>2211</v>
      </c>
      <c r="M2181" s="64" t="s">
        <v>10311</v>
      </c>
      <c r="N2181" s="64">
        <v>32</v>
      </c>
      <c r="O2181" s="64" t="s">
        <v>16</v>
      </c>
      <c r="P2181" s="64" t="s">
        <v>11</v>
      </c>
      <c r="Q2181" s="64" t="s">
        <v>166</v>
      </c>
      <c r="R2181" s="114">
        <v>37608</v>
      </c>
      <c r="S2181" s="64" t="s">
        <v>15</v>
      </c>
      <c r="T2181" s="64">
        <v>1990</v>
      </c>
      <c r="U2181" s="69">
        <v>16</v>
      </c>
    </row>
    <row r="2182" spans="1:21" x14ac:dyDescent="0.35">
      <c r="A2182" t="s">
        <v>2213</v>
      </c>
      <c r="B2182">
        <v>1970</v>
      </c>
      <c r="C2182" t="s">
        <v>37</v>
      </c>
      <c r="D2182">
        <v>28</v>
      </c>
      <c r="E2182">
        <v>0</v>
      </c>
      <c r="F2182">
        <v>37675.06</v>
      </c>
      <c r="G2182" t="s">
        <v>11</v>
      </c>
      <c r="H2182" t="s">
        <v>12</v>
      </c>
      <c r="I2182" t="s">
        <v>42</v>
      </c>
      <c r="L2182" s="110" t="s">
        <v>2212</v>
      </c>
      <c r="M2182" s="64" t="s">
        <v>10312</v>
      </c>
      <c r="N2182" s="64">
        <v>40</v>
      </c>
      <c r="O2182" s="64" t="s">
        <v>11</v>
      </c>
      <c r="P2182" s="64" t="s">
        <v>11</v>
      </c>
      <c r="Q2182" s="64" t="s">
        <v>23</v>
      </c>
      <c r="R2182" s="115">
        <v>37651</v>
      </c>
      <c r="S2182" s="64" t="s">
        <v>18</v>
      </c>
      <c r="T2182" s="64">
        <v>1982</v>
      </c>
      <c r="U2182" s="69">
        <v>20</v>
      </c>
    </row>
    <row r="2183" spans="1:21" x14ac:dyDescent="0.35">
      <c r="A2183" t="s">
        <v>2214</v>
      </c>
      <c r="B2183">
        <v>1988</v>
      </c>
      <c r="C2183" t="s">
        <v>37</v>
      </c>
      <c r="D2183">
        <v>10</v>
      </c>
      <c r="E2183">
        <v>1</v>
      </c>
      <c r="F2183">
        <v>37701.879999999997</v>
      </c>
      <c r="G2183" t="s">
        <v>11</v>
      </c>
      <c r="H2183" t="s">
        <v>12</v>
      </c>
      <c r="I2183" t="s">
        <v>249</v>
      </c>
      <c r="L2183" s="110" t="s">
        <v>2213</v>
      </c>
      <c r="M2183" s="64" t="s">
        <v>9574</v>
      </c>
      <c r="N2183" s="64">
        <v>52</v>
      </c>
      <c r="O2183" s="64" t="s">
        <v>11</v>
      </c>
      <c r="P2183" s="64" t="s">
        <v>12</v>
      </c>
      <c r="Q2183" s="64" t="s">
        <v>42</v>
      </c>
      <c r="R2183" s="114">
        <v>37675</v>
      </c>
      <c r="S2183" s="64" t="s">
        <v>37</v>
      </c>
      <c r="T2183" s="64">
        <v>1970</v>
      </c>
      <c r="U2183" s="69">
        <v>28</v>
      </c>
    </row>
    <row r="2184" spans="1:21" x14ac:dyDescent="0.35">
      <c r="A2184" t="s">
        <v>2215</v>
      </c>
      <c r="B2184">
        <v>1976</v>
      </c>
      <c r="C2184" t="s">
        <v>20</v>
      </c>
      <c r="D2184">
        <v>18</v>
      </c>
      <c r="E2184">
        <v>2</v>
      </c>
      <c r="F2184">
        <v>37735.199999999997</v>
      </c>
      <c r="G2184" t="s">
        <v>11</v>
      </c>
      <c r="H2184" t="s">
        <v>11</v>
      </c>
      <c r="I2184" t="s">
        <v>42</v>
      </c>
      <c r="L2184" s="110" t="s">
        <v>2214</v>
      </c>
      <c r="M2184" s="64" t="s">
        <v>9135</v>
      </c>
      <c r="N2184" s="64">
        <v>34</v>
      </c>
      <c r="O2184" s="64" t="s">
        <v>11</v>
      </c>
      <c r="P2184" s="64" t="s">
        <v>12</v>
      </c>
      <c r="Q2184" s="64" t="s">
        <v>249</v>
      </c>
      <c r="R2184" s="115">
        <v>37702</v>
      </c>
      <c r="S2184" s="64" t="s">
        <v>37</v>
      </c>
      <c r="T2184" s="64">
        <v>1988</v>
      </c>
      <c r="U2184" s="69">
        <v>10</v>
      </c>
    </row>
    <row r="2185" spans="1:21" x14ac:dyDescent="0.35">
      <c r="A2185" t="s">
        <v>2216</v>
      </c>
      <c r="B2185">
        <v>1986</v>
      </c>
      <c r="C2185" t="s">
        <v>35</v>
      </c>
      <c r="D2185">
        <v>15</v>
      </c>
      <c r="E2185">
        <v>0</v>
      </c>
      <c r="F2185">
        <v>37742.58</v>
      </c>
      <c r="G2185" t="s">
        <v>16</v>
      </c>
      <c r="H2185" t="s">
        <v>16</v>
      </c>
      <c r="I2185" t="s">
        <v>13</v>
      </c>
      <c r="L2185" s="110" t="s">
        <v>2215</v>
      </c>
      <c r="M2185" s="64" t="s">
        <v>10313</v>
      </c>
      <c r="N2185" s="64">
        <v>46</v>
      </c>
      <c r="O2185" s="64" t="s">
        <v>11</v>
      </c>
      <c r="P2185" s="64" t="s">
        <v>11</v>
      </c>
      <c r="Q2185" s="64" t="s">
        <v>42</v>
      </c>
      <c r="R2185" s="114">
        <v>37735</v>
      </c>
      <c r="S2185" s="64" t="s">
        <v>20</v>
      </c>
      <c r="T2185" s="64">
        <v>1976</v>
      </c>
      <c r="U2185" s="69">
        <v>18</v>
      </c>
    </row>
    <row r="2186" spans="1:21" x14ac:dyDescent="0.35">
      <c r="A2186" t="s">
        <v>2217</v>
      </c>
      <c r="B2186">
        <v>1983</v>
      </c>
      <c r="C2186" t="s">
        <v>10</v>
      </c>
      <c r="D2186">
        <v>26</v>
      </c>
      <c r="E2186">
        <v>3</v>
      </c>
      <c r="F2186">
        <v>37800.980000000003</v>
      </c>
      <c r="G2186" t="s">
        <v>11</v>
      </c>
      <c r="H2186" t="s">
        <v>11</v>
      </c>
      <c r="I2186" t="s">
        <v>42</v>
      </c>
      <c r="L2186" s="110" t="s">
        <v>2216</v>
      </c>
      <c r="M2186" s="64" t="s">
        <v>10314</v>
      </c>
      <c r="N2186" s="64">
        <v>36</v>
      </c>
      <c r="O2186" s="64" t="s">
        <v>16</v>
      </c>
      <c r="P2186" s="64" t="s">
        <v>16</v>
      </c>
      <c r="Q2186" s="64" t="s">
        <v>13</v>
      </c>
      <c r="R2186" s="115">
        <v>37743</v>
      </c>
      <c r="S2186" s="64" t="s">
        <v>35</v>
      </c>
      <c r="T2186" s="64">
        <v>1986</v>
      </c>
      <c r="U2186" s="69">
        <v>15</v>
      </c>
    </row>
    <row r="2187" spans="1:21" x14ac:dyDescent="0.35">
      <c r="A2187" t="s">
        <v>2218</v>
      </c>
      <c r="B2187">
        <v>1979</v>
      </c>
      <c r="C2187" t="s">
        <v>20</v>
      </c>
      <c r="D2187">
        <v>9</v>
      </c>
      <c r="E2187">
        <v>0</v>
      </c>
      <c r="F2187">
        <v>37829.72</v>
      </c>
      <c r="G2187" t="s">
        <v>16</v>
      </c>
      <c r="H2187" t="s">
        <v>11</v>
      </c>
      <c r="I2187" t="s">
        <v>42</v>
      </c>
      <c r="L2187" s="110" t="s">
        <v>2217</v>
      </c>
      <c r="M2187" s="64" t="s">
        <v>10315</v>
      </c>
      <c r="N2187" s="64">
        <v>39</v>
      </c>
      <c r="O2187" s="64" t="s">
        <v>11</v>
      </c>
      <c r="P2187" s="64" t="s">
        <v>11</v>
      </c>
      <c r="Q2187" s="64" t="s">
        <v>42</v>
      </c>
      <c r="R2187" s="114">
        <v>37801</v>
      </c>
      <c r="S2187" s="64" t="s">
        <v>10</v>
      </c>
      <c r="T2187" s="64">
        <v>1983</v>
      </c>
      <c r="U2187" s="69">
        <v>26</v>
      </c>
    </row>
    <row r="2188" spans="1:21" x14ac:dyDescent="0.35">
      <c r="A2188" t="s">
        <v>2219</v>
      </c>
      <c r="B2188">
        <v>1998</v>
      </c>
      <c r="C2188" t="s">
        <v>10</v>
      </c>
      <c r="D2188">
        <v>29</v>
      </c>
      <c r="E2188">
        <v>0</v>
      </c>
      <c r="F2188">
        <v>38126.25</v>
      </c>
      <c r="G2188" t="s">
        <v>16</v>
      </c>
      <c r="H2188" t="s">
        <v>12</v>
      </c>
      <c r="I2188" t="s">
        <v>13</v>
      </c>
      <c r="L2188" s="110" t="s">
        <v>2218</v>
      </c>
      <c r="M2188" s="64" t="s">
        <v>10316</v>
      </c>
      <c r="N2188" s="64">
        <v>43</v>
      </c>
      <c r="O2188" s="64" t="s">
        <v>16</v>
      </c>
      <c r="P2188" s="64" t="s">
        <v>11</v>
      </c>
      <c r="Q2188" s="64" t="s">
        <v>42</v>
      </c>
      <c r="R2188" s="115">
        <v>37830</v>
      </c>
      <c r="S2188" s="64" t="s">
        <v>20</v>
      </c>
      <c r="T2188" s="64">
        <v>1979</v>
      </c>
      <c r="U2188" s="69">
        <v>9</v>
      </c>
    </row>
    <row r="2189" spans="1:21" x14ac:dyDescent="0.35">
      <c r="A2189" t="s">
        <v>2220</v>
      </c>
      <c r="B2189">
        <v>1972</v>
      </c>
      <c r="C2189" t="s">
        <v>15</v>
      </c>
      <c r="D2189">
        <v>19</v>
      </c>
      <c r="E2189">
        <v>0</v>
      </c>
      <c r="F2189">
        <v>38189.1</v>
      </c>
      <c r="G2189" t="s">
        <v>11</v>
      </c>
      <c r="H2189" t="s">
        <v>11</v>
      </c>
      <c r="I2189" t="s">
        <v>42</v>
      </c>
      <c r="L2189" s="110" t="s">
        <v>2219</v>
      </c>
      <c r="M2189" s="64" t="s">
        <v>10317</v>
      </c>
      <c r="N2189" s="64">
        <v>24</v>
      </c>
      <c r="O2189" s="64" t="s">
        <v>16</v>
      </c>
      <c r="P2189" s="64" t="s">
        <v>12</v>
      </c>
      <c r="Q2189" s="64" t="s">
        <v>13</v>
      </c>
      <c r="R2189" s="114">
        <v>38126</v>
      </c>
      <c r="S2189" s="64" t="s">
        <v>10</v>
      </c>
      <c r="T2189" s="64">
        <v>1998</v>
      </c>
      <c r="U2189" s="69">
        <v>29</v>
      </c>
    </row>
    <row r="2190" spans="1:21" x14ac:dyDescent="0.35">
      <c r="A2190" t="s">
        <v>2221</v>
      </c>
      <c r="B2190">
        <v>1989</v>
      </c>
      <c r="C2190" t="s">
        <v>20</v>
      </c>
      <c r="D2190">
        <v>8</v>
      </c>
      <c r="E2190">
        <v>3</v>
      </c>
      <c r="F2190">
        <v>38237.339999999997</v>
      </c>
      <c r="G2190" t="s">
        <v>11</v>
      </c>
      <c r="H2190" t="s">
        <v>12</v>
      </c>
      <c r="I2190" t="s">
        <v>42</v>
      </c>
      <c r="L2190" s="110" t="s">
        <v>2220</v>
      </c>
      <c r="M2190" s="64" t="s">
        <v>10318</v>
      </c>
      <c r="N2190" s="64">
        <v>50</v>
      </c>
      <c r="O2190" s="64" t="s">
        <v>11</v>
      </c>
      <c r="P2190" s="64" t="s">
        <v>11</v>
      </c>
      <c r="Q2190" s="64" t="s">
        <v>42</v>
      </c>
      <c r="R2190" s="115">
        <v>38189</v>
      </c>
      <c r="S2190" s="64" t="s">
        <v>15</v>
      </c>
      <c r="T2190" s="64">
        <v>1972</v>
      </c>
      <c r="U2190" s="69">
        <v>19</v>
      </c>
    </row>
    <row r="2191" spans="1:21" x14ac:dyDescent="0.35">
      <c r="A2191" t="s">
        <v>2222</v>
      </c>
      <c r="B2191">
        <v>1964</v>
      </c>
      <c r="C2191" t="s">
        <v>18</v>
      </c>
      <c r="D2191">
        <v>16</v>
      </c>
      <c r="E2191">
        <v>0</v>
      </c>
      <c r="F2191">
        <v>38241.74</v>
      </c>
      <c r="G2191" t="s">
        <v>11</v>
      </c>
      <c r="H2191" t="s">
        <v>12</v>
      </c>
      <c r="I2191" t="s">
        <v>42</v>
      </c>
      <c r="L2191" s="110" t="s">
        <v>2221</v>
      </c>
      <c r="M2191" s="64" t="s">
        <v>10319</v>
      </c>
      <c r="N2191" s="64">
        <v>33</v>
      </c>
      <c r="O2191" s="64" t="s">
        <v>11</v>
      </c>
      <c r="P2191" s="64" t="s">
        <v>12</v>
      </c>
      <c r="Q2191" s="64" t="s">
        <v>42</v>
      </c>
      <c r="R2191" s="114">
        <v>38237</v>
      </c>
      <c r="S2191" s="64" t="s">
        <v>20</v>
      </c>
      <c r="T2191" s="64">
        <v>1989</v>
      </c>
      <c r="U2191" s="69">
        <v>8</v>
      </c>
    </row>
    <row r="2192" spans="1:21" x14ac:dyDescent="0.35">
      <c r="A2192" t="s">
        <v>2223</v>
      </c>
      <c r="B2192">
        <v>1980</v>
      </c>
      <c r="C2192" t="s">
        <v>35</v>
      </c>
      <c r="D2192">
        <v>16</v>
      </c>
      <c r="E2192">
        <v>1</v>
      </c>
      <c r="F2192">
        <v>38245.589999999997</v>
      </c>
      <c r="G2192" t="s">
        <v>16</v>
      </c>
      <c r="H2192" t="s">
        <v>11</v>
      </c>
      <c r="I2192" t="s">
        <v>13</v>
      </c>
      <c r="L2192" s="110" t="s">
        <v>2222</v>
      </c>
      <c r="M2192" s="64" t="s">
        <v>10320</v>
      </c>
      <c r="N2192" s="64">
        <v>58</v>
      </c>
      <c r="O2192" s="64" t="s">
        <v>11</v>
      </c>
      <c r="P2192" s="64" t="s">
        <v>12</v>
      </c>
      <c r="Q2192" s="64" t="s">
        <v>42</v>
      </c>
      <c r="R2192" s="115">
        <v>38242</v>
      </c>
      <c r="S2192" s="64" t="s">
        <v>18</v>
      </c>
      <c r="T2192" s="64">
        <v>1964</v>
      </c>
      <c r="U2192" s="69">
        <v>16</v>
      </c>
    </row>
    <row r="2193" spans="1:21" x14ac:dyDescent="0.35">
      <c r="A2193" t="s">
        <v>2224</v>
      </c>
      <c r="B2193">
        <v>1989</v>
      </c>
      <c r="C2193" t="s">
        <v>37</v>
      </c>
      <c r="D2193">
        <v>30</v>
      </c>
      <c r="E2193">
        <v>1</v>
      </c>
      <c r="F2193">
        <v>38282.75</v>
      </c>
      <c r="G2193" t="s">
        <v>16</v>
      </c>
      <c r="H2193" t="s">
        <v>11</v>
      </c>
      <c r="I2193" t="s">
        <v>13</v>
      </c>
      <c r="L2193" s="110" t="s">
        <v>2223</v>
      </c>
      <c r="M2193" s="64" t="s">
        <v>10321</v>
      </c>
      <c r="N2193" s="64">
        <v>42</v>
      </c>
      <c r="O2193" s="64" t="s">
        <v>16</v>
      </c>
      <c r="P2193" s="64" t="s">
        <v>11</v>
      </c>
      <c r="Q2193" s="64" t="s">
        <v>13</v>
      </c>
      <c r="R2193" s="114">
        <v>38246</v>
      </c>
      <c r="S2193" s="64" t="s">
        <v>35</v>
      </c>
      <c r="T2193" s="64">
        <v>1980</v>
      </c>
      <c r="U2193" s="69">
        <v>16</v>
      </c>
    </row>
    <row r="2194" spans="1:21" x14ac:dyDescent="0.35">
      <c r="A2194" t="s">
        <v>2225</v>
      </c>
      <c r="B2194">
        <v>1980</v>
      </c>
      <c r="C2194" t="s">
        <v>18</v>
      </c>
      <c r="D2194">
        <v>12</v>
      </c>
      <c r="E2194">
        <v>2</v>
      </c>
      <c r="F2194">
        <v>38313.129999999997</v>
      </c>
      <c r="G2194" t="s">
        <v>16</v>
      </c>
      <c r="H2194" t="s">
        <v>12</v>
      </c>
      <c r="I2194" t="s">
        <v>42</v>
      </c>
      <c r="L2194" s="110" t="s">
        <v>2224</v>
      </c>
      <c r="M2194" s="64" t="s">
        <v>10322</v>
      </c>
      <c r="N2194" s="64">
        <v>33</v>
      </c>
      <c r="O2194" s="64" t="s">
        <v>16</v>
      </c>
      <c r="P2194" s="64" t="s">
        <v>11</v>
      </c>
      <c r="Q2194" s="64" t="s">
        <v>13</v>
      </c>
      <c r="R2194" s="115">
        <v>38283</v>
      </c>
      <c r="S2194" s="64" t="s">
        <v>37</v>
      </c>
      <c r="T2194" s="64">
        <v>1989</v>
      </c>
      <c r="U2194" s="69">
        <v>30</v>
      </c>
    </row>
    <row r="2195" spans="1:21" x14ac:dyDescent="0.35">
      <c r="A2195" t="s">
        <v>2226</v>
      </c>
      <c r="B2195">
        <v>2002</v>
      </c>
      <c r="C2195" t="s">
        <v>20</v>
      </c>
      <c r="D2195">
        <v>17</v>
      </c>
      <c r="E2195">
        <v>2</v>
      </c>
      <c r="F2195">
        <v>38344.57</v>
      </c>
      <c r="G2195" t="s">
        <v>16</v>
      </c>
      <c r="H2195" t="s">
        <v>12</v>
      </c>
      <c r="I2195" t="s">
        <v>42</v>
      </c>
      <c r="L2195" s="110" t="s">
        <v>2225</v>
      </c>
      <c r="M2195" s="64" t="s">
        <v>10323</v>
      </c>
      <c r="N2195" s="64">
        <v>42</v>
      </c>
      <c r="O2195" s="64" t="s">
        <v>16</v>
      </c>
      <c r="P2195" s="64" t="s">
        <v>12</v>
      </c>
      <c r="Q2195" s="64" t="s">
        <v>42</v>
      </c>
      <c r="R2195" s="114">
        <v>38313</v>
      </c>
      <c r="S2195" s="64" t="s">
        <v>18</v>
      </c>
      <c r="T2195" s="64">
        <v>1980</v>
      </c>
      <c r="U2195" s="69">
        <v>12</v>
      </c>
    </row>
    <row r="2196" spans="1:21" x14ac:dyDescent="0.35">
      <c r="A2196" t="s">
        <v>2227</v>
      </c>
      <c r="B2196">
        <v>1970</v>
      </c>
      <c r="C2196" t="s">
        <v>35</v>
      </c>
      <c r="D2196">
        <v>22</v>
      </c>
      <c r="E2196">
        <v>0</v>
      </c>
      <c r="F2196">
        <v>38389.79</v>
      </c>
      <c r="G2196" t="s">
        <v>11</v>
      </c>
      <c r="H2196" t="s">
        <v>12</v>
      </c>
      <c r="I2196" t="s">
        <v>42</v>
      </c>
      <c r="L2196" s="110" t="s">
        <v>2226</v>
      </c>
      <c r="M2196" s="64" t="s">
        <v>10324</v>
      </c>
      <c r="N2196" s="64">
        <v>20</v>
      </c>
      <c r="O2196" s="64" t="s">
        <v>16</v>
      </c>
      <c r="P2196" s="64" t="s">
        <v>12</v>
      </c>
      <c r="Q2196" s="64" t="s">
        <v>42</v>
      </c>
      <c r="R2196" s="115">
        <v>38345</v>
      </c>
      <c r="S2196" s="64" t="s">
        <v>20</v>
      </c>
      <c r="T2196" s="64">
        <v>2002</v>
      </c>
      <c r="U2196" s="69">
        <v>17</v>
      </c>
    </row>
    <row r="2197" spans="1:21" x14ac:dyDescent="0.35">
      <c r="A2197" t="s">
        <v>2228</v>
      </c>
      <c r="B2197">
        <v>1971</v>
      </c>
      <c r="C2197" t="s">
        <v>30</v>
      </c>
      <c r="D2197">
        <v>23</v>
      </c>
      <c r="E2197">
        <v>0</v>
      </c>
      <c r="F2197">
        <v>38405.26</v>
      </c>
      <c r="G2197" t="s">
        <v>11</v>
      </c>
      <c r="H2197" t="s">
        <v>16</v>
      </c>
      <c r="I2197" t="s">
        <v>42</v>
      </c>
      <c r="L2197" s="110" t="s">
        <v>2227</v>
      </c>
      <c r="M2197" s="64" t="s">
        <v>10325</v>
      </c>
      <c r="N2197" s="64">
        <v>52</v>
      </c>
      <c r="O2197" s="64" t="s">
        <v>11</v>
      </c>
      <c r="P2197" s="64" t="s">
        <v>12</v>
      </c>
      <c r="Q2197" s="64" t="s">
        <v>42</v>
      </c>
      <c r="R2197" s="114">
        <v>38390</v>
      </c>
      <c r="S2197" s="64" t="s">
        <v>35</v>
      </c>
      <c r="T2197" s="64">
        <v>1970</v>
      </c>
      <c r="U2197" s="69">
        <v>22</v>
      </c>
    </row>
    <row r="2198" spans="1:21" x14ac:dyDescent="0.35">
      <c r="A2198" t="s">
        <v>2229</v>
      </c>
      <c r="B2198">
        <v>1986</v>
      </c>
      <c r="C2198" t="s">
        <v>18</v>
      </c>
      <c r="D2198">
        <v>21</v>
      </c>
      <c r="E2198">
        <v>2</v>
      </c>
      <c r="F2198">
        <v>38415.47</v>
      </c>
      <c r="G2198" t="s">
        <v>16</v>
      </c>
      <c r="H2198" t="s">
        <v>11</v>
      </c>
      <c r="I2198" t="s">
        <v>42</v>
      </c>
      <c r="L2198" s="110" t="s">
        <v>2228</v>
      </c>
      <c r="M2198" s="64" t="s">
        <v>10326</v>
      </c>
      <c r="N2198" s="64">
        <v>51</v>
      </c>
      <c r="O2198" s="64" t="s">
        <v>11</v>
      </c>
      <c r="P2198" s="64" t="s">
        <v>16</v>
      </c>
      <c r="Q2198" s="64" t="s">
        <v>42</v>
      </c>
      <c r="R2198" s="115">
        <v>38405</v>
      </c>
      <c r="S2198" s="64" t="s">
        <v>30</v>
      </c>
      <c r="T2198" s="64">
        <v>1971</v>
      </c>
      <c r="U2198" s="69">
        <v>23</v>
      </c>
    </row>
    <row r="2199" spans="1:21" x14ac:dyDescent="0.35">
      <c r="A2199" t="s">
        <v>2230</v>
      </c>
      <c r="B2199">
        <v>1999</v>
      </c>
      <c r="C2199" t="s">
        <v>15</v>
      </c>
      <c r="D2199">
        <v>12</v>
      </c>
      <c r="E2199">
        <v>2</v>
      </c>
      <c r="F2199">
        <v>38511.629999999997</v>
      </c>
      <c r="G2199" t="s">
        <v>11</v>
      </c>
      <c r="H2199" t="s">
        <v>11</v>
      </c>
      <c r="I2199" t="s">
        <v>247</v>
      </c>
      <c r="L2199" s="110" t="s">
        <v>2229</v>
      </c>
      <c r="M2199" s="64" t="s">
        <v>10327</v>
      </c>
      <c r="N2199" s="64">
        <v>36</v>
      </c>
      <c r="O2199" s="64" t="s">
        <v>16</v>
      </c>
      <c r="P2199" s="64" t="s">
        <v>11</v>
      </c>
      <c r="Q2199" s="64" t="s">
        <v>42</v>
      </c>
      <c r="R2199" s="114">
        <v>38415</v>
      </c>
      <c r="S2199" s="64" t="s">
        <v>18</v>
      </c>
      <c r="T2199" s="64">
        <v>1986</v>
      </c>
      <c r="U2199" s="69">
        <v>21</v>
      </c>
    </row>
    <row r="2200" spans="1:21" x14ac:dyDescent="0.35">
      <c r="A2200" t="s">
        <v>2231</v>
      </c>
      <c r="B2200">
        <v>1990</v>
      </c>
      <c r="C2200" t="s">
        <v>10</v>
      </c>
      <c r="D2200">
        <v>13</v>
      </c>
      <c r="E2200">
        <v>3</v>
      </c>
      <c r="F2200">
        <v>38652.089999999997</v>
      </c>
      <c r="G2200" t="s">
        <v>11</v>
      </c>
      <c r="H2200" t="s">
        <v>11</v>
      </c>
      <c r="I2200" t="s">
        <v>42</v>
      </c>
      <c r="L2200" s="110" t="s">
        <v>2230</v>
      </c>
      <c r="M2200" s="64" t="s">
        <v>8597</v>
      </c>
      <c r="N2200" s="64">
        <v>23</v>
      </c>
      <c r="O2200" s="64" t="s">
        <v>11</v>
      </c>
      <c r="P2200" s="64" t="s">
        <v>11</v>
      </c>
      <c r="Q2200" s="64" t="s">
        <v>247</v>
      </c>
      <c r="R2200" s="115">
        <v>38512</v>
      </c>
      <c r="S2200" s="64" t="s">
        <v>15</v>
      </c>
      <c r="T2200" s="64">
        <v>1999</v>
      </c>
      <c r="U2200" s="69">
        <v>12</v>
      </c>
    </row>
    <row r="2201" spans="1:21" x14ac:dyDescent="0.35">
      <c r="A2201" t="s">
        <v>2232</v>
      </c>
      <c r="B2201">
        <v>1986</v>
      </c>
      <c r="C2201" t="s">
        <v>10</v>
      </c>
      <c r="D2201">
        <v>20</v>
      </c>
      <c r="E2201">
        <v>1</v>
      </c>
      <c r="F2201">
        <v>38709.18</v>
      </c>
      <c r="G2201" t="s">
        <v>16</v>
      </c>
      <c r="H2201" t="s">
        <v>12</v>
      </c>
      <c r="I2201" t="s">
        <v>13</v>
      </c>
      <c r="L2201" s="110" t="s">
        <v>2231</v>
      </c>
      <c r="M2201" s="64" t="s">
        <v>8853</v>
      </c>
      <c r="N2201" s="64">
        <v>32</v>
      </c>
      <c r="O2201" s="64" t="s">
        <v>11</v>
      </c>
      <c r="P2201" s="64" t="s">
        <v>11</v>
      </c>
      <c r="Q2201" s="64" t="s">
        <v>42</v>
      </c>
      <c r="R2201" s="114">
        <v>38652</v>
      </c>
      <c r="S2201" s="64" t="s">
        <v>10</v>
      </c>
      <c r="T2201" s="64">
        <v>1990</v>
      </c>
      <c r="U2201" s="69">
        <v>13</v>
      </c>
    </row>
    <row r="2202" spans="1:21" x14ac:dyDescent="0.35">
      <c r="A2202" t="s">
        <v>2233</v>
      </c>
      <c r="B2202">
        <v>1991</v>
      </c>
      <c r="C2202" t="s">
        <v>15</v>
      </c>
      <c r="D2202">
        <v>2</v>
      </c>
      <c r="E2202">
        <v>2</v>
      </c>
      <c r="F2202">
        <v>38711</v>
      </c>
      <c r="G2202" t="s">
        <v>11</v>
      </c>
      <c r="H2202" t="s">
        <v>11</v>
      </c>
      <c r="I2202" t="s">
        <v>42</v>
      </c>
      <c r="L2202" s="110" t="s">
        <v>2232</v>
      </c>
      <c r="M2202" s="64" t="s">
        <v>10328</v>
      </c>
      <c r="N2202" s="64">
        <v>36</v>
      </c>
      <c r="O2202" s="64" t="s">
        <v>16</v>
      </c>
      <c r="P2202" s="64" t="s">
        <v>12</v>
      </c>
      <c r="Q2202" s="64" t="s">
        <v>13</v>
      </c>
      <c r="R2202" s="115">
        <v>38709</v>
      </c>
      <c r="S2202" s="64" t="s">
        <v>10</v>
      </c>
      <c r="T2202" s="64">
        <v>1986</v>
      </c>
      <c r="U2202" s="69">
        <v>20</v>
      </c>
    </row>
    <row r="2203" spans="1:21" x14ac:dyDescent="0.35">
      <c r="A2203" t="s">
        <v>2234</v>
      </c>
      <c r="B2203">
        <v>1976</v>
      </c>
      <c r="C2203" t="s">
        <v>18</v>
      </c>
      <c r="D2203">
        <v>15</v>
      </c>
      <c r="E2203">
        <v>2</v>
      </c>
      <c r="F2203">
        <v>38740.120000000003</v>
      </c>
      <c r="G2203" t="s">
        <v>11</v>
      </c>
      <c r="H2203" t="s">
        <v>11</v>
      </c>
      <c r="I2203" t="s">
        <v>23</v>
      </c>
      <c r="L2203" s="110" t="s">
        <v>2233</v>
      </c>
      <c r="M2203" s="64" t="s">
        <v>10329</v>
      </c>
      <c r="N2203" s="64">
        <v>31</v>
      </c>
      <c r="O2203" s="64" t="s">
        <v>11</v>
      </c>
      <c r="P2203" s="64" t="s">
        <v>11</v>
      </c>
      <c r="Q2203" s="64" t="s">
        <v>42</v>
      </c>
      <c r="R2203" s="114">
        <v>38711</v>
      </c>
      <c r="S2203" s="64" t="s">
        <v>15</v>
      </c>
      <c r="T2203" s="64">
        <v>1991</v>
      </c>
      <c r="U2203" s="69">
        <v>2</v>
      </c>
    </row>
    <row r="2204" spans="1:21" x14ac:dyDescent="0.35">
      <c r="A2204" t="s">
        <v>2235</v>
      </c>
      <c r="B2204">
        <v>1991</v>
      </c>
      <c r="C2204" t="s">
        <v>15</v>
      </c>
      <c r="D2204">
        <v>8</v>
      </c>
      <c r="E2204">
        <v>3</v>
      </c>
      <c r="F2204">
        <v>38746.36</v>
      </c>
      <c r="G2204" t="s">
        <v>16</v>
      </c>
      <c r="H2204" t="s">
        <v>11</v>
      </c>
      <c r="I2204" t="s">
        <v>23</v>
      </c>
      <c r="L2204" s="110" t="s">
        <v>2234</v>
      </c>
      <c r="M2204" s="64" t="s">
        <v>10330</v>
      </c>
      <c r="N2204" s="64">
        <v>46</v>
      </c>
      <c r="O2204" s="64" t="s">
        <v>11</v>
      </c>
      <c r="P2204" s="64" t="s">
        <v>11</v>
      </c>
      <c r="Q2204" s="64" t="s">
        <v>23</v>
      </c>
      <c r="R2204" s="115">
        <v>38740</v>
      </c>
      <c r="S2204" s="64" t="s">
        <v>18</v>
      </c>
      <c r="T2204" s="64">
        <v>1976</v>
      </c>
      <c r="U2204" s="69">
        <v>15</v>
      </c>
    </row>
    <row r="2205" spans="1:21" x14ac:dyDescent="0.35">
      <c r="A2205" t="s">
        <v>2236</v>
      </c>
      <c r="B2205">
        <v>2004</v>
      </c>
      <c r="C2205" t="s">
        <v>30</v>
      </c>
      <c r="D2205">
        <v>5</v>
      </c>
      <c r="E2205">
        <v>0</v>
      </c>
      <c r="F2205">
        <v>38792.69</v>
      </c>
      <c r="G2205" t="s">
        <v>11</v>
      </c>
      <c r="H2205" t="s">
        <v>11</v>
      </c>
      <c r="I2205" t="s">
        <v>13</v>
      </c>
      <c r="L2205" s="110" t="s">
        <v>2235</v>
      </c>
      <c r="M2205" s="64" t="s">
        <v>10331</v>
      </c>
      <c r="N2205" s="64">
        <v>31</v>
      </c>
      <c r="O2205" s="64" t="s">
        <v>16</v>
      </c>
      <c r="P2205" s="64" t="s">
        <v>11</v>
      </c>
      <c r="Q2205" s="64" t="s">
        <v>23</v>
      </c>
      <c r="R2205" s="114">
        <v>38746</v>
      </c>
      <c r="S2205" s="64" t="s">
        <v>15</v>
      </c>
      <c r="T2205" s="64">
        <v>1991</v>
      </c>
      <c r="U2205" s="69">
        <v>8</v>
      </c>
    </row>
    <row r="2206" spans="1:21" x14ac:dyDescent="0.35">
      <c r="A2206" t="s">
        <v>2237</v>
      </c>
      <c r="B2206">
        <v>1979</v>
      </c>
      <c r="C2206" t="s">
        <v>30</v>
      </c>
      <c r="D2206">
        <v>3</v>
      </c>
      <c r="E2206">
        <v>2</v>
      </c>
      <c r="F2206">
        <v>38836.980000000003</v>
      </c>
      <c r="G2206" t="s">
        <v>11</v>
      </c>
      <c r="H2206" t="s">
        <v>16</v>
      </c>
      <c r="I2206" t="s">
        <v>42</v>
      </c>
      <c r="L2206" s="110" t="s">
        <v>2236</v>
      </c>
      <c r="M2206" s="64" t="s">
        <v>8491</v>
      </c>
      <c r="N2206" s="64">
        <v>18</v>
      </c>
      <c r="O2206" s="64" t="s">
        <v>11</v>
      </c>
      <c r="P2206" s="64" t="s">
        <v>11</v>
      </c>
      <c r="Q2206" s="64" t="s">
        <v>13</v>
      </c>
      <c r="R2206" s="115">
        <v>38793</v>
      </c>
      <c r="S2206" s="64" t="s">
        <v>30</v>
      </c>
      <c r="T2206" s="64">
        <v>2004</v>
      </c>
      <c r="U2206" s="69">
        <v>5</v>
      </c>
    </row>
    <row r="2207" spans="1:21" x14ac:dyDescent="0.35">
      <c r="A2207" t="s">
        <v>2238</v>
      </c>
      <c r="B2207">
        <v>1964</v>
      </c>
      <c r="C2207" t="s">
        <v>18</v>
      </c>
      <c r="D2207">
        <v>6</v>
      </c>
      <c r="E2207">
        <v>0</v>
      </c>
      <c r="F2207">
        <v>38869.25</v>
      </c>
      <c r="G2207" t="s">
        <v>11</v>
      </c>
      <c r="H2207" t="s">
        <v>11</v>
      </c>
      <c r="I2207" t="s">
        <v>42</v>
      </c>
      <c r="L2207" s="110" t="s">
        <v>2237</v>
      </c>
      <c r="M2207" s="64" t="s">
        <v>10332</v>
      </c>
      <c r="N2207" s="64">
        <v>43</v>
      </c>
      <c r="O2207" s="64" t="s">
        <v>11</v>
      </c>
      <c r="P2207" s="64" t="s">
        <v>16</v>
      </c>
      <c r="Q2207" s="64" t="s">
        <v>42</v>
      </c>
      <c r="R2207" s="114">
        <v>38837</v>
      </c>
      <c r="S2207" s="64" t="s">
        <v>30</v>
      </c>
      <c r="T2207" s="64">
        <v>1979</v>
      </c>
      <c r="U2207" s="69">
        <v>3</v>
      </c>
    </row>
    <row r="2208" spans="1:21" x14ac:dyDescent="0.35">
      <c r="A2208" t="s">
        <v>2239</v>
      </c>
      <c r="B2208">
        <v>1967</v>
      </c>
      <c r="C2208" t="s">
        <v>10</v>
      </c>
      <c r="D2208">
        <v>30</v>
      </c>
      <c r="E2208">
        <v>0</v>
      </c>
      <c r="F2208">
        <v>38893.360000000001</v>
      </c>
      <c r="G2208" t="s">
        <v>16</v>
      </c>
      <c r="H2208" t="s">
        <v>11</v>
      </c>
      <c r="I2208" t="s">
        <v>42</v>
      </c>
      <c r="L2208" s="110" t="s">
        <v>2238</v>
      </c>
      <c r="M2208" s="64" t="s">
        <v>10333</v>
      </c>
      <c r="N2208" s="64">
        <v>59</v>
      </c>
      <c r="O2208" s="64" t="s">
        <v>11</v>
      </c>
      <c r="P2208" s="64" t="s">
        <v>11</v>
      </c>
      <c r="Q2208" s="64" t="s">
        <v>42</v>
      </c>
      <c r="R2208" s="115">
        <v>38869</v>
      </c>
      <c r="S2208" s="64" t="s">
        <v>18</v>
      </c>
      <c r="T2208" s="64">
        <v>1964</v>
      </c>
      <c r="U2208" s="69">
        <v>6</v>
      </c>
    </row>
    <row r="2209" spans="1:21" x14ac:dyDescent="0.35">
      <c r="A2209" t="s">
        <v>2240</v>
      </c>
      <c r="B2209">
        <v>1987</v>
      </c>
      <c r="C2209" t="s">
        <v>18</v>
      </c>
      <c r="D2209">
        <v>16</v>
      </c>
      <c r="E2209">
        <v>3</v>
      </c>
      <c r="F2209">
        <v>38924.04</v>
      </c>
      <c r="G2209" t="s">
        <v>11</v>
      </c>
      <c r="H2209" t="s">
        <v>11</v>
      </c>
      <c r="I2209" t="s">
        <v>42</v>
      </c>
      <c r="L2209" s="110" t="s">
        <v>2239</v>
      </c>
      <c r="M2209" s="64" t="s">
        <v>9567</v>
      </c>
      <c r="N2209" s="64">
        <v>55</v>
      </c>
      <c r="O2209" s="64" t="s">
        <v>16</v>
      </c>
      <c r="P2209" s="64" t="s">
        <v>11</v>
      </c>
      <c r="Q2209" s="64" t="s">
        <v>42</v>
      </c>
      <c r="R2209" s="114">
        <v>38893</v>
      </c>
      <c r="S2209" s="64" t="s">
        <v>10</v>
      </c>
      <c r="T2209" s="64">
        <v>1967</v>
      </c>
      <c r="U2209" s="69">
        <v>30</v>
      </c>
    </row>
    <row r="2210" spans="1:21" x14ac:dyDescent="0.35">
      <c r="A2210" t="s">
        <v>2241</v>
      </c>
      <c r="B2210">
        <v>1976</v>
      </c>
      <c r="C2210" t="s">
        <v>30</v>
      </c>
      <c r="D2210">
        <v>15</v>
      </c>
      <c r="E2210">
        <v>2</v>
      </c>
      <c r="F2210">
        <v>38932.559999999998</v>
      </c>
      <c r="G2210" t="s">
        <v>11</v>
      </c>
      <c r="H2210" t="s">
        <v>12</v>
      </c>
      <c r="I2210" t="s">
        <v>42</v>
      </c>
      <c r="L2210" s="110" t="s">
        <v>2240</v>
      </c>
      <c r="M2210" s="64" t="s">
        <v>10334</v>
      </c>
      <c r="N2210" s="64">
        <v>35</v>
      </c>
      <c r="O2210" s="64" t="s">
        <v>11</v>
      </c>
      <c r="P2210" s="64" t="s">
        <v>11</v>
      </c>
      <c r="Q2210" s="64" t="s">
        <v>42</v>
      </c>
      <c r="R2210" s="115">
        <v>38924</v>
      </c>
      <c r="S2210" s="64" t="s">
        <v>18</v>
      </c>
      <c r="T2210" s="64">
        <v>1987</v>
      </c>
      <c r="U2210" s="69">
        <v>16</v>
      </c>
    </row>
    <row r="2211" spans="1:21" x14ac:dyDescent="0.35">
      <c r="A2211" t="s">
        <v>2242</v>
      </c>
      <c r="B2211">
        <v>1980</v>
      </c>
      <c r="C2211" t="s">
        <v>20</v>
      </c>
      <c r="D2211">
        <v>24</v>
      </c>
      <c r="E2211">
        <v>2</v>
      </c>
      <c r="F2211">
        <v>38947.43</v>
      </c>
      <c r="G2211" t="s">
        <v>11</v>
      </c>
      <c r="H2211" t="s">
        <v>12</v>
      </c>
      <c r="I2211" t="s">
        <v>42</v>
      </c>
      <c r="L2211" s="110" t="s">
        <v>2241</v>
      </c>
      <c r="M2211" s="64" t="s">
        <v>10335</v>
      </c>
      <c r="N2211" s="64">
        <v>46</v>
      </c>
      <c r="O2211" s="64" t="s">
        <v>11</v>
      </c>
      <c r="P2211" s="64" t="s">
        <v>12</v>
      </c>
      <c r="Q2211" s="64" t="s">
        <v>42</v>
      </c>
      <c r="R2211" s="114">
        <v>38933</v>
      </c>
      <c r="S2211" s="64" t="s">
        <v>30</v>
      </c>
      <c r="T2211" s="64">
        <v>1976</v>
      </c>
      <c r="U2211" s="69">
        <v>15</v>
      </c>
    </row>
    <row r="2212" spans="1:21" x14ac:dyDescent="0.35">
      <c r="A2212" t="s">
        <v>2243</v>
      </c>
      <c r="B2212">
        <v>1978</v>
      </c>
      <c r="C2212" t="s">
        <v>37</v>
      </c>
      <c r="D2212">
        <v>12</v>
      </c>
      <c r="E2212">
        <v>2</v>
      </c>
      <c r="F2212">
        <v>38998.550000000003</v>
      </c>
      <c r="G2212" t="s">
        <v>16</v>
      </c>
      <c r="H2212" t="s">
        <v>16</v>
      </c>
      <c r="I2212" t="s">
        <v>42</v>
      </c>
      <c r="L2212" s="110" t="s">
        <v>2242</v>
      </c>
      <c r="M2212" s="64" t="s">
        <v>10336</v>
      </c>
      <c r="N2212" s="64">
        <v>42</v>
      </c>
      <c r="O2212" s="64" t="s">
        <v>11</v>
      </c>
      <c r="P2212" s="64" t="s">
        <v>12</v>
      </c>
      <c r="Q2212" s="64" t="s">
        <v>42</v>
      </c>
      <c r="R2212" s="115">
        <v>38947</v>
      </c>
      <c r="S2212" s="64" t="s">
        <v>20</v>
      </c>
      <c r="T2212" s="64">
        <v>1980</v>
      </c>
      <c r="U2212" s="69">
        <v>24</v>
      </c>
    </row>
    <row r="2213" spans="1:21" x14ac:dyDescent="0.35">
      <c r="A2213" t="s">
        <v>2244</v>
      </c>
      <c r="B2213">
        <v>1985</v>
      </c>
      <c r="C2213" t="s">
        <v>20</v>
      </c>
      <c r="D2213">
        <v>20</v>
      </c>
      <c r="E2213">
        <v>1</v>
      </c>
      <c r="F2213">
        <v>39047.29</v>
      </c>
      <c r="G2213" t="s">
        <v>16</v>
      </c>
      <c r="H2213" t="s">
        <v>12</v>
      </c>
      <c r="I2213" t="s">
        <v>356</v>
      </c>
      <c r="L2213" s="110" t="s">
        <v>2243</v>
      </c>
      <c r="M2213" s="64" t="s">
        <v>10337</v>
      </c>
      <c r="N2213" s="64">
        <v>44</v>
      </c>
      <c r="O2213" s="64" t="s">
        <v>16</v>
      </c>
      <c r="P2213" s="64" t="s">
        <v>16</v>
      </c>
      <c r="Q2213" s="64" t="s">
        <v>42</v>
      </c>
      <c r="R2213" s="114">
        <v>38999</v>
      </c>
      <c r="S2213" s="64" t="s">
        <v>37</v>
      </c>
      <c r="T2213" s="64">
        <v>1978</v>
      </c>
      <c r="U2213" s="69">
        <v>12</v>
      </c>
    </row>
    <row r="2214" spans="1:21" x14ac:dyDescent="0.35">
      <c r="A2214" t="s">
        <v>2245</v>
      </c>
      <c r="B2214">
        <v>1982</v>
      </c>
      <c r="C2214" t="s">
        <v>35</v>
      </c>
      <c r="D2214">
        <v>4</v>
      </c>
      <c r="E2214">
        <v>1</v>
      </c>
      <c r="F2214">
        <v>39125.33</v>
      </c>
      <c r="G2214" t="s">
        <v>16</v>
      </c>
      <c r="H2214" t="s">
        <v>16</v>
      </c>
      <c r="I2214" t="s">
        <v>168</v>
      </c>
      <c r="L2214" s="110" t="s">
        <v>2244</v>
      </c>
      <c r="M2214" s="64" t="s">
        <v>10338</v>
      </c>
      <c r="N2214" s="64">
        <v>37</v>
      </c>
      <c r="O2214" s="64" t="s">
        <v>16</v>
      </c>
      <c r="P2214" s="64" t="s">
        <v>12</v>
      </c>
      <c r="Q2214" s="64" t="s">
        <v>356</v>
      </c>
      <c r="R2214" s="115">
        <v>39047</v>
      </c>
      <c r="S2214" s="64" t="s">
        <v>20</v>
      </c>
      <c r="T2214" s="64">
        <v>1985</v>
      </c>
      <c r="U2214" s="69">
        <v>20</v>
      </c>
    </row>
    <row r="2215" spans="1:21" x14ac:dyDescent="0.35">
      <c r="A2215" t="s">
        <v>2246</v>
      </c>
      <c r="B2215">
        <v>1962</v>
      </c>
      <c r="C2215" t="s">
        <v>10</v>
      </c>
      <c r="D2215">
        <v>7</v>
      </c>
      <c r="E2215">
        <v>0</v>
      </c>
      <c r="F2215">
        <v>39221.120000000003</v>
      </c>
      <c r="G2215" t="s">
        <v>11</v>
      </c>
      <c r="H2215" t="s">
        <v>16</v>
      </c>
      <c r="I2215" t="s">
        <v>42</v>
      </c>
      <c r="L2215" s="110" t="s">
        <v>2245</v>
      </c>
      <c r="M2215" s="64" t="s">
        <v>10339</v>
      </c>
      <c r="N2215" s="64">
        <v>40</v>
      </c>
      <c r="O2215" s="64" t="s">
        <v>16</v>
      </c>
      <c r="P2215" s="64" t="s">
        <v>16</v>
      </c>
      <c r="Q2215" s="64" t="s">
        <v>168</v>
      </c>
      <c r="R2215" s="114">
        <v>39125</v>
      </c>
      <c r="S2215" s="64" t="s">
        <v>35</v>
      </c>
      <c r="T2215" s="64">
        <v>1982</v>
      </c>
      <c r="U2215" s="69">
        <v>4</v>
      </c>
    </row>
    <row r="2216" spans="1:21" x14ac:dyDescent="0.35">
      <c r="A2216" t="s">
        <v>2247</v>
      </c>
      <c r="B2216">
        <v>1992</v>
      </c>
      <c r="C2216" t="s">
        <v>15</v>
      </c>
      <c r="D2216">
        <v>30</v>
      </c>
      <c r="E2216">
        <v>2</v>
      </c>
      <c r="F2216">
        <v>39241.440000000002</v>
      </c>
      <c r="G2216" t="s">
        <v>16</v>
      </c>
      <c r="H2216" t="s">
        <v>12</v>
      </c>
      <c r="I2216" t="s">
        <v>42</v>
      </c>
      <c r="L2216" s="110" t="s">
        <v>2246</v>
      </c>
      <c r="M2216" s="64" t="s">
        <v>10340</v>
      </c>
      <c r="N2216" s="64">
        <v>60</v>
      </c>
      <c r="O2216" s="64" t="s">
        <v>11</v>
      </c>
      <c r="P2216" s="64" t="s">
        <v>16</v>
      </c>
      <c r="Q2216" s="64" t="s">
        <v>42</v>
      </c>
      <c r="R2216" s="115">
        <v>39221</v>
      </c>
      <c r="S2216" s="64" t="s">
        <v>10</v>
      </c>
      <c r="T2216" s="64">
        <v>1962</v>
      </c>
      <c r="U2216" s="69">
        <v>7</v>
      </c>
    </row>
    <row r="2217" spans="1:21" x14ac:dyDescent="0.35">
      <c r="A2217" t="s">
        <v>2248</v>
      </c>
      <c r="B2217">
        <v>1982</v>
      </c>
      <c r="C2217" t="s">
        <v>35</v>
      </c>
      <c r="D2217">
        <v>16</v>
      </c>
      <c r="E2217">
        <v>3</v>
      </c>
      <c r="F2217">
        <v>39315.279999999999</v>
      </c>
      <c r="G2217" t="s">
        <v>11</v>
      </c>
      <c r="H2217" t="s">
        <v>12</v>
      </c>
      <c r="I2217" t="s">
        <v>42</v>
      </c>
      <c r="L2217" s="110" t="s">
        <v>2247</v>
      </c>
      <c r="M2217" s="64" t="s">
        <v>8367</v>
      </c>
      <c r="N2217" s="64">
        <v>30</v>
      </c>
      <c r="O2217" s="64" t="s">
        <v>16</v>
      </c>
      <c r="P2217" s="64" t="s">
        <v>12</v>
      </c>
      <c r="Q2217" s="64" t="s">
        <v>42</v>
      </c>
      <c r="R2217" s="114">
        <v>39241</v>
      </c>
      <c r="S2217" s="64" t="s">
        <v>15</v>
      </c>
      <c r="T2217" s="64">
        <v>1992</v>
      </c>
      <c r="U2217" s="69">
        <v>30</v>
      </c>
    </row>
    <row r="2218" spans="1:21" x14ac:dyDescent="0.35">
      <c r="A2218" t="s">
        <v>2249</v>
      </c>
      <c r="B2218">
        <v>1978</v>
      </c>
      <c r="C2218" t="s">
        <v>35</v>
      </c>
      <c r="D2218">
        <v>5</v>
      </c>
      <c r="E2218">
        <v>2</v>
      </c>
      <c r="F2218">
        <v>39352.6</v>
      </c>
      <c r="G2218" t="s">
        <v>11</v>
      </c>
      <c r="H2218" t="s">
        <v>12</v>
      </c>
      <c r="I2218" t="s">
        <v>42</v>
      </c>
      <c r="L2218" s="110" t="s">
        <v>2248</v>
      </c>
      <c r="M2218" s="64" t="s">
        <v>9185</v>
      </c>
      <c r="N2218" s="64">
        <v>40</v>
      </c>
      <c r="O2218" s="64" t="s">
        <v>11</v>
      </c>
      <c r="P2218" s="64" t="s">
        <v>12</v>
      </c>
      <c r="Q2218" s="64" t="s">
        <v>42</v>
      </c>
      <c r="R2218" s="115">
        <v>39315</v>
      </c>
      <c r="S2218" s="64" t="s">
        <v>35</v>
      </c>
      <c r="T2218" s="64">
        <v>1982</v>
      </c>
      <c r="U2218" s="69">
        <v>16</v>
      </c>
    </row>
    <row r="2219" spans="1:21" x14ac:dyDescent="0.35">
      <c r="A2219" t="s">
        <v>2250</v>
      </c>
      <c r="B2219">
        <v>1966</v>
      </c>
      <c r="C2219" t="s">
        <v>18</v>
      </c>
      <c r="D2219">
        <v>24</v>
      </c>
      <c r="E2219">
        <v>0</v>
      </c>
      <c r="F2219">
        <v>39396.86</v>
      </c>
      <c r="G2219" t="s">
        <v>11</v>
      </c>
      <c r="H2219" t="s">
        <v>11</v>
      </c>
      <c r="I2219" t="s">
        <v>42</v>
      </c>
      <c r="L2219" s="110" t="s">
        <v>2249</v>
      </c>
      <c r="M2219" s="64" t="s">
        <v>9149</v>
      </c>
      <c r="N2219" s="64">
        <v>44</v>
      </c>
      <c r="O2219" s="64" t="s">
        <v>11</v>
      </c>
      <c r="P2219" s="64" t="s">
        <v>12</v>
      </c>
      <c r="Q2219" s="64" t="s">
        <v>42</v>
      </c>
      <c r="R2219" s="114">
        <v>39353</v>
      </c>
      <c r="S2219" s="64" t="s">
        <v>35</v>
      </c>
      <c r="T2219" s="64">
        <v>1978</v>
      </c>
      <c r="U2219" s="69">
        <v>5</v>
      </c>
    </row>
    <row r="2220" spans="1:21" x14ac:dyDescent="0.35">
      <c r="A2220" t="s">
        <v>2251</v>
      </c>
      <c r="B2220">
        <v>1978</v>
      </c>
      <c r="C2220" t="s">
        <v>10</v>
      </c>
      <c r="D2220">
        <v>12</v>
      </c>
      <c r="E2220">
        <v>1</v>
      </c>
      <c r="F2220">
        <v>39556.49</v>
      </c>
      <c r="G2220" t="s">
        <v>16</v>
      </c>
      <c r="H2220" t="s">
        <v>11</v>
      </c>
      <c r="I2220" t="s">
        <v>164</v>
      </c>
      <c r="L2220" s="110" t="s">
        <v>2250</v>
      </c>
      <c r="M2220" s="64" t="s">
        <v>10341</v>
      </c>
      <c r="N2220" s="64">
        <v>56</v>
      </c>
      <c r="O2220" s="64" t="s">
        <v>11</v>
      </c>
      <c r="P2220" s="64" t="s">
        <v>11</v>
      </c>
      <c r="Q2220" s="64" t="s">
        <v>42</v>
      </c>
      <c r="R2220" s="115">
        <v>39397</v>
      </c>
      <c r="S2220" s="64" t="s">
        <v>18</v>
      </c>
      <c r="T2220" s="64">
        <v>1966</v>
      </c>
      <c r="U2220" s="69">
        <v>24</v>
      </c>
    </row>
    <row r="2221" spans="1:21" x14ac:dyDescent="0.35">
      <c r="A2221" t="s">
        <v>2252</v>
      </c>
      <c r="B2221">
        <v>1981</v>
      </c>
      <c r="C2221" t="s">
        <v>10</v>
      </c>
      <c r="D2221">
        <v>5</v>
      </c>
      <c r="E2221">
        <v>3</v>
      </c>
      <c r="F2221">
        <v>39597.410000000003</v>
      </c>
      <c r="G2221" t="s">
        <v>16</v>
      </c>
      <c r="H2221" t="s">
        <v>11</v>
      </c>
      <c r="I2221" t="s">
        <v>356</v>
      </c>
      <c r="L2221" s="110" t="s">
        <v>2251</v>
      </c>
      <c r="M2221" s="64" t="s">
        <v>10342</v>
      </c>
      <c r="N2221" s="64">
        <v>44</v>
      </c>
      <c r="O2221" s="64" t="s">
        <v>16</v>
      </c>
      <c r="P2221" s="64" t="s">
        <v>11</v>
      </c>
      <c r="Q2221" s="64" t="s">
        <v>164</v>
      </c>
      <c r="R2221" s="114">
        <v>39556</v>
      </c>
      <c r="S2221" s="64" t="s">
        <v>10</v>
      </c>
      <c r="T2221" s="64">
        <v>1978</v>
      </c>
      <c r="U2221" s="69">
        <v>12</v>
      </c>
    </row>
    <row r="2222" spans="1:21" x14ac:dyDescent="0.35">
      <c r="A2222" t="s">
        <v>2253</v>
      </c>
      <c r="B2222">
        <v>1995</v>
      </c>
      <c r="C2222" t="s">
        <v>35</v>
      </c>
      <c r="D2222">
        <v>7</v>
      </c>
      <c r="E2222">
        <v>0</v>
      </c>
      <c r="F2222">
        <v>39611.760000000002</v>
      </c>
      <c r="G2222" t="s">
        <v>16</v>
      </c>
      <c r="H2222" t="s">
        <v>12</v>
      </c>
      <c r="I2222" t="s">
        <v>13</v>
      </c>
      <c r="L2222" s="110" t="s">
        <v>2252</v>
      </c>
      <c r="M2222" s="64" t="s">
        <v>10343</v>
      </c>
      <c r="N2222" s="64">
        <v>41</v>
      </c>
      <c r="O2222" s="64" t="s">
        <v>16</v>
      </c>
      <c r="P2222" s="64" t="s">
        <v>11</v>
      </c>
      <c r="Q2222" s="64" t="s">
        <v>356</v>
      </c>
      <c r="R2222" s="115">
        <v>39597</v>
      </c>
      <c r="S2222" s="64" t="s">
        <v>10</v>
      </c>
      <c r="T2222" s="64">
        <v>1981</v>
      </c>
      <c r="U2222" s="69">
        <v>5</v>
      </c>
    </row>
    <row r="2223" spans="1:21" x14ac:dyDescent="0.35">
      <c r="A2223" t="s">
        <v>2254</v>
      </c>
      <c r="B2223">
        <v>1977</v>
      </c>
      <c r="C2223" t="s">
        <v>30</v>
      </c>
      <c r="D2223">
        <v>17</v>
      </c>
      <c r="E2223">
        <v>2</v>
      </c>
      <c r="F2223">
        <v>39670.44</v>
      </c>
      <c r="G2223" t="s">
        <v>11</v>
      </c>
      <c r="H2223" t="s">
        <v>16</v>
      </c>
      <c r="I2223" t="s">
        <v>23</v>
      </c>
      <c r="L2223" s="110" t="s">
        <v>2253</v>
      </c>
      <c r="M2223" s="64" t="s">
        <v>10344</v>
      </c>
      <c r="N2223" s="64">
        <v>27</v>
      </c>
      <c r="O2223" s="64" t="s">
        <v>16</v>
      </c>
      <c r="P2223" s="64" t="s">
        <v>12</v>
      </c>
      <c r="Q2223" s="64" t="s">
        <v>13</v>
      </c>
      <c r="R2223" s="114">
        <v>39612</v>
      </c>
      <c r="S2223" s="64" t="s">
        <v>35</v>
      </c>
      <c r="T2223" s="64">
        <v>1995</v>
      </c>
      <c r="U2223" s="69">
        <v>7</v>
      </c>
    </row>
    <row r="2224" spans="1:21" x14ac:dyDescent="0.35">
      <c r="A2224" t="s">
        <v>2255</v>
      </c>
      <c r="B2224">
        <v>1968</v>
      </c>
      <c r="C2224" t="s">
        <v>20</v>
      </c>
      <c r="D2224">
        <v>29</v>
      </c>
      <c r="E2224">
        <v>0</v>
      </c>
      <c r="F2224">
        <v>39721.93</v>
      </c>
      <c r="G2224" t="s">
        <v>11</v>
      </c>
      <c r="H2224" t="s">
        <v>11</v>
      </c>
      <c r="I2224" t="s">
        <v>42</v>
      </c>
      <c r="L2224" s="110" t="s">
        <v>2254</v>
      </c>
      <c r="M2224" s="64" t="s">
        <v>10345</v>
      </c>
      <c r="N2224" s="64">
        <v>45</v>
      </c>
      <c r="O2224" s="64" t="s">
        <v>11</v>
      </c>
      <c r="P2224" s="64" t="s">
        <v>16</v>
      </c>
      <c r="Q2224" s="64" t="s">
        <v>23</v>
      </c>
      <c r="R2224" s="115">
        <v>39670</v>
      </c>
      <c r="S2224" s="64" t="s">
        <v>30</v>
      </c>
      <c r="T2224" s="64">
        <v>1977</v>
      </c>
      <c r="U2224" s="69">
        <v>17</v>
      </c>
    </row>
    <row r="2225" spans="1:21" x14ac:dyDescent="0.35">
      <c r="A2225" t="s">
        <v>2256</v>
      </c>
      <c r="B2225">
        <v>2003</v>
      </c>
      <c r="C2225" t="s">
        <v>10</v>
      </c>
      <c r="D2225">
        <v>16</v>
      </c>
      <c r="E2225">
        <v>0</v>
      </c>
      <c r="F2225">
        <v>39722.75</v>
      </c>
      <c r="G2225" t="s">
        <v>16</v>
      </c>
      <c r="H2225" t="s">
        <v>16</v>
      </c>
      <c r="I2225" t="s">
        <v>13</v>
      </c>
      <c r="L2225" s="110" t="s">
        <v>2255</v>
      </c>
      <c r="M2225" s="64" t="s">
        <v>10346</v>
      </c>
      <c r="N2225" s="64">
        <v>54</v>
      </c>
      <c r="O2225" s="64" t="s">
        <v>11</v>
      </c>
      <c r="P2225" s="64" t="s">
        <v>11</v>
      </c>
      <c r="Q2225" s="64" t="s">
        <v>42</v>
      </c>
      <c r="R2225" s="114">
        <v>39722</v>
      </c>
      <c r="S2225" s="64" t="s">
        <v>20</v>
      </c>
      <c r="T2225" s="64">
        <v>1968</v>
      </c>
      <c r="U2225" s="69">
        <v>29</v>
      </c>
    </row>
    <row r="2226" spans="1:21" x14ac:dyDescent="0.35">
      <c r="A2226" t="s">
        <v>2257</v>
      </c>
      <c r="B2226">
        <v>1977</v>
      </c>
      <c r="C2226" t="s">
        <v>35</v>
      </c>
      <c r="D2226">
        <v>12</v>
      </c>
      <c r="E2226">
        <v>1</v>
      </c>
      <c r="F2226">
        <v>39725.519999999997</v>
      </c>
      <c r="G2226" t="s">
        <v>11</v>
      </c>
      <c r="H2226" t="s">
        <v>16</v>
      </c>
      <c r="I2226" t="s">
        <v>23</v>
      </c>
      <c r="L2226" s="110" t="s">
        <v>2256</v>
      </c>
      <c r="M2226" s="64" t="s">
        <v>10347</v>
      </c>
      <c r="N2226" s="64">
        <v>19</v>
      </c>
      <c r="O2226" s="64" t="s">
        <v>16</v>
      </c>
      <c r="P2226" s="64" t="s">
        <v>16</v>
      </c>
      <c r="Q2226" s="64" t="s">
        <v>13</v>
      </c>
      <c r="R2226" s="115">
        <v>39723</v>
      </c>
      <c r="S2226" s="64" t="s">
        <v>10</v>
      </c>
      <c r="T2226" s="64">
        <v>2003</v>
      </c>
      <c r="U2226" s="69">
        <v>16</v>
      </c>
    </row>
    <row r="2227" spans="1:21" x14ac:dyDescent="0.35">
      <c r="A2227" t="s">
        <v>2258</v>
      </c>
      <c r="B2227">
        <v>1973</v>
      </c>
      <c r="C2227" t="s">
        <v>30</v>
      </c>
      <c r="D2227">
        <v>17</v>
      </c>
      <c r="E2227">
        <v>0</v>
      </c>
      <c r="F2227">
        <v>39727.61</v>
      </c>
      <c r="G2227" t="s">
        <v>16</v>
      </c>
      <c r="H2227" t="s">
        <v>11</v>
      </c>
      <c r="I2227" t="s">
        <v>42</v>
      </c>
      <c r="L2227" s="110" t="s">
        <v>2257</v>
      </c>
      <c r="M2227" s="64" t="s">
        <v>10348</v>
      </c>
      <c r="N2227" s="64">
        <v>45</v>
      </c>
      <c r="O2227" s="64" t="s">
        <v>11</v>
      </c>
      <c r="P2227" s="64" t="s">
        <v>16</v>
      </c>
      <c r="Q2227" s="64" t="s">
        <v>23</v>
      </c>
      <c r="R2227" s="114">
        <v>39726</v>
      </c>
      <c r="S2227" s="64" t="s">
        <v>35</v>
      </c>
      <c r="T2227" s="64">
        <v>1977</v>
      </c>
      <c r="U2227" s="69">
        <v>12</v>
      </c>
    </row>
    <row r="2228" spans="1:21" x14ac:dyDescent="0.35">
      <c r="A2228" t="s">
        <v>2259</v>
      </c>
      <c r="B2228">
        <v>1987</v>
      </c>
      <c r="C2228" t="s">
        <v>10</v>
      </c>
      <c r="D2228">
        <v>24</v>
      </c>
      <c r="E2228">
        <v>1</v>
      </c>
      <c r="F2228">
        <v>39774.28</v>
      </c>
      <c r="G2228" t="s">
        <v>16</v>
      </c>
      <c r="H2228" t="s">
        <v>16</v>
      </c>
      <c r="I2228" t="s">
        <v>276</v>
      </c>
      <c r="L2228" s="110" t="s">
        <v>2258</v>
      </c>
      <c r="M2228" s="64" t="s">
        <v>10349</v>
      </c>
      <c r="N2228" s="64">
        <v>49</v>
      </c>
      <c r="O2228" s="64" t="s">
        <v>16</v>
      </c>
      <c r="P2228" s="64" t="s">
        <v>11</v>
      </c>
      <c r="Q2228" s="64" t="s">
        <v>42</v>
      </c>
      <c r="R2228" s="115">
        <v>39728</v>
      </c>
      <c r="S2228" s="64" t="s">
        <v>30</v>
      </c>
      <c r="T2228" s="64">
        <v>1973</v>
      </c>
      <c r="U2228" s="69">
        <v>17</v>
      </c>
    </row>
    <row r="2229" spans="1:21" x14ac:dyDescent="0.35">
      <c r="A2229" t="s">
        <v>2260</v>
      </c>
      <c r="B2229">
        <v>1985</v>
      </c>
      <c r="C2229" t="s">
        <v>10</v>
      </c>
      <c r="D2229">
        <v>17</v>
      </c>
      <c r="E2229">
        <v>2</v>
      </c>
      <c r="F2229">
        <v>39836.519999999997</v>
      </c>
      <c r="G2229" t="s">
        <v>11</v>
      </c>
      <c r="H2229" t="s">
        <v>16</v>
      </c>
      <c r="I2229" t="s">
        <v>42</v>
      </c>
      <c r="L2229" s="110" t="s">
        <v>2259</v>
      </c>
      <c r="M2229" s="64" t="s">
        <v>10350</v>
      </c>
      <c r="N2229" s="64">
        <v>35</v>
      </c>
      <c r="O2229" s="64" t="s">
        <v>16</v>
      </c>
      <c r="P2229" s="64" t="s">
        <v>16</v>
      </c>
      <c r="Q2229" s="64" t="s">
        <v>276</v>
      </c>
      <c r="R2229" s="114">
        <v>39774</v>
      </c>
      <c r="S2229" s="64" t="s">
        <v>10</v>
      </c>
      <c r="T2229" s="64">
        <v>1987</v>
      </c>
      <c r="U2229" s="69">
        <v>24</v>
      </c>
    </row>
    <row r="2230" spans="1:21" x14ac:dyDescent="0.35">
      <c r="A2230" t="s">
        <v>2261</v>
      </c>
      <c r="B2230">
        <v>1983</v>
      </c>
      <c r="C2230" t="s">
        <v>18</v>
      </c>
      <c r="D2230">
        <v>1</v>
      </c>
      <c r="E2230">
        <v>3</v>
      </c>
      <c r="F2230">
        <v>39865.699999999997</v>
      </c>
      <c r="G2230" t="s">
        <v>11</v>
      </c>
      <c r="H2230" t="s">
        <v>11</v>
      </c>
      <c r="I2230" t="s">
        <v>42</v>
      </c>
      <c r="L2230" s="110" t="s">
        <v>2260</v>
      </c>
      <c r="M2230" s="64" t="s">
        <v>10351</v>
      </c>
      <c r="N2230" s="64">
        <v>37</v>
      </c>
      <c r="O2230" s="64" t="s">
        <v>11</v>
      </c>
      <c r="P2230" s="64" t="s">
        <v>16</v>
      </c>
      <c r="Q2230" s="64" t="s">
        <v>42</v>
      </c>
      <c r="R2230" s="115">
        <v>39837</v>
      </c>
      <c r="S2230" s="64" t="s">
        <v>10</v>
      </c>
      <c r="T2230" s="64">
        <v>1985</v>
      </c>
      <c r="U2230" s="69">
        <v>17</v>
      </c>
    </row>
    <row r="2231" spans="1:21" x14ac:dyDescent="0.35">
      <c r="A2231" t="s">
        <v>2262</v>
      </c>
      <c r="B2231">
        <v>1985</v>
      </c>
      <c r="C2231" t="s">
        <v>35</v>
      </c>
      <c r="D2231">
        <v>22</v>
      </c>
      <c r="E2231">
        <v>1</v>
      </c>
      <c r="F2231">
        <v>39871.699999999997</v>
      </c>
      <c r="G2231" t="s">
        <v>16</v>
      </c>
      <c r="H2231" t="s">
        <v>11</v>
      </c>
      <c r="I2231" t="s">
        <v>13</v>
      </c>
      <c r="L2231" s="110" t="s">
        <v>2261</v>
      </c>
      <c r="M2231" s="64" t="s">
        <v>10352</v>
      </c>
      <c r="N2231" s="64">
        <v>40</v>
      </c>
      <c r="O2231" s="64" t="s">
        <v>11</v>
      </c>
      <c r="P2231" s="64" t="s">
        <v>11</v>
      </c>
      <c r="Q2231" s="64" t="s">
        <v>42</v>
      </c>
      <c r="R2231" s="114">
        <v>39866</v>
      </c>
      <c r="S2231" s="64" t="s">
        <v>18</v>
      </c>
      <c r="T2231" s="64">
        <v>1983</v>
      </c>
      <c r="U2231" s="69">
        <v>1</v>
      </c>
    </row>
    <row r="2232" spans="1:21" x14ac:dyDescent="0.35">
      <c r="A2232" t="s">
        <v>2263</v>
      </c>
      <c r="B2232">
        <v>1975</v>
      </c>
      <c r="C2232" t="s">
        <v>30</v>
      </c>
      <c r="D2232">
        <v>2</v>
      </c>
      <c r="E2232">
        <v>1</v>
      </c>
      <c r="F2232">
        <v>39963.120000000003</v>
      </c>
      <c r="G2232" t="s">
        <v>11</v>
      </c>
      <c r="H2232" t="s">
        <v>11</v>
      </c>
      <c r="I2232" t="s">
        <v>42</v>
      </c>
      <c r="L2232" s="110" t="s">
        <v>2262</v>
      </c>
      <c r="M2232" s="64" t="s">
        <v>10353</v>
      </c>
      <c r="N2232" s="64">
        <v>37</v>
      </c>
      <c r="O2232" s="64" t="s">
        <v>16</v>
      </c>
      <c r="P2232" s="64" t="s">
        <v>11</v>
      </c>
      <c r="Q2232" s="64" t="s">
        <v>13</v>
      </c>
      <c r="R2232" s="115">
        <v>39872</v>
      </c>
      <c r="S2232" s="64" t="s">
        <v>35</v>
      </c>
      <c r="T2232" s="64">
        <v>1985</v>
      </c>
      <c r="U2232" s="69">
        <v>22</v>
      </c>
    </row>
    <row r="2233" spans="1:21" x14ac:dyDescent="0.35">
      <c r="A2233" t="s">
        <v>2264</v>
      </c>
      <c r="B2233">
        <v>1987</v>
      </c>
      <c r="C2233" t="s">
        <v>35</v>
      </c>
      <c r="D2233">
        <v>8</v>
      </c>
      <c r="E2233">
        <v>3</v>
      </c>
      <c r="F2233">
        <v>39983.43</v>
      </c>
      <c r="G2233" t="s">
        <v>11</v>
      </c>
      <c r="H2233" t="s">
        <v>12</v>
      </c>
      <c r="I2233" t="s">
        <v>23</v>
      </c>
      <c r="L2233" s="110" t="s">
        <v>2263</v>
      </c>
      <c r="M2233" s="64" t="s">
        <v>9429</v>
      </c>
      <c r="N2233" s="64">
        <v>47</v>
      </c>
      <c r="O2233" s="64" t="s">
        <v>11</v>
      </c>
      <c r="P2233" s="64" t="s">
        <v>11</v>
      </c>
      <c r="Q2233" s="64" t="s">
        <v>42</v>
      </c>
      <c r="R2233" s="114">
        <v>39963</v>
      </c>
      <c r="S2233" s="64" t="s">
        <v>30</v>
      </c>
      <c r="T2233" s="64">
        <v>1975</v>
      </c>
      <c r="U2233" s="69">
        <v>2</v>
      </c>
    </row>
    <row r="2234" spans="1:21" x14ac:dyDescent="0.35">
      <c r="A2234" t="s">
        <v>2265</v>
      </c>
      <c r="B2234">
        <v>1982</v>
      </c>
      <c r="C2234" t="s">
        <v>30</v>
      </c>
      <c r="D2234">
        <v>25</v>
      </c>
      <c r="E2234">
        <v>2</v>
      </c>
      <c r="F2234">
        <v>40003.33</v>
      </c>
      <c r="G2234" t="s">
        <v>16</v>
      </c>
      <c r="H2234" t="s">
        <v>16</v>
      </c>
      <c r="I2234" t="s">
        <v>23</v>
      </c>
      <c r="L2234" s="110" t="s">
        <v>2264</v>
      </c>
      <c r="M2234" s="64" t="s">
        <v>10354</v>
      </c>
      <c r="N2234" s="64">
        <v>35</v>
      </c>
      <c r="O2234" s="64" t="s">
        <v>11</v>
      </c>
      <c r="P2234" s="64" t="s">
        <v>12</v>
      </c>
      <c r="Q2234" s="64" t="s">
        <v>23</v>
      </c>
      <c r="R2234" s="115">
        <v>39983</v>
      </c>
      <c r="S2234" s="64" t="s">
        <v>35</v>
      </c>
      <c r="T2234" s="64">
        <v>1987</v>
      </c>
      <c r="U2234" s="69">
        <v>8</v>
      </c>
    </row>
    <row r="2235" spans="1:21" x14ac:dyDescent="0.35">
      <c r="A2235" t="s">
        <v>2266</v>
      </c>
      <c r="B2235">
        <v>1978</v>
      </c>
      <c r="C2235" t="s">
        <v>30</v>
      </c>
      <c r="D2235">
        <v>20</v>
      </c>
      <c r="E2235">
        <v>2</v>
      </c>
      <c r="F2235">
        <v>40054.730000000003</v>
      </c>
      <c r="G2235" t="s">
        <v>16</v>
      </c>
      <c r="H2235" t="s">
        <v>12</v>
      </c>
      <c r="I2235" t="s">
        <v>42</v>
      </c>
      <c r="L2235" s="110" t="s">
        <v>2265</v>
      </c>
      <c r="M2235" s="64" t="s">
        <v>10355</v>
      </c>
      <c r="N2235" s="64">
        <v>40</v>
      </c>
      <c r="O2235" s="64" t="s">
        <v>16</v>
      </c>
      <c r="P2235" s="64" t="s">
        <v>16</v>
      </c>
      <c r="Q2235" s="64" t="s">
        <v>23</v>
      </c>
      <c r="R2235" s="114">
        <v>40003</v>
      </c>
      <c r="S2235" s="64" t="s">
        <v>30</v>
      </c>
      <c r="T2235" s="64">
        <v>1982</v>
      </c>
      <c r="U2235" s="69">
        <v>25</v>
      </c>
    </row>
    <row r="2236" spans="1:21" x14ac:dyDescent="0.35">
      <c r="A2236" t="s">
        <v>2267</v>
      </c>
      <c r="B2236">
        <v>1966</v>
      </c>
      <c r="C2236" t="s">
        <v>35</v>
      </c>
      <c r="D2236">
        <v>12</v>
      </c>
      <c r="E2236">
        <v>0</v>
      </c>
      <c r="F2236">
        <v>40069.440000000002</v>
      </c>
      <c r="G2236" t="s">
        <v>16</v>
      </c>
      <c r="H2236" t="s">
        <v>12</v>
      </c>
      <c r="I2236" t="s">
        <v>42</v>
      </c>
      <c r="L2236" s="110" t="s">
        <v>2266</v>
      </c>
      <c r="M2236" s="64" t="s">
        <v>10356</v>
      </c>
      <c r="N2236" s="64">
        <v>44</v>
      </c>
      <c r="O2236" s="64" t="s">
        <v>16</v>
      </c>
      <c r="P2236" s="64" t="s">
        <v>12</v>
      </c>
      <c r="Q2236" s="64" t="s">
        <v>42</v>
      </c>
      <c r="R2236" s="115">
        <v>40055</v>
      </c>
      <c r="S2236" s="64" t="s">
        <v>30</v>
      </c>
      <c r="T2236" s="64">
        <v>1978</v>
      </c>
      <c r="U2236" s="69">
        <v>20</v>
      </c>
    </row>
    <row r="2237" spans="1:21" x14ac:dyDescent="0.35">
      <c r="A2237" t="s">
        <v>2268</v>
      </c>
      <c r="B2237">
        <v>1983</v>
      </c>
      <c r="C2237" t="s">
        <v>37</v>
      </c>
      <c r="D2237">
        <v>14</v>
      </c>
      <c r="E2237">
        <v>2</v>
      </c>
      <c r="F2237">
        <v>40103.89</v>
      </c>
      <c r="G2237" t="s">
        <v>16</v>
      </c>
      <c r="H2237" t="s">
        <v>11</v>
      </c>
      <c r="I2237" t="s">
        <v>42</v>
      </c>
      <c r="L2237" s="110" t="s">
        <v>2267</v>
      </c>
      <c r="M2237" s="64" t="s">
        <v>10357</v>
      </c>
      <c r="N2237" s="64">
        <v>56</v>
      </c>
      <c r="O2237" s="64" t="s">
        <v>16</v>
      </c>
      <c r="P2237" s="64" t="s">
        <v>12</v>
      </c>
      <c r="Q2237" s="64" t="s">
        <v>42</v>
      </c>
      <c r="R2237" s="114">
        <v>40069</v>
      </c>
      <c r="S2237" s="64" t="s">
        <v>35</v>
      </c>
      <c r="T2237" s="64">
        <v>1966</v>
      </c>
      <c r="U2237" s="69">
        <v>12</v>
      </c>
    </row>
    <row r="2238" spans="1:21" x14ac:dyDescent="0.35">
      <c r="A2238" t="s">
        <v>2269</v>
      </c>
      <c r="B2238">
        <v>1985</v>
      </c>
      <c r="C2238" t="s">
        <v>37</v>
      </c>
      <c r="D2238">
        <v>21</v>
      </c>
      <c r="E2238">
        <v>4</v>
      </c>
      <c r="F2238">
        <v>40182.25</v>
      </c>
      <c r="G2238" t="s">
        <v>16</v>
      </c>
      <c r="H2238" t="s">
        <v>11</v>
      </c>
      <c r="I2238" t="s">
        <v>42</v>
      </c>
      <c r="L2238" s="110" t="s">
        <v>2268</v>
      </c>
      <c r="M2238" s="64" t="s">
        <v>10358</v>
      </c>
      <c r="N2238" s="64">
        <v>39</v>
      </c>
      <c r="O2238" s="64" t="s">
        <v>16</v>
      </c>
      <c r="P2238" s="64" t="s">
        <v>11</v>
      </c>
      <c r="Q2238" s="64" t="s">
        <v>42</v>
      </c>
      <c r="R2238" s="115">
        <v>40104</v>
      </c>
      <c r="S2238" s="64" t="s">
        <v>37</v>
      </c>
      <c r="T2238" s="64">
        <v>1983</v>
      </c>
      <c r="U2238" s="69">
        <v>14</v>
      </c>
    </row>
    <row r="2239" spans="1:21" x14ac:dyDescent="0.35">
      <c r="A2239" t="s">
        <v>2270</v>
      </c>
      <c r="B2239">
        <v>1979</v>
      </c>
      <c r="C2239" t="s">
        <v>35</v>
      </c>
      <c r="D2239">
        <v>18</v>
      </c>
      <c r="E2239">
        <v>2</v>
      </c>
      <c r="F2239">
        <v>40204.83</v>
      </c>
      <c r="G2239" t="s">
        <v>16</v>
      </c>
      <c r="H2239" t="s">
        <v>12</v>
      </c>
      <c r="I2239" t="s">
        <v>23</v>
      </c>
      <c r="L2239" s="110" t="s">
        <v>2269</v>
      </c>
      <c r="M2239" s="64" t="s">
        <v>10359</v>
      </c>
      <c r="N2239" s="64">
        <v>37</v>
      </c>
      <c r="O2239" s="64" t="s">
        <v>16</v>
      </c>
      <c r="P2239" s="64" t="s">
        <v>11</v>
      </c>
      <c r="Q2239" s="64" t="s">
        <v>42</v>
      </c>
      <c r="R2239" s="114">
        <v>40182</v>
      </c>
      <c r="S2239" s="64" t="s">
        <v>37</v>
      </c>
      <c r="T2239" s="64">
        <v>1985</v>
      </c>
      <c r="U2239" s="69">
        <v>21</v>
      </c>
    </row>
    <row r="2240" spans="1:21" x14ac:dyDescent="0.35">
      <c r="A2240" t="s">
        <v>2271</v>
      </c>
      <c r="B2240">
        <v>1981</v>
      </c>
      <c r="C2240" t="s">
        <v>10</v>
      </c>
      <c r="D2240">
        <v>28</v>
      </c>
      <c r="E2240">
        <v>1</v>
      </c>
      <c r="F2240">
        <v>40208.559999999998</v>
      </c>
      <c r="G2240" t="s">
        <v>16</v>
      </c>
      <c r="H2240" t="s">
        <v>11</v>
      </c>
      <c r="I2240" t="s">
        <v>42</v>
      </c>
      <c r="L2240" s="110" t="s">
        <v>2270</v>
      </c>
      <c r="M2240" s="64" t="s">
        <v>10360</v>
      </c>
      <c r="N2240" s="64">
        <v>43</v>
      </c>
      <c r="O2240" s="64" t="s">
        <v>16</v>
      </c>
      <c r="P2240" s="64" t="s">
        <v>12</v>
      </c>
      <c r="Q2240" s="64" t="s">
        <v>23</v>
      </c>
      <c r="R2240" s="115">
        <v>40205</v>
      </c>
      <c r="S2240" s="64" t="s">
        <v>35</v>
      </c>
      <c r="T2240" s="64">
        <v>1979</v>
      </c>
      <c r="U2240" s="69">
        <v>18</v>
      </c>
    </row>
    <row r="2241" spans="1:21" x14ac:dyDescent="0.35">
      <c r="A2241" t="s">
        <v>2272</v>
      </c>
      <c r="B2241">
        <v>1981</v>
      </c>
      <c r="C2241" t="s">
        <v>37</v>
      </c>
      <c r="D2241">
        <v>4</v>
      </c>
      <c r="E2241">
        <v>1</v>
      </c>
      <c r="F2241">
        <v>40273.65</v>
      </c>
      <c r="G2241" t="s">
        <v>16</v>
      </c>
      <c r="H2241" t="s">
        <v>12</v>
      </c>
      <c r="I2241" t="s">
        <v>13</v>
      </c>
      <c r="L2241" s="110" t="s">
        <v>2271</v>
      </c>
      <c r="M2241" s="64" t="s">
        <v>10361</v>
      </c>
      <c r="N2241" s="64">
        <v>41</v>
      </c>
      <c r="O2241" s="64" t="s">
        <v>16</v>
      </c>
      <c r="P2241" s="64" t="s">
        <v>11</v>
      </c>
      <c r="Q2241" s="64" t="s">
        <v>42</v>
      </c>
      <c r="R2241" s="114">
        <v>40209</v>
      </c>
      <c r="S2241" s="64" t="s">
        <v>10</v>
      </c>
      <c r="T2241" s="64">
        <v>1981</v>
      </c>
      <c r="U2241" s="69">
        <v>28</v>
      </c>
    </row>
    <row r="2242" spans="1:21" x14ac:dyDescent="0.35">
      <c r="A2242" t="s">
        <v>2273</v>
      </c>
      <c r="B2242">
        <v>1977</v>
      </c>
      <c r="C2242" t="s">
        <v>18</v>
      </c>
      <c r="D2242">
        <v>27</v>
      </c>
      <c r="E2242">
        <v>2</v>
      </c>
      <c r="F2242">
        <v>40284.379999999997</v>
      </c>
      <c r="G2242" t="s">
        <v>16</v>
      </c>
      <c r="H2242" t="s">
        <v>12</v>
      </c>
      <c r="I2242" t="s">
        <v>23</v>
      </c>
      <c r="L2242" s="110" t="s">
        <v>2272</v>
      </c>
      <c r="M2242" s="64" t="s">
        <v>10362</v>
      </c>
      <c r="N2242" s="64">
        <v>41</v>
      </c>
      <c r="O2242" s="64" t="s">
        <v>16</v>
      </c>
      <c r="P2242" s="64" t="s">
        <v>12</v>
      </c>
      <c r="Q2242" s="64" t="s">
        <v>13</v>
      </c>
      <c r="R2242" s="115">
        <v>40274</v>
      </c>
      <c r="S2242" s="64" t="s">
        <v>37</v>
      </c>
      <c r="T2242" s="64">
        <v>1981</v>
      </c>
      <c r="U2242" s="69">
        <v>4</v>
      </c>
    </row>
    <row r="2243" spans="1:21" x14ac:dyDescent="0.35">
      <c r="A2243" t="s">
        <v>2274</v>
      </c>
      <c r="B2243">
        <v>1962</v>
      </c>
      <c r="C2243" t="s">
        <v>20</v>
      </c>
      <c r="D2243">
        <v>4</v>
      </c>
      <c r="E2243">
        <v>0</v>
      </c>
      <c r="F2243">
        <v>40309.93</v>
      </c>
      <c r="G2243" t="s">
        <v>16</v>
      </c>
      <c r="H2243" t="s">
        <v>12</v>
      </c>
      <c r="I2243" t="s">
        <v>42</v>
      </c>
      <c r="L2243" s="110" t="s">
        <v>2273</v>
      </c>
      <c r="M2243" s="64" t="s">
        <v>10363</v>
      </c>
      <c r="N2243" s="64">
        <v>45</v>
      </c>
      <c r="O2243" s="64" t="s">
        <v>16</v>
      </c>
      <c r="P2243" s="64" t="s">
        <v>12</v>
      </c>
      <c r="Q2243" s="64" t="s">
        <v>23</v>
      </c>
      <c r="R2243" s="114">
        <v>40284</v>
      </c>
      <c r="S2243" s="64" t="s">
        <v>18</v>
      </c>
      <c r="T2243" s="64">
        <v>1977</v>
      </c>
      <c r="U2243" s="69">
        <v>27</v>
      </c>
    </row>
    <row r="2244" spans="1:21" x14ac:dyDescent="0.35">
      <c r="A2244" t="s">
        <v>2275</v>
      </c>
      <c r="B2244">
        <v>1966</v>
      </c>
      <c r="C2244" t="s">
        <v>35</v>
      </c>
      <c r="D2244">
        <v>12</v>
      </c>
      <c r="E2244">
        <v>0</v>
      </c>
      <c r="F2244">
        <v>40373.74</v>
      </c>
      <c r="G2244" t="s">
        <v>16</v>
      </c>
      <c r="H2244" t="s">
        <v>12</v>
      </c>
      <c r="I2244" t="s">
        <v>42</v>
      </c>
      <c r="L2244" s="110" t="s">
        <v>2274</v>
      </c>
      <c r="M2244" s="64" t="s">
        <v>10364</v>
      </c>
      <c r="N2244" s="64">
        <v>60</v>
      </c>
      <c r="O2244" s="64" t="s">
        <v>16</v>
      </c>
      <c r="P2244" s="64" t="s">
        <v>12</v>
      </c>
      <c r="Q2244" s="64" t="s">
        <v>42</v>
      </c>
      <c r="R2244" s="115">
        <v>40310</v>
      </c>
      <c r="S2244" s="64" t="s">
        <v>20</v>
      </c>
      <c r="T2244" s="64">
        <v>1962</v>
      </c>
      <c r="U2244" s="69">
        <v>4</v>
      </c>
    </row>
    <row r="2245" spans="1:21" x14ac:dyDescent="0.35">
      <c r="A2245" t="s">
        <v>2276</v>
      </c>
      <c r="B2245">
        <v>1985</v>
      </c>
      <c r="C2245" t="s">
        <v>15</v>
      </c>
      <c r="D2245">
        <v>3</v>
      </c>
      <c r="E2245">
        <v>0</v>
      </c>
      <c r="F2245">
        <v>40419.019999999997</v>
      </c>
      <c r="G2245" t="s">
        <v>16</v>
      </c>
      <c r="H2245" t="s">
        <v>11</v>
      </c>
      <c r="I2245" t="s">
        <v>13</v>
      </c>
      <c r="L2245" s="110" t="s">
        <v>2275</v>
      </c>
      <c r="M2245" s="64" t="s">
        <v>10357</v>
      </c>
      <c r="N2245" s="64">
        <v>56</v>
      </c>
      <c r="O2245" s="64" t="s">
        <v>16</v>
      </c>
      <c r="P2245" s="64" t="s">
        <v>12</v>
      </c>
      <c r="Q2245" s="64" t="s">
        <v>42</v>
      </c>
      <c r="R2245" s="114">
        <v>40374</v>
      </c>
      <c r="S2245" s="64" t="s">
        <v>35</v>
      </c>
      <c r="T2245" s="64">
        <v>1966</v>
      </c>
      <c r="U2245" s="69">
        <v>12</v>
      </c>
    </row>
    <row r="2246" spans="1:21" x14ac:dyDescent="0.35">
      <c r="A2246" t="s">
        <v>2277</v>
      </c>
      <c r="B2246">
        <v>1975</v>
      </c>
      <c r="C2246" t="s">
        <v>10</v>
      </c>
      <c r="D2246">
        <v>10</v>
      </c>
      <c r="E2246">
        <v>1</v>
      </c>
      <c r="F2246">
        <v>40590.550000000003</v>
      </c>
      <c r="G2246" t="s">
        <v>16</v>
      </c>
      <c r="H2246" t="s">
        <v>12</v>
      </c>
      <c r="I2246" t="s">
        <v>23</v>
      </c>
      <c r="L2246" s="110" t="s">
        <v>2276</v>
      </c>
      <c r="M2246" s="64" t="s">
        <v>10365</v>
      </c>
      <c r="N2246" s="64">
        <v>37</v>
      </c>
      <c r="O2246" s="64" t="s">
        <v>16</v>
      </c>
      <c r="P2246" s="64" t="s">
        <v>11</v>
      </c>
      <c r="Q2246" s="64" t="s">
        <v>13</v>
      </c>
      <c r="R2246" s="115">
        <v>40419</v>
      </c>
      <c r="S2246" s="64" t="s">
        <v>15</v>
      </c>
      <c r="T2246" s="64">
        <v>1985</v>
      </c>
      <c r="U2246" s="69">
        <v>3</v>
      </c>
    </row>
    <row r="2247" spans="1:21" x14ac:dyDescent="0.35">
      <c r="A2247" t="s">
        <v>2278</v>
      </c>
      <c r="B2247">
        <v>1970</v>
      </c>
      <c r="C2247" t="s">
        <v>20</v>
      </c>
      <c r="D2247">
        <v>25</v>
      </c>
      <c r="E2247">
        <v>0</v>
      </c>
      <c r="F2247">
        <v>40692.910000000003</v>
      </c>
      <c r="G2247" t="s">
        <v>16</v>
      </c>
      <c r="H2247" t="s">
        <v>16</v>
      </c>
      <c r="I2247" t="s">
        <v>42</v>
      </c>
      <c r="L2247" s="110" t="s">
        <v>2277</v>
      </c>
      <c r="M2247" s="64" t="s">
        <v>10366</v>
      </c>
      <c r="N2247" s="64">
        <v>47</v>
      </c>
      <c r="O2247" s="64" t="s">
        <v>16</v>
      </c>
      <c r="P2247" s="64" t="s">
        <v>12</v>
      </c>
      <c r="Q2247" s="64" t="s">
        <v>23</v>
      </c>
      <c r="R2247" s="114">
        <v>40591</v>
      </c>
      <c r="S2247" s="64" t="s">
        <v>10</v>
      </c>
      <c r="T2247" s="64">
        <v>1975</v>
      </c>
      <c r="U2247" s="69">
        <v>10</v>
      </c>
    </row>
    <row r="2248" spans="1:21" x14ac:dyDescent="0.35">
      <c r="A2248" t="s">
        <v>2279</v>
      </c>
      <c r="B2248">
        <v>1976</v>
      </c>
      <c r="C2248" t="s">
        <v>30</v>
      </c>
      <c r="D2248">
        <v>26</v>
      </c>
      <c r="E2248">
        <v>3</v>
      </c>
      <c r="F2248">
        <v>40720.550000000003</v>
      </c>
      <c r="G2248" t="s">
        <v>16</v>
      </c>
      <c r="H2248" t="s">
        <v>12</v>
      </c>
      <c r="I2248" t="s">
        <v>23</v>
      </c>
      <c r="L2248" s="110" t="s">
        <v>2278</v>
      </c>
      <c r="M2248" s="64" t="s">
        <v>10367</v>
      </c>
      <c r="N2248" s="64">
        <v>52</v>
      </c>
      <c r="O2248" s="64" t="s">
        <v>16</v>
      </c>
      <c r="P2248" s="64" t="s">
        <v>16</v>
      </c>
      <c r="Q2248" s="64" t="s">
        <v>42</v>
      </c>
      <c r="R2248" s="115">
        <v>40693</v>
      </c>
      <c r="S2248" s="64" t="s">
        <v>20</v>
      </c>
      <c r="T2248" s="64">
        <v>1970</v>
      </c>
      <c r="U2248" s="69">
        <v>25</v>
      </c>
    </row>
    <row r="2249" spans="1:21" x14ac:dyDescent="0.35">
      <c r="A2249" t="s">
        <v>2280</v>
      </c>
      <c r="B2249">
        <v>1972</v>
      </c>
      <c r="C2249" t="s">
        <v>18</v>
      </c>
      <c r="D2249">
        <v>10</v>
      </c>
      <c r="E2249">
        <v>0</v>
      </c>
      <c r="F2249">
        <v>40817.85</v>
      </c>
      <c r="G2249" t="s">
        <v>16</v>
      </c>
      <c r="H2249" t="s">
        <v>12</v>
      </c>
      <c r="I2249" t="s">
        <v>42</v>
      </c>
      <c r="L2249" s="110" t="s">
        <v>2279</v>
      </c>
      <c r="M2249" s="64" t="s">
        <v>10368</v>
      </c>
      <c r="N2249" s="64">
        <v>46</v>
      </c>
      <c r="O2249" s="64" t="s">
        <v>16</v>
      </c>
      <c r="P2249" s="64" t="s">
        <v>12</v>
      </c>
      <c r="Q2249" s="64" t="s">
        <v>23</v>
      </c>
      <c r="R2249" s="114">
        <v>40721</v>
      </c>
      <c r="S2249" s="64" t="s">
        <v>30</v>
      </c>
      <c r="T2249" s="64">
        <v>1976</v>
      </c>
      <c r="U2249" s="69">
        <v>26</v>
      </c>
    </row>
    <row r="2250" spans="1:21" x14ac:dyDescent="0.35">
      <c r="A2250" t="s">
        <v>2281</v>
      </c>
      <c r="B2250">
        <v>1999</v>
      </c>
      <c r="C2250" t="s">
        <v>10</v>
      </c>
      <c r="D2250">
        <v>2</v>
      </c>
      <c r="E2250">
        <v>1</v>
      </c>
      <c r="F2250">
        <v>40904.199999999997</v>
      </c>
      <c r="G2250" t="s">
        <v>16</v>
      </c>
      <c r="H2250" t="s">
        <v>16</v>
      </c>
      <c r="I2250" t="s">
        <v>247</v>
      </c>
      <c r="L2250" s="110" t="s">
        <v>2280</v>
      </c>
      <c r="M2250" s="64" t="s">
        <v>10369</v>
      </c>
      <c r="N2250" s="64">
        <v>50</v>
      </c>
      <c r="O2250" s="64" t="s">
        <v>16</v>
      </c>
      <c r="P2250" s="64" t="s">
        <v>12</v>
      </c>
      <c r="Q2250" s="64" t="s">
        <v>42</v>
      </c>
      <c r="R2250" s="115">
        <v>40818</v>
      </c>
      <c r="S2250" s="64" t="s">
        <v>18</v>
      </c>
      <c r="T2250" s="64">
        <v>1972</v>
      </c>
      <c r="U2250" s="69">
        <v>10</v>
      </c>
    </row>
    <row r="2251" spans="1:21" x14ac:dyDescent="0.35">
      <c r="A2251" t="s">
        <v>2282</v>
      </c>
      <c r="B2251">
        <v>1992</v>
      </c>
      <c r="C2251" t="s">
        <v>35</v>
      </c>
      <c r="D2251">
        <v>4</v>
      </c>
      <c r="E2251">
        <v>3</v>
      </c>
      <c r="F2251">
        <v>40932.43</v>
      </c>
      <c r="G2251" t="s">
        <v>16</v>
      </c>
      <c r="H2251" t="s">
        <v>11</v>
      </c>
      <c r="I2251" t="s">
        <v>13</v>
      </c>
      <c r="L2251" s="110" t="s">
        <v>2281</v>
      </c>
      <c r="M2251" s="64" t="s">
        <v>10370</v>
      </c>
      <c r="N2251" s="64">
        <v>23</v>
      </c>
      <c r="O2251" s="64" t="s">
        <v>16</v>
      </c>
      <c r="P2251" s="64" t="s">
        <v>16</v>
      </c>
      <c r="Q2251" s="64" t="s">
        <v>247</v>
      </c>
      <c r="R2251" s="114">
        <v>40904</v>
      </c>
      <c r="S2251" s="64" t="s">
        <v>10</v>
      </c>
      <c r="T2251" s="64">
        <v>1999</v>
      </c>
      <c r="U2251" s="69">
        <v>2</v>
      </c>
    </row>
    <row r="2252" spans="1:21" x14ac:dyDescent="0.35">
      <c r="A2252" t="s">
        <v>2283</v>
      </c>
      <c r="B2252">
        <v>1979</v>
      </c>
      <c r="C2252" t="s">
        <v>20</v>
      </c>
      <c r="D2252">
        <v>16</v>
      </c>
      <c r="E2252">
        <v>3</v>
      </c>
      <c r="F2252">
        <v>40941.29</v>
      </c>
      <c r="G2252" t="s">
        <v>16</v>
      </c>
      <c r="H2252" t="s">
        <v>11</v>
      </c>
      <c r="I2252" t="s">
        <v>13</v>
      </c>
      <c r="L2252" s="110" t="s">
        <v>2282</v>
      </c>
      <c r="M2252" s="64" t="s">
        <v>8792</v>
      </c>
      <c r="N2252" s="64">
        <v>30</v>
      </c>
      <c r="O2252" s="64" t="s">
        <v>16</v>
      </c>
      <c r="P2252" s="64" t="s">
        <v>11</v>
      </c>
      <c r="Q2252" s="64" t="s">
        <v>13</v>
      </c>
      <c r="R2252" s="115">
        <v>40932</v>
      </c>
      <c r="S2252" s="64" t="s">
        <v>35</v>
      </c>
      <c r="T2252" s="64">
        <v>1992</v>
      </c>
      <c r="U2252" s="69">
        <v>4</v>
      </c>
    </row>
    <row r="2253" spans="1:21" x14ac:dyDescent="0.35">
      <c r="A2253" t="s">
        <v>2284</v>
      </c>
      <c r="B2253">
        <v>1983</v>
      </c>
      <c r="C2253" t="s">
        <v>20</v>
      </c>
      <c r="D2253">
        <v>8</v>
      </c>
      <c r="E2253">
        <v>3</v>
      </c>
      <c r="F2253">
        <v>40961.29</v>
      </c>
      <c r="G2253" t="s">
        <v>16</v>
      </c>
      <c r="H2253" t="s">
        <v>11</v>
      </c>
      <c r="I2253" t="s">
        <v>42</v>
      </c>
      <c r="L2253" s="110" t="s">
        <v>2283</v>
      </c>
      <c r="M2253" s="64" t="s">
        <v>10371</v>
      </c>
      <c r="N2253" s="64">
        <v>43</v>
      </c>
      <c r="O2253" s="64" t="s">
        <v>16</v>
      </c>
      <c r="P2253" s="64" t="s">
        <v>11</v>
      </c>
      <c r="Q2253" s="64" t="s">
        <v>13</v>
      </c>
      <c r="R2253" s="114">
        <v>40941</v>
      </c>
      <c r="S2253" s="64" t="s">
        <v>20</v>
      </c>
      <c r="T2253" s="64">
        <v>1979</v>
      </c>
      <c r="U2253" s="69">
        <v>16</v>
      </c>
    </row>
    <row r="2254" spans="1:21" x14ac:dyDescent="0.35">
      <c r="A2254" t="s">
        <v>2285</v>
      </c>
      <c r="B2254">
        <v>1974</v>
      </c>
      <c r="C2254" t="s">
        <v>18</v>
      </c>
      <c r="D2254">
        <v>5</v>
      </c>
      <c r="E2254">
        <v>0</v>
      </c>
      <c r="F2254">
        <v>40974.160000000003</v>
      </c>
      <c r="G2254" t="s">
        <v>16</v>
      </c>
      <c r="H2254" t="s">
        <v>11</v>
      </c>
      <c r="I2254" t="s">
        <v>13</v>
      </c>
      <c r="L2254" s="110" t="s">
        <v>2284</v>
      </c>
      <c r="M2254" s="64" t="s">
        <v>10372</v>
      </c>
      <c r="N2254" s="64">
        <v>39</v>
      </c>
      <c r="O2254" s="64" t="s">
        <v>16</v>
      </c>
      <c r="P2254" s="64" t="s">
        <v>11</v>
      </c>
      <c r="Q2254" s="64" t="s">
        <v>42</v>
      </c>
      <c r="R2254" s="115">
        <v>40961</v>
      </c>
      <c r="S2254" s="64" t="s">
        <v>20</v>
      </c>
      <c r="T2254" s="64">
        <v>1983</v>
      </c>
      <c r="U2254" s="69">
        <v>8</v>
      </c>
    </row>
    <row r="2255" spans="1:21" x14ac:dyDescent="0.35">
      <c r="A2255" t="s">
        <v>2286</v>
      </c>
      <c r="B2255">
        <v>1979</v>
      </c>
      <c r="C2255" t="s">
        <v>37</v>
      </c>
      <c r="D2255">
        <v>11</v>
      </c>
      <c r="E2255">
        <v>1</v>
      </c>
      <c r="F2255">
        <v>41034.22</v>
      </c>
      <c r="G2255" t="s">
        <v>16</v>
      </c>
      <c r="H2255" t="s">
        <v>12</v>
      </c>
      <c r="I2255" t="s">
        <v>356</v>
      </c>
      <c r="L2255" s="110" t="s">
        <v>2285</v>
      </c>
      <c r="M2255" s="64" t="s">
        <v>10373</v>
      </c>
      <c r="N2255" s="64">
        <v>49</v>
      </c>
      <c r="O2255" s="64" t="s">
        <v>16</v>
      </c>
      <c r="P2255" s="64" t="s">
        <v>11</v>
      </c>
      <c r="Q2255" s="64" t="s">
        <v>13</v>
      </c>
      <c r="R2255" s="114">
        <v>40974</v>
      </c>
      <c r="S2255" s="64" t="s">
        <v>18</v>
      </c>
      <c r="T2255" s="64">
        <v>1974</v>
      </c>
      <c r="U2255" s="69">
        <v>5</v>
      </c>
    </row>
    <row r="2256" spans="1:21" x14ac:dyDescent="0.35">
      <c r="A2256" t="s">
        <v>2287</v>
      </c>
      <c r="B2256">
        <v>1972</v>
      </c>
      <c r="C2256" t="s">
        <v>35</v>
      </c>
      <c r="D2256">
        <v>12</v>
      </c>
      <c r="E2256">
        <v>0</v>
      </c>
      <c r="F2256">
        <v>41055.29</v>
      </c>
      <c r="G2256" t="s">
        <v>16</v>
      </c>
      <c r="H2256" t="s">
        <v>11</v>
      </c>
      <c r="I2256" t="s">
        <v>42</v>
      </c>
      <c r="L2256" s="110" t="s">
        <v>2286</v>
      </c>
      <c r="M2256" s="64" t="s">
        <v>10374</v>
      </c>
      <c r="N2256" s="64">
        <v>43</v>
      </c>
      <c r="O2256" s="64" t="s">
        <v>16</v>
      </c>
      <c r="P2256" s="64" t="s">
        <v>12</v>
      </c>
      <c r="Q2256" s="64" t="s">
        <v>356</v>
      </c>
      <c r="R2256" s="115">
        <v>41034</v>
      </c>
      <c r="S2256" s="64" t="s">
        <v>37</v>
      </c>
      <c r="T2256" s="64">
        <v>1979</v>
      </c>
      <c r="U2256" s="69">
        <v>11</v>
      </c>
    </row>
    <row r="2257" spans="1:21" x14ac:dyDescent="0.35">
      <c r="A2257" t="s">
        <v>2288</v>
      </c>
      <c r="B2257">
        <v>1972</v>
      </c>
      <c r="C2257" t="s">
        <v>20</v>
      </c>
      <c r="D2257">
        <v>6</v>
      </c>
      <c r="E2257">
        <v>0</v>
      </c>
      <c r="F2257">
        <v>41097.160000000003</v>
      </c>
      <c r="G2257" t="s">
        <v>16</v>
      </c>
      <c r="H2257" t="s">
        <v>12</v>
      </c>
      <c r="I2257" t="s">
        <v>168</v>
      </c>
      <c r="L2257" s="110" t="s">
        <v>2287</v>
      </c>
      <c r="M2257" s="64" t="s">
        <v>10375</v>
      </c>
      <c r="N2257" s="64">
        <v>50</v>
      </c>
      <c r="O2257" s="64" t="s">
        <v>16</v>
      </c>
      <c r="P2257" s="64" t="s">
        <v>11</v>
      </c>
      <c r="Q2257" s="64" t="s">
        <v>42</v>
      </c>
      <c r="R2257" s="114">
        <v>41055</v>
      </c>
      <c r="S2257" s="64" t="s">
        <v>35</v>
      </c>
      <c r="T2257" s="64">
        <v>1972</v>
      </c>
      <c r="U2257" s="69">
        <v>12</v>
      </c>
    </row>
    <row r="2258" spans="1:21" x14ac:dyDescent="0.35">
      <c r="A2258" t="s">
        <v>2289</v>
      </c>
      <c r="B2258">
        <v>1969</v>
      </c>
      <c r="C2258" t="s">
        <v>35</v>
      </c>
      <c r="D2258">
        <v>8</v>
      </c>
      <c r="E2258">
        <v>0</v>
      </c>
      <c r="F2258">
        <v>41191.57</v>
      </c>
      <c r="G2258" t="s">
        <v>16</v>
      </c>
      <c r="H2258" t="s">
        <v>11</v>
      </c>
      <c r="I2258" t="s">
        <v>42</v>
      </c>
      <c r="L2258" s="110" t="s">
        <v>2288</v>
      </c>
      <c r="M2258" s="64" t="s">
        <v>10376</v>
      </c>
      <c r="N2258" s="64">
        <v>50</v>
      </c>
      <c r="O2258" s="64" t="s">
        <v>16</v>
      </c>
      <c r="P2258" s="64" t="s">
        <v>12</v>
      </c>
      <c r="Q2258" s="64" t="s">
        <v>168</v>
      </c>
      <c r="R2258" s="115">
        <v>41097</v>
      </c>
      <c r="S2258" s="64" t="s">
        <v>20</v>
      </c>
      <c r="T2258" s="64">
        <v>1972</v>
      </c>
      <c r="U2258" s="69">
        <v>6</v>
      </c>
    </row>
    <row r="2259" spans="1:21" x14ac:dyDescent="0.35">
      <c r="A2259" t="s">
        <v>2290</v>
      </c>
      <c r="B2259">
        <v>1964</v>
      </c>
      <c r="C2259" t="s">
        <v>18</v>
      </c>
      <c r="D2259">
        <v>6</v>
      </c>
      <c r="E2259">
        <v>0</v>
      </c>
      <c r="F2259">
        <v>41250.39</v>
      </c>
      <c r="G2259" t="s">
        <v>16</v>
      </c>
      <c r="H2259" t="s">
        <v>12</v>
      </c>
      <c r="I2259" t="s">
        <v>42</v>
      </c>
      <c r="L2259" s="110" t="s">
        <v>2289</v>
      </c>
      <c r="M2259" s="64" t="s">
        <v>9962</v>
      </c>
      <c r="N2259" s="64">
        <v>53</v>
      </c>
      <c r="O2259" s="64" t="s">
        <v>16</v>
      </c>
      <c r="P2259" s="64" t="s">
        <v>11</v>
      </c>
      <c r="Q2259" s="64" t="s">
        <v>42</v>
      </c>
      <c r="R2259" s="114">
        <v>41192</v>
      </c>
      <c r="S2259" s="64" t="s">
        <v>35</v>
      </c>
      <c r="T2259" s="64">
        <v>1969</v>
      </c>
      <c r="U2259" s="69">
        <v>8</v>
      </c>
    </row>
    <row r="2260" spans="1:21" x14ac:dyDescent="0.35">
      <c r="A2260" t="s">
        <v>2291</v>
      </c>
      <c r="B2260">
        <v>1977</v>
      </c>
      <c r="C2260" t="s">
        <v>35</v>
      </c>
      <c r="D2260">
        <v>27</v>
      </c>
      <c r="E2260">
        <v>2</v>
      </c>
      <c r="F2260">
        <v>41271.5</v>
      </c>
      <c r="G2260" t="s">
        <v>16</v>
      </c>
      <c r="H2260" t="s">
        <v>11</v>
      </c>
      <c r="I2260" t="s">
        <v>42</v>
      </c>
      <c r="L2260" s="110" t="s">
        <v>2290</v>
      </c>
      <c r="M2260" s="64" t="s">
        <v>10333</v>
      </c>
      <c r="N2260" s="64">
        <v>59</v>
      </c>
      <c r="O2260" s="64" t="s">
        <v>16</v>
      </c>
      <c r="P2260" s="64" t="s">
        <v>12</v>
      </c>
      <c r="Q2260" s="64" t="s">
        <v>42</v>
      </c>
      <c r="R2260" s="115">
        <v>41250</v>
      </c>
      <c r="S2260" s="64" t="s">
        <v>18</v>
      </c>
      <c r="T2260" s="64">
        <v>1964</v>
      </c>
      <c r="U2260" s="69">
        <v>6</v>
      </c>
    </row>
    <row r="2261" spans="1:21" x14ac:dyDescent="0.35">
      <c r="A2261" t="s">
        <v>2292</v>
      </c>
      <c r="B2261">
        <v>1964</v>
      </c>
      <c r="C2261" t="s">
        <v>37</v>
      </c>
      <c r="D2261">
        <v>7</v>
      </c>
      <c r="E2261">
        <v>0</v>
      </c>
      <c r="F2261">
        <v>41331.79</v>
      </c>
      <c r="G2261" t="s">
        <v>16</v>
      </c>
      <c r="H2261" t="s">
        <v>11</v>
      </c>
      <c r="I2261" t="s">
        <v>42</v>
      </c>
      <c r="L2261" s="110" t="s">
        <v>2291</v>
      </c>
      <c r="M2261" s="64" t="s">
        <v>10377</v>
      </c>
      <c r="N2261" s="64">
        <v>45</v>
      </c>
      <c r="O2261" s="64" t="s">
        <v>16</v>
      </c>
      <c r="P2261" s="64" t="s">
        <v>11</v>
      </c>
      <c r="Q2261" s="64" t="s">
        <v>42</v>
      </c>
      <c r="R2261" s="114">
        <v>41272</v>
      </c>
      <c r="S2261" s="64" t="s">
        <v>35</v>
      </c>
      <c r="T2261" s="64">
        <v>1977</v>
      </c>
      <c r="U2261" s="69">
        <v>27</v>
      </c>
    </row>
    <row r="2262" spans="1:21" x14ac:dyDescent="0.35">
      <c r="A2262" t="s">
        <v>2293</v>
      </c>
      <c r="B2262">
        <v>1971</v>
      </c>
      <c r="C2262" t="s">
        <v>37</v>
      </c>
      <c r="D2262">
        <v>16</v>
      </c>
      <c r="E2262">
        <v>0</v>
      </c>
      <c r="F2262">
        <v>41351.879999999997</v>
      </c>
      <c r="G2262" t="s">
        <v>16</v>
      </c>
      <c r="H2262" t="s">
        <v>11</v>
      </c>
      <c r="I2262" t="s">
        <v>42</v>
      </c>
      <c r="L2262" s="110" t="s">
        <v>2292</v>
      </c>
      <c r="M2262" s="64" t="s">
        <v>10378</v>
      </c>
      <c r="N2262" s="64">
        <v>58</v>
      </c>
      <c r="O2262" s="64" t="s">
        <v>16</v>
      </c>
      <c r="P2262" s="64" t="s">
        <v>11</v>
      </c>
      <c r="Q2262" s="64" t="s">
        <v>42</v>
      </c>
      <c r="R2262" s="115">
        <v>41332</v>
      </c>
      <c r="S2262" s="64" t="s">
        <v>37</v>
      </c>
      <c r="T2262" s="64">
        <v>1964</v>
      </c>
      <c r="U2262" s="69">
        <v>7</v>
      </c>
    </row>
    <row r="2263" spans="1:21" x14ac:dyDescent="0.35">
      <c r="A2263" t="s">
        <v>2294</v>
      </c>
      <c r="B2263">
        <v>1967</v>
      </c>
      <c r="C2263" t="s">
        <v>30</v>
      </c>
      <c r="D2263">
        <v>22</v>
      </c>
      <c r="E2263">
        <v>0</v>
      </c>
      <c r="F2263">
        <v>41505.15</v>
      </c>
      <c r="G2263" t="s">
        <v>16</v>
      </c>
      <c r="H2263" t="s">
        <v>11</v>
      </c>
      <c r="I2263" t="s">
        <v>42</v>
      </c>
      <c r="L2263" s="110" t="s">
        <v>2293</v>
      </c>
      <c r="M2263" s="64" t="s">
        <v>10379</v>
      </c>
      <c r="N2263" s="64">
        <v>51</v>
      </c>
      <c r="O2263" s="64" t="s">
        <v>16</v>
      </c>
      <c r="P2263" s="64" t="s">
        <v>11</v>
      </c>
      <c r="Q2263" s="64" t="s">
        <v>42</v>
      </c>
      <c r="R2263" s="114">
        <v>41352</v>
      </c>
      <c r="S2263" s="64" t="s">
        <v>37</v>
      </c>
      <c r="T2263" s="64">
        <v>1971</v>
      </c>
      <c r="U2263" s="69">
        <v>16</v>
      </c>
    </row>
    <row r="2264" spans="1:21" x14ac:dyDescent="0.35">
      <c r="A2264" t="s">
        <v>2295</v>
      </c>
      <c r="B2264">
        <v>1974</v>
      </c>
      <c r="C2264" t="s">
        <v>15</v>
      </c>
      <c r="D2264">
        <v>24</v>
      </c>
      <c r="E2264">
        <v>0</v>
      </c>
      <c r="F2264">
        <v>41636.199999999997</v>
      </c>
      <c r="G2264" t="s">
        <v>16</v>
      </c>
      <c r="H2264" t="s">
        <v>16</v>
      </c>
      <c r="I2264" t="s">
        <v>42</v>
      </c>
      <c r="L2264" s="110" t="s">
        <v>2294</v>
      </c>
      <c r="M2264" s="64" t="s">
        <v>9694</v>
      </c>
      <c r="N2264" s="64">
        <v>55</v>
      </c>
      <c r="O2264" s="64" t="s">
        <v>16</v>
      </c>
      <c r="P2264" s="64" t="s">
        <v>11</v>
      </c>
      <c r="Q2264" s="64" t="s">
        <v>42</v>
      </c>
      <c r="R2264" s="115">
        <v>41505</v>
      </c>
      <c r="S2264" s="64" t="s">
        <v>30</v>
      </c>
      <c r="T2264" s="64">
        <v>1967</v>
      </c>
      <c r="U2264" s="69">
        <v>22</v>
      </c>
    </row>
    <row r="2265" spans="1:21" x14ac:dyDescent="0.35">
      <c r="A2265" t="s">
        <v>2296</v>
      </c>
      <c r="B2265">
        <v>1976</v>
      </c>
      <c r="C2265" t="s">
        <v>37</v>
      </c>
      <c r="D2265">
        <v>29</v>
      </c>
      <c r="E2265">
        <v>1</v>
      </c>
      <c r="F2265">
        <v>41661.599999999999</v>
      </c>
      <c r="G2265" t="s">
        <v>16</v>
      </c>
      <c r="H2265" t="s">
        <v>12</v>
      </c>
      <c r="I2265" t="s">
        <v>42</v>
      </c>
      <c r="L2265" s="110" t="s">
        <v>2295</v>
      </c>
      <c r="M2265" s="64" t="s">
        <v>10380</v>
      </c>
      <c r="N2265" s="64">
        <v>48</v>
      </c>
      <c r="O2265" s="64" t="s">
        <v>16</v>
      </c>
      <c r="P2265" s="64" t="s">
        <v>16</v>
      </c>
      <c r="Q2265" s="64" t="s">
        <v>42</v>
      </c>
      <c r="R2265" s="114">
        <v>41636</v>
      </c>
      <c r="S2265" s="64" t="s">
        <v>15</v>
      </c>
      <c r="T2265" s="64">
        <v>1974</v>
      </c>
      <c r="U2265" s="69">
        <v>24</v>
      </c>
    </row>
    <row r="2266" spans="1:21" x14ac:dyDescent="0.35">
      <c r="A2266" t="s">
        <v>2297</v>
      </c>
      <c r="B2266">
        <v>1975</v>
      </c>
      <c r="C2266" t="s">
        <v>15</v>
      </c>
      <c r="D2266">
        <v>14</v>
      </c>
      <c r="E2266">
        <v>0</v>
      </c>
      <c r="F2266">
        <v>41676.080000000002</v>
      </c>
      <c r="G2266" t="s">
        <v>16</v>
      </c>
      <c r="H2266" t="s">
        <v>11</v>
      </c>
      <c r="I2266" t="s">
        <v>13</v>
      </c>
      <c r="L2266" s="110" t="s">
        <v>2296</v>
      </c>
      <c r="M2266" s="64" t="s">
        <v>10381</v>
      </c>
      <c r="N2266" s="64">
        <v>46</v>
      </c>
      <c r="O2266" s="64" t="s">
        <v>16</v>
      </c>
      <c r="P2266" s="64" t="s">
        <v>12</v>
      </c>
      <c r="Q2266" s="64" t="s">
        <v>42</v>
      </c>
      <c r="R2266" s="115">
        <v>41662</v>
      </c>
      <c r="S2266" s="64" t="s">
        <v>37</v>
      </c>
      <c r="T2266" s="64">
        <v>1976</v>
      </c>
      <c r="U2266" s="69">
        <v>29</v>
      </c>
    </row>
    <row r="2267" spans="1:21" x14ac:dyDescent="0.35">
      <c r="A2267" t="s">
        <v>2298</v>
      </c>
      <c r="B2267">
        <v>1975</v>
      </c>
      <c r="C2267" t="s">
        <v>20</v>
      </c>
      <c r="D2267">
        <v>29</v>
      </c>
      <c r="E2267">
        <v>1</v>
      </c>
      <c r="F2267">
        <v>41681.86</v>
      </c>
      <c r="G2267" t="s">
        <v>16</v>
      </c>
      <c r="H2267" t="s">
        <v>16</v>
      </c>
      <c r="I2267" t="s">
        <v>42</v>
      </c>
      <c r="L2267" s="110" t="s">
        <v>2297</v>
      </c>
      <c r="M2267" s="64" t="s">
        <v>10123</v>
      </c>
      <c r="N2267" s="64">
        <v>47</v>
      </c>
      <c r="O2267" s="64" t="s">
        <v>16</v>
      </c>
      <c r="P2267" s="64" t="s">
        <v>11</v>
      </c>
      <c r="Q2267" s="64" t="s">
        <v>13</v>
      </c>
      <c r="R2267" s="114">
        <v>41676</v>
      </c>
      <c r="S2267" s="64" t="s">
        <v>15</v>
      </c>
      <c r="T2267" s="64">
        <v>1975</v>
      </c>
      <c r="U2267" s="69">
        <v>14</v>
      </c>
    </row>
    <row r="2268" spans="1:21" x14ac:dyDescent="0.35">
      <c r="A2268" t="s">
        <v>2299</v>
      </c>
      <c r="B2268">
        <v>1962</v>
      </c>
      <c r="C2268" t="s">
        <v>20</v>
      </c>
      <c r="D2268">
        <v>22</v>
      </c>
      <c r="E2268">
        <v>0</v>
      </c>
      <c r="F2268">
        <v>41794.629999999997</v>
      </c>
      <c r="G2268" t="s">
        <v>16</v>
      </c>
      <c r="H2268" t="s">
        <v>12</v>
      </c>
      <c r="I2268" t="s">
        <v>42</v>
      </c>
      <c r="L2268" s="110" t="s">
        <v>2298</v>
      </c>
      <c r="M2268" s="64" t="s">
        <v>10382</v>
      </c>
      <c r="N2268" s="64">
        <v>47</v>
      </c>
      <c r="O2268" s="64" t="s">
        <v>16</v>
      </c>
      <c r="P2268" s="64" t="s">
        <v>16</v>
      </c>
      <c r="Q2268" s="64" t="s">
        <v>42</v>
      </c>
      <c r="R2268" s="115">
        <v>41682</v>
      </c>
      <c r="S2268" s="64" t="s">
        <v>20</v>
      </c>
      <c r="T2268" s="64">
        <v>1975</v>
      </c>
      <c r="U2268" s="69">
        <v>29</v>
      </c>
    </row>
    <row r="2269" spans="1:21" x14ac:dyDescent="0.35">
      <c r="A2269" t="s">
        <v>2300</v>
      </c>
      <c r="B2269">
        <v>1966</v>
      </c>
      <c r="C2269" t="s">
        <v>20</v>
      </c>
      <c r="D2269">
        <v>21</v>
      </c>
      <c r="E2269">
        <v>0</v>
      </c>
      <c r="F2269">
        <v>41886.54</v>
      </c>
      <c r="G2269" t="s">
        <v>16</v>
      </c>
      <c r="H2269" t="s">
        <v>12</v>
      </c>
      <c r="I2269" t="s">
        <v>42</v>
      </c>
      <c r="L2269" s="110" t="s">
        <v>2299</v>
      </c>
      <c r="M2269" s="64" t="s">
        <v>10383</v>
      </c>
      <c r="N2269" s="64">
        <v>60</v>
      </c>
      <c r="O2269" s="64" t="s">
        <v>16</v>
      </c>
      <c r="P2269" s="64" t="s">
        <v>12</v>
      </c>
      <c r="Q2269" s="64" t="s">
        <v>42</v>
      </c>
      <c r="R2269" s="114">
        <v>41795</v>
      </c>
      <c r="S2269" s="64" t="s">
        <v>20</v>
      </c>
      <c r="T2269" s="64">
        <v>1962</v>
      </c>
      <c r="U2269" s="69">
        <v>22</v>
      </c>
    </row>
    <row r="2270" spans="1:21" x14ac:dyDescent="0.35">
      <c r="A2270" t="s">
        <v>2301</v>
      </c>
      <c r="B2270">
        <v>1972</v>
      </c>
      <c r="C2270" t="s">
        <v>18</v>
      </c>
      <c r="D2270">
        <v>8</v>
      </c>
      <c r="E2270">
        <v>1</v>
      </c>
      <c r="F2270">
        <v>41919.1</v>
      </c>
      <c r="G2270" t="s">
        <v>16</v>
      </c>
      <c r="H2270" t="s">
        <v>16</v>
      </c>
      <c r="I2270" t="s">
        <v>168</v>
      </c>
      <c r="L2270" s="110" t="s">
        <v>2300</v>
      </c>
      <c r="M2270" s="64" t="s">
        <v>10384</v>
      </c>
      <c r="N2270" s="64">
        <v>56</v>
      </c>
      <c r="O2270" s="64" t="s">
        <v>16</v>
      </c>
      <c r="P2270" s="64" t="s">
        <v>12</v>
      </c>
      <c r="Q2270" s="64" t="s">
        <v>42</v>
      </c>
      <c r="R2270" s="115">
        <v>41887</v>
      </c>
      <c r="S2270" s="64" t="s">
        <v>20</v>
      </c>
      <c r="T2270" s="64">
        <v>1966</v>
      </c>
      <c r="U2270" s="69">
        <v>21</v>
      </c>
    </row>
    <row r="2271" spans="1:21" x14ac:dyDescent="0.35">
      <c r="A2271" t="s">
        <v>2302</v>
      </c>
      <c r="B2271">
        <v>1984</v>
      </c>
      <c r="C2271" t="s">
        <v>15</v>
      </c>
      <c r="D2271">
        <v>10</v>
      </c>
      <c r="E2271">
        <v>3</v>
      </c>
      <c r="F2271">
        <v>41949.24</v>
      </c>
      <c r="G2271" t="s">
        <v>16</v>
      </c>
      <c r="H2271" t="s">
        <v>16</v>
      </c>
      <c r="I2271" t="s">
        <v>13</v>
      </c>
      <c r="L2271" s="110" t="s">
        <v>2301</v>
      </c>
      <c r="M2271" s="64" t="s">
        <v>10385</v>
      </c>
      <c r="N2271" s="64">
        <v>51</v>
      </c>
      <c r="O2271" s="64" t="s">
        <v>16</v>
      </c>
      <c r="P2271" s="64" t="s">
        <v>16</v>
      </c>
      <c r="Q2271" s="64" t="s">
        <v>168</v>
      </c>
      <c r="R2271" s="114">
        <v>41919</v>
      </c>
      <c r="S2271" s="64" t="s">
        <v>18</v>
      </c>
      <c r="T2271" s="64">
        <v>1972</v>
      </c>
      <c r="U2271" s="69">
        <v>8</v>
      </c>
    </row>
    <row r="2272" spans="1:21" x14ac:dyDescent="0.35">
      <c r="A2272" t="s">
        <v>2303</v>
      </c>
      <c r="B2272">
        <v>1968</v>
      </c>
      <c r="C2272" t="s">
        <v>30</v>
      </c>
      <c r="D2272">
        <v>19</v>
      </c>
      <c r="E2272">
        <v>1</v>
      </c>
      <c r="F2272">
        <v>41999.519999999997</v>
      </c>
      <c r="G2272" t="s">
        <v>16</v>
      </c>
      <c r="H2272" t="s">
        <v>12</v>
      </c>
      <c r="I2272" t="s">
        <v>13</v>
      </c>
      <c r="L2272" s="110" t="s">
        <v>2302</v>
      </c>
      <c r="M2272" s="64" t="s">
        <v>10386</v>
      </c>
      <c r="N2272" s="64">
        <v>38</v>
      </c>
      <c r="O2272" s="64" t="s">
        <v>16</v>
      </c>
      <c r="P2272" s="64" t="s">
        <v>16</v>
      </c>
      <c r="Q2272" s="64" t="s">
        <v>13</v>
      </c>
      <c r="R2272" s="115">
        <v>41949</v>
      </c>
      <c r="S2272" s="64" t="s">
        <v>15</v>
      </c>
      <c r="T2272" s="64">
        <v>1984</v>
      </c>
      <c r="U2272" s="69">
        <v>10</v>
      </c>
    </row>
    <row r="2273" spans="1:21" x14ac:dyDescent="0.35">
      <c r="A2273" t="s">
        <v>2304</v>
      </c>
      <c r="B2273">
        <v>1976</v>
      </c>
      <c r="C2273" t="s">
        <v>15</v>
      </c>
      <c r="D2273">
        <v>28</v>
      </c>
      <c r="E2273">
        <v>0</v>
      </c>
      <c r="F2273">
        <v>42111.66</v>
      </c>
      <c r="G2273" t="s">
        <v>16</v>
      </c>
      <c r="H2273" t="s">
        <v>16</v>
      </c>
      <c r="I2273" t="s">
        <v>247</v>
      </c>
      <c r="L2273" s="110" t="s">
        <v>2303</v>
      </c>
      <c r="M2273" s="64" t="s">
        <v>10387</v>
      </c>
      <c r="N2273" s="64">
        <v>54</v>
      </c>
      <c r="O2273" s="64" t="s">
        <v>16</v>
      </c>
      <c r="P2273" s="64" t="s">
        <v>12</v>
      </c>
      <c r="Q2273" s="64" t="s">
        <v>13</v>
      </c>
      <c r="R2273" s="114">
        <v>42000</v>
      </c>
      <c r="S2273" s="64" t="s">
        <v>30</v>
      </c>
      <c r="T2273" s="64">
        <v>1968</v>
      </c>
      <c r="U2273" s="69">
        <v>19</v>
      </c>
    </row>
    <row r="2274" spans="1:21" x14ac:dyDescent="0.35">
      <c r="A2274" t="s">
        <v>2305</v>
      </c>
      <c r="B2274">
        <v>1997</v>
      </c>
      <c r="C2274" t="s">
        <v>30</v>
      </c>
      <c r="D2274">
        <v>9</v>
      </c>
      <c r="E2274">
        <v>2</v>
      </c>
      <c r="F2274">
        <v>42112.24</v>
      </c>
      <c r="G2274" t="s">
        <v>16</v>
      </c>
      <c r="H2274" t="s">
        <v>12</v>
      </c>
      <c r="I2274" t="s">
        <v>13</v>
      </c>
      <c r="L2274" s="110" t="s">
        <v>2304</v>
      </c>
      <c r="M2274" s="64" t="s">
        <v>9437</v>
      </c>
      <c r="N2274" s="64">
        <v>46</v>
      </c>
      <c r="O2274" s="64" t="s">
        <v>16</v>
      </c>
      <c r="P2274" s="64" t="s">
        <v>16</v>
      </c>
      <c r="Q2274" s="64" t="s">
        <v>247</v>
      </c>
      <c r="R2274" s="115">
        <v>42112</v>
      </c>
      <c r="S2274" s="64" t="s">
        <v>15</v>
      </c>
      <c r="T2274" s="64">
        <v>1976</v>
      </c>
      <c r="U2274" s="69">
        <v>28</v>
      </c>
    </row>
    <row r="2275" spans="1:21" x14ac:dyDescent="0.35">
      <c r="A2275" t="s">
        <v>2306</v>
      </c>
      <c r="B2275">
        <v>1979</v>
      </c>
      <c r="C2275" t="s">
        <v>10</v>
      </c>
      <c r="D2275">
        <v>3</v>
      </c>
      <c r="E2275">
        <v>3</v>
      </c>
      <c r="F2275">
        <v>42124.52</v>
      </c>
      <c r="G2275" t="s">
        <v>16</v>
      </c>
      <c r="H2275" t="s">
        <v>16</v>
      </c>
      <c r="I2275" t="s">
        <v>13</v>
      </c>
      <c r="L2275" s="110" t="s">
        <v>2305</v>
      </c>
      <c r="M2275" s="64" t="s">
        <v>10388</v>
      </c>
      <c r="N2275" s="64">
        <v>25</v>
      </c>
      <c r="O2275" s="64" t="s">
        <v>16</v>
      </c>
      <c r="P2275" s="64" t="s">
        <v>12</v>
      </c>
      <c r="Q2275" s="64" t="s">
        <v>13</v>
      </c>
      <c r="R2275" s="114">
        <v>42112</v>
      </c>
      <c r="S2275" s="64" t="s">
        <v>30</v>
      </c>
      <c r="T2275" s="64">
        <v>1997</v>
      </c>
      <c r="U2275" s="69">
        <v>9</v>
      </c>
    </row>
    <row r="2276" spans="1:21" x14ac:dyDescent="0.35">
      <c r="A2276" t="s">
        <v>2307</v>
      </c>
      <c r="B2276">
        <v>1973</v>
      </c>
      <c r="C2276" t="s">
        <v>20</v>
      </c>
      <c r="D2276">
        <v>18</v>
      </c>
      <c r="E2276">
        <v>0</v>
      </c>
      <c r="F2276">
        <v>42188.15</v>
      </c>
      <c r="G2276" t="s">
        <v>16</v>
      </c>
      <c r="H2276" t="s">
        <v>16</v>
      </c>
      <c r="I2276" t="s">
        <v>42</v>
      </c>
      <c r="L2276" s="110" t="s">
        <v>2306</v>
      </c>
      <c r="M2276" s="64" t="s">
        <v>10389</v>
      </c>
      <c r="N2276" s="64">
        <v>43</v>
      </c>
      <c r="O2276" s="64" t="s">
        <v>16</v>
      </c>
      <c r="P2276" s="64" t="s">
        <v>16</v>
      </c>
      <c r="Q2276" s="64" t="s">
        <v>13</v>
      </c>
      <c r="R2276" s="115">
        <v>42125</v>
      </c>
      <c r="S2276" s="64" t="s">
        <v>10</v>
      </c>
      <c r="T2276" s="64">
        <v>1979</v>
      </c>
      <c r="U2276" s="69">
        <v>3</v>
      </c>
    </row>
    <row r="2277" spans="1:21" x14ac:dyDescent="0.35">
      <c r="A2277" t="s">
        <v>2308</v>
      </c>
      <c r="B2277">
        <v>1975</v>
      </c>
      <c r="C2277" t="s">
        <v>35</v>
      </c>
      <c r="D2277">
        <v>15</v>
      </c>
      <c r="E2277">
        <v>1</v>
      </c>
      <c r="F2277">
        <v>42211.14</v>
      </c>
      <c r="G2277" t="s">
        <v>16</v>
      </c>
      <c r="H2277" t="s">
        <v>12</v>
      </c>
      <c r="I2277" t="s">
        <v>13</v>
      </c>
      <c r="L2277" s="110" t="s">
        <v>2307</v>
      </c>
      <c r="M2277" s="64" t="s">
        <v>9419</v>
      </c>
      <c r="N2277" s="64">
        <v>49</v>
      </c>
      <c r="O2277" s="64" t="s">
        <v>16</v>
      </c>
      <c r="P2277" s="64" t="s">
        <v>16</v>
      </c>
      <c r="Q2277" s="64" t="s">
        <v>42</v>
      </c>
      <c r="R2277" s="114">
        <v>42188</v>
      </c>
      <c r="S2277" s="64" t="s">
        <v>20</v>
      </c>
      <c r="T2277" s="64">
        <v>1973</v>
      </c>
      <c r="U2277" s="69">
        <v>18</v>
      </c>
    </row>
    <row r="2278" spans="1:21" x14ac:dyDescent="0.35">
      <c r="A2278" t="s">
        <v>2309</v>
      </c>
      <c r="B2278">
        <v>1967</v>
      </c>
      <c r="C2278" t="s">
        <v>18</v>
      </c>
      <c r="D2278">
        <v>28</v>
      </c>
      <c r="E2278">
        <v>0</v>
      </c>
      <c r="F2278">
        <v>42303.69</v>
      </c>
      <c r="G2278" t="s">
        <v>16</v>
      </c>
      <c r="H2278" t="s">
        <v>11</v>
      </c>
      <c r="I2278" t="s">
        <v>168</v>
      </c>
      <c r="L2278" s="110" t="s">
        <v>2308</v>
      </c>
      <c r="M2278" s="64" t="s">
        <v>9518</v>
      </c>
      <c r="N2278" s="64">
        <v>47</v>
      </c>
      <c r="O2278" s="64" t="s">
        <v>16</v>
      </c>
      <c r="P2278" s="64" t="s">
        <v>12</v>
      </c>
      <c r="Q2278" s="64" t="s">
        <v>13</v>
      </c>
      <c r="R2278" s="115">
        <v>42211</v>
      </c>
      <c r="S2278" s="64" t="s">
        <v>35</v>
      </c>
      <c r="T2278" s="64">
        <v>1975</v>
      </c>
      <c r="U2278" s="69">
        <v>15</v>
      </c>
    </row>
    <row r="2279" spans="1:21" x14ac:dyDescent="0.35">
      <c r="A2279" t="s">
        <v>2310</v>
      </c>
      <c r="B2279">
        <v>1968</v>
      </c>
      <c r="C2279" t="s">
        <v>35</v>
      </c>
      <c r="D2279">
        <v>3</v>
      </c>
      <c r="E2279">
        <v>0</v>
      </c>
      <c r="F2279">
        <v>42478.6</v>
      </c>
      <c r="G2279" t="s">
        <v>16</v>
      </c>
      <c r="H2279" t="s">
        <v>11</v>
      </c>
      <c r="I2279" t="s">
        <v>42</v>
      </c>
      <c r="L2279" s="110" t="s">
        <v>2309</v>
      </c>
      <c r="M2279" s="64" t="s">
        <v>9516</v>
      </c>
      <c r="N2279" s="64">
        <v>55</v>
      </c>
      <c r="O2279" s="64" t="s">
        <v>16</v>
      </c>
      <c r="P2279" s="64" t="s">
        <v>11</v>
      </c>
      <c r="Q2279" s="64" t="s">
        <v>168</v>
      </c>
      <c r="R2279" s="114">
        <v>42304</v>
      </c>
      <c r="S2279" s="64" t="s">
        <v>18</v>
      </c>
      <c r="T2279" s="64">
        <v>1967</v>
      </c>
      <c r="U2279" s="69">
        <v>28</v>
      </c>
    </row>
    <row r="2280" spans="1:21" x14ac:dyDescent="0.35">
      <c r="A2280" t="s">
        <v>2311</v>
      </c>
      <c r="B2280">
        <v>1967</v>
      </c>
      <c r="C2280" t="s">
        <v>18</v>
      </c>
      <c r="D2280">
        <v>27</v>
      </c>
      <c r="E2280">
        <v>0</v>
      </c>
      <c r="F2280">
        <v>42538.720000000001</v>
      </c>
      <c r="G2280" t="s">
        <v>16</v>
      </c>
      <c r="H2280" t="s">
        <v>12</v>
      </c>
      <c r="I2280" t="s">
        <v>42</v>
      </c>
      <c r="L2280" s="110" t="s">
        <v>2310</v>
      </c>
      <c r="M2280" s="64" t="s">
        <v>10390</v>
      </c>
      <c r="N2280" s="64">
        <v>54</v>
      </c>
      <c r="O2280" s="64" t="s">
        <v>16</v>
      </c>
      <c r="P2280" s="64" t="s">
        <v>11</v>
      </c>
      <c r="Q2280" s="64" t="s">
        <v>42</v>
      </c>
      <c r="R2280" s="115">
        <v>42479</v>
      </c>
      <c r="S2280" s="64" t="s">
        <v>35</v>
      </c>
      <c r="T2280" s="64">
        <v>1968</v>
      </c>
      <c r="U2280" s="69">
        <v>3</v>
      </c>
    </row>
    <row r="2281" spans="1:21" x14ac:dyDescent="0.35">
      <c r="A2281" t="s">
        <v>2312</v>
      </c>
      <c r="B2281">
        <v>1979</v>
      </c>
      <c r="C2281" t="s">
        <v>30</v>
      </c>
      <c r="D2281">
        <v>27</v>
      </c>
      <c r="E2281">
        <v>2</v>
      </c>
      <c r="F2281">
        <v>42560.43</v>
      </c>
      <c r="G2281" t="s">
        <v>16</v>
      </c>
      <c r="H2281" t="s">
        <v>12</v>
      </c>
      <c r="I2281" t="s">
        <v>13</v>
      </c>
      <c r="L2281" s="110" t="s">
        <v>2311</v>
      </c>
      <c r="M2281" s="64" t="s">
        <v>10391</v>
      </c>
      <c r="N2281" s="64">
        <v>55</v>
      </c>
      <c r="O2281" s="64" t="s">
        <v>16</v>
      </c>
      <c r="P2281" s="64" t="s">
        <v>12</v>
      </c>
      <c r="Q2281" s="64" t="s">
        <v>42</v>
      </c>
      <c r="R2281" s="114">
        <v>42539</v>
      </c>
      <c r="S2281" s="64" t="s">
        <v>18</v>
      </c>
      <c r="T2281" s="64">
        <v>1967</v>
      </c>
      <c r="U2281" s="69">
        <v>27</v>
      </c>
    </row>
    <row r="2282" spans="1:21" x14ac:dyDescent="0.35">
      <c r="A2282" t="s">
        <v>2313</v>
      </c>
      <c r="B2282">
        <v>1971</v>
      </c>
      <c r="C2282" t="s">
        <v>15</v>
      </c>
      <c r="D2282">
        <v>3</v>
      </c>
      <c r="E2282">
        <v>0</v>
      </c>
      <c r="F2282">
        <v>42644.2</v>
      </c>
      <c r="G2282" t="s">
        <v>16</v>
      </c>
      <c r="H2282" t="s">
        <v>12</v>
      </c>
      <c r="I2282" t="s">
        <v>42</v>
      </c>
      <c r="L2282" s="110" t="s">
        <v>2312</v>
      </c>
      <c r="M2282" s="64" t="s">
        <v>10392</v>
      </c>
      <c r="N2282" s="64">
        <v>43</v>
      </c>
      <c r="O2282" s="64" t="s">
        <v>16</v>
      </c>
      <c r="P2282" s="64" t="s">
        <v>12</v>
      </c>
      <c r="Q2282" s="64" t="s">
        <v>13</v>
      </c>
      <c r="R2282" s="115">
        <v>42560</v>
      </c>
      <c r="S2282" s="64" t="s">
        <v>30</v>
      </c>
      <c r="T2282" s="64">
        <v>1979</v>
      </c>
      <c r="U2282" s="69">
        <v>27</v>
      </c>
    </row>
    <row r="2283" spans="1:21" x14ac:dyDescent="0.35">
      <c r="A2283" t="s">
        <v>2314</v>
      </c>
      <c r="B2283">
        <v>1977</v>
      </c>
      <c r="C2283" t="s">
        <v>37</v>
      </c>
      <c r="D2283">
        <v>21</v>
      </c>
      <c r="E2283">
        <v>2</v>
      </c>
      <c r="F2283">
        <v>42760.5</v>
      </c>
      <c r="G2283" t="s">
        <v>16</v>
      </c>
      <c r="H2283" t="s">
        <v>11</v>
      </c>
      <c r="I2283" t="s">
        <v>23</v>
      </c>
      <c r="L2283" s="110" t="s">
        <v>2313</v>
      </c>
      <c r="M2283" s="64" t="s">
        <v>10393</v>
      </c>
      <c r="N2283" s="64">
        <v>51</v>
      </c>
      <c r="O2283" s="64" t="s">
        <v>16</v>
      </c>
      <c r="P2283" s="64" t="s">
        <v>12</v>
      </c>
      <c r="Q2283" s="64" t="s">
        <v>42</v>
      </c>
      <c r="R2283" s="114">
        <v>42644</v>
      </c>
      <c r="S2283" s="64" t="s">
        <v>15</v>
      </c>
      <c r="T2283" s="64">
        <v>1971</v>
      </c>
      <c r="U2283" s="69">
        <v>3</v>
      </c>
    </row>
    <row r="2284" spans="1:21" x14ac:dyDescent="0.35">
      <c r="A2284" t="s">
        <v>2315</v>
      </c>
      <c r="B2284">
        <v>1965</v>
      </c>
      <c r="C2284" t="s">
        <v>37</v>
      </c>
      <c r="D2284">
        <v>29</v>
      </c>
      <c r="E2284">
        <v>0</v>
      </c>
      <c r="F2284">
        <v>42764.12</v>
      </c>
      <c r="G2284" t="s">
        <v>16</v>
      </c>
      <c r="H2284" t="s">
        <v>11</v>
      </c>
      <c r="I2284" t="s">
        <v>42</v>
      </c>
      <c r="L2284" s="110" t="s">
        <v>2314</v>
      </c>
      <c r="M2284" s="64" t="s">
        <v>10394</v>
      </c>
      <c r="N2284" s="64">
        <v>45</v>
      </c>
      <c r="O2284" s="64" t="s">
        <v>16</v>
      </c>
      <c r="P2284" s="64" t="s">
        <v>11</v>
      </c>
      <c r="Q2284" s="64" t="s">
        <v>23</v>
      </c>
      <c r="R2284" s="115">
        <v>42761</v>
      </c>
      <c r="S2284" s="64" t="s">
        <v>37</v>
      </c>
      <c r="T2284" s="64">
        <v>1977</v>
      </c>
      <c r="U2284" s="69">
        <v>21</v>
      </c>
    </row>
    <row r="2285" spans="1:21" x14ac:dyDescent="0.35">
      <c r="A2285" t="s">
        <v>2316</v>
      </c>
      <c r="B2285">
        <v>1972</v>
      </c>
      <c r="C2285" t="s">
        <v>20</v>
      </c>
      <c r="D2285">
        <v>10</v>
      </c>
      <c r="E2285">
        <v>2</v>
      </c>
      <c r="F2285">
        <v>42856.84</v>
      </c>
      <c r="G2285" t="s">
        <v>16</v>
      </c>
      <c r="H2285" t="s">
        <v>16</v>
      </c>
      <c r="I2285" t="s">
        <v>42</v>
      </c>
      <c r="L2285" s="110" t="s">
        <v>2315</v>
      </c>
      <c r="M2285" s="64" t="s">
        <v>9699</v>
      </c>
      <c r="N2285" s="64">
        <v>57</v>
      </c>
      <c r="O2285" s="64" t="s">
        <v>16</v>
      </c>
      <c r="P2285" s="64" t="s">
        <v>11</v>
      </c>
      <c r="Q2285" s="64" t="s">
        <v>42</v>
      </c>
      <c r="R2285" s="114">
        <v>42764</v>
      </c>
      <c r="S2285" s="64" t="s">
        <v>37</v>
      </c>
      <c r="T2285" s="64">
        <v>1965</v>
      </c>
      <c r="U2285" s="69">
        <v>29</v>
      </c>
    </row>
    <row r="2286" spans="1:21" x14ac:dyDescent="0.35">
      <c r="A2286" t="s">
        <v>2317</v>
      </c>
      <c r="B2286">
        <v>1975</v>
      </c>
      <c r="C2286" t="s">
        <v>37</v>
      </c>
      <c r="D2286">
        <v>23</v>
      </c>
      <c r="E2286">
        <v>1</v>
      </c>
      <c r="F2286">
        <v>42969.85</v>
      </c>
      <c r="G2286" t="s">
        <v>16</v>
      </c>
      <c r="H2286" t="s">
        <v>12</v>
      </c>
      <c r="I2286" t="s">
        <v>13</v>
      </c>
      <c r="L2286" s="110" t="s">
        <v>2316</v>
      </c>
      <c r="M2286" s="64" t="s">
        <v>10395</v>
      </c>
      <c r="N2286" s="64">
        <v>50</v>
      </c>
      <c r="O2286" s="64" t="s">
        <v>16</v>
      </c>
      <c r="P2286" s="64" t="s">
        <v>16</v>
      </c>
      <c r="Q2286" s="64" t="s">
        <v>42</v>
      </c>
      <c r="R2286" s="115">
        <v>42857</v>
      </c>
      <c r="S2286" s="64" t="s">
        <v>20</v>
      </c>
      <c r="T2286" s="64">
        <v>1972</v>
      </c>
      <c r="U2286" s="69">
        <v>10</v>
      </c>
    </row>
    <row r="2287" spans="1:21" x14ac:dyDescent="0.35">
      <c r="A2287" t="s">
        <v>2318</v>
      </c>
      <c r="B2287">
        <v>1978</v>
      </c>
      <c r="C2287" t="s">
        <v>15</v>
      </c>
      <c r="D2287">
        <v>4</v>
      </c>
      <c r="E2287">
        <v>0</v>
      </c>
      <c r="F2287">
        <v>42983.46</v>
      </c>
      <c r="G2287" t="s">
        <v>16</v>
      </c>
      <c r="H2287" t="s">
        <v>11</v>
      </c>
      <c r="I2287" t="s">
        <v>23</v>
      </c>
      <c r="L2287" s="110" t="s">
        <v>2317</v>
      </c>
      <c r="M2287" s="64" t="s">
        <v>10396</v>
      </c>
      <c r="N2287" s="64">
        <v>47</v>
      </c>
      <c r="O2287" s="64" t="s">
        <v>16</v>
      </c>
      <c r="P2287" s="64" t="s">
        <v>12</v>
      </c>
      <c r="Q2287" s="64" t="s">
        <v>13</v>
      </c>
      <c r="R2287" s="114">
        <v>42970</v>
      </c>
      <c r="S2287" s="64" t="s">
        <v>37</v>
      </c>
      <c r="T2287" s="64">
        <v>1975</v>
      </c>
      <c r="U2287" s="69">
        <v>23</v>
      </c>
    </row>
    <row r="2288" spans="1:21" x14ac:dyDescent="0.35">
      <c r="A2288" t="s">
        <v>2319</v>
      </c>
      <c r="B2288">
        <v>1965</v>
      </c>
      <c r="C2288" t="s">
        <v>15</v>
      </c>
      <c r="D2288">
        <v>29</v>
      </c>
      <c r="E2288">
        <v>0</v>
      </c>
      <c r="F2288">
        <v>43073.760000000002</v>
      </c>
      <c r="G2288" t="s">
        <v>11</v>
      </c>
      <c r="H2288" t="s">
        <v>11</v>
      </c>
      <c r="I2288" t="s">
        <v>42</v>
      </c>
      <c r="L2288" s="110" t="s">
        <v>2318</v>
      </c>
      <c r="M2288" s="64" t="s">
        <v>10397</v>
      </c>
      <c r="N2288" s="64">
        <v>44</v>
      </c>
      <c r="O2288" s="64" t="s">
        <v>16</v>
      </c>
      <c r="P2288" s="64" t="s">
        <v>11</v>
      </c>
      <c r="Q2288" s="64" t="s">
        <v>23</v>
      </c>
      <c r="R2288" s="115">
        <v>42983</v>
      </c>
      <c r="S2288" s="64" t="s">
        <v>15</v>
      </c>
      <c r="T2288" s="64">
        <v>1978</v>
      </c>
      <c r="U2288" s="69">
        <v>4</v>
      </c>
    </row>
    <row r="2289" spans="1:21" x14ac:dyDescent="0.35">
      <c r="A2289" t="s">
        <v>2320</v>
      </c>
      <c r="B2289">
        <v>1969</v>
      </c>
      <c r="C2289" t="s">
        <v>30</v>
      </c>
      <c r="D2289">
        <v>3</v>
      </c>
      <c r="E2289">
        <v>0</v>
      </c>
      <c r="F2289">
        <v>43254.42</v>
      </c>
      <c r="G2289" t="s">
        <v>11</v>
      </c>
      <c r="H2289" t="s">
        <v>11</v>
      </c>
      <c r="I2289" t="s">
        <v>168</v>
      </c>
      <c r="L2289" s="110" t="s">
        <v>2319</v>
      </c>
      <c r="M2289" s="64" t="s">
        <v>9627</v>
      </c>
      <c r="N2289" s="64">
        <v>57</v>
      </c>
      <c r="O2289" s="64" t="s">
        <v>11</v>
      </c>
      <c r="P2289" s="64" t="s">
        <v>11</v>
      </c>
      <c r="Q2289" s="64" t="s">
        <v>42</v>
      </c>
      <c r="R2289" s="114">
        <v>43074</v>
      </c>
      <c r="S2289" s="64" t="s">
        <v>15</v>
      </c>
      <c r="T2289" s="64">
        <v>1965</v>
      </c>
      <c r="U2289" s="69">
        <v>29</v>
      </c>
    </row>
    <row r="2290" spans="1:21" x14ac:dyDescent="0.35">
      <c r="A2290" t="s">
        <v>2321</v>
      </c>
      <c r="B2290">
        <v>1965</v>
      </c>
      <c r="C2290" t="s">
        <v>35</v>
      </c>
      <c r="D2290">
        <v>22</v>
      </c>
      <c r="E2290">
        <v>0</v>
      </c>
      <c r="F2290">
        <v>43578.94</v>
      </c>
      <c r="G2290" t="s">
        <v>11</v>
      </c>
      <c r="H2290" t="s">
        <v>11</v>
      </c>
      <c r="I2290" t="s">
        <v>23</v>
      </c>
      <c r="L2290" s="110" t="s">
        <v>2320</v>
      </c>
      <c r="M2290" s="64" t="s">
        <v>9105</v>
      </c>
      <c r="N2290" s="64">
        <v>53</v>
      </c>
      <c r="O2290" s="64" t="s">
        <v>11</v>
      </c>
      <c r="P2290" s="64" t="s">
        <v>11</v>
      </c>
      <c r="Q2290" s="64" t="s">
        <v>168</v>
      </c>
      <c r="R2290" s="115">
        <v>43254</v>
      </c>
      <c r="S2290" s="64" t="s">
        <v>30</v>
      </c>
      <c r="T2290" s="64">
        <v>1969</v>
      </c>
      <c r="U2290" s="69">
        <v>3</v>
      </c>
    </row>
    <row r="2291" spans="1:21" x14ac:dyDescent="0.35">
      <c r="A2291" t="s">
        <v>2322</v>
      </c>
      <c r="B2291">
        <v>1986</v>
      </c>
      <c r="C2291" t="s">
        <v>30</v>
      </c>
      <c r="D2291">
        <v>29</v>
      </c>
      <c r="E2291">
        <v>3</v>
      </c>
      <c r="F2291">
        <v>43753.34</v>
      </c>
      <c r="G2291" t="s">
        <v>11</v>
      </c>
      <c r="H2291" t="s">
        <v>16</v>
      </c>
      <c r="I2291" t="s">
        <v>164</v>
      </c>
      <c r="L2291" s="110" t="s">
        <v>2321</v>
      </c>
      <c r="M2291" s="64" t="s">
        <v>10398</v>
      </c>
      <c r="N2291" s="64">
        <v>57</v>
      </c>
      <c r="O2291" s="64" t="s">
        <v>11</v>
      </c>
      <c r="P2291" s="64" t="s">
        <v>11</v>
      </c>
      <c r="Q2291" s="64" t="s">
        <v>23</v>
      </c>
      <c r="R2291" s="114">
        <v>43579</v>
      </c>
      <c r="S2291" s="64" t="s">
        <v>35</v>
      </c>
      <c r="T2291" s="64">
        <v>1965</v>
      </c>
      <c r="U2291" s="69">
        <v>22</v>
      </c>
    </row>
    <row r="2292" spans="1:21" x14ac:dyDescent="0.35">
      <c r="A2292" t="s">
        <v>2323</v>
      </c>
      <c r="B2292">
        <v>1966</v>
      </c>
      <c r="C2292" t="s">
        <v>37</v>
      </c>
      <c r="D2292">
        <v>25</v>
      </c>
      <c r="E2292">
        <v>2</v>
      </c>
      <c r="F2292">
        <v>43813.87</v>
      </c>
      <c r="G2292" t="s">
        <v>11</v>
      </c>
      <c r="H2292" t="s">
        <v>11</v>
      </c>
      <c r="I2292" t="s">
        <v>13</v>
      </c>
      <c r="L2292" s="110" t="s">
        <v>2322</v>
      </c>
      <c r="M2292" s="64" t="s">
        <v>10399</v>
      </c>
      <c r="N2292" s="64">
        <v>36</v>
      </c>
      <c r="O2292" s="64" t="s">
        <v>11</v>
      </c>
      <c r="P2292" s="64" t="s">
        <v>16</v>
      </c>
      <c r="Q2292" s="64" t="s">
        <v>164</v>
      </c>
      <c r="R2292" s="115">
        <v>43753</v>
      </c>
      <c r="S2292" s="64" t="s">
        <v>30</v>
      </c>
      <c r="T2292" s="64">
        <v>1986</v>
      </c>
      <c r="U2292" s="69">
        <v>29</v>
      </c>
    </row>
    <row r="2293" spans="1:21" x14ac:dyDescent="0.35">
      <c r="A2293" t="s">
        <v>2324</v>
      </c>
      <c r="B2293">
        <v>1966</v>
      </c>
      <c r="C2293" t="s">
        <v>10</v>
      </c>
      <c r="D2293">
        <v>2</v>
      </c>
      <c r="E2293">
        <v>0</v>
      </c>
      <c r="F2293">
        <v>43817.45</v>
      </c>
      <c r="G2293" t="s">
        <v>11</v>
      </c>
      <c r="H2293" t="s">
        <v>12</v>
      </c>
      <c r="I2293" t="s">
        <v>23</v>
      </c>
      <c r="L2293" s="110" t="s">
        <v>2323</v>
      </c>
      <c r="M2293" s="64" t="s">
        <v>10400</v>
      </c>
      <c r="N2293" s="64">
        <v>56</v>
      </c>
      <c r="O2293" s="64" t="s">
        <v>11</v>
      </c>
      <c r="P2293" s="64" t="s">
        <v>11</v>
      </c>
      <c r="Q2293" s="64" t="s">
        <v>13</v>
      </c>
      <c r="R2293" s="114">
        <v>43814</v>
      </c>
      <c r="S2293" s="64" t="s">
        <v>37</v>
      </c>
      <c r="T2293" s="64">
        <v>1966</v>
      </c>
      <c r="U2293" s="69">
        <v>25</v>
      </c>
    </row>
    <row r="2294" spans="1:21" x14ac:dyDescent="0.35">
      <c r="A2294" t="s">
        <v>2325</v>
      </c>
      <c r="B2294">
        <v>1980</v>
      </c>
      <c r="C2294" t="s">
        <v>15</v>
      </c>
      <c r="D2294">
        <v>10</v>
      </c>
      <c r="E2294">
        <v>2</v>
      </c>
      <c r="F2294">
        <v>43896.38</v>
      </c>
      <c r="G2294" t="s">
        <v>11</v>
      </c>
      <c r="H2294" t="s">
        <v>16</v>
      </c>
      <c r="I2294" t="s">
        <v>13</v>
      </c>
      <c r="L2294" s="110" t="s">
        <v>2324</v>
      </c>
      <c r="M2294" s="64" t="s">
        <v>9558</v>
      </c>
      <c r="N2294" s="64">
        <v>56</v>
      </c>
      <c r="O2294" s="64" t="s">
        <v>11</v>
      </c>
      <c r="P2294" s="64" t="s">
        <v>12</v>
      </c>
      <c r="Q2294" s="64" t="s">
        <v>23</v>
      </c>
      <c r="R2294" s="115">
        <v>43817</v>
      </c>
      <c r="S2294" s="64" t="s">
        <v>10</v>
      </c>
      <c r="T2294" s="64">
        <v>1966</v>
      </c>
      <c r="U2294" s="69">
        <v>2</v>
      </c>
    </row>
    <row r="2295" spans="1:21" x14ac:dyDescent="0.35">
      <c r="A2295" t="s">
        <v>2326</v>
      </c>
      <c r="B2295">
        <v>1966</v>
      </c>
      <c r="C2295" t="s">
        <v>37</v>
      </c>
      <c r="D2295">
        <v>5</v>
      </c>
      <c r="E2295">
        <v>0</v>
      </c>
      <c r="F2295">
        <v>43921.18</v>
      </c>
      <c r="G2295" t="s">
        <v>11</v>
      </c>
      <c r="H2295" t="s">
        <v>11</v>
      </c>
      <c r="I2295" t="s">
        <v>23</v>
      </c>
      <c r="L2295" s="110" t="s">
        <v>2325</v>
      </c>
      <c r="M2295" s="64" t="s">
        <v>10401</v>
      </c>
      <c r="N2295" s="64">
        <v>42</v>
      </c>
      <c r="O2295" s="64" t="s">
        <v>11</v>
      </c>
      <c r="P2295" s="64" t="s">
        <v>16</v>
      </c>
      <c r="Q2295" s="64" t="s">
        <v>13</v>
      </c>
      <c r="R2295" s="114">
        <v>43896</v>
      </c>
      <c r="S2295" s="64" t="s">
        <v>15</v>
      </c>
      <c r="T2295" s="64">
        <v>1980</v>
      </c>
      <c r="U2295" s="69">
        <v>10</v>
      </c>
    </row>
    <row r="2296" spans="1:21" x14ac:dyDescent="0.35">
      <c r="A2296" t="s">
        <v>2327</v>
      </c>
      <c r="B2296">
        <v>1988</v>
      </c>
      <c r="C2296" t="s">
        <v>10</v>
      </c>
      <c r="D2296">
        <v>16</v>
      </c>
      <c r="E2296">
        <v>1</v>
      </c>
      <c r="F2296">
        <v>43943.88</v>
      </c>
      <c r="G2296" t="s">
        <v>11</v>
      </c>
      <c r="H2296" t="s">
        <v>16</v>
      </c>
      <c r="I2296" t="s">
        <v>23</v>
      </c>
      <c r="L2296" s="110" t="s">
        <v>2326</v>
      </c>
      <c r="M2296" s="64" t="s">
        <v>10402</v>
      </c>
      <c r="N2296" s="64">
        <v>56</v>
      </c>
      <c r="O2296" s="64" t="s">
        <v>11</v>
      </c>
      <c r="P2296" s="64" t="s">
        <v>11</v>
      </c>
      <c r="Q2296" s="64" t="s">
        <v>23</v>
      </c>
      <c r="R2296" s="115">
        <v>43921</v>
      </c>
      <c r="S2296" s="64" t="s">
        <v>37</v>
      </c>
      <c r="T2296" s="64">
        <v>1966</v>
      </c>
      <c r="U2296" s="69">
        <v>5</v>
      </c>
    </row>
    <row r="2297" spans="1:21" x14ac:dyDescent="0.35">
      <c r="A2297" t="s">
        <v>2328</v>
      </c>
      <c r="B2297">
        <v>1975</v>
      </c>
      <c r="C2297" t="s">
        <v>18</v>
      </c>
      <c r="D2297">
        <v>1</v>
      </c>
      <c r="E2297">
        <v>2</v>
      </c>
      <c r="F2297">
        <v>44202.65</v>
      </c>
      <c r="G2297" t="s">
        <v>11</v>
      </c>
      <c r="H2297" t="s">
        <v>11</v>
      </c>
      <c r="I2297" t="s">
        <v>13</v>
      </c>
      <c r="L2297" s="110" t="s">
        <v>2327</v>
      </c>
      <c r="M2297" s="64" t="s">
        <v>10403</v>
      </c>
      <c r="N2297" s="64">
        <v>34</v>
      </c>
      <c r="O2297" s="64" t="s">
        <v>11</v>
      </c>
      <c r="P2297" s="64" t="s">
        <v>16</v>
      </c>
      <c r="Q2297" s="64" t="s">
        <v>23</v>
      </c>
      <c r="R2297" s="114">
        <v>43944</v>
      </c>
      <c r="S2297" s="64" t="s">
        <v>10</v>
      </c>
      <c r="T2297" s="64">
        <v>1988</v>
      </c>
      <c r="U2297" s="69">
        <v>16</v>
      </c>
    </row>
    <row r="2298" spans="1:21" x14ac:dyDescent="0.35">
      <c r="A2298" t="s">
        <v>2329</v>
      </c>
      <c r="B2298">
        <v>1968</v>
      </c>
      <c r="C2298" t="s">
        <v>15</v>
      </c>
      <c r="D2298">
        <v>24</v>
      </c>
      <c r="E2298">
        <v>2</v>
      </c>
      <c r="F2298">
        <v>44260.75</v>
      </c>
      <c r="G2298" t="s">
        <v>11</v>
      </c>
      <c r="H2298" t="s">
        <v>16</v>
      </c>
      <c r="I2298" t="s">
        <v>13</v>
      </c>
      <c r="L2298" s="110" t="s">
        <v>2328</v>
      </c>
      <c r="M2298" s="64" t="s">
        <v>10404</v>
      </c>
      <c r="N2298" s="64">
        <v>48</v>
      </c>
      <c r="O2298" s="64" t="s">
        <v>11</v>
      </c>
      <c r="P2298" s="64" t="s">
        <v>11</v>
      </c>
      <c r="Q2298" s="64" t="s">
        <v>13</v>
      </c>
      <c r="R2298" s="115">
        <v>44203</v>
      </c>
      <c r="S2298" s="64" t="s">
        <v>18</v>
      </c>
      <c r="T2298" s="64">
        <v>1975</v>
      </c>
      <c r="U2298" s="69">
        <v>1</v>
      </c>
    </row>
    <row r="2299" spans="1:21" x14ac:dyDescent="0.35">
      <c r="A2299" t="s">
        <v>2330</v>
      </c>
      <c r="B2299">
        <v>1971</v>
      </c>
      <c r="C2299" t="s">
        <v>37</v>
      </c>
      <c r="D2299">
        <v>29</v>
      </c>
      <c r="E2299">
        <v>0</v>
      </c>
      <c r="F2299">
        <v>44400.41</v>
      </c>
      <c r="G2299" t="s">
        <v>11</v>
      </c>
      <c r="H2299" t="s">
        <v>11</v>
      </c>
      <c r="I2299" t="s">
        <v>13</v>
      </c>
      <c r="L2299" s="110" t="s">
        <v>2329</v>
      </c>
      <c r="M2299" s="64" t="s">
        <v>10405</v>
      </c>
      <c r="N2299" s="64">
        <v>54</v>
      </c>
      <c r="O2299" s="64" t="s">
        <v>11</v>
      </c>
      <c r="P2299" s="64" t="s">
        <v>16</v>
      </c>
      <c r="Q2299" s="64" t="s">
        <v>13</v>
      </c>
      <c r="R2299" s="114">
        <v>44261</v>
      </c>
      <c r="S2299" s="64" t="s">
        <v>15</v>
      </c>
      <c r="T2299" s="64">
        <v>1968</v>
      </c>
      <c r="U2299" s="69">
        <v>24</v>
      </c>
    </row>
    <row r="2300" spans="1:21" x14ac:dyDescent="0.35">
      <c r="A2300" t="s">
        <v>2331</v>
      </c>
      <c r="B2300">
        <v>1967</v>
      </c>
      <c r="C2300" t="s">
        <v>20</v>
      </c>
      <c r="D2300">
        <v>14</v>
      </c>
      <c r="E2300">
        <v>0</v>
      </c>
      <c r="F2300">
        <v>44423.8</v>
      </c>
      <c r="G2300" t="s">
        <v>11</v>
      </c>
      <c r="H2300" t="s">
        <v>12</v>
      </c>
      <c r="I2300" t="s">
        <v>13</v>
      </c>
      <c r="L2300" s="110" t="s">
        <v>2330</v>
      </c>
      <c r="M2300" s="64" t="s">
        <v>10406</v>
      </c>
      <c r="N2300" s="64">
        <v>51</v>
      </c>
      <c r="O2300" s="64" t="s">
        <v>11</v>
      </c>
      <c r="P2300" s="64" t="s">
        <v>11</v>
      </c>
      <c r="Q2300" s="64" t="s">
        <v>13</v>
      </c>
      <c r="R2300" s="115">
        <v>44400</v>
      </c>
      <c r="S2300" s="64" t="s">
        <v>37</v>
      </c>
      <c r="T2300" s="64">
        <v>1971</v>
      </c>
      <c r="U2300" s="69">
        <v>29</v>
      </c>
    </row>
    <row r="2301" spans="1:21" x14ac:dyDescent="0.35">
      <c r="A2301" t="s">
        <v>2332</v>
      </c>
      <c r="B2301">
        <v>2000</v>
      </c>
      <c r="C2301" t="s">
        <v>35</v>
      </c>
      <c r="D2301">
        <v>2</v>
      </c>
      <c r="E2301">
        <v>1</v>
      </c>
      <c r="F2301">
        <v>44501.4</v>
      </c>
      <c r="G2301" t="s">
        <v>11</v>
      </c>
      <c r="H2301" t="s">
        <v>12</v>
      </c>
      <c r="I2301" t="s">
        <v>13</v>
      </c>
      <c r="L2301" s="110" t="s">
        <v>2331</v>
      </c>
      <c r="M2301" s="64" t="s">
        <v>10407</v>
      </c>
      <c r="N2301" s="64">
        <v>55</v>
      </c>
      <c r="O2301" s="64" t="s">
        <v>11</v>
      </c>
      <c r="P2301" s="64" t="s">
        <v>12</v>
      </c>
      <c r="Q2301" s="64" t="s">
        <v>13</v>
      </c>
      <c r="R2301" s="114">
        <v>44424</v>
      </c>
      <c r="S2301" s="64" t="s">
        <v>20</v>
      </c>
      <c r="T2301" s="64">
        <v>1967</v>
      </c>
      <c r="U2301" s="69">
        <v>14</v>
      </c>
    </row>
    <row r="2302" spans="1:21" x14ac:dyDescent="0.35">
      <c r="A2302" t="s">
        <v>2333</v>
      </c>
      <c r="B2302">
        <v>1993</v>
      </c>
      <c r="C2302" t="s">
        <v>37</v>
      </c>
      <c r="D2302">
        <v>11</v>
      </c>
      <c r="E2302">
        <v>2</v>
      </c>
      <c r="F2302">
        <v>44585.46</v>
      </c>
      <c r="G2302" t="s">
        <v>11</v>
      </c>
      <c r="H2302" t="s">
        <v>11</v>
      </c>
      <c r="I2302" t="s">
        <v>42</v>
      </c>
      <c r="L2302" s="110" t="s">
        <v>2332</v>
      </c>
      <c r="M2302" s="64" t="s">
        <v>10408</v>
      </c>
      <c r="N2302" s="64">
        <v>22</v>
      </c>
      <c r="O2302" s="64" t="s">
        <v>11</v>
      </c>
      <c r="P2302" s="64" t="s">
        <v>12</v>
      </c>
      <c r="Q2302" s="64" t="s">
        <v>13</v>
      </c>
      <c r="R2302" s="115">
        <v>44501</v>
      </c>
      <c r="S2302" s="64" t="s">
        <v>35</v>
      </c>
      <c r="T2302" s="64">
        <v>2000</v>
      </c>
      <c r="U2302" s="69">
        <v>2</v>
      </c>
    </row>
    <row r="2303" spans="1:21" x14ac:dyDescent="0.35">
      <c r="A2303" t="s">
        <v>2334</v>
      </c>
      <c r="B2303">
        <v>1971</v>
      </c>
      <c r="C2303" t="s">
        <v>35</v>
      </c>
      <c r="D2303">
        <v>13</v>
      </c>
      <c r="E2303">
        <v>2</v>
      </c>
      <c r="F2303">
        <v>44641.2</v>
      </c>
      <c r="G2303" t="s">
        <v>11</v>
      </c>
      <c r="H2303" t="s">
        <v>12</v>
      </c>
      <c r="I2303" t="s">
        <v>247</v>
      </c>
      <c r="L2303" s="110" t="s">
        <v>2333</v>
      </c>
      <c r="M2303" s="64" t="s">
        <v>10409</v>
      </c>
      <c r="N2303" s="64">
        <v>29</v>
      </c>
      <c r="O2303" s="64" t="s">
        <v>11</v>
      </c>
      <c r="P2303" s="64" t="s">
        <v>11</v>
      </c>
      <c r="Q2303" s="64" t="s">
        <v>42</v>
      </c>
      <c r="R2303" s="114">
        <v>44585</v>
      </c>
      <c r="S2303" s="64" t="s">
        <v>37</v>
      </c>
      <c r="T2303" s="64">
        <v>1993</v>
      </c>
      <c r="U2303" s="69">
        <v>11</v>
      </c>
    </row>
    <row r="2304" spans="1:21" x14ac:dyDescent="0.35">
      <c r="A2304" t="s">
        <v>2335</v>
      </c>
      <c r="B2304">
        <v>1962</v>
      </c>
      <c r="C2304" t="s">
        <v>30</v>
      </c>
      <c r="D2304">
        <v>17</v>
      </c>
      <c r="E2304">
        <v>0</v>
      </c>
      <c r="F2304">
        <v>45008.959999999999</v>
      </c>
      <c r="G2304" t="s">
        <v>11</v>
      </c>
      <c r="H2304" t="s">
        <v>11</v>
      </c>
      <c r="I2304" t="s">
        <v>13</v>
      </c>
      <c r="L2304" s="110" t="s">
        <v>2334</v>
      </c>
      <c r="M2304" s="64" t="s">
        <v>10410</v>
      </c>
      <c r="N2304" s="64">
        <v>51</v>
      </c>
      <c r="O2304" s="64" t="s">
        <v>11</v>
      </c>
      <c r="P2304" s="64" t="s">
        <v>12</v>
      </c>
      <c r="Q2304" s="64" t="s">
        <v>247</v>
      </c>
      <c r="R2304" s="115">
        <v>44641</v>
      </c>
      <c r="S2304" s="64" t="s">
        <v>35</v>
      </c>
      <c r="T2304" s="64">
        <v>1971</v>
      </c>
      <c r="U2304" s="69">
        <v>13</v>
      </c>
    </row>
    <row r="2305" spans="1:21" x14ac:dyDescent="0.35">
      <c r="A2305" t="s">
        <v>2336</v>
      </c>
      <c r="B2305">
        <v>1974</v>
      </c>
      <c r="C2305" t="s">
        <v>35</v>
      </c>
      <c r="D2305">
        <v>9</v>
      </c>
      <c r="E2305">
        <v>2</v>
      </c>
      <c r="F2305">
        <v>45702.02</v>
      </c>
      <c r="G2305" t="s">
        <v>11</v>
      </c>
      <c r="H2305" t="s">
        <v>11</v>
      </c>
      <c r="I2305" t="s">
        <v>23</v>
      </c>
      <c r="L2305" s="110" t="s">
        <v>2335</v>
      </c>
      <c r="M2305" s="64" t="s">
        <v>10411</v>
      </c>
      <c r="N2305" s="64">
        <v>60</v>
      </c>
      <c r="O2305" s="64" t="s">
        <v>11</v>
      </c>
      <c r="P2305" s="64" t="s">
        <v>11</v>
      </c>
      <c r="Q2305" s="64" t="s">
        <v>13</v>
      </c>
      <c r="R2305" s="114">
        <v>45009</v>
      </c>
      <c r="S2305" s="64" t="s">
        <v>30</v>
      </c>
      <c r="T2305" s="64">
        <v>1962</v>
      </c>
      <c r="U2305" s="69">
        <v>17</v>
      </c>
    </row>
    <row r="2306" spans="1:21" x14ac:dyDescent="0.35">
      <c r="A2306" t="s">
        <v>2337</v>
      </c>
      <c r="B2306">
        <v>1960</v>
      </c>
      <c r="C2306" t="s">
        <v>30</v>
      </c>
      <c r="D2306">
        <v>21</v>
      </c>
      <c r="E2306">
        <v>0</v>
      </c>
      <c r="F2306">
        <v>45710.21</v>
      </c>
      <c r="G2306" t="s">
        <v>11</v>
      </c>
      <c r="H2306" t="s">
        <v>11</v>
      </c>
      <c r="I2306" t="s">
        <v>168</v>
      </c>
      <c r="L2306" s="110" t="s">
        <v>2336</v>
      </c>
      <c r="M2306" s="64" t="s">
        <v>10412</v>
      </c>
      <c r="N2306" s="64">
        <v>48</v>
      </c>
      <c r="O2306" s="64" t="s">
        <v>11</v>
      </c>
      <c r="P2306" s="64" t="s">
        <v>11</v>
      </c>
      <c r="Q2306" s="64" t="s">
        <v>23</v>
      </c>
      <c r="R2306" s="115">
        <v>45702</v>
      </c>
      <c r="S2306" s="64" t="s">
        <v>35</v>
      </c>
      <c r="T2306" s="64">
        <v>1974</v>
      </c>
      <c r="U2306" s="69">
        <v>9</v>
      </c>
    </row>
    <row r="2307" spans="1:21" x14ac:dyDescent="0.35">
      <c r="A2307" t="s">
        <v>2338</v>
      </c>
      <c r="B2307">
        <v>1979</v>
      </c>
      <c r="C2307" t="s">
        <v>35</v>
      </c>
      <c r="D2307">
        <v>12</v>
      </c>
      <c r="E2307">
        <v>0</v>
      </c>
      <c r="F2307">
        <v>45863.21</v>
      </c>
      <c r="G2307" t="s">
        <v>11</v>
      </c>
      <c r="H2307" t="s">
        <v>16</v>
      </c>
      <c r="I2307" t="s">
        <v>13</v>
      </c>
      <c r="L2307" s="110" t="s">
        <v>2337</v>
      </c>
      <c r="M2307" s="64" t="s">
        <v>10413</v>
      </c>
      <c r="N2307" s="64">
        <v>62</v>
      </c>
      <c r="O2307" s="64" t="s">
        <v>11</v>
      </c>
      <c r="P2307" s="64" t="s">
        <v>11</v>
      </c>
      <c r="Q2307" s="64" t="s">
        <v>168</v>
      </c>
      <c r="R2307" s="114">
        <v>45710</v>
      </c>
      <c r="S2307" s="64" t="s">
        <v>30</v>
      </c>
      <c r="T2307" s="64">
        <v>1960</v>
      </c>
      <c r="U2307" s="69">
        <v>21</v>
      </c>
    </row>
    <row r="2308" spans="1:21" x14ac:dyDescent="0.35">
      <c r="A2308" t="s">
        <v>2339</v>
      </c>
      <c r="B2308">
        <v>1985</v>
      </c>
      <c r="C2308" t="s">
        <v>20</v>
      </c>
      <c r="D2308">
        <v>30</v>
      </c>
      <c r="E2308">
        <v>2</v>
      </c>
      <c r="F2308">
        <v>46113.51</v>
      </c>
      <c r="G2308" t="s">
        <v>11</v>
      </c>
      <c r="H2308" t="s">
        <v>12</v>
      </c>
      <c r="I2308" t="s">
        <v>42</v>
      </c>
      <c r="L2308" s="110" t="s">
        <v>2338</v>
      </c>
      <c r="M2308" s="64" t="s">
        <v>10414</v>
      </c>
      <c r="N2308" s="64">
        <v>43</v>
      </c>
      <c r="O2308" s="64" t="s">
        <v>11</v>
      </c>
      <c r="P2308" s="64" t="s">
        <v>16</v>
      </c>
      <c r="Q2308" s="64" t="s">
        <v>13</v>
      </c>
      <c r="R2308" s="115">
        <v>45863</v>
      </c>
      <c r="S2308" s="64" t="s">
        <v>35</v>
      </c>
      <c r="T2308" s="64">
        <v>1979</v>
      </c>
      <c r="U2308" s="69">
        <v>12</v>
      </c>
    </row>
    <row r="2309" spans="1:21" x14ac:dyDescent="0.35">
      <c r="A2309" t="s">
        <v>2340</v>
      </c>
      <c r="B2309">
        <v>1962</v>
      </c>
      <c r="C2309" t="s">
        <v>30</v>
      </c>
      <c r="D2309">
        <v>4</v>
      </c>
      <c r="E2309">
        <v>3</v>
      </c>
      <c r="F2309">
        <v>46130.53</v>
      </c>
      <c r="G2309" t="s">
        <v>16</v>
      </c>
      <c r="H2309" t="s">
        <v>16</v>
      </c>
      <c r="I2309" t="s">
        <v>23</v>
      </c>
      <c r="L2309" s="110" t="s">
        <v>2339</v>
      </c>
      <c r="M2309" s="64" t="s">
        <v>10415</v>
      </c>
      <c r="N2309" s="64">
        <v>37</v>
      </c>
      <c r="O2309" s="64" t="s">
        <v>11</v>
      </c>
      <c r="P2309" s="64" t="s">
        <v>12</v>
      </c>
      <c r="Q2309" s="64" t="s">
        <v>42</v>
      </c>
      <c r="R2309" s="114">
        <v>46114</v>
      </c>
      <c r="S2309" s="64" t="s">
        <v>20</v>
      </c>
      <c r="T2309" s="64">
        <v>1985</v>
      </c>
      <c r="U2309" s="69">
        <v>30</v>
      </c>
    </row>
    <row r="2310" spans="1:21" x14ac:dyDescent="0.35">
      <c r="A2310" t="s">
        <v>2341</v>
      </c>
      <c r="B2310">
        <v>1976</v>
      </c>
      <c r="C2310" t="s">
        <v>30</v>
      </c>
      <c r="D2310">
        <v>2</v>
      </c>
      <c r="E2310">
        <v>3</v>
      </c>
      <c r="F2310">
        <v>46151.12</v>
      </c>
      <c r="G2310" t="s">
        <v>16</v>
      </c>
      <c r="H2310" t="s">
        <v>12</v>
      </c>
      <c r="I2310" t="s">
        <v>13</v>
      </c>
      <c r="L2310" s="110" t="s">
        <v>2340</v>
      </c>
      <c r="M2310" s="64" t="s">
        <v>10416</v>
      </c>
      <c r="N2310" s="64">
        <v>60</v>
      </c>
      <c r="O2310" s="64" t="s">
        <v>16</v>
      </c>
      <c r="P2310" s="64" t="s">
        <v>16</v>
      </c>
      <c r="Q2310" s="64" t="s">
        <v>23</v>
      </c>
      <c r="R2310" s="115">
        <v>46131</v>
      </c>
      <c r="S2310" s="64" t="s">
        <v>30</v>
      </c>
      <c r="T2310" s="64">
        <v>1962</v>
      </c>
      <c r="U2310" s="69">
        <v>4</v>
      </c>
    </row>
    <row r="2311" spans="1:21" x14ac:dyDescent="0.35">
      <c r="A2311" t="s">
        <v>2342</v>
      </c>
      <c r="B2311">
        <v>1978</v>
      </c>
      <c r="C2311" t="s">
        <v>35</v>
      </c>
      <c r="D2311">
        <v>17</v>
      </c>
      <c r="E2311">
        <v>2</v>
      </c>
      <c r="F2311">
        <v>46200.99</v>
      </c>
      <c r="G2311" t="s">
        <v>16</v>
      </c>
      <c r="H2311" t="s">
        <v>16</v>
      </c>
      <c r="I2311" t="s">
        <v>13</v>
      </c>
      <c r="L2311" s="110" t="s">
        <v>2341</v>
      </c>
      <c r="M2311" s="64" t="s">
        <v>10417</v>
      </c>
      <c r="N2311" s="64">
        <v>46</v>
      </c>
      <c r="O2311" s="64" t="s">
        <v>16</v>
      </c>
      <c r="P2311" s="64" t="s">
        <v>12</v>
      </c>
      <c r="Q2311" s="64" t="s">
        <v>13</v>
      </c>
      <c r="R2311" s="114">
        <v>46151</v>
      </c>
      <c r="S2311" s="64" t="s">
        <v>30</v>
      </c>
      <c r="T2311" s="64">
        <v>1976</v>
      </c>
      <c r="U2311" s="69">
        <v>2</v>
      </c>
    </row>
    <row r="2312" spans="1:21" x14ac:dyDescent="0.35">
      <c r="A2312" t="s">
        <v>2343</v>
      </c>
      <c r="B2312">
        <v>1971</v>
      </c>
      <c r="C2312" t="s">
        <v>30</v>
      </c>
      <c r="D2312">
        <v>6</v>
      </c>
      <c r="E2312">
        <v>3</v>
      </c>
      <c r="F2312">
        <v>46255.11</v>
      </c>
      <c r="G2312" t="s">
        <v>16</v>
      </c>
      <c r="H2312" t="s">
        <v>12</v>
      </c>
      <c r="I2312" t="s">
        <v>247</v>
      </c>
      <c r="L2312" s="110" t="s">
        <v>2342</v>
      </c>
      <c r="M2312" s="64" t="s">
        <v>10418</v>
      </c>
      <c r="N2312" s="64">
        <v>44</v>
      </c>
      <c r="O2312" s="64" t="s">
        <v>16</v>
      </c>
      <c r="P2312" s="64" t="s">
        <v>16</v>
      </c>
      <c r="Q2312" s="64" t="s">
        <v>13</v>
      </c>
      <c r="R2312" s="115">
        <v>46201</v>
      </c>
      <c r="S2312" s="64" t="s">
        <v>35</v>
      </c>
      <c r="T2312" s="64">
        <v>1978</v>
      </c>
      <c r="U2312" s="69">
        <v>17</v>
      </c>
    </row>
    <row r="2313" spans="1:21" x14ac:dyDescent="0.35">
      <c r="A2313" t="s">
        <v>2344</v>
      </c>
      <c r="B2313">
        <v>1961</v>
      </c>
      <c r="C2313" t="s">
        <v>35</v>
      </c>
      <c r="D2313">
        <v>8</v>
      </c>
      <c r="E2313">
        <v>0</v>
      </c>
      <c r="F2313">
        <v>46599.11</v>
      </c>
      <c r="G2313" t="s">
        <v>16</v>
      </c>
      <c r="H2313" t="s">
        <v>16</v>
      </c>
      <c r="I2313" t="s">
        <v>13</v>
      </c>
      <c r="L2313" s="110" t="s">
        <v>2343</v>
      </c>
      <c r="M2313" s="64" t="s">
        <v>10419</v>
      </c>
      <c r="N2313" s="64">
        <v>51</v>
      </c>
      <c r="O2313" s="64" t="s">
        <v>16</v>
      </c>
      <c r="P2313" s="64" t="s">
        <v>12</v>
      </c>
      <c r="Q2313" s="64" t="s">
        <v>247</v>
      </c>
      <c r="R2313" s="114">
        <v>46255</v>
      </c>
      <c r="S2313" s="64" t="s">
        <v>30</v>
      </c>
      <c r="T2313" s="64">
        <v>1971</v>
      </c>
      <c r="U2313" s="69">
        <v>6</v>
      </c>
    </row>
    <row r="2314" spans="1:21" x14ac:dyDescent="0.35">
      <c r="A2314" t="s">
        <v>2345</v>
      </c>
      <c r="B2314">
        <v>1969</v>
      </c>
      <c r="C2314" t="s">
        <v>18</v>
      </c>
      <c r="D2314">
        <v>23</v>
      </c>
      <c r="E2314">
        <v>3</v>
      </c>
      <c r="F2314">
        <v>46661.440000000002</v>
      </c>
      <c r="G2314" t="s">
        <v>16</v>
      </c>
      <c r="H2314" t="s">
        <v>12</v>
      </c>
      <c r="I2314" t="s">
        <v>23</v>
      </c>
      <c r="L2314" s="110" t="s">
        <v>2344</v>
      </c>
      <c r="M2314" s="64" t="s">
        <v>10420</v>
      </c>
      <c r="N2314" s="64">
        <v>61</v>
      </c>
      <c r="O2314" s="64" t="s">
        <v>16</v>
      </c>
      <c r="P2314" s="64" t="s">
        <v>16</v>
      </c>
      <c r="Q2314" s="64" t="s">
        <v>13</v>
      </c>
      <c r="R2314" s="115">
        <v>46599</v>
      </c>
      <c r="S2314" s="64" t="s">
        <v>35</v>
      </c>
      <c r="T2314" s="64">
        <v>1961</v>
      </c>
      <c r="U2314" s="69">
        <v>8</v>
      </c>
    </row>
    <row r="2315" spans="1:21" x14ac:dyDescent="0.35">
      <c r="A2315" t="s">
        <v>2346</v>
      </c>
      <c r="B2315">
        <v>1960</v>
      </c>
      <c r="C2315" t="s">
        <v>15</v>
      </c>
      <c r="D2315">
        <v>17</v>
      </c>
      <c r="E2315">
        <v>3</v>
      </c>
      <c r="F2315">
        <v>46718.16</v>
      </c>
      <c r="G2315" t="s">
        <v>16</v>
      </c>
      <c r="H2315" t="s">
        <v>16</v>
      </c>
      <c r="I2315" t="s">
        <v>23</v>
      </c>
      <c r="L2315" s="110" t="s">
        <v>2345</v>
      </c>
      <c r="M2315" s="64" t="s">
        <v>10421</v>
      </c>
      <c r="N2315" s="64">
        <v>53</v>
      </c>
      <c r="O2315" s="64" t="s">
        <v>16</v>
      </c>
      <c r="P2315" s="64" t="s">
        <v>12</v>
      </c>
      <c r="Q2315" s="64" t="s">
        <v>23</v>
      </c>
      <c r="R2315" s="114">
        <v>46661</v>
      </c>
      <c r="S2315" s="64" t="s">
        <v>18</v>
      </c>
      <c r="T2315" s="64">
        <v>1969</v>
      </c>
      <c r="U2315" s="69">
        <v>23</v>
      </c>
    </row>
    <row r="2316" spans="1:21" x14ac:dyDescent="0.35">
      <c r="A2316" t="s">
        <v>2347</v>
      </c>
      <c r="B2316">
        <v>1958</v>
      </c>
      <c r="C2316" t="s">
        <v>20</v>
      </c>
      <c r="D2316">
        <v>15</v>
      </c>
      <c r="E2316">
        <v>0</v>
      </c>
      <c r="F2316">
        <v>46889.26</v>
      </c>
      <c r="G2316" t="s">
        <v>11</v>
      </c>
      <c r="H2316" t="s">
        <v>12</v>
      </c>
      <c r="I2316" t="s">
        <v>13</v>
      </c>
      <c r="L2316" s="110" t="s">
        <v>2346</v>
      </c>
      <c r="M2316" s="64" t="s">
        <v>10422</v>
      </c>
      <c r="N2316" s="64">
        <v>62</v>
      </c>
      <c r="O2316" s="64" t="s">
        <v>16</v>
      </c>
      <c r="P2316" s="64" t="s">
        <v>16</v>
      </c>
      <c r="Q2316" s="64" t="s">
        <v>23</v>
      </c>
      <c r="R2316" s="115">
        <v>46718</v>
      </c>
      <c r="S2316" s="64" t="s">
        <v>15</v>
      </c>
      <c r="T2316" s="64">
        <v>1960</v>
      </c>
      <c r="U2316" s="69">
        <v>17</v>
      </c>
    </row>
    <row r="2317" spans="1:21" x14ac:dyDescent="0.35">
      <c r="A2317" t="s">
        <v>2348</v>
      </c>
      <c r="B2317">
        <v>1959</v>
      </c>
      <c r="C2317" t="s">
        <v>10</v>
      </c>
      <c r="D2317">
        <v>14</v>
      </c>
      <c r="E2317">
        <v>0</v>
      </c>
      <c r="F2317">
        <v>47055.53</v>
      </c>
      <c r="G2317" t="s">
        <v>11</v>
      </c>
      <c r="H2317" t="s">
        <v>16</v>
      </c>
      <c r="I2317" t="s">
        <v>13</v>
      </c>
      <c r="L2317" s="110" t="s">
        <v>2347</v>
      </c>
      <c r="M2317" s="64" t="s">
        <v>10423</v>
      </c>
      <c r="N2317" s="64">
        <v>64</v>
      </c>
      <c r="O2317" s="64" t="s">
        <v>11</v>
      </c>
      <c r="P2317" s="64" t="s">
        <v>12</v>
      </c>
      <c r="Q2317" s="64" t="s">
        <v>13</v>
      </c>
      <c r="R2317" s="114">
        <v>46889</v>
      </c>
      <c r="S2317" s="64" t="s">
        <v>20</v>
      </c>
      <c r="T2317" s="64">
        <v>1958</v>
      </c>
      <c r="U2317" s="69">
        <v>15</v>
      </c>
    </row>
    <row r="2318" spans="1:21" x14ac:dyDescent="0.35">
      <c r="A2318" t="s">
        <v>2349</v>
      </c>
      <c r="B2318">
        <v>1970</v>
      </c>
      <c r="C2318" t="s">
        <v>30</v>
      </c>
      <c r="D2318">
        <v>28</v>
      </c>
      <c r="E2318">
        <v>2</v>
      </c>
      <c r="F2318">
        <v>47269.85</v>
      </c>
      <c r="G2318" t="s">
        <v>16</v>
      </c>
      <c r="H2318" t="s">
        <v>11</v>
      </c>
      <c r="I2318" t="s">
        <v>13</v>
      </c>
      <c r="L2318" s="110" t="s">
        <v>2348</v>
      </c>
      <c r="M2318" s="64" t="s">
        <v>10424</v>
      </c>
      <c r="N2318" s="64">
        <v>63</v>
      </c>
      <c r="O2318" s="64" t="s">
        <v>11</v>
      </c>
      <c r="P2318" s="64" t="s">
        <v>16</v>
      </c>
      <c r="Q2318" s="64" t="s">
        <v>13</v>
      </c>
      <c r="R2318" s="115">
        <v>47056</v>
      </c>
      <c r="S2318" s="64" t="s">
        <v>10</v>
      </c>
      <c r="T2318" s="64">
        <v>1959</v>
      </c>
      <c r="U2318" s="69">
        <v>14</v>
      </c>
    </row>
    <row r="2319" spans="1:21" x14ac:dyDescent="0.35">
      <c r="A2319" t="s">
        <v>2350</v>
      </c>
      <c r="B2319">
        <v>1958</v>
      </c>
      <c r="C2319" t="s">
        <v>20</v>
      </c>
      <c r="D2319">
        <v>3</v>
      </c>
      <c r="E2319">
        <v>2</v>
      </c>
      <c r="F2319">
        <v>47291.06</v>
      </c>
      <c r="G2319" t="s">
        <v>11</v>
      </c>
      <c r="H2319" t="s">
        <v>16</v>
      </c>
      <c r="I2319" t="s">
        <v>42</v>
      </c>
      <c r="L2319" s="110" t="s">
        <v>2349</v>
      </c>
      <c r="M2319" s="64" t="s">
        <v>9750</v>
      </c>
      <c r="N2319" s="64">
        <v>52</v>
      </c>
      <c r="O2319" s="64" t="s">
        <v>16</v>
      </c>
      <c r="P2319" s="64" t="s">
        <v>11</v>
      </c>
      <c r="Q2319" s="64" t="s">
        <v>13</v>
      </c>
      <c r="R2319" s="114">
        <v>47270</v>
      </c>
      <c r="S2319" s="64" t="s">
        <v>30</v>
      </c>
      <c r="T2319" s="64">
        <v>1970</v>
      </c>
      <c r="U2319" s="69">
        <v>28</v>
      </c>
    </row>
    <row r="2320" spans="1:21" x14ac:dyDescent="0.35">
      <c r="A2320" t="s">
        <v>2351</v>
      </c>
      <c r="B2320">
        <v>1959</v>
      </c>
      <c r="C2320" t="s">
        <v>37</v>
      </c>
      <c r="D2320">
        <v>4</v>
      </c>
      <c r="E2320">
        <v>2</v>
      </c>
      <c r="F2320">
        <v>47305.31</v>
      </c>
      <c r="G2320" t="s">
        <v>11</v>
      </c>
      <c r="H2320" t="s">
        <v>16</v>
      </c>
      <c r="I2320" t="s">
        <v>42</v>
      </c>
      <c r="L2320" s="110" t="s">
        <v>2350</v>
      </c>
      <c r="M2320" s="64" t="s">
        <v>10425</v>
      </c>
      <c r="N2320" s="64">
        <v>64</v>
      </c>
      <c r="O2320" s="64" t="s">
        <v>11</v>
      </c>
      <c r="P2320" s="64" t="s">
        <v>16</v>
      </c>
      <c r="Q2320" s="64" t="s">
        <v>42</v>
      </c>
      <c r="R2320" s="115">
        <v>47291</v>
      </c>
      <c r="S2320" s="64" t="s">
        <v>20</v>
      </c>
      <c r="T2320" s="64">
        <v>1958</v>
      </c>
      <c r="U2320" s="69">
        <v>3</v>
      </c>
    </row>
    <row r="2321" spans="1:21" x14ac:dyDescent="0.35">
      <c r="A2321" t="s">
        <v>2352</v>
      </c>
      <c r="B2321">
        <v>1961</v>
      </c>
      <c r="C2321" t="s">
        <v>18</v>
      </c>
      <c r="D2321">
        <v>13</v>
      </c>
      <c r="E2321">
        <v>1</v>
      </c>
      <c r="F2321">
        <v>47403.88</v>
      </c>
      <c r="G2321" t="s">
        <v>16</v>
      </c>
      <c r="H2321" t="s">
        <v>12</v>
      </c>
      <c r="I2321" t="s">
        <v>42</v>
      </c>
      <c r="L2321" s="110" t="s">
        <v>2351</v>
      </c>
      <c r="M2321" s="64" t="s">
        <v>10426</v>
      </c>
      <c r="N2321" s="64">
        <v>63</v>
      </c>
      <c r="O2321" s="64" t="s">
        <v>11</v>
      </c>
      <c r="P2321" s="64" t="s">
        <v>16</v>
      </c>
      <c r="Q2321" s="64" t="s">
        <v>42</v>
      </c>
      <c r="R2321" s="114">
        <v>47305</v>
      </c>
      <c r="S2321" s="64" t="s">
        <v>37</v>
      </c>
      <c r="T2321" s="64">
        <v>1959</v>
      </c>
      <c r="U2321" s="69">
        <v>4</v>
      </c>
    </row>
    <row r="2322" spans="1:21" x14ac:dyDescent="0.35">
      <c r="A2322" t="s">
        <v>2353</v>
      </c>
      <c r="B2322">
        <v>1971</v>
      </c>
      <c r="C2322" t="s">
        <v>20</v>
      </c>
      <c r="D2322">
        <v>27</v>
      </c>
      <c r="E2322">
        <v>2</v>
      </c>
      <c r="F2322">
        <v>47462.89</v>
      </c>
      <c r="G2322" t="s">
        <v>16</v>
      </c>
      <c r="H2322" t="s">
        <v>11</v>
      </c>
      <c r="I2322" t="s">
        <v>13</v>
      </c>
      <c r="L2322" s="110" t="s">
        <v>2352</v>
      </c>
      <c r="M2322" s="64" t="s">
        <v>10427</v>
      </c>
      <c r="N2322" s="64">
        <v>61</v>
      </c>
      <c r="O2322" s="64" t="s">
        <v>16</v>
      </c>
      <c r="P2322" s="64" t="s">
        <v>12</v>
      </c>
      <c r="Q2322" s="64" t="s">
        <v>42</v>
      </c>
      <c r="R2322" s="115">
        <v>47404</v>
      </c>
      <c r="S2322" s="64" t="s">
        <v>18</v>
      </c>
      <c r="T2322" s="64">
        <v>1961</v>
      </c>
      <c r="U2322" s="69">
        <v>13</v>
      </c>
    </row>
    <row r="2323" spans="1:21" x14ac:dyDescent="0.35">
      <c r="A2323" t="s">
        <v>2354</v>
      </c>
      <c r="B2323">
        <v>1964</v>
      </c>
      <c r="C2323" t="s">
        <v>15</v>
      </c>
      <c r="D2323">
        <v>7</v>
      </c>
      <c r="E2323">
        <v>2</v>
      </c>
      <c r="F2323">
        <v>47496.49</v>
      </c>
      <c r="G2323" t="s">
        <v>16</v>
      </c>
      <c r="H2323" t="s">
        <v>12</v>
      </c>
      <c r="I2323" t="s">
        <v>23</v>
      </c>
      <c r="L2323" s="110" t="s">
        <v>2353</v>
      </c>
      <c r="M2323" s="64" t="s">
        <v>9004</v>
      </c>
      <c r="N2323" s="64">
        <v>51</v>
      </c>
      <c r="O2323" s="64" t="s">
        <v>16</v>
      </c>
      <c r="P2323" s="64" t="s">
        <v>11</v>
      </c>
      <c r="Q2323" s="64" t="s">
        <v>13</v>
      </c>
      <c r="R2323" s="114">
        <v>47463</v>
      </c>
      <c r="S2323" s="64" t="s">
        <v>20</v>
      </c>
      <c r="T2323" s="64">
        <v>1971</v>
      </c>
      <c r="U2323" s="69">
        <v>27</v>
      </c>
    </row>
    <row r="2324" spans="1:21" x14ac:dyDescent="0.35">
      <c r="A2324" t="s">
        <v>2355</v>
      </c>
      <c r="B2324">
        <v>1963</v>
      </c>
      <c r="C2324" t="s">
        <v>35</v>
      </c>
      <c r="D2324">
        <v>5</v>
      </c>
      <c r="E2324">
        <v>1</v>
      </c>
      <c r="F2324">
        <v>47896.79</v>
      </c>
      <c r="G2324" t="s">
        <v>16</v>
      </c>
      <c r="H2324" t="s">
        <v>12</v>
      </c>
      <c r="I2324" t="s">
        <v>247</v>
      </c>
      <c r="L2324" s="110" t="s">
        <v>2354</v>
      </c>
      <c r="M2324" s="64" t="s">
        <v>9462</v>
      </c>
      <c r="N2324" s="64">
        <v>58</v>
      </c>
      <c r="O2324" s="64" t="s">
        <v>16</v>
      </c>
      <c r="P2324" s="64" t="s">
        <v>12</v>
      </c>
      <c r="Q2324" s="64" t="s">
        <v>23</v>
      </c>
      <c r="R2324" s="115">
        <v>47496</v>
      </c>
      <c r="S2324" s="64" t="s">
        <v>15</v>
      </c>
      <c r="T2324" s="64">
        <v>1964</v>
      </c>
      <c r="U2324" s="69">
        <v>7</v>
      </c>
    </row>
    <row r="2325" spans="1:21" x14ac:dyDescent="0.35">
      <c r="A2325" t="s">
        <v>2356</v>
      </c>
      <c r="B2325">
        <v>1958</v>
      </c>
      <c r="C2325" t="s">
        <v>15</v>
      </c>
      <c r="D2325">
        <v>16</v>
      </c>
      <c r="E2325">
        <v>1</v>
      </c>
      <c r="F2325">
        <v>47928.03</v>
      </c>
      <c r="G2325" t="s">
        <v>11</v>
      </c>
      <c r="H2325" t="s">
        <v>12</v>
      </c>
      <c r="I2325" t="s">
        <v>42</v>
      </c>
      <c r="L2325" s="110" t="s">
        <v>2355</v>
      </c>
      <c r="M2325" s="64" t="s">
        <v>10428</v>
      </c>
      <c r="N2325" s="64">
        <v>59</v>
      </c>
      <c r="O2325" s="64" t="s">
        <v>16</v>
      </c>
      <c r="P2325" s="64" t="s">
        <v>12</v>
      </c>
      <c r="Q2325" s="64" t="s">
        <v>247</v>
      </c>
      <c r="R2325" s="114">
        <v>47897</v>
      </c>
      <c r="S2325" s="64" t="s">
        <v>35</v>
      </c>
      <c r="T2325" s="64">
        <v>1963</v>
      </c>
      <c r="U2325" s="69">
        <v>5</v>
      </c>
    </row>
    <row r="2326" spans="1:21" x14ac:dyDescent="0.35">
      <c r="A2326" t="s">
        <v>2357</v>
      </c>
      <c r="B2326">
        <v>1962</v>
      </c>
      <c r="C2326" t="s">
        <v>35</v>
      </c>
      <c r="D2326">
        <v>27</v>
      </c>
      <c r="E2326">
        <v>0</v>
      </c>
      <c r="F2326">
        <v>48173.36</v>
      </c>
      <c r="G2326" t="s">
        <v>16</v>
      </c>
      <c r="H2326" t="s">
        <v>12</v>
      </c>
      <c r="I2326" t="s">
        <v>42</v>
      </c>
      <c r="L2326" s="110" t="s">
        <v>2356</v>
      </c>
      <c r="M2326" s="64" t="s">
        <v>10429</v>
      </c>
      <c r="N2326" s="64">
        <v>64</v>
      </c>
      <c r="O2326" s="64" t="s">
        <v>11</v>
      </c>
      <c r="P2326" s="64" t="s">
        <v>12</v>
      </c>
      <c r="Q2326" s="64" t="s">
        <v>42</v>
      </c>
      <c r="R2326" s="115">
        <v>47928</v>
      </c>
      <c r="S2326" s="64" t="s">
        <v>15</v>
      </c>
      <c r="T2326" s="64">
        <v>1958</v>
      </c>
      <c r="U2326" s="69">
        <v>16</v>
      </c>
    </row>
    <row r="2327" spans="1:21" x14ac:dyDescent="0.35">
      <c r="A2327" t="s">
        <v>2358</v>
      </c>
      <c r="B2327">
        <v>1961</v>
      </c>
      <c r="C2327" t="s">
        <v>30</v>
      </c>
      <c r="D2327">
        <v>21</v>
      </c>
      <c r="E2327">
        <v>1</v>
      </c>
      <c r="F2327">
        <v>48517.56</v>
      </c>
      <c r="G2327" t="s">
        <v>16</v>
      </c>
      <c r="H2327" t="s">
        <v>12</v>
      </c>
      <c r="I2327" t="s">
        <v>247</v>
      </c>
      <c r="L2327" s="110" t="s">
        <v>2357</v>
      </c>
      <c r="M2327" s="64" t="s">
        <v>9758</v>
      </c>
      <c r="N2327" s="64">
        <v>60</v>
      </c>
      <c r="O2327" s="64" t="s">
        <v>16</v>
      </c>
      <c r="P2327" s="64" t="s">
        <v>12</v>
      </c>
      <c r="Q2327" s="64" t="s">
        <v>42</v>
      </c>
      <c r="R2327" s="114">
        <v>48173</v>
      </c>
      <c r="S2327" s="64" t="s">
        <v>35</v>
      </c>
      <c r="T2327" s="64">
        <v>1962</v>
      </c>
      <c r="U2327" s="69">
        <v>27</v>
      </c>
    </row>
    <row r="2328" spans="1:21" x14ac:dyDescent="0.35">
      <c r="A2328" t="s">
        <v>2359</v>
      </c>
      <c r="B2328">
        <v>1968</v>
      </c>
      <c r="C2328" t="s">
        <v>30</v>
      </c>
      <c r="D2328">
        <v>1</v>
      </c>
      <c r="E2328">
        <v>3</v>
      </c>
      <c r="F2328">
        <v>48549.18</v>
      </c>
      <c r="G2328" t="s">
        <v>16</v>
      </c>
      <c r="H2328" t="s">
        <v>12</v>
      </c>
      <c r="I2328" t="s">
        <v>168</v>
      </c>
      <c r="L2328" s="110" t="s">
        <v>2358</v>
      </c>
      <c r="M2328" s="64" t="s">
        <v>10430</v>
      </c>
      <c r="N2328" s="64">
        <v>61</v>
      </c>
      <c r="O2328" s="64" t="s">
        <v>16</v>
      </c>
      <c r="P2328" s="64" t="s">
        <v>12</v>
      </c>
      <c r="Q2328" s="64" t="s">
        <v>247</v>
      </c>
      <c r="R2328" s="115">
        <v>48518</v>
      </c>
      <c r="S2328" s="64" t="s">
        <v>30</v>
      </c>
      <c r="T2328" s="64">
        <v>1961</v>
      </c>
      <c r="U2328" s="69">
        <v>21</v>
      </c>
    </row>
    <row r="2329" spans="1:21" x14ac:dyDescent="0.35">
      <c r="A2329" t="s">
        <v>2360</v>
      </c>
      <c r="B2329">
        <v>1962</v>
      </c>
      <c r="C2329" t="s">
        <v>37</v>
      </c>
      <c r="D2329">
        <v>11</v>
      </c>
      <c r="E2329">
        <v>0</v>
      </c>
      <c r="F2329">
        <v>48673.56</v>
      </c>
      <c r="G2329" t="s">
        <v>16</v>
      </c>
      <c r="H2329" t="s">
        <v>11</v>
      </c>
      <c r="I2329" t="s">
        <v>13</v>
      </c>
      <c r="L2329" s="110" t="s">
        <v>2359</v>
      </c>
      <c r="M2329" s="64" t="s">
        <v>10431</v>
      </c>
      <c r="N2329" s="64">
        <v>54</v>
      </c>
      <c r="O2329" s="64" t="s">
        <v>16</v>
      </c>
      <c r="P2329" s="64" t="s">
        <v>12</v>
      </c>
      <c r="Q2329" s="64" t="s">
        <v>168</v>
      </c>
      <c r="R2329" s="114">
        <v>48549</v>
      </c>
      <c r="S2329" s="64" t="s">
        <v>30</v>
      </c>
      <c r="T2329" s="64">
        <v>1968</v>
      </c>
      <c r="U2329" s="69">
        <v>1</v>
      </c>
    </row>
    <row r="2330" spans="1:21" x14ac:dyDescent="0.35">
      <c r="A2330" t="s">
        <v>2361</v>
      </c>
      <c r="B2330">
        <v>1965</v>
      </c>
      <c r="C2330" t="s">
        <v>37</v>
      </c>
      <c r="D2330">
        <v>27</v>
      </c>
      <c r="E2330">
        <v>1</v>
      </c>
      <c r="F2330">
        <v>48675.519999999997</v>
      </c>
      <c r="G2330" t="s">
        <v>16</v>
      </c>
      <c r="H2330" t="s">
        <v>11</v>
      </c>
      <c r="I2330" t="s">
        <v>13</v>
      </c>
      <c r="L2330" s="110" t="s">
        <v>2360</v>
      </c>
      <c r="M2330" s="64" t="s">
        <v>9809</v>
      </c>
      <c r="N2330" s="64">
        <v>60</v>
      </c>
      <c r="O2330" s="64" t="s">
        <v>16</v>
      </c>
      <c r="P2330" s="64" t="s">
        <v>11</v>
      </c>
      <c r="Q2330" s="64" t="s">
        <v>13</v>
      </c>
      <c r="R2330" s="115">
        <v>48674</v>
      </c>
      <c r="S2330" s="64" t="s">
        <v>37</v>
      </c>
      <c r="T2330" s="64">
        <v>1962</v>
      </c>
      <c r="U2330" s="69">
        <v>11</v>
      </c>
    </row>
    <row r="2331" spans="1:21" x14ac:dyDescent="0.35">
      <c r="A2331" t="s">
        <v>2362</v>
      </c>
      <c r="B2331">
        <v>1959</v>
      </c>
      <c r="C2331" t="s">
        <v>10</v>
      </c>
      <c r="D2331">
        <v>22</v>
      </c>
      <c r="E2331">
        <v>0</v>
      </c>
      <c r="F2331">
        <v>48824.45</v>
      </c>
      <c r="G2331" t="s">
        <v>11</v>
      </c>
      <c r="H2331" t="s">
        <v>16</v>
      </c>
      <c r="I2331" t="s">
        <v>42</v>
      </c>
      <c r="L2331" s="110" t="s">
        <v>2361</v>
      </c>
      <c r="M2331" s="64" t="s">
        <v>9658</v>
      </c>
      <c r="N2331" s="64">
        <v>57</v>
      </c>
      <c r="O2331" s="64" t="s">
        <v>16</v>
      </c>
      <c r="P2331" s="64" t="s">
        <v>11</v>
      </c>
      <c r="Q2331" s="64" t="s">
        <v>13</v>
      </c>
      <c r="R2331" s="114">
        <v>48676</v>
      </c>
      <c r="S2331" s="64" t="s">
        <v>37</v>
      </c>
      <c r="T2331" s="64">
        <v>1965</v>
      </c>
      <c r="U2331" s="69">
        <v>27</v>
      </c>
    </row>
    <row r="2332" spans="1:21" x14ac:dyDescent="0.35">
      <c r="A2332" t="s">
        <v>2363</v>
      </c>
      <c r="B2332">
        <v>1978</v>
      </c>
      <c r="C2332" t="s">
        <v>30</v>
      </c>
      <c r="D2332">
        <v>29</v>
      </c>
      <c r="E2332">
        <v>0</v>
      </c>
      <c r="F2332">
        <v>48885.14</v>
      </c>
      <c r="G2332" t="s">
        <v>16</v>
      </c>
      <c r="H2332" t="s">
        <v>11</v>
      </c>
      <c r="I2332" t="s">
        <v>13</v>
      </c>
      <c r="L2332" s="110" t="s">
        <v>2362</v>
      </c>
      <c r="M2332" s="64" t="s">
        <v>10432</v>
      </c>
      <c r="N2332" s="64">
        <v>63</v>
      </c>
      <c r="O2332" s="64" t="s">
        <v>11</v>
      </c>
      <c r="P2332" s="64" t="s">
        <v>16</v>
      </c>
      <c r="Q2332" s="64" t="s">
        <v>42</v>
      </c>
      <c r="R2332" s="115">
        <v>48824</v>
      </c>
      <c r="S2332" s="64" t="s">
        <v>10</v>
      </c>
      <c r="T2332" s="64">
        <v>1959</v>
      </c>
      <c r="U2332" s="69">
        <v>22</v>
      </c>
    </row>
    <row r="2333" spans="1:21" x14ac:dyDescent="0.35">
      <c r="A2333" t="s">
        <v>2364</v>
      </c>
      <c r="B2333">
        <v>1963</v>
      </c>
      <c r="C2333" t="s">
        <v>20</v>
      </c>
      <c r="D2333">
        <v>4</v>
      </c>
      <c r="E2333">
        <v>1</v>
      </c>
      <c r="F2333">
        <v>48970.25</v>
      </c>
      <c r="G2333" t="s">
        <v>16</v>
      </c>
      <c r="H2333" t="s">
        <v>11</v>
      </c>
      <c r="I2333" t="s">
        <v>13</v>
      </c>
      <c r="L2333" s="110" t="s">
        <v>2363</v>
      </c>
      <c r="M2333" s="64" t="s">
        <v>9257</v>
      </c>
      <c r="N2333" s="64">
        <v>44</v>
      </c>
      <c r="O2333" s="64" t="s">
        <v>16</v>
      </c>
      <c r="P2333" s="64" t="s">
        <v>11</v>
      </c>
      <c r="Q2333" s="64" t="s">
        <v>13</v>
      </c>
      <c r="R2333" s="114">
        <v>48885</v>
      </c>
      <c r="S2333" s="64" t="s">
        <v>30</v>
      </c>
      <c r="T2333" s="64">
        <v>1978</v>
      </c>
      <c r="U2333" s="69">
        <v>29</v>
      </c>
    </row>
    <row r="2334" spans="1:21" x14ac:dyDescent="0.35">
      <c r="A2334" t="s">
        <v>2365</v>
      </c>
      <c r="B2334">
        <v>1958</v>
      </c>
      <c r="C2334" t="s">
        <v>18</v>
      </c>
      <c r="D2334">
        <v>27</v>
      </c>
      <c r="E2334">
        <v>2</v>
      </c>
      <c r="F2334">
        <v>49577.66</v>
      </c>
      <c r="G2334" t="s">
        <v>11</v>
      </c>
      <c r="H2334" t="s">
        <v>11</v>
      </c>
      <c r="I2334" t="s">
        <v>13</v>
      </c>
      <c r="L2334" s="110" t="s">
        <v>2364</v>
      </c>
      <c r="M2334" s="64" t="s">
        <v>10433</v>
      </c>
      <c r="N2334" s="64">
        <v>59</v>
      </c>
      <c r="O2334" s="64" t="s">
        <v>16</v>
      </c>
      <c r="P2334" s="64" t="s">
        <v>11</v>
      </c>
      <c r="Q2334" s="64" t="s">
        <v>13</v>
      </c>
      <c r="R2334" s="115">
        <v>48970</v>
      </c>
      <c r="S2334" s="64" t="s">
        <v>20</v>
      </c>
      <c r="T2334" s="64">
        <v>1963</v>
      </c>
      <c r="U2334" s="69">
        <v>4</v>
      </c>
    </row>
    <row r="2335" spans="1:21" x14ac:dyDescent="0.35">
      <c r="A2335" t="s">
        <v>2366</v>
      </c>
      <c r="B2335">
        <v>1994</v>
      </c>
      <c r="C2335" t="s">
        <v>37</v>
      </c>
      <c r="D2335">
        <v>27</v>
      </c>
      <c r="E2335">
        <v>1</v>
      </c>
      <c r="F2335">
        <v>51194.559999999998</v>
      </c>
      <c r="G2335" t="s">
        <v>16</v>
      </c>
      <c r="H2335" t="s">
        <v>12</v>
      </c>
      <c r="I2335" t="s">
        <v>42</v>
      </c>
      <c r="L2335" s="110" t="s">
        <v>2365</v>
      </c>
      <c r="M2335" s="64" t="s">
        <v>10434</v>
      </c>
      <c r="N2335" s="64">
        <v>64</v>
      </c>
      <c r="O2335" s="64" t="s">
        <v>11</v>
      </c>
      <c r="P2335" s="64" t="s">
        <v>11</v>
      </c>
      <c r="Q2335" s="64" t="s">
        <v>13</v>
      </c>
      <c r="R2335" s="114">
        <v>49578</v>
      </c>
      <c r="S2335" s="64" t="s">
        <v>18</v>
      </c>
      <c r="T2335" s="64">
        <v>1958</v>
      </c>
      <c r="U2335" s="69">
        <v>27</v>
      </c>
    </row>
    <row r="2336" spans="1:21" x14ac:dyDescent="0.35">
      <c r="A2336" t="s">
        <v>2367</v>
      </c>
      <c r="B2336">
        <v>1962</v>
      </c>
      <c r="C2336" t="s">
        <v>35</v>
      </c>
      <c r="D2336">
        <v>4</v>
      </c>
      <c r="E2336">
        <v>0</v>
      </c>
      <c r="F2336">
        <v>52590.83</v>
      </c>
      <c r="G2336" t="s">
        <v>16</v>
      </c>
      <c r="H2336" t="s">
        <v>12</v>
      </c>
      <c r="I2336" t="s">
        <v>42</v>
      </c>
      <c r="L2336" s="110" t="s">
        <v>2366</v>
      </c>
      <c r="M2336" s="64" t="s">
        <v>10435</v>
      </c>
      <c r="N2336" s="64">
        <v>28</v>
      </c>
      <c r="O2336" s="64" t="s">
        <v>16</v>
      </c>
      <c r="P2336" s="64" t="s">
        <v>12</v>
      </c>
      <c r="Q2336" s="64" t="s">
        <v>42</v>
      </c>
      <c r="R2336" s="115">
        <v>51195</v>
      </c>
      <c r="S2336" s="64" t="s">
        <v>37</v>
      </c>
      <c r="T2336" s="64">
        <v>1994</v>
      </c>
      <c r="U2336" s="69">
        <v>27</v>
      </c>
    </row>
    <row r="2337" spans="1:21" x14ac:dyDescent="0.35">
      <c r="A2337" t="s">
        <v>2368</v>
      </c>
      <c r="B2337">
        <v>1989</v>
      </c>
      <c r="C2337" t="s">
        <v>18</v>
      </c>
      <c r="D2337">
        <v>19</v>
      </c>
      <c r="E2337">
        <v>0</v>
      </c>
      <c r="F2337">
        <v>55135.4</v>
      </c>
      <c r="G2337" t="s">
        <v>16</v>
      </c>
      <c r="H2337" t="s">
        <v>11</v>
      </c>
      <c r="I2337" t="s">
        <v>23</v>
      </c>
      <c r="L2337" s="110" t="s">
        <v>2367</v>
      </c>
      <c r="M2337" s="64" t="s">
        <v>10436</v>
      </c>
      <c r="N2337" s="64">
        <v>60</v>
      </c>
      <c r="O2337" s="64" t="s">
        <v>16</v>
      </c>
      <c r="P2337" s="64" t="s">
        <v>12</v>
      </c>
      <c r="Q2337" s="64" t="s">
        <v>42</v>
      </c>
      <c r="R2337" s="114">
        <v>52591</v>
      </c>
      <c r="S2337" s="64" t="s">
        <v>35</v>
      </c>
      <c r="T2337" s="64">
        <v>1962</v>
      </c>
      <c r="U2337" s="69">
        <v>4</v>
      </c>
    </row>
    <row r="2338" spans="1:21" x14ac:dyDescent="0.35">
      <c r="A2338" t="s">
        <v>2369</v>
      </c>
      <c r="B2338">
        <v>1991</v>
      </c>
      <c r="C2338" t="s">
        <v>18</v>
      </c>
      <c r="D2338">
        <v>6</v>
      </c>
      <c r="E2338">
        <v>1</v>
      </c>
      <c r="F2338">
        <v>58571.07</v>
      </c>
      <c r="G2338" t="s">
        <v>16</v>
      </c>
      <c r="H2338" t="s">
        <v>12</v>
      </c>
      <c r="I2338" t="s">
        <v>247</v>
      </c>
      <c r="L2338" s="110" t="s">
        <v>2368</v>
      </c>
      <c r="M2338" s="64" t="s">
        <v>10437</v>
      </c>
      <c r="N2338" s="64">
        <v>33</v>
      </c>
      <c r="O2338" s="64" t="s">
        <v>16</v>
      </c>
      <c r="P2338" s="64" t="s">
        <v>11</v>
      </c>
      <c r="Q2338" s="64" t="s">
        <v>23</v>
      </c>
      <c r="R2338" s="115">
        <v>55135</v>
      </c>
      <c r="S2338" s="64" t="s">
        <v>18</v>
      </c>
      <c r="T2338" s="64">
        <v>1989</v>
      </c>
      <c r="U2338" s="69">
        <v>19</v>
      </c>
    </row>
    <row r="2339" spans="1:21" x14ac:dyDescent="0.35">
      <c r="A2339" t="s">
        <v>2370</v>
      </c>
      <c r="B2339">
        <v>1970</v>
      </c>
      <c r="C2339" t="s">
        <v>31</v>
      </c>
      <c r="D2339">
        <v>11</v>
      </c>
      <c r="E2339">
        <v>3</v>
      </c>
      <c r="F2339">
        <v>60021.4</v>
      </c>
      <c r="G2339" t="s">
        <v>16</v>
      </c>
      <c r="H2339" t="s">
        <v>16</v>
      </c>
      <c r="I2339" t="s">
        <v>23</v>
      </c>
      <c r="L2339" s="110" t="s">
        <v>2369</v>
      </c>
      <c r="M2339" s="64" t="s">
        <v>10438</v>
      </c>
      <c r="N2339" s="64">
        <v>32</v>
      </c>
      <c r="O2339" s="64" t="s">
        <v>16</v>
      </c>
      <c r="P2339" s="64" t="s">
        <v>12</v>
      </c>
      <c r="Q2339" s="64" t="s">
        <v>247</v>
      </c>
      <c r="R2339" s="114">
        <v>58571</v>
      </c>
      <c r="S2339" s="64" t="s">
        <v>18</v>
      </c>
      <c r="T2339" s="64">
        <v>1991</v>
      </c>
      <c r="U2339" s="69">
        <v>6</v>
      </c>
    </row>
    <row r="2340" spans="1:21" x14ac:dyDescent="0.35">
      <c r="A2340" t="s">
        <v>2371</v>
      </c>
      <c r="B2340">
        <v>1977</v>
      </c>
      <c r="C2340" t="s">
        <v>18</v>
      </c>
      <c r="D2340">
        <v>8</v>
      </c>
      <c r="E2340">
        <v>0</v>
      </c>
      <c r="F2340">
        <v>62592.87</v>
      </c>
      <c r="G2340" t="s">
        <v>11</v>
      </c>
      <c r="H2340" t="s">
        <v>12</v>
      </c>
      <c r="I2340" t="s">
        <v>13</v>
      </c>
      <c r="L2340" s="110" t="s">
        <v>2370</v>
      </c>
      <c r="M2340" s="64" t="s">
        <v>9916</v>
      </c>
      <c r="N2340" s="64">
        <v>52</v>
      </c>
      <c r="O2340" s="64" t="s">
        <v>16</v>
      </c>
      <c r="P2340" s="64" t="s">
        <v>16</v>
      </c>
      <c r="Q2340" s="64" t="s">
        <v>23</v>
      </c>
      <c r="R2340" s="115">
        <v>60021</v>
      </c>
      <c r="S2340" s="64" t="s">
        <v>20</v>
      </c>
      <c r="T2340" s="64">
        <v>1970</v>
      </c>
      <c r="U2340" s="69">
        <v>11</v>
      </c>
    </row>
    <row r="2341" spans="1:21" x14ac:dyDescent="0.35">
      <c r="A2341" t="s">
        <v>2372</v>
      </c>
      <c r="B2341">
        <v>1968</v>
      </c>
      <c r="C2341" t="s">
        <v>37</v>
      </c>
      <c r="D2341">
        <v>12</v>
      </c>
      <c r="E2341">
        <v>0</v>
      </c>
      <c r="F2341">
        <v>63770.43</v>
      </c>
      <c r="G2341" t="s">
        <v>16</v>
      </c>
      <c r="H2341" t="s">
        <v>12</v>
      </c>
      <c r="I2341" t="s">
        <v>13</v>
      </c>
      <c r="L2341" s="110" t="s">
        <v>2371</v>
      </c>
      <c r="M2341" s="64" t="s">
        <v>10439</v>
      </c>
      <c r="N2341" s="64">
        <v>46</v>
      </c>
      <c r="O2341" s="64" t="s">
        <v>11</v>
      </c>
      <c r="P2341" s="64" t="s">
        <v>12</v>
      </c>
      <c r="Q2341" s="64" t="s">
        <v>13</v>
      </c>
      <c r="R2341" s="114">
        <v>62593</v>
      </c>
      <c r="S2341" s="64" t="s">
        <v>18</v>
      </c>
      <c r="T2341" s="64">
        <v>1977</v>
      </c>
      <c r="U2341" s="69">
        <v>8</v>
      </c>
    </row>
    <row r="2342" spans="1:21" ht="15" thickBot="1" x14ac:dyDescent="0.4">
      <c r="L2342" s="111" t="s">
        <v>2372</v>
      </c>
      <c r="M2342" s="70" t="s">
        <v>10440</v>
      </c>
      <c r="N2342" s="70">
        <v>54</v>
      </c>
      <c r="O2342" s="70" t="s">
        <v>16</v>
      </c>
      <c r="P2342" s="70" t="s">
        <v>12</v>
      </c>
      <c r="Q2342" s="70" t="s">
        <v>13</v>
      </c>
      <c r="R2342" s="116">
        <v>63770</v>
      </c>
      <c r="S2342" s="70" t="s">
        <v>37</v>
      </c>
      <c r="T2342" s="70">
        <v>1968</v>
      </c>
      <c r="U2342" s="71">
        <v>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38"/>
  <sheetViews>
    <sheetView zoomScale="89" zoomScaleNormal="89" workbookViewId="0">
      <selection activeCell="E8" sqref="E8"/>
    </sheetView>
  </sheetViews>
  <sheetFormatPr defaultRowHeight="14.5" x14ac:dyDescent="0.35"/>
  <cols>
    <col min="1" max="1" width="16" customWidth="1"/>
    <col min="2" max="2" width="14.54296875" customWidth="1"/>
    <col min="4" max="4" width="14.54296875" customWidth="1"/>
    <col min="5" max="5" width="15.90625" customWidth="1"/>
    <col min="6" max="6" width="19.7265625" customWidth="1"/>
    <col min="7" max="7" width="18.26953125" customWidth="1"/>
    <col min="8" max="8" width="20.6328125" customWidth="1"/>
    <col min="9" max="9" width="10.90625" customWidth="1"/>
    <col min="10" max="10" width="17.90625" customWidth="1"/>
    <col min="11" max="11" width="19.54296875" customWidth="1"/>
    <col min="12" max="12" width="16.54296875" customWidth="1"/>
    <col min="13" max="13" width="11.453125" customWidth="1"/>
    <col min="14" max="14" width="16.26953125" customWidth="1"/>
    <col min="15" max="15" width="11.6328125" customWidth="1"/>
    <col min="16" max="16" width="11.453125" customWidth="1"/>
    <col min="17" max="17" width="11" customWidth="1"/>
    <col min="19" max="19" width="10" customWidth="1"/>
    <col min="20" max="20" width="11.453125" customWidth="1"/>
  </cols>
  <sheetData>
    <row r="1" spans="1:20" ht="19" thickBot="1" x14ac:dyDescent="0.4">
      <c r="A1" s="131" t="s">
        <v>0</v>
      </c>
      <c r="B1" s="132" t="s">
        <v>4733</v>
      </c>
      <c r="C1" s="132" t="s">
        <v>2373</v>
      </c>
      <c r="D1" s="132" t="s">
        <v>2374</v>
      </c>
      <c r="E1" s="132" t="s">
        <v>2375</v>
      </c>
      <c r="F1" s="132" t="s">
        <v>2376</v>
      </c>
      <c r="G1" s="132" t="s">
        <v>10452</v>
      </c>
      <c r="H1" s="132" t="s">
        <v>10453</v>
      </c>
      <c r="I1" s="132" t="s">
        <v>8362</v>
      </c>
      <c r="J1" s="132" t="s">
        <v>8364</v>
      </c>
      <c r="K1" s="132" t="s">
        <v>10443</v>
      </c>
      <c r="L1" s="132" t="s">
        <v>8365</v>
      </c>
      <c r="M1" s="132" t="s">
        <v>10454</v>
      </c>
      <c r="N1" s="132" t="s">
        <v>10455</v>
      </c>
      <c r="O1" s="132" t="s">
        <v>10456</v>
      </c>
      <c r="P1" s="132" t="s">
        <v>8</v>
      </c>
      <c r="Q1" s="132" t="s">
        <v>10441</v>
      </c>
      <c r="R1" s="132" t="s">
        <v>10458</v>
      </c>
      <c r="S1" s="132" t="s">
        <v>10457</v>
      </c>
      <c r="T1" s="133" t="s">
        <v>10459</v>
      </c>
    </row>
    <row r="2" spans="1:20" ht="15.5" x14ac:dyDescent="0.35">
      <c r="A2" s="123" t="s">
        <v>2372</v>
      </c>
      <c r="B2" s="66" t="str">
        <f>VLOOKUP(A2,'Medical Examinations'!$AS$1:$BC$2336,9,)</f>
        <v>Kelly</v>
      </c>
      <c r="C2" s="66">
        <f>VLOOKUP(A2,'Medical Examinations'!$AS$1:$BC$2336,2,)</f>
        <v>47.41</v>
      </c>
      <c r="D2" s="66">
        <f>VLOOKUP(A2,'Medical Examinations'!$AS$1:$BC$2336,3,)</f>
        <v>7.47</v>
      </c>
      <c r="E2" s="66" t="str">
        <f>VLOOKUP(A2,'Medical Examinations'!$AS$1:$BC$2336,6,)</f>
        <v>No</v>
      </c>
      <c r="F2" s="66" t="str">
        <f>VLOOKUP(A2,'Medical Examinations'!$AS$1:$BC$2336,4,)</f>
        <v>No</v>
      </c>
      <c r="G2" s="66" t="str">
        <f>VLOOKUP(A2,'Medical Examinations'!$AS$1:$BC$2336,5,)</f>
        <v>No</v>
      </c>
      <c r="H2" s="66">
        <f>VLOOKUP(A2,'Medical Examinations'!$AS$1:$BC$2336,8,)</f>
        <v>0</v>
      </c>
      <c r="I2" s="66" t="str">
        <f>VLOOKUP(A2,'Medical Examinations'!$AS$1:$BC$2336,7,)</f>
        <v>Yes</v>
      </c>
      <c r="J2" s="66" t="str">
        <f>VLOOKUP(A2,'Medical Examinations'!$AS$1:$BC$2336,11,)</f>
        <v>Obesity</v>
      </c>
      <c r="K2" s="66" t="str">
        <f>VLOOKUP(A2,'Medical Examinations'!$AS$1:$BC$2336,10,)</f>
        <v>Diabetes</v>
      </c>
      <c r="L2" s="66" t="str">
        <f>VLOOKUP(A2,'Hospitalisation Details'!$L$2:$R$2342,2,)</f>
        <v>12-10-1968</v>
      </c>
      <c r="M2" s="67">
        <f>VLOOKUP(A2,'Hospitalisation Details'!$L$2:$R$2345,7,)</f>
        <v>63770</v>
      </c>
      <c r="N2" s="66" t="str">
        <f>VLOOKUP(A2,'Hospitalisation Details'!$L$2:$R$2342,4,)</f>
        <v>tier - 1</v>
      </c>
      <c r="O2" s="66" t="str">
        <f>VLOOKUP(A2,'Hospitalisation Details'!$L$2:$R$2342,5,)</f>
        <v>tier - 3</v>
      </c>
      <c r="P2" s="66" t="str">
        <f>VLOOKUP(A2,'Hospitalisation Details'!$L$2:$R$2342,6,)</f>
        <v>R1013</v>
      </c>
      <c r="Q2" s="66">
        <f>VLOOKUP(A2,'Hospitalisation Details'!$L$2:$R$2342,3,)</f>
        <v>54</v>
      </c>
      <c r="R2" s="66">
        <f>VLOOKUP(A2,'Hospitalisation Details'!$L$2:$U$2342,10,)</f>
        <v>12</v>
      </c>
      <c r="S2" s="66" t="str">
        <f>VLOOKUP(A2,'Hospitalisation Details'!$L$2:$U$2342,8,)</f>
        <v>Oct</v>
      </c>
      <c r="T2" s="125">
        <f>VLOOKUP(A2,'Hospitalisation Details'!$L$2:$U$2342,9,)</f>
        <v>1968</v>
      </c>
    </row>
    <row r="3" spans="1:20" ht="15.5" x14ac:dyDescent="0.35">
      <c r="A3" s="124" t="s">
        <v>2371</v>
      </c>
      <c r="B3" s="64" t="str">
        <f>VLOOKUP(A3,'Medical Examinations'!$AS$1:$BC$2336,9,)</f>
        <v>Matthew D</v>
      </c>
      <c r="C3" s="64">
        <f>VLOOKUP(A3,'Medical Examinations'!$AS$1:$BC$2336,2,)</f>
        <v>30.36</v>
      </c>
      <c r="D3" s="64">
        <f>VLOOKUP(A3,'Medical Examinations'!$AS$1:$BC$2336,3,)</f>
        <v>5.77</v>
      </c>
      <c r="E3" s="64" t="str">
        <f>VLOOKUP(A3,'Medical Examinations'!$AS$1:$BC$2336,6,)</f>
        <v>No</v>
      </c>
      <c r="F3" s="64" t="str">
        <f>VLOOKUP(A3,'Medical Examinations'!$AS$1:$BC$2336,4,)</f>
        <v>No</v>
      </c>
      <c r="G3" s="64" t="str">
        <f>VLOOKUP(A3,'Medical Examinations'!$AS$1:$BC$2336,5,)</f>
        <v>No</v>
      </c>
      <c r="H3" s="64">
        <f>VLOOKUP(A3,'Medical Examinations'!$AS$1:$BC$2336,8,)</f>
        <v>0</v>
      </c>
      <c r="I3" s="64" t="str">
        <f>VLOOKUP(A3,'Medical Examinations'!$AS$1:$BC$2336,7,)</f>
        <v>Yes</v>
      </c>
      <c r="J3" s="64" t="str">
        <f>VLOOKUP(A3,'Medical Examinations'!$AS$1:$BC$2336,11,)</f>
        <v>Obesity</v>
      </c>
      <c r="K3" s="64" t="str">
        <f>VLOOKUP(A3,'Medical Examinations'!$AS$1:$BC$2336,10,)</f>
        <v>Prediabetes</v>
      </c>
      <c r="L3" s="64" t="str">
        <f>VLOOKUP(A3,'Hospitalisation Details'!$L$2:$R$2342,2,)</f>
        <v>08-06-1977</v>
      </c>
      <c r="M3" s="65">
        <f>VLOOKUP(A3,'Hospitalisation Details'!$L$2:$R$2345,7,)</f>
        <v>62593</v>
      </c>
      <c r="N3" s="64" t="str">
        <f>VLOOKUP(A3,'Hospitalisation Details'!$L$2:$R$2342,4,)</f>
        <v>tier - 2</v>
      </c>
      <c r="O3" s="64" t="str">
        <f>VLOOKUP(A3,'Hospitalisation Details'!$L$2:$R$2342,5,)</f>
        <v>tier - 3</v>
      </c>
      <c r="P3" s="64" t="str">
        <f>VLOOKUP(A3,'Hospitalisation Details'!$L$2:$R$2342,6,)</f>
        <v>R1013</v>
      </c>
      <c r="Q3" s="64">
        <f>VLOOKUP(A3,'Hospitalisation Details'!$L$2:$R$2342,3,)</f>
        <v>46</v>
      </c>
      <c r="R3" s="64">
        <f>VLOOKUP(A3,'Hospitalisation Details'!$L$2:$U$2342,10,)</f>
        <v>8</v>
      </c>
      <c r="S3" s="64" t="str">
        <f>VLOOKUP(A3,'Hospitalisation Details'!$L$2:$U$2342,8,)</f>
        <v>Jun</v>
      </c>
      <c r="T3" s="126">
        <f>VLOOKUP(A3,'Hospitalisation Details'!$L$2:$U$2342,9,)</f>
        <v>1977</v>
      </c>
    </row>
    <row r="4" spans="1:20" ht="15.5" x14ac:dyDescent="0.35">
      <c r="A4" s="124" t="s">
        <v>2370</v>
      </c>
      <c r="B4" s="64" t="str">
        <f>VLOOKUP(A4,'Medical Examinations'!$AS$1:$BC$2336,9,)</f>
        <v>Phil</v>
      </c>
      <c r="C4" s="64">
        <f>VLOOKUP(A4,'Medical Examinations'!$AS$1:$BC$2336,2,)</f>
        <v>34.484999999999999</v>
      </c>
      <c r="D4" s="64">
        <f>VLOOKUP(A4,'Medical Examinations'!$AS$1:$BC$2336,3,)</f>
        <v>11.87</v>
      </c>
      <c r="E4" s="64" t="str">
        <f>VLOOKUP(A4,'Medical Examinations'!$AS$1:$BC$2336,6,)</f>
        <v>Yes</v>
      </c>
      <c r="F4" s="64" t="str">
        <f>VLOOKUP(A4,'Medical Examinations'!$AS$1:$BC$2336,4,)</f>
        <v>No</v>
      </c>
      <c r="G4" s="64" t="str">
        <f>VLOOKUP(A4,'Medical Examinations'!$AS$1:$BC$2336,5,)</f>
        <v>No</v>
      </c>
      <c r="H4" s="64">
        <f>VLOOKUP(A4,'Medical Examinations'!$AS$1:$BC$2336,8,)</f>
        <v>2</v>
      </c>
      <c r="I4" s="64" t="str">
        <f>VLOOKUP(A4,'Medical Examinations'!$AS$1:$BC$2336,7,)</f>
        <v>Yes</v>
      </c>
      <c r="J4" s="64" t="str">
        <f>VLOOKUP(A4,'Medical Examinations'!$AS$1:$BC$2336,11,)</f>
        <v>Obesity</v>
      </c>
      <c r="K4" s="64" t="str">
        <f>VLOOKUP(A4,'Medical Examinations'!$AS$1:$BC$2336,10,)</f>
        <v>Diabetes</v>
      </c>
      <c r="L4" s="64" t="str">
        <f>VLOOKUP(A4,'Hospitalisation Details'!$L$2:$R$2342,2,)</f>
        <v>11-09-1970</v>
      </c>
      <c r="M4" s="65">
        <f>VLOOKUP(A4,'Hospitalisation Details'!$L$2:$R$2345,7,)</f>
        <v>60021</v>
      </c>
      <c r="N4" s="64" t="str">
        <f>VLOOKUP(A4,'Hospitalisation Details'!$L$2:$R$2342,4,)</f>
        <v>tier - 1</v>
      </c>
      <c r="O4" s="64" t="str">
        <f>VLOOKUP(A4,'Hospitalisation Details'!$L$2:$R$2342,5,)</f>
        <v>tier - 1</v>
      </c>
      <c r="P4" s="64" t="str">
        <f>VLOOKUP(A4,'Hospitalisation Details'!$L$2:$R$2342,6,)</f>
        <v>R1012</v>
      </c>
      <c r="Q4" s="64">
        <f>VLOOKUP(A4,'Hospitalisation Details'!$L$2:$R$2342,3,)</f>
        <v>52</v>
      </c>
      <c r="R4" s="64">
        <f>VLOOKUP(A4,'Hospitalisation Details'!$L$2:$U$2342,10,)</f>
        <v>11</v>
      </c>
      <c r="S4" s="64" t="str">
        <f>VLOOKUP(A4,'Hospitalisation Details'!$L$2:$U$2342,8,)</f>
        <v>Sep</v>
      </c>
      <c r="T4" s="126">
        <f>VLOOKUP(A4,'Hospitalisation Details'!$L$2:$U$2342,9,)</f>
        <v>1970</v>
      </c>
    </row>
    <row r="5" spans="1:20" ht="15.5" x14ac:dyDescent="0.35">
      <c r="A5" s="124" t="s">
        <v>2369</v>
      </c>
      <c r="B5" s="64" t="str">
        <f>VLOOKUP(A5,'Medical Examinations'!$AS$1:$BC$2336,9,)</f>
        <v>Kelsey</v>
      </c>
      <c r="C5" s="64">
        <f>VLOOKUP(A5,'Medical Examinations'!$AS$1:$BC$2336,2,)</f>
        <v>38.094999999999999</v>
      </c>
      <c r="D5" s="64">
        <f>VLOOKUP(A5,'Medical Examinations'!$AS$1:$BC$2336,3,)</f>
        <v>6.05</v>
      </c>
      <c r="E5" s="64" t="str">
        <f>VLOOKUP(A5,'Medical Examinations'!$AS$1:$BC$2336,6,)</f>
        <v>No</v>
      </c>
      <c r="F5" s="64" t="str">
        <f>VLOOKUP(A5,'Medical Examinations'!$AS$1:$BC$2336,4,)</f>
        <v>No</v>
      </c>
      <c r="G5" s="64" t="str">
        <f>VLOOKUP(A5,'Medical Examinations'!$AS$1:$BC$2336,5,)</f>
        <v>No</v>
      </c>
      <c r="H5" s="64">
        <f>VLOOKUP(A5,'Medical Examinations'!$AS$1:$BC$2336,8,)</f>
        <v>0</v>
      </c>
      <c r="I5" s="64" t="str">
        <f>VLOOKUP(A5,'Medical Examinations'!$AS$1:$BC$2336,7,)</f>
        <v>Yes</v>
      </c>
      <c r="J5" s="64" t="str">
        <f>VLOOKUP(A5,'Medical Examinations'!$AS$1:$BC$2336,11,)</f>
        <v>Obesity</v>
      </c>
      <c r="K5" s="64" t="str">
        <f>VLOOKUP(A5,'Medical Examinations'!$AS$1:$BC$2336,10,)</f>
        <v>Prediabetes</v>
      </c>
      <c r="L5" s="64" t="str">
        <f>VLOOKUP(A5,'Hospitalisation Details'!$L$2:$R$2342,2,)</f>
        <v>06-06-1991</v>
      </c>
      <c r="M5" s="65">
        <f>VLOOKUP(A5,'Hospitalisation Details'!$L$2:$R$2345,7,)</f>
        <v>58571</v>
      </c>
      <c r="N5" s="64" t="str">
        <f>VLOOKUP(A5,'Hospitalisation Details'!$L$2:$R$2342,4,)</f>
        <v>tier - 1</v>
      </c>
      <c r="O5" s="64" t="str">
        <f>VLOOKUP(A5,'Hospitalisation Details'!$L$2:$R$2342,5,)</f>
        <v>tier - 3</v>
      </c>
      <c r="P5" s="64" t="str">
        <f>VLOOKUP(A5,'Hospitalisation Details'!$L$2:$R$2342,6,)</f>
        <v>R1024</v>
      </c>
      <c r="Q5" s="64">
        <f>VLOOKUP(A5,'Hospitalisation Details'!$L$2:$R$2342,3,)</f>
        <v>32</v>
      </c>
      <c r="R5" s="64">
        <f>VLOOKUP(A5,'Hospitalisation Details'!$L$2:$U$2342,10,)</f>
        <v>6</v>
      </c>
      <c r="S5" s="64" t="str">
        <f>VLOOKUP(A5,'Hospitalisation Details'!$L$2:$U$2342,8,)</f>
        <v>Jun</v>
      </c>
      <c r="T5" s="126">
        <f>VLOOKUP(A5,'Hospitalisation Details'!$L$2:$U$2342,9,)</f>
        <v>1991</v>
      </c>
    </row>
    <row r="6" spans="1:20" ht="15.5" x14ac:dyDescent="0.35">
      <c r="A6" s="124" t="s">
        <v>2368</v>
      </c>
      <c r="B6" s="64" t="str">
        <f>VLOOKUP(A6,'Medical Examinations'!$AS$1:$BC$2336,9,)</f>
        <v>Kristyn</v>
      </c>
      <c r="C6" s="64">
        <f>VLOOKUP(A6,'Medical Examinations'!$AS$1:$BC$2336,2,)</f>
        <v>35.53</v>
      </c>
      <c r="D6" s="64">
        <f>VLOOKUP(A6,'Medical Examinations'!$AS$1:$BC$2336,3,)</f>
        <v>5.45</v>
      </c>
      <c r="E6" s="64" t="str">
        <f>VLOOKUP(A6,'Medical Examinations'!$AS$1:$BC$2336,6,)</f>
        <v>No</v>
      </c>
      <c r="F6" s="64" t="str">
        <f>VLOOKUP(A6,'Medical Examinations'!$AS$1:$BC$2336,4,)</f>
        <v>No</v>
      </c>
      <c r="G6" s="64" t="str">
        <f>VLOOKUP(A6,'Medical Examinations'!$AS$1:$BC$2336,5,)</f>
        <v>No</v>
      </c>
      <c r="H6" s="64">
        <f>VLOOKUP(A6,'Medical Examinations'!$AS$1:$BC$2336,8,)</f>
        <v>0</v>
      </c>
      <c r="I6" s="64" t="str">
        <f>VLOOKUP(A6,'Medical Examinations'!$AS$1:$BC$2336,7,)</f>
        <v>Yes</v>
      </c>
      <c r="J6" s="64" t="str">
        <f>VLOOKUP(A6,'Medical Examinations'!$AS$1:$BC$2336,11,)</f>
        <v>Obesity</v>
      </c>
      <c r="K6" s="64" t="str">
        <f>VLOOKUP(A6,'Medical Examinations'!$AS$1:$BC$2336,10,)</f>
        <v>Normal</v>
      </c>
      <c r="L6" s="64" t="str">
        <f>VLOOKUP(A6,'Hospitalisation Details'!$L$2:$R$2342,2,)</f>
        <v>19-06-1989</v>
      </c>
      <c r="M6" s="65">
        <f>VLOOKUP(A6,'Hospitalisation Details'!$L$2:$R$2345,7,)</f>
        <v>55135</v>
      </c>
      <c r="N6" s="64" t="str">
        <f>VLOOKUP(A6,'Hospitalisation Details'!$L$2:$R$2342,4,)</f>
        <v>tier - 1</v>
      </c>
      <c r="O6" s="64" t="str">
        <f>VLOOKUP(A6,'Hospitalisation Details'!$L$2:$R$2342,5,)</f>
        <v>tier - 2</v>
      </c>
      <c r="P6" s="64" t="str">
        <f>VLOOKUP(A6,'Hospitalisation Details'!$L$2:$R$2342,6,)</f>
        <v>R1012</v>
      </c>
      <c r="Q6" s="64">
        <f>VLOOKUP(A6,'Hospitalisation Details'!$L$2:$R$2342,3,)</f>
        <v>33</v>
      </c>
      <c r="R6" s="64">
        <f>VLOOKUP(A6,'Hospitalisation Details'!$L$2:$U$2342,10,)</f>
        <v>19</v>
      </c>
      <c r="S6" s="64" t="str">
        <f>VLOOKUP(A6,'Hospitalisation Details'!$L$2:$U$2342,8,)</f>
        <v>Jun</v>
      </c>
      <c r="T6" s="126">
        <f>VLOOKUP(A6,'Hospitalisation Details'!$L$2:$U$2342,9,)</f>
        <v>1989</v>
      </c>
    </row>
    <row r="7" spans="1:20" ht="15.5" x14ac:dyDescent="0.35">
      <c r="A7" s="124" t="s">
        <v>2367</v>
      </c>
      <c r="B7" s="64" t="str">
        <f>VLOOKUP(A7,'Medical Examinations'!$AS$1:$BC$2336,9,)</f>
        <v>Russell B.</v>
      </c>
      <c r="C7" s="64">
        <f>VLOOKUP(A7,'Medical Examinations'!$AS$1:$BC$2336,2,)</f>
        <v>32.799999999999997</v>
      </c>
      <c r="D7" s="64">
        <f>VLOOKUP(A7,'Medical Examinations'!$AS$1:$BC$2336,3,)</f>
        <v>6.59</v>
      </c>
      <c r="E7" s="64" t="str">
        <f>VLOOKUP(A7,'Medical Examinations'!$AS$1:$BC$2336,6,)</f>
        <v>No</v>
      </c>
      <c r="F7" s="64" t="str">
        <f>VLOOKUP(A7,'Medical Examinations'!$AS$1:$BC$2336,4,)</f>
        <v>No</v>
      </c>
      <c r="G7" s="64" t="str">
        <f>VLOOKUP(A7,'Medical Examinations'!$AS$1:$BC$2336,5,)</f>
        <v>No</v>
      </c>
      <c r="H7" s="64">
        <f>VLOOKUP(A7,'Medical Examinations'!$AS$1:$BC$2336,8,)</f>
        <v>0</v>
      </c>
      <c r="I7" s="64" t="str">
        <f>VLOOKUP(A7,'Medical Examinations'!$AS$1:$BC$2336,7,)</f>
        <v>Yes</v>
      </c>
      <c r="J7" s="64" t="str">
        <f>VLOOKUP(A7,'Medical Examinations'!$AS$1:$BC$2336,11,)</f>
        <v>Obesity</v>
      </c>
      <c r="K7" s="64" t="str">
        <f>VLOOKUP(A7,'Medical Examinations'!$AS$1:$BC$2336,10,)</f>
        <v>Diabetes</v>
      </c>
      <c r="L7" s="64" t="str">
        <f>VLOOKUP(A7,'Hospitalisation Details'!$L$2:$R$2342,2,)</f>
        <v>04-08-1962</v>
      </c>
      <c r="M7" s="65">
        <f>VLOOKUP(A7,'Hospitalisation Details'!$L$2:$R$2345,7,)</f>
        <v>52591</v>
      </c>
      <c r="N7" s="64" t="str">
        <f>VLOOKUP(A7,'Hospitalisation Details'!$L$2:$R$2342,4,)</f>
        <v>tier - 1</v>
      </c>
      <c r="O7" s="64" t="str">
        <f>VLOOKUP(A7,'Hospitalisation Details'!$L$2:$R$2342,5,)</f>
        <v>tier - 3</v>
      </c>
      <c r="P7" s="64" t="str">
        <f>VLOOKUP(A7,'Hospitalisation Details'!$L$2:$R$2342,6,)</f>
        <v>R1011</v>
      </c>
      <c r="Q7" s="64">
        <f>VLOOKUP(A7,'Hospitalisation Details'!$L$2:$R$2342,3,)</f>
        <v>60</v>
      </c>
      <c r="R7" s="64">
        <f>VLOOKUP(A7,'Hospitalisation Details'!$L$2:$U$2342,10,)</f>
        <v>4</v>
      </c>
      <c r="S7" s="64" t="str">
        <f>VLOOKUP(A7,'Hospitalisation Details'!$L$2:$U$2342,8,)</f>
        <v>Aug</v>
      </c>
      <c r="T7" s="126">
        <f>VLOOKUP(A7,'Hospitalisation Details'!$L$2:$U$2342,9,)</f>
        <v>1962</v>
      </c>
    </row>
    <row r="8" spans="1:20" ht="15.5" x14ac:dyDescent="0.35">
      <c r="A8" s="124" t="s">
        <v>2366</v>
      </c>
      <c r="B8" s="64" t="str">
        <f>VLOOKUP(A8,'Medical Examinations'!$AS$1:$BC$2336,9,)</f>
        <v>Scott</v>
      </c>
      <c r="C8" s="64">
        <f>VLOOKUP(A8,'Medical Examinations'!$AS$1:$BC$2336,2,)</f>
        <v>36.4</v>
      </c>
      <c r="D8" s="64">
        <f>VLOOKUP(A8,'Medical Examinations'!$AS$1:$BC$2336,3,)</f>
        <v>6.07</v>
      </c>
      <c r="E8" s="64" t="str">
        <f>VLOOKUP(A8,'Medical Examinations'!$AS$1:$BC$2336,6,)</f>
        <v>No</v>
      </c>
      <c r="F8" s="64" t="str">
        <f>VLOOKUP(A8,'Medical Examinations'!$AS$1:$BC$2336,4,)</f>
        <v>No</v>
      </c>
      <c r="G8" s="64" t="str">
        <f>VLOOKUP(A8,'Medical Examinations'!$AS$1:$BC$2336,5,)</f>
        <v>No</v>
      </c>
      <c r="H8" s="64">
        <f>VLOOKUP(A8,'Medical Examinations'!$AS$1:$BC$2336,8,)</f>
        <v>0</v>
      </c>
      <c r="I8" s="64" t="str">
        <f>VLOOKUP(A8,'Medical Examinations'!$AS$1:$BC$2336,7,)</f>
        <v>Yes</v>
      </c>
      <c r="J8" s="64" t="str">
        <f>VLOOKUP(A8,'Medical Examinations'!$AS$1:$BC$2336,11,)</f>
        <v>Obesity</v>
      </c>
      <c r="K8" s="64" t="str">
        <f>VLOOKUP(A8,'Medical Examinations'!$AS$1:$BC$2336,10,)</f>
        <v>Prediabetes</v>
      </c>
      <c r="L8" s="64" t="str">
        <f>VLOOKUP(A8,'Hospitalisation Details'!$L$2:$R$2342,2,)</f>
        <v>27-10-1994</v>
      </c>
      <c r="M8" s="65">
        <f>VLOOKUP(A8,'Hospitalisation Details'!$L$2:$R$2345,7,)</f>
        <v>51195</v>
      </c>
      <c r="N8" s="64" t="str">
        <f>VLOOKUP(A8,'Hospitalisation Details'!$L$2:$R$2342,4,)</f>
        <v>tier - 1</v>
      </c>
      <c r="O8" s="64" t="str">
        <f>VLOOKUP(A8,'Hospitalisation Details'!$L$2:$R$2342,5,)</f>
        <v>tier - 3</v>
      </c>
      <c r="P8" s="64" t="str">
        <f>VLOOKUP(A8,'Hospitalisation Details'!$L$2:$R$2342,6,)</f>
        <v>R1011</v>
      </c>
      <c r="Q8" s="64">
        <f>VLOOKUP(A8,'Hospitalisation Details'!$L$2:$R$2342,3,)</f>
        <v>28</v>
      </c>
      <c r="R8" s="64">
        <f>VLOOKUP(A8,'Hospitalisation Details'!$L$2:$U$2342,10,)</f>
        <v>27</v>
      </c>
      <c r="S8" s="64" t="str">
        <f>VLOOKUP(A8,'Hospitalisation Details'!$L$2:$U$2342,8,)</f>
        <v>Oct</v>
      </c>
      <c r="T8" s="126">
        <f>VLOOKUP(A8,'Hospitalisation Details'!$L$2:$U$2342,9,)</f>
        <v>1994</v>
      </c>
    </row>
    <row r="9" spans="1:20" ht="15.5" x14ac:dyDescent="0.35">
      <c r="A9" s="124" t="s">
        <v>2365</v>
      </c>
      <c r="B9" s="64" t="str">
        <f>VLOOKUP(A9,'Medical Examinations'!$AS$1:$BC$2336,9,)</f>
        <v>Stephen</v>
      </c>
      <c r="C9" s="64">
        <f>VLOOKUP(A9,'Medical Examinations'!$AS$1:$BC$2336,2,)</f>
        <v>36.96</v>
      </c>
      <c r="D9" s="64">
        <f>VLOOKUP(A9,'Medical Examinations'!$AS$1:$BC$2336,3,)</f>
        <v>7.93</v>
      </c>
      <c r="E9" s="64" t="str">
        <f>VLOOKUP(A9,'Medical Examinations'!$AS$1:$BC$2336,6,)</f>
        <v>No</v>
      </c>
      <c r="F9" s="64" t="str">
        <f>VLOOKUP(A9,'Medical Examinations'!$AS$1:$BC$2336,4,)</f>
        <v>No</v>
      </c>
      <c r="G9" s="64" t="str">
        <f>VLOOKUP(A9,'Medical Examinations'!$AS$1:$BC$2336,5,)</f>
        <v>No</v>
      </c>
      <c r="H9" s="64">
        <f>VLOOKUP(A9,'Medical Examinations'!$AS$1:$BC$2336,8,)</f>
        <v>3</v>
      </c>
      <c r="I9" s="64" t="str">
        <f>VLOOKUP(A9,'Medical Examinations'!$AS$1:$BC$2336,7,)</f>
        <v>Yes</v>
      </c>
      <c r="J9" s="64" t="str">
        <f>VLOOKUP(A9,'Medical Examinations'!$AS$1:$BC$2336,11,)</f>
        <v>Obesity</v>
      </c>
      <c r="K9" s="64" t="str">
        <f>VLOOKUP(A9,'Medical Examinations'!$AS$1:$BC$2336,10,)</f>
        <v>Diabetes</v>
      </c>
      <c r="L9" s="64" t="str">
        <f>VLOOKUP(A9,'Hospitalisation Details'!$L$2:$R$2342,2,)</f>
        <v>27-06-1958</v>
      </c>
      <c r="M9" s="65">
        <f>VLOOKUP(A9,'Hospitalisation Details'!$L$2:$R$2345,7,)</f>
        <v>49578</v>
      </c>
      <c r="N9" s="64" t="str">
        <f>VLOOKUP(A9,'Hospitalisation Details'!$L$2:$R$2342,4,)</f>
        <v>tier - 2</v>
      </c>
      <c r="O9" s="64" t="str">
        <f>VLOOKUP(A9,'Hospitalisation Details'!$L$2:$R$2342,5,)</f>
        <v>tier - 2</v>
      </c>
      <c r="P9" s="64" t="str">
        <f>VLOOKUP(A9,'Hospitalisation Details'!$L$2:$R$2342,6,)</f>
        <v>R1013</v>
      </c>
      <c r="Q9" s="64">
        <f>VLOOKUP(A9,'Hospitalisation Details'!$L$2:$R$2342,3,)</f>
        <v>64</v>
      </c>
      <c r="R9" s="64">
        <f>VLOOKUP(A9,'Hospitalisation Details'!$L$2:$U$2342,10,)</f>
        <v>27</v>
      </c>
      <c r="S9" s="64" t="str">
        <f>VLOOKUP(A9,'Hospitalisation Details'!$L$2:$U$2342,8,)</f>
        <v>Jun</v>
      </c>
      <c r="T9" s="126">
        <f>VLOOKUP(A9,'Hospitalisation Details'!$L$2:$U$2342,9,)</f>
        <v>1958</v>
      </c>
    </row>
    <row r="10" spans="1:20" ht="15.5" x14ac:dyDescent="0.35">
      <c r="A10" s="124" t="s">
        <v>2364</v>
      </c>
      <c r="B10" s="64" t="str">
        <f>VLOOKUP(A10,'Medical Examinations'!$AS$1:$BC$2336,9,)</f>
        <v>Patrick R.</v>
      </c>
      <c r="C10" s="64">
        <f>VLOOKUP(A10,'Medical Examinations'!$AS$1:$BC$2336,2,)</f>
        <v>41.14</v>
      </c>
      <c r="D10" s="64">
        <f>VLOOKUP(A10,'Medical Examinations'!$AS$1:$BC$2336,3,)</f>
        <v>9.58</v>
      </c>
      <c r="E10" s="64" t="str">
        <f>VLOOKUP(A10,'Medical Examinations'!$AS$1:$BC$2336,6,)</f>
        <v>Yes</v>
      </c>
      <c r="F10" s="64" t="str">
        <f>VLOOKUP(A10,'Medical Examinations'!$AS$1:$BC$2336,4,)</f>
        <v>No</v>
      </c>
      <c r="G10" s="64" t="str">
        <f>VLOOKUP(A10,'Medical Examinations'!$AS$1:$BC$2336,5,)</f>
        <v>Yes</v>
      </c>
      <c r="H10" s="64">
        <f>VLOOKUP(A10,'Medical Examinations'!$AS$1:$BC$2336,8,)</f>
        <v>1</v>
      </c>
      <c r="I10" s="64" t="str">
        <f>VLOOKUP(A10,'Medical Examinations'!$AS$1:$BC$2336,7,)</f>
        <v>Yes</v>
      </c>
      <c r="J10" s="64" t="str">
        <f>VLOOKUP(A10,'Medical Examinations'!$AS$1:$BC$2336,11,)</f>
        <v>Obesity</v>
      </c>
      <c r="K10" s="64" t="str">
        <f>VLOOKUP(A10,'Medical Examinations'!$AS$1:$BC$2336,10,)</f>
        <v>Diabetes</v>
      </c>
      <c r="L10" s="64" t="str">
        <f>VLOOKUP(A10,'Hospitalisation Details'!$L$2:$R$2342,2,)</f>
        <v>04-09-1963</v>
      </c>
      <c r="M10" s="65">
        <f>VLOOKUP(A10,'Hospitalisation Details'!$L$2:$R$2345,7,)</f>
        <v>48970</v>
      </c>
      <c r="N10" s="64" t="str">
        <f>VLOOKUP(A10,'Hospitalisation Details'!$L$2:$R$2342,4,)</f>
        <v>tier - 1</v>
      </c>
      <c r="O10" s="64" t="str">
        <f>VLOOKUP(A10,'Hospitalisation Details'!$L$2:$R$2342,5,)</f>
        <v>tier - 2</v>
      </c>
      <c r="P10" s="64" t="str">
        <f>VLOOKUP(A10,'Hospitalisation Details'!$L$2:$R$2342,6,)</f>
        <v>R1013</v>
      </c>
      <c r="Q10" s="64">
        <f>VLOOKUP(A10,'Hospitalisation Details'!$L$2:$R$2342,3,)</f>
        <v>59</v>
      </c>
      <c r="R10" s="64">
        <f>VLOOKUP(A10,'Hospitalisation Details'!$L$2:$U$2342,10,)</f>
        <v>4</v>
      </c>
      <c r="S10" s="64" t="str">
        <f>VLOOKUP(A10,'Hospitalisation Details'!$L$2:$U$2342,8,)</f>
        <v>Sep</v>
      </c>
      <c r="T10" s="126">
        <f>VLOOKUP(A10,'Hospitalisation Details'!$L$2:$U$2342,9,)</f>
        <v>1963</v>
      </c>
    </row>
    <row r="11" spans="1:20" ht="15.5" x14ac:dyDescent="0.35">
      <c r="A11" s="124" t="s">
        <v>2363</v>
      </c>
      <c r="B11" s="64" t="str">
        <f>VLOOKUP(A11,'Medical Examinations'!$AS$1:$BC$2336,9,)</f>
        <v>Brooke N.</v>
      </c>
      <c r="C11" s="64">
        <f>VLOOKUP(A11,'Medical Examinations'!$AS$1:$BC$2336,2,)</f>
        <v>38.06</v>
      </c>
      <c r="D11" s="64">
        <f>VLOOKUP(A11,'Medical Examinations'!$AS$1:$BC$2336,3,)</f>
        <v>10.79</v>
      </c>
      <c r="E11" s="64" t="str">
        <f>VLOOKUP(A11,'Medical Examinations'!$AS$1:$BC$2336,6,)</f>
        <v>No</v>
      </c>
      <c r="F11" s="64" t="str">
        <f>VLOOKUP(A11,'Medical Examinations'!$AS$1:$BC$2336,4,)</f>
        <v>No</v>
      </c>
      <c r="G11" s="64" t="str">
        <f>VLOOKUP(A11,'Medical Examinations'!$AS$1:$BC$2336,5,)</f>
        <v>No</v>
      </c>
      <c r="H11" s="64">
        <f>VLOOKUP(A11,'Medical Examinations'!$AS$1:$BC$2336,8,)</f>
        <v>0</v>
      </c>
      <c r="I11" s="64" t="str">
        <f>VLOOKUP(A11,'Medical Examinations'!$AS$1:$BC$2336,7,)</f>
        <v>Yes</v>
      </c>
      <c r="J11" s="64" t="str">
        <f>VLOOKUP(A11,'Medical Examinations'!$AS$1:$BC$2336,11,)</f>
        <v>Obesity</v>
      </c>
      <c r="K11" s="64" t="str">
        <f>VLOOKUP(A11,'Medical Examinations'!$AS$1:$BC$2336,10,)</f>
        <v>Diabetes</v>
      </c>
      <c r="L11" s="64" t="str">
        <f>VLOOKUP(A11,'Hospitalisation Details'!$L$2:$R$2342,2,)</f>
        <v>29-12-1978</v>
      </c>
      <c r="M11" s="65">
        <f>VLOOKUP(A11,'Hospitalisation Details'!$L$2:$R$2345,7,)</f>
        <v>48885</v>
      </c>
      <c r="N11" s="64" t="str">
        <f>VLOOKUP(A11,'Hospitalisation Details'!$L$2:$R$2342,4,)</f>
        <v>tier - 1</v>
      </c>
      <c r="O11" s="64" t="str">
        <f>VLOOKUP(A11,'Hospitalisation Details'!$L$2:$R$2342,5,)</f>
        <v>tier - 2</v>
      </c>
      <c r="P11" s="64" t="str">
        <f>VLOOKUP(A11,'Hospitalisation Details'!$L$2:$R$2342,6,)</f>
        <v>R1013</v>
      </c>
      <c r="Q11" s="64">
        <f>VLOOKUP(A11,'Hospitalisation Details'!$L$2:$R$2342,3,)</f>
        <v>44</v>
      </c>
      <c r="R11" s="64">
        <f>VLOOKUP(A11,'Hospitalisation Details'!$L$2:$U$2342,10,)</f>
        <v>29</v>
      </c>
      <c r="S11" s="64" t="str">
        <f>VLOOKUP(A11,'Hospitalisation Details'!$L$2:$U$2342,8,)</f>
        <v>Dec</v>
      </c>
      <c r="T11" s="126">
        <f>VLOOKUP(A11,'Hospitalisation Details'!$L$2:$U$2342,9,)</f>
        <v>1978</v>
      </c>
    </row>
    <row r="12" spans="1:20" ht="15.5" x14ac:dyDescent="0.35">
      <c r="A12" s="124" t="s">
        <v>2362</v>
      </c>
      <c r="B12" s="64" t="str">
        <f>VLOOKUP(A12,'Medical Examinations'!$AS$1:$BC$2336,9,)</f>
        <v>Paola Andrea</v>
      </c>
      <c r="C12" s="64">
        <f>VLOOKUP(A12,'Medical Examinations'!$AS$1:$BC$2336,2,)</f>
        <v>37.700000000000003</v>
      </c>
      <c r="D12" s="64">
        <f>VLOOKUP(A12,'Medical Examinations'!$AS$1:$BC$2336,3,)</f>
        <v>5.96</v>
      </c>
      <c r="E12" s="64" t="str">
        <f>VLOOKUP(A12,'Medical Examinations'!$AS$1:$BC$2336,6,)</f>
        <v>Yes</v>
      </c>
      <c r="F12" s="64" t="str">
        <f>VLOOKUP(A12,'Medical Examinations'!$AS$1:$BC$2336,4,)</f>
        <v>No</v>
      </c>
      <c r="G12" s="64" t="str">
        <f>VLOOKUP(A12,'Medical Examinations'!$AS$1:$BC$2336,5,)</f>
        <v>No</v>
      </c>
      <c r="H12" s="64">
        <f>VLOOKUP(A12,'Medical Examinations'!$AS$1:$BC$2336,8,)</f>
        <v>2</v>
      </c>
      <c r="I12" s="64" t="str">
        <f>VLOOKUP(A12,'Medical Examinations'!$AS$1:$BC$2336,7,)</f>
        <v>Yes</v>
      </c>
      <c r="J12" s="64" t="str">
        <f>VLOOKUP(A12,'Medical Examinations'!$AS$1:$BC$2336,11,)</f>
        <v>Obesity</v>
      </c>
      <c r="K12" s="64" t="str">
        <f>VLOOKUP(A12,'Medical Examinations'!$AS$1:$BC$2336,10,)</f>
        <v>Prediabetes</v>
      </c>
      <c r="L12" s="64" t="str">
        <f>VLOOKUP(A12,'Hospitalisation Details'!$L$2:$R$2342,2,)</f>
        <v>22-07-1959</v>
      </c>
      <c r="M12" s="65">
        <f>VLOOKUP(A12,'Hospitalisation Details'!$L$2:$R$2345,7,)</f>
        <v>48824</v>
      </c>
      <c r="N12" s="64" t="str">
        <f>VLOOKUP(A12,'Hospitalisation Details'!$L$2:$R$2342,4,)</f>
        <v>tier - 2</v>
      </c>
      <c r="O12" s="64" t="str">
        <f>VLOOKUP(A12,'Hospitalisation Details'!$L$2:$R$2342,5,)</f>
        <v>tier - 1</v>
      </c>
      <c r="P12" s="64" t="str">
        <f>VLOOKUP(A12,'Hospitalisation Details'!$L$2:$R$2342,6,)</f>
        <v>R1011</v>
      </c>
      <c r="Q12" s="64">
        <f>VLOOKUP(A12,'Hospitalisation Details'!$L$2:$R$2342,3,)</f>
        <v>63</v>
      </c>
      <c r="R12" s="64">
        <f>VLOOKUP(A12,'Hospitalisation Details'!$L$2:$U$2342,10,)</f>
        <v>22</v>
      </c>
      <c r="S12" s="64" t="str">
        <f>VLOOKUP(A12,'Hospitalisation Details'!$L$2:$U$2342,8,)</f>
        <v>Jul</v>
      </c>
      <c r="T12" s="126">
        <f>VLOOKUP(A12,'Hospitalisation Details'!$L$2:$U$2342,9,)</f>
        <v>1959</v>
      </c>
    </row>
    <row r="13" spans="1:20" ht="15.5" x14ac:dyDescent="0.35">
      <c r="A13" s="124" t="s">
        <v>2361</v>
      </c>
      <c r="B13" s="64" t="str">
        <f>VLOOKUP(A13,'Medical Examinations'!$AS$1:$BC$2336,9,)</f>
        <v>David</v>
      </c>
      <c r="C13" s="64">
        <f>VLOOKUP(A13,'Medical Examinations'!$AS$1:$BC$2336,2,)</f>
        <v>42.13</v>
      </c>
      <c r="D13" s="64">
        <f>VLOOKUP(A13,'Medical Examinations'!$AS$1:$BC$2336,3,)</f>
        <v>11.9</v>
      </c>
      <c r="E13" s="64" t="str">
        <f>VLOOKUP(A13,'Medical Examinations'!$AS$1:$BC$2336,6,)</f>
        <v>No</v>
      </c>
      <c r="F13" s="64" t="str">
        <f>VLOOKUP(A13,'Medical Examinations'!$AS$1:$BC$2336,4,)</f>
        <v>No</v>
      </c>
      <c r="G13" s="64" t="str">
        <f>VLOOKUP(A13,'Medical Examinations'!$AS$1:$BC$2336,5,)</f>
        <v>No</v>
      </c>
      <c r="H13" s="64">
        <f>VLOOKUP(A13,'Medical Examinations'!$AS$1:$BC$2336,8,)</f>
        <v>0</v>
      </c>
      <c r="I13" s="64" t="str">
        <f>VLOOKUP(A13,'Medical Examinations'!$AS$1:$BC$2336,7,)</f>
        <v>Yes</v>
      </c>
      <c r="J13" s="64" t="str">
        <f>VLOOKUP(A13,'Medical Examinations'!$AS$1:$BC$2336,11,)</f>
        <v>Obesity</v>
      </c>
      <c r="K13" s="64" t="str">
        <f>VLOOKUP(A13,'Medical Examinations'!$AS$1:$BC$2336,10,)</f>
        <v>Diabetes</v>
      </c>
      <c r="L13" s="64" t="str">
        <f>VLOOKUP(A13,'Hospitalisation Details'!$L$2:$R$2342,2,)</f>
        <v>27-10-1965</v>
      </c>
      <c r="M13" s="65">
        <f>VLOOKUP(A13,'Hospitalisation Details'!$L$2:$R$2345,7,)</f>
        <v>48676</v>
      </c>
      <c r="N13" s="64" t="str">
        <f>VLOOKUP(A13,'Hospitalisation Details'!$L$2:$R$2342,4,)</f>
        <v>tier - 1</v>
      </c>
      <c r="O13" s="64" t="str">
        <f>VLOOKUP(A13,'Hospitalisation Details'!$L$2:$R$2342,5,)</f>
        <v>tier - 2</v>
      </c>
      <c r="P13" s="64" t="str">
        <f>VLOOKUP(A13,'Hospitalisation Details'!$L$2:$R$2342,6,)</f>
        <v>R1013</v>
      </c>
      <c r="Q13" s="64">
        <f>VLOOKUP(A13,'Hospitalisation Details'!$L$2:$R$2342,3,)</f>
        <v>57</v>
      </c>
      <c r="R13" s="64">
        <f>VLOOKUP(A13,'Hospitalisation Details'!$L$2:$U$2342,10,)</f>
        <v>27</v>
      </c>
      <c r="S13" s="64" t="str">
        <f>VLOOKUP(A13,'Hospitalisation Details'!$L$2:$U$2342,8,)</f>
        <v>Oct</v>
      </c>
      <c r="T13" s="126">
        <f>VLOOKUP(A13,'Hospitalisation Details'!$L$2:$U$2342,9,)</f>
        <v>1965</v>
      </c>
    </row>
    <row r="14" spans="1:20" ht="15.5" x14ac:dyDescent="0.35">
      <c r="A14" s="124" t="s">
        <v>2360</v>
      </c>
      <c r="B14" s="64" t="str">
        <f>VLOOKUP(A14,'Medical Examinations'!$AS$1:$BC$2336,9,)</f>
        <v>Wade</v>
      </c>
      <c r="C14" s="64">
        <f>VLOOKUP(A14,'Medical Examinations'!$AS$1:$BC$2336,2,)</f>
        <v>40.92</v>
      </c>
      <c r="D14" s="64">
        <f>VLOOKUP(A14,'Medical Examinations'!$AS$1:$BC$2336,3,)</f>
        <v>8.41</v>
      </c>
      <c r="E14" s="64" t="str">
        <f>VLOOKUP(A14,'Medical Examinations'!$AS$1:$BC$2336,6,)</f>
        <v>No</v>
      </c>
      <c r="F14" s="64" t="str">
        <f>VLOOKUP(A14,'Medical Examinations'!$AS$1:$BC$2336,4,)</f>
        <v>No</v>
      </c>
      <c r="G14" s="64" t="str">
        <f>VLOOKUP(A14,'Medical Examinations'!$AS$1:$BC$2336,5,)</f>
        <v>No</v>
      </c>
      <c r="H14" s="64">
        <f>VLOOKUP(A14,'Medical Examinations'!$AS$1:$BC$2336,8,)</f>
        <v>0</v>
      </c>
      <c r="I14" s="64" t="str">
        <f>VLOOKUP(A14,'Medical Examinations'!$AS$1:$BC$2336,7,)</f>
        <v>Yes</v>
      </c>
      <c r="J14" s="64" t="str">
        <f>VLOOKUP(A14,'Medical Examinations'!$AS$1:$BC$2336,11,)</f>
        <v>Obesity</v>
      </c>
      <c r="K14" s="64" t="str">
        <f>VLOOKUP(A14,'Medical Examinations'!$AS$1:$BC$2336,10,)</f>
        <v>Diabetes</v>
      </c>
      <c r="L14" s="64" t="str">
        <f>VLOOKUP(A14,'Hospitalisation Details'!$L$2:$R$2342,2,)</f>
        <v>11-10-1962</v>
      </c>
      <c r="M14" s="65">
        <f>VLOOKUP(A14,'Hospitalisation Details'!$L$2:$R$2345,7,)</f>
        <v>48674</v>
      </c>
      <c r="N14" s="64" t="str">
        <f>VLOOKUP(A14,'Hospitalisation Details'!$L$2:$R$2342,4,)</f>
        <v>tier - 1</v>
      </c>
      <c r="O14" s="64" t="str">
        <f>VLOOKUP(A14,'Hospitalisation Details'!$L$2:$R$2342,5,)</f>
        <v>tier - 2</v>
      </c>
      <c r="P14" s="64" t="str">
        <f>VLOOKUP(A14,'Hospitalisation Details'!$L$2:$R$2342,6,)</f>
        <v>R1013</v>
      </c>
      <c r="Q14" s="64">
        <f>VLOOKUP(A14,'Hospitalisation Details'!$L$2:$R$2342,3,)</f>
        <v>60</v>
      </c>
      <c r="R14" s="64">
        <f>VLOOKUP(A14,'Hospitalisation Details'!$L$2:$U$2342,10,)</f>
        <v>11</v>
      </c>
      <c r="S14" s="64" t="str">
        <f>VLOOKUP(A14,'Hospitalisation Details'!$L$2:$U$2342,8,)</f>
        <v>Oct</v>
      </c>
      <c r="T14" s="126">
        <f>VLOOKUP(A14,'Hospitalisation Details'!$L$2:$U$2342,9,)</f>
        <v>1962</v>
      </c>
    </row>
    <row r="15" spans="1:20" ht="15.5" x14ac:dyDescent="0.35">
      <c r="A15" s="124" t="s">
        <v>2359</v>
      </c>
      <c r="B15" s="64" t="str">
        <f>VLOOKUP(A15,'Medical Examinations'!$AS$1:$BC$2336,9,)</f>
        <v>Franklin</v>
      </c>
      <c r="C15" s="64">
        <f>VLOOKUP(A15,'Medical Examinations'!$AS$1:$BC$2336,2,)</f>
        <v>40.564999999999998</v>
      </c>
      <c r="D15" s="64">
        <f>VLOOKUP(A15,'Medical Examinations'!$AS$1:$BC$2336,3,)</f>
        <v>7.02</v>
      </c>
      <c r="E15" s="64" t="str">
        <f>VLOOKUP(A15,'Medical Examinations'!$AS$1:$BC$2336,6,)</f>
        <v>No</v>
      </c>
      <c r="F15" s="64" t="str">
        <f>VLOOKUP(A15,'Medical Examinations'!$AS$1:$BC$2336,4,)</f>
        <v>No</v>
      </c>
      <c r="G15" s="64" t="str">
        <f>VLOOKUP(A15,'Medical Examinations'!$AS$1:$BC$2336,5,)</f>
        <v>No</v>
      </c>
      <c r="H15" s="64">
        <f>VLOOKUP(A15,'Medical Examinations'!$AS$1:$BC$2336,8,)</f>
        <v>0</v>
      </c>
      <c r="I15" s="64" t="str">
        <f>VLOOKUP(A15,'Medical Examinations'!$AS$1:$BC$2336,7,)</f>
        <v>Yes</v>
      </c>
      <c r="J15" s="64" t="str">
        <f>VLOOKUP(A15,'Medical Examinations'!$AS$1:$BC$2336,11,)</f>
        <v>Obesity</v>
      </c>
      <c r="K15" s="64" t="str">
        <f>VLOOKUP(A15,'Medical Examinations'!$AS$1:$BC$2336,10,)</f>
        <v>Diabetes</v>
      </c>
      <c r="L15" s="64" t="str">
        <f>VLOOKUP(A15,'Hospitalisation Details'!$L$2:$R$2342,2,)</f>
        <v>01-12-1968</v>
      </c>
      <c r="M15" s="65">
        <f>VLOOKUP(A15,'Hospitalisation Details'!$L$2:$R$2345,7,)</f>
        <v>48549</v>
      </c>
      <c r="N15" s="64" t="str">
        <f>VLOOKUP(A15,'Hospitalisation Details'!$L$2:$R$2342,4,)</f>
        <v>tier - 1</v>
      </c>
      <c r="O15" s="64" t="str">
        <f>VLOOKUP(A15,'Hospitalisation Details'!$L$2:$R$2342,5,)</f>
        <v>tier - 3</v>
      </c>
      <c r="P15" s="64" t="str">
        <f>VLOOKUP(A15,'Hospitalisation Details'!$L$2:$R$2342,6,)</f>
        <v>R1016</v>
      </c>
      <c r="Q15" s="64">
        <f>VLOOKUP(A15,'Hospitalisation Details'!$L$2:$R$2342,3,)</f>
        <v>54</v>
      </c>
      <c r="R15" s="64">
        <f>VLOOKUP(A15,'Hospitalisation Details'!$L$2:$U$2342,10,)</f>
        <v>1</v>
      </c>
      <c r="S15" s="64" t="str">
        <f>VLOOKUP(A15,'Hospitalisation Details'!$L$2:$U$2342,8,)</f>
        <v>Dec</v>
      </c>
      <c r="T15" s="126">
        <f>VLOOKUP(A15,'Hospitalisation Details'!$L$2:$U$2342,9,)</f>
        <v>1968</v>
      </c>
    </row>
    <row r="16" spans="1:20" ht="15.5" x14ac:dyDescent="0.35">
      <c r="A16" s="124" t="s">
        <v>2358</v>
      </c>
      <c r="B16" s="64" t="str">
        <f>VLOOKUP(A16,'Medical Examinations'!$AS$1:$BC$2336,9,)</f>
        <v>Leilani M.</v>
      </c>
      <c r="C16" s="64">
        <f>VLOOKUP(A16,'Medical Examinations'!$AS$1:$BC$2336,2,)</f>
        <v>36.384999999999998</v>
      </c>
      <c r="D16" s="64">
        <f>VLOOKUP(A16,'Medical Examinations'!$AS$1:$BC$2336,3,)</f>
        <v>7.59</v>
      </c>
      <c r="E16" s="64" t="str">
        <f>VLOOKUP(A16,'Medical Examinations'!$AS$1:$BC$2336,6,)</f>
        <v>Yes</v>
      </c>
      <c r="F16" s="64" t="str">
        <f>VLOOKUP(A16,'Medical Examinations'!$AS$1:$BC$2336,4,)</f>
        <v>No</v>
      </c>
      <c r="G16" s="64" t="str">
        <f>VLOOKUP(A16,'Medical Examinations'!$AS$1:$BC$2336,5,)</f>
        <v>No</v>
      </c>
      <c r="H16" s="64">
        <f>VLOOKUP(A16,'Medical Examinations'!$AS$1:$BC$2336,8,)</f>
        <v>2</v>
      </c>
      <c r="I16" s="64" t="str">
        <f>VLOOKUP(A16,'Medical Examinations'!$AS$1:$BC$2336,7,)</f>
        <v>Yes</v>
      </c>
      <c r="J16" s="64" t="str">
        <f>VLOOKUP(A16,'Medical Examinations'!$AS$1:$BC$2336,11,)</f>
        <v>Obesity</v>
      </c>
      <c r="K16" s="64" t="str">
        <f>VLOOKUP(A16,'Medical Examinations'!$AS$1:$BC$2336,10,)</f>
        <v>Diabetes</v>
      </c>
      <c r="L16" s="64" t="str">
        <f>VLOOKUP(A16,'Hospitalisation Details'!$L$2:$R$2342,2,)</f>
        <v>21-12-1961</v>
      </c>
      <c r="M16" s="65">
        <f>VLOOKUP(A16,'Hospitalisation Details'!$L$2:$R$2345,7,)</f>
        <v>48518</v>
      </c>
      <c r="N16" s="64" t="str">
        <f>VLOOKUP(A16,'Hospitalisation Details'!$L$2:$R$2342,4,)</f>
        <v>tier - 1</v>
      </c>
      <c r="O16" s="64" t="str">
        <f>VLOOKUP(A16,'Hospitalisation Details'!$L$2:$R$2342,5,)</f>
        <v>tier - 3</v>
      </c>
      <c r="P16" s="64" t="str">
        <f>VLOOKUP(A16,'Hospitalisation Details'!$L$2:$R$2342,6,)</f>
        <v>R1024</v>
      </c>
      <c r="Q16" s="64">
        <f>VLOOKUP(A16,'Hospitalisation Details'!$L$2:$R$2342,3,)</f>
        <v>61</v>
      </c>
      <c r="R16" s="64">
        <f>VLOOKUP(A16,'Hospitalisation Details'!$L$2:$U$2342,10,)</f>
        <v>21</v>
      </c>
      <c r="S16" s="64" t="str">
        <f>VLOOKUP(A16,'Hospitalisation Details'!$L$2:$U$2342,8,)</f>
        <v>Dec</v>
      </c>
      <c r="T16" s="126">
        <f>VLOOKUP(A16,'Hospitalisation Details'!$L$2:$U$2342,9,)</f>
        <v>1961</v>
      </c>
    </row>
    <row r="17" spans="1:20" ht="15.5" x14ac:dyDescent="0.35">
      <c r="A17" s="124" t="s">
        <v>2357</v>
      </c>
      <c r="B17" s="64" t="str">
        <f>VLOOKUP(A17,'Medical Examinations'!$AS$1:$BC$2336,9,)</f>
        <v>Philippe</v>
      </c>
      <c r="C17" s="64">
        <f>VLOOKUP(A17,'Medical Examinations'!$AS$1:$BC$2336,2,)</f>
        <v>39.9</v>
      </c>
      <c r="D17" s="64">
        <f>VLOOKUP(A17,'Medical Examinations'!$AS$1:$BC$2336,3,)</f>
        <v>11.32</v>
      </c>
      <c r="E17" s="64" t="str">
        <f>VLOOKUP(A17,'Medical Examinations'!$AS$1:$BC$2336,6,)</f>
        <v>No</v>
      </c>
      <c r="F17" s="64" t="str">
        <f>VLOOKUP(A17,'Medical Examinations'!$AS$1:$BC$2336,4,)</f>
        <v>No</v>
      </c>
      <c r="G17" s="64" t="str">
        <f>VLOOKUP(A17,'Medical Examinations'!$AS$1:$BC$2336,5,)</f>
        <v>No</v>
      </c>
      <c r="H17" s="64">
        <f>VLOOKUP(A17,'Medical Examinations'!$AS$1:$BC$2336,8,)</f>
        <v>0</v>
      </c>
      <c r="I17" s="64" t="str">
        <f>VLOOKUP(A17,'Medical Examinations'!$AS$1:$BC$2336,7,)</f>
        <v>Yes</v>
      </c>
      <c r="J17" s="64" t="str">
        <f>VLOOKUP(A17,'Medical Examinations'!$AS$1:$BC$2336,11,)</f>
        <v>Obesity</v>
      </c>
      <c r="K17" s="64" t="str">
        <f>VLOOKUP(A17,'Medical Examinations'!$AS$1:$BC$2336,10,)</f>
        <v>Diabetes</v>
      </c>
      <c r="L17" s="64" t="str">
        <f>VLOOKUP(A17,'Hospitalisation Details'!$L$2:$R$2342,2,)</f>
        <v>27-08-1962</v>
      </c>
      <c r="M17" s="65">
        <f>VLOOKUP(A17,'Hospitalisation Details'!$L$2:$R$2345,7,)</f>
        <v>48173</v>
      </c>
      <c r="N17" s="64" t="str">
        <f>VLOOKUP(A17,'Hospitalisation Details'!$L$2:$R$2342,4,)</f>
        <v>tier - 1</v>
      </c>
      <c r="O17" s="64" t="str">
        <f>VLOOKUP(A17,'Hospitalisation Details'!$L$2:$R$2342,5,)</f>
        <v>tier - 3</v>
      </c>
      <c r="P17" s="64" t="str">
        <f>VLOOKUP(A17,'Hospitalisation Details'!$L$2:$R$2342,6,)</f>
        <v>R1011</v>
      </c>
      <c r="Q17" s="64">
        <f>VLOOKUP(A17,'Hospitalisation Details'!$L$2:$R$2342,3,)</f>
        <v>60</v>
      </c>
      <c r="R17" s="64">
        <f>VLOOKUP(A17,'Hospitalisation Details'!$L$2:$U$2342,10,)</f>
        <v>27</v>
      </c>
      <c r="S17" s="64" t="str">
        <f>VLOOKUP(A17,'Hospitalisation Details'!$L$2:$U$2342,8,)</f>
        <v>Aug</v>
      </c>
      <c r="T17" s="126">
        <f>VLOOKUP(A17,'Hospitalisation Details'!$L$2:$U$2342,9,)</f>
        <v>1962</v>
      </c>
    </row>
    <row r="18" spans="1:20" ht="15.5" x14ac:dyDescent="0.35">
      <c r="A18" s="124" t="s">
        <v>2356</v>
      </c>
      <c r="B18" s="64" t="str">
        <f>VLOOKUP(A18,'Medical Examinations'!$AS$1:$BC$2336,9,)</f>
        <v>Jennifer A.</v>
      </c>
      <c r="C18" s="64">
        <f>VLOOKUP(A18,'Medical Examinations'!$AS$1:$BC$2336,2,)</f>
        <v>33.799999999999997</v>
      </c>
      <c r="D18" s="64">
        <f>VLOOKUP(A18,'Medical Examinations'!$AS$1:$BC$2336,3,)</f>
        <v>7.67</v>
      </c>
      <c r="E18" s="64" t="str">
        <f>VLOOKUP(A18,'Medical Examinations'!$AS$1:$BC$2336,6,)</f>
        <v>No</v>
      </c>
      <c r="F18" s="64" t="str">
        <f>VLOOKUP(A18,'Medical Examinations'!$AS$1:$BC$2336,4,)</f>
        <v>No</v>
      </c>
      <c r="G18" s="64" t="str">
        <f>VLOOKUP(A18,'Medical Examinations'!$AS$1:$BC$2336,5,)</f>
        <v>No</v>
      </c>
      <c r="H18" s="64">
        <f>VLOOKUP(A18,'Medical Examinations'!$AS$1:$BC$2336,8,)</f>
        <v>3</v>
      </c>
      <c r="I18" s="64" t="str">
        <f>VLOOKUP(A18,'Medical Examinations'!$AS$1:$BC$2336,7,)</f>
        <v>Yes</v>
      </c>
      <c r="J18" s="64" t="str">
        <f>VLOOKUP(A18,'Medical Examinations'!$AS$1:$BC$2336,11,)</f>
        <v>Obesity</v>
      </c>
      <c r="K18" s="64" t="str">
        <f>VLOOKUP(A18,'Medical Examinations'!$AS$1:$BC$2336,10,)</f>
        <v>Diabetes</v>
      </c>
      <c r="L18" s="64" t="str">
        <f>VLOOKUP(A18,'Hospitalisation Details'!$L$2:$R$2342,2,)</f>
        <v>16-11-1958</v>
      </c>
      <c r="M18" s="65">
        <f>VLOOKUP(A18,'Hospitalisation Details'!$L$2:$R$2345,7,)</f>
        <v>47928</v>
      </c>
      <c r="N18" s="64" t="str">
        <f>VLOOKUP(A18,'Hospitalisation Details'!$L$2:$R$2342,4,)</f>
        <v>tier - 2</v>
      </c>
      <c r="O18" s="64" t="str">
        <f>VLOOKUP(A18,'Hospitalisation Details'!$L$2:$R$2342,5,)</f>
        <v>tier - 3</v>
      </c>
      <c r="P18" s="64" t="str">
        <f>VLOOKUP(A18,'Hospitalisation Details'!$L$2:$R$2342,6,)</f>
        <v>R1011</v>
      </c>
      <c r="Q18" s="64">
        <f>VLOOKUP(A18,'Hospitalisation Details'!$L$2:$R$2342,3,)</f>
        <v>64</v>
      </c>
      <c r="R18" s="64">
        <f>VLOOKUP(A18,'Hospitalisation Details'!$L$2:$U$2342,10,)</f>
        <v>16</v>
      </c>
      <c r="S18" s="64" t="str">
        <f>VLOOKUP(A18,'Hospitalisation Details'!$L$2:$U$2342,8,)</f>
        <v>Nov</v>
      </c>
      <c r="T18" s="126">
        <f>VLOOKUP(A18,'Hospitalisation Details'!$L$2:$U$2342,9,)</f>
        <v>1958</v>
      </c>
    </row>
    <row r="19" spans="1:20" ht="15.5" x14ac:dyDescent="0.35">
      <c r="A19" s="124" t="s">
        <v>2355</v>
      </c>
      <c r="B19" s="64" t="str">
        <f>VLOOKUP(A19,'Medical Examinations'!$AS$1:$BC$2336,9,)</f>
        <v>Christina M.</v>
      </c>
      <c r="C19" s="64">
        <f>VLOOKUP(A19,'Medical Examinations'!$AS$1:$BC$2336,2,)</f>
        <v>36.765000000000001</v>
      </c>
      <c r="D19" s="64">
        <f>VLOOKUP(A19,'Medical Examinations'!$AS$1:$BC$2336,3,)</f>
        <v>7.29</v>
      </c>
      <c r="E19" s="64" t="str">
        <f>VLOOKUP(A19,'Medical Examinations'!$AS$1:$BC$2336,6,)</f>
        <v>Yes</v>
      </c>
      <c r="F19" s="64" t="str">
        <f>VLOOKUP(A19,'Medical Examinations'!$AS$1:$BC$2336,4,)</f>
        <v>No</v>
      </c>
      <c r="G19" s="64" t="str">
        <f>VLOOKUP(A19,'Medical Examinations'!$AS$1:$BC$2336,5,)</f>
        <v>Yes</v>
      </c>
      <c r="H19" s="64">
        <f>VLOOKUP(A19,'Medical Examinations'!$AS$1:$BC$2336,8,)</f>
        <v>1</v>
      </c>
      <c r="I19" s="64" t="str">
        <f>VLOOKUP(A19,'Medical Examinations'!$AS$1:$BC$2336,7,)</f>
        <v>Yes</v>
      </c>
      <c r="J19" s="64" t="str">
        <f>VLOOKUP(A19,'Medical Examinations'!$AS$1:$BC$2336,11,)</f>
        <v>Obesity</v>
      </c>
      <c r="K19" s="64" t="str">
        <f>VLOOKUP(A19,'Medical Examinations'!$AS$1:$BC$2336,10,)</f>
        <v>Diabetes</v>
      </c>
      <c r="L19" s="64" t="str">
        <f>VLOOKUP(A19,'Hospitalisation Details'!$L$2:$R$2342,2,)</f>
        <v>05-08-1963</v>
      </c>
      <c r="M19" s="65">
        <f>VLOOKUP(A19,'Hospitalisation Details'!$L$2:$R$2345,7,)</f>
        <v>47897</v>
      </c>
      <c r="N19" s="64" t="str">
        <f>VLOOKUP(A19,'Hospitalisation Details'!$L$2:$R$2342,4,)</f>
        <v>tier - 1</v>
      </c>
      <c r="O19" s="64" t="str">
        <f>VLOOKUP(A19,'Hospitalisation Details'!$L$2:$R$2342,5,)</f>
        <v>tier - 3</v>
      </c>
      <c r="P19" s="64" t="str">
        <f>VLOOKUP(A19,'Hospitalisation Details'!$L$2:$R$2342,6,)</f>
        <v>R1024</v>
      </c>
      <c r="Q19" s="64">
        <f>VLOOKUP(A19,'Hospitalisation Details'!$L$2:$R$2342,3,)</f>
        <v>59</v>
      </c>
      <c r="R19" s="64">
        <f>VLOOKUP(A19,'Hospitalisation Details'!$L$2:$U$2342,10,)</f>
        <v>5</v>
      </c>
      <c r="S19" s="64" t="str">
        <f>VLOOKUP(A19,'Hospitalisation Details'!$L$2:$U$2342,8,)</f>
        <v>Aug</v>
      </c>
      <c r="T19" s="126">
        <f>VLOOKUP(A19,'Hospitalisation Details'!$L$2:$U$2342,9,)</f>
        <v>1963</v>
      </c>
    </row>
    <row r="20" spans="1:20" ht="15.5" x14ac:dyDescent="0.35">
      <c r="A20" s="124" t="s">
        <v>2354</v>
      </c>
      <c r="B20" s="64" t="str">
        <f>VLOOKUP(A20,'Medical Examinations'!$AS$1:$BC$2336,9,)</f>
        <v>Said Sr.</v>
      </c>
      <c r="C20" s="64">
        <f>VLOOKUP(A20,'Medical Examinations'!$AS$1:$BC$2336,2,)</f>
        <v>36.954999999999998</v>
      </c>
      <c r="D20" s="64">
        <f>VLOOKUP(A20,'Medical Examinations'!$AS$1:$BC$2336,3,)</f>
        <v>4.72</v>
      </c>
      <c r="E20" s="64" t="str">
        <f>VLOOKUP(A20,'Medical Examinations'!$AS$1:$BC$2336,6,)</f>
        <v>Yes</v>
      </c>
      <c r="F20" s="64" t="str">
        <f>VLOOKUP(A20,'Medical Examinations'!$AS$1:$BC$2336,4,)</f>
        <v>No</v>
      </c>
      <c r="G20" s="64" t="str">
        <f>VLOOKUP(A20,'Medical Examinations'!$AS$1:$BC$2336,5,)</f>
        <v>No</v>
      </c>
      <c r="H20" s="64">
        <f>VLOOKUP(A20,'Medical Examinations'!$AS$1:$BC$2336,8,)</f>
        <v>1</v>
      </c>
      <c r="I20" s="64" t="str">
        <f>VLOOKUP(A20,'Medical Examinations'!$AS$1:$BC$2336,7,)</f>
        <v>Yes</v>
      </c>
      <c r="J20" s="64" t="str">
        <f>VLOOKUP(A20,'Medical Examinations'!$AS$1:$BC$2336,11,)</f>
        <v>Obesity</v>
      </c>
      <c r="K20" s="64" t="str">
        <f>VLOOKUP(A20,'Medical Examinations'!$AS$1:$BC$2336,10,)</f>
        <v>Normal</v>
      </c>
      <c r="L20" s="64" t="str">
        <f>VLOOKUP(A20,'Hospitalisation Details'!$L$2:$R$2342,2,)</f>
        <v>07-11-1964</v>
      </c>
      <c r="M20" s="65">
        <f>VLOOKUP(A20,'Hospitalisation Details'!$L$2:$R$2345,7,)</f>
        <v>47496</v>
      </c>
      <c r="N20" s="64" t="str">
        <f>VLOOKUP(A20,'Hospitalisation Details'!$L$2:$R$2342,4,)</f>
        <v>tier - 1</v>
      </c>
      <c r="O20" s="64" t="str">
        <f>VLOOKUP(A20,'Hospitalisation Details'!$L$2:$R$2342,5,)</f>
        <v>tier - 3</v>
      </c>
      <c r="P20" s="64" t="str">
        <f>VLOOKUP(A20,'Hospitalisation Details'!$L$2:$R$2342,6,)</f>
        <v>R1012</v>
      </c>
      <c r="Q20" s="64">
        <f>VLOOKUP(A20,'Hospitalisation Details'!$L$2:$R$2342,3,)</f>
        <v>58</v>
      </c>
      <c r="R20" s="64">
        <f>VLOOKUP(A20,'Hospitalisation Details'!$L$2:$U$2342,10,)</f>
        <v>7</v>
      </c>
      <c r="S20" s="64" t="str">
        <f>VLOOKUP(A20,'Hospitalisation Details'!$L$2:$U$2342,8,)</f>
        <v>Nov</v>
      </c>
      <c r="T20" s="126">
        <f>VLOOKUP(A20,'Hospitalisation Details'!$L$2:$U$2342,9,)</f>
        <v>1964</v>
      </c>
    </row>
    <row r="21" spans="1:20" ht="15.5" x14ac:dyDescent="0.35">
      <c r="A21" s="124" t="s">
        <v>2353</v>
      </c>
      <c r="B21" s="64" t="str">
        <f>VLOOKUP(A21,'Medical Examinations'!$AS$1:$BC$2336,9,)</f>
        <v>John</v>
      </c>
      <c r="C21" s="64">
        <f>VLOOKUP(A21,'Medical Examinations'!$AS$1:$BC$2336,2,)</f>
        <v>42.9</v>
      </c>
      <c r="D21" s="64">
        <f>VLOOKUP(A21,'Medical Examinations'!$AS$1:$BC$2336,3,)</f>
        <v>11.41</v>
      </c>
      <c r="E21" s="64" t="str">
        <f>VLOOKUP(A21,'Medical Examinations'!$AS$1:$BC$2336,6,)</f>
        <v>No</v>
      </c>
      <c r="F21" s="64" t="str">
        <f>VLOOKUP(A21,'Medical Examinations'!$AS$1:$BC$2336,4,)</f>
        <v>No</v>
      </c>
      <c r="G21" s="64" t="str">
        <f>VLOOKUP(A21,'Medical Examinations'!$AS$1:$BC$2336,5,)</f>
        <v>No</v>
      </c>
      <c r="H21" s="64">
        <f>VLOOKUP(A21,'Medical Examinations'!$AS$1:$BC$2336,8,)</f>
        <v>0</v>
      </c>
      <c r="I21" s="64" t="str">
        <f>VLOOKUP(A21,'Medical Examinations'!$AS$1:$BC$2336,7,)</f>
        <v>Yes</v>
      </c>
      <c r="J21" s="64" t="str">
        <f>VLOOKUP(A21,'Medical Examinations'!$AS$1:$BC$2336,11,)</f>
        <v>Obesity</v>
      </c>
      <c r="K21" s="64" t="str">
        <f>VLOOKUP(A21,'Medical Examinations'!$AS$1:$BC$2336,10,)</f>
        <v>Diabetes</v>
      </c>
      <c r="L21" s="64" t="str">
        <f>VLOOKUP(A21,'Hospitalisation Details'!$L$2:$R$2342,2,)</f>
        <v>27-09-1971</v>
      </c>
      <c r="M21" s="65">
        <f>VLOOKUP(A21,'Hospitalisation Details'!$L$2:$R$2345,7,)</f>
        <v>47463</v>
      </c>
      <c r="N21" s="64" t="str">
        <f>VLOOKUP(A21,'Hospitalisation Details'!$L$2:$R$2342,4,)</f>
        <v>tier - 1</v>
      </c>
      <c r="O21" s="64" t="str">
        <f>VLOOKUP(A21,'Hospitalisation Details'!$L$2:$R$2342,5,)</f>
        <v>tier - 2</v>
      </c>
      <c r="P21" s="64" t="str">
        <f>VLOOKUP(A21,'Hospitalisation Details'!$L$2:$R$2342,6,)</f>
        <v>R1013</v>
      </c>
      <c r="Q21" s="64">
        <f>VLOOKUP(A21,'Hospitalisation Details'!$L$2:$R$2342,3,)</f>
        <v>51</v>
      </c>
      <c r="R21" s="64">
        <f>VLOOKUP(A21,'Hospitalisation Details'!$L$2:$U$2342,10,)</f>
        <v>27</v>
      </c>
      <c r="S21" s="64" t="str">
        <f>VLOOKUP(A21,'Hospitalisation Details'!$L$2:$U$2342,8,)</f>
        <v>Sep</v>
      </c>
      <c r="T21" s="126">
        <f>VLOOKUP(A21,'Hospitalisation Details'!$L$2:$U$2342,9,)</f>
        <v>1971</v>
      </c>
    </row>
    <row r="22" spans="1:20" ht="15.5" x14ac:dyDescent="0.35">
      <c r="A22" s="124" t="s">
        <v>2352</v>
      </c>
      <c r="B22" s="64" t="str">
        <f>VLOOKUP(A22,'Medical Examinations'!$AS$1:$BC$2336,9,)</f>
        <v>Myles</v>
      </c>
      <c r="C22" s="64">
        <f>VLOOKUP(A22,'Medical Examinations'!$AS$1:$BC$2336,2,)</f>
        <v>36.299999999999997</v>
      </c>
      <c r="D22" s="64">
        <f>VLOOKUP(A22,'Medical Examinations'!$AS$1:$BC$2336,3,)</f>
        <v>11.5</v>
      </c>
      <c r="E22" s="64" t="str">
        <f>VLOOKUP(A22,'Medical Examinations'!$AS$1:$BC$2336,6,)</f>
        <v>Yes</v>
      </c>
      <c r="F22" s="64" t="str">
        <f>VLOOKUP(A22,'Medical Examinations'!$AS$1:$BC$2336,4,)</f>
        <v>No</v>
      </c>
      <c r="G22" s="64" t="str">
        <f>VLOOKUP(A22,'Medical Examinations'!$AS$1:$BC$2336,5,)</f>
        <v>No</v>
      </c>
      <c r="H22" s="64">
        <f>VLOOKUP(A22,'Medical Examinations'!$AS$1:$BC$2336,8,)</f>
        <v>2</v>
      </c>
      <c r="I22" s="64" t="str">
        <f>VLOOKUP(A22,'Medical Examinations'!$AS$1:$BC$2336,7,)</f>
        <v>Yes</v>
      </c>
      <c r="J22" s="64" t="str">
        <f>VLOOKUP(A22,'Medical Examinations'!$AS$1:$BC$2336,11,)</f>
        <v>Obesity</v>
      </c>
      <c r="K22" s="64" t="str">
        <f>VLOOKUP(A22,'Medical Examinations'!$AS$1:$BC$2336,10,)</f>
        <v>Diabetes</v>
      </c>
      <c r="L22" s="64" t="str">
        <f>VLOOKUP(A22,'Hospitalisation Details'!$L$2:$R$2342,2,)</f>
        <v>13-06-1961</v>
      </c>
      <c r="M22" s="65">
        <f>VLOOKUP(A22,'Hospitalisation Details'!$L$2:$R$2345,7,)</f>
        <v>47404</v>
      </c>
      <c r="N22" s="64" t="str">
        <f>VLOOKUP(A22,'Hospitalisation Details'!$L$2:$R$2342,4,)</f>
        <v>tier - 1</v>
      </c>
      <c r="O22" s="64" t="str">
        <f>VLOOKUP(A22,'Hospitalisation Details'!$L$2:$R$2342,5,)</f>
        <v>tier - 3</v>
      </c>
      <c r="P22" s="64" t="str">
        <f>VLOOKUP(A22,'Hospitalisation Details'!$L$2:$R$2342,6,)</f>
        <v>R1011</v>
      </c>
      <c r="Q22" s="64">
        <f>VLOOKUP(A22,'Hospitalisation Details'!$L$2:$R$2342,3,)</f>
        <v>61</v>
      </c>
      <c r="R22" s="64">
        <f>VLOOKUP(A22,'Hospitalisation Details'!$L$2:$U$2342,10,)</f>
        <v>13</v>
      </c>
      <c r="S22" s="64" t="str">
        <f>VLOOKUP(A22,'Hospitalisation Details'!$L$2:$U$2342,8,)</f>
        <v>Jun</v>
      </c>
      <c r="T22" s="126">
        <f>VLOOKUP(A22,'Hospitalisation Details'!$L$2:$U$2342,9,)</f>
        <v>1961</v>
      </c>
    </row>
    <row r="23" spans="1:20" ht="15.5" x14ac:dyDescent="0.35">
      <c r="A23" s="124" t="s">
        <v>2351</v>
      </c>
      <c r="B23" s="64" t="str">
        <f>VLOOKUP(A23,'Medical Examinations'!$AS$1:$BC$2336,9,)</f>
        <v>Madelyn C</v>
      </c>
      <c r="C23" s="64">
        <f>VLOOKUP(A23,'Medical Examinations'!$AS$1:$BC$2336,2,)</f>
        <v>32.200000000000003</v>
      </c>
      <c r="D23" s="64">
        <f>VLOOKUP(A23,'Medical Examinations'!$AS$1:$BC$2336,3,)</f>
        <v>6.22</v>
      </c>
      <c r="E23" s="64" t="str">
        <f>VLOOKUP(A23,'Medical Examinations'!$AS$1:$BC$2336,6,)</f>
        <v>Yes</v>
      </c>
      <c r="F23" s="64" t="str">
        <f>VLOOKUP(A23,'Medical Examinations'!$AS$1:$BC$2336,4,)</f>
        <v>No</v>
      </c>
      <c r="G23" s="64" t="str">
        <f>VLOOKUP(A23,'Medical Examinations'!$AS$1:$BC$2336,5,)</f>
        <v>No</v>
      </c>
      <c r="H23" s="64">
        <f>VLOOKUP(A23,'Medical Examinations'!$AS$1:$BC$2336,8,)</f>
        <v>2</v>
      </c>
      <c r="I23" s="64" t="str">
        <f>VLOOKUP(A23,'Medical Examinations'!$AS$1:$BC$2336,7,)</f>
        <v>Yes</v>
      </c>
      <c r="J23" s="64" t="str">
        <f>VLOOKUP(A23,'Medical Examinations'!$AS$1:$BC$2336,11,)</f>
        <v>Obesity</v>
      </c>
      <c r="K23" s="64" t="str">
        <f>VLOOKUP(A23,'Medical Examinations'!$AS$1:$BC$2336,10,)</f>
        <v>Prediabetes</v>
      </c>
      <c r="L23" s="64" t="str">
        <f>VLOOKUP(A23,'Hospitalisation Details'!$L$2:$R$2342,2,)</f>
        <v>04-10-1959</v>
      </c>
      <c r="M23" s="65">
        <f>VLOOKUP(A23,'Hospitalisation Details'!$L$2:$R$2345,7,)</f>
        <v>47305</v>
      </c>
      <c r="N23" s="64" t="str">
        <f>VLOOKUP(A23,'Hospitalisation Details'!$L$2:$R$2342,4,)</f>
        <v>tier - 2</v>
      </c>
      <c r="O23" s="64" t="str">
        <f>VLOOKUP(A23,'Hospitalisation Details'!$L$2:$R$2342,5,)</f>
        <v>tier - 1</v>
      </c>
      <c r="P23" s="64" t="str">
        <f>VLOOKUP(A23,'Hospitalisation Details'!$L$2:$R$2342,6,)</f>
        <v>R1011</v>
      </c>
      <c r="Q23" s="64">
        <f>VLOOKUP(A23,'Hospitalisation Details'!$L$2:$R$2342,3,)</f>
        <v>63</v>
      </c>
      <c r="R23" s="64">
        <f>VLOOKUP(A23,'Hospitalisation Details'!$L$2:$U$2342,10,)</f>
        <v>4</v>
      </c>
      <c r="S23" s="64" t="str">
        <f>VLOOKUP(A23,'Hospitalisation Details'!$L$2:$U$2342,8,)</f>
        <v>Oct</v>
      </c>
      <c r="T23" s="126">
        <f>VLOOKUP(A23,'Hospitalisation Details'!$L$2:$U$2342,9,)</f>
        <v>1959</v>
      </c>
    </row>
    <row r="24" spans="1:20" ht="15.5" x14ac:dyDescent="0.35">
      <c r="A24" s="124" t="s">
        <v>2350</v>
      </c>
      <c r="B24" s="64" t="str">
        <f>VLOOKUP(A24,'Medical Examinations'!$AS$1:$BC$2336,9,)</f>
        <v>Nicole</v>
      </c>
      <c r="C24" s="64">
        <f>VLOOKUP(A24,'Medical Examinations'!$AS$1:$BC$2336,2,)</f>
        <v>31.3</v>
      </c>
      <c r="D24" s="64">
        <f>VLOOKUP(A24,'Medical Examinations'!$AS$1:$BC$2336,3,)</f>
        <v>11.38</v>
      </c>
      <c r="E24" s="64" t="str">
        <f>VLOOKUP(A24,'Medical Examinations'!$AS$1:$BC$2336,6,)</f>
        <v>No</v>
      </c>
      <c r="F24" s="64" t="str">
        <f>VLOOKUP(A24,'Medical Examinations'!$AS$1:$BC$2336,4,)</f>
        <v>No</v>
      </c>
      <c r="G24" s="64" t="str">
        <f>VLOOKUP(A24,'Medical Examinations'!$AS$1:$BC$2336,5,)</f>
        <v>No</v>
      </c>
      <c r="H24" s="64">
        <f>VLOOKUP(A24,'Medical Examinations'!$AS$1:$BC$2336,8,)</f>
        <v>3</v>
      </c>
      <c r="I24" s="64" t="str">
        <f>VLOOKUP(A24,'Medical Examinations'!$AS$1:$BC$2336,7,)</f>
        <v>Yes</v>
      </c>
      <c r="J24" s="64" t="str">
        <f>VLOOKUP(A24,'Medical Examinations'!$AS$1:$BC$2336,11,)</f>
        <v>Obesity</v>
      </c>
      <c r="K24" s="64" t="str">
        <f>VLOOKUP(A24,'Medical Examinations'!$AS$1:$BC$2336,10,)</f>
        <v>Diabetes</v>
      </c>
      <c r="L24" s="64" t="str">
        <f>VLOOKUP(A24,'Hospitalisation Details'!$L$2:$R$2342,2,)</f>
        <v>03-09-1958</v>
      </c>
      <c r="M24" s="65">
        <f>VLOOKUP(A24,'Hospitalisation Details'!$L$2:$R$2345,7,)</f>
        <v>47291</v>
      </c>
      <c r="N24" s="64" t="str">
        <f>VLOOKUP(A24,'Hospitalisation Details'!$L$2:$R$2342,4,)</f>
        <v>tier - 2</v>
      </c>
      <c r="O24" s="64" t="str">
        <f>VLOOKUP(A24,'Hospitalisation Details'!$L$2:$R$2342,5,)</f>
        <v>tier - 1</v>
      </c>
      <c r="P24" s="64" t="str">
        <f>VLOOKUP(A24,'Hospitalisation Details'!$L$2:$R$2342,6,)</f>
        <v>R1011</v>
      </c>
      <c r="Q24" s="64">
        <f>VLOOKUP(A24,'Hospitalisation Details'!$L$2:$R$2342,3,)</f>
        <v>64</v>
      </c>
      <c r="R24" s="64">
        <f>VLOOKUP(A24,'Hospitalisation Details'!$L$2:$U$2342,10,)</f>
        <v>3</v>
      </c>
      <c r="S24" s="64" t="str">
        <f>VLOOKUP(A24,'Hospitalisation Details'!$L$2:$U$2342,8,)</f>
        <v>Sep</v>
      </c>
      <c r="T24" s="126">
        <f>VLOOKUP(A24,'Hospitalisation Details'!$L$2:$U$2342,9,)</f>
        <v>1958</v>
      </c>
    </row>
    <row r="25" spans="1:20" ht="15.5" x14ac:dyDescent="0.35">
      <c r="A25" s="124" t="s">
        <v>2349</v>
      </c>
      <c r="B25" s="64" t="str">
        <f>VLOOKUP(A25,'Medical Examinations'!$AS$1:$BC$2336,9,)</f>
        <v>Eric A.</v>
      </c>
      <c r="C25" s="64">
        <f>VLOOKUP(A25,'Medical Examinations'!$AS$1:$BC$2336,2,)</f>
        <v>41.8</v>
      </c>
      <c r="D25" s="64">
        <f>VLOOKUP(A25,'Medical Examinations'!$AS$1:$BC$2336,3,)</f>
        <v>7.89</v>
      </c>
      <c r="E25" s="64" t="str">
        <f>VLOOKUP(A25,'Medical Examinations'!$AS$1:$BC$2336,6,)</f>
        <v>Yes</v>
      </c>
      <c r="F25" s="64" t="str">
        <f>VLOOKUP(A25,'Medical Examinations'!$AS$1:$BC$2336,4,)</f>
        <v>No</v>
      </c>
      <c r="G25" s="64" t="str">
        <f>VLOOKUP(A25,'Medical Examinations'!$AS$1:$BC$2336,5,)</f>
        <v>No</v>
      </c>
      <c r="H25" s="64">
        <f>VLOOKUP(A25,'Medical Examinations'!$AS$1:$BC$2336,8,)</f>
        <v>2</v>
      </c>
      <c r="I25" s="64" t="str">
        <f>VLOOKUP(A25,'Medical Examinations'!$AS$1:$BC$2336,7,)</f>
        <v>Yes</v>
      </c>
      <c r="J25" s="64" t="str">
        <f>VLOOKUP(A25,'Medical Examinations'!$AS$1:$BC$2336,11,)</f>
        <v>Obesity</v>
      </c>
      <c r="K25" s="64" t="str">
        <f>VLOOKUP(A25,'Medical Examinations'!$AS$1:$BC$2336,10,)</f>
        <v>Diabetes</v>
      </c>
      <c r="L25" s="64" t="str">
        <f>VLOOKUP(A25,'Hospitalisation Details'!$L$2:$R$2342,2,)</f>
        <v>28-12-1970</v>
      </c>
      <c r="M25" s="65">
        <f>VLOOKUP(A25,'Hospitalisation Details'!$L$2:$R$2345,7,)</f>
        <v>47270</v>
      </c>
      <c r="N25" s="64" t="str">
        <f>VLOOKUP(A25,'Hospitalisation Details'!$L$2:$R$2342,4,)</f>
        <v>tier - 1</v>
      </c>
      <c r="O25" s="64" t="str">
        <f>VLOOKUP(A25,'Hospitalisation Details'!$L$2:$R$2342,5,)</f>
        <v>tier - 2</v>
      </c>
      <c r="P25" s="64" t="str">
        <f>VLOOKUP(A25,'Hospitalisation Details'!$L$2:$R$2342,6,)</f>
        <v>R1013</v>
      </c>
      <c r="Q25" s="64">
        <f>VLOOKUP(A25,'Hospitalisation Details'!$L$2:$R$2342,3,)</f>
        <v>52</v>
      </c>
      <c r="R25" s="64">
        <f>VLOOKUP(A25,'Hospitalisation Details'!$L$2:$U$2342,10,)</f>
        <v>28</v>
      </c>
      <c r="S25" s="64" t="str">
        <f>VLOOKUP(A25,'Hospitalisation Details'!$L$2:$U$2342,8,)</f>
        <v>Dec</v>
      </c>
      <c r="T25" s="126">
        <f>VLOOKUP(A25,'Hospitalisation Details'!$L$2:$U$2342,9,)</f>
        <v>1970</v>
      </c>
    </row>
    <row r="26" spans="1:20" ht="15.5" x14ac:dyDescent="0.35">
      <c r="A26" s="124" t="s">
        <v>2348</v>
      </c>
      <c r="B26" s="64" t="str">
        <f>VLOOKUP(A26,'Medical Examinations'!$AS$1:$BC$2336,9,)</f>
        <v>Emiliano I.</v>
      </c>
      <c r="C26" s="64">
        <f>VLOOKUP(A26,'Medical Examinations'!$AS$1:$BC$2336,2,)</f>
        <v>35.090000000000003</v>
      </c>
      <c r="D26" s="64">
        <f>VLOOKUP(A26,'Medical Examinations'!$AS$1:$BC$2336,3,)</f>
        <v>4.38</v>
      </c>
      <c r="E26" s="64" t="str">
        <f>VLOOKUP(A26,'Medical Examinations'!$AS$1:$BC$2336,6,)</f>
        <v>Yes</v>
      </c>
      <c r="F26" s="64" t="str">
        <f>VLOOKUP(A26,'Medical Examinations'!$AS$1:$BC$2336,4,)</f>
        <v>No</v>
      </c>
      <c r="G26" s="64" t="str">
        <f>VLOOKUP(A26,'Medical Examinations'!$AS$1:$BC$2336,5,)</f>
        <v>No</v>
      </c>
      <c r="H26" s="64">
        <f>VLOOKUP(A26,'Medical Examinations'!$AS$1:$BC$2336,8,)</f>
        <v>2</v>
      </c>
      <c r="I26" s="64" t="str">
        <f>VLOOKUP(A26,'Medical Examinations'!$AS$1:$BC$2336,7,)</f>
        <v>Yes</v>
      </c>
      <c r="J26" s="64" t="str">
        <f>VLOOKUP(A26,'Medical Examinations'!$AS$1:$BC$2336,11,)</f>
        <v>Obesity</v>
      </c>
      <c r="K26" s="64" t="str">
        <f>VLOOKUP(A26,'Medical Examinations'!$AS$1:$BC$2336,10,)</f>
        <v>Normal</v>
      </c>
      <c r="L26" s="64" t="str">
        <f>VLOOKUP(A26,'Hospitalisation Details'!$L$2:$R$2342,2,)</f>
        <v>14-07-1959</v>
      </c>
      <c r="M26" s="65">
        <f>VLOOKUP(A26,'Hospitalisation Details'!$L$2:$R$2345,7,)</f>
        <v>47056</v>
      </c>
      <c r="N26" s="64" t="str">
        <f>VLOOKUP(A26,'Hospitalisation Details'!$L$2:$R$2342,4,)</f>
        <v>tier - 2</v>
      </c>
      <c r="O26" s="64" t="str">
        <f>VLOOKUP(A26,'Hospitalisation Details'!$L$2:$R$2342,5,)</f>
        <v>tier - 1</v>
      </c>
      <c r="P26" s="64" t="str">
        <f>VLOOKUP(A26,'Hospitalisation Details'!$L$2:$R$2342,6,)</f>
        <v>R1013</v>
      </c>
      <c r="Q26" s="64">
        <f>VLOOKUP(A26,'Hospitalisation Details'!$L$2:$R$2342,3,)</f>
        <v>63</v>
      </c>
      <c r="R26" s="64">
        <f>VLOOKUP(A26,'Hospitalisation Details'!$L$2:$U$2342,10,)</f>
        <v>14</v>
      </c>
      <c r="S26" s="64" t="str">
        <f>VLOOKUP(A26,'Hospitalisation Details'!$L$2:$U$2342,8,)</f>
        <v>Jul</v>
      </c>
      <c r="T26" s="126">
        <f>VLOOKUP(A26,'Hospitalisation Details'!$L$2:$U$2342,9,)</f>
        <v>1959</v>
      </c>
    </row>
    <row r="27" spans="1:20" ht="15.5" x14ac:dyDescent="0.35">
      <c r="A27" s="124" t="s">
        <v>2347</v>
      </c>
      <c r="B27" s="64" t="str">
        <f>VLOOKUP(A27,'Medical Examinations'!$AS$1:$BC$2336,9,)</f>
        <v>Adam</v>
      </c>
      <c r="C27" s="64">
        <f>VLOOKUP(A27,'Medical Examinations'!$AS$1:$BC$2336,2,)</f>
        <v>33.880000000000003</v>
      </c>
      <c r="D27" s="64">
        <f>VLOOKUP(A27,'Medical Examinations'!$AS$1:$BC$2336,3,)</f>
        <v>7.01</v>
      </c>
      <c r="E27" s="64" t="str">
        <f>VLOOKUP(A27,'Medical Examinations'!$AS$1:$BC$2336,6,)</f>
        <v>No</v>
      </c>
      <c r="F27" s="64" t="str">
        <f>VLOOKUP(A27,'Medical Examinations'!$AS$1:$BC$2336,4,)</f>
        <v>No</v>
      </c>
      <c r="G27" s="64" t="str">
        <f>VLOOKUP(A27,'Medical Examinations'!$AS$1:$BC$2336,5,)</f>
        <v>No</v>
      </c>
      <c r="H27" s="64">
        <f>VLOOKUP(A27,'Medical Examinations'!$AS$1:$BC$2336,8,)</f>
        <v>3</v>
      </c>
      <c r="I27" s="64" t="str">
        <f>VLOOKUP(A27,'Medical Examinations'!$AS$1:$BC$2336,7,)</f>
        <v>Yes</v>
      </c>
      <c r="J27" s="64" t="str">
        <f>VLOOKUP(A27,'Medical Examinations'!$AS$1:$BC$2336,11,)</f>
        <v>Obesity</v>
      </c>
      <c r="K27" s="64" t="str">
        <f>VLOOKUP(A27,'Medical Examinations'!$AS$1:$BC$2336,10,)</f>
        <v>Diabetes</v>
      </c>
      <c r="L27" s="64" t="str">
        <f>VLOOKUP(A27,'Hospitalisation Details'!$L$2:$R$2342,2,)</f>
        <v>15-09-1958</v>
      </c>
      <c r="M27" s="65">
        <f>VLOOKUP(A27,'Hospitalisation Details'!$L$2:$R$2345,7,)</f>
        <v>46889</v>
      </c>
      <c r="N27" s="64" t="str">
        <f>VLOOKUP(A27,'Hospitalisation Details'!$L$2:$R$2342,4,)</f>
        <v>tier - 2</v>
      </c>
      <c r="O27" s="64" t="str">
        <f>VLOOKUP(A27,'Hospitalisation Details'!$L$2:$R$2342,5,)</f>
        <v>tier - 3</v>
      </c>
      <c r="P27" s="64" t="str">
        <f>VLOOKUP(A27,'Hospitalisation Details'!$L$2:$R$2342,6,)</f>
        <v>R1013</v>
      </c>
      <c r="Q27" s="64">
        <f>VLOOKUP(A27,'Hospitalisation Details'!$L$2:$R$2342,3,)</f>
        <v>64</v>
      </c>
      <c r="R27" s="64">
        <f>VLOOKUP(A27,'Hospitalisation Details'!$L$2:$U$2342,10,)</f>
        <v>15</v>
      </c>
      <c r="S27" s="64" t="str">
        <f>VLOOKUP(A27,'Hospitalisation Details'!$L$2:$U$2342,8,)</f>
        <v>Sep</v>
      </c>
      <c r="T27" s="126">
        <f>VLOOKUP(A27,'Hospitalisation Details'!$L$2:$U$2342,9,)</f>
        <v>1958</v>
      </c>
    </row>
    <row r="28" spans="1:20" ht="15.5" x14ac:dyDescent="0.35">
      <c r="A28" s="124" t="s">
        <v>2346</v>
      </c>
      <c r="B28" s="64" t="str">
        <f>VLOOKUP(A28,'Medical Examinations'!$AS$1:$BC$2336,9,)</f>
        <v>Zach</v>
      </c>
      <c r="C28" s="64">
        <f>VLOOKUP(A28,'Medical Examinations'!$AS$1:$BC$2336,2,)</f>
        <v>30.875</v>
      </c>
      <c r="D28" s="64">
        <f>VLOOKUP(A28,'Medical Examinations'!$AS$1:$BC$2336,3,)</f>
        <v>11.88</v>
      </c>
      <c r="E28" s="64" t="str">
        <f>VLOOKUP(A28,'Medical Examinations'!$AS$1:$BC$2336,6,)</f>
        <v>No</v>
      </c>
      <c r="F28" s="64" t="str">
        <f>VLOOKUP(A28,'Medical Examinations'!$AS$1:$BC$2336,4,)</f>
        <v>No</v>
      </c>
      <c r="G28" s="64" t="str">
        <f>VLOOKUP(A28,'Medical Examinations'!$AS$1:$BC$2336,5,)</f>
        <v>No</v>
      </c>
      <c r="H28" s="64">
        <f>VLOOKUP(A28,'Medical Examinations'!$AS$1:$BC$2336,8,)</f>
        <v>0</v>
      </c>
      <c r="I28" s="64" t="str">
        <f>VLOOKUP(A28,'Medical Examinations'!$AS$1:$BC$2336,7,)</f>
        <v>Yes</v>
      </c>
      <c r="J28" s="64" t="str">
        <f>VLOOKUP(A28,'Medical Examinations'!$AS$1:$BC$2336,11,)</f>
        <v>Obesity</v>
      </c>
      <c r="K28" s="64" t="str">
        <f>VLOOKUP(A28,'Medical Examinations'!$AS$1:$BC$2336,10,)</f>
        <v>Diabetes</v>
      </c>
      <c r="L28" s="64" t="str">
        <f>VLOOKUP(A28,'Hospitalisation Details'!$L$2:$R$2342,2,)</f>
        <v>17-11-1960</v>
      </c>
      <c r="M28" s="65">
        <f>VLOOKUP(A28,'Hospitalisation Details'!$L$2:$R$2345,7,)</f>
        <v>46718</v>
      </c>
      <c r="N28" s="64" t="str">
        <f>VLOOKUP(A28,'Hospitalisation Details'!$L$2:$R$2342,4,)</f>
        <v>tier - 1</v>
      </c>
      <c r="O28" s="64" t="str">
        <f>VLOOKUP(A28,'Hospitalisation Details'!$L$2:$R$2342,5,)</f>
        <v>tier - 1</v>
      </c>
      <c r="P28" s="64" t="str">
        <f>VLOOKUP(A28,'Hospitalisation Details'!$L$2:$R$2342,6,)</f>
        <v>R1012</v>
      </c>
      <c r="Q28" s="64">
        <f>VLOOKUP(A28,'Hospitalisation Details'!$L$2:$R$2342,3,)</f>
        <v>62</v>
      </c>
      <c r="R28" s="64">
        <f>VLOOKUP(A28,'Hospitalisation Details'!$L$2:$U$2342,10,)</f>
        <v>17</v>
      </c>
      <c r="S28" s="64" t="str">
        <f>VLOOKUP(A28,'Hospitalisation Details'!$L$2:$U$2342,8,)</f>
        <v>Nov</v>
      </c>
      <c r="T28" s="126">
        <f>VLOOKUP(A28,'Hospitalisation Details'!$L$2:$U$2342,9,)</f>
        <v>1960</v>
      </c>
    </row>
    <row r="29" spans="1:20" ht="15.5" x14ac:dyDescent="0.35">
      <c r="A29" s="124" t="s">
        <v>2345</v>
      </c>
      <c r="B29" s="64" t="str">
        <f>VLOOKUP(A29,'Medical Examinations'!$AS$1:$BC$2336,9,)</f>
        <v>Stephanie W.</v>
      </c>
      <c r="C29" s="64">
        <f>VLOOKUP(A29,'Medical Examinations'!$AS$1:$BC$2336,2,)</f>
        <v>36.86</v>
      </c>
      <c r="D29" s="64">
        <f>VLOOKUP(A29,'Medical Examinations'!$AS$1:$BC$2336,3,)</f>
        <v>5.19</v>
      </c>
      <c r="E29" s="64" t="str">
        <f>VLOOKUP(A29,'Medical Examinations'!$AS$1:$BC$2336,6,)</f>
        <v>Yes</v>
      </c>
      <c r="F29" s="64" t="str">
        <f>VLOOKUP(A29,'Medical Examinations'!$AS$1:$BC$2336,4,)</f>
        <v>No</v>
      </c>
      <c r="G29" s="64" t="str">
        <f>VLOOKUP(A29,'Medical Examinations'!$AS$1:$BC$2336,5,)</f>
        <v>Yes</v>
      </c>
      <c r="H29" s="64">
        <f>VLOOKUP(A29,'Medical Examinations'!$AS$1:$BC$2336,8,)</f>
        <v>1</v>
      </c>
      <c r="I29" s="64" t="str">
        <f>VLOOKUP(A29,'Medical Examinations'!$AS$1:$BC$2336,7,)</f>
        <v>Yes</v>
      </c>
      <c r="J29" s="64" t="str">
        <f>VLOOKUP(A29,'Medical Examinations'!$AS$1:$BC$2336,11,)</f>
        <v>Obesity</v>
      </c>
      <c r="K29" s="64" t="str">
        <f>VLOOKUP(A29,'Medical Examinations'!$AS$1:$BC$2336,10,)</f>
        <v>Normal</v>
      </c>
      <c r="L29" s="64" t="str">
        <f>VLOOKUP(A29,'Hospitalisation Details'!$L$2:$R$2342,2,)</f>
        <v>23-06-1969</v>
      </c>
      <c r="M29" s="65">
        <f>VLOOKUP(A29,'Hospitalisation Details'!$L$2:$R$2345,7,)</f>
        <v>46661</v>
      </c>
      <c r="N29" s="64" t="str">
        <f>VLOOKUP(A29,'Hospitalisation Details'!$L$2:$R$2342,4,)</f>
        <v>tier - 1</v>
      </c>
      <c r="O29" s="64" t="str">
        <f>VLOOKUP(A29,'Hospitalisation Details'!$L$2:$R$2342,5,)</f>
        <v>tier - 3</v>
      </c>
      <c r="P29" s="64" t="str">
        <f>VLOOKUP(A29,'Hospitalisation Details'!$L$2:$R$2342,6,)</f>
        <v>R1012</v>
      </c>
      <c r="Q29" s="64">
        <f>VLOOKUP(A29,'Hospitalisation Details'!$L$2:$R$2342,3,)</f>
        <v>53</v>
      </c>
      <c r="R29" s="64">
        <f>VLOOKUP(A29,'Hospitalisation Details'!$L$2:$U$2342,10,)</f>
        <v>23</v>
      </c>
      <c r="S29" s="64" t="str">
        <f>VLOOKUP(A29,'Hospitalisation Details'!$L$2:$U$2342,8,)</f>
        <v>Jun</v>
      </c>
      <c r="T29" s="126">
        <f>VLOOKUP(A29,'Hospitalisation Details'!$L$2:$U$2342,9,)</f>
        <v>1969</v>
      </c>
    </row>
    <row r="30" spans="1:20" ht="15.5" x14ac:dyDescent="0.35">
      <c r="A30" s="124" t="s">
        <v>2344</v>
      </c>
      <c r="B30" s="64" t="str">
        <f>VLOOKUP(A30,'Medical Examinations'!$AS$1:$BC$2336,9,)</f>
        <v>Stephen</v>
      </c>
      <c r="C30" s="64">
        <f>VLOOKUP(A30,'Medical Examinations'!$AS$1:$BC$2336,2,)</f>
        <v>35.86</v>
      </c>
      <c r="D30" s="64">
        <f>VLOOKUP(A30,'Medical Examinations'!$AS$1:$BC$2336,3,)</f>
        <v>6.74</v>
      </c>
      <c r="E30" s="64" t="str">
        <f>VLOOKUP(A30,'Medical Examinations'!$AS$1:$BC$2336,6,)</f>
        <v>Yes</v>
      </c>
      <c r="F30" s="64" t="str">
        <f>VLOOKUP(A30,'Medical Examinations'!$AS$1:$BC$2336,4,)</f>
        <v>No</v>
      </c>
      <c r="G30" s="64" t="str">
        <f>VLOOKUP(A30,'Medical Examinations'!$AS$1:$BC$2336,5,)</f>
        <v>No</v>
      </c>
      <c r="H30" s="64">
        <f>VLOOKUP(A30,'Medical Examinations'!$AS$1:$BC$2336,8,)</f>
        <v>2</v>
      </c>
      <c r="I30" s="64" t="str">
        <f>VLOOKUP(A30,'Medical Examinations'!$AS$1:$BC$2336,7,)</f>
        <v>Yes</v>
      </c>
      <c r="J30" s="64" t="str">
        <f>VLOOKUP(A30,'Medical Examinations'!$AS$1:$BC$2336,11,)</f>
        <v>Obesity</v>
      </c>
      <c r="K30" s="64" t="str">
        <f>VLOOKUP(A30,'Medical Examinations'!$AS$1:$BC$2336,10,)</f>
        <v>Diabetes</v>
      </c>
      <c r="L30" s="64" t="str">
        <f>VLOOKUP(A30,'Hospitalisation Details'!$L$2:$R$2342,2,)</f>
        <v>08-08-1961</v>
      </c>
      <c r="M30" s="65">
        <f>VLOOKUP(A30,'Hospitalisation Details'!$L$2:$R$2345,7,)</f>
        <v>46599</v>
      </c>
      <c r="N30" s="64" t="str">
        <f>VLOOKUP(A30,'Hospitalisation Details'!$L$2:$R$2342,4,)</f>
        <v>tier - 1</v>
      </c>
      <c r="O30" s="64" t="str">
        <f>VLOOKUP(A30,'Hospitalisation Details'!$L$2:$R$2342,5,)</f>
        <v>tier - 1</v>
      </c>
      <c r="P30" s="64" t="str">
        <f>VLOOKUP(A30,'Hospitalisation Details'!$L$2:$R$2342,6,)</f>
        <v>R1013</v>
      </c>
      <c r="Q30" s="64">
        <f>VLOOKUP(A30,'Hospitalisation Details'!$L$2:$R$2342,3,)</f>
        <v>61</v>
      </c>
      <c r="R30" s="64">
        <f>VLOOKUP(A30,'Hospitalisation Details'!$L$2:$U$2342,10,)</f>
        <v>8</v>
      </c>
      <c r="S30" s="64" t="str">
        <f>VLOOKUP(A30,'Hospitalisation Details'!$L$2:$U$2342,8,)</f>
        <v>Aug</v>
      </c>
      <c r="T30" s="126">
        <f>VLOOKUP(A30,'Hospitalisation Details'!$L$2:$U$2342,9,)</f>
        <v>1961</v>
      </c>
    </row>
    <row r="31" spans="1:20" ht="15.5" x14ac:dyDescent="0.35">
      <c r="A31" s="124" t="s">
        <v>2343</v>
      </c>
      <c r="B31" s="64" t="str">
        <f>VLOOKUP(A31,'Medical Examinations'!$AS$1:$BC$2336,9,)</f>
        <v>Natalie</v>
      </c>
      <c r="C31" s="64">
        <f>VLOOKUP(A31,'Medical Examinations'!$AS$1:$BC$2336,2,)</f>
        <v>37.049999999999997</v>
      </c>
      <c r="D31" s="64">
        <f>VLOOKUP(A31,'Medical Examinations'!$AS$1:$BC$2336,3,)</f>
        <v>8.44</v>
      </c>
      <c r="E31" s="64" t="str">
        <f>VLOOKUP(A31,'Medical Examinations'!$AS$1:$BC$2336,6,)</f>
        <v>No</v>
      </c>
      <c r="F31" s="64" t="str">
        <f>VLOOKUP(A31,'Medical Examinations'!$AS$1:$BC$2336,4,)</f>
        <v>No</v>
      </c>
      <c r="G31" s="64" t="str">
        <f>VLOOKUP(A31,'Medical Examinations'!$AS$1:$BC$2336,5,)</f>
        <v>No</v>
      </c>
      <c r="H31" s="64">
        <f>VLOOKUP(A31,'Medical Examinations'!$AS$1:$BC$2336,8,)</f>
        <v>0</v>
      </c>
      <c r="I31" s="64" t="str">
        <f>VLOOKUP(A31,'Medical Examinations'!$AS$1:$BC$2336,7,)</f>
        <v>Yes</v>
      </c>
      <c r="J31" s="64" t="str">
        <f>VLOOKUP(A31,'Medical Examinations'!$AS$1:$BC$2336,11,)</f>
        <v>Obesity</v>
      </c>
      <c r="K31" s="64" t="str">
        <f>VLOOKUP(A31,'Medical Examinations'!$AS$1:$BC$2336,10,)</f>
        <v>Diabetes</v>
      </c>
      <c r="L31" s="64" t="str">
        <f>VLOOKUP(A31,'Hospitalisation Details'!$L$2:$R$2342,2,)</f>
        <v>06-12-1971</v>
      </c>
      <c r="M31" s="65">
        <f>VLOOKUP(A31,'Hospitalisation Details'!$L$2:$R$2345,7,)</f>
        <v>46255</v>
      </c>
      <c r="N31" s="64" t="str">
        <f>VLOOKUP(A31,'Hospitalisation Details'!$L$2:$R$2342,4,)</f>
        <v>tier - 1</v>
      </c>
      <c r="O31" s="64" t="str">
        <f>VLOOKUP(A31,'Hospitalisation Details'!$L$2:$R$2342,5,)</f>
        <v>tier - 3</v>
      </c>
      <c r="P31" s="64" t="str">
        <f>VLOOKUP(A31,'Hospitalisation Details'!$L$2:$R$2342,6,)</f>
        <v>R1024</v>
      </c>
      <c r="Q31" s="64">
        <f>VLOOKUP(A31,'Hospitalisation Details'!$L$2:$R$2342,3,)</f>
        <v>51</v>
      </c>
      <c r="R31" s="64">
        <f>VLOOKUP(A31,'Hospitalisation Details'!$L$2:$U$2342,10,)</f>
        <v>6</v>
      </c>
      <c r="S31" s="64" t="str">
        <f>VLOOKUP(A31,'Hospitalisation Details'!$L$2:$U$2342,8,)</f>
        <v>Dec</v>
      </c>
      <c r="T31" s="126">
        <f>VLOOKUP(A31,'Hospitalisation Details'!$L$2:$U$2342,9,)</f>
        <v>1971</v>
      </c>
    </row>
    <row r="32" spans="1:20" ht="15.5" x14ac:dyDescent="0.35">
      <c r="A32" s="124" t="s">
        <v>2342</v>
      </c>
      <c r="B32" s="64" t="str">
        <f>VLOOKUP(A32,'Medical Examinations'!$AS$1:$BC$2336,9,)</f>
        <v>Nicole J.</v>
      </c>
      <c r="C32" s="64">
        <f>VLOOKUP(A32,'Medical Examinations'!$AS$1:$BC$2336,2,)</f>
        <v>43.89</v>
      </c>
      <c r="D32" s="64">
        <f>VLOOKUP(A32,'Medical Examinations'!$AS$1:$BC$2336,3,)</f>
        <v>8.7100000000000009</v>
      </c>
      <c r="E32" s="64" t="str">
        <f>VLOOKUP(A32,'Medical Examinations'!$AS$1:$BC$2336,6,)</f>
        <v>No</v>
      </c>
      <c r="F32" s="64" t="str">
        <f>VLOOKUP(A32,'Medical Examinations'!$AS$1:$BC$2336,4,)</f>
        <v>No</v>
      </c>
      <c r="G32" s="64" t="str">
        <f>VLOOKUP(A32,'Medical Examinations'!$AS$1:$BC$2336,5,)</f>
        <v>No</v>
      </c>
      <c r="H32" s="64">
        <f>VLOOKUP(A32,'Medical Examinations'!$AS$1:$BC$2336,8,)</f>
        <v>0</v>
      </c>
      <c r="I32" s="64" t="str">
        <f>VLOOKUP(A32,'Medical Examinations'!$AS$1:$BC$2336,7,)</f>
        <v>Yes</v>
      </c>
      <c r="J32" s="64" t="str">
        <f>VLOOKUP(A32,'Medical Examinations'!$AS$1:$BC$2336,11,)</f>
        <v>Obesity</v>
      </c>
      <c r="K32" s="64" t="str">
        <f>VLOOKUP(A32,'Medical Examinations'!$AS$1:$BC$2336,10,)</f>
        <v>Diabetes</v>
      </c>
      <c r="L32" s="64" t="str">
        <f>VLOOKUP(A32,'Hospitalisation Details'!$L$2:$R$2342,2,)</f>
        <v>17-08-1978</v>
      </c>
      <c r="M32" s="65">
        <f>VLOOKUP(A32,'Hospitalisation Details'!$L$2:$R$2345,7,)</f>
        <v>46201</v>
      </c>
      <c r="N32" s="64" t="str">
        <f>VLOOKUP(A32,'Hospitalisation Details'!$L$2:$R$2342,4,)</f>
        <v>tier - 1</v>
      </c>
      <c r="O32" s="64" t="str">
        <f>VLOOKUP(A32,'Hospitalisation Details'!$L$2:$R$2342,5,)</f>
        <v>tier - 1</v>
      </c>
      <c r="P32" s="64" t="str">
        <f>VLOOKUP(A32,'Hospitalisation Details'!$L$2:$R$2342,6,)</f>
        <v>R1013</v>
      </c>
      <c r="Q32" s="64">
        <f>VLOOKUP(A32,'Hospitalisation Details'!$L$2:$R$2342,3,)</f>
        <v>44</v>
      </c>
      <c r="R32" s="64">
        <f>VLOOKUP(A32,'Hospitalisation Details'!$L$2:$U$2342,10,)</f>
        <v>17</v>
      </c>
      <c r="S32" s="64" t="str">
        <f>VLOOKUP(A32,'Hospitalisation Details'!$L$2:$U$2342,8,)</f>
        <v>Aug</v>
      </c>
      <c r="T32" s="126">
        <f>VLOOKUP(A32,'Hospitalisation Details'!$L$2:$U$2342,9,)</f>
        <v>1978</v>
      </c>
    </row>
    <row r="33" spans="1:20" ht="15.5" x14ac:dyDescent="0.35">
      <c r="A33" s="124" t="s">
        <v>2341</v>
      </c>
      <c r="B33" s="64" t="str">
        <f>VLOOKUP(A33,'Medical Examinations'!$AS$1:$BC$2336,9,)</f>
        <v>Jefferson D</v>
      </c>
      <c r="C33" s="64">
        <f>VLOOKUP(A33,'Medical Examinations'!$AS$1:$BC$2336,2,)</f>
        <v>42.35</v>
      </c>
      <c r="D33" s="64">
        <f>VLOOKUP(A33,'Medical Examinations'!$AS$1:$BC$2336,3,)</f>
        <v>5.08</v>
      </c>
      <c r="E33" s="64" t="str">
        <f>VLOOKUP(A33,'Medical Examinations'!$AS$1:$BC$2336,6,)</f>
        <v>Yes</v>
      </c>
      <c r="F33" s="64" t="str">
        <f>VLOOKUP(A33,'Medical Examinations'!$AS$1:$BC$2336,4,)</f>
        <v>No</v>
      </c>
      <c r="G33" s="64" t="str">
        <f>VLOOKUP(A33,'Medical Examinations'!$AS$1:$BC$2336,5,)</f>
        <v>No</v>
      </c>
      <c r="H33" s="64">
        <f>VLOOKUP(A33,'Medical Examinations'!$AS$1:$BC$2336,8,)</f>
        <v>0</v>
      </c>
      <c r="I33" s="64" t="str">
        <f>VLOOKUP(A33,'Medical Examinations'!$AS$1:$BC$2336,7,)</f>
        <v>Yes</v>
      </c>
      <c r="J33" s="64" t="str">
        <f>VLOOKUP(A33,'Medical Examinations'!$AS$1:$BC$2336,11,)</f>
        <v>Obesity</v>
      </c>
      <c r="K33" s="64" t="str">
        <f>VLOOKUP(A33,'Medical Examinations'!$AS$1:$BC$2336,10,)</f>
        <v>Normal</v>
      </c>
      <c r="L33" s="64" t="str">
        <f>VLOOKUP(A33,'Hospitalisation Details'!$L$2:$R$2342,2,)</f>
        <v>02-12-1976</v>
      </c>
      <c r="M33" s="65">
        <f>VLOOKUP(A33,'Hospitalisation Details'!$L$2:$R$2345,7,)</f>
        <v>46151</v>
      </c>
      <c r="N33" s="64" t="str">
        <f>VLOOKUP(A33,'Hospitalisation Details'!$L$2:$R$2342,4,)</f>
        <v>tier - 1</v>
      </c>
      <c r="O33" s="64" t="str">
        <f>VLOOKUP(A33,'Hospitalisation Details'!$L$2:$R$2342,5,)</f>
        <v>tier - 3</v>
      </c>
      <c r="P33" s="64" t="str">
        <f>VLOOKUP(A33,'Hospitalisation Details'!$L$2:$R$2342,6,)</f>
        <v>R1013</v>
      </c>
      <c r="Q33" s="64">
        <f>VLOOKUP(A33,'Hospitalisation Details'!$L$2:$R$2342,3,)</f>
        <v>46</v>
      </c>
      <c r="R33" s="64">
        <f>VLOOKUP(A33,'Hospitalisation Details'!$L$2:$U$2342,10,)</f>
        <v>2</v>
      </c>
      <c r="S33" s="64" t="str">
        <f>VLOOKUP(A33,'Hospitalisation Details'!$L$2:$U$2342,8,)</f>
        <v>Dec</v>
      </c>
      <c r="T33" s="126">
        <f>VLOOKUP(A33,'Hospitalisation Details'!$L$2:$U$2342,9,)</f>
        <v>1976</v>
      </c>
    </row>
    <row r="34" spans="1:20" ht="15.5" x14ac:dyDescent="0.35">
      <c r="A34" s="124" t="s">
        <v>2340</v>
      </c>
      <c r="B34" s="64" t="str">
        <f>VLOOKUP(A34,'Medical Examinations'!$AS$1:$BC$2336,9,)</f>
        <v>Brendan D.</v>
      </c>
      <c r="C34" s="64">
        <f>VLOOKUP(A34,'Medical Examinations'!$AS$1:$BC$2336,2,)</f>
        <v>31.35</v>
      </c>
      <c r="D34" s="64">
        <f>VLOOKUP(A34,'Medical Examinations'!$AS$1:$BC$2336,3,)</f>
        <v>6.86</v>
      </c>
      <c r="E34" s="64" t="str">
        <f>VLOOKUP(A34,'Medical Examinations'!$AS$1:$BC$2336,6,)</f>
        <v>No</v>
      </c>
      <c r="F34" s="64" t="str">
        <f>VLOOKUP(A34,'Medical Examinations'!$AS$1:$BC$2336,4,)</f>
        <v>No</v>
      </c>
      <c r="G34" s="64" t="str">
        <f>VLOOKUP(A34,'Medical Examinations'!$AS$1:$BC$2336,5,)</f>
        <v>No</v>
      </c>
      <c r="H34" s="64">
        <f>VLOOKUP(A34,'Medical Examinations'!$AS$1:$BC$2336,8,)</f>
        <v>0</v>
      </c>
      <c r="I34" s="64" t="str">
        <f>VLOOKUP(A34,'Medical Examinations'!$AS$1:$BC$2336,7,)</f>
        <v>Yes</v>
      </c>
      <c r="J34" s="64" t="str">
        <f>VLOOKUP(A34,'Medical Examinations'!$AS$1:$BC$2336,11,)</f>
        <v>Obesity</v>
      </c>
      <c r="K34" s="64" t="str">
        <f>VLOOKUP(A34,'Medical Examinations'!$AS$1:$BC$2336,10,)</f>
        <v>Diabetes</v>
      </c>
      <c r="L34" s="64" t="str">
        <f>VLOOKUP(A34,'Hospitalisation Details'!$L$2:$R$2342,2,)</f>
        <v>04-12-1962</v>
      </c>
      <c r="M34" s="65">
        <f>VLOOKUP(A34,'Hospitalisation Details'!$L$2:$R$2345,7,)</f>
        <v>46131</v>
      </c>
      <c r="N34" s="64" t="str">
        <f>VLOOKUP(A34,'Hospitalisation Details'!$L$2:$R$2342,4,)</f>
        <v>tier - 1</v>
      </c>
      <c r="O34" s="64" t="str">
        <f>VLOOKUP(A34,'Hospitalisation Details'!$L$2:$R$2342,5,)</f>
        <v>tier - 1</v>
      </c>
      <c r="P34" s="64" t="str">
        <f>VLOOKUP(A34,'Hospitalisation Details'!$L$2:$R$2342,6,)</f>
        <v>R1012</v>
      </c>
      <c r="Q34" s="64">
        <f>VLOOKUP(A34,'Hospitalisation Details'!$L$2:$R$2342,3,)</f>
        <v>60</v>
      </c>
      <c r="R34" s="64">
        <f>VLOOKUP(A34,'Hospitalisation Details'!$L$2:$U$2342,10,)</f>
        <v>4</v>
      </c>
      <c r="S34" s="64" t="str">
        <f>VLOOKUP(A34,'Hospitalisation Details'!$L$2:$U$2342,8,)</f>
        <v>Dec</v>
      </c>
      <c r="T34" s="126">
        <f>VLOOKUP(A34,'Hospitalisation Details'!$L$2:$U$2342,9,)</f>
        <v>1962</v>
      </c>
    </row>
    <row r="35" spans="1:20" ht="15.5" x14ac:dyDescent="0.35">
      <c r="A35" s="124" t="s">
        <v>2339</v>
      </c>
      <c r="B35" s="64" t="str">
        <f>VLOOKUP(A35,'Medical Examinations'!$AS$1:$BC$2336,9,)</f>
        <v>Courtney</v>
      </c>
      <c r="C35" s="64">
        <f>VLOOKUP(A35,'Medical Examinations'!$AS$1:$BC$2336,2,)</f>
        <v>47.6</v>
      </c>
      <c r="D35" s="64">
        <f>VLOOKUP(A35,'Medical Examinations'!$AS$1:$BC$2336,3,)</f>
        <v>5.95</v>
      </c>
      <c r="E35" s="64" t="str">
        <f>VLOOKUP(A35,'Medical Examinations'!$AS$1:$BC$2336,6,)</f>
        <v>Yes</v>
      </c>
      <c r="F35" s="64" t="str">
        <f>VLOOKUP(A35,'Medical Examinations'!$AS$1:$BC$2336,4,)</f>
        <v>No</v>
      </c>
      <c r="G35" s="64" t="str">
        <f>VLOOKUP(A35,'Medical Examinations'!$AS$1:$BC$2336,5,)</f>
        <v>No</v>
      </c>
      <c r="H35" s="64">
        <f>VLOOKUP(A35,'Medical Examinations'!$AS$1:$BC$2336,8,)</f>
        <v>0</v>
      </c>
      <c r="I35" s="64" t="str">
        <f>VLOOKUP(A35,'Medical Examinations'!$AS$1:$BC$2336,7,)</f>
        <v>Yes</v>
      </c>
      <c r="J35" s="64" t="str">
        <f>VLOOKUP(A35,'Medical Examinations'!$AS$1:$BC$2336,11,)</f>
        <v>Obesity</v>
      </c>
      <c r="K35" s="64" t="str">
        <f>VLOOKUP(A35,'Medical Examinations'!$AS$1:$BC$2336,10,)</f>
        <v>Prediabetes</v>
      </c>
      <c r="L35" s="64" t="str">
        <f>VLOOKUP(A35,'Hospitalisation Details'!$L$2:$R$2342,2,)</f>
        <v>30-09-1985</v>
      </c>
      <c r="M35" s="65">
        <f>VLOOKUP(A35,'Hospitalisation Details'!$L$2:$R$2345,7,)</f>
        <v>46114</v>
      </c>
      <c r="N35" s="64" t="str">
        <f>VLOOKUP(A35,'Hospitalisation Details'!$L$2:$R$2342,4,)</f>
        <v>tier - 2</v>
      </c>
      <c r="O35" s="64" t="str">
        <f>VLOOKUP(A35,'Hospitalisation Details'!$L$2:$R$2342,5,)</f>
        <v>tier - 3</v>
      </c>
      <c r="P35" s="64" t="str">
        <f>VLOOKUP(A35,'Hospitalisation Details'!$L$2:$R$2342,6,)</f>
        <v>R1011</v>
      </c>
      <c r="Q35" s="64">
        <f>VLOOKUP(A35,'Hospitalisation Details'!$L$2:$R$2342,3,)</f>
        <v>37</v>
      </c>
      <c r="R35" s="64">
        <f>VLOOKUP(A35,'Hospitalisation Details'!$L$2:$U$2342,10,)</f>
        <v>30</v>
      </c>
      <c r="S35" s="64" t="str">
        <f>VLOOKUP(A35,'Hospitalisation Details'!$L$2:$U$2342,8,)</f>
        <v>Sep</v>
      </c>
      <c r="T35" s="126">
        <f>VLOOKUP(A35,'Hospitalisation Details'!$L$2:$U$2342,9,)</f>
        <v>1985</v>
      </c>
    </row>
    <row r="36" spans="1:20" ht="15.5" x14ac:dyDescent="0.35">
      <c r="A36" s="124" t="s">
        <v>2338</v>
      </c>
      <c r="B36" s="64" t="str">
        <f>VLOOKUP(A36,'Medical Examinations'!$AS$1:$BC$2336,9,)</f>
        <v>Sydney L.</v>
      </c>
      <c r="C36" s="64">
        <f>VLOOKUP(A36,'Medical Examinations'!$AS$1:$BC$2336,2,)</f>
        <v>46.2</v>
      </c>
      <c r="D36" s="64">
        <f>VLOOKUP(A36,'Medical Examinations'!$AS$1:$BC$2336,3,)</f>
        <v>6.09</v>
      </c>
      <c r="E36" s="64" t="str">
        <f>VLOOKUP(A36,'Medical Examinations'!$AS$1:$BC$2336,6,)</f>
        <v>No</v>
      </c>
      <c r="F36" s="64" t="str">
        <f>VLOOKUP(A36,'Medical Examinations'!$AS$1:$BC$2336,4,)</f>
        <v>No</v>
      </c>
      <c r="G36" s="64" t="str">
        <f>VLOOKUP(A36,'Medical Examinations'!$AS$1:$BC$2336,5,)</f>
        <v>Yes</v>
      </c>
      <c r="H36" s="64">
        <f>VLOOKUP(A36,'Medical Examinations'!$AS$1:$BC$2336,8,)</f>
        <v>1</v>
      </c>
      <c r="I36" s="64" t="str">
        <f>VLOOKUP(A36,'Medical Examinations'!$AS$1:$BC$2336,7,)</f>
        <v>Yes</v>
      </c>
      <c r="J36" s="64" t="str">
        <f>VLOOKUP(A36,'Medical Examinations'!$AS$1:$BC$2336,11,)</f>
        <v>Obesity</v>
      </c>
      <c r="K36" s="64" t="str">
        <f>VLOOKUP(A36,'Medical Examinations'!$AS$1:$BC$2336,10,)</f>
        <v>Prediabetes</v>
      </c>
      <c r="L36" s="64" t="str">
        <f>VLOOKUP(A36,'Hospitalisation Details'!$L$2:$R$2342,2,)</f>
        <v>12-08-1979</v>
      </c>
      <c r="M36" s="65">
        <f>VLOOKUP(A36,'Hospitalisation Details'!$L$2:$R$2345,7,)</f>
        <v>45863</v>
      </c>
      <c r="N36" s="64" t="str">
        <f>VLOOKUP(A36,'Hospitalisation Details'!$L$2:$R$2342,4,)</f>
        <v>tier - 2</v>
      </c>
      <c r="O36" s="64" t="str">
        <f>VLOOKUP(A36,'Hospitalisation Details'!$L$2:$R$2342,5,)</f>
        <v>tier - 1</v>
      </c>
      <c r="P36" s="64" t="str">
        <f>VLOOKUP(A36,'Hospitalisation Details'!$L$2:$R$2342,6,)</f>
        <v>R1013</v>
      </c>
      <c r="Q36" s="64">
        <f>VLOOKUP(A36,'Hospitalisation Details'!$L$2:$R$2342,3,)</f>
        <v>43</v>
      </c>
      <c r="R36" s="64">
        <f>VLOOKUP(A36,'Hospitalisation Details'!$L$2:$U$2342,10,)</f>
        <v>12</v>
      </c>
      <c r="S36" s="64" t="str">
        <f>VLOOKUP(A36,'Hospitalisation Details'!$L$2:$U$2342,8,)</f>
        <v>Aug</v>
      </c>
      <c r="T36" s="126">
        <f>VLOOKUP(A36,'Hospitalisation Details'!$L$2:$U$2342,9,)</f>
        <v>1979</v>
      </c>
    </row>
    <row r="37" spans="1:20" ht="15.5" x14ac:dyDescent="0.35">
      <c r="A37" s="124" t="s">
        <v>2337</v>
      </c>
      <c r="B37" s="64" t="str">
        <f>VLOOKUP(A37,'Medical Examinations'!$AS$1:$BC$2336,9,)</f>
        <v>Julien</v>
      </c>
      <c r="C37" s="64">
        <f>VLOOKUP(A37,'Medical Examinations'!$AS$1:$BC$2336,2,)</f>
        <v>32.015000000000001</v>
      </c>
      <c r="D37" s="64">
        <f>VLOOKUP(A37,'Medical Examinations'!$AS$1:$BC$2336,3,)</f>
        <v>11.75</v>
      </c>
      <c r="E37" s="64" t="str">
        <f>VLOOKUP(A37,'Medical Examinations'!$AS$1:$BC$2336,6,)</f>
        <v>No</v>
      </c>
      <c r="F37" s="64" t="str">
        <f>VLOOKUP(A37,'Medical Examinations'!$AS$1:$BC$2336,4,)</f>
        <v>No</v>
      </c>
      <c r="G37" s="64" t="str">
        <f>VLOOKUP(A37,'Medical Examinations'!$AS$1:$BC$2336,5,)</f>
        <v>No</v>
      </c>
      <c r="H37" s="64">
        <f>VLOOKUP(A37,'Medical Examinations'!$AS$1:$BC$2336,8,)</f>
        <v>0</v>
      </c>
      <c r="I37" s="64" t="str">
        <f>VLOOKUP(A37,'Medical Examinations'!$AS$1:$BC$2336,7,)</f>
        <v>Yes</v>
      </c>
      <c r="J37" s="64" t="str">
        <f>VLOOKUP(A37,'Medical Examinations'!$AS$1:$BC$2336,11,)</f>
        <v>Obesity</v>
      </c>
      <c r="K37" s="64" t="str">
        <f>VLOOKUP(A37,'Medical Examinations'!$AS$1:$BC$2336,10,)</f>
        <v>Diabetes</v>
      </c>
      <c r="L37" s="64" t="str">
        <f>VLOOKUP(A37,'Hospitalisation Details'!$L$2:$R$2342,2,)</f>
        <v>21-12-1960</v>
      </c>
      <c r="M37" s="65">
        <f>VLOOKUP(A37,'Hospitalisation Details'!$L$2:$R$2345,7,)</f>
        <v>45710</v>
      </c>
      <c r="N37" s="64" t="str">
        <f>VLOOKUP(A37,'Hospitalisation Details'!$L$2:$R$2342,4,)</f>
        <v>tier - 2</v>
      </c>
      <c r="O37" s="64" t="str">
        <f>VLOOKUP(A37,'Hospitalisation Details'!$L$2:$R$2342,5,)</f>
        <v>tier - 2</v>
      </c>
      <c r="P37" s="64" t="str">
        <f>VLOOKUP(A37,'Hospitalisation Details'!$L$2:$R$2342,6,)</f>
        <v>R1016</v>
      </c>
      <c r="Q37" s="64">
        <f>VLOOKUP(A37,'Hospitalisation Details'!$L$2:$R$2342,3,)</f>
        <v>62</v>
      </c>
      <c r="R37" s="64">
        <f>VLOOKUP(A37,'Hospitalisation Details'!$L$2:$U$2342,10,)</f>
        <v>21</v>
      </c>
      <c r="S37" s="64" t="str">
        <f>VLOOKUP(A37,'Hospitalisation Details'!$L$2:$U$2342,8,)</f>
        <v>Dec</v>
      </c>
      <c r="T37" s="126">
        <f>VLOOKUP(A37,'Hospitalisation Details'!$L$2:$U$2342,9,)</f>
        <v>1960</v>
      </c>
    </row>
    <row r="38" spans="1:20" ht="15.5" x14ac:dyDescent="0.35">
      <c r="A38" s="124" t="s">
        <v>2336</v>
      </c>
      <c r="B38" s="64" t="str">
        <f>VLOOKUP(A38,'Medical Examinations'!$AS$1:$BC$2336,9,)</f>
        <v>Ryan M</v>
      </c>
      <c r="C38" s="64">
        <f>VLOOKUP(A38,'Medical Examinations'!$AS$1:$BC$2336,2,)</f>
        <v>40.564999999999998</v>
      </c>
      <c r="D38" s="64">
        <f>VLOOKUP(A38,'Medical Examinations'!$AS$1:$BC$2336,3,)</f>
        <v>7.37</v>
      </c>
      <c r="E38" s="64" t="str">
        <f>VLOOKUP(A38,'Medical Examinations'!$AS$1:$BC$2336,6,)</f>
        <v>No</v>
      </c>
      <c r="F38" s="64" t="str">
        <f>VLOOKUP(A38,'Medical Examinations'!$AS$1:$BC$2336,4,)</f>
        <v>No</v>
      </c>
      <c r="G38" s="64" t="str">
        <f>VLOOKUP(A38,'Medical Examinations'!$AS$1:$BC$2336,5,)</f>
        <v>No</v>
      </c>
      <c r="H38" s="64">
        <f>VLOOKUP(A38,'Medical Examinations'!$AS$1:$BC$2336,8,)</f>
        <v>0</v>
      </c>
      <c r="I38" s="64" t="str">
        <f>VLOOKUP(A38,'Medical Examinations'!$AS$1:$BC$2336,7,)</f>
        <v>Yes</v>
      </c>
      <c r="J38" s="64" t="str">
        <f>VLOOKUP(A38,'Medical Examinations'!$AS$1:$BC$2336,11,)</f>
        <v>Obesity</v>
      </c>
      <c r="K38" s="64" t="str">
        <f>VLOOKUP(A38,'Medical Examinations'!$AS$1:$BC$2336,10,)</f>
        <v>Diabetes</v>
      </c>
      <c r="L38" s="64" t="str">
        <f>VLOOKUP(A38,'Hospitalisation Details'!$L$2:$R$2342,2,)</f>
        <v>09-08-1974</v>
      </c>
      <c r="M38" s="65">
        <f>VLOOKUP(A38,'Hospitalisation Details'!$L$2:$R$2345,7,)</f>
        <v>45702</v>
      </c>
      <c r="N38" s="64" t="str">
        <f>VLOOKUP(A38,'Hospitalisation Details'!$L$2:$R$2342,4,)</f>
        <v>tier - 2</v>
      </c>
      <c r="O38" s="64" t="str">
        <f>VLOOKUP(A38,'Hospitalisation Details'!$L$2:$R$2342,5,)</f>
        <v>tier - 2</v>
      </c>
      <c r="P38" s="64" t="str">
        <f>VLOOKUP(A38,'Hospitalisation Details'!$L$2:$R$2342,6,)</f>
        <v>R1012</v>
      </c>
      <c r="Q38" s="64">
        <f>VLOOKUP(A38,'Hospitalisation Details'!$L$2:$R$2342,3,)</f>
        <v>48</v>
      </c>
      <c r="R38" s="64">
        <f>VLOOKUP(A38,'Hospitalisation Details'!$L$2:$U$2342,10,)</f>
        <v>9</v>
      </c>
      <c r="S38" s="64" t="str">
        <f>VLOOKUP(A38,'Hospitalisation Details'!$L$2:$U$2342,8,)</f>
        <v>Aug</v>
      </c>
      <c r="T38" s="126">
        <f>VLOOKUP(A38,'Hospitalisation Details'!$L$2:$U$2342,9,)</f>
        <v>1974</v>
      </c>
    </row>
    <row r="39" spans="1:20" ht="15.5" x14ac:dyDescent="0.35">
      <c r="A39" s="124" t="s">
        <v>2335</v>
      </c>
      <c r="B39" s="64" t="str">
        <f>VLOOKUP(A39,'Medical Examinations'!$AS$1:$BC$2336,9,)</f>
        <v>Anna H.</v>
      </c>
      <c r="C39" s="64">
        <f>VLOOKUP(A39,'Medical Examinations'!$AS$1:$BC$2336,2,)</f>
        <v>32.450000000000003</v>
      </c>
      <c r="D39" s="64">
        <f>VLOOKUP(A39,'Medical Examinations'!$AS$1:$BC$2336,3,)</f>
        <v>11.91</v>
      </c>
      <c r="E39" s="64" t="str">
        <f>VLOOKUP(A39,'Medical Examinations'!$AS$1:$BC$2336,6,)</f>
        <v>No</v>
      </c>
      <c r="F39" s="64" t="str">
        <f>VLOOKUP(A39,'Medical Examinations'!$AS$1:$BC$2336,4,)</f>
        <v>No</v>
      </c>
      <c r="G39" s="64" t="str">
        <f>VLOOKUP(A39,'Medical Examinations'!$AS$1:$BC$2336,5,)</f>
        <v>No</v>
      </c>
      <c r="H39" s="64">
        <f>VLOOKUP(A39,'Medical Examinations'!$AS$1:$BC$2336,8,)</f>
        <v>0</v>
      </c>
      <c r="I39" s="64" t="str">
        <f>VLOOKUP(A39,'Medical Examinations'!$AS$1:$BC$2336,7,)</f>
        <v>Yes</v>
      </c>
      <c r="J39" s="64" t="str">
        <f>VLOOKUP(A39,'Medical Examinations'!$AS$1:$BC$2336,11,)</f>
        <v>Obesity</v>
      </c>
      <c r="K39" s="64" t="str">
        <f>VLOOKUP(A39,'Medical Examinations'!$AS$1:$BC$2336,10,)</f>
        <v>Diabetes</v>
      </c>
      <c r="L39" s="64" t="str">
        <f>VLOOKUP(A39,'Hospitalisation Details'!$L$2:$R$2342,2,)</f>
        <v>17-12-1962</v>
      </c>
      <c r="M39" s="65">
        <f>VLOOKUP(A39,'Hospitalisation Details'!$L$2:$R$2345,7,)</f>
        <v>45009</v>
      </c>
      <c r="N39" s="64" t="str">
        <f>VLOOKUP(A39,'Hospitalisation Details'!$L$2:$R$2342,4,)</f>
        <v>tier - 2</v>
      </c>
      <c r="O39" s="64" t="str">
        <f>VLOOKUP(A39,'Hospitalisation Details'!$L$2:$R$2342,5,)</f>
        <v>tier - 2</v>
      </c>
      <c r="P39" s="64" t="str">
        <f>VLOOKUP(A39,'Hospitalisation Details'!$L$2:$R$2342,6,)</f>
        <v>R1013</v>
      </c>
      <c r="Q39" s="64">
        <f>VLOOKUP(A39,'Hospitalisation Details'!$L$2:$R$2342,3,)</f>
        <v>60</v>
      </c>
      <c r="R39" s="64">
        <f>VLOOKUP(A39,'Hospitalisation Details'!$L$2:$U$2342,10,)</f>
        <v>17</v>
      </c>
      <c r="S39" s="64" t="str">
        <f>VLOOKUP(A39,'Hospitalisation Details'!$L$2:$U$2342,8,)</f>
        <v>Dec</v>
      </c>
      <c r="T39" s="126">
        <f>VLOOKUP(A39,'Hospitalisation Details'!$L$2:$U$2342,9,)</f>
        <v>1962</v>
      </c>
    </row>
    <row r="40" spans="1:20" ht="15.5" x14ac:dyDescent="0.35">
      <c r="A40" s="124" t="s">
        <v>2334</v>
      </c>
      <c r="B40" s="64" t="str">
        <f>VLOOKUP(A40,'Medical Examinations'!$AS$1:$BC$2336,9,)</f>
        <v>Samantha</v>
      </c>
      <c r="C40" s="64">
        <f>VLOOKUP(A40,'Medical Examinations'!$AS$1:$BC$2336,2,)</f>
        <v>34.96</v>
      </c>
      <c r="D40" s="64">
        <f>VLOOKUP(A40,'Medical Examinations'!$AS$1:$BC$2336,3,)</f>
        <v>6.52</v>
      </c>
      <c r="E40" s="64" t="str">
        <f>VLOOKUP(A40,'Medical Examinations'!$AS$1:$BC$2336,6,)</f>
        <v>No</v>
      </c>
      <c r="F40" s="64" t="str">
        <f>VLOOKUP(A40,'Medical Examinations'!$AS$1:$BC$2336,4,)</f>
        <v>No</v>
      </c>
      <c r="G40" s="64" t="str">
        <f>VLOOKUP(A40,'Medical Examinations'!$AS$1:$BC$2336,5,)</f>
        <v>No</v>
      </c>
      <c r="H40" s="64">
        <f>VLOOKUP(A40,'Medical Examinations'!$AS$1:$BC$2336,8,)</f>
        <v>0</v>
      </c>
      <c r="I40" s="64" t="str">
        <f>VLOOKUP(A40,'Medical Examinations'!$AS$1:$BC$2336,7,)</f>
        <v>Yes</v>
      </c>
      <c r="J40" s="64" t="str">
        <f>VLOOKUP(A40,'Medical Examinations'!$AS$1:$BC$2336,11,)</f>
        <v>Obesity</v>
      </c>
      <c r="K40" s="64" t="str">
        <f>VLOOKUP(A40,'Medical Examinations'!$AS$1:$BC$2336,10,)</f>
        <v>Diabetes</v>
      </c>
      <c r="L40" s="64" t="str">
        <f>VLOOKUP(A40,'Hospitalisation Details'!$L$2:$R$2342,2,)</f>
        <v>13-08-1971</v>
      </c>
      <c r="M40" s="65">
        <f>VLOOKUP(A40,'Hospitalisation Details'!$L$2:$R$2345,7,)</f>
        <v>44641</v>
      </c>
      <c r="N40" s="64" t="str">
        <f>VLOOKUP(A40,'Hospitalisation Details'!$L$2:$R$2342,4,)</f>
        <v>tier - 2</v>
      </c>
      <c r="O40" s="64" t="str">
        <f>VLOOKUP(A40,'Hospitalisation Details'!$L$2:$R$2342,5,)</f>
        <v>tier - 3</v>
      </c>
      <c r="P40" s="64" t="str">
        <f>VLOOKUP(A40,'Hospitalisation Details'!$L$2:$R$2342,6,)</f>
        <v>R1024</v>
      </c>
      <c r="Q40" s="64">
        <f>VLOOKUP(A40,'Hospitalisation Details'!$L$2:$R$2342,3,)</f>
        <v>51</v>
      </c>
      <c r="R40" s="64">
        <f>VLOOKUP(A40,'Hospitalisation Details'!$L$2:$U$2342,10,)</f>
        <v>13</v>
      </c>
      <c r="S40" s="64" t="str">
        <f>VLOOKUP(A40,'Hospitalisation Details'!$L$2:$U$2342,8,)</f>
        <v>Aug</v>
      </c>
      <c r="T40" s="126">
        <f>VLOOKUP(A40,'Hospitalisation Details'!$L$2:$U$2342,9,)</f>
        <v>1971</v>
      </c>
    </row>
    <row r="41" spans="1:20" ht="15.5" x14ac:dyDescent="0.35">
      <c r="A41" s="124" t="s">
        <v>2333</v>
      </c>
      <c r="B41" s="64" t="str">
        <f>VLOOKUP(A41,'Medical Examinations'!$AS$1:$BC$2336,9,)</f>
        <v>Robert</v>
      </c>
      <c r="C41" s="64">
        <f>VLOOKUP(A41,'Medical Examinations'!$AS$1:$BC$2336,2,)</f>
        <v>35.5</v>
      </c>
      <c r="D41" s="64">
        <f>VLOOKUP(A41,'Medical Examinations'!$AS$1:$BC$2336,3,)</f>
        <v>5.14</v>
      </c>
      <c r="E41" s="64" t="str">
        <f>VLOOKUP(A41,'Medical Examinations'!$AS$1:$BC$2336,6,)</f>
        <v>No</v>
      </c>
      <c r="F41" s="64" t="str">
        <f>VLOOKUP(A41,'Medical Examinations'!$AS$1:$BC$2336,4,)</f>
        <v>No</v>
      </c>
      <c r="G41" s="64" t="str">
        <f>VLOOKUP(A41,'Medical Examinations'!$AS$1:$BC$2336,5,)</f>
        <v>Yes</v>
      </c>
      <c r="H41" s="64">
        <f>VLOOKUP(A41,'Medical Examinations'!$AS$1:$BC$2336,8,)</f>
        <v>1</v>
      </c>
      <c r="I41" s="64" t="str">
        <f>VLOOKUP(A41,'Medical Examinations'!$AS$1:$BC$2336,7,)</f>
        <v>Yes</v>
      </c>
      <c r="J41" s="64" t="str">
        <f>VLOOKUP(A41,'Medical Examinations'!$AS$1:$BC$2336,11,)</f>
        <v>Obesity</v>
      </c>
      <c r="K41" s="64" t="str">
        <f>VLOOKUP(A41,'Medical Examinations'!$AS$1:$BC$2336,10,)</f>
        <v>Normal</v>
      </c>
      <c r="L41" s="64" t="str">
        <f>VLOOKUP(A41,'Hospitalisation Details'!$L$2:$R$2342,2,)</f>
        <v>11-10-1993</v>
      </c>
      <c r="M41" s="65">
        <f>VLOOKUP(A41,'Hospitalisation Details'!$L$2:$R$2345,7,)</f>
        <v>44585</v>
      </c>
      <c r="N41" s="64" t="str">
        <f>VLOOKUP(A41,'Hospitalisation Details'!$L$2:$R$2342,4,)</f>
        <v>tier - 2</v>
      </c>
      <c r="O41" s="64" t="str">
        <f>VLOOKUP(A41,'Hospitalisation Details'!$L$2:$R$2342,5,)</f>
        <v>tier - 2</v>
      </c>
      <c r="P41" s="64" t="str">
        <f>VLOOKUP(A41,'Hospitalisation Details'!$L$2:$R$2342,6,)</f>
        <v>R1011</v>
      </c>
      <c r="Q41" s="64">
        <f>VLOOKUP(A41,'Hospitalisation Details'!$L$2:$R$2342,3,)</f>
        <v>29</v>
      </c>
      <c r="R41" s="64">
        <f>VLOOKUP(A41,'Hospitalisation Details'!$L$2:$U$2342,10,)</f>
        <v>11</v>
      </c>
      <c r="S41" s="64" t="str">
        <f>VLOOKUP(A41,'Hospitalisation Details'!$L$2:$U$2342,8,)</f>
        <v>Oct</v>
      </c>
      <c r="T41" s="126">
        <f>VLOOKUP(A41,'Hospitalisation Details'!$L$2:$U$2342,9,)</f>
        <v>1993</v>
      </c>
    </row>
    <row r="42" spans="1:20" ht="15.5" x14ac:dyDescent="0.35">
      <c r="A42" s="124" t="s">
        <v>2332</v>
      </c>
      <c r="B42" s="64" t="str">
        <f>VLOOKUP(A42,'Medical Examinations'!$AS$1:$BC$2336,9,)</f>
        <v>James R.</v>
      </c>
      <c r="C42" s="64">
        <f>VLOOKUP(A42,'Medical Examinations'!$AS$1:$BC$2336,2,)</f>
        <v>52.58</v>
      </c>
      <c r="D42" s="64">
        <f>VLOOKUP(A42,'Medical Examinations'!$AS$1:$BC$2336,3,)</f>
        <v>4.1900000000000004</v>
      </c>
      <c r="E42" s="64" t="str">
        <f>VLOOKUP(A42,'Medical Examinations'!$AS$1:$BC$2336,6,)</f>
        <v>No</v>
      </c>
      <c r="F42" s="64" t="str">
        <f>VLOOKUP(A42,'Medical Examinations'!$AS$1:$BC$2336,4,)</f>
        <v>yes</v>
      </c>
      <c r="G42" s="64" t="str">
        <f>VLOOKUP(A42,'Medical Examinations'!$AS$1:$BC$2336,5,)</f>
        <v>No</v>
      </c>
      <c r="H42" s="64">
        <f>VLOOKUP(A42,'Medical Examinations'!$AS$1:$BC$2336,8,)</f>
        <v>1</v>
      </c>
      <c r="I42" s="64" t="str">
        <f>VLOOKUP(A42,'Medical Examinations'!$AS$1:$BC$2336,7,)</f>
        <v>Yes</v>
      </c>
      <c r="J42" s="64" t="str">
        <f>VLOOKUP(A42,'Medical Examinations'!$AS$1:$BC$2336,11,)</f>
        <v>Obesity</v>
      </c>
      <c r="K42" s="64" t="str">
        <f>VLOOKUP(A42,'Medical Examinations'!$AS$1:$BC$2336,10,)</f>
        <v>Normal</v>
      </c>
      <c r="L42" s="64" t="str">
        <f>VLOOKUP(A42,'Hospitalisation Details'!$L$2:$R$2342,2,)</f>
        <v>02-08-2000</v>
      </c>
      <c r="M42" s="65">
        <f>VLOOKUP(A42,'Hospitalisation Details'!$L$2:$R$2345,7,)</f>
        <v>44501</v>
      </c>
      <c r="N42" s="64" t="str">
        <f>VLOOKUP(A42,'Hospitalisation Details'!$L$2:$R$2342,4,)</f>
        <v>tier - 2</v>
      </c>
      <c r="O42" s="64" t="str">
        <f>VLOOKUP(A42,'Hospitalisation Details'!$L$2:$R$2342,5,)</f>
        <v>tier - 3</v>
      </c>
      <c r="P42" s="64" t="str">
        <f>VLOOKUP(A42,'Hospitalisation Details'!$L$2:$R$2342,6,)</f>
        <v>R1013</v>
      </c>
      <c r="Q42" s="64">
        <f>VLOOKUP(A42,'Hospitalisation Details'!$L$2:$R$2342,3,)</f>
        <v>22</v>
      </c>
      <c r="R42" s="64">
        <f>VLOOKUP(A42,'Hospitalisation Details'!$L$2:$U$2342,10,)</f>
        <v>2</v>
      </c>
      <c r="S42" s="64" t="str">
        <f>VLOOKUP(A42,'Hospitalisation Details'!$L$2:$U$2342,8,)</f>
        <v>Aug</v>
      </c>
      <c r="T42" s="126">
        <f>VLOOKUP(A42,'Hospitalisation Details'!$L$2:$U$2342,9,)</f>
        <v>2000</v>
      </c>
    </row>
    <row r="43" spans="1:20" ht="15.5" x14ac:dyDescent="0.35">
      <c r="A43" s="124" t="s">
        <v>2331</v>
      </c>
      <c r="B43" s="64" t="str">
        <f>VLOOKUP(A43,'Medical Examinations'!$AS$1:$BC$2336,9,)</f>
        <v>Roseann</v>
      </c>
      <c r="C43" s="64">
        <f>VLOOKUP(A43,'Medical Examinations'!$AS$1:$BC$2336,2,)</f>
        <v>35.200000000000003</v>
      </c>
      <c r="D43" s="64">
        <f>VLOOKUP(A43,'Medical Examinations'!$AS$1:$BC$2336,3,)</f>
        <v>11.68</v>
      </c>
      <c r="E43" s="64" t="str">
        <f>VLOOKUP(A43,'Medical Examinations'!$AS$1:$BC$2336,6,)</f>
        <v>Yes</v>
      </c>
      <c r="F43" s="64" t="str">
        <f>VLOOKUP(A43,'Medical Examinations'!$AS$1:$BC$2336,4,)</f>
        <v>No</v>
      </c>
      <c r="G43" s="64" t="str">
        <f>VLOOKUP(A43,'Medical Examinations'!$AS$1:$BC$2336,5,)</f>
        <v>No</v>
      </c>
      <c r="H43" s="64">
        <f>VLOOKUP(A43,'Medical Examinations'!$AS$1:$BC$2336,8,)</f>
        <v>0</v>
      </c>
      <c r="I43" s="64" t="str">
        <f>VLOOKUP(A43,'Medical Examinations'!$AS$1:$BC$2336,7,)</f>
        <v>Yes</v>
      </c>
      <c r="J43" s="64" t="str">
        <f>VLOOKUP(A43,'Medical Examinations'!$AS$1:$BC$2336,11,)</f>
        <v>Obesity</v>
      </c>
      <c r="K43" s="64" t="str">
        <f>VLOOKUP(A43,'Medical Examinations'!$AS$1:$BC$2336,10,)</f>
        <v>Diabetes</v>
      </c>
      <c r="L43" s="64" t="str">
        <f>VLOOKUP(A43,'Hospitalisation Details'!$L$2:$R$2342,2,)</f>
        <v>14-09-1967</v>
      </c>
      <c r="M43" s="65">
        <f>VLOOKUP(A43,'Hospitalisation Details'!$L$2:$R$2345,7,)</f>
        <v>44424</v>
      </c>
      <c r="N43" s="64" t="str">
        <f>VLOOKUP(A43,'Hospitalisation Details'!$L$2:$R$2342,4,)</f>
        <v>tier - 2</v>
      </c>
      <c r="O43" s="64" t="str">
        <f>VLOOKUP(A43,'Hospitalisation Details'!$L$2:$R$2342,5,)</f>
        <v>tier - 3</v>
      </c>
      <c r="P43" s="64" t="str">
        <f>VLOOKUP(A43,'Hospitalisation Details'!$L$2:$R$2342,6,)</f>
        <v>R1013</v>
      </c>
      <c r="Q43" s="64">
        <f>VLOOKUP(A43,'Hospitalisation Details'!$L$2:$R$2342,3,)</f>
        <v>55</v>
      </c>
      <c r="R43" s="64">
        <f>VLOOKUP(A43,'Hospitalisation Details'!$L$2:$U$2342,10,)</f>
        <v>14</v>
      </c>
      <c r="S43" s="64" t="str">
        <f>VLOOKUP(A43,'Hospitalisation Details'!$L$2:$U$2342,8,)</f>
        <v>Sep</v>
      </c>
      <c r="T43" s="126">
        <f>VLOOKUP(A43,'Hospitalisation Details'!$L$2:$U$2342,9,)</f>
        <v>1967</v>
      </c>
    </row>
    <row r="44" spans="1:20" ht="15.5" x14ac:dyDescent="0.35">
      <c r="A44" s="124" t="s">
        <v>2330</v>
      </c>
      <c r="B44" s="64" t="str">
        <f>VLOOKUP(A44,'Medical Examinations'!$AS$1:$BC$2336,9,)</f>
        <v>Nicole</v>
      </c>
      <c r="C44" s="64">
        <f>VLOOKUP(A44,'Medical Examinations'!$AS$1:$BC$2336,2,)</f>
        <v>38.06</v>
      </c>
      <c r="D44" s="64">
        <f>VLOOKUP(A44,'Medical Examinations'!$AS$1:$BC$2336,3,)</f>
        <v>6.98</v>
      </c>
      <c r="E44" s="64" t="str">
        <f>VLOOKUP(A44,'Medical Examinations'!$AS$1:$BC$2336,6,)</f>
        <v>No</v>
      </c>
      <c r="F44" s="64" t="str">
        <f>VLOOKUP(A44,'Medical Examinations'!$AS$1:$BC$2336,4,)</f>
        <v>No</v>
      </c>
      <c r="G44" s="64" t="str">
        <f>VLOOKUP(A44,'Medical Examinations'!$AS$1:$BC$2336,5,)</f>
        <v>No</v>
      </c>
      <c r="H44" s="64">
        <f>VLOOKUP(A44,'Medical Examinations'!$AS$1:$BC$2336,8,)</f>
        <v>0</v>
      </c>
      <c r="I44" s="64" t="str">
        <f>VLOOKUP(A44,'Medical Examinations'!$AS$1:$BC$2336,7,)</f>
        <v>Yes</v>
      </c>
      <c r="J44" s="64" t="str">
        <f>VLOOKUP(A44,'Medical Examinations'!$AS$1:$BC$2336,11,)</f>
        <v>Obesity</v>
      </c>
      <c r="K44" s="64" t="str">
        <f>VLOOKUP(A44,'Medical Examinations'!$AS$1:$BC$2336,10,)</f>
        <v>Diabetes</v>
      </c>
      <c r="L44" s="64" t="str">
        <f>VLOOKUP(A44,'Hospitalisation Details'!$L$2:$R$2342,2,)</f>
        <v>29-10-1971</v>
      </c>
      <c r="M44" s="65">
        <f>VLOOKUP(A44,'Hospitalisation Details'!$L$2:$R$2345,7,)</f>
        <v>44400</v>
      </c>
      <c r="N44" s="64" t="str">
        <f>VLOOKUP(A44,'Hospitalisation Details'!$L$2:$R$2342,4,)</f>
        <v>tier - 2</v>
      </c>
      <c r="O44" s="64" t="str">
        <f>VLOOKUP(A44,'Hospitalisation Details'!$L$2:$R$2342,5,)</f>
        <v>tier - 2</v>
      </c>
      <c r="P44" s="64" t="str">
        <f>VLOOKUP(A44,'Hospitalisation Details'!$L$2:$R$2342,6,)</f>
        <v>R1013</v>
      </c>
      <c r="Q44" s="64">
        <f>VLOOKUP(A44,'Hospitalisation Details'!$L$2:$R$2342,3,)</f>
        <v>51</v>
      </c>
      <c r="R44" s="64">
        <f>VLOOKUP(A44,'Hospitalisation Details'!$L$2:$U$2342,10,)</f>
        <v>29</v>
      </c>
      <c r="S44" s="64" t="str">
        <f>VLOOKUP(A44,'Hospitalisation Details'!$L$2:$U$2342,8,)</f>
        <v>Oct</v>
      </c>
      <c r="T44" s="126">
        <f>VLOOKUP(A44,'Hospitalisation Details'!$L$2:$U$2342,9,)</f>
        <v>1971</v>
      </c>
    </row>
    <row r="45" spans="1:20" ht="15.5" x14ac:dyDescent="0.35">
      <c r="A45" s="124" t="s">
        <v>2329</v>
      </c>
      <c r="B45" s="64" t="str">
        <f>VLOOKUP(A45,'Medical Examinations'!$AS$1:$BC$2336,9,)</f>
        <v>Spencer</v>
      </c>
      <c r="C45" s="64">
        <f>VLOOKUP(A45,'Medical Examinations'!$AS$1:$BC$2336,2,)</f>
        <v>34.21</v>
      </c>
      <c r="D45" s="64">
        <f>VLOOKUP(A45,'Medical Examinations'!$AS$1:$BC$2336,3,)</f>
        <v>8.34</v>
      </c>
      <c r="E45" s="64" t="str">
        <f>VLOOKUP(A45,'Medical Examinations'!$AS$1:$BC$2336,6,)</f>
        <v>No</v>
      </c>
      <c r="F45" s="64" t="str">
        <f>VLOOKUP(A45,'Medical Examinations'!$AS$1:$BC$2336,4,)</f>
        <v>No</v>
      </c>
      <c r="G45" s="64" t="str">
        <f>VLOOKUP(A45,'Medical Examinations'!$AS$1:$BC$2336,5,)</f>
        <v>No</v>
      </c>
      <c r="H45" s="64">
        <f>VLOOKUP(A45,'Medical Examinations'!$AS$1:$BC$2336,8,)</f>
        <v>0</v>
      </c>
      <c r="I45" s="64" t="str">
        <f>VLOOKUP(A45,'Medical Examinations'!$AS$1:$BC$2336,7,)</f>
        <v>Yes</v>
      </c>
      <c r="J45" s="64" t="str">
        <f>VLOOKUP(A45,'Medical Examinations'!$AS$1:$BC$2336,11,)</f>
        <v>Obesity</v>
      </c>
      <c r="K45" s="64" t="str">
        <f>VLOOKUP(A45,'Medical Examinations'!$AS$1:$BC$2336,10,)</f>
        <v>Diabetes</v>
      </c>
      <c r="L45" s="64" t="str">
        <f>VLOOKUP(A45,'Hospitalisation Details'!$L$2:$R$2342,2,)</f>
        <v>24-11-1968</v>
      </c>
      <c r="M45" s="65">
        <f>VLOOKUP(A45,'Hospitalisation Details'!$L$2:$R$2345,7,)</f>
        <v>44261</v>
      </c>
      <c r="N45" s="64" t="str">
        <f>VLOOKUP(A45,'Hospitalisation Details'!$L$2:$R$2342,4,)</f>
        <v>tier - 2</v>
      </c>
      <c r="O45" s="64" t="str">
        <f>VLOOKUP(A45,'Hospitalisation Details'!$L$2:$R$2342,5,)</f>
        <v>tier - 1</v>
      </c>
      <c r="P45" s="64" t="str">
        <f>VLOOKUP(A45,'Hospitalisation Details'!$L$2:$R$2342,6,)</f>
        <v>R1013</v>
      </c>
      <c r="Q45" s="64">
        <f>VLOOKUP(A45,'Hospitalisation Details'!$L$2:$R$2342,3,)</f>
        <v>54</v>
      </c>
      <c r="R45" s="64">
        <f>VLOOKUP(A45,'Hospitalisation Details'!$L$2:$U$2342,10,)</f>
        <v>24</v>
      </c>
      <c r="S45" s="64" t="str">
        <f>VLOOKUP(A45,'Hospitalisation Details'!$L$2:$U$2342,8,)</f>
        <v>Nov</v>
      </c>
      <c r="T45" s="126">
        <f>VLOOKUP(A45,'Hospitalisation Details'!$L$2:$U$2342,9,)</f>
        <v>1968</v>
      </c>
    </row>
    <row r="46" spans="1:20" ht="15.5" x14ac:dyDescent="0.35">
      <c r="A46" s="124" t="s">
        <v>2328</v>
      </c>
      <c r="B46" s="64" t="str">
        <f>VLOOKUP(A46,'Medical Examinations'!$AS$1:$BC$2336,9,)</f>
        <v>Eric W</v>
      </c>
      <c r="C46" s="64">
        <f>VLOOKUP(A46,'Medical Examinations'!$AS$1:$BC$2336,2,)</f>
        <v>38.94</v>
      </c>
      <c r="D46" s="64">
        <f>VLOOKUP(A46,'Medical Examinations'!$AS$1:$BC$2336,3,)</f>
        <v>8.49</v>
      </c>
      <c r="E46" s="64" t="str">
        <f>VLOOKUP(A46,'Medical Examinations'!$AS$1:$BC$2336,6,)</f>
        <v>Yes</v>
      </c>
      <c r="F46" s="64" t="str">
        <f>VLOOKUP(A46,'Medical Examinations'!$AS$1:$BC$2336,4,)</f>
        <v>No</v>
      </c>
      <c r="G46" s="64" t="str">
        <f>VLOOKUP(A46,'Medical Examinations'!$AS$1:$BC$2336,5,)</f>
        <v>No</v>
      </c>
      <c r="H46" s="64">
        <f>VLOOKUP(A46,'Medical Examinations'!$AS$1:$BC$2336,8,)</f>
        <v>1</v>
      </c>
      <c r="I46" s="64" t="str">
        <f>VLOOKUP(A46,'Medical Examinations'!$AS$1:$BC$2336,7,)</f>
        <v>Yes</v>
      </c>
      <c r="J46" s="64" t="str">
        <f>VLOOKUP(A46,'Medical Examinations'!$AS$1:$BC$2336,11,)</f>
        <v>Obesity</v>
      </c>
      <c r="K46" s="64" t="str">
        <f>VLOOKUP(A46,'Medical Examinations'!$AS$1:$BC$2336,10,)</f>
        <v>Diabetes</v>
      </c>
      <c r="L46" s="64" t="str">
        <f>VLOOKUP(A46,'Hospitalisation Details'!$L$2:$R$2342,2,)</f>
        <v>01-06-1975</v>
      </c>
      <c r="M46" s="65">
        <f>VLOOKUP(A46,'Hospitalisation Details'!$L$2:$R$2345,7,)</f>
        <v>44203</v>
      </c>
      <c r="N46" s="64" t="str">
        <f>VLOOKUP(A46,'Hospitalisation Details'!$L$2:$R$2342,4,)</f>
        <v>tier - 2</v>
      </c>
      <c r="O46" s="64" t="str">
        <f>VLOOKUP(A46,'Hospitalisation Details'!$L$2:$R$2342,5,)</f>
        <v>tier - 2</v>
      </c>
      <c r="P46" s="64" t="str">
        <f>VLOOKUP(A46,'Hospitalisation Details'!$L$2:$R$2342,6,)</f>
        <v>R1013</v>
      </c>
      <c r="Q46" s="64">
        <f>VLOOKUP(A46,'Hospitalisation Details'!$L$2:$R$2342,3,)</f>
        <v>48</v>
      </c>
      <c r="R46" s="64">
        <f>VLOOKUP(A46,'Hospitalisation Details'!$L$2:$U$2342,10,)</f>
        <v>1</v>
      </c>
      <c r="S46" s="64" t="str">
        <f>VLOOKUP(A46,'Hospitalisation Details'!$L$2:$U$2342,8,)</f>
        <v>Jun</v>
      </c>
      <c r="T46" s="126">
        <f>VLOOKUP(A46,'Hospitalisation Details'!$L$2:$U$2342,9,)</f>
        <v>1975</v>
      </c>
    </row>
    <row r="47" spans="1:20" ht="15.5" x14ac:dyDescent="0.35">
      <c r="A47" s="124" t="s">
        <v>2327</v>
      </c>
      <c r="B47" s="64" t="str">
        <f>VLOOKUP(A47,'Medical Examinations'!$AS$1:$BC$2336,9,)</f>
        <v>Brianna L</v>
      </c>
      <c r="C47" s="64">
        <f>VLOOKUP(A47,'Medical Examinations'!$AS$1:$BC$2336,2,)</f>
        <v>30.21</v>
      </c>
      <c r="D47" s="64">
        <f>VLOOKUP(A47,'Medical Examinations'!$AS$1:$BC$2336,3,)</f>
        <v>5.34</v>
      </c>
      <c r="E47" s="64" t="str">
        <f>VLOOKUP(A47,'Medical Examinations'!$AS$1:$BC$2336,6,)</f>
        <v>Yes</v>
      </c>
      <c r="F47" s="64" t="str">
        <f>VLOOKUP(A47,'Medical Examinations'!$AS$1:$BC$2336,4,)</f>
        <v>No</v>
      </c>
      <c r="G47" s="64" t="str">
        <f>VLOOKUP(A47,'Medical Examinations'!$AS$1:$BC$2336,5,)</f>
        <v>No</v>
      </c>
      <c r="H47" s="64">
        <f>VLOOKUP(A47,'Medical Examinations'!$AS$1:$BC$2336,8,)</f>
        <v>1</v>
      </c>
      <c r="I47" s="64" t="str">
        <f>VLOOKUP(A47,'Medical Examinations'!$AS$1:$BC$2336,7,)</f>
        <v>Yes</v>
      </c>
      <c r="J47" s="64" t="str">
        <f>VLOOKUP(A47,'Medical Examinations'!$AS$1:$BC$2336,11,)</f>
        <v>Obesity</v>
      </c>
      <c r="K47" s="64" t="str">
        <f>VLOOKUP(A47,'Medical Examinations'!$AS$1:$BC$2336,10,)</f>
        <v>Normal</v>
      </c>
      <c r="L47" s="64" t="str">
        <f>VLOOKUP(A47,'Hospitalisation Details'!$L$2:$R$2342,2,)</f>
        <v>16-07-1988</v>
      </c>
      <c r="M47" s="65">
        <f>VLOOKUP(A47,'Hospitalisation Details'!$L$2:$R$2345,7,)</f>
        <v>43944</v>
      </c>
      <c r="N47" s="64" t="str">
        <f>VLOOKUP(A47,'Hospitalisation Details'!$L$2:$R$2342,4,)</f>
        <v>tier - 2</v>
      </c>
      <c r="O47" s="64" t="str">
        <f>VLOOKUP(A47,'Hospitalisation Details'!$L$2:$R$2342,5,)</f>
        <v>tier - 1</v>
      </c>
      <c r="P47" s="64" t="str">
        <f>VLOOKUP(A47,'Hospitalisation Details'!$L$2:$R$2342,6,)</f>
        <v>R1012</v>
      </c>
      <c r="Q47" s="64">
        <f>VLOOKUP(A47,'Hospitalisation Details'!$L$2:$R$2342,3,)</f>
        <v>34</v>
      </c>
      <c r="R47" s="64">
        <f>VLOOKUP(A47,'Hospitalisation Details'!$L$2:$U$2342,10,)</f>
        <v>16</v>
      </c>
      <c r="S47" s="64" t="str">
        <f>VLOOKUP(A47,'Hospitalisation Details'!$L$2:$U$2342,8,)</f>
        <v>Jul</v>
      </c>
      <c r="T47" s="126">
        <f>VLOOKUP(A47,'Hospitalisation Details'!$L$2:$U$2342,9,)</f>
        <v>1988</v>
      </c>
    </row>
    <row r="48" spans="1:20" ht="15.5" x14ac:dyDescent="0.35">
      <c r="A48" s="124" t="s">
        <v>2326</v>
      </c>
      <c r="B48" s="64" t="str">
        <f>VLOOKUP(A48,'Medical Examinations'!$AS$1:$BC$2336,9,)</f>
        <v>Thomas J.</v>
      </c>
      <c r="C48" s="64">
        <f>VLOOKUP(A48,'Medical Examinations'!$AS$1:$BC$2336,2,)</f>
        <v>33.630000000000003</v>
      </c>
      <c r="D48" s="64">
        <f>VLOOKUP(A48,'Medical Examinations'!$AS$1:$BC$2336,3,)</f>
        <v>4.43</v>
      </c>
      <c r="E48" s="64" t="str">
        <f>VLOOKUP(A48,'Medical Examinations'!$AS$1:$BC$2336,6,)</f>
        <v>Yes</v>
      </c>
      <c r="F48" s="64" t="str">
        <f>VLOOKUP(A48,'Medical Examinations'!$AS$1:$BC$2336,4,)</f>
        <v>No</v>
      </c>
      <c r="G48" s="64" t="str">
        <f>VLOOKUP(A48,'Medical Examinations'!$AS$1:$BC$2336,5,)</f>
        <v>No</v>
      </c>
      <c r="H48" s="64">
        <f>VLOOKUP(A48,'Medical Examinations'!$AS$1:$BC$2336,8,)</f>
        <v>2</v>
      </c>
      <c r="I48" s="64" t="str">
        <f>VLOOKUP(A48,'Medical Examinations'!$AS$1:$BC$2336,7,)</f>
        <v>Yes</v>
      </c>
      <c r="J48" s="64" t="str">
        <f>VLOOKUP(A48,'Medical Examinations'!$AS$1:$BC$2336,11,)</f>
        <v>Obesity</v>
      </c>
      <c r="K48" s="64" t="str">
        <f>VLOOKUP(A48,'Medical Examinations'!$AS$1:$BC$2336,10,)</f>
        <v>Normal</v>
      </c>
      <c r="L48" s="64" t="str">
        <f>VLOOKUP(A48,'Hospitalisation Details'!$L$2:$R$2342,2,)</f>
        <v>05-10-1966</v>
      </c>
      <c r="M48" s="65">
        <f>VLOOKUP(A48,'Hospitalisation Details'!$L$2:$R$2345,7,)</f>
        <v>43921</v>
      </c>
      <c r="N48" s="64" t="str">
        <f>VLOOKUP(A48,'Hospitalisation Details'!$L$2:$R$2342,4,)</f>
        <v>tier - 2</v>
      </c>
      <c r="O48" s="64" t="str">
        <f>VLOOKUP(A48,'Hospitalisation Details'!$L$2:$R$2342,5,)</f>
        <v>tier - 2</v>
      </c>
      <c r="P48" s="64" t="str">
        <f>VLOOKUP(A48,'Hospitalisation Details'!$L$2:$R$2342,6,)</f>
        <v>R1012</v>
      </c>
      <c r="Q48" s="64">
        <f>VLOOKUP(A48,'Hospitalisation Details'!$L$2:$R$2342,3,)</f>
        <v>56</v>
      </c>
      <c r="R48" s="64">
        <f>VLOOKUP(A48,'Hospitalisation Details'!$L$2:$U$2342,10,)</f>
        <v>5</v>
      </c>
      <c r="S48" s="64" t="str">
        <f>VLOOKUP(A48,'Hospitalisation Details'!$L$2:$U$2342,8,)</f>
        <v>Oct</v>
      </c>
      <c r="T48" s="126">
        <f>VLOOKUP(A48,'Hospitalisation Details'!$L$2:$U$2342,9,)</f>
        <v>1966</v>
      </c>
    </row>
    <row r="49" spans="1:20" ht="15.5" x14ac:dyDescent="0.35">
      <c r="A49" s="124" t="s">
        <v>2325</v>
      </c>
      <c r="B49" s="64" t="str">
        <f>VLOOKUP(A49,'Medical Examinations'!$AS$1:$BC$2336,9,)</f>
        <v>Melissa L</v>
      </c>
      <c r="C49" s="64">
        <f>VLOOKUP(A49,'Medical Examinations'!$AS$1:$BC$2336,2,)</f>
        <v>40.369999999999997</v>
      </c>
      <c r="D49" s="64">
        <f>VLOOKUP(A49,'Medical Examinations'!$AS$1:$BC$2336,3,)</f>
        <v>4.47</v>
      </c>
      <c r="E49" s="64" t="str">
        <f>VLOOKUP(A49,'Medical Examinations'!$AS$1:$BC$2336,6,)</f>
        <v>No</v>
      </c>
      <c r="F49" s="64" t="str">
        <f>VLOOKUP(A49,'Medical Examinations'!$AS$1:$BC$2336,4,)</f>
        <v>No</v>
      </c>
      <c r="G49" s="64" t="str">
        <f>VLOOKUP(A49,'Medical Examinations'!$AS$1:$BC$2336,5,)</f>
        <v>No</v>
      </c>
      <c r="H49" s="64">
        <f>VLOOKUP(A49,'Medical Examinations'!$AS$1:$BC$2336,8,)</f>
        <v>0</v>
      </c>
      <c r="I49" s="64" t="str">
        <f>VLOOKUP(A49,'Medical Examinations'!$AS$1:$BC$2336,7,)</f>
        <v>Yes</v>
      </c>
      <c r="J49" s="64" t="str">
        <f>VLOOKUP(A49,'Medical Examinations'!$AS$1:$BC$2336,11,)</f>
        <v>Obesity</v>
      </c>
      <c r="K49" s="64" t="str">
        <f>VLOOKUP(A49,'Medical Examinations'!$AS$1:$BC$2336,10,)</f>
        <v>Normal</v>
      </c>
      <c r="L49" s="64" t="str">
        <f>VLOOKUP(A49,'Hospitalisation Details'!$L$2:$R$2342,2,)</f>
        <v>10-11-1980</v>
      </c>
      <c r="M49" s="65">
        <f>VLOOKUP(A49,'Hospitalisation Details'!$L$2:$R$2345,7,)</f>
        <v>43896</v>
      </c>
      <c r="N49" s="64" t="str">
        <f>VLOOKUP(A49,'Hospitalisation Details'!$L$2:$R$2342,4,)</f>
        <v>tier - 2</v>
      </c>
      <c r="O49" s="64" t="str">
        <f>VLOOKUP(A49,'Hospitalisation Details'!$L$2:$R$2342,5,)</f>
        <v>tier - 1</v>
      </c>
      <c r="P49" s="64" t="str">
        <f>VLOOKUP(A49,'Hospitalisation Details'!$L$2:$R$2342,6,)</f>
        <v>R1013</v>
      </c>
      <c r="Q49" s="64">
        <f>VLOOKUP(A49,'Hospitalisation Details'!$L$2:$R$2342,3,)</f>
        <v>42</v>
      </c>
      <c r="R49" s="64">
        <f>VLOOKUP(A49,'Hospitalisation Details'!$L$2:$U$2342,10,)</f>
        <v>10</v>
      </c>
      <c r="S49" s="64" t="str">
        <f>VLOOKUP(A49,'Hospitalisation Details'!$L$2:$U$2342,8,)</f>
        <v>Nov</v>
      </c>
      <c r="T49" s="126">
        <f>VLOOKUP(A49,'Hospitalisation Details'!$L$2:$U$2342,9,)</f>
        <v>1980</v>
      </c>
    </row>
    <row r="50" spans="1:20" ht="15.5" x14ac:dyDescent="0.35">
      <c r="A50" s="124" t="s">
        <v>2324</v>
      </c>
      <c r="B50" s="64" t="str">
        <f>VLOOKUP(A50,'Medical Examinations'!$AS$1:$BC$2336,9,)</f>
        <v>Flavio</v>
      </c>
      <c r="C50" s="64">
        <f>VLOOKUP(A50,'Medical Examinations'!$AS$1:$BC$2336,2,)</f>
        <v>53.09</v>
      </c>
      <c r="D50" s="64">
        <f>VLOOKUP(A50,'Medical Examinations'!$AS$1:$BC$2336,3,)</f>
        <v>4.82</v>
      </c>
      <c r="E50" s="64" t="str">
        <f>VLOOKUP(A50,'Medical Examinations'!$AS$1:$BC$2336,6,)</f>
        <v>Yes</v>
      </c>
      <c r="F50" s="64" t="str">
        <f>VLOOKUP(A50,'Medical Examinations'!$AS$1:$BC$2336,4,)</f>
        <v>No</v>
      </c>
      <c r="G50" s="64" t="str">
        <f>VLOOKUP(A50,'Medical Examinations'!$AS$1:$BC$2336,5,)</f>
        <v>No</v>
      </c>
      <c r="H50" s="64">
        <f>VLOOKUP(A50,'Medical Examinations'!$AS$1:$BC$2336,8,)</f>
        <v>2</v>
      </c>
      <c r="I50" s="64" t="str">
        <f>VLOOKUP(A50,'Medical Examinations'!$AS$1:$BC$2336,7,)</f>
        <v>Yes</v>
      </c>
      <c r="J50" s="64" t="str">
        <f>VLOOKUP(A50,'Medical Examinations'!$AS$1:$BC$2336,11,)</f>
        <v>Obesity</v>
      </c>
      <c r="K50" s="64" t="str">
        <f>VLOOKUP(A50,'Medical Examinations'!$AS$1:$BC$2336,10,)</f>
        <v>Normal</v>
      </c>
      <c r="L50" s="64" t="str">
        <f>VLOOKUP(A50,'Hospitalisation Details'!$L$2:$R$2342,2,)</f>
        <v>02-07-1966</v>
      </c>
      <c r="M50" s="65">
        <f>VLOOKUP(A50,'Hospitalisation Details'!$L$2:$R$2345,7,)</f>
        <v>43817</v>
      </c>
      <c r="N50" s="64" t="str">
        <f>VLOOKUP(A50,'Hospitalisation Details'!$L$2:$R$2342,4,)</f>
        <v>tier - 2</v>
      </c>
      <c r="O50" s="64" t="str">
        <f>VLOOKUP(A50,'Hospitalisation Details'!$L$2:$R$2342,5,)</f>
        <v>tier - 3</v>
      </c>
      <c r="P50" s="64" t="str">
        <f>VLOOKUP(A50,'Hospitalisation Details'!$L$2:$R$2342,6,)</f>
        <v>R1012</v>
      </c>
      <c r="Q50" s="64">
        <f>VLOOKUP(A50,'Hospitalisation Details'!$L$2:$R$2342,3,)</f>
        <v>56</v>
      </c>
      <c r="R50" s="64">
        <f>VLOOKUP(A50,'Hospitalisation Details'!$L$2:$U$2342,10,)</f>
        <v>2</v>
      </c>
      <c r="S50" s="64" t="str">
        <f>VLOOKUP(A50,'Hospitalisation Details'!$L$2:$U$2342,8,)</f>
        <v>Jul</v>
      </c>
      <c r="T50" s="126">
        <f>VLOOKUP(A50,'Hospitalisation Details'!$L$2:$U$2342,9,)</f>
        <v>1966</v>
      </c>
    </row>
    <row r="51" spans="1:20" ht="15.5" x14ac:dyDescent="0.35">
      <c r="A51" s="124" t="s">
        <v>2323</v>
      </c>
      <c r="B51" s="64" t="str">
        <f>VLOOKUP(A51,'Medical Examinations'!$AS$1:$BC$2336,9,)</f>
        <v>Ryan</v>
      </c>
      <c r="C51" s="64">
        <f>VLOOKUP(A51,'Medical Examinations'!$AS$1:$BC$2336,2,)</f>
        <v>31.79</v>
      </c>
      <c r="D51" s="64">
        <f>VLOOKUP(A51,'Medical Examinations'!$AS$1:$BC$2336,3,)</f>
        <v>5.51</v>
      </c>
      <c r="E51" s="64" t="str">
        <f>VLOOKUP(A51,'Medical Examinations'!$AS$1:$BC$2336,6,)</f>
        <v>Yes</v>
      </c>
      <c r="F51" s="64" t="str">
        <f>VLOOKUP(A51,'Medical Examinations'!$AS$1:$BC$2336,4,)</f>
        <v>No</v>
      </c>
      <c r="G51" s="64" t="str">
        <f>VLOOKUP(A51,'Medical Examinations'!$AS$1:$BC$2336,5,)</f>
        <v>No</v>
      </c>
      <c r="H51" s="64">
        <f>VLOOKUP(A51,'Medical Examinations'!$AS$1:$BC$2336,8,)</f>
        <v>2</v>
      </c>
      <c r="I51" s="64" t="str">
        <f>VLOOKUP(A51,'Medical Examinations'!$AS$1:$BC$2336,7,)</f>
        <v>Yes</v>
      </c>
      <c r="J51" s="64" t="str">
        <f>VLOOKUP(A51,'Medical Examinations'!$AS$1:$BC$2336,11,)</f>
        <v>Obesity</v>
      </c>
      <c r="K51" s="64" t="str">
        <f>VLOOKUP(A51,'Medical Examinations'!$AS$1:$BC$2336,10,)</f>
        <v>Normal</v>
      </c>
      <c r="L51" s="64" t="str">
        <f>VLOOKUP(A51,'Hospitalisation Details'!$L$2:$R$2342,2,)</f>
        <v>25-10-1966</v>
      </c>
      <c r="M51" s="65">
        <f>VLOOKUP(A51,'Hospitalisation Details'!$L$2:$R$2345,7,)</f>
        <v>43814</v>
      </c>
      <c r="N51" s="64" t="str">
        <f>VLOOKUP(A51,'Hospitalisation Details'!$L$2:$R$2342,4,)</f>
        <v>tier - 2</v>
      </c>
      <c r="O51" s="64" t="str">
        <f>VLOOKUP(A51,'Hospitalisation Details'!$L$2:$R$2342,5,)</f>
        <v>tier - 2</v>
      </c>
      <c r="P51" s="64" t="str">
        <f>VLOOKUP(A51,'Hospitalisation Details'!$L$2:$R$2342,6,)</f>
        <v>R1013</v>
      </c>
      <c r="Q51" s="64">
        <f>VLOOKUP(A51,'Hospitalisation Details'!$L$2:$R$2342,3,)</f>
        <v>56</v>
      </c>
      <c r="R51" s="64">
        <f>VLOOKUP(A51,'Hospitalisation Details'!$L$2:$U$2342,10,)</f>
        <v>25</v>
      </c>
      <c r="S51" s="64" t="str">
        <f>VLOOKUP(A51,'Hospitalisation Details'!$L$2:$U$2342,8,)</f>
        <v>Oct</v>
      </c>
      <c r="T51" s="126">
        <f>VLOOKUP(A51,'Hospitalisation Details'!$L$2:$U$2342,9,)</f>
        <v>1966</v>
      </c>
    </row>
    <row r="52" spans="1:20" ht="15.5" x14ac:dyDescent="0.35">
      <c r="A52" s="124" t="s">
        <v>2322</v>
      </c>
      <c r="B52" s="64" t="str">
        <f>VLOOKUP(A52,'Medical Examinations'!$AS$1:$BC$2336,9,)</f>
        <v>Anthony J.</v>
      </c>
      <c r="C52" s="64">
        <f>VLOOKUP(A52,'Medical Examinations'!$AS$1:$BC$2336,2,)</f>
        <v>41.895000000000003</v>
      </c>
      <c r="D52" s="64">
        <f>VLOOKUP(A52,'Medical Examinations'!$AS$1:$BC$2336,3,)</f>
        <v>10.87</v>
      </c>
      <c r="E52" s="64" t="str">
        <f>VLOOKUP(A52,'Medical Examinations'!$AS$1:$BC$2336,6,)</f>
        <v>Yes</v>
      </c>
      <c r="F52" s="64" t="str">
        <f>VLOOKUP(A52,'Medical Examinations'!$AS$1:$BC$2336,4,)</f>
        <v>No</v>
      </c>
      <c r="G52" s="64" t="str">
        <f>VLOOKUP(A52,'Medical Examinations'!$AS$1:$BC$2336,5,)</f>
        <v>No</v>
      </c>
      <c r="H52" s="64">
        <f>VLOOKUP(A52,'Medical Examinations'!$AS$1:$BC$2336,8,)</f>
        <v>1</v>
      </c>
      <c r="I52" s="64" t="str">
        <f>VLOOKUP(A52,'Medical Examinations'!$AS$1:$BC$2336,7,)</f>
        <v>Yes</v>
      </c>
      <c r="J52" s="64" t="str">
        <f>VLOOKUP(A52,'Medical Examinations'!$AS$1:$BC$2336,11,)</f>
        <v>Obesity</v>
      </c>
      <c r="K52" s="64" t="str">
        <f>VLOOKUP(A52,'Medical Examinations'!$AS$1:$BC$2336,10,)</f>
        <v>Diabetes</v>
      </c>
      <c r="L52" s="64" t="str">
        <f>VLOOKUP(A52,'Hospitalisation Details'!$L$2:$R$2342,2,)</f>
        <v>29-12-1986</v>
      </c>
      <c r="M52" s="65">
        <f>VLOOKUP(A52,'Hospitalisation Details'!$L$2:$R$2345,7,)</f>
        <v>43753</v>
      </c>
      <c r="N52" s="64" t="str">
        <f>VLOOKUP(A52,'Hospitalisation Details'!$L$2:$R$2342,4,)</f>
        <v>tier - 2</v>
      </c>
      <c r="O52" s="64" t="str">
        <f>VLOOKUP(A52,'Hospitalisation Details'!$L$2:$R$2342,5,)</f>
        <v>tier - 1</v>
      </c>
      <c r="P52" s="64" t="str">
        <f>VLOOKUP(A52,'Hospitalisation Details'!$L$2:$R$2342,6,)</f>
        <v>R1015</v>
      </c>
      <c r="Q52" s="64">
        <f>VLOOKUP(A52,'Hospitalisation Details'!$L$2:$R$2342,3,)</f>
        <v>36</v>
      </c>
      <c r="R52" s="64">
        <f>VLOOKUP(A52,'Hospitalisation Details'!$L$2:$U$2342,10,)</f>
        <v>29</v>
      </c>
      <c r="S52" s="64" t="str">
        <f>VLOOKUP(A52,'Hospitalisation Details'!$L$2:$U$2342,8,)</f>
        <v>Dec</v>
      </c>
      <c r="T52" s="126">
        <f>VLOOKUP(A52,'Hospitalisation Details'!$L$2:$U$2342,9,)</f>
        <v>1986</v>
      </c>
    </row>
    <row r="53" spans="1:20" ht="15.5" x14ac:dyDescent="0.35">
      <c r="A53" s="124" t="s">
        <v>2321</v>
      </c>
      <c r="B53" s="64" t="str">
        <f>VLOOKUP(A53,'Medical Examinations'!$AS$1:$BC$2336,9,)</f>
        <v>Alex</v>
      </c>
      <c r="C53" s="64">
        <f>VLOOKUP(A53,'Medical Examinations'!$AS$1:$BC$2336,2,)</f>
        <v>31.16</v>
      </c>
      <c r="D53" s="64">
        <f>VLOOKUP(A53,'Medical Examinations'!$AS$1:$BC$2336,3,)</f>
        <v>9.34</v>
      </c>
      <c r="E53" s="64" t="str">
        <f>VLOOKUP(A53,'Medical Examinations'!$AS$1:$BC$2336,6,)</f>
        <v>No</v>
      </c>
      <c r="F53" s="64" t="str">
        <f>VLOOKUP(A53,'Medical Examinations'!$AS$1:$BC$2336,4,)</f>
        <v>No</v>
      </c>
      <c r="G53" s="64" t="str">
        <f>VLOOKUP(A53,'Medical Examinations'!$AS$1:$BC$2336,5,)</f>
        <v>No</v>
      </c>
      <c r="H53" s="64">
        <f>VLOOKUP(A53,'Medical Examinations'!$AS$1:$BC$2336,8,)</f>
        <v>0</v>
      </c>
      <c r="I53" s="64" t="str">
        <f>VLOOKUP(A53,'Medical Examinations'!$AS$1:$BC$2336,7,)</f>
        <v>Yes</v>
      </c>
      <c r="J53" s="64" t="str">
        <f>VLOOKUP(A53,'Medical Examinations'!$AS$1:$BC$2336,11,)</f>
        <v>Obesity</v>
      </c>
      <c r="K53" s="64" t="str">
        <f>VLOOKUP(A53,'Medical Examinations'!$AS$1:$BC$2336,10,)</f>
        <v>Diabetes</v>
      </c>
      <c r="L53" s="64" t="str">
        <f>VLOOKUP(A53,'Hospitalisation Details'!$L$2:$R$2342,2,)</f>
        <v>22-08-1965</v>
      </c>
      <c r="M53" s="65">
        <f>VLOOKUP(A53,'Hospitalisation Details'!$L$2:$R$2345,7,)</f>
        <v>43579</v>
      </c>
      <c r="N53" s="64" t="str">
        <f>VLOOKUP(A53,'Hospitalisation Details'!$L$2:$R$2342,4,)</f>
        <v>tier - 2</v>
      </c>
      <c r="O53" s="64" t="str">
        <f>VLOOKUP(A53,'Hospitalisation Details'!$L$2:$R$2342,5,)</f>
        <v>tier - 2</v>
      </c>
      <c r="P53" s="64" t="str">
        <f>VLOOKUP(A53,'Hospitalisation Details'!$L$2:$R$2342,6,)</f>
        <v>R1012</v>
      </c>
      <c r="Q53" s="64">
        <f>VLOOKUP(A53,'Hospitalisation Details'!$L$2:$R$2342,3,)</f>
        <v>57</v>
      </c>
      <c r="R53" s="64">
        <f>VLOOKUP(A53,'Hospitalisation Details'!$L$2:$U$2342,10,)</f>
        <v>22</v>
      </c>
      <c r="S53" s="64" t="str">
        <f>VLOOKUP(A53,'Hospitalisation Details'!$L$2:$U$2342,8,)</f>
        <v>Aug</v>
      </c>
      <c r="T53" s="126">
        <f>VLOOKUP(A53,'Hospitalisation Details'!$L$2:$U$2342,9,)</f>
        <v>1965</v>
      </c>
    </row>
    <row r="54" spans="1:20" ht="15.5" x14ac:dyDescent="0.35">
      <c r="A54" s="124" t="s">
        <v>2320</v>
      </c>
      <c r="B54" s="64" t="str">
        <f>VLOOKUP(A54,'Medical Examinations'!$AS$1:$BC$2336,9,)</f>
        <v>David</v>
      </c>
      <c r="C54" s="64">
        <f>VLOOKUP(A54,'Medical Examinations'!$AS$1:$BC$2336,2,)</f>
        <v>34.104999999999997</v>
      </c>
      <c r="D54" s="64">
        <f>VLOOKUP(A54,'Medical Examinations'!$AS$1:$BC$2336,3,)</f>
        <v>5.03</v>
      </c>
      <c r="E54" s="64" t="str">
        <f>VLOOKUP(A54,'Medical Examinations'!$AS$1:$BC$2336,6,)</f>
        <v>Yes</v>
      </c>
      <c r="F54" s="64" t="str">
        <f>VLOOKUP(A54,'Medical Examinations'!$AS$1:$BC$2336,4,)</f>
        <v>No</v>
      </c>
      <c r="G54" s="64" t="str">
        <f>VLOOKUP(A54,'Medical Examinations'!$AS$1:$BC$2336,5,)</f>
        <v>Yes</v>
      </c>
      <c r="H54" s="64">
        <f>VLOOKUP(A54,'Medical Examinations'!$AS$1:$BC$2336,8,)</f>
        <v>1</v>
      </c>
      <c r="I54" s="64" t="str">
        <f>VLOOKUP(A54,'Medical Examinations'!$AS$1:$BC$2336,7,)</f>
        <v>Yes</v>
      </c>
      <c r="J54" s="64" t="str">
        <f>VLOOKUP(A54,'Medical Examinations'!$AS$1:$BC$2336,11,)</f>
        <v>Obesity</v>
      </c>
      <c r="K54" s="64" t="str">
        <f>VLOOKUP(A54,'Medical Examinations'!$AS$1:$BC$2336,10,)</f>
        <v>Normal</v>
      </c>
      <c r="L54" s="64" t="str">
        <f>VLOOKUP(A54,'Hospitalisation Details'!$L$2:$R$2342,2,)</f>
        <v>03-12-1969</v>
      </c>
      <c r="M54" s="65">
        <f>VLOOKUP(A54,'Hospitalisation Details'!$L$2:$R$2345,7,)</f>
        <v>43254</v>
      </c>
      <c r="N54" s="64" t="str">
        <f>VLOOKUP(A54,'Hospitalisation Details'!$L$2:$R$2342,4,)</f>
        <v>tier - 2</v>
      </c>
      <c r="O54" s="64" t="str">
        <f>VLOOKUP(A54,'Hospitalisation Details'!$L$2:$R$2342,5,)</f>
        <v>tier - 2</v>
      </c>
      <c r="P54" s="64" t="str">
        <f>VLOOKUP(A54,'Hospitalisation Details'!$L$2:$R$2342,6,)</f>
        <v>R1016</v>
      </c>
      <c r="Q54" s="64">
        <f>VLOOKUP(A54,'Hospitalisation Details'!$L$2:$R$2342,3,)</f>
        <v>53</v>
      </c>
      <c r="R54" s="64">
        <f>VLOOKUP(A54,'Hospitalisation Details'!$L$2:$U$2342,10,)</f>
        <v>3</v>
      </c>
      <c r="S54" s="64" t="str">
        <f>VLOOKUP(A54,'Hospitalisation Details'!$L$2:$U$2342,8,)</f>
        <v>Dec</v>
      </c>
      <c r="T54" s="126">
        <f>VLOOKUP(A54,'Hospitalisation Details'!$L$2:$U$2342,9,)</f>
        <v>1969</v>
      </c>
    </row>
    <row r="55" spans="1:20" ht="15.5" x14ac:dyDescent="0.35">
      <c r="A55" s="124" t="s">
        <v>2319</v>
      </c>
      <c r="B55" s="64" t="str">
        <f>VLOOKUP(A55,'Medical Examinations'!$AS$1:$BC$2336,9,)</f>
        <v>Andrew B</v>
      </c>
      <c r="C55" s="64">
        <f>VLOOKUP(A55,'Medical Examinations'!$AS$1:$BC$2336,2,)</f>
        <v>51.93</v>
      </c>
      <c r="D55" s="64">
        <f>VLOOKUP(A55,'Medical Examinations'!$AS$1:$BC$2336,3,)</f>
        <v>11.05</v>
      </c>
      <c r="E55" s="64" t="str">
        <f>VLOOKUP(A55,'Medical Examinations'!$AS$1:$BC$2336,6,)</f>
        <v>No</v>
      </c>
      <c r="F55" s="64" t="str">
        <f>VLOOKUP(A55,'Medical Examinations'!$AS$1:$BC$2336,4,)</f>
        <v>No</v>
      </c>
      <c r="G55" s="64" t="str">
        <f>VLOOKUP(A55,'Medical Examinations'!$AS$1:$BC$2336,5,)</f>
        <v>No</v>
      </c>
      <c r="H55" s="64">
        <f>VLOOKUP(A55,'Medical Examinations'!$AS$1:$BC$2336,8,)</f>
        <v>0</v>
      </c>
      <c r="I55" s="64" t="str">
        <f>VLOOKUP(A55,'Medical Examinations'!$AS$1:$BC$2336,7,)</f>
        <v>Yes</v>
      </c>
      <c r="J55" s="64" t="str">
        <f>VLOOKUP(A55,'Medical Examinations'!$AS$1:$BC$2336,11,)</f>
        <v>Obesity</v>
      </c>
      <c r="K55" s="64" t="str">
        <f>VLOOKUP(A55,'Medical Examinations'!$AS$1:$BC$2336,10,)</f>
        <v>Diabetes</v>
      </c>
      <c r="L55" s="64" t="str">
        <f>VLOOKUP(A55,'Hospitalisation Details'!$L$2:$R$2342,2,)</f>
        <v>29-11-1965</v>
      </c>
      <c r="M55" s="65">
        <f>VLOOKUP(A55,'Hospitalisation Details'!$L$2:$R$2345,7,)</f>
        <v>43074</v>
      </c>
      <c r="N55" s="64" t="str">
        <f>VLOOKUP(A55,'Hospitalisation Details'!$L$2:$R$2342,4,)</f>
        <v>tier - 2</v>
      </c>
      <c r="O55" s="64" t="str">
        <f>VLOOKUP(A55,'Hospitalisation Details'!$L$2:$R$2342,5,)</f>
        <v>tier - 2</v>
      </c>
      <c r="P55" s="64" t="str">
        <f>VLOOKUP(A55,'Hospitalisation Details'!$L$2:$R$2342,6,)</f>
        <v>R1011</v>
      </c>
      <c r="Q55" s="64">
        <f>VLOOKUP(A55,'Hospitalisation Details'!$L$2:$R$2342,3,)</f>
        <v>57</v>
      </c>
      <c r="R55" s="64">
        <f>VLOOKUP(A55,'Hospitalisation Details'!$L$2:$U$2342,10,)</f>
        <v>29</v>
      </c>
      <c r="S55" s="64" t="str">
        <f>VLOOKUP(A55,'Hospitalisation Details'!$L$2:$U$2342,8,)</f>
        <v>Nov</v>
      </c>
      <c r="T55" s="126">
        <f>VLOOKUP(A55,'Hospitalisation Details'!$L$2:$U$2342,9,)</f>
        <v>1965</v>
      </c>
    </row>
    <row r="56" spans="1:20" ht="15.5" x14ac:dyDescent="0.35">
      <c r="A56" s="124" t="s">
        <v>2318</v>
      </c>
      <c r="B56" s="64" t="str">
        <f>VLOOKUP(A56,'Medical Examinations'!$AS$1:$BC$2336,9,)</f>
        <v>Dara E</v>
      </c>
      <c r="C56" s="64">
        <f>VLOOKUP(A56,'Medical Examinations'!$AS$1:$BC$2336,2,)</f>
        <v>38.950000000000003</v>
      </c>
      <c r="D56" s="64">
        <f>VLOOKUP(A56,'Medical Examinations'!$AS$1:$BC$2336,3,)</f>
        <v>11.95</v>
      </c>
      <c r="E56" s="64" t="str">
        <f>VLOOKUP(A56,'Medical Examinations'!$AS$1:$BC$2336,6,)</f>
        <v>No</v>
      </c>
      <c r="F56" s="64" t="str">
        <f>VLOOKUP(A56,'Medical Examinations'!$AS$1:$BC$2336,4,)</f>
        <v>No</v>
      </c>
      <c r="G56" s="64" t="str">
        <f>VLOOKUP(A56,'Medical Examinations'!$AS$1:$BC$2336,5,)</f>
        <v>No</v>
      </c>
      <c r="H56" s="64">
        <f>VLOOKUP(A56,'Medical Examinations'!$AS$1:$BC$2336,8,)</f>
        <v>0</v>
      </c>
      <c r="I56" s="64" t="str">
        <f>VLOOKUP(A56,'Medical Examinations'!$AS$1:$BC$2336,7,)</f>
        <v>Yes</v>
      </c>
      <c r="J56" s="64" t="str">
        <f>VLOOKUP(A56,'Medical Examinations'!$AS$1:$BC$2336,11,)</f>
        <v>Obesity</v>
      </c>
      <c r="K56" s="64" t="str">
        <f>VLOOKUP(A56,'Medical Examinations'!$AS$1:$BC$2336,10,)</f>
        <v>Diabetes</v>
      </c>
      <c r="L56" s="64" t="str">
        <f>VLOOKUP(A56,'Hospitalisation Details'!$L$2:$R$2342,2,)</f>
        <v>04-11-1978</v>
      </c>
      <c r="M56" s="65">
        <f>VLOOKUP(A56,'Hospitalisation Details'!$L$2:$R$2345,7,)</f>
        <v>42983</v>
      </c>
      <c r="N56" s="64" t="str">
        <f>VLOOKUP(A56,'Hospitalisation Details'!$L$2:$R$2342,4,)</f>
        <v>tier - 1</v>
      </c>
      <c r="O56" s="64" t="str">
        <f>VLOOKUP(A56,'Hospitalisation Details'!$L$2:$R$2342,5,)</f>
        <v>tier - 2</v>
      </c>
      <c r="P56" s="64" t="str">
        <f>VLOOKUP(A56,'Hospitalisation Details'!$L$2:$R$2342,6,)</f>
        <v>R1012</v>
      </c>
      <c r="Q56" s="64">
        <f>VLOOKUP(A56,'Hospitalisation Details'!$L$2:$R$2342,3,)</f>
        <v>44</v>
      </c>
      <c r="R56" s="64">
        <f>VLOOKUP(A56,'Hospitalisation Details'!$L$2:$U$2342,10,)</f>
        <v>4</v>
      </c>
      <c r="S56" s="64" t="str">
        <f>VLOOKUP(A56,'Hospitalisation Details'!$L$2:$U$2342,8,)</f>
        <v>Nov</v>
      </c>
      <c r="T56" s="126">
        <f>VLOOKUP(A56,'Hospitalisation Details'!$L$2:$U$2342,9,)</f>
        <v>1978</v>
      </c>
    </row>
    <row r="57" spans="1:20" ht="15.5" x14ac:dyDescent="0.35">
      <c r="A57" s="124" t="s">
        <v>2317</v>
      </c>
      <c r="B57" s="64" t="str">
        <f>VLOOKUP(A57,'Medical Examinations'!$AS$1:$BC$2336,9,)</f>
        <v>Inna</v>
      </c>
      <c r="C57" s="64">
        <f>VLOOKUP(A57,'Medical Examinations'!$AS$1:$BC$2336,2,)</f>
        <v>36.630000000000003</v>
      </c>
      <c r="D57" s="64">
        <f>VLOOKUP(A57,'Medical Examinations'!$AS$1:$BC$2336,3,)</f>
        <v>7.72</v>
      </c>
      <c r="E57" s="64" t="str">
        <f>VLOOKUP(A57,'Medical Examinations'!$AS$1:$BC$2336,6,)</f>
        <v>Yes</v>
      </c>
      <c r="F57" s="64" t="str">
        <f>VLOOKUP(A57,'Medical Examinations'!$AS$1:$BC$2336,4,)</f>
        <v>No</v>
      </c>
      <c r="G57" s="64" t="str">
        <f>VLOOKUP(A57,'Medical Examinations'!$AS$1:$BC$2336,5,)</f>
        <v>No</v>
      </c>
      <c r="H57" s="64">
        <f>VLOOKUP(A57,'Medical Examinations'!$AS$1:$BC$2336,8,)</f>
        <v>1</v>
      </c>
      <c r="I57" s="64" t="str">
        <f>VLOOKUP(A57,'Medical Examinations'!$AS$1:$BC$2336,7,)</f>
        <v>Yes</v>
      </c>
      <c r="J57" s="64" t="str">
        <f>VLOOKUP(A57,'Medical Examinations'!$AS$1:$BC$2336,11,)</f>
        <v>Obesity</v>
      </c>
      <c r="K57" s="64" t="str">
        <f>VLOOKUP(A57,'Medical Examinations'!$AS$1:$BC$2336,10,)</f>
        <v>Diabetes</v>
      </c>
      <c r="L57" s="64" t="str">
        <f>VLOOKUP(A57,'Hospitalisation Details'!$L$2:$R$2342,2,)</f>
        <v>23-10-1975</v>
      </c>
      <c r="M57" s="65">
        <f>VLOOKUP(A57,'Hospitalisation Details'!$L$2:$R$2345,7,)</f>
        <v>42970</v>
      </c>
      <c r="N57" s="64" t="str">
        <f>VLOOKUP(A57,'Hospitalisation Details'!$L$2:$R$2342,4,)</f>
        <v>tier - 1</v>
      </c>
      <c r="O57" s="64" t="str">
        <f>VLOOKUP(A57,'Hospitalisation Details'!$L$2:$R$2342,5,)</f>
        <v>tier - 3</v>
      </c>
      <c r="P57" s="64" t="str">
        <f>VLOOKUP(A57,'Hospitalisation Details'!$L$2:$R$2342,6,)</f>
        <v>R1013</v>
      </c>
      <c r="Q57" s="64">
        <f>VLOOKUP(A57,'Hospitalisation Details'!$L$2:$R$2342,3,)</f>
        <v>47</v>
      </c>
      <c r="R57" s="64">
        <f>VLOOKUP(A57,'Hospitalisation Details'!$L$2:$U$2342,10,)</f>
        <v>23</v>
      </c>
      <c r="S57" s="64" t="str">
        <f>VLOOKUP(A57,'Hospitalisation Details'!$L$2:$U$2342,8,)</f>
        <v>Oct</v>
      </c>
      <c r="T57" s="126">
        <f>VLOOKUP(A57,'Hospitalisation Details'!$L$2:$U$2342,9,)</f>
        <v>1975</v>
      </c>
    </row>
    <row r="58" spans="1:20" ht="15.5" x14ac:dyDescent="0.35">
      <c r="A58" s="124" t="s">
        <v>2316</v>
      </c>
      <c r="B58" s="64" t="str">
        <f>VLOOKUP(A58,'Medical Examinations'!$AS$1:$BC$2336,9,)</f>
        <v>Ari</v>
      </c>
      <c r="C58" s="64">
        <f>VLOOKUP(A58,'Medical Examinations'!$AS$1:$BC$2336,2,)</f>
        <v>34.200000000000003</v>
      </c>
      <c r="D58" s="64">
        <f>VLOOKUP(A58,'Medical Examinations'!$AS$1:$BC$2336,3,)</f>
        <v>5.75</v>
      </c>
      <c r="E58" s="64" t="str">
        <f>VLOOKUP(A58,'Medical Examinations'!$AS$1:$BC$2336,6,)</f>
        <v>No</v>
      </c>
      <c r="F58" s="64" t="str">
        <f>VLOOKUP(A58,'Medical Examinations'!$AS$1:$BC$2336,4,)</f>
        <v>No</v>
      </c>
      <c r="G58" s="64" t="str">
        <f>VLOOKUP(A58,'Medical Examinations'!$AS$1:$BC$2336,5,)</f>
        <v>No</v>
      </c>
      <c r="H58" s="64">
        <f>VLOOKUP(A58,'Medical Examinations'!$AS$1:$BC$2336,8,)</f>
        <v>2</v>
      </c>
      <c r="I58" s="64" t="str">
        <f>VLOOKUP(A58,'Medical Examinations'!$AS$1:$BC$2336,7,)</f>
        <v>Yes</v>
      </c>
      <c r="J58" s="64" t="str">
        <f>VLOOKUP(A58,'Medical Examinations'!$AS$1:$BC$2336,11,)</f>
        <v>Obesity</v>
      </c>
      <c r="K58" s="64" t="str">
        <f>VLOOKUP(A58,'Medical Examinations'!$AS$1:$BC$2336,10,)</f>
        <v>Prediabetes</v>
      </c>
      <c r="L58" s="64" t="str">
        <f>VLOOKUP(A58,'Hospitalisation Details'!$L$2:$R$2342,2,)</f>
        <v>10-09-1972</v>
      </c>
      <c r="M58" s="65">
        <f>VLOOKUP(A58,'Hospitalisation Details'!$L$2:$R$2345,7,)</f>
        <v>42857</v>
      </c>
      <c r="N58" s="64" t="str">
        <f>VLOOKUP(A58,'Hospitalisation Details'!$L$2:$R$2342,4,)</f>
        <v>tier - 1</v>
      </c>
      <c r="O58" s="64" t="str">
        <f>VLOOKUP(A58,'Hospitalisation Details'!$L$2:$R$2342,5,)</f>
        <v>tier - 1</v>
      </c>
      <c r="P58" s="64" t="str">
        <f>VLOOKUP(A58,'Hospitalisation Details'!$L$2:$R$2342,6,)</f>
        <v>R1011</v>
      </c>
      <c r="Q58" s="64">
        <f>VLOOKUP(A58,'Hospitalisation Details'!$L$2:$R$2342,3,)</f>
        <v>50</v>
      </c>
      <c r="R58" s="64">
        <f>VLOOKUP(A58,'Hospitalisation Details'!$L$2:$U$2342,10,)</f>
        <v>10</v>
      </c>
      <c r="S58" s="64" t="str">
        <f>VLOOKUP(A58,'Hospitalisation Details'!$L$2:$U$2342,8,)</f>
        <v>Sep</v>
      </c>
      <c r="T58" s="126">
        <f>VLOOKUP(A58,'Hospitalisation Details'!$L$2:$U$2342,9,)</f>
        <v>1972</v>
      </c>
    </row>
    <row r="59" spans="1:20" ht="15.5" x14ac:dyDescent="0.35">
      <c r="A59" s="124" t="s">
        <v>2315</v>
      </c>
      <c r="B59" s="64" t="str">
        <f>VLOOKUP(A59,'Medical Examinations'!$AS$1:$BC$2336,9,)</f>
        <v>Lindsey</v>
      </c>
      <c r="C59" s="64">
        <f>VLOOKUP(A59,'Medical Examinations'!$AS$1:$BC$2336,2,)</f>
        <v>50.63</v>
      </c>
      <c r="D59" s="64">
        <f>VLOOKUP(A59,'Medical Examinations'!$AS$1:$BC$2336,3,)</f>
        <v>11.89</v>
      </c>
      <c r="E59" s="64" t="str">
        <f>VLOOKUP(A59,'Medical Examinations'!$AS$1:$BC$2336,6,)</f>
        <v>No</v>
      </c>
      <c r="F59" s="64" t="str">
        <f>VLOOKUP(A59,'Medical Examinations'!$AS$1:$BC$2336,4,)</f>
        <v>No</v>
      </c>
      <c r="G59" s="64" t="str">
        <f>VLOOKUP(A59,'Medical Examinations'!$AS$1:$BC$2336,5,)</f>
        <v>No</v>
      </c>
      <c r="H59" s="64">
        <f>VLOOKUP(A59,'Medical Examinations'!$AS$1:$BC$2336,8,)</f>
        <v>0</v>
      </c>
      <c r="I59" s="64" t="str">
        <f>VLOOKUP(A59,'Medical Examinations'!$AS$1:$BC$2336,7,)</f>
        <v>Yes</v>
      </c>
      <c r="J59" s="64" t="str">
        <f>VLOOKUP(A59,'Medical Examinations'!$AS$1:$BC$2336,11,)</f>
        <v>Obesity</v>
      </c>
      <c r="K59" s="64" t="str">
        <f>VLOOKUP(A59,'Medical Examinations'!$AS$1:$BC$2336,10,)</f>
        <v>Diabetes</v>
      </c>
      <c r="L59" s="64" t="str">
        <f>VLOOKUP(A59,'Hospitalisation Details'!$L$2:$R$2342,2,)</f>
        <v>29-10-1965</v>
      </c>
      <c r="M59" s="65">
        <f>VLOOKUP(A59,'Hospitalisation Details'!$L$2:$R$2345,7,)</f>
        <v>42764</v>
      </c>
      <c r="N59" s="64" t="str">
        <f>VLOOKUP(A59,'Hospitalisation Details'!$L$2:$R$2342,4,)</f>
        <v>tier - 1</v>
      </c>
      <c r="O59" s="64" t="str">
        <f>VLOOKUP(A59,'Hospitalisation Details'!$L$2:$R$2342,5,)</f>
        <v>tier - 2</v>
      </c>
      <c r="P59" s="64" t="str">
        <f>VLOOKUP(A59,'Hospitalisation Details'!$L$2:$R$2342,6,)</f>
        <v>R1011</v>
      </c>
      <c r="Q59" s="64">
        <f>VLOOKUP(A59,'Hospitalisation Details'!$L$2:$R$2342,3,)</f>
        <v>57</v>
      </c>
      <c r="R59" s="64">
        <f>VLOOKUP(A59,'Hospitalisation Details'!$L$2:$U$2342,10,)</f>
        <v>29</v>
      </c>
      <c r="S59" s="64" t="str">
        <f>VLOOKUP(A59,'Hospitalisation Details'!$L$2:$U$2342,8,)</f>
        <v>Oct</v>
      </c>
      <c r="T59" s="126">
        <f>VLOOKUP(A59,'Hospitalisation Details'!$L$2:$U$2342,9,)</f>
        <v>1965</v>
      </c>
    </row>
    <row r="60" spans="1:20" ht="15.5" x14ac:dyDescent="0.35">
      <c r="A60" s="124" t="s">
        <v>2314</v>
      </c>
      <c r="B60" s="64" t="str">
        <f>VLOOKUP(A60,'Medical Examinations'!$AS$1:$BC$2336,9,)</f>
        <v>Kenny</v>
      </c>
      <c r="C60" s="64">
        <f>VLOOKUP(A60,'Medical Examinations'!$AS$1:$BC$2336,2,)</f>
        <v>36.479999999999997</v>
      </c>
      <c r="D60" s="64">
        <f>VLOOKUP(A60,'Medical Examinations'!$AS$1:$BC$2336,3,)</f>
        <v>6.2</v>
      </c>
      <c r="E60" s="64" t="str">
        <f>VLOOKUP(A60,'Medical Examinations'!$AS$1:$BC$2336,6,)</f>
        <v>No</v>
      </c>
      <c r="F60" s="64" t="str">
        <f>VLOOKUP(A60,'Medical Examinations'!$AS$1:$BC$2336,4,)</f>
        <v>No</v>
      </c>
      <c r="G60" s="64" t="str">
        <f>VLOOKUP(A60,'Medical Examinations'!$AS$1:$BC$2336,5,)</f>
        <v>No</v>
      </c>
      <c r="H60" s="64">
        <f>VLOOKUP(A60,'Medical Examinations'!$AS$1:$BC$2336,8,)</f>
        <v>0</v>
      </c>
      <c r="I60" s="64" t="str">
        <f>VLOOKUP(A60,'Medical Examinations'!$AS$1:$BC$2336,7,)</f>
        <v>Yes</v>
      </c>
      <c r="J60" s="64" t="str">
        <f>VLOOKUP(A60,'Medical Examinations'!$AS$1:$BC$2336,11,)</f>
        <v>Obesity</v>
      </c>
      <c r="K60" s="64" t="str">
        <f>VLOOKUP(A60,'Medical Examinations'!$AS$1:$BC$2336,10,)</f>
        <v>Prediabetes</v>
      </c>
      <c r="L60" s="64" t="str">
        <f>VLOOKUP(A60,'Hospitalisation Details'!$L$2:$R$2342,2,)</f>
        <v>21-10-1977</v>
      </c>
      <c r="M60" s="65">
        <f>VLOOKUP(A60,'Hospitalisation Details'!$L$2:$R$2345,7,)</f>
        <v>42761</v>
      </c>
      <c r="N60" s="64" t="str">
        <f>VLOOKUP(A60,'Hospitalisation Details'!$L$2:$R$2342,4,)</f>
        <v>tier - 1</v>
      </c>
      <c r="O60" s="64" t="str">
        <f>VLOOKUP(A60,'Hospitalisation Details'!$L$2:$R$2342,5,)</f>
        <v>tier - 2</v>
      </c>
      <c r="P60" s="64" t="str">
        <f>VLOOKUP(A60,'Hospitalisation Details'!$L$2:$R$2342,6,)</f>
        <v>R1012</v>
      </c>
      <c r="Q60" s="64">
        <f>VLOOKUP(A60,'Hospitalisation Details'!$L$2:$R$2342,3,)</f>
        <v>45</v>
      </c>
      <c r="R60" s="64">
        <f>VLOOKUP(A60,'Hospitalisation Details'!$L$2:$U$2342,10,)</f>
        <v>21</v>
      </c>
      <c r="S60" s="64" t="str">
        <f>VLOOKUP(A60,'Hospitalisation Details'!$L$2:$U$2342,8,)</f>
        <v>Oct</v>
      </c>
      <c r="T60" s="126">
        <f>VLOOKUP(A60,'Hospitalisation Details'!$L$2:$U$2342,9,)</f>
        <v>1977</v>
      </c>
    </row>
    <row r="61" spans="1:20" ht="15.5" x14ac:dyDescent="0.35">
      <c r="A61" s="124" t="s">
        <v>2313</v>
      </c>
      <c r="B61" s="64" t="str">
        <f>VLOOKUP(A61,'Medical Examinations'!$AS$1:$BC$2336,9,)</f>
        <v>Louise</v>
      </c>
      <c r="C61" s="64">
        <f>VLOOKUP(A61,'Medical Examinations'!$AS$1:$BC$2336,2,)</f>
        <v>54.82</v>
      </c>
      <c r="D61" s="64">
        <f>VLOOKUP(A61,'Medical Examinations'!$AS$1:$BC$2336,3,)</f>
        <v>10.61</v>
      </c>
      <c r="E61" s="64" t="str">
        <f>VLOOKUP(A61,'Medical Examinations'!$AS$1:$BC$2336,6,)</f>
        <v>No</v>
      </c>
      <c r="F61" s="64" t="str">
        <f>VLOOKUP(A61,'Medical Examinations'!$AS$1:$BC$2336,4,)</f>
        <v>No</v>
      </c>
      <c r="G61" s="64" t="str">
        <f>VLOOKUP(A61,'Medical Examinations'!$AS$1:$BC$2336,5,)</f>
        <v>No</v>
      </c>
      <c r="H61" s="64">
        <f>VLOOKUP(A61,'Medical Examinations'!$AS$1:$BC$2336,8,)</f>
        <v>0</v>
      </c>
      <c r="I61" s="64" t="str">
        <f>VLOOKUP(A61,'Medical Examinations'!$AS$1:$BC$2336,7,)</f>
        <v>Yes</v>
      </c>
      <c r="J61" s="64" t="str">
        <f>VLOOKUP(A61,'Medical Examinations'!$AS$1:$BC$2336,11,)</f>
        <v>Obesity</v>
      </c>
      <c r="K61" s="64" t="str">
        <f>VLOOKUP(A61,'Medical Examinations'!$AS$1:$BC$2336,10,)</f>
        <v>Diabetes</v>
      </c>
      <c r="L61" s="64" t="str">
        <f>VLOOKUP(A61,'Hospitalisation Details'!$L$2:$R$2342,2,)</f>
        <v>03-11-1971</v>
      </c>
      <c r="M61" s="65">
        <f>VLOOKUP(A61,'Hospitalisation Details'!$L$2:$R$2345,7,)</f>
        <v>42644</v>
      </c>
      <c r="N61" s="64" t="str">
        <f>VLOOKUP(A61,'Hospitalisation Details'!$L$2:$R$2342,4,)</f>
        <v>tier - 1</v>
      </c>
      <c r="O61" s="64" t="str">
        <f>VLOOKUP(A61,'Hospitalisation Details'!$L$2:$R$2342,5,)</f>
        <v>tier - 3</v>
      </c>
      <c r="P61" s="64" t="str">
        <f>VLOOKUP(A61,'Hospitalisation Details'!$L$2:$R$2342,6,)</f>
        <v>R1011</v>
      </c>
      <c r="Q61" s="64">
        <f>VLOOKUP(A61,'Hospitalisation Details'!$L$2:$R$2342,3,)</f>
        <v>51</v>
      </c>
      <c r="R61" s="64">
        <f>VLOOKUP(A61,'Hospitalisation Details'!$L$2:$U$2342,10,)</f>
        <v>3</v>
      </c>
      <c r="S61" s="64" t="str">
        <f>VLOOKUP(A61,'Hospitalisation Details'!$L$2:$U$2342,8,)</f>
        <v>Nov</v>
      </c>
      <c r="T61" s="126">
        <f>VLOOKUP(A61,'Hospitalisation Details'!$L$2:$U$2342,9,)</f>
        <v>1971</v>
      </c>
    </row>
    <row r="62" spans="1:20" ht="15.5" x14ac:dyDescent="0.35">
      <c r="A62" s="124" t="s">
        <v>2312</v>
      </c>
      <c r="B62" s="64" t="str">
        <f>VLOOKUP(A62,'Medical Examinations'!$AS$1:$BC$2336,9,)</f>
        <v>Cameron</v>
      </c>
      <c r="C62" s="64">
        <f>VLOOKUP(A62,'Medical Examinations'!$AS$1:$BC$2336,2,)</f>
        <v>38.06</v>
      </c>
      <c r="D62" s="64">
        <f>VLOOKUP(A62,'Medical Examinations'!$AS$1:$BC$2336,3,)</f>
        <v>6.04</v>
      </c>
      <c r="E62" s="64" t="str">
        <f>VLOOKUP(A62,'Medical Examinations'!$AS$1:$BC$2336,6,)</f>
        <v>No</v>
      </c>
      <c r="F62" s="64" t="str">
        <f>VLOOKUP(A62,'Medical Examinations'!$AS$1:$BC$2336,4,)</f>
        <v>No</v>
      </c>
      <c r="G62" s="64" t="str">
        <f>VLOOKUP(A62,'Medical Examinations'!$AS$1:$BC$2336,5,)</f>
        <v>Yes</v>
      </c>
      <c r="H62" s="64">
        <f>VLOOKUP(A62,'Medical Examinations'!$AS$1:$BC$2336,8,)</f>
        <v>1</v>
      </c>
      <c r="I62" s="64" t="str">
        <f>VLOOKUP(A62,'Medical Examinations'!$AS$1:$BC$2336,7,)</f>
        <v>Yes</v>
      </c>
      <c r="J62" s="64" t="str">
        <f>VLOOKUP(A62,'Medical Examinations'!$AS$1:$BC$2336,11,)</f>
        <v>Obesity</v>
      </c>
      <c r="K62" s="64" t="str">
        <f>VLOOKUP(A62,'Medical Examinations'!$AS$1:$BC$2336,10,)</f>
        <v>Prediabetes</v>
      </c>
      <c r="L62" s="64" t="str">
        <f>VLOOKUP(A62,'Hospitalisation Details'!$L$2:$R$2342,2,)</f>
        <v>27-12-1979</v>
      </c>
      <c r="M62" s="65">
        <f>VLOOKUP(A62,'Hospitalisation Details'!$L$2:$R$2345,7,)</f>
        <v>42560</v>
      </c>
      <c r="N62" s="64" t="str">
        <f>VLOOKUP(A62,'Hospitalisation Details'!$L$2:$R$2342,4,)</f>
        <v>tier - 1</v>
      </c>
      <c r="O62" s="64" t="str">
        <f>VLOOKUP(A62,'Hospitalisation Details'!$L$2:$R$2342,5,)</f>
        <v>tier - 3</v>
      </c>
      <c r="P62" s="64" t="str">
        <f>VLOOKUP(A62,'Hospitalisation Details'!$L$2:$R$2342,6,)</f>
        <v>R1013</v>
      </c>
      <c r="Q62" s="64">
        <f>VLOOKUP(A62,'Hospitalisation Details'!$L$2:$R$2342,3,)</f>
        <v>43</v>
      </c>
      <c r="R62" s="64">
        <f>VLOOKUP(A62,'Hospitalisation Details'!$L$2:$U$2342,10,)</f>
        <v>27</v>
      </c>
      <c r="S62" s="64" t="str">
        <f>VLOOKUP(A62,'Hospitalisation Details'!$L$2:$U$2342,8,)</f>
        <v>Dec</v>
      </c>
      <c r="T62" s="126">
        <f>VLOOKUP(A62,'Hospitalisation Details'!$L$2:$U$2342,9,)</f>
        <v>1979</v>
      </c>
    </row>
    <row r="63" spans="1:20" ht="15.5" x14ac:dyDescent="0.35">
      <c r="A63" s="124" t="s">
        <v>2311</v>
      </c>
      <c r="B63" s="64" t="str">
        <f>VLOOKUP(A63,'Medical Examinations'!$AS$1:$BC$2336,9,)</f>
        <v>Katie T.</v>
      </c>
      <c r="C63" s="64">
        <f>VLOOKUP(A63,'Medical Examinations'!$AS$1:$BC$2336,2,)</f>
        <v>51.48</v>
      </c>
      <c r="D63" s="64">
        <f>VLOOKUP(A63,'Medical Examinations'!$AS$1:$BC$2336,3,)</f>
        <v>9.33</v>
      </c>
      <c r="E63" s="64" t="str">
        <f>VLOOKUP(A63,'Medical Examinations'!$AS$1:$BC$2336,6,)</f>
        <v>Yes</v>
      </c>
      <c r="F63" s="64" t="str">
        <f>VLOOKUP(A63,'Medical Examinations'!$AS$1:$BC$2336,4,)</f>
        <v>No</v>
      </c>
      <c r="G63" s="64" t="str">
        <f>VLOOKUP(A63,'Medical Examinations'!$AS$1:$BC$2336,5,)</f>
        <v>No</v>
      </c>
      <c r="H63" s="64">
        <f>VLOOKUP(A63,'Medical Examinations'!$AS$1:$BC$2336,8,)</f>
        <v>0</v>
      </c>
      <c r="I63" s="64" t="str">
        <f>VLOOKUP(A63,'Medical Examinations'!$AS$1:$BC$2336,7,)</f>
        <v>Yes</v>
      </c>
      <c r="J63" s="64" t="str">
        <f>VLOOKUP(A63,'Medical Examinations'!$AS$1:$BC$2336,11,)</f>
        <v>Obesity</v>
      </c>
      <c r="K63" s="64" t="str">
        <f>VLOOKUP(A63,'Medical Examinations'!$AS$1:$BC$2336,10,)</f>
        <v>Diabetes</v>
      </c>
      <c r="L63" s="64" t="str">
        <f>VLOOKUP(A63,'Hospitalisation Details'!$L$2:$R$2342,2,)</f>
        <v>27-06-1967</v>
      </c>
      <c r="M63" s="65">
        <f>VLOOKUP(A63,'Hospitalisation Details'!$L$2:$R$2345,7,)</f>
        <v>42539</v>
      </c>
      <c r="N63" s="64" t="str">
        <f>VLOOKUP(A63,'Hospitalisation Details'!$L$2:$R$2342,4,)</f>
        <v>tier - 1</v>
      </c>
      <c r="O63" s="64" t="str">
        <f>VLOOKUP(A63,'Hospitalisation Details'!$L$2:$R$2342,5,)</f>
        <v>tier - 3</v>
      </c>
      <c r="P63" s="64" t="str">
        <f>VLOOKUP(A63,'Hospitalisation Details'!$L$2:$R$2342,6,)</f>
        <v>R1011</v>
      </c>
      <c r="Q63" s="64">
        <f>VLOOKUP(A63,'Hospitalisation Details'!$L$2:$R$2342,3,)</f>
        <v>55</v>
      </c>
      <c r="R63" s="64">
        <f>VLOOKUP(A63,'Hospitalisation Details'!$L$2:$U$2342,10,)</f>
        <v>27</v>
      </c>
      <c r="S63" s="64" t="str">
        <f>VLOOKUP(A63,'Hospitalisation Details'!$L$2:$U$2342,8,)</f>
        <v>Jun</v>
      </c>
      <c r="T63" s="126">
        <f>VLOOKUP(A63,'Hospitalisation Details'!$L$2:$U$2342,9,)</f>
        <v>1967</v>
      </c>
    </row>
    <row r="64" spans="1:20" ht="15.5" x14ac:dyDescent="0.35">
      <c r="A64" s="124" t="s">
        <v>2310</v>
      </c>
      <c r="B64" s="64" t="str">
        <f>VLOOKUP(A64,'Medical Examinations'!$AS$1:$BC$2336,9,)</f>
        <v>Casey</v>
      </c>
      <c r="C64" s="64">
        <f>VLOOKUP(A64,'Medical Examinations'!$AS$1:$BC$2336,2,)</f>
        <v>52.06</v>
      </c>
      <c r="D64" s="64">
        <f>VLOOKUP(A64,'Medical Examinations'!$AS$1:$BC$2336,3,)</f>
        <v>11.47</v>
      </c>
      <c r="E64" s="64" t="str">
        <f>VLOOKUP(A64,'Medical Examinations'!$AS$1:$BC$2336,6,)</f>
        <v>No</v>
      </c>
      <c r="F64" s="64" t="str">
        <f>VLOOKUP(A64,'Medical Examinations'!$AS$1:$BC$2336,4,)</f>
        <v>No</v>
      </c>
      <c r="G64" s="64" t="str">
        <f>VLOOKUP(A64,'Medical Examinations'!$AS$1:$BC$2336,5,)</f>
        <v>No</v>
      </c>
      <c r="H64" s="64">
        <f>VLOOKUP(A64,'Medical Examinations'!$AS$1:$BC$2336,8,)</f>
        <v>0</v>
      </c>
      <c r="I64" s="64" t="str">
        <f>VLOOKUP(A64,'Medical Examinations'!$AS$1:$BC$2336,7,)</f>
        <v>Yes</v>
      </c>
      <c r="J64" s="64" t="str">
        <f>VLOOKUP(A64,'Medical Examinations'!$AS$1:$BC$2336,11,)</f>
        <v>Obesity</v>
      </c>
      <c r="K64" s="64" t="str">
        <f>VLOOKUP(A64,'Medical Examinations'!$AS$1:$BC$2336,10,)</f>
        <v>Diabetes</v>
      </c>
      <c r="L64" s="64" t="str">
        <f>VLOOKUP(A64,'Hospitalisation Details'!$L$2:$R$2342,2,)</f>
        <v>03-08-1968</v>
      </c>
      <c r="M64" s="65">
        <f>VLOOKUP(A64,'Hospitalisation Details'!$L$2:$R$2345,7,)</f>
        <v>42479</v>
      </c>
      <c r="N64" s="64" t="str">
        <f>VLOOKUP(A64,'Hospitalisation Details'!$L$2:$R$2342,4,)</f>
        <v>tier - 1</v>
      </c>
      <c r="O64" s="64" t="str">
        <f>VLOOKUP(A64,'Hospitalisation Details'!$L$2:$R$2342,5,)</f>
        <v>tier - 2</v>
      </c>
      <c r="P64" s="64" t="str">
        <f>VLOOKUP(A64,'Hospitalisation Details'!$L$2:$R$2342,6,)</f>
        <v>R1011</v>
      </c>
      <c r="Q64" s="64">
        <f>VLOOKUP(A64,'Hospitalisation Details'!$L$2:$R$2342,3,)</f>
        <v>54</v>
      </c>
      <c r="R64" s="64">
        <f>VLOOKUP(A64,'Hospitalisation Details'!$L$2:$U$2342,10,)</f>
        <v>3</v>
      </c>
      <c r="S64" s="64" t="str">
        <f>VLOOKUP(A64,'Hospitalisation Details'!$L$2:$U$2342,8,)</f>
        <v>Aug</v>
      </c>
      <c r="T64" s="126">
        <f>VLOOKUP(A64,'Hospitalisation Details'!$L$2:$U$2342,9,)</f>
        <v>1968</v>
      </c>
    </row>
    <row r="65" spans="1:20" ht="15.5" x14ac:dyDescent="0.35">
      <c r="A65" s="124" t="s">
        <v>2309</v>
      </c>
      <c r="B65" s="64" t="str">
        <f>VLOOKUP(A65,'Medical Examinations'!$AS$1:$BC$2336,9,)</f>
        <v>David</v>
      </c>
      <c r="C65" s="64">
        <f>VLOOKUP(A65,'Medical Examinations'!$AS$1:$BC$2336,2,)</f>
        <v>30.684999999999999</v>
      </c>
      <c r="D65" s="64">
        <f>VLOOKUP(A65,'Medical Examinations'!$AS$1:$BC$2336,3,)</f>
        <v>7.02</v>
      </c>
      <c r="E65" s="64" t="str">
        <f>VLOOKUP(A65,'Medical Examinations'!$AS$1:$BC$2336,6,)</f>
        <v>Yes</v>
      </c>
      <c r="F65" s="64" t="str">
        <f>VLOOKUP(A65,'Medical Examinations'!$AS$1:$BC$2336,4,)</f>
        <v>No</v>
      </c>
      <c r="G65" s="64" t="str">
        <f>VLOOKUP(A65,'Medical Examinations'!$AS$1:$BC$2336,5,)</f>
        <v>No</v>
      </c>
      <c r="H65" s="64">
        <f>VLOOKUP(A65,'Medical Examinations'!$AS$1:$BC$2336,8,)</f>
        <v>0</v>
      </c>
      <c r="I65" s="64" t="str">
        <f>VLOOKUP(A65,'Medical Examinations'!$AS$1:$BC$2336,7,)</f>
        <v>Yes</v>
      </c>
      <c r="J65" s="64" t="str">
        <f>VLOOKUP(A65,'Medical Examinations'!$AS$1:$BC$2336,11,)</f>
        <v>Obesity</v>
      </c>
      <c r="K65" s="64" t="str">
        <f>VLOOKUP(A65,'Medical Examinations'!$AS$1:$BC$2336,10,)</f>
        <v>Diabetes</v>
      </c>
      <c r="L65" s="64" t="str">
        <f>VLOOKUP(A65,'Hospitalisation Details'!$L$2:$R$2342,2,)</f>
        <v>28-06-1967</v>
      </c>
      <c r="M65" s="65">
        <f>VLOOKUP(A65,'Hospitalisation Details'!$L$2:$R$2345,7,)</f>
        <v>42304</v>
      </c>
      <c r="N65" s="64" t="str">
        <f>VLOOKUP(A65,'Hospitalisation Details'!$L$2:$R$2342,4,)</f>
        <v>tier - 1</v>
      </c>
      <c r="O65" s="64" t="str">
        <f>VLOOKUP(A65,'Hospitalisation Details'!$L$2:$R$2342,5,)</f>
        <v>tier - 2</v>
      </c>
      <c r="P65" s="64" t="str">
        <f>VLOOKUP(A65,'Hospitalisation Details'!$L$2:$R$2342,6,)</f>
        <v>R1016</v>
      </c>
      <c r="Q65" s="64">
        <f>VLOOKUP(A65,'Hospitalisation Details'!$L$2:$R$2342,3,)</f>
        <v>55</v>
      </c>
      <c r="R65" s="64">
        <f>VLOOKUP(A65,'Hospitalisation Details'!$L$2:$U$2342,10,)</f>
        <v>28</v>
      </c>
      <c r="S65" s="64" t="str">
        <f>VLOOKUP(A65,'Hospitalisation Details'!$L$2:$U$2342,8,)</f>
        <v>Jun</v>
      </c>
      <c r="T65" s="126">
        <f>VLOOKUP(A65,'Hospitalisation Details'!$L$2:$U$2342,9,)</f>
        <v>1967</v>
      </c>
    </row>
    <row r="66" spans="1:20" ht="15.5" x14ac:dyDescent="0.35">
      <c r="A66" s="124" t="s">
        <v>2308</v>
      </c>
      <c r="B66" s="64" t="str">
        <f>VLOOKUP(A66,'Medical Examinations'!$AS$1:$BC$2336,9,)</f>
        <v>Bryson C.</v>
      </c>
      <c r="C66" s="64">
        <f>VLOOKUP(A66,'Medical Examinations'!$AS$1:$BC$2336,2,)</f>
        <v>36.08</v>
      </c>
      <c r="D66" s="64">
        <f>VLOOKUP(A66,'Medical Examinations'!$AS$1:$BC$2336,3,)</f>
        <v>8.8000000000000007</v>
      </c>
      <c r="E66" s="64" t="str">
        <f>VLOOKUP(A66,'Medical Examinations'!$AS$1:$BC$2336,6,)</f>
        <v>Yes</v>
      </c>
      <c r="F66" s="64" t="str">
        <f>VLOOKUP(A66,'Medical Examinations'!$AS$1:$BC$2336,4,)</f>
        <v>No</v>
      </c>
      <c r="G66" s="64" t="str">
        <f>VLOOKUP(A66,'Medical Examinations'!$AS$1:$BC$2336,5,)</f>
        <v>No</v>
      </c>
      <c r="H66" s="64">
        <f>VLOOKUP(A66,'Medical Examinations'!$AS$1:$BC$2336,8,)</f>
        <v>1</v>
      </c>
      <c r="I66" s="64" t="str">
        <f>VLOOKUP(A66,'Medical Examinations'!$AS$1:$BC$2336,7,)</f>
        <v>Yes</v>
      </c>
      <c r="J66" s="64" t="str">
        <f>VLOOKUP(A66,'Medical Examinations'!$AS$1:$BC$2336,11,)</f>
        <v>Obesity</v>
      </c>
      <c r="K66" s="64" t="str">
        <f>VLOOKUP(A66,'Medical Examinations'!$AS$1:$BC$2336,10,)</f>
        <v>Diabetes</v>
      </c>
      <c r="L66" s="64" t="str">
        <f>VLOOKUP(A66,'Hospitalisation Details'!$L$2:$R$2342,2,)</f>
        <v>15-08-1975</v>
      </c>
      <c r="M66" s="65">
        <f>VLOOKUP(A66,'Hospitalisation Details'!$L$2:$R$2345,7,)</f>
        <v>42211</v>
      </c>
      <c r="N66" s="64" t="str">
        <f>VLOOKUP(A66,'Hospitalisation Details'!$L$2:$R$2342,4,)</f>
        <v>tier - 1</v>
      </c>
      <c r="O66" s="64" t="str">
        <f>VLOOKUP(A66,'Hospitalisation Details'!$L$2:$R$2342,5,)</f>
        <v>tier - 3</v>
      </c>
      <c r="P66" s="64" t="str">
        <f>VLOOKUP(A66,'Hospitalisation Details'!$L$2:$R$2342,6,)</f>
        <v>R1013</v>
      </c>
      <c r="Q66" s="64">
        <f>VLOOKUP(A66,'Hospitalisation Details'!$L$2:$R$2342,3,)</f>
        <v>47</v>
      </c>
      <c r="R66" s="64">
        <f>VLOOKUP(A66,'Hospitalisation Details'!$L$2:$U$2342,10,)</f>
        <v>15</v>
      </c>
      <c r="S66" s="64" t="str">
        <f>VLOOKUP(A66,'Hospitalisation Details'!$L$2:$U$2342,8,)</f>
        <v>Aug</v>
      </c>
      <c r="T66" s="126">
        <f>VLOOKUP(A66,'Hospitalisation Details'!$L$2:$U$2342,9,)</f>
        <v>1975</v>
      </c>
    </row>
    <row r="67" spans="1:20" ht="15.5" x14ac:dyDescent="0.35">
      <c r="A67" s="124" t="s">
        <v>2307</v>
      </c>
      <c r="B67" s="64" t="str">
        <f>VLOOKUP(A67,'Medical Examinations'!$AS$1:$BC$2336,9,)</f>
        <v>Megan</v>
      </c>
      <c r="C67" s="64">
        <f>VLOOKUP(A67,'Medical Examinations'!$AS$1:$BC$2336,2,)</f>
        <v>54.99</v>
      </c>
      <c r="D67" s="64">
        <f>VLOOKUP(A67,'Medical Examinations'!$AS$1:$BC$2336,3,)</f>
        <v>8.68</v>
      </c>
      <c r="E67" s="64" t="str">
        <f>VLOOKUP(A67,'Medical Examinations'!$AS$1:$BC$2336,6,)</f>
        <v>No</v>
      </c>
      <c r="F67" s="64" t="str">
        <f>VLOOKUP(A67,'Medical Examinations'!$AS$1:$BC$2336,4,)</f>
        <v>No</v>
      </c>
      <c r="G67" s="64" t="str">
        <f>VLOOKUP(A67,'Medical Examinations'!$AS$1:$BC$2336,5,)</f>
        <v>No</v>
      </c>
      <c r="H67" s="64">
        <f>VLOOKUP(A67,'Medical Examinations'!$AS$1:$BC$2336,8,)</f>
        <v>2</v>
      </c>
      <c r="I67" s="64" t="str">
        <f>VLOOKUP(A67,'Medical Examinations'!$AS$1:$BC$2336,7,)</f>
        <v>Yes</v>
      </c>
      <c r="J67" s="64" t="str">
        <f>VLOOKUP(A67,'Medical Examinations'!$AS$1:$BC$2336,11,)</f>
        <v>Obesity</v>
      </c>
      <c r="K67" s="64" t="str">
        <f>VLOOKUP(A67,'Medical Examinations'!$AS$1:$BC$2336,10,)</f>
        <v>Diabetes</v>
      </c>
      <c r="L67" s="64" t="str">
        <f>VLOOKUP(A67,'Hospitalisation Details'!$L$2:$R$2342,2,)</f>
        <v>18-09-1973</v>
      </c>
      <c r="M67" s="65">
        <f>VLOOKUP(A67,'Hospitalisation Details'!$L$2:$R$2345,7,)</f>
        <v>42188</v>
      </c>
      <c r="N67" s="64" t="str">
        <f>VLOOKUP(A67,'Hospitalisation Details'!$L$2:$R$2342,4,)</f>
        <v>tier - 1</v>
      </c>
      <c r="O67" s="64" t="str">
        <f>VLOOKUP(A67,'Hospitalisation Details'!$L$2:$R$2342,5,)</f>
        <v>tier - 1</v>
      </c>
      <c r="P67" s="64" t="str">
        <f>VLOOKUP(A67,'Hospitalisation Details'!$L$2:$R$2342,6,)</f>
        <v>R1011</v>
      </c>
      <c r="Q67" s="64">
        <f>VLOOKUP(A67,'Hospitalisation Details'!$L$2:$R$2342,3,)</f>
        <v>49</v>
      </c>
      <c r="R67" s="64">
        <f>VLOOKUP(A67,'Hospitalisation Details'!$L$2:$U$2342,10,)</f>
        <v>18</v>
      </c>
      <c r="S67" s="64" t="str">
        <f>VLOOKUP(A67,'Hospitalisation Details'!$L$2:$U$2342,8,)</f>
        <v>Sep</v>
      </c>
      <c r="T67" s="126">
        <f>VLOOKUP(A67,'Hospitalisation Details'!$L$2:$U$2342,9,)</f>
        <v>1973</v>
      </c>
    </row>
    <row r="68" spans="1:20" ht="15.5" x14ac:dyDescent="0.35">
      <c r="A68" s="124" t="s">
        <v>2306</v>
      </c>
      <c r="B68" s="64" t="str">
        <f>VLOOKUP(A68,'Medical Examinations'!$AS$1:$BC$2336,9,)</f>
        <v>Daniel</v>
      </c>
      <c r="C68" s="64">
        <f>VLOOKUP(A68,'Medical Examinations'!$AS$1:$BC$2336,2,)</f>
        <v>35.97</v>
      </c>
      <c r="D68" s="64">
        <f>VLOOKUP(A68,'Medical Examinations'!$AS$1:$BC$2336,3,)</f>
        <v>6.12</v>
      </c>
      <c r="E68" s="64" t="str">
        <f>VLOOKUP(A68,'Medical Examinations'!$AS$1:$BC$2336,6,)</f>
        <v>No</v>
      </c>
      <c r="F68" s="64" t="str">
        <f>VLOOKUP(A68,'Medical Examinations'!$AS$1:$BC$2336,4,)</f>
        <v>No</v>
      </c>
      <c r="G68" s="64" t="str">
        <f>VLOOKUP(A68,'Medical Examinations'!$AS$1:$BC$2336,5,)</f>
        <v>Yes</v>
      </c>
      <c r="H68" s="64">
        <f>VLOOKUP(A68,'Medical Examinations'!$AS$1:$BC$2336,8,)</f>
        <v>1</v>
      </c>
      <c r="I68" s="64" t="str">
        <f>VLOOKUP(A68,'Medical Examinations'!$AS$1:$BC$2336,7,)</f>
        <v>Yes</v>
      </c>
      <c r="J68" s="64" t="str">
        <f>VLOOKUP(A68,'Medical Examinations'!$AS$1:$BC$2336,11,)</f>
        <v>Obesity</v>
      </c>
      <c r="K68" s="64" t="str">
        <f>VLOOKUP(A68,'Medical Examinations'!$AS$1:$BC$2336,10,)</f>
        <v>Prediabetes</v>
      </c>
      <c r="L68" s="64" t="str">
        <f>VLOOKUP(A68,'Hospitalisation Details'!$L$2:$R$2342,2,)</f>
        <v>03-07-1979</v>
      </c>
      <c r="M68" s="65">
        <f>VLOOKUP(A68,'Hospitalisation Details'!$L$2:$R$2345,7,)</f>
        <v>42125</v>
      </c>
      <c r="N68" s="64" t="str">
        <f>VLOOKUP(A68,'Hospitalisation Details'!$L$2:$R$2342,4,)</f>
        <v>tier - 1</v>
      </c>
      <c r="O68" s="64" t="str">
        <f>VLOOKUP(A68,'Hospitalisation Details'!$L$2:$R$2342,5,)</f>
        <v>tier - 1</v>
      </c>
      <c r="P68" s="64" t="str">
        <f>VLOOKUP(A68,'Hospitalisation Details'!$L$2:$R$2342,6,)</f>
        <v>R1013</v>
      </c>
      <c r="Q68" s="64">
        <f>VLOOKUP(A68,'Hospitalisation Details'!$L$2:$R$2342,3,)</f>
        <v>43</v>
      </c>
      <c r="R68" s="64">
        <f>VLOOKUP(A68,'Hospitalisation Details'!$L$2:$U$2342,10,)</f>
        <v>3</v>
      </c>
      <c r="S68" s="64" t="str">
        <f>VLOOKUP(A68,'Hospitalisation Details'!$L$2:$U$2342,8,)</f>
        <v>Jul</v>
      </c>
      <c r="T68" s="126">
        <f>VLOOKUP(A68,'Hospitalisation Details'!$L$2:$U$2342,9,)</f>
        <v>1979</v>
      </c>
    </row>
    <row r="69" spans="1:20" ht="15.5" x14ac:dyDescent="0.35">
      <c r="A69" s="124" t="s">
        <v>2305</v>
      </c>
      <c r="B69" s="64" t="str">
        <f>VLOOKUP(A69,'Medical Examinations'!$AS$1:$BC$2336,9,)</f>
        <v>Steven M.</v>
      </c>
      <c r="C69" s="64">
        <f>VLOOKUP(A69,'Medical Examinations'!$AS$1:$BC$2336,2,)</f>
        <v>45.54</v>
      </c>
      <c r="D69" s="64">
        <f>VLOOKUP(A69,'Medical Examinations'!$AS$1:$BC$2336,3,)</f>
        <v>5.4</v>
      </c>
      <c r="E69" s="64" t="str">
        <f>VLOOKUP(A69,'Medical Examinations'!$AS$1:$BC$2336,6,)</f>
        <v>Yes</v>
      </c>
      <c r="F69" s="64" t="str">
        <f>VLOOKUP(A69,'Medical Examinations'!$AS$1:$BC$2336,4,)</f>
        <v>No</v>
      </c>
      <c r="G69" s="64" t="str">
        <f>VLOOKUP(A69,'Medical Examinations'!$AS$1:$BC$2336,5,)</f>
        <v>Yes</v>
      </c>
      <c r="H69" s="64">
        <f>VLOOKUP(A69,'Medical Examinations'!$AS$1:$BC$2336,8,)</f>
        <v>1</v>
      </c>
      <c r="I69" s="64" t="str">
        <f>VLOOKUP(A69,'Medical Examinations'!$AS$1:$BC$2336,7,)</f>
        <v>Yes</v>
      </c>
      <c r="J69" s="64" t="str">
        <f>VLOOKUP(A69,'Medical Examinations'!$AS$1:$BC$2336,11,)</f>
        <v>Obesity</v>
      </c>
      <c r="K69" s="64" t="str">
        <f>VLOOKUP(A69,'Medical Examinations'!$AS$1:$BC$2336,10,)</f>
        <v>Normal</v>
      </c>
      <c r="L69" s="64" t="str">
        <f>VLOOKUP(A69,'Hospitalisation Details'!$L$2:$R$2342,2,)</f>
        <v>09-12-1997</v>
      </c>
      <c r="M69" s="65">
        <f>VLOOKUP(A69,'Hospitalisation Details'!$L$2:$R$2345,7,)</f>
        <v>42112</v>
      </c>
      <c r="N69" s="64" t="str">
        <f>VLOOKUP(A69,'Hospitalisation Details'!$L$2:$R$2342,4,)</f>
        <v>tier - 1</v>
      </c>
      <c r="O69" s="64" t="str">
        <f>VLOOKUP(A69,'Hospitalisation Details'!$L$2:$R$2342,5,)</f>
        <v>tier - 3</v>
      </c>
      <c r="P69" s="64" t="str">
        <f>VLOOKUP(A69,'Hospitalisation Details'!$L$2:$R$2342,6,)</f>
        <v>R1013</v>
      </c>
      <c r="Q69" s="64">
        <f>VLOOKUP(A69,'Hospitalisation Details'!$L$2:$R$2342,3,)</f>
        <v>25</v>
      </c>
      <c r="R69" s="64">
        <f>VLOOKUP(A69,'Hospitalisation Details'!$L$2:$U$2342,10,)</f>
        <v>9</v>
      </c>
      <c r="S69" s="64" t="str">
        <f>VLOOKUP(A69,'Hospitalisation Details'!$L$2:$U$2342,8,)</f>
        <v>Dec</v>
      </c>
      <c r="T69" s="126">
        <f>VLOOKUP(A69,'Hospitalisation Details'!$L$2:$U$2342,9,)</f>
        <v>1997</v>
      </c>
    </row>
    <row r="70" spans="1:20" ht="15.5" x14ac:dyDescent="0.35">
      <c r="A70" s="124" t="s">
        <v>2304</v>
      </c>
      <c r="B70" s="64" t="str">
        <f>VLOOKUP(A70,'Medical Examinations'!$AS$1:$BC$2336,9,)</f>
        <v>Jenna L.</v>
      </c>
      <c r="C70" s="64">
        <f>VLOOKUP(A70,'Medical Examinations'!$AS$1:$BC$2336,2,)</f>
        <v>35.53</v>
      </c>
      <c r="D70" s="64">
        <f>VLOOKUP(A70,'Medical Examinations'!$AS$1:$BC$2336,3,)</f>
        <v>4.3600000000000003</v>
      </c>
      <c r="E70" s="64" t="str">
        <f>VLOOKUP(A70,'Medical Examinations'!$AS$1:$BC$2336,6,)</f>
        <v>Yes</v>
      </c>
      <c r="F70" s="64" t="str">
        <f>VLOOKUP(A70,'Medical Examinations'!$AS$1:$BC$2336,4,)</f>
        <v>No</v>
      </c>
      <c r="G70" s="64" t="str">
        <f>VLOOKUP(A70,'Medical Examinations'!$AS$1:$BC$2336,5,)</f>
        <v>No</v>
      </c>
      <c r="H70" s="64">
        <f>VLOOKUP(A70,'Medical Examinations'!$AS$1:$BC$2336,8,)</f>
        <v>0</v>
      </c>
      <c r="I70" s="64" t="str">
        <f>VLOOKUP(A70,'Medical Examinations'!$AS$1:$BC$2336,7,)</f>
        <v>Yes</v>
      </c>
      <c r="J70" s="64" t="str">
        <f>VLOOKUP(A70,'Medical Examinations'!$AS$1:$BC$2336,11,)</f>
        <v>Obesity</v>
      </c>
      <c r="K70" s="64" t="str">
        <f>VLOOKUP(A70,'Medical Examinations'!$AS$1:$BC$2336,10,)</f>
        <v>Normal</v>
      </c>
      <c r="L70" s="64" t="str">
        <f>VLOOKUP(A70,'Hospitalisation Details'!$L$2:$R$2342,2,)</f>
        <v>28-11-1976</v>
      </c>
      <c r="M70" s="65">
        <f>VLOOKUP(A70,'Hospitalisation Details'!$L$2:$R$2345,7,)</f>
        <v>42112</v>
      </c>
      <c r="N70" s="64" t="str">
        <f>VLOOKUP(A70,'Hospitalisation Details'!$L$2:$R$2342,4,)</f>
        <v>tier - 1</v>
      </c>
      <c r="O70" s="64" t="str">
        <f>VLOOKUP(A70,'Hospitalisation Details'!$L$2:$R$2342,5,)</f>
        <v>tier - 1</v>
      </c>
      <c r="P70" s="64" t="str">
        <f>VLOOKUP(A70,'Hospitalisation Details'!$L$2:$R$2342,6,)</f>
        <v>R1024</v>
      </c>
      <c r="Q70" s="64">
        <f>VLOOKUP(A70,'Hospitalisation Details'!$L$2:$R$2342,3,)</f>
        <v>46</v>
      </c>
      <c r="R70" s="64">
        <f>VLOOKUP(A70,'Hospitalisation Details'!$L$2:$U$2342,10,)</f>
        <v>28</v>
      </c>
      <c r="S70" s="64" t="str">
        <f>VLOOKUP(A70,'Hospitalisation Details'!$L$2:$U$2342,8,)</f>
        <v>Nov</v>
      </c>
      <c r="T70" s="126">
        <f>VLOOKUP(A70,'Hospitalisation Details'!$L$2:$U$2342,9,)</f>
        <v>1976</v>
      </c>
    </row>
    <row r="71" spans="1:20" ht="15.5" x14ac:dyDescent="0.35">
      <c r="A71" s="124" t="s">
        <v>2303</v>
      </c>
      <c r="B71" s="64" t="str">
        <f>VLOOKUP(A71,'Medical Examinations'!$AS$1:$BC$2336,9,)</f>
        <v>Freeman</v>
      </c>
      <c r="C71" s="64">
        <f>VLOOKUP(A71,'Medical Examinations'!$AS$1:$BC$2336,2,)</f>
        <v>30.8</v>
      </c>
      <c r="D71" s="64">
        <f>VLOOKUP(A71,'Medical Examinations'!$AS$1:$BC$2336,3,)</f>
        <v>9.77</v>
      </c>
      <c r="E71" s="64" t="str">
        <f>VLOOKUP(A71,'Medical Examinations'!$AS$1:$BC$2336,6,)</f>
        <v>No</v>
      </c>
      <c r="F71" s="64" t="str">
        <f>VLOOKUP(A71,'Medical Examinations'!$AS$1:$BC$2336,4,)</f>
        <v>No</v>
      </c>
      <c r="G71" s="64" t="str">
        <f>VLOOKUP(A71,'Medical Examinations'!$AS$1:$BC$2336,5,)</f>
        <v>No</v>
      </c>
      <c r="H71" s="64">
        <f>VLOOKUP(A71,'Medical Examinations'!$AS$1:$BC$2336,8,)</f>
        <v>0</v>
      </c>
      <c r="I71" s="64" t="str">
        <f>VLOOKUP(A71,'Medical Examinations'!$AS$1:$BC$2336,7,)</f>
        <v>Yes</v>
      </c>
      <c r="J71" s="64" t="str">
        <f>VLOOKUP(A71,'Medical Examinations'!$AS$1:$BC$2336,11,)</f>
        <v>Obesity</v>
      </c>
      <c r="K71" s="64" t="str">
        <f>VLOOKUP(A71,'Medical Examinations'!$AS$1:$BC$2336,10,)</f>
        <v>Diabetes</v>
      </c>
      <c r="L71" s="64" t="str">
        <f>VLOOKUP(A71,'Hospitalisation Details'!$L$2:$R$2342,2,)</f>
        <v>19-12-1968</v>
      </c>
      <c r="M71" s="65">
        <f>VLOOKUP(A71,'Hospitalisation Details'!$L$2:$R$2345,7,)</f>
        <v>42000</v>
      </c>
      <c r="N71" s="64" t="str">
        <f>VLOOKUP(A71,'Hospitalisation Details'!$L$2:$R$2342,4,)</f>
        <v>tier - 1</v>
      </c>
      <c r="O71" s="64" t="str">
        <f>VLOOKUP(A71,'Hospitalisation Details'!$L$2:$R$2342,5,)</f>
        <v>tier - 3</v>
      </c>
      <c r="P71" s="64" t="str">
        <f>VLOOKUP(A71,'Hospitalisation Details'!$L$2:$R$2342,6,)</f>
        <v>R1013</v>
      </c>
      <c r="Q71" s="64">
        <f>VLOOKUP(A71,'Hospitalisation Details'!$L$2:$R$2342,3,)</f>
        <v>54</v>
      </c>
      <c r="R71" s="64">
        <f>VLOOKUP(A71,'Hospitalisation Details'!$L$2:$U$2342,10,)</f>
        <v>19</v>
      </c>
      <c r="S71" s="64" t="str">
        <f>VLOOKUP(A71,'Hospitalisation Details'!$L$2:$U$2342,8,)</f>
        <v>Dec</v>
      </c>
      <c r="T71" s="126">
        <f>VLOOKUP(A71,'Hospitalisation Details'!$L$2:$U$2342,9,)</f>
        <v>1968</v>
      </c>
    </row>
    <row r="72" spans="1:20" ht="15.5" x14ac:dyDescent="0.35">
      <c r="A72" s="124" t="s">
        <v>2302</v>
      </c>
      <c r="B72" s="64" t="str">
        <f>VLOOKUP(A72,'Medical Examinations'!$AS$1:$BC$2336,9,)</f>
        <v>Jeff</v>
      </c>
      <c r="C72" s="64">
        <f>VLOOKUP(A72,'Medical Examinations'!$AS$1:$BC$2336,2,)</f>
        <v>38.39</v>
      </c>
      <c r="D72" s="64">
        <f>VLOOKUP(A72,'Medical Examinations'!$AS$1:$BC$2336,3,)</f>
        <v>4.25</v>
      </c>
      <c r="E72" s="64" t="str">
        <f>VLOOKUP(A72,'Medical Examinations'!$AS$1:$BC$2336,6,)</f>
        <v>No</v>
      </c>
      <c r="F72" s="64" t="str">
        <f>VLOOKUP(A72,'Medical Examinations'!$AS$1:$BC$2336,4,)</f>
        <v>No</v>
      </c>
      <c r="G72" s="64" t="str">
        <f>VLOOKUP(A72,'Medical Examinations'!$AS$1:$BC$2336,5,)</f>
        <v>No</v>
      </c>
      <c r="H72" s="64">
        <f>VLOOKUP(A72,'Medical Examinations'!$AS$1:$BC$2336,8,)</f>
        <v>1</v>
      </c>
      <c r="I72" s="64" t="str">
        <f>VLOOKUP(A72,'Medical Examinations'!$AS$1:$BC$2336,7,)</f>
        <v>Yes</v>
      </c>
      <c r="J72" s="64" t="str">
        <f>VLOOKUP(A72,'Medical Examinations'!$AS$1:$BC$2336,11,)</f>
        <v>Obesity</v>
      </c>
      <c r="K72" s="64" t="str">
        <f>VLOOKUP(A72,'Medical Examinations'!$AS$1:$BC$2336,10,)</f>
        <v>Normal</v>
      </c>
      <c r="L72" s="64" t="str">
        <f>VLOOKUP(A72,'Hospitalisation Details'!$L$2:$R$2342,2,)</f>
        <v>10-11-1984</v>
      </c>
      <c r="M72" s="65">
        <f>VLOOKUP(A72,'Hospitalisation Details'!$L$2:$R$2345,7,)</f>
        <v>41949</v>
      </c>
      <c r="N72" s="64" t="str">
        <f>VLOOKUP(A72,'Hospitalisation Details'!$L$2:$R$2342,4,)</f>
        <v>tier - 1</v>
      </c>
      <c r="O72" s="64" t="str">
        <f>VLOOKUP(A72,'Hospitalisation Details'!$L$2:$R$2342,5,)</f>
        <v>tier - 1</v>
      </c>
      <c r="P72" s="64" t="str">
        <f>VLOOKUP(A72,'Hospitalisation Details'!$L$2:$R$2342,6,)</f>
        <v>R1013</v>
      </c>
      <c r="Q72" s="64">
        <f>VLOOKUP(A72,'Hospitalisation Details'!$L$2:$R$2342,3,)</f>
        <v>38</v>
      </c>
      <c r="R72" s="64">
        <f>VLOOKUP(A72,'Hospitalisation Details'!$L$2:$U$2342,10,)</f>
        <v>10</v>
      </c>
      <c r="S72" s="64" t="str">
        <f>VLOOKUP(A72,'Hospitalisation Details'!$L$2:$U$2342,8,)</f>
        <v>Nov</v>
      </c>
      <c r="T72" s="126">
        <f>VLOOKUP(A72,'Hospitalisation Details'!$L$2:$U$2342,9,)</f>
        <v>1984</v>
      </c>
    </row>
    <row r="73" spans="1:20" ht="15.5" x14ac:dyDescent="0.35">
      <c r="A73" s="124" t="s">
        <v>2301</v>
      </c>
      <c r="B73" s="64" t="str">
        <f>VLOOKUP(A73,'Medical Examinations'!$AS$1:$BC$2336,9,)</f>
        <v>Elenilton V. Sr.</v>
      </c>
      <c r="C73" s="64">
        <f>VLOOKUP(A73,'Medical Examinations'!$AS$1:$BC$2336,2,)</f>
        <v>32.299999999999997</v>
      </c>
      <c r="D73" s="64">
        <f>VLOOKUP(A73,'Medical Examinations'!$AS$1:$BC$2336,3,)</f>
        <v>4.76</v>
      </c>
      <c r="E73" s="64" t="str">
        <f>VLOOKUP(A73,'Medical Examinations'!$AS$1:$BC$2336,6,)</f>
        <v>No</v>
      </c>
      <c r="F73" s="64" t="str">
        <f>VLOOKUP(A73,'Medical Examinations'!$AS$1:$BC$2336,4,)</f>
        <v>No</v>
      </c>
      <c r="G73" s="64" t="str">
        <f>VLOOKUP(A73,'Medical Examinations'!$AS$1:$BC$2336,5,)</f>
        <v>No</v>
      </c>
      <c r="H73" s="64">
        <f>VLOOKUP(A73,'Medical Examinations'!$AS$1:$BC$2336,8,)</f>
        <v>2</v>
      </c>
      <c r="I73" s="64" t="str">
        <f>VLOOKUP(A73,'Medical Examinations'!$AS$1:$BC$2336,7,)</f>
        <v>Yes</v>
      </c>
      <c r="J73" s="64" t="str">
        <f>VLOOKUP(A73,'Medical Examinations'!$AS$1:$BC$2336,11,)</f>
        <v>Obesity</v>
      </c>
      <c r="K73" s="64" t="str">
        <f>VLOOKUP(A73,'Medical Examinations'!$AS$1:$BC$2336,10,)</f>
        <v>Normal</v>
      </c>
      <c r="L73" s="64" t="str">
        <f>VLOOKUP(A73,'Hospitalisation Details'!$L$2:$R$2342,2,)</f>
        <v>08-06-1972</v>
      </c>
      <c r="M73" s="65">
        <f>VLOOKUP(A73,'Hospitalisation Details'!$L$2:$R$2345,7,)</f>
        <v>41919</v>
      </c>
      <c r="N73" s="64" t="str">
        <f>VLOOKUP(A73,'Hospitalisation Details'!$L$2:$R$2342,4,)</f>
        <v>tier - 1</v>
      </c>
      <c r="O73" s="64" t="str">
        <f>VLOOKUP(A73,'Hospitalisation Details'!$L$2:$R$2342,5,)</f>
        <v>tier - 1</v>
      </c>
      <c r="P73" s="64" t="str">
        <f>VLOOKUP(A73,'Hospitalisation Details'!$L$2:$R$2342,6,)</f>
        <v>R1016</v>
      </c>
      <c r="Q73" s="64">
        <f>VLOOKUP(A73,'Hospitalisation Details'!$L$2:$R$2342,3,)</f>
        <v>51</v>
      </c>
      <c r="R73" s="64">
        <f>VLOOKUP(A73,'Hospitalisation Details'!$L$2:$U$2342,10,)</f>
        <v>8</v>
      </c>
      <c r="S73" s="64" t="str">
        <f>VLOOKUP(A73,'Hospitalisation Details'!$L$2:$U$2342,8,)</f>
        <v>Jun</v>
      </c>
      <c r="T73" s="126">
        <f>VLOOKUP(A73,'Hospitalisation Details'!$L$2:$U$2342,9,)</f>
        <v>1972</v>
      </c>
    </row>
    <row r="74" spans="1:20" ht="15.5" x14ac:dyDescent="0.35">
      <c r="A74" s="124" t="s">
        <v>2300</v>
      </c>
      <c r="B74" s="64" t="str">
        <f>VLOOKUP(A74,'Medical Examinations'!$AS$1:$BC$2336,9,)</f>
        <v>Maurya</v>
      </c>
      <c r="C74" s="64">
        <f>VLOOKUP(A74,'Medical Examinations'!$AS$1:$BC$2336,2,)</f>
        <v>48.8</v>
      </c>
      <c r="D74" s="64">
        <f>VLOOKUP(A74,'Medical Examinations'!$AS$1:$BC$2336,3,)</f>
        <v>6.22</v>
      </c>
      <c r="E74" s="64" t="str">
        <f>VLOOKUP(A74,'Medical Examinations'!$AS$1:$BC$2336,6,)</f>
        <v>Yes</v>
      </c>
      <c r="F74" s="64" t="str">
        <f>VLOOKUP(A74,'Medical Examinations'!$AS$1:$BC$2336,4,)</f>
        <v>No</v>
      </c>
      <c r="G74" s="64" t="str">
        <f>VLOOKUP(A74,'Medical Examinations'!$AS$1:$BC$2336,5,)</f>
        <v>No</v>
      </c>
      <c r="H74" s="64">
        <f>VLOOKUP(A74,'Medical Examinations'!$AS$1:$BC$2336,8,)</f>
        <v>2</v>
      </c>
      <c r="I74" s="64" t="str">
        <f>VLOOKUP(A74,'Medical Examinations'!$AS$1:$BC$2336,7,)</f>
        <v>Yes</v>
      </c>
      <c r="J74" s="64" t="str">
        <f>VLOOKUP(A74,'Medical Examinations'!$AS$1:$BC$2336,11,)</f>
        <v>Obesity</v>
      </c>
      <c r="K74" s="64" t="str">
        <f>VLOOKUP(A74,'Medical Examinations'!$AS$1:$BC$2336,10,)</f>
        <v>Prediabetes</v>
      </c>
      <c r="L74" s="64" t="str">
        <f>VLOOKUP(A74,'Hospitalisation Details'!$L$2:$R$2342,2,)</f>
        <v>21-09-1966</v>
      </c>
      <c r="M74" s="65">
        <f>VLOOKUP(A74,'Hospitalisation Details'!$L$2:$R$2345,7,)</f>
        <v>41887</v>
      </c>
      <c r="N74" s="64" t="str">
        <f>VLOOKUP(A74,'Hospitalisation Details'!$L$2:$R$2342,4,)</f>
        <v>tier - 1</v>
      </c>
      <c r="O74" s="64" t="str">
        <f>VLOOKUP(A74,'Hospitalisation Details'!$L$2:$R$2342,5,)</f>
        <v>tier - 3</v>
      </c>
      <c r="P74" s="64" t="str">
        <f>VLOOKUP(A74,'Hospitalisation Details'!$L$2:$R$2342,6,)</f>
        <v>R1011</v>
      </c>
      <c r="Q74" s="64">
        <f>VLOOKUP(A74,'Hospitalisation Details'!$L$2:$R$2342,3,)</f>
        <v>56</v>
      </c>
      <c r="R74" s="64">
        <f>VLOOKUP(A74,'Hospitalisation Details'!$L$2:$U$2342,10,)</f>
        <v>21</v>
      </c>
      <c r="S74" s="64" t="str">
        <f>VLOOKUP(A74,'Hospitalisation Details'!$L$2:$U$2342,8,)</f>
        <v>Sep</v>
      </c>
      <c r="T74" s="126">
        <f>VLOOKUP(A74,'Hospitalisation Details'!$L$2:$U$2342,9,)</f>
        <v>1966</v>
      </c>
    </row>
    <row r="75" spans="1:20" ht="15.5" x14ac:dyDescent="0.35">
      <c r="A75" s="124" t="s">
        <v>2299</v>
      </c>
      <c r="B75" s="64" t="str">
        <f>VLOOKUP(A75,'Medical Examinations'!$AS$1:$BC$2336,9,)</f>
        <v>Samantha C</v>
      </c>
      <c r="C75" s="64">
        <f>VLOOKUP(A75,'Medical Examinations'!$AS$1:$BC$2336,2,)</f>
        <v>45.5</v>
      </c>
      <c r="D75" s="64">
        <f>VLOOKUP(A75,'Medical Examinations'!$AS$1:$BC$2336,3,)</f>
        <v>7.96</v>
      </c>
      <c r="E75" s="64" t="str">
        <f>VLOOKUP(A75,'Medical Examinations'!$AS$1:$BC$2336,6,)</f>
        <v>No</v>
      </c>
      <c r="F75" s="64" t="str">
        <f>VLOOKUP(A75,'Medical Examinations'!$AS$1:$BC$2336,4,)</f>
        <v>No</v>
      </c>
      <c r="G75" s="64" t="str">
        <f>VLOOKUP(A75,'Medical Examinations'!$AS$1:$BC$2336,5,)</f>
        <v>No</v>
      </c>
      <c r="H75" s="64">
        <f>VLOOKUP(A75,'Medical Examinations'!$AS$1:$BC$2336,8,)</f>
        <v>0</v>
      </c>
      <c r="I75" s="64" t="str">
        <f>VLOOKUP(A75,'Medical Examinations'!$AS$1:$BC$2336,7,)</f>
        <v>Yes</v>
      </c>
      <c r="J75" s="64" t="str">
        <f>VLOOKUP(A75,'Medical Examinations'!$AS$1:$BC$2336,11,)</f>
        <v>Obesity</v>
      </c>
      <c r="K75" s="64" t="str">
        <f>VLOOKUP(A75,'Medical Examinations'!$AS$1:$BC$2336,10,)</f>
        <v>Diabetes</v>
      </c>
      <c r="L75" s="64" t="str">
        <f>VLOOKUP(A75,'Hospitalisation Details'!$L$2:$R$2342,2,)</f>
        <v>22-09-1962</v>
      </c>
      <c r="M75" s="65">
        <f>VLOOKUP(A75,'Hospitalisation Details'!$L$2:$R$2345,7,)</f>
        <v>41795</v>
      </c>
      <c r="N75" s="64" t="str">
        <f>VLOOKUP(A75,'Hospitalisation Details'!$L$2:$R$2342,4,)</f>
        <v>tier - 1</v>
      </c>
      <c r="O75" s="64" t="str">
        <f>VLOOKUP(A75,'Hospitalisation Details'!$L$2:$R$2342,5,)</f>
        <v>tier - 3</v>
      </c>
      <c r="P75" s="64" t="str">
        <f>VLOOKUP(A75,'Hospitalisation Details'!$L$2:$R$2342,6,)</f>
        <v>R1011</v>
      </c>
      <c r="Q75" s="64">
        <f>VLOOKUP(A75,'Hospitalisation Details'!$L$2:$R$2342,3,)</f>
        <v>60</v>
      </c>
      <c r="R75" s="64">
        <f>VLOOKUP(A75,'Hospitalisation Details'!$L$2:$U$2342,10,)</f>
        <v>22</v>
      </c>
      <c r="S75" s="64" t="str">
        <f>VLOOKUP(A75,'Hospitalisation Details'!$L$2:$U$2342,8,)</f>
        <v>Sep</v>
      </c>
      <c r="T75" s="126">
        <f>VLOOKUP(A75,'Hospitalisation Details'!$L$2:$U$2342,9,)</f>
        <v>1962</v>
      </c>
    </row>
    <row r="76" spans="1:20" ht="15.5" x14ac:dyDescent="0.35">
      <c r="A76" s="124" t="s">
        <v>2298</v>
      </c>
      <c r="B76" s="64" t="str">
        <f>VLOOKUP(A76,'Medical Examinations'!$AS$1:$BC$2336,9,)</f>
        <v>Bethany A</v>
      </c>
      <c r="C76" s="64">
        <f>VLOOKUP(A76,'Medical Examinations'!$AS$1:$BC$2336,2,)</f>
        <v>53.61</v>
      </c>
      <c r="D76" s="64">
        <f>VLOOKUP(A76,'Medical Examinations'!$AS$1:$BC$2336,3,)</f>
        <v>10.92</v>
      </c>
      <c r="E76" s="64" t="str">
        <f>VLOOKUP(A76,'Medical Examinations'!$AS$1:$BC$2336,6,)</f>
        <v>Yes</v>
      </c>
      <c r="F76" s="64" t="str">
        <f>VLOOKUP(A76,'Medical Examinations'!$AS$1:$BC$2336,4,)</f>
        <v>No</v>
      </c>
      <c r="G76" s="64" t="str">
        <f>VLOOKUP(A76,'Medical Examinations'!$AS$1:$BC$2336,5,)</f>
        <v>No</v>
      </c>
      <c r="H76" s="64">
        <f>VLOOKUP(A76,'Medical Examinations'!$AS$1:$BC$2336,8,)</f>
        <v>1</v>
      </c>
      <c r="I76" s="64" t="str">
        <f>VLOOKUP(A76,'Medical Examinations'!$AS$1:$BC$2336,7,)</f>
        <v>Yes</v>
      </c>
      <c r="J76" s="64" t="str">
        <f>VLOOKUP(A76,'Medical Examinations'!$AS$1:$BC$2336,11,)</f>
        <v>Obesity</v>
      </c>
      <c r="K76" s="64" t="str">
        <f>VLOOKUP(A76,'Medical Examinations'!$AS$1:$BC$2336,10,)</f>
        <v>Diabetes</v>
      </c>
      <c r="L76" s="64" t="str">
        <f>VLOOKUP(A76,'Hospitalisation Details'!$L$2:$R$2342,2,)</f>
        <v>29-09-1975</v>
      </c>
      <c r="M76" s="65">
        <f>VLOOKUP(A76,'Hospitalisation Details'!$L$2:$R$2345,7,)</f>
        <v>41682</v>
      </c>
      <c r="N76" s="64" t="str">
        <f>VLOOKUP(A76,'Hospitalisation Details'!$L$2:$R$2342,4,)</f>
        <v>tier - 1</v>
      </c>
      <c r="O76" s="64" t="str">
        <f>VLOOKUP(A76,'Hospitalisation Details'!$L$2:$R$2342,5,)</f>
        <v>tier - 1</v>
      </c>
      <c r="P76" s="64" t="str">
        <f>VLOOKUP(A76,'Hospitalisation Details'!$L$2:$R$2342,6,)</f>
        <v>R1011</v>
      </c>
      <c r="Q76" s="64">
        <f>VLOOKUP(A76,'Hospitalisation Details'!$L$2:$R$2342,3,)</f>
        <v>47</v>
      </c>
      <c r="R76" s="64">
        <f>VLOOKUP(A76,'Hospitalisation Details'!$L$2:$U$2342,10,)</f>
        <v>29</v>
      </c>
      <c r="S76" s="64" t="str">
        <f>VLOOKUP(A76,'Hospitalisation Details'!$L$2:$U$2342,8,)</f>
        <v>Sep</v>
      </c>
      <c r="T76" s="126">
        <f>VLOOKUP(A76,'Hospitalisation Details'!$L$2:$U$2342,9,)</f>
        <v>1975</v>
      </c>
    </row>
    <row r="77" spans="1:20" ht="15.5" x14ac:dyDescent="0.35">
      <c r="A77" s="124" t="s">
        <v>2297</v>
      </c>
      <c r="B77" s="64" t="str">
        <f>VLOOKUP(A77,'Medical Examinations'!$AS$1:$BC$2336,9,)</f>
        <v>Yves</v>
      </c>
      <c r="C77" s="64">
        <f>VLOOKUP(A77,'Medical Examinations'!$AS$1:$BC$2336,2,)</f>
        <v>36.19</v>
      </c>
      <c r="D77" s="64">
        <f>VLOOKUP(A77,'Medical Examinations'!$AS$1:$BC$2336,3,)</f>
        <v>11.51</v>
      </c>
      <c r="E77" s="64" t="str">
        <f>VLOOKUP(A77,'Medical Examinations'!$AS$1:$BC$2336,6,)</f>
        <v>Yes</v>
      </c>
      <c r="F77" s="64" t="str">
        <f>VLOOKUP(A77,'Medical Examinations'!$AS$1:$BC$2336,4,)</f>
        <v>No</v>
      </c>
      <c r="G77" s="64" t="str">
        <f>VLOOKUP(A77,'Medical Examinations'!$AS$1:$BC$2336,5,)</f>
        <v>No</v>
      </c>
      <c r="H77" s="64">
        <f>VLOOKUP(A77,'Medical Examinations'!$AS$1:$BC$2336,8,)</f>
        <v>1</v>
      </c>
      <c r="I77" s="64" t="str">
        <f>VLOOKUP(A77,'Medical Examinations'!$AS$1:$BC$2336,7,)</f>
        <v>Yes</v>
      </c>
      <c r="J77" s="64" t="str">
        <f>VLOOKUP(A77,'Medical Examinations'!$AS$1:$BC$2336,11,)</f>
        <v>Obesity</v>
      </c>
      <c r="K77" s="64" t="str">
        <f>VLOOKUP(A77,'Medical Examinations'!$AS$1:$BC$2336,10,)</f>
        <v>Diabetes</v>
      </c>
      <c r="L77" s="64" t="str">
        <f>VLOOKUP(A77,'Hospitalisation Details'!$L$2:$R$2342,2,)</f>
        <v>14-11-1975</v>
      </c>
      <c r="M77" s="65">
        <f>VLOOKUP(A77,'Hospitalisation Details'!$L$2:$R$2345,7,)</f>
        <v>41676</v>
      </c>
      <c r="N77" s="64" t="str">
        <f>VLOOKUP(A77,'Hospitalisation Details'!$L$2:$R$2342,4,)</f>
        <v>tier - 1</v>
      </c>
      <c r="O77" s="64" t="str">
        <f>VLOOKUP(A77,'Hospitalisation Details'!$L$2:$R$2342,5,)</f>
        <v>tier - 2</v>
      </c>
      <c r="P77" s="64" t="str">
        <f>VLOOKUP(A77,'Hospitalisation Details'!$L$2:$R$2342,6,)</f>
        <v>R1013</v>
      </c>
      <c r="Q77" s="64">
        <f>VLOOKUP(A77,'Hospitalisation Details'!$L$2:$R$2342,3,)</f>
        <v>47</v>
      </c>
      <c r="R77" s="64">
        <f>VLOOKUP(A77,'Hospitalisation Details'!$L$2:$U$2342,10,)</f>
        <v>14</v>
      </c>
      <c r="S77" s="64" t="str">
        <f>VLOOKUP(A77,'Hospitalisation Details'!$L$2:$U$2342,8,)</f>
        <v>Nov</v>
      </c>
      <c r="T77" s="126">
        <f>VLOOKUP(A77,'Hospitalisation Details'!$L$2:$U$2342,9,)</f>
        <v>1975</v>
      </c>
    </row>
    <row r="78" spans="1:20" ht="15.5" x14ac:dyDescent="0.35">
      <c r="A78" s="124" t="s">
        <v>2296</v>
      </c>
      <c r="B78" s="64" t="str">
        <f>VLOOKUP(A78,'Medical Examinations'!$AS$1:$BC$2336,9,)</f>
        <v>Danielle</v>
      </c>
      <c r="C78" s="64">
        <f>VLOOKUP(A78,'Medical Examinations'!$AS$1:$BC$2336,2,)</f>
        <v>34.6</v>
      </c>
      <c r="D78" s="64">
        <f>VLOOKUP(A78,'Medical Examinations'!$AS$1:$BC$2336,3,)</f>
        <v>5.99</v>
      </c>
      <c r="E78" s="64" t="str">
        <f>VLOOKUP(A78,'Medical Examinations'!$AS$1:$BC$2336,6,)</f>
        <v>Yes</v>
      </c>
      <c r="F78" s="64" t="str">
        <f>VLOOKUP(A78,'Medical Examinations'!$AS$1:$BC$2336,4,)</f>
        <v>No</v>
      </c>
      <c r="G78" s="64" t="str">
        <f>VLOOKUP(A78,'Medical Examinations'!$AS$1:$BC$2336,5,)</f>
        <v>No</v>
      </c>
      <c r="H78" s="64">
        <f>VLOOKUP(A78,'Medical Examinations'!$AS$1:$BC$2336,8,)</f>
        <v>0</v>
      </c>
      <c r="I78" s="64" t="str">
        <f>VLOOKUP(A78,'Medical Examinations'!$AS$1:$BC$2336,7,)</f>
        <v>Yes</v>
      </c>
      <c r="J78" s="64" t="str">
        <f>VLOOKUP(A78,'Medical Examinations'!$AS$1:$BC$2336,11,)</f>
        <v>Obesity</v>
      </c>
      <c r="K78" s="64" t="str">
        <f>VLOOKUP(A78,'Medical Examinations'!$AS$1:$BC$2336,10,)</f>
        <v>Prediabetes</v>
      </c>
      <c r="L78" s="64" t="str">
        <f>VLOOKUP(A78,'Hospitalisation Details'!$L$2:$R$2342,2,)</f>
        <v>29-10-1976</v>
      </c>
      <c r="M78" s="65">
        <f>VLOOKUP(A78,'Hospitalisation Details'!$L$2:$R$2345,7,)</f>
        <v>41662</v>
      </c>
      <c r="N78" s="64" t="str">
        <f>VLOOKUP(A78,'Hospitalisation Details'!$L$2:$R$2342,4,)</f>
        <v>tier - 1</v>
      </c>
      <c r="O78" s="64" t="str">
        <f>VLOOKUP(A78,'Hospitalisation Details'!$L$2:$R$2342,5,)</f>
        <v>tier - 3</v>
      </c>
      <c r="P78" s="64" t="str">
        <f>VLOOKUP(A78,'Hospitalisation Details'!$L$2:$R$2342,6,)</f>
        <v>R1011</v>
      </c>
      <c r="Q78" s="64">
        <f>VLOOKUP(A78,'Hospitalisation Details'!$L$2:$R$2342,3,)</f>
        <v>46</v>
      </c>
      <c r="R78" s="64">
        <f>VLOOKUP(A78,'Hospitalisation Details'!$L$2:$U$2342,10,)</f>
        <v>29</v>
      </c>
      <c r="S78" s="64" t="str">
        <f>VLOOKUP(A78,'Hospitalisation Details'!$L$2:$U$2342,8,)</f>
        <v>Oct</v>
      </c>
      <c r="T78" s="126">
        <f>VLOOKUP(A78,'Hospitalisation Details'!$L$2:$U$2342,9,)</f>
        <v>1976</v>
      </c>
    </row>
    <row r="79" spans="1:20" ht="15.5" x14ac:dyDescent="0.35">
      <c r="A79" s="124" t="s">
        <v>2295</v>
      </c>
      <c r="B79" s="64" t="str">
        <f>VLOOKUP(A79,'Medical Examinations'!$AS$1:$BC$2336,9,)</f>
        <v>Julia</v>
      </c>
      <c r="C79" s="64">
        <f>VLOOKUP(A79,'Medical Examinations'!$AS$1:$BC$2336,2,)</f>
        <v>54.12</v>
      </c>
      <c r="D79" s="64">
        <f>VLOOKUP(A79,'Medical Examinations'!$AS$1:$BC$2336,3,)</f>
        <v>11.57</v>
      </c>
      <c r="E79" s="64" t="str">
        <f>VLOOKUP(A79,'Medical Examinations'!$AS$1:$BC$2336,6,)</f>
        <v>No</v>
      </c>
      <c r="F79" s="64" t="str">
        <f>VLOOKUP(A79,'Medical Examinations'!$AS$1:$BC$2336,4,)</f>
        <v>No</v>
      </c>
      <c r="G79" s="64" t="str">
        <f>VLOOKUP(A79,'Medical Examinations'!$AS$1:$BC$2336,5,)</f>
        <v>No</v>
      </c>
      <c r="H79" s="64">
        <f>VLOOKUP(A79,'Medical Examinations'!$AS$1:$BC$2336,8,)</f>
        <v>0</v>
      </c>
      <c r="I79" s="64" t="str">
        <f>VLOOKUP(A79,'Medical Examinations'!$AS$1:$BC$2336,7,)</f>
        <v>Yes</v>
      </c>
      <c r="J79" s="64" t="str">
        <f>VLOOKUP(A79,'Medical Examinations'!$AS$1:$BC$2336,11,)</f>
        <v>Obesity</v>
      </c>
      <c r="K79" s="64" t="str">
        <f>VLOOKUP(A79,'Medical Examinations'!$AS$1:$BC$2336,10,)</f>
        <v>Diabetes</v>
      </c>
      <c r="L79" s="64" t="str">
        <f>VLOOKUP(A79,'Hospitalisation Details'!$L$2:$R$2342,2,)</f>
        <v>24-11-1974</v>
      </c>
      <c r="M79" s="65">
        <f>VLOOKUP(A79,'Hospitalisation Details'!$L$2:$R$2345,7,)</f>
        <v>41636</v>
      </c>
      <c r="N79" s="64" t="str">
        <f>VLOOKUP(A79,'Hospitalisation Details'!$L$2:$R$2342,4,)</f>
        <v>tier - 1</v>
      </c>
      <c r="O79" s="64" t="str">
        <f>VLOOKUP(A79,'Hospitalisation Details'!$L$2:$R$2342,5,)</f>
        <v>tier - 1</v>
      </c>
      <c r="P79" s="64" t="str">
        <f>VLOOKUP(A79,'Hospitalisation Details'!$L$2:$R$2342,6,)</f>
        <v>R1011</v>
      </c>
      <c r="Q79" s="64">
        <f>VLOOKUP(A79,'Hospitalisation Details'!$L$2:$R$2342,3,)</f>
        <v>48</v>
      </c>
      <c r="R79" s="64">
        <f>VLOOKUP(A79,'Hospitalisation Details'!$L$2:$U$2342,10,)</f>
        <v>24</v>
      </c>
      <c r="S79" s="64" t="str">
        <f>VLOOKUP(A79,'Hospitalisation Details'!$L$2:$U$2342,8,)</f>
        <v>Nov</v>
      </c>
      <c r="T79" s="126">
        <f>VLOOKUP(A79,'Hospitalisation Details'!$L$2:$U$2342,9,)</f>
        <v>1974</v>
      </c>
    </row>
    <row r="80" spans="1:20" ht="15.5" x14ac:dyDescent="0.35">
      <c r="A80" s="124" t="s">
        <v>2294</v>
      </c>
      <c r="B80" s="64" t="str">
        <f>VLOOKUP(A80,'Medical Examinations'!$AS$1:$BC$2336,9,)</f>
        <v>Joshua</v>
      </c>
      <c r="C80" s="64">
        <f>VLOOKUP(A80,'Medical Examinations'!$AS$1:$BC$2336,2,)</f>
        <v>48.82</v>
      </c>
      <c r="D80" s="64">
        <f>VLOOKUP(A80,'Medical Examinations'!$AS$1:$BC$2336,3,)</f>
        <v>6.67</v>
      </c>
      <c r="E80" s="64" t="str">
        <f>VLOOKUP(A80,'Medical Examinations'!$AS$1:$BC$2336,6,)</f>
        <v>Yes</v>
      </c>
      <c r="F80" s="64" t="str">
        <f>VLOOKUP(A80,'Medical Examinations'!$AS$1:$BC$2336,4,)</f>
        <v>No</v>
      </c>
      <c r="G80" s="64" t="str">
        <f>VLOOKUP(A80,'Medical Examinations'!$AS$1:$BC$2336,5,)</f>
        <v>No</v>
      </c>
      <c r="H80" s="64">
        <f>VLOOKUP(A80,'Medical Examinations'!$AS$1:$BC$2336,8,)</f>
        <v>0</v>
      </c>
      <c r="I80" s="64" t="str">
        <f>VLOOKUP(A80,'Medical Examinations'!$AS$1:$BC$2336,7,)</f>
        <v>Yes</v>
      </c>
      <c r="J80" s="64" t="str">
        <f>VLOOKUP(A80,'Medical Examinations'!$AS$1:$BC$2336,11,)</f>
        <v>Obesity</v>
      </c>
      <c r="K80" s="64" t="str">
        <f>VLOOKUP(A80,'Medical Examinations'!$AS$1:$BC$2336,10,)</f>
        <v>Diabetes</v>
      </c>
      <c r="L80" s="64" t="str">
        <f>VLOOKUP(A80,'Hospitalisation Details'!$L$2:$R$2342,2,)</f>
        <v>22-12-1967</v>
      </c>
      <c r="M80" s="65">
        <f>VLOOKUP(A80,'Hospitalisation Details'!$L$2:$R$2345,7,)</f>
        <v>41505</v>
      </c>
      <c r="N80" s="64" t="str">
        <f>VLOOKUP(A80,'Hospitalisation Details'!$L$2:$R$2342,4,)</f>
        <v>tier - 1</v>
      </c>
      <c r="O80" s="64" t="str">
        <f>VLOOKUP(A80,'Hospitalisation Details'!$L$2:$R$2342,5,)</f>
        <v>tier - 2</v>
      </c>
      <c r="P80" s="64" t="str">
        <f>VLOOKUP(A80,'Hospitalisation Details'!$L$2:$R$2342,6,)</f>
        <v>R1011</v>
      </c>
      <c r="Q80" s="64">
        <f>VLOOKUP(A80,'Hospitalisation Details'!$L$2:$R$2342,3,)</f>
        <v>55</v>
      </c>
      <c r="R80" s="64">
        <f>VLOOKUP(A80,'Hospitalisation Details'!$L$2:$U$2342,10,)</f>
        <v>22</v>
      </c>
      <c r="S80" s="64" t="str">
        <f>VLOOKUP(A80,'Hospitalisation Details'!$L$2:$U$2342,8,)</f>
        <v>Dec</v>
      </c>
      <c r="T80" s="126">
        <f>VLOOKUP(A80,'Hospitalisation Details'!$L$2:$U$2342,9,)</f>
        <v>1967</v>
      </c>
    </row>
    <row r="81" spans="1:20" ht="15.5" x14ac:dyDescent="0.35">
      <c r="A81" s="124" t="s">
        <v>2293</v>
      </c>
      <c r="B81" s="64" t="str">
        <f>VLOOKUP(A81,'Medical Examinations'!$AS$1:$BC$2336,9,)</f>
        <v>Jennifer</v>
      </c>
      <c r="C81" s="64">
        <f>VLOOKUP(A81,'Medical Examinations'!$AS$1:$BC$2336,2,)</f>
        <v>51.01</v>
      </c>
      <c r="D81" s="64">
        <f>VLOOKUP(A81,'Medical Examinations'!$AS$1:$BC$2336,3,)</f>
        <v>9.1999999999999993</v>
      </c>
      <c r="E81" s="64" t="str">
        <f>VLOOKUP(A81,'Medical Examinations'!$AS$1:$BC$2336,6,)</f>
        <v>No</v>
      </c>
      <c r="F81" s="64" t="str">
        <f>VLOOKUP(A81,'Medical Examinations'!$AS$1:$BC$2336,4,)</f>
        <v>No</v>
      </c>
      <c r="G81" s="64" t="str">
        <f>VLOOKUP(A81,'Medical Examinations'!$AS$1:$BC$2336,5,)</f>
        <v>No</v>
      </c>
      <c r="H81" s="64">
        <f>VLOOKUP(A81,'Medical Examinations'!$AS$1:$BC$2336,8,)</f>
        <v>0</v>
      </c>
      <c r="I81" s="64" t="str">
        <f>VLOOKUP(A81,'Medical Examinations'!$AS$1:$BC$2336,7,)</f>
        <v>Yes</v>
      </c>
      <c r="J81" s="64" t="str">
        <f>VLOOKUP(A81,'Medical Examinations'!$AS$1:$BC$2336,11,)</f>
        <v>Obesity</v>
      </c>
      <c r="K81" s="64" t="str">
        <f>VLOOKUP(A81,'Medical Examinations'!$AS$1:$BC$2336,10,)</f>
        <v>Diabetes</v>
      </c>
      <c r="L81" s="64" t="str">
        <f>VLOOKUP(A81,'Hospitalisation Details'!$L$2:$R$2342,2,)</f>
        <v>16-10-1971</v>
      </c>
      <c r="M81" s="65">
        <f>VLOOKUP(A81,'Hospitalisation Details'!$L$2:$R$2345,7,)</f>
        <v>41352</v>
      </c>
      <c r="N81" s="64" t="str">
        <f>VLOOKUP(A81,'Hospitalisation Details'!$L$2:$R$2342,4,)</f>
        <v>tier - 1</v>
      </c>
      <c r="O81" s="64" t="str">
        <f>VLOOKUP(A81,'Hospitalisation Details'!$L$2:$R$2342,5,)</f>
        <v>tier - 2</v>
      </c>
      <c r="P81" s="64" t="str">
        <f>VLOOKUP(A81,'Hospitalisation Details'!$L$2:$R$2342,6,)</f>
        <v>R1011</v>
      </c>
      <c r="Q81" s="64">
        <f>VLOOKUP(A81,'Hospitalisation Details'!$L$2:$R$2342,3,)</f>
        <v>51</v>
      </c>
      <c r="R81" s="64">
        <f>VLOOKUP(A81,'Hospitalisation Details'!$L$2:$U$2342,10,)</f>
        <v>16</v>
      </c>
      <c r="S81" s="64" t="str">
        <f>VLOOKUP(A81,'Hospitalisation Details'!$L$2:$U$2342,8,)</f>
        <v>Oct</v>
      </c>
      <c r="T81" s="126">
        <f>VLOOKUP(A81,'Hospitalisation Details'!$L$2:$U$2342,9,)</f>
        <v>1971</v>
      </c>
    </row>
    <row r="82" spans="1:20" ht="15.5" x14ac:dyDescent="0.35">
      <c r="A82" s="124" t="s">
        <v>2292</v>
      </c>
      <c r="B82" s="64" t="str">
        <f>VLOOKUP(A82,'Medical Examinations'!$AS$1:$BC$2336,9,)</f>
        <v>Gwen M.</v>
      </c>
      <c r="C82" s="64">
        <f>VLOOKUP(A82,'Medical Examinations'!$AS$1:$BC$2336,2,)</f>
        <v>45.65</v>
      </c>
      <c r="D82" s="64">
        <f>VLOOKUP(A82,'Medical Examinations'!$AS$1:$BC$2336,3,)</f>
        <v>5.1100000000000003</v>
      </c>
      <c r="E82" s="64" t="str">
        <f>VLOOKUP(A82,'Medical Examinations'!$AS$1:$BC$2336,6,)</f>
        <v>Yes</v>
      </c>
      <c r="F82" s="64" t="str">
        <f>VLOOKUP(A82,'Medical Examinations'!$AS$1:$BC$2336,4,)</f>
        <v>No</v>
      </c>
      <c r="G82" s="64" t="str">
        <f>VLOOKUP(A82,'Medical Examinations'!$AS$1:$BC$2336,5,)</f>
        <v>No</v>
      </c>
      <c r="H82" s="64">
        <f>VLOOKUP(A82,'Medical Examinations'!$AS$1:$BC$2336,8,)</f>
        <v>1</v>
      </c>
      <c r="I82" s="64" t="str">
        <f>VLOOKUP(A82,'Medical Examinations'!$AS$1:$BC$2336,7,)</f>
        <v>Yes</v>
      </c>
      <c r="J82" s="64" t="str">
        <f>VLOOKUP(A82,'Medical Examinations'!$AS$1:$BC$2336,11,)</f>
        <v>Obesity</v>
      </c>
      <c r="K82" s="64" t="str">
        <f>VLOOKUP(A82,'Medical Examinations'!$AS$1:$BC$2336,10,)</f>
        <v>Normal</v>
      </c>
      <c r="L82" s="64" t="str">
        <f>VLOOKUP(A82,'Hospitalisation Details'!$L$2:$R$2342,2,)</f>
        <v>07-10-1964</v>
      </c>
      <c r="M82" s="65">
        <f>VLOOKUP(A82,'Hospitalisation Details'!$L$2:$R$2345,7,)</f>
        <v>41332</v>
      </c>
      <c r="N82" s="64" t="str">
        <f>VLOOKUP(A82,'Hospitalisation Details'!$L$2:$R$2342,4,)</f>
        <v>tier - 1</v>
      </c>
      <c r="O82" s="64" t="str">
        <f>VLOOKUP(A82,'Hospitalisation Details'!$L$2:$R$2342,5,)</f>
        <v>tier - 2</v>
      </c>
      <c r="P82" s="64" t="str">
        <f>VLOOKUP(A82,'Hospitalisation Details'!$L$2:$R$2342,6,)</f>
        <v>R1011</v>
      </c>
      <c r="Q82" s="64">
        <f>VLOOKUP(A82,'Hospitalisation Details'!$L$2:$R$2342,3,)</f>
        <v>58</v>
      </c>
      <c r="R82" s="64">
        <f>VLOOKUP(A82,'Hospitalisation Details'!$L$2:$U$2342,10,)</f>
        <v>7</v>
      </c>
      <c r="S82" s="64" t="str">
        <f>VLOOKUP(A82,'Hospitalisation Details'!$L$2:$U$2342,8,)</f>
        <v>Oct</v>
      </c>
      <c r="T82" s="126">
        <f>VLOOKUP(A82,'Hospitalisation Details'!$L$2:$U$2342,9,)</f>
        <v>1964</v>
      </c>
    </row>
    <row r="83" spans="1:20" ht="15.5" x14ac:dyDescent="0.35">
      <c r="A83" s="124" t="s">
        <v>2291</v>
      </c>
      <c r="B83" s="64" t="str">
        <f>VLOOKUP(A83,'Medical Examinations'!$AS$1:$BC$2336,9,)</f>
        <v>Patrick</v>
      </c>
      <c r="C83" s="64">
        <f>VLOOKUP(A83,'Medical Examinations'!$AS$1:$BC$2336,2,)</f>
        <v>52.9</v>
      </c>
      <c r="D83" s="64">
        <f>VLOOKUP(A83,'Medical Examinations'!$AS$1:$BC$2336,3,)</f>
        <v>5.34</v>
      </c>
      <c r="E83" s="64" t="str">
        <f>VLOOKUP(A83,'Medical Examinations'!$AS$1:$BC$2336,6,)</f>
        <v>No</v>
      </c>
      <c r="F83" s="64" t="str">
        <f>VLOOKUP(A83,'Medical Examinations'!$AS$1:$BC$2336,4,)</f>
        <v>No</v>
      </c>
      <c r="G83" s="64" t="str">
        <f>VLOOKUP(A83,'Medical Examinations'!$AS$1:$BC$2336,5,)</f>
        <v>No</v>
      </c>
      <c r="H83" s="64">
        <f>VLOOKUP(A83,'Medical Examinations'!$AS$1:$BC$2336,8,)</f>
        <v>0</v>
      </c>
      <c r="I83" s="64" t="str">
        <f>VLOOKUP(A83,'Medical Examinations'!$AS$1:$BC$2336,7,)</f>
        <v>Yes</v>
      </c>
      <c r="J83" s="64" t="str">
        <f>VLOOKUP(A83,'Medical Examinations'!$AS$1:$BC$2336,11,)</f>
        <v>Obesity</v>
      </c>
      <c r="K83" s="64" t="str">
        <f>VLOOKUP(A83,'Medical Examinations'!$AS$1:$BC$2336,10,)</f>
        <v>Normal</v>
      </c>
      <c r="L83" s="64" t="str">
        <f>VLOOKUP(A83,'Hospitalisation Details'!$L$2:$R$2342,2,)</f>
        <v>27-08-1977</v>
      </c>
      <c r="M83" s="65">
        <f>VLOOKUP(A83,'Hospitalisation Details'!$L$2:$R$2345,7,)</f>
        <v>41272</v>
      </c>
      <c r="N83" s="64" t="str">
        <f>VLOOKUP(A83,'Hospitalisation Details'!$L$2:$R$2342,4,)</f>
        <v>tier - 1</v>
      </c>
      <c r="O83" s="64" t="str">
        <f>VLOOKUP(A83,'Hospitalisation Details'!$L$2:$R$2342,5,)</f>
        <v>tier - 2</v>
      </c>
      <c r="P83" s="64" t="str">
        <f>VLOOKUP(A83,'Hospitalisation Details'!$L$2:$R$2342,6,)</f>
        <v>R1011</v>
      </c>
      <c r="Q83" s="64">
        <f>VLOOKUP(A83,'Hospitalisation Details'!$L$2:$R$2342,3,)</f>
        <v>45</v>
      </c>
      <c r="R83" s="64">
        <f>VLOOKUP(A83,'Hospitalisation Details'!$L$2:$U$2342,10,)</f>
        <v>27</v>
      </c>
      <c r="S83" s="64" t="str">
        <f>VLOOKUP(A83,'Hospitalisation Details'!$L$2:$U$2342,8,)</f>
        <v>Aug</v>
      </c>
      <c r="T83" s="126">
        <f>VLOOKUP(A83,'Hospitalisation Details'!$L$2:$U$2342,9,)</f>
        <v>1977</v>
      </c>
    </row>
    <row r="84" spans="1:20" ht="15.5" x14ac:dyDescent="0.35">
      <c r="A84" s="124" t="s">
        <v>2290</v>
      </c>
      <c r="B84" s="64" t="str">
        <f>VLOOKUP(A84,'Medical Examinations'!$AS$1:$BC$2336,9,)</f>
        <v>Kate</v>
      </c>
      <c r="C84" s="64">
        <f>VLOOKUP(A84,'Medical Examinations'!$AS$1:$BC$2336,2,)</f>
        <v>45.41</v>
      </c>
      <c r="D84" s="64">
        <f>VLOOKUP(A84,'Medical Examinations'!$AS$1:$BC$2336,3,)</f>
        <v>4.03</v>
      </c>
      <c r="E84" s="64" t="str">
        <f>VLOOKUP(A84,'Medical Examinations'!$AS$1:$BC$2336,6,)</f>
        <v>Yes</v>
      </c>
      <c r="F84" s="64" t="str">
        <f>VLOOKUP(A84,'Medical Examinations'!$AS$1:$BC$2336,4,)</f>
        <v>No</v>
      </c>
      <c r="G84" s="64" t="str">
        <f>VLOOKUP(A84,'Medical Examinations'!$AS$1:$BC$2336,5,)</f>
        <v>No</v>
      </c>
      <c r="H84" s="64">
        <f>VLOOKUP(A84,'Medical Examinations'!$AS$1:$BC$2336,8,)</f>
        <v>1</v>
      </c>
      <c r="I84" s="64" t="str">
        <f>VLOOKUP(A84,'Medical Examinations'!$AS$1:$BC$2336,7,)</f>
        <v>Yes</v>
      </c>
      <c r="J84" s="64" t="str">
        <f>VLOOKUP(A84,'Medical Examinations'!$AS$1:$BC$2336,11,)</f>
        <v>Obesity</v>
      </c>
      <c r="K84" s="64" t="str">
        <f>VLOOKUP(A84,'Medical Examinations'!$AS$1:$BC$2336,10,)</f>
        <v>Normal</v>
      </c>
      <c r="L84" s="64" t="str">
        <f>VLOOKUP(A84,'Hospitalisation Details'!$L$2:$R$2342,2,)</f>
        <v>06-06-1964</v>
      </c>
      <c r="M84" s="65">
        <f>VLOOKUP(A84,'Hospitalisation Details'!$L$2:$R$2345,7,)</f>
        <v>41250</v>
      </c>
      <c r="N84" s="64" t="str">
        <f>VLOOKUP(A84,'Hospitalisation Details'!$L$2:$R$2342,4,)</f>
        <v>tier - 1</v>
      </c>
      <c r="O84" s="64" t="str">
        <f>VLOOKUP(A84,'Hospitalisation Details'!$L$2:$R$2342,5,)</f>
        <v>tier - 3</v>
      </c>
      <c r="P84" s="64" t="str">
        <f>VLOOKUP(A84,'Hospitalisation Details'!$L$2:$R$2342,6,)</f>
        <v>R1011</v>
      </c>
      <c r="Q84" s="64">
        <f>VLOOKUP(A84,'Hospitalisation Details'!$L$2:$R$2342,3,)</f>
        <v>59</v>
      </c>
      <c r="R84" s="64">
        <f>VLOOKUP(A84,'Hospitalisation Details'!$L$2:$U$2342,10,)</f>
        <v>6</v>
      </c>
      <c r="S84" s="64" t="str">
        <f>VLOOKUP(A84,'Hospitalisation Details'!$L$2:$U$2342,8,)</f>
        <v>Jun</v>
      </c>
      <c r="T84" s="126">
        <f>VLOOKUP(A84,'Hospitalisation Details'!$L$2:$U$2342,9,)</f>
        <v>1964</v>
      </c>
    </row>
    <row r="85" spans="1:20" ht="15.5" x14ac:dyDescent="0.35">
      <c r="A85" s="124" t="s">
        <v>2289</v>
      </c>
      <c r="B85" s="64" t="str">
        <f>VLOOKUP(A85,'Medical Examinations'!$AS$1:$BC$2336,9,)</f>
        <v>Kevin</v>
      </c>
      <c r="C85" s="64">
        <f>VLOOKUP(A85,'Medical Examinations'!$AS$1:$BC$2336,2,)</f>
        <v>49.41</v>
      </c>
      <c r="D85" s="64">
        <f>VLOOKUP(A85,'Medical Examinations'!$AS$1:$BC$2336,3,)</f>
        <v>4.2300000000000004</v>
      </c>
      <c r="E85" s="64" t="str">
        <f>VLOOKUP(A85,'Medical Examinations'!$AS$1:$BC$2336,6,)</f>
        <v>Yes</v>
      </c>
      <c r="F85" s="64" t="str">
        <f>VLOOKUP(A85,'Medical Examinations'!$AS$1:$BC$2336,4,)</f>
        <v>No</v>
      </c>
      <c r="G85" s="64" t="str">
        <f>VLOOKUP(A85,'Medical Examinations'!$AS$1:$BC$2336,5,)</f>
        <v>Yes</v>
      </c>
      <c r="H85" s="64">
        <f>VLOOKUP(A85,'Medical Examinations'!$AS$1:$BC$2336,8,)</f>
        <v>1</v>
      </c>
      <c r="I85" s="64" t="str">
        <f>VLOOKUP(A85,'Medical Examinations'!$AS$1:$BC$2336,7,)</f>
        <v>Yes</v>
      </c>
      <c r="J85" s="64" t="str">
        <f>VLOOKUP(A85,'Medical Examinations'!$AS$1:$BC$2336,11,)</f>
        <v>Obesity</v>
      </c>
      <c r="K85" s="64" t="str">
        <f>VLOOKUP(A85,'Medical Examinations'!$AS$1:$BC$2336,10,)</f>
        <v>Normal</v>
      </c>
      <c r="L85" s="64" t="str">
        <f>VLOOKUP(A85,'Hospitalisation Details'!$L$2:$R$2342,2,)</f>
        <v>08-08-1969</v>
      </c>
      <c r="M85" s="65">
        <f>VLOOKUP(A85,'Hospitalisation Details'!$L$2:$R$2345,7,)</f>
        <v>41192</v>
      </c>
      <c r="N85" s="64" t="str">
        <f>VLOOKUP(A85,'Hospitalisation Details'!$L$2:$R$2342,4,)</f>
        <v>tier - 1</v>
      </c>
      <c r="O85" s="64" t="str">
        <f>VLOOKUP(A85,'Hospitalisation Details'!$L$2:$R$2342,5,)</f>
        <v>tier - 2</v>
      </c>
      <c r="P85" s="64" t="str">
        <f>VLOOKUP(A85,'Hospitalisation Details'!$L$2:$R$2342,6,)</f>
        <v>R1011</v>
      </c>
      <c r="Q85" s="64">
        <f>VLOOKUP(A85,'Hospitalisation Details'!$L$2:$R$2342,3,)</f>
        <v>53</v>
      </c>
      <c r="R85" s="64">
        <f>VLOOKUP(A85,'Hospitalisation Details'!$L$2:$U$2342,10,)</f>
        <v>8</v>
      </c>
      <c r="S85" s="64" t="str">
        <f>VLOOKUP(A85,'Hospitalisation Details'!$L$2:$U$2342,8,)</f>
        <v>Aug</v>
      </c>
      <c r="T85" s="126">
        <f>VLOOKUP(A85,'Hospitalisation Details'!$L$2:$U$2342,9,)</f>
        <v>1969</v>
      </c>
    </row>
    <row r="86" spans="1:20" ht="15.5" x14ac:dyDescent="0.35">
      <c r="A86" s="124" t="s">
        <v>2288</v>
      </c>
      <c r="B86" s="64" t="str">
        <f>VLOOKUP(A86,'Medical Examinations'!$AS$1:$BC$2336,9,)</f>
        <v>Stephen II</v>
      </c>
      <c r="C86" s="64">
        <f>VLOOKUP(A86,'Medical Examinations'!$AS$1:$BC$2336,2,)</f>
        <v>31.824999999999999</v>
      </c>
      <c r="D86" s="64">
        <f>VLOOKUP(A86,'Medical Examinations'!$AS$1:$BC$2336,3,)</f>
        <v>4.0599999999999996</v>
      </c>
      <c r="E86" s="64" t="str">
        <f>VLOOKUP(A86,'Medical Examinations'!$AS$1:$BC$2336,6,)</f>
        <v>No</v>
      </c>
      <c r="F86" s="64" t="str">
        <f>VLOOKUP(A86,'Medical Examinations'!$AS$1:$BC$2336,4,)</f>
        <v>No</v>
      </c>
      <c r="G86" s="64" t="str">
        <f>VLOOKUP(A86,'Medical Examinations'!$AS$1:$BC$2336,5,)</f>
        <v>No</v>
      </c>
      <c r="H86" s="64">
        <f>VLOOKUP(A86,'Medical Examinations'!$AS$1:$BC$2336,8,)</f>
        <v>2</v>
      </c>
      <c r="I86" s="64" t="str">
        <f>VLOOKUP(A86,'Medical Examinations'!$AS$1:$BC$2336,7,)</f>
        <v>Yes</v>
      </c>
      <c r="J86" s="64" t="str">
        <f>VLOOKUP(A86,'Medical Examinations'!$AS$1:$BC$2336,11,)</f>
        <v>Obesity</v>
      </c>
      <c r="K86" s="64" t="str">
        <f>VLOOKUP(A86,'Medical Examinations'!$AS$1:$BC$2336,10,)</f>
        <v>Normal</v>
      </c>
      <c r="L86" s="64" t="str">
        <f>VLOOKUP(A86,'Hospitalisation Details'!$L$2:$R$2342,2,)</f>
        <v>06-09-1972</v>
      </c>
      <c r="M86" s="65">
        <f>VLOOKUP(A86,'Hospitalisation Details'!$L$2:$R$2345,7,)</f>
        <v>41097</v>
      </c>
      <c r="N86" s="64" t="str">
        <f>VLOOKUP(A86,'Hospitalisation Details'!$L$2:$R$2342,4,)</f>
        <v>tier - 1</v>
      </c>
      <c r="O86" s="64" t="str">
        <f>VLOOKUP(A86,'Hospitalisation Details'!$L$2:$R$2342,5,)</f>
        <v>tier - 3</v>
      </c>
      <c r="P86" s="64" t="str">
        <f>VLOOKUP(A86,'Hospitalisation Details'!$L$2:$R$2342,6,)</f>
        <v>R1016</v>
      </c>
      <c r="Q86" s="64">
        <f>VLOOKUP(A86,'Hospitalisation Details'!$L$2:$R$2342,3,)</f>
        <v>50</v>
      </c>
      <c r="R86" s="64">
        <f>VLOOKUP(A86,'Hospitalisation Details'!$L$2:$U$2342,10,)</f>
        <v>6</v>
      </c>
      <c r="S86" s="64" t="str">
        <f>VLOOKUP(A86,'Hospitalisation Details'!$L$2:$U$2342,8,)</f>
        <v>Sep</v>
      </c>
      <c r="T86" s="126">
        <f>VLOOKUP(A86,'Hospitalisation Details'!$L$2:$U$2342,9,)</f>
        <v>1972</v>
      </c>
    </row>
    <row r="87" spans="1:20" ht="15.5" x14ac:dyDescent="0.35">
      <c r="A87" s="124" t="s">
        <v>2287</v>
      </c>
      <c r="B87" s="64" t="str">
        <f>VLOOKUP(A87,'Medical Examinations'!$AS$1:$BC$2336,9,)</f>
        <v>Philip</v>
      </c>
      <c r="C87" s="64">
        <f>VLOOKUP(A87,'Medical Examinations'!$AS$1:$BC$2336,2,)</f>
        <v>51.28</v>
      </c>
      <c r="D87" s="64">
        <f>VLOOKUP(A87,'Medical Examinations'!$AS$1:$BC$2336,3,)</f>
        <v>4.68</v>
      </c>
      <c r="E87" s="64" t="str">
        <f>VLOOKUP(A87,'Medical Examinations'!$AS$1:$BC$2336,6,)</f>
        <v>No</v>
      </c>
      <c r="F87" s="64" t="str">
        <f>VLOOKUP(A87,'Medical Examinations'!$AS$1:$BC$2336,4,)</f>
        <v>No</v>
      </c>
      <c r="G87" s="64" t="str">
        <f>VLOOKUP(A87,'Medical Examinations'!$AS$1:$BC$2336,5,)</f>
        <v>No</v>
      </c>
      <c r="H87" s="64">
        <f>VLOOKUP(A87,'Medical Examinations'!$AS$1:$BC$2336,8,)</f>
        <v>2</v>
      </c>
      <c r="I87" s="64" t="str">
        <f>VLOOKUP(A87,'Medical Examinations'!$AS$1:$BC$2336,7,)</f>
        <v>Yes</v>
      </c>
      <c r="J87" s="64" t="str">
        <f>VLOOKUP(A87,'Medical Examinations'!$AS$1:$BC$2336,11,)</f>
        <v>Obesity</v>
      </c>
      <c r="K87" s="64" t="str">
        <f>VLOOKUP(A87,'Medical Examinations'!$AS$1:$BC$2336,10,)</f>
        <v>Normal</v>
      </c>
      <c r="L87" s="64" t="str">
        <f>VLOOKUP(A87,'Hospitalisation Details'!$L$2:$R$2342,2,)</f>
        <v>12-08-1972</v>
      </c>
      <c r="M87" s="65">
        <f>VLOOKUP(A87,'Hospitalisation Details'!$L$2:$R$2345,7,)</f>
        <v>41055</v>
      </c>
      <c r="N87" s="64" t="str">
        <f>VLOOKUP(A87,'Hospitalisation Details'!$L$2:$R$2342,4,)</f>
        <v>tier - 1</v>
      </c>
      <c r="O87" s="64" t="str">
        <f>VLOOKUP(A87,'Hospitalisation Details'!$L$2:$R$2342,5,)</f>
        <v>tier - 2</v>
      </c>
      <c r="P87" s="64" t="str">
        <f>VLOOKUP(A87,'Hospitalisation Details'!$L$2:$R$2342,6,)</f>
        <v>R1011</v>
      </c>
      <c r="Q87" s="64">
        <f>VLOOKUP(A87,'Hospitalisation Details'!$L$2:$R$2342,3,)</f>
        <v>50</v>
      </c>
      <c r="R87" s="64">
        <f>VLOOKUP(A87,'Hospitalisation Details'!$L$2:$U$2342,10,)</f>
        <v>12</v>
      </c>
      <c r="S87" s="64" t="str">
        <f>VLOOKUP(A87,'Hospitalisation Details'!$L$2:$U$2342,8,)</f>
        <v>Aug</v>
      </c>
      <c r="T87" s="126">
        <f>VLOOKUP(A87,'Hospitalisation Details'!$L$2:$U$2342,9,)</f>
        <v>1972</v>
      </c>
    </row>
    <row r="88" spans="1:20" ht="15.5" x14ac:dyDescent="0.35">
      <c r="A88" s="124" t="s">
        <v>2286</v>
      </c>
      <c r="B88" s="64" t="str">
        <f>VLOOKUP(A88,'Medical Examinations'!$AS$1:$BC$2336,9,)</f>
        <v>Brett A</v>
      </c>
      <c r="C88" s="64">
        <f>VLOOKUP(A88,'Medical Examinations'!$AS$1:$BC$2336,2,)</f>
        <v>34.96</v>
      </c>
      <c r="D88" s="64">
        <f>VLOOKUP(A88,'Medical Examinations'!$AS$1:$BC$2336,3,)</f>
        <v>4.34</v>
      </c>
      <c r="E88" s="64" t="str">
        <f>VLOOKUP(A88,'Medical Examinations'!$AS$1:$BC$2336,6,)</f>
        <v>No</v>
      </c>
      <c r="F88" s="64" t="str">
        <f>VLOOKUP(A88,'Medical Examinations'!$AS$1:$BC$2336,4,)</f>
        <v>No</v>
      </c>
      <c r="G88" s="64" t="str">
        <f>VLOOKUP(A88,'Medical Examinations'!$AS$1:$BC$2336,5,)</f>
        <v>Yes</v>
      </c>
      <c r="H88" s="64">
        <f>VLOOKUP(A88,'Medical Examinations'!$AS$1:$BC$2336,8,)</f>
        <v>1</v>
      </c>
      <c r="I88" s="64" t="str">
        <f>VLOOKUP(A88,'Medical Examinations'!$AS$1:$BC$2336,7,)</f>
        <v>Yes</v>
      </c>
      <c r="J88" s="64" t="str">
        <f>VLOOKUP(A88,'Medical Examinations'!$AS$1:$BC$2336,11,)</f>
        <v>Obesity</v>
      </c>
      <c r="K88" s="64" t="str">
        <f>VLOOKUP(A88,'Medical Examinations'!$AS$1:$BC$2336,10,)</f>
        <v>Normal</v>
      </c>
      <c r="L88" s="64" t="str">
        <f>VLOOKUP(A88,'Hospitalisation Details'!$L$2:$R$2342,2,)</f>
        <v>11-10-1979</v>
      </c>
      <c r="M88" s="65">
        <f>VLOOKUP(A88,'Hospitalisation Details'!$L$2:$R$2345,7,)</f>
        <v>41034</v>
      </c>
      <c r="N88" s="64" t="str">
        <f>VLOOKUP(A88,'Hospitalisation Details'!$L$2:$R$2342,4,)</f>
        <v>tier - 1</v>
      </c>
      <c r="O88" s="64" t="str">
        <f>VLOOKUP(A88,'Hospitalisation Details'!$L$2:$R$2342,5,)</f>
        <v>tier - 3</v>
      </c>
      <c r="P88" s="64" t="str">
        <f>VLOOKUP(A88,'Hospitalisation Details'!$L$2:$R$2342,6,)</f>
        <v>R1017</v>
      </c>
      <c r="Q88" s="64">
        <f>VLOOKUP(A88,'Hospitalisation Details'!$L$2:$R$2342,3,)</f>
        <v>43</v>
      </c>
      <c r="R88" s="64">
        <f>VLOOKUP(A88,'Hospitalisation Details'!$L$2:$U$2342,10,)</f>
        <v>11</v>
      </c>
      <c r="S88" s="64" t="str">
        <f>VLOOKUP(A88,'Hospitalisation Details'!$L$2:$U$2342,8,)</f>
        <v>Oct</v>
      </c>
      <c r="T88" s="126">
        <f>VLOOKUP(A88,'Hospitalisation Details'!$L$2:$U$2342,9,)</f>
        <v>1979</v>
      </c>
    </row>
    <row r="89" spans="1:20" ht="15.5" x14ac:dyDescent="0.35">
      <c r="A89" s="124" t="s">
        <v>2285</v>
      </c>
      <c r="B89" s="64" t="str">
        <f>VLOOKUP(A89,'Medical Examinations'!$AS$1:$BC$2336,9,)</f>
        <v>Rebecca</v>
      </c>
      <c r="C89" s="64">
        <f>VLOOKUP(A89,'Medical Examinations'!$AS$1:$BC$2336,2,)</f>
        <v>33.11</v>
      </c>
      <c r="D89" s="64">
        <f>VLOOKUP(A89,'Medical Examinations'!$AS$1:$BC$2336,3,)</f>
        <v>10.51</v>
      </c>
      <c r="E89" s="64" t="str">
        <f>VLOOKUP(A89,'Medical Examinations'!$AS$1:$BC$2336,6,)</f>
        <v>No</v>
      </c>
      <c r="F89" s="64" t="str">
        <f>VLOOKUP(A89,'Medical Examinations'!$AS$1:$BC$2336,4,)</f>
        <v>No</v>
      </c>
      <c r="G89" s="64" t="str">
        <f>VLOOKUP(A89,'Medical Examinations'!$AS$1:$BC$2336,5,)</f>
        <v>No</v>
      </c>
      <c r="H89" s="64">
        <f>VLOOKUP(A89,'Medical Examinations'!$AS$1:$BC$2336,8,)</f>
        <v>0</v>
      </c>
      <c r="I89" s="64" t="str">
        <f>VLOOKUP(A89,'Medical Examinations'!$AS$1:$BC$2336,7,)</f>
        <v>Yes</v>
      </c>
      <c r="J89" s="64" t="str">
        <f>VLOOKUP(A89,'Medical Examinations'!$AS$1:$BC$2336,11,)</f>
        <v>Obesity</v>
      </c>
      <c r="K89" s="64" t="str">
        <f>VLOOKUP(A89,'Medical Examinations'!$AS$1:$BC$2336,10,)</f>
        <v>Diabetes</v>
      </c>
      <c r="L89" s="64" t="str">
        <f>VLOOKUP(A89,'Hospitalisation Details'!$L$2:$R$2342,2,)</f>
        <v>05-06-1974</v>
      </c>
      <c r="M89" s="65">
        <f>VLOOKUP(A89,'Hospitalisation Details'!$L$2:$R$2345,7,)</f>
        <v>40974</v>
      </c>
      <c r="N89" s="64" t="str">
        <f>VLOOKUP(A89,'Hospitalisation Details'!$L$2:$R$2342,4,)</f>
        <v>tier - 1</v>
      </c>
      <c r="O89" s="64" t="str">
        <f>VLOOKUP(A89,'Hospitalisation Details'!$L$2:$R$2342,5,)</f>
        <v>tier - 2</v>
      </c>
      <c r="P89" s="64" t="str">
        <f>VLOOKUP(A89,'Hospitalisation Details'!$L$2:$R$2342,6,)</f>
        <v>R1013</v>
      </c>
      <c r="Q89" s="64">
        <f>VLOOKUP(A89,'Hospitalisation Details'!$L$2:$R$2342,3,)</f>
        <v>49</v>
      </c>
      <c r="R89" s="64">
        <f>VLOOKUP(A89,'Hospitalisation Details'!$L$2:$U$2342,10,)</f>
        <v>5</v>
      </c>
      <c r="S89" s="64" t="str">
        <f>VLOOKUP(A89,'Hospitalisation Details'!$L$2:$U$2342,8,)</f>
        <v>Jun</v>
      </c>
      <c r="T89" s="126">
        <f>VLOOKUP(A89,'Hospitalisation Details'!$L$2:$U$2342,9,)</f>
        <v>1974</v>
      </c>
    </row>
    <row r="90" spans="1:20" ht="15.5" x14ac:dyDescent="0.35">
      <c r="A90" s="124" t="s">
        <v>2284</v>
      </c>
      <c r="B90" s="64" t="str">
        <f>VLOOKUP(A90,'Medical Examinations'!$AS$1:$BC$2336,9,)</f>
        <v>Kelley</v>
      </c>
      <c r="C90" s="64">
        <f>VLOOKUP(A90,'Medical Examinations'!$AS$1:$BC$2336,2,)</f>
        <v>54.74</v>
      </c>
      <c r="D90" s="64">
        <f>VLOOKUP(A90,'Medical Examinations'!$AS$1:$BC$2336,3,)</f>
        <v>5.84</v>
      </c>
      <c r="E90" s="64" t="str">
        <f>VLOOKUP(A90,'Medical Examinations'!$AS$1:$BC$2336,6,)</f>
        <v>Yes</v>
      </c>
      <c r="F90" s="64" t="str">
        <f>VLOOKUP(A90,'Medical Examinations'!$AS$1:$BC$2336,4,)</f>
        <v>No</v>
      </c>
      <c r="G90" s="64" t="str">
        <f>VLOOKUP(A90,'Medical Examinations'!$AS$1:$BC$2336,5,)</f>
        <v>Yes</v>
      </c>
      <c r="H90" s="64">
        <f>VLOOKUP(A90,'Medical Examinations'!$AS$1:$BC$2336,8,)</f>
        <v>1</v>
      </c>
      <c r="I90" s="64" t="str">
        <f>VLOOKUP(A90,'Medical Examinations'!$AS$1:$BC$2336,7,)</f>
        <v>Yes</v>
      </c>
      <c r="J90" s="64" t="str">
        <f>VLOOKUP(A90,'Medical Examinations'!$AS$1:$BC$2336,11,)</f>
        <v>Obesity</v>
      </c>
      <c r="K90" s="64" t="str">
        <f>VLOOKUP(A90,'Medical Examinations'!$AS$1:$BC$2336,10,)</f>
        <v>Prediabetes</v>
      </c>
      <c r="L90" s="64" t="str">
        <f>VLOOKUP(A90,'Hospitalisation Details'!$L$2:$R$2342,2,)</f>
        <v>08-09-1983</v>
      </c>
      <c r="M90" s="65">
        <f>VLOOKUP(A90,'Hospitalisation Details'!$L$2:$R$2345,7,)</f>
        <v>40961</v>
      </c>
      <c r="N90" s="64" t="str">
        <f>VLOOKUP(A90,'Hospitalisation Details'!$L$2:$R$2342,4,)</f>
        <v>tier - 1</v>
      </c>
      <c r="O90" s="64" t="str">
        <f>VLOOKUP(A90,'Hospitalisation Details'!$L$2:$R$2342,5,)</f>
        <v>tier - 2</v>
      </c>
      <c r="P90" s="64" t="str">
        <f>VLOOKUP(A90,'Hospitalisation Details'!$L$2:$R$2342,6,)</f>
        <v>R1011</v>
      </c>
      <c r="Q90" s="64">
        <f>VLOOKUP(A90,'Hospitalisation Details'!$L$2:$R$2342,3,)</f>
        <v>39</v>
      </c>
      <c r="R90" s="64">
        <f>VLOOKUP(A90,'Hospitalisation Details'!$L$2:$U$2342,10,)</f>
        <v>8</v>
      </c>
      <c r="S90" s="64" t="str">
        <f>VLOOKUP(A90,'Hospitalisation Details'!$L$2:$U$2342,8,)</f>
        <v>Sep</v>
      </c>
      <c r="T90" s="126">
        <f>VLOOKUP(A90,'Hospitalisation Details'!$L$2:$U$2342,9,)</f>
        <v>1983</v>
      </c>
    </row>
    <row r="91" spans="1:20" ht="15.5" x14ac:dyDescent="0.35">
      <c r="A91" s="124" t="s">
        <v>2283</v>
      </c>
      <c r="B91" s="64" t="str">
        <f>VLOOKUP(A91,'Medical Examinations'!$AS$1:$BC$2336,9,)</f>
        <v>Abigail K</v>
      </c>
      <c r="C91" s="64">
        <f>VLOOKUP(A91,'Medical Examinations'!$AS$1:$BC$2336,2,)</f>
        <v>32.56</v>
      </c>
      <c r="D91" s="64">
        <f>VLOOKUP(A91,'Medical Examinations'!$AS$1:$BC$2336,3,)</f>
        <v>5.41</v>
      </c>
      <c r="E91" s="64" t="str">
        <f>VLOOKUP(A91,'Medical Examinations'!$AS$1:$BC$2336,6,)</f>
        <v>No</v>
      </c>
      <c r="F91" s="64" t="str">
        <f>VLOOKUP(A91,'Medical Examinations'!$AS$1:$BC$2336,4,)</f>
        <v>No</v>
      </c>
      <c r="G91" s="64" t="str">
        <f>VLOOKUP(A91,'Medical Examinations'!$AS$1:$BC$2336,5,)</f>
        <v>Yes</v>
      </c>
      <c r="H91" s="64">
        <f>VLOOKUP(A91,'Medical Examinations'!$AS$1:$BC$2336,8,)</f>
        <v>1</v>
      </c>
      <c r="I91" s="64" t="str">
        <f>VLOOKUP(A91,'Medical Examinations'!$AS$1:$BC$2336,7,)</f>
        <v>Yes</v>
      </c>
      <c r="J91" s="64" t="str">
        <f>VLOOKUP(A91,'Medical Examinations'!$AS$1:$BC$2336,11,)</f>
        <v>Obesity</v>
      </c>
      <c r="K91" s="64" t="str">
        <f>VLOOKUP(A91,'Medical Examinations'!$AS$1:$BC$2336,10,)</f>
        <v>Normal</v>
      </c>
      <c r="L91" s="64" t="str">
        <f>VLOOKUP(A91,'Hospitalisation Details'!$L$2:$R$2342,2,)</f>
        <v>16-09-1979</v>
      </c>
      <c r="M91" s="65">
        <f>VLOOKUP(A91,'Hospitalisation Details'!$L$2:$R$2345,7,)</f>
        <v>40941</v>
      </c>
      <c r="N91" s="64" t="str">
        <f>VLOOKUP(A91,'Hospitalisation Details'!$L$2:$R$2342,4,)</f>
        <v>tier - 1</v>
      </c>
      <c r="O91" s="64" t="str">
        <f>VLOOKUP(A91,'Hospitalisation Details'!$L$2:$R$2342,5,)</f>
        <v>tier - 2</v>
      </c>
      <c r="P91" s="64" t="str">
        <f>VLOOKUP(A91,'Hospitalisation Details'!$L$2:$R$2342,6,)</f>
        <v>R1013</v>
      </c>
      <c r="Q91" s="64">
        <f>VLOOKUP(A91,'Hospitalisation Details'!$L$2:$R$2342,3,)</f>
        <v>43</v>
      </c>
      <c r="R91" s="64">
        <f>VLOOKUP(A91,'Hospitalisation Details'!$L$2:$U$2342,10,)</f>
        <v>16</v>
      </c>
      <c r="S91" s="64" t="str">
        <f>VLOOKUP(A91,'Hospitalisation Details'!$L$2:$U$2342,8,)</f>
        <v>Sep</v>
      </c>
      <c r="T91" s="126">
        <f>VLOOKUP(A91,'Hospitalisation Details'!$L$2:$U$2342,9,)</f>
        <v>1979</v>
      </c>
    </row>
    <row r="92" spans="1:20" ht="15.5" x14ac:dyDescent="0.35">
      <c r="A92" s="124" t="s">
        <v>2282</v>
      </c>
      <c r="B92" s="64" t="str">
        <f>VLOOKUP(A92,'Medical Examinations'!$AS$1:$BC$2336,9,)</f>
        <v>Hope</v>
      </c>
      <c r="C92" s="64">
        <f>VLOOKUP(A92,'Medical Examinations'!$AS$1:$BC$2336,2,)</f>
        <v>39.049999999999997</v>
      </c>
      <c r="D92" s="64">
        <f>VLOOKUP(A92,'Medical Examinations'!$AS$1:$BC$2336,3,)</f>
        <v>6.06</v>
      </c>
      <c r="E92" s="64" t="str">
        <f>VLOOKUP(A92,'Medical Examinations'!$AS$1:$BC$2336,6,)</f>
        <v>No</v>
      </c>
      <c r="F92" s="64" t="str">
        <f>VLOOKUP(A92,'Medical Examinations'!$AS$1:$BC$2336,4,)</f>
        <v>No</v>
      </c>
      <c r="G92" s="64" t="str">
        <f>VLOOKUP(A92,'Medical Examinations'!$AS$1:$BC$2336,5,)</f>
        <v>No</v>
      </c>
      <c r="H92" s="64">
        <f>VLOOKUP(A92,'Medical Examinations'!$AS$1:$BC$2336,8,)</f>
        <v>1</v>
      </c>
      <c r="I92" s="64" t="str">
        <f>VLOOKUP(A92,'Medical Examinations'!$AS$1:$BC$2336,7,)</f>
        <v>Yes</v>
      </c>
      <c r="J92" s="64" t="str">
        <f>VLOOKUP(A92,'Medical Examinations'!$AS$1:$BC$2336,11,)</f>
        <v>Obesity</v>
      </c>
      <c r="K92" s="64" t="str">
        <f>VLOOKUP(A92,'Medical Examinations'!$AS$1:$BC$2336,10,)</f>
        <v>Prediabetes</v>
      </c>
      <c r="L92" s="64" t="str">
        <f>VLOOKUP(A92,'Hospitalisation Details'!$L$2:$R$2342,2,)</f>
        <v>04-08-1992</v>
      </c>
      <c r="M92" s="65">
        <f>VLOOKUP(A92,'Hospitalisation Details'!$L$2:$R$2345,7,)</f>
        <v>40932</v>
      </c>
      <c r="N92" s="64" t="str">
        <f>VLOOKUP(A92,'Hospitalisation Details'!$L$2:$R$2342,4,)</f>
        <v>tier - 1</v>
      </c>
      <c r="O92" s="64" t="str">
        <f>VLOOKUP(A92,'Hospitalisation Details'!$L$2:$R$2342,5,)</f>
        <v>tier - 2</v>
      </c>
      <c r="P92" s="64" t="str">
        <f>VLOOKUP(A92,'Hospitalisation Details'!$L$2:$R$2342,6,)</f>
        <v>R1013</v>
      </c>
      <c r="Q92" s="64">
        <f>VLOOKUP(A92,'Hospitalisation Details'!$L$2:$R$2342,3,)</f>
        <v>30</v>
      </c>
      <c r="R92" s="64">
        <f>VLOOKUP(A92,'Hospitalisation Details'!$L$2:$U$2342,10,)</f>
        <v>4</v>
      </c>
      <c r="S92" s="64" t="str">
        <f>VLOOKUP(A92,'Hospitalisation Details'!$L$2:$U$2342,8,)</f>
        <v>Aug</v>
      </c>
      <c r="T92" s="126">
        <f>VLOOKUP(A92,'Hospitalisation Details'!$L$2:$U$2342,9,)</f>
        <v>1992</v>
      </c>
    </row>
    <row r="93" spans="1:20" ht="15.5" x14ac:dyDescent="0.35">
      <c r="A93" s="124" t="s">
        <v>2281</v>
      </c>
      <c r="B93" s="64" t="str">
        <f>VLOOKUP(A93,'Medical Examinations'!$AS$1:$BC$2336,9,)</f>
        <v>Elyse M.</v>
      </c>
      <c r="C93" s="64">
        <f>VLOOKUP(A93,'Medical Examinations'!$AS$1:$BC$2336,2,)</f>
        <v>42.75</v>
      </c>
      <c r="D93" s="64">
        <f>VLOOKUP(A93,'Medical Examinations'!$AS$1:$BC$2336,3,)</f>
        <v>4.22</v>
      </c>
      <c r="E93" s="64" t="str">
        <f>VLOOKUP(A93,'Medical Examinations'!$AS$1:$BC$2336,6,)</f>
        <v>No</v>
      </c>
      <c r="F93" s="64" t="str">
        <f>VLOOKUP(A93,'Medical Examinations'!$AS$1:$BC$2336,4,)</f>
        <v>No</v>
      </c>
      <c r="G93" s="64" t="str">
        <f>VLOOKUP(A93,'Medical Examinations'!$AS$1:$BC$2336,5,)</f>
        <v>No</v>
      </c>
      <c r="H93" s="64">
        <f>VLOOKUP(A93,'Medical Examinations'!$AS$1:$BC$2336,8,)</f>
        <v>0</v>
      </c>
      <c r="I93" s="64" t="str">
        <f>VLOOKUP(A93,'Medical Examinations'!$AS$1:$BC$2336,7,)</f>
        <v>Yes</v>
      </c>
      <c r="J93" s="64" t="str">
        <f>VLOOKUP(A93,'Medical Examinations'!$AS$1:$BC$2336,11,)</f>
        <v>Obesity</v>
      </c>
      <c r="K93" s="64" t="str">
        <f>VLOOKUP(A93,'Medical Examinations'!$AS$1:$BC$2336,10,)</f>
        <v>Normal</v>
      </c>
      <c r="L93" s="64" t="str">
        <f>VLOOKUP(A93,'Hospitalisation Details'!$L$2:$R$2342,2,)</f>
        <v>02-07-1999</v>
      </c>
      <c r="M93" s="65">
        <f>VLOOKUP(A93,'Hospitalisation Details'!$L$2:$R$2345,7,)</f>
        <v>40904</v>
      </c>
      <c r="N93" s="64" t="str">
        <f>VLOOKUP(A93,'Hospitalisation Details'!$L$2:$R$2342,4,)</f>
        <v>tier - 1</v>
      </c>
      <c r="O93" s="64" t="str">
        <f>VLOOKUP(A93,'Hospitalisation Details'!$L$2:$R$2342,5,)</f>
        <v>tier - 1</v>
      </c>
      <c r="P93" s="64" t="str">
        <f>VLOOKUP(A93,'Hospitalisation Details'!$L$2:$R$2342,6,)</f>
        <v>R1024</v>
      </c>
      <c r="Q93" s="64">
        <f>VLOOKUP(A93,'Hospitalisation Details'!$L$2:$R$2342,3,)</f>
        <v>23</v>
      </c>
      <c r="R93" s="64">
        <f>VLOOKUP(A93,'Hospitalisation Details'!$L$2:$U$2342,10,)</f>
        <v>2</v>
      </c>
      <c r="S93" s="64" t="str">
        <f>VLOOKUP(A93,'Hospitalisation Details'!$L$2:$U$2342,8,)</f>
        <v>Jul</v>
      </c>
      <c r="T93" s="126">
        <f>VLOOKUP(A93,'Hospitalisation Details'!$L$2:$U$2342,9,)</f>
        <v>1999</v>
      </c>
    </row>
    <row r="94" spans="1:20" ht="15.5" x14ac:dyDescent="0.35">
      <c r="A94" s="124" t="s">
        <v>2280</v>
      </c>
      <c r="B94" s="64" t="str">
        <f>VLOOKUP(A94,'Medical Examinations'!$AS$1:$BC$2336,9,)</f>
        <v>Nicholas</v>
      </c>
      <c r="C94" s="64">
        <f>VLOOKUP(A94,'Medical Examinations'!$AS$1:$BC$2336,2,)</f>
        <v>50.58</v>
      </c>
      <c r="D94" s="64">
        <f>VLOOKUP(A94,'Medical Examinations'!$AS$1:$BC$2336,3,)</f>
        <v>5.12</v>
      </c>
      <c r="E94" s="64" t="str">
        <f>VLOOKUP(A94,'Medical Examinations'!$AS$1:$BC$2336,6,)</f>
        <v>No</v>
      </c>
      <c r="F94" s="64" t="str">
        <f>VLOOKUP(A94,'Medical Examinations'!$AS$1:$BC$2336,4,)</f>
        <v>No</v>
      </c>
      <c r="G94" s="64" t="str">
        <f>VLOOKUP(A94,'Medical Examinations'!$AS$1:$BC$2336,5,)</f>
        <v>No</v>
      </c>
      <c r="H94" s="64">
        <f>VLOOKUP(A94,'Medical Examinations'!$AS$1:$BC$2336,8,)</f>
        <v>2</v>
      </c>
      <c r="I94" s="64" t="str">
        <f>VLOOKUP(A94,'Medical Examinations'!$AS$1:$BC$2336,7,)</f>
        <v>Yes</v>
      </c>
      <c r="J94" s="64" t="str">
        <f>VLOOKUP(A94,'Medical Examinations'!$AS$1:$BC$2336,11,)</f>
        <v>Obesity</v>
      </c>
      <c r="K94" s="64" t="str">
        <f>VLOOKUP(A94,'Medical Examinations'!$AS$1:$BC$2336,10,)</f>
        <v>Normal</v>
      </c>
      <c r="L94" s="64" t="str">
        <f>VLOOKUP(A94,'Hospitalisation Details'!$L$2:$R$2342,2,)</f>
        <v>10-06-1972</v>
      </c>
      <c r="M94" s="65">
        <f>VLOOKUP(A94,'Hospitalisation Details'!$L$2:$R$2345,7,)</f>
        <v>40818</v>
      </c>
      <c r="N94" s="64" t="str">
        <f>VLOOKUP(A94,'Hospitalisation Details'!$L$2:$R$2342,4,)</f>
        <v>tier - 1</v>
      </c>
      <c r="O94" s="64" t="str">
        <f>VLOOKUP(A94,'Hospitalisation Details'!$L$2:$R$2342,5,)</f>
        <v>tier - 3</v>
      </c>
      <c r="P94" s="64" t="str">
        <f>VLOOKUP(A94,'Hospitalisation Details'!$L$2:$R$2342,6,)</f>
        <v>R1011</v>
      </c>
      <c r="Q94" s="64">
        <f>VLOOKUP(A94,'Hospitalisation Details'!$L$2:$R$2342,3,)</f>
        <v>50</v>
      </c>
      <c r="R94" s="64">
        <f>VLOOKUP(A94,'Hospitalisation Details'!$L$2:$U$2342,10,)</f>
        <v>10</v>
      </c>
      <c r="S94" s="64" t="str">
        <f>VLOOKUP(A94,'Hospitalisation Details'!$L$2:$U$2342,8,)</f>
        <v>Jun</v>
      </c>
      <c r="T94" s="126">
        <f>VLOOKUP(A94,'Hospitalisation Details'!$L$2:$U$2342,9,)</f>
        <v>1972</v>
      </c>
    </row>
    <row r="95" spans="1:20" ht="15.5" x14ac:dyDescent="0.35">
      <c r="A95" s="124" t="s">
        <v>2279</v>
      </c>
      <c r="B95" s="64" t="str">
        <f>VLOOKUP(A95,'Medical Examinations'!$AS$1:$BC$2336,9,)</f>
        <v>David</v>
      </c>
      <c r="C95" s="64">
        <f>VLOOKUP(A95,'Medical Examinations'!$AS$1:$BC$2336,2,)</f>
        <v>30.495000000000001</v>
      </c>
      <c r="D95" s="64">
        <f>VLOOKUP(A95,'Medical Examinations'!$AS$1:$BC$2336,3,)</f>
        <v>4.57</v>
      </c>
      <c r="E95" s="64" t="str">
        <f>VLOOKUP(A95,'Medical Examinations'!$AS$1:$BC$2336,6,)</f>
        <v>Yes</v>
      </c>
      <c r="F95" s="64" t="str">
        <f>VLOOKUP(A95,'Medical Examinations'!$AS$1:$BC$2336,4,)</f>
        <v>No</v>
      </c>
      <c r="G95" s="64" t="str">
        <f>VLOOKUP(A95,'Medical Examinations'!$AS$1:$BC$2336,5,)</f>
        <v>No</v>
      </c>
      <c r="H95" s="64">
        <f>VLOOKUP(A95,'Medical Examinations'!$AS$1:$BC$2336,8,)</f>
        <v>0</v>
      </c>
      <c r="I95" s="64" t="str">
        <f>VLOOKUP(A95,'Medical Examinations'!$AS$1:$BC$2336,7,)</f>
        <v>Yes</v>
      </c>
      <c r="J95" s="64" t="str">
        <f>VLOOKUP(A95,'Medical Examinations'!$AS$1:$BC$2336,11,)</f>
        <v>Obesity</v>
      </c>
      <c r="K95" s="64" t="str">
        <f>VLOOKUP(A95,'Medical Examinations'!$AS$1:$BC$2336,10,)</f>
        <v>Normal</v>
      </c>
      <c r="L95" s="64" t="str">
        <f>VLOOKUP(A95,'Hospitalisation Details'!$L$2:$R$2342,2,)</f>
        <v>26-12-1976</v>
      </c>
      <c r="M95" s="65">
        <f>VLOOKUP(A95,'Hospitalisation Details'!$L$2:$R$2345,7,)</f>
        <v>40721</v>
      </c>
      <c r="N95" s="64" t="str">
        <f>VLOOKUP(A95,'Hospitalisation Details'!$L$2:$R$2342,4,)</f>
        <v>tier - 1</v>
      </c>
      <c r="O95" s="64" t="str">
        <f>VLOOKUP(A95,'Hospitalisation Details'!$L$2:$R$2342,5,)</f>
        <v>tier - 3</v>
      </c>
      <c r="P95" s="64" t="str">
        <f>VLOOKUP(A95,'Hospitalisation Details'!$L$2:$R$2342,6,)</f>
        <v>R1012</v>
      </c>
      <c r="Q95" s="64">
        <f>VLOOKUP(A95,'Hospitalisation Details'!$L$2:$R$2342,3,)</f>
        <v>46</v>
      </c>
      <c r="R95" s="64">
        <f>VLOOKUP(A95,'Hospitalisation Details'!$L$2:$U$2342,10,)</f>
        <v>26</v>
      </c>
      <c r="S95" s="64" t="str">
        <f>VLOOKUP(A95,'Hospitalisation Details'!$L$2:$U$2342,8,)</f>
        <v>Dec</v>
      </c>
      <c r="T95" s="126">
        <f>VLOOKUP(A95,'Hospitalisation Details'!$L$2:$U$2342,9,)</f>
        <v>1976</v>
      </c>
    </row>
    <row r="96" spans="1:20" ht="15.5" x14ac:dyDescent="0.35">
      <c r="A96" s="124" t="s">
        <v>2278</v>
      </c>
      <c r="B96" s="64" t="str">
        <f>VLOOKUP(A96,'Medical Examinations'!$AS$1:$BC$2336,9,)</f>
        <v>Natalie</v>
      </c>
      <c r="C96" s="64">
        <f>VLOOKUP(A96,'Medical Examinations'!$AS$1:$BC$2336,2,)</f>
        <v>48.31</v>
      </c>
      <c r="D96" s="64">
        <f>VLOOKUP(A96,'Medical Examinations'!$AS$1:$BC$2336,3,)</f>
        <v>9.58</v>
      </c>
      <c r="E96" s="64" t="str">
        <f>VLOOKUP(A96,'Medical Examinations'!$AS$1:$BC$2336,6,)</f>
        <v>Yes</v>
      </c>
      <c r="F96" s="64" t="str">
        <f>VLOOKUP(A96,'Medical Examinations'!$AS$1:$BC$2336,4,)</f>
        <v>No</v>
      </c>
      <c r="G96" s="64" t="str">
        <f>VLOOKUP(A96,'Medical Examinations'!$AS$1:$BC$2336,5,)</f>
        <v>No</v>
      </c>
      <c r="H96" s="64">
        <f>VLOOKUP(A96,'Medical Examinations'!$AS$1:$BC$2336,8,)</f>
        <v>2</v>
      </c>
      <c r="I96" s="64" t="str">
        <f>VLOOKUP(A96,'Medical Examinations'!$AS$1:$BC$2336,7,)</f>
        <v>Yes</v>
      </c>
      <c r="J96" s="64" t="str">
        <f>VLOOKUP(A96,'Medical Examinations'!$AS$1:$BC$2336,11,)</f>
        <v>Obesity</v>
      </c>
      <c r="K96" s="64" t="str">
        <f>VLOOKUP(A96,'Medical Examinations'!$AS$1:$BC$2336,10,)</f>
        <v>Diabetes</v>
      </c>
      <c r="L96" s="64" t="str">
        <f>VLOOKUP(A96,'Hospitalisation Details'!$L$2:$R$2342,2,)</f>
        <v>25-09-1970</v>
      </c>
      <c r="M96" s="65">
        <f>VLOOKUP(A96,'Hospitalisation Details'!$L$2:$R$2345,7,)</f>
        <v>40693</v>
      </c>
      <c r="N96" s="64" t="str">
        <f>VLOOKUP(A96,'Hospitalisation Details'!$L$2:$R$2342,4,)</f>
        <v>tier - 1</v>
      </c>
      <c r="O96" s="64" t="str">
        <f>VLOOKUP(A96,'Hospitalisation Details'!$L$2:$R$2342,5,)</f>
        <v>tier - 1</v>
      </c>
      <c r="P96" s="64" t="str">
        <f>VLOOKUP(A96,'Hospitalisation Details'!$L$2:$R$2342,6,)</f>
        <v>R1011</v>
      </c>
      <c r="Q96" s="64">
        <f>VLOOKUP(A96,'Hospitalisation Details'!$L$2:$R$2342,3,)</f>
        <v>52</v>
      </c>
      <c r="R96" s="64">
        <f>VLOOKUP(A96,'Hospitalisation Details'!$L$2:$U$2342,10,)</f>
        <v>25</v>
      </c>
      <c r="S96" s="64" t="str">
        <f>VLOOKUP(A96,'Hospitalisation Details'!$L$2:$U$2342,8,)</f>
        <v>Sep</v>
      </c>
      <c r="T96" s="126">
        <f>VLOOKUP(A96,'Hospitalisation Details'!$L$2:$U$2342,9,)</f>
        <v>1970</v>
      </c>
    </row>
    <row r="97" spans="1:20" ht="15.5" x14ac:dyDescent="0.35">
      <c r="A97" s="124" t="s">
        <v>2277</v>
      </c>
      <c r="B97" s="64" t="str">
        <f>VLOOKUP(A97,'Medical Examinations'!$AS$1:$BC$2336,9,)</f>
        <v>Thomas</v>
      </c>
      <c r="C97" s="64">
        <f>VLOOKUP(A97,'Medical Examinations'!$AS$1:$BC$2336,2,)</f>
        <v>48.99</v>
      </c>
      <c r="D97" s="64">
        <f>VLOOKUP(A97,'Medical Examinations'!$AS$1:$BC$2336,3,)</f>
        <v>9.7799999999999994</v>
      </c>
      <c r="E97" s="64" t="str">
        <f>VLOOKUP(A97,'Medical Examinations'!$AS$1:$BC$2336,6,)</f>
        <v>Yes</v>
      </c>
      <c r="F97" s="64" t="str">
        <f>VLOOKUP(A97,'Medical Examinations'!$AS$1:$BC$2336,4,)</f>
        <v>No</v>
      </c>
      <c r="G97" s="64" t="str">
        <f>VLOOKUP(A97,'Medical Examinations'!$AS$1:$BC$2336,5,)</f>
        <v>No</v>
      </c>
      <c r="H97" s="64">
        <f>VLOOKUP(A97,'Medical Examinations'!$AS$1:$BC$2336,8,)</f>
        <v>1</v>
      </c>
      <c r="I97" s="64" t="str">
        <f>VLOOKUP(A97,'Medical Examinations'!$AS$1:$BC$2336,7,)</f>
        <v>Yes</v>
      </c>
      <c r="J97" s="64" t="str">
        <f>VLOOKUP(A97,'Medical Examinations'!$AS$1:$BC$2336,11,)</f>
        <v>Obesity</v>
      </c>
      <c r="K97" s="64" t="str">
        <f>VLOOKUP(A97,'Medical Examinations'!$AS$1:$BC$2336,10,)</f>
        <v>Diabetes</v>
      </c>
      <c r="L97" s="64" t="str">
        <f>VLOOKUP(A97,'Hospitalisation Details'!$L$2:$R$2342,2,)</f>
        <v>10-07-1975</v>
      </c>
      <c r="M97" s="65">
        <f>VLOOKUP(A97,'Hospitalisation Details'!$L$2:$R$2345,7,)</f>
        <v>40591</v>
      </c>
      <c r="N97" s="64" t="str">
        <f>VLOOKUP(A97,'Hospitalisation Details'!$L$2:$R$2342,4,)</f>
        <v>tier - 1</v>
      </c>
      <c r="O97" s="64" t="str">
        <f>VLOOKUP(A97,'Hospitalisation Details'!$L$2:$R$2342,5,)</f>
        <v>tier - 3</v>
      </c>
      <c r="P97" s="64" t="str">
        <f>VLOOKUP(A97,'Hospitalisation Details'!$L$2:$R$2342,6,)</f>
        <v>R1012</v>
      </c>
      <c r="Q97" s="64">
        <f>VLOOKUP(A97,'Hospitalisation Details'!$L$2:$R$2342,3,)</f>
        <v>47</v>
      </c>
      <c r="R97" s="64">
        <f>VLOOKUP(A97,'Hospitalisation Details'!$L$2:$U$2342,10,)</f>
        <v>10</v>
      </c>
      <c r="S97" s="64" t="str">
        <f>VLOOKUP(A97,'Hospitalisation Details'!$L$2:$U$2342,8,)</f>
        <v>Jul</v>
      </c>
      <c r="T97" s="126">
        <f>VLOOKUP(A97,'Hospitalisation Details'!$L$2:$U$2342,9,)</f>
        <v>1975</v>
      </c>
    </row>
    <row r="98" spans="1:20" ht="15.5" x14ac:dyDescent="0.35">
      <c r="A98" s="124" t="s">
        <v>2276</v>
      </c>
      <c r="B98" s="64" t="str">
        <f>VLOOKUP(A98,'Medical Examinations'!$AS$1:$BC$2336,9,)</f>
        <v>Pamela J.</v>
      </c>
      <c r="C98" s="64">
        <f>VLOOKUP(A98,'Medical Examinations'!$AS$1:$BC$2336,2,)</f>
        <v>38.39</v>
      </c>
      <c r="D98" s="64">
        <f>VLOOKUP(A98,'Medical Examinations'!$AS$1:$BC$2336,3,)</f>
        <v>4.1100000000000003</v>
      </c>
      <c r="E98" s="64" t="str">
        <f>VLOOKUP(A98,'Medical Examinations'!$AS$1:$BC$2336,6,)</f>
        <v>Yes</v>
      </c>
      <c r="F98" s="64" t="str">
        <f>VLOOKUP(A98,'Medical Examinations'!$AS$1:$BC$2336,4,)</f>
        <v>No</v>
      </c>
      <c r="G98" s="64" t="str">
        <f>VLOOKUP(A98,'Medical Examinations'!$AS$1:$BC$2336,5,)</f>
        <v>No</v>
      </c>
      <c r="H98" s="64">
        <f>VLOOKUP(A98,'Medical Examinations'!$AS$1:$BC$2336,8,)</f>
        <v>0</v>
      </c>
      <c r="I98" s="64" t="str">
        <f>VLOOKUP(A98,'Medical Examinations'!$AS$1:$BC$2336,7,)</f>
        <v>Yes</v>
      </c>
      <c r="J98" s="64" t="str">
        <f>VLOOKUP(A98,'Medical Examinations'!$AS$1:$BC$2336,11,)</f>
        <v>Obesity</v>
      </c>
      <c r="K98" s="64" t="str">
        <f>VLOOKUP(A98,'Medical Examinations'!$AS$1:$BC$2336,10,)</f>
        <v>Normal</v>
      </c>
      <c r="L98" s="64" t="str">
        <f>VLOOKUP(A98,'Hospitalisation Details'!$L$2:$R$2342,2,)</f>
        <v>03-11-1985</v>
      </c>
      <c r="M98" s="65">
        <f>VLOOKUP(A98,'Hospitalisation Details'!$L$2:$R$2345,7,)</f>
        <v>40419</v>
      </c>
      <c r="N98" s="64" t="str">
        <f>VLOOKUP(A98,'Hospitalisation Details'!$L$2:$R$2342,4,)</f>
        <v>tier - 1</v>
      </c>
      <c r="O98" s="64" t="str">
        <f>VLOOKUP(A98,'Hospitalisation Details'!$L$2:$R$2342,5,)</f>
        <v>tier - 2</v>
      </c>
      <c r="P98" s="64" t="str">
        <f>VLOOKUP(A98,'Hospitalisation Details'!$L$2:$R$2342,6,)</f>
        <v>R1013</v>
      </c>
      <c r="Q98" s="64">
        <f>VLOOKUP(A98,'Hospitalisation Details'!$L$2:$R$2342,3,)</f>
        <v>37</v>
      </c>
      <c r="R98" s="64">
        <f>VLOOKUP(A98,'Hospitalisation Details'!$L$2:$U$2342,10,)</f>
        <v>3</v>
      </c>
      <c r="S98" s="64" t="str">
        <f>VLOOKUP(A98,'Hospitalisation Details'!$L$2:$U$2342,8,)</f>
        <v>Nov</v>
      </c>
      <c r="T98" s="126">
        <f>VLOOKUP(A98,'Hospitalisation Details'!$L$2:$U$2342,9,)</f>
        <v>1985</v>
      </c>
    </row>
    <row r="99" spans="1:20" ht="15.5" x14ac:dyDescent="0.35">
      <c r="A99" s="124" t="s">
        <v>2275</v>
      </c>
      <c r="B99" s="64" t="str">
        <f>VLOOKUP(A99,'Medical Examinations'!$AS$1:$BC$2336,9,)</f>
        <v>Jessica</v>
      </c>
      <c r="C99" s="64">
        <f>VLOOKUP(A99,'Medical Examinations'!$AS$1:$BC$2336,2,)</f>
        <v>44.34</v>
      </c>
      <c r="D99" s="64">
        <f>VLOOKUP(A99,'Medical Examinations'!$AS$1:$BC$2336,3,)</f>
        <v>4.0199999999999996</v>
      </c>
      <c r="E99" s="64" t="str">
        <f>VLOOKUP(A99,'Medical Examinations'!$AS$1:$BC$2336,6,)</f>
        <v>Yes</v>
      </c>
      <c r="F99" s="64" t="str">
        <f>VLOOKUP(A99,'Medical Examinations'!$AS$1:$BC$2336,4,)</f>
        <v>No</v>
      </c>
      <c r="G99" s="64" t="str">
        <f>VLOOKUP(A99,'Medical Examinations'!$AS$1:$BC$2336,5,)</f>
        <v>No</v>
      </c>
      <c r="H99" s="64">
        <f>VLOOKUP(A99,'Medical Examinations'!$AS$1:$BC$2336,8,)</f>
        <v>2</v>
      </c>
      <c r="I99" s="64" t="str">
        <f>VLOOKUP(A99,'Medical Examinations'!$AS$1:$BC$2336,7,)</f>
        <v>Yes</v>
      </c>
      <c r="J99" s="64" t="str">
        <f>VLOOKUP(A99,'Medical Examinations'!$AS$1:$BC$2336,11,)</f>
        <v>Obesity</v>
      </c>
      <c r="K99" s="64" t="str">
        <f>VLOOKUP(A99,'Medical Examinations'!$AS$1:$BC$2336,10,)</f>
        <v>Normal</v>
      </c>
      <c r="L99" s="64" t="str">
        <f>VLOOKUP(A99,'Hospitalisation Details'!$L$2:$R$2342,2,)</f>
        <v>12-08-1966</v>
      </c>
      <c r="M99" s="65">
        <f>VLOOKUP(A99,'Hospitalisation Details'!$L$2:$R$2345,7,)</f>
        <v>40374</v>
      </c>
      <c r="N99" s="64" t="str">
        <f>VLOOKUP(A99,'Hospitalisation Details'!$L$2:$R$2342,4,)</f>
        <v>tier - 1</v>
      </c>
      <c r="O99" s="64" t="str">
        <f>VLOOKUP(A99,'Hospitalisation Details'!$L$2:$R$2342,5,)</f>
        <v>tier - 3</v>
      </c>
      <c r="P99" s="64" t="str">
        <f>VLOOKUP(A99,'Hospitalisation Details'!$L$2:$R$2342,6,)</f>
        <v>R1011</v>
      </c>
      <c r="Q99" s="64">
        <f>VLOOKUP(A99,'Hospitalisation Details'!$L$2:$R$2342,3,)</f>
        <v>56</v>
      </c>
      <c r="R99" s="64">
        <f>VLOOKUP(A99,'Hospitalisation Details'!$L$2:$U$2342,10,)</f>
        <v>12</v>
      </c>
      <c r="S99" s="64" t="str">
        <f>VLOOKUP(A99,'Hospitalisation Details'!$L$2:$U$2342,8,)</f>
        <v>Aug</v>
      </c>
      <c r="T99" s="126">
        <f>VLOOKUP(A99,'Hospitalisation Details'!$L$2:$U$2342,9,)</f>
        <v>1966</v>
      </c>
    </row>
    <row r="100" spans="1:20" ht="15.5" x14ac:dyDescent="0.35">
      <c r="A100" s="124" t="s">
        <v>2274</v>
      </c>
      <c r="B100" s="64" t="str">
        <f>VLOOKUP(A100,'Medical Examinations'!$AS$1:$BC$2336,9,)</f>
        <v>Ron N</v>
      </c>
      <c r="C100" s="64">
        <f>VLOOKUP(A100,'Medical Examinations'!$AS$1:$BC$2336,2,)</f>
        <v>41.51</v>
      </c>
      <c r="D100" s="64">
        <f>VLOOKUP(A100,'Medical Examinations'!$AS$1:$BC$2336,3,)</f>
        <v>6.92</v>
      </c>
      <c r="E100" s="64" t="str">
        <f>VLOOKUP(A100,'Medical Examinations'!$AS$1:$BC$2336,6,)</f>
        <v>No</v>
      </c>
      <c r="F100" s="64" t="str">
        <f>VLOOKUP(A100,'Medical Examinations'!$AS$1:$BC$2336,4,)</f>
        <v>No</v>
      </c>
      <c r="G100" s="64" t="str">
        <f>VLOOKUP(A100,'Medical Examinations'!$AS$1:$BC$2336,5,)</f>
        <v>No</v>
      </c>
      <c r="H100" s="64">
        <f>VLOOKUP(A100,'Medical Examinations'!$AS$1:$BC$2336,8,)</f>
        <v>0</v>
      </c>
      <c r="I100" s="64" t="str">
        <f>VLOOKUP(A100,'Medical Examinations'!$AS$1:$BC$2336,7,)</f>
        <v>Yes</v>
      </c>
      <c r="J100" s="64" t="str">
        <f>VLOOKUP(A100,'Medical Examinations'!$AS$1:$BC$2336,11,)</f>
        <v>Obesity</v>
      </c>
      <c r="K100" s="64" t="str">
        <f>VLOOKUP(A100,'Medical Examinations'!$AS$1:$BC$2336,10,)</f>
        <v>Diabetes</v>
      </c>
      <c r="L100" s="64" t="str">
        <f>VLOOKUP(A100,'Hospitalisation Details'!$L$2:$R$2342,2,)</f>
        <v>04-09-1962</v>
      </c>
      <c r="M100" s="65">
        <f>VLOOKUP(A100,'Hospitalisation Details'!$L$2:$R$2345,7,)</f>
        <v>40310</v>
      </c>
      <c r="N100" s="64" t="str">
        <f>VLOOKUP(A100,'Hospitalisation Details'!$L$2:$R$2342,4,)</f>
        <v>tier - 1</v>
      </c>
      <c r="O100" s="64" t="str">
        <f>VLOOKUP(A100,'Hospitalisation Details'!$L$2:$R$2342,5,)</f>
        <v>tier - 3</v>
      </c>
      <c r="P100" s="64" t="str">
        <f>VLOOKUP(A100,'Hospitalisation Details'!$L$2:$R$2342,6,)</f>
        <v>R1011</v>
      </c>
      <c r="Q100" s="64">
        <f>VLOOKUP(A100,'Hospitalisation Details'!$L$2:$R$2342,3,)</f>
        <v>60</v>
      </c>
      <c r="R100" s="64">
        <f>VLOOKUP(A100,'Hospitalisation Details'!$L$2:$U$2342,10,)</f>
        <v>4</v>
      </c>
      <c r="S100" s="64" t="str">
        <f>VLOOKUP(A100,'Hospitalisation Details'!$L$2:$U$2342,8,)</f>
        <v>Sep</v>
      </c>
      <c r="T100" s="126">
        <f>VLOOKUP(A100,'Hospitalisation Details'!$L$2:$U$2342,9,)</f>
        <v>1962</v>
      </c>
    </row>
    <row r="101" spans="1:20" ht="15.5" x14ac:dyDescent="0.35">
      <c r="A101" s="124" t="s">
        <v>2273</v>
      </c>
      <c r="B101" s="64" t="str">
        <f>VLOOKUP(A101,'Medical Examinations'!$AS$1:$BC$2336,9,)</f>
        <v>Daniel</v>
      </c>
      <c r="C101" s="64">
        <f>VLOOKUP(A101,'Medical Examinations'!$AS$1:$BC$2336,2,)</f>
        <v>48.2</v>
      </c>
      <c r="D101" s="64">
        <f>VLOOKUP(A101,'Medical Examinations'!$AS$1:$BC$2336,3,)</f>
        <v>4.84</v>
      </c>
      <c r="E101" s="64" t="str">
        <f>VLOOKUP(A101,'Medical Examinations'!$AS$1:$BC$2336,6,)</f>
        <v>No</v>
      </c>
      <c r="F101" s="64" t="str">
        <f>VLOOKUP(A101,'Medical Examinations'!$AS$1:$BC$2336,4,)</f>
        <v>No</v>
      </c>
      <c r="G101" s="64" t="str">
        <f>VLOOKUP(A101,'Medical Examinations'!$AS$1:$BC$2336,5,)</f>
        <v>No</v>
      </c>
      <c r="H101" s="64">
        <f>VLOOKUP(A101,'Medical Examinations'!$AS$1:$BC$2336,8,)</f>
        <v>0</v>
      </c>
      <c r="I101" s="64" t="str">
        <f>VLOOKUP(A101,'Medical Examinations'!$AS$1:$BC$2336,7,)</f>
        <v>Yes</v>
      </c>
      <c r="J101" s="64" t="str">
        <f>VLOOKUP(A101,'Medical Examinations'!$AS$1:$BC$2336,11,)</f>
        <v>Obesity</v>
      </c>
      <c r="K101" s="64" t="str">
        <f>VLOOKUP(A101,'Medical Examinations'!$AS$1:$BC$2336,10,)</f>
        <v>Normal</v>
      </c>
      <c r="L101" s="64" t="str">
        <f>VLOOKUP(A101,'Hospitalisation Details'!$L$2:$R$2342,2,)</f>
        <v>27-06-1977</v>
      </c>
      <c r="M101" s="65">
        <f>VLOOKUP(A101,'Hospitalisation Details'!$L$2:$R$2345,7,)</f>
        <v>40284</v>
      </c>
      <c r="N101" s="64" t="str">
        <f>VLOOKUP(A101,'Hospitalisation Details'!$L$2:$R$2342,4,)</f>
        <v>tier - 1</v>
      </c>
      <c r="O101" s="64" t="str">
        <f>VLOOKUP(A101,'Hospitalisation Details'!$L$2:$R$2342,5,)</f>
        <v>tier - 3</v>
      </c>
      <c r="P101" s="64" t="str">
        <f>VLOOKUP(A101,'Hospitalisation Details'!$L$2:$R$2342,6,)</f>
        <v>R1012</v>
      </c>
      <c r="Q101" s="64">
        <f>VLOOKUP(A101,'Hospitalisation Details'!$L$2:$R$2342,3,)</f>
        <v>45</v>
      </c>
      <c r="R101" s="64">
        <f>VLOOKUP(A101,'Hospitalisation Details'!$L$2:$U$2342,10,)</f>
        <v>27</v>
      </c>
      <c r="S101" s="64" t="str">
        <f>VLOOKUP(A101,'Hospitalisation Details'!$L$2:$U$2342,8,)</f>
        <v>Jun</v>
      </c>
      <c r="T101" s="126">
        <f>VLOOKUP(A101,'Hospitalisation Details'!$L$2:$U$2342,9,)</f>
        <v>1977</v>
      </c>
    </row>
    <row r="102" spans="1:20" ht="15.5" x14ac:dyDescent="0.35">
      <c r="A102" s="124" t="s">
        <v>2272</v>
      </c>
      <c r="B102" s="64" t="str">
        <f>VLOOKUP(A102,'Medical Examinations'!$AS$1:$BC$2336,9,)</f>
        <v>Brian</v>
      </c>
      <c r="C102" s="64">
        <f>VLOOKUP(A102,'Medical Examinations'!$AS$1:$BC$2336,2,)</f>
        <v>35.75</v>
      </c>
      <c r="D102" s="64">
        <f>VLOOKUP(A102,'Medical Examinations'!$AS$1:$BC$2336,3,)</f>
        <v>8</v>
      </c>
      <c r="E102" s="64" t="str">
        <f>VLOOKUP(A102,'Medical Examinations'!$AS$1:$BC$2336,6,)</f>
        <v>Yes</v>
      </c>
      <c r="F102" s="64" t="str">
        <f>VLOOKUP(A102,'Medical Examinations'!$AS$1:$BC$2336,4,)</f>
        <v>No</v>
      </c>
      <c r="G102" s="64" t="str">
        <f>VLOOKUP(A102,'Medical Examinations'!$AS$1:$BC$2336,5,)</f>
        <v>No</v>
      </c>
      <c r="H102" s="64">
        <f>VLOOKUP(A102,'Medical Examinations'!$AS$1:$BC$2336,8,)</f>
        <v>0</v>
      </c>
      <c r="I102" s="64" t="str">
        <f>VLOOKUP(A102,'Medical Examinations'!$AS$1:$BC$2336,7,)</f>
        <v>Yes</v>
      </c>
      <c r="J102" s="64" t="str">
        <f>VLOOKUP(A102,'Medical Examinations'!$AS$1:$BC$2336,11,)</f>
        <v>Obesity</v>
      </c>
      <c r="K102" s="64" t="str">
        <f>VLOOKUP(A102,'Medical Examinations'!$AS$1:$BC$2336,10,)</f>
        <v>Diabetes</v>
      </c>
      <c r="L102" s="64" t="str">
        <f>VLOOKUP(A102,'Hospitalisation Details'!$L$2:$R$2342,2,)</f>
        <v>04-10-1981</v>
      </c>
      <c r="M102" s="65">
        <f>VLOOKUP(A102,'Hospitalisation Details'!$L$2:$R$2345,7,)</f>
        <v>40274</v>
      </c>
      <c r="N102" s="64" t="str">
        <f>VLOOKUP(A102,'Hospitalisation Details'!$L$2:$R$2342,4,)</f>
        <v>tier - 1</v>
      </c>
      <c r="O102" s="64" t="str">
        <f>VLOOKUP(A102,'Hospitalisation Details'!$L$2:$R$2342,5,)</f>
        <v>tier - 3</v>
      </c>
      <c r="P102" s="64" t="str">
        <f>VLOOKUP(A102,'Hospitalisation Details'!$L$2:$R$2342,6,)</f>
        <v>R1013</v>
      </c>
      <c r="Q102" s="64">
        <f>VLOOKUP(A102,'Hospitalisation Details'!$L$2:$R$2342,3,)</f>
        <v>41</v>
      </c>
      <c r="R102" s="64">
        <f>VLOOKUP(A102,'Hospitalisation Details'!$L$2:$U$2342,10,)</f>
        <v>4</v>
      </c>
      <c r="S102" s="64" t="str">
        <f>VLOOKUP(A102,'Hospitalisation Details'!$L$2:$U$2342,8,)</f>
        <v>Oct</v>
      </c>
      <c r="T102" s="126">
        <f>VLOOKUP(A102,'Hospitalisation Details'!$L$2:$U$2342,9,)</f>
        <v>1981</v>
      </c>
    </row>
    <row r="103" spans="1:20" ht="15.5" x14ac:dyDescent="0.35">
      <c r="A103" s="124" t="s">
        <v>2271</v>
      </c>
      <c r="B103" s="64" t="str">
        <f>VLOOKUP(A103,'Medical Examinations'!$AS$1:$BC$2336,9,)</f>
        <v>Sari</v>
      </c>
      <c r="C103" s="64">
        <f>VLOOKUP(A103,'Medical Examinations'!$AS$1:$BC$2336,2,)</f>
        <v>53.81</v>
      </c>
      <c r="D103" s="64">
        <f>VLOOKUP(A103,'Medical Examinations'!$AS$1:$BC$2336,3,)</f>
        <v>8.77</v>
      </c>
      <c r="E103" s="64" t="str">
        <f>VLOOKUP(A103,'Medical Examinations'!$AS$1:$BC$2336,6,)</f>
        <v>Yes</v>
      </c>
      <c r="F103" s="64" t="str">
        <f>VLOOKUP(A103,'Medical Examinations'!$AS$1:$BC$2336,4,)</f>
        <v>No</v>
      </c>
      <c r="G103" s="64" t="str">
        <f>VLOOKUP(A103,'Medical Examinations'!$AS$1:$BC$2336,5,)</f>
        <v>No</v>
      </c>
      <c r="H103" s="64">
        <f>VLOOKUP(A103,'Medical Examinations'!$AS$1:$BC$2336,8,)</f>
        <v>0</v>
      </c>
      <c r="I103" s="64" t="str">
        <f>VLOOKUP(A103,'Medical Examinations'!$AS$1:$BC$2336,7,)</f>
        <v>Yes</v>
      </c>
      <c r="J103" s="64" t="str">
        <f>VLOOKUP(A103,'Medical Examinations'!$AS$1:$BC$2336,11,)</f>
        <v>Obesity</v>
      </c>
      <c r="K103" s="64" t="str">
        <f>VLOOKUP(A103,'Medical Examinations'!$AS$1:$BC$2336,10,)</f>
        <v>Diabetes</v>
      </c>
      <c r="L103" s="64" t="str">
        <f>VLOOKUP(A103,'Hospitalisation Details'!$L$2:$R$2342,2,)</f>
        <v>28-07-1981</v>
      </c>
      <c r="M103" s="65">
        <f>VLOOKUP(A103,'Hospitalisation Details'!$L$2:$R$2345,7,)</f>
        <v>40209</v>
      </c>
      <c r="N103" s="64" t="str">
        <f>VLOOKUP(A103,'Hospitalisation Details'!$L$2:$R$2342,4,)</f>
        <v>tier - 1</v>
      </c>
      <c r="O103" s="64" t="str">
        <f>VLOOKUP(A103,'Hospitalisation Details'!$L$2:$R$2342,5,)</f>
        <v>tier - 2</v>
      </c>
      <c r="P103" s="64" t="str">
        <f>VLOOKUP(A103,'Hospitalisation Details'!$L$2:$R$2342,6,)</f>
        <v>R1011</v>
      </c>
      <c r="Q103" s="64">
        <f>VLOOKUP(A103,'Hospitalisation Details'!$L$2:$R$2342,3,)</f>
        <v>41</v>
      </c>
      <c r="R103" s="64">
        <f>VLOOKUP(A103,'Hospitalisation Details'!$L$2:$U$2342,10,)</f>
        <v>28</v>
      </c>
      <c r="S103" s="64" t="str">
        <f>VLOOKUP(A103,'Hospitalisation Details'!$L$2:$U$2342,8,)</f>
        <v>Jul</v>
      </c>
      <c r="T103" s="126">
        <f>VLOOKUP(A103,'Hospitalisation Details'!$L$2:$U$2342,9,)</f>
        <v>1981</v>
      </c>
    </row>
    <row r="104" spans="1:20" ht="15.5" x14ac:dyDescent="0.35">
      <c r="A104" s="124" t="s">
        <v>2270</v>
      </c>
      <c r="B104" s="64" t="str">
        <f>VLOOKUP(A104,'Medical Examinations'!$AS$1:$BC$2336,9,)</f>
        <v>Robert M.</v>
      </c>
      <c r="C104" s="64">
        <f>VLOOKUP(A104,'Medical Examinations'!$AS$1:$BC$2336,2,)</f>
        <v>49.48</v>
      </c>
      <c r="D104" s="64">
        <f>VLOOKUP(A104,'Medical Examinations'!$AS$1:$BC$2336,3,)</f>
        <v>4.96</v>
      </c>
      <c r="E104" s="64" t="str">
        <f>VLOOKUP(A104,'Medical Examinations'!$AS$1:$BC$2336,6,)</f>
        <v>No</v>
      </c>
      <c r="F104" s="64" t="str">
        <f>VLOOKUP(A104,'Medical Examinations'!$AS$1:$BC$2336,4,)</f>
        <v>No</v>
      </c>
      <c r="G104" s="64" t="str">
        <f>VLOOKUP(A104,'Medical Examinations'!$AS$1:$BC$2336,5,)</f>
        <v>Yes</v>
      </c>
      <c r="H104" s="64">
        <f>VLOOKUP(A104,'Medical Examinations'!$AS$1:$BC$2336,8,)</f>
        <v>1</v>
      </c>
      <c r="I104" s="64" t="str">
        <f>VLOOKUP(A104,'Medical Examinations'!$AS$1:$BC$2336,7,)</f>
        <v>Yes</v>
      </c>
      <c r="J104" s="64" t="str">
        <f>VLOOKUP(A104,'Medical Examinations'!$AS$1:$BC$2336,11,)</f>
        <v>Obesity</v>
      </c>
      <c r="K104" s="64" t="str">
        <f>VLOOKUP(A104,'Medical Examinations'!$AS$1:$BC$2336,10,)</f>
        <v>Normal</v>
      </c>
      <c r="L104" s="64" t="str">
        <f>VLOOKUP(A104,'Hospitalisation Details'!$L$2:$R$2342,2,)</f>
        <v>18-08-1979</v>
      </c>
      <c r="M104" s="65">
        <f>VLOOKUP(A104,'Hospitalisation Details'!$L$2:$R$2345,7,)</f>
        <v>40205</v>
      </c>
      <c r="N104" s="64" t="str">
        <f>VLOOKUP(A104,'Hospitalisation Details'!$L$2:$R$2342,4,)</f>
        <v>tier - 1</v>
      </c>
      <c r="O104" s="64" t="str">
        <f>VLOOKUP(A104,'Hospitalisation Details'!$L$2:$R$2342,5,)</f>
        <v>tier - 3</v>
      </c>
      <c r="P104" s="64" t="str">
        <f>VLOOKUP(A104,'Hospitalisation Details'!$L$2:$R$2342,6,)</f>
        <v>R1012</v>
      </c>
      <c r="Q104" s="64">
        <f>VLOOKUP(A104,'Hospitalisation Details'!$L$2:$R$2342,3,)</f>
        <v>43</v>
      </c>
      <c r="R104" s="64">
        <f>VLOOKUP(A104,'Hospitalisation Details'!$L$2:$U$2342,10,)</f>
        <v>18</v>
      </c>
      <c r="S104" s="64" t="str">
        <f>VLOOKUP(A104,'Hospitalisation Details'!$L$2:$U$2342,8,)</f>
        <v>Aug</v>
      </c>
      <c r="T104" s="126">
        <f>VLOOKUP(A104,'Hospitalisation Details'!$L$2:$U$2342,9,)</f>
        <v>1979</v>
      </c>
    </row>
    <row r="105" spans="1:20" ht="15.5" x14ac:dyDescent="0.35">
      <c r="A105" s="124" t="s">
        <v>2269</v>
      </c>
      <c r="B105" s="64" t="str">
        <f>VLOOKUP(A105,'Medical Examinations'!$AS$1:$BC$2336,9,)</f>
        <v>Ricardo</v>
      </c>
      <c r="C105" s="64">
        <f>VLOOKUP(A105,'Medical Examinations'!$AS$1:$BC$2336,2,)</f>
        <v>34.1</v>
      </c>
      <c r="D105" s="64">
        <f>VLOOKUP(A105,'Medical Examinations'!$AS$1:$BC$2336,3,)</f>
        <v>4.43</v>
      </c>
      <c r="E105" s="64" t="str">
        <f>VLOOKUP(A105,'Medical Examinations'!$AS$1:$BC$2336,6,)</f>
        <v>Yes</v>
      </c>
      <c r="F105" s="64" t="str">
        <f>VLOOKUP(A105,'Medical Examinations'!$AS$1:$BC$2336,4,)</f>
        <v>No</v>
      </c>
      <c r="G105" s="64" t="str">
        <f>VLOOKUP(A105,'Medical Examinations'!$AS$1:$BC$2336,5,)</f>
        <v>No</v>
      </c>
      <c r="H105" s="64">
        <f>VLOOKUP(A105,'Medical Examinations'!$AS$1:$BC$2336,8,)</f>
        <v>0</v>
      </c>
      <c r="I105" s="64" t="str">
        <f>VLOOKUP(A105,'Medical Examinations'!$AS$1:$BC$2336,7,)</f>
        <v>Yes</v>
      </c>
      <c r="J105" s="64" t="str">
        <f>VLOOKUP(A105,'Medical Examinations'!$AS$1:$BC$2336,11,)</f>
        <v>Obesity</v>
      </c>
      <c r="K105" s="64" t="str">
        <f>VLOOKUP(A105,'Medical Examinations'!$AS$1:$BC$2336,10,)</f>
        <v>Normal</v>
      </c>
      <c r="L105" s="64" t="str">
        <f>VLOOKUP(A105,'Hospitalisation Details'!$L$2:$R$2342,2,)</f>
        <v>21-10-1985</v>
      </c>
      <c r="M105" s="65">
        <f>VLOOKUP(A105,'Hospitalisation Details'!$L$2:$R$2345,7,)</f>
        <v>40182</v>
      </c>
      <c r="N105" s="64" t="str">
        <f>VLOOKUP(A105,'Hospitalisation Details'!$L$2:$R$2342,4,)</f>
        <v>tier - 1</v>
      </c>
      <c r="O105" s="64" t="str">
        <f>VLOOKUP(A105,'Hospitalisation Details'!$L$2:$R$2342,5,)</f>
        <v>tier - 2</v>
      </c>
      <c r="P105" s="64" t="str">
        <f>VLOOKUP(A105,'Hospitalisation Details'!$L$2:$R$2342,6,)</f>
        <v>R1011</v>
      </c>
      <c r="Q105" s="64">
        <f>VLOOKUP(A105,'Hospitalisation Details'!$L$2:$R$2342,3,)</f>
        <v>37</v>
      </c>
      <c r="R105" s="64">
        <f>VLOOKUP(A105,'Hospitalisation Details'!$L$2:$U$2342,10,)</f>
        <v>21</v>
      </c>
      <c r="S105" s="64" t="str">
        <f>VLOOKUP(A105,'Hospitalisation Details'!$L$2:$U$2342,8,)</f>
        <v>Oct</v>
      </c>
      <c r="T105" s="126">
        <f>VLOOKUP(A105,'Hospitalisation Details'!$L$2:$U$2342,9,)</f>
        <v>1985</v>
      </c>
    </row>
    <row r="106" spans="1:20" ht="15.5" x14ac:dyDescent="0.35">
      <c r="A106" s="124" t="s">
        <v>2268</v>
      </c>
      <c r="B106" s="64" t="str">
        <f>VLOOKUP(A106,'Medical Examinations'!$AS$1:$BC$2336,9,)</f>
        <v>Gedion</v>
      </c>
      <c r="C106" s="64">
        <f>VLOOKUP(A106,'Medical Examinations'!$AS$1:$BC$2336,2,)</f>
        <v>35.299999999999997</v>
      </c>
      <c r="D106" s="64">
        <f>VLOOKUP(A106,'Medical Examinations'!$AS$1:$BC$2336,3,)</f>
        <v>5.82</v>
      </c>
      <c r="E106" s="64" t="str">
        <f>VLOOKUP(A106,'Medical Examinations'!$AS$1:$BC$2336,6,)</f>
        <v>Yes</v>
      </c>
      <c r="F106" s="64" t="str">
        <f>VLOOKUP(A106,'Medical Examinations'!$AS$1:$BC$2336,4,)</f>
        <v>No</v>
      </c>
      <c r="G106" s="64" t="str">
        <f>VLOOKUP(A106,'Medical Examinations'!$AS$1:$BC$2336,5,)</f>
        <v>Yes</v>
      </c>
      <c r="H106" s="64">
        <f>VLOOKUP(A106,'Medical Examinations'!$AS$1:$BC$2336,8,)</f>
        <v>1</v>
      </c>
      <c r="I106" s="64" t="str">
        <f>VLOOKUP(A106,'Medical Examinations'!$AS$1:$BC$2336,7,)</f>
        <v>Yes</v>
      </c>
      <c r="J106" s="64" t="str">
        <f>VLOOKUP(A106,'Medical Examinations'!$AS$1:$BC$2336,11,)</f>
        <v>Obesity</v>
      </c>
      <c r="K106" s="64" t="str">
        <f>VLOOKUP(A106,'Medical Examinations'!$AS$1:$BC$2336,10,)</f>
        <v>Prediabetes</v>
      </c>
      <c r="L106" s="64" t="str">
        <f>VLOOKUP(A106,'Hospitalisation Details'!$L$2:$R$2342,2,)</f>
        <v>14-10-1983</v>
      </c>
      <c r="M106" s="65">
        <f>VLOOKUP(A106,'Hospitalisation Details'!$L$2:$R$2345,7,)</f>
        <v>40104</v>
      </c>
      <c r="N106" s="64" t="str">
        <f>VLOOKUP(A106,'Hospitalisation Details'!$L$2:$R$2342,4,)</f>
        <v>tier - 1</v>
      </c>
      <c r="O106" s="64" t="str">
        <f>VLOOKUP(A106,'Hospitalisation Details'!$L$2:$R$2342,5,)</f>
        <v>tier - 2</v>
      </c>
      <c r="P106" s="64" t="str">
        <f>VLOOKUP(A106,'Hospitalisation Details'!$L$2:$R$2342,6,)</f>
        <v>R1011</v>
      </c>
      <c r="Q106" s="64">
        <f>VLOOKUP(A106,'Hospitalisation Details'!$L$2:$R$2342,3,)</f>
        <v>39</v>
      </c>
      <c r="R106" s="64">
        <f>VLOOKUP(A106,'Hospitalisation Details'!$L$2:$U$2342,10,)</f>
        <v>14</v>
      </c>
      <c r="S106" s="64" t="str">
        <f>VLOOKUP(A106,'Hospitalisation Details'!$L$2:$U$2342,8,)</f>
        <v>Oct</v>
      </c>
      <c r="T106" s="126">
        <f>VLOOKUP(A106,'Hospitalisation Details'!$L$2:$U$2342,9,)</f>
        <v>1983</v>
      </c>
    </row>
    <row r="107" spans="1:20" ht="15.5" x14ac:dyDescent="0.35">
      <c r="A107" s="124" t="s">
        <v>2267</v>
      </c>
      <c r="B107" s="64" t="str">
        <f>VLOOKUP(A107,'Medical Examinations'!$AS$1:$BC$2336,9,)</f>
        <v>Mark</v>
      </c>
      <c r="C107" s="64">
        <f>VLOOKUP(A107,'Medical Examinations'!$AS$1:$BC$2336,2,)</f>
        <v>43.83</v>
      </c>
      <c r="D107" s="64">
        <f>VLOOKUP(A107,'Medical Examinations'!$AS$1:$BC$2336,3,)</f>
        <v>6.03</v>
      </c>
      <c r="E107" s="64" t="str">
        <f>VLOOKUP(A107,'Medical Examinations'!$AS$1:$BC$2336,6,)</f>
        <v>Yes</v>
      </c>
      <c r="F107" s="64" t="str">
        <f>VLOOKUP(A107,'Medical Examinations'!$AS$1:$BC$2336,4,)</f>
        <v>No</v>
      </c>
      <c r="G107" s="64" t="str">
        <f>VLOOKUP(A107,'Medical Examinations'!$AS$1:$BC$2336,5,)</f>
        <v>No</v>
      </c>
      <c r="H107" s="64">
        <f>VLOOKUP(A107,'Medical Examinations'!$AS$1:$BC$2336,8,)</f>
        <v>2</v>
      </c>
      <c r="I107" s="64" t="str">
        <f>VLOOKUP(A107,'Medical Examinations'!$AS$1:$BC$2336,7,)</f>
        <v>Yes</v>
      </c>
      <c r="J107" s="64" t="str">
        <f>VLOOKUP(A107,'Medical Examinations'!$AS$1:$BC$2336,11,)</f>
        <v>Obesity</v>
      </c>
      <c r="K107" s="64" t="str">
        <f>VLOOKUP(A107,'Medical Examinations'!$AS$1:$BC$2336,10,)</f>
        <v>Prediabetes</v>
      </c>
      <c r="L107" s="64" t="str">
        <f>VLOOKUP(A107,'Hospitalisation Details'!$L$2:$R$2342,2,)</f>
        <v>12-08-1966</v>
      </c>
      <c r="M107" s="65">
        <f>VLOOKUP(A107,'Hospitalisation Details'!$L$2:$R$2345,7,)</f>
        <v>40069</v>
      </c>
      <c r="N107" s="64" t="str">
        <f>VLOOKUP(A107,'Hospitalisation Details'!$L$2:$R$2342,4,)</f>
        <v>tier - 1</v>
      </c>
      <c r="O107" s="64" t="str">
        <f>VLOOKUP(A107,'Hospitalisation Details'!$L$2:$R$2342,5,)</f>
        <v>tier - 3</v>
      </c>
      <c r="P107" s="64" t="str">
        <f>VLOOKUP(A107,'Hospitalisation Details'!$L$2:$R$2342,6,)</f>
        <v>R1011</v>
      </c>
      <c r="Q107" s="64">
        <f>VLOOKUP(A107,'Hospitalisation Details'!$L$2:$R$2342,3,)</f>
        <v>56</v>
      </c>
      <c r="R107" s="64">
        <f>VLOOKUP(A107,'Hospitalisation Details'!$L$2:$U$2342,10,)</f>
        <v>12</v>
      </c>
      <c r="S107" s="64" t="str">
        <f>VLOOKUP(A107,'Hospitalisation Details'!$L$2:$U$2342,8,)</f>
        <v>Aug</v>
      </c>
      <c r="T107" s="126">
        <f>VLOOKUP(A107,'Hospitalisation Details'!$L$2:$U$2342,9,)</f>
        <v>1966</v>
      </c>
    </row>
    <row r="108" spans="1:20" ht="15.5" x14ac:dyDescent="0.35">
      <c r="A108" s="124" t="s">
        <v>2266</v>
      </c>
      <c r="B108" s="64" t="str">
        <f>VLOOKUP(A108,'Medical Examinations'!$AS$1:$BC$2336,9,)</f>
        <v>Gamini P.</v>
      </c>
      <c r="C108" s="64">
        <f>VLOOKUP(A108,'Medical Examinations'!$AS$1:$BC$2336,2,)</f>
        <v>50.07</v>
      </c>
      <c r="D108" s="64">
        <f>VLOOKUP(A108,'Medical Examinations'!$AS$1:$BC$2336,3,)</f>
        <v>9.27</v>
      </c>
      <c r="E108" s="64" t="str">
        <f>VLOOKUP(A108,'Medical Examinations'!$AS$1:$BC$2336,6,)</f>
        <v>No</v>
      </c>
      <c r="F108" s="64" t="str">
        <f>VLOOKUP(A108,'Medical Examinations'!$AS$1:$BC$2336,4,)</f>
        <v>No</v>
      </c>
      <c r="G108" s="64" t="str">
        <f>VLOOKUP(A108,'Medical Examinations'!$AS$1:$BC$2336,5,)</f>
        <v>No</v>
      </c>
      <c r="H108" s="64">
        <f>VLOOKUP(A108,'Medical Examinations'!$AS$1:$BC$2336,8,)</f>
        <v>0</v>
      </c>
      <c r="I108" s="64" t="str">
        <f>VLOOKUP(A108,'Medical Examinations'!$AS$1:$BC$2336,7,)</f>
        <v>Yes</v>
      </c>
      <c r="J108" s="64" t="str">
        <f>VLOOKUP(A108,'Medical Examinations'!$AS$1:$BC$2336,11,)</f>
        <v>Obesity</v>
      </c>
      <c r="K108" s="64" t="str">
        <f>VLOOKUP(A108,'Medical Examinations'!$AS$1:$BC$2336,10,)</f>
        <v>Diabetes</v>
      </c>
      <c r="L108" s="64" t="str">
        <f>VLOOKUP(A108,'Hospitalisation Details'!$L$2:$R$2342,2,)</f>
        <v>20-12-1978</v>
      </c>
      <c r="M108" s="65">
        <f>VLOOKUP(A108,'Hospitalisation Details'!$L$2:$R$2345,7,)</f>
        <v>40055</v>
      </c>
      <c r="N108" s="64" t="str">
        <f>VLOOKUP(A108,'Hospitalisation Details'!$L$2:$R$2342,4,)</f>
        <v>tier - 1</v>
      </c>
      <c r="O108" s="64" t="str">
        <f>VLOOKUP(A108,'Hospitalisation Details'!$L$2:$R$2342,5,)</f>
        <v>tier - 3</v>
      </c>
      <c r="P108" s="64" t="str">
        <f>VLOOKUP(A108,'Hospitalisation Details'!$L$2:$R$2342,6,)</f>
        <v>R1011</v>
      </c>
      <c r="Q108" s="64">
        <f>VLOOKUP(A108,'Hospitalisation Details'!$L$2:$R$2342,3,)</f>
        <v>44</v>
      </c>
      <c r="R108" s="64">
        <f>VLOOKUP(A108,'Hospitalisation Details'!$L$2:$U$2342,10,)</f>
        <v>20</v>
      </c>
      <c r="S108" s="64" t="str">
        <f>VLOOKUP(A108,'Hospitalisation Details'!$L$2:$U$2342,8,)</f>
        <v>Dec</v>
      </c>
      <c r="T108" s="126">
        <f>VLOOKUP(A108,'Hospitalisation Details'!$L$2:$U$2342,9,)</f>
        <v>1978</v>
      </c>
    </row>
    <row r="109" spans="1:20" ht="15.5" x14ac:dyDescent="0.35">
      <c r="A109" s="124" t="s">
        <v>2265</v>
      </c>
      <c r="B109" s="64" t="str">
        <f>VLOOKUP(A109,'Medical Examinations'!$AS$1:$BC$2336,9,)</f>
        <v>Emily J</v>
      </c>
      <c r="C109" s="64">
        <f>VLOOKUP(A109,'Medical Examinations'!$AS$1:$BC$2336,2,)</f>
        <v>32.774999999999999</v>
      </c>
      <c r="D109" s="64">
        <f>VLOOKUP(A109,'Medical Examinations'!$AS$1:$BC$2336,3,)</f>
        <v>5.53</v>
      </c>
      <c r="E109" s="64" t="str">
        <f>VLOOKUP(A109,'Medical Examinations'!$AS$1:$BC$2336,6,)</f>
        <v>No</v>
      </c>
      <c r="F109" s="64" t="str">
        <f>VLOOKUP(A109,'Medical Examinations'!$AS$1:$BC$2336,4,)</f>
        <v>No</v>
      </c>
      <c r="G109" s="64" t="str">
        <f>VLOOKUP(A109,'Medical Examinations'!$AS$1:$BC$2336,5,)</f>
        <v>No</v>
      </c>
      <c r="H109" s="64">
        <f>VLOOKUP(A109,'Medical Examinations'!$AS$1:$BC$2336,8,)</f>
        <v>0</v>
      </c>
      <c r="I109" s="64" t="str">
        <f>VLOOKUP(A109,'Medical Examinations'!$AS$1:$BC$2336,7,)</f>
        <v>Yes</v>
      </c>
      <c r="J109" s="64" t="str">
        <f>VLOOKUP(A109,'Medical Examinations'!$AS$1:$BC$2336,11,)</f>
        <v>Obesity</v>
      </c>
      <c r="K109" s="64" t="str">
        <f>VLOOKUP(A109,'Medical Examinations'!$AS$1:$BC$2336,10,)</f>
        <v>Normal</v>
      </c>
      <c r="L109" s="64" t="str">
        <f>VLOOKUP(A109,'Hospitalisation Details'!$L$2:$R$2342,2,)</f>
        <v>25-12-1982</v>
      </c>
      <c r="M109" s="65">
        <f>VLOOKUP(A109,'Hospitalisation Details'!$L$2:$R$2345,7,)</f>
        <v>40003</v>
      </c>
      <c r="N109" s="64" t="str">
        <f>VLOOKUP(A109,'Hospitalisation Details'!$L$2:$R$2342,4,)</f>
        <v>tier - 1</v>
      </c>
      <c r="O109" s="64" t="str">
        <f>VLOOKUP(A109,'Hospitalisation Details'!$L$2:$R$2342,5,)</f>
        <v>tier - 1</v>
      </c>
      <c r="P109" s="64" t="str">
        <f>VLOOKUP(A109,'Hospitalisation Details'!$L$2:$R$2342,6,)</f>
        <v>R1012</v>
      </c>
      <c r="Q109" s="64">
        <f>VLOOKUP(A109,'Hospitalisation Details'!$L$2:$R$2342,3,)</f>
        <v>40</v>
      </c>
      <c r="R109" s="64">
        <f>VLOOKUP(A109,'Hospitalisation Details'!$L$2:$U$2342,10,)</f>
        <v>25</v>
      </c>
      <c r="S109" s="64" t="str">
        <f>VLOOKUP(A109,'Hospitalisation Details'!$L$2:$U$2342,8,)</f>
        <v>Dec</v>
      </c>
      <c r="T109" s="126">
        <f>VLOOKUP(A109,'Hospitalisation Details'!$L$2:$U$2342,9,)</f>
        <v>1982</v>
      </c>
    </row>
    <row r="110" spans="1:20" ht="15.5" x14ac:dyDescent="0.35">
      <c r="A110" s="124" t="s">
        <v>2264</v>
      </c>
      <c r="B110" s="64" t="str">
        <f>VLOOKUP(A110,'Medical Examinations'!$AS$1:$BC$2336,9,)</f>
        <v>Amanda</v>
      </c>
      <c r="C110" s="64">
        <f>VLOOKUP(A110,'Medical Examinations'!$AS$1:$BC$2336,2,)</f>
        <v>34.104999999999997</v>
      </c>
      <c r="D110" s="64">
        <f>VLOOKUP(A110,'Medical Examinations'!$AS$1:$BC$2336,3,)</f>
        <v>5.07</v>
      </c>
      <c r="E110" s="64" t="str">
        <f>VLOOKUP(A110,'Medical Examinations'!$AS$1:$BC$2336,6,)</f>
        <v>No</v>
      </c>
      <c r="F110" s="64" t="str">
        <f>VLOOKUP(A110,'Medical Examinations'!$AS$1:$BC$2336,4,)</f>
        <v>No</v>
      </c>
      <c r="G110" s="64" t="str">
        <f>VLOOKUP(A110,'Medical Examinations'!$AS$1:$BC$2336,5,)</f>
        <v>No</v>
      </c>
      <c r="H110" s="64">
        <f>VLOOKUP(A110,'Medical Examinations'!$AS$1:$BC$2336,8,)</f>
        <v>1</v>
      </c>
      <c r="I110" s="64" t="str">
        <f>VLOOKUP(A110,'Medical Examinations'!$AS$1:$BC$2336,7,)</f>
        <v>Yes</v>
      </c>
      <c r="J110" s="64" t="str">
        <f>VLOOKUP(A110,'Medical Examinations'!$AS$1:$BC$2336,11,)</f>
        <v>Obesity</v>
      </c>
      <c r="K110" s="64" t="str">
        <f>VLOOKUP(A110,'Medical Examinations'!$AS$1:$BC$2336,10,)</f>
        <v>Normal</v>
      </c>
      <c r="L110" s="64" t="str">
        <f>VLOOKUP(A110,'Hospitalisation Details'!$L$2:$R$2342,2,)</f>
        <v>08-08-1987</v>
      </c>
      <c r="M110" s="65">
        <f>VLOOKUP(A110,'Hospitalisation Details'!$L$2:$R$2345,7,)</f>
        <v>39983</v>
      </c>
      <c r="N110" s="64" t="str">
        <f>VLOOKUP(A110,'Hospitalisation Details'!$L$2:$R$2342,4,)</f>
        <v>tier - 2</v>
      </c>
      <c r="O110" s="64" t="str">
        <f>VLOOKUP(A110,'Hospitalisation Details'!$L$2:$R$2342,5,)</f>
        <v>tier - 3</v>
      </c>
      <c r="P110" s="64" t="str">
        <f>VLOOKUP(A110,'Hospitalisation Details'!$L$2:$R$2342,6,)</f>
        <v>R1012</v>
      </c>
      <c r="Q110" s="64">
        <f>VLOOKUP(A110,'Hospitalisation Details'!$L$2:$R$2342,3,)</f>
        <v>35</v>
      </c>
      <c r="R110" s="64">
        <f>VLOOKUP(A110,'Hospitalisation Details'!$L$2:$U$2342,10,)</f>
        <v>8</v>
      </c>
      <c r="S110" s="64" t="str">
        <f>VLOOKUP(A110,'Hospitalisation Details'!$L$2:$U$2342,8,)</f>
        <v>Aug</v>
      </c>
      <c r="T110" s="126">
        <f>VLOOKUP(A110,'Hospitalisation Details'!$L$2:$U$2342,9,)</f>
        <v>1987</v>
      </c>
    </row>
    <row r="111" spans="1:20" ht="15.5" x14ac:dyDescent="0.35">
      <c r="A111" s="124" t="s">
        <v>2263</v>
      </c>
      <c r="B111" s="64" t="str">
        <f>VLOOKUP(A111,'Medical Examinations'!$AS$1:$BC$2336,9,)</f>
        <v>Nicholas</v>
      </c>
      <c r="C111" s="64">
        <f>VLOOKUP(A111,'Medical Examinations'!$AS$1:$BC$2336,2,)</f>
        <v>48.93</v>
      </c>
      <c r="D111" s="64">
        <f>VLOOKUP(A111,'Medical Examinations'!$AS$1:$BC$2336,3,)</f>
        <v>11.17</v>
      </c>
      <c r="E111" s="64" t="str">
        <f>VLOOKUP(A111,'Medical Examinations'!$AS$1:$BC$2336,6,)</f>
        <v>Yes</v>
      </c>
      <c r="F111" s="64" t="str">
        <f>VLOOKUP(A111,'Medical Examinations'!$AS$1:$BC$2336,4,)</f>
        <v>No</v>
      </c>
      <c r="G111" s="64" t="str">
        <f>VLOOKUP(A111,'Medical Examinations'!$AS$1:$BC$2336,5,)</f>
        <v>No</v>
      </c>
      <c r="H111" s="64">
        <f>VLOOKUP(A111,'Medical Examinations'!$AS$1:$BC$2336,8,)</f>
        <v>1</v>
      </c>
      <c r="I111" s="64" t="str">
        <f>VLOOKUP(A111,'Medical Examinations'!$AS$1:$BC$2336,7,)</f>
        <v>Yes</v>
      </c>
      <c r="J111" s="64" t="str">
        <f>VLOOKUP(A111,'Medical Examinations'!$AS$1:$BC$2336,11,)</f>
        <v>Obesity</v>
      </c>
      <c r="K111" s="64" t="str">
        <f>VLOOKUP(A111,'Medical Examinations'!$AS$1:$BC$2336,10,)</f>
        <v>Diabetes</v>
      </c>
      <c r="L111" s="64" t="str">
        <f>VLOOKUP(A111,'Hospitalisation Details'!$L$2:$R$2342,2,)</f>
        <v>02-12-1975</v>
      </c>
      <c r="M111" s="65">
        <f>VLOOKUP(A111,'Hospitalisation Details'!$L$2:$R$2345,7,)</f>
        <v>39963</v>
      </c>
      <c r="N111" s="64" t="str">
        <f>VLOOKUP(A111,'Hospitalisation Details'!$L$2:$R$2342,4,)</f>
        <v>tier - 2</v>
      </c>
      <c r="O111" s="64" t="str">
        <f>VLOOKUP(A111,'Hospitalisation Details'!$L$2:$R$2342,5,)</f>
        <v>tier - 2</v>
      </c>
      <c r="P111" s="64" t="str">
        <f>VLOOKUP(A111,'Hospitalisation Details'!$L$2:$R$2342,6,)</f>
        <v>R1011</v>
      </c>
      <c r="Q111" s="64">
        <f>VLOOKUP(A111,'Hospitalisation Details'!$L$2:$R$2342,3,)</f>
        <v>47</v>
      </c>
      <c r="R111" s="64">
        <f>VLOOKUP(A111,'Hospitalisation Details'!$L$2:$U$2342,10,)</f>
        <v>2</v>
      </c>
      <c r="S111" s="64" t="str">
        <f>VLOOKUP(A111,'Hospitalisation Details'!$L$2:$U$2342,8,)</f>
        <v>Dec</v>
      </c>
      <c r="T111" s="126">
        <f>VLOOKUP(A111,'Hospitalisation Details'!$L$2:$U$2342,9,)</f>
        <v>1975</v>
      </c>
    </row>
    <row r="112" spans="1:20" ht="15.5" x14ac:dyDescent="0.35">
      <c r="A112" s="124" t="s">
        <v>2262</v>
      </c>
      <c r="B112" s="64" t="str">
        <f>VLOOKUP(A112,'Medical Examinations'!$AS$1:$BC$2336,9,)</f>
        <v>Knox</v>
      </c>
      <c r="C112" s="64">
        <f>VLOOKUP(A112,'Medical Examinations'!$AS$1:$BC$2336,2,)</f>
        <v>37.07</v>
      </c>
      <c r="D112" s="64">
        <f>VLOOKUP(A112,'Medical Examinations'!$AS$1:$BC$2336,3,)</f>
        <v>6.14</v>
      </c>
      <c r="E112" s="64" t="str">
        <f>VLOOKUP(A112,'Medical Examinations'!$AS$1:$BC$2336,6,)</f>
        <v>Yes</v>
      </c>
      <c r="F112" s="64" t="str">
        <f>VLOOKUP(A112,'Medical Examinations'!$AS$1:$BC$2336,4,)</f>
        <v>No</v>
      </c>
      <c r="G112" s="64" t="str">
        <f>VLOOKUP(A112,'Medical Examinations'!$AS$1:$BC$2336,5,)</f>
        <v>No</v>
      </c>
      <c r="H112" s="64">
        <f>VLOOKUP(A112,'Medical Examinations'!$AS$1:$BC$2336,8,)</f>
        <v>0</v>
      </c>
      <c r="I112" s="64" t="str">
        <f>VLOOKUP(A112,'Medical Examinations'!$AS$1:$BC$2336,7,)</f>
        <v>Yes</v>
      </c>
      <c r="J112" s="64" t="str">
        <f>VLOOKUP(A112,'Medical Examinations'!$AS$1:$BC$2336,11,)</f>
        <v>Obesity</v>
      </c>
      <c r="K112" s="64" t="str">
        <f>VLOOKUP(A112,'Medical Examinations'!$AS$1:$BC$2336,10,)</f>
        <v>Prediabetes</v>
      </c>
      <c r="L112" s="64" t="str">
        <f>VLOOKUP(A112,'Hospitalisation Details'!$L$2:$R$2342,2,)</f>
        <v>22-08-1985</v>
      </c>
      <c r="M112" s="65">
        <f>VLOOKUP(A112,'Hospitalisation Details'!$L$2:$R$2345,7,)</f>
        <v>39872</v>
      </c>
      <c r="N112" s="64" t="str">
        <f>VLOOKUP(A112,'Hospitalisation Details'!$L$2:$R$2342,4,)</f>
        <v>tier - 1</v>
      </c>
      <c r="O112" s="64" t="str">
        <f>VLOOKUP(A112,'Hospitalisation Details'!$L$2:$R$2342,5,)</f>
        <v>tier - 2</v>
      </c>
      <c r="P112" s="64" t="str">
        <f>VLOOKUP(A112,'Hospitalisation Details'!$L$2:$R$2342,6,)</f>
        <v>R1013</v>
      </c>
      <c r="Q112" s="64">
        <f>VLOOKUP(A112,'Hospitalisation Details'!$L$2:$R$2342,3,)</f>
        <v>37</v>
      </c>
      <c r="R112" s="64">
        <f>VLOOKUP(A112,'Hospitalisation Details'!$L$2:$U$2342,10,)</f>
        <v>22</v>
      </c>
      <c r="S112" s="64" t="str">
        <f>VLOOKUP(A112,'Hospitalisation Details'!$L$2:$U$2342,8,)</f>
        <v>Aug</v>
      </c>
      <c r="T112" s="126">
        <f>VLOOKUP(A112,'Hospitalisation Details'!$L$2:$U$2342,9,)</f>
        <v>1985</v>
      </c>
    </row>
    <row r="113" spans="1:20" ht="15.5" x14ac:dyDescent="0.35">
      <c r="A113" s="124" t="s">
        <v>2261</v>
      </c>
      <c r="B113" s="64" t="str">
        <f>VLOOKUP(A113,'Medical Examinations'!$AS$1:$BC$2336,9,)</f>
        <v>Yianna</v>
      </c>
      <c r="C113" s="64">
        <f>VLOOKUP(A113,'Medical Examinations'!$AS$1:$BC$2336,2,)</f>
        <v>51.51</v>
      </c>
      <c r="D113" s="64">
        <f>VLOOKUP(A113,'Medical Examinations'!$AS$1:$BC$2336,3,)</f>
        <v>6.26</v>
      </c>
      <c r="E113" s="64" t="str">
        <f>VLOOKUP(A113,'Medical Examinations'!$AS$1:$BC$2336,6,)</f>
        <v>Yes</v>
      </c>
      <c r="F113" s="64" t="str">
        <f>VLOOKUP(A113,'Medical Examinations'!$AS$1:$BC$2336,4,)</f>
        <v>No</v>
      </c>
      <c r="G113" s="64" t="str">
        <f>VLOOKUP(A113,'Medical Examinations'!$AS$1:$BC$2336,5,)</f>
        <v>Yes</v>
      </c>
      <c r="H113" s="64">
        <f>VLOOKUP(A113,'Medical Examinations'!$AS$1:$BC$2336,8,)</f>
        <v>1</v>
      </c>
      <c r="I113" s="64" t="str">
        <f>VLOOKUP(A113,'Medical Examinations'!$AS$1:$BC$2336,7,)</f>
        <v>Yes</v>
      </c>
      <c r="J113" s="64" t="str">
        <f>VLOOKUP(A113,'Medical Examinations'!$AS$1:$BC$2336,11,)</f>
        <v>Obesity</v>
      </c>
      <c r="K113" s="64" t="str">
        <f>VLOOKUP(A113,'Medical Examinations'!$AS$1:$BC$2336,10,)</f>
        <v>Prediabetes</v>
      </c>
      <c r="L113" s="64" t="str">
        <f>VLOOKUP(A113,'Hospitalisation Details'!$L$2:$R$2342,2,)</f>
        <v>01-06-1983</v>
      </c>
      <c r="M113" s="65">
        <f>VLOOKUP(A113,'Hospitalisation Details'!$L$2:$R$2345,7,)</f>
        <v>39866</v>
      </c>
      <c r="N113" s="64" t="str">
        <f>VLOOKUP(A113,'Hospitalisation Details'!$L$2:$R$2342,4,)</f>
        <v>tier - 2</v>
      </c>
      <c r="O113" s="64" t="str">
        <f>VLOOKUP(A113,'Hospitalisation Details'!$L$2:$R$2342,5,)</f>
        <v>tier - 2</v>
      </c>
      <c r="P113" s="64" t="str">
        <f>VLOOKUP(A113,'Hospitalisation Details'!$L$2:$R$2342,6,)</f>
        <v>R1011</v>
      </c>
      <c r="Q113" s="64">
        <f>VLOOKUP(A113,'Hospitalisation Details'!$L$2:$R$2342,3,)</f>
        <v>40</v>
      </c>
      <c r="R113" s="64">
        <f>VLOOKUP(A113,'Hospitalisation Details'!$L$2:$U$2342,10,)</f>
        <v>1</v>
      </c>
      <c r="S113" s="64" t="str">
        <f>VLOOKUP(A113,'Hospitalisation Details'!$L$2:$U$2342,8,)</f>
        <v>Jun</v>
      </c>
      <c r="T113" s="126">
        <f>VLOOKUP(A113,'Hospitalisation Details'!$L$2:$U$2342,9,)</f>
        <v>1983</v>
      </c>
    </row>
    <row r="114" spans="1:20" ht="15.5" x14ac:dyDescent="0.35">
      <c r="A114" s="124" t="s">
        <v>2260</v>
      </c>
      <c r="B114" s="64" t="str">
        <f>VLOOKUP(A114,'Medical Examinations'!$AS$1:$BC$2336,9,)</f>
        <v>Roberta</v>
      </c>
      <c r="C114" s="64">
        <f>VLOOKUP(A114,'Medical Examinations'!$AS$1:$BC$2336,2,)</f>
        <v>34.799999999999997</v>
      </c>
      <c r="D114" s="64">
        <f>VLOOKUP(A114,'Medical Examinations'!$AS$1:$BC$2336,3,)</f>
        <v>4.72</v>
      </c>
      <c r="E114" s="64" t="str">
        <f>VLOOKUP(A114,'Medical Examinations'!$AS$1:$BC$2336,6,)</f>
        <v>Yes</v>
      </c>
      <c r="F114" s="64" t="str">
        <f>VLOOKUP(A114,'Medical Examinations'!$AS$1:$BC$2336,4,)</f>
        <v>No</v>
      </c>
      <c r="G114" s="64" t="str">
        <f>VLOOKUP(A114,'Medical Examinations'!$AS$1:$BC$2336,5,)</f>
        <v>No</v>
      </c>
      <c r="H114" s="64">
        <f>VLOOKUP(A114,'Medical Examinations'!$AS$1:$BC$2336,8,)</f>
        <v>0</v>
      </c>
      <c r="I114" s="64" t="str">
        <f>VLOOKUP(A114,'Medical Examinations'!$AS$1:$BC$2336,7,)</f>
        <v>Yes</v>
      </c>
      <c r="J114" s="64" t="str">
        <f>VLOOKUP(A114,'Medical Examinations'!$AS$1:$BC$2336,11,)</f>
        <v>Obesity</v>
      </c>
      <c r="K114" s="64" t="str">
        <f>VLOOKUP(A114,'Medical Examinations'!$AS$1:$BC$2336,10,)</f>
        <v>Normal</v>
      </c>
      <c r="L114" s="64" t="str">
        <f>VLOOKUP(A114,'Hospitalisation Details'!$L$2:$R$2342,2,)</f>
        <v>17-07-1985</v>
      </c>
      <c r="M114" s="65">
        <f>VLOOKUP(A114,'Hospitalisation Details'!$L$2:$R$2345,7,)</f>
        <v>39837</v>
      </c>
      <c r="N114" s="64" t="str">
        <f>VLOOKUP(A114,'Hospitalisation Details'!$L$2:$R$2342,4,)</f>
        <v>tier - 2</v>
      </c>
      <c r="O114" s="64" t="str">
        <f>VLOOKUP(A114,'Hospitalisation Details'!$L$2:$R$2342,5,)</f>
        <v>tier - 1</v>
      </c>
      <c r="P114" s="64" t="str">
        <f>VLOOKUP(A114,'Hospitalisation Details'!$L$2:$R$2342,6,)</f>
        <v>R1011</v>
      </c>
      <c r="Q114" s="64">
        <f>VLOOKUP(A114,'Hospitalisation Details'!$L$2:$R$2342,3,)</f>
        <v>37</v>
      </c>
      <c r="R114" s="64">
        <f>VLOOKUP(A114,'Hospitalisation Details'!$L$2:$U$2342,10,)</f>
        <v>17</v>
      </c>
      <c r="S114" s="64" t="str">
        <f>VLOOKUP(A114,'Hospitalisation Details'!$L$2:$U$2342,8,)</f>
        <v>Jul</v>
      </c>
      <c r="T114" s="126">
        <f>VLOOKUP(A114,'Hospitalisation Details'!$L$2:$U$2342,9,)</f>
        <v>1985</v>
      </c>
    </row>
    <row r="115" spans="1:20" ht="15.5" x14ac:dyDescent="0.35">
      <c r="A115" s="124" t="s">
        <v>2259</v>
      </c>
      <c r="B115" s="64" t="str">
        <f>VLOOKUP(A115,'Medical Examinations'!$AS$1:$BC$2336,9,)</f>
        <v>Benjamin P.</v>
      </c>
      <c r="C115" s="64">
        <f>VLOOKUP(A115,'Medical Examinations'!$AS$1:$BC$2336,2,)</f>
        <v>36.67</v>
      </c>
      <c r="D115" s="64">
        <f>VLOOKUP(A115,'Medical Examinations'!$AS$1:$BC$2336,3,)</f>
        <v>5.18</v>
      </c>
      <c r="E115" s="64" t="str">
        <f>VLOOKUP(A115,'Medical Examinations'!$AS$1:$BC$2336,6,)</f>
        <v>No</v>
      </c>
      <c r="F115" s="64" t="str">
        <f>VLOOKUP(A115,'Medical Examinations'!$AS$1:$BC$2336,4,)</f>
        <v>No</v>
      </c>
      <c r="G115" s="64" t="str">
        <f>VLOOKUP(A115,'Medical Examinations'!$AS$1:$BC$2336,5,)</f>
        <v>No</v>
      </c>
      <c r="H115" s="64">
        <f>VLOOKUP(A115,'Medical Examinations'!$AS$1:$BC$2336,8,)</f>
        <v>1</v>
      </c>
      <c r="I115" s="64" t="str">
        <f>VLOOKUP(A115,'Medical Examinations'!$AS$1:$BC$2336,7,)</f>
        <v>Yes</v>
      </c>
      <c r="J115" s="64" t="str">
        <f>VLOOKUP(A115,'Medical Examinations'!$AS$1:$BC$2336,11,)</f>
        <v>Obesity</v>
      </c>
      <c r="K115" s="64" t="str">
        <f>VLOOKUP(A115,'Medical Examinations'!$AS$1:$BC$2336,10,)</f>
        <v>Normal</v>
      </c>
      <c r="L115" s="64" t="str">
        <f>VLOOKUP(A115,'Hospitalisation Details'!$L$2:$R$2342,2,)</f>
        <v>24-07-1987</v>
      </c>
      <c r="M115" s="65">
        <f>VLOOKUP(A115,'Hospitalisation Details'!$L$2:$R$2345,7,)</f>
        <v>39774</v>
      </c>
      <c r="N115" s="64" t="str">
        <f>VLOOKUP(A115,'Hospitalisation Details'!$L$2:$R$2342,4,)</f>
        <v>tier - 1</v>
      </c>
      <c r="O115" s="64" t="str">
        <f>VLOOKUP(A115,'Hospitalisation Details'!$L$2:$R$2342,5,)</f>
        <v>tier - 1</v>
      </c>
      <c r="P115" s="64" t="str">
        <f>VLOOKUP(A115,'Hospitalisation Details'!$L$2:$R$2342,6,)</f>
        <v>R1014</v>
      </c>
      <c r="Q115" s="64">
        <f>VLOOKUP(A115,'Hospitalisation Details'!$L$2:$R$2342,3,)</f>
        <v>35</v>
      </c>
      <c r="R115" s="64">
        <f>VLOOKUP(A115,'Hospitalisation Details'!$L$2:$U$2342,10,)</f>
        <v>24</v>
      </c>
      <c r="S115" s="64" t="str">
        <f>VLOOKUP(A115,'Hospitalisation Details'!$L$2:$U$2342,8,)</f>
        <v>Jul</v>
      </c>
      <c r="T115" s="126">
        <f>VLOOKUP(A115,'Hospitalisation Details'!$L$2:$U$2342,9,)</f>
        <v>1987</v>
      </c>
    </row>
    <row r="116" spans="1:20" ht="15.5" x14ac:dyDescent="0.35">
      <c r="A116" s="124" t="s">
        <v>2258</v>
      </c>
      <c r="B116" s="64" t="str">
        <f>VLOOKUP(A116,'Medical Examinations'!$AS$1:$BC$2336,9,)</f>
        <v>Craig</v>
      </c>
      <c r="C116" s="64">
        <f>VLOOKUP(A116,'Medical Examinations'!$AS$1:$BC$2336,2,)</f>
        <v>30.9</v>
      </c>
      <c r="D116" s="64">
        <f>VLOOKUP(A116,'Medical Examinations'!$AS$1:$BC$2336,3,)</f>
        <v>9.4</v>
      </c>
      <c r="E116" s="64" t="str">
        <f>VLOOKUP(A116,'Medical Examinations'!$AS$1:$BC$2336,6,)</f>
        <v>No</v>
      </c>
      <c r="F116" s="64" t="str">
        <f>VLOOKUP(A116,'Medical Examinations'!$AS$1:$BC$2336,4,)</f>
        <v>No</v>
      </c>
      <c r="G116" s="64" t="str">
        <f>VLOOKUP(A116,'Medical Examinations'!$AS$1:$BC$2336,5,)</f>
        <v>No</v>
      </c>
      <c r="H116" s="64">
        <f>VLOOKUP(A116,'Medical Examinations'!$AS$1:$BC$2336,8,)</f>
        <v>2</v>
      </c>
      <c r="I116" s="64" t="str">
        <f>VLOOKUP(A116,'Medical Examinations'!$AS$1:$BC$2336,7,)</f>
        <v>Yes</v>
      </c>
      <c r="J116" s="64" t="str">
        <f>VLOOKUP(A116,'Medical Examinations'!$AS$1:$BC$2336,11,)</f>
        <v>Obesity</v>
      </c>
      <c r="K116" s="64" t="str">
        <f>VLOOKUP(A116,'Medical Examinations'!$AS$1:$BC$2336,10,)</f>
        <v>Diabetes</v>
      </c>
      <c r="L116" s="64" t="str">
        <f>VLOOKUP(A116,'Hospitalisation Details'!$L$2:$R$2342,2,)</f>
        <v>17-12-1973</v>
      </c>
      <c r="M116" s="65">
        <f>VLOOKUP(A116,'Hospitalisation Details'!$L$2:$R$2345,7,)</f>
        <v>39728</v>
      </c>
      <c r="N116" s="64" t="str">
        <f>VLOOKUP(A116,'Hospitalisation Details'!$L$2:$R$2342,4,)</f>
        <v>tier - 1</v>
      </c>
      <c r="O116" s="64" t="str">
        <f>VLOOKUP(A116,'Hospitalisation Details'!$L$2:$R$2342,5,)</f>
        <v>tier - 2</v>
      </c>
      <c r="P116" s="64" t="str">
        <f>VLOOKUP(A116,'Hospitalisation Details'!$L$2:$R$2342,6,)</f>
        <v>R1011</v>
      </c>
      <c r="Q116" s="64">
        <f>VLOOKUP(A116,'Hospitalisation Details'!$L$2:$R$2342,3,)</f>
        <v>49</v>
      </c>
      <c r="R116" s="64">
        <f>VLOOKUP(A116,'Hospitalisation Details'!$L$2:$U$2342,10,)</f>
        <v>17</v>
      </c>
      <c r="S116" s="64" t="str">
        <f>VLOOKUP(A116,'Hospitalisation Details'!$L$2:$U$2342,8,)</f>
        <v>Dec</v>
      </c>
      <c r="T116" s="126">
        <f>VLOOKUP(A116,'Hospitalisation Details'!$L$2:$U$2342,9,)</f>
        <v>1973</v>
      </c>
    </row>
    <row r="117" spans="1:20" ht="15.5" x14ac:dyDescent="0.35">
      <c r="A117" s="124" t="s">
        <v>2257</v>
      </c>
      <c r="B117" s="64" t="str">
        <f>VLOOKUP(A117,'Medical Examinations'!$AS$1:$BC$2336,9,)</f>
        <v>Ann</v>
      </c>
      <c r="C117" s="64">
        <f>VLOOKUP(A117,'Medical Examinations'!$AS$1:$BC$2336,2,)</f>
        <v>30.495000000000001</v>
      </c>
      <c r="D117" s="64">
        <f>VLOOKUP(A117,'Medical Examinations'!$AS$1:$BC$2336,3,)</f>
        <v>6.29</v>
      </c>
      <c r="E117" s="64" t="str">
        <f>VLOOKUP(A117,'Medical Examinations'!$AS$1:$BC$2336,6,)</f>
        <v>No</v>
      </c>
      <c r="F117" s="64" t="str">
        <f>VLOOKUP(A117,'Medical Examinations'!$AS$1:$BC$2336,4,)</f>
        <v>No</v>
      </c>
      <c r="G117" s="64" t="str">
        <f>VLOOKUP(A117,'Medical Examinations'!$AS$1:$BC$2336,5,)</f>
        <v>No</v>
      </c>
      <c r="H117" s="64">
        <f>VLOOKUP(A117,'Medical Examinations'!$AS$1:$BC$2336,8,)</f>
        <v>0</v>
      </c>
      <c r="I117" s="64" t="str">
        <f>VLOOKUP(A117,'Medical Examinations'!$AS$1:$BC$2336,7,)</f>
        <v>Yes</v>
      </c>
      <c r="J117" s="64" t="str">
        <f>VLOOKUP(A117,'Medical Examinations'!$AS$1:$BC$2336,11,)</f>
        <v>Obesity</v>
      </c>
      <c r="K117" s="64" t="str">
        <f>VLOOKUP(A117,'Medical Examinations'!$AS$1:$BC$2336,10,)</f>
        <v>Prediabetes</v>
      </c>
      <c r="L117" s="64" t="str">
        <f>VLOOKUP(A117,'Hospitalisation Details'!$L$2:$R$2342,2,)</f>
        <v>12-08-1977</v>
      </c>
      <c r="M117" s="65">
        <f>VLOOKUP(A117,'Hospitalisation Details'!$L$2:$R$2345,7,)</f>
        <v>39726</v>
      </c>
      <c r="N117" s="64" t="str">
        <f>VLOOKUP(A117,'Hospitalisation Details'!$L$2:$R$2342,4,)</f>
        <v>tier - 2</v>
      </c>
      <c r="O117" s="64" t="str">
        <f>VLOOKUP(A117,'Hospitalisation Details'!$L$2:$R$2342,5,)</f>
        <v>tier - 1</v>
      </c>
      <c r="P117" s="64" t="str">
        <f>VLOOKUP(A117,'Hospitalisation Details'!$L$2:$R$2342,6,)</f>
        <v>R1012</v>
      </c>
      <c r="Q117" s="64">
        <f>VLOOKUP(A117,'Hospitalisation Details'!$L$2:$R$2342,3,)</f>
        <v>45</v>
      </c>
      <c r="R117" s="64">
        <f>VLOOKUP(A117,'Hospitalisation Details'!$L$2:$U$2342,10,)</f>
        <v>12</v>
      </c>
      <c r="S117" s="64" t="str">
        <f>VLOOKUP(A117,'Hospitalisation Details'!$L$2:$U$2342,8,)</f>
        <v>Aug</v>
      </c>
      <c r="T117" s="126">
        <f>VLOOKUP(A117,'Hospitalisation Details'!$L$2:$U$2342,9,)</f>
        <v>1977</v>
      </c>
    </row>
    <row r="118" spans="1:20" ht="15.5" x14ac:dyDescent="0.35">
      <c r="A118" s="124" t="s">
        <v>2256</v>
      </c>
      <c r="B118" s="64" t="str">
        <f>VLOOKUP(A118,'Medical Examinations'!$AS$1:$BC$2336,9,)</f>
        <v>Jamie P</v>
      </c>
      <c r="C118" s="64">
        <f>VLOOKUP(A118,'Medical Examinations'!$AS$1:$BC$2336,2,)</f>
        <v>44.88</v>
      </c>
      <c r="D118" s="64">
        <f>VLOOKUP(A118,'Medical Examinations'!$AS$1:$BC$2336,3,)</f>
        <v>6.04</v>
      </c>
      <c r="E118" s="64" t="str">
        <f>VLOOKUP(A118,'Medical Examinations'!$AS$1:$BC$2336,6,)</f>
        <v>No</v>
      </c>
      <c r="F118" s="64" t="str">
        <f>VLOOKUP(A118,'Medical Examinations'!$AS$1:$BC$2336,4,)</f>
        <v>No</v>
      </c>
      <c r="G118" s="64" t="str">
        <f>VLOOKUP(A118,'Medical Examinations'!$AS$1:$BC$2336,5,)</f>
        <v>Yes</v>
      </c>
      <c r="H118" s="64">
        <f>VLOOKUP(A118,'Medical Examinations'!$AS$1:$BC$2336,8,)</f>
        <v>1</v>
      </c>
      <c r="I118" s="64" t="str">
        <f>VLOOKUP(A118,'Medical Examinations'!$AS$1:$BC$2336,7,)</f>
        <v>Yes</v>
      </c>
      <c r="J118" s="64" t="str">
        <f>VLOOKUP(A118,'Medical Examinations'!$AS$1:$BC$2336,11,)</f>
        <v>Obesity</v>
      </c>
      <c r="K118" s="64" t="str">
        <f>VLOOKUP(A118,'Medical Examinations'!$AS$1:$BC$2336,10,)</f>
        <v>Prediabetes</v>
      </c>
      <c r="L118" s="64" t="str">
        <f>VLOOKUP(A118,'Hospitalisation Details'!$L$2:$R$2342,2,)</f>
        <v>16-07-2003</v>
      </c>
      <c r="M118" s="65">
        <f>VLOOKUP(A118,'Hospitalisation Details'!$L$2:$R$2345,7,)</f>
        <v>39723</v>
      </c>
      <c r="N118" s="64" t="str">
        <f>VLOOKUP(A118,'Hospitalisation Details'!$L$2:$R$2342,4,)</f>
        <v>tier - 1</v>
      </c>
      <c r="O118" s="64" t="str">
        <f>VLOOKUP(A118,'Hospitalisation Details'!$L$2:$R$2342,5,)</f>
        <v>tier - 1</v>
      </c>
      <c r="P118" s="64" t="str">
        <f>VLOOKUP(A118,'Hospitalisation Details'!$L$2:$R$2342,6,)</f>
        <v>R1013</v>
      </c>
      <c r="Q118" s="64">
        <f>VLOOKUP(A118,'Hospitalisation Details'!$L$2:$R$2342,3,)</f>
        <v>19</v>
      </c>
      <c r="R118" s="64">
        <f>VLOOKUP(A118,'Hospitalisation Details'!$L$2:$U$2342,10,)</f>
        <v>16</v>
      </c>
      <c r="S118" s="64" t="str">
        <f>VLOOKUP(A118,'Hospitalisation Details'!$L$2:$U$2342,8,)</f>
        <v>Jul</v>
      </c>
      <c r="T118" s="126">
        <f>VLOOKUP(A118,'Hospitalisation Details'!$L$2:$U$2342,9,)</f>
        <v>2003</v>
      </c>
    </row>
    <row r="119" spans="1:20" ht="15.5" x14ac:dyDescent="0.35">
      <c r="A119" s="124" t="s">
        <v>2255</v>
      </c>
      <c r="B119" s="64" t="str">
        <f>VLOOKUP(A119,'Medical Examinations'!$AS$1:$BC$2336,9,)</f>
        <v>John</v>
      </c>
      <c r="C119" s="64">
        <f>VLOOKUP(A119,'Medical Examinations'!$AS$1:$BC$2336,2,)</f>
        <v>44.32</v>
      </c>
      <c r="D119" s="64">
        <f>VLOOKUP(A119,'Medical Examinations'!$AS$1:$BC$2336,3,)</f>
        <v>10.55</v>
      </c>
      <c r="E119" s="64" t="str">
        <f>VLOOKUP(A119,'Medical Examinations'!$AS$1:$BC$2336,6,)</f>
        <v>No</v>
      </c>
      <c r="F119" s="64" t="str">
        <f>VLOOKUP(A119,'Medical Examinations'!$AS$1:$BC$2336,4,)</f>
        <v>No</v>
      </c>
      <c r="G119" s="64" t="str">
        <f>VLOOKUP(A119,'Medical Examinations'!$AS$1:$BC$2336,5,)</f>
        <v>No</v>
      </c>
      <c r="H119" s="64">
        <f>VLOOKUP(A119,'Medical Examinations'!$AS$1:$BC$2336,8,)</f>
        <v>0</v>
      </c>
      <c r="I119" s="64" t="str">
        <f>VLOOKUP(A119,'Medical Examinations'!$AS$1:$BC$2336,7,)</f>
        <v>Yes</v>
      </c>
      <c r="J119" s="64" t="str">
        <f>VLOOKUP(A119,'Medical Examinations'!$AS$1:$BC$2336,11,)</f>
        <v>Obesity</v>
      </c>
      <c r="K119" s="64" t="str">
        <f>VLOOKUP(A119,'Medical Examinations'!$AS$1:$BC$2336,10,)</f>
        <v>Diabetes</v>
      </c>
      <c r="L119" s="64" t="str">
        <f>VLOOKUP(A119,'Hospitalisation Details'!$L$2:$R$2342,2,)</f>
        <v>29-09-1968</v>
      </c>
      <c r="M119" s="65">
        <f>VLOOKUP(A119,'Hospitalisation Details'!$L$2:$R$2345,7,)</f>
        <v>39722</v>
      </c>
      <c r="N119" s="64" t="str">
        <f>VLOOKUP(A119,'Hospitalisation Details'!$L$2:$R$2342,4,)</f>
        <v>tier - 2</v>
      </c>
      <c r="O119" s="64" t="str">
        <f>VLOOKUP(A119,'Hospitalisation Details'!$L$2:$R$2342,5,)</f>
        <v>tier - 2</v>
      </c>
      <c r="P119" s="64" t="str">
        <f>VLOOKUP(A119,'Hospitalisation Details'!$L$2:$R$2342,6,)</f>
        <v>R1011</v>
      </c>
      <c r="Q119" s="64">
        <f>VLOOKUP(A119,'Hospitalisation Details'!$L$2:$R$2342,3,)</f>
        <v>54</v>
      </c>
      <c r="R119" s="64">
        <f>VLOOKUP(A119,'Hospitalisation Details'!$L$2:$U$2342,10,)</f>
        <v>29</v>
      </c>
      <c r="S119" s="64" t="str">
        <f>VLOOKUP(A119,'Hospitalisation Details'!$L$2:$U$2342,8,)</f>
        <v>Sep</v>
      </c>
      <c r="T119" s="126">
        <f>VLOOKUP(A119,'Hospitalisation Details'!$L$2:$U$2342,9,)</f>
        <v>1968</v>
      </c>
    </row>
    <row r="120" spans="1:20" ht="15.5" x14ac:dyDescent="0.35">
      <c r="A120" s="124" t="s">
        <v>2254</v>
      </c>
      <c r="B120" s="64" t="str">
        <f>VLOOKUP(A120,'Medical Examinations'!$AS$1:$BC$2336,9,)</f>
        <v>Charlie</v>
      </c>
      <c r="C120" s="64">
        <f>VLOOKUP(A120,'Medical Examinations'!$AS$1:$BC$2336,2,)</f>
        <v>46.39</v>
      </c>
      <c r="D120" s="64">
        <f>VLOOKUP(A120,'Medical Examinations'!$AS$1:$BC$2336,3,)</f>
        <v>5.09</v>
      </c>
      <c r="E120" s="64" t="str">
        <f>VLOOKUP(A120,'Medical Examinations'!$AS$1:$BC$2336,6,)</f>
        <v>No</v>
      </c>
      <c r="F120" s="64" t="str">
        <f>VLOOKUP(A120,'Medical Examinations'!$AS$1:$BC$2336,4,)</f>
        <v>No</v>
      </c>
      <c r="G120" s="64" t="str">
        <f>VLOOKUP(A120,'Medical Examinations'!$AS$1:$BC$2336,5,)</f>
        <v>No</v>
      </c>
      <c r="H120" s="64">
        <f>VLOOKUP(A120,'Medical Examinations'!$AS$1:$BC$2336,8,)</f>
        <v>0</v>
      </c>
      <c r="I120" s="64" t="str">
        <f>VLOOKUP(A120,'Medical Examinations'!$AS$1:$BC$2336,7,)</f>
        <v>Yes</v>
      </c>
      <c r="J120" s="64" t="str">
        <f>VLOOKUP(A120,'Medical Examinations'!$AS$1:$BC$2336,11,)</f>
        <v>Obesity</v>
      </c>
      <c r="K120" s="64" t="str">
        <f>VLOOKUP(A120,'Medical Examinations'!$AS$1:$BC$2336,10,)</f>
        <v>Normal</v>
      </c>
      <c r="L120" s="64" t="str">
        <f>VLOOKUP(A120,'Hospitalisation Details'!$L$2:$R$2342,2,)</f>
        <v>17-12-1977</v>
      </c>
      <c r="M120" s="65">
        <f>VLOOKUP(A120,'Hospitalisation Details'!$L$2:$R$2345,7,)</f>
        <v>39670</v>
      </c>
      <c r="N120" s="64" t="str">
        <f>VLOOKUP(A120,'Hospitalisation Details'!$L$2:$R$2342,4,)</f>
        <v>tier - 2</v>
      </c>
      <c r="O120" s="64" t="str">
        <f>VLOOKUP(A120,'Hospitalisation Details'!$L$2:$R$2342,5,)</f>
        <v>tier - 1</v>
      </c>
      <c r="P120" s="64" t="str">
        <f>VLOOKUP(A120,'Hospitalisation Details'!$L$2:$R$2342,6,)</f>
        <v>R1012</v>
      </c>
      <c r="Q120" s="64">
        <f>VLOOKUP(A120,'Hospitalisation Details'!$L$2:$R$2342,3,)</f>
        <v>45</v>
      </c>
      <c r="R120" s="64">
        <f>VLOOKUP(A120,'Hospitalisation Details'!$L$2:$U$2342,10,)</f>
        <v>17</v>
      </c>
      <c r="S120" s="64" t="str">
        <f>VLOOKUP(A120,'Hospitalisation Details'!$L$2:$U$2342,8,)</f>
        <v>Dec</v>
      </c>
      <c r="T120" s="126">
        <f>VLOOKUP(A120,'Hospitalisation Details'!$L$2:$U$2342,9,)</f>
        <v>1977</v>
      </c>
    </row>
    <row r="121" spans="1:20" ht="15.5" x14ac:dyDescent="0.35">
      <c r="A121" s="124" t="s">
        <v>2253</v>
      </c>
      <c r="B121" s="64" t="str">
        <f>VLOOKUP(A121,'Medical Examinations'!$AS$1:$BC$2336,9,)</f>
        <v>Meb</v>
      </c>
      <c r="C121" s="64">
        <f>VLOOKUP(A121,'Medical Examinations'!$AS$1:$BC$2336,2,)</f>
        <v>42.13</v>
      </c>
      <c r="D121" s="64">
        <f>VLOOKUP(A121,'Medical Examinations'!$AS$1:$BC$2336,3,)</f>
        <v>5.2</v>
      </c>
      <c r="E121" s="64" t="str">
        <f>VLOOKUP(A121,'Medical Examinations'!$AS$1:$BC$2336,6,)</f>
        <v>Yes</v>
      </c>
      <c r="F121" s="64" t="str">
        <f>VLOOKUP(A121,'Medical Examinations'!$AS$1:$BC$2336,4,)</f>
        <v>No</v>
      </c>
      <c r="G121" s="64" t="str">
        <f>VLOOKUP(A121,'Medical Examinations'!$AS$1:$BC$2336,5,)</f>
        <v>No</v>
      </c>
      <c r="H121" s="64">
        <f>VLOOKUP(A121,'Medical Examinations'!$AS$1:$BC$2336,8,)</f>
        <v>1</v>
      </c>
      <c r="I121" s="64" t="str">
        <f>VLOOKUP(A121,'Medical Examinations'!$AS$1:$BC$2336,7,)</f>
        <v>Yes</v>
      </c>
      <c r="J121" s="64" t="str">
        <f>VLOOKUP(A121,'Medical Examinations'!$AS$1:$BC$2336,11,)</f>
        <v>Obesity</v>
      </c>
      <c r="K121" s="64" t="str">
        <f>VLOOKUP(A121,'Medical Examinations'!$AS$1:$BC$2336,10,)</f>
        <v>Normal</v>
      </c>
      <c r="L121" s="64" t="str">
        <f>VLOOKUP(A121,'Hospitalisation Details'!$L$2:$R$2342,2,)</f>
        <v>07-08-1995</v>
      </c>
      <c r="M121" s="65">
        <f>VLOOKUP(A121,'Hospitalisation Details'!$L$2:$R$2345,7,)</f>
        <v>39612</v>
      </c>
      <c r="N121" s="64" t="str">
        <f>VLOOKUP(A121,'Hospitalisation Details'!$L$2:$R$2342,4,)</f>
        <v>tier - 1</v>
      </c>
      <c r="O121" s="64" t="str">
        <f>VLOOKUP(A121,'Hospitalisation Details'!$L$2:$R$2342,5,)</f>
        <v>tier - 3</v>
      </c>
      <c r="P121" s="64" t="str">
        <f>VLOOKUP(A121,'Hospitalisation Details'!$L$2:$R$2342,6,)</f>
        <v>R1013</v>
      </c>
      <c r="Q121" s="64">
        <f>VLOOKUP(A121,'Hospitalisation Details'!$L$2:$R$2342,3,)</f>
        <v>27</v>
      </c>
      <c r="R121" s="64">
        <f>VLOOKUP(A121,'Hospitalisation Details'!$L$2:$U$2342,10,)</f>
        <v>7</v>
      </c>
      <c r="S121" s="64" t="str">
        <f>VLOOKUP(A121,'Hospitalisation Details'!$L$2:$U$2342,8,)</f>
        <v>Aug</v>
      </c>
      <c r="T121" s="126">
        <f>VLOOKUP(A121,'Hospitalisation Details'!$L$2:$U$2342,9,)</f>
        <v>1995</v>
      </c>
    </row>
    <row r="122" spans="1:20" ht="15.5" x14ac:dyDescent="0.35">
      <c r="A122" s="124" t="s">
        <v>2252</v>
      </c>
      <c r="B122" s="64" t="str">
        <f>VLOOKUP(A122,'Medical Examinations'!$AS$1:$BC$2336,9,)</f>
        <v>Aaqib L.</v>
      </c>
      <c r="C122" s="64">
        <f>VLOOKUP(A122,'Medical Examinations'!$AS$1:$BC$2336,2,)</f>
        <v>30.78</v>
      </c>
      <c r="D122" s="64">
        <f>VLOOKUP(A122,'Medical Examinations'!$AS$1:$BC$2336,3,)</f>
        <v>8.4499999999999993</v>
      </c>
      <c r="E122" s="64" t="str">
        <f>VLOOKUP(A122,'Medical Examinations'!$AS$1:$BC$2336,6,)</f>
        <v>Yes</v>
      </c>
      <c r="F122" s="64" t="str">
        <f>VLOOKUP(A122,'Medical Examinations'!$AS$1:$BC$2336,4,)</f>
        <v>No</v>
      </c>
      <c r="G122" s="64" t="str">
        <f>VLOOKUP(A122,'Medical Examinations'!$AS$1:$BC$2336,5,)</f>
        <v>No</v>
      </c>
      <c r="H122" s="64">
        <f>VLOOKUP(A122,'Medical Examinations'!$AS$1:$BC$2336,8,)</f>
        <v>0</v>
      </c>
      <c r="I122" s="64" t="str">
        <f>VLOOKUP(A122,'Medical Examinations'!$AS$1:$BC$2336,7,)</f>
        <v>Yes</v>
      </c>
      <c r="J122" s="64" t="str">
        <f>VLOOKUP(A122,'Medical Examinations'!$AS$1:$BC$2336,11,)</f>
        <v>Obesity</v>
      </c>
      <c r="K122" s="64" t="str">
        <f>VLOOKUP(A122,'Medical Examinations'!$AS$1:$BC$2336,10,)</f>
        <v>Diabetes</v>
      </c>
      <c r="L122" s="64" t="str">
        <f>VLOOKUP(A122,'Hospitalisation Details'!$L$2:$R$2342,2,)</f>
        <v>05-07-1981</v>
      </c>
      <c r="M122" s="65">
        <f>VLOOKUP(A122,'Hospitalisation Details'!$L$2:$R$2345,7,)</f>
        <v>39597</v>
      </c>
      <c r="N122" s="64" t="str">
        <f>VLOOKUP(A122,'Hospitalisation Details'!$L$2:$R$2342,4,)</f>
        <v>tier - 1</v>
      </c>
      <c r="O122" s="64" t="str">
        <f>VLOOKUP(A122,'Hospitalisation Details'!$L$2:$R$2342,5,)</f>
        <v>tier - 2</v>
      </c>
      <c r="P122" s="64" t="str">
        <f>VLOOKUP(A122,'Hospitalisation Details'!$L$2:$R$2342,6,)</f>
        <v>R1017</v>
      </c>
      <c r="Q122" s="64">
        <f>VLOOKUP(A122,'Hospitalisation Details'!$L$2:$R$2342,3,)</f>
        <v>41</v>
      </c>
      <c r="R122" s="64">
        <f>VLOOKUP(A122,'Hospitalisation Details'!$L$2:$U$2342,10,)</f>
        <v>5</v>
      </c>
      <c r="S122" s="64" t="str">
        <f>VLOOKUP(A122,'Hospitalisation Details'!$L$2:$U$2342,8,)</f>
        <v>Jul</v>
      </c>
      <c r="T122" s="126">
        <f>VLOOKUP(A122,'Hospitalisation Details'!$L$2:$U$2342,9,)</f>
        <v>1981</v>
      </c>
    </row>
    <row r="123" spans="1:20" ht="15.5" x14ac:dyDescent="0.35">
      <c r="A123" s="124" t="s">
        <v>2251</v>
      </c>
      <c r="B123" s="64" t="str">
        <f>VLOOKUP(A123,'Medical Examinations'!$AS$1:$BC$2336,9,)</f>
        <v>Craig A.</v>
      </c>
      <c r="C123" s="64">
        <f>VLOOKUP(A123,'Medical Examinations'!$AS$1:$BC$2336,2,)</f>
        <v>31.35</v>
      </c>
      <c r="D123" s="64">
        <f>VLOOKUP(A123,'Medical Examinations'!$AS$1:$BC$2336,3,)</f>
        <v>9.5399999999999991</v>
      </c>
      <c r="E123" s="64" t="str">
        <f>VLOOKUP(A123,'Medical Examinations'!$AS$1:$BC$2336,6,)</f>
        <v>No</v>
      </c>
      <c r="F123" s="64" t="str">
        <f>VLOOKUP(A123,'Medical Examinations'!$AS$1:$BC$2336,4,)</f>
        <v>No</v>
      </c>
      <c r="G123" s="64" t="str">
        <f>VLOOKUP(A123,'Medical Examinations'!$AS$1:$BC$2336,5,)</f>
        <v>No</v>
      </c>
      <c r="H123" s="64">
        <f>VLOOKUP(A123,'Medical Examinations'!$AS$1:$BC$2336,8,)</f>
        <v>0</v>
      </c>
      <c r="I123" s="64" t="str">
        <f>VLOOKUP(A123,'Medical Examinations'!$AS$1:$BC$2336,7,)</f>
        <v>Yes</v>
      </c>
      <c r="J123" s="64" t="str">
        <f>VLOOKUP(A123,'Medical Examinations'!$AS$1:$BC$2336,11,)</f>
        <v>Obesity</v>
      </c>
      <c r="K123" s="64" t="str">
        <f>VLOOKUP(A123,'Medical Examinations'!$AS$1:$BC$2336,10,)</f>
        <v>Diabetes</v>
      </c>
      <c r="L123" s="64" t="str">
        <f>VLOOKUP(A123,'Hospitalisation Details'!$L$2:$R$2342,2,)</f>
        <v>12-07-1978</v>
      </c>
      <c r="M123" s="65">
        <f>VLOOKUP(A123,'Hospitalisation Details'!$L$2:$R$2345,7,)</f>
        <v>39556</v>
      </c>
      <c r="N123" s="64" t="str">
        <f>VLOOKUP(A123,'Hospitalisation Details'!$L$2:$R$2342,4,)</f>
        <v>tier - 1</v>
      </c>
      <c r="O123" s="64" t="str">
        <f>VLOOKUP(A123,'Hospitalisation Details'!$L$2:$R$2342,5,)</f>
        <v>tier - 2</v>
      </c>
      <c r="P123" s="64" t="str">
        <f>VLOOKUP(A123,'Hospitalisation Details'!$L$2:$R$2342,6,)</f>
        <v>R1015</v>
      </c>
      <c r="Q123" s="64">
        <f>VLOOKUP(A123,'Hospitalisation Details'!$L$2:$R$2342,3,)</f>
        <v>44</v>
      </c>
      <c r="R123" s="64">
        <f>VLOOKUP(A123,'Hospitalisation Details'!$L$2:$U$2342,10,)</f>
        <v>12</v>
      </c>
      <c r="S123" s="64" t="str">
        <f>VLOOKUP(A123,'Hospitalisation Details'!$L$2:$U$2342,8,)</f>
        <v>Jul</v>
      </c>
      <c r="T123" s="126">
        <f>VLOOKUP(A123,'Hospitalisation Details'!$L$2:$U$2342,9,)</f>
        <v>1978</v>
      </c>
    </row>
    <row r="124" spans="1:20" ht="15.5" x14ac:dyDescent="0.35">
      <c r="A124" s="124" t="s">
        <v>2250</v>
      </c>
      <c r="B124" s="64" t="str">
        <f>VLOOKUP(A124,'Medical Examinations'!$AS$1:$BC$2336,9,)</f>
        <v>Meredith</v>
      </c>
      <c r="C124" s="64">
        <f>VLOOKUP(A124,'Medical Examinations'!$AS$1:$BC$2336,2,)</f>
        <v>41.46</v>
      </c>
      <c r="D124" s="64">
        <f>VLOOKUP(A124,'Medical Examinations'!$AS$1:$BC$2336,3,)</f>
        <v>4.99</v>
      </c>
      <c r="E124" s="64" t="str">
        <f>VLOOKUP(A124,'Medical Examinations'!$AS$1:$BC$2336,6,)</f>
        <v>Yes</v>
      </c>
      <c r="F124" s="64" t="str">
        <f>VLOOKUP(A124,'Medical Examinations'!$AS$1:$BC$2336,4,)</f>
        <v>No</v>
      </c>
      <c r="G124" s="64" t="str">
        <f>VLOOKUP(A124,'Medical Examinations'!$AS$1:$BC$2336,5,)</f>
        <v>No</v>
      </c>
      <c r="H124" s="64">
        <f>VLOOKUP(A124,'Medical Examinations'!$AS$1:$BC$2336,8,)</f>
        <v>2</v>
      </c>
      <c r="I124" s="64" t="str">
        <f>VLOOKUP(A124,'Medical Examinations'!$AS$1:$BC$2336,7,)</f>
        <v>Yes</v>
      </c>
      <c r="J124" s="64" t="str">
        <f>VLOOKUP(A124,'Medical Examinations'!$AS$1:$BC$2336,11,)</f>
        <v>Obesity</v>
      </c>
      <c r="K124" s="64" t="str">
        <f>VLOOKUP(A124,'Medical Examinations'!$AS$1:$BC$2336,10,)</f>
        <v>Normal</v>
      </c>
      <c r="L124" s="64" t="str">
        <f>VLOOKUP(A124,'Hospitalisation Details'!$L$2:$R$2342,2,)</f>
        <v>24-06-1966</v>
      </c>
      <c r="M124" s="65">
        <f>VLOOKUP(A124,'Hospitalisation Details'!$L$2:$R$2345,7,)</f>
        <v>39397</v>
      </c>
      <c r="N124" s="64" t="str">
        <f>VLOOKUP(A124,'Hospitalisation Details'!$L$2:$R$2342,4,)</f>
        <v>tier - 2</v>
      </c>
      <c r="O124" s="64" t="str">
        <f>VLOOKUP(A124,'Hospitalisation Details'!$L$2:$R$2342,5,)</f>
        <v>tier - 2</v>
      </c>
      <c r="P124" s="64" t="str">
        <f>VLOOKUP(A124,'Hospitalisation Details'!$L$2:$R$2342,6,)</f>
        <v>R1011</v>
      </c>
      <c r="Q124" s="64">
        <f>VLOOKUP(A124,'Hospitalisation Details'!$L$2:$R$2342,3,)</f>
        <v>56</v>
      </c>
      <c r="R124" s="64">
        <f>VLOOKUP(A124,'Hospitalisation Details'!$L$2:$U$2342,10,)</f>
        <v>24</v>
      </c>
      <c r="S124" s="64" t="str">
        <f>VLOOKUP(A124,'Hospitalisation Details'!$L$2:$U$2342,8,)</f>
        <v>Jun</v>
      </c>
      <c r="T124" s="126">
        <f>VLOOKUP(A124,'Hospitalisation Details'!$L$2:$U$2342,9,)</f>
        <v>1966</v>
      </c>
    </row>
    <row r="125" spans="1:20" ht="15.5" x14ac:dyDescent="0.35">
      <c r="A125" s="124" t="s">
        <v>2249</v>
      </c>
      <c r="B125" s="64" t="str">
        <f>VLOOKUP(A125,'Medical Examinations'!$AS$1:$BC$2336,9,)</f>
        <v>Doug</v>
      </c>
      <c r="C125" s="64">
        <f>VLOOKUP(A125,'Medical Examinations'!$AS$1:$BC$2336,2,)</f>
        <v>48</v>
      </c>
      <c r="D125" s="64">
        <f>VLOOKUP(A125,'Medical Examinations'!$AS$1:$BC$2336,3,)</f>
        <v>10.54</v>
      </c>
      <c r="E125" s="64" t="str">
        <f>VLOOKUP(A125,'Medical Examinations'!$AS$1:$BC$2336,6,)</f>
        <v>No</v>
      </c>
      <c r="F125" s="64" t="str">
        <f>VLOOKUP(A125,'Medical Examinations'!$AS$1:$BC$2336,4,)</f>
        <v>No</v>
      </c>
      <c r="G125" s="64" t="str">
        <f>VLOOKUP(A125,'Medical Examinations'!$AS$1:$BC$2336,5,)</f>
        <v>No</v>
      </c>
      <c r="H125" s="64">
        <f>VLOOKUP(A125,'Medical Examinations'!$AS$1:$BC$2336,8,)</f>
        <v>0</v>
      </c>
      <c r="I125" s="64" t="str">
        <f>VLOOKUP(A125,'Medical Examinations'!$AS$1:$BC$2336,7,)</f>
        <v>Yes</v>
      </c>
      <c r="J125" s="64" t="str">
        <f>VLOOKUP(A125,'Medical Examinations'!$AS$1:$BC$2336,11,)</f>
        <v>Obesity</v>
      </c>
      <c r="K125" s="64" t="str">
        <f>VLOOKUP(A125,'Medical Examinations'!$AS$1:$BC$2336,10,)</f>
        <v>Diabetes</v>
      </c>
      <c r="L125" s="64" t="str">
        <f>VLOOKUP(A125,'Hospitalisation Details'!$L$2:$R$2342,2,)</f>
        <v>05-08-1978</v>
      </c>
      <c r="M125" s="65">
        <f>VLOOKUP(A125,'Hospitalisation Details'!$L$2:$R$2345,7,)</f>
        <v>39353</v>
      </c>
      <c r="N125" s="64" t="str">
        <f>VLOOKUP(A125,'Hospitalisation Details'!$L$2:$R$2342,4,)</f>
        <v>tier - 2</v>
      </c>
      <c r="O125" s="64" t="str">
        <f>VLOOKUP(A125,'Hospitalisation Details'!$L$2:$R$2342,5,)</f>
        <v>tier - 3</v>
      </c>
      <c r="P125" s="64" t="str">
        <f>VLOOKUP(A125,'Hospitalisation Details'!$L$2:$R$2342,6,)</f>
        <v>R1011</v>
      </c>
      <c r="Q125" s="64">
        <f>VLOOKUP(A125,'Hospitalisation Details'!$L$2:$R$2342,3,)</f>
        <v>44</v>
      </c>
      <c r="R125" s="64">
        <f>VLOOKUP(A125,'Hospitalisation Details'!$L$2:$U$2342,10,)</f>
        <v>5</v>
      </c>
      <c r="S125" s="64" t="str">
        <f>VLOOKUP(A125,'Hospitalisation Details'!$L$2:$U$2342,8,)</f>
        <v>Aug</v>
      </c>
      <c r="T125" s="126">
        <f>VLOOKUP(A125,'Hospitalisation Details'!$L$2:$U$2342,9,)</f>
        <v>1978</v>
      </c>
    </row>
    <row r="126" spans="1:20" ht="15.5" x14ac:dyDescent="0.35">
      <c r="A126" s="124" t="s">
        <v>2248</v>
      </c>
      <c r="B126" s="64" t="str">
        <f>VLOOKUP(A126,'Medical Examinations'!$AS$1:$BC$2336,9,)</f>
        <v>Elizabeth J.</v>
      </c>
      <c r="C126" s="64">
        <f>VLOOKUP(A126,'Medical Examinations'!$AS$1:$BC$2336,2,)</f>
        <v>49.13</v>
      </c>
      <c r="D126" s="64">
        <f>VLOOKUP(A126,'Medical Examinations'!$AS$1:$BC$2336,3,)</f>
        <v>4.54</v>
      </c>
      <c r="E126" s="64" t="str">
        <f>VLOOKUP(A126,'Medical Examinations'!$AS$1:$BC$2336,6,)</f>
        <v>No</v>
      </c>
      <c r="F126" s="64" t="str">
        <f>VLOOKUP(A126,'Medical Examinations'!$AS$1:$BC$2336,4,)</f>
        <v>No</v>
      </c>
      <c r="G126" s="64" t="str">
        <f>VLOOKUP(A126,'Medical Examinations'!$AS$1:$BC$2336,5,)</f>
        <v>No</v>
      </c>
      <c r="H126" s="64">
        <f>VLOOKUP(A126,'Medical Examinations'!$AS$1:$BC$2336,8,)</f>
        <v>0</v>
      </c>
      <c r="I126" s="64" t="str">
        <f>VLOOKUP(A126,'Medical Examinations'!$AS$1:$BC$2336,7,)</f>
        <v>Yes</v>
      </c>
      <c r="J126" s="64" t="str">
        <f>VLOOKUP(A126,'Medical Examinations'!$AS$1:$BC$2336,11,)</f>
        <v>Obesity</v>
      </c>
      <c r="K126" s="64" t="str">
        <f>VLOOKUP(A126,'Medical Examinations'!$AS$1:$BC$2336,10,)</f>
        <v>Normal</v>
      </c>
      <c r="L126" s="64" t="str">
        <f>VLOOKUP(A126,'Hospitalisation Details'!$L$2:$R$2342,2,)</f>
        <v>16-08-1982</v>
      </c>
      <c r="M126" s="65">
        <f>VLOOKUP(A126,'Hospitalisation Details'!$L$2:$R$2345,7,)</f>
        <v>39315</v>
      </c>
      <c r="N126" s="64" t="str">
        <f>VLOOKUP(A126,'Hospitalisation Details'!$L$2:$R$2342,4,)</f>
        <v>tier - 2</v>
      </c>
      <c r="O126" s="64" t="str">
        <f>VLOOKUP(A126,'Hospitalisation Details'!$L$2:$R$2342,5,)</f>
        <v>tier - 3</v>
      </c>
      <c r="P126" s="64" t="str">
        <f>VLOOKUP(A126,'Hospitalisation Details'!$L$2:$R$2342,6,)</f>
        <v>R1011</v>
      </c>
      <c r="Q126" s="64">
        <f>VLOOKUP(A126,'Hospitalisation Details'!$L$2:$R$2342,3,)</f>
        <v>40</v>
      </c>
      <c r="R126" s="64">
        <f>VLOOKUP(A126,'Hospitalisation Details'!$L$2:$U$2342,10,)</f>
        <v>16</v>
      </c>
      <c r="S126" s="64" t="str">
        <f>VLOOKUP(A126,'Hospitalisation Details'!$L$2:$U$2342,8,)</f>
        <v>Aug</v>
      </c>
      <c r="T126" s="126">
        <f>VLOOKUP(A126,'Hospitalisation Details'!$L$2:$U$2342,9,)</f>
        <v>1982</v>
      </c>
    </row>
    <row r="127" spans="1:20" ht="15.5" x14ac:dyDescent="0.35">
      <c r="A127" s="124" t="s">
        <v>2247</v>
      </c>
      <c r="B127" s="64" t="str">
        <f>VLOOKUP(A127,'Medical Examinations'!$AS$1:$BC$2336,9,)</f>
        <v>Matthew P</v>
      </c>
      <c r="C127" s="64">
        <f>VLOOKUP(A127,'Medical Examinations'!$AS$1:$BC$2336,2,)</f>
        <v>37.799999999999997</v>
      </c>
      <c r="D127" s="64">
        <f>VLOOKUP(A127,'Medical Examinations'!$AS$1:$BC$2336,3,)</f>
        <v>6.29</v>
      </c>
      <c r="E127" s="64" t="str">
        <f>VLOOKUP(A127,'Medical Examinations'!$AS$1:$BC$2336,6,)</f>
        <v>No</v>
      </c>
      <c r="F127" s="64" t="str">
        <f>VLOOKUP(A127,'Medical Examinations'!$AS$1:$BC$2336,4,)</f>
        <v>No</v>
      </c>
      <c r="G127" s="64" t="str">
        <f>VLOOKUP(A127,'Medical Examinations'!$AS$1:$BC$2336,5,)</f>
        <v>No</v>
      </c>
      <c r="H127" s="64">
        <f>VLOOKUP(A127,'Medical Examinations'!$AS$1:$BC$2336,8,)</f>
        <v>1</v>
      </c>
      <c r="I127" s="64" t="str">
        <f>VLOOKUP(A127,'Medical Examinations'!$AS$1:$BC$2336,7,)</f>
        <v>Yes</v>
      </c>
      <c r="J127" s="64" t="str">
        <f>VLOOKUP(A127,'Medical Examinations'!$AS$1:$BC$2336,11,)</f>
        <v>Obesity</v>
      </c>
      <c r="K127" s="64" t="str">
        <f>VLOOKUP(A127,'Medical Examinations'!$AS$1:$BC$2336,10,)</f>
        <v>Prediabetes</v>
      </c>
      <c r="L127" s="64" t="str">
        <f>VLOOKUP(A127,'Hospitalisation Details'!$L$2:$R$2342,2,)</f>
        <v>30-11-1992</v>
      </c>
      <c r="M127" s="65">
        <f>VLOOKUP(A127,'Hospitalisation Details'!$L$2:$R$2345,7,)</f>
        <v>39241</v>
      </c>
      <c r="N127" s="64" t="str">
        <f>VLOOKUP(A127,'Hospitalisation Details'!$L$2:$R$2342,4,)</f>
        <v>tier - 1</v>
      </c>
      <c r="O127" s="64" t="str">
        <f>VLOOKUP(A127,'Hospitalisation Details'!$L$2:$R$2342,5,)</f>
        <v>tier - 3</v>
      </c>
      <c r="P127" s="64" t="str">
        <f>VLOOKUP(A127,'Hospitalisation Details'!$L$2:$R$2342,6,)</f>
        <v>R1011</v>
      </c>
      <c r="Q127" s="64">
        <f>VLOOKUP(A127,'Hospitalisation Details'!$L$2:$R$2342,3,)</f>
        <v>30</v>
      </c>
      <c r="R127" s="64">
        <f>VLOOKUP(A127,'Hospitalisation Details'!$L$2:$U$2342,10,)</f>
        <v>30</v>
      </c>
      <c r="S127" s="64" t="str">
        <f>VLOOKUP(A127,'Hospitalisation Details'!$L$2:$U$2342,8,)</f>
        <v>Nov</v>
      </c>
      <c r="T127" s="126">
        <f>VLOOKUP(A127,'Hospitalisation Details'!$L$2:$U$2342,9,)</f>
        <v>1992</v>
      </c>
    </row>
    <row r="128" spans="1:20" ht="15.5" x14ac:dyDescent="0.35">
      <c r="A128" s="124" t="s">
        <v>2246</v>
      </c>
      <c r="B128" s="64" t="str">
        <f>VLOOKUP(A128,'Medical Examinations'!$AS$1:$BC$2336,9,)</f>
        <v>Guillermo Sr.</v>
      </c>
      <c r="C128" s="64">
        <f>VLOOKUP(A128,'Medical Examinations'!$AS$1:$BC$2336,2,)</f>
        <v>38.299999999999997</v>
      </c>
      <c r="D128" s="64">
        <f>VLOOKUP(A128,'Medical Examinations'!$AS$1:$BC$2336,3,)</f>
        <v>9.51</v>
      </c>
      <c r="E128" s="64" t="str">
        <f>VLOOKUP(A128,'Medical Examinations'!$AS$1:$BC$2336,6,)</f>
        <v>No</v>
      </c>
      <c r="F128" s="64" t="str">
        <f>VLOOKUP(A128,'Medical Examinations'!$AS$1:$BC$2336,4,)</f>
        <v>No</v>
      </c>
      <c r="G128" s="64" t="str">
        <f>VLOOKUP(A128,'Medical Examinations'!$AS$1:$BC$2336,5,)</f>
        <v>No</v>
      </c>
      <c r="H128" s="64">
        <f>VLOOKUP(A128,'Medical Examinations'!$AS$1:$BC$2336,8,)</f>
        <v>0</v>
      </c>
      <c r="I128" s="64" t="str">
        <f>VLOOKUP(A128,'Medical Examinations'!$AS$1:$BC$2336,7,)</f>
        <v>Yes</v>
      </c>
      <c r="J128" s="64" t="str">
        <f>VLOOKUP(A128,'Medical Examinations'!$AS$1:$BC$2336,11,)</f>
        <v>Obesity</v>
      </c>
      <c r="K128" s="64" t="str">
        <f>VLOOKUP(A128,'Medical Examinations'!$AS$1:$BC$2336,10,)</f>
        <v>Diabetes</v>
      </c>
      <c r="L128" s="64" t="str">
        <f>VLOOKUP(A128,'Hospitalisation Details'!$L$2:$R$2342,2,)</f>
        <v>07-07-1962</v>
      </c>
      <c r="M128" s="65">
        <f>VLOOKUP(A128,'Hospitalisation Details'!$L$2:$R$2345,7,)</f>
        <v>39221</v>
      </c>
      <c r="N128" s="64" t="str">
        <f>VLOOKUP(A128,'Hospitalisation Details'!$L$2:$R$2342,4,)</f>
        <v>tier - 2</v>
      </c>
      <c r="O128" s="64" t="str">
        <f>VLOOKUP(A128,'Hospitalisation Details'!$L$2:$R$2342,5,)</f>
        <v>tier - 1</v>
      </c>
      <c r="P128" s="64" t="str">
        <f>VLOOKUP(A128,'Hospitalisation Details'!$L$2:$R$2342,6,)</f>
        <v>R1011</v>
      </c>
      <c r="Q128" s="64">
        <f>VLOOKUP(A128,'Hospitalisation Details'!$L$2:$R$2342,3,)</f>
        <v>60</v>
      </c>
      <c r="R128" s="64">
        <f>VLOOKUP(A128,'Hospitalisation Details'!$L$2:$U$2342,10,)</f>
        <v>7</v>
      </c>
      <c r="S128" s="64" t="str">
        <f>VLOOKUP(A128,'Hospitalisation Details'!$L$2:$U$2342,8,)</f>
        <v>Jul</v>
      </c>
      <c r="T128" s="126">
        <f>VLOOKUP(A128,'Hospitalisation Details'!$L$2:$U$2342,9,)</f>
        <v>1962</v>
      </c>
    </row>
    <row r="129" spans="1:20" ht="15.5" x14ac:dyDescent="0.35">
      <c r="A129" s="124" t="s">
        <v>2245</v>
      </c>
      <c r="B129" s="64" t="str">
        <f>VLOOKUP(A129,'Medical Examinations'!$AS$1:$BC$2336,9,)</f>
        <v>Ryan C</v>
      </c>
      <c r="C129" s="64">
        <f>VLOOKUP(A129,'Medical Examinations'!$AS$1:$BC$2336,2,)</f>
        <v>32.774999999999999</v>
      </c>
      <c r="D129" s="64">
        <f>VLOOKUP(A129,'Medical Examinations'!$AS$1:$BC$2336,3,)</f>
        <v>4.72</v>
      </c>
      <c r="E129" s="64" t="str">
        <f>VLOOKUP(A129,'Medical Examinations'!$AS$1:$BC$2336,6,)</f>
        <v>No</v>
      </c>
      <c r="F129" s="64" t="str">
        <f>VLOOKUP(A129,'Medical Examinations'!$AS$1:$BC$2336,4,)</f>
        <v>No</v>
      </c>
      <c r="G129" s="64" t="str">
        <f>VLOOKUP(A129,'Medical Examinations'!$AS$1:$BC$2336,5,)</f>
        <v>No</v>
      </c>
      <c r="H129" s="64">
        <f>VLOOKUP(A129,'Medical Examinations'!$AS$1:$BC$2336,8,)</f>
        <v>0</v>
      </c>
      <c r="I129" s="64" t="str">
        <f>VLOOKUP(A129,'Medical Examinations'!$AS$1:$BC$2336,7,)</f>
        <v>Yes</v>
      </c>
      <c r="J129" s="64" t="str">
        <f>VLOOKUP(A129,'Medical Examinations'!$AS$1:$BC$2336,11,)</f>
        <v>Obesity</v>
      </c>
      <c r="K129" s="64" t="str">
        <f>VLOOKUP(A129,'Medical Examinations'!$AS$1:$BC$2336,10,)</f>
        <v>Normal</v>
      </c>
      <c r="L129" s="64" t="str">
        <f>VLOOKUP(A129,'Hospitalisation Details'!$L$2:$R$2342,2,)</f>
        <v>04-08-1982</v>
      </c>
      <c r="M129" s="65">
        <f>VLOOKUP(A129,'Hospitalisation Details'!$L$2:$R$2345,7,)</f>
        <v>39125</v>
      </c>
      <c r="N129" s="64" t="str">
        <f>VLOOKUP(A129,'Hospitalisation Details'!$L$2:$R$2342,4,)</f>
        <v>tier - 1</v>
      </c>
      <c r="O129" s="64" t="str">
        <f>VLOOKUP(A129,'Hospitalisation Details'!$L$2:$R$2342,5,)</f>
        <v>tier - 1</v>
      </c>
      <c r="P129" s="64" t="str">
        <f>VLOOKUP(A129,'Hospitalisation Details'!$L$2:$R$2342,6,)</f>
        <v>R1016</v>
      </c>
      <c r="Q129" s="64">
        <f>VLOOKUP(A129,'Hospitalisation Details'!$L$2:$R$2342,3,)</f>
        <v>40</v>
      </c>
      <c r="R129" s="64">
        <f>VLOOKUP(A129,'Hospitalisation Details'!$L$2:$U$2342,10,)</f>
        <v>4</v>
      </c>
      <c r="S129" s="64" t="str">
        <f>VLOOKUP(A129,'Hospitalisation Details'!$L$2:$U$2342,8,)</f>
        <v>Aug</v>
      </c>
      <c r="T129" s="126">
        <f>VLOOKUP(A129,'Hospitalisation Details'!$L$2:$U$2342,9,)</f>
        <v>1982</v>
      </c>
    </row>
    <row r="130" spans="1:20" ht="15.5" x14ac:dyDescent="0.35">
      <c r="A130" s="124" t="s">
        <v>2244</v>
      </c>
      <c r="B130" s="64" t="str">
        <f>VLOOKUP(A130,'Medical Examinations'!$AS$1:$BC$2336,9,)</f>
        <v>Dane</v>
      </c>
      <c r="C130" s="64">
        <f>VLOOKUP(A130,'Medical Examinations'!$AS$1:$BC$2336,2,)</f>
        <v>34.200000000000003</v>
      </c>
      <c r="D130" s="64">
        <f>VLOOKUP(A130,'Medical Examinations'!$AS$1:$BC$2336,3,)</f>
        <v>5.91</v>
      </c>
      <c r="E130" s="64" t="str">
        <f>VLOOKUP(A130,'Medical Examinations'!$AS$1:$BC$2336,6,)</f>
        <v>Yes</v>
      </c>
      <c r="F130" s="64" t="str">
        <f>VLOOKUP(A130,'Medical Examinations'!$AS$1:$BC$2336,4,)</f>
        <v>No</v>
      </c>
      <c r="G130" s="64" t="str">
        <f>VLOOKUP(A130,'Medical Examinations'!$AS$1:$BC$2336,5,)</f>
        <v>No</v>
      </c>
      <c r="H130" s="64">
        <f>VLOOKUP(A130,'Medical Examinations'!$AS$1:$BC$2336,8,)</f>
        <v>0</v>
      </c>
      <c r="I130" s="64" t="str">
        <f>VLOOKUP(A130,'Medical Examinations'!$AS$1:$BC$2336,7,)</f>
        <v>Yes</v>
      </c>
      <c r="J130" s="64" t="str">
        <f>VLOOKUP(A130,'Medical Examinations'!$AS$1:$BC$2336,11,)</f>
        <v>Obesity</v>
      </c>
      <c r="K130" s="64" t="str">
        <f>VLOOKUP(A130,'Medical Examinations'!$AS$1:$BC$2336,10,)</f>
        <v>Prediabetes</v>
      </c>
      <c r="L130" s="64" t="str">
        <f>VLOOKUP(A130,'Hospitalisation Details'!$L$2:$R$2342,2,)</f>
        <v>20-09-1985</v>
      </c>
      <c r="M130" s="65">
        <f>VLOOKUP(A130,'Hospitalisation Details'!$L$2:$R$2345,7,)</f>
        <v>39047</v>
      </c>
      <c r="N130" s="64" t="str">
        <f>VLOOKUP(A130,'Hospitalisation Details'!$L$2:$R$2342,4,)</f>
        <v>tier - 1</v>
      </c>
      <c r="O130" s="64" t="str">
        <f>VLOOKUP(A130,'Hospitalisation Details'!$L$2:$R$2342,5,)</f>
        <v>tier - 3</v>
      </c>
      <c r="P130" s="64" t="str">
        <f>VLOOKUP(A130,'Hospitalisation Details'!$L$2:$R$2342,6,)</f>
        <v>R1017</v>
      </c>
      <c r="Q130" s="64">
        <f>VLOOKUP(A130,'Hospitalisation Details'!$L$2:$R$2342,3,)</f>
        <v>37</v>
      </c>
      <c r="R130" s="64">
        <f>VLOOKUP(A130,'Hospitalisation Details'!$L$2:$U$2342,10,)</f>
        <v>20</v>
      </c>
      <c r="S130" s="64" t="str">
        <f>VLOOKUP(A130,'Hospitalisation Details'!$L$2:$U$2342,8,)</f>
        <v>Sep</v>
      </c>
      <c r="T130" s="126">
        <f>VLOOKUP(A130,'Hospitalisation Details'!$L$2:$U$2342,9,)</f>
        <v>1985</v>
      </c>
    </row>
    <row r="131" spans="1:20" ht="15.5" x14ac:dyDescent="0.35">
      <c r="A131" s="124" t="s">
        <v>2243</v>
      </c>
      <c r="B131" s="64" t="str">
        <f>VLOOKUP(A131,'Medical Examinations'!$AS$1:$BC$2336,9,)</f>
        <v>Jonas</v>
      </c>
      <c r="C131" s="64">
        <f>VLOOKUP(A131,'Medical Examinations'!$AS$1:$BC$2336,2,)</f>
        <v>30.2</v>
      </c>
      <c r="D131" s="64">
        <f>VLOOKUP(A131,'Medical Examinations'!$AS$1:$BC$2336,3,)</f>
        <v>9.58</v>
      </c>
      <c r="E131" s="64" t="str">
        <f>VLOOKUP(A131,'Medical Examinations'!$AS$1:$BC$2336,6,)</f>
        <v>No</v>
      </c>
      <c r="F131" s="64" t="str">
        <f>VLOOKUP(A131,'Medical Examinations'!$AS$1:$BC$2336,4,)</f>
        <v>No</v>
      </c>
      <c r="G131" s="64" t="str">
        <f>VLOOKUP(A131,'Medical Examinations'!$AS$1:$BC$2336,5,)</f>
        <v>No</v>
      </c>
      <c r="H131" s="64">
        <f>VLOOKUP(A131,'Medical Examinations'!$AS$1:$BC$2336,8,)</f>
        <v>0</v>
      </c>
      <c r="I131" s="64" t="str">
        <f>VLOOKUP(A131,'Medical Examinations'!$AS$1:$BC$2336,7,)</f>
        <v>Yes</v>
      </c>
      <c r="J131" s="64" t="str">
        <f>VLOOKUP(A131,'Medical Examinations'!$AS$1:$BC$2336,11,)</f>
        <v>Obesity</v>
      </c>
      <c r="K131" s="64" t="str">
        <f>VLOOKUP(A131,'Medical Examinations'!$AS$1:$BC$2336,10,)</f>
        <v>Diabetes</v>
      </c>
      <c r="L131" s="64" t="str">
        <f>VLOOKUP(A131,'Hospitalisation Details'!$L$2:$R$2342,2,)</f>
        <v>12-10-1978</v>
      </c>
      <c r="M131" s="65">
        <f>VLOOKUP(A131,'Hospitalisation Details'!$L$2:$R$2345,7,)</f>
        <v>38999</v>
      </c>
      <c r="N131" s="64" t="str">
        <f>VLOOKUP(A131,'Hospitalisation Details'!$L$2:$R$2342,4,)</f>
        <v>tier - 1</v>
      </c>
      <c r="O131" s="64" t="str">
        <f>VLOOKUP(A131,'Hospitalisation Details'!$L$2:$R$2342,5,)</f>
        <v>tier - 1</v>
      </c>
      <c r="P131" s="64" t="str">
        <f>VLOOKUP(A131,'Hospitalisation Details'!$L$2:$R$2342,6,)</f>
        <v>R1011</v>
      </c>
      <c r="Q131" s="64">
        <f>VLOOKUP(A131,'Hospitalisation Details'!$L$2:$R$2342,3,)</f>
        <v>44</v>
      </c>
      <c r="R131" s="64">
        <f>VLOOKUP(A131,'Hospitalisation Details'!$L$2:$U$2342,10,)</f>
        <v>12</v>
      </c>
      <c r="S131" s="64" t="str">
        <f>VLOOKUP(A131,'Hospitalisation Details'!$L$2:$U$2342,8,)</f>
        <v>Oct</v>
      </c>
      <c r="T131" s="126">
        <f>VLOOKUP(A131,'Hospitalisation Details'!$L$2:$U$2342,9,)</f>
        <v>1978</v>
      </c>
    </row>
    <row r="132" spans="1:20" ht="15.5" x14ac:dyDescent="0.35">
      <c r="A132" s="124" t="s">
        <v>2242</v>
      </c>
      <c r="B132" s="64" t="str">
        <f>VLOOKUP(A132,'Medical Examinations'!$AS$1:$BC$2336,9,)</f>
        <v>George E</v>
      </c>
      <c r="C132" s="64">
        <f>VLOOKUP(A132,'Medical Examinations'!$AS$1:$BC$2336,2,)</f>
        <v>48.32</v>
      </c>
      <c r="D132" s="64">
        <f>VLOOKUP(A132,'Medical Examinations'!$AS$1:$BC$2336,3,)</f>
        <v>5.77</v>
      </c>
      <c r="E132" s="64" t="str">
        <f>VLOOKUP(A132,'Medical Examinations'!$AS$1:$BC$2336,6,)</f>
        <v>No</v>
      </c>
      <c r="F132" s="64" t="str">
        <f>VLOOKUP(A132,'Medical Examinations'!$AS$1:$BC$2336,4,)</f>
        <v>No</v>
      </c>
      <c r="G132" s="64" t="str">
        <f>VLOOKUP(A132,'Medical Examinations'!$AS$1:$BC$2336,5,)</f>
        <v>No</v>
      </c>
      <c r="H132" s="64">
        <f>VLOOKUP(A132,'Medical Examinations'!$AS$1:$BC$2336,8,)</f>
        <v>0</v>
      </c>
      <c r="I132" s="64" t="str">
        <f>VLOOKUP(A132,'Medical Examinations'!$AS$1:$BC$2336,7,)</f>
        <v>Yes</v>
      </c>
      <c r="J132" s="64" t="str">
        <f>VLOOKUP(A132,'Medical Examinations'!$AS$1:$BC$2336,11,)</f>
        <v>Obesity</v>
      </c>
      <c r="K132" s="64" t="str">
        <f>VLOOKUP(A132,'Medical Examinations'!$AS$1:$BC$2336,10,)</f>
        <v>Prediabetes</v>
      </c>
      <c r="L132" s="64" t="str">
        <f>VLOOKUP(A132,'Hospitalisation Details'!$L$2:$R$2342,2,)</f>
        <v>24-09-1980</v>
      </c>
      <c r="M132" s="65">
        <f>VLOOKUP(A132,'Hospitalisation Details'!$L$2:$R$2345,7,)</f>
        <v>38947</v>
      </c>
      <c r="N132" s="64" t="str">
        <f>VLOOKUP(A132,'Hospitalisation Details'!$L$2:$R$2342,4,)</f>
        <v>tier - 2</v>
      </c>
      <c r="O132" s="64" t="str">
        <f>VLOOKUP(A132,'Hospitalisation Details'!$L$2:$R$2342,5,)</f>
        <v>tier - 3</v>
      </c>
      <c r="P132" s="64" t="str">
        <f>VLOOKUP(A132,'Hospitalisation Details'!$L$2:$R$2342,6,)</f>
        <v>R1011</v>
      </c>
      <c r="Q132" s="64">
        <f>VLOOKUP(A132,'Hospitalisation Details'!$L$2:$R$2342,3,)</f>
        <v>42</v>
      </c>
      <c r="R132" s="64">
        <f>VLOOKUP(A132,'Hospitalisation Details'!$L$2:$U$2342,10,)</f>
        <v>24</v>
      </c>
      <c r="S132" s="64" t="str">
        <f>VLOOKUP(A132,'Hospitalisation Details'!$L$2:$U$2342,8,)</f>
        <v>Sep</v>
      </c>
      <c r="T132" s="126">
        <f>VLOOKUP(A132,'Hospitalisation Details'!$L$2:$U$2342,9,)</f>
        <v>1980</v>
      </c>
    </row>
    <row r="133" spans="1:20" ht="15.5" x14ac:dyDescent="0.35">
      <c r="A133" s="124" t="s">
        <v>2241</v>
      </c>
      <c r="B133" s="64" t="str">
        <f>VLOOKUP(A133,'Medical Examinations'!$AS$1:$BC$2336,9,)</f>
        <v>Sara S</v>
      </c>
      <c r="C133" s="64">
        <f>VLOOKUP(A133,'Medical Examinations'!$AS$1:$BC$2336,2,)</f>
        <v>44.86</v>
      </c>
      <c r="D133" s="64">
        <f>VLOOKUP(A133,'Medical Examinations'!$AS$1:$BC$2336,3,)</f>
        <v>4.38</v>
      </c>
      <c r="E133" s="64" t="str">
        <f>VLOOKUP(A133,'Medical Examinations'!$AS$1:$BC$2336,6,)</f>
        <v>Yes</v>
      </c>
      <c r="F133" s="64" t="str">
        <f>VLOOKUP(A133,'Medical Examinations'!$AS$1:$BC$2336,4,)</f>
        <v>No</v>
      </c>
      <c r="G133" s="64" t="str">
        <f>VLOOKUP(A133,'Medical Examinations'!$AS$1:$BC$2336,5,)</f>
        <v>No</v>
      </c>
      <c r="H133" s="64">
        <f>VLOOKUP(A133,'Medical Examinations'!$AS$1:$BC$2336,8,)</f>
        <v>0</v>
      </c>
      <c r="I133" s="64" t="str">
        <f>VLOOKUP(A133,'Medical Examinations'!$AS$1:$BC$2336,7,)</f>
        <v>Yes</v>
      </c>
      <c r="J133" s="64" t="str">
        <f>VLOOKUP(A133,'Medical Examinations'!$AS$1:$BC$2336,11,)</f>
        <v>Obesity</v>
      </c>
      <c r="K133" s="64" t="str">
        <f>VLOOKUP(A133,'Medical Examinations'!$AS$1:$BC$2336,10,)</f>
        <v>Normal</v>
      </c>
      <c r="L133" s="64" t="str">
        <f>VLOOKUP(A133,'Hospitalisation Details'!$L$2:$R$2342,2,)</f>
        <v>15-12-1976</v>
      </c>
      <c r="M133" s="65">
        <f>VLOOKUP(A133,'Hospitalisation Details'!$L$2:$R$2345,7,)</f>
        <v>38933</v>
      </c>
      <c r="N133" s="64" t="str">
        <f>VLOOKUP(A133,'Hospitalisation Details'!$L$2:$R$2342,4,)</f>
        <v>tier - 2</v>
      </c>
      <c r="O133" s="64" t="str">
        <f>VLOOKUP(A133,'Hospitalisation Details'!$L$2:$R$2342,5,)</f>
        <v>tier - 3</v>
      </c>
      <c r="P133" s="64" t="str">
        <f>VLOOKUP(A133,'Hospitalisation Details'!$L$2:$R$2342,6,)</f>
        <v>R1011</v>
      </c>
      <c r="Q133" s="64">
        <f>VLOOKUP(A133,'Hospitalisation Details'!$L$2:$R$2342,3,)</f>
        <v>46</v>
      </c>
      <c r="R133" s="64">
        <f>VLOOKUP(A133,'Hospitalisation Details'!$L$2:$U$2342,10,)</f>
        <v>15</v>
      </c>
      <c r="S133" s="64" t="str">
        <f>VLOOKUP(A133,'Hospitalisation Details'!$L$2:$U$2342,8,)</f>
        <v>Dec</v>
      </c>
      <c r="T133" s="126">
        <f>VLOOKUP(A133,'Hospitalisation Details'!$L$2:$U$2342,9,)</f>
        <v>1976</v>
      </c>
    </row>
    <row r="134" spans="1:20" ht="15.5" x14ac:dyDescent="0.35">
      <c r="A134" s="124" t="s">
        <v>2240</v>
      </c>
      <c r="B134" s="64" t="str">
        <f>VLOOKUP(A134,'Medical Examinations'!$AS$1:$BC$2336,9,)</f>
        <v>Nick</v>
      </c>
      <c r="C134" s="64">
        <f>VLOOKUP(A134,'Medical Examinations'!$AS$1:$BC$2336,2,)</f>
        <v>52.15</v>
      </c>
      <c r="D134" s="64">
        <f>VLOOKUP(A134,'Medical Examinations'!$AS$1:$BC$2336,3,)</f>
        <v>5.65</v>
      </c>
      <c r="E134" s="64" t="str">
        <f>VLOOKUP(A134,'Medical Examinations'!$AS$1:$BC$2336,6,)</f>
        <v>No</v>
      </c>
      <c r="F134" s="64" t="str">
        <f>VLOOKUP(A134,'Medical Examinations'!$AS$1:$BC$2336,4,)</f>
        <v>No</v>
      </c>
      <c r="G134" s="64" t="str">
        <f>VLOOKUP(A134,'Medical Examinations'!$AS$1:$BC$2336,5,)</f>
        <v>No</v>
      </c>
      <c r="H134" s="64">
        <f>VLOOKUP(A134,'Medical Examinations'!$AS$1:$BC$2336,8,)</f>
        <v>1</v>
      </c>
      <c r="I134" s="64" t="str">
        <f>VLOOKUP(A134,'Medical Examinations'!$AS$1:$BC$2336,7,)</f>
        <v>Yes</v>
      </c>
      <c r="J134" s="64" t="str">
        <f>VLOOKUP(A134,'Medical Examinations'!$AS$1:$BC$2336,11,)</f>
        <v>Obesity</v>
      </c>
      <c r="K134" s="64" t="str">
        <f>VLOOKUP(A134,'Medical Examinations'!$AS$1:$BC$2336,10,)</f>
        <v>Normal</v>
      </c>
      <c r="L134" s="64" t="str">
        <f>VLOOKUP(A134,'Hospitalisation Details'!$L$2:$R$2342,2,)</f>
        <v>16-06-1987</v>
      </c>
      <c r="M134" s="65">
        <f>VLOOKUP(A134,'Hospitalisation Details'!$L$2:$R$2345,7,)</f>
        <v>38924</v>
      </c>
      <c r="N134" s="64" t="str">
        <f>VLOOKUP(A134,'Hospitalisation Details'!$L$2:$R$2342,4,)</f>
        <v>tier - 2</v>
      </c>
      <c r="O134" s="64" t="str">
        <f>VLOOKUP(A134,'Hospitalisation Details'!$L$2:$R$2342,5,)</f>
        <v>tier - 2</v>
      </c>
      <c r="P134" s="64" t="str">
        <f>VLOOKUP(A134,'Hospitalisation Details'!$L$2:$R$2342,6,)</f>
        <v>R1011</v>
      </c>
      <c r="Q134" s="64">
        <f>VLOOKUP(A134,'Hospitalisation Details'!$L$2:$R$2342,3,)</f>
        <v>35</v>
      </c>
      <c r="R134" s="64">
        <f>VLOOKUP(A134,'Hospitalisation Details'!$L$2:$U$2342,10,)</f>
        <v>16</v>
      </c>
      <c r="S134" s="64" t="str">
        <f>VLOOKUP(A134,'Hospitalisation Details'!$L$2:$U$2342,8,)</f>
        <v>Jun</v>
      </c>
      <c r="T134" s="126">
        <f>VLOOKUP(A134,'Hospitalisation Details'!$L$2:$U$2342,9,)</f>
        <v>1987</v>
      </c>
    </row>
    <row r="135" spans="1:20" ht="15.5" x14ac:dyDescent="0.35">
      <c r="A135" s="124" t="s">
        <v>2239</v>
      </c>
      <c r="B135" s="64" t="str">
        <f>VLOOKUP(A135,'Medical Examinations'!$AS$1:$BC$2336,9,)</f>
        <v>Timothy</v>
      </c>
      <c r="C135" s="64">
        <f>VLOOKUP(A135,'Medical Examinations'!$AS$1:$BC$2336,2,)</f>
        <v>41.12</v>
      </c>
      <c r="D135" s="64">
        <f>VLOOKUP(A135,'Medical Examinations'!$AS$1:$BC$2336,3,)</f>
        <v>7.54</v>
      </c>
      <c r="E135" s="64" t="str">
        <f>VLOOKUP(A135,'Medical Examinations'!$AS$1:$BC$2336,6,)</f>
        <v>Yes</v>
      </c>
      <c r="F135" s="64" t="str">
        <f>VLOOKUP(A135,'Medical Examinations'!$AS$1:$BC$2336,4,)</f>
        <v>No</v>
      </c>
      <c r="G135" s="64" t="str">
        <f>VLOOKUP(A135,'Medical Examinations'!$AS$1:$BC$2336,5,)</f>
        <v>No</v>
      </c>
      <c r="H135" s="64">
        <f>VLOOKUP(A135,'Medical Examinations'!$AS$1:$BC$2336,8,)</f>
        <v>0</v>
      </c>
      <c r="I135" s="64" t="str">
        <f>VLOOKUP(A135,'Medical Examinations'!$AS$1:$BC$2336,7,)</f>
        <v>Yes</v>
      </c>
      <c r="J135" s="64" t="str">
        <f>VLOOKUP(A135,'Medical Examinations'!$AS$1:$BC$2336,11,)</f>
        <v>Obesity</v>
      </c>
      <c r="K135" s="64" t="str">
        <f>VLOOKUP(A135,'Medical Examinations'!$AS$1:$BC$2336,10,)</f>
        <v>Diabetes</v>
      </c>
      <c r="L135" s="64" t="str">
        <f>VLOOKUP(A135,'Hospitalisation Details'!$L$2:$R$2342,2,)</f>
        <v>30-07-1967</v>
      </c>
      <c r="M135" s="65">
        <f>VLOOKUP(A135,'Hospitalisation Details'!$L$2:$R$2345,7,)</f>
        <v>38893</v>
      </c>
      <c r="N135" s="64" t="str">
        <f>VLOOKUP(A135,'Hospitalisation Details'!$L$2:$R$2342,4,)</f>
        <v>tier - 1</v>
      </c>
      <c r="O135" s="64" t="str">
        <f>VLOOKUP(A135,'Hospitalisation Details'!$L$2:$R$2342,5,)</f>
        <v>tier - 2</v>
      </c>
      <c r="P135" s="64" t="str">
        <f>VLOOKUP(A135,'Hospitalisation Details'!$L$2:$R$2342,6,)</f>
        <v>R1011</v>
      </c>
      <c r="Q135" s="64">
        <f>VLOOKUP(A135,'Hospitalisation Details'!$L$2:$R$2342,3,)</f>
        <v>55</v>
      </c>
      <c r="R135" s="64">
        <f>VLOOKUP(A135,'Hospitalisation Details'!$L$2:$U$2342,10,)</f>
        <v>30</v>
      </c>
      <c r="S135" s="64" t="str">
        <f>VLOOKUP(A135,'Hospitalisation Details'!$L$2:$U$2342,8,)</f>
        <v>Jul</v>
      </c>
      <c r="T135" s="126">
        <f>VLOOKUP(A135,'Hospitalisation Details'!$L$2:$U$2342,9,)</f>
        <v>1967</v>
      </c>
    </row>
    <row r="136" spans="1:20" ht="15.5" x14ac:dyDescent="0.35">
      <c r="A136" s="124" t="s">
        <v>2238</v>
      </c>
      <c r="B136" s="64" t="str">
        <f>VLOOKUP(A136,'Medical Examinations'!$AS$1:$BC$2336,9,)</f>
        <v>Becky L</v>
      </c>
      <c r="C136" s="64">
        <f>VLOOKUP(A136,'Medical Examinations'!$AS$1:$BC$2336,2,)</f>
        <v>38.39</v>
      </c>
      <c r="D136" s="64">
        <f>VLOOKUP(A136,'Medical Examinations'!$AS$1:$BC$2336,3,)</f>
        <v>5.1100000000000003</v>
      </c>
      <c r="E136" s="64" t="str">
        <f>VLOOKUP(A136,'Medical Examinations'!$AS$1:$BC$2336,6,)</f>
        <v>Yes</v>
      </c>
      <c r="F136" s="64" t="str">
        <f>VLOOKUP(A136,'Medical Examinations'!$AS$1:$BC$2336,4,)</f>
        <v>No</v>
      </c>
      <c r="G136" s="64" t="str">
        <f>VLOOKUP(A136,'Medical Examinations'!$AS$1:$BC$2336,5,)</f>
        <v>No</v>
      </c>
      <c r="H136" s="64">
        <f>VLOOKUP(A136,'Medical Examinations'!$AS$1:$BC$2336,8,)</f>
        <v>1</v>
      </c>
      <c r="I136" s="64" t="str">
        <f>VLOOKUP(A136,'Medical Examinations'!$AS$1:$BC$2336,7,)</f>
        <v>Yes</v>
      </c>
      <c r="J136" s="64" t="str">
        <f>VLOOKUP(A136,'Medical Examinations'!$AS$1:$BC$2336,11,)</f>
        <v>Obesity</v>
      </c>
      <c r="K136" s="64" t="str">
        <f>VLOOKUP(A136,'Medical Examinations'!$AS$1:$BC$2336,10,)</f>
        <v>Normal</v>
      </c>
      <c r="L136" s="64" t="str">
        <f>VLOOKUP(A136,'Hospitalisation Details'!$L$2:$R$2342,2,)</f>
        <v>06-06-1964</v>
      </c>
      <c r="M136" s="65">
        <f>VLOOKUP(A136,'Hospitalisation Details'!$L$2:$R$2345,7,)</f>
        <v>38869</v>
      </c>
      <c r="N136" s="64" t="str">
        <f>VLOOKUP(A136,'Hospitalisation Details'!$L$2:$R$2342,4,)</f>
        <v>tier - 2</v>
      </c>
      <c r="O136" s="64" t="str">
        <f>VLOOKUP(A136,'Hospitalisation Details'!$L$2:$R$2342,5,)</f>
        <v>tier - 2</v>
      </c>
      <c r="P136" s="64" t="str">
        <f>VLOOKUP(A136,'Hospitalisation Details'!$L$2:$R$2342,6,)</f>
        <v>R1011</v>
      </c>
      <c r="Q136" s="64">
        <f>VLOOKUP(A136,'Hospitalisation Details'!$L$2:$R$2342,3,)</f>
        <v>59</v>
      </c>
      <c r="R136" s="64">
        <f>VLOOKUP(A136,'Hospitalisation Details'!$L$2:$U$2342,10,)</f>
        <v>6</v>
      </c>
      <c r="S136" s="64" t="str">
        <f>VLOOKUP(A136,'Hospitalisation Details'!$L$2:$U$2342,8,)</f>
        <v>Jun</v>
      </c>
      <c r="T136" s="126">
        <f>VLOOKUP(A136,'Hospitalisation Details'!$L$2:$U$2342,9,)</f>
        <v>1964</v>
      </c>
    </row>
    <row r="137" spans="1:20" ht="15.5" x14ac:dyDescent="0.35">
      <c r="A137" s="124" t="s">
        <v>2237</v>
      </c>
      <c r="B137" s="64" t="str">
        <f>VLOOKUP(A137,'Medical Examinations'!$AS$1:$BC$2336,9,)</f>
        <v>Steph K.</v>
      </c>
      <c r="C137" s="64">
        <f>VLOOKUP(A137,'Medical Examinations'!$AS$1:$BC$2336,2,)</f>
        <v>46.85</v>
      </c>
      <c r="D137" s="64">
        <f>VLOOKUP(A137,'Medical Examinations'!$AS$1:$BC$2336,3,)</f>
        <v>4.25</v>
      </c>
      <c r="E137" s="64" t="str">
        <f>VLOOKUP(A137,'Medical Examinations'!$AS$1:$BC$2336,6,)</f>
        <v>No</v>
      </c>
      <c r="F137" s="64" t="str">
        <f>VLOOKUP(A137,'Medical Examinations'!$AS$1:$BC$2336,4,)</f>
        <v>No</v>
      </c>
      <c r="G137" s="64" t="str">
        <f>VLOOKUP(A137,'Medical Examinations'!$AS$1:$BC$2336,5,)</f>
        <v>Yes</v>
      </c>
      <c r="H137" s="64">
        <f>VLOOKUP(A137,'Medical Examinations'!$AS$1:$BC$2336,8,)</f>
        <v>1</v>
      </c>
      <c r="I137" s="64" t="str">
        <f>VLOOKUP(A137,'Medical Examinations'!$AS$1:$BC$2336,7,)</f>
        <v>Yes</v>
      </c>
      <c r="J137" s="64" t="str">
        <f>VLOOKUP(A137,'Medical Examinations'!$AS$1:$BC$2336,11,)</f>
        <v>Obesity</v>
      </c>
      <c r="K137" s="64" t="str">
        <f>VLOOKUP(A137,'Medical Examinations'!$AS$1:$BC$2336,10,)</f>
        <v>Normal</v>
      </c>
      <c r="L137" s="64" t="str">
        <f>VLOOKUP(A137,'Hospitalisation Details'!$L$2:$R$2342,2,)</f>
        <v>03-12-1979</v>
      </c>
      <c r="M137" s="65">
        <f>VLOOKUP(A137,'Hospitalisation Details'!$L$2:$R$2345,7,)</f>
        <v>38837</v>
      </c>
      <c r="N137" s="64" t="str">
        <f>VLOOKUP(A137,'Hospitalisation Details'!$L$2:$R$2342,4,)</f>
        <v>tier - 2</v>
      </c>
      <c r="O137" s="64" t="str">
        <f>VLOOKUP(A137,'Hospitalisation Details'!$L$2:$R$2342,5,)</f>
        <v>tier - 1</v>
      </c>
      <c r="P137" s="64" t="str">
        <f>VLOOKUP(A137,'Hospitalisation Details'!$L$2:$R$2342,6,)</f>
        <v>R1011</v>
      </c>
      <c r="Q137" s="64">
        <f>VLOOKUP(A137,'Hospitalisation Details'!$L$2:$R$2342,3,)</f>
        <v>43</v>
      </c>
      <c r="R137" s="64">
        <f>VLOOKUP(A137,'Hospitalisation Details'!$L$2:$U$2342,10,)</f>
        <v>3</v>
      </c>
      <c r="S137" s="64" t="str">
        <f>VLOOKUP(A137,'Hospitalisation Details'!$L$2:$U$2342,8,)</f>
        <v>Dec</v>
      </c>
      <c r="T137" s="126">
        <f>VLOOKUP(A137,'Hospitalisation Details'!$L$2:$U$2342,9,)</f>
        <v>1979</v>
      </c>
    </row>
    <row r="138" spans="1:20" ht="15.5" x14ac:dyDescent="0.35">
      <c r="A138" s="124" t="s">
        <v>2236</v>
      </c>
      <c r="B138" s="64" t="str">
        <f>VLOOKUP(A138,'Medical Examinations'!$AS$1:$BC$2336,9,)</f>
        <v>Kristine B.</v>
      </c>
      <c r="C138" s="64">
        <f>VLOOKUP(A138,'Medical Examinations'!$AS$1:$BC$2336,2,)</f>
        <v>42.24</v>
      </c>
      <c r="D138" s="64">
        <f>VLOOKUP(A138,'Medical Examinations'!$AS$1:$BC$2336,3,)</f>
        <v>5.55</v>
      </c>
      <c r="E138" s="64" t="str">
        <f>VLOOKUP(A138,'Medical Examinations'!$AS$1:$BC$2336,6,)</f>
        <v>No</v>
      </c>
      <c r="F138" s="64" t="str">
        <f>VLOOKUP(A138,'Medical Examinations'!$AS$1:$BC$2336,4,)</f>
        <v>yes</v>
      </c>
      <c r="G138" s="64" t="str">
        <f>VLOOKUP(A138,'Medical Examinations'!$AS$1:$BC$2336,5,)</f>
        <v>No</v>
      </c>
      <c r="H138" s="64">
        <f>VLOOKUP(A138,'Medical Examinations'!$AS$1:$BC$2336,8,)</f>
        <v>1</v>
      </c>
      <c r="I138" s="64" t="str">
        <f>VLOOKUP(A138,'Medical Examinations'!$AS$1:$BC$2336,7,)</f>
        <v>Yes</v>
      </c>
      <c r="J138" s="64" t="str">
        <f>VLOOKUP(A138,'Medical Examinations'!$AS$1:$BC$2336,11,)</f>
        <v>Obesity</v>
      </c>
      <c r="K138" s="64" t="str">
        <f>VLOOKUP(A138,'Medical Examinations'!$AS$1:$BC$2336,10,)</f>
        <v>Normal</v>
      </c>
      <c r="L138" s="64" t="str">
        <f>VLOOKUP(A138,'Hospitalisation Details'!$L$2:$R$2342,2,)</f>
        <v>05-12-2004</v>
      </c>
      <c r="M138" s="65">
        <f>VLOOKUP(A138,'Hospitalisation Details'!$L$2:$R$2345,7,)</f>
        <v>38793</v>
      </c>
      <c r="N138" s="64" t="str">
        <f>VLOOKUP(A138,'Hospitalisation Details'!$L$2:$R$2342,4,)</f>
        <v>tier - 2</v>
      </c>
      <c r="O138" s="64" t="str">
        <f>VLOOKUP(A138,'Hospitalisation Details'!$L$2:$R$2342,5,)</f>
        <v>tier - 2</v>
      </c>
      <c r="P138" s="64" t="str">
        <f>VLOOKUP(A138,'Hospitalisation Details'!$L$2:$R$2342,6,)</f>
        <v>R1013</v>
      </c>
      <c r="Q138" s="64">
        <f>VLOOKUP(A138,'Hospitalisation Details'!$L$2:$R$2342,3,)</f>
        <v>18</v>
      </c>
      <c r="R138" s="64">
        <f>VLOOKUP(A138,'Hospitalisation Details'!$L$2:$U$2342,10,)</f>
        <v>5</v>
      </c>
      <c r="S138" s="64" t="str">
        <f>VLOOKUP(A138,'Hospitalisation Details'!$L$2:$U$2342,8,)</f>
        <v>Dec</v>
      </c>
      <c r="T138" s="126">
        <f>VLOOKUP(A138,'Hospitalisation Details'!$L$2:$U$2342,9,)</f>
        <v>2004</v>
      </c>
    </row>
    <row r="139" spans="1:20" ht="15.5" x14ac:dyDescent="0.35">
      <c r="A139" s="124" t="s">
        <v>2235</v>
      </c>
      <c r="B139" s="64" t="str">
        <f>VLOOKUP(A139,'Medical Examinations'!$AS$1:$BC$2336,9,)</f>
        <v>Taylor B</v>
      </c>
      <c r="C139" s="64">
        <f>VLOOKUP(A139,'Medical Examinations'!$AS$1:$BC$2336,2,)</f>
        <v>34.39</v>
      </c>
      <c r="D139" s="64">
        <f>VLOOKUP(A139,'Medical Examinations'!$AS$1:$BC$2336,3,)</f>
        <v>5.78</v>
      </c>
      <c r="E139" s="64" t="str">
        <f>VLOOKUP(A139,'Medical Examinations'!$AS$1:$BC$2336,6,)</f>
        <v>No</v>
      </c>
      <c r="F139" s="64" t="str">
        <f>VLOOKUP(A139,'Medical Examinations'!$AS$1:$BC$2336,4,)</f>
        <v>No</v>
      </c>
      <c r="G139" s="64" t="str">
        <f>VLOOKUP(A139,'Medical Examinations'!$AS$1:$BC$2336,5,)</f>
        <v>No</v>
      </c>
      <c r="H139" s="64">
        <f>VLOOKUP(A139,'Medical Examinations'!$AS$1:$BC$2336,8,)</f>
        <v>0</v>
      </c>
      <c r="I139" s="64" t="str">
        <f>VLOOKUP(A139,'Medical Examinations'!$AS$1:$BC$2336,7,)</f>
        <v>Yes</v>
      </c>
      <c r="J139" s="64" t="str">
        <f>VLOOKUP(A139,'Medical Examinations'!$AS$1:$BC$2336,11,)</f>
        <v>Obesity</v>
      </c>
      <c r="K139" s="64" t="str">
        <f>VLOOKUP(A139,'Medical Examinations'!$AS$1:$BC$2336,10,)</f>
        <v>Prediabetes</v>
      </c>
      <c r="L139" s="64" t="str">
        <f>VLOOKUP(A139,'Hospitalisation Details'!$L$2:$R$2342,2,)</f>
        <v>08-11-1991</v>
      </c>
      <c r="M139" s="65">
        <f>VLOOKUP(A139,'Hospitalisation Details'!$L$2:$R$2345,7,)</f>
        <v>38746</v>
      </c>
      <c r="N139" s="64" t="str">
        <f>VLOOKUP(A139,'Hospitalisation Details'!$L$2:$R$2342,4,)</f>
        <v>tier - 1</v>
      </c>
      <c r="O139" s="64" t="str">
        <f>VLOOKUP(A139,'Hospitalisation Details'!$L$2:$R$2342,5,)</f>
        <v>tier - 2</v>
      </c>
      <c r="P139" s="64" t="str">
        <f>VLOOKUP(A139,'Hospitalisation Details'!$L$2:$R$2342,6,)</f>
        <v>R1012</v>
      </c>
      <c r="Q139" s="64">
        <f>VLOOKUP(A139,'Hospitalisation Details'!$L$2:$R$2342,3,)</f>
        <v>31</v>
      </c>
      <c r="R139" s="64">
        <f>VLOOKUP(A139,'Hospitalisation Details'!$L$2:$U$2342,10,)</f>
        <v>8</v>
      </c>
      <c r="S139" s="64" t="str">
        <f>VLOOKUP(A139,'Hospitalisation Details'!$L$2:$U$2342,8,)</f>
        <v>Nov</v>
      </c>
      <c r="T139" s="126">
        <f>VLOOKUP(A139,'Hospitalisation Details'!$L$2:$U$2342,9,)</f>
        <v>1991</v>
      </c>
    </row>
    <row r="140" spans="1:20" ht="15.5" x14ac:dyDescent="0.35">
      <c r="A140" s="124" t="s">
        <v>2234</v>
      </c>
      <c r="B140" s="64" t="str">
        <f>VLOOKUP(A140,'Medical Examinations'!$AS$1:$BC$2336,9,)</f>
        <v>William</v>
      </c>
      <c r="C140" s="64">
        <f>VLOOKUP(A140,'Medical Examinations'!$AS$1:$BC$2336,2,)</f>
        <v>42.89</v>
      </c>
      <c r="D140" s="64">
        <f>VLOOKUP(A140,'Medical Examinations'!$AS$1:$BC$2336,3,)</f>
        <v>5.28</v>
      </c>
      <c r="E140" s="64" t="str">
        <f>VLOOKUP(A140,'Medical Examinations'!$AS$1:$BC$2336,6,)</f>
        <v>Yes</v>
      </c>
      <c r="F140" s="64" t="str">
        <f>VLOOKUP(A140,'Medical Examinations'!$AS$1:$BC$2336,4,)</f>
        <v>No</v>
      </c>
      <c r="G140" s="64" t="str">
        <f>VLOOKUP(A140,'Medical Examinations'!$AS$1:$BC$2336,5,)</f>
        <v>No</v>
      </c>
      <c r="H140" s="64">
        <f>VLOOKUP(A140,'Medical Examinations'!$AS$1:$BC$2336,8,)</f>
        <v>0</v>
      </c>
      <c r="I140" s="64" t="str">
        <f>VLOOKUP(A140,'Medical Examinations'!$AS$1:$BC$2336,7,)</f>
        <v>Yes</v>
      </c>
      <c r="J140" s="64" t="str">
        <f>VLOOKUP(A140,'Medical Examinations'!$AS$1:$BC$2336,11,)</f>
        <v>Obesity</v>
      </c>
      <c r="K140" s="64" t="str">
        <f>VLOOKUP(A140,'Medical Examinations'!$AS$1:$BC$2336,10,)</f>
        <v>Normal</v>
      </c>
      <c r="L140" s="64" t="str">
        <f>VLOOKUP(A140,'Hospitalisation Details'!$L$2:$R$2342,2,)</f>
        <v>15-06-1976</v>
      </c>
      <c r="M140" s="65">
        <f>VLOOKUP(A140,'Hospitalisation Details'!$L$2:$R$2345,7,)</f>
        <v>38740</v>
      </c>
      <c r="N140" s="64" t="str">
        <f>VLOOKUP(A140,'Hospitalisation Details'!$L$2:$R$2342,4,)</f>
        <v>tier - 2</v>
      </c>
      <c r="O140" s="64" t="str">
        <f>VLOOKUP(A140,'Hospitalisation Details'!$L$2:$R$2342,5,)</f>
        <v>tier - 2</v>
      </c>
      <c r="P140" s="64" t="str">
        <f>VLOOKUP(A140,'Hospitalisation Details'!$L$2:$R$2342,6,)</f>
        <v>R1012</v>
      </c>
      <c r="Q140" s="64">
        <f>VLOOKUP(A140,'Hospitalisation Details'!$L$2:$R$2342,3,)</f>
        <v>46</v>
      </c>
      <c r="R140" s="64">
        <f>VLOOKUP(A140,'Hospitalisation Details'!$L$2:$U$2342,10,)</f>
        <v>15</v>
      </c>
      <c r="S140" s="64" t="str">
        <f>VLOOKUP(A140,'Hospitalisation Details'!$L$2:$U$2342,8,)</f>
        <v>Jun</v>
      </c>
      <c r="T140" s="126">
        <f>VLOOKUP(A140,'Hospitalisation Details'!$L$2:$U$2342,9,)</f>
        <v>1976</v>
      </c>
    </row>
    <row r="141" spans="1:20" ht="15.5" x14ac:dyDescent="0.35">
      <c r="A141" s="124" t="s">
        <v>2233</v>
      </c>
      <c r="B141" s="64" t="str">
        <f>VLOOKUP(A141,'Medical Examinations'!$AS$1:$BC$2336,9,)</f>
        <v>Sage</v>
      </c>
      <c r="C141" s="64">
        <f>VLOOKUP(A141,'Medical Examinations'!$AS$1:$BC$2336,2,)</f>
        <v>36.299999999999997</v>
      </c>
      <c r="D141" s="64">
        <f>VLOOKUP(A141,'Medical Examinations'!$AS$1:$BC$2336,3,)</f>
        <v>5.39</v>
      </c>
      <c r="E141" s="64" t="str">
        <f>VLOOKUP(A141,'Medical Examinations'!$AS$1:$BC$2336,6,)</f>
        <v>No</v>
      </c>
      <c r="F141" s="64" t="str">
        <f>VLOOKUP(A141,'Medical Examinations'!$AS$1:$BC$2336,4,)</f>
        <v>No</v>
      </c>
      <c r="G141" s="64" t="str">
        <f>VLOOKUP(A141,'Medical Examinations'!$AS$1:$BC$2336,5,)</f>
        <v>No</v>
      </c>
      <c r="H141" s="64">
        <f>VLOOKUP(A141,'Medical Examinations'!$AS$1:$BC$2336,8,)</f>
        <v>0</v>
      </c>
      <c r="I141" s="64" t="str">
        <f>VLOOKUP(A141,'Medical Examinations'!$AS$1:$BC$2336,7,)</f>
        <v>Yes</v>
      </c>
      <c r="J141" s="64" t="str">
        <f>VLOOKUP(A141,'Medical Examinations'!$AS$1:$BC$2336,11,)</f>
        <v>Obesity</v>
      </c>
      <c r="K141" s="64" t="str">
        <f>VLOOKUP(A141,'Medical Examinations'!$AS$1:$BC$2336,10,)</f>
        <v>Normal</v>
      </c>
      <c r="L141" s="64" t="str">
        <f>VLOOKUP(A141,'Hospitalisation Details'!$L$2:$R$2342,2,)</f>
        <v>02-11-1991</v>
      </c>
      <c r="M141" s="65">
        <f>VLOOKUP(A141,'Hospitalisation Details'!$L$2:$R$2345,7,)</f>
        <v>38711</v>
      </c>
      <c r="N141" s="64" t="str">
        <f>VLOOKUP(A141,'Hospitalisation Details'!$L$2:$R$2342,4,)</f>
        <v>tier - 2</v>
      </c>
      <c r="O141" s="64" t="str">
        <f>VLOOKUP(A141,'Hospitalisation Details'!$L$2:$R$2342,5,)</f>
        <v>tier - 2</v>
      </c>
      <c r="P141" s="64" t="str">
        <f>VLOOKUP(A141,'Hospitalisation Details'!$L$2:$R$2342,6,)</f>
        <v>R1011</v>
      </c>
      <c r="Q141" s="64">
        <f>VLOOKUP(A141,'Hospitalisation Details'!$L$2:$R$2342,3,)</f>
        <v>31</v>
      </c>
      <c r="R141" s="64">
        <f>VLOOKUP(A141,'Hospitalisation Details'!$L$2:$U$2342,10,)</f>
        <v>2</v>
      </c>
      <c r="S141" s="64" t="str">
        <f>VLOOKUP(A141,'Hospitalisation Details'!$L$2:$U$2342,8,)</f>
        <v>Nov</v>
      </c>
      <c r="T141" s="126">
        <f>VLOOKUP(A141,'Hospitalisation Details'!$L$2:$U$2342,9,)</f>
        <v>1991</v>
      </c>
    </row>
    <row r="142" spans="1:20" ht="15.5" x14ac:dyDescent="0.35">
      <c r="A142" s="124" t="s">
        <v>2232</v>
      </c>
      <c r="B142" s="64" t="str">
        <f>VLOOKUP(A142,'Medical Examinations'!$AS$1:$BC$2336,9,)</f>
        <v>Cole</v>
      </c>
      <c r="C142" s="64">
        <f>VLOOKUP(A142,'Medical Examinations'!$AS$1:$BC$2336,2,)</f>
        <v>35.200000000000003</v>
      </c>
      <c r="D142" s="64">
        <f>VLOOKUP(A142,'Medical Examinations'!$AS$1:$BC$2336,3,)</f>
        <v>8.01</v>
      </c>
      <c r="E142" s="64" t="str">
        <f>VLOOKUP(A142,'Medical Examinations'!$AS$1:$BC$2336,6,)</f>
        <v>Yes</v>
      </c>
      <c r="F142" s="64" t="str">
        <f>VLOOKUP(A142,'Medical Examinations'!$AS$1:$BC$2336,4,)</f>
        <v>No</v>
      </c>
      <c r="G142" s="64" t="str">
        <f>VLOOKUP(A142,'Medical Examinations'!$AS$1:$BC$2336,5,)</f>
        <v>No</v>
      </c>
      <c r="H142" s="64">
        <f>VLOOKUP(A142,'Medical Examinations'!$AS$1:$BC$2336,8,)</f>
        <v>1</v>
      </c>
      <c r="I142" s="64" t="str">
        <f>VLOOKUP(A142,'Medical Examinations'!$AS$1:$BC$2336,7,)</f>
        <v>Yes</v>
      </c>
      <c r="J142" s="64" t="str">
        <f>VLOOKUP(A142,'Medical Examinations'!$AS$1:$BC$2336,11,)</f>
        <v>Obesity</v>
      </c>
      <c r="K142" s="64" t="str">
        <f>VLOOKUP(A142,'Medical Examinations'!$AS$1:$BC$2336,10,)</f>
        <v>Diabetes</v>
      </c>
      <c r="L142" s="64" t="str">
        <f>VLOOKUP(A142,'Hospitalisation Details'!$L$2:$R$2342,2,)</f>
        <v>20-07-1986</v>
      </c>
      <c r="M142" s="65">
        <f>VLOOKUP(A142,'Hospitalisation Details'!$L$2:$R$2345,7,)</f>
        <v>38709</v>
      </c>
      <c r="N142" s="64" t="str">
        <f>VLOOKUP(A142,'Hospitalisation Details'!$L$2:$R$2342,4,)</f>
        <v>tier - 1</v>
      </c>
      <c r="O142" s="64" t="str">
        <f>VLOOKUP(A142,'Hospitalisation Details'!$L$2:$R$2342,5,)</f>
        <v>tier - 3</v>
      </c>
      <c r="P142" s="64" t="str">
        <f>VLOOKUP(A142,'Hospitalisation Details'!$L$2:$R$2342,6,)</f>
        <v>R1013</v>
      </c>
      <c r="Q142" s="64">
        <f>VLOOKUP(A142,'Hospitalisation Details'!$L$2:$R$2342,3,)</f>
        <v>36</v>
      </c>
      <c r="R142" s="64">
        <f>VLOOKUP(A142,'Hospitalisation Details'!$L$2:$U$2342,10,)</f>
        <v>20</v>
      </c>
      <c r="S142" s="64" t="str">
        <f>VLOOKUP(A142,'Hospitalisation Details'!$L$2:$U$2342,8,)</f>
        <v>Jul</v>
      </c>
      <c r="T142" s="126">
        <f>VLOOKUP(A142,'Hospitalisation Details'!$L$2:$U$2342,9,)</f>
        <v>1986</v>
      </c>
    </row>
    <row r="143" spans="1:20" ht="15.5" x14ac:dyDescent="0.35">
      <c r="A143" s="124" t="s">
        <v>2231</v>
      </c>
      <c r="B143" s="64" t="str">
        <f>VLOOKUP(A143,'Medical Examinations'!$AS$1:$BC$2336,9,)</f>
        <v>Jesse</v>
      </c>
      <c r="C143" s="64">
        <f>VLOOKUP(A143,'Medical Examinations'!$AS$1:$BC$2336,2,)</f>
        <v>53.62</v>
      </c>
      <c r="D143" s="64">
        <f>VLOOKUP(A143,'Medical Examinations'!$AS$1:$BC$2336,3,)</f>
        <v>5.21</v>
      </c>
      <c r="E143" s="64" t="str">
        <f>VLOOKUP(A143,'Medical Examinations'!$AS$1:$BC$2336,6,)</f>
        <v>No</v>
      </c>
      <c r="F143" s="64" t="str">
        <f>VLOOKUP(A143,'Medical Examinations'!$AS$1:$BC$2336,4,)</f>
        <v>No</v>
      </c>
      <c r="G143" s="64" t="str">
        <f>VLOOKUP(A143,'Medical Examinations'!$AS$1:$BC$2336,5,)</f>
        <v>No</v>
      </c>
      <c r="H143" s="64">
        <f>VLOOKUP(A143,'Medical Examinations'!$AS$1:$BC$2336,8,)</f>
        <v>0</v>
      </c>
      <c r="I143" s="64" t="str">
        <f>VLOOKUP(A143,'Medical Examinations'!$AS$1:$BC$2336,7,)</f>
        <v>Yes</v>
      </c>
      <c r="J143" s="64" t="str">
        <f>VLOOKUP(A143,'Medical Examinations'!$AS$1:$BC$2336,11,)</f>
        <v>Obesity</v>
      </c>
      <c r="K143" s="64" t="str">
        <f>VLOOKUP(A143,'Medical Examinations'!$AS$1:$BC$2336,10,)</f>
        <v>Normal</v>
      </c>
      <c r="L143" s="64" t="str">
        <f>VLOOKUP(A143,'Hospitalisation Details'!$L$2:$R$2342,2,)</f>
        <v>13-07-1990</v>
      </c>
      <c r="M143" s="65">
        <f>VLOOKUP(A143,'Hospitalisation Details'!$L$2:$R$2345,7,)</f>
        <v>38652</v>
      </c>
      <c r="N143" s="64" t="str">
        <f>VLOOKUP(A143,'Hospitalisation Details'!$L$2:$R$2342,4,)</f>
        <v>tier - 2</v>
      </c>
      <c r="O143" s="64" t="str">
        <f>VLOOKUP(A143,'Hospitalisation Details'!$L$2:$R$2342,5,)</f>
        <v>tier - 2</v>
      </c>
      <c r="P143" s="64" t="str">
        <f>VLOOKUP(A143,'Hospitalisation Details'!$L$2:$R$2342,6,)</f>
        <v>R1011</v>
      </c>
      <c r="Q143" s="64">
        <f>VLOOKUP(A143,'Hospitalisation Details'!$L$2:$R$2342,3,)</f>
        <v>32</v>
      </c>
      <c r="R143" s="64">
        <f>VLOOKUP(A143,'Hospitalisation Details'!$L$2:$U$2342,10,)</f>
        <v>13</v>
      </c>
      <c r="S143" s="64" t="str">
        <f>VLOOKUP(A143,'Hospitalisation Details'!$L$2:$U$2342,8,)</f>
        <v>Jul</v>
      </c>
      <c r="T143" s="126">
        <f>VLOOKUP(A143,'Hospitalisation Details'!$L$2:$U$2342,9,)</f>
        <v>1990</v>
      </c>
    </row>
    <row r="144" spans="1:20" ht="15.5" x14ac:dyDescent="0.35">
      <c r="A144" s="124" t="s">
        <v>2230</v>
      </c>
      <c r="B144" s="64" t="str">
        <f>VLOOKUP(A144,'Medical Examinations'!$AS$1:$BC$2336,9,)</f>
        <v>Tammi J.</v>
      </c>
      <c r="C144" s="64">
        <f>VLOOKUP(A144,'Medical Examinations'!$AS$1:$BC$2336,2,)</f>
        <v>36.67</v>
      </c>
      <c r="D144" s="64">
        <f>VLOOKUP(A144,'Medical Examinations'!$AS$1:$BC$2336,3,)</f>
        <v>6.27</v>
      </c>
      <c r="E144" s="64" t="str">
        <f>VLOOKUP(A144,'Medical Examinations'!$AS$1:$BC$2336,6,)</f>
        <v>No</v>
      </c>
      <c r="F144" s="64" t="str">
        <f>VLOOKUP(A144,'Medical Examinations'!$AS$1:$BC$2336,4,)</f>
        <v>No</v>
      </c>
      <c r="G144" s="64" t="str">
        <f>VLOOKUP(A144,'Medical Examinations'!$AS$1:$BC$2336,5,)</f>
        <v>No</v>
      </c>
      <c r="H144" s="64">
        <f>VLOOKUP(A144,'Medical Examinations'!$AS$1:$BC$2336,8,)</f>
        <v>0</v>
      </c>
      <c r="I144" s="64" t="str">
        <f>VLOOKUP(A144,'Medical Examinations'!$AS$1:$BC$2336,7,)</f>
        <v>Yes</v>
      </c>
      <c r="J144" s="64" t="str">
        <f>VLOOKUP(A144,'Medical Examinations'!$AS$1:$BC$2336,11,)</f>
        <v>Obesity</v>
      </c>
      <c r="K144" s="64" t="str">
        <f>VLOOKUP(A144,'Medical Examinations'!$AS$1:$BC$2336,10,)</f>
        <v>Prediabetes</v>
      </c>
      <c r="L144" s="64" t="str">
        <f>VLOOKUP(A144,'Hospitalisation Details'!$L$2:$R$2342,2,)</f>
        <v>12-11-1999</v>
      </c>
      <c r="M144" s="65">
        <f>VLOOKUP(A144,'Hospitalisation Details'!$L$2:$R$2345,7,)</f>
        <v>38512</v>
      </c>
      <c r="N144" s="64" t="str">
        <f>VLOOKUP(A144,'Hospitalisation Details'!$L$2:$R$2342,4,)</f>
        <v>tier - 2</v>
      </c>
      <c r="O144" s="64" t="str">
        <f>VLOOKUP(A144,'Hospitalisation Details'!$L$2:$R$2342,5,)</f>
        <v>tier - 2</v>
      </c>
      <c r="P144" s="64" t="str">
        <f>VLOOKUP(A144,'Hospitalisation Details'!$L$2:$R$2342,6,)</f>
        <v>R1024</v>
      </c>
      <c r="Q144" s="64">
        <f>VLOOKUP(A144,'Hospitalisation Details'!$L$2:$R$2342,3,)</f>
        <v>23</v>
      </c>
      <c r="R144" s="64">
        <f>VLOOKUP(A144,'Hospitalisation Details'!$L$2:$U$2342,10,)</f>
        <v>12</v>
      </c>
      <c r="S144" s="64" t="str">
        <f>VLOOKUP(A144,'Hospitalisation Details'!$L$2:$U$2342,8,)</f>
        <v>Nov</v>
      </c>
      <c r="T144" s="126">
        <f>VLOOKUP(A144,'Hospitalisation Details'!$L$2:$U$2342,9,)</f>
        <v>1999</v>
      </c>
    </row>
    <row r="145" spans="1:20" ht="15.5" x14ac:dyDescent="0.35">
      <c r="A145" s="124" t="s">
        <v>2229</v>
      </c>
      <c r="B145" s="64" t="str">
        <f>VLOOKUP(A145,'Medical Examinations'!$AS$1:$BC$2336,9,)</f>
        <v>Matthew S.</v>
      </c>
      <c r="C145" s="64">
        <f>VLOOKUP(A145,'Medical Examinations'!$AS$1:$BC$2336,2,)</f>
        <v>33.4</v>
      </c>
      <c r="D145" s="64">
        <f>VLOOKUP(A145,'Medical Examinations'!$AS$1:$BC$2336,3,)</f>
        <v>10.73</v>
      </c>
      <c r="E145" s="64" t="str">
        <f>VLOOKUP(A145,'Medical Examinations'!$AS$1:$BC$2336,6,)</f>
        <v>Yes</v>
      </c>
      <c r="F145" s="64" t="str">
        <f>VLOOKUP(A145,'Medical Examinations'!$AS$1:$BC$2336,4,)</f>
        <v>No</v>
      </c>
      <c r="G145" s="64" t="str">
        <f>VLOOKUP(A145,'Medical Examinations'!$AS$1:$BC$2336,5,)</f>
        <v>No</v>
      </c>
      <c r="H145" s="64">
        <f>VLOOKUP(A145,'Medical Examinations'!$AS$1:$BC$2336,8,)</f>
        <v>1</v>
      </c>
      <c r="I145" s="64" t="str">
        <f>VLOOKUP(A145,'Medical Examinations'!$AS$1:$BC$2336,7,)</f>
        <v>Yes</v>
      </c>
      <c r="J145" s="64" t="str">
        <f>VLOOKUP(A145,'Medical Examinations'!$AS$1:$BC$2336,11,)</f>
        <v>Obesity</v>
      </c>
      <c r="K145" s="64" t="str">
        <f>VLOOKUP(A145,'Medical Examinations'!$AS$1:$BC$2336,10,)</f>
        <v>Diabetes</v>
      </c>
      <c r="L145" s="64" t="str">
        <f>VLOOKUP(A145,'Hospitalisation Details'!$L$2:$R$2342,2,)</f>
        <v>21-06-1986</v>
      </c>
      <c r="M145" s="65">
        <f>VLOOKUP(A145,'Hospitalisation Details'!$L$2:$R$2345,7,)</f>
        <v>38415</v>
      </c>
      <c r="N145" s="64" t="str">
        <f>VLOOKUP(A145,'Hospitalisation Details'!$L$2:$R$2342,4,)</f>
        <v>tier - 1</v>
      </c>
      <c r="O145" s="64" t="str">
        <f>VLOOKUP(A145,'Hospitalisation Details'!$L$2:$R$2342,5,)</f>
        <v>tier - 2</v>
      </c>
      <c r="P145" s="64" t="str">
        <f>VLOOKUP(A145,'Hospitalisation Details'!$L$2:$R$2342,6,)</f>
        <v>R1011</v>
      </c>
      <c r="Q145" s="64">
        <f>VLOOKUP(A145,'Hospitalisation Details'!$L$2:$R$2342,3,)</f>
        <v>36</v>
      </c>
      <c r="R145" s="64">
        <f>VLOOKUP(A145,'Hospitalisation Details'!$L$2:$U$2342,10,)</f>
        <v>21</v>
      </c>
      <c r="S145" s="64" t="str">
        <f>VLOOKUP(A145,'Hospitalisation Details'!$L$2:$U$2342,8,)</f>
        <v>Jun</v>
      </c>
      <c r="T145" s="126">
        <f>VLOOKUP(A145,'Hospitalisation Details'!$L$2:$U$2342,9,)</f>
        <v>1986</v>
      </c>
    </row>
    <row r="146" spans="1:20" ht="15.5" x14ac:dyDescent="0.35">
      <c r="A146" s="124" t="s">
        <v>2228</v>
      </c>
      <c r="B146" s="64" t="str">
        <f>VLOOKUP(A146,'Medical Examinations'!$AS$1:$BC$2336,9,)</f>
        <v>Eric</v>
      </c>
      <c r="C146" s="64">
        <f>VLOOKUP(A146,'Medical Examinations'!$AS$1:$BC$2336,2,)</f>
        <v>42.71</v>
      </c>
      <c r="D146" s="64">
        <f>VLOOKUP(A146,'Medical Examinations'!$AS$1:$BC$2336,3,)</f>
        <v>10.52</v>
      </c>
      <c r="E146" s="64" t="str">
        <f>VLOOKUP(A146,'Medical Examinations'!$AS$1:$BC$2336,6,)</f>
        <v>No</v>
      </c>
      <c r="F146" s="64" t="str">
        <f>VLOOKUP(A146,'Medical Examinations'!$AS$1:$BC$2336,4,)</f>
        <v>No</v>
      </c>
      <c r="G146" s="64" t="str">
        <f>VLOOKUP(A146,'Medical Examinations'!$AS$1:$BC$2336,5,)</f>
        <v>No</v>
      </c>
      <c r="H146" s="64">
        <f>VLOOKUP(A146,'Medical Examinations'!$AS$1:$BC$2336,8,)</f>
        <v>0</v>
      </c>
      <c r="I146" s="64" t="str">
        <f>VLOOKUP(A146,'Medical Examinations'!$AS$1:$BC$2336,7,)</f>
        <v>Yes</v>
      </c>
      <c r="J146" s="64" t="str">
        <f>VLOOKUP(A146,'Medical Examinations'!$AS$1:$BC$2336,11,)</f>
        <v>Obesity</v>
      </c>
      <c r="K146" s="64" t="str">
        <f>VLOOKUP(A146,'Medical Examinations'!$AS$1:$BC$2336,10,)</f>
        <v>Diabetes</v>
      </c>
      <c r="L146" s="64" t="str">
        <f>VLOOKUP(A146,'Hospitalisation Details'!$L$2:$R$2342,2,)</f>
        <v>23-12-1971</v>
      </c>
      <c r="M146" s="65">
        <f>VLOOKUP(A146,'Hospitalisation Details'!$L$2:$R$2345,7,)</f>
        <v>38405</v>
      </c>
      <c r="N146" s="64" t="str">
        <f>VLOOKUP(A146,'Hospitalisation Details'!$L$2:$R$2342,4,)</f>
        <v>tier - 2</v>
      </c>
      <c r="O146" s="64" t="str">
        <f>VLOOKUP(A146,'Hospitalisation Details'!$L$2:$R$2342,5,)</f>
        <v>tier - 1</v>
      </c>
      <c r="P146" s="64" t="str">
        <f>VLOOKUP(A146,'Hospitalisation Details'!$L$2:$R$2342,6,)</f>
        <v>R1011</v>
      </c>
      <c r="Q146" s="64">
        <f>VLOOKUP(A146,'Hospitalisation Details'!$L$2:$R$2342,3,)</f>
        <v>51</v>
      </c>
      <c r="R146" s="64">
        <f>VLOOKUP(A146,'Hospitalisation Details'!$L$2:$U$2342,10,)</f>
        <v>23</v>
      </c>
      <c r="S146" s="64" t="str">
        <f>VLOOKUP(A146,'Hospitalisation Details'!$L$2:$U$2342,8,)</f>
        <v>Dec</v>
      </c>
      <c r="T146" s="126">
        <f>VLOOKUP(A146,'Hospitalisation Details'!$L$2:$U$2342,9,)</f>
        <v>1971</v>
      </c>
    </row>
    <row r="147" spans="1:20" ht="15.5" x14ac:dyDescent="0.35">
      <c r="A147" s="124" t="s">
        <v>2227</v>
      </c>
      <c r="B147" s="64" t="str">
        <f>VLOOKUP(A147,'Medical Examinations'!$AS$1:$BC$2336,9,)</f>
        <v>Valeria R</v>
      </c>
      <c r="C147" s="64">
        <f>VLOOKUP(A147,'Medical Examinations'!$AS$1:$BC$2336,2,)</f>
        <v>41.52</v>
      </c>
      <c r="D147" s="64">
        <f>VLOOKUP(A147,'Medical Examinations'!$AS$1:$BC$2336,3,)</f>
        <v>11.82</v>
      </c>
      <c r="E147" s="64" t="str">
        <f>VLOOKUP(A147,'Medical Examinations'!$AS$1:$BC$2336,6,)</f>
        <v>Yes</v>
      </c>
      <c r="F147" s="64" t="str">
        <f>VLOOKUP(A147,'Medical Examinations'!$AS$1:$BC$2336,4,)</f>
        <v>No</v>
      </c>
      <c r="G147" s="64" t="str">
        <f>VLOOKUP(A147,'Medical Examinations'!$AS$1:$BC$2336,5,)</f>
        <v>No</v>
      </c>
      <c r="H147" s="64">
        <f>VLOOKUP(A147,'Medical Examinations'!$AS$1:$BC$2336,8,)</f>
        <v>2</v>
      </c>
      <c r="I147" s="64" t="str">
        <f>VLOOKUP(A147,'Medical Examinations'!$AS$1:$BC$2336,7,)</f>
        <v>Yes</v>
      </c>
      <c r="J147" s="64" t="str">
        <f>VLOOKUP(A147,'Medical Examinations'!$AS$1:$BC$2336,11,)</f>
        <v>Obesity</v>
      </c>
      <c r="K147" s="64" t="str">
        <f>VLOOKUP(A147,'Medical Examinations'!$AS$1:$BC$2336,10,)</f>
        <v>Diabetes</v>
      </c>
      <c r="L147" s="64" t="str">
        <f>VLOOKUP(A147,'Hospitalisation Details'!$L$2:$R$2342,2,)</f>
        <v>22-08-1970</v>
      </c>
      <c r="M147" s="65">
        <f>VLOOKUP(A147,'Hospitalisation Details'!$L$2:$R$2345,7,)</f>
        <v>38390</v>
      </c>
      <c r="N147" s="64" t="str">
        <f>VLOOKUP(A147,'Hospitalisation Details'!$L$2:$R$2342,4,)</f>
        <v>tier - 2</v>
      </c>
      <c r="O147" s="64" t="str">
        <f>VLOOKUP(A147,'Hospitalisation Details'!$L$2:$R$2342,5,)</f>
        <v>tier - 3</v>
      </c>
      <c r="P147" s="64" t="str">
        <f>VLOOKUP(A147,'Hospitalisation Details'!$L$2:$R$2342,6,)</f>
        <v>R1011</v>
      </c>
      <c r="Q147" s="64">
        <f>VLOOKUP(A147,'Hospitalisation Details'!$L$2:$R$2342,3,)</f>
        <v>52</v>
      </c>
      <c r="R147" s="64">
        <f>VLOOKUP(A147,'Hospitalisation Details'!$L$2:$U$2342,10,)</f>
        <v>22</v>
      </c>
      <c r="S147" s="64" t="str">
        <f>VLOOKUP(A147,'Hospitalisation Details'!$L$2:$U$2342,8,)</f>
        <v>Aug</v>
      </c>
      <c r="T147" s="126">
        <f>VLOOKUP(A147,'Hospitalisation Details'!$L$2:$U$2342,9,)</f>
        <v>1970</v>
      </c>
    </row>
    <row r="148" spans="1:20" ht="15.5" x14ac:dyDescent="0.35">
      <c r="A148" s="124" t="s">
        <v>2226</v>
      </c>
      <c r="B148" s="64" t="str">
        <f>VLOOKUP(A148,'Medical Examinations'!$AS$1:$BC$2336,9,)</f>
        <v>Michael P</v>
      </c>
      <c r="C148" s="64">
        <f>VLOOKUP(A148,'Medical Examinations'!$AS$1:$BC$2336,2,)</f>
        <v>39.4</v>
      </c>
      <c r="D148" s="64">
        <f>VLOOKUP(A148,'Medical Examinations'!$AS$1:$BC$2336,3,)</f>
        <v>6.76</v>
      </c>
      <c r="E148" s="64" t="str">
        <f>VLOOKUP(A148,'Medical Examinations'!$AS$1:$BC$2336,6,)</f>
        <v>No</v>
      </c>
      <c r="F148" s="64" t="str">
        <f>VLOOKUP(A148,'Medical Examinations'!$AS$1:$BC$2336,4,)</f>
        <v>No</v>
      </c>
      <c r="G148" s="64" t="str">
        <f>VLOOKUP(A148,'Medical Examinations'!$AS$1:$BC$2336,5,)</f>
        <v>No</v>
      </c>
      <c r="H148" s="64">
        <f>VLOOKUP(A148,'Medical Examinations'!$AS$1:$BC$2336,8,)</f>
        <v>0</v>
      </c>
      <c r="I148" s="64" t="str">
        <f>VLOOKUP(A148,'Medical Examinations'!$AS$1:$BC$2336,7,)</f>
        <v>Yes</v>
      </c>
      <c r="J148" s="64" t="str">
        <f>VLOOKUP(A148,'Medical Examinations'!$AS$1:$BC$2336,11,)</f>
        <v>Obesity</v>
      </c>
      <c r="K148" s="64" t="str">
        <f>VLOOKUP(A148,'Medical Examinations'!$AS$1:$BC$2336,10,)</f>
        <v>Diabetes</v>
      </c>
      <c r="L148" s="64" t="str">
        <f>VLOOKUP(A148,'Hospitalisation Details'!$L$2:$R$2342,2,)</f>
        <v>17-09-2002</v>
      </c>
      <c r="M148" s="65">
        <f>VLOOKUP(A148,'Hospitalisation Details'!$L$2:$R$2345,7,)</f>
        <v>38345</v>
      </c>
      <c r="N148" s="64" t="str">
        <f>VLOOKUP(A148,'Hospitalisation Details'!$L$2:$R$2342,4,)</f>
        <v>tier - 1</v>
      </c>
      <c r="O148" s="64" t="str">
        <f>VLOOKUP(A148,'Hospitalisation Details'!$L$2:$R$2342,5,)</f>
        <v>tier - 3</v>
      </c>
      <c r="P148" s="64" t="str">
        <f>VLOOKUP(A148,'Hospitalisation Details'!$L$2:$R$2342,6,)</f>
        <v>R1011</v>
      </c>
      <c r="Q148" s="64">
        <f>VLOOKUP(A148,'Hospitalisation Details'!$L$2:$R$2342,3,)</f>
        <v>20</v>
      </c>
      <c r="R148" s="64">
        <f>VLOOKUP(A148,'Hospitalisation Details'!$L$2:$U$2342,10,)</f>
        <v>17</v>
      </c>
      <c r="S148" s="64" t="str">
        <f>VLOOKUP(A148,'Hospitalisation Details'!$L$2:$U$2342,8,)</f>
        <v>Sep</v>
      </c>
      <c r="T148" s="126">
        <f>VLOOKUP(A148,'Hospitalisation Details'!$L$2:$U$2342,9,)</f>
        <v>2002</v>
      </c>
    </row>
    <row r="149" spans="1:20" ht="15.5" x14ac:dyDescent="0.35">
      <c r="A149" s="124" t="s">
        <v>2225</v>
      </c>
      <c r="B149" s="64" t="str">
        <f>VLOOKUP(A149,'Medical Examinations'!$AS$1:$BC$2336,9,)</f>
        <v>Rami</v>
      </c>
      <c r="C149" s="64">
        <f>VLOOKUP(A149,'Medical Examinations'!$AS$1:$BC$2336,2,)</f>
        <v>46.45</v>
      </c>
      <c r="D149" s="64">
        <f>VLOOKUP(A149,'Medical Examinations'!$AS$1:$BC$2336,3,)</f>
        <v>5.62</v>
      </c>
      <c r="E149" s="64" t="str">
        <f>VLOOKUP(A149,'Medical Examinations'!$AS$1:$BC$2336,6,)</f>
        <v>No</v>
      </c>
      <c r="F149" s="64" t="str">
        <f>VLOOKUP(A149,'Medical Examinations'!$AS$1:$BC$2336,4,)</f>
        <v>No</v>
      </c>
      <c r="G149" s="64" t="str">
        <f>VLOOKUP(A149,'Medical Examinations'!$AS$1:$BC$2336,5,)</f>
        <v>No</v>
      </c>
      <c r="H149" s="64">
        <f>VLOOKUP(A149,'Medical Examinations'!$AS$1:$BC$2336,8,)</f>
        <v>0</v>
      </c>
      <c r="I149" s="64" t="str">
        <f>VLOOKUP(A149,'Medical Examinations'!$AS$1:$BC$2336,7,)</f>
        <v>Yes</v>
      </c>
      <c r="J149" s="64" t="str">
        <f>VLOOKUP(A149,'Medical Examinations'!$AS$1:$BC$2336,11,)</f>
        <v>Obesity</v>
      </c>
      <c r="K149" s="64" t="str">
        <f>VLOOKUP(A149,'Medical Examinations'!$AS$1:$BC$2336,10,)</f>
        <v>Normal</v>
      </c>
      <c r="L149" s="64" t="str">
        <f>VLOOKUP(A149,'Hospitalisation Details'!$L$2:$R$2342,2,)</f>
        <v>12-06-1980</v>
      </c>
      <c r="M149" s="65">
        <f>VLOOKUP(A149,'Hospitalisation Details'!$L$2:$R$2345,7,)</f>
        <v>38313</v>
      </c>
      <c r="N149" s="64" t="str">
        <f>VLOOKUP(A149,'Hospitalisation Details'!$L$2:$R$2342,4,)</f>
        <v>tier - 1</v>
      </c>
      <c r="O149" s="64" t="str">
        <f>VLOOKUP(A149,'Hospitalisation Details'!$L$2:$R$2342,5,)</f>
        <v>tier - 3</v>
      </c>
      <c r="P149" s="64" t="str">
        <f>VLOOKUP(A149,'Hospitalisation Details'!$L$2:$R$2342,6,)</f>
        <v>R1011</v>
      </c>
      <c r="Q149" s="64">
        <f>VLOOKUP(A149,'Hospitalisation Details'!$L$2:$R$2342,3,)</f>
        <v>42</v>
      </c>
      <c r="R149" s="64">
        <f>VLOOKUP(A149,'Hospitalisation Details'!$L$2:$U$2342,10,)</f>
        <v>12</v>
      </c>
      <c r="S149" s="64" t="str">
        <f>VLOOKUP(A149,'Hospitalisation Details'!$L$2:$U$2342,8,)</f>
        <v>Jun</v>
      </c>
      <c r="T149" s="126">
        <f>VLOOKUP(A149,'Hospitalisation Details'!$L$2:$U$2342,9,)</f>
        <v>1980</v>
      </c>
    </row>
    <row r="150" spans="1:20" ht="15.5" x14ac:dyDescent="0.35">
      <c r="A150" s="124" t="s">
        <v>2224</v>
      </c>
      <c r="B150" s="64" t="str">
        <f>VLOOKUP(A150,'Medical Examinations'!$AS$1:$BC$2336,9,)</f>
        <v>Denis</v>
      </c>
      <c r="C150" s="64">
        <f>VLOOKUP(A150,'Medical Examinations'!$AS$1:$BC$2336,2,)</f>
        <v>35.75</v>
      </c>
      <c r="D150" s="64">
        <f>VLOOKUP(A150,'Medical Examinations'!$AS$1:$BC$2336,3,)</f>
        <v>4.1900000000000004</v>
      </c>
      <c r="E150" s="64" t="str">
        <f>VLOOKUP(A150,'Medical Examinations'!$AS$1:$BC$2336,6,)</f>
        <v>No</v>
      </c>
      <c r="F150" s="64" t="str">
        <f>VLOOKUP(A150,'Medical Examinations'!$AS$1:$BC$2336,4,)</f>
        <v>No</v>
      </c>
      <c r="G150" s="64" t="str">
        <f>VLOOKUP(A150,'Medical Examinations'!$AS$1:$BC$2336,5,)</f>
        <v>No</v>
      </c>
      <c r="H150" s="64">
        <f>VLOOKUP(A150,'Medical Examinations'!$AS$1:$BC$2336,8,)</f>
        <v>0</v>
      </c>
      <c r="I150" s="64" t="str">
        <f>VLOOKUP(A150,'Medical Examinations'!$AS$1:$BC$2336,7,)</f>
        <v>Yes</v>
      </c>
      <c r="J150" s="64" t="str">
        <f>VLOOKUP(A150,'Medical Examinations'!$AS$1:$BC$2336,11,)</f>
        <v>Obesity</v>
      </c>
      <c r="K150" s="64" t="str">
        <f>VLOOKUP(A150,'Medical Examinations'!$AS$1:$BC$2336,10,)</f>
        <v>Normal</v>
      </c>
      <c r="L150" s="64" t="str">
        <f>VLOOKUP(A150,'Hospitalisation Details'!$L$2:$R$2342,2,)</f>
        <v>30-10-1989</v>
      </c>
      <c r="M150" s="65">
        <f>VLOOKUP(A150,'Hospitalisation Details'!$L$2:$R$2345,7,)</f>
        <v>38283</v>
      </c>
      <c r="N150" s="64" t="str">
        <f>VLOOKUP(A150,'Hospitalisation Details'!$L$2:$R$2342,4,)</f>
        <v>tier - 1</v>
      </c>
      <c r="O150" s="64" t="str">
        <f>VLOOKUP(A150,'Hospitalisation Details'!$L$2:$R$2342,5,)</f>
        <v>tier - 2</v>
      </c>
      <c r="P150" s="64" t="str">
        <f>VLOOKUP(A150,'Hospitalisation Details'!$L$2:$R$2342,6,)</f>
        <v>R1013</v>
      </c>
      <c r="Q150" s="64">
        <f>VLOOKUP(A150,'Hospitalisation Details'!$L$2:$R$2342,3,)</f>
        <v>33</v>
      </c>
      <c r="R150" s="64">
        <f>VLOOKUP(A150,'Hospitalisation Details'!$L$2:$U$2342,10,)</f>
        <v>30</v>
      </c>
      <c r="S150" s="64" t="str">
        <f>VLOOKUP(A150,'Hospitalisation Details'!$L$2:$U$2342,8,)</f>
        <v>Oct</v>
      </c>
      <c r="T150" s="126">
        <f>VLOOKUP(A150,'Hospitalisation Details'!$L$2:$U$2342,9,)</f>
        <v>1989</v>
      </c>
    </row>
    <row r="151" spans="1:20" ht="15.5" x14ac:dyDescent="0.35">
      <c r="A151" s="124" t="s">
        <v>2223</v>
      </c>
      <c r="B151" s="64" t="str">
        <f>VLOOKUP(A151,'Medical Examinations'!$AS$1:$BC$2336,9,)</f>
        <v>Brian E</v>
      </c>
      <c r="C151" s="64">
        <f>VLOOKUP(A151,'Medical Examinations'!$AS$1:$BC$2336,2,)</f>
        <v>26.07</v>
      </c>
      <c r="D151" s="64">
        <f>VLOOKUP(A151,'Medical Examinations'!$AS$1:$BC$2336,3,)</f>
        <v>5.32</v>
      </c>
      <c r="E151" s="64" t="str">
        <f>VLOOKUP(A151,'Medical Examinations'!$AS$1:$BC$2336,6,)</f>
        <v>No</v>
      </c>
      <c r="F151" s="64" t="str">
        <f>VLOOKUP(A151,'Medical Examinations'!$AS$1:$BC$2336,4,)</f>
        <v>No</v>
      </c>
      <c r="G151" s="64" t="str">
        <f>VLOOKUP(A151,'Medical Examinations'!$AS$1:$BC$2336,5,)</f>
        <v>No</v>
      </c>
      <c r="H151" s="64">
        <f>VLOOKUP(A151,'Medical Examinations'!$AS$1:$BC$2336,8,)</f>
        <v>0</v>
      </c>
      <c r="I151" s="64" t="str">
        <f>VLOOKUP(A151,'Medical Examinations'!$AS$1:$BC$2336,7,)</f>
        <v>Yes</v>
      </c>
      <c r="J151" s="64" t="str">
        <f>VLOOKUP(A151,'Medical Examinations'!$AS$1:$BC$2336,11,)</f>
        <v>Over weight</v>
      </c>
      <c r="K151" s="64" t="str">
        <f>VLOOKUP(A151,'Medical Examinations'!$AS$1:$BC$2336,10,)</f>
        <v>Normal</v>
      </c>
      <c r="L151" s="64" t="str">
        <f>VLOOKUP(A151,'Hospitalisation Details'!$L$2:$R$2342,2,)</f>
        <v>16-08-1980</v>
      </c>
      <c r="M151" s="65">
        <f>VLOOKUP(A151,'Hospitalisation Details'!$L$2:$R$2345,7,)</f>
        <v>38246</v>
      </c>
      <c r="N151" s="64" t="str">
        <f>VLOOKUP(A151,'Hospitalisation Details'!$L$2:$R$2342,4,)</f>
        <v>tier - 1</v>
      </c>
      <c r="O151" s="64" t="str">
        <f>VLOOKUP(A151,'Hospitalisation Details'!$L$2:$R$2342,5,)</f>
        <v>tier - 2</v>
      </c>
      <c r="P151" s="64" t="str">
        <f>VLOOKUP(A151,'Hospitalisation Details'!$L$2:$R$2342,6,)</f>
        <v>R1013</v>
      </c>
      <c r="Q151" s="64">
        <f>VLOOKUP(A151,'Hospitalisation Details'!$L$2:$R$2342,3,)</f>
        <v>42</v>
      </c>
      <c r="R151" s="64">
        <f>VLOOKUP(A151,'Hospitalisation Details'!$L$2:$U$2342,10,)</f>
        <v>16</v>
      </c>
      <c r="S151" s="64" t="str">
        <f>VLOOKUP(A151,'Hospitalisation Details'!$L$2:$U$2342,8,)</f>
        <v>Aug</v>
      </c>
      <c r="T151" s="126">
        <f>VLOOKUP(A151,'Hospitalisation Details'!$L$2:$U$2342,9,)</f>
        <v>1980</v>
      </c>
    </row>
    <row r="152" spans="1:20" ht="15.5" x14ac:dyDescent="0.35">
      <c r="A152" s="124" t="s">
        <v>2222</v>
      </c>
      <c r="B152" s="64" t="str">
        <f>VLOOKUP(A152,'Medical Examinations'!$AS$1:$BC$2336,9,)</f>
        <v>Bonnie</v>
      </c>
      <c r="C152" s="64">
        <f>VLOOKUP(A152,'Medical Examinations'!$AS$1:$BC$2336,2,)</f>
        <v>36.54</v>
      </c>
      <c r="D152" s="64">
        <f>VLOOKUP(A152,'Medical Examinations'!$AS$1:$BC$2336,3,)</f>
        <v>4.46</v>
      </c>
      <c r="E152" s="64" t="str">
        <f>VLOOKUP(A152,'Medical Examinations'!$AS$1:$BC$2336,6,)</f>
        <v>Yes</v>
      </c>
      <c r="F152" s="64" t="str">
        <f>VLOOKUP(A152,'Medical Examinations'!$AS$1:$BC$2336,4,)</f>
        <v>No</v>
      </c>
      <c r="G152" s="64" t="str">
        <f>VLOOKUP(A152,'Medical Examinations'!$AS$1:$BC$2336,5,)</f>
        <v>No</v>
      </c>
      <c r="H152" s="64">
        <f>VLOOKUP(A152,'Medical Examinations'!$AS$1:$BC$2336,8,)</f>
        <v>1</v>
      </c>
      <c r="I152" s="64" t="str">
        <f>VLOOKUP(A152,'Medical Examinations'!$AS$1:$BC$2336,7,)</f>
        <v>Yes</v>
      </c>
      <c r="J152" s="64" t="str">
        <f>VLOOKUP(A152,'Medical Examinations'!$AS$1:$BC$2336,11,)</f>
        <v>Obesity</v>
      </c>
      <c r="K152" s="64" t="str">
        <f>VLOOKUP(A152,'Medical Examinations'!$AS$1:$BC$2336,10,)</f>
        <v>Normal</v>
      </c>
      <c r="L152" s="64" t="str">
        <f>VLOOKUP(A152,'Hospitalisation Details'!$L$2:$R$2342,2,)</f>
        <v>16-06-1964</v>
      </c>
      <c r="M152" s="65">
        <f>VLOOKUP(A152,'Hospitalisation Details'!$L$2:$R$2345,7,)</f>
        <v>38242</v>
      </c>
      <c r="N152" s="64" t="str">
        <f>VLOOKUP(A152,'Hospitalisation Details'!$L$2:$R$2342,4,)</f>
        <v>tier - 2</v>
      </c>
      <c r="O152" s="64" t="str">
        <f>VLOOKUP(A152,'Hospitalisation Details'!$L$2:$R$2342,5,)</f>
        <v>tier - 3</v>
      </c>
      <c r="P152" s="64" t="str">
        <f>VLOOKUP(A152,'Hospitalisation Details'!$L$2:$R$2342,6,)</f>
        <v>R1011</v>
      </c>
      <c r="Q152" s="64">
        <f>VLOOKUP(A152,'Hospitalisation Details'!$L$2:$R$2342,3,)</f>
        <v>58</v>
      </c>
      <c r="R152" s="64">
        <f>VLOOKUP(A152,'Hospitalisation Details'!$L$2:$U$2342,10,)</f>
        <v>16</v>
      </c>
      <c r="S152" s="64" t="str">
        <f>VLOOKUP(A152,'Hospitalisation Details'!$L$2:$U$2342,8,)</f>
        <v>Jun</v>
      </c>
      <c r="T152" s="126">
        <f>VLOOKUP(A152,'Hospitalisation Details'!$L$2:$U$2342,9,)</f>
        <v>1964</v>
      </c>
    </row>
    <row r="153" spans="1:20" ht="15.5" x14ac:dyDescent="0.35">
      <c r="A153" s="124" t="s">
        <v>2221</v>
      </c>
      <c r="B153" s="64" t="str">
        <f>VLOOKUP(A153,'Medical Examinations'!$AS$1:$BC$2336,9,)</f>
        <v>Michael P</v>
      </c>
      <c r="C153" s="64">
        <f>VLOOKUP(A153,'Medical Examinations'!$AS$1:$BC$2336,2,)</f>
        <v>51.64</v>
      </c>
      <c r="D153" s="64">
        <f>VLOOKUP(A153,'Medical Examinations'!$AS$1:$BC$2336,3,)</f>
        <v>5.65</v>
      </c>
      <c r="E153" s="64" t="str">
        <f>VLOOKUP(A153,'Medical Examinations'!$AS$1:$BC$2336,6,)</f>
        <v>No</v>
      </c>
      <c r="F153" s="64" t="str">
        <f>VLOOKUP(A153,'Medical Examinations'!$AS$1:$BC$2336,4,)</f>
        <v>No</v>
      </c>
      <c r="G153" s="64" t="str">
        <f>VLOOKUP(A153,'Medical Examinations'!$AS$1:$BC$2336,5,)</f>
        <v>No</v>
      </c>
      <c r="H153" s="64">
        <f>VLOOKUP(A153,'Medical Examinations'!$AS$1:$BC$2336,8,)</f>
        <v>0</v>
      </c>
      <c r="I153" s="64" t="str">
        <f>VLOOKUP(A153,'Medical Examinations'!$AS$1:$BC$2336,7,)</f>
        <v>Yes</v>
      </c>
      <c r="J153" s="64" t="str">
        <f>VLOOKUP(A153,'Medical Examinations'!$AS$1:$BC$2336,11,)</f>
        <v>Obesity</v>
      </c>
      <c r="K153" s="64" t="str">
        <f>VLOOKUP(A153,'Medical Examinations'!$AS$1:$BC$2336,10,)</f>
        <v>Normal</v>
      </c>
      <c r="L153" s="64" t="str">
        <f>VLOOKUP(A153,'Hospitalisation Details'!$L$2:$R$2342,2,)</f>
        <v>08-09-1989</v>
      </c>
      <c r="M153" s="65">
        <f>VLOOKUP(A153,'Hospitalisation Details'!$L$2:$R$2345,7,)</f>
        <v>38237</v>
      </c>
      <c r="N153" s="64" t="str">
        <f>VLOOKUP(A153,'Hospitalisation Details'!$L$2:$R$2342,4,)</f>
        <v>tier - 2</v>
      </c>
      <c r="O153" s="64" t="str">
        <f>VLOOKUP(A153,'Hospitalisation Details'!$L$2:$R$2342,5,)</f>
        <v>tier - 3</v>
      </c>
      <c r="P153" s="64" t="str">
        <f>VLOOKUP(A153,'Hospitalisation Details'!$L$2:$R$2342,6,)</f>
        <v>R1011</v>
      </c>
      <c r="Q153" s="64">
        <f>VLOOKUP(A153,'Hospitalisation Details'!$L$2:$R$2342,3,)</f>
        <v>33</v>
      </c>
      <c r="R153" s="64">
        <f>VLOOKUP(A153,'Hospitalisation Details'!$L$2:$U$2342,10,)</f>
        <v>8</v>
      </c>
      <c r="S153" s="64" t="str">
        <f>VLOOKUP(A153,'Hospitalisation Details'!$L$2:$U$2342,8,)</f>
        <v>Sep</v>
      </c>
      <c r="T153" s="126">
        <f>VLOOKUP(A153,'Hospitalisation Details'!$L$2:$U$2342,9,)</f>
        <v>1989</v>
      </c>
    </row>
    <row r="154" spans="1:20" ht="15.5" x14ac:dyDescent="0.35">
      <c r="A154" s="124" t="s">
        <v>2220</v>
      </c>
      <c r="B154" s="64" t="str">
        <f>VLOOKUP(A154,'Medical Examinations'!$AS$1:$BC$2336,9,)</f>
        <v>Paul</v>
      </c>
      <c r="C154" s="64">
        <f>VLOOKUP(A154,'Medical Examinations'!$AS$1:$BC$2336,2,)</f>
        <v>42.83</v>
      </c>
      <c r="D154" s="64">
        <f>VLOOKUP(A154,'Medical Examinations'!$AS$1:$BC$2336,3,)</f>
        <v>6.04</v>
      </c>
      <c r="E154" s="64" t="str">
        <f>VLOOKUP(A154,'Medical Examinations'!$AS$1:$BC$2336,6,)</f>
        <v>No</v>
      </c>
      <c r="F154" s="64" t="str">
        <f>VLOOKUP(A154,'Medical Examinations'!$AS$1:$BC$2336,4,)</f>
        <v>No</v>
      </c>
      <c r="G154" s="64" t="str">
        <f>VLOOKUP(A154,'Medical Examinations'!$AS$1:$BC$2336,5,)</f>
        <v>No</v>
      </c>
      <c r="H154" s="64">
        <f>VLOOKUP(A154,'Medical Examinations'!$AS$1:$BC$2336,8,)</f>
        <v>2</v>
      </c>
      <c r="I154" s="64" t="str">
        <f>VLOOKUP(A154,'Medical Examinations'!$AS$1:$BC$2336,7,)</f>
        <v>Yes</v>
      </c>
      <c r="J154" s="64" t="str">
        <f>VLOOKUP(A154,'Medical Examinations'!$AS$1:$BC$2336,11,)</f>
        <v>Obesity</v>
      </c>
      <c r="K154" s="64" t="str">
        <f>VLOOKUP(A154,'Medical Examinations'!$AS$1:$BC$2336,10,)</f>
        <v>Prediabetes</v>
      </c>
      <c r="L154" s="64" t="str">
        <f>VLOOKUP(A154,'Hospitalisation Details'!$L$2:$R$2342,2,)</f>
        <v>19-11-1972</v>
      </c>
      <c r="M154" s="65">
        <f>VLOOKUP(A154,'Hospitalisation Details'!$L$2:$R$2345,7,)</f>
        <v>38189</v>
      </c>
      <c r="N154" s="64" t="str">
        <f>VLOOKUP(A154,'Hospitalisation Details'!$L$2:$R$2342,4,)</f>
        <v>tier - 2</v>
      </c>
      <c r="O154" s="64" t="str">
        <f>VLOOKUP(A154,'Hospitalisation Details'!$L$2:$R$2342,5,)</f>
        <v>tier - 2</v>
      </c>
      <c r="P154" s="64" t="str">
        <f>VLOOKUP(A154,'Hospitalisation Details'!$L$2:$R$2342,6,)</f>
        <v>R1011</v>
      </c>
      <c r="Q154" s="64">
        <f>VLOOKUP(A154,'Hospitalisation Details'!$L$2:$R$2342,3,)</f>
        <v>50</v>
      </c>
      <c r="R154" s="64">
        <f>VLOOKUP(A154,'Hospitalisation Details'!$L$2:$U$2342,10,)</f>
        <v>19</v>
      </c>
      <c r="S154" s="64" t="str">
        <f>VLOOKUP(A154,'Hospitalisation Details'!$L$2:$U$2342,8,)</f>
        <v>Nov</v>
      </c>
      <c r="T154" s="126">
        <f>VLOOKUP(A154,'Hospitalisation Details'!$L$2:$U$2342,9,)</f>
        <v>1972</v>
      </c>
    </row>
    <row r="155" spans="1:20" ht="15.5" x14ac:dyDescent="0.35">
      <c r="A155" s="124" t="s">
        <v>2219</v>
      </c>
      <c r="B155" s="64" t="str">
        <f>VLOOKUP(A155,'Medical Examinations'!$AS$1:$BC$2336,9,)</f>
        <v>Michael</v>
      </c>
      <c r="C155" s="64">
        <f>VLOOKUP(A155,'Medical Examinations'!$AS$1:$BC$2336,2,)</f>
        <v>40.15</v>
      </c>
      <c r="D155" s="64">
        <f>VLOOKUP(A155,'Medical Examinations'!$AS$1:$BC$2336,3,)</f>
        <v>5.76</v>
      </c>
      <c r="E155" s="64" t="str">
        <f>VLOOKUP(A155,'Medical Examinations'!$AS$1:$BC$2336,6,)</f>
        <v>No</v>
      </c>
      <c r="F155" s="64" t="str">
        <f>VLOOKUP(A155,'Medical Examinations'!$AS$1:$BC$2336,4,)</f>
        <v>No</v>
      </c>
      <c r="G155" s="64" t="str">
        <f>VLOOKUP(A155,'Medical Examinations'!$AS$1:$BC$2336,5,)</f>
        <v>No</v>
      </c>
      <c r="H155" s="64">
        <f>VLOOKUP(A155,'Medical Examinations'!$AS$1:$BC$2336,8,)</f>
        <v>1</v>
      </c>
      <c r="I155" s="64" t="str">
        <f>VLOOKUP(A155,'Medical Examinations'!$AS$1:$BC$2336,7,)</f>
        <v>Yes</v>
      </c>
      <c r="J155" s="64" t="str">
        <f>VLOOKUP(A155,'Medical Examinations'!$AS$1:$BC$2336,11,)</f>
        <v>Obesity</v>
      </c>
      <c r="K155" s="64" t="str">
        <f>VLOOKUP(A155,'Medical Examinations'!$AS$1:$BC$2336,10,)</f>
        <v>Prediabetes</v>
      </c>
      <c r="L155" s="64" t="str">
        <f>VLOOKUP(A155,'Hospitalisation Details'!$L$2:$R$2342,2,)</f>
        <v>29-07-1998</v>
      </c>
      <c r="M155" s="65">
        <f>VLOOKUP(A155,'Hospitalisation Details'!$L$2:$R$2345,7,)</f>
        <v>38126</v>
      </c>
      <c r="N155" s="64" t="str">
        <f>VLOOKUP(A155,'Hospitalisation Details'!$L$2:$R$2342,4,)</f>
        <v>tier - 1</v>
      </c>
      <c r="O155" s="64" t="str">
        <f>VLOOKUP(A155,'Hospitalisation Details'!$L$2:$R$2342,5,)</f>
        <v>tier - 3</v>
      </c>
      <c r="P155" s="64" t="str">
        <f>VLOOKUP(A155,'Hospitalisation Details'!$L$2:$R$2342,6,)</f>
        <v>R1013</v>
      </c>
      <c r="Q155" s="64">
        <f>VLOOKUP(A155,'Hospitalisation Details'!$L$2:$R$2342,3,)</f>
        <v>24</v>
      </c>
      <c r="R155" s="64">
        <f>VLOOKUP(A155,'Hospitalisation Details'!$L$2:$U$2342,10,)</f>
        <v>29</v>
      </c>
      <c r="S155" s="64" t="str">
        <f>VLOOKUP(A155,'Hospitalisation Details'!$L$2:$U$2342,8,)</f>
        <v>Jul</v>
      </c>
      <c r="T155" s="126">
        <f>VLOOKUP(A155,'Hospitalisation Details'!$L$2:$U$2342,9,)</f>
        <v>1998</v>
      </c>
    </row>
    <row r="156" spans="1:20" ht="15.5" x14ac:dyDescent="0.35">
      <c r="A156" s="124" t="s">
        <v>2218</v>
      </c>
      <c r="B156" s="64" t="str">
        <f>VLOOKUP(A156,'Medical Examinations'!$AS$1:$BC$2336,9,)</f>
        <v>Samuel</v>
      </c>
      <c r="C156" s="64">
        <f>VLOOKUP(A156,'Medical Examinations'!$AS$1:$BC$2336,2,)</f>
        <v>27.8</v>
      </c>
      <c r="D156" s="64">
        <f>VLOOKUP(A156,'Medical Examinations'!$AS$1:$BC$2336,3,)</f>
        <v>4.3600000000000003</v>
      </c>
      <c r="E156" s="64" t="str">
        <f>VLOOKUP(A156,'Medical Examinations'!$AS$1:$BC$2336,6,)</f>
        <v>No</v>
      </c>
      <c r="F156" s="64" t="str">
        <f>VLOOKUP(A156,'Medical Examinations'!$AS$1:$BC$2336,4,)</f>
        <v>No</v>
      </c>
      <c r="G156" s="64" t="str">
        <f>VLOOKUP(A156,'Medical Examinations'!$AS$1:$BC$2336,5,)</f>
        <v>Yes</v>
      </c>
      <c r="H156" s="64">
        <f>VLOOKUP(A156,'Medical Examinations'!$AS$1:$BC$2336,8,)</f>
        <v>1</v>
      </c>
      <c r="I156" s="64" t="str">
        <f>VLOOKUP(A156,'Medical Examinations'!$AS$1:$BC$2336,7,)</f>
        <v>Yes</v>
      </c>
      <c r="J156" s="64" t="str">
        <f>VLOOKUP(A156,'Medical Examinations'!$AS$1:$BC$2336,11,)</f>
        <v>Over weight</v>
      </c>
      <c r="K156" s="64" t="str">
        <f>VLOOKUP(A156,'Medical Examinations'!$AS$1:$BC$2336,10,)</f>
        <v>Normal</v>
      </c>
      <c r="L156" s="64" t="str">
        <f>VLOOKUP(A156,'Hospitalisation Details'!$L$2:$R$2342,2,)</f>
        <v>09-09-1979</v>
      </c>
      <c r="M156" s="65">
        <f>VLOOKUP(A156,'Hospitalisation Details'!$L$2:$R$2345,7,)</f>
        <v>37830</v>
      </c>
      <c r="N156" s="64" t="str">
        <f>VLOOKUP(A156,'Hospitalisation Details'!$L$2:$R$2342,4,)</f>
        <v>tier - 1</v>
      </c>
      <c r="O156" s="64" t="str">
        <f>VLOOKUP(A156,'Hospitalisation Details'!$L$2:$R$2342,5,)</f>
        <v>tier - 2</v>
      </c>
      <c r="P156" s="64" t="str">
        <f>VLOOKUP(A156,'Hospitalisation Details'!$L$2:$R$2342,6,)</f>
        <v>R1011</v>
      </c>
      <c r="Q156" s="64">
        <f>VLOOKUP(A156,'Hospitalisation Details'!$L$2:$R$2342,3,)</f>
        <v>43</v>
      </c>
      <c r="R156" s="64">
        <f>VLOOKUP(A156,'Hospitalisation Details'!$L$2:$U$2342,10,)</f>
        <v>9</v>
      </c>
      <c r="S156" s="64" t="str">
        <f>VLOOKUP(A156,'Hospitalisation Details'!$L$2:$U$2342,8,)</f>
        <v>Sep</v>
      </c>
      <c r="T156" s="126">
        <f>VLOOKUP(A156,'Hospitalisation Details'!$L$2:$U$2342,9,)</f>
        <v>1979</v>
      </c>
    </row>
    <row r="157" spans="1:20" ht="15.5" x14ac:dyDescent="0.35">
      <c r="A157" s="124" t="s">
        <v>2217</v>
      </c>
      <c r="B157" s="64" t="str">
        <f>VLOOKUP(A157,'Medical Examinations'!$AS$1:$BC$2336,9,)</f>
        <v>Matthew</v>
      </c>
      <c r="C157" s="64">
        <f>VLOOKUP(A157,'Medical Examinations'!$AS$1:$BC$2336,2,)</f>
        <v>45.81</v>
      </c>
      <c r="D157" s="64">
        <f>VLOOKUP(A157,'Medical Examinations'!$AS$1:$BC$2336,3,)</f>
        <v>4.76</v>
      </c>
      <c r="E157" s="64" t="str">
        <f>VLOOKUP(A157,'Medical Examinations'!$AS$1:$BC$2336,6,)</f>
        <v>Yes</v>
      </c>
      <c r="F157" s="64" t="str">
        <f>VLOOKUP(A157,'Medical Examinations'!$AS$1:$BC$2336,4,)</f>
        <v>No</v>
      </c>
      <c r="G157" s="64" t="str">
        <f>VLOOKUP(A157,'Medical Examinations'!$AS$1:$BC$2336,5,)</f>
        <v>Yes</v>
      </c>
      <c r="H157" s="64">
        <f>VLOOKUP(A157,'Medical Examinations'!$AS$1:$BC$2336,8,)</f>
        <v>1</v>
      </c>
      <c r="I157" s="64" t="str">
        <f>VLOOKUP(A157,'Medical Examinations'!$AS$1:$BC$2336,7,)</f>
        <v>Yes</v>
      </c>
      <c r="J157" s="64" t="str">
        <f>VLOOKUP(A157,'Medical Examinations'!$AS$1:$BC$2336,11,)</f>
        <v>Obesity</v>
      </c>
      <c r="K157" s="64" t="str">
        <f>VLOOKUP(A157,'Medical Examinations'!$AS$1:$BC$2336,10,)</f>
        <v>Normal</v>
      </c>
      <c r="L157" s="64" t="str">
        <f>VLOOKUP(A157,'Hospitalisation Details'!$L$2:$R$2342,2,)</f>
        <v>26-07-1983</v>
      </c>
      <c r="M157" s="65">
        <f>VLOOKUP(A157,'Hospitalisation Details'!$L$2:$R$2345,7,)</f>
        <v>37801</v>
      </c>
      <c r="N157" s="64" t="str">
        <f>VLOOKUP(A157,'Hospitalisation Details'!$L$2:$R$2342,4,)</f>
        <v>tier - 2</v>
      </c>
      <c r="O157" s="64" t="str">
        <f>VLOOKUP(A157,'Hospitalisation Details'!$L$2:$R$2342,5,)</f>
        <v>tier - 2</v>
      </c>
      <c r="P157" s="64" t="str">
        <f>VLOOKUP(A157,'Hospitalisation Details'!$L$2:$R$2342,6,)</f>
        <v>R1011</v>
      </c>
      <c r="Q157" s="64">
        <f>VLOOKUP(A157,'Hospitalisation Details'!$L$2:$R$2342,3,)</f>
        <v>39</v>
      </c>
      <c r="R157" s="64">
        <f>VLOOKUP(A157,'Hospitalisation Details'!$L$2:$U$2342,10,)</f>
        <v>26</v>
      </c>
      <c r="S157" s="64" t="str">
        <f>VLOOKUP(A157,'Hospitalisation Details'!$L$2:$U$2342,8,)</f>
        <v>Jul</v>
      </c>
      <c r="T157" s="126">
        <f>VLOOKUP(A157,'Hospitalisation Details'!$L$2:$U$2342,9,)</f>
        <v>1983</v>
      </c>
    </row>
    <row r="158" spans="1:20" ht="15.5" x14ac:dyDescent="0.35">
      <c r="A158" s="124" t="s">
        <v>2216</v>
      </c>
      <c r="B158" s="64" t="str">
        <f>VLOOKUP(A158,'Medical Examinations'!$AS$1:$BC$2336,9,)</f>
        <v>Daniel</v>
      </c>
      <c r="C158" s="64">
        <f>VLOOKUP(A158,'Medical Examinations'!$AS$1:$BC$2336,2,)</f>
        <v>34.43</v>
      </c>
      <c r="D158" s="64">
        <f>VLOOKUP(A158,'Medical Examinations'!$AS$1:$BC$2336,3,)</f>
        <v>10.82</v>
      </c>
      <c r="E158" s="64" t="str">
        <f>VLOOKUP(A158,'Medical Examinations'!$AS$1:$BC$2336,6,)</f>
        <v>Yes</v>
      </c>
      <c r="F158" s="64" t="str">
        <f>VLOOKUP(A158,'Medical Examinations'!$AS$1:$BC$2336,4,)</f>
        <v>No</v>
      </c>
      <c r="G158" s="64" t="str">
        <f>VLOOKUP(A158,'Medical Examinations'!$AS$1:$BC$2336,5,)</f>
        <v>No</v>
      </c>
      <c r="H158" s="64">
        <f>VLOOKUP(A158,'Medical Examinations'!$AS$1:$BC$2336,8,)</f>
        <v>1</v>
      </c>
      <c r="I158" s="64" t="str">
        <f>VLOOKUP(A158,'Medical Examinations'!$AS$1:$BC$2336,7,)</f>
        <v>Yes</v>
      </c>
      <c r="J158" s="64" t="str">
        <f>VLOOKUP(A158,'Medical Examinations'!$AS$1:$BC$2336,11,)</f>
        <v>Obesity</v>
      </c>
      <c r="K158" s="64" t="str">
        <f>VLOOKUP(A158,'Medical Examinations'!$AS$1:$BC$2336,10,)</f>
        <v>Diabetes</v>
      </c>
      <c r="L158" s="64" t="str">
        <f>VLOOKUP(A158,'Hospitalisation Details'!$L$2:$R$2342,2,)</f>
        <v>15-08-1986</v>
      </c>
      <c r="M158" s="65">
        <f>VLOOKUP(A158,'Hospitalisation Details'!$L$2:$R$2345,7,)</f>
        <v>37743</v>
      </c>
      <c r="N158" s="64" t="str">
        <f>VLOOKUP(A158,'Hospitalisation Details'!$L$2:$R$2342,4,)</f>
        <v>tier - 1</v>
      </c>
      <c r="O158" s="64" t="str">
        <f>VLOOKUP(A158,'Hospitalisation Details'!$L$2:$R$2342,5,)</f>
        <v>tier - 1</v>
      </c>
      <c r="P158" s="64" t="str">
        <f>VLOOKUP(A158,'Hospitalisation Details'!$L$2:$R$2342,6,)</f>
        <v>R1013</v>
      </c>
      <c r="Q158" s="64">
        <f>VLOOKUP(A158,'Hospitalisation Details'!$L$2:$R$2342,3,)</f>
        <v>36</v>
      </c>
      <c r="R158" s="64">
        <f>VLOOKUP(A158,'Hospitalisation Details'!$L$2:$U$2342,10,)</f>
        <v>15</v>
      </c>
      <c r="S158" s="64" t="str">
        <f>VLOOKUP(A158,'Hospitalisation Details'!$L$2:$U$2342,8,)</f>
        <v>Aug</v>
      </c>
      <c r="T158" s="126">
        <f>VLOOKUP(A158,'Hospitalisation Details'!$L$2:$U$2342,9,)</f>
        <v>1986</v>
      </c>
    </row>
    <row r="159" spans="1:20" ht="15.5" x14ac:dyDescent="0.35">
      <c r="A159" s="124" t="s">
        <v>2215</v>
      </c>
      <c r="B159" s="64" t="str">
        <f>VLOOKUP(A159,'Medical Examinations'!$AS$1:$BC$2336,9,)</f>
        <v>Syndy</v>
      </c>
      <c r="C159" s="64">
        <f>VLOOKUP(A159,'Medical Examinations'!$AS$1:$BC$2336,2,)</f>
        <v>41.33</v>
      </c>
      <c r="D159" s="64">
        <f>VLOOKUP(A159,'Medical Examinations'!$AS$1:$BC$2336,3,)</f>
        <v>4.01</v>
      </c>
      <c r="E159" s="64" t="str">
        <f>VLOOKUP(A159,'Medical Examinations'!$AS$1:$BC$2336,6,)</f>
        <v>Yes</v>
      </c>
      <c r="F159" s="64" t="str">
        <f>VLOOKUP(A159,'Medical Examinations'!$AS$1:$BC$2336,4,)</f>
        <v>No</v>
      </c>
      <c r="G159" s="64" t="str">
        <f>VLOOKUP(A159,'Medical Examinations'!$AS$1:$BC$2336,5,)</f>
        <v>No</v>
      </c>
      <c r="H159" s="64">
        <f>VLOOKUP(A159,'Medical Examinations'!$AS$1:$BC$2336,8,)</f>
        <v>0</v>
      </c>
      <c r="I159" s="64" t="str">
        <f>VLOOKUP(A159,'Medical Examinations'!$AS$1:$BC$2336,7,)</f>
        <v>Yes</v>
      </c>
      <c r="J159" s="64" t="str">
        <f>VLOOKUP(A159,'Medical Examinations'!$AS$1:$BC$2336,11,)</f>
        <v>Obesity</v>
      </c>
      <c r="K159" s="64" t="str">
        <f>VLOOKUP(A159,'Medical Examinations'!$AS$1:$BC$2336,10,)</f>
        <v>Normal</v>
      </c>
      <c r="L159" s="64" t="str">
        <f>VLOOKUP(A159,'Hospitalisation Details'!$L$2:$R$2342,2,)</f>
        <v>18-09-1976</v>
      </c>
      <c r="M159" s="65">
        <f>VLOOKUP(A159,'Hospitalisation Details'!$L$2:$R$2345,7,)</f>
        <v>37735</v>
      </c>
      <c r="N159" s="64" t="str">
        <f>VLOOKUP(A159,'Hospitalisation Details'!$L$2:$R$2342,4,)</f>
        <v>tier - 2</v>
      </c>
      <c r="O159" s="64" t="str">
        <f>VLOOKUP(A159,'Hospitalisation Details'!$L$2:$R$2342,5,)</f>
        <v>tier - 2</v>
      </c>
      <c r="P159" s="64" t="str">
        <f>VLOOKUP(A159,'Hospitalisation Details'!$L$2:$R$2342,6,)</f>
        <v>R1011</v>
      </c>
      <c r="Q159" s="64">
        <f>VLOOKUP(A159,'Hospitalisation Details'!$L$2:$R$2342,3,)</f>
        <v>46</v>
      </c>
      <c r="R159" s="64">
        <f>VLOOKUP(A159,'Hospitalisation Details'!$L$2:$U$2342,10,)</f>
        <v>18</v>
      </c>
      <c r="S159" s="64" t="str">
        <f>VLOOKUP(A159,'Hospitalisation Details'!$L$2:$U$2342,8,)</f>
        <v>Sep</v>
      </c>
      <c r="T159" s="126">
        <f>VLOOKUP(A159,'Hospitalisation Details'!$L$2:$U$2342,9,)</f>
        <v>1976</v>
      </c>
    </row>
    <row r="160" spans="1:20" ht="15.5" x14ac:dyDescent="0.35">
      <c r="A160" s="124" t="s">
        <v>2214</v>
      </c>
      <c r="B160" s="64" t="str">
        <f>VLOOKUP(A160,'Medical Examinations'!$AS$1:$BC$2336,9,)</f>
        <v>Aleksandra</v>
      </c>
      <c r="C160" s="64">
        <f>VLOOKUP(A160,'Medical Examinations'!$AS$1:$BC$2336,2,)</f>
        <v>31.92</v>
      </c>
      <c r="D160" s="64">
        <f>VLOOKUP(A160,'Medical Examinations'!$AS$1:$BC$2336,3,)</f>
        <v>5.12</v>
      </c>
      <c r="E160" s="64" t="str">
        <f>VLOOKUP(A160,'Medical Examinations'!$AS$1:$BC$2336,6,)</f>
        <v>Yes</v>
      </c>
      <c r="F160" s="64" t="str">
        <f>VLOOKUP(A160,'Medical Examinations'!$AS$1:$BC$2336,4,)</f>
        <v>No</v>
      </c>
      <c r="G160" s="64" t="str">
        <f>VLOOKUP(A160,'Medical Examinations'!$AS$1:$BC$2336,5,)</f>
        <v>No</v>
      </c>
      <c r="H160" s="64">
        <f>VLOOKUP(A160,'Medical Examinations'!$AS$1:$BC$2336,8,)</f>
        <v>1</v>
      </c>
      <c r="I160" s="64" t="str">
        <f>VLOOKUP(A160,'Medical Examinations'!$AS$1:$BC$2336,7,)</f>
        <v>Yes</v>
      </c>
      <c r="J160" s="64" t="str">
        <f>VLOOKUP(A160,'Medical Examinations'!$AS$1:$BC$2336,11,)</f>
        <v>Obesity</v>
      </c>
      <c r="K160" s="64" t="str">
        <f>VLOOKUP(A160,'Medical Examinations'!$AS$1:$BC$2336,10,)</f>
        <v>Normal</v>
      </c>
      <c r="L160" s="64" t="str">
        <f>VLOOKUP(A160,'Hospitalisation Details'!$L$2:$R$2342,2,)</f>
        <v>10-10-1988</v>
      </c>
      <c r="M160" s="65">
        <f>VLOOKUP(A160,'Hospitalisation Details'!$L$2:$R$2345,7,)</f>
        <v>37702</v>
      </c>
      <c r="N160" s="64" t="str">
        <f>VLOOKUP(A160,'Hospitalisation Details'!$L$2:$R$2342,4,)</f>
        <v>tier - 2</v>
      </c>
      <c r="O160" s="64" t="str">
        <f>VLOOKUP(A160,'Hospitalisation Details'!$L$2:$R$2342,5,)</f>
        <v>tier - 3</v>
      </c>
      <c r="P160" s="64" t="str">
        <f>VLOOKUP(A160,'Hospitalisation Details'!$L$2:$R$2342,6,)</f>
        <v>R1023</v>
      </c>
      <c r="Q160" s="64">
        <f>VLOOKUP(A160,'Hospitalisation Details'!$L$2:$R$2342,3,)</f>
        <v>34</v>
      </c>
      <c r="R160" s="64">
        <f>VLOOKUP(A160,'Hospitalisation Details'!$L$2:$U$2342,10,)</f>
        <v>10</v>
      </c>
      <c r="S160" s="64" t="str">
        <f>VLOOKUP(A160,'Hospitalisation Details'!$L$2:$U$2342,8,)</f>
        <v>Oct</v>
      </c>
      <c r="T160" s="126">
        <f>VLOOKUP(A160,'Hospitalisation Details'!$L$2:$U$2342,9,)</f>
        <v>1988</v>
      </c>
    </row>
    <row r="161" spans="1:20" ht="15.5" x14ac:dyDescent="0.35">
      <c r="A161" s="124" t="s">
        <v>2213</v>
      </c>
      <c r="B161" s="64" t="str">
        <f>VLOOKUP(A161,'Medical Examinations'!$AS$1:$BC$2336,9,)</f>
        <v>Steeve T Sr.</v>
      </c>
      <c r="C161" s="64">
        <f>VLOOKUP(A161,'Medical Examinations'!$AS$1:$BC$2336,2,)</f>
        <v>39.799999999999997</v>
      </c>
      <c r="D161" s="64">
        <f>VLOOKUP(A161,'Medical Examinations'!$AS$1:$BC$2336,3,)</f>
        <v>10.54</v>
      </c>
      <c r="E161" s="64" t="str">
        <f>VLOOKUP(A161,'Medical Examinations'!$AS$1:$BC$2336,6,)</f>
        <v>Yes</v>
      </c>
      <c r="F161" s="64" t="str">
        <f>VLOOKUP(A161,'Medical Examinations'!$AS$1:$BC$2336,4,)</f>
        <v>No</v>
      </c>
      <c r="G161" s="64" t="str">
        <f>VLOOKUP(A161,'Medical Examinations'!$AS$1:$BC$2336,5,)</f>
        <v>No</v>
      </c>
      <c r="H161" s="64">
        <f>VLOOKUP(A161,'Medical Examinations'!$AS$1:$BC$2336,8,)</f>
        <v>2</v>
      </c>
      <c r="I161" s="64" t="str">
        <f>VLOOKUP(A161,'Medical Examinations'!$AS$1:$BC$2336,7,)</f>
        <v>Yes</v>
      </c>
      <c r="J161" s="64" t="str">
        <f>VLOOKUP(A161,'Medical Examinations'!$AS$1:$BC$2336,11,)</f>
        <v>Obesity</v>
      </c>
      <c r="K161" s="64" t="str">
        <f>VLOOKUP(A161,'Medical Examinations'!$AS$1:$BC$2336,10,)</f>
        <v>Diabetes</v>
      </c>
      <c r="L161" s="64" t="str">
        <f>VLOOKUP(A161,'Hospitalisation Details'!$L$2:$R$2342,2,)</f>
        <v>28-10-1970</v>
      </c>
      <c r="M161" s="65">
        <f>VLOOKUP(A161,'Hospitalisation Details'!$L$2:$R$2345,7,)</f>
        <v>37675</v>
      </c>
      <c r="N161" s="64" t="str">
        <f>VLOOKUP(A161,'Hospitalisation Details'!$L$2:$R$2342,4,)</f>
        <v>tier - 2</v>
      </c>
      <c r="O161" s="64" t="str">
        <f>VLOOKUP(A161,'Hospitalisation Details'!$L$2:$R$2342,5,)</f>
        <v>tier - 3</v>
      </c>
      <c r="P161" s="64" t="str">
        <f>VLOOKUP(A161,'Hospitalisation Details'!$L$2:$R$2342,6,)</f>
        <v>R1011</v>
      </c>
      <c r="Q161" s="64">
        <f>VLOOKUP(A161,'Hospitalisation Details'!$L$2:$R$2342,3,)</f>
        <v>52</v>
      </c>
      <c r="R161" s="64">
        <f>VLOOKUP(A161,'Hospitalisation Details'!$L$2:$U$2342,10,)</f>
        <v>28</v>
      </c>
      <c r="S161" s="64" t="str">
        <f>VLOOKUP(A161,'Hospitalisation Details'!$L$2:$U$2342,8,)</f>
        <v>Oct</v>
      </c>
      <c r="T161" s="126">
        <f>VLOOKUP(A161,'Hospitalisation Details'!$L$2:$U$2342,9,)</f>
        <v>1970</v>
      </c>
    </row>
    <row r="162" spans="1:20" ht="15.5" x14ac:dyDescent="0.35">
      <c r="A162" s="124" t="s">
        <v>2212</v>
      </c>
      <c r="B162" s="64" t="str">
        <f>VLOOKUP(A162,'Medical Examinations'!$AS$1:$BC$2336,9,)</f>
        <v>Richard</v>
      </c>
      <c r="C162" s="64">
        <f>VLOOKUP(A162,'Medical Examinations'!$AS$1:$BC$2336,2,)</f>
        <v>42.82</v>
      </c>
      <c r="D162" s="64">
        <f>VLOOKUP(A162,'Medical Examinations'!$AS$1:$BC$2336,3,)</f>
        <v>4.21</v>
      </c>
      <c r="E162" s="64" t="str">
        <f>VLOOKUP(A162,'Medical Examinations'!$AS$1:$BC$2336,6,)</f>
        <v>No</v>
      </c>
      <c r="F162" s="64" t="str">
        <f>VLOOKUP(A162,'Medical Examinations'!$AS$1:$BC$2336,4,)</f>
        <v>No</v>
      </c>
      <c r="G162" s="64" t="str">
        <f>VLOOKUP(A162,'Medical Examinations'!$AS$1:$BC$2336,5,)</f>
        <v>No</v>
      </c>
      <c r="H162" s="64">
        <f>VLOOKUP(A162,'Medical Examinations'!$AS$1:$BC$2336,8,)</f>
        <v>0</v>
      </c>
      <c r="I162" s="64" t="str">
        <f>VLOOKUP(A162,'Medical Examinations'!$AS$1:$BC$2336,7,)</f>
        <v>Yes</v>
      </c>
      <c r="J162" s="64" t="str">
        <f>VLOOKUP(A162,'Medical Examinations'!$AS$1:$BC$2336,11,)</f>
        <v>Obesity</v>
      </c>
      <c r="K162" s="64" t="str">
        <f>VLOOKUP(A162,'Medical Examinations'!$AS$1:$BC$2336,10,)</f>
        <v>Normal</v>
      </c>
      <c r="L162" s="64" t="str">
        <f>VLOOKUP(A162,'Hospitalisation Details'!$L$2:$R$2342,2,)</f>
        <v>20-06-1982</v>
      </c>
      <c r="M162" s="65">
        <f>VLOOKUP(A162,'Hospitalisation Details'!$L$2:$R$2345,7,)</f>
        <v>37651</v>
      </c>
      <c r="N162" s="64" t="str">
        <f>VLOOKUP(A162,'Hospitalisation Details'!$L$2:$R$2342,4,)</f>
        <v>tier - 2</v>
      </c>
      <c r="O162" s="64" t="str">
        <f>VLOOKUP(A162,'Hospitalisation Details'!$L$2:$R$2342,5,)</f>
        <v>tier - 2</v>
      </c>
      <c r="P162" s="64" t="str">
        <f>VLOOKUP(A162,'Hospitalisation Details'!$L$2:$R$2342,6,)</f>
        <v>R1012</v>
      </c>
      <c r="Q162" s="64">
        <f>VLOOKUP(A162,'Hospitalisation Details'!$L$2:$R$2342,3,)</f>
        <v>40</v>
      </c>
      <c r="R162" s="64">
        <f>VLOOKUP(A162,'Hospitalisation Details'!$L$2:$U$2342,10,)</f>
        <v>20</v>
      </c>
      <c r="S162" s="64" t="str">
        <f>VLOOKUP(A162,'Hospitalisation Details'!$L$2:$U$2342,8,)</f>
        <v>Jun</v>
      </c>
      <c r="T162" s="126">
        <f>VLOOKUP(A162,'Hospitalisation Details'!$L$2:$U$2342,9,)</f>
        <v>1982</v>
      </c>
    </row>
    <row r="163" spans="1:20" ht="15.5" x14ac:dyDescent="0.35">
      <c r="A163" s="124" t="s">
        <v>2211</v>
      </c>
      <c r="B163" s="64" t="str">
        <f>VLOOKUP(A163,'Medical Examinations'!$AS$1:$BC$2336,9,)</f>
        <v>Aaron T</v>
      </c>
      <c r="C163" s="64">
        <f>VLOOKUP(A163,'Medical Examinations'!$AS$1:$BC$2336,2,)</f>
        <v>33.630000000000003</v>
      </c>
      <c r="D163" s="64">
        <f>VLOOKUP(A163,'Medical Examinations'!$AS$1:$BC$2336,3,)</f>
        <v>5.42</v>
      </c>
      <c r="E163" s="64" t="str">
        <f>VLOOKUP(A163,'Medical Examinations'!$AS$1:$BC$2336,6,)</f>
        <v>No</v>
      </c>
      <c r="F163" s="64" t="str">
        <f>VLOOKUP(A163,'Medical Examinations'!$AS$1:$BC$2336,4,)</f>
        <v>No</v>
      </c>
      <c r="G163" s="64" t="str">
        <f>VLOOKUP(A163,'Medical Examinations'!$AS$1:$BC$2336,5,)</f>
        <v>No</v>
      </c>
      <c r="H163" s="64">
        <f>VLOOKUP(A163,'Medical Examinations'!$AS$1:$BC$2336,8,)</f>
        <v>0</v>
      </c>
      <c r="I163" s="64" t="str">
        <f>VLOOKUP(A163,'Medical Examinations'!$AS$1:$BC$2336,7,)</f>
        <v>Yes</v>
      </c>
      <c r="J163" s="64" t="str">
        <f>VLOOKUP(A163,'Medical Examinations'!$AS$1:$BC$2336,11,)</f>
        <v>Obesity</v>
      </c>
      <c r="K163" s="64" t="str">
        <f>VLOOKUP(A163,'Medical Examinations'!$AS$1:$BC$2336,10,)</f>
        <v>Normal</v>
      </c>
      <c r="L163" s="64" t="str">
        <f>VLOOKUP(A163,'Hospitalisation Details'!$L$2:$R$2342,2,)</f>
        <v>16-11-1990</v>
      </c>
      <c r="M163" s="65">
        <f>VLOOKUP(A163,'Hospitalisation Details'!$L$2:$R$2345,7,)</f>
        <v>37608</v>
      </c>
      <c r="N163" s="64" t="str">
        <f>VLOOKUP(A163,'Hospitalisation Details'!$L$2:$R$2342,4,)</f>
        <v>tier - 1</v>
      </c>
      <c r="O163" s="64" t="str">
        <f>VLOOKUP(A163,'Hospitalisation Details'!$L$2:$R$2342,5,)</f>
        <v>tier - 2</v>
      </c>
      <c r="P163" s="64" t="str">
        <f>VLOOKUP(A163,'Hospitalisation Details'!$L$2:$R$2342,6,)</f>
        <v>R1019</v>
      </c>
      <c r="Q163" s="64">
        <f>VLOOKUP(A163,'Hospitalisation Details'!$L$2:$R$2342,3,)</f>
        <v>32</v>
      </c>
      <c r="R163" s="64">
        <f>VLOOKUP(A163,'Hospitalisation Details'!$L$2:$U$2342,10,)</f>
        <v>16</v>
      </c>
      <c r="S163" s="64" t="str">
        <f>VLOOKUP(A163,'Hospitalisation Details'!$L$2:$U$2342,8,)</f>
        <v>Nov</v>
      </c>
      <c r="T163" s="126">
        <f>VLOOKUP(A163,'Hospitalisation Details'!$L$2:$U$2342,9,)</f>
        <v>1990</v>
      </c>
    </row>
    <row r="164" spans="1:20" ht="15.5" x14ac:dyDescent="0.35">
      <c r="A164" s="124" t="s">
        <v>2210</v>
      </c>
      <c r="B164" s="64" t="str">
        <f>VLOOKUP(A164,'Medical Examinations'!$AS$1:$BC$2336,9,)</f>
        <v>Akira</v>
      </c>
      <c r="C164" s="64">
        <f>VLOOKUP(A164,'Medical Examinations'!$AS$1:$BC$2336,2,)</f>
        <v>37.07</v>
      </c>
      <c r="D164" s="64">
        <f>VLOOKUP(A164,'Medical Examinations'!$AS$1:$BC$2336,3,)</f>
        <v>4.28</v>
      </c>
      <c r="E164" s="64" t="str">
        <f>VLOOKUP(A164,'Medical Examinations'!$AS$1:$BC$2336,6,)</f>
        <v>No</v>
      </c>
      <c r="F164" s="64" t="str">
        <f>VLOOKUP(A164,'Medical Examinations'!$AS$1:$BC$2336,4,)</f>
        <v>yes</v>
      </c>
      <c r="G164" s="64" t="str">
        <f>VLOOKUP(A164,'Medical Examinations'!$AS$1:$BC$2336,5,)</f>
        <v>No</v>
      </c>
      <c r="H164" s="64">
        <f>VLOOKUP(A164,'Medical Examinations'!$AS$1:$BC$2336,8,)</f>
        <v>1</v>
      </c>
      <c r="I164" s="64" t="str">
        <f>VLOOKUP(A164,'Medical Examinations'!$AS$1:$BC$2336,7,)</f>
        <v>Yes</v>
      </c>
      <c r="J164" s="64" t="str">
        <f>VLOOKUP(A164,'Medical Examinations'!$AS$1:$BC$2336,11,)</f>
        <v>Obesity</v>
      </c>
      <c r="K164" s="64" t="str">
        <f>VLOOKUP(A164,'Medical Examinations'!$AS$1:$BC$2336,10,)</f>
        <v>Normal</v>
      </c>
      <c r="L164" s="64" t="str">
        <f>VLOOKUP(A164,'Hospitalisation Details'!$L$2:$R$2342,2,)</f>
        <v>12-10-2000</v>
      </c>
      <c r="M164" s="65">
        <f>VLOOKUP(A164,'Hospitalisation Details'!$L$2:$R$2345,7,)</f>
        <v>37484</v>
      </c>
      <c r="N164" s="64" t="str">
        <f>VLOOKUP(A164,'Hospitalisation Details'!$L$2:$R$2342,4,)</f>
        <v>tier - 1</v>
      </c>
      <c r="O164" s="64" t="str">
        <f>VLOOKUP(A164,'Hospitalisation Details'!$L$2:$R$2342,5,)</f>
        <v>tier - 1</v>
      </c>
      <c r="P164" s="64" t="str">
        <f>VLOOKUP(A164,'Hospitalisation Details'!$L$2:$R$2342,6,)</f>
        <v>R1013</v>
      </c>
      <c r="Q164" s="64">
        <f>VLOOKUP(A164,'Hospitalisation Details'!$L$2:$R$2342,3,)</f>
        <v>22</v>
      </c>
      <c r="R164" s="64">
        <f>VLOOKUP(A164,'Hospitalisation Details'!$L$2:$U$2342,10,)</f>
        <v>12</v>
      </c>
      <c r="S164" s="64" t="str">
        <f>VLOOKUP(A164,'Hospitalisation Details'!$L$2:$U$2342,8,)</f>
        <v>Oct</v>
      </c>
      <c r="T164" s="126">
        <f>VLOOKUP(A164,'Hospitalisation Details'!$L$2:$U$2342,9,)</f>
        <v>2000</v>
      </c>
    </row>
    <row r="165" spans="1:20" ht="15.5" x14ac:dyDescent="0.35">
      <c r="A165" s="124" t="s">
        <v>2209</v>
      </c>
      <c r="B165" s="64" t="str">
        <f>VLOOKUP(A165,'Medical Examinations'!$AS$1:$BC$2336,9,)</f>
        <v>Ben</v>
      </c>
      <c r="C165" s="64">
        <f>VLOOKUP(A165,'Medical Examinations'!$AS$1:$BC$2336,2,)</f>
        <v>35.625</v>
      </c>
      <c r="D165" s="64">
        <f>VLOOKUP(A165,'Medical Examinations'!$AS$1:$BC$2336,3,)</f>
        <v>8.9</v>
      </c>
      <c r="E165" s="64" t="str">
        <f>VLOOKUP(A165,'Medical Examinations'!$AS$1:$BC$2336,6,)</f>
        <v>No</v>
      </c>
      <c r="F165" s="64" t="str">
        <f>VLOOKUP(A165,'Medical Examinations'!$AS$1:$BC$2336,4,)</f>
        <v>No</v>
      </c>
      <c r="G165" s="64" t="str">
        <f>VLOOKUP(A165,'Medical Examinations'!$AS$1:$BC$2336,5,)</f>
        <v>No</v>
      </c>
      <c r="H165" s="64">
        <f>VLOOKUP(A165,'Medical Examinations'!$AS$1:$BC$2336,8,)</f>
        <v>0</v>
      </c>
      <c r="I165" s="64" t="str">
        <f>VLOOKUP(A165,'Medical Examinations'!$AS$1:$BC$2336,7,)</f>
        <v>Yes</v>
      </c>
      <c r="J165" s="64" t="str">
        <f>VLOOKUP(A165,'Medical Examinations'!$AS$1:$BC$2336,11,)</f>
        <v>Obesity</v>
      </c>
      <c r="K165" s="64" t="str">
        <f>VLOOKUP(A165,'Medical Examinations'!$AS$1:$BC$2336,10,)</f>
        <v>Diabetes</v>
      </c>
      <c r="L165" s="64" t="str">
        <f>VLOOKUP(A165,'Hospitalisation Details'!$L$2:$R$2342,2,)</f>
        <v>27-09-2002</v>
      </c>
      <c r="M165" s="65">
        <f>VLOOKUP(A165,'Hospitalisation Details'!$L$2:$R$2345,7,)</f>
        <v>37465</v>
      </c>
      <c r="N165" s="64" t="str">
        <f>VLOOKUP(A165,'Hospitalisation Details'!$L$2:$R$2342,4,)</f>
        <v>tier - 1</v>
      </c>
      <c r="O165" s="64" t="str">
        <f>VLOOKUP(A165,'Hospitalisation Details'!$L$2:$R$2342,5,)</f>
        <v>tier - 2</v>
      </c>
      <c r="P165" s="64" t="str">
        <f>VLOOKUP(A165,'Hospitalisation Details'!$L$2:$R$2342,6,)</f>
        <v>R1012</v>
      </c>
      <c r="Q165" s="64">
        <f>VLOOKUP(A165,'Hospitalisation Details'!$L$2:$R$2342,3,)</f>
        <v>20</v>
      </c>
      <c r="R165" s="64">
        <f>VLOOKUP(A165,'Hospitalisation Details'!$L$2:$U$2342,10,)</f>
        <v>27</v>
      </c>
      <c r="S165" s="64" t="str">
        <f>VLOOKUP(A165,'Hospitalisation Details'!$L$2:$U$2342,8,)</f>
        <v>Sep</v>
      </c>
      <c r="T165" s="126">
        <f>VLOOKUP(A165,'Hospitalisation Details'!$L$2:$U$2342,9,)</f>
        <v>2002</v>
      </c>
    </row>
    <row r="166" spans="1:20" ht="15.5" x14ac:dyDescent="0.35">
      <c r="A166" s="124" t="s">
        <v>2208</v>
      </c>
      <c r="B166" s="64" t="str">
        <f>VLOOKUP(A166,'Medical Examinations'!$AS$1:$BC$2336,9,)</f>
        <v>Jana</v>
      </c>
      <c r="C166" s="64">
        <f>VLOOKUP(A166,'Medical Examinations'!$AS$1:$BC$2336,2,)</f>
        <v>42.69</v>
      </c>
      <c r="D166" s="64">
        <f>VLOOKUP(A166,'Medical Examinations'!$AS$1:$BC$2336,3,)</f>
        <v>4.8899999999999997</v>
      </c>
      <c r="E166" s="64" t="str">
        <f>VLOOKUP(A166,'Medical Examinations'!$AS$1:$BC$2336,6,)</f>
        <v>No</v>
      </c>
      <c r="F166" s="64" t="str">
        <f>VLOOKUP(A166,'Medical Examinations'!$AS$1:$BC$2336,4,)</f>
        <v>No</v>
      </c>
      <c r="G166" s="64" t="str">
        <f>VLOOKUP(A166,'Medical Examinations'!$AS$1:$BC$2336,5,)</f>
        <v>Yes</v>
      </c>
      <c r="H166" s="64">
        <f>VLOOKUP(A166,'Medical Examinations'!$AS$1:$BC$2336,8,)</f>
        <v>1</v>
      </c>
      <c r="I166" s="64" t="str">
        <f>VLOOKUP(A166,'Medical Examinations'!$AS$1:$BC$2336,7,)</f>
        <v>Yes</v>
      </c>
      <c r="J166" s="64" t="str">
        <f>VLOOKUP(A166,'Medical Examinations'!$AS$1:$BC$2336,11,)</f>
        <v>Obesity</v>
      </c>
      <c r="K166" s="64" t="str">
        <f>VLOOKUP(A166,'Medical Examinations'!$AS$1:$BC$2336,10,)</f>
        <v>Normal</v>
      </c>
      <c r="L166" s="64" t="str">
        <f>VLOOKUP(A166,'Hospitalisation Details'!$L$2:$R$2342,2,)</f>
        <v>03-08-1979</v>
      </c>
      <c r="M166" s="65">
        <f>VLOOKUP(A166,'Hospitalisation Details'!$L$2:$R$2345,7,)</f>
        <v>37426</v>
      </c>
      <c r="N166" s="64" t="str">
        <f>VLOOKUP(A166,'Hospitalisation Details'!$L$2:$R$2342,4,)</f>
        <v>tier - 2</v>
      </c>
      <c r="O166" s="64" t="str">
        <f>VLOOKUP(A166,'Hospitalisation Details'!$L$2:$R$2342,5,)</f>
        <v>tier - 1</v>
      </c>
      <c r="P166" s="64" t="str">
        <f>VLOOKUP(A166,'Hospitalisation Details'!$L$2:$R$2342,6,)</f>
        <v>R1011</v>
      </c>
      <c r="Q166" s="64">
        <f>VLOOKUP(A166,'Hospitalisation Details'!$L$2:$R$2342,3,)</f>
        <v>43</v>
      </c>
      <c r="R166" s="64">
        <f>VLOOKUP(A166,'Hospitalisation Details'!$L$2:$U$2342,10,)</f>
        <v>3</v>
      </c>
      <c r="S166" s="64" t="str">
        <f>VLOOKUP(A166,'Hospitalisation Details'!$L$2:$U$2342,8,)</f>
        <v>Aug</v>
      </c>
      <c r="T166" s="126">
        <f>VLOOKUP(A166,'Hospitalisation Details'!$L$2:$U$2342,9,)</f>
        <v>1979</v>
      </c>
    </row>
    <row r="167" spans="1:20" ht="15.5" x14ac:dyDescent="0.35">
      <c r="A167" s="124" t="s">
        <v>2207</v>
      </c>
      <c r="B167" s="64" t="str">
        <f>VLOOKUP(A167,'Medical Examinations'!$AS$1:$BC$2336,9,)</f>
        <v>Jay T.</v>
      </c>
      <c r="C167" s="64">
        <f>VLOOKUP(A167,'Medical Examinations'!$AS$1:$BC$2336,2,)</f>
        <v>37.869999999999997</v>
      </c>
      <c r="D167" s="64">
        <f>VLOOKUP(A167,'Medical Examinations'!$AS$1:$BC$2336,3,)</f>
        <v>4.29</v>
      </c>
      <c r="E167" s="64" t="str">
        <f>VLOOKUP(A167,'Medical Examinations'!$AS$1:$BC$2336,6,)</f>
        <v>Yes</v>
      </c>
      <c r="F167" s="64" t="str">
        <f>VLOOKUP(A167,'Medical Examinations'!$AS$1:$BC$2336,4,)</f>
        <v>No</v>
      </c>
      <c r="G167" s="64" t="str">
        <f>VLOOKUP(A167,'Medical Examinations'!$AS$1:$BC$2336,5,)</f>
        <v>Yes</v>
      </c>
      <c r="H167" s="64">
        <f>VLOOKUP(A167,'Medical Examinations'!$AS$1:$BC$2336,8,)</f>
        <v>1</v>
      </c>
      <c r="I167" s="64" t="str">
        <f>VLOOKUP(A167,'Medical Examinations'!$AS$1:$BC$2336,7,)</f>
        <v>Yes</v>
      </c>
      <c r="J167" s="64" t="str">
        <f>VLOOKUP(A167,'Medical Examinations'!$AS$1:$BC$2336,11,)</f>
        <v>Obesity</v>
      </c>
      <c r="K167" s="64" t="str">
        <f>VLOOKUP(A167,'Medical Examinations'!$AS$1:$BC$2336,10,)</f>
        <v>Normal</v>
      </c>
      <c r="L167" s="64" t="str">
        <f>VLOOKUP(A167,'Hospitalisation Details'!$L$2:$R$2342,2,)</f>
        <v>30-10-1969</v>
      </c>
      <c r="M167" s="65">
        <f>VLOOKUP(A167,'Hospitalisation Details'!$L$2:$R$2345,7,)</f>
        <v>37277</v>
      </c>
      <c r="N167" s="64" t="str">
        <f>VLOOKUP(A167,'Hospitalisation Details'!$L$2:$R$2342,4,)</f>
        <v>tier - 1</v>
      </c>
      <c r="O167" s="64" t="str">
        <f>VLOOKUP(A167,'Hospitalisation Details'!$L$2:$R$2342,5,)</f>
        <v>tier - 3</v>
      </c>
      <c r="P167" s="64" t="str">
        <f>VLOOKUP(A167,'Hospitalisation Details'!$L$2:$R$2342,6,)</f>
        <v>R1011</v>
      </c>
      <c r="Q167" s="64">
        <f>VLOOKUP(A167,'Hospitalisation Details'!$L$2:$R$2342,3,)</f>
        <v>53</v>
      </c>
      <c r="R167" s="64">
        <f>VLOOKUP(A167,'Hospitalisation Details'!$L$2:$U$2342,10,)</f>
        <v>30</v>
      </c>
      <c r="S167" s="64" t="str">
        <f>VLOOKUP(A167,'Hospitalisation Details'!$L$2:$U$2342,8,)</f>
        <v>Oct</v>
      </c>
      <c r="T167" s="126">
        <f>VLOOKUP(A167,'Hospitalisation Details'!$L$2:$U$2342,9,)</f>
        <v>1969</v>
      </c>
    </row>
    <row r="168" spans="1:20" ht="15.5" x14ac:dyDescent="0.35">
      <c r="A168" s="124" t="s">
        <v>2206</v>
      </c>
      <c r="B168" s="64" t="str">
        <f>VLOOKUP(A168,'Medical Examinations'!$AS$1:$BC$2336,9,)</f>
        <v>Marie-Helene</v>
      </c>
      <c r="C168" s="64">
        <f>VLOOKUP(A168,'Medical Examinations'!$AS$1:$BC$2336,2,)</f>
        <v>40.61</v>
      </c>
      <c r="D168" s="64">
        <f>VLOOKUP(A168,'Medical Examinations'!$AS$1:$BC$2336,3,)</f>
        <v>8</v>
      </c>
      <c r="E168" s="64" t="str">
        <f>VLOOKUP(A168,'Medical Examinations'!$AS$1:$BC$2336,6,)</f>
        <v>Yes</v>
      </c>
      <c r="F168" s="64" t="str">
        <f>VLOOKUP(A168,'Medical Examinations'!$AS$1:$BC$2336,4,)</f>
        <v>No</v>
      </c>
      <c r="G168" s="64" t="str">
        <f>VLOOKUP(A168,'Medical Examinations'!$AS$1:$BC$2336,5,)</f>
        <v>No</v>
      </c>
      <c r="H168" s="64">
        <f>VLOOKUP(A168,'Medical Examinations'!$AS$1:$BC$2336,8,)</f>
        <v>1</v>
      </c>
      <c r="I168" s="64" t="str">
        <f>VLOOKUP(A168,'Medical Examinations'!$AS$1:$BC$2336,7,)</f>
        <v>Yes</v>
      </c>
      <c r="J168" s="64" t="str">
        <f>VLOOKUP(A168,'Medical Examinations'!$AS$1:$BC$2336,11,)</f>
        <v>Obesity</v>
      </c>
      <c r="K168" s="64" t="str">
        <f>VLOOKUP(A168,'Medical Examinations'!$AS$1:$BC$2336,10,)</f>
        <v>Diabetes</v>
      </c>
      <c r="L168" s="64" t="str">
        <f>VLOOKUP(A168,'Hospitalisation Details'!$L$2:$R$2342,2,)</f>
        <v>09-11-1975</v>
      </c>
      <c r="M168" s="65">
        <f>VLOOKUP(A168,'Hospitalisation Details'!$L$2:$R$2345,7,)</f>
        <v>37272</v>
      </c>
      <c r="N168" s="64" t="str">
        <f>VLOOKUP(A168,'Hospitalisation Details'!$L$2:$R$2342,4,)</f>
        <v>tier - 2</v>
      </c>
      <c r="O168" s="64" t="str">
        <f>VLOOKUP(A168,'Hospitalisation Details'!$L$2:$R$2342,5,)</f>
        <v>tier - 3</v>
      </c>
      <c r="P168" s="64" t="str">
        <f>VLOOKUP(A168,'Hospitalisation Details'!$L$2:$R$2342,6,)</f>
        <v>R1011</v>
      </c>
      <c r="Q168" s="64">
        <f>VLOOKUP(A168,'Hospitalisation Details'!$L$2:$R$2342,3,)</f>
        <v>47</v>
      </c>
      <c r="R168" s="64">
        <f>VLOOKUP(A168,'Hospitalisation Details'!$L$2:$U$2342,10,)</f>
        <v>9</v>
      </c>
      <c r="S168" s="64" t="str">
        <f>VLOOKUP(A168,'Hospitalisation Details'!$L$2:$U$2342,8,)</f>
        <v>Nov</v>
      </c>
      <c r="T168" s="126">
        <f>VLOOKUP(A168,'Hospitalisation Details'!$L$2:$U$2342,9,)</f>
        <v>1975</v>
      </c>
    </row>
    <row r="169" spans="1:20" ht="15.5" x14ac:dyDescent="0.35">
      <c r="A169" s="124" t="s">
        <v>2205</v>
      </c>
      <c r="B169" s="64" t="str">
        <f>VLOOKUP(A169,'Medical Examinations'!$AS$1:$BC$2336,9,)</f>
        <v>Bret R</v>
      </c>
      <c r="C169" s="64">
        <f>VLOOKUP(A169,'Medical Examinations'!$AS$1:$BC$2336,2,)</f>
        <v>30.78</v>
      </c>
      <c r="D169" s="64">
        <f>VLOOKUP(A169,'Medical Examinations'!$AS$1:$BC$2336,3,)</f>
        <v>4.67</v>
      </c>
      <c r="E169" s="64" t="str">
        <f>VLOOKUP(A169,'Medical Examinations'!$AS$1:$BC$2336,6,)</f>
        <v>Yes</v>
      </c>
      <c r="F169" s="64" t="str">
        <f>VLOOKUP(A169,'Medical Examinations'!$AS$1:$BC$2336,4,)</f>
        <v>No</v>
      </c>
      <c r="G169" s="64" t="str">
        <f>VLOOKUP(A169,'Medical Examinations'!$AS$1:$BC$2336,5,)</f>
        <v>No</v>
      </c>
      <c r="H169" s="64">
        <f>VLOOKUP(A169,'Medical Examinations'!$AS$1:$BC$2336,8,)</f>
        <v>0</v>
      </c>
      <c r="I169" s="64" t="str">
        <f>VLOOKUP(A169,'Medical Examinations'!$AS$1:$BC$2336,7,)</f>
        <v>Yes</v>
      </c>
      <c r="J169" s="64" t="str">
        <f>VLOOKUP(A169,'Medical Examinations'!$AS$1:$BC$2336,11,)</f>
        <v>Obesity</v>
      </c>
      <c r="K169" s="64" t="str">
        <f>VLOOKUP(A169,'Medical Examinations'!$AS$1:$BC$2336,10,)</f>
        <v>Normal</v>
      </c>
      <c r="L169" s="64" t="str">
        <f>VLOOKUP(A169,'Hospitalisation Details'!$L$2:$R$2342,2,)</f>
        <v>17-11-1985</v>
      </c>
      <c r="M169" s="65">
        <f>VLOOKUP(A169,'Hospitalisation Details'!$L$2:$R$2345,7,)</f>
        <v>37270</v>
      </c>
      <c r="N169" s="64" t="str">
        <f>VLOOKUP(A169,'Hospitalisation Details'!$L$2:$R$2342,4,)</f>
        <v>tier - 2</v>
      </c>
      <c r="O169" s="64" t="str">
        <f>VLOOKUP(A169,'Hospitalisation Details'!$L$2:$R$2342,5,)</f>
        <v>tier - 1</v>
      </c>
      <c r="P169" s="64" t="str">
        <f>VLOOKUP(A169,'Hospitalisation Details'!$L$2:$R$2342,6,)</f>
        <v>R1024</v>
      </c>
      <c r="Q169" s="64">
        <f>VLOOKUP(A169,'Hospitalisation Details'!$L$2:$R$2342,3,)</f>
        <v>37</v>
      </c>
      <c r="R169" s="64">
        <f>VLOOKUP(A169,'Hospitalisation Details'!$L$2:$U$2342,10,)</f>
        <v>17</v>
      </c>
      <c r="S169" s="64" t="str">
        <f>VLOOKUP(A169,'Hospitalisation Details'!$L$2:$U$2342,8,)</f>
        <v>Nov</v>
      </c>
      <c r="T169" s="126">
        <f>VLOOKUP(A169,'Hospitalisation Details'!$L$2:$U$2342,9,)</f>
        <v>1985</v>
      </c>
    </row>
    <row r="170" spans="1:20" ht="15.5" x14ac:dyDescent="0.35">
      <c r="A170" s="124" t="s">
        <v>2204</v>
      </c>
      <c r="B170" s="64" t="str">
        <f>VLOOKUP(A170,'Medical Examinations'!$AS$1:$BC$2336,9,)</f>
        <v>Gardner L</v>
      </c>
      <c r="C170" s="64">
        <f>VLOOKUP(A170,'Medical Examinations'!$AS$1:$BC$2336,2,)</f>
        <v>49.49</v>
      </c>
      <c r="D170" s="64">
        <f>VLOOKUP(A170,'Medical Examinations'!$AS$1:$BC$2336,3,)</f>
        <v>4.5</v>
      </c>
      <c r="E170" s="64" t="str">
        <f>VLOOKUP(A170,'Medical Examinations'!$AS$1:$BC$2336,6,)</f>
        <v>No</v>
      </c>
      <c r="F170" s="64" t="str">
        <f>VLOOKUP(A170,'Medical Examinations'!$AS$1:$BC$2336,4,)</f>
        <v>No</v>
      </c>
      <c r="G170" s="64" t="str">
        <f>VLOOKUP(A170,'Medical Examinations'!$AS$1:$BC$2336,5,)</f>
        <v>No</v>
      </c>
      <c r="H170" s="64">
        <f>VLOOKUP(A170,'Medical Examinations'!$AS$1:$BC$2336,8,)</f>
        <v>0</v>
      </c>
      <c r="I170" s="64" t="str">
        <f>VLOOKUP(A170,'Medical Examinations'!$AS$1:$BC$2336,7,)</f>
        <v>Yes</v>
      </c>
      <c r="J170" s="64" t="str">
        <f>VLOOKUP(A170,'Medical Examinations'!$AS$1:$BC$2336,11,)</f>
        <v>Obesity</v>
      </c>
      <c r="K170" s="64" t="str">
        <f>VLOOKUP(A170,'Medical Examinations'!$AS$1:$BC$2336,10,)</f>
        <v>Normal</v>
      </c>
      <c r="L170" s="64" t="str">
        <f>VLOOKUP(A170,'Hospitalisation Details'!$L$2:$R$2342,2,)</f>
        <v>17-10-1990</v>
      </c>
      <c r="M170" s="65">
        <f>VLOOKUP(A170,'Hospitalisation Details'!$L$2:$R$2345,7,)</f>
        <v>37251</v>
      </c>
      <c r="N170" s="64" t="str">
        <f>VLOOKUP(A170,'Hospitalisation Details'!$L$2:$R$2342,4,)</f>
        <v>tier - 2</v>
      </c>
      <c r="O170" s="64" t="str">
        <f>VLOOKUP(A170,'Hospitalisation Details'!$L$2:$R$2342,5,)</f>
        <v>tier - 2</v>
      </c>
      <c r="P170" s="64" t="str">
        <f>VLOOKUP(A170,'Hospitalisation Details'!$L$2:$R$2342,6,)</f>
        <v>R1011</v>
      </c>
      <c r="Q170" s="64">
        <f>VLOOKUP(A170,'Hospitalisation Details'!$L$2:$R$2342,3,)</f>
        <v>32</v>
      </c>
      <c r="R170" s="64">
        <f>VLOOKUP(A170,'Hospitalisation Details'!$L$2:$U$2342,10,)</f>
        <v>17</v>
      </c>
      <c r="S170" s="64" t="str">
        <f>VLOOKUP(A170,'Hospitalisation Details'!$L$2:$U$2342,8,)</f>
        <v>Oct</v>
      </c>
      <c r="T170" s="126">
        <f>VLOOKUP(A170,'Hospitalisation Details'!$L$2:$U$2342,9,)</f>
        <v>1990</v>
      </c>
    </row>
    <row r="171" spans="1:20" ht="15.5" x14ac:dyDescent="0.35">
      <c r="A171" s="124" t="s">
        <v>2203</v>
      </c>
      <c r="B171" s="64" t="str">
        <f>VLOOKUP(A171,'Medical Examinations'!$AS$1:$BC$2336,9,)</f>
        <v>Bobby</v>
      </c>
      <c r="C171" s="64">
        <f>VLOOKUP(A171,'Medical Examinations'!$AS$1:$BC$2336,2,)</f>
        <v>37.619999999999997</v>
      </c>
      <c r="D171" s="64">
        <f>VLOOKUP(A171,'Medical Examinations'!$AS$1:$BC$2336,3,)</f>
        <v>6.32</v>
      </c>
      <c r="E171" s="64" t="str">
        <f>VLOOKUP(A171,'Medical Examinations'!$AS$1:$BC$2336,6,)</f>
        <v>Yes</v>
      </c>
      <c r="F171" s="64" t="str">
        <f>VLOOKUP(A171,'Medical Examinations'!$AS$1:$BC$2336,4,)</f>
        <v>yes</v>
      </c>
      <c r="G171" s="64" t="str">
        <f>VLOOKUP(A171,'Medical Examinations'!$AS$1:$BC$2336,5,)</f>
        <v>No</v>
      </c>
      <c r="H171" s="64">
        <f>VLOOKUP(A171,'Medical Examinations'!$AS$1:$BC$2336,8,)</f>
        <v>2</v>
      </c>
      <c r="I171" s="64" t="str">
        <f>VLOOKUP(A171,'Medical Examinations'!$AS$1:$BC$2336,7,)</f>
        <v>Yes</v>
      </c>
      <c r="J171" s="64" t="str">
        <f>VLOOKUP(A171,'Medical Examinations'!$AS$1:$BC$2336,11,)</f>
        <v>Obesity</v>
      </c>
      <c r="K171" s="64" t="str">
        <f>VLOOKUP(A171,'Medical Examinations'!$AS$1:$BC$2336,10,)</f>
        <v>Prediabetes</v>
      </c>
      <c r="L171" s="64" t="str">
        <f>VLOOKUP(A171,'Hospitalisation Details'!$L$2:$R$2342,2,)</f>
        <v>05-09-2000</v>
      </c>
      <c r="M171" s="65">
        <f>VLOOKUP(A171,'Hospitalisation Details'!$L$2:$R$2345,7,)</f>
        <v>37165</v>
      </c>
      <c r="N171" s="64" t="str">
        <f>VLOOKUP(A171,'Hospitalisation Details'!$L$2:$R$2342,4,)</f>
        <v>tier - 1</v>
      </c>
      <c r="O171" s="64" t="str">
        <f>VLOOKUP(A171,'Hospitalisation Details'!$L$2:$R$2342,5,)</f>
        <v>tier - 3</v>
      </c>
      <c r="P171" s="64" t="str">
        <f>VLOOKUP(A171,'Hospitalisation Details'!$L$2:$R$2342,6,)</f>
        <v>Unknown</v>
      </c>
      <c r="Q171" s="64">
        <f>VLOOKUP(A171,'Hospitalisation Details'!$L$2:$R$2342,3,)</f>
        <v>22</v>
      </c>
      <c r="R171" s="64">
        <f>VLOOKUP(A171,'Hospitalisation Details'!$L$2:$U$2342,10,)</f>
        <v>5</v>
      </c>
      <c r="S171" s="64" t="str">
        <f>VLOOKUP(A171,'Hospitalisation Details'!$L$2:$U$2342,8,)</f>
        <v>Sep</v>
      </c>
      <c r="T171" s="126">
        <f>VLOOKUP(A171,'Hospitalisation Details'!$L$2:$U$2342,9,)</f>
        <v>2000</v>
      </c>
    </row>
    <row r="172" spans="1:20" ht="15.5" x14ac:dyDescent="0.35">
      <c r="A172" s="124" t="s">
        <v>2202</v>
      </c>
      <c r="B172" s="64" t="str">
        <f>VLOOKUP(A172,'Medical Examinations'!$AS$1:$BC$2336,9,)</f>
        <v>Natalie</v>
      </c>
      <c r="C172" s="64">
        <f>VLOOKUP(A172,'Medical Examinations'!$AS$1:$BC$2336,2,)</f>
        <v>36.08</v>
      </c>
      <c r="D172" s="64">
        <f>VLOOKUP(A172,'Medical Examinations'!$AS$1:$BC$2336,3,)</f>
        <v>6.1</v>
      </c>
      <c r="E172" s="64" t="str">
        <f>VLOOKUP(A172,'Medical Examinations'!$AS$1:$BC$2336,6,)</f>
        <v>Yes</v>
      </c>
      <c r="F172" s="64" t="str">
        <f>VLOOKUP(A172,'Medical Examinations'!$AS$1:$BC$2336,4,)</f>
        <v>No</v>
      </c>
      <c r="G172" s="64" t="str">
        <f>VLOOKUP(A172,'Medical Examinations'!$AS$1:$BC$2336,5,)</f>
        <v>No</v>
      </c>
      <c r="H172" s="64">
        <f>VLOOKUP(A172,'Medical Examinations'!$AS$1:$BC$2336,8,)</f>
        <v>1</v>
      </c>
      <c r="I172" s="64" t="str">
        <f>VLOOKUP(A172,'Medical Examinations'!$AS$1:$BC$2336,7,)</f>
        <v>Yes</v>
      </c>
      <c r="J172" s="64" t="str">
        <f>VLOOKUP(A172,'Medical Examinations'!$AS$1:$BC$2336,11,)</f>
        <v>Obesity</v>
      </c>
      <c r="K172" s="64" t="str">
        <f>VLOOKUP(A172,'Medical Examinations'!$AS$1:$BC$2336,10,)</f>
        <v>Prediabetes</v>
      </c>
      <c r="L172" s="64" t="str">
        <f>VLOOKUP(A172,'Hospitalisation Details'!$L$2:$R$2342,2,)</f>
        <v>30-10-1995</v>
      </c>
      <c r="M172" s="65">
        <f>VLOOKUP(A172,'Hospitalisation Details'!$L$2:$R$2345,7,)</f>
        <v>37134</v>
      </c>
      <c r="N172" s="64" t="str">
        <f>VLOOKUP(A172,'Hospitalisation Details'!$L$2:$R$2342,4,)</f>
        <v>tier - 2</v>
      </c>
      <c r="O172" s="64" t="str">
        <f>VLOOKUP(A172,'Hospitalisation Details'!$L$2:$R$2342,5,)</f>
        <v>tier - 2</v>
      </c>
      <c r="P172" s="64" t="str">
        <f>VLOOKUP(A172,'Hospitalisation Details'!$L$2:$R$2342,6,)</f>
        <v>R1013</v>
      </c>
      <c r="Q172" s="64">
        <f>VLOOKUP(A172,'Hospitalisation Details'!$L$2:$R$2342,3,)</f>
        <v>27</v>
      </c>
      <c r="R172" s="64">
        <f>VLOOKUP(A172,'Hospitalisation Details'!$L$2:$U$2342,10,)</f>
        <v>30</v>
      </c>
      <c r="S172" s="64" t="str">
        <f>VLOOKUP(A172,'Hospitalisation Details'!$L$2:$U$2342,8,)</f>
        <v>Oct</v>
      </c>
      <c r="T172" s="126">
        <f>VLOOKUP(A172,'Hospitalisation Details'!$L$2:$U$2342,9,)</f>
        <v>1995</v>
      </c>
    </row>
    <row r="173" spans="1:20" ht="15.5" x14ac:dyDescent="0.35">
      <c r="A173" s="124" t="s">
        <v>2201</v>
      </c>
      <c r="B173" s="64" t="str">
        <f>VLOOKUP(A173,'Medical Examinations'!$AS$1:$BC$2336,9,)</f>
        <v>Lina</v>
      </c>
      <c r="C173" s="64">
        <f>VLOOKUP(A173,'Medical Examinations'!$AS$1:$BC$2336,2,)</f>
        <v>33.5</v>
      </c>
      <c r="D173" s="64">
        <f>VLOOKUP(A173,'Medical Examinations'!$AS$1:$BC$2336,3,)</f>
        <v>5.4</v>
      </c>
      <c r="E173" s="64" t="str">
        <f>VLOOKUP(A173,'Medical Examinations'!$AS$1:$BC$2336,6,)</f>
        <v>No</v>
      </c>
      <c r="F173" s="64" t="str">
        <f>VLOOKUP(A173,'Medical Examinations'!$AS$1:$BC$2336,4,)</f>
        <v>No</v>
      </c>
      <c r="G173" s="64" t="str">
        <f>VLOOKUP(A173,'Medical Examinations'!$AS$1:$BC$2336,5,)</f>
        <v>No</v>
      </c>
      <c r="H173" s="64">
        <f>VLOOKUP(A173,'Medical Examinations'!$AS$1:$BC$2336,8,)</f>
        <v>0</v>
      </c>
      <c r="I173" s="64" t="str">
        <f>VLOOKUP(A173,'Medical Examinations'!$AS$1:$BC$2336,7,)</f>
        <v>Yes</v>
      </c>
      <c r="J173" s="64" t="str">
        <f>VLOOKUP(A173,'Medical Examinations'!$AS$1:$BC$2336,11,)</f>
        <v>Obesity</v>
      </c>
      <c r="K173" s="64" t="str">
        <f>VLOOKUP(A173,'Medical Examinations'!$AS$1:$BC$2336,10,)</f>
        <v>Normal</v>
      </c>
      <c r="L173" s="64" t="str">
        <f>VLOOKUP(A173,'Hospitalisation Details'!$L$2:$R$2342,2,)</f>
        <v>10-06-1989</v>
      </c>
      <c r="M173" s="65">
        <f>VLOOKUP(A173,'Hospitalisation Details'!$L$2:$R$2345,7,)</f>
        <v>37079</v>
      </c>
      <c r="N173" s="64" t="str">
        <f>VLOOKUP(A173,'Hospitalisation Details'!$L$2:$R$2342,4,)</f>
        <v>tier - 2</v>
      </c>
      <c r="O173" s="64" t="str">
        <f>VLOOKUP(A173,'Hospitalisation Details'!$L$2:$R$2342,5,)</f>
        <v>tier - 3</v>
      </c>
      <c r="P173" s="64" t="str">
        <f>VLOOKUP(A173,'Hospitalisation Details'!$L$2:$R$2342,6,)</f>
        <v>R1011</v>
      </c>
      <c r="Q173" s="64">
        <f>VLOOKUP(A173,'Hospitalisation Details'!$L$2:$R$2342,3,)</f>
        <v>33</v>
      </c>
      <c r="R173" s="64">
        <f>VLOOKUP(A173,'Hospitalisation Details'!$L$2:$U$2342,10,)</f>
        <v>10</v>
      </c>
      <c r="S173" s="64" t="str">
        <f>VLOOKUP(A173,'Hospitalisation Details'!$L$2:$U$2342,8,)</f>
        <v>Jun</v>
      </c>
      <c r="T173" s="126">
        <f>VLOOKUP(A173,'Hospitalisation Details'!$L$2:$U$2342,9,)</f>
        <v>1989</v>
      </c>
    </row>
    <row r="174" spans="1:20" ht="15.5" x14ac:dyDescent="0.35">
      <c r="A174" s="124" t="s">
        <v>2200</v>
      </c>
      <c r="B174" s="64" t="str">
        <f>VLOOKUP(A174,'Medical Examinations'!$AS$1:$BC$2336,9,)</f>
        <v>Zebulon</v>
      </c>
      <c r="C174" s="64">
        <f>VLOOKUP(A174,'Medical Examinations'!$AS$1:$BC$2336,2,)</f>
        <v>47.46</v>
      </c>
      <c r="D174" s="64">
        <f>VLOOKUP(A174,'Medical Examinations'!$AS$1:$BC$2336,3,)</f>
        <v>6.24</v>
      </c>
      <c r="E174" s="64" t="str">
        <f>VLOOKUP(A174,'Medical Examinations'!$AS$1:$BC$2336,6,)</f>
        <v>Yes</v>
      </c>
      <c r="F174" s="64" t="str">
        <f>VLOOKUP(A174,'Medical Examinations'!$AS$1:$BC$2336,4,)</f>
        <v>No</v>
      </c>
      <c r="G174" s="64" t="str">
        <f>VLOOKUP(A174,'Medical Examinations'!$AS$1:$BC$2336,5,)</f>
        <v>No</v>
      </c>
      <c r="H174" s="64">
        <f>VLOOKUP(A174,'Medical Examinations'!$AS$1:$BC$2336,8,)</f>
        <v>1</v>
      </c>
      <c r="I174" s="64" t="str">
        <f>VLOOKUP(A174,'Medical Examinations'!$AS$1:$BC$2336,7,)</f>
        <v>Yes</v>
      </c>
      <c r="J174" s="64" t="str">
        <f>VLOOKUP(A174,'Medical Examinations'!$AS$1:$BC$2336,11,)</f>
        <v>Obesity</v>
      </c>
      <c r="K174" s="64" t="str">
        <f>VLOOKUP(A174,'Medical Examinations'!$AS$1:$BC$2336,10,)</f>
        <v>Prediabetes</v>
      </c>
      <c r="L174" s="64" t="str">
        <f>VLOOKUP(A174,'Hospitalisation Details'!$L$2:$R$2342,2,)</f>
        <v>17-12-1988</v>
      </c>
      <c r="M174" s="65">
        <f>VLOOKUP(A174,'Hospitalisation Details'!$L$2:$R$2345,7,)</f>
        <v>37076</v>
      </c>
      <c r="N174" s="64" t="str">
        <f>VLOOKUP(A174,'Hospitalisation Details'!$L$2:$R$2342,4,)</f>
        <v>tier - 2</v>
      </c>
      <c r="O174" s="64" t="str">
        <f>VLOOKUP(A174,'Hospitalisation Details'!$L$2:$R$2342,5,)</f>
        <v>tier - 1</v>
      </c>
      <c r="P174" s="64" t="str">
        <f>VLOOKUP(A174,'Hospitalisation Details'!$L$2:$R$2342,6,)</f>
        <v>R1011</v>
      </c>
      <c r="Q174" s="64">
        <f>VLOOKUP(A174,'Hospitalisation Details'!$L$2:$R$2342,3,)</f>
        <v>34</v>
      </c>
      <c r="R174" s="64">
        <f>VLOOKUP(A174,'Hospitalisation Details'!$L$2:$U$2342,10,)</f>
        <v>17</v>
      </c>
      <c r="S174" s="64" t="str">
        <f>VLOOKUP(A174,'Hospitalisation Details'!$L$2:$U$2342,8,)</f>
        <v>Dec</v>
      </c>
      <c r="T174" s="126">
        <f>VLOOKUP(A174,'Hospitalisation Details'!$L$2:$U$2342,9,)</f>
        <v>1988</v>
      </c>
    </row>
    <row r="175" spans="1:20" ht="15.5" x14ac:dyDescent="0.35">
      <c r="A175" s="124" t="s">
        <v>2199</v>
      </c>
      <c r="B175" s="64" t="str">
        <f>VLOOKUP(A175,'Medical Examinations'!$AS$1:$BC$2336,9,)</f>
        <v>Amanda</v>
      </c>
      <c r="C175" s="64">
        <f>VLOOKUP(A175,'Medical Examinations'!$AS$1:$BC$2336,2,)</f>
        <v>49.24</v>
      </c>
      <c r="D175" s="64">
        <f>VLOOKUP(A175,'Medical Examinations'!$AS$1:$BC$2336,3,)</f>
        <v>4.45</v>
      </c>
      <c r="E175" s="64" t="str">
        <f>VLOOKUP(A175,'Medical Examinations'!$AS$1:$BC$2336,6,)</f>
        <v>No</v>
      </c>
      <c r="F175" s="64" t="str">
        <f>VLOOKUP(A175,'Medical Examinations'!$AS$1:$BC$2336,4,)</f>
        <v>No</v>
      </c>
      <c r="G175" s="64" t="str">
        <f>VLOOKUP(A175,'Medical Examinations'!$AS$1:$BC$2336,5,)</f>
        <v>No</v>
      </c>
      <c r="H175" s="64">
        <f>VLOOKUP(A175,'Medical Examinations'!$AS$1:$BC$2336,8,)</f>
        <v>0</v>
      </c>
      <c r="I175" s="64" t="str">
        <f>VLOOKUP(A175,'Medical Examinations'!$AS$1:$BC$2336,7,)</f>
        <v>Yes</v>
      </c>
      <c r="J175" s="64" t="str">
        <f>VLOOKUP(A175,'Medical Examinations'!$AS$1:$BC$2336,11,)</f>
        <v>Obesity</v>
      </c>
      <c r="K175" s="64" t="str">
        <f>VLOOKUP(A175,'Medical Examinations'!$AS$1:$BC$2336,10,)</f>
        <v>Normal</v>
      </c>
      <c r="L175" s="64" t="str">
        <f>VLOOKUP(A175,'Hospitalisation Details'!$L$2:$R$2342,2,)</f>
        <v>01-11-1991</v>
      </c>
      <c r="M175" s="65">
        <f>VLOOKUP(A175,'Hospitalisation Details'!$L$2:$R$2345,7,)</f>
        <v>37041</v>
      </c>
      <c r="N175" s="64" t="str">
        <f>VLOOKUP(A175,'Hospitalisation Details'!$L$2:$R$2342,4,)</f>
        <v>tier - 2</v>
      </c>
      <c r="O175" s="64" t="str">
        <f>VLOOKUP(A175,'Hospitalisation Details'!$L$2:$R$2342,5,)</f>
        <v>tier - 2</v>
      </c>
      <c r="P175" s="64" t="str">
        <f>VLOOKUP(A175,'Hospitalisation Details'!$L$2:$R$2342,6,)</f>
        <v>R1011</v>
      </c>
      <c r="Q175" s="64">
        <f>VLOOKUP(A175,'Hospitalisation Details'!$L$2:$R$2342,3,)</f>
        <v>31</v>
      </c>
      <c r="R175" s="64">
        <f>VLOOKUP(A175,'Hospitalisation Details'!$L$2:$U$2342,10,)</f>
        <v>1</v>
      </c>
      <c r="S175" s="64" t="str">
        <f>VLOOKUP(A175,'Hospitalisation Details'!$L$2:$U$2342,8,)</f>
        <v>Nov</v>
      </c>
      <c r="T175" s="126">
        <f>VLOOKUP(A175,'Hospitalisation Details'!$L$2:$U$2342,9,)</f>
        <v>1991</v>
      </c>
    </row>
    <row r="176" spans="1:20" ht="15.5" x14ac:dyDescent="0.35">
      <c r="A176" s="124" t="s">
        <v>2198</v>
      </c>
      <c r="B176" s="64" t="str">
        <f>VLOOKUP(A176,'Medical Examinations'!$AS$1:$BC$2336,9,)</f>
        <v>Greg</v>
      </c>
      <c r="C176" s="64">
        <f>VLOOKUP(A176,'Medical Examinations'!$AS$1:$BC$2336,2,)</f>
        <v>54.4</v>
      </c>
      <c r="D176" s="64">
        <f>VLOOKUP(A176,'Medical Examinations'!$AS$1:$BC$2336,3,)</f>
        <v>5.22</v>
      </c>
      <c r="E176" s="64" t="str">
        <f>VLOOKUP(A176,'Medical Examinations'!$AS$1:$BC$2336,6,)</f>
        <v>No</v>
      </c>
      <c r="F176" s="64" t="str">
        <f>VLOOKUP(A176,'Medical Examinations'!$AS$1:$BC$2336,4,)</f>
        <v>No</v>
      </c>
      <c r="G176" s="64" t="str">
        <f>VLOOKUP(A176,'Medical Examinations'!$AS$1:$BC$2336,5,)</f>
        <v>No</v>
      </c>
      <c r="H176" s="64">
        <f>VLOOKUP(A176,'Medical Examinations'!$AS$1:$BC$2336,8,)</f>
        <v>1</v>
      </c>
      <c r="I176" s="64" t="str">
        <f>VLOOKUP(A176,'Medical Examinations'!$AS$1:$BC$2336,7,)</f>
        <v>Yes</v>
      </c>
      <c r="J176" s="64" t="str">
        <f>VLOOKUP(A176,'Medical Examinations'!$AS$1:$BC$2336,11,)</f>
        <v>Obesity</v>
      </c>
      <c r="K176" s="64" t="str">
        <f>VLOOKUP(A176,'Medical Examinations'!$AS$1:$BC$2336,10,)</f>
        <v>Normal</v>
      </c>
      <c r="L176" s="64" t="str">
        <f>VLOOKUP(A176,'Hospitalisation Details'!$L$2:$R$2342,2,)</f>
        <v>13-09-1992</v>
      </c>
      <c r="M176" s="65">
        <f>VLOOKUP(A176,'Hospitalisation Details'!$L$2:$R$2345,7,)</f>
        <v>36976</v>
      </c>
      <c r="N176" s="64" t="str">
        <f>VLOOKUP(A176,'Hospitalisation Details'!$L$2:$R$2342,4,)</f>
        <v>tier - 2</v>
      </c>
      <c r="O176" s="64" t="str">
        <f>VLOOKUP(A176,'Hospitalisation Details'!$L$2:$R$2342,5,)</f>
        <v>tier - 3</v>
      </c>
      <c r="P176" s="64" t="str">
        <f>VLOOKUP(A176,'Hospitalisation Details'!$L$2:$R$2342,6,)</f>
        <v>R1011</v>
      </c>
      <c r="Q176" s="64">
        <f>VLOOKUP(A176,'Hospitalisation Details'!$L$2:$R$2342,3,)</f>
        <v>30</v>
      </c>
      <c r="R176" s="64">
        <f>VLOOKUP(A176,'Hospitalisation Details'!$L$2:$U$2342,10,)</f>
        <v>13</v>
      </c>
      <c r="S176" s="64" t="str">
        <f>VLOOKUP(A176,'Hospitalisation Details'!$L$2:$U$2342,8,)</f>
        <v>Sep</v>
      </c>
      <c r="T176" s="126">
        <f>VLOOKUP(A176,'Hospitalisation Details'!$L$2:$U$2342,9,)</f>
        <v>1992</v>
      </c>
    </row>
    <row r="177" spans="1:20" ht="15.5" x14ac:dyDescent="0.35">
      <c r="A177" s="124" t="s">
        <v>2197</v>
      </c>
      <c r="B177" s="64" t="str">
        <f>VLOOKUP(A177,'Medical Examinations'!$AS$1:$BC$2336,9,)</f>
        <v>John</v>
      </c>
      <c r="C177" s="64">
        <f>VLOOKUP(A177,'Medical Examinations'!$AS$1:$BC$2336,2,)</f>
        <v>35.53</v>
      </c>
      <c r="D177" s="64">
        <f>VLOOKUP(A177,'Medical Examinations'!$AS$1:$BC$2336,3,)</f>
        <v>4.6100000000000003</v>
      </c>
      <c r="E177" s="64" t="str">
        <f>VLOOKUP(A177,'Medical Examinations'!$AS$1:$BC$2336,6,)</f>
        <v>No</v>
      </c>
      <c r="F177" s="64" t="str">
        <f>VLOOKUP(A177,'Medical Examinations'!$AS$1:$BC$2336,4,)</f>
        <v>No</v>
      </c>
      <c r="G177" s="64" t="str">
        <f>VLOOKUP(A177,'Medical Examinations'!$AS$1:$BC$2336,5,)</f>
        <v>No</v>
      </c>
      <c r="H177" s="64">
        <f>VLOOKUP(A177,'Medical Examinations'!$AS$1:$BC$2336,8,)</f>
        <v>1</v>
      </c>
      <c r="I177" s="64" t="str">
        <f>VLOOKUP(A177,'Medical Examinations'!$AS$1:$BC$2336,7,)</f>
        <v>Yes</v>
      </c>
      <c r="J177" s="64" t="str">
        <f>VLOOKUP(A177,'Medical Examinations'!$AS$1:$BC$2336,11,)</f>
        <v>Obesity</v>
      </c>
      <c r="K177" s="64" t="str">
        <f>VLOOKUP(A177,'Medical Examinations'!$AS$1:$BC$2336,10,)</f>
        <v>Normal</v>
      </c>
      <c r="L177" s="64" t="str">
        <f>VLOOKUP(A177,'Hospitalisation Details'!$L$2:$R$2342,2,)</f>
        <v>25-08-1992</v>
      </c>
      <c r="M177" s="65">
        <f>VLOOKUP(A177,'Hospitalisation Details'!$L$2:$R$2345,7,)</f>
        <v>36950</v>
      </c>
      <c r="N177" s="64" t="str">
        <f>VLOOKUP(A177,'Hospitalisation Details'!$L$2:$R$2342,4,)</f>
        <v>tier - 1</v>
      </c>
      <c r="O177" s="64" t="str">
        <f>VLOOKUP(A177,'Hospitalisation Details'!$L$2:$R$2342,5,)</f>
        <v>tier - 1</v>
      </c>
      <c r="P177" s="64" t="str">
        <f>VLOOKUP(A177,'Hospitalisation Details'!$L$2:$R$2342,6,)</f>
        <v>R1013</v>
      </c>
      <c r="Q177" s="64">
        <f>VLOOKUP(A177,'Hospitalisation Details'!$L$2:$R$2342,3,)</f>
        <v>30</v>
      </c>
      <c r="R177" s="64">
        <f>VLOOKUP(A177,'Hospitalisation Details'!$L$2:$U$2342,10,)</f>
        <v>25</v>
      </c>
      <c r="S177" s="64" t="str">
        <f>VLOOKUP(A177,'Hospitalisation Details'!$L$2:$U$2342,8,)</f>
        <v>Aug</v>
      </c>
      <c r="T177" s="126">
        <f>VLOOKUP(A177,'Hospitalisation Details'!$L$2:$U$2342,9,)</f>
        <v>1992</v>
      </c>
    </row>
    <row r="178" spans="1:20" ht="15.5" x14ac:dyDescent="0.35">
      <c r="A178" s="124" t="s">
        <v>2196</v>
      </c>
      <c r="B178" s="64" t="str">
        <f>VLOOKUP(A178,'Medical Examinations'!$AS$1:$BC$2336,9,)</f>
        <v>Kelsey A.</v>
      </c>
      <c r="C178" s="64">
        <f>VLOOKUP(A178,'Medical Examinations'!$AS$1:$BC$2336,2,)</f>
        <v>39.729999999999997</v>
      </c>
      <c r="D178" s="64">
        <f>VLOOKUP(A178,'Medical Examinations'!$AS$1:$BC$2336,3,)</f>
        <v>6.24</v>
      </c>
      <c r="E178" s="64" t="str">
        <f>VLOOKUP(A178,'Medical Examinations'!$AS$1:$BC$2336,6,)</f>
        <v>No</v>
      </c>
      <c r="F178" s="64" t="str">
        <f>VLOOKUP(A178,'Medical Examinations'!$AS$1:$BC$2336,4,)</f>
        <v>No</v>
      </c>
      <c r="G178" s="64" t="str">
        <f>VLOOKUP(A178,'Medical Examinations'!$AS$1:$BC$2336,5,)</f>
        <v>No</v>
      </c>
      <c r="H178" s="64">
        <f>VLOOKUP(A178,'Medical Examinations'!$AS$1:$BC$2336,8,)</f>
        <v>0</v>
      </c>
      <c r="I178" s="64" t="str">
        <f>VLOOKUP(A178,'Medical Examinations'!$AS$1:$BC$2336,7,)</f>
        <v>Yes</v>
      </c>
      <c r="J178" s="64" t="str">
        <f>VLOOKUP(A178,'Medical Examinations'!$AS$1:$BC$2336,11,)</f>
        <v>Obesity</v>
      </c>
      <c r="K178" s="64" t="str">
        <f>VLOOKUP(A178,'Medical Examinations'!$AS$1:$BC$2336,10,)</f>
        <v>Prediabetes</v>
      </c>
      <c r="L178" s="64" t="str">
        <f>VLOOKUP(A178,'Hospitalisation Details'!$L$2:$R$2342,2,)</f>
        <v>13-08-1977</v>
      </c>
      <c r="M178" s="65">
        <f>VLOOKUP(A178,'Hospitalisation Details'!$L$2:$R$2345,7,)</f>
        <v>36936</v>
      </c>
      <c r="N178" s="64" t="str">
        <f>VLOOKUP(A178,'Hospitalisation Details'!$L$2:$R$2342,4,)</f>
        <v>tier - 2</v>
      </c>
      <c r="O178" s="64" t="str">
        <f>VLOOKUP(A178,'Hospitalisation Details'!$L$2:$R$2342,5,)</f>
        <v>tier - 1</v>
      </c>
      <c r="P178" s="64" t="str">
        <f>VLOOKUP(A178,'Hospitalisation Details'!$L$2:$R$2342,6,)</f>
        <v>R1011</v>
      </c>
      <c r="Q178" s="64">
        <f>VLOOKUP(A178,'Hospitalisation Details'!$L$2:$R$2342,3,)</f>
        <v>45</v>
      </c>
      <c r="R178" s="64">
        <f>VLOOKUP(A178,'Hospitalisation Details'!$L$2:$U$2342,10,)</f>
        <v>13</v>
      </c>
      <c r="S178" s="64" t="str">
        <f>VLOOKUP(A178,'Hospitalisation Details'!$L$2:$U$2342,8,)</f>
        <v>Aug</v>
      </c>
      <c r="T178" s="126">
        <f>VLOOKUP(A178,'Hospitalisation Details'!$L$2:$U$2342,9,)</f>
        <v>1977</v>
      </c>
    </row>
    <row r="179" spans="1:20" ht="15.5" x14ac:dyDescent="0.35">
      <c r="A179" s="124" t="s">
        <v>2195</v>
      </c>
      <c r="B179" s="64" t="str">
        <f>VLOOKUP(A179,'Medical Examinations'!$AS$1:$BC$2336,9,)</f>
        <v>Bronwen L</v>
      </c>
      <c r="C179" s="64">
        <f>VLOOKUP(A179,'Medical Examinations'!$AS$1:$BC$2336,2,)</f>
        <v>35.68</v>
      </c>
      <c r="D179" s="64">
        <f>VLOOKUP(A179,'Medical Examinations'!$AS$1:$BC$2336,3,)</f>
        <v>10.039999999999999</v>
      </c>
      <c r="E179" s="64" t="str">
        <f>VLOOKUP(A179,'Medical Examinations'!$AS$1:$BC$2336,6,)</f>
        <v>No</v>
      </c>
      <c r="F179" s="64" t="str">
        <f>VLOOKUP(A179,'Medical Examinations'!$AS$1:$BC$2336,4,)</f>
        <v>No</v>
      </c>
      <c r="G179" s="64" t="str">
        <f>VLOOKUP(A179,'Medical Examinations'!$AS$1:$BC$2336,5,)</f>
        <v>No</v>
      </c>
      <c r="H179" s="64">
        <f>VLOOKUP(A179,'Medical Examinations'!$AS$1:$BC$2336,8,)</f>
        <v>0</v>
      </c>
      <c r="I179" s="64" t="str">
        <f>VLOOKUP(A179,'Medical Examinations'!$AS$1:$BC$2336,7,)</f>
        <v>Yes</v>
      </c>
      <c r="J179" s="64" t="str">
        <f>VLOOKUP(A179,'Medical Examinations'!$AS$1:$BC$2336,11,)</f>
        <v>Obesity</v>
      </c>
      <c r="K179" s="64" t="str">
        <f>VLOOKUP(A179,'Medical Examinations'!$AS$1:$BC$2336,10,)</f>
        <v>Diabetes</v>
      </c>
      <c r="L179" s="64" t="str">
        <f>VLOOKUP(A179,'Hospitalisation Details'!$L$2:$R$2342,2,)</f>
        <v>22-10-1968</v>
      </c>
      <c r="M179" s="65">
        <f>VLOOKUP(A179,'Hospitalisation Details'!$L$2:$R$2345,7,)</f>
        <v>36923</v>
      </c>
      <c r="N179" s="64" t="str">
        <f>VLOOKUP(A179,'Hospitalisation Details'!$L$2:$R$2342,4,)</f>
        <v>tier - 2</v>
      </c>
      <c r="O179" s="64" t="str">
        <f>VLOOKUP(A179,'Hospitalisation Details'!$L$2:$R$2342,5,)</f>
        <v>tier - 1</v>
      </c>
      <c r="P179" s="64" t="str">
        <f>VLOOKUP(A179,'Hospitalisation Details'!$L$2:$R$2342,6,)</f>
        <v>R1011</v>
      </c>
      <c r="Q179" s="64">
        <f>VLOOKUP(A179,'Hospitalisation Details'!$L$2:$R$2342,3,)</f>
        <v>54</v>
      </c>
      <c r="R179" s="64">
        <f>VLOOKUP(A179,'Hospitalisation Details'!$L$2:$U$2342,10,)</f>
        <v>22</v>
      </c>
      <c r="S179" s="64" t="str">
        <f>VLOOKUP(A179,'Hospitalisation Details'!$L$2:$U$2342,8,)</f>
        <v>Oct</v>
      </c>
      <c r="T179" s="126">
        <f>VLOOKUP(A179,'Hospitalisation Details'!$L$2:$U$2342,9,)</f>
        <v>1968</v>
      </c>
    </row>
    <row r="180" spans="1:20" ht="15.5" x14ac:dyDescent="0.35">
      <c r="A180" s="124" t="s">
        <v>2194</v>
      </c>
      <c r="B180" s="64" t="str">
        <f>VLOOKUP(A180,'Medical Examinations'!$AS$1:$BC$2336,9,)</f>
        <v>Manuela</v>
      </c>
      <c r="C180" s="64">
        <f>VLOOKUP(A180,'Medical Examinations'!$AS$1:$BC$2336,2,)</f>
        <v>48.86</v>
      </c>
      <c r="D180" s="64">
        <f>VLOOKUP(A180,'Medical Examinations'!$AS$1:$BC$2336,3,)</f>
        <v>6.09</v>
      </c>
      <c r="E180" s="64" t="str">
        <f>VLOOKUP(A180,'Medical Examinations'!$AS$1:$BC$2336,6,)</f>
        <v>No</v>
      </c>
      <c r="F180" s="64" t="str">
        <f>VLOOKUP(A180,'Medical Examinations'!$AS$1:$BC$2336,4,)</f>
        <v>No</v>
      </c>
      <c r="G180" s="64" t="str">
        <f>VLOOKUP(A180,'Medical Examinations'!$AS$1:$BC$2336,5,)</f>
        <v>No</v>
      </c>
      <c r="H180" s="64">
        <f>VLOOKUP(A180,'Medical Examinations'!$AS$1:$BC$2336,8,)</f>
        <v>0</v>
      </c>
      <c r="I180" s="64" t="str">
        <f>VLOOKUP(A180,'Medical Examinations'!$AS$1:$BC$2336,7,)</f>
        <v>Yes</v>
      </c>
      <c r="J180" s="64" t="str">
        <f>VLOOKUP(A180,'Medical Examinations'!$AS$1:$BC$2336,11,)</f>
        <v>Obesity</v>
      </c>
      <c r="K180" s="64" t="str">
        <f>VLOOKUP(A180,'Medical Examinations'!$AS$1:$BC$2336,10,)</f>
        <v>Prediabetes</v>
      </c>
      <c r="L180" s="64" t="str">
        <f>VLOOKUP(A180,'Hospitalisation Details'!$L$2:$R$2342,2,)</f>
        <v>10-06-1991</v>
      </c>
      <c r="M180" s="65">
        <f>VLOOKUP(A180,'Hospitalisation Details'!$L$2:$R$2345,7,)</f>
        <v>36912</v>
      </c>
      <c r="N180" s="64" t="str">
        <f>VLOOKUP(A180,'Hospitalisation Details'!$L$2:$R$2342,4,)</f>
        <v>tier - 2</v>
      </c>
      <c r="O180" s="64" t="str">
        <f>VLOOKUP(A180,'Hospitalisation Details'!$L$2:$R$2342,5,)</f>
        <v>tier - 2</v>
      </c>
      <c r="P180" s="64" t="str">
        <f>VLOOKUP(A180,'Hospitalisation Details'!$L$2:$R$2342,6,)</f>
        <v>R1011</v>
      </c>
      <c r="Q180" s="64">
        <f>VLOOKUP(A180,'Hospitalisation Details'!$L$2:$R$2342,3,)</f>
        <v>31</v>
      </c>
      <c r="R180" s="64">
        <f>VLOOKUP(A180,'Hospitalisation Details'!$L$2:$U$2342,10,)</f>
        <v>10</v>
      </c>
      <c r="S180" s="64" t="str">
        <f>VLOOKUP(A180,'Hospitalisation Details'!$L$2:$U$2342,8,)</f>
        <v>Jun</v>
      </c>
      <c r="T180" s="126">
        <f>VLOOKUP(A180,'Hospitalisation Details'!$L$2:$U$2342,9,)</f>
        <v>1991</v>
      </c>
    </row>
    <row r="181" spans="1:20" ht="15.5" x14ac:dyDescent="0.35">
      <c r="A181" s="124" t="s">
        <v>2193</v>
      </c>
      <c r="B181" s="64" t="str">
        <f>VLOOKUP(A181,'Medical Examinations'!$AS$1:$BC$2336,9,)</f>
        <v>Jennifer L</v>
      </c>
      <c r="C181" s="64">
        <f>VLOOKUP(A181,'Medical Examinations'!$AS$1:$BC$2336,2,)</f>
        <v>34.799999999999997</v>
      </c>
      <c r="D181" s="64">
        <f>VLOOKUP(A181,'Medical Examinations'!$AS$1:$BC$2336,3,)</f>
        <v>11.4</v>
      </c>
      <c r="E181" s="64" t="str">
        <f>VLOOKUP(A181,'Medical Examinations'!$AS$1:$BC$2336,6,)</f>
        <v>Yes</v>
      </c>
      <c r="F181" s="64" t="str">
        <f>VLOOKUP(A181,'Medical Examinations'!$AS$1:$BC$2336,4,)</f>
        <v>No</v>
      </c>
      <c r="G181" s="64" t="str">
        <f>VLOOKUP(A181,'Medical Examinations'!$AS$1:$BC$2336,5,)</f>
        <v>Yes</v>
      </c>
      <c r="H181" s="64">
        <f>VLOOKUP(A181,'Medical Examinations'!$AS$1:$BC$2336,8,)</f>
        <v>1</v>
      </c>
      <c r="I181" s="64" t="str">
        <f>VLOOKUP(A181,'Medical Examinations'!$AS$1:$BC$2336,7,)</f>
        <v>No</v>
      </c>
      <c r="J181" s="64" t="str">
        <f>VLOOKUP(A181,'Medical Examinations'!$AS$1:$BC$2336,11,)</f>
        <v>Obesity</v>
      </c>
      <c r="K181" s="64" t="str">
        <f>VLOOKUP(A181,'Medical Examinations'!$AS$1:$BC$2336,10,)</f>
        <v>Diabetes</v>
      </c>
      <c r="L181" s="64" t="str">
        <f>VLOOKUP(A181,'Hospitalisation Details'!$L$2:$R$2342,2,)</f>
        <v>24-07-1963</v>
      </c>
      <c r="M181" s="65">
        <f>VLOOKUP(A181,'Hospitalisation Details'!$L$2:$R$2345,7,)</f>
        <v>36911</v>
      </c>
      <c r="N181" s="64" t="str">
        <f>VLOOKUP(A181,'Hospitalisation Details'!$L$2:$R$2342,4,)</f>
        <v>tier - 2</v>
      </c>
      <c r="O181" s="64" t="str">
        <f>VLOOKUP(A181,'Hospitalisation Details'!$L$2:$R$2342,5,)</f>
        <v>tier - 2</v>
      </c>
      <c r="P181" s="64" t="str">
        <f>VLOOKUP(A181,'Hospitalisation Details'!$L$2:$R$2342,6,)</f>
        <v>R1011</v>
      </c>
      <c r="Q181" s="64">
        <f>VLOOKUP(A181,'Hospitalisation Details'!$L$2:$R$2342,3,)</f>
        <v>59</v>
      </c>
      <c r="R181" s="64">
        <f>VLOOKUP(A181,'Hospitalisation Details'!$L$2:$U$2342,10,)</f>
        <v>24</v>
      </c>
      <c r="S181" s="64" t="str">
        <f>VLOOKUP(A181,'Hospitalisation Details'!$L$2:$U$2342,8,)</f>
        <v>Jul</v>
      </c>
      <c r="T181" s="126">
        <f>VLOOKUP(A181,'Hospitalisation Details'!$L$2:$U$2342,9,)</f>
        <v>1963</v>
      </c>
    </row>
    <row r="182" spans="1:20" ht="15.5" x14ac:dyDescent="0.35">
      <c r="A182" s="124" t="s">
        <v>2192</v>
      </c>
      <c r="B182" s="64" t="str">
        <f>VLOOKUP(A182,'Medical Examinations'!$AS$1:$BC$2336,9,)</f>
        <v>Abby W.</v>
      </c>
      <c r="C182" s="64">
        <f>VLOOKUP(A182,'Medical Examinations'!$AS$1:$BC$2336,2,)</f>
        <v>32.49</v>
      </c>
      <c r="D182" s="64">
        <f>VLOOKUP(A182,'Medical Examinations'!$AS$1:$BC$2336,3,)</f>
        <v>4.29</v>
      </c>
      <c r="E182" s="64" t="str">
        <f>VLOOKUP(A182,'Medical Examinations'!$AS$1:$BC$2336,6,)</f>
        <v>No</v>
      </c>
      <c r="F182" s="64" t="str">
        <f>VLOOKUP(A182,'Medical Examinations'!$AS$1:$BC$2336,4,)</f>
        <v>No</v>
      </c>
      <c r="G182" s="64" t="str">
        <f>VLOOKUP(A182,'Medical Examinations'!$AS$1:$BC$2336,5,)</f>
        <v>Yes</v>
      </c>
      <c r="H182" s="64">
        <f>VLOOKUP(A182,'Medical Examinations'!$AS$1:$BC$2336,8,)</f>
        <v>1</v>
      </c>
      <c r="I182" s="64" t="str">
        <f>VLOOKUP(A182,'Medical Examinations'!$AS$1:$BC$2336,7,)</f>
        <v>Yes</v>
      </c>
      <c r="J182" s="64" t="str">
        <f>VLOOKUP(A182,'Medical Examinations'!$AS$1:$BC$2336,11,)</f>
        <v>Obesity</v>
      </c>
      <c r="K182" s="64" t="str">
        <f>VLOOKUP(A182,'Medical Examinations'!$AS$1:$BC$2336,10,)</f>
        <v>Normal</v>
      </c>
      <c r="L182" s="64" t="str">
        <f>VLOOKUP(A182,'Hospitalisation Details'!$L$2:$R$2342,2,)</f>
        <v>21-06-2003</v>
      </c>
      <c r="M182" s="65">
        <f>VLOOKUP(A182,'Hospitalisation Details'!$L$2:$R$2345,7,)</f>
        <v>36899</v>
      </c>
      <c r="N182" s="64" t="str">
        <f>VLOOKUP(A182,'Hospitalisation Details'!$L$2:$R$2342,4,)</f>
        <v>tier - 2</v>
      </c>
      <c r="O182" s="64" t="str">
        <f>VLOOKUP(A182,'Hospitalisation Details'!$L$2:$R$2342,5,)</f>
        <v>tier - 1</v>
      </c>
      <c r="P182" s="64" t="str">
        <f>VLOOKUP(A182,'Hospitalisation Details'!$L$2:$R$2342,6,)</f>
        <v>R1012</v>
      </c>
      <c r="Q182" s="64">
        <f>VLOOKUP(A182,'Hospitalisation Details'!$L$2:$R$2342,3,)</f>
        <v>19</v>
      </c>
      <c r="R182" s="64">
        <f>VLOOKUP(A182,'Hospitalisation Details'!$L$2:$U$2342,10,)</f>
        <v>21</v>
      </c>
      <c r="S182" s="64" t="str">
        <f>VLOOKUP(A182,'Hospitalisation Details'!$L$2:$U$2342,8,)</f>
        <v>Jun</v>
      </c>
      <c r="T182" s="126">
        <f>VLOOKUP(A182,'Hospitalisation Details'!$L$2:$U$2342,9,)</f>
        <v>2003</v>
      </c>
    </row>
    <row r="183" spans="1:20" ht="15.5" x14ac:dyDescent="0.35">
      <c r="A183" s="124" t="s">
        <v>2191</v>
      </c>
      <c r="B183" s="64" t="str">
        <f>VLOOKUP(A183,'Medical Examinations'!$AS$1:$BC$2336,9,)</f>
        <v>Tyler</v>
      </c>
      <c r="C183" s="64">
        <f>VLOOKUP(A183,'Medical Examinations'!$AS$1:$BC$2336,2,)</f>
        <v>39</v>
      </c>
      <c r="D183" s="64">
        <f>VLOOKUP(A183,'Medical Examinations'!$AS$1:$BC$2336,3,)</f>
        <v>5.7</v>
      </c>
      <c r="E183" s="64" t="str">
        <f>VLOOKUP(A183,'Medical Examinations'!$AS$1:$BC$2336,6,)</f>
        <v>No</v>
      </c>
      <c r="F183" s="64" t="str">
        <f>VLOOKUP(A183,'Medical Examinations'!$AS$1:$BC$2336,4,)</f>
        <v>No</v>
      </c>
      <c r="G183" s="64" t="str">
        <f>VLOOKUP(A183,'Medical Examinations'!$AS$1:$BC$2336,5,)</f>
        <v>No</v>
      </c>
      <c r="H183" s="64">
        <f>VLOOKUP(A183,'Medical Examinations'!$AS$1:$BC$2336,8,)</f>
        <v>2</v>
      </c>
      <c r="I183" s="64" t="str">
        <f>VLOOKUP(A183,'Medical Examinations'!$AS$1:$BC$2336,7,)</f>
        <v>Yes</v>
      </c>
      <c r="J183" s="64" t="str">
        <f>VLOOKUP(A183,'Medical Examinations'!$AS$1:$BC$2336,11,)</f>
        <v>Obesity</v>
      </c>
      <c r="K183" s="64" t="str">
        <f>VLOOKUP(A183,'Medical Examinations'!$AS$1:$BC$2336,10,)</f>
        <v>Prediabetes</v>
      </c>
      <c r="L183" s="64" t="str">
        <f>VLOOKUP(A183,'Hospitalisation Details'!$L$2:$R$2342,2,)</f>
        <v>05-12-1972</v>
      </c>
      <c r="M183" s="65">
        <f>VLOOKUP(A183,'Hospitalisation Details'!$L$2:$R$2345,7,)</f>
        <v>36890</v>
      </c>
      <c r="N183" s="64" t="str">
        <f>VLOOKUP(A183,'Hospitalisation Details'!$L$2:$R$2342,4,)</f>
        <v>tier - 1</v>
      </c>
      <c r="O183" s="64" t="str">
        <f>VLOOKUP(A183,'Hospitalisation Details'!$L$2:$R$2342,5,)</f>
        <v>tier - 3</v>
      </c>
      <c r="P183" s="64" t="str">
        <f>VLOOKUP(A183,'Hospitalisation Details'!$L$2:$R$2342,6,)</f>
        <v>R1011</v>
      </c>
      <c r="Q183" s="64">
        <f>VLOOKUP(A183,'Hospitalisation Details'!$L$2:$R$2342,3,)</f>
        <v>50</v>
      </c>
      <c r="R183" s="64">
        <f>VLOOKUP(A183,'Hospitalisation Details'!$L$2:$U$2342,10,)</f>
        <v>5</v>
      </c>
      <c r="S183" s="64" t="str">
        <f>VLOOKUP(A183,'Hospitalisation Details'!$L$2:$U$2342,8,)</f>
        <v>Dec</v>
      </c>
      <c r="T183" s="126">
        <f>VLOOKUP(A183,'Hospitalisation Details'!$L$2:$U$2342,9,)</f>
        <v>1972</v>
      </c>
    </row>
    <row r="184" spans="1:20" ht="15.5" x14ac:dyDescent="0.35">
      <c r="A184" s="124" t="s">
        <v>2190</v>
      </c>
      <c r="B184" s="64" t="str">
        <f>VLOOKUP(A184,'Medical Examinations'!$AS$1:$BC$2336,9,)</f>
        <v>Jeffrey</v>
      </c>
      <c r="C184" s="64">
        <f>VLOOKUP(A184,'Medical Examinations'!$AS$1:$BC$2336,2,)</f>
        <v>35.299999999999997</v>
      </c>
      <c r="D184" s="64">
        <f>VLOOKUP(A184,'Medical Examinations'!$AS$1:$BC$2336,3,)</f>
        <v>6.09</v>
      </c>
      <c r="E184" s="64" t="str">
        <f>VLOOKUP(A184,'Medical Examinations'!$AS$1:$BC$2336,6,)</f>
        <v>No</v>
      </c>
      <c r="F184" s="64" t="str">
        <f>VLOOKUP(A184,'Medical Examinations'!$AS$1:$BC$2336,4,)</f>
        <v>No</v>
      </c>
      <c r="G184" s="64" t="str">
        <f>VLOOKUP(A184,'Medical Examinations'!$AS$1:$BC$2336,5,)</f>
        <v>No</v>
      </c>
      <c r="H184" s="64">
        <f>VLOOKUP(A184,'Medical Examinations'!$AS$1:$BC$2336,8,)</f>
        <v>1</v>
      </c>
      <c r="I184" s="64" t="str">
        <f>VLOOKUP(A184,'Medical Examinations'!$AS$1:$BC$2336,7,)</f>
        <v>Yes</v>
      </c>
      <c r="J184" s="64" t="str">
        <f>VLOOKUP(A184,'Medical Examinations'!$AS$1:$BC$2336,11,)</f>
        <v>Obesity</v>
      </c>
      <c r="K184" s="64" t="str">
        <f>VLOOKUP(A184,'Medical Examinations'!$AS$1:$BC$2336,10,)</f>
        <v>Prediabetes</v>
      </c>
      <c r="L184" s="64" t="str">
        <f>VLOOKUP(A184,'Hospitalisation Details'!$L$2:$R$2342,2,)</f>
        <v>04-07-1992</v>
      </c>
      <c r="M184" s="65">
        <f>VLOOKUP(A184,'Hospitalisation Details'!$L$2:$R$2345,7,)</f>
        <v>36837</v>
      </c>
      <c r="N184" s="64" t="str">
        <f>VLOOKUP(A184,'Hospitalisation Details'!$L$2:$R$2342,4,)</f>
        <v>tier - 2</v>
      </c>
      <c r="O184" s="64" t="str">
        <f>VLOOKUP(A184,'Hospitalisation Details'!$L$2:$R$2342,5,)</f>
        <v>tier - 3</v>
      </c>
      <c r="P184" s="64" t="str">
        <f>VLOOKUP(A184,'Hospitalisation Details'!$L$2:$R$2342,6,)</f>
        <v>R1011</v>
      </c>
      <c r="Q184" s="64">
        <f>VLOOKUP(A184,'Hospitalisation Details'!$L$2:$R$2342,3,)</f>
        <v>30</v>
      </c>
      <c r="R184" s="64">
        <f>VLOOKUP(A184,'Hospitalisation Details'!$L$2:$U$2342,10,)</f>
        <v>4</v>
      </c>
      <c r="S184" s="64" t="str">
        <f>VLOOKUP(A184,'Hospitalisation Details'!$L$2:$U$2342,8,)</f>
        <v>Jul</v>
      </c>
      <c r="T184" s="126">
        <f>VLOOKUP(A184,'Hospitalisation Details'!$L$2:$U$2342,9,)</f>
        <v>1992</v>
      </c>
    </row>
    <row r="185" spans="1:20" ht="15.5" x14ac:dyDescent="0.35">
      <c r="A185" s="124" t="s">
        <v>2189</v>
      </c>
      <c r="B185" s="64" t="str">
        <f>VLOOKUP(A185,'Medical Examinations'!$AS$1:$BC$2336,9,)</f>
        <v>Matthew F</v>
      </c>
      <c r="C185" s="64">
        <f>VLOOKUP(A185,'Medical Examinations'!$AS$1:$BC$2336,2,)</f>
        <v>33.42</v>
      </c>
      <c r="D185" s="64">
        <f>VLOOKUP(A185,'Medical Examinations'!$AS$1:$BC$2336,3,)</f>
        <v>10.67</v>
      </c>
      <c r="E185" s="64" t="str">
        <f>VLOOKUP(A185,'Medical Examinations'!$AS$1:$BC$2336,6,)</f>
        <v>No</v>
      </c>
      <c r="F185" s="64" t="str">
        <f>VLOOKUP(A185,'Medical Examinations'!$AS$1:$BC$2336,4,)</f>
        <v>No</v>
      </c>
      <c r="G185" s="64" t="str">
        <f>VLOOKUP(A185,'Medical Examinations'!$AS$1:$BC$2336,5,)</f>
        <v>No</v>
      </c>
      <c r="H185" s="64">
        <f>VLOOKUP(A185,'Medical Examinations'!$AS$1:$BC$2336,8,)</f>
        <v>0</v>
      </c>
      <c r="I185" s="64" t="str">
        <f>VLOOKUP(A185,'Medical Examinations'!$AS$1:$BC$2336,7,)</f>
        <v>Yes</v>
      </c>
      <c r="J185" s="64" t="str">
        <f>VLOOKUP(A185,'Medical Examinations'!$AS$1:$BC$2336,11,)</f>
        <v>Obesity</v>
      </c>
      <c r="K185" s="64" t="str">
        <f>VLOOKUP(A185,'Medical Examinations'!$AS$1:$BC$2336,10,)</f>
        <v>Diabetes</v>
      </c>
      <c r="L185" s="64" t="str">
        <f>VLOOKUP(A185,'Hospitalisation Details'!$L$2:$R$2342,2,)</f>
        <v>28-12-1965</v>
      </c>
      <c r="M185" s="65">
        <f>VLOOKUP(A185,'Hospitalisation Details'!$L$2:$R$2345,7,)</f>
        <v>36795</v>
      </c>
      <c r="N185" s="64" t="str">
        <f>VLOOKUP(A185,'Hospitalisation Details'!$L$2:$R$2342,4,)</f>
        <v>tier - 2</v>
      </c>
      <c r="O185" s="64" t="str">
        <f>VLOOKUP(A185,'Hospitalisation Details'!$L$2:$R$2342,5,)</f>
        <v>tier - 1</v>
      </c>
      <c r="P185" s="64" t="str">
        <f>VLOOKUP(A185,'Hospitalisation Details'!$L$2:$R$2342,6,)</f>
        <v>R1011</v>
      </c>
      <c r="Q185" s="64">
        <f>VLOOKUP(A185,'Hospitalisation Details'!$L$2:$R$2342,3,)</f>
        <v>57</v>
      </c>
      <c r="R185" s="64">
        <f>VLOOKUP(A185,'Hospitalisation Details'!$L$2:$U$2342,10,)</f>
        <v>28</v>
      </c>
      <c r="S185" s="64" t="str">
        <f>VLOOKUP(A185,'Hospitalisation Details'!$L$2:$U$2342,8,)</f>
        <v>Dec</v>
      </c>
      <c r="T185" s="126">
        <f>VLOOKUP(A185,'Hospitalisation Details'!$L$2:$U$2342,9,)</f>
        <v>1965</v>
      </c>
    </row>
    <row r="186" spans="1:20" ht="15.5" x14ac:dyDescent="0.35">
      <c r="A186" s="124" t="s">
        <v>2188</v>
      </c>
      <c r="B186" s="64" t="str">
        <f>VLOOKUP(A186,'Medical Examinations'!$AS$1:$BC$2336,9,)</f>
        <v>Ryan J.</v>
      </c>
      <c r="C186" s="64">
        <f>VLOOKUP(A186,'Medical Examinations'!$AS$1:$BC$2336,2,)</f>
        <v>37.18</v>
      </c>
      <c r="D186" s="64">
        <f>VLOOKUP(A186,'Medical Examinations'!$AS$1:$BC$2336,3,)</f>
        <v>6.75</v>
      </c>
      <c r="E186" s="64" t="str">
        <f>VLOOKUP(A186,'Medical Examinations'!$AS$1:$BC$2336,6,)</f>
        <v>Yes</v>
      </c>
      <c r="F186" s="64" t="str">
        <f>VLOOKUP(A186,'Medical Examinations'!$AS$1:$BC$2336,4,)</f>
        <v>No</v>
      </c>
      <c r="G186" s="64" t="str">
        <f>VLOOKUP(A186,'Medical Examinations'!$AS$1:$BC$2336,5,)</f>
        <v>No</v>
      </c>
      <c r="H186" s="64">
        <f>VLOOKUP(A186,'Medical Examinations'!$AS$1:$BC$2336,8,)</f>
        <v>2</v>
      </c>
      <c r="I186" s="64" t="str">
        <f>VLOOKUP(A186,'Medical Examinations'!$AS$1:$BC$2336,7,)</f>
        <v>Yes</v>
      </c>
      <c r="J186" s="64" t="str">
        <f>VLOOKUP(A186,'Medical Examinations'!$AS$1:$BC$2336,11,)</f>
        <v>Obesity</v>
      </c>
      <c r="K186" s="64" t="str">
        <f>VLOOKUP(A186,'Medical Examinations'!$AS$1:$BC$2336,10,)</f>
        <v>Diabetes</v>
      </c>
      <c r="L186" s="64" t="str">
        <f>VLOOKUP(A186,'Hospitalisation Details'!$L$2:$R$2342,2,)</f>
        <v>14-07-1970</v>
      </c>
      <c r="M186" s="65">
        <f>VLOOKUP(A186,'Hospitalisation Details'!$L$2:$R$2345,7,)</f>
        <v>36786</v>
      </c>
      <c r="N186" s="64" t="str">
        <f>VLOOKUP(A186,'Hospitalisation Details'!$L$2:$R$2342,4,)</f>
        <v>tier - 1</v>
      </c>
      <c r="O186" s="64" t="str">
        <f>VLOOKUP(A186,'Hospitalisation Details'!$L$2:$R$2342,5,)</f>
        <v>tier - 1</v>
      </c>
      <c r="P186" s="64" t="str">
        <f>VLOOKUP(A186,'Hospitalisation Details'!$L$2:$R$2342,6,)</f>
        <v>R1011</v>
      </c>
      <c r="Q186" s="64">
        <f>VLOOKUP(A186,'Hospitalisation Details'!$L$2:$R$2342,3,)</f>
        <v>52</v>
      </c>
      <c r="R186" s="64">
        <f>VLOOKUP(A186,'Hospitalisation Details'!$L$2:$U$2342,10,)</f>
        <v>14</v>
      </c>
      <c r="S186" s="64" t="str">
        <f>VLOOKUP(A186,'Hospitalisation Details'!$L$2:$U$2342,8,)</f>
        <v>Jul</v>
      </c>
      <c r="T186" s="126">
        <f>VLOOKUP(A186,'Hospitalisation Details'!$L$2:$U$2342,9,)</f>
        <v>1970</v>
      </c>
    </row>
    <row r="187" spans="1:20" ht="15.5" x14ac:dyDescent="0.35">
      <c r="A187" s="124" t="s">
        <v>2187</v>
      </c>
      <c r="B187" s="64" t="str">
        <f>VLOOKUP(A187,'Medical Examinations'!$AS$1:$BC$2336,9,)</f>
        <v>Amy</v>
      </c>
      <c r="C187" s="64">
        <f>VLOOKUP(A187,'Medical Examinations'!$AS$1:$BC$2336,2,)</f>
        <v>33.33</v>
      </c>
      <c r="D187" s="64">
        <f>VLOOKUP(A187,'Medical Examinations'!$AS$1:$BC$2336,3,)</f>
        <v>9.26</v>
      </c>
      <c r="E187" s="64" t="str">
        <f>VLOOKUP(A187,'Medical Examinations'!$AS$1:$BC$2336,6,)</f>
        <v>Yes</v>
      </c>
      <c r="F187" s="64" t="str">
        <f>VLOOKUP(A187,'Medical Examinations'!$AS$1:$BC$2336,4,)</f>
        <v>No</v>
      </c>
      <c r="G187" s="64" t="str">
        <f>VLOOKUP(A187,'Medical Examinations'!$AS$1:$BC$2336,5,)</f>
        <v>No</v>
      </c>
      <c r="H187" s="64">
        <f>VLOOKUP(A187,'Medical Examinations'!$AS$1:$BC$2336,8,)</f>
        <v>2</v>
      </c>
      <c r="I187" s="64" t="str">
        <f>VLOOKUP(A187,'Medical Examinations'!$AS$1:$BC$2336,7,)</f>
        <v>No</v>
      </c>
      <c r="J187" s="64" t="str">
        <f>VLOOKUP(A187,'Medical Examinations'!$AS$1:$BC$2336,11,)</f>
        <v>Obesity</v>
      </c>
      <c r="K187" s="64" t="str">
        <f>VLOOKUP(A187,'Medical Examinations'!$AS$1:$BC$2336,10,)</f>
        <v>Diabetes</v>
      </c>
      <c r="L187" s="64" t="str">
        <f>VLOOKUP(A187,'Hospitalisation Details'!$L$2:$R$2342,2,)</f>
        <v>29-07-1961</v>
      </c>
      <c r="M187" s="65">
        <f>VLOOKUP(A187,'Hospitalisation Details'!$L$2:$R$2345,7,)</f>
        <v>36580</v>
      </c>
      <c r="N187" s="64" t="str">
        <f>VLOOKUP(A187,'Hospitalisation Details'!$L$2:$R$2342,4,)</f>
        <v>tier - 2</v>
      </c>
      <c r="O187" s="64" t="str">
        <f>VLOOKUP(A187,'Hospitalisation Details'!$L$2:$R$2342,5,)</f>
        <v>tier - 2</v>
      </c>
      <c r="P187" s="64" t="str">
        <f>VLOOKUP(A187,'Hospitalisation Details'!$L$2:$R$2342,6,)</f>
        <v>R1013</v>
      </c>
      <c r="Q187" s="64">
        <f>VLOOKUP(A187,'Hospitalisation Details'!$L$2:$R$2342,3,)</f>
        <v>61</v>
      </c>
      <c r="R187" s="64">
        <f>VLOOKUP(A187,'Hospitalisation Details'!$L$2:$U$2342,10,)</f>
        <v>29</v>
      </c>
      <c r="S187" s="64" t="str">
        <f>VLOOKUP(A187,'Hospitalisation Details'!$L$2:$U$2342,8,)</f>
        <v>Jul</v>
      </c>
      <c r="T187" s="126">
        <f>VLOOKUP(A187,'Hospitalisation Details'!$L$2:$U$2342,9,)</f>
        <v>1961</v>
      </c>
    </row>
    <row r="188" spans="1:20" ht="15.5" x14ac:dyDescent="0.35">
      <c r="A188" s="124" t="s">
        <v>2186</v>
      </c>
      <c r="B188" s="64" t="str">
        <f>VLOOKUP(A188,'Medical Examinations'!$AS$1:$BC$2336,9,)</f>
        <v>Andrew P</v>
      </c>
      <c r="C188" s="64">
        <f>VLOOKUP(A188,'Medical Examinations'!$AS$1:$BC$2336,2,)</f>
        <v>53.21</v>
      </c>
      <c r="D188" s="64">
        <f>VLOOKUP(A188,'Medical Examinations'!$AS$1:$BC$2336,3,)</f>
        <v>4.2699999999999996</v>
      </c>
      <c r="E188" s="64" t="str">
        <f>VLOOKUP(A188,'Medical Examinations'!$AS$1:$BC$2336,6,)</f>
        <v>No</v>
      </c>
      <c r="F188" s="64" t="str">
        <f>VLOOKUP(A188,'Medical Examinations'!$AS$1:$BC$2336,4,)</f>
        <v>No</v>
      </c>
      <c r="G188" s="64" t="str">
        <f>VLOOKUP(A188,'Medical Examinations'!$AS$1:$BC$2336,5,)</f>
        <v>No</v>
      </c>
      <c r="H188" s="64">
        <f>VLOOKUP(A188,'Medical Examinations'!$AS$1:$BC$2336,8,)</f>
        <v>1</v>
      </c>
      <c r="I188" s="64" t="str">
        <f>VLOOKUP(A188,'Medical Examinations'!$AS$1:$BC$2336,7,)</f>
        <v>Yes</v>
      </c>
      <c r="J188" s="64" t="str">
        <f>VLOOKUP(A188,'Medical Examinations'!$AS$1:$BC$2336,11,)</f>
        <v>Obesity</v>
      </c>
      <c r="K188" s="64" t="str">
        <f>VLOOKUP(A188,'Medical Examinations'!$AS$1:$BC$2336,10,)</f>
        <v>Normal</v>
      </c>
      <c r="L188" s="64" t="str">
        <f>VLOOKUP(A188,'Hospitalisation Details'!$L$2:$R$2342,2,)</f>
        <v>09-10-1992</v>
      </c>
      <c r="M188" s="65">
        <f>VLOOKUP(A188,'Hospitalisation Details'!$L$2:$R$2345,7,)</f>
        <v>36573</v>
      </c>
      <c r="N188" s="64" t="str">
        <f>VLOOKUP(A188,'Hospitalisation Details'!$L$2:$R$2342,4,)</f>
        <v>tier - 1</v>
      </c>
      <c r="O188" s="64" t="str">
        <f>VLOOKUP(A188,'Hospitalisation Details'!$L$2:$R$2342,5,)</f>
        <v>tier - 2</v>
      </c>
      <c r="P188" s="64" t="str">
        <f>VLOOKUP(A188,'Hospitalisation Details'!$L$2:$R$2342,6,)</f>
        <v>R1011</v>
      </c>
      <c r="Q188" s="64">
        <f>VLOOKUP(A188,'Hospitalisation Details'!$L$2:$R$2342,3,)</f>
        <v>30</v>
      </c>
      <c r="R188" s="64">
        <f>VLOOKUP(A188,'Hospitalisation Details'!$L$2:$U$2342,10,)</f>
        <v>9</v>
      </c>
      <c r="S188" s="64" t="str">
        <f>VLOOKUP(A188,'Hospitalisation Details'!$L$2:$U$2342,8,)</f>
        <v>Oct</v>
      </c>
      <c r="T188" s="126">
        <f>VLOOKUP(A188,'Hospitalisation Details'!$L$2:$U$2342,9,)</f>
        <v>1992</v>
      </c>
    </row>
    <row r="189" spans="1:20" ht="15.5" x14ac:dyDescent="0.35">
      <c r="A189" s="124" t="s">
        <v>2185</v>
      </c>
      <c r="B189" s="64" t="str">
        <f>VLOOKUP(A189,'Medical Examinations'!$AS$1:$BC$2336,9,)</f>
        <v>George M. V</v>
      </c>
      <c r="C189" s="64">
        <f>VLOOKUP(A189,'Medical Examinations'!$AS$1:$BC$2336,2,)</f>
        <v>38.729999999999997</v>
      </c>
      <c r="D189" s="64">
        <f>VLOOKUP(A189,'Medical Examinations'!$AS$1:$BC$2336,3,)</f>
        <v>11.51</v>
      </c>
      <c r="E189" s="64" t="str">
        <f>VLOOKUP(A189,'Medical Examinations'!$AS$1:$BC$2336,6,)</f>
        <v>No</v>
      </c>
      <c r="F189" s="64" t="str">
        <f>VLOOKUP(A189,'Medical Examinations'!$AS$1:$BC$2336,4,)</f>
        <v>No</v>
      </c>
      <c r="G189" s="64" t="str">
        <f>VLOOKUP(A189,'Medical Examinations'!$AS$1:$BC$2336,5,)</f>
        <v>No</v>
      </c>
      <c r="H189" s="64">
        <f>VLOOKUP(A189,'Medical Examinations'!$AS$1:$BC$2336,8,)</f>
        <v>2</v>
      </c>
      <c r="I189" s="64" t="str">
        <f>VLOOKUP(A189,'Medical Examinations'!$AS$1:$BC$2336,7,)</f>
        <v>Yes</v>
      </c>
      <c r="J189" s="64" t="str">
        <f>VLOOKUP(A189,'Medical Examinations'!$AS$1:$BC$2336,11,)</f>
        <v>Obesity</v>
      </c>
      <c r="K189" s="64" t="str">
        <f>VLOOKUP(A189,'Medical Examinations'!$AS$1:$BC$2336,10,)</f>
        <v>Diabetes</v>
      </c>
      <c r="L189" s="64" t="str">
        <f>VLOOKUP(A189,'Hospitalisation Details'!$L$2:$R$2342,2,)</f>
        <v>09-08-1973</v>
      </c>
      <c r="M189" s="65">
        <f>VLOOKUP(A189,'Hospitalisation Details'!$L$2:$R$2345,7,)</f>
        <v>36542</v>
      </c>
      <c r="N189" s="64" t="str">
        <f>VLOOKUP(A189,'Hospitalisation Details'!$L$2:$R$2342,4,)</f>
        <v>tier - 2</v>
      </c>
      <c r="O189" s="64" t="str">
        <f>VLOOKUP(A189,'Hospitalisation Details'!$L$2:$R$2342,5,)</f>
        <v>tier - 3</v>
      </c>
      <c r="P189" s="64" t="str">
        <f>VLOOKUP(A189,'Hospitalisation Details'!$L$2:$R$2342,6,)</f>
        <v>R1011</v>
      </c>
      <c r="Q189" s="64">
        <f>VLOOKUP(A189,'Hospitalisation Details'!$L$2:$R$2342,3,)</f>
        <v>49</v>
      </c>
      <c r="R189" s="64">
        <f>VLOOKUP(A189,'Hospitalisation Details'!$L$2:$U$2342,10,)</f>
        <v>9</v>
      </c>
      <c r="S189" s="64" t="str">
        <f>VLOOKUP(A189,'Hospitalisation Details'!$L$2:$U$2342,8,)</f>
        <v>Aug</v>
      </c>
      <c r="T189" s="126">
        <f>VLOOKUP(A189,'Hospitalisation Details'!$L$2:$U$2342,9,)</f>
        <v>1973</v>
      </c>
    </row>
    <row r="190" spans="1:20" ht="15.5" x14ac:dyDescent="0.35">
      <c r="A190" s="124" t="s">
        <v>2184</v>
      </c>
      <c r="B190" s="64" t="str">
        <f>VLOOKUP(A190,'Medical Examinations'!$AS$1:$BC$2336,9,)</f>
        <v>Sarah</v>
      </c>
      <c r="C190" s="64">
        <f>VLOOKUP(A190,'Medical Examinations'!$AS$1:$BC$2336,2,)</f>
        <v>29.73</v>
      </c>
      <c r="D190" s="64">
        <f>VLOOKUP(A190,'Medical Examinations'!$AS$1:$BC$2336,3,)</f>
        <v>7.22</v>
      </c>
      <c r="E190" s="64" t="str">
        <f>VLOOKUP(A190,'Medical Examinations'!$AS$1:$BC$2336,6,)</f>
        <v>No</v>
      </c>
      <c r="F190" s="64" t="str">
        <f>VLOOKUP(A190,'Medical Examinations'!$AS$1:$BC$2336,4,)</f>
        <v>No</v>
      </c>
      <c r="G190" s="64" t="str">
        <f>VLOOKUP(A190,'Medical Examinations'!$AS$1:$BC$2336,5,)</f>
        <v>No</v>
      </c>
      <c r="H190" s="64">
        <f>VLOOKUP(A190,'Medical Examinations'!$AS$1:$BC$2336,8,)</f>
        <v>0</v>
      </c>
      <c r="I190" s="64" t="str">
        <f>VLOOKUP(A190,'Medical Examinations'!$AS$1:$BC$2336,7,)</f>
        <v>Yes</v>
      </c>
      <c r="J190" s="64" t="str">
        <f>VLOOKUP(A190,'Medical Examinations'!$AS$1:$BC$2336,11,)</f>
        <v>Over weight</v>
      </c>
      <c r="K190" s="64" t="str">
        <f>VLOOKUP(A190,'Medical Examinations'!$AS$1:$BC$2336,10,)</f>
        <v>Diabetes</v>
      </c>
      <c r="L190" s="64" t="str">
        <f>VLOOKUP(A190,'Hospitalisation Details'!$L$2:$R$2342,2,)</f>
        <v>19-11-1962</v>
      </c>
      <c r="M190" s="65">
        <f>VLOOKUP(A190,'Hospitalisation Details'!$L$2:$R$2345,7,)</f>
        <v>36446</v>
      </c>
      <c r="N190" s="64" t="str">
        <f>VLOOKUP(A190,'Hospitalisation Details'!$L$2:$R$2342,4,)</f>
        <v>tier - 2</v>
      </c>
      <c r="O190" s="64" t="str">
        <f>VLOOKUP(A190,'Hospitalisation Details'!$L$2:$R$2342,5,)</f>
        <v>tier - 2</v>
      </c>
      <c r="P190" s="64" t="str">
        <f>VLOOKUP(A190,'Hospitalisation Details'!$L$2:$R$2342,6,)</f>
        <v>R1011</v>
      </c>
      <c r="Q190" s="64">
        <f>VLOOKUP(A190,'Hospitalisation Details'!$L$2:$R$2342,3,)</f>
        <v>60</v>
      </c>
      <c r="R190" s="64">
        <f>VLOOKUP(A190,'Hospitalisation Details'!$L$2:$U$2342,10,)</f>
        <v>19</v>
      </c>
      <c r="S190" s="64" t="str">
        <f>VLOOKUP(A190,'Hospitalisation Details'!$L$2:$U$2342,8,)</f>
        <v>Nov</v>
      </c>
      <c r="T190" s="126">
        <f>VLOOKUP(A190,'Hospitalisation Details'!$L$2:$U$2342,9,)</f>
        <v>1962</v>
      </c>
    </row>
    <row r="191" spans="1:20" ht="15.5" x14ac:dyDescent="0.35">
      <c r="A191" s="124" t="s">
        <v>2183</v>
      </c>
      <c r="B191" s="64" t="str">
        <f>VLOOKUP(A191,'Medical Examinations'!$AS$1:$BC$2336,9,)</f>
        <v>Lara</v>
      </c>
      <c r="C191" s="64">
        <f>VLOOKUP(A191,'Medical Examinations'!$AS$1:$BC$2336,2,)</f>
        <v>34.700000000000003</v>
      </c>
      <c r="D191" s="64">
        <f>VLOOKUP(A191,'Medical Examinations'!$AS$1:$BC$2336,3,)</f>
        <v>4.37</v>
      </c>
      <c r="E191" s="64" t="str">
        <f>VLOOKUP(A191,'Medical Examinations'!$AS$1:$BC$2336,6,)</f>
        <v>No</v>
      </c>
      <c r="F191" s="64" t="str">
        <f>VLOOKUP(A191,'Medical Examinations'!$AS$1:$BC$2336,4,)</f>
        <v>No</v>
      </c>
      <c r="G191" s="64" t="str">
        <f>VLOOKUP(A191,'Medical Examinations'!$AS$1:$BC$2336,5,)</f>
        <v>Yes</v>
      </c>
      <c r="H191" s="64">
        <f>VLOOKUP(A191,'Medical Examinations'!$AS$1:$BC$2336,8,)</f>
        <v>1</v>
      </c>
      <c r="I191" s="64" t="str">
        <f>VLOOKUP(A191,'Medical Examinations'!$AS$1:$BC$2336,7,)</f>
        <v>Yes</v>
      </c>
      <c r="J191" s="64" t="str">
        <f>VLOOKUP(A191,'Medical Examinations'!$AS$1:$BC$2336,11,)</f>
        <v>Obesity</v>
      </c>
      <c r="K191" s="64" t="str">
        <f>VLOOKUP(A191,'Medical Examinations'!$AS$1:$BC$2336,10,)</f>
        <v>Normal</v>
      </c>
      <c r="L191" s="64" t="str">
        <f>VLOOKUP(A191,'Hospitalisation Details'!$L$2:$R$2342,2,)</f>
        <v>09-12-2003</v>
      </c>
      <c r="M191" s="65">
        <f>VLOOKUP(A191,'Hospitalisation Details'!$L$2:$R$2345,7,)</f>
        <v>36398</v>
      </c>
      <c r="N191" s="64" t="str">
        <f>VLOOKUP(A191,'Hospitalisation Details'!$L$2:$R$2342,4,)</f>
        <v>tier - 2</v>
      </c>
      <c r="O191" s="64" t="str">
        <f>VLOOKUP(A191,'Hospitalisation Details'!$L$2:$R$2342,5,)</f>
        <v>tier - 3</v>
      </c>
      <c r="P191" s="64" t="str">
        <f>VLOOKUP(A191,'Hospitalisation Details'!$L$2:$R$2342,6,)</f>
        <v>R1011</v>
      </c>
      <c r="Q191" s="64">
        <f>VLOOKUP(A191,'Hospitalisation Details'!$L$2:$R$2342,3,)</f>
        <v>19</v>
      </c>
      <c r="R191" s="64">
        <f>VLOOKUP(A191,'Hospitalisation Details'!$L$2:$U$2342,10,)</f>
        <v>9</v>
      </c>
      <c r="S191" s="64" t="str">
        <f>VLOOKUP(A191,'Hospitalisation Details'!$L$2:$U$2342,8,)</f>
        <v>Dec</v>
      </c>
      <c r="T191" s="126">
        <f>VLOOKUP(A191,'Hospitalisation Details'!$L$2:$U$2342,9,)</f>
        <v>2003</v>
      </c>
    </row>
    <row r="192" spans="1:20" ht="15.5" x14ac:dyDescent="0.35">
      <c r="A192" s="124" t="s">
        <v>2182</v>
      </c>
      <c r="B192" s="64" t="str">
        <f>VLOOKUP(A192,'Medical Examinations'!$AS$1:$BC$2336,9,)</f>
        <v>Sebastien</v>
      </c>
      <c r="C192" s="64">
        <f>VLOOKUP(A192,'Medical Examinations'!$AS$1:$BC$2336,2,)</f>
        <v>38.28</v>
      </c>
      <c r="D192" s="64">
        <f>VLOOKUP(A192,'Medical Examinations'!$AS$1:$BC$2336,3,)</f>
        <v>11.56</v>
      </c>
      <c r="E192" s="64" t="str">
        <f>VLOOKUP(A192,'Medical Examinations'!$AS$1:$BC$2336,6,)</f>
        <v>Yes</v>
      </c>
      <c r="F192" s="64" t="str">
        <f>VLOOKUP(A192,'Medical Examinations'!$AS$1:$BC$2336,4,)</f>
        <v>No</v>
      </c>
      <c r="G192" s="64" t="str">
        <f>VLOOKUP(A192,'Medical Examinations'!$AS$1:$BC$2336,5,)</f>
        <v>No</v>
      </c>
      <c r="H192" s="64">
        <f>VLOOKUP(A192,'Medical Examinations'!$AS$1:$BC$2336,8,)</f>
        <v>1</v>
      </c>
      <c r="I192" s="64" t="str">
        <f>VLOOKUP(A192,'Medical Examinations'!$AS$1:$BC$2336,7,)</f>
        <v>Yes</v>
      </c>
      <c r="J192" s="64" t="str">
        <f>VLOOKUP(A192,'Medical Examinations'!$AS$1:$BC$2336,11,)</f>
        <v>Obesity</v>
      </c>
      <c r="K192" s="64" t="str">
        <f>VLOOKUP(A192,'Medical Examinations'!$AS$1:$BC$2336,10,)</f>
        <v>Diabetes</v>
      </c>
      <c r="L192" s="64" t="str">
        <f>VLOOKUP(A192,'Hospitalisation Details'!$L$2:$R$2342,2,)</f>
        <v>05-06-1975</v>
      </c>
      <c r="M192" s="65">
        <f>VLOOKUP(A192,'Hospitalisation Details'!$L$2:$R$2345,7,)</f>
        <v>36351</v>
      </c>
      <c r="N192" s="64" t="str">
        <f>VLOOKUP(A192,'Hospitalisation Details'!$L$2:$R$2342,4,)</f>
        <v>tier - 1</v>
      </c>
      <c r="O192" s="64" t="str">
        <f>VLOOKUP(A192,'Hospitalisation Details'!$L$2:$R$2342,5,)</f>
        <v>tier - 2</v>
      </c>
      <c r="P192" s="64" t="str">
        <f>VLOOKUP(A192,'Hospitalisation Details'!$L$2:$R$2342,6,)</f>
        <v>R1011</v>
      </c>
      <c r="Q192" s="64">
        <f>VLOOKUP(A192,'Hospitalisation Details'!$L$2:$R$2342,3,)</f>
        <v>48</v>
      </c>
      <c r="R192" s="64">
        <f>VLOOKUP(A192,'Hospitalisation Details'!$L$2:$U$2342,10,)</f>
        <v>5</v>
      </c>
      <c r="S192" s="64" t="str">
        <f>VLOOKUP(A192,'Hospitalisation Details'!$L$2:$U$2342,8,)</f>
        <v>Jun</v>
      </c>
      <c r="T192" s="126">
        <f>VLOOKUP(A192,'Hospitalisation Details'!$L$2:$U$2342,9,)</f>
        <v>1975</v>
      </c>
    </row>
    <row r="193" spans="1:20" ht="15.5" x14ac:dyDescent="0.35">
      <c r="A193" s="124" t="s">
        <v>2181</v>
      </c>
      <c r="B193" s="64" t="str">
        <f>VLOOKUP(A193,'Medical Examinations'!$AS$1:$BC$2336,9,)</f>
        <v>Padraig</v>
      </c>
      <c r="C193" s="64">
        <f>VLOOKUP(A193,'Medical Examinations'!$AS$1:$BC$2336,2,)</f>
        <v>33.57</v>
      </c>
      <c r="D193" s="64">
        <f>VLOOKUP(A193,'Medical Examinations'!$AS$1:$BC$2336,3,)</f>
        <v>8.82</v>
      </c>
      <c r="E193" s="64" t="str">
        <f>VLOOKUP(A193,'Medical Examinations'!$AS$1:$BC$2336,6,)</f>
        <v>Yes</v>
      </c>
      <c r="F193" s="64" t="str">
        <f>VLOOKUP(A193,'Medical Examinations'!$AS$1:$BC$2336,4,)</f>
        <v>No</v>
      </c>
      <c r="G193" s="64" t="str">
        <f>VLOOKUP(A193,'Medical Examinations'!$AS$1:$BC$2336,5,)</f>
        <v>No</v>
      </c>
      <c r="H193" s="64">
        <f>VLOOKUP(A193,'Medical Examinations'!$AS$1:$BC$2336,8,)</f>
        <v>0</v>
      </c>
      <c r="I193" s="64" t="str">
        <f>VLOOKUP(A193,'Medical Examinations'!$AS$1:$BC$2336,7,)</f>
        <v>Yes</v>
      </c>
      <c r="J193" s="64" t="str">
        <f>VLOOKUP(A193,'Medical Examinations'!$AS$1:$BC$2336,11,)</f>
        <v>Obesity</v>
      </c>
      <c r="K193" s="64" t="str">
        <f>VLOOKUP(A193,'Medical Examinations'!$AS$1:$BC$2336,10,)</f>
        <v>Diabetes</v>
      </c>
      <c r="L193" s="64" t="str">
        <f>VLOOKUP(A193,'Hospitalisation Details'!$L$2:$R$2342,2,)</f>
        <v>18-10-1967</v>
      </c>
      <c r="M193" s="65">
        <f>VLOOKUP(A193,'Hospitalisation Details'!$L$2:$R$2345,7,)</f>
        <v>36332</v>
      </c>
      <c r="N193" s="64" t="str">
        <f>VLOOKUP(A193,'Hospitalisation Details'!$L$2:$R$2342,4,)</f>
        <v>tier - 1</v>
      </c>
      <c r="O193" s="64" t="str">
        <f>VLOOKUP(A193,'Hospitalisation Details'!$L$2:$R$2342,5,)</f>
        <v>tier - 3</v>
      </c>
      <c r="P193" s="64" t="str">
        <f>VLOOKUP(A193,'Hospitalisation Details'!$L$2:$R$2342,6,)</f>
        <v>R1011</v>
      </c>
      <c r="Q193" s="64">
        <f>VLOOKUP(A193,'Hospitalisation Details'!$L$2:$R$2342,3,)</f>
        <v>55</v>
      </c>
      <c r="R193" s="64">
        <f>VLOOKUP(A193,'Hospitalisation Details'!$L$2:$U$2342,10,)</f>
        <v>18</v>
      </c>
      <c r="S193" s="64" t="str">
        <f>VLOOKUP(A193,'Hospitalisation Details'!$L$2:$U$2342,8,)</f>
        <v>Oct</v>
      </c>
      <c r="T193" s="126">
        <f>VLOOKUP(A193,'Hospitalisation Details'!$L$2:$U$2342,9,)</f>
        <v>1967</v>
      </c>
    </row>
    <row r="194" spans="1:20" ht="15.5" x14ac:dyDescent="0.35">
      <c r="A194" s="124" t="s">
        <v>2180</v>
      </c>
      <c r="B194" s="64" t="str">
        <f>VLOOKUP(A194,'Medical Examinations'!$AS$1:$BC$2336,9,)</f>
        <v>Heather</v>
      </c>
      <c r="C194" s="64">
        <f>VLOOKUP(A194,'Medical Examinations'!$AS$1:$BC$2336,2,)</f>
        <v>52.06</v>
      </c>
      <c r="D194" s="64">
        <f>VLOOKUP(A194,'Medical Examinations'!$AS$1:$BC$2336,3,)</f>
        <v>4.6900000000000004</v>
      </c>
      <c r="E194" s="64" t="str">
        <f>VLOOKUP(A194,'Medical Examinations'!$AS$1:$BC$2336,6,)</f>
        <v>No</v>
      </c>
      <c r="F194" s="64" t="str">
        <f>VLOOKUP(A194,'Medical Examinations'!$AS$1:$BC$2336,4,)</f>
        <v>No</v>
      </c>
      <c r="G194" s="64" t="str">
        <f>VLOOKUP(A194,'Medical Examinations'!$AS$1:$BC$2336,5,)</f>
        <v>No</v>
      </c>
      <c r="H194" s="64">
        <f>VLOOKUP(A194,'Medical Examinations'!$AS$1:$BC$2336,8,)</f>
        <v>1</v>
      </c>
      <c r="I194" s="64" t="str">
        <f>VLOOKUP(A194,'Medical Examinations'!$AS$1:$BC$2336,7,)</f>
        <v>Yes</v>
      </c>
      <c r="J194" s="64" t="str">
        <f>VLOOKUP(A194,'Medical Examinations'!$AS$1:$BC$2336,11,)</f>
        <v>Obesity</v>
      </c>
      <c r="K194" s="64" t="str">
        <f>VLOOKUP(A194,'Medical Examinations'!$AS$1:$BC$2336,10,)</f>
        <v>Normal</v>
      </c>
      <c r="L194" s="64" t="str">
        <f>VLOOKUP(A194,'Hospitalisation Details'!$L$2:$R$2342,2,)</f>
        <v>16-06-1992</v>
      </c>
      <c r="M194" s="65">
        <f>VLOOKUP(A194,'Hospitalisation Details'!$L$2:$R$2345,7,)</f>
        <v>36314</v>
      </c>
      <c r="N194" s="64" t="str">
        <f>VLOOKUP(A194,'Hospitalisation Details'!$L$2:$R$2342,4,)</f>
        <v>tier - 2</v>
      </c>
      <c r="O194" s="64" t="str">
        <f>VLOOKUP(A194,'Hospitalisation Details'!$L$2:$R$2342,5,)</f>
        <v>tier - 2</v>
      </c>
      <c r="P194" s="64" t="str">
        <f>VLOOKUP(A194,'Hospitalisation Details'!$L$2:$R$2342,6,)</f>
        <v>R1011</v>
      </c>
      <c r="Q194" s="64">
        <f>VLOOKUP(A194,'Hospitalisation Details'!$L$2:$R$2342,3,)</f>
        <v>30</v>
      </c>
      <c r="R194" s="64">
        <f>VLOOKUP(A194,'Hospitalisation Details'!$L$2:$U$2342,10,)</f>
        <v>16</v>
      </c>
      <c r="S194" s="64" t="str">
        <f>VLOOKUP(A194,'Hospitalisation Details'!$L$2:$U$2342,8,)</f>
        <v>Jun</v>
      </c>
      <c r="T194" s="126">
        <f>VLOOKUP(A194,'Hospitalisation Details'!$L$2:$U$2342,9,)</f>
        <v>1992</v>
      </c>
    </row>
    <row r="195" spans="1:20" ht="15.5" x14ac:dyDescent="0.35">
      <c r="A195" s="124" t="s">
        <v>2179</v>
      </c>
      <c r="B195" s="64" t="str">
        <f>VLOOKUP(A195,'Medical Examinations'!$AS$1:$BC$2336,9,)</f>
        <v>Jorge</v>
      </c>
      <c r="C195" s="64">
        <f>VLOOKUP(A195,'Medical Examinations'!$AS$1:$BC$2336,2,)</f>
        <v>38.17</v>
      </c>
      <c r="D195" s="64">
        <f>VLOOKUP(A195,'Medical Examinations'!$AS$1:$BC$2336,3,)</f>
        <v>4.53</v>
      </c>
      <c r="E195" s="64" t="str">
        <f>VLOOKUP(A195,'Medical Examinations'!$AS$1:$BC$2336,6,)</f>
        <v>No</v>
      </c>
      <c r="F195" s="64" t="str">
        <f>VLOOKUP(A195,'Medical Examinations'!$AS$1:$BC$2336,4,)</f>
        <v>yes</v>
      </c>
      <c r="G195" s="64" t="str">
        <f>VLOOKUP(A195,'Medical Examinations'!$AS$1:$BC$2336,5,)</f>
        <v>No</v>
      </c>
      <c r="H195" s="64">
        <f>VLOOKUP(A195,'Medical Examinations'!$AS$1:$BC$2336,8,)</f>
        <v>1</v>
      </c>
      <c r="I195" s="64" t="str">
        <f>VLOOKUP(A195,'Medical Examinations'!$AS$1:$BC$2336,7,)</f>
        <v>Yes</v>
      </c>
      <c r="J195" s="64" t="str">
        <f>VLOOKUP(A195,'Medical Examinations'!$AS$1:$BC$2336,11,)</f>
        <v>Obesity</v>
      </c>
      <c r="K195" s="64" t="str">
        <f>VLOOKUP(A195,'Medical Examinations'!$AS$1:$BC$2336,10,)</f>
        <v>Normal</v>
      </c>
      <c r="L195" s="64" t="str">
        <f>VLOOKUP(A195,'Hospitalisation Details'!$L$2:$R$2342,2,)</f>
        <v>25-12-2004</v>
      </c>
      <c r="M195" s="65">
        <f>VLOOKUP(A195,'Hospitalisation Details'!$L$2:$R$2345,7,)</f>
        <v>36308</v>
      </c>
      <c r="N195" s="64" t="str">
        <f>VLOOKUP(A195,'Hospitalisation Details'!$L$2:$R$2342,4,)</f>
        <v>tier - 1</v>
      </c>
      <c r="O195" s="64" t="str">
        <f>VLOOKUP(A195,'Hospitalisation Details'!$L$2:$R$2342,5,)</f>
        <v>tier - 2</v>
      </c>
      <c r="P195" s="64" t="str">
        <f>VLOOKUP(A195,'Hospitalisation Details'!$L$2:$R$2342,6,)</f>
        <v>R1013</v>
      </c>
      <c r="Q195" s="64">
        <f>VLOOKUP(A195,'Hospitalisation Details'!$L$2:$R$2342,3,)</f>
        <v>18</v>
      </c>
      <c r="R195" s="64">
        <f>VLOOKUP(A195,'Hospitalisation Details'!$L$2:$U$2342,10,)</f>
        <v>25</v>
      </c>
      <c r="S195" s="64" t="str">
        <f>VLOOKUP(A195,'Hospitalisation Details'!$L$2:$U$2342,8,)</f>
        <v>Dec</v>
      </c>
      <c r="T195" s="126">
        <f>VLOOKUP(A195,'Hospitalisation Details'!$L$2:$U$2342,9,)</f>
        <v>2004</v>
      </c>
    </row>
    <row r="196" spans="1:20" ht="15.5" x14ac:dyDescent="0.35">
      <c r="A196" s="124" t="s">
        <v>2178</v>
      </c>
      <c r="B196" s="64" t="str">
        <f>VLOOKUP(A196,'Medical Examinations'!$AS$1:$BC$2336,9,)</f>
        <v>Jack R</v>
      </c>
      <c r="C196" s="64">
        <f>VLOOKUP(A196,'Medical Examinations'!$AS$1:$BC$2336,2,)</f>
        <v>36.954999999999998</v>
      </c>
      <c r="D196" s="64">
        <f>VLOOKUP(A196,'Medical Examinations'!$AS$1:$BC$2336,3,)</f>
        <v>5.84</v>
      </c>
      <c r="E196" s="64" t="str">
        <f>VLOOKUP(A196,'Medical Examinations'!$AS$1:$BC$2336,6,)</f>
        <v>No</v>
      </c>
      <c r="F196" s="64" t="str">
        <f>VLOOKUP(A196,'Medical Examinations'!$AS$1:$BC$2336,4,)</f>
        <v>No</v>
      </c>
      <c r="G196" s="64" t="str">
        <f>VLOOKUP(A196,'Medical Examinations'!$AS$1:$BC$2336,5,)</f>
        <v>Yes</v>
      </c>
      <c r="H196" s="64">
        <f>VLOOKUP(A196,'Medical Examinations'!$AS$1:$BC$2336,8,)</f>
        <v>1</v>
      </c>
      <c r="I196" s="64" t="str">
        <f>VLOOKUP(A196,'Medical Examinations'!$AS$1:$BC$2336,7,)</f>
        <v>Yes</v>
      </c>
      <c r="J196" s="64" t="str">
        <f>VLOOKUP(A196,'Medical Examinations'!$AS$1:$BC$2336,11,)</f>
        <v>Obesity</v>
      </c>
      <c r="K196" s="64" t="str">
        <f>VLOOKUP(A196,'Medical Examinations'!$AS$1:$BC$2336,10,)</f>
        <v>Prediabetes</v>
      </c>
      <c r="L196" s="64" t="str">
        <f>VLOOKUP(A196,'Hospitalisation Details'!$L$2:$R$2342,2,)</f>
        <v>05-09-2003</v>
      </c>
      <c r="M196" s="65">
        <f>VLOOKUP(A196,'Hospitalisation Details'!$L$2:$R$2345,7,)</f>
        <v>36219</v>
      </c>
      <c r="N196" s="64" t="str">
        <f>VLOOKUP(A196,'Hospitalisation Details'!$L$2:$R$2342,4,)</f>
        <v>tier - 1</v>
      </c>
      <c r="O196" s="64" t="str">
        <f>VLOOKUP(A196,'Hospitalisation Details'!$L$2:$R$2342,5,)</f>
        <v>tier - 1</v>
      </c>
      <c r="P196" s="64" t="str">
        <f>VLOOKUP(A196,'Hospitalisation Details'!$L$2:$R$2342,6,)</f>
        <v>R1012</v>
      </c>
      <c r="Q196" s="64">
        <f>VLOOKUP(A196,'Hospitalisation Details'!$L$2:$R$2342,3,)</f>
        <v>19</v>
      </c>
      <c r="R196" s="64">
        <f>VLOOKUP(A196,'Hospitalisation Details'!$L$2:$U$2342,10,)</f>
        <v>5</v>
      </c>
      <c r="S196" s="64" t="str">
        <f>VLOOKUP(A196,'Hospitalisation Details'!$L$2:$U$2342,8,)</f>
        <v>Sep</v>
      </c>
      <c r="T196" s="126">
        <f>VLOOKUP(A196,'Hospitalisation Details'!$L$2:$U$2342,9,)</f>
        <v>2003</v>
      </c>
    </row>
    <row r="197" spans="1:20" ht="15.5" x14ac:dyDescent="0.35">
      <c r="A197" s="124" t="s">
        <v>2177</v>
      </c>
      <c r="B197" s="64" t="str">
        <f>VLOOKUP(A197,'Medical Examinations'!$AS$1:$BC$2336,9,)</f>
        <v>Felix</v>
      </c>
      <c r="C197" s="64">
        <f>VLOOKUP(A197,'Medical Examinations'!$AS$1:$BC$2336,2,)</f>
        <v>34.4</v>
      </c>
      <c r="D197" s="64">
        <f>VLOOKUP(A197,'Medical Examinations'!$AS$1:$BC$2336,3,)</f>
        <v>4.9000000000000004</v>
      </c>
      <c r="E197" s="64" t="str">
        <f>VLOOKUP(A197,'Medical Examinations'!$AS$1:$BC$2336,6,)</f>
        <v>No</v>
      </c>
      <c r="F197" s="64" t="str">
        <f>VLOOKUP(A197,'Medical Examinations'!$AS$1:$BC$2336,4,)</f>
        <v>No</v>
      </c>
      <c r="G197" s="64" t="str">
        <f>VLOOKUP(A197,'Medical Examinations'!$AS$1:$BC$2336,5,)</f>
        <v>Yes</v>
      </c>
      <c r="H197" s="64">
        <f>VLOOKUP(A197,'Medical Examinations'!$AS$1:$BC$2336,8,)</f>
        <v>1</v>
      </c>
      <c r="I197" s="64" t="str">
        <f>VLOOKUP(A197,'Medical Examinations'!$AS$1:$BC$2336,7,)</f>
        <v>Yes</v>
      </c>
      <c r="J197" s="64" t="str">
        <f>VLOOKUP(A197,'Medical Examinations'!$AS$1:$BC$2336,11,)</f>
        <v>Obesity</v>
      </c>
      <c r="K197" s="64" t="str">
        <f>VLOOKUP(A197,'Medical Examinations'!$AS$1:$BC$2336,10,)</f>
        <v>Normal</v>
      </c>
      <c r="L197" s="64" t="str">
        <f>VLOOKUP(A197,'Hospitalisation Details'!$L$2:$R$2342,2,)</f>
        <v>28-12-1993</v>
      </c>
      <c r="M197" s="65">
        <f>VLOOKUP(A197,'Hospitalisation Details'!$L$2:$R$2345,7,)</f>
        <v>36198</v>
      </c>
      <c r="N197" s="64" t="str">
        <f>VLOOKUP(A197,'Hospitalisation Details'!$L$2:$R$2342,4,)</f>
        <v>tier - 1</v>
      </c>
      <c r="O197" s="64" t="str">
        <f>VLOOKUP(A197,'Hospitalisation Details'!$L$2:$R$2342,5,)</f>
        <v>tier - 3</v>
      </c>
      <c r="P197" s="64" t="str">
        <f>VLOOKUP(A197,'Hospitalisation Details'!$L$2:$R$2342,6,)</f>
        <v>R1011</v>
      </c>
      <c r="Q197" s="64">
        <f>VLOOKUP(A197,'Hospitalisation Details'!$L$2:$R$2342,3,)</f>
        <v>29</v>
      </c>
      <c r="R197" s="64">
        <f>VLOOKUP(A197,'Hospitalisation Details'!$L$2:$U$2342,10,)</f>
        <v>28</v>
      </c>
      <c r="S197" s="64" t="str">
        <f>VLOOKUP(A197,'Hospitalisation Details'!$L$2:$U$2342,8,)</f>
        <v>Dec</v>
      </c>
      <c r="T197" s="126">
        <f>VLOOKUP(A197,'Hospitalisation Details'!$L$2:$U$2342,9,)</f>
        <v>1993</v>
      </c>
    </row>
    <row r="198" spans="1:20" ht="15.5" x14ac:dyDescent="0.35">
      <c r="A198" s="124" t="s">
        <v>2176</v>
      </c>
      <c r="B198" s="64" t="str">
        <f>VLOOKUP(A198,'Medical Examinations'!$AS$1:$BC$2336,9,)</f>
        <v>Christopher C</v>
      </c>
      <c r="C198" s="64">
        <f>VLOOKUP(A198,'Medical Examinations'!$AS$1:$BC$2336,2,)</f>
        <v>31.73</v>
      </c>
      <c r="D198" s="64">
        <f>VLOOKUP(A198,'Medical Examinations'!$AS$1:$BC$2336,3,)</f>
        <v>4.3</v>
      </c>
      <c r="E198" s="64" t="str">
        <f>VLOOKUP(A198,'Medical Examinations'!$AS$1:$BC$2336,6,)</f>
        <v>No</v>
      </c>
      <c r="F198" s="64" t="str">
        <f>VLOOKUP(A198,'Medical Examinations'!$AS$1:$BC$2336,4,)</f>
        <v>No</v>
      </c>
      <c r="G198" s="64" t="str">
        <f>VLOOKUP(A198,'Medical Examinations'!$AS$1:$BC$2336,5,)</f>
        <v>No</v>
      </c>
      <c r="H198" s="64">
        <f>VLOOKUP(A198,'Medical Examinations'!$AS$1:$BC$2336,8,)</f>
        <v>0</v>
      </c>
      <c r="I198" s="64" t="str">
        <f>VLOOKUP(A198,'Medical Examinations'!$AS$1:$BC$2336,7,)</f>
        <v>Yes</v>
      </c>
      <c r="J198" s="64" t="str">
        <f>VLOOKUP(A198,'Medical Examinations'!$AS$1:$BC$2336,11,)</f>
        <v>Obesity</v>
      </c>
      <c r="K198" s="64" t="str">
        <f>VLOOKUP(A198,'Medical Examinations'!$AS$1:$BC$2336,10,)</f>
        <v>Normal</v>
      </c>
      <c r="L198" s="64" t="str">
        <f>VLOOKUP(A198,'Hospitalisation Details'!$L$2:$R$2342,2,)</f>
        <v>01-10-1999</v>
      </c>
      <c r="M198" s="65">
        <f>VLOOKUP(A198,'Hospitalisation Details'!$L$2:$R$2345,7,)</f>
        <v>36189</v>
      </c>
      <c r="N198" s="64" t="str">
        <f>VLOOKUP(A198,'Hospitalisation Details'!$L$2:$R$2342,4,)</f>
        <v>tier - 1</v>
      </c>
      <c r="O198" s="64" t="str">
        <f>VLOOKUP(A198,'Hospitalisation Details'!$L$2:$R$2342,5,)</f>
        <v>tier - 3</v>
      </c>
      <c r="P198" s="64" t="str">
        <f>VLOOKUP(A198,'Hospitalisation Details'!$L$2:$R$2342,6,)</f>
        <v>R1016</v>
      </c>
      <c r="Q198" s="64">
        <f>VLOOKUP(A198,'Hospitalisation Details'!$L$2:$R$2342,3,)</f>
        <v>23</v>
      </c>
      <c r="R198" s="64">
        <f>VLOOKUP(A198,'Hospitalisation Details'!$L$2:$U$2342,10,)</f>
        <v>1</v>
      </c>
      <c r="S198" s="64" t="str">
        <f>VLOOKUP(A198,'Hospitalisation Details'!$L$2:$U$2342,8,)</f>
        <v>Oct</v>
      </c>
      <c r="T198" s="126">
        <f>VLOOKUP(A198,'Hospitalisation Details'!$L$2:$U$2342,9,)</f>
        <v>1999</v>
      </c>
    </row>
    <row r="199" spans="1:20" ht="15.5" x14ac:dyDescent="0.35">
      <c r="A199" s="124" t="s">
        <v>2175</v>
      </c>
      <c r="B199" s="64" t="str">
        <f>VLOOKUP(A199,'Medical Examinations'!$AS$1:$BC$2336,9,)</f>
        <v>Jesse</v>
      </c>
      <c r="C199" s="64">
        <f>VLOOKUP(A199,'Medical Examinations'!$AS$1:$BC$2336,2,)</f>
        <v>36.64</v>
      </c>
      <c r="D199" s="64">
        <f>VLOOKUP(A199,'Medical Examinations'!$AS$1:$BC$2336,3,)</f>
        <v>11.34</v>
      </c>
      <c r="E199" s="64" t="str">
        <f>VLOOKUP(A199,'Medical Examinations'!$AS$1:$BC$2336,6,)</f>
        <v>No</v>
      </c>
      <c r="F199" s="64" t="str">
        <f>VLOOKUP(A199,'Medical Examinations'!$AS$1:$BC$2336,4,)</f>
        <v>No</v>
      </c>
      <c r="G199" s="64" t="str">
        <f>VLOOKUP(A199,'Medical Examinations'!$AS$1:$BC$2336,5,)</f>
        <v>No</v>
      </c>
      <c r="H199" s="64">
        <f>VLOOKUP(A199,'Medical Examinations'!$AS$1:$BC$2336,8,)</f>
        <v>0</v>
      </c>
      <c r="I199" s="64" t="str">
        <f>VLOOKUP(A199,'Medical Examinations'!$AS$1:$BC$2336,7,)</f>
        <v>Yes</v>
      </c>
      <c r="J199" s="64" t="str">
        <f>VLOOKUP(A199,'Medical Examinations'!$AS$1:$BC$2336,11,)</f>
        <v>Obesity</v>
      </c>
      <c r="K199" s="64" t="str">
        <f>VLOOKUP(A199,'Medical Examinations'!$AS$1:$BC$2336,10,)</f>
        <v>Diabetes</v>
      </c>
      <c r="L199" s="64" t="str">
        <f>VLOOKUP(A199,'Hospitalisation Details'!$L$2:$R$2342,2,)</f>
        <v>06-12-1974</v>
      </c>
      <c r="M199" s="65">
        <f>VLOOKUP(A199,'Hospitalisation Details'!$L$2:$R$2345,7,)</f>
        <v>36183</v>
      </c>
      <c r="N199" s="64" t="str">
        <f>VLOOKUP(A199,'Hospitalisation Details'!$L$2:$R$2342,4,)</f>
        <v>tier - 2</v>
      </c>
      <c r="O199" s="64" t="str">
        <f>VLOOKUP(A199,'Hospitalisation Details'!$L$2:$R$2342,5,)</f>
        <v>tier - 3</v>
      </c>
      <c r="P199" s="64" t="str">
        <f>VLOOKUP(A199,'Hospitalisation Details'!$L$2:$R$2342,6,)</f>
        <v>R1012</v>
      </c>
      <c r="Q199" s="64">
        <f>VLOOKUP(A199,'Hospitalisation Details'!$L$2:$R$2342,3,)</f>
        <v>48</v>
      </c>
      <c r="R199" s="64">
        <f>VLOOKUP(A199,'Hospitalisation Details'!$L$2:$U$2342,10,)</f>
        <v>6</v>
      </c>
      <c r="S199" s="64" t="str">
        <f>VLOOKUP(A199,'Hospitalisation Details'!$L$2:$U$2342,8,)</f>
        <v>Dec</v>
      </c>
      <c r="T199" s="126">
        <f>VLOOKUP(A199,'Hospitalisation Details'!$L$2:$U$2342,9,)</f>
        <v>1974</v>
      </c>
    </row>
    <row r="200" spans="1:20" ht="15.5" x14ac:dyDescent="0.35">
      <c r="A200" s="124" t="s">
        <v>2174</v>
      </c>
      <c r="B200" s="64" t="str">
        <f>VLOOKUP(A200,'Medical Examinations'!$AS$1:$BC$2336,9,)</f>
        <v>Jill</v>
      </c>
      <c r="C200" s="64">
        <f>VLOOKUP(A200,'Medical Examinations'!$AS$1:$BC$2336,2,)</f>
        <v>36.85</v>
      </c>
      <c r="D200" s="64">
        <f>VLOOKUP(A200,'Medical Examinations'!$AS$1:$BC$2336,3,)</f>
        <v>5.88</v>
      </c>
      <c r="E200" s="64" t="str">
        <f>VLOOKUP(A200,'Medical Examinations'!$AS$1:$BC$2336,6,)</f>
        <v>No</v>
      </c>
      <c r="F200" s="64" t="str">
        <f>VLOOKUP(A200,'Medical Examinations'!$AS$1:$BC$2336,4,)</f>
        <v>yes</v>
      </c>
      <c r="G200" s="64" t="str">
        <f>VLOOKUP(A200,'Medical Examinations'!$AS$1:$BC$2336,5,)</f>
        <v>No</v>
      </c>
      <c r="H200" s="64">
        <f>VLOOKUP(A200,'Medical Examinations'!$AS$1:$BC$2336,8,)</f>
        <v>1</v>
      </c>
      <c r="I200" s="64" t="str">
        <f>VLOOKUP(A200,'Medical Examinations'!$AS$1:$BC$2336,7,)</f>
        <v>Yes</v>
      </c>
      <c r="J200" s="64" t="str">
        <f>VLOOKUP(A200,'Medical Examinations'!$AS$1:$BC$2336,11,)</f>
        <v>Obesity</v>
      </c>
      <c r="K200" s="64" t="str">
        <f>VLOOKUP(A200,'Medical Examinations'!$AS$1:$BC$2336,10,)</f>
        <v>Prediabetes</v>
      </c>
      <c r="L200" s="64" t="str">
        <f>VLOOKUP(A200,'Hospitalisation Details'!$L$2:$R$2342,2,)</f>
        <v>30-08-2004</v>
      </c>
      <c r="M200" s="65">
        <f>VLOOKUP(A200,'Hospitalisation Details'!$L$2:$R$2345,7,)</f>
        <v>36149</v>
      </c>
      <c r="N200" s="64" t="str">
        <f>VLOOKUP(A200,'Hospitalisation Details'!$L$2:$R$2342,4,)</f>
        <v>tier - 2</v>
      </c>
      <c r="O200" s="64" t="str">
        <f>VLOOKUP(A200,'Hospitalisation Details'!$L$2:$R$2342,5,)</f>
        <v>tier - 2</v>
      </c>
      <c r="P200" s="64" t="str">
        <f>VLOOKUP(A200,'Hospitalisation Details'!$L$2:$R$2342,6,)</f>
        <v>R1013</v>
      </c>
      <c r="Q200" s="64">
        <f>VLOOKUP(A200,'Hospitalisation Details'!$L$2:$R$2342,3,)</f>
        <v>18</v>
      </c>
      <c r="R200" s="64">
        <f>VLOOKUP(A200,'Hospitalisation Details'!$L$2:$U$2342,10,)</f>
        <v>30</v>
      </c>
      <c r="S200" s="64" t="str">
        <f>VLOOKUP(A200,'Hospitalisation Details'!$L$2:$U$2342,8,)</f>
        <v>Aug</v>
      </c>
      <c r="T200" s="126">
        <f>VLOOKUP(A200,'Hospitalisation Details'!$L$2:$U$2342,9,)</f>
        <v>2004</v>
      </c>
    </row>
    <row r="201" spans="1:20" ht="15.5" x14ac:dyDescent="0.35">
      <c r="A201" s="124" t="s">
        <v>2173</v>
      </c>
      <c r="B201" s="64" t="str">
        <f>VLOOKUP(A201,'Medical Examinations'!$AS$1:$BC$2336,9,)</f>
        <v>William</v>
      </c>
      <c r="C201" s="64">
        <f>VLOOKUP(A201,'Medical Examinations'!$AS$1:$BC$2336,2,)</f>
        <v>33.33</v>
      </c>
      <c r="D201" s="64">
        <f>VLOOKUP(A201,'Medical Examinations'!$AS$1:$BC$2336,3,)</f>
        <v>5.01</v>
      </c>
      <c r="E201" s="64" t="str">
        <f>VLOOKUP(A201,'Medical Examinations'!$AS$1:$BC$2336,6,)</f>
        <v>Yes</v>
      </c>
      <c r="F201" s="64" t="str">
        <f>VLOOKUP(A201,'Medical Examinations'!$AS$1:$BC$2336,4,)</f>
        <v>No</v>
      </c>
      <c r="G201" s="64" t="str">
        <f>VLOOKUP(A201,'Medical Examinations'!$AS$1:$BC$2336,5,)</f>
        <v>Yes</v>
      </c>
      <c r="H201" s="64">
        <f>VLOOKUP(A201,'Medical Examinations'!$AS$1:$BC$2336,8,)</f>
        <v>1</v>
      </c>
      <c r="I201" s="64" t="str">
        <f>VLOOKUP(A201,'Medical Examinations'!$AS$1:$BC$2336,7,)</f>
        <v>Yes</v>
      </c>
      <c r="J201" s="64" t="str">
        <f>VLOOKUP(A201,'Medical Examinations'!$AS$1:$BC$2336,11,)</f>
        <v>Obesity</v>
      </c>
      <c r="K201" s="64" t="str">
        <f>VLOOKUP(A201,'Medical Examinations'!$AS$1:$BC$2336,10,)</f>
        <v>Normal</v>
      </c>
      <c r="L201" s="64" t="str">
        <f>VLOOKUP(A201,'Hospitalisation Details'!$L$2:$R$2342,2,)</f>
        <v>12-06-1997</v>
      </c>
      <c r="M201" s="65">
        <f>VLOOKUP(A201,'Hospitalisation Details'!$L$2:$R$2345,7,)</f>
        <v>36125</v>
      </c>
      <c r="N201" s="64" t="str">
        <f>VLOOKUP(A201,'Hospitalisation Details'!$L$2:$R$2342,4,)</f>
        <v>tier - 1</v>
      </c>
      <c r="O201" s="64" t="str">
        <f>VLOOKUP(A201,'Hospitalisation Details'!$L$2:$R$2342,5,)</f>
        <v>tier - 3</v>
      </c>
      <c r="P201" s="64" t="str">
        <f>VLOOKUP(A201,'Hospitalisation Details'!$L$2:$R$2342,6,)</f>
        <v>R1013</v>
      </c>
      <c r="Q201" s="64">
        <f>VLOOKUP(A201,'Hospitalisation Details'!$L$2:$R$2342,3,)</f>
        <v>25</v>
      </c>
      <c r="R201" s="64">
        <f>VLOOKUP(A201,'Hospitalisation Details'!$L$2:$U$2342,10,)</f>
        <v>12</v>
      </c>
      <c r="S201" s="64" t="str">
        <f>VLOOKUP(A201,'Hospitalisation Details'!$L$2:$U$2342,8,)</f>
        <v>Jun</v>
      </c>
      <c r="T201" s="126">
        <f>VLOOKUP(A201,'Hospitalisation Details'!$L$2:$U$2342,9,)</f>
        <v>1997</v>
      </c>
    </row>
    <row r="202" spans="1:20" ht="15.5" x14ac:dyDescent="0.35">
      <c r="A202" s="124" t="s">
        <v>2172</v>
      </c>
      <c r="B202" s="64" t="str">
        <f>VLOOKUP(A202,'Medical Examinations'!$AS$1:$BC$2336,9,)</f>
        <v>Alejandro</v>
      </c>
      <c r="C202" s="64">
        <f>VLOOKUP(A202,'Medical Examinations'!$AS$1:$BC$2336,2,)</f>
        <v>39.14</v>
      </c>
      <c r="D202" s="64">
        <f>VLOOKUP(A202,'Medical Examinations'!$AS$1:$BC$2336,3,)</f>
        <v>4.4000000000000004</v>
      </c>
      <c r="E202" s="64" t="str">
        <f>VLOOKUP(A202,'Medical Examinations'!$AS$1:$BC$2336,6,)</f>
        <v>No</v>
      </c>
      <c r="F202" s="64" t="str">
        <f>VLOOKUP(A202,'Medical Examinations'!$AS$1:$BC$2336,4,)</f>
        <v>No</v>
      </c>
      <c r="G202" s="64" t="str">
        <f>VLOOKUP(A202,'Medical Examinations'!$AS$1:$BC$2336,5,)</f>
        <v>Yes</v>
      </c>
      <c r="H202" s="64">
        <f>VLOOKUP(A202,'Medical Examinations'!$AS$1:$BC$2336,8,)</f>
        <v>1</v>
      </c>
      <c r="I202" s="64" t="str">
        <f>VLOOKUP(A202,'Medical Examinations'!$AS$1:$BC$2336,7,)</f>
        <v>Yes</v>
      </c>
      <c r="J202" s="64" t="str">
        <f>VLOOKUP(A202,'Medical Examinations'!$AS$1:$BC$2336,11,)</f>
        <v>Obesity</v>
      </c>
      <c r="K202" s="64" t="str">
        <f>VLOOKUP(A202,'Medical Examinations'!$AS$1:$BC$2336,10,)</f>
        <v>Normal</v>
      </c>
      <c r="L202" s="64" t="str">
        <f>VLOOKUP(A202,'Hospitalisation Details'!$L$2:$R$2342,2,)</f>
        <v>04-11-1979</v>
      </c>
      <c r="M202" s="65">
        <f>VLOOKUP(A202,'Hospitalisation Details'!$L$2:$R$2345,7,)</f>
        <v>36090</v>
      </c>
      <c r="N202" s="64" t="str">
        <f>VLOOKUP(A202,'Hospitalisation Details'!$L$2:$R$2342,4,)</f>
        <v>tier - 2</v>
      </c>
      <c r="O202" s="64" t="str">
        <f>VLOOKUP(A202,'Hospitalisation Details'!$L$2:$R$2342,5,)</f>
        <v>tier - 2</v>
      </c>
      <c r="P202" s="64" t="str">
        <f>VLOOKUP(A202,'Hospitalisation Details'!$L$2:$R$2342,6,)</f>
        <v>R1011</v>
      </c>
      <c r="Q202" s="64">
        <f>VLOOKUP(A202,'Hospitalisation Details'!$L$2:$R$2342,3,)</f>
        <v>43</v>
      </c>
      <c r="R202" s="64">
        <f>VLOOKUP(A202,'Hospitalisation Details'!$L$2:$U$2342,10,)</f>
        <v>4</v>
      </c>
      <c r="S202" s="64" t="str">
        <f>VLOOKUP(A202,'Hospitalisation Details'!$L$2:$U$2342,8,)</f>
        <v>Nov</v>
      </c>
      <c r="T202" s="126">
        <f>VLOOKUP(A202,'Hospitalisation Details'!$L$2:$U$2342,9,)</f>
        <v>1979</v>
      </c>
    </row>
    <row r="203" spans="1:20" ht="15.5" x14ac:dyDescent="0.35">
      <c r="A203" s="124" t="s">
        <v>2171</v>
      </c>
      <c r="B203" s="64" t="str">
        <f>VLOOKUP(A203,'Medical Examinations'!$AS$1:$BC$2336,9,)</f>
        <v>Ian E.</v>
      </c>
      <c r="C203" s="64">
        <f>VLOOKUP(A203,'Medical Examinations'!$AS$1:$BC$2336,2,)</f>
        <v>32.9</v>
      </c>
      <c r="D203" s="64">
        <f>VLOOKUP(A203,'Medical Examinations'!$AS$1:$BC$2336,3,)</f>
        <v>6.26</v>
      </c>
      <c r="E203" s="64" t="str">
        <f>VLOOKUP(A203,'Medical Examinations'!$AS$1:$BC$2336,6,)</f>
        <v>Yes</v>
      </c>
      <c r="F203" s="64" t="str">
        <f>VLOOKUP(A203,'Medical Examinations'!$AS$1:$BC$2336,4,)</f>
        <v>No</v>
      </c>
      <c r="G203" s="64" t="str">
        <f>VLOOKUP(A203,'Medical Examinations'!$AS$1:$BC$2336,5,)</f>
        <v>No</v>
      </c>
      <c r="H203" s="64">
        <f>VLOOKUP(A203,'Medical Examinations'!$AS$1:$BC$2336,8,)</f>
        <v>0</v>
      </c>
      <c r="I203" s="64" t="str">
        <f>VLOOKUP(A203,'Medical Examinations'!$AS$1:$BC$2336,7,)</f>
        <v>Yes</v>
      </c>
      <c r="J203" s="64" t="str">
        <f>VLOOKUP(A203,'Medical Examinations'!$AS$1:$BC$2336,11,)</f>
        <v>Obesity</v>
      </c>
      <c r="K203" s="64" t="str">
        <f>VLOOKUP(A203,'Medical Examinations'!$AS$1:$BC$2336,10,)</f>
        <v>Prediabetes</v>
      </c>
      <c r="L203" s="64" t="str">
        <f>VLOOKUP(A203,'Hospitalisation Details'!$L$2:$R$2342,2,)</f>
        <v>20-08-1996</v>
      </c>
      <c r="M203" s="65">
        <f>VLOOKUP(A203,'Hospitalisation Details'!$L$2:$R$2345,7,)</f>
        <v>36085</v>
      </c>
      <c r="N203" s="64" t="str">
        <f>VLOOKUP(A203,'Hospitalisation Details'!$L$2:$R$2342,4,)</f>
        <v>tier - 1</v>
      </c>
      <c r="O203" s="64" t="str">
        <f>VLOOKUP(A203,'Hospitalisation Details'!$L$2:$R$2342,5,)</f>
        <v>tier - 1</v>
      </c>
      <c r="P203" s="64" t="str">
        <f>VLOOKUP(A203,'Hospitalisation Details'!$L$2:$R$2342,6,)</f>
        <v>R1011</v>
      </c>
      <c r="Q203" s="64">
        <f>VLOOKUP(A203,'Hospitalisation Details'!$L$2:$R$2342,3,)</f>
        <v>26</v>
      </c>
      <c r="R203" s="64">
        <f>VLOOKUP(A203,'Hospitalisation Details'!$L$2:$U$2342,10,)</f>
        <v>20</v>
      </c>
      <c r="S203" s="64" t="str">
        <f>VLOOKUP(A203,'Hospitalisation Details'!$L$2:$U$2342,8,)</f>
        <v>Aug</v>
      </c>
      <c r="T203" s="126">
        <f>VLOOKUP(A203,'Hospitalisation Details'!$L$2:$U$2342,9,)</f>
        <v>1996</v>
      </c>
    </row>
    <row r="204" spans="1:20" ht="15.5" x14ac:dyDescent="0.35">
      <c r="A204" s="124" t="s">
        <v>2170</v>
      </c>
      <c r="B204" s="64" t="str">
        <f>VLOOKUP(A204,'Medical Examinations'!$AS$1:$BC$2336,9,)</f>
        <v>Hector Sr.</v>
      </c>
      <c r="C204" s="64">
        <f>VLOOKUP(A204,'Medical Examinations'!$AS$1:$BC$2336,2,)</f>
        <v>29.78</v>
      </c>
      <c r="D204" s="64">
        <f>VLOOKUP(A204,'Medical Examinations'!$AS$1:$BC$2336,3,)</f>
        <v>10.27</v>
      </c>
      <c r="E204" s="64" t="str">
        <f>VLOOKUP(A204,'Medical Examinations'!$AS$1:$BC$2336,6,)</f>
        <v>Yes</v>
      </c>
      <c r="F204" s="64" t="str">
        <f>VLOOKUP(A204,'Medical Examinations'!$AS$1:$BC$2336,4,)</f>
        <v>No</v>
      </c>
      <c r="G204" s="64" t="str">
        <f>VLOOKUP(A204,'Medical Examinations'!$AS$1:$BC$2336,5,)</f>
        <v>Yes</v>
      </c>
      <c r="H204" s="64">
        <f>VLOOKUP(A204,'Medical Examinations'!$AS$1:$BC$2336,8,)</f>
        <v>1</v>
      </c>
      <c r="I204" s="64" t="str">
        <f>VLOOKUP(A204,'Medical Examinations'!$AS$1:$BC$2336,7,)</f>
        <v>Yes</v>
      </c>
      <c r="J204" s="64" t="str">
        <f>VLOOKUP(A204,'Medical Examinations'!$AS$1:$BC$2336,11,)</f>
        <v>Over weight</v>
      </c>
      <c r="K204" s="64" t="str">
        <f>VLOOKUP(A204,'Medical Examinations'!$AS$1:$BC$2336,10,)</f>
        <v>Diabetes</v>
      </c>
      <c r="L204" s="64" t="str">
        <f>VLOOKUP(A204,'Hospitalisation Details'!$L$2:$R$2342,2,)</f>
        <v>22-07-1963</v>
      </c>
      <c r="M204" s="65">
        <f>VLOOKUP(A204,'Hospitalisation Details'!$L$2:$R$2345,7,)</f>
        <v>36074</v>
      </c>
      <c r="N204" s="64" t="str">
        <f>VLOOKUP(A204,'Hospitalisation Details'!$L$2:$R$2342,4,)</f>
        <v>tier - 2</v>
      </c>
      <c r="O204" s="64" t="str">
        <f>VLOOKUP(A204,'Hospitalisation Details'!$L$2:$R$2342,5,)</f>
        <v>tier - 1</v>
      </c>
      <c r="P204" s="64" t="str">
        <f>VLOOKUP(A204,'Hospitalisation Details'!$L$2:$R$2342,6,)</f>
        <v>R1011</v>
      </c>
      <c r="Q204" s="64">
        <f>VLOOKUP(A204,'Hospitalisation Details'!$L$2:$R$2342,3,)</f>
        <v>59</v>
      </c>
      <c r="R204" s="64">
        <f>VLOOKUP(A204,'Hospitalisation Details'!$L$2:$U$2342,10,)</f>
        <v>22</v>
      </c>
      <c r="S204" s="64" t="str">
        <f>VLOOKUP(A204,'Hospitalisation Details'!$L$2:$U$2342,8,)</f>
        <v>Jul</v>
      </c>
      <c r="T204" s="126">
        <f>VLOOKUP(A204,'Hospitalisation Details'!$L$2:$U$2342,9,)</f>
        <v>1963</v>
      </c>
    </row>
    <row r="205" spans="1:20" ht="15.5" x14ac:dyDescent="0.35">
      <c r="A205" s="124" t="s">
        <v>2169</v>
      </c>
      <c r="B205" s="64" t="str">
        <f>VLOOKUP(A205,'Medical Examinations'!$AS$1:$BC$2336,9,)</f>
        <v>Rebecca</v>
      </c>
      <c r="C205" s="64">
        <f>VLOOKUP(A205,'Medical Examinations'!$AS$1:$BC$2336,2,)</f>
        <v>32.78</v>
      </c>
      <c r="D205" s="64">
        <f>VLOOKUP(A205,'Medical Examinations'!$AS$1:$BC$2336,3,)</f>
        <v>5.27</v>
      </c>
      <c r="E205" s="64" t="str">
        <f>VLOOKUP(A205,'Medical Examinations'!$AS$1:$BC$2336,6,)</f>
        <v>No</v>
      </c>
      <c r="F205" s="64" t="str">
        <f>VLOOKUP(A205,'Medical Examinations'!$AS$1:$BC$2336,4,)</f>
        <v>No</v>
      </c>
      <c r="G205" s="64" t="str">
        <f>VLOOKUP(A205,'Medical Examinations'!$AS$1:$BC$2336,5,)</f>
        <v>No</v>
      </c>
      <c r="H205" s="64">
        <f>VLOOKUP(A205,'Medical Examinations'!$AS$1:$BC$2336,8,)</f>
        <v>0</v>
      </c>
      <c r="I205" s="64" t="str">
        <f>VLOOKUP(A205,'Medical Examinations'!$AS$1:$BC$2336,7,)</f>
        <v>Yes</v>
      </c>
      <c r="J205" s="64" t="str">
        <f>VLOOKUP(A205,'Medical Examinations'!$AS$1:$BC$2336,11,)</f>
        <v>Obesity</v>
      </c>
      <c r="K205" s="64" t="str">
        <f>VLOOKUP(A205,'Medical Examinations'!$AS$1:$BC$2336,10,)</f>
        <v>Normal</v>
      </c>
      <c r="L205" s="64" t="str">
        <f>VLOOKUP(A205,'Hospitalisation Details'!$L$2:$R$2342,2,)</f>
        <v>04-09-1999</v>
      </c>
      <c r="M205" s="65">
        <f>VLOOKUP(A205,'Hospitalisation Details'!$L$2:$R$2345,7,)</f>
        <v>36021</v>
      </c>
      <c r="N205" s="64" t="str">
        <f>VLOOKUP(A205,'Hospitalisation Details'!$L$2:$R$2342,4,)</f>
        <v>tier - 2</v>
      </c>
      <c r="O205" s="64" t="str">
        <f>VLOOKUP(A205,'Hospitalisation Details'!$L$2:$R$2342,5,)</f>
        <v>tier - 3</v>
      </c>
      <c r="P205" s="64" t="str">
        <f>VLOOKUP(A205,'Hospitalisation Details'!$L$2:$R$2342,6,)</f>
        <v>R1013</v>
      </c>
      <c r="Q205" s="64">
        <f>VLOOKUP(A205,'Hospitalisation Details'!$L$2:$R$2342,3,)</f>
        <v>23</v>
      </c>
      <c r="R205" s="64">
        <f>VLOOKUP(A205,'Hospitalisation Details'!$L$2:$U$2342,10,)</f>
        <v>4</v>
      </c>
      <c r="S205" s="64" t="str">
        <f>VLOOKUP(A205,'Hospitalisation Details'!$L$2:$U$2342,8,)</f>
        <v>Sep</v>
      </c>
      <c r="T205" s="126">
        <f>VLOOKUP(A205,'Hospitalisation Details'!$L$2:$U$2342,9,)</f>
        <v>1999</v>
      </c>
    </row>
    <row r="206" spans="1:20" ht="15.5" x14ac:dyDescent="0.35">
      <c r="A206" s="124" t="s">
        <v>2168</v>
      </c>
      <c r="B206" s="64" t="str">
        <f>VLOOKUP(A206,'Medical Examinations'!$AS$1:$BC$2336,9,)</f>
        <v>Matt</v>
      </c>
      <c r="C206" s="64">
        <f>VLOOKUP(A206,'Medical Examinations'!$AS$1:$BC$2336,2,)</f>
        <v>41.65</v>
      </c>
      <c r="D206" s="64">
        <f>VLOOKUP(A206,'Medical Examinations'!$AS$1:$BC$2336,3,)</f>
        <v>10.73</v>
      </c>
      <c r="E206" s="64" t="str">
        <f>VLOOKUP(A206,'Medical Examinations'!$AS$1:$BC$2336,6,)</f>
        <v>Yes</v>
      </c>
      <c r="F206" s="64" t="str">
        <f>VLOOKUP(A206,'Medical Examinations'!$AS$1:$BC$2336,4,)</f>
        <v>No</v>
      </c>
      <c r="G206" s="64" t="str">
        <f>VLOOKUP(A206,'Medical Examinations'!$AS$1:$BC$2336,5,)</f>
        <v>No</v>
      </c>
      <c r="H206" s="64">
        <f>VLOOKUP(A206,'Medical Examinations'!$AS$1:$BC$2336,8,)</f>
        <v>0</v>
      </c>
      <c r="I206" s="64" t="str">
        <f>VLOOKUP(A206,'Medical Examinations'!$AS$1:$BC$2336,7,)</f>
        <v>Yes</v>
      </c>
      <c r="J206" s="64" t="str">
        <f>VLOOKUP(A206,'Medical Examinations'!$AS$1:$BC$2336,11,)</f>
        <v>Obesity</v>
      </c>
      <c r="K206" s="64" t="str">
        <f>VLOOKUP(A206,'Medical Examinations'!$AS$1:$BC$2336,10,)</f>
        <v>Diabetes</v>
      </c>
      <c r="L206" s="64" t="str">
        <f>VLOOKUP(A206,'Hospitalisation Details'!$L$2:$R$2342,2,)</f>
        <v>22-11-1981</v>
      </c>
      <c r="M206" s="65">
        <f>VLOOKUP(A206,'Hospitalisation Details'!$L$2:$R$2345,7,)</f>
        <v>35953</v>
      </c>
      <c r="N206" s="64" t="str">
        <f>VLOOKUP(A206,'Hospitalisation Details'!$L$2:$R$2342,4,)</f>
        <v>tier - 1</v>
      </c>
      <c r="O206" s="64" t="str">
        <f>VLOOKUP(A206,'Hospitalisation Details'!$L$2:$R$2342,5,)</f>
        <v>tier - 3</v>
      </c>
      <c r="P206" s="64" t="str">
        <f>VLOOKUP(A206,'Hospitalisation Details'!$L$2:$R$2342,6,)</f>
        <v>R1011</v>
      </c>
      <c r="Q206" s="64">
        <f>VLOOKUP(A206,'Hospitalisation Details'!$L$2:$R$2342,3,)</f>
        <v>41</v>
      </c>
      <c r="R206" s="64">
        <f>VLOOKUP(A206,'Hospitalisation Details'!$L$2:$U$2342,10,)</f>
        <v>22</v>
      </c>
      <c r="S206" s="64" t="str">
        <f>VLOOKUP(A206,'Hospitalisation Details'!$L$2:$U$2342,8,)</f>
        <v>Nov</v>
      </c>
      <c r="T206" s="126">
        <f>VLOOKUP(A206,'Hospitalisation Details'!$L$2:$U$2342,9,)</f>
        <v>1981</v>
      </c>
    </row>
    <row r="207" spans="1:20" ht="15.5" x14ac:dyDescent="0.35">
      <c r="A207" s="124" t="s">
        <v>2167</v>
      </c>
      <c r="B207" s="64" t="str">
        <f>VLOOKUP(A207,'Medical Examinations'!$AS$1:$BC$2336,9,)</f>
        <v>Elizabeth H</v>
      </c>
      <c r="C207" s="64">
        <f>VLOOKUP(A207,'Medical Examinations'!$AS$1:$BC$2336,2,)</f>
        <v>50.79</v>
      </c>
      <c r="D207" s="64">
        <f>VLOOKUP(A207,'Medical Examinations'!$AS$1:$BC$2336,3,)</f>
        <v>4.45</v>
      </c>
      <c r="E207" s="64" t="str">
        <f>VLOOKUP(A207,'Medical Examinations'!$AS$1:$BC$2336,6,)</f>
        <v>No</v>
      </c>
      <c r="F207" s="64" t="str">
        <f>VLOOKUP(A207,'Medical Examinations'!$AS$1:$BC$2336,4,)</f>
        <v>No</v>
      </c>
      <c r="G207" s="64" t="str">
        <f>VLOOKUP(A207,'Medical Examinations'!$AS$1:$BC$2336,5,)</f>
        <v>No</v>
      </c>
      <c r="H207" s="64">
        <f>VLOOKUP(A207,'Medical Examinations'!$AS$1:$BC$2336,8,)</f>
        <v>1</v>
      </c>
      <c r="I207" s="64" t="str">
        <f>VLOOKUP(A207,'Medical Examinations'!$AS$1:$BC$2336,7,)</f>
        <v>Yes</v>
      </c>
      <c r="J207" s="64" t="str">
        <f>VLOOKUP(A207,'Medical Examinations'!$AS$1:$BC$2336,11,)</f>
        <v>Obesity</v>
      </c>
      <c r="K207" s="64" t="str">
        <f>VLOOKUP(A207,'Medical Examinations'!$AS$1:$BC$2336,10,)</f>
        <v>Normal</v>
      </c>
      <c r="L207" s="64" t="str">
        <f>VLOOKUP(A207,'Hospitalisation Details'!$L$2:$R$2342,2,)</f>
        <v>18-06-1992</v>
      </c>
      <c r="M207" s="65">
        <f>VLOOKUP(A207,'Hospitalisation Details'!$L$2:$R$2345,7,)</f>
        <v>35883</v>
      </c>
      <c r="N207" s="64" t="str">
        <f>VLOOKUP(A207,'Hospitalisation Details'!$L$2:$R$2342,4,)</f>
        <v>tier - 2</v>
      </c>
      <c r="O207" s="64" t="str">
        <f>VLOOKUP(A207,'Hospitalisation Details'!$L$2:$R$2342,5,)</f>
        <v>tier - 1</v>
      </c>
      <c r="P207" s="64" t="str">
        <f>VLOOKUP(A207,'Hospitalisation Details'!$L$2:$R$2342,6,)</f>
        <v>R1011</v>
      </c>
      <c r="Q207" s="64">
        <f>VLOOKUP(A207,'Hospitalisation Details'!$L$2:$R$2342,3,)</f>
        <v>30</v>
      </c>
      <c r="R207" s="64">
        <f>VLOOKUP(A207,'Hospitalisation Details'!$L$2:$U$2342,10,)</f>
        <v>18</v>
      </c>
      <c r="S207" s="64" t="str">
        <f>VLOOKUP(A207,'Hospitalisation Details'!$L$2:$U$2342,8,)</f>
        <v>Jun</v>
      </c>
      <c r="T207" s="126">
        <f>VLOOKUP(A207,'Hospitalisation Details'!$L$2:$U$2342,9,)</f>
        <v>1992</v>
      </c>
    </row>
    <row r="208" spans="1:20" ht="15.5" x14ac:dyDescent="0.35">
      <c r="A208" s="124" t="s">
        <v>2166</v>
      </c>
      <c r="B208" s="64" t="str">
        <f>VLOOKUP(A208,'Medical Examinations'!$AS$1:$BC$2336,9,)</f>
        <v>Grace</v>
      </c>
      <c r="C208" s="64">
        <f>VLOOKUP(A208,'Medical Examinations'!$AS$1:$BC$2336,2,)</f>
        <v>35.43</v>
      </c>
      <c r="D208" s="64">
        <f>VLOOKUP(A208,'Medical Examinations'!$AS$1:$BC$2336,3,)</f>
        <v>5.25</v>
      </c>
      <c r="E208" s="64" t="str">
        <f>VLOOKUP(A208,'Medical Examinations'!$AS$1:$BC$2336,6,)</f>
        <v>Yes</v>
      </c>
      <c r="F208" s="64" t="str">
        <f>VLOOKUP(A208,'Medical Examinations'!$AS$1:$BC$2336,4,)</f>
        <v>No</v>
      </c>
      <c r="G208" s="64" t="str">
        <f>VLOOKUP(A208,'Medical Examinations'!$AS$1:$BC$2336,5,)</f>
        <v>No</v>
      </c>
      <c r="H208" s="64">
        <f>VLOOKUP(A208,'Medical Examinations'!$AS$1:$BC$2336,8,)</f>
        <v>0</v>
      </c>
      <c r="I208" s="64" t="str">
        <f>VLOOKUP(A208,'Medical Examinations'!$AS$1:$BC$2336,7,)</f>
        <v>Yes</v>
      </c>
      <c r="J208" s="64" t="str">
        <f>VLOOKUP(A208,'Medical Examinations'!$AS$1:$BC$2336,11,)</f>
        <v>Obesity</v>
      </c>
      <c r="K208" s="64" t="str">
        <f>VLOOKUP(A208,'Medical Examinations'!$AS$1:$BC$2336,10,)</f>
        <v>Normal</v>
      </c>
      <c r="L208" s="64" t="str">
        <f>VLOOKUP(A208,'Hospitalisation Details'!$L$2:$R$2342,2,)</f>
        <v>04-10-1976</v>
      </c>
      <c r="M208" s="65">
        <f>VLOOKUP(A208,'Hospitalisation Details'!$L$2:$R$2345,7,)</f>
        <v>35734</v>
      </c>
      <c r="N208" s="64" t="str">
        <f>VLOOKUP(A208,'Hospitalisation Details'!$L$2:$R$2342,4,)</f>
        <v>tier - 2</v>
      </c>
      <c r="O208" s="64" t="str">
        <f>VLOOKUP(A208,'Hospitalisation Details'!$L$2:$R$2342,5,)</f>
        <v>tier - 2</v>
      </c>
      <c r="P208" s="64" t="str">
        <f>VLOOKUP(A208,'Hospitalisation Details'!$L$2:$R$2342,6,)</f>
        <v>R1011</v>
      </c>
      <c r="Q208" s="64">
        <f>VLOOKUP(A208,'Hospitalisation Details'!$L$2:$R$2342,3,)</f>
        <v>46</v>
      </c>
      <c r="R208" s="64">
        <f>VLOOKUP(A208,'Hospitalisation Details'!$L$2:$U$2342,10,)</f>
        <v>4</v>
      </c>
      <c r="S208" s="64" t="str">
        <f>VLOOKUP(A208,'Hospitalisation Details'!$L$2:$U$2342,8,)</f>
        <v>Oct</v>
      </c>
      <c r="T208" s="126">
        <f>VLOOKUP(A208,'Hospitalisation Details'!$L$2:$U$2342,9,)</f>
        <v>1976</v>
      </c>
    </row>
    <row r="209" spans="1:20" ht="15.5" x14ac:dyDescent="0.35">
      <c r="A209" s="124" t="s">
        <v>2165</v>
      </c>
      <c r="B209" s="64" t="str">
        <f>VLOOKUP(A209,'Medical Examinations'!$AS$1:$BC$2336,9,)</f>
        <v>Jaime</v>
      </c>
      <c r="C209" s="64">
        <f>VLOOKUP(A209,'Medical Examinations'!$AS$1:$BC$2336,2,)</f>
        <v>35.25</v>
      </c>
      <c r="D209" s="64">
        <f>VLOOKUP(A209,'Medical Examinations'!$AS$1:$BC$2336,3,)</f>
        <v>9.51</v>
      </c>
      <c r="E209" s="64" t="str">
        <f>VLOOKUP(A209,'Medical Examinations'!$AS$1:$BC$2336,6,)</f>
        <v>No</v>
      </c>
      <c r="F209" s="64" t="str">
        <f>VLOOKUP(A209,'Medical Examinations'!$AS$1:$BC$2336,4,)</f>
        <v>No</v>
      </c>
      <c r="G209" s="64" t="str">
        <f>VLOOKUP(A209,'Medical Examinations'!$AS$1:$BC$2336,5,)</f>
        <v>No</v>
      </c>
      <c r="H209" s="64">
        <f>VLOOKUP(A209,'Medical Examinations'!$AS$1:$BC$2336,8,)</f>
        <v>0</v>
      </c>
      <c r="I209" s="64" t="str">
        <f>VLOOKUP(A209,'Medical Examinations'!$AS$1:$BC$2336,7,)</f>
        <v>Yes</v>
      </c>
      <c r="J209" s="64" t="str">
        <f>VLOOKUP(A209,'Medical Examinations'!$AS$1:$BC$2336,11,)</f>
        <v>Obesity</v>
      </c>
      <c r="K209" s="64" t="str">
        <f>VLOOKUP(A209,'Medical Examinations'!$AS$1:$BC$2336,10,)</f>
        <v>Diabetes</v>
      </c>
      <c r="L209" s="64" t="str">
        <f>VLOOKUP(A209,'Hospitalisation Details'!$L$2:$R$2342,2,)</f>
        <v>15-07-1974</v>
      </c>
      <c r="M209" s="65">
        <f>VLOOKUP(A209,'Hospitalisation Details'!$L$2:$R$2345,7,)</f>
        <v>35711</v>
      </c>
      <c r="N209" s="64" t="str">
        <f>VLOOKUP(A209,'Hospitalisation Details'!$L$2:$R$2342,4,)</f>
        <v>tier - 2</v>
      </c>
      <c r="O209" s="64" t="str">
        <f>VLOOKUP(A209,'Hospitalisation Details'!$L$2:$R$2342,5,)</f>
        <v>tier - 3</v>
      </c>
      <c r="P209" s="64" t="str">
        <f>VLOOKUP(A209,'Hospitalisation Details'!$L$2:$R$2342,6,)</f>
        <v>R1012</v>
      </c>
      <c r="Q209" s="64">
        <f>VLOOKUP(A209,'Hospitalisation Details'!$L$2:$R$2342,3,)</f>
        <v>48</v>
      </c>
      <c r="R209" s="64">
        <f>VLOOKUP(A209,'Hospitalisation Details'!$L$2:$U$2342,10,)</f>
        <v>15</v>
      </c>
      <c r="S209" s="64" t="str">
        <f>VLOOKUP(A209,'Hospitalisation Details'!$L$2:$U$2342,8,)</f>
        <v>Jul</v>
      </c>
      <c r="T209" s="126">
        <f>VLOOKUP(A209,'Hospitalisation Details'!$L$2:$U$2342,9,)</f>
        <v>1974</v>
      </c>
    </row>
    <row r="210" spans="1:20" ht="15.5" x14ac:dyDescent="0.35">
      <c r="A210" s="124" t="s">
        <v>2164</v>
      </c>
      <c r="B210" s="64" t="str">
        <f>VLOOKUP(A210,'Medical Examinations'!$AS$1:$BC$2336,9,)</f>
        <v>Calesse</v>
      </c>
      <c r="C210" s="64">
        <f>VLOOKUP(A210,'Medical Examinations'!$AS$1:$BC$2336,2,)</f>
        <v>36.85</v>
      </c>
      <c r="D210" s="64">
        <f>VLOOKUP(A210,'Medical Examinations'!$AS$1:$BC$2336,3,)</f>
        <v>11.12</v>
      </c>
      <c r="E210" s="64" t="str">
        <f>VLOOKUP(A210,'Medical Examinations'!$AS$1:$BC$2336,6,)</f>
        <v>No</v>
      </c>
      <c r="F210" s="64" t="str">
        <f>VLOOKUP(A210,'Medical Examinations'!$AS$1:$BC$2336,4,)</f>
        <v>No</v>
      </c>
      <c r="G210" s="64" t="str">
        <f>VLOOKUP(A210,'Medical Examinations'!$AS$1:$BC$2336,5,)</f>
        <v>No</v>
      </c>
      <c r="H210" s="64">
        <f>VLOOKUP(A210,'Medical Examinations'!$AS$1:$BC$2336,8,)</f>
        <v>0</v>
      </c>
      <c r="I210" s="64" t="str">
        <f>VLOOKUP(A210,'Medical Examinations'!$AS$1:$BC$2336,7,)</f>
        <v>Yes</v>
      </c>
      <c r="J210" s="64" t="str">
        <f>VLOOKUP(A210,'Medical Examinations'!$AS$1:$BC$2336,11,)</f>
        <v>Obesity</v>
      </c>
      <c r="K210" s="64" t="str">
        <f>VLOOKUP(A210,'Medical Examinations'!$AS$1:$BC$2336,10,)</f>
        <v>Diabetes</v>
      </c>
      <c r="L210" s="64" t="str">
        <f>VLOOKUP(A210,'Hospitalisation Details'!$L$2:$R$2342,2,)</f>
        <v>19-12-1978</v>
      </c>
      <c r="M210" s="65">
        <f>VLOOKUP(A210,'Hospitalisation Details'!$L$2:$R$2345,7,)</f>
        <v>35702</v>
      </c>
      <c r="N210" s="64" t="str">
        <f>VLOOKUP(A210,'Hospitalisation Details'!$L$2:$R$2342,4,)</f>
        <v>tier - 2</v>
      </c>
      <c r="O210" s="64" t="str">
        <f>VLOOKUP(A210,'Hospitalisation Details'!$L$2:$R$2342,5,)</f>
        <v>tier - 1</v>
      </c>
      <c r="P210" s="64" t="str">
        <f>VLOOKUP(A210,'Hospitalisation Details'!$L$2:$R$2342,6,)</f>
        <v>R1011</v>
      </c>
      <c r="Q210" s="64">
        <f>VLOOKUP(A210,'Hospitalisation Details'!$L$2:$R$2342,3,)</f>
        <v>44</v>
      </c>
      <c r="R210" s="64">
        <f>VLOOKUP(A210,'Hospitalisation Details'!$L$2:$U$2342,10,)</f>
        <v>19</v>
      </c>
      <c r="S210" s="64" t="str">
        <f>VLOOKUP(A210,'Hospitalisation Details'!$L$2:$U$2342,8,)</f>
        <v>Dec</v>
      </c>
      <c r="T210" s="126">
        <f>VLOOKUP(A210,'Hospitalisation Details'!$L$2:$U$2342,9,)</f>
        <v>1978</v>
      </c>
    </row>
    <row r="211" spans="1:20" ht="15.5" x14ac:dyDescent="0.35">
      <c r="A211" s="124" t="s">
        <v>2163</v>
      </c>
      <c r="B211" s="64" t="str">
        <f>VLOOKUP(A211,'Medical Examinations'!$AS$1:$BC$2336,9,)</f>
        <v>Kate L</v>
      </c>
      <c r="C211" s="64">
        <f>VLOOKUP(A211,'Medical Examinations'!$AS$1:$BC$2336,2,)</f>
        <v>31.02</v>
      </c>
      <c r="D211" s="64">
        <f>VLOOKUP(A211,'Medical Examinations'!$AS$1:$BC$2336,3,)</f>
        <v>4.5599999999999996</v>
      </c>
      <c r="E211" s="64" t="str">
        <f>VLOOKUP(A211,'Medical Examinations'!$AS$1:$BC$2336,6,)</f>
        <v>No</v>
      </c>
      <c r="F211" s="64" t="str">
        <f>VLOOKUP(A211,'Medical Examinations'!$AS$1:$BC$2336,4,)</f>
        <v>yes</v>
      </c>
      <c r="G211" s="64" t="str">
        <f>VLOOKUP(A211,'Medical Examinations'!$AS$1:$BC$2336,5,)</f>
        <v>No</v>
      </c>
      <c r="H211" s="64">
        <f>VLOOKUP(A211,'Medical Examinations'!$AS$1:$BC$2336,8,)</f>
        <v>1</v>
      </c>
      <c r="I211" s="64" t="str">
        <f>VLOOKUP(A211,'Medical Examinations'!$AS$1:$BC$2336,7,)</f>
        <v>Yes</v>
      </c>
      <c r="J211" s="64" t="str">
        <f>VLOOKUP(A211,'Medical Examinations'!$AS$1:$BC$2336,11,)</f>
        <v>Obesity</v>
      </c>
      <c r="K211" s="64" t="str">
        <f>VLOOKUP(A211,'Medical Examinations'!$AS$1:$BC$2336,10,)</f>
        <v>Normal</v>
      </c>
      <c r="L211" s="64" t="str">
        <f>VLOOKUP(A211,'Hospitalisation Details'!$L$2:$R$2342,2,)</f>
        <v>17-12-2000</v>
      </c>
      <c r="M211" s="65">
        <f>VLOOKUP(A211,'Hospitalisation Details'!$L$2:$R$2345,7,)</f>
        <v>35596</v>
      </c>
      <c r="N211" s="64" t="str">
        <f>VLOOKUP(A211,'Hospitalisation Details'!$L$2:$R$2342,4,)</f>
        <v>tier - 2</v>
      </c>
      <c r="O211" s="64" t="str">
        <f>VLOOKUP(A211,'Hospitalisation Details'!$L$2:$R$2342,5,)</f>
        <v>tier - 3</v>
      </c>
      <c r="P211" s="64" t="str">
        <f>VLOOKUP(A211,'Hospitalisation Details'!$L$2:$R$2342,6,)</f>
        <v>R1013</v>
      </c>
      <c r="Q211" s="64">
        <f>VLOOKUP(A211,'Hospitalisation Details'!$L$2:$R$2342,3,)</f>
        <v>22</v>
      </c>
      <c r="R211" s="64">
        <f>VLOOKUP(A211,'Hospitalisation Details'!$L$2:$U$2342,10,)</f>
        <v>17</v>
      </c>
      <c r="S211" s="64" t="str">
        <f>VLOOKUP(A211,'Hospitalisation Details'!$L$2:$U$2342,8,)</f>
        <v>Dec</v>
      </c>
      <c r="T211" s="126">
        <f>VLOOKUP(A211,'Hospitalisation Details'!$L$2:$U$2342,9,)</f>
        <v>2000</v>
      </c>
    </row>
    <row r="212" spans="1:20" ht="15.5" x14ac:dyDescent="0.35">
      <c r="A212" s="124" t="s">
        <v>2162</v>
      </c>
      <c r="B212" s="64" t="str">
        <f>VLOOKUP(A212,'Medical Examinations'!$AS$1:$BC$2336,9,)</f>
        <v>Sergey</v>
      </c>
      <c r="C212" s="64">
        <f>VLOOKUP(A212,'Medical Examinations'!$AS$1:$BC$2336,2,)</f>
        <v>35.6</v>
      </c>
      <c r="D212" s="64">
        <f>VLOOKUP(A212,'Medical Examinations'!$AS$1:$BC$2336,3,)</f>
        <v>4.0199999999999996</v>
      </c>
      <c r="E212" s="64" t="str">
        <f>VLOOKUP(A212,'Medical Examinations'!$AS$1:$BC$2336,6,)</f>
        <v>Yes</v>
      </c>
      <c r="F212" s="64" t="str">
        <f>VLOOKUP(A212,'Medical Examinations'!$AS$1:$BC$2336,4,)</f>
        <v>yes</v>
      </c>
      <c r="G212" s="64" t="str">
        <f>VLOOKUP(A212,'Medical Examinations'!$AS$1:$BC$2336,5,)</f>
        <v>No</v>
      </c>
      <c r="H212" s="64">
        <f>VLOOKUP(A212,'Medical Examinations'!$AS$1:$BC$2336,8,)</f>
        <v>2</v>
      </c>
      <c r="I212" s="64" t="str">
        <f>VLOOKUP(A212,'Medical Examinations'!$AS$1:$BC$2336,7,)</f>
        <v>Yes</v>
      </c>
      <c r="J212" s="64" t="str">
        <f>VLOOKUP(A212,'Medical Examinations'!$AS$1:$BC$2336,11,)</f>
        <v>Obesity</v>
      </c>
      <c r="K212" s="64" t="str">
        <f>VLOOKUP(A212,'Medical Examinations'!$AS$1:$BC$2336,10,)</f>
        <v>Normal</v>
      </c>
      <c r="L212" s="64" t="str">
        <f>VLOOKUP(A212,'Hospitalisation Details'!$L$2:$R$2342,2,)</f>
        <v>19-11-2000</v>
      </c>
      <c r="M212" s="65">
        <f>VLOOKUP(A212,'Hospitalisation Details'!$L$2:$R$2345,7,)</f>
        <v>35586</v>
      </c>
      <c r="N212" s="64" t="str">
        <f>VLOOKUP(A212,'Hospitalisation Details'!$L$2:$R$2342,4,)</f>
        <v>tier - 2</v>
      </c>
      <c r="O212" s="64" t="str">
        <f>VLOOKUP(A212,'Hospitalisation Details'!$L$2:$R$2342,5,)</f>
        <v>tier - 3</v>
      </c>
      <c r="P212" s="64" t="str">
        <f>VLOOKUP(A212,'Hospitalisation Details'!$L$2:$R$2342,6,)</f>
        <v>R1011</v>
      </c>
      <c r="Q212" s="64">
        <f>VLOOKUP(A212,'Hospitalisation Details'!$L$2:$R$2342,3,)</f>
        <v>22</v>
      </c>
      <c r="R212" s="64">
        <f>VLOOKUP(A212,'Hospitalisation Details'!$L$2:$U$2342,10,)</f>
        <v>19</v>
      </c>
      <c r="S212" s="64" t="str">
        <f>VLOOKUP(A212,'Hospitalisation Details'!$L$2:$U$2342,8,)</f>
        <v>Nov</v>
      </c>
      <c r="T212" s="126">
        <f>VLOOKUP(A212,'Hospitalisation Details'!$L$2:$U$2342,9,)</f>
        <v>2000</v>
      </c>
    </row>
    <row r="213" spans="1:20" ht="15.5" x14ac:dyDescent="0.35">
      <c r="A213" s="124" t="s">
        <v>2161</v>
      </c>
      <c r="B213" s="64" t="str">
        <f>VLOOKUP(A213,'Medical Examinations'!$AS$1:$BC$2336,9,)</f>
        <v>Timothy V</v>
      </c>
      <c r="C213" s="64">
        <f>VLOOKUP(A213,'Medical Examinations'!$AS$1:$BC$2336,2,)</f>
        <v>34.39</v>
      </c>
      <c r="D213" s="64">
        <f>VLOOKUP(A213,'Medical Examinations'!$AS$1:$BC$2336,3,)</f>
        <v>8.7200000000000006</v>
      </c>
      <c r="E213" s="64" t="str">
        <f>VLOOKUP(A213,'Medical Examinations'!$AS$1:$BC$2336,6,)</f>
        <v>No</v>
      </c>
      <c r="F213" s="64" t="str">
        <f>VLOOKUP(A213,'Medical Examinations'!$AS$1:$BC$2336,4,)</f>
        <v>No</v>
      </c>
      <c r="G213" s="64" t="str">
        <f>VLOOKUP(A213,'Medical Examinations'!$AS$1:$BC$2336,5,)</f>
        <v>No</v>
      </c>
      <c r="H213" s="64">
        <f>VLOOKUP(A213,'Medical Examinations'!$AS$1:$BC$2336,8,)</f>
        <v>0</v>
      </c>
      <c r="I213" s="64" t="str">
        <f>VLOOKUP(A213,'Medical Examinations'!$AS$1:$BC$2336,7,)</f>
        <v>Yes</v>
      </c>
      <c r="J213" s="64" t="str">
        <f>VLOOKUP(A213,'Medical Examinations'!$AS$1:$BC$2336,11,)</f>
        <v>Obesity</v>
      </c>
      <c r="K213" s="64" t="str">
        <f>VLOOKUP(A213,'Medical Examinations'!$AS$1:$BC$2336,10,)</f>
        <v>Diabetes</v>
      </c>
      <c r="L213" s="64" t="str">
        <f>VLOOKUP(A213,'Hospitalisation Details'!$L$2:$R$2342,2,)</f>
        <v>10-08-1971</v>
      </c>
      <c r="M213" s="65">
        <f>VLOOKUP(A213,'Hospitalisation Details'!$L$2:$R$2345,7,)</f>
        <v>35583</v>
      </c>
      <c r="N213" s="64" t="str">
        <f>VLOOKUP(A213,'Hospitalisation Details'!$L$2:$R$2342,4,)</f>
        <v>tier - 1</v>
      </c>
      <c r="O213" s="64" t="str">
        <f>VLOOKUP(A213,'Hospitalisation Details'!$L$2:$R$2342,5,)</f>
        <v>tier - 3</v>
      </c>
      <c r="P213" s="64" t="str">
        <f>VLOOKUP(A213,'Hospitalisation Details'!$L$2:$R$2342,6,)</f>
        <v>R1011</v>
      </c>
      <c r="Q213" s="64">
        <f>VLOOKUP(A213,'Hospitalisation Details'!$L$2:$R$2342,3,)</f>
        <v>51</v>
      </c>
      <c r="R213" s="64">
        <f>VLOOKUP(A213,'Hospitalisation Details'!$L$2:$U$2342,10,)</f>
        <v>10</v>
      </c>
      <c r="S213" s="64" t="str">
        <f>VLOOKUP(A213,'Hospitalisation Details'!$L$2:$U$2342,8,)</f>
        <v>Aug</v>
      </c>
      <c r="T213" s="126">
        <f>VLOOKUP(A213,'Hospitalisation Details'!$L$2:$U$2342,9,)</f>
        <v>1971</v>
      </c>
    </row>
    <row r="214" spans="1:20" ht="15.5" x14ac:dyDescent="0.35">
      <c r="A214" s="124" t="s">
        <v>2160</v>
      </c>
      <c r="B214" s="64" t="str">
        <f>VLOOKUP(A214,'Medical Examinations'!$AS$1:$BC$2336,9,)</f>
        <v>Andrew S</v>
      </c>
      <c r="C214" s="64">
        <f>VLOOKUP(A214,'Medical Examinations'!$AS$1:$BC$2336,2,)</f>
        <v>29.06</v>
      </c>
      <c r="D214" s="64">
        <f>VLOOKUP(A214,'Medical Examinations'!$AS$1:$BC$2336,3,)</f>
        <v>6.25</v>
      </c>
      <c r="E214" s="64" t="str">
        <f>VLOOKUP(A214,'Medical Examinations'!$AS$1:$BC$2336,6,)</f>
        <v>Yes</v>
      </c>
      <c r="F214" s="64" t="str">
        <f>VLOOKUP(A214,'Medical Examinations'!$AS$1:$BC$2336,4,)</f>
        <v>No</v>
      </c>
      <c r="G214" s="64" t="str">
        <f>VLOOKUP(A214,'Medical Examinations'!$AS$1:$BC$2336,5,)</f>
        <v>No</v>
      </c>
      <c r="H214" s="64">
        <f>VLOOKUP(A214,'Medical Examinations'!$AS$1:$BC$2336,8,)</f>
        <v>1</v>
      </c>
      <c r="I214" s="64" t="str">
        <f>VLOOKUP(A214,'Medical Examinations'!$AS$1:$BC$2336,7,)</f>
        <v>Yes</v>
      </c>
      <c r="J214" s="64" t="str">
        <f>VLOOKUP(A214,'Medical Examinations'!$AS$1:$BC$2336,11,)</f>
        <v>Over weight</v>
      </c>
      <c r="K214" s="64" t="str">
        <f>VLOOKUP(A214,'Medical Examinations'!$AS$1:$BC$2336,10,)</f>
        <v>Prediabetes</v>
      </c>
      <c r="L214" s="64" t="str">
        <f>VLOOKUP(A214,'Hospitalisation Details'!$L$2:$R$2342,2,)</f>
        <v>29-08-1964</v>
      </c>
      <c r="M214" s="65">
        <f>VLOOKUP(A214,'Hospitalisation Details'!$L$2:$R$2345,7,)</f>
        <v>35573</v>
      </c>
      <c r="N214" s="64" t="str">
        <f>VLOOKUP(A214,'Hospitalisation Details'!$L$2:$R$2342,4,)</f>
        <v>tier - 2</v>
      </c>
      <c r="O214" s="64" t="str">
        <f>VLOOKUP(A214,'Hospitalisation Details'!$L$2:$R$2342,5,)</f>
        <v>tier - 1</v>
      </c>
      <c r="P214" s="64" t="str">
        <f>VLOOKUP(A214,'Hospitalisation Details'!$L$2:$R$2342,6,)</f>
        <v>R1011</v>
      </c>
      <c r="Q214" s="64">
        <f>VLOOKUP(A214,'Hospitalisation Details'!$L$2:$R$2342,3,)</f>
        <v>58</v>
      </c>
      <c r="R214" s="64">
        <f>VLOOKUP(A214,'Hospitalisation Details'!$L$2:$U$2342,10,)</f>
        <v>29</v>
      </c>
      <c r="S214" s="64" t="str">
        <f>VLOOKUP(A214,'Hospitalisation Details'!$L$2:$U$2342,8,)</f>
        <v>Aug</v>
      </c>
      <c r="T214" s="126">
        <f>VLOOKUP(A214,'Hospitalisation Details'!$L$2:$U$2342,9,)</f>
        <v>1964</v>
      </c>
    </row>
    <row r="215" spans="1:20" ht="15.5" x14ac:dyDescent="0.35">
      <c r="A215" s="124" t="s">
        <v>2159</v>
      </c>
      <c r="B215" s="64" t="str">
        <f>VLOOKUP(A215,'Medical Examinations'!$AS$1:$BC$2336,9,)</f>
        <v>Matthew D</v>
      </c>
      <c r="C215" s="64">
        <f>VLOOKUP(A215,'Medical Examinations'!$AS$1:$BC$2336,2,)</f>
        <v>35.799999999999997</v>
      </c>
      <c r="D215" s="64">
        <f>VLOOKUP(A215,'Medical Examinations'!$AS$1:$BC$2336,3,)</f>
        <v>7.32</v>
      </c>
      <c r="E215" s="64" t="str">
        <f>VLOOKUP(A215,'Medical Examinations'!$AS$1:$BC$2336,6,)</f>
        <v>No</v>
      </c>
      <c r="F215" s="64" t="str">
        <f>VLOOKUP(A215,'Medical Examinations'!$AS$1:$BC$2336,4,)</f>
        <v>No</v>
      </c>
      <c r="G215" s="64" t="str">
        <f>VLOOKUP(A215,'Medical Examinations'!$AS$1:$BC$2336,5,)</f>
        <v>No</v>
      </c>
      <c r="H215" s="64">
        <f>VLOOKUP(A215,'Medical Examinations'!$AS$1:$BC$2336,8,)</f>
        <v>2</v>
      </c>
      <c r="I215" s="64" t="str">
        <f>VLOOKUP(A215,'Medical Examinations'!$AS$1:$BC$2336,7,)</f>
        <v>Yes</v>
      </c>
      <c r="J215" s="64" t="str">
        <f>VLOOKUP(A215,'Medical Examinations'!$AS$1:$BC$2336,11,)</f>
        <v>Obesity</v>
      </c>
      <c r="K215" s="64" t="str">
        <f>VLOOKUP(A215,'Medical Examinations'!$AS$1:$BC$2336,10,)</f>
        <v>Diabetes</v>
      </c>
      <c r="L215" s="64" t="str">
        <f>VLOOKUP(A215,'Hospitalisation Details'!$L$2:$R$2342,2,)</f>
        <v>27-10-1973</v>
      </c>
      <c r="M215" s="65">
        <f>VLOOKUP(A215,'Hospitalisation Details'!$L$2:$R$2345,7,)</f>
        <v>35548</v>
      </c>
      <c r="N215" s="64" t="str">
        <f>VLOOKUP(A215,'Hospitalisation Details'!$L$2:$R$2342,4,)</f>
        <v>tier - 1</v>
      </c>
      <c r="O215" s="64" t="str">
        <f>VLOOKUP(A215,'Hospitalisation Details'!$L$2:$R$2342,5,)</f>
        <v>tier - 1</v>
      </c>
      <c r="P215" s="64" t="str">
        <f>VLOOKUP(A215,'Hospitalisation Details'!$L$2:$R$2342,6,)</f>
        <v>R1011</v>
      </c>
      <c r="Q215" s="64">
        <f>VLOOKUP(A215,'Hospitalisation Details'!$L$2:$R$2342,3,)</f>
        <v>49</v>
      </c>
      <c r="R215" s="64">
        <f>VLOOKUP(A215,'Hospitalisation Details'!$L$2:$U$2342,10,)</f>
        <v>27</v>
      </c>
      <c r="S215" s="64" t="str">
        <f>VLOOKUP(A215,'Hospitalisation Details'!$L$2:$U$2342,8,)</f>
        <v>Oct</v>
      </c>
      <c r="T215" s="126">
        <f>VLOOKUP(A215,'Hospitalisation Details'!$L$2:$U$2342,9,)</f>
        <v>1973</v>
      </c>
    </row>
    <row r="216" spans="1:20" ht="15.5" x14ac:dyDescent="0.35">
      <c r="A216" s="124" t="s">
        <v>2158</v>
      </c>
      <c r="B216" s="64" t="str">
        <f>VLOOKUP(A216,'Medical Examinations'!$AS$1:$BC$2336,9,)</f>
        <v>Jessica</v>
      </c>
      <c r="C216" s="64">
        <f>VLOOKUP(A216,'Medical Examinations'!$AS$1:$BC$2336,2,)</f>
        <v>49.8</v>
      </c>
      <c r="D216" s="64">
        <f>VLOOKUP(A216,'Medical Examinations'!$AS$1:$BC$2336,3,)</f>
        <v>4.24</v>
      </c>
      <c r="E216" s="64" t="str">
        <f>VLOOKUP(A216,'Medical Examinations'!$AS$1:$BC$2336,6,)</f>
        <v>No</v>
      </c>
      <c r="F216" s="64" t="str">
        <f>VLOOKUP(A216,'Medical Examinations'!$AS$1:$BC$2336,4,)</f>
        <v>No</v>
      </c>
      <c r="G216" s="64" t="str">
        <f>VLOOKUP(A216,'Medical Examinations'!$AS$1:$BC$2336,5,)</f>
        <v>No</v>
      </c>
      <c r="H216" s="64">
        <f>VLOOKUP(A216,'Medical Examinations'!$AS$1:$BC$2336,8,)</f>
        <v>1</v>
      </c>
      <c r="I216" s="64" t="str">
        <f>VLOOKUP(A216,'Medical Examinations'!$AS$1:$BC$2336,7,)</f>
        <v>Yes</v>
      </c>
      <c r="J216" s="64" t="str">
        <f>VLOOKUP(A216,'Medical Examinations'!$AS$1:$BC$2336,11,)</f>
        <v>Obesity</v>
      </c>
      <c r="K216" s="64" t="str">
        <f>VLOOKUP(A216,'Medical Examinations'!$AS$1:$BC$2336,10,)</f>
        <v>Normal</v>
      </c>
      <c r="L216" s="64" t="str">
        <f>VLOOKUP(A216,'Hospitalisation Details'!$L$2:$R$2342,2,)</f>
        <v>13-09-1992</v>
      </c>
      <c r="M216" s="65">
        <f>VLOOKUP(A216,'Hospitalisation Details'!$L$2:$R$2345,7,)</f>
        <v>35547</v>
      </c>
      <c r="N216" s="64" t="str">
        <f>VLOOKUP(A216,'Hospitalisation Details'!$L$2:$R$2342,4,)</f>
        <v>tier - 2</v>
      </c>
      <c r="O216" s="64" t="str">
        <f>VLOOKUP(A216,'Hospitalisation Details'!$L$2:$R$2342,5,)</f>
        <v>tier - 3</v>
      </c>
      <c r="P216" s="64" t="str">
        <f>VLOOKUP(A216,'Hospitalisation Details'!$L$2:$R$2342,6,)</f>
        <v>R1011</v>
      </c>
      <c r="Q216" s="64">
        <f>VLOOKUP(A216,'Hospitalisation Details'!$L$2:$R$2342,3,)</f>
        <v>30</v>
      </c>
      <c r="R216" s="64">
        <f>VLOOKUP(A216,'Hospitalisation Details'!$L$2:$U$2342,10,)</f>
        <v>13</v>
      </c>
      <c r="S216" s="64" t="str">
        <f>VLOOKUP(A216,'Hospitalisation Details'!$L$2:$U$2342,8,)</f>
        <v>Sep</v>
      </c>
      <c r="T216" s="126">
        <f>VLOOKUP(A216,'Hospitalisation Details'!$L$2:$U$2342,9,)</f>
        <v>1992</v>
      </c>
    </row>
    <row r="217" spans="1:20" ht="15.5" x14ac:dyDescent="0.35">
      <c r="A217" s="124" t="s">
        <v>2157</v>
      </c>
      <c r="B217" s="64" t="str">
        <f>VLOOKUP(A217,'Medical Examinations'!$AS$1:$BC$2336,9,)</f>
        <v>Lawrence</v>
      </c>
      <c r="C217" s="64">
        <f>VLOOKUP(A217,'Medical Examinations'!$AS$1:$BC$2336,2,)</f>
        <v>35.71</v>
      </c>
      <c r="D217" s="64">
        <f>VLOOKUP(A217,'Medical Examinations'!$AS$1:$BC$2336,3,)</f>
        <v>6.84</v>
      </c>
      <c r="E217" s="64" t="str">
        <f>VLOOKUP(A217,'Medical Examinations'!$AS$1:$BC$2336,6,)</f>
        <v>No</v>
      </c>
      <c r="F217" s="64" t="str">
        <f>VLOOKUP(A217,'Medical Examinations'!$AS$1:$BC$2336,4,)</f>
        <v>No</v>
      </c>
      <c r="G217" s="64" t="str">
        <f>VLOOKUP(A217,'Medical Examinations'!$AS$1:$BC$2336,5,)</f>
        <v>No</v>
      </c>
      <c r="H217" s="64">
        <f>VLOOKUP(A217,'Medical Examinations'!$AS$1:$BC$2336,8,)</f>
        <v>2</v>
      </c>
      <c r="I217" s="64" t="str">
        <f>VLOOKUP(A217,'Medical Examinations'!$AS$1:$BC$2336,7,)</f>
        <v>Yes</v>
      </c>
      <c r="J217" s="64" t="str">
        <f>VLOOKUP(A217,'Medical Examinations'!$AS$1:$BC$2336,11,)</f>
        <v>Obesity</v>
      </c>
      <c r="K217" s="64" t="str">
        <f>VLOOKUP(A217,'Medical Examinations'!$AS$1:$BC$2336,10,)</f>
        <v>Diabetes</v>
      </c>
      <c r="L217" s="64" t="str">
        <f>VLOOKUP(A217,'Hospitalisation Details'!$L$2:$R$2342,2,)</f>
        <v>16-12-1973</v>
      </c>
      <c r="M217" s="65">
        <f>VLOOKUP(A217,'Hospitalisation Details'!$L$2:$R$2345,7,)</f>
        <v>35517</v>
      </c>
      <c r="N217" s="64" t="str">
        <f>VLOOKUP(A217,'Hospitalisation Details'!$L$2:$R$2342,4,)</f>
        <v>tier - 2</v>
      </c>
      <c r="O217" s="64" t="str">
        <f>VLOOKUP(A217,'Hospitalisation Details'!$L$2:$R$2342,5,)</f>
        <v>tier - 2</v>
      </c>
      <c r="P217" s="64" t="str">
        <f>VLOOKUP(A217,'Hospitalisation Details'!$L$2:$R$2342,6,)</f>
        <v>R1011</v>
      </c>
      <c r="Q217" s="64">
        <f>VLOOKUP(A217,'Hospitalisation Details'!$L$2:$R$2342,3,)</f>
        <v>49</v>
      </c>
      <c r="R217" s="64">
        <f>VLOOKUP(A217,'Hospitalisation Details'!$L$2:$U$2342,10,)</f>
        <v>16</v>
      </c>
      <c r="S217" s="64" t="str">
        <f>VLOOKUP(A217,'Hospitalisation Details'!$L$2:$U$2342,8,)</f>
        <v>Dec</v>
      </c>
      <c r="T217" s="126">
        <f>VLOOKUP(A217,'Hospitalisation Details'!$L$2:$U$2342,9,)</f>
        <v>1973</v>
      </c>
    </row>
    <row r="218" spans="1:20" ht="15.5" x14ac:dyDescent="0.35">
      <c r="A218" s="124" t="s">
        <v>2156</v>
      </c>
      <c r="B218" s="64" t="str">
        <f>VLOOKUP(A218,'Medical Examinations'!$AS$1:$BC$2336,9,)</f>
        <v>Alex</v>
      </c>
      <c r="C218" s="64">
        <f>VLOOKUP(A218,'Medical Examinations'!$AS$1:$BC$2336,2,)</f>
        <v>30.8</v>
      </c>
      <c r="D218" s="64">
        <f>VLOOKUP(A218,'Medical Examinations'!$AS$1:$BC$2336,3,)</f>
        <v>5.23</v>
      </c>
      <c r="E218" s="64" t="str">
        <f>VLOOKUP(A218,'Medical Examinations'!$AS$1:$BC$2336,6,)</f>
        <v>Yes</v>
      </c>
      <c r="F218" s="64" t="str">
        <f>VLOOKUP(A218,'Medical Examinations'!$AS$1:$BC$2336,4,)</f>
        <v>No</v>
      </c>
      <c r="G218" s="64" t="str">
        <f>VLOOKUP(A218,'Medical Examinations'!$AS$1:$BC$2336,5,)</f>
        <v>No</v>
      </c>
      <c r="H218" s="64">
        <f>VLOOKUP(A218,'Medical Examinations'!$AS$1:$BC$2336,8,)</f>
        <v>1</v>
      </c>
      <c r="I218" s="64" t="str">
        <f>VLOOKUP(A218,'Medical Examinations'!$AS$1:$BC$2336,7,)</f>
        <v>Yes</v>
      </c>
      <c r="J218" s="64" t="str">
        <f>VLOOKUP(A218,'Medical Examinations'!$AS$1:$BC$2336,11,)</f>
        <v>Obesity</v>
      </c>
      <c r="K218" s="64" t="str">
        <f>VLOOKUP(A218,'Medical Examinations'!$AS$1:$BC$2336,10,)</f>
        <v>Normal</v>
      </c>
      <c r="L218" s="64" t="str">
        <f>VLOOKUP(A218,'Hospitalisation Details'!$L$2:$R$2342,2,)</f>
        <v>20-11-1988</v>
      </c>
      <c r="M218" s="65">
        <f>VLOOKUP(A218,'Hospitalisation Details'!$L$2:$R$2345,7,)</f>
        <v>35492</v>
      </c>
      <c r="N218" s="64" t="str">
        <f>VLOOKUP(A218,'Hospitalisation Details'!$L$2:$R$2342,4,)</f>
        <v>tier - 1</v>
      </c>
      <c r="O218" s="64" t="str">
        <f>VLOOKUP(A218,'Hospitalisation Details'!$L$2:$R$2342,5,)</f>
        <v>tier - 2</v>
      </c>
      <c r="P218" s="64" t="str">
        <f>VLOOKUP(A218,'Hospitalisation Details'!$L$2:$R$2342,6,)</f>
        <v>R1011</v>
      </c>
      <c r="Q218" s="64">
        <f>VLOOKUP(A218,'Hospitalisation Details'!$L$2:$R$2342,3,)</f>
        <v>34</v>
      </c>
      <c r="R218" s="64">
        <f>VLOOKUP(A218,'Hospitalisation Details'!$L$2:$U$2342,10,)</f>
        <v>20</v>
      </c>
      <c r="S218" s="64" t="str">
        <f>VLOOKUP(A218,'Hospitalisation Details'!$L$2:$U$2342,8,)</f>
        <v>Nov</v>
      </c>
      <c r="T218" s="126">
        <f>VLOOKUP(A218,'Hospitalisation Details'!$L$2:$U$2342,9,)</f>
        <v>1988</v>
      </c>
    </row>
    <row r="219" spans="1:20" ht="15.5" x14ac:dyDescent="0.35">
      <c r="A219" s="124" t="s">
        <v>2155</v>
      </c>
      <c r="B219" s="64" t="str">
        <f>VLOOKUP(A219,'Medical Examinations'!$AS$1:$BC$2336,9,)</f>
        <v>Kevin</v>
      </c>
      <c r="C219" s="64">
        <f>VLOOKUP(A219,'Medical Examinations'!$AS$1:$BC$2336,2,)</f>
        <v>33.69</v>
      </c>
      <c r="D219" s="64">
        <f>VLOOKUP(A219,'Medical Examinations'!$AS$1:$BC$2336,3,)</f>
        <v>9.68</v>
      </c>
      <c r="E219" s="64" t="str">
        <f>VLOOKUP(A219,'Medical Examinations'!$AS$1:$BC$2336,6,)</f>
        <v>No</v>
      </c>
      <c r="F219" s="64" t="str">
        <f>VLOOKUP(A219,'Medical Examinations'!$AS$1:$BC$2336,4,)</f>
        <v>No</v>
      </c>
      <c r="G219" s="64" t="str">
        <f>VLOOKUP(A219,'Medical Examinations'!$AS$1:$BC$2336,5,)</f>
        <v>No</v>
      </c>
      <c r="H219" s="64">
        <f>VLOOKUP(A219,'Medical Examinations'!$AS$1:$BC$2336,8,)</f>
        <v>0</v>
      </c>
      <c r="I219" s="64" t="str">
        <f>VLOOKUP(A219,'Medical Examinations'!$AS$1:$BC$2336,7,)</f>
        <v>Yes</v>
      </c>
      <c r="J219" s="64" t="str">
        <f>VLOOKUP(A219,'Medical Examinations'!$AS$1:$BC$2336,11,)</f>
        <v>Obesity</v>
      </c>
      <c r="K219" s="64" t="str">
        <f>VLOOKUP(A219,'Medical Examinations'!$AS$1:$BC$2336,10,)</f>
        <v>Diabetes</v>
      </c>
      <c r="L219" s="64" t="str">
        <f>VLOOKUP(A219,'Hospitalisation Details'!$L$2:$R$2342,2,)</f>
        <v>22-09-1971</v>
      </c>
      <c r="M219" s="65">
        <f>VLOOKUP(A219,'Hospitalisation Details'!$L$2:$R$2345,7,)</f>
        <v>35346</v>
      </c>
      <c r="N219" s="64" t="str">
        <f>VLOOKUP(A219,'Hospitalisation Details'!$L$2:$R$2342,4,)</f>
        <v>tier - 2</v>
      </c>
      <c r="O219" s="64" t="str">
        <f>VLOOKUP(A219,'Hospitalisation Details'!$L$2:$R$2342,5,)</f>
        <v>tier - 3</v>
      </c>
      <c r="P219" s="64" t="str">
        <f>VLOOKUP(A219,'Hospitalisation Details'!$L$2:$R$2342,6,)</f>
        <v>R1011</v>
      </c>
      <c r="Q219" s="64">
        <f>VLOOKUP(A219,'Hospitalisation Details'!$L$2:$R$2342,3,)</f>
        <v>51</v>
      </c>
      <c r="R219" s="64">
        <f>VLOOKUP(A219,'Hospitalisation Details'!$L$2:$U$2342,10,)</f>
        <v>22</v>
      </c>
      <c r="S219" s="64" t="str">
        <f>VLOOKUP(A219,'Hospitalisation Details'!$L$2:$U$2342,8,)</f>
        <v>Sep</v>
      </c>
      <c r="T219" s="126">
        <f>VLOOKUP(A219,'Hospitalisation Details'!$L$2:$U$2342,9,)</f>
        <v>1971</v>
      </c>
    </row>
    <row r="220" spans="1:20" ht="15.5" x14ac:dyDescent="0.35">
      <c r="A220" s="124" t="s">
        <v>2154</v>
      </c>
      <c r="B220" s="64" t="str">
        <f>VLOOKUP(A220,'Medical Examinations'!$AS$1:$BC$2336,9,)</f>
        <v>Gavin M.</v>
      </c>
      <c r="C220" s="64">
        <f>VLOOKUP(A220,'Medical Examinations'!$AS$1:$BC$2336,2,)</f>
        <v>42.27</v>
      </c>
      <c r="D220" s="64">
        <f>VLOOKUP(A220,'Medical Examinations'!$AS$1:$BC$2336,3,)</f>
        <v>6.05</v>
      </c>
      <c r="E220" s="64" t="str">
        <f>VLOOKUP(A220,'Medical Examinations'!$AS$1:$BC$2336,6,)</f>
        <v>Yes</v>
      </c>
      <c r="F220" s="64" t="str">
        <f>VLOOKUP(A220,'Medical Examinations'!$AS$1:$BC$2336,4,)</f>
        <v>No</v>
      </c>
      <c r="G220" s="64" t="str">
        <f>VLOOKUP(A220,'Medical Examinations'!$AS$1:$BC$2336,5,)</f>
        <v>No</v>
      </c>
      <c r="H220" s="64">
        <f>VLOOKUP(A220,'Medical Examinations'!$AS$1:$BC$2336,8,)</f>
        <v>1</v>
      </c>
      <c r="I220" s="64" t="str">
        <f>VLOOKUP(A220,'Medical Examinations'!$AS$1:$BC$2336,7,)</f>
        <v>Yes</v>
      </c>
      <c r="J220" s="64" t="str">
        <f>VLOOKUP(A220,'Medical Examinations'!$AS$1:$BC$2336,11,)</f>
        <v>Obesity</v>
      </c>
      <c r="K220" s="64" t="str">
        <f>VLOOKUP(A220,'Medical Examinations'!$AS$1:$BC$2336,10,)</f>
        <v>Prediabetes</v>
      </c>
      <c r="L220" s="64" t="str">
        <f>VLOOKUP(A220,'Hospitalisation Details'!$L$2:$R$2342,2,)</f>
        <v>19-09-1988</v>
      </c>
      <c r="M220" s="65">
        <f>VLOOKUP(A220,'Hospitalisation Details'!$L$2:$R$2345,7,)</f>
        <v>35316</v>
      </c>
      <c r="N220" s="64" t="str">
        <f>VLOOKUP(A220,'Hospitalisation Details'!$L$2:$R$2342,4,)</f>
        <v>tier - 2</v>
      </c>
      <c r="O220" s="64" t="str">
        <f>VLOOKUP(A220,'Hospitalisation Details'!$L$2:$R$2342,5,)</f>
        <v>tier - 1</v>
      </c>
      <c r="P220" s="64" t="str">
        <f>VLOOKUP(A220,'Hospitalisation Details'!$L$2:$R$2342,6,)</f>
        <v>R1011</v>
      </c>
      <c r="Q220" s="64">
        <f>VLOOKUP(A220,'Hospitalisation Details'!$L$2:$R$2342,3,)</f>
        <v>34</v>
      </c>
      <c r="R220" s="64">
        <f>VLOOKUP(A220,'Hospitalisation Details'!$L$2:$U$2342,10,)</f>
        <v>19</v>
      </c>
      <c r="S220" s="64" t="str">
        <f>VLOOKUP(A220,'Hospitalisation Details'!$L$2:$U$2342,8,)</f>
        <v>Sep</v>
      </c>
      <c r="T220" s="126">
        <f>VLOOKUP(A220,'Hospitalisation Details'!$L$2:$U$2342,9,)</f>
        <v>1988</v>
      </c>
    </row>
    <row r="221" spans="1:20" ht="15.5" x14ac:dyDescent="0.35">
      <c r="A221" s="124" t="s">
        <v>2153</v>
      </c>
      <c r="B221" s="64" t="str">
        <f>VLOOKUP(A221,'Medical Examinations'!$AS$1:$BC$2336,9,)</f>
        <v>Rick E</v>
      </c>
      <c r="C221" s="64">
        <f>VLOOKUP(A221,'Medical Examinations'!$AS$1:$BC$2336,2,)</f>
        <v>53.25</v>
      </c>
      <c r="D221" s="64">
        <f>VLOOKUP(A221,'Medical Examinations'!$AS$1:$BC$2336,3,)</f>
        <v>6.11</v>
      </c>
      <c r="E221" s="64" t="str">
        <f>VLOOKUP(A221,'Medical Examinations'!$AS$1:$BC$2336,6,)</f>
        <v>Yes</v>
      </c>
      <c r="F221" s="64" t="str">
        <f>VLOOKUP(A221,'Medical Examinations'!$AS$1:$BC$2336,4,)</f>
        <v>No</v>
      </c>
      <c r="G221" s="64" t="str">
        <f>VLOOKUP(A221,'Medical Examinations'!$AS$1:$BC$2336,5,)</f>
        <v>Yes</v>
      </c>
      <c r="H221" s="64">
        <f>VLOOKUP(A221,'Medical Examinations'!$AS$1:$BC$2336,8,)</f>
        <v>1</v>
      </c>
      <c r="I221" s="64" t="str">
        <f>VLOOKUP(A221,'Medical Examinations'!$AS$1:$BC$2336,7,)</f>
        <v>Yes</v>
      </c>
      <c r="J221" s="64" t="str">
        <f>VLOOKUP(A221,'Medical Examinations'!$AS$1:$BC$2336,11,)</f>
        <v>Obesity</v>
      </c>
      <c r="K221" s="64" t="str">
        <f>VLOOKUP(A221,'Medical Examinations'!$AS$1:$BC$2336,10,)</f>
        <v>Prediabetes</v>
      </c>
      <c r="L221" s="64" t="str">
        <f>VLOOKUP(A221,'Hospitalisation Details'!$L$2:$R$2342,2,)</f>
        <v>09-07-1997</v>
      </c>
      <c r="M221" s="65">
        <f>VLOOKUP(A221,'Hospitalisation Details'!$L$2:$R$2345,7,)</f>
        <v>35302</v>
      </c>
      <c r="N221" s="64" t="str">
        <f>VLOOKUP(A221,'Hospitalisation Details'!$L$2:$R$2342,4,)</f>
        <v>tier - 1</v>
      </c>
      <c r="O221" s="64" t="str">
        <f>VLOOKUP(A221,'Hospitalisation Details'!$L$2:$R$2342,5,)</f>
        <v>tier - 2</v>
      </c>
      <c r="P221" s="64" t="str">
        <f>VLOOKUP(A221,'Hospitalisation Details'!$L$2:$R$2342,6,)</f>
        <v>R1011</v>
      </c>
      <c r="Q221" s="64">
        <f>VLOOKUP(A221,'Hospitalisation Details'!$L$2:$R$2342,3,)</f>
        <v>25</v>
      </c>
      <c r="R221" s="64">
        <f>VLOOKUP(A221,'Hospitalisation Details'!$L$2:$U$2342,10,)</f>
        <v>9</v>
      </c>
      <c r="S221" s="64" t="str">
        <f>VLOOKUP(A221,'Hospitalisation Details'!$L$2:$U$2342,8,)</f>
        <v>Jul</v>
      </c>
      <c r="T221" s="126">
        <f>VLOOKUP(A221,'Hospitalisation Details'!$L$2:$U$2342,9,)</f>
        <v>1997</v>
      </c>
    </row>
    <row r="222" spans="1:20" ht="15.5" x14ac:dyDescent="0.35">
      <c r="A222" s="124" t="s">
        <v>2152</v>
      </c>
      <c r="B222" s="64" t="str">
        <f>VLOOKUP(A222,'Medical Examinations'!$AS$1:$BC$2336,9,)</f>
        <v>Andrea H.</v>
      </c>
      <c r="C222" s="64">
        <f>VLOOKUP(A222,'Medical Examinations'!$AS$1:$BC$2336,2,)</f>
        <v>26.8</v>
      </c>
      <c r="D222" s="64">
        <f>VLOOKUP(A222,'Medical Examinations'!$AS$1:$BC$2336,3,)</f>
        <v>10.93</v>
      </c>
      <c r="E222" s="64" t="str">
        <f>VLOOKUP(A222,'Medical Examinations'!$AS$1:$BC$2336,6,)</f>
        <v>Yes</v>
      </c>
      <c r="F222" s="64" t="str">
        <f>VLOOKUP(A222,'Medical Examinations'!$AS$1:$BC$2336,4,)</f>
        <v>No</v>
      </c>
      <c r="G222" s="64" t="str">
        <f>VLOOKUP(A222,'Medical Examinations'!$AS$1:$BC$2336,5,)</f>
        <v>No</v>
      </c>
      <c r="H222" s="64">
        <f>VLOOKUP(A222,'Medical Examinations'!$AS$1:$BC$2336,8,)</f>
        <v>0</v>
      </c>
      <c r="I222" s="64" t="str">
        <f>VLOOKUP(A222,'Medical Examinations'!$AS$1:$BC$2336,7,)</f>
        <v>No</v>
      </c>
      <c r="J222" s="64" t="str">
        <f>VLOOKUP(A222,'Medical Examinations'!$AS$1:$BC$2336,11,)</f>
        <v>Over weight</v>
      </c>
      <c r="K222" s="64" t="str">
        <f>VLOOKUP(A222,'Medical Examinations'!$AS$1:$BC$2336,10,)</f>
        <v>Diabetes</v>
      </c>
      <c r="L222" s="64" t="str">
        <f>VLOOKUP(A222,'Hospitalisation Details'!$L$2:$R$2342,2,)</f>
        <v>30-12-1967</v>
      </c>
      <c r="M222" s="65">
        <f>VLOOKUP(A222,'Hospitalisation Details'!$L$2:$R$2345,7,)</f>
        <v>35160</v>
      </c>
      <c r="N222" s="64" t="str">
        <f>VLOOKUP(A222,'Hospitalisation Details'!$L$2:$R$2342,4,)</f>
        <v>tier - 2</v>
      </c>
      <c r="O222" s="64" t="str">
        <f>VLOOKUP(A222,'Hospitalisation Details'!$L$2:$R$2342,5,)</f>
        <v>tier - 2</v>
      </c>
      <c r="P222" s="64" t="str">
        <f>VLOOKUP(A222,'Hospitalisation Details'!$L$2:$R$2342,6,)</f>
        <v>R1011</v>
      </c>
      <c r="Q222" s="64">
        <f>VLOOKUP(A222,'Hospitalisation Details'!$L$2:$R$2342,3,)</f>
        <v>55</v>
      </c>
      <c r="R222" s="64">
        <f>VLOOKUP(A222,'Hospitalisation Details'!$L$2:$U$2342,10,)</f>
        <v>30</v>
      </c>
      <c r="S222" s="64" t="str">
        <f>VLOOKUP(A222,'Hospitalisation Details'!$L$2:$U$2342,8,)</f>
        <v>Dec</v>
      </c>
      <c r="T222" s="126">
        <f>VLOOKUP(A222,'Hospitalisation Details'!$L$2:$U$2342,9,)</f>
        <v>1967</v>
      </c>
    </row>
    <row r="223" spans="1:20" ht="15.5" x14ac:dyDescent="0.35">
      <c r="A223" s="124" t="s">
        <v>2151</v>
      </c>
      <c r="B223" s="64" t="str">
        <f>VLOOKUP(A223,'Medical Examinations'!$AS$1:$BC$2336,9,)</f>
        <v>Anthony S</v>
      </c>
      <c r="C223" s="64">
        <f>VLOOKUP(A223,'Medical Examinations'!$AS$1:$BC$2336,2,)</f>
        <v>28.5</v>
      </c>
      <c r="D223" s="64">
        <f>VLOOKUP(A223,'Medical Examinations'!$AS$1:$BC$2336,3,)</f>
        <v>5.12</v>
      </c>
      <c r="E223" s="64" t="str">
        <f>VLOOKUP(A223,'Medical Examinations'!$AS$1:$BC$2336,6,)</f>
        <v>No</v>
      </c>
      <c r="F223" s="64" t="str">
        <f>VLOOKUP(A223,'Medical Examinations'!$AS$1:$BC$2336,4,)</f>
        <v>No</v>
      </c>
      <c r="G223" s="64" t="str">
        <f>VLOOKUP(A223,'Medical Examinations'!$AS$1:$BC$2336,5,)</f>
        <v>No</v>
      </c>
      <c r="H223" s="64">
        <f>VLOOKUP(A223,'Medical Examinations'!$AS$1:$BC$2336,8,)</f>
        <v>1</v>
      </c>
      <c r="I223" s="64" t="str">
        <f>VLOOKUP(A223,'Medical Examinations'!$AS$1:$BC$2336,7,)</f>
        <v>Yes</v>
      </c>
      <c r="J223" s="64" t="str">
        <f>VLOOKUP(A223,'Medical Examinations'!$AS$1:$BC$2336,11,)</f>
        <v>Over weight</v>
      </c>
      <c r="K223" s="64" t="str">
        <f>VLOOKUP(A223,'Medical Examinations'!$AS$1:$BC$2336,10,)</f>
        <v>Normal</v>
      </c>
      <c r="L223" s="64" t="str">
        <f>VLOOKUP(A223,'Hospitalisation Details'!$L$2:$R$2342,2,)</f>
        <v>22-12-1998</v>
      </c>
      <c r="M223" s="65">
        <f>VLOOKUP(A223,'Hospitalisation Details'!$L$2:$R$2345,7,)</f>
        <v>35148</v>
      </c>
      <c r="N223" s="64" t="str">
        <f>VLOOKUP(A223,'Hospitalisation Details'!$L$2:$R$2342,4,)</f>
        <v>tier - 1</v>
      </c>
      <c r="O223" s="64" t="str">
        <f>VLOOKUP(A223,'Hospitalisation Details'!$L$2:$R$2342,5,)</f>
        <v>tier - 1</v>
      </c>
      <c r="P223" s="64" t="str">
        <f>VLOOKUP(A223,'Hospitalisation Details'!$L$2:$R$2342,6,)</f>
        <v>R1016</v>
      </c>
      <c r="Q223" s="64">
        <f>VLOOKUP(A223,'Hospitalisation Details'!$L$2:$R$2342,3,)</f>
        <v>24</v>
      </c>
      <c r="R223" s="64">
        <f>VLOOKUP(A223,'Hospitalisation Details'!$L$2:$U$2342,10,)</f>
        <v>22</v>
      </c>
      <c r="S223" s="64" t="str">
        <f>VLOOKUP(A223,'Hospitalisation Details'!$L$2:$U$2342,8,)</f>
        <v>Dec</v>
      </c>
      <c r="T223" s="126">
        <f>VLOOKUP(A223,'Hospitalisation Details'!$L$2:$U$2342,9,)</f>
        <v>1998</v>
      </c>
    </row>
    <row r="224" spans="1:20" ht="15.5" x14ac:dyDescent="0.35">
      <c r="A224" s="124" t="s">
        <v>2150</v>
      </c>
      <c r="B224" s="64" t="str">
        <f>VLOOKUP(A224,'Medical Examinations'!$AS$1:$BC$2336,9,)</f>
        <v>Erik</v>
      </c>
      <c r="C224" s="64">
        <f>VLOOKUP(A224,'Medical Examinations'!$AS$1:$BC$2336,2,)</f>
        <v>22.895</v>
      </c>
      <c r="D224" s="64">
        <f>VLOOKUP(A224,'Medical Examinations'!$AS$1:$BC$2336,3,)</f>
        <v>5.72</v>
      </c>
      <c r="E224" s="64" t="str">
        <f>VLOOKUP(A224,'Medical Examinations'!$AS$1:$BC$2336,6,)</f>
        <v>No</v>
      </c>
      <c r="F224" s="64" t="str">
        <f>VLOOKUP(A224,'Medical Examinations'!$AS$1:$BC$2336,4,)</f>
        <v>No</v>
      </c>
      <c r="G224" s="64" t="str">
        <f>VLOOKUP(A224,'Medical Examinations'!$AS$1:$BC$2336,5,)</f>
        <v>No</v>
      </c>
      <c r="H224" s="64">
        <f>VLOOKUP(A224,'Medical Examinations'!$AS$1:$BC$2336,8,)</f>
        <v>0</v>
      </c>
      <c r="I224" s="64" t="str">
        <f>VLOOKUP(A224,'Medical Examinations'!$AS$1:$BC$2336,7,)</f>
        <v>Yes</v>
      </c>
      <c r="J224" s="64" t="str">
        <f>VLOOKUP(A224,'Medical Examinations'!$AS$1:$BC$2336,11,)</f>
        <v xml:space="preserve">Normal Weight 
</v>
      </c>
      <c r="K224" s="64" t="str">
        <f>VLOOKUP(A224,'Medical Examinations'!$AS$1:$BC$2336,10,)</f>
        <v>Prediabetes</v>
      </c>
      <c r="L224" s="64" t="str">
        <f>VLOOKUP(A224,'Hospitalisation Details'!$L$2:$R$2342,2,)</f>
        <v>29-06-1977</v>
      </c>
      <c r="M224" s="65">
        <f>VLOOKUP(A224,'Hospitalisation Details'!$L$2:$R$2345,7,)</f>
        <v>35069</v>
      </c>
      <c r="N224" s="64" t="str">
        <f>VLOOKUP(A224,'Hospitalisation Details'!$L$2:$R$2342,4,)</f>
        <v>tier - 1</v>
      </c>
      <c r="O224" s="64" t="str">
        <f>VLOOKUP(A224,'Hospitalisation Details'!$L$2:$R$2342,5,)</f>
        <v>tier - 1</v>
      </c>
      <c r="P224" s="64" t="str">
        <f>VLOOKUP(A224,'Hospitalisation Details'!$L$2:$R$2342,6,)</f>
        <v>R1017</v>
      </c>
      <c r="Q224" s="64">
        <f>VLOOKUP(A224,'Hospitalisation Details'!$L$2:$R$2342,3,)</f>
        <v>45</v>
      </c>
      <c r="R224" s="64">
        <f>VLOOKUP(A224,'Hospitalisation Details'!$L$2:$U$2342,10,)</f>
        <v>29</v>
      </c>
      <c r="S224" s="64" t="str">
        <f>VLOOKUP(A224,'Hospitalisation Details'!$L$2:$U$2342,8,)</f>
        <v>Jun</v>
      </c>
      <c r="T224" s="126">
        <f>VLOOKUP(A224,'Hospitalisation Details'!$L$2:$U$2342,9,)</f>
        <v>1977</v>
      </c>
    </row>
    <row r="225" spans="1:20" ht="15.5" x14ac:dyDescent="0.35">
      <c r="A225" s="124" t="s">
        <v>2149</v>
      </c>
      <c r="B225" s="64" t="str">
        <f>VLOOKUP(A225,'Medical Examinations'!$AS$1:$BC$2336,9,)</f>
        <v>Kiley D</v>
      </c>
      <c r="C225" s="64">
        <f>VLOOKUP(A225,'Medical Examinations'!$AS$1:$BC$2336,2,)</f>
        <v>34.06</v>
      </c>
      <c r="D225" s="64">
        <f>VLOOKUP(A225,'Medical Examinations'!$AS$1:$BC$2336,3,)</f>
        <v>11.83</v>
      </c>
      <c r="E225" s="64" t="str">
        <f>VLOOKUP(A225,'Medical Examinations'!$AS$1:$BC$2336,6,)</f>
        <v>Yes</v>
      </c>
      <c r="F225" s="64" t="str">
        <f>VLOOKUP(A225,'Medical Examinations'!$AS$1:$BC$2336,4,)</f>
        <v>No</v>
      </c>
      <c r="G225" s="64" t="str">
        <f>VLOOKUP(A225,'Medical Examinations'!$AS$1:$BC$2336,5,)</f>
        <v>No</v>
      </c>
      <c r="H225" s="64">
        <f>VLOOKUP(A225,'Medical Examinations'!$AS$1:$BC$2336,8,)</f>
        <v>1</v>
      </c>
      <c r="I225" s="64" t="str">
        <f>VLOOKUP(A225,'Medical Examinations'!$AS$1:$BC$2336,7,)</f>
        <v>Yes</v>
      </c>
      <c r="J225" s="64" t="str">
        <f>VLOOKUP(A225,'Medical Examinations'!$AS$1:$BC$2336,11,)</f>
        <v>Obesity</v>
      </c>
      <c r="K225" s="64" t="str">
        <f>VLOOKUP(A225,'Medical Examinations'!$AS$1:$BC$2336,10,)</f>
        <v>Diabetes</v>
      </c>
      <c r="L225" s="64" t="str">
        <f>VLOOKUP(A225,'Hospitalisation Details'!$L$2:$R$2342,2,)</f>
        <v>29-08-1975</v>
      </c>
      <c r="M225" s="65">
        <f>VLOOKUP(A225,'Hospitalisation Details'!$L$2:$R$2345,7,)</f>
        <v>35051</v>
      </c>
      <c r="N225" s="64" t="str">
        <f>VLOOKUP(A225,'Hospitalisation Details'!$L$2:$R$2342,4,)</f>
        <v>tier - 2</v>
      </c>
      <c r="O225" s="64" t="str">
        <f>VLOOKUP(A225,'Hospitalisation Details'!$L$2:$R$2342,5,)</f>
        <v>tier - 1</v>
      </c>
      <c r="P225" s="64" t="str">
        <f>VLOOKUP(A225,'Hospitalisation Details'!$L$2:$R$2342,6,)</f>
        <v>R1011</v>
      </c>
      <c r="Q225" s="64">
        <f>VLOOKUP(A225,'Hospitalisation Details'!$L$2:$R$2342,3,)</f>
        <v>47</v>
      </c>
      <c r="R225" s="64">
        <f>VLOOKUP(A225,'Hospitalisation Details'!$L$2:$U$2342,10,)</f>
        <v>29</v>
      </c>
      <c r="S225" s="64" t="str">
        <f>VLOOKUP(A225,'Hospitalisation Details'!$L$2:$U$2342,8,)</f>
        <v>Aug</v>
      </c>
      <c r="T225" s="126">
        <f>VLOOKUP(A225,'Hospitalisation Details'!$L$2:$U$2342,9,)</f>
        <v>1975</v>
      </c>
    </row>
    <row r="226" spans="1:20" ht="15.5" x14ac:dyDescent="0.35">
      <c r="A226" s="124" t="s">
        <v>2148</v>
      </c>
      <c r="B226" s="64" t="str">
        <f>VLOOKUP(A226,'Medical Examinations'!$AS$1:$BC$2336,9,)</f>
        <v>Jennifer</v>
      </c>
      <c r="C226" s="64">
        <f>VLOOKUP(A226,'Medical Examinations'!$AS$1:$BC$2336,2,)</f>
        <v>36.409999999999997</v>
      </c>
      <c r="D226" s="64">
        <f>VLOOKUP(A226,'Medical Examinations'!$AS$1:$BC$2336,3,)</f>
        <v>4.55</v>
      </c>
      <c r="E226" s="64" t="str">
        <f>VLOOKUP(A226,'Medical Examinations'!$AS$1:$BC$2336,6,)</f>
        <v>No</v>
      </c>
      <c r="F226" s="64" t="str">
        <f>VLOOKUP(A226,'Medical Examinations'!$AS$1:$BC$2336,4,)</f>
        <v>No</v>
      </c>
      <c r="G226" s="64" t="str">
        <f>VLOOKUP(A226,'Medical Examinations'!$AS$1:$BC$2336,5,)</f>
        <v>No</v>
      </c>
      <c r="H226" s="64">
        <f>VLOOKUP(A226,'Medical Examinations'!$AS$1:$BC$2336,8,)</f>
        <v>0</v>
      </c>
      <c r="I226" s="64" t="str">
        <f>VLOOKUP(A226,'Medical Examinations'!$AS$1:$BC$2336,7,)</f>
        <v>Yes</v>
      </c>
      <c r="J226" s="64" t="str">
        <f>VLOOKUP(A226,'Medical Examinations'!$AS$1:$BC$2336,11,)</f>
        <v>Obesity</v>
      </c>
      <c r="K226" s="64" t="str">
        <f>VLOOKUP(A226,'Medical Examinations'!$AS$1:$BC$2336,10,)</f>
        <v>Normal</v>
      </c>
      <c r="L226" s="64" t="str">
        <f>VLOOKUP(A226,'Hospitalisation Details'!$L$2:$R$2342,2,)</f>
        <v>05-07-1982</v>
      </c>
      <c r="M226" s="65">
        <f>VLOOKUP(A226,'Hospitalisation Details'!$L$2:$R$2345,7,)</f>
        <v>35001</v>
      </c>
      <c r="N226" s="64" t="str">
        <f>VLOOKUP(A226,'Hospitalisation Details'!$L$2:$R$2342,4,)</f>
        <v>tier - 2</v>
      </c>
      <c r="O226" s="64" t="str">
        <f>VLOOKUP(A226,'Hospitalisation Details'!$L$2:$R$2342,5,)</f>
        <v>tier - 3</v>
      </c>
      <c r="P226" s="64" t="str">
        <f>VLOOKUP(A226,'Hospitalisation Details'!$L$2:$R$2342,6,)</f>
        <v>R1011</v>
      </c>
      <c r="Q226" s="64">
        <f>VLOOKUP(A226,'Hospitalisation Details'!$L$2:$R$2342,3,)</f>
        <v>40</v>
      </c>
      <c r="R226" s="64">
        <f>VLOOKUP(A226,'Hospitalisation Details'!$L$2:$U$2342,10,)</f>
        <v>5</v>
      </c>
      <c r="S226" s="64" t="str">
        <f>VLOOKUP(A226,'Hospitalisation Details'!$L$2:$U$2342,8,)</f>
        <v>Jul</v>
      </c>
      <c r="T226" s="126">
        <f>VLOOKUP(A226,'Hospitalisation Details'!$L$2:$U$2342,9,)</f>
        <v>1982</v>
      </c>
    </row>
    <row r="227" spans="1:20" ht="15.5" x14ac:dyDescent="0.35">
      <c r="A227" s="124" t="s">
        <v>2147</v>
      </c>
      <c r="B227" s="64" t="str">
        <f>VLOOKUP(A227,'Medical Examinations'!$AS$1:$BC$2336,9,)</f>
        <v>Chris</v>
      </c>
      <c r="C227" s="64">
        <f>VLOOKUP(A227,'Medical Examinations'!$AS$1:$BC$2336,2,)</f>
        <v>52.3</v>
      </c>
      <c r="D227" s="64">
        <f>VLOOKUP(A227,'Medical Examinations'!$AS$1:$BC$2336,3,)</f>
        <v>4.87</v>
      </c>
      <c r="E227" s="64" t="str">
        <f>VLOOKUP(A227,'Medical Examinations'!$AS$1:$BC$2336,6,)</f>
        <v>Yes</v>
      </c>
      <c r="F227" s="64" t="str">
        <f>VLOOKUP(A227,'Medical Examinations'!$AS$1:$BC$2336,4,)</f>
        <v>No</v>
      </c>
      <c r="G227" s="64" t="str">
        <f>VLOOKUP(A227,'Medical Examinations'!$AS$1:$BC$2336,5,)</f>
        <v>Yes</v>
      </c>
      <c r="H227" s="64">
        <f>VLOOKUP(A227,'Medical Examinations'!$AS$1:$BC$2336,8,)</f>
        <v>1</v>
      </c>
      <c r="I227" s="64" t="str">
        <f>VLOOKUP(A227,'Medical Examinations'!$AS$1:$BC$2336,7,)</f>
        <v>Yes</v>
      </c>
      <c r="J227" s="64" t="str">
        <f>VLOOKUP(A227,'Medical Examinations'!$AS$1:$BC$2336,11,)</f>
        <v>Obesity</v>
      </c>
      <c r="K227" s="64" t="str">
        <f>VLOOKUP(A227,'Medical Examinations'!$AS$1:$BC$2336,10,)</f>
        <v>Normal</v>
      </c>
      <c r="L227" s="64" t="str">
        <f>VLOOKUP(A227,'Hospitalisation Details'!$L$2:$R$2342,2,)</f>
        <v>22-08-1997</v>
      </c>
      <c r="M227" s="65">
        <f>VLOOKUP(A227,'Hospitalisation Details'!$L$2:$R$2345,7,)</f>
        <v>34980</v>
      </c>
      <c r="N227" s="64" t="str">
        <f>VLOOKUP(A227,'Hospitalisation Details'!$L$2:$R$2342,4,)</f>
        <v>tier - 2</v>
      </c>
      <c r="O227" s="64" t="str">
        <f>VLOOKUP(A227,'Hospitalisation Details'!$L$2:$R$2342,5,)</f>
        <v>tier - 2</v>
      </c>
      <c r="P227" s="64" t="str">
        <f>VLOOKUP(A227,'Hospitalisation Details'!$L$2:$R$2342,6,)</f>
        <v>R1011</v>
      </c>
      <c r="Q227" s="64">
        <f>VLOOKUP(A227,'Hospitalisation Details'!$L$2:$R$2342,3,)</f>
        <v>25</v>
      </c>
      <c r="R227" s="64">
        <f>VLOOKUP(A227,'Hospitalisation Details'!$L$2:$U$2342,10,)</f>
        <v>22</v>
      </c>
      <c r="S227" s="64" t="str">
        <f>VLOOKUP(A227,'Hospitalisation Details'!$L$2:$U$2342,8,)</f>
        <v>Aug</v>
      </c>
      <c r="T227" s="126">
        <f>VLOOKUP(A227,'Hospitalisation Details'!$L$2:$U$2342,9,)</f>
        <v>1997</v>
      </c>
    </row>
    <row r="228" spans="1:20" ht="15.5" x14ac:dyDescent="0.35">
      <c r="A228" s="124" t="s">
        <v>2146</v>
      </c>
      <c r="B228" s="64" t="str">
        <f>VLOOKUP(A228,'Medical Examinations'!$AS$1:$BC$2336,9,)</f>
        <v>Marian M.</v>
      </c>
      <c r="C228" s="64">
        <f>VLOOKUP(A228,'Medical Examinations'!$AS$1:$BC$2336,2,)</f>
        <v>52.66</v>
      </c>
      <c r="D228" s="64">
        <f>VLOOKUP(A228,'Medical Examinations'!$AS$1:$BC$2336,3,)</f>
        <v>4.45</v>
      </c>
      <c r="E228" s="64" t="str">
        <f>VLOOKUP(A228,'Medical Examinations'!$AS$1:$BC$2336,6,)</f>
        <v>No</v>
      </c>
      <c r="F228" s="64" t="str">
        <f>VLOOKUP(A228,'Medical Examinations'!$AS$1:$BC$2336,4,)</f>
        <v>No</v>
      </c>
      <c r="G228" s="64" t="str">
        <f>VLOOKUP(A228,'Medical Examinations'!$AS$1:$BC$2336,5,)</f>
        <v>No</v>
      </c>
      <c r="H228" s="64">
        <f>VLOOKUP(A228,'Medical Examinations'!$AS$1:$BC$2336,8,)</f>
        <v>1</v>
      </c>
      <c r="I228" s="64" t="str">
        <f>VLOOKUP(A228,'Medical Examinations'!$AS$1:$BC$2336,7,)</f>
        <v>Yes</v>
      </c>
      <c r="J228" s="64" t="str">
        <f>VLOOKUP(A228,'Medical Examinations'!$AS$1:$BC$2336,11,)</f>
        <v>Obesity</v>
      </c>
      <c r="K228" s="64" t="str">
        <f>VLOOKUP(A228,'Medical Examinations'!$AS$1:$BC$2336,10,)</f>
        <v>Normal</v>
      </c>
      <c r="L228" s="64" t="str">
        <f>VLOOKUP(A228,'Hospitalisation Details'!$L$2:$R$2342,2,)</f>
        <v>22-08-1998</v>
      </c>
      <c r="M228" s="65">
        <f>VLOOKUP(A228,'Hospitalisation Details'!$L$2:$R$2345,7,)</f>
        <v>34976</v>
      </c>
      <c r="N228" s="64" t="str">
        <f>VLOOKUP(A228,'Hospitalisation Details'!$L$2:$R$2342,4,)</f>
        <v>tier - 2</v>
      </c>
      <c r="O228" s="64" t="str">
        <f>VLOOKUP(A228,'Hospitalisation Details'!$L$2:$R$2342,5,)</f>
        <v>tier - 1</v>
      </c>
      <c r="P228" s="64" t="str">
        <f>VLOOKUP(A228,'Hospitalisation Details'!$L$2:$R$2342,6,)</f>
        <v>R1011</v>
      </c>
      <c r="Q228" s="64">
        <f>VLOOKUP(A228,'Hospitalisation Details'!$L$2:$R$2342,3,)</f>
        <v>24</v>
      </c>
      <c r="R228" s="64">
        <f>VLOOKUP(A228,'Hospitalisation Details'!$L$2:$U$2342,10,)</f>
        <v>22</v>
      </c>
      <c r="S228" s="64" t="str">
        <f>VLOOKUP(A228,'Hospitalisation Details'!$L$2:$U$2342,8,)</f>
        <v>Aug</v>
      </c>
      <c r="T228" s="126">
        <f>VLOOKUP(A228,'Hospitalisation Details'!$L$2:$U$2342,9,)</f>
        <v>1998</v>
      </c>
    </row>
    <row r="229" spans="1:20" ht="15.5" x14ac:dyDescent="0.35">
      <c r="A229" s="124" t="s">
        <v>2145</v>
      </c>
      <c r="B229" s="64" t="str">
        <f>VLOOKUP(A229,'Medical Examinations'!$AS$1:$BC$2336,9,)</f>
        <v>Jeremy</v>
      </c>
      <c r="C229" s="64">
        <f>VLOOKUP(A229,'Medical Examinations'!$AS$1:$BC$2336,2,)</f>
        <v>29.57</v>
      </c>
      <c r="D229" s="64">
        <f>VLOOKUP(A229,'Medical Examinations'!$AS$1:$BC$2336,3,)</f>
        <v>9.42</v>
      </c>
      <c r="E229" s="64" t="str">
        <f>VLOOKUP(A229,'Medical Examinations'!$AS$1:$BC$2336,6,)</f>
        <v>Yes</v>
      </c>
      <c r="F229" s="64" t="str">
        <f>VLOOKUP(A229,'Medical Examinations'!$AS$1:$BC$2336,4,)</f>
        <v>No</v>
      </c>
      <c r="G229" s="64" t="str">
        <f>VLOOKUP(A229,'Medical Examinations'!$AS$1:$BC$2336,5,)</f>
        <v>No</v>
      </c>
      <c r="H229" s="64">
        <f>VLOOKUP(A229,'Medical Examinations'!$AS$1:$BC$2336,8,)</f>
        <v>0</v>
      </c>
      <c r="I229" s="64" t="str">
        <f>VLOOKUP(A229,'Medical Examinations'!$AS$1:$BC$2336,7,)</f>
        <v>Yes</v>
      </c>
      <c r="J229" s="64" t="str">
        <f>VLOOKUP(A229,'Medical Examinations'!$AS$1:$BC$2336,11,)</f>
        <v>Over weight</v>
      </c>
      <c r="K229" s="64" t="str">
        <f>VLOOKUP(A229,'Medical Examinations'!$AS$1:$BC$2336,10,)</f>
        <v>Diabetes</v>
      </c>
      <c r="L229" s="64" t="str">
        <f>VLOOKUP(A229,'Hospitalisation Details'!$L$2:$R$2342,2,)</f>
        <v>07-10-1967</v>
      </c>
      <c r="M229" s="65">
        <f>VLOOKUP(A229,'Hospitalisation Details'!$L$2:$R$2345,7,)</f>
        <v>34976</v>
      </c>
      <c r="N229" s="64" t="str">
        <f>VLOOKUP(A229,'Hospitalisation Details'!$L$2:$R$2342,4,)</f>
        <v>tier - 2</v>
      </c>
      <c r="O229" s="64" t="str">
        <f>VLOOKUP(A229,'Hospitalisation Details'!$L$2:$R$2342,5,)</f>
        <v>tier - 2</v>
      </c>
      <c r="P229" s="64" t="str">
        <f>VLOOKUP(A229,'Hospitalisation Details'!$L$2:$R$2342,6,)</f>
        <v>R1011</v>
      </c>
      <c r="Q229" s="64">
        <f>VLOOKUP(A229,'Hospitalisation Details'!$L$2:$R$2342,3,)</f>
        <v>55</v>
      </c>
      <c r="R229" s="64">
        <f>VLOOKUP(A229,'Hospitalisation Details'!$L$2:$U$2342,10,)</f>
        <v>7</v>
      </c>
      <c r="S229" s="64" t="str">
        <f>VLOOKUP(A229,'Hospitalisation Details'!$L$2:$U$2342,8,)</f>
        <v>Oct</v>
      </c>
      <c r="T229" s="126">
        <f>VLOOKUP(A229,'Hospitalisation Details'!$L$2:$U$2342,9,)</f>
        <v>1967</v>
      </c>
    </row>
    <row r="230" spans="1:20" ht="15.5" x14ac:dyDescent="0.35">
      <c r="A230" s="124" t="s">
        <v>2144</v>
      </c>
      <c r="B230" s="64" t="str">
        <f>VLOOKUP(A230,'Medical Examinations'!$AS$1:$BC$2336,9,)</f>
        <v>Allison H</v>
      </c>
      <c r="C230" s="64">
        <f>VLOOKUP(A230,'Medical Examinations'!$AS$1:$BC$2336,2,)</f>
        <v>36.99</v>
      </c>
      <c r="D230" s="64">
        <f>VLOOKUP(A230,'Medical Examinations'!$AS$1:$BC$2336,3,)</f>
        <v>5.37</v>
      </c>
      <c r="E230" s="64" t="str">
        <f>VLOOKUP(A230,'Medical Examinations'!$AS$1:$BC$2336,6,)</f>
        <v>Yes</v>
      </c>
      <c r="F230" s="64" t="str">
        <f>VLOOKUP(A230,'Medical Examinations'!$AS$1:$BC$2336,4,)</f>
        <v>No</v>
      </c>
      <c r="G230" s="64" t="str">
        <f>VLOOKUP(A230,'Medical Examinations'!$AS$1:$BC$2336,5,)</f>
        <v>Yes</v>
      </c>
      <c r="H230" s="64">
        <f>VLOOKUP(A230,'Medical Examinations'!$AS$1:$BC$2336,8,)</f>
        <v>1</v>
      </c>
      <c r="I230" s="64" t="str">
        <f>VLOOKUP(A230,'Medical Examinations'!$AS$1:$BC$2336,7,)</f>
        <v>Yes</v>
      </c>
      <c r="J230" s="64" t="str">
        <f>VLOOKUP(A230,'Medical Examinations'!$AS$1:$BC$2336,11,)</f>
        <v>Obesity</v>
      </c>
      <c r="K230" s="64" t="str">
        <f>VLOOKUP(A230,'Medical Examinations'!$AS$1:$BC$2336,10,)</f>
        <v>Normal</v>
      </c>
      <c r="L230" s="64" t="str">
        <f>VLOOKUP(A230,'Hospitalisation Details'!$L$2:$R$2342,2,)</f>
        <v>29-07-1983</v>
      </c>
      <c r="M230" s="65">
        <f>VLOOKUP(A230,'Hospitalisation Details'!$L$2:$R$2345,7,)</f>
        <v>34941</v>
      </c>
      <c r="N230" s="64" t="str">
        <f>VLOOKUP(A230,'Hospitalisation Details'!$L$2:$R$2342,4,)</f>
        <v>tier - 2</v>
      </c>
      <c r="O230" s="64" t="str">
        <f>VLOOKUP(A230,'Hospitalisation Details'!$L$2:$R$2342,5,)</f>
        <v>tier - 3</v>
      </c>
      <c r="P230" s="64" t="str">
        <f>VLOOKUP(A230,'Hospitalisation Details'!$L$2:$R$2342,6,)</f>
        <v>R1011</v>
      </c>
      <c r="Q230" s="64">
        <f>VLOOKUP(A230,'Hospitalisation Details'!$L$2:$R$2342,3,)</f>
        <v>39</v>
      </c>
      <c r="R230" s="64">
        <f>VLOOKUP(A230,'Hospitalisation Details'!$L$2:$U$2342,10,)</f>
        <v>29</v>
      </c>
      <c r="S230" s="64" t="str">
        <f>VLOOKUP(A230,'Hospitalisation Details'!$L$2:$U$2342,8,)</f>
        <v>Jul</v>
      </c>
      <c r="T230" s="126">
        <f>VLOOKUP(A230,'Hospitalisation Details'!$L$2:$U$2342,9,)</f>
        <v>1983</v>
      </c>
    </row>
    <row r="231" spans="1:20" ht="15.5" x14ac:dyDescent="0.35">
      <c r="A231" s="124" t="s">
        <v>2143</v>
      </c>
      <c r="B231" s="64" t="str">
        <f>VLOOKUP(A231,'Medical Examinations'!$AS$1:$BC$2336,9,)</f>
        <v>Elizabeth</v>
      </c>
      <c r="C231" s="64">
        <f>VLOOKUP(A231,'Medical Examinations'!$AS$1:$BC$2336,2,)</f>
        <v>31.4</v>
      </c>
      <c r="D231" s="64">
        <f>VLOOKUP(A231,'Medical Examinations'!$AS$1:$BC$2336,3,)</f>
        <v>4.5999999999999996</v>
      </c>
      <c r="E231" s="64" t="str">
        <f>VLOOKUP(A231,'Medical Examinations'!$AS$1:$BC$2336,6,)</f>
        <v>Yes</v>
      </c>
      <c r="F231" s="64" t="str">
        <f>VLOOKUP(A231,'Medical Examinations'!$AS$1:$BC$2336,4,)</f>
        <v>No</v>
      </c>
      <c r="G231" s="64" t="str">
        <f>VLOOKUP(A231,'Medical Examinations'!$AS$1:$BC$2336,5,)</f>
        <v>No</v>
      </c>
      <c r="H231" s="64">
        <f>VLOOKUP(A231,'Medical Examinations'!$AS$1:$BC$2336,8,)</f>
        <v>1</v>
      </c>
      <c r="I231" s="64" t="str">
        <f>VLOOKUP(A231,'Medical Examinations'!$AS$1:$BC$2336,7,)</f>
        <v>Yes</v>
      </c>
      <c r="J231" s="64" t="str">
        <f>VLOOKUP(A231,'Medical Examinations'!$AS$1:$BC$2336,11,)</f>
        <v>Obesity</v>
      </c>
      <c r="K231" s="64" t="str">
        <f>VLOOKUP(A231,'Medical Examinations'!$AS$1:$BC$2336,10,)</f>
        <v>Normal</v>
      </c>
      <c r="L231" s="64" t="str">
        <f>VLOOKUP(A231,'Hospitalisation Details'!$L$2:$R$2342,2,)</f>
        <v>17-10-1995</v>
      </c>
      <c r="M231" s="65">
        <f>VLOOKUP(A231,'Hospitalisation Details'!$L$2:$R$2345,7,)</f>
        <v>34839</v>
      </c>
      <c r="N231" s="64" t="str">
        <f>VLOOKUP(A231,'Hospitalisation Details'!$L$2:$R$2342,4,)</f>
        <v>tier - 2</v>
      </c>
      <c r="O231" s="64" t="str">
        <f>VLOOKUP(A231,'Hospitalisation Details'!$L$2:$R$2342,5,)</f>
        <v>tier - 3</v>
      </c>
      <c r="P231" s="64" t="str">
        <f>VLOOKUP(A231,'Hospitalisation Details'!$L$2:$R$2342,6,)</f>
        <v>R1011</v>
      </c>
      <c r="Q231" s="64">
        <f>VLOOKUP(A231,'Hospitalisation Details'!$L$2:$R$2342,3,)</f>
        <v>27</v>
      </c>
      <c r="R231" s="64">
        <f>VLOOKUP(A231,'Hospitalisation Details'!$L$2:$U$2342,10,)</f>
        <v>17</v>
      </c>
      <c r="S231" s="64" t="str">
        <f>VLOOKUP(A231,'Hospitalisation Details'!$L$2:$U$2342,8,)</f>
        <v>Oct</v>
      </c>
      <c r="T231" s="126">
        <f>VLOOKUP(A231,'Hospitalisation Details'!$L$2:$U$2342,9,)</f>
        <v>1995</v>
      </c>
    </row>
    <row r="232" spans="1:20" ht="15.5" x14ac:dyDescent="0.35">
      <c r="A232" s="124" t="s">
        <v>2142</v>
      </c>
      <c r="B232" s="64" t="str">
        <f>VLOOKUP(A232,'Medical Examinations'!$AS$1:$BC$2336,9,)</f>
        <v>Andrew</v>
      </c>
      <c r="C232" s="64">
        <f>VLOOKUP(A232,'Medical Examinations'!$AS$1:$BC$2336,2,)</f>
        <v>34.9</v>
      </c>
      <c r="D232" s="64">
        <f>VLOOKUP(A232,'Medical Examinations'!$AS$1:$BC$2336,3,)</f>
        <v>6.22</v>
      </c>
      <c r="E232" s="64" t="str">
        <f>VLOOKUP(A232,'Medical Examinations'!$AS$1:$BC$2336,6,)</f>
        <v>No</v>
      </c>
      <c r="F232" s="64" t="str">
        <f>VLOOKUP(A232,'Medical Examinations'!$AS$1:$BC$2336,4,)</f>
        <v>No</v>
      </c>
      <c r="G232" s="64" t="str">
        <f>VLOOKUP(A232,'Medical Examinations'!$AS$1:$BC$2336,5,)</f>
        <v>Yes</v>
      </c>
      <c r="H232" s="64">
        <f>VLOOKUP(A232,'Medical Examinations'!$AS$1:$BC$2336,8,)</f>
        <v>1</v>
      </c>
      <c r="I232" s="64" t="str">
        <f>VLOOKUP(A232,'Medical Examinations'!$AS$1:$BC$2336,7,)</f>
        <v>Yes</v>
      </c>
      <c r="J232" s="64" t="str">
        <f>VLOOKUP(A232,'Medical Examinations'!$AS$1:$BC$2336,11,)</f>
        <v>Obesity</v>
      </c>
      <c r="K232" s="64" t="str">
        <f>VLOOKUP(A232,'Medical Examinations'!$AS$1:$BC$2336,10,)</f>
        <v>Prediabetes</v>
      </c>
      <c r="L232" s="64" t="str">
        <f>VLOOKUP(A232,'Hospitalisation Details'!$L$2:$R$2342,2,)</f>
        <v>17-09-2003</v>
      </c>
      <c r="M232" s="65">
        <f>VLOOKUP(A232,'Hospitalisation Details'!$L$2:$R$2345,7,)</f>
        <v>34829</v>
      </c>
      <c r="N232" s="64" t="str">
        <f>VLOOKUP(A232,'Hospitalisation Details'!$L$2:$R$2342,4,)</f>
        <v>tier - 1</v>
      </c>
      <c r="O232" s="64" t="str">
        <f>VLOOKUP(A232,'Hospitalisation Details'!$L$2:$R$2342,5,)</f>
        <v>tier - 3</v>
      </c>
      <c r="P232" s="64" t="str">
        <f>VLOOKUP(A232,'Hospitalisation Details'!$L$2:$R$2342,6,)</f>
        <v>R1011</v>
      </c>
      <c r="Q232" s="64">
        <f>VLOOKUP(A232,'Hospitalisation Details'!$L$2:$R$2342,3,)</f>
        <v>19</v>
      </c>
      <c r="R232" s="64">
        <f>VLOOKUP(A232,'Hospitalisation Details'!$L$2:$U$2342,10,)</f>
        <v>17</v>
      </c>
      <c r="S232" s="64" t="str">
        <f>VLOOKUP(A232,'Hospitalisation Details'!$L$2:$U$2342,8,)</f>
        <v>Sep</v>
      </c>
      <c r="T232" s="126">
        <f>VLOOKUP(A232,'Hospitalisation Details'!$L$2:$U$2342,9,)</f>
        <v>2003</v>
      </c>
    </row>
    <row r="233" spans="1:20" ht="15.5" x14ac:dyDescent="0.35">
      <c r="A233" s="124" t="s">
        <v>2141</v>
      </c>
      <c r="B233" s="64" t="str">
        <f>VLOOKUP(A233,'Medical Examinations'!$AS$1:$BC$2336,9,)</f>
        <v>Anders J</v>
      </c>
      <c r="C233" s="64">
        <f>VLOOKUP(A233,'Medical Examinations'!$AS$1:$BC$2336,2,)</f>
        <v>31.13</v>
      </c>
      <c r="D233" s="64">
        <f>VLOOKUP(A233,'Medical Examinations'!$AS$1:$BC$2336,3,)</f>
        <v>4.5199999999999996</v>
      </c>
      <c r="E233" s="64" t="str">
        <f>VLOOKUP(A233,'Medical Examinations'!$AS$1:$BC$2336,6,)</f>
        <v>Yes</v>
      </c>
      <c r="F233" s="64" t="str">
        <f>VLOOKUP(A233,'Medical Examinations'!$AS$1:$BC$2336,4,)</f>
        <v>No</v>
      </c>
      <c r="G233" s="64" t="str">
        <f>VLOOKUP(A233,'Medical Examinations'!$AS$1:$BC$2336,5,)</f>
        <v>No</v>
      </c>
      <c r="H233" s="64">
        <f>VLOOKUP(A233,'Medical Examinations'!$AS$1:$BC$2336,8,)</f>
        <v>1</v>
      </c>
      <c r="I233" s="64" t="str">
        <f>VLOOKUP(A233,'Medical Examinations'!$AS$1:$BC$2336,7,)</f>
        <v>Yes</v>
      </c>
      <c r="J233" s="64" t="str">
        <f>VLOOKUP(A233,'Medical Examinations'!$AS$1:$BC$2336,11,)</f>
        <v>Obesity</v>
      </c>
      <c r="K233" s="64" t="str">
        <f>VLOOKUP(A233,'Medical Examinations'!$AS$1:$BC$2336,10,)</f>
        <v>Normal</v>
      </c>
      <c r="L233" s="64" t="str">
        <f>VLOOKUP(A233,'Hospitalisation Details'!$L$2:$R$2342,2,)</f>
        <v>27-12-1995</v>
      </c>
      <c r="M233" s="65">
        <f>VLOOKUP(A233,'Hospitalisation Details'!$L$2:$R$2345,7,)</f>
        <v>34806</v>
      </c>
      <c r="N233" s="64" t="str">
        <f>VLOOKUP(A233,'Hospitalisation Details'!$L$2:$R$2342,4,)</f>
        <v>tier - 1</v>
      </c>
      <c r="O233" s="64" t="str">
        <f>VLOOKUP(A233,'Hospitalisation Details'!$L$2:$R$2342,5,)</f>
        <v>tier - 2</v>
      </c>
      <c r="P233" s="64" t="str">
        <f>VLOOKUP(A233,'Hospitalisation Details'!$L$2:$R$2342,6,)</f>
        <v>R1013</v>
      </c>
      <c r="Q233" s="64">
        <f>VLOOKUP(A233,'Hospitalisation Details'!$L$2:$R$2342,3,)</f>
        <v>27</v>
      </c>
      <c r="R233" s="64">
        <f>VLOOKUP(A233,'Hospitalisation Details'!$L$2:$U$2342,10,)</f>
        <v>27</v>
      </c>
      <c r="S233" s="64" t="str">
        <f>VLOOKUP(A233,'Hospitalisation Details'!$L$2:$U$2342,8,)</f>
        <v>Dec</v>
      </c>
      <c r="T233" s="126">
        <f>VLOOKUP(A233,'Hospitalisation Details'!$L$2:$U$2342,9,)</f>
        <v>1995</v>
      </c>
    </row>
    <row r="234" spans="1:20" ht="15.5" x14ac:dyDescent="0.35">
      <c r="A234" s="124" t="s">
        <v>2140</v>
      </c>
      <c r="B234" s="64" t="str">
        <f>VLOOKUP(A234,'Medical Examinations'!$AS$1:$BC$2336,9,)</f>
        <v>Sean</v>
      </c>
      <c r="C234" s="64">
        <f>VLOOKUP(A234,'Medical Examinations'!$AS$1:$BC$2336,2,)</f>
        <v>34.799999999999997</v>
      </c>
      <c r="D234" s="64">
        <f>VLOOKUP(A234,'Medical Examinations'!$AS$1:$BC$2336,3,)</f>
        <v>6.18</v>
      </c>
      <c r="E234" s="64" t="str">
        <f>VLOOKUP(A234,'Medical Examinations'!$AS$1:$BC$2336,6,)</f>
        <v>No</v>
      </c>
      <c r="F234" s="64" t="str">
        <f>VLOOKUP(A234,'Medical Examinations'!$AS$1:$BC$2336,4,)</f>
        <v>No</v>
      </c>
      <c r="G234" s="64" t="str">
        <f>VLOOKUP(A234,'Medical Examinations'!$AS$1:$BC$2336,5,)</f>
        <v>Yes</v>
      </c>
      <c r="H234" s="64">
        <f>VLOOKUP(A234,'Medical Examinations'!$AS$1:$BC$2336,8,)</f>
        <v>1</v>
      </c>
      <c r="I234" s="64" t="str">
        <f>VLOOKUP(A234,'Medical Examinations'!$AS$1:$BC$2336,7,)</f>
        <v>Yes</v>
      </c>
      <c r="J234" s="64" t="str">
        <f>VLOOKUP(A234,'Medical Examinations'!$AS$1:$BC$2336,11,)</f>
        <v>Obesity</v>
      </c>
      <c r="K234" s="64" t="str">
        <f>VLOOKUP(A234,'Medical Examinations'!$AS$1:$BC$2336,10,)</f>
        <v>Prediabetes</v>
      </c>
      <c r="L234" s="64" t="str">
        <f>VLOOKUP(A234,'Hospitalisation Details'!$L$2:$R$2342,2,)</f>
        <v>03-07-2003</v>
      </c>
      <c r="M234" s="65">
        <f>VLOOKUP(A234,'Hospitalisation Details'!$L$2:$R$2345,7,)</f>
        <v>34780</v>
      </c>
      <c r="N234" s="64" t="str">
        <f>VLOOKUP(A234,'Hospitalisation Details'!$L$2:$R$2342,4,)</f>
        <v>tier - 1</v>
      </c>
      <c r="O234" s="64" t="str">
        <f>VLOOKUP(A234,'Hospitalisation Details'!$L$2:$R$2342,5,)</f>
        <v>tier - 2</v>
      </c>
      <c r="P234" s="64" t="str">
        <f>VLOOKUP(A234,'Hospitalisation Details'!$L$2:$R$2342,6,)</f>
        <v>R1011</v>
      </c>
      <c r="Q234" s="64">
        <f>VLOOKUP(A234,'Hospitalisation Details'!$L$2:$R$2342,3,)</f>
        <v>19</v>
      </c>
      <c r="R234" s="64">
        <f>VLOOKUP(A234,'Hospitalisation Details'!$L$2:$U$2342,10,)</f>
        <v>3</v>
      </c>
      <c r="S234" s="64" t="str">
        <f>VLOOKUP(A234,'Hospitalisation Details'!$L$2:$U$2342,8,)</f>
        <v>Jul</v>
      </c>
      <c r="T234" s="126">
        <f>VLOOKUP(A234,'Hospitalisation Details'!$L$2:$U$2342,9,)</f>
        <v>2003</v>
      </c>
    </row>
    <row r="235" spans="1:20" ht="15.5" x14ac:dyDescent="0.35">
      <c r="A235" s="124" t="s">
        <v>2139</v>
      </c>
      <c r="B235" s="64" t="str">
        <f>VLOOKUP(A235,'Medical Examinations'!$AS$1:$BC$2336,9,)</f>
        <v>Brian M.</v>
      </c>
      <c r="C235" s="64">
        <f>VLOOKUP(A235,'Medical Examinations'!$AS$1:$BC$2336,2,)</f>
        <v>31.68</v>
      </c>
      <c r="D235" s="64">
        <f>VLOOKUP(A235,'Medical Examinations'!$AS$1:$BC$2336,3,)</f>
        <v>4.4000000000000004</v>
      </c>
      <c r="E235" s="64" t="str">
        <f>VLOOKUP(A235,'Medical Examinations'!$AS$1:$BC$2336,6,)</f>
        <v>No</v>
      </c>
      <c r="F235" s="64" t="str">
        <f>VLOOKUP(A235,'Medical Examinations'!$AS$1:$BC$2336,4,)</f>
        <v>No</v>
      </c>
      <c r="G235" s="64" t="str">
        <f>VLOOKUP(A235,'Medical Examinations'!$AS$1:$BC$2336,5,)</f>
        <v>No</v>
      </c>
      <c r="H235" s="64">
        <f>VLOOKUP(A235,'Medical Examinations'!$AS$1:$BC$2336,8,)</f>
        <v>0</v>
      </c>
      <c r="I235" s="64" t="str">
        <f>VLOOKUP(A235,'Medical Examinations'!$AS$1:$BC$2336,7,)</f>
        <v>Yes</v>
      </c>
      <c r="J235" s="64" t="str">
        <f>VLOOKUP(A235,'Medical Examinations'!$AS$1:$BC$2336,11,)</f>
        <v>Obesity</v>
      </c>
      <c r="K235" s="64" t="str">
        <f>VLOOKUP(A235,'Medical Examinations'!$AS$1:$BC$2336,10,)</f>
        <v>Normal</v>
      </c>
      <c r="L235" s="64" t="str">
        <f>VLOOKUP(A235,'Hospitalisation Details'!$L$2:$R$2342,2,)</f>
        <v>07-07-1994</v>
      </c>
      <c r="M235" s="65">
        <f>VLOOKUP(A235,'Hospitalisation Details'!$L$2:$R$2345,7,)</f>
        <v>34672</v>
      </c>
      <c r="N235" s="64" t="str">
        <f>VLOOKUP(A235,'Hospitalisation Details'!$L$2:$R$2342,4,)</f>
        <v>tier - 1</v>
      </c>
      <c r="O235" s="64" t="str">
        <f>VLOOKUP(A235,'Hospitalisation Details'!$L$2:$R$2342,5,)</f>
        <v>tier - 3</v>
      </c>
      <c r="P235" s="64" t="str">
        <f>VLOOKUP(A235,'Hospitalisation Details'!$L$2:$R$2342,6,)</f>
        <v>R1013</v>
      </c>
      <c r="Q235" s="64">
        <f>VLOOKUP(A235,'Hospitalisation Details'!$L$2:$R$2342,3,)</f>
        <v>28</v>
      </c>
      <c r="R235" s="64">
        <f>VLOOKUP(A235,'Hospitalisation Details'!$L$2:$U$2342,10,)</f>
        <v>7</v>
      </c>
      <c r="S235" s="64" t="str">
        <f>VLOOKUP(A235,'Hospitalisation Details'!$L$2:$U$2342,8,)</f>
        <v>Jul</v>
      </c>
      <c r="T235" s="126">
        <f>VLOOKUP(A235,'Hospitalisation Details'!$L$2:$U$2342,9,)</f>
        <v>1994</v>
      </c>
    </row>
    <row r="236" spans="1:20" ht="15.5" x14ac:dyDescent="0.35">
      <c r="A236" s="124" t="s">
        <v>2138</v>
      </c>
      <c r="B236" s="64" t="str">
        <f>VLOOKUP(A236,'Medical Examinations'!$AS$1:$BC$2336,9,)</f>
        <v>Jeremy</v>
      </c>
      <c r="C236" s="64">
        <f>VLOOKUP(A236,'Medical Examinations'!$AS$1:$BC$2336,2,)</f>
        <v>33.534999999999997</v>
      </c>
      <c r="D236" s="64">
        <f>VLOOKUP(A236,'Medical Examinations'!$AS$1:$BC$2336,3,)</f>
        <v>6.23</v>
      </c>
      <c r="E236" s="64" t="str">
        <f>VLOOKUP(A236,'Medical Examinations'!$AS$1:$BC$2336,6,)</f>
        <v>No</v>
      </c>
      <c r="F236" s="64" t="str">
        <f>VLOOKUP(A236,'Medical Examinations'!$AS$1:$BC$2336,4,)</f>
        <v>yes</v>
      </c>
      <c r="G236" s="64" t="str">
        <f>VLOOKUP(A236,'Medical Examinations'!$AS$1:$BC$2336,5,)</f>
        <v>No</v>
      </c>
      <c r="H236" s="64">
        <f>VLOOKUP(A236,'Medical Examinations'!$AS$1:$BC$2336,8,)</f>
        <v>1</v>
      </c>
      <c r="I236" s="64" t="str">
        <f>VLOOKUP(A236,'Medical Examinations'!$AS$1:$BC$2336,7,)</f>
        <v>Yes</v>
      </c>
      <c r="J236" s="64" t="str">
        <f>VLOOKUP(A236,'Medical Examinations'!$AS$1:$BC$2336,11,)</f>
        <v>Obesity</v>
      </c>
      <c r="K236" s="64" t="str">
        <f>VLOOKUP(A236,'Medical Examinations'!$AS$1:$BC$2336,10,)</f>
        <v>Prediabetes</v>
      </c>
      <c r="L236" s="64" t="str">
        <f>VLOOKUP(A236,'Hospitalisation Details'!$L$2:$R$2342,2,)</f>
        <v>09-10-2004</v>
      </c>
      <c r="M236" s="65">
        <f>VLOOKUP(A236,'Hospitalisation Details'!$L$2:$R$2345,7,)</f>
        <v>34618</v>
      </c>
      <c r="N236" s="64" t="str">
        <f>VLOOKUP(A236,'Hospitalisation Details'!$L$2:$R$2342,4,)</f>
        <v>tier - 1</v>
      </c>
      <c r="O236" s="64" t="str">
        <f>VLOOKUP(A236,'Hospitalisation Details'!$L$2:$R$2342,5,)</f>
        <v>tier - 3</v>
      </c>
      <c r="P236" s="64" t="str">
        <f>VLOOKUP(A236,'Hospitalisation Details'!$L$2:$R$2342,6,)</f>
        <v>R1016</v>
      </c>
      <c r="Q236" s="64">
        <f>VLOOKUP(A236,'Hospitalisation Details'!$L$2:$R$2342,3,)</f>
        <v>18</v>
      </c>
      <c r="R236" s="64">
        <f>VLOOKUP(A236,'Hospitalisation Details'!$L$2:$U$2342,10,)</f>
        <v>9</v>
      </c>
      <c r="S236" s="64" t="str">
        <f>VLOOKUP(A236,'Hospitalisation Details'!$L$2:$U$2342,8,)</f>
        <v>Oct</v>
      </c>
      <c r="T236" s="126">
        <f>VLOOKUP(A236,'Hospitalisation Details'!$L$2:$U$2342,9,)</f>
        <v>2004</v>
      </c>
    </row>
    <row r="237" spans="1:20" ht="15.5" x14ac:dyDescent="0.35">
      <c r="A237" s="124" t="s">
        <v>2137</v>
      </c>
      <c r="B237" s="64" t="str">
        <f>VLOOKUP(A237,'Medical Examinations'!$AS$1:$BC$2336,9,)</f>
        <v>Susannah</v>
      </c>
      <c r="C237" s="64">
        <f>VLOOKUP(A237,'Medical Examinations'!$AS$1:$BC$2336,2,)</f>
        <v>31.92</v>
      </c>
      <c r="D237" s="64">
        <f>VLOOKUP(A237,'Medical Examinations'!$AS$1:$BC$2336,3,)</f>
        <v>5.33</v>
      </c>
      <c r="E237" s="64" t="str">
        <f>VLOOKUP(A237,'Medical Examinations'!$AS$1:$BC$2336,6,)</f>
        <v>Yes</v>
      </c>
      <c r="F237" s="64" t="str">
        <f>VLOOKUP(A237,'Medical Examinations'!$AS$1:$BC$2336,4,)</f>
        <v>No</v>
      </c>
      <c r="G237" s="64" t="str">
        <f>VLOOKUP(A237,'Medical Examinations'!$AS$1:$BC$2336,5,)</f>
        <v>No</v>
      </c>
      <c r="H237" s="64">
        <f>VLOOKUP(A237,'Medical Examinations'!$AS$1:$BC$2336,8,)</f>
        <v>0</v>
      </c>
      <c r="I237" s="64" t="str">
        <f>VLOOKUP(A237,'Medical Examinations'!$AS$1:$BC$2336,7,)</f>
        <v>Yes</v>
      </c>
      <c r="J237" s="64" t="str">
        <f>VLOOKUP(A237,'Medical Examinations'!$AS$1:$BC$2336,11,)</f>
        <v>Obesity</v>
      </c>
      <c r="K237" s="64" t="str">
        <f>VLOOKUP(A237,'Medical Examinations'!$AS$1:$BC$2336,10,)</f>
        <v>Normal</v>
      </c>
      <c r="L237" s="64" t="str">
        <f>VLOOKUP(A237,'Hospitalisation Details'!$L$2:$R$2342,2,)</f>
        <v>25-11-1976</v>
      </c>
      <c r="M237" s="65">
        <f>VLOOKUP(A237,'Hospitalisation Details'!$L$2:$R$2345,7,)</f>
        <v>34543</v>
      </c>
      <c r="N237" s="64" t="str">
        <f>VLOOKUP(A237,'Hospitalisation Details'!$L$2:$R$2342,4,)</f>
        <v>tier - 2</v>
      </c>
      <c r="O237" s="64" t="str">
        <f>VLOOKUP(A237,'Hospitalisation Details'!$L$2:$R$2342,5,)</f>
        <v>tier - 3</v>
      </c>
      <c r="P237" s="64" t="str">
        <f>VLOOKUP(A237,'Hospitalisation Details'!$L$2:$R$2342,6,)</f>
        <v>R1011</v>
      </c>
      <c r="Q237" s="64">
        <f>VLOOKUP(A237,'Hospitalisation Details'!$L$2:$R$2342,3,)</f>
        <v>46</v>
      </c>
      <c r="R237" s="64">
        <f>VLOOKUP(A237,'Hospitalisation Details'!$L$2:$U$2342,10,)</f>
        <v>25</v>
      </c>
      <c r="S237" s="64" t="str">
        <f>VLOOKUP(A237,'Hospitalisation Details'!$L$2:$U$2342,8,)</f>
        <v>Nov</v>
      </c>
      <c r="T237" s="126">
        <f>VLOOKUP(A237,'Hospitalisation Details'!$L$2:$U$2342,9,)</f>
        <v>1976</v>
      </c>
    </row>
    <row r="238" spans="1:20" ht="15.5" x14ac:dyDescent="0.35">
      <c r="A238" s="124" t="s">
        <v>2136</v>
      </c>
      <c r="B238" s="64" t="str">
        <f>VLOOKUP(A238,'Medical Examinations'!$AS$1:$BC$2336,9,)</f>
        <v>Randy</v>
      </c>
      <c r="C238" s="64">
        <f>VLOOKUP(A238,'Medical Examinations'!$AS$1:$BC$2336,2,)</f>
        <v>32.700000000000003</v>
      </c>
      <c r="D238" s="64">
        <f>VLOOKUP(A238,'Medical Examinations'!$AS$1:$BC$2336,3,)</f>
        <v>4.09</v>
      </c>
      <c r="E238" s="64" t="str">
        <f>VLOOKUP(A238,'Medical Examinations'!$AS$1:$BC$2336,6,)</f>
        <v>No</v>
      </c>
      <c r="F238" s="64" t="str">
        <f>VLOOKUP(A238,'Medical Examinations'!$AS$1:$BC$2336,4,)</f>
        <v>No</v>
      </c>
      <c r="G238" s="64" t="str">
        <f>VLOOKUP(A238,'Medical Examinations'!$AS$1:$BC$2336,5,)</f>
        <v>No</v>
      </c>
      <c r="H238" s="64">
        <f>VLOOKUP(A238,'Medical Examinations'!$AS$1:$BC$2336,8,)</f>
        <v>1</v>
      </c>
      <c r="I238" s="64" t="str">
        <f>VLOOKUP(A238,'Medical Examinations'!$AS$1:$BC$2336,7,)</f>
        <v>Yes</v>
      </c>
      <c r="J238" s="64" t="str">
        <f>VLOOKUP(A238,'Medical Examinations'!$AS$1:$BC$2336,11,)</f>
        <v>Obesity</v>
      </c>
      <c r="K238" s="64" t="str">
        <f>VLOOKUP(A238,'Medical Examinations'!$AS$1:$BC$2336,10,)</f>
        <v>Normal</v>
      </c>
      <c r="L238" s="64" t="str">
        <f>VLOOKUP(A238,'Hospitalisation Details'!$L$2:$R$2342,2,)</f>
        <v>24-06-1998</v>
      </c>
      <c r="M238" s="65">
        <f>VLOOKUP(A238,'Hospitalisation Details'!$L$2:$R$2345,7,)</f>
        <v>34473</v>
      </c>
      <c r="N238" s="64" t="str">
        <f>VLOOKUP(A238,'Hospitalisation Details'!$L$2:$R$2342,4,)</f>
        <v>tier - 1</v>
      </c>
      <c r="O238" s="64" t="str">
        <f>VLOOKUP(A238,'Hospitalisation Details'!$L$2:$R$2342,5,)</f>
        <v>tier - 3</v>
      </c>
      <c r="P238" s="64" t="str">
        <f>VLOOKUP(A238,'Hospitalisation Details'!$L$2:$R$2342,6,)</f>
        <v>R1011</v>
      </c>
      <c r="Q238" s="64">
        <f>VLOOKUP(A238,'Hospitalisation Details'!$L$2:$R$2342,3,)</f>
        <v>24</v>
      </c>
      <c r="R238" s="64">
        <f>VLOOKUP(A238,'Hospitalisation Details'!$L$2:$U$2342,10,)</f>
        <v>24</v>
      </c>
      <c r="S238" s="64" t="str">
        <f>VLOOKUP(A238,'Hospitalisation Details'!$L$2:$U$2342,8,)</f>
        <v>Jun</v>
      </c>
      <c r="T238" s="126">
        <f>VLOOKUP(A238,'Hospitalisation Details'!$L$2:$U$2342,9,)</f>
        <v>1998</v>
      </c>
    </row>
    <row r="239" spans="1:20" ht="15.5" x14ac:dyDescent="0.35">
      <c r="A239" s="124" t="s">
        <v>2135</v>
      </c>
      <c r="B239" s="64" t="str">
        <f>VLOOKUP(A239,'Medical Examinations'!$AS$1:$BC$2336,9,)</f>
        <v>Leslie</v>
      </c>
      <c r="C239" s="64">
        <f>VLOOKUP(A239,'Medical Examinations'!$AS$1:$BC$2336,2,)</f>
        <v>41.25</v>
      </c>
      <c r="D239" s="64">
        <f>VLOOKUP(A239,'Medical Examinations'!$AS$1:$BC$2336,3,)</f>
        <v>5.19</v>
      </c>
      <c r="E239" s="64" t="str">
        <f>VLOOKUP(A239,'Medical Examinations'!$AS$1:$BC$2336,6,)</f>
        <v>No</v>
      </c>
      <c r="F239" s="64" t="str">
        <f>VLOOKUP(A239,'Medical Examinations'!$AS$1:$BC$2336,4,)</f>
        <v>No</v>
      </c>
      <c r="G239" s="64" t="str">
        <f>VLOOKUP(A239,'Medical Examinations'!$AS$1:$BC$2336,5,)</f>
        <v>No</v>
      </c>
      <c r="H239" s="64">
        <f>VLOOKUP(A239,'Medical Examinations'!$AS$1:$BC$2336,8,)</f>
        <v>0</v>
      </c>
      <c r="I239" s="64" t="str">
        <f>VLOOKUP(A239,'Medical Examinations'!$AS$1:$BC$2336,7,)</f>
        <v>Yes</v>
      </c>
      <c r="J239" s="64" t="str">
        <f>VLOOKUP(A239,'Medical Examinations'!$AS$1:$BC$2336,11,)</f>
        <v>Obesity</v>
      </c>
      <c r="K239" s="64" t="str">
        <f>VLOOKUP(A239,'Medical Examinations'!$AS$1:$BC$2336,10,)</f>
        <v>Normal</v>
      </c>
      <c r="L239" s="64" t="str">
        <f>VLOOKUP(A239,'Hospitalisation Details'!$L$2:$R$2342,2,)</f>
        <v>24-09-1990</v>
      </c>
      <c r="M239" s="65">
        <f>VLOOKUP(A239,'Hospitalisation Details'!$L$2:$R$2345,7,)</f>
        <v>34456</v>
      </c>
      <c r="N239" s="64" t="str">
        <f>VLOOKUP(A239,'Hospitalisation Details'!$L$2:$R$2342,4,)</f>
        <v>tier - 1</v>
      </c>
      <c r="O239" s="64" t="str">
        <f>VLOOKUP(A239,'Hospitalisation Details'!$L$2:$R$2342,5,)</f>
        <v>tier - 2</v>
      </c>
      <c r="P239" s="64" t="str">
        <f>VLOOKUP(A239,'Hospitalisation Details'!$L$2:$R$2342,6,)</f>
        <v>R1011</v>
      </c>
      <c r="Q239" s="64">
        <f>VLOOKUP(A239,'Hospitalisation Details'!$L$2:$R$2342,3,)</f>
        <v>32</v>
      </c>
      <c r="R239" s="64">
        <f>VLOOKUP(A239,'Hospitalisation Details'!$L$2:$U$2342,10,)</f>
        <v>24</v>
      </c>
      <c r="S239" s="64" t="str">
        <f>VLOOKUP(A239,'Hospitalisation Details'!$L$2:$U$2342,8,)</f>
        <v>Sep</v>
      </c>
      <c r="T239" s="126">
        <f>VLOOKUP(A239,'Hospitalisation Details'!$L$2:$U$2342,9,)</f>
        <v>1990</v>
      </c>
    </row>
    <row r="240" spans="1:20" ht="15.5" x14ac:dyDescent="0.35">
      <c r="A240" s="124" t="s">
        <v>2134</v>
      </c>
      <c r="B240" s="64" t="str">
        <f>VLOOKUP(A240,'Medical Examinations'!$AS$1:$BC$2336,9,)</f>
        <v>Brittany L.</v>
      </c>
      <c r="C240" s="64">
        <f>VLOOKUP(A240,'Medical Examinations'!$AS$1:$BC$2336,2,)</f>
        <v>33.11</v>
      </c>
      <c r="D240" s="64">
        <f>VLOOKUP(A240,'Medical Examinations'!$AS$1:$BC$2336,3,)</f>
        <v>4.12</v>
      </c>
      <c r="E240" s="64" t="str">
        <f>VLOOKUP(A240,'Medical Examinations'!$AS$1:$BC$2336,6,)</f>
        <v>No</v>
      </c>
      <c r="F240" s="64" t="str">
        <f>VLOOKUP(A240,'Medical Examinations'!$AS$1:$BC$2336,4,)</f>
        <v>No</v>
      </c>
      <c r="G240" s="64" t="str">
        <f>VLOOKUP(A240,'Medical Examinations'!$AS$1:$BC$2336,5,)</f>
        <v>Yes</v>
      </c>
      <c r="H240" s="64">
        <f>VLOOKUP(A240,'Medical Examinations'!$AS$1:$BC$2336,8,)</f>
        <v>1</v>
      </c>
      <c r="I240" s="64" t="str">
        <f>VLOOKUP(A240,'Medical Examinations'!$AS$1:$BC$2336,7,)</f>
        <v>Yes</v>
      </c>
      <c r="J240" s="64" t="str">
        <f>VLOOKUP(A240,'Medical Examinations'!$AS$1:$BC$2336,11,)</f>
        <v>Obesity</v>
      </c>
      <c r="K240" s="64" t="str">
        <f>VLOOKUP(A240,'Medical Examinations'!$AS$1:$BC$2336,10,)</f>
        <v>Normal</v>
      </c>
      <c r="L240" s="64" t="str">
        <f>VLOOKUP(A240,'Hospitalisation Details'!$L$2:$R$2342,2,)</f>
        <v>05-10-2003</v>
      </c>
      <c r="M240" s="65">
        <f>VLOOKUP(A240,'Hospitalisation Details'!$L$2:$R$2345,7,)</f>
        <v>34440</v>
      </c>
      <c r="N240" s="64" t="str">
        <f>VLOOKUP(A240,'Hospitalisation Details'!$L$2:$R$2342,4,)</f>
        <v>tier - 2</v>
      </c>
      <c r="O240" s="64" t="str">
        <f>VLOOKUP(A240,'Hospitalisation Details'!$L$2:$R$2342,5,)</f>
        <v>tier - 1</v>
      </c>
      <c r="P240" s="64" t="str">
        <f>VLOOKUP(A240,'Hospitalisation Details'!$L$2:$R$2342,6,)</f>
        <v>R1013</v>
      </c>
      <c r="Q240" s="64">
        <f>VLOOKUP(A240,'Hospitalisation Details'!$L$2:$R$2342,3,)</f>
        <v>19</v>
      </c>
      <c r="R240" s="64">
        <f>VLOOKUP(A240,'Hospitalisation Details'!$L$2:$U$2342,10,)</f>
        <v>5</v>
      </c>
      <c r="S240" s="64" t="str">
        <f>VLOOKUP(A240,'Hospitalisation Details'!$L$2:$U$2342,8,)</f>
        <v>Oct</v>
      </c>
      <c r="T240" s="126">
        <f>VLOOKUP(A240,'Hospitalisation Details'!$L$2:$U$2342,9,)</f>
        <v>2003</v>
      </c>
    </row>
    <row r="241" spans="1:20" ht="15.5" x14ac:dyDescent="0.35">
      <c r="A241" s="124" t="s">
        <v>2133</v>
      </c>
      <c r="B241" s="64" t="str">
        <f>VLOOKUP(A241,'Medical Examinations'!$AS$1:$BC$2336,9,)</f>
        <v>Cassie J.</v>
      </c>
      <c r="C241" s="64">
        <f>VLOOKUP(A241,'Medical Examinations'!$AS$1:$BC$2336,2,)</f>
        <v>36.159999999999997</v>
      </c>
      <c r="D241" s="64">
        <f>VLOOKUP(A241,'Medical Examinations'!$AS$1:$BC$2336,3,)</f>
        <v>5.0999999999999996</v>
      </c>
      <c r="E241" s="64" t="str">
        <f>VLOOKUP(A241,'Medical Examinations'!$AS$1:$BC$2336,6,)</f>
        <v>No</v>
      </c>
      <c r="F241" s="64" t="str">
        <f>VLOOKUP(A241,'Medical Examinations'!$AS$1:$BC$2336,4,)</f>
        <v>No</v>
      </c>
      <c r="G241" s="64" t="str">
        <f>VLOOKUP(A241,'Medical Examinations'!$AS$1:$BC$2336,5,)</f>
        <v>No</v>
      </c>
      <c r="H241" s="64">
        <f>VLOOKUP(A241,'Medical Examinations'!$AS$1:$BC$2336,8,)</f>
        <v>1</v>
      </c>
      <c r="I241" s="64" t="str">
        <f>VLOOKUP(A241,'Medical Examinations'!$AS$1:$BC$2336,7,)</f>
        <v>Yes</v>
      </c>
      <c r="J241" s="64" t="str">
        <f>VLOOKUP(A241,'Medical Examinations'!$AS$1:$BC$2336,11,)</f>
        <v>Obesity</v>
      </c>
      <c r="K241" s="64" t="str">
        <f>VLOOKUP(A241,'Medical Examinations'!$AS$1:$BC$2336,10,)</f>
        <v>Normal</v>
      </c>
      <c r="L241" s="64" t="str">
        <f>VLOOKUP(A241,'Hospitalisation Details'!$L$2:$R$2342,2,)</f>
        <v>01-10-1984</v>
      </c>
      <c r="M241" s="65">
        <f>VLOOKUP(A241,'Hospitalisation Details'!$L$2:$R$2345,7,)</f>
        <v>34402</v>
      </c>
      <c r="N241" s="64" t="str">
        <f>VLOOKUP(A241,'Hospitalisation Details'!$L$2:$R$2342,4,)</f>
        <v>tier - 2</v>
      </c>
      <c r="O241" s="64" t="str">
        <f>VLOOKUP(A241,'Hospitalisation Details'!$L$2:$R$2342,5,)</f>
        <v>tier - 3</v>
      </c>
      <c r="P241" s="64" t="str">
        <f>VLOOKUP(A241,'Hospitalisation Details'!$L$2:$R$2342,6,)</f>
        <v>R1011</v>
      </c>
      <c r="Q241" s="64">
        <f>VLOOKUP(A241,'Hospitalisation Details'!$L$2:$R$2342,3,)</f>
        <v>38</v>
      </c>
      <c r="R241" s="64">
        <f>VLOOKUP(A241,'Hospitalisation Details'!$L$2:$U$2342,10,)</f>
        <v>1</v>
      </c>
      <c r="S241" s="64" t="str">
        <f>VLOOKUP(A241,'Hospitalisation Details'!$L$2:$U$2342,8,)</f>
        <v>Oct</v>
      </c>
      <c r="T241" s="126">
        <f>VLOOKUP(A241,'Hospitalisation Details'!$L$2:$U$2342,9,)</f>
        <v>1984</v>
      </c>
    </row>
    <row r="242" spans="1:20" ht="15.5" x14ac:dyDescent="0.35">
      <c r="A242" s="124" t="s">
        <v>2132</v>
      </c>
      <c r="B242" s="64" t="str">
        <f>VLOOKUP(A242,'Medical Examinations'!$AS$1:$BC$2336,9,)</f>
        <v>Peter W</v>
      </c>
      <c r="C242" s="64">
        <f>VLOOKUP(A242,'Medical Examinations'!$AS$1:$BC$2336,2,)</f>
        <v>33.72</v>
      </c>
      <c r="D242" s="64">
        <f>VLOOKUP(A242,'Medical Examinations'!$AS$1:$BC$2336,3,)</f>
        <v>6.21</v>
      </c>
      <c r="E242" s="64" t="str">
        <f>VLOOKUP(A242,'Medical Examinations'!$AS$1:$BC$2336,6,)</f>
        <v>Yes</v>
      </c>
      <c r="F242" s="64" t="str">
        <f>VLOOKUP(A242,'Medical Examinations'!$AS$1:$BC$2336,4,)</f>
        <v>No</v>
      </c>
      <c r="G242" s="64" t="str">
        <f>VLOOKUP(A242,'Medical Examinations'!$AS$1:$BC$2336,5,)</f>
        <v>Yes</v>
      </c>
      <c r="H242" s="64">
        <f>VLOOKUP(A242,'Medical Examinations'!$AS$1:$BC$2336,8,)</f>
        <v>1</v>
      </c>
      <c r="I242" s="64" t="str">
        <f>VLOOKUP(A242,'Medical Examinations'!$AS$1:$BC$2336,7,)</f>
        <v>Yes</v>
      </c>
      <c r="J242" s="64" t="str">
        <f>VLOOKUP(A242,'Medical Examinations'!$AS$1:$BC$2336,11,)</f>
        <v>Obesity</v>
      </c>
      <c r="K242" s="64" t="str">
        <f>VLOOKUP(A242,'Medical Examinations'!$AS$1:$BC$2336,10,)</f>
        <v>Prediabetes</v>
      </c>
      <c r="L242" s="64" t="str">
        <f>VLOOKUP(A242,'Hospitalisation Details'!$L$2:$R$2342,2,)</f>
        <v>02-10-1983</v>
      </c>
      <c r="M242" s="65">
        <f>VLOOKUP(A242,'Hospitalisation Details'!$L$2:$R$2345,7,)</f>
        <v>34307</v>
      </c>
      <c r="N242" s="64" t="str">
        <f>VLOOKUP(A242,'Hospitalisation Details'!$L$2:$R$2342,4,)</f>
        <v>tier - 2</v>
      </c>
      <c r="O242" s="64" t="str">
        <f>VLOOKUP(A242,'Hospitalisation Details'!$L$2:$R$2342,5,)</f>
        <v>tier - 2</v>
      </c>
      <c r="P242" s="64" t="str">
        <f>VLOOKUP(A242,'Hospitalisation Details'!$L$2:$R$2342,6,)</f>
        <v>R1012</v>
      </c>
      <c r="Q242" s="64">
        <f>VLOOKUP(A242,'Hospitalisation Details'!$L$2:$R$2342,3,)</f>
        <v>39</v>
      </c>
      <c r="R242" s="64">
        <f>VLOOKUP(A242,'Hospitalisation Details'!$L$2:$U$2342,10,)</f>
        <v>2</v>
      </c>
      <c r="S242" s="64" t="str">
        <f>VLOOKUP(A242,'Hospitalisation Details'!$L$2:$U$2342,8,)</f>
        <v>Oct</v>
      </c>
      <c r="T242" s="126">
        <f>VLOOKUP(A242,'Hospitalisation Details'!$L$2:$U$2342,9,)</f>
        <v>1983</v>
      </c>
    </row>
    <row r="243" spans="1:20" ht="15.5" x14ac:dyDescent="0.35">
      <c r="A243" s="124" t="s">
        <v>2130</v>
      </c>
      <c r="B243" s="64" t="str">
        <f>VLOOKUP(A243,'Medical Examinations'!$AS$1:$BC$2336,9,)</f>
        <v>Douglas</v>
      </c>
      <c r="C243" s="64">
        <f>VLOOKUP(A243,'Medical Examinations'!$AS$1:$BC$2336,2,)</f>
        <v>37.74</v>
      </c>
      <c r="D243" s="64">
        <f>VLOOKUP(A243,'Medical Examinations'!$AS$1:$BC$2336,3,)</f>
        <v>9.5299999999999994</v>
      </c>
      <c r="E243" s="64" t="str">
        <f>VLOOKUP(A243,'Medical Examinations'!$AS$1:$BC$2336,6,)</f>
        <v>Yes</v>
      </c>
      <c r="F243" s="64" t="str">
        <f>VLOOKUP(A243,'Medical Examinations'!$AS$1:$BC$2336,4,)</f>
        <v>No</v>
      </c>
      <c r="G243" s="64" t="str">
        <f>VLOOKUP(A243,'Medical Examinations'!$AS$1:$BC$2336,5,)</f>
        <v>No</v>
      </c>
      <c r="H243" s="64">
        <f>VLOOKUP(A243,'Medical Examinations'!$AS$1:$BC$2336,8,)</f>
        <v>1</v>
      </c>
      <c r="I243" s="64" t="str">
        <f>VLOOKUP(A243,'Medical Examinations'!$AS$1:$BC$2336,7,)</f>
        <v>Yes</v>
      </c>
      <c r="J243" s="64" t="str">
        <f>VLOOKUP(A243,'Medical Examinations'!$AS$1:$BC$2336,11,)</f>
        <v>Obesity</v>
      </c>
      <c r="K243" s="64" t="str">
        <f>VLOOKUP(A243,'Medical Examinations'!$AS$1:$BC$2336,10,)</f>
        <v>Diabetes</v>
      </c>
      <c r="L243" s="64" t="str">
        <f>VLOOKUP(A243,'Hospitalisation Details'!$L$2:$R$2342,2,)</f>
        <v>11-10-1986</v>
      </c>
      <c r="M243" s="65">
        <f>VLOOKUP(A243,'Hospitalisation Details'!$L$2:$R$2345,7,)</f>
        <v>34293</v>
      </c>
      <c r="N243" s="64" t="str">
        <f>VLOOKUP(A243,'Hospitalisation Details'!$L$2:$R$2342,4,)</f>
        <v>tier - 1</v>
      </c>
      <c r="O243" s="64" t="str">
        <f>VLOOKUP(A243,'Hospitalisation Details'!$L$2:$R$2342,5,)</f>
        <v>tier - 2</v>
      </c>
      <c r="P243" s="64" t="str">
        <f>VLOOKUP(A243,'Hospitalisation Details'!$L$2:$R$2342,6,)</f>
        <v>R1011</v>
      </c>
      <c r="Q243" s="64">
        <f>VLOOKUP(A243,'Hospitalisation Details'!$L$2:$R$2342,3,)</f>
        <v>36</v>
      </c>
      <c r="R243" s="64">
        <f>VLOOKUP(A243,'Hospitalisation Details'!$L$2:$U$2342,10,)</f>
        <v>11</v>
      </c>
      <c r="S243" s="64" t="str">
        <f>VLOOKUP(A243,'Hospitalisation Details'!$L$2:$U$2342,8,)</f>
        <v>Oct</v>
      </c>
      <c r="T243" s="126">
        <f>VLOOKUP(A243,'Hospitalisation Details'!$L$2:$U$2342,9,)</f>
        <v>1986</v>
      </c>
    </row>
    <row r="244" spans="1:20" ht="15.5" x14ac:dyDescent="0.35">
      <c r="A244" s="124" t="s">
        <v>2129</v>
      </c>
      <c r="B244" s="64" t="str">
        <f>VLOOKUP(A244,'Medical Examinations'!$AS$1:$BC$2336,9,)</f>
        <v>Dan</v>
      </c>
      <c r="C244" s="64">
        <f>VLOOKUP(A244,'Medical Examinations'!$AS$1:$BC$2336,2,)</f>
        <v>48.75</v>
      </c>
      <c r="D244" s="64">
        <f>VLOOKUP(A244,'Medical Examinations'!$AS$1:$BC$2336,3,)</f>
        <v>4.6399999999999997</v>
      </c>
      <c r="E244" s="64" t="str">
        <f>VLOOKUP(A244,'Medical Examinations'!$AS$1:$BC$2336,6,)</f>
        <v>Yes</v>
      </c>
      <c r="F244" s="64" t="str">
        <f>VLOOKUP(A244,'Medical Examinations'!$AS$1:$BC$2336,4,)</f>
        <v>No</v>
      </c>
      <c r="G244" s="64" t="str">
        <f>VLOOKUP(A244,'Medical Examinations'!$AS$1:$BC$2336,5,)</f>
        <v>No</v>
      </c>
      <c r="H244" s="64">
        <f>VLOOKUP(A244,'Medical Examinations'!$AS$1:$BC$2336,8,)</f>
        <v>1</v>
      </c>
      <c r="I244" s="64" t="str">
        <f>VLOOKUP(A244,'Medical Examinations'!$AS$1:$BC$2336,7,)</f>
        <v>Yes</v>
      </c>
      <c r="J244" s="64" t="str">
        <f>VLOOKUP(A244,'Medical Examinations'!$AS$1:$BC$2336,11,)</f>
        <v>Obesity</v>
      </c>
      <c r="K244" s="64" t="str">
        <f>VLOOKUP(A244,'Medical Examinations'!$AS$1:$BC$2336,10,)</f>
        <v>Normal</v>
      </c>
      <c r="L244" s="64" t="str">
        <f>VLOOKUP(A244,'Hospitalisation Details'!$L$2:$R$2342,2,)</f>
        <v>30-10-1995</v>
      </c>
      <c r="M244" s="65">
        <f>VLOOKUP(A244,'Hospitalisation Details'!$L$2:$R$2345,7,)</f>
        <v>34289</v>
      </c>
      <c r="N244" s="64" t="str">
        <f>VLOOKUP(A244,'Hospitalisation Details'!$L$2:$R$2342,4,)</f>
        <v>tier - 1</v>
      </c>
      <c r="O244" s="64" t="str">
        <f>VLOOKUP(A244,'Hospitalisation Details'!$L$2:$R$2342,5,)</f>
        <v>tier - 1</v>
      </c>
      <c r="P244" s="64" t="str">
        <f>VLOOKUP(A244,'Hospitalisation Details'!$L$2:$R$2342,6,)</f>
        <v>R1011</v>
      </c>
      <c r="Q244" s="64">
        <f>VLOOKUP(A244,'Hospitalisation Details'!$L$2:$R$2342,3,)</f>
        <v>27</v>
      </c>
      <c r="R244" s="64">
        <f>VLOOKUP(A244,'Hospitalisation Details'!$L$2:$U$2342,10,)</f>
        <v>30</v>
      </c>
      <c r="S244" s="64" t="str">
        <f>VLOOKUP(A244,'Hospitalisation Details'!$L$2:$U$2342,8,)</f>
        <v>Oct</v>
      </c>
      <c r="T244" s="126">
        <f>VLOOKUP(A244,'Hospitalisation Details'!$L$2:$U$2342,9,)</f>
        <v>1995</v>
      </c>
    </row>
    <row r="245" spans="1:20" ht="15.5" x14ac:dyDescent="0.35">
      <c r="A245" s="124" t="s">
        <v>2128</v>
      </c>
      <c r="B245" s="64" t="str">
        <f>VLOOKUP(A245,'Medical Examinations'!$AS$1:$BC$2336,9,)</f>
        <v>Dan M.</v>
      </c>
      <c r="C245" s="64">
        <f>VLOOKUP(A245,'Medical Examinations'!$AS$1:$BC$2336,2,)</f>
        <v>31.065000000000001</v>
      </c>
      <c r="D245" s="64">
        <f>VLOOKUP(A245,'Medical Examinations'!$AS$1:$BC$2336,3,)</f>
        <v>5.05</v>
      </c>
      <c r="E245" s="64" t="str">
        <f>VLOOKUP(A245,'Medical Examinations'!$AS$1:$BC$2336,6,)</f>
        <v>No</v>
      </c>
      <c r="F245" s="64" t="str">
        <f>VLOOKUP(A245,'Medical Examinations'!$AS$1:$BC$2336,4,)</f>
        <v>No</v>
      </c>
      <c r="G245" s="64" t="str">
        <f>VLOOKUP(A245,'Medical Examinations'!$AS$1:$BC$2336,5,)</f>
        <v>No</v>
      </c>
      <c r="H245" s="64">
        <f>VLOOKUP(A245,'Medical Examinations'!$AS$1:$BC$2336,8,)</f>
        <v>1</v>
      </c>
      <c r="I245" s="64" t="str">
        <f>VLOOKUP(A245,'Medical Examinations'!$AS$1:$BC$2336,7,)</f>
        <v>Yes</v>
      </c>
      <c r="J245" s="64" t="str">
        <f>VLOOKUP(A245,'Medical Examinations'!$AS$1:$BC$2336,11,)</f>
        <v>Obesity</v>
      </c>
      <c r="K245" s="64" t="str">
        <f>VLOOKUP(A245,'Medical Examinations'!$AS$1:$BC$2336,10,)</f>
        <v>Normal</v>
      </c>
      <c r="L245" s="64" t="str">
        <f>VLOOKUP(A245,'Hospitalisation Details'!$L$2:$R$2342,2,)</f>
        <v>11-06-1998</v>
      </c>
      <c r="M245" s="65">
        <f>VLOOKUP(A245,'Hospitalisation Details'!$L$2:$R$2345,7,)</f>
        <v>34254</v>
      </c>
      <c r="N245" s="64" t="str">
        <f>VLOOKUP(A245,'Hospitalisation Details'!$L$2:$R$2342,4,)</f>
        <v>tier - 1</v>
      </c>
      <c r="O245" s="64" t="str">
        <f>VLOOKUP(A245,'Hospitalisation Details'!$L$2:$R$2342,5,)</f>
        <v>tier - 3</v>
      </c>
      <c r="P245" s="64" t="str">
        <f>VLOOKUP(A245,'Hospitalisation Details'!$L$2:$R$2342,6,)</f>
        <v>R1019</v>
      </c>
      <c r="Q245" s="64">
        <f>VLOOKUP(A245,'Hospitalisation Details'!$L$2:$R$2342,3,)</f>
        <v>24</v>
      </c>
      <c r="R245" s="64">
        <f>VLOOKUP(A245,'Hospitalisation Details'!$L$2:$U$2342,10,)</f>
        <v>11</v>
      </c>
      <c r="S245" s="64" t="str">
        <f>VLOOKUP(A245,'Hospitalisation Details'!$L$2:$U$2342,8,)</f>
        <v>Jun</v>
      </c>
      <c r="T245" s="126">
        <f>VLOOKUP(A245,'Hospitalisation Details'!$L$2:$U$2342,9,)</f>
        <v>1998</v>
      </c>
    </row>
    <row r="246" spans="1:20" ht="15.5" x14ac:dyDescent="0.35">
      <c r="A246" s="124" t="s">
        <v>2127</v>
      </c>
      <c r="B246" s="64" t="str">
        <f>VLOOKUP(A246,'Medical Examinations'!$AS$1:$BC$2336,9,)</f>
        <v>Eric L.</v>
      </c>
      <c r="C246" s="64">
        <f>VLOOKUP(A246,'Medical Examinations'!$AS$1:$BC$2336,2,)</f>
        <v>23.55</v>
      </c>
      <c r="D246" s="64">
        <f>VLOOKUP(A246,'Medical Examinations'!$AS$1:$BC$2336,3,)</f>
        <v>10.38</v>
      </c>
      <c r="E246" s="64" t="str">
        <f>VLOOKUP(A246,'Medical Examinations'!$AS$1:$BC$2336,6,)</f>
        <v>No</v>
      </c>
      <c r="F246" s="64" t="str">
        <f>VLOOKUP(A246,'Medical Examinations'!$AS$1:$BC$2336,4,)</f>
        <v>No</v>
      </c>
      <c r="G246" s="64" t="str">
        <f>VLOOKUP(A246,'Medical Examinations'!$AS$1:$BC$2336,5,)</f>
        <v>No</v>
      </c>
      <c r="H246" s="64">
        <f>VLOOKUP(A246,'Medical Examinations'!$AS$1:$BC$2336,8,)</f>
        <v>0</v>
      </c>
      <c r="I246" s="64" t="str">
        <f>VLOOKUP(A246,'Medical Examinations'!$AS$1:$BC$2336,7,)</f>
        <v>Yes</v>
      </c>
      <c r="J246" s="64" t="str">
        <f>VLOOKUP(A246,'Medical Examinations'!$AS$1:$BC$2336,11,)</f>
        <v xml:space="preserve">Normal Weight 
</v>
      </c>
      <c r="K246" s="64" t="str">
        <f>VLOOKUP(A246,'Medical Examinations'!$AS$1:$BC$2336,10,)</f>
        <v>Diabetes</v>
      </c>
      <c r="L246" s="64" t="str">
        <f>VLOOKUP(A246,'Hospitalisation Details'!$L$2:$R$2342,2,)</f>
        <v>05-07-1962</v>
      </c>
      <c r="M246" s="65">
        <f>VLOOKUP(A246,'Hospitalisation Details'!$L$2:$R$2345,7,)</f>
        <v>34218</v>
      </c>
      <c r="N246" s="64" t="str">
        <f>VLOOKUP(A246,'Hospitalisation Details'!$L$2:$R$2342,4,)</f>
        <v>tier - 1</v>
      </c>
      <c r="O246" s="64" t="str">
        <f>VLOOKUP(A246,'Hospitalisation Details'!$L$2:$R$2342,5,)</f>
        <v>tier - 1</v>
      </c>
      <c r="P246" s="64" t="str">
        <f>VLOOKUP(A246,'Hospitalisation Details'!$L$2:$R$2342,6,)</f>
        <v>R1011</v>
      </c>
      <c r="Q246" s="64">
        <f>VLOOKUP(A246,'Hospitalisation Details'!$L$2:$R$2342,3,)</f>
        <v>60</v>
      </c>
      <c r="R246" s="64">
        <f>VLOOKUP(A246,'Hospitalisation Details'!$L$2:$U$2342,10,)</f>
        <v>5</v>
      </c>
      <c r="S246" s="64" t="str">
        <f>VLOOKUP(A246,'Hospitalisation Details'!$L$2:$U$2342,8,)</f>
        <v>Jul</v>
      </c>
      <c r="T246" s="126">
        <f>VLOOKUP(A246,'Hospitalisation Details'!$L$2:$U$2342,9,)</f>
        <v>1962</v>
      </c>
    </row>
    <row r="247" spans="1:20" ht="15.5" x14ac:dyDescent="0.35">
      <c r="A247" s="124" t="s">
        <v>2126</v>
      </c>
      <c r="B247" s="64" t="str">
        <f>VLOOKUP(A247,'Medical Examinations'!$AS$1:$BC$2336,9,)</f>
        <v>Les J</v>
      </c>
      <c r="C247" s="64">
        <f>VLOOKUP(A247,'Medical Examinations'!$AS$1:$BC$2336,2,)</f>
        <v>30.18</v>
      </c>
      <c r="D247" s="64">
        <f>VLOOKUP(A247,'Medical Examinations'!$AS$1:$BC$2336,3,)</f>
        <v>8.31</v>
      </c>
      <c r="E247" s="64" t="str">
        <f>VLOOKUP(A247,'Medical Examinations'!$AS$1:$BC$2336,6,)</f>
        <v>Yes</v>
      </c>
      <c r="F247" s="64" t="str">
        <f>VLOOKUP(A247,'Medical Examinations'!$AS$1:$BC$2336,4,)</f>
        <v>No</v>
      </c>
      <c r="G247" s="64" t="str">
        <f>VLOOKUP(A247,'Medical Examinations'!$AS$1:$BC$2336,5,)</f>
        <v>No</v>
      </c>
      <c r="H247" s="64">
        <f>VLOOKUP(A247,'Medical Examinations'!$AS$1:$BC$2336,8,)</f>
        <v>1</v>
      </c>
      <c r="I247" s="64" t="str">
        <f>VLOOKUP(A247,'Medical Examinations'!$AS$1:$BC$2336,7,)</f>
        <v>Yes</v>
      </c>
      <c r="J247" s="64" t="str">
        <f>VLOOKUP(A247,'Medical Examinations'!$AS$1:$BC$2336,11,)</f>
        <v>Obesity</v>
      </c>
      <c r="K247" s="64" t="str">
        <f>VLOOKUP(A247,'Medical Examinations'!$AS$1:$BC$2336,10,)</f>
        <v>Diabetes</v>
      </c>
      <c r="L247" s="64" t="str">
        <f>VLOOKUP(A247,'Hospitalisation Details'!$L$2:$R$2342,2,)</f>
        <v>21-07-1975</v>
      </c>
      <c r="M247" s="65">
        <f>VLOOKUP(A247,'Hospitalisation Details'!$L$2:$R$2345,7,)</f>
        <v>34210</v>
      </c>
      <c r="N247" s="64" t="str">
        <f>VLOOKUP(A247,'Hospitalisation Details'!$L$2:$R$2342,4,)</f>
        <v>tier - 2</v>
      </c>
      <c r="O247" s="64" t="str">
        <f>VLOOKUP(A247,'Hospitalisation Details'!$L$2:$R$2342,5,)</f>
        <v>tier - 1</v>
      </c>
      <c r="P247" s="64" t="str">
        <f>VLOOKUP(A247,'Hospitalisation Details'!$L$2:$R$2342,6,)</f>
        <v>R1012</v>
      </c>
      <c r="Q247" s="64">
        <f>VLOOKUP(A247,'Hospitalisation Details'!$L$2:$R$2342,3,)</f>
        <v>47</v>
      </c>
      <c r="R247" s="64">
        <f>VLOOKUP(A247,'Hospitalisation Details'!$L$2:$U$2342,10,)</f>
        <v>21</v>
      </c>
      <c r="S247" s="64" t="str">
        <f>VLOOKUP(A247,'Hospitalisation Details'!$L$2:$U$2342,8,)</f>
        <v>Jul</v>
      </c>
      <c r="T247" s="126">
        <f>VLOOKUP(A247,'Hospitalisation Details'!$L$2:$U$2342,9,)</f>
        <v>1975</v>
      </c>
    </row>
    <row r="248" spans="1:20" ht="15.5" x14ac:dyDescent="0.35">
      <c r="A248" s="124" t="s">
        <v>2125</v>
      </c>
      <c r="B248" s="64" t="str">
        <f>VLOOKUP(A248,'Medical Examinations'!$AS$1:$BC$2336,9,)</f>
        <v>Stephanie</v>
      </c>
      <c r="C248" s="64">
        <f>VLOOKUP(A248,'Medical Examinations'!$AS$1:$BC$2336,2,)</f>
        <v>29.94</v>
      </c>
      <c r="D248" s="64">
        <f>VLOOKUP(A248,'Medical Examinations'!$AS$1:$BC$2336,3,)</f>
        <v>7.59</v>
      </c>
      <c r="E248" s="64" t="str">
        <f>VLOOKUP(A248,'Medical Examinations'!$AS$1:$BC$2336,6,)</f>
        <v>No</v>
      </c>
      <c r="F248" s="64" t="str">
        <f>VLOOKUP(A248,'Medical Examinations'!$AS$1:$BC$2336,4,)</f>
        <v>No</v>
      </c>
      <c r="G248" s="64" t="str">
        <f>VLOOKUP(A248,'Medical Examinations'!$AS$1:$BC$2336,5,)</f>
        <v>No</v>
      </c>
      <c r="H248" s="64">
        <f>VLOOKUP(A248,'Medical Examinations'!$AS$1:$BC$2336,8,)</f>
        <v>0</v>
      </c>
      <c r="I248" s="64" t="str">
        <f>VLOOKUP(A248,'Medical Examinations'!$AS$1:$BC$2336,7,)</f>
        <v>Yes</v>
      </c>
      <c r="J248" s="64" t="str">
        <f>VLOOKUP(A248,'Medical Examinations'!$AS$1:$BC$2336,11,)</f>
        <v>Over weight</v>
      </c>
      <c r="K248" s="64" t="str">
        <f>VLOOKUP(A248,'Medical Examinations'!$AS$1:$BC$2336,10,)</f>
        <v>Diabetes</v>
      </c>
      <c r="L248" s="64" t="str">
        <f>VLOOKUP(A248,'Hospitalisation Details'!$L$2:$R$2342,2,)</f>
        <v>25-08-1971</v>
      </c>
      <c r="M248" s="65">
        <f>VLOOKUP(A248,'Hospitalisation Details'!$L$2:$R$2345,7,)</f>
        <v>34205</v>
      </c>
      <c r="N248" s="64" t="str">
        <f>VLOOKUP(A248,'Hospitalisation Details'!$L$2:$R$2342,4,)</f>
        <v>tier - 2</v>
      </c>
      <c r="O248" s="64" t="str">
        <f>VLOOKUP(A248,'Hospitalisation Details'!$L$2:$R$2342,5,)</f>
        <v>tier - 2</v>
      </c>
      <c r="P248" s="64" t="str">
        <f>VLOOKUP(A248,'Hospitalisation Details'!$L$2:$R$2342,6,)</f>
        <v>R1011</v>
      </c>
      <c r="Q248" s="64">
        <f>VLOOKUP(A248,'Hospitalisation Details'!$L$2:$R$2342,3,)</f>
        <v>51</v>
      </c>
      <c r="R248" s="64">
        <f>VLOOKUP(A248,'Hospitalisation Details'!$L$2:$U$2342,10,)</f>
        <v>25</v>
      </c>
      <c r="S248" s="64" t="str">
        <f>VLOOKUP(A248,'Hospitalisation Details'!$L$2:$U$2342,8,)</f>
        <v>Aug</v>
      </c>
      <c r="T248" s="126">
        <f>VLOOKUP(A248,'Hospitalisation Details'!$L$2:$U$2342,9,)</f>
        <v>1971</v>
      </c>
    </row>
    <row r="249" spans="1:20" ht="15.5" x14ac:dyDescent="0.35">
      <c r="A249" s="124" t="s">
        <v>2124</v>
      </c>
      <c r="B249" s="64" t="str">
        <f>VLOOKUP(A249,'Medical Examinations'!$AS$1:$BC$2336,9,)</f>
        <v>Melissa Y</v>
      </c>
      <c r="C249" s="64">
        <f>VLOOKUP(A249,'Medical Examinations'!$AS$1:$BC$2336,2,)</f>
        <v>31.4</v>
      </c>
      <c r="D249" s="64">
        <f>VLOOKUP(A249,'Medical Examinations'!$AS$1:$BC$2336,3,)</f>
        <v>5.49</v>
      </c>
      <c r="E249" s="64" t="str">
        <f>VLOOKUP(A249,'Medical Examinations'!$AS$1:$BC$2336,6,)</f>
        <v>No</v>
      </c>
      <c r="F249" s="64" t="str">
        <f>VLOOKUP(A249,'Medical Examinations'!$AS$1:$BC$2336,4,)</f>
        <v>No</v>
      </c>
      <c r="G249" s="64" t="str">
        <f>VLOOKUP(A249,'Medical Examinations'!$AS$1:$BC$2336,5,)</f>
        <v>No</v>
      </c>
      <c r="H249" s="64">
        <f>VLOOKUP(A249,'Medical Examinations'!$AS$1:$BC$2336,8,)</f>
        <v>0</v>
      </c>
      <c r="I249" s="64" t="str">
        <f>VLOOKUP(A249,'Medical Examinations'!$AS$1:$BC$2336,7,)</f>
        <v>Yes</v>
      </c>
      <c r="J249" s="64" t="str">
        <f>VLOOKUP(A249,'Medical Examinations'!$AS$1:$BC$2336,11,)</f>
        <v>Obesity</v>
      </c>
      <c r="K249" s="64" t="str">
        <f>VLOOKUP(A249,'Medical Examinations'!$AS$1:$BC$2336,10,)</f>
        <v>Normal</v>
      </c>
      <c r="L249" s="64" t="str">
        <f>VLOOKUP(A249,'Hospitalisation Details'!$L$2:$R$2342,2,)</f>
        <v>06-11-1999</v>
      </c>
      <c r="M249" s="65">
        <f>VLOOKUP(A249,'Hospitalisation Details'!$L$2:$R$2345,7,)</f>
        <v>34166</v>
      </c>
      <c r="N249" s="64" t="str">
        <f>VLOOKUP(A249,'Hospitalisation Details'!$L$2:$R$2342,4,)</f>
        <v>tier - 2</v>
      </c>
      <c r="O249" s="64" t="str">
        <f>VLOOKUP(A249,'Hospitalisation Details'!$L$2:$R$2342,5,)</f>
        <v>tier - 3</v>
      </c>
      <c r="P249" s="64" t="str">
        <f>VLOOKUP(A249,'Hospitalisation Details'!$L$2:$R$2342,6,)</f>
        <v>R1011</v>
      </c>
      <c r="Q249" s="64">
        <f>VLOOKUP(A249,'Hospitalisation Details'!$L$2:$R$2342,3,)</f>
        <v>23</v>
      </c>
      <c r="R249" s="64">
        <f>VLOOKUP(A249,'Hospitalisation Details'!$L$2:$U$2342,10,)</f>
        <v>6</v>
      </c>
      <c r="S249" s="64" t="str">
        <f>VLOOKUP(A249,'Hospitalisation Details'!$L$2:$U$2342,8,)</f>
        <v>Nov</v>
      </c>
      <c r="T249" s="126">
        <f>VLOOKUP(A249,'Hospitalisation Details'!$L$2:$U$2342,9,)</f>
        <v>1999</v>
      </c>
    </row>
    <row r="250" spans="1:20" ht="15.5" x14ac:dyDescent="0.35">
      <c r="A250" s="124" t="s">
        <v>2123</v>
      </c>
      <c r="B250" s="64" t="str">
        <f>VLOOKUP(A250,'Medical Examinations'!$AS$1:$BC$2336,9,)</f>
        <v>Ashley</v>
      </c>
      <c r="C250" s="64">
        <f>VLOOKUP(A250,'Medical Examinations'!$AS$1:$BC$2336,2,)</f>
        <v>53.06</v>
      </c>
      <c r="D250" s="64">
        <f>VLOOKUP(A250,'Medical Examinations'!$AS$1:$BC$2336,3,)</f>
        <v>11.68</v>
      </c>
      <c r="E250" s="64" t="str">
        <f>VLOOKUP(A250,'Medical Examinations'!$AS$1:$BC$2336,6,)</f>
        <v>No</v>
      </c>
      <c r="F250" s="64" t="str">
        <f>VLOOKUP(A250,'Medical Examinations'!$AS$1:$BC$2336,4,)</f>
        <v>No</v>
      </c>
      <c r="G250" s="64" t="str">
        <f>VLOOKUP(A250,'Medical Examinations'!$AS$1:$BC$2336,5,)</f>
        <v>No</v>
      </c>
      <c r="H250" s="64">
        <f>VLOOKUP(A250,'Medical Examinations'!$AS$1:$BC$2336,8,)</f>
        <v>0</v>
      </c>
      <c r="I250" s="64" t="str">
        <f>VLOOKUP(A250,'Medical Examinations'!$AS$1:$BC$2336,7,)</f>
        <v>Yes</v>
      </c>
      <c r="J250" s="64" t="str">
        <f>VLOOKUP(A250,'Medical Examinations'!$AS$1:$BC$2336,11,)</f>
        <v>Obesity</v>
      </c>
      <c r="K250" s="64" t="str">
        <f>VLOOKUP(A250,'Medical Examinations'!$AS$1:$BC$2336,10,)</f>
        <v>Diabetes</v>
      </c>
      <c r="L250" s="64" t="str">
        <f>VLOOKUP(A250,'Hospitalisation Details'!$L$2:$R$2342,2,)</f>
        <v>26-12-2002</v>
      </c>
      <c r="M250" s="65">
        <f>VLOOKUP(A250,'Hospitalisation Details'!$L$2:$R$2345,7,)</f>
        <v>34085</v>
      </c>
      <c r="N250" s="64" t="str">
        <f>VLOOKUP(A250,'Hospitalisation Details'!$L$2:$R$2342,4,)</f>
        <v>tier - 2</v>
      </c>
      <c r="O250" s="64" t="str">
        <f>VLOOKUP(A250,'Hospitalisation Details'!$L$2:$R$2342,5,)</f>
        <v>tier - 3</v>
      </c>
      <c r="P250" s="64" t="str">
        <f>VLOOKUP(A250,'Hospitalisation Details'!$L$2:$R$2342,6,)</f>
        <v>R1011</v>
      </c>
      <c r="Q250" s="64">
        <f>VLOOKUP(A250,'Hospitalisation Details'!$L$2:$R$2342,3,)</f>
        <v>20</v>
      </c>
      <c r="R250" s="64">
        <f>VLOOKUP(A250,'Hospitalisation Details'!$L$2:$U$2342,10,)</f>
        <v>26</v>
      </c>
      <c r="S250" s="64" t="str">
        <f>VLOOKUP(A250,'Hospitalisation Details'!$L$2:$U$2342,8,)</f>
        <v>Dec</v>
      </c>
      <c r="T250" s="126">
        <f>VLOOKUP(A250,'Hospitalisation Details'!$L$2:$U$2342,9,)</f>
        <v>2002</v>
      </c>
    </row>
    <row r="251" spans="1:20" ht="15.5" x14ac:dyDescent="0.35">
      <c r="A251" s="124" t="s">
        <v>2122</v>
      </c>
      <c r="B251" s="64" t="str">
        <f>VLOOKUP(A251,'Medical Examinations'!$AS$1:$BC$2336,9,)</f>
        <v>Stephanie M.</v>
      </c>
      <c r="C251" s="64">
        <f>VLOOKUP(A251,'Medical Examinations'!$AS$1:$BC$2336,2,)</f>
        <v>30.25</v>
      </c>
      <c r="D251" s="64">
        <f>VLOOKUP(A251,'Medical Examinations'!$AS$1:$BC$2336,3,)</f>
        <v>4.1900000000000004</v>
      </c>
      <c r="E251" s="64" t="str">
        <f>VLOOKUP(A251,'Medical Examinations'!$AS$1:$BC$2336,6,)</f>
        <v>No</v>
      </c>
      <c r="F251" s="64" t="str">
        <f>VLOOKUP(A251,'Medical Examinations'!$AS$1:$BC$2336,4,)</f>
        <v>No</v>
      </c>
      <c r="G251" s="64" t="str">
        <f>VLOOKUP(A251,'Medical Examinations'!$AS$1:$BC$2336,5,)</f>
        <v>No</v>
      </c>
      <c r="H251" s="64">
        <f>VLOOKUP(A251,'Medical Examinations'!$AS$1:$BC$2336,8,)</f>
        <v>2</v>
      </c>
      <c r="I251" s="64" t="str">
        <f>VLOOKUP(A251,'Medical Examinations'!$AS$1:$BC$2336,7,)</f>
        <v>Yes</v>
      </c>
      <c r="J251" s="64" t="str">
        <f>VLOOKUP(A251,'Medical Examinations'!$AS$1:$BC$2336,11,)</f>
        <v>Obesity</v>
      </c>
      <c r="K251" s="64" t="str">
        <f>VLOOKUP(A251,'Medical Examinations'!$AS$1:$BC$2336,10,)</f>
        <v>Normal</v>
      </c>
      <c r="L251" s="64" t="str">
        <f>VLOOKUP(A251,'Hospitalisation Details'!$L$2:$R$2342,2,)</f>
        <v>26-07-1972</v>
      </c>
      <c r="M251" s="65">
        <f>VLOOKUP(A251,'Hospitalisation Details'!$L$2:$R$2345,7,)</f>
        <v>34053</v>
      </c>
      <c r="N251" s="64" t="str">
        <f>VLOOKUP(A251,'Hospitalisation Details'!$L$2:$R$2342,4,)</f>
        <v>tier - 2</v>
      </c>
      <c r="O251" s="64" t="str">
        <f>VLOOKUP(A251,'Hospitalisation Details'!$L$2:$R$2342,5,)</f>
        <v>tier - 2</v>
      </c>
      <c r="P251" s="64" t="str">
        <f>VLOOKUP(A251,'Hospitalisation Details'!$L$2:$R$2342,6,)</f>
        <v>R1011</v>
      </c>
      <c r="Q251" s="64">
        <f>VLOOKUP(A251,'Hospitalisation Details'!$L$2:$R$2342,3,)</f>
        <v>50</v>
      </c>
      <c r="R251" s="64">
        <f>VLOOKUP(A251,'Hospitalisation Details'!$L$2:$U$2342,10,)</f>
        <v>26</v>
      </c>
      <c r="S251" s="64" t="str">
        <f>VLOOKUP(A251,'Hospitalisation Details'!$L$2:$U$2342,8,)</f>
        <v>Jul</v>
      </c>
      <c r="T251" s="126">
        <f>VLOOKUP(A251,'Hospitalisation Details'!$L$2:$U$2342,9,)</f>
        <v>1972</v>
      </c>
    </row>
    <row r="252" spans="1:20" ht="15.5" x14ac:dyDescent="0.35">
      <c r="A252" s="124" t="s">
        <v>2121</v>
      </c>
      <c r="B252" s="64" t="str">
        <f>VLOOKUP(A252,'Medical Examinations'!$AS$1:$BC$2336,9,)</f>
        <v>Kylie</v>
      </c>
      <c r="C252" s="64">
        <f>VLOOKUP(A252,'Medical Examinations'!$AS$1:$BC$2336,2,)</f>
        <v>46.68</v>
      </c>
      <c r="D252" s="64">
        <f>VLOOKUP(A252,'Medical Examinations'!$AS$1:$BC$2336,3,)</f>
        <v>4.01</v>
      </c>
      <c r="E252" s="64" t="str">
        <f>VLOOKUP(A252,'Medical Examinations'!$AS$1:$BC$2336,6,)</f>
        <v>No</v>
      </c>
      <c r="F252" s="64" t="str">
        <f>VLOOKUP(A252,'Medical Examinations'!$AS$1:$BC$2336,4,)</f>
        <v>No</v>
      </c>
      <c r="G252" s="64" t="str">
        <f>VLOOKUP(A252,'Medical Examinations'!$AS$1:$BC$2336,5,)</f>
        <v>No</v>
      </c>
      <c r="H252" s="64">
        <f>VLOOKUP(A252,'Medical Examinations'!$AS$1:$BC$2336,8,)</f>
        <v>0</v>
      </c>
      <c r="I252" s="64" t="str">
        <f>VLOOKUP(A252,'Medical Examinations'!$AS$1:$BC$2336,7,)</f>
        <v>Yes</v>
      </c>
      <c r="J252" s="64" t="str">
        <f>VLOOKUP(A252,'Medical Examinations'!$AS$1:$BC$2336,11,)</f>
        <v>Obesity</v>
      </c>
      <c r="K252" s="64" t="str">
        <f>VLOOKUP(A252,'Medical Examinations'!$AS$1:$BC$2336,10,)</f>
        <v>Normal</v>
      </c>
      <c r="L252" s="64" t="str">
        <f>VLOOKUP(A252,'Hospitalisation Details'!$L$2:$R$2342,2,)</f>
        <v>25-09-1994</v>
      </c>
      <c r="M252" s="65">
        <f>VLOOKUP(A252,'Hospitalisation Details'!$L$2:$R$2345,7,)</f>
        <v>33975</v>
      </c>
      <c r="N252" s="64" t="str">
        <f>VLOOKUP(A252,'Hospitalisation Details'!$L$2:$R$2342,4,)</f>
        <v>tier - 2</v>
      </c>
      <c r="O252" s="64" t="str">
        <f>VLOOKUP(A252,'Hospitalisation Details'!$L$2:$R$2342,5,)</f>
        <v>tier - 2</v>
      </c>
      <c r="P252" s="64" t="str">
        <f>VLOOKUP(A252,'Hospitalisation Details'!$L$2:$R$2342,6,)</f>
        <v>R1011</v>
      </c>
      <c r="Q252" s="64">
        <f>VLOOKUP(A252,'Hospitalisation Details'!$L$2:$R$2342,3,)</f>
        <v>28</v>
      </c>
      <c r="R252" s="64">
        <f>VLOOKUP(A252,'Hospitalisation Details'!$L$2:$U$2342,10,)</f>
        <v>25</v>
      </c>
      <c r="S252" s="64" t="str">
        <f>VLOOKUP(A252,'Hospitalisation Details'!$L$2:$U$2342,8,)</f>
        <v>Sep</v>
      </c>
      <c r="T252" s="126">
        <f>VLOOKUP(A252,'Hospitalisation Details'!$L$2:$U$2342,9,)</f>
        <v>1994</v>
      </c>
    </row>
    <row r="253" spans="1:20" ht="15.5" x14ac:dyDescent="0.35">
      <c r="A253" s="124" t="s">
        <v>2120</v>
      </c>
      <c r="B253" s="64" t="str">
        <f>VLOOKUP(A253,'Medical Examinations'!$AS$1:$BC$2336,9,)</f>
        <v>Kelly</v>
      </c>
      <c r="C253" s="64">
        <f>VLOOKUP(A253,'Medical Examinations'!$AS$1:$BC$2336,2,)</f>
        <v>30.4</v>
      </c>
      <c r="D253" s="64">
        <f>VLOOKUP(A253,'Medical Examinations'!$AS$1:$BC$2336,3,)</f>
        <v>5.91</v>
      </c>
      <c r="E253" s="64" t="str">
        <f>VLOOKUP(A253,'Medical Examinations'!$AS$1:$BC$2336,6,)</f>
        <v>No</v>
      </c>
      <c r="F253" s="64" t="str">
        <f>VLOOKUP(A253,'Medical Examinations'!$AS$1:$BC$2336,4,)</f>
        <v>yes</v>
      </c>
      <c r="G253" s="64" t="str">
        <f>VLOOKUP(A253,'Medical Examinations'!$AS$1:$BC$2336,5,)</f>
        <v>No</v>
      </c>
      <c r="H253" s="64">
        <f>VLOOKUP(A253,'Medical Examinations'!$AS$1:$BC$2336,8,)</f>
        <v>2</v>
      </c>
      <c r="I253" s="64" t="str">
        <f>VLOOKUP(A253,'Medical Examinations'!$AS$1:$BC$2336,7,)</f>
        <v>Yes</v>
      </c>
      <c r="J253" s="64" t="str">
        <f>VLOOKUP(A253,'Medical Examinations'!$AS$1:$BC$2336,11,)</f>
        <v>Obesity</v>
      </c>
      <c r="K253" s="64" t="str">
        <f>VLOOKUP(A253,'Medical Examinations'!$AS$1:$BC$2336,10,)</f>
        <v>Prediabetes</v>
      </c>
      <c r="L253" s="64" t="str">
        <f>VLOOKUP(A253,'Hospitalisation Details'!$L$2:$R$2342,2,)</f>
        <v>27-12-2000</v>
      </c>
      <c r="M253" s="65">
        <f>VLOOKUP(A253,'Hospitalisation Details'!$L$2:$R$2345,7,)</f>
        <v>33908</v>
      </c>
      <c r="N253" s="64" t="str">
        <f>VLOOKUP(A253,'Hospitalisation Details'!$L$2:$R$2342,4,)</f>
        <v>tier - 2</v>
      </c>
      <c r="O253" s="64" t="str">
        <f>VLOOKUP(A253,'Hospitalisation Details'!$L$2:$R$2342,5,)</f>
        <v>tier - 2</v>
      </c>
      <c r="P253" s="64" t="str">
        <f>VLOOKUP(A253,'Hospitalisation Details'!$L$2:$R$2342,6,)</f>
        <v>R1012</v>
      </c>
      <c r="Q253" s="64">
        <f>VLOOKUP(A253,'Hospitalisation Details'!$L$2:$R$2342,3,)</f>
        <v>22</v>
      </c>
      <c r="R253" s="64">
        <f>VLOOKUP(A253,'Hospitalisation Details'!$L$2:$U$2342,10,)</f>
        <v>27</v>
      </c>
      <c r="S253" s="64" t="str">
        <f>VLOOKUP(A253,'Hospitalisation Details'!$L$2:$U$2342,8,)</f>
        <v>Dec</v>
      </c>
      <c r="T253" s="126">
        <f>VLOOKUP(A253,'Hospitalisation Details'!$L$2:$U$2342,9,)</f>
        <v>2000</v>
      </c>
    </row>
    <row r="254" spans="1:20" ht="15.5" x14ac:dyDescent="0.35">
      <c r="A254" s="124" t="s">
        <v>2119</v>
      </c>
      <c r="B254" s="64" t="str">
        <f>VLOOKUP(A254,'Medical Examinations'!$AS$1:$BC$2336,9,)</f>
        <v>Carrie</v>
      </c>
      <c r="C254" s="64">
        <f>VLOOKUP(A254,'Medical Examinations'!$AS$1:$BC$2336,2,)</f>
        <v>30.2</v>
      </c>
      <c r="D254" s="64">
        <f>VLOOKUP(A254,'Medical Examinations'!$AS$1:$BC$2336,3,)</f>
        <v>4.47</v>
      </c>
      <c r="E254" s="64" t="str">
        <f>VLOOKUP(A254,'Medical Examinations'!$AS$1:$BC$2336,6,)</f>
        <v>Yes</v>
      </c>
      <c r="F254" s="64" t="str">
        <f>VLOOKUP(A254,'Medical Examinations'!$AS$1:$BC$2336,4,)</f>
        <v>No</v>
      </c>
      <c r="G254" s="64" t="str">
        <f>VLOOKUP(A254,'Medical Examinations'!$AS$1:$BC$2336,5,)</f>
        <v>Yes</v>
      </c>
      <c r="H254" s="64">
        <f>VLOOKUP(A254,'Medical Examinations'!$AS$1:$BC$2336,8,)</f>
        <v>1</v>
      </c>
      <c r="I254" s="64" t="str">
        <f>VLOOKUP(A254,'Medical Examinations'!$AS$1:$BC$2336,7,)</f>
        <v>Yes</v>
      </c>
      <c r="J254" s="64" t="str">
        <f>VLOOKUP(A254,'Medical Examinations'!$AS$1:$BC$2336,11,)</f>
        <v>Obesity</v>
      </c>
      <c r="K254" s="64" t="str">
        <f>VLOOKUP(A254,'Medical Examinations'!$AS$1:$BC$2336,10,)</f>
        <v>Normal</v>
      </c>
      <c r="L254" s="64" t="str">
        <f>VLOOKUP(A254,'Hospitalisation Details'!$L$2:$R$2342,2,)</f>
        <v>09-08-1997</v>
      </c>
      <c r="M254" s="65">
        <f>VLOOKUP(A254,'Hospitalisation Details'!$L$2:$R$2345,7,)</f>
        <v>33901</v>
      </c>
      <c r="N254" s="64" t="str">
        <f>VLOOKUP(A254,'Hospitalisation Details'!$L$2:$R$2342,4,)</f>
        <v>tier - 2</v>
      </c>
      <c r="O254" s="64" t="str">
        <f>VLOOKUP(A254,'Hospitalisation Details'!$L$2:$R$2342,5,)</f>
        <v>tier - 3</v>
      </c>
      <c r="P254" s="64" t="str">
        <f>VLOOKUP(A254,'Hospitalisation Details'!$L$2:$R$2342,6,)</f>
        <v>R1011</v>
      </c>
      <c r="Q254" s="64">
        <f>VLOOKUP(A254,'Hospitalisation Details'!$L$2:$R$2342,3,)</f>
        <v>25</v>
      </c>
      <c r="R254" s="64">
        <f>VLOOKUP(A254,'Hospitalisation Details'!$L$2:$U$2342,10,)</f>
        <v>9</v>
      </c>
      <c r="S254" s="64" t="str">
        <f>VLOOKUP(A254,'Hospitalisation Details'!$L$2:$U$2342,8,)</f>
        <v>Aug</v>
      </c>
      <c r="T254" s="126">
        <f>VLOOKUP(A254,'Hospitalisation Details'!$L$2:$U$2342,9,)</f>
        <v>1997</v>
      </c>
    </row>
    <row r="255" spans="1:20" ht="15.5" x14ac:dyDescent="0.35">
      <c r="A255" s="124" t="s">
        <v>2118</v>
      </c>
      <c r="B255" s="64" t="str">
        <f>VLOOKUP(A255,'Medical Examinations'!$AS$1:$BC$2336,9,)</f>
        <v>Alex</v>
      </c>
      <c r="C255" s="64">
        <f>VLOOKUP(A255,'Medical Examinations'!$AS$1:$BC$2336,2,)</f>
        <v>51.18</v>
      </c>
      <c r="D255" s="64">
        <f>VLOOKUP(A255,'Medical Examinations'!$AS$1:$BC$2336,3,)</f>
        <v>4.5599999999999996</v>
      </c>
      <c r="E255" s="64" t="str">
        <f>VLOOKUP(A255,'Medical Examinations'!$AS$1:$BC$2336,6,)</f>
        <v>Yes</v>
      </c>
      <c r="F255" s="64" t="str">
        <f>VLOOKUP(A255,'Medical Examinations'!$AS$1:$BC$2336,4,)</f>
        <v>yes</v>
      </c>
      <c r="G255" s="64" t="str">
        <f>VLOOKUP(A255,'Medical Examinations'!$AS$1:$BC$2336,5,)</f>
        <v>No</v>
      </c>
      <c r="H255" s="64">
        <f>VLOOKUP(A255,'Medical Examinations'!$AS$1:$BC$2336,8,)</f>
        <v>2</v>
      </c>
      <c r="I255" s="64" t="str">
        <f>VLOOKUP(A255,'Medical Examinations'!$AS$1:$BC$2336,7,)</f>
        <v>Yes</v>
      </c>
      <c r="J255" s="64" t="str">
        <f>VLOOKUP(A255,'Medical Examinations'!$AS$1:$BC$2336,11,)</f>
        <v>Obesity</v>
      </c>
      <c r="K255" s="64" t="str">
        <f>VLOOKUP(A255,'Medical Examinations'!$AS$1:$BC$2336,10,)</f>
        <v>Normal</v>
      </c>
      <c r="L255" s="64" t="str">
        <f>VLOOKUP(A255,'Hospitalisation Details'!$L$2:$R$2342,2,)</f>
        <v>26-10-2000</v>
      </c>
      <c r="M255" s="65">
        <f>VLOOKUP(A255,'Hospitalisation Details'!$L$2:$R$2345,7,)</f>
        <v>33829</v>
      </c>
      <c r="N255" s="64" t="str">
        <f>VLOOKUP(A255,'Hospitalisation Details'!$L$2:$R$2342,4,)</f>
        <v>tier - 2</v>
      </c>
      <c r="O255" s="64" t="str">
        <f>VLOOKUP(A255,'Hospitalisation Details'!$L$2:$R$2342,5,)</f>
        <v>tier - 3</v>
      </c>
      <c r="P255" s="64" t="str">
        <f>VLOOKUP(A255,'Hospitalisation Details'!$L$2:$R$2342,6,)</f>
        <v>R1011</v>
      </c>
      <c r="Q255" s="64">
        <f>VLOOKUP(A255,'Hospitalisation Details'!$L$2:$R$2342,3,)</f>
        <v>22</v>
      </c>
      <c r="R255" s="64">
        <f>VLOOKUP(A255,'Hospitalisation Details'!$L$2:$U$2342,10,)</f>
        <v>26</v>
      </c>
      <c r="S255" s="64" t="str">
        <f>VLOOKUP(A255,'Hospitalisation Details'!$L$2:$U$2342,8,)</f>
        <v>Oct</v>
      </c>
      <c r="T255" s="126">
        <f>VLOOKUP(A255,'Hospitalisation Details'!$L$2:$U$2342,9,)</f>
        <v>2000</v>
      </c>
    </row>
    <row r="256" spans="1:20" ht="15.5" x14ac:dyDescent="0.35">
      <c r="A256" s="124" t="s">
        <v>2117</v>
      </c>
      <c r="B256" s="64" t="str">
        <f>VLOOKUP(A256,'Medical Examinations'!$AS$1:$BC$2336,9,)</f>
        <v>Zach S</v>
      </c>
      <c r="C256" s="64">
        <f>VLOOKUP(A256,'Medical Examinations'!$AS$1:$BC$2336,2,)</f>
        <v>22.18</v>
      </c>
      <c r="D256" s="64">
        <f>VLOOKUP(A256,'Medical Examinations'!$AS$1:$BC$2336,3,)</f>
        <v>9.9</v>
      </c>
      <c r="E256" s="64" t="str">
        <f>VLOOKUP(A256,'Medical Examinations'!$AS$1:$BC$2336,6,)</f>
        <v>No</v>
      </c>
      <c r="F256" s="64" t="str">
        <f>VLOOKUP(A256,'Medical Examinations'!$AS$1:$BC$2336,4,)</f>
        <v>No</v>
      </c>
      <c r="G256" s="64" t="str">
        <f>VLOOKUP(A256,'Medical Examinations'!$AS$1:$BC$2336,5,)</f>
        <v>No</v>
      </c>
      <c r="H256" s="64">
        <f>VLOOKUP(A256,'Medical Examinations'!$AS$1:$BC$2336,8,)</f>
        <v>0</v>
      </c>
      <c r="I256" s="64" t="str">
        <f>VLOOKUP(A256,'Medical Examinations'!$AS$1:$BC$2336,7,)</f>
        <v>Yes</v>
      </c>
      <c r="J256" s="64" t="str">
        <f>VLOOKUP(A256,'Medical Examinations'!$AS$1:$BC$2336,11,)</f>
        <v xml:space="preserve">Normal Weight 
</v>
      </c>
      <c r="K256" s="64" t="str">
        <f>VLOOKUP(A256,'Medical Examinations'!$AS$1:$BC$2336,10,)</f>
        <v>Diabetes</v>
      </c>
      <c r="L256" s="64" t="str">
        <f>VLOOKUP(A256,'Hospitalisation Details'!$L$2:$R$2342,2,)</f>
        <v>11-12-1962</v>
      </c>
      <c r="M256" s="65">
        <f>VLOOKUP(A256,'Hospitalisation Details'!$L$2:$R$2345,7,)</f>
        <v>33753</v>
      </c>
      <c r="N256" s="64" t="str">
        <f>VLOOKUP(A256,'Hospitalisation Details'!$L$2:$R$2342,4,)</f>
        <v>tier - 1</v>
      </c>
      <c r="O256" s="64" t="str">
        <f>VLOOKUP(A256,'Hospitalisation Details'!$L$2:$R$2342,5,)</f>
        <v>tier - 3</v>
      </c>
      <c r="P256" s="64" t="str">
        <f>VLOOKUP(A256,'Hospitalisation Details'!$L$2:$R$2342,6,)</f>
        <v>R1011</v>
      </c>
      <c r="Q256" s="64">
        <f>VLOOKUP(A256,'Hospitalisation Details'!$L$2:$R$2342,3,)</f>
        <v>60</v>
      </c>
      <c r="R256" s="64">
        <f>VLOOKUP(A256,'Hospitalisation Details'!$L$2:$U$2342,10,)</f>
        <v>11</v>
      </c>
      <c r="S256" s="64" t="str">
        <f>VLOOKUP(A256,'Hospitalisation Details'!$L$2:$U$2342,8,)</f>
        <v>Dec</v>
      </c>
      <c r="T256" s="126">
        <f>VLOOKUP(A256,'Hospitalisation Details'!$L$2:$U$2342,9,)</f>
        <v>1962</v>
      </c>
    </row>
    <row r="257" spans="1:20" ht="15.5" x14ac:dyDescent="0.35">
      <c r="A257" s="124" t="s">
        <v>2116</v>
      </c>
      <c r="B257" s="64" t="str">
        <f>VLOOKUP(A257,'Medical Examinations'!$AS$1:$BC$2336,9,)</f>
        <v>Alan</v>
      </c>
      <c r="C257" s="64">
        <f>VLOOKUP(A257,'Medical Examinations'!$AS$1:$BC$2336,2,)</f>
        <v>31.92</v>
      </c>
      <c r="D257" s="64">
        <f>VLOOKUP(A257,'Medical Examinations'!$AS$1:$BC$2336,3,)</f>
        <v>5.1100000000000003</v>
      </c>
      <c r="E257" s="64" t="str">
        <f>VLOOKUP(A257,'Medical Examinations'!$AS$1:$BC$2336,6,)</f>
        <v>No</v>
      </c>
      <c r="F257" s="64" t="str">
        <f>VLOOKUP(A257,'Medical Examinations'!$AS$1:$BC$2336,4,)</f>
        <v>No</v>
      </c>
      <c r="G257" s="64" t="str">
        <f>VLOOKUP(A257,'Medical Examinations'!$AS$1:$BC$2336,5,)</f>
        <v>Yes</v>
      </c>
      <c r="H257" s="64">
        <f>VLOOKUP(A257,'Medical Examinations'!$AS$1:$BC$2336,8,)</f>
        <v>1</v>
      </c>
      <c r="I257" s="64" t="str">
        <f>VLOOKUP(A257,'Medical Examinations'!$AS$1:$BC$2336,7,)</f>
        <v>Yes</v>
      </c>
      <c r="J257" s="64" t="str">
        <f>VLOOKUP(A257,'Medical Examinations'!$AS$1:$BC$2336,11,)</f>
        <v>Obesity</v>
      </c>
      <c r="K257" s="64" t="str">
        <f>VLOOKUP(A257,'Medical Examinations'!$AS$1:$BC$2336,10,)</f>
        <v>Normal</v>
      </c>
      <c r="L257" s="64" t="str">
        <f>VLOOKUP(A257,'Hospitalisation Details'!$L$2:$R$2342,2,)</f>
        <v>12-09-2003</v>
      </c>
      <c r="M257" s="65">
        <f>VLOOKUP(A257,'Hospitalisation Details'!$L$2:$R$2345,7,)</f>
        <v>33750</v>
      </c>
      <c r="N257" s="64" t="str">
        <f>VLOOKUP(A257,'Hospitalisation Details'!$L$2:$R$2342,4,)</f>
        <v>tier - 1</v>
      </c>
      <c r="O257" s="64" t="str">
        <f>VLOOKUP(A257,'Hospitalisation Details'!$L$2:$R$2342,5,)</f>
        <v>tier - 3</v>
      </c>
      <c r="P257" s="64" t="str">
        <f>VLOOKUP(A257,'Hospitalisation Details'!$L$2:$R$2342,6,)</f>
        <v>R1012</v>
      </c>
      <c r="Q257" s="64">
        <f>VLOOKUP(A257,'Hospitalisation Details'!$L$2:$R$2342,3,)</f>
        <v>19</v>
      </c>
      <c r="R257" s="64">
        <f>VLOOKUP(A257,'Hospitalisation Details'!$L$2:$U$2342,10,)</f>
        <v>12</v>
      </c>
      <c r="S257" s="64" t="str">
        <f>VLOOKUP(A257,'Hospitalisation Details'!$L$2:$U$2342,8,)</f>
        <v>Sep</v>
      </c>
      <c r="T257" s="126">
        <f>VLOOKUP(A257,'Hospitalisation Details'!$L$2:$U$2342,9,)</f>
        <v>2003</v>
      </c>
    </row>
    <row r="258" spans="1:20" ht="15.5" x14ac:dyDescent="0.35">
      <c r="A258" s="124" t="s">
        <v>2115</v>
      </c>
      <c r="B258" s="64" t="str">
        <f>VLOOKUP(A258,'Medical Examinations'!$AS$1:$BC$2336,9,)</f>
        <v>Nate</v>
      </c>
      <c r="C258" s="64">
        <f>VLOOKUP(A258,'Medical Examinations'!$AS$1:$BC$2336,2,)</f>
        <v>31.73</v>
      </c>
      <c r="D258" s="64">
        <f>VLOOKUP(A258,'Medical Examinations'!$AS$1:$BC$2336,3,)</f>
        <v>5.73</v>
      </c>
      <c r="E258" s="64" t="str">
        <f>VLOOKUP(A258,'Medical Examinations'!$AS$1:$BC$2336,6,)</f>
        <v>No</v>
      </c>
      <c r="F258" s="64" t="str">
        <f>VLOOKUP(A258,'Medical Examinations'!$AS$1:$BC$2336,4,)</f>
        <v>yes</v>
      </c>
      <c r="G258" s="64" t="str">
        <f>VLOOKUP(A258,'Medical Examinations'!$AS$1:$BC$2336,5,)</f>
        <v>No</v>
      </c>
      <c r="H258" s="64">
        <f>VLOOKUP(A258,'Medical Examinations'!$AS$1:$BC$2336,8,)</f>
        <v>1</v>
      </c>
      <c r="I258" s="64" t="str">
        <f>VLOOKUP(A258,'Medical Examinations'!$AS$1:$BC$2336,7,)</f>
        <v>Yes</v>
      </c>
      <c r="J258" s="64" t="str">
        <f>VLOOKUP(A258,'Medical Examinations'!$AS$1:$BC$2336,11,)</f>
        <v>Obesity</v>
      </c>
      <c r="K258" s="64" t="str">
        <f>VLOOKUP(A258,'Medical Examinations'!$AS$1:$BC$2336,10,)</f>
        <v>Prediabetes</v>
      </c>
      <c r="L258" s="64" t="str">
        <f>VLOOKUP(A258,'Hospitalisation Details'!$L$2:$R$2342,2,)</f>
        <v>01-11-2004</v>
      </c>
      <c r="M258" s="65">
        <f>VLOOKUP(A258,'Hospitalisation Details'!$L$2:$R$2345,7,)</f>
        <v>33733</v>
      </c>
      <c r="N258" s="64" t="str">
        <f>VLOOKUP(A258,'Hospitalisation Details'!$L$2:$R$2342,4,)</f>
        <v>tier - 1</v>
      </c>
      <c r="O258" s="64" t="str">
        <f>VLOOKUP(A258,'Hospitalisation Details'!$L$2:$R$2342,5,)</f>
        <v>tier - 1</v>
      </c>
      <c r="P258" s="64" t="str">
        <f>VLOOKUP(A258,'Hospitalisation Details'!$L$2:$R$2342,6,)</f>
        <v>R1017</v>
      </c>
      <c r="Q258" s="64">
        <f>VLOOKUP(A258,'Hospitalisation Details'!$L$2:$R$2342,3,)</f>
        <v>18</v>
      </c>
      <c r="R258" s="64">
        <f>VLOOKUP(A258,'Hospitalisation Details'!$L$2:$U$2342,10,)</f>
        <v>1</v>
      </c>
      <c r="S258" s="64" t="str">
        <f>VLOOKUP(A258,'Hospitalisation Details'!$L$2:$U$2342,8,)</f>
        <v>Nov</v>
      </c>
      <c r="T258" s="126">
        <f>VLOOKUP(A258,'Hospitalisation Details'!$L$2:$U$2342,9,)</f>
        <v>2004</v>
      </c>
    </row>
    <row r="259" spans="1:20" ht="15.5" x14ac:dyDescent="0.35">
      <c r="A259" s="124" t="s">
        <v>2114</v>
      </c>
      <c r="B259" s="64" t="str">
        <f>VLOOKUP(A259,'Medical Examinations'!$AS$1:$BC$2336,9,)</f>
        <v>Jesse G.</v>
      </c>
      <c r="C259" s="64">
        <f>VLOOKUP(A259,'Medical Examinations'!$AS$1:$BC$2336,2,)</f>
        <v>45.52</v>
      </c>
      <c r="D259" s="64">
        <f>VLOOKUP(A259,'Medical Examinations'!$AS$1:$BC$2336,3,)</f>
        <v>6.04</v>
      </c>
      <c r="E259" s="64" t="str">
        <f>VLOOKUP(A259,'Medical Examinations'!$AS$1:$BC$2336,6,)</f>
        <v>No</v>
      </c>
      <c r="F259" s="64" t="str">
        <f>VLOOKUP(A259,'Medical Examinations'!$AS$1:$BC$2336,4,)</f>
        <v>No</v>
      </c>
      <c r="G259" s="64" t="str">
        <f>VLOOKUP(A259,'Medical Examinations'!$AS$1:$BC$2336,5,)</f>
        <v>Yes</v>
      </c>
      <c r="H259" s="64">
        <f>VLOOKUP(A259,'Medical Examinations'!$AS$1:$BC$2336,8,)</f>
        <v>1</v>
      </c>
      <c r="I259" s="64" t="str">
        <f>VLOOKUP(A259,'Medical Examinations'!$AS$1:$BC$2336,7,)</f>
        <v>Yes</v>
      </c>
      <c r="J259" s="64" t="str">
        <f>VLOOKUP(A259,'Medical Examinations'!$AS$1:$BC$2336,11,)</f>
        <v>Obesity</v>
      </c>
      <c r="K259" s="64" t="str">
        <f>VLOOKUP(A259,'Medical Examinations'!$AS$1:$BC$2336,10,)</f>
        <v>Prediabetes</v>
      </c>
      <c r="L259" s="64" t="str">
        <f>VLOOKUP(A259,'Hospitalisation Details'!$L$2:$R$2342,2,)</f>
        <v>28-11-1993</v>
      </c>
      <c r="M259" s="65">
        <f>VLOOKUP(A259,'Hospitalisation Details'!$L$2:$R$2345,7,)</f>
        <v>33708</v>
      </c>
      <c r="N259" s="64" t="str">
        <f>VLOOKUP(A259,'Hospitalisation Details'!$L$2:$R$2342,4,)</f>
        <v>tier - 2</v>
      </c>
      <c r="O259" s="64" t="str">
        <f>VLOOKUP(A259,'Hospitalisation Details'!$L$2:$R$2342,5,)</f>
        <v>tier - 2</v>
      </c>
      <c r="P259" s="64" t="str">
        <f>VLOOKUP(A259,'Hospitalisation Details'!$L$2:$R$2342,6,)</f>
        <v>R1011</v>
      </c>
      <c r="Q259" s="64">
        <f>VLOOKUP(A259,'Hospitalisation Details'!$L$2:$R$2342,3,)</f>
        <v>29</v>
      </c>
      <c r="R259" s="64">
        <f>VLOOKUP(A259,'Hospitalisation Details'!$L$2:$U$2342,10,)</f>
        <v>28</v>
      </c>
      <c r="S259" s="64" t="str">
        <f>VLOOKUP(A259,'Hospitalisation Details'!$L$2:$U$2342,8,)</f>
        <v>Nov</v>
      </c>
      <c r="T259" s="126">
        <f>VLOOKUP(A259,'Hospitalisation Details'!$L$2:$U$2342,9,)</f>
        <v>1993</v>
      </c>
    </row>
    <row r="260" spans="1:20" ht="15.5" x14ac:dyDescent="0.35">
      <c r="A260" s="124" t="s">
        <v>2113</v>
      </c>
      <c r="B260" s="64" t="str">
        <f>VLOOKUP(A260,'Medical Examinations'!$AS$1:$BC$2336,9,)</f>
        <v>Jason</v>
      </c>
      <c r="C260" s="64">
        <f>VLOOKUP(A260,'Medical Examinations'!$AS$1:$BC$2336,2,)</f>
        <v>52.81</v>
      </c>
      <c r="D260" s="64">
        <f>VLOOKUP(A260,'Medical Examinations'!$AS$1:$BC$2336,3,)</f>
        <v>5.19</v>
      </c>
      <c r="E260" s="64" t="str">
        <f>VLOOKUP(A260,'Medical Examinations'!$AS$1:$BC$2336,6,)</f>
        <v>No</v>
      </c>
      <c r="F260" s="64" t="str">
        <f>VLOOKUP(A260,'Medical Examinations'!$AS$1:$BC$2336,4,)</f>
        <v>No</v>
      </c>
      <c r="G260" s="64" t="str">
        <f>VLOOKUP(A260,'Medical Examinations'!$AS$1:$BC$2336,5,)</f>
        <v>Yes</v>
      </c>
      <c r="H260" s="64">
        <f>VLOOKUP(A260,'Medical Examinations'!$AS$1:$BC$2336,8,)</f>
        <v>1</v>
      </c>
      <c r="I260" s="64" t="str">
        <f>VLOOKUP(A260,'Medical Examinations'!$AS$1:$BC$2336,7,)</f>
        <v>Yes</v>
      </c>
      <c r="J260" s="64" t="str">
        <f>VLOOKUP(A260,'Medical Examinations'!$AS$1:$BC$2336,11,)</f>
        <v>Obesity</v>
      </c>
      <c r="K260" s="64" t="str">
        <f>VLOOKUP(A260,'Medical Examinations'!$AS$1:$BC$2336,10,)</f>
        <v>Normal</v>
      </c>
      <c r="L260" s="64" t="str">
        <f>VLOOKUP(A260,'Hospitalisation Details'!$L$2:$R$2342,2,)</f>
        <v>09-09-2003</v>
      </c>
      <c r="M260" s="65">
        <f>VLOOKUP(A260,'Hospitalisation Details'!$L$2:$R$2345,7,)</f>
        <v>33612</v>
      </c>
      <c r="N260" s="64" t="str">
        <f>VLOOKUP(A260,'Hospitalisation Details'!$L$2:$R$2342,4,)</f>
        <v>tier - 1</v>
      </c>
      <c r="O260" s="64" t="str">
        <f>VLOOKUP(A260,'Hospitalisation Details'!$L$2:$R$2342,5,)</f>
        <v>tier - 2</v>
      </c>
      <c r="P260" s="64" t="str">
        <f>VLOOKUP(A260,'Hospitalisation Details'!$L$2:$R$2342,6,)</f>
        <v>R1011</v>
      </c>
      <c r="Q260" s="64">
        <f>VLOOKUP(A260,'Hospitalisation Details'!$L$2:$R$2342,3,)</f>
        <v>19</v>
      </c>
      <c r="R260" s="64">
        <f>VLOOKUP(A260,'Hospitalisation Details'!$L$2:$U$2342,10,)</f>
        <v>9</v>
      </c>
      <c r="S260" s="64" t="str">
        <f>VLOOKUP(A260,'Hospitalisation Details'!$L$2:$U$2342,8,)</f>
        <v>Sep</v>
      </c>
      <c r="T260" s="126">
        <f>VLOOKUP(A260,'Hospitalisation Details'!$L$2:$U$2342,9,)</f>
        <v>2003</v>
      </c>
    </row>
    <row r="261" spans="1:20" ht="15.5" x14ac:dyDescent="0.35">
      <c r="A261" s="124" t="s">
        <v>2112</v>
      </c>
      <c r="B261" s="64" t="str">
        <f>VLOOKUP(A261,'Medical Examinations'!$AS$1:$BC$2336,9,)</f>
        <v>Megan A.</v>
      </c>
      <c r="C261" s="64">
        <f>VLOOKUP(A261,'Medical Examinations'!$AS$1:$BC$2336,2,)</f>
        <v>33.58</v>
      </c>
      <c r="D261" s="64">
        <f>VLOOKUP(A261,'Medical Examinations'!$AS$1:$BC$2336,3,)</f>
        <v>5.56</v>
      </c>
      <c r="E261" s="64" t="str">
        <f>VLOOKUP(A261,'Medical Examinations'!$AS$1:$BC$2336,6,)</f>
        <v>No</v>
      </c>
      <c r="F261" s="64" t="str">
        <f>VLOOKUP(A261,'Medical Examinations'!$AS$1:$BC$2336,4,)</f>
        <v>No</v>
      </c>
      <c r="G261" s="64" t="str">
        <f>VLOOKUP(A261,'Medical Examinations'!$AS$1:$BC$2336,5,)</f>
        <v>No</v>
      </c>
      <c r="H261" s="64">
        <f>VLOOKUP(A261,'Medical Examinations'!$AS$1:$BC$2336,8,)</f>
        <v>1</v>
      </c>
      <c r="I261" s="64" t="str">
        <f>VLOOKUP(A261,'Medical Examinations'!$AS$1:$BC$2336,7,)</f>
        <v>Yes</v>
      </c>
      <c r="J261" s="64" t="str">
        <f>VLOOKUP(A261,'Medical Examinations'!$AS$1:$BC$2336,11,)</f>
        <v>Obesity</v>
      </c>
      <c r="K261" s="64" t="str">
        <f>VLOOKUP(A261,'Medical Examinations'!$AS$1:$BC$2336,10,)</f>
        <v>Normal</v>
      </c>
      <c r="L261" s="64" t="str">
        <f>VLOOKUP(A261,'Hospitalisation Details'!$L$2:$R$2342,2,)</f>
        <v>22-07-1984</v>
      </c>
      <c r="M261" s="65">
        <f>VLOOKUP(A261,'Hospitalisation Details'!$L$2:$R$2345,7,)</f>
        <v>33527</v>
      </c>
      <c r="N261" s="64" t="str">
        <f>VLOOKUP(A261,'Hospitalisation Details'!$L$2:$R$2342,4,)</f>
        <v>tier - 2</v>
      </c>
      <c r="O261" s="64" t="str">
        <f>VLOOKUP(A261,'Hospitalisation Details'!$L$2:$R$2342,5,)</f>
        <v>tier - 3</v>
      </c>
      <c r="P261" s="64" t="str">
        <f>VLOOKUP(A261,'Hospitalisation Details'!$L$2:$R$2342,6,)</f>
        <v>R1011</v>
      </c>
      <c r="Q261" s="64">
        <f>VLOOKUP(A261,'Hospitalisation Details'!$L$2:$R$2342,3,)</f>
        <v>38</v>
      </c>
      <c r="R261" s="64">
        <f>VLOOKUP(A261,'Hospitalisation Details'!$L$2:$U$2342,10,)</f>
        <v>22</v>
      </c>
      <c r="S261" s="64" t="str">
        <f>VLOOKUP(A261,'Hospitalisation Details'!$L$2:$U$2342,8,)</f>
        <v>Jul</v>
      </c>
      <c r="T261" s="126">
        <f>VLOOKUP(A261,'Hospitalisation Details'!$L$2:$U$2342,9,)</f>
        <v>1984</v>
      </c>
    </row>
    <row r="262" spans="1:20" ht="15.5" x14ac:dyDescent="0.35">
      <c r="A262" s="124" t="s">
        <v>2111</v>
      </c>
      <c r="B262" s="64" t="str">
        <f>VLOOKUP(A262,'Medical Examinations'!$AS$1:$BC$2336,9,)</f>
        <v>Luke M</v>
      </c>
      <c r="C262" s="64">
        <f>VLOOKUP(A262,'Medical Examinations'!$AS$1:$BC$2336,2,)</f>
        <v>30.684999999999999</v>
      </c>
      <c r="D262" s="64">
        <f>VLOOKUP(A262,'Medical Examinations'!$AS$1:$BC$2336,3,)</f>
        <v>8.23</v>
      </c>
      <c r="E262" s="64" t="str">
        <f>VLOOKUP(A262,'Medical Examinations'!$AS$1:$BC$2336,6,)</f>
        <v>No</v>
      </c>
      <c r="F262" s="64" t="str">
        <f>VLOOKUP(A262,'Medical Examinations'!$AS$1:$BC$2336,4,)</f>
        <v>No</v>
      </c>
      <c r="G262" s="64" t="str">
        <f>VLOOKUP(A262,'Medical Examinations'!$AS$1:$BC$2336,5,)</f>
        <v>No</v>
      </c>
      <c r="H262" s="64">
        <f>VLOOKUP(A262,'Medical Examinations'!$AS$1:$BC$2336,8,)</f>
        <v>0</v>
      </c>
      <c r="I262" s="64" t="str">
        <f>VLOOKUP(A262,'Medical Examinations'!$AS$1:$BC$2336,7,)</f>
        <v>Yes</v>
      </c>
      <c r="J262" s="64" t="str">
        <f>VLOOKUP(A262,'Medical Examinations'!$AS$1:$BC$2336,11,)</f>
        <v>Obesity</v>
      </c>
      <c r="K262" s="64" t="str">
        <f>VLOOKUP(A262,'Medical Examinations'!$AS$1:$BC$2336,10,)</f>
        <v>Diabetes</v>
      </c>
      <c r="L262" s="64" t="str">
        <f>VLOOKUP(A262,'Hospitalisation Details'!$L$2:$R$2342,2,)</f>
        <v>25-08-2002</v>
      </c>
      <c r="M262" s="65">
        <f>VLOOKUP(A262,'Hospitalisation Details'!$L$2:$R$2345,7,)</f>
        <v>33476</v>
      </c>
      <c r="N262" s="64" t="str">
        <f>VLOOKUP(A262,'Hospitalisation Details'!$L$2:$R$2342,4,)</f>
        <v>tier - 1</v>
      </c>
      <c r="O262" s="64" t="str">
        <f>VLOOKUP(A262,'Hospitalisation Details'!$L$2:$R$2342,5,)</f>
        <v>tier - 1</v>
      </c>
      <c r="P262" s="64" t="str">
        <f>VLOOKUP(A262,'Hospitalisation Details'!$L$2:$R$2342,6,)</f>
        <v>R1018</v>
      </c>
      <c r="Q262" s="64">
        <f>VLOOKUP(A262,'Hospitalisation Details'!$L$2:$R$2342,3,)</f>
        <v>20</v>
      </c>
      <c r="R262" s="64">
        <f>VLOOKUP(A262,'Hospitalisation Details'!$L$2:$U$2342,10,)</f>
        <v>25</v>
      </c>
      <c r="S262" s="64" t="str">
        <f>VLOOKUP(A262,'Hospitalisation Details'!$L$2:$U$2342,8,)</f>
        <v>Aug</v>
      </c>
      <c r="T262" s="126">
        <f>VLOOKUP(A262,'Hospitalisation Details'!$L$2:$U$2342,9,)</f>
        <v>2002</v>
      </c>
    </row>
    <row r="263" spans="1:20" ht="15.5" x14ac:dyDescent="0.35">
      <c r="A263" s="124" t="s">
        <v>2110</v>
      </c>
      <c r="B263" s="64" t="str">
        <f>VLOOKUP(A263,'Medical Examinations'!$AS$1:$BC$2336,9,)</f>
        <v>Jacy D</v>
      </c>
      <c r="C263" s="64">
        <f>VLOOKUP(A263,'Medical Examinations'!$AS$1:$BC$2336,2,)</f>
        <v>37.524999999999999</v>
      </c>
      <c r="D263" s="64">
        <f>VLOOKUP(A263,'Medical Examinations'!$AS$1:$BC$2336,3,)</f>
        <v>9.0299999999999994</v>
      </c>
      <c r="E263" s="64" t="str">
        <f>VLOOKUP(A263,'Medical Examinations'!$AS$1:$BC$2336,6,)</f>
        <v>Yes</v>
      </c>
      <c r="F263" s="64" t="str">
        <f>VLOOKUP(A263,'Medical Examinations'!$AS$1:$BC$2336,4,)</f>
        <v>No</v>
      </c>
      <c r="G263" s="64" t="str">
        <f>VLOOKUP(A263,'Medical Examinations'!$AS$1:$BC$2336,5,)</f>
        <v>No</v>
      </c>
      <c r="H263" s="64">
        <f>VLOOKUP(A263,'Medical Examinations'!$AS$1:$BC$2336,8,)</f>
        <v>2</v>
      </c>
      <c r="I263" s="64" t="str">
        <f>VLOOKUP(A263,'Medical Examinations'!$AS$1:$BC$2336,7,)</f>
        <v>No</v>
      </c>
      <c r="J263" s="64" t="str">
        <f>VLOOKUP(A263,'Medical Examinations'!$AS$1:$BC$2336,11,)</f>
        <v>Obesity</v>
      </c>
      <c r="K263" s="64" t="str">
        <f>VLOOKUP(A263,'Medical Examinations'!$AS$1:$BC$2336,10,)</f>
        <v>Diabetes</v>
      </c>
      <c r="L263" s="64" t="str">
        <f>VLOOKUP(A263,'Hospitalisation Details'!$L$2:$R$2342,2,)</f>
        <v>18-06-1970</v>
      </c>
      <c r="M263" s="65">
        <f>VLOOKUP(A263,'Hospitalisation Details'!$L$2:$R$2345,7,)</f>
        <v>33472</v>
      </c>
      <c r="N263" s="64" t="str">
        <f>VLOOKUP(A263,'Hospitalisation Details'!$L$2:$R$2342,4,)</f>
        <v>tier - 2</v>
      </c>
      <c r="O263" s="64" t="str">
        <f>VLOOKUP(A263,'Hospitalisation Details'!$L$2:$R$2342,5,)</f>
        <v>tier - 2</v>
      </c>
      <c r="P263" s="64" t="str">
        <f>VLOOKUP(A263,'Hospitalisation Details'!$L$2:$R$2342,6,)</f>
        <v>R1012</v>
      </c>
      <c r="Q263" s="64">
        <f>VLOOKUP(A263,'Hospitalisation Details'!$L$2:$R$2342,3,)</f>
        <v>52</v>
      </c>
      <c r="R263" s="64">
        <f>VLOOKUP(A263,'Hospitalisation Details'!$L$2:$U$2342,10,)</f>
        <v>18</v>
      </c>
      <c r="S263" s="64" t="str">
        <f>VLOOKUP(A263,'Hospitalisation Details'!$L$2:$U$2342,8,)</f>
        <v>Jun</v>
      </c>
      <c r="T263" s="126">
        <f>VLOOKUP(A263,'Hospitalisation Details'!$L$2:$U$2342,9,)</f>
        <v>1970</v>
      </c>
    </row>
    <row r="264" spans="1:20" ht="15.5" x14ac:dyDescent="0.35">
      <c r="A264" s="124" t="s">
        <v>2109</v>
      </c>
      <c r="B264" s="64" t="str">
        <f>VLOOKUP(A264,'Medical Examinations'!$AS$1:$BC$2336,9,)</f>
        <v>Simon G.</v>
      </c>
      <c r="C264" s="64">
        <f>VLOOKUP(A264,'Medical Examinations'!$AS$1:$BC$2336,2,)</f>
        <v>34.5</v>
      </c>
      <c r="D264" s="64">
        <f>VLOOKUP(A264,'Medical Examinations'!$AS$1:$BC$2336,3,)</f>
        <v>4.07</v>
      </c>
      <c r="E264" s="64" t="str">
        <f>VLOOKUP(A264,'Medical Examinations'!$AS$1:$BC$2336,6,)</f>
        <v>Yes</v>
      </c>
      <c r="F264" s="64" t="str">
        <f>VLOOKUP(A264,'Medical Examinations'!$AS$1:$BC$2336,4,)</f>
        <v>No</v>
      </c>
      <c r="G264" s="64" t="str">
        <f>VLOOKUP(A264,'Medical Examinations'!$AS$1:$BC$2336,5,)</f>
        <v>No</v>
      </c>
      <c r="H264" s="64">
        <f>VLOOKUP(A264,'Medical Examinations'!$AS$1:$BC$2336,8,)</f>
        <v>0</v>
      </c>
      <c r="I264" s="64" t="str">
        <f>VLOOKUP(A264,'Medical Examinations'!$AS$1:$BC$2336,7,)</f>
        <v>Yes</v>
      </c>
      <c r="J264" s="64" t="str">
        <f>VLOOKUP(A264,'Medical Examinations'!$AS$1:$BC$2336,11,)</f>
        <v>Obesity</v>
      </c>
      <c r="K264" s="64" t="str">
        <f>VLOOKUP(A264,'Medical Examinations'!$AS$1:$BC$2336,10,)</f>
        <v>Normal</v>
      </c>
      <c r="L264" s="64" t="str">
        <f>VLOOKUP(A264,'Hospitalisation Details'!$L$2:$R$2342,2,)</f>
        <v>07-12-1985</v>
      </c>
      <c r="M264" s="65">
        <f>VLOOKUP(A264,'Hospitalisation Details'!$L$2:$R$2345,7,)</f>
        <v>33451</v>
      </c>
      <c r="N264" s="64" t="str">
        <f>VLOOKUP(A264,'Hospitalisation Details'!$L$2:$R$2342,4,)</f>
        <v>tier - 2</v>
      </c>
      <c r="O264" s="64" t="str">
        <f>VLOOKUP(A264,'Hospitalisation Details'!$L$2:$R$2342,5,)</f>
        <v>tier - 2</v>
      </c>
      <c r="P264" s="64" t="str">
        <f>VLOOKUP(A264,'Hospitalisation Details'!$L$2:$R$2342,6,)</f>
        <v>R1011</v>
      </c>
      <c r="Q264" s="64">
        <f>VLOOKUP(A264,'Hospitalisation Details'!$L$2:$R$2342,3,)</f>
        <v>37</v>
      </c>
      <c r="R264" s="64">
        <f>VLOOKUP(A264,'Hospitalisation Details'!$L$2:$U$2342,10,)</f>
        <v>7</v>
      </c>
      <c r="S264" s="64" t="str">
        <f>VLOOKUP(A264,'Hospitalisation Details'!$L$2:$U$2342,8,)</f>
        <v>Dec</v>
      </c>
      <c r="T264" s="126">
        <f>VLOOKUP(A264,'Hospitalisation Details'!$L$2:$U$2342,9,)</f>
        <v>1985</v>
      </c>
    </row>
    <row r="265" spans="1:20" ht="15.5" x14ac:dyDescent="0.35">
      <c r="A265" s="124" t="s">
        <v>2108</v>
      </c>
      <c r="B265" s="64" t="str">
        <f>VLOOKUP(A265,'Medical Examinations'!$AS$1:$BC$2336,9,)</f>
        <v>Ainsley E.</v>
      </c>
      <c r="C265" s="64">
        <f>VLOOKUP(A265,'Medical Examinations'!$AS$1:$BC$2336,2,)</f>
        <v>28.16</v>
      </c>
      <c r="D265" s="64">
        <f>VLOOKUP(A265,'Medical Examinations'!$AS$1:$BC$2336,3,)</f>
        <v>5.77</v>
      </c>
      <c r="E265" s="64" t="str">
        <f>VLOOKUP(A265,'Medical Examinations'!$AS$1:$BC$2336,6,)</f>
        <v>No</v>
      </c>
      <c r="F265" s="64" t="str">
        <f>VLOOKUP(A265,'Medical Examinations'!$AS$1:$BC$2336,4,)</f>
        <v>No</v>
      </c>
      <c r="G265" s="64" t="str">
        <f>VLOOKUP(A265,'Medical Examinations'!$AS$1:$BC$2336,5,)</f>
        <v>No</v>
      </c>
      <c r="H265" s="64">
        <f>VLOOKUP(A265,'Medical Examinations'!$AS$1:$BC$2336,8,)</f>
        <v>2</v>
      </c>
      <c r="I265" s="64" t="str">
        <f>VLOOKUP(A265,'Medical Examinations'!$AS$1:$BC$2336,7,)</f>
        <v>Yes</v>
      </c>
      <c r="J265" s="64" t="str">
        <f>VLOOKUP(A265,'Medical Examinations'!$AS$1:$BC$2336,11,)</f>
        <v>Over weight</v>
      </c>
      <c r="K265" s="64" t="str">
        <f>VLOOKUP(A265,'Medical Examinations'!$AS$1:$BC$2336,10,)</f>
        <v>Prediabetes</v>
      </c>
      <c r="L265" s="64" t="str">
        <f>VLOOKUP(A265,'Hospitalisation Details'!$L$2:$R$2342,2,)</f>
        <v>05-09-1972</v>
      </c>
      <c r="M265" s="65">
        <f>VLOOKUP(A265,'Hospitalisation Details'!$L$2:$R$2345,7,)</f>
        <v>33344</v>
      </c>
      <c r="N265" s="64" t="str">
        <f>VLOOKUP(A265,'Hospitalisation Details'!$L$2:$R$2342,4,)</f>
        <v>tier - 2</v>
      </c>
      <c r="O265" s="64" t="str">
        <f>VLOOKUP(A265,'Hospitalisation Details'!$L$2:$R$2342,5,)</f>
        <v>tier - 3</v>
      </c>
      <c r="P265" s="64" t="str">
        <f>VLOOKUP(A265,'Hospitalisation Details'!$L$2:$R$2342,6,)</f>
        <v>R1011</v>
      </c>
      <c r="Q265" s="64">
        <f>VLOOKUP(A265,'Hospitalisation Details'!$L$2:$R$2342,3,)</f>
        <v>50</v>
      </c>
      <c r="R265" s="64">
        <f>VLOOKUP(A265,'Hospitalisation Details'!$L$2:$U$2342,10,)</f>
        <v>5</v>
      </c>
      <c r="S265" s="64" t="str">
        <f>VLOOKUP(A265,'Hospitalisation Details'!$L$2:$U$2342,8,)</f>
        <v>Sep</v>
      </c>
      <c r="T265" s="126">
        <f>VLOOKUP(A265,'Hospitalisation Details'!$L$2:$U$2342,9,)</f>
        <v>1972</v>
      </c>
    </row>
    <row r="266" spans="1:20" ht="15.5" x14ac:dyDescent="0.35">
      <c r="A266" s="124" t="s">
        <v>2107</v>
      </c>
      <c r="B266" s="64" t="str">
        <f>VLOOKUP(A266,'Medical Examinations'!$AS$1:$BC$2336,9,)</f>
        <v>Erica A.</v>
      </c>
      <c r="C266" s="64">
        <f>VLOOKUP(A266,'Medical Examinations'!$AS$1:$BC$2336,2,)</f>
        <v>30.02</v>
      </c>
      <c r="D266" s="64">
        <f>VLOOKUP(A266,'Medical Examinations'!$AS$1:$BC$2336,3,)</f>
        <v>5.98</v>
      </c>
      <c r="E266" s="64" t="str">
        <f>VLOOKUP(A266,'Medical Examinations'!$AS$1:$BC$2336,6,)</f>
        <v>No</v>
      </c>
      <c r="F266" s="64" t="str">
        <f>VLOOKUP(A266,'Medical Examinations'!$AS$1:$BC$2336,4,)</f>
        <v>No</v>
      </c>
      <c r="G266" s="64" t="str">
        <f>VLOOKUP(A266,'Medical Examinations'!$AS$1:$BC$2336,5,)</f>
        <v>Yes</v>
      </c>
      <c r="H266" s="64">
        <f>VLOOKUP(A266,'Medical Examinations'!$AS$1:$BC$2336,8,)</f>
        <v>1</v>
      </c>
      <c r="I266" s="64" t="str">
        <f>VLOOKUP(A266,'Medical Examinations'!$AS$1:$BC$2336,7,)</f>
        <v>Yes</v>
      </c>
      <c r="J266" s="64" t="str">
        <f>VLOOKUP(A266,'Medical Examinations'!$AS$1:$BC$2336,11,)</f>
        <v>Obesity</v>
      </c>
      <c r="K266" s="64" t="str">
        <f>VLOOKUP(A266,'Medical Examinations'!$AS$1:$BC$2336,10,)</f>
        <v>Prediabetes</v>
      </c>
      <c r="L266" s="64" t="str">
        <f>VLOOKUP(A266,'Hospitalisation Details'!$L$2:$R$2342,2,)</f>
        <v>28-11-2003</v>
      </c>
      <c r="M266" s="65">
        <f>VLOOKUP(A266,'Hospitalisation Details'!$L$2:$R$2345,7,)</f>
        <v>33308</v>
      </c>
      <c r="N266" s="64" t="str">
        <f>VLOOKUP(A266,'Hospitalisation Details'!$L$2:$R$2342,4,)</f>
        <v>tier - 2</v>
      </c>
      <c r="O266" s="64" t="str">
        <f>VLOOKUP(A266,'Hospitalisation Details'!$L$2:$R$2342,5,)</f>
        <v>tier - 3</v>
      </c>
      <c r="P266" s="64" t="str">
        <f>VLOOKUP(A266,'Hospitalisation Details'!$L$2:$R$2342,6,)</f>
        <v>R1012</v>
      </c>
      <c r="Q266" s="64">
        <f>VLOOKUP(A266,'Hospitalisation Details'!$L$2:$R$2342,3,)</f>
        <v>19</v>
      </c>
      <c r="R266" s="64">
        <f>VLOOKUP(A266,'Hospitalisation Details'!$L$2:$U$2342,10,)</f>
        <v>28</v>
      </c>
      <c r="S266" s="64" t="str">
        <f>VLOOKUP(A266,'Hospitalisation Details'!$L$2:$U$2342,8,)</f>
        <v>Nov</v>
      </c>
      <c r="T266" s="126">
        <f>VLOOKUP(A266,'Hospitalisation Details'!$L$2:$U$2342,9,)</f>
        <v>2003</v>
      </c>
    </row>
    <row r="267" spans="1:20" ht="15.5" x14ac:dyDescent="0.35">
      <c r="A267" s="124" t="s">
        <v>2106</v>
      </c>
      <c r="B267" s="64" t="str">
        <f>VLOOKUP(A267,'Medical Examinations'!$AS$1:$BC$2336,9,)</f>
        <v>Erik</v>
      </c>
      <c r="C267" s="64">
        <f>VLOOKUP(A267,'Medical Examinations'!$AS$1:$BC$2336,2,)</f>
        <v>37.82</v>
      </c>
      <c r="D267" s="64">
        <f>VLOOKUP(A267,'Medical Examinations'!$AS$1:$BC$2336,3,)</f>
        <v>6.01</v>
      </c>
      <c r="E267" s="64" t="str">
        <f>VLOOKUP(A267,'Medical Examinations'!$AS$1:$BC$2336,6,)</f>
        <v>No</v>
      </c>
      <c r="F267" s="64" t="str">
        <f>VLOOKUP(A267,'Medical Examinations'!$AS$1:$BC$2336,4,)</f>
        <v>No</v>
      </c>
      <c r="G267" s="64" t="str">
        <f>VLOOKUP(A267,'Medical Examinations'!$AS$1:$BC$2336,5,)</f>
        <v>No</v>
      </c>
      <c r="H267" s="64">
        <f>VLOOKUP(A267,'Medical Examinations'!$AS$1:$BC$2336,8,)</f>
        <v>0</v>
      </c>
      <c r="I267" s="64" t="str">
        <f>VLOOKUP(A267,'Medical Examinations'!$AS$1:$BC$2336,7,)</f>
        <v>Yes</v>
      </c>
      <c r="J267" s="64" t="str">
        <f>VLOOKUP(A267,'Medical Examinations'!$AS$1:$BC$2336,11,)</f>
        <v>Obesity</v>
      </c>
      <c r="K267" s="64" t="str">
        <f>VLOOKUP(A267,'Medical Examinations'!$AS$1:$BC$2336,10,)</f>
        <v>Prediabetes</v>
      </c>
      <c r="L267" s="64" t="str">
        <f>VLOOKUP(A267,'Hospitalisation Details'!$L$2:$R$2342,2,)</f>
        <v>12-10-1990</v>
      </c>
      <c r="M267" s="65">
        <f>VLOOKUP(A267,'Hospitalisation Details'!$L$2:$R$2345,7,)</f>
        <v>33293</v>
      </c>
      <c r="N267" s="64" t="str">
        <f>VLOOKUP(A267,'Hospitalisation Details'!$L$2:$R$2342,4,)</f>
        <v>tier - 2</v>
      </c>
      <c r="O267" s="64" t="str">
        <f>VLOOKUP(A267,'Hospitalisation Details'!$L$2:$R$2342,5,)</f>
        <v>tier - 1</v>
      </c>
      <c r="P267" s="64" t="str">
        <f>VLOOKUP(A267,'Hospitalisation Details'!$L$2:$R$2342,6,)</f>
        <v>R1011</v>
      </c>
      <c r="Q267" s="64">
        <f>VLOOKUP(A267,'Hospitalisation Details'!$L$2:$R$2342,3,)</f>
        <v>32</v>
      </c>
      <c r="R267" s="64">
        <f>VLOOKUP(A267,'Hospitalisation Details'!$L$2:$U$2342,10,)</f>
        <v>12</v>
      </c>
      <c r="S267" s="64" t="str">
        <f>VLOOKUP(A267,'Hospitalisation Details'!$L$2:$U$2342,8,)</f>
        <v>Oct</v>
      </c>
      <c r="T267" s="126">
        <f>VLOOKUP(A267,'Hospitalisation Details'!$L$2:$U$2342,9,)</f>
        <v>1990</v>
      </c>
    </row>
    <row r="268" spans="1:20" ht="15.5" x14ac:dyDescent="0.35">
      <c r="A268" s="124" t="s">
        <v>2105</v>
      </c>
      <c r="B268" s="64" t="str">
        <f>VLOOKUP(A268,'Medical Examinations'!$AS$1:$BC$2336,9,)</f>
        <v>Erin C.</v>
      </c>
      <c r="C268" s="64">
        <f>VLOOKUP(A268,'Medical Examinations'!$AS$1:$BC$2336,2,)</f>
        <v>33.14</v>
      </c>
      <c r="D268" s="64">
        <f>VLOOKUP(A268,'Medical Examinations'!$AS$1:$BC$2336,3,)</f>
        <v>5.67</v>
      </c>
      <c r="E268" s="64" t="str">
        <f>VLOOKUP(A268,'Medical Examinations'!$AS$1:$BC$2336,6,)</f>
        <v>Yes</v>
      </c>
      <c r="F268" s="64" t="str">
        <f>VLOOKUP(A268,'Medical Examinations'!$AS$1:$BC$2336,4,)</f>
        <v>No</v>
      </c>
      <c r="G268" s="64" t="str">
        <f>VLOOKUP(A268,'Medical Examinations'!$AS$1:$BC$2336,5,)</f>
        <v>No</v>
      </c>
      <c r="H268" s="64">
        <f>VLOOKUP(A268,'Medical Examinations'!$AS$1:$BC$2336,8,)</f>
        <v>0</v>
      </c>
      <c r="I268" s="64" t="str">
        <f>VLOOKUP(A268,'Medical Examinations'!$AS$1:$BC$2336,7,)</f>
        <v>Yes</v>
      </c>
      <c r="J268" s="64" t="str">
        <f>VLOOKUP(A268,'Medical Examinations'!$AS$1:$BC$2336,11,)</f>
        <v>Obesity</v>
      </c>
      <c r="K268" s="64" t="str">
        <f>VLOOKUP(A268,'Medical Examinations'!$AS$1:$BC$2336,10,)</f>
        <v>Normal</v>
      </c>
      <c r="L268" s="64" t="str">
        <f>VLOOKUP(A268,'Hospitalisation Details'!$L$2:$R$2342,2,)</f>
        <v>15-07-1985</v>
      </c>
      <c r="M268" s="65">
        <f>VLOOKUP(A268,'Hospitalisation Details'!$L$2:$R$2345,7,)</f>
        <v>33121</v>
      </c>
      <c r="N268" s="64" t="str">
        <f>VLOOKUP(A268,'Hospitalisation Details'!$L$2:$R$2342,4,)</f>
        <v>tier - 2</v>
      </c>
      <c r="O268" s="64" t="str">
        <f>VLOOKUP(A268,'Hospitalisation Details'!$L$2:$R$2342,5,)</f>
        <v>tier - 1</v>
      </c>
      <c r="P268" s="64" t="str">
        <f>VLOOKUP(A268,'Hospitalisation Details'!$L$2:$R$2342,6,)</f>
        <v>R1011</v>
      </c>
      <c r="Q268" s="64">
        <f>VLOOKUP(A268,'Hospitalisation Details'!$L$2:$R$2342,3,)</f>
        <v>37</v>
      </c>
      <c r="R268" s="64">
        <f>VLOOKUP(A268,'Hospitalisation Details'!$L$2:$U$2342,10,)</f>
        <v>15</v>
      </c>
      <c r="S268" s="64" t="str">
        <f>VLOOKUP(A268,'Hospitalisation Details'!$L$2:$U$2342,8,)</f>
        <v>Jul</v>
      </c>
      <c r="T268" s="126">
        <f>VLOOKUP(A268,'Hospitalisation Details'!$L$2:$U$2342,9,)</f>
        <v>1985</v>
      </c>
    </row>
    <row r="269" spans="1:20" ht="15.5" x14ac:dyDescent="0.35">
      <c r="A269" s="124" t="s">
        <v>2104</v>
      </c>
      <c r="B269" s="64" t="str">
        <f>VLOOKUP(A269,'Medical Examinations'!$AS$1:$BC$2336,9,)</f>
        <v>Adrienne</v>
      </c>
      <c r="C269" s="64">
        <f>VLOOKUP(A269,'Medical Examinations'!$AS$1:$BC$2336,2,)</f>
        <v>25.14</v>
      </c>
      <c r="D269" s="64">
        <f>VLOOKUP(A269,'Medical Examinations'!$AS$1:$BC$2336,3,)</f>
        <v>6.02</v>
      </c>
      <c r="E269" s="64" t="str">
        <f>VLOOKUP(A269,'Medical Examinations'!$AS$1:$BC$2336,6,)</f>
        <v>Yes</v>
      </c>
      <c r="F269" s="64" t="str">
        <f>VLOOKUP(A269,'Medical Examinations'!$AS$1:$BC$2336,4,)</f>
        <v>No</v>
      </c>
      <c r="G269" s="64" t="str">
        <f>VLOOKUP(A269,'Medical Examinations'!$AS$1:$BC$2336,5,)</f>
        <v>Yes</v>
      </c>
      <c r="H269" s="64">
        <f>VLOOKUP(A269,'Medical Examinations'!$AS$1:$BC$2336,8,)</f>
        <v>1</v>
      </c>
      <c r="I269" s="64" t="str">
        <f>VLOOKUP(A269,'Medical Examinations'!$AS$1:$BC$2336,7,)</f>
        <v>Yes</v>
      </c>
      <c r="J269" s="64" t="str">
        <f>VLOOKUP(A269,'Medical Examinations'!$AS$1:$BC$2336,11,)</f>
        <v>Over weight</v>
      </c>
      <c r="K269" s="64" t="str">
        <f>VLOOKUP(A269,'Medical Examinations'!$AS$1:$BC$2336,10,)</f>
        <v>Prediabetes</v>
      </c>
      <c r="L269" s="64" t="str">
        <f>VLOOKUP(A269,'Hospitalisation Details'!$L$2:$R$2342,2,)</f>
        <v>30-10-1969</v>
      </c>
      <c r="M269" s="65">
        <f>VLOOKUP(A269,'Hospitalisation Details'!$L$2:$R$2345,7,)</f>
        <v>33091</v>
      </c>
      <c r="N269" s="64" t="str">
        <f>VLOOKUP(A269,'Hospitalisation Details'!$L$2:$R$2342,4,)</f>
        <v>tier - 2</v>
      </c>
      <c r="O269" s="64" t="str">
        <f>VLOOKUP(A269,'Hospitalisation Details'!$L$2:$R$2342,5,)</f>
        <v>tier - 2</v>
      </c>
      <c r="P269" s="64" t="str">
        <f>VLOOKUP(A269,'Hospitalisation Details'!$L$2:$R$2342,6,)</f>
        <v>R1011</v>
      </c>
      <c r="Q269" s="64">
        <f>VLOOKUP(A269,'Hospitalisation Details'!$L$2:$R$2342,3,)</f>
        <v>53</v>
      </c>
      <c r="R269" s="64">
        <f>VLOOKUP(A269,'Hospitalisation Details'!$L$2:$U$2342,10,)</f>
        <v>30</v>
      </c>
      <c r="S269" s="64" t="str">
        <f>VLOOKUP(A269,'Hospitalisation Details'!$L$2:$U$2342,8,)</f>
        <v>Oct</v>
      </c>
      <c r="T269" s="126">
        <f>VLOOKUP(A269,'Hospitalisation Details'!$L$2:$U$2342,9,)</f>
        <v>1969</v>
      </c>
    </row>
    <row r="270" spans="1:20" ht="15.5" x14ac:dyDescent="0.35">
      <c r="A270" s="124" t="s">
        <v>2103</v>
      </c>
      <c r="B270" s="64" t="str">
        <f>VLOOKUP(A270,'Medical Examinations'!$AS$1:$BC$2336,9,)</f>
        <v>Adam</v>
      </c>
      <c r="C270" s="64">
        <f>VLOOKUP(A270,'Medical Examinations'!$AS$1:$BC$2336,2,)</f>
        <v>20.18</v>
      </c>
      <c r="D270" s="64">
        <f>VLOOKUP(A270,'Medical Examinations'!$AS$1:$BC$2336,3,)</f>
        <v>11.19</v>
      </c>
      <c r="E270" s="64" t="str">
        <f>VLOOKUP(A270,'Medical Examinations'!$AS$1:$BC$2336,6,)</f>
        <v>No</v>
      </c>
      <c r="F270" s="64" t="str">
        <f>VLOOKUP(A270,'Medical Examinations'!$AS$1:$BC$2336,4,)</f>
        <v>No</v>
      </c>
      <c r="G270" s="64" t="str">
        <f>VLOOKUP(A270,'Medical Examinations'!$AS$1:$BC$2336,5,)</f>
        <v>No</v>
      </c>
      <c r="H270" s="64">
        <f>VLOOKUP(A270,'Medical Examinations'!$AS$1:$BC$2336,8,)</f>
        <v>0</v>
      </c>
      <c r="I270" s="64" t="str">
        <f>VLOOKUP(A270,'Medical Examinations'!$AS$1:$BC$2336,7,)</f>
        <v>Yes</v>
      </c>
      <c r="J270" s="64" t="str">
        <f>VLOOKUP(A270,'Medical Examinations'!$AS$1:$BC$2336,11,)</f>
        <v xml:space="preserve">Normal Weight 
</v>
      </c>
      <c r="K270" s="64" t="str">
        <f>VLOOKUP(A270,'Medical Examinations'!$AS$1:$BC$2336,10,)</f>
        <v>Diabetes</v>
      </c>
      <c r="L270" s="64" t="str">
        <f>VLOOKUP(A270,'Hospitalisation Details'!$L$2:$R$2342,2,)</f>
        <v>01-07-1962</v>
      </c>
      <c r="M270" s="65">
        <f>VLOOKUP(A270,'Hospitalisation Details'!$L$2:$R$2345,7,)</f>
        <v>33075</v>
      </c>
      <c r="N270" s="64" t="str">
        <f>VLOOKUP(A270,'Hospitalisation Details'!$L$2:$R$2342,4,)</f>
        <v>tier - 1</v>
      </c>
      <c r="O270" s="64" t="str">
        <f>VLOOKUP(A270,'Hospitalisation Details'!$L$2:$R$2342,5,)</f>
        <v>tier - 2</v>
      </c>
      <c r="P270" s="64" t="str">
        <f>VLOOKUP(A270,'Hospitalisation Details'!$L$2:$R$2342,6,)</f>
        <v>R1011</v>
      </c>
      <c r="Q270" s="64">
        <f>VLOOKUP(A270,'Hospitalisation Details'!$L$2:$R$2342,3,)</f>
        <v>60</v>
      </c>
      <c r="R270" s="64">
        <f>VLOOKUP(A270,'Hospitalisation Details'!$L$2:$U$2342,10,)</f>
        <v>1</v>
      </c>
      <c r="S270" s="64" t="str">
        <f>VLOOKUP(A270,'Hospitalisation Details'!$L$2:$U$2342,8,)</f>
        <v>Jul</v>
      </c>
      <c r="T270" s="126">
        <f>VLOOKUP(A270,'Hospitalisation Details'!$L$2:$U$2342,9,)</f>
        <v>1962</v>
      </c>
    </row>
    <row r="271" spans="1:20" ht="15.5" x14ac:dyDescent="0.35">
      <c r="A271" s="124" t="s">
        <v>2102</v>
      </c>
      <c r="B271" s="64" t="str">
        <f>VLOOKUP(A271,'Medical Examinations'!$AS$1:$BC$2336,9,)</f>
        <v>Yutaka</v>
      </c>
      <c r="C271" s="64">
        <f>VLOOKUP(A271,'Medical Examinations'!$AS$1:$BC$2336,2,)</f>
        <v>44.36</v>
      </c>
      <c r="D271" s="64">
        <f>VLOOKUP(A271,'Medical Examinations'!$AS$1:$BC$2336,3,)</f>
        <v>5.1100000000000003</v>
      </c>
      <c r="E271" s="64" t="str">
        <f>VLOOKUP(A271,'Medical Examinations'!$AS$1:$BC$2336,6,)</f>
        <v>No</v>
      </c>
      <c r="F271" s="64" t="str">
        <f>VLOOKUP(A271,'Medical Examinations'!$AS$1:$BC$2336,4,)</f>
        <v>No</v>
      </c>
      <c r="G271" s="64" t="str">
        <f>VLOOKUP(A271,'Medical Examinations'!$AS$1:$BC$2336,5,)</f>
        <v>No</v>
      </c>
      <c r="H271" s="64">
        <f>VLOOKUP(A271,'Medical Examinations'!$AS$1:$BC$2336,8,)</f>
        <v>0</v>
      </c>
      <c r="I271" s="64" t="str">
        <f>VLOOKUP(A271,'Medical Examinations'!$AS$1:$BC$2336,7,)</f>
        <v>Yes</v>
      </c>
      <c r="J271" s="64" t="str">
        <f>VLOOKUP(A271,'Medical Examinations'!$AS$1:$BC$2336,11,)</f>
        <v>Obesity</v>
      </c>
      <c r="K271" s="64" t="str">
        <f>VLOOKUP(A271,'Medical Examinations'!$AS$1:$BC$2336,10,)</f>
        <v>Normal</v>
      </c>
      <c r="L271" s="64" t="str">
        <f>VLOOKUP(A271,'Hospitalisation Details'!$L$2:$R$2342,2,)</f>
        <v>28-07-1994</v>
      </c>
      <c r="M271" s="65">
        <f>VLOOKUP(A271,'Hospitalisation Details'!$L$2:$R$2345,7,)</f>
        <v>33057</v>
      </c>
      <c r="N271" s="64" t="str">
        <f>VLOOKUP(A271,'Hospitalisation Details'!$L$2:$R$2342,4,)</f>
        <v>tier - 1</v>
      </c>
      <c r="O271" s="64" t="str">
        <f>VLOOKUP(A271,'Hospitalisation Details'!$L$2:$R$2342,5,)</f>
        <v>tier - 2</v>
      </c>
      <c r="P271" s="64" t="str">
        <f>VLOOKUP(A271,'Hospitalisation Details'!$L$2:$R$2342,6,)</f>
        <v>R1011</v>
      </c>
      <c r="Q271" s="64">
        <f>VLOOKUP(A271,'Hospitalisation Details'!$L$2:$R$2342,3,)</f>
        <v>28</v>
      </c>
      <c r="R271" s="64">
        <f>VLOOKUP(A271,'Hospitalisation Details'!$L$2:$U$2342,10,)</f>
        <v>28</v>
      </c>
      <c r="S271" s="64" t="str">
        <f>VLOOKUP(A271,'Hospitalisation Details'!$L$2:$U$2342,8,)</f>
        <v>Jul</v>
      </c>
      <c r="T271" s="126">
        <f>VLOOKUP(A271,'Hospitalisation Details'!$L$2:$U$2342,9,)</f>
        <v>1994</v>
      </c>
    </row>
    <row r="272" spans="1:20" ht="15.5" x14ac:dyDescent="0.35">
      <c r="A272" s="124" t="s">
        <v>2101</v>
      </c>
      <c r="B272" s="64" t="str">
        <f>VLOOKUP(A272,'Medical Examinations'!$AS$1:$BC$2336,9,)</f>
        <v>Tyler M</v>
      </c>
      <c r="C272" s="64">
        <f>VLOOKUP(A272,'Medical Examinations'!$AS$1:$BC$2336,2,)</f>
        <v>23.82</v>
      </c>
      <c r="D272" s="64">
        <f>VLOOKUP(A272,'Medical Examinations'!$AS$1:$BC$2336,3,)</f>
        <v>10.85</v>
      </c>
      <c r="E272" s="64" t="str">
        <f>VLOOKUP(A272,'Medical Examinations'!$AS$1:$BC$2336,6,)</f>
        <v>Yes</v>
      </c>
      <c r="F272" s="64" t="str">
        <f>VLOOKUP(A272,'Medical Examinations'!$AS$1:$BC$2336,4,)</f>
        <v>No</v>
      </c>
      <c r="G272" s="64" t="str">
        <f>VLOOKUP(A272,'Medical Examinations'!$AS$1:$BC$2336,5,)</f>
        <v>No</v>
      </c>
      <c r="H272" s="64">
        <f>VLOOKUP(A272,'Medical Examinations'!$AS$1:$BC$2336,8,)</f>
        <v>0</v>
      </c>
      <c r="I272" s="64" t="str">
        <f>VLOOKUP(A272,'Medical Examinations'!$AS$1:$BC$2336,7,)</f>
        <v>Yes</v>
      </c>
      <c r="J272" s="64" t="str">
        <f>VLOOKUP(A272,'Medical Examinations'!$AS$1:$BC$2336,11,)</f>
        <v xml:space="preserve">Normal Weight 
</v>
      </c>
      <c r="K272" s="64" t="str">
        <f>VLOOKUP(A272,'Medical Examinations'!$AS$1:$BC$2336,10,)</f>
        <v>Diabetes</v>
      </c>
      <c r="L272" s="64" t="str">
        <f>VLOOKUP(A272,'Hospitalisation Details'!$L$2:$R$2342,2,)</f>
        <v>10-07-1967</v>
      </c>
      <c r="M272" s="65">
        <f>VLOOKUP(A272,'Hospitalisation Details'!$L$2:$R$2345,7,)</f>
        <v>33025</v>
      </c>
      <c r="N272" s="64" t="str">
        <f>VLOOKUP(A272,'Hospitalisation Details'!$L$2:$R$2342,4,)</f>
        <v>tier - 2</v>
      </c>
      <c r="O272" s="64" t="str">
        <f>VLOOKUP(A272,'Hospitalisation Details'!$L$2:$R$2342,5,)</f>
        <v>tier - 3</v>
      </c>
      <c r="P272" s="64" t="str">
        <f>VLOOKUP(A272,'Hospitalisation Details'!$L$2:$R$2342,6,)</f>
        <v>R1011</v>
      </c>
      <c r="Q272" s="64">
        <f>VLOOKUP(A272,'Hospitalisation Details'!$L$2:$R$2342,3,)</f>
        <v>55</v>
      </c>
      <c r="R272" s="64">
        <f>VLOOKUP(A272,'Hospitalisation Details'!$L$2:$U$2342,10,)</f>
        <v>10</v>
      </c>
      <c r="S272" s="64" t="str">
        <f>VLOOKUP(A272,'Hospitalisation Details'!$L$2:$U$2342,8,)</f>
        <v>Jul</v>
      </c>
      <c r="T272" s="126">
        <f>VLOOKUP(A272,'Hospitalisation Details'!$L$2:$U$2342,9,)</f>
        <v>1967</v>
      </c>
    </row>
    <row r="273" spans="1:20" ht="15.5" x14ac:dyDescent="0.35">
      <c r="A273" s="124" t="s">
        <v>2100</v>
      </c>
      <c r="B273" s="64" t="str">
        <f>VLOOKUP(A273,'Medical Examinations'!$AS$1:$BC$2336,9,)</f>
        <v>Stephen</v>
      </c>
      <c r="C273" s="64">
        <f>VLOOKUP(A273,'Medical Examinations'!$AS$1:$BC$2336,2,)</f>
        <v>45</v>
      </c>
      <c r="D273" s="64">
        <f>VLOOKUP(A273,'Medical Examinations'!$AS$1:$BC$2336,3,)</f>
        <v>5.24</v>
      </c>
      <c r="E273" s="64" t="str">
        <f>VLOOKUP(A273,'Medical Examinations'!$AS$1:$BC$2336,6,)</f>
        <v>Yes</v>
      </c>
      <c r="F273" s="64" t="str">
        <f>VLOOKUP(A273,'Medical Examinations'!$AS$1:$BC$2336,4,)</f>
        <v>No</v>
      </c>
      <c r="G273" s="64" t="str">
        <f>VLOOKUP(A273,'Medical Examinations'!$AS$1:$BC$2336,5,)</f>
        <v>No</v>
      </c>
      <c r="H273" s="64">
        <f>VLOOKUP(A273,'Medical Examinations'!$AS$1:$BC$2336,8,)</f>
        <v>1</v>
      </c>
      <c r="I273" s="64" t="str">
        <f>VLOOKUP(A273,'Medical Examinations'!$AS$1:$BC$2336,7,)</f>
        <v>Yes</v>
      </c>
      <c r="J273" s="64" t="str">
        <f>VLOOKUP(A273,'Medical Examinations'!$AS$1:$BC$2336,11,)</f>
        <v>Obesity</v>
      </c>
      <c r="K273" s="64" t="str">
        <f>VLOOKUP(A273,'Medical Examinations'!$AS$1:$BC$2336,10,)</f>
        <v>Normal</v>
      </c>
      <c r="L273" s="64" t="str">
        <f>VLOOKUP(A273,'Hospitalisation Details'!$L$2:$R$2342,2,)</f>
        <v>08-07-1995</v>
      </c>
      <c r="M273" s="65">
        <f>VLOOKUP(A273,'Hospitalisation Details'!$L$2:$R$2345,7,)</f>
        <v>33017</v>
      </c>
      <c r="N273" s="64" t="str">
        <f>VLOOKUP(A273,'Hospitalisation Details'!$L$2:$R$2342,4,)</f>
        <v>tier - 1</v>
      </c>
      <c r="O273" s="64" t="str">
        <f>VLOOKUP(A273,'Hospitalisation Details'!$L$2:$R$2342,5,)</f>
        <v>tier - 1</v>
      </c>
      <c r="P273" s="64" t="str">
        <f>VLOOKUP(A273,'Hospitalisation Details'!$L$2:$R$2342,6,)</f>
        <v>R1011</v>
      </c>
      <c r="Q273" s="64">
        <f>VLOOKUP(A273,'Hospitalisation Details'!$L$2:$R$2342,3,)</f>
        <v>27</v>
      </c>
      <c r="R273" s="64">
        <f>VLOOKUP(A273,'Hospitalisation Details'!$L$2:$U$2342,10,)</f>
        <v>8</v>
      </c>
      <c r="S273" s="64" t="str">
        <f>VLOOKUP(A273,'Hospitalisation Details'!$L$2:$U$2342,8,)</f>
        <v>Jul</v>
      </c>
      <c r="T273" s="126">
        <f>VLOOKUP(A273,'Hospitalisation Details'!$L$2:$U$2342,9,)</f>
        <v>1995</v>
      </c>
    </row>
    <row r="274" spans="1:20" ht="15.5" x14ac:dyDescent="0.35">
      <c r="A274" s="124" t="s">
        <v>2099</v>
      </c>
      <c r="B274" s="64" t="str">
        <f>VLOOKUP(A274,'Medical Examinations'!$AS$1:$BC$2336,9,)</f>
        <v>Andrew B.</v>
      </c>
      <c r="C274" s="64">
        <f>VLOOKUP(A274,'Medical Examinations'!$AS$1:$BC$2336,2,)</f>
        <v>26.62</v>
      </c>
      <c r="D274" s="64">
        <f>VLOOKUP(A274,'Medical Examinations'!$AS$1:$BC$2336,3,)</f>
        <v>10.08</v>
      </c>
      <c r="E274" s="64" t="str">
        <f>VLOOKUP(A274,'Medical Examinations'!$AS$1:$BC$2336,6,)</f>
        <v>No</v>
      </c>
      <c r="F274" s="64" t="str">
        <f>VLOOKUP(A274,'Medical Examinations'!$AS$1:$BC$2336,4,)</f>
        <v>No</v>
      </c>
      <c r="G274" s="64" t="str">
        <f>VLOOKUP(A274,'Medical Examinations'!$AS$1:$BC$2336,5,)</f>
        <v>No</v>
      </c>
      <c r="H274" s="64">
        <f>VLOOKUP(A274,'Medical Examinations'!$AS$1:$BC$2336,8,)</f>
        <v>0</v>
      </c>
      <c r="I274" s="64" t="str">
        <f>VLOOKUP(A274,'Medical Examinations'!$AS$1:$BC$2336,7,)</f>
        <v>Yes</v>
      </c>
      <c r="J274" s="64" t="str">
        <f>VLOOKUP(A274,'Medical Examinations'!$AS$1:$BC$2336,11,)</f>
        <v>Over weight</v>
      </c>
      <c r="K274" s="64" t="str">
        <f>VLOOKUP(A274,'Medical Examinations'!$AS$1:$BC$2336,10,)</f>
        <v>Diabetes</v>
      </c>
      <c r="L274" s="64" t="str">
        <f>VLOOKUP(A274,'Hospitalisation Details'!$L$2:$R$2342,2,)</f>
        <v>24-08-1971</v>
      </c>
      <c r="M274" s="65">
        <f>VLOOKUP(A274,'Hospitalisation Details'!$L$2:$R$2345,7,)</f>
        <v>32948</v>
      </c>
      <c r="N274" s="64" t="str">
        <f>VLOOKUP(A274,'Hospitalisation Details'!$L$2:$R$2342,4,)</f>
        <v>tier - 2</v>
      </c>
      <c r="O274" s="64" t="str">
        <f>VLOOKUP(A274,'Hospitalisation Details'!$L$2:$R$2342,5,)</f>
        <v>tier - 1</v>
      </c>
      <c r="P274" s="64" t="str">
        <f>VLOOKUP(A274,'Hospitalisation Details'!$L$2:$R$2342,6,)</f>
        <v>R1011</v>
      </c>
      <c r="Q274" s="64">
        <f>VLOOKUP(A274,'Hospitalisation Details'!$L$2:$R$2342,3,)</f>
        <v>51</v>
      </c>
      <c r="R274" s="64">
        <f>VLOOKUP(A274,'Hospitalisation Details'!$L$2:$U$2342,10,)</f>
        <v>24</v>
      </c>
      <c r="S274" s="64" t="str">
        <f>VLOOKUP(A274,'Hospitalisation Details'!$L$2:$U$2342,8,)</f>
        <v>Aug</v>
      </c>
      <c r="T274" s="126">
        <f>VLOOKUP(A274,'Hospitalisation Details'!$L$2:$U$2342,9,)</f>
        <v>1971</v>
      </c>
    </row>
    <row r="275" spans="1:20" ht="15.5" x14ac:dyDescent="0.35">
      <c r="A275" s="124" t="s">
        <v>2098</v>
      </c>
      <c r="B275" s="64" t="str">
        <f>VLOOKUP(A275,'Medical Examinations'!$AS$1:$BC$2336,9,)</f>
        <v>James</v>
      </c>
      <c r="C275" s="64">
        <f>VLOOKUP(A275,'Medical Examinations'!$AS$1:$BC$2336,2,)</f>
        <v>32.67</v>
      </c>
      <c r="D275" s="64">
        <f>VLOOKUP(A275,'Medical Examinations'!$AS$1:$BC$2336,3,)</f>
        <v>10.97</v>
      </c>
      <c r="E275" s="64" t="str">
        <f>VLOOKUP(A275,'Medical Examinations'!$AS$1:$BC$2336,6,)</f>
        <v>Yes</v>
      </c>
      <c r="F275" s="64" t="str">
        <f>VLOOKUP(A275,'Medical Examinations'!$AS$1:$BC$2336,4,)</f>
        <v>No</v>
      </c>
      <c r="G275" s="64" t="str">
        <f>VLOOKUP(A275,'Medical Examinations'!$AS$1:$BC$2336,5,)</f>
        <v>No</v>
      </c>
      <c r="H275" s="64">
        <f>VLOOKUP(A275,'Medical Examinations'!$AS$1:$BC$2336,8,)</f>
        <v>0</v>
      </c>
      <c r="I275" s="64" t="str">
        <f>VLOOKUP(A275,'Medical Examinations'!$AS$1:$BC$2336,7,)</f>
        <v>Yes</v>
      </c>
      <c r="J275" s="64" t="str">
        <f>VLOOKUP(A275,'Medical Examinations'!$AS$1:$BC$2336,11,)</f>
        <v>Obesity</v>
      </c>
      <c r="K275" s="64" t="str">
        <f>VLOOKUP(A275,'Medical Examinations'!$AS$1:$BC$2336,10,)</f>
        <v>Diabetes</v>
      </c>
      <c r="L275" s="64" t="str">
        <f>VLOOKUP(A275,'Hospitalisation Details'!$L$2:$R$2342,2,)</f>
        <v>17-11-1981</v>
      </c>
      <c r="M275" s="65">
        <f>VLOOKUP(A275,'Hospitalisation Details'!$L$2:$R$2345,7,)</f>
        <v>32907</v>
      </c>
      <c r="N275" s="64" t="str">
        <f>VLOOKUP(A275,'Hospitalisation Details'!$L$2:$R$2342,4,)</f>
        <v>tier - 2</v>
      </c>
      <c r="O275" s="64" t="str">
        <f>VLOOKUP(A275,'Hospitalisation Details'!$L$2:$R$2342,5,)</f>
        <v>tier - 3</v>
      </c>
      <c r="P275" s="64" t="str">
        <f>VLOOKUP(A275,'Hospitalisation Details'!$L$2:$R$2342,6,)</f>
        <v>R1011</v>
      </c>
      <c r="Q275" s="64">
        <f>VLOOKUP(A275,'Hospitalisation Details'!$L$2:$R$2342,3,)</f>
        <v>41</v>
      </c>
      <c r="R275" s="64">
        <f>VLOOKUP(A275,'Hospitalisation Details'!$L$2:$U$2342,10,)</f>
        <v>17</v>
      </c>
      <c r="S275" s="64" t="str">
        <f>VLOOKUP(A275,'Hospitalisation Details'!$L$2:$U$2342,8,)</f>
        <v>Nov</v>
      </c>
      <c r="T275" s="126">
        <f>VLOOKUP(A275,'Hospitalisation Details'!$L$2:$U$2342,9,)</f>
        <v>1981</v>
      </c>
    </row>
    <row r="276" spans="1:20" ht="15.5" x14ac:dyDescent="0.35">
      <c r="A276" s="124" t="s">
        <v>2097</v>
      </c>
      <c r="B276" s="64" t="str">
        <f>VLOOKUP(A276,'Medical Examinations'!$AS$1:$BC$2336,9,)</f>
        <v>Shawn P.</v>
      </c>
      <c r="C276" s="64">
        <f>VLOOKUP(A276,'Medical Examinations'!$AS$1:$BC$2336,2,)</f>
        <v>44.44</v>
      </c>
      <c r="D276" s="64">
        <f>VLOOKUP(A276,'Medical Examinations'!$AS$1:$BC$2336,3,)</f>
        <v>4.9000000000000004</v>
      </c>
      <c r="E276" s="64" t="str">
        <f>VLOOKUP(A276,'Medical Examinations'!$AS$1:$BC$2336,6,)</f>
        <v>Yes</v>
      </c>
      <c r="F276" s="64" t="str">
        <f>VLOOKUP(A276,'Medical Examinations'!$AS$1:$BC$2336,4,)</f>
        <v>No</v>
      </c>
      <c r="G276" s="64" t="str">
        <f>VLOOKUP(A276,'Medical Examinations'!$AS$1:$BC$2336,5,)</f>
        <v>No</v>
      </c>
      <c r="H276" s="64">
        <f>VLOOKUP(A276,'Medical Examinations'!$AS$1:$BC$2336,8,)</f>
        <v>1</v>
      </c>
      <c r="I276" s="64" t="str">
        <f>VLOOKUP(A276,'Medical Examinations'!$AS$1:$BC$2336,7,)</f>
        <v>Yes</v>
      </c>
      <c r="J276" s="64" t="str">
        <f>VLOOKUP(A276,'Medical Examinations'!$AS$1:$BC$2336,11,)</f>
        <v>Obesity</v>
      </c>
      <c r="K276" s="64" t="str">
        <f>VLOOKUP(A276,'Medical Examinations'!$AS$1:$BC$2336,10,)</f>
        <v>Normal</v>
      </c>
      <c r="L276" s="64" t="str">
        <f>VLOOKUP(A276,'Hospitalisation Details'!$L$2:$R$2342,2,)</f>
        <v>04-12-1995</v>
      </c>
      <c r="M276" s="65">
        <f>VLOOKUP(A276,'Hospitalisation Details'!$L$2:$R$2345,7,)</f>
        <v>32828</v>
      </c>
      <c r="N276" s="64" t="str">
        <f>VLOOKUP(A276,'Hospitalisation Details'!$L$2:$R$2342,4,)</f>
        <v>tier - 1</v>
      </c>
      <c r="O276" s="64" t="str">
        <f>VLOOKUP(A276,'Hospitalisation Details'!$L$2:$R$2342,5,)</f>
        <v>tier - 2</v>
      </c>
      <c r="P276" s="64" t="str">
        <f>VLOOKUP(A276,'Hospitalisation Details'!$L$2:$R$2342,6,)</f>
        <v>R1011</v>
      </c>
      <c r="Q276" s="64">
        <f>VLOOKUP(A276,'Hospitalisation Details'!$L$2:$R$2342,3,)</f>
        <v>27</v>
      </c>
      <c r="R276" s="64">
        <f>VLOOKUP(A276,'Hospitalisation Details'!$L$2:$U$2342,10,)</f>
        <v>4</v>
      </c>
      <c r="S276" s="64" t="str">
        <f>VLOOKUP(A276,'Hospitalisation Details'!$L$2:$U$2342,8,)</f>
        <v>Dec</v>
      </c>
      <c r="T276" s="126">
        <f>VLOOKUP(A276,'Hospitalisation Details'!$L$2:$U$2342,9,)</f>
        <v>1995</v>
      </c>
    </row>
    <row r="277" spans="1:20" ht="15.5" x14ac:dyDescent="0.35">
      <c r="A277" s="124" t="s">
        <v>2096</v>
      </c>
      <c r="B277" s="64" t="str">
        <f>VLOOKUP(A277,'Medical Examinations'!$AS$1:$BC$2336,9,)</f>
        <v>Matt</v>
      </c>
      <c r="C277" s="64">
        <f>VLOOKUP(A277,'Medical Examinations'!$AS$1:$BC$2336,2,)</f>
        <v>28.31</v>
      </c>
      <c r="D277" s="64">
        <f>VLOOKUP(A277,'Medical Examinations'!$AS$1:$BC$2336,3,)</f>
        <v>5.33</v>
      </c>
      <c r="E277" s="64" t="str">
        <f>VLOOKUP(A277,'Medical Examinations'!$AS$1:$BC$2336,6,)</f>
        <v>No</v>
      </c>
      <c r="F277" s="64" t="str">
        <f>VLOOKUP(A277,'Medical Examinations'!$AS$1:$BC$2336,4,)</f>
        <v>No</v>
      </c>
      <c r="G277" s="64" t="str">
        <f>VLOOKUP(A277,'Medical Examinations'!$AS$1:$BC$2336,5,)</f>
        <v>No</v>
      </c>
      <c r="H277" s="64">
        <f>VLOOKUP(A277,'Medical Examinations'!$AS$1:$BC$2336,8,)</f>
        <v>0</v>
      </c>
      <c r="I277" s="64" t="str">
        <f>VLOOKUP(A277,'Medical Examinations'!$AS$1:$BC$2336,7,)</f>
        <v>Yes</v>
      </c>
      <c r="J277" s="64" t="str">
        <f>VLOOKUP(A277,'Medical Examinations'!$AS$1:$BC$2336,11,)</f>
        <v>Over weight</v>
      </c>
      <c r="K277" s="64" t="str">
        <f>VLOOKUP(A277,'Medical Examinations'!$AS$1:$BC$2336,10,)</f>
        <v>Normal</v>
      </c>
      <c r="L277" s="64" t="str">
        <f>VLOOKUP(A277,'Hospitalisation Details'!$L$2:$R$2342,2,)</f>
        <v>12-12-1980</v>
      </c>
      <c r="M277" s="65">
        <f>VLOOKUP(A277,'Hospitalisation Details'!$L$2:$R$2345,7,)</f>
        <v>32787</v>
      </c>
      <c r="N277" s="64" t="str">
        <f>VLOOKUP(A277,'Hospitalisation Details'!$L$2:$R$2342,4,)</f>
        <v>tier - 1</v>
      </c>
      <c r="O277" s="64" t="str">
        <f>VLOOKUP(A277,'Hospitalisation Details'!$L$2:$R$2342,5,)</f>
        <v>tier - 3</v>
      </c>
      <c r="P277" s="64" t="str">
        <f>VLOOKUP(A277,'Hospitalisation Details'!$L$2:$R$2342,6,)</f>
        <v>R1012</v>
      </c>
      <c r="Q277" s="64">
        <f>VLOOKUP(A277,'Hospitalisation Details'!$L$2:$R$2342,3,)</f>
        <v>42</v>
      </c>
      <c r="R277" s="64">
        <f>VLOOKUP(A277,'Hospitalisation Details'!$L$2:$U$2342,10,)</f>
        <v>12</v>
      </c>
      <c r="S277" s="64" t="str">
        <f>VLOOKUP(A277,'Hospitalisation Details'!$L$2:$U$2342,8,)</f>
        <v>Dec</v>
      </c>
      <c r="T277" s="126">
        <f>VLOOKUP(A277,'Hospitalisation Details'!$L$2:$U$2342,9,)</f>
        <v>1980</v>
      </c>
    </row>
    <row r="278" spans="1:20" ht="15.5" x14ac:dyDescent="0.35">
      <c r="A278" s="124" t="s">
        <v>2095</v>
      </c>
      <c r="B278" s="64" t="str">
        <f>VLOOKUP(A278,'Medical Examinations'!$AS$1:$BC$2336,9,)</f>
        <v>Nathaniel</v>
      </c>
      <c r="C278" s="64">
        <f>VLOOKUP(A278,'Medical Examinations'!$AS$1:$BC$2336,2,)</f>
        <v>25.05</v>
      </c>
      <c r="D278" s="64">
        <f>VLOOKUP(A278,'Medical Examinations'!$AS$1:$BC$2336,3,)</f>
        <v>4.6100000000000003</v>
      </c>
      <c r="E278" s="64" t="str">
        <f>VLOOKUP(A278,'Medical Examinations'!$AS$1:$BC$2336,6,)</f>
        <v>No</v>
      </c>
      <c r="F278" s="64" t="str">
        <f>VLOOKUP(A278,'Medical Examinations'!$AS$1:$BC$2336,4,)</f>
        <v>No</v>
      </c>
      <c r="G278" s="64" t="str">
        <f>VLOOKUP(A278,'Medical Examinations'!$AS$1:$BC$2336,5,)</f>
        <v>No</v>
      </c>
      <c r="H278" s="64">
        <f>VLOOKUP(A278,'Medical Examinations'!$AS$1:$BC$2336,8,)</f>
        <v>2</v>
      </c>
      <c r="I278" s="64" t="str">
        <f>VLOOKUP(A278,'Medical Examinations'!$AS$1:$BC$2336,7,)</f>
        <v>Yes</v>
      </c>
      <c r="J278" s="64" t="str">
        <f>VLOOKUP(A278,'Medical Examinations'!$AS$1:$BC$2336,11,)</f>
        <v>Over weight</v>
      </c>
      <c r="K278" s="64" t="str">
        <f>VLOOKUP(A278,'Medical Examinations'!$AS$1:$BC$2336,10,)</f>
        <v>Normal</v>
      </c>
      <c r="L278" s="64" t="str">
        <f>VLOOKUP(A278,'Hospitalisation Details'!$L$2:$R$2342,2,)</f>
        <v>07-11-1972</v>
      </c>
      <c r="M278" s="65">
        <f>VLOOKUP(A278,'Hospitalisation Details'!$L$2:$R$2345,7,)</f>
        <v>32765</v>
      </c>
      <c r="N278" s="64" t="str">
        <f>VLOOKUP(A278,'Hospitalisation Details'!$L$2:$R$2342,4,)</f>
        <v>tier - 2</v>
      </c>
      <c r="O278" s="64" t="str">
        <f>VLOOKUP(A278,'Hospitalisation Details'!$L$2:$R$2342,5,)</f>
        <v>tier - 2</v>
      </c>
      <c r="P278" s="64" t="str">
        <f>VLOOKUP(A278,'Hospitalisation Details'!$L$2:$R$2342,6,)</f>
        <v>R1012</v>
      </c>
      <c r="Q278" s="64">
        <f>VLOOKUP(A278,'Hospitalisation Details'!$L$2:$R$2342,3,)</f>
        <v>50</v>
      </c>
      <c r="R278" s="64">
        <f>VLOOKUP(A278,'Hospitalisation Details'!$L$2:$U$2342,10,)</f>
        <v>7</v>
      </c>
      <c r="S278" s="64" t="str">
        <f>VLOOKUP(A278,'Hospitalisation Details'!$L$2:$U$2342,8,)</f>
        <v>Nov</v>
      </c>
      <c r="T278" s="126">
        <f>VLOOKUP(A278,'Hospitalisation Details'!$L$2:$U$2342,9,)</f>
        <v>1972</v>
      </c>
    </row>
    <row r="279" spans="1:20" ht="15.5" x14ac:dyDescent="0.35">
      <c r="A279" s="124" t="s">
        <v>2094</v>
      </c>
      <c r="B279" s="64" t="str">
        <f>VLOOKUP(A279,'Medical Examinations'!$AS$1:$BC$2336,9,)</f>
        <v>Kevin D.</v>
      </c>
      <c r="C279" s="64">
        <f>VLOOKUP(A279,'Medical Examinations'!$AS$1:$BC$2336,2,)</f>
        <v>28.34</v>
      </c>
      <c r="D279" s="64">
        <f>VLOOKUP(A279,'Medical Examinations'!$AS$1:$BC$2336,3,)</f>
        <v>8.18</v>
      </c>
      <c r="E279" s="64" t="str">
        <f>VLOOKUP(A279,'Medical Examinations'!$AS$1:$BC$2336,6,)</f>
        <v>No</v>
      </c>
      <c r="F279" s="64" t="str">
        <f>VLOOKUP(A279,'Medical Examinations'!$AS$1:$BC$2336,4,)</f>
        <v>No</v>
      </c>
      <c r="G279" s="64" t="str">
        <f>VLOOKUP(A279,'Medical Examinations'!$AS$1:$BC$2336,5,)</f>
        <v>No</v>
      </c>
      <c r="H279" s="64">
        <f>VLOOKUP(A279,'Medical Examinations'!$AS$1:$BC$2336,8,)</f>
        <v>0</v>
      </c>
      <c r="I279" s="64" t="str">
        <f>VLOOKUP(A279,'Medical Examinations'!$AS$1:$BC$2336,7,)</f>
        <v>Yes</v>
      </c>
      <c r="J279" s="64" t="str">
        <f>VLOOKUP(A279,'Medical Examinations'!$AS$1:$BC$2336,11,)</f>
        <v>Over weight</v>
      </c>
      <c r="K279" s="64" t="str">
        <f>VLOOKUP(A279,'Medical Examinations'!$AS$1:$BC$2336,10,)</f>
        <v>Diabetes</v>
      </c>
      <c r="L279" s="64" t="str">
        <f>VLOOKUP(A279,'Hospitalisation Details'!$L$2:$R$2342,2,)</f>
        <v>06-12-1974</v>
      </c>
      <c r="M279" s="65">
        <f>VLOOKUP(A279,'Hospitalisation Details'!$L$2:$R$2345,7,)</f>
        <v>32760</v>
      </c>
      <c r="N279" s="64" t="str">
        <f>VLOOKUP(A279,'Hospitalisation Details'!$L$2:$R$2342,4,)</f>
        <v>tier - 1</v>
      </c>
      <c r="O279" s="64" t="str">
        <f>VLOOKUP(A279,'Hospitalisation Details'!$L$2:$R$2342,5,)</f>
        <v>tier - 1</v>
      </c>
      <c r="P279" s="64" t="str">
        <f>VLOOKUP(A279,'Hospitalisation Details'!$L$2:$R$2342,6,)</f>
        <v>R1011</v>
      </c>
      <c r="Q279" s="64">
        <f>VLOOKUP(A279,'Hospitalisation Details'!$L$2:$R$2342,3,)</f>
        <v>48</v>
      </c>
      <c r="R279" s="64">
        <f>VLOOKUP(A279,'Hospitalisation Details'!$L$2:$U$2342,10,)</f>
        <v>6</v>
      </c>
      <c r="S279" s="64" t="str">
        <f>VLOOKUP(A279,'Hospitalisation Details'!$L$2:$U$2342,8,)</f>
        <v>Dec</v>
      </c>
      <c r="T279" s="126">
        <f>VLOOKUP(A279,'Hospitalisation Details'!$L$2:$U$2342,9,)</f>
        <v>1974</v>
      </c>
    </row>
    <row r="280" spans="1:20" ht="15.5" x14ac:dyDescent="0.35">
      <c r="A280" s="124" t="s">
        <v>2093</v>
      </c>
      <c r="B280" s="64" t="str">
        <f>VLOOKUP(A280,'Medical Examinations'!$AS$1:$BC$2336,9,)</f>
        <v>Joan</v>
      </c>
      <c r="C280" s="64">
        <f>VLOOKUP(A280,'Medical Examinations'!$AS$1:$BC$2336,2,)</f>
        <v>17.765000000000001</v>
      </c>
      <c r="D280" s="64">
        <f>VLOOKUP(A280,'Medical Examinations'!$AS$1:$BC$2336,3,)</f>
        <v>5.62</v>
      </c>
      <c r="E280" s="64" t="str">
        <f>VLOOKUP(A280,'Medical Examinations'!$AS$1:$BC$2336,6,)</f>
        <v>No</v>
      </c>
      <c r="F280" s="64" t="str">
        <f>VLOOKUP(A280,'Medical Examinations'!$AS$1:$BC$2336,4,)</f>
        <v>No</v>
      </c>
      <c r="G280" s="64" t="str">
        <f>VLOOKUP(A280,'Medical Examinations'!$AS$1:$BC$2336,5,)</f>
        <v>No</v>
      </c>
      <c r="H280" s="64">
        <f>VLOOKUP(A280,'Medical Examinations'!$AS$1:$BC$2336,8,)</f>
        <v>0</v>
      </c>
      <c r="I280" s="64" t="str">
        <f>VLOOKUP(A280,'Medical Examinations'!$AS$1:$BC$2336,7,)</f>
        <v>Yes</v>
      </c>
      <c r="J280" s="64" t="str">
        <f>VLOOKUP(A280,'Medical Examinations'!$AS$1:$BC$2336,11,)</f>
        <v>Under weight</v>
      </c>
      <c r="K280" s="64" t="str">
        <f>VLOOKUP(A280,'Medical Examinations'!$AS$1:$BC$2336,10,)</f>
        <v>Normal</v>
      </c>
      <c r="L280" s="64" t="str">
        <f>VLOOKUP(A280,'Hospitalisation Details'!$L$2:$R$2342,2,)</f>
        <v>09-07-1990</v>
      </c>
      <c r="M280" s="65">
        <f>VLOOKUP(A280,'Hospitalisation Details'!$L$2:$R$2345,7,)</f>
        <v>32734</v>
      </c>
      <c r="N280" s="64" t="str">
        <f>VLOOKUP(A280,'Hospitalisation Details'!$L$2:$R$2342,4,)</f>
        <v>tier - 2</v>
      </c>
      <c r="O280" s="64" t="str">
        <f>VLOOKUP(A280,'Hospitalisation Details'!$L$2:$R$2342,5,)</f>
        <v>tier - 1</v>
      </c>
      <c r="P280" s="64" t="str">
        <f>VLOOKUP(A280,'Hospitalisation Details'!$L$2:$R$2342,6,)</f>
        <v>R1012</v>
      </c>
      <c r="Q280" s="64">
        <f>VLOOKUP(A280,'Hospitalisation Details'!$L$2:$R$2342,3,)</f>
        <v>32</v>
      </c>
      <c r="R280" s="64">
        <f>VLOOKUP(A280,'Hospitalisation Details'!$L$2:$U$2342,10,)</f>
        <v>9</v>
      </c>
      <c r="S280" s="64" t="str">
        <f>VLOOKUP(A280,'Hospitalisation Details'!$L$2:$U$2342,8,)</f>
        <v>Jul</v>
      </c>
      <c r="T280" s="126">
        <f>VLOOKUP(A280,'Hospitalisation Details'!$L$2:$U$2342,9,)</f>
        <v>1990</v>
      </c>
    </row>
    <row r="281" spans="1:20" ht="15.5" x14ac:dyDescent="0.35">
      <c r="A281" s="124" t="s">
        <v>2092</v>
      </c>
      <c r="B281" s="64" t="str">
        <f>VLOOKUP(A281,'Medical Examinations'!$AS$1:$BC$2336,9,)</f>
        <v>Christopher A</v>
      </c>
      <c r="C281" s="64">
        <f>VLOOKUP(A281,'Medical Examinations'!$AS$1:$BC$2336,2,)</f>
        <v>36.119999999999997</v>
      </c>
      <c r="D281" s="64">
        <f>VLOOKUP(A281,'Medical Examinations'!$AS$1:$BC$2336,3,)</f>
        <v>5.82</v>
      </c>
      <c r="E281" s="64" t="str">
        <f>VLOOKUP(A281,'Medical Examinations'!$AS$1:$BC$2336,6,)</f>
        <v>No</v>
      </c>
      <c r="F281" s="64" t="str">
        <f>VLOOKUP(A281,'Medical Examinations'!$AS$1:$BC$2336,4,)</f>
        <v>No</v>
      </c>
      <c r="G281" s="64" t="str">
        <f>VLOOKUP(A281,'Medical Examinations'!$AS$1:$BC$2336,5,)</f>
        <v>No</v>
      </c>
      <c r="H281" s="64">
        <f>VLOOKUP(A281,'Medical Examinations'!$AS$1:$BC$2336,8,)</f>
        <v>0</v>
      </c>
      <c r="I281" s="64" t="str">
        <f>VLOOKUP(A281,'Medical Examinations'!$AS$1:$BC$2336,7,)</f>
        <v>Yes</v>
      </c>
      <c r="J281" s="64" t="str">
        <f>VLOOKUP(A281,'Medical Examinations'!$AS$1:$BC$2336,11,)</f>
        <v>Obesity</v>
      </c>
      <c r="K281" s="64" t="str">
        <f>VLOOKUP(A281,'Medical Examinations'!$AS$1:$BC$2336,10,)</f>
        <v>Prediabetes</v>
      </c>
      <c r="L281" s="64" t="str">
        <f>VLOOKUP(A281,'Hospitalisation Details'!$L$2:$R$2342,2,)</f>
        <v>30-09-1990</v>
      </c>
      <c r="M281" s="65">
        <f>VLOOKUP(A281,'Hospitalisation Details'!$L$2:$R$2345,7,)</f>
        <v>32716</v>
      </c>
      <c r="N281" s="64" t="str">
        <f>VLOOKUP(A281,'Hospitalisation Details'!$L$2:$R$2342,4,)</f>
        <v>tier - 1</v>
      </c>
      <c r="O281" s="64" t="str">
        <f>VLOOKUP(A281,'Hospitalisation Details'!$L$2:$R$2342,5,)</f>
        <v>tier - 2</v>
      </c>
      <c r="P281" s="64" t="str">
        <f>VLOOKUP(A281,'Hospitalisation Details'!$L$2:$R$2342,6,)</f>
        <v>R1011</v>
      </c>
      <c r="Q281" s="64">
        <f>VLOOKUP(A281,'Hospitalisation Details'!$L$2:$R$2342,3,)</f>
        <v>32</v>
      </c>
      <c r="R281" s="64">
        <f>VLOOKUP(A281,'Hospitalisation Details'!$L$2:$U$2342,10,)</f>
        <v>30</v>
      </c>
      <c r="S281" s="64" t="str">
        <f>VLOOKUP(A281,'Hospitalisation Details'!$L$2:$U$2342,8,)</f>
        <v>Sep</v>
      </c>
      <c r="T281" s="126">
        <f>VLOOKUP(A281,'Hospitalisation Details'!$L$2:$U$2342,9,)</f>
        <v>1990</v>
      </c>
    </row>
    <row r="282" spans="1:20" ht="15.5" x14ac:dyDescent="0.35">
      <c r="A282" s="124" t="s">
        <v>2091</v>
      </c>
      <c r="B282" s="64" t="str">
        <f>VLOOKUP(A282,'Medical Examinations'!$AS$1:$BC$2336,9,)</f>
        <v>Kacy L.</v>
      </c>
      <c r="C282" s="64">
        <f>VLOOKUP(A282,'Medical Examinations'!$AS$1:$BC$2336,2,)</f>
        <v>23.19</v>
      </c>
      <c r="D282" s="64">
        <f>VLOOKUP(A282,'Medical Examinations'!$AS$1:$BC$2336,3,)</f>
        <v>7.66</v>
      </c>
      <c r="E282" s="64" t="str">
        <f>VLOOKUP(A282,'Medical Examinations'!$AS$1:$BC$2336,6,)</f>
        <v>No</v>
      </c>
      <c r="F282" s="64" t="str">
        <f>VLOOKUP(A282,'Medical Examinations'!$AS$1:$BC$2336,4,)</f>
        <v>No</v>
      </c>
      <c r="G282" s="64" t="str">
        <f>VLOOKUP(A282,'Medical Examinations'!$AS$1:$BC$2336,5,)</f>
        <v>No</v>
      </c>
      <c r="H282" s="64">
        <f>VLOOKUP(A282,'Medical Examinations'!$AS$1:$BC$2336,8,)</f>
        <v>0</v>
      </c>
      <c r="I282" s="64" t="str">
        <f>VLOOKUP(A282,'Medical Examinations'!$AS$1:$BC$2336,7,)</f>
        <v>Yes</v>
      </c>
      <c r="J282" s="64" t="str">
        <f>VLOOKUP(A282,'Medical Examinations'!$AS$1:$BC$2336,11,)</f>
        <v xml:space="preserve">Normal Weight 
</v>
      </c>
      <c r="K282" s="64" t="str">
        <f>VLOOKUP(A282,'Medical Examinations'!$AS$1:$BC$2336,10,)</f>
        <v>Diabetes</v>
      </c>
      <c r="L282" s="64" t="str">
        <f>VLOOKUP(A282,'Hospitalisation Details'!$L$2:$R$2342,2,)</f>
        <v>01-11-1968</v>
      </c>
      <c r="M282" s="65">
        <f>VLOOKUP(A282,'Hospitalisation Details'!$L$2:$R$2345,7,)</f>
        <v>32686</v>
      </c>
      <c r="N282" s="64" t="str">
        <f>VLOOKUP(A282,'Hospitalisation Details'!$L$2:$R$2342,4,)</f>
        <v>tier - 2</v>
      </c>
      <c r="O282" s="64" t="str">
        <f>VLOOKUP(A282,'Hospitalisation Details'!$L$2:$R$2342,5,)</f>
        <v>tier - 3</v>
      </c>
      <c r="P282" s="64" t="str">
        <f>VLOOKUP(A282,'Hospitalisation Details'!$L$2:$R$2342,6,)</f>
        <v>R1011</v>
      </c>
      <c r="Q282" s="64">
        <f>VLOOKUP(A282,'Hospitalisation Details'!$L$2:$R$2342,3,)</f>
        <v>54</v>
      </c>
      <c r="R282" s="64">
        <f>VLOOKUP(A282,'Hospitalisation Details'!$L$2:$U$2342,10,)</f>
        <v>1</v>
      </c>
      <c r="S282" s="64" t="str">
        <f>VLOOKUP(A282,'Hospitalisation Details'!$L$2:$U$2342,8,)</f>
        <v>Nov</v>
      </c>
      <c r="T282" s="126">
        <f>VLOOKUP(A282,'Hospitalisation Details'!$L$2:$U$2342,9,)</f>
        <v>1968</v>
      </c>
    </row>
    <row r="283" spans="1:20" ht="15.5" x14ac:dyDescent="0.35">
      <c r="A283" s="124" t="s">
        <v>2090</v>
      </c>
      <c r="B283" s="64" t="str">
        <f>VLOOKUP(A283,'Medical Examinations'!$AS$1:$BC$2336,9,)</f>
        <v>Benjamin H.</v>
      </c>
      <c r="C283" s="64">
        <f>VLOOKUP(A283,'Medical Examinations'!$AS$1:$BC$2336,2,)</f>
        <v>35.99</v>
      </c>
      <c r="D283" s="64">
        <f>VLOOKUP(A283,'Medical Examinations'!$AS$1:$BC$2336,3,)</f>
        <v>4.2300000000000004</v>
      </c>
      <c r="E283" s="64" t="str">
        <f>VLOOKUP(A283,'Medical Examinations'!$AS$1:$BC$2336,6,)</f>
        <v>No</v>
      </c>
      <c r="F283" s="64" t="str">
        <f>VLOOKUP(A283,'Medical Examinations'!$AS$1:$BC$2336,4,)</f>
        <v>No</v>
      </c>
      <c r="G283" s="64" t="str">
        <f>VLOOKUP(A283,'Medical Examinations'!$AS$1:$BC$2336,5,)</f>
        <v>No</v>
      </c>
      <c r="H283" s="64">
        <f>VLOOKUP(A283,'Medical Examinations'!$AS$1:$BC$2336,8,)</f>
        <v>0</v>
      </c>
      <c r="I283" s="64" t="str">
        <f>VLOOKUP(A283,'Medical Examinations'!$AS$1:$BC$2336,7,)</f>
        <v>Yes</v>
      </c>
      <c r="J283" s="64" t="str">
        <f>VLOOKUP(A283,'Medical Examinations'!$AS$1:$BC$2336,11,)</f>
        <v>Obesity</v>
      </c>
      <c r="K283" s="64" t="str">
        <f>VLOOKUP(A283,'Medical Examinations'!$AS$1:$BC$2336,10,)</f>
        <v>Normal</v>
      </c>
      <c r="L283" s="64" t="str">
        <f>VLOOKUP(A283,'Hospitalisation Details'!$L$2:$R$2342,2,)</f>
        <v>13-07-1990</v>
      </c>
      <c r="M283" s="65">
        <f>VLOOKUP(A283,'Hospitalisation Details'!$L$2:$R$2345,7,)</f>
        <v>32672</v>
      </c>
      <c r="N283" s="64" t="str">
        <f>VLOOKUP(A283,'Hospitalisation Details'!$L$2:$R$2342,4,)</f>
        <v>tier - 1</v>
      </c>
      <c r="O283" s="64" t="str">
        <f>VLOOKUP(A283,'Hospitalisation Details'!$L$2:$R$2342,5,)</f>
        <v>tier - 1</v>
      </c>
      <c r="P283" s="64" t="str">
        <f>VLOOKUP(A283,'Hospitalisation Details'!$L$2:$R$2342,6,)</f>
        <v>R1011</v>
      </c>
      <c r="Q283" s="64">
        <f>VLOOKUP(A283,'Hospitalisation Details'!$L$2:$R$2342,3,)</f>
        <v>32</v>
      </c>
      <c r="R283" s="64">
        <f>VLOOKUP(A283,'Hospitalisation Details'!$L$2:$U$2342,10,)</f>
        <v>13</v>
      </c>
      <c r="S283" s="64" t="str">
        <f>VLOOKUP(A283,'Hospitalisation Details'!$L$2:$U$2342,8,)</f>
        <v>Jul</v>
      </c>
      <c r="T283" s="126">
        <f>VLOOKUP(A283,'Hospitalisation Details'!$L$2:$U$2342,9,)</f>
        <v>1990</v>
      </c>
    </row>
    <row r="284" spans="1:20" ht="15.5" x14ac:dyDescent="0.35">
      <c r="A284" s="124" t="s">
        <v>2089</v>
      </c>
      <c r="B284" s="64" t="str">
        <f>VLOOKUP(A284,'Medical Examinations'!$AS$1:$BC$2336,9,)</f>
        <v>Xaviour J.</v>
      </c>
      <c r="C284" s="64">
        <f>VLOOKUP(A284,'Medical Examinations'!$AS$1:$BC$2336,2,)</f>
        <v>30.25</v>
      </c>
      <c r="D284" s="64">
        <f>VLOOKUP(A284,'Medical Examinations'!$AS$1:$BC$2336,3,)</f>
        <v>5.58</v>
      </c>
      <c r="E284" s="64" t="str">
        <f>VLOOKUP(A284,'Medical Examinations'!$AS$1:$BC$2336,6,)</f>
        <v>No</v>
      </c>
      <c r="F284" s="64" t="str">
        <f>VLOOKUP(A284,'Medical Examinations'!$AS$1:$BC$2336,4,)</f>
        <v>No</v>
      </c>
      <c r="G284" s="64" t="str">
        <f>VLOOKUP(A284,'Medical Examinations'!$AS$1:$BC$2336,5,)</f>
        <v>Yes</v>
      </c>
      <c r="H284" s="64">
        <f>VLOOKUP(A284,'Medical Examinations'!$AS$1:$BC$2336,8,)</f>
        <v>1</v>
      </c>
      <c r="I284" s="64" t="str">
        <f>VLOOKUP(A284,'Medical Examinations'!$AS$1:$BC$2336,7,)</f>
        <v>Yes</v>
      </c>
      <c r="J284" s="64" t="str">
        <f>VLOOKUP(A284,'Medical Examinations'!$AS$1:$BC$2336,11,)</f>
        <v>Obesity</v>
      </c>
      <c r="K284" s="64" t="str">
        <f>VLOOKUP(A284,'Medical Examinations'!$AS$1:$BC$2336,10,)</f>
        <v>Normal</v>
      </c>
      <c r="L284" s="64" t="str">
        <f>VLOOKUP(A284,'Hospitalisation Details'!$L$2:$R$2342,2,)</f>
        <v>08-10-2003</v>
      </c>
      <c r="M284" s="65">
        <f>VLOOKUP(A284,'Hospitalisation Details'!$L$2:$R$2345,7,)</f>
        <v>32548</v>
      </c>
      <c r="N284" s="64" t="str">
        <f>VLOOKUP(A284,'Hospitalisation Details'!$L$2:$R$2342,4,)</f>
        <v>tier - 1</v>
      </c>
      <c r="O284" s="64" t="str">
        <f>VLOOKUP(A284,'Hospitalisation Details'!$L$2:$R$2342,5,)</f>
        <v>tier - 2</v>
      </c>
      <c r="P284" s="64" t="str">
        <f>VLOOKUP(A284,'Hospitalisation Details'!$L$2:$R$2342,6,)</f>
        <v>R1013</v>
      </c>
      <c r="Q284" s="64">
        <f>VLOOKUP(A284,'Hospitalisation Details'!$L$2:$R$2342,3,)</f>
        <v>19</v>
      </c>
      <c r="R284" s="64">
        <f>VLOOKUP(A284,'Hospitalisation Details'!$L$2:$U$2342,10,)</f>
        <v>8</v>
      </c>
      <c r="S284" s="64" t="str">
        <f>VLOOKUP(A284,'Hospitalisation Details'!$L$2:$U$2342,8,)</f>
        <v>Oct</v>
      </c>
      <c r="T284" s="126">
        <f>VLOOKUP(A284,'Hospitalisation Details'!$L$2:$U$2342,9,)</f>
        <v>2003</v>
      </c>
    </row>
    <row r="285" spans="1:20" ht="15.5" x14ac:dyDescent="0.35">
      <c r="A285" s="124" t="s">
        <v>2088</v>
      </c>
      <c r="B285" s="64" t="str">
        <f>VLOOKUP(A285,'Medical Examinations'!$AS$1:$BC$2336,9,)</f>
        <v>Michael T.</v>
      </c>
      <c r="C285" s="64">
        <f>VLOOKUP(A285,'Medical Examinations'!$AS$1:$BC$2336,2,)</f>
        <v>26.24</v>
      </c>
      <c r="D285" s="64">
        <f>VLOOKUP(A285,'Medical Examinations'!$AS$1:$BC$2336,3,)</f>
        <v>6.26</v>
      </c>
      <c r="E285" s="64" t="str">
        <f>VLOOKUP(A285,'Medical Examinations'!$AS$1:$BC$2336,6,)</f>
        <v>Yes</v>
      </c>
      <c r="F285" s="64" t="str">
        <f>VLOOKUP(A285,'Medical Examinations'!$AS$1:$BC$2336,4,)</f>
        <v>No</v>
      </c>
      <c r="G285" s="64" t="str">
        <f>VLOOKUP(A285,'Medical Examinations'!$AS$1:$BC$2336,5,)</f>
        <v>No</v>
      </c>
      <c r="H285" s="64">
        <f>VLOOKUP(A285,'Medical Examinations'!$AS$1:$BC$2336,8,)</f>
        <v>0</v>
      </c>
      <c r="I285" s="64" t="str">
        <f>VLOOKUP(A285,'Medical Examinations'!$AS$1:$BC$2336,7,)</f>
        <v>Yes</v>
      </c>
      <c r="J285" s="64" t="str">
        <f>VLOOKUP(A285,'Medical Examinations'!$AS$1:$BC$2336,11,)</f>
        <v>Over weight</v>
      </c>
      <c r="K285" s="64" t="str">
        <f>VLOOKUP(A285,'Medical Examinations'!$AS$1:$BC$2336,10,)</f>
        <v>Prediabetes</v>
      </c>
      <c r="L285" s="64" t="str">
        <f>VLOOKUP(A285,'Hospitalisation Details'!$L$2:$R$2342,2,)</f>
        <v>19-09-1976</v>
      </c>
      <c r="M285" s="65">
        <f>VLOOKUP(A285,'Hospitalisation Details'!$L$2:$R$2345,7,)</f>
        <v>32485</v>
      </c>
      <c r="N285" s="64" t="str">
        <f>VLOOKUP(A285,'Hospitalisation Details'!$L$2:$R$2342,4,)</f>
        <v>tier - 2</v>
      </c>
      <c r="O285" s="64" t="str">
        <f>VLOOKUP(A285,'Hospitalisation Details'!$L$2:$R$2342,5,)</f>
        <v>tier - 1</v>
      </c>
      <c r="P285" s="64" t="str">
        <f>VLOOKUP(A285,'Hospitalisation Details'!$L$2:$R$2342,6,)</f>
        <v>R1011</v>
      </c>
      <c r="Q285" s="64">
        <f>VLOOKUP(A285,'Hospitalisation Details'!$L$2:$R$2342,3,)</f>
        <v>46</v>
      </c>
      <c r="R285" s="64">
        <f>VLOOKUP(A285,'Hospitalisation Details'!$L$2:$U$2342,10,)</f>
        <v>19</v>
      </c>
      <c r="S285" s="64" t="str">
        <f>VLOOKUP(A285,'Hospitalisation Details'!$L$2:$U$2342,8,)</f>
        <v>Sep</v>
      </c>
      <c r="T285" s="126">
        <f>VLOOKUP(A285,'Hospitalisation Details'!$L$2:$U$2342,9,)</f>
        <v>1976</v>
      </c>
    </row>
    <row r="286" spans="1:20" ht="15.5" x14ac:dyDescent="0.35">
      <c r="A286" s="124" t="s">
        <v>2087</v>
      </c>
      <c r="B286" s="64" t="str">
        <f>VLOOKUP(A286,'Medical Examinations'!$AS$1:$BC$2336,9,)</f>
        <v>Bradley</v>
      </c>
      <c r="C286" s="64">
        <f>VLOOKUP(A286,'Medical Examinations'!$AS$1:$BC$2336,2,)</f>
        <v>31.36</v>
      </c>
      <c r="D286" s="64">
        <f>VLOOKUP(A286,'Medical Examinations'!$AS$1:$BC$2336,3,)</f>
        <v>10.6</v>
      </c>
      <c r="E286" s="64" t="str">
        <f>VLOOKUP(A286,'Medical Examinations'!$AS$1:$BC$2336,6,)</f>
        <v>Yes</v>
      </c>
      <c r="F286" s="64" t="str">
        <f>VLOOKUP(A286,'Medical Examinations'!$AS$1:$BC$2336,4,)</f>
        <v>No</v>
      </c>
      <c r="G286" s="64" t="str">
        <f>VLOOKUP(A286,'Medical Examinations'!$AS$1:$BC$2336,5,)</f>
        <v>No</v>
      </c>
      <c r="H286" s="64">
        <f>VLOOKUP(A286,'Medical Examinations'!$AS$1:$BC$2336,8,)</f>
        <v>0</v>
      </c>
      <c r="I286" s="64" t="str">
        <f>VLOOKUP(A286,'Medical Examinations'!$AS$1:$BC$2336,7,)</f>
        <v>Yes</v>
      </c>
      <c r="J286" s="64" t="str">
        <f>VLOOKUP(A286,'Medical Examinations'!$AS$1:$BC$2336,11,)</f>
        <v>Obesity</v>
      </c>
      <c r="K286" s="64" t="str">
        <f>VLOOKUP(A286,'Medical Examinations'!$AS$1:$BC$2336,10,)</f>
        <v>Diabetes</v>
      </c>
      <c r="L286" s="64" t="str">
        <f>VLOOKUP(A286,'Hospitalisation Details'!$L$2:$R$2342,2,)</f>
        <v>27-09-1981</v>
      </c>
      <c r="M286" s="65">
        <f>VLOOKUP(A286,'Hospitalisation Details'!$L$2:$R$2345,7,)</f>
        <v>32462</v>
      </c>
      <c r="N286" s="64" t="str">
        <f>VLOOKUP(A286,'Hospitalisation Details'!$L$2:$R$2342,4,)</f>
        <v>tier - 2</v>
      </c>
      <c r="O286" s="64" t="str">
        <f>VLOOKUP(A286,'Hospitalisation Details'!$L$2:$R$2342,5,)</f>
        <v>tier - 2</v>
      </c>
      <c r="P286" s="64" t="str">
        <f>VLOOKUP(A286,'Hospitalisation Details'!$L$2:$R$2342,6,)</f>
        <v>R1011</v>
      </c>
      <c r="Q286" s="64">
        <f>VLOOKUP(A286,'Hospitalisation Details'!$L$2:$R$2342,3,)</f>
        <v>41</v>
      </c>
      <c r="R286" s="64">
        <f>VLOOKUP(A286,'Hospitalisation Details'!$L$2:$U$2342,10,)</f>
        <v>27</v>
      </c>
      <c r="S286" s="64" t="str">
        <f>VLOOKUP(A286,'Hospitalisation Details'!$L$2:$U$2342,8,)</f>
        <v>Sep</v>
      </c>
      <c r="T286" s="126">
        <f>VLOOKUP(A286,'Hospitalisation Details'!$L$2:$U$2342,9,)</f>
        <v>1981</v>
      </c>
    </row>
    <row r="287" spans="1:20" ht="15.5" x14ac:dyDescent="0.35">
      <c r="A287" s="124" t="s">
        <v>2086</v>
      </c>
      <c r="B287" s="64" t="str">
        <f>VLOOKUP(A287,'Medical Examinations'!$AS$1:$BC$2336,9,)</f>
        <v>Andrea</v>
      </c>
      <c r="C287" s="64">
        <f>VLOOKUP(A287,'Medical Examinations'!$AS$1:$BC$2336,2,)</f>
        <v>25.69</v>
      </c>
      <c r="D287" s="64">
        <f>VLOOKUP(A287,'Medical Examinations'!$AS$1:$BC$2336,3,)</f>
        <v>4.78</v>
      </c>
      <c r="E287" s="64" t="str">
        <f>VLOOKUP(A287,'Medical Examinations'!$AS$1:$BC$2336,6,)</f>
        <v>Yes</v>
      </c>
      <c r="F287" s="64" t="str">
        <f>VLOOKUP(A287,'Medical Examinations'!$AS$1:$BC$2336,4,)</f>
        <v>No</v>
      </c>
      <c r="G287" s="64" t="str">
        <f>VLOOKUP(A287,'Medical Examinations'!$AS$1:$BC$2336,5,)</f>
        <v>No</v>
      </c>
      <c r="H287" s="64">
        <f>VLOOKUP(A287,'Medical Examinations'!$AS$1:$BC$2336,8,)</f>
        <v>0</v>
      </c>
      <c r="I287" s="64" t="str">
        <f>VLOOKUP(A287,'Medical Examinations'!$AS$1:$BC$2336,7,)</f>
        <v>Yes</v>
      </c>
      <c r="J287" s="64" t="str">
        <f>VLOOKUP(A287,'Medical Examinations'!$AS$1:$BC$2336,11,)</f>
        <v>Over weight</v>
      </c>
      <c r="K287" s="64" t="str">
        <f>VLOOKUP(A287,'Medical Examinations'!$AS$1:$BC$2336,10,)</f>
        <v>Normal</v>
      </c>
      <c r="L287" s="64" t="str">
        <f>VLOOKUP(A287,'Hospitalisation Details'!$L$2:$R$2342,2,)</f>
        <v>09-08-1976</v>
      </c>
      <c r="M287" s="65">
        <f>VLOOKUP(A287,'Hospitalisation Details'!$L$2:$R$2345,7,)</f>
        <v>32430</v>
      </c>
      <c r="N287" s="64" t="str">
        <f>VLOOKUP(A287,'Hospitalisation Details'!$L$2:$R$2342,4,)</f>
        <v>tier - 2</v>
      </c>
      <c r="O287" s="64" t="str">
        <f>VLOOKUP(A287,'Hospitalisation Details'!$L$2:$R$2342,5,)</f>
        <v>tier - 3</v>
      </c>
      <c r="P287" s="64" t="str">
        <f>VLOOKUP(A287,'Hospitalisation Details'!$L$2:$R$2342,6,)</f>
        <v>R1011</v>
      </c>
      <c r="Q287" s="64">
        <f>VLOOKUP(A287,'Hospitalisation Details'!$L$2:$R$2342,3,)</f>
        <v>46</v>
      </c>
      <c r="R287" s="64">
        <f>VLOOKUP(A287,'Hospitalisation Details'!$L$2:$U$2342,10,)</f>
        <v>9</v>
      </c>
      <c r="S287" s="64" t="str">
        <f>VLOOKUP(A287,'Hospitalisation Details'!$L$2:$U$2342,8,)</f>
        <v>Aug</v>
      </c>
      <c r="T287" s="126">
        <f>VLOOKUP(A287,'Hospitalisation Details'!$L$2:$U$2342,9,)</f>
        <v>1976</v>
      </c>
    </row>
    <row r="288" spans="1:20" ht="15.5" x14ac:dyDescent="0.35">
      <c r="A288" s="124" t="s">
        <v>2085</v>
      </c>
      <c r="B288" s="64" t="str">
        <f>VLOOKUP(A288,'Medical Examinations'!$AS$1:$BC$2336,9,)</f>
        <v>Nancy M</v>
      </c>
      <c r="C288" s="64">
        <f>VLOOKUP(A288,'Medical Examinations'!$AS$1:$BC$2336,2,)</f>
        <v>25.46</v>
      </c>
      <c r="D288" s="64">
        <f>VLOOKUP(A288,'Medical Examinations'!$AS$1:$BC$2336,3,)</f>
        <v>6.03</v>
      </c>
      <c r="E288" s="64" t="str">
        <f>VLOOKUP(A288,'Medical Examinations'!$AS$1:$BC$2336,6,)</f>
        <v>No</v>
      </c>
      <c r="F288" s="64" t="str">
        <f>VLOOKUP(A288,'Medical Examinations'!$AS$1:$BC$2336,4,)</f>
        <v>No</v>
      </c>
      <c r="G288" s="64" t="str">
        <f>VLOOKUP(A288,'Medical Examinations'!$AS$1:$BC$2336,5,)</f>
        <v>No</v>
      </c>
      <c r="H288" s="64">
        <f>VLOOKUP(A288,'Medical Examinations'!$AS$1:$BC$2336,8,)</f>
        <v>2</v>
      </c>
      <c r="I288" s="64" t="str">
        <f>VLOOKUP(A288,'Medical Examinations'!$AS$1:$BC$2336,7,)</f>
        <v>Yes</v>
      </c>
      <c r="J288" s="64" t="str">
        <f>VLOOKUP(A288,'Medical Examinations'!$AS$1:$BC$2336,11,)</f>
        <v>Over weight</v>
      </c>
      <c r="K288" s="64" t="str">
        <f>VLOOKUP(A288,'Medical Examinations'!$AS$1:$BC$2336,10,)</f>
        <v>Prediabetes</v>
      </c>
      <c r="L288" s="64" t="str">
        <f>VLOOKUP(A288,'Hospitalisation Details'!$L$2:$R$2342,2,)</f>
        <v>19-10-1972</v>
      </c>
      <c r="M288" s="65">
        <f>VLOOKUP(A288,'Hospitalisation Details'!$L$2:$R$2345,7,)</f>
        <v>32429</v>
      </c>
      <c r="N288" s="64" t="str">
        <f>VLOOKUP(A288,'Hospitalisation Details'!$L$2:$R$2342,4,)</f>
        <v>tier - 2</v>
      </c>
      <c r="O288" s="64" t="str">
        <f>VLOOKUP(A288,'Hospitalisation Details'!$L$2:$R$2342,5,)</f>
        <v>tier - 2</v>
      </c>
      <c r="P288" s="64" t="str">
        <f>VLOOKUP(A288,'Hospitalisation Details'!$L$2:$R$2342,6,)</f>
        <v>R1011</v>
      </c>
      <c r="Q288" s="64">
        <f>VLOOKUP(A288,'Hospitalisation Details'!$L$2:$R$2342,3,)</f>
        <v>50</v>
      </c>
      <c r="R288" s="64">
        <f>VLOOKUP(A288,'Hospitalisation Details'!$L$2:$U$2342,10,)</f>
        <v>19</v>
      </c>
      <c r="S288" s="64" t="str">
        <f>VLOOKUP(A288,'Hospitalisation Details'!$L$2:$U$2342,8,)</f>
        <v>Oct</v>
      </c>
      <c r="T288" s="126">
        <f>VLOOKUP(A288,'Hospitalisation Details'!$L$2:$U$2342,9,)</f>
        <v>1972</v>
      </c>
    </row>
    <row r="289" spans="1:20" ht="15.5" x14ac:dyDescent="0.35">
      <c r="A289" s="124" t="s">
        <v>2084</v>
      </c>
      <c r="B289" s="64" t="str">
        <f>VLOOKUP(A289,'Medical Examinations'!$AS$1:$BC$2336,9,)</f>
        <v>Matt</v>
      </c>
      <c r="C289" s="64">
        <f>VLOOKUP(A289,'Medical Examinations'!$AS$1:$BC$2336,2,)</f>
        <v>31.83</v>
      </c>
      <c r="D289" s="64">
        <f>VLOOKUP(A289,'Medical Examinations'!$AS$1:$BC$2336,3,)</f>
        <v>11.55</v>
      </c>
      <c r="E289" s="64" t="str">
        <f>VLOOKUP(A289,'Medical Examinations'!$AS$1:$BC$2336,6,)</f>
        <v>Yes</v>
      </c>
      <c r="F289" s="64" t="str">
        <f>VLOOKUP(A289,'Medical Examinations'!$AS$1:$BC$2336,4,)</f>
        <v>No</v>
      </c>
      <c r="G289" s="64" t="str">
        <f>VLOOKUP(A289,'Medical Examinations'!$AS$1:$BC$2336,5,)</f>
        <v>No</v>
      </c>
      <c r="H289" s="64">
        <f>VLOOKUP(A289,'Medical Examinations'!$AS$1:$BC$2336,8,)</f>
        <v>1</v>
      </c>
      <c r="I289" s="64" t="str">
        <f>VLOOKUP(A289,'Medical Examinations'!$AS$1:$BC$2336,7,)</f>
        <v>Yes</v>
      </c>
      <c r="J289" s="64" t="str">
        <f>VLOOKUP(A289,'Medical Examinations'!$AS$1:$BC$2336,11,)</f>
        <v>Obesity</v>
      </c>
      <c r="K289" s="64" t="str">
        <f>VLOOKUP(A289,'Medical Examinations'!$AS$1:$BC$2336,10,)</f>
        <v>Diabetes</v>
      </c>
      <c r="L289" s="64" t="str">
        <f>VLOOKUP(A289,'Hospitalisation Details'!$L$2:$R$2342,2,)</f>
        <v>02-12-1986</v>
      </c>
      <c r="M289" s="65">
        <f>VLOOKUP(A289,'Hospitalisation Details'!$L$2:$R$2345,7,)</f>
        <v>32288</v>
      </c>
      <c r="N289" s="64" t="str">
        <f>VLOOKUP(A289,'Hospitalisation Details'!$L$2:$R$2342,4,)</f>
        <v>tier - 2</v>
      </c>
      <c r="O289" s="64" t="str">
        <f>VLOOKUP(A289,'Hospitalisation Details'!$L$2:$R$2342,5,)</f>
        <v>tier - 2</v>
      </c>
      <c r="P289" s="64" t="str">
        <f>VLOOKUP(A289,'Hospitalisation Details'!$L$2:$R$2342,6,)</f>
        <v>R1011</v>
      </c>
      <c r="Q289" s="64">
        <f>VLOOKUP(A289,'Hospitalisation Details'!$L$2:$R$2342,3,)</f>
        <v>36</v>
      </c>
      <c r="R289" s="64">
        <f>VLOOKUP(A289,'Hospitalisation Details'!$L$2:$U$2342,10,)</f>
        <v>2</v>
      </c>
      <c r="S289" s="64" t="str">
        <f>VLOOKUP(A289,'Hospitalisation Details'!$L$2:$U$2342,8,)</f>
        <v>Dec</v>
      </c>
      <c r="T289" s="126">
        <f>VLOOKUP(A289,'Hospitalisation Details'!$L$2:$U$2342,9,)</f>
        <v>1986</v>
      </c>
    </row>
    <row r="290" spans="1:20" ht="15.5" x14ac:dyDescent="0.35">
      <c r="A290" s="124" t="s">
        <v>2083</v>
      </c>
      <c r="B290" s="64" t="str">
        <f>VLOOKUP(A290,'Medical Examinations'!$AS$1:$BC$2336,9,)</f>
        <v>Lee</v>
      </c>
      <c r="C290" s="64">
        <f>VLOOKUP(A290,'Medical Examinations'!$AS$1:$BC$2336,2,)</f>
        <v>24.43</v>
      </c>
      <c r="D290" s="64">
        <f>VLOOKUP(A290,'Medical Examinations'!$AS$1:$BC$2336,3,)</f>
        <v>7.59</v>
      </c>
      <c r="E290" s="64" t="str">
        <f>VLOOKUP(A290,'Medical Examinations'!$AS$1:$BC$2336,6,)</f>
        <v>Yes</v>
      </c>
      <c r="F290" s="64" t="str">
        <f>VLOOKUP(A290,'Medical Examinations'!$AS$1:$BC$2336,4,)</f>
        <v>No</v>
      </c>
      <c r="G290" s="64" t="str">
        <f>VLOOKUP(A290,'Medical Examinations'!$AS$1:$BC$2336,5,)</f>
        <v>No</v>
      </c>
      <c r="H290" s="64">
        <f>VLOOKUP(A290,'Medical Examinations'!$AS$1:$BC$2336,8,)</f>
        <v>1</v>
      </c>
      <c r="I290" s="64" t="str">
        <f>VLOOKUP(A290,'Medical Examinations'!$AS$1:$BC$2336,7,)</f>
        <v>Yes</v>
      </c>
      <c r="J290" s="64" t="str">
        <f>VLOOKUP(A290,'Medical Examinations'!$AS$1:$BC$2336,11,)</f>
        <v xml:space="preserve">Normal Weight 
</v>
      </c>
      <c r="K290" s="64" t="str">
        <f>VLOOKUP(A290,'Medical Examinations'!$AS$1:$BC$2336,10,)</f>
        <v>Diabetes</v>
      </c>
      <c r="L290" s="64" t="str">
        <f>VLOOKUP(A290,'Hospitalisation Details'!$L$2:$R$2342,2,)</f>
        <v>17-12-1975</v>
      </c>
      <c r="M290" s="65">
        <f>VLOOKUP(A290,'Hospitalisation Details'!$L$2:$R$2345,7,)</f>
        <v>32260</v>
      </c>
      <c r="N290" s="64" t="str">
        <f>VLOOKUP(A290,'Hospitalisation Details'!$L$2:$R$2342,4,)</f>
        <v>tier - 2</v>
      </c>
      <c r="O290" s="64" t="str">
        <f>VLOOKUP(A290,'Hospitalisation Details'!$L$2:$R$2342,5,)</f>
        <v>tier - 3</v>
      </c>
      <c r="P290" s="64" t="str">
        <f>VLOOKUP(A290,'Hospitalisation Details'!$L$2:$R$2342,6,)</f>
        <v>R1012</v>
      </c>
      <c r="Q290" s="64">
        <f>VLOOKUP(A290,'Hospitalisation Details'!$L$2:$R$2342,3,)</f>
        <v>47</v>
      </c>
      <c r="R290" s="64">
        <f>VLOOKUP(A290,'Hospitalisation Details'!$L$2:$U$2342,10,)</f>
        <v>17</v>
      </c>
      <c r="S290" s="64" t="str">
        <f>VLOOKUP(A290,'Hospitalisation Details'!$L$2:$U$2342,8,)</f>
        <v>Dec</v>
      </c>
      <c r="T290" s="126">
        <f>VLOOKUP(A290,'Hospitalisation Details'!$L$2:$U$2342,9,)</f>
        <v>1975</v>
      </c>
    </row>
    <row r="291" spans="1:20" ht="15.5" x14ac:dyDescent="0.35">
      <c r="A291" s="124" t="s">
        <v>2082</v>
      </c>
      <c r="B291" s="64" t="str">
        <f>VLOOKUP(A291,'Medical Examinations'!$AS$1:$BC$2336,9,)</f>
        <v>Chris</v>
      </c>
      <c r="C291" s="64">
        <f>VLOOKUP(A291,'Medical Examinations'!$AS$1:$BC$2336,2,)</f>
        <v>41.9</v>
      </c>
      <c r="D291" s="64">
        <f>VLOOKUP(A291,'Medical Examinations'!$AS$1:$BC$2336,3,)</f>
        <v>4.26</v>
      </c>
      <c r="E291" s="64" t="str">
        <f>VLOOKUP(A291,'Medical Examinations'!$AS$1:$BC$2336,6,)</f>
        <v>No</v>
      </c>
      <c r="F291" s="64" t="str">
        <f>VLOOKUP(A291,'Medical Examinations'!$AS$1:$BC$2336,4,)</f>
        <v>No</v>
      </c>
      <c r="G291" s="64" t="str">
        <f>VLOOKUP(A291,'Medical Examinations'!$AS$1:$BC$2336,5,)</f>
        <v>No</v>
      </c>
      <c r="H291" s="64">
        <f>VLOOKUP(A291,'Medical Examinations'!$AS$1:$BC$2336,8,)</f>
        <v>0</v>
      </c>
      <c r="I291" s="64" t="str">
        <f>VLOOKUP(A291,'Medical Examinations'!$AS$1:$BC$2336,7,)</f>
        <v>Yes</v>
      </c>
      <c r="J291" s="64" t="str">
        <f>VLOOKUP(A291,'Medical Examinations'!$AS$1:$BC$2336,11,)</f>
        <v>Obesity</v>
      </c>
      <c r="K291" s="64" t="str">
        <f>VLOOKUP(A291,'Medical Examinations'!$AS$1:$BC$2336,10,)</f>
        <v>Normal</v>
      </c>
      <c r="L291" s="64" t="str">
        <f>VLOOKUP(A291,'Hospitalisation Details'!$L$2:$R$2342,2,)</f>
        <v>08-09-1994</v>
      </c>
      <c r="M291" s="65">
        <f>VLOOKUP(A291,'Hospitalisation Details'!$L$2:$R$2345,7,)</f>
        <v>32223</v>
      </c>
      <c r="N291" s="64" t="str">
        <f>VLOOKUP(A291,'Hospitalisation Details'!$L$2:$R$2342,4,)</f>
        <v>tier - 2</v>
      </c>
      <c r="O291" s="64" t="str">
        <f>VLOOKUP(A291,'Hospitalisation Details'!$L$2:$R$2342,5,)</f>
        <v>tier - 1</v>
      </c>
      <c r="P291" s="64" t="str">
        <f>VLOOKUP(A291,'Hospitalisation Details'!$L$2:$R$2342,6,)</f>
        <v>R1011</v>
      </c>
      <c r="Q291" s="64">
        <f>VLOOKUP(A291,'Hospitalisation Details'!$L$2:$R$2342,3,)</f>
        <v>28</v>
      </c>
      <c r="R291" s="64">
        <f>VLOOKUP(A291,'Hospitalisation Details'!$L$2:$U$2342,10,)</f>
        <v>8</v>
      </c>
      <c r="S291" s="64" t="str">
        <f>VLOOKUP(A291,'Hospitalisation Details'!$L$2:$U$2342,8,)</f>
        <v>Sep</v>
      </c>
      <c r="T291" s="126">
        <f>VLOOKUP(A291,'Hospitalisation Details'!$L$2:$U$2342,9,)</f>
        <v>1994</v>
      </c>
    </row>
    <row r="292" spans="1:20" ht="15.5" x14ac:dyDescent="0.35">
      <c r="A292" s="124" t="s">
        <v>2081</v>
      </c>
      <c r="B292" s="64" t="str">
        <f>VLOOKUP(A292,'Medical Examinations'!$AS$1:$BC$2336,9,)</f>
        <v>Erik T.</v>
      </c>
      <c r="C292" s="64">
        <f>VLOOKUP(A292,'Medical Examinations'!$AS$1:$BC$2336,2,)</f>
        <v>22.88</v>
      </c>
      <c r="D292" s="64">
        <f>VLOOKUP(A292,'Medical Examinations'!$AS$1:$BC$2336,3,)</f>
        <v>5.9</v>
      </c>
      <c r="E292" s="64" t="str">
        <f>VLOOKUP(A292,'Medical Examinations'!$AS$1:$BC$2336,6,)</f>
        <v>Yes</v>
      </c>
      <c r="F292" s="64" t="str">
        <f>VLOOKUP(A292,'Medical Examinations'!$AS$1:$BC$2336,4,)</f>
        <v>No</v>
      </c>
      <c r="G292" s="64" t="str">
        <f>VLOOKUP(A292,'Medical Examinations'!$AS$1:$BC$2336,5,)</f>
        <v>Yes</v>
      </c>
      <c r="H292" s="64">
        <f>VLOOKUP(A292,'Medical Examinations'!$AS$1:$BC$2336,8,)</f>
        <v>1</v>
      </c>
      <c r="I292" s="64" t="str">
        <f>VLOOKUP(A292,'Medical Examinations'!$AS$1:$BC$2336,7,)</f>
        <v>Yes</v>
      </c>
      <c r="J292" s="64" t="str">
        <f>VLOOKUP(A292,'Medical Examinations'!$AS$1:$BC$2336,11,)</f>
        <v xml:space="preserve">Normal Weight 
</v>
      </c>
      <c r="K292" s="64" t="str">
        <f>VLOOKUP(A292,'Medical Examinations'!$AS$1:$BC$2336,10,)</f>
        <v>Prediabetes</v>
      </c>
      <c r="L292" s="64" t="str">
        <f>VLOOKUP(A292,'Hospitalisation Details'!$L$2:$R$2342,2,)</f>
        <v>11-09-1969</v>
      </c>
      <c r="M292" s="65">
        <f>VLOOKUP(A292,'Hospitalisation Details'!$L$2:$R$2345,7,)</f>
        <v>32193</v>
      </c>
      <c r="N292" s="64" t="str">
        <f>VLOOKUP(A292,'Hospitalisation Details'!$L$2:$R$2342,4,)</f>
        <v>tier - 1</v>
      </c>
      <c r="O292" s="64" t="str">
        <f>VLOOKUP(A292,'Hospitalisation Details'!$L$2:$R$2342,5,)</f>
        <v>tier - 2</v>
      </c>
      <c r="P292" s="64" t="str">
        <f>VLOOKUP(A292,'Hospitalisation Details'!$L$2:$R$2342,6,)</f>
        <v>R1011</v>
      </c>
      <c r="Q292" s="64">
        <f>VLOOKUP(A292,'Hospitalisation Details'!$L$2:$R$2342,3,)</f>
        <v>53</v>
      </c>
      <c r="R292" s="64">
        <f>VLOOKUP(A292,'Hospitalisation Details'!$L$2:$U$2342,10,)</f>
        <v>11</v>
      </c>
      <c r="S292" s="64" t="str">
        <f>VLOOKUP(A292,'Hospitalisation Details'!$L$2:$U$2342,8,)</f>
        <v>Sep</v>
      </c>
      <c r="T292" s="126">
        <f>VLOOKUP(A292,'Hospitalisation Details'!$L$2:$U$2342,9,)</f>
        <v>1969</v>
      </c>
    </row>
    <row r="293" spans="1:20" ht="15.5" x14ac:dyDescent="0.35">
      <c r="A293" s="124" t="s">
        <v>2080</v>
      </c>
      <c r="B293" s="64" t="str">
        <f>VLOOKUP(A293,'Medical Examinations'!$AS$1:$BC$2336,9,)</f>
        <v>Rod W</v>
      </c>
      <c r="C293" s="64">
        <f>VLOOKUP(A293,'Medical Examinations'!$AS$1:$BC$2336,2,)</f>
        <v>29.734999999999999</v>
      </c>
      <c r="D293" s="64">
        <f>VLOOKUP(A293,'Medical Examinations'!$AS$1:$BC$2336,3,)</f>
        <v>7.79</v>
      </c>
      <c r="E293" s="64" t="str">
        <f>VLOOKUP(A293,'Medical Examinations'!$AS$1:$BC$2336,6,)</f>
        <v>No</v>
      </c>
      <c r="F293" s="64" t="str">
        <f>VLOOKUP(A293,'Medical Examinations'!$AS$1:$BC$2336,4,)</f>
        <v>No</v>
      </c>
      <c r="G293" s="64" t="str">
        <f>VLOOKUP(A293,'Medical Examinations'!$AS$1:$BC$2336,5,)</f>
        <v>No</v>
      </c>
      <c r="H293" s="64">
        <f>VLOOKUP(A293,'Medical Examinations'!$AS$1:$BC$2336,8,)</f>
        <v>0</v>
      </c>
      <c r="I293" s="64" t="str">
        <f>VLOOKUP(A293,'Medical Examinations'!$AS$1:$BC$2336,7,)</f>
        <v>No</v>
      </c>
      <c r="J293" s="64" t="str">
        <f>VLOOKUP(A293,'Medical Examinations'!$AS$1:$BC$2336,11,)</f>
        <v>Over weight</v>
      </c>
      <c r="K293" s="64" t="str">
        <f>VLOOKUP(A293,'Medical Examinations'!$AS$1:$BC$2336,10,)</f>
        <v>Diabetes</v>
      </c>
      <c r="L293" s="64" t="str">
        <f>VLOOKUP(A293,'Hospitalisation Details'!$L$2:$R$2342,2,)</f>
        <v>10-11-1978</v>
      </c>
      <c r="M293" s="65">
        <f>VLOOKUP(A293,'Hospitalisation Details'!$L$2:$R$2345,7,)</f>
        <v>32109</v>
      </c>
      <c r="N293" s="64" t="str">
        <f>VLOOKUP(A293,'Hospitalisation Details'!$L$2:$R$2342,4,)</f>
        <v>tier - 1</v>
      </c>
      <c r="O293" s="64" t="str">
        <f>VLOOKUP(A293,'Hospitalisation Details'!$L$2:$R$2342,5,)</f>
        <v>tier - 3</v>
      </c>
      <c r="P293" s="64" t="str">
        <f>VLOOKUP(A293,'Hospitalisation Details'!$L$2:$R$2342,6,)</f>
        <v>R1017</v>
      </c>
      <c r="Q293" s="64">
        <f>VLOOKUP(A293,'Hospitalisation Details'!$L$2:$R$2342,3,)</f>
        <v>44</v>
      </c>
      <c r="R293" s="64">
        <f>VLOOKUP(A293,'Hospitalisation Details'!$L$2:$U$2342,10,)</f>
        <v>10</v>
      </c>
      <c r="S293" s="64" t="str">
        <f>VLOOKUP(A293,'Hospitalisation Details'!$L$2:$U$2342,8,)</f>
        <v>Nov</v>
      </c>
      <c r="T293" s="126">
        <f>VLOOKUP(A293,'Hospitalisation Details'!$L$2:$U$2342,9,)</f>
        <v>1978</v>
      </c>
    </row>
    <row r="294" spans="1:20" ht="15.5" x14ac:dyDescent="0.35">
      <c r="A294" s="124" t="s">
        <v>2079</v>
      </c>
      <c r="B294" s="64" t="str">
        <f>VLOOKUP(A294,'Medical Examinations'!$AS$1:$BC$2336,9,)</f>
        <v>Joey</v>
      </c>
      <c r="C294" s="64">
        <f>VLOOKUP(A294,'Medical Examinations'!$AS$1:$BC$2336,2,)</f>
        <v>40.74</v>
      </c>
      <c r="D294" s="64">
        <f>VLOOKUP(A294,'Medical Examinations'!$AS$1:$BC$2336,3,)</f>
        <v>5.28</v>
      </c>
      <c r="E294" s="64" t="str">
        <f>VLOOKUP(A294,'Medical Examinations'!$AS$1:$BC$2336,6,)</f>
        <v>No</v>
      </c>
      <c r="F294" s="64" t="str">
        <f>VLOOKUP(A294,'Medical Examinations'!$AS$1:$BC$2336,4,)</f>
        <v>No</v>
      </c>
      <c r="G294" s="64" t="str">
        <f>VLOOKUP(A294,'Medical Examinations'!$AS$1:$BC$2336,5,)</f>
        <v>Yes</v>
      </c>
      <c r="H294" s="64">
        <f>VLOOKUP(A294,'Medical Examinations'!$AS$1:$BC$2336,8,)</f>
        <v>1</v>
      </c>
      <c r="I294" s="64" t="str">
        <f>VLOOKUP(A294,'Medical Examinations'!$AS$1:$BC$2336,7,)</f>
        <v>Yes</v>
      </c>
      <c r="J294" s="64" t="str">
        <f>VLOOKUP(A294,'Medical Examinations'!$AS$1:$BC$2336,11,)</f>
        <v>Obesity</v>
      </c>
      <c r="K294" s="64" t="str">
        <f>VLOOKUP(A294,'Medical Examinations'!$AS$1:$BC$2336,10,)</f>
        <v>Normal</v>
      </c>
      <c r="L294" s="64" t="str">
        <f>VLOOKUP(A294,'Hospitalisation Details'!$L$2:$R$2342,2,)</f>
        <v>13-09-1993</v>
      </c>
      <c r="M294" s="65">
        <f>VLOOKUP(A294,'Hospitalisation Details'!$L$2:$R$2345,7,)</f>
        <v>32086</v>
      </c>
      <c r="N294" s="64" t="str">
        <f>VLOOKUP(A294,'Hospitalisation Details'!$L$2:$R$2342,4,)</f>
        <v>tier - 1</v>
      </c>
      <c r="O294" s="64" t="str">
        <f>VLOOKUP(A294,'Hospitalisation Details'!$L$2:$R$2342,5,)</f>
        <v>tier - 3</v>
      </c>
      <c r="P294" s="64" t="str">
        <f>VLOOKUP(A294,'Hospitalisation Details'!$L$2:$R$2342,6,)</f>
        <v>R1011</v>
      </c>
      <c r="Q294" s="64">
        <f>VLOOKUP(A294,'Hospitalisation Details'!$L$2:$R$2342,3,)</f>
        <v>29</v>
      </c>
      <c r="R294" s="64">
        <f>VLOOKUP(A294,'Hospitalisation Details'!$L$2:$U$2342,10,)</f>
        <v>13</v>
      </c>
      <c r="S294" s="64" t="str">
        <f>VLOOKUP(A294,'Hospitalisation Details'!$L$2:$U$2342,8,)</f>
        <v>Sep</v>
      </c>
      <c r="T294" s="126">
        <f>VLOOKUP(A294,'Hospitalisation Details'!$L$2:$U$2342,9,)</f>
        <v>1993</v>
      </c>
    </row>
    <row r="295" spans="1:20" ht="15.5" x14ac:dyDescent="0.35">
      <c r="A295" s="124" t="s">
        <v>2078</v>
      </c>
      <c r="B295" s="64" t="str">
        <f>VLOOKUP(A295,'Medical Examinations'!$AS$1:$BC$2336,9,)</f>
        <v>Hillary L.</v>
      </c>
      <c r="C295" s="64">
        <f>VLOOKUP(A295,'Medical Examinations'!$AS$1:$BC$2336,2,)</f>
        <v>24.14</v>
      </c>
      <c r="D295" s="64">
        <f>VLOOKUP(A295,'Medical Examinations'!$AS$1:$BC$2336,3,)</f>
        <v>5.87</v>
      </c>
      <c r="E295" s="64" t="str">
        <f>VLOOKUP(A295,'Medical Examinations'!$AS$1:$BC$2336,6,)</f>
        <v>No</v>
      </c>
      <c r="F295" s="64" t="str">
        <f>VLOOKUP(A295,'Medical Examinations'!$AS$1:$BC$2336,4,)</f>
        <v>No</v>
      </c>
      <c r="G295" s="64" t="str">
        <f>VLOOKUP(A295,'Medical Examinations'!$AS$1:$BC$2336,5,)</f>
        <v>No</v>
      </c>
      <c r="H295" s="64">
        <f>VLOOKUP(A295,'Medical Examinations'!$AS$1:$BC$2336,8,)</f>
        <v>2</v>
      </c>
      <c r="I295" s="64" t="str">
        <f>VLOOKUP(A295,'Medical Examinations'!$AS$1:$BC$2336,7,)</f>
        <v>Yes</v>
      </c>
      <c r="J295" s="64" t="str">
        <f>VLOOKUP(A295,'Medical Examinations'!$AS$1:$BC$2336,11,)</f>
        <v xml:space="preserve">Normal Weight 
</v>
      </c>
      <c r="K295" s="64" t="str">
        <f>VLOOKUP(A295,'Medical Examinations'!$AS$1:$BC$2336,10,)</f>
        <v>Prediabetes</v>
      </c>
      <c r="L295" s="64" t="str">
        <f>VLOOKUP(A295,'Hospitalisation Details'!$L$2:$R$2342,2,)</f>
        <v>21-09-1972</v>
      </c>
      <c r="M295" s="65">
        <f>VLOOKUP(A295,'Hospitalisation Details'!$L$2:$R$2345,7,)</f>
        <v>31981</v>
      </c>
      <c r="N295" s="64" t="str">
        <f>VLOOKUP(A295,'Hospitalisation Details'!$L$2:$R$2342,4,)</f>
        <v>tier - 2</v>
      </c>
      <c r="O295" s="64" t="str">
        <f>VLOOKUP(A295,'Hospitalisation Details'!$L$2:$R$2342,5,)</f>
        <v>tier - 1</v>
      </c>
      <c r="P295" s="64" t="str">
        <f>VLOOKUP(A295,'Hospitalisation Details'!$L$2:$R$2342,6,)</f>
        <v>R1011</v>
      </c>
      <c r="Q295" s="64">
        <f>VLOOKUP(A295,'Hospitalisation Details'!$L$2:$R$2342,3,)</f>
        <v>50</v>
      </c>
      <c r="R295" s="64">
        <f>VLOOKUP(A295,'Hospitalisation Details'!$L$2:$U$2342,10,)</f>
        <v>21</v>
      </c>
      <c r="S295" s="64" t="str">
        <f>VLOOKUP(A295,'Hospitalisation Details'!$L$2:$U$2342,8,)</f>
        <v>Sep</v>
      </c>
      <c r="T295" s="126">
        <f>VLOOKUP(A295,'Hospitalisation Details'!$L$2:$U$2342,9,)</f>
        <v>1972</v>
      </c>
    </row>
    <row r="296" spans="1:20" ht="15.5" x14ac:dyDescent="0.35">
      <c r="A296" s="124" t="s">
        <v>2077</v>
      </c>
      <c r="B296" s="64" t="str">
        <f>VLOOKUP(A296,'Medical Examinations'!$AS$1:$BC$2336,9,)</f>
        <v>Eric J</v>
      </c>
      <c r="C296" s="64">
        <f>VLOOKUP(A296,'Medical Examinations'!$AS$1:$BC$2336,2,)</f>
        <v>25.15</v>
      </c>
      <c r="D296" s="64">
        <f>VLOOKUP(A296,'Medical Examinations'!$AS$1:$BC$2336,3,)</f>
        <v>9.08</v>
      </c>
      <c r="E296" s="64" t="str">
        <f>VLOOKUP(A296,'Medical Examinations'!$AS$1:$BC$2336,6,)</f>
        <v>Yes</v>
      </c>
      <c r="F296" s="64" t="str">
        <f>VLOOKUP(A296,'Medical Examinations'!$AS$1:$BC$2336,4,)</f>
        <v>No</v>
      </c>
      <c r="G296" s="64" t="str">
        <f>VLOOKUP(A296,'Medical Examinations'!$AS$1:$BC$2336,5,)</f>
        <v>No</v>
      </c>
      <c r="H296" s="64">
        <f>VLOOKUP(A296,'Medical Examinations'!$AS$1:$BC$2336,8,)</f>
        <v>1</v>
      </c>
      <c r="I296" s="64" t="str">
        <f>VLOOKUP(A296,'Medical Examinations'!$AS$1:$BC$2336,7,)</f>
        <v>Yes</v>
      </c>
      <c r="J296" s="64" t="str">
        <f>VLOOKUP(A296,'Medical Examinations'!$AS$1:$BC$2336,11,)</f>
        <v>Over weight</v>
      </c>
      <c r="K296" s="64" t="str">
        <f>VLOOKUP(A296,'Medical Examinations'!$AS$1:$BC$2336,10,)</f>
        <v>Diabetes</v>
      </c>
      <c r="L296" s="64" t="str">
        <f>VLOOKUP(A296,'Hospitalisation Details'!$L$2:$R$2342,2,)</f>
        <v>25-09-1975</v>
      </c>
      <c r="M296" s="65">
        <f>VLOOKUP(A296,'Hospitalisation Details'!$L$2:$R$2345,7,)</f>
        <v>31897</v>
      </c>
      <c r="N296" s="64" t="str">
        <f>VLOOKUP(A296,'Hospitalisation Details'!$L$2:$R$2342,4,)</f>
        <v>tier - 2</v>
      </c>
      <c r="O296" s="64" t="str">
        <f>VLOOKUP(A296,'Hospitalisation Details'!$L$2:$R$2342,5,)</f>
        <v>tier - 3</v>
      </c>
      <c r="P296" s="64" t="str">
        <f>VLOOKUP(A296,'Hospitalisation Details'!$L$2:$R$2342,6,)</f>
        <v>R1011</v>
      </c>
      <c r="Q296" s="64">
        <f>VLOOKUP(A296,'Hospitalisation Details'!$L$2:$R$2342,3,)</f>
        <v>47</v>
      </c>
      <c r="R296" s="64">
        <f>VLOOKUP(A296,'Hospitalisation Details'!$L$2:$U$2342,10,)</f>
        <v>25</v>
      </c>
      <c r="S296" s="64" t="str">
        <f>VLOOKUP(A296,'Hospitalisation Details'!$L$2:$U$2342,8,)</f>
        <v>Sep</v>
      </c>
      <c r="T296" s="126">
        <f>VLOOKUP(A296,'Hospitalisation Details'!$L$2:$U$2342,9,)</f>
        <v>1975</v>
      </c>
    </row>
    <row r="297" spans="1:20" ht="15.5" x14ac:dyDescent="0.35">
      <c r="A297" s="124" t="s">
        <v>2076</v>
      </c>
      <c r="B297" s="64" t="str">
        <f>VLOOKUP(A297,'Medical Examinations'!$AS$1:$BC$2336,9,)</f>
        <v>Nicolas</v>
      </c>
      <c r="C297" s="64">
        <f>VLOOKUP(A297,'Medical Examinations'!$AS$1:$BC$2336,2,)</f>
        <v>28.71</v>
      </c>
      <c r="D297" s="64">
        <f>VLOOKUP(A297,'Medical Examinations'!$AS$1:$BC$2336,3,)</f>
        <v>5.2</v>
      </c>
      <c r="E297" s="64" t="str">
        <f>VLOOKUP(A297,'Medical Examinations'!$AS$1:$BC$2336,6,)</f>
        <v>No</v>
      </c>
      <c r="F297" s="64" t="str">
        <f>VLOOKUP(A297,'Medical Examinations'!$AS$1:$BC$2336,4,)</f>
        <v>No</v>
      </c>
      <c r="G297" s="64" t="str">
        <f>VLOOKUP(A297,'Medical Examinations'!$AS$1:$BC$2336,5,)</f>
        <v>No</v>
      </c>
      <c r="H297" s="64">
        <f>VLOOKUP(A297,'Medical Examinations'!$AS$1:$BC$2336,8,)</f>
        <v>1</v>
      </c>
      <c r="I297" s="64" t="str">
        <f>VLOOKUP(A297,'Medical Examinations'!$AS$1:$BC$2336,7,)</f>
        <v>Yes</v>
      </c>
      <c r="J297" s="64" t="str">
        <f>VLOOKUP(A297,'Medical Examinations'!$AS$1:$BC$2336,11,)</f>
        <v>Over weight</v>
      </c>
      <c r="K297" s="64" t="str">
        <f>VLOOKUP(A297,'Medical Examinations'!$AS$1:$BC$2336,10,)</f>
        <v>Normal</v>
      </c>
      <c r="L297" s="64" t="str">
        <f>VLOOKUP(A297,'Hospitalisation Details'!$L$2:$R$2342,2,)</f>
        <v>10-09-1984</v>
      </c>
      <c r="M297" s="65">
        <f>VLOOKUP(A297,'Hospitalisation Details'!$L$2:$R$2345,7,)</f>
        <v>31744</v>
      </c>
      <c r="N297" s="64" t="str">
        <f>VLOOKUP(A297,'Hospitalisation Details'!$L$2:$R$2342,4,)</f>
        <v>tier - 2</v>
      </c>
      <c r="O297" s="64" t="str">
        <f>VLOOKUP(A297,'Hospitalisation Details'!$L$2:$R$2342,5,)</f>
        <v>tier - 1</v>
      </c>
      <c r="P297" s="64" t="str">
        <f>VLOOKUP(A297,'Hospitalisation Details'!$L$2:$R$2342,6,)</f>
        <v>R1011</v>
      </c>
      <c r="Q297" s="64">
        <f>VLOOKUP(A297,'Hospitalisation Details'!$L$2:$R$2342,3,)</f>
        <v>38</v>
      </c>
      <c r="R297" s="64">
        <f>VLOOKUP(A297,'Hospitalisation Details'!$L$2:$U$2342,10,)</f>
        <v>10</v>
      </c>
      <c r="S297" s="64" t="str">
        <f>VLOOKUP(A297,'Hospitalisation Details'!$L$2:$U$2342,8,)</f>
        <v>Sep</v>
      </c>
      <c r="T297" s="126">
        <f>VLOOKUP(A297,'Hospitalisation Details'!$L$2:$U$2342,9,)</f>
        <v>1984</v>
      </c>
    </row>
    <row r="298" spans="1:20" ht="15.5" x14ac:dyDescent="0.35">
      <c r="A298" s="124" t="s">
        <v>2075</v>
      </c>
      <c r="B298" s="64" t="str">
        <f>VLOOKUP(A298,'Medical Examinations'!$AS$1:$BC$2336,9,)</f>
        <v>Marcel</v>
      </c>
      <c r="C298" s="64">
        <f>VLOOKUP(A298,'Medical Examinations'!$AS$1:$BC$2336,2,)</f>
        <v>23</v>
      </c>
      <c r="D298" s="64">
        <f>VLOOKUP(A298,'Medical Examinations'!$AS$1:$BC$2336,3,)</f>
        <v>5.48</v>
      </c>
      <c r="E298" s="64" t="str">
        <f>VLOOKUP(A298,'Medical Examinations'!$AS$1:$BC$2336,6,)</f>
        <v>No</v>
      </c>
      <c r="F298" s="64" t="str">
        <f>VLOOKUP(A298,'Medical Examinations'!$AS$1:$BC$2336,4,)</f>
        <v>No</v>
      </c>
      <c r="G298" s="64" t="str">
        <f>VLOOKUP(A298,'Medical Examinations'!$AS$1:$BC$2336,5,)</f>
        <v>No</v>
      </c>
      <c r="H298" s="64">
        <f>VLOOKUP(A298,'Medical Examinations'!$AS$1:$BC$2336,8,)</f>
        <v>0</v>
      </c>
      <c r="I298" s="64" t="str">
        <f>VLOOKUP(A298,'Medical Examinations'!$AS$1:$BC$2336,7,)</f>
        <v>Yes</v>
      </c>
      <c r="J298" s="64" t="str">
        <f>VLOOKUP(A298,'Medical Examinations'!$AS$1:$BC$2336,11,)</f>
        <v xml:space="preserve">Normal Weight 
</v>
      </c>
      <c r="K298" s="64" t="str">
        <f>VLOOKUP(A298,'Medical Examinations'!$AS$1:$BC$2336,10,)</f>
        <v>Normal</v>
      </c>
      <c r="L298" s="64" t="str">
        <f>VLOOKUP(A298,'Hospitalisation Details'!$L$2:$R$2342,2,)</f>
        <v>14-10-1977</v>
      </c>
      <c r="M298" s="65">
        <f>VLOOKUP(A298,'Hospitalisation Details'!$L$2:$R$2345,7,)</f>
        <v>31737</v>
      </c>
      <c r="N298" s="64" t="str">
        <f>VLOOKUP(A298,'Hospitalisation Details'!$L$2:$R$2342,4,)</f>
        <v>tier - 2</v>
      </c>
      <c r="O298" s="64" t="str">
        <f>VLOOKUP(A298,'Hospitalisation Details'!$L$2:$R$2342,5,)</f>
        <v>tier - 2</v>
      </c>
      <c r="P298" s="64" t="str">
        <f>VLOOKUP(A298,'Hospitalisation Details'!$L$2:$R$2342,6,)</f>
        <v>R1012</v>
      </c>
      <c r="Q298" s="64">
        <f>VLOOKUP(A298,'Hospitalisation Details'!$L$2:$R$2342,3,)</f>
        <v>45</v>
      </c>
      <c r="R298" s="64">
        <f>VLOOKUP(A298,'Hospitalisation Details'!$L$2:$U$2342,10,)</f>
        <v>14</v>
      </c>
      <c r="S298" s="64" t="str">
        <f>VLOOKUP(A298,'Hospitalisation Details'!$L$2:$U$2342,8,)</f>
        <v>Oct</v>
      </c>
      <c r="T298" s="126">
        <f>VLOOKUP(A298,'Hospitalisation Details'!$L$2:$U$2342,9,)</f>
        <v>1977</v>
      </c>
    </row>
    <row r="299" spans="1:20" ht="15.5" x14ac:dyDescent="0.35">
      <c r="A299" s="124" t="s">
        <v>2074</v>
      </c>
      <c r="B299" s="64" t="str">
        <f>VLOOKUP(A299,'Medical Examinations'!$AS$1:$BC$2336,9,)</f>
        <v>Ashley N</v>
      </c>
      <c r="C299" s="64">
        <f>VLOOKUP(A299,'Medical Examinations'!$AS$1:$BC$2336,2,)</f>
        <v>36.86</v>
      </c>
      <c r="D299" s="64">
        <f>VLOOKUP(A299,'Medical Examinations'!$AS$1:$BC$2336,3,)</f>
        <v>11.95</v>
      </c>
      <c r="E299" s="64" t="str">
        <f>VLOOKUP(A299,'Medical Examinations'!$AS$1:$BC$2336,6,)</f>
        <v>No</v>
      </c>
      <c r="F299" s="64" t="str">
        <f>VLOOKUP(A299,'Medical Examinations'!$AS$1:$BC$2336,4,)</f>
        <v>No</v>
      </c>
      <c r="G299" s="64" t="str">
        <f>VLOOKUP(A299,'Medical Examinations'!$AS$1:$BC$2336,5,)</f>
        <v>No</v>
      </c>
      <c r="H299" s="64">
        <f>VLOOKUP(A299,'Medical Examinations'!$AS$1:$BC$2336,8,)</f>
        <v>0</v>
      </c>
      <c r="I299" s="64" t="str">
        <f>VLOOKUP(A299,'Medical Examinations'!$AS$1:$BC$2336,7,)</f>
        <v>No</v>
      </c>
      <c r="J299" s="64" t="str">
        <f>VLOOKUP(A299,'Medical Examinations'!$AS$1:$BC$2336,11,)</f>
        <v>Obesity</v>
      </c>
      <c r="K299" s="64" t="str">
        <f>VLOOKUP(A299,'Medical Examinations'!$AS$1:$BC$2336,10,)</f>
        <v>Diabetes</v>
      </c>
      <c r="L299" s="64" t="str">
        <f>VLOOKUP(A299,'Hospitalisation Details'!$L$2:$R$2342,2,)</f>
        <v>13-12-1960</v>
      </c>
      <c r="M299" s="65">
        <f>VLOOKUP(A299,'Hospitalisation Details'!$L$2:$R$2345,7,)</f>
        <v>31620</v>
      </c>
      <c r="N299" s="64" t="str">
        <f>VLOOKUP(A299,'Hospitalisation Details'!$L$2:$R$2342,4,)</f>
        <v>tier - 2</v>
      </c>
      <c r="O299" s="64" t="str">
        <f>VLOOKUP(A299,'Hospitalisation Details'!$L$2:$R$2342,5,)</f>
        <v>tier - 1</v>
      </c>
      <c r="P299" s="64" t="str">
        <f>VLOOKUP(A299,'Hospitalisation Details'!$L$2:$R$2342,6,)</f>
        <v>R1024</v>
      </c>
      <c r="Q299" s="64">
        <f>VLOOKUP(A299,'Hospitalisation Details'!$L$2:$R$2342,3,)</f>
        <v>62</v>
      </c>
      <c r="R299" s="64">
        <f>VLOOKUP(A299,'Hospitalisation Details'!$L$2:$U$2342,10,)</f>
        <v>13</v>
      </c>
      <c r="S299" s="64" t="str">
        <f>VLOOKUP(A299,'Hospitalisation Details'!$L$2:$U$2342,8,)</f>
        <v>Dec</v>
      </c>
      <c r="T299" s="126">
        <f>VLOOKUP(A299,'Hospitalisation Details'!$L$2:$U$2342,9,)</f>
        <v>1960</v>
      </c>
    </row>
    <row r="300" spans="1:20" ht="15.5" x14ac:dyDescent="0.35">
      <c r="A300" s="124" t="s">
        <v>2073</v>
      </c>
      <c r="B300" s="64" t="str">
        <f>VLOOKUP(A300,'Medical Examinations'!$AS$1:$BC$2336,9,)</f>
        <v>Evan D</v>
      </c>
      <c r="C300" s="64">
        <f>VLOOKUP(A300,'Medical Examinations'!$AS$1:$BC$2336,2,)</f>
        <v>24.25</v>
      </c>
      <c r="D300" s="64">
        <f>VLOOKUP(A300,'Medical Examinations'!$AS$1:$BC$2336,3,)</f>
        <v>8.6999999999999993</v>
      </c>
      <c r="E300" s="64" t="str">
        <f>VLOOKUP(A300,'Medical Examinations'!$AS$1:$BC$2336,6,)</f>
        <v>Yes</v>
      </c>
      <c r="F300" s="64" t="str">
        <f>VLOOKUP(A300,'Medical Examinations'!$AS$1:$BC$2336,4,)</f>
        <v>No</v>
      </c>
      <c r="G300" s="64" t="str">
        <f>VLOOKUP(A300,'Medical Examinations'!$AS$1:$BC$2336,5,)</f>
        <v>No</v>
      </c>
      <c r="H300" s="64">
        <f>VLOOKUP(A300,'Medical Examinations'!$AS$1:$BC$2336,8,)</f>
        <v>1</v>
      </c>
      <c r="I300" s="64" t="str">
        <f>VLOOKUP(A300,'Medical Examinations'!$AS$1:$BC$2336,7,)</f>
        <v>Yes</v>
      </c>
      <c r="J300" s="64" t="str">
        <f>VLOOKUP(A300,'Medical Examinations'!$AS$1:$BC$2336,11,)</f>
        <v xml:space="preserve">Normal Weight 
</v>
      </c>
      <c r="K300" s="64" t="str">
        <f>VLOOKUP(A300,'Medical Examinations'!$AS$1:$BC$2336,10,)</f>
        <v>Diabetes</v>
      </c>
      <c r="L300" s="64" t="str">
        <f>VLOOKUP(A300,'Hospitalisation Details'!$L$2:$R$2342,2,)</f>
        <v>29-10-1975</v>
      </c>
      <c r="M300" s="65">
        <f>VLOOKUP(A300,'Hospitalisation Details'!$L$2:$R$2345,7,)</f>
        <v>31592</v>
      </c>
      <c r="N300" s="64" t="str">
        <f>VLOOKUP(A300,'Hospitalisation Details'!$L$2:$R$2342,4,)</f>
        <v>tier - 2</v>
      </c>
      <c r="O300" s="64" t="str">
        <f>VLOOKUP(A300,'Hospitalisation Details'!$L$2:$R$2342,5,)</f>
        <v>tier - 1</v>
      </c>
      <c r="P300" s="64" t="str">
        <f>VLOOKUP(A300,'Hospitalisation Details'!$L$2:$R$2342,6,)</f>
        <v>R1011</v>
      </c>
      <c r="Q300" s="64">
        <f>VLOOKUP(A300,'Hospitalisation Details'!$L$2:$R$2342,3,)</f>
        <v>47</v>
      </c>
      <c r="R300" s="64">
        <f>VLOOKUP(A300,'Hospitalisation Details'!$L$2:$U$2342,10,)</f>
        <v>29</v>
      </c>
      <c r="S300" s="64" t="str">
        <f>VLOOKUP(A300,'Hospitalisation Details'!$L$2:$U$2342,8,)</f>
        <v>Oct</v>
      </c>
      <c r="T300" s="126">
        <f>VLOOKUP(A300,'Hospitalisation Details'!$L$2:$U$2342,9,)</f>
        <v>1975</v>
      </c>
    </row>
    <row r="301" spans="1:20" ht="15.5" x14ac:dyDescent="0.35">
      <c r="A301" s="124" t="s">
        <v>2072</v>
      </c>
      <c r="B301" s="64" t="str">
        <f>VLOOKUP(A301,'Medical Examinations'!$AS$1:$BC$2336,9,)</f>
        <v>Krisana</v>
      </c>
      <c r="C301" s="64">
        <f>VLOOKUP(A301,'Medical Examinations'!$AS$1:$BC$2336,2,)</f>
        <v>23.85</v>
      </c>
      <c r="D301" s="64">
        <f>VLOOKUP(A301,'Medical Examinations'!$AS$1:$BC$2336,3,)</f>
        <v>7.84</v>
      </c>
      <c r="E301" s="64" t="str">
        <f>VLOOKUP(A301,'Medical Examinations'!$AS$1:$BC$2336,6,)</f>
        <v>No</v>
      </c>
      <c r="F301" s="64" t="str">
        <f>VLOOKUP(A301,'Medical Examinations'!$AS$1:$BC$2336,4,)</f>
        <v>No</v>
      </c>
      <c r="G301" s="64" t="str">
        <f>VLOOKUP(A301,'Medical Examinations'!$AS$1:$BC$2336,5,)</f>
        <v>No</v>
      </c>
      <c r="H301" s="64">
        <f>VLOOKUP(A301,'Medical Examinations'!$AS$1:$BC$2336,8,)</f>
        <v>0</v>
      </c>
      <c r="I301" s="64" t="str">
        <f>VLOOKUP(A301,'Medical Examinations'!$AS$1:$BC$2336,7,)</f>
        <v>Yes</v>
      </c>
      <c r="J301" s="64" t="str">
        <f>VLOOKUP(A301,'Medical Examinations'!$AS$1:$BC$2336,11,)</f>
        <v xml:space="preserve">Normal Weight 
</v>
      </c>
      <c r="K301" s="64" t="str">
        <f>VLOOKUP(A301,'Medical Examinations'!$AS$1:$BC$2336,10,)</f>
        <v>Diabetes</v>
      </c>
      <c r="L301" s="64" t="str">
        <f>VLOOKUP(A301,'Hospitalisation Details'!$L$2:$R$2342,2,)</f>
        <v>08-10-1974</v>
      </c>
      <c r="M301" s="65">
        <f>VLOOKUP(A301,'Hospitalisation Details'!$L$2:$R$2345,7,)</f>
        <v>31369</v>
      </c>
      <c r="N301" s="64" t="str">
        <f>VLOOKUP(A301,'Hospitalisation Details'!$L$2:$R$2342,4,)</f>
        <v>tier - 2</v>
      </c>
      <c r="O301" s="64" t="str">
        <f>VLOOKUP(A301,'Hospitalisation Details'!$L$2:$R$2342,5,)</f>
        <v>tier - 3</v>
      </c>
      <c r="P301" s="64" t="str">
        <f>VLOOKUP(A301,'Hospitalisation Details'!$L$2:$R$2342,6,)</f>
        <v>R1011</v>
      </c>
      <c r="Q301" s="64">
        <f>VLOOKUP(A301,'Hospitalisation Details'!$L$2:$R$2342,3,)</f>
        <v>48</v>
      </c>
      <c r="R301" s="64">
        <f>VLOOKUP(A301,'Hospitalisation Details'!$L$2:$U$2342,10,)</f>
        <v>8</v>
      </c>
      <c r="S301" s="64" t="str">
        <f>VLOOKUP(A301,'Hospitalisation Details'!$L$2:$U$2342,8,)</f>
        <v>Oct</v>
      </c>
      <c r="T301" s="126">
        <f>VLOOKUP(A301,'Hospitalisation Details'!$L$2:$U$2342,9,)</f>
        <v>1974</v>
      </c>
    </row>
    <row r="302" spans="1:20" ht="15.5" x14ac:dyDescent="0.35">
      <c r="A302" s="124" t="s">
        <v>2071</v>
      </c>
      <c r="B302" s="64" t="str">
        <f>VLOOKUP(A302,'Medical Examinations'!$AS$1:$BC$2336,9,)</f>
        <v>Kyle</v>
      </c>
      <c r="C302" s="64">
        <f>VLOOKUP(A302,'Medical Examinations'!$AS$1:$BC$2336,2,)</f>
        <v>40.020000000000003</v>
      </c>
      <c r="D302" s="64">
        <f>VLOOKUP(A302,'Medical Examinations'!$AS$1:$BC$2336,3,)</f>
        <v>5.19</v>
      </c>
      <c r="E302" s="64" t="str">
        <f>VLOOKUP(A302,'Medical Examinations'!$AS$1:$BC$2336,6,)</f>
        <v>Yes</v>
      </c>
      <c r="F302" s="64" t="str">
        <f>VLOOKUP(A302,'Medical Examinations'!$AS$1:$BC$2336,4,)</f>
        <v>No</v>
      </c>
      <c r="G302" s="64" t="str">
        <f>VLOOKUP(A302,'Medical Examinations'!$AS$1:$BC$2336,5,)</f>
        <v>No</v>
      </c>
      <c r="H302" s="64">
        <f>VLOOKUP(A302,'Medical Examinations'!$AS$1:$BC$2336,8,)</f>
        <v>1</v>
      </c>
      <c r="I302" s="64" t="str">
        <f>VLOOKUP(A302,'Medical Examinations'!$AS$1:$BC$2336,7,)</f>
        <v>Yes</v>
      </c>
      <c r="J302" s="64" t="str">
        <f>VLOOKUP(A302,'Medical Examinations'!$AS$1:$BC$2336,11,)</f>
        <v>Obesity</v>
      </c>
      <c r="K302" s="64" t="str">
        <f>VLOOKUP(A302,'Medical Examinations'!$AS$1:$BC$2336,10,)</f>
        <v>Normal</v>
      </c>
      <c r="L302" s="64" t="str">
        <f>VLOOKUP(A302,'Hospitalisation Details'!$L$2:$R$2342,2,)</f>
        <v>27-09-1995</v>
      </c>
      <c r="M302" s="65">
        <f>VLOOKUP(A302,'Hospitalisation Details'!$L$2:$R$2345,7,)</f>
        <v>31328</v>
      </c>
      <c r="N302" s="64" t="str">
        <f>VLOOKUP(A302,'Hospitalisation Details'!$L$2:$R$2342,4,)</f>
        <v>tier - 2</v>
      </c>
      <c r="O302" s="64" t="str">
        <f>VLOOKUP(A302,'Hospitalisation Details'!$L$2:$R$2342,5,)</f>
        <v>tier - 2</v>
      </c>
      <c r="P302" s="64" t="str">
        <f>VLOOKUP(A302,'Hospitalisation Details'!$L$2:$R$2342,6,)</f>
        <v>R1011</v>
      </c>
      <c r="Q302" s="64">
        <f>VLOOKUP(A302,'Hospitalisation Details'!$L$2:$R$2342,3,)</f>
        <v>27</v>
      </c>
      <c r="R302" s="64">
        <f>VLOOKUP(A302,'Hospitalisation Details'!$L$2:$U$2342,10,)</f>
        <v>27</v>
      </c>
      <c r="S302" s="64" t="str">
        <f>VLOOKUP(A302,'Hospitalisation Details'!$L$2:$U$2342,8,)</f>
        <v>Sep</v>
      </c>
      <c r="T302" s="126">
        <f>VLOOKUP(A302,'Hospitalisation Details'!$L$2:$U$2342,9,)</f>
        <v>1995</v>
      </c>
    </row>
    <row r="303" spans="1:20" ht="15.5" x14ac:dyDescent="0.35">
      <c r="A303" s="124" t="s">
        <v>2070</v>
      </c>
      <c r="B303" s="64" t="str">
        <f>VLOOKUP(A303,'Medical Examinations'!$AS$1:$BC$2336,9,)</f>
        <v>Kate</v>
      </c>
      <c r="C303" s="64">
        <f>VLOOKUP(A303,'Medical Examinations'!$AS$1:$BC$2336,2,)</f>
        <v>19.170000000000002</v>
      </c>
      <c r="D303" s="64">
        <f>VLOOKUP(A303,'Medical Examinations'!$AS$1:$BC$2336,3,)</f>
        <v>8.41</v>
      </c>
      <c r="E303" s="64" t="str">
        <f>VLOOKUP(A303,'Medical Examinations'!$AS$1:$BC$2336,6,)</f>
        <v>No</v>
      </c>
      <c r="F303" s="64" t="str">
        <f>VLOOKUP(A303,'Medical Examinations'!$AS$1:$BC$2336,4,)</f>
        <v>No</v>
      </c>
      <c r="G303" s="64" t="str">
        <f>VLOOKUP(A303,'Medical Examinations'!$AS$1:$BC$2336,5,)</f>
        <v>No</v>
      </c>
      <c r="H303" s="64">
        <f>VLOOKUP(A303,'Medical Examinations'!$AS$1:$BC$2336,8,)</f>
        <v>0</v>
      </c>
      <c r="I303" s="64" t="str">
        <f>VLOOKUP(A303,'Medical Examinations'!$AS$1:$BC$2336,7,)</f>
        <v>Yes</v>
      </c>
      <c r="J303" s="64" t="str">
        <f>VLOOKUP(A303,'Medical Examinations'!$AS$1:$BC$2336,11,)</f>
        <v xml:space="preserve">Normal Weight 
</v>
      </c>
      <c r="K303" s="64" t="str">
        <f>VLOOKUP(A303,'Medical Examinations'!$AS$1:$BC$2336,10,)</f>
        <v>Diabetes</v>
      </c>
      <c r="L303" s="64" t="str">
        <f>VLOOKUP(A303,'Hospitalisation Details'!$L$2:$R$2342,2,)</f>
        <v>09-07-1968</v>
      </c>
      <c r="M303" s="65">
        <f>VLOOKUP(A303,'Hospitalisation Details'!$L$2:$R$2345,7,)</f>
        <v>31323</v>
      </c>
      <c r="N303" s="64" t="str">
        <f>VLOOKUP(A303,'Hospitalisation Details'!$L$2:$R$2342,4,)</f>
        <v>tier - 2</v>
      </c>
      <c r="O303" s="64" t="str">
        <f>VLOOKUP(A303,'Hospitalisation Details'!$L$2:$R$2342,5,)</f>
        <v>tier - 1</v>
      </c>
      <c r="P303" s="64" t="str">
        <f>VLOOKUP(A303,'Hospitalisation Details'!$L$2:$R$2342,6,)</f>
        <v>R1011</v>
      </c>
      <c r="Q303" s="64">
        <f>VLOOKUP(A303,'Hospitalisation Details'!$L$2:$R$2342,3,)</f>
        <v>54</v>
      </c>
      <c r="R303" s="64">
        <f>VLOOKUP(A303,'Hospitalisation Details'!$L$2:$U$2342,10,)</f>
        <v>9</v>
      </c>
      <c r="S303" s="64" t="str">
        <f>VLOOKUP(A303,'Hospitalisation Details'!$L$2:$U$2342,8,)</f>
        <v>Jul</v>
      </c>
      <c r="T303" s="126">
        <f>VLOOKUP(A303,'Hospitalisation Details'!$L$2:$U$2342,9,)</f>
        <v>1968</v>
      </c>
    </row>
    <row r="304" spans="1:20" ht="15.5" x14ac:dyDescent="0.35">
      <c r="A304" s="124" t="s">
        <v>2069</v>
      </c>
      <c r="B304" s="64" t="str">
        <f>VLOOKUP(A304,'Medical Examinations'!$AS$1:$BC$2336,9,)</f>
        <v>Martin A.</v>
      </c>
      <c r="C304" s="64">
        <f>VLOOKUP(A304,'Medical Examinations'!$AS$1:$BC$2336,2,)</f>
        <v>43.53</v>
      </c>
      <c r="D304" s="64">
        <f>VLOOKUP(A304,'Medical Examinations'!$AS$1:$BC$2336,3,)</f>
        <v>5.86</v>
      </c>
      <c r="E304" s="64" t="str">
        <f>VLOOKUP(A304,'Medical Examinations'!$AS$1:$BC$2336,6,)</f>
        <v>Yes</v>
      </c>
      <c r="F304" s="64" t="str">
        <f>VLOOKUP(A304,'Medical Examinations'!$AS$1:$BC$2336,4,)</f>
        <v>yes</v>
      </c>
      <c r="G304" s="64" t="str">
        <f>VLOOKUP(A304,'Medical Examinations'!$AS$1:$BC$2336,5,)</f>
        <v>No</v>
      </c>
      <c r="H304" s="64">
        <f>VLOOKUP(A304,'Medical Examinations'!$AS$1:$BC$2336,8,)</f>
        <v>2</v>
      </c>
      <c r="I304" s="64" t="str">
        <f>VLOOKUP(A304,'Medical Examinations'!$AS$1:$BC$2336,7,)</f>
        <v>Yes</v>
      </c>
      <c r="J304" s="64" t="str">
        <f>VLOOKUP(A304,'Medical Examinations'!$AS$1:$BC$2336,11,)</f>
        <v>Obesity</v>
      </c>
      <c r="K304" s="64" t="str">
        <f>VLOOKUP(A304,'Medical Examinations'!$AS$1:$BC$2336,10,)</f>
        <v>Prediabetes</v>
      </c>
      <c r="L304" s="64" t="str">
        <f>VLOOKUP(A304,'Hospitalisation Details'!$L$2:$R$2342,2,)</f>
        <v>22-07-2000</v>
      </c>
      <c r="M304" s="65">
        <f>VLOOKUP(A304,'Hospitalisation Details'!$L$2:$R$2345,7,)</f>
        <v>31235</v>
      </c>
      <c r="N304" s="64" t="str">
        <f>VLOOKUP(A304,'Hospitalisation Details'!$L$2:$R$2342,4,)</f>
        <v>tier - 1</v>
      </c>
      <c r="O304" s="64" t="str">
        <f>VLOOKUP(A304,'Hospitalisation Details'!$L$2:$R$2342,5,)</f>
        <v>tier - 1</v>
      </c>
      <c r="P304" s="64" t="str">
        <f>VLOOKUP(A304,'Hospitalisation Details'!$L$2:$R$2342,6,)</f>
        <v>R1011</v>
      </c>
      <c r="Q304" s="64">
        <f>VLOOKUP(A304,'Hospitalisation Details'!$L$2:$R$2342,3,)</f>
        <v>22</v>
      </c>
      <c r="R304" s="64">
        <f>VLOOKUP(A304,'Hospitalisation Details'!$L$2:$U$2342,10,)</f>
        <v>22</v>
      </c>
      <c r="S304" s="64" t="str">
        <f>VLOOKUP(A304,'Hospitalisation Details'!$L$2:$U$2342,8,)</f>
        <v>Jul</v>
      </c>
      <c r="T304" s="126">
        <f>VLOOKUP(A304,'Hospitalisation Details'!$L$2:$U$2342,9,)</f>
        <v>2000</v>
      </c>
    </row>
    <row r="305" spans="1:20" ht="15.5" x14ac:dyDescent="0.35">
      <c r="A305" s="124" t="s">
        <v>2068</v>
      </c>
      <c r="B305" s="64" t="str">
        <f>VLOOKUP(A305,'Medical Examinations'!$AS$1:$BC$2336,9,)</f>
        <v>Stacey</v>
      </c>
      <c r="C305" s="64">
        <f>VLOOKUP(A305,'Medical Examinations'!$AS$1:$BC$2336,2,)</f>
        <v>46.06</v>
      </c>
      <c r="D305" s="64">
        <f>VLOOKUP(A305,'Medical Examinations'!$AS$1:$BC$2336,3,)</f>
        <v>4.18</v>
      </c>
      <c r="E305" s="64" t="str">
        <f>VLOOKUP(A305,'Medical Examinations'!$AS$1:$BC$2336,6,)</f>
        <v>No</v>
      </c>
      <c r="F305" s="64" t="str">
        <f>VLOOKUP(A305,'Medical Examinations'!$AS$1:$BC$2336,4,)</f>
        <v>yes</v>
      </c>
      <c r="G305" s="64" t="str">
        <f>VLOOKUP(A305,'Medical Examinations'!$AS$1:$BC$2336,5,)</f>
        <v>No</v>
      </c>
      <c r="H305" s="64">
        <f>VLOOKUP(A305,'Medical Examinations'!$AS$1:$BC$2336,8,)</f>
        <v>1</v>
      </c>
      <c r="I305" s="64" t="str">
        <f>VLOOKUP(A305,'Medical Examinations'!$AS$1:$BC$2336,7,)</f>
        <v>Yes</v>
      </c>
      <c r="J305" s="64" t="str">
        <f>VLOOKUP(A305,'Medical Examinations'!$AS$1:$BC$2336,11,)</f>
        <v>Obesity</v>
      </c>
      <c r="K305" s="64" t="str">
        <f>VLOOKUP(A305,'Medical Examinations'!$AS$1:$BC$2336,10,)</f>
        <v>Normal</v>
      </c>
      <c r="L305" s="64" t="str">
        <f>VLOOKUP(A305,'Hospitalisation Details'!$L$2:$R$2342,2,)</f>
        <v>09-11-2004</v>
      </c>
      <c r="M305" s="65">
        <f>VLOOKUP(A305,'Hospitalisation Details'!$L$2:$R$2345,7,)</f>
        <v>31197</v>
      </c>
      <c r="N305" s="64" t="str">
        <f>VLOOKUP(A305,'Hospitalisation Details'!$L$2:$R$2342,4,)</f>
        <v>tier - 2</v>
      </c>
      <c r="O305" s="64" t="str">
        <f>VLOOKUP(A305,'Hospitalisation Details'!$L$2:$R$2342,5,)</f>
        <v>tier - 1</v>
      </c>
      <c r="P305" s="64" t="str">
        <f>VLOOKUP(A305,'Hospitalisation Details'!$L$2:$R$2342,6,)</f>
        <v>R1011</v>
      </c>
      <c r="Q305" s="64">
        <f>VLOOKUP(A305,'Hospitalisation Details'!$L$2:$R$2342,3,)</f>
        <v>18</v>
      </c>
      <c r="R305" s="64">
        <f>VLOOKUP(A305,'Hospitalisation Details'!$L$2:$U$2342,10,)</f>
        <v>9</v>
      </c>
      <c r="S305" s="64" t="str">
        <f>VLOOKUP(A305,'Hospitalisation Details'!$L$2:$U$2342,8,)</f>
        <v>Nov</v>
      </c>
      <c r="T305" s="126">
        <f>VLOOKUP(A305,'Hospitalisation Details'!$L$2:$U$2342,9,)</f>
        <v>2004</v>
      </c>
    </row>
    <row r="306" spans="1:20" ht="15.5" x14ac:dyDescent="0.35">
      <c r="A306" s="124" t="s">
        <v>2067</v>
      </c>
      <c r="B306" s="64" t="str">
        <f>VLOOKUP(A306,'Medical Examinations'!$AS$1:$BC$2336,9,)</f>
        <v>Christine</v>
      </c>
      <c r="C306" s="64">
        <f>VLOOKUP(A306,'Medical Examinations'!$AS$1:$BC$2336,2,)</f>
        <v>29.92</v>
      </c>
      <c r="D306" s="64">
        <f>VLOOKUP(A306,'Medical Examinations'!$AS$1:$BC$2336,3,)</f>
        <v>11.99</v>
      </c>
      <c r="E306" s="64" t="str">
        <f>VLOOKUP(A306,'Medical Examinations'!$AS$1:$BC$2336,6,)</f>
        <v>Yes</v>
      </c>
      <c r="F306" s="64" t="str">
        <f>VLOOKUP(A306,'Medical Examinations'!$AS$1:$BC$2336,4,)</f>
        <v>No</v>
      </c>
      <c r="G306" s="64" t="str">
        <f>VLOOKUP(A306,'Medical Examinations'!$AS$1:$BC$2336,5,)</f>
        <v>No</v>
      </c>
      <c r="H306" s="64">
        <f>VLOOKUP(A306,'Medical Examinations'!$AS$1:$BC$2336,8,)</f>
        <v>2</v>
      </c>
      <c r="I306" s="64" t="str">
        <f>VLOOKUP(A306,'Medical Examinations'!$AS$1:$BC$2336,7,)</f>
        <v>Yes</v>
      </c>
      <c r="J306" s="64" t="str">
        <f>VLOOKUP(A306,'Medical Examinations'!$AS$1:$BC$2336,11,)</f>
        <v>Over weight</v>
      </c>
      <c r="K306" s="64" t="str">
        <f>VLOOKUP(A306,'Medical Examinations'!$AS$1:$BC$2336,10,)</f>
        <v>Diabetes</v>
      </c>
      <c r="L306" s="64" t="str">
        <f>VLOOKUP(A306,'Hospitalisation Details'!$L$2:$R$2342,2,)</f>
        <v>09-09-1961</v>
      </c>
      <c r="M306" s="65">
        <f>VLOOKUP(A306,'Hospitalisation Details'!$L$2:$R$2345,7,)</f>
        <v>30942</v>
      </c>
      <c r="N306" s="64" t="str">
        <f>VLOOKUP(A306,'Hospitalisation Details'!$L$2:$R$2342,4,)</f>
        <v>tier - 2</v>
      </c>
      <c r="O306" s="64" t="str">
        <f>VLOOKUP(A306,'Hospitalisation Details'!$L$2:$R$2342,5,)</f>
        <v>tier - 2</v>
      </c>
      <c r="P306" s="64" t="str">
        <f>VLOOKUP(A306,'Hospitalisation Details'!$L$2:$R$2342,6,)</f>
        <v>R1013</v>
      </c>
      <c r="Q306" s="64">
        <f>VLOOKUP(A306,'Hospitalisation Details'!$L$2:$R$2342,3,)</f>
        <v>61</v>
      </c>
      <c r="R306" s="64">
        <f>VLOOKUP(A306,'Hospitalisation Details'!$L$2:$U$2342,10,)</f>
        <v>9</v>
      </c>
      <c r="S306" s="64" t="str">
        <f>VLOOKUP(A306,'Hospitalisation Details'!$L$2:$U$2342,8,)</f>
        <v>Sep</v>
      </c>
      <c r="T306" s="126">
        <f>VLOOKUP(A306,'Hospitalisation Details'!$L$2:$U$2342,9,)</f>
        <v>1961</v>
      </c>
    </row>
    <row r="307" spans="1:20" ht="15.5" x14ac:dyDescent="0.35">
      <c r="A307" s="124" t="s">
        <v>2066</v>
      </c>
      <c r="B307" s="64" t="str">
        <f>VLOOKUP(A307,'Medical Examinations'!$AS$1:$BC$2336,9,)</f>
        <v>Sarah C.</v>
      </c>
      <c r="C307" s="64">
        <f>VLOOKUP(A307,'Medical Examinations'!$AS$1:$BC$2336,2,)</f>
        <v>28.46</v>
      </c>
      <c r="D307" s="64">
        <f>VLOOKUP(A307,'Medical Examinations'!$AS$1:$BC$2336,3,)</f>
        <v>4.8499999999999996</v>
      </c>
      <c r="E307" s="64" t="str">
        <f>VLOOKUP(A307,'Medical Examinations'!$AS$1:$BC$2336,6,)</f>
        <v>Yes</v>
      </c>
      <c r="F307" s="64" t="str">
        <f>VLOOKUP(A307,'Medical Examinations'!$AS$1:$BC$2336,4,)</f>
        <v>No</v>
      </c>
      <c r="G307" s="64" t="str">
        <f>VLOOKUP(A307,'Medical Examinations'!$AS$1:$BC$2336,5,)</f>
        <v>No</v>
      </c>
      <c r="H307" s="64">
        <f>VLOOKUP(A307,'Medical Examinations'!$AS$1:$BC$2336,8,)</f>
        <v>1</v>
      </c>
      <c r="I307" s="64" t="str">
        <f>VLOOKUP(A307,'Medical Examinations'!$AS$1:$BC$2336,7,)</f>
        <v>Yes</v>
      </c>
      <c r="J307" s="64" t="str">
        <f>VLOOKUP(A307,'Medical Examinations'!$AS$1:$BC$2336,11,)</f>
        <v>Over weight</v>
      </c>
      <c r="K307" s="64" t="str">
        <f>VLOOKUP(A307,'Medical Examinations'!$AS$1:$BC$2336,10,)</f>
        <v>Normal</v>
      </c>
      <c r="L307" s="64" t="str">
        <f>VLOOKUP(A307,'Hospitalisation Details'!$L$2:$R$2342,2,)</f>
        <v>05-09-1988</v>
      </c>
      <c r="M307" s="65">
        <f>VLOOKUP(A307,'Hospitalisation Details'!$L$2:$R$2345,7,)</f>
        <v>30763</v>
      </c>
      <c r="N307" s="64" t="str">
        <f>VLOOKUP(A307,'Hospitalisation Details'!$L$2:$R$2342,4,)</f>
        <v>tier - 2</v>
      </c>
      <c r="O307" s="64" t="str">
        <f>VLOOKUP(A307,'Hospitalisation Details'!$L$2:$R$2342,5,)</f>
        <v>tier - 1</v>
      </c>
      <c r="P307" s="64" t="str">
        <f>VLOOKUP(A307,'Hospitalisation Details'!$L$2:$R$2342,6,)</f>
        <v>R1011</v>
      </c>
      <c r="Q307" s="64">
        <f>VLOOKUP(A307,'Hospitalisation Details'!$L$2:$R$2342,3,)</f>
        <v>34</v>
      </c>
      <c r="R307" s="64">
        <f>VLOOKUP(A307,'Hospitalisation Details'!$L$2:$U$2342,10,)</f>
        <v>5</v>
      </c>
      <c r="S307" s="64" t="str">
        <f>VLOOKUP(A307,'Hospitalisation Details'!$L$2:$U$2342,8,)</f>
        <v>Sep</v>
      </c>
      <c r="T307" s="126">
        <f>VLOOKUP(A307,'Hospitalisation Details'!$L$2:$U$2342,9,)</f>
        <v>1988</v>
      </c>
    </row>
    <row r="308" spans="1:20" ht="15.5" x14ac:dyDescent="0.35">
      <c r="A308" s="124" t="s">
        <v>2065</v>
      </c>
      <c r="B308" s="64" t="str">
        <f>VLOOKUP(A308,'Medical Examinations'!$AS$1:$BC$2336,9,)</f>
        <v>Megan</v>
      </c>
      <c r="C308" s="64">
        <f>VLOOKUP(A308,'Medical Examinations'!$AS$1:$BC$2336,2,)</f>
        <v>24.56</v>
      </c>
      <c r="D308" s="64">
        <f>VLOOKUP(A308,'Medical Examinations'!$AS$1:$BC$2336,3,)</f>
        <v>6.18</v>
      </c>
      <c r="E308" s="64" t="str">
        <f>VLOOKUP(A308,'Medical Examinations'!$AS$1:$BC$2336,6,)</f>
        <v>Yes</v>
      </c>
      <c r="F308" s="64" t="str">
        <f>VLOOKUP(A308,'Medical Examinations'!$AS$1:$BC$2336,4,)</f>
        <v>No</v>
      </c>
      <c r="G308" s="64" t="str">
        <f>VLOOKUP(A308,'Medical Examinations'!$AS$1:$BC$2336,5,)</f>
        <v>Yes</v>
      </c>
      <c r="H308" s="64">
        <f>VLOOKUP(A308,'Medical Examinations'!$AS$1:$BC$2336,8,)</f>
        <v>1</v>
      </c>
      <c r="I308" s="64" t="str">
        <f>VLOOKUP(A308,'Medical Examinations'!$AS$1:$BC$2336,7,)</f>
        <v>Yes</v>
      </c>
      <c r="J308" s="64" t="str">
        <f>VLOOKUP(A308,'Medical Examinations'!$AS$1:$BC$2336,11,)</f>
        <v xml:space="preserve">Normal Weight 
</v>
      </c>
      <c r="K308" s="64" t="str">
        <f>VLOOKUP(A308,'Medical Examinations'!$AS$1:$BC$2336,10,)</f>
        <v>Prediabetes</v>
      </c>
      <c r="L308" s="64" t="str">
        <f>VLOOKUP(A308,'Hospitalisation Details'!$L$2:$R$2342,2,)</f>
        <v>21-12-1983</v>
      </c>
      <c r="M308" s="65">
        <f>VLOOKUP(A308,'Hospitalisation Details'!$L$2:$R$2345,7,)</f>
        <v>30724</v>
      </c>
      <c r="N308" s="64" t="str">
        <f>VLOOKUP(A308,'Hospitalisation Details'!$L$2:$R$2342,4,)</f>
        <v>tier - 2</v>
      </c>
      <c r="O308" s="64" t="str">
        <f>VLOOKUP(A308,'Hospitalisation Details'!$L$2:$R$2342,5,)</f>
        <v>tier - 3</v>
      </c>
      <c r="P308" s="64" t="str">
        <f>VLOOKUP(A308,'Hospitalisation Details'!$L$2:$R$2342,6,)</f>
        <v>R1011</v>
      </c>
      <c r="Q308" s="64">
        <f>VLOOKUP(A308,'Hospitalisation Details'!$L$2:$R$2342,3,)</f>
        <v>39</v>
      </c>
      <c r="R308" s="64">
        <f>VLOOKUP(A308,'Hospitalisation Details'!$L$2:$U$2342,10,)</f>
        <v>21</v>
      </c>
      <c r="S308" s="64" t="str">
        <f>VLOOKUP(A308,'Hospitalisation Details'!$L$2:$U$2342,8,)</f>
        <v>Dec</v>
      </c>
      <c r="T308" s="126">
        <f>VLOOKUP(A308,'Hospitalisation Details'!$L$2:$U$2342,9,)</f>
        <v>1983</v>
      </c>
    </row>
    <row r="309" spans="1:20" ht="15.5" x14ac:dyDescent="0.35">
      <c r="A309" s="124" t="s">
        <v>2064</v>
      </c>
      <c r="B309" s="64" t="str">
        <f>VLOOKUP(A309,'Medical Examinations'!$AS$1:$BC$2336,9,)</f>
        <v>Jason W</v>
      </c>
      <c r="C309" s="64">
        <f>VLOOKUP(A309,'Medical Examinations'!$AS$1:$BC$2336,2,)</f>
        <v>41.19</v>
      </c>
      <c r="D309" s="64">
        <f>VLOOKUP(A309,'Medical Examinations'!$AS$1:$BC$2336,3,)</f>
        <v>6.37</v>
      </c>
      <c r="E309" s="64" t="str">
        <f>VLOOKUP(A309,'Medical Examinations'!$AS$1:$BC$2336,6,)</f>
        <v>No</v>
      </c>
      <c r="F309" s="64" t="str">
        <f>VLOOKUP(A309,'Medical Examinations'!$AS$1:$BC$2336,4,)</f>
        <v>No</v>
      </c>
      <c r="G309" s="64" t="str">
        <f>VLOOKUP(A309,'Medical Examinations'!$AS$1:$BC$2336,5,)</f>
        <v>No</v>
      </c>
      <c r="H309" s="64">
        <f>VLOOKUP(A309,'Medical Examinations'!$AS$1:$BC$2336,8,)</f>
        <v>0</v>
      </c>
      <c r="I309" s="64" t="str">
        <f>VLOOKUP(A309,'Medical Examinations'!$AS$1:$BC$2336,7,)</f>
        <v>Yes</v>
      </c>
      <c r="J309" s="64" t="str">
        <f>VLOOKUP(A309,'Medical Examinations'!$AS$1:$BC$2336,11,)</f>
        <v>Obesity</v>
      </c>
      <c r="K309" s="64" t="str">
        <f>VLOOKUP(A309,'Medical Examinations'!$AS$1:$BC$2336,10,)</f>
        <v>Prediabetes</v>
      </c>
      <c r="L309" s="64" t="str">
        <f>VLOOKUP(A309,'Hospitalisation Details'!$L$2:$R$2342,2,)</f>
        <v>21-09-1999</v>
      </c>
      <c r="M309" s="65">
        <f>VLOOKUP(A309,'Hospitalisation Details'!$L$2:$R$2345,7,)</f>
        <v>30698</v>
      </c>
      <c r="N309" s="64" t="str">
        <f>VLOOKUP(A309,'Hospitalisation Details'!$L$2:$R$2342,4,)</f>
        <v>tier - 1</v>
      </c>
      <c r="O309" s="64" t="str">
        <f>VLOOKUP(A309,'Hospitalisation Details'!$L$2:$R$2342,5,)</f>
        <v>tier - 2</v>
      </c>
      <c r="P309" s="64" t="str">
        <f>VLOOKUP(A309,'Hospitalisation Details'!$L$2:$R$2342,6,)</f>
        <v>R1011</v>
      </c>
      <c r="Q309" s="64">
        <f>VLOOKUP(A309,'Hospitalisation Details'!$L$2:$R$2342,3,)</f>
        <v>23</v>
      </c>
      <c r="R309" s="64">
        <f>VLOOKUP(A309,'Hospitalisation Details'!$L$2:$U$2342,10,)</f>
        <v>21</v>
      </c>
      <c r="S309" s="64" t="str">
        <f>VLOOKUP(A309,'Hospitalisation Details'!$L$2:$U$2342,8,)</f>
        <v>Sep</v>
      </c>
      <c r="T309" s="126">
        <f>VLOOKUP(A309,'Hospitalisation Details'!$L$2:$U$2342,9,)</f>
        <v>1999</v>
      </c>
    </row>
    <row r="310" spans="1:20" ht="15.5" x14ac:dyDescent="0.35">
      <c r="A310" s="124" t="s">
        <v>2063</v>
      </c>
      <c r="B310" s="64" t="str">
        <f>VLOOKUP(A310,'Medical Examinations'!$AS$1:$BC$2336,9,)</f>
        <v>Michele</v>
      </c>
      <c r="C310" s="64">
        <f>VLOOKUP(A310,'Medical Examinations'!$AS$1:$BC$2336,2,)</f>
        <v>18.63</v>
      </c>
      <c r="D310" s="64">
        <f>VLOOKUP(A310,'Medical Examinations'!$AS$1:$BC$2336,3,)</f>
        <v>9.81</v>
      </c>
      <c r="E310" s="64" t="str">
        <f>VLOOKUP(A310,'Medical Examinations'!$AS$1:$BC$2336,6,)</f>
        <v>Yes</v>
      </c>
      <c r="F310" s="64" t="str">
        <f>VLOOKUP(A310,'Medical Examinations'!$AS$1:$BC$2336,4,)</f>
        <v>No</v>
      </c>
      <c r="G310" s="64" t="str">
        <f>VLOOKUP(A310,'Medical Examinations'!$AS$1:$BC$2336,5,)</f>
        <v>No</v>
      </c>
      <c r="H310" s="64">
        <f>VLOOKUP(A310,'Medical Examinations'!$AS$1:$BC$2336,8,)</f>
        <v>2</v>
      </c>
      <c r="I310" s="64" t="str">
        <f>VLOOKUP(A310,'Medical Examinations'!$AS$1:$BC$2336,7,)</f>
        <v>Yes</v>
      </c>
      <c r="J310" s="64" t="str">
        <f>VLOOKUP(A310,'Medical Examinations'!$AS$1:$BC$2336,11,)</f>
        <v xml:space="preserve">Normal Weight 
</v>
      </c>
      <c r="K310" s="64" t="str">
        <f>VLOOKUP(A310,'Medical Examinations'!$AS$1:$BC$2336,10,)</f>
        <v>Diabetes</v>
      </c>
      <c r="L310" s="64" t="str">
        <f>VLOOKUP(A310,'Hospitalisation Details'!$L$2:$R$2342,2,)</f>
        <v>11-11-1970</v>
      </c>
      <c r="M310" s="65">
        <f>VLOOKUP(A310,'Hospitalisation Details'!$L$2:$R$2345,7,)</f>
        <v>30626</v>
      </c>
      <c r="N310" s="64" t="str">
        <f>VLOOKUP(A310,'Hospitalisation Details'!$L$2:$R$2342,4,)</f>
        <v>tier - 2</v>
      </c>
      <c r="O310" s="64" t="str">
        <f>VLOOKUP(A310,'Hospitalisation Details'!$L$2:$R$2342,5,)</f>
        <v>tier - 3</v>
      </c>
      <c r="P310" s="64" t="str">
        <f>VLOOKUP(A310,'Hospitalisation Details'!$L$2:$R$2342,6,)</f>
        <v>R1011</v>
      </c>
      <c r="Q310" s="64">
        <f>VLOOKUP(A310,'Hospitalisation Details'!$L$2:$R$2342,3,)</f>
        <v>52</v>
      </c>
      <c r="R310" s="64">
        <f>VLOOKUP(A310,'Hospitalisation Details'!$L$2:$U$2342,10,)</f>
        <v>11</v>
      </c>
      <c r="S310" s="64" t="str">
        <f>VLOOKUP(A310,'Hospitalisation Details'!$L$2:$U$2342,8,)</f>
        <v>Nov</v>
      </c>
      <c r="T310" s="126">
        <f>VLOOKUP(A310,'Hospitalisation Details'!$L$2:$U$2342,9,)</f>
        <v>1970</v>
      </c>
    </row>
    <row r="311" spans="1:20" ht="15.5" x14ac:dyDescent="0.35">
      <c r="A311" s="124" t="s">
        <v>2062</v>
      </c>
      <c r="B311" s="64" t="str">
        <f>VLOOKUP(A311,'Medical Examinations'!$AS$1:$BC$2336,9,)</f>
        <v>Nikki</v>
      </c>
      <c r="C311" s="64">
        <f>VLOOKUP(A311,'Medical Examinations'!$AS$1:$BC$2336,2,)</f>
        <v>26.26</v>
      </c>
      <c r="D311" s="64">
        <f>VLOOKUP(A311,'Medical Examinations'!$AS$1:$BC$2336,3,)</f>
        <v>11.8</v>
      </c>
      <c r="E311" s="64" t="str">
        <f>VLOOKUP(A311,'Medical Examinations'!$AS$1:$BC$2336,6,)</f>
        <v>Yes</v>
      </c>
      <c r="F311" s="64" t="str">
        <f>VLOOKUP(A311,'Medical Examinations'!$AS$1:$BC$2336,4,)</f>
        <v>No</v>
      </c>
      <c r="G311" s="64" t="str">
        <f>VLOOKUP(A311,'Medical Examinations'!$AS$1:$BC$2336,5,)</f>
        <v>No</v>
      </c>
      <c r="H311" s="64">
        <f>VLOOKUP(A311,'Medical Examinations'!$AS$1:$BC$2336,8,)</f>
        <v>1</v>
      </c>
      <c r="I311" s="64" t="str">
        <f>VLOOKUP(A311,'Medical Examinations'!$AS$1:$BC$2336,7,)</f>
        <v>Yes</v>
      </c>
      <c r="J311" s="64" t="str">
        <f>VLOOKUP(A311,'Medical Examinations'!$AS$1:$BC$2336,11,)</f>
        <v>Over weight</v>
      </c>
      <c r="K311" s="64" t="str">
        <f>VLOOKUP(A311,'Medical Examinations'!$AS$1:$BC$2336,10,)</f>
        <v>Diabetes</v>
      </c>
      <c r="L311" s="64" t="str">
        <f>VLOOKUP(A311,'Hospitalisation Details'!$L$2:$R$2342,2,)</f>
        <v>10-08-1986</v>
      </c>
      <c r="M311" s="65">
        <f>VLOOKUP(A311,'Hospitalisation Details'!$L$2:$R$2345,7,)</f>
        <v>30531</v>
      </c>
      <c r="N311" s="64" t="str">
        <f>VLOOKUP(A311,'Hospitalisation Details'!$L$2:$R$2342,4,)</f>
        <v>tier - 2</v>
      </c>
      <c r="O311" s="64" t="str">
        <f>VLOOKUP(A311,'Hospitalisation Details'!$L$2:$R$2342,5,)</f>
        <v>tier - 1</v>
      </c>
      <c r="P311" s="64" t="str">
        <f>VLOOKUP(A311,'Hospitalisation Details'!$L$2:$R$2342,6,)</f>
        <v>R1011</v>
      </c>
      <c r="Q311" s="64">
        <f>VLOOKUP(A311,'Hospitalisation Details'!$L$2:$R$2342,3,)</f>
        <v>36</v>
      </c>
      <c r="R311" s="64">
        <f>VLOOKUP(A311,'Hospitalisation Details'!$L$2:$U$2342,10,)</f>
        <v>10</v>
      </c>
      <c r="S311" s="64" t="str">
        <f>VLOOKUP(A311,'Hospitalisation Details'!$L$2:$U$2342,8,)</f>
        <v>Aug</v>
      </c>
      <c r="T311" s="126">
        <f>VLOOKUP(A311,'Hospitalisation Details'!$L$2:$U$2342,9,)</f>
        <v>1986</v>
      </c>
    </row>
    <row r="312" spans="1:20" ht="15.5" x14ac:dyDescent="0.35">
      <c r="A312" s="124" t="s">
        <v>2061</v>
      </c>
      <c r="B312" s="64" t="str">
        <f>VLOOKUP(A312,'Medical Examinations'!$AS$1:$BC$2336,9,)</f>
        <v>Philip J.</v>
      </c>
      <c r="C312" s="64">
        <f>VLOOKUP(A312,'Medical Examinations'!$AS$1:$BC$2336,2,)</f>
        <v>22.37</v>
      </c>
      <c r="D312" s="64">
        <f>VLOOKUP(A312,'Medical Examinations'!$AS$1:$BC$2336,3,)</f>
        <v>5.86</v>
      </c>
      <c r="E312" s="64" t="str">
        <f>VLOOKUP(A312,'Medical Examinations'!$AS$1:$BC$2336,6,)</f>
        <v>Yes</v>
      </c>
      <c r="F312" s="64" t="str">
        <f>VLOOKUP(A312,'Medical Examinations'!$AS$1:$BC$2336,4,)</f>
        <v>No</v>
      </c>
      <c r="G312" s="64" t="str">
        <f>VLOOKUP(A312,'Medical Examinations'!$AS$1:$BC$2336,5,)</f>
        <v>Yes</v>
      </c>
      <c r="H312" s="64">
        <f>VLOOKUP(A312,'Medical Examinations'!$AS$1:$BC$2336,8,)</f>
        <v>1</v>
      </c>
      <c r="I312" s="64" t="str">
        <f>VLOOKUP(A312,'Medical Examinations'!$AS$1:$BC$2336,7,)</f>
        <v>Yes</v>
      </c>
      <c r="J312" s="64" t="str">
        <f>VLOOKUP(A312,'Medical Examinations'!$AS$1:$BC$2336,11,)</f>
        <v xml:space="preserve">Normal Weight 
</v>
      </c>
      <c r="K312" s="64" t="str">
        <f>VLOOKUP(A312,'Medical Examinations'!$AS$1:$BC$2336,10,)</f>
        <v>Prediabetes</v>
      </c>
      <c r="L312" s="64" t="str">
        <f>VLOOKUP(A312,'Hospitalisation Details'!$L$2:$R$2342,2,)</f>
        <v>03-09-1983</v>
      </c>
      <c r="M312" s="65">
        <f>VLOOKUP(A312,'Hospitalisation Details'!$L$2:$R$2345,7,)</f>
        <v>30457</v>
      </c>
      <c r="N312" s="64" t="str">
        <f>VLOOKUP(A312,'Hospitalisation Details'!$L$2:$R$2342,4,)</f>
        <v>tier - 2</v>
      </c>
      <c r="O312" s="64" t="str">
        <f>VLOOKUP(A312,'Hospitalisation Details'!$L$2:$R$2342,5,)</f>
        <v>tier - 1</v>
      </c>
      <c r="P312" s="64" t="str">
        <f>VLOOKUP(A312,'Hospitalisation Details'!$L$2:$R$2342,6,)</f>
        <v>R1012</v>
      </c>
      <c r="Q312" s="64">
        <f>VLOOKUP(A312,'Hospitalisation Details'!$L$2:$R$2342,3,)</f>
        <v>39</v>
      </c>
      <c r="R312" s="64">
        <f>VLOOKUP(A312,'Hospitalisation Details'!$L$2:$U$2342,10,)</f>
        <v>3</v>
      </c>
      <c r="S312" s="64" t="str">
        <f>VLOOKUP(A312,'Hospitalisation Details'!$L$2:$U$2342,8,)</f>
        <v>Sep</v>
      </c>
      <c r="T312" s="126">
        <f>VLOOKUP(A312,'Hospitalisation Details'!$L$2:$U$2342,9,)</f>
        <v>1983</v>
      </c>
    </row>
    <row r="313" spans="1:20" ht="15.5" x14ac:dyDescent="0.35">
      <c r="A313" s="124" t="s">
        <v>2060</v>
      </c>
      <c r="B313" s="64" t="str">
        <f>VLOOKUP(A313,'Medical Examinations'!$AS$1:$BC$2336,9,)</f>
        <v>Bryan L</v>
      </c>
      <c r="C313" s="64">
        <f>VLOOKUP(A313,'Medical Examinations'!$AS$1:$BC$2336,2,)</f>
        <v>39.619999999999997</v>
      </c>
      <c r="D313" s="64">
        <f>VLOOKUP(A313,'Medical Examinations'!$AS$1:$BC$2336,3,)</f>
        <v>4.28</v>
      </c>
      <c r="E313" s="64" t="str">
        <f>VLOOKUP(A313,'Medical Examinations'!$AS$1:$BC$2336,6,)</f>
        <v>No</v>
      </c>
      <c r="F313" s="64" t="str">
        <f>VLOOKUP(A313,'Medical Examinations'!$AS$1:$BC$2336,4,)</f>
        <v>No</v>
      </c>
      <c r="G313" s="64" t="str">
        <f>VLOOKUP(A313,'Medical Examinations'!$AS$1:$BC$2336,5,)</f>
        <v>No</v>
      </c>
      <c r="H313" s="64">
        <f>VLOOKUP(A313,'Medical Examinations'!$AS$1:$BC$2336,8,)</f>
        <v>1</v>
      </c>
      <c r="I313" s="64" t="str">
        <f>VLOOKUP(A313,'Medical Examinations'!$AS$1:$BC$2336,7,)</f>
        <v>Yes</v>
      </c>
      <c r="J313" s="64" t="str">
        <f>VLOOKUP(A313,'Medical Examinations'!$AS$1:$BC$2336,11,)</f>
        <v>Obesity</v>
      </c>
      <c r="K313" s="64" t="str">
        <f>VLOOKUP(A313,'Medical Examinations'!$AS$1:$BC$2336,10,)</f>
        <v>Normal</v>
      </c>
      <c r="L313" s="64" t="str">
        <f>VLOOKUP(A313,'Hospitalisation Details'!$L$2:$R$2342,2,)</f>
        <v>28-10-1998</v>
      </c>
      <c r="M313" s="65">
        <f>VLOOKUP(A313,'Hospitalisation Details'!$L$2:$R$2345,7,)</f>
        <v>30422</v>
      </c>
      <c r="N313" s="64" t="str">
        <f>VLOOKUP(A313,'Hospitalisation Details'!$L$2:$R$2342,4,)</f>
        <v>tier - 2</v>
      </c>
      <c r="O313" s="64" t="str">
        <f>VLOOKUP(A313,'Hospitalisation Details'!$L$2:$R$2342,5,)</f>
        <v>tier - 3</v>
      </c>
      <c r="P313" s="64" t="str">
        <f>VLOOKUP(A313,'Hospitalisation Details'!$L$2:$R$2342,6,)</f>
        <v>R1011</v>
      </c>
      <c r="Q313" s="64">
        <f>VLOOKUP(A313,'Hospitalisation Details'!$L$2:$R$2342,3,)</f>
        <v>24</v>
      </c>
      <c r="R313" s="64">
        <f>VLOOKUP(A313,'Hospitalisation Details'!$L$2:$U$2342,10,)</f>
        <v>28</v>
      </c>
      <c r="S313" s="64" t="str">
        <f>VLOOKUP(A313,'Hospitalisation Details'!$L$2:$U$2342,8,)</f>
        <v>Oct</v>
      </c>
      <c r="T313" s="126">
        <f>VLOOKUP(A313,'Hospitalisation Details'!$L$2:$U$2342,9,)</f>
        <v>1998</v>
      </c>
    </row>
    <row r="314" spans="1:20" ht="15.5" x14ac:dyDescent="0.35">
      <c r="A314" s="124" t="s">
        <v>2059</v>
      </c>
      <c r="B314" s="64" t="str">
        <f>VLOOKUP(A314,'Medical Examinations'!$AS$1:$BC$2336,9,)</f>
        <v>Timothy F</v>
      </c>
      <c r="C314" s="64">
        <f>VLOOKUP(A314,'Medical Examinations'!$AS$1:$BC$2336,2,)</f>
        <v>18.329999999999998</v>
      </c>
      <c r="D314" s="64">
        <f>VLOOKUP(A314,'Medical Examinations'!$AS$1:$BC$2336,3,)</f>
        <v>4.16</v>
      </c>
      <c r="E314" s="64" t="str">
        <f>VLOOKUP(A314,'Medical Examinations'!$AS$1:$BC$2336,6,)</f>
        <v>Yes</v>
      </c>
      <c r="F314" s="64" t="str">
        <f>VLOOKUP(A314,'Medical Examinations'!$AS$1:$BC$2336,4,)</f>
        <v>No</v>
      </c>
      <c r="G314" s="64" t="str">
        <f>VLOOKUP(A314,'Medical Examinations'!$AS$1:$BC$2336,5,)</f>
        <v>No</v>
      </c>
      <c r="H314" s="64">
        <f>VLOOKUP(A314,'Medical Examinations'!$AS$1:$BC$2336,8,)</f>
        <v>0</v>
      </c>
      <c r="I314" s="64" t="str">
        <f>VLOOKUP(A314,'Medical Examinations'!$AS$1:$BC$2336,7,)</f>
        <v>Yes</v>
      </c>
      <c r="J314" s="64" t="str">
        <f>VLOOKUP(A314,'Medical Examinations'!$AS$1:$BC$2336,11,)</f>
        <v>Under weight</v>
      </c>
      <c r="K314" s="64" t="str">
        <f>VLOOKUP(A314,'Medical Examinations'!$AS$1:$BC$2336,10,)</f>
        <v>Normal</v>
      </c>
      <c r="L314" s="64" t="str">
        <f>VLOOKUP(A314,'Hospitalisation Details'!$L$2:$R$2342,2,)</f>
        <v>03-09-1976</v>
      </c>
      <c r="M314" s="65">
        <f>VLOOKUP(A314,'Hospitalisation Details'!$L$2:$R$2345,7,)</f>
        <v>30410</v>
      </c>
      <c r="N314" s="64" t="str">
        <f>VLOOKUP(A314,'Hospitalisation Details'!$L$2:$R$2342,4,)</f>
        <v>tier - 2</v>
      </c>
      <c r="O314" s="64" t="str">
        <f>VLOOKUP(A314,'Hospitalisation Details'!$L$2:$R$2342,5,)</f>
        <v>tier - 3</v>
      </c>
      <c r="P314" s="64" t="str">
        <f>VLOOKUP(A314,'Hospitalisation Details'!$L$2:$R$2342,6,)</f>
        <v>R1012</v>
      </c>
      <c r="Q314" s="64">
        <f>VLOOKUP(A314,'Hospitalisation Details'!$L$2:$R$2342,3,)</f>
        <v>46</v>
      </c>
      <c r="R314" s="64">
        <f>VLOOKUP(A314,'Hospitalisation Details'!$L$2:$U$2342,10,)</f>
        <v>3</v>
      </c>
      <c r="S314" s="64" t="str">
        <f>VLOOKUP(A314,'Hospitalisation Details'!$L$2:$U$2342,8,)</f>
        <v>Sep</v>
      </c>
      <c r="T314" s="126">
        <f>VLOOKUP(A314,'Hospitalisation Details'!$L$2:$U$2342,9,)</f>
        <v>1976</v>
      </c>
    </row>
    <row r="315" spans="1:20" ht="15.5" x14ac:dyDescent="0.35">
      <c r="A315" s="124" t="s">
        <v>2058</v>
      </c>
      <c r="B315" s="64" t="str">
        <f>VLOOKUP(A315,'Medical Examinations'!$AS$1:$BC$2336,9,)</f>
        <v>Angielyn M</v>
      </c>
      <c r="C315" s="64">
        <f>VLOOKUP(A315,'Medical Examinations'!$AS$1:$BC$2336,2,)</f>
        <v>17.11</v>
      </c>
      <c r="D315" s="64">
        <f>VLOOKUP(A315,'Medical Examinations'!$AS$1:$BC$2336,3,)</f>
        <v>4.9800000000000004</v>
      </c>
      <c r="E315" s="64" t="str">
        <f>VLOOKUP(A315,'Medical Examinations'!$AS$1:$BC$2336,6,)</f>
        <v>Yes</v>
      </c>
      <c r="F315" s="64" t="str">
        <f>VLOOKUP(A315,'Medical Examinations'!$AS$1:$BC$2336,4,)</f>
        <v>No</v>
      </c>
      <c r="G315" s="64" t="str">
        <f>VLOOKUP(A315,'Medical Examinations'!$AS$1:$BC$2336,5,)</f>
        <v>Yes</v>
      </c>
      <c r="H315" s="64">
        <f>VLOOKUP(A315,'Medical Examinations'!$AS$1:$BC$2336,8,)</f>
        <v>1</v>
      </c>
      <c r="I315" s="64" t="str">
        <f>VLOOKUP(A315,'Medical Examinations'!$AS$1:$BC$2336,7,)</f>
        <v>Yes</v>
      </c>
      <c r="J315" s="64" t="str">
        <f>VLOOKUP(A315,'Medical Examinations'!$AS$1:$BC$2336,11,)</f>
        <v>Under weight</v>
      </c>
      <c r="K315" s="64" t="str">
        <f>VLOOKUP(A315,'Medical Examinations'!$AS$1:$BC$2336,10,)</f>
        <v>Normal</v>
      </c>
      <c r="L315" s="64" t="str">
        <f>VLOOKUP(A315,'Hospitalisation Details'!$L$2:$R$2342,2,)</f>
        <v>30-07-1969</v>
      </c>
      <c r="M315" s="65">
        <f>VLOOKUP(A315,'Hospitalisation Details'!$L$2:$R$2345,7,)</f>
        <v>30367</v>
      </c>
      <c r="N315" s="64" t="str">
        <f>VLOOKUP(A315,'Hospitalisation Details'!$L$2:$R$2342,4,)</f>
        <v>tier - 2</v>
      </c>
      <c r="O315" s="64" t="str">
        <f>VLOOKUP(A315,'Hospitalisation Details'!$L$2:$R$2342,5,)</f>
        <v>tier - 2</v>
      </c>
      <c r="P315" s="64" t="str">
        <f>VLOOKUP(A315,'Hospitalisation Details'!$L$2:$R$2342,6,)</f>
        <v>R1011</v>
      </c>
      <c r="Q315" s="64">
        <f>VLOOKUP(A315,'Hospitalisation Details'!$L$2:$R$2342,3,)</f>
        <v>53</v>
      </c>
      <c r="R315" s="64">
        <f>VLOOKUP(A315,'Hospitalisation Details'!$L$2:$U$2342,10,)</f>
        <v>30</v>
      </c>
      <c r="S315" s="64" t="str">
        <f>VLOOKUP(A315,'Hospitalisation Details'!$L$2:$U$2342,8,)</f>
        <v>Jul</v>
      </c>
      <c r="T315" s="126">
        <f>VLOOKUP(A315,'Hospitalisation Details'!$L$2:$U$2342,9,)</f>
        <v>1969</v>
      </c>
    </row>
    <row r="316" spans="1:20" ht="15.5" x14ac:dyDescent="0.35">
      <c r="A316" s="124" t="s">
        <v>2057</v>
      </c>
      <c r="B316" s="64" t="str">
        <f>VLOOKUP(A316,'Medical Examinations'!$AS$1:$BC$2336,9,)</f>
        <v>Jeanie M.</v>
      </c>
      <c r="C316" s="64">
        <f>VLOOKUP(A316,'Medical Examinations'!$AS$1:$BC$2336,2,)</f>
        <v>43.5</v>
      </c>
      <c r="D316" s="64">
        <f>VLOOKUP(A316,'Medical Examinations'!$AS$1:$BC$2336,3,)</f>
        <v>6.38</v>
      </c>
      <c r="E316" s="64" t="str">
        <f>VLOOKUP(A316,'Medical Examinations'!$AS$1:$BC$2336,6,)</f>
        <v>No</v>
      </c>
      <c r="F316" s="64" t="str">
        <f>VLOOKUP(A316,'Medical Examinations'!$AS$1:$BC$2336,4,)</f>
        <v>yes</v>
      </c>
      <c r="G316" s="64" t="str">
        <f>VLOOKUP(A316,'Medical Examinations'!$AS$1:$BC$2336,5,)</f>
        <v>No</v>
      </c>
      <c r="H316" s="64">
        <f>VLOOKUP(A316,'Medical Examinations'!$AS$1:$BC$2336,8,)</f>
        <v>1</v>
      </c>
      <c r="I316" s="64" t="str">
        <f>VLOOKUP(A316,'Medical Examinations'!$AS$1:$BC$2336,7,)</f>
        <v>Yes</v>
      </c>
      <c r="J316" s="64" t="str">
        <f>VLOOKUP(A316,'Medical Examinations'!$AS$1:$BC$2336,11,)</f>
        <v>Obesity</v>
      </c>
      <c r="K316" s="64" t="str">
        <f>VLOOKUP(A316,'Medical Examinations'!$AS$1:$BC$2336,10,)</f>
        <v>Prediabetes</v>
      </c>
      <c r="L316" s="64" t="str">
        <f>VLOOKUP(A316,'Hospitalisation Details'!$L$2:$R$2342,2,)</f>
        <v>01-06-2004</v>
      </c>
      <c r="M316" s="65">
        <f>VLOOKUP(A316,'Hospitalisation Details'!$L$2:$R$2345,7,)</f>
        <v>30328</v>
      </c>
      <c r="N316" s="64" t="str">
        <f>VLOOKUP(A316,'Hospitalisation Details'!$L$2:$R$2342,4,)</f>
        <v>tier - 2</v>
      </c>
      <c r="O316" s="64" t="str">
        <f>VLOOKUP(A316,'Hospitalisation Details'!$L$2:$R$2342,5,)</f>
        <v>tier - 2</v>
      </c>
      <c r="P316" s="64" t="str">
        <f>VLOOKUP(A316,'Hospitalisation Details'!$L$2:$R$2342,6,)</f>
        <v>R1011</v>
      </c>
      <c r="Q316" s="64">
        <f>VLOOKUP(A316,'Hospitalisation Details'!$L$2:$R$2342,3,)</f>
        <v>19</v>
      </c>
      <c r="R316" s="64">
        <f>VLOOKUP(A316,'Hospitalisation Details'!$L$2:$U$2342,10,)</f>
        <v>1</v>
      </c>
      <c r="S316" s="64" t="str">
        <f>VLOOKUP(A316,'Hospitalisation Details'!$L$2:$U$2342,8,)</f>
        <v>Jun</v>
      </c>
      <c r="T316" s="126">
        <f>VLOOKUP(A316,'Hospitalisation Details'!$L$2:$U$2342,9,)</f>
        <v>2004</v>
      </c>
    </row>
    <row r="317" spans="1:20" ht="15.5" x14ac:dyDescent="0.35">
      <c r="A317" s="124" t="s">
        <v>2056</v>
      </c>
      <c r="B317" s="64" t="str">
        <f>VLOOKUP(A317,'Medical Examinations'!$AS$1:$BC$2336,9,)</f>
        <v>Greg</v>
      </c>
      <c r="C317" s="64">
        <f>VLOOKUP(A317,'Medical Examinations'!$AS$1:$BC$2336,2,)</f>
        <v>25.364999999999998</v>
      </c>
      <c r="D317" s="64">
        <f>VLOOKUP(A317,'Medical Examinations'!$AS$1:$BC$2336,3,)</f>
        <v>5.19</v>
      </c>
      <c r="E317" s="64" t="str">
        <f>VLOOKUP(A317,'Medical Examinations'!$AS$1:$BC$2336,6,)</f>
        <v>No</v>
      </c>
      <c r="F317" s="64" t="str">
        <f>VLOOKUP(A317,'Medical Examinations'!$AS$1:$BC$2336,4,)</f>
        <v>No</v>
      </c>
      <c r="G317" s="64" t="str">
        <f>VLOOKUP(A317,'Medical Examinations'!$AS$1:$BC$2336,5,)</f>
        <v>No</v>
      </c>
      <c r="H317" s="64">
        <f>VLOOKUP(A317,'Medical Examinations'!$AS$1:$BC$2336,8,)</f>
        <v>2</v>
      </c>
      <c r="I317" s="64" t="str">
        <f>VLOOKUP(A317,'Medical Examinations'!$AS$1:$BC$2336,7,)</f>
        <v>No</v>
      </c>
      <c r="J317" s="64" t="str">
        <f>VLOOKUP(A317,'Medical Examinations'!$AS$1:$BC$2336,11,)</f>
        <v>Over weight</v>
      </c>
      <c r="K317" s="64" t="str">
        <f>VLOOKUP(A317,'Medical Examinations'!$AS$1:$BC$2336,10,)</f>
        <v>Normal</v>
      </c>
      <c r="L317" s="64" t="str">
        <f>VLOOKUP(A317,'Hospitalisation Details'!$L$2:$R$2342,2,)</f>
        <v>24-07-1972</v>
      </c>
      <c r="M317" s="65">
        <f>VLOOKUP(A317,'Hospitalisation Details'!$L$2:$R$2345,7,)</f>
        <v>30285</v>
      </c>
      <c r="N317" s="64" t="str">
        <f>VLOOKUP(A317,'Hospitalisation Details'!$L$2:$R$2342,4,)</f>
        <v>tier - 1</v>
      </c>
      <c r="O317" s="64" t="str">
        <f>VLOOKUP(A317,'Hospitalisation Details'!$L$2:$R$2342,5,)</f>
        <v>tier - 1</v>
      </c>
      <c r="P317" s="64" t="str">
        <f>VLOOKUP(A317,'Hospitalisation Details'!$L$2:$R$2342,6,)</f>
        <v>R1012</v>
      </c>
      <c r="Q317" s="64">
        <f>VLOOKUP(A317,'Hospitalisation Details'!$L$2:$R$2342,3,)</f>
        <v>50</v>
      </c>
      <c r="R317" s="64">
        <f>VLOOKUP(A317,'Hospitalisation Details'!$L$2:$U$2342,10,)</f>
        <v>24</v>
      </c>
      <c r="S317" s="64" t="str">
        <f>VLOOKUP(A317,'Hospitalisation Details'!$L$2:$U$2342,8,)</f>
        <v>Jul</v>
      </c>
      <c r="T317" s="126">
        <f>VLOOKUP(A317,'Hospitalisation Details'!$L$2:$U$2342,9,)</f>
        <v>1972</v>
      </c>
    </row>
    <row r="318" spans="1:20" ht="15.5" x14ac:dyDescent="0.35">
      <c r="A318" s="124" t="s">
        <v>2055</v>
      </c>
      <c r="B318" s="64" t="str">
        <f>VLOOKUP(A318,'Medical Examinations'!$AS$1:$BC$2336,9,)</f>
        <v>John</v>
      </c>
      <c r="C318" s="64">
        <f>VLOOKUP(A318,'Medical Examinations'!$AS$1:$BC$2336,2,)</f>
        <v>28.594999999999999</v>
      </c>
      <c r="D318" s="64">
        <f>VLOOKUP(A318,'Medical Examinations'!$AS$1:$BC$2336,3,)</f>
        <v>10.210000000000001</v>
      </c>
      <c r="E318" s="64" t="str">
        <f>VLOOKUP(A318,'Medical Examinations'!$AS$1:$BC$2336,6,)</f>
        <v>No</v>
      </c>
      <c r="F318" s="64" t="str">
        <f>VLOOKUP(A318,'Medical Examinations'!$AS$1:$BC$2336,4,)</f>
        <v>No</v>
      </c>
      <c r="G318" s="64" t="str">
        <f>VLOOKUP(A318,'Medical Examinations'!$AS$1:$BC$2336,5,)</f>
        <v>No</v>
      </c>
      <c r="H318" s="64">
        <f>VLOOKUP(A318,'Medical Examinations'!$AS$1:$BC$2336,8,)</f>
        <v>0</v>
      </c>
      <c r="I318" s="64" t="str">
        <f>VLOOKUP(A318,'Medical Examinations'!$AS$1:$BC$2336,7,)</f>
        <v>No</v>
      </c>
      <c r="J318" s="64" t="str">
        <f>VLOOKUP(A318,'Medical Examinations'!$AS$1:$BC$2336,11,)</f>
        <v>Over weight</v>
      </c>
      <c r="K318" s="64" t="str">
        <f>VLOOKUP(A318,'Medical Examinations'!$AS$1:$BC$2336,10,)</f>
        <v>Diabetes</v>
      </c>
      <c r="L318" s="64" t="str">
        <f>VLOOKUP(A318,'Hospitalisation Details'!$L$2:$R$2342,2,)</f>
        <v>15-09-1962</v>
      </c>
      <c r="M318" s="65">
        <f>VLOOKUP(A318,'Hospitalisation Details'!$L$2:$R$2345,7,)</f>
        <v>30260</v>
      </c>
      <c r="N318" s="64" t="str">
        <f>VLOOKUP(A318,'Hospitalisation Details'!$L$2:$R$2342,4,)</f>
        <v>tier - 1</v>
      </c>
      <c r="O318" s="64" t="str">
        <f>VLOOKUP(A318,'Hospitalisation Details'!$L$2:$R$2342,5,)</f>
        <v>tier - 1</v>
      </c>
      <c r="P318" s="64" t="str">
        <f>VLOOKUP(A318,'Hospitalisation Details'!$L$2:$R$2342,6,)</f>
        <v>R1014</v>
      </c>
      <c r="Q318" s="64">
        <f>VLOOKUP(A318,'Hospitalisation Details'!$L$2:$R$2342,3,)</f>
        <v>60</v>
      </c>
      <c r="R318" s="64">
        <f>VLOOKUP(A318,'Hospitalisation Details'!$L$2:$U$2342,10,)</f>
        <v>15</v>
      </c>
      <c r="S318" s="64" t="str">
        <f>VLOOKUP(A318,'Hospitalisation Details'!$L$2:$U$2342,8,)</f>
        <v>Sep</v>
      </c>
      <c r="T318" s="126">
        <f>VLOOKUP(A318,'Hospitalisation Details'!$L$2:$U$2342,9,)</f>
        <v>1962</v>
      </c>
    </row>
    <row r="319" spans="1:20" ht="15.5" x14ac:dyDescent="0.35">
      <c r="A319" s="124" t="s">
        <v>2054</v>
      </c>
      <c r="B319" s="64" t="str">
        <f>VLOOKUP(A319,'Medical Examinations'!$AS$1:$BC$2336,9,)</f>
        <v>Aliaksandr</v>
      </c>
      <c r="C319" s="64">
        <f>VLOOKUP(A319,'Medical Examinations'!$AS$1:$BC$2336,2,)</f>
        <v>29.83</v>
      </c>
      <c r="D319" s="64">
        <f>VLOOKUP(A319,'Medical Examinations'!$AS$1:$BC$2336,3,)</f>
        <v>9.6999999999999993</v>
      </c>
      <c r="E319" s="64" t="str">
        <f>VLOOKUP(A319,'Medical Examinations'!$AS$1:$BC$2336,6,)</f>
        <v>Yes</v>
      </c>
      <c r="F319" s="64" t="str">
        <f>VLOOKUP(A319,'Medical Examinations'!$AS$1:$BC$2336,4,)</f>
        <v>No</v>
      </c>
      <c r="G319" s="64" t="str">
        <f>VLOOKUP(A319,'Medical Examinations'!$AS$1:$BC$2336,5,)</f>
        <v>Yes</v>
      </c>
      <c r="H319" s="64">
        <f>VLOOKUP(A319,'Medical Examinations'!$AS$1:$BC$2336,8,)</f>
        <v>1</v>
      </c>
      <c r="I319" s="64" t="str">
        <f>VLOOKUP(A319,'Medical Examinations'!$AS$1:$BC$2336,7,)</f>
        <v>Yes</v>
      </c>
      <c r="J319" s="64" t="str">
        <f>VLOOKUP(A319,'Medical Examinations'!$AS$1:$BC$2336,11,)</f>
        <v>Over weight</v>
      </c>
      <c r="K319" s="64" t="str">
        <f>VLOOKUP(A319,'Medical Examinations'!$AS$1:$BC$2336,10,)</f>
        <v>Diabetes</v>
      </c>
      <c r="L319" s="64" t="str">
        <f>VLOOKUP(A319,'Hospitalisation Details'!$L$2:$R$2342,2,)</f>
        <v>13-09-1963</v>
      </c>
      <c r="M319" s="65">
        <f>VLOOKUP(A319,'Hospitalisation Details'!$L$2:$R$2345,7,)</f>
        <v>30185</v>
      </c>
      <c r="N319" s="64" t="str">
        <f>VLOOKUP(A319,'Hospitalisation Details'!$L$2:$R$2342,4,)</f>
        <v>tier - 1</v>
      </c>
      <c r="O319" s="64" t="str">
        <f>VLOOKUP(A319,'Hospitalisation Details'!$L$2:$R$2342,5,)</f>
        <v>tier - 1</v>
      </c>
      <c r="P319" s="64" t="str">
        <f>VLOOKUP(A319,'Hospitalisation Details'!$L$2:$R$2342,6,)</f>
        <v>R1014</v>
      </c>
      <c r="Q319" s="64">
        <f>VLOOKUP(A319,'Hospitalisation Details'!$L$2:$R$2342,3,)</f>
        <v>59</v>
      </c>
      <c r="R319" s="64">
        <f>VLOOKUP(A319,'Hospitalisation Details'!$L$2:$U$2342,10,)</f>
        <v>13</v>
      </c>
      <c r="S319" s="64" t="str">
        <f>VLOOKUP(A319,'Hospitalisation Details'!$L$2:$U$2342,8,)</f>
        <v>Sep</v>
      </c>
      <c r="T319" s="126">
        <f>VLOOKUP(A319,'Hospitalisation Details'!$L$2:$U$2342,9,)</f>
        <v>1963</v>
      </c>
    </row>
    <row r="320" spans="1:20" ht="15.5" x14ac:dyDescent="0.35">
      <c r="A320" s="124" t="s">
        <v>2053</v>
      </c>
      <c r="B320" s="64" t="str">
        <f>VLOOKUP(A320,'Medical Examinations'!$AS$1:$BC$2336,9,)</f>
        <v>Jason M.</v>
      </c>
      <c r="C320" s="64">
        <f>VLOOKUP(A320,'Medical Examinations'!$AS$1:$BC$2336,2,)</f>
        <v>24.7</v>
      </c>
      <c r="D320" s="64">
        <f>VLOOKUP(A320,'Medical Examinations'!$AS$1:$BC$2336,3,)</f>
        <v>10.25</v>
      </c>
      <c r="E320" s="64" t="str">
        <f>VLOOKUP(A320,'Medical Examinations'!$AS$1:$BC$2336,6,)</f>
        <v>No</v>
      </c>
      <c r="F320" s="64" t="str">
        <f>VLOOKUP(A320,'Medical Examinations'!$AS$1:$BC$2336,4,)</f>
        <v>No</v>
      </c>
      <c r="G320" s="64" t="str">
        <f>VLOOKUP(A320,'Medical Examinations'!$AS$1:$BC$2336,5,)</f>
        <v>No</v>
      </c>
      <c r="H320" s="64">
        <f>VLOOKUP(A320,'Medical Examinations'!$AS$1:$BC$2336,8,)</f>
        <v>3</v>
      </c>
      <c r="I320" s="64" t="str">
        <f>VLOOKUP(A320,'Medical Examinations'!$AS$1:$BC$2336,7,)</f>
        <v>No</v>
      </c>
      <c r="J320" s="64" t="str">
        <f>VLOOKUP(A320,'Medical Examinations'!$AS$1:$BC$2336,11,)</f>
        <v xml:space="preserve">Normal Weight 
</v>
      </c>
      <c r="K320" s="64" t="str">
        <f>VLOOKUP(A320,'Medical Examinations'!$AS$1:$BC$2336,10,)</f>
        <v>Diabetes</v>
      </c>
      <c r="L320" s="64" t="str">
        <f>VLOOKUP(A320,'Hospitalisation Details'!$L$2:$R$2342,2,)</f>
        <v>11-08-1958</v>
      </c>
      <c r="M320" s="65">
        <f>VLOOKUP(A320,'Hospitalisation Details'!$L$2:$R$2345,7,)</f>
        <v>30167</v>
      </c>
      <c r="N320" s="64" t="str">
        <f>VLOOKUP(A320,'Hospitalisation Details'!$L$2:$R$2342,4,)</f>
        <v>tier - 1</v>
      </c>
      <c r="O320" s="64" t="str">
        <f>VLOOKUP(A320,'Hospitalisation Details'!$L$2:$R$2342,5,)</f>
        <v>tier - 3</v>
      </c>
      <c r="P320" s="64" t="str">
        <f>VLOOKUP(A320,'Hospitalisation Details'!$L$2:$R$2342,6,)</f>
        <v>R1012</v>
      </c>
      <c r="Q320" s="64">
        <f>VLOOKUP(A320,'Hospitalisation Details'!$L$2:$R$2342,3,)</f>
        <v>64</v>
      </c>
      <c r="R320" s="64">
        <f>VLOOKUP(A320,'Hospitalisation Details'!$L$2:$U$2342,10,)</f>
        <v>11</v>
      </c>
      <c r="S320" s="64" t="str">
        <f>VLOOKUP(A320,'Hospitalisation Details'!$L$2:$U$2342,8,)</f>
        <v>Aug</v>
      </c>
      <c r="T320" s="126">
        <f>VLOOKUP(A320,'Hospitalisation Details'!$L$2:$U$2342,9,)</f>
        <v>1958</v>
      </c>
    </row>
    <row r="321" spans="1:20" ht="15.5" x14ac:dyDescent="0.35">
      <c r="A321" s="124" t="s">
        <v>2052</v>
      </c>
      <c r="B321" s="64" t="str">
        <f>VLOOKUP(A321,'Medical Examinations'!$AS$1:$BC$2336,9,)</f>
        <v>Sheera K</v>
      </c>
      <c r="C321" s="64">
        <f>VLOOKUP(A321,'Medical Examinations'!$AS$1:$BC$2336,2,)</f>
        <v>17.940000000000001</v>
      </c>
      <c r="D321" s="64">
        <f>VLOOKUP(A321,'Medical Examinations'!$AS$1:$BC$2336,3,)</f>
        <v>9.77</v>
      </c>
      <c r="E321" s="64" t="str">
        <f>VLOOKUP(A321,'Medical Examinations'!$AS$1:$BC$2336,6,)</f>
        <v>No</v>
      </c>
      <c r="F321" s="64" t="str">
        <f>VLOOKUP(A321,'Medical Examinations'!$AS$1:$BC$2336,4,)</f>
        <v>No</v>
      </c>
      <c r="G321" s="64" t="str">
        <f>VLOOKUP(A321,'Medical Examinations'!$AS$1:$BC$2336,5,)</f>
        <v>No</v>
      </c>
      <c r="H321" s="64">
        <f>VLOOKUP(A321,'Medical Examinations'!$AS$1:$BC$2336,8,)</f>
        <v>0</v>
      </c>
      <c r="I321" s="64" t="str">
        <f>VLOOKUP(A321,'Medical Examinations'!$AS$1:$BC$2336,7,)</f>
        <v>Yes</v>
      </c>
      <c r="J321" s="64" t="str">
        <f>VLOOKUP(A321,'Medical Examinations'!$AS$1:$BC$2336,11,)</f>
        <v>Under weight</v>
      </c>
      <c r="K321" s="64" t="str">
        <f>VLOOKUP(A321,'Medical Examinations'!$AS$1:$BC$2336,10,)</f>
        <v>Diabetes</v>
      </c>
      <c r="L321" s="64" t="str">
        <f>VLOOKUP(A321,'Hospitalisation Details'!$L$2:$R$2342,2,)</f>
        <v>25-12-1971</v>
      </c>
      <c r="M321" s="65">
        <f>VLOOKUP(A321,'Hospitalisation Details'!$L$2:$R$2345,7,)</f>
        <v>30135</v>
      </c>
      <c r="N321" s="64" t="str">
        <f>VLOOKUP(A321,'Hospitalisation Details'!$L$2:$R$2342,4,)</f>
        <v>tier - 2</v>
      </c>
      <c r="O321" s="64" t="str">
        <f>VLOOKUP(A321,'Hospitalisation Details'!$L$2:$R$2342,5,)</f>
        <v>tier - 3</v>
      </c>
      <c r="P321" s="64" t="str">
        <f>VLOOKUP(A321,'Hospitalisation Details'!$L$2:$R$2342,6,)</f>
        <v>R1011</v>
      </c>
      <c r="Q321" s="64">
        <f>VLOOKUP(A321,'Hospitalisation Details'!$L$2:$R$2342,3,)</f>
        <v>51</v>
      </c>
      <c r="R321" s="64">
        <f>VLOOKUP(A321,'Hospitalisation Details'!$L$2:$U$2342,10,)</f>
        <v>25</v>
      </c>
      <c r="S321" s="64" t="str">
        <f>VLOOKUP(A321,'Hospitalisation Details'!$L$2:$U$2342,8,)</f>
        <v>Dec</v>
      </c>
      <c r="T321" s="126">
        <f>VLOOKUP(A321,'Hospitalisation Details'!$L$2:$U$2342,9,)</f>
        <v>1971</v>
      </c>
    </row>
    <row r="322" spans="1:20" ht="15.5" x14ac:dyDescent="0.35">
      <c r="A322" s="124" t="s">
        <v>2051</v>
      </c>
      <c r="B322" s="64" t="str">
        <f>VLOOKUP(A322,'Medical Examinations'!$AS$1:$BC$2336,9,)</f>
        <v>Janice</v>
      </c>
      <c r="C322" s="64">
        <f>VLOOKUP(A322,'Medical Examinations'!$AS$1:$BC$2336,2,)</f>
        <v>21.08</v>
      </c>
      <c r="D322" s="64">
        <f>VLOOKUP(A322,'Medical Examinations'!$AS$1:$BC$2336,3,)</f>
        <v>4.83</v>
      </c>
      <c r="E322" s="64" t="str">
        <f>VLOOKUP(A322,'Medical Examinations'!$AS$1:$BC$2336,6,)</f>
        <v>No</v>
      </c>
      <c r="F322" s="64" t="str">
        <f>VLOOKUP(A322,'Medical Examinations'!$AS$1:$BC$2336,4,)</f>
        <v>No</v>
      </c>
      <c r="G322" s="64" t="str">
        <f>VLOOKUP(A322,'Medical Examinations'!$AS$1:$BC$2336,5,)</f>
        <v>Yes</v>
      </c>
      <c r="H322" s="64">
        <f>VLOOKUP(A322,'Medical Examinations'!$AS$1:$BC$2336,8,)</f>
        <v>1</v>
      </c>
      <c r="I322" s="64" t="str">
        <f>VLOOKUP(A322,'Medical Examinations'!$AS$1:$BC$2336,7,)</f>
        <v>Yes</v>
      </c>
      <c r="J322" s="64" t="str">
        <f>VLOOKUP(A322,'Medical Examinations'!$AS$1:$BC$2336,11,)</f>
        <v xml:space="preserve">Normal Weight 
</v>
      </c>
      <c r="K322" s="64" t="str">
        <f>VLOOKUP(A322,'Medical Examinations'!$AS$1:$BC$2336,10,)</f>
        <v>Normal</v>
      </c>
      <c r="L322" s="64" t="str">
        <f>VLOOKUP(A322,'Hospitalisation Details'!$L$2:$R$2342,2,)</f>
        <v>02-09-1979</v>
      </c>
      <c r="M322" s="65">
        <f>VLOOKUP(A322,'Hospitalisation Details'!$L$2:$R$2345,7,)</f>
        <v>30096</v>
      </c>
      <c r="N322" s="64" t="str">
        <f>VLOOKUP(A322,'Hospitalisation Details'!$L$2:$R$2342,4,)</f>
        <v>tier - 2</v>
      </c>
      <c r="O322" s="64" t="str">
        <f>VLOOKUP(A322,'Hospitalisation Details'!$L$2:$R$2342,5,)</f>
        <v>tier - 3</v>
      </c>
      <c r="P322" s="64" t="str">
        <f>VLOOKUP(A322,'Hospitalisation Details'!$L$2:$R$2342,6,)</f>
        <v>R1011</v>
      </c>
      <c r="Q322" s="64">
        <f>VLOOKUP(A322,'Hospitalisation Details'!$L$2:$R$2342,3,)</f>
        <v>43</v>
      </c>
      <c r="R322" s="64">
        <f>VLOOKUP(A322,'Hospitalisation Details'!$L$2:$U$2342,10,)</f>
        <v>2</v>
      </c>
      <c r="S322" s="64" t="str">
        <f>VLOOKUP(A322,'Hospitalisation Details'!$L$2:$U$2342,8,)</f>
        <v>Sep</v>
      </c>
      <c r="T322" s="126">
        <f>VLOOKUP(A322,'Hospitalisation Details'!$L$2:$U$2342,9,)</f>
        <v>1979</v>
      </c>
    </row>
    <row r="323" spans="1:20" ht="15.5" x14ac:dyDescent="0.35">
      <c r="A323" s="124" t="s">
        <v>2050</v>
      </c>
      <c r="B323" s="64" t="str">
        <f>VLOOKUP(A323,'Medical Examinations'!$AS$1:$BC$2336,9,)</f>
        <v>Timothy G.</v>
      </c>
      <c r="C323" s="64">
        <f>VLOOKUP(A323,'Medical Examinations'!$AS$1:$BC$2336,2,)</f>
        <v>37.715000000000003</v>
      </c>
      <c r="D323" s="64">
        <f>VLOOKUP(A323,'Medical Examinations'!$AS$1:$BC$2336,3,)</f>
        <v>10.86</v>
      </c>
      <c r="E323" s="64" t="str">
        <f>VLOOKUP(A323,'Medical Examinations'!$AS$1:$BC$2336,6,)</f>
        <v>Yes</v>
      </c>
      <c r="F323" s="64" t="str">
        <f>VLOOKUP(A323,'Medical Examinations'!$AS$1:$BC$2336,4,)</f>
        <v>No</v>
      </c>
      <c r="G323" s="64" t="str">
        <f>VLOOKUP(A323,'Medical Examinations'!$AS$1:$BC$2336,5,)</f>
        <v>No</v>
      </c>
      <c r="H323" s="64">
        <f>VLOOKUP(A323,'Medical Examinations'!$AS$1:$BC$2336,8,)</f>
        <v>0</v>
      </c>
      <c r="I323" s="64" t="str">
        <f>VLOOKUP(A323,'Medical Examinations'!$AS$1:$BC$2336,7,)</f>
        <v>No</v>
      </c>
      <c r="J323" s="64" t="str">
        <f>VLOOKUP(A323,'Medical Examinations'!$AS$1:$BC$2336,11,)</f>
        <v>Obesity</v>
      </c>
      <c r="K323" s="64" t="str">
        <f>VLOOKUP(A323,'Medical Examinations'!$AS$1:$BC$2336,10,)</f>
        <v>Diabetes</v>
      </c>
      <c r="L323" s="64" t="str">
        <f>VLOOKUP(A323,'Hospitalisation Details'!$L$2:$R$2342,2,)</f>
        <v>16-06-1967</v>
      </c>
      <c r="M323" s="65">
        <f>VLOOKUP(A323,'Hospitalisation Details'!$L$2:$R$2345,7,)</f>
        <v>30064</v>
      </c>
      <c r="N323" s="64" t="str">
        <f>VLOOKUP(A323,'Hospitalisation Details'!$L$2:$R$2342,4,)</f>
        <v>tier - 1</v>
      </c>
      <c r="O323" s="64" t="str">
        <f>VLOOKUP(A323,'Hospitalisation Details'!$L$2:$R$2342,5,)</f>
        <v>tier - 1</v>
      </c>
      <c r="P323" s="64" t="str">
        <f>VLOOKUP(A323,'Hospitalisation Details'!$L$2:$R$2342,6,)</f>
        <v>R1012</v>
      </c>
      <c r="Q323" s="64">
        <f>VLOOKUP(A323,'Hospitalisation Details'!$L$2:$R$2342,3,)</f>
        <v>55</v>
      </c>
      <c r="R323" s="64">
        <f>VLOOKUP(A323,'Hospitalisation Details'!$L$2:$U$2342,10,)</f>
        <v>16</v>
      </c>
      <c r="S323" s="64" t="str">
        <f>VLOOKUP(A323,'Hospitalisation Details'!$L$2:$U$2342,8,)</f>
        <v>Jun</v>
      </c>
      <c r="T323" s="126">
        <f>VLOOKUP(A323,'Hospitalisation Details'!$L$2:$U$2342,9,)</f>
        <v>1967</v>
      </c>
    </row>
    <row r="324" spans="1:20" ht="15.5" x14ac:dyDescent="0.35">
      <c r="A324" s="124" t="s">
        <v>2049</v>
      </c>
      <c r="B324" s="64" t="str">
        <f>VLOOKUP(A324,'Medical Examinations'!$AS$1:$BC$2336,9,)</f>
        <v>Alan R</v>
      </c>
      <c r="C324" s="64">
        <f>VLOOKUP(A324,'Medical Examinations'!$AS$1:$BC$2336,2,)</f>
        <v>22.39</v>
      </c>
      <c r="D324" s="64">
        <f>VLOOKUP(A324,'Medical Examinations'!$AS$1:$BC$2336,3,)</f>
        <v>9.5299999999999994</v>
      </c>
      <c r="E324" s="64" t="str">
        <f>VLOOKUP(A324,'Medical Examinations'!$AS$1:$BC$2336,6,)</f>
        <v>Yes</v>
      </c>
      <c r="F324" s="64" t="str">
        <f>VLOOKUP(A324,'Medical Examinations'!$AS$1:$BC$2336,4,)</f>
        <v>No</v>
      </c>
      <c r="G324" s="64" t="str">
        <f>VLOOKUP(A324,'Medical Examinations'!$AS$1:$BC$2336,5,)</f>
        <v>No</v>
      </c>
      <c r="H324" s="64">
        <f>VLOOKUP(A324,'Medical Examinations'!$AS$1:$BC$2336,8,)</f>
        <v>0</v>
      </c>
      <c r="I324" s="64" t="str">
        <f>VLOOKUP(A324,'Medical Examinations'!$AS$1:$BC$2336,7,)</f>
        <v>Yes</v>
      </c>
      <c r="J324" s="64" t="str">
        <f>VLOOKUP(A324,'Medical Examinations'!$AS$1:$BC$2336,11,)</f>
        <v xml:space="preserve">Normal Weight 
</v>
      </c>
      <c r="K324" s="64" t="str">
        <f>VLOOKUP(A324,'Medical Examinations'!$AS$1:$BC$2336,10,)</f>
        <v>Diabetes</v>
      </c>
      <c r="L324" s="64" t="str">
        <f>VLOOKUP(A324,'Hospitalisation Details'!$L$2:$R$2342,2,)</f>
        <v>04-08-1981</v>
      </c>
      <c r="M324" s="65">
        <f>VLOOKUP(A324,'Hospitalisation Details'!$L$2:$R$2345,7,)</f>
        <v>30027</v>
      </c>
      <c r="N324" s="64" t="str">
        <f>VLOOKUP(A324,'Hospitalisation Details'!$L$2:$R$2342,4,)</f>
        <v>tier - 2</v>
      </c>
      <c r="O324" s="64" t="str">
        <f>VLOOKUP(A324,'Hospitalisation Details'!$L$2:$R$2342,5,)</f>
        <v>tier - 3</v>
      </c>
      <c r="P324" s="64" t="str">
        <f>VLOOKUP(A324,'Hospitalisation Details'!$L$2:$R$2342,6,)</f>
        <v>R1012</v>
      </c>
      <c r="Q324" s="64">
        <f>VLOOKUP(A324,'Hospitalisation Details'!$L$2:$R$2342,3,)</f>
        <v>41</v>
      </c>
      <c r="R324" s="64">
        <f>VLOOKUP(A324,'Hospitalisation Details'!$L$2:$U$2342,10,)</f>
        <v>4</v>
      </c>
      <c r="S324" s="64" t="str">
        <f>VLOOKUP(A324,'Hospitalisation Details'!$L$2:$U$2342,8,)</f>
        <v>Aug</v>
      </c>
      <c r="T324" s="126">
        <f>VLOOKUP(A324,'Hospitalisation Details'!$L$2:$U$2342,9,)</f>
        <v>1981</v>
      </c>
    </row>
    <row r="325" spans="1:20" ht="15.5" x14ac:dyDescent="0.35">
      <c r="A325" s="124" t="s">
        <v>2048</v>
      </c>
      <c r="B325" s="64" t="str">
        <f>VLOOKUP(A325,'Medical Examinations'!$AS$1:$BC$2336,9,)</f>
        <v>Michael</v>
      </c>
      <c r="C325" s="64">
        <f>VLOOKUP(A325,'Medical Examinations'!$AS$1:$BC$2336,2,)</f>
        <v>28.78</v>
      </c>
      <c r="D325" s="64">
        <f>VLOOKUP(A325,'Medical Examinations'!$AS$1:$BC$2336,3,)</f>
        <v>5.68</v>
      </c>
      <c r="E325" s="64" t="str">
        <f>VLOOKUP(A325,'Medical Examinations'!$AS$1:$BC$2336,6,)</f>
        <v>No</v>
      </c>
      <c r="F325" s="64" t="str">
        <f>VLOOKUP(A325,'Medical Examinations'!$AS$1:$BC$2336,4,)</f>
        <v>No</v>
      </c>
      <c r="G325" s="64" t="str">
        <f>VLOOKUP(A325,'Medical Examinations'!$AS$1:$BC$2336,5,)</f>
        <v>No</v>
      </c>
      <c r="H325" s="64">
        <f>VLOOKUP(A325,'Medical Examinations'!$AS$1:$BC$2336,8,)</f>
        <v>0</v>
      </c>
      <c r="I325" s="64" t="str">
        <f>VLOOKUP(A325,'Medical Examinations'!$AS$1:$BC$2336,7,)</f>
        <v>Yes</v>
      </c>
      <c r="J325" s="64" t="str">
        <f>VLOOKUP(A325,'Medical Examinations'!$AS$1:$BC$2336,11,)</f>
        <v>Over weight</v>
      </c>
      <c r="K325" s="64" t="str">
        <f>VLOOKUP(A325,'Medical Examinations'!$AS$1:$BC$2336,10,)</f>
        <v>Normal</v>
      </c>
      <c r="L325" s="64" t="str">
        <f>VLOOKUP(A325,'Hospitalisation Details'!$L$2:$R$2342,2,)</f>
        <v>05-10-1991</v>
      </c>
      <c r="M325" s="65">
        <f>VLOOKUP(A325,'Hospitalisation Details'!$L$2:$R$2345,7,)</f>
        <v>29970</v>
      </c>
      <c r="N325" s="64" t="str">
        <f>VLOOKUP(A325,'Hospitalisation Details'!$L$2:$R$2342,4,)</f>
        <v>tier - 1</v>
      </c>
      <c r="O325" s="64" t="str">
        <f>VLOOKUP(A325,'Hospitalisation Details'!$L$2:$R$2342,5,)</f>
        <v>tier - 1</v>
      </c>
      <c r="P325" s="64" t="str">
        <f>VLOOKUP(A325,'Hospitalisation Details'!$L$2:$R$2342,6,)</f>
        <v>R1011</v>
      </c>
      <c r="Q325" s="64">
        <f>VLOOKUP(A325,'Hospitalisation Details'!$L$2:$R$2342,3,)</f>
        <v>31</v>
      </c>
      <c r="R325" s="64">
        <f>VLOOKUP(A325,'Hospitalisation Details'!$L$2:$U$2342,10,)</f>
        <v>5</v>
      </c>
      <c r="S325" s="64" t="str">
        <f>VLOOKUP(A325,'Hospitalisation Details'!$L$2:$U$2342,8,)</f>
        <v>Oct</v>
      </c>
      <c r="T325" s="126">
        <f>VLOOKUP(A325,'Hospitalisation Details'!$L$2:$U$2342,9,)</f>
        <v>1991</v>
      </c>
    </row>
    <row r="326" spans="1:20" ht="15.5" x14ac:dyDescent="0.35">
      <c r="A326" s="124" t="s">
        <v>2047</v>
      </c>
      <c r="B326" s="64" t="str">
        <f>VLOOKUP(A326,'Medical Examinations'!$AS$1:$BC$2336,9,)</f>
        <v>Marie-France</v>
      </c>
      <c r="C326" s="64">
        <f>VLOOKUP(A326,'Medical Examinations'!$AS$1:$BC$2336,2,)</f>
        <v>18.329999999999998</v>
      </c>
      <c r="D326" s="64">
        <f>VLOOKUP(A326,'Medical Examinations'!$AS$1:$BC$2336,3,)</f>
        <v>5.57</v>
      </c>
      <c r="E326" s="64" t="str">
        <f>VLOOKUP(A326,'Medical Examinations'!$AS$1:$BC$2336,6,)</f>
        <v>Yes</v>
      </c>
      <c r="F326" s="64" t="str">
        <f>VLOOKUP(A326,'Medical Examinations'!$AS$1:$BC$2336,4,)</f>
        <v>No</v>
      </c>
      <c r="G326" s="64" t="str">
        <f>VLOOKUP(A326,'Medical Examinations'!$AS$1:$BC$2336,5,)</f>
        <v>No</v>
      </c>
      <c r="H326" s="64">
        <f>VLOOKUP(A326,'Medical Examinations'!$AS$1:$BC$2336,8,)</f>
        <v>0</v>
      </c>
      <c r="I326" s="64" t="str">
        <f>VLOOKUP(A326,'Medical Examinations'!$AS$1:$BC$2336,7,)</f>
        <v>Yes</v>
      </c>
      <c r="J326" s="64" t="str">
        <f>VLOOKUP(A326,'Medical Examinations'!$AS$1:$BC$2336,11,)</f>
        <v>Under weight</v>
      </c>
      <c r="K326" s="64" t="str">
        <f>VLOOKUP(A326,'Medical Examinations'!$AS$1:$BC$2336,10,)</f>
        <v>Normal</v>
      </c>
      <c r="L326" s="64" t="str">
        <f>VLOOKUP(A326,'Hospitalisation Details'!$L$2:$R$2342,2,)</f>
        <v>12-06-1976</v>
      </c>
      <c r="M326" s="65">
        <f>VLOOKUP(A326,'Hospitalisation Details'!$L$2:$R$2345,7,)</f>
        <v>29934</v>
      </c>
      <c r="N326" s="64" t="str">
        <f>VLOOKUP(A326,'Hospitalisation Details'!$L$2:$R$2342,4,)</f>
        <v>tier - 1</v>
      </c>
      <c r="O326" s="64" t="str">
        <f>VLOOKUP(A326,'Hospitalisation Details'!$L$2:$R$2342,5,)</f>
        <v>tier - 1</v>
      </c>
      <c r="P326" s="64" t="str">
        <f>VLOOKUP(A326,'Hospitalisation Details'!$L$2:$R$2342,6,)</f>
        <v>R1011</v>
      </c>
      <c r="Q326" s="64">
        <f>VLOOKUP(A326,'Hospitalisation Details'!$L$2:$R$2342,3,)</f>
        <v>46</v>
      </c>
      <c r="R326" s="64">
        <f>VLOOKUP(A326,'Hospitalisation Details'!$L$2:$U$2342,10,)</f>
        <v>12</v>
      </c>
      <c r="S326" s="64" t="str">
        <f>VLOOKUP(A326,'Hospitalisation Details'!$L$2:$U$2342,8,)</f>
        <v>Jun</v>
      </c>
      <c r="T326" s="126">
        <f>VLOOKUP(A326,'Hospitalisation Details'!$L$2:$U$2342,9,)</f>
        <v>1976</v>
      </c>
    </row>
    <row r="327" spans="1:20" ht="15.5" x14ac:dyDescent="0.35">
      <c r="A327" s="124" t="s">
        <v>2046</v>
      </c>
      <c r="B327" s="64" t="str">
        <f>VLOOKUP(A327,'Medical Examinations'!$AS$1:$BC$2336,9,)</f>
        <v>Erik F.</v>
      </c>
      <c r="C327" s="64">
        <f>VLOOKUP(A327,'Medical Examinations'!$AS$1:$BC$2336,2,)</f>
        <v>26.39</v>
      </c>
      <c r="D327" s="64">
        <f>VLOOKUP(A327,'Medical Examinations'!$AS$1:$BC$2336,3,)</f>
        <v>4.58</v>
      </c>
      <c r="E327" s="64" t="str">
        <f>VLOOKUP(A327,'Medical Examinations'!$AS$1:$BC$2336,6,)</f>
        <v>Yes</v>
      </c>
      <c r="F327" s="64" t="str">
        <f>VLOOKUP(A327,'Medical Examinations'!$AS$1:$BC$2336,4,)</f>
        <v>No</v>
      </c>
      <c r="G327" s="64" t="str">
        <f>VLOOKUP(A327,'Medical Examinations'!$AS$1:$BC$2336,5,)</f>
        <v>No</v>
      </c>
      <c r="H327" s="64">
        <f>VLOOKUP(A327,'Medical Examinations'!$AS$1:$BC$2336,8,)</f>
        <v>1</v>
      </c>
      <c r="I327" s="64" t="str">
        <f>VLOOKUP(A327,'Medical Examinations'!$AS$1:$BC$2336,7,)</f>
        <v>Yes</v>
      </c>
      <c r="J327" s="64" t="str">
        <f>VLOOKUP(A327,'Medical Examinations'!$AS$1:$BC$2336,11,)</f>
        <v>Over weight</v>
      </c>
      <c r="K327" s="64" t="str">
        <f>VLOOKUP(A327,'Medical Examinations'!$AS$1:$BC$2336,10,)</f>
        <v>Normal</v>
      </c>
      <c r="L327" s="64" t="str">
        <f>VLOOKUP(A327,'Hospitalisation Details'!$L$2:$R$2342,2,)</f>
        <v>30-12-1988</v>
      </c>
      <c r="M327" s="65">
        <f>VLOOKUP(A327,'Hospitalisation Details'!$L$2:$R$2345,7,)</f>
        <v>29930</v>
      </c>
      <c r="N327" s="64" t="str">
        <f>VLOOKUP(A327,'Hospitalisation Details'!$L$2:$R$2342,4,)</f>
        <v>tier - 1</v>
      </c>
      <c r="O327" s="64" t="str">
        <f>VLOOKUP(A327,'Hospitalisation Details'!$L$2:$R$2342,5,)</f>
        <v>tier - 1</v>
      </c>
      <c r="P327" s="64" t="str">
        <f>VLOOKUP(A327,'Hospitalisation Details'!$L$2:$R$2342,6,)</f>
        <v>R1011</v>
      </c>
      <c r="Q327" s="64">
        <f>VLOOKUP(A327,'Hospitalisation Details'!$L$2:$R$2342,3,)</f>
        <v>34</v>
      </c>
      <c r="R327" s="64">
        <f>VLOOKUP(A327,'Hospitalisation Details'!$L$2:$U$2342,10,)</f>
        <v>30</v>
      </c>
      <c r="S327" s="64" t="str">
        <f>VLOOKUP(A327,'Hospitalisation Details'!$L$2:$U$2342,8,)</f>
        <v>Dec</v>
      </c>
      <c r="T327" s="126">
        <f>VLOOKUP(A327,'Hospitalisation Details'!$L$2:$U$2342,9,)</f>
        <v>1988</v>
      </c>
    </row>
    <row r="328" spans="1:20" ht="15.5" x14ac:dyDescent="0.35">
      <c r="A328" s="124" t="s">
        <v>2045</v>
      </c>
      <c r="B328" s="64" t="str">
        <f>VLOOKUP(A328,'Medical Examinations'!$AS$1:$BC$2336,9,)</f>
        <v>Andrew</v>
      </c>
      <c r="C328" s="64">
        <f>VLOOKUP(A328,'Medical Examinations'!$AS$1:$BC$2336,2,)</f>
        <v>19.260000000000002</v>
      </c>
      <c r="D328" s="64">
        <f>VLOOKUP(A328,'Medical Examinations'!$AS$1:$BC$2336,3,)</f>
        <v>8.9600000000000009</v>
      </c>
      <c r="E328" s="64" t="str">
        <f>VLOOKUP(A328,'Medical Examinations'!$AS$1:$BC$2336,6,)</f>
        <v>Yes</v>
      </c>
      <c r="F328" s="64" t="str">
        <f>VLOOKUP(A328,'Medical Examinations'!$AS$1:$BC$2336,4,)</f>
        <v>No</v>
      </c>
      <c r="G328" s="64" t="str">
        <f>VLOOKUP(A328,'Medical Examinations'!$AS$1:$BC$2336,5,)</f>
        <v>No</v>
      </c>
      <c r="H328" s="64">
        <f>VLOOKUP(A328,'Medical Examinations'!$AS$1:$BC$2336,8,)</f>
        <v>1</v>
      </c>
      <c r="I328" s="64" t="str">
        <f>VLOOKUP(A328,'Medical Examinations'!$AS$1:$BC$2336,7,)</f>
        <v>Yes</v>
      </c>
      <c r="J328" s="64" t="str">
        <f>VLOOKUP(A328,'Medical Examinations'!$AS$1:$BC$2336,11,)</f>
        <v xml:space="preserve">Normal Weight 
</v>
      </c>
      <c r="K328" s="64" t="str">
        <f>VLOOKUP(A328,'Medical Examinations'!$AS$1:$BC$2336,10,)</f>
        <v>Diabetes</v>
      </c>
      <c r="L328" s="64" t="str">
        <f>VLOOKUP(A328,'Hospitalisation Details'!$L$2:$R$2342,2,)</f>
        <v>19-08-1975</v>
      </c>
      <c r="M328" s="65">
        <f>VLOOKUP(A328,'Hospitalisation Details'!$L$2:$R$2345,7,)</f>
        <v>29899</v>
      </c>
      <c r="N328" s="64" t="str">
        <f>VLOOKUP(A328,'Hospitalisation Details'!$L$2:$R$2342,4,)</f>
        <v>tier - 1</v>
      </c>
      <c r="O328" s="64" t="str">
        <f>VLOOKUP(A328,'Hospitalisation Details'!$L$2:$R$2342,5,)</f>
        <v>tier - 3</v>
      </c>
      <c r="P328" s="64" t="str">
        <f>VLOOKUP(A328,'Hospitalisation Details'!$L$2:$R$2342,6,)</f>
        <v>R1011</v>
      </c>
      <c r="Q328" s="64">
        <f>VLOOKUP(A328,'Hospitalisation Details'!$L$2:$R$2342,3,)</f>
        <v>47</v>
      </c>
      <c r="R328" s="64">
        <f>VLOOKUP(A328,'Hospitalisation Details'!$L$2:$U$2342,10,)</f>
        <v>19</v>
      </c>
      <c r="S328" s="64" t="str">
        <f>VLOOKUP(A328,'Hospitalisation Details'!$L$2:$U$2342,8,)</f>
        <v>Aug</v>
      </c>
      <c r="T328" s="126">
        <f>VLOOKUP(A328,'Hospitalisation Details'!$L$2:$U$2342,9,)</f>
        <v>1975</v>
      </c>
    </row>
    <row r="329" spans="1:20" ht="15.5" x14ac:dyDescent="0.35">
      <c r="A329" s="124" t="s">
        <v>2044</v>
      </c>
      <c r="B329" s="64" t="str">
        <f>VLOOKUP(A329,'Medical Examinations'!$AS$1:$BC$2336,9,)</f>
        <v>Anthony</v>
      </c>
      <c r="C329" s="64">
        <f>VLOOKUP(A329,'Medical Examinations'!$AS$1:$BC$2336,2,)</f>
        <v>26.92</v>
      </c>
      <c r="D329" s="64">
        <f>VLOOKUP(A329,'Medical Examinations'!$AS$1:$BC$2336,3,)</f>
        <v>6.09</v>
      </c>
      <c r="E329" s="64" t="str">
        <f>VLOOKUP(A329,'Medical Examinations'!$AS$1:$BC$2336,6,)</f>
        <v>No</v>
      </c>
      <c r="F329" s="64" t="str">
        <f>VLOOKUP(A329,'Medical Examinations'!$AS$1:$BC$2336,4,)</f>
        <v>No</v>
      </c>
      <c r="G329" s="64" t="str">
        <f>VLOOKUP(A329,'Medical Examinations'!$AS$1:$BC$2336,5,)</f>
        <v>No</v>
      </c>
      <c r="H329" s="64">
        <f>VLOOKUP(A329,'Medical Examinations'!$AS$1:$BC$2336,8,)</f>
        <v>0</v>
      </c>
      <c r="I329" s="64" t="str">
        <f>VLOOKUP(A329,'Medical Examinations'!$AS$1:$BC$2336,7,)</f>
        <v>Yes</v>
      </c>
      <c r="J329" s="64" t="str">
        <f>VLOOKUP(A329,'Medical Examinations'!$AS$1:$BC$2336,11,)</f>
        <v>Over weight</v>
      </c>
      <c r="K329" s="64" t="str">
        <f>VLOOKUP(A329,'Medical Examinations'!$AS$1:$BC$2336,10,)</f>
        <v>Prediabetes</v>
      </c>
      <c r="L329" s="64" t="str">
        <f>VLOOKUP(A329,'Hospitalisation Details'!$L$2:$R$2342,2,)</f>
        <v>30-12-1989</v>
      </c>
      <c r="M329" s="65">
        <f>VLOOKUP(A329,'Hospitalisation Details'!$L$2:$R$2345,7,)</f>
        <v>29852</v>
      </c>
      <c r="N329" s="64" t="str">
        <f>VLOOKUP(A329,'Hospitalisation Details'!$L$2:$R$2342,4,)</f>
        <v>tier - 1</v>
      </c>
      <c r="O329" s="64" t="str">
        <f>VLOOKUP(A329,'Hospitalisation Details'!$L$2:$R$2342,5,)</f>
        <v>tier - 3</v>
      </c>
      <c r="P329" s="64" t="str">
        <f>VLOOKUP(A329,'Hospitalisation Details'!$L$2:$R$2342,6,)</f>
        <v>R1011</v>
      </c>
      <c r="Q329" s="64">
        <f>VLOOKUP(A329,'Hospitalisation Details'!$L$2:$R$2342,3,)</f>
        <v>33</v>
      </c>
      <c r="R329" s="64">
        <f>VLOOKUP(A329,'Hospitalisation Details'!$L$2:$U$2342,10,)</f>
        <v>30</v>
      </c>
      <c r="S329" s="64" t="str">
        <f>VLOOKUP(A329,'Hospitalisation Details'!$L$2:$U$2342,8,)</f>
        <v>Dec</v>
      </c>
      <c r="T329" s="126">
        <f>VLOOKUP(A329,'Hospitalisation Details'!$L$2:$U$2342,9,)</f>
        <v>1989</v>
      </c>
    </row>
    <row r="330" spans="1:20" ht="15.5" x14ac:dyDescent="0.35">
      <c r="A330" s="124" t="s">
        <v>2043</v>
      </c>
      <c r="B330" s="64" t="str">
        <f>VLOOKUP(A330,'Medical Examinations'!$AS$1:$BC$2336,9,)</f>
        <v>Chris</v>
      </c>
      <c r="C330" s="64">
        <f>VLOOKUP(A330,'Medical Examinations'!$AS$1:$BC$2336,2,)</f>
        <v>19.73</v>
      </c>
      <c r="D330" s="64">
        <f>VLOOKUP(A330,'Medical Examinations'!$AS$1:$BC$2336,3,)</f>
        <v>4.3600000000000003</v>
      </c>
      <c r="E330" s="64" t="str">
        <f>VLOOKUP(A330,'Medical Examinations'!$AS$1:$BC$2336,6,)</f>
        <v>No</v>
      </c>
      <c r="F330" s="64" t="str">
        <f>VLOOKUP(A330,'Medical Examinations'!$AS$1:$BC$2336,4,)</f>
        <v>No</v>
      </c>
      <c r="G330" s="64" t="str">
        <f>VLOOKUP(A330,'Medical Examinations'!$AS$1:$BC$2336,5,)</f>
        <v>No</v>
      </c>
      <c r="H330" s="64">
        <f>VLOOKUP(A330,'Medical Examinations'!$AS$1:$BC$2336,8,)</f>
        <v>0</v>
      </c>
      <c r="I330" s="64" t="str">
        <f>VLOOKUP(A330,'Medical Examinations'!$AS$1:$BC$2336,7,)</f>
        <v>Yes</v>
      </c>
      <c r="J330" s="64" t="str">
        <f>VLOOKUP(A330,'Medical Examinations'!$AS$1:$BC$2336,11,)</f>
        <v xml:space="preserve">Normal Weight 
</v>
      </c>
      <c r="K330" s="64" t="str">
        <f>VLOOKUP(A330,'Medical Examinations'!$AS$1:$BC$2336,10,)</f>
        <v>Normal</v>
      </c>
      <c r="L330" s="64" t="str">
        <f>VLOOKUP(A330,'Hospitalisation Details'!$L$2:$R$2342,2,)</f>
        <v>29-10-1982</v>
      </c>
      <c r="M330" s="65">
        <f>VLOOKUP(A330,'Hospitalisation Details'!$L$2:$R$2345,7,)</f>
        <v>29819</v>
      </c>
      <c r="N330" s="64" t="str">
        <f>VLOOKUP(A330,'Hospitalisation Details'!$L$2:$R$2342,4,)</f>
        <v>tier - 1</v>
      </c>
      <c r="O330" s="64" t="str">
        <f>VLOOKUP(A330,'Hospitalisation Details'!$L$2:$R$2342,5,)</f>
        <v>tier - 1</v>
      </c>
      <c r="P330" s="64" t="str">
        <f>VLOOKUP(A330,'Hospitalisation Details'!$L$2:$R$2342,6,)</f>
        <v>R1012</v>
      </c>
      <c r="Q330" s="64">
        <f>VLOOKUP(A330,'Hospitalisation Details'!$L$2:$R$2342,3,)</f>
        <v>40</v>
      </c>
      <c r="R330" s="64">
        <f>VLOOKUP(A330,'Hospitalisation Details'!$L$2:$U$2342,10,)</f>
        <v>29</v>
      </c>
      <c r="S330" s="64" t="str">
        <f>VLOOKUP(A330,'Hospitalisation Details'!$L$2:$U$2342,8,)</f>
        <v>Oct</v>
      </c>
      <c r="T330" s="126">
        <f>VLOOKUP(A330,'Hospitalisation Details'!$L$2:$U$2342,9,)</f>
        <v>1982</v>
      </c>
    </row>
    <row r="331" spans="1:20" ht="15.5" x14ac:dyDescent="0.35">
      <c r="A331" s="124" t="s">
        <v>2042</v>
      </c>
      <c r="B331" s="64" t="str">
        <f>VLOOKUP(A331,'Medical Examinations'!$AS$1:$BC$2336,9,)</f>
        <v>Yu</v>
      </c>
      <c r="C331" s="64">
        <f>VLOOKUP(A331,'Medical Examinations'!$AS$1:$BC$2336,2,)</f>
        <v>23.56</v>
      </c>
      <c r="D331" s="64">
        <f>VLOOKUP(A331,'Medical Examinations'!$AS$1:$BC$2336,3,)</f>
        <v>11.74</v>
      </c>
      <c r="E331" s="64" t="str">
        <f>VLOOKUP(A331,'Medical Examinations'!$AS$1:$BC$2336,6,)</f>
        <v>Yes</v>
      </c>
      <c r="F331" s="64" t="str">
        <f>VLOOKUP(A331,'Medical Examinations'!$AS$1:$BC$2336,4,)</f>
        <v>No</v>
      </c>
      <c r="G331" s="64" t="str">
        <f>VLOOKUP(A331,'Medical Examinations'!$AS$1:$BC$2336,5,)</f>
        <v>No</v>
      </c>
      <c r="H331" s="64">
        <f>VLOOKUP(A331,'Medical Examinations'!$AS$1:$BC$2336,8,)</f>
        <v>0</v>
      </c>
      <c r="I331" s="64" t="str">
        <f>VLOOKUP(A331,'Medical Examinations'!$AS$1:$BC$2336,7,)</f>
        <v>Yes</v>
      </c>
      <c r="J331" s="64" t="str">
        <f>VLOOKUP(A331,'Medical Examinations'!$AS$1:$BC$2336,11,)</f>
        <v xml:space="preserve">Normal Weight 
</v>
      </c>
      <c r="K331" s="64" t="str">
        <f>VLOOKUP(A331,'Medical Examinations'!$AS$1:$BC$2336,10,)</f>
        <v>Diabetes</v>
      </c>
      <c r="L331" s="64" t="str">
        <f>VLOOKUP(A331,'Hospitalisation Details'!$L$2:$R$2342,2,)</f>
        <v>13-08-1981</v>
      </c>
      <c r="M331" s="65">
        <f>VLOOKUP(A331,'Hospitalisation Details'!$L$2:$R$2345,7,)</f>
        <v>29817</v>
      </c>
      <c r="N331" s="64" t="str">
        <f>VLOOKUP(A331,'Hospitalisation Details'!$L$2:$R$2342,4,)</f>
        <v>tier - 1</v>
      </c>
      <c r="O331" s="64" t="str">
        <f>VLOOKUP(A331,'Hospitalisation Details'!$L$2:$R$2342,5,)</f>
        <v>tier - 2</v>
      </c>
      <c r="P331" s="64" t="str">
        <f>VLOOKUP(A331,'Hospitalisation Details'!$L$2:$R$2342,6,)</f>
        <v>R1011</v>
      </c>
      <c r="Q331" s="64">
        <f>VLOOKUP(A331,'Hospitalisation Details'!$L$2:$R$2342,3,)</f>
        <v>41</v>
      </c>
      <c r="R331" s="64">
        <f>VLOOKUP(A331,'Hospitalisation Details'!$L$2:$U$2342,10,)</f>
        <v>13</v>
      </c>
      <c r="S331" s="64" t="str">
        <f>VLOOKUP(A331,'Hospitalisation Details'!$L$2:$U$2342,8,)</f>
        <v>Aug</v>
      </c>
      <c r="T331" s="126">
        <f>VLOOKUP(A331,'Hospitalisation Details'!$L$2:$U$2342,9,)</f>
        <v>1981</v>
      </c>
    </row>
    <row r="332" spans="1:20" ht="15.5" x14ac:dyDescent="0.35">
      <c r="A332" s="124" t="s">
        <v>2041</v>
      </c>
      <c r="B332" s="64" t="str">
        <f>VLOOKUP(A332,'Medical Examinations'!$AS$1:$BC$2336,9,)</f>
        <v>Caleb N</v>
      </c>
      <c r="C332" s="64">
        <f>VLOOKUP(A332,'Medical Examinations'!$AS$1:$BC$2336,2,)</f>
        <v>37.67</v>
      </c>
      <c r="D332" s="64">
        <f>VLOOKUP(A332,'Medical Examinations'!$AS$1:$BC$2336,3,)</f>
        <v>5.89</v>
      </c>
      <c r="E332" s="64" t="str">
        <f>VLOOKUP(A332,'Medical Examinations'!$AS$1:$BC$2336,6,)</f>
        <v>No</v>
      </c>
      <c r="F332" s="64" t="str">
        <f>VLOOKUP(A332,'Medical Examinations'!$AS$1:$BC$2336,4,)</f>
        <v>No</v>
      </c>
      <c r="G332" s="64" t="str">
        <f>VLOOKUP(A332,'Medical Examinations'!$AS$1:$BC$2336,5,)</f>
        <v>No</v>
      </c>
      <c r="H332" s="64">
        <f>VLOOKUP(A332,'Medical Examinations'!$AS$1:$BC$2336,8,)</f>
        <v>1</v>
      </c>
      <c r="I332" s="64" t="str">
        <f>VLOOKUP(A332,'Medical Examinations'!$AS$1:$BC$2336,7,)</f>
        <v>Yes</v>
      </c>
      <c r="J332" s="64" t="str">
        <f>VLOOKUP(A332,'Medical Examinations'!$AS$1:$BC$2336,11,)</f>
        <v>Obesity</v>
      </c>
      <c r="K332" s="64" t="str">
        <f>VLOOKUP(A332,'Medical Examinations'!$AS$1:$BC$2336,10,)</f>
        <v>Prediabetes</v>
      </c>
      <c r="L332" s="64" t="str">
        <f>VLOOKUP(A332,'Hospitalisation Details'!$L$2:$R$2342,2,)</f>
        <v>20-06-1998</v>
      </c>
      <c r="M332" s="65">
        <f>VLOOKUP(A332,'Hospitalisation Details'!$L$2:$R$2345,7,)</f>
        <v>29761</v>
      </c>
      <c r="N332" s="64" t="str">
        <f>VLOOKUP(A332,'Hospitalisation Details'!$L$2:$R$2342,4,)</f>
        <v>tier - 1</v>
      </c>
      <c r="O332" s="64" t="str">
        <f>VLOOKUP(A332,'Hospitalisation Details'!$L$2:$R$2342,5,)</f>
        <v>tier - 2</v>
      </c>
      <c r="P332" s="64" t="str">
        <f>VLOOKUP(A332,'Hospitalisation Details'!$L$2:$R$2342,6,)</f>
        <v>R1011</v>
      </c>
      <c r="Q332" s="64">
        <f>VLOOKUP(A332,'Hospitalisation Details'!$L$2:$R$2342,3,)</f>
        <v>24</v>
      </c>
      <c r="R332" s="64">
        <f>VLOOKUP(A332,'Hospitalisation Details'!$L$2:$U$2342,10,)</f>
        <v>20</v>
      </c>
      <c r="S332" s="64" t="str">
        <f>VLOOKUP(A332,'Hospitalisation Details'!$L$2:$U$2342,8,)</f>
        <v>Jun</v>
      </c>
      <c r="T332" s="126">
        <f>VLOOKUP(A332,'Hospitalisation Details'!$L$2:$U$2342,9,)</f>
        <v>1998</v>
      </c>
    </row>
    <row r="333" spans="1:20" ht="15.5" x14ac:dyDescent="0.35">
      <c r="A333" s="124" t="s">
        <v>2040</v>
      </c>
      <c r="B333" s="64" t="str">
        <f>VLOOKUP(A333,'Medical Examinations'!$AS$1:$BC$2336,9,)</f>
        <v>Jason M.</v>
      </c>
      <c r="C333" s="64">
        <f>VLOOKUP(A333,'Medical Examinations'!$AS$1:$BC$2336,2,)</f>
        <v>18.73</v>
      </c>
      <c r="D333" s="64">
        <f>VLOOKUP(A333,'Medical Examinations'!$AS$1:$BC$2336,3,)</f>
        <v>10.64</v>
      </c>
      <c r="E333" s="64" t="str">
        <f>VLOOKUP(A333,'Medical Examinations'!$AS$1:$BC$2336,6,)</f>
        <v>No</v>
      </c>
      <c r="F333" s="64" t="str">
        <f>VLOOKUP(A333,'Medical Examinations'!$AS$1:$BC$2336,4,)</f>
        <v>No</v>
      </c>
      <c r="G333" s="64" t="str">
        <f>VLOOKUP(A333,'Medical Examinations'!$AS$1:$BC$2336,5,)</f>
        <v>No</v>
      </c>
      <c r="H333" s="64">
        <f>VLOOKUP(A333,'Medical Examinations'!$AS$1:$BC$2336,8,)</f>
        <v>2</v>
      </c>
      <c r="I333" s="64" t="str">
        <f>VLOOKUP(A333,'Medical Examinations'!$AS$1:$BC$2336,7,)</f>
        <v>Yes</v>
      </c>
      <c r="J333" s="64" t="str">
        <f>VLOOKUP(A333,'Medical Examinations'!$AS$1:$BC$2336,11,)</f>
        <v xml:space="preserve">Normal Weight 
</v>
      </c>
      <c r="K333" s="64" t="str">
        <f>VLOOKUP(A333,'Medical Examinations'!$AS$1:$BC$2336,10,)</f>
        <v>Diabetes</v>
      </c>
      <c r="L333" s="64" t="str">
        <f>VLOOKUP(A333,'Hospitalisation Details'!$L$2:$R$2342,2,)</f>
        <v>23-08-1973</v>
      </c>
      <c r="M333" s="65">
        <f>VLOOKUP(A333,'Hospitalisation Details'!$L$2:$R$2345,7,)</f>
        <v>29758</v>
      </c>
      <c r="N333" s="64" t="str">
        <f>VLOOKUP(A333,'Hospitalisation Details'!$L$2:$R$2342,4,)</f>
        <v>tier - 1</v>
      </c>
      <c r="O333" s="64" t="str">
        <f>VLOOKUP(A333,'Hospitalisation Details'!$L$2:$R$2342,5,)</f>
        <v>tier - 3</v>
      </c>
      <c r="P333" s="64" t="str">
        <f>VLOOKUP(A333,'Hospitalisation Details'!$L$2:$R$2342,6,)</f>
        <v>R1011</v>
      </c>
      <c r="Q333" s="64">
        <f>VLOOKUP(A333,'Hospitalisation Details'!$L$2:$R$2342,3,)</f>
        <v>49</v>
      </c>
      <c r="R333" s="64">
        <f>VLOOKUP(A333,'Hospitalisation Details'!$L$2:$U$2342,10,)</f>
        <v>23</v>
      </c>
      <c r="S333" s="64" t="str">
        <f>VLOOKUP(A333,'Hospitalisation Details'!$L$2:$U$2342,8,)</f>
        <v>Aug</v>
      </c>
      <c r="T333" s="126">
        <f>VLOOKUP(A333,'Hospitalisation Details'!$L$2:$U$2342,9,)</f>
        <v>1973</v>
      </c>
    </row>
    <row r="334" spans="1:20" ht="15.5" x14ac:dyDescent="0.35">
      <c r="A334" s="124" t="s">
        <v>2039</v>
      </c>
      <c r="B334" s="64" t="str">
        <f>VLOOKUP(A334,'Medical Examinations'!$AS$1:$BC$2336,9,)</f>
        <v>Angela R</v>
      </c>
      <c r="C334" s="64">
        <f>VLOOKUP(A334,'Medical Examinations'!$AS$1:$BC$2336,2,)</f>
        <v>33.090000000000003</v>
      </c>
      <c r="D334" s="64">
        <f>VLOOKUP(A334,'Medical Examinations'!$AS$1:$BC$2336,3,)</f>
        <v>6.06</v>
      </c>
      <c r="E334" s="64" t="str">
        <f>VLOOKUP(A334,'Medical Examinations'!$AS$1:$BC$2336,6,)</f>
        <v>No</v>
      </c>
      <c r="F334" s="64" t="str">
        <f>VLOOKUP(A334,'Medical Examinations'!$AS$1:$BC$2336,4,)</f>
        <v>No</v>
      </c>
      <c r="G334" s="64" t="str">
        <f>VLOOKUP(A334,'Medical Examinations'!$AS$1:$BC$2336,5,)</f>
        <v>Yes</v>
      </c>
      <c r="H334" s="64">
        <f>VLOOKUP(A334,'Medical Examinations'!$AS$1:$BC$2336,8,)</f>
        <v>1</v>
      </c>
      <c r="I334" s="64" t="str">
        <f>VLOOKUP(A334,'Medical Examinations'!$AS$1:$BC$2336,7,)</f>
        <v>Yes</v>
      </c>
      <c r="J334" s="64" t="str">
        <f>VLOOKUP(A334,'Medical Examinations'!$AS$1:$BC$2336,11,)</f>
        <v>Obesity</v>
      </c>
      <c r="K334" s="64" t="str">
        <f>VLOOKUP(A334,'Medical Examinations'!$AS$1:$BC$2336,10,)</f>
        <v>Prediabetes</v>
      </c>
      <c r="L334" s="64" t="str">
        <f>VLOOKUP(A334,'Hospitalisation Details'!$L$2:$R$2342,2,)</f>
        <v>27-07-1993</v>
      </c>
      <c r="M334" s="65">
        <f>VLOOKUP(A334,'Hospitalisation Details'!$L$2:$R$2345,7,)</f>
        <v>29623</v>
      </c>
      <c r="N334" s="64" t="str">
        <f>VLOOKUP(A334,'Hospitalisation Details'!$L$2:$R$2342,4,)</f>
        <v>tier - 1</v>
      </c>
      <c r="O334" s="64" t="str">
        <f>VLOOKUP(A334,'Hospitalisation Details'!$L$2:$R$2342,5,)</f>
        <v>tier - 1</v>
      </c>
      <c r="P334" s="64" t="str">
        <f>VLOOKUP(A334,'Hospitalisation Details'!$L$2:$R$2342,6,)</f>
        <v>R1011</v>
      </c>
      <c r="Q334" s="64">
        <f>VLOOKUP(A334,'Hospitalisation Details'!$L$2:$R$2342,3,)</f>
        <v>29</v>
      </c>
      <c r="R334" s="64">
        <f>VLOOKUP(A334,'Hospitalisation Details'!$L$2:$U$2342,10,)</f>
        <v>27</v>
      </c>
      <c r="S334" s="64" t="str">
        <f>VLOOKUP(A334,'Hospitalisation Details'!$L$2:$U$2342,8,)</f>
        <v>Jul</v>
      </c>
      <c r="T334" s="126">
        <f>VLOOKUP(A334,'Hospitalisation Details'!$L$2:$U$2342,9,)</f>
        <v>1993</v>
      </c>
    </row>
    <row r="335" spans="1:20" ht="15.5" x14ac:dyDescent="0.35">
      <c r="A335" s="124" t="s">
        <v>2038</v>
      </c>
      <c r="B335" s="64" t="str">
        <f>VLOOKUP(A335,'Medical Examinations'!$AS$1:$BC$2336,9,)</f>
        <v>Keith J</v>
      </c>
      <c r="C335" s="64">
        <f>VLOOKUP(A335,'Medical Examinations'!$AS$1:$BC$2336,2,)</f>
        <v>18.329999999999998</v>
      </c>
      <c r="D335" s="64">
        <f>VLOOKUP(A335,'Medical Examinations'!$AS$1:$BC$2336,3,)</f>
        <v>7.46</v>
      </c>
      <c r="E335" s="64" t="str">
        <f>VLOOKUP(A335,'Medical Examinations'!$AS$1:$BC$2336,6,)</f>
        <v>Yes</v>
      </c>
      <c r="F335" s="64" t="str">
        <f>VLOOKUP(A335,'Medical Examinations'!$AS$1:$BC$2336,4,)</f>
        <v>No</v>
      </c>
      <c r="G335" s="64" t="str">
        <f>VLOOKUP(A335,'Medical Examinations'!$AS$1:$BC$2336,5,)</f>
        <v>No</v>
      </c>
      <c r="H335" s="64">
        <f>VLOOKUP(A335,'Medical Examinations'!$AS$1:$BC$2336,8,)</f>
        <v>1</v>
      </c>
      <c r="I335" s="64" t="str">
        <f>VLOOKUP(A335,'Medical Examinations'!$AS$1:$BC$2336,7,)</f>
        <v>Yes</v>
      </c>
      <c r="J335" s="64" t="str">
        <f>VLOOKUP(A335,'Medical Examinations'!$AS$1:$BC$2336,11,)</f>
        <v>Under weight</v>
      </c>
      <c r="K335" s="64" t="str">
        <f>VLOOKUP(A335,'Medical Examinations'!$AS$1:$BC$2336,10,)</f>
        <v>Diabetes</v>
      </c>
      <c r="L335" s="64" t="str">
        <f>VLOOKUP(A335,'Hospitalisation Details'!$L$2:$R$2342,2,)</f>
        <v>03-11-1975</v>
      </c>
      <c r="M335" s="65">
        <f>VLOOKUP(A335,'Hospitalisation Details'!$L$2:$R$2345,7,)</f>
        <v>29584</v>
      </c>
      <c r="N335" s="64" t="str">
        <f>VLOOKUP(A335,'Hospitalisation Details'!$L$2:$R$2342,4,)</f>
        <v>tier - 1</v>
      </c>
      <c r="O335" s="64" t="str">
        <f>VLOOKUP(A335,'Hospitalisation Details'!$L$2:$R$2342,5,)</f>
        <v>tier - 1</v>
      </c>
      <c r="P335" s="64" t="str">
        <f>VLOOKUP(A335,'Hospitalisation Details'!$L$2:$R$2342,6,)</f>
        <v>R1011</v>
      </c>
      <c r="Q335" s="64">
        <f>VLOOKUP(A335,'Hospitalisation Details'!$L$2:$R$2342,3,)</f>
        <v>47</v>
      </c>
      <c r="R335" s="64">
        <f>VLOOKUP(A335,'Hospitalisation Details'!$L$2:$U$2342,10,)</f>
        <v>3</v>
      </c>
      <c r="S335" s="64" t="str">
        <f>VLOOKUP(A335,'Hospitalisation Details'!$L$2:$U$2342,8,)</f>
        <v>Nov</v>
      </c>
      <c r="T335" s="126">
        <f>VLOOKUP(A335,'Hospitalisation Details'!$L$2:$U$2342,9,)</f>
        <v>1975</v>
      </c>
    </row>
    <row r="336" spans="1:20" ht="15.5" x14ac:dyDescent="0.35">
      <c r="A336" s="124" t="s">
        <v>2037</v>
      </c>
      <c r="B336" s="64" t="str">
        <f>VLOOKUP(A336,'Medical Examinations'!$AS$1:$BC$2336,9,)</f>
        <v>Emma</v>
      </c>
      <c r="C336" s="64">
        <f>VLOOKUP(A336,'Medical Examinations'!$AS$1:$BC$2336,2,)</f>
        <v>27.74</v>
      </c>
      <c r="D336" s="64">
        <f>VLOOKUP(A336,'Medical Examinations'!$AS$1:$BC$2336,3,)</f>
        <v>4.68</v>
      </c>
      <c r="E336" s="64" t="str">
        <f>VLOOKUP(A336,'Medical Examinations'!$AS$1:$BC$2336,6,)</f>
        <v>Yes</v>
      </c>
      <c r="F336" s="64" t="str">
        <f>VLOOKUP(A336,'Medical Examinations'!$AS$1:$BC$2336,4,)</f>
        <v>No</v>
      </c>
      <c r="G336" s="64" t="str">
        <f>VLOOKUP(A336,'Medical Examinations'!$AS$1:$BC$2336,5,)</f>
        <v>No</v>
      </c>
      <c r="H336" s="64">
        <f>VLOOKUP(A336,'Medical Examinations'!$AS$1:$BC$2336,8,)</f>
        <v>2</v>
      </c>
      <c r="I336" s="64" t="str">
        <f>VLOOKUP(A336,'Medical Examinations'!$AS$1:$BC$2336,7,)</f>
        <v>Yes</v>
      </c>
      <c r="J336" s="64" t="str">
        <f>VLOOKUP(A336,'Medical Examinations'!$AS$1:$BC$2336,11,)</f>
        <v>Over weight</v>
      </c>
      <c r="K336" s="64" t="str">
        <f>VLOOKUP(A336,'Medical Examinations'!$AS$1:$BC$2336,10,)</f>
        <v>Normal</v>
      </c>
      <c r="L336" s="64" t="str">
        <f>VLOOKUP(A336,'Hospitalisation Details'!$L$2:$R$2342,2,)</f>
        <v>20-10-1959</v>
      </c>
      <c r="M336" s="65">
        <f>VLOOKUP(A336,'Hospitalisation Details'!$L$2:$R$2345,7,)</f>
        <v>29523</v>
      </c>
      <c r="N336" s="64" t="str">
        <f>VLOOKUP(A336,'Hospitalisation Details'!$L$2:$R$2342,4,)</f>
        <v>tier - 1</v>
      </c>
      <c r="O336" s="64" t="str">
        <f>VLOOKUP(A336,'Hospitalisation Details'!$L$2:$R$2342,5,)</f>
        <v>tier - 2</v>
      </c>
      <c r="P336" s="64" t="str">
        <f>VLOOKUP(A336,'Hospitalisation Details'!$L$2:$R$2342,6,)</f>
        <v>R1024</v>
      </c>
      <c r="Q336" s="64">
        <f>VLOOKUP(A336,'Hospitalisation Details'!$L$2:$R$2342,3,)</f>
        <v>63</v>
      </c>
      <c r="R336" s="64">
        <f>VLOOKUP(A336,'Hospitalisation Details'!$L$2:$U$2342,10,)</f>
        <v>20</v>
      </c>
      <c r="S336" s="64" t="str">
        <f>VLOOKUP(A336,'Hospitalisation Details'!$L$2:$U$2342,8,)</f>
        <v>Oct</v>
      </c>
      <c r="T336" s="126">
        <f>VLOOKUP(A336,'Hospitalisation Details'!$L$2:$U$2342,9,)</f>
        <v>1959</v>
      </c>
    </row>
    <row r="337" spans="1:20" ht="15.5" x14ac:dyDescent="0.35">
      <c r="A337" s="124" t="s">
        <v>2036</v>
      </c>
      <c r="B337" s="64" t="str">
        <f>VLOOKUP(A337,'Medical Examinations'!$AS$1:$BC$2336,9,)</f>
        <v>Nathan A</v>
      </c>
      <c r="C337" s="64">
        <f>VLOOKUP(A337,'Medical Examinations'!$AS$1:$BC$2336,2,)</f>
        <v>24.2</v>
      </c>
      <c r="D337" s="64">
        <f>VLOOKUP(A337,'Medical Examinations'!$AS$1:$BC$2336,3,)</f>
        <v>6.15</v>
      </c>
      <c r="E337" s="64" t="str">
        <f>VLOOKUP(A337,'Medical Examinations'!$AS$1:$BC$2336,6,)</f>
        <v>No</v>
      </c>
      <c r="F337" s="64" t="str">
        <f>VLOOKUP(A337,'Medical Examinations'!$AS$1:$BC$2336,4,)</f>
        <v>No</v>
      </c>
      <c r="G337" s="64" t="str">
        <f>VLOOKUP(A337,'Medical Examinations'!$AS$1:$BC$2336,5,)</f>
        <v>No</v>
      </c>
      <c r="H337" s="64">
        <f>VLOOKUP(A337,'Medical Examinations'!$AS$1:$BC$2336,8,)</f>
        <v>1</v>
      </c>
      <c r="I337" s="64" t="str">
        <f>VLOOKUP(A337,'Medical Examinations'!$AS$1:$BC$2336,7,)</f>
        <v>Yes</v>
      </c>
      <c r="J337" s="64" t="str">
        <f>VLOOKUP(A337,'Medical Examinations'!$AS$1:$BC$2336,11,)</f>
        <v xml:space="preserve">Normal Weight 
</v>
      </c>
      <c r="K337" s="64" t="str">
        <f>VLOOKUP(A337,'Medical Examinations'!$AS$1:$BC$2336,10,)</f>
        <v>Prediabetes</v>
      </c>
      <c r="L337" s="64" t="str">
        <f>VLOOKUP(A337,'Hospitalisation Details'!$L$2:$R$2342,2,)</f>
        <v>16-07-1987</v>
      </c>
      <c r="M337" s="65">
        <f>VLOOKUP(A337,'Hospitalisation Details'!$L$2:$R$2345,7,)</f>
        <v>29444</v>
      </c>
      <c r="N337" s="64" t="str">
        <f>VLOOKUP(A337,'Hospitalisation Details'!$L$2:$R$2342,4,)</f>
        <v>tier - 1</v>
      </c>
      <c r="O337" s="64" t="str">
        <f>VLOOKUP(A337,'Hospitalisation Details'!$L$2:$R$2342,5,)</f>
        <v>tier - 1</v>
      </c>
      <c r="P337" s="64" t="str">
        <f>VLOOKUP(A337,'Hospitalisation Details'!$L$2:$R$2342,6,)</f>
        <v>R1011</v>
      </c>
      <c r="Q337" s="64">
        <f>VLOOKUP(A337,'Hospitalisation Details'!$L$2:$R$2342,3,)</f>
        <v>35</v>
      </c>
      <c r="R337" s="64">
        <f>VLOOKUP(A337,'Hospitalisation Details'!$L$2:$U$2342,10,)</f>
        <v>16</v>
      </c>
      <c r="S337" s="64" t="str">
        <f>VLOOKUP(A337,'Hospitalisation Details'!$L$2:$U$2342,8,)</f>
        <v>Jul</v>
      </c>
      <c r="T337" s="126">
        <f>VLOOKUP(A337,'Hospitalisation Details'!$L$2:$U$2342,9,)</f>
        <v>1987</v>
      </c>
    </row>
    <row r="338" spans="1:20" ht="15.5" x14ac:dyDescent="0.35">
      <c r="A338" s="124" t="s">
        <v>2035</v>
      </c>
      <c r="B338" s="64" t="str">
        <f>VLOOKUP(A338,'Medical Examinations'!$AS$1:$BC$2336,9,)</f>
        <v>Kathryn</v>
      </c>
      <c r="C338" s="64">
        <f>VLOOKUP(A338,'Medical Examinations'!$AS$1:$BC$2336,2,)</f>
        <v>22.03</v>
      </c>
      <c r="D338" s="64">
        <f>VLOOKUP(A338,'Medical Examinations'!$AS$1:$BC$2336,3,)</f>
        <v>4.28</v>
      </c>
      <c r="E338" s="64" t="str">
        <f>VLOOKUP(A338,'Medical Examinations'!$AS$1:$BC$2336,6,)</f>
        <v>Yes</v>
      </c>
      <c r="F338" s="64" t="str">
        <f>VLOOKUP(A338,'Medical Examinations'!$AS$1:$BC$2336,4,)</f>
        <v>No</v>
      </c>
      <c r="G338" s="64" t="str">
        <f>VLOOKUP(A338,'Medical Examinations'!$AS$1:$BC$2336,5,)</f>
        <v>No</v>
      </c>
      <c r="H338" s="64">
        <f>VLOOKUP(A338,'Medical Examinations'!$AS$1:$BC$2336,8,)</f>
        <v>0</v>
      </c>
      <c r="I338" s="64" t="str">
        <f>VLOOKUP(A338,'Medical Examinations'!$AS$1:$BC$2336,7,)</f>
        <v>Yes</v>
      </c>
      <c r="J338" s="64" t="str">
        <f>VLOOKUP(A338,'Medical Examinations'!$AS$1:$BC$2336,11,)</f>
        <v xml:space="preserve">Normal Weight 
</v>
      </c>
      <c r="K338" s="64" t="str">
        <f>VLOOKUP(A338,'Medical Examinations'!$AS$1:$BC$2336,10,)</f>
        <v>Normal</v>
      </c>
      <c r="L338" s="64" t="str">
        <f>VLOOKUP(A338,'Hospitalisation Details'!$L$2:$R$2342,2,)</f>
        <v>07-11-1985</v>
      </c>
      <c r="M338" s="65">
        <f>VLOOKUP(A338,'Hospitalisation Details'!$L$2:$R$2345,7,)</f>
        <v>29353</v>
      </c>
      <c r="N338" s="64" t="str">
        <f>VLOOKUP(A338,'Hospitalisation Details'!$L$2:$R$2342,4,)</f>
        <v>tier - 1</v>
      </c>
      <c r="O338" s="64" t="str">
        <f>VLOOKUP(A338,'Hospitalisation Details'!$L$2:$R$2342,5,)</f>
        <v>tier - 1</v>
      </c>
      <c r="P338" s="64" t="str">
        <f>VLOOKUP(A338,'Hospitalisation Details'!$L$2:$R$2342,6,)</f>
        <v>R1011</v>
      </c>
      <c r="Q338" s="64">
        <f>VLOOKUP(A338,'Hospitalisation Details'!$L$2:$R$2342,3,)</f>
        <v>37</v>
      </c>
      <c r="R338" s="64">
        <f>VLOOKUP(A338,'Hospitalisation Details'!$L$2:$U$2342,10,)</f>
        <v>7</v>
      </c>
      <c r="S338" s="64" t="str">
        <f>VLOOKUP(A338,'Hospitalisation Details'!$L$2:$U$2342,8,)</f>
        <v>Nov</v>
      </c>
      <c r="T338" s="126">
        <f>VLOOKUP(A338,'Hospitalisation Details'!$L$2:$U$2342,9,)</f>
        <v>1985</v>
      </c>
    </row>
    <row r="339" spans="1:20" ht="15.5" x14ac:dyDescent="0.35">
      <c r="A339" s="124" t="s">
        <v>2034</v>
      </c>
      <c r="B339" s="64" t="str">
        <f>VLOOKUP(A339,'Medical Examinations'!$AS$1:$BC$2336,9,)</f>
        <v>Elizabeth H.</v>
      </c>
      <c r="C339" s="64">
        <f>VLOOKUP(A339,'Medical Examinations'!$AS$1:$BC$2336,2,)</f>
        <v>26.885000000000002</v>
      </c>
      <c r="D339" s="64">
        <f>VLOOKUP(A339,'Medical Examinations'!$AS$1:$BC$2336,3,)</f>
        <v>9.86</v>
      </c>
      <c r="E339" s="64" t="str">
        <f>VLOOKUP(A339,'Medical Examinations'!$AS$1:$BC$2336,6,)</f>
        <v>No</v>
      </c>
      <c r="F339" s="64" t="str">
        <f>VLOOKUP(A339,'Medical Examinations'!$AS$1:$BC$2336,4,)</f>
        <v>No</v>
      </c>
      <c r="G339" s="64" t="str">
        <f>VLOOKUP(A339,'Medical Examinations'!$AS$1:$BC$2336,5,)</f>
        <v>No</v>
      </c>
      <c r="H339" s="64">
        <f>VLOOKUP(A339,'Medical Examinations'!$AS$1:$BC$2336,8,)</f>
        <v>3</v>
      </c>
      <c r="I339" s="64" t="str">
        <f>VLOOKUP(A339,'Medical Examinations'!$AS$1:$BC$2336,7,)</f>
        <v>Yes</v>
      </c>
      <c r="J339" s="64" t="str">
        <f>VLOOKUP(A339,'Medical Examinations'!$AS$1:$BC$2336,11,)</f>
        <v>Over weight</v>
      </c>
      <c r="K339" s="64" t="str">
        <f>VLOOKUP(A339,'Medical Examinations'!$AS$1:$BC$2336,10,)</f>
        <v>Diabetes</v>
      </c>
      <c r="L339" s="64" t="str">
        <f>VLOOKUP(A339,'Hospitalisation Details'!$L$2:$R$2342,2,)</f>
        <v>05-06-1958</v>
      </c>
      <c r="M339" s="65">
        <f>VLOOKUP(A339,'Hospitalisation Details'!$L$2:$R$2345,7,)</f>
        <v>29331</v>
      </c>
      <c r="N339" s="64" t="str">
        <f>VLOOKUP(A339,'Hospitalisation Details'!$L$2:$R$2342,4,)</f>
        <v>tier - 1</v>
      </c>
      <c r="O339" s="64" t="str">
        <f>VLOOKUP(A339,'Hospitalisation Details'!$L$2:$R$2342,5,)</f>
        <v>tier - 2</v>
      </c>
      <c r="P339" s="64" t="str">
        <f>VLOOKUP(A339,'Hospitalisation Details'!$L$2:$R$2342,6,)</f>
        <v>R1012</v>
      </c>
      <c r="Q339" s="64">
        <f>VLOOKUP(A339,'Hospitalisation Details'!$L$2:$R$2342,3,)</f>
        <v>65</v>
      </c>
      <c r="R339" s="64">
        <f>VLOOKUP(A339,'Hospitalisation Details'!$L$2:$U$2342,10,)</f>
        <v>5</v>
      </c>
      <c r="S339" s="64" t="str">
        <f>VLOOKUP(A339,'Hospitalisation Details'!$L$2:$U$2342,8,)</f>
        <v>Jun</v>
      </c>
      <c r="T339" s="126">
        <f>VLOOKUP(A339,'Hospitalisation Details'!$L$2:$U$2342,9,)</f>
        <v>1958</v>
      </c>
    </row>
    <row r="340" spans="1:20" ht="15.5" x14ac:dyDescent="0.35">
      <c r="A340" s="124" t="s">
        <v>2033</v>
      </c>
      <c r="B340" s="64" t="str">
        <f>VLOOKUP(A340,'Medical Examinations'!$AS$1:$BC$2336,9,)</f>
        <v>Ben</v>
      </c>
      <c r="C340" s="64">
        <f>VLOOKUP(A340,'Medical Examinations'!$AS$1:$BC$2336,2,)</f>
        <v>16.36</v>
      </c>
      <c r="D340" s="64">
        <f>VLOOKUP(A340,'Medical Examinations'!$AS$1:$BC$2336,3,)</f>
        <v>11.19</v>
      </c>
      <c r="E340" s="64" t="str">
        <f>VLOOKUP(A340,'Medical Examinations'!$AS$1:$BC$2336,6,)</f>
        <v>No</v>
      </c>
      <c r="F340" s="64" t="str">
        <f>VLOOKUP(A340,'Medical Examinations'!$AS$1:$BC$2336,4,)</f>
        <v>No</v>
      </c>
      <c r="G340" s="64" t="str">
        <f>VLOOKUP(A340,'Medical Examinations'!$AS$1:$BC$2336,5,)</f>
        <v>No</v>
      </c>
      <c r="H340" s="64">
        <f>VLOOKUP(A340,'Medical Examinations'!$AS$1:$BC$2336,8,)</f>
        <v>0</v>
      </c>
      <c r="I340" s="64" t="str">
        <f>VLOOKUP(A340,'Medical Examinations'!$AS$1:$BC$2336,7,)</f>
        <v>Yes</v>
      </c>
      <c r="J340" s="64" t="str">
        <f>VLOOKUP(A340,'Medical Examinations'!$AS$1:$BC$2336,11,)</f>
        <v>Under weight</v>
      </c>
      <c r="K340" s="64" t="str">
        <f>VLOOKUP(A340,'Medical Examinations'!$AS$1:$BC$2336,10,)</f>
        <v>Diabetes</v>
      </c>
      <c r="L340" s="64" t="str">
        <f>VLOOKUP(A340,'Hospitalisation Details'!$L$2:$R$2342,2,)</f>
        <v>21-07-1978</v>
      </c>
      <c r="M340" s="65">
        <f>VLOOKUP(A340,'Hospitalisation Details'!$L$2:$R$2345,7,)</f>
        <v>29228</v>
      </c>
      <c r="N340" s="64" t="str">
        <f>VLOOKUP(A340,'Hospitalisation Details'!$L$2:$R$2342,4,)</f>
        <v>tier - 1</v>
      </c>
      <c r="O340" s="64" t="str">
        <f>VLOOKUP(A340,'Hospitalisation Details'!$L$2:$R$2342,5,)</f>
        <v>tier - 3</v>
      </c>
      <c r="P340" s="64" t="str">
        <f>VLOOKUP(A340,'Hospitalisation Details'!$L$2:$R$2342,6,)</f>
        <v>R1012</v>
      </c>
      <c r="Q340" s="64">
        <f>VLOOKUP(A340,'Hospitalisation Details'!$L$2:$R$2342,3,)</f>
        <v>44</v>
      </c>
      <c r="R340" s="64">
        <f>VLOOKUP(A340,'Hospitalisation Details'!$L$2:$U$2342,10,)</f>
        <v>21</v>
      </c>
      <c r="S340" s="64" t="str">
        <f>VLOOKUP(A340,'Hospitalisation Details'!$L$2:$U$2342,8,)</f>
        <v>Jul</v>
      </c>
      <c r="T340" s="126">
        <f>VLOOKUP(A340,'Hospitalisation Details'!$L$2:$U$2342,9,)</f>
        <v>1978</v>
      </c>
    </row>
    <row r="341" spans="1:20" ht="15.5" x14ac:dyDescent="0.35">
      <c r="A341" s="124" t="s">
        <v>2032</v>
      </c>
      <c r="B341" s="64" t="str">
        <f>VLOOKUP(A341,'Medical Examinations'!$AS$1:$BC$2336,9,)</f>
        <v>Cheryl A</v>
      </c>
      <c r="C341" s="64">
        <f>VLOOKUP(A341,'Medical Examinations'!$AS$1:$BC$2336,2,)</f>
        <v>32.299999999999997</v>
      </c>
      <c r="D341" s="64">
        <f>VLOOKUP(A341,'Medical Examinations'!$AS$1:$BC$2336,3,)</f>
        <v>4.8899999999999997</v>
      </c>
      <c r="E341" s="64" t="str">
        <f>VLOOKUP(A341,'Medical Examinations'!$AS$1:$BC$2336,6,)</f>
        <v>Yes</v>
      </c>
      <c r="F341" s="64" t="str">
        <f>VLOOKUP(A341,'Medical Examinations'!$AS$1:$BC$2336,4,)</f>
        <v>No</v>
      </c>
      <c r="G341" s="64" t="str">
        <f>VLOOKUP(A341,'Medical Examinations'!$AS$1:$BC$2336,5,)</f>
        <v>Yes</v>
      </c>
      <c r="H341" s="64">
        <f>VLOOKUP(A341,'Medical Examinations'!$AS$1:$BC$2336,8,)</f>
        <v>1</v>
      </c>
      <c r="I341" s="64" t="str">
        <f>VLOOKUP(A341,'Medical Examinations'!$AS$1:$BC$2336,7,)</f>
        <v>No</v>
      </c>
      <c r="J341" s="64" t="str">
        <f>VLOOKUP(A341,'Medical Examinations'!$AS$1:$BC$2336,11,)</f>
        <v>Obesity</v>
      </c>
      <c r="K341" s="64" t="str">
        <f>VLOOKUP(A341,'Medical Examinations'!$AS$1:$BC$2336,10,)</f>
        <v>Normal</v>
      </c>
      <c r="L341" s="64" t="str">
        <f>VLOOKUP(A341,'Hospitalisation Details'!$L$2:$R$2342,2,)</f>
        <v>09-07-1969</v>
      </c>
      <c r="M341" s="65">
        <f>VLOOKUP(A341,'Hospitalisation Details'!$L$2:$R$2345,7,)</f>
        <v>29186</v>
      </c>
      <c r="N341" s="64" t="str">
        <f>VLOOKUP(A341,'Hospitalisation Details'!$L$2:$R$2342,4,)</f>
        <v>tier - 1</v>
      </c>
      <c r="O341" s="64" t="str">
        <f>VLOOKUP(A341,'Hospitalisation Details'!$L$2:$R$2342,5,)</f>
        <v>tier - 3</v>
      </c>
      <c r="P341" s="64" t="str">
        <f>VLOOKUP(A341,'Hospitalisation Details'!$L$2:$R$2342,6,)</f>
        <v>R1024</v>
      </c>
      <c r="Q341" s="64">
        <f>VLOOKUP(A341,'Hospitalisation Details'!$L$2:$R$2342,3,)</f>
        <v>53</v>
      </c>
      <c r="R341" s="64">
        <f>VLOOKUP(A341,'Hospitalisation Details'!$L$2:$U$2342,10,)</f>
        <v>9</v>
      </c>
      <c r="S341" s="64" t="str">
        <f>VLOOKUP(A341,'Hospitalisation Details'!$L$2:$U$2342,8,)</f>
        <v>Jul</v>
      </c>
      <c r="T341" s="126">
        <f>VLOOKUP(A341,'Hospitalisation Details'!$L$2:$U$2342,9,)</f>
        <v>1969</v>
      </c>
    </row>
    <row r="342" spans="1:20" ht="15.5" x14ac:dyDescent="0.35">
      <c r="A342" s="124" t="s">
        <v>2031</v>
      </c>
      <c r="B342" s="64" t="str">
        <f>VLOOKUP(A342,'Medical Examinations'!$AS$1:$BC$2336,9,)</f>
        <v>Kimberly A</v>
      </c>
      <c r="C342" s="64">
        <f>VLOOKUP(A342,'Medical Examinations'!$AS$1:$BC$2336,2,)</f>
        <v>16.05</v>
      </c>
      <c r="D342" s="64">
        <f>VLOOKUP(A342,'Medical Examinations'!$AS$1:$BC$2336,3,)</f>
        <v>4.3499999999999996</v>
      </c>
      <c r="E342" s="64" t="str">
        <f>VLOOKUP(A342,'Medical Examinations'!$AS$1:$BC$2336,6,)</f>
        <v>Yes</v>
      </c>
      <c r="F342" s="64" t="str">
        <f>VLOOKUP(A342,'Medical Examinations'!$AS$1:$BC$2336,4,)</f>
        <v>No</v>
      </c>
      <c r="G342" s="64" t="str">
        <f>VLOOKUP(A342,'Medical Examinations'!$AS$1:$BC$2336,5,)</f>
        <v>No</v>
      </c>
      <c r="H342" s="64">
        <f>VLOOKUP(A342,'Medical Examinations'!$AS$1:$BC$2336,8,)</f>
        <v>0</v>
      </c>
      <c r="I342" s="64" t="str">
        <f>VLOOKUP(A342,'Medical Examinations'!$AS$1:$BC$2336,7,)</f>
        <v>Yes</v>
      </c>
      <c r="J342" s="64" t="str">
        <f>VLOOKUP(A342,'Medical Examinations'!$AS$1:$BC$2336,11,)</f>
        <v>Under weight</v>
      </c>
      <c r="K342" s="64" t="str">
        <f>VLOOKUP(A342,'Medical Examinations'!$AS$1:$BC$2336,10,)</f>
        <v>Normal</v>
      </c>
      <c r="L342" s="64" t="str">
        <f>VLOOKUP(A342,'Hospitalisation Details'!$L$2:$R$2342,2,)</f>
        <v>08-11-1976</v>
      </c>
      <c r="M342" s="65">
        <f>VLOOKUP(A342,'Hospitalisation Details'!$L$2:$R$2345,7,)</f>
        <v>29160</v>
      </c>
      <c r="N342" s="64" t="str">
        <f>VLOOKUP(A342,'Hospitalisation Details'!$L$2:$R$2342,4,)</f>
        <v>tier - 1</v>
      </c>
      <c r="O342" s="64" t="str">
        <f>VLOOKUP(A342,'Hospitalisation Details'!$L$2:$R$2342,5,)</f>
        <v>tier - 2</v>
      </c>
      <c r="P342" s="64" t="str">
        <f>VLOOKUP(A342,'Hospitalisation Details'!$L$2:$R$2342,6,)</f>
        <v>R1011</v>
      </c>
      <c r="Q342" s="64">
        <f>VLOOKUP(A342,'Hospitalisation Details'!$L$2:$R$2342,3,)</f>
        <v>46</v>
      </c>
      <c r="R342" s="64">
        <f>VLOOKUP(A342,'Hospitalisation Details'!$L$2:$U$2342,10,)</f>
        <v>8</v>
      </c>
      <c r="S342" s="64" t="str">
        <f>VLOOKUP(A342,'Hospitalisation Details'!$L$2:$U$2342,8,)</f>
        <v>Nov</v>
      </c>
      <c r="T342" s="126">
        <f>VLOOKUP(A342,'Hospitalisation Details'!$L$2:$U$2342,9,)</f>
        <v>1976</v>
      </c>
    </row>
    <row r="343" spans="1:20" ht="15.5" x14ac:dyDescent="0.35">
      <c r="A343" s="124" t="s">
        <v>2030</v>
      </c>
      <c r="B343" s="64" t="str">
        <f>VLOOKUP(A343,'Medical Examinations'!$AS$1:$BC$2336,9,)</f>
        <v>Cynthia</v>
      </c>
      <c r="C343" s="64">
        <f>VLOOKUP(A343,'Medical Examinations'!$AS$1:$BC$2336,2,)</f>
        <v>29.07</v>
      </c>
      <c r="D343" s="64">
        <f>VLOOKUP(A343,'Medical Examinations'!$AS$1:$BC$2336,3,)</f>
        <v>8.66</v>
      </c>
      <c r="E343" s="64" t="str">
        <f>VLOOKUP(A343,'Medical Examinations'!$AS$1:$BC$2336,6,)</f>
        <v>Yes</v>
      </c>
      <c r="F343" s="64" t="str">
        <f>VLOOKUP(A343,'Medical Examinations'!$AS$1:$BC$2336,4,)</f>
        <v>No</v>
      </c>
      <c r="G343" s="64" t="str">
        <f>VLOOKUP(A343,'Medical Examinations'!$AS$1:$BC$2336,5,)</f>
        <v>No</v>
      </c>
      <c r="H343" s="64">
        <f>VLOOKUP(A343,'Medical Examinations'!$AS$1:$BC$2336,8,)</f>
        <v>2</v>
      </c>
      <c r="I343" s="64" t="str">
        <f>VLOOKUP(A343,'Medical Examinations'!$AS$1:$BC$2336,7,)</f>
        <v>Yes</v>
      </c>
      <c r="J343" s="64" t="str">
        <f>VLOOKUP(A343,'Medical Examinations'!$AS$1:$BC$2336,11,)</f>
        <v>Over weight</v>
      </c>
      <c r="K343" s="64" t="str">
        <f>VLOOKUP(A343,'Medical Examinations'!$AS$1:$BC$2336,10,)</f>
        <v>Diabetes</v>
      </c>
      <c r="L343" s="64" t="str">
        <f>VLOOKUP(A343,'Hospitalisation Details'!$L$2:$R$2342,2,)</f>
        <v>24-12-1961</v>
      </c>
      <c r="M343" s="65">
        <f>VLOOKUP(A343,'Hospitalisation Details'!$L$2:$R$2345,7,)</f>
        <v>29141</v>
      </c>
      <c r="N343" s="64" t="str">
        <f>VLOOKUP(A343,'Hospitalisation Details'!$L$2:$R$2342,4,)</f>
        <v>tier - 1</v>
      </c>
      <c r="O343" s="64" t="str">
        <f>VLOOKUP(A343,'Hospitalisation Details'!$L$2:$R$2342,5,)</f>
        <v>tier - 3</v>
      </c>
      <c r="P343" s="64" t="str">
        <f>VLOOKUP(A343,'Hospitalisation Details'!$L$2:$R$2342,6,)</f>
        <v>R1012</v>
      </c>
      <c r="Q343" s="64">
        <f>VLOOKUP(A343,'Hospitalisation Details'!$L$2:$R$2342,3,)</f>
        <v>61</v>
      </c>
      <c r="R343" s="64">
        <f>VLOOKUP(A343,'Hospitalisation Details'!$L$2:$U$2342,10,)</f>
        <v>24</v>
      </c>
      <c r="S343" s="64" t="str">
        <f>VLOOKUP(A343,'Hospitalisation Details'!$L$2:$U$2342,8,)</f>
        <v>Dec</v>
      </c>
      <c r="T343" s="126">
        <f>VLOOKUP(A343,'Hospitalisation Details'!$L$2:$U$2342,9,)</f>
        <v>1961</v>
      </c>
    </row>
    <row r="344" spans="1:20" ht="15.5" x14ac:dyDescent="0.35">
      <c r="A344" s="124" t="s">
        <v>2029</v>
      </c>
      <c r="B344" s="64" t="str">
        <f>VLOOKUP(A344,'Medical Examinations'!$AS$1:$BC$2336,9,)</f>
        <v>Jessica</v>
      </c>
      <c r="C344" s="64">
        <f>VLOOKUP(A344,'Medical Examinations'!$AS$1:$BC$2336,2,)</f>
        <v>17.43</v>
      </c>
      <c r="D344" s="64">
        <f>VLOOKUP(A344,'Medical Examinations'!$AS$1:$BC$2336,3,)</f>
        <v>8.64</v>
      </c>
      <c r="E344" s="64" t="str">
        <f>VLOOKUP(A344,'Medical Examinations'!$AS$1:$BC$2336,6,)</f>
        <v>No</v>
      </c>
      <c r="F344" s="64" t="str">
        <f>VLOOKUP(A344,'Medical Examinations'!$AS$1:$BC$2336,4,)</f>
        <v>No</v>
      </c>
      <c r="G344" s="64" t="str">
        <f>VLOOKUP(A344,'Medical Examinations'!$AS$1:$BC$2336,5,)</f>
        <v>No</v>
      </c>
      <c r="H344" s="64">
        <f>VLOOKUP(A344,'Medical Examinations'!$AS$1:$BC$2336,8,)</f>
        <v>0</v>
      </c>
      <c r="I344" s="64" t="str">
        <f>VLOOKUP(A344,'Medical Examinations'!$AS$1:$BC$2336,7,)</f>
        <v>Yes</v>
      </c>
      <c r="J344" s="64" t="str">
        <f>VLOOKUP(A344,'Medical Examinations'!$AS$1:$BC$2336,11,)</f>
        <v>Under weight</v>
      </c>
      <c r="K344" s="64" t="str">
        <f>VLOOKUP(A344,'Medical Examinations'!$AS$1:$BC$2336,10,)</f>
        <v>Diabetes</v>
      </c>
      <c r="L344" s="64" t="str">
        <f>VLOOKUP(A344,'Hospitalisation Details'!$L$2:$R$2342,2,)</f>
        <v>29-11-1978</v>
      </c>
      <c r="M344" s="65">
        <f>VLOOKUP(A344,'Hospitalisation Details'!$L$2:$R$2345,7,)</f>
        <v>29115</v>
      </c>
      <c r="N344" s="64" t="str">
        <f>VLOOKUP(A344,'Hospitalisation Details'!$L$2:$R$2342,4,)</f>
        <v>tier - 1</v>
      </c>
      <c r="O344" s="64" t="str">
        <f>VLOOKUP(A344,'Hospitalisation Details'!$L$2:$R$2342,5,)</f>
        <v>tier - 1</v>
      </c>
      <c r="P344" s="64" t="str">
        <f>VLOOKUP(A344,'Hospitalisation Details'!$L$2:$R$2342,6,)</f>
        <v>R1011</v>
      </c>
      <c r="Q344" s="64">
        <f>VLOOKUP(A344,'Hospitalisation Details'!$L$2:$R$2342,3,)</f>
        <v>44</v>
      </c>
      <c r="R344" s="64">
        <f>VLOOKUP(A344,'Hospitalisation Details'!$L$2:$U$2342,10,)</f>
        <v>29</v>
      </c>
      <c r="S344" s="64" t="str">
        <f>VLOOKUP(A344,'Hospitalisation Details'!$L$2:$U$2342,8,)</f>
        <v>Nov</v>
      </c>
      <c r="T344" s="126">
        <f>VLOOKUP(A344,'Hospitalisation Details'!$L$2:$U$2342,9,)</f>
        <v>1978</v>
      </c>
    </row>
    <row r="345" spans="1:20" ht="15.5" x14ac:dyDescent="0.35">
      <c r="A345" s="124" t="s">
        <v>2028</v>
      </c>
      <c r="B345" s="64" t="str">
        <f>VLOOKUP(A345,'Medical Examinations'!$AS$1:$BC$2336,9,)</f>
        <v>Bruce</v>
      </c>
      <c r="C345" s="64">
        <f>VLOOKUP(A345,'Medical Examinations'!$AS$1:$BC$2336,2,)</f>
        <v>19.329999999999998</v>
      </c>
      <c r="D345" s="64">
        <f>VLOOKUP(A345,'Medical Examinations'!$AS$1:$BC$2336,3,)</f>
        <v>4.2699999999999996</v>
      </c>
      <c r="E345" s="64" t="str">
        <f>VLOOKUP(A345,'Medical Examinations'!$AS$1:$BC$2336,6,)</f>
        <v>No</v>
      </c>
      <c r="F345" s="64" t="str">
        <f>VLOOKUP(A345,'Medical Examinations'!$AS$1:$BC$2336,4,)</f>
        <v>No</v>
      </c>
      <c r="G345" s="64" t="str">
        <f>VLOOKUP(A345,'Medical Examinations'!$AS$1:$BC$2336,5,)</f>
        <v>No</v>
      </c>
      <c r="H345" s="64">
        <f>VLOOKUP(A345,'Medical Examinations'!$AS$1:$BC$2336,8,)</f>
        <v>0</v>
      </c>
      <c r="I345" s="64" t="str">
        <f>VLOOKUP(A345,'Medical Examinations'!$AS$1:$BC$2336,7,)</f>
        <v>Yes</v>
      </c>
      <c r="J345" s="64" t="str">
        <f>VLOOKUP(A345,'Medical Examinations'!$AS$1:$BC$2336,11,)</f>
        <v xml:space="preserve">Normal Weight 
</v>
      </c>
      <c r="K345" s="64" t="str">
        <f>VLOOKUP(A345,'Medical Examinations'!$AS$1:$BC$2336,10,)</f>
        <v>Normal</v>
      </c>
      <c r="L345" s="64" t="str">
        <f>VLOOKUP(A345,'Hospitalisation Details'!$L$2:$R$2342,2,)</f>
        <v>14-07-1980</v>
      </c>
      <c r="M345" s="65">
        <f>VLOOKUP(A345,'Hospitalisation Details'!$L$2:$R$2345,7,)</f>
        <v>29114</v>
      </c>
      <c r="N345" s="64" t="str">
        <f>VLOOKUP(A345,'Hospitalisation Details'!$L$2:$R$2342,4,)</f>
        <v>tier - 1</v>
      </c>
      <c r="O345" s="64" t="str">
        <f>VLOOKUP(A345,'Hospitalisation Details'!$L$2:$R$2342,5,)</f>
        <v>tier - 3</v>
      </c>
      <c r="P345" s="64" t="str">
        <f>VLOOKUP(A345,'Hospitalisation Details'!$L$2:$R$2342,6,)</f>
        <v>R1011</v>
      </c>
      <c r="Q345" s="64">
        <f>VLOOKUP(A345,'Hospitalisation Details'!$L$2:$R$2342,3,)</f>
        <v>42</v>
      </c>
      <c r="R345" s="64">
        <f>VLOOKUP(A345,'Hospitalisation Details'!$L$2:$U$2342,10,)</f>
        <v>14</v>
      </c>
      <c r="S345" s="64" t="str">
        <f>VLOOKUP(A345,'Hospitalisation Details'!$L$2:$U$2342,8,)</f>
        <v>Jul</v>
      </c>
      <c r="T345" s="126">
        <f>VLOOKUP(A345,'Hospitalisation Details'!$L$2:$U$2342,9,)</f>
        <v>1980</v>
      </c>
    </row>
    <row r="346" spans="1:20" ht="15.5" x14ac:dyDescent="0.35">
      <c r="A346" s="124" t="s">
        <v>2027</v>
      </c>
      <c r="B346" s="64" t="str">
        <f>VLOOKUP(A346,'Medical Examinations'!$AS$1:$BC$2336,9,)</f>
        <v>Allison</v>
      </c>
      <c r="C346" s="64">
        <f>VLOOKUP(A346,'Medical Examinations'!$AS$1:$BC$2336,2,)</f>
        <v>30.52</v>
      </c>
      <c r="D346" s="64">
        <f>VLOOKUP(A346,'Medical Examinations'!$AS$1:$BC$2336,3,)</f>
        <v>4.21</v>
      </c>
      <c r="E346" s="64" t="str">
        <f>VLOOKUP(A346,'Medical Examinations'!$AS$1:$BC$2336,6,)</f>
        <v>No</v>
      </c>
      <c r="F346" s="64" t="str">
        <f>VLOOKUP(A346,'Medical Examinations'!$AS$1:$BC$2336,4,)</f>
        <v>No</v>
      </c>
      <c r="G346" s="64" t="str">
        <f>VLOOKUP(A346,'Medical Examinations'!$AS$1:$BC$2336,5,)</f>
        <v>No</v>
      </c>
      <c r="H346" s="64">
        <f>VLOOKUP(A346,'Medical Examinations'!$AS$1:$BC$2336,8,)</f>
        <v>1</v>
      </c>
      <c r="I346" s="64" t="str">
        <f>VLOOKUP(A346,'Medical Examinations'!$AS$1:$BC$2336,7,)</f>
        <v>Yes</v>
      </c>
      <c r="J346" s="64" t="str">
        <f>VLOOKUP(A346,'Medical Examinations'!$AS$1:$BC$2336,11,)</f>
        <v>Obesity</v>
      </c>
      <c r="K346" s="64" t="str">
        <f>VLOOKUP(A346,'Medical Examinations'!$AS$1:$BC$2336,10,)</f>
        <v>Normal</v>
      </c>
      <c r="L346" s="64" t="str">
        <f>VLOOKUP(A346,'Hospitalisation Details'!$L$2:$R$2342,2,)</f>
        <v>07-07-1992</v>
      </c>
      <c r="M346" s="65">
        <f>VLOOKUP(A346,'Hospitalisation Details'!$L$2:$R$2345,7,)</f>
        <v>29008</v>
      </c>
      <c r="N346" s="64" t="str">
        <f>VLOOKUP(A346,'Hospitalisation Details'!$L$2:$R$2342,4,)</f>
        <v>tier - 1</v>
      </c>
      <c r="O346" s="64" t="str">
        <f>VLOOKUP(A346,'Hospitalisation Details'!$L$2:$R$2342,5,)</f>
        <v>tier - 3</v>
      </c>
      <c r="P346" s="64" t="str">
        <f>VLOOKUP(A346,'Hospitalisation Details'!$L$2:$R$2342,6,)</f>
        <v>R1011</v>
      </c>
      <c r="Q346" s="64">
        <f>VLOOKUP(A346,'Hospitalisation Details'!$L$2:$R$2342,3,)</f>
        <v>30</v>
      </c>
      <c r="R346" s="64">
        <f>VLOOKUP(A346,'Hospitalisation Details'!$L$2:$U$2342,10,)</f>
        <v>7</v>
      </c>
      <c r="S346" s="64" t="str">
        <f>VLOOKUP(A346,'Hospitalisation Details'!$L$2:$U$2342,8,)</f>
        <v>Jul</v>
      </c>
      <c r="T346" s="126">
        <f>VLOOKUP(A346,'Hospitalisation Details'!$L$2:$U$2342,9,)</f>
        <v>1992</v>
      </c>
    </row>
    <row r="347" spans="1:20" ht="15.5" x14ac:dyDescent="0.35">
      <c r="A347" s="124" t="s">
        <v>2026</v>
      </c>
      <c r="B347" s="64" t="str">
        <f>VLOOKUP(A347,'Medical Examinations'!$AS$1:$BC$2336,9,)</f>
        <v>Alex</v>
      </c>
      <c r="C347" s="64">
        <f>VLOOKUP(A347,'Medical Examinations'!$AS$1:$BC$2336,2,)</f>
        <v>39.21</v>
      </c>
      <c r="D347" s="64">
        <f>VLOOKUP(A347,'Medical Examinations'!$AS$1:$BC$2336,3,)</f>
        <v>5.04</v>
      </c>
      <c r="E347" s="64" t="str">
        <f>VLOOKUP(A347,'Medical Examinations'!$AS$1:$BC$2336,6,)</f>
        <v>No</v>
      </c>
      <c r="F347" s="64" t="str">
        <f>VLOOKUP(A347,'Medical Examinations'!$AS$1:$BC$2336,4,)</f>
        <v>No</v>
      </c>
      <c r="G347" s="64" t="str">
        <f>VLOOKUP(A347,'Medical Examinations'!$AS$1:$BC$2336,5,)</f>
        <v>Yes</v>
      </c>
      <c r="H347" s="64">
        <f>VLOOKUP(A347,'Medical Examinations'!$AS$1:$BC$2336,8,)</f>
        <v>1</v>
      </c>
      <c r="I347" s="64" t="str">
        <f>VLOOKUP(A347,'Medical Examinations'!$AS$1:$BC$2336,7,)</f>
        <v>Yes</v>
      </c>
      <c r="J347" s="64" t="str">
        <f>VLOOKUP(A347,'Medical Examinations'!$AS$1:$BC$2336,11,)</f>
        <v>Obesity</v>
      </c>
      <c r="K347" s="64" t="str">
        <f>VLOOKUP(A347,'Medical Examinations'!$AS$1:$BC$2336,10,)</f>
        <v>Normal</v>
      </c>
      <c r="L347" s="64" t="str">
        <f>VLOOKUP(A347,'Hospitalisation Details'!$L$2:$R$2342,2,)</f>
        <v>01-09-2003</v>
      </c>
      <c r="M347" s="65">
        <f>VLOOKUP(A347,'Hospitalisation Details'!$L$2:$R$2345,7,)</f>
        <v>28999</v>
      </c>
      <c r="N347" s="64" t="str">
        <f>VLOOKUP(A347,'Hospitalisation Details'!$L$2:$R$2342,4,)</f>
        <v>tier - 1</v>
      </c>
      <c r="O347" s="64" t="str">
        <f>VLOOKUP(A347,'Hospitalisation Details'!$L$2:$R$2342,5,)</f>
        <v>tier - 3</v>
      </c>
      <c r="P347" s="64" t="str">
        <f>VLOOKUP(A347,'Hospitalisation Details'!$L$2:$R$2342,6,)</f>
        <v>R1011</v>
      </c>
      <c r="Q347" s="64">
        <f>VLOOKUP(A347,'Hospitalisation Details'!$L$2:$R$2342,3,)</f>
        <v>19</v>
      </c>
      <c r="R347" s="64">
        <f>VLOOKUP(A347,'Hospitalisation Details'!$L$2:$U$2342,10,)</f>
        <v>1</v>
      </c>
      <c r="S347" s="64" t="str">
        <f>VLOOKUP(A347,'Hospitalisation Details'!$L$2:$U$2342,8,)</f>
        <v>Sep</v>
      </c>
      <c r="T347" s="126">
        <f>VLOOKUP(A347,'Hospitalisation Details'!$L$2:$U$2342,9,)</f>
        <v>2003</v>
      </c>
    </row>
    <row r="348" spans="1:20" ht="15.5" x14ac:dyDescent="0.35">
      <c r="A348" s="124" t="s">
        <v>2025</v>
      </c>
      <c r="B348" s="64" t="str">
        <f>VLOOKUP(A348,'Medical Examinations'!$AS$1:$BC$2336,9,)</f>
        <v>Gabriela</v>
      </c>
      <c r="C348" s="64">
        <f>VLOOKUP(A348,'Medical Examinations'!$AS$1:$BC$2336,2,)</f>
        <v>26.98</v>
      </c>
      <c r="D348" s="64">
        <f>VLOOKUP(A348,'Medical Examinations'!$AS$1:$BC$2336,3,)</f>
        <v>5.21</v>
      </c>
      <c r="E348" s="64" t="str">
        <f>VLOOKUP(A348,'Medical Examinations'!$AS$1:$BC$2336,6,)</f>
        <v>Yes</v>
      </c>
      <c r="F348" s="64" t="str">
        <f>VLOOKUP(A348,'Medical Examinations'!$AS$1:$BC$2336,4,)</f>
        <v>No</v>
      </c>
      <c r="G348" s="64" t="str">
        <f>VLOOKUP(A348,'Medical Examinations'!$AS$1:$BC$2336,5,)</f>
        <v>No</v>
      </c>
      <c r="H348" s="64">
        <f>VLOOKUP(A348,'Medical Examinations'!$AS$1:$BC$2336,8,)</f>
        <v>2</v>
      </c>
      <c r="I348" s="64" t="str">
        <f>VLOOKUP(A348,'Medical Examinations'!$AS$1:$BC$2336,7,)</f>
        <v>Yes</v>
      </c>
      <c r="J348" s="64" t="str">
        <f>VLOOKUP(A348,'Medical Examinations'!$AS$1:$BC$2336,11,)</f>
        <v>Over weight</v>
      </c>
      <c r="K348" s="64" t="str">
        <f>VLOOKUP(A348,'Medical Examinations'!$AS$1:$BC$2336,10,)</f>
        <v>Normal</v>
      </c>
      <c r="L348" s="64" t="str">
        <f>VLOOKUP(A348,'Hospitalisation Details'!$L$2:$R$2342,2,)</f>
        <v>05-12-1959</v>
      </c>
      <c r="M348" s="65">
        <f>VLOOKUP(A348,'Hospitalisation Details'!$L$2:$R$2345,7,)</f>
        <v>28950</v>
      </c>
      <c r="N348" s="64" t="str">
        <f>VLOOKUP(A348,'Hospitalisation Details'!$L$2:$R$2342,4,)</f>
        <v>tier - 1</v>
      </c>
      <c r="O348" s="64" t="str">
        <f>VLOOKUP(A348,'Hospitalisation Details'!$L$2:$R$2342,5,)</f>
        <v>tier - 1</v>
      </c>
      <c r="P348" s="64" t="str">
        <f>VLOOKUP(A348,'Hospitalisation Details'!$L$2:$R$2342,6,)</f>
        <v>R1012</v>
      </c>
      <c r="Q348" s="64">
        <f>VLOOKUP(A348,'Hospitalisation Details'!$L$2:$R$2342,3,)</f>
        <v>63</v>
      </c>
      <c r="R348" s="64">
        <f>VLOOKUP(A348,'Hospitalisation Details'!$L$2:$U$2342,10,)</f>
        <v>5</v>
      </c>
      <c r="S348" s="64" t="str">
        <f>VLOOKUP(A348,'Hospitalisation Details'!$L$2:$U$2342,8,)</f>
        <v>Dec</v>
      </c>
      <c r="T348" s="126">
        <f>VLOOKUP(A348,'Hospitalisation Details'!$L$2:$U$2342,9,)</f>
        <v>1959</v>
      </c>
    </row>
    <row r="349" spans="1:20" ht="15.5" x14ac:dyDescent="0.35">
      <c r="A349" s="124" t="s">
        <v>2024</v>
      </c>
      <c r="B349" s="64" t="str">
        <f>VLOOKUP(A349,'Medical Examinations'!$AS$1:$BC$2336,9,)</f>
        <v>Sharon</v>
      </c>
      <c r="C349" s="64">
        <f>VLOOKUP(A349,'Medical Examinations'!$AS$1:$BC$2336,2,)</f>
        <v>25.84</v>
      </c>
      <c r="D349" s="64">
        <f>VLOOKUP(A349,'Medical Examinations'!$AS$1:$BC$2336,3,)</f>
        <v>8.83</v>
      </c>
      <c r="E349" s="64" t="str">
        <f>VLOOKUP(A349,'Medical Examinations'!$AS$1:$BC$2336,6,)</f>
        <v>No</v>
      </c>
      <c r="F349" s="64" t="str">
        <f>VLOOKUP(A349,'Medical Examinations'!$AS$1:$BC$2336,4,)</f>
        <v>No</v>
      </c>
      <c r="G349" s="64" t="str">
        <f>VLOOKUP(A349,'Medical Examinations'!$AS$1:$BC$2336,5,)</f>
        <v>No</v>
      </c>
      <c r="H349" s="64">
        <f>VLOOKUP(A349,'Medical Examinations'!$AS$1:$BC$2336,8,)</f>
        <v>0</v>
      </c>
      <c r="I349" s="64" t="str">
        <f>VLOOKUP(A349,'Medical Examinations'!$AS$1:$BC$2336,7,)</f>
        <v>No</v>
      </c>
      <c r="J349" s="64" t="str">
        <f>VLOOKUP(A349,'Medical Examinations'!$AS$1:$BC$2336,11,)</f>
        <v>Over weight</v>
      </c>
      <c r="K349" s="64" t="str">
        <f>VLOOKUP(A349,'Medical Examinations'!$AS$1:$BC$2336,10,)</f>
        <v>Diabetes</v>
      </c>
      <c r="L349" s="64" t="str">
        <f>VLOOKUP(A349,'Hospitalisation Details'!$L$2:$R$2342,2,)</f>
        <v>25-07-1962</v>
      </c>
      <c r="M349" s="65">
        <f>VLOOKUP(A349,'Hospitalisation Details'!$L$2:$R$2345,7,)</f>
        <v>28923</v>
      </c>
      <c r="N349" s="64" t="str">
        <f>VLOOKUP(A349,'Hospitalisation Details'!$L$2:$R$2342,4,)</f>
        <v>tier - 1</v>
      </c>
      <c r="O349" s="64" t="str">
        <f>VLOOKUP(A349,'Hospitalisation Details'!$L$2:$R$2342,5,)</f>
        <v>tier - 1</v>
      </c>
      <c r="P349" s="64" t="str">
        <f>VLOOKUP(A349,'Hospitalisation Details'!$L$2:$R$2342,6,)</f>
        <v>R1012</v>
      </c>
      <c r="Q349" s="64">
        <f>VLOOKUP(A349,'Hospitalisation Details'!$L$2:$R$2342,3,)</f>
        <v>60</v>
      </c>
      <c r="R349" s="64">
        <f>VLOOKUP(A349,'Hospitalisation Details'!$L$2:$U$2342,10,)</f>
        <v>25</v>
      </c>
      <c r="S349" s="64" t="str">
        <f>VLOOKUP(A349,'Hospitalisation Details'!$L$2:$U$2342,8,)</f>
        <v>Jul</v>
      </c>
      <c r="T349" s="126">
        <f>VLOOKUP(A349,'Hospitalisation Details'!$L$2:$U$2342,9,)</f>
        <v>1962</v>
      </c>
    </row>
    <row r="350" spans="1:20" ht="15.5" x14ac:dyDescent="0.35">
      <c r="A350" s="124" t="s">
        <v>2023</v>
      </c>
      <c r="B350" s="64" t="str">
        <f>VLOOKUP(A350,'Medical Examinations'!$AS$1:$BC$2336,9,)</f>
        <v>Jason A</v>
      </c>
      <c r="C350" s="64">
        <f>VLOOKUP(A350,'Medical Examinations'!$AS$1:$BC$2336,2,)</f>
        <v>28.31</v>
      </c>
      <c r="D350" s="64">
        <f>VLOOKUP(A350,'Medical Examinations'!$AS$1:$BC$2336,3,)</f>
        <v>8.4700000000000006</v>
      </c>
      <c r="E350" s="64" t="str">
        <f>VLOOKUP(A350,'Medical Examinations'!$AS$1:$BC$2336,6,)</f>
        <v>Yes</v>
      </c>
      <c r="F350" s="64" t="str">
        <f>VLOOKUP(A350,'Medical Examinations'!$AS$1:$BC$2336,4,)</f>
        <v>No</v>
      </c>
      <c r="G350" s="64" t="str">
        <f>VLOOKUP(A350,'Medical Examinations'!$AS$1:$BC$2336,5,)</f>
        <v>No</v>
      </c>
      <c r="H350" s="64">
        <f>VLOOKUP(A350,'Medical Examinations'!$AS$1:$BC$2336,8,)</f>
        <v>2</v>
      </c>
      <c r="I350" s="64" t="str">
        <f>VLOOKUP(A350,'Medical Examinations'!$AS$1:$BC$2336,7,)</f>
        <v>Yes</v>
      </c>
      <c r="J350" s="64" t="str">
        <f>VLOOKUP(A350,'Medical Examinations'!$AS$1:$BC$2336,11,)</f>
        <v>Over weight</v>
      </c>
      <c r="K350" s="64" t="str">
        <f>VLOOKUP(A350,'Medical Examinations'!$AS$1:$BC$2336,10,)</f>
        <v>Diabetes</v>
      </c>
      <c r="L350" s="64" t="str">
        <f>VLOOKUP(A350,'Hospitalisation Details'!$L$2:$R$2342,2,)</f>
        <v>03-08-1961</v>
      </c>
      <c r="M350" s="65">
        <f>VLOOKUP(A350,'Hospitalisation Details'!$L$2:$R$2345,7,)</f>
        <v>28869</v>
      </c>
      <c r="N350" s="64" t="str">
        <f>VLOOKUP(A350,'Hospitalisation Details'!$L$2:$R$2342,4,)</f>
        <v>tier - 1</v>
      </c>
      <c r="O350" s="64" t="str">
        <f>VLOOKUP(A350,'Hospitalisation Details'!$L$2:$R$2342,5,)</f>
        <v>tier - 2</v>
      </c>
      <c r="P350" s="64" t="str">
        <f>VLOOKUP(A350,'Hospitalisation Details'!$L$2:$R$2342,6,)</f>
        <v>R1012</v>
      </c>
      <c r="Q350" s="64">
        <f>VLOOKUP(A350,'Hospitalisation Details'!$L$2:$R$2342,3,)</f>
        <v>61</v>
      </c>
      <c r="R350" s="64">
        <f>VLOOKUP(A350,'Hospitalisation Details'!$L$2:$U$2342,10,)</f>
        <v>3</v>
      </c>
      <c r="S350" s="64" t="str">
        <f>VLOOKUP(A350,'Hospitalisation Details'!$L$2:$U$2342,8,)</f>
        <v>Aug</v>
      </c>
      <c r="T350" s="126">
        <f>VLOOKUP(A350,'Hospitalisation Details'!$L$2:$U$2342,9,)</f>
        <v>1961</v>
      </c>
    </row>
    <row r="351" spans="1:20" ht="15.5" x14ac:dyDescent="0.35">
      <c r="A351" s="124" t="s">
        <v>2022</v>
      </c>
      <c r="B351" s="64" t="str">
        <f>VLOOKUP(A351,'Medical Examinations'!$AS$1:$BC$2336,9,)</f>
        <v>Chelsey C.</v>
      </c>
      <c r="C351" s="64">
        <f>VLOOKUP(A351,'Medical Examinations'!$AS$1:$BC$2336,2,)</f>
        <v>23.94</v>
      </c>
      <c r="D351" s="64">
        <f>VLOOKUP(A351,'Medical Examinations'!$AS$1:$BC$2336,3,)</f>
        <v>4.2</v>
      </c>
      <c r="E351" s="64" t="str">
        <f>VLOOKUP(A351,'Medical Examinations'!$AS$1:$BC$2336,6,)</f>
        <v>No</v>
      </c>
      <c r="F351" s="64" t="str">
        <f>VLOOKUP(A351,'Medical Examinations'!$AS$1:$BC$2336,4,)</f>
        <v>No</v>
      </c>
      <c r="G351" s="64" t="str">
        <f>VLOOKUP(A351,'Medical Examinations'!$AS$1:$BC$2336,5,)</f>
        <v>No</v>
      </c>
      <c r="H351" s="64">
        <f>VLOOKUP(A351,'Medical Examinations'!$AS$1:$BC$2336,8,)</f>
        <v>0</v>
      </c>
      <c r="I351" s="64" t="str">
        <f>VLOOKUP(A351,'Medical Examinations'!$AS$1:$BC$2336,7,)</f>
        <v>Yes</v>
      </c>
      <c r="J351" s="64" t="str">
        <f>VLOOKUP(A351,'Medical Examinations'!$AS$1:$BC$2336,11,)</f>
        <v xml:space="preserve">Normal Weight 
</v>
      </c>
      <c r="K351" s="64" t="str">
        <f>VLOOKUP(A351,'Medical Examinations'!$AS$1:$BC$2336,10,)</f>
        <v>Normal</v>
      </c>
      <c r="L351" s="64" t="str">
        <f>VLOOKUP(A351,'Hospitalisation Details'!$L$2:$R$2342,2,)</f>
        <v>05-12-1990</v>
      </c>
      <c r="M351" s="65">
        <f>VLOOKUP(A351,'Hospitalisation Details'!$L$2:$R$2345,7,)</f>
        <v>28716</v>
      </c>
      <c r="N351" s="64" t="str">
        <f>VLOOKUP(A351,'Hospitalisation Details'!$L$2:$R$2342,4,)</f>
        <v>tier - 1</v>
      </c>
      <c r="O351" s="64" t="str">
        <f>VLOOKUP(A351,'Hospitalisation Details'!$L$2:$R$2342,5,)</f>
        <v>tier - 3</v>
      </c>
      <c r="P351" s="64" t="str">
        <f>VLOOKUP(A351,'Hospitalisation Details'!$L$2:$R$2342,6,)</f>
        <v>R1011</v>
      </c>
      <c r="Q351" s="64">
        <f>VLOOKUP(A351,'Hospitalisation Details'!$L$2:$R$2342,3,)</f>
        <v>32</v>
      </c>
      <c r="R351" s="64">
        <f>VLOOKUP(A351,'Hospitalisation Details'!$L$2:$U$2342,10,)</f>
        <v>5</v>
      </c>
      <c r="S351" s="64" t="str">
        <f>VLOOKUP(A351,'Hospitalisation Details'!$L$2:$U$2342,8,)</f>
        <v>Dec</v>
      </c>
      <c r="T351" s="126">
        <f>VLOOKUP(A351,'Hospitalisation Details'!$L$2:$U$2342,9,)</f>
        <v>1990</v>
      </c>
    </row>
    <row r="352" spans="1:20" ht="15.5" x14ac:dyDescent="0.35">
      <c r="A352" s="124" t="s">
        <v>2021</v>
      </c>
      <c r="B352" s="64" t="str">
        <f>VLOOKUP(A352,'Medical Examinations'!$AS$1:$BC$2336,9,)</f>
        <v>Devon A.</v>
      </c>
      <c r="C352" s="64">
        <f>VLOOKUP(A352,'Medical Examinations'!$AS$1:$BC$2336,2,)</f>
        <v>20.03</v>
      </c>
      <c r="D352" s="64">
        <f>VLOOKUP(A352,'Medical Examinations'!$AS$1:$BC$2336,3,)</f>
        <v>6.14</v>
      </c>
      <c r="E352" s="64" t="str">
        <f>VLOOKUP(A352,'Medical Examinations'!$AS$1:$BC$2336,6,)</f>
        <v>Yes</v>
      </c>
      <c r="F352" s="64" t="str">
        <f>VLOOKUP(A352,'Medical Examinations'!$AS$1:$BC$2336,4,)</f>
        <v>No</v>
      </c>
      <c r="G352" s="64" t="str">
        <f>VLOOKUP(A352,'Medical Examinations'!$AS$1:$BC$2336,5,)</f>
        <v>No</v>
      </c>
      <c r="H352" s="64">
        <f>VLOOKUP(A352,'Medical Examinations'!$AS$1:$BC$2336,8,)</f>
        <v>0</v>
      </c>
      <c r="I352" s="64" t="str">
        <f>VLOOKUP(A352,'Medical Examinations'!$AS$1:$BC$2336,7,)</f>
        <v>Yes</v>
      </c>
      <c r="J352" s="64" t="str">
        <f>VLOOKUP(A352,'Medical Examinations'!$AS$1:$BC$2336,11,)</f>
        <v xml:space="preserve">Normal Weight 
</v>
      </c>
      <c r="K352" s="64" t="str">
        <f>VLOOKUP(A352,'Medical Examinations'!$AS$1:$BC$2336,10,)</f>
        <v>Prediabetes</v>
      </c>
      <c r="L352" s="64" t="str">
        <f>VLOOKUP(A352,'Hospitalisation Details'!$L$2:$R$2342,2,)</f>
        <v>27-09-1985</v>
      </c>
      <c r="M352" s="65">
        <f>VLOOKUP(A352,'Hospitalisation Details'!$L$2:$R$2345,7,)</f>
        <v>28543</v>
      </c>
      <c r="N352" s="64" t="str">
        <f>VLOOKUP(A352,'Hospitalisation Details'!$L$2:$R$2342,4,)</f>
        <v>tier - 1</v>
      </c>
      <c r="O352" s="64" t="str">
        <f>VLOOKUP(A352,'Hospitalisation Details'!$L$2:$R$2342,5,)</f>
        <v>tier - 3</v>
      </c>
      <c r="P352" s="64" t="str">
        <f>VLOOKUP(A352,'Hospitalisation Details'!$L$2:$R$2342,6,)</f>
        <v>R1011</v>
      </c>
      <c r="Q352" s="64">
        <f>VLOOKUP(A352,'Hospitalisation Details'!$L$2:$R$2342,3,)</f>
        <v>37</v>
      </c>
      <c r="R352" s="64">
        <f>VLOOKUP(A352,'Hospitalisation Details'!$L$2:$U$2342,10,)</f>
        <v>27</v>
      </c>
      <c r="S352" s="64" t="str">
        <f>VLOOKUP(A352,'Hospitalisation Details'!$L$2:$U$2342,8,)</f>
        <v>Sep</v>
      </c>
      <c r="T352" s="126">
        <f>VLOOKUP(A352,'Hospitalisation Details'!$L$2:$U$2342,9,)</f>
        <v>1985</v>
      </c>
    </row>
    <row r="353" spans="1:20" ht="15.5" x14ac:dyDescent="0.35">
      <c r="A353" s="124" t="s">
        <v>2020</v>
      </c>
      <c r="B353" s="64" t="str">
        <f>VLOOKUP(A353,'Medical Examinations'!$AS$1:$BC$2336,9,)</f>
        <v>Joni L</v>
      </c>
      <c r="C353" s="64">
        <f>VLOOKUP(A353,'Medical Examinations'!$AS$1:$BC$2336,2,)</f>
        <v>41.42</v>
      </c>
      <c r="D353" s="64">
        <f>VLOOKUP(A353,'Medical Examinations'!$AS$1:$BC$2336,3,)</f>
        <v>6.07</v>
      </c>
      <c r="E353" s="64" t="str">
        <f>VLOOKUP(A353,'Medical Examinations'!$AS$1:$BC$2336,6,)</f>
        <v>No</v>
      </c>
      <c r="F353" s="64" t="str">
        <f>VLOOKUP(A353,'Medical Examinations'!$AS$1:$BC$2336,4,)</f>
        <v>No</v>
      </c>
      <c r="G353" s="64" t="str">
        <f>VLOOKUP(A353,'Medical Examinations'!$AS$1:$BC$2336,5,)</f>
        <v>No</v>
      </c>
      <c r="H353" s="64">
        <f>VLOOKUP(A353,'Medical Examinations'!$AS$1:$BC$2336,8,)</f>
        <v>0</v>
      </c>
      <c r="I353" s="64" t="str">
        <f>VLOOKUP(A353,'Medical Examinations'!$AS$1:$BC$2336,7,)</f>
        <v>No</v>
      </c>
      <c r="J353" s="64" t="str">
        <f>VLOOKUP(A353,'Medical Examinations'!$AS$1:$BC$2336,11,)</f>
        <v>Obesity</v>
      </c>
      <c r="K353" s="64" t="str">
        <f>VLOOKUP(A353,'Medical Examinations'!$AS$1:$BC$2336,10,)</f>
        <v>Prediabetes</v>
      </c>
      <c r="L353" s="64" t="str">
        <f>VLOOKUP(A353,'Hospitalisation Details'!$L$2:$R$2342,2,)</f>
        <v>11-12-1982</v>
      </c>
      <c r="M353" s="65">
        <f>VLOOKUP(A353,'Hospitalisation Details'!$L$2:$R$2345,7,)</f>
        <v>28477</v>
      </c>
      <c r="N353" s="64" t="str">
        <f>VLOOKUP(A353,'Hospitalisation Details'!$L$2:$R$2342,4,)</f>
        <v>tier - 1</v>
      </c>
      <c r="O353" s="64" t="str">
        <f>VLOOKUP(A353,'Hospitalisation Details'!$L$2:$R$2342,5,)</f>
        <v>tier - 2</v>
      </c>
      <c r="P353" s="64" t="str">
        <f>VLOOKUP(A353,'Hospitalisation Details'!$L$2:$R$2342,6,)</f>
        <v>R1012</v>
      </c>
      <c r="Q353" s="64">
        <f>VLOOKUP(A353,'Hospitalisation Details'!$L$2:$R$2342,3,)</f>
        <v>40</v>
      </c>
      <c r="R353" s="64">
        <f>VLOOKUP(A353,'Hospitalisation Details'!$L$2:$U$2342,10,)</f>
        <v>11</v>
      </c>
      <c r="S353" s="64" t="str">
        <f>VLOOKUP(A353,'Hospitalisation Details'!$L$2:$U$2342,8,)</f>
        <v>Dec</v>
      </c>
      <c r="T353" s="126">
        <f>VLOOKUP(A353,'Hospitalisation Details'!$L$2:$U$2342,9,)</f>
        <v>1982</v>
      </c>
    </row>
    <row r="354" spans="1:20" ht="15.5" x14ac:dyDescent="0.35">
      <c r="A354" s="124" t="s">
        <v>2019</v>
      </c>
      <c r="B354" s="64" t="str">
        <f>VLOOKUP(A354,'Medical Examinations'!$AS$1:$BC$2336,9,)</f>
        <v>Colin</v>
      </c>
      <c r="C354" s="64">
        <f>VLOOKUP(A354,'Medical Examinations'!$AS$1:$BC$2336,2,)</f>
        <v>36.67</v>
      </c>
      <c r="D354" s="64">
        <f>VLOOKUP(A354,'Medical Examinations'!$AS$1:$BC$2336,3,)</f>
        <v>10.210000000000001</v>
      </c>
      <c r="E354" s="64" t="str">
        <f>VLOOKUP(A354,'Medical Examinations'!$AS$1:$BC$2336,6,)</f>
        <v>No</v>
      </c>
      <c r="F354" s="64" t="str">
        <f>VLOOKUP(A354,'Medical Examinations'!$AS$1:$BC$2336,4,)</f>
        <v>No</v>
      </c>
      <c r="G354" s="64" t="str">
        <f>VLOOKUP(A354,'Medical Examinations'!$AS$1:$BC$2336,5,)</f>
        <v>No</v>
      </c>
      <c r="H354" s="64">
        <f>VLOOKUP(A354,'Medical Examinations'!$AS$1:$BC$2336,8,)</f>
        <v>0</v>
      </c>
      <c r="I354" s="64" t="str">
        <f>VLOOKUP(A354,'Medical Examinations'!$AS$1:$BC$2336,7,)</f>
        <v>No</v>
      </c>
      <c r="J354" s="64" t="str">
        <f>VLOOKUP(A354,'Medical Examinations'!$AS$1:$BC$2336,11,)</f>
        <v>Obesity</v>
      </c>
      <c r="K354" s="64" t="str">
        <f>VLOOKUP(A354,'Medical Examinations'!$AS$1:$BC$2336,10,)</f>
        <v>Diabetes</v>
      </c>
      <c r="L354" s="64" t="str">
        <f>VLOOKUP(A354,'Hospitalisation Details'!$L$2:$R$2342,2,)</f>
        <v>16-09-1974</v>
      </c>
      <c r="M354" s="65">
        <f>VLOOKUP(A354,'Hospitalisation Details'!$L$2:$R$2345,7,)</f>
        <v>28469</v>
      </c>
      <c r="N354" s="64" t="str">
        <f>VLOOKUP(A354,'Hospitalisation Details'!$L$2:$R$2342,4,)</f>
        <v>tier - 1</v>
      </c>
      <c r="O354" s="64" t="str">
        <f>VLOOKUP(A354,'Hospitalisation Details'!$L$2:$R$2342,5,)</f>
        <v>tier - 1</v>
      </c>
      <c r="P354" s="64" t="str">
        <f>VLOOKUP(A354,'Hospitalisation Details'!$L$2:$R$2342,6,)</f>
        <v>R1012</v>
      </c>
      <c r="Q354" s="64">
        <f>VLOOKUP(A354,'Hospitalisation Details'!$L$2:$R$2342,3,)</f>
        <v>48</v>
      </c>
      <c r="R354" s="64">
        <f>VLOOKUP(A354,'Hospitalisation Details'!$L$2:$U$2342,10,)</f>
        <v>16</v>
      </c>
      <c r="S354" s="64" t="str">
        <f>VLOOKUP(A354,'Hospitalisation Details'!$L$2:$U$2342,8,)</f>
        <v>Sep</v>
      </c>
      <c r="T354" s="126">
        <f>VLOOKUP(A354,'Hospitalisation Details'!$L$2:$U$2342,9,)</f>
        <v>1974</v>
      </c>
    </row>
    <row r="355" spans="1:20" ht="15.5" x14ac:dyDescent="0.35">
      <c r="A355" s="124" t="s">
        <v>2018</v>
      </c>
      <c r="B355" s="64" t="str">
        <f>VLOOKUP(A355,'Medical Examinations'!$AS$1:$BC$2336,9,)</f>
        <v>Rachael</v>
      </c>
      <c r="C355" s="64">
        <f>VLOOKUP(A355,'Medical Examinations'!$AS$1:$BC$2336,2,)</f>
        <v>27.645</v>
      </c>
      <c r="D355" s="64">
        <f>VLOOKUP(A355,'Medical Examinations'!$AS$1:$BC$2336,3,)</f>
        <v>4.6900000000000004</v>
      </c>
      <c r="E355" s="64" t="str">
        <f>VLOOKUP(A355,'Medical Examinations'!$AS$1:$BC$2336,6,)</f>
        <v>No</v>
      </c>
      <c r="F355" s="64" t="str">
        <f>VLOOKUP(A355,'Medical Examinations'!$AS$1:$BC$2336,4,)</f>
        <v>No</v>
      </c>
      <c r="G355" s="64" t="str">
        <f>VLOOKUP(A355,'Medical Examinations'!$AS$1:$BC$2336,5,)</f>
        <v>No</v>
      </c>
      <c r="H355" s="64">
        <f>VLOOKUP(A355,'Medical Examinations'!$AS$1:$BC$2336,8,)</f>
        <v>0</v>
      </c>
      <c r="I355" s="64" t="str">
        <f>VLOOKUP(A355,'Medical Examinations'!$AS$1:$BC$2336,7,)</f>
        <v>No</v>
      </c>
      <c r="J355" s="64" t="str">
        <f>VLOOKUP(A355,'Medical Examinations'!$AS$1:$BC$2336,11,)</f>
        <v>Over weight</v>
      </c>
      <c r="K355" s="64" t="str">
        <f>VLOOKUP(A355,'Medical Examinations'!$AS$1:$BC$2336,10,)</f>
        <v>Normal</v>
      </c>
      <c r="L355" s="64" t="str">
        <f>VLOOKUP(A355,'Hospitalisation Details'!$L$2:$R$2342,2,)</f>
        <v>02-12-1977</v>
      </c>
      <c r="M355" s="65">
        <f>VLOOKUP(A355,'Hospitalisation Details'!$L$2:$R$2345,7,)</f>
        <v>28340</v>
      </c>
      <c r="N355" s="64" t="str">
        <f>VLOOKUP(A355,'Hospitalisation Details'!$L$2:$R$2342,4,)</f>
        <v>tier - 1</v>
      </c>
      <c r="O355" s="64" t="str">
        <f>VLOOKUP(A355,'Hospitalisation Details'!$L$2:$R$2342,5,)</f>
        <v>tier - 2</v>
      </c>
      <c r="P355" s="64" t="str">
        <f>VLOOKUP(A355,'Hospitalisation Details'!$L$2:$R$2342,6,)</f>
        <v>R1012</v>
      </c>
      <c r="Q355" s="64">
        <f>VLOOKUP(A355,'Hospitalisation Details'!$L$2:$R$2342,3,)</f>
        <v>45</v>
      </c>
      <c r="R355" s="64">
        <f>VLOOKUP(A355,'Hospitalisation Details'!$L$2:$U$2342,10,)</f>
        <v>2</v>
      </c>
      <c r="S355" s="64" t="str">
        <f>VLOOKUP(A355,'Hospitalisation Details'!$L$2:$U$2342,8,)</f>
        <v>Dec</v>
      </c>
      <c r="T355" s="126">
        <f>VLOOKUP(A355,'Hospitalisation Details'!$L$2:$U$2342,9,)</f>
        <v>1977</v>
      </c>
    </row>
    <row r="356" spans="1:20" ht="15.5" x14ac:dyDescent="0.35">
      <c r="A356" s="124" t="s">
        <v>2017</v>
      </c>
      <c r="B356" s="64" t="str">
        <f>VLOOKUP(A356,'Medical Examinations'!$AS$1:$BC$2336,9,)</f>
        <v>Maricela</v>
      </c>
      <c r="C356" s="64">
        <f>VLOOKUP(A356,'Medical Examinations'!$AS$1:$BC$2336,2,)</f>
        <v>22.72</v>
      </c>
      <c r="D356" s="64">
        <f>VLOOKUP(A356,'Medical Examinations'!$AS$1:$BC$2336,3,)</f>
        <v>5.71</v>
      </c>
      <c r="E356" s="64" t="str">
        <f>VLOOKUP(A356,'Medical Examinations'!$AS$1:$BC$2336,6,)</f>
        <v>No</v>
      </c>
      <c r="F356" s="64" t="str">
        <f>VLOOKUP(A356,'Medical Examinations'!$AS$1:$BC$2336,4,)</f>
        <v>No</v>
      </c>
      <c r="G356" s="64" t="str">
        <f>VLOOKUP(A356,'Medical Examinations'!$AS$1:$BC$2336,5,)</f>
        <v>No</v>
      </c>
      <c r="H356" s="64">
        <f>VLOOKUP(A356,'Medical Examinations'!$AS$1:$BC$2336,8,)</f>
        <v>0</v>
      </c>
      <c r="I356" s="64" t="str">
        <f>VLOOKUP(A356,'Medical Examinations'!$AS$1:$BC$2336,7,)</f>
        <v>Yes</v>
      </c>
      <c r="J356" s="64" t="str">
        <f>VLOOKUP(A356,'Medical Examinations'!$AS$1:$BC$2336,11,)</f>
        <v xml:space="preserve">Normal Weight 
</v>
      </c>
      <c r="K356" s="64" t="str">
        <f>VLOOKUP(A356,'Medical Examinations'!$AS$1:$BC$2336,10,)</f>
        <v>Prediabetes</v>
      </c>
      <c r="L356" s="64" t="str">
        <f>VLOOKUP(A356,'Hospitalisation Details'!$L$2:$R$2342,2,)</f>
        <v>24-12-1990</v>
      </c>
      <c r="M356" s="65">
        <f>VLOOKUP(A356,'Hospitalisation Details'!$L$2:$R$2345,7,)</f>
        <v>28302</v>
      </c>
      <c r="N356" s="64" t="str">
        <f>VLOOKUP(A356,'Hospitalisation Details'!$L$2:$R$2342,4,)</f>
        <v>tier - 1</v>
      </c>
      <c r="O356" s="64" t="str">
        <f>VLOOKUP(A356,'Hospitalisation Details'!$L$2:$R$2342,5,)</f>
        <v>tier - 2</v>
      </c>
      <c r="P356" s="64" t="str">
        <f>VLOOKUP(A356,'Hospitalisation Details'!$L$2:$R$2342,6,)</f>
        <v>R1011</v>
      </c>
      <c r="Q356" s="64">
        <f>VLOOKUP(A356,'Hospitalisation Details'!$L$2:$R$2342,3,)</f>
        <v>32</v>
      </c>
      <c r="R356" s="64">
        <f>VLOOKUP(A356,'Hospitalisation Details'!$L$2:$U$2342,10,)</f>
        <v>24</v>
      </c>
      <c r="S356" s="64" t="str">
        <f>VLOOKUP(A356,'Hospitalisation Details'!$L$2:$U$2342,8,)</f>
        <v>Dec</v>
      </c>
      <c r="T356" s="126">
        <f>VLOOKUP(A356,'Hospitalisation Details'!$L$2:$U$2342,9,)</f>
        <v>1990</v>
      </c>
    </row>
    <row r="357" spans="1:20" ht="15.5" x14ac:dyDescent="0.35">
      <c r="A357" s="124" t="s">
        <v>2016</v>
      </c>
      <c r="B357" s="64" t="str">
        <f>VLOOKUP(A357,'Medical Examinations'!$AS$1:$BC$2336,9,)</f>
        <v>Marie</v>
      </c>
      <c r="C357" s="64">
        <f>VLOOKUP(A357,'Medical Examinations'!$AS$1:$BC$2336,2,)</f>
        <v>36.520000000000003</v>
      </c>
      <c r="D357" s="64">
        <f>VLOOKUP(A357,'Medical Examinations'!$AS$1:$BC$2336,3,)</f>
        <v>9.07</v>
      </c>
      <c r="E357" s="64" t="str">
        <f>VLOOKUP(A357,'Medical Examinations'!$AS$1:$BC$2336,6,)</f>
        <v>Yes</v>
      </c>
      <c r="F357" s="64" t="str">
        <f>VLOOKUP(A357,'Medical Examinations'!$AS$1:$BC$2336,4,)</f>
        <v>No</v>
      </c>
      <c r="G357" s="64" t="str">
        <f>VLOOKUP(A357,'Medical Examinations'!$AS$1:$BC$2336,5,)</f>
        <v>Yes</v>
      </c>
      <c r="H357" s="64">
        <f>VLOOKUP(A357,'Medical Examinations'!$AS$1:$BC$2336,8,)</f>
        <v>1</v>
      </c>
      <c r="I357" s="64" t="str">
        <f>VLOOKUP(A357,'Medical Examinations'!$AS$1:$BC$2336,7,)</f>
        <v>No</v>
      </c>
      <c r="J357" s="64" t="str">
        <f>VLOOKUP(A357,'Medical Examinations'!$AS$1:$BC$2336,11,)</f>
        <v>Obesity</v>
      </c>
      <c r="K357" s="64" t="str">
        <f>VLOOKUP(A357,'Medical Examinations'!$AS$1:$BC$2336,10,)</f>
        <v>Diabetes</v>
      </c>
      <c r="L357" s="64" t="str">
        <f>VLOOKUP(A357,'Hospitalisation Details'!$L$2:$R$2342,2,)</f>
        <v>25-11-1963</v>
      </c>
      <c r="M357" s="65">
        <f>VLOOKUP(A357,'Hospitalisation Details'!$L$2:$R$2345,7,)</f>
        <v>28288</v>
      </c>
      <c r="N357" s="64" t="str">
        <f>VLOOKUP(A357,'Hospitalisation Details'!$L$2:$R$2342,4,)</f>
        <v>tier - 1</v>
      </c>
      <c r="O357" s="64" t="str">
        <f>VLOOKUP(A357,'Hospitalisation Details'!$L$2:$R$2342,5,)</f>
        <v>tier - 1</v>
      </c>
      <c r="P357" s="64" t="str">
        <f>VLOOKUP(A357,'Hospitalisation Details'!$L$2:$R$2342,6,)</f>
        <v>R1013</v>
      </c>
      <c r="Q357" s="64">
        <f>VLOOKUP(A357,'Hospitalisation Details'!$L$2:$R$2342,3,)</f>
        <v>59</v>
      </c>
      <c r="R357" s="64">
        <f>VLOOKUP(A357,'Hospitalisation Details'!$L$2:$U$2342,10,)</f>
        <v>25</v>
      </c>
      <c r="S357" s="64" t="str">
        <f>VLOOKUP(A357,'Hospitalisation Details'!$L$2:$U$2342,8,)</f>
        <v>Nov</v>
      </c>
      <c r="T357" s="126">
        <f>VLOOKUP(A357,'Hospitalisation Details'!$L$2:$U$2342,9,)</f>
        <v>1963</v>
      </c>
    </row>
    <row r="358" spans="1:20" ht="15.5" x14ac:dyDescent="0.35">
      <c r="A358" s="124" t="s">
        <v>2015</v>
      </c>
      <c r="B358" s="64" t="str">
        <f>VLOOKUP(A358,'Medical Examinations'!$AS$1:$BC$2336,9,)</f>
        <v>Frank</v>
      </c>
      <c r="C358" s="64">
        <f>VLOOKUP(A358,'Medical Examinations'!$AS$1:$BC$2336,2,)</f>
        <v>33.96</v>
      </c>
      <c r="D358" s="64">
        <f>VLOOKUP(A358,'Medical Examinations'!$AS$1:$BC$2336,3,)</f>
        <v>4.99</v>
      </c>
      <c r="E358" s="64" t="str">
        <f>VLOOKUP(A358,'Medical Examinations'!$AS$1:$BC$2336,6,)</f>
        <v>No</v>
      </c>
      <c r="F358" s="64" t="str">
        <f>VLOOKUP(A358,'Medical Examinations'!$AS$1:$BC$2336,4,)</f>
        <v>No</v>
      </c>
      <c r="G358" s="64" t="str">
        <f>VLOOKUP(A358,'Medical Examinations'!$AS$1:$BC$2336,5,)</f>
        <v>No</v>
      </c>
      <c r="H358" s="64">
        <f>VLOOKUP(A358,'Medical Examinations'!$AS$1:$BC$2336,8,)</f>
        <v>0</v>
      </c>
      <c r="I358" s="64" t="str">
        <f>VLOOKUP(A358,'Medical Examinations'!$AS$1:$BC$2336,7,)</f>
        <v>Yes</v>
      </c>
      <c r="J358" s="64" t="str">
        <f>VLOOKUP(A358,'Medical Examinations'!$AS$1:$BC$2336,11,)</f>
        <v>Obesity</v>
      </c>
      <c r="K358" s="64" t="str">
        <f>VLOOKUP(A358,'Medical Examinations'!$AS$1:$BC$2336,10,)</f>
        <v>Normal</v>
      </c>
      <c r="L358" s="64" t="str">
        <f>VLOOKUP(A358,'Hospitalisation Details'!$L$2:$R$2342,2,)</f>
        <v>06-09-1999</v>
      </c>
      <c r="M358" s="65">
        <f>VLOOKUP(A358,'Hospitalisation Details'!$L$2:$R$2345,7,)</f>
        <v>28245</v>
      </c>
      <c r="N358" s="64" t="str">
        <f>VLOOKUP(A358,'Hospitalisation Details'!$L$2:$R$2342,4,)</f>
        <v>tier - 1</v>
      </c>
      <c r="O358" s="64" t="str">
        <f>VLOOKUP(A358,'Hospitalisation Details'!$L$2:$R$2342,5,)</f>
        <v>tier - 3</v>
      </c>
      <c r="P358" s="64" t="str">
        <f>VLOOKUP(A358,'Hospitalisation Details'!$L$2:$R$2342,6,)</f>
        <v>R1011</v>
      </c>
      <c r="Q358" s="64">
        <f>VLOOKUP(A358,'Hospitalisation Details'!$L$2:$R$2342,3,)</f>
        <v>23</v>
      </c>
      <c r="R358" s="64">
        <f>VLOOKUP(A358,'Hospitalisation Details'!$L$2:$U$2342,10,)</f>
        <v>6</v>
      </c>
      <c r="S358" s="64" t="str">
        <f>VLOOKUP(A358,'Hospitalisation Details'!$L$2:$U$2342,8,)</f>
        <v>Sep</v>
      </c>
      <c r="T358" s="126">
        <f>VLOOKUP(A358,'Hospitalisation Details'!$L$2:$U$2342,9,)</f>
        <v>1999</v>
      </c>
    </row>
    <row r="359" spans="1:20" ht="15.5" x14ac:dyDescent="0.35">
      <c r="A359" s="124" t="s">
        <v>2014</v>
      </c>
      <c r="B359" s="64" t="str">
        <f>VLOOKUP(A359,'Medical Examinations'!$AS$1:$BC$2336,9,)</f>
        <v>Jeffry</v>
      </c>
      <c r="C359" s="64">
        <f>VLOOKUP(A359,'Medical Examinations'!$AS$1:$BC$2336,2,)</f>
        <v>26.695</v>
      </c>
      <c r="D359" s="64">
        <f>VLOOKUP(A359,'Medical Examinations'!$AS$1:$BC$2336,3,)</f>
        <v>8.31</v>
      </c>
      <c r="E359" s="64" t="str">
        <f>VLOOKUP(A359,'Medical Examinations'!$AS$1:$BC$2336,6,)</f>
        <v>No</v>
      </c>
      <c r="F359" s="64" t="str">
        <f>VLOOKUP(A359,'Medical Examinations'!$AS$1:$BC$2336,4,)</f>
        <v>No</v>
      </c>
      <c r="G359" s="64" t="str">
        <f>VLOOKUP(A359,'Medical Examinations'!$AS$1:$BC$2336,5,)</f>
        <v>No</v>
      </c>
      <c r="H359" s="64">
        <f>VLOOKUP(A359,'Medical Examinations'!$AS$1:$BC$2336,8,)</f>
        <v>0</v>
      </c>
      <c r="I359" s="64" t="str">
        <f>VLOOKUP(A359,'Medical Examinations'!$AS$1:$BC$2336,7,)</f>
        <v>Yes</v>
      </c>
      <c r="J359" s="64" t="str">
        <f>VLOOKUP(A359,'Medical Examinations'!$AS$1:$BC$2336,11,)</f>
        <v>Over weight</v>
      </c>
      <c r="K359" s="64" t="str">
        <f>VLOOKUP(A359,'Medical Examinations'!$AS$1:$BC$2336,10,)</f>
        <v>Diabetes</v>
      </c>
      <c r="L359" s="64" t="str">
        <f>VLOOKUP(A359,'Hospitalisation Details'!$L$2:$R$2342,2,)</f>
        <v>22-11-1960</v>
      </c>
      <c r="M359" s="65">
        <f>VLOOKUP(A359,'Hospitalisation Details'!$L$2:$R$2345,7,)</f>
        <v>28101</v>
      </c>
      <c r="N359" s="64" t="str">
        <f>VLOOKUP(A359,'Hospitalisation Details'!$L$2:$R$2342,4,)</f>
        <v>tier - 1</v>
      </c>
      <c r="O359" s="64" t="str">
        <f>VLOOKUP(A359,'Hospitalisation Details'!$L$2:$R$2342,5,)</f>
        <v>tier - 2</v>
      </c>
      <c r="P359" s="64" t="str">
        <f>VLOOKUP(A359,'Hospitalisation Details'!$L$2:$R$2342,6,)</f>
        <v>R1019</v>
      </c>
      <c r="Q359" s="64">
        <f>VLOOKUP(A359,'Hospitalisation Details'!$L$2:$R$2342,3,)</f>
        <v>62</v>
      </c>
      <c r="R359" s="64">
        <f>VLOOKUP(A359,'Hospitalisation Details'!$L$2:$U$2342,10,)</f>
        <v>22</v>
      </c>
      <c r="S359" s="64" t="str">
        <f>VLOOKUP(A359,'Hospitalisation Details'!$L$2:$U$2342,8,)</f>
        <v>Nov</v>
      </c>
      <c r="T359" s="126">
        <f>VLOOKUP(A359,'Hospitalisation Details'!$L$2:$U$2342,9,)</f>
        <v>1960</v>
      </c>
    </row>
    <row r="360" spans="1:20" ht="15.5" x14ac:dyDescent="0.35">
      <c r="A360" s="124" t="s">
        <v>2013</v>
      </c>
      <c r="B360" s="64" t="str">
        <f>VLOOKUP(A360,'Medical Examinations'!$AS$1:$BC$2336,9,)</f>
        <v>Mike</v>
      </c>
      <c r="C360" s="64">
        <f>VLOOKUP(A360,'Medical Examinations'!$AS$1:$BC$2336,2,)</f>
        <v>18.45</v>
      </c>
      <c r="D360" s="64">
        <f>VLOOKUP(A360,'Medical Examinations'!$AS$1:$BC$2336,3,)</f>
        <v>5.07</v>
      </c>
      <c r="E360" s="64" t="str">
        <f>VLOOKUP(A360,'Medical Examinations'!$AS$1:$BC$2336,6,)</f>
        <v>Yes</v>
      </c>
      <c r="F360" s="64" t="str">
        <f>VLOOKUP(A360,'Medical Examinations'!$AS$1:$BC$2336,4,)</f>
        <v>No</v>
      </c>
      <c r="G360" s="64" t="str">
        <f>VLOOKUP(A360,'Medical Examinations'!$AS$1:$BC$2336,5,)</f>
        <v>No</v>
      </c>
      <c r="H360" s="64">
        <f>VLOOKUP(A360,'Medical Examinations'!$AS$1:$BC$2336,8,)</f>
        <v>0</v>
      </c>
      <c r="I360" s="64" t="str">
        <f>VLOOKUP(A360,'Medical Examinations'!$AS$1:$BC$2336,7,)</f>
        <v>Yes</v>
      </c>
      <c r="J360" s="64" t="str">
        <f>VLOOKUP(A360,'Medical Examinations'!$AS$1:$BC$2336,11,)</f>
        <v>Under weight</v>
      </c>
      <c r="K360" s="64" t="str">
        <f>VLOOKUP(A360,'Medical Examinations'!$AS$1:$BC$2336,10,)</f>
        <v>Normal</v>
      </c>
      <c r="L360" s="64" t="str">
        <f>VLOOKUP(A360,'Hospitalisation Details'!$L$2:$R$2342,2,)</f>
        <v>29-11-1985</v>
      </c>
      <c r="M360" s="65">
        <f>VLOOKUP(A360,'Hospitalisation Details'!$L$2:$R$2345,7,)</f>
        <v>28007</v>
      </c>
      <c r="N360" s="64" t="str">
        <f>VLOOKUP(A360,'Hospitalisation Details'!$L$2:$R$2342,4,)</f>
        <v>tier - 1</v>
      </c>
      <c r="O360" s="64" t="str">
        <f>VLOOKUP(A360,'Hospitalisation Details'!$L$2:$R$2342,5,)</f>
        <v>tier - 2</v>
      </c>
      <c r="P360" s="64" t="str">
        <f>VLOOKUP(A360,'Hospitalisation Details'!$L$2:$R$2342,6,)</f>
        <v>R1011</v>
      </c>
      <c r="Q360" s="64">
        <f>VLOOKUP(A360,'Hospitalisation Details'!$L$2:$R$2342,3,)</f>
        <v>37</v>
      </c>
      <c r="R360" s="64">
        <f>VLOOKUP(A360,'Hospitalisation Details'!$L$2:$U$2342,10,)</f>
        <v>29</v>
      </c>
      <c r="S360" s="64" t="str">
        <f>VLOOKUP(A360,'Hospitalisation Details'!$L$2:$U$2342,8,)</f>
        <v>Nov</v>
      </c>
      <c r="T360" s="126">
        <f>VLOOKUP(A360,'Hospitalisation Details'!$L$2:$U$2342,9,)</f>
        <v>1985</v>
      </c>
    </row>
    <row r="361" spans="1:20" ht="15.5" x14ac:dyDescent="0.35">
      <c r="A361" s="124" t="s">
        <v>2012</v>
      </c>
      <c r="B361" s="64" t="str">
        <f>VLOOKUP(A361,'Medical Examinations'!$AS$1:$BC$2336,9,)</f>
        <v>Rick</v>
      </c>
      <c r="C361" s="64">
        <f>VLOOKUP(A361,'Medical Examinations'!$AS$1:$BC$2336,2,)</f>
        <v>33.18</v>
      </c>
      <c r="D361" s="64">
        <f>VLOOKUP(A361,'Medical Examinations'!$AS$1:$BC$2336,3,)</f>
        <v>4.79</v>
      </c>
      <c r="E361" s="64" t="str">
        <f>VLOOKUP(A361,'Medical Examinations'!$AS$1:$BC$2336,6,)</f>
        <v>No</v>
      </c>
      <c r="F361" s="64" t="str">
        <f>VLOOKUP(A361,'Medical Examinations'!$AS$1:$BC$2336,4,)</f>
        <v>No</v>
      </c>
      <c r="G361" s="64" t="str">
        <f>VLOOKUP(A361,'Medical Examinations'!$AS$1:$BC$2336,5,)</f>
        <v>No</v>
      </c>
      <c r="H361" s="64">
        <f>VLOOKUP(A361,'Medical Examinations'!$AS$1:$BC$2336,8,)</f>
        <v>0</v>
      </c>
      <c r="I361" s="64" t="str">
        <f>VLOOKUP(A361,'Medical Examinations'!$AS$1:$BC$2336,7,)</f>
        <v>Yes</v>
      </c>
      <c r="J361" s="64" t="str">
        <f>VLOOKUP(A361,'Medical Examinations'!$AS$1:$BC$2336,11,)</f>
        <v>Obesity</v>
      </c>
      <c r="K361" s="64" t="str">
        <f>VLOOKUP(A361,'Medical Examinations'!$AS$1:$BC$2336,10,)</f>
        <v>Normal</v>
      </c>
      <c r="L361" s="64" t="str">
        <f>VLOOKUP(A361,'Hospitalisation Details'!$L$2:$R$2342,2,)</f>
        <v>21-12-1999</v>
      </c>
      <c r="M361" s="65">
        <f>VLOOKUP(A361,'Hospitalisation Details'!$L$2:$R$2345,7,)</f>
        <v>27981</v>
      </c>
      <c r="N361" s="64" t="str">
        <f>VLOOKUP(A361,'Hospitalisation Details'!$L$2:$R$2342,4,)</f>
        <v>tier - 1</v>
      </c>
      <c r="O361" s="64" t="str">
        <f>VLOOKUP(A361,'Hospitalisation Details'!$L$2:$R$2342,5,)</f>
        <v>tier - 1</v>
      </c>
      <c r="P361" s="64" t="str">
        <f>VLOOKUP(A361,'Hospitalisation Details'!$L$2:$R$2342,6,)</f>
        <v>R1011</v>
      </c>
      <c r="Q361" s="64">
        <f>VLOOKUP(A361,'Hospitalisation Details'!$L$2:$R$2342,3,)</f>
        <v>23</v>
      </c>
      <c r="R361" s="64">
        <f>VLOOKUP(A361,'Hospitalisation Details'!$L$2:$U$2342,10,)</f>
        <v>21</v>
      </c>
      <c r="S361" s="64" t="str">
        <f>VLOOKUP(A361,'Hospitalisation Details'!$L$2:$U$2342,8,)</f>
        <v>Dec</v>
      </c>
      <c r="T361" s="126">
        <f>VLOOKUP(A361,'Hospitalisation Details'!$L$2:$U$2342,9,)</f>
        <v>1999</v>
      </c>
    </row>
    <row r="362" spans="1:20" ht="15.5" x14ac:dyDescent="0.35">
      <c r="A362" s="124" t="s">
        <v>2011</v>
      </c>
      <c r="B362" s="64" t="str">
        <f>VLOOKUP(A362,'Medical Examinations'!$AS$1:$BC$2336,9,)</f>
        <v>Pierre-Michel</v>
      </c>
      <c r="C362" s="64">
        <f>VLOOKUP(A362,'Medical Examinations'!$AS$1:$BC$2336,2,)</f>
        <v>36.1</v>
      </c>
      <c r="D362" s="64">
        <f>VLOOKUP(A362,'Medical Examinations'!$AS$1:$BC$2336,3,)</f>
        <v>11.39</v>
      </c>
      <c r="E362" s="64" t="str">
        <f>VLOOKUP(A362,'Medical Examinations'!$AS$1:$BC$2336,6,)</f>
        <v>Yes</v>
      </c>
      <c r="F362" s="64" t="str">
        <f>VLOOKUP(A362,'Medical Examinations'!$AS$1:$BC$2336,4,)</f>
        <v>No</v>
      </c>
      <c r="G362" s="64" t="str">
        <f>VLOOKUP(A362,'Medical Examinations'!$AS$1:$BC$2336,5,)</f>
        <v>No</v>
      </c>
      <c r="H362" s="64">
        <f>VLOOKUP(A362,'Medical Examinations'!$AS$1:$BC$2336,8,)</f>
        <v>2</v>
      </c>
      <c r="I362" s="64" t="str">
        <f>VLOOKUP(A362,'Medical Examinations'!$AS$1:$BC$2336,7,)</f>
        <v>No</v>
      </c>
      <c r="J362" s="64" t="str">
        <f>VLOOKUP(A362,'Medical Examinations'!$AS$1:$BC$2336,11,)</f>
        <v>Obesity</v>
      </c>
      <c r="K362" s="64" t="str">
        <f>VLOOKUP(A362,'Medical Examinations'!$AS$1:$BC$2336,10,)</f>
        <v>Diabetes</v>
      </c>
      <c r="L362" s="64" t="str">
        <f>VLOOKUP(A362,'Hospitalisation Details'!$L$2:$R$2342,2,)</f>
        <v>28-07-1961</v>
      </c>
      <c r="M362" s="65">
        <f>VLOOKUP(A362,'Hospitalisation Details'!$L$2:$R$2345,7,)</f>
        <v>27941</v>
      </c>
      <c r="N362" s="64" t="str">
        <f>VLOOKUP(A362,'Hospitalisation Details'!$L$2:$R$2342,4,)</f>
        <v>tier - 1</v>
      </c>
      <c r="O362" s="64" t="str">
        <f>VLOOKUP(A362,'Hospitalisation Details'!$L$2:$R$2342,5,)</f>
        <v>tier - 3</v>
      </c>
      <c r="P362" s="64" t="str">
        <f>VLOOKUP(A362,'Hospitalisation Details'!$L$2:$R$2342,6,)</f>
        <v>R1011</v>
      </c>
      <c r="Q362" s="64">
        <f>VLOOKUP(A362,'Hospitalisation Details'!$L$2:$R$2342,3,)</f>
        <v>61</v>
      </c>
      <c r="R362" s="64">
        <f>VLOOKUP(A362,'Hospitalisation Details'!$L$2:$U$2342,10,)</f>
        <v>28</v>
      </c>
      <c r="S362" s="64" t="str">
        <f>VLOOKUP(A362,'Hospitalisation Details'!$L$2:$U$2342,8,)</f>
        <v>Jul</v>
      </c>
      <c r="T362" s="126">
        <f>VLOOKUP(A362,'Hospitalisation Details'!$L$2:$U$2342,9,)</f>
        <v>1961</v>
      </c>
    </row>
    <row r="363" spans="1:20" ht="15.5" x14ac:dyDescent="0.35">
      <c r="A363" s="124" t="s">
        <v>2010</v>
      </c>
      <c r="B363" s="64" t="str">
        <f>VLOOKUP(A363,'Medical Examinations'!$AS$1:$BC$2336,9,)</f>
        <v>Daniel</v>
      </c>
      <c r="C363" s="64">
        <f>VLOOKUP(A363,'Medical Examinations'!$AS$1:$BC$2336,2,)</f>
        <v>22.77</v>
      </c>
      <c r="D363" s="64">
        <f>VLOOKUP(A363,'Medical Examinations'!$AS$1:$BC$2336,3,)</f>
        <v>6</v>
      </c>
      <c r="E363" s="64" t="str">
        <f>VLOOKUP(A363,'Medical Examinations'!$AS$1:$BC$2336,6,)</f>
        <v>No</v>
      </c>
      <c r="F363" s="64" t="str">
        <f>VLOOKUP(A363,'Medical Examinations'!$AS$1:$BC$2336,4,)</f>
        <v>No</v>
      </c>
      <c r="G363" s="64" t="str">
        <f>VLOOKUP(A363,'Medical Examinations'!$AS$1:$BC$2336,5,)</f>
        <v>No</v>
      </c>
      <c r="H363" s="64">
        <f>VLOOKUP(A363,'Medical Examinations'!$AS$1:$BC$2336,8,)</f>
        <v>0</v>
      </c>
      <c r="I363" s="64" t="str">
        <f>VLOOKUP(A363,'Medical Examinations'!$AS$1:$BC$2336,7,)</f>
        <v>Yes</v>
      </c>
      <c r="J363" s="64" t="str">
        <f>VLOOKUP(A363,'Medical Examinations'!$AS$1:$BC$2336,11,)</f>
        <v xml:space="preserve">Normal Weight 
</v>
      </c>
      <c r="K363" s="64" t="str">
        <f>VLOOKUP(A363,'Medical Examinations'!$AS$1:$BC$2336,10,)</f>
        <v>Prediabetes</v>
      </c>
      <c r="L363" s="64" t="str">
        <f>VLOOKUP(A363,'Hospitalisation Details'!$L$2:$R$2342,2,)</f>
        <v>04-06-1991</v>
      </c>
      <c r="M363" s="65">
        <f>VLOOKUP(A363,'Hospitalisation Details'!$L$2:$R$2345,7,)</f>
        <v>27931</v>
      </c>
      <c r="N363" s="64" t="str">
        <f>VLOOKUP(A363,'Hospitalisation Details'!$L$2:$R$2342,4,)</f>
        <v>tier - 1</v>
      </c>
      <c r="O363" s="64" t="str">
        <f>VLOOKUP(A363,'Hospitalisation Details'!$L$2:$R$2342,5,)</f>
        <v>tier - 3</v>
      </c>
      <c r="P363" s="64" t="str">
        <f>VLOOKUP(A363,'Hospitalisation Details'!$L$2:$R$2342,6,)</f>
        <v>R1011</v>
      </c>
      <c r="Q363" s="64">
        <f>VLOOKUP(A363,'Hospitalisation Details'!$L$2:$R$2342,3,)</f>
        <v>32</v>
      </c>
      <c r="R363" s="64">
        <f>VLOOKUP(A363,'Hospitalisation Details'!$L$2:$U$2342,10,)</f>
        <v>4</v>
      </c>
      <c r="S363" s="64" t="str">
        <f>VLOOKUP(A363,'Hospitalisation Details'!$L$2:$U$2342,8,)</f>
        <v>Jun</v>
      </c>
      <c r="T363" s="126">
        <f>VLOOKUP(A363,'Hospitalisation Details'!$L$2:$U$2342,9,)</f>
        <v>1991</v>
      </c>
    </row>
    <row r="364" spans="1:20" ht="15.5" x14ac:dyDescent="0.35">
      <c r="A364" s="124" t="s">
        <v>2009</v>
      </c>
      <c r="B364" s="64" t="str">
        <f>VLOOKUP(A364,'Medical Examinations'!$AS$1:$BC$2336,9,)</f>
        <v>Brian L.</v>
      </c>
      <c r="C364" s="64">
        <f>VLOOKUP(A364,'Medical Examinations'!$AS$1:$BC$2336,2,)</f>
        <v>21.24</v>
      </c>
      <c r="D364" s="64">
        <f>VLOOKUP(A364,'Medical Examinations'!$AS$1:$BC$2336,3,)</f>
        <v>5.13</v>
      </c>
      <c r="E364" s="64" t="str">
        <f>VLOOKUP(A364,'Medical Examinations'!$AS$1:$BC$2336,6,)</f>
        <v>No</v>
      </c>
      <c r="F364" s="64" t="str">
        <f>VLOOKUP(A364,'Medical Examinations'!$AS$1:$BC$2336,4,)</f>
        <v>No</v>
      </c>
      <c r="G364" s="64" t="str">
        <f>VLOOKUP(A364,'Medical Examinations'!$AS$1:$BC$2336,5,)</f>
        <v>No</v>
      </c>
      <c r="H364" s="64">
        <f>VLOOKUP(A364,'Medical Examinations'!$AS$1:$BC$2336,8,)</f>
        <v>0</v>
      </c>
      <c r="I364" s="64" t="str">
        <f>VLOOKUP(A364,'Medical Examinations'!$AS$1:$BC$2336,7,)</f>
        <v>Yes</v>
      </c>
      <c r="J364" s="64" t="str">
        <f>VLOOKUP(A364,'Medical Examinations'!$AS$1:$BC$2336,11,)</f>
        <v xml:space="preserve">Normal Weight 
</v>
      </c>
      <c r="K364" s="64" t="str">
        <f>VLOOKUP(A364,'Medical Examinations'!$AS$1:$BC$2336,10,)</f>
        <v>Normal</v>
      </c>
      <c r="L364" s="64" t="str">
        <f>VLOOKUP(A364,'Hospitalisation Details'!$L$2:$R$2342,2,)</f>
        <v>21-11-1989</v>
      </c>
      <c r="M364" s="65">
        <f>VLOOKUP(A364,'Hospitalisation Details'!$L$2:$R$2345,7,)</f>
        <v>27926</v>
      </c>
      <c r="N364" s="64" t="str">
        <f>VLOOKUP(A364,'Hospitalisation Details'!$L$2:$R$2342,4,)</f>
        <v>tier - 1</v>
      </c>
      <c r="O364" s="64" t="str">
        <f>VLOOKUP(A364,'Hospitalisation Details'!$L$2:$R$2342,5,)</f>
        <v>tier - 2</v>
      </c>
      <c r="P364" s="64" t="str">
        <f>VLOOKUP(A364,'Hospitalisation Details'!$L$2:$R$2342,6,)</f>
        <v>R1011</v>
      </c>
      <c r="Q364" s="64">
        <f>VLOOKUP(A364,'Hospitalisation Details'!$L$2:$R$2342,3,)</f>
        <v>33</v>
      </c>
      <c r="R364" s="64">
        <f>VLOOKUP(A364,'Hospitalisation Details'!$L$2:$U$2342,10,)</f>
        <v>21</v>
      </c>
      <c r="S364" s="64" t="str">
        <f>VLOOKUP(A364,'Hospitalisation Details'!$L$2:$U$2342,8,)</f>
        <v>Nov</v>
      </c>
      <c r="T364" s="126">
        <f>VLOOKUP(A364,'Hospitalisation Details'!$L$2:$U$2342,9,)</f>
        <v>1989</v>
      </c>
    </row>
    <row r="365" spans="1:20" ht="15.5" x14ac:dyDescent="0.35">
      <c r="A365" s="124" t="s">
        <v>2008</v>
      </c>
      <c r="B365" s="64" t="str">
        <f>VLOOKUP(A365,'Medical Examinations'!$AS$1:$BC$2336,9,)</f>
        <v>Morgan M.</v>
      </c>
      <c r="C365" s="64">
        <f>VLOOKUP(A365,'Medical Examinations'!$AS$1:$BC$2336,2,)</f>
        <v>17.600000000000001</v>
      </c>
      <c r="D365" s="64">
        <f>VLOOKUP(A365,'Medical Examinations'!$AS$1:$BC$2336,3,)</f>
        <v>5.26</v>
      </c>
      <c r="E365" s="64" t="str">
        <f>VLOOKUP(A365,'Medical Examinations'!$AS$1:$BC$2336,6,)</f>
        <v>Yes</v>
      </c>
      <c r="F365" s="64" t="str">
        <f>VLOOKUP(A365,'Medical Examinations'!$AS$1:$BC$2336,4,)</f>
        <v>No</v>
      </c>
      <c r="G365" s="64" t="str">
        <f>VLOOKUP(A365,'Medical Examinations'!$AS$1:$BC$2336,5,)</f>
        <v>No</v>
      </c>
      <c r="H365" s="64">
        <f>VLOOKUP(A365,'Medical Examinations'!$AS$1:$BC$2336,8,)</f>
        <v>0</v>
      </c>
      <c r="I365" s="64" t="str">
        <f>VLOOKUP(A365,'Medical Examinations'!$AS$1:$BC$2336,7,)</f>
        <v>Yes</v>
      </c>
      <c r="J365" s="64" t="str">
        <f>VLOOKUP(A365,'Medical Examinations'!$AS$1:$BC$2336,11,)</f>
        <v>Under weight</v>
      </c>
      <c r="K365" s="64" t="str">
        <f>VLOOKUP(A365,'Medical Examinations'!$AS$1:$BC$2336,10,)</f>
        <v>Normal</v>
      </c>
      <c r="L365" s="64" t="str">
        <f>VLOOKUP(A365,'Hospitalisation Details'!$L$2:$R$2342,2,)</f>
        <v>04-12-1985</v>
      </c>
      <c r="M365" s="65">
        <f>VLOOKUP(A365,'Hospitalisation Details'!$L$2:$R$2345,7,)</f>
        <v>27850</v>
      </c>
      <c r="N365" s="64" t="str">
        <f>VLOOKUP(A365,'Hospitalisation Details'!$L$2:$R$2342,4,)</f>
        <v>tier - 1</v>
      </c>
      <c r="O365" s="64" t="str">
        <f>VLOOKUP(A365,'Hospitalisation Details'!$L$2:$R$2342,5,)</f>
        <v>tier - 1</v>
      </c>
      <c r="P365" s="64" t="str">
        <f>VLOOKUP(A365,'Hospitalisation Details'!$L$2:$R$2342,6,)</f>
        <v>R1011</v>
      </c>
      <c r="Q365" s="64">
        <f>VLOOKUP(A365,'Hospitalisation Details'!$L$2:$R$2342,3,)</f>
        <v>37</v>
      </c>
      <c r="R365" s="64">
        <f>VLOOKUP(A365,'Hospitalisation Details'!$L$2:$U$2342,10,)</f>
        <v>4</v>
      </c>
      <c r="S365" s="64" t="str">
        <f>VLOOKUP(A365,'Hospitalisation Details'!$L$2:$U$2342,8,)</f>
        <v>Dec</v>
      </c>
      <c r="T365" s="126">
        <f>VLOOKUP(A365,'Hospitalisation Details'!$L$2:$U$2342,9,)</f>
        <v>1985</v>
      </c>
    </row>
    <row r="366" spans="1:20" ht="15.5" x14ac:dyDescent="0.35">
      <c r="A366" s="124" t="s">
        <v>2007</v>
      </c>
      <c r="B366" s="64" t="str">
        <f>VLOOKUP(A366,'Medical Examinations'!$AS$1:$BC$2336,9,)</f>
        <v>Caroline</v>
      </c>
      <c r="C366" s="64">
        <f>VLOOKUP(A366,'Medical Examinations'!$AS$1:$BC$2336,2,)</f>
        <v>26.29</v>
      </c>
      <c r="D366" s="64">
        <f>VLOOKUP(A366,'Medical Examinations'!$AS$1:$BC$2336,3,)</f>
        <v>6.84</v>
      </c>
      <c r="E366" s="64" t="str">
        <f>VLOOKUP(A366,'Medical Examinations'!$AS$1:$BC$2336,6,)</f>
        <v>No</v>
      </c>
      <c r="F366" s="64" t="str">
        <f>VLOOKUP(A366,'Medical Examinations'!$AS$1:$BC$2336,4,)</f>
        <v>No</v>
      </c>
      <c r="G366" s="64" t="str">
        <f>VLOOKUP(A366,'Medical Examinations'!$AS$1:$BC$2336,5,)</f>
        <v>No</v>
      </c>
      <c r="H366" s="64">
        <f>VLOOKUP(A366,'Medical Examinations'!$AS$1:$BC$2336,8,)</f>
        <v>0</v>
      </c>
      <c r="I366" s="64" t="str">
        <f>VLOOKUP(A366,'Medical Examinations'!$AS$1:$BC$2336,7,)</f>
        <v>Yes</v>
      </c>
      <c r="J366" s="64" t="str">
        <f>VLOOKUP(A366,'Medical Examinations'!$AS$1:$BC$2336,11,)</f>
        <v>Over weight</v>
      </c>
      <c r="K366" s="64" t="str">
        <f>VLOOKUP(A366,'Medical Examinations'!$AS$1:$BC$2336,10,)</f>
        <v>Diabetes</v>
      </c>
      <c r="L366" s="64" t="str">
        <f>VLOOKUP(A366,'Hospitalisation Details'!$L$2:$R$2342,2,)</f>
        <v>06-07-1960</v>
      </c>
      <c r="M366" s="65">
        <f>VLOOKUP(A366,'Hospitalisation Details'!$L$2:$R$2345,7,)</f>
        <v>27809</v>
      </c>
      <c r="N366" s="64" t="str">
        <f>VLOOKUP(A366,'Hospitalisation Details'!$L$2:$R$2342,4,)</f>
        <v>tier - 1</v>
      </c>
      <c r="O366" s="64" t="str">
        <f>VLOOKUP(A366,'Hospitalisation Details'!$L$2:$R$2342,5,)</f>
        <v>tier - 1</v>
      </c>
      <c r="P366" s="64" t="str">
        <f>VLOOKUP(A366,'Hospitalisation Details'!$L$2:$R$2342,6,)</f>
        <v>R1013</v>
      </c>
      <c r="Q366" s="64">
        <f>VLOOKUP(A366,'Hospitalisation Details'!$L$2:$R$2342,3,)</f>
        <v>62</v>
      </c>
      <c r="R366" s="64">
        <f>VLOOKUP(A366,'Hospitalisation Details'!$L$2:$U$2342,10,)</f>
        <v>6</v>
      </c>
      <c r="S366" s="64" t="str">
        <f>VLOOKUP(A366,'Hospitalisation Details'!$L$2:$U$2342,8,)</f>
        <v>Jul</v>
      </c>
      <c r="T366" s="126">
        <f>VLOOKUP(A366,'Hospitalisation Details'!$L$2:$U$2342,9,)</f>
        <v>1960</v>
      </c>
    </row>
    <row r="367" spans="1:20" ht="15.5" x14ac:dyDescent="0.35">
      <c r="A367" s="124" t="s">
        <v>2006</v>
      </c>
      <c r="B367" s="64" t="str">
        <f>VLOOKUP(A367,'Medical Examinations'!$AS$1:$BC$2336,9,)</f>
        <v>Drew T.</v>
      </c>
      <c r="C367" s="64">
        <f>VLOOKUP(A367,'Medical Examinations'!$AS$1:$BC$2336,2,)</f>
        <v>35.31</v>
      </c>
      <c r="D367" s="64">
        <f>VLOOKUP(A367,'Medical Examinations'!$AS$1:$BC$2336,3,)</f>
        <v>9.0399999999999991</v>
      </c>
      <c r="E367" s="64" t="str">
        <f>VLOOKUP(A367,'Medical Examinations'!$AS$1:$BC$2336,6,)</f>
        <v>No</v>
      </c>
      <c r="F367" s="64" t="str">
        <f>VLOOKUP(A367,'Medical Examinations'!$AS$1:$BC$2336,4,)</f>
        <v>No</v>
      </c>
      <c r="G367" s="64" t="str">
        <f>VLOOKUP(A367,'Medical Examinations'!$AS$1:$BC$2336,5,)</f>
        <v>No</v>
      </c>
      <c r="H367" s="64">
        <f>VLOOKUP(A367,'Medical Examinations'!$AS$1:$BC$2336,8,)</f>
        <v>0</v>
      </c>
      <c r="I367" s="64" t="str">
        <f>VLOOKUP(A367,'Medical Examinations'!$AS$1:$BC$2336,7,)</f>
        <v>No</v>
      </c>
      <c r="J367" s="64" t="str">
        <f>VLOOKUP(A367,'Medical Examinations'!$AS$1:$BC$2336,11,)</f>
        <v>Obesity</v>
      </c>
      <c r="K367" s="64" t="str">
        <f>VLOOKUP(A367,'Medical Examinations'!$AS$1:$BC$2336,10,)</f>
        <v>Diabetes</v>
      </c>
      <c r="L367" s="64" t="str">
        <f>VLOOKUP(A367,'Hospitalisation Details'!$L$2:$R$2342,2,)</f>
        <v>06-12-2002</v>
      </c>
      <c r="M367" s="65">
        <f>VLOOKUP(A367,'Hospitalisation Details'!$L$2:$R$2345,7,)</f>
        <v>27724</v>
      </c>
      <c r="N367" s="64" t="str">
        <f>VLOOKUP(A367,'Hospitalisation Details'!$L$2:$R$2342,4,)</f>
        <v>tier - 1</v>
      </c>
      <c r="O367" s="64" t="str">
        <f>VLOOKUP(A367,'Hospitalisation Details'!$L$2:$R$2342,5,)</f>
        <v>tier - 3</v>
      </c>
      <c r="P367" s="64" t="str">
        <f>VLOOKUP(A367,'Hospitalisation Details'!$L$2:$R$2342,6,)</f>
        <v>R1013</v>
      </c>
      <c r="Q367" s="64">
        <f>VLOOKUP(A367,'Hospitalisation Details'!$L$2:$R$2342,3,)</f>
        <v>20</v>
      </c>
      <c r="R367" s="64">
        <f>VLOOKUP(A367,'Hospitalisation Details'!$L$2:$U$2342,10,)</f>
        <v>6</v>
      </c>
      <c r="S367" s="64" t="str">
        <f>VLOOKUP(A367,'Hospitalisation Details'!$L$2:$U$2342,8,)</f>
        <v>Dec</v>
      </c>
      <c r="T367" s="126">
        <f>VLOOKUP(A367,'Hospitalisation Details'!$L$2:$U$2342,9,)</f>
        <v>2002</v>
      </c>
    </row>
    <row r="368" spans="1:20" ht="15.5" x14ac:dyDescent="0.35">
      <c r="A368" s="124" t="s">
        <v>2005</v>
      </c>
      <c r="B368" s="64" t="str">
        <f>VLOOKUP(A368,'Medical Examinations'!$AS$1:$BC$2336,9,)</f>
        <v>Austin W</v>
      </c>
      <c r="C368" s="64">
        <f>VLOOKUP(A368,'Medical Examinations'!$AS$1:$BC$2336,2,)</f>
        <v>27.04</v>
      </c>
      <c r="D368" s="64">
        <f>VLOOKUP(A368,'Medical Examinations'!$AS$1:$BC$2336,3,)</f>
        <v>4.0999999999999996</v>
      </c>
      <c r="E368" s="64" t="str">
        <f>VLOOKUP(A368,'Medical Examinations'!$AS$1:$BC$2336,6,)</f>
        <v>No</v>
      </c>
      <c r="F368" s="64" t="str">
        <f>VLOOKUP(A368,'Medical Examinations'!$AS$1:$BC$2336,4,)</f>
        <v>No</v>
      </c>
      <c r="G368" s="64" t="str">
        <f>VLOOKUP(A368,'Medical Examinations'!$AS$1:$BC$2336,5,)</f>
        <v>No</v>
      </c>
      <c r="H368" s="64">
        <f>VLOOKUP(A368,'Medical Examinations'!$AS$1:$BC$2336,8,)</f>
        <v>1</v>
      </c>
      <c r="I368" s="64" t="str">
        <f>VLOOKUP(A368,'Medical Examinations'!$AS$1:$BC$2336,7,)</f>
        <v>Yes</v>
      </c>
      <c r="J368" s="64" t="str">
        <f>VLOOKUP(A368,'Medical Examinations'!$AS$1:$BC$2336,11,)</f>
        <v>Over weight</v>
      </c>
      <c r="K368" s="64" t="str">
        <f>VLOOKUP(A368,'Medical Examinations'!$AS$1:$BC$2336,10,)</f>
        <v>Normal</v>
      </c>
      <c r="L368" s="64" t="str">
        <f>VLOOKUP(A368,'Hospitalisation Details'!$L$2:$R$2342,2,)</f>
        <v>03-07-1992</v>
      </c>
      <c r="M368" s="65">
        <f>VLOOKUP(A368,'Hospitalisation Details'!$L$2:$R$2345,7,)</f>
        <v>27696</v>
      </c>
      <c r="N368" s="64" t="str">
        <f>VLOOKUP(A368,'Hospitalisation Details'!$L$2:$R$2342,4,)</f>
        <v>tier - 1</v>
      </c>
      <c r="O368" s="64" t="str">
        <f>VLOOKUP(A368,'Hospitalisation Details'!$L$2:$R$2342,5,)</f>
        <v>tier - 2</v>
      </c>
      <c r="P368" s="64" t="str">
        <f>VLOOKUP(A368,'Hospitalisation Details'!$L$2:$R$2342,6,)</f>
        <v>R1011</v>
      </c>
      <c r="Q368" s="64">
        <f>VLOOKUP(A368,'Hospitalisation Details'!$L$2:$R$2342,3,)</f>
        <v>30</v>
      </c>
      <c r="R368" s="64">
        <f>VLOOKUP(A368,'Hospitalisation Details'!$L$2:$U$2342,10,)</f>
        <v>3</v>
      </c>
      <c r="S368" s="64" t="str">
        <f>VLOOKUP(A368,'Hospitalisation Details'!$L$2:$U$2342,8,)</f>
        <v>Jul</v>
      </c>
      <c r="T368" s="126">
        <f>VLOOKUP(A368,'Hospitalisation Details'!$L$2:$U$2342,9,)</f>
        <v>1992</v>
      </c>
    </row>
    <row r="369" spans="1:20" ht="15.5" x14ac:dyDescent="0.35">
      <c r="A369" s="124" t="s">
        <v>2004</v>
      </c>
      <c r="B369" s="64" t="str">
        <f>VLOOKUP(A369,'Medical Examinations'!$AS$1:$BC$2336,9,)</f>
        <v>Berenice</v>
      </c>
      <c r="C369" s="64">
        <f>VLOOKUP(A369,'Medical Examinations'!$AS$1:$BC$2336,2,)</f>
        <v>30.23</v>
      </c>
      <c r="D369" s="64">
        <f>VLOOKUP(A369,'Medical Examinations'!$AS$1:$BC$2336,3,)</f>
        <v>4.2300000000000004</v>
      </c>
      <c r="E369" s="64" t="str">
        <f>VLOOKUP(A369,'Medical Examinations'!$AS$1:$BC$2336,6,)</f>
        <v>Yes</v>
      </c>
      <c r="F369" s="64" t="str">
        <f>VLOOKUP(A369,'Medical Examinations'!$AS$1:$BC$2336,4,)</f>
        <v>No</v>
      </c>
      <c r="G369" s="64" t="str">
        <f>VLOOKUP(A369,'Medical Examinations'!$AS$1:$BC$2336,5,)</f>
        <v>Yes</v>
      </c>
      <c r="H369" s="64">
        <f>VLOOKUP(A369,'Medical Examinations'!$AS$1:$BC$2336,8,)</f>
        <v>1</v>
      </c>
      <c r="I369" s="64" t="str">
        <f>VLOOKUP(A369,'Medical Examinations'!$AS$1:$BC$2336,7,)</f>
        <v>Yes</v>
      </c>
      <c r="J369" s="64" t="str">
        <f>VLOOKUP(A369,'Medical Examinations'!$AS$1:$BC$2336,11,)</f>
        <v>Obesity</v>
      </c>
      <c r="K369" s="64" t="str">
        <f>VLOOKUP(A369,'Medical Examinations'!$AS$1:$BC$2336,10,)</f>
        <v>Normal</v>
      </c>
      <c r="L369" s="64" t="str">
        <f>VLOOKUP(A369,'Hospitalisation Details'!$L$2:$R$2342,2,)</f>
        <v>07-10-1997</v>
      </c>
      <c r="M369" s="65">
        <f>VLOOKUP(A369,'Hospitalisation Details'!$L$2:$R$2345,7,)</f>
        <v>27625</v>
      </c>
      <c r="N369" s="64" t="str">
        <f>VLOOKUP(A369,'Hospitalisation Details'!$L$2:$R$2342,4,)</f>
        <v>tier - 1</v>
      </c>
      <c r="O369" s="64" t="str">
        <f>VLOOKUP(A369,'Hospitalisation Details'!$L$2:$R$2342,5,)</f>
        <v>tier - 1</v>
      </c>
      <c r="P369" s="64" t="str">
        <f>VLOOKUP(A369,'Hospitalisation Details'!$L$2:$R$2342,6,)</f>
        <v>R1011</v>
      </c>
      <c r="Q369" s="64">
        <f>VLOOKUP(A369,'Hospitalisation Details'!$L$2:$R$2342,3,)</f>
        <v>25</v>
      </c>
      <c r="R369" s="64">
        <f>VLOOKUP(A369,'Hospitalisation Details'!$L$2:$U$2342,10,)</f>
        <v>7</v>
      </c>
      <c r="S369" s="64" t="str">
        <f>VLOOKUP(A369,'Hospitalisation Details'!$L$2:$U$2342,8,)</f>
        <v>Oct</v>
      </c>
      <c r="T369" s="126">
        <f>VLOOKUP(A369,'Hospitalisation Details'!$L$2:$U$2342,9,)</f>
        <v>1997</v>
      </c>
    </row>
    <row r="370" spans="1:20" ht="15.5" x14ac:dyDescent="0.35">
      <c r="A370" s="124" t="s">
        <v>2003</v>
      </c>
      <c r="B370" s="64" t="str">
        <f>VLOOKUP(A370,'Medical Examinations'!$AS$1:$BC$2336,9,)</f>
        <v>Kenneth A</v>
      </c>
      <c r="C370" s="64">
        <f>VLOOKUP(A370,'Medical Examinations'!$AS$1:$BC$2336,2,)</f>
        <v>30.6</v>
      </c>
      <c r="D370" s="64">
        <f>VLOOKUP(A370,'Medical Examinations'!$AS$1:$BC$2336,3,)</f>
        <v>6.48</v>
      </c>
      <c r="E370" s="64" t="str">
        <f>VLOOKUP(A370,'Medical Examinations'!$AS$1:$BC$2336,6,)</f>
        <v>Yes</v>
      </c>
      <c r="F370" s="64" t="str">
        <f>VLOOKUP(A370,'Medical Examinations'!$AS$1:$BC$2336,4,)</f>
        <v>No</v>
      </c>
      <c r="G370" s="64" t="str">
        <f>VLOOKUP(A370,'Medical Examinations'!$AS$1:$BC$2336,5,)</f>
        <v>Yes</v>
      </c>
      <c r="H370" s="64">
        <f>VLOOKUP(A370,'Medical Examinations'!$AS$1:$BC$2336,8,)</f>
        <v>1</v>
      </c>
      <c r="I370" s="64" t="str">
        <f>VLOOKUP(A370,'Medical Examinations'!$AS$1:$BC$2336,7,)</f>
        <v>Yes</v>
      </c>
      <c r="J370" s="64" t="str">
        <f>VLOOKUP(A370,'Medical Examinations'!$AS$1:$BC$2336,11,)</f>
        <v>Obesity</v>
      </c>
      <c r="K370" s="64" t="str">
        <f>VLOOKUP(A370,'Medical Examinations'!$AS$1:$BC$2336,10,)</f>
        <v>Prediabetes</v>
      </c>
      <c r="L370" s="64" t="str">
        <f>VLOOKUP(A370,'Hospitalisation Details'!$L$2:$R$2342,2,)</f>
        <v>09-09-1997</v>
      </c>
      <c r="M370" s="65">
        <f>VLOOKUP(A370,'Hospitalisation Details'!$L$2:$R$2345,7,)</f>
        <v>27619</v>
      </c>
      <c r="N370" s="64" t="str">
        <f>VLOOKUP(A370,'Hospitalisation Details'!$L$2:$R$2342,4,)</f>
        <v>tier - 2</v>
      </c>
      <c r="O370" s="64" t="str">
        <f>VLOOKUP(A370,'Hospitalisation Details'!$L$2:$R$2342,5,)</f>
        <v>tier - 3</v>
      </c>
      <c r="P370" s="64" t="str">
        <f>VLOOKUP(A370,'Hospitalisation Details'!$L$2:$R$2342,6,)</f>
        <v>R1011</v>
      </c>
      <c r="Q370" s="64">
        <f>VLOOKUP(A370,'Hospitalisation Details'!$L$2:$R$2342,3,)</f>
        <v>25</v>
      </c>
      <c r="R370" s="64">
        <f>VLOOKUP(A370,'Hospitalisation Details'!$L$2:$U$2342,10,)</f>
        <v>9</v>
      </c>
      <c r="S370" s="64" t="str">
        <f>VLOOKUP(A370,'Hospitalisation Details'!$L$2:$U$2342,8,)</f>
        <v>Sep</v>
      </c>
      <c r="T370" s="126">
        <f>VLOOKUP(A370,'Hospitalisation Details'!$L$2:$U$2342,9,)</f>
        <v>1997</v>
      </c>
    </row>
    <row r="371" spans="1:20" ht="15.5" x14ac:dyDescent="0.35">
      <c r="A371" s="124" t="s">
        <v>2002</v>
      </c>
      <c r="B371" s="64" t="str">
        <f>VLOOKUP(A371,'Medical Examinations'!$AS$1:$BC$2336,9,)</f>
        <v>Miguel</v>
      </c>
      <c r="C371" s="64">
        <f>VLOOKUP(A371,'Medical Examinations'!$AS$1:$BC$2336,2,)</f>
        <v>26.8</v>
      </c>
      <c r="D371" s="64">
        <f>VLOOKUP(A371,'Medical Examinations'!$AS$1:$BC$2336,3,)</f>
        <v>5.53</v>
      </c>
      <c r="E371" s="64" t="str">
        <f>VLOOKUP(A371,'Medical Examinations'!$AS$1:$BC$2336,6,)</f>
        <v>No</v>
      </c>
      <c r="F371" s="64" t="str">
        <f>VLOOKUP(A371,'Medical Examinations'!$AS$1:$BC$2336,4,)</f>
        <v>No</v>
      </c>
      <c r="G371" s="64" t="str">
        <f>VLOOKUP(A371,'Medical Examinations'!$AS$1:$BC$2336,5,)</f>
        <v>No</v>
      </c>
      <c r="H371" s="64">
        <f>VLOOKUP(A371,'Medical Examinations'!$AS$1:$BC$2336,8,)</f>
        <v>1</v>
      </c>
      <c r="I371" s="64" t="str">
        <f>VLOOKUP(A371,'Medical Examinations'!$AS$1:$BC$2336,7,)</f>
        <v>Yes</v>
      </c>
      <c r="J371" s="64" t="str">
        <f>VLOOKUP(A371,'Medical Examinations'!$AS$1:$BC$2336,11,)</f>
        <v>Over weight</v>
      </c>
      <c r="K371" s="64" t="str">
        <f>VLOOKUP(A371,'Medical Examinations'!$AS$1:$BC$2336,10,)</f>
        <v>Normal</v>
      </c>
      <c r="L371" s="64" t="str">
        <f>VLOOKUP(A371,'Hospitalisation Details'!$L$2:$R$2342,2,)</f>
        <v>11-06-1992</v>
      </c>
      <c r="M371" s="65">
        <f>VLOOKUP(A371,'Hospitalisation Details'!$L$2:$R$2345,7,)</f>
        <v>27615</v>
      </c>
      <c r="N371" s="64" t="str">
        <f>VLOOKUP(A371,'Hospitalisation Details'!$L$2:$R$2342,4,)</f>
        <v>tier - 2</v>
      </c>
      <c r="O371" s="64" t="str">
        <f>VLOOKUP(A371,'Hospitalisation Details'!$L$2:$R$2342,5,)</f>
        <v>tier - 3</v>
      </c>
      <c r="P371" s="64" t="str">
        <f>VLOOKUP(A371,'Hospitalisation Details'!$L$2:$R$2342,6,)</f>
        <v>R1011</v>
      </c>
      <c r="Q371" s="64">
        <f>VLOOKUP(A371,'Hospitalisation Details'!$L$2:$R$2342,3,)</f>
        <v>30</v>
      </c>
      <c r="R371" s="64">
        <f>VLOOKUP(A371,'Hospitalisation Details'!$L$2:$U$2342,10,)</f>
        <v>11</v>
      </c>
      <c r="S371" s="64" t="str">
        <f>VLOOKUP(A371,'Hospitalisation Details'!$L$2:$U$2342,8,)</f>
        <v>Jun</v>
      </c>
      <c r="T371" s="126">
        <f>VLOOKUP(A371,'Hospitalisation Details'!$L$2:$U$2342,9,)</f>
        <v>1992</v>
      </c>
    </row>
    <row r="372" spans="1:20" ht="15.5" x14ac:dyDescent="0.35">
      <c r="A372" s="124" t="s">
        <v>2001</v>
      </c>
      <c r="B372" s="64" t="str">
        <f>VLOOKUP(A372,'Medical Examinations'!$AS$1:$BC$2336,9,)</f>
        <v>Hadley T.</v>
      </c>
      <c r="C372" s="64">
        <f>VLOOKUP(A372,'Medical Examinations'!$AS$1:$BC$2336,2,)</f>
        <v>16.86</v>
      </c>
      <c r="D372" s="64">
        <f>VLOOKUP(A372,'Medical Examinations'!$AS$1:$BC$2336,3,)</f>
        <v>4.07</v>
      </c>
      <c r="E372" s="64" t="str">
        <f>VLOOKUP(A372,'Medical Examinations'!$AS$1:$BC$2336,6,)</f>
        <v>Yes</v>
      </c>
      <c r="F372" s="64" t="str">
        <f>VLOOKUP(A372,'Medical Examinations'!$AS$1:$BC$2336,4,)</f>
        <v>No</v>
      </c>
      <c r="G372" s="64" t="str">
        <f>VLOOKUP(A372,'Medical Examinations'!$AS$1:$BC$2336,5,)</f>
        <v>No</v>
      </c>
      <c r="H372" s="64">
        <f>VLOOKUP(A372,'Medical Examinations'!$AS$1:$BC$2336,8,)</f>
        <v>0</v>
      </c>
      <c r="I372" s="64" t="str">
        <f>VLOOKUP(A372,'Medical Examinations'!$AS$1:$BC$2336,7,)</f>
        <v>Yes</v>
      </c>
      <c r="J372" s="64" t="str">
        <f>VLOOKUP(A372,'Medical Examinations'!$AS$1:$BC$2336,11,)</f>
        <v>Under weight</v>
      </c>
      <c r="K372" s="64" t="str">
        <f>VLOOKUP(A372,'Medical Examinations'!$AS$1:$BC$2336,10,)</f>
        <v>Normal</v>
      </c>
      <c r="L372" s="64" t="str">
        <f>VLOOKUP(A372,'Hospitalisation Details'!$L$2:$R$2342,2,)</f>
        <v>06-11-1985</v>
      </c>
      <c r="M372" s="65">
        <f>VLOOKUP(A372,'Hospitalisation Details'!$L$2:$R$2345,7,)</f>
        <v>27599</v>
      </c>
      <c r="N372" s="64" t="str">
        <f>VLOOKUP(A372,'Hospitalisation Details'!$L$2:$R$2342,4,)</f>
        <v>tier - 2</v>
      </c>
      <c r="O372" s="64" t="str">
        <f>VLOOKUP(A372,'Hospitalisation Details'!$L$2:$R$2342,5,)</f>
        <v>tier - 1</v>
      </c>
      <c r="P372" s="64" t="str">
        <f>VLOOKUP(A372,'Hospitalisation Details'!$L$2:$R$2342,6,)</f>
        <v>R1011</v>
      </c>
      <c r="Q372" s="64">
        <f>VLOOKUP(A372,'Hospitalisation Details'!$L$2:$R$2342,3,)</f>
        <v>37</v>
      </c>
      <c r="R372" s="64">
        <f>VLOOKUP(A372,'Hospitalisation Details'!$L$2:$U$2342,10,)</f>
        <v>6</v>
      </c>
      <c r="S372" s="64" t="str">
        <f>VLOOKUP(A372,'Hospitalisation Details'!$L$2:$U$2342,8,)</f>
        <v>Nov</v>
      </c>
      <c r="T372" s="126">
        <f>VLOOKUP(A372,'Hospitalisation Details'!$L$2:$U$2342,9,)</f>
        <v>1985</v>
      </c>
    </row>
    <row r="373" spans="1:20" ht="15.5" x14ac:dyDescent="0.35">
      <c r="A373" s="124" t="s">
        <v>2000</v>
      </c>
      <c r="B373" s="64" t="str">
        <f>VLOOKUP(A373,'Medical Examinations'!$AS$1:$BC$2336,9,)</f>
        <v>Taylor</v>
      </c>
      <c r="C373" s="64">
        <f>VLOOKUP(A373,'Medical Examinations'!$AS$1:$BC$2336,2,)</f>
        <v>16.3</v>
      </c>
      <c r="D373" s="64">
        <f>VLOOKUP(A373,'Medical Examinations'!$AS$1:$BC$2336,3,)</f>
        <v>5.51</v>
      </c>
      <c r="E373" s="64" t="str">
        <f>VLOOKUP(A373,'Medical Examinations'!$AS$1:$BC$2336,6,)</f>
        <v>No</v>
      </c>
      <c r="F373" s="64" t="str">
        <f>VLOOKUP(A373,'Medical Examinations'!$AS$1:$BC$2336,4,)</f>
        <v>No</v>
      </c>
      <c r="G373" s="64" t="str">
        <f>VLOOKUP(A373,'Medical Examinations'!$AS$1:$BC$2336,5,)</f>
        <v>No</v>
      </c>
      <c r="H373" s="64">
        <f>VLOOKUP(A373,'Medical Examinations'!$AS$1:$BC$2336,8,)</f>
        <v>1</v>
      </c>
      <c r="I373" s="64" t="str">
        <f>VLOOKUP(A373,'Medical Examinations'!$AS$1:$BC$2336,7,)</f>
        <v>Yes</v>
      </c>
      <c r="J373" s="64" t="str">
        <f>VLOOKUP(A373,'Medical Examinations'!$AS$1:$BC$2336,11,)</f>
        <v>Under weight</v>
      </c>
      <c r="K373" s="64" t="str">
        <f>VLOOKUP(A373,'Medical Examinations'!$AS$1:$BC$2336,10,)</f>
        <v>Normal</v>
      </c>
      <c r="L373" s="64" t="str">
        <f>VLOOKUP(A373,'Hospitalisation Details'!$L$2:$R$2342,2,)</f>
        <v>22-07-1984</v>
      </c>
      <c r="M373" s="65">
        <f>VLOOKUP(A373,'Hospitalisation Details'!$L$2:$R$2345,7,)</f>
        <v>27535</v>
      </c>
      <c r="N373" s="64" t="str">
        <f>VLOOKUP(A373,'Hospitalisation Details'!$L$2:$R$2342,4,)</f>
        <v>tier - 2</v>
      </c>
      <c r="O373" s="64" t="str">
        <f>VLOOKUP(A373,'Hospitalisation Details'!$L$2:$R$2342,5,)</f>
        <v>tier - 2</v>
      </c>
      <c r="P373" s="64" t="str">
        <f>VLOOKUP(A373,'Hospitalisation Details'!$L$2:$R$2342,6,)</f>
        <v>R1011</v>
      </c>
      <c r="Q373" s="64">
        <f>VLOOKUP(A373,'Hospitalisation Details'!$L$2:$R$2342,3,)</f>
        <v>38</v>
      </c>
      <c r="R373" s="64">
        <f>VLOOKUP(A373,'Hospitalisation Details'!$L$2:$U$2342,10,)</f>
        <v>22</v>
      </c>
      <c r="S373" s="64" t="str">
        <f>VLOOKUP(A373,'Hospitalisation Details'!$L$2:$U$2342,8,)</f>
        <v>Jul</v>
      </c>
      <c r="T373" s="126">
        <f>VLOOKUP(A373,'Hospitalisation Details'!$L$2:$U$2342,9,)</f>
        <v>1984</v>
      </c>
    </row>
    <row r="374" spans="1:20" ht="15.5" x14ac:dyDescent="0.35">
      <c r="A374" s="124" t="s">
        <v>1999</v>
      </c>
      <c r="B374" s="64" t="str">
        <f>VLOOKUP(A374,'Medical Examinations'!$AS$1:$BC$2336,9,)</f>
        <v>Tenielle M</v>
      </c>
      <c r="C374" s="64">
        <f>VLOOKUP(A374,'Medical Examinations'!$AS$1:$BC$2336,2,)</f>
        <v>29.81</v>
      </c>
      <c r="D374" s="64">
        <f>VLOOKUP(A374,'Medical Examinations'!$AS$1:$BC$2336,3,)</f>
        <v>11.66</v>
      </c>
      <c r="E374" s="64" t="str">
        <f>VLOOKUP(A374,'Medical Examinations'!$AS$1:$BC$2336,6,)</f>
        <v>No</v>
      </c>
      <c r="F374" s="64" t="str">
        <f>VLOOKUP(A374,'Medical Examinations'!$AS$1:$BC$2336,4,)</f>
        <v>No</v>
      </c>
      <c r="G374" s="64" t="str">
        <f>VLOOKUP(A374,'Medical Examinations'!$AS$1:$BC$2336,5,)</f>
        <v>No</v>
      </c>
      <c r="H374" s="64">
        <f>VLOOKUP(A374,'Medical Examinations'!$AS$1:$BC$2336,8,)</f>
        <v>0</v>
      </c>
      <c r="I374" s="64" t="str">
        <f>VLOOKUP(A374,'Medical Examinations'!$AS$1:$BC$2336,7,)</f>
        <v>Yes</v>
      </c>
      <c r="J374" s="64" t="str">
        <f>VLOOKUP(A374,'Medical Examinations'!$AS$1:$BC$2336,11,)</f>
        <v>Over weight</v>
      </c>
      <c r="K374" s="64" t="str">
        <f>VLOOKUP(A374,'Medical Examinations'!$AS$1:$BC$2336,10,)</f>
        <v>Diabetes</v>
      </c>
      <c r="L374" s="64" t="str">
        <f>VLOOKUP(A374,'Hospitalisation Details'!$L$2:$R$2342,2,)</f>
        <v>19-10-1965</v>
      </c>
      <c r="M374" s="65">
        <f>VLOOKUP(A374,'Hospitalisation Details'!$L$2:$R$2345,7,)</f>
        <v>27534</v>
      </c>
      <c r="N374" s="64" t="str">
        <f>VLOOKUP(A374,'Hospitalisation Details'!$L$2:$R$2342,4,)</f>
        <v>tier - 2</v>
      </c>
      <c r="O374" s="64" t="str">
        <f>VLOOKUP(A374,'Hospitalisation Details'!$L$2:$R$2342,5,)</f>
        <v>tier - 3</v>
      </c>
      <c r="P374" s="64" t="str">
        <f>VLOOKUP(A374,'Hospitalisation Details'!$L$2:$R$2342,6,)</f>
        <v>R1013</v>
      </c>
      <c r="Q374" s="64">
        <f>VLOOKUP(A374,'Hospitalisation Details'!$L$2:$R$2342,3,)</f>
        <v>57</v>
      </c>
      <c r="R374" s="64">
        <f>VLOOKUP(A374,'Hospitalisation Details'!$L$2:$U$2342,10,)</f>
        <v>19</v>
      </c>
      <c r="S374" s="64" t="str">
        <f>VLOOKUP(A374,'Hospitalisation Details'!$L$2:$U$2342,8,)</f>
        <v>Oct</v>
      </c>
      <c r="T374" s="126">
        <f>VLOOKUP(A374,'Hospitalisation Details'!$L$2:$U$2342,9,)</f>
        <v>1965</v>
      </c>
    </row>
    <row r="375" spans="1:20" ht="15.5" x14ac:dyDescent="0.35">
      <c r="A375" s="124" t="s">
        <v>1998</v>
      </c>
      <c r="B375" s="64" t="str">
        <f>VLOOKUP(A375,'Medical Examinations'!$AS$1:$BC$2336,9,)</f>
        <v>Andrea</v>
      </c>
      <c r="C375" s="64">
        <f>VLOOKUP(A375,'Medical Examinations'!$AS$1:$BC$2336,2,)</f>
        <v>16.329999999999998</v>
      </c>
      <c r="D375" s="64">
        <f>VLOOKUP(A375,'Medical Examinations'!$AS$1:$BC$2336,3,)</f>
        <v>7.26</v>
      </c>
      <c r="E375" s="64" t="str">
        <f>VLOOKUP(A375,'Medical Examinations'!$AS$1:$BC$2336,6,)</f>
        <v>Yes</v>
      </c>
      <c r="F375" s="64" t="str">
        <f>VLOOKUP(A375,'Medical Examinations'!$AS$1:$BC$2336,4,)</f>
        <v>No</v>
      </c>
      <c r="G375" s="64" t="str">
        <f>VLOOKUP(A375,'Medical Examinations'!$AS$1:$BC$2336,5,)</f>
        <v>No</v>
      </c>
      <c r="H375" s="64">
        <f>VLOOKUP(A375,'Medical Examinations'!$AS$1:$BC$2336,8,)</f>
        <v>0</v>
      </c>
      <c r="I375" s="64" t="str">
        <f>VLOOKUP(A375,'Medical Examinations'!$AS$1:$BC$2336,7,)</f>
        <v>Yes</v>
      </c>
      <c r="J375" s="64" t="str">
        <f>VLOOKUP(A375,'Medical Examinations'!$AS$1:$BC$2336,11,)</f>
        <v>Under weight</v>
      </c>
      <c r="K375" s="64" t="str">
        <f>VLOOKUP(A375,'Medical Examinations'!$AS$1:$BC$2336,10,)</f>
        <v>Diabetes</v>
      </c>
      <c r="L375" s="64" t="str">
        <f>VLOOKUP(A375,'Hospitalisation Details'!$L$2:$R$2342,2,)</f>
        <v>03-10-1981</v>
      </c>
      <c r="M375" s="65">
        <f>VLOOKUP(A375,'Hospitalisation Details'!$L$2:$R$2345,7,)</f>
        <v>27496</v>
      </c>
      <c r="N375" s="64" t="str">
        <f>VLOOKUP(A375,'Hospitalisation Details'!$L$2:$R$2342,4,)</f>
        <v>tier - 2</v>
      </c>
      <c r="O375" s="64" t="str">
        <f>VLOOKUP(A375,'Hospitalisation Details'!$L$2:$R$2342,5,)</f>
        <v>tier - 1</v>
      </c>
      <c r="P375" s="64" t="str">
        <f>VLOOKUP(A375,'Hospitalisation Details'!$L$2:$R$2342,6,)</f>
        <v>R1011</v>
      </c>
      <c r="Q375" s="64">
        <f>VLOOKUP(A375,'Hospitalisation Details'!$L$2:$R$2342,3,)</f>
        <v>41</v>
      </c>
      <c r="R375" s="64">
        <f>VLOOKUP(A375,'Hospitalisation Details'!$L$2:$U$2342,10,)</f>
        <v>3</v>
      </c>
      <c r="S375" s="64" t="str">
        <f>VLOOKUP(A375,'Hospitalisation Details'!$L$2:$U$2342,8,)</f>
        <v>Oct</v>
      </c>
      <c r="T375" s="126">
        <f>VLOOKUP(A375,'Hospitalisation Details'!$L$2:$U$2342,9,)</f>
        <v>1981</v>
      </c>
    </row>
    <row r="376" spans="1:20" ht="15.5" x14ac:dyDescent="0.35">
      <c r="A376" s="124" t="s">
        <v>1997</v>
      </c>
      <c r="B376" s="64" t="str">
        <f>VLOOKUP(A376,'Medical Examinations'!$AS$1:$BC$2336,9,)</f>
        <v>Nora P</v>
      </c>
      <c r="C376" s="64">
        <f>VLOOKUP(A376,'Medical Examinations'!$AS$1:$BC$2336,2,)</f>
        <v>16.37</v>
      </c>
      <c r="D376" s="64">
        <f>VLOOKUP(A376,'Medical Examinations'!$AS$1:$BC$2336,3,)</f>
        <v>4.79</v>
      </c>
      <c r="E376" s="64" t="str">
        <f>VLOOKUP(A376,'Medical Examinations'!$AS$1:$BC$2336,6,)</f>
        <v>Yes</v>
      </c>
      <c r="F376" s="64" t="str">
        <f>VLOOKUP(A376,'Medical Examinations'!$AS$1:$BC$2336,4,)</f>
        <v>No</v>
      </c>
      <c r="G376" s="64" t="str">
        <f>VLOOKUP(A376,'Medical Examinations'!$AS$1:$BC$2336,5,)</f>
        <v>No</v>
      </c>
      <c r="H376" s="64">
        <f>VLOOKUP(A376,'Medical Examinations'!$AS$1:$BC$2336,8,)</f>
        <v>0</v>
      </c>
      <c r="I376" s="64" t="str">
        <f>VLOOKUP(A376,'Medical Examinations'!$AS$1:$BC$2336,7,)</f>
        <v>Yes</v>
      </c>
      <c r="J376" s="64" t="str">
        <f>VLOOKUP(A376,'Medical Examinations'!$AS$1:$BC$2336,11,)</f>
        <v>Under weight</v>
      </c>
      <c r="K376" s="64" t="str">
        <f>VLOOKUP(A376,'Medical Examinations'!$AS$1:$BC$2336,10,)</f>
        <v>Normal</v>
      </c>
      <c r="L376" s="64" t="str">
        <f>VLOOKUP(A376,'Hospitalisation Details'!$L$2:$R$2342,2,)</f>
        <v>05-12-1985</v>
      </c>
      <c r="M376" s="65">
        <f>VLOOKUP(A376,'Hospitalisation Details'!$L$2:$R$2345,7,)</f>
        <v>27433</v>
      </c>
      <c r="N376" s="64" t="str">
        <f>VLOOKUP(A376,'Hospitalisation Details'!$L$2:$R$2342,4,)</f>
        <v>tier - 2</v>
      </c>
      <c r="O376" s="64" t="str">
        <f>VLOOKUP(A376,'Hospitalisation Details'!$L$2:$R$2342,5,)</f>
        <v>tier - 1</v>
      </c>
      <c r="P376" s="64" t="str">
        <f>VLOOKUP(A376,'Hospitalisation Details'!$L$2:$R$2342,6,)</f>
        <v>R1011</v>
      </c>
      <c r="Q376" s="64">
        <f>VLOOKUP(A376,'Hospitalisation Details'!$L$2:$R$2342,3,)</f>
        <v>37</v>
      </c>
      <c r="R376" s="64">
        <f>VLOOKUP(A376,'Hospitalisation Details'!$L$2:$U$2342,10,)</f>
        <v>5</v>
      </c>
      <c r="S376" s="64" t="str">
        <f>VLOOKUP(A376,'Hospitalisation Details'!$L$2:$U$2342,8,)</f>
        <v>Dec</v>
      </c>
      <c r="T376" s="126">
        <f>VLOOKUP(A376,'Hospitalisation Details'!$L$2:$U$2342,9,)</f>
        <v>1985</v>
      </c>
    </row>
    <row r="377" spans="1:20" ht="15.5" x14ac:dyDescent="0.35">
      <c r="A377" s="124" t="s">
        <v>1996</v>
      </c>
      <c r="B377" s="64" t="str">
        <f>VLOOKUP(A377,'Medical Examinations'!$AS$1:$BC$2336,9,)</f>
        <v>Zachary</v>
      </c>
      <c r="C377" s="64">
        <f>VLOOKUP(A377,'Medical Examinations'!$AS$1:$BC$2336,2,)</f>
        <v>22.42</v>
      </c>
      <c r="D377" s="64">
        <f>VLOOKUP(A377,'Medical Examinations'!$AS$1:$BC$2336,3,)</f>
        <v>4.68</v>
      </c>
      <c r="E377" s="64" t="str">
        <f>VLOOKUP(A377,'Medical Examinations'!$AS$1:$BC$2336,6,)</f>
        <v>Yes</v>
      </c>
      <c r="F377" s="64" t="str">
        <f>VLOOKUP(A377,'Medical Examinations'!$AS$1:$BC$2336,4,)</f>
        <v>No</v>
      </c>
      <c r="G377" s="64" t="str">
        <f>VLOOKUP(A377,'Medical Examinations'!$AS$1:$BC$2336,5,)</f>
        <v>No</v>
      </c>
      <c r="H377" s="64">
        <f>VLOOKUP(A377,'Medical Examinations'!$AS$1:$BC$2336,8,)</f>
        <v>1</v>
      </c>
      <c r="I377" s="64" t="str">
        <f>VLOOKUP(A377,'Medical Examinations'!$AS$1:$BC$2336,7,)</f>
        <v>No</v>
      </c>
      <c r="J377" s="64" t="str">
        <f>VLOOKUP(A377,'Medical Examinations'!$AS$1:$BC$2336,11,)</f>
        <v xml:space="preserve">Normal Weight 
</v>
      </c>
      <c r="K377" s="64" t="str">
        <f>VLOOKUP(A377,'Medical Examinations'!$AS$1:$BC$2336,10,)</f>
        <v>Normal</v>
      </c>
      <c r="L377" s="64" t="str">
        <f>VLOOKUP(A377,'Hospitalisation Details'!$L$2:$R$2342,2,)</f>
        <v>15-09-1988</v>
      </c>
      <c r="M377" s="65">
        <f>VLOOKUP(A377,'Hospitalisation Details'!$L$2:$R$2345,7,)</f>
        <v>27376</v>
      </c>
      <c r="N377" s="64" t="str">
        <f>VLOOKUP(A377,'Hospitalisation Details'!$L$2:$R$2342,4,)</f>
        <v>tier - 2</v>
      </c>
      <c r="O377" s="64" t="str">
        <f>VLOOKUP(A377,'Hospitalisation Details'!$L$2:$R$2342,5,)</f>
        <v>tier - 3</v>
      </c>
      <c r="P377" s="64" t="str">
        <f>VLOOKUP(A377,'Hospitalisation Details'!$L$2:$R$2342,6,)</f>
        <v>R1015</v>
      </c>
      <c r="Q377" s="64">
        <f>VLOOKUP(A377,'Hospitalisation Details'!$L$2:$R$2342,3,)</f>
        <v>34</v>
      </c>
      <c r="R377" s="64">
        <f>VLOOKUP(A377,'Hospitalisation Details'!$L$2:$U$2342,10,)</f>
        <v>15</v>
      </c>
      <c r="S377" s="64" t="str">
        <f>VLOOKUP(A377,'Hospitalisation Details'!$L$2:$U$2342,8,)</f>
        <v>Sep</v>
      </c>
      <c r="T377" s="126">
        <f>VLOOKUP(A377,'Hospitalisation Details'!$L$2:$U$2342,9,)</f>
        <v>1988</v>
      </c>
    </row>
    <row r="378" spans="1:20" ht="15.5" x14ac:dyDescent="0.35">
      <c r="A378" s="124" t="s">
        <v>1995</v>
      </c>
      <c r="B378" s="64" t="str">
        <f>VLOOKUP(A378,'Medical Examinations'!$AS$1:$BC$2336,9,)</f>
        <v>Michael</v>
      </c>
      <c r="C378" s="64">
        <f>VLOOKUP(A378,'Medical Examinations'!$AS$1:$BC$2336,2,)</f>
        <v>31.35</v>
      </c>
      <c r="D378" s="64">
        <f>VLOOKUP(A378,'Medical Examinations'!$AS$1:$BC$2336,3,)</f>
        <v>4.33</v>
      </c>
      <c r="E378" s="64" t="str">
        <f>VLOOKUP(A378,'Medical Examinations'!$AS$1:$BC$2336,6,)</f>
        <v>Yes</v>
      </c>
      <c r="F378" s="64" t="str">
        <f>VLOOKUP(A378,'Medical Examinations'!$AS$1:$BC$2336,4,)</f>
        <v>No</v>
      </c>
      <c r="G378" s="64" t="str">
        <f>VLOOKUP(A378,'Medical Examinations'!$AS$1:$BC$2336,5,)</f>
        <v>Yes</v>
      </c>
      <c r="H378" s="64">
        <f>VLOOKUP(A378,'Medical Examinations'!$AS$1:$BC$2336,8,)</f>
        <v>1</v>
      </c>
      <c r="I378" s="64" t="str">
        <f>VLOOKUP(A378,'Medical Examinations'!$AS$1:$BC$2336,7,)</f>
        <v>No</v>
      </c>
      <c r="J378" s="64" t="str">
        <f>VLOOKUP(A378,'Medical Examinations'!$AS$1:$BC$2336,11,)</f>
        <v>Obesity</v>
      </c>
      <c r="K378" s="64" t="str">
        <f>VLOOKUP(A378,'Medical Examinations'!$AS$1:$BC$2336,10,)</f>
        <v>Normal</v>
      </c>
      <c r="L378" s="64" t="str">
        <f>VLOOKUP(A378,'Hospitalisation Details'!$L$2:$R$2342,2,)</f>
        <v>16-10-1969</v>
      </c>
      <c r="M378" s="65">
        <f>VLOOKUP(A378,'Hospitalisation Details'!$L$2:$R$2345,7,)</f>
        <v>27346</v>
      </c>
      <c r="N378" s="64" t="str">
        <f>VLOOKUP(A378,'Hospitalisation Details'!$L$2:$R$2342,4,)</f>
        <v>tier - 2</v>
      </c>
      <c r="O378" s="64" t="str">
        <f>VLOOKUP(A378,'Hospitalisation Details'!$L$2:$R$2342,5,)</f>
        <v>tier - 2</v>
      </c>
      <c r="P378" s="64" t="str">
        <f>VLOOKUP(A378,'Hospitalisation Details'!$L$2:$R$2342,6,)</f>
        <v>R1013</v>
      </c>
      <c r="Q378" s="64">
        <f>VLOOKUP(A378,'Hospitalisation Details'!$L$2:$R$2342,3,)</f>
        <v>53</v>
      </c>
      <c r="R378" s="64">
        <f>VLOOKUP(A378,'Hospitalisation Details'!$L$2:$U$2342,10,)</f>
        <v>16</v>
      </c>
      <c r="S378" s="64" t="str">
        <f>VLOOKUP(A378,'Hospitalisation Details'!$L$2:$U$2342,8,)</f>
        <v>Oct</v>
      </c>
      <c r="T378" s="126">
        <f>VLOOKUP(A378,'Hospitalisation Details'!$L$2:$U$2342,9,)</f>
        <v>1969</v>
      </c>
    </row>
    <row r="379" spans="1:20" ht="15.5" x14ac:dyDescent="0.35">
      <c r="A379" s="124" t="s">
        <v>1994</v>
      </c>
      <c r="B379" s="64" t="str">
        <f>VLOOKUP(A379,'Medical Examinations'!$AS$1:$BC$2336,9,)</f>
        <v>Alyssa K.</v>
      </c>
      <c r="C379" s="64">
        <f>VLOOKUP(A379,'Medical Examinations'!$AS$1:$BC$2336,2,)</f>
        <v>31.9</v>
      </c>
      <c r="D379" s="64">
        <f>VLOOKUP(A379,'Medical Examinations'!$AS$1:$BC$2336,3,)</f>
        <v>11.89</v>
      </c>
      <c r="E379" s="64" t="str">
        <f>VLOOKUP(A379,'Medical Examinations'!$AS$1:$BC$2336,6,)</f>
        <v>No</v>
      </c>
      <c r="F379" s="64" t="str">
        <f>VLOOKUP(A379,'Medical Examinations'!$AS$1:$BC$2336,4,)</f>
        <v>No</v>
      </c>
      <c r="G379" s="64" t="str">
        <f>VLOOKUP(A379,'Medical Examinations'!$AS$1:$BC$2336,5,)</f>
        <v>No</v>
      </c>
      <c r="H379" s="64">
        <f>VLOOKUP(A379,'Medical Examinations'!$AS$1:$BC$2336,8,)</f>
        <v>0</v>
      </c>
      <c r="I379" s="64" t="str">
        <f>VLOOKUP(A379,'Medical Examinations'!$AS$1:$BC$2336,7,)</f>
        <v>No</v>
      </c>
      <c r="J379" s="64" t="str">
        <f>VLOOKUP(A379,'Medical Examinations'!$AS$1:$BC$2336,11,)</f>
        <v>Obesity</v>
      </c>
      <c r="K379" s="64" t="str">
        <f>VLOOKUP(A379,'Medical Examinations'!$AS$1:$BC$2336,10,)</f>
        <v>Diabetes</v>
      </c>
      <c r="L379" s="64" t="str">
        <f>VLOOKUP(A379,'Hospitalisation Details'!$L$2:$R$2342,2,)</f>
        <v>06-06-1968</v>
      </c>
      <c r="M379" s="65">
        <f>VLOOKUP(A379,'Hospitalisation Details'!$L$2:$R$2345,7,)</f>
        <v>27323</v>
      </c>
      <c r="N379" s="64" t="str">
        <f>VLOOKUP(A379,'Hospitalisation Details'!$L$2:$R$2342,4,)</f>
        <v>tier - 2</v>
      </c>
      <c r="O379" s="64" t="str">
        <f>VLOOKUP(A379,'Hospitalisation Details'!$L$2:$R$2342,5,)</f>
        <v>tier - 2</v>
      </c>
      <c r="P379" s="64" t="str">
        <f>VLOOKUP(A379,'Hospitalisation Details'!$L$2:$R$2342,6,)</f>
        <v>R1013</v>
      </c>
      <c r="Q379" s="64">
        <f>VLOOKUP(A379,'Hospitalisation Details'!$L$2:$R$2342,3,)</f>
        <v>55</v>
      </c>
      <c r="R379" s="64">
        <f>VLOOKUP(A379,'Hospitalisation Details'!$L$2:$U$2342,10,)</f>
        <v>6</v>
      </c>
      <c r="S379" s="64" t="str">
        <f>VLOOKUP(A379,'Hospitalisation Details'!$L$2:$U$2342,8,)</f>
        <v>Jun</v>
      </c>
      <c r="T379" s="126">
        <f>VLOOKUP(A379,'Hospitalisation Details'!$L$2:$U$2342,9,)</f>
        <v>1968</v>
      </c>
    </row>
    <row r="380" spans="1:20" ht="15.5" x14ac:dyDescent="0.35">
      <c r="A380" s="124" t="s">
        <v>1993</v>
      </c>
      <c r="B380" s="64" t="str">
        <f>VLOOKUP(A380,'Medical Examinations'!$AS$1:$BC$2336,9,)</f>
        <v>Heather</v>
      </c>
      <c r="C380" s="64">
        <f>VLOOKUP(A380,'Medical Examinations'!$AS$1:$BC$2336,2,)</f>
        <v>30.6</v>
      </c>
      <c r="D380" s="64">
        <f>VLOOKUP(A380,'Medical Examinations'!$AS$1:$BC$2336,3,)</f>
        <v>5.24</v>
      </c>
      <c r="E380" s="64" t="str">
        <f>VLOOKUP(A380,'Medical Examinations'!$AS$1:$BC$2336,6,)</f>
        <v>No</v>
      </c>
      <c r="F380" s="64" t="str">
        <f>VLOOKUP(A380,'Medical Examinations'!$AS$1:$BC$2336,4,)</f>
        <v>No</v>
      </c>
      <c r="G380" s="64" t="str">
        <f>VLOOKUP(A380,'Medical Examinations'!$AS$1:$BC$2336,5,)</f>
        <v>No</v>
      </c>
      <c r="H380" s="64">
        <f>VLOOKUP(A380,'Medical Examinations'!$AS$1:$BC$2336,8,)</f>
        <v>0</v>
      </c>
      <c r="I380" s="64" t="str">
        <f>VLOOKUP(A380,'Medical Examinations'!$AS$1:$BC$2336,7,)</f>
        <v>Yes</v>
      </c>
      <c r="J380" s="64" t="str">
        <f>VLOOKUP(A380,'Medical Examinations'!$AS$1:$BC$2336,11,)</f>
        <v>Obesity</v>
      </c>
      <c r="K380" s="64" t="str">
        <f>VLOOKUP(A380,'Medical Examinations'!$AS$1:$BC$2336,10,)</f>
        <v>Normal</v>
      </c>
      <c r="L380" s="64" t="str">
        <f>VLOOKUP(A380,'Hospitalisation Details'!$L$2:$R$2342,2,)</f>
        <v>02-12-1999</v>
      </c>
      <c r="M380" s="65">
        <f>VLOOKUP(A380,'Hospitalisation Details'!$L$2:$R$2345,7,)</f>
        <v>27237</v>
      </c>
      <c r="N380" s="64" t="str">
        <f>VLOOKUP(A380,'Hospitalisation Details'!$L$2:$R$2342,4,)</f>
        <v>tier - 2</v>
      </c>
      <c r="O380" s="64" t="str">
        <f>VLOOKUP(A380,'Hospitalisation Details'!$L$2:$R$2342,5,)</f>
        <v>tier - 1</v>
      </c>
      <c r="P380" s="64" t="str">
        <f>VLOOKUP(A380,'Hospitalisation Details'!$L$2:$R$2342,6,)</f>
        <v>R1011</v>
      </c>
      <c r="Q380" s="64">
        <f>VLOOKUP(A380,'Hospitalisation Details'!$L$2:$R$2342,3,)</f>
        <v>23</v>
      </c>
      <c r="R380" s="64">
        <f>VLOOKUP(A380,'Hospitalisation Details'!$L$2:$U$2342,10,)</f>
        <v>2</v>
      </c>
      <c r="S380" s="64" t="str">
        <f>VLOOKUP(A380,'Hospitalisation Details'!$L$2:$U$2342,8,)</f>
        <v>Dec</v>
      </c>
      <c r="T380" s="126">
        <f>VLOOKUP(A380,'Hospitalisation Details'!$L$2:$U$2342,9,)</f>
        <v>1999</v>
      </c>
    </row>
    <row r="381" spans="1:20" ht="15.5" x14ac:dyDescent="0.35">
      <c r="A381" s="124" t="s">
        <v>1992</v>
      </c>
      <c r="B381" s="64" t="str">
        <f>VLOOKUP(A381,'Medical Examinations'!$AS$1:$BC$2336,9,)</f>
        <v>Dante</v>
      </c>
      <c r="C381" s="64">
        <f>VLOOKUP(A381,'Medical Examinations'!$AS$1:$BC$2336,2,)</f>
        <v>28.975000000000001</v>
      </c>
      <c r="D381" s="64">
        <f>VLOOKUP(A381,'Medical Examinations'!$AS$1:$BC$2336,3,)</f>
        <v>7.63</v>
      </c>
      <c r="E381" s="64" t="str">
        <f>VLOOKUP(A381,'Medical Examinations'!$AS$1:$BC$2336,6,)</f>
        <v>No</v>
      </c>
      <c r="F381" s="64" t="str">
        <f>VLOOKUP(A381,'Medical Examinations'!$AS$1:$BC$2336,4,)</f>
        <v>No</v>
      </c>
      <c r="G381" s="64" t="str">
        <f>VLOOKUP(A381,'Medical Examinations'!$AS$1:$BC$2336,5,)</f>
        <v>No</v>
      </c>
      <c r="H381" s="64">
        <f>VLOOKUP(A381,'Medical Examinations'!$AS$1:$BC$2336,8,)</f>
        <v>0</v>
      </c>
      <c r="I381" s="64" t="str">
        <f>VLOOKUP(A381,'Medical Examinations'!$AS$1:$BC$2336,7,)</f>
        <v>Yes</v>
      </c>
      <c r="J381" s="64" t="str">
        <f>VLOOKUP(A381,'Medical Examinations'!$AS$1:$BC$2336,11,)</f>
        <v>Over weight</v>
      </c>
      <c r="K381" s="64" t="str">
        <f>VLOOKUP(A381,'Medical Examinations'!$AS$1:$BC$2336,10,)</f>
        <v>Diabetes</v>
      </c>
      <c r="L381" s="64" t="str">
        <f>VLOOKUP(A381,'Hospitalisation Details'!$L$2:$R$2342,2,)</f>
        <v>21-12-1965</v>
      </c>
      <c r="M381" s="65">
        <f>VLOOKUP(A381,'Hospitalisation Details'!$L$2:$R$2345,7,)</f>
        <v>27218</v>
      </c>
      <c r="N381" s="64" t="str">
        <f>VLOOKUP(A381,'Hospitalisation Details'!$L$2:$R$2342,4,)</f>
        <v>tier - 2</v>
      </c>
      <c r="O381" s="64" t="str">
        <f>VLOOKUP(A381,'Hospitalisation Details'!$L$2:$R$2342,5,)</f>
        <v>tier - 1</v>
      </c>
      <c r="P381" s="64" t="str">
        <f>VLOOKUP(A381,'Hospitalisation Details'!$L$2:$R$2342,6,)</f>
        <v>R1017</v>
      </c>
      <c r="Q381" s="64">
        <f>VLOOKUP(A381,'Hospitalisation Details'!$L$2:$R$2342,3,)</f>
        <v>57</v>
      </c>
      <c r="R381" s="64">
        <f>VLOOKUP(A381,'Hospitalisation Details'!$L$2:$U$2342,10,)</f>
        <v>21</v>
      </c>
      <c r="S381" s="64" t="str">
        <f>VLOOKUP(A381,'Hospitalisation Details'!$L$2:$U$2342,8,)</f>
        <v>Dec</v>
      </c>
      <c r="T381" s="126">
        <f>VLOOKUP(A381,'Hospitalisation Details'!$L$2:$U$2342,9,)</f>
        <v>1965</v>
      </c>
    </row>
    <row r="382" spans="1:20" ht="15.5" x14ac:dyDescent="0.35">
      <c r="A382" s="124" t="s">
        <v>1991</v>
      </c>
      <c r="B382" s="64" t="str">
        <f>VLOOKUP(A382,'Medical Examinations'!$AS$1:$BC$2336,9,)</f>
        <v>Sara E.</v>
      </c>
      <c r="C382" s="64">
        <f>VLOOKUP(A382,'Medical Examinations'!$AS$1:$BC$2336,2,)</f>
        <v>24.86</v>
      </c>
      <c r="D382" s="64">
        <f>VLOOKUP(A382,'Medical Examinations'!$AS$1:$BC$2336,3,)</f>
        <v>8.92</v>
      </c>
      <c r="E382" s="64" t="str">
        <f>VLOOKUP(A382,'Medical Examinations'!$AS$1:$BC$2336,6,)</f>
        <v>Yes</v>
      </c>
      <c r="F382" s="64" t="str">
        <f>VLOOKUP(A382,'Medical Examinations'!$AS$1:$BC$2336,4,)</f>
        <v>No</v>
      </c>
      <c r="G382" s="64" t="str">
        <f>VLOOKUP(A382,'Medical Examinations'!$AS$1:$BC$2336,5,)</f>
        <v>No</v>
      </c>
      <c r="H382" s="64">
        <f>VLOOKUP(A382,'Medical Examinations'!$AS$1:$BC$2336,8,)</f>
        <v>2</v>
      </c>
      <c r="I382" s="64" t="str">
        <f>VLOOKUP(A382,'Medical Examinations'!$AS$1:$BC$2336,7,)</f>
        <v>No</v>
      </c>
      <c r="J382" s="64" t="str">
        <f>VLOOKUP(A382,'Medical Examinations'!$AS$1:$BC$2336,11,)</f>
        <v xml:space="preserve">Normal Weight 
</v>
      </c>
      <c r="K382" s="64" t="str">
        <f>VLOOKUP(A382,'Medical Examinations'!$AS$1:$BC$2336,10,)</f>
        <v>Diabetes</v>
      </c>
      <c r="L382" s="64" t="str">
        <f>VLOOKUP(A382,'Hospitalisation Details'!$L$2:$R$2342,2,)</f>
        <v>02-10-1970</v>
      </c>
      <c r="M382" s="65">
        <f>VLOOKUP(A382,'Hospitalisation Details'!$L$2:$R$2345,7,)</f>
        <v>27118</v>
      </c>
      <c r="N382" s="64" t="str">
        <f>VLOOKUP(A382,'Hospitalisation Details'!$L$2:$R$2342,4,)</f>
        <v>tier - 2</v>
      </c>
      <c r="O382" s="64" t="str">
        <f>VLOOKUP(A382,'Hospitalisation Details'!$L$2:$R$2342,5,)</f>
        <v>tier - 2</v>
      </c>
      <c r="P382" s="64" t="str">
        <f>VLOOKUP(A382,'Hospitalisation Details'!$L$2:$R$2342,6,)</f>
        <v>R1013</v>
      </c>
      <c r="Q382" s="64">
        <f>VLOOKUP(A382,'Hospitalisation Details'!$L$2:$R$2342,3,)</f>
        <v>52</v>
      </c>
      <c r="R382" s="64">
        <f>VLOOKUP(A382,'Hospitalisation Details'!$L$2:$U$2342,10,)</f>
        <v>2</v>
      </c>
      <c r="S382" s="64" t="str">
        <f>VLOOKUP(A382,'Hospitalisation Details'!$L$2:$U$2342,8,)</f>
        <v>Oct</v>
      </c>
      <c r="T382" s="126">
        <f>VLOOKUP(A382,'Hospitalisation Details'!$L$2:$U$2342,9,)</f>
        <v>1970</v>
      </c>
    </row>
    <row r="383" spans="1:20" ht="15.5" x14ac:dyDescent="0.35">
      <c r="A383" s="124" t="s">
        <v>1990</v>
      </c>
      <c r="B383" s="64" t="str">
        <f>VLOOKUP(A383,'Medical Examinations'!$AS$1:$BC$2336,9,)</f>
        <v>Scott</v>
      </c>
      <c r="C383" s="64">
        <f>VLOOKUP(A383,'Medical Examinations'!$AS$1:$BC$2336,2,)</f>
        <v>19.54</v>
      </c>
      <c r="D383" s="64">
        <f>VLOOKUP(A383,'Medical Examinations'!$AS$1:$BC$2336,3,)</f>
        <v>5.37</v>
      </c>
      <c r="E383" s="64" t="str">
        <f>VLOOKUP(A383,'Medical Examinations'!$AS$1:$BC$2336,6,)</f>
        <v>No</v>
      </c>
      <c r="F383" s="64" t="str">
        <f>VLOOKUP(A383,'Medical Examinations'!$AS$1:$BC$2336,4,)</f>
        <v>No</v>
      </c>
      <c r="G383" s="64" t="str">
        <f>VLOOKUP(A383,'Medical Examinations'!$AS$1:$BC$2336,5,)</f>
        <v>No</v>
      </c>
      <c r="H383" s="64">
        <f>VLOOKUP(A383,'Medical Examinations'!$AS$1:$BC$2336,8,)</f>
        <v>0</v>
      </c>
      <c r="I383" s="64" t="str">
        <f>VLOOKUP(A383,'Medical Examinations'!$AS$1:$BC$2336,7,)</f>
        <v>Yes</v>
      </c>
      <c r="J383" s="64" t="str">
        <f>VLOOKUP(A383,'Medical Examinations'!$AS$1:$BC$2336,11,)</f>
        <v xml:space="preserve">Normal Weight 
</v>
      </c>
      <c r="K383" s="64" t="str">
        <f>VLOOKUP(A383,'Medical Examinations'!$AS$1:$BC$2336,10,)</f>
        <v>Normal</v>
      </c>
      <c r="L383" s="64" t="str">
        <f>VLOOKUP(A383,'Hospitalisation Details'!$L$2:$R$2342,2,)</f>
        <v>13-12-1990</v>
      </c>
      <c r="M383" s="65">
        <f>VLOOKUP(A383,'Hospitalisation Details'!$L$2:$R$2345,7,)</f>
        <v>27092</v>
      </c>
      <c r="N383" s="64" t="str">
        <f>VLOOKUP(A383,'Hospitalisation Details'!$L$2:$R$2342,4,)</f>
        <v>tier - 2</v>
      </c>
      <c r="O383" s="64" t="str">
        <f>VLOOKUP(A383,'Hospitalisation Details'!$L$2:$R$2342,5,)</f>
        <v>tier - 3</v>
      </c>
      <c r="P383" s="64" t="str">
        <f>VLOOKUP(A383,'Hospitalisation Details'!$L$2:$R$2342,6,)</f>
        <v>R1011</v>
      </c>
      <c r="Q383" s="64">
        <f>VLOOKUP(A383,'Hospitalisation Details'!$L$2:$R$2342,3,)</f>
        <v>32</v>
      </c>
      <c r="R383" s="64">
        <f>VLOOKUP(A383,'Hospitalisation Details'!$L$2:$U$2342,10,)</f>
        <v>13</v>
      </c>
      <c r="S383" s="64" t="str">
        <f>VLOOKUP(A383,'Hospitalisation Details'!$L$2:$U$2342,8,)</f>
        <v>Dec</v>
      </c>
      <c r="T383" s="126">
        <f>VLOOKUP(A383,'Hospitalisation Details'!$L$2:$U$2342,9,)</f>
        <v>1990</v>
      </c>
    </row>
    <row r="384" spans="1:20" ht="15.5" x14ac:dyDescent="0.35">
      <c r="A384" s="124" t="s">
        <v>1989</v>
      </c>
      <c r="B384" s="64" t="str">
        <f>VLOOKUP(A384,'Medical Examinations'!$AS$1:$BC$2336,9,)</f>
        <v>Sean</v>
      </c>
      <c r="C384" s="64">
        <f>VLOOKUP(A384,'Medical Examinations'!$AS$1:$BC$2336,2,)</f>
        <v>26.74</v>
      </c>
      <c r="D384" s="64">
        <f>VLOOKUP(A384,'Medical Examinations'!$AS$1:$BC$2336,3,)</f>
        <v>4.3099999999999996</v>
      </c>
      <c r="E384" s="64" t="str">
        <f>VLOOKUP(A384,'Medical Examinations'!$AS$1:$BC$2336,6,)</f>
        <v>No</v>
      </c>
      <c r="F384" s="64" t="str">
        <f>VLOOKUP(A384,'Medical Examinations'!$AS$1:$BC$2336,4,)</f>
        <v>No</v>
      </c>
      <c r="G384" s="64" t="str">
        <f>VLOOKUP(A384,'Medical Examinations'!$AS$1:$BC$2336,5,)</f>
        <v>No</v>
      </c>
      <c r="H384" s="64">
        <f>VLOOKUP(A384,'Medical Examinations'!$AS$1:$BC$2336,8,)</f>
        <v>0</v>
      </c>
      <c r="I384" s="64" t="str">
        <f>VLOOKUP(A384,'Medical Examinations'!$AS$1:$BC$2336,7,)</f>
        <v>Yes</v>
      </c>
      <c r="J384" s="64" t="str">
        <f>VLOOKUP(A384,'Medical Examinations'!$AS$1:$BC$2336,11,)</f>
        <v>Over weight</v>
      </c>
      <c r="K384" s="64" t="str">
        <f>VLOOKUP(A384,'Medical Examinations'!$AS$1:$BC$2336,10,)</f>
        <v>Normal</v>
      </c>
      <c r="L384" s="64" t="str">
        <f>VLOOKUP(A384,'Hospitalisation Details'!$L$2:$R$2342,2,)</f>
        <v>02-07-1994</v>
      </c>
      <c r="M384" s="65">
        <f>VLOOKUP(A384,'Hospitalisation Details'!$L$2:$R$2345,7,)</f>
        <v>27081</v>
      </c>
      <c r="N384" s="64" t="str">
        <f>VLOOKUP(A384,'Hospitalisation Details'!$L$2:$R$2342,4,)</f>
        <v>tier - 2</v>
      </c>
      <c r="O384" s="64" t="str">
        <f>VLOOKUP(A384,'Hospitalisation Details'!$L$2:$R$2342,5,)</f>
        <v>tier - 2</v>
      </c>
      <c r="P384" s="64" t="str">
        <f>VLOOKUP(A384,'Hospitalisation Details'!$L$2:$R$2342,6,)</f>
        <v>R1011</v>
      </c>
      <c r="Q384" s="64">
        <f>VLOOKUP(A384,'Hospitalisation Details'!$L$2:$R$2342,3,)</f>
        <v>28</v>
      </c>
      <c r="R384" s="64">
        <f>VLOOKUP(A384,'Hospitalisation Details'!$L$2:$U$2342,10,)</f>
        <v>2</v>
      </c>
      <c r="S384" s="64" t="str">
        <f>VLOOKUP(A384,'Hospitalisation Details'!$L$2:$U$2342,8,)</f>
        <v>Jul</v>
      </c>
      <c r="T384" s="126">
        <f>VLOOKUP(A384,'Hospitalisation Details'!$L$2:$U$2342,9,)</f>
        <v>1994</v>
      </c>
    </row>
    <row r="385" spans="1:20" ht="15.5" x14ac:dyDescent="0.35">
      <c r="A385" s="124" t="s">
        <v>1988</v>
      </c>
      <c r="B385" s="64" t="str">
        <f>VLOOKUP(A385,'Medical Examinations'!$AS$1:$BC$2336,9,)</f>
        <v>Danielle</v>
      </c>
      <c r="C385" s="64">
        <f>VLOOKUP(A385,'Medical Examinations'!$AS$1:$BC$2336,2,)</f>
        <v>22.99</v>
      </c>
      <c r="D385" s="64">
        <f>VLOOKUP(A385,'Medical Examinations'!$AS$1:$BC$2336,3,)</f>
        <v>10.46</v>
      </c>
      <c r="E385" s="64" t="str">
        <f>VLOOKUP(A385,'Medical Examinations'!$AS$1:$BC$2336,6,)</f>
        <v>No</v>
      </c>
      <c r="F385" s="64" t="str">
        <f>VLOOKUP(A385,'Medical Examinations'!$AS$1:$BC$2336,4,)</f>
        <v>No</v>
      </c>
      <c r="G385" s="64" t="str">
        <f>VLOOKUP(A385,'Medical Examinations'!$AS$1:$BC$2336,5,)</f>
        <v>No</v>
      </c>
      <c r="H385" s="64">
        <f>VLOOKUP(A385,'Medical Examinations'!$AS$1:$BC$2336,8,)</f>
        <v>3</v>
      </c>
      <c r="I385" s="64" t="str">
        <f>VLOOKUP(A385,'Medical Examinations'!$AS$1:$BC$2336,7,)</f>
        <v>Yes</v>
      </c>
      <c r="J385" s="64" t="str">
        <f>VLOOKUP(A385,'Medical Examinations'!$AS$1:$BC$2336,11,)</f>
        <v xml:space="preserve">Normal Weight 
</v>
      </c>
      <c r="K385" s="64" t="str">
        <f>VLOOKUP(A385,'Medical Examinations'!$AS$1:$BC$2336,10,)</f>
        <v>Diabetes</v>
      </c>
      <c r="L385" s="64" t="str">
        <f>VLOOKUP(A385,'Hospitalisation Details'!$L$2:$R$2342,2,)</f>
        <v>30-06-1958</v>
      </c>
      <c r="M385" s="65">
        <f>VLOOKUP(A385,'Hospitalisation Details'!$L$2:$R$2345,7,)</f>
        <v>27038</v>
      </c>
      <c r="N385" s="64" t="str">
        <f>VLOOKUP(A385,'Hospitalisation Details'!$L$2:$R$2342,4,)</f>
        <v>tier - 2</v>
      </c>
      <c r="O385" s="64" t="str">
        <f>VLOOKUP(A385,'Hospitalisation Details'!$L$2:$R$2342,5,)</f>
        <v>tier - 2</v>
      </c>
      <c r="P385" s="64" t="str">
        <f>VLOOKUP(A385,'Hospitalisation Details'!$L$2:$R$2342,6,)</f>
        <v>R1013</v>
      </c>
      <c r="Q385" s="64">
        <f>VLOOKUP(A385,'Hospitalisation Details'!$L$2:$R$2342,3,)</f>
        <v>64</v>
      </c>
      <c r="R385" s="64">
        <f>VLOOKUP(A385,'Hospitalisation Details'!$L$2:$U$2342,10,)</f>
        <v>30</v>
      </c>
      <c r="S385" s="64" t="str">
        <f>VLOOKUP(A385,'Hospitalisation Details'!$L$2:$U$2342,8,)</f>
        <v>Jun</v>
      </c>
      <c r="T385" s="126">
        <f>VLOOKUP(A385,'Hospitalisation Details'!$L$2:$U$2342,9,)</f>
        <v>1958</v>
      </c>
    </row>
    <row r="386" spans="1:20" ht="15.5" x14ac:dyDescent="0.35">
      <c r="A386" s="124" t="s">
        <v>1987</v>
      </c>
      <c r="B386" s="64" t="str">
        <f>VLOOKUP(A386,'Medical Examinations'!$AS$1:$BC$2336,9,)</f>
        <v>Andrew D.</v>
      </c>
      <c r="C386" s="64">
        <f>VLOOKUP(A386,'Medical Examinations'!$AS$1:$BC$2336,2,)</f>
        <v>31.46</v>
      </c>
      <c r="D386" s="64">
        <f>VLOOKUP(A386,'Medical Examinations'!$AS$1:$BC$2336,3,)</f>
        <v>7.39</v>
      </c>
      <c r="E386" s="64" t="str">
        <f>VLOOKUP(A386,'Medical Examinations'!$AS$1:$BC$2336,6,)</f>
        <v>No</v>
      </c>
      <c r="F386" s="64" t="str">
        <f>VLOOKUP(A386,'Medical Examinations'!$AS$1:$BC$2336,4,)</f>
        <v>No</v>
      </c>
      <c r="G386" s="64" t="str">
        <f>VLOOKUP(A386,'Medical Examinations'!$AS$1:$BC$2336,5,)</f>
        <v>No</v>
      </c>
      <c r="H386" s="64">
        <f>VLOOKUP(A386,'Medical Examinations'!$AS$1:$BC$2336,8,)</f>
        <v>0</v>
      </c>
      <c r="I386" s="64" t="str">
        <f>VLOOKUP(A386,'Medical Examinations'!$AS$1:$BC$2336,7,)</f>
        <v>No</v>
      </c>
      <c r="J386" s="64" t="str">
        <f>VLOOKUP(A386,'Medical Examinations'!$AS$1:$BC$2336,11,)</f>
        <v>Obesity</v>
      </c>
      <c r="K386" s="64" t="str">
        <f>VLOOKUP(A386,'Medical Examinations'!$AS$1:$BC$2336,10,)</f>
        <v>Diabetes</v>
      </c>
      <c r="L386" s="64" t="str">
        <f>VLOOKUP(A386,'Hospitalisation Details'!$L$2:$R$2342,2,)</f>
        <v>09-07-1960</v>
      </c>
      <c r="M386" s="65">
        <f>VLOOKUP(A386,'Hospitalisation Details'!$L$2:$R$2345,7,)</f>
        <v>27001</v>
      </c>
      <c r="N386" s="64" t="str">
        <f>VLOOKUP(A386,'Hospitalisation Details'!$L$2:$R$2342,4,)</f>
        <v>tier - 2</v>
      </c>
      <c r="O386" s="64" t="str">
        <f>VLOOKUP(A386,'Hospitalisation Details'!$L$2:$R$2342,5,)</f>
        <v>tier - 2</v>
      </c>
      <c r="P386" s="64" t="str">
        <f>VLOOKUP(A386,'Hospitalisation Details'!$L$2:$R$2342,6,)</f>
        <v>R1013</v>
      </c>
      <c r="Q386" s="64">
        <f>VLOOKUP(A386,'Hospitalisation Details'!$L$2:$R$2342,3,)</f>
        <v>62</v>
      </c>
      <c r="R386" s="64">
        <f>VLOOKUP(A386,'Hospitalisation Details'!$L$2:$U$2342,10,)</f>
        <v>9</v>
      </c>
      <c r="S386" s="64" t="str">
        <f>VLOOKUP(A386,'Hospitalisation Details'!$L$2:$U$2342,8,)</f>
        <v>Jul</v>
      </c>
      <c r="T386" s="126">
        <f>VLOOKUP(A386,'Hospitalisation Details'!$L$2:$U$2342,9,)</f>
        <v>1960</v>
      </c>
    </row>
    <row r="387" spans="1:20" ht="15.5" x14ac:dyDescent="0.35">
      <c r="A387" s="124" t="s">
        <v>1986</v>
      </c>
      <c r="B387" s="64" t="str">
        <f>VLOOKUP(A387,'Medical Examinations'!$AS$1:$BC$2336,9,)</f>
        <v>Joel D</v>
      </c>
      <c r="C387" s="64">
        <f>VLOOKUP(A387,'Medical Examinations'!$AS$1:$BC$2336,2,)</f>
        <v>30.86</v>
      </c>
      <c r="D387" s="64">
        <f>VLOOKUP(A387,'Medical Examinations'!$AS$1:$BC$2336,3,)</f>
        <v>6.18</v>
      </c>
      <c r="E387" s="64" t="str">
        <f>VLOOKUP(A387,'Medical Examinations'!$AS$1:$BC$2336,6,)</f>
        <v>No</v>
      </c>
      <c r="F387" s="64" t="str">
        <f>VLOOKUP(A387,'Medical Examinations'!$AS$1:$BC$2336,4,)</f>
        <v>yes</v>
      </c>
      <c r="G387" s="64" t="str">
        <f>VLOOKUP(A387,'Medical Examinations'!$AS$1:$BC$2336,5,)</f>
        <v>No</v>
      </c>
      <c r="H387" s="64">
        <f>VLOOKUP(A387,'Medical Examinations'!$AS$1:$BC$2336,8,)</f>
        <v>2</v>
      </c>
      <c r="I387" s="64" t="str">
        <f>VLOOKUP(A387,'Medical Examinations'!$AS$1:$BC$2336,7,)</f>
        <v>Yes</v>
      </c>
      <c r="J387" s="64" t="str">
        <f>VLOOKUP(A387,'Medical Examinations'!$AS$1:$BC$2336,11,)</f>
        <v>Obesity</v>
      </c>
      <c r="K387" s="64" t="str">
        <f>VLOOKUP(A387,'Medical Examinations'!$AS$1:$BC$2336,10,)</f>
        <v>Prediabetes</v>
      </c>
      <c r="L387" s="64" t="str">
        <f>VLOOKUP(A387,'Hospitalisation Details'!$L$2:$R$2342,2,)</f>
        <v>09-11-2000</v>
      </c>
      <c r="M387" s="65">
        <f>VLOOKUP(A387,'Hospitalisation Details'!$L$2:$R$2345,7,)</f>
        <v>26937</v>
      </c>
      <c r="N387" s="64" t="str">
        <f>VLOOKUP(A387,'Hospitalisation Details'!$L$2:$R$2342,4,)</f>
        <v>tier - 2</v>
      </c>
      <c r="O387" s="64" t="str">
        <f>VLOOKUP(A387,'Hospitalisation Details'!$L$2:$R$2342,5,)</f>
        <v>tier - 3</v>
      </c>
      <c r="P387" s="64" t="str">
        <f>VLOOKUP(A387,'Hospitalisation Details'!$L$2:$R$2342,6,)</f>
        <v>R1011</v>
      </c>
      <c r="Q387" s="64">
        <f>VLOOKUP(A387,'Hospitalisation Details'!$L$2:$R$2342,3,)</f>
        <v>22</v>
      </c>
      <c r="R387" s="64">
        <f>VLOOKUP(A387,'Hospitalisation Details'!$L$2:$U$2342,10,)</f>
        <v>9</v>
      </c>
      <c r="S387" s="64" t="str">
        <f>VLOOKUP(A387,'Hospitalisation Details'!$L$2:$U$2342,8,)</f>
        <v>Nov</v>
      </c>
      <c r="T387" s="126">
        <f>VLOOKUP(A387,'Hospitalisation Details'!$L$2:$U$2342,9,)</f>
        <v>2000</v>
      </c>
    </row>
    <row r="388" spans="1:20" ht="15.5" x14ac:dyDescent="0.35">
      <c r="A388" s="124" t="s">
        <v>1985</v>
      </c>
      <c r="B388" s="64" t="str">
        <f>VLOOKUP(A388,'Medical Examinations'!$AS$1:$BC$2336,9,)</f>
        <v>Michelle</v>
      </c>
      <c r="C388" s="64">
        <f>VLOOKUP(A388,'Medical Examinations'!$AS$1:$BC$2336,2,)</f>
        <v>31.96</v>
      </c>
      <c r="D388" s="64">
        <f>VLOOKUP(A388,'Medical Examinations'!$AS$1:$BC$2336,3,)</f>
        <v>8.86</v>
      </c>
      <c r="E388" s="64" t="str">
        <f>VLOOKUP(A388,'Medical Examinations'!$AS$1:$BC$2336,6,)</f>
        <v>No</v>
      </c>
      <c r="F388" s="64" t="str">
        <f>VLOOKUP(A388,'Medical Examinations'!$AS$1:$BC$2336,4,)</f>
        <v>No</v>
      </c>
      <c r="G388" s="64" t="str">
        <f>VLOOKUP(A388,'Medical Examinations'!$AS$1:$BC$2336,5,)</f>
        <v>No</v>
      </c>
      <c r="H388" s="64">
        <f>VLOOKUP(A388,'Medical Examinations'!$AS$1:$BC$2336,8,)</f>
        <v>0</v>
      </c>
      <c r="I388" s="64" t="str">
        <f>VLOOKUP(A388,'Medical Examinations'!$AS$1:$BC$2336,7,)</f>
        <v>Yes</v>
      </c>
      <c r="J388" s="64" t="str">
        <f>VLOOKUP(A388,'Medical Examinations'!$AS$1:$BC$2336,11,)</f>
        <v>Obesity</v>
      </c>
      <c r="K388" s="64" t="str">
        <f>VLOOKUP(A388,'Medical Examinations'!$AS$1:$BC$2336,10,)</f>
        <v>Diabetes</v>
      </c>
      <c r="L388" s="64" t="str">
        <f>VLOOKUP(A388,'Hospitalisation Details'!$L$2:$R$2342,2,)</f>
        <v>17-06-2002</v>
      </c>
      <c r="M388" s="65">
        <f>VLOOKUP(A388,'Hospitalisation Details'!$L$2:$R$2345,7,)</f>
        <v>26928</v>
      </c>
      <c r="N388" s="64" t="str">
        <f>VLOOKUP(A388,'Hospitalisation Details'!$L$2:$R$2342,4,)</f>
        <v>tier - 2</v>
      </c>
      <c r="O388" s="64" t="str">
        <f>VLOOKUP(A388,'Hospitalisation Details'!$L$2:$R$2342,5,)</f>
        <v>tier - 2</v>
      </c>
      <c r="P388" s="64" t="str">
        <f>VLOOKUP(A388,'Hospitalisation Details'!$L$2:$R$2342,6,)</f>
        <v>R1011</v>
      </c>
      <c r="Q388" s="64">
        <f>VLOOKUP(A388,'Hospitalisation Details'!$L$2:$R$2342,3,)</f>
        <v>20</v>
      </c>
      <c r="R388" s="64">
        <f>VLOOKUP(A388,'Hospitalisation Details'!$L$2:$U$2342,10,)</f>
        <v>17</v>
      </c>
      <c r="S388" s="64" t="str">
        <f>VLOOKUP(A388,'Hospitalisation Details'!$L$2:$U$2342,8,)</f>
        <v>Jun</v>
      </c>
      <c r="T388" s="126">
        <f>VLOOKUP(A388,'Hospitalisation Details'!$L$2:$U$2342,9,)</f>
        <v>2002</v>
      </c>
    </row>
    <row r="389" spans="1:20" ht="15.5" x14ac:dyDescent="0.35">
      <c r="A389" s="124" t="s">
        <v>1984</v>
      </c>
      <c r="B389" s="64" t="str">
        <f>VLOOKUP(A389,'Medical Examinations'!$AS$1:$BC$2336,9,)</f>
        <v>Michael J.</v>
      </c>
      <c r="C389" s="64">
        <f>VLOOKUP(A389,'Medical Examinations'!$AS$1:$BC$2336,2,)</f>
        <v>23.76</v>
      </c>
      <c r="D389" s="64">
        <f>VLOOKUP(A389,'Medical Examinations'!$AS$1:$BC$2336,3,)</f>
        <v>10.96</v>
      </c>
      <c r="E389" s="64" t="str">
        <f>VLOOKUP(A389,'Medical Examinations'!$AS$1:$BC$2336,6,)</f>
        <v>No</v>
      </c>
      <c r="F389" s="64" t="str">
        <f>VLOOKUP(A389,'Medical Examinations'!$AS$1:$BC$2336,4,)</f>
        <v>No</v>
      </c>
      <c r="G389" s="64" t="str">
        <f>VLOOKUP(A389,'Medical Examinations'!$AS$1:$BC$2336,5,)</f>
        <v>No</v>
      </c>
      <c r="H389" s="64">
        <f>VLOOKUP(A389,'Medical Examinations'!$AS$1:$BC$2336,8,)</f>
        <v>3</v>
      </c>
      <c r="I389" s="64" t="str">
        <f>VLOOKUP(A389,'Medical Examinations'!$AS$1:$BC$2336,7,)</f>
        <v>Yes</v>
      </c>
      <c r="J389" s="64" t="str">
        <f>VLOOKUP(A389,'Medical Examinations'!$AS$1:$BC$2336,11,)</f>
        <v xml:space="preserve">Normal Weight 
</v>
      </c>
      <c r="K389" s="64" t="str">
        <f>VLOOKUP(A389,'Medical Examinations'!$AS$1:$BC$2336,10,)</f>
        <v>Diabetes</v>
      </c>
      <c r="L389" s="64" t="str">
        <f>VLOOKUP(A389,'Hospitalisation Details'!$L$2:$R$2342,2,)</f>
        <v>25-12-1958</v>
      </c>
      <c r="M389" s="65">
        <f>VLOOKUP(A389,'Hospitalisation Details'!$L$2:$R$2345,7,)</f>
        <v>26927</v>
      </c>
      <c r="N389" s="64" t="str">
        <f>VLOOKUP(A389,'Hospitalisation Details'!$L$2:$R$2342,4,)</f>
        <v>tier - 2</v>
      </c>
      <c r="O389" s="64" t="str">
        <f>VLOOKUP(A389,'Hospitalisation Details'!$L$2:$R$2342,5,)</f>
        <v>tier - 1</v>
      </c>
      <c r="P389" s="64" t="str">
        <f>VLOOKUP(A389,'Hospitalisation Details'!$L$2:$R$2342,6,)</f>
        <v>R1013</v>
      </c>
      <c r="Q389" s="64">
        <f>VLOOKUP(A389,'Hospitalisation Details'!$L$2:$R$2342,3,)</f>
        <v>64</v>
      </c>
      <c r="R389" s="64">
        <f>VLOOKUP(A389,'Hospitalisation Details'!$L$2:$U$2342,10,)</f>
        <v>25</v>
      </c>
      <c r="S389" s="64" t="str">
        <f>VLOOKUP(A389,'Hospitalisation Details'!$L$2:$U$2342,8,)</f>
        <v>Dec</v>
      </c>
      <c r="T389" s="126">
        <f>VLOOKUP(A389,'Hospitalisation Details'!$L$2:$U$2342,9,)</f>
        <v>1958</v>
      </c>
    </row>
    <row r="390" spans="1:20" ht="15.5" x14ac:dyDescent="0.35">
      <c r="A390" s="124" t="s">
        <v>1983</v>
      </c>
      <c r="B390" s="64" t="str">
        <f>VLOOKUP(A390,'Medical Examinations'!$AS$1:$BC$2336,9,)</f>
        <v>Nikki</v>
      </c>
      <c r="C390" s="64">
        <f>VLOOKUP(A390,'Medical Examinations'!$AS$1:$BC$2336,2,)</f>
        <v>19.38</v>
      </c>
      <c r="D390" s="64">
        <f>VLOOKUP(A390,'Medical Examinations'!$AS$1:$BC$2336,3,)</f>
        <v>6.28</v>
      </c>
      <c r="E390" s="64" t="str">
        <f>VLOOKUP(A390,'Medical Examinations'!$AS$1:$BC$2336,6,)</f>
        <v>No</v>
      </c>
      <c r="F390" s="64" t="str">
        <f>VLOOKUP(A390,'Medical Examinations'!$AS$1:$BC$2336,4,)</f>
        <v>No</v>
      </c>
      <c r="G390" s="64" t="str">
        <f>VLOOKUP(A390,'Medical Examinations'!$AS$1:$BC$2336,5,)</f>
        <v>No</v>
      </c>
      <c r="H390" s="64">
        <f>VLOOKUP(A390,'Medical Examinations'!$AS$1:$BC$2336,8,)</f>
        <v>0</v>
      </c>
      <c r="I390" s="64" t="str">
        <f>VLOOKUP(A390,'Medical Examinations'!$AS$1:$BC$2336,7,)</f>
        <v>Yes</v>
      </c>
      <c r="J390" s="64" t="str">
        <f>VLOOKUP(A390,'Medical Examinations'!$AS$1:$BC$2336,11,)</f>
        <v xml:space="preserve">Normal Weight 
</v>
      </c>
      <c r="K390" s="64" t="str">
        <f>VLOOKUP(A390,'Medical Examinations'!$AS$1:$BC$2336,10,)</f>
        <v>Prediabetes</v>
      </c>
      <c r="L390" s="64" t="str">
        <f>VLOOKUP(A390,'Hospitalisation Details'!$L$2:$R$2342,2,)</f>
        <v>22-08-1991</v>
      </c>
      <c r="M390" s="65">
        <f>VLOOKUP(A390,'Hospitalisation Details'!$L$2:$R$2345,7,)</f>
        <v>26913</v>
      </c>
      <c r="N390" s="64" t="str">
        <f>VLOOKUP(A390,'Hospitalisation Details'!$L$2:$R$2342,4,)</f>
        <v>tier - 2</v>
      </c>
      <c r="O390" s="64" t="str">
        <f>VLOOKUP(A390,'Hospitalisation Details'!$L$2:$R$2342,5,)</f>
        <v>tier - 2</v>
      </c>
      <c r="P390" s="64" t="str">
        <f>VLOOKUP(A390,'Hospitalisation Details'!$L$2:$R$2342,6,)</f>
        <v>R1011</v>
      </c>
      <c r="Q390" s="64">
        <f>VLOOKUP(A390,'Hospitalisation Details'!$L$2:$R$2342,3,)</f>
        <v>31</v>
      </c>
      <c r="R390" s="64">
        <f>VLOOKUP(A390,'Hospitalisation Details'!$L$2:$U$2342,10,)</f>
        <v>22</v>
      </c>
      <c r="S390" s="64" t="str">
        <f>VLOOKUP(A390,'Hospitalisation Details'!$L$2:$U$2342,8,)</f>
        <v>Aug</v>
      </c>
      <c r="T390" s="126">
        <f>VLOOKUP(A390,'Hospitalisation Details'!$L$2:$U$2342,9,)</f>
        <v>1991</v>
      </c>
    </row>
    <row r="391" spans="1:20" ht="15.5" x14ac:dyDescent="0.35">
      <c r="A391" s="124" t="s">
        <v>1982</v>
      </c>
      <c r="B391" s="64" t="str">
        <f>VLOOKUP(A391,'Medical Examinations'!$AS$1:$BC$2336,9,)</f>
        <v>Summer B.</v>
      </c>
      <c r="C391" s="64">
        <f>VLOOKUP(A391,'Medical Examinations'!$AS$1:$BC$2336,2,)</f>
        <v>16.21</v>
      </c>
      <c r="D391" s="64">
        <f>VLOOKUP(A391,'Medical Examinations'!$AS$1:$BC$2336,3,)</f>
        <v>6.29</v>
      </c>
      <c r="E391" s="64" t="str">
        <f>VLOOKUP(A391,'Medical Examinations'!$AS$1:$BC$2336,6,)</f>
        <v>Yes</v>
      </c>
      <c r="F391" s="64" t="str">
        <f>VLOOKUP(A391,'Medical Examinations'!$AS$1:$BC$2336,4,)</f>
        <v>No</v>
      </c>
      <c r="G391" s="64" t="str">
        <f>VLOOKUP(A391,'Medical Examinations'!$AS$1:$BC$2336,5,)</f>
        <v>No</v>
      </c>
      <c r="H391" s="64">
        <f>VLOOKUP(A391,'Medical Examinations'!$AS$1:$BC$2336,8,)</f>
        <v>1</v>
      </c>
      <c r="I391" s="64" t="str">
        <f>VLOOKUP(A391,'Medical Examinations'!$AS$1:$BC$2336,7,)</f>
        <v>Yes</v>
      </c>
      <c r="J391" s="64" t="str">
        <f>VLOOKUP(A391,'Medical Examinations'!$AS$1:$BC$2336,11,)</f>
        <v>Under weight</v>
      </c>
      <c r="K391" s="64" t="str">
        <f>VLOOKUP(A391,'Medical Examinations'!$AS$1:$BC$2336,10,)</f>
        <v>Prediabetes</v>
      </c>
      <c r="L391" s="64" t="str">
        <f>VLOOKUP(A391,'Hospitalisation Details'!$L$2:$R$2342,2,)</f>
        <v>22-07-1988</v>
      </c>
      <c r="M391" s="65">
        <f>VLOOKUP(A391,'Hospitalisation Details'!$L$2:$R$2345,7,)</f>
        <v>26608</v>
      </c>
      <c r="N391" s="64" t="str">
        <f>VLOOKUP(A391,'Hospitalisation Details'!$L$2:$R$2342,4,)</f>
        <v>tier - 2</v>
      </c>
      <c r="O391" s="64" t="str">
        <f>VLOOKUP(A391,'Hospitalisation Details'!$L$2:$R$2342,5,)</f>
        <v>tier - 1</v>
      </c>
      <c r="P391" s="64" t="str">
        <f>VLOOKUP(A391,'Hospitalisation Details'!$L$2:$R$2342,6,)</f>
        <v>R1011</v>
      </c>
      <c r="Q391" s="64">
        <f>VLOOKUP(A391,'Hospitalisation Details'!$L$2:$R$2342,3,)</f>
        <v>34</v>
      </c>
      <c r="R391" s="64">
        <f>VLOOKUP(A391,'Hospitalisation Details'!$L$2:$U$2342,10,)</f>
        <v>22</v>
      </c>
      <c r="S391" s="64" t="str">
        <f>VLOOKUP(A391,'Hospitalisation Details'!$L$2:$U$2342,8,)</f>
        <v>Jul</v>
      </c>
      <c r="T391" s="126">
        <f>VLOOKUP(A391,'Hospitalisation Details'!$L$2:$U$2342,9,)</f>
        <v>1988</v>
      </c>
    </row>
    <row r="392" spans="1:20" ht="15.5" x14ac:dyDescent="0.35">
      <c r="A392" s="124" t="s">
        <v>1981</v>
      </c>
      <c r="B392" s="64" t="str">
        <f>VLOOKUP(A392,'Medical Examinations'!$AS$1:$BC$2336,9,)</f>
        <v>Edward</v>
      </c>
      <c r="C392" s="64">
        <f>VLOOKUP(A392,'Medical Examinations'!$AS$1:$BC$2336,2,)</f>
        <v>32.54</v>
      </c>
      <c r="D392" s="64">
        <f>VLOOKUP(A392,'Medical Examinations'!$AS$1:$BC$2336,3,)</f>
        <v>4.0199999999999996</v>
      </c>
      <c r="E392" s="64" t="str">
        <f>VLOOKUP(A392,'Medical Examinations'!$AS$1:$BC$2336,6,)</f>
        <v>No</v>
      </c>
      <c r="F392" s="64" t="str">
        <f>VLOOKUP(A392,'Medical Examinations'!$AS$1:$BC$2336,4,)</f>
        <v>yes</v>
      </c>
      <c r="G392" s="64" t="str">
        <f>VLOOKUP(A392,'Medical Examinations'!$AS$1:$BC$2336,5,)</f>
        <v>No</v>
      </c>
      <c r="H392" s="64">
        <f>VLOOKUP(A392,'Medical Examinations'!$AS$1:$BC$2336,8,)</f>
        <v>1</v>
      </c>
      <c r="I392" s="64" t="str">
        <f>VLOOKUP(A392,'Medical Examinations'!$AS$1:$BC$2336,7,)</f>
        <v>Yes</v>
      </c>
      <c r="J392" s="64" t="str">
        <f>VLOOKUP(A392,'Medical Examinations'!$AS$1:$BC$2336,11,)</f>
        <v>Obesity</v>
      </c>
      <c r="K392" s="64" t="str">
        <f>VLOOKUP(A392,'Medical Examinations'!$AS$1:$BC$2336,10,)</f>
        <v>Normal</v>
      </c>
      <c r="L392" s="64" t="str">
        <f>VLOOKUP(A392,'Hospitalisation Details'!$L$2:$R$2342,2,)</f>
        <v>05-09-2004</v>
      </c>
      <c r="M392" s="65">
        <f>VLOOKUP(A392,'Hospitalisation Details'!$L$2:$R$2345,7,)</f>
        <v>26479</v>
      </c>
      <c r="N392" s="64" t="str">
        <f>VLOOKUP(A392,'Hospitalisation Details'!$L$2:$R$2342,4,)</f>
        <v>tier - 2</v>
      </c>
      <c r="O392" s="64" t="str">
        <f>VLOOKUP(A392,'Hospitalisation Details'!$L$2:$R$2342,5,)</f>
        <v>tier - 2</v>
      </c>
      <c r="P392" s="64" t="str">
        <f>VLOOKUP(A392,'Hospitalisation Details'!$L$2:$R$2342,6,)</f>
        <v>R1011</v>
      </c>
      <c r="Q392" s="64">
        <f>VLOOKUP(A392,'Hospitalisation Details'!$L$2:$R$2342,3,)</f>
        <v>18</v>
      </c>
      <c r="R392" s="64">
        <f>VLOOKUP(A392,'Hospitalisation Details'!$L$2:$U$2342,10,)</f>
        <v>5</v>
      </c>
      <c r="S392" s="64" t="str">
        <f>VLOOKUP(A392,'Hospitalisation Details'!$L$2:$U$2342,8,)</f>
        <v>Sep</v>
      </c>
      <c r="T392" s="126">
        <f>VLOOKUP(A392,'Hospitalisation Details'!$L$2:$U$2342,9,)</f>
        <v>2004</v>
      </c>
    </row>
    <row r="393" spans="1:20" ht="15.5" x14ac:dyDescent="0.35">
      <c r="A393" s="124" t="s">
        <v>1980</v>
      </c>
      <c r="B393" s="64" t="str">
        <f>VLOOKUP(A393,'Medical Examinations'!$AS$1:$BC$2336,9,)</f>
        <v>Ryan</v>
      </c>
      <c r="C393" s="64">
        <f>VLOOKUP(A393,'Medical Examinations'!$AS$1:$BC$2336,2,)</f>
        <v>36.765000000000001</v>
      </c>
      <c r="D393" s="64">
        <f>VLOOKUP(A393,'Medical Examinations'!$AS$1:$BC$2336,3,)</f>
        <v>11.95</v>
      </c>
      <c r="E393" s="64" t="str">
        <f>VLOOKUP(A393,'Medical Examinations'!$AS$1:$BC$2336,6,)</f>
        <v>Yes</v>
      </c>
      <c r="F393" s="64" t="str">
        <f>VLOOKUP(A393,'Medical Examinations'!$AS$1:$BC$2336,4,)</f>
        <v>No</v>
      </c>
      <c r="G393" s="64" t="str">
        <f>VLOOKUP(A393,'Medical Examinations'!$AS$1:$BC$2336,5,)</f>
        <v>No</v>
      </c>
      <c r="H393" s="64">
        <f>VLOOKUP(A393,'Medical Examinations'!$AS$1:$BC$2336,8,)</f>
        <v>2</v>
      </c>
      <c r="I393" s="64" t="str">
        <f>VLOOKUP(A393,'Medical Examinations'!$AS$1:$BC$2336,7,)</f>
        <v>No</v>
      </c>
      <c r="J393" s="64" t="str">
        <f>VLOOKUP(A393,'Medical Examinations'!$AS$1:$BC$2336,11,)</f>
        <v>Obesity</v>
      </c>
      <c r="K393" s="64" t="str">
        <f>VLOOKUP(A393,'Medical Examinations'!$AS$1:$BC$2336,10,)</f>
        <v>Diabetes</v>
      </c>
      <c r="L393" s="64" t="str">
        <f>VLOOKUP(A393,'Hospitalisation Details'!$L$2:$R$2342,2,)</f>
        <v>27-08-1970</v>
      </c>
      <c r="M393" s="65">
        <f>VLOOKUP(A393,'Hospitalisation Details'!$L$2:$R$2345,7,)</f>
        <v>26467</v>
      </c>
      <c r="N393" s="64" t="str">
        <f>VLOOKUP(A393,'Hospitalisation Details'!$L$2:$R$2342,4,)</f>
        <v>tier - 2</v>
      </c>
      <c r="O393" s="64" t="str">
        <f>VLOOKUP(A393,'Hospitalisation Details'!$L$2:$R$2342,5,)</f>
        <v>tier - 3</v>
      </c>
      <c r="P393" s="64" t="str">
        <f>VLOOKUP(A393,'Hospitalisation Details'!$L$2:$R$2342,6,)</f>
        <v>R1012</v>
      </c>
      <c r="Q393" s="64">
        <f>VLOOKUP(A393,'Hospitalisation Details'!$L$2:$R$2342,3,)</f>
        <v>52</v>
      </c>
      <c r="R393" s="64">
        <f>VLOOKUP(A393,'Hospitalisation Details'!$L$2:$U$2342,10,)</f>
        <v>27</v>
      </c>
      <c r="S393" s="64" t="str">
        <f>VLOOKUP(A393,'Hospitalisation Details'!$L$2:$U$2342,8,)</f>
        <v>Aug</v>
      </c>
      <c r="T393" s="126">
        <f>VLOOKUP(A393,'Hospitalisation Details'!$L$2:$U$2342,9,)</f>
        <v>1970</v>
      </c>
    </row>
    <row r="394" spans="1:20" ht="15.5" x14ac:dyDescent="0.35">
      <c r="A394" s="124" t="s">
        <v>1979</v>
      </c>
      <c r="B394" s="64" t="str">
        <f>VLOOKUP(A394,'Medical Examinations'!$AS$1:$BC$2336,9,)</f>
        <v>Kacee</v>
      </c>
      <c r="C394" s="64">
        <f>VLOOKUP(A394,'Medical Examinations'!$AS$1:$BC$2336,2,)</f>
        <v>35.909999999999997</v>
      </c>
      <c r="D394" s="64">
        <f>VLOOKUP(A394,'Medical Examinations'!$AS$1:$BC$2336,3,)</f>
        <v>8.7100000000000009</v>
      </c>
      <c r="E394" s="64" t="str">
        <f>VLOOKUP(A394,'Medical Examinations'!$AS$1:$BC$2336,6,)</f>
        <v>No</v>
      </c>
      <c r="F394" s="64" t="str">
        <f>VLOOKUP(A394,'Medical Examinations'!$AS$1:$BC$2336,4,)</f>
        <v>No</v>
      </c>
      <c r="G394" s="64" t="str">
        <f>VLOOKUP(A394,'Medical Examinations'!$AS$1:$BC$2336,5,)</f>
        <v>No</v>
      </c>
      <c r="H394" s="64">
        <f>VLOOKUP(A394,'Medical Examinations'!$AS$1:$BC$2336,8,)</f>
        <v>0</v>
      </c>
      <c r="I394" s="64" t="str">
        <f>VLOOKUP(A394,'Medical Examinations'!$AS$1:$BC$2336,7,)</f>
        <v>No</v>
      </c>
      <c r="J394" s="64" t="str">
        <f>VLOOKUP(A394,'Medical Examinations'!$AS$1:$BC$2336,11,)</f>
        <v>Obesity</v>
      </c>
      <c r="K394" s="64" t="str">
        <f>VLOOKUP(A394,'Medical Examinations'!$AS$1:$BC$2336,10,)</f>
        <v>Diabetes</v>
      </c>
      <c r="L394" s="64" t="str">
        <f>VLOOKUP(A394,'Hospitalisation Details'!$L$2:$R$2342,2,)</f>
        <v>21-09-1974</v>
      </c>
      <c r="M394" s="65">
        <f>VLOOKUP(A394,'Hospitalisation Details'!$L$2:$R$2345,7,)</f>
        <v>26392</v>
      </c>
      <c r="N394" s="64" t="str">
        <f>VLOOKUP(A394,'Hospitalisation Details'!$L$2:$R$2342,4,)</f>
        <v>tier - 2</v>
      </c>
      <c r="O394" s="64" t="str">
        <f>VLOOKUP(A394,'Hospitalisation Details'!$L$2:$R$2342,5,)</f>
        <v>tier - 2</v>
      </c>
      <c r="P394" s="64" t="str">
        <f>VLOOKUP(A394,'Hospitalisation Details'!$L$2:$R$2342,6,)</f>
        <v>R1024</v>
      </c>
      <c r="Q394" s="64">
        <f>VLOOKUP(A394,'Hospitalisation Details'!$L$2:$R$2342,3,)</f>
        <v>48</v>
      </c>
      <c r="R394" s="64">
        <f>VLOOKUP(A394,'Hospitalisation Details'!$L$2:$U$2342,10,)</f>
        <v>21</v>
      </c>
      <c r="S394" s="64" t="str">
        <f>VLOOKUP(A394,'Hospitalisation Details'!$L$2:$U$2342,8,)</f>
        <v>Sep</v>
      </c>
      <c r="T394" s="126">
        <f>VLOOKUP(A394,'Hospitalisation Details'!$L$2:$U$2342,9,)</f>
        <v>1974</v>
      </c>
    </row>
    <row r="395" spans="1:20" ht="15.5" x14ac:dyDescent="0.35">
      <c r="A395" s="124" t="s">
        <v>1978</v>
      </c>
      <c r="B395" s="64" t="str">
        <f>VLOOKUP(A395,'Medical Examinations'!$AS$1:$BC$2336,9,)</f>
        <v>Dave</v>
      </c>
      <c r="C395" s="64">
        <f>VLOOKUP(A395,'Medical Examinations'!$AS$1:$BC$2336,2,)</f>
        <v>32.06</v>
      </c>
      <c r="D395" s="64">
        <f>VLOOKUP(A395,'Medical Examinations'!$AS$1:$BC$2336,3,)</f>
        <v>4.67</v>
      </c>
      <c r="E395" s="64" t="str">
        <f>VLOOKUP(A395,'Medical Examinations'!$AS$1:$BC$2336,6,)</f>
        <v>No</v>
      </c>
      <c r="F395" s="64" t="str">
        <f>VLOOKUP(A395,'Medical Examinations'!$AS$1:$BC$2336,4,)</f>
        <v>yes</v>
      </c>
      <c r="G395" s="64" t="str">
        <f>VLOOKUP(A395,'Medical Examinations'!$AS$1:$BC$2336,5,)</f>
        <v>No</v>
      </c>
      <c r="H395" s="64">
        <f>VLOOKUP(A395,'Medical Examinations'!$AS$1:$BC$2336,8,)</f>
        <v>1</v>
      </c>
      <c r="I395" s="64" t="str">
        <f>VLOOKUP(A395,'Medical Examinations'!$AS$1:$BC$2336,7,)</f>
        <v>Yes</v>
      </c>
      <c r="J395" s="64" t="str">
        <f>VLOOKUP(A395,'Medical Examinations'!$AS$1:$BC$2336,11,)</f>
        <v>Obesity</v>
      </c>
      <c r="K395" s="64" t="str">
        <f>VLOOKUP(A395,'Medical Examinations'!$AS$1:$BC$2336,10,)</f>
        <v>Normal</v>
      </c>
      <c r="L395" s="64" t="str">
        <f>VLOOKUP(A395,'Hospitalisation Details'!$L$2:$R$2342,2,)</f>
        <v>05-12-2004</v>
      </c>
      <c r="M395" s="65">
        <f>VLOOKUP(A395,'Hospitalisation Details'!$L$2:$R$2345,7,)</f>
        <v>26317</v>
      </c>
      <c r="N395" s="64" t="str">
        <f>VLOOKUP(A395,'Hospitalisation Details'!$L$2:$R$2342,4,)</f>
        <v>tier - 2</v>
      </c>
      <c r="O395" s="64" t="str">
        <f>VLOOKUP(A395,'Hospitalisation Details'!$L$2:$R$2342,5,)</f>
        <v>tier - 3</v>
      </c>
      <c r="P395" s="64" t="str">
        <f>VLOOKUP(A395,'Hospitalisation Details'!$L$2:$R$2342,6,)</f>
        <v>R1011</v>
      </c>
      <c r="Q395" s="64">
        <f>VLOOKUP(A395,'Hospitalisation Details'!$L$2:$R$2342,3,)</f>
        <v>18</v>
      </c>
      <c r="R395" s="64">
        <f>VLOOKUP(A395,'Hospitalisation Details'!$L$2:$U$2342,10,)</f>
        <v>5</v>
      </c>
      <c r="S395" s="64" t="str">
        <f>VLOOKUP(A395,'Hospitalisation Details'!$L$2:$U$2342,8,)</f>
        <v>Dec</v>
      </c>
      <c r="T395" s="126">
        <f>VLOOKUP(A395,'Hospitalisation Details'!$L$2:$U$2342,9,)</f>
        <v>2004</v>
      </c>
    </row>
    <row r="396" spans="1:20" ht="15.5" x14ac:dyDescent="0.35">
      <c r="A396" s="124" t="s">
        <v>1977</v>
      </c>
      <c r="B396" s="64" t="str">
        <f>VLOOKUP(A396,'Medical Examinations'!$AS$1:$BC$2336,9,)</f>
        <v>Maryanna</v>
      </c>
      <c r="C396" s="64">
        <f>VLOOKUP(A396,'Medical Examinations'!$AS$1:$BC$2336,2,)</f>
        <v>24.1</v>
      </c>
      <c r="D396" s="64">
        <f>VLOOKUP(A396,'Medical Examinations'!$AS$1:$BC$2336,3,)</f>
        <v>11.14</v>
      </c>
      <c r="E396" s="64" t="str">
        <f>VLOOKUP(A396,'Medical Examinations'!$AS$1:$BC$2336,6,)</f>
        <v>Yes</v>
      </c>
      <c r="F396" s="64" t="str">
        <f>VLOOKUP(A396,'Medical Examinations'!$AS$1:$BC$2336,4,)</f>
        <v>No</v>
      </c>
      <c r="G396" s="64" t="str">
        <f>VLOOKUP(A396,'Medical Examinations'!$AS$1:$BC$2336,5,)</f>
        <v>No</v>
      </c>
      <c r="H396" s="64">
        <f>VLOOKUP(A396,'Medical Examinations'!$AS$1:$BC$2336,8,)</f>
        <v>1</v>
      </c>
      <c r="I396" s="64" t="str">
        <f>VLOOKUP(A396,'Medical Examinations'!$AS$1:$BC$2336,7,)</f>
        <v>No</v>
      </c>
      <c r="J396" s="64" t="str">
        <f>VLOOKUP(A396,'Medical Examinations'!$AS$1:$BC$2336,11,)</f>
        <v xml:space="preserve">Normal Weight 
</v>
      </c>
      <c r="K396" s="64" t="str">
        <f>VLOOKUP(A396,'Medical Examinations'!$AS$1:$BC$2336,10,)</f>
        <v>Diabetes</v>
      </c>
      <c r="L396" s="64" t="str">
        <f>VLOOKUP(A396,'Hospitalisation Details'!$L$2:$R$2342,2,)</f>
        <v>04-06-1975</v>
      </c>
      <c r="M396" s="65">
        <f>VLOOKUP(A396,'Hospitalisation Details'!$L$2:$R$2345,7,)</f>
        <v>26237</v>
      </c>
      <c r="N396" s="64" t="str">
        <f>VLOOKUP(A396,'Hospitalisation Details'!$L$2:$R$2342,4,)</f>
        <v>tier - 2</v>
      </c>
      <c r="O396" s="64" t="str">
        <f>VLOOKUP(A396,'Hospitalisation Details'!$L$2:$R$2342,5,)</f>
        <v>tier - 1</v>
      </c>
      <c r="P396" s="64" t="str">
        <f>VLOOKUP(A396,'Hospitalisation Details'!$L$2:$R$2342,6,)</f>
        <v>R1011</v>
      </c>
      <c r="Q396" s="64">
        <f>VLOOKUP(A396,'Hospitalisation Details'!$L$2:$R$2342,3,)</f>
        <v>48</v>
      </c>
      <c r="R396" s="64">
        <f>VLOOKUP(A396,'Hospitalisation Details'!$L$2:$U$2342,10,)</f>
        <v>4</v>
      </c>
      <c r="S396" s="64" t="str">
        <f>VLOOKUP(A396,'Hospitalisation Details'!$L$2:$U$2342,8,)</f>
        <v>Jun</v>
      </c>
      <c r="T396" s="126">
        <f>VLOOKUP(A396,'Hospitalisation Details'!$L$2:$U$2342,9,)</f>
        <v>1975</v>
      </c>
    </row>
    <row r="397" spans="1:20" ht="15.5" x14ac:dyDescent="0.35">
      <c r="A397" s="124" t="s">
        <v>1976</v>
      </c>
      <c r="B397" s="64" t="str">
        <f>VLOOKUP(A397,'Medical Examinations'!$AS$1:$BC$2336,9,)</f>
        <v>Jessica H.</v>
      </c>
      <c r="C397" s="64">
        <f>VLOOKUP(A397,'Medical Examinations'!$AS$1:$BC$2336,2,)</f>
        <v>27.1</v>
      </c>
      <c r="D397" s="64">
        <f>VLOOKUP(A397,'Medical Examinations'!$AS$1:$BC$2336,3,)</f>
        <v>9.0500000000000007</v>
      </c>
      <c r="E397" s="64" t="str">
        <f>VLOOKUP(A397,'Medical Examinations'!$AS$1:$BC$2336,6,)</f>
        <v>No</v>
      </c>
      <c r="F397" s="64" t="str">
        <f>VLOOKUP(A397,'Medical Examinations'!$AS$1:$BC$2336,4,)</f>
        <v>No</v>
      </c>
      <c r="G397" s="64" t="str">
        <f>VLOOKUP(A397,'Medical Examinations'!$AS$1:$BC$2336,5,)</f>
        <v>No</v>
      </c>
      <c r="H397" s="64">
        <f>VLOOKUP(A397,'Medical Examinations'!$AS$1:$BC$2336,8,)</f>
        <v>2</v>
      </c>
      <c r="I397" s="64" t="str">
        <f>VLOOKUP(A397,'Medical Examinations'!$AS$1:$BC$2336,7,)</f>
        <v>No</v>
      </c>
      <c r="J397" s="64" t="str">
        <f>VLOOKUP(A397,'Medical Examinations'!$AS$1:$BC$2336,11,)</f>
        <v>Over weight</v>
      </c>
      <c r="K397" s="64" t="str">
        <f>VLOOKUP(A397,'Medical Examinations'!$AS$1:$BC$2336,10,)</f>
        <v>Diabetes</v>
      </c>
      <c r="L397" s="64" t="str">
        <f>VLOOKUP(A397,'Hospitalisation Details'!$L$2:$R$2342,2,)</f>
        <v>07-07-1973</v>
      </c>
      <c r="M397" s="65">
        <f>VLOOKUP(A397,'Hospitalisation Details'!$L$2:$R$2345,7,)</f>
        <v>26140</v>
      </c>
      <c r="N397" s="64" t="str">
        <f>VLOOKUP(A397,'Hospitalisation Details'!$L$2:$R$2342,4,)</f>
        <v>tier - 2</v>
      </c>
      <c r="O397" s="64" t="str">
        <f>VLOOKUP(A397,'Hospitalisation Details'!$L$2:$R$2342,5,)</f>
        <v>tier - 3</v>
      </c>
      <c r="P397" s="64" t="str">
        <f>VLOOKUP(A397,'Hospitalisation Details'!$L$2:$R$2342,6,)</f>
        <v>R1011</v>
      </c>
      <c r="Q397" s="64">
        <f>VLOOKUP(A397,'Hospitalisation Details'!$L$2:$R$2342,3,)</f>
        <v>49</v>
      </c>
      <c r="R397" s="64">
        <f>VLOOKUP(A397,'Hospitalisation Details'!$L$2:$U$2342,10,)</f>
        <v>7</v>
      </c>
      <c r="S397" s="64" t="str">
        <f>VLOOKUP(A397,'Hospitalisation Details'!$L$2:$U$2342,8,)</f>
        <v>Jul</v>
      </c>
      <c r="T397" s="126">
        <f>VLOOKUP(A397,'Hospitalisation Details'!$L$2:$U$2342,9,)</f>
        <v>1973</v>
      </c>
    </row>
    <row r="398" spans="1:20" ht="15.5" x14ac:dyDescent="0.35">
      <c r="A398" s="124" t="s">
        <v>1975</v>
      </c>
      <c r="B398" s="64" t="str">
        <f>VLOOKUP(A398,'Medical Examinations'!$AS$1:$BC$2336,9,)</f>
        <v>Deanna</v>
      </c>
      <c r="C398" s="64">
        <f>VLOOKUP(A398,'Medical Examinations'!$AS$1:$BC$2336,2,)</f>
        <v>24.42</v>
      </c>
      <c r="D398" s="64">
        <f>VLOOKUP(A398,'Medical Examinations'!$AS$1:$BC$2336,3,)</f>
        <v>11.31</v>
      </c>
      <c r="E398" s="64" t="str">
        <f>VLOOKUP(A398,'Medical Examinations'!$AS$1:$BC$2336,6,)</f>
        <v>No</v>
      </c>
      <c r="F398" s="64" t="str">
        <f>VLOOKUP(A398,'Medical Examinations'!$AS$1:$BC$2336,4,)</f>
        <v>No</v>
      </c>
      <c r="G398" s="64" t="str">
        <f>VLOOKUP(A398,'Medical Examinations'!$AS$1:$BC$2336,5,)</f>
        <v>No</v>
      </c>
      <c r="H398" s="64">
        <f>VLOOKUP(A398,'Medical Examinations'!$AS$1:$BC$2336,8,)</f>
        <v>0</v>
      </c>
      <c r="I398" s="64" t="str">
        <f>VLOOKUP(A398,'Medical Examinations'!$AS$1:$BC$2336,7,)</f>
        <v>Yes</v>
      </c>
      <c r="J398" s="64" t="str">
        <f>VLOOKUP(A398,'Medical Examinations'!$AS$1:$BC$2336,11,)</f>
        <v xml:space="preserve">Normal Weight 
</v>
      </c>
      <c r="K398" s="64" t="str">
        <f>VLOOKUP(A398,'Medical Examinations'!$AS$1:$BC$2336,10,)</f>
        <v>Diabetes</v>
      </c>
      <c r="L398" s="64" t="str">
        <f>VLOOKUP(A398,'Hospitalisation Details'!$L$2:$R$2342,2,)</f>
        <v>11-10-2002</v>
      </c>
      <c r="M398" s="65">
        <f>VLOOKUP(A398,'Hospitalisation Details'!$L$2:$R$2345,7,)</f>
        <v>26126</v>
      </c>
      <c r="N398" s="64" t="str">
        <f>VLOOKUP(A398,'Hospitalisation Details'!$L$2:$R$2342,4,)</f>
        <v>tier - 2</v>
      </c>
      <c r="O398" s="64" t="str">
        <f>VLOOKUP(A398,'Hospitalisation Details'!$L$2:$R$2342,5,)</f>
        <v>tier - 1</v>
      </c>
      <c r="P398" s="64" t="str">
        <f>VLOOKUP(A398,'Hospitalisation Details'!$L$2:$R$2342,6,)</f>
        <v>R1013</v>
      </c>
      <c r="Q398" s="64">
        <f>VLOOKUP(A398,'Hospitalisation Details'!$L$2:$R$2342,3,)</f>
        <v>20</v>
      </c>
      <c r="R398" s="64">
        <f>VLOOKUP(A398,'Hospitalisation Details'!$L$2:$U$2342,10,)</f>
        <v>11</v>
      </c>
      <c r="S398" s="64" t="str">
        <f>VLOOKUP(A398,'Hospitalisation Details'!$L$2:$U$2342,8,)</f>
        <v>Oct</v>
      </c>
      <c r="T398" s="126">
        <f>VLOOKUP(A398,'Hospitalisation Details'!$L$2:$U$2342,9,)</f>
        <v>2002</v>
      </c>
    </row>
    <row r="399" spans="1:20" ht="15.5" x14ac:dyDescent="0.35">
      <c r="A399" s="124" t="s">
        <v>1974</v>
      </c>
      <c r="B399" s="64" t="str">
        <f>VLOOKUP(A399,'Medical Examinations'!$AS$1:$BC$2336,9,)</f>
        <v>Peter</v>
      </c>
      <c r="C399" s="64">
        <f>VLOOKUP(A399,'Medical Examinations'!$AS$1:$BC$2336,2,)</f>
        <v>26.695</v>
      </c>
      <c r="D399" s="64">
        <f>VLOOKUP(A399,'Medical Examinations'!$AS$1:$BC$2336,3,)</f>
        <v>4.68</v>
      </c>
      <c r="E399" s="64" t="str">
        <f>VLOOKUP(A399,'Medical Examinations'!$AS$1:$BC$2336,6,)</f>
        <v>Yes</v>
      </c>
      <c r="F399" s="64" t="str">
        <f>VLOOKUP(A399,'Medical Examinations'!$AS$1:$BC$2336,4,)</f>
        <v>No</v>
      </c>
      <c r="G399" s="64" t="str">
        <f>VLOOKUP(A399,'Medical Examinations'!$AS$1:$BC$2336,5,)</f>
        <v>No</v>
      </c>
      <c r="H399" s="64">
        <f>VLOOKUP(A399,'Medical Examinations'!$AS$1:$BC$2336,8,)</f>
        <v>2</v>
      </c>
      <c r="I399" s="64" t="str">
        <f>VLOOKUP(A399,'Medical Examinations'!$AS$1:$BC$2336,7,)</f>
        <v>Yes</v>
      </c>
      <c r="J399" s="64" t="str">
        <f>VLOOKUP(A399,'Medical Examinations'!$AS$1:$BC$2336,11,)</f>
        <v>Over weight</v>
      </c>
      <c r="K399" s="64" t="str">
        <f>VLOOKUP(A399,'Medical Examinations'!$AS$1:$BC$2336,10,)</f>
        <v>Normal</v>
      </c>
      <c r="L399" s="64" t="str">
        <f>VLOOKUP(A399,'Hospitalisation Details'!$L$2:$R$2342,2,)</f>
        <v>09-07-1966</v>
      </c>
      <c r="M399" s="65">
        <f>VLOOKUP(A399,'Hospitalisation Details'!$L$2:$R$2345,7,)</f>
        <v>26109</v>
      </c>
      <c r="N399" s="64" t="str">
        <f>VLOOKUP(A399,'Hospitalisation Details'!$L$2:$R$2342,4,)</f>
        <v>tier - 2</v>
      </c>
      <c r="O399" s="64" t="str">
        <f>VLOOKUP(A399,'Hospitalisation Details'!$L$2:$R$2342,5,)</f>
        <v>tier - 3</v>
      </c>
      <c r="P399" s="64" t="str">
        <f>VLOOKUP(A399,'Hospitalisation Details'!$L$2:$R$2342,6,)</f>
        <v>R1012</v>
      </c>
      <c r="Q399" s="64">
        <f>VLOOKUP(A399,'Hospitalisation Details'!$L$2:$R$2342,3,)</f>
        <v>56</v>
      </c>
      <c r="R399" s="64">
        <f>VLOOKUP(A399,'Hospitalisation Details'!$L$2:$U$2342,10,)</f>
        <v>9</v>
      </c>
      <c r="S399" s="64" t="str">
        <f>VLOOKUP(A399,'Hospitalisation Details'!$L$2:$U$2342,8,)</f>
        <v>Jul</v>
      </c>
      <c r="T399" s="126">
        <f>VLOOKUP(A399,'Hospitalisation Details'!$L$2:$U$2342,9,)</f>
        <v>1966</v>
      </c>
    </row>
    <row r="400" spans="1:20" ht="15.5" x14ac:dyDescent="0.35">
      <c r="A400" s="124" t="s">
        <v>1973</v>
      </c>
      <c r="B400" s="64" t="str">
        <f>VLOOKUP(A400,'Medical Examinations'!$AS$1:$BC$2336,9,)</f>
        <v>Rebecca</v>
      </c>
      <c r="C400" s="64">
        <f>VLOOKUP(A400,'Medical Examinations'!$AS$1:$BC$2336,2,)</f>
        <v>27.79</v>
      </c>
      <c r="D400" s="64">
        <f>VLOOKUP(A400,'Medical Examinations'!$AS$1:$BC$2336,3,)</f>
        <v>6.05</v>
      </c>
      <c r="E400" s="64" t="str">
        <f>VLOOKUP(A400,'Medical Examinations'!$AS$1:$BC$2336,6,)</f>
        <v>Yes</v>
      </c>
      <c r="F400" s="64" t="str">
        <f>VLOOKUP(A400,'Medical Examinations'!$AS$1:$BC$2336,4,)</f>
        <v>yes</v>
      </c>
      <c r="G400" s="64" t="str">
        <f>VLOOKUP(A400,'Medical Examinations'!$AS$1:$BC$2336,5,)</f>
        <v>No</v>
      </c>
      <c r="H400" s="64">
        <f>VLOOKUP(A400,'Medical Examinations'!$AS$1:$BC$2336,8,)</f>
        <v>1</v>
      </c>
      <c r="I400" s="64" t="str">
        <f>VLOOKUP(A400,'Medical Examinations'!$AS$1:$BC$2336,7,)</f>
        <v>Yes</v>
      </c>
      <c r="J400" s="64" t="str">
        <f>VLOOKUP(A400,'Medical Examinations'!$AS$1:$BC$2336,11,)</f>
        <v>Over weight</v>
      </c>
      <c r="K400" s="64" t="str">
        <f>VLOOKUP(A400,'Medical Examinations'!$AS$1:$BC$2336,10,)</f>
        <v>Prediabetes</v>
      </c>
      <c r="L400" s="64" t="str">
        <f>VLOOKUP(A400,'Hospitalisation Details'!$L$2:$R$2342,2,)</f>
        <v>26-12-2000</v>
      </c>
      <c r="M400" s="65">
        <f>VLOOKUP(A400,'Hospitalisation Details'!$L$2:$R$2345,7,)</f>
        <v>26027</v>
      </c>
      <c r="N400" s="64" t="str">
        <f>VLOOKUP(A400,'Hospitalisation Details'!$L$2:$R$2342,4,)</f>
        <v>tier - 2</v>
      </c>
      <c r="O400" s="64" t="str">
        <f>VLOOKUP(A400,'Hospitalisation Details'!$L$2:$R$2342,5,)</f>
        <v>tier - 3</v>
      </c>
      <c r="P400" s="64" t="str">
        <f>VLOOKUP(A400,'Hospitalisation Details'!$L$2:$R$2342,6,)</f>
        <v>R1011</v>
      </c>
      <c r="Q400" s="64">
        <f>VLOOKUP(A400,'Hospitalisation Details'!$L$2:$R$2342,3,)</f>
        <v>22</v>
      </c>
      <c r="R400" s="64">
        <f>VLOOKUP(A400,'Hospitalisation Details'!$L$2:$U$2342,10,)</f>
        <v>26</v>
      </c>
      <c r="S400" s="64" t="str">
        <f>VLOOKUP(A400,'Hospitalisation Details'!$L$2:$U$2342,8,)</f>
        <v>Dec</v>
      </c>
      <c r="T400" s="126">
        <f>VLOOKUP(A400,'Hospitalisation Details'!$L$2:$U$2342,9,)</f>
        <v>2000</v>
      </c>
    </row>
    <row r="401" spans="1:20" ht="15.5" x14ac:dyDescent="0.35">
      <c r="A401" s="124" t="s">
        <v>1972</v>
      </c>
      <c r="B401" s="64" t="str">
        <f>VLOOKUP(A401,'Medical Examinations'!$AS$1:$BC$2336,9,)</f>
        <v>Elizabeth M.</v>
      </c>
      <c r="C401" s="64">
        <f>VLOOKUP(A401,'Medical Examinations'!$AS$1:$BC$2336,2,)</f>
        <v>32.68</v>
      </c>
      <c r="D401" s="64">
        <f>VLOOKUP(A401,'Medical Examinations'!$AS$1:$BC$2336,3,)</f>
        <v>4.68</v>
      </c>
      <c r="E401" s="64" t="str">
        <f>VLOOKUP(A401,'Medical Examinations'!$AS$1:$BC$2336,6,)</f>
        <v>Yes</v>
      </c>
      <c r="F401" s="64" t="str">
        <f>VLOOKUP(A401,'Medical Examinations'!$AS$1:$BC$2336,4,)</f>
        <v>No</v>
      </c>
      <c r="G401" s="64" t="str">
        <f>VLOOKUP(A401,'Medical Examinations'!$AS$1:$BC$2336,5,)</f>
        <v>No</v>
      </c>
      <c r="H401" s="64">
        <f>VLOOKUP(A401,'Medical Examinations'!$AS$1:$BC$2336,8,)</f>
        <v>0</v>
      </c>
      <c r="I401" s="64" t="str">
        <f>VLOOKUP(A401,'Medical Examinations'!$AS$1:$BC$2336,7,)</f>
        <v>No</v>
      </c>
      <c r="J401" s="64" t="str">
        <f>VLOOKUP(A401,'Medical Examinations'!$AS$1:$BC$2336,11,)</f>
        <v>Obesity</v>
      </c>
      <c r="K401" s="64" t="str">
        <f>VLOOKUP(A401,'Medical Examinations'!$AS$1:$BC$2336,10,)</f>
        <v>Normal</v>
      </c>
      <c r="L401" s="64" t="str">
        <f>VLOOKUP(A401,'Hospitalisation Details'!$L$2:$R$2342,2,)</f>
        <v>05-06-2001</v>
      </c>
      <c r="M401" s="65">
        <f>VLOOKUP(A401,'Hospitalisation Details'!$L$2:$R$2345,7,)</f>
        <v>26019</v>
      </c>
      <c r="N401" s="64" t="str">
        <f>VLOOKUP(A401,'Hospitalisation Details'!$L$2:$R$2342,4,)</f>
        <v>tier - 2</v>
      </c>
      <c r="O401" s="64" t="str">
        <f>VLOOKUP(A401,'Hospitalisation Details'!$L$2:$R$2342,5,)</f>
        <v>tier - 2</v>
      </c>
      <c r="P401" s="64" t="str">
        <f>VLOOKUP(A401,'Hospitalisation Details'!$L$2:$R$2342,6,)</f>
        <v>R1012</v>
      </c>
      <c r="Q401" s="64">
        <f>VLOOKUP(A401,'Hospitalisation Details'!$L$2:$R$2342,3,)</f>
        <v>22</v>
      </c>
      <c r="R401" s="64">
        <f>VLOOKUP(A401,'Hospitalisation Details'!$L$2:$U$2342,10,)</f>
        <v>5</v>
      </c>
      <c r="S401" s="64" t="str">
        <f>VLOOKUP(A401,'Hospitalisation Details'!$L$2:$U$2342,8,)</f>
        <v>Jun</v>
      </c>
      <c r="T401" s="126">
        <f>VLOOKUP(A401,'Hospitalisation Details'!$L$2:$U$2342,9,)</f>
        <v>2001</v>
      </c>
    </row>
    <row r="402" spans="1:20" ht="15.5" x14ac:dyDescent="0.35">
      <c r="A402" s="124" t="s">
        <v>1971</v>
      </c>
      <c r="B402" s="64" t="str">
        <f>VLOOKUP(A402,'Medical Examinations'!$AS$1:$BC$2336,9,)</f>
        <v>Gregory</v>
      </c>
      <c r="C402" s="64">
        <f>VLOOKUP(A402,'Medical Examinations'!$AS$1:$BC$2336,2,)</f>
        <v>26.4</v>
      </c>
      <c r="D402" s="64">
        <f>VLOOKUP(A402,'Medical Examinations'!$AS$1:$BC$2336,3,)</f>
        <v>9.5</v>
      </c>
      <c r="E402" s="64" t="str">
        <f>VLOOKUP(A402,'Medical Examinations'!$AS$1:$BC$2336,6,)</f>
        <v>Yes</v>
      </c>
      <c r="F402" s="64" t="str">
        <f>VLOOKUP(A402,'Medical Examinations'!$AS$1:$BC$2336,4,)</f>
        <v>No</v>
      </c>
      <c r="G402" s="64" t="str">
        <f>VLOOKUP(A402,'Medical Examinations'!$AS$1:$BC$2336,5,)</f>
        <v>No</v>
      </c>
      <c r="H402" s="64">
        <f>VLOOKUP(A402,'Medical Examinations'!$AS$1:$BC$2336,8,)</f>
        <v>2</v>
      </c>
      <c r="I402" s="64" t="str">
        <f>VLOOKUP(A402,'Medical Examinations'!$AS$1:$BC$2336,7,)</f>
        <v>No</v>
      </c>
      <c r="J402" s="64" t="str">
        <f>VLOOKUP(A402,'Medical Examinations'!$AS$1:$BC$2336,11,)</f>
        <v>Over weight</v>
      </c>
      <c r="K402" s="64" t="str">
        <f>VLOOKUP(A402,'Medical Examinations'!$AS$1:$BC$2336,10,)</f>
        <v>Diabetes</v>
      </c>
      <c r="L402" s="64" t="str">
        <f>VLOOKUP(A402,'Hospitalisation Details'!$L$2:$R$2342,2,)</f>
        <v>03-12-1970</v>
      </c>
      <c r="M402" s="65">
        <f>VLOOKUP(A402,'Hospitalisation Details'!$L$2:$R$2345,7,)</f>
        <v>25993</v>
      </c>
      <c r="N402" s="64" t="str">
        <f>VLOOKUP(A402,'Hospitalisation Details'!$L$2:$R$2342,4,)</f>
        <v>tier - 2</v>
      </c>
      <c r="O402" s="64" t="str">
        <f>VLOOKUP(A402,'Hospitalisation Details'!$L$2:$R$2342,5,)</f>
        <v>tier - 2</v>
      </c>
      <c r="P402" s="64" t="str">
        <f>VLOOKUP(A402,'Hospitalisation Details'!$L$2:$R$2342,6,)</f>
        <v>R1013</v>
      </c>
      <c r="Q402" s="64">
        <f>VLOOKUP(A402,'Hospitalisation Details'!$L$2:$R$2342,3,)</f>
        <v>52</v>
      </c>
      <c r="R402" s="64">
        <f>VLOOKUP(A402,'Hospitalisation Details'!$L$2:$U$2342,10,)</f>
        <v>3</v>
      </c>
      <c r="S402" s="64" t="str">
        <f>VLOOKUP(A402,'Hospitalisation Details'!$L$2:$U$2342,8,)</f>
        <v>Dec</v>
      </c>
      <c r="T402" s="126">
        <f>VLOOKUP(A402,'Hospitalisation Details'!$L$2:$U$2342,9,)</f>
        <v>1970</v>
      </c>
    </row>
    <row r="403" spans="1:20" ht="15.5" x14ac:dyDescent="0.35">
      <c r="A403" s="124" t="s">
        <v>1970</v>
      </c>
      <c r="B403" s="64" t="str">
        <f>VLOOKUP(A403,'Medical Examinations'!$AS$1:$BC$2336,9,)</f>
        <v>Sarah E.</v>
      </c>
      <c r="C403" s="64">
        <f>VLOOKUP(A403,'Medical Examinations'!$AS$1:$BC$2336,2,)</f>
        <v>23.655000000000001</v>
      </c>
      <c r="D403" s="64">
        <f>VLOOKUP(A403,'Medical Examinations'!$AS$1:$BC$2336,3,)</f>
        <v>10.84</v>
      </c>
      <c r="E403" s="64" t="str">
        <f>VLOOKUP(A403,'Medical Examinations'!$AS$1:$BC$2336,6,)</f>
        <v>Yes</v>
      </c>
      <c r="F403" s="64" t="str">
        <f>VLOOKUP(A403,'Medical Examinations'!$AS$1:$BC$2336,4,)</f>
        <v>No</v>
      </c>
      <c r="G403" s="64" t="str">
        <f>VLOOKUP(A403,'Medical Examinations'!$AS$1:$BC$2336,5,)</f>
        <v>Yes</v>
      </c>
      <c r="H403" s="64">
        <f>VLOOKUP(A403,'Medical Examinations'!$AS$1:$BC$2336,8,)</f>
        <v>1</v>
      </c>
      <c r="I403" s="64" t="str">
        <f>VLOOKUP(A403,'Medical Examinations'!$AS$1:$BC$2336,7,)</f>
        <v>Yes</v>
      </c>
      <c r="J403" s="64" t="str">
        <f>VLOOKUP(A403,'Medical Examinations'!$AS$1:$BC$2336,11,)</f>
        <v xml:space="preserve">Normal Weight 
</v>
      </c>
      <c r="K403" s="64" t="str">
        <f>VLOOKUP(A403,'Medical Examinations'!$AS$1:$BC$2336,10,)</f>
        <v>Diabetes</v>
      </c>
      <c r="L403" s="64" t="str">
        <f>VLOOKUP(A403,'Hospitalisation Details'!$L$2:$R$2342,2,)</f>
        <v>21-08-1963</v>
      </c>
      <c r="M403" s="65">
        <f>VLOOKUP(A403,'Hospitalisation Details'!$L$2:$R$2345,7,)</f>
        <v>25679</v>
      </c>
      <c r="N403" s="64" t="str">
        <f>VLOOKUP(A403,'Hospitalisation Details'!$L$2:$R$2342,4,)</f>
        <v>tier - 2</v>
      </c>
      <c r="O403" s="64" t="str">
        <f>VLOOKUP(A403,'Hospitalisation Details'!$L$2:$R$2342,5,)</f>
        <v>tier - 3</v>
      </c>
      <c r="P403" s="64" t="str">
        <f>VLOOKUP(A403,'Hospitalisation Details'!$L$2:$R$2342,6,)</f>
        <v>R1012</v>
      </c>
      <c r="Q403" s="64">
        <f>VLOOKUP(A403,'Hospitalisation Details'!$L$2:$R$2342,3,)</f>
        <v>59</v>
      </c>
      <c r="R403" s="64">
        <f>VLOOKUP(A403,'Hospitalisation Details'!$L$2:$U$2342,10,)</f>
        <v>21</v>
      </c>
      <c r="S403" s="64" t="str">
        <f>VLOOKUP(A403,'Hospitalisation Details'!$L$2:$U$2342,8,)</f>
        <v>Aug</v>
      </c>
      <c r="T403" s="126">
        <f>VLOOKUP(A403,'Hospitalisation Details'!$L$2:$U$2342,9,)</f>
        <v>1963</v>
      </c>
    </row>
    <row r="404" spans="1:20" ht="15.5" x14ac:dyDescent="0.35">
      <c r="A404" s="124" t="s">
        <v>1969</v>
      </c>
      <c r="B404" s="64" t="str">
        <f>VLOOKUP(A404,'Medical Examinations'!$AS$1:$BC$2336,9,)</f>
        <v>Anne Elise</v>
      </c>
      <c r="C404" s="64">
        <f>VLOOKUP(A404,'Medical Examinations'!$AS$1:$BC$2336,2,)</f>
        <v>27.36</v>
      </c>
      <c r="D404" s="64">
        <f>VLOOKUP(A404,'Medical Examinations'!$AS$1:$BC$2336,3,)</f>
        <v>5.88</v>
      </c>
      <c r="E404" s="64" t="str">
        <f>VLOOKUP(A404,'Medical Examinations'!$AS$1:$BC$2336,6,)</f>
        <v>No</v>
      </c>
      <c r="F404" s="64" t="str">
        <f>VLOOKUP(A404,'Medical Examinations'!$AS$1:$BC$2336,4,)</f>
        <v>No</v>
      </c>
      <c r="G404" s="64" t="str">
        <f>VLOOKUP(A404,'Medical Examinations'!$AS$1:$BC$2336,5,)</f>
        <v>No</v>
      </c>
      <c r="H404" s="64">
        <f>VLOOKUP(A404,'Medical Examinations'!$AS$1:$BC$2336,8,)</f>
        <v>2</v>
      </c>
      <c r="I404" s="64" t="str">
        <f>VLOOKUP(A404,'Medical Examinations'!$AS$1:$BC$2336,7,)</f>
        <v>No</v>
      </c>
      <c r="J404" s="64" t="str">
        <f>VLOOKUP(A404,'Medical Examinations'!$AS$1:$BC$2336,11,)</f>
        <v>Over weight</v>
      </c>
      <c r="K404" s="64" t="str">
        <f>VLOOKUP(A404,'Medical Examinations'!$AS$1:$BC$2336,10,)</f>
        <v>Prediabetes</v>
      </c>
      <c r="L404" s="64" t="str">
        <f>VLOOKUP(A404,'Hospitalisation Details'!$L$2:$R$2342,2,)</f>
        <v>17-07-1972</v>
      </c>
      <c r="M404" s="65">
        <f>VLOOKUP(A404,'Hospitalisation Details'!$L$2:$R$2345,7,)</f>
        <v>25657</v>
      </c>
      <c r="N404" s="64" t="str">
        <f>VLOOKUP(A404,'Hospitalisation Details'!$L$2:$R$2342,4,)</f>
        <v>tier - 2</v>
      </c>
      <c r="O404" s="64" t="str">
        <f>VLOOKUP(A404,'Hospitalisation Details'!$L$2:$R$2342,5,)</f>
        <v>tier - 3</v>
      </c>
      <c r="P404" s="64" t="str">
        <f>VLOOKUP(A404,'Hospitalisation Details'!$L$2:$R$2342,6,)</f>
        <v>R1024</v>
      </c>
      <c r="Q404" s="64">
        <f>VLOOKUP(A404,'Hospitalisation Details'!$L$2:$R$2342,3,)</f>
        <v>50</v>
      </c>
      <c r="R404" s="64">
        <f>VLOOKUP(A404,'Hospitalisation Details'!$L$2:$U$2342,10,)</f>
        <v>17</v>
      </c>
      <c r="S404" s="64" t="str">
        <f>VLOOKUP(A404,'Hospitalisation Details'!$L$2:$U$2342,8,)</f>
        <v>Jul</v>
      </c>
      <c r="T404" s="126">
        <f>VLOOKUP(A404,'Hospitalisation Details'!$L$2:$U$2342,9,)</f>
        <v>1972</v>
      </c>
    </row>
    <row r="405" spans="1:20" ht="15.5" x14ac:dyDescent="0.35">
      <c r="A405" s="124" t="s">
        <v>1968</v>
      </c>
      <c r="B405" s="64" t="str">
        <f>VLOOKUP(A405,'Medical Examinations'!$AS$1:$BC$2336,9,)</f>
        <v>Christopher R</v>
      </c>
      <c r="C405" s="64">
        <f>VLOOKUP(A405,'Medical Examinations'!$AS$1:$BC$2336,2,)</f>
        <v>27.82</v>
      </c>
      <c r="D405" s="64">
        <f>VLOOKUP(A405,'Medical Examinations'!$AS$1:$BC$2336,3,)</f>
        <v>5.24</v>
      </c>
      <c r="E405" s="64" t="str">
        <f>VLOOKUP(A405,'Medical Examinations'!$AS$1:$BC$2336,6,)</f>
        <v>Yes</v>
      </c>
      <c r="F405" s="64" t="str">
        <f>VLOOKUP(A405,'Medical Examinations'!$AS$1:$BC$2336,4,)</f>
        <v>No</v>
      </c>
      <c r="G405" s="64" t="str">
        <f>VLOOKUP(A405,'Medical Examinations'!$AS$1:$BC$2336,5,)</f>
        <v>No</v>
      </c>
      <c r="H405" s="64">
        <f>VLOOKUP(A405,'Medical Examinations'!$AS$1:$BC$2336,8,)</f>
        <v>0</v>
      </c>
      <c r="I405" s="64" t="str">
        <f>VLOOKUP(A405,'Medical Examinations'!$AS$1:$BC$2336,7,)</f>
        <v>Yes</v>
      </c>
      <c r="J405" s="64" t="str">
        <f>VLOOKUP(A405,'Medical Examinations'!$AS$1:$BC$2336,11,)</f>
        <v>Over weight</v>
      </c>
      <c r="K405" s="64" t="str">
        <f>VLOOKUP(A405,'Medical Examinations'!$AS$1:$BC$2336,10,)</f>
        <v>Normal</v>
      </c>
      <c r="L405" s="64" t="str">
        <f>VLOOKUP(A405,'Hospitalisation Details'!$L$2:$R$2342,2,)</f>
        <v>02-08-2001</v>
      </c>
      <c r="M405" s="65">
        <f>VLOOKUP(A405,'Hospitalisation Details'!$L$2:$R$2345,7,)</f>
        <v>25649</v>
      </c>
      <c r="N405" s="64" t="str">
        <f>VLOOKUP(A405,'Hospitalisation Details'!$L$2:$R$2342,4,)</f>
        <v>tier - 2</v>
      </c>
      <c r="O405" s="64" t="str">
        <f>VLOOKUP(A405,'Hospitalisation Details'!$L$2:$R$2342,5,)</f>
        <v>tier - 1</v>
      </c>
      <c r="P405" s="64" t="str">
        <f>VLOOKUP(A405,'Hospitalisation Details'!$L$2:$R$2342,6,)</f>
        <v>R1011</v>
      </c>
      <c r="Q405" s="64">
        <f>VLOOKUP(A405,'Hospitalisation Details'!$L$2:$R$2342,3,)</f>
        <v>21</v>
      </c>
      <c r="R405" s="64">
        <f>VLOOKUP(A405,'Hospitalisation Details'!$L$2:$U$2342,10,)</f>
        <v>2</v>
      </c>
      <c r="S405" s="64" t="str">
        <f>VLOOKUP(A405,'Hospitalisation Details'!$L$2:$U$2342,8,)</f>
        <v>Aug</v>
      </c>
      <c r="T405" s="126">
        <f>VLOOKUP(A405,'Hospitalisation Details'!$L$2:$U$2342,9,)</f>
        <v>2001</v>
      </c>
    </row>
    <row r="406" spans="1:20" ht="15.5" x14ac:dyDescent="0.35">
      <c r="A406" s="124" t="s">
        <v>1967</v>
      </c>
      <c r="B406" s="64" t="str">
        <f>VLOOKUP(A406,'Medical Examinations'!$AS$1:$BC$2336,9,)</f>
        <v>Elliot</v>
      </c>
      <c r="C406" s="64">
        <f>VLOOKUP(A406,'Medical Examinations'!$AS$1:$BC$2336,2,)</f>
        <v>25.46</v>
      </c>
      <c r="D406" s="64">
        <f>VLOOKUP(A406,'Medical Examinations'!$AS$1:$BC$2336,3,)</f>
        <v>11.75</v>
      </c>
      <c r="E406" s="64" t="str">
        <f>VLOOKUP(A406,'Medical Examinations'!$AS$1:$BC$2336,6,)</f>
        <v>No</v>
      </c>
      <c r="F406" s="64" t="str">
        <f>VLOOKUP(A406,'Medical Examinations'!$AS$1:$BC$2336,4,)</f>
        <v>No</v>
      </c>
      <c r="G406" s="64" t="str">
        <f>VLOOKUP(A406,'Medical Examinations'!$AS$1:$BC$2336,5,)</f>
        <v>No</v>
      </c>
      <c r="H406" s="64">
        <f>VLOOKUP(A406,'Medical Examinations'!$AS$1:$BC$2336,8,)</f>
        <v>0</v>
      </c>
      <c r="I406" s="64" t="str">
        <f>VLOOKUP(A406,'Medical Examinations'!$AS$1:$BC$2336,7,)</f>
        <v>No</v>
      </c>
      <c r="J406" s="64" t="str">
        <f>VLOOKUP(A406,'Medical Examinations'!$AS$1:$BC$2336,11,)</f>
        <v>Over weight</v>
      </c>
      <c r="K406" s="64" t="str">
        <f>VLOOKUP(A406,'Medical Examinations'!$AS$1:$BC$2336,10,)</f>
        <v>Diabetes</v>
      </c>
      <c r="L406" s="64" t="str">
        <f>VLOOKUP(A406,'Hospitalisation Details'!$L$2:$R$2342,2,)</f>
        <v>11-12-1968</v>
      </c>
      <c r="M406" s="65">
        <f>VLOOKUP(A406,'Hospitalisation Details'!$L$2:$R$2345,7,)</f>
        <v>25517</v>
      </c>
      <c r="N406" s="64" t="str">
        <f>VLOOKUP(A406,'Hospitalisation Details'!$L$2:$R$2342,4,)</f>
        <v>tier - 2</v>
      </c>
      <c r="O406" s="64" t="str">
        <f>VLOOKUP(A406,'Hospitalisation Details'!$L$2:$R$2342,5,)</f>
        <v>tier - 3</v>
      </c>
      <c r="P406" s="64" t="str">
        <f>VLOOKUP(A406,'Hospitalisation Details'!$L$2:$R$2342,6,)</f>
        <v>R1017</v>
      </c>
      <c r="Q406" s="64">
        <f>VLOOKUP(A406,'Hospitalisation Details'!$L$2:$R$2342,3,)</f>
        <v>54</v>
      </c>
      <c r="R406" s="64">
        <f>VLOOKUP(A406,'Hospitalisation Details'!$L$2:$U$2342,10,)</f>
        <v>11</v>
      </c>
      <c r="S406" s="64" t="str">
        <f>VLOOKUP(A406,'Hospitalisation Details'!$L$2:$U$2342,8,)</f>
        <v>Dec</v>
      </c>
      <c r="T406" s="126">
        <f>VLOOKUP(A406,'Hospitalisation Details'!$L$2:$U$2342,9,)</f>
        <v>1968</v>
      </c>
    </row>
    <row r="407" spans="1:20" ht="15.5" x14ac:dyDescent="0.35">
      <c r="A407" s="124" t="s">
        <v>1966</v>
      </c>
      <c r="B407" s="64" t="str">
        <f>VLOOKUP(A407,'Medical Examinations'!$AS$1:$BC$2336,9,)</f>
        <v>Christopher D.</v>
      </c>
      <c r="C407" s="64">
        <f>VLOOKUP(A407,'Medical Examinations'!$AS$1:$BC$2336,2,)</f>
        <v>25.1</v>
      </c>
      <c r="D407" s="64">
        <f>VLOOKUP(A407,'Medical Examinations'!$AS$1:$BC$2336,3,)</f>
        <v>6.97</v>
      </c>
      <c r="E407" s="64" t="str">
        <f>VLOOKUP(A407,'Medical Examinations'!$AS$1:$BC$2336,6,)</f>
        <v>No</v>
      </c>
      <c r="F407" s="64" t="str">
        <f>VLOOKUP(A407,'Medical Examinations'!$AS$1:$BC$2336,4,)</f>
        <v>No</v>
      </c>
      <c r="G407" s="64" t="str">
        <f>VLOOKUP(A407,'Medical Examinations'!$AS$1:$BC$2336,5,)</f>
        <v>No</v>
      </c>
      <c r="H407" s="64">
        <f>VLOOKUP(A407,'Medical Examinations'!$AS$1:$BC$2336,8,)</f>
        <v>0</v>
      </c>
      <c r="I407" s="64" t="str">
        <f>VLOOKUP(A407,'Medical Examinations'!$AS$1:$BC$2336,7,)</f>
        <v>Yes</v>
      </c>
      <c r="J407" s="64" t="str">
        <f>VLOOKUP(A407,'Medical Examinations'!$AS$1:$BC$2336,11,)</f>
        <v>Over weight</v>
      </c>
      <c r="K407" s="64" t="str">
        <f>VLOOKUP(A407,'Medical Examinations'!$AS$1:$BC$2336,10,)</f>
        <v>Diabetes</v>
      </c>
      <c r="L407" s="64" t="str">
        <f>VLOOKUP(A407,'Hospitalisation Details'!$L$2:$R$2342,2,)</f>
        <v>22-08-1968</v>
      </c>
      <c r="M407" s="65">
        <f>VLOOKUP(A407,'Hospitalisation Details'!$L$2:$R$2345,7,)</f>
        <v>25382</v>
      </c>
      <c r="N407" s="64" t="str">
        <f>VLOOKUP(A407,'Hospitalisation Details'!$L$2:$R$2342,4,)</f>
        <v>tier - 2</v>
      </c>
      <c r="O407" s="64" t="str">
        <f>VLOOKUP(A407,'Hospitalisation Details'!$L$2:$R$2342,5,)</f>
        <v>tier - 2</v>
      </c>
      <c r="P407" s="64" t="str">
        <f>VLOOKUP(A407,'Hospitalisation Details'!$L$2:$R$2342,6,)</f>
        <v>R1011</v>
      </c>
      <c r="Q407" s="64">
        <f>VLOOKUP(A407,'Hospitalisation Details'!$L$2:$R$2342,3,)</f>
        <v>54</v>
      </c>
      <c r="R407" s="64">
        <f>VLOOKUP(A407,'Hospitalisation Details'!$L$2:$U$2342,10,)</f>
        <v>22</v>
      </c>
      <c r="S407" s="64" t="str">
        <f>VLOOKUP(A407,'Hospitalisation Details'!$L$2:$U$2342,8,)</f>
        <v>Aug</v>
      </c>
      <c r="T407" s="126">
        <f>VLOOKUP(A407,'Hospitalisation Details'!$L$2:$U$2342,9,)</f>
        <v>1968</v>
      </c>
    </row>
    <row r="408" spans="1:20" ht="15.5" x14ac:dyDescent="0.35">
      <c r="A408" s="124" t="s">
        <v>1965</v>
      </c>
      <c r="B408" s="64" t="str">
        <f>VLOOKUP(A408,'Medical Examinations'!$AS$1:$BC$2336,9,)</f>
        <v>Corey</v>
      </c>
      <c r="C408" s="64">
        <f>VLOOKUP(A408,'Medical Examinations'!$AS$1:$BC$2336,2,)</f>
        <v>32.11</v>
      </c>
      <c r="D408" s="64">
        <f>VLOOKUP(A408,'Medical Examinations'!$AS$1:$BC$2336,3,)</f>
        <v>4.76</v>
      </c>
      <c r="E408" s="64" t="str">
        <f>VLOOKUP(A408,'Medical Examinations'!$AS$1:$BC$2336,6,)</f>
        <v>No</v>
      </c>
      <c r="F408" s="64" t="str">
        <f>VLOOKUP(A408,'Medical Examinations'!$AS$1:$BC$2336,4,)</f>
        <v>No</v>
      </c>
      <c r="G408" s="64" t="str">
        <f>VLOOKUP(A408,'Medical Examinations'!$AS$1:$BC$2336,5,)</f>
        <v>No</v>
      </c>
      <c r="H408" s="64">
        <f>VLOOKUP(A408,'Medical Examinations'!$AS$1:$BC$2336,8,)</f>
        <v>2</v>
      </c>
      <c r="I408" s="64" t="str">
        <f>VLOOKUP(A408,'Medical Examinations'!$AS$1:$BC$2336,7,)</f>
        <v>No</v>
      </c>
      <c r="J408" s="64" t="str">
        <f>VLOOKUP(A408,'Medical Examinations'!$AS$1:$BC$2336,11,)</f>
        <v>Obesity</v>
      </c>
      <c r="K408" s="64" t="str">
        <f>VLOOKUP(A408,'Medical Examinations'!$AS$1:$BC$2336,10,)</f>
        <v>Normal</v>
      </c>
      <c r="L408" s="64" t="str">
        <f>VLOOKUP(A408,'Hospitalisation Details'!$L$2:$R$2342,2,)</f>
        <v>26-09-1972</v>
      </c>
      <c r="M408" s="65">
        <f>VLOOKUP(A408,'Hospitalisation Details'!$L$2:$R$2345,7,)</f>
        <v>25333</v>
      </c>
      <c r="N408" s="64" t="str">
        <f>VLOOKUP(A408,'Hospitalisation Details'!$L$2:$R$2342,4,)</f>
        <v>tier - 2</v>
      </c>
      <c r="O408" s="64" t="str">
        <f>VLOOKUP(A408,'Hospitalisation Details'!$L$2:$R$2342,5,)</f>
        <v>tier - 2</v>
      </c>
      <c r="P408" s="64" t="str">
        <f>VLOOKUP(A408,'Hospitalisation Details'!$L$2:$R$2342,6,)</f>
        <v>R1017</v>
      </c>
      <c r="Q408" s="64">
        <f>VLOOKUP(A408,'Hospitalisation Details'!$L$2:$R$2342,3,)</f>
        <v>50</v>
      </c>
      <c r="R408" s="64">
        <f>VLOOKUP(A408,'Hospitalisation Details'!$L$2:$U$2342,10,)</f>
        <v>26</v>
      </c>
      <c r="S408" s="64" t="str">
        <f>VLOOKUP(A408,'Hospitalisation Details'!$L$2:$U$2342,8,)</f>
        <v>Sep</v>
      </c>
      <c r="T408" s="126">
        <f>VLOOKUP(A408,'Hospitalisation Details'!$L$2:$U$2342,9,)</f>
        <v>1972</v>
      </c>
    </row>
    <row r="409" spans="1:20" ht="15.5" x14ac:dyDescent="0.35">
      <c r="A409" s="124" t="s">
        <v>1964</v>
      </c>
      <c r="B409" s="64" t="str">
        <f>VLOOKUP(A409,'Medical Examinations'!$AS$1:$BC$2336,9,)</f>
        <v>Patrick D.</v>
      </c>
      <c r="C409" s="64">
        <f>VLOOKUP(A409,'Medical Examinations'!$AS$1:$BC$2336,2,)</f>
        <v>29.8</v>
      </c>
      <c r="D409" s="64">
        <f>VLOOKUP(A409,'Medical Examinations'!$AS$1:$BC$2336,3,)</f>
        <v>8.24</v>
      </c>
      <c r="E409" s="64" t="str">
        <f>VLOOKUP(A409,'Medical Examinations'!$AS$1:$BC$2336,6,)</f>
        <v>Yes</v>
      </c>
      <c r="F409" s="64" t="str">
        <f>VLOOKUP(A409,'Medical Examinations'!$AS$1:$BC$2336,4,)</f>
        <v>No</v>
      </c>
      <c r="G409" s="64" t="str">
        <f>VLOOKUP(A409,'Medical Examinations'!$AS$1:$BC$2336,5,)</f>
        <v>No</v>
      </c>
      <c r="H409" s="64">
        <f>VLOOKUP(A409,'Medical Examinations'!$AS$1:$BC$2336,8,)</f>
        <v>1</v>
      </c>
      <c r="I409" s="64" t="str">
        <f>VLOOKUP(A409,'Medical Examinations'!$AS$1:$BC$2336,7,)</f>
        <v>Yes</v>
      </c>
      <c r="J409" s="64" t="str">
        <f>VLOOKUP(A409,'Medical Examinations'!$AS$1:$BC$2336,11,)</f>
        <v>Over weight</v>
      </c>
      <c r="K409" s="64" t="str">
        <f>VLOOKUP(A409,'Medical Examinations'!$AS$1:$BC$2336,10,)</f>
        <v>Diabetes</v>
      </c>
      <c r="L409" s="64" t="str">
        <f>VLOOKUP(A409,'Hospitalisation Details'!$L$2:$R$2342,2,)</f>
        <v>14-12-1975</v>
      </c>
      <c r="M409" s="65">
        <f>VLOOKUP(A409,'Hospitalisation Details'!$L$2:$R$2345,7,)</f>
        <v>25309</v>
      </c>
      <c r="N409" s="64" t="str">
        <f>VLOOKUP(A409,'Hospitalisation Details'!$L$2:$R$2342,4,)</f>
        <v>tier - 2</v>
      </c>
      <c r="O409" s="64" t="str">
        <f>VLOOKUP(A409,'Hospitalisation Details'!$L$2:$R$2342,5,)</f>
        <v>tier - 1</v>
      </c>
      <c r="P409" s="64" t="str">
        <f>VLOOKUP(A409,'Hospitalisation Details'!$L$2:$R$2342,6,)</f>
        <v>R1011</v>
      </c>
      <c r="Q409" s="64">
        <f>VLOOKUP(A409,'Hospitalisation Details'!$L$2:$R$2342,3,)</f>
        <v>47</v>
      </c>
      <c r="R409" s="64">
        <f>VLOOKUP(A409,'Hospitalisation Details'!$L$2:$U$2342,10,)</f>
        <v>14</v>
      </c>
      <c r="S409" s="64" t="str">
        <f>VLOOKUP(A409,'Hospitalisation Details'!$L$2:$U$2342,8,)</f>
        <v>Dec</v>
      </c>
      <c r="T409" s="126">
        <f>VLOOKUP(A409,'Hospitalisation Details'!$L$2:$U$2342,9,)</f>
        <v>1975</v>
      </c>
    </row>
    <row r="410" spans="1:20" ht="15.5" x14ac:dyDescent="0.35">
      <c r="A410" s="124" t="s">
        <v>1963</v>
      </c>
      <c r="B410" s="64" t="str">
        <f>VLOOKUP(A410,'Medical Examinations'!$AS$1:$BC$2336,9,)</f>
        <v>Anthony D.</v>
      </c>
      <c r="C410" s="64">
        <f>VLOOKUP(A410,'Medical Examinations'!$AS$1:$BC$2336,2,)</f>
        <v>24.01</v>
      </c>
      <c r="D410" s="64">
        <f>VLOOKUP(A410,'Medical Examinations'!$AS$1:$BC$2336,3,)</f>
        <v>4.76</v>
      </c>
      <c r="E410" s="64" t="str">
        <f>VLOOKUP(A410,'Medical Examinations'!$AS$1:$BC$2336,6,)</f>
        <v>No</v>
      </c>
      <c r="F410" s="64" t="str">
        <f>VLOOKUP(A410,'Medical Examinations'!$AS$1:$BC$2336,4,)</f>
        <v>No</v>
      </c>
      <c r="G410" s="64" t="str">
        <f>VLOOKUP(A410,'Medical Examinations'!$AS$1:$BC$2336,5,)</f>
        <v>No</v>
      </c>
      <c r="H410" s="64">
        <f>VLOOKUP(A410,'Medical Examinations'!$AS$1:$BC$2336,8,)</f>
        <v>1</v>
      </c>
      <c r="I410" s="64" t="str">
        <f>VLOOKUP(A410,'Medical Examinations'!$AS$1:$BC$2336,7,)</f>
        <v>Yes</v>
      </c>
      <c r="J410" s="64" t="str">
        <f>VLOOKUP(A410,'Medical Examinations'!$AS$1:$BC$2336,11,)</f>
        <v xml:space="preserve">Normal Weight 
</v>
      </c>
      <c r="K410" s="64" t="str">
        <f>VLOOKUP(A410,'Medical Examinations'!$AS$1:$BC$2336,10,)</f>
        <v>Normal</v>
      </c>
      <c r="L410" s="64" t="str">
        <f>VLOOKUP(A410,'Hospitalisation Details'!$L$2:$R$2342,2,)</f>
        <v>24-11-1998</v>
      </c>
      <c r="M410" s="65">
        <f>VLOOKUP(A410,'Hospitalisation Details'!$L$2:$R$2345,7,)</f>
        <v>25127</v>
      </c>
      <c r="N410" s="64" t="str">
        <f>VLOOKUP(A410,'Hospitalisation Details'!$L$2:$R$2342,4,)</f>
        <v>tier - 2</v>
      </c>
      <c r="O410" s="64" t="str">
        <f>VLOOKUP(A410,'Hospitalisation Details'!$L$2:$R$2342,5,)</f>
        <v>tier - 3</v>
      </c>
      <c r="P410" s="64" t="str">
        <f>VLOOKUP(A410,'Hospitalisation Details'!$L$2:$R$2342,6,)</f>
        <v>R1011</v>
      </c>
      <c r="Q410" s="64">
        <f>VLOOKUP(A410,'Hospitalisation Details'!$L$2:$R$2342,3,)</f>
        <v>24</v>
      </c>
      <c r="R410" s="64">
        <f>VLOOKUP(A410,'Hospitalisation Details'!$L$2:$U$2342,10,)</f>
        <v>24</v>
      </c>
      <c r="S410" s="64" t="str">
        <f>VLOOKUP(A410,'Hospitalisation Details'!$L$2:$U$2342,8,)</f>
        <v>Nov</v>
      </c>
      <c r="T410" s="126">
        <f>VLOOKUP(A410,'Hospitalisation Details'!$L$2:$U$2342,9,)</f>
        <v>1998</v>
      </c>
    </row>
    <row r="411" spans="1:20" ht="15.5" x14ac:dyDescent="0.35">
      <c r="A411" s="124" t="s">
        <v>1962</v>
      </c>
      <c r="B411" s="64" t="str">
        <f>VLOOKUP(A411,'Medical Examinations'!$AS$1:$BC$2336,9,)</f>
        <v>Melissa</v>
      </c>
      <c r="C411" s="64">
        <f>VLOOKUP(A411,'Medical Examinations'!$AS$1:$BC$2336,2,)</f>
        <v>23.21</v>
      </c>
      <c r="D411" s="64">
        <f>VLOOKUP(A411,'Medical Examinations'!$AS$1:$BC$2336,3,)</f>
        <v>6.03</v>
      </c>
      <c r="E411" s="64" t="str">
        <f>VLOOKUP(A411,'Medical Examinations'!$AS$1:$BC$2336,6,)</f>
        <v>No</v>
      </c>
      <c r="F411" s="64" t="str">
        <f>VLOOKUP(A411,'Medical Examinations'!$AS$1:$BC$2336,4,)</f>
        <v>No</v>
      </c>
      <c r="G411" s="64" t="str">
        <f>VLOOKUP(A411,'Medical Examinations'!$AS$1:$BC$2336,5,)</f>
        <v>No</v>
      </c>
      <c r="H411" s="64">
        <f>VLOOKUP(A411,'Medical Examinations'!$AS$1:$BC$2336,8,)</f>
        <v>1</v>
      </c>
      <c r="I411" s="64" t="str">
        <f>VLOOKUP(A411,'Medical Examinations'!$AS$1:$BC$2336,7,)</f>
        <v>No</v>
      </c>
      <c r="J411" s="64" t="str">
        <f>VLOOKUP(A411,'Medical Examinations'!$AS$1:$BC$2336,11,)</f>
        <v xml:space="preserve">Normal Weight 
</v>
      </c>
      <c r="K411" s="64" t="str">
        <f>VLOOKUP(A411,'Medical Examinations'!$AS$1:$BC$2336,10,)</f>
        <v>Prediabetes</v>
      </c>
      <c r="L411" s="64" t="str">
        <f>VLOOKUP(A411,'Hospitalisation Details'!$L$2:$R$2342,2,)</f>
        <v>14-06-1998</v>
      </c>
      <c r="M411" s="65">
        <f>VLOOKUP(A411,'Hospitalisation Details'!$L$2:$R$2345,7,)</f>
        <v>25082</v>
      </c>
      <c r="N411" s="64" t="str">
        <f>VLOOKUP(A411,'Hospitalisation Details'!$L$2:$R$2342,4,)</f>
        <v>tier - 2</v>
      </c>
      <c r="O411" s="64" t="str">
        <f>VLOOKUP(A411,'Hospitalisation Details'!$L$2:$R$2342,5,)</f>
        <v>tier - 2</v>
      </c>
      <c r="P411" s="64" t="str">
        <f>VLOOKUP(A411,'Hospitalisation Details'!$L$2:$R$2342,6,)</f>
        <v>R1013</v>
      </c>
      <c r="Q411" s="64">
        <f>VLOOKUP(A411,'Hospitalisation Details'!$L$2:$R$2342,3,)</f>
        <v>24</v>
      </c>
      <c r="R411" s="64">
        <f>VLOOKUP(A411,'Hospitalisation Details'!$L$2:$U$2342,10,)</f>
        <v>14</v>
      </c>
      <c r="S411" s="64" t="str">
        <f>VLOOKUP(A411,'Hospitalisation Details'!$L$2:$U$2342,8,)</f>
        <v>Jun</v>
      </c>
      <c r="T411" s="126">
        <f>VLOOKUP(A411,'Hospitalisation Details'!$L$2:$U$2342,9,)</f>
        <v>1998</v>
      </c>
    </row>
    <row r="412" spans="1:20" ht="15.5" x14ac:dyDescent="0.35">
      <c r="A412" s="124" t="s">
        <v>1961</v>
      </c>
      <c r="B412" s="64" t="str">
        <f>VLOOKUP(A412,'Medical Examinations'!$AS$1:$BC$2336,9,)</f>
        <v>Raven</v>
      </c>
      <c r="C412" s="64">
        <f>VLOOKUP(A412,'Medical Examinations'!$AS$1:$BC$2336,2,)</f>
        <v>21.2</v>
      </c>
      <c r="D412" s="64">
        <f>VLOOKUP(A412,'Medical Examinations'!$AS$1:$BC$2336,3,)</f>
        <v>4.07</v>
      </c>
      <c r="E412" s="64" t="str">
        <f>VLOOKUP(A412,'Medical Examinations'!$AS$1:$BC$2336,6,)</f>
        <v>Yes</v>
      </c>
      <c r="F412" s="64" t="str">
        <f>VLOOKUP(A412,'Medical Examinations'!$AS$1:$BC$2336,4,)</f>
        <v>No</v>
      </c>
      <c r="G412" s="64" t="str">
        <f>VLOOKUP(A412,'Medical Examinations'!$AS$1:$BC$2336,5,)</f>
        <v>No</v>
      </c>
      <c r="H412" s="64">
        <f>VLOOKUP(A412,'Medical Examinations'!$AS$1:$BC$2336,8,)</f>
        <v>1</v>
      </c>
      <c r="I412" s="64" t="str">
        <f>VLOOKUP(A412,'Medical Examinations'!$AS$1:$BC$2336,7,)</f>
        <v>Yes</v>
      </c>
      <c r="J412" s="64" t="str">
        <f>VLOOKUP(A412,'Medical Examinations'!$AS$1:$BC$2336,11,)</f>
        <v xml:space="preserve">Normal Weight 
</v>
      </c>
      <c r="K412" s="64" t="str">
        <f>VLOOKUP(A412,'Medical Examinations'!$AS$1:$BC$2336,10,)</f>
        <v>Normal</v>
      </c>
      <c r="L412" s="64" t="str">
        <f>VLOOKUP(A412,'Hospitalisation Details'!$L$2:$R$2342,2,)</f>
        <v>04-12-1995</v>
      </c>
      <c r="M412" s="65">
        <f>VLOOKUP(A412,'Hospitalisation Details'!$L$2:$R$2345,7,)</f>
        <v>25076</v>
      </c>
      <c r="N412" s="64" t="str">
        <f>VLOOKUP(A412,'Hospitalisation Details'!$L$2:$R$2342,4,)</f>
        <v>tier - 2</v>
      </c>
      <c r="O412" s="64" t="str">
        <f>VLOOKUP(A412,'Hospitalisation Details'!$L$2:$R$2342,5,)</f>
        <v>tier - 2</v>
      </c>
      <c r="P412" s="64" t="str">
        <f>VLOOKUP(A412,'Hospitalisation Details'!$L$2:$R$2342,6,)</f>
        <v>R1011</v>
      </c>
      <c r="Q412" s="64">
        <f>VLOOKUP(A412,'Hospitalisation Details'!$L$2:$R$2342,3,)</f>
        <v>27</v>
      </c>
      <c r="R412" s="64">
        <f>VLOOKUP(A412,'Hospitalisation Details'!$L$2:$U$2342,10,)</f>
        <v>4</v>
      </c>
      <c r="S412" s="64" t="str">
        <f>VLOOKUP(A412,'Hospitalisation Details'!$L$2:$U$2342,8,)</f>
        <v>Dec</v>
      </c>
      <c r="T412" s="126">
        <f>VLOOKUP(A412,'Hospitalisation Details'!$L$2:$U$2342,9,)</f>
        <v>1995</v>
      </c>
    </row>
    <row r="413" spans="1:20" ht="15.5" x14ac:dyDescent="0.35">
      <c r="A413" s="124" t="s">
        <v>1960</v>
      </c>
      <c r="B413" s="64" t="str">
        <f>VLOOKUP(A413,'Medical Examinations'!$AS$1:$BC$2336,9,)</f>
        <v>Christopher</v>
      </c>
      <c r="C413" s="64">
        <f>VLOOKUP(A413,'Medical Examinations'!$AS$1:$BC$2336,2,)</f>
        <v>28.215</v>
      </c>
      <c r="D413" s="64">
        <f>VLOOKUP(A413,'Medical Examinations'!$AS$1:$BC$2336,3,)</f>
        <v>8.26</v>
      </c>
      <c r="E413" s="64" t="str">
        <f>VLOOKUP(A413,'Medical Examinations'!$AS$1:$BC$2336,6,)</f>
        <v>Yes</v>
      </c>
      <c r="F413" s="64" t="str">
        <f>VLOOKUP(A413,'Medical Examinations'!$AS$1:$BC$2336,4,)</f>
        <v>No</v>
      </c>
      <c r="G413" s="64" t="str">
        <f>VLOOKUP(A413,'Medical Examinations'!$AS$1:$BC$2336,5,)</f>
        <v>No</v>
      </c>
      <c r="H413" s="64">
        <f>VLOOKUP(A413,'Medical Examinations'!$AS$1:$BC$2336,8,)</f>
        <v>1</v>
      </c>
      <c r="I413" s="64" t="str">
        <f>VLOOKUP(A413,'Medical Examinations'!$AS$1:$BC$2336,7,)</f>
        <v>Yes</v>
      </c>
      <c r="J413" s="64" t="str">
        <f>VLOOKUP(A413,'Medical Examinations'!$AS$1:$BC$2336,11,)</f>
        <v>Over weight</v>
      </c>
      <c r="K413" s="64" t="str">
        <f>VLOOKUP(A413,'Medical Examinations'!$AS$1:$BC$2336,10,)</f>
        <v>Diabetes</v>
      </c>
      <c r="L413" s="64" t="str">
        <f>VLOOKUP(A413,'Hospitalisation Details'!$L$2:$R$2342,2,)</f>
        <v>14-11-1975</v>
      </c>
      <c r="M413" s="65">
        <f>VLOOKUP(A413,'Hospitalisation Details'!$L$2:$R$2345,7,)</f>
        <v>24915</v>
      </c>
      <c r="N413" s="64" t="str">
        <f>VLOOKUP(A413,'Hospitalisation Details'!$L$2:$R$2342,4,)</f>
        <v>tier - 2</v>
      </c>
      <c r="O413" s="64" t="str">
        <f>VLOOKUP(A413,'Hospitalisation Details'!$L$2:$R$2342,5,)</f>
        <v>tier - 3</v>
      </c>
      <c r="P413" s="64" t="str">
        <f>VLOOKUP(A413,'Hospitalisation Details'!$L$2:$R$2342,6,)</f>
        <v>R1012</v>
      </c>
      <c r="Q413" s="64">
        <f>VLOOKUP(A413,'Hospitalisation Details'!$L$2:$R$2342,3,)</f>
        <v>47</v>
      </c>
      <c r="R413" s="64">
        <f>VLOOKUP(A413,'Hospitalisation Details'!$L$2:$U$2342,10,)</f>
        <v>14</v>
      </c>
      <c r="S413" s="64" t="str">
        <f>VLOOKUP(A413,'Hospitalisation Details'!$L$2:$U$2342,8,)</f>
        <v>Nov</v>
      </c>
      <c r="T413" s="126">
        <f>VLOOKUP(A413,'Hospitalisation Details'!$L$2:$U$2342,9,)</f>
        <v>1975</v>
      </c>
    </row>
    <row r="414" spans="1:20" ht="15.5" x14ac:dyDescent="0.35">
      <c r="A414" s="124" t="s">
        <v>1959</v>
      </c>
      <c r="B414" s="64" t="str">
        <f>VLOOKUP(A414,'Medical Examinations'!$AS$1:$BC$2336,9,)</f>
        <v>Kendra A</v>
      </c>
      <c r="C414" s="64">
        <f>VLOOKUP(A414,'Medical Examinations'!$AS$1:$BC$2336,2,)</f>
        <v>38.094999999999999</v>
      </c>
      <c r="D414" s="64">
        <f>VLOOKUP(A414,'Medical Examinations'!$AS$1:$BC$2336,3,)</f>
        <v>4.76</v>
      </c>
      <c r="E414" s="64" t="str">
        <f>VLOOKUP(A414,'Medical Examinations'!$AS$1:$BC$2336,6,)</f>
        <v>No</v>
      </c>
      <c r="F414" s="64" t="str">
        <f>VLOOKUP(A414,'Medical Examinations'!$AS$1:$BC$2336,4,)</f>
        <v>No</v>
      </c>
      <c r="G414" s="64" t="str">
        <f>VLOOKUP(A414,'Medical Examinations'!$AS$1:$BC$2336,5,)</f>
        <v>No</v>
      </c>
      <c r="H414" s="64">
        <f>VLOOKUP(A414,'Medical Examinations'!$AS$1:$BC$2336,8,)</f>
        <v>1</v>
      </c>
      <c r="I414" s="64" t="str">
        <f>VLOOKUP(A414,'Medical Examinations'!$AS$1:$BC$2336,7,)</f>
        <v>No</v>
      </c>
      <c r="J414" s="64" t="str">
        <f>VLOOKUP(A414,'Medical Examinations'!$AS$1:$BC$2336,11,)</f>
        <v>Obesity</v>
      </c>
      <c r="K414" s="64" t="str">
        <f>VLOOKUP(A414,'Medical Examinations'!$AS$1:$BC$2336,10,)</f>
        <v>Normal</v>
      </c>
      <c r="L414" s="64" t="str">
        <f>VLOOKUP(A414,'Hospitalisation Details'!$L$2:$R$2342,2,)</f>
        <v>14-06-1987</v>
      </c>
      <c r="M414" s="65">
        <f>VLOOKUP(A414,'Hospitalisation Details'!$L$2:$R$2345,7,)</f>
        <v>24915</v>
      </c>
      <c r="N414" s="64" t="str">
        <f>VLOOKUP(A414,'Hospitalisation Details'!$L$2:$R$2342,4,)</f>
        <v>tier - 2</v>
      </c>
      <c r="O414" s="64" t="str">
        <f>VLOOKUP(A414,'Hospitalisation Details'!$L$2:$R$2342,5,)</f>
        <v>tier - 1</v>
      </c>
      <c r="P414" s="64" t="str">
        <f>VLOOKUP(A414,'Hospitalisation Details'!$L$2:$R$2342,6,)</f>
        <v>R1024</v>
      </c>
      <c r="Q414" s="64">
        <f>VLOOKUP(A414,'Hospitalisation Details'!$L$2:$R$2342,3,)</f>
        <v>35</v>
      </c>
      <c r="R414" s="64">
        <f>VLOOKUP(A414,'Hospitalisation Details'!$L$2:$U$2342,10,)</f>
        <v>14</v>
      </c>
      <c r="S414" s="64" t="str">
        <f>VLOOKUP(A414,'Hospitalisation Details'!$L$2:$U$2342,8,)</f>
        <v>Jun</v>
      </c>
      <c r="T414" s="126">
        <f>VLOOKUP(A414,'Hospitalisation Details'!$L$2:$U$2342,9,)</f>
        <v>1987</v>
      </c>
    </row>
    <row r="415" spans="1:20" ht="15.5" x14ac:dyDescent="0.35">
      <c r="A415" s="124" t="s">
        <v>1958</v>
      </c>
      <c r="B415" s="64" t="str">
        <f>VLOOKUP(A415,'Medical Examinations'!$AS$1:$BC$2336,9,)</f>
        <v>Jordan</v>
      </c>
      <c r="C415" s="64">
        <f>VLOOKUP(A415,'Medical Examinations'!$AS$1:$BC$2336,2,)</f>
        <v>22.61</v>
      </c>
      <c r="D415" s="64">
        <f>VLOOKUP(A415,'Medical Examinations'!$AS$1:$BC$2336,3,)</f>
        <v>6.13</v>
      </c>
      <c r="E415" s="64" t="str">
        <f>VLOOKUP(A415,'Medical Examinations'!$AS$1:$BC$2336,6,)</f>
        <v>Yes</v>
      </c>
      <c r="F415" s="64" t="str">
        <f>VLOOKUP(A415,'Medical Examinations'!$AS$1:$BC$2336,4,)</f>
        <v>No</v>
      </c>
      <c r="G415" s="64" t="str">
        <f>VLOOKUP(A415,'Medical Examinations'!$AS$1:$BC$2336,5,)</f>
        <v>Yes</v>
      </c>
      <c r="H415" s="64">
        <f>VLOOKUP(A415,'Medical Examinations'!$AS$1:$BC$2336,8,)</f>
        <v>1</v>
      </c>
      <c r="I415" s="64" t="str">
        <f>VLOOKUP(A415,'Medical Examinations'!$AS$1:$BC$2336,7,)</f>
        <v>Yes</v>
      </c>
      <c r="J415" s="64" t="str">
        <f>VLOOKUP(A415,'Medical Examinations'!$AS$1:$BC$2336,11,)</f>
        <v xml:space="preserve">Normal Weight 
</v>
      </c>
      <c r="K415" s="64" t="str">
        <f>VLOOKUP(A415,'Medical Examinations'!$AS$1:$BC$2336,10,)</f>
        <v>Prediabetes</v>
      </c>
      <c r="L415" s="64" t="str">
        <f>VLOOKUP(A415,'Hospitalisation Details'!$L$2:$R$2342,2,)</f>
        <v>23-07-1969</v>
      </c>
      <c r="M415" s="65">
        <f>VLOOKUP(A415,'Hospitalisation Details'!$L$2:$R$2345,7,)</f>
        <v>24873</v>
      </c>
      <c r="N415" s="64" t="str">
        <f>VLOOKUP(A415,'Hospitalisation Details'!$L$2:$R$2342,4,)</f>
        <v>tier - 2</v>
      </c>
      <c r="O415" s="64" t="str">
        <f>VLOOKUP(A415,'Hospitalisation Details'!$L$2:$R$2342,5,)</f>
        <v>tier - 1</v>
      </c>
      <c r="P415" s="64" t="str">
        <f>VLOOKUP(A415,'Hospitalisation Details'!$L$2:$R$2342,6,)</f>
        <v>R1024</v>
      </c>
      <c r="Q415" s="64">
        <f>VLOOKUP(A415,'Hospitalisation Details'!$L$2:$R$2342,3,)</f>
        <v>53</v>
      </c>
      <c r="R415" s="64">
        <f>VLOOKUP(A415,'Hospitalisation Details'!$L$2:$U$2342,10,)</f>
        <v>23</v>
      </c>
      <c r="S415" s="64" t="str">
        <f>VLOOKUP(A415,'Hospitalisation Details'!$L$2:$U$2342,8,)</f>
        <v>Jul</v>
      </c>
      <c r="T415" s="126">
        <f>VLOOKUP(A415,'Hospitalisation Details'!$L$2:$U$2342,9,)</f>
        <v>1969</v>
      </c>
    </row>
    <row r="416" spans="1:20" ht="15.5" x14ac:dyDescent="0.35">
      <c r="A416" s="124" t="s">
        <v>1957</v>
      </c>
      <c r="B416" s="64" t="str">
        <f>VLOOKUP(A416,'Medical Examinations'!$AS$1:$BC$2336,9,)</f>
        <v>Nils</v>
      </c>
      <c r="C416" s="64">
        <f>VLOOKUP(A416,'Medical Examinations'!$AS$1:$BC$2336,2,)</f>
        <v>24.32</v>
      </c>
      <c r="D416" s="64">
        <f>VLOOKUP(A416,'Medical Examinations'!$AS$1:$BC$2336,3,)</f>
        <v>10.47</v>
      </c>
      <c r="E416" s="64" t="str">
        <f>VLOOKUP(A416,'Medical Examinations'!$AS$1:$BC$2336,6,)</f>
        <v>Yes</v>
      </c>
      <c r="F416" s="64" t="str">
        <f>VLOOKUP(A416,'Medical Examinations'!$AS$1:$BC$2336,4,)</f>
        <v>No</v>
      </c>
      <c r="G416" s="64" t="str">
        <f>VLOOKUP(A416,'Medical Examinations'!$AS$1:$BC$2336,5,)</f>
        <v>No</v>
      </c>
      <c r="H416" s="64">
        <f>VLOOKUP(A416,'Medical Examinations'!$AS$1:$BC$2336,8,)</f>
        <v>2</v>
      </c>
      <c r="I416" s="64" t="str">
        <f>VLOOKUP(A416,'Medical Examinations'!$AS$1:$BC$2336,7,)</f>
        <v>Yes</v>
      </c>
      <c r="J416" s="64" t="str">
        <f>VLOOKUP(A416,'Medical Examinations'!$AS$1:$BC$2336,11,)</f>
        <v xml:space="preserve">Normal Weight 
</v>
      </c>
      <c r="K416" s="64" t="str">
        <f>VLOOKUP(A416,'Medical Examinations'!$AS$1:$BC$2336,10,)</f>
        <v>Diabetes</v>
      </c>
      <c r="L416" s="64" t="str">
        <f>VLOOKUP(A416,'Hospitalisation Details'!$L$2:$R$2342,2,)</f>
        <v>26-11-1970</v>
      </c>
      <c r="M416" s="65">
        <f>VLOOKUP(A416,'Hospitalisation Details'!$L$2:$R$2345,7,)</f>
        <v>24870</v>
      </c>
      <c r="N416" s="64" t="str">
        <f>VLOOKUP(A416,'Hospitalisation Details'!$L$2:$R$2342,4,)</f>
        <v>tier - 2</v>
      </c>
      <c r="O416" s="64" t="str">
        <f>VLOOKUP(A416,'Hospitalisation Details'!$L$2:$R$2342,5,)</f>
        <v>tier - 2</v>
      </c>
      <c r="P416" s="64" t="str">
        <f>VLOOKUP(A416,'Hospitalisation Details'!$L$2:$R$2342,6,)</f>
        <v>R1016</v>
      </c>
      <c r="Q416" s="64">
        <f>VLOOKUP(A416,'Hospitalisation Details'!$L$2:$R$2342,3,)</f>
        <v>52</v>
      </c>
      <c r="R416" s="64">
        <f>VLOOKUP(A416,'Hospitalisation Details'!$L$2:$U$2342,10,)</f>
        <v>26</v>
      </c>
      <c r="S416" s="64" t="str">
        <f>VLOOKUP(A416,'Hospitalisation Details'!$L$2:$U$2342,8,)</f>
        <v>Nov</v>
      </c>
      <c r="T416" s="126">
        <f>VLOOKUP(A416,'Hospitalisation Details'!$L$2:$U$2342,9,)</f>
        <v>1970</v>
      </c>
    </row>
    <row r="417" spans="1:20" ht="15.5" x14ac:dyDescent="0.35">
      <c r="A417" s="124" t="s">
        <v>1956</v>
      </c>
      <c r="B417" s="64" t="str">
        <f>VLOOKUP(A417,'Medical Examinations'!$AS$1:$BC$2336,9,)</f>
        <v>Scott</v>
      </c>
      <c r="C417" s="64">
        <f>VLOOKUP(A417,'Medical Examinations'!$AS$1:$BC$2336,2,)</f>
        <v>20.96</v>
      </c>
      <c r="D417" s="64">
        <f>VLOOKUP(A417,'Medical Examinations'!$AS$1:$BC$2336,3,)</f>
        <v>4.04</v>
      </c>
      <c r="E417" s="64" t="str">
        <f>VLOOKUP(A417,'Medical Examinations'!$AS$1:$BC$2336,6,)</f>
        <v>Yes</v>
      </c>
      <c r="F417" s="64" t="str">
        <f>VLOOKUP(A417,'Medical Examinations'!$AS$1:$BC$2336,4,)</f>
        <v>No</v>
      </c>
      <c r="G417" s="64" t="str">
        <f>VLOOKUP(A417,'Medical Examinations'!$AS$1:$BC$2336,5,)</f>
        <v>No</v>
      </c>
      <c r="H417" s="64">
        <f>VLOOKUP(A417,'Medical Examinations'!$AS$1:$BC$2336,8,)</f>
        <v>1</v>
      </c>
      <c r="I417" s="64" t="str">
        <f>VLOOKUP(A417,'Medical Examinations'!$AS$1:$BC$2336,7,)</f>
        <v>Yes</v>
      </c>
      <c r="J417" s="64" t="str">
        <f>VLOOKUP(A417,'Medical Examinations'!$AS$1:$BC$2336,11,)</f>
        <v xml:space="preserve">Normal Weight 
</v>
      </c>
      <c r="K417" s="64" t="str">
        <f>VLOOKUP(A417,'Medical Examinations'!$AS$1:$BC$2336,10,)</f>
        <v>Normal</v>
      </c>
      <c r="L417" s="64" t="str">
        <f>VLOOKUP(A417,'Hospitalisation Details'!$L$2:$R$2342,2,)</f>
        <v>10-06-1995</v>
      </c>
      <c r="M417" s="65">
        <f>VLOOKUP(A417,'Hospitalisation Details'!$L$2:$R$2345,7,)</f>
        <v>24863</v>
      </c>
      <c r="N417" s="64" t="str">
        <f>VLOOKUP(A417,'Hospitalisation Details'!$L$2:$R$2342,4,)</f>
        <v>tier - 2</v>
      </c>
      <c r="O417" s="64" t="str">
        <f>VLOOKUP(A417,'Hospitalisation Details'!$L$2:$R$2342,5,)</f>
        <v>tier - 3</v>
      </c>
      <c r="P417" s="64" t="str">
        <f>VLOOKUP(A417,'Hospitalisation Details'!$L$2:$R$2342,6,)</f>
        <v>R1011</v>
      </c>
      <c r="Q417" s="64">
        <f>VLOOKUP(A417,'Hospitalisation Details'!$L$2:$R$2342,3,)</f>
        <v>27</v>
      </c>
      <c r="R417" s="64">
        <f>VLOOKUP(A417,'Hospitalisation Details'!$L$2:$U$2342,10,)</f>
        <v>10</v>
      </c>
      <c r="S417" s="64" t="str">
        <f>VLOOKUP(A417,'Hospitalisation Details'!$L$2:$U$2342,8,)</f>
        <v>Jun</v>
      </c>
      <c r="T417" s="126">
        <f>VLOOKUP(A417,'Hospitalisation Details'!$L$2:$U$2342,9,)</f>
        <v>1995</v>
      </c>
    </row>
    <row r="418" spans="1:20" ht="15.5" x14ac:dyDescent="0.35">
      <c r="A418" s="124" t="s">
        <v>1955</v>
      </c>
      <c r="B418" s="64" t="str">
        <f>VLOOKUP(A418,'Medical Examinations'!$AS$1:$BC$2336,9,)</f>
        <v>Angela</v>
      </c>
      <c r="C418" s="64">
        <f>VLOOKUP(A418,'Medical Examinations'!$AS$1:$BC$2336,2,)</f>
        <v>19.68</v>
      </c>
      <c r="D418" s="64">
        <f>VLOOKUP(A418,'Medical Examinations'!$AS$1:$BC$2336,3,)</f>
        <v>5.74</v>
      </c>
      <c r="E418" s="64" t="str">
        <f>VLOOKUP(A418,'Medical Examinations'!$AS$1:$BC$2336,6,)</f>
        <v>No</v>
      </c>
      <c r="F418" s="64" t="str">
        <f>VLOOKUP(A418,'Medical Examinations'!$AS$1:$BC$2336,4,)</f>
        <v>No</v>
      </c>
      <c r="G418" s="64" t="str">
        <f>VLOOKUP(A418,'Medical Examinations'!$AS$1:$BC$2336,5,)</f>
        <v>No</v>
      </c>
      <c r="H418" s="64">
        <f>VLOOKUP(A418,'Medical Examinations'!$AS$1:$BC$2336,8,)</f>
        <v>0</v>
      </c>
      <c r="I418" s="64" t="str">
        <f>VLOOKUP(A418,'Medical Examinations'!$AS$1:$BC$2336,7,)</f>
        <v>Yes</v>
      </c>
      <c r="J418" s="64" t="str">
        <f>VLOOKUP(A418,'Medical Examinations'!$AS$1:$BC$2336,11,)</f>
        <v xml:space="preserve">Normal Weight 
</v>
      </c>
      <c r="K418" s="64" t="str">
        <f>VLOOKUP(A418,'Medical Examinations'!$AS$1:$BC$2336,10,)</f>
        <v>Prediabetes</v>
      </c>
      <c r="L418" s="64" t="str">
        <f>VLOOKUP(A418,'Hospitalisation Details'!$L$2:$R$2342,2,)</f>
        <v>09-09-1994</v>
      </c>
      <c r="M418" s="65">
        <f>VLOOKUP(A418,'Hospitalisation Details'!$L$2:$R$2345,7,)</f>
        <v>24817</v>
      </c>
      <c r="N418" s="64" t="str">
        <f>VLOOKUP(A418,'Hospitalisation Details'!$L$2:$R$2342,4,)</f>
        <v>tier - 2</v>
      </c>
      <c r="O418" s="64" t="str">
        <f>VLOOKUP(A418,'Hospitalisation Details'!$L$2:$R$2342,5,)</f>
        <v>tier - 2</v>
      </c>
      <c r="P418" s="64" t="str">
        <f>VLOOKUP(A418,'Hospitalisation Details'!$L$2:$R$2342,6,)</f>
        <v>R1011</v>
      </c>
      <c r="Q418" s="64">
        <f>VLOOKUP(A418,'Hospitalisation Details'!$L$2:$R$2342,3,)</f>
        <v>28</v>
      </c>
      <c r="R418" s="64">
        <f>VLOOKUP(A418,'Hospitalisation Details'!$L$2:$U$2342,10,)</f>
        <v>9</v>
      </c>
      <c r="S418" s="64" t="str">
        <f>VLOOKUP(A418,'Hospitalisation Details'!$L$2:$U$2342,8,)</f>
        <v>Sep</v>
      </c>
      <c r="T418" s="126">
        <f>VLOOKUP(A418,'Hospitalisation Details'!$L$2:$U$2342,9,)</f>
        <v>1994</v>
      </c>
    </row>
    <row r="419" spans="1:20" ht="15.5" x14ac:dyDescent="0.35">
      <c r="A419" s="124" t="s">
        <v>1954</v>
      </c>
      <c r="B419" s="64" t="str">
        <f>VLOOKUP(A419,'Medical Examinations'!$AS$1:$BC$2336,9,)</f>
        <v>Allison</v>
      </c>
      <c r="C419" s="64">
        <f>VLOOKUP(A419,'Medical Examinations'!$AS$1:$BC$2336,2,)</f>
        <v>18.100000000000001</v>
      </c>
      <c r="D419" s="64">
        <f>VLOOKUP(A419,'Medical Examinations'!$AS$1:$BC$2336,3,)</f>
        <v>6.33</v>
      </c>
      <c r="E419" s="64" t="str">
        <f>VLOOKUP(A419,'Medical Examinations'!$AS$1:$BC$2336,6,)</f>
        <v>No</v>
      </c>
      <c r="F419" s="64" t="str">
        <f>VLOOKUP(A419,'Medical Examinations'!$AS$1:$BC$2336,4,)</f>
        <v>No</v>
      </c>
      <c r="G419" s="64" t="str">
        <f>VLOOKUP(A419,'Medical Examinations'!$AS$1:$BC$2336,5,)</f>
        <v>No</v>
      </c>
      <c r="H419" s="64">
        <f>VLOOKUP(A419,'Medical Examinations'!$AS$1:$BC$2336,8,)</f>
        <v>1</v>
      </c>
      <c r="I419" s="64" t="str">
        <f>VLOOKUP(A419,'Medical Examinations'!$AS$1:$BC$2336,7,)</f>
        <v>Yes</v>
      </c>
      <c r="J419" s="64" t="str">
        <f>VLOOKUP(A419,'Medical Examinations'!$AS$1:$BC$2336,11,)</f>
        <v>Under weight</v>
      </c>
      <c r="K419" s="64" t="str">
        <f>VLOOKUP(A419,'Medical Examinations'!$AS$1:$BC$2336,10,)</f>
        <v>Prediabetes</v>
      </c>
      <c r="L419" s="64" t="str">
        <f>VLOOKUP(A419,'Hospitalisation Details'!$L$2:$R$2342,2,)</f>
        <v>11-10-1992</v>
      </c>
      <c r="M419" s="65">
        <f>VLOOKUP(A419,'Hospitalisation Details'!$L$2:$R$2345,7,)</f>
        <v>24795</v>
      </c>
      <c r="N419" s="64" t="str">
        <f>VLOOKUP(A419,'Hospitalisation Details'!$L$2:$R$2342,4,)</f>
        <v>tier - 2</v>
      </c>
      <c r="O419" s="64" t="str">
        <f>VLOOKUP(A419,'Hospitalisation Details'!$L$2:$R$2342,5,)</f>
        <v>tier - 3</v>
      </c>
      <c r="P419" s="64" t="str">
        <f>VLOOKUP(A419,'Hospitalisation Details'!$L$2:$R$2342,6,)</f>
        <v>R1011</v>
      </c>
      <c r="Q419" s="64">
        <f>VLOOKUP(A419,'Hospitalisation Details'!$L$2:$R$2342,3,)</f>
        <v>30</v>
      </c>
      <c r="R419" s="64">
        <f>VLOOKUP(A419,'Hospitalisation Details'!$L$2:$U$2342,10,)</f>
        <v>11</v>
      </c>
      <c r="S419" s="64" t="str">
        <f>VLOOKUP(A419,'Hospitalisation Details'!$L$2:$U$2342,8,)</f>
        <v>Oct</v>
      </c>
      <c r="T419" s="126">
        <f>VLOOKUP(A419,'Hospitalisation Details'!$L$2:$U$2342,9,)</f>
        <v>1992</v>
      </c>
    </row>
    <row r="420" spans="1:20" ht="15.5" x14ac:dyDescent="0.35">
      <c r="A420" s="124" t="s">
        <v>1953</v>
      </c>
      <c r="B420" s="64" t="str">
        <f>VLOOKUP(A420,'Medical Examinations'!$AS$1:$BC$2336,9,)</f>
        <v>Caitlin O.</v>
      </c>
      <c r="C420" s="64">
        <f>VLOOKUP(A420,'Medical Examinations'!$AS$1:$BC$2336,2,)</f>
        <v>29.64</v>
      </c>
      <c r="D420" s="64">
        <f>VLOOKUP(A420,'Medical Examinations'!$AS$1:$BC$2336,3,)</f>
        <v>4.28</v>
      </c>
      <c r="E420" s="64" t="str">
        <f>VLOOKUP(A420,'Medical Examinations'!$AS$1:$BC$2336,6,)</f>
        <v>Yes</v>
      </c>
      <c r="F420" s="64" t="str">
        <f>VLOOKUP(A420,'Medical Examinations'!$AS$1:$BC$2336,4,)</f>
        <v>No</v>
      </c>
      <c r="G420" s="64" t="str">
        <f>VLOOKUP(A420,'Medical Examinations'!$AS$1:$BC$2336,5,)</f>
        <v>No</v>
      </c>
      <c r="H420" s="64">
        <f>VLOOKUP(A420,'Medical Examinations'!$AS$1:$BC$2336,8,)</f>
        <v>0</v>
      </c>
      <c r="I420" s="64" t="str">
        <f>VLOOKUP(A420,'Medical Examinations'!$AS$1:$BC$2336,7,)</f>
        <v>No</v>
      </c>
      <c r="J420" s="64" t="str">
        <f>VLOOKUP(A420,'Medical Examinations'!$AS$1:$BC$2336,11,)</f>
        <v>Over weight</v>
      </c>
      <c r="K420" s="64" t="str">
        <f>VLOOKUP(A420,'Medical Examinations'!$AS$1:$BC$2336,10,)</f>
        <v>Normal</v>
      </c>
      <c r="L420" s="64" t="str">
        <f>VLOOKUP(A420,'Hospitalisation Details'!$L$2:$R$2342,2,)</f>
        <v>28-08-1996</v>
      </c>
      <c r="M420" s="65">
        <f>VLOOKUP(A420,'Hospitalisation Details'!$L$2:$R$2345,7,)</f>
        <v>24672</v>
      </c>
      <c r="N420" s="64" t="str">
        <f>VLOOKUP(A420,'Hospitalisation Details'!$L$2:$R$2342,4,)</f>
        <v>tier - 2</v>
      </c>
      <c r="O420" s="64" t="str">
        <f>VLOOKUP(A420,'Hospitalisation Details'!$L$2:$R$2342,5,)</f>
        <v>tier - 1</v>
      </c>
      <c r="P420" s="64" t="str">
        <f>VLOOKUP(A420,'Hospitalisation Details'!$L$2:$R$2342,6,)</f>
        <v>R1024</v>
      </c>
      <c r="Q420" s="64">
        <f>VLOOKUP(A420,'Hospitalisation Details'!$L$2:$R$2342,3,)</f>
        <v>26</v>
      </c>
      <c r="R420" s="64">
        <f>VLOOKUP(A420,'Hospitalisation Details'!$L$2:$U$2342,10,)</f>
        <v>28</v>
      </c>
      <c r="S420" s="64" t="str">
        <f>VLOOKUP(A420,'Hospitalisation Details'!$L$2:$U$2342,8,)</f>
        <v>Aug</v>
      </c>
      <c r="T420" s="126">
        <f>VLOOKUP(A420,'Hospitalisation Details'!$L$2:$U$2342,9,)</f>
        <v>1996</v>
      </c>
    </row>
    <row r="421" spans="1:20" ht="15.5" x14ac:dyDescent="0.35">
      <c r="A421" s="124" t="s">
        <v>1952</v>
      </c>
      <c r="B421" s="64" t="str">
        <f>VLOOKUP(A421,'Medical Examinations'!$AS$1:$BC$2336,9,)</f>
        <v>Tracy M</v>
      </c>
      <c r="C421" s="64">
        <f>VLOOKUP(A421,'Medical Examinations'!$AS$1:$BC$2336,2,)</f>
        <v>25.3</v>
      </c>
      <c r="D421" s="64">
        <f>VLOOKUP(A421,'Medical Examinations'!$AS$1:$BC$2336,3,)</f>
        <v>9.4700000000000006</v>
      </c>
      <c r="E421" s="64" t="str">
        <f>VLOOKUP(A421,'Medical Examinations'!$AS$1:$BC$2336,6,)</f>
        <v>Yes</v>
      </c>
      <c r="F421" s="64" t="str">
        <f>VLOOKUP(A421,'Medical Examinations'!$AS$1:$BC$2336,4,)</f>
        <v>No</v>
      </c>
      <c r="G421" s="64" t="str">
        <f>VLOOKUP(A421,'Medical Examinations'!$AS$1:$BC$2336,5,)</f>
        <v>No</v>
      </c>
      <c r="H421" s="64">
        <f>VLOOKUP(A421,'Medical Examinations'!$AS$1:$BC$2336,8,)</f>
        <v>2</v>
      </c>
      <c r="I421" s="64" t="str">
        <f>VLOOKUP(A421,'Medical Examinations'!$AS$1:$BC$2336,7,)</f>
        <v>Yes</v>
      </c>
      <c r="J421" s="64" t="str">
        <f>VLOOKUP(A421,'Medical Examinations'!$AS$1:$BC$2336,11,)</f>
        <v>Over weight</v>
      </c>
      <c r="K421" s="64" t="str">
        <f>VLOOKUP(A421,'Medical Examinations'!$AS$1:$BC$2336,10,)</f>
        <v>Diabetes</v>
      </c>
      <c r="L421" s="64" t="str">
        <f>VLOOKUP(A421,'Hospitalisation Details'!$L$2:$R$2342,2,)</f>
        <v>12-06-1970</v>
      </c>
      <c r="M421" s="65">
        <f>VLOOKUP(A421,'Hospitalisation Details'!$L$2:$R$2345,7,)</f>
        <v>24667</v>
      </c>
      <c r="N421" s="64" t="str">
        <f>VLOOKUP(A421,'Hospitalisation Details'!$L$2:$R$2342,4,)</f>
        <v>tier - 2</v>
      </c>
      <c r="O421" s="64" t="str">
        <f>VLOOKUP(A421,'Hospitalisation Details'!$L$2:$R$2342,5,)</f>
        <v>tier - 3</v>
      </c>
      <c r="P421" s="64" t="str">
        <f>VLOOKUP(A421,'Hospitalisation Details'!$L$2:$R$2342,6,)</f>
        <v>R1013</v>
      </c>
      <c r="Q421" s="64">
        <f>VLOOKUP(A421,'Hospitalisation Details'!$L$2:$R$2342,3,)</f>
        <v>52</v>
      </c>
      <c r="R421" s="64">
        <f>VLOOKUP(A421,'Hospitalisation Details'!$L$2:$U$2342,10,)</f>
        <v>12</v>
      </c>
      <c r="S421" s="64" t="str">
        <f>VLOOKUP(A421,'Hospitalisation Details'!$L$2:$U$2342,8,)</f>
        <v>Jun</v>
      </c>
      <c r="T421" s="126">
        <f>VLOOKUP(A421,'Hospitalisation Details'!$L$2:$U$2342,9,)</f>
        <v>1970</v>
      </c>
    </row>
    <row r="422" spans="1:20" ht="15.5" x14ac:dyDescent="0.35">
      <c r="A422" s="124" t="s">
        <v>1951</v>
      </c>
      <c r="B422" s="64" t="str">
        <f>VLOOKUP(A422,'Medical Examinations'!$AS$1:$BC$2336,9,)</f>
        <v>Dustin M.</v>
      </c>
      <c r="C422" s="64">
        <f>VLOOKUP(A422,'Medical Examinations'!$AS$1:$BC$2336,2,)</f>
        <v>27.6</v>
      </c>
      <c r="D422" s="64">
        <f>VLOOKUP(A422,'Medical Examinations'!$AS$1:$BC$2336,3,)</f>
        <v>4.8499999999999996</v>
      </c>
      <c r="E422" s="64" t="str">
        <f>VLOOKUP(A422,'Medical Examinations'!$AS$1:$BC$2336,6,)</f>
        <v>Yes</v>
      </c>
      <c r="F422" s="64" t="str">
        <f>VLOOKUP(A422,'Medical Examinations'!$AS$1:$BC$2336,4,)</f>
        <v>No</v>
      </c>
      <c r="G422" s="64" t="str">
        <f>VLOOKUP(A422,'Medical Examinations'!$AS$1:$BC$2336,5,)</f>
        <v>No</v>
      </c>
      <c r="H422" s="64">
        <f>VLOOKUP(A422,'Medical Examinations'!$AS$1:$BC$2336,8,)</f>
        <v>0</v>
      </c>
      <c r="I422" s="64" t="str">
        <f>VLOOKUP(A422,'Medical Examinations'!$AS$1:$BC$2336,7,)</f>
        <v>No</v>
      </c>
      <c r="J422" s="64" t="str">
        <f>VLOOKUP(A422,'Medical Examinations'!$AS$1:$BC$2336,11,)</f>
        <v>Over weight</v>
      </c>
      <c r="K422" s="64" t="str">
        <f>VLOOKUP(A422,'Medical Examinations'!$AS$1:$BC$2336,10,)</f>
        <v>Normal</v>
      </c>
      <c r="L422" s="64" t="str">
        <f>VLOOKUP(A422,'Hospitalisation Details'!$L$2:$R$2342,2,)</f>
        <v>12-10-1976</v>
      </c>
      <c r="M422" s="65">
        <f>VLOOKUP(A422,'Hospitalisation Details'!$L$2:$R$2345,7,)</f>
        <v>24603</v>
      </c>
      <c r="N422" s="64" t="str">
        <f>VLOOKUP(A422,'Hospitalisation Details'!$L$2:$R$2342,4,)</f>
        <v>tier - 2</v>
      </c>
      <c r="O422" s="64" t="str">
        <f>VLOOKUP(A422,'Hospitalisation Details'!$L$2:$R$2342,5,)</f>
        <v>tier - 2</v>
      </c>
      <c r="P422" s="64" t="str">
        <f>VLOOKUP(A422,'Hospitalisation Details'!$L$2:$R$2342,6,)</f>
        <v>R1011</v>
      </c>
      <c r="Q422" s="64">
        <f>VLOOKUP(A422,'Hospitalisation Details'!$L$2:$R$2342,3,)</f>
        <v>46</v>
      </c>
      <c r="R422" s="64">
        <f>VLOOKUP(A422,'Hospitalisation Details'!$L$2:$U$2342,10,)</f>
        <v>12</v>
      </c>
      <c r="S422" s="64" t="str">
        <f>VLOOKUP(A422,'Hospitalisation Details'!$L$2:$U$2342,8,)</f>
        <v>Oct</v>
      </c>
      <c r="T422" s="126">
        <f>VLOOKUP(A422,'Hospitalisation Details'!$L$2:$U$2342,9,)</f>
        <v>1976</v>
      </c>
    </row>
    <row r="423" spans="1:20" ht="15.5" x14ac:dyDescent="0.35">
      <c r="A423" s="124" t="s">
        <v>1950</v>
      </c>
      <c r="B423" s="64" t="str">
        <f>VLOOKUP(A423,'Medical Examinations'!$AS$1:$BC$2336,9,)</f>
        <v>Jenny</v>
      </c>
      <c r="C423" s="64">
        <f>VLOOKUP(A423,'Medical Examinations'!$AS$1:$BC$2336,2,)</f>
        <v>27.645</v>
      </c>
      <c r="D423" s="64">
        <f>VLOOKUP(A423,'Medical Examinations'!$AS$1:$BC$2336,3,)</f>
        <v>11.03</v>
      </c>
      <c r="E423" s="64" t="str">
        <f>VLOOKUP(A423,'Medical Examinations'!$AS$1:$BC$2336,6,)</f>
        <v>Yes</v>
      </c>
      <c r="F423" s="64" t="str">
        <f>VLOOKUP(A423,'Medical Examinations'!$AS$1:$BC$2336,4,)</f>
        <v>No</v>
      </c>
      <c r="G423" s="64" t="str">
        <f>VLOOKUP(A423,'Medical Examinations'!$AS$1:$BC$2336,5,)</f>
        <v>No</v>
      </c>
      <c r="H423" s="64">
        <f>VLOOKUP(A423,'Medical Examinations'!$AS$1:$BC$2336,8,)</f>
        <v>1</v>
      </c>
      <c r="I423" s="64" t="str">
        <f>VLOOKUP(A423,'Medical Examinations'!$AS$1:$BC$2336,7,)</f>
        <v>Yes</v>
      </c>
      <c r="J423" s="64" t="str">
        <f>VLOOKUP(A423,'Medical Examinations'!$AS$1:$BC$2336,11,)</f>
        <v>Over weight</v>
      </c>
      <c r="K423" s="64" t="str">
        <f>VLOOKUP(A423,'Medical Examinations'!$AS$1:$BC$2336,10,)</f>
        <v>Diabetes</v>
      </c>
      <c r="L423" s="64" t="str">
        <f>VLOOKUP(A423,'Hospitalisation Details'!$L$2:$R$2342,2,)</f>
        <v>13-06-1975</v>
      </c>
      <c r="M423" s="65">
        <f>VLOOKUP(A423,'Hospitalisation Details'!$L$2:$R$2345,7,)</f>
        <v>24536</v>
      </c>
      <c r="N423" s="64" t="str">
        <f>VLOOKUP(A423,'Hospitalisation Details'!$L$2:$R$2342,4,)</f>
        <v>tier - 2</v>
      </c>
      <c r="O423" s="64" t="str">
        <f>VLOOKUP(A423,'Hospitalisation Details'!$L$2:$R$2342,5,)</f>
        <v>tier - 2</v>
      </c>
      <c r="P423" s="64" t="str">
        <f>VLOOKUP(A423,'Hospitalisation Details'!$L$2:$R$2342,6,)</f>
        <v>R1012</v>
      </c>
      <c r="Q423" s="64">
        <f>VLOOKUP(A423,'Hospitalisation Details'!$L$2:$R$2342,3,)</f>
        <v>47</v>
      </c>
      <c r="R423" s="64">
        <f>VLOOKUP(A423,'Hospitalisation Details'!$L$2:$U$2342,10,)</f>
        <v>13</v>
      </c>
      <c r="S423" s="64" t="str">
        <f>VLOOKUP(A423,'Hospitalisation Details'!$L$2:$U$2342,8,)</f>
        <v>Jun</v>
      </c>
      <c r="T423" s="126">
        <f>VLOOKUP(A423,'Hospitalisation Details'!$L$2:$U$2342,9,)</f>
        <v>1975</v>
      </c>
    </row>
    <row r="424" spans="1:20" ht="15.5" x14ac:dyDescent="0.35">
      <c r="A424" s="124" t="s">
        <v>1949</v>
      </c>
      <c r="B424" s="64" t="str">
        <f>VLOOKUP(A424,'Medical Examinations'!$AS$1:$BC$2336,9,)</f>
        <v>Emily</v>
      </c>
      <c r="C424" s="64">
        <f>VLOOKUP(A424,'Medical Examinations'!$AS$1:$BC$2336,2,)</f>
        <v>27.6</v>
      </c>
      <c r="D424" s="64">
        <f>VLOOKUP(A424,'Medical Examinations'!$AS$1:$BC$2336,3,)</f>
        <v>5.22</v>
      </c>
      <c r="E424" s="64" t="str">
        <f>VLOOKUP(A424,'Medical Examinations'!$AS$1:$BC$2336,6,)</f>
        <v>No</v>
      </c>
      <c r="F424" s="64" t="str">
        <f>VLOOKUP(A424,'Medical Examinations'!$AS$1:$BC$2336,4,)</f>
        <v>No</v>
      </c>
      <c r="G424" s="64" t="str">
        <f>VLOOKUP(A424,'Medical Examinations'!$AS$1:$BC$2336,5,)</f>
        <v>No</v>
      </c>
      <c r="H424" s="64">
        <f>VLOOKUP(A424,'Medical Examinations'!$AS$1:$BC$2336,8,)</f>
        <v>2</v>
      </c>
      <c r="I424" s="64" t="str">
        <f>VLOOKUP(A424,'Medical Examinations'!$AS$1:$BC$2336,7,)</f>
        <v>Yes</v>
      </c>
      <c r="J424" s="64" t="str">
        <f>VLOOKUP(A424,'Medical Examinations'!$AS$1:$BC$2336,11,)</f>
        <v>Over weight</v>
      </c>
      <c r="K424" s="64" t="str">
        <f>VLOOKUP(A424,'Medical Examinations'!$AS$1:$BC$2336,10,)</f>
        <v>Normal</v>
      </c>
      <c r="L424" s="64" t="str">
        <f>VLOOKUP(A424,'Hospitalisation Details'!$L$2:$R$2342,2,)</f>
        <v>14-09-1972</v>
      </c>
      <c r="M424" s="65">
        <f>VLOOKUP(A424,'Hospitalisation Details'!$L$2:$R$2345,7,)</f>
        <v>24520</v>
      </c>
      <c r="N424" s="64" t="str">
        <f>VLOOKUP(A424,'Hospitalisation Details'!$L$2:$R$2342,4,)</f>
        <v>tier - 2</v>
      </c>
      <c r="O424" s="64" t="str">
        <f>VLOOKUP(A424,'Hospitalisation Details'!$L$2:$R$2342,5,)</f>
        <v>tier - 3</v>
      </c>
      <c r="P424" s="64" t="str">
        <f>VLOOKUP(A424,'Hospitalisation Details'!$L$2:$R$2342,6,)</f>
        <v>R1011</v>
      </c>
      <c r="Q424" s="64">
        <f>VLOOKUP(A424,'Hospitalisation Details'!$L$2:$R$2342,3,)</f>
        <v>50</v>
      </c>
      <c r="R424" s="64">
        <f>VLOOKUP(A424,'Hospitalisation Details'!$L$2:$U$2342,10,)</f>
        <v>14</v>
      </c>
      <c r="S424" s="64" t="str">
        <f>VLOOKUP(A424,'Hospitalisation Details'!$L$2:$U$2342,8,)</f>
        <v>Sep</v>
      </c>
      <c r="T424" s="126">
        <f>VLOOKUP(A424,'Hospitalisation Details'!$L$2:$U$2342,9,)</f>
        <v>1972</v>
      </c>
    </row>
    <row r="425" spans="1:20" ht="15.5" x14ac:dyDescent="0.35">
      <c r="A425" s="124" t="s">
        <v>1948</v>
      </c>
      <c r="B425" s="64" t="str">
        <f>VLOOKUP(A425,'Medical Examinations'!$AS$1:$BC$2336,9,)</f>
        <v>Fabienne</v>
      </c>
      <c r="C425" s="64">
        <f>VLOOKUP(A425,'Medical Examinations'!$AS$1:$BC$2336,2,)</f>
        <v>25.08</v>
      </c>
      <c r="D425" s="64">
        <f>VLOOKUP(A425,'Medical Examinations'!$AS$1:$BC$2336,3,)</f>
        <v>9.52</v>
      </c>
      <c r="E425" s="64" t="str">
        <f>VLOOKUP(A425,'Medical Examinations'!$AS$1:$BC$2336,6,)</f>
        <v>Yes</v>
      </c>
      <c r="F425" s="64" t="str">
        <f>VLOOKUP(A425,'Medical Examinations'!$AS$1:$BC$2336,4,)</f>
        <v>No</v>
      </c>
      <c r="G425" s="64" t="str">
        <f>VLOOKUP(A425,'Medical Examinations'!$AS$1:$BC$2336,5,)</f>
        <v>No</v>
      </c>
      <c r="H425" s="64">
        <f>VLOOKUP(A425,'Medical Examinations'!$AS$1:$BC$2336,8,)</f>
        <v>2</v>
      </c>
      <c r="I425" s="64" t="str">
        <f>VLOOKUP(A425,'Medical Examinations'!$AS$1:$BC$2336,7,)</f>
        <v>No</v>
      </c>
      <c r="J425" s="64" t="str">
        <f>VLOOKUP(A425,'Medical Examinations'!$AS$1:$BC$2336,11,)</f>
        <v>Over weight</v>
      </c>
      <c r="K425" s="64" t="str">
        <f>VLOOKUP(A425,'Medical Examinations'!$AS$1:$BC$2336,10,)</f>
        <v>Diabetes</v>
      </c>
      <c r="L425" s="64" t="str">
        <f>VLOOKUP(A425,'Hospitalisation Details'!$L$2:$R$2342,2,)</f>
        <v>21-10-1961</v>
      </c>
      <c r="M425" s="65">
        <f>VLOOKUP(A425,'Hospitalisation Details'!$L$2:$R$2345,7,)</f>
        <v>24513</v>
      </c>
      <c r="N425" s="64" t="str">
        <f>VLOOKUP(A425,'Hospitalisation Details'!$L$2:$R$2342,4,)</f>
        <v>tier - 2</v>
      </c>
      <c r="O425" s="64" t="str">
        <f>VLOOKUP(A425,'Hospitalisation Details'!$L$2:$R$2342,5,)</f>
        <v>tier - 2</v>
      </c>
      <c r="P425" s="64" t="str">
        <f>VLOOKUP(A425,'Hospitalisation Details'!$L$2:$R$2342,6,)</f>
        <v>R1013</v>
      </c>
      <c r="Q425" s="64">
        <f>VLOOKUP(A425,'Hospitalisation Details'!$L$2:$R$2342,3,)</f>
        <v>61</v>
      </c>
      <c r="R425" s="64">
        <f>VLOOKUP(A425,'Hospitalisation Details'!$L$2:$U$2342,10,)</f>
        <v>21</v>
      </c>
      <c r="S425" s="64" t="str">
        <f>VLOOKUP(A425,'Hospitalisation Details'!$L$2:$U$2342,8,)</f>
        <v>Oct</v>
      </c>
      <c r="T425" s="126">
        <f>VLOOKUP(A425,'Hospitalisation Details'!$L$2:$U$2342,9,)</f>
        <v>1961</v>
      </c>
    </row>
    <row r="426" spans="1:20" ht="15.5" x14ac:dyDescent="0.35">
      <c r="A426" s="124" t="s">
        <v>1947</v>
      </c>
      <c r="B426" s="64" t="str">
        <f>VLOOKUP(A426,'Medical Examinations'!$AS$1:$BC$2336,9,)</f>
        <v>Jordan</v>
      </c>
      <c r="C426" s="64">
        <f>VLOOKUP(A426,'Medical Examinations'!$AS$1:$BC$2336,2,)</f>
        <v>30.02</v>
      </c>
      <c r="D426" s="64">
        <f>VLOOKUP(A426,'Medical Examinations'!$AS$1:$BC$2336,3,)</f>
        <v>11.09</v>
      </c>
      <c r="E426" s="64" t="str">
        <f>VLOOKUP(A426,'Medical Examinations'!$AS$1:$BC$2336,6,)</f>
        <v>No</v>
      </c>
      <c r="F426" s="64" t="str">
        <f>VLOOKUP(A426,'Medical Examinations'!$AS$1:$BC$2336,4,)</f>
        <v>No</v>
      </c>
      <c r="G426" s="64" t="str">
        <f>VLOOKUP(A426,'Medical Examinations'!$AS$1:$BC$2336,5,)</f>
        <v>No</v>
      </c>
      <c r="H426" s="64">
        <f>VLOOKUP(A426,'Medical Examinations'!$AS$1:$BC$2336,8,)</f>
        <v>0</v>
      </c>
      <c r="I426" s="64" t="str">
        <f>VLOOKUP(A426,'Medical Examinations'!$AS$1:$BC$2336,7,)</f>
        <v>No</v>
      </c>
      <c r="J426" s="64" t="str">
        <f>VLOOKUP(A426,'Medical Examinations'!$AS$1:$BC$2336,11,)</f>
        <v>Obesity</v>
      </c>
      <c r="K426" s="64" t="str">
        <f>VLOOKUP(A426,'Medical Examinations'!$AS$1:$BC$2336,10,)</f>
        <v>Diabetes</v>
      </c>
      <c r="L426" s="64" t="str">
        <f>VLOOKUP(A426,'Hospitalisation Details'!$L$2:$R$2342,2,)</f>
        <v>06-07-1968</v>
      </c>
      <c r="M426" s="65">
        <f>VLOOKUP(A426,'Hospitalisation Details'!$L$2:$R$2345,7,)</f>
        <v>24476</v>
      </c>
      <c r="N426" s="64" t="str">
        <f>VLOOKUP(A426,'Hospitalisation Details'!$L$2:$R$2342,4,)</f>
        <v>tier - 2</v>
      </c>
      <c r="O426" s="64" t="str">
        <f>VLOOKUP(A426,'Hospitalisation Details'!$L$2:$R$2342,5,)</f>
        <v>tier - 2</v>
      </c>
      <c r="P426" s="64" t="str">
        <f>VLOOKUP(A426,'Hospitalisation Details'!$L$2:$R$2342,6,)</f>
        <v>R1012</v>
      </c>
      <c r="Q426" s="64">
        <f>VLOOKUP(A426,'Hospitalisation Details'!$L$2:$R$2342,3,)</f>
        <v>54</v>
      </c>
      <c r="R426" s="64">
        <f>VLOOKUP(A426,'Hospitalisation Details'!$L$2:$U$2342,10,)</f>
        <v>6</v>
      </c>
      <c r="S426" s="64" t="str">
        <f>VLOOKUP(A426,'Hospitalisation Details'!$L$2:$U$2342,8,)</f>
        <v>Jul</v>
      </c>
      <c r="T426" s="126">
        <f>VLOOKUP(A426,'Hospitalisation Details'!$L$2:$U$2342,9,)</f>
        <v>1968</v>
      </c>
    </row>
    <row r="427" spans="1:20" ht="15.5" x14ac:dyDescent="0.35">
      <c r="A427" s="124" t="s">
        <v>1946</v>
      </c>
      <c r="B427" s="64" t="str">
        <f>VLOOKUP(A427,'Medical Examinations'!$AS$1:$BC$2336,9,)</f>
        <v>Matt</v>
      </c>
      <c r="C427" s="64">
        <f>VLOOKUP(A427,'Medical Examinations'!$AS$1:$BC$2336,2,)</f>
        <v>27.36</v>
      </c>
      <c r="D427" s="64">
        <f>VLOOKUP(A427,'Medical Examinations'!$AS$1:$BC$2336,3,)</f>
        <v>9.4499999999999993</v>
      </c>
      <c r="E427" s="64" t="str">
        <f>VLOOKUP(A427,'Medical Examinations'!$AS$1:$BC$2336,6,)</f>
        <v>Yes</v>
      </c>
      <c r="F427" s="64" t="str">
        <f>VLOOKUP(A427,'Medical Examinations'!$AS$1:$BC$2336,4,)</f>
        <v>No</v>
      </c>
      <c r="G427" s="64" t="str">
        <f>VLOOKUP(A427,'Medical Examinations'!$AS$1:$BC$2336,5,)</f>
        <v>No</v>
      </c>
      <c r="H427" s="64">
        <f>VLOOKUP(A427,'Medical Examinations'!$AS$1:$BC$2336,8,)</f>
        <v>2</v>
      </c>
      <c r="I427" s="64" t="str">
        <f>VLOOKUP(A427,'Medical Examinations'!$AS$1:$BC$2336,7,)</f>
        <v>Yes</v>
      </c>
      <c r="J427" s="64" t="str">
        <f>VLOOKUP(A427,'Medical Examinations'!$AS$1:$BC$2336,11,)</f>
        <v>Over weight</v>
      </c>
      <c r="K427" s="64" t="str">
        <f>VLOOKUP(A427,'Medical Examinations'!$AS$1:$BC$2336,10,)</f>
        <v>Diabetes</v>
      </c>
      <c r="L427" s="64" t="str">
        <f>VLOOKUP(A427,'Hospitalisation Details'!$L$2:$R$2342,2,)</f>
        <v>30-11-1970</v>
      </c>
      <c r="M427" s="65">
        <f>VLOOKUP(A427,'Hospitalisation Details'!$L$2:$R$2345,7,)</f>
        <v>24394</v>
      </c>
      <c r="N427" s="64" t="str">
        <f>VLOOKUP(A427,'Hospitalisation Details'!$L$2:$R$2342,4,)</f>
        <v>tier - 2</v>
      </c>
      <c r="O427" s="64" t="str">
        <f>VLOOKUP(A427,'Hospitalisation Details'!$L$2:$R$2342,5,)</f>
        <v>tier - 3</v>
      </c>
      <c r="P427" s="64" t="str">
        <f>VLOOKUP(A427,'Hospitalisation Details'!$L$2:$R$2342,6,)</f>
        <v>R1012</v>
      </c>
      <c r="Q427" s="64">
        <f>VLOOKUP(A427,'Hospitalisation Details'!$L$2:$R$2342,3,)</f>
        <v>52</v>
      </c>
      <c r="R427" s="64">
        <f>VLOOKUP(A427,'Hospitalisation Details'!$L$2:$U$2342,10,)</f>
        <v>30</v>
      </c>
      <c r="S427" s="64" t="str">
        <f>VLOOKUP(A427,'Hospitalisation Details'!$L$2:$U$2342,8,)</f>
        <v>Nov</v>
      </c>
      <c r="T427" s="126">
        <f>VLOOKUP(A427,'Hospitalisation Details'!$L$2:$U$2342,9,)</f>
        <v>1970</v>
      </c>
    </row>
    <row r="428" spans="1:20" ht="15.5" x14ac:dyDescent="0.35">
      <c r="A428" s="124" t="s">
        <v>1945</v>
      </c>
      <c r="B428" s="64" t="str">
        <f>VLOOKUP(A428,'Medical Examinations'!$AS$1:$BC$2336,9,)</f>
        <v>Taryn L</v>
      </c>
      <c r="C428" s="64">
        <f>VLOOKUP(A428,'Medical Examinations'!$AS$1:$BC$2336,2,)</f>
        <v>22.2</v>
      </c>
      <c r="D428" s="64">
        <f>VLOOKUP(A428,'Medical Examinations'!$AS$1:$BC$2336,3,)</f>
        <v>5.51</v>
      </c>
      <c r="E428" s="64" t="str">
        <f>VLOOKUP(A428,'Medical Examinations'!$AS$1:$BC$2336,6,)</f>
        <v>No</v>
      </c>
      <c r="F428" s="64" t="str">
        <f>VLOOKUP(A428,'Medical Examinations'!$AS$1:$BC$2336,4,)</f>
        <v>No</v>
      </c>
      <c r="G428" s="64" t="str">
        <f>VLOOKUP(A428,'Medical Examinations'!$AS$1:$BC$2336,5,)</f>
        <v>No</v>
      </c>
      <c r="H428" s="64">
        <f>VLOOKUP(A428,'Medical Examinations'!$AS$1:$BC$2336,8,)</f>
        <v>0</v>
      </c>
      <c r="I428" s="64" t="str">
        <f>VLOOKUP(A428,'Medical Examinations'!$AS$1:$BC$2336,7,)</f>
        <v>Yes</v>
      </c>
      <c r="J428" s="64" t="str">
        <f>VLOOKUP(A428,'Medical Examinations'!$AS$1:$BC$2336,11,)</f>
        <v xml:space="preserve">Normal Weight 
</v>
      </c>
      <c r="K428" s="64" t="str">
        <f>VLOOKUP(A428,'Medical Examinations'!$AS$1:$BC$2336,10,)</f>
        <v>Normal</v>
      </c>
      <c r="L428" s="64" t="str">
        <f>VLOOKUP(A428,'Hospitalisation Details'!$L$2:$R$2342,2,)</f>
        <v>07-10-1999</v>
      </c>
      <c r="M428" s="65">
        <f>VLOOKUP(A428,'Hospitalisation Details'!$L$2:$R$2345,7,)</f>
        <v>24388</v>
      </c>
      <c r="N428" s="64" t="str">
        <f>VLOOKUP(A428,'Hospitalisation Details'!$L$2:$R$2342,4,)</f>
        <v>tier - 2</v>
      </c>
      <c r="O428" s="64" t="str">
        <f>VLOOKUP(A428,'Hospitalisation Details'!$L$2:$R$2342,5,)</f>
        <v>tier - 1</v>
      </c>
      <c r="P428" s="64" t="str">
        <f>VLOOKUP(A428,'Hospitalisation Details'!$L$2:$R$2342,6,)</f>
        <v>R1011</v>
      </c>
      <c r="Q428" s="64">
        <f>VLOOKUP(A428,'Hospitalisation Details'!$L$2:$R$2342,3,)</f>
        <v>23</v>
      </c>
      <c r="R428" s="64">
        <f>VLOOKUP(A428,'Hospitalisation Details'!$L$2:$U$2342,10,)</f>
        <v>7</v>
      </c>
      <c r="S428" s="64" t="str">
        <f>VLOOKUP(A428,'Hospitalisation Details'!$L$2:$U$2342,8,)</f>
        <v>Oct</v>
      </c>
      <c r="T428" s="126">
        <f>VLOOKUP(A428,'Hospitalisation Details'!$L$2:$U$2342,9,)</f>
        <v>1999</v>
      </c>
    </row>
    <row r="429" spans="1:20" ht="15.5" x14ac:dyDescent="0.35">
      <c r="A429" s="124" t="s">
        <v>1944</v>
      </c>
      <c r="B429" s="64" t="str">
        <f>VLOOKUP(A429,'Medical Examinations'!$AS$1:$BC$2336,9,)</f>
        <v>Temima</v>
      </c>
      <c r="C429" s="64">
        <f>VLOOKUP(A429,'Medical Examinations'!$AS$1:$BC$2336,2,)</f>
        <v>25.71</v>
      </c>
      <c r="D429" s="64">
        <f>VLOOKUP(A429,'Medical Examinations'!$AS$1:$BC$2336,3,)</f>
        <v>4.18</v>
      </c>
      <c r="E429" s="64" t="str">
        <f>VLOOKUP(A429,'Medical Examinations'!$AS$1:$BC$2336,6,)</f>
        <v>No</v>
      </c>
      <c r="F429" s="64" t="str">
        <f>VLOOKUP(A429,'Medical Examinations'!$AS$1:$BC$2336,4,)</f>
        <v>yes</v>
      </c>
      <c r="G429" s="64" t="str">
        <f>VLOOKUP(A429,'Medical Examinations'!$AS$1:$BC$2336,5,)</f>
        <v>No</v>
      </c>
      <c r="H429" s="64">
        <f>VLOOKUP(A429,'Medical Examinations'!$AS$1:$BC$2336,8,)</f>
        <v>1</v>
      </c>
      <c r="I429" s="64" t="str">
        <f>VLOOKUP(A429,'Medical Examinations'!$AS$1:$BC$2336,7,)</f>
        <v>Yes</v>
      </c>
      <c r="J429" s="64" t="str">
        <f>VLOOKUP(A429,'Medical Examinations'!$AS$1:$BC$2336,11,)</f>
        <v>Over weight</v>
      </c>
      <c r="K429" s="64" t="str">
        <f>VLOOKUP(A429,'Medical Examinations'!$AS$1:$BC$2336,10,)</f>
        <v>Normal</v>
      </c>
      <c r="L429" s="64" t="str">
        <f>VLOOKUP(A429,'Hospitalisation Details'!$L$2:$R$2342,2,)</f>
        <v>03-08-2004</v>
      </c>
      <c r="M429" s="65">
        <f>VLOOKUP(A429,'Hospitalisation Details'!$L$2:$R$2345,7,)</f>
        <v>24294</v>
      </c>
      <c r="N429" s="64" t="str">
        <f>VLOOKUP(A429,'Hospitalisation Details'!$L$2:$R$2342,4,)</f>
        <v>tier - 2</v>
      </c>
      <c r="O429" s="64" t="str">
        <f>VLOOKUP(A429,'Hospitalisation Details'!$L$2:$R$2342,5,)</f>
        <v>tier - 1</v>
      </c>
      <c r="P429" s="64" t="str">
        <f>VLOOKUP(A429,'Hospitalisation Details'!$L$2:$R$2342,6,)</f>
        <v>R1011</v>
      </c>
      <c r="Q429" s="64">
        <f>VLOOKUP(A429,'Hospitalisation Details'!$L$2:$R$2342,3,)</f>
        <v>18</v>
      </c>
      <c r="R429" s="64">
        <f>VLOOKUP(A429,'Hospitalisation Details'!$L$2:$U$2342,10,)</f>
        <v>3</v>
      </c>
      <c r="S429" s="64" t="str">
        <f>VLOOKUP(A429,'Hospitalisation Details'!$L$2:$U$2342,8,)</f>
        <v>Aug</v>
      </c>
      <c r="T429" s="126">
        <f>VLOOKUP(A429,'Hospitalisation Details'!$L$2:$U$2342,9,)</f>
        <v>2004</v>
      </c>
    </row>
    <row r="430" spans="1:20" ht="15.5" x14ac:dyDescent="0.35">
      <c r="A430" s="124" t="s">
        <v>1943</v>
      </c>
      <c r="B430" s="64" t="str">
        <f>VLOOKUP(A430,'Medical Examinations'!$AS$1:$BC$2336,9,)</f>
        <v>Jennifer</v>
      </c>
      <c r="C430" s="64">
        <f>VLOOKUP(A430,'Medical Examinations'!$AS$1:$BC$2336,2,)</f>
        <v>41.91</v>
      </c>
      <c r="D430" s="64">
        <f>VLOOKUP(A430,'Medical Examinations'!$AS$1:$BC$2336,3,)</f>
        <v>5.98</v>
      </c>
      <c r="E430" s="64" t="str">
        <f>VLOOKUP(A430,'Medical Examinations'!$AS$1:$BC$2336,6,)</f>
        <v>Yes</v>
      </c>
      <c r="F430" s="64" t="str">
        <f>VLOOKUP(A430,'Medical Examinations'!$AS$1:$BC$2336,4,)</f>
        <v>No</v>
      </c>
      <c r="G430" s="64" t="str">
        <f>VLOOKUP(A430,'Medical Examinations'!$AS$1:$BC$2336,5,)</f>
        <v>No</v>
      </c>
      <c r="H430" s="64">
        <f>VLOOKUP(A430,'Medical Examinations'!$AS$1:$BC$2336,8,)</f>
        <v>1</v>
      </c>
      <c r="I430" s="64" t="str">
        <f>VLOOKUP(A430,'Medical Examinations'!$AS$1:$BC$2336,7,)</f>
        <v>No</v>
      </c>
      <c r="J430" s="64" t="str">
        <f>VLOOKUP(A430,'Medical Examinations'!$AS$1:$BC$2336,11,)</f>
        <v>Obesity</v>
      </c>
      <c r="K430" s="64" t="str">
        <f>VLOOKUP(A430,'Medical Examinations'!$AS$1:$BC$2336,10,)</f>
        <v>Prediabetes</v>
      </c>
      <c r="L430" s="64" t="str">
        <f>VLOOKUP(A430,'Hospitalisation Details'!$L$2:$R$2342,2,)</f>
        <v>16-12-1964</v>
      </c>
      <c r="M430" s="65">
        <f>VLOOKUP(A430,'Hospitalisation Details'!$L$2:$R$2345,7,)</f>
        <v>24227</v>
      </c>
      <c r="N430" s="64" t="str">
        <f>VLOOKUP(A430,'Hospitalisation Details'!$L$2:$R$2342,4,)</f>
        <v>tier - 2</v>
      </c>
      <c r="O430" s="64" t="str">
        <f>VLOOKUP(A430,'Hospitalisation Details'!$L$2:$R$2342,5,)</f>
        <v>tier - 1</v>
      </c>
      <c r="P430" s="64" t="str">
        <f>VLOOKUP(A430,'Hospitalisation Details'!$L$2:$R$2342,6,)</f>
        <v>R1013</v>
      </c>
      <c r="Q430" s="64">
        <f>VLOOKUP(A430,'Hospitalisation Details'!$L$2:$R$2342,3,)</f>
        <v>58</v>
      </c>
      <c r="R430" s="64">
        <f>VLOOKUP(A430,'Hospitalisation Details'!$L$2:$U$2342,10,)</f>
        <v>16</v>
      </c>
      <c r="S430" s="64" t="str">
        <f>VLOOKUP(A430,'Hospitalisation Details'!$L$2:$U$2342,8,)</f>
        <v>Dec</v>
      </c>
      <c r="T430" s="126">
        <f>VLOOKUP(A430,'Hospitalisation Details'!$L$2:$U$2342,9,)</f>
        <v>1964</v>
      </c>
    </row>
    <row r="431" spans="1:20" ht="15.5" x14ac:dyDescent="0.35">
      <c r="A431" s="124" t="s">
        <v>1942</v>
      </c>
      <c r="B431" s="64" t="str">
        <f>VLOOKUP(A431,'Medical Examinations'!$AS$1:$BC$2336,9,)</f>
        <v>Serena M.</v>
      </c>
      <c r="C431" s="64">
        <f>VLOOKUP(A431,'Medical Examinations'!$AS$1:$BC$2336,2,)</f>
        <v>25.85</v>
      </c>
      <c r="D431" s="64">
        <f>VLOOKUP(A431,'Medical Examinations'!$AS$1:$BC$2336,3,)</f>
        <v>10.16</v>
      </c>
      <c r="E431" s="64" t="str">
        <f>VLOOKUP(A431,'Medical Examinations'!$AS$1:$BC$2336,6,)</f>
        <v>No</v>
      </c>
      <c r="F431" s="64" t="str">
        <f>VLOOKUP(A431,'Medical Examinations'!$AS$1:$BC$2336,4,)</f>
        <v>No</v>
      </c>
      <c r="G431" s="64" t="str">
        <f>VLOOKUP(A431,'Medical Examinations'!$AS$1:$BC$2336,5,)</f>
        <v>No</v>
      </c>
      <c r="H431" s="64">
        <f>VLOOKUP(A431,'Medical Examinations'!$AS$1:$BC$2336,8,)</f>
        <v>0</v>
      </c>
      <c r="I431" s="64" t="str">
        <f>VLOOKUP(A431,'Medical Examinations'!$AS$1:$BC$2336,7,)</f>
        <v>Yes</v>
      </c>
      <c r="J431" s="64" t="str">
        <f>VLOOKUP(A431,'Medical Examinations'!$AS$1:$BC$2336,11,)</f>
        <v>Over weight</v>
      </c>
      <c r="K431" s="64" t="str">
        <f>VLOOKUP(A431,'Medical Examinations'!$AS$1:$BC$2336,10,)</f>
        <v>Diabetes</v>
      </c>
      <c r="L431" s="64" t="str">
        <f>VLOOKUP(A431,'Hospitalisation Details'!$L$2:$R$2342,2,)</f>
        <v>10-09-1974</v>
      </c>
      <c r="M431" s="65">
        <f>VLOOKUP(A431,'Hospitalisation Details'!$L$2:$R$2345,7,)</f>
        <v>24181</v>
      </c>
      <c r="N431" s="64" t="str">
        <f>VLOOKUP(A431,'Hospitalisation Details'!$L$2:$R$2342,4,)</f>
        <v>tier - 2</v>
      </c>
      <c r="O431" s="64" t="str">
        <f>VLOOKUP(A431,'Hospitalisation Details'!$L$2:$R$2342,5,)</f>
        <v>tier - 1</v>
      </c>
      <c r="P431" s="64" t="str">
        <f>VLOOKUP(A431,'Hospitalisation Details'!$L$2:$R$2342,6,)</f>
        <v>R1013</v>
      </c>
      <c r="Q431" s="64">
        <f>VLOOKUP(A431,'Hospitalisation Details'!$L$2:$R$2342,3,)</f>
        <v>48</v>
      </c>
      <c r="R431" s="64">
        <f>VLOOKUP(A431,'Hospitalisation Details'!$L$2:$U$2342,10,)</f>
        <v>10</v>
      </c>
      <c r="S431" s="64" t="str">
        <f>VLOOKUP(A431,'Hospitalisation Details'!$L$2:$U$2342,8,)</f>
        <v>Sep</v>
      </c>
      <c r="T431" s="126">
        <f>VLOOKUP(A431,'Hospitalisation Details'!$L$2:$U$2342,9,)</f>
        <v>1974</v>
      </c>
    </row>
    <row r="432" spans="1:20" ht="15.5" x14ac:dyDescent="0.35">
      <c r="A432" s="124" t="s">
        <v>1941</v>
      </c>
      <c r="B432" s="64" t="str">
        <f>VLOOKUP(A432,'Medical Examinations'!$AS$1:$BC$2336,9,)</f>
        <v>Victoria M.</v>
      </c>
      <c r="C432" s="64">
        <f>VLOOKUP(A432,'Medical Examinations'!$AS$1:$BC$2336,2,)</f>
        <v>23.844999999999999</v>
      </c>
      <c r="D432" s="64">
        <f>VLOOKUP(A432,'Medical Examinations'!$AS$1:$BC$2336,3,)</f>
        <v>11.71</v>
      </c>
      <c r="E432" s="64" t="str">
        <f>VLOOKUP(A432,'Medical Examinations'!$AS$1:$BC$2336,6,)</f>
        <v>No</v>
      </c>
      <c r="F432" s="64" t="str">
        <f>VLOOKUP(A432,'Medical Examinations'!$AS$1:$BC$2336,4,)</f>
        <v>No</v>
      </c>
      <c r="G432" s="64" t="str">
        <f>VLOOKUP(A432,'Medical Examinations'!$AS$1:$BC$2336,5,)</f>
        <v>No</v>
      </c>
      <c r="H432" s="64">
        <f>VLOOKUP(A432,'Medical Examinations'!$AS$1:$BC$2336,8,)</f>
        <v>2</v>
      </c>
      <c r="I432" s="64" t="str">
        <f>VLOOKUP(A432,'Medical Examinations'!$AS$1:$BC$2336,7,)</f>
        <v>Yes</v>
      </c>
      <c r="J432" s="64" t="str">
        <f>VLOOKUP(A432,'Medical Examinations'!$AS$1:$BC$2336,11,)</f>
        <v xml:space="preserve">Normal Weight 
</v>
      </c>
      <c r="K432" s="64" t="str">
        <f>VLOOKUP(A432,'Medical Examinations'!$AS$1:$BC$2336,10,)</f>
        <v>Diabetes</v>
      </c>
      <c r="L432" s="64" t="str">
        <f>VLOOKUP(A432,'Hospitalisation Details'!$L$2:$R$2342,2,)</f>
        <v>13-06-1973</v>
      </c>
      <c r="M432" s="65">
        <f>VLOOKUP(A432,'Hospitalisation Details'!$L$2:$R$2345,7,)</f>
        <v>24107</v>
      </c>
      <c r="N432" s="64" t="str">
        <f>VLOOKUP(A432,'Hospitalisation Details'!$L$2:$R$2342,4,)</f>
        <v>tier - 2</v>
      </c>
      <c r="O432" s="64" t="str">
        <f>VLOOKUP(A432,'Hospitalisation Details'!$L$2:$R$2342,5,)</f>
        <v>tier - 2</v>
      </c>
      <c r="P432" s="64" t="str">
        <f>VLOOKUP(A432,'Hospitalisation Details'!$L$2:$R$2342,6,)</f>
        <v>R1024</v>
      </c>
      <c r="Q432" s="64">
        <f>VLOOKUP(A432,'Hospitalisation Details'!$L$2:$R$2342,3,)</f>
        <v>49</v>
      </c>
      <c r="R432" s="64">
        <f>VLOOKUP(A432,'Hospitalisation Details'!$L$2:$U$2342,10,)</f>
        <v>13</v>
      </c>
      <c r="S432" s="64" t="str">
        <f>VLOOKUP(A432,'Hospitalisation Details'!$L$2:$U$2342,8,)</f>
        <v>Jun</v>
      </c>
      <c r="T432" s="126">
        <f>VLOOKUP(A432,'Hospitalisation Details'!$L$2:$U$2342,9,)</f>
        <v>1973</v>
      </c>
    </row>
    <row r="433" spans="1:20" ht="15.5" x14ac:dyDescent="0.35">
      <c r="A433" s="124" t="s">
        <v>1940</v>
      </c>
      <c r="B433" s="64" t="str">
        <f>VLOOKUP(A433,'Medical Examinations'!$AS$1:$BC$2336,9,)</f>
        <v>Phoebe</v>
      </c>
      <c r="C433" s="64">
        <f>VLOOKUP(A433,'Medical Examinations'!$AS$1:$BC$2336,2,)</f>
        <v>30.59</v>
      </c>
      <c r="D433" s="64">
        <f>VLOOKUP(A433,'Medical Examinations'!$AS$1:$BC$2336,3,)</f>
        <v>5.23</v>
      </c>
      <c r="E433" s="64" t="str">
        <f>VLOOKUP(A433,'Medical Examinations'!$AS$1:$BC$2336,6,)</f>
        <v>No</v>
      </c>
      <c r="F433" s="64" t="str">
        <f>VLOOKUP(A433,'Medical Examinations'!$AS$1:$BC$2336,4,)</f>
        <v>No</v>
      </c>
      <c r="G433" s="64" t="str">
        <f>VLOOKUP(A433,'Medical Examinations'!$AS$1:$BC$2336,5,)</f>
        <v>Yes</v>
      </c>
      <c r="H433" s="64">
        <f>VLOOKUP(A433,'Medical Examinations'!$AS$1:$BC$2336,8,)</f>
        <v>1</v>
      </c>
      <c r="I433" s="64" t="str">
        <f>VLOOKUP(A433,'Medical Examinations'!$AS$1:$BC$2336,7,)</f>
        <v>No</v>
      </c>
      <c r="J433" s="64" t="str">
        <f>VLOOKUP(A433,'Medical Examinations'!$AS$1:$BC$2336,11,)</f>
        <v>Obesity</v>
      </c>
      <c r="K433" s="64" t="str">
        <f>VLOOKUP(A433,'Medical Examinations'!$AS$1:$BC$2336,10,)</f>
        <v>Normal</v>
      </c>
      <c r="L433" s="64" t="str">
        <f>VLOOKUP(A433,'Hospitalisation Details'!$L$2:$R$2342,2,)</f>
        <v>30-12-2003</v>
      </c>
      <c r="M433" s="65">
        <f>VLOOKUP(A433,'Hospitalisation Details'!$L$2:$R$2345,7,)</f>
        <v>24060</v>
      </c>
      <c r="N433" s="64" t="str">
        <f>VLOOKUP(A433,'Hospitalisation Details'!$L$2:$R$2342,4,)</f>
        <v>tier - 2</v>
      </c>
      <c r="O433" s="64" t="str">
        <f>VLOOKUP(A433,'Hospitalisation Details'!$L$2:$R$2342,5,)</f>
        <v>tier - 2</v>
      </c>
      <c r="P433" s="64" t="str">
        <f>VLOOKUP(A433,'Hospitalisation Details'!$L$2:$R$2342,6,)</f>
        <v>R1012</v>
      </c>
      <c r="Q433" s="64">
        <f>VLOOKUP(A433,'Hospitalisation Details'!$L$2:$R$2342,3,)</f>
        <v>19</v>
      </c>
      <c r="R433" s="64">
        <f>VLOOKUP(A433,'Hospitalisation Details'!$L$2:$U$2342,10,)</f>
        <v>30</v>
      </c>
      <c r="S433" s="64" t="str">
        <f>VLOOKUP(A433,'Hospitalisation Details'!$L$2:$U$2342,8,)</f>
        <v>Dec</v>
      </c>
      <c r="T433" s="126">
        <f>VLOOKUP(A433,'Hospitalisation Details'!$L$2:$U$2342,9,)</f>
        <v>2003</v>
      </c>
    </row>
    <row r="434" spans="1:20" ht="15.5" x14ac:dyDescent="0.35">
      <c r="A434" s="124" t="s">
        <v>1939</v>
      </c>
      <c r="B434" s="64" t="str">
        <f>VLOOKUP(A434,'Medical Examinations'!$AS$1:$BC$2336,9,)</f>
        <v>Corey</v>
      </c>
      <c r="C434" s="64">
        <f>VLOOKUP(A434,'Medical Examinations'!$AS$1:$BC$2336,2,)</f>
        <v>24.795000000000002</v>
      </c>
      <c r="D434" s="64">
        <f>VLOOKUP(A434,'Medical Examinations'!$AS$1:$BC$2336,3,)</f>
        <v>6.85</v>
      </c>
      <c r="E434" s="64" t="str">
        <f>VLOOKUP(A434,'Medical Examinations'!$AS$1:$BC$2336,6,)</f>
        <v>No</v>
      </c>
      <c r="F434" s="64" t="str">
        <f>VLOOKUP(A434,'Medical Examinations'!$AS$1:$BC$2336,4,)</f>
        <v>No</v>
      </c>
      <c r="G434" s="64" t="str">
        <f>VLOOKUP(A434,'Medical Examinations'!$AS$1:$BC$2336,5,)</f>
        <v>No</v>
      </c>
      <c r="H434" s="64">
        <f>VLOOKUP(A434,'Medical Examinations'!$AS$1:$BC$2336,8,)</f>
        <v>0</v>
      </c>
      <c r="I434" s="64" t="str">
        <f>VLOOKUP(A434,'Medical Examinations'!$AS$1:$BC$2336,7,)</f>
        <v>Yes</v>
      </c>
      <c r="J434" s="64" t="str">
        <f>VLOOKUP(A434,'Medical Examinations'!$AS$1:$BC$2336,11,)</f>
        <v xml:space="preserve">Normal Weight 
</v>
      </c>
      <c r="K434" s="64" t="str">
        <f>VLOOKUP(A434,'Medical Examinations'!$AS$1:$BC$2336,10,)</f>
        <v>Diabetes</v>
      </c>
      <c r="L434" s="64" t="str">
        <f>VLOOKUP(A434,'Hospitalisation Details'!$L$2:$R$2342,2,)</f>
        <v>10-07-1971</v>
      </c>
      <c r="M434" s="65">
        <f>VLOOKUP(A434,'Hospitalisation Details'!$L$2:$R$2345,7,)</f>
        <v>23967</v>
      </c>
      <c r="N434" s="64" t="str">
        <f>VLOOKUP(A434,'Hospitalisation Details'!$L$2:$R$2342,4,)</f>
        <v>tier - 2</v>
      </c>
      <c r="O434" s="64" t="str">
        <f>VLOOKUP(A434,'Hospitalisation Details'!$L$2:$R$2342,5,)</f>
        <v>tier - 2</v>
      </c>
      <c r="P434" s="64" t="str">
        <f>VLOOKUP(A434,'Hospitalisation Details'!$L$2:$R$2342,6,)</f>
        <v>R1012</v>
      </c>
      <c r="Q434" s="64">
        <f>VLOOKUP(A434,'Hospitalisation Details'!$L$2:$R$2342,3,)</f>
        <v>51</v>
      </c>
      <c r="R434" s="64">
        <f>VLOOKUP(A434,'Hospitalisation Details'!$L$2:$U$2342,10,)</f>
        <v>10</v>
      </c>
      <c r="S434" s="64" t="str">
        <f>VLOOKUP(A434,'Hospitalisation Details'!$L$2:$U$2342,8,)</f>
        <v>Jul</v>
      </c>
      <c r="T434" s="126">
        <f>VLOOKUP(A434,'Hospitalisation Details'!$L$2:$U$2342,9,)</f>
        <v>1971</v>
      </c>
    </row>
    <row r="435" spans="1:20" ht="15.5" x14ac:dyDescent="0.35">
      <c r="A435" s="124" t="s">
        <v>1938</v>
      </c>
      <c r="B435" s="64" t="str">
        <f>VLOOKUP(A435,'Medical Examinations'!$AS$1:$BC$2336,9,)</f>
        <v>Rebecca</v>
      </c>
      <c r="C435" s="64">
        <f>VLOOKUP(A435,'Medical Examinations'!$AS$1:$BC$2336,2,)</f>
        <v>24.13</v>
      </c>
      <c r="D435" s="64">
        <f>VLOOKUP(A435,'Medical Examinations'!$AS$1:$BC$2336,3,)</f>
        <v>7.05</v>
      </c>
      <c r="E435" s="64" t="str">
        <f>VLOOKUP(A435,'Medical Examinations'!$AS$1:$BC$2336,6,)</f>
        <v>Yes</v>
      </c>
      <c r="F435" s="64" t="str">
        <f>VLOOKUP(A435,'Medical Examinations'!$AS$1:$BC$2336,4,)</f>
        <v>No</v>
      </c>
      <c r="G435" s="64" t="str">
        <f>VLOOKUP(A435,'Medical Examinations'!$AS$1:$BC$2336,5,)</f>
        <v>No</v>
      </c>
      <c r="H435" s="64">
        <f>VLOOKUP(A435,'Medical Examinations'!$AS$1:$BC$2336,8,)</f>
        <v>2</v>
      </c>
      <c r="I435" s="64" t="str">
        <f>VLOOKUP(A435,'Medical Examinations'!$AS$1:$BC$2336,7,)</f>
        <v>Yes</v>
      </c>
      <c r="J435" s="64" t="str">
        <f>VLOOKUP(A435,'Medical Examinations'!$AS$1:$BC$2336,11,)</f>
        <v xml:space="preserve">Normal Weight 
</v>
      </c>
      <c r="K435" s="64" t="str">
        <f>VLOOKUP(A435,'Medical Examinations'!$AS$1:$BC$2336,10,)</f>
        <v>Diabetes</v>
      </c>
      <c r="L435" s="64" t="str">
        <f>VLOOKUP(A435,'Hospitalisation Details'!$L$2:$R$2342,2,)</f>
        <v>08-08-1970</v>
      </c>
      <c r="M435" s="65">
        <f>VLOOKUP(A435,'Hospitalisation Details'!$L$2:$R$2345,7,)</f>
        <v>23888</v>
      </c>
      <c r="N435" s="64" t="str">
        <f>VLOOKUP(A435,'Hospitalisation Details'!$L$2:$R$2342,4,)</f>
        <v>tier - 2</v>
      </c>
      <c r="O435" s="64" t="str">
        <f>VLOOKUP(A435,'Hospitalisation Details'!$L$2:$R$2342,5,)</f>
        <v>tier - 3</v>
      </c>
      <c r="P435" s="64" t="str">
        <f>VLOOKUP(A435,'Hospitalisation Details'!$L$2:$R$2342,6,)</f>
        <v>R1012</v>
      </c>
      <c r="Q435" s="64">
        <f>VLOOKUP(A435,'Hospitalisation Details'!$L$2:$R$2342,3,)</f>
        <v>52</v>
      </c>
      <c r="R435" s="64">
        <f>VLOOKUP(A435,'Hospitalisation Details'!$L$2:$U$2342,10,)</f>
        <v>8</v>
      </c>
      <c r="S435" s="64" t="str">
        <f>VLOOKUP(A435,'Hospitalisation Details'!$L$2:$U$2342,8,)</f>
        <v>Aug</v>
      </c>
      <c r="T435" s="126">
        <f>VLOOKUP(A435,'Hospitalisation Details'!$L$2:$U$2342,9,)</f>
        <v>1970</v>
      </c>
    </row>
    <row r="436" spans="1:20" ht="15.5" x14ac:dyDescent="0.35">
      <c r="A436" s="124" t="s">
        <v>1937</v>
      </c>
      <c r="B436" s="64" t="str">
        <f>VLOOKUP(A436,'Medical Examinations'!$AS$1:$BC$2336,9,)</f>
        <v>Nicholas D</v>
      </c>
      <c r="C436" s="64">
        <f>VLOOKUP(A436,'Medical Examinations'!$AS$1:$BC$2336,2,)</f>
        <v>25.84</v>
      </c>
      <c r="D436" s="64">
        <f>VLOOKUP(A436,'Medical Examinations'!$AS$1:$BC$2336,3,)</f>
        <v>11.64</v>
      </c>
      <c r="E436" s="64" t="str">
        <f>VLOOKUP(A436,'Medical Examinations'!$AS$1:$BC$2336,6,)</f>
        <v>No</v>
      </c>
      <c r="F436" s="64" t="str">
        <f>VLOOKUP(A436,'Medical Examinations'!$AS$1:$BC$2336,4,)</f>
        <v>No</v>
      </c>
      <c r="G436" s="64" t="str">
        <f>VLOOKUP(A436,'Medical Examinations'!$AS$1:$BC$2336,5,)</f>
        <v>No</v>
      </c>
      <c r="H436" s="64">
        <f>VLOOKUP(A436,'Medical Examinations'!$AS$1:$BC$2336,8,)</f>
        <v>2</v>
      </c>
      <c r="I436" s="64" t="str">
        <f>VLOOKUP(A436,'Medical Examinations'!$AS$1:$BC$2336,7,)</f>
        <v>Yes</v>
      </c>
      <c r="J436" s="64" t="str">
        <f>VLOOKUP(A436,'Medical Examinations'!$AS$1:$BC$2336,11,)</f>
        <v>Over weight</v>
      </c>
      <c r="K436" s="64" t="str">
        <f>VLOOKUP(A436,'Medical Examinations'!$AS$1:$BC$2336,10,)</f>
        <v>Diabetes</v>
      </c>
      <c r="L436" s="64" t="str">
        <f>VLOOKUP(A436,'Hospitalisation Details'!$L$2:$R$2342,2,)</f>
        <v>27-06-1973</v>
      </c>
      <c r="M436" s="65">
        <f>VLOOKUP(A436,'Hospitalisation Details'!$L$2:$R$2345,7,)</f>
        <v>23807</v>
      </c>
      <c r="N436" s="64" t="str">
        <f>VLOOKUP(A436,'Hospitalisation Details'!$L$2:$R$2342,4,)</f>
        <v>tier - 2</v>
      </c>
      <c r="O436" s="64" t="str">
        <f>VLOOKUP(A436,'Hospitalisation Details'!$L$2:$R$2342,5,)</f>
        <v>tier - 3</v>
      </c>
      <c r="P436" s="64" t="str">
        <f>VLOOKUP(A436,'Hospitalisation Details'!$L$2:$R$2342,6,)</f>
        <v>R1012</v>
      </c>
      <c r="Q436" s="64">
        <f>VLOOKUP(A436,'Hospitalisation Details'!$L$2:$R$2342,3,)</f>
        <v>49</v>
      </c>
      <c r="R436" s="64">
        <f>VLOOKUP(A436,'Hospitalisation Details'!$L$2:$U$2342,10,)</f>
        <v>27</v>
      </c>
      <c r="S436" s="64" t="str">
        <f>VLOOKUP(A436,'Hospitalisation Details'!$L$2:$U$2342,8,)</f>
        <v>Jun</v>
      </c>
      <c r="T436" s="126">
        <f>VLOOKUP(A436,'Hospitalisation Details'!$L$2:$U$2342,9,)</f>
        <v>1973</v>
      </c>
    </row>
    <row r="437" spans="1:20" ht="15.5" x14ac:dyDescent="0.35">
      <c r="A437" s="124" t="s">
        <v>1936</v>
      </c>
      <c r="B437" s="64" t="str">
        <f>VLOOKUP(A437,'Medical Examinations'!$AS$1:$BC$2336,9,)</f>
        <v>Christian</v>
      </c>
      <c r="C437" s="64">
        <f>VLOOKUP(A437,'Medical Examinations'!$AS$1:$BC$2336,2,)</f>
        <v>28</v>
      </c>
      <c r="D437" s="64">
        <f>VLOOKUP(A437,'Medical Examinations'!$AS$1:$BC$2336,3,)</f>
        <v>10.52</v>
      </c>
      <c r="E437" s="64" t="str">
        <f>VLOOKUP(A437,'Medical Examinations'!$AS$1:$BC$2336,6,)</f>
        <v>No</v>
      </c>
      <c r="F437" s="64" t="str">
        <f>VLOOKUP(A437,'Medical Examinations'!$AS$1:$BC$2336,4,)</f>
        <v>No</v>
      </c>
      <c r="G437" s="64" t="str">
        <f>VLOOKUP(A437,'Medical Examinations'!$AS$1:$BC$2336,5,)</f>
        <v>No</v>
      </c>
      <c r="H437" s="64">
        <f>VLOOKUP(A437,'Medical Examinations'!$AS$1:$BC$2336,8,)</f>
        <v>0</v>
      </c>
      <c r="I437" s="64" t="str">
        <f>VLOOKUP(A437,'Medical Examinations'!$AS$1:$BC$2336,7,)</f>
        <v>Yes</v>
      </c>
      <c r="J437" s="64" t="str">
        <f>VLOOKUP(A437,'Medical Examinations'!$AS$1:$BC$2336,11,)</f>
        <v>Over weight</v>
      </c>
      <c r="K437" s="64" t="str">
        <f>VLOOKUP(A437,'Medical Examinations'!$AS$1:$BC$2336,10,)</f>
        <v>Diabetes</v>
      </c>
      <c r="L437" s="64" t="str">
        <f>VLOOKUP(A437,'Hospitalisation Details'!$L$2:$R$2342,2,)</f>
        <v>02-06-1974</v>
      </c>
      <c r="M437" s="65">
        <f>VLOOKUP(A437,'Hospitalisation Details'!$L$2:$R$2345,7,)</f>
        <v>23568</v>
      </c>
      <c r="N437" s="64" t="str">
        <f>VLOOKUP(A437,'Hospitalisation Details'!$L$2:$R$2342,4,)</f>
        <v>tier - 2</v>
      </c>
      <c r="O437" s="64" t="str">
        <f>VLOOKUP(A437,'Hospitalisation Details'!$L$2:$R$2342,5,)</f>
        <v>tier - 2</v>
      </c>
      <c r="P437" s="64" t="str">
        <f>VLOOKUP(A437,'Hospitalisation Details'!$L$2:$R$2342,6,)</f>
        <v>R1011</v>
      </c>
      <c r="Q437" s="64">
        <f>VLOOKUP(A437,'Hospitalisation Details'!$L$2:$R$2342,3,)</f>
        <v>49</v>
      </c>
      <c r="R437" s="64">
        <f>VLOOKUP(A437,'Hospitalisation Details'!$L$2:$U$2342,10,)</f>
        <v>2</v>
      </c>
      <c r="S437" s="64" t="str">
        <f>VLOOKUP(A437,'Hospitalisation Details'!$L$2:$U$2342,8,)</f>
        <v>Jun</v>
      </c>
      <c r="T437" s="126">
        <f>VLOOKUP(A437,'Hospitalisation Details'!$L$2:$U$2342,9,)</f>
        <v>1974</v>
      </c>
    </row>
    <row r="438" spans="1:20" ht="15.5" x14ac:dyDescent="0.35">
      <c r="A438" s="124" t="s">
        <v>1935</v>
      </c>
      <c r="B438" s="64" t="str">
        <f>VLOOKUP(A438,'Medical Examinations'!$AS$1:$BC$2336,9,)</f>
        <v>Jonathon S.</v>
      </c>
      <c r="C438" s="64">
        <f>VLOOKUP(A438,'Medical Examinations'!$AS$1:$BC$2336,2,)</f>
        <v>34.1</v>
      </c>
      <c r="D438" s="64">
        <f>VLOOKUP(A438,'Medical Examinations'!$AS$1:$BC$2336,3,)</f>
        <v>4.01</v>
      </c>
      <c r="E438" s="64" t="str">
        <f>VLOOKUP(A438,'Medical Examinations'!$AS$1:$BC$2336,6,)</f>
        <v>Yes</v>
      </c>
      <c r="F438" s="64" t="str">
        <f>VLOOKUP(A438,'Medical Examinations'!$AS$1:$BC$2336,4,)</f>
        <v>No</v>
      </c>
      <c r="G438" s="64" t="str">
        <f>VLOOKUP(A438,'Medical Examinations'!$AS$1:$BC$2336,5,)</f>
        <v>Yes</v>
      </c>
      <c r="H438" s="64">
        <f>VLOOKUP(A438,'Medical Examinations'!$AS$1:$BC$2336,8,)</f>
        <v>1</v>
      </c>
      <c r="I438" s="64" t="str">
        <f>VLOOKUP(A438,'Medical Examinations'!$AS$1:$BC$2336,7,)</f>
        <v>No</v>
      </c>
      <c r="J438" s="64" t="str">
        <f>VLOOKUP(A438,'Medical Examinations'!$AS$1:$BC$2336,11,)</f>
        <v>Obesity</v>
      </c>
      <c r="K438" s="64" t="str">
        <f>VLOOKUP(A438,'Medical Examinations'!$AS$1:$BC$2336,10,)</f>
        <v>Normal</v>
      </c>
      <c r="L438" s="64" t="str">
        <f>VLOOKUP(A438,'Hospitalisation Details'!$L$2:$R$2342,2,)</f>
        <v>26-08-1983</v>
      </c>
      <c r="M438" s="65">
        <f>VLOOKUP(A438,'Hospitalisation Details'!$L$2:$R$2345,7,)</f>
        <v>23563</v>
      </c>
      <c r="N438" s="64" t="str">
        <f>VLOOKUP(A438,'Hospitalisation Details'!$L$2:$R$2342,4,)</f>
        <v>tier - 2</v>
      </c>
      <c r="O438" s="64" t="str">
        <f>VLOOKUP(A438,'Hospitalisation Details'!$L$2:$R$2342,5,)</f>
        <v>tier - 2</v>
      </c>
      <c r="P438" s="64" t="str">
        <f>VLOOKUP(A438,'Hospitalisation Details'!$L$2:$R$2342,6,)</f>
        <v>R1013</v>
      </c>
      <c r="Q438" s="64">
        <f>VLOOKUP(A438,'Hospitalisation Details'!$L$2:$R$2342,3,)</f>
        <v>39</v>
      </c>
      <c r="R438" s="64">
        <f>VLOOKUP(A438,'Hospitalisation Details'!$L$2:$U$2342,10,)</f>
        <v>26</v>
      </c>
      <c r="S438" s="64" t="str">
        <f>VLOOKUP(A438,'Hospitalisation Details'!$L$2:$U$2342,8,)</f>
        <v>Aug</v>
      </c>
      <c r="T438" s="126">
        <f>VLOOKUP(A438,'Hospitalisation Details'!$L$2:$U$2342,9,)</f>
        <v>1983</v>
      </c>
    </row>
    <row r="439" spans="1:20" ht="15.5" x14ac:dyDescent="0.35">
      <c r="A439" s="124" t="s">
        <v>1934</v>
      </c>
      <c r="B439" s="64" t="str">
        <f>VLOOKUP(A439,'Medical Examinations'!$AS$1:$BC$2336,9,)</f>
        <v>Caroline</v>
      </c>
      <c r="C439" s="64">
        <f>VLOOKUP(A439,'Medical Examinations'!$AS$1:$BC$2336,2,)</f>
        <v>26.125</v>
      </c>
      <c r="D439" s="64">
        <f>VLOOKUP(A439,'Medical Examinations'!$AS$1:$BC$2336,3,)</f>
        <v>8.56</v>
      </c>
      <c r="E439" s="64" t="str">
        <f>VLOOKUP(A439,'Medical Examinations'!$AS$1:$BC$2336,6,)</f>
        <v>Yes</v>
      </c>
      <c r="F439" s="64" t="str">
        <f>VLOOKUP(A439,'Medical Examinations'!$AS$1:$BC$2336,4,)</f>
        <v>No</v>
      </c>
      <c r="G439" s="64" t="str">
        <f>VLOOKUP(A439,'Medical Examinations'!$AS$1:$BC$2336,5,)</f>
        <v>No</v>
      </c>
      <c r="H439" s="64">
        <f>VLOOKUP(A439,'Medical Examinations'!$AS$1:$BC$2336,8,)</f>
        <v>1</v>
      </c>
      <c r="I439" s="64" t="str">
        <f>VLOOKUP(A439,'Medical Examinations'!$AS$1:$BC$2336,7,)</f>
        <v>Yes</v>
      </c>
      <c r="J439" s="64" t="str">
        <f>VLOOKUP(A439,'Medical Examinations'!$AS$1:$BC$2336,11,)</f>
        <v>Over weight</v>
      </c>
      <c r="K439" s="64" t="str">
        <f>VLOOKUP(A439,'Medical Examinations'!$AS$1:$BC$2336,10,)</f>
        <v>Diabetes</v>
      </c>
      <c r="L439" s="64" t="str">
        <f>VLOOKUP(A439,'Hospitalisation Details'!$L$2:$R$2342,2,)</f>
        <v>13-11-1975</v>
      </c>
      <c r="M439" s="65">
        <f>VLOOKUP(A439,'Hospitalisation Details'!$L$2:$R$2345,7,)</f>
        <v>23401</v>
      </c>
      <c r="N439" s="64" t="str">
        <f>VLOOKUP(A439,'Hospitalisation Details'!$L$2:$R$2342,4,)</f>
        <v>tier - 2</v>
      </c>
      <c r="O439" s="64" t="str">
        <f>VLOOKUP(A439,'Hospitalisation Details'!$L$2:$R$2342,5,)</f>
        <v>tier - 3</v>
      </c>
      <c r="P439" s="64" t="str">
        <f>VLOOKUP(A439,'Hospitalisation Details'!$L$2:$R$2342,6,)</f>
        <v>R1024</v>
      </c>
      <c r="Q439" s="64">
        <f>VLOOKUP(A439,'Hospitalisation Details'!$L$2:$R$2342,3,)</f>
        <v>47</v>
      </c>
      <c r="R439" s="64">
        <f>VLOOKUP(A439,'Hospitalisation Details'!$L$2:$U$2342,10,)</f>
        <v>13</v>
      </c>
      <c r="S439" s="64" t="str">
        <f>VLOOKUP(A439,'Hospitalisation Details'!$L$2:$U$2342,8,)</f>
        <v>Nov</v>
      </c>
      <c r="T439" s="126">
        <f>VLOOKUP(A439,'Hospitalisation Details'!$L$2:$U$2342,9,)</f>
        <v>1975</v>
      </c>
    </row>
    <row r="440" spans="1:20" ht="15.5" x14ac:dyDescent="0.35">
      <c r="A440" s="124" t="s">
        <v>1933</v>
      </c>
      <c r="B440" s="64" t="str">
        <f>VLOOKUP(A440,'Medical Examinations'!$AS$1:$BC$2336,9,)</f>
        <v>Joshua D.</v>
      </c>
      <c r="C440" s="64">
        <f>VLOOKUP(A440,'Medical Examinations'!$AS$1:$BC$2336,2,)</f>
        <v>25.6</v>
      </c>
      <c r="D440" s="64">
        <f>VLOOKUP(A440,'Medical Examinations'!$AS$1:$BC$2336,3,)</f>
        <v>10.5</v>
      </c>
      <c r="E440" s="64" t="str">
        <f>VLOOKUP(A440,'Medical Examinations'!$AS$1:$BC$2336,6,)</f>
        <v>No</v>
      </c>
      <c r="F440" s="64" t="str">
        <f>VLOOKUP(A440,'Medical Examinations'!$AS$1:$BC$2336,4,)</f>
        <v>No</v>
      </c>
      <c r="G440" s="64" t="str">
        <f>VLOOKUP(A440,'Medical Examinations'!$AS$1:$BC$2336,5,)</f>
        <v>No</v>
      </c>
      <c r="H440" s="64">
        <f>VLOOKUP(A440,'Medical Examinations'!$AS$1:$BC$2336,8,)</f>
        <v>2</v>
      </c>
      <c r="I440" s="64" t="str">
        <f>VLOOKUP(A440,'Medical Examinations'!$AS$1:$BC$2336,7,)</f>
        <v>Yes</v>
      </c>
      <c r="J440" s="64" t="str">
        <f>VLOOKUP(A440,'Medical Examinations'!$AS$1:$BC$2336,11,)</f>
        <v>Over weight</v>
      </c>
      <c r="K440" s="64" t="str">
        <f>VLOOKUP(A440,'Medical Examinations'!$AS$1:$BC$2336,10,)</f>
        <v>Diabetes</v>
      </c>
      <c r="L440" s="64" t="str">
        <f>VLOOKUP(A440,'Hospitalisation Details'!$L$2:$R$2342,2,)</f>
        <v>22-10-1973</v>
      </c>
      <c r="M440" s="65">
        <f>VLOOKUP(A440,'Hospitalisation Details'!$L$2:$R$2345,7,)</f>
        <v>23307</v>
      </c>
      <c r="N440" s="64" t="str">
        <f>VLOOKUP(A440,'Hospitalisation Details'!$L$2:$R$2342,4,)</f>
        <v>tier - 2</v>
      </c>
      <c r="O440" s="64" t="str">
        <f>VLOOKUP(A440,'Hospitalisation Details'!$L$2:$R$2342,5,)</f>
        <v>tier - 2</v>
      </c>
      <c r="P440" s="64" t="str">
        <f>VLOOKUP(A440,'Hospitalisation Details'!$L$2:$R$2342,6,)</f>
        <v>R1011</v>
      </c>
      <c r="Q440" s="64">
        <f>VLOOKUP(A440,'Hospitalisation Details'!$L$2:$R$2342,3,)</f>
        <v>49</v>
      </c>
      <c r="R440" s="64">
        <f>VLOOKUP(A440,'Hospitalisation Details'!$L$2:$U$2342,10,)</f>
        <v>22</v>
      </c>
      <c r="S440" s="64" t="str">
        <f>VLOOKUP(A440,'Hospitalisation Details'!$L$2:$U$2342,8,)</f>
        <v>Oct</v>
      </c>
      <c r="T440" s="126">
        <f>VLOOKUP(A440,'Hospitalisation Details'!$L$2:$U$2342,9,)</f>
        <v>1973</v>
      </c>
    </row>
    <row r="441" spans="1:20" ht="15.5" x14ac:dyDescent="0.35">
      <c r="A441" s="124" t="s">
        <v>1932</v>
      </c>
      <c r="B441" s="64" t="str">
        <f>VLOOKUP(A441,'Medical Examinations'!$AS$1:$BC$2336,9,)</f>
        <v>Nichole</v>
      </c>
      <c r="C441" s="64">
        <f>VLOOKUP(A441,'Medical Examinations'!$AS$1:$BC$2336,2,)</f>
        <v>24.32</v>
      </c>
      <c r="D441" s="64">
        <f>VLOOKUP(A441,'Medical Examinations'!$AS$1:$BC$2336,3,)</f>
        <v>6.39</v>
      </c>
      <c r="E441" s="64" t="str">
        <f>VLOOKUP(A441,'Medical Examinations'!$AS$1:$BC$2336,6,)</f>
        <v>No</v>
      </c>
      <c r="F441" s="64" t="str">
        <f>VLOOKUP(A441,'Medical Examinations'!$AS$1:$BC$2336,4,)</f>
        <v>No</v>
      </c>
      <c r="G441" s="64" t="str">
        <f>VLOOKUP(A441,'Medical Examinations'!$AS$1:$BC$2336,5,)</f>
        <v>No</v>
      </c>
      <c r="H441" s="64">
        <f>VLOOKUP(A441,'Medical Examinations'!$AS$1:$BC$2336,8,)</f>
        <v>0</v>
      </c>
      <c r="I441" s="64" t="str">
        <f>VLOOKUP(A441,'Medical Examinations'!$AS$1:$BC$2336,7,)</f>
        <v>No</v>
      </c>
      <c r="J441" s="64" t="str">
        <f>VLOOKUP(A441,'Medical Examinations'!$AS$1:$BC$2336,11,)</f>
        <v xml:space="preserve">Normal Weight 
</v>
      </c>
      <c r="K441" s="64" t="str">
        <f>VLOOKUP(A441,'Medical Examinations'!$AS$1:$BC$2336,10,)</f>
        <v>Prediabetes</v>
      </c>
      <c r="L441" s="64" t="str">
        <f>VLOOKUP(A441,'Hospitalisation Details'!$L$2:$R$2342,2,)</f>
        <v>03-10-1994</v>
      </c>
      <c r="M441" s="65">
        <f>VLOOKUP(A441,'Hospitalisation Details'!$L$2:$R$2345,7,)</f>
        <v>23289</v>
      </c>
      <c r="N441" s="64" t="str">
        <f>VLOOKUP(A441,'Hospitalisation Details'!$L$2:$R$2342,4,)</f>
        <v>tier - 2</v>
      </c>
      <c r="O441" s="64" t="str">
        <f>VLOOKUP(A441,'Hospitalisation Details'!$L$2:$R$2342,5,)</f>
        <v>tier - 3</v>
      </c>
      <c r="P441" s="64" t="str">
        <f>VLOOKUP(A441,'Hospitalisation Details'!$L$2:$R$2342,6,)</f>
        <v>R1024</v>
      </c>
      <c r="Q441" s="64">
        <f>VLOOKUP(A441,'Hospitalisation Details'!$L$2:$R$2342,3,)</f>
        <v>28</v>
      </c>
      <c r="R441" s="64">
        <f>VLOOKUP(A441,'Hospitalisation Details'!$L$2:$U$2342,10,)</f>
        <v>3</v>
      </c>
      <c r="S441" s="64" t="str">
        <f>VLOOKUP(A441,'Hospitalisation Details'!$L$2:$U$2342,8,)</f>
        <v>Oct</v>
      </c>
      <c r="T441" s="126">
        <f>VLOOKUP(A441,'Hospitalisation Details'!$L$2:$U$2342,9,)</f>
        <v>1994</v>
      </c>
    </row>
    <row r="442" spans="1:20" ht="15.5" x14ac:dyDescent="0.35">
      <c r="A442" s="124" t="s">
        <v>1931</v>
      </c>
      <c r="B442" s="64" t="str">
        <f>VLOOKUP(A442,'Medical Examinations'!$AS$1:$BC$2336,9,)</f>
        <v>Denise M</v>
      </c>
      <c r="C442" s="64">
        <f>VLOOKUP(A442,'Medical Examinations'!$AS$1:$BC$2336,2,)</f>
        <v>22.88</v>
      </c>
      <c r="D442" s="64">
        <f>VLOOKUP(A442,'Medical Examinations'!$AS$1:$BC$2336,3,)</f>
        <v>5.71</v>
      </c>
      <c r="E442" s="64" t="str">
        <f>VLOOKUP(A442,'Medical Examinations'!$AS$1:$BC$2336,6,)</f>
        <v>Yes</v>
      </c>
      <c r="F442" s="64" t="str">
        <f>VLOOKUP(A442,'Medical Examinations'!$AS$1:$BC$2336,4,)</f>
        <v>No</v>
      </c>
      <c r="G442" s="64" t="str">
        <f>VLOOKUP(A442,'Medical Examinations'!$AS$1:$BC$2336,5,)</f>
        <v>Yes</v>
      </c>
      <c r="H442" s="64">
        <f>VLOOKUP(A442,'Medical Examinations'!$AS$1:$BC$2336,8,)</f>
        <v>1</v>
      </c>
      <c r="I442" s="64" t="str">
        <f>VLOOKUP(A442,'Medical Examinations'!$AS$1:$BC$2336,7,)</f>
        <v>Yes</v>
      </c>
      <c r="J442" s="64" t="str">
        <f>VLOOKUP(A442,'Medical Examinations'!$AS$1:$BC$2336,11,)</f>
        <v xml:space="preserve">Normal Weight 
</v>
      </c>
      <c r="K442" s="64" t="str">
        <f>VLOOKUP(A442,'Medical Examinations'!$AS$1:$BC$2336,10,)</f>
        <v>Prediabetes</v>
      </c>
      <c r="L442" s="64" t="str">
        <f>VLOOKUP(A442,'Hospitalisation Details'!$L$2:$R$2342,2,)</f>
        <v>14-11-1969</v>
      </c>
      <c r="M442" s="65">
        <f>VLOOKUP(A442,'Hospitalisation Details'!$L$2:$R$2345,7,)</f>
        <v>23245</v>
      </c>
      <c r="N442" s="64" t="str">
        <f>VLOOKUP(A442,'Hospitalisation Details'!$L$2:$R$2342,4,)</f>
        <v>tier - 2</v>
      </c>
      <c r="O442" s="64" t="str">
        <f>VLOOKUP(A442,'Hospitalisation Details'!$L$2:$R$2342,5,)</f>
        <v>tier - 3</v>
      </c>
      <c r="P442" s="64" t="str">
        <f>VLOOKUP(A442,'Hospitalisation Details'!$L$2:$R$2342,6,)</f>
        <v>R1013</v>
      </c>
      <c r="Q442" s="64">
        <f>VLOOKUP(A442,'Hospitalisation Details'!$L$2:$R$2342,3,)</f>
        <v>53</v>
      </c>
      <c r="R442" s="64">
        <f>VLOOKUP(A442,'Hospitalisation Details'!$L$2:$U$2342,10,)</f>
        <v>14</v>
      </c>
      <c r="S442" s="64" t="str">
        <f>VLOOKUP(A442,'Hospitalisation Details'!$L$2:$U$2342,8,)</f>
        <v>Nov</v>
      </c>
      <c r="T442" s="126">
        <f>VLOOKUP(A442,'Hospitalisation Details'!$L$2:$U$2342,9,)</f>
        <v>1969</v>
      </c>
    </row>
    <row r="443" spans="1:20" ht="15.5" x14ac:dyDescent="0.35">
      <c r="A443" s="124" t="s">
        <v>1930</v>
      </c>
      <c r="B443" s="64" t="str">
        <f>VLOOKUP(A443,'Medical Examinations'!$AS$1:$BC$2336,9,)</f>
        <v>Peter R.</v>
      </c>
      <c r="C443" s="64">
        <f>VLOOKUP(A443,'Medical Examinations'!$AS$1:$BC$2336,2,)</f>
        <v>24.984999999999999</v>
      </c>
      <c r="D443" s="64">
        <f>VLOOKUP(A443,'Medical Examinations'!$AS$1:$BC$2336,3,)</f>
        <v>4.43</v>
      </c>
      <c r="E443" s="64" t="str">
        <f>VLOOKUP(A443,'Medical Examinations'!$AS$1:$BC$2336,6,)</f>
        <v>Yes</v>
      </c>
      <c r="F443" s="64" t="str">
        <f>VLOOKUP(A443,'Medical Examinations'!$AS$1:$BC$2336,4,)</f>
        <v>No</v>
      </c>
      <c r="G443" s="64" t="str">
        <f>VLOOKUP(A443,'Medical Examinations'!$AS$1:$BC$2336,5,)</f>
        <v>Yes</v>
      </c>
      <c r="H443" s="64">
        <f>VLOOKUP(A443,'Medical Examinations'!$AS$1:$BC$2336,8,)</f>
        <v>1</v>
      </c>
      <c r="I443" s="64" t="str">
        <f>VLOOKUP(A443,'Medical Examinations'!$AS$1:$BC$2336,7,)</f>
        <v>No</v>
      </c>
      <c r="J443" s="64" t="str">
        <f>VLOOKUP(A443,'Medical Examinations'!$AS$1:$BC$2336,11,)</f>
        <v xml:space="preserve">Normal Weight 
</v>
      </c>
      <c r="K443" s="64" t="str">
        <f>VLOOKUP(A443,'Medical Examinations'!$AS$1:$BC$2336,10,)</f>
        <v>Normal</v>
      </c>
      <c r="L443" s="64" t="str">
        <f>VLOOKUP(A443,'Hospitalisation Details'!$L$2:$R$2342,2,)</f>
        <v>07-08-1997</v>
      </c>
      <c r="M443" s="65">
        <f>VLOOKUP(A443,'Hospitalisation Details'!$L$2:$R$2345,7,)</f>
        <v>23241</v>
      </c>
      <c r="N443" s="64" t="str">
        <f>VLOOKUP(A443,'Hospitalisation Details'!$L$2:$R$2342,4,)</f>
        <v>tier - 2</v>
      </c>
      <c r="O443" s="64" t="str">
        <f>VLOOKUP(A443,'Hospitalisation Details'!$L$2:$R$2342,5,)</f>
        <v>tier - 3</v>
      </c>
      <c r="P443" s="64" t="str">
        <f>VLOOKUP(A443,'Hospitalisation Details'!$L$2:$R$2342,6,)</f>
        <v>R1018</v>
      </c>
      <c r="Q443" s="64">
        <f>VLOOKUP(A443,'Hospitalisation Details'!$L$2:$R$2342,3,)</f>
        <v>25</v>
      </c>
      <c r="R443" s="64">
        <f>VLOOKUP(A443,'Hospitalisation Details'!$L$2:$U$2342,10,)</f>
        <v>7</v>
      </c>
      <c r="S443" s="64" t="str">
        <f>VLOOKUP(A443,'Hospitalisation Details'!$L$2:$U$2342,8,)</f>
        <v>Aug</v>
      </c>
      <c r="T443" s="126">
        <f>VLOOKUP(A443,'Hospitalisation Details'!$L$2:$U$2342,9,)</f>
        <v>1997</v>
      </c>
    </row>
    <row r="444" spans="1:20" ht="15.5" x14ac:dyDescent="0.35">
      <c r="A444" s="124" t="s">
        <v>1929</v>
      </c>
      <c r="B444" s="64" t="str">
        <f>VLOOKUP(A444,'Medical Examinations'!$AS$1:$BC$2336,9,)</f>
        <v>Johnson K</v>
      </c>
      <c r="C444" s="64">
        <f>VLOOKUP(A444,'Medical Examinations'!$AS$1:$BC$2336,2,)</f>
        <v>33.1</v>
      </c>
      <c r="D444" s="64">
        <f>VLOOKUP(A444,'Medical Examinations'!$AS$1:$BC$2336,3,)</f>
        <v>5.52</v>
      </c>
      <c r="E444" s="64" t="str">
        <f>VLOOKUP(A444,'Medical Examinations'!$AS$1:$BC$2336,6,)</f>
        <v>No</v>
      </c>
      <c r="F444" s="64" t="str">
        <f>VLOOKUP(A444,'Medical Examinations'!$AS$1:$BC$2336,4,)</f>
        <v>No</v>
      </c>
      <c r="G444" s="64" t="str">
        <f>VLOOKUP(A444,'Medical Examinations'!$AS$1:$BC$2336,5,)</f>
        <v>Yes</v>
      </c>
      <c r="H444" s="64">
        <f>VLOOKUP(A444,'Medical Examinations'!$AS$1:$BC$2336,8,)</f>
        <v>1</v>
      </c>
      <c r="I444" s="64" t="str">
        <f>VLOOKUP(A444,'Medical Examinations'!$AS$1:$BC$2336,7,)</f>
        <v>No</v>
      </c>
      <c r="J444" s="64" t="str">
        <f>VLOOKUP(A444,'Medical Examinations'!$AS$1:$BC$2336,11,)</f>
        <v>Obesity</v>
      </c>
      <c r="K444" s="64" t="str">
        <f>VLOOKUP(A444,'Medical Examinations'!$AS$1:$BC$2336,10,)</f>
        <v>Normal</v>
      </c>
      <c r="L444" s="64" t="str">
        <f>VLOOKUP(A444,'Hospitalisation Details'!$L$2:$R$2342,2,)</f>
        <v>14-12-2003</v>
      </c>
      <c r="M444" s="65">
        <f>VLOOKUP(A444,'Hospitalisation Details'!$L$2:$R$2345,7,)</f>
        <v>23083</v>
      </c>
      <c r="N444" s="64" t="str">
        <f>VLOOKUP(A444,'Hospitalisation Details'!$L$2:$R$2342,4,)</f>
        <v>tier - 2</v>
      </c>
      <c r="O444" s="64" t="str">
        <f>VLOOKUP(A444,'Hospitalisation Details'!$L$2:$R$2342,5,)</f>
        <v>tier - 2</v>
      </c>
      <c r="P444" s="64" t="str">
        <f>VLOOKUP(A444,'Hospitalisation Details'!$L$2:$R$2342,6,)</f>
        <v>R1011</v>
      </c>
      <c r="Q444" s="64">
        <f>VLOOKUP(A444,'Hospitalisation Details'!$L$2:$R$2342,3,)</f>
        <v>19</v>
      </c>
      <c r="R444" s="64">
        <f>VLOOKUP(A444,'Hospitalisation Details'!$L$2:$U$2342,10,)</f>
        <v>14</v>
      </c>
      <c r="S444" s="64" t="str">
        <f>VLOOKUP(A444,'Hospitalisation Details'!$L$2:$U$2342,8,)</f>
        <v>Dec</v>
      </c>
      <c r="T444" s="126">
        <f>VLOOKUP(A444,'Hospitalisation Details'!$L$2:$U$2342,9,)</f>
        <v>2003</v>
      </c>
    </row>
    <row r="445" spans="1:20" ht="15.5" x14ac:dyDescent="0.35">
      <c r="A445" s="124" t="s">
        <v>1928</v>
      </c>
      <c r="B445" s="64" t="str">
        <f>VLOOKUP(A445,'Medical Examinations'!$AS$1:$BC$2336,9,)</f>
        <v>Katherine</v>
      </c>
      <c r="C445" s="64">
        <f>VLOOKUP(A445,'Medical Examinations'!$AS$1:$BC$2336,2,)</f>
        <v>27.83</v>
      </c>
      <c r="D445" s="64">
        <f>VLOOKUP(A445,'Medical Examinations'!$AS$1:$BC$2336,3,)</f>
        <v>9.1999999999999993</v>
      </c>
      <c r="E445" s="64" t="str">
        <f>VLOOKUP(A445,'Medical Examinations'!$AS$1:$BC$2336,6,)</f>
        <v>Yes</v>
      </c>
      <c r="F445" s="64" t="str">
        <f>VLOOKUP(A445,'Medical Examinations'!$AS$1:$BC$2336,4,)</f>
        <v>No</v>
      </c>
      <c r="G445" s="64" t="str">
        <f>VLOOKUP(A445,'Medical Examinations'!$AS$1:$BC$2336,5,)</f>
        <v>No</v>
      </c>
      <c r="H445" s="64">
        <f>VLOOKUP(A445,'Medical Examinations'!$AS$1:$BC$2336,8,)</f>
        <v>1</v>
      </c>
      <c r="I445" s="64" t="str">
        <f>VLOOKUP(A445,'Medical Examinations'!$AS$1:$BC$2336,7,)</f>
        <v>Yes</v>
      </c>
      <c r="J445" s="64" t="str">
        <f>VLOOKUP(A445,'Medical Examinations'!$AS$1:$BC$2336,11,)</f>
        <v>Over weight</v>
      </c>
      <c r="K445" s="64" t="str">
        <f>VLOOKUP(A445,'Medical Examinations'!$AS$1:$BC$2336,10,)</f>
        <v>Diabetes</v>
      </c>
      <c r="L445" s="64" t="str">
        <f>VLOOKUP(A445,'Hospitalisation Details'!$L$2:$R$2342,2,)</f>
        <v>09-09-1975</v>
      </c>
      <c r="M445" s="65">
        <f>VLOOKUP(A445,'Hospitalisation Details'!$L$2:$R$2345,7,)</f>
        <v>23065</v>
      </c>
      <c r="N445" s="64" t="str">
        <f>VLOOKUP(A445,'Hospitalisation Details'!$L$2:$R$2342,4,)</f>
        <v>tier - 2</v>
      </c>
      <c r="O445" s="64" t="str">
        <f>VLOOKUP(A445,'Hospitalisation Details'!$L$2:$R$2342,5,)</f>
        <v>tier - 2</v>
      </c>
      <c r="P445" s="64" t="str">
        <f>VLOOKUP(A445,'Hospitalisation Details'!$L$2:$R$2342,6,)</f>
        <v>R1013</v>
      </c>
      <c r="Q445" s="64">
        <f>VLOOKUP(A445,'Hospitalisation Details'!$L$2:$R$2342,3,)</f>
        <v>47</v>
      </c>
      <c r="R445" s="64">
        <f>VLOOKUP(A445,'Hospitalisation Details'!$L$2:$U$2342,10,)</f>
        <v>9</v>
      </c>
      <c r="S445" s="64" t="str">
        <f>VLOOKUP(A445,'Hospitalisation Details'!$L$2:$U$2342,8,)</f>
        <v>Sep</v>
      </c>
      <c r="T445" s="126">
        <f>VLOOKUP(A445,'Hospitalisation Details'!$L$2:$U$2342,9,)</f>
        <v>1975</v>
      </c>
    </row>
    <row r="446" spans="1:20" ht="15.5" x14ac:dyDescent="0.35">
      <c r="A446" s="124" t="s">
        <v>1927</v>
      </c>
      <c r="B446" s="64" t="str">
        <f>VLOOKUP(A446,'Medical Examinations'!$AS$1:$BC$2336,9,)</f>
        <v>Lynda</v>
      </c>
      <c r="C446" s="64">
        <f>VLOOKUP(A446,'Medical Examinations'!$AS$1:$BC$2336,2,)</f>
        <v>30.875</v>
      </c>
      <c r="D446" s="64">
        <f>VLOOKUP(A446,'Medical Examinations'!$AS$1:$BC$2336,3,)</f>
        <v>10.97</v>
      </c>
      <c r="E446" s="64" t="str">
        <f>VLOOKUP(A446,'Medical Examinations'!$AS$1:$BC$2336,6,)</f>
        <v>Yes</v>
      </c>
      <c r="F446" s="64" t="str">
        <f>VLOOKUP(A446,'Medical Examinations'!$AS$1:$BC$2336,4,)</f>
        <v>No</v>
      </c>
      <c r="G446" s="64" t="str">
        <f>VLOOKUP(A446,'Medical Examinations'!$AS$1:$BC$2336,5,)</f>
        <v>No</v>
      </c>
      <c r="H446" s="64">
        <f>VLOOKUP(A446,'Medical Examinations'!$AS$1:$BC$2336,8,)</f>
        <v>2</v>
      </c>
      <c r="I446" s="64" t="str">
        <f>VLOOKUP(A446,'Medical Examinations'!$AS$1:$BC$2336,7,)</f>
        <v>No</v>
      </c>
      <c r="J446" s="64" t="str">
        <f>VLOOKUP(A446,'Medical Examinations'!$AS$1:$BC$2336,11,)</f>
        <v>Obesity</v>
      </c>
      <c r="K446" s="64" t="str">
        <f>VLOOKUP(A446,'Medical Examinations'!$AS$1:$BC$2336,10,)</f>
        <v>Diabetes</v>
      </c>
      <c r="L446" s="64" t="str">
        <f>VLOOKUP(A446,'Hospitalisation Details'!$L$2:$R$2342,2,)</f>
        <v>09-11-1970</v>
      </c>
      <c r="M446" s="65">
        <f>VLOOKUP(A446,'Hospitalisation Details'!$L$2:$R$2345,7,)</f>
        <v>23046</v>
      </c>
      <c r="N446" s="64" t="str">
        <f>VLOOKUP(A446,'Hospitalisation Details'!$L$2:$R$2342,4,)</f>
        <v>tier - 2</v>
      </c>
      <c r="O446" s="64" t="str">
        <f>VLOOKUP(A446,'Hospitalisation Details'!$L$2:$R$2342,5,)</f>
        <v>tier - 2</v>
      </c>
      <c r="P446" s="64" t="str">
        <f>VLOOKUP(A446,'Hospitalisation Details'!$L$2:$R$2342,6,)</f>
        <v>R1024</v>
      </c>
      <c r="Q446" s="64">
        <f>VLOOKUP(A446,'Hospitalisation Details'!$L$2:$R$2342,3,)</f>
        <v>52</v>
      </c>
      <c r="R446" s="64">
        <f>VLOOKUP(A446,'Hospitalisation Details'!$L$2:$U$2342,10,)</f>
        <v>9</v>
      </c>
      <c r="S446" s="64" t="str">
        <f>VLOOKUP(A446,'Hospitalisation Details'!$L$2:$U$2342,8,)</f>
        <v>Nov</v>
      </c>
      <c r="T446" s="126">
        <f>VLOOKUP(A446,'Hospitalisation Details'!$L$2:$U$2342,9,)</f>
        <v>1970</v>
      </c>
    </row>
    <row r="447" spans="1:20" ht="15.5" x14ac:dyDescent="0.35">
      <c r="A447" s="124" t="s">
        <v>1926</v>
      </c>
      <c r="B447" s="64" t="str">
        <f>VLOOKUP(A447,'Medical Examinations'!$AS$1:$BC$2336,9,)</f>
        <v>Anthony</v>
      </c>
      <c r="C447" s="64">
        <f>VLOOKUP(A447,'Medical Examinations'!$AS$1:$BC$2336,2,)</f>
        <v>27.265000000000001</v>
      </c>
      <c r="D447" s="64">
        <f>VLOOKUP(A447,'Medical Examinations'!$AS$1:$BC$2336,3,)</f>
        <v>4.25</v>
      </c>
      <c r="E447" s="64" t="str">
        <f>VLOOKUP(A447,'Medical Examinations'!$AS$1:$BC$2336,6,)</f>
        <v>No</v>
      </c>
      <c r="F447" s="64" t="str">
        <f>VLOOKUP(A447,'Medical Examinations'!$AS$1:$BC$2336,4,)</f>
        <v>No</v>
      </c>
      <c r="G447" s="64" t="str">
        <f>VLOOKUP(A447,'Medical Examinations'!$AS$1:$BC$2336,5,)</f>
        <v>Yes</v>
      </c>
      <c r="H447" s="64">
        <f>VLOOKUP(A447,'Medical Examinations'!$AS$1:$BC$2336,8,)</f>
        <v>1</v>
      </c>
      <c r="I447" s="64" t="str">
        <f>VLOOKUP(A447,'Medical Examinations'!$AS$1:$BC$2336,7,)</f>
        <v>No</v>
      </c>
      <c r="J447" s="64" t="str">
        <f>VLOOKUP(A447,'Medical Examinations'!$AS$1:$BC$2336,11,)</f>
        <v>Over weight</v>
      </c>
      <c r="K447" s="64" t="str">
        <f>VLOOKUP(A447,'Medical Examinations'!$AS$1:$BC$2336,10,)</f>
        <v>Normal</v>
      </c>
      <c r="L447" s="64" t="str">
        <f>VLOOKUP(A447,'Hospitalisation Details'!$L$2:$R$2342,2,)</f>
        <v>25-07-2003</v>
      </c>
      <c r="M447" s="65">
        <f>VLOOKUP(A447,'Hospitalisation Details'!$L$2:$R$2345,7,)</f>
        <v>22494</v>
      </c>
      <c r="N447" s="64" t="str">
        <f>VLOOKUP(A447,'Hospitalisation Details'!$L$2:$R$2342,4,)</f>
        <v>tier - 2</v>
      </c>
      <c r="O447" s="64" t="str">
        <f>VLOOKUP(A447,'Hospitalisation Details'!$L$2:$R$2342,5,)</f>
        <v>tier - 1</v>
      </c>
      <c r="P447" s="64" t="str">
        <f>VLOOKUP(A447,'Hospitalisation Details'!$L$2:$R$2342,6,)</f>
        <v>R1012</v>
      </c>
      <c r="Q447" s="64">
        <f>VLOOKUP(A447,'Hospitalisation Details'!$L$2:$R$2342,3,)</f>
        <v>19</v>
      </c>
      <c r="R447" s="64">
        <f>VLOOKUP(A447,'Hospitalisation Details'!$L$2:$U$2342,10,)</f>
        <v>25</v>
      </c>
      <c r="S447" s="64" t="str">
        <f>VLOOKUP(A447,'Hospitalisation Details'!$L$2:$U$2342,8,)</f>
        <v>Jul</v>
      </c>
      <c r="T447" s="126">
        <f>VLOOKUP(A447,'Hospitalisation Details'!$L$2:$U$2342,9,)</f>
        <v>2003</v>
      </c>
    </row>
    <row r="448" spans="1:20" ht="15.5" x14ac:dyDescent="0.35">
      <c r="A448" s="124" t="s">
        <v>1925</v>
      </c>
      <c r="B448" s="64" t="str">
        <f>VLOOKUP(A448,'Medical Examinations'!$AS$1:$BC$2336,9,)</f>
        <v>Linnea C.</v>
      </c>
      <c r="C448" s="64">
        <f>VLOOKUP(A448,'Medical Examinations'!$AS$1:$BC$2336,2,)</f>
        <v>26.7</v>
      </c>
      <c r="D448" s="64">
        <f>VLOOKUP(A448,'Medical Examinations'!$AS$1:$BC$2336,3,)</f>
        <v>5.23</v>
      </c>
      <c r="E448" s="64" t="str">
        <f>VLOOKUP(A448,'Medical Examinations'!$AS$1:$BC$2336,6,)</f>
        <v>No</v>
      </c>
      <c r="F448" s="64" t="str">
        <f>VLOOKUP(A448,'Medical Examinations'!$AS$1:$BC$2336,4,)</f>
        <v>No</v>
      </c>
      <c r="G448" s="64" t="str">
        <f>VLOOKUP(A448,'Medical Examinations'!$AS$1:$BC$2336,5,)</f>
        <v>Yes</v>
      </c>
      <c r="H448" s="64">
        <f>VLOOKUP(A448,'Medical Examinations'!$AS$1:$BC$2336,8,)</f>
        <v>1</v>
      </c>
      <c r="I448" s="64" t="str">
        <f>VLOOKUP(A448,'Medical Examinations'!$AS$1:$BC$2336,7,)</f>
        <v>Yes</v>
      </c>
      <c r="J448" s="64" t="str">
        <f>VLOOKUP(A448,'Medical Examinations'!$AS$1:$BC$2336,11,)</f>
        <v>Over weight</v>
      </c>
      <c r="K448" s="64" t="str">
        <f>VLOOKUP(A448,'Medical Examinations'!$AS$1:$BC$2336,10,)</f>
        <v>Normal</v>
      </c>
      <c r="L448" s="64" t="str">
        <f>VLOOKUP(A448,'Hospitalisation Details'!$L$2:$R$2342,2,)</f>
        <v>14-11-1979</v>
      </c>
      <c r="M448" s="65">
        <f>VLOOKUP(A448,'Hospitalisation Details'!$L$2:$R$2345,7,)</f>
        <v>22479</v>
      </c>
      <c r="N448" s="64" t="str">
        <f>VLOOKUP(A448,'Hospitalisation Details'!$L$2:$R$2342,4,)</f>
        <v>tier - 3</v>
      </c>
      <c r="O448" s="64" t="str">
        <f>VLOOKUP(A448,'Hospitalisation Details'!$L$2:$R$2342,5,)</f>
        <v>tier - 2</v>
      </c>
      <c r="P448" s="64" t="str">
        <f>VLOOKUP(A448,'Hospitalisation Details'!$L$2:$R$2342,6,)</f>
        <v>R1011</v>
      </c>
      <c r="Q448" s="64">
        <f>VLOOKUP(A448,'Hospitalisation Details'!$L$2:$R$2342,3,)</f>
        <v>43</v>
      </c>
      <c r="R448" s="64">
        <f>VLOOKUP(A448,'Hospitalisation Details'!$L$2:$U$2342,10,)</f>
        <v>14</v>
      </c>
      <c r="S448" s="64" t="str">
        <f>VLOOKUP(A448,'Hospitalisation Details'!$L$2:$U$2342,8,)</f>
        <v>Nov</v>
      </c>
      <c r="T448" s="126">
        <f>VLOOKUP(A448,'Hospitalisation Details'!$L$2:$U$2342,9,)</f>
        <v>1979</v>
      </c>
    </row>
    <row r="449" spans="1:20" ht="15.5" x14ac:dyDescent="0.35">
      <c r="A449" s="124" t="s">
        <v>1924</v>
      </c>
      <c r="B449" s="64" t="str">
        <f>VLOOKUP(A449,'Medical Examinations'!$AS$1:$BC$2336,9,)</f>
        <v>Massimiliano A.</v>
      </c>
      <c r="C449" s="64">
        <f>VLOOKUP(A449,'Medical Examinations'!$AS$1:$BC$2336,2,)</f>
        <v>29.925000000000001</v>
      </c>
      <c r="D449" s="64">
        <f>VLOOKUP(A449,'Medical Examinations'!$AS$1:$BC$2336,3,)</f>
        <v>5.96</v>
      </c>
      <c r="E449" s="64" t="str">
        <f>VLOOKUP(A449,'Medical Examinations'!$AS$1:$BC$2336,6,)</f>
        <v>Yes</v>
      </c>
      <c r="F449" s="64" t="str">
        <f>VLOOKUP(A449,'Medical Examinations'!$AS$1:$BC$2336,4,)</f>
        <v>No</v>
      </c>
      <c r="G449" s="64" t="str">
        <f>VLOOKUP(A449,'Medical Examinations'!$AS$1:$BC$2336,5,)</f>
        <v>Yes</v>
      </c>
      <c r="H449" s="64">
        <f>VLOOKUP(A449,'Medical Examinations'!$AS$1:$BC$2336,8,)</f>
        <v>1</v>
      </c>
      <c r="I449" s="64" t="str">
        <f>VLOOKUP(A449,'Medical Examinations'!$AS$1:$BC$2336,7,)</f>
        <v>Yes</v>
      </c>
      <c r="J449" s="64" t="str">
        <f>VLOOKUP(A449,'Medical Examinations'!$AS$1:$BC$2336,11,)</f>
        <v>Over weight</v>
      </c>
      <c r="K449" s="64" t="str">
        <f>VLOOKUP(A449,'Medical Examinations'!$AS$1:$BC$2336,10,)</f>
        <v>Prediabetes</v>
      </c>
      <c r="L449" s="64" t="str">
        <f>VLOOKUP(A449,'Hospitalisation Details'!$L$2:$R$2342,2,)</f>
        <v>21-12-1983</v>
      </c>
      <c r="M449" s="65">
        <f>VLOOKUP(A449,'Hospitalisation Details'!$L$2:$R$2345,7,)</f>
        <v>22462</v>
      </c>
      <c r="N449" s="64" t="str">
        <f>VLOOKUP(A449,'Hospitalisation Details'!$L$2:$R$2342,4,)</f>
        <v>tier - 3</v>
      </c>
      <c r="O449" s="64" t="str">
        <f>VLOOKUP(A449,'Hospitalisation Details'!$L$2:$R$2342,5,)</f>
        <v>tier - 1</v>
      </c>
      <c r="P449" s="64" t="str">
        <f>VLOOKUP(A449,'Hospitalisation Details'!$L$2:$R$2342,6,)</f>
        <v>R1019</v>
      </c>
      <c r="Q449" s="64">
        <f>VLOOKUP(A449,'Hospitalisation Details'!$L$2:$R$2342,3,)</f>
        <v>39</v>
      </c>
      <c r="R449" s="64">
        <f>VLOOKUP(A449,'Hospitalisation Details'!$L$2:$U$2342,10,)</f>
        <v>21</v>
      </c>
      <c r="S449" s="64" t="str">
        <f>VLOOKUP(A449,'Hospitalisation Details'!$L$2:$U$2342,8,)</f>
        <v>Dec</v>
      </c>
      <c r="T449" s="126">
        <f>VLOOKUP(A449,'Hospitalisation Details'!$L$2:$U$2342,9,)</f>
        <v>1983</v>
      </c>
    </row>
    <row r="450" spans="1:20" ht="15.5" x14ac:dyDescent="0.35">
      <c r="A450" s="124" t="s">
        <v>1923</v>
      </c>
      <c r="B450" s="64" t="str">
        <f>VLOOKUP(A450,'Medical Examinations'!$AS$1:$BC$2336,9,)</f>
        <v>James M.</v>
      </c>
      <c r="C450" s="64">
        <f>VLOOKUP(A450,'Medical Examinations'!$AS$1:$BC$2336,2,)</f>
        <v>19.95</v>
      </c>
      <c r="D450" s="64">
        <f>VLOOKUP(A450,'Medical Examinations'!$AS$1:$BC$2336,3,)</f>
        <v>4.29</v>
      </c>
      <c r="E450" s="64" t="str">
        <f>VLOOKUP(A450,'Medical Examinations'!$AS$1:$BC$2336,6,)</f>
        <v>Yes</v>
      </c>
      <c r="F450" s="64" t="str">
        <f>VLOOKUP(A450,'Medical Examinations'!$AS$1:$BC$2336,4,)</f>
        <v>No</v>
      </c>
      <c r="G450" s="64" t="str">
        <f>VLOOKUP(A450,'Medical Examinations'!$AS$1:$BC$2336,5,)</f>
        <v>No</v>
      </c>
      <c r="H450" s="64">
        <f>VLOOKUP(A450,'Medical Examinations'!$AS$1:$BC$2336,8,)</f>
        <v>2</v>
      </c>
      <c r="I450" s="64" t="str">
        <f>VLOOKUP(A450,'Medical Examinations'!$AS$1:$BC$2336,7,)</f>
        <v>Yes</v>
      </c>
      <c r="J450" s="64" t="str">
        <f>VLOOKUP(A450,'Medical Examinations'!$AS$1:$BC$2336,11,)</f>
        <v xml:space="preserve">Normal Weight 
</v>
      </c>
      <c r="K450" s="64" t="str">
        <f>VLOOKUP(A450,'Medical Examinations'!$AS$1:$BC$2336,10,)</f>
        <v>Normal</v>
      </c>
      <c r="L450" s="64" t="str">
        <f>VLOOKUP(A450,'Hospitalisation Details'!$L$2:$R$2342,2,)</f>
        <v>18-08-1966</v>
      </c>
      <c r="M450" s="65">
        <f>VLOOKUP(A450,'Hospitalisation Details'!$L$2:$R$2345,7,)</f>
        <v>22413</v>
      </c>
      <c r="N450" s="64" t="str">
        <f>VLOOKUP(A450,'Hospitalisation Details'!$L$2:$R$2342,4,)</f>
        <v>tier - 3</v>
      </c>
      <c r="O450" s="64" t="str">
        <f>VLOOKUP(A450,'Hospitalisation Details'!$L$2:$R$2342,5,)</f>
        <v>tier - 3</v>
      </c>
      <c r="P450" s="64" t="str">
        <f>VLOOKUP(A450,'Hospitalisation Details'!$L$2:$R$2342,6,)</f>
        <v>R1014</v>
      </c>
      <c r="Q450" s="64">
        <f>VLOOKUP(A450,'Hospitalisation Details'!$L$2:$R$2342,3,)</f>
        <v>56</v>
      </c>
      <c r="R450" s="64">
        <f>VLOOKUP(A450,'Hospitalisation Details'!$L$2:$U$2342,10,)</f>
        <v>18</v>
      </c>
      <c r="S450" s="64" t="str">
        <f>VLOOKUP(A450,'Hospitalisation Details'!$L$2:$U$2342,8,)</f>
        <v>Aug</v>
      </c>
      <c r="T450" s="126">
        <f>VLOOKUP(A450,'Hospitalisation Details'!$L$2:$U$2342,9,)</f>
        <v>1966</v>
      </c>
    </row>
    <row r="451" spans="1:20" ht="15.5" x14ac:dyDescent="0.35">
      <c r="A451" s="124" t="s">
        <v>1922</v>
      </c>
      <c r="B451" s="64" t="str">
        <f>VLOOKUP(A451,'Medical Examinations'!$AS$1:$BC$2336,9,)</f>
        <v>Lauren</v>
      </c>
      <c r="C451" s="64">
        <f>VLOOKUP(A451,'Medical Examinations'!$AS$1:$BC$2336,2,)</f>
        <v>24.225000000000001</v>
      </c>
      <c r="D451" s="64">
        <f>VLOOKUP(A451,'Medical Examinations'!$AS$1:$BC$2336,3,)</f>
        <v>4.09</v>
      </c>
      <c r="E451" s="64" t="str">
        <f>VLOOKUP(A451,'Medical Examinations'!$AS$1:$BC$2336,6,)</f>
        <v>No</v>
      </c>
      <c r="F451" s="64" t="str">
        <f>VLOOKUP(A451,'Medical Examinations'!$AS$1:$BC$2336,4,)</f>
        <v>No</v>
      </c>
      <c r="G451" s="64" t="str">
        <f>VLOOKUP(A451,'Medical Examinations'!$AS$1:$BC$2336,5,)</f>
        <v>No</v>
      </c>
      <c r="H451" s="64">
        <f>VLOOKUP(A451,'Medical Examinations'!$AS$1:$BC$2336,8,)</f>
        <v>0</v>
      </c>
      <c r="I451" s="64" t="str">
        <f>VLOOKUP(A451,'Medical Examinations'!$AS$1:$BC$2336,7,)</f>
        <v>No</v>
      </c>
      <c r="J451" s="64" t="str">
        <f>VLOOKUP(A451,'Medical Examinations'!$AS$1:$BC$2336,11,)</f>
        <v xml:space="preserve">Normal Weight 
</v>
      </c>
      <c r="K451" s="64" t="str">
        <f>VLOOKUP(A451,'Medical Examinations'!$AS$1:$BC$2336,10,)</f>
        <v>Normal</v>
      </c>
      <c r="L451" s="64" t="str">
        <f>VLOOKUP(A451,'Hospitalisation Details'!$L$2:$R$2342,2,)</f>
        <v>26-08-1999</v>
      </c>
      <c r="M451" s="65">
        <f>VLOOKUP(A451,'Hospitalisation Details'!$L$2:$R$2345,7,)</f>
        <v>22396</v>
      </c>
      <c r="N451" s="64" t="str">
        <f>VLOOKUP(A451,'Hospitalisation Details'!$L$2:$R$2342,4,)</f>
        <v>tier - 3</v>
      </c>
      <c r="O451" s="64" t="str">
        <f>VLOOKUP(A451,'Hospitalisation Details'!$L$2:$R$2342,5,)</f>
        <v>tier - 2</v>
      </c>
      <c r="P451" s="64" t="str">
        <f>VLOOKUP(A451,'Hospitalisation Details'!$L$2:$R$2342,6,)</f>
        <v>R1024</v>
      </c>
      <c r="Q451" s="64">
        <f>VLOOKUP(A451,'Hospitalisation Details'!$L$2:$R$2342,3,)</f>
        <v>23</v>
      </c>
      <c r="R451" s="64">
        <f>VLOOKUP(A451,'Hospitalisation Details'!$L$2:$U$2342,10,)</f>
        <v>26</v>
      </c>
      <c r="S451" s="64" t="str">
        <f>VLOOKUP(A451,'Hospitalisation Details'!$L$2:$U$2342,8,)</f>
        <v>Aug</v>
      </c>
      <c r="T451" s="126">
        <f>VLOOKUP(A451,'Hospitalisation Details'!$L$2:$U$2342,9,)</f>
        <v>1999</v>
      </c>
    </row>
    <row r="452" spans="1:20" ht="15.5" x14ac:dyDescent="0.35">
      <c r="A452" s="124" t="s">
        <v>1921</v>
      </c>
      <c r="B452" s="64" t="str">
        <f>VLOOKUP(A452,'Medical Examinations'!$AS$1:$BC$2336,9,)</f>
        <v>Michele V.</v>
      </c>
      <c r="C452" s="64">
        <f>VLOOKUP(A452,'Medical Examinations'!$AS$1:$BC$2336,2,)</f>
        <v>28.12</v>
      </c>
      <c r="D452" s="64">
        <f>VLOOKUP(A452,'Medical Examinations'!$AS$1:$BC$2336,3,)</f>
        <v>4.88</v>
      </c>
      <c r="E452" s="64" t="str">
        <f>VLOOKUP(A452,'Medical Examinations'!$AS$1:$BC$2336,6,)</f>
        <v>No</v>
      </c>
      <c r="F452" s="64" t="str">
        <f>VLOOKUP(A452,'Medical Examinations'!$AS$1:$BC$2336,4,)</f>
        <v>No</v>
      </c>
      <c r="G452" s="64" t="str">
        <f>VLOOKUP(A452,'Medical Examinations'!$AS$1:$BC$2336,5,)</f>
        <v>No</v>
      </c>
      <c r="H452" s="64">
        <f>VLOOKUP(A452,'Medical Examinations'!$AS$1:$BC$2336,8,)</f>
        <v>0</v>
      </c>
      <c r="I452" s="64" t="str">
        <f>VLOOKUP(A452,'Medical Examinations'!$AS$1:$BC$2336,7,)</f>
        <v>Yes</v>
      </c>
      <c r="J452" s="64" t="str">
        <f>VLOOKUP(A452,'Medical Examinations'!$AS$1:$BC$2336,11,)</f>
        <v>Over weight</v>
      </c>
      <c r="K452" s="64" t="str">
        <f>VLOOKUP(A452,'Medical Examinations'!$AS$1:$BC$2336,10,)</f>
        <v>Normal</v>
      </c>
      <c r="L452" s="64" t="str">
        <f>VLOOKUP(A452,'Hospitalisation Details'!$L$2:$R$2342,2,)</f>
        <v>27-12-1982</v>
      </c>
      <c r="M452" s="65">
        <f>VLOOKUP(A452,'Hospitalisation Details'!$L$2:$R$2345,7,)</f>
        <v>22332</v>
      </c>
      <c r="N452" s="64" t="str">
        <f>VLOOKUP(A452,'Hospitalisation Details'!$L$2:$R$2342,4,)</f>
        <v>tier - 2</v>
      </c>
      <c r="O452" s="64" t="str">
        <f>VLOOKUP(A452,'Hospitalisation Details'!$L$2:$R$2342,5,)</f>
        <v>tier - 3</v>
      </c>
      <c r="P452" s="64" t="str">
        <f>VLOOKUP(A452,'Hospitalisation Details'!$L$2:$R$2342,6,)</f>
        <v>R1024</v>
      </c>
      <c r="Q452" s="64">
        <f>VLOOKUP(A452,'Hospitalisation Details'!$L$2:$R$2342,3,)</f>
        <v>40</v>
      </c>
      <c r="R452" s="64">
        <f>VLOOKUP(A452,'Hospitalisation Details'!$L$2:$U$2342,10,)</f>
        <v>27</v>
      </c>
      <c r="S452" s="64" t="str">
        <f>VLOOKUP(A452,'Hospitalisation Details'!$L$2:$U$2342,8,)</f>
        <v>Dec</v>
      </c>
      <c r="T452" s="126">
        <f>VLOOKUP(A452,'Hospitalisation Details'!$L$2:$U$2342,9,)</f>
        <v>1982</v>
      </c>
    </row>
    <row r="453" spans="1:20" ht="15.5" x14ac:dyDescent="0.35">
      <c r="A453" s="124" t="s">
        <v>1920</v>
      </c>
      <c r="B453" s="64" t="str">
        <f>VLOOKUP(A453,'Medical Examinations'!$AS$1:$BC$2336,9,)</f>
        <v>Xiao</v>
      </c>
      <c r="C453" s="64">
        <f>VLOOKUP(A453,'Medical Examinations'!$AS$1:$BC$2336,2,)</f>
        <v>23.21</v>
      </c>
      <c r="D453" s="64">
        <f>VLOOKUP(A453,'Medical Examinations'!$AS$1:$BC$2336,3,)</f>
        <v>6.76</v>
      </c>
      <c r="E453" s="64" t="str">
        <f>VLOOKUP(A453,'Medical Examinations'!$AS$1:$BC$2336,6,)</f>
        <v>No</v>
      </c>
      <c r="F453" s="64" t="str">
        <f>VLOOKUP(A453,'Medical Examinations'!$AS$1:$BC$2336,4,)</f>
        <v>No</v>
      </c>
      <c r="G453" s="64" t="str">
        <f>VLOOKUP(A453,'Medical Examinations'!$AS$1:$BC$2336,5,)</f>
        <v>No</v>
      </c>
      <c r="H453" s="64">
        <f>VLOOKUP(A453,'Medical Examinations'!$AS$1:$BC$2336,8,)</f>
        <v>0</v>
      </c>
      <c r="I453" s="64" t="str">
        <f>VLOOKUP(A453,'Medical Examinations'!$AS$1:$BC$2336,7,)</f>
        <v>Yes</v>
      </c>
      <c r="J453" s="64" t="str">
        <f>VLOOKUP(A453,'Medical Examinations'!$AS$1:$BC$2336,11,)</f>
        <v xml:space="preserve">Normal Weight 
</v>
      </c>
      <c r="K453" s="64" t="str">
        <f>VLOOKUP(A453,'Medical Examinations'!$AS$1:$BC$2336,10,)</f>
        <v>Diabetes</v>
      </c>
      <c r="L453" s="64" t="str">
        <f>VLOOKUP(A453,'Hospitalisation Details'!$L$2:$R$2342,2,)</f>
        <v>16-06-1971</v>
      </c>
      <c r="M453" s="65">
        <f>VLOOKUP(A453,'Hospitalisation Details'!$L$2:$R$2345,7,)</f>
        <v>22218</v>
      </c>
      <c r="N453" s="64" t="str">
        <f>VLOOKUP(A453,'Hospitalisation Details'!$L$2:$R$2342,4,)</f>
        <v>tier - 2</v>
      </c>
      <c r="O453" s="64" t="str">
        <f>VLOOKUP(A453,'Hospitalisation Details'!$L$2:$R$2342,5,)</f>
        <v>tier - 3</v>
      </c>
      <c r="P453" s="64" t="str">
        <f>VLOOKUP(A453,'Hospitalisation Details'!$L$2:$R$2342,6,)</f>
        <v>R1013</v>
      </c>
      <c r="Q453" s="64">
        <f>VLOOKUP(A453,'Hospitalisation Details'!$L$2:$R$2342,3,)</f>
        <v>51</v>
      </c>
      <c r="R453" s="64">
        <f>VLOOKUP(A453,'Hospitalisation Details'!$L$2:$U$2342,10,)</f>
        <v>16</v>
      </c>
      <c r="S453" s="64" t="str">
        <f>VLOOKUP(A453,'Hospitalisation Details'!$L$2:$U$2342,8,)</f>
        <v>Jun</v>
      </c>
      <c r="T453" s="126">
        <f>VLOOKUP(A453,'Hospitalisation Details'!$L$2:$U$2342,9,)</f>
        <v>1971</v>
      </c>
    </row>
    <row r="454" spans="1:20" ht="15.5" x14ac:dyDescent="0.35">
      <c r="A454" s="124" t="s">
        <v>1919</v>
      </c>
      <c r="B454" s="64" t="str">
        <f>VLOOKUP(A454,'Medical Examinations'!$AS$1:$BC$2336,9,)</f>
        <v>Harper L</v>
      </c>
      <c r="C454" s="64">
        <f>VLOOKUP(A454,'Medical Examinations'!$AS$1:$BC$2336,2,)</f>
        <v>23.98</v>
      </c>
      <c r="D454" s="64">
        <f>VLOOKUP(A454,'Medical Examinations'!$AS$1:$BC$2336,3,)</f>
        <v>10.67</v>
      </c>
      <c r="E454" s="64" t="str">
        <f>VLOOKUP(A454,'Medical Examinations'!$AS$1:$BC$2336,6,)</f>
        <v>No</v>
      </c>
      <c r="F454" s="64" t="str">
        <f>VLOOKUP(A454,'Medical Examinations'!$AS$1:$BC$2336,4,)</f>
        <v>No</v>
      </c>
      <c r="G454" s="64" t="str">
        <f>VLOOKUP(A454,'Medical Examinations'!$AS$1:$BC$2336,5,)</f>
        <v>No</v>
      </c>
      <c r="H454" s="64">
        <f>VLOOKUP(A454,'Medical Examinations'!$AS$1:$BC$2336,8,)</f>
        <v>0</v>
      </c>
      <c r="I454" s="64" t="str">
        <f>VLOOKUP(A454,'Medical Examinations'!$AS$1:$BC$2336,7,)</f>
        <v>No</v>
      </c>
      <c r="J454" s="64" t="str">
        <f>VLOOKUP(A454,'Medical Examinations'!$AS$1:$BC$2336,11,)</f>
        <v xml:space="preserve">Normal Weight 
</v>
      </c>
      <c r="K454" s="64" t="str">
        <f>VLOOKUP(A454,'Medical Examinations'!$AS$1:$BC$2336,10,)</f>
        <v>Diabetes</v>
      </c>
      <c r="L454" s="64" t="str">
        <f>VLOOKUP(A454,'Hospitalisation Details'!$L$2:$R$2342,2,)</f>
        <v>24-08-1965</v>
      </c>
      <c r="M454" s="65">
        <f>VLOOKUP(A454,'Hospitalisation Details'!$L$2:$R$2345,7,)</f>
        <v>22192</v>
      </c>
      <c r="N454" s="64" t="str">
        <f>VLOOKUP(A454,'Hospitalisation Details'!$L$2:$R$2342,4,)</f>
        <v>tier - 3</v>
      </c>
      <c r="O454" s="64" t="str">
        <f>VLOOKUP(A454,'Hospitalisation Details'!$L$2:$R$2342,5,)</f>
        <v>tier - 1</v>
      </c>
      <c r="P454" s="64" t="str">
        <f>VLOOKUP(A454,'Hospitalisation Details'!$L$2:$R$2342,6,)</f>
        <v>R1013</v>
      </c>
      <c r="Q454" s="64">
        <f>VLOOKUP(A454,'Hospitalisation Details'!$L$2:$R$2342,3,)</f>
        <v>57</v>
      </c>
      <c r="R454" s="64">
        <f>VLOOKUP(A454,'Hospitalisation Details'!$L$2:$U$2342,10,)</f>
        <v>24</v>
      </c>
      <c r="S454" s="64" t="str">
        <f>VLOOKUP(A454,'Hospitalisation Details'!$L$2:$U$2342,8,)</f>
        <v>Aug</v>
      </c>
      <c r="T454" s="126">
        <f>VLOOKUP(A454,'Hospitalisation Details'!$L$2:$U$2342,9,)</f>
        <v>1965</v>
      </c>
    </row>
    <row r="455" spans="1:20" ht="15.5" x14ac:dyDescent="0.35">
      <c r="A455" s="124" t="s">
        <v>1918</v>
      </c>
      <c r="B455" s="64" t="str">
        <f>VLOOKUP(A455,'Medical Examinations'!$AS$1:$BC$2336,9,)</f>
        <v>Nick</v>
      </c>
      <c r="C455" s="64">
        <f>VLOOKUP(A455,'Medical Examinations'!$AS$1:$BC$2336,2,)</f>
        <v>30</v>
      </c>
      <c r="D455" s="64">
        <f>VLOOKUP(A455,'Medical Examinations'!$AS$1:$BC$2336,3,)</f>
        <v>6.21</v>
      </c>
      <c r="E455" s="64" t="str">
        <f>VLOOKUP(A455,'Medical Examinations'!$AS$1:$BC$2336,6,)</f>
        <v>No</v>
      </c>
      <c r="F455" s="64" t="str">
        <f>VLOOKUP(A455,'Medical Examinations'!$AS$1:$BC$2336,4,)</f>
        <v>No</v>
      </c>
      <c r="G455" s="64" t="str">
        <f>VLOOKUP(A455,'Medical Examinations'!$AS$1:$BC$2336,5,)</f>
        <v>No</v>
      </c>
      <c r="H455" s="64">
        <f>VLOOKUP(A455,'Medical Examinations'!$AS$1:$BC$2336,8,)</f>
        <v>0</v>
      </c>
      <c r="I455" s="64" t="str">
        <f>VLOOKUP(A455,'Medical Examinations'!$AS$1:$BC$2336,7,)</f>
        <v>Yes</v>
      </c>
      <c r="J455" s="64" t="str">
        <f>VLOOKUP(A455,'Medical Examinations'!$AS$1:$BC$2336,11,)</f>
        <v>Obesity</v>
      </c>
      <c r="K455" s="64" t="str">
        <f>VLOOKUP(A455,'Medical Examinations'!$AS$1:$BC$2336,10,)</f>
        <v>Prediabetes</v>
      </c>
      <c r="L455" s="64" t="str">
        <f>VLOOKUP(A455,'Hospitalisation Details'!$L$2:$R$2342,2,)</f>
        <v>12-09-1980</v>
      </c>
      <c r="M455" s="65">
        <f>VLOOKUP(A455,'Hospitalisation Details'!$L$2:$R$2345,7,)</f>
        <v>22144</v>
      </c>
      <c r="N455" s="64" t="str">
        <f>VLOOKUP(A455,'Hospitalisation Details'!$L$2:$R$2342,4,)</f>
        <v>tier - 2</v>
      </c>
      <c r="O455" s="64" t="str">
        <f>VLOOKUP(A455,'Hospitalisation Details'!$L$2:$R$2342,5,)</f>
        <v>tier - 2</v>
      </c>
      <c r="P455" s="64" t="str">
        <f>VLOOKUP(A455,'Hospitalisation Details'!$L$2:$R$2342,6,)</f>
        <v>R1011</v>
      </c>
      <c r="Q455" s="64">
        <f>VLOOKUP(A455,'Hospitalisation Details'!$L$2:$R$2342,3,)</f>
        <v>42</v>
      </c>
      <c r="R455" s="64">
        <f>VLOOKUP(A455,'Hospitalisation Details'!$L$2:$U$2342,10,)</f>
        <v>12</v>
      </c>
      <c r="S455" s="64" t="str">
        <f>VLOOKUP(A455,'Hospitalisation Details'!$L$2:$U$2342,8,)</f>
        <v>Sep</v>
      </c>
      <c r="T455" s="126">
        <f>VLOOKUP(A455,'Hospitalisation Details'!$L$2:$U$2342,9,)</f>
        <v>1980</v>
      </c>
    </row>
    <row r="456" spans="1:20" ht="15.5" x14ac:dyDescent="0.35">
      <c r="A456" s="124" t="s">
        <v>1917</v>
      </c>
      <c r="B456" s="64" t="str">
        <f>VLOOKUP(A456,'Medical Examinations'!$AS$1:$BC$2336,9,)</f>
        <v>Scott</v>
      </c>
      <c r="C456" s="64">
        <f>VLOOKUP(A456,'Medical Examinations'!$AS$1:$BC$2336,2,)</f>
        <v>17.350000000000001</v>
      </c>
      <c r="D456" s="64">
        <f>VLOOKUP(A456,'Medical Examinations'!$AS$1:$BC$2336,3,)</f>
        <v>5.03</v>
      </c>
      <c r="E456" s="64" t="str">
        <f>VLOOKUP(A456,'Medical Examinations'!$AS$1:$BC$2336,6,)</f>
        <v>Yes</v>
      </c>
      <c r="F456" s="64" t="str">
        <f>VLOOKUP(A456,'Medical Examinations'!$AS$1:$BC$2336,4,)</f>
        <v>No</v>
      </c>
      <c r="G456" s="64" t="str">
        <f>VLOOKUP(A456,'Medical Examinations'!$AS$1:$BC$2336,5,)</f>
        <v>No</v>
      </c>
      <c r="H456" s="64">
        <f>VLOOKUP(A456,'Medical Examinations'!$AS$1:$BC$2336,8,)</f>
        <v>0</v>
      </c>
      <c r="I456" s="64" t="str">
        <f>VLOOKUP(A456,'Medical Examinations'!$AS$1:$BC$2336,7,)</f>
        <v>Yes</v>
      </c>
      <c r="J456" s="64" t="str">
        <f>VLOOKUP(A456,'Medical Examinations'!$AS$1:$BC$2336,11,)</f>
        <v>Under weight</v>
      </c>
      <c r="K456" s="64" t="str">
        <f>VLOOKUP(A456,'Medical Examinations'!$AS$1:$BC$2336,10,)</f>
        <v>Normal</v>
      </c>
      <c r="L456" s="64" t="str">
        <f>VLOOKUP(A456,'Hospitalisation Details'!$L$2:$R$2342,2,)</f>
        <v>28-08-2001</v>
      </c>
      <c r="M456" s="65">
        <f>VLOOKUP(A456,'Hospitalisation Details'!$L$2:$R$2345,7,)</f>
        <v>22098</v>
      </c>
      <c r="N456" s="64" t="str">
        <f>VLOOKUP(A456,'Hospitalisation Details'!$L$2:$R$2342,4,)</f>
        <v>tier - 3</v>
      </c>
      <c r="O456" s="64" t="str">
        <f>VLOOKUP(A456,'Hospitalisation Details'!$L$2:$R$2342,5,)</f>
        <v>tier - 1</v>
      </c>
      <c r="P456" s="64" t="str">
        <f>VLOOKUP(A456,'Hospitalisation Details'!$L$2:$R$2342,6,)</f>
        <v>R1011</v>
      </c>
      <c r="Q456" s="64">
        <f>VLOOKUP(A456,'Hospitalisation Details'!$L$2:$R$2342,3,)</f>
        <v>21</v>
      </c>
      <c r="R456" s="64">
        <f>VLOOKUP(A456,'Hospitalisation Details'!$L$2:$U$2342,10,)</f>
        <v>28</v>
      </c>
      <c r="S456" s="64" t="str">
        <f>VLOOKUP(A456,'Hospitalisation Details'!$L$2:$U$2342,8,)</f>
        <v>Aug</v>
      </c>
      <c r="T456" s="126">
        <f>VLOOKUP(A456,'Hospitalisation Details'!$L$2:$U$2342,9,)</f>
        <v>2001</v>
      </c>
    </row>
    <row r="457" spans="1:20" ht="15.5" x14ac:dyDescent="0.35">
      <c r="A457" s="124" t="s">
        <v>1916</v>
      </c>
      <c r="B457" s="64" t="str">
        <f>VLOOKUP(A457,'Medical Examinations'!$AS$1:$BC$2336,9,)</f>
        <v>Wilson</v>
      </c>
      <c r="C457" s="64">
        <f>VLOOKUP(A457,'Medical Examinations'!$AS$1:$BC$2336,2,)</f>
        <v>22.704999999999998</v>
      </c>
      <c r="D457" s="64">
        <f>VLOOKUP(A457,'Medical Examinations'!$AS$1:$BC$2336,3,)</f>
        <v>5.27</v>
      </c>
      <c r="E457" s="64" t="str">
        <f>VLOOKUP(A457,'Medical Examinations'!$AS$1:$BC$2336,6,)</f>
        <v>No</v>
      </c>
      <c r="F457" s="64" t="str">
        <f>VLOOKUP(A457,'Medical Examinations'!$AS$1:$BC$2336,4,)</f>
        <v>No</v>
      </c>
      <c r="G457" s="64" t="str">
        <f>VLOOKUP(A457,'Medical Examinations'!$AS$1:$BC$2336,5,)</f>
        <v>No</v>
      </c>
      <c r="H457" s="64">
        <f>VLOOKUP(A457,'Medical Examinations'!$AS$1:$BC$2336,8,)</f>
        <v>0</v>
      </c>
      <c r="I457" s="64" t="str">
        <f>VLOOKUP(A457,'Medical Examinations'!$AS$1:$BC$2336,7,)</f>
        <v>No</v>
      </c>
      <c r="J457" s="64" t="str">
        <f>VLOOKUP(A457,'Medical Examinations'!$AS$1:$BC$2336,11,)</f>
        <v xml:space="preserve">Normal Weight 
</v>
      </c>
      <c r="K457" s="64" t="str">
        <f>VLOOKUP(A457,'Medical Examinations'!$AS$1:$BC$2336,10,)</f>
        <v>Normal</v>
      </c>
      <c r="L457" s="64" t="str">
        <f>VLOOKUP(A457,'Hospitalisation Details'!$L$2:$R$2342,2,)</f>
        <v>14-10-1989</v>
      </c>
      <c r="M457" s="65">
        <f>VLOOKUP(A457,'Hospitalisation Details'!$L$2:$R$2345,7,)</f>
        <v>21984</v>
      </c>
      <c r="N457" s="64" t="str">
        <f>VLOOKUP(A457,'Hospitalisation Details'!$L$2:$R$2342,4,)</f>
        <v>tier - 3</v>
      </c>
      <c r="O457" s="64" t="str">
        <f>VLOOKUP(A457,'Hospitalisation Details'!$L$2:$R$2342,5,)</f>
        <v>tier - 1</v>
      </c>
      <c r="P457" s="64" t="str">
        <f>VLOOKUP(A457,'Hospitalisation Details'!$L$2:$R$2342,6,)</f>
        <v>R1012</v>
      </c>
      <c r="Q457" s="64">
        <f>VLOOKUP(A457,'Hospitalisation Details'!$L$2:$R$2342,3,)</f>
        <v>33</v>
      </c>
      <c r="R457" s="64">
        <f>VLOOKUP(A457,'Hospitalisation Details'!$L$2:$U$2342,10,)</f>
        <v>14</v>
      </c>
      <c r="S457" s="64" t="str">
        <f>VLOOKUP(A457,'Hospitalisation Details'!$L$2:$U$2342,8,)</f>
        <v>Oct</v>
      </c>
      <c r="T457" s="126">
        <f>VLOOKUP(A457,'Hospitalisation Details'!$L$2:$U$2342,9,)</f>
        <v>1989</v>
      </c>
    </row>
    <row r="458" spans="1:20" ht="15.5" x14ac:dyDescent="0.35">
      <c r="A458" s="124" t="s">
        <v>1915</v>
      </c>
      <c r="B458" s="64" t="str">
        <f>VLOOKUP(A458,'Medical Examinations'!$AS$1:$BC$2336,9,)</f>
        <v>Lee</v>
      </c>
      <c r="C458" s="64">
        <f>VLOOKUP(A458,'Medical Examinations'!$AS$1:$BC$2336,2,)</f>
        <v>25.41</v>
      </c>
      <c r="D458" s="64">
        <f>VLOOKUP(A458,'Medical Examinations'!$AS$1:$BC$2336,3,)</f>
        <v>10.53</v>
      </c>
      <c r="E458" s="64" t="str">
        <f>VLOOKUP(A458,'Medical Examinations'!$AS$1:$BC$2336,6,)</f>
        <v>Yes</v>
      </c>
      <c r="F458" s="64" t="str">
        <f>VLOOKUP(A458,'Medical Examinations'!$AS$1:$BC$2336,4,)</f>
        <v>No</v>
      </c>
      <c r="G458" s="64" t="str">
        <f>VLOOKUP(A458,'Medical Examinations'!$AS$1:$BC$2336,5,)</f>
        <v>No</v>
      </c>
      <c r="H458" s="64">
        <f>VLOOKUP(A458,'Medical Examinations'!$AS$1:$BC$2336,8,)</f>
        <v>1</v>
      </c>
      <c r="I458" s="64" t="str">
        <f>VLOOKUP(A458,'Medical Examinations'!$AS$1:$BC$2336,7,)</f>
        <v>Yes</v>
      </c>
      <c r="J458" s="64" t="str">
        <f>VLOOKUP(A458,'Medical Examinations'!$AS$1:$BC$2336,11,)</f>
        <v>Over weight</v>
      </c>
      <c r="K458" s="64" t="str">
        <f>VLOOKUP(A458,'Medical Examinations'!$AS$1:$BC$2336,10,)</f>
        <v>Diabetes</v>
      </c>
      <c r="L458" s="64" t="str">
        <f>VLOOKUP(A458,'Hospitalisation Details'!$L$2:$R$2342,2,)</f>
        <v>19-12-1975</v>
      </c>
      <c r="M458" s="65">
        <f>VLOOKUP(A458,'Hospitalisation Details'!$L$2:$R$2345,7,)</f>
        <v>21979</v>
      </c>
      <c r="N458" s="64" t="str">
        <f>VLOOKUP(A458,'Hospitalisation Details'!$L$2:$R$2342,4,)</f>
        <v>tier - 3</v>
      </c>
      <c r="O458" s="64" t="str">
        <f>VLOOKUP(A458,'Hospitalisation Details'!$L$2:$R$2342,5,)</f>
        <v>tier - 3</v>
      </c>
      <c r="P458" s="64" t="str">
        <f>VLOOKUP(A458,'Hospitalisation Details'!$L$2:$R$2342,6,)</f>
        <v>R1013</v>
      </c>
      <c r="Q458" s="64">
        <f>VLOOKUP(A458,'Hospitalisation Details'!$L$2:$R$2342,3,)</f>
        <v>47</v>
      </c>
      <c r="R458" s="64">
        <f>VLOOKUP(A458,'Hospitalisation Details'!$L$2:$U$2342,10,)</f>
        <v>19</v>
      </c>
      <c r="S458" s="64" t="str">
        <f>VLOOKUP(A458,'Hospitalisation Details'!$L$2:$U$2342,8,)</f>
        <v>Dec</v>
      </c>
      <c r="T458" s="126">
        <f>VLOOKUP(A458,'Hospitalisation Details'!$L$2:$U$2342,9,)</f>
        <v>1975</v>
      </c>
    </row>
    <row r="459" spans="1:20" ht="15.5" x14ac:dyDescent="0.35">
      <c r="A459" s="124" t="s">
        <v>1914</v>
      </c>
      <c r="B459" s="64" t="str">
        <f>VLOOKUP(A459,'Medical Examinations'!$AS$1:$BC$2336,9,)</f>
        <v>Shizhong</v>
      </c>
      <c r="C459" s="64">
        <f>VLOOKUP(A459,'Medical Examinations'!$AS$1:$BC$2336,2,)</f>
        <v>18.23</v>
      </c>
      <c r="D459" s="64">
        <f>VLOOKUP(A459,'Medical Examinations'!$AS$1:$BC$2336,3,)</f>
        <v>5.78</v>
      </c>
      <c r="E459" s="64" t="str">
        <f>VLOOKUP(A459,'Medical Examinations'!$AS$1:$BC$2336,6,)</f>
        <v>No</v>
      </c>
      <c r="F459" s="64" t="str">
        <f>VLOOKUP(A459,'Medical Examinations'!$AS$1:$BC$2336,4,)</f>
        <v>No</v>
      </c>
      <c r="G459" s="64" t="str">
        <f>VLOOKUP(A459,'Medical Examinations'!$AS$1:$BC$2336,5,)</f>
        <v>Yes</v>
      </c>
      <c r="H459" s="64">
        <f>VLOOKUP(A459,'Medical Examinations'!$AS$1:$BC$2336,8,)</f>
        <v>1</v>
      </c>
      <c r="I459" s="64" t="str">
        <f>VLOOKUP(A459,'Medical Examinations'!$AS$1:$BC$2336,7,)</f>
        <v>Yes</v>
      </c>
      <c r="J459" s="64" t="str">
        <f>VLOOKUP(A459,'Medical Examinations'!$AS$1:$BC$2336,11,)</f>
        <v>Under weight</v>
      </c>
      <c r="K459" s="64" t="str">
        <f>VLOOKUP(A459,'Medical Examinations'!$AS$1:$BC$2336,10,)</f>
        <v>Prediabetes</v>
      </c>
      <c r="L459" s="64" t="str">
        <f>VLOOKUP(A459,'Hospitalisation Details'!$L$2:$R$2342,2,)</f>
        <v>28-09-2003</v>
      </c>
      <c r="M459" s="65">
        <f>VLOOKUP(A459,'Hospitalisation Details'!$L$2:$R$2345,7,)</f>
        <v>21882</v>
      </c>
      <c r="N459" s="64" t="str">
        <f>VLOOKUP(A459,'Hospitalisation Details'!$L$2:$R$2342,4,)</f>
        <v>tier - 2</v>
      </c>
      <c r="O459" s="64" t="str">
        <f>VLOOKUP(A459,'Hospitalisation Details'!$L$2:$R$2342,5,)</f>
        <v>tier - 1</v>
      </c>
      <c r="P459" s="64" t="str">
        <f>VLOOKUP(A459,'Hospitalisation Details'!$L$2:$R$2342,6,)</f>
        <v>R1011</v>
      </c>
      <c r="Q459" s="64">
        <f>VLOOKUP(A459,'Hospitalisation Details'!$L$2:$R$2342,3,)</f>
        <v>19</v>
      </c>
      <c r="R459" s="64">
        <f>VLOOKUP(A459,'Hospitalisation Details'!$L$2:$U$2342,10,)</f>
        <v>28</v>
      </c>
      <c r="S459" s="64" t="str">
        <f>VLOOKUP(A459,'Hospitalisation Details'!$L$2:$U$2342,8,)</f>
        <v>Sep</v>
      </c>
      <c r="T459" s="126">
        <f>VLOOKUP(A459,'Hospitalisation Details'!$L$2:$U$2342,9,)</f>
        <v>2003</v>
      </c>
    </row>
    <row r="460" spans="1:20" ht="15.5" x14ac:dyDescent="0.35">
      <c r="A460" s="124" t="s">
        <v>1913</v>
      </c>
      <c r="B460" s="64" t="str">
        <f>VLOOKUP(A460,'Medical Examinations'!$AS$1:$BC$2336,9,)</f>
        <v>Marie-Claire</v>
      </c>
      <c r="C460" s="64">
        <f>VLOOKUP(A460,'Medical Examinations'!$AS$1:$BC$2336,2,)</f>
        <v>24.7</v>
      </c>
      <c r="D460" s="64">
        <f>VLOOKUP(A460,'Medical Examinations'!$AS$1:$BC$2336,3,)</f>
        <v>4.3600000000000003</v>
      </c>
      <c r="E460" s="64" t="str">
        <f>VLOOKUP(A460,'Medical Examinations'!$AS$1:$BC$2336,6,)</f>
        <v>No</v>
      </c>
      <c r="F460" s="64" t="str">
        <f>VLOOKUP(A460,'Medical Examinations'!$AS$1:$BC$2336,4,)</f>
        <v>No</v>
      </c>
      <c r="G460" s="64" t="str">
        <f>VLOOKUP(A460,'Medical Examinations'!$AS$1:$BC$2336,5,)</f>
        <v>Yes</v>
      </c>
      <c r="H460" s="64">
        <f>VLOOKUP(A460,'Medical Examinations'!$AS$1:$BC$2336,8,)</f>
        <v>1</v>
      </c>
      <c r="I460" s="64" t="str">
        <f>VLOOKUP(A460,'Medical Examinations'!$AS$1:$BC$2336,7,)</f>
        <v>Yes</v>
      </c>
      <c r="J460" s="64" t="str">
        <f>VLOOKUP(A460,'Medical Examinations'!$AS$1:$BC$2336,11,)</f>
        <v xml:space="preserve">Normal Weight 
</v>
      </c>
      <c r="K460" s="64" t="str">
        <f>VLOOKUP(A460,'Medical Examinations'!$AS$1:$BC$2336,10,)</f>
        <v>Normal</v>
      </c>
      <c r="L460" s="64" t="str">
        <f>VLOOKUP(A460,'Hospitalisation Details'!$L$2:$R$2342,2,)</f>
        <v>17-08-1979</v>
      </c>
      <c r="M460" s="65">
        <f>VLOOKUP(A460,'Hospitalisation Details'!$L$2:$R$2345,7,)</f>
        <v>21881</v>
      </c>
      <c r="N460" s="64" t="str">
        <f>VLOOKUP(A460,'Hospitalisation Details'!$L$2:$R$2342,4,)</f>
        <v>tier - 3</v>
      </c>
      <c r="O460" s="64" t="str">
        <f>VLOOKUP(A460,'Hospitalisation Details'!$L$2:$R$2342,5,)</f>
        <v>tier - 1</v>
      </c>
      <c r="P460" s="64" t="str">
        <f>VLOOKUP(A460,'Hospitalisation Details'!$L$2:$R$2342,6,)</f>
        <v>R1012</v>
      </c>
      <c r="Q460" s="64">
        <f>VLOOKUP(A460,'Hospitalisation Details'!$L$2:$R$2342,3,)</f>
        <v>43</v>
      </c>
      <c r="R460" s="64">
        <f>VLOOKUP(A460,'Hospitalisation Details'!$L$2:$U$2342,10,)</f>
        <v>17</v>
      </c>
      <c r="S460" s="64" t="str">
        <f>VLOOKUP(A460,'Hospitalisation Details'!$L$2:$U$2342,8,)</f>
        <v>Aug</v>
      </c>
      <c r="T460" s="126">
        <f>VLOOKUP(A460,'Hospitalisation Details'!$L$2:$U$2342,9,)</f>
        <v>1979</v>
      </c>
    </row>
    <row r="461" spans="1:20" ht="15.5" x14ac:dyDescent="0.35">
      <c r="A461" s="124" t="s">
        <v>1912</v>
      </c>
      <c r="B461" s="64" t="str">
        <f>VLOOKUP(A461,'Medical Examinations'!$AS$1:$BC$2336,9,)</f>
        <v>Todd J.</v>
      </c>
      <c r="C461" s="64">
        <f>VLOOKUP(A461,'Medical Examinations'!$AS$1:$BC$2336,2,)</f>
        <v>37.4</v>
      </c>
      <c r="D461" s="64">
        <f>VLOOKUP(A461,'Medical Examinations'!$AS$1:$BC$2336,3,)</f>
        <v>9.7200000000000006</v>
      </c>
      <c r="E461" s="64" t="str">
        <f>VLOOKUP(A461,'Medical Examinations'!$AS$1:$BC$2336,6,)</f>
        <v>Yes</v>
      </c>
      <c r="F461" s="64" t="str">
        <f>VLOOKUP(A461,'Medical Examinations'!$AS$1:$BC$2336,4,)</f>
        <v>No</v>
      </c>
      <c r="G461" s="64" t="str">
        <f>VLOOKUP(A461,'Medical Examinations'!$AS$1:$BC$2336,5,)</f>
        <v>Yes</v>
      </c>
      <c r="H461" s="64">
        <f>VLOOKUP(A461,'Medical Examinations'!$AS$1:$BC$2336,8,)</f>
        <v>1</v>
      </c>
      <c r="I461" s="64" t="str">
        <f>VLOOKUP(A461,'Medical Examinations'!$AS$1:$BC$2336,7,)</f>
        <v>No</v>
      </c>
      <c r="J461" s="64" t="str">
        <f>VLOOKUP(A461,'Medical Examinations'!$AS$1:$BC$2336,11,)</f>
        <v>Obesity</v>
      </c>
      <c r="K461" s="64" t="str">
        <f>VLOOKUP(A461,'Medical Examinations'!$AS$1:$BC$2336,10,)</f>
        <v>Diabetes</v>
      </c>
      <c r="L461" s="64" t="str">
        <f>VLOOKUP(A461,'Hospitalisation Details'!$L$2:$R$2342,2,)</f>
        <v>27-08-1963</v>
      </c>
      <c r="M461" s="65">
        <f>VLOOKUP(A461,'Hospitalisation Details'!$L$2:$R$2345,7,)</f>
        <v>21797</v>
      </c>
      <c r="N461" s="64" t="str">
        <f>VLOOKUP(A461,'Hospitalisation Details'!$L$2:$R$2342,4,)</f>
        <v>tier - 3</v>
      </c>
      <c r="O461" s="64" t="str">
        <f>VLOOKUP(A461,'Hospitalisation Details'!$L$2:$R$2342,5,)</f>
        <v>tier - 1</v>
      </c>
      <c r="P461" s="64" t="str">
        <f>VLOOKUP(A461,'Hospitalisation Details'!$L$2:$R$2342,6,)</f>
        <v>R1011</v>
      </c>
      <c r="Q461" s="64">
        <f>VLOOKUP(A461,'Hospitalisation Details'!$L$2:$R$2342,3,)</f>
        <v>59</v>
      </c>
      <c r="R461" s="64">
        <f>VLOOKUP(A461,'Hospitalisation Details'!$L$2:$U$2342,10,)</f>
        <v>27</v>
      </c>
      <c r="S461" s="64" t="str">
        <f>VLOOKUP(A461,'Hospitalisation Details'!$L$2:$U$2342,8,)</f>
        <v>Aug</v>
      </c>
      <c r="T461" s="126">
        <f>VLOOKUP(A461,'Hospitalisation Details'!$L$2:$U$2342,9,)</f>
        <v>1963</v>
      </c>
    </row>
    <row r="462" spans="1:20" ht="15.5" x14ac:dyDescent="0.35">
      <c r="A462" s="124" t="s">
        <v>1911</v>
      </c>
      <c r="B462" s="64" t="str">
        <f>VLOOKUP(A462,'Medical Examinations'!$AS$1:$BC$2336,9,)</f>
        <v>Carolyn</v>
      </c>
      <c r="C462" s="64">
        <f>VLOOKUP(A462,'Medical Examinations'!$AS$1:$BC$2336,2,)</f>
        <v>26.885000000000002</v>
      </c>
      <c r="D462" s="64">
        <f>VLOOKUP(A462,'Medical Examinations'!$AS$1:$BC$2336,3,)</f>
        <v>5.18</v>
      </c>
      <c r="E462" s="64" t="str">
        <f>VLOOKUP(A462,'Medical Examinations'!$AS$1:$BC$2336,6,)</f>
        <v>No</v>
      </c>
      <c r="F462" s="64" t="str">
        <f>VLOOKUP(A462,'Medical Examinations'!$AS$1:$BC$2336,4,)</f>
        <v>No</v>
      </c>
      <c r="G462" s="64" t="str">
        <f>VLOOKUP(A462,'Medical Examinations'!$AS$1:$BC$2336,5,)</f>
        <v>Yes</v>
      </c>
      <c r="H462" s="64">
        <f>VLOOKUP(A462,'Medical Examinations'!$AS$1:$BC$2336,8,)</f>
        <v>1</v>
      </c>
      <c r="I462" s="64" t="str">
        <f>VLOOKUP(A462,'Medical Examinations'!$AS$1:$BC$2336,7,)</f>
        <v>Yes</v>
      </c>
      <c r="J462" s="64" t="str">
        <f>VLOOKUP(A462,'Medical Examinations'!$AS$1:$BC$2336,11,)</f>
        <v>Over weight</v>
      </c>
      <c r="K462" s="64" t="str">
        <f>VLOOKUP(A462,'Medical Examinations'!$AS$1:$BC$2336,10,)</f>
        <v>Normal</v>
      </c>
      <c r="L462" s="64" t="str">
        <f>VLOOKUP(A462,'Hospitalisation Details'!$L$2:$R$2342,2,)</f>
        <v>28-09-1979</v>
      </c>
      <c r="M462" s="65">
        <f>VLOOKUP(A462,'Hospitalisation Details'!$L$2:$R$2345,7,)</f>
        <v>21774</v>
      </c>
      <c r="N462" s="64" t="str">
        <f>VLOOKUP(A462,'Hospitalisation Details'!$L$2:$R$2342,4,)</f>
        <v>tier - 3</v>
      </c>
      <c r="O462" s="64" t="str">
        <f>VLOOKUP(A462,'Hospitalisation Details'!$L$2:$R$2342,5,)</f>
        <v>tier - 2</v>
      </c>
      <c r="P462" s="64" t="str">
        <f>VLOOKUP(A462,'Hospitalisation Details'!$L$2:$R$2342,6,)</f>
        <v>R1012</v>
      </c>
      <c r="Q462" s="64">
        <f>VLOOKUP(A462,'Hospitalisation Details'!$L$2:$R$2342,3,)</f>
        <v>43</v>
      </c>
      <c r="R462" s="64">
        <f>VLOOKUP(A462,'Hospitalisation Details'!$L$2:$U$2342,10,)</f>
        <v>28</v>
      </c>
      <c r="S462" s="64" t="str">
        <f>VLOOKUP(A462,'Hospitalisation Details'!$L$2:$U$2342,8,)</f>
        <v>Sep</v>
      </c>
      <c r="T462" s="126">
        <f>VLOOKUP(A462,'Hospitalisation Details'!$L$2:$U$2342,9,)</f>
        <v>1979</v>
      </c>
    </row>
    <row r="463" spans="1:20" ht="15.5" x14ac:dyDescent="0.35">
      <c r="A463" s="124" t="s">
        <v>1910</v>
      </c>
      <c r="B463" s="64" t="str">
        <f>VLOOKUP(A463,'Medical Examinations'!$AS$1:$BC$2336,9,)</f>
        <v>Lindsey</v>
      </c>
      <c r="C463" s="64">
        <f>VLOOKUP(A463,'Medical Examinations'!$AS$1:$BC$2336,2,)</f>
        <v>25.27</v>
      </c>
      <c r="D463" s="64">
        <f>VLOOKUP(A463,'Medical Examinations'!$AS$1:$BC$2336,3,)</f>
        <v>5.29</v>
      </c>
      <c r="E463" s="64" t="str">
        <f>VLOOKUP(A463,'Medical Examinations'!$AS$1:$BC$2336,6,)</f>
        <v>No</v>
      </c>
      <c r="F463" s="64" t="str">
        <f>VLOOKUP(A463,'Medical Examinations'!$AS$1:$BC$2336,4,)</f>
        <v>No</v>
      </c>
      <c r="G463" s="64" t="str">
        <f>VLOOKUP(A463,'Medical Examinations'!$AS$1:$BC$2336,5,)</f>
        <v>Yes</v>
      </c>
      <c r="H463" s="64">
        <f>VLOOKUP(A463,'Medical Examinations'!$AS$1:$BC$2336,8,)</f>
        <v>1</v>
      </c>
      <c r="I463" s="64" t="str">
        <f>VLOOKUP(A463,'Medical Examinations'!$AS$1:$BC$2336,7,)</f>
        <v>Yes</v>
      </c>
      <c r="J463" s="64" t="str">
        <f>VLOOKUP(A463,'Medical Examinations'!$AS$1:$BC$2336,11,)</f>
        <v>Over weight</v>
      </c>
      <c r="K463" s="64" t="str">
        <f>VLOOKUP(A463,'Medical Examinations'!$AS$1:$BC$2336,10,)</f>
        <v>Normal</v>
      </c>
      <c r="L463" s="64" t="str">
        <f>VLOOKUP(A463,'Hospitalisation Details'!$L$2:$R$2342,2,)</f>
        <v>20-09-1979</v>
      </c>
      <c r="M463" s="65">
        <f>VLOOKUP(A463,'Hospitalisation Details'!$L$2:$R$2345,7,)</f>
        <v>21771</v>
      </c>
      <c r="N463" s="64" t="str">
        <f>VLOOKUP(A463,'Hospitalisation Details'!$L$2:$R$2342,4,)</f>
        <v>tier - 3</v>
      </c>
      <c r="O463" s="64" t="str">
        <f>VLOOKUP(A463,'Hospitalisation Details'!$L$2:$R$2342,5,)</f>
        <v>tier - 1</v>
      </c>
      <c r="P463" s="64" t="str">
        <f>VLOOKUP(A463,'Hospitalisation Details'!$L$2:$R$2342,6,)</f>
        <v>R1024</v>
      </c>
      <c r="Q463" s="64">
        <f>VLOOKUP(A463,'Hospitalisation Details'!$L$2:$R$2342,3,)</f>
        <v>43</v>
      </c>
      <c r="R463" s="64">
        <f>VLOOKUP(A463,'Hospitalisation Details'!$L$2:$U$2342,10,)</f>
        <v>20</v>
      </c>
      <c r="S463" s="64" t="str">
        <f>VLOOKUP(A463,'Hospitalisation Details'!$L$2:$U$2342,8,)</f>
        <v>Sep</v>
      </c>
      <c r="T463" s="126">
        <f>VLOOKUP(A463,'Hospitalisation Details'!$L$2:$U$2342,9,)</f>
        <v>1979</v>
      </c>
    </row>
    <row r="464" spans="1:20" ht="15.5" x14ac:dyDescent="0.35">
      <c r="A464" s="124" t="s">
        <v>1909</v>
      </c>
      <c r="B464" s="64" t="str">
        <f>VLOOKUP(A464,'Medical Examinations'!$AS$1:$BC$2336,9,)</f>
        <v>Marissa D</v>
      </c>
      <c r="C464" s="64">
        <f>VLOOKUP(A464,'Medical Examinations'!$AS$1:$BC$2336,2,)</f>
        <v>23.655000000000001</v>
      </c>
      <c r="D464" s="64">
        <f>VLOOKUP(A464,'Medical Examinations'!$AS$1:$BC$2336,3,)</f>
        <v>4.8600000000000003</v>
      </c>
      <c r="E464" s="64" t="str">
        <f>VLOOKUP(A464,'Medical Examinations'!$AS$1:$BC$2336,6,)</f>
        <v>Yes</v>
      </c>
      <c r="F464" s="64" t="str">
        <f>VLOOKUP(A464,'Medical Examinations'!$AS$1:$BC$2336,4,)</f>
        <v>No</v>
      </c>
      <c r="G464" s="64" t="str">
        <f>VLOOKUP(A464,'Medical Examinations'!$AS$1:$BC$2336,5,)</f>
        <v>No</v>
      </c>
      <c r="H464" s="64">
        <f>VLOOKUP(A464,'Medical Examinations'!$AS$1:$BC$2336,8,)</f>
        <v>0</v>
      </c>
      <c r="I464" s="64" t="str">
        <f>VLOOKUP(A464,'Medical Examinations'!$AS$1:$BC$2336,7,)</f>
        <v>Yes</v>
      </c>
      <c r="J464" s="64" t="str">
        <f>VLOOKUP(A464,'Medical Examinations'!$AS$1:$BC$2336,11,)</f>
        <v xml:space="preserve">Normal Weight 
</v>
      </c>
      <c r="K464" s="64" t="str">
        <f>VLOOKUP(A464,'Medical Examinations'!$AS$1:$BC$2336,10,)</f>
        <v>Normal</v>
      </c>
      <c r="L464" s="64" t="str">
        <f>VLOOKUP(A464,'Hospitalisation Details'!$L$2:$R$2342,2,)</f>
        <v>18-07-1976</v>
      </c>
      <c r="M464" s="65">
        <f>VLOOKUP(A464,'Hospitalisation Details'!$L$2:$R$2345,7,)</f>
        <v>21677</v>
      </c>
      <c r="N464" s="64" t="str">
        <f>VLOOKUP(A464,'Hospitalisation Details'!$L$2:$R$2342,4,)</f>
        <v>tier - 3</v>
      </c>
      <c r="O464" s="64" t="str">
        <f>VLOOKUP(A464,'Hospitalisation Details'!$L$2:$R$2342,5,)</f>
        <v>tier - 1</v>
      </c>
      <c r="P464" s="64" t="str">
        <f>VLOOKUP(A464,'Hospitalisation Details'!$L$2:$R$2342,6,)</f>
        <v>R1012</v>
      </c>
      <c r="Q464" s="64">
        <f>VLOOKUP(A464,'Hospitalisation Details'!$L$2:$R$2342,3,)</f>
        <v>46</v>
      </c>
      <c r="R464" s="64">
        <f>VLOOKUP(A464,'Hospitalisation Details'!$L$2:$U$2342,10,)</f>
        <v>18</v>
      </c>
      <c r="S464" s="64" t="str">
        <f>VLOOKUP(A464,'Hospitalisation Details'!$L$2:$U$2342,8,)</f>
        <v>Jul</v>
      </c>
      <c r="T464" s="126">
        <f>VLOOKUP(A464,'Hospitalisation Details'!$L$2:$U$2342,9,)</f>
        <v>1976</v>
      </c>
    </row>
    <row r="465" spans="1:20" ht="15.5" x14ac:dyDescent="0.35">
      <c r="A465" s="124" t="s">
        <v>1908</v>
      </c>
      <c r="B465" s="64" t="str">
        <f>VLOOKUP(A465,'Medical Examinations'!$AS$1:$BC$2336,9,)</f>
        <v>Jean Luc</v>
      </c>
      <c r="C465" s="64">
        <f>VLOOKUP(A465,'Medical Examinations'!$AS$1:$BC$2336,2,)</f>
        <v>55.05</v>
      </c>
      <c r="D465" s="64">
        <f>VLOOKUP(A465,'Medical Examinations'!$AS$1:$BC$2336,3,)</f>
        <v>7.66</v>
      </c>
      <c r="E465" s="64" t="str">
        <f>VLOOKUP(A465,'Medical Examinations'!$AS$1:$BC$2336,6,)</f>
        <v>No</v>
      </c>
      <c r="F465" s="64" t="str">
        <f>VLOOKUP(A465,'Medical Examinations'!$AS$1:$BC$2336,4,)</f>
        <v>No</v>
      </c>
      <c r="G465" s="64" t="str">
        <f>VLOOKUP(A465,'Medical Examinations'!$AS$1:$BC$2336,5,)</f>
        <v>No</v>
      </c>
      <c r="H465" s="64">
        <f>VLOOKUP(A465,'Medical Examinations'!$AS$1:$BC$2336,8,)</f>
        <v>0</v>
      </c>
      <c r="I465" s="64" t="str">
        <f>VLOOKUP(A465,'Medical Examinations'!$AS$1:$BC$2336,7,)</f>
        <v>No</v>
      </c>
      <c r="J465" s="64" t="str">
        <f>VLOOKUP(A465,'Medical Examinations'!$AS$1:$BC$2336,11,)</f>
        <v>Obesity</v>
      </c>
      <c r="K465" s="64" t="str">
        <f>VLOOKUP(A465,'Medical Examinations'!$AS$1:$BC$2336,10,)</f>
        <v>Diabetes</v>
      </c>
      <c r="L465" s="64" t="str">
        <f>VLOOKUP(A465,'Hospitalisation Details'!$L$2:$R$2342,2,)</f>
        <v>16-11-1962</v>
      </c>
      <c r="M465" s="65">
        <f>VLOOKUP(A465,'Hospitalisation Details'!$L$2:$R$2345,7,)</f>
        <v>21661</v>
      </c>
      <c r="N465" s="64" t="str">
        <f>VLOOKUP(A465,'Hospitalisation Details'!$L$2:$R$2342,4,)</f>
        <v>tier - 2</v>
      </c>
      <c r="O465" s="64" t="str">
        <f>VLOOKUP(A465,'Hospitalisation Details'!$L$2:$R$2342,5,)</f>
        <v>tier - 2</v>
      </c>
      <c r="P465" s="64" t="str">
        <f>VLOOKUP(A465,'Hospitalisation Details'!$L$2:$R$2342,6,)</f>
        <v>R1012</v>
      </c>
      <c r="Q465" s="64">
        <f>VLOOKUP(A465,'Hospitalisation Details'!$L$2:$R$2342,3,)</f>
        <v>60</v>
      </c>
      <c r="R465" s="64">
        <f>VLOOKUP(A465,'Hospitalisation Details'!$L$2:$U$2342,10,)</f>
        <v>16</v>
      </c>
      <c r="S465" s="64" t="str">
        <f>VLOOKUP(A465,'Hospitalisation Details'!$L$2:$U$2342,8,)</f>
        <v>Nov</v>
      </c>
      <c r="T465" s="126">
        <f>VLOOKUP(A465,'Hospitalisation Details'!$L$2:$U$2342,9,)</f>
        <v>1962</v>
      </c>
    </row>
    <row r="466" spans="1:20" ht="15.5" x14ac:dyDescent="0.35">
      <c r="A466" s="124" t="s">
        <v>1907</v>
      </c>
      <c r="B466" s="64" t="str">
        <f>VLOOKUP(A466,'Medical Examinations'!$AS$1:$BC$2336,9,)</f>
        <v>Danielle</v>
      </c>
      <c r="C466" s="64">
        <f>VLOOKUP(A466,'Medical Examinations'!$AS$1:$BC$2336,2,)</f>
        <v>24.89</v>
      </c>
      <c r="D466" s="64">
        <f>VLOOKUP(A466,'Medical Examinations'!$AS$1:$BC$2336,3,)</f>
        <v>6.1</v>
      </c>
      <c r="E466" s="64" t="str">
        <f>VLOOKUP(A466,'Medical Examinations'!$AS$1:$BC$2336,6,)</f>
        <v>Yes</v>
      </c>
      <c r="F466" s="64" t="str">
        <f>VLOOKUP(A466,'Medical Examinations'!$AS$1:$BC$2336,4,)</f>
        <v>No</v>
      </c>
      <c r="G466" s="64" t="str">
        <f>VLOOKUP(A466,'Medical Examinations'!$AS$1:$BC$2336,5,)</f>
        <v>Yes</v>
      </c>
      <c r="H466" s="64">
        <f>VLOOKUP(A466,'Medical Examinations'!$AS$1:$BC$2336,8,)</f>
        <v>1</v>
      </c>
      <c r="I466" s="64" t="str">
        <f>VLOOKUP(A466,'Medical Examinations'!$AS$1:$BC$2336,7,)</f>
        <v>Yes</v>
      </c>
      <c r="J466" s="64" t="str">
        <f>VLOOKUP(A466,'Medical Examinations'!$AS$1:$BC$2336,11,)</f>
        <v xml:space="preserve">Normal Weight 
</v>
      </c>
      <c r="K466" s="64" t="str">
        <f>VLOOKUP(A466,'Medical Examinations'!$AS$1:$BC$2336,10,)</f>
        <v>Prediabetes</v>
      </c>
      <c r="L466" s="64" t="str">
        <f>VLOOKUP(A466,'Hospitalisation Details'!$L$2:$R$2342,2,)</f>
        <v>25-12-1983</v>
      </c>
      <c r="M466" s="65">
        <f>VLOOKUP(A466,'Hospitalisation Details'!$L$2:$R$2345,7,)</f>
        <v>21660</v>
      </c>
      <c r="N466" s="64" t="str">
        <f>VLOOKUP(A466,'Hospitalisation Details'!$L$2:$R$2342,4,)</f>
        <v>tier - 3</v>
      </c>
      <c r="O466" s="64" t="str">
        <f>VLOOKUP(A466,'Hospitalisation Details'!$L$2:$R$2342,5,)</f>
        <v>tier - 3</v>
      </c>
      <c r="P466" s="64" t="str">
        <f>VLOOKUP(A466,'Hospitalisation Details'!$L$2:$R$2342,6,)</f>
        <v>R1024</v>
      </c>
      <c r="Q466" s="64">
        <f>VLOOKUP(A466,'Hospitalisation Details'!$L$2:$R$2342,3,)</f>
        <v>39</v>
      </c>
      <c r="R466" s="64">
        <f>VLOOKUP(A466,'Hospitalisation Details'!$L$2:$U$2342,10,)</f>
        <v>25</v>
      </c>
      <c r="S466" s="64" t="str">
        <f>VLOOKUP(A466,'Hospitalisation Details'!$L$2:$U$2342,8,)</f>
        <v>Dec</v>
      </c>
      <c r="T466" s="126">
        <f>VLOOKUP(A466,'Hospitalisation Details'!$L$2:$U$2342,9,)</f>
        <v>1983</v>
      </c>
    </row>
    <row r="467" spans="1:20" ht="15.5" x14ac:dyDescent="0.35">
      <c r="A467" s="124" t="s">
        <v>1906</v>
      </c>
      <c r="B467" s="64" t="str">
        <f>VLOOKUP(A467,'Medical Examinations'!$AS$1:$BC$2336,9,)</f>
        <v>Jim</v>
      </c>
      <c r="C467" s="64">
        <f>VLOOKUP(A467,'Medical Examinations'!$AS$1:$BC$2336,2,)</f>
        <v>18.715</v>
      </c>
      <c r="D467" s="64">
        <f>VLOOKUP(A467,'Medical Examinations'!$AS$1:$BC$2336,3,)</f>
        <v>4.4400000000000004</v>
      </c>
      <c r="E467" s="64" t="str">
        <f>VLOOKUP(A467,'Medical Examinations'!$AS$1:$BC$2336,6,)</f>
        <v>No</v>
      </c>
      <c r="F467" s="64" t="str">
        <f>VLOOKUP(A467,'Medical Examinations'!$AS$1:$BC$2336,4,)</f>
        <v>No</v>
      </c>
      <c r="G467" s="64" t="str">
        <f>VLOOKUP(A467,'Medical Examinations'!$AS$1:$BC$2336,5,)</f>
        <v>No</v>
      </c>
      <c r="H467" s="64">
        <f>VLOOKUP(A467,'Medical Examinations'!$AS$1:$BC$2336,8,)</f>
        <v>0</v>
      </c>
      <c r="I467" s="64" t="str">
        <f>VLOOKUP(A467,'Medical Examinations'!$AS$1:$BC$2336,7,)</f>
        <v>No</v>
      </c>
      <c r="J467" s="64" t="str">
        <f>VLOOKUP(A467,'Medical Examinations'!$AS$1:$BC$2336,11,)</f>
        <v xml:space="preserve">Normal Weight 
</v>
      </c>
      <c r="K467" s="64" t="str">
        <f>VLOOKUP(A467,'Medical Examinations'!$AS$1:$BC$2336,10,)</f>
        <v>Normal</v>
      </c>
      <c r="L467" s="64" t="str">
        <f>VLOOKUP(A467,'Hospitalisation Details'!$L$2:$R$2342,2,)</f>
        <v>12-06-1999</v>
      </c>
      <c r="M467" s="65">
        <f>VLOOKUP(A467,'Hospitalisation Details'!$L$2:$R$2345,7,)</f>
        <v>21595</v>
      </c>
      <c r="N467" s="64" t="str">
        <f>VLOOKUP(A467,'Hospitalisation Details'!$L$2:$R$2342,4,)</f>
        <v>tier - 2</v>
      </c>
      <c r="O467" s="64" t="str">
        <f>VLOOKUP(A467,'Hospitalisation Details'!$L$2:$R$2342,5,)</f>
        <v>tier - 3</v>
      </c>
      <c r="P467" s="64" t="str">
        <f>VLOOKUP(A467,'Hospitalisation Details'!$L$2:$R$2342,6,)</f>
        <v>R1012</v>
      </c>
      <c r="Q467" s="64">
        <f>VLOOKUP(A467,'Hospitalisation Details'!$L$2:$R$2342,3,)</f>
        <v>23</v>
      </c>
      <c r="R467" s="64">
        <f>VLOOKUP(A467,'Hospitalisation Details'!$L$2:$U$2342,10,)</f>
        <v>12</v>
      </c>
      <c r="S467" s="64" t="str">
        <f>VLOOKUP(A467,'Hospitalisation Details'!$L$2:$U$2342,8,)</f>
        <v>Jun</v>
      </c>
      <c r="T467" s="126">
        <f>VLOOKUP(A467,'Hospitalisation Details'!$L$2:$U$2342,9,)</f>
        <v>1999</v>
      </c>
    </row>
    <row r="468" spans="1:20" ht="15.5" x14ac:dyDescent="0.35">
      <c r="A468" s="124" t="s">
        <v>1905</v>
      </c>
      <c r="B468" s="64" t="str">
        <f>VLOOKUP(A468,'Medical Examinations'!$AS$1:$BC$2336,9,)</f>
        <v>Matthew T</v>
      </c>
      <c r="C468" s="64">
        <f>VLOOKUP(A468,'Medical Examinations'!$AS$1:$BC$2336,2,)</f>
        <v>28.12</v>
      </c>
      <c r="D468" s="64">
        <f>VLOOKUP(A468,'Medical Examinations'!$AS$1:$BC$2336,3,)</f>
        <v>6.15</v>
      </c>
      <c r="E468" s="64" t="str">
        <f>VLOOKUP(A468,'Medical Examinations'!$AS$1:$BC$2336,6,)</f>
        <v>No</v>
      </c>
      <c r="F468" s="64" t="str">
        <f>VLOOKUP(A468,'Medical Examinations'!$AS$1:$BC$2336,4,)</f>
        <v>No</v>
      </c>
      <c r="G468" s="64" t="str">
        <f>VLOOKUP(A468,'Medical Examinations'!$AS$1:$BC$2336,5,)</f>
        <v>No</v>
      </c>
      <c r="H468" s="64">
        <f>VLOOKUP(A468,'Medical Examinations'!$AS$1:$BC$2336,8,)</f>
        <v>0</v>
      </c>
      <c r="I468" s="64" t="str">
        <f>VLOOKUP(A468,'Medical Examinations'!$AS$1:$BC$2336,7,)</f>
        <v>Yes</v>
      </c>
      <c r="J468" s="64" t="str">
        <f>VLOOKUP(A468,'Medical Examinations'!$AS$1:$BC$2336,11,)</f>
        <v>Over weight</v>
      </c>
      <c r="K468" s="64" t="str">
        <f>VLOOKUP(A468,'Medical Examinations'!$AS$1:$BC$2336,10,)</f>
        <v>Prediabetes</v>
      </c>
      <c r="L468" s="64" t="str">
        <f>VLOOKUP(A468,'Hospitalisation Details'!$L$2:$R$2342,2,)</f>
        <v>21-11-1990</v>
      </c>
      <c r="M468" s="65">
        <f>VLOOKUP(A468,'Hospitalisation Details'!$L$2:$R$2345,7,)</f>
        <v>21472</v>
      </c>
      <c r="N468" s="64" t="str">
        <f>VLOOKUP(A468,'Hospitalisation Details'!$L$2:$R$2342,4,)</f>
        <v>tier - 2</v>
      </c>
      <c r="O468" s="64" t="str">
        <f>VLOOKUP(A468,'Hospitalisation Details'!$L$2:$R$2342,5,)</f>
        <v>tier - 2</v>
      </c>
      <c r="P468" s="64" t="str">
        <f>VLOOKUP(A468,'Hospitalisation Details'!$L$2:$R$2342,6,)</f>
        <v>R1012</v>
      </c>
      <c r="Q468" s="64">
        <f>VLOOKUP(A468,'Hospitalisation Details'!$L$2:$R$2342,3,)</f>
        <v>32</v>
      </c>
      <c r="R468" s="64">
        <f>VLOOKUP(A468,'Hospitalisation Details'!$L$2:$U$2342,10,)</f>
        <v>21</v>
      </c>
      <c r="S468" s="64" t="str">
        <f>VLOOKUP(A468,'Hospitalisation Details'!$L$2:$U$2342,8,)</f>
        <v>Nov</v>
      </c>
      <c r="T468" s="126">
        <f>VLOOKUP(A468,'Hospitalisation Details'!$L$2:$U$2342,9,)</f>
        <v>1990</v>
      </c>
    </row>
    <row r="469" spans="1:20" ht="15.5" x14ac:dyDescent="0.35">
      <c r="A469" s="124" t="s">
        <v>1904</v>
      </c>
      <c r="B469" s="64" t="str">
        <f>VLOOKUP(A469,'Medical Examinations'!$AS$1:$BC$2336,9,)</f>
        <v>Rachel L.</v>
      </c>
      <c r="C469" s="64">
        <f>VLOOKUP(A469,'Medical Examinations'!$AS$1:$BC$2336,2,)</f>
        <v>26.6</v>
      </c>
      <c r="D469" s="64">
        <f>VLOOKUP(A469,'Medical Examinations'!$AS$1:$BC$2336,3,)</f>
        <v>4.53</v>
      </c>
      <c r="E469" s="64" t="str">
        <f>VLOOKUP(A469,'Medical Examinations'!$AS$1:$BC$2336,6,)</f>
        <v>No</v>
      </c>
      <c r="F469" s="64" t="str">
        <f>VLOOKUP(A469,'Medical Examinations'!$AS$1:$BC$2336,4,)</f>
        <v>No</v>
      </c>
      <c r="G469" s="64" t="str">
        <f>VLOOKUP(A469,'Medical Examinations'!$AS$1:$BC$2336,5,)</f>
        <v>No</v>
      </c>
      <c r="H469" s="64">
        <f>VLOOKUP(A469,'Medical Examinations'!$AS$1:$BC$2336,8,)</f>
        <v>0</v>
      </c>
      <c r="I469" s="64" t="str">
        <f>VLOOKUP(A469,'Medical Examinations'!$AS$1:$BC$2336,7,)</f>
        <v>Yes</v>
      </c>
      <c r="J469" s="64" t="str">
        <f>VLOOKUP(A469,'Medical Examinations'!$AS$1:$BC$2336,11,)</f>
        <v>Over weight</v>
      </c>
      <c r="K469" s="64" t="str">
        <f>VLOOKUP(A469,'Medical Examinations'!$AS$1:$BC$2336,10,)</f>
        <v>Normal</v>
      </c>
      <c r="L469" s="64" t="str">
        <f>VLOOKUP(A469,'Hospitalisation Details'!$L$2:$R$2342,2,)</f>
        <v>04-09-1980</v>
      </c>
      <c r="M469" s="65">
        <f>VLOOKUP(A469,'Hospitalisation Details'!$L$2:$R$2345,7,)</f>
        <v>21349</v>
      </c>
      <c r="N469" s="64" t="str">
        <f>VLOOKUP(A469,'Hospitalisation Details'!$L$2:$R$2342,4,)</f>
        <v>tier - 2</v>
      </c>
      <c r="O469" s="64" t="str">
        <f>VLOOKUP(A469,'Hospitalisation Details'!$L$2:$R$2342,5,)</f>
        <v>tier - 1</v>
      </c>
      <c r="P469" s="64" t="str">
        <f>VLOOKUP(A469,'Hospitalisation Details'!$L$2:$R$2342,6,)</f>
        <v>R1012</v>
      </c>
      <c r="Q469" s="64">
        <f>VLOOKUP(A469,'Hospitalisation Details'!$L$2:$R$2342,3,)</f>
        <v>42</v>
      </c>
      <c r="R469" s="64">
        <f>VLOOKUP(A469,'Hospitalisation Details'!$L$2:$U$2342,10,)</f>
        <v>4</v>
      </c>
      <c r="S469" s="64" t="str">
        <f>VLOOKUP(A469,'Hospitalisation Details'!$L$2:$U$2342,8,)</f>
        <v>Sep</v>
      </c>
      <c r="T469" s="126">
        <f>VLOOKUP(A469,'Hospitalisation Details'!$L$2:$U$2342,9,)</f>
        <v>1980</v>
      </c>
    </row>
    <row r="470" spans="1:20" ht="15.5" x14ac:dyDescent="0.35">
      <c r="A470" s="124" t="s">
        <v>1903</v>
      </c>
      <c r="B470" s="64" t="str">
        <f>VLOOKUP(A470,'Medical Examinations'!$AS$1:$BC$2336,9,)</f>
        <v>Corina</v>
      </c>
      <c r="C470" s="64">
        <f>VLOOKUP(A470,'Medical Examinations'!$AS$1:$BC$2336,2,)</f>
        <v>30.114999999999998</v>
      </c>
      <c r="D470" s="64">
        <f>VLOOKUP(A470,'Medical Examinations'!$AS$1:$BC$2336,3,)</f>
        <v>5.48</v>
      </c>
      <c r="E470" s="64" t="str">
        <f>VLOOKUP(A470,'Medical Examinations'!$AS$1:$BC$2336,6,)</f>
        <v>No</v>
      </c>
      <c r="F470" s="64" t="str">
        <f>VLOOKUP(A470,'Medical Examinations'!$AS$1:$BC$2336,4,)</f>
        <v>yes</v>
      </c>
      <c r="G470" s="64" t="str">
        <f>VLOOKUP(A470,'Medical Examinations'!$AS$1:$BC$2336,5,)</f>
        <v>No</v>
      </c>
      <c r="H470" s="64">
        <f>VLOOKUP(A470,'Medical Examinations'!$AS$1:$BC$2336,8,)</f>
        <v>1</v>
      </c>
      <c r="I470" s="64" t="str">
        <f>VLOOKUP(A470,'Medical Examinations'!$AS$1:$BC$2336,7,)</f>
        <v>No</v>
      </c>
      <c r="J470" s="64" t="str">
        <f>VLOOKUP(A470,'Medical Examinations'!$AS$1:$BC$2336,11,)</f>
        <v>Obesity</v>
      </c>
      <c r="K470" s="64" t="str">
        <f>VLOOKUP(A470,'Medical Examinations'!$AS$1:$BC$2336,10,)</f>
        <v>Normal</v>
      </c>
      <c r="L470" s="64" t="str">
        <f>VLOOKUP(A470,'Hospitalisation Details'!$L$2:$R$2342,2,)</f>
        <v>04-08-2004</v>
      </c>
      <c r="M470" s="65">
        <f>VLOOKUP(A470,'Hospitalisation Details'!$L$2:$R$2345,7,)</f>
        <v>21345</v>
      </c>
      <c r="N470" s="64" t="str">
        <f>VLOOKUP(A470,'Hospitalisation Details'!$L$2:$R$2342,4,)</f>
        <v>tier - 3</v>
      </c>
      <c r="O470" s="64" t="str">
        <f>VLOOKUP(A470,'Hospitalisation Details'!$L$2:$R$2342,5,)</f>
        <v>tier - 1</v>
      </c>
      <c r="P470" s="64" t="str">
        <f>VLOOKUP(A470,'Hospitalisation Details'!$L$2:$R$2342,6,)</f>
        <v>R1024</v>
      </c>
      <c r="Q470" s="64">
        <f>VLOOKUP(A470,'Hospitalisation Details'!$L$2:$R$2342,3,)</f>
        <v>18</v>
      </c>
      <c r="R470" s="64">
        <f>VLOOKUP(A470,'Hospitalisation Details'!$L$2:$U$2342,10,)</f>
        <v>4</v>
      </c>
      <c r="S470" s="64" t="str">
        <f>VLOOKUP(A470,'Hospitalisation Details'!$L$2:$U$2342,8,)</f>
        <v>Aug</v>
      </c>
      <c r="T470" s="126">
        <f>VLOOKUP(A470,'Hospitalisation Details'!$L$2:$U$2342,9,)</f>
        <v>2004</v>
      </c>
    </row>
    <row r="471" spans="1:20" ht="15.5" x14ac:dyDescent="0.35">
      <c r="A471" s="124" t="s">
        <v>1902</v>
      </c>
      <c r="B471" s="64" t="str">
        <f>VLOOKUP(A471,'Medical Examinations'!$AS$1:$BC$2336,9,)</f>
        <v>Guannan</v>
      </c>
      <c r="C471" s="64">
        <f>VLOOKUP(A471,'Medical Examinations'!$AS$1:$BC$2336,2,)</f>
        <v>24.605</v>
      </c>
      <c r="D471" s="64">
        <f>VLOOKUP(A471,'Medical Examinations'!$AS$1:$BC$2336,3,)</f>
        <v>5.48</v>
      </c>
      <c r="E471" s="64" t="str">
        <f>VLOOKUP(A471,'Medical Examinations'!$AS$1:$BC$2336,6,)</f>
        <v>No</v>
      </c>
      <c r="F471" s="64" t="str">
        <f>VLOOKUP(A471,'Medical Examinations'!$AS$1:$BC$2336,4,)</f>
        <v>No</v>
      </c>
      <c r="G471" s="64" t="str">
        <f>VLOOKUP(A471,'Medical Examinations'!$AS$1:$BC$2336,5,)</f>
        <v>No</v>
      </c>
      <c r="H471" s="64">
        <f>VLOOKUP(A471,'Medical Examinations'!$AS$1:$BC$2336,8,)</f>
        <v>0</v>
      </c>
      <c r="I471" s="64" t="str">
        <f>VLOOKUP(A471,'Medical Examinations'!$AS$1:$BC$2336,7,)</f>
        <v>Yes</v>
      </c>
      <c r="J471" s="64" t="str">
        <f>VLOOKUP(A471,'Medical Examinations'!$AS$1:$BC$2336,11,)</f>
        <v xml:space="preserve">Normal Weight 
</v>
      </c>
      <c r="K471" s="64" t="str">
        <f>VLOOKUP(A471,'Medical Examinations'!$AS$1:$BC$2336,10,)</f>
        <v>Normal</v>
      </c>
      <c r="L471" s="64" t="str">
        <f>VLOOKUP(A471,'Hospitalisation Details'!$L$2:$R$2342,2,)</f>
        <v>10-12-1980</v>
      </c>
      <c r="M471" s="65">
        <f>VLOOKUP(A471,'Hospitalisation Details'!$L$2:$R$2345,7,)</f>
        <v>21259</v>
      </c>
      <c r="N471" s="64" t="str">
        <f>VLOOKUP(A471,'Hospitalisation Details'!$L$2:$R$2342,4,)</f>
        <v>tier - 3</v>
      </c>
      <c r="O471" s="64" t="str">
        <f>VLOOKUP(A471,'Hospitalisation Details'!$L$2:$R$2342,5,)</f>
        <v>tier - 3</v>
      </c>
      <c r="P471" s="64" t="str">
        <f>VLOOKUP(A471,'Hospitalisation Details'!$L$2:$R$2342,6,)</f>
        <v>R1019</v>
      </c>
      <c r="Q471" s="64">
        <f>VLOOKUP(A471,'Hospitalisation Details'!$L$2:$R$2342,3,)</f>
        <v>42</v>
      </c>
      <c r="R471" s="64">
        <f>VLOOKUP(A471,'Hospitalisation Details'!$L$2:$U$2342,10,)</f>
        <v>10</v>
      </c>
      <c r="S471" s="64" t="str">
        <f>VLOOKUP(A471,'Hospitalisation Details'!$L$2:$U$2342,8,)</f>
        <v>Dec</v>
      </c>
      <c r="T471" s="126">
        <f>VLOOKUP(A471,'Hospitalisation Details'!$L$2:$U$2342,9,)</f>
        <v>1980</v>
      </c>
    </row>
    <row r="472" spans="1:20" ht="15.5" x14ac:dyDescent="0.35">
      <c r="A472" s="124" t="s">
        <v>1901</v>
      </c>
      <c r="B472" s="64" t="str">
        <f>VLOOKUP(A472,'Medical Examinations'!$AS$1:$BC$2336,9,)</f>
        <v>Don</v>
      </c>
      <c r="C472" s="64">
        <f>VLOOKUP(A472,'Medical Examinations'!$AS$1:$BC$2336,2,)</f>
        <v>29.6</v>
      </c>
      <c r="D472" s="64">
        <f>VLOOKUP(A472,'Medical Examinations'!$AS$1:$BC$2336,3,)</f>
        <v>8.1</v>
      </c>
      <c r="E472" s="64" t="str">
        <f>VLOOKUP(A472,'Medical Examinations'!$AS$1:$BC$2336,6,)</f>
        <v>No</v>
      </c>
      <c r="F472" s="64" t="str">
        <f>VLOOKUP(A472,'Medical Examinations'!$AS$1:$BC$2336,4,)</f>
        <v>No</v>
      </c>
      <c r="G472" s="64" t="str">
        <f>VLOOKUP(A472,'Medical Examinations'!$AS$1:$BC$2336,5,)</f>
        <v>No</v>
      </c>
      <c r="H472" s="64">
        <f>VLOOKUP(A472,'Medical Examinations'!$AS$1:$BC$2336,8,)</f>
        <v>0</v>
      </c>
      <c r="I472" s="64" t="str">
        <f>VLOOKUP(A472,'Medical Examinations'!$AS$1:$BC$2336,7,)</f>
        <v>No</v>
      </c>
      <c r="J472" s="64" t="str">
        <f>VLOOKUP(A472,'Medical Examinations'!$AS$1:$BC$2336,11,)</f>
        <v>Over weight</v>
      </c>
      <c r="K472" s="64" t="str">
        <f>VLOOKUP(A472,'Medical Examinations'!$AS$1:$BC$2336,10,)</f>
        <v>Diabetes</v>
      </c>
      <c r="L472" s="64" t="str">
        <f>VLOOKUP(A472,'Hospitalisation Details'!$L$2:$R$2342,2,)</f>
        <v>03-09-1974</v>
      </c>
      <c r="M472" s="65">
        <f>VLOOKUP(A472,'Hospitalisation Details'!$L$2:$R$2345,7,)</f>
        <v>21232</v>
      </c>
      <c r="N472" s="64" t="str">
        <f>VLOOKUP(A472,'Hospitalisation Details'!$L$2:$R$2342,4,)</f>
        <v>tier - 3</v>
      </c>
      <c r="O472" s="64" t="str">
        <f>VLOOKUP(A472,'Hospitalisation Details'!$L$2:$R$2342,5,)</f>
        <v>tier - 2</v>
      </c>
      <c r="P472" s="64" t="str">
        <f>VLOOKUP(A472,'Hospitalisation Details'!$L$2:$R$2342,6,)</f>
        <v>R1011</v>
      </c>
      <c r="Q472" s="64">
        <f>VLOOKUP(A472,'Hospitalisation Details'!$L$2:$R$2342,3,)</f>
        <v>48</v>
      </c>
      <c r="R472" s="64">
        <f>VLOOKUP(A472,'Hospitalisation Details'!$L$2:$U$2342,10,)</f>
        <v>3</v>
      </c>
      <c r="S472" s="64" t="str">
        <f>VLOOKUP(A472,'Hospitalisation Details'!$L$2:$U$2342,8,)</f>
        <v>Sep</v>
      </c>
      <c r="T472" s="126">
        <f>VLOOKUP(A472,'Hospitalisation Details'!$L$2:$U$2342,9,)</f>
        <v>1974</v>
      </c>
    </row>
    <row r="473" spans="1:20" ht="15.5" x14ac:dyDescent="0.35">
      <c r="A473" s="124" t="s">
        <v>1900</v>
      </c>
      <c r="B473" s="64" t="str">
        <f>VLOOKUP(A473,'Medical Examinations'!$AS$1:$BC$2336,9,)</f>
        <v>Chris</v>
      </c>
      <c r="C473" s="64">
        <f>VLOOKUP(A473,'Medical Examinations'!$AS$1:$BC$2336,2,)</f>
        <v>24.42</v>
      </c>
      <c r="D473" s="64">
        <f>VLOOKUP(A473,'Medical Examinations'!$AS$1:$BC$2336,3,)</f>
        <v>7.16</v>
      </c>
      <c r="E473" s="64" t="str">
        <f>VLOOKUP(A473,'Medical Examinations'!$AS$1:$BC$2336,6,)</f>
        <v>No</v>
      </c>
      <c r="F473" s="64" t="str">
        <f>VLOOKUP(A473,'Medical Examinations'!$AS$1:$BC$2336,4,)</f>
        <v>No</v>
      </c>
      <c r="G473" s="64" t="str">
        <f>VLOOKUP(A473,'Medical Examinations'!$AS$1:$BC$2336,5,)</f>
        <v>No</v>
      </c>
      <c r="H473" s="64">
        <f>VLOOKUP(A473,'Medical Examinations'!$AS$1:$BC$2336,8,)</f>
        <v>0</v>
      </c>
      <c r="I473" s="64" t="str">
        <f>VLOOKUP(A473,'Medical Examinations'!$AS$1:$BC$2336,7,)</f>
        <v>Yes</v>
      </c>
      <c r="J473" s="64" t="str">
        <f>VLOOKUP(A473,'Medical Examinations'!$AS$1:$BC$2336,11,)</f>
        <v xml:space="preserve">Normal Weight 
</v>
      </c>
      <c r="K473" s="64" t="str">
        <f>VLOOKUP(A473,'Medical Examinations'!$AS$1:$BC$2336,10,)</f>
        <v>Diabetes</v>
      </c>
      <c r="L473" s="64" t="str">
        <f>VLOOKUP(A473,'Hospitalisation Details'!$L$2:$R$2342,2,)</f>
        <v>14-10-1974</v>
      </c>
      <c r="M473" s="65">
        <f>VLOOKUP(A473,'Hospitalisation Details'!$L$2:$R$2345,7,)</f>
        <v>21224</v>
      </c>
      <c r="N473" s="64" t="str">
        <f>VLOOKUP(A473,'Hospitalisation Details'!$L$2:$R$2342,4,)</f>
        <v>tier - 3</v>
      </c>
      <c r="O473" s="64" t="str">
        <f>VLOOKUP(A473,'Hospitalisation Details'!$L$2:$R$2342,5,)</f>
        <v>tier - 2</v>
      </c>
      <c r="P473" s="64" t="str">
        <f>VLOOKUP(A473,'Hospitalisation Details'!$L$2:$R$2342,6,)</f>
        <v>R1013</v>
      </c>
      <c r="Q473" s="64">
        <f>VLOOKUP(A473,'Hospitalisation Details'!$L$2:$R$2342,3,)</f>
        <v>48</v>
      </c>
      <c r="R473" s="64">
        <f>VLOOKUP(A473,'Hospitalisation Details'!$L$2:$U$2342,10,)</f>
        <v>14</v>
      </c>
      <c r="S473" s="64" t="str">
        <f>VLOOKUP(A473,'Hospitalisation Details'!$L$2:$U$2342,8,)</f>
        <v>Oct</v>
      </c>
      <c r="T473" s="126">
        <f>VLOOKUP(A473,'Hospitalisation Details'!$L$2:$U$2342,9,)</f>
        <v>1974</v>
      </c>
    </row>
    <row r="474" spans="1:20" ht="15.5" x14ac:dyDescent="0.35">
      <c r="A474" s="124" t="s">
        <v>1899</v>
      </c>
      <c r="B474" s="64" t="str">
        <f>VLOOKUP(A474,'Medical Examinations'!$AS$1:$BC$2336,9,)</f>
        <v>Gavin V.</v>
      </c>
      <c r="C474" s="64">
        <f>VLOOKUP(A474,'Medical Examinations'!$AS$1:$BC$2336,2,)</f>
        <v>20.9</v>
      </c>
      <c r="D474" s="64">
        <f>VLOOKUP(A474,'Medical Examinations'!$AS$1:$BC$2336,3,)</f>
        <v>4.55</v>
      </c>
      <c r="E474" s="64" t="str">
        <f>VLOOKUP(A474,'Medical Examinations'!$AS$1:$BC$2336,6,)</f>
        <v>Yes</v>
      </c>
      <c r="F474" s="64" t="str">
        <f>VLOOKUP(A474,'Medical Examinations'!$AS$1:$BC$2336,4,)</f>
        <v>No</v>
      </c>
      <c r="G474" s="64" t="str">
        <f>VLOOKUP(A474,'Medical Examinations'!$AS$1:$BC$2336,5,)</f>
        <v>Yes</v>
      </c>
      <c r="H474" s="64">
        <f>VLOOKUP(A474,'Medical Examinations'!$AS$1:$BC$2336,8,)</f>
        <v>1</v>
      </c>
      <c r="I474" s="64" t="str">
        <f>VLOOKUP(A474,'Medical Examinations'!$AS$1:$BC$2336,7,)</f>
        <v>Yes</v>
      </c>
      <c r="J474" s="64" t="str">
        <f>VLOOKUP(A474,'Medical Examinations'!$AS$1:$BC$2336,11,)</f>
        <v xml:space="preserve">Normal Weight 
</v>
      </c>
      <c r="K474" s="64" t="str">
        <f>VLOOKUP(A474,'Medical Examinations'!$AS$1:$BC$2336,10,)</f>
        <v>Normal</v>
      </c>
      <c r="L474" s="64" t="str">
        <f>VLOOKUP(A474,'Hospitalisation Details'!$L$2:$R$2342,2,)</f>
        <v>26-08-1969</v>
      </c>
      <c r="M474" s="65">
        <f>VLOOKUP(A474,'Hospitalisation Details'!$L$2:$R$2345,7,)</f>
        <v>21196</v>
      </c>
      <c r="N474" s="64" t="str">
        <f>VLOOKUP(A474,'Hospitalisation Details'!$L$2:$R$2342,4,)</f>
        <v>tier - 3</v>
      </c>
      <c r="O474" s="64" t="str">
        <f>VLOOKUP(A474,'Hospitalisation Details'!$L$2:$R$2342,5,)</f>
        <v>tier - 1</v>
      </c>
      <c r="P474" s="64" t="str">
        <f>VLOOKUP(A474,'Hospitalisation Details'!$L$2:$R$2342,6,)</f>
        <v>R1013</v>
      </c>
      <c r="Q474" s="64">
        <f>VLOOKUP(A474,'Hospitalisation Details'!$L$2:$R$2342,3,)</f>
        <v>53</v>
      </c>
      <c r="R474" s="64">
        <f>VLOOKUP(A474,'Hospitalisation Details'!$L$2:$U$2342,10,)</f>
        <v>26</v>
      </c>
      <c r="S474" s="64" t="str">
        <f>VLOOKUP(A474,'Hospitalisation Details'!$L$2:$U$2342,8,)</f>
        <v>Aug</v>
      </c>
      <c r="T474" s="126">
        <f>VLOOKUP(A474,'Hospitalisation Details'!$L$2:$U$2342,9,)</f>
        <v>1969</v>
      </c>
    </row>
    <row r="475" spans="1:20" ht="15.5" x14ac:dyDescent="0.35">
      <c r="A475" s="124" t="s">
        <v>1898</v>
      </c>
      <c r="B475" s="64" t="str">
        <f>VLOOKUP(A475,'Medical Examinations'!$AS$1:$BC$2336,9,)</f>
        <v>David</v>
      </c>
      <c r="C475" s="64">
        <f>VLOOKUP(A475,'Medical Examinations'!$AS$1:$BC$2336,2,)</f>
        <v>22.895</v>
      </c>
      <c r="D475" s="64">
        <f>VLOOKUP(A475,'Medical Examinations'!$AS$1:$BC$2336,3,)</f>
        <v>6.03</v>
      </c>
      <c r="E475" s="64" t="str">
        <f>VLOOKUP(A475,'Medical Examinations'!$AS$1:$BC$2336,6,)</f>
        <v>No</v>
      </c>
      <c r="F475" s="64" t="str">
        <f>VLOOKUP(A475,'Medical Examinations'!$AS$1:$BC$2336,4,)</f>
        <v>No</v>
      </c>
      <c r="G475" s="64" t="str">
        <f>VLOOKUP(A475,'Medical Examinations'!$AS$1:$BC$2336,5,)</f>
        <v>No</v>
      </c>
      <c r="H475" s="64">
        <f>VLOOKUP(A475,'Medical Examinations'!$AS$1:$BC$2336,8,)</f>
        <v>0</v>
      </c>
      <c r="I475" s="64" t="str">
        <f>VLOOKUP(A475,'Medical Examinations'!$AS$1:$BC$2336,7,)</f>
        <v>Yes</v>
      </c>
      <c r="J475" s="64" t="str">
        <f>VLOOKUP(A475,'Medical Examinations'!$AS$1:$BC$2336,11,)</f>
        <v xml:space="preserve">Normal Weight 
</v>
      </c>
      <c r="K475" s="64" t="str">
        <f>VLOOKUP(A475,'Medical Examinations'!$AS$1:$BC$2336,10,)</f>
        <v>Prediabetes</v>
      </c>
      <c r="L475" s="64" t="str">
        <f>VLOOKUP(A475,'Hospitalisation Details'!$L$2:$R$2342,2,)</f>
        <v>23-11-1977</v>
      </c>
      <c r="M475" s="65">
        <f>VLOOKUP(A475,'Hospitalisation Details'!$L$2:$R$2345,7,)</f>
        <v>21099</v>
      </c>
      <c r="N475" s="64" t="str">
        <f>VLOOKUP(A475,'Hospitalisation Details'!$L$2:$R$2342,4,)</f>
        <v>tier - 3</v>
      </c>
      <c r="O475" s="64" t="str">
        <f>VLOOKUP(A475,'Hospitalisation Details'!$L$2:$R$2342,5,)</f>
        <v>tier - 3</v>
      </c>
      <c r="P475" s="64" t="str">
        <f>VLOOKUP(A475,'Hospitalisation Details'!$L$2:$R$2342,6,)</f>
        <v>R1012</v>
      </c>
      <c r="Q475" s="64">
        <f>VLOOKUP(A475,'Hospitalisation Details'!$L$2:$R$2342,3,)</f>
        <v>45</v>
      </c>
      <c r="R475" s="64">
        <f>VLOOKUP(A475,'Hospitalisation Details'!$L$2:$U$2342,10,)</f>
        <v>23</v>
      </c>
      <c r="S475" s="64" t="str">
        <f>VLOOKUP(A475,'Hospitalisation Details'!$L$2:$U$2342,8,)</f>
        <v>Nov</v>
      </c>
      <c r="T475" s="126">
        <f>VLOOKUP(A475,'Hospitalisation Details'!$L$2:$U$2342,9,)</f>
        <v>1977</v>
      </c>
    </row>
    <row r="476" spans="1:20" ht="15.5" x14ac:dyDescent="0.35">
      <c r="A476" s="124" t="s">
        <v>1897</v>
      </c>
      <c r="B476" s="64" t="str">
        <f>VLOOKUP(A476,'Medical Examinations'!$AS$1:$BC$2336,9,)</f>
        <v>Jatin</v>
      </c>
      <c r="C476" s="64">
        <f>VLOOKUP(A476,'Medical Examinations'!$AS$1:$BC$2336,2,)</f>
        <v>28.3</v>
      </c>
      <c r="D476" s="64">
        <f>VLOOKUP(A476,'Medical Examinations'!$AS$1:$BC$2336,3,)</f>
        <v>5.47</v>
      </c>
      <c r="E476" s="64" t="str">
        <f>VLOOKUP(A476,'Medical Examinations'!$AS$1:$BC$2336,6,)</f>
        <v>Yes</v>
      </c>
      <c r="F476" s="64" t="str">
        <f>VLOOKUP(A476,'Medical Examinations'!$AS$1:$BC$2336,4,)</f>
        <v>No</v>
      </c>
      <c r="G476" s="64" t="str">
        <f>VLOOKUP(A476,'Medical Examinations'!$AS$1:$BC$2336,5,)</f>
        <v>Yes</v>
      </c>
      <c r="H476" s="64">
        <f>VLOOKUP(A476,'Medical Examinations'!$AS$1:$BC$2336,8,)</f>
        <v>1</v>
      </c>
      <c r="I476" s="64" t="str">
        <f>VLOOKUP(A476,'Medical Examinations'!$AS$1:$BC$2336,7,)</f>
        <v>Yes</v>
      </c>
      <c r="J476" s="64" t="str">
        <f>VLOOKUP(A476,'Medical Examinations'!$AS$1:$BC$2336,11,)</f>
        <v>Over weight</v>
      </c>
      <c r="K476" s="64" t="str">
        <f>VLOOKUP(A476,'Medical Examinations'!$AS$1:$BC$2336,10,)</f>
        <v>Normal</v>
      </c>
      <c r="L476" s="64" t="str">
        <f>VLOOKUP(A476,'Hospitalisation Details'!$L$2:$R$2342,2,)</f>
        <v>02-07-1983</v>
      </c>
      <c r="M476" s="65">
        <f>VLOOKUP(A476,'Hospitalisation Details'!$L$2:$R$2345,7,)</f>
        <v>21082</v>
      </c>
      <c r="N476" s="64" t="str">
        <f>VLOOKUP(A476,'Hospitalisation Details'!$L$2:$R$2342,4,)</f>
        <v>tier - 3</v>
      </c>
      <c r="O476" s="64" t="str">
        <f>VLOOKUP(A476,'Hospitalisation Details'!$L$2:$R$2342,5,)</f>
        <v>tier - 2</v>
      </c>
      <c r="P476" s="64" t="str">
        <f>VLOOKUP(A476,'Hospitalisation Details'!$L$2:$R$2342,6,)</f>
        <v>R1011</v>
      </c>
      <c r="Q476" s="64">
        <f>VLOOKUP(A476,'Hospitalisation Details'!$L$2:$R$2342,3,)</f>
        <v>39</v>
      </c>
      <c r="R476" s="64">
        <f>VLOOKUP(A476,'Hospitalisation Details'!$L$2:$U$2342,10,)</f>
        <v>2</v>
      </c>
      <c r="S476" s="64" t="str">
        <f>VLOOKUP(A476,'Hospitalisation Details'!$L$2:$U$2342,8,)</f>
        <v>Jul</v>
      </c>
      <c r="T476" s="126">
        <f>VLOOKUP(A476,'Hospitalisation Details'!$L$2:$U$2342,9,)</f>
        <v>1983</v>
      </c>
    </row>
    <row r="477" spans="1:20" ht="15.5" x14ac:dyDescent="0.35">
      <c r="A477" s="124" t="s">
        <v>1895</v>
      </c>
      <c r="B477" s="64" t="str">
        <f>VLOOKUP(A477,'Medical Examinations'!$AS$1:$BC$2336,9,)</f>
        <v>J P. II</v>
      </c>
      <c r="C477" s="64">
        <f>VLOOKUP(A477,'Medical Examinations'!$AS$1:$BC$2336,2,)</f>
        <v>54.3</v>
      </c>
      <c r="D477" s="64">
        <f>VLOOKUP(A477,'Medical Examinations'!$AS$1:$BC$2336,3,)</f>
        <v>4.1500000000000004</v>
      </c>
      <c r="E477" s="64" t="str">
        <f>VLOOKUP(A477,'Medical Examinations'!$AS$1:$BC$2336,6,)</f>
        <v>Yes</v>
      </c>
      <c r="F477" s="64" t="str">
        <f>VLOOKUP(A477,'Medical Examinations'!$AS$1:$BC$2336,4,)</f>
        <v>No</v>
      </c>
      <c r="G477" s="64" t="str">
        <f>VLOOKUP(A477,'Medical Examinations'!$AS$1:$BC$2336,5,)</f>
        <v>No</v>
      </c>
      <c r="H477" s="64">
        <f>VLOOKUP(A477,'Medical Examinations'!$AS$1:$BC$2336,8,)</f>
        <v>1</v>
      </c>
      <c r="I477" s="64" t="str">
        <f>VLOOKUP(A477,'Medical Examinations'!$AS$1:$BC$2336,7,)</f>
        <v>No</v>
      </c>
      <c r="J477" s="64" t="str">
        <f>VLOOKUP(A477,'Medical Examinations'!$AS$1:$BC$2336,11,)</f>
        <v>Obesity</v>
      </c>
      <c r="K477" s="64" t="str">
        <f>VLOOKUP(A477,'Medical Examinations'!$AS$1:$BC$2336,10,)</f>
        <v>Normal</v>
      </c>
      <c r="L477" s="64" t="str">
        <f>VLOOKUP(A477,'Hospitalisation Details'!$L$2:$R$2342,2,)</f>
        <v>19-11-1964</v>
      </c>
      <c r="M477" s="65">
        <f>VLOOKUP(A477,'Hospitalisation Details'!$L$2:$R$2345,7,)</f>
        <v>20893</v>
      </c>
      <c r="N477" s="64" t="str">
        <f>VLOOKUP(A477,'Hospitalisation Details'!$L$2:$R$2342,4,)</f>
        <v>tier - 2</v>
      </c>
      <c r="O477" s="64" t="str">
        <f>VLOOKUP(A477,'Hospitalisation Details'!$L$2:$R$2342,5,)</f>
        <v>tier - 3</v>
      </c>
      <c r="P477" s="64" t="str">
        <f>VLOOKUP(A477,'Hospitalisation Details'!$L$2:$R$2342,6,)</f>
        <v>R1012</v>
      </c>
      <c r="Q477" s="64">
        <f>VLOOKUP(A477,'Hospitalisation Details'!$L$2:$R$2342,3,)</f>
        <v>58</v>
      </c>
      <c r="R477" s="64">
        <f>VLOOKUP(A477,'Hospitalisation Details'!$L$2:$U$2342,10,)</f>
        <v>19</v>
      </c>
      <c r="S477" s="64" t="str">
        <f>VLOOKUP(A477,'Hospitalisation Details'!$L$2:$U$2342,8,)</f>
        <v>Nov</v>
      </c>
      <c r="T477" s="126">
        <f>VLOOKUP(A477,'Hospitalisation Details'!$L$2:$U$2342,9,)</f>
        <v>1964</v>
      </c>
    </row>
    <row r="478" spans="1:20" ht="15.5" x14ac:dyDescent="0.35">
      <c r="A478" s="124" t="s">
        <v>1894</v>
      </c>
      <c r="B478" s="64" t="str">
        <f>VLOOKUP(A478,'Medical Examinations'!$AS$1:$BC$2336,9,)</f>
        <v>Angela M.</v>
      </c>
      <c r="C478" s="64">
        <f>VLOOKUP(A478,'Medical Examinations'!$AS$1:$BC$2336,2,)</f>
        <v>33.344999999999999</v>
      </c>
      <c r="D478" s="64">
        <f>VLOOKUP(A478,'Medical Examinations'!$AS$1:$BC$2336,3,)</f>
        <v>11.32</v>
      </c>
      <c r="E478" s="64" t="str">
        <f>VLOOKUP(A478,'Medical Examinations'!$AS$1:$BC$2336,6,)</f>
        <v>Yes</v>
      </c>
      <c r="F478" s="64" t="str">
        <f>VLOOKUP(A478,'Medical Examinations'!$AS$1:$BC$2336,4,)</f>
        <v>No</v>
      </c>
      <c r="G478" s="64" t="str">
        <f>VLOOKUP(A478,'Medical Examinations'!$AS$1:$BC$2336,5,)</f>
        <v>No</v>
      </c>
      <c r="H478" s="64">
        <f>VLOOKUP(A478,'Medical Examinations'!$AS$1:$BC$2336,8,)</f>
        <v>1</v>
      </c>
      <c r="I478" s="64" t="str">
        <f>VLOOKUP(A478,'Medical Examinations'!$AS$1:$BC$2336,7,)</f>
        <v>No</v>
      </c>
      <c r="J478" s="64" t="str">
        <f>VLOOKUP(A478,'Medical Examinations'!$AS$1:$BC$2336,11,)</f>
        <v>Obesity</v>
      </c>
      <c r="K478" s="64" t="str">
        <f>VLOOKUP(A478,'Medical Examinations'!$AS$1:$BC$2336,10,)</f>
        <v>Diabetes</v>
      </c>
      <c r="L478" s="64" t="str">
        <f>VLOOKUP(A478,'Hospitalisation Details'!$L$2:$R$2342,2,)</f>
        <v>08-12-1975</v>
      </c>
      <c r="M478" s="65">
        <f>VLOOKUP(A478,'Hospitalisation Details'!$L$2:$R$2345,7,)</f>
        <v>20879</v>
      </c>
      <c r="N478" s="64" t="str">
        <f>VLOOKUP(A478,'Hospitalisation Details'!$L$2:$R$2342,4,)</f>
        <v>tier - 2</v>
      </c>
      <c r="O478" s="64" t="str">
        <f>VLOOKUP(A478,'Hospitalisation Details'!$L$2:$R$2342,5,)</f>
        <v>tier - 1</v>
      </c>
      <c r="P478" s="64" t="str">
        <f>VLOOKUP(A478,'Hospitalisation Details'!$L$2:$R$2342,6,)</f>
        <v>R1024</v>
      </c>
      <c r="Q478" s="64">
        <f>VLOOKUP(A478,'Hospitalisation Details'!$L$2:$R$2342,3,)</f>
        <v>47</v>
      </c>
      <c r="R478" s="64">
        <f>VLOOKUP(A478,'Hospitalisation Details'!$L$2:$U$2342,10,)</f>
        <v>8</v>
      </c>
      <c r="S478" s="64" t="str">
        <f>VLOOKUP(A478,'Hospitalisation Details'!$L$2:$U$2342,8,)</f>
        <v>Dec</v>
      </c>
      <c r="T478" s="126">
        <f>VLOOKUP(A478,'Hospitalisation Details'!$L$2:$U$2342,9,)</f>
        <v>1975</v>
      </c>
    </row>
    <row r="479" spans="1:20" ht="15.5" x14ac:dyDescent="0.35">
      <c r="A479" s="124" t="s">
        <v>1893</v>
      </c>
      <c r="B479" s="64" t="str">
        <f>VLOOKUP(A479,'Medical Examinations'!$AS$1:$BC$2336,9,)</f>
        <v>Blake K.</v>
      </c>
      <c r="C479" s="64">
        <f>VLOOKUP(A479,'Medical Examinations'!$AS$1:$BC$2336,2,)</f>
        <v>33</v>
      </c>
      <c r="D479" s="64">
        <f>VLOOKUP(A479,'Medical Examinations'!$AS$1:$BC$2336,3,)</f>
        <v>9.51</v>
      </c>
      <c r="E479" s="64" t="str">
        <f>VLOOKUP(A479,'Medical Examinations'!$AS$1:$BC$2336,6,)</f>
        <v>Yes</v>
      </c>
      <c r="F479" s="64" t="str">
        <f>VLOOKUP(A479,'Medical Examinations'!$AS$1:$BC$2336,4,)</f>
        <v>No</v>
      </c>
      <c r="G479" s="64" t="str">
        <f>VLOOKUP(A479,'Medical Examinations'!$AS$1:$BC$2336,5,)</f>
        <v>No</v>
      </c>
      <c r="H479" s="64">
        <f>VLOOKUP(A479,'Medical Examinations'!$AS$1:$BC$2336,8,)</f>
        <v>0</v>
      </c>
      <c r="I479" s="64" t="str">
        <f>VLOOKUP(A479,'Medical Examinations'!$AS$1:$BC$2336,7,)</f>
        <v>No</v>
      </c>
      <c r="J479" s="64" t="str">
        <f>VLOOKUP(A479,'Medical Examinations'!$AS$1:$BC$2336,11,)</f>
        <v>Obesity</v>
      </c>
      <c r="K479" s="64" t="str">
        <f>VLOOKUP(A479,'Medical Examinations'!$AS$1:$BC$2336,10,)</f>
        <v>Diabetes</v>
      </c>
      <c r="L479" s="64" t="str">
        <f>VLOOKUP(A479,'Hospitalisation Details'!$L$2:$R$2342,2,)</f>
        <v>08-09-1967</v>
      </c>
      <c r="M479" s="65">
        <f>VLOOKUP(A479,'Hospitalisation Details'!$L$2:$R$2345,7,)</f>
        <v>20781</v>
      </c>
      <c r="N479" s="64" t="str">
        <f>VLOOKUP(A479,'Hospitalisation Details'!$L$2:$R$2342,4,)</f>
        <v>tier - 2</v>
      </c>
      <c r="O479" s="64" t="str">
        <f>VLOOKUP(A479,'Hospitalisation Details'!$L$2:$R$2342,5,)</f>
        <v>tier - 3</v>
      </c>
      <c r="P479" s="64" t="str">
        <f>VLOOKUP(A479,'Hospitalisation Details'!$L$2:$R$2342,6,)</f>
        <v>R1013</v>
      </c>
      <c r="Q479" s="64">
        <f>VLOOKUP(A479,'Hospitalisation Details'!$L$2:$R$2342,3,)</f>
        <v>55</v>
      </c>
      <c r="R479" s="64">
        <f>VLOOKUP(A479,'Hospitalisation Details'!$L$2:$U$2342,10,)</f>
        <v>8</v>
      </c>
      <c r="S479" s="64" t="str">
        <f>VLOOKUP(A479,'Hospitalisation Details'!$L$2:$U$2342,8,)</f>
        <v>Sep</v>
      </c>
      <c r="T479" s="126">
        <f>VLOOKUP(A479,'Hospitalisation Details'!$L$2:$U$2342,9,)</f>
        <v>1967</v>
      </c>
    </row>
    <row r="480" spans="1:20" ht="15.5" x14ac:dyDescent="0.35">
      <c r="A480" s="124" t="s">
        <v>1892</v>
      </c>
      <c r="B480" s="64" t="str">
        <f>VLOOKUP(A480,'Medical Examinations'!$AS$1:$BC$2336,9,)</f>
        <v>Brian T.</v>
      </c>
      <c r="C480" s="64">
        <f>VLOOKUP(A480,'Medical Examinations'!$AS$1:$BC$2336,2,)</f>
        <v>28.024999999999999</v>
      </c>
      <c r="D480" s="64">
        <f>VLOOKUP(A480,'Medical Examinations'!$AS$1:$BC$2336,3,)</f>
        <v>7.67</v>
      </c>
      <c r="E480" s="64" t="str">
        <f>VLOOKUP(A480,'Medical Examinations'!$AS$1:$BC$2336,6,)</f>
        <v>Yes</v>
      </c>
      <c r="F480" s="64" t="str">
        <f>VLOOKUP(A480,'Medical Examinations'!$AS$1:$BC$2336,4,)</f>
        <v>No</v>
      </c>
      <c r="G480" s="64" t="str">
        <f>VLOOKUP(A480,'Medical Examinations'!$AS$1:$BC$2336,5,)</f>
        <v>No</v>
      </c>
      <c r="H480" s="64">
        <f>VLOOKUP(A480,'Medical Examinations'!$AS$1:$BC$2336,8,)</f>
        <v>1</v>
      </c>
      <c r="I480" s="64" t="str">
        <f>VLOOKUP(A480,'Medical Examinations'!$AS$1:$BC$2336,7,)</f>
        <v>Yes</v>
      </c>
      <c r="J480" s="64" t="str">
        <f>VLOOKUP(A480,'Medical Examinations'!$AS$1:$BC$2336,11,)</f>
        <v>Over weight</v>
      </c>
      <c r="K480" s="64" t="str">
        <f>VLOOKUP(A480,'Medical Examinations'!$AS$1:$BC$2336,10,)</f>
        <v>Diabetes</v>
      </c>
      <c r="L480" s="64" t="str">
        <f>VLOOKUP(A480,'Hospitalisation Details'!$L$2:$R$2342,2,)</f>
        <v>04-08-1986</v>
      </c>
      <c r="M480" s="65">
        <f>VLOOKUP(A480,'Hospitalisation Details'!$L$2:$R$2345,7,)</f>
        <v>20774</v>
      </c>
      <c r="N480" s="64" t="str">
        <f>VLOOKUP(A480,'Hospitalisation Details'!$L$2:$R$2342,4,)</f>
        <v>tier - 2</v>
      </c>
      <c r="O480" s="64" t="str">
        <f>VLOOKUP(A480,'Hospitalisation Details'!$L$2:$R$2342,5,)</f>
        <v>tier - 3</v>
      </c>
      <c r="P480" s="64" t="str">
        <f>VLOOKUP(A480,'Hospitalisation Details'!$L$2:$R$2342,6,)</f>
        <v>R1017</v>
      </c>
      <c r="Q480" s="64">
        <f>VLOOKUP(A480,'Hospitalisation Details'!$L$2:$R$2342,3,)</f>
        <v>36</v>
      </c>
      <c r="R480" s="64">
        <f>VLOOKUP(A480,'Hospitalisation Details'!$L$2:$U$2342,10,)</f>
        <v>4</v>
      </c>
      <c r="S480" s="64" t="str">
        <f>VLOOKUP(A480,'Hospitalisation Details'!$L$2:$U$2342,8,)</f>
        <v>Aug</v>
      </c>
      <c r="T480" s="126">
        <f>VLOOKUP(A480,'Hospitalisation Details'!$L$2:$U$2342,9,)</f>
        <v>1986</v>
      </c>
    </row>
    <row r="481" spans="1:20" ht="15.5" x14ac:dyDescent="0.35">
      <c r="A481" s="124" t="s">
        <v>1891</v>
      </c>
      <c r="B481" s="64" t="str">
        <f>VLOOKUP(A481,'Medical Examinations'!$AS$1:$BC$2336,9,)</f>
        <v>Damon</v>
      </c>
      <c r="C481" s="64">
        <f>VLOOKUP(A481,'Medical Examinations'!$AS$1:$BC$2336,2,)</f>
        <v>28.69</v>
      </c>
      <c r="D481" s="64">
        <f>VLOOKUP(A481,'Medical Examinations'!$AS$1:$BC$2336,3,)</f>
        <v>6.23</v>
      </c>
      <c r="E481" s="64" t="str">
        <f>VLOOKUP(A481,'Medical Examinations'!$AS$1:$BC$2336,6,)</f>
        <v>No</v>
      </c>
      <c r="F481" s="64" t="str">
        <f>VLOOKUP(A481,'Medical Examinations'!$AS$1:$BC$2336,4,)</f>
        <v>No</v>
      </c>
      <c r="G481" s="64" t="str">
        <f>VLOOKUP(A481,'Medical Examinations'!$AS$1:$BC$2336,5,)</f>
        <v>No</v>
      </c>
      <c r="H481" s="64">
        <f>VLOOKUP(A481,'Medical Examinations'!$AS$1:$BC$2336,8,)</f>
        <v>1</v>
      </c>
      <c r="I481" s="64" t="str">
        <f>VLOOKUP(A481,'Medical Examinations'!$AS$1:$BC$2336,7,)</f>
        <v>Yes</v>
      </c>
      <c r="J481" s="64" t="str">
        <f>VLOOKUP(A481,'Medical Examinations'!$AS$1:$BC$2336,11,)</f>
        <v>Over weight</v>
      </c>
      <c r="K481" s="64" t="str">
        <f>VLOOKUP(A481,'Medical Examinations'!$AS$1:$BC$2336,10,)</f>
        <v>Prediabetes</v>
      </c>
      <c r="L481" s="64" t="str">
        <f>VLOOKUP(A481,'Hospitalisation Details'!$L$2:$R$2342,2,)</f>
        <v>14-09-1992</v>
      </c>
      <c r="M481" s="65">
        <f>VLOOKUP(A481,'Hospitalisation Details'!$L$2:$R$2345,7,)</f>
        <v>20746</v>
      </c>
      <c r="N481" s="64" t="str">
        <f>VLOOKUP(A481,'Hospitalisation Details'!$L$2:$R$2342,4,)</f>
        <v>tier - 3</v>
      </c>
      <c r="O481" s="64" t="str">
        <f>VLOOKUP(A481,'Hospitalisation Details'!$L$2:$R$2342,5,)</f>
        <v>tier - 1</v>
      </c>
      <c r="P481" s="64" t="str">
        <f>VLOOKUP(A481,'Hospitalisation Details'!$L$2:$R$2342,6,)</f>
        <v>R1012</v>
      </c>
      <c r="Q481" s="64">
        <f>VLOOKUP(A481,'Hospitalisation Details'!$L$2:$R$2342,3,)</f>
        <v>30</v>
      </c>
      <c r="R481" s="64">
        <f>VLOOKUP(A481,'Hospitalisation Details'!$L$2:$U$2342,10,)</f>
        <v>14</v>
      </c>
      <c r="S481" s="64" t="str">
        <f>VLOOKUP(A481,'Hospitalisation Details'!$L$2:$U$2342,8,)</f>
        <v>Sep</v>
      </c>
      <c r="T481" s="126">
        <f>VLOOKUP(A481,'Hospitalisation Details'!$L$2:$U$2342,9,)</f>
        <v>1992</v>
      </c>
    </row>
    <row r="482" spans="1:20" ht="15.5" x14ac:dyDescent="0.35">
      <c r="A482" s="124" t="s">
        <v>1890</v>
      </c>
      <c r="B482" s="64" t="str">
        <f>VLOOKUP(A482,'Medical Examinations'!$AS$1:$BC$2336,9,)</f>
        <v>Jeffrey</v>
      </c>
      <c r="C482" s="64">
        <f>VLOOKUP(A482,'Medical Examinations'!$AS$1:$BC$2336,2,)</f>
        <v>40.28</v>
      </c>
      <c r="D482" s="64">
        <f>VLOOKUP(A482,'Medical Examinations'!$AS$1:$BC$2336,3,)</f>
        <v>8.9</v>
      </c>
      <c r="E482" s="64" t="str">
        <f>VLOOKUP(A482,'Medical Examinations'!$AS$1:$BC$2336,6,)</f>
        <v>No</v>
      </c>
      <c r="F482" s="64" t="str">
        <f>VLOOKUP(A482,'Medical Examinations'!$AS$1:$BC$2336,4,)</f>
        <v>No</v>
      </c>
      <c r="G482" s="64" t="str">
        <f>VLOOKUP(A482,'Medical Examinations'!$AS$1:$BC$2336,5,)</f>
        <v>No</v>
      </c>
      <c r="H482" s="64">
        <f>VLOOKUP(A482,'Medical Examinations'!$AS$1:$BC$2336,8,)</f>
        <v>0</v>
      </c>
      <c r="I482" s="64" t="str">
        <f>VLOOKUP(A482,'Medical Examinations'!$AS$1:$BC$2336,7,)</f>
        <v>No</v>
      </c>
      <c r="J482" s="64" t="str">
        <f>VLOOKUP(A482,'Medical Examinations'!$AS$1:$BC$2336,11,)</f>
        <v>Obesity</v>
      </c>
      <c r="K482" s="64" t="str">
        <f>VLOOKUP(A482,'Medical Examinations'!$AS$1:$BC$2336,10,)</f>
        <v>Diabetes</v>
      </c>
      <c r="L482" s="64" t="str">
        <f>VLOOKUP(A482,'Hospitalisation Details'!$L$2:$R$2342,2,)</f>
        <v>01-08-1965</v>
      </c>
      <c r="M482" s="65">
        <f>VLOOKUP(A482,'Hospitalisation Details'!$L$2:$R$2345,7,)</f>
        <v>20709</v>
      </c>
      <c r="N482" s="64" t="str">
        <f>VLOOKUP(A482,'Hospitalisation Details'!$L$2:$R$2342,4,)</f>
        <v>tier - 3</v>
      </c>
      <c r="O482" s="64" t="str">
        <f>VLOOKUP(A482,'Hospitalisation Details'!$L$2:$R$2342,5,)</f>
        <v>tier - 2</v>
      </c>
      <c r="P482" s="64" t="str">
        <f>VLOOKUP(A482,'Hospitalisation Details'!$L$2:$R$2342,6,)</f>
        <v>R1019</v>
      </c>
      <c r="Q482" s="64">
        <f>VLOOKUP(A482,'Hospitalisation Details'!$L$2:$R$2342,3,)</f>
        <v>57</v>
      </c>
      <c r="R482" s="64">
        <f>VLOOKUP(A482,'Hospitalisation Details'!$L$2:$U$2342,10,)</f>
        <v>1</v>
      </c>
      <c r="S482" s="64" t="str">
        <f>VLOOKUP(A482,'Hospitalisation Details'!$L$2:$U$2342,8,)</f>
        <v>Aug</v>
      </c>
      <c r="T482" s="126">
        <f>VLOOKUP(A482,'Hospitalisation Details'!$L$2:$U$2342,9,)</f>
        <v>1965</v>
      </c>
    </row>
    <row r="483" spans="1:20" ht="15.5" x14ac:dyDescent="0.35">
      <c r="A483" s="124" t="s">
        <v>1889</v>
      </c>
      <c r="B483" s="64" t="str">
        <f>VLOOKUP(A483,'Medical Examinations'!$AS$1:$BC$2336,9,)</f>
        <v>Malcolm J.</v>
      </c>
      <c r="C483" s="64">
        <f>VLOOKUP(A483,'Medical Examinations'!$AS$1:$BC$2336,2,)</f>
        <v>37.299999999999997</v>
      </c>
      <c r="D483" s="64">
        <f>VLOOKUP(A483,'Medical Examinations'!$AS$1:$BC$2336,3,)</f>
        <v>7.79</v>
      </c>
      <c r="E483" s="64" t="str">
        <f>VLOOKUP(A483,'Medical Examinations'!$AS$1:$BC$2336,6,)</f>
        <v>Yes</v>
      </c>
      <c r="F483" s="64" t="str">
        <f>VLOOKUP(A483,'Medical Examinations'!$AS$1:$BC$2336,4,)</f>
        <v>No</v>
      </c>
      <c r="G483" s="64" t="str">
        <f>VLOOKUP(A483,'Medical Examinations'!$AS$1:$BC$2336,5,)</f>
        <v>No</v>
      </c>
      <c r="H483" s="64">
        <f>VLOOKUP(A483,'Medical Examinations'!$AS$1:$BC$2336,8,)</f>
        <v>0</v>
      </c>
      <c r="I483" s="64" t="str">
        <f>VLOOKUP(A483,'Medical Examinations'!$AS$1:$BC$2336,7,)</f>
        <v>No</v>
      </c>
      <c r="J483" s="64" t="str">
        <f>VLOOKUP(A483,'Medical Examinations'!$AS$1:$BC$2336,11,)</f>
        <v>Obesity</v>
      </c>
      <c r="K483" s="64" t="str">
        <f>VLOOKUP(A483,'Medical Examinations'!$AS$1:$BC$2336,10,)</f>
        <v>Diabetes</v>
      </c>
      <c r="L483" s="64" t="str">
        <f>VLOOKUP(A483,'Hospitalisation Details'!$L$2:$R$2342,2,)</f>
        <v>17-12-1967</v>
      </c>
      <c r="M483" s="65">
        <f>VLOOKUP(A483,'Hospitalisation Details'!$L$2:$R$2345,7,)</f>
        <v>20630</v>
      </c>
      <c r="N483" s="64" t="str">
        <f>VLOOKUP(A483,'Hospitalisation Details'!$L$2:$R$2342,4,)</f>
        <v>tier - 2</v>
      </c>
      <c r="O483" s="64" t="str">
        <f>VLOOKUP(A483,'Hospitalisation Details'!$L$2:$R$2342,5,)</f>
        <v>tier - 3</v>
      </c>
      <c r="P483" s="64" t="str">
        <f>VLOOKUP(A483,'Hospitalisation Details'!$L$2:$R$2342,6,)</f>
        <v>R1011</v>
      </c>
      <c r="Q483" s="64">
        <f>VLOOKUP(A483,'Hospitalisation Details'!$L$2:$R$2342,3,)</f>
        <v>55</v>
      </c>
      <c r="R483" s="64">
        <f>VLOOKUP(A483,'Hospitalisation Details'!$L$2:$U$2342,10,)</f>
        <v>17</v>
      </c>
      <c r="S483" s="64" t="str">
        <f>VLOOKUP(A483,'Hospitalisation Details'!$L$2:$U$2342,8,)</f>
        <v>Dec</v>
      </c>
      <c r="T483" s="126">
        <f>VLOOKUP(A483,'Hospitalisation Details'!$L$2:$U$2342,9,)</f>
        <v>1967</v>
      </c>
    </row>
    <row r="484" spans="1:20" ht="15.5" x14ac:dyDescent="0.35">
      <c r="A484" s="124" t="s">
        <v>1888</v>
      </c>
      <c r="B484" s="64" t="str">
        <f>VLOOKUP(A484,'Medical Examinations'!$AS$1:$BC$2336,9,)</f>
        <v>Margaret B.</v>
      </c>
      <c r="C484" s="64">
        <f>VLOOKUP(A484,'Medical Examinations'!$AS$1:$BC$2336,2,)</f>
        <v>54.47</v>
      </c>
      <c r="D484" s="64">
        <f>VLOOKUP(A484,'Medical Examinations'!$AS$1:$BC$2336,3,)</f>
        <v>4.49</v>
      </c>
      <c r="E484" s="64" t="str">
        <f>VLOOKUP(A484,'Medical Examinations'!$AS$1:$BC$2336,6,)</f>
        <v>Yes</v>
      </c>
      <c r="F484" s="64" t="str">
        <f>VLOOKUP(A484,'Medical Examinations'!$AS$1:$BC$2336,4,)</f>
        <v>No</v>
      </c>
      <c r="G484" s="64" t="str">
        <f>VLOOKUP(A484,'Medical Examinations'!$AS$1:$BC$2336,5,)</f>
        <v>No</v>
      </c>
      <c r="H484" s="64">
        <f>VLOOKUP(A484,'Medical Examinations'!$AS$1:$BC$2336,8,)</f>
        <v>2</v>
      </c>
      <c r="I484" s="64" t="str">
        <f>VLOOKUP(A484,'Medical Examinations'!$AS$1:$BC$2336,7,)</f>
        <v>No</v>
      </c>
      <c r="J484" s="64" t="str">
        <f>VLOOKUP(A484,'Medical Examinations'!$AS$1:$BC$2336,11,)</f>
        <v>Obesity</v>
      </c>
      <c r="K484" s="64" t="str">
        <f>VLOOKUP(A484,'Medical Examinations'!$AS$1:$BC$2336,10,)</f>
        <v>Normal</v>
      </c>
      <c r="L484" s="64" t="str">
        <f>VLOOKUP(A484,'Hospitalisation Details'!$L$2:$R$2342,2,)</f>
        <v>09-07-1966</v>
      </c>
      <c r="M484" s="65">
        <f>VLOOKUP(A484,'Hospitalisation Details'!$L$2:$R$2345,7,)</f>
        <v>20568</v>
      </c>
      <c r="N484" s="64" t="str">
        <f>VLOOKUP(A484,'Hospitalisation Details'!$L$2:$R$2342,4,)</f>
        <v>tier - 3</v>
      </c>
      <c r="O484" s="64" t="str">
        <f>VLOOKUP(A484,'Hospitalisation Details'!$L$2:$R$2342,5,)</f>
        <v>tier - 2</v>
      </c>
      <c r="P484" s="64" t="str">
        <f>VLOOKUP(A484,'Hospitalisation Details'!$L$2:$R$2342,6,)</f>
        <v>R1012</v>
      </c>
      <c r="Q484" s="64">
        <f>VLOOKUP(A484,'Hospitalisation Details'!$L$2:$R$2342,3,)</f>
        <v>56</v>
      </c>
      <c r="R484" s="64">
        <f>VLOOKUP(A484,'Hospitalisation Details'!$L$2:$U$2342,10,)</f>
        <v>9</v>
      </c>
      <c r="S484" s="64" t="str">
        <f>VLOOKUP(A484,'Hospitalisation Details'!$L$2:$U$2342,8,)</f>
        <v>Jul</v>
      </c>
      <c r="T484" s="126">
        <f>VLOOKUP(A484,'Hospitalisation Details'!$L$2:$U$2342,9,)</f>
        <v>1966</v>
      </c>
    </row>
    <row r="485" spans="1:20" ht="15.5" x14ac:dyDescent="0.35">
      <c r="A485" s="124" t="s">
        <v>1887</v>
      </c>
      <c r="B485" s="64" t="str">
        <f>VLOOKUP(A485,'Medical Examinations'!$AS$1:$BC$2336,9,)</f>
        <v>Helen</v>
      </c>
      <c r="C485" s="64">
        <f>VLOOKUP(A485,'Medical Examinations'!$AS$1:$BC$2336,2,)</f>
        <v>38.06</v>
      </c>
      <c r="D485" s="64">
        <f>VLOOKUP(A485,'Medical Examinations'!$AS$1:$BC$2336,3,)</f>
        <v>5.24</v>
      </c>
      <c r="E485" s="64" t="str">
        <f>VLOOKUP(A485,'Medical Examinations'!$AS$1:$BC$2336,6,)</f>
        <v>Yes</v>
      </c>
      <c r="F485" s="64" t="str">
        <f>VLOOKUP(A485,'Medical Examinations'!$AS$1:$BC$2336,4,)</f>
        <v>No</v>
      </c>
      <c r="G485" s="64" t="str">
        <f>VLOOKUP(A485,'Medical Examinations'!$AS$1:$BC$2336,5,)</f>
        <v>Yes</v>
      </c>
      <c r="H485" s="64">
        <f>VLOOKUP(A485,'Medical Examinations'!$AS$1:$BC$2336,8,)</f>
        <v>1</v>
      </c>
      <c r="I485" s="64" t="str">
        <f>VLOOKUP(A485,'Medical Examinations'!$AS$1:$BC$2336,7,)</f>
        <v>No</v>
      </c>
      <c r="J485" s="64" t="str">
        <f>VLOOKUP(A485,'Medical Examinations'!$AS$1:$BC$2336,11,)</f>
        <v>Obesity</v>
      </c>
      <c r="K485" s="64" t="str">
        <f>VLOOKUP(A485,'Medical Examinations'!$AS$1:$BC$2336,10,)</f>
        <v>Normal</v>
      </c>
      <c r="L485" s="64" t="str">
        <f>VLOOKUP(A485,'Hospitalisation Details'!$L$2:$R$2342,2,)</f>
        <v>13-10-1969</v>
      </c>
      <c r="M485" s="65">
        <f>VLOOKUP(A485,'Hospitalisation Details'!$L$2:$R$2345,7,)</f>
        <v>20463</v>
      </c>
      <c r="N485" s="64" t="str">
        <f>VLOOKUP(A485,'Hospitalisation Details'!$L$2:$R$2342,4,)</f>
        <v>tier - 2</v>
      </c>
      <c r="O485" s="64" t="str">
        <f>VLOOKUP(A485,'Hospitalisation Details'!$L$2:$R$2342,5,)</f>
        <v>tier - 2</v>
      </c>
      <c r="P485" s="64" t="str">
        <f>VLOOKUP(A485,'Hospitalisation Details'!$L$2:$R$2342,6,)</f>
        <v>R1013</v>
      </c>
      <c r="Q485" s="64">
        <f>VLOOKUP(A485,'Hospitalisation Details'!$L$2:$R$2342,3,)</f>
        <v>53</v>
      </c>
      <c r="R485" s="64">
        <f>VLOOKUP(A485,'Hospitalisation Details'!$L$2:$U$2342,10,)</f>
        <v>13</v>
      </c>
      <c r="S485" s="64" t="str">
        <f>VLOOKUP(A485,'Hospitalisation Details'!$L$2:$U$2342,8,)</f>
        <v>Oct</v>
      </c>
      <c r="T485" s="126">
        <f>VLOOKUP(A485,'Hospitalisation Details'!$L$2:$U$2342,9,)</f>
        <v>1969</v>
      </c>
    </row>
    <row r="486" spans="1:20" ht="15.5" x14ac:dyDescent="0.35">
      <c r="A486" s="124" t="s">
        <v>1886</v>
      </c>
      <c r="B486" s="64" t="str">
        <f>VLOOKUP(A486,'Medical Examinations'!$AS$1:$BC$2336,9,)</f>
        <v>Matthew</v>
      </c>
      <c r="C486" s="64">
        <f>VLOOKUP(A486,'Medical Examinations'!$AS$1:$BC$2336,2,)</f>
        <v>51.47</v>
      </c>
      <c r="D486" s="64">
        <f>VLOOKUP(A486,'Medical Examinations'!$AS$1:$BC$2336,3,)</f>
        <v>9.6</v>
      </c>
      <c r="E486" s="64" t="str">
        <f>VLOOKUP(A486,'Medical Examinations'!$AS$1:$BC$2336,6,)</f>
        <v>No</v>
      </c>
      <c r="F486" s="64" t="str">
        <f>VLOOKUP(A486,'Medical Examinations'!$AS$1:$BC$2336,4,)</f>
        <v>No</v>
      </c>
      <c r="G486" s="64" t="str">
        <f>VLOOKUP(A486,'Medical Examinations'!$AS$1:$BC$2336,5,)</f>
        <v>No</v>
      </c>
      <c r="H486" s="64">
        <f>VLOOKUP(A486,'Medical Examinations'!$AS$1:$BC$2336,8,)</f>
        <v>0</v>
      </c>
      <c r="I486" s="64" t="str">
        <f>VLOOKUP(A486,'Medical Examinations'!$AS$1:$BC$2336,7,)</f>
        <v>No</v>
      </c>
      <c r="J486" s="64" t="str">
        <f>VLOOKUP(A486,'Medical Examinations'!$AS$1:$BC$2336,11,)</f>
        <v>Obesity</v>
      </c>
      <c r="K486" s="64" t="str">
        <f>VLOOKUP(A486,'Medical Examinations'!$AS$1:$BC$2336,10,)</f>
        <v>Diabetes</v>
      </c>
      <c r="L486" s="64" t="str">
        <f>VLOOKUP(A486,'Hospitalisation Details'!$L$2:$R$2342,2,)</f>
        <v>18-10-1962</v>
      </c>
      <c r="M486" s="65">
        <f>VLOOKUP(A486,'Hospitalisation Details'!$L$2:$R$2345,7,)</f>
        <v>20447</v>
      </c>
      <c r="N486" s="64" t="str">
        <f>VLOOKUP(A486,'Hospitalisation Details'!$L$2:$R$2342,4,)</f>
        <v>tier - 2</v>
      </c>
      <c r="O486" s="64" t="str">
        <f>VLOOKUP(A486,'Hospitalisation Details'!$L$2:$R$2342,5,)</f>
        <v>tier - 1</v>
      </c>
      <c r="P486" s="64" t="str">
        <f>VLOOKUP(A486,'Hospitalisation Details'!$L$2:$R$2342,6,)</f>
        <v>R1012</v>
      </c>
      <c r="Q486" s="64">
        <f>VLOOKUP(A486,'Hospitalisation Details'!$L$2:$R$2342,3,)</f>
        <v>60</v>
      </c>
      <c r="R486" s="64">
        <f>VLOOKUP(A486,'Hospitalisation Details'!$L$2:$U$2342,10,)</f>
        <v>18</v>
      </c>
      <c r="S486" s="64" t="str">
        <f>VLOOKUP(A486,'Hospitalisation Details'!$L$2:$U$2342,8,)</f>
        <v>Oct</v>
      </c>
      <c r="T486" s="126">
        <f>VLOOKUP(A486,'Hospitalisation Details'!$L$2:$U$2342,9,)</f>
        <v>1962</v>
      </c>
    </row>
    <row r="487" spans="1:20" ht="15.5" x14ac:dyDescent="0.35">
      <c r="A487" s="124" t="s">
        <v>1885</v>
      </c>
      <c r="B487" s="64" t="str">
        <f>VLOOKUP(A487,'Medical Examinations'!$AS$1:$BC$2336,9,)</f>
        <v>Jeff</v>
      </c>
      <c r="C487" s="64">
        <f>VLOOKUP(A487,'Medical Examinations'!$AS$1:$BC$2336,2,)</f>
        <v>29.8</v>
      </c>
      <c r="D487" s="64">
        <f>VLOOKUP(A487,'Medical Examinations'!$AS$1:$BC$2336,3,)</f>
        <v>5.78</v>
      </c>
      <c r="E487" s="64" t="str">
        <f>VLOOKUP(A487,'Medical Examinations'!$AS$1:$BC$2336,6,)</f>
        <v>Yes</v>
      </c>
      <c r="F487" s="64" t="str">
        <f>VLOOKUP(A487,'Medical Examinations'!$AS$1:$BC$2336,4,)</f>
        <v>No</v>
      </c>
      <c r="G487" s="64" t="str">
        <f>VLOOKUP(A487,'Medical Examinations'!$AS$1:$BC$2336,5,)</f>
        <v>No</v>
      </c>
      <c r="H487" s="64">
        <f>VLOOKUP(A487,'Medical Examinations'!$AS$1:$BC$2336,8,)</f>
        <v>0</v>
      </c>
      <c r="I487" s="64" t="str">
        <f>VLOOKUP(A487,'Medical Examinations'!$AS$1:$BC$2336,7,)</f>
        <v>No</v>
      </c>
      <c r="J487" s="64" t="str">
        <f>VLOOKUP(A487,'Medical Examinations'!$AS$1:$BC$2336,11,)</f>
        <v>Over weight</v>
      </c>
      <c r="K487" s="64" t="str">
        <f>VLOOKUP(A487,'Medical Examinations'!$AS$1:$BC$2336,10,)</f>
        <v>Prediabetes</v>
      </c>
      <c r="L487" s="64" t="str">
        <f>VLOOKUP(A487,'Hospitalisation Details'!$L$2:$R$2342,2,)</f>
        <v>12-07-1985</v>
      </c>
      <c r="M487" s="65">
        <f>VLOOKUP(A487,'Hospitalisation Details'!$L$2:$R$2345,7,)</f>
        <v>20421</v>
      </c>
      <c r="N487" s="64" t="str">
        <f>VLOOKUP(A487,'Hospitalisation Details'!$L$2:$R$2342,4,)</f>
        <v>tier - 3</v>
      </c>
      <c r="O487" s="64" t="str">
        <f>VLOOKUP(A487,'Hospitalisation Details'!$L$2:$R$2342,5,)</f>
        <v>tier - 2</v>
      </c>
      <c r="P487" s="64" t="str">
        <f>VLOOKUP(A487,'Hospitalisation Details'!$L$2:$R$2342,6,)</f>
        <v>R1011</v>
      </c>
      <c r="Q487" s="64">
        <f>VLOOKUP(A487,'Hospitalisation Details'!$L$2:$R$2342,3,)</f>
        <v>37</v>
      </c>
      <c r="R487" s="64">
        <f>VLOOKUP(A487,'Hospitalisation Details'!$L$2:$U$2342,10,)</f>
        <v>12</v>
      </c>
      <c r="S487" s="64" t="str">
        <f>VLOOKUP(A487,'Hospitalisation Details'!$L$2:$U$2342,8,)</f>
        <v>Jul</v>
      </c>
      <c r="T487" s="126">
        <f>VLOOKUP(A487,'Hospitalisation Details'!$L$2:$U$2342,9,)</f>
        <v>1985</v>
      </c>
    </row>
    <row r="488" spans="1:20" ht="15.5" x14ac:dyDescent="0.35">
      <c r="A488" s="124" t="s">
        <v>1884</v>
      </c>
      <c r="B488" s="64" t="str">
        <f>VLOOKUP(A488,'Medical Examinations'!$AS$1:$BC$2336,9,)</f>
        <v>Tara R</v>
      </c>
      <c r="C488" s="64">
        <f>VLOOKUP(A488,'Medical Examinations'!$AS$1:$BC$2336,2,)</f>
        <v>49.77</v>
      </c>
      <c r="D488" s="64">
        <f>VLOOKUP(A488,'Medical Examinations'!$AS$1:$BC$2336,3,)</f>
        <v>7.02</v>
      </c>
      <c r="E488" s="64" t="str">
        <f>VLOOKUP(A488,'Medical Examinations'!$AS$1:$BC$2336,6,)</f>
        <v>No</v>
      </c>
      <c r="F488" s="64" t="str">
        <f>VLOOKUP(A488,'Medical Examinations'!$AS$1:$BC$2336,4,)</f>
        <v>No</v>
      </c>
      <c r="G488" s="64" t="str">
        <f>VLOOKUP(A488,'Medical Examinations'!$AS$1:$BC$2336,5,)</f>
        <v>No</v>
      </c>
      <c r="H488" s="64">
        <f>VLOOKUP(A488,'Medical Examinations'!$AS$1:$BC$2336,8,)</f>
        <v>0</v>
      </c>
      <c r="I488" s="64" t="str">
        <f>VLOOKUP(A488,'Medical Examinations'!$AS$1:$BC$2336,7,)</f>
        <v>No</v>
      </c>
      <c r="J488" s="64" t="str">
        <f>VLOOKUP(A488,'Medical Examinations'!$AS$1:$BC$2336,11,)</f>
        <v>Obesity</v>
      </c>
      <c r="K488" s="64" t="str">
        <f>VLOOKUP(A488,'Medical Examinations'!$AS$1:$BC$2336,10,)</f>
        <v>Diabetes</v>
      </c>
      <c r="L488" s="64" t="str">
        <f>VLOOKUP(A488,'Hospitalisation Details'!$L$2:$R$2342,2,)</f>
        <v>02-07-1962</v>
      </c>
      <c r="M488" s="65">
        <f>VLOOKUP(A488,'Hospitalisation Details'!$L$2:$R$2345,7,)</f>
        <v>20355</v>
      </c>
      <c r="N488" s="64" t="str">
        <f>VLOOKUP(A488,'Hospitalisation Details'!$L$2:$R$2342,4,)</f>
        <v>tier - 3</v>
      </c>
      <c r="O488" s="64" t="str">
        <f>VLOOKUP(A488,'Hospitalisation Details'!$L$2:$R$2342,5,)</f>
        <v>tier - 2</v>
      </c>
      <c r="P488" s="64" t="str">
        <f>VLOOKUP(A488,'Hospitalisation Details'!$L$2:$R$2342,6,)</f>
        <v>R1026</v>
      </c>
      <c r="Q488" s="64">
        <f>VLOOKUP(A488,'Hospitalisation Details'!$L$2:$R$2342,3,)</f>
        <v>60</v>
      </c>
      <c r="R488" s="64">
        <f>VLOOKUP(A488,'Hospitalisation Details'!$L$2:$U$2342,10,)</f>
        <v>2</v>
      </c>
      <c r="S488" s="64" t="str">
        <f>VLOOKUP(A488,'Hospitalisation Details'!$L$2:$U$2342,8,)</f>
        <v>Jul</v>
      </c>
      <c r="T488" s="126">
        <f>VLOOKUP(A488,'Hospitalisation Details'!$L$2:$U$2342,9,)</f>
        <v>1962</v>
      </c>
    </row>
    <row r="489" spans="1:20" ht="15.5" x14ac:dyDescent="0.35">
      <c r="A489" s="124" t="s">
        <v>1883</v>
      </c>
      <c r="B489" s="64" t="str">
        <f>VLOOKUP(A489,'Medical Examinations'!$AS$1:$BC$2336,9,)</f>
        <v>Kristin</v>
      </c>
      <c r="C489" s="64">
        <f>VLOOKUP(A489,'Medical Examinations'!$AS$1:$BC$2336,2,)</f>
        <v>25.555</v>
      </c>
      <c r="D489" s="64">
        <f>VLOOKUP(A489,'Medical Examinations'!$AS$1:$BC$2336,3,)</f>
        <v>4.09</v>
      </c>
      <c r="E489" s="64" t="str">
        <f>VLOOKUP(A489,'Medical Examinations'!$AS$1:$BC$2336,6,)</f>
        <v>Yes</v>
      </c>
      <c r="F489" s="64" t="str">
        <f>VLOOKUP(A489,'Medical Examinations'!$AS$1:$BC$2336,4,)</f>
        <v>No</v>
      </c>
      <c r="G489" s="64" t="str">
        <f>VLOOKUP(A489,'Medical Examinations'!$AS$1:$BC$2336,5,)</f>
        <v>No</v>
      </c>
      <c r="H489" s="64">
        <f>VLOOKUP(A489,'Medical Examinations'!$AS$1:$BC$2336,8,)</f>
        <v>0</v>
      </c>
      <c r="I489" s="64" t="str">
        <f>VLOOKUP(A489,'Medical Examinations'!$AS$1:$BC$2336,7,)</f>
        <v>Yes</v>
      </c>
      <c r="J489" s="64" t="str">
        <f>VLOOKUP(A489,'Medical Examinations'!$AS$1:$BC$2336,11,)</f>
        <v>Over weight</v>
      </c>
      <c r="K489" s="64" t="str">
        <f>VLOOKUP(A489,'Medical Examinations'!$AS$1:$BC$2336,10,)</f>
        <v>Normal</v>
      </c>
      <c r="L489" s="64" t="str">
        <f>VLOOKUP(A489,'Hospitalisation Details'!$L$2:$R$2342,2,)</f>
        <v>17-09-1985</v>
      </c>
      <c r="M489" s="65">
        <f>VLOOKUP(A489,'Hospitalisation Details'!$L$2:$R$2345,7,)</f>
        <v>20297</v>
      </c>
      <c r="N489" s="64" t="str">
        <f>VLOOKUP(A489,'Hospitalisation Details'!$L$2:$R$2342,4,)</f>
        <v>tier - 3</v>
      </c>
      <c r="O489" s="64" t="str">
        <f>VLOOKUP(A489,'Hospitalisation Details'!$L$2:$R$2342,5,)</f>
        <v>tier - 1</v>
      </c>
      <c r="P489" s="64" t="str">
        <f>VLOOKUP(A489,'Hospitalisation Details'!$L$2:$R$2342,6,)</f>
        <v>R1024</v>
      </c>
      <c r="Q489" s="64">
        <f>VLOOKUP(A489,'Hospitalisation Details'!$L$2:$R$2342,3,)</f>
        <v>37</v>
      </c>
      <c r="R489" s="64">
        <f>VLOOKUP(A489,'Hospitalisation Details'!$L$2:$U$2342,10,)</f>
        <v>17</v>
      </c>
      <c r="S489" s="64" t="str">
        <f>VLOOKUP(A489,'Hospitalisation Details'!$L$2:$U$2342,8,)</f>
        <v>Sep</v>
      </c>
      <c r="T489" s="126">
        <f>VLOOKUP(A489,'Hospitalisation Details'!$L$2:$U$2342,9,)</f>
        <v>1985</v>
      </c>
    </row>
    <row r="490" spans="1:20" ht="15.5" x14ac:dyDescent="0.35">
      <c r="A490" s="124" t="s">
        <v>1882</v>
      </c>
      <c r="B490" s="64" t="str">
        <f>VLOOKUP(A490,'Medical Examinations'!$AS$1:$BC$2336,9,)</f>
        <v>Timothy</v>
      </c>
      <c r="C490" s="64">
        <f>VLOOKUP(A490,'Medical Examinations'!$AS$1:$BC$2336,2,)</f>
        <v>29.64</v>
      </c>
      <c r="D490" s="64">
        <f>VLOOKUP(A490,'Medical Examinations'!$AS$1:$BC$2336,3,)</f>
        <v>4.93</v>
      </c>
      <c r="E490" s="64" t="str">
        <f>VLOOKUP(A490,'Medical Examinations'!$AS$1:$BC$2336,6,)</f>
        <v>No</v>
      </c>
      <c r="F490" s="64" t="str">
        <f>VLOOKUP(A490,'Medical Examinations'!$AS$1:$BC$2336,4,)</f>
        <v>No</v>
      </c>
      <c r="G490" s="64" t="str">
        <f>VLOOKUP(A490,'Medical Examinations'!$AS$1:$BC$2336,5,)</f>
        <v>Yes</v>
      </c>
      <c r="H490" s="64">
        <f>VLOOKUP(A490,'Medical Examinations'!$AS$1:$BC$2336,8,)</f>
        <v>1</v>
      </c>
      <c r="I490" s="64" t="str">
        <f>VLOOKUP(A490,'Medical Examinations'!$AS$1:$BC$2336,7,)</f>
        <v>No</v>
      </c>
      <c r="J490" s="64" t="str">
        <f>VLOOKUP(A490,'Medical Examinations'!$AS$1:$BC$2336,11,)</f>
        <v>Over weight</v>
      </c>
      <c r="K490" s="64" t="str">
        <f>VLOOKUP(A490,'Medical Examinations'!$AS$1:$BC$2336,10,)</f>
        <v>Normal</v>
      </c>
      <c r="L490" s="64" t="str">
        <f>VLOOKUP(A490,'Hospitalisation Details'!$L$2:$R$2342,2,)</f>
        <v>07-09-1993</v>
      </c>
      <c r="M490" s="65">
        <f>VLOOKUP(A490,'Hospitalisation Details'!$L$2:$R$2345,7,)</f>
        <v>20278</v>
      </c>
      <c r="N490" s="64" t="str">
        <f>VLOOKUP(A490,'Hospitalisation Details'!$L$2:$R$2342,4,)</f>
        <v>tier - 3</v>
      </c>
      <c r="O490" s="64" t="str">
        <f>VLOOKUP(A490,'Hospitalisation Details'!$L$2:$R$2342,5,)</f>
        <v>tier - 3</v>
      </c>
      <c r="P490" s="64" t="str">
        <f>VLOOKUP(A490,'Hospitalisation Details'!$L$2:$R$2342,6,)</f>
        <v>R1016</v>
      </c>
      <c r="Q490" s="64">
        <f>VLOOKUP(A490,'Hospitalisation Details'!$L$2:$R$2342,3,)</f>
        <v>29</v>
      </c>
      <c r="R490" s="64">
        <f>VLOOKUP(A490,'Hospitalisation Details'!$L$2:$U$2342,10,)</f>
        <v>7</v>
      </c>
      <c r="S490" s="64" t="str">
        <f>VLOOKUP(A490,'Hospitalisation Details'!$L$2:$U$2342,8,)</f>
        <v>Sep</v>
      </c>
      <c r="T490" s="126">
        <f>VLOOKUP(A490,'Hospitalisation Details'!$L$2:$U$2342,9,)</f>
        <v>1993</v>
      </c>
    </row>
    <row r="491" spans="1:20" ht="15.5" x14ac:dyDescent="0.35">
      <c r="A491" s="124" t="s">
        <v>1881</v>
      </c>
      <c r="B491" s="64" t="str">
        <f>VLOOKUP(A491,'Medical Examinations'!$AS$1:$BC$2336,9,)</f>
        <v>Scott</v>
      </c>
      <c r="C491" s="64">
        <f>VLOOKUP(A491,'Medical Examinations'!$AS$1:$BC$2336,2,)</f>
        <v>53.93</v>
      </c>
      <c r="D491" s="64">
        <f>VLOOKUP(A491,'Medical Examinations'!$AS$1:$BC$2336,3,)</f>
        <v>5.34</v>
      </c>
      <c r="E491" s="64" t="str">
        <f>VLOOKUP(A491,'Medical Examinations'!$AS$1:$BC$2336,6,)</f>
        <v>Yes</v>
      </c>
      <c r="F491" s="64" t="str">
        <f>VLOOKUP(A491,'Medical Examinations'!$AS$1:$BC$2336,4,)</f>
        <v>No</v>
      </c>
      <c r="G491" s="64" t="str">
        <f>VLOOKUP(A491,'Medical Examinations'!$AS$1:$BC$2336,5,)</f>
        <v>No</v>
      </c>
      <c r="H491" s="64">
        <f>VLOOKUP(A491,'Medical Examinations'!$AS$1:$BC$2336,8,)</f>
        <v>2</v>
      </c>
      <c r="I491" s="64" t="str">
        <f>VLOOKUP(A491,'Medical Examinations'!$AS$1:$BC$2336,7,)</f>
        <v>No</v>
      </c>
      <c r="J491" s="64" t="str">
        <f>VLOOKUP(A491,'Medical Examinations'!$AS$1:$BC$2336,11,)</f>
        <v>Obesity</v>
      </c>
      <c r="K491" s="64" t="str">
        <f>VLOOKUP(A491,'Medical Examinations'!$AS$1:$BC$2336,10,)</f>
        <v>Normal</v>
      </c>
      <c r="L491" s="64" t="str">
        <f>VLOOKUP(A491,'Hospitalisation Details'!$L$2:$R$2342,2,)</f>
        <v>22-08-1966</v>
      </c>
      <c r="M491" s="65">
        <f>VLOOKUP(A491,'Hospitalisation Details'!$L$2:$R$2345,7,)</f>
        <v>20254</v>
      </c>
      <c r="N491" s="64" t="str">
        <f>VLOOKUP(A491,'Hospitalisation Details'!$L$2:$R$2342,4,)</f>
        <v>tier - 2</v>
      </c>
      <c r="O491" s="64" t="str">
        <f>VLOOKUP(A491,'Hospitalisation Details'!$L$2:$R$2342,5,)</f>
        <v>tier - 3</v>
      </c>
      <c r="P491" s="64" t="str">
        <f>VLOOKUP(A491,'Hospitalisation Details'!$L$2:$R$2342,6,)</f>
        <v>R1012</v>
      </c>
      <c r="Q491" s="64">
        <f>VLOOKUP(A491,'Hospitalisation Details'!$L$2:$R$2342,3,)</f>
        <v>56</v>
      </c>
      <c r="R491" s="64">
        <f>VLOOKUP(A491,'Hospitalisation Details'!$L$2:$U$2342,10,)</f>
        <v>22</v>
      </c>
      <c r="S491" s="64" t="str">
        <f>VLOOKUP(A491,'Hospitalisation Details'!$L$2:$U$2342,8,)</f>
        <v>Aug</v>
      </c>
      <c r="T491" s="126">
        <f>VLOOKUP(A491,'Hospitalisation Details'!$L$2:$U$2342,9,)</f>
        <v>1966</v>
      </c>
    </row>
    <row r="492" spans="1:20" ht="15.5" x14ac:dyDescent="0.35">
      <c r="A492" s="124" t="s">
        <v>1880</v>
      </c>
      <c r="B492" s="64" t="str">
        <f>VLOOKUP(A492,'Medical Examinations'!$AS$1:$BC$2336,9,)</f>
        <v>Carly E</v>
      </c>
      <c r="C492" s="64">
        <f>VLOOKUP(A492,'Medical Examinations'!$AS$1:$BC$2336,2,)</f>
        <v>28.024999999999999</v>
      </c>
      <c r="D492" s="64">
        <f>VLOOKUP(A492,'Medical Examinations'!$AS$1:$BC$2336,3,)</f>
        <v>5.65</v>
      </c>
      <c r="E492" s="64" t="str">
        <f>VLOOKUP(A492,'Medical Examinations'!$AS$1:$BC$2336,6,)</f>
        <v>No</v>
      </c>
      <c r="F492" s="64" t="str">
        <f>VLOOKUP(A492,'Medical Examinations'!$AS$1:$BC$2336,4,)</f>
        <v>No</v>
      </c>
      <c r="G492" s="64" t="str">
        <f>VLOOKUP(A492,'Medical Examinations'!$AS$1:$BC$2336,5,)</f>
        <v>No</v>
      </c>
      <c r="H492" s="64">
        <f>VLOOKUP(A492,'Medical Examinations'!$AS$1:$BC$2336,8,)</f>
        <v>1</v>
      </c>
      <c r="I492" s="64" t="str">
        <f>VLOOKUP(A492,'Medical Examinations'!$AS$1:$BC$2336,7,)</f>
        <v>Yes</v>
      </c>
      <c r="J492" s="64" t="str">
        <f>VLOOKUP(A492,'Medical Examinations'!$AS$1:$BC$2336,11,)</f>
        <v>Over weight</v>
      </c>
      <c r="K492" s="64" t="str">
        <f>VLOOKUP(A492,'Medical Examinations'!$AS$1:$BC$2336,10,)</f>
        <v>Normal</v>
      </c>
      <c r="L492" s="64" t="str">
        <f>VLOOKUP(A492,'Hospitalisation Details'!$L$2:$R$2342,2,)</f>
        <v>17-10-1987</v>
      </c>
      <c r="M492" s="65">
        <f>VLOOKUP(A492,'Hospitalisation Details'!$L$2:$R$2345,7,)</f>
        <v>20235</v>
      </c>
      <c r="N492" s="64" t="str">
        <f>VLOOKUP(A492,'Hospitalisation Details'!$L$2:$R$2342,4,)</f>
        <v>tier - 2</v>
      </c>
      <c r="O492" s="64" t="str">
        <f>VLOOKUP(A492,'Hospitalisation Details'!$L$2:$R$2342,5,)</f>
        <v>tier - 3</v>
      </c>
      <c r="P492" s="64" t="str">
        <f>VLOOKUP(A492,'Hospitalisation Details'!$L$2:$R$2342,6,)</f>
        <v>R1012</v>
      </c>
      <c r="Q492" s="64">
        <f>VLOOKUP(A492,'Hospitalisation Details'!$L$2:$R$2342,3,)</f>
        <v>35</v>
      </c>
      <c r="R492" s="64">
        <f>VLOOKUP(A492,'Hospitalisation Details'!$L$2:$U$2342,10,)</f>
        <v>17</v>
      </c>
      <c r="S492" s="64" t="str">
        <f>VLOOKUP(A492,'Hospitalisation Details'!$L$2:$U$2342,8,)</f>
        <v>Oct</v>
      </c>
      <c r="T492" s="126">
        <f>VLOOKUP(A492,'Hospitalisation Details'!$L$2:$U$2342,9,)</f>
        <v>1987</v>
      </c>
    </row>
    <row r="493" spans="1:20" ht="15.5" x14ac:dyDescent="0.35">
      <c r="A493" s="124" t="s">
        <v>1879</v>
      </c>
      <c r="B493" s="64" t="str">
        <f>VLOOKUP(A493,'Medical Examinations'!$AS$1:$BC$2336,9,)</f>
        <v>Lisa</v>
      </c>
      <c r="C493" s="64">
        <f>VLOOKUP(A493,'Medical Examinations'!$AS$1:$BC$2336,2,)</f>
        <v>27.5</v>
      </c>
      <c r="D493" s="64">
        <f>VLOOKUP(A493,'Medical Examinations'!$AS$1:$BC$2336,3,)</f>
        <v>4.49</v>
      </c>
      <c r="E493" s="64" t="str">
        <f>VLOOKUP(A493,'Medical Examinations'!$AS$1:$BC$2336,6,)</f>
        <v>No</v>
      </c>
      <c r="F493" s="64" t="str">
        <f>VLOOKUP(A493,'Medical Examinations'!$AS$1:$BC$2336,4,)</f>
        <v>No</v>
      </c>
      <c r="G493" s="64" t="str">
        <f>VLOOKUP(A493,'Medical Examinations'!$AS$1:$BC$2336,5,)</f>
        <v>No</v>
      </c>
      <c r="H493" s="64">
        <f>VLOOKUP(A493,'Medical Examinations'!$AS$1:$BC$2336,8,)</f>
        <v>0</v>
      </c>
      <c r="I493" s="64" t="str">
        <f>VLOOKUP(A493,'Medical Examinations'!$AS$1:$BC$2336,7,)</f>
        <v>No</v>
      </c>
      <c r="J493" s="64" t="str">
        <f>VLOOKUP(A493,'Medical Examinations'!$AS$1:$BC$2336,11,)</f>
        <v>Over weight</v>
      </c>
      <c r="K493" s="64" t="str">
        <f>VLOOKUP(A493,'Medical Examinations'!$AS$1:$BC$2336,10,)</f>
        <v>Normal</v>
      </c>
      <c r="L493" s="64" t="str">
        <f>VLOOKUP(A493,'Hospitalisation Details'!$L$2:$R$2342,2,)</f>
        <v>08-06-1994</v>
      </c>
      <c r="M493" s="65">
        <f>VLOOKUP(A493,'Hospitalisation Details'!$L$2:$R$2345,7,)</f>
        <v>20178</v>
      </c>
      <c r="N493" s="64" t="str">
        <f>VLOOKUP(A493,'Hospitalisation Details'!$L$2:$R$2342,4,)</f>
        <v>tier - 2</v>
      </c>
      <c r="O493" s="64" t="str">
        <f>VLOOKUP(A493,'Hospitalisation Details'!$L$2:$R$2342,5,)</f>
        <v>tier - 1</v>
      </c>
      <c r="P493" s="64" t="str">
        <f>VLOOKUP(A493,'Hospitalisation Details'!$L$2:$R$2342,6,)</f>
        <v>R1011</v>
      </c>
      <c r="Q493" s="64">
        <f>VLOOKUP(A493,'Hospitalisation Details'!$L$2:$R$2342,3,)</f>
        <v>29</v>
      </c>
      <c r="R493" s="64">
        <f>VLOOKUP(A493,'Hospitalisation Details'!$L$2:$U$2342,10,)</f>
        <v>8</v>
      </c>
      <c r="S493" s="64" t="str">
        <f>VLOOKUP(A493,'Hospitalisation Details'!$L$2:$U$2342,8,)</f>
        <v>Jun</v>
      </c>
      <c r="T493" s="126">
        <f>VLOOKUP(A493,'Hospitalisation Details'!$L$2:$U$2342,9,)</f>
        <v>1994</v>
      </c>
    </row>
    <row r="494" spans="1:20" ht="15.5" x14ac:dyDescent="0.35">
      <c r="A494" s="124" t="s">
        <v>1878</v>
      </c>
      <c r="B494" s="64" t="str">
        <f>VLOOKUP(A494,'Medical Examinations'!$AS$1:$BC$2336,9,)</f>
        <v>Stacey</v>
      </c>
      <c r="C494" s="64">
        <f>VLOOKUP(A494,'Medical Examinations'!$AS$1:$BC$2336,2,)</f>
        <v>21.8</v>
      </c>
      <c r="D494" s="64">
        <f>VLOOKUP(A494,'Medical Examinations'!$AS$1:$BC$2336,3,)</f>
        <v>10.55</v>
      </c>
      <c r="E494" s="64" t="str">
        <f>VLOOKUP(A494,'Medical Examinations'!$AS$1:$BC$2336,6,)</f>
        <v>No</v>
      </c>
      <c r="F494" s="64" t="str">
        <f>VLOOKUP(A494,'Medical Examinations'!$AS$1:$BC$2336,4,)</f>
        <v>No</v>
      </c>
      <c r="G494" s="64" t="str">
        <f>VLOOKUP(A494,'Medical Examinations'!$AS$1:$BC$2336,5,)</f>
        <v>No</v>
      </c>
      <c r="H494" s="64">
        <f>VLOOKUP(A494,'Medical Examinations'!$AS$1:$BC$2336,8,)</f>
        <v>0</v>
      </c>
      <c r="I494" s="64" t="str">
        <f>VLOOKUP(A494,'Medical Examinations'!$AS$1:$BC$2336,7,)</f>
        <v>Yes</v>
      </c>
      <c r="J494" s="64" t="str">
        <f>VLOOKUP(A494,'Medical Examinations'!$AS$1:$BC$2336,11,)</f>
        <v xml:space="preserve">Normal Weight 
</v>
      </c>
      <c r="K494" s="64" t="str">
        <f>VLOOKUP(A494,'Medical Examinations'!$AS$1:$BC$2336,10,)</f>
        <v>Diabetes</v>
      </c>
      <c r="L494" s="64" t="str">
        <f>VLOOKUP(A494,'Hospitalisation Details'!$L$2:$R$2342,2,)</f>
        <v>09-07-2002</v>
      </c>
      <c r="M494" s="65">
        <f>VLOOKUP(A494,'Hospitalisation Details'!$L$2:$R$2345,7,)</f>
        <v>20167</v>
      </c>
      <c r="N494" s="64" t="str">
        <f>VLOOKUP(A494,'Hospitalisation Details'!$L$2:$R$2342,4,)</f>
        <v>tier - 3</v>
      </c>
      <c r="O494" s="64" t="str">
        <f>VLOOKUP(A494,'Hospitalisation Details'!$L$2:$R$2342,5,)</f>
        <v>tier - 3</v>
      </c>
      <c r="P494" s="64" t="str">
        <f>VLOOKUP(A494,'Hospitalisation Details'!$L$2:$R$2342,6,)</f>
        <v>R1011</v>
      </c>
      <c r="Q494" s="64">
        <f>VLOOKUP(A494,'Hospitalisation Details'!$L$2:$R$2342,3,)</f>
        <v>20</v>
      </c>
      <c r="R494" s="64">
        <f>VLOOKUP(A494,'Hospitalisation Details'!$L$2:$U$2342,10,)</f>
        <v>9</v>
      </c>
      <c r="S494" s="64" t="str">
        <f>VLOOKUP(A494,'Hospitalisation Details'!$L$2:$U$2342,8,)</f>
        <v>Jul</v>
      </c>
      <c r="T494" s="126">
        <f>VLOOKUP(A494,'Hospitalisation Details'!$L$2:$U$2342,9,)</f>
        <v>2002</v>
      </c>
    </row>
    <row r="495" spans="1:20" ht="15.5" x14ac:dyDescent="0.35">
      <c r="A495" s="124" t="s">
        <v>1877</v>
      </c>
      <c r="B495" s="64" t="str">
        <f>VLOOKUP(A495,'Medical Examinations'!$AS$1:$BC$2336,9,)</f>
        <v>Louis</v>
      </c>
      <c r="C495" s="64">
        <f>VLOOKUP(A495,'Medical Examinations'!$AS$1:$BC$2336,2,)</f>
        <v>26.41</v>
      </c>
      <c r="D495" s="64">
        <f>VLOOKUP(A495,'Medical Examinations'!$AS$1:$BC$2336,3,)</f>
        <v>4.92</v>
      </c>
      <c r="E495" s="64" t="str">
        <f>VLOOKUP(A495,'Medical Examinations'!$AS$1:$BC$2336,6,)</f>
        <v>Yes</v>
      </c>
      <c r="F495" s="64" t="str">
        <f>VLOOKUP(A495,'Medical Examinations'!$AS$1:$BC$2336,4,)</f>
        <v>No</v>
      </c>
      <c r="G495" s="64" t="str">
        <f>VLOOKUP(A495,'Medical Examinations'!$AS$1:$BC$2336,5,)</f>
        <v>Yes</v>
      </c>
      <c r="H495" s="64">
        <f>VLOOKUP(A495,'Medical Examinations'!$AS$1:$BC$2336,8,)</f>
        <v>1</v>
      </c>
      <c r="I495" s="64" t="str">
        <f>VLOOKUP(A495,'Medical Examinations'!$AS$1:$BC$2336,7,)</f>
        <v>Yes</v>
      </c>
      <c r="J495" s="64" t="str">
        <f>VLOOKUP(A495,'Medical Examinations'!$AS$1:$BC$2336,11,)</f>
        <v>Over weight</v>
      </c>
      <c r="K495" s="64" t="str">
        <f>VLOOKUP(A495,'Medical Examinations'!$AS$1:$BC$2336,10,)</f>
        <v>Normal</v>
      </c>
      <c r="L495" s="64" t="str">
        <f>VLOOKUP(A495,'Hospitalisation Details'!$L$2:$R$2342,2,)</f>
        <v>06-10-1983</v>
      </c>
      <c r="M495" s="65">
        <f>VLOOKUP(A495,'Hospitalisation Details'!$L$2:$R$2345,7,)</f>
        <v>20149</v>
      </c>
      <c r="N495" s="64" t="str">
        <f>VLOOKUP(A495,'Hospitalisation Details'!$L$2:$R$2342,4,)</f>
        <v>tier - 2</v>
      </c>
      <c r="O495" s="64" t="str">
        <f>VLOOKUP(A495,'Hospitalisation Details'!$L$2:$R$2342,5,)</f>
        <v>tier - 1</v>
      </c>
      <c r="P495" s="64" t="str">
        <f>VLOOKUP(A495,'Hospitalisation Details'!$L$2:$R$2342,6,)</f>
        <v>R1016</v>
      </c>
      <c r="Q495" s="64">
        <f>VLOOKUP(A495,'Hospitalisation Details'!$L$2:$R$2342,3,)</f>
        <v>39</v>
      </c>
      <c r="R495" s="64">
        <f>VLOOKUP(A495,'Hospitalisation Details'!$L$2:$U$2342,10,)</f>
        <v>6</v>
      </c>
      <c r="S495" s="64" t="str">
        <f>VLOOKUP(A495,'Hospitalisation Details'!$L$2:$U$2342,8,)</f>
        <v>Oct</v>
      </c>
      <c r="T495" s="126">
        <f>VLOOKUP(A495,'Hospitalisation Details'!$L$2:$U$2342,9,)</f>
        <v>1983</v>
      </c>
    </row>
    <row r="496" spans="1:20" ht="15.5" x14ac:dyDescent="0.35">
      <c r="A496" s="124" t="s">
        <v>1876</v>
      </c>
      <c r="B496" s="64" t="str">
        <f>VLOOKUP(A496,'Medical Examinations'!$AS$1:$BC$2336,9,)</f>
        <v>Brian R.</v>
      </c>
      <c r="C496" s="64">
        <f>VLOOKUP(A496,'Medical Examinations'!$AS$1:$BC$2336,2,)</f>
        <v>27.835000000000001</v>
      </c>
      <c r="D496" s="64">
        <f>VLOOKUP(A496,'Medical Examinations'!$AS$1:$BC$2336,3,)</f>
        <v>5.9</v>
      </c>
      <c r="E496" s="64" t="str">
        <f>VLOOKUP(A496,'Medical Examinations'!$AS$1:$BC$2336,6,)</f>
        <v>Yes</v>
      </c>
      <c r="F496" s="64" t="str">
        <f>VLOOKUP(A496,'Medical Examinations'!$AS$1:$BC$2336,4,)</f>
        <v>No</v>
      </c>
      <c r="G496" s="64" t="str">
        <f>VLOOKUP(A496,'Medical Examinations'!$AS$1:$BC$2336,5,)</f>
        <v>No</v>
      </c>
      <c r="H496" s="64">
        <f>VLOOKUP(A496,'Medical Examinations'!$AS$1:$BC$2336,8,)</f>
        <v>1</v>
      </c>
      <c r="I496" s="64" t="str">
        <f>VLOOKUP(A496,'Medical Examinations'!$AS$1:$BC$2336,7,)</f>
        <v>Yes</v>
      </c>
      <c r="J496" s="64" t="str">
        <f>VLOOKUP(A496,'Medical Examinations'!$AS$1:$BC$2336,11,)</f>
        <v>Over weight</v>
      </c>
      <c r="K496" s="64" t="str">
        <f>VLOOKUP(A496,'Medical Examinations'!$AS$1:$BC$2336,10,)</f>
        <v>Prediabetes</v>
      </c>
      <c r="L496" s="64" t="str">
        <f>VLOOKUP(A496,'Hospitalisation Details'!$L$2:$R$2342,2,)</f>
        <v>25-07-1988</v>
      </c>
      <c r="M496" s="65">
        <f>VLOOKUP(A496,'Hospitalisation Details'!$L$2:$R$2345,7,)</f>
        <v>20010</v>
      </c>
      <c r="N496" s="64" t="str">
        <f>VLOOKUP(A496,'Hospitalisation Details'!$L$2:$R$2342,4,)</f>
        <v>tier - 2</v>
      </c>
      <c r="O496" s="64" t="str">
        <f>VLOOKUP(A496,'Hospitalisation Details'!$L$2:$R$2342,5,)</f>
        <v>tier - 1</v>
      </c>
      <c r="P496" s="64" t="str">
        <f>VLOOKUP(A496,'Hospitalisation Details'!$L$2:$R$2342,6,)</f>
        <v>R1012</v>
      </c>
      <c r="Q496" s="64">
        <f>VLOOKUP(A496,'Hospitalisation Details'!$L$2:$R$2342,3,)</f>
        <v>34</v>
      </c>
      <c r="R496" s="64">
        <f>VLOOKUP(A496,'Hospitalisation Details'!$L$2:$U$2342,10,)</f>
        <v>25</v>
      </c>
      <c r="S496" s="64" t="str">
        <f>VLOOKUP(A496,'Hospitalisation Details'!$L$2:$U$2342,8,)</f>
        <v>Jul</v>
      </c>
      <c r="T496" s="126">
        <f>VLOOKUP(A496,'Hospitalisation Details'!$L$2:$U$2342,9,)</f>
        <v>1988</v>
      </c>
    </row>
    <row r="497" spans="1:20" ht="15.5" x14ac:dyDescent="0.35">
      <c r="A497" s="124" t="s">
        <v>1875</v>
      </c>
      <c r="B497" s="64" t="str">
        <f>VLOOKUP(A497,'Medical Examinations'!$AS$1:$BC$2336,9,)</f>
        <v>Jessica</v>
      </c>
      <c r="C497" s="64">
        <f>VLOOKUP(A497,'Medical Examinations'!$AS$1:$BC$2336,2,)</f>
        <v>51.74</v>
      </c>
      <c r="D497" s="64">
        <f>VLOOKUP(A497,'Medical Examinations'!$AS$1:$BC$2336,3,)</f>
        <v>4.9800000000000004</v>
      </c>
      <c r="E497" s="64" t="str">
        <f>VLOOKUP(A497,'Medical Examinations'!$AS$1:$BC$2336,6,)</f>
        <v>Yes</v>
      </c>
      <c r="F497" s="64" t="str">
        <f>VLOOKUP(A497,'Medical Examinations'!$AS$1:$BC$2336,4,)</f>
        <v>No</v>
      </c>
      <c r="G497" s="64" t="str">
        <f>VLOOKUP(A497,'Medical Examinations'!$AS$1:$BC$2336,5,)</f>
        <v>No</v>
      </c>
      <c r="H497" s="64">
        <f>VLOOKUP(A497,'Medical Examinations'!$AS$1:$BC$2336,8,)</f>
        <v>2</v>
      </c>
      <c r="I497" s="64" t="str">
        <f>VLOOKUP(A497,'Medical Examinations'!$AS$1:$BC$2336,7,)</f>
        <v>No</v>
      </c>
      <c r="J497" s="64" t="str">
        <f>VLOOKUP(A497,'Medical Examinations'!$AS$1:$BC$2336,11,)</f>
        <v>Obesity</v>
      </c>
      <c r="K497" s="64" t="str">
        <f>VLOOKUP(A497,'Medical Examinations'!$AS$1:$BC$2336,10,)</f>
        <v>Normal</v>
      </c>
      <c r="L497" s="64" t="str">
        <f>VLOOKUP(A497,'Hospitalisation Details'!$L$2:$R$2342,2,)</f>
        <v>10-08-1966</v>
      </c>
      <c r="M497" s="65">
        <f>VLOOKUP(A497,'Hospitalisation Details'!$L$2:$R$2345,7,)</f>
        <v>19995</v>
      </c>
      <c r="N497" s="64" t="str">
        <f>VLOOKUP(A497,'Hospitalisation Details'!$L$2:$R$2342,4,)</f>
        <v>tier - 1</v>
      </c>
      <c r="O497" s="64" t="str">
        <f>VLOOKUP(A497,'Hospitalisation Details'!$L$2:$R$2342,5,)</f>
        <v>tier - 3</v>
      </c>
      <c r="P497" s="64" t="str">
        <f>VLOOKUP(A497,'Hospitalisation Details'!$L$2:$R$2342,6,)</f>
        <v>R1026</v>
      </c>
      <c r="Q497" s="64">
        <f>VLOOKUP(A497,'Hospitalisation Details'!$L$2:$R$2342,3,)</f>
        <v>56</v>
      </c>
      <c r="R497" s="64">
        <f>VLOOKUP(A497,'Hospitalisation Details'!$L$2:$U$2342,10,)</f>
        <v>10</v>
      </c>
      <c r="S497" s="64" t="str">
        <f>VLOOKUP(A497,'Hospitalisation Details'!$L$2:$U$2342,8,)</f>
        <v>Aug</v>
      </c>
      <c r="T497" s="126">
        <f>VLOOKUP(A497,'Hospitalisation Details'!$L$2:$U$2342,9,)</f>
        <v>1966</v>
      </c>
    </row>
    <row r="498" spans="1:20" ht="15.5" x14ac:dyDescent="0.35">
      <c r="A498" s="124" t="s">
        <v>1874</v>
      </c>
      <c r="B498" s="64" t="str">
        <f>VLOOKUP(A498,'Medical Examinations'!$AS$1:$BC$2336,9,)</f>
        <v>Dawn M.</v>
      </c>
      <c r="C498" s="64">
        <f>VLOOKUP(A498,'Medical Examinations'!$AS$1:$BC$2336,2,)</f>
        <v>23.37</v>
      </c>
      <c r="D498" s="64">
        <f>VLOOKUP(A498,'Medical Examinations'!$AS$1:$BC$2336,3,)</f>
        <v>5.8</v>
      </c>
      <c r="E498" s="64" t="str">
        <f>VLOOKUP(A498,'Medical Examinations'!$AS$1:$BC$2336,6,)</f>
        <v>No</v>
      </c>
      <c r="F498" s="64" t="str">
        <f>VLOOKUP(A498,'Medical Examinations'!$AS$1:$BC$2336,4,)</f>
        <v>No</v>
      </c>
      <c r="G498" s="64" t="str">
        <f>VLOOKUP(A498,'Medical Examinations'!$AS$1:$BC$2336,5,)</f>
        <v>No</v>
      </c>
      <c r="H498" s="64">
        <f>VLOOKUP(A498,'Medical Examinations'!$AS$1:$BC$2336,8,)</f>
        <v>0</v>
      </c>
      <c r="I498" s="64" t="str">
        <f>VLOOKUP(A498,'Medical Examinations'!$AS$1:$BC$2336,7,)</f>
        <v>Yes</v>
      </c>
      <c r="J498" s="64" t="str">
        <f>VLOOKUP(A498,'Medical Examinations'!$AS$1:$BC$2336,11,)</f>
        <v xml:space="preserve">Normal Weight 
</v>
      </c>
      <c r="K498" s="64" t="str">
        <f>VLOOKUP(A498,'Medical Examinations'!$AS$1:$BC$2336,10,)</f>
        <v>Prediabetes</v>
      </c>
      <c r="L498" s="64" t="str">
        <f>VLOOKUP(A498,'Hospitalisation Details'!$L$2:$R$2342,2,)</f>
        <v>09-10-1980</v>
      </c>
      <c r="M498" s="65">
        <f>VLOOKUP(A498,'Hospitalisation Details'!$L$2:$R$2345,7,)</f>
        <v>19965</v>
      </c>
      <c r="N498" s="64" t="str">
        <f>VLOOKUP(A498,'Hospitalisation Details'!$L$2:$R$2342,4,)</f>
        <v>tier - 1</v>
      </c>
      <c r="O498" s="64" t="str">
        <f>VLOOKUP(A498,'Hospitalisation Details'!$L$2:$R$2342,5,)</f>
        <v>tier - 2</v>
      </c>
      <c r="P498" s="64" t="str">
        <f>VLOOKUP(A498,'Hospitalisation Details'!$L$2:$R$2342,6,)</f>
        <v>R1024</v>
      </c>
      <c r="Q498" s="64">
        <f>VLOOKUP(A498,'Hospitalisation Details'!$L$2:$R$2342,3,)</f>
        <v>42</v>
      </c>
      <c r="R498" s="64">
        <f>VLOOKUP(A498,'Hospitalisation Details'!$L$2:$U$2342,10,)</f>
        <v>9</v>
      </c>
      <c r="S498" s="64" t="str">
        <f>VLOOKUP(A498,'Hospitalisation Details'!$L$2:$U$2342,8,)</f>
        <v>Oct</v>
      </c>
      <c r="T498" s="126">
        <f>VLOOKUP(A498,'Hospitalisation Details'!$L$2:$U$2342,9,)</f>
        <v>1980</v>
      </c>
    </row>
    <row r="499" spans="1:20" ht="15.5" x14ac:dyDescent="0.35">
      <c r="A499" s="124" t="s">
        <v>1873</v>
      </c>
      <c r="B499" s="64" t="str">
        <f>VLOOKUP(A499,'Medical Examinations'!$AS$1:$BC$2336,9,)</f>
        <v>Chris</v>
      </c>
      <c r="C499" s="64">
        <f>VLOOKUP(A499,'Medical Examinations'!$AS$1:$BC$2336,2,)</f>
        <v>29.7</v>
      </c>
      <c r="D499" s="64">
        <f>VLOOKUP(A499,'Medical Examinations'!$AS$1:$BC$2336,3,)</f>
        <v>6.21</v>
      </c>
      <c r="E499" s="64" t="str">
        <f>VLOOKUP(A499,'Medical Examinations'!$AS$1:$BC$2336,6,)</f>
        <v>Yes</v>
      </c>
      <c r="F499" s="64" t="str">
        <f>VLOOKUP(A499,'Medical Examinations'!$AS$1:$BC$2336,4,)</f>
        <v>No</v>
      </c>
      <c r="G499" s="64" t="str">
        <f>VLOOKUP(A499,'Medical Examinations'!$AS$1:$BC$2336,5,)</f>
        <v>Yes</v>
      </c>
      <c r="H499" s="64">
        <f>VLOOKUP(A499,'Medical Examinations'!$AS$1:$BC$2336,8,)</f>
        <v>1</v>
      </c>
      <c r="I499" s="64" t="str">
        <f>VLOOKUP(A499,'Medical Examinations'!$AS$1:$BC$2336,7,)</f>
        <v>Yes</v>
      </c>
      <c r="J499" s="64" t="str">
        <f>VLOOKUP(A499,'Medical Examinations'!$AS$1:$BC$2336,11,)</f>
        <v>Over weight</v>
      </c>
      <c r="K499" s="64" t="str">
        <f>VLOOKUP(A499,'Medical Examinations'!$AS$1:$BC$2336,10,)</f>
        <v>Prediabetes</v>
      </c>
      <c r="L499" s="64" t="str">
        <f>VLOOKUP(A499,'Hospitalisation Details'!$L$2:$R$2342,2,)</f>
        <v>18-10-1997</v>
      </c>
      <c r="M499" s="65">
        <f>VLOOKUP(A499,'Hospitalisation Details'!$L$2:$R$2345,7,)</f>
        <v>19933</v>
      </c>
      <c r="N499" s="64" t="str">
        <f>VLOOKUP(A499,'Hospitalisation Details'!$L$2:$R$2342,4,)</f>
        <v>tier - 1</v>
      </c>
      <c r="O499" s="64" t="str">
        <f>VLOOKUP(A499,'Hospitalisation Details'!$L$2:$R$2342,5,)</f>
        <v>tier - 3</v>
      </c>
      <c r="P499" s="64" t="str">
        <f>VLOOKUP(A499,'Hospitalisation Details'!$L$2:$R$2342,6,)</f>
        <v>R1011</v>
      </c>
      <c r="Q499" s="64">
        <f>VLOOKUP(A499,'Hospitalisation Details'!$L$2:$R$2342,3,)</f>
        <v>25</v>
      </c>
      <c r="R499" s="64">
        <f>VLOOKUP(A499,'Hospitalisation Details'!$L$2:$U$2342,10,)</f>
        <v>18</v>
      </c>
      <c r="S499" s="64" t="str">
        <f>VLOOKUP(A499,'Hospitalisation Details'!$L$2:$U$2342,8,)</f>
        <v>Oct</v>
      </c>
      <c r="T499" s="126">
        <f>VLOOKUP(A499,'Hospitalisation Details'!$L$2:$U$2342,9,)</f>
        <v>1997</v>
      </c>
    </row>
    <row r="500" spans="1:20" ht="15.5" x14ac:dyDescent="0.35">
      <c r="A500" s="124" t="s">
        <v>1872</v>
      </c>
      <c r="B500" s="64" t="str">
        <f>VLOOKUP(A500,'Medical Examinations'!$AS$1:$BC$2336,9,)</f>
        <v>Karen</v>
      </c>
      <c r="C500" s="64">
        <f>VLOOKUP(A500,'Medical Examinations'!$AS$1:$BC$2336,2,)</f>
        <v>20.045000000000002</v>
      </c>
      <c r="D500" s="64">
        <f>VLOOKUP(A500,'Medical Examinations'!$AS$1:$BC$2336,3,)</f>
        <v>6.17</v>
      </c>
      <c r="E500" s="64" t="str">
        <f>VLOOKUP(A500,'Medical Examinations'!$AS$1:$BC$2336,6,)</f>
        <v>No</v>
      </c>
      <c r="F500" s="64" t="str">
        <f>VLOOKUP(A500,'Medical Examinations'!$AS$1:$BC$2336,4,)</f>
        <v>No</v>
      </c>
      <c r="G500" s="64" t="str">
        <f>VLOOKUP(A500,'Medical Examinations'!$AS$1:$BC$2336,5,)</f>
        <v>Yes</v>
      </c>
      <c r="H500" s="64">
        <f>VLOOKUP(A500,'Medical Examinations'!$AS$1:$BC$2336,8,)</f>
        <v>1</v>
      </c>
      <c r="I500" s="64" t="str">
        <f>VLOOKUP(A500,'Medical Examinations'!$AS$1:$BC$2336,7,)</f>
        <v>Yes</v>
      </c>
      <c r="J500" s="64" t="str">
        <f>VLOOKUP(A500,'Medical Examinations'!$AS$1:$BC$2336,11,)</f>
        <v xml:space="preserve">Normal Weight 
</v>
      </c>
      <c r="K500" s="64" t="str">
        <f>VLOOKUP(A500,'Medical Examinations'!$AS$1:$BC$2336,10,)</f>
        <v>Prediabetes</v>
      </c>
      <c r="L500" s="64" t="str">
        <f>VLOOKUP(A500,'Hospitalisation Details'!$L$2:$R$2342,2,)</f>
        <v>30-10-1979</v>
      </c>
      <c r="M500" s="65">
        <f>VLOOKUP(A500,'Hospitalisation Details'!$L$2:$R$2345,7,)</f>
        <v>19798</v>
      </c>
      <c r="N500" s="64" t="str">
        <f>VLOOKUP(A500,'Hospitalisation Details'!$L$2:$R$2342,4,)</f>
        <v>tier - 1</v>
      </c>
      <c r="O500" s="64" t="str">
        <f>VLOOKUP(A500,'Hospitalisation Details'!$L$2:$R$2342,5,)</f>
        <v>tier - 1</v>
      </c>
      <c r="P500" s="64" t="str">
        <f>VLOOKUP(A500,'Hospitalisation Details'!$L$2:$R$2342,6,)</f>
        <v>R1024</v>
      </c>
      <c r="Q500" s="64">
        <f>VLOOKUP(A500,'Hospitalisation Details'!$L$2:$R$2342,3,)</f>
        <v>43</v>
      </c>
      <c r="R500" s="64">
        <f>VLOOKUP(A500,'Hospitalisation Details'!$L$2:$U$2342,10,)</f>
        <v>30</v>
      </c>
      <c r="S500" s="64" t="str">
        <f>VLOOKUP(A500,'Hospitalisation Details'!$L$2:$U$2342,8,)</f>
        <v>Oct</v>
      </c>
      <c r="T500" s="126">
        <f>VLOOKUP(A500,'Hospitalisation Details'!$L$2:$U$2342,9,)</f>
        <v>1979</v>
      </c>
    </row>
    <row r="501" spans="1:20" ht="15.5" x14ac:dyDescent="0.35">
      <c r="A501" s="124" t="s">
        <v>1871</v>
      </c>
      <c r="B501" s="64" t="str">
        <f>VLOOKUP(A501,'Medical Examinations'!$AS$1:$BC$2336,9,)</f>
        <v>Jessica</v>
      </c>
      <c r="C501" s="64">
        <f>VLOOKUP(A501,'Medical Examinations'!$AS$1:$BC$2336,2,)</f>
        <v>27.83</v>
      </c>
      <c r="D501" s="64">
        <f>VLOOKUP(A501,'Medical Examinations'!$AS$1:$BC$2336,3,)</f>
        <v>5.36</v>
      </c>
      <c r="E501" s="64" t="str">
        <f>VLOOKUP(A501,'Medical Examinations'!$AS$1:$BC$2336,6,)</f>
        <v>No</v>
      </c>
      <c r="F501" s="64" t="str">
        <f>VLOOKUP(A501,'Medical Examinations'!$AS$1:$BC$2336,4,)</f>
        <v>No</v>
      </c>
      <c r="G501" s="64" t="str">
        <f>VLOOKUP(A501,'Medical Examinations'!$AS$1:$BC$2336,5,)</f>
        <v>No</v>
      </c>
      <c r="H501" s="64">
        <f>VLOOKUP(A501,'Medical Examinations'!$AS$1:$BC$2336,8,)</f>
        <v>2</v>
      </c>
      <c r="I501" s="64" t="str">
        <f>VLOOKUP(A501,'Medical Examinations'!$AS$1:$BC$2336,7,)</f>
        <v>No</v>
      </c>
      <c r="J501" s="64" t="str">
        <f>VLOOKUP(A501,'Medical Examinations'!$AS$1:$BC$2336,11,)</f>
        <v>Over weight</v>
      </c>
      <c r="K501" s="64" t="str">
        <f>VLOOKUP(A501,'Medical Examinations'!$AS$1:$BC$2336,10,)</f>
        <v>Normal</v>
      </c>
      <c r="L501" s="64" t="str">
        <f>VLOOKUP(A501,'Hospitalisation Details'!$L$2:$R$2342,2,)</f>
        <v>14-06-1972</v>
      </c>
      <c r="M501" s="65">
        <f>VLOOKUP(A501,'Hospitalisation Details'!$L$2:$R$2345,7,)</f>
        <v>19749</v>
      </c>
      <c r="N501" s="64" t="str">
        <f>VLOOKUP(A501,'Hospitalisation Details'!$L$2:$R$2342,4,)</f>
        <v>tier - 1</v>
      </c>
      <c r="O501" s="64" t="str">
        <f>VLOOKUP(A501,'Hospitalisation Details'!$L$2:$R$2342,5,)</f>
        <v>tier - 3</v>
      </c>
      <c r="P501" s="64" t="str">
        <f>VLOOKUP(A501,'Hospitalisation Details'!$L$2:$R$2342,6,)</f>
        <v>R1013</v>
      </c>
      <c r="Q501" s="64">
        <f>VLOOKUP(A501,'Hospitalisation Details'!$L$2:$R$2342,3,)</f>
        <v>50</v>
      </c>
      <c r="R501" s="64">
        <f>VLOOKUP(A501,'Hospitalisation Details'!$L$2:$U$2342,10,)</f>
        <v>14</v>
      </c>
      <c r="S501" s="64" t="str">
        <f>VLOOKUP(A501,'Hospitalisation Details'!$L$2:$U$2342,8,)</f>
        <v>Jun</v>
      </c>
      <c r="T501" s="126">
        <f>VLOOKUP(A501,'Hospitalisation Details'!$L$2:$U$2342,9,)</f>
        <v>1972</v>
      </c>
    </row>
    <row r="502" spans="1:20" ht="15.5" x14ac:dyDescent="0.35">
      <c r="A502" s="124" t="s">
        <v>1870</v>
      </c>
      <c r="B502" s="64" t="str">
        <f>VLOOKUP(A502,'Medical Examinations'!$AS$1:$BC$2336,9,)</f>
        <v>Mathieu</v>
      </c>
      <c r="C502" s="64">
        <f>VLOOKUP(A502,'Medical Examinations'!$AS$1:$BC$2336,2,)</f>
        <v>28.93</v>
      </c>
      <c r="D502" s="64">
        <f>VLOOKUP(A502,'Medical Examinations'!$AS$1:$BC$2336,3,)</f>
        <v>5.2</v>
      </c>
      <c r="E502" s="64" t="str">
        <f>VLOOKUP(A502,'Medical Examinations'!$AS$1:$BC$2336,6,)</f>
        <v>No</v>
      </c>
      <c r="F502" s="64" t="str">
        <f>VLOOKUP(A502,'Medical Examinations'!$AS$1:$BC$2336,4,)</f>
        <v>No</v>
      </c>
      <c r="G502" s="64" t="str">
        <f>VLOOKUP(A502,'Medical Examinations'!$AS$1:$BC$2336,5,)</f>
        <v>No</v>
      </c>
      <c r="H502" s="64">
        <f>VLOOKUP(A502,'Medical Examinations'!$AS$1:$BC$2336,8,)</f>
        <v>0</v>
      </c>
      <c r="I502" s="64" t="str">
        <f>VLOOKUP(A502,'Medical Examinations'!$AS$1:$BC$2336,7,)</f>
        <v>Yes</v>
      </c>
      <c r="J502" s="64" t="str">
        <f>VLOOKUP(A502,'Medical Examinations'!$AS$1:$BC$2336,11,)</f>
        <v>Over weight</v>
      </c>
      <c r="K502" s="64" t="str">
        <f>VLOOKUP(A502,'Medical Examinations'!$AS$1:$BC$2336,10,)</f>
        <v>Normal</v>
      </c>
      <c r="L502" s="64" t="str">
        <f>VLOOKUP(A502,'Hospitalisation Details'!$L$2:$R$2342,2,)</f>
        <v>08-08-1990</v>
      </c>
      <c r="M502" s="65">
        <f>VLOOKUP(A502,'Hospitalisation Details'!$L$2:$R$2345,7,)</f>
        <v>19720</v>
      </c>
      <c r="N502" s="64" t="str">
        <f>VLOOKUP(A502,'Hospitalisation Details'!$L$2:$R$2342,4,)</f>
        <v>tier - 1</v>
      </c>
      <c r="O502" s="64" t="str">
        <f>VLOOKUP(A502,'Hospitalisation Details'!$L$2:$R$2342,5,)</f>
        <v>tier - 2</v>
      </c>
      <c r="P502" s="64" t="str">
        <f>VLOOKUP(A502,'Hospitalisation Details'!$L$2:$R$2342,6,)</f>
        <v>R1013</v>
      </c>
      <c r="Q502" s="64">
        <f>VLOOKUP(A502,'Hospitalisation Details'!$L$2:$R$2342,3,)</f>
        <v>32</v>
      </c>
      <c r="R502" s="64">
        <f>VLOOKUP(A502,'Hospitalisation Details'!$L$2:$U$2342,10,)</f>
        <v>8</v>
      </c>
      <c r="S502" s="64" t="str">
        <f>VLOOKUP(A502,'Hospitalisation Details'!$L$2:$U$2342,8,)</f>
        <v>Aug</v>
      </c>
      <c r="T502" s="126">
        <f>VLOOKUP(A502,'Hospitalisation Details'!$L$2:$U$2342,9,)</f>
        <v>1990</v>
      </c>
    </row>
    <row r="503" spans="1:20" ht="15.5" x14ac:dyDescent="0.35">
      <c r="A503" s="124" t="s">
        <v>1869</v>
      </c>
      <c r="B503" s="64" t="str">
        <f>VLOOKUP(A503,'Medical Examinations'!$AS$1:$BC$2336,9,)</f>
        <v>Kam S.</v>
      </c>
      <c r="C503" s="64">
        <f>VLOOKUP(A503,'Medical Examinations'!$AS$1:$BC$2336,2,)</f>
        <v>33.82</v>
      </c>
      <c r="D503" s="64">
        <f>VLOOKUP(A503,'Medical Examinations'!$AS$1:$BC$2336,3,)</f>
        <v>5.42</v>
      </c>
      <c r="E503" s="64" t="str">
        <f>VLOOKUP(A503,'Medical Examinations'!$AS$1:$BC$2336,6,)</f>
        <v>No</v>
      </c>
      <c r="F503" s="64" t="str">
        <f>VLOOKUP(A503,'Medical Examinations'!$AS$1:$BC$2336,4,)</f>
        <v>No</v>
      </c>
      <c r="G503" s="64" t="str">
        <f>VLOOKUP(A503,'Medical Examinations'!$AS$1:$BC$2336,5,)</f>
        <v>No</v>
      </c>
      <c r="H503" s="64">
        <f>VLOOKUP(A503,'Medical Examinations'!$AS$1:$BC$2336,8,)</f>
        <v>0</v>
      </c>
      <c r="I503" s="64" t="str">
        <f>VLOOKUP(A503,'Medical Examinations'!$AS$1:$BC$2336,7,)</f>
        <v>No</v>
      </c>
      <c r="J503" s="64" t="str">
        <f>VLOOKUP(A503,'Medical Examinations'!$AS$1:$BC$2336,11,)</f>
        <v>Obesity</v>
      </c>
      <c r="K503" s="64" t="str">
        <f>VLOOKUP(A503,'Medical Examinations'!$AS$1:$BC$2336,10,)</f>
        <v>Normal</v>
      </c>
      <c r="L503" s="64" t="str">
        <f>VLOOKUP(A503,'Hospitalisation Details'!$L$2:$R$2342,2,)</f>
        <v>27-08-1994</v>
      </c>
      <c r="M503" s="65">
        <f>VLOOKUP(A503,'Hospitalisation Details'!$L$2:$R$2345,7,)</f>
        <v>19673</v>
      </c>
      <c r="N503" s="64" t="str">
        <f>VLOOKUP(A503,'Hospitalisation Details'!$L$2:$R$2342,4,)</f>
        <v>tier - 1</v>
      </c>
      <c r="O503" s="64" t="str">
        <f>VLOOKUP(A503,'Hospitalisation Details'!$L$2:$R$2342,5,)</f>
        <v>tier - 2</v>
      </c>
      <c r="P503" s="64" t="str">
        <f>VLOOKUP(A503,'Hospitalisation Details'!$L$2:$R$2342,6,)</f>
        <v>R1012</v>
      </c>
      <c r="Q503" s="64">
        <f>VLOOKUP(A503,'Hospitalisation Details'!$L$2:$R$2342,3,)</f>
        <v>28</v>
      </c>
      <c r="R503" s="64">
        <f>VLOOKUP(A503,'Hospitalisation Details'!$L$2:$U$2342,10,)</f>
        <v>27</v>
      </c>
      <c r="S503" s="64" t="str">
        <f>VLOOKUP(A503,'Hospitalisation Details'!$L$2:$U$2342,8,)</f>
        <v>Aug</v>
      </c>
      <c r="T503" s="126">
        <f>VLOOKUP(A503,'Hospitalisation Details'!$L$2:$U$2342,9,)</f>
        <v>1994</v>
      </c>
    </row>
    <row r="504" spans="1:20" ht="15.5" x14ac:dyDescent="0.35">
      <c r="A504" s="124" t="s">
        <v>1868</v>
      </c>
      <c r="B504" s="64" t="str">
        <f>VLOOKUP(A504,'Medical Examinations'!$AS$1:$BC$2336,9,)</f>
        <v>Valerie A</v>
      </c>
      <c r="C504" s="64">
        <f>VLOOKUP(A504,'Medical Examinations'!$AS$1:$BC$2336,2,)</f>
        <v>20.234999999999999</v>
      </c>
      <c r="D504" s="64">
        <f>VLOOKUP(A504,'Medical Examinations'!$AS$1:$BC$2336,3,)</f>
        <v>6.84</v>
      </c>
      <c r="E504" s="64" t="str">
        <f>VLOOKUP(A504,'Medical Examinations'!$AS$1:$BC$2336,6,)</f>
        <v>No</v>
      </c>
      <c r="F504" s="64" t="str">
        <f>VLOOKUP(A504,'Medical Examinations'!$AS$1:$BC$2336,4,)</f>
        <v>No</v>
      </c>
      <c r="G504" s="64" t="str">
        <f>VLOOKUP(A504,'Medical Examinations'!$AS$1:$BC$2336,5,)</f>
        <v>No</v>
      </c>
      <c r="H504" s="64">
        <f>VLOOKUP(A504,'Medical Examinations'!$AS$1:$BC$2336,8,)</f>
        <v>0</v>
      </c>
      <c r="I504" s="64" t="str">
        <f>VLOOKUP(A504,'Medical Examinations'!$AS$1:$BC$2336,7,)</f>
        <v>Yes</v>
      </c>
      <c r="J504" s="64" t="str">
        <f>VLOOKUP(A504,'Medical Examinations'!$AS$1:$BC$2336,11,)</f>
        <v xml:space="preserve">Normal Weight 
</v>
      </c>
      <c r="K504" s="64" t="str">
        <f>VLOOKUP(A504,'Medical Examinations'!$AS$1:$BC$2336,10,)</f>
        <v>Diabetes</v>
      </c>
      <c r="L504" s="64" t="str">
        <f>VLOOKUP(A504,'Hospitalisation Details'!$L$2:$R$2342,2,)</f>
        <v>24-09-1978</v>
      </c>
      <c r="M504" s="65">
        <f>VLOOKUP(A504,'Hospitalisation Details'!$L$2:$R$2345,7,)</f>
        <v>19595</v>
      </c>
      <c r="N504" s="64" t="str">
        <f>VLOOKUP(A504,'Hospitalisation Details'!$L$2:$R$2342,4,)</f>
        <v>tier - 1</v>
      </c>
      <c r="O504" s="64" t="str">
        <f>VLOOKUP(A504,'Hospitalisation Details'!$L$2:$R$2342,5,)</f>
        <v>tier - 1</v>
      </c>
      <c r="P504" s="64" t="str">
        <f>VLOOKUP(A504,'Hospitalisation Details'!$L$2:$R$2342,6,)</f>
        <v>R1024</v>
      </c>
      <c r="Q504" s="64">
        <f>VLOOKUP(A504,'Hospitalisation Details'!$L$2:$R$2342,3,)</f>
        <v>44</v>
      </c>
      <c r="R504" s="64">
        <f>VLOOKUP(A504,'Hospitalisation Details'!$L$2:$U$2342,10,)</f>
        <v>24</v>
      </c>
      <c r="S504" s="64" t="str">
        <f>VLOOKUP(A504,'Hospitalisation Details'!$L$2:$U$2342,8,)</f>
        <v>Sep</v>
      </c>
      <c r="T504" s="126">
        <f>VLOOKUP(A504,'Hospitalisation Details'!$L$2:$U$2342,9,)</f>
        <v>1978</v>
      </c>
    </row>
    <row r="505" spans="1:20" ht="15.5" x14ac:dyDescent="0.35">
      <c r="A505" s="124" t="s">
        <v>1867</v>
      </c>
      <c r="B505" s="64" t="str">
        <f>VLOOKUP(A505,'Medical Examinations'!$AS$1:$BC$2336,9,)</f>
        <v>Freya R</v>
      </c>
      <c r="C505" s="64">
        <f>VLOOKUP(A505,'Medical Examinations'!$AS$1:$BC$2336,2,)</f>
        <v>49.2</v>
      </c>
      <c r="D505" s="64">
        <f>VLOOKUP(A505,'Medical Examinations'!$AS$1:$BC$2336,3,)</f>
        <v>10.9</v>
      </c>
      <c r="E505" s="64" t="str">
        <f>VLOOKUP(A505,'Medical Examinations'!$AS$1:$BC$2336,6,)</f>
        <v>Yes</v>
      </c>
      <c r="F505" s="64" t="str">
        <f>VLOOKUP(A505,'Medical Examinations'!$AS$1:$BC$2336,4,)</f>
        <v>No</v>
      </c>
      <c r="G505" s="64" t="str">
        <f>VLOOKUP(A505,'Medical Examinations'!$AS$1:$BC$2336,5,)</f>
        <v>Yes</v>
      </c>
      <c r="H505" s="64">
        <f>VLOOKUP(A505,'Medical Examinations'!$AS$1:$BC$2336,8,)</f>
        <v>1</v>
      </c>
      <c r="I505" s="64" t="str">
        <f>VLOOKUP(A505,'Medical Examinations'!$AS$1:$BC$2336,7,)</f>
        <v>No</v>
      </c>
      <c r="J505" s="64" t="str">
        <f>VLOOKUP(A505,'Medical Examinations'!$AS$1:$BC$2336,11,)</f>
        <v>Obesity</v>
      </c>
      <c r="K505" s="64" t="str">
        <f>VLOOKUP(A505,'Medical Examinations'!$AS$1:$BC$2336,10,)</f>
        <v>Diabetes</v>
      </c>
      <c r="L505" s="64" t="str">
        <f>VLOOKUP(A505,'Hospitalisation Details'!$L$2:$R$2342,2,)</f>
        <v>14-07-1963</v>
      </c>
      <c r="M505" s="65">
        <f>VLOOKUP(A505,'Hospitalisation Details'!$L$2:$R$2345,7,)</f>
        <v>19551</v>
      </c>
      <c r="N505" s="64" t="str">
        <f>VLOOKUP(A505,'Hospitalisation Details'!$L$2:$R$2342,4,)</f>
        <v>tier - 1</v>
      </c>
      <c r="O505" s="64" t="str">
        <f>VLOOKUP(A505,'Hospitalisation Details'!$L$2:$R$2342,5,)</f>
        <v>tier - 3</v>
      </c>
      <c r="P505" s="64" t="str">
        <f>VLOOKUP(A505,'Hospitalisation Details'!$L$2:$R$2342,6,)</f>
        <v>R1012</v>
      </c>
      <c r="Q505" s="64">
        <f>VLOOKUP(A505,'Hospitalisation Details'!$L$2:$R$2342,3,)</f>
        <v>59</v>
      </c>
      <c r="R505" s="64">
        <f>VLOOKUP(A505,'Hospitalisation Details'!$L$2:$U$2342,10,)</f>
        <v>14</v>
      </c>
      <c r="S505" s="64" t="str">
        <f>VLOOKUP(A505,'Hospitalisation Details'!$L$2:$U$2342,8,)</f>
        <v>Jul</v>
      </c>
      <c r="T505" s="126">
        <f>VLOOKUP(A505,'Hospitalisation Details'!$L$2:$U$2342,9,)</f>
        <v>1963</v>
      </c>
    </row>
    <row r="506" spans="1:20" ht="15.5" x14ac:dyDescent="0.35">
      <c r="A506" s="124" t="s">
        <v>1866</v>
      </c>
      <c r="B506" s="64" t="str">
        <f>VLOOKUP(A506,'Medical Examinations'!$AS$1:$BC$2336,9,)</f>
        <v>Jennifer</v>
      </c>
      <c r="C506" s="64">
        <f>VLOOKUP(A506,'Medical Examinations'!$AS$1:$BC$2336,2,)</f>
        <v>26.4</v>
      </c>
      <c r="D506" s="64">
        <f>VLOOKUP(A506,'Medical Examinations'!$AS$1:$BC$2336,3,)</f>
        <v>4.87</v>
      </c>
      <c r="E506" s="64" t="str">
        <f>VLOOKUP(A506,'Medical Examinations'!$AS$1:$BC$2336,6,)</f>
        <v>Yes</v>
      </c>
      <c r="F506" s="64" t="str">
        <f>VLOOKUP(A506,'Medical Examinations'!$AS$1:$BC$2336,4,)</f>
        <v>No</v>
      </c>
      <c r="G506" s="64" t="str">
        <f>VLOOKUP(A506,'Medical Examinations'!$AS$1:$BC$2336,5,)</f>
        <v>No</v>
      </c>
      <c r="H506" s="64">
        <f>VLOOKUP(A506,'Medical Examinations'!$AS$1:$BC$2336,8,)</f>
        <v>0</v>
      </c>
      <c r="I506" s="64" t="str">
        <f>VLOOKUP(A506,'Medical Examinations'!$AS$1:$BC$2336,7,)</f>
        <v>Yes</v>
      </c>
      <c r="J506" s="64" t="str">
        <f>VLOOKUP(A506,'Medical Examinations'!$AS$1:$BC$2336,11,)</f>
        <v>Over weight</v>
      </c>
      <c r="K506" s="64" t="str">
        <f>VLOOKUP(A506,'Medical Examinations'!$AS$1:$BC$2336,10,)</f>
        <v>Normal</v>
      </c>
      <c r="L506" s="64" t="str">
        <f>VLOOKUP(A506,'Hospitalisation Details'!$L$2:$R$2342,2,)</f>
        <v>17-09-1985</v>
      </c>
      <c r="M506" s="65">
        <f>VLOOKUP(A506,'Hospitalisation Details'!$L$2:$R$2345,7,)</f>
        <v>19539</v>
      </c>
      <c r="N506" s="64" t="str">
        <f>VLOOKUP(A506,'Hospitalisation Details'!$L$2:$R$2342,4,)</f>
        <v>tier - 1</v>
      </c>
      <c r="O506" s="64" t="str">
        <f>VLOOKUP(A506,'Hospitalisation Details'!$L$2:$R$2342,5,)</f>
        <v>tier - 1</v>
      </c>
      <c r="P506" s="64" t="str">
        <f>VLOOKUP(A506,'Hospitalisation Details'!$L$2:$R$2342,6,)</f>
        <v>R1013</v>
      </c>
      <c r="Q506" s="64">
        <f>VLOOKUP(A506,'Hospitalisation Details'!$L$2:$R$2342,3,)</f>
        <v>37</v>
      </c>
      <c r="R506" s="64">
        <f>VLOOKUP(A506,'Hospitalisation Details'!$L$2:$U$2342,10,)</f>
        <v>17</v>
      </c>
      <c r="S506" s="64" t="str">
        <f>VLOOKUP(A506,'Hospitalisation Details'!$L$2:$U$2342,8,)</f>
        <v>Sep</v>
      </c>
      <c r="T506" s="126">
        <f>VLOOKUP(A506,'Hospitalisation Details'!$L$2:$U$2342,9,)</f>
        <v>1985</v>
      </c>
    </row>
    <row r="507" spans="1:20" ht="15.5" x14ac:dyDescent="0.35">
      <c r="A507" s="124" t="s">
        <v>1865</v>
      </c>
      <c r="B507" s="64" t="str">
        <f>VLOOKUP(A507,'Medical Examinations'!$AS$1:$BC$2336,9,)</f>
        <v>Kara</v>
      </c>
      <c r="C507" s="64">
        <f>VLOOKUP(A507,'Medical Examinations'!$AS$1:$BC$2336,2,)</f>
        <v>28.38</v>
      </c>
      <c r="D507" s="64">
        <f>VLOOKUP(A507,'Medical Examinations'!$AS$1:$BC$2336,3,)</f>
        <v>6.07</v>
      </c>
      <c r="E507" s="64" t="str">
        <f>VLOOKUP(A507,'Medical Examinations'!$AS$1:$BC$2336,6,)</f>
        <v>No</v>
      </c>
      <c r="F507" s="64" t="str">
        <f>VLOOKUP(A507,'Medical Examinations'!$AS$1:$BC$2336,4,)</f>
        <v>No</v>
      </c>
      <c r="G507" s="64" t="str">
        <f>VLOOKUP(A507,'Medical Examinations'!$AS$1:$BC$2336,5,)</f>
        <v>No</v>
      </c>
      <c r="H507" s="64">
        <f>VLOOKUP(A507,'Medical Examinations'!$AS$1:$BC$2336,8,)</f>
        <v>1</v>
      </c>
      <c r="I507" s="64" t="str">
        <f>VLOOKUP(A507,'Medical Examinations'!$AS$1:$BC$2336,7,)</f>
        <v>Yes</v>
      </c>
      <c r="J507" s="64" t="str">
        <f>VLOOKUP(A507,'Medical Examinations'!$AS$1:$BC$2336,11,)</f>
        <v>Over weight</v>
      </c>
      <c r="K507" s="64" t="str">
        <f>VLOOKUP(A507,'Medical Examinations'!$AS$1:$BC$2336,10,)</f>
        <v>Prediabetes</v>
      </c>
      <c r="L507" s="64" t="str">
        <f>VLOOKUP(A507,'Hospitalisation Details'!$L$2:$R$2342,2,)</f>
        <v>19-08-1992</v>
      </c>
      <c r="M507" s="65">
        <f>VLOOKUP(A507,'Hospitalisation Details'!$L$2:$R$2345,7,)</f>
        <v>19522</v>
      </c>
      <c r="N507" s="64" t="str">
        <f>VLOOKUP(A507,'Hospitalisation Details'!$L$2:$R$2342,4,)</f>
        <v>tier - 1</v>
      </c>
      <c r="O507" s="64" t="str">
        <f>VLOOKUP(A507,'Hospitalisation Details'!$L$2:$R$2342,5,)</f>
        <v>tier - 2</v>
      </c>
      <c r="P507" s="64" t="str">
        <f>VLOOKUP(A507,'Hospitalisation Details'!$L$2:$R$2342,6,)</f>
        <v>R1013</v>
      </c>
      <c r="Q507" s="64">
        <f>VLOOKUP(A507,'Hospitalisation Details'!$L$2:$R$2342,3,)</f>
        <v>30</v>
      </c>
      <c r="R507" s="64">
        <f>VLOOKUP(A507,'Hospitalisation Details'!$L$2:$U$2342,10,)</f>
        <v>19</v>
      </c>
      <c r="S507" s="64" t="str">
        <f>VLOOKUP(A507,'Hospitalisation Details'!$L$2:$U$2342,8,)</f>
        <v>Aug</v>
      </c>
      <c r="T507" s="126">
        <f>VLOOKUP(A507,'Hospitalisation Details'!$L$2:$U$2342,9,)</f>
        <v>1992</v>
      </c>
    </row>
    <row r="508" spans="1:20" ht="15.5" x14ac:dyDescent="0.35">
      <c r="A508" s="124" t="s">
        <v>1864</v>
      </c>
      <c r="B508" s="64" t="str">
        <f>VLOOKUP(A508,'Medical Examinations'!$AS$1:$BC$2336,9,)</f>
        <v>Bradley A.</v>
      </c>
      <c r="C508" s="64">
        <f>VLOOKUP(A508,'Medical Examinations'!$AS$1:$BC$2336,2,)</f>
        <v>24.64</v>
      </c>
      <c r="D508" s="64">
        <f>VLOOKUP(A508,'Medical Examinations'!$AS$1:$BC$2336,3,)</f>
        <v>4.33</v>
      </c>
      <c r="E508" s="64" t="str">
        <f>VLOOKUP(A508,'Medical Examinations'!$AS$1:$BC$2336,6,)</f>
        <v>No</v>
      </c>
      <c r="F508" s="64" t="str">
        <f>VLOOKUP(A508,'Medical Examinations'!$AS$1:$BC$2336,4,)</f>
        <v>No</v>
      </c>
      <c r="G508" s="64" t="str">
        <f>VLOOKUP(A508,'Medical Examinations'!$AS$1:$BC$2336,5,)</f>
        <v>No</v>
      </c>
      <c r="H508" s="64">
        <f>VLOOKUP(A508,'Medical Examinations'!$AS$1:$BC$2336,8,)</f>
        <v>0</v>
      </c>
      <c r="I508" s="64" t="str">
        <f>VLOOKUP(A508,'Medical Examinations'!$AS$1:$BC$2336,7,)</f>
        <v>Yes</v>
      </c>
      <c r="J508" s="64" t="str">
        <f>VLOOKUP(A508,'Medical Examinations'!$AS$1:$BC$2336,11,)</f>
        <v xml:space="preserve">Normal Weight 
</v>
      </c>
      <c r="K508" s="64" t="str">
        <f>VLOOKUP(A508,'Medical Examinations'!$AS$1:$BC$2336,10,)</f>
        <v>Normal</v>
      </c>
      <c r="L508" s="64" t="str">
        <f>VLOOKUP(A508,'Hospitalisation Details'!$L$2:$R$2342,2,)</f>
        <v>08-11-1980</v>
      </c>
      <c r="M508" s="65">
        <f>VLOOKUP(A508,'Hospitalisation Details'!$L$2:$R$2345,7,)</f>
        <v>19516</v>
      </c>
      <c r="N508" s="64" t="str">
        <f>VLOOKUP(A508,'Hospitalisation Details'!$L$2:$R$2342,4,)</f>
        <v>tier - 1</v>
      </c>
      <c r="O508" s="64" t="str">
        <f>VLOOKUP(A508,'Hospitalisation Details'!$L$2:$R$2342,5,)</f>
        <v>tier - 1</v>
      </c>
      <c r="P508" s="64" t="str">
        <f>VLOOKUP(A508,'Hospitalisation Details'!$L$2:$R$2342,6,)</f>
        <v>R1013</v>
      </c>
      <c r="Q508" s="64">
        <f>VLOOKUP(A508,'Hospitalisation Details'!$L$2:$R$2342,3,)</f>
        <v>42</v>
      </c>
      <c r="R508" s="64">
        <f>VLOOKUP(A508,'Hospitalisation Details'!$L$2:$U$2342,10,)</f>
        <v>8</v>
      </c>
      <c r="S508" s="64" t="str">
        <f>VLOOKUP(A508,'Hospitalisation Details'!$L$2:$U$2342,8,)</f>
        <v>Nov</v>
      </c>
      <c r="T508" s="126">
        <f>VLOOKUP(A508,'Hospitalisation Details'!$L$2:$U$2342,9,)</f>
        <v>1980</v>
      </c>
    </row>
    <row r="509" spans="1:20" ht="15.5" x14ac:dyDescent="0.35">
      <c r="A509" s="124" t="s">
        <v>1863</v>
      </c>
      <c r="B509" s="64" t="str">
        <f>VLOOKUP(A509,'Medical Examinations'!$AS$1:$BC$2336,9,)</f>
        <v>Brendan</v>
      </c>
      <c r="C509" s="64">
        <f>VLOOKUP(A509,'Medical Examinations'!$AS$1:$BC$2336,2,)</f>
        <v>39.71</v>
      </c>
      <c r="D509" s="64">
        <f>VLOOKUP(A509,'Medical Examinations'!$AS$1:$BC$2336,3,)</f>
        <v>5.83</v>
      </c>
      <c r="E509" s="64" t="str">
        <f>VLOOKUP(A509,'Medical Examinations'!$AS$1:$BC$2336,6,)</f>
        <v>No</v>
      </c>
      <c r="F509" s="64" t="str">
        <f>VLOOKUP(A509,'Medical Examinations'!$AS$1:$BC$2336,4,)</f>
        <v>No</v>
      </c>
      <c r="G509" s="64" t="str">
        <f>VLOOKUP(A509,'Medical Examinations'!$AS$1:$BC$2336,5,)</f>
        <v>No</v>
      </c>
      <c r="H509" s="64">
        <f>VLOOKUP(A509,'Medical Examinations'!$AS$1:$BC$2336,8,)</f>
        <v>1</v>
      </c>
      <c r="I509" s="64" t="str">
        <f>VLOOKUP(A509,'Medical Examinations'!$AS$1:$BC$2336,7,)</f>
        <v>No</v>
      </c>
      <c r="J509" s="64" t="str">
        <f>VLOOKUP(A509,'Medical Examinations'!$AS$1:$BC$2336,11,)</f>
        <v>Obesity</v>
      </c>
      <c r="K509" s="64" t="str">
        <f>VLOOKUP(A509,'Medical Examinations'!$AS$1:$BC$2336,10,)</f>
        <v>Prediabetes</v>
      </c>
      <c r="L509" s="64" t="str">
        <f>VLOOKUP(A509,'Hospitalisation Details'!$L$2:$R$2342,2,)</f>
        <v>30-11-1987</v>
      </c>
      <c r="M509" s="65">
        <f>VLOOKUP(A509,'Hospitalisation Details'!$L$2:$R$2345,7,)</f>
        <v>19497</v>
      </c>
      <c r="N509" s="64" t="str">
        <f>VLOOKUP(A509,'Hospitalisation Details'!$L$2:$R$2342,4,)</f>
        <v>tier - 1</v>
      </c>
      <c r="O509" s="64" t="str">
        <f>VLOOKUP(A509,'Hospitalisation Details'!$L$2:$R$2342,5,)</f>
        <v>tier - 3</v>
      </c>
      <c r="P509" s="64" t="str">
        <f>VLOOKUP(A509,'Hospitalisation Details'!$L$2:$R$2342,6,)</f>
        <v>R1019</v>
      </c>
      <c r="Q509" s="64">
        <f>VLOOKUP(A509,'Hospitalisation Details'!$L$2:$R$2342,3,)</f>
        <v>35</v>
      </c>
      <c r="R509" s="64">
        <f>VLOOKUP(A509,'Hospitalisation Details'!$L$2:$U$2342,10,)</f>
        <v>30</v>
      </c>
      <c r="S509" s="64" t="str">
        <f>VLOOKUP(A509,'Hospitalisation Details'!$L$2:$U$2342,8,)</f>
        <v>Nov</v>
      </c>
      <c r="T509" s="126">
        <f>VLOOKUP(A509,'Hospitalisation Details'!$L$2:$U$2342,9,)</f>
        <v>1987</v>
      </c>
    </row>
    <row r="510" spans="1:20" ht="15.5" x14ac:dyDescent="0.35">
      <c r="A510" s="124" t="s">
        <v>1862</v>
      </c>
      <c r="B510" s="64" t="str">
        <f>VLOOKUP(A510,'Medical Examinations'!$AS$1:$BC$2336,9,)</f>
        <v>Amber R</v>
      </c>
      <c r="C510" s="64">
        <f>VLOOKUP(A510,'Medical Examinations'!$AS$1:$BC$2336,2,)</f>
        <v>22.22</v>
      </c>
      <c r="D510" s="64">
        <f>VLOOKUP(A510,'Medical Examinations'!$AS$1:$BC$2336,3,)</f>
        <v>5.5</v>
      </c>
      <c r="E510" s="64" t="str">
        <f>VLOOKUP(A510,'Medical Examinations'!$AS$1:$BC$2336,6,)</f>
        <v>No</v>
      </c>
      <c r="F510" s="64" t="str">
        <f>VLOOKUP(A510,'Medical Examinations'!$AS$1:$BC$2336,4,)</f>
        <v>No</v>
      </c>
      <c r="G510" s="64" t="str">
        <f>VLOOKUP(A510,'Medical Examinations'!$AS$1:$BC$2336,5,)</f>
        <v>No</v>
      </c>
      <c r="H510" s="64">
        <f>VLOOKUP(A510,'Medical Examinations'!$AS$1:$BC$2336,8,)</f>
        <v>0</v>
      </c>
      <c r="I510" s="64" t="str">
        <f>VLOOKUP(A510,'Medical Examinations'!$AS$1:$BC$2336,7,)</f>
        <v>Yes</v>
      </c>
      <c r="J510" s="64" t="str">
        <f>VLOOKUP(A510,'Medical Examinations'!$AS$1:$BC$2336,11,)</f>
        <v xml:space="preserve">Normal Weight 
</v>
      </c>
      <c r="K510" s="64" t="str">
        <f>VLOOKUP(A510,'Medical Examinations'!$AS$1:$BC$2336,10,)</f>
        <v>Normal</v>
      </c>
      <c r="L510" s="64" t="str">
        <f>VLOOKUP(A510,'Hospitalisation Details'!$L$2:$R$2342,2,)</f>
        <v>15-12-1982</v>
      </c>
      <c r="M510" s="65">
        <f>VLOOKUP(A510,'Hospitalisation Details'!$L$2:$R$2345,7,)</f>
        <v>19444</v>
      </c>
      <c r="N510" s="64" t="str">
        <f>VLOOKUP(A510,'Hospitalisation Details'!$L$2:$R$2342,4,)</f>
        <v>tier - 1</v>
      </c>
      <c r="O510" s="64" t="str">
        <f>VLOOKUP(A510,'Hospitalisation Details'!$L$2:$R$2342,5,)</f>
        <v>tier - 1</v>
      </c>
      <c r="P510" s="64" t="str">
        <f>VLOOKUP(A510,'Hospitalisation Details'!$L$2:$R$2342,6,)</f>
        <v>R1013</v>
      </c>
      <c r="Q510" s="64">
        <f>VLOOKUP(A510,'Hospitalisation Details'!$L$2:$R$2342,3,)</f>
        <v>40</v>
      </c>
      <c r="R510" s="64">
        <f>VLOOKUP(A510,'Hospitalisation Details'!$L$2:$U$2342,10,)</f>
        <v>15</v>
      </c>
      <c r="S510" s="64" t="str">
        <f>VLOOKUP(A510,'Hospitalisation Details'!$L$2:$U$2342,8,)</f>
        <v>Dec</v>
      </c>
      <c r="T510" s="126">
        <f>VLOOKUP(A510,'Hospitalisation Details'!$L$2:$U$2342,9,)</f>
        <v>1982</v>
      </c>
    </row>
    <row r="511" spans="1:20" ht="15.5" x14ac:dyDescent="0.35">
      <c r="A511" s="124" t="s">
        <v>1861</v>
      </c>
      <c r="B511" s="64" t="str">
        <f>VLOOKUP(A511,'Medical Examinations'!$AS$1:$BC$2336,9,)</f>
        <v>Sean K</v>
      </c>
      <c r="C511" s="64">
        <f>VLOOKUP(A511,'Medical Examinations'!$AS$1:$BC$2336,2,)</f>
        <v>33.344999999999999</v>
      </c>
      <c r="D511" s="64">
        <f>VLOOKUP(A511,'Medical Examinations'!$AS$1:$BC$2336,3,)</f>
        <v>4.79</v>
      </c>
      <c r="E511" s="64" t="str">
        <f>VLOOKUP(A511,'Medical Examinations'!$AS$1:$BC$2336,6,)</f>
        <v>No</v>
      </c>
      <c r="F511" s="64" t="str">
        <f>VLOOKUP(A511,'Medical Examinations'!$AS$1:$BC$2336,4,)</f>
        <v>No</v>
      </c>
      <c r="G511" s="64" t="str">
        <f>VLOOKUP(A511,'Medical Examinations'!$AS$1:$BC$2336,5,)</f>
        <v>Yes</v>
      </c>
      <c r="H511" s="64">
        <f>VLOOKUP(A511,'Medical Examinations'!$AS$1:$BC$2336,8,)</f>
        <v>1</v>
      </c>
      <c r="I511" s="64" t="str">
        <f>VLOOKUP(A511,'Medical Examinations'!$AS$1:$BC$2336,7,)</f>
        <v>No</v>
      </c>
      <c r="J511" s="64" t="str">
        <f>VLOOKUP(A511,'Medical Examinations'!$AS$1:$BC$2336,11,)</f>
        <v>Obesity</v>
      </c>
      <c r="K511" s="64" t="str">
        <f>VLOOKUP(A511,'Medical Examinations'!$AS$1:$BC$2336,10,)</f>
        <v>Normal</v>
      </c>
      <c r="L511" s="64" t="str">
        <f>VLOOKUP(A511,'Hospitalisation Details'!$L$2:$R$2342,2,)</f>
        <v>06-09-1993</v>
      </c>
      <c r="M511" s="65">
        <f>VLOOKUP(A511,'Hospitalisation Details'!$L$2:$R$2345,7,)</f>
        <v>19442</v>
      </c>
      <c r="N511" s="64" t="str">
        <f>VLOOKUP(A511,'Hospitalisation Details'!$L$2:$R$2342,4,)</f>
        <v>tier - 1</v>
      </c>
      <c r="O511" s="64" t="str">
        <f>VLOOKUP(A511,'Hospitalisation Details'!$L$2:$R$2342,5,)</f>
        <v>tier - 3</v>
      </c>
      <c r="P511" s="64" t="str">
        <f>VLOOKUP(A511,'Hospitalisation Details'!$L$2:$R$2342,6,)</f>
        <v>R1012</v>
      </c>
      <c r="Q511" s="64">
        <f>VLOOKUP(A511,'Hospitalisation Details'!$L$2:$R$2342,3,)</f>
        <v>29</v>
      </c>
      <c r="R511" s="64">
        <f>VLOOKUP(A511,'Hospitalisation Details'!$L$2:$U$2342,10,)</f>
        <v>6</v>
      </c>
      <c r="S511" s="64" t="str">
        <f>VLOOKUP(A511,'Hospitalisation Details'!$L$2:$U$2342,8,)</f>
        <v>Sep</v>
      </c>
      <c r="T511" s="126">
        <f>VLOOKUP(A511,'Hospitalisation Details'!$L$2:$U$2342,9,)</f>
        <v>1993</v>
      </c>
    </row>
    <row r="512" spans="1:20" ht="15.5" x14ac:dyDescent="0.35">
      <c r="A512" s="124" t="s">
        <v>1860</v>
      </c>
      <c r="B512" s="64" t="str">
        <f>VLOOKUP(A512,'Medical Examinations'!$AS$1:$BC$2336,9,)</f>
        <v>Rick</v>
      </c>
      <c r="C512" s="64">
        <f>VLOOKUP(A512,'Medical Examinations'!$AS$1:$BC$2336,2,)</f>
        <v>24.42</v>
      </c>
      <c r="D512" s="64">
        <f>VLOOKUP(A512,'Medical Examinations'!$AS$1:$BC$2336,3,)</f>
        <v>5.81</v>
      </c>
      <c r="E512" s="64" t="str">
        <f>VLOOKUP(A512,'Medical Examinations'!$AS$1:$BC$2336,6,)</f>
        <v>No</v>
      </c>
      <c r="F512" s="64" t="str">
        <f>VLOOKUP(A512,'Medical Examinations'!$AS$1:$BC$2336,4,)</f>
        <v>No</v>
      </c>
      <c r="G512" s="64" t="str">
        <f>VLOOKUP(A512,'Medical Examinations'!$AS$1:$BC$2336,5,)</f>
        <v>No</v>
      </c>
      <c r="H512" s="64">
        <f>VLOOKUP(A512,'Medical Examinations'!$AS$1:$BC$2336,8,)</f>
        <v>1</v>
      </c>
      <c r="I512" s="64" t="str">
        <f>VLOOKUP(A512,'Medical Examinations'!$AS$1:$BC$2336,7,)</f>
        <v>Yes</v>
      </c>
      <c r="J512" s="64" t="str">
        <f>VLOOKUP(A512,'Medical Examinations'!$AS$1:$BC$2336,11,)</f>
        <v xml:space="preserve">Normal Weight 
</v>
      </c>
      <c r="K512" s="64" t="str">
        <f>VLOOKUP(A512,'Medical Examinations'!$AS$1:$BC$2336,10,)</f>
        <v>Prediabetes</v>
      </c>
      <c r="L512" s="64" t="str">
        <f>VLOOKUP(A512,'Hospitalisation Details'!$L$2:$R$2342,2,)</f>
        <v>30-06-1987</v>
      </c>
      <c r="M512" s="65">
        <f>VLOOKUP(A512,'Hospitalisation Details'!$L$2:$R$2345,7,)</f>
        <v>19362</v>
      </c>
      <c r="N512" s="64" t="str">
        <f>VLOOKUP(A512,'Hospitalisation Details'!$L$2:$R$2342,4,)</f>
        <v>tier - 1</v>
      </c>
      <c r="O512" s="64" t="str">
        <f>VLOOKUP(A512,'Hospitalisation Details'!$L$2:$R$2342,5,)</f>
        <v>tier - 3</v>
      </c>
      <c r="P512" s="64" t="str">
        <f>VLOOKUP(A512,'Hospitalisation Details'!$L$2:$R$2342,6,)</f>
        <v>R1013</v>
      </c>
      <c r="Q512" s="64">
        <f>VLOOKUP(A512,'Hospitalisation Details'!$L$2:$R$2342,3,)</f>
        <v>35</v>
      </c>
      <c r="R512" s="64">
        <f>VLOOKUP(A512,'Hospitalisation Details'!$L$2:$U$2342,10,)</f>
        <v>30</v>
      </c>
      <c r="S512" s="64" t="str">
        <f>VLOOKUP(A512,'Hospitalisation Details'!$L$2:$U$2342,8,)</f>
        <v>Jun</v>
      </c>
      <c r="T512" s="126">
        <f>VLOOKUP(A512,'Hospitalisation Details'!$L$2:$U$2342,9,)</f>
        <v>1987</v>
      </c>
    </row>
    <row r="513" spans="1:20" ht="15.5" x14ac:dyDescent="0.35">
      <c r="A513" s="124" t="s">
        <v>1859</v>
      </c>
      <c r="B513" s="64" t="str">
        <f>VLOOKUP(A513,'Medical Examinations'!$AS$1:$BC$2336,9,)</f>
        <v>Matthew</v>
      </c>
      <c r="C513" s="64">
        <f>VLOOKUP(A513,'Medical Examinations'!$AS$1:$BC$2336,2,)</f>
        <v>29.81</v>
      </c>
      <c r="D513" s="64">
        <f>VLOOKUP(A513,'Medical Examinations'!$AS$1:$BC$2336,3,)</f>
        <v>5.58</v>
      </c>
      <c r="E513" s="64" t="str">
        <f>VLOOKUP(A513,'Medical Examinations'!$AS$1:$BC$2336,6,)</f>
        <v>No</v>
      </c>
      <c r="F513" s="64" t="str">
        <f>VLOOKUP(A513,'Medical Examinations'!$AS$1:$BC$2336,4,)</f>
        <v>No</v>
      </c>
      <c r="G513" s="64" t="str">
        <f>VLOOKUP(A513,'Medical Examinations'!$AS$1:$BC$2336,5,)</f>
        <v>No</v>
      </c>
      <c r="H513" s="64">
        <f>VLOOKUP(A513,'Medical Examinations'!$AS$1:$BC$2336,8,)</f>
        <v>0</v>
      </c>
      <c r="I513" s="64" t="str">
        <f>VLOOKUP(A513,'Medical Examinations'!$AS$1:$BC$2336,7,)</f>
        <v>Yes</v>
      </c>
      <c r="J513" s="64" t="str">
        <f>VLOOKUP(A513,'Medical Examinations'!$AS$1:$BC$2336,11,)</f>
        <v>Over weight</v>
      </c>
      <c r="K513" s="64" t="str">
        <f>VLOOKUP(A513,'Medical Examinations'!$AS$1:$BC$2336,10,)</f>
        <v>Normal</v>
      </c>
      <c r="L513" s="64" t="str">
        <f>VLOOKUP(A513,'Hospitalisation Details'!$L$2:$R$2342,2,)</f>
        <v>24-08-1991</v>
      </c>
      <c r="M513" s="65">
        <f>VLOOKUP(A513,'Hospitalisation Details'!$L$2:$R$2345,7,)</f>
        <v>19350</v>
      </c>
      <c r="N513" s="64" t="str">
        <f>VLOOKUP(A513,'Hospitalisation Details'!$L$2:$R$2342,4,)</f>
        <v>tier - 1</v>
      </c>
      <c r="O513" s="64" t="str">
        <f>VLOOKUP(A513,'Hospitalisation Details'!$L$2:$R$2342,5,)</f>
        <v>tier - 3</v>
      </c>
      <c r="P513" s="64" t="str">
        <f>VLOOKUP(A513,'Hospitalisation Details'!$L$2:$R$2342,6,)</f>
        <v>R1013</v>
      </c>
      <c r="Q513" s="64">
        <f>VLOOKUP(A513,'Hospitalisation Details'!$L$2:$R$2342,3,)</f>
        <v>31</v>
      </c>
      <c r="R513" s="64">
        <f>VLOOKUP(A513,'Hospitalisation Details'!$L$2:$U$2342,10,)</f>
        <v>24</v>
      </c>
      <c r="S513" s="64" t="str">
        <f>VLOOKUP(A513,'Hospitalisation Details'!$L$2:$U$2342,8,)</f>
        <v>Aug</v>
      </c>
      <c r="T513" s="126">
        <f>VLOOKUP(A513,'Hospitalisation Details'!$L$2:$U$2342,9,)</f>
        <v>1991</v>
      </c>
    </row>
    <row r="514" spans="1:20" ht="15.5" x14ac:dyDescent="0.35">
      <c r="A514" s="124" t="s">
        <v>1858</v>
      </c>
      <c r="B514" s="64" t="str">
        <f>VLOOKUP(A514,'Medical Examinations'!$AS$1:$BC$2336,9,)</f>
        <v>Brady</v>
      </c>
      <c r="C514" s="64">
        <f>VLOOKUP(A514,'Medical Examinations'!$AS$1:$BC$2336,2,)</f>
        <v>51.18</v>
      </c>
      <c r="D514" s="64">
        <f>VLOOKUP(A514,'Medical Examinations'!$AS$1:$BC$2336,3,)</f>
        <v>4.4000000000000004</v>
      </c>
      <c r="E514" s="64" t="str">
        <f>VLOOKUP(A514,'Medical Examinations'!$AS$1:$BC$2336,6,)</f>
        <v>Yes</v>
      </c>
      <c r="F514" s="64" t="str">
        <f>VLOOKUP(A514,'Medical Examinations'!$AS$1:$BC$2336,4,)</f>
        <v>No</v>
      </c>
      <c r="G514" s="64" t="str">
        <f>VLOOKUP(A514,'Medical Examinations'!$AS$1:$BC$2336,5,)</f>
        <v>No</v>
      </c>
      <c r="H514" s="64">
        <f>VLOOKUP(A514,'Medical Examinations'!$AS$1:$BC$2336,8,)</f>
        <v>2</v>
      </c>
      <c r="I514" s="64" t="str">
        <f>VLOOKUP(A514,'Medical Examinations'!$AS$1:$BC$2336,7,)</f>
        <v>No</v>
      </c>
      <c r="J514" s="64" t="str">
        <f>VLOOKUP(A514,'Medical Examinations'!$AS$1:$BC$2336,11,)</f>
        <v>Obesity</v>
      </c>
      <c r="K514" s="64" t="str">
        <f>VLOOKUP(A514,'Medical Examinations'!$AS$1:$BC$2336,10,)</f>
        <v>Normal</v>
      </c>
      <c r="L514" s="64" t="str">
        <f>VLOOKUP(A514,'Hospitalisation Details'!$L$2:$R$2342,2,)</f>
        <v>15-11-1966</v>
      </c>
      <c r="M514" s="65">
        <f>VLOOKUP(A514,'Hospitalisation Details'!$L$2:$R$2345,7,)</f>
        <v>19321</v>
      </c>
      <c r="N514" s="64" t="str">
        <f>VLOOKUP(A514,'Hospitalisation Details'!$L$2:$R$2342,4,)</f>
        <v>tier - 1</v>
      </c>
      <c r="O514" s="64" t="str">
        <f>VLOOKUP(A514,'Hospitalisation Details'!$L$2:$R$2342,5,)</f>
        <v>tier - 1</v>
      </c>
      <c r="P514" s="64" t="str">
        <f>VLOOKUP(A514,'Hospitalisation Details'!$L$2:$R$2342,6,)</f>
        <v>R1012</v>
      </c>
      <c r="Q514" s="64">
        <f>VLOOKUP(A514,'Hospitalisation Details'!$L$2:$R$2342,3,)</f>
        <v>56</v>
      </c>
      <c r="R514" s="64">
        <f>VLOOKUP(A514,'Hospitalisation Details'!$L$2:$U$2342,10,)</f>
        <v>15</v>
      </c>
      <c r="S514" s="64" t="str">
        <f>VLOOKUP(A514,'Hospitalisation Details'!$L$2:$U$2342,8,)</f>
        <v>Nov</v>
      </c>
      <c r="T514" s="126">
        <f>VLOOKUP(A514,'Hospitalisation Details'!$L$2:$U$2342,9,)</f>
        <v>1966</v>
      </c>
    </row>
    <row r="515" spans="1:20" ht="15.5" x14ac:dyDescent="0.35">
      <c r="A515" s="124" t="s">
        <v>1857</v>
      </c>
      <c r="B515" s="64" t="str">
        <f>VLOOKUP(A515,'Medical Examinations'!$AS$1:$BC$2336,9,)</f>
        <v>Kameko</v>
      </c>
      <c r="C515" s="64">
        <f>VLOOKUP(A515,'Medical Examinations'!$AS$1:$BC$2336,2,)</f>
        <v>51.37</v>
      </c>
      <c r="D515" s="64">
        <f>VLOOKUP(A515,'Medical Examinations'!$AS$1:$BC$2336,3,)</f>
        <v>8.18</v>
      </c>
      <c r="E515" s="64" t="str">
        <f>VLOOKUP(A515,'Medical Examinations'!$AS$1:$BC$2336,6,)</f>
        <v>Yes</v>
      </c>
      <c r="F515" s="64" t="str">
        <f>VLOOKUP(A515,'Medical Examinations'!$AS$1:$BC$2336,4,)</f>
        <v>No</v>
      </c>
      <c r="G515" s="64" t="str">
        <f>VLOOKUP(A515,'Medical Examinations'!$AS$1:$BC$2336,5,)</f>
        <v>No</v>
      </c>
      <c r="H515" s="64">
        <f>VLOOKUP(A515,'Medical Examinations'!$AS$1:$BC$2336,8,)</f>
        <v>0</v>
      </c>
      <c r="I515" s="64" t="str">
        <f>VLOOKUP(A515,'Medical Examinations'!$AS$1:$BC$2336,7,)</f>
        <v>No</v>
      </c>
      <c r="J515" s="64" t="str">
        <f>VLOOKUP(A515,'Medical Examinations'!$AS$1:$BC$2336,11,)</f>
        <v>Obesity</v>
      </c>
      <c r="K515" s="64" t="str">
        <f>VLOOKUP(A515,'Medical Examinations'!$AS$1:$BC$2336,10,)</f>
        <v>Diabetes</v>
      </c>
      <c r="L515" s="64" t="str">
        <f>VLOOKUP(A515,'Hospitalisation Details'!$L$2:$R$2342,2,)</f>
        <v>29-07-1967</v>
      </c>
      <c r="M515" s="65">
        <f>VLOOKUP(A515,'Hospitalisation Details'!$L$2:$R$2345,7,)</f>
        <v>19260</v>
      </c>
      <c r="N515" s="64" t="str">
        <f>VLOOKUP(A515,'Hospitalisation Details'!$L$2:$R$2342,4,)</f>
        <v>tier - 1</v>
      </c>
      <c r="O515" s="64" t="str">
        <f>VLOOKUP(A515,'Hospitalisation Details'!$L$2:$R$2342,5,)</f>
        <v>tier - 1</v>
      </c>
      <c r="P515" s="64" t="str">
        <f>VLOOKUP(A515,'Hospitalisation Details'!$L$2:$R$2342,6,)</f>
        <v>R1012</v>
      </c>
      <c r="Q515" s="64">
        <f>VLOOKUP(A515,'Hospitalisation Details'!$L$2:$R$2342,3,)</f>
        <v>55</v>
      </c>
      <c r="R515" s="64">
        <f>VLOOKUP(A515,'Hospitalisation Details'!$L$2:$U$2342,10,)</f>
        <v>29</v>
      </c>
      <c r="S515" s="64" t="str">
        <f>VLOOKUP(A515,'Hospitalisation Details'!$L$2:$U$2342,8,)</f>
        <v>Jul</v>
      </c>
      <c r="T515" s="126">
        <f>VLOOKUP(A515,'Hospitalisation Details'!$L$2:$U$2342,9,)</f>
        <v>1967</v>
      </c>
    </row>
    <row r="516" spans="1:20" ht="15.5" x14ac:dyDescent="0.35">
      <c r="A516" s="124" t="s">
        <v>1856</v>
      </c>
      <c r="B516" s="64" t="str">
        <f>VLOOKUP(A516,'Medical Examinations'!$AS$1:$BC$2336,9,)</f>
        <v>Jeremy A</v>
      </c>
      <c r="C516" s="64">
        <f>VLOOKUP(A516,'Medical Examinations'!$AS$1:$BC$2336,2,)</f>
        <v>36.19</v>
      </c>
      <c r="D516" s="64">
        <f>VLOOKUP(A516,'Medical Examinations'!$AS$1:$BC$2336,3,)</f>
        <v>5.52</v>
      </c>
      <c r="E516" s="64" t="str">
        <f>VLOOKUP(A516,'Medical Examinations'!$AS$1:$BC$2336,6,)</f>
        <v>Yes</v>
      </c>
      <c r="F516" s="64" t="str">
        <f>VLOOKUP(A516,'Medical Examinations'!$AS$1:$BC$2336,4,)</f>
        <v>No</v>
      </c>
      <c r="G516" s="64" t="str">
        <f>VLOOKUP(A516,'Medical Examinations'!$AS$1:$BC$2336,5,)</f>
        <v>No</v>
      </c>
      <c r="H516" s="64">
        <f>VLOOKUP(A516,'Medical Examinations'!$AS$1:$BC$2336,8,)</f>
        <v>0</v>
      </c>
      <c r="I516" s="64" t="str">
        <f>VLOOKUP(A516,'Medical Examinations'!$AS$1:$BC$2336,7,)</f>
        <v>No</v>
      </c>
      <c r="J516" s="64" t="str">
        <f>VLOOKUP(A516,'Medical Examinations'!$AS$1:$BC$2336,11,)</f>
        <v>Obesity</v>
      </c>
      <c r="K516" s="64" t="str">
        <f>VLOOKUP(A516,'Medical Examinations'!$AS$1:$BC$2336,10,)</f>
        <v>Normal</v>
      </c>
      <c r="L516" s="64" t="str">
        <f>VLOOKUP(A516,'Hospitalisation Details'!$L$2:$R$2342,2,)</f>
        <v>28-12-1985</v>
      </c>
      <c r="M516" s="65">
        <f>VLOOKUP(A516,'Hospitalisation Details'!$L$2:$R$2345,7,)</f>
        <v>19215</v>
      </c>
      <c r="N516" s="64" t="str">
        <f>VLOOKUP(A516,'Hospitalisation Details'!$L$2:$R$2342,4,)</f>
        <v>tier - 1</v>
      </c>
      <c r="O516" s="64" t="str">
        <f>VLOOKUP(A516,'Hospitalisation Details'!$L$2:$R$2342,5,)</f>
        <v>tier - 3</v>
      </c>
      <c r="P516" s="64" t="str">
        <f>VLOOKUP(A516,'Hospitalisation Details'!$L$2:$R$2342,6,)</f>
        <v>R1013</v>
      </c>
      <c r="Q516" s="64">
        <f>VLOOKUP(A516,'Hospitalisation Details'!$L$2:$R$2342,3,)</f>
        <v>37</v>
      </c>
      <c r="R516" s="64">
        <f>VLOOKUP(A516,'Hospitalisation Details'!$L$2:$U$2342,10,)</f>
        <v>28</v>
      </c>
      <c r="S516" s="64" t="str">
        <f>VLOOKUP(A516,'Hospitalisation Details'!$L$2:$U$2342,8,)</f>
        <v>Dec</v>
      </c>
      <c r="T516" s="126">
        <f>VLOOKUP(A516,'Hospitalisation Details'!$L$2:$U$2342,9,)</f>
        <v>1985</v>
      </c>
    </row>
    <row r="517" spans="1:20" ht="15.5" x14ac:dyDescent="0.35">
      <c r="A517" s="124" t="s">
        <v>1855</v>
      </c>
      <c r="B517" s="64" t="str">
        <f>VLOOKUP(A517,'Medical Examinations'!$AS$1:$BC$2336,9,)</f>
        <v>Daniel</v>
      </c>
      <c r="C517" s="64">
        <f>VLOOKUP(A517,'Medical Examinations'!$AS$1:$BC$2336,2,)</f>
        <v>25.9</v>
      </c>
      <c r="D517" s="64">
        <f>VLOOKUP(A517,'Medical Examinations'!$AS$1:$BC$2336,3,)</f>
        <v>4.84</v>
      </c>
      <c r="E517" s="64" t="str">
        <f>VLOOKUP(A517,'Medical Examinations'!$AS$1:$BC$2336,6,)</f>
        <v>No</v>
      </c>
      <c r="F517" s="64" t="str">
        <f>VLOOKUP(A517,'Medical Examinations'!$AS$1:$BC$2336,4,)</f>
        <v>No</v>
      </c>
      <c r="G517" s="64" t="str">
        <f>VLOOKUP(A517,'Medical Examinations'!$AS$1:$BC$2336,5,)</f>
        <v>No</v>
      </c>
      <c r="H517" s="64">
        <f>VLOOKUP(A517,'Medical Examinations'!$AS$1:$BC$2336,8,)</f>
        <v>0</v>
      </c>
      <c r="I517" s="64" t="str">
        <f>VLOOKUP(A517,'Medical Examinations'!$AS$1:$BC$2336,7,)</f>
        <v>Yes</v>
      </c>
      <c r="J517" s="64" t="str">
        <f>VLOOKUP(A517,'Medical Examinations'!$AS$1:$BC$2336,11,)</f>
        <v>Over weight</v>
      </c>
      <c r="K517" s="64" t="str">
        <f>VLOOKUP(A517,'Medical Examinations'!$AS$1:$BC$2336,10,)</f>
        <v>Normal</v>
      </c>
      <c r="L517" s="64" t="str">
        <f>VLOOKUP(A517,'Hospitalisation Details'!$L$2:$R$2342,2,)</f>
        <v>16-09-1991</v>
      </c>
      <c r="M517" s="65">
        <f>VLOOKUP(A517,'Hospitalisation Details'!$L$2:$R$2345,7,)</f>
        <v>19200</v>
      </c>
      <c r="N517" s="64" t="str">
        <f>VLOOKUP(A517,'Hospitalisation Details'!$L$2:$R$2342,4,)</f>
        <v>tier - 1</v>
      </c>
      <c r="O517" s="64" t="str">
        <f>VLOOKUP(A517,'Hospitalisation Details'!$L$2:$R$2342,5,)</f>
        <v>tier - 3</v>
      </c>
      <c r="P517" s="64" t="str">
        <f>VLOOKUP(A517,'Hospitalisation Details'!$L$2:$R$2342,6,)</f>
        <v>R1011</v>
      </c>
      <c r="Q517" s="64">
        <f>VLOOKUP(A517,'Hospitalisation Details'!$L$2:$R$2342,3,)</f>
        <v>31</v>
      </c>
      <c r="R517" s="64">
        <f>VLOOKUP(A517,'Hospitalisation Details'!$L$2:$U$2342,10,)</f>
        <v>16</v>
      </c>
      <c r="S517" s="64" t="str">
        <f>VLOOKUP(A517,'Hospitalisation Details'!$L$2:$U$2342,8,)</f>
        <v>Sep</v>
      </c>
      <c r="T517" s="126">
        <f>VLOOKUP(A517,'Hospitalisation Details'!$L$2:$U$2342,9,)</f>
        <v>1991</v>
      </c>
    </row>
    <row r="518" spans="1:20" ht="15.5" x14ac:dyDescent="0.35">
      <c r="A518" s="124" t="s">
        <v>1854</v>
      </c>
      <c r="B518" s="64" t="str">
        <f>VLOOKUP(A518,'Medical Examinations'!$AS$1:$BC$2336,9,)</f>
        <v>Amanda</v>
      </c>
      <c r="C518" s="64">
        <f>VLOOKUP(A518,'Medical Examinations'!$AS$1:$BC$2336,2,)</f>
        <v>35.72</v>
      </c>
      <c r="D518" s="64">
        <f>VLOOKUP(A518,'Medical Examinations'!$AS$1:$BC$2336,3,)</f>
        <v>4.08</v>
      </c>
      <c r="E518" s="64" t="str">
        <f>VLOOKUP(A518,'Medical Examinations'!$AS$1:$BC$2336,6,)</f>
        <v>No</v>
      </c>
      <c r="F518" s="64" t="str">
        <f>VLOOKUP(A518,'Medical Examinations'!$AS$1:$BC$2336,4,)</f>
        <v>No</v>
      </c>
      <c r="G518" s="64" t="str">
        <f>VLOOKUP(A518,'Medical Examinations'!$AS$1:$BC$2336,5,)</f>
        <v>Yes</v>
      </c>
      <c r="H518" s="64">
        <f>VLOOKUP(A518,'Medical Examinations'!$AS$1:$BC$2336,8,)</f>
        <v>1</v>
      </c>
      <c r="I518" s="64" t="str">
        <f>VLOOKUP(A518,'Medical Examinations'!$AS$1:$BC$2336,7,)</f>
        <v>No</v>
      </c>
      <c r="J518" s="64" t="str">
        <f>VLOOKUP(A518,'Medical Examinations'!$AS$1:$BC$2336,11,)</f>
        <v>Obesity</v>
      </c>
      <c r="K518" s="64" t="str">
        <f>VLOOKUP(A518,'Medical Examinations'!$AS$1:$BC$2336,10,)</f>
        <v>Normal</v>
      </c>
      <c r="L518" s="64" t="str">
        <f>VLOOKUP(A518,'Hospitalisation Details'!$L$2:$R$2342,2,)</f>
        <v>02-07-1979</v>
      </c>
      <c r="M518" s="65">
        <f>VLOOKUP(A518,'Hospitalisation Details'!$L$2:$R$2345,7,)</f>
        <v>19145</v>
      </c>
      <c r="N518" s="64" t="str">
        <f>VLOOKUP(A518,'Hospitalisation Details'!$L$2:$R$2342,4,)</f>
        <v>tier - 1</v>
      </c>
      <c r="O518" s="64" t="str">
        <f>VLOOKUP(A518,'Hospitalisation Details'!$L$2:$R$2342,5,)</f>
        <v>tier - 1</v>
      </c>
      <c r="P518" s="64" t="str">
        <f>VLOOKUP(A518,'Hospitalisation Details'!$L$2:$R$2342,6,)</f>
        <v>R1024</v>
      </c>
      <c r="Q518" s="64">
        <f>VLOOKUP(A518,'Hospitalisation Details'!$L$2:$R$2342,3,)</f>
        <v>43</v>
      </c>
      <c r="R518" s="64">
        <f>VLOOKUP(A518,'Hospitalisation Details'!$L$2:$U$2342,10,)</f>
        <v>2</v>
      </c>
      <c r="S518" s="64" t="str">
        <f>VLOOKUP(A518,'Hospitalisation Details'!$L$2:$U$2342,8,)</f>
        <v>Jul</v>
      </c>
      <c r="T518" s="126">
        <f>VLOOKUP(A518,'Hospitalisation Details'!$L$2:$U$2342,9,)</f>
        <v>1979</v>
      </c>
    </row>
    <row r="519" spans="1:20" ht="15.5" x14ac:dyDescent="0.35">
      <c r="A519" s="124" t="s">
        <v>1853</v>
      </c>
      <c r="B519" s="64" t="str">
        <f>VLOOKUP(A519,'Medical Examinations'!$AS$1:$BC$2336,9,)</f>
        <v>Karen</v>
      </c>
      <c r="C519" s="64">
        <f>VLOOKUP(A519,'Medical Examinations'!$AS$1:$BC$2336,2,)</f>
        <v>27.94</v>
      </c>
      <c r="D519" s="64">
        <f>VLOOKUP(A519,'Medical Examinations'!$AS$1:$BC$2336,3,)</f>
        <v>4.4800000000000004</v>
      </c>
      <c r="E519" s="64" t="str">
        <f>VLOOKUP(A519,'Medical Examinations'!$AS$1:$BC$2336,6,)</f>
        <v>No</v>
      </c>
      <c r="F519" s="64" t="str">
        <f>VLOOKUP(A519,'Medical Examinations'!$AS$1:$BC$2336,4,)</f>
        <v>No</v>
      </c>
      <c r="G519" s="64" t="str">
        <f>VLOOKUP(A519,'Medical Examinations'!$AS$1:$BC$2336,5,)</f>
        <v>Yes</v>
      </c>
      <c r="H519" s="64">
        <f>VLOOKUP(A519,'Medical Examinations'!$AS$1:$BC$2336,8,)</f>
        <v>1</v>
      </c>
      <c r="I519" s="64" t="str">
        <f>VLOOKUP(A519,'Medical Examinations'!$AS$1:$BC$2336,7,)</f>
        <v>Yes</v>
      </c>
      <c r="J519" s="64" t="str">
        <f>VLOOKUP(A519,'Medical Examinations'!$AS$1:$BC$2336,11,)</f>
        <v>Over weight</v>
      </c>
      <c r="K519" s="64" t="str">
        <f>VLOOKUP(A519,'Medical Examinations'!$AS$1:$BC$2336,10,)</f>
        <v>Normal</v>
      </c>
      <c r="L519" s="64" t="str">
        <f>VLOOKUP(A519,'Hospitalisation Details'!$L$2:$R$2342,2,)</f>
        <v>28-09-1993</v>
      </c>
      <c r="M519" s="65">
        <f>VLOOKUP(A519,'Hospitalisation Details'!$L$2:$R$2345,7,)</f>
        <v>19108</v>
      </c>
      <c r="N519" s="64" t="str">
        <f>VLOOKUP(A519,'Hospitalisation Details'!$L$2:$R$2342,4,)</f>
        <v>tier - 1</v>
      </c>
      <c r="O519" s="64" t="str">
        <f>VLOOKUP(A519,'Hospitalisation Details'!$L$2:$R$2342,5,)</f>
        <v>tier - 2</v>
      </c>
      <c r="P519" s="64" t="str">
        <f>VLOOKUP(A519,'Hospitalisation Details'!$L$2:$R$2342,6,)</f>
        <v>R1013</v>
      </c>
      <c r="Q519" s="64">
        <f>VLOOKUP(A519,'Hospitalisation Details'!$L$2:$R$2342,3,)</f>
        <v>29</v>
      </c>
      <c r="R519" s="64">
        <f>VLOOKUP(A519,'Hospitalisation Details'!$L$2:$U$2342,10,)</f>
        <v>28</v>
      </c>
      <c r="S519" s="64" t="str">
        <f>VLOOKUP(A519,'Hospitalisation Details'!$L$2:$U$2342,8,)</f>
        <v>Sep</v>
      </c>
      <c r="T519" s="126">
        <f>VLOOKUP(A519,'Hospitalisation Details'!$L$2:$U$2342,9,)</f>
        <v>1993</v>
      </c>
    </row>
    <row r="520" spans="1:20" ht="15.5" x14ac:dyDescent="0.35">
      <c r="A520" s="124" t="s">
        <v>1852</v>
      </c>
      <c r="B520" s="64" t="str">
        <f>VLOOKUP(A520,'Medical Examinations'!$AS$1:$BC$2336,9,)</f>
        <v>Gregory</v>
      </c>
      <c r="C520" s="64">
        <f>VLOOKUP(A520,'Medical Examinations'!$AS$1:$BC$2336,2,)</f>
        <v>27.1</v>
      </c>
      <c r="D520" s="64">
        <f>VLOOKUP(A520,'Medical Examinations'!$AS$1:$BC$2336,3,)</f>
        <v>5.73</v>
      </c>
      <c r="E520" s="64" t="str">
        <f>VLOOKUP(A520,'Medical Examinations'!$AS$1:$BC$2336,6,)</f>
        <v>No</v>
      </c>
      <c r="F520" s="64" t="str">
        <f>VLOOKUP(A520,'Medical Examinations'!$AS$1:$BC$2336,4,)</f>
        <v>No</v>
      </c>
      <c r="G520" s="64" t="str">
        <f>VLOOKUP(A520,'Medical Examinations'!$AS$1:$BC$2336,5,)</f>
        <v>No</v>
      </c>
      <c r="H520" s="64">
        <f>VLOOKUP(A520,'Medical Examinations'!$AS$1:$BC$2336,8,)</f>
        <v>0</v>
      </c>
      <c r="I520" s="64" t="str">
        <f>VLOOKUP(A520,'Medical Examinations'!$AS$1:$BC$2336,7,)</f>
        <v>Yes</v>
      </c>
      <c r="J520" s="64" t="str">
        <f>VLOOKUP(A520,'Medical Examinations'!$AS$1:$BC$2336,11,)</f>
        <v>Over weight</v>
      </c>
      <c r="K520" s="64" t="str">
        <f>VLOOKUP(A520,'Medical Examinations'!$AS$1:$BC$2336,10,)</f>
        <v>Prediabetes</v>
      </c>
      <c r="L520" s="64" t="str">
        <f>VLOOKUP(A520,'Hospitalisation Details'!$L$2:$R$2342,2,)</f>
        <v>05-06-1989</v>
      </c>
      <c r="M520" s="65">
        <f>VLOOKUP(A520,'Hospitalisation Details'!$L$2:$R$2345,7,)</f>
        <v>19041</v>
      </c>
      <c r="N520" s="64" t="str">
        <f>VLOOKUP(A520,'Hospitalisation Details'!$L$2:$R$2342,4,)</f>
        <v>tier - 1</v>
      </c>
      <c r="O520" s="64" t="str">
        <f>VLOOKUP(A520,'Hospitalisation Details'!$L$2:$R$2342,5,)</f>
        <v>tier - 3</v>
      </c>
      <c r="P520" s="64" t="str">
        <f>VLOOKUP(A520,'Hospitalisation Details'!$L$2:$R$2342,6,)</f>
        <v>R1011</v>
      </c>
      <c r="Q520" s="64">
        <f>VLOOKUP(A520,'Hospitalisation Details'!$L$2:$R$2342,3,)</f>
        <v>34</v>
      </c>
      <c r="R520" s="64">
        <f>VLOOKUP(A520,'Hospitalisation Details'!$L$2:$U$2342,10,)</f>
        <v>5</v>
      </c>
      <c r="S520" s="64" t="str">
        <f>VLOOKUP(A520,'Hospitalisation Details'!$L$2:$U$2342,8,)</f>
        <v>Jun</v>
      </c>
      <c r="T520" s="126">
        <f>VLOOKUP(A520,'Hospitalisation Details'!$L$2:$U$2342,9,)</f>
        <v>1989</v>
      </c>
    </row>
    <row r="521" spans="1:20" ht="15.5" x14ac:dyDescent="0.35">
      <c r="A521" s="124" t="s">
        <v>1851</v>
      </c>
      <c r="B521" s="64" t="str">
        <f>VLOOKUP(A521,'Medical Examinations'!$AS$1:$BC$2336,9,)</f>
        <v>Sabine</v>
      </c>
      <c r="C521" s="64">
        <f>VLOOKUP(A521,'Medical Examinations'!$AS$1:$BC$2336,2,)</f>
        <v>18.3</v>
      </c>
      <c r="D521" s="64">
        <f>VLOOKUP(A521,'Medical Examinations'!$AS$1:$BC$2336,3,)</f>
        <v>5.46</v>
      </c>
      <c r="E521" s="64" t="str">
        <f>VLOOKUP(A521,'Medical Examinations'!$AS$1:$BC$2336,6,)</f>
        <v>Yes</v>
      </c>
      <c r="F521" s="64" t="str">
        <f>VLOOKUP(A521,'Medical Examinations'!$AS$1:$BC$2336,4,)</f>
        <v>No</v>
      </c>
      <c r="G521" s="64" t="str">
        <f>VLOOKUP(A521,'Medical Examinations'!$AS$1:$BC$2336,5,)</f>
        <v>Yes</v>
      </c>
      <c r="H521" s="64">
        <f>VLOOKUP(A521,'Medical Examinations'!$AS$1:$BC$2336,8,)</f>
        <v>1</v>
      </c>
      <c r="I521" s="64" t="str">
        <f>VLOOKUP(A521,'Medical Examinations'!$AS$1:$BC$2336,7,)</f>
        <v>Yes</v>
      </c>
      <c r="J521" s="64" t="str">
        <f>VLOOKUP(A521,'Medical Examinations'!$AS$1:$BC$2336,11,)</f>
        <v>Under weight</v>
      </c>
      <c r="K521" s="64" t="str">
        <f>VLOOKUP(A521,'Medical Examinations'!$AS$1:$BC$2336,10,)</f>
        <v>Normal</v>
      </c>
      <c r="L521" s="64" t="str">
        <f>VLOOKUP(A521,'Hospitalisation Details'!$L$2:$R$2342,2,)</f>
        <v>19-12-1983</v>
      </c>
      <c r="M521" s="65">
        <f>VLOOKUP(A521,'Hospitalisation Details'!$L$2:$R$2345,7,)</f>
        <v>19023</v>
      </c>
      <c r="N521" s="64" t="str">
        <f>VLOOKUP(A521,'Hospitalisation Details'!$L$2:$R$2342,4,)</f>
        <v>tier - 1</v>
      </c>
      <c r="O521" s="64" t="str">
        <f>VLOOKUP(A521,'Hospitalisation Details'!$L$2:$R$2342,5,)</f>
        <v>tier - 3</v>
      </c>
      <c r="P521" s="64" t="str">
        <f>VLOOKUP(A521,'Hospitalisation Details'!$L$2:$R$2342,6,)</f>
        <v>R1011</v>
      </c>
      <c r="Q521" s="64">
        <f>VLOOKUP(A521,'Hospitalisation Details'!$L$2:$R$2342,3,)</f>
        <v>39</v>
      </c>
      <c r="R521" s="64">
        <f>VLOOKUP(A521,'Hospitalisation Details'!$L$2:$U$2342,10,)</f>
        <v>19</v>
      </c>
      <c r="S521" s="64" t="str">
        <f>VLOOKUP(A521,'Hospitalisation Details'!$L$2:$U$2342,8,)</f>
        <v>Dec</v>
      </c>
      <c r="T521" s="126">
        <f>VLOOKUP(A521,'Hospitalisation Details'!$L$2:$U$2342,9,)</f>
        <v>1983</v>
      </c>
    </row>
    <row r="522" spans="1:20" ht="15.5" x14ac:dyDescent="0.35">
      <c r="A522" s="124" t="s">
        <v>1850</v>
      </c>
      <c r="B522" s="64" t="str">
        <f>VLOOKUP(A522,'Medical Examinations'!$AS$1:$BC$2336,9,)</f>
        <v>Joseph</v>
      </c>
      <c r="C522" s="64">
        <f>VLOOKUP(A522,'Medical Examinations'!$AS$1:$BC$2336,2,)</f>
        <v>25.3</v>
      </c>
      <c r="D522" s="64">
        <f>VLOOKUP(A522,'Medical Examinations'!$AS$1:$BC$2336,3,)</f>
        <v>5.0199999999999996</v>
      </c>
      <c r="E522" s="64" t="str">
        <f>VLOOKUP(A522,'Medical Examinations'!$AS$1:$BC$2336,6,)</f>
        <v>Yes</v>
      </c>
      <c r="F522" s="64" t="str">
        <f>VLOOKUP(A522,'Medical Examinations'!$AS$1:$BC$2336,4,)</f>
        <v>No</v>
      </c>
      <c r="G522" s="64" t="str">
        <f>VLOOKUP(A522,'Medical Examinations'!$AS$1:$BC$2336,5,)</f>
        <v>No</v>
      </c>
      <c r="H522" s="64">
        <f>VLOOKUP(A522,'Medical Examinations'!$AS$1:$BC$2336,8,)</f>
        <v>1</v>
      </c>
      <c r="I522" s="64" t="str">
        <f>VLOOKUP(A522,'Medical Examinations'!$AS$1:$BC$2336,7,)</f>
        <v>Yes</v>
      </c>
      <c r="J522" s="64" t="str">
        <f>VLOOKUP(A522,'Medical Examinations'!$AS$1:$BC$2336,11,)</f>
        <v>Over weight</v>
      </c>
      <c r="K522" s="64" t="str">
        <f>VLOOKUP(A522,'Medical Examinations'!$AS$1:$BC$2336,10,)</f>
        <v>Normal</v>
      </c>
      <c r="L522" s="64" t="str">
        <f>VLOOKUP(A522,'Hospitalisation Details'!$L$2:$R$2342,2,)</f>
        <v>24-10-1988</v>
      </c>
      <c r="M522" s="65">
        <f>VLOOKUP(A522,'Hospitalisation Details'!$L$2:$R$2345,7,)</f>
        <v>18973</v>
      </c>
      <c r="N522" s="64" t="str">
        <f>VLOOKUP(A522,'Hospitalisation Details'!$L$2:$R$2342,4,)</f>
        <v>tier - 1</v>
      </c>
      <c r="O522" s="64" t="str">
        <f>VLOOKUP(A522,'Hospitalisation Details'!$L$2:$R$2342,5,)</f>
        <v>tier - 3</v>
      </c>
      <c r="P522" s="64" t="str">
        <f>VLOOKUP(A522,'Hospitalisation Details'!$L$2:$R$2342,6,)</f>
        <v>R1013</v>
      </c>
      <c r="Q522" s="64">
        <f>VLOOKUP(A522,'Hospitalisation Details'!$L$2:$R$2342,3,)</f>
        <v>34</v>
      </c>
      <c r="R522" s="64">
        <f>VLOOKUP(A522,'Hospitalisation Details'!$L$2:$U$2342,10,)</f>
        <v>24</v>
      </c>
      <c r="S522" s="64" t="str">
        <f>VLOOKUP(A522,'Hospitalisation Details'!$L$2:$U$2342,8,)</f>
        <v>Oct</v>
      </c>
      <c r="T522" s="126">
        <f>VLOOKUP(A522,'Hospitalisation Details'!$L$2:$U$2342,9,)</f>
        <v>1988</v>
      </c>
    </row>
    <row r="523" spans="1:20" ht="15.5" x14ac:dyDescent="0.35">
      <c r="A523" s="124" t="s">
        <v>1849</v>
      </c>
      <c r="B523" s="64" t="str">
        <f>VLOOKUP(A523,'Medical Examinations'!$AS$1:$BC$2336,9,)</f>
        <v>Adam</v>
      </c>
      <c r="C523" s="64">
        <f>VLOOKUP(A523,'Medical Examinations'!$AS$1:$BC$2336,2,)</f>
        <v>38.83</v>
      </c>
      <c r="D523" s="64">
        <f>VLOOKUP(A523,'Medical Examinations'!$AS$1:$BC$2336,3,)</f>
        <v>6.36</v>
      </c>
      <c r="E523" s="64" t="str">
        <f>VLOOKUP(A523,'Medical Examinations'!$AS$1:$BC$2336,6,)</f>
        <v>No</v>
      </c>
      <c r="F523" s="64" t="str">
        <f>VLOOKUP(A523,'Medical Examinations'!$AS$1:$BC$2336,4,)</f>
        <v>No</v>
      </c>
      <c r="G523" s="64" t="str">
        <f>VLOOKUP(A523,'Medical Examinations'!$AS$1:$BC$2336,5,)</f>
        <v>No</v>
      </c>
      <c r="H523" s="64">
        <f>VLOOKUP(A523,'Medical Examinations'!$AS$1:$BC$2336,8,)</f>
        <v>1</v>
      </c>
      <c r="I523" s="64" t="str">
        <f>VLOOKUP(A523,'Medical Examinations'!$AS$1:$BC$2336,7,)</f>
        <v>No</v>
      </c>
      <c r="J523" s="64" t="str">
        <f>VLOOKUP(A523,'Medical Examinations'!$AS$1:$BC$2336,11,)</f>
        <v>Obesity</v>
      </c>
      <c r="K523" s="64" t="str">
        <f>VLOOKUP(A523,'Medical Examinations'!$AS$1:$BC$2336,10,)</f>
        <v>Prediabetes</v>
      </c>
      <c r="L523" s="64" t="str">
        <f>VLOOKUP(A523,'Hospitalisation Details'!$L$2:$R$2342,2,)</f>
        <v>30-11-1992</v>
      </c>
      <c r="M523" s="65">
        <f>VLOOKUP(A523,'Hospitalisation Details'!$L$2:$R$2345,7,)</f>
        <v>18963</v>
      </c>
      <c r="N523" s="64" t="str">
        <f>VLOOKUP(A523,'Hospitalisation Details'!$L$2:$R$2342,4,)</f>
        <v>tier - 1</v>
      </c>
      <c r="O523" s="64" t="str">
        <f>VLOOKUP(A523,'Hospitalisation Details'!$L$2:$R$2342,5,)</f>
        <v>tier - 1</v>
      </c>
      <c r="P523" s="64" t="str">
        <f>VLOOKUP(A523,'Hospitalisation Details'!$L$2:$R$2342,6,)</f>
        <v>R1013</v>
      </c>
      <c r="Q523" s="64">
        <f>VLOOKUP(A523,'Hospitalisation Details'!$L$2:$R$2342,3,)</f>
        <v>30</v>
      </c>
      <c r="R523" s="64">
        <f>VLOOKUP(A523,'Hospitalisation Details'!$L$2:$U$2342,10,)</f>
        <v>30</v>
      </c>
      <c r="S523" s="64" t="str">
        <f>VLOOKUP(A523,'Hospitalisation Details'!$L$2:$U$2342,8,)</f>
        <v>Nov</v>
      </c>
      <c r="T523" s="126">
        <f>VLOOKUP(A523,'Hospitalisation Details'!$L$2:$U$2342,9,)</f>
        <v>1992</v>
      </c>
    </row>
    <row r="524" spans="1:20" ht="15.5" x14ac:dyDescent="0.35">
      <c r="A524" s="124" t="s">
        <v>1848</v>
      </c>
      <c r="B524" s="64" t="str">
        <f>VLOOKUP(A524,'Medical Examinations'!$AS$1:$BC$2336,9,)</f>
        <v>Karolyn A</v>
      </c>
      <c r="C524" s="64">
        <f>VLOOKUP(A524,'Medical Examinations'!$AS$1:$BC$2336,2,)</f>
        <v>27.6</v>
      </c>
      <c r="D524" s="64">
        <f>VLOOKUP(A524,'Medical Examinations'!$AS$1:$BC$2336,3,)</f>
        <v>5.36</v>
      </c>
      <c r="E524" s="64" t="str">
        <f>VLOOKUP(A524,'Medical Examinations'!$AS$1:$BC$2336,6,)</f>
        <v>No</v>
      </c>
      <c r="F524" s="64" t="str">
        <f>VLOOKUP(A524,'Medical Examinations'!$AS$1:$BC$2336,4,)</f>
        <v>No</v>
      </c>
      <c r="G524" s="64" t="str">
        <f>VLOOKUP(A524,'Medical Examinations'!$AS$1:$BC$2336,5,)</f>
        <v>No</v>
      </c>
      <c r="H524" s="64">
        <f>VLOOKUP(A524,'Medical Examinations'!$AS$1:$BC$2336,8,)</f>
        <v>1</v>
      </c>
      <c r="I524" s="64" t="str">
        <f>VLOOKUP(A524,'Medical Examinations'!$AS$1:$BC$2336,7,)</f>
        <v>No</v>
      </c>
      <c r="J524" s="64" t="str">
        <f>VLOOKUP(A524,'Medical Examinations'!$AS$1:$BC$2336,11,)</f>
        <v>Over weight</v>
      </c>
      <c r="K524" s="64" t="str">
        <f>VLOOKUP(A524,'Medical Examinations'!$AS$1:$BC$2336,10,)</f>
        <v>Normal</v>
      </c>
      <c r="L524" s="64" t="str">
        <f>VLOOKUP(A524,'Hospitalisation Details'!$L$2:$R$2342,2,)</f>
        <v>06-08-1998</v>
      </c>
      <c r="M524" s="65">
        <f>VLOOKUP(A524,'Hospitalisation Details'!$L$2:$R$2345,7,)</f>
        <v>18955</v>
      </c>
      <c r="N524" s="64" t="str">
        <f>VLOOKUP(A524,'Hospitalisation Details'!$L$2:$R$2342,4,)</f>
        <v>tier - 1</v>
      </c>
      <c r="O524" s="64" t="str">
        <f>VLOOKUP(A524,'Hospitalisation Details'!$L$2:$R$2342,5,)</f>
        <v>tier - 3</v>
      </c>
      <c r="P524" s="64" t="str">
        <f>VLOOKUP(A524,'Hospitalisation Details'!$L$2:$R$2342,6,)</f>
        <v>R1011</v>
      </c>
      <c r="Q524" s="64">
        <f>VLOOKUP(A524,'Hospitalisation Details'!$L$2:$R$2342,3,)</f>
        <v>24</v>
      </c>
      <c r="R524" s="64">
        <f>VLOOKUP(A524,'Hospitalisation Details'!$L$2:$U$2342,10,)</f>
        <v>6</v>
      </c>
      <c r="S524" s="64" t="str">
        <f>VLOOKUP(A524,'Hospitalisation Details'!$L$2:$U$2342,8,)</f>
        <v>Aug</v>
      </c>
      <c r="T524" s="126">
        <f>VLOOKUP(A524,'Hospitalisation Details'!$L$2:$U$2342,9,)</f>
        <v>1998</v>
      </c>
    </row>
    <row r="525" spans="1:20" ht="15.5" x14ac:dyDescent="0.35">
      <c r="A525" s="124" t="s">
        <v>1847</v>
      </c>
      <c r="B525" s="64" t="str">
        <f>VLOOKUP(A525,'Medical Examinations'!$AS$1:$BC$2336,9,)</f>
        <v>Anita L.</v>
      </c>
      <c r="C525" s="64">
        <f>VLOOKUP(A525,'Medical Examinations'!$AS$1:$BC$2336,2,)</f>
        <v>46.4</v>
      </c>
      <c r="D525" s="64">
        <f>VLOOKUP(A525,'Medical Examinations'!$AS$1:$BC$2336,3,)</f>
        <v>8.3699999999999992</v>
      </c>
      <c r="E525" s="64" t="str">
        <f>VLOOKUP(A525,'Medical Examinations'!$AS$1:$BC$2336,6,)</f>
        <v>Yes</v>
      </c>
      <c r="F525" s="64" t="str">
        <f>VLOOKUP(A525,'Medical Examinations'!$AS$1:$BC$2336,4,)</f>
        <v>No</v>
      </c>
      <c r="G525" s="64" t="str">
        <f>VLOOKUP(A525,'Medical Examinations'!$AS$1:$BC$2336,5,)</f>
        <v>Yes</v>
      </c>
      <c r="H525" s="64">
        <f>VLOOKUP(A525,'Medical Examinations'!$AS$1:$BC$2336,8,)</f>
        <v>1</v>
      </c>
      <c r="I525" s="64" t="str">
        <f>VLOOKUP(A525,'Medical Examinations'!$AS$1:$BC$2336,7,)</f>
        <v>No</v>
      </c>
      <c r="J525" s="64" t="str">
        <f>VLOOKUP(A525,'Medical Examinations'!$AS$1:$BC$2336,11,)</f>
        <v>Obesity</v>
      </c>
      <c r="K525" s="64" t="str">
        <f>VLOOKUP(A525,'Medical Examinations'!$AS$1:$BC$2336,10,)</f>
        <v>Diabetes</v>
      </c>
      <c r="L525" s="64" t="str">
        <f>VLOOKUP(A525,'Hospitalisation Details'!$L$2:$R$2342,2,)</f>
        <v>20-10-1963</v>
      </c>
      <c r="M525" s="65">
        <f>VLOOKUP(A525,'Hospitalisation Details'!$L$2:$R$2345,7,)</f>
        <v>18955</v>
      </c>
      <c r="N525" s="64" t="str">
        <f>VLOOKUP(A525,'Hospitalisation Details'!$L$2:$R$2342,4,)</f>
        <v>tier - 1</v>
      </c>
      <c r="O525" s="64" t="str">
        <f>VLOOKUP(A525,'Hospitalisation Details'!$L$2:$R$2342,5,)</f>
        <v>tier - 1</v>
      </c>
      <c r="P525" s="64" t="str">
        <f>VLOOKUP(A525,'Hospitalisation Details'!$L$2:$R$2342,6,)</f>
        <v>R1026</v>
      </c>
      <c r="Q525" s="64">
        <f>VLOOKUP(A525,'Hospitalisation Details'!$L$2:$R$2342,3,)</f>
        <v>59</v>
      </c>
      <c r="R525" s="64">
        <f>VLOOKUP(A525,'Hospitalisation Details'!$L$2:$U$2342,10,)</f>
        <v>20</v>
      </c>
      <c r="S525" s="64" t="str">
        <f>VLOOKUP(A525,'Hospitalisation Details'!$L$2:$U$2342,8,)</f>
        <v>Oct</v>
      </c>
      <c r="T525" s="126">
        <f>VLOOKUP(A525,'Hospitalisation Details'!$L$2:$U$2342,9,)</f>
        <v>1963</v>
      </c>
    </row>
    <row r="526" spans="1:20" ht="15.5" x14ac:dyDescent="0.35">
      <c r="A526" s="124" t="s">
        <v>1846</v>
      </c>
      <c r="B526" s="64" t="str">
        <f>VLOOKUP(A526,'Medical Examinations'!$AS$1:$BC$2336,9,)</f>
        <v>Laura E.</v>
      </c>
      <c r="C526" s="64">
        <f>VLOOKUP(A526,'Medical Examinations'!$AS$1:$BC$2336,2,)</f>
        <v>51.92</v>
      </c>
      <c r="D526" s="64">
        <f>VLOOKUP(A526,'Medical Examinations'!$AS$1:$BC$2336,3,)</f>
        <v>5.18</v>
      </c>
      <c r="E526" s="64" t="str">
        <f>VLOOKUP(A526,'Medical Examinations'!$AS$1:$BC$2336,6,)</f>
        <v>Yes</v>
      </c>
      <c r="F526" s="64" t="str">
        <f>VLOOKUP(A526,'Medical Examinations'!$AS$1:$BC$2336,4,)</f>
        <v>No</v>
      </c>
      <c r="G526" s="64" t="str">
        <f>VLOOKUP(A526,'Medical Examinations'!$AS$1:$BC$2336,5,)</f>
        <v>Yes</v>
      </c>
      <c r="H526" s="64">
        <f>VLOOKUP(A526,'Medical Examinations'!$AS$1:$BC$2336,8,)</f>
        <v>1</v>
      </c>
      <c r="I526" s="64" t="str">
        <f>VLOOKUP(A526,'Medical Examinations'!$AS$1:$BC$2336,7,)</f>
        <v>No</v>
      </c>
      <c r="J526" s="64" t="str">
        <f>VLOOKUP(A526,'Medical Examinations'!$AS$1:$BC$2336,11,)</f>
        <v>Obesity</v>
      </c>
      <c r="K526" s="64" t="str">
        <f>VLOOKUP(A526,'Medical Examinations'!$AS$1:$BC$2336,10,)</f>
        <v>Normal</v>
      </c>
      <c r="L526" s="64" t="str">
        <f>VLOOKUP(A526,'Hospitalisation Details'!$L$2:$R$2342,2,)</f>
        <v>03-08-1969</v>
      </c>
      <c r="M526" s="65">
        <f>VLOOKUP(A526,'Hospitalisation Details'!$L$2:$R$2345,7,)</f>
        <v>18933</v>
      </c>
      <c r="N526" s="64" t="str">
        <f>VLOOKUP(A526,'Hospitalisation Details'!$L$2:$R$2342,4,)</f>
        <v>tier - 1</v>
      </c>
      <c r="O526" s="64" t="str">
        <f>VLOOKUP(A526,'Hospitalisation Details'!$L$2:$R$2342,5,)</f>
        <v>tier - 3</v>
      </c>
      <c r="P526" s="64" t="str">
        <f>VLOOKUP(A526,'Hospitalisation Details'!$L$2:$R$2342,6,)</f>
        <v>R1012</v>
      </c>
      <c r="Q526" s="64">
        <f>VLOOKUP(A526,'Hospitalisation Details'!$L$2:$R$2342,3,)</f>
        <v>53</v>
      </c>
      <c r="R526" s="64">
        <f>VLOOKUP(A526,'Hospitalisation Details'!$L$2:$U$2342,10,)</f>
        <v>3</v>
      </c>
      <c r="S526" s="64" t="str">
        <f>VLOOKUP(A526,'Hospitalisation Details'!$L$2:$U$2342,8,)</f>
        <v>Aug</v>
      </c>
      <c r="T526" s="126">
        <f>VLOOKUP(A526,'Hospitalisation Details'!$L$2:$U$2342,9,)</f>
        <v>1969</v>
      </c>
    </row>
    <row r="527" spans="1:20" ht="15.5" x14ac:dyDescent="0.35">
      <c r="A527" s="124" t="s">
        <v>1845</v>
      </c>
      <c r="B527" s="64" t="str">
        <f>VLOOKUP(A527,'Medical Examinations'!$AS$1:$BC$2336,9,)</f>
        <v>Sarah</v>
      </c>
      <c r="C527" s="64">
        <f>VLOOKUP(A527,'Medical Examinations'!$AS$1:$BC$2336,2,)</f>
        <v>32.395000000000003</v>
      </c>
      <c r="D527" s="64">
        <f>VLOOKUP(A527,'Medical Examinations'!$AS$1:$BC$2336,3,)</f>
        <v>5.68</v>
      </c>
      <c r="E527" s="64" t="str">
        <f>VLOOKUP(A527,'Medical Examinations'!$AS$1:$BC$2336,6,)</f>
        <v>Yes</v>
      </c>
      <c r="F527" s="64" t="str">
        <f>VLOOKUP(A527,'Medical Examinations'!$AS$1:$BC$2336,4,)</f>
        <v>No</v>
      </c>
      <c r="G527" s="64" t="str">
        <f>VLOOKUP(A527,'Medical Examinations'!$AS$1:$BC$2336,5,)</f>
        <v>No</v>
      </c>
      <c r="H527" s="64">
        <f>VLOOKUP(A527,'Medical Examinations'!$AS$1:$BC$2336,8,)</f>
        <v>1</v>
      </c>
      <c r="I527" s="64" t="str">
        <f>VLOOKUP(A527,'Medical Examinations'!$AS$1:$BC$2336,7,)</f>
        <v>No</v>
      </c>
      <c r="J527" s="64" t="str">
        <f>VLOOKUP(A527,'Medical Examinations'!$AS$1:$BC$2336,11,)</f>
        <v>Obesity</v>
      </c>
      <c r="K527" s="64" t="str">
        <f>VLOOKUP(A527,'Medical Examinations'!$AS$1:$BC$2336,10,)</f>
        <v>Normal</v>
      </c>
      <c r="L527" s="64" t="str">
        <f>VLOOKUP(A527,'Hospitalisation Details'!$L$2:$R$2342,2,)</f>
        <v>27-09-1995</v>
      </c>
      <c r="M527" s="65">
        <f>VLOOKUP(A527,'Hospitalisation Details'!$L$2:$R$2345,7,)</f>
        <v>18903</v>
      </c>
      <c r="N527" s="64" t="str">
        <f>VLOOKUP(A527,'Hospitalisation Details'!$L$2:$R$2342,4,)</f>
        <v>tier - 1</v>
      </c>
      <c r="O527" s="64" t="str">
        <f>VLOOKUP(A527,'Hospitalisation Details'!$L$2:$R$2342,5,)</f>
        <v>tier - 2</v>
      </c>
      <c r="P527" s="64" t="str">
        <f>VLOOKUP(A527,'Hospitalisation Details'!$L$2:$R$2342,6,)</f>
        <v>R1024</v>
      </c>
      <c r="Q527" s="64">
        <f>VLOOKUP(A527,'Hospitalisation Details'!$L$2:$R$2342,3,)</f>
        <v>27</v>
      </c>
      <c r="R527" s="64">
        <f>VLOOKUP(A527,'Hospitalisation Details'!$L$2:$U$2342,10,)</f>
        <v>27</v>
      </c>
      <c r="S527" s="64" t="str">
        <f>VLOOKUP(A527,'Hospitalisation Details'!$L$2:$U$2342,8,)</f>
        <v>Sep</v>
      </c>
      <c r="T527" s="126">
        <f>VLOOKUP(A527,'Hospitalisation Details'!$L$2:$U$2342,9,)</f>
        <v>1995</v>
      </c>
    </row>
    <row r="528" spans="1:20" ht="15.5" x14ac:dyDescent="0.35">
      <c r="A528" s="124" t="s">
        <v>1844</v>
      </c>
      <c r="B528" s="64" t="str">
        <f>VLOOKUP(A528,'Medical Examinations'!$AS$1:$BC$2336,9,)</f>
        <v>Ashley E</v>
      </c>
      <c r="C528" s="64">
        <f>VLOOKUP(A528,'Medical Examinations'!$AS$1:$BC$2336,2,)</f>
        <v>46.19</v>
      </c>
      <c r="D528" s="64">
        <f>VLOOKUP(A528,'Medical Examinations'!$AS$1:$BC$2336,3,)</f>
        <v>7.31</v>
      </c>
      <c r="E528" s="64" t="str">
        <f>VLOOKUP(A528,'Medical Examinations'!$AS$1:$BC$2336,6,)</f>
        <v>Yes</v>
      </c>
      <c r="F528" s="64" t="str">
        <f>VLOOKUP(A528,'Medical Examinations'!$AS$1:$BC$2336,4,)</f>
        <v>No</v>
      </c>
      <c r="G528" s="64" t="str">
        <f>VLOOKUP(A528,'Medical Examinations'!$AS$1:$BC$2336,5,)</f>
        <v>Yes</v>
      </c>
      <c r="H528" s="64">
        <f>VLOOKUP(A528,'Medical Examinations'!$AS$1:$BC$2336,8,)</f>
        <v>1</v>
      </c>
      <c r="I528" s="64" t="str">
        <f>VLOOKUP(A528,'Medical Examinations'!$AS$1:$BC$2336,7,)</f>
        <v>No</v>
      </c>
      <c r="J528" s="64" t="str">
        <f>VLOOKUP(A528,'Medical Examinations'!$AS$1:$BC$2336,11,)</f>
        <v>Obesity</v>
      </c>
      <c r="K528" s="64" t="str">
        <f>VLOOKUP(A528,'Medical Examinations'!$AS$1:$BC$2336,10,)</f>
        <v>Diabetes</v>
      </c>
      <c r="L528" s="64" t="str">
        <f>VLOOKUP(A528,'Hospitalisation Details'!$L$2:$R$2342,2,)</f>
        <v>06-12-1963</v>
      </c>
      <c r="M528" s="65">
        <f>VLOOKUP(A528,'Hospitalisation Details'!$L$2:$R$2345,7,)</f>
        <v>18883</v>
      </c>
      <c r="N528" s="64" t="str">
        <f>VLOOKUP(A528,'Hospitalisation Details'!$L$2:$R$2342,4,)</f>
        <v>tier - 1</v>
      </c>
      <c r="O528" s="64" t="str">
        <f>VLOOKUP(A528,'Hospitalisation Details'!$L$2:$R$2342,5,)</f>
        <v>tier - 1</v>
      </c>
      <c r="P528" s="64" t="str">
        <f>VLOOKUP(A528,'Hospitalisation Details'!$L$2:$R$2342,6,)</f>
        <v>R1026</v>
      </c>
      <c r="Q528" s="64">
        <f>VLOOKUP(A528,'Hospitalisation Details'!$L$2:$R$2342,3,)</f>
        <v>59</v>
      </c>
      <c r="R528" s="64">
        <f>VLOOKUP(A528,'Hospitalisation Details'!$L$2:$U$2342,10,)</f>
        <v>6</v>
      </c>
      <c r="S528" s="64" t="str">
        <f>VLOOKUP(A528,'Hospitalisation Details'!$L$2:$U$2342,8,)</f>
        <v>Dec</v>
      </c>
      <c r="T528" s="126">
        <f>VLOOKUP(A528,'Hospitalisation Details'!$L$2:$U$2342,9,)</f>
        <v>1963</v>
      </c>
    </row>
    <row r="529" spans="1:20" ht="15.5" x14ac:dyDescent="0.35">
      <c r="A529" s="124" t="s">
        <v>1843</v>
      </c>
      <c r="B529" s="64" t="str">
        <f>VLOOKUP(A529,'Medical Examinations'!$AS$1:$BC$2336,9,)</f>
        <v>Lindsey</v>
      </c>
      <c r="C529" s="64">
        <f>VLOOKUP(A529,'Medical Examinations'!$AS$1:$BC$2336,2,)</f>
        <v>27.93</v>
      </c>
      <c r="D529" s="64">
        <f>VLOOKUP(A529,'Medical Examinations'!$AS$1:$BC$2336,3,)</f>
        <v>4.67</v>
      </c>
      <c r="E529" s="64" t="str">
        <f>VLOOKUP(A529,'Medical Examinations'!$AS$1:$BC$2336,6,)</f>
        <v>No</v>
      </c>
      <c r="F529" s="64" t="str">
        <f>VLOOKUP(A529,'Medical Examinations'!$AS$1:$BC$2336,4,)</f>
        <v>No</v>
      </c>
      <c r="G529" s="64" t="str">
        <f>VLOOKUP(A529,'Medical Examinations'!$AS$1:$BC$2336,5,)</f>
        <v>Yes</v>
      </c>
      <c r="H529" s="64">
        <f>VLOOKUP(A529,'Medical Examinations'!$AS$1:$BC$2336,8,)</f>
        <v>1</v>
      </c>
      <c r="I529" s="64" t="str">
        <f>VLOOKUP(A529,'Medical Examinations'!$AS$1:$BC$2336,7,)</f>
        <v>No</v>
      </c>
      <c r="J529" s="64" t="str">
        <f>VLOOKUP(A529,'Medical Examinations'!$AS$1:$BC$2336,11,)</f>
        <v>Over weight</v>
      </c>
      <c r="K529" s="64" t="str">
        <f>VLOOKUP(A529,'Medical Examinations'!$AS$1:$BC$2336,10,)</f>
        <v>Normal</v>
      </c>
      <c r="L529" s="64" t="str">
        <f>VLOOKUP(A529,'Hospitalisation Details'!$L$2:$R$2342,2,)</f>
        <v>24-07-2003</v>
      </c>
      <c r="M529" s="65">
        <f>VLOOKUP(A529,'Hospitalisation Details'!$L$2:$R$2345,7,)</f>
        <v>18839</v>
      </c>
      <c r="N529" s="64" t="str">
        <f>VLOOKUP(A529,'Hospitalisation Details'!$L$2:$R$2342,4,)</f>
        <v>tier - 1</v>
      </c>
      <c r="O529" s="64" t="str">
        <f>VLOOKUP(A529,'Hospitalisation Details'!$L$2:$R$2342,5,)</f>
        <v>tier - 3</v>
      </c>
      <c r="P529" s="64" t="str">
        <f>VLOOKUP(A529,'Hospitalisation Details'!$L$2:$R$2342,6,)</f>
        <v>R1012</v>
      </c>
      <c r="Q529" s="64">
        <f>VLOOKUP(A529,'Hospitalisation Details'!$L$2:$R$2342,3,)</f>
        <v>19</v>
      </c>
      <c r="R529" s="64">
        <f>VLOOKUP(A529,'Hospitalisation Details'!$L$2:$U$2342,10,)</f>
        <v>24</v>
      </c>
      <c r="S529" s="64" t="str">
        <f>VLOOKUP(A529,'Hospitalisation Details'!$L$2:$U$2342,8,)</f>
        <v>Jul</v>
      </c>
      <c r="T529" s="126">
        <f>VLOOKUP(A529,'Hospitalisation Details'!$L$2:$U$2342,9,)</f>
        <v>2003</v>
      </c>
    </row>
    <row r="530" spans="1:20" ht="15.5" x14ac:dyDescent="0.35">
      <c r="A530" s="124" t="s">
        <v>1842</v>
      </c>
      <c r="B530" s="64" t="str">
        <f>VLOOKUP(A530,'Medical Examinations'!$AS$1:$BC$2336,9,)</f>
        <v>Alan</v>
      </c>
      <c r="C530" s="64">
        <f>VLOOKUP(A530,'Medical Examinations'!$AS$1:$BC$2336,2,)</f>
        <v>45.62</v>
      </c>
      <c r="D530" s="64">
        <f>VLOOKUP(A530,'Medical Examinations'!$AS$1:$BC$2336,3,)</f>
        <v>6.87</v>
      </c>
      <c r="E530" s="64" t="str">
        <f>VLOOKUP(A530,'Medical Examinations'!$AS$1:$BC$2336,6,)</f>
        <v>No</v>
      </c>
      <c r="F530" s="64" t="str">
        <f>VLOOKUP(A530,'Medical Examinations'!$AS$1:$BC$2336,4,)</f>
        <v>No</v>
      </c>
      <c r="G530" s="64" t="str">
        <f>VLOOKUP(A530,'Medical Examinations'!$AS$1:$BC$2336,5,)</f>
        <v>No</v>
      </c>
      <c r="H530" s="64">
        <f>VLOOKUP(A530,'Medical Examinations'!$AS$1:$BC$2336,8,)</f>
        <v>0</v>
      </c>
      <c r="I530" s="64" t="str">
        <f>VLOOKUP(A530,'Medical Examinations'!$AS$1:$BC$2336,7,)</f>
        <v>No</v>
      </c>
      <c r="J530" s="64" t="str">
        <f>VLOOKUP(A530,'Medical Examinations'!$AS$1:$BC$2336,11,)</f>
        <v>Obesity</v>
      </c>
      <c r="K530" s="64" t="str">
        <f>VLOOKUP(A530,'Medical Examinations'!$AS$1:$BC$2336,10,)</f>
        <v>Diabetes</v>
      </c>
      <c r="L530" s="64" t="str">
        <f>VLOOKUP(A530,'Hospitalisation Details'!$L$2:$R$2342,2,)</f>
        <v>18-12-1962</v>
      </c>
      <c r="M530" s="65">
        <f>VLOOKUP(A530,'Hospitalisation Details'!$L$2:$R$2345,7,)</f>
        <v>18816</v>
      </c>
      <c r="N530" s="64" t="str">
        <f>VLOOKUP(A530,'Hospitalisation Details'!$L$2:$R$2342,4,)</f>
        <v>tier - 1</v>
      </c>
      <c r="O530" s="64" t="str">
        <f>VLOOKUP(A530,'Hospitalisation Details'!$L$2:$R$2342,5,)</f>
        <v>tier - 1</v>
      </c>
      <c r="P530" s="64" t="str">
        <f>VLOOKUP(A530,'Hospitalisation Details'!$L$2:$R$2342,6,)</f>
        <v>R1023</v>
      </c>
      <c r="Q530" s="64">
        <f>VLOOKUP(A530,'Hospitalisation Details'!$L$2:$R$2342,3,)</f>
        <v>60</v>
      </c>
      <c r="R530" s="64">
        <f>VLOOKUP(A530,'Hospitalisation Details'!$L$2:$U$2342,10,)</f>
        <v>18</v>
      </c>
      <c r="S530" s="64" t="str">
        <f>VLOOKUP(A530,'Hospitalisation Details'!$L$2:$U$2342,8,)</f>
        <v>Dec</v>
      </c>
      <c r="T530" s="126">
        <f>VLOOKUP(A530,'Hospitalisation Details'!$L$2:$U$2342,9,)</f>
        <v>1962</v>
      </c>
    </row>
    <row r="531" spans="1:20" ht="15.5" x14ac:dyDescent="0.35">
      <c r="A531" s="124" t="s">
        <v>1841</v>
      </c>
      <c r="B531" s="64" t="str">
        <f>VLOOKUP(A531,'Medical Examinations'!$AS$1:$BC$2336,9,)</f>
        <v>Dan R.</v>
      </c>
      <c r="C531" s="64">
        <f>VLOOKUP(A531,'Medical Examinations'!$AS$1:$BC$2336,2,)</f>
        <v>35.31</v>
      </c>
      <c r="D531" s="64">
        <f>VLOOKUP(A531,'Medical Examinations'!$AS$1:$BC$2336,3,)</f>
        <v>5.87</v>
      </c>
      <c r="E531" s="64" t="str">
        <f>VLOOKUP(A531,'Medical Examinations'!$AS$1:$BC$2336,6,)</f>
        <v>No</v>
      </c>
      <c r="F531" s="64" t="str">
        <f>VLOOKUP(A531,'Medical Examinations'!$AS$1:$BC$2336,4,)</f>
        <v>No</v>
      </c>
      <c r="G531" s="64" t="str">
        <f>VLOOKUP(A531,'Medical Examinations'!$AS$1:$BC$2336,5,)</f>
        <v>Yes</v>
      </c>
      <c r="H531" s="64">
        <f>VLOOKUP(A531,'Medical Examinations'!$AS$1:$BC$2336,8,)</f>
        <v>1</v>
      </c>
      <c r="I531" s="64" t="str">
        <f>VLOOKUP(A531,'Medical Examinations'!$AS$1:$BC$2336,7,)</f>
        <v>No</v>
      </c>
      <c r="J531" s="64" t="str">
        <f>VLOOKUP(A531,'Medical Examinations'!$AS$1:$BC$2336,11,)</f>
        <v>Obesity</v>
      </c>
      <c r="K531" s="64" t="str">
        <f>VLOOKUP(A531,'Medical Examinations'!$AS$1:$BC$2336,10,)</f>
        <v>Prediabetes</v>
      </c>
      <c r="L531" s="64" t="str">
        <f>VLOOKUP(A531,'Hospitalisation Details'!$L$2:$R$2342,2,)</f>
        <v>15-10-1979</v>
      </c>
      <c r="M531" s="65">
        <f>VLOOKUP(A531,'Hospitalisation Details'!$L$2:$R$2345,7,)</f>
        <v>18806</v>
      </c>
      <c r="N531" s="64" t="str">
        <f>VLOOKUP(A531,'Hospitalisation Details'!$L$2:$R$2342,4,)</f>
        <v>tier - 1</v>
      </c>
      <c r="O531" s="64" t="str">
        <f>VLOOKUP(A531,'Hospitalisation Details'!$L$2:$R$2342,5,)</f>
        <v>tier - 2</v>
      </c>
      <c r="P531" s="64" t="str">
        <f>VLOOKUP(A531,'Hospitalisation Details'!$L$2:$R$2342,6,)</f>
        <v>R1013</v>
      </c>
      <c r="Q531" s="64">
        <f>VLOOKUP(A531,'Hospitalisation Details'!$L$2:$R$2342,3,)</f>
        <v>43</v>
      </c>
      <c r="R531" s="64">
        <f>VLOOKUP(A531,'Hospitalisation Details'!$L$2:$U$2342,10,)</f>
        <v>15</v>
      </c>
      <c r="S531" s="64" t="str">
        <f>VLOOKUP(A531,'Hospitalisation Details'!$L$2:$U$2342,8,)</f>
        <v>Oct</v>
      </c>
      <c r="T531" s="126">
        <f>VLOOKUP(A531,'Hospitalisation Details'!$L$2:$U$2342,9,)</f>
        <v>1979</v>
      </c>
    </row>
    <row r="532" spans="1:20" ht="15.5" x14ac:dyDescent="0.35">
      <c r="A532" s="124" t="s">
        <v>1840</v>
      </c>
      <c r="B532" s="64" t="str">
        <f>VLOOKUP(A532,'Medical Examinations'!$AS$1:$BC$2336,9,)</f>
        <v>Katie</v>
      </c>
      <c r="C532" s="64">
        <f>VLOOKUP(A532,'Medical Examinations'!$AS$1:$BC$2336,2,)</f>
        <v>30.4</v>
      </c>
      <c r="D532" s="64">
        <f>VLOOKUP(A532,'Medical Examinations'!$AS$1:$BC$2336,3,)</f>
        <v>4.07</v>
      </c>
      <c r="E532" s="64" t="str">
        <f>VLOOKUP(A532,'Medical Examinations'!$AS$1:$BC$2336,6,)</f>
        <v>Yes</v>
      </c>
      <c r="F532" s="64" t="str">
        <f>VLOOKUP(A532,'Medical Examinations'!$AS$1:$BC$2336,4,)</f>
        <v>No</v>
      </c>
      <c r="G532" s="64" t="str">
        <f>VLOOKUP(A532,'Medical Examinations'!$AS$1:$BC$2336,5,)</f>
        <v>No</v>
      </c>
      <c r="H532" s="64">
        <f>VLOOKUP(A532,'Medical Examinations'!$AS$1:$BC$2336,8,)</f>
        <v>1</v>
      </c>
      <c r="I532" s="64" t="str">
        <f>VLOOKUP(A532,'Medical Examinations'!$AS$1:$BC$2336,7,)</f>
        <v>No</v>
      </c>
      <c r="J532" s="64" t="str">
        <f>VLOOKUP(A532,'Medical Examinations'!$AS$1:$BC$2336,11,)</f>
        <v>Obesity</v>
      </c>
      <c r="K532" s="64" t="str">
        <f>VLOOKUP(A532,'Medical Examinations'!$AS$1:$BC$2336,10,)</f>
        <v>Normal</v>
      </c>
      <c r="L532" s="64" t="str">
        <f>VLOOKUP(A532,'Hospitalisation Details'!$L$2:$R$2342,2,)</f>
        <v>28-11-1995</v>
      </c>
      <c r="M532" s="65">
        <f>VLOOKUP(A532,'Hospitalisation Details'!$L$2:$R$2345,7,)</f>
        <v>18805</v>
      </c>
      <c r="N532" s="64" t="str">
        <f>VLOOKUP(A532,'Hospitalisation Details'!$L$2:$R$2342,4,)</f>
        <v>tier - 1</v>
      </c>
      <c r="O532" s="64" t="str">
        <f>VLOOKUP(A532,'Hospitalisation Details'!$L$2:$R$2342,5,)</f>
        <v>tier - 1</v>
      </c>
      <c r="P532" s="64" t="str">
        <f>VLOOKUP(A532,'Hospitalisation Details'!$L$2:$R$2342,6,)</f>
        <v>R1012</v>
      </c>
      <c r="Q532" s="64">
        <f>VLOOKUP(A532,'Hospitalisation Details'!$L$2:$R$2342,3,)</f>
        <v>27</v>
      </c>
      <c r="R532" s="64">
        <f>VLOOKUP(A532,'Hospitalisation Details'!$L$2:$U$2342,10,)</f>
        <v>28</v>
      </c>
      <c r="S532" s="64" t="str">
        <f>VLOOKUP(A532,'Hospitalisation Details'!$L$2:$U$2342,8,)</f>
        <v>Nov</v>
      </c>
      <c r="T532" s="126">
        <f>VLOOKUP(A532,'Hospitalisation Details'!$L$2:$U$2342,9,)</f>
        <v>1995</v>
      </c>
    </row>
    <row r="533" spans="1:20" ht="15.5" x14ac:dyDescent="0.35">
      <c r="A533" s="124" t="s">
        <v>1839</v>
      </c>
      <c r="B533" s="64" t="str">
        <f>VLOOKUP(A533,'Medical Examinations'!$AS$1:$BC$2336,9,)</f>
        <v>Eric</v>
      </c>
      <c r="C533" s="64">
        <f>VLOOKUP(A533,'Medical Examinations'!$AS$1:$BC$2336,2,)</f>
        <v>20.13</v>
      </c>
      <c r="D533" s="64">
        <f>VLOOKUP(A533,'Medical Examinations'!$AS$1:$BC$2336,3,)</f>
        <v>6.47</v>
      </c>
      <c r="E533" s="64" t="str">
        <f>VLOOKUP(A533,'Medical Examinations'!$AS$1:$BC$2336,6,)</f>
        <v>No</v>
      </c>
      <c r="F533" s="64" t="str">
        <f>VLOOKUP(A533,'Medical Examinations'!$AS$1:$BC$2336,4,)</f>
        <v>No</v>
      </c>
      <c r="G533" s="64" t="str">
        <f>VLOOKUP(A533,'Medical Examinations'!$AS$1:$BC$2336,5,)</f>
        <v>Yes</v>
      </c>
      <c r="H533" s="64">
        <f>VLOOKUP(A533,'Medical Examinations'!$AS$1:$BC$2336,8,)</f>
        <v>1</v>
      </c>
      <c r="I533" s="64" t="str">
        <f>VLOOKUP(A533,'Medical Examinations'!$AS$1:$BC$2336,7,)</f>
        <v>Yes</v>
      </c>
      <c r="J533" s="64" t="str">
        <f>VLOOKUP(A533,'Medical Examinations'!$AS$1:$BC$2336,11,)</f>
        <v xml:space="preserve">Normal Weight 
</v>
      </c>
      <c r="K533" s="64" t="str">
        <f>VLOOKUP(A533,'Medical Examinations'!$AS$1:$BC$2336,10,)</f>
        <v>Prediabetes</v>
      </c>
      <c r="L533" s="64" t="str">
        <f>VLOOKUP(A533,'Hospitalisation Details'!$L$2:$R$2342,2,)</f>
        <v>19-11-1979</v>
      </c>
      <c r="M533" s="65">
        <f>VLOOKUP(A533,'Hospitalisation Details'!$L$2:$R$2345,7,)</f>
        <v>18768</v>
      </c>
      <c r="N533" s="64" t="str">
        <f>VLOOKUP(A533,'Hospitalisation Details'!$L$2:$R$2342,4,)</f>
        <v>tier - 1</v>
      </c>
      <c r="O533" s="64" t="str">
        <f>VLOOKUP(A533,'Hospitalisation Details'!$L$2:$R$2342,5,)</f>
        <v>tier - 1</v>
      </c>
      <c r="P533" s="64" t="str">
        <f>VLOOKUP(A533,'Hospitalisation Details'!$L$2:$R$2342,6,)</f>
        <v>R1013</v>
      </c>
      <c r="Q533" s="64">
        <f>VLOOKUP(A533,'Hospitalisation Details'!$L$2:$R$2342,3,)</f>
        <v>43</v>
      </c>
      <c r="R533" s="64">
        <f>VLOOKUP(A533,'Hospitalisation Details'!$L$2:$U$2342,10,)</f>
        <v>19</v>
      </c>
      <c r="S533" s="64" t="str">
        <f>VLOOKUP(A533,'Hospitalisation Details'!$L$2:$U$2342,8,)</f>
        <v>Nov</v>
      </c>
      <c r="T533" s="126">
        <f>VLOOKUP(A533,'Hospitalisation Details'!$L$2:$U$2342,9,)</f>
        <v>1979</v>
      </c>
    </row>
    <row r="534" spans="1:20" ht="15.5" x14ac:dyDescent="0.35">
      <c r="A534" s="124" t="s">
        <v>1838</v>
      </c>
      <c r="B534" s="64" t="str">
        <f>VLOOKUP(A534,'Medical Examinations'!$AS$1:$BC$2336,9,)</f>
        <v>Cathryn</v>
      </c>
      <c r="C534" s="64">
        <f>VLOOKUP(A534,'Medical Examinations'!$AS$1:$BC$2336,2,)</f>
        <v>23.655000000000001</v>
      </c>
      <c r="D534" s="64">
        <f>VLOOKUP(A534,'Medical Examinations'!$AS$1:$BC$2336,3,)</f>
        <v>5.14</v>
      </c>
      <c r="E534" s="64" t="str">
        <f>VLOOKUP(A534,'Medical Examinations'!$AS$1:$BC$2336,6,)</f>
        <v>No</v>
      </c>
      <c r="F534" s="64" t="str">
        <f>VLOOKUP(A534,'Medical Examinations'!$AS$1:$BC$2336,4,)</f>
        <v>No</v>
      </c>
      <c r="G534" s="64" t="str">
        <f>VLOOKUP(A534,'Medical Examinations'!$AS$1:$BC$2336,5,)</f>
        <v>No</v>
      </c>
      <c r="H534" s="64">
        <f>VLOOKUP(A534,'Medical Examinations'!$AS$1:$BC$2336,8,)</f>
        <v>1</v>
      </c>
      <c r="I534" s="64" t="str">
        <f>VLOOKUP(A534,'Medical Examinations'!$AS$1:$BC$2336,7,)</f>
        <v>Yes</v>
      </c>
      <c r="J534" s="64" t="str">
        <f>VLOOKUP(A534,'Medical Examinations'!$AS$1:$BC$2336,11,)</f>
        <v xml:space="preserve">Normal Weight 
</v>
      </c>
      <c r="K534" s="64" t="str">
        <f>VLOOKUP(A534,'Medical Examinations'!$AS$1:$BC$2336,10,)</f>
        <v>Normal</v>
      </c>
      <c r="L534" s="64" t="str">
        <f>VLOOKUP(A534,'Hospitalisation Details'!$L$2:$R$2342,2,)</f>
        <v>27-12-1992</v>
      </c>
      <c r="M534" s="65">
        <f>VLOOKUP(A534,'Hospitalisation Details'!$L$2:$R$2345,7,)</f>
        <v>18766</v>
      </c>
      <c r="N534" s="64" t="str">
        <f>VLOOKUP(A534,'Hospitalisation Details'!$L$2:$R$2342,4,)</f>
        <v>tier - 1</v>
      </c>
      <c r="O534" s="64" t="str">
        <f>VLOOKUP(A534,'Hospitalisation Details'!$L$2:$R$2342,5,)</f>
        <v>tier - 2</v>
      </c>
      <c r="P534" s="64" t="str">
        <f>VLOOKUP(A534,'Hospitalisation Details'!$L$2:$R$2342,6,)</f>
        <v>R1012</v>
      </c>
      <c r="Q534" s="64">
        <f>VLOOKUP(A534,'Hospitalisation Details'!$L$2:$R$2342,3,)</f>
        <v>30</v>
      </c>
      <c r="R534" s="64">
        <f>VLOOKUP(A534,'Hospitalisation Details'!$L$2:$U$2342,10,)</f>
        <v>27</v>
      </c>
      <c r="S534" s="64" t="str">
        <f>VLOOKUP(A534,'Hospitalisation Details'!$L$2:$U$2342,8,)</f>
        <v>Dec</v>
      </c>
      <c r="T534" s="126">
        <f>VLOOKUP(A534,'Hospitalisation Details'!$L$2:$U$2342,9,)</f>
        <v>1992</v>
      </c>
    </row>
    <row r="535" spans="1:20" ht="15.5" x14ac:dyDescent="0.35">
      <c r="A535" s="124" t="s">
        <v>1837</v>
      </c>
      <c r="B535" s="64" t="str">
        <f>VLOOKUP(A535,'Medical Examinations'!$AS$1:$BC$2336,9,)</f>
        <v>Brendan</v>
      </c>
      <c r="C535" s="64">
        <f>VLOOKUP(A535,'Medical Examinations'!$AS$1:$BC$2336,2,)</f>
        <v>49.05</v>
      </c>
      <c r="D535" s="64">
        <f>VLOOKUP(A535,'Medical Examinations'!$AS$1:$BC$2336,3,)</f>
        <v>9.77</v>
      </c>
      <c r="E535" s="64" t="str">
        <f>VLOOKUP(A535,'Medical Examinations'!$AS$1:$BC$2336,6,)</f>
        <v>Yes</v>
      </c>
      <c r="F535" s="64" t="str">
        <f>VLOOKUP(A535,'Medical Examinations'!$AS$1:$BC$2336,4,)</f>
        <v>No</v>
      </c>
      <c r="G535" s="64" t="str">
        <f>VLOOKUP(A535,'Medical Examinations'!$AS$1:$BC$2336,5,)</f>
        <v>No</v>
      </c>
      <c r="H535" s="64">
        <f>VLOOKUP(A535,'Medical Examinations'!$AS$1:$BC$2336,8,)</f>
        <v>0</v>
      </c>
      <c r="I535" s="64" t="str">
        <f>VLOOKUP(A535,'Medical Examinations'!$AS$1:$BC$2336,7,)</f>
        <v>No</v>
      </c>
      <c r="J535" s="64" t="str">
        <f>VLOOKUP(A535,'Medical Examinations'!$AS$1:$BC$2336,11,)</f>
        <v>Obesity</v>
      </c>
      <c r="K535" s="64" t="str">
        <f>VLOOKUP(A535,'Medical Examinations'!$AS$1:$BC$2336,10,)</f>
        <v>Diabetes</v>
      </c>
      <c r="L535" s="64" t="str">
        <f>VLOOKUP(A535,'Hospitalisation Details'!$L$2:$R$2342,2,)</f>
        <v>30-08-1967</v>
      </c>
      <c r="M535" s="65">
        <f>VLOOKUP(A535,'Hospitalisation Details'!$L$2:$R$2345,7,)</f>
        <v>18695</v>
      </c>
      <c r="N535" s="64" t="str">
        <f>VLOOKUP(A535,'Hospitalisation Details'!$L$2:$R$2342,4,)</f>
        <v>tier - 1</v>
      </c>
      <c r="O535" s="64" t="str">
        <f>VLOOKUP(A535,'Hospitalisation Details'!$L$2:$R$2342,5,)</f>
        <v>tier - 1</v>
      </c>
      <c r="P535" s="64" t="str">
        <f>VLOOKUP(A535,'Hospitalisation Details'!$L$2:$R$2342,6,)</f>
        <v>R1023</v>
      </c>
      <c r="Q535" s="64">
        <f>VLOOKUP(A535,'Hospitalisation Details'!$L$2:$R$2342,3,)</f>
        <v>55</v>
      </c>
      <c r="R535" s="64">
        <f>VLOOKUP(A535,'Hospitalisation Details'!$L$2:$U$2342,10,)</f>
        <v>30</v>
      </c>
      <c r="S535" s="64" t="str">
        <f>VLOOKUP(A535,'Hospitalisation Details'!$L$2:$U$2342,8,)</f>
        <v>Aug</v>
      </c>
      <c r="T535" s="126">
        <f>VLOOKUP(A535,'Hospitalisation Details'!$L$2:$U$2342,9,)</f>
        <v>1967</v>
      </c>
    </row>
    <row r="536" spans="1:20" ht="15.5" x14ac:dyDescent="0.35">
      <c r="A536" s="124" t="s">
        <v>1836</v>
      </c>
      <c r="B536" s="64" t="str">
        <f>VLOOKUP(A536,'Medical Examinations'!$AS$1:$BC$2336,9,)</f>
        <v>Shauna</v>
      </c>
      <c r="C536" s="64">
        <f>VLOOKUP(A536,'Medical Examinations'!$AS$1:$BC$2336,2,)</f>
        <v>51.94</v>
      </c>
      <c r="D536" s="64">
        <f>VLOOKUP(A536,'Medical Examinations'!$AS$1:$BC$2336,3,)</f>
        <v>8.8000000000000007</v>
      </c>
      <c r="E536" s="64" t="str">
        <f>VLOOKUP(A536,'Medical Examinations'!$AS$1:$BC$2336,6,)</f>
        <v>Yes</v>
      </c>
      <c r="F536" s="64" t="str">
        <f>VLOOKUP(A536,'Medical Examinations'!$AS$1:$BC$2336,4,)</f>
        <v>No</v>
      </c>
      <c r="G536" s="64" t="str">
        <f>VLOOKUP(A536,'Medical Examinations'!$AS$1:$BC$2336,5,)</f>
        <v>No</v>
      </c>
      <c r="H536" s="64">
        <f>VLOOKUP(A536,'Medical Examinations'!$AS$1:$BC$2336,8,)</f>
        <v>2</v>
      </c>
      <c r="I536" s="64" t="str">
        <f>VLOOKUP(A536,'Medical Examinations'!$AS$1:$BC$2336,7,)</f>
        <v>No</v>
      </c>
      <c r="J536" s="64" t="str">
        <f>VLOOKUP(A536,'Medical Examinations'!$AS$1:$BC$2336,11,)</f>
        <v>Obesity</v>
      </c>
      <c r="K536" s="64" t="str">
        <f>VLOOKUP(A536,'Medical Examinations'!$AS$1:$BC$2336,10,)</f>
        <v>Diabetes</v>
      </c>
      <c r="L536" s="64" t="str">
        <f>VLOOKUP(A536,'Hospitalisation Details'!$L$2:$R$2342,2,)</f>
        <v>17-10-1970</v>
      </c>
      <c r="M536" s="65">
        <f>VLOOKUP(A536,'Hospitalisation Details'!$L$2:$R$2345,7,)</f>
        <v>18683</v>
      </c>
      <c r="N536" s="64" t="str">
        <f>VLOOKUP(A536,'Hospitalisation Details'!$L$2:$R$2342,4,)</f>
        <v>tier - 1</v>
      </c>
      <c r="O536" s="64" t="str">
        <f>VLOOKUP(A536,'Hospitalisation Details'!$L$2:$R$2342,5,)</f>
        <v>tier - 3</v>
      </c>
      <c r="P536" s="64" t="str">
        <f>VLOOKUP(A536,'Hospitalisation Details'!$L$2:$R$2342,6,)</f>
        <v>R1012</v>
      </c>
      <c r="Q536" s="64">
        <f>VLOOKUP(A536,'Hospitalisation Details'!$L$2:$R$2342,3,)</f>
        <v>52</v>
      </c>
      <c r="R536" s="64">
        <f>VLOOKUP(A536,'Hospitalisation Details'!$L$2:$U$2342,10,)</f>
        <v>17</v>
      </c>
      <c r="S536" s="64" t="str">
        <f>VLOOKUP(A536,'Hospitalisation Details'!$L$2:$U$2342,8,)</f>
        <v>Oct</v>
      </c>
      <c r="T536" s="126">
        <f>VLOOKUP(A536,'Hospitalisation Details'!$L$2:$U$2342,9,)</f>
        <v>1970</v>
      </c>
    </row>
    <row r="537" spans="1:20" ht="15.5" x14ac:dyDescent="0.35">
      <c r="A537" s="124" t="s">
        <v>1835</v>
      </c>
      <c r="B537" s="64" t="str">
        <f>VLOOKUP(A537,'Medical Examinations'!$AS$1:$BC$2336,9,)</f>
        <v>Terence</v>
      </c>
      <c r="C537" s="64">
        <f>VLOOKUP(A537,'Medical Examinations'!$AS$1:$BC$2336,2,)</f>
        <v>29.83</v>
      </c>
      <c r="D537" s="64">
        <f>VLOOKUP(A537,'Medical Examinations'!$AS$1:$BC$2336,3,)</f>
        <v>5.84</v>
      </c>
      <c r="E537" s="64" t="str">
        <f>VLOOKUP(A537,'Medical Examinations'!$AS$1:$BC$2336,6,)</f>
        <v>No</v>
      </c>
      <c r="F537" s="64" t="str">
        <f>VLOOKUP(A537,'Medical Examinations'!$AS$1:$BC$2336,4,)</f>
        <v>No</v>
      </c>
      <c r="G537" s="64" t="str">
        <f>VLOOKUP(A537,'Medical Examinations'!$AS$1:$BC$2336,5,)</f>
        <v>No</v>
      </c>
      <c r="H537" s="64">
        <f>VLOOKUP(A537,'Medical Examinations'!$AS$1:$BC$2336,8,)</f>
        <v>1</v>
      </c>
      <c r="I537" s="64" t="str">
        <f>VLOOKUP(A537,'Medical Examinations'!$AS$1:$BC$2336,7,)</f>
        <v>Yes</v>
      </c>
      <c r="J537" s="64" t="str">
        <f>VLOOKUP(A537,'Medical Examinations'!$AS$1:$BC$2336,11,)</f>
        <v>Over weight</v>
      </c>
      <c r="K537" s="64" t="str">
        <f>VLOOKUP(A537,'Medical Examinations'!$AS$1:$BC$2336,10,)</f>
        <v>Prediabetes</v>
      </c>
      <c r="L537" s="64" t="str">
        <f>VLOOKUP(A537,'Hospitalisation Details'!$L$2:$R$2342,2,)</f>
        <v>23-09-1998</v>
      </c>
      <c r="M537" s="65">
        <f>VLOOKUP(A537,'Hospitalisation Details'!$L$2:$R$2345,7,)</f>
        <v>18648</v>
      </c>
      <c r="N537" s="64" t="str">
        <f>VLOOKUP(A537,'Hospitalisation Details'!$L$2:$R$2342,4,)</f>
        <v>tier - 1</v>
      </c>
      <c r="O537" s="64" t="str">
        <f>VLOOKUP(A537,'Hospitalisation Details'!$L$2:$R$2342,5,)</f>
        <v>tier - 1</v>
      </c>
      <c r="P537" s="64" t="str">
        <f>VLOOKUP(A537,'Hospitalisation Details'!$L$2:$R$2342,6,)</f>
        <v>R1019</v>
      </c>
      <c r="Q537" s="64">
        <f>VLOOKUP(A537,'Hospitalisation Details'!$L$2:$R$2342,3,)</f>
        <v>24</v>
      </c>
      <c r="R537" s="64">
        <f>VLOOKUP(A537,'Hospitalisation Details'!$L$2:$U$2342,10,)</f>
        <v>23</v>
      </c>
      <c r="S537" s="64" t="str">
        <f>VLOOKUP(A537,'Hospitalisation Details'!$L$2:$U$2342,8,)</f>
        <v>Sep</v>
      </c>
      <c r="T537" s="126">
        <f>VLOOKUP(A537,'Hospitalisation Details'!$L$2:$U$2342,9,)</f>
        <v>1998</v>
      </c>
    </row>
    <row r="538" spans="1:20" ht="15.5" x14ac:dyDescent="0.35">
      <c r="A538" s="124" t="s">
        <v>1834</v>
      </c>
      <c r="B538" s="64" t="str">
        <f>VLOOKUP(A538,'Medical Examinations'!$AS$1:$BC$2336,9,)</f>
        <v>Marisol</v>
      </c>
      <c r="C538" s="64">
        <f>VLOOKUP(A538,'Medical Examinations'!$AS$1:$BC$2336,2,)</f>
        <v>22.6</v>
      </c>
      <c r="D538" s="64">
        <f>VLOOKUP(A538,'Medical Examinations'!$AS$1:$BC$2336,3,)</f>
        <v>10.43</v>
      </c>
      <c r="E538" s="64" t="str">
        <f>VLOOKUP(A538,'Medical Examinations'!$AS$1:$BC$2336,6,)</f>
        <v>Yes</v>
      </c>
      <c r="F538" s="64" t="str">
        <f>VLOOKUP(A538,'Medical Examinations'!$AS$1:$BC$2336,4,)</f>
        <v>No</v>
      </c>
      <c r="G538" s="64" t="str">
        <f>VLOOKUP(A538,'Medical Examinations'!$AS$1:$BC$2336,5,)</f>
        <v>No</v>
      </c>
      <c r="H538" s="64">
        <f>VLOOKUP(A538,'Medical Examinations'!$AS$1:$BC$2336,8,)</f>
        <v>1</v>
      </c>
      <c r="I538" s="64" t="str">
        <f>VLOOKUP(A538,'Medical Examinations'!$AS$1:$BC$2336,7,)</f>
        <v>Yes</v>
      </c>
      <c r="J538" s="64" t="str">
        <f>VLOOKUP(A538,'Medical Examinations'!$AS$1:$BC$2336,11,)</f>
        <v xml:space="preserve">Normal Weight 
</v>
      </c>
      <c r="K538" s="64" t="str">
        <f>VLOOKUP(A538,'Medical Examinations'!$AS$1:$BC$2336,10,)</f>
        <v>Diabetes</v>
      </c>
      <c r="L538" s="64" t="str">
        <f>VLOOKUP(A538,'Hospitalisation Details'!$L$2:$R$2342,2,)</f>
        <v>12-08-1986</v>
      </c>
      <c r="M538" s="65">
        <f>VLOOKUP(A538,'Hospitalisation Details'!$L$2:$R$2345,7,)</f>
        <v>18608</v>
      </c>
      <c r="N538" s="64" t="str">
        <f>VLOOKUP(A538,'Hospitalisation Details'!$L$2:$R$2342,4,)</f>
        <v>tier - 1</v>
      </c>
      <c r="O538" s="64" t="str">
        <f>VLOOKUP(A538,'Hospitalisation Details'!$L$2:$R$2342,5,)</f>
        <v>tier - 3</v>
      </c>
      <c r="P538" s="64" t="str">
        <f>VLOOKUP(A538,'Hospitalisation Details'!$L$2:$R$2342,6,)</f>
        <v>R1011</v>
      </c>
      <c r="Q538" s="64">
        <f>VLOOKUP(A538,'Hospitalisation Details'!$L$2:$R$2342,3,)</f>
        <v>36</v>
      </c>
      <c r="R538" s="64">
        <f>VLOOKUP(A538,'Hospitalisation Details'!$L$2:$U$2342,10,)</f>
        <v>12</v>
      </c>
      <c r="S538" s="64" t="str">
        <f>VLOOKUP(A538,'Hospitalisation Details'!$L$2:$U$2342,8,)</f>
        <v>Aug</v>
      </c>
      <c r="T538" s="126">
        <f>VLOOKUP(A538,'Hospitalisation Details'!$L$2:$U$2342,9,)</f>
        <v>1986</v>
      </c>
    </row>
    <row r="539" spans="1:20" ht="15.5" x14ac:dyDescent="0.35">
      <c r="A539" s="124" t="s">
        <v>1833</v>
      </c>
      <c r="B539" s="64" t="str">
        <f>VLOOKUP(A539,'Medical Examinations'!$AS$1:$BC$2336,9,)</f>
        <v>Lindsay</v>
      </c>
      <c r="C539" s="64">
        <f>VLOOKUP(A539,'Medical Examinations'!$AS$1:$BC$2336,2,)</f>
        <v>46.69</v>
      </c>
      <c r="D539" s="64">
        <f>VLOOKUP(A539,'Medical Examinations'!$AS$1:$BC$2336,3,)</f>
        <v>4.25</v>
      </c>
      <c r="E539" s="64" t="str">
        <f>VLOOKUP(A539,'Medical Examinations'!$AS$1:$BC$2336,6,)</f>
        <v>Yes</v>
      </c>
      <c r="F539" s="64" t="str">
        <f>VLOOKUP(A539,'Medical Examinations'!$AS$1:$BC$2336,4,)</f>
        <v>No</v>
      </c>
      <c r="G539" s="64" t="str">
        <f>VLOOKUP(A539,'Medical Examinations'!$AS$1:$BC$2336,5,)</f>
        <v>No</v>
      </c>
      <c r="H539" s="64">
        <f>VLOOKUP(A539,'Medical Examinations'!$AS$1:$BC$2336,8,)</f>
        <v>1</v>
      </c>
      <c r="I539" s="64" t="str">
        <f>VLOOKUP(A539,'Medical Examinations'!$AS$1:$BC$2336,7,)</f>
        <v>No</v>
      </c>
      <c r="J539" s="64" t="str">
        <f>VLOOKUP(A539,'Medical Examinations'!$AS$1:$BC$2336,11,)</f>
        <v>Obesity</v>
      </c>
      <c r="K539" s="64" t="str">
        <f>VLOOKUP(A539,'Medical Examinations'!$AS$1:$BC$2336,10,)</f>
        <v>Normal</v>
      </c>
      <c r="L539" s="64" t="str">
        <f>VLOOKUP(A539,'Hospitalisation Details'!$L$2:$R$2342,2,)</f>
        <v>26-09-1964</v>
      </c>
      <c r="M539" s="65">
        <f>VLOOKUP(A539,'Hospitalisation Details'!$L$2:$R$2345,7,)</f>
        <v>18443</v>
      </c>
      <c r="N539" s="64" t="str">
        <f>VLOOKUP(A539,'Hospitalisation Details'!$L$2:$R$2342,4,)</f>
        <v>tier - 1</v>
      </c>
      <c r="O539" s="64" t="str">
        <f>VLOOKUP(A539,'Hospitalisation Details'!$L$2:$R$2342,5,)</f>
        <v>tier - 2</v>
      </c>
      <c r="P539" s="64" t="str">
        <f>VLOOKUP(A539,'Hospitalisation Details'!$L$2:$R$2342,6,)</f>
        <v>R1012</v>
      </c>
      <c r="Q539" s="64">
        <f>VLOOKUP(A539,'Hospitalisation Details'!$L$2:$R$2342,3,)</f>
        <v>58</v>
      </c>
      <c r="R539" s="64">
        <f>VLOOKUP(A539,'Hospitalisation Details'!$L$2:$U$2342,10,)</f>
        <v>26</v>
      </c>
      <c r="S539" s="64" t="str">
        <f>VLOOKUP(A539,'Hospitalisation Details'!$L$2:$U$2342,8,)</f>
        <v>Sep</v>
      </c>
      <c r="T539" s="126">
        <f>VLOOKUP(A539,'Hospitalisation Details'!$L$2:$U$2342,9,)</f>
        <v>1964</v>
      </c>
    </row>
    <row r="540" spans="1:20" ht="15.5" x14ac:dyDescent="0.35">
      <c r="A540" s="124" t="s">
        <v>1832</v>
      </c>
      <c r="B540" s="64" t="str">
        <f>VLOOKUP(A540,'Medical Examinations'!$AS$1:$BC$2336,9,)</f>
        <v>Katie</v>
      </c>
      <c r="C540" s="64">
        <f>VLOOKUP(A540,'Medical Examinations'!$AS$1:$BC$2336,2,)</f>
        <v>28.49</v>
      </c>
      <c r="D540" s="64">
        <f>VLOOKUP(A540,'Medical Examinations'!$AS$1:$BC$2336,3,)</f>
        <v>4.8899999999999997</v>
      </c>
      <c r="E540" s="64" t="str">
        <f>VLOOKUP(A540,'Medical Examinations'!$AS$1:$BC$2336,6,)</f>
        <v>No</v>
      </c>
      <c r="F540" s="64" t="str">
        <f>VLOOKUP(A540,'Medical Examinations'!$AS$1:$BC$2336,4,)</f>
        <v>No</v>
      </c>
      <c r="G540" s="64" t="str">
        <f>VLOOKUP(A540,'Medical Examinations'!$AS$1:$BC$2336,5,)</f>
        <v>No</v>
      </c>
      <c r="H540" s="64">
        <f>VLOOKUP(A540,'Medical Examinations'!$AS$1:$BC$2336,8,)</f>
        <v>0</v>
      </c>
      <c r="I540" s="64" t="str">
        <f>VLOOKUP(A540,'Medical Examinations'!$AS$1:$BC$2336,7,)</f>
        <v>Yes</v>
      </c>
      <c r="J540" s="64" t="str">
        <f>VLOOKUP(A540,'Medical Examinations'!$AS$1:$BC$2336,11,)</f>
        <v>Over weight</v>
      </c>
      <c r="K540" s="64" t="str">
        <f>VLOOKUP(A540,'Medical Examinations'!$AS$1:$BC$2336,10,)</f>
        <v>Normal</v>
      </c>
      <c r="L540" s="64" t="str">
        <f>VLOOKUP(A540,'Hospitalisation Details'!$L$2:$R$2342,2,)</f>
        <v>15-12-1999</v>
      </c>
      <c r="M540" s="65">
        <f>VLOOKUP(A540,'Hospitalisation Details'!$L$2:$R$2345,7,)</f>
        <v>18328</v>
      </c>
      <c r="N540" s="64" t="str">
        <f>VLOOKUP(A540,'Hospitalisation Details'!$L$2:$R$2342,4,)</f>
        <v>tier - 1</v>
      </c>
      <c r="O540" s="64" t="str">
        <f>VLOOKUP(A540,'Hospitalisation Details'!$L$2:$R$2342,5,)</f>
        <v>tier - 2</v>
      </c>
      <c r="P540" s="64" t="str">
        <f>VLOOKUP(A540,'Hospitalisation Details'!$L$2:$R$2342,6,)</f>
        <v>R1013</v>
      </c>
      <c r="Q540" s="64">
        <f>VLOOKUP(A540,'Hospitalisation Details'!$L$2:$R$2342,3,)</f>
        <v>23</v>
      </c>
      <c r="R540" s="64">
        <f>VLOOKUP(A540,'Hospitalisation Details'!$L$2:$U$2342,10,)</f>
        <v>15</v>
      </c>
      <c r="S540" s="64" t="str">
        <f>VLOOKUP(A540,'Hospitalisation Details'!$L$2:$U$2342,8,)</f>
        <v>Dec</v>
      </c>
      <c r="T540" s="126">
        <f>VLOOKUP(A540,'Hospitalisation Details'!$L$2:$U$2342,9,)</f>
        <v>1999</v>
      </c>
    </row>
    <row r="541" spans="1:20" ht="15.5" x14ac:dyDescent="0.35">
      <c r="A541" s="124" t="s">
        <v>1831</v>
      </c>
      <c r="B541" s="64" t="str">
        <f>VLOOKUP(A541,'Medical Examinations'!$AS$1:$BC$2336,9,)</f>
        <v>Daniel</v>
      </c>
      <c r="C541" s="64">
        <f>VLOOKUP(A541,'Medical Examinations'!$AS$1:$BC$2336,2,)</f>
        <v>28.5</v>
      </c>
      <c r="D541" s="64">
        <f>VLOOKUP(A541,'Medical Examinations'!$AS$1:$BC$2336,3,)</f>
        <v>5.55</v>
      </c>
      <c r="E541" s="64" t="str">
        <f>VLOOKUP(A541,'Medical Examinations'!$AS$1:$BC$2336,6,)</f>
        <v>Yes</v>
      </c>
      <c r="F541" s="64" t="str">
        <f>VLOOKUP(A541,'Medical Examinations'!$AS$1:$BC$2336,4,)</f>
        <v>No</v>
      </c>
      <c r="G541" s="64" t="str">
        <f>VLOOKUP(A541,'Medical Examinations'!$AS$1:$BC$2336,5,)</f>
        <v>No</v>
      </c>
      <c r="H541" s="64">
        <f>VLOOKUP(A541,'Medical Examinations'!$AS$1:$BC$2336,8,)</f>
        <v>1</v>
      </c>
      <c r="I541" s="64" t="str">
        <f>VLOOKUP(A541,'Medical Examinations'!$AS$1:$BC$2336,7,)</f>
        <v>Yes</v>
      </c>
      <c r="J541" s="64" t="str">
        <f>VLOOKUP(A541,'Medical Examinations'!$AS$1:$BC$2336,11,)</f>
        <v>Over weight</v>
      </c>
      <c r="K541" s="64" t="str">
        <f>VLOOKUP(A541,'Medical Examinations'!$AS$1:$BC$2336,10,)</f>
        <v>Normal</v>
      </c>
      <c r="L541" s="64" t="str">
        <f>VLOOKUP(A541,'Hospitalisation Details'!$L$2:$R$2342,2,)</f>
        <v>04-07-1995</v>
      </c>
      <c r="M541" s="65">
        <f>VLOOKUP(A541,'Hospitalisation Details'!$L$2:$R$2345,7,)</f>
        <v>18311</v>
      </c>
      <c r="N541" s="64" t="str">
        <f>VLOOKUP(A541,'Hospitalisation Details'!$L$2:$R$2342,4,)</f>
        <v>tier - 1</v>
      </c>
      <c r="O541" s="64" t="str">
        <f>VLOOKUP(A541,'Hospitalisation Details'!$L$2:$R$2342,5,)</f>
        <v>tier - 3</v>
      </c>
      <c r="P541" s="64" t="str">
        <f>VLOOKUP(A541,'Hospitalisation Details'!$L$2:$R$2342,6,)</f>
        <v>R1012</v>
      </c>
      <c r="Q541" s="64">
        <f>VLOOKUP(A541,'Hospitalisation Details'!$L$2:$R$2342,3,)</f>
        <v>27</v>
      </c>
      <c r="R541" s="64">
        <f>VLOOKUP(A541,'Hospitalisation Details'!$L$2:$U$2342,10,)</f>
        <v>4</v>
      </c>
      <c r="S541" s="64" t="str">
        <f>VLOOKUP(A541,'Hospitalisation Details'!$L$2:$U$2342,8,)</f>
        <v>Jul</v>
      </c>
      <c r="T541" s="126">
        <f>VLOOKUP(A541,'Hospitalisation Details'!$L$2:$U$2342,9,)</f>
        <v>1995</v>
      </c>
    </row>
    <row r="542" spans="1:20" ht="15.5" x14ac:dyDescent="0.35">
      <c r="A542" s="124" t="s">
        <v>1830</v>
      </c>
      <c r="B542" s="64" t="str">
        <f>VLOOKUP(A542,'Medical Examinations'!$AS$1:$BC$2336,9,)</f>
        <v>Brett W</v>
      </c>
      <c r="C542" s="64">
        <f>VLOOKUP(A542,'Medical Examinations'!$AS$1:$BC$2336,2,)</f>
        <v>24.4</v>
      </c>
      <c r="D542" s="64">
        <f>VLOOKUP(A542,'Medical Examinations'!$AS$1:$BC$2336,3,)</f>
        <v>4.5199999999999996</v>
      </c>
      <c r="E542" s="64" t="str">
        <f>VLOOKUP(A542,'Medical Examinations'!$AS$1:$BC$2336,6,)</f>
        <v>No</v>
      </c>
      <c r="F542" s="64" t="str">
        <f>VLOOKUP(A542,'Medical Examinations'!$AS$1:$BC$2336,4,)</f>
        <v>No</v>
      </c>
      <c r="G542" s="64" t="str">
        <f>VLOOKUP(A542,'Medical Examinations'!$AS$1:$BC$2336,5,)</f>
        <v>No</v>
      </c>
      <c r="H542" s="64">
        <f>VLOOKUP(A542,'Medical Examinations'!$AS$1:$BC$2336,8,)</f>
        <v>1</v>
      </c>
      <c r="I542" s="64" t="str">
        <f>VLOOKUP(A542,'Medical Examinations'!$AS$1:$BC$2336,7,)</f>
        <v>Yes</v>
      </c>
      <c r="J542" s="64" t="str">
        <f>VLOOKUP(A542,'Medical Examinations'!$AS$1:$BC$2336,11,)</f>
        <v xml:space="preserve">Normal Weight 
</v>
      </c>
      <c r="K542" s="64" t="str">
        <f>VLOOKUP(A542,'Medical Examinations'!$AS$1:$BC$2336,10,)</f>
        <v>Normal</v>
      </c>
      <c r="L542" s="64" t="str">
        <f>VLOOKUP(A542,'Hospitalisation Details'!$L$2:$R$2342,2,)</f>
        <v>25-12-1992</v>
      </c>
      <c r="M542" s="65">
        <f>VLOOKUP(A542,'Hospitalisation Details'!$L$2:$R$2345,7,)</f>
        <v>18259</v>
      </c>
      <c r="N542" s="64" t="str">
        <f>VLOOKUP(A542,'Hospitalisation Details'!$L$2:$R$2342,4,)</f>
        <v>tier - 1</v>
      </c>
      <c r="O542" s="64" t="str">
        <f>VLOOKUP(A542,'Hospitalisation Details'!$L$2:$R$2342,5,)</f>
        <v>tier - 3</v>
      </c>
      <c r="P542" s="64" t="str">
        <f>VLOOKUP(A542,'Hospitalisation Details'!$L$2:$R$2342,6,)</f>
        <v>R1011</v>
      </c>
      <c r="Q542" s="64">
        <f>VLOOKUP(A542,'Hospitalisation Details'!$L$2:$R$2342,3,)</f>
        <v>30</v>
      </c>
      <c r="R542" s="64">
        <f>VLOOKUP(A542,'Hospitalisation Details'!$L$2:$U$2342,10,)</f>
        <v>25</v>
      </c>
      <c r="S542" s="64" t="str">
        <f>VLOOKUP(A542,'Hospitalisation Details'!$L$2:$U$2342,8,)</f>
        <v>Dec</v>
      </c>
      <c r="T542" s="126">
        <f>VLOOKUP(A542,'Hospitalisation Details'!$L$2:$U$2342,9,)</f>
        <v>1992</v>
      </c>
    </row>
    <row r="543" spans="1:20" ht="15.5" x14ac:dyDescent="0.35">
      <c r="A543" s="124" t="s">
        <v>1829</v>
      </c>
      <c r="B543" s="64" t="str">
        <f>VLOOKUP(A543,'Medical Examinations'!$AS$1:$BC$2336,9,)</f>
        <v>Dylan J</v>
      </c>
      <c r="C543" s="64">
        <f>VLOOKUP(A543,'Medical Examinations'!$AS$1:$BC$2336,2,)</f>
        <v>29.15</v>
      </c>
      <c r="D543" s="64">
        <f>VLOOKUP(A543,'Medical Examinations'!$AS$1:$BC$2336,3,)</f>
        <v>4.45</v>
      </c>
      <c r="E543" s="64" t="str">
        <f>VLOOKUP(A543,'Medical Examinations'!$AS$1:$BC$2336,6,)</f>
        <v>Yes</v>
      </c>
      <c r="F543" s="64" t="str">
        <f>VLOOKUP(A543,'Medical Examinations'!$AS$1:$BC$2336,4,)</f>
        <v>No</v>
      </c>
      <c r="G543" s="64" t="str">
        <f>VLOOKUP(A543,'Medical Examinations'!$AS$1:$BC$2336,5,)</f>
        <v>No</v>
      </c>
      <c r="H543" s="64">
        <f>VLOOKUP(A543,'Medical Examinations'!$AS$1:$BC$2336,8,)</f>
        <v>1</v>
      </c>
      <c r="I543" s="64" t="str">
        <f>VLOOKUP(A543,'Medical Examinations'!$AS$1:$BC$2336,7,)</f>
        <v>Yes</v>
      </c>
      <c r="J543" s="64" t="str">
        <f>VLOOKUP(A543,'Medical Examinations'!$AS$1:$BC$2336,11,)</f>
        <v>Over weight</v>
      </c>
      <c r="K543" s="64" t="str">
        <f>VLOOKUP(A543,'Medical Examinations'!$AS$1:$BC$2336,10,)</f>
        <v>Normal</v>
      </c>
      <c r="L543" s="64" t="str">
        <f>VLOOKUP(A543,'Hospitalisation Details'!$L$2:$R$2342,2,)</f>
        <v>03-08-1995</v>
      </c>
      <c r="M543" s="65">
        <f>VLOOKUP(A543,'Hospitalisation Details'!$L$2:$R$2345,7,)</f>
        <v>18247</v>
      </c>
      <c r="N543" s="64" t="str">
        <f>VLOOKUP(A543,'Hospitalisation Details'!$L$2:$R$2342,4,)</f>
        <v>tier - 1</v>
      </c>
      <c r="O543" s="64" t="str">
        <f>VLOOKUP(A543,'Hospitalisation Details'!$L$2:$R$2342,5,)</f>
        <v>tier - 1</v>
      </c>
      <c r="P543" s="64" t="str">
        <f>VLOOKUP(A543,'Hospitalisation Details'!$L$2:$R$2342,6,)</f>
        <v>R1013</v>
      </c>
      <c r="Q543" s="64">
        <f>VLOOKUP(A543,'Hospitalisation Details'!$L$2:$R$2342,3,)</f>
        <v>27</v>
      </c>
      <c r="R543" s="64">
        <f>VLOOKUP(A543,'Hospitalisation Details'!$L$2:$U$2342,10,)</f>
        <v>3</v>
      </c>
      <c r="S543" s="64" t="str">
        <f>VLOOKUP(A543,'Hospitalisation Details'!$L$2:$U$2342,8,)</f>
        <v>Aug</v>
      </c>
      <c r="T543" s="126">
        <f>VLOOKUP(A543,'Hospitalisation Details'!$L$2:$U$2342,9,)</f>
        <v>1995</v>
      </c>
    </row>
    <row r="544" spans="1:20" ht="15.5" x14ac:dyDescent="0.35">
      <c r="A544" s="124" t="s">
        <v>1828</v>
      </c>
      <c r="B544" s="64" t="str">
        <f>VLOOKUP(A544,'Medical Examinations'!$AS$1:$BC$2336,9,)</f>
        <v>Elizabeth</v>
      </c>
      <c r="C544" s="64">
        <f>VLOOKUP(A544,'Medical Examinations'!$AS$1:$BC$2336,2,)</f>
        <v>27.28</v>
      </c>
      <c r="D544" s="64">
        <f>VLOOKUP(A544,'Medical Examinations'!$AS$1:$BC$2336,3,)</f>
        <v>4.72</v>
      </c>
      <c r="E544" s="64" t="str">
        <f>VLOOKUP(A544,'Medical Examinations'!$AS$1:$BC$2336,6,)</f>
        <v>No</v>
      </c>
      <c r="F544" s="64" t="str">
        <f>VLOOKUP(A544,'Medical Examinations'!$AS$1:$BC$2336,4,)</f>
        <v>yes</v>
      </c>
      <c r="G544" s="64" t="str">
        <f>VLOOKUP(A544,'Medical Examinations'!$AS$1:$BC$2336,5,)</f>
        <v>No</v>
      </c>
      <c r="H544" s="64">
        <f>VLOOKUP(A544,'Medical Examinations'!$AS$1:$BC$2336,8,)</f>
        <v>1</v>
      </c>
      <c r="I544" s="64" t="str">
        <f>VLOOKUP(A544,'Medical Examinations'!$AS$1:$BC$2336,7,)</f>
        <v>Yes</v>
      </c>
      <c r="J544" s="64" t="str">
        <f>VLOOKUP(A544,'Medical Examinations'!$AS$1:$BC$2336,11,)</f>
        <v>Over weight</v>
      </c>
      <c r="K544" s="64" t="str">
        <f>VLOOKUP(A544,'Medical Examinations'!$AS$1:$BC$2336,10,)</f>
        <v>Normal</v>
      </c>
      <c r="L544" s="64" t="str">
        <f>VLOOKUP(A544,'Hospitalisation Details'!$L$2:$R$2342,2,)</f>
        <v>10-09-2004</v>
      </c>
      <c r="M544" s="65">
        <f>VLOOKUP(A544,'Hospitalisation Details'!$L$2:$R$2345,7,)</f>
        <v>18223</v>
      </c>
      <c r="N544" s="64" t="str">
        <f>VLOOKUP(A544,'Hospitalisation Details'!$L$2:$R$2342,4,)</f>
        <v>tier - 1</v>
      </c>
      <c r="O544" s="64" t="str">
        <f>VLOOKUP(A544,'Hospitalisation Details'!$L$2:$R$2342,5,)</f>
        <v>tier - 3</v>
      </c>
      <c r="P544" s="64" t="str">
        <f>VLOOKUP(A544,'Hospitalisation Details'!$L$2:$R$2342,6,)</f>
        <v>R1013</v>
      </c>
      <c r="Q544" s="64">
        <f>VLOOKUP(A544,'Hospitalisation Details'!$L$2:$R$2342,3,)</f>
        <v>18</v>
      </c>
      <c r="R544" s="64">
        <f>VLOOKUP(A544,'Hospitalisation Details'!$L$2:$U$2342,10,)</f>
        <v>10</v>
      </c>
      <c r="S544" s="64" t="str">
        <f>VLOOKUP(A544,'Hospitalisation Details'!$L$2:$U$2342,8,)</f>
        <v>Sep</v>
      </c>
      <c r="T544" s="126">
        <f>VLOOKUP(A544,'Hospitalisation Details'!$L$2:$U$2342,9,)</f>
        <v>2004</v>
      </c>
    </row>
    <row r="545" spans="1:20" ht="15.5" x14ac:dyDescent="0.35">
      <c r="A545" s="124" t="s">
        <v>1827</v>
      </c>
      <c r="B545" s="64" t="str">
        <f>VLOOKUP(A545,'Medical Examinations'!$AS$1:$BC$2336,9,)</f>
        <v>Brooke M.</v>
      </c>
      <c r="C545" s="64">
        <f>VLOOKUP(A545,'Medical Examinations'!$AS$1:$BC$2336,2,)</f>
        <v>32.229999999999997</v>
      </c>
      <c r="D545" s="64">
        <f>VLOOKUP(A545,'Medical Examinations'!$AS$1:$BC$2336,3,)</f>
        <v>4.6500000000000004</v>
      </c>
      <c r="E545" s="64" t="str">
        <f>VLOOKUP(A545,'Medical Examinations'!$AS$1:$BC$2336,6,)</f>
        <v>Yes</v>
      </c>
      <c r="F545" s="64" t="str">
        <f>VLOOKUP(A545,'Medical Examinations'!$AS$1:$BC$2336,4,)</f>
        <v>No</v>
      </c>
      <c r="G545" s="64" t="str">
        <f>VLOOKUP(A545,'Medical Examinations'!$AS$1:$BC$2336,5,)</f>
        <v>Yes</v>
      </c>
      <c r="H545" s="64">
        <f>VLOOKUP(A545,'Medical Examinations'!$AS$1:$BC$2336,8,)</f>
        <v>1</v>
      </c>
      <c r="I545" s="64" t="str">
        <f>VLOOKUP(A545,'Medical Examinations'!$AS$1:$BC$2336,7,)</f>
        <v>No</v>
      </c>
      <c r="J545" s="64" t="str">
        <f>VLOOKUP(A545,'Medical Examinations'!$AS$1:$BC$2336,11,)</f>
        <v>Obesity</v>
      </c>
      <c r="K545" s="64" t="str">
        <f>VLOOKUP(A545,'Medical Examinations'!$AS$1:$BC$2336,10,)</f>
        <v>Normal</v>
      </c>
      <c r="L545" s="64" t="str">
        <f>VLOOKUP(A545,'Hospitalisation Details'!$L$2:$R$2342,2,)</f>
        <v>15-06-1997</v>
      </c>
      <c r="M545" s="65">
        <f>VLOOKUP(A545,'Hospitalisation Details'!$L$2:$R$2345,7,)</f>
        <v>18218</v>
      </c>
      <c r="N545" s="64" t="str">
        <f>VLOOKUP(A545,'Hospitalisation Details'!$L$2:$R$2342,4,)</f>
        <v>tier - 1</v>
      </c>
      <c r="O545" s="64" t="str">
        <f>VLOOKUP(A545,'Hospitalisation Details'!$L$2:$R$2342,5,)</f>
        <v>tier - 1</v>
      </c>
      <c r="P545" s="64" t="str">
        <f>VLOOKUP(A545,'Hospitalisation Details'!$L$2:$R$2342,6,)</f>
        <v>R1013</v>
      </c>
      <c r="Q545" s="64">
        <f>VLOOKUP(A545,'Hospitalisation Details'!$L$2:$R$2342,3,)</f>
        <v>25</v>
      </c>
      <c r="R545" s="64">
        <f>VLOOKUP(A545,'Hospitalisation Details'!$L$2:$U$2342,10,)</f>
        <v>15</v>
      </c>
      <c r="S545" s="64" t="str">
        <f>VLOOKUP(A545,'Hospitalisation Details'!$L$2:$U$2342,8,)</f>
        <v>Jun</v>
      </c>
      <c r="T545" s="126">
        <f>VLOOKUP(A545,'Hospitalisation Details'!$L$2:$U$2342,9,)</f>
        <v>1997</v>
      </c>
    </row>
    <row r="546" spans="1:20" ht="15.5" x14ac:dyDescent="0.35">
      <c r="A546" s="124" t="s">
        <v>1826</v>
      </c>
      <c r="B546" s="64" t="str">
        <f>VLOOKUP(A546,'Medical Examinations'!$AS$1:$BC$2336,9,)</f>
        <v>Teiko</v>
      </c>
      <c r="C546" s="64">
        <f>VLOOKUP(A546,'Medical Examinations'!$AS$1:$BC$2336,2,)</f>
        <v>44.2</v>
      </c>
      <c r="D546" s="64">
        <f>VLOOKUP(A546,'Medical Examinations'!$AS$1:$BC$2336,3,)</f>
        <v>11.34</v>
      </c>
      <c r="E546" s="64" t="str">
        <f>VLOOKUP(A546,'Medical Examinations'!$AS$1:$BC$2336,6,)</f>
        <v>Yes</v>
      </c>
      <c r="F546" s="64" t="str">
        <f>VLOOKUP(A546,'Medical Examinations'!$AS$1:$BC$2336,4,)</f>
        <v>No</v>
      </c>
      <c r="G546" s="64" t="str">
        <f>VLOOKUP(A546,'Medical Examinations'!$AS$1:$BC$2336,5,)</f>
        <v>Yes</v>
      </c>
      <c r="H546" s="64">
        <f>VLOOKUP(A546,'Medical Examinations'!$AS$1:$BC$2336,8,)</f>
        <v>1</v>
      </c>
      <c r="I546" s="64" t="str">
        <f>VLOOKUP(A546,'Medical Examinations'!$AS$1:$BC$2336,7,)</f>
        <v>No</v>
      </c>
      <c r="J546" s="64" t="str">
        <f>VLOOKUP(A546,'Medical Examinations'!$AS$1:$BC$2336,11,)</f>
        <v>Obesity</v>
      </c>
      <c r="K546" s="64" t="str">
        <f>VLOOKUP(A546,'Medical Examinations'!$AS$1:$BC$2336,10,)</f>
        <v>Diabetes</v>
      </c>
      <c r="L546" s="64" t="str">
        <f>VLOOKUP(A546,'Hospitalisation Details'!$L$2:$R$2342,2,)</f>
        <v>04-07-1963</v>
      </c>
      <c r="M546" s="65">
        <f>VLOOKUP(A546,'Hospitalisation Details'!$L$2:$R$2345,7,)</f>
        <v>18208</v>
      </c>
      <c r="N546" s="64" t="str">
        <f>VLOOKUP(A546,'Hospitalisation Details'!$L$2:$R$2342,4,)</f>
        <v>tier - 1</v>
      </c>
      <c r="O546" s="64" t="str">
        <f>VLOOKUP(A546,'Hospitalisation Details'!$L$2:$R$2342,5,)</f>
        <v>tier - 2</v>
      </c>
      <c r="P546" s="64" t="str">
        <f>VLOOKUP(A546,'Hospitalisation Details'!$L$2:$R$2342,6,)</f>
        <v>R1026</v>
      </c>
      <c r="Q546" s="64">
        <f>VLOOKUP(A546,'Hospitalisation Details'!$L$2:$R$2342,3,)</f>
        <v>59</v>
      </c>
      <c r="R546" s="64">
        <f>VLOOKUP(A546,'Hospitalisation Details'!$L$2:$U$2342,10,)</f>
        <v>4</v>
      </c>
      <c r="S546" s="64" t="str">
        <f>VLOOKUP(A546,'Hospitalisation Details'!$L$2:$U$2342,8,)</f>
        <v>Jul</v>
      </c>
      <c r="T546" s="126">
        <f>VLOOKUP(A546,'Hospitalisation Details'!$L$2:$U$2342,9,)</f>
        <v>1963</v>
      </c>
    </row>
    <row r="547" spans="1:20" ht="15.5" x14ac:dyDescent="0.35">
      <c r="A547" s="124" t="s">
        <v>1825</v>
      </c>
      <c r="B547" s="64" t="str">
        <f>VLOOKUP(A547,'Medical Examinations'!$AS$1:$BC$2336,9,)</f>
        <v>Zachary</v>
      </c>
      <c r="C547" s="64">
        <f>VLOOKUP(A547,'Medical Examinations'!$AS$1:$BC$2336,2,)</f>
        <v>29.734999999999999</v>
      </c>
      <c r="D547" s="64">
        <f>VLOOKUP(A547,'Medical Examinations'!$AS$1:$BC$2336,3,)</f>
        <v>4.53</v>
      </c>
      <c r="E547" s="64" t="str">
        <f>VLOOKUP(A547,'Medical Examinations'!$AS$1:$BC$2336,6,)</f>
        <v>No</v>
      </c>
      <c r="F547" s="64" t="str">
        <f>VLOOKUP(A547,'Medical Examinations'!$AS$1:$BC$2336,4,)</f>
        <v>No</v>
      </c>
      <c r="G547" s="64" t="str">
        <f>VLOOKUP(A547,'Medical Examinations'!$AS$1:$BC$2336,5,)</f>
        <v>Yes</v>
      </c>
      <c r="H547" s="64">
        <f>VLOOKUP(A547,'Medical Examinations'!$AS$1:$BC$2336,8,)</f>
        <v>1</v>
      </c>
      <c r="I547" s="64" t="str">
        <f>VLOOKUP(A547,'Medical Examinations'!$AS$1:$BC$2336,7,)</f>
        <v>No</v>
      </c>
      <c r="J547" s="64" t="str">
        <f>VLOOKUP(A547,'Medical Examinations'!$AS$1:$BC$2336,11,)</f>
        <v>Over weight</v>
      </c>
      <c r="K547" s="64" t="str">
        <f>VLOOKUP(A547,'Medical Examinations'!$AS$1:$BC$2336,10,)</f>
        <v>Normal</v>
      </c>
      <c r="L547" s="64" t="str">
        <f>VLOOKUP(A547,'Hospitalisation Details'!$L$2:$R$2342,2,)</f>
        <v>12-07-1993</v>
      </c>
      <c r="M547" s="65">
        <f>VLOOKUP(A547,'Hospitalisation Details'!$L$2:$R$2345,7,)</f>
        <v>18158</v>
      </c>
      <c r="N547" s="64" t="str">
        <f>VLOOKUP(A547,'Hospitalisation Details'!$L$2:$R$2342,4,)</f>
        <v>tier - 1</v>
      </c>
      <c r="O547" s="64" t="str">
        <f>VLOOKUP(A547,'Hospitalisation Details'!$L$2:$R$2342,5,)</f>
        <v>tier - 1</v>
      </c>
      <c r="P547" s="64" t="str">
        <f>VLOOKUP(A547,'Hospitalisation Details'!$L$2:$R$2342,6,)</f>
        <v>R1012</v>
      </c>
      <c r="Q547" s="64">
        <f>VLOOKUP(A547,'Hospitalisation Details'!$L$2:$R$2342,3,)</f>
        <v>29</v>
      </c>
      <c r="R547" s="64">
        <f>VLOOKUP(A547,'Hospitalisation Details'!$L$2:$U$2342,10,)</f>
        <v>12</v>
      </c>
      <c r="S547" s="64" t="str">
        <f>VLOOKUP(A547,'Hospitalisation Details'!$L$2:$U$2342,8,)</f>
        <v>Jul</v>
      </c>
      <c r="T547" s="126">
        <f>VLOOKUP(A547,'Hospitalisation Details'!$L$2:$U$2342,9,)</f>
        <v>1993</v>
      </c>
    </row>
    <row r="548" spans="1:20" ht="15.5" x14ac:dyDescent="0.35">
      <c r="A548" s="124" t="s">
        <v>1824</v>
      </c>
      <c r="B548" s="64" t="str">
        <f>VLOOKUP(A548,'Medical Examinations'!$AS$1:$BC$2336,9,)</f>
        <v>Johannah</v>
      </c>
      <c r="C548" s="64">
        <f>VLOOKUP(A548,'Medical Examinations'!$AS$1:$BC$2336,2,)</f>
        <v>28.31</v>
      </c>
      <c r="D548" s="64">
        <f>VLOOKUP(A548,'Medical Examinations'!$AS$1:$BC$2336,3,)</f>
        <v>6.35</v>
      </c>
      <c r="E548" s="64" t="str">
        <f>VLOOKUP(A548,'Medical Examinations'!$AS$1:$BC$2336,6,)</f>
        <v>No</v>
      </c>
      <c r="F548" s="64" t="str">
        <f>VLOOKUP(A548,'Medical Examinations'!$AS$1:$BC$2336,4,)</f>
        <v>No</v>
      </c>
      <c r="G548" s="64" t="str">
        <f>VLOOKUP(A548,'Medical Examinations'!$AS$1:$BC$2336,5,)</f>
        <v>No</v>
      </c>
      <c r="H548" s="64">
        <f>VLOOKUP(A548,'Medical Examinations'!$AS$1:$BC$2336,8,)</f>
        <v>0</v>
      </c>
      <c r="I548" s="64" t="str">
        <f>VLOOKUP(A548,'Medical Examinations'!$AS$1:$BC$2336,7,)</f>
        <v>Yes</v>
      </c>
      <c r="J548" s="64" t="str">
        <f>VLOOKUP(A548,'Medical Examinations'!$AS$1:$BC$2336,11,)</f>
        <v>Over weight</v>
      </c>
      <c r="K548" s="64" t="str">
        <f>VLOOKUP(A548,'Medical Examinations'!$AS$1:$BC$2336,10,)</f>
        <v>Prediabetes</v>
      </c>
      <c r="L548" s="64" t="str">
        <f>VLOOKUP(A548,'Hospitalisation Details'!$L$2:$R$2342,2,)</f>
        <v>24-10-1999</v>
      </c>
      <c r="M548" s="65">
        <f>VLOOKUP(A548,'Hospitalisation Details'!$L$2:$R$2345,7,)</f>
        <v>18034</v>
      </c>
      <c r="N548" s="64" t="str">
        <f>VLOOKUP(A548,'Hospitalisation Details'!$L$2:$R$2342,4,)</f>
        <v>tier - 1</v>
      </c>
      <c r="O548" s="64" t="str">
        <f>VLOOKUP(A548,'Hospitalisation Details'!$L$2:$R$2342,5,)</f>
        <v>tier - 1</v>
      </c>
      <c r="P548" s="64" t="str">
        <f>VLOOKUP(A548,'Hospitalisation Details'!$L$2:$R$2342,6,)</f>
        <v>R1012</v>
      </c>
      <c r="Q548" s="64">
        <f>VLOOKUP(A548,'Hospitalisation Details'!$L$2:$R$2342,3,)</f>
        <v>23</v>
      </c>
      <c r="R548" s="64">
        <f>VLOOKUP(A548,'Hospitalisation Details'!$L$2:$U$2342,10,)</f>
        <v>24</v>
      </c>
      <c r="S548" s="64" t="str">
        <f>VLOOKUP(A548,'Hospitalisation Details'!$L$2:$U$2342,8,)</f>
        <v>Oct</v>
      </c>
      <c r="T548" s="126">
        <f>VLOOKUP(A548,'Hospitalisation Details'!$L$2:$U$2342,9,)</f>
        <v>1999</v>
      </c>
    </row>
    <row r="549" spans="1:20" ht="15.5" x14ac:dyDescent="0.35">
      <c r="A549" s="124" t="s">
        <v>1823</v>
      </c>
      <c r="B549" s="64" t="str">
        <f>VLOOKUP(A549,'Medical Examinations'!$AS$1:$BC$2336,9,)</f>
        <v>Ryan A</v>
      </c>
      <c r="C549" s="64">
        <f>VLOOKUP(A549,'Medical Examinations'!$AS$1:$BC$2336,2,)</f>
        <v>46.62</v>
      </c>
      <c r="D549" s="64">
        <f>VLOOKUP(A549,'Medical Examinations'!$AS$1:$BC$2336,3,)</f>
        <v>8.51</v>
      </c>
      <c r="E549" s="64" t="str">
        <f>VLOOKUP(A549,'Medical Examinations'!$AS$1:$BC$2336,6,)</f>
        <v>No</v>
      </c>
      <c r="F549" s="64" t="str">
        <f>VLOOKUP(A549,'Medical Examinations'!$AS$1:$BC$2336,4,)</f>
        <v>No</v>
      </c>
      <c r="G549" s="64" t="str">
        <f>VLOOKUP(A549,'Medical Examinations'!$AS$1:$BC$2336,5,)</f>
        <v>No</v>
      </c>
      <c r="H549" s="64">
        <f>VLOOKUP(A549,'Medical Examinations'!$AS$1:$BC$2336,8,)</f>
        <v>0</v>
      </c>
      <c r="I549" s="64" t="str">
        <f>VLOOKUP(A549,'Medical Examinations'!$AS$1:$BC$2336,7,)</f>
        <v>No</v>
      </c>
      <c r="J549" s="64" t="str">
        <f>VLOOKUP(A549,'Medical Examinations'!$AS$1:$BC$2336,11,)</f>
        <v>Obesity</v>
      </c>
      <c r="K549" s="64" t="str">
        <f>VLOOKUP(A549,'Medical Examinations'!$AS$1:$BC$2336,10,)</f>
        <v>Diabetes</v>
      </c>
      <c r="L549" s="64" t="str">
        <f>VLOOKUP(A549,'Hospitalisation Details'!$L$2:$R$2342,2,)</f>
        <v>17-10-1965</v>
      </c>
      <c r="M549" s="65">
        <f>VLOOKUP(A549,'Hospitalisation Details'!$L$2:$R$2345,7,)</f>
        <v>18031</v>
      </c>
      <c r="N549" s="64" t="str">
        <f>VLOOKUP(A549,'Hospitalisation Details'!$L$2:$R$2342,4,)</f>
        <v>tier - 1</v>
      </c>
      <c r="O549" s="64" t="str">
        <f>VLOOKUP(A549,'Hospitalisation Details'!$L$2:$R$2342,5,)</f>
        <v>tier - 2</v>
      </c>
      <c r="P549" s="64" t="str">
        <f>VLOOKUP(A549,'Hospitalisation Details'!$L$2:$R$2342,6,)</f>
        <v>R1012</v>
      </c>
      <c r="Q549" s="64">
        <f>VLOOKUP(A549,'Hospitalisation Details'!$L$2:$R$2342,3,)</f>
        <v>57</v>
      </c>
      <c r="R549" s="64">
        <f>VLOOKUP(A549,'Hospitalisation Details'!$L$2:$U$2342,10,)</f>
        <v>17</v>
      </c>
      <c r="S549" s="64" t="str">
        <f>VLOOKUP(A549,'Hospitalisation Details'!$L$2:$U$2342,8,)</f>
        <v>Oct</v>
      </c>
      <c r="T549" s="126">
        <f>VLOOKUP(A549,'Hospitalisation Details'!$L$2:$U$2342,9,)</f>
        <v>1965</v>
      </c>
    </row>
    <row r="550" spans="1:20" ht="15.5" x14ac:dyDescent="0.35">
      <c r="A550" s="124" t="s">
        <v>1822</v>
      </c>
      <c r="B550" s="64" t="str">
        <f>VLOOKUP(A550,'Medical Examinations'!$AS$1:$BC$2336,9,)</f>
        <v>Andres Sr.</v>
      </c>
      <c r="C550" s="64">
        <f>VLOOKUP(A550,'Medical Examinations'!$AS$1:$BC$2336,2,)</f>
        <v>51.75</v>
      </c>
      <c r="D550" s="64">
        <f>VLOOKUP(A550,'Medical Examinations'!$AS$1:$BC$2336,3,)</f>
        <v>8.59</v>
      </c>
      <c r="E550" s="64" t="str">
        <f>VLOOKUP(A550,'Medical Examinations'!$AS$1:$BC$2336,6,)</f>
        <v>Yes</v>
      </c>
      <c r="F550" s="64" t="str">
        <f>VLOOKUP(A550,'Medical Examinations'!$AS$1:$BC$2336,4,)</f>
        <v>No</v>
      </c>
      <c r="G550" s="64" t="str">
        <f>VLOOKUP(A550,'Medical Examinations'!$AS$1:$BC$2336,5,)</f>
        <v>No</v>
      </c>
      <c r="H550" s="64">
        <f>VLOOKUP(A550,'Medical Examinations'!$AS$1:$BC$2336,8,)</f>
        <v>1</v>
      </c>
      <c r="I550" s="64" t="str">
        <f>VLOOKUP(A550,'Medical Examinations'!$AS$1:$BC$2336,7,)</f>
        <v>No</v>
      </c>
      <c r="J550" s="64" t="str">
        <f>VLOOKUP(A550,'Medical Examinations'!$AS$1:$BC$2336,11,)</f>
        <v>Obesity</v>
      </c>
      <c r="K550" s="64" t="str">
        <f>VLOOKUP(A550,'Medical Examinations'!$AS$1:$BC$2336,10,)</f>
        <v>Diabetes</v>
      </c>
      <c r="L550" s="64" t="str">
        <f>VLOOKUP(A550,'Hospitalisation Details'!$L$2:$R$2342,2,)</f>
        <v>27-06-1975</v>
      </c>
      <c r="M550" s="65">
        <f>VLOOKUP(A550,'Hospitalisation Details'!$L$2:$R$2345,7,)</f>
        <v>18031</v>
      </c>
      <c r="N550" s="64" t="str">
        <f>VLOOKUP(A550,'Hospitalisation Details'!$L$2:$R$2342,4,)</f>
        <v>tier - 1</v>
      </c>
      <c r="O550" s="64" t="str">
        <f>VLOOKUP(A550,'Hospitalisation Details'!$L$2:$R$2342,5,)</f>
        <v>tier - 3</v>
      </c>
      <c r="P550" s="64" t="str">
        <f>VLOOKUP(A550,'Hospitalisation Details'!$L$2:$R$2342,6,)</f>
        <v>R1023</v>
      </c>
      <c r="Q550" s="64">
        <f>VLOOKUP(A550,'Hospitalisation Details'!$L$2:$R$2342,3,)</f>
        <v>47</v>
      </c>
      <c r="R550" s="64">
        <f>VLOOKUP(A550,'Hospitalisation Details'!$L$2:$U$2342,10,)</f>
        <v>27</v>
      </c>
      <c r="S550" s="64" t="str">
        <f>VLOOKUP(A550,'Hospitalisation Details'!$L$2:$U$2342,8,)</f>
        <v>Jun</v>
      </c>
      <c r="T550" s="126">
        <f>VLOOKUP(A550,'Hospitalisation Details'!$L$2:$U$2342,9,)</f>
        <v>1975</v>
      </c>
    </row>
    <row r="551" spans="1:20" ht="15.5" x14ac:dyDescent="0.35">
      <c r="A551" s="124" t="s">
        <v>1821</v>
      </c>
      <c r="B551" s="64" t="str">
        <f>VLOOKUP(A551,'Medical Examinations'!$AS$1:$BC$2336,9,)</f>
        <v>Bryan</v>
      </c>
      <c r="C551" s="64">
        <f>VLOOKUP(A551,'Medical Examinations'!$AS$1:$BC$2336,2,)</f>
        <v>25.7</v>
      </c>
      <c r="D551" s="64">
        <f>VLOOKUP(A551,'Medical Examinations'!$AS$1:$BC$2336,3,)</f>
        <v>4.13</v>
      </c>
      <c r="E551" s="64" t="str">
        <f>VLOOKUP(A551,'Medical Examinations'!$AS$1:$BC$2336,6,)</f>
        <v>Yes</v>
      </c>
      <c r="F551" s="64" t="str">
        <f>VLOOKUP(A551,'Medical Examinations'!$AS$1:$BC$2336,4,)</f>
        <v>No</v>
      </c>
      <c r="G551" s="64" t="str">
        <f>VLOOKUP(A551,'Medical Examinations'!$AS$1:$BC$2336,5,)</f>
        <v>No</v>
      </c>
      <c r="H551" s="64">
        <f>VLOOKUP(A551,'Medical Examinations'!$AS$1:$BC$2336,8,)</f>
        <v>0</v>
      </c>
      <c r="I551" s="64" t="str">
        <f>VLOOKUP(A551,'Medical Examinations'!$AS$1:$BC$2336,7,)</f>
        <v>Yes</v>
      </c>
      <c r="J551" s="64" t="str">
        <f>VLOOKUP(A551,'Medical Examinations'!$AS$1:$BC$2336,11,)</f>
        <v>Over weight</v>
      </c>
      <c r="K551" s="64" t="str">
        <f>VLOOKUP(A551,'Medical Examinations'!$AS$1:$BC$2336,10,)</f>
        <v>Normal</v>
      </c>
      <c r="L551" s="64" t="str">
        <f>VLOOKUP(A551,'Hospitalisation Details'!$L$2:$R$2342,2,)</f>
        <v>28-09-2001</v>
      </c>
      <c r="M551" s="65">
        <f>VLOOKUP(A551,'Hospitalisation Details'!$L$2:$R$2345,7,)</f>
        <v>17942</v>
      </c>
      <c r="N551" s="64" t="str">
        <f>VLOOKUP(A551,'Hospitalisation Details'!$L$2:$R$2342,4,)</f>
        <v>tier - 1</v>
      </c>
      <c r="O551" s="64" t="str">
        <f>VLOOKUP(A551,'Hospitalisation Details'!$L$2:$R$2342,5,)</f>
        <v>tier - 2</v>
      </c>
      <c r="P551" s="64" t="str">
        <f>VLOOKUP(A551,'Hospitalisation Details'!$L$2:$R$2342,6,)</f>
        <v>R1011</v>
      </c>
      <c r="Q551" s="64">
        <f>VLOOKUP(A551,'Hospitalisation Details'!$L$2:$R$2342,3,)</f>
        <v>21</v>
      </c>
      <c r="R551" s="64">
        <f>VLOOKUP(A551,'Hospitalisation Details'!$L$2:$U$2342,10,)</f>
        <v>28</v>
      </c>
      <c r="S551" s="64" t="str">
        <f>VLOOKUP(A551,'Hospitalisation Details'!$L$2:$U$2342,8,)</f>
        <v>Sep</v>
      </c>
      <c r="T551" s="126">
        <f>VLOOKUP(A551,'Hospitalisation Details'!$L$2:$U$2342,9,)</f>
        <v>2001</v>
      </c>
    </row>
    <row r="552" spans="1:20" ht="15.5" x14ac:dyDescent="0.35">
      <c r="A552" s="124" t="s">
        <v>1820</v>
      </c>
      <c r="B552" s="64" t="str">
        <f>VLOOKUP(A552,'Medical Examinations'!$AS$1:$BC$2336,9,)</f>
        <v>Lizette</v>
      </c>
      <c r="C552" s="64">
        <f>VLOOKUP(A552,'Medical Examinations'!$AS$1:$BC$2336,2,)</f>
        <v>31.79</v>
      </c>
      <c r="D552" s="64">
        <f>VLOOKUP(A552,'Medical Examinations'!$AS$1:$BC$2336,3,)</f>
        <v>4.55</v>
      </c>
      <c r="E552" s="64" t="str">
        <f>VLOOKUP(A552,'Medical Examinations'!$AS$1:$BC$2336,6,)</f>
        <v>No</v>
      </c>
      <c r="F552" s="64" t="str">
        <f>VLOOKUP(A552,'Medical Examinations'!$AS$1:$BC$2336,4,)</f>
        <v>No</v>
      </c>
      <c r="G552" s="64" t="str">
        <f>VLOOKUP(A552,'Medical Examinations'!$AS$1:$BC$2336,5,)</f>
        <v>No</v>
      </c>
      <c r="H552" s="64">
        <f>VLOOKUP(A552,'Medical Examinations'!$AS$1:$BC$2336,8,)</f>
        <v>0</v>
      </c>
      <c r="I552" s="64" t="str">
        <f>VLOOKUP(A552,'Medical Examinations'!$AS$1:$BC$2336,7,)</f>
        <v>No</v>
      </c>
      <c r="J552" s="64" t="str">
        <f>VLOOKUP(A552,'Medical Examinations'!$AS$1:$BC$2336,11,)</f>
        <v>Obesity</v>
      </c>
      <c r="K552" s="64" t="str">
        <f>VLOOKUP(A552,'Medical Examinations'!$AS$1:$BC$2336,10,)</f>
        <v>Normal</v>
      </c>
      <c r="L552" s="64" t="str">
        <f>VLOOKUP(A552,'Hospitalisation Details'!$L$2:$R$2342,2,)</f>
        <v>17-10-1977</v>
      </c>
      <c r="M552" s="65">
        <f>VLOOKUP(A552,'Hospitalisation Details'!$L$2:$R$2345,7,)</f>
        <v>17929</v>
      </c>
      <c r="N552" s="64" t="str">
        <f>VLOOKUP(A552,'Hospitalisation Details'!$L$2:$R$2342,4,)</f>
        <v>tier - 1</v>
      </c>
      <c r="O552" s="64" t="str">
        <f>VLOOKUP(A552,'Hospitalisation Details'!$L$2:$R$2342,5,)</f>
        <v>tier - 2</v>
      </c>
      <c r="P552" s="64" t="str">
        <f>VLOOKUP(A552,'Hospitalisation Details'!$L$2:$R$2342,6,)</f>
        <v>R1013</v>
      </c>
      <c r="Q552" s="64">
        <f>VLOOKUP(A552,'Hospitalisation Details'!$L$2:$R$2342,3,)</f>
        <v>45</v>
      </c>
      <c r="R552" s="64">
        <f>VLOOKUP(A552,'Hospitalisation Details'!$L$2:$U$2342,10,)</f>
        <v>17</v>
      </c>
      <c r="S552" s="64" t="str">
        <f>VLOOKUP(A552,'Hospitalisation Details'!$L$2:$U$2342,8,)</f>
        <v>Oct</v>
      </c>
      <c r="T552" s="126">
        <f>VLOOKUP(A552,'Hospitalisation Details'!$L$2:$U$2342,9,)</f>
        <v>1977</v>
      </c>
    </row>
    <row r="553" spans="1:20" ht="15.5" x14ac:dyDescent="0.35">
      <c r="A553" s="124" t="s">
        <v>1819</v>
      </c>
      <c r="B553" s="64" t="str">
        <f>VLOOKUP(A553,'Medical Examinations'!$AS$1:$BC$2336,9,)</f>
        <v>Don</v>
      </c>
      <c r="C553" s="64">
        <f>VLOOKUP(A553,'Medical Examinations'!$AS$1:$BC$2336,2,)</f>
        <v>24.795000000000002</v>
      </c>
      <c r="D553" s="64">
        <f>VLOOKUP(A553,'Medical Examinations'!$AS$1:$BC$2336,3,)</f>
        <v>4.5199999999999996</v>
      </c>
      <c r="E553" s="64" t="str">
        <f>VLOOKUP(A553,'Medical Examinations'!$AS$1:$BC$2336,6,)</f>
        <v>No</v>
      </c>
      <c r="F553" s="64" t="str">
        <f>VLOOKUP(A553,'Medical Examinations'!$AS$1:$BC$2336,4,)</f>
        <v>No</v>
      </c>
      <c r="G553" s="64" t="str">
        <f>VLOOKUP(A553,'Medical Examinations'!$AS$1:$BC$2336,5,)</f>
        <v>No</v>
      </c>
      <c r="H553" s="64">
        <f>VLOOKUP(A553,'Medical Examinations'!$AS$1:$BC$2336,8,)</f>
        <v>0</v>
      </c>
      <c r="I553" s="64" t="str">
        <f>VLOOKUP(A553,'Medical Examinations'!$AS$1:$BC$2336,7,)</f>
        <v>Yes</v>
      </c>
      <c r="J553" s="64" t="str">
        <f>VLOOKUP(A553,'Medical Examinations'!$AS$1:$BC$2336,11,)</f>
        <v xml:space="preserve">Normal Weight 
</v>
      </c>
      <c r="K553" s="64" t="str">
        <f>VLOOKUP(A553,'Medical Examinations'!$AS$1:$BC$2336,10,)</f>
        <v>Normal</v>
      </c>
      <c r="L553" s="64" t="str">
        <f>VLOOKUP(A553,'Hospitalisation Details'!$L$2:$R$2342,2,)</f>
        <v>04-12-1989</v>
      </c>
      <c r="M553" s="65">
        <f>VLOOKUP(A553,'Hospitalisation Details'!$L$2:$R$2345,7,)</f>
        <v>17905</v>
      </c>
      <c r="N553" s="64" t="str">
        <f>VLOOKUP(A553,'Hospitalisation Details'!$L$2:$R$2342,4,)</f>
        <v>tier - 1</v>
      </c>
      <c r="O553" s="64" t="str">
        <f>VLOOKUP(A553,'Hospitalisation Details'!$L$2:$R$2342,5,)</f>
        <v>tier - 2</v>
      </c>
      <c r="P553" s="64" t="str">
        <f>VLOOKUP(A553,'Hospitalisation Details'!$L$2:$R$2342,6,)</f>
        <v>R1017</v>
      </c>
      <c r="Q553" s="64">
        <f>VLOOKUP(A553,'Hospitalisation Details'!$L$2:$R$2342,3,)</f>
        <v>33</v>
      </c>
      <c r="R553" s="64">
        <f>VLOOKUP(A553,'Hospitalisation Details'!$L$2:$U$2342,10,)</f>
        <v>4</v>
      </c>
      <c r="S553" s="64" t="str">
        <f>VLOOKUP(A553,'Hospitalisation Details'!$L$2:$U$2342,8,)</f>
        <v>Dec</v>
      </c>
      <c r="T553" s="126">
        <f>VLOOKUP(A553,'Hospitalisation Details'!$L$2:$U$2342,9,)</f>
        <v>1989</v>
      </c>
    </row>
    <row r="554" spans="1:20" ht="15.5" x14ac:dyDescent="0.35">
      <c r="A554" s="124" t="s">
        <v>1818</v>
      </c>
      <c r="B554" s="64" t="str">
        <f>VLOOKUP(A554,'Medical Examinations'!$AS$1:$BC$2336,9,)</f>
        <v>Jeb</v>
      </c>
      <c r="C554" s="64">
        <f>VLOOKUP(A554,'Medical Examinations'!$AS$1:$BC$2336,2,)</f>
        <v>53.98</v>
      </c>
      <c r="D554" s="64">
        <f>VLOOKUP(A554,'Medical Examinations'!$AS$1:$BC$2336,3,)</f>
        <v>5.07</v>
      </c>
      <c r="E554" s="64" t="str">
        <f>VLOOKUP(A554,'Medical Examinations'!$AS$1:$BC$2336,6,)</f>
        <v>No</v>
      </c>
      <c r="F554" s="64" t="str">
        <f>VLOOKUP(A554,'Medical Examinations'!$AS$1:$BC$2336,4,)</f>
        <v>No</v>
      </c>
      <c r="G554" s="64" t="str">
        <f>VLOOKUP(A554,'Medical Examinations'!$AS$1:$BC$2336,5,)</f>
        <v>Yes</v>
      </c>
      <c r="H554" s="64">
        <f>VLOOKUP(A554,'Medical Examinations'!$AS$1:$BC$2336,8,)</f>
        <v>1</v>
      </c>
      <c r="I554" s="64" t="str">
        <f>VLOOKUP(A554,'Medical Examinations'!$AS$1:$BC$2336,7,)</f>
        <v>No</v>
      </c>
      <c r="J554" s="64" t="str">
        <f>VLOOKUP(A554,'Medical Examinations'!$AS$1:$BC$2336,11,)</f>
        <v>Obesity</v>
      </c>
      <c r="K554" s="64" t="str">
        <f>VLOOKUP(A554,'Medical Examinations'!$AS$1:$BC$2336,10,)</f>
        <v>Normal</v>
      </c>
      <c r="L554" s="64" t="str">
        <f>VLOOKUP(A554,'Hospitalisation Details'!$L$2:$R$2342,2,)</f>
        <v>12-11-1979</v>
      </c>
      <c r="M554" s="65">
        <f>VLOOKUP(A554,'Hospitalisation Details'!$L$2:$R$2345,7,)</f>
        <v>17883</v>
      </c>
      <c r="N554" s="64" t="str">
        <f>VLOOKUP(A554,'Hospitalisation Details'!$L$2:$R$2342,4,)</f>
        <v>tier - 1</v>
      </c>
      <c r="O554" s="64" t="str">
        <f>VLOOKUP(A554,'Hospitalisation Details'!$L$2:$R$2342,5,)</f>
        <v>tier - 3</v>
      </c>
      <c r="P554" s="64" t="str">
        <f>VLOOKUP(A554,'Hospitalisation Details'!$L$2:$R$2342,6,)</f>
        <v>R1012</v>
      </c>
      <c r="Q554" s="64">
        <f>VLOOKUP(A554,'Hospitalisation Details'!$L$2:$R$2342,3,)</f>
        <v>43</v>
      </c>
      <c r="R554" s="64">
        <f>VLOOKUP(A554,'Hospitalisation Details'!$L$2:$U$2342,10,)</f>
        <v>12</v>
      </c>
      <c r="S554" s="64" t="str">
        <f>VLOOKUP(A554,'Hospitalisation Details'!$L$2:$U$2342,8,)</f>
        <v>Nov</v>
      </c>
      <c r="T554" s="126">
        <f>VLOOKUP(A554,'Hospitalisation Details'!$L$2:$U$2342,9,)</f>
        <v>1979</v>
      </c>
    </row>
    <row r="555" spans="1:20" ht="15.5" x14ac:dyDescent="0.35">
      <c r="A555" s="124" t="s">
        <v>1817</v>
      </c>
      <c r="B555" s="64" t="str">
        <f>VLOOKUP(A555,'Medical Examinations'!$AS$1:$BC$2336,9,)</f>
        <v>Amy R.</v>
      </c>
      <c r="C555" s="64">
        <f>VLOOKUP(A555,'Medical Examinations'!$AS$1:$BC$2336,2,)</f>
        <v>41.325000000000003</v>
      </c>
      <c r="D555" s="64">
        <f>VLOOKUP(A555,'Medical Examinations'!$AS$1:$BC$2336,3,)</f>
        <v>4.04</v>
      </c>
      <c r="E555" s="64" t="str">
        <f>VLOOKUP(A555,'Medical Examinations'!$AS$1:$BC$2336,6,)</f>
        <v>Yes</v>
      </c>
      <c r="F555" s="64" t="str">
        <f>VLOOKUP(A555,'Medical Examinations'!$AS$1:$BC$2336,4,)</f>
        <v>No</v>
      </c>
      <c r="G555" s="64" t="str">
        <f>VLOOKUP(A555,'Medical Examinations'!$AS$1:$BC$2336,5,)</f>
        <v>Yes</v>
      </c>
      <c r="H555" s="64">
        <f>VLOOKUP(A555,'Medical Examinations'!$AS$1:$BC$2336,8,)</f>
        <v>1</v>
      </c>
      <c r="I555" s="64" t="str">
        <f>VLOOKUP(A555,'Medical Examinations'!$AS$1:$BC$2336,7,)</f>
        <v>No</v>
      </c>
      <c r="J555" s="64" t="str">
        <f>VLOOKUP(A555,'Medical Examinations'!$AS$1:$BC$2336,11,)</f>
        <v>Obesity</v>
      </c>
      <c r="K555" s="64" t="str">
        <f>VLOOKUP(A555,'Medical Examinations'!$AS$1:$BC$2336,10,)</f>
        <v>Normal</v>
      </c>
      <c r="L555" s="64" t="str">
        <f>VLOOKUP(A555,'Hospitalisation Details'!$L$2:$R$2342,2,)</f>
        <v>26-08-1997</v>
      </c>
      <c r="M555" s="65">
        <f>VLOOKUP(A555,'Hospitalisation Details'!$L$2:$R$2345,7,)</f>
        <v>17879</v>
      </c>
      <c r="N555" s="64" t="str">
        <f>VLOOKUP(A555,'Hospitalisation Details'!$L$2:$R$2342,4,)</f>
        <v>tier - 1</v>
      </c>
      <c r="O555" s="64" t="str">
        <f>VLOOKUP(A555,'Hospitalisation Details'!$L$2:$R$2342,5,)</f>
        <v>tier - 2</v>
      </c>
      <c r="P555" s="64" t="str">
        <f>VLOOKUP(A555,'Hospitalisation Details'!$L$2:$R$2342,6,)</f>
        <v>R1024</v>
      </c>
      <c r="Q555" s="64">
        <f>VLOOKUP(A555,'Hospitalisation Details'!$L$2:$R$2342,3,)</f>
        <v>25</v>
      </c>
      <c r="R555" s="64">
        <f>VLOOKUP(A555,'Hospitalisation Details'!$L$2:$U$2342,10,)</f>
        <v>26</v>
      </c>
      <c r="S555" s="64" t="str">
        <f>VLOOKUP(A555,'Hospitalisation Details'!$L$2:$U$2342,8,)</f>
        <v>Aug</v>
      </c>
      <c r="T555" s="126">
        <f>VLOOKUP(A555,'Hospitalisation Details'!$L$2:$U$2342,9,)</f>
        <v>1997</v>
      </c>
    </row>
    <row r="556" spans="1:20" ht="15.5" x14ac:dyDescent="0.35">
      <c r="A556" s="124" t="s">
        <v>1816</v>
      </c>
      <c r="B556" s="64" t="str">
        <f>VLOOKUP(A556,'Medical Examinations'!$AS$1:$BC$2336,9,)</f>
        <v>Brian</v>
      </c>
      <c r="C556" s="64">
        <f>VLOOKUP(A556,'Medical Examinations'!$AS$1:$BC$2336,2,)</f>
        <v>51.65</v>
      </c>
      <c r="D556" s="64">
        <f>VLOOKUP(A556,'Medical Examinations'!$AS$1:$BC$2336,3,)</f>
        <v>5.3</v>
      </c>
      <c r="E556" s="64" t="str">
        <f>VLOOKUP(A556,'Medical Examinations'!$AS$1:$BC$2336,6,)</f>
        <v>Yes</v>
      </c>
      <c r="F556" s="64" t="str">
        <f>VLOOKUP(A556,'Medical Examinations'!$AS$1:$BC$2336,4,)</f>
        <v>No</v>
      </c>
      <c r="G556" s="64" t="str">
        <f>VLOOKUP(A556,'Medical Examinations'!$AS$1:$BC$2336,5,)</f>
        <v>No</v>
      </c>
      <c r="H556" s="64">
        <f>VLOOKUP(A556,'Medical Examinations'!$AS$1:$BC$2336,8,)</f>
        <v>0</v>
      </c>
      <c r="I556" s="64" t="str">
        <f>VLOOKUP(A556,'Medical Examinations'!$AS$1:$BC$2336,7,)</f>
        <v>No</v>
      </c>
      <c r="J556" s="64" t="str">
        <f>VLOOKUP(A556,'Medical Examinations'!$AS$1:$BC$2336,11,)</f>
        <v>Obesity</v>
      </c>
      <c r="K556" s="64" t="str">
        <f>VLOOKUP(A556,'Medical Examinations'!$AS$1:$BC$2336,10,)</f>
        <v>Normal</v>
      </c>
      <c r="L556" s="64" t="str">
        <f>VLOOKUP(A556,'Hospitalisation Details'!$L$2:$R$2342,2,)</f>
        <v>12-12-1976</v>
      </c>
      <c r="M556" s="65">
        <f>VLOOKUP(A556,'Hospitalisation Details'!$L$2:$R$2345,7,)</f>
        <v>17863</v>
      </c>
      <c r="N556" s="64" t="str">
        <f>VLOOKUP(A556,'Hospitalisation Details'!$L$2:$R$2342,4,)</f>
        <v>tier - 1</v>
      </c>
      <c r="O556" s="64" t="str">
        <f>VLOOKUP(A556,'Hospitalisation Details'!$L$2:$R$2342,5,)</f>
        <v>tier - 2</v>
      </c>
      <c r="P556" s="64" t="str">
        <f>VLOOKUP(A556,'Hospitalisation Details'!$L$2:$R$2342,6,)</f>
        <v>R1012</v>
      </c>
      <c r="Q556" s="64">
        <f>VLOOKUP(A556,'Hospitalisation Details'!$L$2:$R$2342,3,)</f>
        <v>46</v>
      </c>
      <c r="R556" s="64">
        <f>VLOOKUP(A556,'Hospitalisation Details'!$L$2:$U$2342,10,)</f>
        <v>12</v>
      </c>
      <c r="S556" s="64" t="str">
        <f>VLOOKUP(A556,'Hospitalisation Details'!$L$2:$U$2342,8,)</f>
        <v>Dec</v>
      </c>
      <c r="T556" s="126">
        <f>VLOOKUP(A556,'Hospitalisation Details'!$L$2:$U$2342,9,)</f>
        <v>1976</v>
      </c>
    </row>
    <row r="557" spans="1:20" ht="15.5" x14ac:dyDescent="0.35">
      <c r="A557" s="124" t="s">
        <v>1815</v>
      </c>
      <c r="B557" s="64" t="str">
        <f>VLOOKUP(A557,'Medical Examinations'!$AS$1:$BC$2336,9,)</f>
        <v>Mike G</v>
      </c>
      <c r="C557" s="64">
        <f>VLOOKUP(A557,'Medical Examinations'!$AS$1:$BC$2336,2,)</f>
        <v>44.52</v>
      </c>
      <c r="D557" s="64">
        <f>VLOOKUP(A557,'Medical Examinations'!$AS$1:$BC$2336,3,)</f>
        <v>8.64</v>
      </c>
      <c r="E557" s="64" t="str">
        <f>VLOOKUP(A557,'Medical Examinations'!$AS$1:$BC$2336,6,)</f>
        <v>Yes</v>
      </c>
      <c r="F557" s="64" t="str">
        <f>VLOOKUP(A557,'Medical Examinations'!$AS$1:$BC$2336,4,)</f>
        <v>No</v>
      </c>
      <c r="G557" s="64" t="str">
        <f>VLOOKUP(A557,'Medical Examinations'!$AS$1:$BC$2336,5,)</f>
        <v>Yes</v>
      </c>
      <c r="H557" s="64">
        <f>VLOOKUP(A557,'Medical Examinations'!$AS$1:$BC$2336,8,)</f>
        <v>1</v>
      </c>
      <c r="I557" s="64" t="str">
        <f>VLOOKUP(A557,'Medical Examinations'!$AS$1:$BC$2336,7,)</f>
        <v>No</v>
      </c>
      <c r="J557" s="64" t="str">
        <f>VLOOKUP(A557,'Medical Examinations'!$AS$1:$BC$2336,11,)</f>
        <v>Obesity</v>
      </c>
      <c r="K557" s="64" t="str">
        <f>VLOOKUP(A557,'Medical Examinations'!$AS$1:$BC$2336,10,)</f>
        <v>Diabetes</v>
      </c>
      <c r="L557" s="64" t="str">
        <f>VLOOKUP(A557,'Hospitalisation Details'!$L$2:$R$2342,2,)</f>
        <v>08-12-1963</v>
      </c>
      <c r="M557" s="65">
        <f>VLOOKUP(A557,'Hospitalisation Details'!$L$2:$R$2345,7,)</f>
        <v>17833</v>
      </c>
      <c r="N557" s="64" t="str">
        <f>VLOOKUP(A557,'Hospitalisation Details'!$L$2:$R$2342,4,)</f>
        <v>tier - 1</v>
      </c>
      <c r="O557" s="64" t="str">
        <f>VLOOKUP(A557,'Hospitalisation Details'!$L$2:$R$2342,5,)</f>
        <v>tier - 2</v>
      </c>
      <c r="P557" s="64" t="str">
        <f>VLOOKUP(A557,'Hospitalisation Details'!$L$2:$R$2342,6,)</f>
        <v>R1012</v>
      </c>
      <c r="Q557" s="64">
        <f>VLOOKUP(A557,'Hospitalisation Details'!$L$2:$R$2342,3,)</f>
        <v>59</v>
      </c>
      <c r="R557" s="64">
        <f>VLOOKUP(A557,'Hospitalisation Details'!$L$2:$U$2342,10,)</f>
        <v>8</v>
      </c>
      <c r="S557" s="64" t="str">
        <f>VLOOKUP(A557,'Hospitalisation Details'!$L$2:$U$2342,8,)</f>
        <v>Dec</v>
      </c>
      <c r="T557" s="126">
        <f>VLOOKUP(A557,'Hospitalisation Details'!$L$2:$U$2342,9,)</f>
        <v>1963</v>
      </c>
    </row>
    <row r="558" spans="1:20" ht="15.5" x14ac:dyDescent="0.35">
      <c r="A558" s="124" t="s">
        <v>1814</v>
      </c>
      <c r="B558" s="64" t="str">
        <f>VLOOKUP(A558,'Medical Examinations'!$AS$1:$BC$2336,9,)</f>
        <v>Simonezitrone Sr.</v>
      </c>
      <c r="C558" s="64">
        <f>VLOOKUP(A558,'Medical Examinations'!$AS$1:$BC$2336,2,)</f>
        <v>53.29</v>
      </c>
      <c r="D558" s="64">
        <f>VLOOKUP(A558,'Medical Examinations'!$AS$1:$BC$2336,3,)</f>
        <v>4.03</v>
      </c>
      <c r="E558" s="64" t="str">
        <f>VLOOKUP(A558,'Medical Examinations'!$AS$1:$BC$2336,6,)</f>
        <v>No</v>
      </c>
      <c r="F558" s="64" t="str">
        <f>VLOOKUP(A558,'Medical Examinations'!$AS$1:$BC$2336,4,)</f>
        <v>No</v>
      </c>
      <c r="G558" s="64" t="str">
        <f>VLOOKUP(A558,'Medical Examinations'!$AS$1:$BC$2336,5,)</f>
        <v>Yes</v>
      </c>
      <c r="H558" s="64">
        <f>VLOOKUP(A558,'Medical Examinations'!$AS$1:$BC$2336,8,)</f>
        <v>1</v>
      </c>
      <c r="I558" s="64" t="str">
        <f>VLOOKUP(A558,'Medical Examinations'!$AS$1:$BC$2336,7,)</f>
        <v>No</v>
      </c>
      <c r="J558" s="64" t="str">
        <f>VLOOKUP(A558,'Medical Examinations'!$AS$1:$BC$2336,11,)</f>
        <v>Obesity</v>
      </c>
      <c r="K558" s="64" t="str">
        <f>VLOOKUP(A558,'Medical Examinations'!$AS$1:$BC$2336,10,)</f>
        <v>Normal</v>
      </c>
      <c r="L558" s="64" t="str">
        <f>VLOOKUP(A558,'Hospitalisation Details'!$L$2:$R$2342,2,)</f>
        <v>10-10-1979</v>
      </c>
      <c r="M558" s="65">
        <f>VLOOKUP(A558,'Hospitalisation Details'!$L$2:$R$2345,7,)</f>
        <v>17780</v>
      </c>
      <c r="N558" s="64" t="str">
        <f>VLOOKUP(A558,'Hospitalisation Details'!$L$2:$R$2342,4,)</f>
        <v>tier - 1</v>
      </c>
      <c r="O558" s="64" t="str">
        <f>VLOOKUP(A558,'Hospitalisation Details'!$L$2:$R$2342,5,)</f>
        <v>tier - 2</v>
      </c>
      <c r="P558" s="64" t="str">
        <f>VLOOKUP(A558,'Hospitalisation Details'!$L$2:$R$2342,6,)</f>
        <v>R1012</v>
      </c>
      <c r="Q558" s="64">
        <f>VLOOKUP(A558,'Hospitalisation Details'!$L$2:$R$2342,3,)</f>
        <v>43</v>
      </c>
      <c r="R558" s="64">
        <f>VLOOKUP(A558,'Hospitalisation Details'!$L$2:$U$2342,10,)</f>
        <v>10</v>
      </c>
      <c r="S558" s="64" t="str">
        <f>VLOOKUP(A558,'Hospitalisation Details'!$L$2:$U$2342,8,)</f>
        <v>Oct</v>
      </c>
      <c r="T558" s="126">
        <f>VLOOKUP(A558,'Hospitalisation Details'!$L$2:$U$2342,9,)</f>
        <v>1979</v>
      </c>
    </row>
    <row r="559" spans="1:20" ht="15.5" x14ac:dyDescent="0.35">
      <c r="A559" s="124" t="s">
        <v>1813</v>
      </c>
      <c r="B559" s="64" t="str">
        <f>VLOOKUP(A559,'Medical Examinations'!$AS$1:$BC$2336,9,)</f>
        <v>Nicholas</v>
      </c>
      <c r="C559" s="64">
        <f>VLOOKUP(A559,'Medical Examinations'!$AS$1:$BC$2336,2,)</f>
        <v>46.63</v>
      </c>
      <c r="D559" s="64">
        <f>VLOOKUP(A559,'Medical Examinations'!$AS$1:$BC$2336,3,)</f>
        <v>4.26</v>
      </c>
      <c r="E559" s="64" t="str">
        <f>VLOOKUP(A559,'Medical Examinations'!$AS$1:$BC$2336,6,)</f>
        <v>Yes</v>
      </c>
      <c r="F559" s="64" t="str">
        <f>VLOOKUP(A559,'Medical Examinations'!$AS$1:$BC$2336,4,)</f>
        <v>No</v>
      </c>
      <c r="G559" s="64" t="str">
        <f>VLOOKUP(A559,'Medical Examinations'!$AS$1:$BC$2336,5,)</f>
        <v>No</v>
      </c>
      <c r="H559" s="64">
        <f>VLOOKUP(A559,'Medical Examinations'!$AS$1:$BC$2336,8,)</f>
        <v>2</v>
      </c>
      <c r="I559" s="64" t="str">
        <f>VLOOKUP(A559,'Medical Examinations'!$AS$1:$BC$2336,7,)</f>
        <v>No</v>
      </c>
      <c r="J559" s="64" t="str">
        <f>VLOOKUP(A559,'Medical Examinations'!$AS$1:$BC$2336,11,)</f>
        <v>Obesity</v>
      </c>
      <c r="K559" s="64" t="str">
        <f>VLOOKUP(A559,'Medical Examinations'!$AS$1:$BC$2336,10,)</f>
        <v>Normal</v>
      </c>
      <c r="L559" s="64" t="str">
        <f>VLOOKUP(A559,'Hospitalisation Details'!$L$2:$R$2342,2,)</f>
        <v>21-06-1966</v>
      </c>
      <c r="M559" s="65">
        <f>VLOOKUP(A559,'Hospitalisation Details'!$L$2:$R$2345,7,)</f>
        <v>17778</v>
      </c>
      <c r="N559" s="64" t="str">
        <f>VLOOKUP(A559,'Hospitalisation Details'!$L$2:$R$2342,4,)</f>
        <v>tier - 1</v>
      </c>
      <c r="O559" s="64" t="str">
        <f>VLOOKUP(A559,'Hospitalisation Details'!$L$2:$R$2342,5,)</f>
        <v>tier - 3</v>
      </c>
      <c r="P559" s="64" t="str">
        <f>VLOOKUP(A559,'Hospitalisation Details'!$L$2:$R$2342,6,)</f>
        <v>R1012</v>
      </c>
      <c r="Q559" s="64">
        <f>VLOOKUP(A559,'Hospitalisation Details'!$L$2:$R$2342,3,)</f>
        <v>56</v>
      </c>
      <c r="R559" s="64">
        <f>VLOOKUP(A559,'Hospitalisation Details'!$L$2:$U$2342,10,)</f>
        <v>21</v>
      </c>
      <c r="S559" s="64" t="str">
        <f>VLOOKUP(A559,'Hospitalisation Details'!$L$2:$U$2342,8,)</f>
        <v>Jun</v>
      </c>
      <c r="T559" s="126">
        <f>VLOOKUP(A559,'Hospitalisation Details'!$L$2:$U$2342,9,)</f>
        <v>1966</v>
      </c>
    </row>
    <row r="560" spans="1:20" ht="15.5" x14ac:dyDescent="0.35">
      <c r="A560" s="124" t="s">
        <v>1812</v>
      </c>
      <c r="B560" s="64" t="str">
        <f>VLOOKUP(A560,'Medical Examinations'!$AS$1:$BC$2336,9,)</f>
        <v>Angela M</v>
      </c>
      <c r="C560" s="64">
        <f>VLOOKUP(A560,'Medical Examinations'!$AS$1:$BC$2336,2,)</f>
        <v>28.88</v>
      </c>
      <c r="D560" s="64">
        <f>VLOOKUP(A560,'Medical Examinations'!$AS$1:$BC$2336,3,)</f>
        <v>5.35</v>
      </c>
      <c r="E560" s="64" t="str">
        <f>VLOOKUP(A560,'Medical Examinations'!$AS$1:$BC$2336,6,)</f>
        <v>No</v>
      </c>
      <c r="F560" s="64" t="str">
        <f>VLOOKUP(A560,'Medical Examinations'!$AS$1:$BC$2336,4,)</f>
        <v>No</v>
      </c>
      <c r="G560" s="64" t="str">
        <f>VLOOKUP(A560,'Medical Examinations'!$AS$1:$BC$2336,5,)</f>
        <v>Yes</v>
      </c>
      <c r="H560" s="64">
        <f>VLOOKUP(A560,'Medical Examinations'!$AS$1:$BC$2336,8,)</f>
        <v>1</v>
      </c>
      <c r="I560" s="64" t="str">
        <f>VLOOKUP(A560,'Medical Examinations'!$AS$1:$BC$2336,7,)</f>
        <v>Yes</v>
      </c>
      <c r="J560" s="64" t="str">
        <f>VLOOKUP(A560,'Medical Examinations'!$AS$1:$BC$2336,11,)</f>
        <v>Over weight</v>
      </c>
      <c r="K560" s="64" t="str">
        <f>VLOOKUP(A560,'Medical Examinations'!$AS$1:$BC$2336,10,)</f>
        <v>Normal</v>
      </c>
      <c r="L560" s="64" t="str">
        <f>VLOOKUP(A560,'Hospitalisation Details'!$L$2:$R$2342,2,)</f>
        <v>14-07-2003</v>
      </c>
      <c r="M560" s="65">
        <f>VLOOKUP(A560,'Hospitalisation Details'!$L$2:$R$2345,7,)</f>
        <v>17749</v>
      </c>
      <c r="N560" s="64" t="str">
        <f>VLOOKUP(A560,'Hospitalisation Details'!$L$2:$R$2342,4,)</f>
        <v>tier - 1</v>
      </c>
      <c r="O560" s="64" t="str">
        <f>VLOOKUP(A560,'Hospitalisation Details'!$L$2:$R$2342,5,)</f>
        <v>tier - 1</v>
      </c>
      <c r="P560" s="64" t="str">
        <f>VLOOKUP(A560,'Hospitalisation Details'!$L$2:$R$2342,6,)</f>
        <v>R1012</v>
      </c>
      <c r="Q560" s="64">
        <f>VLOOKUP(A560,'Hospitalisation Details'!$L$2:$R$2342,3,)</f>
        <v>19</v>
      </c>
      <c r="R560" s="64">
        <f>VLOOKUP(A560,'Hospitalisation Details'!$L$2:$U$2342,10,)</f>
        <v>14</v>
      </c>
      <c r="S560" s="64" t="str">
        <f>VLOOKUP(A560,'Hospitalisation Details'!$L$2:$U$2342,8,)</f>
        <v>Jul</v>
      </c>
      <c r="T560" s="126">
        <f>VLOOKUP(A560,'Hospitalisation Details'!$L$2:$U$2342,9,)</f>
        <v>2003</v>
      </c>
    </row>
    <row r="561" spans="1:20" ht="15.5" x14ac:dyDescent="0.35">
      <c r="A561" s="124" t="s">
        <v>1811</v>
      </c>
      <c r="B561" s="64" t="str">
        <f>VLOOKUP(A561,'Medical Examinations'!$AS$1:$BC$2336,9,)</f>
        <v>Oz</v>
      </c>
      <c r="C561" s="64">
        <f>VLOOKUP(A561,'Medical Examinations'!$AS$1:$BC$2336,2,)</f>
        <v>23.98</v>
      </c>
      <c r="D561" s="64">
        <f>VLOOKUP(A561,'Medical Examinations'!$AS$1:$BC$2336,3,)</f>
        <v>4.9000000000000004</v>
      </c>
      <c r="E561" s="64" t="str">
        <f>VLOOKUP(A561,'Medical Examinations'!$AS$1:$BC$2336,6,)</f>
        <v>No</v>
      </c>
      <c r="F561" s="64" t="str">
        <f>VLOOKUP(A561,'Medical Examinations'!$AS$1:$BC$2336,4,)</f>
        <v>No</v>
      </c>
      <c r="G561" s="64" t="str">
        <f>VLOOKUP(A561,'Medical Examinations'!$AS$1:$BC$2336,5,)</f>
        <v>No</v>
      </c>
      <c r="H561" s="64">
        <f>VLOOKUP(A561,'Medical Examinations'!$AS$1:$BC$2336,8,)</f>
        <v>0</v>
      </c>
      <c r="I561" s="64" t="str">
        <f>VLOOKUP(A561,'Medical Examinations'!$AS$1:$BC$2336,7,)</f>
        <v>No</v>
      </c>
      <c r="J561" s="64" t="str">
        <f>VLOOKUP(A561,'Medical Examinations'!$AS$1:$BC$2336,11,)</f>
        <v xml:space="preserve">Normal Weight 
</v>
      </c>
      <c r="K561" s="64" t="str">
        <f>VLOOKUP(A561,'Medical Examinations'!$AS$1:$BC$2336,10,)</f>
        <v>Normal</v>
      </c>
      <c r="L561" s="64" t="str">
        <f>VLOOKUP(A561,'Hospitalisation Details'!$L$2:$R$2342,2,)</f>
        <v>01-07-1994</v>
      </c>
      <c r="M561" s="65">
        <f>VLOOKUP(A561,'Hospitalisation Details'!$L$2:$R$2345,7,)</f>
        <v>17663</v>
      </c>
      <c r="N561" s="64" t="str">
        <f>VLOOKUP(A561,'Hospitalisation Details'!$L$2:$R$2342,4,)</f>
        <v>tier - 1</v>
      </c>
      <c r="O561" s="64" t="str">
        <f>VLOOKUP(A561,'Hospitalisation Details'!$L$2:$R$2342,5,)</f>
        <v>tier - 3</v>
      </c>
      <c r="P561" s="64" t="str">
        <f>VLOOKUP(A561,'Hospitalisation Details'!$L$2:$R$2342,6,)</f>
        <v>R1013</v>
      </c>
      <c r="Q561" s="64">
        <f>VLOOKUP(A561,'Hospitalisation Details'!$L$2:$R$2342,3,)</f>
        <v>28</v>
      </c>
      <c r="R561" s="64">
        <f>VLOOKUP(A561,'Hospitalisation Details'!$L$2:$U$2342,10,)</f>
        <v>1</v>
      </c>
      <c r="S561" s="64" t="str">
        <f>VLOOKUP(A561,'Hospitalisation Details'!$L$2:$U$2342,8,)</f>
        <v>Jul</v>
      </c>
      <c r="T561" s="126">
        <f>VLOOKUP(A561,'Hospitalisation Details'!$L$2:$U$2342,9,)</f>
        <v>1994</v>
      </c>
    </row>
    <row r="562" spans="1:20" ht="15.5" x14ac:dyDescent="0.35">
      <c r="A562" s="124" t="s">
        <v>1810</v>
      </c>
      <c r="B562" s="64" t="str">
        <f>VLOOKUP(A562,'Medical Examinations'!$AS$1:$BC$2336,9,)</f>
        <v>Erin M.</v>
      </c>
      <c r="C562" s="64">
        <f>VLOOKUP(A562,'Medical Examinations'!$AS$1:$BC$2336,2,)</f>
        <v>23.65</v>
      </c>
      <c r="D562" s="64">
        <f>VLOOKUP(A562,'Medical Examinations'!$AS$1:$BC$2336,3,)</f>
        <v>4.5</v>
      </c>
      <c r="E562" s="64" t="str">
        <f>VLOOKUP(A562,'Medical Examinations'!$AS$1:$BC$2336,6,)</f>
        <v>No</v>
      </c>
      <c r="F562" s="64" t="str">
        <f>VLOOKUP(A562,'Medical Examinations'!$AS$1:$BC$2336,4,)</f>
        <v>No</v>
      </c>
      <c r="G562" s="64" t="str">
        <f>VLOOKUP(A562,'Medical Examinations'!$AS$1:$BC$2336,5,)</f>
        <v>No</v>
      </c>
      <c r="H562" s="64">
        <f>VLOOKUP(A562,'Medical Examinations'!$AS$1:$BC$2336,8,)</f>
        <v>0</v>
      </c>
      <c r="I562" s="64" t="str">
        <f>VLOOKUP(A562,'Medical Examinations'!$AS$1:$BC$2336,7,)</f>
        <v>No</v>
      </c>
      <c r="J562" s="64" t="str">
        <f>VLOOKUP(A562,'Medical Examinations'!$AS$1:$BC$2336,11,)</f>
        <v xml:space="preserve">Normal Weight 
</v>
      </c>
      <c r="K562" s="64" t="str">
        <f>VLOOKUP(A562,'Medical Examinations'!$AS$1:$BC$2336,10,)</f>
        <v>Normal</v>
      </c>
      <c r="L562" s="64" t="str">
        <f>VLOOKUP(A562,'Hospitalisation Details'!$L$2:$R$2342,2,)</f>
        <v>25-10-1990</v>
      </c>
      <c r="M562" s="65">
        <f>VLOOKUP(A562,'Hospitalisation Details'!$L$2:$R$2345,7,)</f>
        <v>17626</v>
      </c>
      <c r="N562" s="64" t="str">
        <f>VLOOKUP(A562,'Hospitalisation Details'!$L$2:$R$2342,4,)</f>
        <v>tier - 1</v>
      </c>
      <c r="O562" s="64" t="str">
        <f>VLOOKUP(A562,'Hospitalisation Details'!$L$2:$R$2342,5,)</f>
        <v>tier - 3</v>
      </c>
      <c r="P562" s="64" t="str">
        <f>VLOOKUP(A562,'Hospitalisation Details'!$L$2:$R$2342,6,)</f>
        <v>R1013</v>
      </c>
      <c r="Q562" s="64">
        <f>VLOOKUP(A562,'Hospitalisation Details'!$L$2:$R$2342,3,)</f>
        <v>32</v>
      </c>
      <c r="R562" s="64">
        <f>VLOOKUP(A562,'Hospitalisation Details'!$L$2:$U$2342,10,)</f>
        <v>25</v>
      </c>
      <c r="S562" s="64" t="str">
        <f>VLOOKUP(A562,'Hospitalisation Details'!$L$2:$U$2342,8,)</f>
        <v>Oct</v>
      </c>
      <c r="T562" s="126">
        <f>VLOOKUP(A562,'Hospitalisation Details'!$L$2:$U$2342,9,)</f>
        <v>1990</v>
      </c>
    </row>
    <row r="563" spans="1:20" ht="15.5" x14ac:dyDescent="0.35">
      <c r="A563" s="124" t="s">
        <v>1809</v>
      </c>
      <c r="B563" s="64" t="str">
        <f>VLOOKUP(A563,'Medical Examinations'!$AS$1:$BC$2336,9,)</f>
        <v>Bobby E.</v>
      </c>
      <c r="C563" s="64">
        <f>VLOOKUP(A563,'Medical Examinations'!$AS$1:$BC$2336,2,)</f>
        <v>49.09</v>
      </c>
      <c r="D563" s="64">
        <f>VLOOKUP(A563,'Medical Examinations'!$AS$1:$BC$2336,3,)</f>
        <v>8.3800000000000008</v>
      </c>
      <c r="E563" s="64" t="str">
        <f>VLOOKUP(A563,'Medical Examinations'!$AS$1:$BC$2336,6,)</f>
        <v>Yes</v>
      </c>
      <c r="F563" s="64" t="str">
        <f>VLOOKUP(A563,'Medical Examinations'!$AS$1:$BC$2336,4,)</f>
        <v>No</v>
      </c>
      <c r="G563" s="64" t="str">
        <f>VLOOKUP(A563,'Medical Examinations'!$AS$1:$BC$2336,5,)</f>
        <v>No</v>
      </c>
      <c r="H563" s="64">
        <f>VLOOKUP(A563,'Medical Examinations'!$AS$1:$BC$2336,8,)</f>
        <v>2</v>
      </c>
      <c r="I563" s="64" t="str">
        <f>VLOOKUP(A563,'Medical Examinations'!$AS$1:$BC$2336,7,)</f>
        <v>No</v>
      </c>
      <c r="J563" s="64" t="str">
        <f>VLOOKUP(A563,'Medical Examinations'!$AS$1:$BC$2336,11,)</f>
        <v>Obesity</v>
      </c>
      <c r="K563" s="64" t="str">
        <f>VLOOKUP(A563,'Medical Examinations'!$AS$1:$BC$2336,10,)</f>
        <v>Diabetes</v>
      </c>
      <c r="L563" s="64" t="str">
        <f>VLOOKUP(A563,'Hospitalisation Details'!$L$2:$R$2342,2,)</f>
        <v>26-07-1970</v>
      </c>
      <c r="M563" s="65">
        <f>VLOOKUP(A563,'Hospitalisation Details'!$L$2:$R$2345,7,)</f>
        <v>17585</v>
      </c>
      <c r="N563" s="64" t="str">
        <f>VLOOKUP(A563,'Hospitalisation Details'!$L$2:$R$2342,4,)</f>
        <v>tier - 1</v>
      </c>
      <c r="O563" s="64" t="str">
        <f>VLOOKUP(A563,'Hospitalisation Details'!$L$2:$R$2342,5,)</f>
        <v>tier - 3</v>
      </c>
      <c r="P563" s="64" t="str">
        <f>VLOOKUP(A563,'Hospitalisation Details'!$L$2:$R$2342,6,)</f>
        <v>R1012</v>
      </c>
      <c r="Q563" s="64">
        <f>VLOOKUP(A563,'Hospitalisation Details'!$L$2:$R$2342,3,)</f>
        <v>52</v>
      </c>
      <c r="R563" s="64">
        <f>VLOOKUP(A563,'Hospitalisation Details'!$L$2:$U$2342,10,)</f>
        <v>26</v>
      </c>
      <c r="S563" s="64" t="str">
        <f>VLOOKUP(A563,'Hospitalisation Details'!$L$2:$U$2342,8,)</f>
        <v>Jul</v>
      </c>
      <c r="T563" s="126">
        <f>VLOOKUP(A563,'Hospitalisation Details'!$L$2:$U$2342,9,)</f>
        <v>1970</v>
      </c>
    </row>
    <row r="564" spans="1:20" ht="15.5" x14ac:dyDescent="0.35">
      <c r="A564" s="124" t="s">
        <v>1808</v>
      </c>
      <c r="B564" s="64" t="str">
        <f>VLOOKUP(A564,'Medical Examinations'!$AS$1:$BC$2336,9,)</f>
        <v>Daniel P.</v>
      </c>
      <c r="C564" s="64">
        <f>VLOOKUP(A564,'Medical Examinations'!$AS$1:$BC$2336,2,)</f>
        <v>28.024999999999999</v>
      </c>
      <c r="D564" s="64">
        <f>VLOOKUP(A564,'Medical Examinations'!$AS$1:$BC$2336,3,)</f>
        <v>7.03</v>
      </c>
      <c r="E564" s="64" t="str">
        <f>VLOOKUP(A564,'Medical Examinations'!$AS$1:$BC$2336,6,)</f>
        <v>No</v>
      </c>
      <c r="F564" s="64" t="str">
        <f>VLOOKUP(A564,'Medical Examinations'!$AS$1:$BC$2336,4,)</f>
        <v>No</v>
      </c>
      <c r="G564" s="64" t="str">
        <f>VLOOKUP(A564,'Medical Examinations'!$AS$1:$BC$2336,5,)</f>
        <v>No</v>
      </c>
      <c r="H564" s="64">
        <f>VLOOKUP(A564,'Medical Examinations'!$AS$1:$BC$2336,8,)</f>
        <v>0</v>
      </c>
      <c r="I564" s="64" t="str">
        <f>VLOOKUP(A564,'Medical Examinations'!$AS$1:$BC$2336,7,)</f>
        <v>Yes</v>
      </c>
      <c r="J564" s="64" t="str">
        <f>VLOOKUP(A564,'Medical Examinations'!$AS$1:$BC$2336,11,)</f>
        <v>Over weight</v>
      </c>
      <c r="K564" s="64" t="str">
        <f>VLOOKUP(A564,'Medical Examinations'!$AS$1:$BC$2336,10,)</f>
        <v>Diabetes</v>
      </c>
      <c r="L564" s="64" t="str">
        <f>VLOOKUP(A564,'Hospitalisation Details'!$L$2:$R$2342,2,)</f>
        <v>25-08-2002</v>
      </c>
      <c r="M564" s="65">
        <f>VLOOKUP(A564,'Hospitalisation Details'!$L$2:$R$2345,7,)</f>
        <v>17560</v>
      </c>
      <c r="N564" s="64" t="str">
        <f>VLOOKUP(A564,'Hospitalisation Details'!$L$2:$R$2342,4,)</f>
        <v>tier - 1</v>
      </c>
      <c r="O564" s="64" t="str">
        <f>VLOOKUP(A564,'Hospitalisation Details'!$L$2:$R$2342,5,)</f>
        <v>tier - 1</v>
      </c>
      <c r="P564" s="64" t="str">
        <f>VLOOKUP(A564,'Hospitalisation Details'!$L$2:$R$2342,6,)</f>
        <v>R1012</v>
      </c>
      <c r="Q564" s="64">
        <f>VLOOKUP(A564,'Hospitalisation Details'!$L$2:$R$2342,3,)</f>
        <v>20</v>
      </c>
      <c r="R564" s="64">
        <f>VLOOKUP(A564,'Hospitalisation Details'!$L$2:$U$2342,10,)</f>
        <v>25</v>
      </c>
      <c r="S564" s="64" t="str">
        <f>VLOOKUP(A564,'Hospitalisation Details'!$L$2:$U$2342,8,)</f>
        <v>Aug</v>
      </c>
      <c r="T564" s="126">
        <f>VLOOKUP(A564,'Hospitalisation Details'!$L$2:$U$2342,9,)</f>
        <v>2002</v>
      </c>
    </row>
    <row r="565" spans="1:20" ht="15.5" x14ac:dyDescent="0.35">
      <c r="A565" s="124" t="s">
        <v>1807</v>
      </c>
      <c r="B565" s="64" t="str">
        <f>VLOOKUP(A565,'Medical Examinations'!$AS$1:$BC$2336,9,)</f>
        <v>Marie E.</v>
      </c>
      <c r="C565" s="64">
        <f>VLOOKUP(A565,'Medical Examinations'!$AS$1:$BC$2336,2,)</f>
        <v>43.32</v>
      </c>
      <c r="D565" s="64">
        <f>VLOOKUP(A565,'Medical Examinations'!$AS$1:$BC$2336,3,)</f>
        <v>8.75</v>
      </c>
      <c r="E565" s="64" t="str">
        <f>VLOOKUP(A565,'Medical Examinations'!$AS$1:$BC$2336,6,)</f>
        <v>Yes</v>
      </c>
      <c r="F565" s="64" t="str">
        <f>VLOOKUP(A565,'Medical Examinations'!$AS$1:$BC$2336,4,)</f>
        <v>No</v>
      </c>
      <c r="G565" s="64" t="str">
        <f>VLOOKUP(A565,'Medical Examinations'!$AS$1:$BC$2336,5,)</f>
        <v>Yes</v>
      </c>
      <c r="H565" s="64">
        <f>VLOOKUP(A565,'Medical Examinations'!$AS$1:$BC$2336,8,)</f>
        <v>1</v>
      </c>
      <c r="I565" s="64" t="str">
        <f>VLOOKUP(A565,'Medical Examinations'!$AS$1:$BC$2336,7,)</f>
        <v>No</v>
      </c>
      <c r="J565" s="64" t="str">
        <f>VLOOKUP(A565,'Medical Examinations'!$AS$1:$BC$2336,11,)</f>
        <v>Obesity</v>
      </c>
      <c r="K565" s="64" t="str">
        <f>VLOOKUP(A565,'Medical Examinations'!$AS$1:$BC$2336,10,)</f>
        <v>Diabetes</v>
      </c>
      <c r="L565" s="64" t="str">
        <f>VLOOKUP(A565,'Hospitalisation Details'!$L$2:$R$2342,2,)</f>
        <v>16-11-1963</v>
      </c>
      <c r="M565" s="65">
        <f>VLOOKUP(A565,'Hospitalisation Details'!$L$2:$R$2345,7,)</f>
        <v>17557</v>
      </c>
      <c r="N565" s="64" t="str">
        <f>VLOOKUP(A565,'Hospitalisation Details'!$L$2:$R$2342,4,)</f>
        <v>tier - 1</v>
      </c>
      <c r="O565" s="64" t="str">
        <f>VLOOKUP(A565,'Hospitalisation Details'!$L$2:$R$2342,5,)</f>
        <v>tier - 2</v>
      </c>
      <c r="P565" s="64" t="str">
        <f>VLOOKUP(A565,'Hospitalisation Details'!$L$2:$R$2342,6,)</f>
        <v>R1012</v>
      </c>
      <c r="Q565" s="64">
        <f>VLOOKUP(A565,'Hospitalisation Details'!$L$2:$R$2342,3,)</f>
        <v>59</v>
      </c>
      <c r="R565" s="64">
        <f>VLOOKUP(A565,'Hospitalisation Details'!$L$2:$U$2342,10,)</f>
        <v>16</v>
      </c>
      <c r="S565" s="64" t="str">
        <f>VLOOKUP(A565,'Hospitalisation Details'!$L$2:$U$2342,8,)</f>
        <v>Nov</v>
      </c>
      <c r="T565" s="126">
        <f>VLOOKUP(A565,'Hospitalisation Details'!$L$2:$U$2342,9,)</f>
        <v>1963</v>
      </c>
    </row>
    <row r="566" spans="1:20" ht="15.5" x14ac:dyDescent="0.35">
      <c r="A566" s="124" t="s">
        <v>1806</v>
      </c>
      <c r="B566" s="64" t="str">
        <f>VLOOKUP(A566,'Medical Examinations'!$AS$1:$BC$2336,9,)</f>
        <v>Katie</v>
      </c>
      <c r="C566" s="64">
        <f>VLOOKUP(A566,'Medical Examinations'!$AS$1:$BC$2336,2,)</f>
        <v>45.92</v>
      </c>
      <c r="D566" s="64">
        <f>VLOOKUP(A566,'Medical Examinations'!$AS$1:$BC$2336,3,)</f>
        <v>9.51</v>
      </c>
      <c r="E566" s="64" t="str">
        <f>VLOOKUP(A566,'Medical Examinations'!$AS$1:$BC$2336,6,)</f>
        <v>No</v>
      </c>
      <c r="F566" s="64" t="str">
        <f>VLOOKUP(A566,'Medical Examinations'!$AS$1:$BC$2336,4,)</f>
        <v>No</v>
      </c>
      <c r="G566" s="64" t="str">
        <f>VLOOKUP(A566,'Medical Examinations'!$AS$1:$BC$2336,5,)</f>
        <v>No</v>
      </c>
      <c r="H566" s="64">
        <f>VLOOKUP(A566,'Medical Examinations'!$AS$1:$BC$2336,8,)</f>
        <v>0</v>
      </c>
      <c r="I566" s="64" t="str">
        <f>VLOOKUP(A566,'Medical Examinations'!$AS$1:$BC$2336,7,)</f>
        <v>No</v>
      </c>
      <c r="J566" s="64" t="str">
        <f>VLOOKUP(A566,'Medical Examinations'!$AS$1:$BC$2336,11,)</f>
        <v>Obesity</v>
      </c>
      <c r="K566" s="64" t="str">
        <f>VLOOKUP(A566,'Medical Examinations'!$AS$1:$BC$2336,10,)</f>
        <v>Diabetes</v>
      </c>
      <c r="L566" s="64" t="str">
        <f>VLOOKUP(A566,'Hospitalisation Details'!$L$2:$R$2342,2,)</f>
        <v>12-07-1968</v>
      </c>
      <c r="M566" s="65">
        <f>VLOOKUP(A566,'Hospitalisation Details'!$L$2:$R$2345,7,)</f>
        <v>17507</v>
      </c>
      <c r="N566" s="64" t="str">
        <f>VLOOKUP(A566,'Hospitalisation Details'!$L$2:$R$2342,4,)</f>
        <v>tier - 1</v>
      </c>
      <c r="O566" s="64" t="str">
        <f>VLOOKUP(A566,'Hospitalisation Details'!$L$2:$R$2342,5,)</f>
        <v>tier - 1</v>
      </c>
      <c r="P566" s="64" t="str">
        <f>VLOOKUP(A566,'Hospitalisation Details'!$L$2:$R$2342,6,)</f>
        <v>R1026</v>
      </c>
      <c r="Q566" s="64">
        <f>VLOOKUP(A566,'Hospitalisation Details'!$L$2:$R$2342,3,)</f>
        <v>54</v>
      </c>
      <c r="R566" s="64">
        <f>VLOOKUP(A566,'Hospitalisation Details'!$L$2:$U$2342,10,)</f>
        <v>12</v>
      </c>
      <c r="S566" s="64" t="str">
        <f>VLOOKUP(A566,'Hospitalisation Details'!$L$2:$U$2342,8,)</f>
        <v>Jul</v>
      </c>
      <c r="T566" s="126">
        <f>VLOOKUP(A566,'Hospitalisation Details'!$L$2:$U$2342,9,)</f>
        <v>1968</v>
      </c>
    </row>
    <row r="567" spans="1:20" ht="15.5" x14ac:dyDescent="0.35">
      <c r="A567" s="124" t="s">
        <v>1805</v>
      </c>
      <c r="B567" s="64" t="str">
        <f>VLOOKUP(A567,'Medical Examinations'!$AS$1:$BC$2336,9,)</f>
        <v>Eric D</v>
      </c>
      <c r="C567" s="64">
        <f>VLOOKUP(A567,'Medical Examinations'!$AS$1:$BC$2336,2,)</f>
        <v>44.03</v>
      </c>
      <c r="D567" s="64">
        <f>VLOOKUP(A567,'Medical Examinations'!$AS$1:$BC$2336,3,)</f>
        <v>9.36</v>
      </c>
      <c r="E567" s="64" t="str">
        <f>VLOOKUP(A567,'Medical Examinations'!$AS$1:$BC$2336,6,)</f>
        <v>No</v>
      </c>
      <c r="F567" s="64" t="str">
        <f>VLOOKUP(A567,'Medical Examinations'!$AS$1:$BC$2336,4,)</f>
        <v>No</v>
      </c>
      <c r="G567" s="64" t="str">
        <f>VLOOKUP(A567,'Medical Examinations'!$AS$1:$BC$2336,5,)</f>
        <v>No</v>
      </c>
      <c r="H567" s="64">
        <f>VLOOKUP(A567,'Medical Examinations'!$AS$1:$BC$2336,8,)</f>
        <v>0</v>
      </c>
      <c r="I567" s="64" t="str">
        <f>VLOOKUP(A567,'Medical Examinations'!$AS$1:$BC$2336,7,)</f>
        <v>No</v>
      </c>
      <c r="J567" s="64" t="str">
        <f>VLOOKUP(A567,'Medical Examinations'!$AS$1:$BC$2336,11,)</f>
        <v>Obesity</v>
      </c>
      <c r="K567" s="64" t="str">
        <f>VLOOKUP(A567,'Medical Examinations'!$AS$1:$BC$2336,10,)</f>
        <v>Diabetes</v>
      </c>
      <c r="L567" s="64" t="str">
        <f>VLOOKUP(A567,'Hospitalisation Details'!$L$2:$R$2342,2,)</f>
        <v>16-06-1965</v>
      </c>
      <c r="M567" s="65">
        <f>VLOOKUP(A567,'Hospitalisation Details'!$L$2:$R$2345,7,)</f>
        <v>17506</v>
      </c>
      <c r="N567" s="64" t="str">
        <f>VLOOKUP(A567,'Hospitalisation Details'!$L$2:$R$2342,4,)</f>
        <v>tier - 1</v>
      </c>
      <c r="O567" s="64" t="str">
        <f>VLOOKUP(A567,'Hospitalisation Details'!$L$2:$R$2342,5,)</f>
        <v>tier - 2</v>
      </c>
      <c r="P567" s="64" t="str">
        <f>VLOOKUP(A567,'Hospitalisation Details'!$L$2:$R$2342,6,)</f>
        <v>R1023</v>
      </c>
      <c r="Q567" s="64">
        <f>VLOOKUP(A567,'Hospitalisation Details'!$L$2:$R$2342,3,)</f>
        <v>57</v>
      </c>
      <c r="R567" s="64">
        <f>VLOOKUP(A567,'Hospitalisation Details'!$L$2:$U$2342,10,)</f>
        <v>16</v>
      </c>
      <c r="S567" s="64" t="str">
        <f>VLOOKUP(A567,'Hospitalisation Details'!$L$2:$U$2342,8,)</f>
        <v>Jun</v>
      </c>
      <c r="T567" s="126">
        <f>VLOOKUP(A567,'Hospitalisation Details'!$L$2:$U$2342,9,)</f>
        <v>1965</v>
      </c>
    </row>
    <row r="568" spans="1:20" ht="15.5" x14ac:dyDescent="0.35">
      <c r="A568" s="124" t="s">
        <v>1804</v>
      </c>
      <c r="B568" s="64" t="str">
        <f>VLOOKUP(A568,'Medical Examinations'!$AS$1:$BC$2336,9,)</f>
        <v>Tara</v>
      </c>
      <c r="C568" s="64">
        <f>VLOOKUP(A568,'Medical Examinations'!$AS$1:$BC$2336,2,)</f>
        <v>24.6</v>
      </c>
      <c r="D568" s="64">
        <f>VLOOKUP(A568,'Medical Examinations'!$AS$1:$BC$2336,3,)</f>
        <v>4.8099999999999996</v>
      </c>
      <c r="E568" s="64" t="str">
        <f>VLOOKUP(A568,'Medical Examinations'!$AS$1:$BC$2336,6,)</f>
        <v>No</v>
      </c>
      <c r="F568" s="64" t="str">
        <f>VLOOKUP(A568,'Medical Examinations'!$AS$1:$BC$2336,4,)</f>
        <v>No</v>
      </c>
      <c r="G568" s="64" t="str">
        <f>VLOOKUP(A568,'Medical Examinations'!$AS$1:$BC$2336,5,)</f>
        <v>No</v>
      </c>
      <c r="H568" s="64">
        <f>VLOOKUP(A568,'Medical Examinations'!$AS$1:$BC$2336,8,)</f>
        <v>0</v>
      </c>
      <c r="I568" s="64" t="str">
        <f>VLOOKUP(A568,'Medical Examinations'!$AS$1:$BC$2336,7,)</f>
        <v>Yes</v>
      </c>
      <c r="J568" s="64" t="str">
        <f>VLOOKUP(A568,'Medical Examinations'!$AS$1:$BC$2336,11,)</f>
        <v xml:space="preserve">Normal Weight 
</v>
      </c>
      <c r="K568" s="64" t="str">
        <f>VLOOKUP(A568,'Medical Examinations'!$AS$1:$BC$2336,10,)</f>
        <v>Normal</v>
      </c>
      <c r="L568" s="64" t="str">
        <f>VLOOKUP(A568,'Hospitalisation Details'!$L$2:$R$2342,2,)</f>
        <v>29-12-1990</v>
      </c>
      <c r="M568" s="65">
        <f>VLOOKUP(A568,'Hospitalisation Details'!$L$2:$R$2345,7,)</f>
        <v>17496</v>
      </c>
      <c r="N568" s="64" t="str">
        <f>VLOOKUP(A568,'Hospitalisation Details'!$L$2:$R$2342,4,)</f>
        <v>tier - 1</v>
      </c>
      <c r="O568" s="64" t="str">
        <f>VLOOKUP(A568,'Hospitalisation Details'!$L$2:$R$2342,5,)</f>
        <v>tier - 2</v>
      </c>
      <c r="P568" s="64" t="str">
        <f>VLOOKUP(A568,'Hospitalisation Details'!$L$2:$R$2342,6,)</f>
        <v>R1011</v>
      </c>
      <c r="Q568" s="64">
        <f>VLOOKUP(A568,'Hospitalisation Details'!$L$2:$R$2342,3,)</f>
        <v>32</v>
      </c>
      <c r="R568" s="64">
        <f>VLOOKUP(A568,'Hospitalisation Details'!$L$2:$U$2342,10,)</f>
        <v>29</v>
      </c>
      <c r="S568" s="64" t="str">
        <f>VLOOKUP(A568,'Hospitalisation Details'!$L$2:$U$2342,8,)</f>
        <v>Dec</v>
      </c>
      <c r="T568" s="126">
        <f>VLOOKUP(A568,'Hospitalisation Details'!$L$2:$U$2342,9,)</f>
        <v>1990</v>
      </c>
    </row>
    <row r="569" spans="1:20" ht="15.5" x14ac:dyDescent="0.35">
      <c r="A569" s="124" t="s">
        <v>1803</v>
      </c>
      <c r="B569" s="64" t="str">
        <f>VLOOKUP(A569,'Medical Examinations'!$AS$1:$BC$2336,9,)</f>
        <v>Haley L</v>
      </c>
      <c r="C569" s="64">
        <f>VLOOKUP(A569,'Medical Examinations'!$AS$1:$BC$2336,2,)</f>
        <v>49.15</v>
      </c>
      <c r="D569" s="64">
        <f>VLOOKUP(A569,'Medical Examinations'!$AS$1:$BC$2336,3,)</f>
        <v>8.08</v>
      </c>
      <c r="E569" s="64" t="str">
        <f>VLOOKUP(A569,'Medical Examinations'!$AS$1:$BC$2336,6,)</f>
        <v>No</v>
      </c>
      <c r="F569" s="64" t="str">
        <f>VLOOKUP(A569,'Medical Examinations'!$AS$1:$BC$2336,4,)</f>
        <v>No</v>
      </c>
      <c r="G569" s="64" t="str">
        <f>VLOOKUP(A569,'Medical Examinations'!$AS$1:$BC$2336,5,)</f>
        <v>No</v>
      </c>
      <c r="H569" s="64">
        <f>VLOOKUP(A569,'Medical Examinations'!$AS$1:$BC$2336,8,)</f>
        <v>0</v>
      </c>
      <c r="I569" s="64" t="str">
        <f>VLOOKUP(A569,'Medical Examinations'!$AS$1:$BC$2336,7,)</f>
        <v>No</v>
      </c>
      <c r="J569" s="64" t="str">
        <f>VLOOKUP(A569,'Medical Examinations'!$AS$1:$BC$2336,11,)</f>
        <v>Obesity</v>
      </c>
      <c r="K569" s="64" t="str">
        <f>VLOOKUP(A569,'Medical Examinations'!$AS$1:$BC$2336,10,)</f>
        <v>Diabetes</v>
      </c>
      <c r="L569" s="64" t="str">
        <f>VLOOKUP(A569,'Hospitalisation Details'!$L$2:$R$2342,2,)</f>
        <v>08-06-1971</v>
      </c>
      <c r="M569" s="65">
        <f>VLOOKUP(A569,'Hospitalisation Details'!$L$2:$R$2345,7,)</f>
        <v>17480</v>
      </c>
      <c r="N569" s="64" t="str">
        <f>VLOOKUP(A569,'Hospitalisation Details'!$L$2:$R$2342,4,)</f>
        <v>tier - 1</v>
      </c>
      <c r="O569" s="64" t="str">
        <f>VLOOKUP(A569,'Hospitalisation Details'!$L$2:$R$2342,5,)</f>
        <v>tier - 1</v>
      </c>
      <c r="P569" s="64" t="str">
        <f>VLOOKUP(A569,'Hospitalisation Details'!$L$2:$R$2342,6,)</f>
        <v>R1012</v>
      </c>
      <c r="Q569" s="64">
        <f>VLOOKUP(A569,'Hospitalisation Details'!$L$2:$R$2342,3,)</f>
        <v>52</v>
      </c>
      <c r="R569" s="64">
        <f>VLOOKUP(A569,'Hospitalisation Details'!$L$2:$U$2342,10,)</f>
        <v>8</v>
      </c>
      <c r="S569" s="64" t="str">
        <f>VLOOKUP(A569,'Hospitalisation Details'!$L$2:$U$2342,8,)</f>
        <v>Jun</v>
      </c>
      <c r="T569" s="126">
        <f>VLOOKUP(A569,'Hospitalisation Details'!$L$2:$U$2342,9,)</f>
        <v>1971</v>
      </c>
    </row>
    <row r="570" spans="1:20" ht="15.5" x14ac:dyDescent="0.35">
      <c r="A570" s="124" t="s">
        <v>1802</v>
      </c>
      <c r="B570" s="64" t="str">
        <f>VLOOKUP(A570,'Medical Examinations'!$AS$1:$BC$2336,9,)</f>
        <v>Kayla B.</v>
      </c>
      <c r="C570" s="64">
        <f>VLOOKUP(A570,'Medical Examinations'!$AS$1:$BC$2336,2,)</f>
        <v>28.31</v>
      </c>
      <c r="D570" s="64">
        <f>VLOOKUP(A570,'Medical Examinations'!$AS$1:$BC$2336,3,)</f>
        <v>6.29</v>
      </c>
      <c r="E570" s="64" t="str">
        <f>VLOOKUP(A570,'Medical Examinations'!$AS$1:$BC$2336,6,)</f>
        <v>No</v>
      </c>
      <c r="F570" s="64" t="str">
        <f>VLOOKUP(A570,'Medical Examinations'!$AS$1:$BC$2336,4,)</f>
        <v>No</v>
      </c>
      <c r="G570" s="64" t="str">
        <f>VLOOKUP(A570,'Medical Examinations'!$AS$1:$BC$2336,5,)</f>
        <v>Yes</v>
      </c>
      <c r="H570" s="64">
        <f>VLOOKUP(A570,'Medical Examinations'!$AS$1:$BC$2336,8,)</f>
        <v>1</v>
      </c>
      <c r="I570" s="64" t="str">
        <f>VLOOKUP(A570,'Medical Examinations'!$AS$1:$BC$2336,7,)</f>
        <v>Yes</v>
      </c>
      <c r="J570" s="64" t="str">
        <f>VLOOKUP(A570,'Medical Examinations'!$AS$1:$BC$2336,11,)</f>
        <v>Over weight</v>
      </c>
      <c r="K570" s="64" t="str">
        <f>VLOOKUP(A570,'Medical Examinations'!$AS$1:$BC$2336,10,)</f>
        <v>Prediabetes</v>
      </c>
      <c r="L570" s="64" t="str">
        <f>VLOOKUP(A570,'Hospitalisation Details'!$L$2:$R$2342,2,)</f>
        <v>02-11-2003</v>
      </c>
      <c r="M570" s="65">
        <f>VLOOKUP(A570,'Hospitalisation Details'!$L$2:$R$2345,7,)</f>
        <v>17469</v>
      </c>
      <c r="N570" s="64" t="str">
        <f>VLOOKUP(A570,'Hospitalisation Details'!$L$2:$R$2342,4,)</f>
        <v>tier - 2</v>
      </c>
      <c r="O570" s="64" t="str">
        <f>VLOOKUP(A570,'Hospitalisation Details'!$L$2:$R$2342,5,)</f>
        <v>tier - 1</v>
      </c>
      <c r="P570" s="64" t="str">
        <f>VLOOKUP(A570,'Hospitalisation Details'!$L$2:$R$2342,6,)</f>
        <v>R1012</v>
      </c>
      <c r="Q570" s="64">
        <f>VLOOKUP(A570,'Hospitalisation Details'!$L$2:$R$2342,3,)</f>
        <v>19</v>
      </c>
      <c r="R570" s="64">
        <f>VLOOKUP(A570,'Hospitalisation Details'!$L$2:$U$2342,10,)</f>
        <v>2</v>
      </c>
      <c r="S570" s="64" t="str">
        <f>VLOOKUP(A570,'Hospitalisation Details'!$L$2:$U$2342,8,)</f>
        <v>Nov</v>
      </c>
      <c r="T570" s="126">
        <f>VLOOKUP(A570,'Hospitalisation Details'!$L$2:$U$2342,9,)</f>
        <v>2003</v>
      </c>
    </row>
    <row r="571" spans="1:20" ht="15.5" x14ac:dyDescent="0.35">
      <c r="A571" s="124" t="s">
        <v>1801</v>
      </c>
      <c r="B571" s="64" t="str">
        <f>VLOOKUP(A571,'Medical Examinations'!$AS$1:$BC$2336,9,)</f>
        <v>Mark D.</v>
      </c>
      <c r="C571" s="64">
        <f>VLOOKUP(A571,'Medical Examinations'!$AS$1:$BC$2336,2,)</f>
        <v>22.99</v>
      </c>
      <c r="D571" s="64">
        <f>VLOOKUP(A571,'Medical Examinations'!$AS$1:$BC$2336,3,)</f>
        <v>6.29</v>
      </c>
      <c r="E571" s="64" t="str">
        <f>VLOOKUP(A571,'Medical Examinations'!$AS$1:$BC$2336,6,)</f>
        <v>No</v>
      </c>
      <c r="F571" s="64" t="str">
        <f>VLOOKUP(A571,'Medical Examinations'!$AS$1:$BC$2336,4,)</f>
        <v>No</v>
      </c>
      <c r="G571" s="64" t="str">
        <f>VLOOKUP(A571,'Medical Examinations'!$AS$1:$BC$2336,5,)</f>
        <v>No</v>
      </c>
      <c r="H571" s="64">
        <f>VLOOKUP(A571,'Medical Examinations'!$AS$1:$BC$2336,8,)</f>
        <v>1</v>
      </c>
      <c r="I571" s="64" t="str">
        <f>VLOOKUP(A571,'Medical Examinations'!$AS$1:$BC$2336,7,)</f>
        <v>Yes</v>
      </c>
      <c r="J571" s="64" t="str">
        <f>VLOOKUP(A571,'Medical Examinations'!$AS$1:$BC$2336,11,)</f>
        <v xml:space="preserve">Normal Weight 
</v>
      </c>
      <c r="K571" s="64" t="str">
        <f>VLOOKUP(A571,'Medical Examinations'!$AS$1:$BC$2336,10,)</f>
        <v>Prediabetes</v>
      </c>
      <c r="L571" s="64" t="str">
        <f>VLOOKUP(A571,'Hospitalisation Details'!$L$2:$R$2342,2,)</f>
        <v>18-10-1992</v>
      </c>
      <c r="M571" s="65">
        <f>VLOOKUP(A571,'Hospitalisation Details'!$L$2:$R$2345,7,)</f>
        <v>17362</v>
      </c>
      <c r="N571" s="64" t="str">
        <f>VLOOKUP(A571,'Hospitalisation Details'!$L$2:$R$2342,4,)</f>
        <v>tier - 2</v>
      </c>
      <c r="O571" s="64" t="str">
        <f>VLOOKUP(A571,'Hospitalisation Details'!$L$2:$R$2342,5,)</f>
        <v>tier - 1</v>
      </c>
      <c r="P571" s="64" t="str">
        <f>VLOOKUP(A571,'Hospitalisation Details'!$L$2:$R$2342,6,)</f>
        <v>R1012</v>
      </c>
      <c r="Q571" s="64">
        <f>VLOOKUP(A571,'Hospitalisation Details'!$L$2:$R$2342,3,)</f>
        <v>30</v>
      </c>
      <c r="R571" s="64">
        <f>VLOOKUP(A571,'Hospitalisation Details'!$L$2:$U$2342,10,)</f>
        <v>18</v>
      </c>
      <c r="S571" s="64" t="str">
        <f>VLOOKUP(A571,'Hospitalisation Details'!$L$2:$U$2342,8,)</f>
        <v>Oct</v>
      </c>
      <c r="T571" s="126">
        <f>VLOOKUP(A571,'Hospitalisation Details'!$L$2:$U$2342,9,)</f>
        <v>1992</v>
      </c>
    </row>
    <row r="572" spans="1:20" ht="15.5" x14ac:dyDescent="0.35">
      <c r="A572" s="124" t="s">
        <v>1800</v>
      </c>
      <c r="B572" s="64" t="str">
        <f>VLOOKUP(A572,'Medical Examinations'!$AS$1:$BC$2336,9,)</f>
        <v>Patrick J.</v>
      </c>
      <c r="C572" s="64">
        <f>VLOOKUP(A572,'Medical Examinations'!$AS$1:$BC$2336,2,)</f>
        <v>29.07</v>
      </c>
      <c r="D572" s="64">
        <f>VLOOKUP(A572,'Medical Examinations'!$AS$1:$BC$2336,3,)</f>
        <v>5.12</v>
      </c>
      <c r="E572" s="64" t="str">
        <f>VLOOKUP(A572,'Medical Examinations'!$AS$1:$BC$2336,6,)</f>
        <v>No</v>
      </c>
      <c r="F572" s="64" t="str">
        <f>VLOOKUP(A572,'Medical Examinations'!$AS$1:$BC$2336,4,)</f>
        <v>No</v>
      </c>
      <c r="G572" s="64" t="str">
        <f>VLOOKUP(A572,'Medical Examinations'!$AS$1:$BC$2336,5,)</f>
        <v>Yes</v>
      </c>
      <c r="H572" s="64">
        <f>VLOOKUP(A572,'Medical Examinations'!$AS$1:$BC$2336,8,)</f>
        <v>1</v>
      </c>
      <c r="I572" s="64" t="str">
        <f>VLOOKUP(A572,'Medical Examinations'!$AS$1:$BC$2336,7,)</f>
        <v>Yes</v>
      </c>
      <c r="J572" s="64" t="str">
        <f>VLOOKUP(A572,'Medical Examinations'!$AS$1:$BC$2336,11,)</f>
        <v>Over weight</v>
      </c>
      <c r="K572" s="64" t="str">
        <f>VLOOKUP(A572,'Medical Examinations'!$AS$1:$BC$2336,10,)</f>
        <v>Normal</v>
      </c>
      <c r="L572" s="64" t="str">
        <f>VLOOKUP(A572,'Hospitalisation Details'!$L$2:$R$2342,2,)</f>
        <v>01-11-2003</v>
      </c>
      <c r="M572" s="65">
        <f>VLOOKUP(A572,'Hospitalisation Details'!$L$2:$R$2345,7,)</f>
        <v>17353</v>
      </c>
      <c r="N572" s="64" t="str">
        <f>VLOOKUP(A572,'Hospitalisation Details'!$L$2:$R$2342,4,)</f>
        <v>tier - 2</v>
      </c>
      <c r="O572" s="64" t="str">
        <f>VLOOKUP(A572,'Hospitalisation Details'!$L$2:$R$2342,5,)</f>
        <v>tier - 3</v>
      </c>
      <c r="P572" s="64" t="str">
        <f>VLOOKUP(A572,'Hospitalisation Details'!$L$2:$R$2342,6,)</f>
        <v>R1012</v>
      </c>
      <c r="Q572" s="64">
        <f>VLOOKUP(A572,'Hospitalisation Details'!$L$2:$R$2342,3,)</f>
        <v>19</v>
      </c>
      <c r="R572" s="64">
        <f>VLOOKUP(A572,'Hospitalisation Details'!$L$2:$U$2342,10,)</f>
        <v>1</v>
      </c>
      <c r="S572" s="64" t="str">
        <f>VLOOKUP(A572,'Hospitalisation Details'!$L$2:$U$2342,8,)</f>
        <v>Nov</v>
      </c>
      <c r="T572" s="126">
        <f>VLOOKUP(A572,'Hospitalisation Details'!$L$2:$U$2342,9,)</f>
        <v>2003</v>
      </c>
    </row>
    <row r="573" spans="1:20" ht="15.5" x14ac:dyDescent="0.35">
      <c r="A573" s="124" t="s">
        <v>1799</v>
      </c>
      <c r="B573" s="64" t="str">
        <f>VLOOKUP(A573,'Medical Examinations'!$AS$1:$BC$2336,9,)</f>
        <v>Alejandro</v>
      </c>
      <c r="C573" s="64">
        <f>VLOOKUP(A573,'Medical Examinations'!$AS$1:$BC$2336,2,)</f>
        <v>42.02</v>
      </c>
      <c r="D573" s="64">
        <f>VLOOKUP(A573,'Medical Examinations'!$AS$1:$BC$2336,3,)</f>
        <v>9.9499999999999993</v>
      </c>
      <c r="E573" s="64" t="str">
        <f>VLOOKUP(A573,'Medical Examinations'!$AS$1:$BC$2336,6,)</f>
        <v>Yes</v>
      </c>
      <c r="F573" s="64" t="str">
        <f>VLOOKUP(A573,'Medical Examinations'!$AS$1:$BC$2336,4,)</f>
        <v>No</v>
      </c>
      <c r="G573" s="64" t="str">
        <f>VLOOKUP(A573,'Medical Examinations'!$AS$1:$BC$2336,5,)</f>
        <v>Yes</v>
      </c>
      <c r="H573" s="64">
        <f>VLOOKUP(A573,'Medical Examinations'!$AS$1:$BC$2336,8,)</f>
        <v>1</v>
      </c>
      <c r="I573" s="64" t="str">
        <f>VLOOKUP(A573,'Medical Examinations'!$AS$1:$BC$2336,7,)</f>
        <v>No</v>
      </c>
      <c r="J573" s="64" t="str">
        <f>VLOOKUP(A573,'Medical Examinations'!$AS$1:$BC$2336,11,)</f>
        <v>Obesity</v>
      </c>
      <c r="K573" s="64" t="str">
        <f>VLOOKUP(A573,'Medical Examinations'!$AS$1:$BC$2336,10,)</f>
        <v>Diabetes</v>
      </c>
      <c r="L573" s="64" t="str">
        <f>VLOOKUP(A573,'Hospitalisation Details'!$L$2:$R$2342,2,)</f>
        <v>12-07-1963</v>
      </c>
      <c r="M573" s="65">
        <f>VLOOKUP(A573,'Hospitalisation Details'!$L$2:$R$2345,7,)</f>
        <v>17338</v>
      </c>
      <c r="N573" s="64" t="str">
        <f>VLOOKUP(A573,'Hospitalisation Details'!$L$2:$R$2342,4,)</f>
        <v>tier - 2</v>
      </c>
      <c r="O573" s="64" t="str">
        <f>VLOOKUP(A573,'Hospitalisation Details'!$L$2:$R$2342,5,)</f>
        <v>tier - 3</v>
      </c>
      <c r="P573" s="64" t="str">
        <f>VLOOKUP(A573,'Hospitalisation Details'!$L$2:$R$2342,6,)</f>
        <v>R1023</v>
      </c>
      <c r="Q573" s="64">
        <f>VLOOKUP(A573,'Hospitalisation Details'!$L$2:$R$2342,3,)</f>
        <v>59</v>
      </c>
      <c r="R573" s="64">
        <f>VLOOKUP(A573,'Hospitalisation Details'!$L$2:$U$2342,10,)</f>
        <v>12</v>
      </c>
      <c r="S573" s="64" t="str">
        <f>VLOOKUP(A573,'Hospitalisation Details'!$L$2:$U$2342,8,)</f>
        <v>Jul</v>
      </c>
      <c r="T573" s="126">
        <f>VLOOKUP(A573,'Hospitalisation Details'!$L$2:$U$2342,9,)</f>
        <v>1963</v>
      </c>
    </row>
    <row r="574" spans="1:20" ht="15.5" x14ac:dyDescent="0.35">
      <c r="A574" s="124" t="s">
        <v>1798</v>
      </c>
      <c r="B574" s="64" t="str">
        <f>VLOOKUP(A574,'Medical Examinations'!$AS$1:$BC$2336,9,)</f>
        <v>Beth A</v>
      </c>
      <c r="C574" s="64">
        <f>VLOOKUP(A574,'Medical Examinations'!$AS$1:$BC$2336,2,)</f>
        <v>49.07</v>
      </c>
      <c r="D574" s="64">
        <f>VLOOKUP(A574,'Medical Examinations'!$AS$1:$BC$2336,3,)</f>
        <v>9.08</v>
      </c>
      <c r="E574" s="64" t="str">
        <f>VLOOKUP(A574,'Medical Examinations'!$AS$1:$BC$2336,6,)</f>
        <v>Yes</v>
      </c>
      <c r="F574" s="64" t="str">
        <f>VLOOKUP(A574,'Medical Examinations'!$AS$1:$BC$2336,4,)</f>
        <v>No</v>
      </c>
      <c r="G574" s="64" t="str">
        <f>VLOOKUP(A574,'Medical Examinations'!$AS$1:$BC$2336,5,)</f>
        <v>No</v>
      </c>
      <c r="H574" s="64">
        <f>VLOOKUP(A574,'Medical Examinations'!$AS$1:$BC$2336,8,)</f>
        <v>1</v>
      </c>
      <c r="I574" s="64" t="str">
        <f>VLOOKUP(A574,'Medical Examinations'!$AS$1:$BC$2336,7,)</f>
        <v>No</v>
      </c>
      <c r="J574" s="64" t="str">
        <f>VLOOKUP(A574,'Medical Examinations'!$AS$1:$BC$2336,11,)</f>
        <v>Obesity</v>
      </c>
      <c r="K574" s="64" t="str">
        <f>VLOOKUP(A574,'Medical Examinations'!$AS$1:$BC$2336,10,)</f>
        <v>Diabetes</v>
      </c>
      <c r="L574" s="64" t="str">
        <f>VLOOKUP(A574,'Hospitalisation Details'!$L$2:$R$2342,2,)</f>
        <v>25-08-1975</v>
      </c>
      <c r="M574" s="65">
        <f>VLOOKUP(A574,'Hospitalisation Details'!$L$2:$R$2345,7,)</f>
        <v>17253</v>
      </c>
      <c r="N574" s="64" t="str">
        <f>VLOOKUP(A574,'Hospitalisation Details'!$L$2:$R$2342,4,)</f>
        <v>tier - 2</v>
      </c>
      <c r="O574" s="64" t="str">
        <f>VLOOKUP(A574,'Hospitalisation Details'!$L$2:$R$2342,5,)</f>
        <v>tier - 3</v>
      </c>
      <c r="P574" s="64" t="str">
        <f>VLOOKUP(A574,'Hospitalisation Details'!$L$2:$R$2342,6,)</f>
        <v>R1026</v>
      </c>
      <c r="Q574" s="64">
        <f>VLOOKUP(A574,'Hospitalisation Details'!$L$2:$R$2342,3,)</f>
        <v>47</v>
      </c>
      <c r="R574" s="64">
        <f>VLOOKUP(A574,'Hospitalisation Details'!$L$2:$U$2342,10,)</f>
        <v>25</v>
      </c>
      <c r="S574" s="64" t="str">
        <f>VLOOKUP(A574,'Hospitalisation Details'!$L$2:$U$2342,8,)</f>
        <v>Aug</v>
      </c>
      <c r="T574" s="126">
        <f>VLOOKUP(A574,'Hospitalisation Details'!$L$2:$U$2342,9,)</f>
        <v>1975</v>
      </c>
    </row>
    <row r="575" spans="1:20" ht="15.5" x14ac:dyDescent="0.35">
      <c r="A575" s="124" t="s">
        <v>1797</v>
      </c>
      <c r="B575" s="64" t="str">
        <f>VLOOKUP(A575,'Medical Examinations'!$AS$1:$BC$2336,9,)</f>
        <v>Jason R</v>
      </c>
      <c r="C575" s="64">
        <f>VLOOKUP(A575,'Medical Examinations'!$AS$1:$BC$2336,2,)</f>
        <v>19.8</v>
      </c>
      <c r="D575" s="64">
        <f>VLOOKUP(A575,'Medical Examinations'!$AS$1:$BC$2336,3,)</f>
        <v>4.82</v>
      </c>
      <c r="E575" s="64" t="str">
        <f>VLOOKUP(A575,'Medical Examinations'!$AS$1:$BC$2336,6,)</f>
        <v>No</v>
      </c>
      <c r="F575" s="64" t="str">
        <f>VLOOKUP(A575,'Medical Examinations'!$AS$1:$BC$2336,4,)</f>
        <v>No</v>
      </c>
      <c r="G575" s="64" t="str">
        <f>VLOOKUP(A575,'Medical Examinations'!$AS$1:$BC$2336,5,)</f>
        <v>No</v>
      </c>
      <c r="H575" s="64">
        <f>VLOOKUP(A575,'Medical Examinations'!$AS$1:$BC$2336,8,)</f>
        <v>0</v>
      </c>
      <c r="I575" s="64" t="str">
        <f>VLOOKUP(A575,'Medical Examinations'!$AS$1:$BC$2336,7,)</f>
        <v>Yes</v>
      </c>
      <c r="J575" s="64" t="str">
        <f>VLOOKUP(A575,'Medical Examinations'!$AS$1:$BC$2336,11,)</f>
        <v xml:space="preserve">Normal Weight 
</v>
      </c>
      <c r="K575" s="64" t="str">
        <f>VLOOKUP(A575,'Medical Examinations'!$AS$1:$BC$2336,10,)</f>
        <v>Normal</v>
      </c>
      <c r="L575" s="64" t="str">
        <f>VLOOKUP(A575,'Hospitalisation Details'!$L$2:$R$2342,2,)</f>
        <v>22-10-1982</v>
      </c>
      <c r="M575" s="65">
        <f>VLOOKUP(A575,'Hospitalisation Details'!$L$2:$R$2345,7,)</f>
        <v>17180</v>
      </c>
      <c r="N575" s="64" t="str">
        <f>VLOOKUP(A575,'Hospitalisation Details'!$L$2:$R$2342,4,)</f>
        <v>tier - 2</v>
      </c>
      <c r="O575" s="64" t="str">
        <f>VLOOKUP(A575,'Hospitalisation Details'!$L$2:$R$2342,5,)</f>
        <v>tier - 1</v>
      </c>
      <c r="P575" s="64" t="str">
        <f>VLOOKUP(A575,'Hospitalisation Details'!$L$2:$R$2342,6,)</f>
        <v>R1013</v>
      </c>
      <c r="Q575" s="64">
        <f>VLOOKUP(A575,'Hospitalisation Details'!$L$2:$R$2342,3,)</f>
        <v>40</v>
      </c>
      <c r="R575" s="64">
        <f>VLOOKUP(A575,'Hospitalisation Details'!$L$2:$U$2342,10,)</f>
        <v>22</v>
      </c>
      <c r="S575" s="64" t="str">
        <f>VLOOKUP(A575,'Hospitalisation Details'!$L$2:$U$2342,8,)</f>
        <v>Oct</v>
      </c>
      <c r="T575" s="126">
        <f>VLOOKUP(A575,'Hospitalisation Details'!$L$2:$U$2342,9,)</f>
        <v>1982</v>
      </c>
    </row>
    <row r="576" spans="1:20" ht="15.5" x14ac:dyDescent="0.35">
      <c r="A576" s="124" t="s">
        <v>1796</v>
      </c>
      <c r="B576" s="64" t="str">
        <f>VLOOKUP(A576,'Medical Examinations'!$AS$1:$BC$2336,9,)</f>
        <v>Yoshinori</v>
      </c>
      <c r="C576" s="64">
        <f>VLOOKUP(A576,'Medical Examinations'!$AS$1:$BC$2336,2,)</f>
        <v>27.36</v>
      </c>
      <c r="D576" s="64">
        <f>VLOOKUP(A576,'Medical Examinations'!$AS$1:$BC$2336,3,)</f>
        <v>4.6500000000000004</v>
      </c>
      <c r="E576" s="64" t="str">
        <f>VLOOKUP(A576,'Medical Examinations'!$AS$1:$BC$2336,6,)</f>
        <v>No</v>
      </c>
      <c r="F576" s="64" t="str">
        <f>VLOOKUP(A576,'Medical Examinations'!$AS$1:$BC$2336,4,)</f>
        <v>yes</v>
      </c>
      <c r="G576" s="64" t="str">
        <f>VLOOKUP(A576,'Medical Examinations'!$AS$1:$BC$2336,5,)</f>
        <v>No</v>
      </c>
      <c r="H576" s="64">
        <f>VLOOKUP(A576,'Medical Examinations'!$AS$1:$BC$2336,8,)</f>
        <v>1</v>
      </c>
      <c r="I576" s="64" t="str">
        <f>VLOOKUP(A576,'Medical Examinations'!$AS$1:$BC$2336,7,)</f>
        <v>Yes</v>
      </c>
      <c r="J576" s="64" t="str">
        <f>VLOOKUP(A576,'Medical Examinations'!$AS$1:$BC$2336,11,)</f>
        <v>Over weight</v>
      </c>
      <c r="K576" s="64" t="str">
        <f>VLOOKUP(A576,'Medical Examinations'!$AS$1:$BC$2336,10,)</f>
        <v>Normal</v>
      </c>
      <c r="L576" s="64" t="str">
        <f>VLOOKUP(A576,'Hospitalisation Details'!$L$2:$R$2342,2,)</f>
        <v>18-08-2004</v>
      </c>
      <c r="M576" s="65">
        <f>VLOOKUP(A576,'Hospitalisation Details'!$L$2:$R$2345,7,)</f>
        <v>17179</v>
      </c>
      <c r="N576" s="64" t="str">
        <f>VLOOKUP(A576,'Hospitalisation Details'!$L$2:$R$2342,4,)</f>
        <v>tier - 2</v>
      </c>
      <c r="O576" s="64" t="str">
        <f>VLOOKUP(A576,'Hospitalisation Details'!$L$2:$R$2342,5,)</f>
        <v>tier - 2</v>
      </c>
      <c r="P576" s="64" t="str">
        <f>VLOOKUP(A576,'Hospitalisation Details'!$L$2:$R$2342,6,)</f>
        <v>R1019</v>
      </c>
      <c r="Q576" s="64">
        <f>VLOOKUP(A576,'Hospitalisation Details'!$L$2:$R$2342,3,)</f>
        <v>18</v>
      </c>
      <c r="R576" s="64">
        <f>VLOOKUP(A576,'Hospitalisation Details'!$L$2:$U$2342,10,)</f>
        <v>18</v>
      </c>
      <c r="S576" s="64" t="str">
        <f>VLOOKUP(A576,'Hospitalisation Details'!$L$2:$U$2342,8,)</f>
        <v>Aug</v>
      </c>
      <c r="T576" s="126">
        <f>VLOOKUP(A576,'Hospitalisation Details'!$L$2:$U$2342,9,)</f>
        <v>2004</v>
      </c>
    </row>
    <row r="577" spans="1:20" ht="15.5" x14ac:dyDescent="0.35">
      <c r="A577" s="124" t="s">
        <v>1795</v>
      </c>
      <c r="B577" s="64" t="str">
        <f>VLOOKUP(A577,'Medical Examinations'!$AS$1:$BC$2336,9,)</f>
        <v>Adrienne G.</v>
      </c>
      <c r="C577" s="64">
        <f>VLOOKUP(A577,'Medical Examinations'!$AS$1:$BC$2336,2,)</f>
        <v>42.95</v>
      </c>
      <c r="D577" s="64">
        <f>VLOOKUP(A577,'Medical Examinations'!$AS$1:$BC$2336,3,)</f>
        <v>5.16</v>
      </c>
      <c r="E577" s="64" t="str">
        <f>VLOOKUP(A577,'Medical Examinations'!$AS$1:$BC$2336,6,)</f>
        <v>Yes</v>
      </c>
      <c r="F577" s="64" t="str">
        <f>VLOOKUP(A577,'Medical Examinations'!$AS$1:$BC$2336,4,)</f>
        <v>No</v>
      </c>
      <c r="G577" s="64" t="str">
        <f>VLOOKUP(A577,'Medical Examinations'!$AS$1:$BC$2336,5,)</f>
        <v>No</v>
      </c>
      <c r="H577" s="64">
        <f>VLOOKUP(A577,'Medical Examinations'!$AS$1:$BC$2336,8,)</f>
        <v>1</v>
      </c>
      <c r="I577" s="64" t="str">
        <f>VLOOKUP(A577,'Medical Examinations'!$AS$1:$BC$2336,7,)</f>
        <v>No</v>
      </c>
      <c r="J577" s="64" t="str">
        <f>VLOOKUP(A577,'Medical Examinations'!$AS$1:$BC$2336,11,)</f>
        <v>Obesity</v>
      </c>
      <c r="K577" s="64" t="str">
        <f>VLOOKUP(A577,'Medical Examinations'!$AS$1:$BC$2336,10,)</f>
        <v>Normal</v>
      </c>
      <c r="L577" s="64" t="str">
        <f>VLOOKUP(A577,'Hospitalisation Details'!$L$2:$R$2342,2,)</f>
        <v>07-06-1964</v>
      </c>
      <c r="M577" s="65">
        <f>VLOOKUP(A577,'Hospitalisation Details'!$L$2:$R$2345,7,)</f>
        <v>17175</v>
      </c>
      <c r="N577" s="64" t="str">
        <f>VLOOKUP(A577,'Hospitalisation Details'!$L$2:$R$2342,4,)</f>
        <v>tier - 2</v>
      </c>
      <c r="O577" s="64" t="str">
        <f>VLOOKUP(A577,'Hospitalisation Details'!$L$2:$R$2342,5,)</f>
        <v>tier - 2</v>
      </c>
      <c r="P577" s="64" t="str">
        <f>VLOOKUP(A577,'Hospitalisation Details'!$L$2:$R$2342,6,)</f>
        <v>R1012</v>
      </c>
      <c r="Q577" s="64">
        <f>VLOOKUP(A577,'Hospitalisation Details'!$L$2:$R$2342,3,)</f>
        <v>59</v>
      </c>
      <c r="R577" s="64">
        <f>VLOOKUP(A577,'Hospitalisation Details'!$L$2:$U$2342,10,)</f>
        <v>7</v>
      </c>
      <c r="S577" s="64" t="str">
        <f>VLOOKUP(A577,'Hospitalisation Details'!$L$2:$U$2342,8,)</f>
        <v>Jun</v>
      </c>
      <c r="T577" s="126">
        <f>VLOOKUP(A577,'Hospitalisation Details'!$L$2:$U$2342,9,)</f>
        <v>1964</v>
      </c>
    </row>
    <row r="578" spans="1:20" ht="15.5" x14ac:dyDescent="0.35">
      <c r="A578" s="124" t="s">
        <v>1794</v>
      </c>
      <c r="B578" s="64" t="str">
        <f>VLOOKUP(A578,'Medical Examinations'!$AS$1:$BC$2336,9,)</f>
        <v>Meredith</v>
      </c>
      <c r="C578" s="64">
        <f>VLOOKUP(A578,'Medical Examinations'!$AS$1:$BC$2336,2,)</f>
        <v>42.66</v>
      </c>
      <c r="D578" s="64">
        <f>VLOOKUP(A578,'Medical Examinations'!$AS$1:$BC$2336,3,)</f>
        <v>10.44</v>
      </c>
      <c r="E578" s="64" t="str">
        <f>VLOOKUP(A578,'Medical Examinations'!$AS$1:$BC$2336,6,)</f>
        <v>No</v>
      </c>
      <c r="F578" s="64" t="str">
        <f>VLOOKUP(A578,'Medical Examinations'!$AS$1:$BC$2336,4,)</f>
        <v>No</v>
      </c>
      <c r="G578" s="64" t="str">
        <f>VLOOKUP(A578,'Medical Examinations'!$AS$1:$BC$2336,5,)</f>
        <v>No</v>
      </c>
      <c r="H578" s="64">
        <f>VLOOKUP(A578,'Medical Examinations'!$AS$1:$BC$2336,8,)</f>
        <v>0</v>
      </c>
      <c r="I578" s="64" t="str">
        <f>VLOOKUP(A578,'Medical Examinations'!$AS$1:$BC$2336,7,)</f>
        <v>No</v>
      </c>
      <c r="J578" s="64" t="str">
        <f>VLOOKUP(A578,'Medical Examinations'!$AS$1:$BC$2336,11,)</f>
        <v>Obesity</v>
      </c>
      <c r="K578" s="64" t="str">
        <f>VLOOKUP(A578,'Medical Examinations'!$AS$1:$BC$2336,10,)</f>
        <v>Diabetes</v>
      </c>
      <c r="L578" s="64" t="str">
        <f>VLOOKUP(A578,'Hospitalisation Details'!$L$2:$R$2342,2,)</f>
        <v>16-09-1965</v>
      </c>
      <c r="M578" s="65">
        <f>VLOOKUP(A578,'Hospitalisation Details'!$L$2:$R$2345,7,)</f>
        <v>17172</v>
      </c>
      <c r="N578" s="64" t="str">
        <f>VLOOKUP(A578,'Hospitalisation Details'!$L$2:$R$2342,4,)</f>
        <v>tier - 2</v>
      </c>
      <c r="O578" s="64" t="str">
        <f>VLOOKUP(A578,'Hospitalisation Details'!$L$2:$R$2342,5,)</f>
        <v>tier - 2</v>
      </c>
      <c r="P578" s="64" t="str">
        <f>VLOOKUP(A578,'Hospitalisation Details'!$L$2:$R$2342,6,)</f>
        <v>R1026</v>
      </c>
      <c r="Q578" s="64">
        <f>VLOOKUP(A578,'Hospitalisation Details'!$L$2:$R$2342,3,)</f>
        <v>57</v>
      </c>
      <c r="R578" s="64">
        <f>VLOOKUP(A578,'Hospitalisation Details'!$L$2:$U$2342,10,)</f>
        <v>16</v>
      </c>
      <c r="S578" s="64" t="str">
        <f>VLOOKUP(A578,'Hospitalisation Details'!$L$2:$U$2342,8,)</f>
        <v>Sep</v>
      </c>
      <c r="T578" s="126">
        <f>VLOOKUP(A578,'Hospitalisation Details'!$L$2:$U$2342,9,)</f>
        <v>1965</v>
      </c>
    </row>
    <row r="579" spans="1:20" ht="15.5" x14ac:dyDescent="0.35">
      <c r="A579" s="124" t="s">
        <v>1793</v>
      </c>
      <c r="B579" s="64" t="str">
        <f>VLOOKUP(A579,'Medical Examinations'!$AS$1:$BC$2336,9,)</f>
        <v>Junyong</v>
      </c>
      <c r="C579" s="64">
        <f>VLOOKUP(A579,'Medical Examinations'!$AS$1:$BC$2336,2,)</f>
        <v>33.630000000000003</v>
      </c>
      <c r="D579" s="64">
        <f>VLOOKUP(A579,'Medical Examinations'!$AS$1:$BC$2336,3,)</f>
        <v>5.69</v>
      </c>
      <c r="E579" s="64" t="str">
        <f>VLOOKUP(A579,'Medical Examinations'!$AS$1:$BC$2336,6,)</f>
        <v>No</v>
      </c>
      <c r="F579" s="64" t="str">
        <f>VLOOKUP(A579,'Medical Examinations'!$AS$1:$BC$2336,4,)</f>
        <v>No</v>
      </c>
      <c r="G579" s="64" t="str">
        <f>VLOOKUP(A579,'Medical Examinations'!$AS$1:$BC$2336,5,)</f>
        <v>No</v>
      </c>
      <c r="H579" s="64">
        <f>VLOOKUP(A579,'Medical Examinations'!$AS$1:$BC$2336,8,)</f>
        <v>1</v>
      </c>
      <c r="I579" s="64" t="str">
        <f>VLOOKUP(A579,'Medical Examinations'!$AS$1:$BC$2336,7,)</f>
        <v>No</v>
      </c>
      <c r="J579" s="64" t="str">
        <f>VLOOKUP(A579,'Medical Examinations'!$AS$1:$BC$2336,11,)</f>
        <v>Obesity</v>
      </c>
      <c r="K579" s="64" t="str">
        <f>VLOOKUP(A579,'Medical Examinations'!$AS$1:$BC$2336,10,)</f>
        <v>Normal</v>
      </c>
      <c r="L579" s="64" t="str">
        <f>VLOOKUP(A579,'Hospitalisation Details'!$L$2:$R$2342,2,)</f>
        <v>03-06-1998</v>
      </c>
      <c r="M579" s="65">
        <f>VLOOKUP(A579,'Hospitalisation Details'!$L$2:$R$2345,7,)</f>
        <v>17128</v>
      </c>
      <c r="N579" s="64" t="str">
        <f>VLOOKUP(A579,'Hospitalisation Details'!$L$2:$R$2342,4,)</f>
        <v>tier - 2</v>
      </c>
      <c r="O579" s="64" t="str">
        <f>VLOOKUP(A579,'Hospitalisation Details'!$L$2:$R$2342,5,)</f>
        <v>tier - 3</v>
      </c>
      <c r="P579" s="64" t="str">
        <f>VLOOKUP(A579,'Hospitalisation Details'!$L$2:$R$2342,6,)</f>
        <v>R1016</v>
      </c>
      <c r="Q579" s="64">
        <f>VLOOKUP(A579,'Hospitalisation Details'!$L$2:$R$2342,3,)</f>
        <v>25</v>
      </c>
      <c r="R579" s="64">
        <f>VLOOKUP(A579,'Hospitalisation Details'!$L$2:$U$2342,10,)</f>
        <v>3</v>
      </c>
      <c r="S579" s="64" t="str">
        <f>VLOOKUP(A579,'Hospitalisation Details'!$L$2:$U$2342,8,)</f>
        <v>Jun</v>
      </c>
      <c r="T579" s="126">
        <f>VLOOKUP(A579,'Hospitalisation Details'!$L$2:$U$2342,9,)</f>
        <v>1998</v>
      </c>
    </row>
    <row r="580" spans="1:20" ht="15.5" x14ac:dyDescent="0.35">
      <c r="A580" s="124" t="s">
        <v>1792</v>
      </c>
      <c r="B580" s="64" t="str">
        <f>VLOOKUP(A580,'Medical Examinations'!$AS$1:$BC$2336,9,)</f>
        <v>Kristen A.</v>
      </c>
      <c r="C580" s="64">
        <f>VLOOKUP(A580,'Medical Examinations'!$AS$1:$BC$2336,2,)</f>
        <v>26.84</v>
      </c>
      <c r="D580" s="64">
        <f>VLOOKUP(A580,'Medical Examinations'!$AS$1:$BC$2336,3,)</f>
        <v>6.5</v>
      </c>
      <c r="E580" s="64" t="str">
        <f>VLOOKUP(A580,'Medical Examinations'!$AS$1:$BC$2336,6,)</f>
        <v>No</v>
      </c>
      <c r="F580" s="64" t="str">
        <f>VLOOKUP(A580,'Medical Examinations'!$AS$1:$BC$2336,4,)</f>
        <v>No</v>
      </c>
      <c r="G580" s="64" t="str">
        <f>VLOOKUP(A580,'Medical Examinations'!$AS$1:$BC$2336,5,)</f>
        <v>No</v>
      </c>
      <c r="H580" s="64">
        <f>VLOOKUP(A580,'Medical Examinations'!$AS$1:$BC$2336,8,)</f>
        <v>0</v>
      </c>
      <c r="I580" s="64" t="str">
        <f>VLOOKUP(A580,'Medical Examinations'!$AS$1:$BC$2336,7,)</f>
        <v>Yes</v>
      </c>
      <c r="J580" s="64" t="str">
        <f>VLOOKUP(A580,'Medical Examinations'!$AS$1:$BC$2336,11,)</f>
        <v>Over weight</v>
      </c>
      <c r="K580" s="64" t="str">
        <f>VLOOKUP(A580,'Medical Examinations'!$AS$1:$BC$2336,10,)</f>
        <v>Diabetes</v>
      </c>
      <c r="L580" s="64" t="str">
        <f>VLOOKUP(A580,'Hospitalisation Details'!$L$2:$R$2342,2,)</f>
        <v>28-06-2002</v>
      </c>
      <c r="M580" s="65">
        <f>VLOOKUP(A580,'Hospitalisation Details'!$L$2:$R$2345,7,)</f>
        <v>17085</v>
      </c>
      <c r="N580" s="64" t="str">
        <f>VLOOKUP(A580,'Hospitalisation Details'!$L$2:$R$2342,4,)</f>
        <v>tier - 2</v>
      </c>
      <c r="O580" s="64" t="str">
        <f>VLOOKUP(A580,'Hospitalisation Details'!$L$2:$R$2342,5,)</f>
        <v>tier - 3</v>
      </c>
      <c r="P580" s="64" t="str">
        <f>VLOOKUP(A580,'Hospitalisation Details'!$L$2:$R$2342,6,)</f>
        <v>R1013</v>
      </c>
      <c r="Q580" s="64">
        <f>VLOOKUP(A580,'Hospitalisation Details'!$L$2:$R$2342,3,)</f>
        <v>20</v>
      </c>
      <c r="R580" s="64">
        <f>VLOOKUP(A580,'Hospitalisation Details'!$L$2:$U$2342,10,)</f>
        <v>28</v>
      </c>
      <c r="S580" s="64" t="str">
        <f>VLOOKUP(A580,'Hospitalisation Details'!$L$2:$U$2342,8,)</f>
        <v>Jun</v>
      </c>
      <c r="T580" s="126">
        <f>VLOOKUP(A580,'Hospitalisation Details'!$L$2:$U$2342,9,)</f>
        <v>2002</v>
      </c>
    </row>
    <row r="581" spans="1:20" ht="15.5" x14ac:dyDescent="0.35">
      <c r="A581" s="124" t="s">
        <v>1791</v>
      </c>
      <c r="B581" s="64" t="str">
        <f>VLOOKUP(A581,'Medical Examinations'!$AS$1:$BC$2336,9,)</f>
        <v>Maria I.</v>
      </c>
      <c r="C581" s="64">
        <f>VLOOKUP(A581,'Medical Examinations'!$AS$1:$BC$2336,2,)</f>
        <v>28.3</v>
      </c>
      <c r="D581" s="64">
        <f>VLOOKUP(A581,'Medical Examinations'!$AS$1:$BC$2336,3,)</f>
        <v>5.73</v>
      </c>
      <c r="E581" s="64" t="str">
        <f>VLOOKUP(A581,'Medical Examinations'!$AS$1:$BC$2336,6,)</f>
        <v>No</v>
      </c>
      <c r="F581" s="64" t="str">
        <f>VLOOKUP(A581,'Medical Examinations'!$AS$1:$BC$2336,4,)</f>
        <v>No</v>
      </c>
      <c r="G581" s="64" t="str">
        <f>VLOOKUP(A581,'Medical Examinations'!$AS$1:$BC$2336,5,)</f>
        <v>Yes</v>
      </c>
      <c r="H581" s="64">
        <f>VLOOKUP(A581,'Medical Examinations'!$AS$1:$BC$2336,8,)</f>
        <v>1</v>
      </c>
      <c r="I581" s="64" t="str">
        <f>VLOOKUP(A581,'Medical Examinations'!$AS$1:$BC$2336,7,)</f>
        <v>Yes</v>
      </c>
      <c r="J581" s="64" t="str">
        <f>VLOOKUP(A581,'Medical Examinations'!$AS$1:$BC$2336,11,)</f>
        <v>Over weight</v>
      </c>
      <c r="K581" s="64" t="str">
        <f>VLOOKUP(A581,'Medical Examinations'!$AS$1:$BC$2336,10,)</f>
        <v>Prediabetes</v>
      </c>
      <c r="L581" s="64" t="str">
        <f>VLOOKUP(A581,'Hospitalisation Details'!$L$2:$R$2342,2,)</f>
        <v>26-12-2003</v>
      </c>
      <c r="M581" s="65">
        <f>VLOOKUP(A581,'Hospitalisation Details'!$L$2:$R$2345,7,)</f>
        <v>17081</v>
      </c>
      <c r="N581" s="64" t="str">
        <f>VLOOKUP(A581,'Hospitalisation Details'!$L$2:$R$2342,4,)</f>
        <v>tier - 2</v>
      </c>
      <c r="O581" s="64" t="str">
        <f>VLOOKUP(A581,'Hospitalisation Details'!$L$2:$R$2342,5,)</f>
        <v>tier - 2</v>
      </c>
      <c r="P581" s="64" t="str">
        <f>VLOOKUP(A581,'Hospitalisation Details'!$L$2:$R$2342,6,)</f>
        <v>R1011</v>
      </c>
      <c r="Q581" s="64">
        <f>VLOOKUP(A581,'Hospitalisation Details'!$L$2:$R$2342,3,)</f>
        <v>19</v>
      </c>
      <c r="R581" s="64">
        <f>VLOOKUP(A581,'Hospitalisation Details'!$L$2:$U$2342,10,)</f>
        <v>26</v>
      </c>
      <c r="S581" s="64" t="str">
        <f>VLOOKUP(A581,'Hospitalisation Details'!$L$2:$U$2342,8,)</f>
        <v>Dec</v>
      </c>
      <c r="T581" s="126">
        <f>VLOOKUP(A581,'Hospitalisation Details'!$L$2:$U$2342,9,)</f>
        <v>2003</v>
      </c>
    </row>
    <row r="582" spans="1:20" ht="15.5" x14ac:dyDescent="0.35">
      <c r="A582" s="124" t="s">
        <v>1790</v>
      </c>
      <c r="B582" s="64" t="str">
        <f>VLOOKUP(A582,'Medical Examinations'!$AS$1:$BC$2336,9,)</f>
        <v>Jonathan</v>
      </c>
      <c r="C582" s="64">
        <f>VLOOKUP(A582,'Medical Examinations'!$AS$1:$BC$2336,2,)</f>
        <v>27.06</v>
      </c>
      <c r="D582" s="64">
        <f>VLOOKUP(A582,'Medical Examinations'!$AS$1:$BC$2336,3,)</f>
        <v>5.74</v>
      </c>
      <c r="E582" s="64" t="str">
        <f>VLOOKUP(A582,'Medical Examinations'!$AS$1:$BC$2336,6,)</f>
        <v>Yes</v>
      </c>
      <c r="F582" s="64" t="str">
        <f>VLOOKUP(A582,'Medical Examinations'!$AS$1:$BC$2336,4,)</f>
        <v>No</v>
      </c>
      <c r="G582" s="64" t="str">
        <f>VLOOKUP(A582,'Medical Examinations'!$AS$1:$BC$2336,5,)</f>
        <v>No</v>
      </c>
      <c r="H582" s="64">
        <f>VLOOKUP(A582,'Medical Examinations'!$AS$1:$BC$2336,8,)</f>
        <v>0</v>
      </c>
      <c r="I582" s="64" t="str">
        <f>VLOOKUP(A582,'Medical Examinations'!$AS$1:$BC$2336,7,)</f>
        <v>Yes</v>
      </c>
      <c r="J582" s="64" t="str">
        <f>VLOOKUP(A582,'Medical Examinations'!$AS$1:$BC$2336,11,)</f>
        <v>Over weight</v>
      </c>
      <c r="K582" s="64" t="str">
        <f>VLOOKUP(A582,'Medical Examinations'!$AS$1:$BC$2336,10,)</f>
        <v>Prediabetes</v>
      </c>
      <c r="L582" s="64" t="str">
        <f>VLOOKUP(A582,'Hospitalisation Details'!$L$2:$R$2342,2,)</f>
        <v>10-06-1996</v>
      </c>
      <c r="M582" s="65">
        <f>VLOOKUP(A582,'Hospitalisation Details'!$L$2:$R$2345,7,)</f>
        <v>17043</v>
      </c>
      <c r="N582" s="64" t="str">
        <f>VLOOKUP(A582,'Hospitalisation Details'!$L$2:$R$2342,4,)</f>
        <v>tier - 2</v>
      </c>
      <c r="O582" s="64" t="str">
        <f>VLOOKUP(A582,'Hospitalisation Details'!$L$2:$R$2342,5,)</f>
        <v>tier - 3</v>
      </c>
      <c r="P582" s="64" t="str">
        <f>VLOOKUP(A582,'Hospitalisation Details'!$L$2:$R$2342,6,)</f>
        <v>R1013</v>
      </c>
      <c r="Q582" s="64">
        <f>VLOOKUP(A582,'Hospitalisation Details'!$L$2:$R$2342,3,)</f>
        <v>26</v>
      </c>
      <c r="R582" s="64">
        <f>VLOOKUP(A582,'Hospitalisation Details'!$L$2:$U$2342,10,)</f>
        <v>10</v>
      </c>
      <c r="S582" s="64" t="str">
        <f>VLOOKUP(A582,'Hospitalisation Details'!$L$2:$U$2342,8,)</f>
        <v>Jun</v>
      </c>
      <c r="T582" s="126">
        <f>VLOOKUP(A582,'Hospitalisation Details'!$L$2:$U$2342,9,)</f>
        <v>1996</v>
      </c>
    </row>
    <row r="583" spans="1:20" ht="15.5" x14ac:dyDescent="0.35">
      <c r="A583" s="124" t="s">
        <v>1789</v>
      </c>
      <c r="B583" s="64" t="str">
        <f>VLOOKUP(A583,'Medical Examinations'!$AS$1:$BC$2336,9,)</f>
        <v>Phil</v>
      </c>
      <c r="C583" s="64">
        <f>VLOOKUP(A583,'Medical Examinations'!$AS$1:$BC$2336,2,)</f>
        <v>47.13</v>
      </c>
      <c r="D583" s="64">
        <f>VLOOKUP(A583,'Medical Examinations'!$AS$1:$BC$2336,3,)</f>
        <v>8.6999999999999993</v>
      </c>
      <c r="E583" s="64" t="str">
        <f>VLOOKUP(A583,'Medical Examinations'!$AS$1:$BC$2336,6,)</f>
        <v>No</v>
      </c>
      <c r="F583" s="64" t="str">
        <f>VLOOKUP(A583,'Medical Examinations'!$AS$1:$BC$2336,4,)</f>
        <v>No</v>
      </c>
      <c r="G583" s="64" t="str">
        <f>VLOOKUP(A583,'Medical Examinations'!$AS$1:$BC$2336,5,)</f>
        <v>No</v>
      </c>
      <c r="H583" s="64">
        <f>VLOOKUP(A583,'Medical Examinations'!$AS$1:$BC$2336,8,)</f>
        <v>0</v>
      </c>
      <c r="I583" s="64" t="str">
        <f>VLOOKUP(A583,'Medical Examinations'!$AS$1:$BC$2336,7,)</f>
        <v>No</v>
      </c>
      <c r="J583" s="64" t="str">
        <f>VLOOKUP(A583,'Medical Examinations'!$AS$1:$BC$2336,11,)</f>
        <v>Obesity</v>
      </c>
      <c r="K583" s="64" t="str">
        <f>VLOOKUP(A583,'Medical Examinations'!$AS$1:$BC$2336,10,)</f>
        <v>Diabetes</v>
      </c>
      <c r="L583" s="64" t="str">
        <f>VLOOKUP(A583,'Hospitalisation Details'!$L$2:$R$2342,2,)</f>
        <v>22-08-1971</v>
      </c>
      <c r="M583" s="65">
        <f>VLOOKUP(A583,'Hospitalisation Details'!$L$2:$R$2345,7,)</f>
        <v>17016</v>
      </c>
      <c r="N583" s="64" t="str">
        <f>VLOOKUP(A583,'Hospitalisation Details'!$L$2:$R$2342,4,)</f>
        <v>tier - 2</v>
      </c>
      <c r="O583" s="64" t="str">
        <f>VLOOKUP(A583,'Hospitalisation Details'!$L$2:$R$2342,5,)</f>
        <v>tier - 2</v>
      </c>
      <c r="P583" s="64" t="str">
        <f>VLOOKUP(A583,'Hospitalisation Details'!$L$2:$R$2342,6,)</f>
        <v>R1023</v>
      </c>
      <c r="Q583" s="64">
        <f>VLOOKUP(A583,'Hospitalisation Details'!$L$2:$R$2342,3,)</f>
        <v>51</v>
      </c>
      <c r="R583" s="64">
        <f>VLOOKUP(A583,'Hospitalisation Details'!$L$2:$U$2342,10,)</f>
        <v>22</v>
      </c>
      <c r="S583" s="64" t="str">
        <f>VLOOKUP(A583,'Hospitalisation Details'!$L$2:$U$2342,8,)</f>
        <v>Aug</v>
      </c>
      <c r="T583" s="126">
        <f>VLOOKUP(A583,'Hospitalisation Details'!$L$2:$U$2342,9,)</f>
        <v>1971</v>
      </c>
    </row>
    <row r="584" spans="1:20" ht="15.5" x14ac:dyDescent="0.35">
      <c r="A584" s="124" t="s">
        <v>1788</v>
      </c>
      <c r="B584" s="64" t="str">
        <f>VLOOKUP(A584,'Medical Examinations'!$AS$1:$BC$2336,9,)</f>
        <v>Benjamina C</v>
      </c>
      <c r="C584" s="64">
        <f>VLOOKUP(A584,'Medical Examinations'!$AS$1:$BC$2336,2,)</f>
        <v>51.72</v>
      </c>
      <c r="D584" s="64">
        <f>VLOOKUP(A584,'Medical Examinations'!$AS$1:$BC$2336,3,)</f>
        <v>5.09</v>
      </c>
      <c r="E584" s="64" t="str">
        <f>VLOOKUP(A584,'Medical Examinations'!$AS$1:$BC$2336,6,)</f>
        <v>No</v>
      </c>
      <c r="F584" s="64" t="str">
        <f>VLOOKUP(A584,'Medical Examinations'!$AS$1:$BC$2336,4,)</f>
        <v>No</v>
      </c>
      <c r="G584" s="64" t="str">
        <f>VLOOKUP(A584,'Medical Examinations'!$AS$1:$BC$2336,5,)</f>
        <v>No</v>
      </c>
      <c r="H584" s="64">
        <f>VLOOKUP(A584,'Medical Examinations'!$AS$1:$BC$2336,8,)</f>
        <v>0</v>
      </c>
      <c r="I584" s="64" t="str">
        <f>VLOOKUP(A584,'Medical Examinations'!$AS$1:$BC$2336,7,)</f>
        <v>No</v>
      </c>
      <c r="J584" s="64" t="str">
        <f>VLOOKUP(A584,'Medical Examinations'!$AS$1:$BC$2336,11,)</f>
        <v>Obesity</v>
      </c>
      <c r="K584" s="64" t="str">
        <f>VLOOKUP(A584,'Medical Examinations'!$AS$1:$BC$2336,10,)</f>
        <v>Normal</v>
      </c>
      <c r="L584" s="64" t="str">
        <f>VLOOKUP(A584,'Hospitalisation Details'!$L$2:$R$2342,2,)</f>
        <v>16-07-1980</v>
      </c>
      <c r="M584" s="65">
        <f>VLOOKUP(A584,'Hospitalisation Details'!$L$2:$R$2345,7,)</f>
        <v>16991</v>
      </c>
      <c r="N584" s="64" t="str">
        <f>VLOOKUP(A584,'Hospitalisation Details'!$L$2:$R$2342,4,)</f>
        <v>tier - 2</v>
      </c>
      <c r="O584" s="64" t="str">
        <f>VLOOKUP(A584,'Hospitalisation Details'!$L$2:$R$2342,5,)</f>
        <v>tier - 3</v>
      </c>
      <c r="P584" s="64" t="str">
        <f>VLOOKUP(A584,'Hospitalisation Details'!$L$2:$R$2342,6,)</f>
        <v>R1012</v>
      </c>
      <c r="Q584" s="64">
        <f>VLOOKUP(A584,'Hospitalisation Details'!$L$2:$R$2342,3,)</f>
        <v>42</v>
      </c>
      <c r="R584" s="64">
        <f>VLOOKUP(A584,'Hospitalisation Details'!$L$2:$U$2342,10,)</f>
        <v>16</v>
      </c>
      <c r="S584" s="64" t="str">
        <f>VLOOKUP(A584,'Hospitalisation Details'!$L$2:$U$2342,8,)</f>
        <v>Jul</v>
      </c>
      <c r="T584" s="126">
        <f>VLOOKUP(A584,'Hospitalisation Details'!$L$2:$U$2342,9,)</f>
        <v>1980</v>
      </c>
    </row>
    <row r="585" spans="1:20" ht="15.5" x14ac:dyDescent="0.35">
      <c r="A585" s="124" t="s">
        <v>1787</v>
      </c>
      <c r="B585" s="64" t="str">
        <f>VLOOKUP(A585,'Medical Examinations'!$AS$1:$BC$2336,9,)</f>
        <v>Christopher</v>
      </c>
      <c r="C585" s="64">
        <f>VLOOKUP(A585,'Medical Examinations'!$AS$1:$BC$2336,2,)</f>
        <v>48.59</v>
      </c>
      <c r="D585" s="64">
        <f>VLOOKUP(A585,'Medical Examinations'!$AS$1:$BC$2336,3,)</f>
        <v>5.57</v>
      </c>
      <c r="E585" s="64" t="str">
        <f>VLOOKUP(A585,'Medical Examinations'!$AS$1:$BC$2336,6,)</f>
        <v>No</v>
      </c>
      <c r="F585" s="64" t="str">
        <f>VLOOKUP(A585,'Medical Examinations'!$AS$1:$BC$2336,4,)</f>
        <v>No</v>
      </c>
      <c r="G585" s="64" t="str">
        <f>VLOOKUP(A585,'Medical Examinations'!$AS$1:$BC$2336,5,)</f>
        <v>No</v>
      </c>
      <c r="H585" s="64">
        <f>VLOOKUP(A585,'Medical Examinations'!$AS$1:$BC$2336,8,)</f>
        <v>0</v>
      </c>
      <c r="I585" s="64" t="str">
        <f>VLOOKUP(A585,'Medical Examinations'!$AS$1:$BC$2336,7,)</f>
        <v>No</v>
      </c>
      <c r="J585" s="64" t="str">
        <f>VLOOKUP(A585,'Medical Examinations'!$AS$1:$BC$2336,11,)</f>
        <v>Obesity</v>
      </c>
      <c r="K585" s="64" t="str">
        <f>VLOOKUP(A585,'Medical Examinations'!$AS$1:$BC$2336,10,)</f>
        <v>Normal</v>
      </c>
      <c r="L585" s="64" t="str">
        <f>VLOOKUP(A585,'Hospitalisation Details'!$L$2:$R$2342,2,)</f>
        <v>25-08-1977</v>
      </c>
      <c r="M585" s="65">
        <f>VLOOKUP(A585,'Hospitalisation Details'!$L$2:$R$2345,7,)</f>
        <v>16921</v>
      </c>
      <c r="N585" s="64" t="str">
        <f>VLOOKUP(A585,'Hospitalisation Details'!$L$2:$R$2342,4,)</f>
        <v>tier - 2</v>
      </c>
      <c r="O585" s="64" t="str">
        <f>VLOOKUP(A585,'Hospitalisation Details'!$L$2:$R$2342,5,)</f>
        <v>tier - 3</v>
      </c>
      <c r="P585" s="64" t="str">
        <f>VLOOKUP(A585,'Hospitalisation Details'!$L$2:$R$2342,6,)</f>
        <v>R1023</v>
      </c>
      <c r="Q585" s="64">
        <f>VLOOKUP(A585,'Hospitalisation Details'!$L$2:$R$2342,3,)</f>
        <v>45</v>
      </c>
      <c r="R585" s="64">
        <f>VLOOKUP(A585,'Hospitalisation Details'!$L$2:$U$2342,10,)</f>
        <v>25</v>
      </c>
      <c r="S585" s="64" t="str">
        <f>VLOOKUP(A585,'Hospitalisation Details'!$L$2:$U$2342,8,)</f>
        <v>Aug</v>
      </c>
      <c r="T585" s="126">
        <f>VLOOKUP(A585,'Hospitalisation Details'!$L$2:$U$2342,9,)</f>
        <v>1977</v>
      </c>
    </row>
    <row r="586" spans="1:20" ht="15.5" x14ac:dyDescent="0.35">
      <c r="A586" s="124" t="s">
        <v>1786</v>
      </c>
      <c r="B586" s="64" t="str">
        <f>VLOOKUP(A586,'Medical Examinations'!$AS$1:$BC$2336,9,)</f>
        <v>Alison B</v>
      </c>
      <c r="C586" s="64">
        <f>VLOOKUP(A586,'Medical Examinations'!$AS$1:$BC$2336,2,)</f>
        <v>45.18</v>
      </c>
      <c r="D586" s="64">
        <f>VLOOKUP(A586,'Medical Examinations'!$AS$1:$BC$2336,3,)</f>
        <v>10.87</v>
      </c>
      <c r="E586" s="64" t="str">
        <f>VLOOKUP(A586,'Medical Examinations'!$AS$1:$BC$2336,6,)</f>
        <v>No</v>
      </c>
      <c r="F586" s="64" t="str">
        <f>VLOOKUP(A586,'Medical Examinations'!$AS$1:$BC$2336,4,)</f>
        <v>No</v>
      </c>
      <c r="G586" s="64" t="str">
        <f>VLOOKUP(A586,'Medical Examinations'!$AS$1:$BC$2336,5,)</f>
        <v>No</v>
      </c>
      <c r="H586" s="64">
        <f>VLOOKUP(A586,'Medical Examinations'!$AS$1:$BC$2336,8,)</f>
        <v>0</v>
      </c>
      <c r="I586" s="64" t="str">
        <f>VLOOKUP(A586,'Medical Examinations'!$AS$1:$BC$2336,7,)</f>
        <v>No</v>
      </c>
      <c r="J586" s="64" t="str">
        <f>VLOOKUP(A586,'Medical Examinations'!$AS$1:$BC$2336,11,)</f>
        <v>Obesity</v>
      </c>
      <c r="K586" s="64" t="str">
        <f>VLOOKUP(A586,'Medical Examinations'!$AS$1:$BC$2336,10,)</f>
        <v>Diabetes</v>
      </c>
      <c r="L586" s="64" t="str">
        <f>VLOOKUP(A586,'Hospitalisation Details'!$L$2:$R$2342,2,)</f>
        <v>21-10-1968</v>
      </c>
      <c r="M586" s="65">
        <f>VLOOKUP(A586,'Hospitalisation Details'!$L$2:$R$2345,7,)</f>
        <v>16904</v>
      </c>
      <c r="N586" s="64" t="str">
        <f>VLOOKUP(A586,'Hospitalisation Details'!$L$2:$R$2342,4,)</f>
        <v>tier - 2</v>
      </c>
      <c r="O586" s="64" t="str">
        <f>VLOOKUP(A586,'Hospitalisation Details'!$L$2:$R$2342,5,)</f>
        <v>tier - 3</v>
      </c>
      <c r="P586" s="64" t="str">
        <f>VLOOKUP(A586,'Hospitalisation Details'!$L$2:$R$2342,6,)</f>
        <v>R1012</v>
      </c>
      <c r="Q586" s="64">
        <f>VLOOKUP(A586,'Hospitalisation Details'!$L$2:$R$2342,3,)</f>
        <v>54</v>
      </c>
      <c r="R586" s="64">
        <f>VLOOKUP(A586,'Hospitalisation Details'!$L$2:$U$2342,10,)</f>
        <v>21</v>
      </c>
      <c r="S586" s="64" t="str">
        <f>VLOOKUP(A586,'Hospitalisation Details'!$L$2:$U$2342,8,)</f>
        <v>Oct</v>
      </c>
      <c r="T586" s="126">
        <f>VLOOKUP(A586,'Hospitalisation Details'!$L$2:$U$2342,9,)</f>
        <v>1968</v>
      </c>
    </row>
    <row r="587" spans="1:20" ht="15.5" x14ac:dyDescent="0.35">
      <c r="A587" s="124" t="s">
        <v>1785</v>
      </c>
      <c r="B587" s="64" t="str">
        <f>VLOOKUP(A587,'Medical Examinations'!$AS$1:$BC$2336,9,)</f>
        <v>Caroline</v>
      </c>
      <c r="C587" s="64">
        <f>VLOOKUP(A587,'Medical Examinations'!$AS$1:$BC$2336,2,)</f>
        <v>27.9</v>
      </c>
      <c r="D587" s="64">
        <f>VLOOKUP(A587,'Medical Examinations'!$AS$1:$BC$2336,3,)</f>
        <v>6.02</v>
      </c>
      <c r="E587" s="64" t="str">
        <f>VLOOKUP(A587,'Medical Examinations'!$AS$1:$BC$2336,6,)</f>
        <v>No</v>
      </c>
      <c r="F587" s="64" t="str">
        <f>VLOOKUP(A587,'Medical Examinations'!$AS$1:$BC$2336,4,)</f>
        <v>No</v>
      </c>
      <c r="G587" s="64" t="str">
        <f>VLOOKUP(A587,'Medical Examinations'!$AS$1:$BC$2336,5,)</f>
        <v>Yes</v>
      </c>
      <c r="H587" s="64">
        <f>VLOOKUP(A587,'Medical Examinations'!$AS$1:$BC$2336,8,)</f>
        <v>1</v>
      </c>
      <c r="I587" s="64" t="str">
        <f>VLOOKUP(A587,'Medical Examinations'!$AS$1:$BC$2336,7,)</f>
        <v>Yes</v>
      </c>
      <c r="J587" s="64" t="str">
        <f>VLOOKUP(A587,'Medical Examinations'!$AS$1:$BC$2336,11,)</f>
        <v>Over weight</v>
      </c>
      <c r="K587" s="64" t="str">
        <f>VLOOKUP(A587,'Medical Examinations'!$AS$1:$BC$2336,10,)</f>
        <v>Prediabetes</v>
      </c>
      <c r="L587" s="64" t="str">
        <f>VLOOKUP(A587,'Hospitalisation Details'!$L$2:$R$2342,2,)</f>
        <v>10-09-2003</v>
      </c>
      <c r="M587" s="65">
        <f>VLOOKUP(A587,'Hospitalisation Details'!$L$2:$R$2345,7,)</f>
        <v>16885</v>
      </c>
      <c r="N587" s="64" t="str">
        <f>VLOOKUP(A587,'Hospitalisation Details'!$L$2:$R$2342,4,)</f>
        <v>tier - 2</v>
      </c>
      <c r="O587" s="64" t="str">
        <f>VLOOKUP(A587,'Hospitalisation Details'!$L$2:$R$2342,5,)</f>
        <v>tier - 2</v>
      </c>
      <c r="P587" s="64" t="str">
        <f>VLOOKUP(A587,'Hospitalisation Details'!$L$2:$R$2342,6,)</f>
        <v>R1011</v>
      </c>
      <c r="Q587" s="64">
        <f>VLOOKUP(A587,'Hospitalisation Details'!$L$2:$R$2342,3,)</f>
        <v>19</v>
      </c>
      <c r="R587" s="64">
        <f>VLOOKUP(A587,'Hospitalisation Details'!$L$2:$U$2342,10,)</f>
        <v>10</v>
      </c>
      <c r="S587" s="64" t="str">
        <f>VLOOKUP(A587,'Hospitalisation Details'!$L$2:$U$2342,8,)</f>
        <v>Sep</v>
      </c>
      <c r="T587" s="126">
        <f>VLOOKUP(A587,'Hospitalisation Details'!$L$2:$U$2342,9,)</f>
        <v>2003</v>
      </c>
    </row>
    <row r="588" spans="1:20" ht="15.5" x14ac:dyDescent="0.35">
      <c r="A588" s="124" t="s">
        <v>1784</v>
      </c>
      <c r="B588" s="64" t="str">
        <f>VLOOKUP(A588,'Medical Examinations'!$AS$1:$BC$2336,9,)</f>
        <v>Alexis N</v>
      </c>
      <c r="C588" s="64">
        <f>VLOOKUP(A588,'Medical Examinations'!$AS$1:$BC$2336,2,)</f>
        <v>51.33</v>
      </c>
      <c r="D588" s="64">
        <f>VLOOKUP(A588,'Medical Examinations'!$AS$1:$BC$2336,3,)</f>
        <v>7</v>
      </c>
      <c r="E588" s="64" t="str">
        <f>VLOOKUP(A588,'Medical Examinations'!$AS$1:$BC$2336,6,)</f>
        <v>No</v>
      </c>
      <c r="F588" s="64" t="str">
        <f>VLOOKUP(A588,'Medical Examinations'!$AS$1:$BC$2336,4,)</f>
        <v>No</v>
      </c>
      <c r="G588" s="64" t="str">
        <f>VLOOKUP(A588,'Medical Examinations'!$AS$1:$BC$2336,5,)</f>
        <v>No</v>
      </c>
      <c r="H588" s="64">
        <f>VLOOKUP(A588,'Medical Examinations'!$AS$1:$BC$2336,8,)</f>
        <v>0</v>
      </c>
      <c r="I588" s="64" t="str">
        <f>VLOOKUP(A588,'Medical Examinations'!$AS$1:$BC$2336,7,)</f>
        <v>No</v>
      </c>
      <c r="J588" s="64" t="str">
        <f>VLOOKUP(A588,'Medical Examinations'!$AS$1:$BC$2336,11,)</f>
        <v>Obesity</v>
      </c>
      <c r="K588" s="64" t="str">
        <f>VLOOKUP(A588,'Medical Examinations'!$AS$1:$BC$2336,10,)</f>
        <v>Diabetes</v>
      </c>
      <c r="L588" s="64" t="str">
        <f>VLOOKUP(A588,'Hospitalisation Details'!$L$2:$R$2342,2,)</f>
        <v>08-08-1974</v>
      </c>
      <c r="M588" s="65">
        <f>VLOOKUP(A588,'Hospitalisation Details'!$L$2:$R$2345,7,)</f>
        <v>16841</v>
      </c>
      <c r="N588" s="64" t="str">
        <f>VLOOKUP(A588,'Hospitalisation Details'!$L$2:$R$2342,4,)</f>
        <v>tier - 2</v>
      </c>
      <c r="O588" s="64" t="str">
        <f>VLOOKUP(A588,'Hospitalisation Details'!$L$2:$R$2342,5,)</f>
        <v>tier - 3</v>
      </c>
      <c r="P588" s="64" t="str">
        <f>VLOOKUP(A588,'Hospitalisation Details'!$L$2:$R$2342,6,)</f>
        <v>R1011</v>
      </c>
      <c r="Q588" s="64">
        <f>VLOOKUP(A588,'Hospitalisation Details'!$L$2:$R$2342,3,)</f>
        <v>48</v>
      </c>
      <c r="R588" s="64">
        <f>VLOOKUP(A588,'Hospitalisation Details'!$L$2:$U$2342,10,)</f>
        <v>8</v>
      </c>
      <c r="S588" s="64" t="str">
        <f>VLOOKUP(A588,'Hospitalisation Details'!$L$2:$U$2342,8,)</f>
        <v>Aug</v>
      </c>
      <c r="T588" s="126">
        <f>VLOOKUP(A588,'Hospitalisation Details'!$L$2:$U$2342,9,)</f>
        <v>1974</v>
      </c>
    </row>
    <row r="589" spans="1:20" ht="15.5" x14ac:dyDescent="0.35">
      <c r="A589" s="124" t="s">
        <v>1783</v>
      </c>
      <c r="B589" s="64" t="str">
        <f>VLOOKUP(A589,'Medical Examinations'!$AS$1:$BC$2336,9,)</f>
        <v>Shanda L</v>
      </c>
      <c r="C589" s="64">
        <f>VLOOKUP(A589,'Medical Examinations'!$AS$1:$BC$2336,2,)</f>
        <v>30.59</v>
      </c>
      <c r="D589" s="64">
        <f>VLOOKUP(A589,'Medical Examinations'!$AS$1:$BC$2336,3,)</f>
        <v>5.56</v>
      </c>
      <c r="E589" s="64" t="str">
        <f>VLOOKUP(A589,'Medical Examinations'!$AS$1:$BC$2336,6,)</f>
        <v>Yes</v>
      </c>
      <c r="F589" s="64" t="str">
        <f>VLOOKUP(A589,'Medical Examinations'!$AS$1:$BC$2336,4,)</f>
        <v>No</v>
      </c>
      <c r="G589" s="64" t="str">
        <f>VLOOKUP(A589,'Medical Examinations'!$AS$1:$BC$2336,5,)</f>
        <v>No</v>
      </c>
      <c r="H589" s="64">
        <f>VLOOKUP(A589,'Medical Examinations'!$AS$1:$BC$2336,8,)</f>
        <v>1</v>
      </c>
      <c r="I589" s="64" t="str">
        <f>VLOOKUP(A589,'Medical Examinations'!$AS$1:$BC$2336,7,)</f>
        <v>No</v>
      </c>
      <c r="J589" s="64" t="str">
        <f>VLOOKUP(A589,'Medical Examinations'!$AS$1:$BC$2336,11,)</f>
        <v>Obesity</v>
      </c>
      <c r="K589" s="64" t="str">
        <f>VLOOKUP(A589,'Medical Examinations'!$AS$1:$BC$2336,10,)</f>
        <v>Normal</v>
      </c>
      <c r="L589" s="64" t="str">
        <f>VLOOKUP(A589,'Hospitalisation Details'!$L$2:$R$2342,2,)</f>
        <v>19-10-1995</v>
      </c>
      <c r="M589" s="65">
        <f>VLOOKUP(A589,'Hospitalisation Details'!$L$2:$R$2345,7,)</f>
        <v>16796</v>
      </c>
      <c r="N589" s="64" t="str">
        <f>VLOOKUP(A589,'Hospitalisation Details'!$L$2:$R$2342,4,)</f>
        <v>tier - 2</v>
      </c>
      <c r="O589" s="64" t="str">
        <f>VLOOKUP(A589,'Hospitalisation Details'!$L$2:$R$2342,5,)</f>
        <v>tier - 3</v>
      </c>
      <c r="P589" s="64" t="str">
        <f>VLOOKUP(A589,'Hospitalisation Details'!$L$2:$R$2342,6,)</f>
        <v>R1024</v>
      </c>
      <c r="Q589" s="64">
        <f>VLOOKUP(A589,'Hospitalisation Details'!$L$2:$R$2342,3,)</f>
        <v>27</v>
      </c>
      <c r="R589" s="64">
        <f>VLOOKUP(A589,'Hospitalisation Details'!$L$2:$U$2342,10,)</f>
        <v>19</v>
      </c>
      <c r="S589" s="64" t="str">
        <f>VLOOKUP(A589,'Hospitalisation Details'!$L$2:$U$2342,8,)</f>
        <v>Oct</v>
      </c>
      <c r="T589" s="126">
        <f>VLOOKUP(A589,'Hospitalisation Details'!$L$2:$U$2342,9,)</f>
        <v>1995</v>
      </c>
    </row>
    <row r="590" spans="1:20" ht="15.5" x14ac:dyDescent="0.35">
      <c r="A590" s="124" t="s">
        <v>1782</v>
      </c>
      <c r="B590" s="64" t="str">
        <f>VLOOKUP(A590,'Medical Examinations'!$AS$1:$BC$2336,9,)</f>
        <v>Lacey</v>
      </c>
      <c r="C590" s="64">
        <f>VLOOKUP(A590,'Medical Examinations'!$AS$1:$BC$2336,2,)</f>
        <v>39.229999999999997</v>
      </c>
      <c r="D590" s="64">
        <f>VLOOKUP(A590,'Medical Examinations'!$AS$1:$BC$2336,3,)</f>
        <v>8.4499999999999993</v>
      </c>
      <c r="E590" s="64" t="str">
        <f>VLOOKUP(A590,'Medical Examinations'!$AS$1:$BC$2336,6,)</f>
        <v>No</v>
      </c>
      <c r="F590" s="64" t="str">
        <f>VLOOKUP(A590,'Medical Examinations'!$AS$1:$BC$2336,4,)</f>
        <v>No</v>
      </c>
      <c r="G590" s="64" t="str">
        <f>VLOOKUP(A590,'Medical Examinations'!$AS$1:$BC$2336,5,)</f>
        <v>No</v>
      </c>
      <c r="H590" s="64">
        <f>VLOOKUP(A590,'Medical Examinations'!$AS$1:$BC$2336,8,)</f>
        <v>0</v>
      </c>
      <c r="I590" s="64" t="str">
        <f>VLOOKUP(A590,'Medical Examinations'!$AS$1:$BC$2336,7,)</f>
        <v>No</v>
      </c>
      <c r="J590" s="64" t="str">
        <f>VLOOKUP(A590,'Medical Examinations'!$AS$1:$BC$2336,11,)</f>
        <v>Obesity</v>
      </c>
      <c r="K590" s="64" t="str">
        <f>VLOOKUP(A590,'Medical Examinations'!$AS$1:$BC$2336,10,)</f>
        <v>Diabetes</v>
      </c>
      <c r="L590" s="64" t="str">
        <f>VLOOKUP(A590,'Hospitalisation Details'!$L$2:$R$2342,2,)</f>
        <v>29-07-1962</v>
      </c>
      <c r="M590" s="65">
        <f>VLOOKUP(A590,'Hospitalisation Details'!$L$2:$R$2345,7,)</f>
        <v>16779</v>
      </c>
      <c r="N590" s="64" t="str">
        <f>VLOOKUP(A590,'Hospitalisation Details'!$L$2:$R$2342,4,)</f>
        <v>tier - 2</v>
      </c>
      <c r="O590" s="64" t="str">
        <f>VLOOKUP(A590,'Hospitalisation Details'!$L$2:$R$2342,5,)</f>
        <v>tier - 2</v>
      </c>
      <c r="P590" s="64" t="str">
        <f>VLOOKUP(A590,'Hospitalisation Details'!$L$2:$R$2342,6,)</f>
        <v>R1026</v>
      </c>
      <c r="Q590" s="64">
        <f>VLOOKUP(A590,'Hospitalisation Details'!$L$2:$R$2342,3,)</f>
        <v>60</v>
      </c>
      <c r="R590" s="64">
        <f>VLOOKUP(A590,'Hospitalisation Details'!$L$2:$U$2342,10,)</f>
        <v>29</v>
      </c>
      <c r="S590" s="64" t="str">
        <f>VLOOKUP(A590,'Hospitalisation Details'!$L$2:$U$2342,8,)</f>
        <v>Jul</v>
      </c>
      <c r="T590" s="126">
        <f>VLOOKUP(A590,'Hospitalisation Details'!$L$2:$U$2342,9,)</f>
        <v>1962</v>
      </c>
    </row>
    <row r="591" spans="1:20" ht="15.5" x14ac:dyDescent="0.35">
      <c r="A591" s="124" t="s">
        <v>1781</v>
      </c>
      <c r="B591" s="64" t="str">
        <f>VLOOKUP(A591,'Medical Examinations'!$AS$1:$BC$2336,9,)</f>
        <v>Laurette</v>
      </c>
      <c r="C591" s="64">
        <f>VLOOKUP(A591,'Medical Examinations'!$AS$1:$BC$2336,2,)</f>
        <v>19.094999999999999</v>
      </c>
      <c r="D591" s="64">
        <f>VLOOKUP(A591,'Medical Examinations'!$AS$1:$BC$2336,3,)</f>
        <v>6.19</v>
      </c>
      <c r="E591" s="64" t="str">
        <f>VLOOKUP(A591,'Medical Examinations'!$AS$1:$BC$2336,6,)</f>
        <v>No</v>
      </c>
      <c r="F591" s="64" t="str">
        <f>VLOOKUP(A591,'Medical Examinations'!$AS$1:$BC$2336,4,)</f>
        <v>No</v>
      </c>
      <c r="G591" s="64" t="str">
        <f>VLOOKUP(A591,'Medical Examinations'!$AS$1:$BC$2336,5,)</f>
        <v>No</v>
      </c>
      <c r="H591" s="64">
        <f>VLOOKUP(A591,'Medical Examinations'!$AS$1:$BC$2336,8,)</f>
        <v>0</v>
      </c>
      <c r="I591" s="64" t="str">
        <f>VLOOKUP(A591,'Medical Examinations'!$AS$1:$BC$2336,7,)</f>
        <v>Yes</v>
      </c>
      <c r="J591" s="64" t="str">
        <f>VLOOKUP(A591,'Medical Examinations'!$AS$1:$BC$2336,11,)</f>
        <v xml:space="preserve">Normal Weight 
</v>
      </c>
      <c r="K591" s="64" t="str">
        <f>VLOOKUP(A591,'Medical Examinations'!$AS$1:$BC$2336,10,)</f>
        <v>Prediabetes</v>
      </c>
      <c r="L591" s="64" t="str">
        <f>VLOOKUP(A591,'Hospitalisation Details'!$L$2:$R$2342,2,)</f>
        <v>23-09-1989</v>
      </c>
      <c r="M591" s="65">
        <f>VLOOKUP(A591,'Hospitalisation Details'!$L$2:$R$2345,7,)</f>
        <v>16776</v>
      </c>
      <c r="N591" s="64" t="str">
        <f>VLOOKUP(A591,'Hospitalisation Details'!$L$2:$R$2342,4,)</f>
        <v>tier - 2</v>
      </c>
      <c r="O591" s="64" t="str">
        <f>VLOOKUP(A591,'Hospitalisation Details'!$L$2:$R$2342,5,)</f>
        <v>tier - 2</v>
      </c>
      <c r="P591" s="64" t="str">
        <f>VLOOKUP(A591,'Hospitalisation Details'!$L$2:$R$2342,6,)</f>
        <v>R1024</v>
      </c>
      <c r="Q591" s="64">
        <f>VLOOKUP(A591,'Hospitalisation Details'!$L$2:$R$2342,3,)</f>
        <v>33</v>
      </c>
      <c r="R591" s="64">
        <f>VLOOKUP(A591,'Hospitalisation Details'!$L$2:$U$2342,10,)</f>
        <v>23</v>
      </c>
      <c r="S591" s="64" t="str">
        <f>VLOOKUP(A591,'Hospitalisation Details'!$L$2:$U$2342,8,)</f>
        <v>Sep</v>
      </c>
      <c r="T591" s="126">
        <f>VLOOKUP(A591,'Hospitalisation Details'!$L$2:$U$2342,9,)</f>
        <v>1989</v>
      </c>
    </row>
    <row r="592" spans="1:20" ht="15.5" x14ac:dyDescent="0.35">
      <c r="A592" s="124" t="s">
        <v>1780</v>
      </c>
      <c r="B592" s="64" t="str">
        <f>VLOOKUP(A592,'Medical Examinations'!$AS$1:$BC$2336,9,)</f>
        <v>Jason</v>
      </c>
      <c r="C592" s="64">
        <f>VLOOKUP(A592,'Medical Examinations'!$AS$1:$BC$2336,2,)</f>
        <v>49.72</v>
      </c>
      <c r="D592" s="64">
        <f>VLOOKUP(A592,'Medical Examinations'!$AS$1:$BC$2336,3,)</f>
        <v>7.71</v>
      </c>
      <c r="E592" s="64" t="str">
        <f>VLOOKUP(A592,'Medical Examinations'!$AS$1:$BC$2336,6,)</f>
        <v>No</v>
      </c>
      <c r="F592" s="64" t="str">
        <f>VLOOKUP(A592,'Medical Examinations'!$AS$1:$BC$2336,4,)</f>
        <v>No</v>
      </c>
      <c r="G592" s="64" t="str">
        <f>VLOOKUP(A592,'Medical Examinations'!$AS$1:$BC$2336,5,)</f>
        <v>No</v>
      </c>
      <c r="H592" s="64">
        <f>VLOOKUP(A592,'Medical Examinations'!$AS$1:$BC$2336,8,)</f>
        <v>0</v>
      </c>
      <c r="I592" s="64" t="str">
        <f>VLOOKUP(A592,'Medical Examinations'!$AS$1:$BC$2336,7,)</f>
        <v>No</v>
      </c>
      <c r="J592" s="64" t="str">
        <f>VLOOKUP(A592,'Medical Examinations'!$AS$1:$BC$2336,11,)</f>
        <v>Obesity</v>
      </c>
      <c r="K592" s="64" t="str">
        <f>VLOOKUP(A592,'Medical Examinations'!$AS$1:$BC$2336,10,)</f>
        <v>Diabetes</v>
      </c>
      <c r="L592" s="64" t="str">
        <f>VLOOKUP(A592,'Hospitalisation Details'!$L$2:$R$2342,2,)</f>
        <v>28-08-1974</v>
      </c>
      <c r="M592" s="65">
        <f>VLOOKUP(A592,'Hospitalisation Details'!$L$2:$R$2345,7,)</f>
        <v>16771</v>
      </c>
      <c r="N592" s="64" t="str">
        <f>VLOOKUP(A592,'Hospitalisation Details'!$L$2:$R$2342,4,)</f>
        <v>tier - 2</v>
      </c>
      <c r="O592" s="64" t="str">
        <f>VLOOKUP(A592,'Hospitalisation Details'!$L$2:$R$2342,5,)</f>
        <v>tier - 1</v>
      </c>
      <c r="P592" s="64" t="str">
        <f>VLOOKUP(A592,'Hospitalisation Details'!$L$2:$R$2342,6,)</f>
        <v>R1012</v>
      </c>
      <c r="Q592" s="64">
        <f>VLOOKUP(A592,'Hospitalisation Details'!$L$2:$R$2342,3,)</f>
        <v>48</v>
      </c>
      <c r="R592" s="64">
        <f>VLOOKUP(A592,'Hospitalisation Details'!$L$2:$U$2342,10,)</f>
        <v>28</v>
      </c>
      <c r="S592" s="64" t="str">
        <f>VLOOKUP(A592,'Hospitalisation Details'!$L$2:$U$2342,8,)</f>
        <v>Aug</v>
      </c>
      <c r="T592" s="126">
        <f>VLOOKUP(A592,'Hospitalisation Details'!$L$2:$U$2342,9,)</f>
        <v>1974</v>
      </c>
    </row>
    <row r="593" spans="1:20" ht="15.5" x14ac:dyDescent="0.35">
      <c r="A593" s="124" t="s">
        <v>1779</v>
      </c>
      <c r="B593" s="64" t="str">
        <f>VLOOKUP(A593,'Medical Examinations'!$AS$1:$BC$2336,9,)</f>
        <v>Mary</v>
      </c>
      <c r="C593" s="64">
        <f>VLOOKUP(A593,'Medical Examinations'!$AS$1:$BC$2336,2,)</f>
        <v>21.754999999999999</v>
      </c>
      <c r="D593" s="64">
        <f>VLOOKUP(A593,'Medical Examinations'!$AS$1:$BC$2336,3,)</f>
        <v>4.63</v>
      </c>
      <c r="E593" s="64" t="str">
        <f>VLOOKUP(A593,'Medical Examinations'!$AS$1:$BC$2336,6,)</f>
        <v>No</v>
      </c>
      <c r="F593" s="64" t="str">
        <f>VLOOKUP(A593,'Medical Examinations'!$AS$1:$BC$2336,4,)</f>
        <v>No</v>
      </c>
      <c r="G593" s="64" t="str">
        <f>VLOOKUP(A593,'Medical Examinations'!$AS$1:$BC$2336,5,)</f>
        <v>Yes</v>
      </c>
      <c r="H593" s="64">
        <f>VLOOKUP(A593,'Medical Examinations'!$AS$1:$BC$2336,8,)</f>
        <v>1</v>
      </c>
      <c r="I593" s="64" t="str">
        <f>VLOOKUP(A593,'Medical Examinations'!$AS$1:$BC$2336,7,)</f>
        <v>Yes</v>
      </c>
      <c r="J593" s="64" t="str">
        <f>VLOOKUP(A593,'Medical Examinations'!$AS$1:$BC$2336,11,)</f>
        <v xml:space="preserve">Normal Weight 
</v>
      </c>
      <c r="K593" s="64" t="str">
        <f>VLOOKUP(A593,'Medical Examinations'!$AS$1:$BC$2336,10,)</f>
        <v>Normal</v>
      </c>
      <c r="L593" s="64" t="str">
        <f>VLOOKUP(A593,'Hospitalisation Details'!$L$2:$R$2342,2,)</f>
        <v>05-11-1993</v>
      </c>
      <c r="M593" s="65">
        <f>VLOOKUP(A593,'Hospitalisation Details'!$L$2:$R$2345,7,)</f>
        <v>16658</v>
      </c>
      <c r="N593" s="64" t="str">
        <f>VLOOKUP(A593,'Hospitalisation Details'!$L$2:$R$2342,4,)</f>
        <v>tier - 2</v>
      </c>
      <c r="O593" s="64" t="str">
        <f>VLOOKUP(A593,'Hospitalisation Details'!$L$2:$R$2342,5,)</f>
        <v>tier - 1</v>
      </c>
      <c r="P593" s="64" t="str">
        <f>VLOOKUP(A593,'Hospitalisation Details'!$L$2:$R$2342,6,)</f>
        <v>R1024</v>
      </c>
      <c r="Q593" s="64">
        <f>VLOOKUP(A593,'Hospitalisation Details'!$L$2:$R$2342,3,)</f>
        <v>29</v>
      </c>
      <c r="R593" s="64">
        <f>VLOOKUP(A593,'Hospitalisation Details'!$L$2:$U$2342,10,)</f>
        <v>5</v>
      </c>
      <c r="S593" s="64" t="str">
        <f>VLOOKUP(A593,'Hospitalisation Details'!$L$2:$U$2342,8,)</f>
        <v>Nov</v>
      </c>
      <c r="T593" s="126">
        <f>VLOOKUP(A593,'Hospitalisation Details'!$L$2:$U$2342,9,)</f>
        <v>1993</v>
      </c>
    </row>
    <row r="594" spans="1:20" ht="15.5" x14ac:dyDescent="0.35">
      <c r="A594" s="124" t="s">
        <v>1778</v>
      </c>
      <c r="B594" s="64" t="str">
        <f>VLOOKUP(A594,'Medical Examinations'!$AS$1:$BC$2336,9,)</f>
        <v>Kati A</v>
      </c>
      <c r="C594" s="64">
        <f>VLOOKUP(A594,'Medical Examinations'!$AS$1:$BC$2336,2,)</f>
        <v>48.39</v>
      </c>
      <c r="D594" s="64">
        <f>VLOOKUP(A594,'Medical Examinations'!$AS$1:$BC$2336,3,)</f>
        <v>4.6100000000000003</v>
      </c>
      <c r="E594" s="64" t="str">
        <f>VLOOKUP(A594,'Medical Examinations'!$AS$1:$BC$2336,6,)</f>
        <v>No</v>
      </c>
      <c r="F594" s="64" t="str">
        <f>VLOOKUP(A594,'Medical Examinations'!$AS$1:$BC$2336,4,)</f>
        <v>No</v>
      </c>
      <c r="G594" s="64" t="str">
        <f>VLOOKUP(A594,'Medical Examinations'!$AS$1:$BC$2336,5,)</f>
        <v>No</v>
      </c>
      <c r="H594" s="64">
        <f>VLOOKUP(A594,'Medical Examinations'!$AS$1:$BC$2336,8,)</f>
        <v>0</v>
      </c>
      <c r="I594" s="64" t="str">
        <f>VLOOKUP(A594,'Medical Examinations'!$AS$1:$BC$2336,7,)</f>
        <v>No</v>
      </c>
      <c r="J594" s="64" t="str">
        <f>VLOOKUP(A594,'Medical Examinations'!$AS$1:$BC$2336,11,)</f>
        <v>Obesity</v>
      </c>
      <c r="K594" s="64" t="str">
        <f>VLOOKUP(A594,'Medical Examinations'!$AS$1:$BC$2336,10,)</f>
        <v>Normal</v>
      </c>
      <c r="L594" s="64" t="str">
        <f>VLOOKUP(A594,'Hospitalisation Details'!$L$2:$R$2342,2,)</f>
        <v>25-09-1977</v>
      </c>
      <c r="M594" s="65">
        <f>VLOOKUP(A594,'Hospitalisation Details'!$L$2:$R$2345,7,)</f>
        <v>16632</v>
      </c>
      <c r="N594" s="64" t="str">
        <f>VLOOKUP(A594,'Hospitalisation Details'!$L$2:$R$2342,4,)</f>
        <v>tier - 2</v>
      </c>
      <c r="O594" s="64" t="str">
        <f>VLOOKUP(A594,'Hospitalisation Details'!$L$2:$R$2342,5,)</f>
        <v>tier - 1</v>
      </c>
      <c r="P594" s="64" t="str">
        <f>VLOOKUP(A594,'Hospitalisation Details'!$L$2:$R$2342,6,)</f>
        <v>R1012</v>
      </c>
      <c r="Q594" s="64">
        <f>VLOOKUP(A594,'Hospitalisation Details'!$L$2:$R$2342,3,)</f>
        <v>45</v>
      </c>
      <c r="R594" s="64">
        <f>VLOOKUP(A594,'Hospitalisation Details'!$L$2:$U$2342,10,)</f>
        <v>25</v>
      </c>
      <c r="S594" s="64" t="str">
        <f>VLOOKUP(A594,'Hospitalisation Details'!$L$2:$U$2342,8,)</f>
        <v>Sep</v>
      </c>
      <c r="T594" s="126">
        <f>VLOOKUP(A594,'Hospitalisation Details'!$L$2:$U$2342,9,)</f>
        <v>1977</v>
      </c>
    </row>
    <row r="595" spans="1:20" ht="15.5" x14ac:dyDescent="0.35">
      <c r="A595" s="124" t="s">
        <v>1777</v>
      </c>
      <c r="B595" s="64" t="str">
        <f>VLOOKUP(A595,'Medical Examinations'!$AS$1:$BC$2336,9,)</f>
        <v>Kelly J</v>
      </c>
      <c r="C595" s="64">
        <f>VLOOKUP(A595,'Medical Examinations'!$AS$1:$BC$2336,2,)</f>
        <v>47.15</v>
      </c>
      <c r="D595" s="64">
        <f>VLOOKUP(A595,'Medical Examinations'!$AS$1:$BC$2336,3,)</f>
        <v>9.5299999999999994</v>
      </c>
      <c r="E595" s="64" t="str">
        <f>VLOOKUP(A595,'Medical Examinations'!$AS$1:$BC$2336,6,)</f>
        <v>Yes</v>
      </c>
      <c r="F595" s="64" t="str">
        <f>VLOOKUP(A595,'Medical Examinations'!$AS$1:$BC$2336,4,)</f>
        <v>No</v>
      </c>
      <c r="G595" s="64" t="str">
        <f>VLOOKUP(A595,'Medical Examinations'!$AS$1:$BC$2336,5,)</f>
        <v>No</v>
      </c>
      <c r="H595" s="64">
        <f>VLOOKUP(A595,'Medical Examinations'!$AS$1:$BC$2336,8,)</f>
        <v>1</v>
      </c>
      <c r="I595" s="64" t="str">
        <f>VLOOKUP(A595,'Medical Examinations'!$AS$1:$BC$2336,7,)</f>
        <v>No</v>
      </c>
      <c r="J595" s="64" t="str">
        <f>VLOOKUP(A595,'Medical Examinations'!$AS$1:$BC$2336,11,)</f>
        <v>Obesity</v>
      </c>
      <c r="K595" s="64" t="str">
        <f>VLOOKUP(A595,'Medical Examinations'!$AS$1:$BC$2336,10,)</f>
        <v>Diabetes</v>
      </c>
      <c r="L595" s="64" t="str">
        <f>VLOOKUP(A595,'Hospitalisation Details'!$L$2:$R$2342,2,)</f>
        <v>24-07-1975</v>
      </c>
      <c r="M595" s="65">
        <f>VLOOKUP(A595,'Hospitalisation Details'!$L$2:$R$2345,7,)</f>
        <v>16602</v>
      </c>
      <c r="N595" s="64" t="str">
        <f>VLOOKUP(A595,'Hospitalisation Details'!$L$2:$R$2342,4,)</f>
        <v>tier - 2</v>
      </c>
      <c r="O595" s="64" t="str">
        <f>VLOOKUP(A595,'Hospitalisation Details'!$L$2:$R$2342,5,)</f>
        <v>tier - 1</v>
      </c>
      <c r="P595" s="64" t="str">
        <f>VLOOKUP(A595,'Hospitalisation Details'!$L$2:$R$2342,6,)</f>
        <v>R1026</v>
      </c>
      <c r="Q595" s="64">
        <f>VLOOKUP(A595,'Hospitalisation Details'!$L$2:$R$2342,3,)</f>
        <v>47</v>
      </c>
      <c r="R595" s="64">
        <f>VLOOKUP(A595,'Hospitalisation Details'!$L$2:$U$2342,10,)</f>
        <v>24</v>
      </c>
      <c r="S595" s="64" t="str">
        <f>VLOOKUP(A595,'Hospitalisation Details'!$L$2:$U$2342,8,)</f>
        <v>Jul</v>
      </c>
      <c r="T595" s="126">
        <f>VLOOKUP(A595,'Hospitalisation Details'!$L$2:$U$2342,9,)</f>
        <v>1975</v>
      </c>
    </row>
    <row r="596" spans="1:20" ht="15.5" x14ac:dyDescent="0.35">
      <c r="A596" s="124" t="s">
        <v>1776</v>
      </c>
      <c r="B596" s="64" t="str">
        <f>VLOOKUP(A596,'Medical Examinations'!$AS$1:$BC$2336,9,)</f>
        <v>Greer D</v>
      </c>
      <c r="C596" s="64">
        <f>VLOOKUP(A596,'Medical Examinations'!$AS$1:$BC$2336,2,)</f>
        <v>47.59</v>
      </c>
      <c r="D596" s="64">
        <f>VLOOKUP(A596,'Medical Examinations'!$AS$1:$BC$2336,3,)</f>
        <v>11.43</v>
      </c>
      <c r="E596" s="64" t="str">
        <f>VLOOKUP(A596,'Medical Examinations'!$AS$1:$BC$2336,6,)</f>
        <v>Yes</v>
      </c>
      <c r="F596" s="64" t="str">
        <f>VLOOKUP(A596,'Medical Examinations'!$AS$1:$BC$2336,4,)</f>
        <v>No</v>
      </c>
      <c r="G596" s="64" t="str">
        <f>VLOOKUP(A596,'Medical Examinations'!$AS$1:$BC$2336,5,)</f>
        <v>No</v>
      </c>
      <c r="H596" s="64">
        <f>VLOOKUP(A596,'Medical Examinations'!$AS$1:$BC$2336,8,)</f>
        <v>2</v>
      </c>
      <c r="I596" s="64" t="str">
        <f>VLOOKUP(A596,'Medical Examinations'!$AS$1:$BC$2336,7,)</f>
        <v>No</v>
      </c>
      <c r="J596" s="64" t="str">
        <f>VLOOKUP(A596,'Medical Examinations'!$AS$1:$BC$2336,11,)</f>
        <v>Obesity</v>
      </c>
      <c r="K596" s="64" t="str">
        <f>VLOOKUP(A596,'Medical Examinations'!$AS$1:$BC$2336,10,)</f>
        <v>Diabetes</v>
      </c>
      <c r="L596" s="64" t="str">
        <f>VLOOKUP(A596,'Hospitalisation Details'!$L$2:$R$2342,2,)</f>
        <v>10-07-1970</v>
      </c>
      <c r="M596" s="65">
        <f>VLOOKUP(A596,'Hospitalisation Details'!$L$2:$R$2345,7,)</f>
        <v>16600</v>
      </c>
      <c r="N596" s="64" t="str">
        <f>VLOOKUP(A596,'Hospitalisation Details'!$L$2:$R$2342,4,)</f>
        <v>tier - 2</v>
      </c>
      <c r="O596" s="64" t="str">
        <f>VLOOKUP(A596,'Hospitalisation Details'!$L$2:$R$2342,5,)</f>
        <v>tier - 2</v>
      </c>
      <c r="P596" s="64" t="str">
        <f>VLOOKUP(A596,'Hospitalisation Details'!$L$2:$R$2342,6,)</f>
        <v>R1011</v>
      </c>
      <c r="Q596" s="64">
        <f>VLOOKUP(A596,'Hospitalisation Details'!$L$2:$R$2342,3,)</f>
        <v>52</v>
      </c>
      <c r="R596" s="64">
        <f>VLOOKUP(A596,'Hospitalisation Details'!$L$2:$U$2342,10,)</f>
        <v>10</v>
      </c>
      <c r="S596" s="64" t="str">
        <f>VLOOKUP(A596,'Hospitalisation Details'!$L$2:$U$2342,8,)</f>
        <v>Jul</v>
      </c>
      <c r="T596" s="126">
        <f>VLOOKUP(A596,'Hospitalisation Details'!$L$2:$U$2342,9,)</f>
        <v>1970</v>
      </c>
    </row>
    <row r="597" spans="1:20" ht="15.5" x14ac:dyDescent="0.35">
      <c r="A597" s="124" t="s">
        <v>1775</v>
      </c>
      <c r="B597" s="64" t="str">
        <f>VLOOKUP(A597,'Medical Examinations'!$AS$1:$BC$2336,9,)</f>
        <v>Brent</v>
      </c>
      <c r="C597" s="64">
        <f>VLOOKUP(A597,'Medical Examinations'!$AS$1:$BC$2336,2,)</f>
        <v>39.81</v>
      </c>
      <c r="D597" s="64">
        <f>VLOOKUP(A597,'Medical Examinations'!$AS$1:$BC$2336,3,)</f>
        <v>7.65</v>
      </c>
      <c r="E597" s="64" t="str">
        <f>VLOOKUP(A597,'Medical Examinations'!$AS$1:$BC$2336,6,)</f>
        <v>Yes</v>
      </c>
      <c r="F597" s="64" t="str">
        <f>VLOOKUP(A597,'Medical Examinations'!$AS$1:$BC$2336,4,)</f>
        <v>No</v>
      </c>
      <c r="G597" s="64" t="str">
        <f>VLOOKUP(A597,'Medical Examinations'!$AS$1:$BC$2336,5,)</f>
        <v>Yes</v>
      </c>
      <c r="H597" s="64">
        <f>VLOOKUP(A597,'Medical Examinations'!$AS$1:$BC$2336,8,)</f>
        <v>1</v>
      </c>
      <c r="I597" s="64" t="str">
        <f>VLOOKUP(A597,'Medical Examinations'!$AS$1:$BC$2336,7,)</f>
        <v>No</v>
      </c>
      <c r="J597" s="64" t="str">
        <f>VLOOKUP(A597,'Medical Examinations'!$AS$1:$BC$2336,11,)</f>
        <v>Obesity</v>
      </c>
      <c r="K597" s="64" t="str">
        <f>VLOOKUP(A597,'Medical Examinations'!$AS$1:$BC$2336,10,)</f>
        <v>Diabetes</v>
      </c>
      <c r="L597" s="64" t="str">
        <f>VLOOKUP(A597,'Hospitalisation Details'!$L$2:$R$2342,2,)</f>
        <v>25-06-1963</v>
      </c>
      <c r="M597" s="65">
        <f>VLOOKUP(A597,'Hospitalisation Details'!$L$2:$R$2345,7,)</f>
        <v>16588</v>
      </c>
      <c r="N597" s="64" t="str">
        <f>VLOOKUP(A597,'Hospitalisation Details'!$L$2:$R$2342,4,)</f>
        <v>tier - 2</v>
      </c>
      <c r="O597" s="64" t="str">
        <f>VLOOKUP(A597,'Hospitalisation Details'!$L$2:$R$2342,5,)</f>
        <v>tier - 2</v>
      </c>
      <c r="P597" s="64" t="str">
        <f>VLOOKUP(A597,'Hospitalisation Details'!$L$2:$R$2342,6,)</f>
        <v>R1023</v>
      </c>
      <c r="Q597" s="64">
        <f>VLOOKUP(A597,'Hospitalisation Details'!$L$2:$R$2342,3,)</f>
        <v>59</v>
      </c>
      <c r="R597" s="64">
        <f>VLOOKUP(A597,'Hospitalisation Details'!$L$2:$U$2342,10,)</f>
        <v>25</v>
      </c>
      <c r="S597" s="64" t="str">
        <f>VLOOKUP(A597,'Hospitalisation Details'!$L$2:$U$2342,8,)</f>
        <v>Jun</v>
      </c>
      <c r="T597" s="126">
        <f>VLOOKUP(A597,'Hospitalisation Details'!$L$2:$U$2342,9,)</f>
        <v>1963</v>
      </c>
    </row>
    <row r="598" spans="1:20" ht="15.5" x14ac:dyDescent="0.35">
      <c r="A598" s="124" t="s">
        <v>1774</v>
      </c>
      <c r="B598" s="64" t="str">
        <f>VLOOKUP(A598,'Medical Examinations'!$AS$1:$BC$2336,9,)</f>
        <v>Eugene M</v>
      </c>
      <c r="C598" s="64">
        <f>VLOOKUP(A598,'Medical Examinations'!$AS$1:$BC$2336,2,)</f>
        <v>31.02</v>
      </c>
      <c r="D598" s="64">
        <f>VLOOKUP(A598,'Medical Examinations'!$AS$1:$BC$2336,3,)</f>
        <v>5.87</v>
      </c>
      <c r="E598" s="64" t="str">
        <f>VLOOKUP(A598,'Medical Examinations'!$AS$1:$BC$2336,6,)</f>
        <v>Yes</v>
      </c>
      <c r="F598" s="64" t="str">
        <f>VLOOKUP(A598,'Medical Examinations'!$AS$1:$BC$2336,4,)</f>
        <v>No</v>
      </c>
      <c r="G598" s="64" t="str">
        <f>VLOOKUP(A598,'Medical Examinations'!$AS$1:$BC$2336,5,)</f>
        <v>No</v>
      </c>
      <c r="H598" s="64">
        <f>VLOOKUP(A598,'Medical Examinations'!$AS$1:$BC$2336,8,)</f>
        <v>0</v>
      </c>
      <c r="I598" s="64" t="str">
        <f>VLOOKUP(A598,'Medical Examinations'!$AS$1:$BC$2336,7,)</f>
        <v>No</v>
      </c>
      <c r="J598" s="64" t="str">
        <f>VLOOKUP(A598,'Medical Examinations'!$AS$1:$BC$2336,11,)</f>
        <v>Obesity</v>
      </c>
      <c r="K598" s="64" t="str">
        <f>VLOOKUP(A598,'Medical Examinations'!$AS$1:$BC$2336,10,)</f>
        <v>Prediabetes</v>
      </c>
      <c r="L598" s="64" t="str">
        <f>VLOOKUP(A598,'Hospitalisation Details'!$L$2:$R$2342,2,)</f>
        <v>25-06-2001</v>
      </c>
      <c r="M598" s="65">
        <f>VLOOKUP(A598,'Hospitalisation Details'!$L$2:$R$2345,7,)</f>
        <v>16587</v>
      </c>
      <c r="N598" s="64" t="str">
        <f>VLOOKUP(A598,'Hospitalisation Details'!$L$2:$R$2342,4,)</f>
        <v>tier - 2</v>
      </c>
      <c r="O598" s="64" t="str">
        <f>VLOOKUP(A598,'Hospitalisation Details'!$L$2:$R$2342,5,)</f>
        <v>tier - 1</v>
      </c>
      <c r="P598" s="64" t="str">
        <f>VLOOKUP(A598,'Hospitalisation Details'!$L$2:$R$2342,6,)</f>
        <v>R1013</v>
      </c>
      <c r="Q598" s="64">
        <f>VLOOKUP(A598,'Hospitalisation Details'!$L$2:$R$2342,3,)</f>
        <v>21</v>
      </c>
      <c r="R598" s="64">
        <f>VLOOKUP(A598,'Hospitalisation Details'!$L$2:$U$2342,10,)</f>
        <v>25</v>
      </c>
      <c r="S598" s="64" t="str">
        <f>VLOOKUP(A598,'Hospitalisation Details'!$L$2:$U$2342,8,)</f>
        <v>Jun</v>
      </c>
      <c r="T598" s="126">
        <f>VLOOKUP(A598,'Hospitalisation Details'!$L$2:$U$2342,9,)</f>
        <v>2001</v>
      </c>
    </row>
    <row r="599" spans="1:20" ht="15.5" x14ac:dyDescent="0.35">
      <c r="A599" s="124" t="s">
        <v>1773</v>
      </c>
      <c r="B599" s="64" t="str">
        <f>VLOOKUP(A599,'Medical Examinations'!$AS$1:$BC$2336,9,)</f>
        <v>Erin D</v>
      </c>
      <c r="C599" s="64">
        <f>VLOOKUP(A599,'Medical Examinations'!$AS$1:$BC$2336,2,)</f>
        <v>24.75</v>
      </c>
      <c r="D599" s="64">
        <f>VLOOKUP(A599,'Medical Examinations'!$AS$1:$BC$2336,3,)</f>
        <v>4.3600000000000003</v>
      </c>
      <c r="E599" s="64" t="str">
        <f>VLOOKUP(A599,'Medical Examinations'!$AS$1:$BC$2336,6,)</f>
        <v>Yes</v>
      </c>
      <c r="F599" s="64" t="str">
        <f>VLOOKUP(A599,'Medical Examinations'!$AS$1:$BC$2336,4,)</f>
        <v>No</v>
      </c>
      <c r="G599" s="64" t="str">
        <f>VLOOKUP(A599,'Medical Examinations'!$AS$1:$BC$2336,5,)</f>
        <v>No</v>
      </c>
      <c r="H599" s="64">
        <f>VLOOKUP(A599,'Medical Examinations'!$AS$1:$BC$2336,8,)</f>
        <v>1</v>
      </c>
      <c r="I599" s="64" t="str">
        <f>VLOOKUP(A599,'Medical Examinations'!$AS$1:$BC$2336,7,)</f>
        <v>Yes</v>
      </c>
      <c r="J599" s="64" t="str">
        <f>VLOOKUP(A599,'Medical Examinations'!$AS$1:$BC$2336,11,)</f>
        <v xml:space="preserve">Normal Weight 
</v>
      </c>
      <c r="K599" s="64" t="str">
        <f>VLOOKUP(A599,'Medical Examinations'!$AS$1:$BC$2336,10,)</f>
        <v>Normal</v>
      </c>
      <c r="L599" s="64" t="str">
        <f>VLOOKUP(A599,'Hospitalisation Details'!$L$2:$R$2342,2,)</f>
        <v>23-12-1995</v>
      </c>
      <c r="M599" s="65">
        <f>VLOOKUP(A599,'Hospitalisation Details'!$L$2:$R$2345,7,)</f>
        <v>16578</v>
      </c>
      <c r="N599" s="64" t="str">
        <f>VLOOKUP(A599,'Hospitalisation Details'!$L$2:$R$2342,4,)</f>
        <v>tier - 2</v>
      </c>
      <c r="O599" s="64" t="str">
        <f>VLOOKUP(A599,'Hospitalisation Details'!$L$2:$R$2342,5,)</f>
        <v>tier - 1</v>
      </c>
      <c r="P599" s="64" t="str">
        <f>VLOOKUP(A599,'Hospitalisation Details'!$L$2:$R$2342,6,)</f>
        <v>R1013</v>
      </c>
      <c r="Q599" s="64">
        <f>VLOOKUP(A599,'Hospitalisation Details'!$L$2:$R$2342,3,)</f>
        <v>27</v>
      </c>
      <c r="R599" s="64">
        <f>VLOOKUP(A599,'Hospitalisation Details'!$L$2:$U$2342,10,)</f>
        <v>23</v>
      </c>
      <c r="S599" s="64" t="str">
        <f>VLOOKUP(A599,'Hospitalisation Details'!$L$2:$U$2342,8,)</f>
        <v>Dec</v>
      </c>
      <c r="T599" s="126">
        <f>VLOOKUP(A599,'Hospitalisation Details'!$L$2:$U$2342,9,)</f>
        <v>1995</v>
      </c>
    </row>
    <row r="600" spans="1:20" ht="15.5" x14ac:dyDescent="0.35">
      <c r="A600" s="124" t="s">
        <v>1772</v>
      </c>
      <c r="B600" s="64" t="str">
        <f>VLOOKUP(A600,'Medical Examinations'!$AS$1:$BC$2336,9,)</f>
        <v>Kamilla</v>
      </c>
      <c r="C600" s="64">
        <f>VLOOKUP(A600,'Medical Examinations'!$AS$1:$BC$2336,2,)</f>
        <v>30.114999999999998</v>
      </c>
      <c r="D600" s="64">
        <f>VLOOKUP(A600,'Medical Examinations'!$AS$1:$BC$2336,3,)</f>
        <v>10.119999999999999</v>
      </c>
      <c r="E600" s="64" t="str">
        <f>VLOOKUP(A600,'Medical Examinations'!$AS$1:$BC$2336,6,)</f>
        <v>No</v>
      </c>
      <c r="F600" s="64" t="str">
        <f>VLOOKUP(A600,'Medical Examinations'!$AS$1:$BC$2336,4,)</f>
        <v>No</v>
      </c>
      <c r="G600" s="64" t="str">
        <f>VLOOKUP(A600,'Medical Examinations'!$AS$1:$BC$2336,5,)</f>
        <v>No</v>
      </c>
      <c r="H600" s="64">
        <f>VLOOKUP(A600,'Medical Examinations'!$AS$1:$BC$2336,8,)</f>
        <v>3</v>
      </c>
      <c r="I600" s="64" t="str">
        <f>VLOOKUP(A600,'Medical Examinations'!$AS$1:$BC$2336,7,)</f>
        <v>No</v>
      </c>
      <c r="J600" s="64" t="str">
        <f>VLOOKUP(A600,'Medical Examinations'!$AS$1:$BC$2336,11,)</f>
        <v>Obesity</v>
      </c>
      <c r="K600" s="64" t="str">
        <f>VLOOKUP(A600,'Medical Examinations'!$AS$1:$BC$2336,10,)</f>
        <v>Diabetes</v>
      </c>
      <c r="L600" s="64" t="str">
        <f>VLOOKUP(A600,'Hospitalisation Details'!$L$2:$R$2342,2,)</f>
        <v>10-10-1958</v>
      </c>
      <c r="M600" s="65">
        <f>VLOOKUP(A600,'Hospitalisation Details'!$L$2:$R$2345,7,)</f>
        <v>16456</v>
      </c>
      <c r="N600" s="64" t="str">
        <f>VLOOKUP(A600,'Hospitalisation Details'!$L$2:$R$2342,4,)</f>
        <v>tier - 2</v>
      </c>
      <c r="O600" s="64" t="str">
        <f>VLOOKUP(A600,'Hospitalisation Details'!$L$2:$R$2342,5,)</f>
        <v>tier - 2</v>
      </c>
      <c r="P600" s="64" t="str">
        <f>VLOOKUP(A600,'Hospitalisation Details'!$L$2:$R$2342,6,)</f>
        <v>R1012</v>
      </c>
      <c r="Q600" s="64">
        <f>VLOOKUP(A600,'Hospitalisation Details'!$L$2:$R$2342,3,)</f>
        <v>64</v>
      </c>
      <c r="R600" s="64">
        <f>VLOOKUP(A600,'Hospitalisation Details'!$L$2:$U$2342,10,)</f>
        <v>10</v>
      </c>
      <c r="S600" s="64" t="str">
        <f>VLOOKUP(A600,'Hospitalisation Details'!$L$2:$U$2342,8,)</f>
        <v>Oct</v>
      </c>
      <c r="T600" s="126">
        <f>VLOOKUP(A600,'Hospitalisation Details'!$L$2:$U$2342,9,)</f>
        <v>1958</v>
      </c>
    </row>
    <row r="601" spans="1:20" ht="15.5" x14ac:dyDescent="0.35">
      <c r="A601" s="124" t="s">
        <v>1771</v>
      </c>
      <c r="B601" s="64" t="str">
        <f>VLOOKUP(A601,'Medical Examinations'!$AS$1:$BC$2336,9,)</f>
        <v>Wayne I.</v>
      </c>
      <c r="C601" s="64">
        <f>VLOOKUP(A601,'Medical Examinations'!$AS$1:$BC$2336,2,)</f>
        <v>26.03</v>
      </c>
      <c r="D601" s="64">
        <f>VLOOKUP(A601,'Medical Examinations'!$AS$1:$BC$2336,3,)</f>
        <v>4.01</v>
      </c>
      <c r="E601" s="64" t="str">
        <f>VLOOKUP(A601,'Medical Examinations'!$AS$1:$BC$2336,6,)</f>
        <v>No</v>
      </c>
      <c r="F601" s="64" t="str">
        <f>VLOOKUP(A601,'Medical Examinations'!$AS$1:$BC$2336,4,)</f>
        <v>No</v>
      </c>
      <c r="G601" s="64" t="str">
        <f>VLOOKUP(A601,'Medical Examinations'!$AS$1:$BC$2336,5,)</f>
        <v>Yes</v>
      </c>
      <c r="H601" s="64">
        <f>VLOOKUP(A601,'Medical Examinations'!$AS$1:$BC$2336,8,)</f>
        <v>1</v>
      </c>
      <c r="I601" s="64" t="str">
        <f>VLOOKUP(A601,'Medical Examinations'!$AS$1:$BC$2336,7,)</f>
        <v>Yes</v>
      </c>
      <c r="J601" s="64" t="str">
        <f>VLOOKUP(A601,'Medical Examinations'!$AS$1:$BC$2336,11,)</f>
        <v>Over weight</v>
      </c>
      <c r="K601" s="64" t="str">
        <f>VLOOKUP(A601,'Medical Examinations'!$AS$1:$BC$2336,10,)</f>
        <v>Normal</v>
      </c>
      <c r="L601" s="64" t="str">
        <f>VLOOKUP(A601,'Hospitalisation Details'!$L$2:$R$2342,2,)</f>
        <v>20-12-2003</v>
      </c>
      <c r="M601" s="65">
        <f>VLOOKUP(A601,'Hospitalisation Details'!$L$2:$R$2345,7,)</f>
        <v>16451</v>
      </c>
      <c r="N601" s="64" t="str">
        <f>VLOOKUP(A601,'Hospitalisation Details'!$L$2:$R$2342,4,)</f>
        <v>tier - 2</v>
      </c>
      <c r="O601" s="64" t="str">
        <f>VLOOKUP(A601,'Hospitalisation Details'!$L$2:$R$2342,5,)</f>
        <v>tier - 1</v>
      </c>
      <c r="P601" s="64" t="str">
        <f>VLOOKUP(A601,'Hospitalisation Details'!$L$2:$R$2342,6,)</f>
        <v>R1012</v>
      </c>
      <c r="Q601" s="64">
        <f>VLOOKUP(A601,'Hospitalisation Details'!$L$2:$R$2342,3,)</f>
        <v>19</v>
      </c>
      <c r="R601" s="64">
        <f>VLOOKUP(A601,'Hospitalisation Details'!$L$2:$U$2342,10,)</f>
        <v>20</v>
      </c>
      <c r="S601" s="64" t="str">
        <f>VLOOKUP(A601,'Hospitalisation Details'!$L$2:$U$2342,8,)</f>
        <v>Dec</v>
      </c>
      <c r="T601" s="126">
        <f>VLOOKUP(A601,'Hospitalisation Details'!$L$2:$U$2342,9,)</f>
        <v>2003</v>
      </c>
    </row>
    <row r="602" spans="1:20" ht="15.5" x14ac:dyDescent="0.35">
      <c r="A602" s="124" t="s">
        <v>1770</v>
      </c>
      <c r="B602" s="64" t="str">
        <f>VLOOKUP(A602,'Medical Examinations'!$AS$1:$BC$2336,9,)</f>
        <v>Tracy L</v>
      </c>
      <c r="C602" s="64">
        <f>VLOOKUP(A602,'Medical Examinations'!$AS$1:$BC$2336,2,)</f>
        <v>20.045000000000002</v>
      </c>
      <c r="D602" s="64">
        <f>VLOOKUP(A602,'Medical Examinations'!$AS$1:$BC$2336,3,)</f>
        <v>4.7699999999999996</v>
      </c>
      <c r="E602" s="64" t="str">
        <f>VLOOKUP(A602,'Medical Examinations'!$AS$1:$BC$2336,6,)</f>
        <v>Yes</v>
      </c>
      <c r="F602" s="64" t="str">
        <f>VLOOKUP(A602,'Medical Examinations'!$AS$1:$BC$2336,4,)</f>
        <v>No</v>
      </c>
      <c r="G602" s="64" t="str">
        <f>VLOOKUP(A602,'Medical Examinations'!$AS$1:$BC$2336,5,)</f>
        <v>No</v>
      </c>
      <c r="H602" s="64">
        <f>VLOOKUP(A602,'Medical Examinations'!$AS$1:$BC$2336,8,)</f>
        <v>1</v>
      </c>
      <c r="I602" s="64" t="str">
        <f>VLOOKUP(A602,'Medical Examinations'!$AS$1:$BC$2336,7,)</f>
        <v>Yes</v>
      </c>
      <c r="J602" s="64" t="str">
        <f>VLOOKUP(A602,'Medical Examinations'!$AS$1:$BC$2336,11,)</f>
        <v xml:space="preserve">Normal Weight 
</v>
      </c>
      <c r="K602" s="64" t="str">
        <f>VLOOKUP(A602,'Medical Examinations'!$AS$1:$BC$2336,10,)</f>
        <v>Normal</v>
      </c>
      <c r="L602" s="64" t="str">
        <f>VLOOKUP(A602,'Hospitalisation Details'!$L$2:$R$2342,2,)</f>
        <v>28-09-1995</v>
      </c>
      <c r="M602" s="65">
        <f>VLOOKUP(A602,'Hospitalisation Details'!$L$2:$R$2345,7,)</f>
        <v>16420</v>
      </c>
      <c r="N602" s="64" t="str">
        <f>VLOOKUP(A602,'Hospitalisation Details'!$L$2:$R$2342,4,)</f>
        <v>tier - 2</v>
      </c>
      <c r="O602" s="64" t="str">
        <f>VLOOKUP(A602,'Hospitalisation Details'!$L$2:$R$2342,5,)</f>
        <v>tier - 3</v>
      </c>
      <c r="P602" s="64" t="str">
        <f>VLOOKUP(A602,'Hospitalisation Details'!$L$2:$R$2342,6,)</f>
        <v>R1012</v>
      </c>
      <c r="Q602" s="64">
        <f>VLOOKUP(A602,'Hospitalisation Details'!$L$2:$R$2342,3,)</f>
        <v>27</v>
      </c>
      <c r="R602" s="64">
        <f>VLOOKUP(A602,'Hospitalisation Details'!$L$2:$U$2342,10,)</f>
        <v>28</v>
      </c>
      <c r="S602" s="64" t="str">
        <f>VLOOKUP(A602,'Hospitalisation Details'!$L$2:$U$2342,8,)</f>
        <v>Sep</v>
      </c>
      <c r="T602" s="126">
        <f>VLOOKUP(A602,'Hospitalisation Details'!$L$2:$U$2342,9,)</f>
        <v>1995</v>
      </c>
    </row>
    <row r="603" spans="1:20" ht="15.5" x14ac:dyDescent="0.35">
      <c r="A603" s="124" t="s">
        <v>1769</v>
      </c>
      <c r="B603" s="64" t="str">
        <f>VLOOKUP(A603,'Medical Examinations'!$AS$1:$BC$2336,9,)</f>
        <v>Heather</v>
      </c>
      <c r="C603" s="64">
        <f>VLOOKUP(A603,'Medical Examinations'!$AS$1:$BC$2336,2,)</f>
        <v>40.24</v>
      </c>
      <c r="D603" s="64">
        <f>VLOOKUP(A603,'Medical Examinations'!$AS$1:$BC$2336,3,)</f>
        <v>6.83</v>
      </c>
      <c r="E603" s="64" t="str">
        <f>VLOOKUP(A603,'Medical Examinations'!$AS$1:$BC$2336,6,)</f>
        <v>No</v>
      </c>
      <c r="F603" s="64" t="str">
        <f>VLOOKUP(A603,'Medical Examinations'!$AS$1:$BC$2336,4,)</f>
        <v>No</v>
      </c>
      <c r="G603" s="64" t="str">
        <f>VLOOKUP(A603,'Medical Examinations'!$AS$1:$BC$2336,5,)</f>
        <v>No</v>
      </c>
      <c r="H603" s="64">
        <f>VLOOKUP(A603,'Medical Examinations'!$AS$1:$BC$2336,8,)</f>
        <v>0</v>
      </c>
      <c r="I603" s="64" t="str">
        <f>VLOOKUP(A603,'Medical Examinations'!$AS$1:$BC$2336,7,)</f>
        <v>No</v>
      </c>
      <c r="J603" s="64" t="str">
        <f>VLOOKUP(A603,'Medical Examinations'!$AS$1:$BC$2336,11,)</f>
        <v>Obesity</v>
      </c>
      <c r="K603" s="64" t="str">
        <f>VLOOKUP(A603,'Medical Examinations'!$AS$1:$BC$2336,10,)</f>
        <v>Diabetes</v>
      </c>
      <c r="L603" s="64" t="str">
        <f>VLOOKUP(A603,'Hospitalisation Details'!$L$2:$R$2342,2,)</f>
        <v>05-12-1965</v>
      </c>
      <c r="M603" s="65">
        <f>VLOOKUP(A603,'Hospitalisation Details'!$L$2:$R$2345,7,)</f>
        <v>16351</v>
      </c>
      <c r="N603" s="64" t="str">
        <f>VLOOKUP(A603,'Hospitalisation Details'!$L$2:$R$2342,4,)</f>
        <v>tier - 2</v>
      </c>
      <c r="O603" s="64" t="str">
        <f>VLOOKUP(A603,'Hospitalisation Details'!$L$2:$R$2342,5,)</f>
        <v>tier - 3</v>
      </c>
      <c r="P603" s="64" t="str">
        <f>VLOOKUP(A603,'Hospitalisation Details'!$L$2:$R$2342,6,)</f>
        <v>R1026</v>
      </c>
      <c r="Q603" s="64">
        <f>VLOOKUP(A603,'Hospitalisation Details'!$L$2:$R$2342,3,)</f>
        <v>57</v>
      </c>
      <c r="R603" s="64">
        <f>VLOOKUP(A603,'Hospitalisation Details'!$L$2:$U$2342,10,)</f>
        <v>5</v>
      </c>
      <c r="S603" s="64" t="str">
        <f>VLOOKUP(A603,'Hospitalisation Details'!$L$2:$U$2342,8,)</f>
        <v>Dec</v>
      </c>
      <c r="T603" s="126">
        <f>VLOOKUP(A603,'Hospitalisation Details'!$L$2:$U$2342,9,)</f>
        <v>1965</v>
      </c>
    </row>
    <row r="604" spans="1:20" ht="15.5" x14ac:dyDescent="0.35">
      <c r="A604" s="124" t="s">
        <v>1768</v>
      </c>
      <c r="B604" s="64" t="str">
        <f>VLOOKUP(A604,'Medical Examinations'!$AS$1:$BC$2336,9,)</f>
        <v>Megan C</v>
      </c>
      <c r="C604" s="64">
        <f>VLOOKUP(A604,'Medical Examinations'!$AS$1:$BC$2336,2,)</f>
        <v>43.15</v>
      </c>
      <c r="D604" s="64">
        <f>VLOOKUP(A604,'Medical Examinations'!$AS$1:$BC$2336,3,)</f>
        <v>6.14</v>
      </c>
      <c r="E604" s="64" t="str">
        <f>VLOOKUP(A604,'Medical Examinations'!$AS$1:$BC$2336,6,)</f>
        <v>Yes</v>
      </c>
      <c r="F604" s="64" t="str">
        <f>VLOOKUP(A604,'Medical Examinations'!$AS$1:$BC$2336,4,)</f>
        <v>No</v>
      </c>
      <c r="G604" s="64" t="str">
        <f>VLOOKUP(A604,'Medical Examinations'!$AS$1:$BC$2336,5,)</f>
        <v>Yes</v>
      </c>
      <c r="H604" s="64">
        <f>VLOOKUP(A604,'Medical Examinations'!$AS$1:$BC$2336,8,)</f>
        <v>1</v>
      </c>
      <c r="I604" s="64" t="str">
        <f>VLOOKUP(A604,'Medical Examinations'!$AS$1:$BC$2336,7,)</f>
        <v>No</v>
      </c>
      <c r="J604" s="64" t="str">
        <f>VLOOKUP(A604,'Medical Examinations'!$AS$1:$BC$2336,11,)</f>
        <v>Obesity</v>
      </c>
      <c r="K604" s="64" t="str">
        <f>VLOOKUP(A604,'Medical Examinations'!$AS$1:$BC$2336,10,)</f>
        <v>Prediabetes</v>
      </c>
      <c r="L604" s="64" t="str">
        <f>VLOOKUP(A604,'Hospitalisation Details'!$L$2:$R$2342,2,)</f>
        <v>08-08-1969</v>
      </c>
      <c r="M604" s="65">
        <f>VLOOKUP(A604,'Hospitalisation Details'!$L$2:$R$2345,7,)</f>
        <v>16311</v>
      </c>
      <c r="N604" s="64" t="str">
        <f>VLOOKUP(A604,'Hospitalisation Details'!$L$2:$R$2342,4,)</f>
        <v>tier - 2</v>
      </c>
      <c r="O604" s="64" t="str">
        <f>VLOOKUP(A604,'Hospitalisation Details'!$L$2:$R$2342,5,)</f>
        <v>tier - 3</v>
      </c>
      <c r="P604" s="64" t="str">
        <f>VLOOKUP(A604,'Hospitalisation Details'!$L$2:$R$2342,6,)</f>
        <v>R1026</v>
      </c>
      <c r="Q604" s="64">
        <f>VLOOKUP(A604,'Hospitalisation Details'!$L$2:$R$2342,3,)</f>
        <v>53</v>
      </c>
      <c r="R604" s="64">
        <f>VLOOKUP(A604,'Hospitalisation Details'!$L$2:$U$2342,10,)</f>
        <v>8</v>
      </c>
      <c r="S604" s="64" t="str">
        <f>VLOOKUP(A604,'Hospitalisation Details'!$L$2:$U$2342,8,)</f>
        <v>Aug</v>
      </c>
      <c r="T604" s="126">
        <f>VLOOKUP(A604,'Hospitalisation Details'!$L$2:$U$2342,9,)</f>
        <v>1969</v>
      </c>
    </row>
    <row r="605" spans="1:20" ht="15.5" x14ac:dyDescent="0.35">
      <c r="A605" s="124" t="s">
        <v>1767</v>
      </c>
      <c r="B605" s="64" t="str">
        <f>VLOOKUP(A605,'Medical Examinations'!$AS$1:$BC$2336,9,)</f>
        <v>Jonathan</v>
      </c>
      <c r="C605" s="64">
        <f>VLOOKUP(A605,'Medical Examinations'!$AS$1:$BC$2336,2,)</f>
        <v>27.7</v>
      </c>
      <c r="D605" s="64">
        <f>VLOOKUP(A605,'Medical Examinations'!$AS$1:$BC$2336,3,)</f>
        <v>5.6</v>
      </c>
      <c r="E605" s="64" t="str">
        <f>VLOOKUP(A605,'Medical Examinations'!$AS$1:$BC$2336,6,)</f>
        <v>No</v>
      </c>
      <c r="F605" s="64" t="str">
        <f>VLOOKUP(A605,'Medical Examinations'!$AS$1:$BC$2336,4,)</f>
        <v>No</v>
      </c>
      <c r="G605" s="64" t="str">
        <f>VLOOKUP(A605,'Medical Examinations'!$AS$1:$BC$2336,5,)</f>
        <v>Yes</v>
      </c>
      <c r="H605" s="64">
        <f>VLOOKUP(A605,'Medical Examinations'!$AS$1:$BC$2336,8,)</f>
        <v>1</v>
      </c>
      <c r="I605" s="64" t="str">
        <f>VLOOKUP(A605,'Medical Examinations'!$AS$1:$BC$2336,7,)</f>
        <v>Yes</v>
      </c>
      <c r="J605" s="64" t="str">
        <f>VLOOKUP(A605,'Medical Examinations'!$AS$1:$BC$2336,11,)</f>
        <v>Over weight</v>
      </c>
      <c r="K605" s="64" t="str">
        <f>VLOOKUP(A605,'Medical Examinations'!$AS$1:$BC$2336,10,)</f>
        <v>Normal</v>
      </c>
      <c r="L605" s="64" t="str">
        <f>VLOOKUP(A605,'Hospitalisation Details'!$L$2:$R$2342,2,)</f>
        <v>24-08-2003</v>
      </c>
      <c r="M605" s="65">
        <f>VLOOKUP(A605,'Hospitalisation Details'!$L$2:$R$2345,7,)</f>
        <v>16298</v>
      </c>
      <c r="N605" s="64" t="str">
        <f>VLOOKUP(A605,'Hospitalisation Details'!$L$2:$R$2342,4,)</f>
        <v>tier - 2</v>
      </c>
      <c r="O605" s="64" t="str">
        <f>VLOOKUP(A605,'Hospitalisation Details'!$L$2:$R$2342,5,)</f>
        <v>tier - 3</v>
      </c>
      <c r="P605" s="64" t="str">
        <f>VLOOKUP(A605,'Hospitalisation Details'!$L$2:$R$2342,6,)</f>
        <v>R1011</v>
      </c>
      <c r="Q605" s="64">
        <f>VLOOKUP(A605,'Hospitalisation Details'!$L$2:$R$2342,3,)</f>
        <v>19</v>
      </c>
      <c r="R605" s="64">
        <f>VLOOKUP(A605,'Hospitalisation Details'!$L$2:$U$2342,10,)</f>
        <v>24</v>
      </c>
      <c r="S605" s="64" t="str">
        <f>VLOOKUP(A605,'Hospitalisation Details'!$L$2:$U$2342,8,)</f>
        <v>Aug</v>
      </c>
      <c r="T605" s="126">
        <f>VLOOKUP(A605,'Hospitalisation Details'!$L$2:$U$2342,9,)</f>
        <v>2003</v>
      </c>
    </row>
    <row r="606" spans="1:20" ht="15.5" x14ac:dyDescent="0.35">
      <c r="A606" s="124" t="s">
        <v>1766</v>
      </c>
      <c r="B606" s="64" t="str">
        <f>VLOOKUP(A606,'Medical Examinations'!$AS$1:$BC$2336,9,)</f>
        <v>Greg D.</v>
      </c>
      <c r="C606" s="64">
        <f>VLOOKUP(A606,'Medical Examinations'!$AS$1:$BC$2336,2,)</f>
        <v>45.68</v>
      </c>
      <c r="D606" s="64">
        <f>VLOOKUP(A606,'Medical Examinations'!$AS$1:$BC$2336,3,)</f>
        <v>4.8</v>
      </c>
      <c r="E606" s="64" t="str">
        <f>VLOOKUP(A606,'Medical Examinations'!$AS$1:$BC$2336,6,)</f>
        <v>No</v>
      </c>
      <c r="F606" s="64" t="str">
        <f>VLOOKUP(A606,'Medical Examinations'!$AS$1:$BC$2336,4,)</f>
        <v>No</v>
      </c>
      <c r="G606" s="64" t="str">
        <f>VLOOKUP(A606,'Medical Examinations'!$AS$1:$BC$2336,5,)</f>
        <v>No</v>
      </c>
      <c r="H606" s="64">
        <f>VLOOKUP(A606,'Medical Examinations'!$AS$1:$BC$2336,8,)</f>
        <v>2</v>
      </c>
      <c r="I606" s="64" t="str">
        <f>VLOOKUP(A606,'Medical Examinations'!$AS$1:$BC$2336,7,)</f>
        <v>No</v>
      </c>
      <c r="J606" s="64" t="str">
        <f>VLOOKUP(A606,'Medical Examinations'!$AS$1:$BC$2336,11,)</f>
        <v>Obesity</v>
      </c>
      <c r="K606" s="64" t="str">
        <f>VLOOKUP(A606,'Medical Examinations'!$AS$1:$BC$2336,10,)</f>
        <v>Normal</v>
      </c>
      <c r="L606" s="64" t="str">
        <f>VLOOKUP(A606,'Hospitalisation Details'!$L$2:$R$2342,2,)</f>
        <v>30-07-1972</v>
      </c>
      <c r="M606" s="65">
        <f>VLOOKUP(A606,'Hospitalisation Details'!$L$2:$R$2345,7,)</f>
        <v>16267</v>
      </c>
      <c r="N606" s="64" t="str">
        <f>VLOOKUP(A606,'Hospitalisation Details'!$L$2:$R$2342,4,)</f>
        <v>tier - 2</v>
      </c>
      <c r="O606" s="64" t="str">
        <f>VLOOKUP(A606,'Hospitalisation Details'!$L$2:$R$2342,5,)</f>
        <v>tier - 2</v>
      </c>
      <c r="P606" s="64" t="str">
        <f>VLOOKUP(A606,'Hospitalisation Details'!$L$2:$R$2342,6,)</f>
        <v>R1023</v>
      </c>
      <c r="Q606" s="64">
        <f>VLOOKUP(A606,'Hospitalisation Details'!$L$2:$R$2342,3,)</f>
        <v>50</v>
      </c>
      <c r="R606" s="64">
        <f>VLOOKUP(A606,'Hospitalisation Details'!$L$2:$U$2342,10,)</f>
        <v>30</v>
      </c>
      <c r="S606" s="64" t="str">
        <f>VLOOKUP(A606,'Hospitalisation Details'!$L$2:$U$2342,8,)</f>
        <v>Jul</v>
      </c>
      <c r="T606" s="126">
        <f>VLOOKUP(A606,'Hospitalisation Details'!$L$2:$U$2342,9,)</f>
        <v>1972</v>
      </c>
    </row>
    <row r="607" spans="1:20" ht="15.5" x14ac:dyDescent="0.35">
      <c r="A607" s="124" t="s">
        <v>1765</v>
      </c>
      <c r="B607" s="64" t="str">
        <f>VLOOKUP(A607,'Medical Examinations'!$AS$1:$BC$2336,9,)</f>
        <v>Steven L.</v>
      </c>
      <c r="C607" s="64">
        <f>VLOOKUP(A607,'Medical Examinations'!$AS$1:$BC$2336,2,)</f>
        <v>27.3</v>
      </c>
      <c r="D607" s="64">
        <f>VLOOKUP(A607,'Medical Examinations'!$AS$1:$BC$2336,3,)</f>
        <v>11.89</v>
      </c>
      <c r="E607" s="64" t="str">
        <f>VLOOKUP(A607,'Medical Examinations'!$AS$1:$BC$2336,6,)</f>
        <v>No</v>
      </c>
      <c r="F607" s="64" t="str">
        <f>VLOOKUP(A607,'Medical Examinations'!$AS$1:$BC$2336,4,)</f>
        <v>No</v>
      </c>
      <c r="G607" s="64" t="str">
        <f>VLOOKUP(A607,'Medical Examinations'!$AS$1:$BC$2336,5,)</f>
        <v>No</v>
      </c>
      <c r="H607" s="64">
        <f>VLOOKUP(A607,'Medical Examinations'!$AS$1:$BC$2336,8,)</f>
        <v>0</v>
      </c>
      <c r="I607" s="64" t="str">
        <f>VLOOKUP(A607,'Medical Examinations'!$AS$1:$BC$2336,7,)</f>
        <v>Yes</v>
      </c>
      <c r="J607" s="64" t="str">
        <f>VLOOKUP(A607,'Medical Examinations'!$AS$1:$BC$2336,11,)</f>
        <v>Over weight</v>
      </c>
      <c r="K607" s="64" t="str">
        <f>VLOOKUP(A607,'Medical Examinations'!$AS$1:$BC$2336,10,)</f>
        <v>Diabetes</v>
      </c>
      <c r="L607" s="64" t="str">
        <f>VLOOKUP(A607,'Hospitalisation Details'!$L$2:$R$2342,2,)</f>
        <v>08-09-2002</v>
      </c>
      <c r="M607" s="65">
        <f>VLOOKUP(A607,'Hospitalisation Details'!$L$2:$R$2345,7,)</f>
        <v>16233</v>
      </c>
      <c r="N607" s="64" t="str">
        <f>VLOOKUP(A607,'Hospitalisation Details'!$L$2:$R$2342,4,)</f>
        <v>tier - 2</v>
      </c>
      <c r="O607" s="64" t="str">
        <f>VLOOKUP(A607,'Hospitalisation Details'!$L$2:$R$2342,5,)</f>
        <v>tier - 1</v>
      </c>
      <c r="P607" s="64" t="str">
        <f>VLOOKUP(A607,'Hospitalisation Details'!$L$2:$R$2342,6,)</f>
        <v>R1011</v>
      </c>
      <c r="Q607" s="64">
        <f>VLOOKUP(A607,'Hospitalisation Details'!$L$2:$R$2342,3,)</f>
        <v>20</v>
      </c>
      <c r="R607" s="64">
        <f>VLOOKUP(A607,'Hospitalisation Details'!$L$2:$U$2342,10,)</f>
        <v>8</v>
      </c>
      <c r="S607" s="64" t="str">
        <f>VLOOKUP(A607,'Hospitalisation Details'!$L$2:$U$2342,8,)</f>
        <v>Sep</v>
      </c>
      <c r="T607" s="126">
        <f>VLOOKUP(A607,'Hospitalisation Details'!$L$2:$U$2342,9,)</f>
        <v>2002</v>
      </c>
    </row>
    <row r="608" spans="1:20" ht="15.5" x14ac:dyDescent="0.35">
      <c r="A608" s="124" t="s">
        <v>1764</v>
      </c>
      <c r="B608" s="64" t="str">
        <f>VLOOKUP(A608,'Medical Examinations'!$AS$1:$BC$2336,9,)</f>
        <v>Gianfilippo</v>
      </c>
      <c r="C608" s="64">
        <f>VLOOKUP(A608,'Medical Examinations'!$AS$1:$BC$2336,2,)</f>
        <v>54.45</v>
      </c>
      <c r="D608" s="64">
        <f>VLOOKUP(A608,'Medical Examinations'!$AS$1:$BC$2336,3,)</f>
        <v>4.7300000000000004</v>
      </c>
      <c r="E608" s="64" t="str">
        <f>VLOOKUP(A608,'Medical Examinations'!$AS$1:$BC$2336,6,)</f>
        <v>Yes</v>
      </c>
      <c r="F608" s="64" t="str">
        <f>VLOOKUP(A608,'Medical Examinations'!$AS$1:$BC$2336,4,)</f>
        <v>No</v>
      </c>
      <c r="G608" s="64" t="str">
        <f>VLOOKUP(A608,'Medical Examinations'!$AS$1:$BC$2336,5,)</f>
        <v>No</v>
      </c>
      <c r="H608" s="64">
        <f>VLOOKUP(A608,'Medical Examinations'!$AS$1:$BC$2336,8,)</f>
        <v>1</v>
      </c>
      <c r="I608" s="64" t="str">
        <f>VLOOKUP(A608,'Medical Examinations'!$AS$1:$BC$2336,7,)</f>
        <v>No</v>
      </c>
      <c r="J608" s="64" t="str">
        <f>VLOOKUP(A608,'Medical Examinations'!$AS$1:$BC$2336,11,)</f>
        <v>Obesity</v>
      </c>
      <c r="K608" s="64" t="str">
        <f>VLOOKUP(A608,'Medical Examinations'!$AS$1:$BC$2336,10,)</f>
        <v>Normal</v>
      </c>
      <c r="L608" s="64" t="str">
        <f>VLOOKUP(A608,'Hospitalisation Details'!$L$2:$R$2342,2,)</f>
        <v>21-08-1988</v>
      </c>
      <c r="M608" s="65">
        <f>VLOOKUP(A608,'Hospitalisation Details'!$L$2:$R$2345,7,)</f>
        <v>16206</v>
      </c>
      <c r="N608" s="64" t="str">
        <f>VLOOKUP(A608,'Hospitalisation Details'!$L$2:$R$2342,4,)</f>
        <v>tier - 2</v>
      </c>
      <c r="O608" s="64" t="str">
        <f>VLOOKUP(A608,'Hospitalisation Details'!$L$2:$R$2342,5,)</f>
        <v>tier - 1</v>
      </c>
      <c r="P608" s="64" t="str">
        <f>VLOOKUP(A608,'Hospitalisation Details'!$L$2:$R$2342,6,)</f>
        <v>R1012</v>
      </c>
      <c r="Q608" s="64">
        <f>VLOOKUP(A608,'Hospitalisation Details'!$L$2:$R$2342,3,)</f>
        <v>34</v>
      </c>
      <c r="R608" s="64">
        <f>VLOOKUP(A608,'Hospitalisation Details'!$L$2:$U$2342,10,)</f>
        <v>21</v>
      </c>
      <c r="S608" s="64" t="str">
        <f>VLOOKUP(A608,'Hospitalisation Details'!$L$2:$U$2342,8,)</f>
        <v>Aug</v>
      </c>
      <c r="T608" s="126">
        <f>VLOOKUP(A608,'Hospitalisation Details'!$L$2:$U$2342,9,)</f>
        <v>1988</v>
      </c>
    </row>
    <row r="609" spans="1:20" ht="15.5" x14ac:dyDescent="0.35">
      <c r="A609" s="124" t="s">
        <v>1763</v>
      </c>
      <c r="B609" s="64" t="str">
        <f>VLOOKUP(A609,'Medical Examinations'!$AS$1:$BC$2336,9,)</f>
        <v>Hector</v>
      </c>
      <c r="C609" s="64">
        <f>VLOOKUP(A609,'Medical Examinations'!$AS$1:$BC$2336,2,)</f>
        <v>54.43</v>
      </c>
      <c r="D609" s="64">
        <f>VLOOKUP(A609,'Medical Examinations'!$AS$1:$BC$2336,3,)</f>
        <v>4.6100000000000003</v>
      </c>
      <c r="E609" s="64" t="str">
        <f>VLOOKUP(A609,'Medical Examinations'!$AS$1:$BC$2336,6,)</f>
        <v>Yes</v>
      </c>
      <c r="F609" s="64" t="str">
        <f>VLOOKUP(A609,'Medical Examinations'!$AS$1:$BC$2336,4,)</f>
        <v>No</v>
      </c>
      <c r="G609" s="64" t="str">
        <f>VLOOKUP(A609,'Medical Examinations'!$AS$1:$BC$2336,5,)</f>
        <v>No</v>
      </c>
      <c r="H609" s="64">
        <f>VLOOKUP(A609,'Medical Examinations'!$AS$1:$BC$2336,8,)</f>
        <v>1</v>
      </c>
      <c r="I609" s="64" t="str">
        <f>VLOOKUP(A609,'Medical Examinations'!$AS$1:$BC$2336,7,)</f>
        <v>No</v>
      </c>
      <c r="J609" s="64" t="str">
        <f>VLOOKUP(A609,'Medical Examinations'!$AS$1:$BC$2336,11,)</f>
        <v>Obesity</v>
      </c>
      <c r="K609" s="64" t="str">
        <f>VLOOKUP(A609,'Medical Examinations'!$AS$1:$BC$2336,10,)</f>
        <v>Normal</v>
      </c>
      <c r="L609" s="64" t="str">
        <f>VLOOKUP(A609,'Hospitalisation Details'!$L$2:$R$2342,2,)</f>
        <v>06-08-1988</v>
      </c>
      <c r="M609" s="65">
        <f>VLOOKUP(A609,'Hospitalisation Details'!$L$2:$R$2345,7,)</f>
        <v>16199</v>
      </c>
      <c r="N609" s="64" t="str">
        <f>VLOOKUP(A609,'Hospitalisation Details'!$L$2:$R$2342,4,)</f>
        <v>tier - 2</v>
      </c>
      <c r="O609" s="64" t="str">
        <f>VLOOKUP(A609,'Hospitalisation Details'!$L$2:$R$2342,5,)</f>
        <v>tier - 2</v>
      </c>
      <c r="P609" s="64" t="str">
        <f>VLOOKUP(A609,'Hospitalisation Details'!$L$2:$R$2342,6,)</f>
        <v>R1012</v>
      </c>
      <c r="Q609" s="64">
        <f>VLOOKUP(A609,'Hospitalisation Details'!$L$2:$R$2342,3,)</f>
        <v>34</v>
      </c>
      <c r="R609" s="64">
        <f>VLOOKUP(A609,'Hospitalisation Details'!$L$2:$U$2342,10,)</f>
        <v>6</v>
      </c>
      <c r="S609" s="64" t="str">
        <f>VLOOKUP(A609,'Hospitalisation Details'!$L$2:$U$2342,8,)</f>
        <v>Aug</v>
      </c>
      <c r="T609" s="126">
        <f>VLOOKUP(A609,'Hospitalisation Details'!$L$2:$U$2342,9,)</f>
        <v>1988</v>
      </c>
    </row>
    <row r="610" spans="1:20" ht="15.5" x14ac:dyDescent="0.35">
      <c r="A610" s="124" t="s">
        <v>1762</v>
      </c>
      <c r="B610" s="64" t="str">
        <f>VLOOKUP(A610,'Medical Examinations'!$AS$1:$BC$2336,9,)</f>
        <v>Mark W.</v>
      </c>
      <c r="C610" s="64">
        <f>VLOOKUP(A610,'Medical Examinations'!$AS$1:$BC$2336,2,)</f>
        <v>48.01</v>
      </c>
      <c r="D610" s="64">
        <f>VLOOKUP(A610,'Medical Examinations'!$AS$1:$BC$2336,3,)</f>
        <v>7.3</v>
      </c>
      <c r="E610" s="64" t="str">
        <f>VLOOKUP(A610,'Medical Examinations'!$AS$1:$BC$2336,6,)</f>
        <v>No</v>
      </c>
      <c r="F610" s="64" t="str">
        <f>VLOOKUP(A610,'Medical Examinations'!$AS$1:$BC$2336,4,)</f>
        <v>No</v>
      </c>
      <c r="G610" s="64" t="str">
        <f>VLOOKUP(A610,'Medical Examinations'!$AS$1:$BC$2336,5,)</f>
        <v>No</v>
      </c>
      <c r="H610" s="64">
        <f>VLOOKUP(A610,'Medical Examinations'!$AS$1:$BC$2336,8,)</f>
        <v>0</v>
      </c>
      <c r="I610" s="64" t="str">
        <f>VLOOKUP(A610,'Medical Examinations'!$AS$1:$BC$2336,7,)</f>
        <v>No</v>
      </c>
      <c r="J610" s="64" t="str">
        <f>VLOOKUP(A610,'Medical Examinations'!$AS$1:$BC$2336,11,)</f>
        <v>Obesity</v>
      </c>
      <c r="K610" s="64" t="str">
        <f>VLOOKUP(A610,'Medical Examinations'!$AS$1:$BC$2336,10,)</f>
        <v>Diabetes</v>
      </c>
      <c r="L610" s="64" t="str">
        <f>VLOOKUP(A610,'Hospitalisation Details'!$L$2:$R$2342,2,)</f>
        <v>11-09-1974</v>
      </c>
      <c r="M610" s="65">
        <f>VLOOKUP(A610,'Hospitalisation Details'!$L$2:$R$2345,7,)</f>
        <v>16191</v>
      </c>
      <c r="N610" s="64" t="str">
        <f>VLOOKUP(A610,'Hospitalisation Details'!$L$2:$R$2342,4,)</f>
        <v>tier - 2</v>
      </c>
      <c r="O610" s="64" t="str">
        <f>VLOOKUP(A610,'Hospitalisation Details'!$L$2:$R$2342,5,)</f>
        <v>tier - 3</v>
      </c>
      <c r="P610" s="64" t="str">
        <f>VLOOKUP(A610,'Hospitalisation Details'!$L$2:$R$2342,6,)</f>
        <v>R1012</v>
      </c>
      <c r="Q610" s="64">
        <f>VLOOKUP(A610,'Hospitalisation Details'!$L$2:$R$2342,3,)</f>
        <v>48</v>
      </c>
      <c r="R610" s="64">
        <f>VLOOKUP(A610,'Hospitalisation Details'!$L$2:$U$2342,10,)</f>
        <v>11</v>
      </c>
      <c r="S610" s="64" t="str">
        <f>VLOOKUP(A610,'Hospitalisation Details'!$L$2:$U$2342,8,)</f>
        <v>Sep</v>
      </c>
      <c r="T610" s="126">
        <f>VLOOKUP(A610,'Hospitalisation Details'!$L$2:$U$2342,9,)</f>
        <v>1974</v>
      </c>
    </row>
    <row r="611" spans="1:20" ht="15.5" x14ac:dyDescent="0.35">
      <c r="A611" s="124" t="s">
        <v>1761</v>
      </c>
      <c r="B611" s="64" t="str">
        <f>VLOOKUP(A611,'Medical Examinations'!$AS$1:$BC$2336,9,)</f>
        <v>Aubri</v>
      </c>
      <c r="C611" s="64">
        <f>VLOOKUP(A611,'Medical Examinations'!$AS$1:$BC$2336,2,)</f>
        <v>48.32</v>
      </c>
      <c r="D611" s="64">
        <f>VLOOKUP(A611,'Medical Examinations'!$AS$1:$BC$2336,3,)</f>
        <v>5.88</v>
      </c>
      <c r="E611" s="64" t="str">
        <f>VLOOKUP(A611,'Medical Examinations'!$AS$1:$BC$2336,6,)</f>
        <v>No</v>
      </c>
      <c r="F611" s="64" t="str">
        <f>VLOOKUP(A611,'Medical Examinations'!$AS$1:$BC$2336,4,)</f>
        <v>No</v>
      </c>
      <c r="G611" s="64" t="str">
        <f>VLOOKUP(A611,'Medical Examinations'!$AS$1:$BC$2336,5,)</f>
        <v>No</v>
      </c>
      <c r="H611" s="64">
        <f>VLOOKUP(A611,'Medical Examinations'!$AS$1:$BC$2336,8,)</f>
        <v>0</v>
      </c>
      <c r="I611" s="64" t="str">
        <f>VLOOKUP(A611,'Medical Examinations'!$AS$1:$BC$2336,7,)</f>
        <v>No</v>
      </c>
      <c r="J611" s="64" t="str">
        <f>VLOOKUP(A611,'Medical Examinations'!$AS$1:$BC$2336,11,)</f>
        <v>Obesity</v>
      </c>
      <c r="K611" s="64" t="str">
        <f>VLOOKUP(A611,'Medical Examinations'!$AS$1:$BC$2336,10,)</f>
        <v>Prediabetes</v>
      </c>
      <c r="L611" s="64" t="str">
        <f>VLOOKUP(A611,'Hospitalisation Details'!$L$2:$R$2342,2,)</f>
        <v>06-07-1982</v>
      </c>
      <c r="M611" s="65">
        <f>VLOOKUP(A611,'Hospitalisation Details'!$L$2:$R$2345,7,)</f>
        <v>16152</v>
      </c>
      <c r="N611" s="64" t="str">
        <f>VLOOKUP(A611,'Hospitalisation Details'!$L$2:$R$2342,4,)</f>
        <v>tier - 2</v>
      </c>
      <c r="O611" s="64" t="str">
        <f>VLOOKUP(A611,'Hospitalisation Details'!$L$2:$R$2342,5,)</f>
        <v>tier - 1</v>
      </c>
      <c r="P611" s="64" t="str">
        <f>VLOOKUP(A611,'Hospitalisation Details'!$L$2:$R$2342,6,)</f>
        <v>R1026</v>
      </c>
      <c r="Q611" s="64">
        <f>VLOOKUP(A611,'Hospitalisation Details'!$L$2:$R$2342,3,)</f>
        <v>40</v>
      </c>
      <c r="R611" s="64">
        <f>VLOOKUP(A611,'Hospitalisation Details'!$L$2:$U$2342,10,)</f>
        <v>6</v>
      </c>
      <c r="S611" s="64" t="str">
        <f>VLOOKUP(A611,'Hospitalisation Details'!$L$2:$U$2342,8,)</f>
        <v>Jul</v>
      </c>
      <c r="T611" s="126">
        <f>VLOOKUP(A611,'Hospitalisation Details'!$L$2:$U$2342,9,)</f>
        <v>1982</v>
      </c>
    </row>
    <row r="612" spans="1:20" ht="15.5" x14ac:dyDescent="0.35">
      <c r="A612" s="124" t="s">
        <v>1760</v>
      </c>
      <c r="B612" s="64" t="str">
        <f>VLOOKUP(A612,'Medical Examinations'!$AS$1:$BC$2336,9,)</f>
        <v>Justin</v>
      </c>
      <c r="C612" s="64">
        <f>VLOOKUP(A612,'Medical Examinations'!$AS$1:$BC$2336,2,)</f>
        <v>22.895</v>
      </c>
      <c r="D612" s="64">
        <f>VLOOKUP(A612,'Medical Examinations'!$AS$1:$BC$2336,3,)</f>
        <v>4.0599999999999996</v>
      </c>
      <c r="E612" s="64" t="str">
        <f>VLOOKUP(A612,'Medical Examinations'!$AS$1:$BC$2336,6,)</f>
        <v>No</v>
      </c>
      <c r="F612" s="64" t="str">
        <f>VLOOKUP(A612,'Medical Examinations'!$AS$1:$BC$2336,4,)</f>
        <v>No</v>
      </c>
      <c r="G612" s="64" t="str">
        <f>VLOOKUP(A612,'Medical Examinations'!$AS$1:$BC$2336,5,)</f>
        <v>Yes</v>
      </c>
      <c r="H612" s="64">
        <f>VLOOKUP(A612,'Medical Examinations'!$AS$1:$BC$2336,8,)</f>
        <v>1</v>
      </c>
      <c r="I612" s="64" t="str">
        <f>VLOOKUP(A612,'Medical Examinations'!$AS$1:$BC$2336,7,)</f>
        <v>Yes</v>
      </c>
      <c r="J612" s="64" t="str">
        <f>VLOOKUP(A612,'Medical Examinations'!$AS$1:$BC$2336,11,)</f>
        <v xml:space="preserve">Normal Weight 
</v>
      </c>
      <c r="K612" s="64" t="str">
        <f>VLOOKUP(A612,'Medical Examinations'!$AS$1:$BC$2336,10,)</f>
        <v>Normal</v>
      </c>
      <c r="L612" s="64" t="str">
        <f>VLOOKUP(A612,'Hospitalisation Details'!$L$2:$R$2342,2,)</f>
        <v>12-12-1993</v>
      </c>
      <c r="M612" s="65">
        <f>VLOOKUP(A612,'Hospitalisation Details'!$L$2:$R$2345,7,)</f>
        <v>16139</v>
      </c>
      <c r="N612" s="64" t="str">
        <f>VLOOKUP(A612,'Hospitalisation Details'!$L$2:$R$2342,4,)</f>
        <v>tier - 2</v>
      </c>
      <c r="O612" s="64" t="str">
        <f>VLOOKUP(A612,'Hospitalisation Details'!$L$2:$R$2342,5,)</f>
        <v>tier - 3</v>
      </c>
      <c r="P612" s="64" t="str">
        <f>VLOOKUP(A612,'Hospitalisation Details'!$L$2:$R$2342,6,)</f>
        <v>R1017</v>
      </c>
      <c r="Q612" s="64">
        <f>VLOOKUP(A612,'Hospitalisation Details'!$L$2:$R$2342,3,)</f>
        <v>29</v>
      </c>
      <c r="R612" s="64">
        <f>VLOOKUP(A612,'Hospitalisation Details'!$L$2:$U$2342,10,)</f>
        <v>12</v>
      </c>
      <c r="S612" s="64" t="str">
        <f>VLOOKUP(A612,'Hospitalisation Details'!$L$2:$U$2342,8,)</f>
        <v>Dec</v>
      </c>
      <c r="T612" s="126">
        <f>VLOOKUP(A612,'Hospitalisation Details'!$L$2:$U$2342,9,)</f>
        <v>1993</v>
      </c>
    </row>
    <row r="613" spans="1:20" ht="15.5" x14ac:dyDescent="0.35">
      <c r="A613" s="124" t="s">
        <v>1759</v>
      </c>
      <c r="B613" s="64" t="str">
        <f>VLOOKUP(A613,'Medical Examinations'!$AS$1:$BC$2336,9,)</f>
        <v>Megan A.</v>
      </c>
      <c r="C613" s="64">
        <f>VLOOKUP(A613,'Medical Examinations'!$AS$1:$BC$2336,2,)</f>
        <v>54.85</v>
      </c>
      <c r="D613" s="64">
        <f>VLOOKUP(A613,'Medical Examinations'!$AS$1:$BC$2336,3,)</f>
        <v>4.9000000000000004</v>
      </c>
      <c r="E613" s="64" t="str">
        <f>VLOOKUP(A613,'Medical Examinations'!$AS$1:$BC$2336,6,)</f>
        <v>No</v>
      </c>
      <c r="F613" s="64" t="str">
        <f>VLOOKUP(A613,'Medical Examinations'!$AS$1:$BC$2336,4,)</f>
        <v>No</v>
      </c>
      <c r="G613" s="64" t="str">
        <f>VLOOKUP(A613,'Medical Examinations'!$AS$1:$BC$2336,5,)</f>
        <v>No</v>
      </c>
      <c r="H613" s="64">
        <f>VLOOKUP(A613,'Medical Examinations'!$AS$1:$BC$2336,8,)</f>
        <v>1</v>
      </c>
      <c r="I613" s="64" t="str">
        <f>VLOOKUP(A613,'Medical Examinations'!$AS$1:$BC$2336,7,)</f>
        <v>No</v>
      </c>
      <c r="J613" s="64" t="str">
        <f>VLOOKUP(A613,'Medical Examinations'!$AS$1:$BC$2336,11,)</f>
        <v>Obesity</v>
      </c>
      <c r="K613" s="64" t="str">
        <f>VLOOKUP(A613,'Medical Examinations'!$AS$1:$BC$2336,10,)</f>
        <v>Normal</v>
      </c>
      <c r="L613" s="64" t="str">
        <f>VLOOKUP(A613,'Hospitalisation Details'!$L$2:$R$2342,2,)</f>
        <v>06-10-1987</v>
      </c>
      <c r="M613" s="65">
        <f>VLOOKUP(A613,'Hospitalisation Details'!$L$2:$R$2345,7,)</f>
        <v>16123</v>
      </c>
      <c r="N613" s="64" t="str">
        <f>VLOOKUP(A613,'Hospitalisation Details'!$L$2:$R$2342,4,)</f>
        <v>tier - 2</v>
      </c>
      <c r="O613" s="64" t="str">
        <f>VLOOKUP(A613,'Hospitalisation Details'!$L$2:$R$2342,5,)</f>
        <v>tier - 1</v>
      </c>
      <c r="P613" s="64" t="str">
        <f>VLOOKUP(A613,'Hospitalisation Details'!$L$2:$R$2342,6,)</f>
        <v>R1011</v>
      </c>
      <c r="Q613" s="64">
        <f>VLOOKUP(A613,'Hospitalisation Details'!$L$2:$R$2342,3,)</f>
        <v>35</v>
      </c>
      <c r="R613" s="64">
        <f>VLOOKUP(A613,'Hospitalisation Details'!$L$2:$U$2342,10,)</f>
        <v>6</v>
      </c>
      <c r="S613" s="64" t="str">
        <f>VLOOKUP(A613,'Hospitalisation Details'!$L$2:$U$2342,8,)</f>
        <v>Oct</v>
      </c>
      <c r="T613" s="126">
        <f>VLOOKUP(A613,'Hospitalisation Details'!$L$2:$U$2342,9,)</f>
        <v>1987</v>
      </c>
    </row>
    <row r="614" spans="1:20" ht="15.5" x14ac:dyDescent="0.35">
      <c r="A614" s="124" t="s">
        <v>1758</v>
      </c>
      <c r="B614" s="64" t="str">
        <f>VLOOKUP(A614,'Medical Examinations'!$AS$1:$BC$2336,9,)</f>
        <v>Erika M.</v>
      </c>
      <c r="C614" s="64">
        <f>VLOOKUP(A614,'Medical Examinations'!$AS$1:$BC$2336,2,)</f>
        <v>21.85</v>
      </c>
      <c r="D614" s="64">
        <f>VLOOKUP(A614,'Medical Examinations'!$AS$1:$BC$2336,3,)</f>
        <v>5.52</v>
      </c>
      <c r="E614" s="64" t="str">
        <f>VLOOKUP(A614,'Medical Examinations'!$AS$1:$BC$2336,6,)</f>
        <v>No</v>
      </c>
      <c r="F614" s="64" t="str">
        <f>VLOOKUP(A614,'Medical Examinations'!$AS$1:$BC$2336,4,)</f>
        <v>No</v>
      </c>
      <c r="G614" s="64" t="str">
        <f>VLOOKUP(A614,'Medical Examinations'!$AS$1:$BC$2336,5,)</f>
        <v>Yes</v>
      </c>
      <c r="H614" s="64">
        <f>VLOOKUP(A614,'Medical Examinations'!$AS$1:$BC$2336,8,)</f>
        <v>1</v>
      </c>
      <c r="I614" s="64" t="str">
        <f>VLOOKUP(A614,'Medical Examinations'!$AS$1:$BC$2336,7,)</f>
        <v>Yes</v>
      </c>
      <c r="J614" s="64" t="str">
        <f>VLOOKUP(A614,'Medical Examinations'!$AS$1:$BC$2336,11,)</f>
        <v xml:space="preserve">Normal Weight 
</v>
      </c>
      <c r="K614" s="64" t="str">
        <f>VLOOKUP(A614,'Medical Examinations'!$AS$1:$BC$2336,10,)</f>
        <v>Normal</v>
      </c>
      <c r="L614" s="64" t="str">
        <f>VLOOKUP(A614,'Hospitalisation Details'!$L$2:$R$2342,2,)</f>
        <v>08-08-1993</v>
      </c>
      <c r="M614" s="65">
        <f>VLOOKUP(A614,'Hospitalisation Details'!$L$2:$R$2345,7,)</f>
        <v>16115</v>
      </c>
      <c r="N614" s="64" t="str">
        <f>VLOOKUP(A614,'Hospitalisation Details'!$L$2:$R$2342,4,)</f>
        <v>tier - 2</v>
      </c>
      <c r="O614" s="64" t="str">
        <f>VLOOKUP(A614,'Hospitalisation Details'!$L$2:$R$2342,5,)</f>
        <v>tier - 1</v>
      </c>
      <c r="P614" s="64" t="str">
        <f>VLOOKUP(A614,'Hospitalisation Details'!$L$2:$R$2342,6,)</f>
        <v>R1024</v>
      </c>
      <c r="Q614" s="64">
        <f>VLOOKUP(A614,'Hospitalisation Details'!$L$2:$R$2342,3,)</f>
        <v>29</v>
      </c>
      <c r="R614" s="64">
        <f>VLOOKUP(A614,'Hospitalisation Details'!$L$2:$U$2342,10,)</f>
        <v>8</v>
      </c>
      <c r="S614" s="64" t="str">
        <f>VLOOKUP(A614,'Hospitalisation Details'!$L$2:$U$2342,8,)</f>
        <v>Aug</v>
      </c>
      <c r="T614" s="126">
        <f>VLOOKUP(A614,'Hospitalisation Details'!$L$2:$U$2342,9,)</f>
        <v>1993</v>
      </c>
    </row>
    <row r="615" spans="1:20" ht="15.5" x14ac:dyDescent="0.35">
      <c r="A615" s="124" t="s">
        <v>1757</v>
      </c>
      <c r="B615" s="64" t="str">
        <f>VLOOKUP(A615,'Medical Examinations'!$AS$1:$BC$2336,9,)</f>
        <v>Daniel G.</v>
      </c>
      <c r="C615" s="64">
        <f>VLOOKUP(A615,'Medical Examinations'!$AS$1:$BC$2336,2,)</f>
        <v>51.86</v>
      </c>
      <c r="D615" s="64">
        <f>VLOOKUP(A615,'Medical Examinations'!$AS$1:$BC$2336,3,)</f>
        <v>5.2</v>
      </c>
      <c r="E615" s="64" t="str">
        <f>VLOOKUP(A615,'Medical Examinations'!$AS$1:$BC$2336,6,)</f>
        <v>Yes</v>
      </c>
      <c r="F615" s="64" t="str">
        <f>VLOOKUP(A615,'Medical Examinations'!$AS$1:$BC$2336,4,)</f>
        <v>No</v>
      </c>
      <c r="G615" s="64" t="str">
        <f>VLOOKUP(A615,'Medical Examinations'!$AS$1:$BC$2336,5,)</f>
        <v>No</v>
      </c>
      <c r="H615" s="64">
        <f>VLOOKUP(A615,'Medical Examinations'!$AS$1:$BC$2336,8,)</f>
        <v>0</v>
      </c>
      <c r="I615" s="64" t="str">
        <f>VLOOKUP(A615,'Medical Examinations'!$AS$1:$BC$2336,7,)</f>
        <v>No</v>
      </c>
      <c r="J615" s="64" t="str">
        <f>VLOOKUP(A615,'Medical Examinations'!$AS$1:$BC$2336,11,)</f>
        <v>Obesity</v>
      </c>
      <c r="K615" s="64" t="str">
        <f>VLOOKUP(A615,'Medical Examinations'!$AS$1:$BC$2336,10,)</f>
        <v>Normal</v>
      </c>
      <c r="L615" s="64" t="str">
        <f>VLOOKUP(A615,'Hospitalisation Details'!$L$2:$R$2342,2,)</f>
        <v>27-08-1985</v>
      </c>
      <c r="M615" s="65">
        <f>VLOOKUP(A615,'Hospitalisation Details'!$L$2:$R$2345,7,)</f>
        <v>16098</v>
      </c>
      <c r="N615" s="64" t="str">
        <f>VLOOKUP(A615,'Hospitalisation Details'!$L$2:$R$2342,4,)</f>
        <v>tier - 2</v>
      </c>
      <c r="O615" s="64" t="str">
        <f>VLOOKUP(A615,'Hospitalisation Details'!$L$2:$R$2342,5,)</f>
        <v>tier - 3</v>
      </c>
      <c r="P615" s="64" t="str">
        <f>VLOOKUP(A615,'Hospitalisation Details'!$L$2:$R$2342,6,)</f>
        <v>R1012</v>
      </c>
      <c r="Q615" s="64">
        <f>VLOOKUP(A615,'Hospitalisation Details'!$L$2:$R$2342,3,)</f>
        <v>37</v>
      </c>
      <c r="R615" s="64">
        <f>VLOOKUP(A615,'Hospitalisation Details'!$L$2:$U$2342,10,)</f>
        <v>27</v>
      </c>
      <c r="S615" s="64" t="str">
        <f>VLOOKUP(A615,'Hospitalisation Details'!$L$2:$U$2342,8,)</f>
        <v>Aug</v>
      </c>
      <c r="T615" s="126">
        <f>VLOOKUP(A615,'Hospitalisation Details'!$L$2:$U$2342,9,)</f>
        <v>1985</v>
      </c>
    </row>
    <row r="616" spans="1:20" ht="15.5" x14ac:dyDescent="0.35">
      <c r="A616" s="124" t="s">
        <v>1756</v>
      </c>
      <c r="B616" s="64" t="str">
        <f>VLOOKUP(A616,'Medical Examinations'!$AS$1:$BC$2336,9,)</f>
        <v>Devin C.</v>
      </c>
      <c r="C616" s="64">
        <f>VLOOKUP(A616,'Medical Examinations'!$AS$1:$BC$2336,2,)</f>
        <v>39.049999999999997</v>
      </c>
      <c r="D616" s="64">
        <f>VLOOKUP(A616,'Medical Examinations'!$AS$1:$BC$2336,3,)</f>
        <v>7.59</v>
      </c>
      <c r="E616" s="64" t="str">
        <f>VLOOKUP(A616,'Medical Examinations'!$AS$1:$BC$2336,6,)</f>
        <v>No</v>
      </c>
      <c r="F616" s="64" t="str">
        <f>VLOOKUP(A616,'Medical Examinations'!$AS$1:$BC$2336,4,)</f>
        <v>No</v>
      </c>
      <c r="G616" s="64" t="str">
        <f>VLOOKUP(A616,'Medical Examinations'!$AS$1:$BC$2336,5,)</f>
        <v>No</v>
      </c>
      <c r="H616" s="64">
        <f>VLOOKUP(A616,'Medical Examinations'!$AS$1:$BC$2336,8,)</f>
        <v>3</v>
      </c>
      <c r="I616" s="64" t="str">
        <f>VLOOKUP(A616,'Medical Examinations'!$AS$1:$BC$2336,7,)</f>
        <v>No</v>
      </c>
      <c r="J616" s="64" t="str">
        <f>VLOOKUP(A616,'Medical Examinations'!$AS$1:$BC$2336,11,)</f>
        <v>Obesity</v>
      </c>
      <c r="K616" s="64" t="str">
        <f>VLOOKUP(A616,'Medical Examinations'!$AS$1:$BC$2336,10,)</f>
        <v>Diabetes</v>
      </c>
      <c r="L616" s="64" t="str">
        <f>VLOOKUP(A616,'Hospitalisation Details'!$L$2:$R$2342,2,)</f>
        <v>21-06-1958</v>
      </c>
      <c r="M616" s="65">
        <f>VLOOKUP(A616,'Hospitalisation Details'!$L$2:$R$2345,7,)</f>
        <v>16085</v>
      </c>
      <c r="N616" s="64" t="str">
        <f>VLOOKUP(A616,'Hospitalisation Details'!$L$2:$R$2342,4,)</f>
        <v>tier - 2</v>
      </c>
      <c r="O616" s="64" t="str">
        <f>VLOOKUP(A616,'Hospitalisation Details'!$L$2:$R$2342,5,)</f>
        <v>tier - 2</v>
      </c>
      <c r="P616" s="64" t="str">
        <f>VLOOKUP(A616,'Hospitalisation Details'!$L$2:$R$2342,6,)</f>
        <v>R1013</v>
      </c>
      <c r="Q616" s="64">
        <f>VLOOKUP(A616,'Hospitalisation Details'!$L$2:$R$2342,3,)</f>
        <v>64</v>
      </c>
      <c r="R616" s="64">
        <f>VLOOKUP(A616,'Hospitalisation Details'!$L$2:$U$2342,10,)</f>
        <v>21</v>
      </c>
      <c r="S616" s="64" t="str">
        <f>VLOOKUP(A616,'Hospitalisation Details'!$L$2:$U$2342,8,)</f>
        <v>Jun</v>
      </c>
      <c r="T616" s="126">
        <f>VLOOKUP(A616,'Hospitalisation Details'!$L$2:$U$2342,9,)</f>
        <v>1958</v>
      </c>
    </row>
    <row r="617" spans="1:20" ht="15.5" x14ac:dyDescent="0.35">
      <c r="A617" s="124" t="s">
        <v>1755</v>
      </c>
      <c r="B617" s="64" t="str">
        <f>VLOOKUP(A617,'Medical Examinations'!$AS$1:$BC$2336,9,)</f>
        <v>Louise A</v>
      </c>
      <c r="C617" s="64">
        <f>VLOOKUP(A617,'Medical Examinations'!$AS$1:$BC$2336,2,)</f>
        <v>31.824999999999999</v>
      </c>
      <c r="D617" s="64">
        <f>VLOOKUP(A617,'Medical Examinations'!$AS$1:$BC$2336,3,)</f>
        <v>8.2799999999999994</v>
      </c>
      <c r="E617" s="64" t="str">
        <f>VLOOKUP(A617,'Medical Examinations'!$AS$1:$BC$2336,6,)</f>
        <v>No</v>
      </c>
      <c r="F617" s="64" t="str">
        <f>VLOOKUP(A617,'Medical Examinations'!$AS$1:$BC$2336,4,)</f>
        <v>No</v>
      </c>
      <c r="G617" s="64" t="str">
        <f>VLOOKUP(A617,'Medical Examinations'!$AS$1:$BC$2336,5,)</f>
        <v>No</v>
      </c>
      <c r="H617" s="64">
        <f>VLOOKUP(A617,'Medical Examinations'!$AS$1:$BC$2336,8,)</f>
        <v>3</v>
      </c>
      <c r="I617" s="64" t="str">
        <f>VLOOKUP(A617,'Medical Examinations'!$AS$1:$BC$2336,7,)</f>
        <v>No</v>
      </c>
      <c r="J617" s="64" t="str">
        <f>VLOOKUP(A617,'Medical Examinations'!$AS$1:$BC$2336,11,)</f>
        <v>Obesity</v>
      </c>
      <c r="K617" s="64" t="str">
        <f>VLOOKUP(A617,'Medical Examinations'!$AS$1:$BC$2336,10,)</f>
        <v>Diabetes</v>
      </c>
      <c r="L617" s="64" t="str">
        <f>VLOOKUP(A617,'Hospitalisation Details'!$L$2:$R$2342,2,)</f>
        <v>22-10-1958</v>
      </c>
      <c r="M617" s="65">
        <f>VLOOKUP(A617,'Hospitalisation Details'!$L$2:$R$2345,7,)</f>
        <v>16069</v>
      </c>
      <c r="N617" s="64" t="str">
        <f>VLOOKUP(A617,'Hospitalisation Details'!$L$2:$R$2342,4,)</f>
        <v>tier - 2</v>
      </c>
      <c r="O617" s="64" t="str">
        <f>VLOOKUP(A617,'Hospitalisation Details'!$L$2:$R$2342,5,)</f>
        <v>tier - 2</v>
      </c>
      <c r="P617" s="64" t="str">
        <f>VLOOKUP(A617,'Hospitalisation Details'!$L$2:$R$2342,6,)</f>
        <v>R1024</v>
      </c>
      <c r="Q617" s="64">
        <f>VLOOKUP(A617,'Hospitalisation Details'!$L$2:$R$2342,3,)</f>
        <v>64</v>
      </c>
      <c r="R617" s="64">
        <f>VLOOKUP(A617,'Hospitalisation Details'!$L$2:$U$2342,10,)</f>
        <v>22</v>
      </c>
      <c r="S617" s="64" t="str">
        <f>VLOOKUP(A617,'Hospitalisation Details'!$L$2:$U$2342,8,)</f>
        <v>Oct</v>
      </c>
      <c r="T617" s="126">
        <f>VLOOKUP(A617,'Hospitalisation Details'!$L$2:$U$2342,9,)</f>
        <v>1958</v>
      </c>
    </row>
    <row r="618" spans="1:20" ht="15.5" x14ac:dyDescent="0.35">
      <c r="A618" s="124" t="s">
        <v>1754</v>
      </c>
      <c r="B618" s="64" t="str">
        <f>VLOOKUP(A618,'Medical Examinations'!$AS$1:$BC$2336,9,)</f>
        <v>Sarah</v>
      </c>
      <c r="C618" s="64">
        <f>VLOOKUP(A618,'Medical Examinations'!$AS$1:$BC$2336,2,)</f>
        <v>46.43</v>
      </c>
      <c r="D618" s="64">
        <f>VLOOKUP(A618,'Medical Examinations'!$AS$1:$BC$2336,3,)</f>
        <v>6.72</v>
      </c>
      <c r="E618" s="64" t="str">
        <f>VLOOKUP(A618,'Medical Examinations'!$AS$1:$BC$2336,6,)</f>
        <v>No</v>
      </c>
      <c r="F618" s="64" t="str">
        <f>VLOOKUP(A618,'Medical Examinations'!$AS$1:$BC$2336,4,)</f>
        <v>No</v>
      </c>
      <c r="G618" s="64" t="str">
        <f>VLOOKUP(A618,'Medical Examinations'!$AS$1:$BC$2336,5,)</f>
        <v>No</v>
      </c>
      <c r="H618" s="64">
        <f>VLOOKUP(A618,'Medical Examinations'!$AS$1:$BC$2336,8,)</f>
        <v>0</v>
      </c>
      <c r="I618" s="64" t="str">
        <f>VLOOKUP(A618,'Medical Examinations'!$AS$1:$BC$2336,7,)</f>
        <v>No</v>
      </c>
      <c r="J618" s="64" t="str">
        <f>VLOOKUP(A618,'Medical Examinations'!$AS$1:$BC$2336,11,)</f>
        <v>Obesity</v>
      </c>
      <c r="K618" s="64" t="str">
        <f>VLOOKUP(A618,'Medical Examinations'!$AS$1:$BC$2336,10,)</f>
        <v>Diabetes</v>
      </c>
      <c r="L618" s="64" t="str">
        <f>VLOOKUP(A618,'Hospitalisation Details'!$L$2:$R$2342,2,)</f>
        <v>16-09-1978</v>
      </c>
      <c r="M618" s="65">
        <f>VLOOKUP(A618,'Hospitalisation Details'!$L$2:$R$2345,7,)</f>
        <v>16063</v>
      </c>
      <c r="N618" s="64" t="str">
        <f>VLOOKUP(A618,'Hospitalisation Details'!$L$2:$R$2342,4,)</f>
        <v>tier - 2</v>
      </c>
      <c r="O618" s="64" t="str">
        <f>VLOOKUP(A618,'Hospitalisation Details'!$L$2:$R$2342,5,)</f>
        <v>tier - 2</v>
      </c>
      <c r="P618" s="64" t="str">
        <f>VLOOKUP(A618,'Hospitalisation Details'!$L$2:$R$2342,6,)</f>
        <v>R1026</v>
      </c>
      <c r="Q618" s="64">
        <f>VLOOKUP(A618,'Hospitalisation Details'!$L$2:$R$2342,3,)</f>
        <v>44</v>
      </c>
      <c r="R618" s="64">
        <f>VLOOKUP(A618,'Hospitalisation Details'!$L$2:$U$2342,10,)</f>
        <v>16</v>
      </c>
      <c r="S618" s="64" t="str">
        <f>VLOOKUP(A618,'Hospitalisation Details'!$L$2:$U$2342,8,)</f>
        <v>Sep</v>
      </c>
      <c r="T618" s="126">
        <f>VLOOKUP(A618,'Hospitalisation Details'!$L$2:$U$2342,9,)</f>
        <v>1978</v>
      </c>
    </row>
    <row r="619" spans="1:20" ht="15.5" x14ac:dyDescent="0.35">
      <c r="A619" s="124" t="s">
        <v>1753</v>
      </c>
      <c r="B619" s="64" t="str">
        <f>VLOOKUP(A619,'Medical Examinations'!$AS$1:$BC$2336,9,)</f>
        <v>Amy</v>
      </c>
      <c r="C619" s="64">
        <f>VLOOKUP(A619,'Medical Examinations'!$AS$1:$BC$2336,2,)</f>
        <v>53.63</v>
      </c>
      <c r="D619" s="64">
        <f>VLOOKUP(A619,'Medical Examinations'!$AS$1:$BC$2336,3,)</f>
        <v>5.47</v>
      </c>
      <c r="E619" s="64" t="str">
        <f>VLOOKUP(A619,'Medical Examinations'!$AS$1:$BC$2336,6,)</f>
        <v>Yes</v>
      </c>
      <c r="F619" s="64" t="str">
        <f>VLOOKUP(A619,'Medical Examinations'!$AS$1:$BC$2336,4,)</f>
        <v>No</v>
      </c>
      <c r="G619" s="64" t="str">
        <f>VLOOKUP(A619,'Medical Examinations'!$AS$1:$BC$2336,5,)</f>
        <v>No</v>
      </c>
      <c r="H619" s="64">
        <f>VLOOKUP(A619,'Medical Examinations'!$AS$1:$BC$2336,8,)</f>
        <v>1</v>
      </c>
      <c r="I619" s="64" t="str">
        <f>VLOOKUP(A619,'Medical Examinations'!$AS$1:$BC$2336,7,)</f>
        <v>No</v>
      </c>
      <c r="J619" s="64" t="str">
        <f>VLOOKUP(A619,'Medical Examinations'!$AS$1:$BC$2336,11,)</f>
        <v>Obesity</v>
      </c>
      <c r="K619" s="64" t="str">
        <f>VLOOKUP(A619,'Medical Examinations'!$AS$1:$BC$2336,10,)</f>
        <v>Normal</v>
      </c>
      <c r="L619" s="64" t="str">
        <f>VLOOKUP(A619,'Hospitalisation Details'!$L$2:$R$2342,2,)</f>
        <v>05-12-1988</v>
      </c>
      <c r="M619" s="65">
        <f>VLOOKUP(A619,'Hospitalisation Details'!$L$2:$R$2345,7,)</f>
        <v>16059</v>
      </c>
      <c r="N619" s="64" t="str">
        <f>VLOOKUP(A619,'Hospitalisation Details'!$L$2:$R$2342,4,)</f>
        <v>tier - 2</v>
      </c>
      <c r="O619" s="64" t="str">
        <f>VLOOKUP(A619,'Hospitalisation Details'!$L$2:$R$2342,5,)</f>
        <v>tier - 3</v>
      </c>
      <c r="P619" s="64" t="str">
        <f>VLOOKUP(A619,'Hospitalisation Details'!$L$2:$R$2342,6,)</f>
        <v>R1012</v>
      </c>
      <c r="Q619" s="64">
        <f>VLOOKUP(A619,'Hospitalisation Details'!$L$2:$R$2342,3,)</f>
        <v>34</v>
      </c>
      <c r="R619" s="64">
        <f>VLOOKUP(A619,'Hospitalisation Details'!$L$2:$U$2342,10,)</f>
        <v>5</v>
      </c>
      <c r="S619" s="64" t="str">
        <f>VLOOKUP(A619,'Hospitalisation Details'!$L$2:$U$2342,8,)</f>
        <v>Dec</v>
      </c>
      <c r="T619" s="126">
        <f>VLOOKUP(A619,'Hospitalisation Details'!$L$2:$U$2342,9,)</f>
        <v>1988</v>
      </c>
    </row>
    <row r="620" spans="1:20" ht="15.5" x14ac:dyDescent="0.35">
      <c r="A620" s="124" t="s">
        <v>1752</v>
      </c>
      <c r="B620" s="64" t="str">
        <f>VLOOKUP(A620,'Medical Examinations'!$AS$1:$BC$2336,9,)</f>
        <v>Brittany L.</v>
      </c>
      <c r="C620" s="64">
        <f>VLOOKUP(A620,'Medical Examinations'!$AS$1:$BC$2336,2,)</f>
        <v>48.7</v>
      </c>
      <c r="D620" s="64">
        <f>VLOOKUP(A620,'Medical Examinations'!$AS$1:$BC$2336,3,)</f>
        <v>4.71</v>
      </c>
      <c r="E620" s="64" t="str">
        <f>VLOOKUP(A620,'Medical Examinations'!$AS$1:$BC$2336,6,)</f>
        <v>No</v>
      </c>
      <c r="F620" s="64" t="str">
        <f>VLOOKUP(A620,'Medical Examinations'!$AS$1:$BC$2336,4,)</f>
        <v>No</v>
      </c>
      <c r="G620" s="64" t="str">
        <f>VLOOKUP(A620,'Medical Examinations'!$AS$1:$BC$2336,5,)</f>
        <v>No</v>
      </c>
      <c r="H620" s="64">
        <f>VLOOKUP(A620,'Medical Examinations'!$AS$1:$BC$2336,8,)</f>
        <v>0</v>
      </c>
      <c r="I620" s="64" t="str">
        <f>VLOOKUP(A620,'Medical Examinations'!$AS$1:$BC$2336,7,)</f>
        <v>No</v>
      </c>
      <c r="J620" s="64" t="str">
        <f>VLOOKUP(A620,'Medical Examinations'!$AS$1:$BC$2336,11,)</f>
        <v>Obesity</v>
      </c>
      <c r="K620" s="64" t="str">
        <f>VLOOKUP(A620,'Medical Examinations'!$AS$1:$BC$2336,10,)</f>
        <v>Normal</v>
      </c>
      <c r="L620" s="64" t="str">
        <f>VLOOKUP(A620,'Hospitalisation Details'!$L$2:$R$2342,2,)</f>
        <v>19-09-1980</v>
      </c>
      <c r="M620" s="65">
        <f>VLOOKUP(A620,'Hospitalisation Details'!$L$2:$R$2345,7,)</f>
        <v>15966</v>
      </c>
      <c r="N620" s="64" t="str">
        <f>VLOOKUP(A620,'Hospitalisation Details'!$L$2:$R$2342,4,)</f>
        <v>tier - 2</v>
      </c>
      <c r="O620" s="64" t="str">
        <f>VLOOKUP(A620,'Hospitalisation Details'!$L$2:$R$2342,5,)</f>
        <v>tier - 2</v>
      </c>
      <c r="P620" s="64" t="str">
        <f>VLOOKUP(A620,'Hospitalisation Details'!$L$2:$R$2342,6,)</f>
        <v>R1012</v>
      </c>
      <c r="Q620" s="64">
        <f>VLOOKUP(A620,'Hospitalisation Details'!$L$2:$R$2342,3,)</f>
        <v>42</v>
      </c>
      <c r="R620" s="64">
        <f>VLOOKUP(A620,'Hospitalisation Details'!$L$2:$U$2342,10,)</f>
        <v>19</v>
      </c>
      <c r="S620" s="64" t="str">
        <f>VLOOKUP(A620,'Hospitalisation Details'!$L$2:$U$2342,8,)</f>
        <v>Sep</v>
      </c>
      <c r="T620" s="126">
        <f>VLOOKUP(A620,'Hospitalisation Details'!$L$2:$U$2342,9,)</f>
        <v>1980</v>
      </c>
    </row>
    <row r="621" spans="1:20" ht="15.5" x14ac:dyDescent="0.35">
      <c r="A621" s="124" t="s">
        <v>1751</v>
      </c>
      <c r="B621" s="64" t="str">
        <f>VLOOKUP(A621,'Medical Examinations'!$AS$1:$BC$2336,9,)</f>
        <v>Jessica L</v>
      </c>
      <c r="C621" s="64">
        <f>VLOOKUP(A621,'Medical Examinations'!$AS$1:$BC$2336,2,)</f>
        <v>48.81</v>
      </c>
      <c r="D621" s="64">
        <f>VLOOKUP(A621,'Medical Examinations'!$AS$1:$BC$2336,3,)</f>
        <v>5.49</v>
      </c>
      <c r="E621" s="64" t="str">
        <f>VLOOKUP(A621,'Medical Examinations'!$AS$1:$BC$2336,6,)</f>
        <v>No</v>
      </c>
      <c r="F621" s="64" t="str">
        <f>VLOOKUP(A621,'Medical Examinations'!$AS$1:$BC$2336,4,)</f>
        <v>No</v>
      </c>
      <c r="G621" s="64" t="str">
        <f>VLOOKUP(A621,'Medical Examinations'!$AS$1:$BC$2336,5,)</f>
        <v>No</v>
      </c>
      <c r="H621" s="64">
        <f>VLOOKUP(A621,'Medical Examinations'!$AS$1:$BC$2336,8,)</f>
        <v>0</v>
      </c>
      <c r="I621" s="64" t="str">
        <f>VLOOKUP(A621,'Medical Examinations'!$AS$1:$BC$2336,7,)</f>
        <v>No</v>
      </c>
      <c r="J621" s="64" t="str">
        <f>VLOOKUP(A621,'Medical Examinations'!$AS$1:$BC$2336,11,)</f>
        <v>Obesity</v>
      </c>
      <c r="K621" s="64" t="str">
        <f>VLOOKUP(A621,'Medical Examinations'!$AS$1:$BC$2336,10,)</f>
        <v>Normal</v>
      </c>
      <c r="L621" s="64" t="str">
        <f>VLOOKUP(A621,'Hospitalisation Details'!$L$2:$R$2342,2,)</f>
        <v>24-07-1982</v>
      </c>
      <c r="M621" s="65">
        <f>VLOOKUP(A621,'Hospitalisation Details'!$L$2:$R$2345,7,)</f>
        <v>15965</v>
      </c>
      <c r="N621" s="64" t="str">
        <f>VLOOKUP(A621,'Hospitalisation Details'!$L$2:$R$2342,4,)</f>
        <v>tier - 2</v>
      </c>
      <c r="O621" s="64" t="str">
        <f>VLOOKUP(A621,'Hospitalisation Details'!$L$2:$R$2342,5,)</f>
        <v>tier - 1</v>
      </c>
      <c r="P621" s="64" t="str">
        <f>VLOOKUP(A621,'Hospitalisation Details'!$L$2:$R$2342,6,)</f>
        <v>R1012</v>
      </c>
      <c r="Q621" s="64">
        <f>VLOOKUP(A621,'Hospitalisation Details'!$L$2:$R$2342,3,)</f>
        <v>40</v>
      </c>
      <c r="R621" s="64">
        <f>VLOOKUP(A621,'Hospitalisation Details'!$L$2:$U$2342,10,)</f>
        <v>24</v>
      </c>
      <c r="S621" s="64" t="str">
        <f>VLOOKUP(A621,'Hospitalisation Details'!$L$2:$U$2342,8,)</f>
        <v>Jul</v>
      </c>
      <c r="T621" s="126">
        <f>VLOOKUP(A621,'Hospitalisation Details'!$L$2:$U$2342,9,)</f>
        <v>1982</v>
      </c>
    </row>
    <row r="622" spans="1:20" ht="15.5" x14ac:dyDescent="0.35">
      <c r="A622" s="124" t="s">
        <v>1750</v>
      </c>
      <c r="B622" s="64" t="str">
        <f>VLOOKUP(A622,'Medical Examinations'!$AS$1:$BC$2336,9,)</f>
        <v>Kristina K</v>
      </c>
      <c r="C622" s="64">
        <f>VLOOKUP(A622,'Medical Examinations'!$AS$1:$BC$2336,2,)</f>
        <v>47.53</v>
      </c>
      <c r="D622" s="64">
        <f>VLOOKUP(A622,'Medical Examinations'!$AS$1:$BC$2336,3,)</f>
        <v>4.72</v>
      </c>
      <c r="E622" s="64" t="str">
        <f>VLOOKUP(A622,'Medical Examinations'!$AS$1:$BC$2336,6,)</f>
        <v>No</v>
      </c>
      <c r="F622" s="64" t="str">
        <f>VLOOKUP(A622,'Medical Examinations'!$AS$1:$BC$2336,4,)</f>
        <v>No</v>
      </c>
      <c r="G622" s="64" t="str">
        <f>VLOOKUP(A622,'Medical Examinations'!$AS$1:$BC$2336,5,)</f>
        <v>No</v>
      </c>
      <c r="H622" s="64">
        <f>VLOOKUP(A622,'Medical Examinations'!$AS$1:$BC$2336,8,)</f>
        <v>0</v>
      </c>
      <c r="I622" s="64" t="str">
        <f>VLOOKUP(A622,'Medical Examinations'!$AS$1:$BC$2336,7,)</f>
        <v>No</v>
      </c>
      <c r="J622" s="64" t="str">
        <f>VLOOKUP(A622,'Medical Examinations'!$AS$1:$BC$2336,11,)</f>
        <v>Obesity</v>
      </c>
      <c r="K622" s="64" t="str">
        <f>VLOOKUP(A622,'Medical Examinations'!$AS$1:$BC$2336,10,)</f>
        <v>Normal</v>
      </c>
      <c r="L622" s="64" t="str">
        <f>VLOOKUP(A622,'Hospitalisation Details'!$L$2:$R$2342,2,)</f>
        <v>12-10-1980</v>
      </c>
      <c r="M622" s="65">
        <f>VLOOKUP(A622,'Hospitalisation Details'!$L$2:$R$2345,7,)</f>
        <v>15922</v>
      </c>
      <c r="N622" s="64" t="str">
        <f>VLOOKUP(A622,'Hospitalisation Details'!$L$2:$R$2342,4,)</f>
        <v>tier - 2</v>
      </c>
      <c r="O622" s="64" t="str">
        <f>VLOOKUP(A622,'Hospitalisation Details'!$L$2:$R$2342,5,)</f>
        <v>tier - 3</v>
      </c>
      <c r="P622" s="64" t="str">
        <f>VLOOKUP(A622,'Hospitalisation Details'!$L$2:$R$2342,6,)</f>
        <v>R1026</v>
      </c>
      <c r="Q622" s="64">
        <f>VLOOKUP(A622,'Hospitalisation Details'!$L$2:$R$2342,3,)</f>
        <v>42</v>
      </c>
      <c r="R622" s="64">
        <f>VLOOKUP(A622,'Hospitalisation Details'!$L$2:$U$2342,10,)</f>
        <v>12</v>
      </c>
      <c r="S622" s="64" t="str">
        <f>VLOOKUP(A622,'Hospitalisation Details'!$L$2:$U$2342,8,)</f>
        <v>Oct</v>
      </c>
      <c r="T622" s="126">
        <f>VLOOKUP(A622,'Hospitalisation Details'!$L$2:$U$2342,9,)</f>
        <v>1980</v>
      </c>
    </row>
    <row r="623" spans="1:20" ht="15.5" x14ac:dyDescent="0.35">
      <c r="A623" s="124" t="s">
        <v>1749</v>
      </c>
      <c r="B623" s="64" t="str">
        <f>VLOOKUP(A623,'Medical Examinations'!$AS$1:$BC$2336,9,)</f>
        <v>Brad</v>
      </c>
      <c r="C623" s="64">
        <f>VLOOKUP(A623,'Medical Examinations'!$AS$1:$BC$2336,2,)</f>
        <v>36.85</v>
      </c>
      <c r="D623" s="64">
        <f>VLOOKUP(A623,'Medical Examinations'!$AS$1:$BC$2336,3,)</f>
        <v>6.7</v>
      </c>
      <c r="E623" s="64" t="str">
        <f>VLOOKUP(A623,'Medical Examinations'!$AS$1:$BC$2336,6,)</f>
        <v>No</v>
      </c>
      <c r="F623" s="64" t="str">
        <f>VLOOKUP(A623,'Medical Examinations'!$AS$1:$BC$2336,4,)</f>
        <v>No</v>
      </c>
      <c r="G623" s="64" t="str">
        <f>VLOOKUP(A623,'Medical Examinations'!$AS$1:$BC$2336,5,)</f>
        <v>No</v>
      </c>
      <c r="H623" s="64">
        <f>VLOOKUP(A623,'Medical Examinations'!$AS$1:$BC$2336,8,)</f>
        <v>0</v>
      </c>
      <c r="I623" s="64" t="str">
        <f>VLOOKUP(A623,'Medical Examinations'!$AS$1:$BC$2336,7,)</f>
        <v>No</v>
      </c>
      <c r="J623" s="64" t="str">
        <f>VLOOKUP(A623,'Medical Examinations'!$AS$1:$BC$2336,11,)</f>
        <v>Obesity</v>
      </c>
      <c r="K623" s="64" t="str">
        <f>VLOOKUP(A623,'Medical Examinations'!$AS$1:$BC$2336,10,)</f>
        <v>Diabetes</v>
      </c>
      <c r="L623" s="64" t="str">
        <f>VLOOKUP(A623,'Hospitalisation Details'!$L$2:$R$2342,2,)</f>
        <v>25-12-1962</v>
      </c>
      <c r="M623" s="65">
        <f>VLOOKUP(A623,'Hospitalisation Details'!$L$2:$R$2345,7,)</f>
        <v>15841</v>
      </c>
      <c r="N623" s="64" t="str">
        <f>VLOOKUP(A623,'Hospitalisation Details'!$L$2:$R$2342,4,)</f>
        <v>tier - 2</v>
      </c>
      <c r="O623" s="64" t="str">
        <f>VLOOKUP(A623,'Hospitalisation Details'!$L$2:$R$2342,5,)</f>
        <v>tier - 1</v>
      </c>
      <c r="P623" s="64" t="str">
        <f>VLOOKUP(A623,'Hospitalisation Details'!$L$2:$R$2342,6,)</f>
        <v>R1022</v>
      </c>
      <c r="Q623" s="64">
        <f>VLOOKUP(A623,'Hospitalisation Details'!$L$2:$R$2342,3,)</f>
        <v>60</v>
      </c>
      <c r="R623" s="64">
        <f>VLOOKUP(A623,'Hospitalisation Details'!$L$2:$U$2342,10,)</f>
        <v>25</v>
      </c>
      <c r="S623" s="64" t="str">
        <f>VLOOKUP(A623,'Hospitalisation Details'!$L$2:$U$2342,8,)</f>
        <v>Dec</v>
      </c>
      <c r="T623" s="126">
        <f>VLOOKUP(A623,'Hospitalisation Details'!$L$2:$U$2342,9,)</f>
        <v>1962</v>
      </c>
    </row>
    <row r="624" spans="1:20" ht="15.5" x14ac:dyDescent="0.35">
      <c r="A624" s="124" t="s">
        <v>1748</v>
      </c>
      <c r="B624" s="64" t="str">
        <f>VLOOKUP(A624,'Medical Examinations'!$AS$1:$BC$2336,9,)</f>
        <v>Margaret O</v>
      </c>
      <c r="C624" s="64">
        <f>VLOOKUP(A624,'Medical Examinations'!$AS$1:$BC$2336,2,)</f>
        <v>29.3</v>
      </c>
      <c r="D624" s="64">
        <f>VLOOKUP(A624,'Medical Examinations'!$AS$1:$BC$2336,3,)</f>
        <v>5.5</v>
      </c>
      <c r="E624" s="64" t="str">
        <f>VLOOKUP(A624,'Medical Examinations'!$AS$1:$BC$2336,6,)</f>
        <v>No</v>
      </c>
      <c r="F624" s="64" t="str">
        <f>VLOOKUP(A624,'Medical Examinations'!$AS$1:$BC$2336,4,)</f>
        <v>No</v>
      </c>
      <c r="G624" s="64" t="str">
        <f>VLOOKUP(A624,'Medical Examinations'!$AS$1:$BC$2336,5,)</f>
        <v>No</v>
      </c>
      <c r="H624" s="64">
        <f>VLOOKUP(A624,'Medical Examinations'!$AS$1:$BC$2336,8,)</f>
        <v>0</v>
      </c>
      <c r="I624" s="64" t="str">
        <f>VLOOKUP(A624,'Medical Examinations'!$AS$1:$BC$2336,7,)</f>
        <v>No</v>
      </c>
      <c r="J624" s="64" t="str">
        <f>VLOOKUP(A624,'Medical Examinations'!$AS$1:$BC$2336,11,)</f>
        <v>Over weight</v>
      </c>
      <c r="K624" s="64" t="str">
        <f>VLOOKUP(A624,'Medical Examinations'!$AS$1:$BC$2336,10,)</f>
        <v>Normal</v>
      </c>
      <c r="L624" s="64" t="str">
        <f>VLOOKUP(A624,'Hospitalisation Details'!$L$2:$R$2342,2,)</f>
        <v>11-11-1982</v>
      </c>
      <c r="M624" s="65">
        <f>VLOOKUP(A624,'Hospitalisation Details'!$L$2:$R$2345,7,)</f>
        <v>15829</v>
      </c>
      <c r="N624" s="64" t="str">
        <f>VLOOKUP(A624,'Hospitalisation Details'!$L$2:$R$2342,4,)</f>
        <v>tier - 2</v>
      </c>
      <c r="O624" s="64" t="str">
        <f>VLOOKUP(A624,'Hospitalisation Details'!$L$2:$R$2342,5,)</f>
        <v>tier - 3</v>
      </c>
      <c r="P624" s="64" t="str">
        <f>VLOOKUP(A624,'Hospitalisation Details'!$L$2:$R$2342,6,)</f>
        <v>R1011</v>
      </c>
      <c r="Q624" s="64">
        <f>VLOOKUP(A624,'Hospitalisation Details'!$L$2:$R$2342,3,)</f>
        <v>40</v>
      </c>
      <c r="R624" s="64">
        <f>VLOOKUP(A624,'Hospitalisation Details'!$L$2:$U$2342,10,)</f>
        <v>11</v>
      </c>
      <c r="S624" s="64" t="str">
        <f>VLOOKUP(A624,'Hospitalisation Details'!$L$2:$U$2342,8,)</f>
        <v>Nov</v>
      </c>
      <c r="T624" s="126">
        <f>VLOOKUP(A624,'Hospitalisation Details'!$L$2:$U$2342,9,)</f>
        <v>1982</v>
      </c>
    </row>
    <row r="625" spans="1:20" ht="15.5" x14ac:dyDescent="0.35">
      <c r="A625" s="124" t="s">
        <v>1747</v>
      </c>
      <c r="B625" s="64" t="str">
        <f>VLOOKUP(A625,'Medical Examinations'!$AS$1:$BC$2336,9,)</f>
        <v>Craig R.</v>
      </c>
      <c r="C625" s="64">
        <f>VLOOKUP(A625,'Medical Examinations'!$AS$1:$BC$2336,2,)</f>
        <v>19.3</v>
      </c>
      <c r="D625" s="64">
        <f>VLOOKUP(A625,'Medical Examinations'!$AS$1:$BC$2336,3,)</f>
        <v>4.46</v>
      </c>
      <c r="E625" s="64" t="str">
        <f>VLOOKUP(A625,'Medical Examinations'!$AS$1:$BC$2336,6,)</f>
        <v>No</v>
      </c>
      <c r="F625" s="64" t="str">
        <f>VLOOKUP(A625,'Medical Examinations'!$AS$1:$BC$2336,4,)</f>
        <v>No</v>
      </c>
      <c r="G625" s="64" t="str">
        <f>VLOOKUP(A625,'Medical Examinations'!$AS$1:$BC$2336,5,)</f>
        <v>No</v>
      </c>
      <c r="H625" s="64">
        <f>VLOOKUP(A625,'Medical Examinations'!$AS$1:$BC$2336,8,)</f>
        <v>1</v>
      </c>
      <c r="I625" s="64" t="str">
        <f>VLOOKUP(A625,'Medical Examinations'!$AS$1:$BC$2336,7,)</f>
        <v>Yes</v>
      </c>
      <c r="J625" s="64" t="str">
        <f>VLOOKUP(A625,'Medical Examinations'!$AS$1:$BC$2336,11,)</f>
        <v xml:space="preserve">Normal Weight 
</v>
      </c>
      <c r="K625" s="64" t="str">
        <f>VLOOKUP(A625,'Medical Examinations'!$AS$1:$BC$2336,10,)</f>
        <v>Normal</v>
      </c>
      <c r="L625" s="64" t="str">
        <f>VLOOKUP(A625,'Hospitalisation Details'!$L$2:$R$2342,2,)</f>
        <v>26-06-1984</v>
      </c>
      <c r="M625" s="65">
        <f>VLOOKUP(A625,'Hospitalisation Details'!$L$2:$R$2345,7,)</f>
        <v>15821</v>
      </c>
      <c r="N625" s="64" t="str">
        <f>VLOOKUP(A625,'Hospitalisation Details'!$L$2:$R$2342,4,)</f>
        <v>tier - 2</v>
      </c>
      <c r="O625" s="64" t="str">
        <f>VLOOKUP(A625,'Hospitalisation Details'!$L$2:$R$2342,5,)</f>
        <v>tier - 3</v>
      </c>
      <c r="P625" s="64" t="str">
        <f>VLOOKUP(A625,'Hospitalisation Details'!$L$2:$R$2342,6,)</f>
        <v>R1011</v>
      </c>
      <c r="Q625" s="64">
        <f>VLOOKUP(A625,'Hospitalisation Details'!$L$2:$R$2342,3,)</f>
        <v>38</v>
      </c>
      <c r="R625" s="64">
        <f>VLOOKUP(A625,'Hospitalisation Details'!$L$2:$U$2342,10,)</f>
        <v>26</v>
      </c>
      <c r="S625" s="64" t="str">
        <f>VLOOKUP(A625,'Hospitalisation Details'!$L$2:$U$2342,8,)</f>
        <v>Jun</v>
      </c>
      <c r="T625" s="126">
        <f>VLOOKUP(A625,'Hospitalisation Details'!$L$2:$U$2342,9,)</f>
        <v>1984</v>
      </c>
    </row>
    <row r="626" spans="1:20" ht="15.5" x14ac:dyDescent="0.35">
      <c r="A626" s="124" t="s">
        <v>1746</v>
      </c>
      <c r="B626" s="64" t="str">
        <f>VLOOKUP(A626,'Medical Examinations'!$AS$1:$BC$2336,9,)</f>
        <v>Simo</v>
      </c>
      <c r="C626" s="64">
        <f>VLOOKUP(A626,'Medical Examinations'!$AS$1:$BC$2336,2,)</f>
        <v>24.13</v>
      </c>
      <c r="D626" s="64">
        <f>VLOOKUP(A626,'Medical Examinations'!$AS$1:$BC$2336,3,)</f>
        <v>5.29</v>
      </c>
      <c r="E626" s="64" t="str">
        <f>VLOOKUP(A626,'Medical Examinations'!$AS$1:$BC$2336,6,)</f>
        <v>Yes</v>
      </c>
      <c r="F626" s="64" t="str">
        <f>VLOOKUP(A626,'Medical Examinations'!$AS$1:$BC$2336,4,)</f>
        <v>No</v>
      </c>
      <c r="G626" s="64" t="str">
        <f>VLOOKUP(A626,'Medical Examinations'!$AS$1:$BC$2336,5,)</f>
        <v>Yes</v>
      </c>
      <c r="H626" s="64">
        <f>VLOOKUP(A626,'Medical Examinations'!$AS$1:$BC$2336,8,)</f>
        <v>1</v>
      </c>
      <c r="I626" s="64" t="str">
        <f>VLOOKUP(A626,'Medical Examinations'!$AS$1:$BC$2336,7,)</f>
        <v>Yes</v>
      </c>
      <c r="J626" s="64" t="str">
        <f>VLOOKUP(A626,'Medical Examinations'!$AS$1:$BC$2336,11,)</f>
        <v xml:space="preserve">Normal Weight 
</v>
      </c>
      <c r="K626" s="64" t="str">
        <f>VLOOKUP(A626,'Medical Examinations'!$AS$1:$BC$2336,10,)</f>
        <v>Normal</v>
      </c>
      <c r="L626" s="64" t="str">
        <f>VLOOKUP(A626,'Hospitalisation Details'!$L$2:$R$2342,2,)</f>
        <v>09-10-1997</v>
      </c>
      <c r="M626" s="65">
        <f>VLOOKUP(A626,'Hospitalisation Details'!$L$2:$R$2345,7,)</f>
        <v>15818</v>
      </c>
      <c r="N626" s="64" t="str">
        <f>VLOOKUP(A626,'Hospitalisation Details'!$L$2:$R$2342,4,)</f>
        <v>tier - 2</v>
      </c>
      <c r="O626" s="64" t="str">
        <f>VLOOKUP(A626,'Hospitalisation Details'!$L$2:$R$2342,5,)</f>
        <v>tier - 2</v>
      </c>
      <c r="P626" s="64" t="str">
        <f>VLOOKUP(A626,'Hospitalisation Details'!$L$2:$R$2342,6,)</f>
        <v>R1012</v>
      </c>
      <c r="Q626" s="64">
        <f>VLOOKUP(A626,'Hospitalisation Details'!$L$2:$R$2342,3,)</f>
        <v>25</v>
      </c>
      <c r="R626" s="64">
        <f>VLOOKUP(A626,'Hospitalisation Details'!$L$2:$U$2342,10,)</f>
        <v>9</v>
      </c>
      <c r="S626" s="64" t="str">
        <f>VLOOKUP(A626,'Hospitalisation Details'!$L$2:$U$2342,8,)</f>
        <v>Oct</v>
      </c>
      <c r="T626" s="126">
        <f>VLOOKUP(A626,'Hospitalisation Details'!$L$2:$U$2342,9,)</f>
        <v>1997</v>
      </c>
    </row>
    <row r="627" spans="1:20" ht="15.5" x14ac:dyDescent="0.35">
      <c r="A627" s="124" t="s">
        <v>1745</v>
      </c>
      <c r="B627" s="64" t="str">
        <f>VLOOKUP(A627,'Medical Examinations'!$AS$1:$BC$2336,9,)</f>
        <v>Christopher J</v>
      </c>
      <c r="C627" s="64">
        <f>VLOOKUP(A627,'Medical Examinations'!$AS$1:$BC$2336,2,)</f>
        <v>46.7</v>
      </c>
      <c r="D627" s="64">
        <f>VLOOKUP(A627,'Medical Examinations'!$AS$1:$BC$2336,3,)</f>
        <v>10.99</v>
      </c>
      <c r="E627" s="64" t="str">
        <f>VLOOKUP(A627,'Medical Examinations'!$AS$1:$BC$2336,6,)</f>
        <v>No</v>
      </c>
      <c r="F627" s="64" t="str">
        <f>VLOOKUP(A627,'Medical Examinations'!$AS$1:$BC$2336,4,)</f>
        <v>No</v>
      </c>
      <c r="G627" s="64" t="str">
        <f>VLOOKUP(A627,'Medical Examinations'!$AS$1:$BC$2336,5,)</f>
        <v>No</v>
      </c>
      <c r="H627" s="64">
        <f>VLOOKUP(A627,'Medical Examinations'!$AS$1:$BC$2336,8,)</f>
        <v>0</v>
      </c>
      <c r="I627" s="64" t="str">
        <f>VLOOKUP(A627,'Medical Examinations'!$AS$1:$BC$2336,7,)</f>
        <v>No</v>
      </c>
      <c r="J627" s="64" t="str">
        <f>VLOOKUP(A627,'Medical Examinations'!$AS$1:$BC$2336,11,)</f>
        <v>Obesity</v>
      </c>
      <c r="K627" s="64" t="str">
        <f>VLOOKUP(A627,'Medical Examinations'!$AS$1:$BC$2336,10,)</f>
        <v>Diabetes</v>
      </c>
      <c r="L627" s="64" t="str">
        <f>VLOOKUP(A627,'Hospitalisation Details'!$L$2:$R$2342,2,)</f>
        <v>29-08-1974</v>
      </c>
      <c r="M627" s="65">
        <f>VLOOKUP(A627,'Hospitalisation Details'!$L$2:$R$2345,7,)</f>
        <v>15747</v>
      </c>
      <c r="N627" s="64" t="str">
        <f>VLOOKUP(A627,'Hospitalisation Details'!$L$2:$R$2342,4,)</f>
        <v>tier - 2</v>
      </c>
      <c r="O627" s="64" t="str">
        <f>VLOOKUP(A627,'Hospitalisation Details'!$L$2:$R$2342,5,)</f>
        <v>tier - 1</v>
      </c>
      <c r="P627" s="64" t="str">
        <f>VLOOKUP(A627,'Hospitalisation Details'!$L$2:$R$2342,6,)</f>
        <v>R1012</v>
      </c>
      <c r="Q627" s="64">
        <f>VLOOKUP(A627,'Hospitalisation Details'!$L$2:$R$2342,3,)</f>
        <v>48</v>
      </c>
      <c r="R627" s="64">
        <f>VLOOKUP(A627,'Hospitalisation Details'!$L$2:$U$2342,10,)</f>
        <v>29</v>
      </c>
      <c r="S627" s="64" t="str">
        <f>VLOOKUP(A627,'Hospitalisation Details'!$L$2:$U$2342,8,)</f>
        <v>Aug</v>
      </c>
      <c r="T627" s="126">
        <f>VLOOKUP(A627,'Hospitalisation Details'!$L$2:$U$2342,9,)</f>
        <v>1974</v>
      </c>
    </row>
    <row r="628" spans="1:20" ht="15.5" x14ac:dyDescent="0.35">
      <c r="A628" s="124" t="s">
        <v>1744</v>
      </c>
      <c r="B628" s="64" t="str">
        <f>VLOOKUP(A628,'Medical Examinations'!$AS$1:$BC$2336,9,)</f>
        <v>Mario Sr.</v>
      </c>
      <c r="C628" s="64">
        <f>VLOOKUP(A628,'Medical Examinations'!$AS$1:$BC$2336,2,)</f>
        <v>45.27</v>
      </c>
      <c r="D628" s="64">
        <f>VLOOKUP(A628,'Medical Examinations'!$AS$1:$BC$2336,3,)</f>
        <v>5.2</v>
      </c>
      <c r="E628" s="64" t="str">
        <f>VLOOKUP(A628,'Medical Examinations'!$AS$1:$BC$2336,6,)</f>
        <v>Yes</v>
      </c>
      <c r="F628" s="64" t="str">
        <f>VLOOKUP(A628,'Medical Examinations'!$AS$1:$BC$2336,4,)</f>
        <v>No</v>
      </c>
      <c r="G628" s="64" t="str">
        <f>VLOOKUP(A628,'Medical Examinations'!$AS$1:$BC$2336,5,)</f>
        <v>No</v>
      </c>
      <c r="H628" s="64">
        <f>VLOOKUP(A628,'Medical Examinations'!$AS$1:$BC$2336,8,)</f>
        <v>0</v>
      </c>
      <c r="I628" s="64" t="str">
        <f>VLOOKUP(A628,'Medical Examinations'!$AS$1:$BC$2336,7,)</f>
        <v>No</v>
      </c>
      <c r="J628" s="64" t="str">
        <f>VLOOKUP(A628,'Medical Examinations'!$AS$1:$BC$2336,11,)</f>
        <v>Obesity</v>
      </c>
      <c r="K628" s="64" t="str">
        <f>VLOOKUP(A628,'Medical Examinations'!$AS$1:$BC$2336,10,)</f>
        <v>Normal</v>
      </c>
      <c r="L628" s="64" t="str">
        <f>VLOOKUP(A628,'Hospitalisation Details'!$L$2:$R$2342,2,)</f>
        <v>20-09-1976</v>
      </c>
      <c r="M628" s="65">
        <f>VLOOKUP(A628,'Hospitalisation Details'!$L$2:$R$2345,7,)</f>
        <v>15699</v>
      </c>
      <c r="N628" s="64" t="str">
        <f>VLOOKUP(A628,'Hospitalisation Details'!$L$2:$R$2342,4,)</f>
        <v>tier - 2</v>
      </c>
      <c r="O628" s="64" t="str">
        <f>VLOOKUP(A628,'Hospitalisation Details'!$L$2:$R$2342,5,)</f>
        <v>tier - 2</v>
      </c>
      <c r="P628" s="64" t="str">
        <f>VLOOKUP(A628,'Hospitalisation Details'!$L$2:$R$2342,6,)</f>
        <v>R1012</v>
      </c>
      <c r="Q628" s="64">
        <f>VLOOKUP(A628,'Hospitalisation Details'!$L$2:$R$2342,3,)</f>
        <v>46</v>
      </c>
      <c r="R628" s="64">
        <f>VLOOKUP(A628,'Hospitalisation Details'!$L$2:$U$2342,10,)</f>
        <v>20</v>
      </c>
      <c r="S628" s="64" t="str">
        <f>VLOOKUP(A628,'Hospitalisation Details'!$L$2:$U$2342,8,)</f>
        <v>Sep</v>
      </c>
      <c r="T628" s="126">
        <f>VLOOKUP(A628,'Hospitalisation Details'!$L$2:$U$2342,9,)</f>
        <v>1976</v>
      </c>
    </row>
    <row r="629" spans="1:20" ht="15.5" x14ac:dyDescent="0.35">
      <c r="A629" s="124" t="s">
        <v>1743</v>
      </c>
      <c r="B629" s="64" t="str">
        <f>VLOOKUP(A629,'Medical Examinations'!$AS$1:$BC$2336,9,)</f>
        <v>Meghann R.</v>
      </c>
      <c r="C629" s="64">
        <f>VLOOKUP(A629,'Medical Examinations'!$AS$1:$BC$2336,2,)</f>
        <v>44.29</v>
      </c>
      <c r="D629" s="64">
        <f>VLOOKUP(A629,'Medical Examinations'!$AS$1:$BC$2336,3,)</f>
        <v>9.66</v>
      </c>
      <c r="E629" s="64" t="str">
        <f>VLOOKUP(A629,'Medical Examinations'!$AS$1:$BC$2336,6,)</f>
        <v>No</v>
      </c>
      <c r="F629" s="64" t="str">
        <f>VLOOKUP(A629,'Medical Examinations'!$AS$1:$BC$2336,4,)</f>
        <v>No</v>
      </c>
      <c r="G629" s="64" t="str">
        <f>VLOOKUP(A629,'Medical Examinations'!$AS$1:$BC$2336,5,)</f>
        <v>No</v>
      </c>
      <c r="H629" s="64">
        <f>VLOOKUP(A629,'Medical Examinations'!$AS$1:$BC$2336,8,)</f>
        <v>2</v>
      </c>
      <c r="I629" s="64" t="str">
        <f>VLOOKUP(A629,'Medical Examinations'!$AS$1:$BC$2336,7,)</f>
        <v>No</v>
      </c>
      <c r="J629" s="64" t="str">
        <f>VLOOKUP(A629,'Medical Examinations'!$AS$1:$BC$2336,11,)</f>
        <v>Obesity</v>
      </c>
      <c r="K629" s="64" t="str">
        <f>VLOOKUP(A629,'Medical Examinations'!$AS$1:$BC$2336,10,)</f>
        <v>Diabetes</v>
      </c>
      <c r="L629" s="64" t="str">
        <f>VLOOKUP(A629,'Hospitalisation Details'!$L$2:$R$2342,2,)</f>
        <v>26-06-1973</v>
      </c>
      <c r="M629" s="65">
        <f>VLOOKUP(A629,'Hospitalisation Details'!$L$2:$R$2345,7,)</f>
        <v>15670</v>
      </c>
      <c r="N629" s="64" t="str">
        <f>VLOOKUP(A629,'Hospitalisation Details'!$L$2:$R$2342,4,)</f>
        <v>tier - 2</v>
      </c>
      <c r="O629" s="64" t="str">
        <f>VLOOKUP(A629,'Hospitalisation Details'!$L$2:$R$2342,5,)</f>
        <v>tier - 2</v>
      </c>
      <c r="P629" s="64" t="str">
        <f>VLOOKUP(A629,'Hospitalisation Details'!$L$2:$R$2342,6,)</f>
        <v>R1026</v>
      </c>
      <c r="Q629" s="64">
        <f>VLOOKUP(A629,'Hospitalisation Details'!$L$2:$R$2342,3,)</f>
        <v>49</v>
      </c>
      <c r="R629" s="64">
        <f>VLOOKUP(A629,'Hospitalisation Details'!$L$2:$U$2342,10,)</f>
        <v>26</v>
      </c>
      <c r="S629" s="64" t="str">
        <f>VLOOKUP(A629,'Hospitalisation Details'!$L$2:$U$2342,8,)</f>
        <v>Jun</v>
      </c>
      <c r="T629" s="126">
        <f>VLOOKUP(A629,'Hospitalisation Details'!$L$2:$U$2342,9,)</f>
        <v>1973</v>
      </c>
    </row>
    <row r="630" spans="1:20" ht="15.5" x14ac:dyDescent="0.35">
      <c r="A630" s="124" t="s">
        <v>1742</v>
      </c>
      <c r="B630" s="64" t="str">
        <f>VLOOKUP(A630,'Medical Examinations'!$AS$1:$BC$2336,9,)</f>
        <v>Scott M</v>
      </c>
      <c r="C630" s="64">
        <f>VLOOKUP(A630,'Medical Examinations'!$AS$1:$BC$2336,2,)</f>
        <v>54.59</v>
      </c>
      <c r="D630" s="64">
        <f>VLOOKUP(A630,'Medical Examinations'!$AS$1:$BC$2336,3,)</f>
        <v>4.22</v>
      </c>
      <c r="E630" s="64" t="str">
        <f>VLOOKUP(A630,'Medical Examinations'!$AS$1:$BC$2336,6,)</f>
        <v>Yes</v>
      </c>
      <c r="F630" s="64" t="str">
        <f>VLOOKUP(A630,'Medical Examinations'!$AS$1:$BC$2336,4,)</f>
        <v>No</v>
      </c>
      <c r="G630" s="64" t="str">
        <f>VLOOKUP(A630,'Medical Examinations'!$AS$1:$BC$2336,5,)</f>
        <v>No</v>
      </c>
      <c r="H630" s="64">
        <f>VLOOKUP(A630,'Medical Examinations'!$AS$1:$BC$2336,8,)</f>
        <v>1</v>
      </c>
      <c r="I630" s="64" t="str">
        <f>VLOOKUP(A630,'Medical Examinations'!$AS$1:$BC$2336,7,)</f>
        <v>No</v>
      </c>
      <c r="J630" s="64" t="str">
        <f>VLOOKUP(A630,'Medical Examinations'!$AS$1:$BC$2336,11,)</f>
        <v>Obesity</v>
      </c>
      <c r="K630" s="64" t="str">
        <f>VLOOKUP(A630,'Medical Examinations'!$AS$1:$BC$2336,10,)</f>
        <v>Normal</v>
      </c>
      <c r="L630" s="64" t="str">
        <f>VLOOKUP(A630,'Hospitalisation Details'!$L$2:$R$2342,2,)</f>
        <v>22-12-1988</v>
      </c>
      <c r="M630" s="65">
        <f>VLOOKUP(A630,'Hospitalisation Details'!$L$2:$R$2345,7,)</f>
        <v>15646</v>
      </c>
      <c r="N630" s="64" t="str">
        <f>VLOOKUP(A630,'Hospitalisation Details'!$L$2:$R$2342,4,)</f>
        <v>tier - 2</v>
      </c>
      <c r="O630" s="64" t="str">
        <f>VLOOKUP(A630,'Hospitalisation Details'!$L$2:$R$2342,5,)</f>
        <v>tier - 2</v>
      </c>
      <c r="P630" s="64" t="str">
        <f>VLOOKUP(A630,'Hospitalisation Details'!$L$2:$R$2342,6,)</f>
        <v>R1011</v>
      </c>
      <c r="Q630" s="64">
        <f>VLOOKUP(A630,'Hospitalisation Details'!$L$2:$R$2342,3,)</f>
        <v>34</v>
      </c>
      <c r="R630" s="64">
        <f>VLOOKUP(A630,'Hospitalisation Details'!$L$2:$U$2342,10,)</f>
        <v>22</v>
      </c>
      <c r="S630" s="64" t="str">
        <f>VLOOKUP(A630,'Hospitalisation Details'!$L$2:$U$2342,8,)</f>
        <v>Dec</v>
      </c>
      <c r="T630" s="126">
        <f>VLOOKUP(A630,'Hospitalisation Details'!$L$2:$U$2342,9,)</f>
        <v>1988</v>
      </c>
    </row>
    <row r="631" spans="1:20" ht="15.5" x14ac:dyDescent="0.35">
      <c r="A631" s="124" t="s">
        <v>1741</v>
      </c>
      <c r="B631" s="64" t="str">
        <f>VLOOKUP(A631,'Medical Examinations'!$AS$1:$BC$2336,9,)</f>
        <v>Caitlin E.</v>
      </c>
      <c r="C631" s="64">
        <f>VLOOKUP(A631,'Medical Examinations'!$AS$1:$BC$2336,2,)</f>
        <v>32.965000000000003</v>
      </c>
      <c r="D631" s="64">
        <f>VLOOKUP(A631,'Medical Examinations'!$AS$1:$BC$2336,3,)</f>
        <v>11.78</v>
      </c>
      <c r="E631" s="64" t="str">
        <f>VLOOKUP(A631,'Medical Examinations'!$AS$1:$BC$2336,6,)</f>
        <v>No</v>
      </c>
      <c r="F631" s="64" t="str">
        <f>VLOOKUP(A631,'Medical Examinations'!$AS$1:$BC$2336,4,)</f>
        <v>No</v>
      </c>
      <c r="G631" s="64" t="str">
        <f>VLOOKUP(A631,'Medical Examinations'!$AS$1:$BC$2336,5,)</f>
        <v>No</v>
      </c>
      <c r="H631" s="64">
        <f>VLOOKUP(A631,'Medical Examinations'!$AS$1:$BC$2336,8,)</f>
        <v>0</v>
      </c>
      <c r="I631" s="64" t="str">
        <f>VLOOKUP(A631,'Medical Examinations'!$AS$1:$BC$2336,7,)</f>
        <v>No</v>
      </c>
      <c r="J631" s="64" t="str">
        <f>VLOOKUP(A631,'Medical Examinations'!$AS$1:$BC$2336,11,)</f>
        <v>Obesity</v>
      </c>
      <c r="K631" s="64" t="str">
        <f>VLOOKUP(A631,'Medical Examinations'!$AS$1:$BC$2336,10,)</f>
        <v>Diabetes</v>
      </c>
      <c r="L631" s="64" t="str">
        <f>VLOOKUP(A631,'Hospitalisation Details'!$L$2:$R$2342,2,)</f>
        <v>06-06-1960</v>
      </c>
      <c r="M631" s="65">
        <f>VLOOKUP(A631,'Hospitalisation Details'!$L$2:$R$2345,7,)</f>
        <v>15612</v>
      </c>
      <c r="N631" s="64" t="str">
        <f>VLOOKUP(A631,'Hospitalisation Details'!$L$2:$R$2342,4,)</f>
        <v>tier - 2</v>
      </c>
      <c r="O631" s="64" t="str">
        <f>VLOOKUP(A631,'Hospitalisation Details'!$L$2:$R$2342,5,)</f>
        <v>tier - 2</v>
      </c>
      <c r="P631" s="64" t="str">
        <f>VLOOKUP(A631,'Hospitalisation Details'!$L$2:$R$2342,6,)</f>
        <v>R1012</v>
      </c>
      <c r="Q631" s="64">
        <f>VLOOKUP(A631,'Hospitalisation Details'!$L$2:$R$2342,3,)</f>
        <v>63</v>
      </c>
      <c r="R631" s="64">
        <f>VLOOKUP(A631,'Hospitalisation Details'!$L$2:$U$2342,10,)</f>
        <v>6</v>
      </c>
      <c r="S631" s="64" t="str">
        <f>VLOOKUP(A631,'Hospitalisation Details'!$L$2:$U$2342,8,)</f>
        <v>Jun</v>
      </c>
      <c r="T631" s="126">
        <f>VLOOKUP(A631,'Hospitalisation Details'!$L$2:$U$2342,9,)</f>
        <v>1960</v>
      </c>
    </row>
    <row r="632" spans="1:20" ht="15.5" x14ac:dyDescent="0.35">
      <c r="A632" s="124" t="s">
        <v>1740</v>
      </c>
      <c r="B632" s="64" t="str">
        <f>VLOOKUP(A632,'Medical Examinations'!$AS$1:$BC$2336,9,)</f>
        <v>Samantha A.</v>
      </c>
      <c r="C632" s="64">
        <f>VLOOKUP(A632,'Medical Examinations'!$AS$1:$BC$2336,2,)</f>
        <v>38.049999999999997</v>
      </c>
      <c r="D632" s="64">
        <f>VLOOKUP(A632,'Medical Examinations'!$AS$1:$BC$2336,3,)</f>
        <v>9.6199999999999992</v>
      </c>
      <c r="E632" s="64" t="str">
        <f>VLOOKUP(A632,'Medical Examinations'!$AS$1:$BC$2336,6,)</f>
        <v>No</v>
      </c>
      <c r="F632" s="64" t="str">
        <f>VLOOKUP(A632,'Medical Examinations'!$AS$1:$BC$2336,4,)</f>
        <v>No</v>
      </c>
      <c r="G632" s="64" t="str">
        <f>VLOOKUP(A632,'Medical Examinations'!$AS$1:$BC$2336,5,)</f>
        <v>No</v>
      </c>
      <c r="H632" s="64">
        <f>VLOOKUP(A632,'Medical Examinations'!$AS$1:$BC$2336,8,)</f>
        <v>0</v>
      </c>
      <c r="I632" s="64" t="str">
        <f>VLOOKUP(A632,'Medical Examinations'!$AS$1:$BC$2336,7,)</f>
        <v>No</v>
      </c>
      <c r="J632" s="64" t="str">
        <f>VLOOKUP(A632,'Medical Examinations'!$AS$1:$BC$2336,11,)</f>
        <v>Obesity</v>
      </c>
      <c r="K632" s="64" t="str">
        <f>VLOOKUP(A632,'Medical Examinations'!$AS$1:$BC$2336,10,)</f>
        <v>Diabetes</v>
      </c>
      <c r="L632" s="64" t="str">
        <f>VLOOKUP(A632,'Hospitalisation Details'!$L$2:$R$2342,2,)</f>
        <v>28-10-1965</v>
      </c>
      <c r="M632" s="65">
        <f>VLOOKUP(A632,'Hospitalisation Details'!$L$2:$R$2345,7,)</f>
        <v>15609</v>
      </c>
      <c r="N632" s="64" t="str">
        <f>VLOOKUP(A632,'Hospitalisation Details'!$L$2:$R$2342,4,)</f>
        <v>tier - 2</v>
      </c>
      <c r="O632" s="64" t="str">
        <f>VLOOKUP(A632,'Hospitalisation Details'!$L$2:$R$2342,5,)</f>
        <v>tier - 2</v>
      </c>
      <c r="P632" s="64" t="str">
        <f>VLOOKUP(A632,'Hospitalisation Details'!$L$2:$R$2342,6,)</f>
        <v>R1026</v>
      </c>
      <c r="Q632" s="64">
        <f>VLOOKUP(A632,'Hospitalisation Details'!$L$2:$R$2342,3,)</f>
        <v>57</v>
      </c>
      <c r="R632" s="64">
        <f>VLOOKUP(A632,'Hospitalisation Details'!$L$2:$U$2342,10,)</f>
        <v>28</v>
      </c>
      <c r="S632" s="64" t="str">
        <f>VLOOKUP(A632,'Hospitalisation Details'!$L$2:$U$2342,8,)</f>
        <v>Oct</v>
      </c>
      <c r="T632" s="126">
        <f>VLOOKUP(A632,'Hospitalisation Details'!$L$2:$U$2342,9,)</f>
        <v>1965</v>
      </c>
    </row>
    <row r="633" spans="1:20" ht="15.5" x14ac:dyDescent="0.35">
      <c r="A633" s="124" t="s">
        <v>1739</v>
      </c>
      <c r="B633" s="64" t="str">
        <f>VLOOKUP(A633,'Medical Examinations'!$AS$1:$BC$2336,9,)</f>
        <v>Erik</v>
      </c>
      <c r="C633" s="64">
        <f>VLOOKUP(A633,'Medical Examinations'!$AS$1:$BC$2336,2,)</f>
        <v>46.14</v>
      </c>
      <c r="D633" s="64">
        <f>VLOOKUP(A633,'Medical Examinations'!$AS$1:$BC$2336,3,)</f>
        <v>10.78</v>
      </c>
      <c r="E633" s="64" t="str">
        <f>VLOOKUP(A633,'Medical Examinations'!$AS$1:$BC$2336,6,)</f>
        <v>No</v>
      </c>
      <c r="F633" s="64" t="str">
        <f>VLOOKUP(A633,'Medical Examinations'!$AS$1:$BC$2336,4,)</f>
        <v>No</v>
      </c>
      <c r="G633" s="64" t="str">
        <f>VLOOKUP(A633,'Medical Examinations'!$AS$1:$BC$2336,5,)</f>
        <v>No</v>
      </c>
      <c r="H633" s="64">
        <f>VLOOKUP(A633,'Medical Examinations'!$AS$1:$BC$2336,8,)</f>
        <v>0</v>
      </c>
      <c r="I633" s="64" t="str">
        <f>VLOOKUP(A633,'Medical Examinations'!$AS$1:$BC$2336,7,)</f>
        <v>No</v>
      </c>
      <c r="J633" s="64" t="str">
        <f>VLOOKUP(A633,'Medical Examinations'!$AS$1:$BC$2336,11,)</f>
        <v>Obesity</v>
      </c>
      <c r="K633" s="64" t="str">
        <f>VLOOKUP(A633,'Medical Examinations'!$AS$1:$BC$2336,10,)</f>
        <v>Diabetes</v>
      </c>
      <c r="L633" s="64" t="str">
        <f>VLOOKUP(A633,'Hospitalisation Details'!$L$2:$R$2342,2,)</f>
        <v>30-07-1974</v>
      </c>
      <c r="M633" s="65">
        <f>VLOOKUP(A633,'Hospitalisation Details'!$L$2:$R$2345,7,)</f>
        <v>15557</v>
      </c>
      <c r="N633" s="64" t="str">
        <f>VLOOKUP(A633,'Hospitalisation Details'!$L$2:$R$2342,4,)</f>
        <v>tier - 2</v>
      </c>
      <c r="O633" s="64" t="str">
        <f>VLOOKUP(A633,'Hospitalisation Details'!$L$2:$R$2342,5,)</f>
        <v>tier - 2</v>
      </c>
      <c r="P633" s="64" t="str">
        <f>VLOOKUP(A633,'Hospitalisation Details'!$L$2:$R$2342,6,)</f>
        <v>R1012</v>
      </c>
      <c r="Q633" s="64">
        <f>VLOOKUP(A633,'Hospitalisation Details'!$L$2:$R$2342,3,)</f>
        <v>48</v>
      </c>
      <c r="R633" s="64">
        <f>VLOOKUP(A633,'Hospitalisation Details'!$L$2:$U$2342,10,)</f>
        <v>30</v>
      </c>
      <c r="S633" s="64" t="str">
        <f>VLOOKUP(A633,'Hospitalisation Details'!$L$2:$U$2342,8,)</f>
        <v>Jul</v>
      </c>
      <c r="T633" s="126">
        <f>VLOOKUP(A633,'Hospitalisation Details'!$L$2:$U$2342,9,)</f>
        <v>1974</v>
      </c>
    </row>
    <row r="634" spans="1:20" ht="15.5" x14ac:dyDescent="0.35">
      <c r="A634" s="124" t="s">
        <v>1738</v>
      </c>
      <c r="B634" s="64" t="str">
        <f>VLOOKUP(A634,'Medical Examinations'!$AS$1:$BC$2336,9,)</f>
        <v>Christopher</v>
      </c>
      <c r="C634" s="64">
        <f>VLOOKUP(A634,'Medical Examinations'!$AS$1:$BC$2336,2,)</f>
        <v>41.325000000000003</v>
      </c>
      <c r="D634" s="64">
        <f>VLOOKUP(A634,'Medical Examinations'!$AS$1:$BC$2336,3,)</f>
        <v>5.1100000000000003</v>
      </c>
      <c r="E634" s="64" t="str">
        <f>VLOOKUP(A634,'Medical Examinations'!$AS$1:$BC$2336,6,)</f>
        <v>Yes</v>
      </c>
      <c r="F634" s="64" t="str">
        <f>VLOOKUP(A634,'Medical Examinations'!$AS$1:$BC$2336,4,)</f>
        <v>No</v>
      </c>
      <c r="G634" s="64" t="str">
        <f>VLOOKUP(A634,'Medical Examinations'!$AS$1:$BC$2336,5,)</f>
        <v>No</v>
      </c>
      <c r="H634" s="64">
        <f>VLOOKUP(A634,'Medical Examinations'!$AS$1:$BC$2336,8,)</f>
        <v>2</v>
      </c>
      <c r="I634" s="64" t="str">
        <f>VLOOKUP(A634,'Medical Examinations'!$AS$1:$BC$2336,7,)</f>
        <v>No</v>
      </c>
      <c r="J634" s="64" t="str">
        <f>VLOOKUP(A634,'Medical Examinations'!$AS$1:$BC$2336,11,)</f>
        <v>Obesity</v>
      </c>
      <c r="K634" s="64" t="str">
        <f>VLOOKUP(A634,'Medical Examinations'!$AS$1:$BC$2336,10,)</f>
        <v>Normal</v>
      </c>
      <c r="L634" s="64" t="str">
        <f>VLOOKUP(A634,'Hospitalisation Details'!$L$2:$R$2342,2,)</f>
        <v>02-10-1959</v>
      </c>
      <c r="M634" s="65">
        <f>VLOOKUP(A634,'Hospitalisation Details'!$L$2:$R$2345,7,)</f>
        <v>15555</v>
      </c>
      <c r="N634" s="64" t="str">
        <f>VLOOKUP(A634,'Hospitalisation Details'!$L$2:$R$2342,4,)</f>
        <v>tier - 2</v>
      </c>
      <c r="O634" s="64" t="str">
        <f>VLOOKUP(A634,'Hospitalisation Details'!$L$2:$R$2342,5,)</f>
        <v>tier - 3</v>
      </c>
      <c r="P634" s="64" t="str">
        <f>VLOOKUP(A634,'Hospitalisation Details'!$L$2:$R$2342,6,)</f>
        <v>R1012</v>
      </c>
      <c r="Q634" s="64">
        <f>VLOOKUP(A634,'Hospitalisation Details'!$L$2:$R$2342,3,)</f>
        <v>63</v>
      </c>
      <c r="R634" s="64">
        <f>VLOOKUP(A634,'Hospitalisation Details'!$L$2:$U$2342,10,)</f>
        <v>2</v>
      </c>
      <c r="S634" s="64" t="str">
        <f>VLOOKUP(A634,'Hospitalisation Details'!$L$2:$U$2342,8,)</f>
        <v>Oct</v>
      </c>
      <c r="T634" s="126">
        <f>VLOOKUP(A634,'Hospitalisation Details'!$L$2:$U$2342,9,)</f>
        <v>1959</v>
      </c>
    </row>
    <row r="635" spans="1:20" ht="15.5" x14ac:dyDescent="0.35">
      <c r="A635" s="124" t="s">
        <v>1737</v>
      </c>
      <c r="B635" s="64" t="str">
        <f>VLOOKUP(A635,'Medical Examinations'!$AS$1:$BC$2336,9,)</f>
        <v>Maya</v>
      </c>
      <c r="C635" s="64">
        <f>VLOOKUP(A635,'Medical Examinations'!$AS$1:$BC$2336,2,)</f>
        <v>44.64</v>
      </c>
      <c r="D635" s="64">
        <f>VLOOKUP(A635,'Medical Examinations'!$AS$1:$BC$2336,3,)</f>
        <v>7.18</v>
      </c>
      <c r="E635" s="64" t="str">
        <f>VLOOKUP(A635,'Medical Examinations'!$AS$1:$BC$2336,6,)</f>
        <v>No</v>
      </c>
      <c r="F635" s="64" t="str">
        <f>VLOOKUP(A635,'Medical Examinations'!$AS$1:$BC$2336,4,)</f>
        <v>No</v>
      </c>
      <c r="G635" s="64" t="str">
        <f>VLOOKUP(A635,'Medical Examinations'!$AS$1:$BC$2336,5,)</f>
        <v>No</v>
      </c>
      <c r="H635" s="64">
        <f>VLOOKUP(A635,'Medical Examinations'!$AS$1:$BC$2336,8,)</f>
        <v>0</v>
      </c>
      <c r="I635" s="64" t="str">
        <f>VLOOKUP(A635,'Medical Examinations'!$AS$1:$BC$2336,7,)</f>
        <v>No</v>
      </c>
      <c r="J635" s="64" t="str">
        <f>VLOOKUP(A635,'Medical Examinations'!$AS$1:$BC$2336,11,)</f>
        <v>Obesity</v>
      </c>
      <c r="K635" s="64" t="str">
        <f>VLOOKUP(A635,'Medical Examinations'!$AS$1:$BC$2336,10,)</f>
        <v>Diabetes</v>
      </c>
      <c r="L635" s="64" t="str">
        <f>VLOOKUP(A635,'Hospitalisation Details'!$L$2:$R$2342,2,)</f>
        <v>28-06-1974</v>
      </c>
      <c r="M635" s="65">
        <f>VLOOKUP(A635,'Hospitalisation Details'!$L$2:$R$2345,7,)</f>
        <v>15532</v>
      </c>
      <c r="N635" s="64" t="str">
        <f>VLOOKUP(A635,'Hospitalisation Details'!$L$2:$R$2342,4,)</f>
        <v>tier - 2</v>
      </c>
      <c r="O635" s="64" t="str">
        <f>VLOOKUP(A635,'Hospitalisation Details'!$L$2:$R$2342,5,)</f>
        <v>tier - 2</v>
      </c>
      <c r="P635" s="64" t="str">
        <f>VLOOKUP(A635,'Hospitalisation Details'!$L$2:$R$2342,6,)</f>
        <v>R1026</v>
      </c>
      <c r="Q635" s="64">
        <f>VLOOKUP(A635,'Hospitalisation Details'!$L$2:$R$2342,3,)</f>
        <v>48</v>
      </c>
      <c r="R635" s="64">
        <f>VLOOKUP(A635,'Hospitalisation Details'!$L$2:$U$2342,10,)</f>
        <v>28</v>
      </c>
      <c r="S635" s="64" t="str">
        <f>VLOOKUP(A635,'Hospitalisation Details'!$L$2:$U$2342,8,)</f>
        <v>Jun</v>
      </c>
      <c r="T635" s="126">
        <f>VLOOKUP(A635,'Hospitalisation Details'!$L$2:$U$2342,9,)</f>
        <v>1974</v>
      </c>
    </row>
    <row r="636" spans="1:20" ht="15.5" x14ac:dyDescent="0.35">
      <c r="A636" s="124" t="s">
        <v>1736</v>
      </c>
      <c r="B636" s="64" t="str">
        <f>VLOOKUP(A636,'Medical Examinations'!$AS$1:$BC$2336,9,)</f>
        <v>Zachary T</v>
      </c>
      <c r="C636" s="64">
        <f>VLOOKUP(A636,'Medical Examinations'!$AS$1:$BC$2336,2,)</f>
        <v>25.175000000000001</v>
      </c>
      <c r="D636" s="64">
        <f>VLOOKUP(A636,'Medical Examinations'!$AS$1:$BC$2336,3,)</f>
        <v>4.96</v>
      </c>
      <c r="E636" s="64" t="str">
        <f>VLOOKUP(A636,'Medical Examinations'!$AS$1:$BC$2336,6,)</f>
        <v>No</v>
      </c>
      <c r="F636" s="64" t="str">
        <f>VLOOKUP(A636,'Medical Examinations'!$AS$1:$BC$2336,4,)</f>
        <v>yes</v>
      </c>
      <c r="G636" s="64" t="str">
        <f>VLOOKUP(A636,'Medical Examinations'!$AS$1:$BC$2336,5,)</f>
        <v>No</v>
      </c>
      <c r="H636" s="64">
        <f>VLOOKUP(A636,'Medical Examinations'!$AS$1:$BC$2336,8,)</f>
        <v>1</v>
      </c>
      <c r="I636" s="64" t="str">
        <f>VLOOKUP(A636,'Medical Examinations'!$AS$1:$BC$2336,7,)</f>
        <v>No</v>
      </c>
      <c r="J636" s="64" t="str">
        <f>VLOOKUP(A636,'Medical Examinations'!$AS$1:$BC$2336,11,)</f>
        <v>Over weight</v>
      </c>
      <c r="K636" s="64" t="str">
        <f>VLOOKUP(A636,'Medical Examinations'!$AS$1:$BC$2336,10,)</f>
        <v>Normal</v>
      </c>
      <c r="L636" s="64" t="str">
        <f>VLOOKUP(A636,'Hospitalisation Details'!$L$2:$R$2342,2,)</f>
        <v>17-07-2004</v>
      </c>
      <c r="M636" s="65">
        <f>VLOOKUP(A636,'Hospitalisation Details'!$L$2:$R$2345,7,)</f>
        <v>15518</v>
      </c>
      <c r="N636" s="64" t="str">
        <f>VLOOKUP(A636,'Hospitalisation Details'!$L$2:$R$2342,4,)</f>
        <v>tier - 2</v>
      </c>
      <c r="O636" s="64" t="str">
        <f>VLOOKUP(A636,'Hospitalisation Details'!$L$2:$R$2342,5,)</f>
        <v>tier - 3</v>
      </c>
      <c r="P636" s="64" t="str">
        <f>VLOOKUP(A636,'Hospitalisation Details'!$L$2:$R$2342,6,)</f>
        <v>R1015</v>
      </c>
      <c r="Q636" s="64">
        <f>VLOOKUP(A636,'Hospitalisation Details'!$L$2:$R$2342,3,)</f>
        <v>18</v>
      </c>
      <c r="R636" s="64">
        <f>VLOOKUP(A636,'Hospitalisation Details'!$L$2:$U$2342,10,)</f>
        <v>17</v>
      </c>
      <c r="S636" s="64" t="str">
        <f>VLOOKUP(A636,'Hospitalisation Details'!$L$2:$U$2342,8,)</f>
        <v>Jul</v>
      </c>
      <c r="T636" s="126">
        <f>VLOOKUP(A636,'Hospitalisation Details'!$L$2:$U$2342,9,)</f>
        <v>2004</v>
      </c>
    </row>
    <row r="637" spans="1:20" ht="15.5" x14ac:dyDescent="0.35">
      <c r="A637" s="124" t="s">
        <v>1735</v>
      </c>
      <c r="B637" s="64" t="str">
        <f>VLOOKUP(A637,'Medical Examinations'!$AS$1:$BC$2336,9,)</f>
        <v>Hilda</v>
      </c>
      <c r="C637" s="64">
        <f>VLOOKUP(A637,'Medical Examinations'!$AS$1:$BC$2336,2,)</f>
        <v>43.11</v>
      </c>
      <c r="D637" s="64">
        <f>VLOOKUP(A637,'Medical Examinations'!$AS$1:$BC$2336,3,)</f>
        <v>4.67</v>
      </c>
      <c r="E637" s="64" t="str">
        <f>VLOOKUP(A637,'Medical Examinations'!$AS$1:$BC$2336,6,)</f>
        <v>Yes</v>
      </c>
      <c r="F637" s="64" t="str">
        <f>VLOOKUP(A637,'Medical Examinations'!$AS$1:$BC$2336,4,)</f>
        <v>No</v>
      </c>
      <c r="G637" s="64" t="str">
        <f>VLOOKUP(A637,'Medical Examinations'!$AS$1:$BC$2336,5,)</f>
        <v>No</v>
      </c>
      <c r="H637" s="64">
        <f>VLOOKUP(A637,'Medical Examinations'!$AS$1:$BC$2336,8,)</f>
        <v>0</v>
      </c>
      <c r="I637" s="64" t="str">
        <f>VLOOKUP(A637,'Medical Examinations'!$AS$1:$BC$2336,7,)</f>
        <v>No</v>
      </c>
      <c r="J637" s="64" t="str">
        <f>VLOOKUP(A637,'Medical Examinations'!$AS$1:$BC$2336,11,)</f>
        <v>Obesity</v>
      </c>
      <c r="K637" s="64" t="str">
        <f>VLOOKUP(A637,'Medical Examinations'!$AS$1:$BC$2336,10,)</f>
        <v>Normal</v>
      </c>
      <c r="L637" s="64" t="str">
        <f>VLOOKUP(A637,'Hospitalisation Details'!$L$2:$R$2342,2,)</f>
        <v>20-07-1976</v>
      </c>
      <c r="M637" s="65">
        <f>VLOOKUP(A637,'Hospitalisation Details'!$L$2:$R$2345,7,)</f>
        <v>15450</v>
      </c>
      <c r="N637" s="64" t="str">
        <f>VLOOKUP(A637,'Hospitalisation Details'!$L$2:$R$2342,4,)</f>
        <v>tier - 2</v>
      </c>
      <c r="O637" s="64" t="str">
        <f>VLOOKUP(A637,'Hospitalisation Details'!$L$2:$R$2342,5,)</f>
        <v>tier - 1</v>
      </c>
      <c r="P637" s="64" t="str">
        <f>VLOOKUP(A637,'Hospitalisation Details'!$L$2:$R$2342,6,)</f>
        <v>R1026</v>
      </c>
      <c r="Q637" s="64">
        <f>VLOOKUP(A637,'Hospitalisation Details'!$L$2:$R$2342,3,)</f>
        <v>46</v>
      </c>
      <c r="R637" s="64">
        <f>VLOOKUP(A637,'Hospitalisation Details'!$L$2:$U$2342,10,)</f>
        <v>20</v>
      </c>
      <c r="S637" s="64" t="str">
        <f>VLOOKUP(A637,'Hospitalisation Details'!$L$2:$U$2342,8,)</f>
        <v>Jul</v>
      </c>
      <c r="T637" s="126">
        <f>VLOOKUP(A637,'Hospitalisation Details'!$L$2:$U$2342,9,)</f>
        <v>1976</v>
      </c>
    </row>
    <row r="638" spans="1:20" ht="15.5" x14ac:dyDescent="0.35">
      <c r="A638" s="124" t="s">
        <v>1734</v>
      </c>
      <c r="B638" s="64" t="str">
        <f>VLOOKUP(A638,'Medical Examinations'!$AS$1:$BC$2336,9,)</f>
        <v>Stephanie</v>
      </c>
      <c r="C638" s="64">
        <f>VLOOKUP(A638,'Medical Examinations'!$AS$1:$BC$2336,2,)</f>
        <v>53.32</v>
      </c>
      <c r="D638" s="64">
        <f>VLOOKUP(A638,'Medical Examinations'!$AS$1:$BC$2336,3,)</f>
        <v>5.0599999999999996</v>
      </c>
      <c r="E638" s="64" t="str">
        <f>VLOOKUP(A638,'Medical Examinations'!$AS$1:$BC$2336,6,)</f>
        <v>No</v>
      </c>
      <c r="F638" s="64" t="str">
        <f>VLOOKUP(A638,'Medical Examinations'!$AS$1:$BC$2336,4,)</f>
        <v>No</v>
      </c>
      <c r="G638" s="64" t="str">
        <f>VLOOKUP(A638,'Medical Examinations'!$AS$1:$BC$2336,5,)</f>
        <v>No</v>
      </c>
      <c r="H638" s="64">
        <f>VLOOKUP(A638,'Medical Examinations'!$AS$1:$BC$2336,8,)</f>
        <v>0</v>
      </c>
      <c r="I638" s="64" t="str">
        <f>VLOOKUP(A638,'Medical Examinations'!$AS$1:$BC$2336,7,)</f>
        <v>No</v>
      </c>
      <c r="J638" s="64" t="str">
        <f>VLOOKUP(A638,'Medical Examinations'!$AS$1:$BC$2336,11,)</f>
        <v>Obesity</v>
      </c>
      <c r="K638" s="64" t="str">
        <f>VLOOKUP(A638,'Medical Examinations'!$AS$1:$BC$2336,10,)</f>
        <v>Normal</v>
      </c>
      <c r="L638" s="64" t="str">
        <f>VLOOKUP(A638,'Hospitalisation Details'!$L$2:$R$2342,2,)</f>
        <v>25-10-1990</v>
      </c>
      <c r="M638" s="65">
        <f>VLOOKUP(A638,'Hospitalisation Details'!$L$2:$R$2345,7,)</f>
        <v>15440</v>
      </c>
      <c r="N638" s="64" t="str">
        <f>VLOOKUP(A638,'Hospitalisation Details'!$L$2:$R$2342,4,)</f>
        <v>tier - 2</v>
      </c>
      <c r="O638" s="64" t="str">
        <f>VLOOKUP(A638,'Hospitalisation Details'!$L$2:$R$2342,5,)</f>
        <v>tier - 1</v>
      </c>
      <c r="P638" s="64" t="str">
        <f>VLOOKUP(A638,'Hospitalisation Details'!$L$2:$R$2342,6,)</f>
        <v>R1012</v>
      </c>
      <c r="Q638" s="64">
        <f>VLOOKUP(A638,'Hospitalisation Details'!$L$2:$R$2342,3,)</f>
        <v>32</v>
      </c>
      <c r="R638" s="64">
        <f>VLOOKUP(A638,'Hospitalisation Details'!$L$2:$U$2342,10,)</f>
        <v>25</v>
      </c>
      <c r="S638" s="64" t="str">
        <f>VLOOKUP(A638,'Hospitalisation Details'!$L$2:$U$2342,8,)</f>
        <v>Oct</v>
      </c>
      <c r="T638" s="126">
        <f>VLOOKUP(A638,'Hospitalisation Details'!$L$2:$U$2342,9,)</f>
        <v>1990</v>
      </c>
    </row>
    <row r="639" spans="1:20" ht="15.5" x14ac:dyDescent="0.35">
      <c r="A639" s="124" t="s">
        <v>1733</v>
      </c>
      <c r="B639" s="64" t="str">
        <f>VLOOKUP(A639,'Medical Examinations'!$AS$1:$BC$2336,9,)</f>
        <v>Doug</v>
      </c>
      <c r="C639" s="64">
        <f>VLOOKUP(A639,'Medical Examinations'!$AS$1:$BC$2336,2,)</f>
        <v>38.04</v>
      </c>
      <c r="D639" s="64">
        <f>VLOOKUP(A639,'Medical Examinations'!$AS$1:$BC$2336,3,)</f>
        <v>5.0199999999999996</v>
      </c>
      <c r="E639" s="64" t="str">
        <f>VLOOKUP(A639,'Medical Examinations'!$AS$1:$BC$2336,6,)</f>
        <v>Yes</v>
      </c>
      <c r="F639" s="64" t="str">
        <f>VLOOKUP(A639,'Medical Examinations'!$AS$1:$BC$2336,4,)</f>
        <v>No</v>
      </c>
      <c r="G639" s="64" t="str">
        <f>VLOOKUP(A639,'Medical Examinations'!$AS$1:$BC$2336,5,)</f>
        <v>No</v>
      </c>
      <c r="H639" s="64">
        <f>VLOOKUP(A639,'Medical Examinations'!$AS$1:$BC$2336,8,)</f>
        <v>1</v>
      </c>
      <c r="I639" s="64" t="str">
        <f>VLOOKUP(A639,'Medical Examinations'!$AS$1:$BC$2336,7,)</f>
        <v>No</v>
      </c>
      <c r="J639" s="64" t="str">
        <f>VLOOKUP(A639,'Medical Examinations'!$AS$1:$BC$2336,11,)</f>
        <v>Obesity</v>
      </c>
      <c r="K639" s="64" t="str">
        <f>VLOOKUP(A639,'Medical Examinations'!$AS$1:$BC$2336,10,)</f>
        <v>Normal</v>
      </c>
      <c r="L639" s="64" t="str">
        <f>VLOOKUP(A639,'Hospitalisation Details'!$L$2:$R$2342,2,)</f>
        <v>04-09-1964</v>
      </c>
      <c r="M639" s="65">
        <f>VLOOKUP(A639,'Hospitalisation Details'!$L$2:$R$2345,7,)</f>
        <v>15378</v>
      </c>
      <c r="N639" s="64" t="str">
        <f>VLOOKUP(A639,'Hospitalisation Details'!$L$2:$R$2342,4,)</f>
        <v>tier - 2</v>
      </c>
      <c r="O639" s="64" t="str">
        <f>VLOOKUP(A639,'Hospitalisation Details'!$L$2:$R$2342,5,)</f>
        <v>tier - 2</v>
      </c>
      <c r="P639" s="64" t="str">
        <f>VLOOKUP(A639,'Hospitalisation Details'!$L$2:$R$2342,6,)</f>
        <v>R1012</v>
      </c>
      <c r="Q639" s="64">
        <f>VLOOKUP(A639,'Hospitalisation Details'!$L$2:$R$2342,3,)</f>
        <v>58</v>
      </c>
      <c r="R639" s="64">
        <f>VLOOKUP(A639,'Hospitalisation Details'!$L$2:$U$2342,10,)</f>
        <v>4</v>
      </c>
      <c r="S639" s="64" t="str">
        <f>VLOOKUP(A639,'Hospitalisation Details'!$L$2:$U$2342,8,)</f>
        <v>Sep</v>
      </c>
      <c r="T639" s="126">
        <f>VLOOKUP(A639,'Hospitalisation Details'!$L$2:$U$2342,9,)</f>
        <v>1964</v>
      </c>
    </row>
    <row r="640" spans="1:20" ht="15.5" x14ac:dyDescent="0.35">
      <c r="A640" s="124" t="s">
        <v>1732</v>
      </c>
      <c r="B640" s="64" t="str">
        <f>VLOOKUP(A640,'Medical Examinations'!$AS$1:$BC$2336,9,)</f>
        <v>Bethany N.</v>
      </c>
      <c r="C640" s="64">
        <f>VLOOKUP(A640,'Medical Examinations'!$AS$1:$BC$2336,2,)</f>
        <v>37.9</v>
      </c>
      <c r="D640" s="64">
        <f>VLOOKUP(A640,'Medical Examinations'!$AS$1:$BC$2336,3,)</f>
        <v>7.76</v>
      </c>
      <c r="E640" s="64" t="str">
        <f>VLOOKUP(A640,'Medical Examinations'!$AS$1:$BC$2336,6,)</f>
        <v>No</v>
      </c>
      <c r="F640" s="64" t="str">
        <f>VLOOKUP(A640,'Medical Examinations'!$AS$1:$BC$2336,4,)</f>
        <v>No</v>
      </c>
      <c r="G640" s="64" t="str">
        <f>VLOOKUP(A640,'Medical Examinations'!$AS$1:$BC$2336,5,)</f>
        <v>No</v>
      </c>
      <c r="H640" s="64">
        <f>VLOOKUP(A640,'Medical Examinations'!$AS$1:$BC$2336,8,)</f>
        <v>0</v>
      </c>
      <c r="I640" s="64" t="str">
        <f>VLOOKUP(A640,'Medical Examinations'!$AS$1:$BC$2336,7,)</f>
        <v>No</v>
      </c>
      <c r="J640" s="64" t="str">
        <f>VLOOKUP(A640,'Medical Examinations'!$AS$1:$BC$2336,11,)</f>
        <v>Obesity</v>
      </c>
      <c r="K640" s="64" t="str">
        <f>VLOOKUP(A640,'Medical Examinations'!$AS$1:$BC$2336,10,)</f>
        <v>Diabetes</v>
      </c>
      <c r="L640" s="64" t="str">
        <f>VLOOKUP(A640,'Hospitalisation Details'!$L$2:$R$2342,2,)</f>
        <v>06-09-1962</v>
      </c>
      <c r="M640" s="65">
        <f>VLOOKUP(A640,'Hospitalisation Details'!$L$2:$R$2345,7,)</f>
        <v>15368</v>
      </c>
      <c r="N640" s="64" t="str">
        <f>VLOOKUP(A640,'Hospitalisation Details'!$L$2:$R$2342,4,)</f>
        <v>tier - 2</v>
      </c>
      <c r="O640" s="64" t="str">
        <f>VLOOKUP(A640,'Hospitalisation Details'!$L$2:$R$2342,5,)</f>
        <v>tier - 2</v>
      </c>
      <c r="P640" s="64" t="str">
        <f>VLOOKUP(A640,'Hospitalisation Details'!$L$2:$R$2342,6,)</f>
        <v>R1011</v>
      </c>
      <c r="Q640" s="64">
        <f>VLOOKUP(A640,'Hospitalisation Details'!$L$2:$R$2342,3,)</f>
        <v>60</v>
      </c>
      <c r="R640" s="64">
        <f>VLOOKUP(A640,'Hospitalisation Details'!$L$2:$U$2342,10,)</f>
        <v>6</v>
      </c>
      <c r="S640" s="64" t="str">
        <f>VLOOKUP(A640,'Hospitalisation Details'!$L$2:$U$2342,8,)</f>
        <v>Sep</v>
      </c>
      <c r="T640" s="126">
        <f>VLOOKUP(A640,'Hospitalisation Details'!$L$2:$U$2342,9,)</f>
        <v>1962</v>
      </c>
    </row>
    <row r="641" spans="1:20" ht="15.5" x14ac:dyDescent="0.35">
      <c r="A641" s="124" t="s">
        <v>1731</v>
      </c>
      <c r="B641" s="64" t="str">
        <f>VLOOKUP(A641,'Medical Examinations'!$AS$1:$BC$2336,9,)</f>
        <v>Sandra H</v>
      </c>
      <c r="C641" s="64">
        <f>VLOOKUP(A641,'Medical Examinations'!$AS$1:$BC$2336,2,)</f>
        <v>39.6</v>
      </c>
      <c r="D641" s="64">
        <f>VLOOKUP(A641,'Medical Examinations'!$AS$1:$BC$2336,3,)</f>
        <v>9.32</v>
      </c>
      <c r="E641" s="64" t="str">
        <f>VLOOKUP(A641,'Medical Examinations'!$AS$1:$BC$2336,6,)</f>
        <v>No</v>
      </c>
      <c r="F641" s="64" t="str">
        <f>VLOOKUP(A641,'Medical Examinations'!$AS$1:$BC$2336,4,)</f>
        <v>No</v>
      </c>
      <c r="G641" s="64" t="str">
        <f>VLOOKUP(A641,'Medical Examinations'!$AS$1:$BC$2336,5,)</f>
        <v>No</v>
      </c>
      <c r="H641" s="64">
        <f>VLOOKUP(A641,'Medical Examinations'!$AS$1:$BC$2336,8,)</f>
        <v>0</v>
      </c>
      <c r="I641" s="64" t="str">
        <f>VLOOKUP(A641,'Medical Examinations'!$AS$1:$BC$2336,7,)</f>
        <v>No</v>
      </c>
      <c r="J641" s="64" t="str">
        <f>VLOOKUP(A641,'Medical Examinations'!$AS$1:$BC$2336,11,)</f>
        <v>Obesity</v>
      </c>
      <c r="K641" s="64" t="str">
        <f>VLOOKUP(A641,'Medical Examinations'!$AS$1:$BC$2336,10,)</f>
        <v>Diabetes</v>
      </c>
      <c r="L641" s="64" t="str">
        <f>VLOOKUP(A641,'Hospitalisation Details'!$L$2:$R$2342,2,)</f>
        <v>18-07-1968</v>
      </c>
      <c r="M641" s="65">
        <f>VLOOKUP(A641,'Hospitalisation Details'!$L$2:$R$2345,7,)</f>
        <v>15364</v>
      </c>
      <c r="N641" s="64" t="str">
        <f>VLOOKUP(A641,'Hospitalisation Details'!$L$2:$R$2342,4,)</f>
        <v>tier - 2</v>
      </c>
      <c r="O641" s="64" t="str">
        <f>VLOOKUP(A641,'Hospitalisation Details'!$L$2:$R$2342,5,)</f>
        <v>tier - 1</v>
      </c>
      <c r="P641" s="64" t="str">
        <f>VLOOKUP(A641,'Hospitalisation Details'!$L$2:$R$2342,6,)</f>
        <v>R1026</v>
      </c>
      <c r="Q641" s="64">
        <f>VLOOKUP(A641,'Hospitalisation Details'!$L$2:$R$2342,3,)</f>
        <v>54</v>
      </c>
      <c r="R641" s="64">
        <f>VLOOKUP(A641,'Hospitalisation Details'!$L$2:$U$2342,10,)</f>
        <v>18</v>
      </c>
      <c r="S641" s="64" t="str">
        <f>VLOOKUP(A641,'Hospitalisation Details'!$L$2:$U$2342,8,)</f>
        <v>Jul</v>
      </c>
      <c r="T641" s="126">
        <f>VLOOKUP(A641,'Hospitalisation Details'!$L$2:$U$2342,9,)</f>
        <v>1968</v>
      </c>
    </row>
    <row r="642" spans="1:20" ht="15.5" x14ac:dyDescent="0.35">
      <c r="A642" s="124" t="s">
        <v>1730</v>
      </c>
      <c r="B642" s="64" t="str">
        <f>VLOOKUP(A642,'Medical Examinations'!$AS$1:$BC$2336,9,)</f>
        <v>Takuo</v>
      </c>
      <c r="C642" s="64">
        <f>VLOOKUP(A642,'Medical Examinations'!$AS$1:$BC$2336,2,)</f>
        <v>50.92</v>
      </c>
      <c r="D642" s="64">
        <f>VLOOKUP(A642,'Medical Examinations'!$AS$1:$BC$2336,3,)</f>
        <v>5.31</v>
      </c>
      <c r="E642" s="64" t="str">
        <f>VLOOKUP(A642,'Medical Examinations'!$AS$1:$BC$2336,6,)</f>
        <v>Yes</v>
      </c>
      <c r="F642" s="64" t="str">
        <f>VLOOKUP(A642,'Medical Examinations'!$AS$1:$BC$2336,4,)</f>
        <v>No</v>
      </c>
      <c r="G642" s="64" t="str">
        <f>VLOOKUP(A642,'Medical Examinations'!$AS$1:$BC$2336,5,)</f>
        <v>No</v>
      </c>
      <c r="H642" s="64">
        <f>VLOOKUP(A642,'Medical Examinations'!$AS$1:$BC$2336,8,)</f>
        <v>1</v>
      </c>
      <c r="I642" s="64" t="str">
        <f>VLOOKUP(A642,'Medical Examinations'!$AS$1:$BC$2336,7,)</f>
        <v>No</v>
      </c>
      <c r="J642" s="64" t="str">
        <f>VLOOKUP(A642,'Medical Examinations'!$AS$1:$BC$2336,11,)</f>
        <v>Obesity</v>
      </c>
      <c r="K642" s="64" t="str">
        <f>VLOOKUP(A642,'Medical Examinations'!$AS$1:$BC$2336,10,)</f>
        <v>Normal</v>
      </c>
      <c r="L642" s="64" t="str">
        <f>VLOOKUP(A642,'Hospitalisation Details'!$L$2:$R$2342,2,)</f>
        <v>17-12-1988</v>
      </c>
      <c r="M642" s="65">
        <f>VLOOKUP(A642,'Hospitalisation Details'!$L$2:$R$2345,7,)</f>
        <v>15362</v>
      </c>
      <c r="N642" s="64" t="str">
        <f>VLOOKUP(A642,'Hospitalisation Details'!$L$2:$R$2342,4,)</f>
        <v>tier - 2</v>
      </c>
      <c r="O642" s="64" t="str">
        <f>VLOOKUP(A642,'Hospitalisation Details'!$L$2:$R$2342,5,)</f>
        <v>tier - 3</v>
      </c>
      <c r="P642" s="64" t="str">
        <f>VLOOKUP(A642,'Hospitalisation Details'!$L$2:$R$2342,6,)</f>
        <v>R1023</v>
      </c>
      <c r="Q642" s="64">
        <f>VLOOKUP(A642,'Hospitalisation Details'!$L$2:$R$2342,3,)</f>
        <v>34</v>
      </c>
      <c r="R642" s="64">
        <f>VLOOKUP(A642,'Hospitalisation Details'!$L$2:$U$2342,10,)</f>
        <v>17</v>
      </c>
      <c r="S642" s="64" t="str">
        <f>VLOOKUP(A642,'Hospitalisation Details'!$L$2:$U$2342,8,)</f>
        <v>Dec</v>
      </c>
      <c r="T642" s="126">
        <f>VLOOKUP(A642,'Hospitalisation Details'!$L$2:$U$2342,9,)</f>
        <v>1988</v>
      </c>
    </row>
    <row r="643" spans="1:20" ht="15.5" x14ac:dyDescent="0.35">
      <c r="A643" s="124" t="s">
        <v>1729</v>
      </c>
      <c r="B643" s="64" t="str">
        <f>VLOOKUP(A643,'Medical Examinations'!$AS$1:$BC$2336,9,)</f>
        <v>Kelly A.</v>
      </c>
      <c r="C643" s="64">
        <f>VLOOKUP(A643,'Medical Examinations'!$AS$1:$BC$2336,2,)</f>
        <v>21.85</v>
      </c>
      <c r="D643" s="64">
        <f>VLOOKUP(A643,'Medical Examinations'!$AS$1:$BC$2336,3,)</f>
        <v>5.56</v>
      </c>
      <c r="E643" s="64" t="str">
        <f>VLOOKUP(A643,'Medical Examinations'!$AS$1:$BC$2336,6,)</f>
        <v>Yes</v>
      </c>
      <c r="F643" s="64" t="str">
        <f>VLOOKUP(A643,'Medical Examinations'!$AS$1:$BC$2336,4,)</f>
        <v>No</v>
      </c>
      <c r="G643" s="64" t="str">
        <f>VLOOKUP(A643,'Medical Examinations'!$AS$1:$BC$2336,5,)</f>
        <v>No</v>
      </c>
      <c r="H643" s="64">
        <f>VLOOKUP(A643,'Medical Examinations'!$AS$1:$BC$2336,8,)</f>
        <v>0</v>
      </c>
      <c r="I643" s="64" t="str">
        <f>VLOOKUP(A643,'Medical Examinations'!$AS$1:$BC$2336,7,)</f>
        <v>Yes</v>
      </c>
      <c r="J643" s="64" t="str">
        <f>VLOOKUP(A643,'Medical Examinations'!$AS$1:$BC$2336,11,)</f>
        <v xml:space="preserve">Normal Weight 
</v>
      </c>
      <c r="K643" s="64" t="str">
        <f>VLOOKUP(A643,'Medical Examinations'!$AS$1:$BC$2336,10,)</f>
        <v>Normal</v>
      </c>
      <c r="L643" s="64" t="str">
        <f>VLOOKUP(A643,'Hospitalisation Details'!$L$2:$R$2342,2,)</f>
        <v>14-07-2001</v>
      </c>
      <c r="M643" s="65">
        <f>VLOOKUP(A643,'Hospitalisation Details'!$L$2:$R$2345,7,)</f>
        <v>15359</v>
      </c>
      <c r="N643" s="64" t="str">
        <f>VLOOKUP(A643,'Hospitalisation Details'!$L$2:$R$2342,4,)</f>
        <v>tier - 2</v>
      </c>
      <c r="O643" s="64" t="str">
        <f>VLOOKUP(A643,'Hospitalisation Details'!$L$2:$R$2342,5,)</f>
        <v>tier - 3</v>
      </c>
      <c r="P643" s="64" t="str">
        <f>VLOOKUP(A643,'Hospitalisation Details'!$L$2:$R$2342,6,)</f>
        <v>R1024</v>
      </c>
      <c r="Q643" s="64">
        <f>VLOOKUP(A643,'Hospitalisation Details'!$L$2:$R$2342,3,)</f>
        <v>21</v>
      </c>
      <c r="R643" s="64">
        <f>VLOOKUP(A643,'Hospitalisation Details'!$L$2:$U$2342,10,)</f>
        <v>14</v>
      </c>
      <c r="S643" s="64" t="str">
        <f>VLOOKUP(A643,'Hospitalisation Details'!$L$2:$U$2342,8,)</f>
        <v>Jul</v>
      </c>
      <c r="T643" s="126">
        <f>VLOOKUP(A643,'Hospitalisation Details'!$L$2:$U$2342,9,)</f>
        <v>2001</v>
      </c>
    </row>
    <row r="644" spans="1:20" ht="15.5" x14ac:dyDescent="0.35">
      <c r="A644" s="124" t="s">
        <v>1728</v>
      </c>
      <c r="B644" s="64" t="str">
        <f>VLOOKUP(A644,'Medical Examinations'!$AS$1:$BC$2336,9,)</f>
        <v>Scott</v>
      </c>
      <c r="C644" s="64">
        <f>VLOOKUP(A644,'Medical Examinations'!$AS$1:$BC$2336,2,)</f>
        <v>36.08</v>
      </c>
      <c r="D644" s="64">
        <f>VLOOKUP(A644,'Medical Examinations'!$AS$1:$BC$2336,3,)</f>
        <v>7.11</v>
      </c>
      <c r="E644" s="64" t="str">
        <f>VLOOKUP(A644,'Medical Examinations'!$AS$1:$BC$2336,6,)</f>
        <v>Yes</v>
      </c>
      <c r="F644" s="64" t="str">
        <f>VLOOKUP(A644,'Medical Examinations'!$AS$1:$BC$2336,4,)</f>
        <v>No</v>
      </c>
      <c r="G644" s="64" t="str">
        <f>VLOOKUP(A644,'Medical Examinations'!$AS$1:$BC$2336,5,)</f>
        <v>Yes</v>
      </c>
      <c r="H644" s="64">
        <f>VLOOKUP(A644,'Medical Examinations'!$AS$1:$BC$2336,8,)</f>
        <v>1</v>
      </c>
      <c r="I644" s="64" t="str">
        <f>VLOOKUP(A644,'Medical Examinations'!$AS$1:$BC$2336,7,)</f>
        <v>No</v>
      </c>
      <c r="J644" s="64" t="str">
        <f>VLOOKUP(A644,'Medical Examinations'!$AS$1:$BC$2336,11,)</f>
        <v>Obesity</v>
      </c>
      <c r="K644" s="64" t="str">
        <f>VLOOKUP(A644,'Medical Examinations'!$AS$1:$BC$2336,10,)</f>
        <v>Diabetes</v>
      </c>
      <c r="L644" s="64" t="str">
        <f>VLOOKUP(A644,'Hospitalisation Details'!$L$2:$R$2342,2,)</f>
        <v>13-12-1963</v>
      </c>
      <c r="M644" s="65">
        <f>VLOOKUP(A644,'Hospitalisation Details'!$L$2:$R$2345,7,)</f>
        <v>15323</v>
      </c>
      <c r="N644" s="64" t="str">
        <f>VLOOKUP(A644,'Hospitalisation Details'!$L$2:$R$2342,4,)</f>
        <v>tier - 2</v>
      </c>
      <c r="O644" s="64" t="str">
        <f>VLOOKUP(A644,'Hospitalisation Details'!$L$2:$R$2342,5,)</f>
        <v>tier - 3</v>
      </c>
      <c r="P644" s="64" t="str">
        <f>VLOOKUP(A644,'Hospitalisation Details'!$L$2:$R$2342,6,)</f>
        <v>R1021</v>
      </c>
      <c r="Q644" s="64">
        <f>VLOOKUP(A644,'Hospitalisation Details'!$L$2:$R$2342,3,)</f>
        <v>59</v>
      </c>
      <c r="R644" s="64">
        <f>VLOOKUP(A644,'Hospitalisation Details'!$L$2:$U$2342,10,)</f>
        <v>13</v>
      </c>
      <c r="S644" s="64" t="str">
        <f>VLOOKUP(A644,'Hospitalisation Details'!$L$2:$U$2342,8,)</f>
        <v>Dec</v>
      </c>
      <c r="T644" s="126">
        <f>VLOOKUP(A644,'Hospitalisation Details'!$L$2:$U$2342,9,)</f>
        <v>1963</v>
      </c>
    </row>
    <row r="645" spans="1:20" ht="15.5" x14ac:dyDescent="0.35">
      <c r="A645" s="124" t="s">
        <v>1727</v>
      </c>
      <c r="B645" s="64" t="str">
        <f>VLOOKUP(A645,'Medical Examinations'!$AS$1:$BC$2336,9,)</f>
        <v>Benoit</v>
      </c>
      <c r="C645" s="64">
        <f>VLOOKUP(A645,'Medical Examinations'!$AS$1:$BC$2336,2,)</f>
        <v>40.44</v>
      </c>
      <c r="D645" s="64">
        <f>VLOOKUP(A645,'Medical Examinations'!$AS$1:$BC$2336,3,)</f>
        <v>5.13</v>
      </c>
      <c r="E645" s="64" t="str">
        <f>VLOOKUP(A645,'Medical Examinations'!$AS$1:$BC$2336,6,)</f>
        <v>Yes</v>
      </c>
      <c r="F645" s="64" t="str">
        <f>VLOOKUP(A645,'Medical Examinations'!$AS$1:$BC$2336,4,)</f>
        <v>No</v>
      </c>
      <c r="G645" s="64" t="str">
        <f>VLOOKUP(A645,'Medical Examinations'!$AS$1:$BC$2336,5,)</f>
        <v>Yes</v>
      </c>
      <c r="H645" s="64">
        <f>VLOOKUP(A645,'Medical Examinations'!$AS$1:$BC$2336,8,)</f>
        <v>1</v>
      </c>
      <c r="I645" s="64" t="str">
        <f>VLOOKUP(A645,'Medical Examinations'!$AS$1:$BC$2336,7,)</f>
        <v>No</v>
      </c>
      <c r="J645" s="64" t="str">
        <f>VLOOKUP(A645,'Medical Examinations'!$AS$1:$BC$2336,11,)</f>
        <v>Obesity</v>
      </c>
      <c r="K645" s="64" t="str">
        <f>VLOOKUP(A645,'Medical Examinations'!$AS$1:$BC$2336,10,)</f>
        <v>Normal</v>
      </c>
      <c r="L645" s="64" t="str">
        <f>VLOOKUP(A645,'Hospitalisation Details'!$L$2:$R$2342,2,)</f>
        <v>16-09-1969</v>
      </c>
      <c r="M645" s="65">
        <f>VLOOKUP(A645,'Hospitalisation Details'!$L$2:$R$2345,7,)</f>
        <v>15261</v>
      </c>
      <c r="N645" s="64" t="str">
        <f>VLOOKUP(A645,'Hospitalisation Details'!$L$2:$R$2342,4,)</f>
        <v>tier - 2</v>
      </c>
      <c r="O645" s="64" t="str">
        <f>VLOOKUP(A645,'Hospitalisation Details'!$L$2:$R$2342,5,)</f>
        <v>tier - 2</v>
      </c>
      <c r="P645" s="64" t="str">
        <f>VLOOKUP(A645,'Hospitalisation Details'!$L$2:$R$2342,6,)</f>
        <v>R1023</v>
      </c>
      <c r="Q645" s="64">
        <f>VLOOKUP(A645,'Hospitalisation Details'!$L$2:$R$2342,3,)</f>
        <v>53</v>
      </c>
      <c r="R645" s="64">
        <f>VLOOKUP(A645,'Hospitalisation Details'!$L$2:$U$2342,10,)</f>
        <v>16</v>
      </c>
      <c r="S645" s="64" t="str">
        <f>VLOOKUP(A645,'Hospitalisation Details'!$L$2:$U$2342,8,)</f>
        <v>Sep</v>
      </c>
      <c r="T645" s="126">
        <f>VLOOKUP(A645,'Hospitalisation Details'!$L$2:$U$2342,9,)</f>
        <v>1969</v>
      </c>
    </row>
    <row r="646" spans="1:20" ht="15.5" x14ac:dyDescent="0.35">
      <c r="A646" s="124" t="s">
        <v>1726</v>
      </c>
      <c r="B646" s="64" t="str">
        <f>VLOOKUP(A646,'Medical Examinations'!$AS$1:$BC$2336,9,)</f>
        <v>Elizabeth M.</v>
      </c>
      <c r="C646" s="64">
        <f>VLOOKUP(A646,'Medical Examinations'!$AS$1:$BC$2336,2,)</f>
        <v>38.094999999999999</v>
      </c>
      <c r="D646" s="64">
        <f>VLOOKUP(A646,'Medical Examinations'!$AS$1:$BC$2336,3,)</f>
        <v>10.199999999999999</v>
      </c>
      <c r="E646" s="64" t="str">
        <f>VLOOKUP(A646,'Medical Examinations'!$AS$1:$BC$2336,6,)</f>
        <v>No</v>
      </c>
      <c r="F646" s="64" t="str">
        <f>VLOOKUP(A646,'Medical Examinations'!$AS$1:$BC$2336,4,)</f>
        <v>No</v>
      </c>
      <c r="G646" s="64" t="str">
        <f>VLOOKUP(A646,'Medical Examinations'!$AS$1:$BC$2336,5,)</f>
        <v>No</v>
      </c>
      <c r="H646" s="64">
        <f>VLOOKUP(A646,'Medical Examinations'!$AS$1:$BC$2336,8,)</f>
        <v>0</v>
      </c>
      <c r="I646" s="64" t="str">
        <f>VLOOKUP(A646,'Medical Examinations'!$AS$1:$BC$2336,7,)</f>
        <v>No</v>
      </c>
      <c r="J646" s="64" t="str">
        <f>VLOOKUP(A646,'Medical Examinations'!$AS$1:$BC$2336,11,)</f>
        <v>Obesity</v>
      </c>
      <c r="K646" s="64" t="str">
        <f>VLOOKUP(A646,'Medical Examinations'!$AS$1:$BC$2336,10,)</f>
        <v>Diabetes</v>
      </c>
      <c r="L646" s="64" t="str">
        <f>VLOOKUP(A646,'Hospitalisation Details'!$L$2:$R$2342,2,)</f>
        <v>25-07-1960</v>
      </c>
      <c r="M646" s="65">
        <f>VLOOKUP(A646,'Hospitalisation Details'!$L$2:$R$2345,7,)</f>
        <v>15230</v>
      </c>
      <c r="N646" s="64" t="str">
        <f>VLOOKUP(A646,'Hospitalisation Details'!$L$2:$R$2342,4,)</f>
        <v>tier - 2</v>
      </c>
      <c r="O646" s="64" t="str">
        <f>VLOOKUP(A646,'Hospitalisation Details'!$L$2:$R$2342,5,)</f>
        <v>tier - 2</v>
      </c>
      <c r="P646" s="64" t="str">
        <f>VLOOKUP(A646,'Hospitalisation Details'!$L$2:$R$2342,6,)</f>
        <v>R1024</v>
      </c>
      <c r="Q646" s="64">
        <f>VLOOKUP(A646,'Hospitalisation Details'!$L$2:$R$2342,3,)</f>
        <v>62</v>
      </c>
      <c r="R646" s="64">
        <f>VLOOKUP(A646,'Hospitalisation Details'!$L$2:$U$2342,10,)</f>
        <v>25</v>
      </c>
      <c r="S646" s="64" t="str">
        <f>VLOOKUP(A646,'Hospitalisation Details'!$L$2:$U$2342,8,)</f>
        <v>Jul</v>
      </c>
      <c r="T646" s="126">
        <f>VLOOKUP(A646,'Hospitalisation Details'!$L$2:$U$2342,9,)</f>
        <v>1960</v>
      </c>
    </row>
    <row r="647" spans="1:20" ht="15.5" x14ac:dyDescent="0.35">
      <c r="A647" s="124" t="s">
        <v>1725</v>
      </c>
      <c r="B647" s="64" t="str">
        <f>VLOOKUP(A647,'Medical Examinations'!$AS$1:$BC$2336,9,)</f>
        <v>Jessica A.</v>
      </c>
      <c r="C647" s="64">
        <f>VLOOKUP(A647,'Medical Examinations'!$AS$1:$BC$2336,2,)</f>
        <v>44.95</v>
      </c>
      <c r="D647" s="64">
        <f>VLOOKUP(A647,'Medical Examinations'!$AS$1:$BC$2336,3,)</f>
        <v>10.4</v>
      </c>
      <c r="E647" s="64" t="str">
        <f>VLOOKUP(A647,'Medical Examinations'!$AS$1:$BC$2336,6,)</f>
        <v>No</v>
      </c>
      <c r="F647" s="64" t="str">
        <f>VLOOKUP(A647,'Medical Examinations'!$AS$1:$BC$2336,4,)</f>
        <v>No</v>
      </c>
      <c r="G647" s="64" t="str">
        <f>VLOOKUP(A647,'Medical Examinations'!$AS$1:$BC$2336,5,)</f>
        <v>No</v>
      </c>
      <c r="H647" s="64">
        <f>VLOOKUP(A647,'Medical Examinations'!$AS$1:$BC$2336,8,)</f>
        <v>0</v>
      </c>
      <c r="I647" s="64" t="str">
        <f>VLOOKUP(A647,'Medical Examinations'!$AS$1:$BC$2336,7,)</f>
        <v>No</v>
      </c>
      <c r="J647" s="64" t="str">
        <f>VLOOKUP(A647,'Medical Examinations'!$AS$1:$BC$2336,11,)</f>
        <v>Obesity</v>
      </c>
      <c r="K647" s="64" t="str">
        <f>VLOOKUP(A647,'Medical Examinations'!$AS$1:$BC$2336,10,)</f>
        <v>Diabetes</v>
      </c>
      <c r="L647" s="64" t="str">
        <f>VLOOKUP(A647,'Hospitalisation Details'!$L$2:$R$2342,2,)</f>
        <v>23-11-1978</v>
      </c>
      <c r="M647" s="65">
        <f>VLOOKUP(A647,'Hospitalisation Details'!$L$2:$R$2345,7,)</f>
        <v>15208</v>
      </c>
      <c r="N647" s="64" t="str">
        <f>VLOOKUP(A647,'Hospitalisation Details'!$L$2:$R$2342,4,)</f>
        <v>tier - 2</v>
      </c>
      <c r="O647" s="64" t="str">
        <f>VLOOKUP(A647,'Hospitalisation Details'!$L$2:$R$2342,5,)</f>
        <v>tier - 1</v>
      </c>
      <c r="P647" s="64" t="str">
        <f>VLOOKUP(A647,'Hospitalisation Details'!$L$2:$R$2342,6,)</f>
        <v>R1012</v>
      </c>
      <c r="Q647" s="64">
        <f>VLOOKUP(A647,'Hospitalisation Details'!$L$2:$R$2342,3,)</f>
        <v>44</v>
      </c>
      <c r="R647" s="64">
        <f>VLOOKUP(A647,'Hospitalisation Details'!$L$2:$U$2342,10,)</f>
        <v>23</v>
      </c>
      <c r="S647" s="64" t="str">
        <f>VLOOKUP(A647,'Hospitalisation Details'!$L$2:$U$2342,8,)</f>
        <v>Nov</v>
      </c>
      <c r="T647" s="126">
        <f>VLOOKUP(A647,'Hospitalisation Details'!$L$2:$U$2342,9,)</f>
        <v>1978</v>
      </c>
    </row>
    <row r="648" spans="1:20" ht="15.5" x14ac:dyDescent="0.35">
      <c r="A648" s="124" t="s">
        <v>1724</v>
      </c>
      <c r="B648" s="64" t="str">
        <f>VLOOKUP(A648,'Medical Examinations'!$AS$1:$BC$2336,9,)</f>
        <v>Monica K</v>
      </c>
      <c r="C648" s="64">
        <f>VLOOKUP(A648,'Medical Examinations'!$AS$1:$BC$2336,2,)</f>
        <v>35.54</v>
      </c>
      <c r="D648" s="64">
        <f>VLOOKUP(A648,'Medical Examinations'!$AS$1:$BC$2336,3,)</f>
        <v>10.67</v>
      </c>
      <c r="E648" s="64" t="str">
        <f>VLOOKUP(A648,'Medical Examinations'!$AS$1:$BC$2336,6,)</f>
        <v>No</v>
      </c>
      <c r="F648" s="64" t="str">
        <f>VLOOKUP(A648,'Medical Examinations'!$AS$1:$BC$2336,4,)</f>
        <v>No</v>
      </c>
      <c r="G648" s="64" t="str">
        <f>VLOOKUP(A648,'Medical Examinations'!$AS$1:$BC$2336,5,)</f>
        <v>No</v>
      </c>
      <c r="H648" s="64">
        <f>VLOOKUP(A648,'Medical Examinations'!$AS$1:$BC$2336,8,)</f>
        <v>0</v>
      </c>
      <c r="I648" s="64" t="str">
        <f>VLOOKUP(A648,'Medical Examinations'!$AS$1:$BC$2336,7,)</f>
        <v>No</v>
      </c>
      <c r="J648" s="64" t="str">
        <f>VLOOKUP(A648,'Medical Examinations'!$AS$1:$BC$2336,11,)</f>
        <v>Obesity</v>
      </c>
      <c r="K648" s="64" t="str">
        <f>VLOOKUP(A648,'Medical Examinations'!$AS$1:$BC$2336,10,)</f>
        <v>Diabetes</v>
      </c>
      <c r="L648" s="64" t="str">
        <f>VLOOKUP(A648,'Hospitalisation Details'!$L$2:$R$2342,2,)</f>
        <v>17-06-1962</v>
      </c>
      <c r="M648" s="65">
        <f>VLOOKUP(A648,'Hospitalisation Details'!$L$2:$R$2345,7,)</f>
        <v>15175</v>
      </c>
      <c r="N648" s="64" t="str">
        <f>VLOOKUP(A648,'Hospitalisation Details'!$L$2:$R$2342,4,)</f>
        <v>tier - 2</v>
      </c>
      <c r="O648" s="64" t="str">
        <f>VLOOKUP(A648,'Hospitalisation Details'!$L$2:$R$2342,5,)</f>
        <v>tier - 1</v>
      </c>
      <c r="P648" s="64" t="str">
        <f>VLOOKUP(A648,'Hospitalisation Details'!$L$2:$R$2342,6,)</f>
        <v>R1012</v>
      </c>
      <c r="Q648" s="64">
        <f>VLOOKUP(A648,'Hospitalisation Details'!$L$2:$R$2342,3,)</f>
        <v>60</v>
      </c>
      <c r="R648" s="64">
        <f>VLOOKUP(A648,'Hospitalisation Details'!$L$2:$U$2342,10,)</f>
        <v>17</v>
      </c>
      <c r="S648" s="64" t="str">
        <f>VLOOKUP(A648,'Hospitalisation Details'!$L$2:$U$2342,8,)</f>
        <v>Jun</v>
      </c>
      <c r="T648" s="126">
        <f>VLOOKUP(A648,'Hospitalisation Details'!$L$2:$U$2342,9,)</f>
        <v>1962</v>
      </c>
    </row>
    <row r="649" spans="1:20" ht="15.5" x14ac:dyDescent="0.35">
      <c r="A649" s="124" t="s">
        <v>1723</v>
      </c>
      <c r="B649" s="64" t="str">
        <f>VLOOKUP(A649,'Medical Examinations'!$AS$1:$BC$2336,9,)</f>
        <v>Kevin L</v>
      </c>
      <c r="C649" s="64">
        <f>VLOOKUP(A649,'Medical Examinations'!$AS$1:$BC$2336,2,)</f>
        <v>39.799999999999997</v>
      </c>
      <c r="D649" s="64">
        <f>VLOOKUP(A649,'Medical Examinations'!$AS$1:$BC$2336,3,)</f>
        <v>4.6500000000000004</v>
      </c>
      <c r="E649" s="64" t="str">
        <f>VLOOKUP(A649,'Medical Examinations'!$AS$1:$BC$2336,6,)</f>
        <v>Yes</v>
      </c>
      <c r="F649" s="64" t="str">
        <f>VLOOKUP(A649,'Medical Examinations'!$AS$1:$BC$2336,4,)</f>
        <v>No</v>
      </c>
      <c r="G649" s="64" t="str">
        <f>VLOOKUP(A649,'Medical Examinations'!$AS$1:$BC$2336,5,)</f>
        <v>No</v>
      </c>
      <c r="H649" s="64">
        <f>VLOOKUP(A649,'Medical Examinations'!$AS$1:$BC$2336,8,)</f>
        <v>2</v>
      </c>
      <c r="I649" s="64" t="str">
        <f>VLOOKUP(A649,'Medical Examinations'!$AS$1:$BC$2336,7,)</f>
        <v>No</v>
      </c>
      <c r="J649" s="64" t="str">
        <f>VLOOKUP(A649,'Medical Examinations'!$AS$1:$BC$2336,11,)</f>
        <v>Obesity</v>
      </c>
      <c r="K649" s="64" t="str">
        <f>VLOOKUP(A649,'Medical Examinations'!$AS$1:$BC$2336,10,)</f>
        <v>Normal</v>
      </c>
      <c r="L649" s="64" t="str">
        <f>VLOOKUP(A649,'Hospitalisation Details'!$L$2:$R$2342,2,)</f>
        <v>03-12-1959</v>
      </c>
      <c r="M649" s="65">
        <f>VLOOKUP(A649,'Hospitalisation Details'!$L$2:$R$2345,7,)</f>
        <v>15170</v>
      </c>
      <c r="N649" s="64" t="str">
        <f>VLOOKUP(A649,'Hospitalisation Details'!$L$2:$R$2342,4,)</f>
        <v>tier - 2</v>
      </c>
      <c r="O649" s="64" t="str">
        <f>VLOOKUP(A649,'Hospitalisation Details'!$L$2:$R$2342,5,)</f>
        <v>tier - 3</v>
      </c>
      <c r="P649" s="64" t="str">
        <f>VLOOKUP(A649,'Hospitalisation Details'!$L$2:$R$2342,6,)</f>
        <v>R1011</v>
      </c>
      <c r="Q649" s="64">
        <f>VLOOKUP(A649,'Hospitalisation Details'!$L$2:$R$2342,3,)</f>
        <v>63</v>
      </c>
      <c r="R649" s="64">
        <f>VLOOKUP(A649,'Hospitalisation Details'!$L$2:$U$2342,10,)</f>
        <v>3</v>
      </c>
      <c r="S649" s="64" t="str">
        <f>VLOOKUP(A649,'Hospitalisation Details'!$L$2:$U$2342,8,)</f>
        <v>Dec</v>
      </c>
      <c r="T649" s="126">
        <f>VLOOKUP(A649,'Hospitalisation Details'!$L$2:$U$2342,9,)</f>
        <v>1959</v>
      </c>
    </row>
    <row r="650" spans="1:20" ht="15.5" x14ac:dyDescent="0.35">
      <c r="A650" s="124" t="s">
        <v>1722</v>
      </c>
      <c r="B650" s="64" t="str">
        <f>VLOOKUP(A650,'Medical Examinations'!$AS$1:$BC$2336,9,)</f>
        <v>Gregory</v>
      </c>
      <c r="C650" s="64">
        <f>VLOOKUP(A650,'Medical Examinations'!$AS$1:$BC$2336,2,)</f>
        <v>33.659999999999997</v>
      </c>
      <c r="D650" s="64">
        <f>VLOOKUP(A650,'Medical Examinations'!$AS$1:$BC$2336,3,)</f>
        <v>5.65</v>
      </c>
      <c r="E650" s="64" t="str">
        <f>VLOOKUP(A650,'Medical Examinations'!$AS$1:$BC$2336,6,)</f>
        <v>Yes</v>
      </c>
      <c r="F650" s="64" t="str">
        <f>VLOOKUP(A650,'Medical Examinations'!$AS$1:$BC$2336,4,)</f>
        <v>No</v>
      </c>
      <c r="G650" s="64" t="str">
        <f>VLOOKUP(A650,'Medical Examinations'!$AS$1:$BC$2336,5,)</f>
        <v>No</v>
      </c>
      <c r="H650" s="64">
        <f>VLOOKUP(A650,'Medical Examinations'!$AS$1:$BC$2336,8,)</f>
        <v>2</v>
      </c>
      <c r="I650" s="64" t="str">
        <f>VLOOKUP(A650,'Medical Examinations'!$AS$1:$BC$2336,7,)</f>
        <v>No</v>
      </c>
      <c r="J650" s="64" t="str">
        <f>VLOOKUP(A650,'Medical Examinations'!$AS$1:$BC$2336,11,)</f>
        <v>Obesity</v>
      </c>
      <c r="K650" s="64" t="str">
        <f>VLOOKUP(A650,'Medical Examinations'!$AS$1:$BC$2336,10,)</f>
        <v>Normal</v>
      </c>
      <c r="L650" s="64" t="str">
        <f>VLOOKUP(A650,'Hospitalisation Details'!$L$2:$R$2342,2,)</f>
        <v>04-06-1959</v>
      </c>
      <c r="M650" s="65">
        <f>VLOOKUP(A650,'Hospitalisation Details'!$L$2:$R$2345,7,)</f>
        <v>15162</v>
      </c>
      <c r="N650" s="64" t="str">
        <f>VLOOKUP(A650,'Hospitalisation Details'!$L$2:$R$2342,4,)</f>
        <v>tier - 2</v>
      </c>
      <c r="O650" s="64" t="str">
        <f>VLOOKUP(A650,'Hospitalisation Details'!$L$2:$R$2342,5,)</f>
        <v>tier - 1</v>
      </c>
      <c r="P650" s="64" t="str">
        <f>VLOOKUP(A650,'Hospitalisation Details'!$L$2:$R$2342,6,)</f>
        <v>R1013</v>
      </c>
      <c r="Q650" s="64">
        <f>VLOOKUP(A650,'Hospitalisation Details'!$L$2:$R$2342,3,)</f>
        <v>64</v>
      </c>
      <c r="R650" s="64">
        <f>VLOOKUP(A650,'Hospitalisation Details'!$L$2:$U$2342,10,)</f>
        <v>4</v>
      </c>
      <c r="S650" s="64" t="str">
        <f>VLOOKUP(A650,'Hospitalisation Details'!$L$2:$U$2342,8,)</f>
        <v>Jun</v>
      </c>
      <c r="T650" s="126">
        <f>VLOOKUP(A650,'Hospitalisation Details'!$L$2:$U$2342,9,)</f>
        <v>1959</v>
      </c>
    </row>
    <row r="651" spans="1:20" ht="15.5" x14ac:dyDescent="0.35">
      <c r="A651" s="124" t="s">
        <v>1721</v>
      </c>
      <c r="B651" s="64" t="str">
        <f>VLOOKUP(A651,'Medical Examinations'!$AS$1:$BC$2336,9,)</f>
        <v>Della</v>
      </c>
      <c r="C651" s="64">
        <f>VLOOKUP(A651,'Medical Examinations'!$AS$1:$BC$2336,2,)</f>
        <v>35.5</v>
      </c>
      <c r="D651" s="64">
        <f>VLOOKUP(A651,'Medical Examinations'!$AS$1:$BC$2336,3,)</f>
        <v>11.97</v>
      </c>
      <c r="E651" s="64" t="str">
        <f>VLOOKUP(A651,'Medical Examinations'!$AS$1:$BC$2336,6,)</f>
        <v>No</v>
      </c>
      <c r="F651" s="64" t="str">
        <f>VLOOKUP(A651,'Medical Examinations'!$AS$1:$BC$2336,4,)</f>
        <v>No</v>
      </c>
      <c r="G651" s="64" t="str">
        <f>VLOOKUP(A651,'Medical Examinations'!$AS$1:$BC$2336,5,)</f>
        <v>No</v>
      </c>
      <c r="H651" s="64">
        <f>VLOOKUP(A651,'Medical Examinations'!$AS$1:$BC$2336,8,)</f>
        <v>0</v>
      </c>
      <c r="I651" s="64" t="str">
        <f>VLOOKUP(A651,'Medical Examinations'!$AS$1:$BC$2336,7,)</f>
        <v>No</v>
      </c>
      <c r="J651" s="64" t="str">
        <f>VLOOKUP(A651,'Medical Examinations'!$AS$1:$BC$2336,11,)</f>
        <v>Obesity</v>
      </c>
      <c r="K651" s="64" t="str">
        <f>VLOOKUP(A651,'Medical Examinations'!$AS$1:$BC$2336,10,)</f>
        <v>Diabetes</v>
      </c>
      <c r="L651" s="64" t="str">
        <f>VLOOKUP(A651,'Hospitalisation Details'!$L$2:$R$2342,2,)</f>
        <v>25-10-1962</v>
      </c>
      <c r="M651" s="65">
        <f>VLOOKUP(A651,'Hospitalisation Details'!$L$2:$R$2345,7,)</f>
        <v>15161</v>
      </c>
      <c r="N651" s="64" t="str">
        <f>VLOOKUP(A651,'Hospitalisation Details'!$L$2:$R$2342,4,)</f>
        <v>tier - 2</v>
      </c>
      <c r="O651" s="64" t="str">
        <f>VLOOKUP(A651,'Hospitalisation Details'!$L$2:$R$2342,5,)</f>
        <v>tier - 2</v>
      </c>
      <c r="P651" s="64" t="str">
        <f>VLOOKUP(A651,'Hospitalisation Details'!$L$2:$R$2342,6,)</f>
        <v>R1012</v>
      </c>
      <c r="Q651" s="64">
        <f>VLOOKUP(A651,'Hospitalisation Details'!$L$2:$R$2342,3,)</f>
        <v>60</v>
      </c>
      <c r="R651" s="64">
        <f>VLOOKUP(A651,'Hospitalisation Details'!$L$2:$U$2342,10,)</f>
        <v>25</v>
      </c>
      <c r="S651" s="64" t="str">
        <f>VLOOKUP(A651,'Hospitalisation Details'!$L$2:$U$2342,8,)</f>
        <v>Oct</v>
      </c>
      <c r="T651" s="126">
        <f>VLOOKUP(A651,'Hospitalisation Details'!$L$2:$U$2342,9,)</f>
        <v>1962</v>
      </c>
    </row>
    <row r="652" spans="1:20" ht="15.5" x14ac:dyDescent="0.35">
      <c r="A652" s="124" t="s">
        <v>1720</v>
      </c>
      <c r="B652" s="64" t="str">
        <f>VLOOKUP(A652,'Medical Examinations'!$AS$1:$BC$2336,9,)</f>
        <v>David</v>
      </c>
      <c r="C652" s="64">
        <f>VLOOKUP(A652,'Medical Examinations'!$AS$1:$BC$2336,2,)</f>
        <v>41.63</v>
      </c>
      <c r="D652" s="64">
        <f>VLOOKUP(A652,'Medical Examinations'!$AS$1:$BC$2336,3,)</f>
        <v>6.71</v>
      </c>
      <c r="E652" s="64" t="str">
        <f>VLOOKUP(A652,'Medical Examinations'!$AS$1:$BC$2336,6,)</f>
        <v>No</v>
      </c>
      <c r="F652" s="64" t="str">
        <f>VLOOKUP(A652,'Medical Examinations'!$AS$1:$BC$2336,4,)</f>
        <v>No</v>
      </c>
      <c r="G652" s="64" t="str">
        <f>VLOOKUP(A652,'Medical Examinations'!$AS$1:$BC$2336,5,)</f>
        <v>No</v>
      </c>
      <c r="H652" s="64">
        <f>VLOOKUP(A652,'Medical Examinations'!$AS$1:$BC$2336,8,)</f>
        <v>0</v>
      </c>
      <c r="I652" s="64" t="str">
        <f>VLOOKUP(A652,'Medical Examinations'!$AS$1:$BC$2336,7,)</f>
        <v>No</v>
      </c>
      <c r="J652" s="64" t="str">
        <f>VLOOKUP(A652,'Medical Examinations'!$AS$1:$BC$2336,11,)</f>
        <v>Obesity</v>
      </c>
      <c r="K652" s="64" t="str">
        <f>VLOOKUP(A652,'Medical Examinations'!$AS$1:$BC$2336,10,)</f>
        <v>Diabetes</v>
      </c>
      <c r="L652" s="64" t="str">
        <f>VLOOKUP(A652,'Hospitalisation Details'!$L$2:$R$2342,2,)</f>
        <v>25-11-1971</v>
      </c>
      <c r="M652" s="65">
        <f>VLOOKUP(A652,'Hospitalisation Details'!$L$2:$R$2345,7,)</f>
        <v>15150</v>
      </c>
      <c r="N652" s="64" t="str">
        <f>VLOOKUP(A652,'Hospitalisation Details'!$L$2:$R$2342,4,)</f>
        <v>tier - 2</v>
      </c>
      <c r="O652" s="64" t="str">
        <f>VLOOKUP(A652,'Hospitalisation Details'!$L$2:$R$2342,5,)</f>
        <v>tier - 1</v>
      </c>
      <c r="P652" s="64" t="str">
        <f>VLOOKUP(A652,'Hospitalisation Details'!$L$2:$R$2342,6,)</f>
        <v>R1023</v>
      </c>
      <c r="Q652" s="64">
        <f>VLOOKUP(A652,'Hospitalisation Details'!$L$2:$R$2342,3,)</f>
        <v>51</v>
      </c>
      <c r="R652" s="64">
        <f>VLOOKUP(A652,'Hospitalisation Details'!$L$2:$U$2342,10,)</f>
        <v>25</v>
      </c>
      <c r="S652" s="64" t="str">
        <f>VLOOKUP(A652,'Hospitalisation Details'!$L$2:$U$2342,8,)</f>
        <v>Nov</v>
      </c>
      <c r="T652" s="126">
        <f>VLOOKUP(A652,'Hospitalisation Details'!$L$2:$U$2342,9,)</f>
        <v>1971</v>
      </c>
    </row>
    <row r="653" spans="1:20" ht="15.5" x14ac:dyDescent="0.35">
      <c r="A653" s="124" t="s">
        <v>1719</v>
      </c>
      <c r="B653" s="64" t="str">
        <f>VLOOKUP(A653,'Medical Examinations'!$AS$1:$BC$2336,9,)</f>
        <v>Victoria</v>
      </c>
      <c r="C653" s="64">
        <f>VLOOKUP(A653,'Medical Examinations'!$AS$1:$BC$2336,2,)</f>
        <v>46.49</v>
      </c>
      <c r="D653" s="64">
        <f>VLOOKUP(A653,'Medical Examinations'!$AS$1:$BC$2336,3,)</f>
        <v>11.92</v>
      </c>
      <c r="E653" s="64" t="str">
        <f>VLOOKUP(A653,'Medical Examinations'!$AS$1:$BC$2336,6,)</f>
        <v>No</v>
      </c>
      <c r="F653" s="64" t="str">
        <f>VLOOKUP(A653,'Medical Examinations'!$AS$1:$BC$2336,4,)</f>
        <v>No</v>
      </c>
      <c r="G653" s="64" t="str">
        <f>VLOOKUP(A653,'Medical Examinations'!$AS$1:$BC$2336,5,)</f>
        <v>No</v>
      </c>
      <c r="H653" s="64">
        <f>VLOOKUP(A653,'Medical Examinations'!$AS$1:$BC$2336,8,)</f>
        <v>0</v>
      </c>
      <c r="I653" s="64" t="str">
        <f>VLOOKUP(A653,'Medical Examinations'!$AS$1:$BC$2336,7,)</f>
        <v>No</v>
      </c>
      <c r="J653" s="64" t="str">
        <f>VLOOKUP(A653,'Medical Examinations'!$AS$1:$BC$2336,11,)</f>
        <v>Obesity</v>
      </c>
      <c r="K653" s="64" t="str">
        <f>VLOOKUP(A653,'Medical Examinations'!$AS$1:$BC$2336,10,)</f>
        <v>Diabetes</v>
      </c>
      <c r="L653" s="64" t="str">
        <f>VLOOKUP(A653,'Hospitalisation Details'!$L$2:$R$2342,2,)</f>
        <v>05-09-1978</v>
      </c>
      <c r="M653" s="65">
        <f>VLOOKUP(A653,'Hospitalisation Details'!$L$2:$R$2345,7,)</f>
        <v>15123</v>
      </c>
      <c r="N653" s="64" t="str">
        <f>VLOOKUP(A653,'Hospitalisation Details'!$L$2:$R$2342,4,)</f>
        <v>tier - 2</v>
      </c>
      <c r="O653" s="64" t="str">
        <f>VLOOKUP(A653,'Hospitalisation Details'!$L$2:$R$2342,5,)</f>
        <v>tier - 1</v>
      </c>
      <c r="P653" s="64" t="str">
        <f>VLOOKUP(A653,'Hospitalisation Details'!$L$2:$R$2342,6,)</f>
        <v>R1011</v>
      </c>
      <c r="Q653" s="64">
        <f>VLOOKUP(A653,'Hospitalisation Details'!$L$2:$R$2342,3,)</f>
        <v>44</v>
      </c>
      <c r="R653" s="64">
        <f>VLOOKUP(A653,'Hospitalisation Details'!$L$2:$U$2342,10,)</f>
        <v>5</v>
      </c>
      <c r="S653" s="64" t="str">
        <f>VLOOKUP(A653,'Hospitalisation Details'!$L$2:$U$2342,8,)</f>
        <v>Sep</v>
      </c>
      <c r="T653" s="126">
        <f>VLOOKUP(A653,'Hospitalisation Details'!$L$2:$U$2342,9,)</f>
        <v>1978</v>
      </c>
    </row>
    <row r="654" spans="1:20" ht="15.5" x14ac:dyDescent="0.35">
      <c r="A654" s="124" t="s">
        <v>1718</v>
      </c>
      <c r="B654" s="64" t="str">
        <f>VLOOKUP(A654,'Medical Examinations'!$AS$1:$BC$2336,9,)</f>
        <v>Tasos</v>
      </c>
      <c r="C654" s="64">
        <f>VLOOKUP(A654,'Medical Examinations'!$AS$1:$BC$2336,2,)</f>
        <v>43.29</v>
      </c>
      <c r="D654" s="64">
        <f>VLOOKUP(A654,'Medical Examinations'!$AS$1:$BC$2336,3,)</f>
        <v>5.35</v>
      </c>
      <c r="E654" s="64" t="str">
        <f>VLOOKUP(A654,'Medical Examinations'!$AS$1:$BC$2336,6,)</f>
        <v>No</v>
      </c>
      <c r="F654" s="64" t="str">
        <f>VLOOKUP(A654,'Medical Examinations'!$AS$1:$BC$2336,4,)</f>
        <v>No</v>
      </c>
      <c r="G654" s="64" t="str">
        <f>VLOOKUP(A654,'Medical Examinations'!$AS$1:$BC$2336,5,)</f>
        <v>No</v>
      </c>
      <c r="H654" s="64">
        <f>VLOOKUP(A654,'Medical Examinations'!$AS$1:$BC$2336,8,)</f>
        <v>2</v>
      </c>
      <c r="I654" s="64" t="str">
        <f>VLOOKUP(A654,'Medical Examinations'!$AS$1:$BC$2336,7,)</f>
        <v>No</v>
      </c>
      <c r="J654" s="64" t="str">
        <f>VLOOKUP(A654,'Medical Examinations'!$AS$1:$BC$2336,11,)</f>
        <v>Obesity</v>
      </c>
      <c r="K654" s="64" t="str">
        <f>VLOOKUP(A654,'Medical Examinations'!$AS$1:$BC$2336,10,)</f>
        <v>Normal</v>
      </c>
      <c r="L654" s="64" t="str">
        <f>VLOOKUP(A654,'Hospitalisation Details'!$L$2:$R$2342,2,)</f>
        <v>07-11-1972</v>
      </c>
      <c r="M654" s="65">
        <f>VLOOKUP(A654,'Hospitalisation Details'!$L$2:$R$2345,7,)</f>
        <v>15104</v>
      </c>
      <c r="N654" s="64" t="str">
        <f>VLOOKUP(A654,'Hospitalisation Details'!$L$2:$R$2342,4,)</f>
        <v>tier - 2</v>
      </c>
      <c r="O654" s="64" t="str">
        <f>VLOOKUP(A654,'Hospitalisation Details'!$L$2:$R$2342,5,)</f>
        <v>tier - 1</v>
      </c>
      <c r="P654" s="64" t="str">
        <f>VLOOKUP(A654,'Hospitalisation Details'!$L$2:$R$2342,6,)</f>
        <v>R1012</v>
      </c>
      <c r="Q654" s="64">
        <f>VLOOKUP(A654,'Hospitalisation Details'!$L$2:$R$2342,3,)</f>
        <v>50</v>
      </c>
      <c r="R654" s="64">
        <f>VLOOKUP(A654,'Hospitalisation Details'!$L$2:$U$2342,10,)</f>
        <v>7</v>
      </c>
      <c r="S654" s="64" t="str">
        <f>VLOOKUP(A654,'Hospitalisation Details'!$L$2:$U$2342,8,)</f>
        <v>Nov</v>
      </c>
      <c r="T654" s="126">
        <f>VLOOKUP(A654,'Hospitalisation Details'!$L$2:$U$2342,9,)</f>
        <v>1972</v>
      </c>
    </row>
    <row r="655" spans="1:20" ht="15.5" x14ac:dyDescent="0.35">
      <c r="A655" s="124" t="s">
        <v>1717</v>
      </c>
      <c r="B655" s="64" t="str">
        <f>VLOOKUP(A655,'Medical Examinations'!$AS$1:$BC$2336,9,)</f>
        <v>Thomas</v>
      </c>
      <c r="C655" s="64">
        <f>VLOOKUP(A655,'Medical Examinations'!$AS$1:$BC$2336,2,)</f>
        <v>43.08</v>
      </c>
      <c r="D655" s="64">
        <f>VLOOKUP(A655,'Medical Examinations'!$AS$1:$BC$2336,3,)</f>
        <v>8.9600000000000009</v>
      </c>
      <c r="E655" s="64" t="str">
        <f>VLOOKUP(A655,'Medical Examinations'!$AS$1:$BC$2336,6,)</f>
        <v>Yes</v>
      </c>
      <c r="F655" s="64" t="str">
        <f>VLOOKUP(A655,'Medical Examinations'!$AS$1:$BC$2336,4,)</f>
        <v>No</v>
      </c>
      <c r="G655" s="64" t="str">
        <f>VLOOKUP(A655,'Medical Examinations'!$AS$1:$BC$2336,5,)</f>
        <v>No</v>
      </c>
      <c r="H655" s="64">
        <f>VLOOKUP(A655,'Medical Examinations'!$AS$1:$BC$2336,8,)</f>
        <v>1</v>
      </c>
      <c r="I655" s="64" t="str">
        <f>VLOOKUP(A655,'Medical Examinations'!$AS$1:$BC$2336,7,)</f>
        <v>No</v>
      </c>
      <c r="J655" s="64" t="str">
        <f>VLOOKUP(A655,'Medical Examinations'!$AS$1:$BC$2336,11,)</f>
        <v>Obesity</v>
      </c>
      <c r="K655" s="64" t="str">
        <f>VLOOKUP(A655,'Medical Examinations'!$AS$1:$BC$2336,10,)</f>
        <v>Diabetes</v>
      </c>
      <c r="L655" s="64" t="str">
        <f>VLOOKUP(A655,'Hospitalisation Details'!$L$2:$R$2342,2,)</f>
        <v>26-10-1975</v>
      </c>
      <c r="M655" s="65">
        <f>VLOOKUP(A655,'Hospitalisation Details'!$L$2:$R$2345,7,)</f>
        <v>15090</v>
      </c>
      <c r="N655" s="64" t="str">
        <f>VLOOKUP(A655,'Hospitalisation Details'!$L$2:$R$2342,4,)</f>
        <v>tier - 2</v>
      </c>
      <c r="O655" s="64" t="str">
        <f>VLOOKUP(A655,'Hospitalisation Details'!$L$2:$R$2342,5,)</f>
        <v>tier - 1</v>
      </c>
      <c r="P655" s="64" t="str">
        <f>VLOOKUP(A655,'Hospitalisation Details'!$L$2:$R$2342,6,)</f>
        <v>R1023</v>
      </c>
      <c r="Q655" s="64">
        <f>VLOOKUP(A655,'Hospitalisation Details'!$L$2:$R$2342,3,)</f>
        <v>47</v>
      </c>
      <c r="R655" s="64">
        <f>VLOOKUP(A655,'Hospitalisation Details'!$L$2:$U$2342,10,)</f>
        <v>26</v>
      </c>
      <c r="S655" s="64" t="str">
        <f>VLOOKUP(A655,'Hospitalisation Details'!$L$2:$U$2342,8,)</f>
        <v>Oct</v>
      </c>
      <c r="T655" s="126">
        <f>VLOOKUP(A655,'Hospitalisation Details'!$L$2:$U$2342,9,)</f>
        <v>1975</v>
      </c>
    </row>
    <row r="656" spans="1:20" ht="15.5" x14ac:dyDescent="0.35">
      <c r="A656" s="124" t="s">
        <v>1716</v>
      </c>
      <c r="B656" s="64" t="str">
        <f>VLOOKUP(A656,'Medical Examinations'!$AS$1:$BC$2336,9,)</f>
        <v>Lukasz</v>
      </c>
      <c r="C656" s="64">
        <f>VLOOKUP(A656,'Medical Examinations'!$AS$1:$BC$2336,2,)</f>
        <v>39.07</v>
      </c>
      <c r="D656" s="64">
        <f>VLOOKUP(A656,'Medical Examinations'!$AS$1:$BC$2336,3,)</f>
        <v>11.93</v>
      </c>
      <c r="E656" s="64" t="str">
        <f>VLOOKUP(A656,'Medical Examinations'!$AS$1:$BC$2336,6,)</f>
        <v>No</v>
      </c>
      <c r="F656" s="64" t="str">
        <f>VLOOKUP(A656,'Medical Examinations'!$AS$1:$BC$2336,4,)</f>
        <v>No</v>
      </c>
      <c r="G656" s="64" t="str">
        <f>VLOOKUP(A656,'Medical Examinations'!$AS$1:$BC$2336,5,)</f>
        <v>No</v>
      </c>
      <c r="H656" s="64">
        <f>VLOOKUP(A656,'Medical Examinations'!$AS$1:$BC$2336,8,)</f>
        <v>0</v>
      </c>
      <c r="I656" s="64" t="str">
        <f>VLOOKUP(A656,'Medical Examinations'!$AS$1:$BC$2336,7,)</f>
        <v>No</v>
      </c>
      <c r="J656" s="64" t="str">
        <f>VLOOKUP(A656,'Medical Examinations'!$AS$1:$BC$2336,11,)</f>
        <v>Obesity</v>
      </c>
      <c r="K656" s="64" t="str">
        <f>VLOOKUP(A656,'Medical Examinations'!$AS$1:$BC$2336,10,)</f>
        <v>Diabetes</v>
      </c>
      <c r="L656" s="64" t="str">
        <f>VLOOKUP(A656,'Hospitalisation Details'!$L$2:$R$2342,2,)</f>
        <v>12-06-1968</v>
      </c>
      <c r="M656" s="65">
        <f>VLOOKUP(A656,'Hospitalisation Details'!$L$2:$R$2345,7,)</f>
        <v>15053</v>
      </c>
      <c r="N656" s="64" t="str">
        <f>VLOOKUP(A656,'Hospitalisation Details'!$L$2:$R$2342,4,)</f>
        <v>tier - 2</v>
      </c>
      <c r="O656" s="64" t="str">
        <f>VLOOKUP(A656,'Hospitalisation Details'!$L$2:$R$2342,5,)</f>
        <v>tier - 2</v>
      </c>
      <c r="P656" s="64" t="str">
        <f>VLOOKUP(A656,'Hospitalisation Details'!$L$2:$R$2342,6,)</f>
        <v>R1022</v>
      </c>
      <c r="Q656" s="64">
        <f>VLOOKUP(A656,'Hospitalisation Details'!$L$2:$R$2342,3,)</f>
        <v>54</v>
      </c>
      <c r="R656" s="64">
        <f>VLOOKUP(A656,'Hospitalisation Details'!$L$2:$U$2342,10,)</f>
        <v>12</v>
      </c>
      <c r="S656" s="64" t="str">
        <f>VLOOKUP(A656,'Hospitalisation Details'!$L$2:$U$2342,8,)</f>
        <v>Jun</v>
      </c>
      <c r="T656" s="126">
        <f>VLOOKUP(A656,'Hospitalisation Details'!$L$2:$U$2342,9,)</f>
        <v>1968</v>
      </c>
    </row>
    <row r="657" spans="1:20" ht="15.5" x14ac:dyDescent="0.35">
      <c r="A657" s="124" t="s">
        <v>1715</v>
      </c>
      <c r="B657" s="64" t="str">
        <f>VLOOKUP(A657,'Medical Examinations'!$AS$1:$BC$2336,9,)</f>
        <v>Matthew A.</v>
      </c>
      <c r="C657" s="64">
        <f>VLOOKUP(A657,'Medical Examinations'!$AS$1:$BC$2336,2,)</f>
        <v>41.3</v>
      </c>
      <c r="D657" s="64">
        <f>VLOOKUP(A657,'Medical Examinations'!$AS$1:$BC$2336,3,)</f>
        <v>9.59</v>
      </c>
      <c r="E657" s="64" t="str">
        <f>VLOOKUP(A657,'Medical Examinations'!$AS$1:$BC$2336,6,)</f>
        <v>No</v>
      </c>
      <c r="F657" s="64" t="str">
        <f>VLOOKUP(A657,'Medical Examinations'!$AS$1:$BC$2336,4,)</f>
        <v>No</v>
      </c>
      <c r="G657" s="64" t="str">
        <f>VLOOKUP(A657,'Medical Examinations'!$AS$1:$BC$2336,5,)</f>
        <v>No</v>
      </c>
      <c r="H657" s="64">
        <f>VLOOKUP(A657,'Medical Examinations'!$AS$1:$BC$2336,8,)</f>
        <v>0</v>
      </c>
      <c r="I657" s="64" t="str">
        <f>VLOOKUP(A657,'Medical Examinations'!$AS$1:$BC$2336,7,)</f>
        <v>No</v>
      </c>
      <c r="J657" s="64" t="str">
        <f>VLOOKUP(A657,'Medical Examinations'!$AS$1:$BC$2336,11,)</f>
        <v>Obesity</v>
      </c>
      <c r="K657" s="64" t="str">
        <f>VLOOKUP(A657,'Medical Examinations'!$AS$1:$BC$2336,10,)</f>
        <v>Diabetes</v>
      </c>
      <c r="L657" s="64" t="str">
        <f>VLOOKUP(A657,'Hospitalisation Details'!$L$2:$R$2342,2,)</f>
        <v>15-08-1971</v>
      </c>
      <c r="M657" s="65">
        <f>VLOOKUP(A657,'Hospitalisation Details'!$L$2:$R$2345,7,)</f>
        <v>15039</v>
      </c>
      <c r="N657" s="64" t="str">
        <f>VLOOKUP(A657,'Hospitalisation Details'!$L$2:$R$2342,4,)</f>
        <v>tier - 2</v>
      </c>
      <c r="O657" s="64" t="str">
        <f>VLOOKUP(A657,'Hospitalisation Details'!$L$2:$R$2342,5,)</f>
        <v>tier - 3</v>
      </c>
      <c r="P657" s="64" t="str">
        <f>VLOOKUP(A657,'Hospitalisation Details'!$L$2:$R$2342,6,)</f>
        <v>R1023</v>
      </c>
      <c r="Q657" s="64">
        <f>VLOOKUP(A657,'Hospitalisation Details'!$L$2:$R$2342,3,)</f>
        <v>51</v>
      </c>
      <c r="R657" s="64">
        <f>VLOOKUP(A657,'Hospitalisation Details'!$L$2:$U$2342,10,)</f>
        <v>15</v>
      </c>
      <c r="S657" s="64" t="str">
        <f>VLOOKUP(A657,'Hospitalisation Details'!$L$2:$U$2342,8,)</f>
        <v>Aug</v>
      </c>
      <c r="T657" s="126">
        <f>VLOOKUP(A657,'Hospitalisation Details'!$L$2:$U$2342,9,)</f>
        <v>1971</v>
      </c>
    </row>
    <row r="658" spans="1:20" ht="15.5" x14ac:dyDescent="0.35">
      <c r="A658" s="124" t="s">
        <v>1714</v>
      </c>
      <c r="B658" s="64" t="str">
        <f>VLOOKUP(A658,'Medical Examinations'!$AS$1:$BC$2336,9,)</f>
        <v>Meta</v>
      </c>
      <c r="C658" s="64">
        <f>VLOOKUP(A658,'Medical Examinations'!$AS$1:$BC$2336,2,)</f>
        <v>42.95</v>
      </c>
      <c r="D658" s="64">
        <f>VLOOKUP(A658,'Medical Examinations'!$AS$1:$BC$2336,3,)</f>
        <v>11.88</v>
      </c>
      <c r="E658" s="64" t="str">
        <f>VLOOKUP(A658,'Medical Examinations'!$AS$1:$BC$2336,6,)</f>
        <v>Yes</v>
      </c>
      <c r="F658" s="64" t="str">
        <f>VLOOKUP(A658,'Medical Examinations'!$AS$1:$BC$2336,4,)</f>
        <v>No</v>
      </c>
      <c r="G658" s="64" t="str">
        <f>VLOOKUP(A658,'Medical Examinations'!$AS$1:$BC$2336,5,)</f>
        <v>No</v>
      </c>
      <c r="H658" s="64">
        <f>VLOOKUP(A658,'Medical Examinations'!$AS$1:$BC$2336,8,)</f>
        <v>2</v>
      </c>
      <c r="I658" s="64" t="str">
        <f>VLOOKUP(A658,'Medical Examinations'!$AS$1:$BC$2336,7,)</f>
        <v>No</v>
      </c>
      <c r="J658" s="64" t="str">
        <f>VLOOKUP(A658,'Medical Examinations'!$AS$1:$BC$2336,11,)</f>
        <v>Obesity</v>
      </c>
      <c r="K658" s="64" t="str">
        <f>VLOOKUP(A658,'Medical Examinations'!$AS$1:$BC$2336,10,)</f>
        <v>Diabetes</v>
      </c>
      <c r="L658" s="64" t="str">
        <f>VLOOKUP(A658,'Hospitalisation Details'!$L$2:$R$2342,2,)</f>
        <v>11-09-1970</v>
      </c>
      <c r="M658" s="65">
        <f>VLOOKUP(A658,'Hospitalisation Details'!$L$2:$R$2345,7,)</f>
        <v>15026</v>
      </c>
      <c r="N658" s="64" t="str">
        <f>VLOOKUP(A658,'Hospitalisation Details'!$L$2:$R$2342,4,)</f>
        <v>tier - 2</v>
      </c>
      <c r="O658" s="64" t="str">
        <f>VLOOKUP(A658,'Hospitalisation Details'!$L$2:$R$2342,5,)</f>
        <v>tier - 3</v>
      </c>
      <c r="P658" s="64" t="str">
        <f>VLOOKUP(A658,'Hospitalisation Details'!$L$2:$R$2342,6,)</f>
        <v>R1011</v>
      </c>
      <c r="Q658" s="64">
        <f>VLOOKUP(A658,'Hospitalisation Details'!$L$2:$R$2342,3,)</f>
        <v>52</v>
      </c>
      <c r="R658" s="64">
        <f>VLOOKUP(A658,'Hospitalisation Details'!$L$2:$U$2342,10,)</f>
        <v>11</v>
      </c>
      <c r="S658" s="64" t="str">
        <f>VLOOKUP(A658,'Hospitalisation Details'!$L$2:$U$2342,8,)</f>
        <v>Sep</v>
      </c>
      <c r="T658" s="126">
        <f>VLOOKUP(A658,'Hospitalisation Details'!$L$2:$U$2342,9,)</f>
        <v>1970</v>
      </c>
    </row>
    <row r="659" spans="1:20" ht="15.5" x14ac:dyDescent="0.35">
      <c r="A659" s="124" t="s">
        <v>1713</v>
      </c>
      <c r="B659" s="64" t="str">
        <f>VLOOKUP(A659,'Medical Examinations'!$AS$1:$BC$2336,9,)</f>
        <v>Rachel E</v>
      </c>
      <c r="C659" s="64">
        <f>VLOOKUP(A659,'Medical Examinations'!$AS$1:$BC$2336,2,)</f>
        <v>46.96</v>
      </c>
      <c r="D659" s="64">
        <f>VLOOKUP(A659,'Medical Examinations'!$AS$1:$BC$2336,3,)</f>
        <v>4.6399999999999997</v>
      </c>
      <c r="E659" s="64" t="str">
        <f>VLOOKUP(A659,'Medical Examinations'!$AS$1:$BC$2336,6,)</f>
        <v>No</v>
      </c>
      <c r="F659" s="64" t="str">
        <f>VLOOKUP(A659,'Medical Examinations'!$AS$1:$BC$2336,4,)</f>
        <v>No</v>
      </c>
      <c r="G659" s="64" t="str">
        <f>VLOOKUP(A659,'Medical Examinations'!$AS$1:$BC$2336,5,)</f>
        <v>Yes</v>
      </c>
      <c r="H659" s="64">
        <f>VLOOKUP(A659,'Medical Examinations'!$AS$1:$BC$2336,8,)</f>
        <v>1</v>
      </c>
      <c r="I659" s="64" t="str">
        <f>VLOOKUP(A659,'Medical Examinations'!$AS$1:$BC$2336,7,)</f>
        <v>No</v>
      </c>
      <c r="J659" s="64" t="str">
        <f>VLOOKUP(A659,'Medical Examinations'!$AS$1:$BC$2336,11,)</f>
        <v>Obesity</v>
      </c>
      <c r="K659" s="64" t="str">
        <f>VLOOKUP(A659,'Medical Examinations'!$AS$1:$BC$2336,10,)</f>
        <v>Normal</v>
      </c>
      <c r="L659" s="64" t="str">
        <f>VLOOKUP(A659,'Hospitalisation Details'!$L$2:$R$2342,2,)</f>
        <v>25-11-1979</v>
      </c>
      <c r="M659" s="65">
        <f>VLOOKUP(A659,'Hospitalisation Details'!$L$2:$R$2345,7,)</f>
        <v>15026</v>
      </c>
      <c r="N659" s="64" t="str">
        <f>VLOOKUP(A659,'Hospitalisation Details'!$L$2:$R$2342,4,)</f>
        <v>tier - 2</v>
      </c>
      <c r="O659" s="64" t="str">
        <f>VLOOKUP(A659,'Hospitalisation Details'!$L$2:$R$2342,5,)</f>
        <v>tier - 1</v>
      </c>
      <c r="P659" s="64" t="str">
        <f>VLOOKUP(A659,'Hospitalisation Details'!$L$2:$R$2342,6,)</f>
        <v>R1011</v>
      </c>
      <c r="Q659" s="64">
        <f>VLOOKUP(A659,'Hospitalisation Details'!$L$2:$R$2342,3,)</f>
        <v>43</v>
      </c>
      <c r="R659" s="64">
        <f>VLOOKUP(A659,'Hospitalisation Details'!$L$2:$U$2342,10,)</f>
        <v>25</v>
      </c>
      <c r="S659" s="64" t="str">
        <f>VLOOKUP(A659,'Hospitalisation Details'!$L$2:$U$2342,8,)</f>
        <v>Nov</v>
      </c>
      <c r="T659" s="126">
        <f>VLOOKUP(A659,'Hospitalisation Details'!$L$2:$U$2342,9,)</f>
        <v>1979</v>
      </c>
    </row>
    <row r="660" spans="1:20" ht="15.5" x14ac:dyDescent="0.35">
      <c r="A660" s="124" t="s">
        <v>1712</v>
      </c>
      <c r="B660" s="64" t="str">
        <f>VLOOKUP(A660,'Medical Examinations'!$AS$1:$BC$2336,9,)</f>
        <v>Angelica</v>
      </c>
      <c r="C660" s="64">
        <f>VLOOKUP(A660,'Medical Examinations'!$AS$1:$BC$2336,2,)</f>
        <v>30.495000000000001</v>
      </c>
      <c r="D660" s="64">
        <f>VLOOKUP(A660,'Medical Examinations'!$AS$1:$BC$2336,3,)</f>
        <v>9.5299999999999994</v>
      </c>
      <c r="E660" s="64" t="str">
        <f>VLOOKUP(A660,'Medical Examinations'!$AS$1:$BC$2336,6,)</f>
        <v>No</v>
      </c>
      <c r="F660" s="64" t="str">
        <f>VLOOKUP(A660,'Medical Examinations'!$AS$1:$BC$2336,4,)</f>
        <v>No</v>
      </c>
      <c r="G660" s="64" t="str">
        <f>VLOOKUP(A660,'Medical Examinations'!$AS$1:$BC$2336,5,)</f>
        <v>No</v>
      </c>
      <c r="H660" s="64">
        <f>VLOOKUP(A660,'Medical Examinations'!$AS$1:$BC$2336,8,)</f>
        <v>0</v>
      </c>
      <c r="I660" s="64" t="str">
        <f>VLOOKUP(A660,'Medical Examinations'!$AS$1:$BC$2336,7,)</f>
        <v>No</v>
      </c>
      <c r="J660" s="64" t="str">
        <f>VLOOKUP(A660,'Medical Examinations'!$AS$1:$BC$2336,11,)</f>
        <v>Obesity</v>
      </c>
      <c r="K660" s="64" t="str">
        <f>VLOOKUP(A660,'Medical Examinations'!$AS$1:$BC$2336,10,)</f>
        <v>Diabetes</v>
      </c>
      <c r="L660" s="64" t="str">
        <f>VLOOKUP(A660,'Hospitalisation Details'!$L$2:$R$2342,2,)</f>
        <v>08-08-1960</v>
      </c>
      <c r="M660" s="65">
        <f>VLOOKUP(A660,'Hospitalisation Details'!$L$2:$R$2345,7,)</f>
        <v>15020</v>
      </c>
      <c r="N660" s="64" t="str">
        <f>VLOOKUP(A660,'Hospitalisation Details'!$L$2:$R$2342,4,)</f>
        <v>tier - 2</v>
      </c>
      <c r="O660" s="64" t="str">
        <f>VLOOKUP(A660,'Hospitalisation Details'!$L$2:$R$2342,5,)</f>
        <v>tier - 2</v>
      </c>
      <c r="P660" s="64" t="str">
        <f>VLOOKUP(A660,'Hospitalisation Details'!$L$2:$R$2342,6,)</f>
        <v>R1012</v>
      </c>
      <c r="Q660" s="64">
        <f>VLOOKUP(A660,'Hospitalisation Details'!$L$2:$R$2342,3,)</f>
        <v>62</v>
      </c>
      <c r="R660" s="64">
        <f>VLOOKUP(A660,'Hospitalisation Details'!$L$2:$U$2342,10,)</f>
        <v>8</v>
      </c>
      <c r="S660" s="64" t="str">
        <f>VLOOKUP(A660,'Hospitalisation Details'!$L$2:$U$2342,8,)</f>
        <v>Aug</v>
      </c>
      <c r="T660" s="126">
        <f>VLOOKUP(A660,'Hospitalisation Details'!$L$2:$U$2342,9,)</f>
        <v>1960</v>
      </c>
    </row>
    <row r="661" spans="1:20" ht="15.5" x14ac:dyDescent="0.35">
      <c r="A661" s="124" t="s">
        <v>1711</v>
      </c>
      <c r="B661" s="64" t="str">
        <f>VLOOKUP(A661,'Medical Examinations'!$AS$1:$BC$2336,9,)</f>
        <v>Kathleen</v>
      </c>
      <c r="C661" s="64">
        <f>VLOOKUP(A661,'Medical Examinations'!$AS$1:$BC$2336,2,)</f>
        <v>17.954999999999998</v>
      </c>
      <c r="D661" s="64">
        <f>VLOOKUP(A661,'Medical Examinations'!$AS$1:$BC$2336,3,)</f>
        <v>5.29</v>
      </c>
      <c r="E661" s="64" t="str">
        <f>VLOOKUP(A661,'Medical Examinations'!$AS$1:$BC$2336,6,)</f>
        <v>Yes</v>
      </c>
      <c r="F661" s="64" t="str">
        <f>VLOOKUP(A661,'Medical Examinations'!$AS$1:$BC$2336,4,)</f>
        <v>No</v>
      </c>
      <c r="G661" s="64" t="str">
        <f>VLOOKUP(A661,'Medical Examinations'!$AS$1:$BC$2336,5,)</f>
        <v>No</v>
      </c>
      <c r="H661" s="64">
        <f>VLOOKUP(A661,'Medical Examinations'!$AS$1:$BC$2336,8,)</f>
        <v>1</v>
      </c>
      <c r="I661" s="64" t="str">
        <f>VLOOKUP(A661,'Medical Examinations'!$AS$1:$BC$2336,7,)</f>
        <v>Yes</v>
      </c>
      <c r="J661" s="64" t="str">
        <f>VLOOKUP(A661,'Medical Examinations'!$AS$1:$BC$2336,11,)</f>
        <v>Under weight</v>
      </c>
      <c r="K661" s="64" t="str">
        <f>VLOOKUP(A661,'Medical Examinations'!$AS$1:$BC$2336,10,)</f>
        <v>Normal</v>
      </c>
      <c r="L661" s="64" t="str">
        <f>VLOOKUP(A661,'Hospitalisation Details'!$L$2:$R$2342,2,)</f>
        <v>02-08-1995</v>
      </c>
      <c r="M661" s="65">
        <f>VLOOKUP(A661,'Hospitalisation Details'!$L$2:$R$2345,7,)</f>
        <v>15007</v>
      </c>
      <c r="N661" s="64" t="str">
        <f>VLOOKUP(A661,'Hospitalisation Details'!$L$2:$R$2342,4,)</f>
        <v>tier - 2</v>
      </c>
      <c r="O661" s="64" t="str">
        <f>VLOOKUP(A661,'Hospitalisation Details'!$L$2:$R$2342,5,)</f>
        <v>tier - 2</v>
      </c>
      <c r="P661" s="64" t="str">
        <f>VLOOKUP(A661,'Hospitalisation Details'!$L$2:$R$2342,6,)</f>
        <v>R1024</v>
      </c>
      <c r="Q661" s="64">
        <f>VLOOKUP(A661,'Hospitalisation Details'!$L$2:$R$2342,3,)</f>
        <v>27</v>
      </c>
      <c r="R661" s="64">
        <f>VLOOKUP(A661,'Hospitalisation Details'!$L$2:$U$2342,10,)</f>
        <v>2</v>
      </c>
      <c r="S661" s="64" t="str">
        <f>VLOOKUP(A661,'Hospitalisation Details'!$L$2:$U$2342,8,)</f>
        <v>Aug</v>
      </c>
      <c r="T661" s="126">
        <f>VLOOKUP(A661,'Hospitalisation Details'!$L$2:$U$2342,9,)</f>
        <v>1995</v>
      </c>
    </row>
    <row r="662" spans="1:20" ht="15.5" x14ac:dyDescent="0.35">
      <c r="A662" s="124" t="s">
        <v>1710</v>
      </c>
      <c r="B662" s="64" t="str">
        <f>VLOOKUP(A662,'Medical Examinations'!$AS$1:$BC$2336,9,)</f>
        <v>Gabriel D.</v>
      </c>
      <c r="C662" s="64">
        <f>VLOOKUP(A662,'Medical Examinations'!$AS$1:$BC$2336,2,)</f>
        <v>25.6</v>
      </c>
      <c r="D662" s="64">
        <f>VLOOKUP(A662,'Medical Examinations'!$AS$1:$BC$2336,3,)</f>
        <v>10.95</v>
      </c>
      <c r="E662" s="64" t="str">
        <f>VLOOKUP(A662,'Medical Examinations'!$AS$1:$BC$2336,6,)</f>
        <v>No</v>
      </c>
      <c r="F662" s="64" t="str">
        <f>VLOOKUP(A662,'Medical Examinations'!$AS$1:$BC$2336,4,)</f>
        <v>No</v>
      </c>
      <c r="G662" s="64" t="str">
        <f>VLOOKUP(A662,'Medical Examinations'!$AS$1:$BC$2336,5,)</f>
        <v>No</v>
      </c>
      <c r="H662" s="64">
        <f>VLOOKUP(A662,'Medical Examinations'!$AS$1:$BC$2336,8,)</f>
        <v>3</v>
      </c>
      <c r="I662" s="64" t="str">
        <f>VLOOKUP(A662,'Medical Examinations'!$AS$1:$BC$2336,7,)</f>
        <v>No</v>
      </c>
      <c r="J662" s="64" t="str">
        <f>VLOOKUP(A662,'Medical Examinations'!$AS$1:$BC$2336,11,)</f>
        <v>Over weight</v>
      </c>
      <c r="K662" s="64" t="str">
        <f>VLOOKUP(A662,'Medical Examinations'!$AS$1:$BC$2336,10,)</f>
        <v>Diabetes</v>
      </c>
      <c r="L662" s="64" t="str">
        <f>VLOOKUP(A662,'Hospitalisation Details'!$L$2:$R$2342,2,)</f>
        <v>29-07-1958</v>
      </c>
      <c r="M662" s="65">
        <f>VLOOKUP(A662,'Hospitalisation Details'!$L$2:$R$2345,7,)</f>
        <v>14988</v>
      </c>
      <c r="N662" s="64" t="str">
        <f>VLOOKUP(A662,'Hospitalisation Details'!$L$2:$R$2342,4,)</f>
        <v>tier - 2</v>
      </c>
      <c r="O662" s="64" t="str">
        <f>VLOOKUP(A662,'Hospitalisation Details'!$L$2:$R$2342,5,)</f>
        <v>tier - 3</v>
      </c>
      <c r="P662" s="64" t="str">
        <f>VLOOKUP(A662,'Hospitalisation Details'!$L$2:$R$2342,6,)</f>
        <v>R1011</v>
      </c>
      <c r="Q662" s="64">
        <f>VLOOKUP(A662,'Hospitalisation Details'!$L$2:$R$2342,3,)</f>
        <v>64</v>
      </c>
      <c r="R662" s="64">
        <f>VLOOKUP(A662,'Hospitalisation Details'!$L$2:$U$2342,10,)</f>
        <v>29</v>
      </c>
      <c r="S662" s="64" t="str">
        <f>VLOOKUP(A662,'Hospitalisation Details'!$L$2:$U$2342,8,)</f>
        <v>Jul</v>
      </c>
      <c r="T662" s="126">
        <f>VLOOKUP(A662,'Hospitalisation Details'!$L$2:$U$2342,9,)</f>
        <v>1958</v>
      </c>
    </row>
    <row r="663" spans="1:20" ht="15.5" x14ac:dyDescent="0.35">
      <c r="A663" s="124" t="s">
        <v>1709</v>
      </c>
      <c r="B663" s="64" t="str">
        <f>VLOOKUP(A663,'Medical Examinations'!$AS$1:$BC$2336,9,)</f>
        <v>Jeff T</v>
      </c>
      <c r="C663" s="64">
        <f>VLOOKUP(A663,'Medical Examinations'!$AS$1:$BC$2336,2,)</f>
        <v>34.21</v>
      </c>
      <c r="D663" s="64">
        <f>VLOOKUP(A663,'Medical Examinations'!$AS$1:$BC$2336,3,)</f>
        <v>9.17</v>
      </c>
      <c r="E663" s="64" t="str">
        <f>VLOOKUP(A663,'Medical Examinations'!$AS$1:$BC$2336,6,)</f>
        <v>No</v>
      </c>
      <c r="F663" s="64" t="str">
        <f>VLOOKUP(A663,'Medical Examinations'!$AS$1:$BC$2336,4,)</f>
        <v>No</v>
      </c>
      <c r="G663" s="64" t="str">
        <f>VLOOKUP(A663,'Medical Examinations'!$AS$1:$BC$2336,5,)</f>
        <v>No</v>
      </c>
      <c r="H663" s="64">
        <f>VLOOKUP(A663,'Medical Examinations'!$AS$1:$BC$2336,8,)</f>
        <v>0</v>
      </c>
      <c r="I663" s="64" t="str">
        <f>VLOOKUP(A663,'Medical Examinations'!$AS$1:$BC$2336,7,)</f>
        <v>No</v>
      </c>
      <c r="J663" s="64" t="str">
        <f>VLOOKUP(A663,'Medical Examinations'!$AS$1:$BC$2336,11,)</f>
        <v>Obesity</v>
      </c>
      <c r="K663" s="64" t="str">
        <f>VLOOKUP(A663,'Medical Examinations'!$AS$1:$BC$2336,10,)</f>
        <v>Diabetes</v>
      </c>
      <c r="L663" s="64" t="str">
        <f>VLOOKUP(A663,'Hospitalisation Details'!$L$2:$R$2342,2,)</f>
        <v>29-11-1962</v>
      </c>
      <c r="M663" s="65">
        <f>VLOOKUP(A663,'Hospitalisation Details'!$L$2:$R$2345,7,)</f>
        <v>14945</v>
      </c>
      <c r="N663" s="64" t="str">
        <f>VLOOKUP(A663,'Hospitalisation Details'!$L$2:$R$2342,4,)</f>
        <v>tier - 2</v>
      </c>
      <c r="O663" s="64" t="str">
        <f>VLOOKUP(A663,'Hospitalisation Details'!$L$2:$R$2342,5,)</f>
        <v>tier - 1</v>
      </c>
      <c r="P663" s="64" t="str">
        <f>VLOOKUP(A663,'Hospitalisation Details'!$L$2:$R$2342,6,)</f>
        <v>R1021</v>
      </c>
      <c r="Q663" s="64">
        <f>VLOOKUP(A663,'Hospitalisation Details'!$L$2:$R$2342,3,)</f>
        <v>60</v>
      </c>
      <c r="R663" s="64">
        <f>VLOOKUP(A663,'Hospitalisation Details'!$L$2:$U$2342,10,)</f>
        <v>29</v>
      </c>
      <c r="S663" s="64" t="str">
        <f>VLOOKUP(A663,'Hospitalisation Details'!$L$2:$U$2342,8,)</f>
        <v>Nov</v>
      </c>
      <c r="T663" s="126">
        <f>VLOOKUP(A663,'Hospitalisation Details'!$L$2:$U$2342,9,)</f>
        <v>1962</v>
      </c>
    </row>
    <row r="664" spans="1:20" ht="15.5" x14ac:dyDescent="0.35">
      <c r="A664" s="124" t="s">
        <v>1708</v>
      </c>
      <c r="B664" s="64" t="str">
        <f>VLOOKUP(A664,'Medical Examinations'!$AS$1:$BC$2336,9,)</f>
        <v>Neil D</v>
      </c>
      <c r="C664" s="64">
        <f>VLOOKUP(A664,'Medical Examinations'!$AS$1:$BC$2336,2,)</f>
        <v>39.74</v>
      </c>
      <c r="D664" s="64">
        <f>VLOOKUP(A664,'Medical Examinations'!$AS$1:$BC$2336,3,)</f>
        <v>7.39</v>
      </c>
      <c r="E664" s="64" t="str">
        <f>VLOOKUP(A664,'Medical Examinations'!$AS$1:$BC$2336,6,)</f>
        <v>No</v>
      </c>
      <c r="F664" s="64" t="str">
        <f>VLOOKUP(A664,'Medical Examinations'!$AS$1:$BC$2336,4,)</f>
        <v>No</v>
      </c>
      <c r="G664" s="64" t="str">
        <f>VLOOKUP(A664,'Medical Examinations'!$AS$1:$BC$2336,5,)</f>
        <v>No</v>
      </c>
      <c r="H664" s="64">
        <f>VLOOKUP(A664,'Medical Examinations'!$AS$1:$BC$2336,8,)</f>
        <v>0</v>
      </c>
      <c r="I664" s="64" t="str">
        <f>VLOOKUP(A664,'Medical Examinations'!$AS$1:$BC$2336,7,)</f>
        <v>No</v>
      </c>
      <c r="J664" s="64" t="str">
        <f>VLOOKUP(A664,'Medical Examinations'!$AS$1:$BC$2336,11,)</f>
        <v>Obesity</v>
      </c>
      <c r="K664" s="64" t="str">
        <f>VLOOKUP(A664,'Medical Examinations'!$AS$1:$BC$2336,10,)</f>
        <v>Diabetes</v>
      </c>
      <c r="L664" s="64" t="str">
        <f>VLOOKUP(A664,'Hospitalisation Details'!$L$2:$R$2342,2,)</f>
        <v>08-11-1968</v>
      </c>
      <c r="M664" s="65">
        <f>VLOOKUP(A664,'Hospitalisation Details'!$L$2:$R$2345,7,)</f>
        <v>14927</v>
      </c>
      <c r="N664" s="64" t="str">
        <f>VLOOKUP(A664,'Hospitalisation Details'!$L$2:$R$2342,4,)</f>
        <v>tier - 2</v>
      </c>
      <c r="O664" s="64" t="str">
        <f>VLOOKUP(A664,'Hospitalisation Details'!$L$2:$R$2342,5,)</f>
        <v>tier - 2</v>
      </c>
      <c r="P664" s="64" t="str">
        <f>VLOOKUP(A664,'Hospitalisation Details'!$L$2:$R$2342,6,)</f>
        <v>R1012</v>
      </c>
      <c r="Q664" s="64">
        <f>VLOOKUP(A664,'Hospitalisation Details'!$L$2:$R$2342,3,)</f>
        <v>54</v>
      </c>
      <c r="R664" s="64">
        <f>VLOOKUP(A664,'Hospitalisation Details'!$L$2:$U$2342,10,)</f>
        <v>8</v>
      </c>
      <c r="S664" s="64" t="str">
        <f>VLOOKUP(A664,'Hospitalisation Details'!$L$2:$U$2342,8,)</f>
        <v>Nov</v>
      </c>
      <c r="T664" s="126">
        <f>VLOOKUP(A664,'Hospitalisation Details'!$L$2:$U$2342,9,)</f>
        <v>1968</v>
      </c>
    </row>
    <row r="665" spans="1:20" ht="15.5" x14ac:dyDescent="0.35">
      <c r="A665" s="124" t="s">
        <v>1707</v>
      </c>
      <c r="B665" s="64" t="str">
        <f>VLOOKUP(A665,'Medical Examinations'!$AS$1:$BC$2336,9,)</f>
        <v>Katherine L.</v>
      </c>
      <c r="C665" s="64">
        <f>VLOOKUP(A665,'Medical Examinations'!$AS$1:$BC$2336,2,)</f>
        <v>49.53</v>
      </c>
      <c r="D665" s="64">
        <f>VLOOKUP(A665,'Medical Examinations'!$AS$1:$BC$2336,3,)</f>
        <v>9.1300000000000008</v>
      </c>
      <c r="E665" s="64" t="str">
        <f>VLOOKUP(A665,'Medical Examinations'!$AS$1:$BC$2336,6,)</f>
        <v>Yes</v>
      </c>
      <c r="F665" s="64" t="str">
        <f>VLOOKUP(A665,'Medical Examinations'!$AS$1:$BC$2336,4,)</f>
        <v>No</v>
      </c>
      <c r="G665" s="64" t="str">
        <f>VLOOKUP(A665,'Medical Examinations'!$AS$1:$BC$2336,5,)</f>
        <v>No</v>
      </c>
      <c r="H665" s="64">
        <f>VLOOKUP(A665,'Medical Examinations'!$AS$1:$BC$2336,8,)</f>
        <v>0</v>
      </c>
      <c r="I665" s="64" t="str">
        <f>VLOOKUP(A665,'Medical Examinations'!$AS$1:$BC$2336,7,)</f>
        <v>No</v>
      </c>
      <c r="J665" s="64" t="str">
        <f>VLOOKUP(A665,'Medical Examinations'!$AS$1:$BC$2336,11,)</f>
        <v>Obesity</v>
      </c>
      <c r="K665" s="64" t="str">
        <f>VLOOKUP(A665,'Medical Examinations'!$AS$1:$BC$2336,10,)</f>
        <v>Diabetes</v>
      </c>
      <c r="L665" s="64" t="str">
        <f>VLOOKUP(A665,'Hospitalisation Details'!$L$2:$R$2342,2,)</f>
        <v>04-07-1981</v>
      </c>
      <c r="M665" s="65">
        <f>VLOOKUP(A665,'Hospitalisation Details'!$L$2:$R$2345,7,)</f>
        <v>14908</v>
      </c>
      <c r="N665" s="64" t="str">
        <f>VLOOKUP(A665,'Hospitalisation Details'!$L$2:$R$2342,4,)</f>
        <v>tier - 2</v>
      </c>
      <c r="O665" s="64" t="str">
        <f>VLOOKUP(A665,'Hospitalisation Details'!$L$2:$R$2342,5,)</f>
        <v>tier - 1</v>
      </c>
      <c r="P665" s="64" t="str">
        <f>VLOOKUP(A665,'Hospitalisation Details'!$L$2:$R$2342,6,)</f>
        <v>R1011</v>
      </c>
      <c r="Q665" s="64">
        <f>VLOOKUP(A665,'Hospitalisation Details'!$L$2:$R$2342,3,)</f>
        <v>41</v>
      </c>
      <c r="R665" s="64">
        <f>VLOOKUP(A665,'Hospitalisation Details'!$L$2:$U$2342,10,)</f>
        <v>4</v>
      </c>
      <c r="S665" s="64" t="str">
        <f>VLOOKUP(A665,'Hospitalisation Details'!$L$2:$U$2342,8,)</f>
        <v>Jul</v>
      </c>
      <c r="T665" s="126">
        <f>VLOOKUP(A665,'Hospitalisation Details'!$L$2:$U$2342,9,)</f>
        <v>1981</v>
      </c>
    </row>
    <row r="666" spans="1:20" ht="15.5" x14ac:dyDescent="0.35">
      <c r="A666" s="124" t="s">
        <v>1706</v>
      </c>
      <c r="B666" s="64" t="str">
        <f>VLOOKUP(A666,'Medical Examinations'!$AS$1:$BC$2336,9,)</f>
        <v>Ariel E</v>
      </c>
      <c r="C666" s="64">
        <f>VLOOKUP(A666,'Medical Examinations'!$AS$1:$BC$2336,2,)</f>
        <v>39.33</v>
      </c>
      <c r="D666" s="64">
        <f>VLOOKUP(A666,'Medical Examinations'!$AS$1:$BC$2336,3,)</f>
        <v>10.4</v>
      </c>
      <c r="E666" s="64" t="str">
        <f>VLOOKUP(A666,'Medical Examinations'!$AS$1:$BC$2336,6,)</f>
        <v>No</v>
      </c>
      <c r="F666" s="64" t="str">
        <f>VLOOKUP(A666,'Medical Examinations'!$AS$1:$BC$2336,4,)</f>
        <v>No</v>
      </c>
      <c r="G666" s="64" t="str">
        <f>VLOOKUP(A666,'Medical Examinations'!$AS$1:$BC$2336,5,)</f>
        <v>No</v>
      </c>
      <c r="H666" s="64">
        <f>VLOOKUP(A666,'Medical Examinations'!$AS$1:$BC$2336,8,)</f>
        <v>3</v>
      </c>
      <c r="I666" s="64" t="str">
        <f>VLOOKUP(A666,'Medical Examinations'!$AS$1:$BC$2336,7,)</f>
        <v>No</v>
      </c>
      <c r="J666" s="64" t="str">
        <f>VLOOKUP(A666,'Medical Examinations'!$AS$1:$BC$2336,11,)</f>
        <v>Obesity</v>
      </c>
      <c r="K666" s="64" t="str">
        <f>VLOOKUP(A666,'Medical Examinations'!$AS$1:$BC$2336,10,)</f>
        <v>Diabetes</v>
      </c>
      <c r="L666" s="64" t="str">
        <f>VLOOKUP(A666,'Hospitalisation Details'!$L$2:$R$2342,2,)</f>
        <v>17-10-1958</v>
      </c>
      <c r="M666" s="65">
        <f>VLOOKUP(A666,'Hospitalisation Details'!$L$2:$R$2345,7,)</f>
        <v>14902</v>
      </c>
      <c r="N666" s="64" t="str">
        <f>VLOOKUP(A666,'Hospitalisation Details'!$L$2:$R$2342,4,)</f>
        <v>tier - 2</v>
      </c>
      <c r="O666" s="64" t="str">
        <f>VLOOKUP(A666,'Hospitalisation Details'!$L$2:$R$2342,5,)</f>
        <v>tier - 2</v>
      </c>
      <c r="P666" s="64" t="str">
        <f>VLOOKUP(A666,'Hospitalisation Details'!$L$2:$R$2342,6,)</f>
        <v>R1024</v>
      </c>
      <c r="Q666" s="64">
        <f>VLOOKUP(A666,'Hospitalisation Details'!$L$2:$R$2342,3,)</f>
        <v>64</v>
      </c>
      <c r="R666" s="64">
        <f>VLOOKUP(A666,'Hospitalisation Details'!$L$2:$U$2342,10,)</f>
        <v>17</v>
      </c>
      <c r="S666" s="64" t="str">
        <f>VLOOKUP(A666,'Hospitalisation Details'!$L$2:$U$2342,8,)</f>
        <v>Oct</v>
      </c>
      <c r="T666" s="126">
        <f>VLOOKUP(A666,'Hospitalisation Details'!$L$2:$U$2342,9,)</f>
        <v>1958</v>
      </c>
    </row>
    <row r="667" spans="1:20" ht="15.5" x14ac:dyDescent="0.35">
      <c r="A667" s="124" t="s">
        <v>1705</v>
      </c>
      <c r="B667" s="64" t="str">
        <f>VLOOKUP(A667,'Medical Examinations'!$AS$1:$BC$2336,9,)</f>
        <v>Christopher P</v>
      </c>
      <c r="C667" s="64">
        <f>VLOOKUP(A667,'Medical Examinations'!$AS$1:$BC$2336,2,)</f>
        <v>39.979999999999997</v>
      </c>
      <c r="D667" s="64">
        <f>VLOOKUP(A667,'Medical Examinations'!$AS$1:$BC$2336,3,)</f>
        <v>9.4600000000000009</v>
      </c>
      <c r="E667" s="64" t="str">
        <f>VLOOKUP(A667,'Medical Examinations'!$AS$1:$BC$2336,6,)</f>
        <v>Yes</v>
      </c>
      <c r="F667" s="64" t="str">
        <f>VLOOKUP(A667,'Medical Examinations'!$AS$1:$BC$2336,4,)</f>
        <v>No</v>
      </c>
      <c r="G667" s="64" t="str">
        <f>VLOOKUP(A667,'Medical Examinations'!$AS$1:$BC$2336,5,)</f>
        <v>No</v>
      </c>
      <c r="H667" s="64">
        <f>VLOOKUP(A667,'Medical Examinations'!$AS$1:$BC$2336,8,)</f>
        <v>2</v>
      </c>
      <c r="I667" s="64" t="str">
        <f>VLOOKUP(A667,'Medical Examinations'!$AS$1:$BC$2336,7,)</f>
        <v>No</v>
      </c>
      <c r="J667" s="64" t="str">
        <f>VLOOKUP(A667,'Medical Examinations'!$AS$1:$BC$2336,11,)</f>
        <v>Obesity</v>
      </c>
      <c r="K667" s="64" t="str">
        <f>VLOOKUP(A667,'Medical Examinations'!$AS$1:$BC$2336,10,)</f>
        <v>Diabetes</v>
      </c>
      <c r="L667" s="64" t="str">
        <f>VLOOKUP(A667,'Hospitalisation Details'!$L$2:$R$2342,2,)</f>
        <v>11-11-1970</v>
      </c>
      <c r="M667" s="65">
        <f>VLOOKUP(A667,'Hospitalisation Details'!$L$2:$R$2345,7,)</f>
        <v>14848</v>
      </c>
      <c r="N667" s="64" t="str">
        <f>VLOOKUP(A667,'Hospitalisation Details'!$L$2:$R$2342,4,)</f>
        <v>tier - 2</v>
      </c>
      <c r="O667" s="64" t="str">
        <f>VLOOKUP(A667,'Hospitalisation Details'!$L$2:$R$2342,5,)</f>
        <v>tier - 2</v>
      </c>
      <c r="P667" s="64" t="str">
        <f>VLOOKUP(A667,'Hospitalisation Details'!$L$2:$R$2342,6,)</f>
        <v>R1023</v>
      </c>
      <c r="Q667" s="64">
        <f>VLOOKUP(A667,'Hospitalisation Details'!$L$2:$R$2342,3,)</f>
        <v>52</v>
      </c>
      <c r="R667" s="64">
        <f>VLOOKUP(A667,'Hospitalisation Details'!$L$2:$U$2342,10,)</f>
        <v>11</v>
      </c>
      <c r="S667" s="64" t="str">
        <f>VLOOKUP(A667,'Hospitalisation Details'!$L$2:$U$2342,8,)</f>
        <v>Nov</v>
      </c>
      <c r="T667" s="126">
        <f>VLOOKUP(A667,'Hospitalisation Details'!$L$2:$U$2342,9,)</f>
        <v>1970</v>
      </c>
    </row>
    <row r="668" spans="1:20" ht="15.5" x14ac:dyDescent="0.35">
      <c r="A668" s="124" t="s">
        <v>1704</v>
      </c>
      <c r="B668" s="64" t="str">
        <f>VLOOKUP(A668,'Medical Examinations'!$AS$1:$BC$2336,9,)</f>
        <v>Erin M.</v>
      </c>
      <c r="C668" s="64">
        <f>VLOOKUP(A668,'Medical Examinations'!$AS$1:$BC$2336,2,)</f>
        <v>46.51</v>
      </c>
      <c r="D668" s="64">
        <f>VLOOKUP(A668,'Medical Examinations'!$AS$1:$BC$2336,3,)</f>
        <v>8.69</v>
      </c>
      <c r="E668" s="64" t="str">
        <f>VLOOKUP(A668,'Medical Examinations'!$AS$1:$BC$2336,6,)</f>
        <v>Yes</v>
      </c>
      <c r="F668" s="64" t="str">
        <f>VLOOKUP(A668,'Medical Examinations'!$AS$1:$BC$2336,4,)</f>
        <v>No</v>
      </c>
      <c r="G668" s="64" t="str">
        <f>VLOOKUP(A668,'Medical Examinations'!$AS$1:$BC$2336,5,)</f>
        <v>No</v>
      </c>
      <c r="H668" s="64">
        <f>VLOOKUP(A668,'Medical Examinations'!$AS$1:$BC$2336,8,)</f>
        <v>0</v>
      </c>
      <c r="I668" s="64" t="str">
        <f>VLOOKUP(A668,'Medical Examinations'!$AS$1:$BC$2336,7,)</f>
        <v>No</v>
      </c>
      <c r="J668" s="64" t="str">
        <f>VLOOKUP(A668,'Medical Examinations'!$AS$1:$BC$2336,11,)</f>
        <v>Obesity</v>
      </c>
      <c r="K668" s="64" t="str">
        <f>VLOOKUP(A668,'Medical Examinations'!$AS$1:$BC$2336,10,)</f>
        <v>Diabetes</v>
      </c>
      <c r="L668" s="64" t="str">
        <f>VLOOKUP(A668,'Hospitalisation Details'!$L$2:$R$2342,2,)</f>
        <v>05-06-1981</v>
      </c>
      <c r="M668" s="65">
        <f>VLOOKUP(A668,'Hospitalisation Details'!$L$2:$R$2345,7,)</f>
        <v>14844</v>
      </c>
      <c r="N668" s="64" t="str">
        <f>VLOOKUP(A668,'Hospitalisation Details'!$L$2:$R$2342,4,)</f>
        <v>tier - 2</v>
      </c>
      <c r="O668" s="64" t="str">
        <f>VLOOKUP(A668,'Hospitalisation Details'!$L$2:$R$2342,5,)</f>
        <v>tier - 3</v>
      </c>
      <c r="P668" s="64" t="str">
        <f>VLOOKUP(A668,'Hospitalisation Details'!$L$2:$R$2342,6,)</f>
        <v>R1026</v>
      </c>
      <c r="Q668" s="64">
        <f>VLOOKUP(A668,'Hospitalisation Details'!$L$2:$R$2342,3,)</f>
        <v>42</v>
      </c>
      <c r="R668" s="64">
        <f>VLOOKUP(A668,'Hospitalisation Details'!$L$2:$U$2342,10,)</f>
        <v>5</v>
      </c>
      <c r="S668" s="64" t="str">
        <f>VLOOKUP(A668,'Hospitalisation Details'!$L$2:$U$2342,8,)</f>
        <v>Jun</v>
      </c>
      <c r="T668" s="126">
        <f>VLOOKUP(A668,'Hospitalisation Details'!$L$2:$U$2342,9,)</f>
        <v>1981</v>
      </c>
    </row>
    <row r="669" spans="1:20" ht="15.5" x14ac:dyDescent="0.35">
      <c r="A669" s="124" t="s">
        <v>1703</v>
      </c>
      <c r="B669" s="64" t="str">
        <f>VLOOKUP(A669,'Medical Examinations'!$AS$1:$BC$2336,9,)</f>
        <v>Molly K.</v>
      </c>
      <c r="C669" s="64">
        <f>VLOOKUP(A669,'Medical Examinations'!$AS$1:$BC$2336,2,)</f>
        <v>43.58</v>
      </c>
      <c r="D669" s="64">
        <f>VLOOKUP(A669,'Medical Examinations'!$AS$1:$BC$2336,3,)</f>
        <v>4.2300000000000004</v>
      </c>
      <c r="E669" s="64" t="str">
        <f>VLOOKUP(A669,'Medical Examinations'!$AS$1:$BC$2336,6,)</f>
        <v>No</v>
      </c>
      <c r="F669" s="64" t="str">
        <f>VLOOKUP(A669,'Medical Examinations'!$AS$1:$BC$2336,4,)</f>
        <v>No</v>
      </c>
      <c r="G669" s="64" t="str">
        <f>VLOOKUP(A669,'Medical Examinations'!$AS$1:$BC$2336,5,)</f>
        <v>Yes</v>
      </c>
      <c r="H669" s="64">
        <f>VLOOKUP(A669,'Medical Examinations'!$AS$1:$BC$2336,8,)</f>
        <v>1</v>
      </c>
      <c r="I669" s="64" t="str">
        <f>VLOOKUP(A669,'Medical Examinations'!$AS$1:$BC$2336,7,)</f>
        <v>No</v>
      </c>
      <c r="J669" s="64" t="str">
        <f>VLOOKUP(A669,'Medical Examinations'!$AS$1:$BC$2336,11,)</f>
        <v>Obesity</v>
      </c>
      <c r="K669" s="64" t="str">
        <f>VLOOKUP(A669,'Medical Examinations'!$AS$1:$BC$2336,10,)</f>
        <v>Normal</v>
      </c>
      <c r="L669" s="64" t="str">
        <f>VLOOKUP(A669,'Hospitalisation Details'!$L$2:$R$2342,2,)</f>
        <v>18-10-1979</v>
      </c>
      <c r="M669" s="65">
        <f>VLOOKUP(A669,'Hospitalisation Details'!$L$2:$R$2345,7,)</f>
        <v>14839</v>
      </c>
      <c r="N669" s="64" t="str">
        <f>VLOOKUP(A669,'Hospitalisation Details'!$L$2:$R$2342,4,)</f>
        <v>tier - 2</v>
      </c>
      <c r="O669" s="64" t="str">
        <f>VLOOKUP(A669,'Hospitalisation Details'!$L$2:$R$2342,5,)</f>
        <v>tier - 3</v>
      </c>
      <c r="P669" s="64" t="str">
        <f>VLOOKUP(A669,'Hospitalisation Details'!$L$2:$R$2342,6,)</f>
        <v>R1026</v>
      </c>
      <c r="Q669" s="64">
        <f>VLOOKUP(A669,'Hospitalisation Details'!$L$2:$R$2342,3,)</f>
        <v>43</v>
      </c>
      <c r="R669" s="64">
        <f>VLOOKUP(A669,'Hospitalisation Details'!$L$2:$U$2342,10,)</f>
        <v>18</v>
      </c>
      <c r="S669" s="64" t="str">
        <f>VLOOKUP(A669,'Hospitalisation Details'!$L$2:$U$2342,8,)</f>
        <v>Oct</v>
      </c>
      <c r="T669" s="126">
        <f>VLOOKUP(A669,'Hospitalisation Details'!$L$2:$U$2342,9,)</f>
        <v>1979</v>
      </c>
    </row>
    <row r="670" spans="1:20" ht="15.5" x14ac:dyDescent="0.35">
      <c r="A670" s="124" t="s">
        <v>1702</v>
      </c>
      <c r="B670" s="64" t="str">
        <f>VLOOKUP(A670,'Medical Examinations'!$AS$1:$BC$2336,9,)</f>
        <v>Ryan J.</v>
      </c>
      <c r="C670" s="64">
        <f>VLOOKUP(A670,'Medical Examinations'!$AS$1:$BC$2336,2,)</f>
        <v>42.28</v>
      </c>
      <c r="D670" s="64">
        <f>VLOOKUP(A670,'Medical Examinations'!$AS$1:$BC$2336,3,)</f>
        <v>9.16</v>
      </c>
      <c r="E670" s="64" t="str">
        <f>VLOOKUP(A670,'Medical Examinations'!$AS$1:$BC$2336,6,)</f>
        <v>Yes</v>
      </c>
      <c r="F670" s="64" t="str">
        <f>VLOOKUP(A670,'Medical Examinations'!$AS$1:$BC$2336,4,)</f>
        <v>No</v>
      </c>
      <c r="G670" s="64" t="str">
        <f>VLOOKUP(A670,'Medical Examinations'!$AS$1:$BC$2336,5,)</f>
        <v>No</v>
      </c>
      <c r="H670" s="64">
        <f>VLOOKUP(A670,'Medical Examinations'!$AS$1:$BC$2336,8,)</f>
        <v>1</v>
      </c>
      <c r="I670" s="64" t="str">
        <f>VLOOKUP(A670,'Medical Examinations'!$AS$1:$BC$2336,7,)</f>
        <v>No</v>
      </c>
      <c r="J670" s="64" t="str">
        <f>VLOOKUP(A670,'Medical Examinations'!$AS$1:$BC$2336,11,)</f>
        <v>Obesity</v>
      </c>
      <c r="K670" s="64" t="str">
        <f>VLOOKUP(A670,'Medical Examinations'!$AS$1:$BC$2336,10,)</f>
        <v>Diabetes</v>
      </c>
      <c r="L670" s="64" t="str">
        <f>VLOOKUP(A670,'Hospitalisation Details'!$L$2:$R$2342,2,)</f>
        <v>10-12-1975</v>
      </c>
      <c r="M670" s="65">
        <f>VLOOKUP(A670,'Hospitalisation Details'!$L$2:$R$2345,7,)</f>
        <v>14819</v>
      </c>
      <c r="N670" s="64" t="str">
        <f>VLOOKUP(A670,'Hospitalisation Details'!$L$2:$R$2342,4,)</f>
        <v>tier - 2</v>
      </c>
      <c r="O670" s="64" t="str">
        <f>VLOOKUP(A670,'Hospitalisation Details'!$L$2:$R$2342,5,)</f>
        <v>tier - 3</v>
      </c>
      <c r="P670" s="64" t="str">
        <f>VLOOKUP(A670,'Hospitalisation Details'!$L$2:$R$2342,6,)</f>
        <v>R1023</v>
      </c>
      <c r="Q670" s="64">
        <f>VLOOKUP(A670,'Hospitalisation Details'!$L$2:$R$2342,3,)</f>
        <v>47</v>
      </c>
      <c r="R670" s="64">
        <f>VLOOKUP(A670,'Hospitalisation Details'!$L$2:$U$2342,10,)</f>
        <v>10</v>
      </c>
      <c r="S670" s="64" t="str">
        <f>VLOOKUP(A670,'Hospitalisation Details'!$L$2:$U$2342,8,)</f>
        <v>Dec</v>
      </c>
      <c r="T670" s="126">
        <f>VLOOKUP(A670,'Hospitalisation Details'!$L$2:$U$2342,9,)</f>
        <v>1975</v>
      </c>
    </row>
    <row r="671" spans="1:20" ht="15.5" x14ac:dyDescent="0.35">
      <c r="A671" s="124" t="s">
        <v>1701</v>
      </c>
      <c r="B671" s="64" t="str">
        <f>VLOOKUP(A671,'Medical Examinations'!$AS$1:$BC$2336,9,)</f>
        <v>Jennifer</v>
      </c>
      <c r="C671" s="64">
        <f>VLOOKUP(A671,'Medical Examinations'!$AS$1:$BC$2336,2,)</f>
        <v>35.520000000000003</v>
      </c>
      <c r="D671" s="64">
        <f>VLOOKUP(A671,'Medical Examinations'!$AS$1:$BC$2336,3,)</f>
        <v>8.26</v>
      </c>
      <c r="E671" s="64" t="str">
        <f>VLOOKUP(A671,'Medical Examinations'!$AS$1:$BC$2336,6,)</f>
        <v>No</v>
      </c>
      <c r="F671" s="64" t="str">
        <f>VLOOKUP(A671,'Medical Examinations'!$AS$1:$BC$2336,4,)</f>
        <v>No</v>
      </c>
      <c r="G671" s="64" t="str">
        <f>VLOOKUP(A671,'Medical Examinations'!$AS$1:$BC$2336,5,)</f>
        <v>No</v>
      </c>
      <c r="H671" s="64">
        <f>VLOOKUP(A671,'Medical Examinations'!$AS$1:$BC$2336,8,)</f>
        <v>0</v>
      </c>
      <c r="I671" s="64" t="str">
        <f>VLOOKUP(A671,'Medical Examinations'!$AS$1:$BC$2336,7,)</f>
        <v>No</v>
      </c>
      <c r="J671" s="64" t="str">
        <f>VLOOKUP(A671,'Medical Examinations'!$AS$1:$BC$2336,11,)</f>
        <v>Obesity</v>
      </c>
      <c r="K671" s="64" t="str">
        <f>VLOOKUP(A671,'Medical Examinations'!$AS$1:$BC$2336,10,)</f>
        <v>Diabetes</v>
      </c>
      <c r="L671" s="64" t="str">
        <f>VLOOKUP(A671,'Hospitalisation Details'!$L$2:$R$2342,2,)</f>
        <v>27-07-1965</v>
      </c>
      <c r="M671" s="65">
        <f>VLOOKUP(A671,'Hospitalisation Details'!$L$2:$R$2345,7,)</f>
        <v>14750</v>
      </c>
      <c r="N671" s="64" t="str">
        <f>VLOOKUP(A671,'Hospitalisation Details'!$L$2:$R$2342,4,)</f>
        <v>tier - 2</v>
      </c>
      <c r="O671" s="64" t="str">
        <f>VLOOKUP(A671,'Hospitalisation Details'!$L$2:$R$2342,5,)</f>
        <v>tier - 2</v>
      </c>
      <c r="P671" s="64" t="str">
        <f>VLOOKUP(A671,'Hospitalisation Details'!$L$2:$R$2342,6,)</f>
        <v>R1026</v>
      </c>
      <c r="Q671" s="64">
        <f>VLOOKUP(A671,'Hospitalisation Details'!$L$2:$R$2342,3,)</f>
        <v>57</v>
      </c>
      <c r="R671" s="64">
        <f>VLOOKUP(A671,'Hospitalisation Details'!$L$2:$U$2342,10,)</f>
        <v>27</v>
      </c>
      <c r="S671" s="64" t="str">
        <f>VLOOKUP(A671,'Hospitalisation Details'!$L$2:$U$2342,8,)</f>
        <v>Jul</v>
      </c>
      <c r="T671" s="126">
        <f>VLOOKUP(A671,'Hospitalisation Details'!$L$2:$U$2342,9,)</f>
        <v>1965</v>
      </c>
    </row>
    <row r="672" spans="1:20" ht="15.5" x14ac:dyDescent="0.35">
      <c r="A672" s="124" t="s">
        <v>1700</v>
      </c>
      <c r="B672" s="64" t="str">
        <f>VLOOKUP(A672,'Medical Examinations'!$AS$1:$BC$2336,9,)</f>
        <v>Daniel M</v>
      </c>
      <c r="C672" s="64">
        <f>VLOOKUP(A672,'Medical Examinations'!$AS$1:$BC$2336,2,)</f>
        <v>33.6</v>
      </c>
      <c r="D672" s="64">
        <f>VLOOKUP(A672,'Medical Examinations'!$AS$1:$BC$2336,3,)</f>
        <v>11.25</v>
      </c>
      <c r="E672" s="64" t="str">
        <f>VLOOKUP(A672,'Medical Examinations'!$AS$1:$BC$2336,6,)</f>
        <v>No</v>
      </c>
      <c r="F672" s="64" t="str">
        <f>VLOOKUP(A672,'Medical Examinations'!$AS$1:$BC$2336,4,)</f>
        <v>No</v>
      </c>
      <c r="G672" s="64" t="str">
        <f>VLOOKUP(A672,'Medical Examinations'!$AS$1:$BC$2336,5,)</f>
        <v>No</v>
      </c>
      <c r="H672" s="64">
        <f>VLOOKUP(A672,'Medical Examinations'!$AS$1:$BC$2336,8,)</f>
        <v>0</v>
      </c>
      <c r="I672" s="64" t="str">
        <f>VLOOKUP(A672,'Medical Examinations'!$AS$1:$BC$2336,7,)</f>
        <v>No</v>
      </c>
      <c r="J672" s="64" t="str">
        <f>VLOOKUP(A672,'Medical Examinations'!$AS$1:$BC$2336,11,)</f>
        <v>Obesity</v>
      </c>
      <c r="K672" s="64" t="str">
        <f>VLOOKUP(A672,'Medical Examinations'!$AS$1:$BC$2336,10,)</f>
        <v>Diabetes</v>
      </c>
      <c r="L672" s="64" t="str">
        <f>VLOOKUP(A672,'Hospitalisation Details'!$L$2:$R$2342,2,)</f>
        <v>29-07-1962</v>
      </c>
      <c r="M672" s="65">
        <f>VLOOKUP(A672,'Hospitalisation Details'!$L$2:$R$2345,7,)</f>
        <v>14738</v>
      </c>
      <c r="N672" s="64" t="str">
        <f>VLOOKUP(A672,'Hospitalisation Details'!$L$2:$R$2342,4,)</f>
        <v>tier - 2</v>
      </c>
      <c r="O672" s="64" t="str">
        <f>VLOOKUP(A672,'Hospitalisation Details'!$L$2:$R$2342,5,)</f>
        <v>tier - 3</v>
      </c>
      <c r="P672" s="64" t="str">
        <f>VLOOKUP(A672,'Hospitalisation Details'!$L$2:$R$2342,6,)</f>
        <v>R1021</v>
      </c>
      <c r="Q672" s="64">
        <f>VLOOKUP(A672,'Hospitalisation Details'!$L$2:$R$2342,3,)</f>
        <v>60</v>
      </c>
      <c r="R672" s="64">
        <f>VLOOKUP(A672,'Hospitalisation Details'!$L$2:$U$2342,10,)</f>
        <v>29</v>
      </c>
      <c r="S672" s="64" t="str">
        <f>VLOOKUP(A672,'Hospitalisation Details'!$L$2:$U$2342,8,)</f>
        <v>Jul</v>
      </c>
      <c r="T672" s="126">
        <f>VLOOKUP(A672,'Hospitalisation Details'!$L$2:$U$2342,9,)</f>
        <v>1962</v>
      </c>
    </row>
    <row r="673" spans="1:20" ht="15.5" x14ac:dyDescent="0.35">
      <c r="A673" s="124" t="s">
        <v>1699</v>
      </c>
      <c r="B673" s="64" t="str">
        <f>VLOOKUP(A673,'Medical Examinations'!$AS$1:$BC$2336,9,)</f>
        <v>Hiruni</v>
      </c>
      <c r="C673" s="64">
        <f>VLOOKUP(A673,'Medical Examinations'!$AS$1:$BC$2336,2,)</f>
        <v>22.42</v>
      </c>
      <c r="D673" s="64">
        <f>VLOOKUP(A673,'Medical Examinations'!$AS$1:$BC$2336,3,)</f>
        <v>6.74</v>
      </c>
      <c r="E673" s="64" t="str">
        <f>VLOOKUP(A673,'Medical Examinations'!$AS$1:$BC$2336,6,)</f>
        <v>No</v>
      </c>
      <c r="F673" s="64" t="str">
        <f>VLOOKUP(A673,'Medical Examinations'!$AS$1:$BC$2336,4,)</f>
        <v>No</v>
      </c>
      <c r="G673" s="64" t="str">
        <f>VLOOKUP(A673,'Medical Examinations'!$AS$1:$BC$2336,5,)</f>
        <v>No</v>
      </c>
      <c r="H673" s="64">
        <f>VLOOKUP(A673,'Medical Examinations'!$AS$1:$BC$2336,8,)</f>
        <v>0</v>
      </c>
      <c r="I673" s="64" t="str">
        <f>VLOOKUP(A673,'Medical Examinations'!$AS$1:$BC$2336,7,)</f>
        <v>Yes</v>
      </c>
      <c r="J673" s="64" t="str">
        <f>VLOOKUP(A673,'Medical Examinations'!$AS$1:$BC$2336,11,)</f>
        <v xml:space="preserve">Normal Weight 
</v>
      </c>
      <c r="K673" s="64" t="str">
        <f>VLOOKUP(A673,'Medical Examinations'!$AS$1:$BC$2336,10,)</f>
        <v>Diabetes</v>
      </c>
      <c r="L673" s="64" t="str">
        <f>VLOOKUP(A673,'Hospitalisation Details'!$L$2:$R$2342,2,)</f>
        <v>24-09-2002</v>
      </c>
      <c r="M673" s="65">
        <f>VLOOKUP(A673,'Hospitalisation Details'!$L$2:$R$2345,7,)</f>
        <v>14712</v>
      </c>
      <c r="N673" s="64" t="str">
        <f>VLOOKUP(A673,'Hospitalisation Details'!$L$2:$R$2342,4,)</f>
        <v>tier - 2</v>
      </c>
      <c r="O673" s="64" t="str">
        <f>VLOOKUP(A673,'Hospitalisation Details'!$L$2:$R$2342,5,)</f>
        <v>tier - 2</v>
      </c>
      <c r="P673" s="64" t="str">
        <f>VLOOKUP(A673,'Hospitalisation Details'!$L$2:$R$2342,6,)</f>
        <v>R1012</v>
      </c>
      <c r="Q673" s="64">
        <f>VLOOKUP(A673,'Hospitalisation Details'!$L$2:$R$2342,3,)</f>
        <v>20</v>
      </c>
      <c r="R673" s="64">
        <f>VLOOKUP(A673,'Hospitalisation Details'!$L$2:$U$2342,10,)</f>
        <v>24</v>
      </c>
      <c r="S673" s="64" t="str">
        <f>VLOOKUP(A673,'Hospitalisation Details'!$L$2:$U$2342,8,)</f>
        <v>Sep</v>
      </c>
      <c r="T673" s="126">
        <f>VLOOKUP(A673,'Hospitalisation Details'!$L$2:$U$2342,9,)</f>
        <v>2002</v>
      </c>
    </row>
    <row r="674" spans="1:20" ht="15.5" x14ac:dyDescent="0.35">
      <c r="A674" s="124" t="s">
        <v>1698</v>
      </c>
      <c r="B674" s="64" t="str">
        <f>VLOOKUP(A674,'Medical Examinations'!$AS$1:$BC$2336,9,)</f>
        <v>Reina H.</v>
      </c>
      <c r="C674" s="64">
        <f>VLOOKUP(A674,'Medical Examinations'!$AS$1:$BC$2336,2,)</f>
        <v>46.86</v>
      </c>
      <c r="D674" s="64">
        <f>VLOOKUP(A674,'Medical Examinations'!$AS$1:$BC$2336,3,)</f>
        <v>4.87</v>
      </c>
      <c r="E674" s="64" t="str">
        <f>VLOOKUP(A674,'Medical Examinations'!$AS$1:$BC$2336,6,)</f>
        <v>No</v>
      </c>
      <c r="F674" s="64" t="str">
        <f>VLOOKUP(A674,'Medical Examinations'!$AS$1:$BC$2336,4,)</f>
        <v>No</v>
      </c>
      <c r="G674" s="64" t="str">
        <f>VLOOKUP(A674,'Medical Examinations'!$AS$1:$BC$2336,5,)</f>
        <v>No</v>
      </c>
      <c r="H674" s="64">
        <f>VLOOKUP(A674,'Medical Examinations'!$AS$1:$BC$2336,8,)</f>
        <v>0</v>
      </c>
      <c r="I674" s="64" t="str">
        <f>VLOOKUP(A674,'Medical Examinations'!$AS$1:$BC$2336,7,)</f>
        <v>No</v>
      </c>
      <c r="J674" s="64" t="str">
        <f>VLOOKUP(A674,'Medical Examinations'!$AS$1:$BC$2336,11,)</f>
        <v>Obesity</v>
      </c>
      <c r="K674" s="64" t="str">
        <f>VLOOKUP(A674,'Medical Examinations'!$AS$1:$BC$2336,10,)</f>
        <v>Normal</v>
      </c>
      <c r="L674" s="64" t="str">
        <f>VLOOKUP(A674,'Hospitalisation Details'!$L$2:$R$2342,2,)</f>
        <v>04-09-1982</v>
      </c>
      <c r="M674" s="65">
        <f>VLOOKUP(A674,'Hospitalisation Details'!$L$2:$R$2345,7,)</f>
        <v>14697</v>
      </c>
      <c r="N674" s="64" t="str">
        <f>VLOOKUP(A674,'Hospitalisation Details'!$L$2:$R$2342,4,)</f>
        <v>tier - 2</v>
      </c>
      <c r="O674" s="64" t="str">
        <f>VLOOKUP(A674,'Hospitalisation Details'!$L$2:$R$2342,5,)</f>
        <v>tier - 2</v>
      </c>
      <c r="P674" s="64" t="str">
        <f>VLOOKUP(A674,'Hospitalisation Details'!$L$2:$R$2342,6,)</f>
        <v>R1011</v>
      </c>
      <c r="Q674" s="64">
        <f>VLOOKUP(A674,'Hospitalisation Details'!$L$2:$R$2342,3,)</f>
        <v>40</v>
      </c>
      <c r="R674" s="64">
        <f>VLOOKUP(A674,'Hospitalisation Details'!$L$2:$U$2342,10,)</f>
        <v>4</v>
      </c>
      <c r="S674" s="64" t="str">
        <f>VLOOKUP(A674,'Hospitalisation Details'!$L$2:$U$2342,8,)</f>
        <v>Sep</v>
      </c>
      <c r="T674" s="126">
        <f>VLOOKUP(A674,'Hospitalisation Details'!$L$2:$U$2342,9,)</f>
        <v>1982</v>
      </c>
    </row>
    <row r="675" spans="1:20" ht="15.5" x14ac:dyDescent="0.35">
      <c r="A675" s="124" t="s">
        <v>1697</v>
      </c>
      <c r="B675" s="64" t="str">
        <f>VLOOKUP(A675,'Medical Examinations'!$AS$1:$BC$2336,9,)</f>
        <v>Kristi</v>
      </c>
      <c r="C675" s="64">
        <f>VLOOKUP(A675,'Medical Examinations'!$AS$1:$BC$2336,2,)</f>
        <v>32.965000000000003</v>
      </c>
      <c r="D675" s="64">
        <f>VLOOKUP(A675,'Medical Examinations'!$AS$1:$BC$2336,3,)</f>
        <v>6.68</v>
      </c>
      <c r="E675" s="64" t="str">
        <f>VLOOKUP(A675,'Medical Examinations'!$AS$1:$BC$2336,6,)</f>
        <v>No</v>
      </c>
      <c r="F675" s="64" t="str">
        <f>VLOOKUP(A675,'Medical Examinations'!$AS$1:$BC$2336,4,)</f>
        <v>No</v>
      </c>
      <c r="G675" s="64" t="str">
        <f>VLOOKUP(A675,'Medical Examinations'!$AS$1:$BC$2336,5,)</f>
        <v>No</v>
      </c>
      <c r="H675" s="64">
        <f>VLOOKUP(A675,'Medical Examinations'!$AS$1:$BC$2336,8,)</f>
        <v>3</v>
      </c>
      <c r="I675" s="64" t="str">
        <f>VLOOKUP(A675,'Medical Examinations'!$AS$1:$BC$2336,7,)</f>
        <v>No</v>
      </c>
      <c r="J675" s="64" t="str">
        <f>VLOOKUP(A675,'Medical Examinations'!$AS$1:$BC$2336,11,)</f>
        <v>Obesity</v>
      </c>
      <c r="K675" s="64" t="str">
        <f>VLOOKUP(A675,'Medical Examinations'!$AS$1:$BC$2336,10,)</f>
        <v>Diabetes</v>
      </c>
      <c r="L675" s="64" t="str">
        <f>VLOOKUP(A675,'Hospitalisation Details'!$L$2:$R$2342,2,)</f>
        <v>23-07-1958</v>
      </c>
      <c r="M675" s="65">
        <f>VLOOKUP(A675,'Hospitalisation Details'!$L$2:$R$2345,7,)</f>
        <v>14693</v>
      </c>
      <c r="N675" s="64" t="str">
        <f>VLOOKUP(A675,'Hospitalisation Details'!$L$2:$R$2342,4,)</f>
        <v>tier - 2</v>
      </c>
      <c r="O675" s="64" t="str">
        <f>VLOOKUP(A675,'Hospitalisation Details'!$L$2:$R$2342,5,)</f>
        <v>tier - 1</v>
      </c>
      <c r="P675" s="64" t="str">
        <f>VLOOKUP(A675,'Hospitalisation Details'!$L$2:$R$2342,6,)</f>
        <v>R1012</v>
      </c>
      <c r="Q675" s="64">
        <f>VLOOKUP(A675,'Hospitalisation Details'!$L$2:$R$2342,3,)</f>
        <v>64</v>
      </c>
      <c r="R675" s="64">
        <f>VLOOKUP(A675,'Hospitalisation Details'!$L$2:$U$2342,10,)</f>
        <v>23</v>
      </c>
      <c r="S675" s="64" t="str">
        <f>VLOOKUP(A675,'Hospitalisation Details'!$L$2:$U$2342,8,)</f>
        <v>Jul</v>
      </c>
      <c r="T675" s="126">
        <f>VLOOKUP(A675,'Hospitalisation Details'!$L$2:$U$2342,9,)</f>
        <v>1958</v>
      </c>
    </row>
    <row r="676" spans="1:20" ht="15.5" x14ac:dyDescent="0.35">
      <c r="A676" s="124" t="s">
        <v>1696</v>
      </c>
      <c r="B676" s="64" t="str">
        <f>VLOOKUP(A676,'Medical Examinations'!$AS$1:$BC$2336,9,)</f>
        <v>Meredith L.</v>
      </c>
      <c r="C676" s="64">
        <f>VLOOKUP(A676,'Medical Examinations'!$AS$1:$BC$2336,2,)</f>
        <v>39.340000000000003</v>
      </c>
      <c r="D676" s="64">
        <f>VLOOKUP(A676,'Medical Examinations'!$AS$1:$BC$2336,3,)</f>
        <v>5.0199999999999996</v>
      </c>
      <c r="E676" s="64" t="str">
        <f>VLOOKUP(A676,'Medical Examinations'!$AS$1:$BC$2336,6,)</f>
        <v>Yes</v>
      </c>
      <c r="F676" s="64" t="str">
        <f>VLOOKUP(A676,'Medical Examinations'!$AS$1:$BC$2336,4,)</f>
        <v>No</v>
      </c>
      <c r="G676" s="64" t="str">
        <f>VLOOKUP(A676,'Medical Examinations'!$AS$1:$BC$2336,5,)</f>
        <v>Yes</v>
      </c>
      <c r="H676" s="64">
        <f>VLOOKUP(A676,'Medical Examinations'!$AS$1:$BC$2336,8,)</f>
        <v>1</v>
      </c>
      <c r="I676" s="64" t="str">
        <f>VLOOKUP(A676,'Medical Examinations'!$AS$1:$BC$2336,7,)</f>
        <v>No</v>
      </c>
      <c r="J676" s="64" t="str">
        <f>VLOOKUP(A676,'Medical Examinations'!$AS$1:$BC$2336,11,)</f>
        <v>Obesity</v>
      </c>
      <c r="K676" s="64" t="str">
        <f>VLOOKUP(A676,'Medical Examinations'!$AS$1:$BC$2336,10,)</f>
        <v>Normal</v>
      </c>
      <c r="L676" s="64" t="str">
        <f>VLOOKUP(A676,'Hospitalisation Details'!$L$2:$R$2342,2,)</f>
        <v>20-10-1969</v>
      </c>
      <c r="M676" s="65">
        <f>VLOOKUP(A676,'Hospitalisation Details'!$L$2:$R$2345,7,)</f>
        <v>14666</v>
      </c>
      <c r="N676" s="64" t="str">
        <f>VLOOKUP(A676,'Hospitalisation Details'!$L$2:$R$2342,4,)</f>
        <v>tier - 2</v>
      </c>
      <c r="O676" s="64" t="str">
        <f>VLOOKUP(A676,'Hospitalisation Details'!$L$2:$R$2342,5,)</f>
        <v>tier - 1</v>
      </c>
      <c r="P676" s="64" t="str">
        <f>VLOOKUP(A676,'Hospitalisation Details'!$L$2:$R$2342,6,)</f>
        <v>R1012</v>
      </c>
      <c r="Q676" s="64">
        <f>VLOOKUP(A676,'Hospitalisation Details'!$L$2:$R$2342,3,)</f>
        <v>53</v>
      </c>
      <c r="R676" s="64">
        <f>VLOOKUP(A676,'Hospitalisation Details'!$L$2:$U$2342,10,)</f>
        <v>20</v>
      </c>
      <c r="S676" s="64" t="str">
        <f>VLOOKUP(A676,'Hospitalisation Details'!$L$2:$U$2342,8,)</f>
        <v>Oct</v>
      </c>
      <c r="T676" s="126">
        <f>VLOOKUP(A676,'Hospitalisation Details'!$L$2:$U$2342,9,)</f>
        <v>1969</v>
      </c>
    </row>
    <row r="677" spans="1:20" ht="15.5" x14ac:dyDescent="0.35">
      <c r="A677" s="124" t="s">
        <v>1695</v>
      </c>
      <c r="B677" s="64" t="str">
        <f>VLOOKUP(A677,'Medical Examinations'!$AS$1:$BC$2336,9,)</f>
        <v>Jocelyn</v>
      </c>
      <c r="C677" s="64">
        <f>VLOOKUP(A677,'Medical Examinations'!$AS$1:$BC$2336,2,)</f>
        <v>47</v>
      </c>
      <c r="D677" s="64">
        <f>VLOOKUP(A677,'Medical Examinations'!$AS$1:$BC$2336,3,)</f>
        <v>10.64</v>
      </c>
      <c r="E677" s="64" t="str">
        <f>VLOOKUP(A677,'Medical Examinations'!$AS$1:$BC$2336,6,)</f>
        <v>Yes</v>
      </c>
      <c r="F677" s="64" t="str">
        <f>VLOOKUP(A677,'Medical Examinations'!$AS$1:$BC$2336,4,)</f>
        <v>No</v>
      </c>
      <c r="G677" s="64" t="str">
        <f>VLOOKUP(A677,'Medical Examinations'!$AS$1:$BC$2336,5,)</f>
        <v>No</v>
      </c>
      <c r="H677" s="64">
        <f>VLOOKUP(A677,'Medical Examinations'!$AS$1:$BC$2336,8,)</f>
        <v>0</v>
      </c>
      <c r="I677" s="64" t="str">
        <f>VLOOKUP(A677,'Medical Examinations'!$AS$1:$BC$2336,7,)</f>
        <v>No</v>
      </c>
      <c r="J677" s="64" t="str">
        <f>VLOOKUP(A677,'Medical Examinations'!$AS$1:$BC$2336,11,)</f>
        <v>Obesity</v>
      </c>
      <c r="K677" s="64" t="str">
        <f>VLOOKUP(A677,'Medical Examinations'!$AS$1:$BC$2336,10,)</f>
        <v>Diabetes</v>
      </c>
      <c r="L677" s="64" t="str">
        <f>VLOOKUP(A677,'Hospitalisation Details'!$L$2:$R$2342,2,)</f>
        <v>13-11-1981</v>
      </c>
      <c r="M677" s="65">
        <f>VLOOKUP(A677,'Hospitalisation Details'!$L$2:$R$2345,7,)</f>
        <v>14657</v>
      </c>
      <c r="N677" s="64" t="str">
        <f>VLOOKUP(A677,'Hospitalisation Details'!$L$2:$R$2342,4,)</f>
        <v>tier - 2</v>
      </c>
      <c r="O677" s="64" t="str">
        <f>VLOOKUP(A677,'Hospitalisation Details'!$L$2:$R$2342,5,)</f>
        <v>tier - 1</v>
      </c>
      <c r="P677" s="64" t="str">
        <f>VLOOKUP(A677,'Hospitalisation Details'!$L$2:$R$2342,6,)</f>
        <v>R1012</v>
      </c>
      <c r="Q677" s="64">
        <f>VLOOKUP(A677,'Hospitalisation Details'!$L$2:$R$2342,3,)</f>
        <v>41</v>
      </c>
      <c r="R677" s="64">
        <f>VLOOKUP(A677,'Hospitalisation Details'!$L$2:$U$2342,10,)</f>
        <v>13</v>
      </c>
      <c r="S677" s="64" t="str">
        <f>VLOOKUP(A677,'Hospitalisation Details'!$L$2:$U$2342,8,)</f>
        <v>Nov</v>
      </c>
      <c r="T677" s="126">
        <f>VLOOKUP(A677,'Hospitalisation Details'!$L$2:$U$2342,9,)</f>
        <v>1981</v>
      </c>
    </row>
    <row r="678" spans="1:20" ht="15.5" x14ac:dyDescent="0.35">
      <c r="A678" s="124" t="s">
        <v>1694</v>
      </c>
      <c r="B678" s="64" t="str">
        <f>VLOOKUP(A678,'Medical Examinations'!$AS$1:$BC$2336,9,)</f>
        <v>Daphne</v>
      </c>
      <c r="C678" s="64">
        <f>VLOOKUP(A678,'Medical Examinations'!$AS$1:$BC$2336,2,)</f>
        <v>36.71</v>
      </c>
      <c r="D678" s="64">
        <f>VLOOKUP(A678,'Medical Examinations'!$AS$1:$BC$2336,3,)</f>
        <v>8.74</v>
      </c>
      <c r="E678" s="64" t="str">
        <f>VLOOKUP(A678,'Medical Examinations'!$AS$1:$BC$2336,6,)</f>
        <v>Yes</v>
      </c>
      <c r="F678" s="64" t="str">
        <f>VLOOKUP(A678,'Medical Examinations'!$AS$1:$BC$2336,4,)</f>
        <v>No</v>
      </c>
      <c r="G678" s="64" t="str">
        <f>VLOOKUP(A678,'Medical Examinations'!$AS$1:$BC$2336,5,)</f>
        <v>No</v>
      </c>
      <c r="H678" s="64">
        <f>VLOOKUP(A678,'Medical Examinations'!$AS$1:$BC$2336,8,)</f>
        <v>0</v>
      </c>
      <c r="I678" s="64" t="str">
        <f>VLOOKUP(A678,'Medical Examinations'!$AS$1:$BC$2336,7,)</f>
        <v>No</v>
      </c>
      <c r="J678" s="64" t="str">
        <f>VLOOKUP(A678,'Medical Examinations'!$AS$1:$BC$2336,11,)</f>
        <v>Obesity</v>
      </c>
      <c r="K678" s="64" t="str">
        <f>VLOOKUP(A678,'Medical Examinations'!$AS$1:$BC$2336,10,)</f>
        <v>Diabetes</v>
      </c>
      <c r="L678" s="64" t="str">
        <f>VLOOKUP(A678,'Hospitalisation Details'!$L$2:$R$2342,2,)</f>
        <v>01-09-1967</v>
      </c>
      <c r="M678" s="65">
        <f>VLOOKUP(A678,'Hospitalisation Details'!$L$2:$R$2345,7,)</f>
        <v>14640</v>
      </c>
      <c r="N678" s="64" t="str">
        <f>VLOOKUP(A678,'Hospitalisation Details'!$L$2:$R$2342,4,)</f>
        <v>tier - 2</v>
      </c>
      <c r="O678" s="64" t="str">
        <f>VLOOKUP(A678,'Hospitalisation Details'!$L$2:$R$2342,5,)</f>
        <v>tier - 3</v>
      </c>
      <c r="P678" s="64" t="str">
        <f>VLOOKUP(A678,'Hospitalisation Details'!$L$2:$R$2342,6,)</f>
        <v>R1026</v>
      </c>
      <c r="Q678" s="64">
        <f>VLOOKUP(A678,'Hospitalisation Details'!$L$2:$R$2342,3,)</f>
        <v>55</v>
      </c>
      <c r="R678" s="64">
        <f>VLOOKUP(A678,'Hospitalisation Details'!$L$2:$U$2342,10,)</f>
        <v>1</v>
      </c>
      <c r="S678" s="64" t="str">
        <f>VLOOKUP(A678,'Hospitalisation Details'!$L$2:$U$2342,8,)</f>
        <v>Sep</v>
      </c>
      <c r="T678" s="126">
        <f>VLOOKUP(A678,'Hospitalisation Details'!$L$2:$U$2342,9,)</f>
        <v>1967</v>
      </c>
    </row>
    <row r="679" spans="1:20" ht="15.5" x14ac:dyDescent="0.35">
      <c r="A679" s="124" t="s">
        <v>1693</v>
      </c>
      <c r="B679" s="64" t="str">
        <f>VLOOKUP(A679,'Medical Examinations'!$AS$1:$BC$2336,9,)</f>
        <v>Margaret E</v>
      </c>
      <c r="C679" s="64">
        <f>VLOOKUP(A679,'Medical Examinations'!$AS$1:$BC$2336,2,)</f>
        <v>53.48</v>
      </c>
      <c r="D679" s="64">
        <f>VLOOKUP(A679,'Medical Examinations'!$AS$1:$BC$2336,3,)</f>
        <v>5.64</v>
      </c>
      <c r="E679" s="64" t="str">
        <f>VLOOKUP(A679,'Medical Examinations'!$AS$1:$BC$2336,6,)</f>
        <v>No</v>
      </c>
      <c r="F679" s="64" t="str">
        <f>VLOOKUP(A679,'Medical Examinations'!$AS$1:$BC$2336,4,)</f>
        <v>No</v>
      </c>
      <c r="G679" s="64" t="str">
        <f>VLOOKUP(A679,'Medical Examinations'!$AS$1:$BC$2336,5,)</f>
        <v>No</v>
      </c>
      <c r="H679" s="64">
        <f>VLOOKUP(A679,'Medical Examinations'!$AS$1:$BC$2336,8,)</f>
        <v>0</v>
      </c>
      <c r="I679" s="64" t="str">
        <f>VLOOKUP(A679,'Medical Examinations'!$AS$1:$BC$2336,7,)</f>
        <v>No</v>
      </c>
      <c r="J679" s="64" t="str">
        <f>VLOOKUP(A679,'Medical Examinations'!$AS$1:$BC$2336,11,)</f>
        <v>Obesity</v>
      </c>
      <c r="K679" s="64" t="str">
        <f>VLOOKUP(A679,'Medical Examinations'!$AS$1:$BC$2336,10,)</f>
        <v>Normal</v>
      </c>
      <c r="L679" s="64" t="str">
        <f>VLOOKUP(A679,'Hospitalisation Details'!$L$2:$R$2342,2,)</f>
        <v>21-08-1991</v>
      </c>
      <c r="M679" s="65">
        <f>VLOOKUP(A679,'Hospitalisation Details'!$L$2:$R$2345,7,)</f>
        <v>14631</v>
      </c>
      <c r="N679" s="64" t="str">
        <f>VLOOKUP(A679,'Hospitalisation Details'!$L$2:$R$2342,4,)</f>
        <v>tier - 2</v>
      </c>
      <c r="O679" s="64" t="str">
        <f>VLOOKUP(A679,'Hospitalisation Details'!$L$2:$R$2342,5,)</f>
        <v>tier - 3</v>
      </c>
      <c r="P679" s="64" t="str">
        <f>VLOOKUP(A679,'Hospitalisation Details'!$L$2:$R$2342,6,)</f>
        <v>R1011</v>
      </c>
      <c r="Q679" s="64">
        <f>VLOOKUP(A679,'Hospitalisation Details'!$L$2:$R$2342,3,)</f>
        <v>31</v>
      </c>
      <c r="R679" s="64">
        <f>VLOOKUP(A679,'Hospitalisation Details'!$L$2:$U$2342,10,)</f>
        <v>21</v>
      </c>
      <c r="S679" s="64" t="str">
        <f>VLOOKUP(A679,'Hospitalisation Details'!$L$2:$U$2342,8,)</f>
        <v>Aug</v>
      </c>
      <c r="T679" s="126">
        <f>VLOOKUP(A679,'Hospitalisation Details'!$L$2:$U$2342,9,)</f>
        <v>1991</v>
      </c>
    </row>
    <row r="680" spans="1:20" ht="15.5" x14ac:dyDescent="0.35">
      <c r="A680" s="124" t="s">
        <v>1692</v>
      </c>
      <c r="B680" s="64" t="str">
        <f>VLOOKUP(A680,'Medical Examinations'!$AS$1:$BC$2336,9,)</f>
        <v>Mario J.</v>
      </c>
      <c r="C680" s="64">
        <f>VLOOKUP(A680,'Medical Examinations'!$AS$1:$BC$2336,2,)</f>
        <v>35.5</v>
      </c>
      <c r="D680" s="64">
        <f>VLOOKUP(A680,'Medical Examinations'!$AS$1:$BC$2336,3,)</f>
        <v>10.37</v>
      </c>
      <c r="E680" s="64" t="str">
        <f>VLOOKUP(A680,'Medical Examinations'!$AS$1:$BC$2336,6,)</f>
        <v>No</v>
      </c>
      <c r="F680" s="64" t="str">
        <f>VLOOKUP(A680,'Medical Examinations'!$AS$1:$BC$2336,4,)</f>
        <v>No</v>
      </c>
      <c r="G680" s="64" t="str">
        <f>VLOOKUP(A680,'Medical Examinations'!$AS$1:$BC$2336,5,)</f>
        <v>No</v>
      </c>
      <c r="H680" s="64">
        <f>VLOOKUP(A680,'Medical Examinations'!$AS$1:$BC$2336,8,)</f>
        <v>0</v>
      </c>
      <c r="I680" s="64" t="str">
        <f>VLOOKUP(A680,'Medical Examinations'!$AS$1:$BC$2336,7,)</f>
        <v>No</v>
      </c>
      <c r="J680" s="64" t="str">
        <f>VLOOKUP(A680,'Medical Examinations'!$AS$1:$BC$2336,11,)</f>
        <v>Obesity</v>
      </c>
      <c r="K680" s="64" t="str">
        <f>VLOOKUP(A680,'Medical Examinations'!$AS$1:$BC$2336,10,)</f>
        <v>Diabetes</v>
      </c>
      <c r="L680" s="64" t="str">
        <f>VLOOKUP(A680,'Hospitalisation Details'!$L$2:$R$2342,2,)</f>
        <v>08-11-1965</v>
      </c>
      <c r="M680" s="65">
        <f>VLOOKUP(A680,'Hospitalisation Details'!$L$2:$R$2345,7,)</f>
        <v>14612</v>
      </c>
      <c r="N680" s="64" t="str">
        <f>VLOOKUP(A680,'Hospitalisation Details'!$L$2:$R$2342,4,)</f>
        <v>tier - 2</v>
      </c>
      <c r="O680" s="64" t="str">
        <f>VLOOKUP(A680,'Hospitalisation Details'!$L$2:$R$2342,5,)</f>
        <v>tier - 3</v>
      </c>
      <c r="P680" s="64" t="str">
        <f>VLOOKUP(A680,'Hospitalisation Details'!$L$2:$R$2342,6,)</f>
        <v>R1021</v>
      </c>
      <c r="Q680" s="64">
        <f>VLOOKUP(A680,'Hospitalisation Details'!$L$2:$R$2342,3,)</f>
        <v>57</v>
      </c>
      <c r="R680" s="64">
        <f>VLOOKUP(A680,'Hospitalisation Details'!$L$2:$U$2342,10,)</f>
        <v>8</v>
      </c>
      <c r="S680" s="64" t="str">
        <f>VLOOKUP(A680,'Hospitalisation Details'!$L$2:$U$2342,8,)</f>
        <v>Nov</v>
      </c>
      <c r="T680" s="126">
        <f>VLOOKUP(A680,'Hospitalisation Details'!$L$2:$U$2342,9,)</f>
        <v>1965</v>
      </c>
    </row>
    <row r="681" spans="1:20" ht="15.5" x14ac:dyDescent="0.35">
      <c r="A681" s="124" t="s">
        <v>1691</v>
      </c>
      <c r="B681" s="64" t="str">
        <f>VLOOKUP(A681,'Medical Examinations'!$AS$1:$BC$2336,9,)</f>
        <v>Peter</v>
      </c>
      <c r="C681" s="64">
        <f>VLOOKUP(A681,'Medical Examinations'!$AS$1:$BC$2336,2,)</f>
        <v>36.979999999999997</v>
      </c>
      <c r="D681" s="64">
        <f>VLOOKUP(A681,'Medical Examinations'!$AS$1:$BC$2336,3,)</f>
        <v>9.56</v>
      </c>
      <c r="E681" s="64" t="str">
        <f>VLOOKUP(A681,'Medical Examinations'!$AS$1:$BC$2336,6,)</f>
        <v>Yes</v>
      </c>
      <c r="F681" s="64" t="str">
        <f>VLOOKUP(A681,'Medical Examinations'!$AS$1:$BC$2336,4,)</f>
        <v>No</v>
      </c>
      <c r="G681" s="64" t="str">
        <f>VLOOKUP(A681,'Medical Examinations'!$AS$1:$BC$2336,5,)</f>
        <v>No</v>
      </c>
      <c r="H681" s="64">
        <f>VLOOKUP(A681,'Medical Examinations'!$AS$1:$BC$2336,8,)</f>
        <v>0</v>
      </c>
      <c r="I681" s="64" t="str">
        <f>VLOOKUP(A681,'Medical Examinations'!$AS$1:$BC$2336,7,)</f>
        <v>No</v>
      </c>
      <c r="J681" s="64" t="str">
        <f>VLOOKUP(A681,'Medical Examinations'!$AS$1:$BC$2336,11,)</f>
        <v>Obesity</v>
      </c>
      <c r="K681" s="64" t="str">
        <f>VLOOKUP(A681,'Medical Examinations'!$AS$1:$BC$2336,10,)</f>
        <v>Diabetes</v>
      </c>
      <c r="L681" s="64" t="str">
        <f>VLOOKUP(A681,'Hospitalisation Details'!$L$2:$R$2342,2,)</f>
        <v>18-07-1967</v>
      </c>
      <c r="M681" s="65">
        <f>VLOOKUP(A681,'Hospitalisation Details'!$L$2:$R$2345,7,)</f>
        <v>14601</v>
      </c>
      <c r="N681" s="64" t="str">
        <f>VLOOKUP(A681,'Hospitalisation Details'!$L$2:$R$2342,4,)</f>
        <v>tier - 2</v>
      </c>
      <c r="O681" s="64" t="str">
        <f>VLOOKUP(A681,'Hospitalisation Details'!$L$2:$R$2342,5,)</f>
        <v>tier - 3</v>
      </c>
      <c r="P681" s="64" t="str">
        <f>VLOOKUP(A681,'Hospitalisation Details'!$L$2:$R$2342,6,)</f>
        <v>R1022</v>
      </c>
      <c r="Q681" s="64">
        <f>VLOOKUP(A681,'Hospitalisation Details'!$L$2:$R$2342,3,)</f>
        <v>55</v>
      </c>
      <c r="R681" s="64">
        <f>VLOOKUP(A681,'Hospitalisation Details'!$L$2:$U$2342,10,)</f>
        <v>18</v>
      </c>
      <c r="S681" s="64" t="str">
        <f>VLOOKUP(A681,'Hospitalisation Details'!$L$2:$U$2342,8,)</f>
        <v>Jul</v>
      </c>
      <c r="T681" s="126">
        <f>VLOOKUP(A681,'Hospitalisation Details'!$L$2:$U$2342,9,)</f>
        <v>1967</v>
      </c>
    </row>
    <row r="682" spans="1:20" ht="15.5" x14ac:dyDescent="0.35">
      <c r="A682" s="124" t="s">
        <v>1690</v>
      </c>
      <c r="B682" s="64" t="str">
        <f>VLOOKUP(A682,'Medical Examinations'!$AS$1:$BC$2336,9,)</f>
        <v>Carolina</v>
      </c>
      <c r="C682" s="64">
        <f>VLOOKUP(A682,'Medical Examinations'!$AS$1:$BC$2336,2,)</f>
        <v>32.395000000000003</v>
      </c>
      <c r="D682" s="64">
        <f>VLOOKUP(A682,'Medical Examinations'!$AS$1:$BC$2336,3,)</f>
        <v>8.23</v>
      </c>
      <c r="E682" s="64" t="str">
        <f>VLOOKUP(A682,'Medical Examinations'!$AS$1:$BC$2336,6,)</f>
        <v>Yes</v>
      </c>
      <c r="F682" s="64" t="str">
        <f>VLOOKUP(A682,'Medical Examinations'!$AS$1:$BC$2336,4,)</f>
        <v>No</v>
      </c>
      <c r="G682" s="64" t="str">
        <f>VLOOKUP(A682,'Medical Examinations'!$AS$1:$BC$2336,5,)</f>
        <v>Yes</v>
      </c>
      <c r="H682" s="64">
        <f>VLOOKUP(A682,'Medical Examinations'!$AS$1:$BC$2336,8,)</f>
        <v>1</v>
      </c>
      <c r="I682" s="64" t="str">
        <f>VLOOKUP(A682,'Medical Examinations'!$AS$1:$BC$2336,7,)</f>
        <v>No</v>
      </c>
      <c r="J682" s="64" t="str">
        <f>VLOOKUP(A682,'Medical Examinations'!$AS$1:$BC$2336,11,)</f>
        <v>Obesity</v>
      </c>
      <c r="K682" s="64" t="str">
        <f>VLOOKUP(A682,'Medical Examinations'!$AS$1:$BC$2336,10,)</f>
        <v>Diabetes</v>
      </c>
      <c r="L682" s="64" t="str">
        <f>VLOOKUP(A682,'Hospitalisation Details'!$L$2:$R$2342,2,)</f>
        <v>14-10-1963</v>
      </c>
      <c r="M682" s="65">
        <f>VLOOKUP(A682,'Hospitalisation Details'!$L$2:$R$2345,7,)</f>
        <v>14591</v>
      </c>
      <c r="N682" s="64" t="str">
        <f>VLOOKUP(A682,'Hospitalisation Details'!$L$2:$R$2342,4,)</f>
        <v>tier - 2</v>
      </c>
      <c r="O682" s="64" t="str">
        <f>VLOOKUP(A682,'Hospitalisation Details'!$L$2:$R$2342,5,)</f>
        <v>tier - 1</v>
      </c>
      <c r="P682" s="64" t="str">
        <f>VLOOKUP(A682,'Hospitalisation Details'!$L$2:$R$2342,6,)</f>
        <v>R1024</v>
      </c>
      <c r="Q682" s="64">
        <f>VLOOKUP(A682,'Hospitalisation Details'!$L$2:$R$2342,3,)</f>
        <v>59</v>
      </c>
      <c r="R682" s="64">
        <f>VLOOKUP(A682,'Hospitalisation Details'!$L$2:$U$2342,10,)</f>
        <v>14</v>
      </c>
      <c r="S682" s="64" t="str">
        <f>VLOOKUP(A682,'Hospitalisation Details'!$L$2:$U$2342,8,)</f>
        <v>Oct</v>
      </c>
      <c r="T682" s="126">
        <f>VLOOKUP(A682,'Hospitalisation Details'!$L$2:$U$2342,9,)</f>
        <v>1963</v>
      </c>
    </row>
    <row r="683" spans="1:20" ht="15.5" x14ac:dyDescent="0.35">
      <c r="A683" s="124" t="s">
        <v>1689</v>
      </c>
      <c r="B683" s="64" t="str">
        <f>VLOOKUP(A683,'Medical Examinations'!$AS$1:$BC$2336,9,)</f>
        <v>Jenny K.</v>
      </c>
      <c r="C683" s="64">
        <f>VLOOKUP(A683,'Medical Examinations'!$AS$1:$BC$2336,2,)</f>
        <v>32.729999999999997</v>
      </c>
      <c r="D683" s="64">
        <f>VLOOKUP(A683,'Medical Examinations'!$AS$1:$BC$2336,3,)</f>
        <v>7.03</v>
      </c>
      <c r="E683" s="64" t="str">
        <f>VLOOKUP(A683,'Medical Examinations'!$AS$1:$BC$2336,6,)</f>
        <v>No</v>
      </c>
      <c r="F683" s="64" t="str">
        <f>VLOOKUP(A683,'Medical Examinations'!$AS$1:$BC$2336,4,)</f>
        <v>No</v>
      </c>
      <c r="G683" s="64" t="str">
        <f>VLOOKUP(A683,'Medical Examinations'!$AS$1:$BC$2336,5,)</f>
        <v>No</v>
      </c>
      <c r="H683" s="64">
        <f>VLOOKUP(A683,'Medical Examinations'!$AS$1:$BC$2336,8,)</f>
        <v>0</v>
      </c>
      <c r="I683" s="64" t="str">
        <f>VLOOKUP(A683,'Medical Examinations'!$AS$1:$BC$2336,7,)</f>
        <v>No</v>
      </c>
      <c r="J683" s="64" t="str">
        <f>VLOOKUP(A683,'Medical Examinations'!$AS$1:$BC$2336,11,)</f>
        <v>Obesity</v>
      </c>
      <c r="K683" s="64" t="str">
        <f>VLOOKUP(A683,'Medical Examinations'!$AS$1:$BC$2336,10,)</f>
        <v>Diabetes</v>
      </c>
      <c r="L683" s="64" t="str">
        <f>VLOOKUP(A683,'Hospitalisation Details'!$L$2:$R$2342,2,)</f>
        <v>03-12-1962</v>
      </c>
      <c r="M683" s="65">
        <f>VLOOKUP(A683,'Hospitalisation Details'!$L$2:$R$2345,7,)</f>
        <v>14575</v>
      </c>
      <c r="N683" s="64" t="str">
        <f>VLOOKUP(A683,'Hospitalisation Details'!$L$2:$R$2342,4,)</f>
        <v>tier - 2</v>
      </c>
      <c r="O683" s="64" t="str">
        <f>VLOOKUP(A683,'Hospitalisation Details'!$L$2:$R$2342,5,)</f>
        <v>tier - 1</v>
      </c>
      <c r="P683" s="64" t="str">
        <f>VLOOKUP(A683,'Hospitalisation Details'!$L$2:$R$2342,6,)</f>
        <v>R1025</v>
      </c>
      <c r="Q683" s="64">
        <f>VLOOKUP(A683,'Hospitalisation Details'!$L$2:$R$2342,3,)</f>
        <v>60</v>
      </c>
      <c r="R683" s="64">
        <f>VLOOKUP(A683,'Hospitalisation Details'!$L$2:$U$2342,10,)</f>
        <v>3</v>
      </c>
      <c r="S683" s="64" t="str">
        <f>VLOOKUP(A683,'Hospitalisation Details'!$L$2:$U$2342,8,)</f>
        <v>Dec</v>
      </c>
      <c r="T683" s="126">
        <f>VLOOKUP(A683,'Hospitalisation Details'!$L$2:$U$2342,9,)</f>
        <v>1962</v>
      </c>
    </row>
    <row r="684" spans="1:20" ht="15.5" x14ac:dyDescent="0.35">
      <c r="A684" s="124" t="s">
        <v>1688</v>
      </c>
      <c r="B684" s="64" t="str">
        <f>VLOOKUP(A684,'Medical Examinations'!$AS$1:$BC$2336,9,)</f>
        <v>Jessica</v>
      </c>
      <c r="C684" s="64">
        <f>VLOOKUP(A684,'Medical Examinations'!$AS$1:$BC$2336,2,)</f>
        <v>20.52</v>
      </c>
      <c r="D684" s="64">
        <f>VLOOKUP(A684,'Medical Examinations'!$AS$1:$BC$2336,3,)</f>
        <v>5.45</v>
      </c>
      <c r="E684" s="64" t="str">
        <f>VLOOKUP(A684,'Medical Examinations'!$AS$1:$BC$2336,6,)</f>
        <v>No</v>
      </c>
      <c r="F684" s="64" t="str">
        <f>VLOOKUP(A684,'Medical Examinations'!$AS$1:$BC$2336,4,)</f>
        <v>No</v>
      </c>
      <c r="G684" s="64" t="str">
        <f>VLOOKUP(A684,'Medical Examinations'!$AS$1:$BC$2336,5,)</f>
        <v>No</v>
      </c>
      <c r="H684" s="64">
        <f>VLOOKUP(A684,'Medical Examinations'!$AS$1:$BC$2336,8,)</f>
        <v>1</v>
      </c>
      <c r="I684" s="64" t="str">
        <f>VLOOKUP(A684,'Medical Examinations'!$AS$1:$BC$2336,7,)</f>
        <v>Yes</v>
      </c>
      <c r="J684" s="64" t="str">
        <f>VLOOKUP(A684,'Medical Examinations'!$AS$1:$BC$2336,11,)</f>
        <v xml:space="preserve">Normal Weight 
</v>
      </c>
      <c r="K684" s="64" t="str">
        <f>VLOOKUP(A684,'Medical Examinations'!$AS$1:$BC$2336,10,)</f>
        <v>Normal</v>
      </c>
      <c r="L684" s="64" t="str">
        <f>VLOOKUP(A684,'Hospitalisation Details'!$L$2:$R$2342,2,)</f>
        <v>12-09-1998</v>
      </c>
      <c r="M684" s="65">
        <f>VLOOKUP(A684,'Hospitalisation Details'!$L$2:$R$2345,7,)</f>
        <v>14572</v>
      </c>
      <c r="N684" s="64" t="str">
        <f>VLOOKUP(A684,'Hospitalisation Details'!$L$2:$R$2342,4,)</f>
        <v>tier - 2</v>
      </c>
      <c r="O684" s="64" t="str">
        <f>VLOOKUP(A684,'Hospitalisation Details'!$L$2:$R$2342,5,)</f>
        <v>tier - 1</v>
      </c>
      <c r="P684" s="64" t="str">
        <f>VLOOKUP(A684,'Hospitalisation Details'!$L$2:$R$2342,6,)</f>
        <v>R1024</v>
      </c>
      <c r="Q684" s="64">
        <f>VLOOKUP(A684,'Hospitalisation Details'!$L$2:$R$2342,3,)</f>
        <v>24</v>
      </c>
      <c r="R684" s="64">
        <f>VLOOKUP(A684,'Hospitalisation Details'!$L$2:$U$2342,10,)</f>
        <v>12</v>
      </c>
      <c r="S684" s="64" t="str">
        <f>VLOOKUP(A684,'Hospitalisation Details'!$L$2:$U$2342,8,)</f>
        <v>Sep</v>
      </c>
      <c r="T684" s="126">
        <f>VLOOKUP(A684,'Hospitalisation Details'!$L$2:$U$2342,9,)</f>
        <v>1998</v>
      </c>
    </row>
    <row r="685" spans="1:20" ht="15.5" x14ac:dyDescent="0.35">
      <c r="A685" s="124" t="s">
        <v>1687</v>
      </c>
      <c r="B685" s="64" t="str">
        <f>VLOOKUP(A685,'Medical Examinations'!$AS$1:$BC$2336,9,)</f>
        <v>Kimberly D</v>
      </c>
      <c r="C685" s="64">
        <f>VLOOKUP(A685,'Medical Examinations'!$AS$1:$BC$2336,2,)</f>
        <v>51.72</v>
      </c>
      <c r="D685" s="64">
        <f>VLOOKUP(A685,'Medical Examinations'!$AS$1:$BC$2336,3,)</f>
        <v>5.76</v>
      </c>
      <c r="E685" s="64" t="str">
        <f>VLOOKUP(A685,'Medical Examinations'!$AS$1:$BC$2336,6,)</f>
        <v>No</v>
      </c>
      <c r="F685" s="64" t="str">
        <f>VLOOKUP(A685,'Medical Examinations'!$AS$1:$BC$2336,4,)</f>
        <v>No</v>
      </c>
      <c r="G685" s="64" t="str">
        <f>VLOOKUP(A685,'Medical Examinations'!$AS$1:$BC$2336,5,)</f>
        <v>No</v>
      </c>
      <c r="H685" s="64">
        <f>VLOOKUP(A685,'Medical Examinations'!$AS$1:$BC$2336,8,)</f>
        <v>0</v>
      </c>
      <c r="I685" s="64" t="str">
        <f>VLOOKUP(A685,'Medical Examinations'!$AS$1:$BC$2336,7,)</f>
        <v>No</v>
      </c>
      <c r="J685" s="64" t="str">
        <f>VLOOKUP(A685,'Medical Examinations'!$AS$1:$BC$2336,11,)</f>
        <v>Obesity</v>
      </c>
      <c r="K685" s="64" t="str">
        <f>VLOOKUP(A685,'Medical Examinations'!$AS$1:$BC$2336,10,)</f>
        <v>Prediabetes</v>
      </c>
      <c r="L685" s="64" t="str">
        <f>VLOOKUP(A685,'Hospitalisation Details'!$L$2:$R$2342,2,)</f>
        <v>14-07-1989</v>
      </c>
      <c r="M685" s="65">
        <f>VLOOKUP(A685,'Hospitalisation Details'!$L$2:$R$2345,7,)</f>
        <v>14547</v>
      </c>
      <c r="N685" s="64" t="str">
        <f>VLOOKUP(A685,'Hospitalisation Details'!$L$2:$R$2342,4,)</f>
        <v>tier - 2</v>
      </c>
      <c r="O685" s="64" t="str">
        <f>VLOOKUP(A685,'Hospitalisation Details'!$L$2:$R$2342,5,)</f>
        <v>tier - 3</v>
      </c>
      <c r="P685" s="64" t="str">
        <f>VLOOKUP(A685,'Hospitalisation Details'!$L$2:$R$2342,6,)</f>
        <v>R1011</v>
      </c>
      <c r="Q685" s="64">
        <f>VLOOKUP(A685,'Hospitalisation Details'!$L$2:$R$2342,3,)</f>
        <v>33</v>
      </c>
      <c r="R685" s="64">
        <f>VLOOKUP(A685,'Hospitalisation Details'!$L$2:$U$2342,10,)</f>
        <v>14</v>
      </c>
      <c r="S685" s="64" t="str">
        <f>VLOOKUP(A685,'Hospitalisation Details'!$L$2:$U$2342,8,)</f>
        <v>Jul</v>
      </c>
      <c r="T685" s="126">
        <f>VLOOKUP(A685,'Hospitalisation Details'!$L$2:$U$2342,9,)</f>
        <v>1989</v>
      </c>
    </row>
    <row r="686" spans="1:20" ht="15.5" x14ac:dyDescent="0.35">
      <c r="A686" s="124" t="s">
        <v>1686</v>
      </c>
      <c r="B686" s="64" t="str">
        <f>VLOOKUP(A686,'Medical Examinations'!$AS$1:$BC$2336,9,)</f>
        <v>Marc-Olivier</v>
      </c>
      <c r="C686" s="64">
        <f>VLOOKUP(A686,'Medical Examinations'!$AS$1:$BC$2336,2,)</f>
        <v>50.2</v>
      </c>
      <c r="D686" s="64">
        <f>VLOOKUP(A686,'Medical Examinations'!$AS$1:$BC$2336,3,)</f>
        <v>5.4</v>
      </c>
      <c r="E686" s="64" t="str">
        <f>VLOOKUP(A686,'Medical Examinations'!$AS$1:$BC$2336,6,)</f>
        <v>No</v>
      </c>
      <c r="F686" s="64" t="str">
        <f>VLOOKUP(A686,'Medical Examinations'!$AS$1:$BC$2336,4,)</f>
        <v>No</v>
      </c>
      <c r="G686" s="64" t="str">
        <f>VLOOKUP(A686,'Medical Examinations'!$AS$1:$BC$2336,5,)</f>
        <v>No</v>
      </c>
      <c r="H686" s="64">
        <f>VLOOKUP(A686,'Medical Examinations'!$AS$1:$BC$2336,8,)</f>
        <v>0</v>
      </c>
      <c r="I686" s="64" t="str">
        <f>VLOOKUP(A686,'Medical Examinations'!$AS$1:$BC$2336,7,)</f>
        <v>No</v>
      </c>
      <c r="J686" s="64" t="str">
        <f>VLOOKUP(A686,'Medical Examinations'!$AS$1:$BC$2336,11,)</f>
        <v>Obesity</v>
      </c>
      <c r="K686" s="64" t="str">
        <f>VLOOKUP(A686,'Medical Examinations'!$AS$1:$BC$2336,10,)</f>
        <v>Normal</v>
      </c>
      <c r="L686" s="64" t="str">
        <f>VLOOKUP(A686,'Hospitalisation Details'!$L$2:$R$2342,2,)</f>
        <v>22-07-1989</v>
      </c>
      <c r="M686" s="65">
        <f>VLOOKUP(A686,'Hospitalisation Details'!$L$2:$R$2345,7,)</f>
        <v>14507</v>
      </c>
      <c r="N686" s="64" t="str">
        <f>VLOOKUP(A686,'Hospitalisation Details'!$L$2:$R$2342,4,)</f>
        <v>tier - 2</v>
      </c>
      <c r="O686" s="64" t="str">
        <f>VLOOKUP(A686,'Hospitalisation Details'!$L$2:$R$2342,5,)</f>
        <v>tier - 3</v>
      </c>
      <c r="P686" s="64" t="str">
        <f>VLOOKUP(A686,'Hospitalisation Details'!$L$2:$R$2342,6,)</f>
        <v>R1012</v>
      </c>
      <c r="Q686" s="64">
        <f>VLOOKUP(A686,'Hospitalisation Details'!$L$2:$R$2342,3,)</f>
        <v>33</v>
      </c>
      <c r="R686" s="64">
        <f>VLOOKUP(A686,'Hospitalisation Details'!$L$2:$U$2342,10,)</f>
        <v>22</v>
      </c>
      <c r="S686" s="64" t="str">
        <f>VLOOKUP(A686,'Hospitalisation Details'!$L$2:$U$2342,8,)</f>
        <v>Jul</v>
      </c>
      <c r="T686" s="126">
        <f>VLOOKUP(A686,'Hospitalisation Details'!$L$2:$U$2342,9,)</f>
        <v>1989</v>
      </c>
    </row>
    <row r="687" spans="1:20" ht="15.5" x14ac:dyDescent="0.35">
      <c r="A687" s="124" t="s">
        <v>1685</v>
      </c>
      <c r="B687" s="64" t="str">
        <f>VLOOKUP(A687,'Medical Examinations'!$AS$1:$BC$2336,9,)</f>
        <v>Russell J</v>
      </c>
      <c r="C687" s="64">
        <f>VLOOKUP(A687,'Medical Examinations'!$AS$1:$BC$2336,2,)</f>
        <v>25.52</v>
      </c>
      <c r="D687" s="64">
        <f>VLOOKUP(A687,'Medical Examinations'!$AS$1:$BC$2336,3,)</f>
        <v>6.35</v>
      </c>
      <c r="E687" s="64" t="str">
        <f>VLOOKUP(A687,'Medical Examinations'!$AS$1:$BC$2336,6,)</f>
        <v>No</v>
      </c>
      <c r="F687" s="64" t="str">
        <f>VLOOKUP(A687,'Medical Examinations'!$AS$1:$BC$2336,4,)</f>
        <v>No</v>
      </c>
      <c r="G687" s="64" t="str">
        <f>VLOOKUP(A687,'Medical Examinations'!$AS$1:$BC$2336,5,)</f>
        <v>Yes</v>
      </c>
      <c r="H687" s="64">
        <f>VLOOKUP(A687,'Medical Examinations'!$AS$1:$BC$2336,8,)</f>
        <v>1</v>
      </c>
      <c r="I687" s="64" t="str">
        <f>VLOOKUP(A687,'Medical Examinations'!$AS$1:$BC$2336,7,)</f>
        <v>No</v>
      </c>
      <c r="J687" s="64" t="str">
        <f>VLOOKUP(A687,'Medical Examinations'!$AS$1:$BC$2336,11,)</f>
        <v>Over weight</v>
      </c>
      <c r="K687" s="64" t="str">
        <f>VLOOKUP(A687,'Medical Examinations'!$AS$1:$BC$2336,10,)</f>
        <v>Prediabetes</v>
      </c>
      <c r="L687" s="64" t="str">
        <f>VLOOKUP(A687,'Hospitalisation Details'!$L$2:$R$2342,2,)</f>
        <v>20-10-1979</v>
      </c>
      <c r="M687" s="65">
        <f>VLOOKUP(A687,'Hospitalisation Details'!$L$2:$R$2345,7,)</f>
        <v>14478</v>
      </c>
      <c r="N687" s="64" t="str">
        <f>VLOOKUP(A687,'Hospitalisation Details'!$L$2:$R$2342,4,)</f>
        <v>tier - 2</v>
      </c>
      <c r="O687" s="64" t="str">
        <f>VLOOKUP(A687,'Hospitalisation Details'!$L$2:$R$2342,5,)</f>
        <v>tier - 2</v>
      </c>
      <c r="P687" s="64" t="str">
        <f>VLOOKUP(A687,'Hospitalisation Details'!$L$2:$R$2342,6,)</f>
        <v>R1013</v>
      </c>
      <c r="Q687" s="64">
        <f>VLOOKUP(A687,'Hospitalisation Details'!$L$2:$R$2342,3,)</f>
        <v>43</v>
      </c>
      <c r="R687" s="64">
        <f>VLOOKUP(A687,'Hospitalisation Details'!$L$2:$U$2342,10,)</f>
        <v>20</v>
      </c>
      <c r="S687" s="64" t="str">
        <f>VLOOKUP(A687,'Hospitalisation Details'!$L$2:$U$2342,8,)</f>
        <v>Oct</v>
      </c>
      <c r="T687" s="126">
        <f>VLOOKUP(A687,'Hospitalisation Details'!$L$2:$U$2342,9,)</f>
        <v>1979</v>
      </c>
    </row>
    <row r="688" spans="1:20" ht="15.5" x14ac:dyDescent="0.35">
      <c r="A688" s="124" t="s">
        <v>1684</v>
      </c>
      <c r="B688" s="64" t="str">
        <f>VLOOKUP(A688,'Medical Examinations'!$AS$1:$BC$2336,9,)</f>
        <v>Karine</v>
      </c>
      <c r="C688" s="64">
        <f>VLOOKUP(A688,'Medical Examinations'!$AS$1:$BC$2336,2,)</f>
        <v>35.200000000000003</v>
      </c>
      <c r="D688" s="64">
        <f>VLOOKUP(A688,'Medical Examinations'!$AS$1:$BC$2336,3,)</f>
        <v>6.26</v>
      </c>
      <c r="E688" s="64" t="str">
        <f>VLOOKUP(A688,'Medical Examinations'!$AS$1:$BC$2336,6,)</f>
        <v>Yes</v>
      </c>
      <c r="F688" s="64" t="str">
        <f>VLOOKUP(A688,'Medical Examinations'!$AS$1:$BC$2336,4,)</f>
        <v>No</v>
      </c>
      <c r="G688" s="64" t="str">
        <f>VLOOKUP(A688,'Medical Examinations'!$AS$1:$BC$2336,5,)</f>
        <v>No</v>
      </c>
      <c r="H688" s="64">
        <f>VLOOKUP(A688,'Medical Examinations'!$AS$1:$BC$2336,8,)</f>
        <v>2</v>
      </c>
      <c r="I688" s="64" t="str">
        <f>VLOOKUP(A688,'Medical Examinations'!$AS$1:$BC$2336,7,)</f>
        <v>No</v>
      </c>
      <c r="J688" s="64" t="str">
        <f>VLOOKUP(A688,'Medical Examinations'!$AS$1:$BC$2336,11,)</f>
        <v>Obesity</v>
      </c>
      <c r="K688" s="64" t="str">
        <f>VLOOKUP(A688,'Medical Examinations'!$AS$1:$BC$2336,10,)</f>
        <v>Prediabetes</v>
      </c>
      <c r="L688" s="64" t="str">
        <f>VLOOKUP(A688,'Hospitalisation Details'!$L$2:$R$2342,2,)</f>
        <v>20-11-1959</v>
      </c>
      <c r="M688" s="65">
        <f>VLOOKUP(A688,'Hospitalisation Details'!$L$2:$R$2345,7,)</f>
        <v>14475</v>
      </c>
      <c r="N688" s="64" t="str">
        <f>VLOOKUP(A688,'Hospitalisation Details'!$L$2:$R$2342,4,)</f>
        <v>tier - 2</v>
      </c>
      <c r="O688" s="64" t="str">
        <f>VLOOKUP(A688,'Hospitalisation Details'!$L$2:$R$2342,5,)</f>
        <v>tier - 2</v>
      </c>
      <c r="P688" s="64" t="str">
        <f>VLOOKUP(A688,'Hospitalisation Details'!$L$2:$R$2342,6,)</f>
        <v>R1013</v>
      </c>
      <c r="Q688" s="64">
        <f>VLOOKUP(A688,'Hospitalisation Details'!$L$2:$R$2342,3,)</f>
        <v>63</v>
      </c>
      <c r="R688" s="64">
        <f>VLOOKUP(A688,'Hospitalisation Details'!$L$2:$U$2342,10,)</f>
        <v>20</v>
      </c>
      <c r="S688" s="64" t="str">
        <f>VLOOKUP(A688,'Hospitalisation Details'!$L$2:$U$2342,8,)</f>
        <v>Nov</v>
      </c>
      <c r="T688" s="126">
        <f>VLOOKUP(A688,'Hospitalisation Details'!$L$2:$U$2342,9,)</f>
        <v>1959</v>
      </c>
    </row>
    <row r="689" spans="1:20" ht="15.5" x14ac:dyDescent="0.35">
      <c r="A689" s="124" t="s">
        <v>1683</v>
      </c>
      <c r="B689" s="64" t="str">
        <f>VLOOKUP(A689,'Medical Examinations'!$AS$1:$BC$2336,9,)</f>
        <v>Cheryl</v>
      </c>
      <c r="C689" s="64">
        <f>VLOOKUP(A689,'Medical Examinations'!$AS$1:$BC$2336,2,)</f>
        <v>41.26</v>
      </c>
      <c r="D689" s="64">
        <f>VLOOKUP(A689,'Medical Examinations'!$AS$1:$BC$2336,3,)</f>
        <v>5.97</v>
      </c>
      <c r="E689" s="64" t="str">
        <f>VLOOKUP(A689,'Medical Examinations'!$AS$1:$BC$2336,6,)</f>
        <v>Yes</v>
      </c>
      <c r="F689" s="64" t="str">
        <f>VLOOKUP(A689,'Medical Examinations'!$AS$1:$BC$2336,4,)</f>
        <v>No</v>
      </c>
      <c r="G689" s="64" t="str">
        <f>VLOOKUP(A689,'Medical Examinations'!$AS$1:$BC$2336,5,)</f>
        <v>No</v>
      </c>
      <c r="H689" s="64">
        <f>VLOOKUP(A689,'Medical Examinations'!$AS$1:$BC$2336,8,)</f>
        <v>0</v>
      </c>
      <c r="I689" s="64" t="str">
        <f>VLOOKUP(A689,'Medical Examinations'!$AS$1:$BC$2336,7,)</f>
        <v>No</v>
      </c>
      <c r="J689" s="64" t="str">
        <f>VLOOKUP(A689,'Medical Examinations'!$AS$1:$BC$2336,11,)</f>
        <v>Obesity</v>
      </c>
      <c r="K689" s="64" t="str">
        <f>VLOOKUP(A689,'Medical Examinations'!$AS$1:$BC$2336,10,)</f>
        <v>Prediabetes</v>
      </c>
      <c r="L689" s="64" t="str">
        <f>VLOOKUP(A689,'Hospitalisation Details'!$L$2:$R$2342,2,)</f>
        <v>27-11-1976</v>
      </c>
      <c r="M689" s="65">
        <f>VLOOKUP(A689,'Hospitalisation Details'!$L$2:$R$2345,7,)</f>
        <v>14470</v>
      </c>
      <c r="N689" s="64" t="str">
        <f>VLOOKUP(A689,'Hospitalisation Details'!$L$2:$R$2342,4,)</f>
        <v>tier - 2</v>
      </c>
      <c r="O689" s="64" t="str">
        <f>VLOOKUP(A689,'Hospitalisation Details'!$L$2:$R$2342,5,)</f>
        <v>tier - 3</v>
      </c>
      <c r="P689" s="64" t="str">
        <f>VLOOKUP(A689,'Hospitalisation Details'!$L$2:$R$2342,6,)</f>
        <v>R1012</v>
      </c>
      <c r="Q689" s="64">
        <f>VLOOKUP(A689,'Hospitalisation Details'!$L$2:$R$2342,3,)</f>
        <v>46</v>
      </c>
      <c r="R689" s="64">
        <f>VLOOKUP(A689,'Hospitalisation Details'!$L$2:$U$2342,10,)</f>
        <v>27</v>
      </c>
      <c r="S689" s="64" t="str">
        <f>VLOOKUP(A689,'Hospitalisation Details'!$L$2:$U$2342,8,)</f>
        <v>Nov</v>
      </c>
      <c r="T689" s="126">
        <f>VLOOKUP(A689,'Hospitalisation Details'!$L$2:$U$2342,9,)</f>
        <v>1976</v>
      </c>
    </row>
    <row r="690" spans="1:20" ht="15.5" x14ac:dyDescent="0.35">
      <c r="A690" s="124" t="s">
        <v>1682</v>
      </c>
      <c r="B690" s="64" t="str">
        <f>VLOOKUP(A690,'Medical Examinations'!$AS$1:$BC$2336,9,)</f>
        <v>Allison M.</v>
      </c>
      <c r="C690" s="64">
        <f>VLOOKUP(A690,'Medical Examinations'!$AS$1:$BC$2336,2,)</f>
        <v>17.195</v>
      </c>
      <c r="D690" s="64">
        <f>VLOOKUP(A690,'Medical Examinations'!$AS$1:$BC$2336,3,)</f>
        <v>5.29</v>
      </c>
      <c r="E690" s="64" t="str">
        <f>VLOOKUP(A690,'Medical Examinations'!$AS$1:$BC$2336,6,)</f>
        <v>Yes</v>
      </c>
      <c r="F690" s="64" t="str">
        <f>VLOOKUP(A690,'Medical Examinations'!$AS$1:$BC$2336,4,)</f>
        <v>No</v>
      </c>
      <c r="G690" s="64" t="str">
        <f>VLOOKUP(A690,'Medical Examinations'!$AS$1:$BC$2336,5,)</f>
        <v>No</v>
      </c>
      <c r="H690" s="64">
        <f>VLOOKUP(A690,'Medical Examinations'!$AS$1:$BC$2336,8,)</f>
        <v>0</v>
      </c>
      <c r="I690" s="64" t="str">
        <f>VLOOKUP(A690,'Medical Examinations'!$AS$1:$BC$2336,7,)</f>
        <v>Yes</v>
      </c>
      <c r="J690" s="64" t="str">
        <f>VLOOKUP(A690,'Medical Examinations'!$AS$1:$BC$2336,11,)</f>
        <v>Under weight</v>
      </c>
      <c r="K690" s="64" t="str">
        <f>VLOOKUP(A690,'Medical Examinations'!$AS$1:$BC$2336,10,)</f>
        <v>Normal</v>
      </c>
      <c r="L690" s="64" t="str">
        <f>VLOOKUP(A690,'Hospitalisation Details'!$L$2:$R$2342,2,)</f>
        <v>10-11-1996</v>
      </c>
      <c r="M690" s="65">
        <f>VLOOKUP(A690,'Hospitalisation Details'!$L$2:$R$2345,7,)</f>
        <v>14456</v>
      </c>
      <c r="N690" s="64" t="str">
        <f>VLOOKUP(A690,'Hospitalisation Details'!$L$2:$R$2342,4,)</f>
        <v>tier - 2</v>
      </c>
      <c r="O690" s="64" t="str">
        <f>VLOOKUP(A690,'Hospitalisation Details'!$L$2:$R$2342,5,)</f>
        <v>tier - 3</v>
      </c>
      <c r="P690" s="64" t="str">
        <f>VLOOKUP(A690,'Hospitalisation Details'!$L$2:$R$2342,6,)</f>
        <v>R1024</v>
      </c>
      <c r="Q690" s="64">
        <f>VLOOKUP(A690,'Hospitalisation Details'!$L$2:$R$2342,3,)</f>
        <v>26</v>
      </c>
      <c r="R690" s="64">
        <f>VLOOKUP(A690,'Hospitalisation Details'!$L$2:$U$2342,10,)</f>
        <v>10</v>
      </c>
      <c r="S690" s="64" t="str">
        <f>VLOOKUP(A690,'Hospitalisation Details'!$L$2:$U$2342,8,)</f>
        <v>Nov</v>
      </c>
      <c r="T690" s="126">
        <f>VLOOKUP(A690,'Hospitalisation Details'!$L$2:$U$2342,9,)</f>
        <v>1996</v>
      </c>
    </row>
    <row r="691" spans="1:20" ht="15.5" x14ac:dyDescent="0.35">
      <c r="A691" s="124" t="s">
        <v>1681</v>
      </c>
      <c r="B691" s="64" t="str">
        <f>VLOOKUP(A691,'Medical Examinations'!$AS$1:$BC$2336,9,)</f>
        <v>Adriana</v>
      </c>
      <c r="C691" s="64">
        <f>VLOOKUP(A691,'Medical Examinations'!$AS$1:$BC$2336,2,)</f>
        <v>23.085000000000001</v>
      </c>
      <c r="D691" s="64">
        <f>VLOOKUP(A691,'Medical Examinations'!$AS$1:$BC$2336,3,)</f>
        <v>4.2699999999999996</v>
      </c>
      <c r="E691" s="64" t="str">
        <f>VLOOKUP(A691,'Medical Examinations'!$AS$1:$BC$2336,6,)</f>
        <v>Yes</v>
      </c>
      <c r="F691" s="64" t="str">
        <f>VLOOKUP(A691,'Medical Examinations'!$AS$1:$BC$2336,4,)</f>
        <v>No</v>
      </c>
      <c r="G691" s="64" t="str">
        <f>VLOOKUP(A691,'Medical Examinations'!$AS$1:$BC$2336,5,)</f>
        <v>No</v>
      </c>
      <c r="H691" s="64">
        <f>VLOOKUP(A691,'Medical Examinations'!$AS$1:$BC$2336,8,)</f>
        <v>2</v>
      </c>
      <c r="I691" s="64" t="str">
        <f>VLOOKUP(A691,'Medical Examinations'!$AS$1:$BC$2336,7,)</f>
        <v>No</v>
      </c>
      <c r="J691" s="64" t="str">
        <f>VLOOKUP(A691,'Medical Examinations'!$AS$1:$BC$2336,11,)</f>
        <v xml:space="preserve">Normal Weight 
</v>
      </c>
      <c r="K691" s="64" t="str">
        <f>VLOOKUP(A691,'Medical Examinations'!$AS$1:$BC$2336,10,)</f>
        <v>Normal</v>
      </c>
      <c r="L691" s="64" t="str">
        <f>VLOOKUP(A691,'Hospitalisation Details'!$L$2:$R$2342,2,)</f>
        <v>03-08-1959</v>
      </c>
      <c r="M691" s="65">
        <f>VLOOKUP(A691,'Hospitalisation Details'!$L$2:$R$2345,7,)</f>
        <v>14452</v>
      </c>
      <c r="N691" s="64" t="str">
        <f>VLOOKUP(A691,'Hospitalisation Details'!$L$2:$R$2342,4,)</f>
        <v>tier - 2</v>
      </c>
      <c r="O691" s="64" t="str">
        <f>VLOOKUP(A691,'Hospitalisation Details'!$L$2:$R$2342,5,)</f>
        <v>tier - 3</v>
      </c>
      <c r="P691" s="64" t="str">
        <f>VLOOKUP(A691,'Hospitalisation Details'!$L$2:$R$2342,6,)</f>
        <v>R1023</v>
      </c>
      <c r="Q691" s="64">
        <f>VLOOKUP(A691,'Hospitalisation Details'!$L$2:$R$2342,3,)</f>
        <v>63</v>
      </c>
      <c r="R691" s="64">
        <f>VLOOKUP(A691,'Hospitalisation Details'!$L$2:$U$2342,10,)</f>
        <v>3</v>
      </c>
      <c r="S691" s="64" t="str">
        <f>VLOOKUP(A691,'Hospitalisation Details'!$L$2:$U$2342,8,)</f>
        <v>Aug</v>
      </c>
      <c r="T691" s="126">
        <f>VLOOKUP(A691,'Hospitalisation Details'!$L$2:$U$2342,9,)</f>
        <v>1959</v>
      </c>
    </row>
    <row r="692" spans="1:20" ht="15.5" x14ac:dyDescent="0.35">
      <c r="A692" s="124" t="s">
        <v>1680</v>
      </c>
      <c r="B692" s="64" t="str">
        <f>VLOOKUP(A692,'Medical Examinations'!$AS$1:$BC$2336,9,)</f>
        <v>Miranda J</v>
      </c>
      <c r="C692" s="64">
        <f>VLOOKUP(A692,'Medical Examinations'!$AS$1:$BC$2336,2,)</f>
        <v>21.66</v>
      </c>
      <c r="D692" s="64">
        <f>VLOOKUP(A692,'Medical Examinations'!$AS$1:$BC$2336,3,)</f>
        <v>5.2</v>
      </c>
      <c r="E692" s="64" t="str">
        <f>VLOOKUP(A692,'Medical Examinations'!$AS$1:$BC$2336,6,)</f>
        <v>Yes</v>
      </c>
      <c r="F692" s="64" t="str">
        <f>VLOOKUP(A692,'Medical Examinations'!$AS$1:$BC$2336,4,)</f>
        <v>No</v>
      </c>
      <c r="G692" s="64" t="str">
        <f>VLOOKUP(A692,'Medical Examinations'!$AS$1:$BC$2336,5,)</f>
        <v>No</v>
      </c>
      <c r="H692" s="64">
        <f>VLOOKUP(A692,'Medical Examinations'!$AS$1:$BC$2336,8,)</f>
        <v>2</v>
      </c>
      <c r="I692" s="64" t="str">
        <f>VLOOKUP(A692,'Medical Examinations'!$AS$1:$BC$2336,7,)</f>
        <v>No</v>
      </c>
      <c r="J692" s="64" t="str">
        <f>VLOOKUP(A692,'Medical Examinations'!$AS$1:$BC$2336,11,)</f>
        <v xml:space="preserve">Normal Weight 
</v>
      </c>
      <c r="K692" s="64" t="str">
        <f>VLOOKUP(A692,'Medical Examinations'!$AS$1:$BC$2336,10,)</f>
        <v>Normal</v>
      </c>
      <c r="L692" s="64" t="str">
        <f>VLOOKUP(A692,'Hospitalisation Details'!$L$2:$R$2342,2,)</f>
        <v>29-06-1959</v>
      </c>
      <c r="M692" s="65">
        <f>VLOOKUP(A692,'Hospitalisation Details'!$L$2:$R$2345,7,)</f>
        <v>14450</v>
      </c>
      <c r="N692" s="64" t="str">
        <f>VLOOKUP(A692,'Hospitalisation Details'!$L$2:$R$2342,4,)</f>
        <v>tier - 2</v>
      </c>
      <c r="O692" s="64" t="str">
        <f>VLOOKUP(A692,'Hospitalisation Details'!$L$2:$R$2342,5,)</f>
        <v>tier - 1</v>
      </c>
      <c r="P692" s="64" t="str">
        <f>VLOOKUP(A692,'Hospitalisation Details'!$L$2:$R$2342,6,)</f>
        <v>R1024</v>
      </c>
      <c r="Q692" s="64">
        <f>VLOOKUP(A692,'Hospitalisation Details'!$L$2:$R$2342,3,)</f>
        <v>63</v>
      </c>
      <c r="R692" s="64">
        <f>VLOOKUP(A692,'Hospitalisation Details'!$L$2:$U$2342,10,)</f>
        <v>29</v>
      </c>
      <c r="S692" s="64" t="str">
        <f>VLOOKUP(A692,'Hospitalisation Details'!$L$2:$U$2342,8,)</f>
        <v>Jun</v>
      </c>
      <c r="T692" s="126">
        <f>VLOOKUP(A692,'Hospitalisation Details'!$L$2:$U$2342,9,)</f>
        <v>1959</v>
      </c>
    </row>
    <row r="693" spans="1:20" ht="15.5" x14ac:dyDescent="0.35">
      <c r="A693" s="124" t="s">
        <v>1679</v>
      </c>
      <c r="B693" s="64" t="str">
        <f>VLOOKUP(A693,'Medical Examinations'!$AS$1:$BC$2336,9,)</f>
        <v>Roberto</v>
      </c>
      <c r="C693" s="64">
        <f>VLOOKUP(A693,'Medical Examinations'!$AS$1:$BC$2336,2,)</f>
        <v>36.47</v>
      </c>
      <c r="D693" s="64">
        <f>VLOOKUP(A693,'Medical Examinations'!$AS$1:$BC$2336,3,)</f>
        <v>8.23</v>
      </c>
      <c r="E693" s="64" t="str">
        <f>VLOOKUP(A693,'Medical Examinations'!$AS$1:$BC$2336,6,)</f>
        <v>Yes</v>
      </c>
      <c r="F693" s="64" t="str">
        <f>VLOOKUP(A693,'Medical Examinations'!$AS$1:$BC$2336,4,)</f>
        <v>No</v>
      </c>
      <c r="G693" s="64" t="str">
        <f>VLOOKUP(A693,'Medical Examinations'!$AS$1:$BC$2336,5,)</f>
        <v>No</v>
      </c>
      <c r="H693" s="64">
        <f>VLOOKUP(A693,'Medical Examinations'!$AS$1:$BC$2336,8,)</f>
        <v>0</v>
      </c>
      <c r="I693" s="64" t="str">
        <f>VLOOKUP(A693,'Medical Examinations'!$AS$1:$BC$2336,7,)</f>
        <v>No</v>
      </c>
      <c r="J693" s="64" t="str">
        <f>VLOOKUP(A693,'Medical Examinations'!$AS$1:$BC$2336,11,)</f>
        <v>Obesity</v>
      </c>
      <c r="K693" s="64" t="str">
        <f>VLOOKUP(A693,'Medical Examinations'!$AS$1:$BC$2336,10,)</f>
        <v>Diabetes</v>
      </c>
      <c r="L693" s="64" t="str">
        <f>VLOOKUP(A693,'Hospitalisation Details'!$L$2:$R$2342,2,)</f>
        <v>04-11-1967</v>
      </c>
      <c r="M693" s="65">
        <f>VLOOKUP(A693,'Hospitalisation Details'!$L$2:$R$2345,7,)</f>
        <v>14428</v>
      </c>
      <c r="N693" s="64" t="str">
        <f>VLOOKUP(A693,'Hospitalisation Details'!$L$2:$R$2342,4,)</f>
        <v>tier - 2</v>
      </c>
      <c r="O693" s="64" t="str">
        <f>VLOOKUP(A693,'Hospitalisation Details'!$L$2:$R$2342,5,)</f>
        <v>tier - 2</v>
      </c>
      <c r="P693" s="64" t="str">
        <f>VLOOKUP(A693,'Hospitalisation Details'!$L$2:$R$2342,6,)</f>
        <v>R1021</v>
      </c>
      <c r="Q693" s="64">
        <f>VLOOKUP(A693,'Hospitalisation Details'!$L$2:$R$2342,3,)</f>
        <v>55</v>
      </c>
      <c r="R693" s="64">
        <f>VLOOKUP(A693,'Hospitalisation Details'!$L$2:$U$2342,10,)</f>
        <v>4</v>
      </c>
      <c r="S693" s="64" t="str">
        <f>VLOOKUP(A693,'Hospitalisation Details'!$L$2:$U$2342,8,)</f>
        <v>Nov</v>
      </c>
      <c r="T693" s="126">
        <f>VLOOKUP(A693,'Hospitalisation Details'!$L$2:$U$2342,9,)</f>
        <v>1967</v>
      </c>
    </row>
    <row r="694" spans="1:20" ht="15.5" x14ac:dyDescent="0.35">
      <c r="A694" s="124" t="s">
        <v>1678</v>
      </c>
      <c r="B694" s="64" t="str">
        <f>VLOOKUP(A694,'Medical Examinations'!$AS$1:$BC$2336,9,)</f>
        <v>Rebecca B.</v>
      </c>
      <c r="C694" s="64">
        <f>VLOOKUP(A694,'Medical Examinations'!$AS$1:$BC$2336,2,)</f>
        <v>36.08</v>
      </c>
      <c r="D694" s="64">
        <f>VLOOKUP(A694,'Medical Examinations'!$AS$1:$BC$2336,3,)</f>
        <v>10.33</v>
      </c>
      <c r="E694" s="64" t="str">
        <f>VLOOKUP(A694,'Medical Examinations'!$AS$1:$BC$2336,6,)</f>
        <v>Yes</v>
      </c>
      <c r="F694" s="64" t="str">
        <f>VLOOKUP(A694,'Medical Examinations'!$AS$1:$BC$2336,4,)</f>
        <v>No</v>
      </c>
      <c r="G694" s="64" t="str">
        <f>VLOOKUP(A694,'Medical Examinations'!$AS$1:$BC$2336,5,)</f>
        <v>No</v>
      </c>
      <c r="H694" s="64">
        <f>VLOOKUP(A694,'Medical Examinations'!$AS$1:$BC$2336,8,)</f>
        <v>0</v>
      </c>
      <c r="I694" s="64" t="str">
        <f>VLOOKUP(A694,'Medical Examinations'!$AS$1:$BC$2336,7,)</f>
        <v>No</v>
      </c>
      <c r="J694" s="64" t="str">
        <f>VLOOKUP(A694,'Medical Examinations'!$AS$1:$BC$2336,11,)</f>
        <v>Obesity</v>
      </c>
      <c r="K694" s="64" t="str">
        <f>VLOOKUP(A694,'Medical Examinations'!$AS$1:$BC$2336,10,)</f>
        <v>Diabetes</v>
      </c>
      <c r="L694" s="64" t="str">
        <f>VLOOKUP(A694,'Hospitalisation Details'!$L$2:$R$2342,2,)</f>
        <v>15-08-1967</v>
      </c>
      <c r="M694" s="65">
        <f>VLOOKUP(A694,'Hospitalisation Details'!$L$2:$R$2345,7,)</f>
        <v>14427</v>
      </c>
      <c r="N694" s="64" t="str">
        <f>VLOOKUP(A694,'Hospitalisation Details'!$L$2:$R$2342,4,)</f>
        <v>tier - 2</v>
      </c>
      <c r="O694" s="64" t="str">
        <f>VLOOKUP(A694,'Hospitalisation Details'!$L$2:$R$2342,5,)</f>
        <v>tier - 2</v>
      </c>
      <c r="P694" s="64" t="str">
        <f>VLOOKUP(A694,'Hospitalisation Details'!$L$2:$R$2342,6,)</f>
        <v>R1026</v>
      </c>
      <c r="Q694" s="64">
        <f>VLOOKUP(A694,'Hospitalisation Details'!$L$2:$R$2342,3,)</f>
        <v>55</v>
      </c>
      <c r="R694" s="64">
        <f>VLOOKUP(A694,'Hospitalisation Details'!$L$2:$U$2342,10,)</f>
        <v>15</v>
      </c>
      <c r="S694" s="64" t="str">
        <f>VLOOKUP(A694,'Hospitalisation Details'!$L$2:$U$2342,8,)</f>
        <v>Aug</v>
      </c>
      <c r="T694" s="126">
        <f>VLOOKUP(A694,'Hospitalisation Details'!$L$2:$U$2342,9,)</f>
        <v>1967</v>
      </c>
    </row>
    <row r="695" spans="1:20" ht="15.5" x14ac:dyDescent="0.35">
      <c r="A695" s="124" t="s">
        <v>1677</v>
      </c>
      <c r="B695" s="64" t="str">
        <f>VLOOKUP(A695,'Medical Examinations'!$AS$1:$BC$2336,9,)</f>
        <v>Tiffany</v>
      </c>
      <c r="C695" s="64">
        <f>VLOOKUP(A695,'Medical Examinations'!$AS$1:$BC$2336,2,)</f>
        <v>23.18</v>
      </c>
      <c r="D695" s="64">
        <f>VLOOKUP(A695,'Medical Examinations'!$AS$1:$BC$2336,3,)</f>
        <v>6.13</v>
      </c>
      <c r="E695" s="64" t="str">
        <f>VLOOKUP(A695,'Medical Examinations'!$AS$1:$BC$2336,6,)</f>
        <v>No</v>
      </c>
      <c r="F695" s="64" t="str">
        <f>VLOOKUP(A695,'Medical Examinations'!$AS$1:$BC$2336,4,)</f>
        <v>No</v>
      </c>
      <c r="G695" s="64" t="str">
        <f>VLOOKUP(A695,'Medical Examinations'!$AS$1:$BC$2336,5,)</f>
        <v>No</v>
      </c>
      <c r="H695" s="64">
        <f>VLOOKUP(A695,'Medical Examinations'!$AS$1:$BC$2336,8,)</f>
        <v>0</v>
      </c>
      <c r="I695" s="64" t="str">
        <f>VLOOKUP(A695,'Medical Examinations'!$AS$1:$BC$2336,7,)</f>
        <v>No</v>
      </c>
      <c r="J695" s="64" t="str">
        <f>VLOOKUP(A695,'Medical Examinations'!$AS$1:$BC$2336,11,)</f>
        <v xml:space="preserve">Normal Weight 
</v>
      </c>
      <c r="K695" s="64" t="str">
        <f>VLOOKUP(A695,'Medical Examinations'!$AS$1:$BC$2336,10,)</f>
        <v>Prediabetes</v>
      </c>
      <c r="L695" s="64" t="str">
        <f>VLOOKUP(A695,'Hospitalisation Details'!$L$2:$R$2342,2,)</f>
        <v>10-08-1999</v>
      </c>
      <c r="M695" s="65">
        <f>VLOOKUP(A695,'Hospitalisation Details'!$L$2:$R$2345,7,)</f>
        <v>14426</v>
      </c>
      <c r="N695" s="64" t="str">
        <f>VLOOKUP(A695,'Hospitalisation Details'!$L$2:$R$2342,4,)</f>
        <v>tier - 2</v>
      </c>
      <c r="O695" s="64" t="str">
        <f>VLOOKUP(A695,'Hospitalisation Details'!$L$2:$R$2342,5,)</f>
        <v>tier - 1</v>
      </c>
      <c r="P695" s="64" t="str">
        <f>VLOOKUP(A695,'Hospitalisation Details'!$L$2:$R$2342,6,)</f>
        <v>R1012</v>
      </c>
      <c r="Q695" s="64">
        <f>VLOOKUP(A695,'Hospitalisation Details'!$L$2:$R$2342,3,)</f>
        <v>23</v>
      </c>
      <c r="R695" s="64">
        <f>VLOOKUP(A695,'Hospitalisation Details'!$L$2:$U$2342,10,)</f>
        <v>10</v>
      </c>
      <c r="S695" s="64" t="str">
        <f>VLOOKUP(A695,'Hospitalisation Details'!$L$2:$U$2342,8,)</f>
        <v>Aug</v>
      </c>
      <c r="T695" s="126">
        <f>VLOOKUP(A695,'Hospitalisation Details'!$L$2:$U$2342,9,)</f>
        <v>1999</v>
      </c>
    </row>
    <row r="696" spans="1:20" ht="15.5" x14ac:dyDescent="0.35">
      <c r="A696" s="124" t="s">
        <v>1676</v>
      </c>
      <c r="B696" s="64" t="str">
        <f>VLOOKUP(A696,'Medical Examinations'!$AS$1:$BC$2336,9,)</f>
        <v>Alexander</v>
      </c>
      <c r="C696" s="64">
        <f>VLOOKUP(A696,'Medical Examinations'!$AS$1:$BC$2336,2,)</f>
        <v>39.159999999999997</v>
      </c>
      <c r="D696" s="64">
        <f>VLOOKUP(A696,'Medical Examinations'!$AS$1:$BC$2336,3,)</f>
        <v>8.08</v>
      </c>
      <c r="E696" s="64" t="str">
        <f>VLOOKUP(A696,'Medical Examinations'!$AS$1:$BC$2336,6,)</f>
        <v>No</v>
      </c>
      <c r="F696" s="64" t="str">
        <f>VLOOKUP(A696,'Medical Examinations'!$AS$1:$BC$2336,4,)</f>
        <v>No</v>
      </c>
      <c r="G696" s="64" t="str">
        <f>VLOOKUP(A696,'Medical Examinations'!$AS$1:$BC$2336,5,)</f>
        <v>No</v>
      </c>
      <c r="H696" s="64">
        <f>VLOOKUP(A696,'Medical Examinations'!$AS$1:$BC$2336,8,)</f>
        <v>3</v>
      </c>
      <c r="I696" s="64" t="str">
        <f>VLOOKUP(A696,'Medical Examinations'!$AS$1:$BC$2336,7,)</f>
        <v>No</v>
      </c>
      <c r="J696" s="64" t="str">
        <f>VLOOKUP(A696,'Medical Examinations'!$AS$1:$BC$2336,11,)</f>
        <v>Obesity</v>
      </c>
      <c r="K696" s="64" t="str">
        <f>VLOOKUP(A696,'Medical Examinations'!$AS$1:$BC$2336,10,)</f>
        <v>Diabetes</v>
      </c>
      <c r="L696" s="64" t="str">
        <f>VLOOKUP(A696,'Hospitalisation Details'!$L$2:$R$2342,2,)</f>
        <v>20-09-1958</v>
      </c>
      <c r="M696" s="65">
        <f>VLOOKUP(A696,'Hospitalisation Details'!$L$2:$R$2345,7,)</f>
        <v>14418</v>
      </c>
      <c r="N696" s="64" t="str">
        <f>VLOOKUP(A696,'Hospitalisation Details'!$L$2:$R$2342,4,)</f>
        <v>tier - 2</v>
      </c>
      <c r="O696" s="64" t="str">
        <f>VLOOKUP(A696,'Hospitalisation Details'!$L$2:$R$2342,5,)</f>
        <v>tier - 3</v>
      </c>
      <c r="P696" s="64" t="str">
        <f>VLOOKUP(A696,'Hospitalisation Details'!$L$2:$R$2342,6,)</f>
        <v>R1013</v>
      </c>
      <c r="Q696" s="64">
        <f>VLOOKUP(A696,'Hospitalisation Details'!$L$2:$R$2342,3,)</f>
        <v>64</v>
      </c>
      <c r="R696" s="64">
        <f>VLOOKUP(A696,'Hospitalisation Details'!$L$2:$U$2342,10,)</f>
        <v>20</v>
      </c>
      <c r="S696" s="64" t="str">
        <f>VLOOKUP(A696,'Hospitalisation Details'!$L$2:$U$2342,8,)</f>
        <v>Sep</v>
      </c>
      <c r="T696" s="126">
        <f>VLOOKUP(A696,'Hospitalisation Details'!$L$2:$U$2342,9,)</f>
        <v>1958</v>
      </c>
    </row>
    <row r="697" spans="1:20" ht="15.5" x14ac:dyDescent="0.35">
      <c r="A697" s="124" t="s">
        <v>1675</v>
      </c>
      <c r="B697" s="64" t="str">
        <f>VLOOKUP(A697,'Medical Examinations'!$AS$1:$BC$2336,9,)</f>
        <v>Rich M</v>
      </c>
      <c r="C697" s="64">
        <f>VLOOKUP(A697,'Medical Examinations'!$AS$1:$BC$2336,2,)</f>
        <v>38.19</v>
      </c>
      <c r="D697" s="64">
        <f>VLOOKUP(A697,'Medical Examinations'!$AS$1:$BC$2336,3,)</f>
        <v>10.49</v>
      </c>
      <c r="E697" s="64" t="str">
        <f>VLOOKUP(A697,'Medical Examinations'!$AS$1:$BC$2336,6,)</f>
        <v>No</v>
      </c>
      <c r="F697" s="64" t="str">
        <f>VLOOKUP(A697,'Medical Examinations'!$AS$1:$BC$2336,4,)</f>
        <v>No</v>
      </c>
      <c r="G697" s="64" t="str">
        <f>VLOOKUP(A697,'Medical Examinations'!$AS$1:$BC$2336,5,)</f>
        <v>No</v>
      </c>
      <c r="H697" s="64">
        <f>VLOOKUP(A697,'Medical Examinations'!$AS$1:$BC$2336,8,)</f>
        <v>3</v>
      </c>
      <c r="I697" s="64" t="str">
        <f>VLOOKUP(A697,'Medical Examinations'!$AS$1:$BC$2336,7,)</f>
        <v>No</v>
      </c>
      <c r="J697" s="64" t="str">
        <f>VLOOKUP(A697,'Medical Examinations'!$AS$1:$BC$2336,11,)</f>
        <v>Obesity</v>
      </c>
      <c r="K697" s="64" t="str">
        <f>VLOOKUP(A697,'Medical Examinations'!$AS$1:$BC$2336,10,)</f>
        <v>Diabetes</v>
      </c>
      <c r="L697" s="64" t="str">
        <f>VLOOKUP(A697,'Hospitalisation Details'!$L$2:$R$2342,2,)</f>
        <v>29-07-1958</v>
      </c>
      <c r="M697" s="65">
        <f>VLOOKUP(A697,'Hospitalisation Details'!$L$2:$R$2345,7,)</f>
        <v>14411</v>
      </c>
      <c r="N697" s="64" t="str">
        <f>VLOOKUP(A697,'Hospitalisation Details'!$L$2:$R$2342,4,)</f>
        <v>tier - 2</v>
      </c>
      <c r="O697" s="64" t="str">
        <f>VLOOKUP(A697,'Hospitalisation Details'!$L$2:$R$2342,5,)</f>
        <v>tier - 2</v>
      </c>
      <c r="P697" s="64" t="str">
        <f>VLOOKUP(A697,'Hospitalisation Details'!$L$2:$R$2342,6,)</f>
        <v>R1016</v>
      </c>
      <c r="Q697" s="64">
        <f>VLOOKUP(A697,'Hospitalisation Details'!$L$2:$R$2342,3,)</f>
        <v>64</v>
      </c>
      <c r="R697" s="64">
        <f>VLOOKUP(A697,'Hospitalisation Details'!$L$2:$U$2342,10,)</f>
        <v>29</v>
      </c>
      <c r="S697" s="64" t="str">
        <f>VLOOKUP(A697,'Hospitalisation Details'!$L$2:$U$2342,8,)</f>
        <v>Jul</v>
      </c>
      <c r="T697" s="126">
        <f>VLOOKUP(A697,'Hospitalisation Details'!$L$2:$U$2342,9,)</f>
        <v>1958</v>
      </c>
    </row>
    <row r="698" spans="1:20" ht="15.5" x14ac:dyDescent="0.35">
      <c r="A698" s="124" t="s">
        <v>1674</v>
      </c>
      <c r="B698" s="64" t="str">
        <f>VLOOKUP(A698,'Medical Examinations'!$AS$1:$BC$2336,9,)</f>
        <v>Aaron C</v>
      </c>
      <c r="C698" s="64">
        <f>VLOOKUP(A698,'Medical Examinations'!$AS$1:$BC$2336,2,)</f>
        <v>26.41</v>
      </c>
      <c r="D698" s="64">
        <f>VLOOKUP(A698,'Medical Examinations'!$AS$1:$BC$2336,3,)</f>
        <v>8.11</v>
      </c>
      <c r="E698" s="64" t="str">
        <f>VLOOKUP(A698,'Medical Examinations'!$AS$1:$BC$2336,6,)</f>
        <v>No</v>
      </c>
      <c r="F698" s="64" t="str">
        <f>VLOOKUP(A698,'Medical Examinations'!$AS$1:$BC$2336,4,)</f>
        <v>No</v>
      </c>
      <c r="G698" s="64" t="str">
        <f>VLOOKUP(A698,'Medical Examinations'!$AS$1:$BC$2336,5,)</f>
        <v>No</v>
      </c>
      <c r="H698" s="64">
        <f>VLOOKUP(A698,'Medical Examinations'!$AS$1:$BC$2336,8,)</f>
        <v>3</v>
      </c>
      <c r="I698" s="64" t="str">
        <f>VLOOKUP(A698,'Medical Examinations'!$AS$1:$BC$2336,7,)</f>
        <v>No</v>
      </c>
      <c r="J698" s="64" t="str">
        <f>VLOOKUP(A698,'Medical Examinations'!$AS$1:$BC$2336,11,)</f>
        <v>Over weight</v>
      </c>
      <c r="K698" s="64" t="str">
        <f>VLOOKUP(A698,'Medical Examinations'!$AS$1:$BC$2336,10,)</f>
        <v>Diabetes</v>
      </c>
      <c r="L698" s="64" t="str">
        <f>VLOOKUP(A698,'Hospitalisation Details'!$L$2:$R$2342,2,)</f>
        <v>14-09-1958</v>
      </c>
      <c r="M698" s="65">
        <f>VLOOKUP(A698,'Hospitalisation Details'!$L$2:$R$2345,7,)</f>
        <v>14395</v>
      </c>
      <c r="N698" s="64" t="str">
        <f>VLOOKUP(A698,'Hospitalisation Details'!$L$2:$R$2342,4,)</f>
        <v>tier - 2</v>
      </c>
      <c r="O698" s="64" t="str">
        <f>VLOOKUP(A698,'Hospitalisation Details'!$L$2:$R$2342,5,)</f>
        <v>tier - 1</v>
      </c>
      <c r="P698" s="64" t="str">
        <f>VLOOKUP(A698,'Hospitalisation Details'!$L$2:$R$2342,6,)</f>
        <v>R1018</v>
      </c>
      <c r="Q698" s="64">
        <f>VLOOKUP(A698,'Hospitalisation Details'!$L$2:$R$2342,3,)</f>
        <v>64</v>
      </c>
      <c r="R698" s="64">
        <f>VLOOKUP(A698,'Hospitalisation Details'!$L$2:$U$2342,10,)</f>
        <v>14</v>
      </c>
      <c r="S698" s="64" t="str">
        <f>VLOOKUP(A698,'Hospitalisation Details'!$L$2:$U$2342,8,)</f>
        <v>Sep</v>
      </c>
      <c r="T698" s="126">
        <f>VLOOKUP(A698,'Hospitalisation Details'!$L$2:$U$2342,9,)</f>
        <v>1958</v>
      </c>
    </row>
    <row r="699" spans="1:20" ht="15.5" x14ac:dyDescent="0.35">
      <c r="A699" s="124" t="s">
        <v>1673</v>
      </c>
      <c r="B699" s="64" t="str">
        <f>VLOOKUP(A699,'Medical Examinations'!$AS$1:$BC$2336,9,)</f>
        <v>Kate</v>
      </c>
      <c r="C699" s="64">
        <f>VLOOKUP(A699,'Medical Examinations'!$AS$1:$BC$2336,2,)</f>
        <v>28.785</v>
      </c>
      <c r="D699" s="64">
        <f>VLOOKUP(A699,'Medical Examinations'!$AS$1:$BC$2336,3,)</f>
        <v>6.6</v>
      </c>
      <c r="E699" s="64" t="str">
        <f>VLOOKUP(A699,'Medical Examinations'!$AS$1:$BC$2336,6,)</f>
        <v>No</v>
      </c>
      <c r="F699" s="64" t="str">
        <f>VLOOKUP(A699,'Medical Examinations'!$AS$1:$BC$2336,4,)</f>
        <v>No</v>
      </c>
      <c r="G699" s="64" t="str">
        <f>VLOOKUP(A699,'Medical Examinations'!$AS$1:$BC$2336,5,)</f>
        <v>No</v>
      </c>
      <c r="H699" s="64">
        <f>VLOOKUP(A699,'Medical Examinations'!$AS$1:$BC$2336,8,)</f>
        <v>0</v>
      </c>
      <c r="I699" s="64" t="str">
        <f>VLOOKUP(A699,'Medical Examinations'!$AS$1:$BC$2336,7,)</f>
        <v>No</v>
      </c>
      <c r="J699" s="64" t="str">
        <f>VLOOKUP(A699,'Medical Examinations'!$AS$1:$BC$2336,11,)</f>
        <v>Over weight</v>
      </c>
      <c r="K699" s="64" t="str">
        <f>VLOOKUP(A699,'Medical Examinations'!$AS$1:$BC$2336,10,)</f>
        <v>Diabetes</v>
      </c>
      <c r="L699" s="64" t="str">
        <f>VLOOKUP(A699,'Hospitalisation Details'!$L$2:$R$2342,2,)</f>
        <v>22-06-1965</v>
      </c>
      <c r="M699" s="65">
        <f>VLOOKUP(A699,'Hospitalisation Details'!$L$2:$R$2345,7,)</f>
        <v>14394</v>
      </c>
      <c r="N699" s="64" t="str">
        <f>VLOOKUP(A699,'Hospitalisation Details'!$L$2:$R$2342,4,)</f>
        <v>tier - 2</v>
      </c>
      <c r="O699" s="64" t="str">
        <f>VLOOKUP(A699,'Hospitalisation Details'!$L$2:$R$2342,5,)</f>
        <v>tier - 3</v>
      </c>
      <c r="P699" s="64" t="str">
        <f>VLOOKUP(A699,'Hospitalisation Details'!$L$2:$R$2342,6,)</f>
        <v>R1024</v>
      </c>
      <c r="Q699" s="64">
        <f>VLOOKUP(A699,'Hospitalisation Details'!$L$2:$R$2342,3,)</f>
        <v>57</v>
      </c>
      <c r="R699" s="64">
        <f>VLOOKUP(A699,'Hospitalisation Details'!$L$2:$U$2342,10,)</f>
        <v>22</v>
      </c>
      <c r="S699" s="64" t="str">
        <f>VLOOKUP(A699,'Hospitalisation Details'!$L$2:$U$2342,8,)</f>
        <v>Jun</v>
      </c>
      <c r="T699" s="126">
        <f>VLOOKUP(A699,'Hospitalisation Details'!$L$2:$U$2342,9,)</f>
        <v>1965</v>
      </c>
    </row>
    <row r="700" spans="1:20" ht="15.5" x14ac:dyDescent="0.35">
      <c r="A700" s="124" t="s">
        <v>1672</v>
      </c>
      <c r="B700" s="64" t="str">
        <f>VLOOKUP(A700,'Medical Examinations'!$AS$1:$BC$2336,9,)</f>
        <v>Maria M</v>
      </c>
      <c r="C700" s="64">
        <f>VLOOKUP(A700,'Medical Examinations'!$AS$1:$BC$2336,2,)</f>
        <v>26.695</v>
      </c>
      <c r="D700" s="64">
        <f>VLOOKUP(A700,'Medical Examinations'!$AS$1:$BC$2336,3,)</f>
        <v>10.14</v>
      </c>
      <c r="E700" s="64" t="str">
        <f>VLOOKUP(A700,'Medical Examinations'!$AS$1:$BC$2336,6,)</f>
        <v>Yes</v>
      </c>
      <c r="F700" s="64" t="str">
        <f>VLOOKUP(A700,'Medical Examinations'!$AS$1:$BC$2336,4,)</f>
        <v>No</v>
      </c>
      <c r="G700" s="64" t="str">
        <f>VLOOKUP(A700,'Medical Examinations'!$AS$1:$BC$2336,5,)</f>
        <v>Yes</v>
      </c>
      <c r="H700" s="64">
        <f>VLOOKUP(A700,'Medical Examinations'!$AS$1:$BC$2336,8,)</f>
        <v>1</v>
      </c>
      <c r="I700" s="64" t="str">
        <f>VLOOKUP(A700,'Medical Examinations'!$AS$1:$BC$2336,7,)</f>
        <v>No</v>
      </c>
      <c r="J700" s="64" t="str">
        <f>VLOOKUP(A700,'Medical Examinations'!$AS$1:$BC$2336,11,)</f>
        <v>Over weight</v>
      </c>
      <c r="K700" s="64" t="str">
        <f>VLOOKUP(A700,'Medical Examinations'!$AS$1:$BC$2336,10,)</f>
        <v>Diabetes</v>
      </c>
      <c r="L700" s="64" t="str">
        <f>VLOOKUP(A700,'Hospitalisation Details'!$L$2:$R$2342,2,)</f>
        <v>16-07-1963</v>
      </c>
      <c r="M700" s="65">
        <f>VLOOKUP(A700,'Hospitalisation Details'!$L$2:$R$2345,7,)</f>
        <v>14383</v>
      </c>
      <c r="N700" s="64" t="str">
        <f>VLOOKUP(A700,'Hospitalisation Details'!$L$2:$R$2342,4,)</f>
        <v>tier - 2</v>
      </c>
      <c r="O700" s="64" t="str">
        <f>VLOOKUP(A700,'Hospitalisation Details'!$L$2:$R$2342,5,)</f>
        <v>tier - 2</v>
      </c>
      <c r="P700" s="64" t="str">
        <f>VLOOKUP(A700,'Hospitalisation Details'!$L$2:$R$2342,6,)</f>
        <v>R1012</v>
      </c>
      <c r="Q700" s="64">
        <f>VLOOKUP(A700,'Hospitalisation Details'!$L$2:$R$2342,3,)</f>
        <v>59</v>
      </c>
      <c r="R700" s="64">
        <f>VLOOKUP(A700,'Hospitalisation Details'!$L$2:$U$2342,10,)</f>
        <v>16</v>
      </c>
      <c r="S700" s="64" t="str">
        <f>VLOOKUP(A700,'Hospitalisation Details'!$L$2:$U$2342,8,)</f>
        <v>Jul</v>
      </c>
      <c r="T700" s="126">
        <f>VLOOKUP(A700,'Hospitalisation Details'!$L$2:$U$2342,9,)</f>
        <v>1963</v>
      </c>
    </row>
    <row r="701" spans="1:20" ht="15.5" x14ac:dyDescent="0.35">
      <c r="A701" s="124" t="s">
        <v>1671</v>
      </c>
      <c r="B701" s="64" t="str">
        <f>VLOOKUP(A701,'Medical Examinations'!$AS$1:$BC$2336,9,)</f>
        <v>Daven W</v>
      </c>
      <c r="C701" s="64">
        <f>VLOOKUP(A701,'Medical Examinations'!$AS$1:$BC$2336,2,)</f>
        <v>32.799999999999997</v>
      </c>
      <c r="D701" s="64">
        <f>VLOOKUP(A701,'Medical Examinations'!$AS$1:$BC$2336,3,)</f>
        <v>6.06</v>
      </c>
      <c r="E701" s="64" t="str">
        <f>VLOOKUP(A701,'Medical Examinations'!$AS$1:$BC$2336,6,)</f>
        <v>Yes</v>
      </c>
      <c r="F701" s="64" t="str">
        <f>VLOOKUP(A701,'Medical Examinations'!$AS$1:$BC$2336,4,)</f>
        <v>No</v>
      </c>
      <c r="G701" s="64" t="str">
        <f>VLOOKUP(A701,'Medical Examinations'!$AS$1:$BC$2336,5,)</f>
        <v>No</v>
      </c>
      <c r="H701" s="64">
        <f>VLOOKUP(A701,'Medical Examinations'!$AS$1:$BC$2336,8,)</f>
        <v>1</v>
      </c>
      <c r="I701" s="64" t="str">
        <f>VLOOKUP(A701,'Medical Examinations'!$AS$1:$BC$2336,7,)</f>
        <v>No</v>
      </c>
      <c r="J701" s="64" t="str">
        <f>VLOOKUP(A701,'Medical Examinations'!$AS$1:$BC$2336,11,)</f>
        <v>Obesity</v>
      </c>
      <c r="K701" s="64" t="str">
        <f>VLOOKUP(A701,'Medical Examinations'!$AS$1:$BC$2336,10,)</f>
        <v>Prediabetes</v>
      </c>
      <c r="L701" s="64" t="str">
        <f>VLOOKUP(A701,'Hospitalisation Details'!$L$2:$R$2342,2,)</f>
        <v>16-11-1988</v>
      </c>
      <c r="M701" s="65">
        <f>VLOOKUP(A701,'Hospitalisation Details'!$L$2:$R$2345,7,)</f>
        <v>14358</v>
      </c>
      <c r="N701" s="64" t="str">
        <f>VLOOKUP(A701,'Hospitalisation Details'!$L$2:$R$2342,4,)</f>
        <v>tier - 2</v>
      </c>
      <c r="O701" s="64" t="str">
        <f>VLOOKUP(A701,'Hospitalisation Details'!$L$2:$R$2342,5,)</f>
        <v>tier - 2</v>
      </c>
      <c r="P701" s="64" t="str">
        <f>VLOOKUP(A701,'Hospitalisation Details'!$L$2:$R$2342,6,)</f>
        <v>R1011</v>
      </c>
      <c r="Q701" s="64">
        <f>VLOOKUP(A701,'Hospitalisation Details'!$L$2:$R$2342,3,)</f>
        <v>34</v>
      </c>
      <c r="R701" s="64">
        <f>VLOOKUP(A701,'Hospitalisation Details'!$L$2:$U$2342,10,)</f>
        <v>16</v>
      </c>
      <c r="S701" s="64" t="str">
        <f>VLOOKUP(A701,'Hospitalisation Details'!$L$2:$U$2342,8,)</f>
        <v>Nov</v>
      </c>
      <c r="T701" s="126">
        <f>VLOOKUP(A701,'Hospitalisation Details'!$L$2:$U$2342,9,)</f>
        <v>1988</v>
      </c>
    </row>
    <row r="702" spans="1:20" ht="15.5" x14ac:dyDescent="0.35">
      <c r="A702" s="124" t="s">
        <v>1670</v>
      </c>
      <c r="B702" s="64" t="str">
        <f>VLOOKUP(A702,'Medical Examinations'!$AS$1:$BC$2336,9,)</f>
        <v>Brianne</v>
      </c>
      <c r="C702" s="64">
        <f>VLOOKUP(A702,'Medical Examinations'!$AS$1:$BC$2336,2,)</f>
        <v>35.869999999999997</v>
      </c>
      <c r="D702" s="64">
        <f>VLOOKUP(A702,'Medical Examinations'!$AS$1:$BC$2336,3,)</f>
        <v>9.91</v>
      </c>
      <c r="E702" s="64" t="str">
        <f>VLOOKUP(A702,'Medical Examinations'!$AS$1:$BC$2336,6,)</f>
        <v>Yes</v>
      </c>
      <c r="F702" s="64" t="str">
        <f>VLOOKUP(A702,'Medical Examinations'!$AS$1:$BC$2336,4,)</f>
        <v>No</v>
      </c>
      <c r="G702" s="64" t="str">
        <f>VLOOKUP(A702,'Medical Examinations'!$AS$1:$BC$2336,5,)</f>
        <v>No</v>
      </c>
      <c r="H702" s="64">
        <f>VLOOKUP(A702,'Medical Examinations'!$AS$1:$BC$2336,8,)</f>
        <v>0</v>
      </c>
      <c r="I702" s="64" t="str">
        <f>VLOOKUP(A702,'Medical Examinations'!$AS$1:$BC$2336,7,)</f>
        <v>No</v>
      </c>
      <c r="J702" s="64" t="str">
        <f>VLOOKUP(A702,'Medical Examinations'!$AS$1:$BC$2336,11,)</f>
        <v>Obesity</v>
      </c>
      <c r="K702" s="64" t="str">
        <f>VLOOKUP(A702,'Medical Examinations'!$AS$1:$BC$2336,10,)</f>
        <v>Diabetes</v>
      </c>
      <c r="L702" s="64" t="str">
        <f>VLOOKUP(A702,'Hospitalisation Details'!$L$2:$R$2342,2,)</f>
        <v>10-10-1967</v>
      </c>
      <c r="M702" s="65">
        <f>VLOOKUP(A702,'Hospitalisation Details'!$L$2:$R$2345,7,)</f>
        <v>14355</v>
      </c>
      <c r="N702" s="64" t="str">
        <f>VLOOKUP(A702,'Hospitalisation Details'!$L$2:$R$2342,4,)</f>
        <v>tier - 2</v>
      </c>
      <c r="O702" s="64" t="str">
        <f>VLOOKUP(A702,'Hospitalisation Details'!$L$2:$R$2342,5,)</f>
        <v>tier - 1</v>
      </c>
      <c r="P702" s="64" t="str">
        <f>VLOOKUP(A702,'Hospitalisation Details'!$L$2:$R$2342,6,)</f>
        <v>R1026</v>
      </c>
      <c r="Q702" s="64">
        <f>VLOOKUP(A702,'Hospitalisation Details'!$L$2:$R$2342,3,)</f>
        <v>55</v>
      </c>
      <c r="R702" s="64">
        <f>VLOOKUP(A702,'Hospitalisation Details'!$L$2:$U$2342,10,)</f>
        <v>10</v>
      </c>
      <c r="S702" s="64" t="str">
        <f>VLOOKUP(A702,'Hospitalisation Details'!$L$2:$U$2342,8,)</f>
        <v>Oct</v>
      </c>
      <c r="T702" s="126">
        <f>VLOOKUP(A702,'Hospitalisation Details'!$L$2:$U$2342,9,)</f>
        <v>1967</v>
      </c>
    </row>
    <row r="703" spans="1:20" ht="15.5" x14ac:dyDescent="0.35">
      <c r="A703" s="124" t="s">
        <v>1669</v>
      </c>
      <c r="B703" s="64" t="str">
        <f>VLOOKUP(A703,'Medical Examinations'!$AS$1:$BC$2336,9,)</f>
        <v>Hiroki</v>
      </c>
      <c r="C703" s="64">
        <f>VLOOKUP(A703,'Medical Examinations'!$AS$1:$BC$2336,2,)</f>
        <v>21.66</v>
      </c>
      <c r="D703" s="64">
        <f>VLOOKUP(A703,'Medical Examinations'!$AS$1:$BC$2336,3,)</f>
        <v>4.1399999999999997</v>
      </c>
      <c r="E703" s="64" t="str">
        <f>VLOOKUP(A703,'Medical Examinations'!$AS$1:$BC$2336,6,)</f>
        <v>Yes</v>
      </c>
      <c r="F703" s="64" t="str">
        <f>VLOOKUP(A703,'Medical Examinations'!$AS$1:$BC$2336,4,)</f>
        <v>No</v>
      </c>
      <c r="G703" s="64" t="str">
        <f>VLOOKUP(A703,'Medical Examinations'!$AS$1:$BC$2336,5,)</f>
        <v>No</v>
      </c>
      <c r="H703" s="64">
        <f>VLOOKUP(A703,'Medical Examinations'!$AS$1:$BC$2336,8,)</f>
        <v>2</v>
      </c>
      <c r="I703" s="64" t="str">
        <f>VLOOKUP(A703,'Medical Examinations'!$AS$1:$BC$2336,7,)</f>
        <v>No</v>
      </c>
      <c r="J703" s="64" t="str">
        <f>VLOOKUP(A703,'Medical Examinations'!$AS$1:$BC$2336,11,)</f>
        <v xml:space="preserve">Normal Weight 
</v>
      </c>
      <c r="K703" s="64" t="str">
        <f>VLOOKUP(A703,'Medical Examinations'!$AS$1:$BC$2336,10,)</f>
        <v>Normal</v>
      </c>
      <c r="L703" s="64" t="str">
        <f>VLOOKUP(A703,'Hospitalisation Details'!$L$2:$R$2342,2,)</f>
        <v>24-12-1959</v>
      </c>
      <c r="M703" s="65">
        <f>VLOOKUP(A703,'Hospitalisation Details'!$L$2:$R$2345,7,)</f>
        <v>14350</v>
      </c>
      <c r="N703" s="64" t="str">
        <f>VLOOKUP(A703,'Hospitalisation Details'!$L$2:$R$2342,4,)</f>
        <v>tier - 2</v>
      </c>
      <c r="O703" s="64" t="str">
        <f>VLOOKUP(A703,'Hospitalisation Details'!$L$2:$R$2342,5,)</f>
        <v>tier - 2</v>
      </c>
      <c r="P703" s="64" t="str">
        <f>VLOOKUP(A703,'Hospitalisation Details'!$L$2:$R$2342,6,)</f>
        <v>R1012</v>
      </c>
      <c r="Q703" s="64">
        <f>VLOOKUP(A703,'Hospitalisation Details'!$L$2:$R$2342,3,)</f>
        <v>63</v>
      </c>
      <c r="R703" s="64">
        <f>VLOOKUP(A703,'Hospitalisation Details'!$L$2:$U$2342,10,)</f>
        <v>24</v>
      </c>
      <c r="S703" s="64" t="str">
        <f>VLOOKUP(A703,'Hospitalisation Details'!$L$2:$U$2342,8,)</f>
        <v>Dec</v>
      </c>
      <c r="T703" s="126">
        <f>VLOOKUP(A703,'Hospitalisation Details'!$L$2:$U$2342,9,)</f>
        <v>1959</v>
      </c>
    </row>
    <row r="704" spans="1:20" ht="15.5" x14ac:dyDescent="0.35">
      <c r="A704" s="124" t="s">
        <v>1668</v>
      </c>
      <c r="B704" s="64" t="str">
        <f>VLOOKUP(A704,'Medical Examinations'!$AS$1:$BC$2336,9,)</f>
        <v>Anders</v>
      </c>
      <c r="C704" s="64">
        <f>VLOOKUP(A704,'Medical Examinations'!$AS$1:$BC$2336,2,)</f>
        <v>37.72</v>
      </c>
      <c r="D704" s="64">
        <f>VLOOKUP(A704,'Medical Examinations'!$AS$1:$BC$2336,3,)</f>
        <v>4.38</v>
      </c>
      <c r="E704" s="64" t="str">
        <f>VLOOKUP(A704,'Medical Examinations'!$AS$1:$BC$2336,6,)</f>
        <v>Yes</v>
      </c>
      <c r="F704" s="64" t="str">
        <f>VLOOKUP(A704,'Medical Examinations'!$AS$1:$BC$2336,4,)</f>
        <v>No</v>
      </c>
      <c r="G704" s="64" t="str">
        <f>VLOOKUP(A704,'Medical Examinations'!$AS$1:$BC$2336,5,)</f>
        <v>Yes</v>
      </c>
      <c r="H704" s="64">
        <f>VLOOKUP(A704,'Medical Examinations'!$AS$1:$BC$2336,8,)</f>
        <v>1</v>
      </c>
      <c r="I704" s="64" t="str">
        <f>VLOOKUP(A704,'Medical Examinations'!$AS$1:$BC$2336,7,)</f>
        <v>No</v>
      </c>
      <c r="J704" s="64" t="str">
        <f>VLOOKUP(A704,'Medical Examinations'!$AS$1:$BC$2336,11,)</f>
        <v>Obesity</v>
      </c>
      <c r="K704" s="64" t="str">
        <f>VLOOKUP(A704,'Medical Examinations'!$AS$1:$BC$2336,10,)</f>
        <v>Normal</v>
      </c>
      <c r="L704" s="64" t="str">
        <f>VLOOKUP(A704,'Hospitalisation Details'!$L$2:$R$2342,2,)</f>
        <v>26-09-1969</v>
      </c>
      <c r="M704" s="65">
        <f>VLOOKUP(A704,'Hospitalisation Details'!$L$2:$R$2345,7,)</f>
        <v>14338</v>
      </c>
      <c r="N704" s="64" t="str">
        <f>VLOOKUP(A704,'Hospitalisation Details'!$L$2:$R$2342,4,)</f>
        <v>tier - 2</v>
      </c>
      <c r="O704" s="64" t="str">
        <f>VLOOKUP(A704,'Hospitalisation Details'!$L$2:$R$2342,5,)</f>
        <v>tier - 3</v>
      </c>
      <c r="P704" s="64" t="str">
        <f>VLOOKUP(A704,'Hospitalisation Details'!$L$2:$R$2342,6,)</f>
        <v>R1022</v>
      </c>
      <c r="Q704" s="64">
        <f>VLOOKUP(A704,'Hospitalisation Details'!$L$2:$R$2342,3,)</f>
        <v>53</v>
      </c>
      <c r="R704" s="64">
        <f>VLOOKUP(A704,'Hospitalisation Details'!$L$2:$U$2342,10,)</f>
        <v>26</v>
      </c>
      <c r="S704" s="64" t="str">
        <f>VLOOKUP(A704,'Hospitalisation Details'!$L$2:$U$2342,8,)</f>
        <v>Sep</v>
      </c>
      <c r="T704" s="126">
        <f>VLOOKUP(A704,'Hospitalisation Details'!$L$2:$U$2342,9,)</f>
        <v>1969</v>
      </c>
    </row>
    <row r="705" spans="1:20" ht="15.5" x14ac:dyDescent="0.35">
      <c r="A705" s="124" t="s">
        <v>1667</v>
      </c>
      <c r="B705" s="64" t="str">
        <f>VLOOKUP(A705,'Medical Examinations'!$AS$1:$BC$2336,9,)</f>
        <v>Danielle</v>
      </c>
      <c r="C705" s="64">
        <f>VLOOKUP(A705,'Medical Examinations'!$AS$1:$BC$2336,2,)</f>
        <v>39.700000000000003</v>
      </c>
      <c r="D705" s="64">
        <f>VLOOKUP(A705,'Medical Examinations'!$AS$1:$BC$2336,3,)</f>
        <v>9.83</v>
      </c>
      <c r="E705" s="64" t="str">
        <f>VLOOKUP(A705,'Medical Examinations'!$AS$1:$BC$2336,6,)</f>
        <v>No</v>
      </c>
      <c r="F705" s="64" t="str">
        <f>VLOOKUP(A705,'Medical Examinations'!$AS$1:$BC$2336,4,)</f>
        <v>No</v>
      </c>
      <c r="G705" s="64" t="str">
        <f>VLOOKUP(A705,'Medical Examinations'!$AS$1:$BC$2336,5,)</f>
        <v>No</v>
      </c>
      <c r="H705" s="64">
        <f>VLOOKUP(A705,'Medical Examinations'!$AS$1:$BC$2336,8,)</f>
        <v>3</v>
      </c>
      <c r="I705" s="64" t="str">
        <f>VLOOKUP(A705,'Medical Examinations'!$AS$1:$BC$2336,7,)</f>
        <v>No</v>
      </c>
      <c r="J705" s="64" t="str">
        <f>VLOOKUP(A705,'Medical Examinations'!$AS$1:$BC$2336,11,)</f>
        <v>Obesity</v>
      </c>
      <c r="K705" s="64" t="str">
        <f>VLOOKUP(A705,'Medical Examinations'!$AS$1:$BC$2336,10,)</f>
        <v>Diabetes</v>
      </c>
      <c r="L705" s="64" t="str">
        <f>VLOOKUP(A705,'Hospitalisation Details'!$L$2:$R$2342,2,)</f>
        <v>10-07-1958</v>
      </c>
      <c r="M705" s="65">
        <f>VLOOKUP(A705,'Hospitalisation Details'!$L$2:$R$2345,7,)</f>
        <v>14319</v>
      </c>
      <c r="N705" s="64" t="str">
        <f>VLOOKUP(A705,'Hospitalisation Details'!$L$2:$R$2342,4,)</f>
        <v>tier - 2</v>
      </c>
      <c r="O705" s="64" t="str">
        <f>VLOOKUP(A705,'Hospitalisation Details'!$L$2:$R$2342,5,)</f>
        <v>tier - 2</v>
      </c>
      <c r="P705" s="64" t="str">
        <f>VLOOKUP(A705,'Hospitalisation Details'!$L$2:$R$2342,6,)</f>
        <v>R1011</v>
      </c>
      <c r="Q705" s="64">
        <f>VLOOKUP(A705,'Hospitalisation Details'!$L$2:$R$2342,3,)</f>
        <v>64</v>
      </c>
      <c r="R705" s="64">
        <f>VLOOKUP(A705,'Hospitalisation Details'!$L$2:$U$2342,10,)</f>
        <v>10</v>
      </c>
      <c r="S705" s="64" t="str">
        <f>VLOOKUP(A705,'Hospitalisation Details'!$L$2:$U$2342,8,)</f>
        <v>Jul</v>
      </c>
      <c r="T705" s="126">
        <f>VLOOKUP(A705,'Hospitalisation Details'!$L$2:$U$2342,9,)</f>
        <v>1958</v>
      </c>
    </row>
    <row r="706" spans="1:20" ht="15.5" x14ac:dyDescent="0.35">
      <c r="A706" s="124" t="s">
        <v>1666</v>
      </c>
      <c r="B706" s="64" t="str">
        <f>VLOOKUP(A706,'Medical Examinations'!$AS$1:$BC$2336,9,)</f>
        <v>Candace N</v>
      </c>
      <c r="C706" s="64">
        <f>VLOOKUP(A706,'Medical Examinations'!$AS$1:$BC$2336,2,)</f>
        <v>35.97</v>
      </c>
      <c r="D706" s="64">
        <f>VLOOKUP(A706,'Medical Examinations'!$AS$1:$BC$2336,3,)</f>
        <v>11.08</v>
      </c>
      <c r="E706" s="64" t="str">
        <f>VLOOKUP(A706,'Medical Examinations'!$AS$1:$BC$2336,6,)</f>
        <v>No</v>
      </c>
      <c r="F706" s="64" t="str">
        <f>VLOOKUP(A706,'Medical Examinations'!$AS$1:$BC$2336,4,)</f>
        <v>No</v>
      </c>
      <c r="G706" s="64" t="str">
        <f>VLOOKUP(A706,'Medical Examinations'!$AS$1:$BC$2336,5,)</f>
        <v>No</v>
      </c>
      <c r="H706" s="64">
        <f>VLOOKUP(A706,'Medical Examinations'!$AS$1:$BC$2336,8,)</f>
        <v>3</v>
      </c>
      <c r="I706" s="64" t="str">
        <f>VLOOKUP(A706,'Medical Examinations'!$AS$1:$BC$2336,7,)</f>
        <v>No</v>
      </c>
      <c r="J706" s="64" t="str">
        <f>VLOOKUP(A706,'Medical Examinations'!$AS$1:$BC$2336,11,)</f>
        <v>Obesity</v>
      </c>
      <c r="K706" s="64" t="str">
        <f>VLOOKUP(A706,'Medical Examinations'!$AS$1:$BC$2336,10,)</f>
        <v>Diabetes</v>
      </c>
      <c r="L706" s="64" t="str">
        <f>VLOOKUP(A706,'Hospitalisation Details'!$L$2:$R$2342,2,)</f>
        <v>15-10-1958</v>
      </c>
      <c r="M706" s="65">
        <f>VLOOKUP(A706,'Hospitalisation Details'!$L$2:$R$2345,7,)</f>
        <v>14314</v>
      </c>
      <c r="N706" s="64" t="str">
        <f>VLOOKUP(A706,'Hospitalisation Details'!$L$2:$R$2342,4,)</f>
        <v>tier - 2</v>
      </c>
      <c r="O706" s="64" t="str">
        <f>VLOOKUP(A706,'Hospitalisation Details'!$L$2:$R$2342,5,)</f>
        <v>tier - 3</v>
      </c>
      <c r="P706" s="64" t="str">
        <f>VLOOKUP(A706,'Hospitalisation Details'!$L$2:$R$2342,6,)</f>
        <v>R1013</v>
      </c>
      <c r="Q706" s="64">
        <f>VLOOKUP(A706,'Hospitalisation Details'!$L$2:$R$2342,3,)</f>
        <v>64</v>
      </c>
      <c r="R706" s="64">
        <f>VLOOKUP(A706,'Hospitalisation Details'!$L$2:$U$2342,10,)</f>
        <v>15</v>
      </c>
      <c r="S706" s="64" t="str">
        <f>VLOOKUP(A706,'Hospitalisation Details'!$L$2:$U$2342,8,)</f>
        <v>Oct</v>
      </c>
      <c r="T706" s="126">
        <f>VLOOKUP(A706,'Hospitalisation Details'!$L$2:$U$2342,9,)</f>
        <v>1958</v>
      </c>
    </row>
    <row r="707" spans="1:20" ht="15.5" x14ac:dyDescent="0.35">
      <c r="A707" s="124" t="s">
        <v>1665</v>
      </c>
      <c r="B707" s="64" t="str">
        <f>VLOOKUP(A707,'Medical Examinations'!$AS$1:$BC$2336,9,)</f>
        <v>Bruno F.</v>
      </c>
      <c r="C707" s="64">
        <f>VLOOKUP(A707,'Medical Examinations'!$AS$1:$BC$2336,2,)</f>
        <v>37.85</v>
      </c>
      <c r="D707" s="64">
        <f>VLOOKUP(A707,'Medical Examinations'!$AS$1:$BC$2336,3,)</f>
        <v>11.01</v>
      </c>
      <c r="E707" s="64" t="str">
        <f>VLOOKUP(A707,'Medical Examinations'!$AS$1:$BC$2336,6,)</f>
        <v>No</v>
      </c>
      <c r="F707" s="64" t="str">
        <f>VLOOKUP(A707,'Medical Examinations'!$AS$1:$BC$2336,4,)</f>
        <v>No</v>
      </c>
      <c r="G707" s="64" t="str">
        <f>VLOOKUP(A707,'Medical Examinations'!$AS$1:$BC$2336,5,)</f>
        <v>No</v>
      </c>
      <c r="H707" s="64">
        <f>VLOOKUP(A707,'Medical Examinations'!$AS$1:$BC$2336,8,)</f>
        <v>0</v>
      </c>
      <c r="I707" s="64" t="str">
        <f>VLOOKUP(A707,'Medical Examinations'!$AS$1:$BC$2336,7,)</f>
        <v>No</v>
      </c>
      <c r="J707" s="64" t="str">
        <f>VLOOKUP(A707,'Medical Examinations'!$AS$1:$BC$2336,11,)</f>
        <v>Obesity</v>
      </c>
      <c r="K707" s="64" t="str">
        <f>VLOOKUP(A707,'Medical Examinations'!$AS$1:$BC$2336,10,)</f>
        <v>Diabetes</v>
      </c>
      <c r="L707" s="64" t="str">
        <f>VLOOKUP(A707,'Hospitalisation Details'!$L$2:$R$2342,2,)</f>
        <v>15-12-1968</v>
      </c>
      <c r="M707" s="65">
        <f>VLOOKUP(A707,'Hospitalisation Details'!$L$2:$R$2345,7,)</f>
        <v>14286</v>
      </c>
      <c r="N707" s="64" t="str">
        <f>VLOOKUP(A707,'Hospitalisation Details'!$L$2:$R$2342,4,)</f>
        <v>tier - 2</v>
      </c>
      <c r="O707" s="64" t="str">
        <f>VLOOKUP(A707,'Hospitalisation Details'!$L$2:$R$2342,5,)</f>
        <v>tier - 3</v>
      </c>
      <c r="P707" s="64" t="str">
        <f>VLOOKUP(A707,'Hospitalisation Details'!$L$2:$R$2342,6,)</f>
        <v>R1012</v>
      </c>
      <c r="Q707" s="64">
        <f>VLOOKUP(A707,'Hospitalisation Details'!$L$2:$R$2342,3,)</f>
        <v>54</v>
      </c>
      <c r="R707" s="64">
        <f>VLOOKUP(A707,'Hospitalisation Details'!$L$2:$U$2342,10,)</f>
        <v>15</v>
      </c>
      <c r="S707" s="64" t="str">
        <f>VLOOKUP(A707,'Hospitalisation Details'!$L$2:$U$2342,8,)</f>
        <v>Dec</v>
      </c>
      <c r="T707" s="126">
        <f>VLOOKUP(A707,'Hospitalisation Details'!$L$2:$U$2342,9,)</f>
        <v>1968</v>
      </c>
    </row>
    <row r="708" spans="1:20" ht="15.5" x14ac:dyDescent="0.35">
      <c r="A708" s="124" t="s">
        <v>1664</v>
      </c>
      <c r="B708" s="64" t="str">
        <f>VLOOKUP(A708,'Medical Examinations'!$AS$1:$BC$2336,9,)</f>
        <v>Emily</v>
      </c>
      <c r="C708" s="64">
        <f>VLOOKUP(A708,'Medical Examinations'!$AS$1:$BC$2336,2,)</f>
        <v>21.66</v>
      </c>
      <c r="D708" s="64">
        <f>VLOOKUP(A708,'Medical Examinations'!$AS$1:$BC$2336,3,)</f>
        <v>4.37</v>
      </c>
      <c r="E708" s="64" t="str">
        <f>VLOOKUP(A708,'Medical Examinations'!$AS$1:$BC$2336,6,)</f>
        <v>No</v>
      </c>
      <c r="F708" s="64" t="str">
        <f>VLOOKUP(A708,'Medical Examinations'!$AS$1:$BC$2336,4,)</f>
        <v>yes</v>
      </c>
      <c r="G708" s="64" t="str">
        <f>VLOOKUP(A708,'Medical Examinations'!$AS$1:$BC$2336,5,)</f>
        <v>No</v>
      </c>
      <c r="H708" s="64">
        <f>VLOOKUP(A708,'Medical Examinations'!$AS$1:$BC$2336,8,)</f>
        <v>1</v>
      </c>
      <c r="I708" s="64" t="str">
        <f>VLOOKUP(A708,'Medical Examinations'!$AS$1:$BC$2336,7,)</f>
        <v>Yes</v>
      </c>
      <c r="J708" s="64" t="str">
        <f>VLOOKUP(A708,'Medical Examinations'!$AS$1:$BC$2336,11,)</f>
        <v xml:space="preserve">Normal Weight 
</v>
      </c>
      <c r="K708" s="64" t="str">
        <f>VLOOKUP(A708,'Medical Examinations'!$AS$1:$BC$2336,10,)</f>
        <v>Normal</v>
      </c>
      <c r="L708" s="64" t="str">
        <f>VLOOKUP(A708,'Hospitalisation Details'!$L$2:$R$2342,2,)</f>
        <v>06-09-2004</v>
      </c>
      <c r="M708" s="65">
        <f>VLOOKUP(A708,'Hospitalisation Details'!$L$2:$R$2345,7,)</f>
        <v>14283</v>
      </c>
      <c r="N708" s="64" t="str">
        <f>VLOOKUP(A708,'Hospitalisation Details'!$L$2:$R$2342,4,)</f>
        <v>tier - 2</v>
      </c>
      <c r="O708" s="64" t="str">
        <f>VLOOKUP(A708,'Hospitalisation Details'!$L$2:$R$2342,5,)</f>
        <v>tier - 2</v>
      </c>
      <c r="P708" s="64" t="str">
        <f>VLOOKUP(A708,'Hospitalisation Details'!$L$2:$R$2342,6,)</f>
        <v>R1024</v>
      </c>
      <c r="Q708" s="64">
        <f>VLOOKUP(A708,'Hospitalisation Details'!$L$2:$R$2342,3,)</f>
        <v>18</v>
      </c>
      <c r="R708" s="64">
        <f>VLOOKUP(A708,'Hospitalisation Details'!$L$2:$U$2342,10,)</f>
        <v>6</v>
      </c>
      <c r="S708" s="64" t="str">
        <f>VLOOKUP(A708,'Hospitalisation Details'!$L$2:$U$2342,8,)</f>
        <v>Sep</v>
      </c>
      <c r="T708" s="126">
        <f>VLOOKUP(A708,'Hospitalisation Details'!$L$2:$U$2342,9,)</f>
        <v>2004</v>
      </c>
    </row>
    <row r="709" spans="1:20" ht="15.5" x14ac:dyDescent="0.35">
      <c r="A709" s="124" t="s">
        <v>1663</v>
      </c>
      <c r="B709" s="64" t="str">
        <f>VLOOKUP(A709,'Medical Examinations'!$AS$1:$BC$2336,9,)</f>
        <v>Katie</v>
      </c>
      <c r="C709" s="64">
        <f>VLOOKUP(A709,'Medical Examinations'!$AS$1:$BC$2336,2,)</f>
        <v>39.369999999999997</v>
      </c>
      <c r="D709" s="64">
        <f>VLOOKUP(A709,'Medical Examinations'!$AS$1:$BC$2336,3,)</f>
        <v>5.91</v>
      </c>
      <c r="E709" s="64" t="str">
        <f>VLOOKUP(A709,'Medical Examinations'!$AS$1:$BC$2336,6,)</f>
        <v>No</v>
      </c>
      <c r="F709" s="64" t="str">
        <f>VLOOKUP(A709,'Medical Examinations'!$AS$1:$BC$2336,4,)</f>
        <v>No</v>
      </c>
      <c r="G709" s="64" t="str">
        <f>VLOOKUP(A709,'Medical Examinations'!$AS$1:$BC$2336,5,)</f>
        <v>No</v>
      </c>
      <c r="H709" s="64">
        <f>VLOOKUP(A709,'Medical Examinations'!$AS$1:$BC$2336,8,)</f>
        <v>2</v>
      </c>
      <c r="I709" s="64" t="str">
        <f>VLOOKUP(A709,'Medical Examinations'!$AS$1:$BC$2336,7,)</f>
        <v>No</v>
      </c>
      <c r="J709" s="64" t="str">
        <f>VLOOKUP(A709,'Medical Examinations'!$AS$1:$BC$2336,11,)</f>
        <v>Obesity</v>
      </c>
      <c r="K709" s="64" t="str">
        <f>VLOOKUP(A709,'Medical Examinations'!$AS$1:$BC$2336,10,)</f>
        <v>Prediabetes</v>
      </c>
      <c r="L709" s="64" t="str">
        <f>VLOOKUP(A709,'Hospitalisation Details'!$L$2:$R$2342,2,)</f>
        <v>13-07-1972</v>
      </c>
      <c r="M709" s="65">
        <f>VLOOKUP(A709,'Hospitalisation Details'!$L$2:$R$2345,7,)</f>
        <v>14258</v>
      </c>
      <c r="N709" s="64" t="str">
        <f>VLOOKUP(A709,'Hospitalisation Details'!$L$2:$R$2342,4,)</f>
        <v>tier - 2</v>
      </c>
      <c r="O709" s="64" t="str">
        <f>VLOOKUP(A709,'Hospitalisation Details'!$L$2:$R$2342,5,)</f>
        <v>tier - 2</v>
      </c>
      <c r="P709" s="64" t="str">
        <f>VLOOKUP(A709,'Hospitalisation Details'!$L$2:$R$2342,6,)</f>
        <v>R1026</v>
      </c>
      <c r="Q709" s="64">
        <f>VLOOKUP(A709,'Hospitalisation Details'!$L$2:$R$2342,3,)</f>
        <v>50</v>
      </c>
      <c r="R709" s="64">
        <f>VLOOKUP(A709,'Hospitalisation Details'!$L$2:$U$2342,10,)</f>
        <v>13</v>
      </c>
      <c r="S709" s="64" t="str">
        <f>VLOOKUP(A709,'Hospitalisation Details'!$L$2:$U$2342,8,)</f>
        <v>Jul</v>
      </c>
      <c r="T709" s="126">
        <f>VLOOKUP(A709,'Hospitalisation Details'!$L$2:$U$2342,9,)</f>
        <v>1972</v>
      </c>
    </row>
    <row r="710" spans="1:20" ht="15.5" x14ac:dyDescent="0.35">
      <c r="A710" s="124" t="s">
        <v>1662</v>
      </c>
      <c r="B710" s="64" t="str">
        <f>VLOOKUP(A710,'Medical Examinations'!$AS$1:$BC$2336,9,)</f>
        <v>Sally</v>
      </c>
      <c r="C710" s="64">
        <f>VLOOKUP(A710,'Medical Examinations'!$AS$1:$BC$2336,2,)</f>
        <v>40.880000000000003</v>
      </c>
      <c r="D710" s="64">
        <f>VLOOKUP(A710,'Medical Examinations'!$AS$1:$BC$2336,3,)</f>
        <v>7.65</v>
      </c>
      <c r="E710" s="64" t="str">
        <f>VLOOKUP(A710,'Medical Examinations'!$AS$1:$BC$2336,6,)</f>
        <v>No</v>
      </c>
      <c r="F710" s="64" t="str">
        <f>VLOOKUP(A710,'Medical Examinations'!$AS$1:$BC$2336,4,)</f>
        <v>No</v>
      </c>
      <c r="G710" s="64" t="str">
        <f>VLOOKUP(A710,'Medical Examinations'!$AS$1:$BC$2336,5,)</f>
        <v>No</v>
      </c>
      <c r="H710" s="64">
        <f>VLOOKUP(A710,'Medical Examinations'!$AS$1:$BC$2336,8,)</f>
        <v>0</v>
      </c>
      <c r="I710" s="64" t="str">
        <f>VLOOKUP(A710,'Medical Examinations'!$AS$1:$BC$2336,7,)</f>
        <v>No</v>
      </c>
      <c r="J710" s="64" t="str">
        <f>VLOOKUP(A710,'Medical Examinations'!$AS$1:$BC$2336,11,)</f>
        <v>Obesity</v>
      </c>
      <c r="K710" s="64" t="str">
        <f>VLOOKUP(A710,'Medical Examinations'!$AS$1:$BC$2336,10,)</f>
        <v>Diabetes</v>
      </c>
      <c r="L710" s="64" t="str">
        <f>VLOOKUP(A710,'Hospitalisation Details'!$L$2:$R$2342,2,)</f>
        <v>26-12-1974</v>
      </c>
      <c r="M710" s="65">
        <f>VLOOKUP(A710,'Hospitalisation Details'!$L$2:$R$2345,7,)</f>
        <v>14257</v>
      </c>
      <c r="N710" s="64" t="str">
        <f>VLOOKUP(A710,'Hospitalisation Details'!$L$2:$R$2342,4,)</f>
        <v>tier - 2</v>
      </c>
      <c r="O710" s="64" t="str">
        <f>VLOOKUP(A710,'Hospitalisation Details'!$L$2:$R$2342,5,)</f>
        <v>tier - 2</v>
      </c>
      <c r="P710" s="64" t="str">
        <f>VLOOKUP(A710,'Hospitalisation Details'!$L$2:$R$2342,6,)</f>
        <v>R1026</v>
      </c>
      <c r="Q710" s="64">
        <f>VLOOKUP(A710,'Hospitalisation Details'!$L$2:$R$2342,3,)</f>
        <v>48</v>
      </c>
      <c r="R710" s="64">
        <f>VLOOKUP(A710,'Hospitalisation Details'!$L$2:$U$2342,10,)</f>
        <v>26</v>
      </c>
      <c r="S710" s="64" t="str">
        <f>VLOOKUP(A710,'Hospitalisation Details'!$L$2:$U$2342,8,)</f>
        <v>Dec</v>
      </c>
      <c r="T710" s="126">
        <f>VLOOKUP(A710,'Hospitalisation Details'!$L$2:$U$2342,9,)</f>
        <v>1974</v>
      </c>
    </row>
    <row r="711" spans="1:20" ht="15.5" x14ac:dyDescent="0.35">
      <c r="A711" s="124" t="s">
        <v>1661</v>
      </c>
      <c r="B711" s="64" t="str">
        <f>VLOOKUP(A711,'Medical Examinations'!$AS$1:$BC$2336,9,)</f>
        <v>Meaghan J</v>
      </c>
      <c r="C711" s="64">
        <f>VLOOKUP(A711,'Medical Examinations'!$AS$1:$BC$2336,2,)</f>
        <v>26.22</v>
      </c>
      <c r="D711" s="64">
        <f>VLOOKUP(A711,'Medical Examinations'!$AS$1:$BC$2336,3,)</f>
        <v>5.37</v>
      </c>
      <c r="E711" s="64" t="str">
        <f>VLOOKUP(A711,'Medical Examinations'!$AS$1:$BC$2336,6,)</f>
        <v>Yes</v>
      </c>
      <c r="F711" s="64" t="str">
        <f>VLOOKUP(A711,'Medical Examinations'!$AS$1:$BC$2336,4,)</f>
        <v>No</v>
      </c>
      <c r="G711" s="64" t="str">
        <f>VLOOKUP(A711,'Medical Examinations'!$AS$1:$BC$2336,5,)</f>
        <v>No</v>
      </c>
      <c r="H711" s="64">
        <f>VLOOKUP(A711,'Medical Examinations'!$AS$1:$BC$2336,8,)</f>
        <v>2</v>
      </c>
      <c r="I711" s="64" t="str">
        <f>VLOOKUP(A711,'Medical Examinations'!$AS$1:$BC$2336,7,)</f>
        <v>No</v>
      </c>
      <c r="J711" s="64" t="str">
        <f>VLOOKUP(A711,'Medical Examinations'!$AS$1:$BC$2336,11,)</f>
        <v>Over weight</v>
      </c>
      <c r="K711" s="64" t="str">
        <f>VLOOKUP(A711,'Medical Examinations'!$AS$1:$BC$2336,10,)</f>
        <v>Normal</v>
      </c>
      <c r="L711" s="64" t="str">
        <f>VLOOKUP(A711,'Hospitalisation Details'!$L$2:$R$2342,2,)</f>
        <v>08-11-1959</v>
      </c>
      <c r="M711" s="65">
        <f>VLOOKUP(A711,'Hospitalisation Details'!$L$2:$R$2345,7,)</f>
        <v>14256</v>
      </c>
      <c r="N711" s="64" t="str">
        <f>VLOOKUP(A711,'Hospitalisation Details'!$L$2:$R$2342,4,)</f>
        <v>tier - 2</v>
      </c>
      <c r="O711" s="64" t="str">
        <f>VLOOKUP(A711,'Hospitalisation Details'!$L$2:$R$2342,5,)</f>
        <v>tier - 3</v>
      </c>
      <c r="P711" s="64" t="str">
        <f>VLOOKUP(A711,'Hospitalisation Details'!$L$2:$R$2342,6,)</f>
        <v>R1012</v>
      </c>
      <c r="Q711" s="64">
        <f>VLOOKUP(A711,'Hospitalisation Details'!$L$2:$R$2342,3,)</f>
        <v>63</v>
      </c>
      <c r="R711" s="64">
        <f>VLOOKUP(A711,'Hospitalisation Details'!$L$2:$U$2342,10,)</f>
        <v>8</v>
      </c>
      <c r="S711" s="64" t="str">
        <f>VLOOKUP(A711,'Hospitalisation Details'!$L$2:$U$2342,8,)</f>
        <v>Nov</v>
      </c>
      <c r="T711" s="126">
        <f>VLOOKUP(A711,'Hospitalisation Details'!$L$2:$U$2342,9,)</f>
        <v>1959</v>
      </c>
    </row>
    <row r="712" spans="1:20" ht="15.5" x14ac:dyDescent="0.35">
      <c r="A712" s="124" t="s">
        <v>1660</v>
      </c>
      <c r="B712" s="64" t="str">
        <f>VLOOKUP(A712,'Medical Examinations'!$AS$1:$BC$2336,9,)</f>
        <v>Rina</v>
      </c>
      <c r="C712" s="64">
        <f>VLOOKUP(A712,'Medical Examinations'!$AS$1:$BC$2336,2,)</f>
        <v>25.08</v>
      </c>
      <c r="D712" s="64">
        <f>VLOOKUP(A712,'Medical Examinations'!$AS$1:$BC$2336,3,)</f>
        <v>5.75</v>
      </c>
      <c r="E712" s="64" t="str">
        <f>VLOOKUP(A712,'Medical Examinations'!$AS$1:$BC$2336,6,)</f>
        <v>Yes</v>
      </c>
      <c r="F712" s="64" t="str">
        <f>VLOOKUP(A712,'Medical Examinations'!$AS$1:$BC$2336,4,)</f>
        <v>No</v>
      </c>
      <c r="G712" s="64" t="str">
        <f>VLOOKUP(A712,'Medical Examinations'!$AS$1:$BC$2336,5,)</f>
        <v>No</v>
      </c>
      <c r="H712" s="64">
        <f>VLOOKUP(A712,'Medical Examinations'!$AS$1:$BC$2336,8,)</f>
        <v>2</v>
      </c>
      <c r="I712" s="64" t="str">
        <f>VLOOKUP(A712,'Medical Examinations'!$AS$1:$BC$2336,7,)</f>
        <v>No</v>
      </c>
      <c r="J712" s="64" t="str">
        <f>VLOOKUP(A712,'Medical Examinations'!$AS$1:$BC$2336,11,)</f>
        <v>Over weight</v>
      </c>
      <c r="K712" s="64" t="str">
        <f>VLOOKUP(A712,'Medical Examinations'!$AS$1:$BC$2336,10,)</f>
        <v>Prediabetes</v>
      </c>
      <c r="L712" s="64" t="str">
        <f>VLOOKUP(A712,'Hospitalisation Details'!$L$2:$R$2342,2,)</f>
        <v>10-10-1959</v>
      </c>
      <c r="M712" s="65">
        <f>VLOOKUP(A712,'Hospitalisation Details'!$L$2:$R$2345,7,)</f>
        <v>14255</v>
      </c>
      <c r="N712" s="64" t="str">
        <f>VLOOKUP(A712,'Hospitalisation Details'!$L$2:$R$2342,4,)</f>
        <v>tier - 2</v>
      </c>
      <c r="O712" s="64" t="str">
        <f>VLOOKUP(A712,'Hospitalisation Details'!$L$2:$R$2342,5,)</f>
        <v>tier - 1</v>
      </c>
      <c r="P712" s="64" t="str">
        <f>VLOOKUP(A712,'Hospitalisation Details'!$L$2:$R$2342,6,)</f>
        <v>R1012</v>
      </c>
      <c r="Q712" s="64">
        <f>VLOOKUP(A712,'Hospitalisation Details'!$L$2:$R$2342,3,)</f>
        <v>63</v>
      </c>
      <c r="R712" s="64">
        <f>VLOOKUP(A712,'Hospitalisation Details'!$L$2:$U$2342,10,)</f>
        <v>10</v>
      </c>
      <c r="S712" s="64" t="str">
        <f>VLOOKUP(A712,'Hospitalisation Details'!$L$2:$U$2342,8,)</f>
        <v>Oct</v>
      </c>
      <c r="T712" s="126">
        <f>VLOOKUP(A712,'Hospitalisation Details'!$L$2:$U$2342,9,)</f>
        <v>1959</v>
      </c>
    </row>
    <row r="713" spans="1:20" ht="15.5" x14ac:dyDescent="0.35">
      <c r="A713" s="124" t="s">
        <v>1659</v>
      </c>
      <c r="B713" s="64" t="str">
        <f>VLOOKUP(A713,'Medical Examinations'!$AS$1:$BC$2336,9,)</f>
        <v>Kristin P.</v>
      </c>
      <c r="C713" s="64">
        <f>VLOOKUP(A713,'Medical Examinations'!$AS$1:$BC$2336,2,)</f>
        <v>39.1</v>
      </c>
      <c r="D713" s="64">
        <f>VLOOKUP(A713,'Medical Examinations'!$AS$1:$BC$2336,3,)</f>
        <v>6.79</v>
      </c>
      <c r="E713" s="64" t="str">
        <f>VLOOKUP(A713,'Medical Examinations'!$AS$1:$BC$2336,6,)</f>
        <v>Yes</v>
      </c>
      <c r="F713" s="64" t="str">
        <f>VLOOKUP(A713,'Medical Examinations'!$AS$1:$BC$2336,4,)</f>
        <v>No</v>
      </c>
      <c r="G713" s="64" t="str">
        <f>VLOOKUP(A713,'Medical Examinations'!$AS$1:$BC$2336,5,)</f>
        <v>No</v>
      </c>
      <c r="H713" s="64">
        <f>VLOOKUP(A713,'Medical Examinations'!$AS$1:$BC$2336,8,)</f>
        <v>2</v>
      </c>
      <c r="I713" s="64" t="str">
        <f>VLOOKUP(A713,'Medical Examinations'!$AS$1:$BC$2336,7,)</f>
        <v>No</v>
      </c>
      <c r="J713" s="64" t="str">
        <f>VLOOKUP(A713,'Medical Examinations'!$AS$1:$BC$2336,11,)</f>
        <v>Obesity</v>
      </c>
      <c r="K713" s="64" t="str">
        <f>VLOOKUP(A713,'Medical Examinations'!$AS$1:$BC$2336,10,)</f>
        <v>Diabetes</v>
      </c>
      <c r="L713" s="64" t="str">
        <f>VLOOKUP(A713,'Hospitalisation Details'!$L$2:$R$2342,2,)</f>
        <v>25-09-1961</v>
      </c>
      <c r="M713" s="65">
        <f>VLOOKUP(A713,'Hospitalisation Details'!$L$2:$R$2345,7,)</f>
        <v>14235</v>
      </c>
      <c r="N713" s="64" t="str">
        <f>VLOOKUP(A713,'Hospitalisation Details'!$L$2:$R$2342,4,)</f>
        <v>tier - 2</v>
      </c>
      <c r="O713" s="64" t="str">
        <f>VLOOKUP(A713,'Hospitalisation Details'!$L$2:$R$2342,5,)</f>
        <v>tier - 1</v>
      </c>
      <c r="P713" s="64" t="str">
        <f>VLOOKUP(A713,'Hospitalisation Details'!$L$2:$R$2342,6,)</f>
        <v>R1011</v>
      </c>
      <c r="Q713" s="64">
        <f>VLOOKUP(A713,'Hospitalisation Details'!$L$2:$R$2342,3,)</f>
        <v>61</v>
      </c>
      <c r="R713" s="64">
        <f>VLOOKUP(A713,'Hospitalisation Details'!$L$2:$U$2342,10,)</f>
        <v>25</v>
      </c>
      <c r="S713" s="64" t="str">
        <f>VLOOKUP(A713,'Hospitalisation Details'!$L$2:$U$2342,8,)</f>
        <v>Sep</v>
      </c>
      <c r="T713" s="126">
        <f>VLOOKUP(A713,'Hospitalisation Details'!$L$2:$U$2342,9,)</f>
        <v>1961</v>
      </c>
    </row>
    <row r="714" spans="1:20" ht="15.5" x14ac:dyDescent="0.35">
      <c r="A714" s="124" t="s">
        <v>1658</v>
      </c>
      <c r="B714" s="64" t="str">
        <f>VLOOKUP(A714,'Medical Examinations'!$AS$1:$BC$2336,9,)</f>
        <v>Albert</v>
      </c>
      <c r="C714" s="64">
        <f>VLOOKUP(A714,'Medical Examinations'!$AS$1:$BC$2336,2,)</f>
        <v>37.905000000000001</v>
      </c>
      <c r="D714" s="64">
        <f>VLOOKUP(A714,'Medical Examinations'!$AS$1:$BC$2336,3,)</f>
        <v>7.03</v>
      </c>
      <c r="E714" s="64" t="str">
        <f>VLOOKUP(A714,'Medical Examinations'!$AS$1:$BC$2336,6,)</f>
        <v>No</v>
      </c>
      <c r="F714" s="64" t="str">
        <f>VLOOKUP(A714,'Medical Examinations'!$AS$1:$BC$2336,4,)</f>
        <v>No</v>
      </c>
      <c r="G714" s="64" t="str">
        <f>VLOOKUP(A714,'Medical Examinations'!$AS$1:$BC$2336,5,)</f>
        <v>No</v>
      </c>
      <c r="H714" s="64">
        <f>VLOOKUP(A714,'Medical Examinations'!$AS$1:$BC$2336,8,)</f>
        <v>3</v>
      </c>
      <c r="I714" s="64" t="str">
        <f>VLOOKUP(A714,'Medical Examinations'!$AS$1:$BC$2336,7,)</f>
        <v>No</v>
      </c>
      <c r="J714" s="64" t="str">
        <f>VLOOKUP(A714,'Medical Examinations'!$AS$1:$BC$2336,11,)</f>
        <v>Obesity</v>
      </c>
      <c r="K714" s="64" t="str">
        <f>VLOOKUP(A714,'Medical Examinations'!$AS$1:$BC$2336,10,)</f>
        <v>Diabetes</v>
      </c>
      <c r="L714" s="64" t="str">
        <f>VLOOKUP(A714,'Hospitalisation Details'!$L$2:$R$2342,2,)</f>
        <v>21-09-1958</v>
      </c>
      <c r="M714" s="65">
        <f>VLOOKUP(A714,'Hospitalisation Details'!$L$2:$R$2345,7,)</f>
        <v>14211</v>
      </c>
      <c r="N714" s="64" t="str">
        <f>VLOOKUP(A714,'Hospitalisation Details'!$L$2:$R$2342,4,)</f>
        <v>tier - 2</v>
      </c>
      <c r="O714" s="64" t="str">
        <f>VLOOKUP(A714,'Hospitalisation Details'!$L$2:$R$2342,5,)</f>
        <v>tier - 2</v>
      </c>
      <c r="P714" s="64" t="str">
        <f>VLOOKUP(A714,'Hospitalisation Details'!$L$2:$R$2342,6,)</f>
        <v>R1012</v>
      </c>
      <c r="Q714" s="64">
        <f>VLOOKUP(A714,'Hospitalisation Details'!$L$2:$R$2342,3,)</f>
        <v>64</v>
      </c>
      <c r="R714" s="64">
        <f>VLOOKUP(A714,'Hospitalisation Details'!$L$2:$U$2342,10,)</f>
        <v>21</v>
      </c>
      <c r="S714" s="64" t="str">
        <f>VLOOKUP(A714,'Hospitalisation Details'!$L$2:$U$2342,8,)</f>
        <v>Sep</v>
      </c>
      <c r="T714" s="126">
        <f>VLOOKUP(A714,'Hospitalisation Details'!$L$2:$U$2342,9,)</f>
        <v>1958</v>
      </c>
    </row>
    <row r="715" spans="1:20" ht="15.5" x14ac:dyDescent="0.35">
      <c r="A715" s="124" t="s">
        <v>1657</v>
      </c>
      <c r="B715" s="64" t="str">
        <f>VLOOKUP(A715,'Medical Examinations'!$AS$1:$BC$2336,9,)</f>
        <v>Ashley</v>
      </c>
      <c r="C715" s="64">
        <f>VLOOKUP(A715,'Medical Examinations'!$AS$1:$BC$2336,2,)</f>
        <v>43.35</v>
      </c>
      <c r="D715" s="64">
        <f>VLOOKUP(A715,'Medical Examinations'!$AS$1:$BC$2336,3,)</f>
        <v>5.41</v>
      </c>
      <c r="E715" s="64" t="str">
        <f>VLOOKUP(A715,'Medical Examinations'!$AS$1:$BC$2336,6,)</f>
        <v>Yes</v>
      </c>
      <c r="F715" s="64" t="str">
        <f>VLOOKUP(A715,'Medical Examinations'!$AS$1:$BC$2336,4,)</f>
        <v>No</v>
      </c>
      <c r="G715" s="64" t="str">
        <f>VLOOKUP(A715,'Medical Examinations'!$AS$1:$BC$2336,5,)</f>
        <v>Yes</v>
      </c>
      <c r="H715" s="64">
        <f>VLOOKUP(A715,'Medical Examinations'!$AS$1:$BC$2336,8,)</f>
        <v>1</v>
      </c>
      <c r="I715" s="64" t="str">
        <f>VLOOKUP(A715,'Medical Examinations'!$AS$1:$BC$2336,7,)</f>
        <v>No</v>
      </c>
      <c r="J715" s="64" t="str">
        <f>VLOOKUP(A715,'Medical Examinations'!$AS$1:$BC$2336,11,)</f>
        <v>Obesity</v>
      </c>
      <c r="K715" s="64" t="str">
        <f>VLOOKUP(A715,'Medical Examinations'!$AS$1:$BC$2336,10,)</f>
        <v>Normal</v>
      </c>
      <c r="L715" s="64" t="str">
        <f>VLOOKUP(A715,'Hospitalisation Details'!$L$2:$R$2342,2,)</f>
        <v>17-11-1983</v>
      </c>
      <c r="M715" s="65">
        <f>VLOOKUP(A715,'Hospitalisation Details'!$L$2:$R$2345,7,)</f>
        <v>14209</v>
      </c>
      <c r="N715" s="64" t="str">
        <f>VLOOKUP(A715,'Hospitalisation Details'!$L$2:$R$2342,4,)</f>
        <v>tier - 2</v>
      </c>
      <c r="O715" s="64" t="str">
        <f>VLOOKUP(A715,'Hospitalisation Details'!$L$2:$R$2342,5,)</f>
        <v>tier - 1</v>
      </c>
      <c r="P715" s="64" t="str">
        <f>VLOOKUP(A715,'Hospitalisation Details'!$L$2:$R$2342,6,)</f>
        <v>R1026</v>
      </c>
      <c r="Q715" s="64">
        <f>VLOOKUP(A715,'Hospitalisation Details'!$L$2:$R$2342,3,)</f>
        <v>39</v>
      </c>
      <c r="R715" s="64">
        <f>VLOOKUP(A715,'Hospitalisation Details'!$L$2:$U$2342,10,)</f>
        <v>17</v>
      </c>
      <c r="S715" s="64" t="str">
        <f>VLOOKUP(A715,'Hospitalisation Details'!$L$2:$U$2342,8,)</f>
        <v>Nov</v>
      </c>
      <c r="T715" s="126">
        <f>VLOOKUP(A715,'Hospitalisation Details'!$L$2:$U$2342,9,)</f>
        <v>1983</v>
      </c>
    </row>
    <row r="716" spans="1:20" ht="15.5" x14ac:dyDescent="0.35">
      <c r="A716" s="124" t="s">
        <v>1656</v>
      </c>
      <c r="B716" s="64" t="str">
        <f>VLOOKUP(A716,'Medical Examinations'!$AS$1:$BC$2336,9,)</f>
        <v>Shannon L</v>
      </c>
      <c r="C716" s="64">
        <f>VLOOKUP(A716,'Medical Examinations'!$AS$1:$BC$2336,2,)</f>
        <v>36.15</v>
      </c>
      <c r="D716" s="64">
        <f>VLOOKUP(A716,'Medical Examinations'!$AS$1:$BC$2336,3,)</f>
        <v>8.0500000000000007</v>
      </c>
      <c r="E716" s="64" t="str">
        <f>VLOOKUP(A716,'Medical Examinations'!$AS$1:$BC$2336,6,)</f>
        <v>No</v>
      </c>
      <c r="F716" s="64" t="str">
        <f>VLOOKUP(A716,'Medical Examinations'!$AS$1:$BC$2336,4,)</f>
        <v>No</v>
      </c>
      <c r="G716" s="64" t="str">
        <f>VLOOKUP(A716,'Medical Examinations'!$AS$1:$BC$2336,5,)</f>
        <v>No</v>
      </c>
      <c r="H716" s="64">
        <f>VLOOKUP(A716,'Medical Examinations'!$AS$1:$BC$2336,8,)</f>
        <v>0</v>
      </c>
      <c r="I716" s="64" t="str">
        <f>VLOOKUP(A716,'Medical Examinations'!$AS$1:$BC$2336,7,)</f>
        <v>No</v>
      </c>
      <c r="J716" s="64" t="str">
        <f>VLOOKUP(A716,'Medical Examinations'!$AS$1:$BC$2336,11,)</f>
        <v>Obesity</v>
      </c>
      <c r="K716" s="64" t="str">
        <f>VLOOKUP(A716,'Medical Examinations'!$AS$1:$BC$2336,10,)</f>
        <v>Diabetes</v>
      </c>
      <c r="L716" s="64" t="str">
        <f>VLOOKUP(A716,'Hospitalisation Details'!$L$2:$R$2342,2,)</f>
        <v>25-12-1968</v>
      </c>
      <c r="M716" s="65">
        <f>VLOOKUP(A716,'Hospitalisation Details'!$L$2:$R$2345,7,)</f>
        <v>14194</v>
      </c>
      <c r="N716" s="64" t="str">
        <f>VLOOKUP(A716,'Hospitalisation Details'!$L$2:$R$2342,4,)</f>
        <v>tier - 2</v>
      </c>
      <c r="O716" s="64" t="str">
        <f>VLOOKUP(A716,'Hospitalisation Details'!$L$2:$R$2342,5,)</f>
        <v>tier - 1</v>
      </c>
      <c r="P716" s="64" t="str">
        <f>VLOOKUP(A716,'Hospitalisation Details'!$L$2:$R$2342,6,)</f>
        <v>R1026</v>
      </c>
      <c r="Q716" s="64">
        <f>VLOOKUP(A716,'Hospitalisation Details'!$L$2:$R$2342,3,)</f>
        <v>54</v>
      </c>
      <c r="R716" s="64">
        <f>VLOOKUP(A716,'Hospitalisation Details'!$L$2:$U$2342,10,)</f>
        <v>25</v>
      </c>
      <c r="S716" s="64" t="str">
        <f>VLOOKUP(A716,'Hospitalisation Details'!$L$2:$U$2342,8,)</f>
        <v>Dec</v>
      </c>
      <c r="T716" s="126">
        <f>VLOOKUP(A716,'Hospitalisation Details'!$L$2:$U$2342,9,)</f>
        <v>1968</v>
      </c>
    </row>
    <row r="717" spans="1:20" ht="15.5" x14ac:dyDescent="0.35">
      <c r="A717" s="124" t="s">
        <v>1655</v>
      </c>
      <c r="B717" s="64" t="str">
        <f>VLOOKUP(A717,'Medical Examinations'!$AS$1:$BC$2336,9,)</f>
        <v>Amy B</v>
      </c>
      <c r="C717" s="64">
        <f>VLOOKUP(A717,'Medical Examinations'!$AS$1:$BC$2336,2,)</f>
        <v>44.98</v>
      </c>
      <c r="D717" s="64">
        <f>VLOOKUP(A717,'Medical Examinations'!$AS$1:$BC$2336,3,)</f>
        <v>5.94</v>
      </c>
      <c r="E717" s="64" t="str">
        <f>VLOOKUP(A717,'Medical Examinations'!$AS$1:$BC$2336,6,)</f>
        <v>No</v>
      </c>
      <c r="F717" s="64" t="str">
        <f>VLOOKUP(A717,'Medical Examinations'!$AS$1:$BC$2336,4,)</f>
        <v>No</v>
      </c>
      <c r="G717" s="64" t="str">
        <f>VLOOKUP(A717,'Medical Examinations'!$AS$1:$BC$2336,5,)</f>
        <v>No</v>
      </c>
      <c r="H717" s="64">
        <f>VLOOKUP(A717,'Medical Examinations'!$AS$1:$BC$2336,8,)</f>
        <v>1</v>
      </c>
      <c r="I717" s="64" t="str">
        <f>VLOOKUP(A717,'Medical Examinations'!$AS$1:$BC$2336,7,)</f>
        <v>No</v>
      </c>
      <c r="J717" s="64" t="str">
        <f>VLOOKUP(A717,'Medical Examinations'!$AS$1:$BC$2336,11,)</f>
        <v>Obesity</v>
      </c>
      <c r="K717" s="64" t="str">
        <f>VLOOKUP(A717,'Medical Examinations'!$AS$1:$BC$2336,10,)</f>
        <v>Prediabetes</v>
      </c>
      <c r="L717" s="64" t="str">
        <f>VLOOKUP(A717,'Hospitalisation Details'!$L$2:$R$2342,2,)</f>
        <v>07-07-1984</v>
      </c>
      <c r="M717" s="65">
        <f>VLOOKUP(A717,'Hospitalisation Details'!$L$2:$R$2345,7,)</f>
        <v>14152</v>
      </c>
      <c r="N717" s="64" t="str">
        <f>VLOOKUP(A717,'Hospitalisation Details'!$L$2:$R$2342,4,)</f>
        <v>tier - 2</v>
      </c>
      <c r="O717" s="64" t="str">
        <f>VLOOKUP(A717,'Hospitalisation Details'!$L$2:$R$2342,5,)</f>
        <v>tier - 1</v>
      </c>
      <c r="P717" s="64" t="str">
        <f>VLOOKUP(A717,'Hospitalisation Details'!$L$2:$R$2342,6,)</f>
        <v>R1012</v>
      </c>
      <c r="Q717" s="64">
        <f>VLOOKUP(A717,'Hospitalisation Details'!$L$2:$R$2342,3,)</f>
        <v>38</v>
      </c>
      <c r="R717" s="64">
        <f>VLOOKUP(A717,'Hospitalisation Details'!$L$2:$U$2342,10,)</f>
        <v>7</v>
      </c>
      <c r="S717" s="64" t="str">
        <f>VLOOKUP(A717,'Hospitalisation Details'!$L$2:$U$2342,8,)</f>
        <v>Jul</v>
      </c>
      <c r="T717" s="126">
        <f>VLOOKUP(A717,'Hospitalisation Details'!$L$2:$U$2342,9,)</f>
        <v>1984</v>
      </c>
    </row>
    <row r="718" spans="1:20" ht="15.5" x14ac:dyDescent="0.35">
      <c r="A718" s="124" t="s">
        <v>1654</v>
      </c>
      <c r="B718" s="64" t="str">
        <f>VLOOKUP(A718,'Medical Examinations'!$AS$1:$BC$2336,9,)</f>
        <v>A Danielle</v>
      </c>
      <c r="C718" s="64">
        <f>VLOOKUP(A718,'Medical Examinations'!$AS$1:$BC$2336,2,)</f>
        <v>38.28</v>
      </c>
      <c r="D718" s="64">
        <f>VLOOKUP(A718,'Medical Examinations'!$AS$1:$BC$2336,3,)</f>
        <v>5.51</v>
      </c>
      <c r="E718" s="64" t="str">
        <f>VLOOKUP(A718,'Medical Examinations'!$AS$1:$BC$2336,6,)</f>
        <v>No</v>
      </c>
      <c r="F718" s="64" t="str">
        <f>VLOOKUP(A718,'Medical Examinations'!$AS$1:$BC$2336,4,)</f>
        <v>yes</v>
      </c>
      <c r="G718" s="64" t="str">
        <f>VLOOKUP(A718,'Medical Examinations'!$AS$1:$BC$2336,5,)</f>
        <v>No</v>
      </c>
      <c r="H718" s="64">
        <f>VLOOKUP(A718,'Medical Examinations'!$AS$1:$BC$2336,8,)</f>
        <v>1</v>
      </c>
      <c r="I718" s="64" t="str">
        <f>VLOOKUP(A718,'Medical Examinations'!$AS$1:$BC$2336,7,)</f>
        <v>No</v>
      </c>
      <c r="J718" s="64" t="str">
        <f>VLOOKUP(A718,'Medical Examinations'!$AS$1:$BC$2336,11,)</f>
        <v>Obesity</v>
      </c>
      <c r="K718" s="64" t="str">
        <f>VLOOKUP(A718,'Medical Examinations'!$AS$1:$BC$2336,10,)</f>
        <v>Normal</v>
      </c>
      <c r="L718" s="64" t="str">
        <f>VLOOKUP(A718,'Hospitalisation Details'!$L$2:$R$2342,2,)</f>
        <v>06-07-2004</v>
      </c>
      <c r="M718" s="65">
        <f>VLOOKUP(A718,'Hospitalisation Details'!$L$2:$R$2345,7,)</f>
        <v>14133</v>
      </c>
      <c r="N718" s="64" t="str">
        <f>VLOOKUP(A718,'Hospitalisation Details'!$L$2:$R$2342,4,)</f>
        <v>tier - 2</v>
      </c>
      <c r="O718" s="64" t="str">
        <f>VLOOKUP(A718,'Hospitalisation Details'!$L$2:$R$2342,5,)</f>
        <v>tier - 3</v>
      </c>
      <c r="P718" s="64" t="str">
        <f>VLOOKUP(A718,'Hospitalisation Details'!$L$2:$R$2342,6,)</f>
        <v>R1013</v>
      </c>
      <c r="Q718" s="64">
        <f>VLOOKUP(A718,'Hospitalisation Details'!$L$2:$R$2342,3,)</f>
        <v>18</v>
      </c>
      <c r="R718" s="64">
        <f>VLOOKUP(A718,'Hospitalisation Details'!$L$2:$U$2342,10,)</f>
        <v>6</v>
      </c>
      <c r="S718" s="64" t="str">
        <f>VLOOKUP(A718,'Hospitalisation Details'!$L$2:$U$2342,8,)</f>
        <v>Jul</v>
      </c>
      <c r="T718" s="126">
        <f>VLOOKUP(A718,'Hospitalisation Details'!$L$2:$U$2342,9,)</f>
        <v>2004</v>
      </c>
    </row>
    <row r="719" spans="1:20" ht="15.5" x14ac:dyDescent="0.35">
      <c r="A719" s="124" t="s">
        <v>1653</v>
      </c>
      <c r="B719" s="64" t="str">
        <f>VLOOKUP(A719,'Medical Examinations'!$AS$1:$BC$2336,9,)</f>
        <v>Conrad F</v>
      </c>
      <c r="C719" s="64">
        <f>VLOOKUP(A719,'Medical Examinations'!$AS$1:$BC$2336,2,)</f>
        <v>32.299999999999997</v>
      </c>
      <c r="D719" s="64">
        <f>VLOOKUP(A719,'Medical Examinations'!$AS$1:$BC$2336,3,)</f>
        <v>6.55</v>
      </c>
      <c r="E719" s="64" t="str">
        <f>VLOOKUP(A719,'Medical Examinations'!$AS$1:$BC$2336,6,)</f>
        <v>Yes</v>
      </c>
      <c r="F719" s="64" t="str">
        <f>VLOOKUP(A719,'Medical Examinations'!$AS$1:$BC$2336,4,)</f>
        <v>No</v>
      </c>
      <c r="G719" s="64" t="str">
        <f>VLOOKUP(A719,'Medical Examinations'!$AS$1:$BC$2336,5,)</f>
        <v>No</v>
      </c>
      <c r="H719" s="64">
        <f>VLOOKUP(A719,'Medical Examinations'!$AS$1:$BC$2336,8,)</f>
        <v>2</v>
      </c>
      <c r="I719" s="64" t="str">
        <f>VLOOKUP(A719,'Medical Examinations'!$AS$1:$BC$2336,7,)</f>
        <v>No</v>
      </c>
      <c r="J719" s="64" t="str">
        <f>VLOOKUP(A719,'Medical Examinations'!$AS$1:$BC$2336,11,)</f>
        <v>Obesity</v>
      </c>
      <c r="K719" s="64" t="str">
        <f>VLOOKUP(A719,'Medical Examinations'!$AS$1:$BC$2336,10,)</f>
        <v>Diabetes</v>
      </c>
      <c r="L719" s="64" t="str">
        <f>VLOOKUP(A719,'Hospitalisation Details'!$L$2:$R$2342,2,)</f>
        <v>14-06-1961</v>
      </c>
      <c r="M719" s="65">
        <f>VLOOKUP(A719,'Hospitalisation Details'!$L$2:$R$2345,7,)</f>
        <v>14120</v>
      </c>
      <c r="N719" s="64" t="str">
        <f>VLOOKUP(A719,'Hospitalisation Details'!$L$2:$R$2342,4,)</f>
        <v>tier - 2</v>
      </c>
      <c r="O719" s="64" t="str">
        <f>VLOOKUP(A719,'Hospitalisation Details'!$L$2:$R$2342,5,)</f>
        <v>tier - 1</v>
      </c>
      <c r="P719" s="64" t="str">
        <f>VLOOKUP(A719,'Hospitalisation Details'!$L$2:$R$2342,6,)</f>
        <v>R1012</v>
      </c>
      <c r="Q719" s="64">
        <f>VLOOKUP(A719,'Hospitalisation Details'!$L$2:$R$2342,3,)</f>
        <v>61</v>
      </c>
      <c r="R719" s="64">
        <f>VLOOKUP(A719,'Hospitalisation Details'!$L$2:$U$2342,10,)</f>
        <v>14</v>
      </c>
      <c r="S719" s="64" t="str">
        <f>VLOOKUP(A719,'Hospitalisation Details'!$L$2:$U$2342,8,)</f>
        <v>Jun</v>
      </c>
      <c r="T719" s="126">
        <f>VLOOKUP(A719,'Hospitalisation Details'!$L$2:$U$2342,9,)</f>
        <v>1961</v>
      </c>
    </row>
    <row r="720" spans="1:20" ht="15.5" x14ac:dyDescent="0.35">
      <c r="A720" s="124" t="s">
        <v>1652</v>
      </c>
      <c r="B720" s="64" t="str">
        <f>VLOOKUP(A720,'Medical Examinations'!$AS$1:$BC$2336,9,)</f>
        <v>Josh</v>
      </c>
      <c r="C720" s="64">
        <f>VLOOKUP(A720,'Medical Examinations'!$AS$1:$BC$2336,2,)</f>
        <v>39.51</v>
      </c>
      <c r="D720" s="64">
        <f>VLOOKUP(A720,'Medical Examinations'!$AS$1:$BC$2336,3,)</f>
        <v>5.79</v>
      </c>
      <c r="E720" s="64" t="str">
        <f>VLOOKUP(A720,'Medical Examinations'!$AS$1:$BC$2336,6,)</f>
        <v>Yes</v>
      </c>
      <c r="F720" s="64" t="str">
        <f>VLOOKUP(A720,'Medical Examinations'!$AS$1:$BC$2336,4,)</f>
        <v>No</v>
      </c>
      <c r="G720" s="64" t="str">
        <f>VLOOKUP(A720,'Medical Examinations'!$AS$1:$BC$2336,5,)</f>
        <v>No</v>
      </c>
      <c r="H720" s="64">
        <f>VLOOKUP(A720,'Medical Examinations'!$AS$1:$BC$2336,8,)</f>
        <v>0</v>
      </c>
      <c r="I720" s="64" t="str">
        <f>VLOOKUP(A720,'Medical Examinations'!$AS$1:$BC$2336,7,)</f>
        <v>No</v>
      </c>
      <c r="J720" s="64" t="str">
        <f>VLOOKUP(A720,'Medical Examinations'!$AS$1:$BC$2336,11,)</f>
        <v>Obesity</v>
      </c>
      <c r="K720" s="64" t="str">
        <f>VLOOKUP(A720,'Medical Examinations'!$AS$1:$BC$2336,10,)</f>
        <v>Prediabetes</v>
      </c>
      <c r="L720" s="64" t="str">
        <f>VLOOKUP(A720,'Hospitalisation Details'!$L$2:$R$2342,2,)</f>
        <v>26-09-1976</v>
      </c>
      <c r="M720" s="65">
        <f>VLOOKUP(A720,'Hospitalisation Details'!$L$2:$R$2345,7,)</f>
        <v>14098</v>
      </c>
      <c r="N720" s="64" t="str">
        <f>VLOOKUP(A720,'Hospitalisation Details'!$L$2:$R$2342,4,)</f>
        <v>tier - 2</v>
      </c>
      <c r="O720" s="64" t="str">
        <f>VLOOKUP(A720,'Hospitalisation Details'!$L$2:$R$2342,5,)</f>
        <v>tier - 3</v>
      </c>
      <c r="P720" s="64" t="str">
        <f>VLOOKUP(A720,'Hospitalisation Details'!$L$2:$R$2342,6,)</f>
        <v>R1023</v>
      </c>
      <c r="Q720" s="64">
        <f>VLOOKUP(A720,'Hospitalisation Details'!$L$2:$R$2342,3,)</f>
        <v>46</v>
      </c>
      <c r="R720" s="64">
        <f>VLOOKUP(A720,'Hospitalisation Details'!$L$2:$U$2342,10,)</f>
        <v>26</v>
      </c>
      <c r="S720" s="64" t="str">
        <f>VLOOKUP(A720,'Hospitalisation Details'!$L$2:$U$2342,8,)</f>
        <v>Sep</v>
      </c>
      <c r="T720" s="126">
        <f>VLOOKUP(A720,'Hospitalisation Details'!$L$2:$U$2342,9,)</f>
        <v>1976</v>
      </c>
    </row>
    <row r="721" spans="1:20" ht="15.5" x14ac:dyDescent="0.35">
      <c r="A721" s="124" t="s">
        <v>1651</v>
      </c>
      <c r="B721" s="64" t="str">
        <f>VLOOKUP(A721,'Medical Examinations'!$AS$1:$BC$2336,9,)</f>
        <v>Maxime</v>
      </c>
      <c r="C721" s="64">
        <f>VLOOKUP(A721,'Medical Examinations'!$AS$1:$BC$2336,2,)</f>
        <v>50.46</v>
      </c>
      <c r="D721" s="64">
        <f>VLOOKUP(A721,'Medical Examinations'!$AS$1:$BC$2336,3,)</f>
        <v>4.5599999999999996</v>
      </c>
      <c r="E721" s="64" t="str">
        <f>VLOOKUP(A721,'Medical Examinations'!$AS$1:$BC$2336,6,)</f>
        <v>No</v>
      </c>
      <c r="F721" s="64" t="str">
        <f>VLOOKUP(A721,'Medical Examinations'!$AS$1:$BC$2336,4,)</f>
        <v>No</v>
      </c>
      <c r="G721" s="64" t="str">
        <f>VLOOKUP(A721,'Medical Examinations'!$AS$1:$BC$2336,5,)</f>
        <v>No</v>
      </c>
      <c r="H721" s="64">
        <f>VLOOKUP(A721,'Medical Examinations'!$AS$1:$BC$2336,8,)</f>
        <v>0</v>
      </c>
      <c r="I721" s="64" t="str">
        <f>VLOOKUP(A721,'Medical Examinations'!$AS$1:$BC$2336,7,)</f>
        <v>No</v>
      </c>
      <c r="J721" s="64" t="str">
        <f>VLOOKUP(A721,'Medical Examinations'!$AS$1:$BC$2336,11,)</f>
        <v>Obesity</v>
      </c>
      <c r="K721" s="64" t="str">
        <f>VLOOKUP(A721,'Medical Examinations'!$AS$1:$BC$2336,10,)</f>
        <v>Normal</v>
      </c>
      <c r="L721" s="64" t="str">
        <f>VLOOKUP(A721,'Hospitalisation Details'!$L$2:$R$2342,2,)</f>
        <v>12-09-1991</v>
      </c>
      <c r="M721" s="65">
        <f>VLOOKUP(A721,'Hospitalisation Details'!$L$2:$R$2345,7,)</f>
        <v>14082</v>
      </c>
      <c r="N721" s="64" t="str">
        <f>VLOOKUP(A721,'Hospitalisation Details'!$L$2:$R$2342,4,)</f>
        <v>tier - 2</v>
      </c>
      <c r="O721" s="64" t="str">
        <f>VLOOKUP(A721,'Hospitalisation Details'!$L$2:$R$2342,5,)</f>
        <v>tier - 3</v>
      </c>
      <c r="P721" s="64" t="str">
        <f>VLOOKUP(A721,'Hospitalisation Details'!$L$2:$R$2342,6,)</f>
        <v>R1012</v>
      </c>
      <c r="Q721" s="64">
        <f>VLOOKUP(A721,'Hospitalisation Details'!$L$2:$R$2342,3,)</f>
        <v>31</v>
      </c>
      <c r="R721" s="64">
        <f>VLOOKUP(A721,'Hospitalisation Details'!$L$2:$U$2342,10,)</f>
        <v>12</v>
      </c>
      <c r="S721" s="64" t="str">
        <f>VLOOKUP(A721,'Hospitalisation Details'!$L$2:$U$2342,8,)</f>
        <v>Sep</v>
      </c>
      <c r="T721" s="126">
        <f>VLOOKUP(A721,'Hospitalisation Details'!$L$2:$U$2342,9,)</f>
        <v>1991</v>
      </c>
    </row>
    <row r="722" spans="1:20" ht="15.5" x14ac:dyDescent="0.35">
      <c r="A722" s="124" t="s">
        <v>1650</v>
      </c>
      <c r="B722" s="64" t="str">
        <f>VLOOKUP(A722,'Medical Examinations'!$AS$1:$BC$2336,9,)</f>
        <v>Natalie</v>
      </c>
      <c r="C722" s="64">
        <f>VLOOKUP(A722,'Medical Examinations'!$AS$1:$BC$2336,2,)</f>
        <v>31.73</v>
      </c>
      <c r="D722" s="64">
        <f>VLOOKUP(A722,'Medical Examinations'!$AS$1:$BC$2336,3,)</f>
        <v>7</v>
      </c>
      <c r="E722" s="64" t="str">
        <f>VLOOKUP(A722,'Medical Examinations'!$AS$1:$BC$2336,6,)</f>
        <v>No</v>
      </c>
      <c r="F722" s="64" t="str">
        <f>VLOOKUP(A722,'Medical Examinations'!$AS$1:$BC$2336,4,)</f>
        <v>No</v>
      </c>
      <c r="G722" s="64" t="str">
        <f>VLOOKUP(A722,'Medical Examinations'!$AS$1:$BC$2336,5,)</f>
        <v>No</v>
      </c>
      <c r="H722" s="64">
        <f>VLOOKUP(A722,'Medical Examinations'!$AS$1:$BC$2336,8,)</f>
        <v>0</v>
      </c>
      <c r="I722" s="64" t="str">
        <f>VLOOKUP(A722,'Medical Examinations'!$AS$1:$BC$2336,7,)</f>
        <v>No</v>
      </c>
      <c r="J722" s="64" t="str">
        <f>VLOOKUP(A722,'Medical Examinations'!$AS$1:$BC$2336,11,)</f>
        <v>Obesity</v>
      </c>
      <c r="K722" s="64" t="str">
        <f>VLOOKUP(A722,'Medical Examinations'!$AS$1:$BC$2336,10,)</f>
        <v>Diabetes</v>
      </c>
      <c r="L722" s="64" t="str">
        <f>VLOOKUP(A722,'Hospitalisation Details'!$L$2:$R$2342,2,)</f>
        <v>08-11-1960</v>
      </c>
      <c r="M722" s="65">
        <f>VLOOKUP(A722,'Hospitalisation Details'!$L$2:$R$2345,7,)</f>
        <v>14043</v>
      </c>
      <c r="N722" s="64" t="str">
        <f>VLOOKUP(A722,'Hospitalisation Details'!$L$2:$R$2342,4,)</f>
        <v>tier - 2</v>
      </c>
      <c r="O722" s="64" t="str">
        <f>VLOOKUP(A722,'Hospitalisation Details'!$L$2:$R$2342,5,)</f>
        <v>tier - 3</v>
      </c>
      <c r="P722" s="64" t="str">
        <f>VLOOKUP(A722,'Hospitalisation Details'!$L$2:$R$2342,6,)</f>
        <v>R1024</v>
      </c>
      <c r="Q722" s="64">
        <f>VLOOKUP(A722,'Hospitalisation Details'!$L$2:$R$2342,3,)</f>
        <v>62</v>
      </c>
      <c r="R722" s="64">
        <f>VLOOKUP(A722,'Hospitalisation Details'!$L$2:$U$2342,10,)</f>
        <v>8</v>
      </c>
      <c r="S722" s="64" t="str">
        <f>VLOOKUP(A722,'Hospitalisation Details'!$L$2:$U$2342,8,)</f>
        <v>Nov</v>
      </c>
      <c r="T722" s="126">
        <f>VLOOKUP(A722,'Hospitalisation Details'!$L$2:$U$2342,9,)</f>
        <v>1960</v>
      </c>
    </row>
    <row r="723" spans="1:20" ht="15.5" x14ac:dyDescent="0.35">
      <c r="A723" s="124" t="s">
        <v>1649</v>
      </c>
      <c r="B723" s="64" t="str">
        <f>VLOOKUP(A723,'Medical Examinations'!$AS$1:$BC$2336,9,)</f>
        <v>Melissa</v>
      </c>
      <c r="C723" s="64">
        <f>VLOOKUP(A723,'Medical Examinations'!$AS$1:$BC$2336,2,)</f>
        <v>32.1</v>
      </c>
      <c r="D723" s="64">
        <f>VLOOKUP(A723,'Medical Examinations'!$AS$1:$BC$2336,3,)</f>
        <v>6.57</v>
      </c>
      <c r="E723" s="64" t="str">
        <f>VLOOKUP(A723,'Medical Examinations'!$AS$1:$BC$2336,6,)</f>
        <v>Yes</v>
      </c>
      <c r="F723" s="64" t="str">
        <f>VLOOKUP(A723,'Medical Examinations'!$AS$1:$BC$2336,4,)</f>
        <v>No</v>
      </c>
      <c r="G723" s="64" t="str">
        <f>VLOOKUP(A723,'Medical Examinations'!$AS$1:$BC$2336,5,)</f>
        <v>Yes</v>
      </c>
      <c r="H723" s="64">
        <f>VLOOKUP(A723,'Medical Examinations'!$AS$1:$BC$2336,8,)</f>
        <v>1</v>
      </c>
      <c r="I723" s="64" t="str">
        <f>VLOOKUP(A723,'Medical Examinations'!$AS$1:$BC$2336,7,)</f>
        <v>No</v>
      </c>
      <c r="J723" s="64" t="str">
        <f>VLOOKUP(A723,'Medical Examinations'!$AS$1:$BC$2336,11,)</f>
        <v>Obesity</v>
      </c>
      <c r="K723" s="64" t="str">
        <f>VLOOKUP(A723,'Medical Examinations'!$AS$1:$BC$2336,10,)</f>
        <v>Diabetes</v>
      </c>
      <c r="L723" s="64" t="str">
        <f>VLOOKUP(A723,'Hospitalisation Details'!$L$2:$R$2342,2,)</f>
        <v>08-07-1963</v>
      </c>
      <c r="M723" s="65">
        <f>VLOOKUP(A723,'Hospitalisation Details'!$L$2:$R$2345,7,)</f>
        <v>14007</v>
      </c>
      <c r="N723" s="64" t="str">
        <f>VLOOKUP(A723,'Hospitalisation Details'!$L$2:$R$2342,4,)</f>
        <v>tier - 2</v>
      </c>
      <c r="O723" s="64" t="str">
        <f>VLOOKUP(A723,'Hospitalisation Details'!$L$2:$R$2342,5,)</f>
        <v>tier - 3</v>
      </c>
      <c r="P723" s="64" t="str">
        <f>VLOOKUP(A723,'Hospitalisation Details'!$L$2:$R$2342,6,)</f>
        <v>R1011</v>
      </c>
      <c r="Q723" s="64">
        <f>VLOOKUP(A723,'Hospitalisation Details'!$L$2:$R$2342,3,)</f>
        <v>59</v>
      </c>
      <c r="R723" s="64">
        <f>VLOOKUP(A723,'Hospitalisation Details'!$L$2:$U$2342,10,)</f>
        <v>8</v>
      </c>
      <c r="S723" s="64" t="str">
        <f>VLOOKUP(A723,'Hospitalisation Details'!$L$2:$U$2342,8,)</f>
        <v>Jul</v>
      </c>
      <c r="T723" s="126">
        <f>VLOOKUP(A723,'Hospitalisation Details'!$L$2:$U$2342,9,)</f>
        <v>1963</v>
      </c>
    </row>
    <row r="724" spans="1:20" ht="15.5" x14ac:dyDescent="0.35">
      <c r="A724" s="124" t="s">
        <v>1648</v>
      </c>
      <c r="B724" s="64" t="str">
        <f>VLOOKUP(A724,'Medical Examinations'!$AS$1:$BC$2336,9,)</f>
        <v>Laura P.</v>
      </c>
      <c r="C724" s="64">
        <f>VLOOKUP(A724,'Medical Examinations'!$AS$1:$BC$2336,2,)</f>
        <v>27.83</v>
      </c>
      <c r="D724" s="64">
        <f>VLOOKUP(A724,'Medical Examinations'!$AS$1:$BC$2336,3,)</f>
        <v>11.61</v>
      </c>
      <c r="E724" s="64" t="str">
        <f>VLOOKUP(A724,'Medical Examinations'!$AS$1:$BC$2336,6,)</f>
        <v>Yes</v>
      </c>
      <c r="F724" s="64" t="str">
        <f>VLOOKUP(A724,'Medical Examinations'!$AS$1:$BC$2336,4,)</f>
        <v>No</v>
      </c>
      <c r="G724" s="64" t="str">
        <f>VLOOKUP(A724,'Medical Examinations'!$AS$1:$BC$2336,5,)</f>
        <v>Yes</v>
      </c>
      <c r="H724" s="64">
        <f>VLOOKUP(A724,'Medical Examinations'!$AS$1:$BC$2336,8,)</f>
        <v>1</v>
      </c>
      <c r="I724" s="64" t="str">
        <f>VLOOKUP(A724,'Medical Examinations'!$AS$1:$BC$2336,7,)</f>
        <v>No</v>
      </c>
      <c r="J724" s="64" t="str">
        <f>VLOOKUP(A724,'Medical Examinations'!$AS$1:$BC$2336,11,)</f>
        <v>Over weight</v>
      </c>
      <c r="K724" s="64" t="str">
        <f>VLOOKUP(A724,'Medical Examinations'!$AS$1:$BC$2336,10,)</f>
        <v>Diabetes</v>
      </c>
      <c r="L724" s="64" t="str">
        <f>VLOOKUP(A724,'Hospitalisation Details'!$L$2:$R$2342,2,)</f>
        <v>06-07-1963</v>
      </c>
      <c r="M724" s="65">
        <f>VLOOKUP(A724,'Hospitalisation Details'!$L$2:$R$2345,7,)</f>
        <v>14001</v>
      </c>
      <c r="N724" s="64" t="str">
        <f>VLOOKUP(A724,'Hospitalisation Details'!$L$2:$R$2342,4,)</f>
        <v>tier - 2</v>
      </c>
      <c r="O724" s="64" t="str">
        <f>VLOOKUP(A724,'Hospitalisation Details'!$L$2:$R$2342,5,)</f>
        <v>tier - 2</v>
      </c>
      <c r="P724" s="64" t="str">
        <f>VLOOKUP(A724,'Hospitalisation Details'!$L$2:$R$2342,6,)</f>
        <v>R1013</v>
      </c>
      <c r="Q724" s="64">
        <f>VLOOKUP(A724,'Hospitalisation Details'!$L$2:$R$2342,3,)</f>
        <v>59</v>
      </c>
      <c r="R724" s="64">
        <f>VLOOKUP(A724,'Hospitalisation Details'!$L$2:$U$2342,10,)</f>
        <v>6</v>
      </c>
      <c r="S724" s="64" t="str">
        <f>VLOOKUP(A724,'Hospitalisation Details'!$L$2:$U$2342,8,)</f>
        <v>Jul</v>
      </c>
      <c r="T724" s="126">
        <f>VLOOKUP(A724,'Hospitalisation Details'!$L$2:$U$2342,9,)</f>
        <v>1963</v>
      </c>
    </row>
    <row r="725" spans="1:20" ht="15.5" x14ac:dyDescent="0.35">
      <c r="A725" s="124" t="s">
        <v>1647</v>
      </c>
      <c r="B725" s="64" t="str">
        <f>VLOOKUP(A725,'Medical Examinations'!$AS$1:$BC$2336,9,)</f>
        <v>Lisa</v>
      </c>
      <c r="C725" s="64">
        <f>VLOOKUP(A725,'Medical Examinations'!$AS$1:$BC$2336,2,)</f>
        <v>27.72</v>
      </c>
      <c r="D725" s="64">
        <f>VLOOKUP(A725,'Medical Examinations'!$AS$1:$BC$2336,3,)</f>
        <v>8.16</v>
      </c>
      <c r="E725" s="64" t="str">
        <f>VLOOKUP(A725,'Medical Examinations'!$AS$1:$BC$2336,6,)</f>
        <v>Yes</v>
      </c>
      <c r="F725" s="64" t="str">
        <f>VLOOKUP(A725,'Medical Examinations'!$AS$1:$BC$2336,4,)</f>
        <v>No</v>
      </c>
      <c r="G725" s="64" t="str">
        <f>VLOOKUP(A725,'Medical Examinations'!$AS$1:$BC$2336,5,)</f>
        <v>Yes</v>
      </c>
      <c r="H725" s="64">
        <f>VLOOKUP(A725,'Medical Examinations'!$AS$1:$BC$2336,8,)</f>
        <v>1</v>
      </c>
      <c r="I725" s="64" t="str">
        <f>VLOOKUP(A725,'Medical Examinations'!$AS$1:$BC$2336,7,)</f>
        <v>No</v>
      </c>
      <c r="J725" s="64" t="str">
        <f>VLOOKUP(A725,'Medical Examinations'!$AS$1:$BC$2336,11,)</f>
        <v>Over weight</v>
      </c>
      <c r="K725" s="64" t="str">
        <f>VLOOKUP(A725,'Medical Examinations'!$AS$1:$BC$2336,10,)</f>
        <v>Diabetes</v>
      </c>
      <c r="L725" s="64" t="str">
        <f>VLOOKUP(A725,'Hospitalisation Details'!$L$2:$R$2342,2,)</f>
        <v>23-12-1963</v>
      </c>
      <c r="M725" s="65">
        <f>VLOOKUP(A725,'Hospitalisation Details'!$L$2:$R$2345,7,)</f>
        <v>14001</v>
      </c>
      <c r="N725" s="64" t="str">
        <f>VLOOKUP(A725,'Hospitalisation Details'!$L$2:$R$2342,4,)</f>
        <v>tier - 2</v>
      </c>
      <c r="O725" s="64" t="str">
        <f>VLOOKUP(A725,'Hospitalisation Details'!$L$2:$R$2342,5,)</f>
        <v>tier - 1</v>
      </c>
      <c r="P725" s="64" t="str">
        <f>VLOOKUP(A725,'Hospitalisation Details'!$L$2:$R$2342,6,)</f>
        <v>R1013</v>
      </c>
      <c r="Q725" s="64">
        <f>VLOOKUP(A725,'Hospitalisation Details'!$L$2:$R$2342,3,)</f>
        <v>59</v>
      </c>
      <c r="R725" s="64">
        <f>VLOOKUP(A725,'Hospitalisation Details'!$L$2:$U$2342,10,)</f>
        <v>23</v>
      </c>
      <c r="S725" s="64" t="str">
        <f>VLOOKUP(A725,'Hospitalisation Details'!$L$2:$U$2342,8,)</f>
        <v>Dec</v>
      </c>
      <c r="T725" s="126">
        <f>VLOOKUP(A725,'Hospitalisation Details'!$L$2:$U$2342,9,)</f>
        <v>1963</v>
      </c>
    </row>
    <row r="726" spans="1:20" ht="15.5" x14ac:dyDescent="0.35">
      <c r="A726" s="124" t="s">
        <v>1646</v>
      </c>
      <c r="B726" s="64" t="str">
        <f>VLOOKUP(A726,'Medical Examinations'!$AS$1:$BC$2336,9,)</f>
        <v>William D. Jr.</v>
      </c>
      <c r="C726" s="64">
        <f>VLOOKUP(A726,'Medical Examinations'!$AS$1:$BC$2336,2,)</f>
        <v>36.765000000000001</v>
      </c>
      <c r="D726" s="64">
        <f>VLOOKUP(A726,'Medical Examinations'!$AS$1:$BC$2336,3,)</f>
        <v>4.4800000000000004</v>
      </c>
      <c r="E726" s="64" t="str">
        <f>VLOOKUP(A726,'Medical Examinations'!$AS$1:$BC$2336,6,)</f>
        <v>Yes</v>
      </c>
      <c r="F726" s="64" t="str">
        <f>VLOOKUP(A726,'Medical Examinations'!$AS$1:$BC$2336,4,)</f>
        <v>No</v>
      </c>
      <c r="G726" s="64" t="str">
        <f>VLOOKUP(A726,'Medical Examinations'!$AS$1:$BC$2336,5,)</f>
        <v>No</v>
      </c>
      <c r="H726" s="64">
        <f>VLOOKUP(A726,'Medical Examinations'!$AS$1:$BC$2336,8,)</f>
        <v>2</v>
      </c>
      <c r="I726" s="64" t="str">
        <f>VLOOKUP(A726,'Medical Examinations'!$AS$1:$BC$2336,7,)</f>
        <v>No</v>
      </c>
      <c r="J726" s="64" t="str">
        <f>VLOOKUP(A726,'Medical Examinations'!$AS$1:$BC$2336,11,)</f>
        <v>Obesity</v>
      </c>
      <c r="K726" s="64" t="str">
        <f>VLOOKUP(A726,'Medical Examinations'!$AS$1:$BC$2336,10,)</f>
        <v>Normal</v>
      </c>
      <c r="L726" s="64" t="str">
        <f>VLOOKUP(A726,'Hospitalisation Details'!$L$2:$R$2342,2,)</f>
        <v>06-09-1959</v>
      </c>
      <c r="M726" s="65">
        <f>VLOOKUP(A726,'Hospitalisation Details'!$L$2:$R$2345,7,)</f>
        <v>13982</v>
      </c>
      <c r="N726" s="64" t="str">
        <f>VLOOKUP(A726,'Hospitalisation Details'!$L$2:$R$2342,4,)</f>
        <v>tier - 2</v>
      </c>
      <c r="O726" s="64" t="str">
        <f>VLOOKUP(A726,'Hospitalisation Details'!$L$2:$R$2342,5,)</f>
        <v>tier - 1</v>
      </c>
      <c r="P726" s="64" t="str">
        <f>VLOOKUP(A726,'Hospitalisation Details'!$L$2:$R$2342,6,)</f>
        <v>R1016</v>
      </c>
      <c r="Q726" s="64">
        <f>VLOOKUP(A726,'Hospitalisation Details'!$L$2:$R$2342,3,)</f>
        <v>63</v>
      </c>
      <c r="R726" s="64">
        <f>VLOOKUP(A726,'Hospitalisation Details'!$L$2:$U$2342,10,)</f>
        <v>6</v>
      </c>
      <c r="S726" s="64" t="str">
        <f>VLOOKUP(A726,'Hospitalisation Details'!$L$2:$U$2342,8,)</f>
        <v>Sep</v>
      </c>
      <c r="T726" s="126">
        <f>VLOOKUP(A726,'Hospitalisation Details'!$L$2:$U$2342,9,)</f>
        <v>1959</v>
      </c>
    </row>
    <row r="727" spans="1:20" ht="15.5" x14ac:dyDescent="0.35">
      <c r="A727" s="124" t="s">
        <v>1645</v>
      </c>
      <c r="B727" s="64" t="str">
        <f>VLOOKUP(A727,'Medical Examinations'!$AS$1:$BC$2336,9,)</f>
        <v>James</v>
      </c>
      <c r="C727" s="64">
        <f>VLOOKUP(A727,'Medical Examinations'!$AS$1:$BC$2336,2,)</f>
        <v>48.36</v>
      </c>
      <c r="D727" s="64">
        <f>VLOOKUP(A727,'Medical Examinations'!$AS$1:$BC$2336,3,)</f>
        <v>4.08</v>
      </c>
      <c r="E727" s="64" t="str">
        <f>VLOOKUP(A727,'Medical Examinations'!$AS$1:$BC$2336,6,)</f>
        <v>No</v>
      </c>
      <c r="F727" s="64" t="str">
        <f>VLOOKUP(A727,'Medical Examinations'!$AS$1:$BC$2336,4,)</f>
        <v>No</v>
      </c>
      <c r="G727" s="64" t="str">
        <f>VLOOKUP(A727,'Medical Examinations'!$AS$1:$BC$2336,5,)</f>
        <v>No</v>
      </c>
      <c r="H727" s="64">
        <f>VLOOKUP(A727,'Medical Examinations'!$AS$1:$BC$2336,8,)</f>
        <v>0</v>
      </c>
      <c r="I727" s="64" t="str">
        <f>VLOOKUP(A727,'Medical Examinations'!$AS$1:$BC$2336,7,)</f>
        <v>No</v>
      </c>
      <c r="J727" s="64" t="str">
        <f>VLOOKUP(A727,'Medical Examinations'!$AS$1:$BC$2336,11,)</f>
        <v>Obesity</v>
      </c>
      <c r="K727" s="64" t="str">
        <f>VLOOKUP(A727,'Medical Examinations'!$AS$1:$BC$2336,10,)</f>
        <v>Normal</v>
      </c>
      <c r="L727" s="64" t="str">
        <f>VLOOKUP(A727,'Hospitalisation Details'!$L$2:$R$2342,2,)</f>
        <v>13-07-1990</v>
      </c>
      <c r="M727" s="65">
        <f>VLOOKUP(A727,'Hospitalisation Details'!$L$2:$R$2345,7,)</f>
        <v>13979</v>
      </c>
      <c r="N727" s="64" t="str">
        <f>VLOOKUP(A727,'Hospitalisation Details'!$L$2:$R$2342,4,)</f>
        <v>tier - 2</v>
      </c>
      <c r="O727" s="64" t="str">
        <f>VLOOKUP(A727,'Hospitalisation Details'!$L$2:$R$2342,5,)</f>
        <v>tier - 1</v>
      </c>
      <c r="P727" s="64" t="str">
        <f>VLOOKUP(A727,'Hospitalisation Details'!$L$2:$R$2342,6,)</f>
        <v>R1023</v>
      </c>
      <c r="Q727" s="64">
        <f>VLOOKUP(A727,'Hospitalisation Details'!$L$2:$R$2342,3,)</f>
        <v>32</v>
      </c>
      <c r="R727" s="64">
        <f>VLOOKUP(A727,'Hospitalisation Details'!$L$2:$U$2342,10,)</f>
        <v>13</v>
      </c>
      <c r="S727" s="64" t="str">
        <f>VLOOKUP(A727,'Hospitalisation Details'!$L$2:$U$2342,8,)</f>
        <v>Jul</v>
      </c>
      <c r="T727" s="126">
        <f>VLOOKUP(A727,'Hospitalisation Details'!$L$2:$U$2342,9,)</f>
        <v>1990</v>
      </c>
    </row>
    <row r="728" spans="1:20" ht="15.5" x14ac:dyDescent="0.35">
      <c r="A728" s="124" t="s">
        <v>1644</v>
      </c>
      <c r="B728" s="64" t="str">
        <f>VLOOKUP(A728,'Medical Examinations'!$AS$1:$BC$2336,9,)</f>
        <v>John</v>
      </c>
      <c r="C728" s="64">
        <f>VLOOKUP(A728,'Medical Examinations'!$AS$1:$BC$2336,2,)</f>
        <v>31.445</v>
      </c>
      <c r="D728" s="64">
        <f>VLOOKUP(A728,'Medical Examinations'!$AS$1:$BC$2336,3,)</f>
        <v>4.4000000000000004</v>
      </c>
      <c r="E728" s="64" t="str">
        <f>VLOOKUP(A728,'Medical Examinations'!$AS$1:$BC$2336,6,)</f>
        <v>Yes</v>
      </c>
      <c r="F728" s="64" t="str">
        <f>VLOOKUP(A728,'Medical Examinations'!$AS$1:$BC$2336,4,)</f>
        <v>No</v>
      </c>
      <c r="G728" s="64" t="str">
        <f>VLOOKUP(A728,'Medical Examinations'!$AS$1:$BC$2336,5,)</f>
        <v>No</v>
      </c>
      <c r="H728" s="64">
        <f>VLOOKUP(A728,'Medical Examinations'!$AS$1:$BC$2336,8,)</f>
        <v>2</v>
      </c>
      <c r="I728" s="64" t="str">
        <f>VLOOKUP(A728,'Medical Examinations'!$AS$1:$BC$2336,7,)</f>
        <v>No</v>
      </c>
      <c r="J728" s="64" t="str">
        <f>VLOOKUP(A728,'Medical Examinations'!$AS$1:$BC$2336,11,)</f>
        <v>Obesity</v>
      </c>
      <c r="K728" s="64" t="str">
        <f>VLOOKUP(A728,'Medical Examinations'!$AS$1:$BC$2336,10,)</f>
        <v>Normal</v>
      </c>
      <c r="L728" s="64" t="str">
        <f>VLOOKUP(A728,'Hospitalisation Details'!$L$2:$R$2342,2,)</f>
        <v>29-08-1959</v>
      </c>
      <c r="M728" s="65">
        <f>VLOOKUP(A728,'Hospitalisation Details'!$L$2:$R$2345,7,)</f>
        <v>13974</v>
      </c>
      <c r="N728" s="64" t="str">
        <f>VLOOKUP(A728,'Hospitalisation Details'!$L$2:$R$2342,4,)</f>
        <v>tier - 2</v>
      </c>
      <c r="O728" s="64" t="str">
        <f>VLOOKUP(A728,'Hospitalisation Details'!$L$2:$R$2342,5,)</f>
        <v>tier - 2</v>
      </c>
      <c r="P728" s="64" t="str">
        <f>VLOOKUP(A728,'Hospitalisation Details'!$L$2:$R$2342,6,)</f>
        <v>R1019</v>
      </c>
      <c r="Q728" s="64">
        <f>VLOOKUP(A728,'Hospitalisation Details'!$L$2:$R$2342,3,)</f>
        <v>63</v>
      </c>
      <c r="R728" s="64">
        <f>VLOOKUP(A728,'Hospitalisation Details'!$L$2:$U$2342,10,)</f>
        <v>29</v>
      </c>
      <c r="S728" s="64" t="str">
        <f>VLOOKUP(A728,'Hospitalisation Details'!$L$2:$U$2342,8,)</f>
        <v>Aug</v>
      </c>
      <c r="T728" s="126">
        <f>VLOOKUP(A728,'Hospitalisation Details'!$L$2:$U$2342,9,)</f>
        <v>1959</v>
      </c>
    </row>
    <row r="729" spans="1:20" ht="15.5" x14ac:dyDescent="0.35">
      <c r="A729" s="124" t="s">
        <v>1643</v>
      </c>
      <c r="B729" s="64" t="str">
        <f>VLOOKUP(A729,'Medical Examinations'!$AS$1:$BC$2336,9,)</f>
        <v>Adam S</v>
      </c>
      <c r="C729" s="64">
        <f>VLOOKUP(A729,'Medical Examinations'!$AS$1:$BC$2336,2,)</f>
        <v>27.55</v>
      </c>
      <c r="D729" s="64">
        <f>VLOOKUP(A729,'Medical Examinations'!$AS$1:$BC$2336,3,)</f>
        <v>9.02</v>
      </c>
      <c r="E729" s="64" t="str">
        <f>VLOOKUP(A729,'Medical Examinations'!$AS$1:$BC$2336,6,)</f>
        <v>No</v>
      </c>
      <c r="F729" s="64" t="str">
        <f>VLOOKUP(A729,'Medical Examinations'!$AS$1:$BC$2336,4,)</f>
        <v>No</v>
      </c>
      <c r="G729" s="64" t="str">
        <f>VLOOKUP(A729,'Medical Examinations'!$AS$1:$BC$2336,5,)</f>
        <v>No</v>
      </c>
      <c r="H729" s="64">
        <f>VLOOKUP(A729,'Medical Examinations'!$AS$1:$BC$2336,8,)</f>
        <v>0</v>
      </c>
      <c r="I729" s="64" t="str">
        <f>VLOOKUP(A729,'Medical Examinations'!$AS$1:$BC$2336,7,)</f>
        <v>No</v>
      </c>
      <c r="J729" s="64" t="str">
        <f>VLOOKUP(A729,'Medical Examinations'!$AS$1:$BC$2336,11,)</f>
        <v>Over weight</v>
      </c>
      <c r="K729" s="64" t="str">
        <f>VLOOKUP(A729,'Medical Examinations'!$AS$1:$BC$2336,10,)</f>
        <v>Diabetes</v>
      </c>
      <c r="L729" s="64" t="str">
        <f>VLOOKUP(A729,'Hospitalisation Details'!$L$2:$R$2342,2,)</f>
        <v>18-06-1960</v>
      </c>
      <c r="M729" s="65">
        <f>VLOOKUP(A729,'Hospitalisation Details'!$L$2:$R$2345,7,)</f>
        <v>13938</v>
      </c>
      <c r="N729" s="64" t="str">
        <f>VLOOKUP(A729,'Hospitalisation Details'!$L$2:$R$2342,4,)</f>
        <v>tier - 2</v>
      </c>
      <c r="O729" s="64" t="str">
        <f>VLOOKUP(A729,'Hospitalisation Details'!$L$2:$R$2342,5,)</f>
        <v>tier - 1</v>
      </c>
      <c r="P729" s="64" t="str">
        <f>VLOOKUP(A729,'Hospitalisation Details'!$L$2:$R$2342,6,)</f>
        <v>R1012</v>
      </c>
      <c r="Q729" s="64">
        <f>VLOOKUP(A729,'Hospitalisation Details'!$L$2:$R$2342,3,)</f>
        <v>62</v>
      </c>
      <c r="R729" s="64">
        <f>VLOOKUP(A729,'Hospitalisation Details'!$L$2:$U$2342,10,)</f>
        <v>18</v>
      </c>
      <c r="S729" s="64" t="str">
        <f>VLOOKUP(A729,'Hospitalisation Details'!$L$2:$U$2342,8,)</f>
        <v>Jun</v>
      </c>
      <c r="T729" s="126">
        <f>VLOOKUP(A729,'Hospitalisation Details'!$L$2:$U$2342,9,)</f>
        <v>1960</v>
      </c>
    </row>
    <row r="730" spans="1:20" ht="15.5" x14ac:dyDescent="0.35">
      <c r="A730" s="124" t="s">
        <v>1642</v>
      </c>
      <c r="B730" s="64" t="str">
        <f>VLOOKUP(A730,'Medical Examinations'!$AS$1:$BC$2336,9,)</f>
        <v>Armando</v>
      </c>
      <c r="C730" s="64">
        <f>VLOOKUP(A730,'Medical Examinations'!$AS$1:$BC$2336,2,)</f>
        <v>33.11</v>
      </c>
      <c r="D730" s="64">
        <f>VLOOKUP(A730,'Medical Examinations'!$AS$1:$BC$2336,3,)</f>
        <v>8.06</v>
      </c>
      <c r="E730" s="64" t="str">
        <f>VLOOKUP(A730,'Medical Examinations'!$AS$1:$BC$2336,6,)</f>
        <v>No</v>
      </c>
      <c r="F730" s="64" t="str">
        <f>VLOOKUP(A730,'Medical Examinations'!$AS$1:$BC$2336,4,)</f>
        <v>No</v>
      </c>
      <c r="G730" s="64" t="str">
        <f>VLOOKUP(A730,'Medical Examinations'!$AS$1:$BC$2336,5,)</f>
        <v>No</v>
      </c>
      <c r="H730" s="64">
        <f>VLOOKUP(A730,'Medical Examinations'!$AS$1:$BC$2336,8,)</f>
        <v>0</v>
      </c>
      <c r="I730" s="64" t="str">
        <f>VLOOKUP(A730,'Medical Examinations'!$AS$1:$BC$2336,7,)</f>
        <v>No</v>
      </c>
      <c r="J730" s="64" t="str">
        <f>VLOOKUP(A730,'Medical Examinations'!$AS$1:$BC$2336,11,)</f>
        <v>Obesity</v>
      </c>
      <c r="K730" s="64" t="str">
        <f>VLOOKUP(A730,'Medical Examinations'!$AS$1:$BC$2336,10,)</f>
        <v>Diabetes</v>
      </c>
      <c r="L730" s="64" t="str">
        <f>VLOOKUP(A730,'Hospitalisation Details'!$L$2:$R$2342,2,)</f>
        <v>27-07-1962</v>
      </c>
      <c r="M730" s="65">
        <f>VLOOKUP(A730,'Hospitalisation Details'!$L$2:$R$2345,7,)</f>
        <v>13920</v>
      </c>
      <c r="N730" s="64" t="str">
        <f>VLOOKUP(A730,'Hospitalisation Details'!$L$2:$R$2342,4,)</f>
        <v>tier - 2</v>
      </c>
      <c r="O730" s="64" t="str">
        <f>VLOOKUP(A730,'Hospitalisation Details'!$L$2:$R$2342,5,)</f>
        <v>tier - 2</v>
      </c>
      <c r="P730" s="64" t="str">
        <f>VLOOKUP(A730,'Hospitalisation Details'!$L$2:$R$2342,6,)</f>
        <v>R1013</v>
      </c>
      <c r="Q730" s="64">
        <f>VLOOKUP(A730,'Hospitalisation Details'!$L$2:$R$2342,3,)</f>
        <v>60</v>
      </c>
      <c r="R730" s="64">
        <f>VLOOKUP(A730,'Hospitalisation Details'!$L$2:$U$2342,10,)</f>
        <v>27</v>
      </c>
      <c r="S730" s="64" t="str">
        <f>VLOOKUP(A730,'Hospitalisation Details'!$L$2:$U$2342,8,)</f>
        <v>Jul</v>
      </c>
      <c r="T730" s="126">
        <f>VLOOKUP(A730,'Hospitalisation Details'!$L$2:$U$2342,9,)</f>
        <v>1962</v>
      </c>
    </row>
    <row r="731" spans="1:20" ht="15.5" x14ac:dyDescent="0.35">
      <c r="A731" s="124" t="s">
        <v>1641</v>
      </c>
      <c r="B731" s="64" t="str">
        <f>VLOOKUP(A731,'Medical Examinations'!$AS$1:$BC$2336,9,)</f>
        <v>Dana</v>
      </c>
      <c r="C731" s="64">
        <f>VLOOKUP(A731,'Medical Examinations'!$AS$1:$BC$2336,2,)</f>
        <v>36.85</v>
      </c>
      <c r="D731" s="64">
        <f>VLOOKUP(A731,'Medical Examinations'!$AS$1:$BC$2336,3,)</f>
        <v>6.21</v>
      </c>
      <c r="E731" s="64" t="str">
        <f>VLOOKUP(A731,'Medical Examinations'!$AS$1:$BC$2336,6,)</f>
        <v>Yes</v>
      </c>
      <c r="F731" s="64" t="str">
        <f>VLOOKUP(A731,'Medical Examinations'!$AS$1:$BC$2336,4,)</f>
        <v>No</v>
      </c>
      <c r="G731" s="64" t="str">
        <f>VLOOKUP(A731,'Medical Examinations'!$AS$1:$BC$2336,5,)</f>
        <v>No</v>
      </c>
      <c r="H731" s="64">
        <f>VLOOKUP(A731,'Medical Examinations'!$AS$1:$BC$2336,8,)</f>
        <v>2</v>
      </c>
      <c r="I731" s="64" t="str">
        <f>VLOOKUP(A731,'Medical Examinations'!$AS$1:$BC$2336,7,)</f>
        <v>No</v>
      </c>
      <c r="J731" s="64" t="str">
        <f>VLOOKUP(A731,'Medical Examinations'!$AS$1:$BC$2336,11,)</f>
        <v>Obesity</v>
      </c>
      <c r="K731" s="64" t="str">
        <f>VLOOKUP(A731,'Medical Examinations'!$AS$1:$BC$2336,10,)</f>
        <v>Prediabetes</v>
      </c>
      <c r="L731" s="64" t="str">
        <f>VLOOKUP(A731,'Hospitalisation Details'!$L$2:$R$2342,2,)</f>
        <v>07-07-1959</v>
      </c>
      <c r="M731" s="65">
        <f>VLOOKUP(A731,'Hospitalisation Details'!$L$2:$R$2345,7,)</f>
        <v>13888</v>
      </c>
      <c r="N731" s="64" t="str">
        <f>VLOOKUP(A731,'Hospitalisation Details'!$L$2:$R$2342,4,)</f>
        <v>tier - 2</v>
      </c>
      <c r="O731" s="64" t="str">
        <f>VLOOKUP(A731,'Hospitalisation Details'!$L$2:$R$2342,5,)</f>
        <v>tier - 2</v>
      </c>
      <c r="P731" s="64" t="str">
        <f>VLOOKUP(A731,'Hospitalisation Details'!$L$2:$R$2342,6,)</f>
        <v>R1013</v>
      </c>
      <c r="Q731" s="64">
        <f>VLOOKUP(A731,'Hospitalisation Details'!$L$2:$R$2342,3,)</f>
        <v>63</v>
      </c>
      <c r="R731" s="64">
        <f>VLOOKUP(A731,'Hospitalisation Details'!$L$2:$U$2342,10,)</f>
        <v>7</v>
      </c>
      <c r="S731" s="64" t="str">
        <f>VLOOKUP(A731,'Hospitalisation Details'!$L$2:$U$2342,8,)</f>
        <v>Jul</v>
      </c>
      <c r="T731" s="126">
        <f>VLOOKUP(A731,'Hospitalisation Details'!$L$2:$U$2342,9,)</f>
        <v>1959</v>
      </c>
    </row>
    <row r="732" spans="1:20" ht="15.5" x14ac:dyDescent="0.35">
      <c r="A732" s="124" t="s">
        <v>1640</v>
      </c>
      <c r="B732" s="64" t="str">
        <f>VLOOKUP(A732,'Medical Examinations'!$AS$1:$BC$2336,9,)</f>
        <v>Jennifer L</v>
      </c>
      <c r="C732" s="64">
        <f>VLOOKUP(A732,'Medical Examinations'!$AS$1:$BC$2336,2,)</f>
        <v>36.299999999999997</v>
      </c>
      <c r="D732" s="64">
        <f>VLOOKUP(A732,'Medical Examinations'!$AS$1:$BC$2336,3,)</f>
        <v>5.79</v>
      </c>
      <c r="E732" s="64" t="str">
        <f>VLOOKUP(A732,'Medical Examinations'!$AS$1:$BC$2336,6,)</f>
        <v>Yes</v>
      </c>
      <c r="F732" s="64" t="str">
        <f>VLOOKUP(A732,'Medical Examinations'!$AS$1:$BC$2336,4,)</f>
        <v>No</v>
      </c>
      <c r="G732" s="64" t="str">
        <f>VLOOKUP(A732,'Medical Examinations'!$AS$1:$BC$2336,5,)</f>
        <v>No</v>
      </c>
      <c r="H732" s="64">
        <f>VLOOKUP(A732,'Medical Examinations'!$AS$1:$BC$2336,8,)</f>
        <v>2</v>
      </c>
      <c r="I732" s="64" t="str">
        <f>VLOOKUP(A732,'Medical Examinations'!$AS$1:$BC$2336,7,)</f>
        <v>No</v>
      </c>
      <c r="J732" s="64" t="str">
        <f>VLOOKUP(A732,'Medical Examinations'!$AS$1:$BC$2336,11,)</f>
        <v>Obesity</v>
      </c>
      <c r="K732" s="64" t="str">
        <f>VLOOKUP(A732,'Medical Examinations'!$AS$1:$BC$2336,10,)</f>
        <v>Prediabetes</v>
      </c>
      <c r="L732" s="64" t="str">
        <f>VLOOKUP(A732,'Hospitalisation Details'!$L$2:$R$2342,2,)</f>
        <v>29-12-1959</v>
      </c>
      <c r="M732" s="65">
        <f>VLOOKUP(A732,'Hospitalisation Details'!$L$2:$R$2345,7,)</f>
        <v>13887</v>
      </c>
      <c r="N732" s="64" t="str">
        <f>VLOOKUP(A732,'Hospitalisation Details'!$L$2:$R$2342,4,)</f>
        <v>tier - 2</v>
      </c>
      <c r="O732" s="64" t="str">
        <f>VLOOKUP(A732,'Hospitalisation Details'!$L$2:$R$2342,5,)</f>
        <v>tier - 3</v>
      </c>
      <c r="P732" s="64" t="str">
        <f>VLOOKUP(A732,'Hospitalisation Details'!$L$2:$R$2342,6,)</f>
        <v>R1013</v>
      </c>
      <c r="Q732" s="64">
        <f>VLOOKUP(A732,'Hospitalisation Details'!$L$2:$R$2342,3,)</f>
        <v>63</v>
      </c>
      <c r="R732" s="64">
        <f>VLOOKUP(A732,'Hospitalisation Details'!$L$2:$U$2342,10,)</f>
        <v>29</v>
      </c>
      <c r="S732" s="64" t="str">
        <f>VLOOKUP(A732,'Hospitalisation Details'!$L$2:$U$2342,8,)</f>
        <v>Dec</v>
      </c>
      <c r="T732" s="126">
        <f>VLOOKUP(A732,'Hospitalisation Details'!$L$2:$U$2342,9,)</f>
        <v>1959</v>
      </c>
    </row>
    <row r="733" spans="1:20" ht="15.5" x14ac:dyDescent="0.35">
      <c r="A733" s="124" t="s">
        <v>1639</v>
      </c>
      <c r="B733" s="64" t="str">
        <f>VLOOKUP(A733,'Medical Examinations'!$AS$1:$BC$2336,9,)</f>
        <v>Benjamin</v>
      </c>
      <c r="C733" s="64">
        <f>VLOOKUP(A733,'Medical Examinations'!$AS$1:$BC$2336,2,)</f>
        <v>45.34</v>
      </c>
      <c r="D733" s="64">
        <f>VLOOKUP(A733,'Medical Examinations'!$AS$1:$BC$2336,3,)</f>
        <v>5.69</v>
      </c>
      <c r="E733" s="64" t="str">
        <f>VLOOKUP(A733,'Medical Examinations'!$AS$1:$BC$2336,6,)</f>
        <v>Yes</v>
      </c>
      <c r="F733" s="64" t="str">
        <f>VLOOKUP(A733,'Medical Examinations'!$AS$1:$BC$2336,4,)</f>
        <v>No</v>
      </c>
      <c r="G733" s="64" t="str">
        <f>VLOOKUP(A733,'Medical Examinations'!$AS$1:$BC$2336,5,)</f>
        <v>No</v>
      </c>
      <c r="H733" s="64">
        <f>VLOOKUP(A733,'Medical Examinations'!$AS$1:$BC$2336,8,)</f>
        <v>0</v>
      </c>
      <c r="I733" s="64" t="str">
        <f>VLOOKUP(A733,'Medical Examinations'!$AS$1:$BC$2336,7,)</f>
        <v>No</v>
      </c>
      <c r="J733" s="64" t="str">
        <f>VLOOKUP(A733,'Medical Examinations'!$AS$1:$BC$2336,11,)</f>
        <v>Obesity</v>
      </c>
      <c r="K733" s="64" t="str">
        <f>VLOOKUP(A733,'Medical Examinations'!$AS$1:$BC$2336,10,)</f>
        <v>Normal</v>
      </c>
      <c r="L733" s="64" t="str">
        <f>VLOOKUP(A733,'Hospitalisation Details'!$L$2:$R$2342,2,)</f>
        <v>25-09-1985</v>
      </c>
      <c r="M733" s="65">
        <f>VLOOKUP(A733,'Hospitalisation Details'!$L$2:$R$2345,7,)</f>
        <v>13886</v>
      </c>
      <c r="N733" s="64" t="str">
        <f>VLOOKUP(A733,'Hospitalisation Details'!$L$2:$R$2342,4,)</f>
        <v>tier - 2</v>
      </c>
      <c r="O733" s="64" t="str">
        <f>VLOOKUP(A733,'Hospitalisation Details'!$L$2:$R$2342,5,)</f>
        <v>tier - 2</v>
      </c>
      <c r="P733" s="64" t="str">
        <f>VLOOKUP(A733,'Hospitalisation Details'!$L$2:$R$2342,6,)</f>
        <v>R1012</v>
      </c>
      <c r="Q733" s="64">
        <f>VLOOKUP(A733,'Hospitalisation Details'!$L$2:$R$2342,3,)</f>
        <v>37</v>
      </c>
      <c r="R733" s="64">
        <f>VLOOKUP(A733,'Hospitalisation Details'!$L$2:$U$2342,10,)</f>
        <v>25</v>
      </c>
      <c r="S733" s="64" t="str">
        <f>VLOOKUP(A733,'Hospitalisation Details'!$L$2:$U$2342,8,)</f>
        <v>Sep</v>
      </c>
      <c r="T733" s="126">
        <f>VLOOKUP(A733,'Hospitalisation Details'!$L$2:$U$2342,9,)</f>
        <v>1985</v>
      </c>
    </row>
    <row r="734" spans="1:20" ht="15.5" x14ac:dyDescent="0.35">
      <c r="A734" s="124" t="s">
        <v>1638</v>
      </c>
      <c r="B734" s="64" t="str">
        <f>VLOOKUP(A734,'Medical Examinations'!$AS$1:$BC$2336,9,)</f>
        <v>Tanya</v>
      </c>
      <c r="C734" s="64">
        <f>VLOOKUP(A734,'Medical Examinations'!$AS$1:$BC$2336,2,)</f>
        <v>31.8</v>
      </c>
      <c r="D734" s="64">
        <f>VLOOKUP(A734,'Medical Examinations'!$AS$1:$BC$2336,3,)</f>
        <v>5.36</v>
      </c>
      <c r="E734" s="64" t="str">
        <f>VLOOKUP(A734,'Medical Examinations'!$AS$1:$BC$2336,6,)</f>
        <v>Yes</v>
      </c>
      <c r="F734" s="64" t="str">
        <f>VLOOKUP(A734,'Medical Examinations'!$AS$1:$BC$2336,4,)</f>
        <v>No</v>
      </c>
      <c r="G734" s="64" t="str">
        <f>VLOOKUP(A734,'Medical Examinations'!$AS$1:$BC$2336,5,)</f>
        <v>No</v>
      </c>
      <c r="H734" s="64">
        <f>VLOOKUP(A734,'Medical Examinations'!$AS$1:$BC$2336,8,)</f>
        <v>2</v>
      </c>
      <c r="I734" s="64" t="str">
        <f>VLOOKUP(A734,'Medical Examinations'!$AS$1:$BC$2336,7,)</f>
        <v>No</v>
      </c>
      <c r="J734" s="64" t="str">
        <f>VLOOKUP(A734,'Medical Examinations'!$AS$1:$BC$2336,11,)</f>
        <v>Obesity</v>
      </c>
      <c r="K734" s="64" t="str">
        <f>VLOOKUP(A734,'Medical Examinations'!$AS$1:$BC$2336,10,)</f>
        <v>Normal</v>
      </c>
      <c r="L734" s="64" t="str">
        <f>VLOOKUP(A734,'Hospitalisation Details'!$L$2:$R$2342,2,)</f>
        <v>05-10-1959</v>
      </c>
      <c r="M734" s="65">
        <f>VLOOKUP(A734,'Hospitalisation Details'!$L$2:$R$2345,7,)</f>
        <v>13881</v>
      </c>
      <c r="N734" s="64" t="str">
        <f>VLOOKUP(A734,'Hospitalisation Details'!$L$2:$R$2342,4,)</f>
        <v>tier - 2</v>
      </c>
      <c r="O734" s="64" t="str">
        <f>VLOOKUP(A734,'Hospitalisation Details'!$L$2:$R$2342,5,)</f>
        <v>tier - 2</v>
      </c>
      <c r="P734" s="64" t="str">
        <f>VLOOKUP(A734,'Hospitalisation Details'!$L$2:$R$2342,6,)</f>
        <v>R1011</v>
      </c>
      <c r="Q734" s="64">
        <f>VLOOKUP(A734,'Hospitalisation Details'!$L$2:$R$2342,3,)</f>
        <v>63</v>
      </c>
      <c r="R734" s="64">
        <f>VLOOKUP(A734,'Hospitalisation Details'!$L$2:$U$2342,10,)</f>
        <v>5</v>
      </c>
      <c r="S734" s="64" t="str">
        <f>VLOOKUP(A734,'Hospitalisation Details'!$L$2:$U$2342,8,)</f>
        <v>Oct</v>
      </c>
      <c r="T734" s="126">
        <f>VLOOKUP(A734,'Hospitalisation Details'!$L$2:$U$2342,9,)</f>
        <v>1959</v>
      </c>
    </row>
    <row r="735" spans="1:20" ht="15.5" x14ac:dyDescent="0.35">
      <c r="A735" s="124" t="s">
        <v>1637</v>
      </c>
      <c r="B735" s="64" t="str">
        <f>VLOOKUP(A735,'Medical Examinations'!$AS$1:$BC$2336,9,)</f>
        <v>Tracy</v>
      </c>
      <c r="C735" s="64">
        <f>VLOOKUP(A735,'Medical Examinations'!$AS$1:$BC$2336,2,)</f>
        <v>41.02</v>
      </c>
      <c r="D735" s="64">
        <f>VLOOKUP(A735,'Medical Examinations'!$AS$1:$BC$2336,3,)</f>
        <v>11.37</v>
      </c>
      <c r="E735" s="64" t="str">
        <f>VLOOKUP(A735,'Medical Examinations'!$AS$1:$BC$2336,6,)</f>
        <v>No</v>
      </c>
      <c r="F735" s="64" t="str">
        <f>VLOOKUP(A735,'Medical Examinations'!$AS$1:$BC$2336,4,)</f>
        <v>No</v>
      </c>
      <c r="G735" s="64" t="str">
        <f>VLOOKUP(A735,'Medical Examinations'!$AS$1:$BC$2336,5,)</f>
        <v>No</v>
      </c>
      <c r="H735" s="64">
        <f>VLOOKUP(A735,'Medical Examinations'!$AS$1:$BC$2336,8,)</f>
        <v>0</v>
      </c>
      <c r="I735" s="64" t="str">
        <f>VLOOKUP(A735,'Medical Examinations'!$AS$1:$BC$2336,7,)</f>
        <v>No</v>
      </c>
      <c r="J735" s="64" t="str">
        <f>VLOOKUP(A735,'Medical Examinations'!$AS$1:$BC$2336,11,)</f>
        <v>Obesity</v>
      </c>
      <c r="K735" s="64" t="str">
        <f>VLOOKUP(A735,'Medical Examinations'!$AS$1:$BC$2336,10,)</f>
        <v>Diabetes</v>
      </c>
      <c r="L735" s="64" t="str">
        <f>VLOOKUP(A735,'Hospitalisation Details'!$L$2:$R$2342,2,)</f>
        <v>19-12-1978</v>
      </c>
      <c r="M735" s="65">
        <f>VLOOKUP(A735,'Hospitalisation Details'!$L$2:$R$2345,7,)</f>
        <v>13875</v>
      </c>
      <c r="N735" s="64" t="str">
        <f>VLOOKUP(A735,'Hospitalisation Details'!$L$2:$R$2342,4,)</f>
        <v>tier - 2</v>
      </c>
      <c r="O735" s="64" t="str">
        <f>VLOOKUP(A735,'Hospitalisation Details'!$L$2:$R$2342,5,)</f>
        <v>tier - 1</v>
      </c>
      <c r="P735" s="64" t="str">
        <f>VLOOKUP(A735,'Hospitalisation Details'!$L$2:$R$2342,6,)</f>
        <v>R1012</v>
      </c>
      <c r="Q735" s="64">
        <f>VLOOKUP(A735,'Hospitalisation Details'!$L$2:$R$2342,3,)</f>
        <v>44</v>
      </c>
      <c r="R735" s="64">
        <f>VLOOKUP(A735,'Hospitalisation Details'!$L$2:$U$2342,10,)</f>
        <v>19</v>
      </c>
      <c r="S735" s="64" t="str">
        <f>VLOOKUP(A735,'Hospitalisation Details'!$L$2:$U$2342,8,)</f>
        <v>Dec</v>
      </c>
      <c r="T735" s="126">
        <f>VLOOKUP(A735,'Hospitalisation Details'!$L$2:$U$2342,9,)</f>
        <v>1978</v>
      </c>
    </row>
    <row r="736" spans="1:20" ht="15.5" x14ac:dyDescent="0.35">
      <c r="A736" s="124" t="s">
        <v>1636</v>
      </c>
      <c r="B736" s="64" t="str">
        <f>VLOOKUP(A736,'Medical Examinations'!$AS$1:$BC$2336,9,)</f>
        <v>Emily S</v>
      </c>
      <c r="C736" s="64">
        <f>VLOOKUP(A736,'Medical Examinations'!$AS$1:$BC$2336,2,)</f>
        <v>32.68</v>
      </c>
      <c r="D736" s="64">
        <f>VLOOKUP(A736,'Medical Examinations'!$AS$1:$BC$2336,3,)</f>
        <v>11.87</v>
      </c>
      <c r="E736" s="64" t="str">
        <f>VLOOKUP(A736,'Medical Examinations'!$AS$1:$BC$2336,6,)</f>
        <v>No</v>
      </c>
      <c r="F736" s="64" t="str">
        <f>VLOOKUP(A736,'Medical Examinations'!$AS$1:$BC$2336,4,)</f>
        <v>No</v>
      </c>
      <c r="G736" s="64" t="str">
        <f>VLOOKUP(A736,'Medical Examinations'!$AS$1:$BC$2336,5,)</f>
        <v>No</v>
      </c>
      <c r="H736" s="64">
        <f>VLOOKUP(A736,'Medical Examinations'!$AS$1:$BC$2336,8,)</f>
        <v>0</v>
      </c>
      <c r="I736" s="64" t="str">
        <f>VLOOKUP(A736,'Medical Examinations'!$AS$1:$BC$2336,7,)</f>
        <v>No</v>
      </c>
      <c r="J736" s="64" t="str">
        <f>VLOOKUP(A736,'Medical Examinations'!$AS$1:$BC$2336,11,)</f>
        <v>Obesity</v>
      </c>
      <c r="K736" s="64" t="str">
        <f>VLOOKUP(A736,'Medical Examinations'!$AS$1:$BC$2336,10,)</f>
        <v>Diabetes</v>
      </c>
      <c r="L736" s="64" t="str">
        <f>VLOOKUP(A736,'Hospitalisation Details'!$L$2:$R$2342,2,)</f>
        <v>21-07-1960</v>
      </c>
      <c r="M736" s="65">
        <f>VLOOKUP(A736,'Hospitalisation Details'!$L$2:$R$2345,7,)</f>
        <v>13845</v>
      </c>
      <c r="N736" s="64" t="str">
        <f>VLOOKUP(A736,'Hospitalisation Details'!$L$2:$R$2342,4,)</f>
        <v>tier - 2</v>
      </c>
      <c r="O736" s="64" t="str">
        <f>VLOOKUP(A736,'Hospitalisation Details'!$L$2:$R$2342,5,)</f>
        <v>tier - 2</v>
      </c>
      <c r="P736" s="64" t="str">
        <f>VLOOKUP(A736,'Hospitalisation Details'!$L$2:$R$2342,6,)</f>
        <v>R1012</v>
      </c>
      <c r="Q736" s="64">
        <f>VLOOKUP(A736,'Hospitalisation Details'!$L$2:$R$2342,3,)</f>
        <v>62</v>
      </c>
      <c r="R736" s="64">
        <f>VLOOKUP(A736,'Hospitalisation Details'!$L$2:$U$2342,10,)</f>
        <v>21</v>
      </c>
      <c r="S736" s="64" t="str">
        <f>VLOOKUP(A736,'Hospitalisation Details'!$L$2:$U$2342,8,)</f>
        <v>Jul</v>
      </c>
      <c r="T736" s="126">
        <f>VLOOKUP(A736,'Hospitalisation Details'!$L$2:$U$2342,9,)</f>
        <v>1960</v>
      </c>
    </row>
    <row r="737" spans="1:20" ht="15.5" x14ac:dyDescent="0.35">
      <c r="A737" s="124" t="s">
        <v>1635</v>
      </c>
      <c r="B737" s="64" t="str">
        <f>VLOOKUP(A737,'Medical Examinations'!$AS$1:$BC$2336,9,)</f>
        <v>Kelly R</v>
      </c>
      <c r="C737" s="64">
        <f>VLOOKUP(A737,'Medical Examinations'!$AS$1:$BC$2336,2,)</f>
        <v>21.7</v>
      </c>
      <c r="D737" s="64">
        <f>VLOOKUP(A737,'Medical Examinations'!$AS$1:$BC$2336,3,)</f>
        <v>4.9000000000000004</v>
      </c>
      <c r="E737" s="64" t="str">
        <f>VLOOKUP(A737,'Medical Examinations'!$AS$1:$BC$2336,6,)</f>
        <v>No</v>
      </c>
      <c r="F737" s="64" t="str">
        <f>VLOOKUP(A737,'Medical Examinations'!$AS$1:$BC$2336,4,)</f>
        <v>No</v>
      </c>
      <c r="G737" s="64" t="str">
        <f>VLOOKUP(A737,'Medical Examinations'!$AS$1:$BC$2336,5,)</f>
        <v>Yes</v>
      </c>
      <c r="H737" s="64">
        <f>VLOOKUP(A737,'Medical Examinations'!$AS$1:$BC$2336,8,)</f>
        <v>1</v>
      </c>
      <c r="I737" s="64" t="str">
        <f>VLOOKUP(A737,'Medical Examinations'!$AS$1:$BC$2336,7,)</f>
        <v>Yes</v>
      </c>
      <c r="J737" s="64" t="str">
        <f>VLOOKUP(A737,'Medical Examinations'!$AS$1:$BC$2336,11,)</f>
        <v xml:space="preserve">Normal Weight 
</v>
      </c>
      <c r="K737" s="64" t="str">
        <f>VLOOKUP(A737,'Medical Examinations'!$AS$1:$BC$2336,10,)</f>
        <v>Normal</v>
      </c>
      <c r="L737" s="64" t="str">
        <f>VLOOKUP(A737,'Hospitalisation Details'!$L$2:$R$2342,2,)</f>
        <v>07-06-2003</v>
      </c>
      <c r="M737" s="65">
        <f>VLOOKUP(A737,'Hospitalisation Details'!$L$2:$R$2345,7,)</f>
        <v>13845</v>
      </c>
      <c r="N737" s="64" t="str">
        <f>VLOOKUP(A737,'Hospitalisation Details'!$L$2:$R$2342,4,)</f>
        <v>tier - 2</v>
      </c>
      <c r="O737" s="64" t="str">
        <f>VLOOKUP(A737,'Hospitalisation Details'!$L$2:$R$2342,5,)</f>
        <v>tier - 1</v>
      </c>
      <c r="P737" s="64" t="str">
        <f>VLOOKUP(A737,'Hospitalisation Details'!$L$2:$R$2342,6,)</f>
        <v>R1011</v>
      </c>
      <c r="Q737" s="64">
        <f>VLOOKUP(A737,'Hospitalisation Details'!$L$2:$R$2342,3,)</f>
        <v>20</v>
      </c>
      <c r="R737" s="64">
        <f>VLOOKUP(A737,'Hospitalisation Details'!$L$2:$U$2342,10,)</f>
        <v>7</v>
      </c>
      <c r="S737" s="64" t="str">
        <f>VLOOKUP(A737,'Hospitalisation Details'!$L$2:$U$2342,8,)</f>
        <v>Jun</v>
      </c>
      <c r="T737" s="126">
        <f>VLOOKUP(A737,'Hospitalisation Details'!$L$2:$U$2342,9,)</f>
        <v>2003</v>
      </c>
    </row>
    <row r="738" spans="1:20" ht="15.5" x14ac:dyDescent="0.35">
      <c r="A738" s="124" t="s">
        <v>1634</v>
      </c>
      <c r="B738" s="64" t="str">
        <f>VLOOKUP(A738,'Medical Examinations'!$AS$1:$BC$2336,9,)</f>
        <v>Kyle</v>
      </c>
      <c r="C738" s="64">
        <f>VLOOKUP(A738,'Medical Examinations'!$AS$1:$BC$2336,2,)</f>
        <v>40.479999999999997</v>
      </c>
      <c r="D738" s="64">
        <f>VLOOKUP(A738,'Medical Examinations'!$AS$1:$BC$2336,3,)</f>
        <v>6.7</v>
      </c>
      <c r="E738" s="64" t="str">
        <f>VLOOKUP(A738,'Medical Examinations'!$AS$1:$BC$2336,6,)</f>
        <v>No</v>
      </c>
      <c r="F738" s="64" t="str">
        <f>VLOOKUP(A738,'Medical Examinations'!$AS$1:$BC$2336,4,)</f>
        <v>No</v>
      </c>
      <c r="G738" s="64" t="str">
        <f>VLOOKUP(A738,'Medical Examinations'!$AS$1:$BC$2336,5,)</f>
        <v>No</v>
      </c>
      <c r="H738" s="64">
        <f>VLOOKUP(A738,'Medical Examinations'!$AS$1:$BC$2336,8,)</f>
        <v>3</v>
      </c>
      <c r="I738" s="64" t="str">
        <f>VLOOKUP(A738,'Medical Examinations'!$AS$1:$BC$2336,7,)</f>
        <v>No</v>
      </c>
      <c r="J738" s="64" t="str">
        <f>VLOOKUP(A738,'Medical Examinations'!$AS$1:$BC$2336,11,)</f>
        <v>Obesity</v>
      </c>
      <c r="K738" s="64" t="str">
        <f>VLOOKUP(A738,'Medical Examinations'!$AS$1:$BC$2336,10,)</f>
        <v>Diabetes</v>
      </c>
      <c r="L738" s="64" t="str">
        <f>VLOOKUP(A738,'Hospitalisation Details'!$L$2:$R$2342,2,)</f>
        <v>10-12-1958</v>
      </c>
      <c r="M738" s="65">
        <f>VLOOKUP(A738,'Hospitalisation Details'!$L$2:$R$2345,7,)</f>
        <v>13831</v>
      </c>
      <c r="N738" s="64" t="str">
        <f>VLOOKUP(A738,'Hospitalisation Details'!$L$2:$R$2342,4,)</f>
        <v>tier - 3</v>
      </c>
      <c r="O738" s="64" t="str">
        <f>VLOOKUP(A738,'Hospitalisation Details'!$L$2:$R$2342,5,)</f>
        <v>tier - 1</v>
      </c>
      <c r="P738" s="64" t="str">
        <f>VLOOKUP(A738,'Hospitalisation Details'!$L$2:$R$2342,6,)</f>
        <v>R1013</v>
      </c>
      <c r="Q738" s="64">
        <f>VLOOKUP(A738,'Hospitalisation Details'!$L$2:$R$2342,3,)</f>
        <v>64</v>
      </c>
      <c r="R738" s="64">
        <f>VLOOKUP(A738,'Hospitalisation Details'!$L$2:$U$2342,10,)</f>
        <v>10</v>
      </c>
      <c r="S738" s="64" t="str">
        <f>VLOOKUP(A738,'Hospitalisation Details'!$L$2:$U$2342,8,)</f>
        <v>Dec</v>
      </c>
      <c r="T738" s="126">
        <f>VLOOKUP(A738,'Hospitalisation Details'!$L$2:$U$2342,9,)</f>
        <v>1958</v>
      </c>
    </row>
    <row r="739" spans="1:20" ht="15.5" x14ac:dyDescent="0.35">
      <c r="A739" s="124" t="s">
        <v>1633</v>
      </c>
      <c r="B739" s="64" t="str">
        <f>VLOOKUP(A739,'Medical Examinations'!$AS$1:$BC$2336,9,)</f>
        <v>Bruce A Jr.</v>
      </c>
      <c r="C739" s="64">
        <f>VLOOKUP(A739,'Medical Examinations'!$AS$1:$BC$2336,2,)</f>
        <v>34.5</v>
      </c>
      <c r="D739" s="64">
        <f>VLOOKUP(A739,'Medical Examinations'!$AS$1:$BC$2336,3,)</f>
        <v>10.3</v>
      </c>
      <c r="E739" s="64" t="str">
        <f>VLOOKUP(A739,'Medical Examinations'!$AS$1:$BC$2336,6,)</f>
        <v>No</v>
      </c>
      <c r="F739" s="64" t="str">
        <f>VLOOKUP(A739,'Medical Examinations'!$AS$1:$BC$2336,4,)</f>
        <v>No</v>
      </c>
      <c r="G739" s="64" t="str">
        <f>VLOOKUP(A739,'Medical Examinations'!$AS$1:$BC$2336,5,)</f>
        <v>No</v>
      </c>
      <c r="H739" s="64">
        <f>VLOOKUP(A739,'Medical Examinations'!$AS$1:$BC$2336,8,)</f>
        <v>3</v>
      </c>
      <c r="I739" s="64" t="str">
        <f>VLOOKUP(A739,'Medical Examinations'!$AS$1:$BC$2336,7,)</f>
        <v>No</v>
      </c>
      <c r="J739" s="64" t="str">
        <f>VLOOKUP(A739,'Medical Examinations'!$AS$1:$BC$2336,11,)</f>
        <v>Obesity</v>
      </c>
      <c r="K739" s="64" t="str">
        <f>VLOOKUP(A739,'Medical Examinations'!$AS$1:$BC$2336,10,)</f>
        <v>Diabetes</v>
      </c>
      <c r="L739" s="64" t="str">
        <f>VLOOKUP(A739,'Hospitalisation Details'!$L$2:$R$2342,2,)</f>
        <v>25-11-1958</v>
      </c>
      <c r="M739" s="65">
        <f>VLOOKUP(A739,'Hospitalisation Details'!$L$2:$R$2345,7,)</f>
        <v>13823</v>
      </c>
      <c r="N739" s="64" t="str">
        <f>VLOOKUP(A739,'Hospitalisation Details'!$L$2:$R$2342,4,)</f>
        <v>tier - 3</v>
      </c>
      <c r="O739" s="64" t="str">
        <f>VLOOKUP(A739,'Hospitalisation Details'!$L$2:$R$2342,5,)</f>
        <v>tier - 3</v>
      </c>
      <c r="P739" s="64" t="str">
        <f>VLOOKUP(A739,'Hospitalisation Details'!$L$2:$R$2342,6,)</f>
        <v>R1011</v>
      </c>
      <c r="Q739" s="64">
        <f>VLOOKUP(A739,'Hospitalisation Details'!$L$2:$R$2342,3,)</f>
        <v>64</v>
      </c>
      <c r="R739" s="64">
        <f>VLOOKUP(A739,'Hospitalisation Details'!$L$2:$U$2342,10,)</f>
        <v>25</v>
      </c>
      <c r="S739" s="64" t="str">
        <f>VLOOKUP(A739,'Hospitalisation Details'!$L$2:$U$2342,8,)</f>
        <v>Nov</v>
      </c>
      <c r="T739" s="126">
        <f>VLOOKUP(A739,'Hospitalisation Details'!$L$2:$U$2342,9,)</f>
        <v>1958</v>
      </c>
    </row>
    <row r="740" spans="1:20" ht="15.5" x14ac:dyDescent="0.35">
      <c r="A740" s="124" t="s">
        <v>1632</v>
      </c>
      <c r="B740" s="64" t="str">
        <f>VLOOKUP(A740,'Medical Examinations'!$AS$1:$BC$2336,9,)</f>
        <v>Cary J</v>
      </c>
      <c r="C740" s="64">
        <f>VLOOKUP(A740,'Medical Examinations'!$AS$1:$BC$2336,2,)</f>
        <v>45.9</v>
      </c>
      <c r="D740" s="64">
        <f>VLOOKUP(A740,'Medical Examinations'!$AS$1:$BC$2336,3,)</f>
        <v>11.14</v>
      </c>
      <c r="E740" s="64" t="str">
        <f>VLOOKUP(A740,'Medical Examinations'!$AS$1:$BC$2336,6,)</f>
        <v>Yes</v>
      </c>
      <c r="F740" s="64" t="str">
        <f>VLOOKUP(A740,'Medical Examinations'!$AS$1:$BC$2336,4,)</f>
        <v>No</v>
      </c>
      <c r="G740" s="64" t="str">
        <f>VLOOKUP(A740,'Medical Examinations'!$AS$1:$BC$2336,5,)</f>
        <v>No</v>
      </c>
      <c r="H740" s="64">
        <f>VLOOKUP(A740,'Medical Examinations'!$AS$1:$BC$2336,8,)</f>
        <v>1</v>
      </c>
      <c r="I740" s="64" t="str">
        <f>VLOOKUP(A740,'Medical Examinations'!$AS$1:$BC$2336,7,)</f>
        <v>No</v>
      </c>
      <c r="J740" s="64" t="str">
        <f>VLOOKUP(A740,'Medical Examinations'!$AS$1:$BC$2336,11,)</f>
        <v>Obesity</v>
      </c>
      <c r="K740" s="64" t="str">
        <f>VLOOKUP(A740,'Medical Examinations'!$AS$1:$BC$2336,10,)</f>
        <v>Diabetes</v>
      </c>
      <c r="L740" s="64" t="str">
        <f>VLOOKUP(A740,'Hospitalisation Details'!$L$2:$R$2342,2,)</f>
        <v>08-12-1986</v>
      </c>
      <c r="M740" s="65">
        <f>VLOOKUP(A740,'Hospitalisation Details'!$L$2:$R$2345,7,)</f>
        <v>13819</v>
      </c>
      <c r="N740" s="64" t="str">
        <f>VLOOKUP(A740,'Hospitalisation Details'!$L$2:$R$2342,4,)</f>
        <v>tier - 3</v>
      </c>
      <c r="O740" s="64" t="str">
        <f>VLOOKUP(A740,'Hospitalisation Details'!$L$2:$R$2342,5,)</f>
        <v>tier - 2</v>
      </c>
      <c r="P740" s="64" t="str">
        <f>VLOOKUP(A740,'Hospitalisation Details'!$L$2:$R$2342,6,)</f>
        <v>R1012</v>
      </c>
      <c r="Q740" s="64">
        <f>VLOOKUP(A740,'Hospitalisation Details'!$L$2:$R$2342,3,)</f>
        <v>36</v>
      </c>
      <c r="R740" s="64">
        <f>VLOOKUP(A740,'Hospitalisation Details'!$L$2:$U$2342,10,)</f>
        <v>8</v>
      </c>
      <c r="S740" s="64" t="str">
        <f>VLOOKUP(A740,'Hospitalisation Details'!$L$2:$U$2342,8,)</f>
        <v>Dec</v>
      </c>
      <c r="T740" s="126">
        <f>VLOOKUP(A740,'Hospitalisation Details'!$L$2:$U$2342,9,)</f>
        <v>1986</v>
      </c>
    </row>
    <row r="741" spans="1:20" ht="15.5" x14ac:dyDescent="0.35">
      <c r="A741" s="124" t="s">
        <v>1631</v>
      </c>
      <c r="B741" s="64" t="str">
        <f>VLOOKUP(A741,'Medical Examinations'!$AS$1:$BC$2336,9,)</f>
        <v>Jill M</v>
      </c>
      <c r="C741" s="64">
        <f>VLOOKUP(A741,'Medical Examinations'!$AS$1:$BC$2336,2,)</f>
        <v>33.479999999999997</v>
      </c>
      <c r="D741" s="64">
        <f>VLOOKUP(A741,'Medical Examinations'!$AS$1:$BC$2336,3,)</f>
        <v>4.74</v>
      </c>
      <c r="E741" s="64" t="str">
        <f>VLOOKUP(A741,'Medical Examinations'!$AS$1:$BC$2336,6,)</f>
        <v>Yes</v>
      </c>
      <c r="F741" s="64" t="str">
        <f>VLOOKUP(A741,'Medical Examinations'!$AS$1:$BC$2336,4,)</f>
        <v>No</v>
      </c>
      <c r="G741" s="64" t="str">
        <f>VLOOKUP(A741,'Medical Examinations'!$AS$1:$BC$2336,5,)</f>
        <v>No</v>
      </c>
      <c r="H741" s="64">
        <f>VLOOKUP(A741,'Medical Examinations'!$AS$1:$BC$2336,8,)</f>
        <v>2</v>
      </c>
      <c r="I741" s="64" t="str">
        <f>VLOOKUP(A741,'Medical Examinations'!$AS$1:$BC$2336,7,)</f>
        <v>No</v>
      </c>
      <c r="J741" s="64" t="str">
        <f>VLOOKUP(A741,'Medical Examinations'!$AS$1:$BC$2336,11,)</f>
        <v>Obesity</v>
      </c>
      <c r="K741" s="64" t="str">
        <f>VLOOKUP(A741,'Medical Examinations'!$AS$1:$BC$2336,10,)</f>
        <v>Normal</v>
      </c>
      <c r="L741" s="64" t="str">
        <f>VLOOKUP(A741,'Hospitalisation Details'!$L$2:$R$2342,2,)</f>
        <v>10-11-1966</v>
      </c>
      <c r="M741" s="65">
        <f>VLOOKUP(A741,'Hospitalisation Details'!$L$2:$R$2345,7,)</f>
        <v>13802</v>
      </c>
      <c r="N741" s="64" t="str">
        <f>VLOOKUP(A741,'Hospitalisation Details'!$L$2:$R$2342,4,)</f>
        <v>tier - 3</v>
      </c>
      <c r="O741" s="64" t="str">
        <f>VLOOKUP(A741,'Hospitalisation Details'!$L$2:$R$2342,5,)</f>
        <v>tier - 3</v>
      </c>
      <c r="P741" s="64" t="str">
        <f>VLOOKUP(A741,'Hospitalisation Details'!$L$2:$R$2342,6,)</f>
        <v>R1026</v>
      </c>
      <c r="Q741" s="64">
        <f>VLOOKUP(A741,'Hospitalisation Details'!$L$2:$R$2342,3,)</f>
        <v>56</v>
      </c>
      <c r="R741" s="64">
        <f>VLOOKUP(A741,'Hospitalisation Details'!$L$2:$U$2342,10,)</f>
        <v>10</v>
      </c>
      <c r="S741" s="64" t="str">
        <f>VLOOKUP(A741,'Hospitalisation Details'!$L$2:$U$2342,8,)</f>
        <v>Nov</v>
      </c>
      <c r="T741" s="126">
        <f>VLOOKUP(A741,'Hospitalisation Details'!$L$2:$U$2342,9,)</f>
        <v>1966</v>
      </c>
    </row>
    <row r="742" spans="1:20" ht="15.5" x14ac:dyDescent="0.35">
      <c r="A742" s="124" t="s">
        <v>1630</v>
      </c>
      <c r="B742" s="64" t="str">
        <f>VLOOKUP(A742,'Medical Examinations'!$AS$1:$BC$2336,9,)</f>
        <v>Chris</v>
      </c>
      <c r="C742" s="64">
        <f>VLOOKUP(A742,'Medical Examinations'!$AS$1:$BC$2336,2,)</f>
        <v>28.31</v>
      </c>
      <c r="D742" s="64">
        <f>VLOOKUP(A742,'Medical Examinations'!$AS$1:$BC$2336,3,)</f>
        <v>5.96</v>
      </c>
      <c r="E742" s="64" t="str">
        <f>VLOOKUP(A742,'Medical Examinations'!$AS$1:$BC$2336,6,)</f>
        <v>Yes</v>
      </c>
      <c r="F742" s="64" t="str">
        <f>VLOOKUP(A742,'Medical Examinations'!$AS$1:$BC$2336,4,)</f>
        <v>No</v>
      </c>
      <c r="G742" s="64" t="str">
        <f>VLOOKUP(A742,'Medical Examinations'!$AS$1:$BC$2336,5,)</f>
        <v>No</v>
      </c>
      <c r="H742" s="64">
        <f>VLOOKUP(A742,'Medical Examinations'!$AS$1:$BC$2336,8,)</f>
        <v>2</v>
      </c>
      <c r="I742" s="64" t="str">
        <f>VLOOKUP(A742,'Medical Examinations'!$AS$1:$BC$2336,7,)</f>
        <v>No</v>
      </c>
      <c r="J742" s="64" t="str">
        <f>VLOOKUP(A742,'Medical Examinations'!$AS$1:$BC$2336,11,)</f>
        <v>Over weight</v>
      </c>
      <c r="K742" s="64" t="str">
        <f>VLOOKUP(A742,'Medical Examinations'!$AS$1:$BC$2336,10,)</f>
        <v>Prediabetes</v>
      </c>
      <c r="L742" s="64" t="str">
        <f>VLOOKUP(A742,'Hospitalisation Details'!$L$2:$R$2342,2,)</f>
        <v>06-08-1959</v>
      </c>
      <c r="M742" s="65">
        <f>VLOOKUP(A742,'Hospitalisation Details'!$L$2:$R$2345,7,)</f>
        <v>13770</v>
      </c>
      <c r="N742" s="64" t="str">
        <f>VLOOKUP(A742,'Hospitalisation Details'!$L$2:$R$2342,4,)</f>
        <v>tier - 3</v>
      </c>
      <c r="O742" s="64" t="str">
        <f>VLOOKUP(A742,'Hospitalisation Details'!$L$2:$R$2342,5,)</f>
        <v>tier - 1</v>
      </c>
      <c r="P742" s="64" t="str">
        <f>VLOOKUP(A742,'Hospitalisation Details'!$L$2:$R$2342,6,)</f>
        <v>R1012</v>
      </c>
      <c r="Q742" s="64">
        <f>VLOOKUP(A742,'Hospitalisation Details'!$L$2:$R$2342,3,)</f>
        <v>63</v>
      </c>
      <c r="R742" s="64">
        <f>VLOOKUP(A742,'Hospitalisation Details'!$L$2:$U$2342,10,)</f>
        <v>6</v>
      </c>
      <c r="S742" s="64" t="str">
        <f>VLOOKUP(A742,'Hospitalisation Details'!$L$2:$U$2342,8,)</f>
        <v>Aug</v>
      </c>
      <c r="T742" s="126">
        <f>VLOOKUP(A742,'Hospitalisation Details'!$L$2:$U$2342,9,)</f>
        <v>1959</v>
      </c>
    </row>
    <row r="743" spans="1:20" ht="15.5" x14ac:dyDescent="0.35">
      <c r="A743" s="124" t="s">
        <v>1629</v>
      </c>
      <c r="B743" s="64" t="str">
        <f>VLOOKUP(A743,'Medical Examinations'!$AS$1:$BC$2336,9,)</f>
        <v>Michael E.</v>
      </c>
      <c r="C743" s="64">
        <f>VLOOKUP(A743,'Medical Examinations'!$AS$1:$BC$2336,2,)</f>
        <v>21.565000000000001</v>
      </c>
      <c r="D743" s="64">
        <f>VLOOKUP(A743,'Medical Examinations'!$AS$1:$BC$2336,3,)</f>
        <v>4.95</v>
      </c>
      <c r="E743" s="64" t="str">
        <f>VLOOKUP(A743,'Medical Examinations'!$AS$1:$BC$2336,6,)</f>
        <v>No</v>
      </c>
      <c r="F743" s="64" t="str">
        <f>VLOOKUP(A743,'Medical Examinations'!$AS$1:$BC$2336,4,)</f>
        <v>yes</v>
      </c>
      <c r="G743" s="64" t="str">
        <f>VLOOKUP(A743,'Medical Examinations'!$AS$1:$BC$2336,5,)</f>
        <v>No</v>
      </c>
      <c r="H743" s="64">
        <f>VLOOKUP(A743,'Medical Examinations'!$AS$1:$BC$2336,8,)</f>
        <v>1</v>
      </c>
      <c r="I743" s="64" t="str">
        <f>VLOOKUP(A743,'Medical Examinations'!$AS$1:$BC$2336,7,)</f>
        <v>Yes</v>
      </c>
      <c r="J743" s="64" t="str">
        <f>VLOOKUP(A743,'Medical Examinations'!$AS$1:$BC$2336,11,)</f>
        <v xml:space="preserve">Normal Weight 
</v>
      </c>
      <c r="K743" s="64" t="str">
        <f>VLOOKUP(A743,'Medical Examinations'!$AS$1:$BC$2336,10,)</f>
        <v>Normal</v>
      </c>
      <c r="L743" s="64" t="str">
        <f>VLOOKUP(A743,'Hospitalisation Details'!$L$2:$R$2342,2,)</f>
        <v>16-07-2004</v>
      </c>
      <c r="M743" s="65">
        <f>VLOOKUP(A743,'Hospitalisation Details'!$L$2:$R$2345,7,)</f>
        <v>13748</v>
      </c>
      <c r="N743" s="64" t="str">
        <f>VLOOKUP(A743,'Hospitalisation Details'!$L$2:$R$2342,4,)</f>
        <v>tier - 3</v>
      </c>
      <c r="O743" s="64" t="str">
        <f>VLOOKUP(A743,'Hospitalisation Details'!$L$2:$R$2342,5,)</f>
        <v>tier - 2</v>
      </c>
      <c r="P743" s="64" t="str">
        <f>VLOOKUP(A743,'Hospitalisation Details'!$L$2:$R$2342,6,)</f>
        <v>R1018</v>
      </c>
      <c r="Q743" s="64">
        <f>VLOOKUP(A743,'Hospitalisation Details'!$L$2:$R$2342,3,)</f>
        <v>18</v>
      </c>
      <c r="R743" s="64">
        <f>VLOOKUP(A743,'Hospitalisation Details'!$L$2:$U$2342,10,)</f>
        <v>16</v>
      </c>
      <c r="S743" s="64" t="str">
        <f>VLOOKUP(A743,'Hospitalisation Details'!$L$2:$U$2342,8,)</f>
        <v>Jul</v>
      </c>
      <c r="T743" s="126">
        <f>VLOOKUP(A743,'Hospitalisation Details'!$L$2:$U$2342,9,)</f>
        <v>2004</v>
      </c>
    </row>
    <row r="744" spans="1:20" ht="15.5" x14ac:dyDescent="0.35">
      <c r="A744" s="124" t="s">
        <v>1628</v>
      </c>
      <c r="B744" s="64" t="str">
        <f>VLOOKUP(A744,'Medical Examinations'!$AS$1:$BC$2336,9,)</f>
        <v>Lauren</v>
      </c>
      <c r="C744" s="64">
        <f>VLOOKUP(A744,'Medical Examinations'!$AS$1:$BC$2336,2,)</f>
        <v>35.590000000000003</v>
      </c>
      <c r="D744" s="64">
        <f>VLOOKUP(A744,'Medical Examinations'!$AS$1:$BC$2336,3,)</f>
        <v>5.21</v>
      </c>
      <c r="E744" s="64" t="str">
        <f>VLOOKUP(A744,'Medical Examinations'!$AS$1:$BC$2336,6,)</f>
        <v>Yes</v>
      </c>
      <c r="F744" s="64" t="str">
        <f>VLOOKUP(A744,'Medical Examinations'!$AS$1:$BC$2336,4,)</f>
        <v>No</v>
      </c>
      <c r="G744" s="64" t="str">
        <f>VLOOKUP(A744,'Medical Examinations'!$AS$1:$BC$2336,5,)</f>
        <v>Yes</v>
      </c>
      <c r="H744" s="64">
        <f>VLOOKUP(A744,'Medical Examinations'!$AS$1:$BC$2336,8,)</f>
        <v>1</v>
      </c>
      <c r="I744" s="64" t="str">
        <f>VLOOKUP(A744,'Medical Examinations'!$AS$1:$BC$2336,7,)</f>
        <v>No</v>
      </c>
      <c r="J744" s="64" t="str">
        <f>VLOOKUP(A744,'Medical Examinations'!$AS$1:$BC$2336,11,)</f>
        <v>Obesity</v>
      </c>
      <c r="K744" s="64" t="str">
        <f>VLOOKUP(A744,'Medical Examinations'!$AS$1:$BC$2336,10,)</f>
        <v>Normal</v>
      </c>
      <c r="L744" s="64" t="str">
        <f>VLOOKUP(A744,'Hospitalisation Details'!$L$2:$R$2342,2,)</f>
        <v>23-10-1969</v>
      </c>
      <c r="M744" s="65">
        <f>VLOOKUP(A744,'Hospitalisation Details'!$L$2:$R$2345,7,)</f>
        <v>13747</v>
      </c>
      <c r="N744" s="64" t="str">
        <f>VLOOKUP(A744,'Hospitalisation Details'!$L$2:$R$2342,4,)</f>
        <v>tier - 3</v>
      </c>
      <c r="O744" s="64" t="str">
        <f>VLOOKUP(A744,'Hospitalisation Details'!$L$2:$R$2342,5,)</f>
        <v>tier - 2</v>
      </c>
      <c r="P744" s="64" t="str">
        <f>VLOOKUP(A744,'Hospitalisation Details'!$L$2:$R$2342,6,)</f>
        <v>R1026</v>
      </c>
      <c r="Q744" s="64">
        <f>VLOOKUP(A744,'Hospitalisation Details'!$L$2:$R$2342,3,)</f>
        <v>53</v>
      </c>
      <c r="R744" s="64">
        <f>VLOOKUP(A744,'Hospitalisation Details'!$L$2:$U$2342,10,)</f>
        <v>23</v>
      </c>
      <c r="S744" s="64" t="str">
        <f>VLOOKUP(A744,'Hospitalisation Details'!$L$2:$U$2342,8,)</f>
        <v>Oct</v>
      </c>
      <c r="T744" s="126">
        <f>VLOOKUP(A744,'Hospitalisation Details'!$L$2:$U$2342,9,)</f>
        <v>1969</v>
      </c>
    </row>
    <row r="745" spans="1:20" ht="15.5" x14ac:dyDescent="0.35">
      <c r="A745" s="124" t="s">
        <v>1627</v>
      </c>
      <c r="B745" s="64" t="str">
        <f>VLOOKUP(A745,'Medical Examinations'!$AS$1:$BC$2336,9,)</f>
        <v>Kathryn E</v>
      </c>
      <c r="C745" s="64">
        <f>VLOOKUP(A745,'Medical Examinations'!$AS$1:$BC$2336,2,)</f>
        <v>43.44</v>
      </c>
      <c r="D745" s="64">
        <f>VLOOKUP(A745,'Medical Examinations'!$AS$1:$BC$2336,3,)</f>
        <v>4.8600000000000003</v>
      </c>
      <c r="E745" s="64" t="str">
        <f>VLOOKUP(A745,'Medical Examinations'!$AS$1:$BC$2336,6,)</f>
        <v>Yes</v>
      </c>
      <c r="F745" s="64" t="str">
        <f>VLOOKUP(A745,'Medical Examinations'!$AS$1:$BC$2336,4,)</f>
        <v>No</v>
      </c>
      <c r="G745" s="64" t="str">
        <f>VLOOKUP(A745,'Medical Examinations'!$AS$1:$BC$2336,5,)</f>
        <v>No</v>
      </c>
      <c r="H745" s="64">
        <f>VLOOKUP(A745,'Medical Examinations'!$AS$1:$BC$2336,8,)</f>
        <v>0</v>
      </c>
      <c r="I745" s="64" t="str">
        <f>VLOOKUP(A745,'Medical Examinations'!$AS$1:$BC$2336,7,)</f>
        <v>No</v>
      </c>
      <c r="J745" s="64" t="str">
        <f>VLOOKUP(A745,'Medical Examinations'!$AS$1:$BC$2336,11,)</f>
        <v>Obesity</v>
      </c>
      <c r="K745" s="64" t="str">
        <f>VLOOKUP(A745,'Medical Examinations'!$AS$1:$BC$2336,10,)</f>
        <v>Normal</v>
      </c>
      <c r="L745" s="64" t="str">
        <f>VLOOKUP(A745,'Hospitalisation Details'!$L$2:$R$2342,2,)</f>
        <v>29-08-1985</v>
      </c>
      <c r="M745" s="65">
        <f>VLOOKUP(A745,'Hospitalisation Details'!$L$2:$R$2345,7,)</f>
        <v>13726</v>
      </c>
      <c r="N745" s="64" t="str">
        <f>VLOOKUP(A745,'Hospitalisation Details'!$L$2:$R$2342,4,)</f>
        <v>tier - 3</v>
      </c>
      <c r="O745" s="64" t="str">
        <f>VLOOKUP(A745,'Hospitalisation Details'!$L$2:$R$2342,5,)</f>
        <v>tier - 3</v>
      </c>
      <c r="P745" s="64" t="str">
        <f>VLOOKUP(A745,'Hospitalisation Details'!$L$2:$R$2342,6,)</f>
        <v>R1026</v>
      </c>
      <c r="Q745" s="64">
        <f>VLOOKUP(A745,'Hospitalisation Details'!$L$2:$R$2342,3,)</f>
        <v>37</v>
      </c>
      <c r="R745" s="64">
        <f>VLOOKUP(A745,'Hospitalisation Details'!$L$2:$U$2342,10,)</f>
        <v>29</v>
      </c>
      <c r="S745" s="64" t="str">
        <f>VLOOKUP(A745,'Hospitalisation Details'!$L$2:$U$2342,8,)</f>
        <v>Aug</v>
      </c>
      <c r="T745" s="126">
        <f>VLOOKUP(A745,'Hospitalisation Details'!$L$2:$U$2342,9,)</f>
        <v>1985</v>
      </c>
    </row>
    <row r="746" spans="1:20" ht="15.5" x14ac:dyDescent="0.35">
      <c r="A746" s="124" t="s">
        <v>1626</v>
      </c>
      <c r="B746" s="64" t="str">
        <f>VLOOKUP(A746,'Medical Examinations'!$AS$1:$BC$2336,9,)</f>
        <v>Polly</v>
      </c>
      <c r="C746" s="64">
        <f>VLOOKUP(A746,'Medical Examinations'!$AS$1:$BC$2336,2,)</f>
        <v>21.754999999999999</v>
      </c>
      <c r="D746" s="64">
        <f>VLOOKUP(A746,'Medical Examinations'!$AS$1:$BC$2336,3,)</f>
        <v>7.79</v>
      </c>
      <c r="E746" s="64" t="str">
        <f>VLOOKUP(A746,'Medical Examinations'!$AS$1:$BC$2336,6,)</f>
        <v>Yes</v>
      </c>
      <c r="F746" s="64" t="str">
        <f>VLOOKUP(A746,'Medical Examinations'!$AS$1:$BC$2336,4,)</f>
        <v>No</v>
      </c>
      <c r="G746" s="64" t="str">
        <f>VLOOKUP(A746,'Medical Examinations'!$AS$1:$BC$2336,5,)</f>
        <v>No</v>
      </c>
      <c r="H746" s="64">
        <f>VLOOKUP(A746,'Medical Examinations'!$AS$1:$BC$2336,8,)</f>
        <v>0</v>
      </c>
      <c r="I746" s="64" t="str">
        <f>VLOOKUP(A746,'Medical Examinations'!$AS$1:$BC$2336,7,)</f>
        <v>No</v>
      </c>
      <c r="J746" s="64" t="str">
        <f>VLOOKUP(A746,'Medical Examinations'!$AS$1:$BC$2336,11,)</f>
        <v xml:space="preserve">Normal Weight 
</v>
      </c>
      <c r="K746" s="64" t="str">
        <f>VLOOKUP(A746,'Medical Examinations'!$AS$1:$BC$2336,10,)</f>
        <v>Diabetes</v>
      </c>
      <c r="L746" s="64" t="str">
        <f>VLOOKUP(A746,'Hospitalisation Details'!$L$2:$R$2342,2,)</f>
        <v>02-08-1981</v>
      </c>
      <c r="M746" s="65">
        <f>VLOOKUP(A746,'Hospitalisation Details'!$L$2:$R$2345,7,)</f>
        <v>13725</v>
      </c>
      <c r="N746" s="64" t="str">
        <f>VLOOKUP(A746,'Hospitalisation Details'!$L$2:$R$2342,4,)</f>
        <v>tier - 3</v>
      </c>
      <c r="O746" s="64" t="str">
        <f>VLOOKUP(A746,'Hospitalisation Details'!$L$2:$R$2342,5,)</f>
        <v>tier - 2</v>
      </c>
      <c r="P746" s="64" t="str">
        <f>VLOOKUP(A746,'Hospitalisation Details'!$L$2:$R$2342,6,)</f>
        <v>R1024</v>
      </c>
      <c r="Q746" s="64">
        <f>VLOOKUP(A746,'Hospitalisation Details'!$L$2:$R$2342,3,)</f>
        <v>41</v>
      </c>
      <c r="R746" s="64">
        <f>VLOOKUP(A746,'Hospitalisation Details'!$L$2:$U$2342,10,)</f>
        <v>2</v>
      </c>
      <c r="S746" s="64" t="str">
        <f>VLOOKUP(A746,'Hospitalisation Details'!$L$2:$U$2342,8,)</f>
        <v>Aug</v>
      </c>
      <c r="T746" s="126">
        <f>VLOOKUP(A746,'Hospitalisation Details'!$L$2:$U$2342,9,)</f>
        <v>1981</v>
      </c>
    </row>
    <row r="747" spans="1:20" ht="15.5" x14ac:dyDescent="0.35">
      <c r="A747" s="124" t="s">
        <v>1625</v>
      </c>
      <c r="B747" s="64" t="str">
        <f>VLOOKUP(A747,'Medical Examinations'!$AS$1:$BC$2336,9,)</f>
        <v>Mark H.</v>
      </c>
      <c r="C747" s="64">
        <f>VLOOKUP(A747,'Medical Examinations'!$AS$1:$BC$2336,2,)</f>
        <v>44.55</v>
      </c>
      <c r="D747" s="64">
        <f>VLOOKUP(A747,'Medical Examinations'!$AS$1:$BC$2336,3,)</f>
        <v>7.12</v>
      </c>
      <c r="E747" s="64" t="str">
        <f>VLOOKUP(A747,'Medical Examinations'!$AS$1:$BC$2336,6,)</f>
        <v>Yes</v>
      </c>
      <c r="F747" s="64" t="str">
        <f>VLOOKUP(A747,'Medical Examinations'!$AS$1:$BC$2336,4,)</f>
        <v>No</v>
      </c>
      <c r="G747" s="64" t="str">
        <f>VLOOKUP(A747,'Medical Examinations'!$AS$1:$BC$2336,5,)</f>
        <v>No</v>
      </c>
      <c r="H747" s="64">
        <f>VLOOKUP(A747,'Medical Examinations'!$AS$1:$BC$2336,8,)</f>
        <v>1</v>
      </c>
      <c r="I747" s="64" t="str">
        <f>VLOOKUP(A747,'Medical Examinations'!$AS$1:$BC$2336,7,)</f>
        <v>No</v>
      </c>
      <c r="J747" s="64" t="str">
        <f>VLOOKUP(A747,'Medical Examinations'!$AS$1:$BC$2336,11,)</f>
        <v>Obesity</v>
      </c>
      <c r="K747" s="64" t="str">
        <f>VLOOKUP(A747,'Medical Examinations'!$AS$1:$BC$2336,10,)</f>
        <v>Diabetes</v>
      </c>
      <c r="L747" s="64" t="str">
        <f>VLOOKUP(A747,'Hospitalisation Details'!$L$2:$R$2342,2,)</f>
        <v>24-11-1986</v>
      </c>
      <c r="M747" s="65">
        <f>VLOOKUP(A747,'Hospitalisation Details'!$L$2:$R$2345,7,)</f>
        <v>13715</v>
      </c>
      <c r="N747" s="64" t="str">
        <f>VLOOKUP(A747,'Hospitalisation Details'!$L$2:$R$2342,4,)</f>
        <v>tier - 3</v>
      </c>
      <c r="O747" s="64" t="str">
        <f>VLOOKUP(A747,'Hospitalisation Details'!$L$2:$R$2342,5,)</f>
        <v>tier - 2</v>
      </c>
      <c r="P747" s="64" t="str">
        <f>VLOOKUP(A747,'Hospitalisation Details'!$L$2:$R$2342,6,)</f>
        <v>R1023</v>
      </c>
      <c r="Q747" s="64">
        <f>VLOOKUP(A747,'Hospitalisation Details'!$L$2:$R$2342,3,)</f>
        <v>36</v>
      </c>
      <c r="R747" s="64">
        <f>VLOOKUP(A747,'Hospitalisation Details'!$L$2:$U$2342,10,)</f>
        <v>24</v>
      </c>
      <c r="S747" s="64" t="str">
        <f>VLOOKUP(A747,'Hospitalisation Details'!$L$2:$U$2342,8,)</f>
        <v>Nov</v>
      </c>
      <c r="T747" s="126">
        <f>VLOOKUP(A747,'Hospitalisation Details'!$L$2:$U$2342,9,)</f>
        <v>1986</v>
      </c>
    </row>
    <row r="748" spans="1:20" ht="15.5" x14ac:dyDescent="0.35">
      <c r="A748" s="124" t="s">
        <v>1624</v>
      </c>
      <c r="B748" s="64" t="str">
        <f>VLOOKUP(A748,'Medical Examinations'!$AS$1:$BC$2336,9,)</f>
        <v>Jessie M.</v>
      </c>
      <c r="C748" s="64">
        <f>VLOOKUP(A748,'Medical Examinations'!$AS$1:$BC$2336,2,)</f>
        <v>43.32</v>
      </c>
      <c r="D748" s="64">
        <f>VLOOKUP(A748,'Medical Examinations'!$AS$1:$BC$2336,3,)</f>
        <v>4.67</v>
      </c>
      <c r="E748" s="64" t="str">
        <f>VLOOKUP(A748,'Medical Examinations'!$AS$1:$BC$2336,6,)</f>
        <v>Yes</v>
      </c>
      <c r="F748" s="64" t="str">
        <f>VLOOKUP(A748,'Medical Examinations'!$AS$1:$BC$2336,4,)</f>
        <v>No</v>
      </c>
      <c r="G748" s="64" t="str">
        <f>VLOOKUP(A748,'Medical Examinations'!$AS$1:$BC$2336,5,)</f>
        <v>No</v>
      </c>
      <c r="H748" s="64">
        <f>VLOOKUP(A748,'Medical Examinations'!$AS$1:$BC$2336,8,)</f>
        <v>0</v>
      </c>
      <c r="I748" s="64" t="str">
        <f>VLOOKUP(A748,'Medical Examinations'!$AS$1:$BC$2336,7,)</f>
        <v>No</v>
      </c>
      <c r="J748" s="64" t="str">
        <f>VLOOKUP(A748,'Medical Examinations'!$AS$1:$BC$2336,11,)</f>
        <v>Obesity</v>
      </c>
      <c r="K748" s="64" t="str">
        <f>VLOOKUP(A748,'Medical Examinations'!$AS$1:$BC$2336,10,)</f>
        <v>Normal</v>
      </c>
      <c r="L748" s="64" t="str">
        <f>VLOOKUP(A748,'Hospitalisation Details'!$L$2:$R$2342,2,)</f>
        <v>14-09-1985</v>
      </c>
      <c r="M748" s="65">
        <f>VLOOKUP(A748,'Hospitalisation Details'!$L$2:$R$2345,7,)</f>
        <v>13686</v>
      </c>
      <c r="N748" s="64" t="str">
        <f>VLOOKUP(A748,'Hospitalisation Details'!$L$2:$R$2342,4,)</f>
        <v>tier - 3</v>
      </c>
      <c r="O748" s="64" t="str">
        <f>VLOOKUP(A748,'Hospitalisation Details'!$L$2:$R$2342,5,)</f>
        <v>tier - 1</v>
      </c>
      <c r="P748" s="64" t="str">
        <f>VLOOKUP(A748,'Hospitalisation Details'!$L$2:$R$2342,6,)</f>
        <v>R1026</v>
      </c>
      <c r="Q748" s="64">
        <f>VLOOKUP(A748,'Hospitalisation Details'!$L$2:$R$2342,3,)</f>
        <v>37</v>
      </c>
      <c r="R748" s="64">
        <f>VLOOKUP(A748,'Hospitalisation Details'!$L$2:$U$2342,10,)</f>
        <v>14</v>
      </c>
      <c r="S748" s="64" t="str">
        <f>VLOOKUP(A748,'Hospitalisation Details'!$L$2:$U$2342,8,)</f>
        <v>Sep</v>
      </c>
      <c r="T748" s="126">
        <f>VLOOKUP(A748,'Hospitalisation Details'!$L$2:$U$2342,9,)</f>
        <v>1985</v>
      </c>
    </row>
    <row r="749" spans="1:20" ht="15.5" x14ac:dyDescent="0.35">
      <c r="A749" s="124" t="s">
        <v>1623</v>
      </c>
      <c r="B749" s="64" t="str">
        <f>VLOOKUP(A749,'Medical Examinations'!$AS$1:$BC$2336,9,)</f>
        <v>Chris</v>
      </c>
      <c r="C749" s="64">
        <f>VLOOKUP(A749,'Medical Examinations'!$AS$1:$BC$2336,2,)</f>
        <v>31.23</v>
      </c>
      <c r="D749" s="64">
        <f>VLOOKUP(A749,'Medical Examinations'!$AS$1:$BC$2336,3,)</f>
        <v>9.1199999999999992</v>
      </c>
      <c r="E749" s="64" t="str">
        <f>VLOOKUP(A749,'Medical Examinations'!$AS$1:$BC$2336,6,)</f>
        <v>Yes</v>
      </c>
      <c r="F749" s="64" t="str">
        <f>VLOOKUP(A749,'Medical Examinations'!$AS$1:$BC$2336,4,)</f>
        <v>No</v>
      </c>
      <c r="G749" s="64" t="str">
        <f>VLOOKUP(A749,'Medical Examinations'!$AS$1:$BC$2336,5,)</f>
        <v>Yes</v>
      </c>
      <c r="H749" s="64">
        <f>VLOOKUP(A749,'Medical Examinations'!$AS$1:$BC$2336,8,)</f>
        <v>1</v>
      </c>
      <c r="I749" s="64" t="str">
        <f>VLOOKUP(A749,'Medical Examinations'!$AS$1:$BC$2336,7,)</f>
        <v>No</v>
      </c>
      <c r="J749" s="64" t="str">
        <f>VLOOKUP(A749,'Medical Examinations'!$AS$1:$BC$2336,11,)</f>
        <v>Obesity</v>
      </c>
      <c r="K749" s="64" t="str">
        <f>VLOOKUP(A749,'Medical Examinations'!$AS$1:$BC$2336,10,)</f>
        <v>Diabetes</v>
      </c>
      <c r="L749" s="64" t="str">
        <f>VLOOKUP(A749,'Hospitalisation Details'!$L$2:$R$2342,2,)</f>
        <v>04-08-1963</v>
      </c>
      <c r="M749" s="65">
        <f>VLOOKUP(A749,'Hospitalisation Details'!$L$2:$R$2345,7,)</f>
        <v>13678</v>
      </c>
      <c r="N749" s="64" t="str">
        <f>VLOOKUP(A749,'Hospitalisation Details'!$L$2:$R$2342,4,)</f>
        <v>tier - 3</v>
      </c>
      <c r="O749" s="64" t="str">
        <f>VLOOKUP(A749,'Hospitalisation Details'!$L$2:$R$2342,5,)</f>
        <v>tier - 2</v>
      </c>
      <c r="P749" s="64" t="str">
        <f>VLOOKUP(A749,'Hospitalisation Details'!$L$2:$R$2342,6,)</f>
        <v>R1021</v>
      </c>
      <c r="Q749" s="64">
        <f>VLOOKUP(A749,'Hospitalisation Details'!$L$2:$R$2342,3,)</f>
        <v>59</v>
      </c>
      <c r="R749" s="64">
        <f>VLOOKUP(A749,'Hospitalisation Details'!$L$2:$U$2342,10,)</f>
        <v>4</v>
      </c>
      <c r="S749" s="64" t="str">
        <f>VLOOKUP(A749,'Hospitalisation Details'!$L$2:$U$2342,8,)</f>
        <v>Aug</v>
      </c>
      <c r="T749" s="126">
        <f>VLOOKUP(A749,'Hospitalisation Details'!$L$2:$U$2342,9,)</f>
        <v>1963</v>
      </c>
    </row>
    <row r="750" spans="1:20" ht="15.5" x14ac:dyDescent="0.35">
      <c r="A750" s="124" t="s">
        <v>1622</v>
      </c>
      <c r="B750" s="64" t="str">
        <f>VLOOKUP(A750,'Medical Examinations'!$AS$1:$BC$2336,9,)</f>
        <v>Daniel</v>
      </c>
      <c r="C750" s="64">
        <f>VLOOKUP(A750,'Medical Examinations'!$AS$1:$BC$2336,2,)</f>
        <v>42.81</v>
      </c>
      <c r="D750" s="64">
        <f>VLOOKUP(A750,'Medical Examinations'!$AS$1:$BC$2336,3,)</f>
        <v>4.1500000000000004</v>
      </c>
      <c r="E750" s="64" t="str">
        <f>VLOOKUP(A750,'Medical Examinations'!$AS$1:$BC$2336,6,)</f>
        <v>No</v>
      </c>
      <c r="F750" s="64" t="str">
        <f>VLOOKUP(A750,'Medical Examinations'!$AS$1:$BC$2336,4,)</f>
        <v>No</v>
      </c>
      <c r="G750" s="64" t="str">
        <f>VLOOKUP(A750,'Medical Examinations'!$AS$1:$BC$2336,5,)</f>
        <v>No</v>
      </c>
      <c r="H750" s="64">
        <f>VLOOKUP(A750,'Medical Examinations'!$AS$1:$BC$2336,8,)</f>
        <v>1</v>
      </c>
      <c r="I750" s="64" t="str">
        <f>VLOOKUP(A750,'Medical Examinations'!$AS$1:$BC$2336,7,)</f>
        <v>No</v>
      </c>
      <c r="J750" s="64" t="str">
        <f>VLOOKUP(A750,'Medical Examinations'!$AS$1:$BC$2336,11,)</f>
        <v>Obesity</v>
      </c>
      <c r="K750" s="64" t="str">
        <f>VLOOKUP(A750,'Medical Examinations'!$AS$1:$BC$2336,10,)</f>
        <v>Normal</v>
      </c>
      <c r="L750" s="64" t="str">
        <f>VLOOKUP(A750,'Hospitalisation Details'!$L$2:$R$2342,2,)</f>
        <v>20-07-1984</v>
      </c>
      <c r="M750" s="65">
        <f>VLOOKUP(A750,'Hospitalisation Details'!$L$2:$R$2345,7,)</f>
        <v>13638</v>
      </c>
      <c r="N750" s="64" t="str">
        <f>VLOOKUP(A750,'Hospitalisation Details'!$L$2:$R$2342,4,)</f>
        <v>tier - 3</v>
      </c>
      <c r="O750" s="64" t="str">
        <f>VLOOKUP(A750,'Hospitalisation Details'!$L$2:$R$2342,5,)</f>
        <v>tier - 3</v>
      </c>
      <c r="P750" s="64" t="str">
        <f>VLOOKUP(A750,'Hospitalisation Details'!$L$2:$R$2342,6,)</f>
        <v>R1023</v>
      </c>
      <c r="Q750" s="64">
        <f>VLOOKUP(A750,'Hospitalisation Details'!$L$2:$R$2342,3,)</f>
        <v>38</v>
      </c>
      <c r="R750" s="64">
        <f>VLOOKUP(A750,'Hospitalisation Details'!$L$2:$U$2342,10,)</f>
        <v>20</v>
      </c>
      <c r="S750" s="64" t="str">
        <f>VLOOKUP(A750,'Hospitalisation Details'!$L$2:$U$2342,8,)</f>
        <v>Jul</v>
      </c>
      <c r="T750" s="126">
        <f>VLOOKUP(A750,'Hospitalisation Details'!$L$2:$U$2342,9,)</f>
        <v>1984</v>
      </c>
    </row>
    <row r="751" spans="1:20" ht="15.5" x14ac:dyDescent="0.35">
      <c r="A751" s="124" t="s">
        <v>1621</v>
      </c>
      <c r="B751" s="64" t="str">
        <f>VLOOKUP(A751,'Medical Examinations'!$AS$1:$BC$2336,9,)</f>
        <v>Megan</v>
      </c>
      <c r="C751" s="64">
        <f>VLOOKUP(A751,'Medical Examinations'!$AS$1:$BC$2336,2,)</f>
        <v>35.909999999999997</v>
      </c>
      <c r="D751" s="64">
        <f>VLOOKUP(A751,'Medical Examinations'!$AS$1:$BC$2336,3,)</f>
        <v>6.72</v>
      </c>
      <c r="E751" s="64" t="str">
        <f>VLOOKUP(A751,'Medical Examinations'!$AS$1:$BC$2336,6,)</f>
        <v>Yes</v>
      </c>
      <c r="F751" s="64" t="str">
        <f>VLOOKUP(A751,'Medical Examinations'!$AS$1:$BC$2336,4,)</f>
        <v>No</v>
      </c>
      <c r="G751" s="64" t="str">
        <f>VLOOKUP(A751,'Medical Examinations'!$AS$1:$BC$2336,5,)</f>
        <v>No</v>
      </c>
      <c r="H751" s="64">
        <f>VLOOKUP(A751,'Medical Examinations'!$AS$1:$BC$2336,8,)</f>
        <v>2</v>
      </c>
      <c r="I751" s="64" t="str">
        <f>VLOOKUP(A751,'Medical Examinations'!$AS$1:$BC$2336,7,)</f>
        <v>No</v>
      </c>
      <c r="J751" s="64" t="str">
        <f>VLOOKUP(A751,'Medical Examinations'!$AS$1:$BC$2336,11,)</f>
        <v>Obesity</v>
      </c>
      <c r="K751" s="64" t="str">
        <f>VLOOKUP(A751,'Medical Examinations'!$AS$1:$BC$2336,10,)</f>
        <v>Diabetes</v>
      </c>
      <c r="L751" s="64" t="str">
        <f>VLOOKUP(A751,'Hospitalisation Details'!$L$2:$R$2342,2,)</f>
        <v>24-12-1961</v>
      </c>
      <c r="M751" s="65">
        <f>VLOOKUP(A751,'Hospitalisation Details'!$L$2:$R$2345,7,)</f>
        <v>13636</v>
      </c>
      <c r="N751" s="64" t="str">
        <f>VLOOKUP(A751,'Hospitalisation Details'!$L$2:$R$2342,4,)</f>
        <v>tier - 3</v>
      </c>
      <c r="O751" s="64" t="str">
        <f>VLOOKUP(A751,'Hospitalisation Details'!$L$2:$R$2342,5,)</f>
        <v>tier - 3</v>
      </c>
      <c r="P751" s="64" t="str">
        <f>VLOOKUP(A751,'Hospitalisation Details'!$L$2:$R$2342,6,)</f>
        <v>R1024</v>
      </c>
      <c r="Q751" s="64">
        <f>VLOOKUP(A751,'Hospitalisation Details'!$L$2:$R$2342,3,)</f>
        <v>61</v>
      </c>
      <c r="R751" s="64">
        <f>VLOOKUP(A751,'Hospitalisation Details'!$L$2:$U$2342,10,)</f>
        <v>24</v>
      </c>
      <c r="S751" s="64" t="str">
        <f>VLOOKUP(A751,'Hospitalisation Details'!$L$2:$U$2342,8,)</f>
        <v>Dec</v>
      </c>
      <c r="T751" s="126">
        <f>VLOOKUP(A751,'Hospitalisation Details'!$L$2:$U$2342,9,)</f>
        <v>1961</v>
      </c>
    </row>
    <row r="752" spans="1:20" ht="15.5" x14ac:dyDescent="0.35">
      <c r="A752" s="124" t="s">
        <v>1620</v>
      </c>
      <c r="B752" s="64" t="str">
        <f>VLOOKUP(A752,'Medical Examinations'!$AS$1:$BC$2336,9,)</f>
        <v>Kevin</v>
      </c>
      <c r="C752" s="64">
        <f>VLOOKUP(A752,'Medical Examinations'!$AS$1:$BC$2336,2,)</f>
        <v>36.65</v>
      </c>
      <c r="D752" s="64">
        <f>VLOOKUP(A752,'Medical Examinations'!$AS$1:$BC$2336,3,)</f>
        <v>5.01</v>
      </c>
      <c r="E752" s="64" t="str">
        <f>VLOOKUP(A752,'Medical Examinations'!$AS$1:$BC$2336,6,)</f>
        <v>Yes</v>
      </c>
      <c r="F752" s="64" t="str">
        <f>VLOOKUP(A752,'Medical Examinations'!$AS$1:$BC$2336,4,)</f>
        <v>No</v>
      </c>
      <c r="G752" s="64" t="str">
        <f>VLOOKUP(A752,'Medical Examinations'!$AS$1:$BC$2336,5,)</f>
        <v>Yes</v>
      </c>
      <c r="H752" s="64">
        <f>VLOOKUP(A752,'Medical Examinations'!$AS$1:$BC$2336,8,)</f>
        <v>1</v>
      </c>
      <c r="I752" s="64" t="str">
        <f>VLOOKUP(A752,'Medical Examinations'!$AS$1:$BC$2336,7,)</f>
        <v>No</v>
      </c>
      <c r="J752" s="64" t="str">
        <f>VLOOKUP(A752,'Medical Examinations'!$AS$1:$BC$2336,11,)</f>
        <v>Obesity</v>
      </c>
      <c r="K752" s="64" t="str">
        <f>VLOOKUP(A752,'Medical Examinations'!$AS$1:$BC$2336,10,)</f>
        <v>Normal</v>
      </c>
      <c r="L752" s="64" t="str">
        <f>VLOOKUP(A752,'Hospitalisation Details'!$L$2:$R$2342,2,)</f>
        <v>26-07-1969</v>
      </c>
      <c r="M752" s="65">
        <f>VLOOKUP(A752,'Hospitalisation Details'!$L$2:$R$2345,7,)</f>
        <v>13622</v>
      </c>
      <c r="N752" s="64" t="str">
        <f>VLOOKUP(A752,'Hospitalisation Details'!$L$2:$R$2342,4,)</f>
        <v>tier - 3</v>
      </c>
      <c r="O752" s="64" t="str">
        <f>VLOOKUP(A752,'Hospitalisation Details'!$L$2:$R$2342,5,)</f>
        <v>tier - 3</v>
      </c>
      <c r="P752" s="64" t="str">
        <f>VLOOKUP(A752,'Hospitalisation Details'!$L$2:$R$2342,6,)</f>
        <v>R1012</v>
      </c>
      <c r="Q752" s="64">
        <f>VLOOKUP(A752,'Hospitalisation Details'!$L$2:$R$2342,3,)</f>
        <v>53</v>
      </c>
      <c r="R752" s="64">
        <f>VLOOKUP(A752,'Hospitalisation Details'!$L$2:$U$2342,10,)</f>
        <v>26</v>
      </c>
      <c r="S752" s="64" t="str">
        <f>VLOOKUP(A752,'Hospitalisation Details'!$L$2:$U$2342,8,)</f>
        <v>Jul</v>
      </c>
      <c r="T752" s="126">
        <f>VLOOKUP(A752,'Hospitalisation Details'!$L$2:$U$2342,9,)</f>
        <v>1969</v>
      </c>
    </row>
    <row r="753" spans="1:20" ht="15.5" x14ac:dyDescent="0.35">
      <c r="A753" s="124" t="s">
        <v>1619</v>
      </c>
      <c r="B753" s="64" t="str">
        <f>VLOOKUP(A753,'Medical Examinations'!$AS$1:$BC$2336,9,)</f>
        <v>Caroline S.</v>
      </c>
      <c r="C753" s="64">
        <f>VLOOKUP(A753,'Medical Examinations'!$AS$1:$BC$2336,2,)</f>
        <v>22.04</v>
      </c>
      <c r="D753" s="64">
        <f>VLOOKUP(A753,'Medical Examinations'!$AS$1:$BC$2336,3,)</f>
        <v>10.9</v>
      </c>
      <c r="E753" s="64" t="str">
        <f>VLOOKUP(A753,'Medical Examinations'!$AS$1:$BC$2336,6,)</f>
        <v>Yes</v>
      </c>
      <c r="F753" s="64" t="str">
        <f>VLOOKUP(A753,'Medical Examinations'!$AS$1:$BC$2336,4,)</f>
        <v>No</v>
      </c>
      <c r="G753" s="64" t="str">
        <f>VLOOKUP(A753,'Medical Examinations'!$AS$1:$BC$2336,5,)</f>
        <v>No</v>
      </c>
      <c r="H753" s="64">
        <f>VLOOKUP(A753,'Medical Examinations'!$AS$1:$BC$2336,8,)</f>
        <v>2</v>
      </c>
      <c r="I753" s="64" t="str">
        <f>VLOOKUP(A753,'Medical Examinations'!$AS$1:$BC$2336,7,)</f>
        <v>No</v>
      </c>
      <c r="J753" s="64" t="str">
        <f>VLOOKUP(A753,'Medical Examinations'!$AS$1:$BC$2336,11,)</f>
        <v xml:space="preserve">Normal Weight 
</v>
      </c>
      <c r="K753" s="64" t="str">
        <f>VLOOKUP(A753,'Medical Examinations'!$AS$1:$BC$2336,10,)</f>
        <v>Diabetes</v>
      </c>
      <c r="L753" s="64" t="str">
        <f>VLOOKUP(A753,'Hospitalisation Details'!$L$2:$R$2342,2,)</f>
        <v>18-11-1961</v>
      </c>
      <c r="M753" s="65">
        <f>VLOOKUP(A753,'Hospitalisation Details'!$L$2:$R$2345,7,)</f>
        <v>13616</v>
      </c>
      <c r="N753" s="64" t="str">
        <f>VLOOKUP(A753,'Hospitalisation Details'!$L$2:$R$2342,4,)</f>
        <v>tier - 3</v>
      </c>
      <c r="O753" s="64" t="str">
        <f>VLOOKUP(A753,'Hospitalisation Details'!$L$2:$R$2342,5,)</f>
        <v>tier - 3</v>
      </c>
      <c r="P753" s="64" t="str">
        <f>VLOOKUP(A753,'Hospitalisation Details'!$L$2:$R$2342,6,)</f>
        <v>R1024</v>
      </c>
      <c r="Q753" s="64">
        <f>VLOOKUP(A753,'Hospitalisation Details'!$L$2:$R$2342,3,)</f>
        <v>61</v>
      </c>
      <c r="R753" s="64">
        <f>VLOOKUP(A753,'Hospitalisation Details'!$L$2:$U$2342,10,)</f>
        <v>18</v>
      </c>
      <c r="S753" s="64" t="str">
        <f>VLOOKUP(A753,'Hospitalisation Details'!$L$2:$U$2342,8,)</f>
        <v>Nov</v>
      </c>
      <c r="T753" s="126">
        <f>VLOOKUP(A753,'Hospitalisation Details'!$L$2:$U$2342,9,)</f>
        <v>1961</v>
      </c>
    </row>
    <row r="754" spans="1:20" ht="15.5" x14ac:dyDescent="0.35">
      <c r="A754" s="124" t="s">
        <v>1618</v>
      </c>
      <c r="B754" s="64" t="str">
        <f>VLOOKUP(A754,'Medical Examinations'!$AS$1:$BC$2336,9,)</f>
        <v>Nuta</v>
      </c>
      <c r="C754" s="64">
        <f>VLOOKUP(A754,'Medical Examinations'!$AS$1:$BC$2336,2,)</f>
        <v>31.824999999999999</v>
      </c>
      <c r="D754" s="64">
        <f>VLOOKUP(A754,'Medical Examinations'!$AS$1:$BC$2336,3,)</f>
        <v>5.52</v>
      </c>
      <c r="E754" s="64" t="str">
        <f>VLOOKUP(A754,'Medical Examinations'!$AS$1:$BC$2336,6,)</f>
        <v>Yes</v>
      </c>
      <c r="F754" s="64" t="str">
        <f>VLOOKUP(A754,'Medical Examinations'!$AS$1:$BC$2336,4,)</f>
        <v>No</v>
      </c>
      <c r="G754" s="64" t="str">
        <f>VLOOKUP(A754,'Medical Examinations'!$AS$1:$BC$2336,5,)</f>
        <v>No</v>
      </c>
      <c r="H754" s="64">
        <f>VLOOKUP(A754,'Medical Examinations'!$AS$1:$BC$2336,8,)</f>
        <v>1</v>
      </c>
      <c r="I754" s="64" t="str">
        <f>VLOOKUP(A754,'Medical Examinations'!$AS$1:$BC$2336,7,)</f>
        <v>No</v>
      </c>
      <c r="J754" s="64" t="str">
        <f>VLOOKUP(A754,'Medical Examinations'!$AS$1:$BC$2336,11,)</f>
        <v>Obesity</v>
      </c>
      <c r="K754" s="64" t="str">
        <f>VLOOKUP(A754,'Medical Examinations'!$AS$1:$BC$2336,10,)</f>
        <v>Normal</v>
      </c>
      <c r="L754" s="64" t="str">
        <f>VLOOKUP(A754,'Hospitalisation Details'!$L$2:$R$2342,2,)</f>
        <v>10-09-1964</v>
      </c>
      <c r="M754" s="65">
        <f>VLOOKUP(A754,'Hospitalisation Details'!$L$2:$R$2345,7,)</f>
        <v>13607</v>
      </c>
      <c r="N754" s="64" t="str">
        <f>VLOOKUP(A754,'Hospitalisation Details'!$L$2:$R$2342,4,)</f>
        <v>tier - 3</v>
      </c>
      <c r="O754" s="64" t="str">
        <f>VLOOKUP(A754,'Hospitalisation Details'!$L$2:$R$2342,5,)</f>
        <v>tier - 1</v>
      </c>
      <c r="P754" s="64" t="str">
        <f>VLOOKUP(A754,'Hospitalisation Details'!$L$2:$R$2342,6,)</f>
        <v>R1024</v>
      </c>
      <c r="Q754" s="64">
        <f>VLOOKUP(A754,'Hospitalisation Details'!$L$2:$R$2342,3,)</f>
        <v>58</v>
      </c>
      <c r="R754" s="64">
        <f>VLOOKUP(A754,'Hospitalisation Details'!$L$2:$U$2342,10,)</f>
        <v>10</v>
      </c>
      <c r="S754" s="64" t="str">
        <f>VLOOKUP(A754,'Hospitalisation Details'!$L$2:$U$2342,8,)</f>
        <v>Sep</v>
      </c>
      <c r="T754" s="126">
        <f>VLOOKUP(A754,'Hospitalisation Details'!$L$2:$U$2342,9,)</f>
        <v>1964</v>
      </c>
    </row>
    <row r="755" spans="1:20" ht="15.5" x14ac:dyDescent="0.35">
      <c r="A755" s="124" t="s">
        <v>1617</v>
      </c>
      <c r="B755" s="64" t="str">
        <f>VLOOKUP(A755,'Medical Examinations'!$AS$1:$BC$2336,9,)</f>
        <v>Margie</v>
      </c>
      <c r="C755" s="64">
        <f>VLOOKUP(A755,'Medical Examinations'!$AS$1:$BC$2336,2,)</f>
        <v>53.58</v>
      </c>
      <c r="D755" s="64">
        <f>VLOOKUP(A755,'Medical Examinations'!$AS$1:$BC$2336,3,)</f>
        <v>4.55</v>
      </c>
      <c r="E755" s="64" t="str">
        <f>VLOOKUP(A755,'Medical Examinations'!$AS$1:$BC$2336,6,)</f>
        <v>No</v>
      </c>
      <c r="F755" s="64" t="str">
        <f>VLOOKUP(A755,'Medical Examinations'!$AS$1:$BC$2336,4,)</f>
        <v>No</v>
      </c>
      <c r="G755" s="64" t="str">
        <f>VLOOKUP(A755,'Medical Examinations'!$AS$1:$BC$2336,5,)</f>
        <v>No</v>
      </c>
      <c r="H755" s="64">
        <f>VLOOKUP(A755,'Medical Examinations'!$AS$1:$BC$2336,8,)</f>
        <v>1</v>
      </c>
      <c r="I755" s="64" t="str">
        <f>VLOOKUP(A755,'Medical Examinations'!$AS$1:$BC$2336,7,)</f>
        <v>No</v>
      </c>
      <c r="J755" s="64" t="str">
        <f>VLOOKUP(A755,'Medical Examinations'!$AS$1:$BC$2336,11,)</f>
        <v>Obesity</v>
      </c>
      <c r="K755" s="64" t="str">
        <f>VLOOKUP(A755,'Medical Examinations'!$AS$1:$BC$2336,10,)</f>
        <v>Normal</v>
      </c>
      <c r="L755" s="64" t="str">
        <f>VLOOKUP(A755,'Hospitalisation Details'!$L$2:$R$2342,2,)</f>
        <v>14-08-1992</v>
      </c>
      <c r="M755" s="65">
        <f>VLOOKUP(A755,'Hospitalisation Details'!$L$2:$R$2345,7,)</f>
        <v>13588</v>
      </c>
      <c r="N755" s="64" t="str">
        <f>VLOOKUP(A755,'Hospitalisation Details'!$L$2:$R$2342,4,)</f>
        <v>tier - 3</v>
      </c>
      <c r="O755" s="64" t="str">
        <f>VLOOKUP(A755,'Hospitalisation Details'!$L$2:$R$2342,5,)</f>
        <v>tier - 1</v>
      </c>
      <c r="P755" s="64" t="str">
        <f>VLOOKUP(A755,'Hospitalisation Details'!$L$2:$R$2342,6,)</f>
        <v>R1012</v>
      </c>
      <c r="Q755" s="64">
        <f>VLOOKUP(A755,'Hospitalisation Details'!$L$2:$R$2342,3,)</f>
        <v>30</v>
      </c>
      <c r="R755" s="64">
        <f>VLOOKUP(A755,'Hospitalisation Details'!$L$2:$U$2342,10,)</f>
        <v>14</v>
      </c>
      <c r="S755" s="64" t="str">
        <f>VLOOKUP(A755,'Hospitalisation Details'!$L$2:$U$2342,8,)</f>
        <v>Aug</v>
      </c>
      <c r="T755" s="126">
        <f>VLOOKUP(A755,'Hospitalisation Details'!$L$2:$U$2342,9,)</f>
        <v>1992</v>
      </c>
    </row>
    <row r="756" spans="1:20" ht="15.5" x14ac:dyDescent="0.35">
      <c r="A756" s="124" t="s">
        <v>1616</v>
      </c>
      <c r="B756" s="64" t="str">
        <f>VLOOKUP(A756,'Medical Examinations'!$AS$1:$BC$2336,9,)</f>
        <v>Heidi</v>
      </c>
      <c r="C756" s="64">
        <f>VLOOKUP(A756,'Medical Examinations'!$AS$1:$BC$2336,2,)</f>
        <v>34.299999999999997</v>
      </c>
      <c r="D756" s="64">
        <f>VLOOKUP(A756,'Medical Examinations'!$AS$1:$BC$2336,3,)</f>
        <v>11.76</v>
      </c>
      <c r="E756" s="64" t="str">
        <f>VLOOKUP(A756,'Medical Examinations'!$AS$1:$BC$2336,6,)</f>
        <v>No</v>
      </c>
      <c r="F756" s="64" t="str">
        <f>VLOOKUP(A756,'Medical Examinations'!$AS$1:$BC$2336,4,)</f>
        <v>No</v>
      </c>
      <c r="G756" s="64" t="str">
        <f>VLOOKUP(A756,'Medical Examinations'!$AS$1:$BC$2336,5,)</f>
        <v>No</v>
      </c>
      <c r="H756" s="64">
        <f>VLOOKUP(A756,'Medical Examinations'!$AS$1:$BC$2336,8,)</f>
        <v>0</v>
      </c>
      <c r="I756" s="64" t="str">
        <f>VLOOKUP(A756,'Medical Examinations'!$AS$1:$BC$2336,7,)</f>
        <v>No</v>
      </c>
      <c r="J756" s="64" t="str">
        <f>VLOOKUP(A756,'Medical Examinations'!$AS$1:$BC$2336,11,)</f>
        <v>Obesity</v>
      </c>
      <c r="K756" s="64" t="str">
        <f>VLOOKUP(A756,'Medical Examinations'!$AS$1:$BC$2336,10,)</f>
        <v>Diabetes</v>
      </c>
      <c r="L756" s="64" t="str">
        <f>VLOOKUP(A756,'Hospitalisation Details'!$L$2:$R$2342,2,)</f>
        <v>15-07-1968</v>
      </c>
      <c r="M756" s="65">
        <f>VLOOKUP(A756,'Hospitalisation Details'!$L$2:$R$2345,7,)</f>
        <v>13566</v>
      </c>
      <c r="N756" s="64" t="str">
        <f>VLOOKUP(A756,'Hospitalisation Details'!$L$2:$R$2342,4,)</f>
        <v>tier - 3</v>
      </c>
      <c r="O756" s="64" t="str">
        <f>VLOOKUP(A756,'Hospitalisation Details'!$L$2:$R$2342,5,)</f>
        <v>tier - 3</v>
      </c>
      <c r="P756" s="64" t="str">
        <f>VLOOKUP(A756,'Hospitalisation Details'!$L$2:$R$2342,6,)</f>
        <v>R1026</v>
      </c>
      <c r="Q756" s="64">
        <f>VLOOKUP(A756,'Hospitalisation Details'!$L$2:$R$2342,3,)</f>
        <v>54</v>
      </c>
      <c r="R756" s="64">
        <f>VLOOKUP(A756,'Hospitalisation Details'!$L$2:$U$2342,10,)</f>
        <v>15</v>
      </c>
      <c r="S756" s="64" t="str">
        <f>VLOOKUP(A756,'Hospitalisation Details'!$L$2:$U$2342,8,)</f>
        <v>Jul</v>
      </c>
      <c r="T756" s="126">
        <f>VLOOKUP(A756,'Hospitalisation Details'!$L$2:$U$2342,9,)</f>
        <v>1968</v>
      </c>
    </row>
    <row r="757" spans="1:20" ht="15.5" x14ac:dyDescent="0.35">
      <c r="A757" s="124" t="s">
        <v>1615</v>
      </c>
      <c r="B757" s="64" t="str">
        <f>VLOOKUP(A757,'Medical Examinations'!$AS$1:$BC$2336,9,)</f>
        <v>Diego J</v>
      </c>
      <c r="C757" s="64">
        <f>VLOOKUP(A757,'Medical Examinations'!$AS$1:$BC$2336,2,)</f>
        <v>32.11</v>
      </c>
      <c r="D757" s="64">
        <f>VLOOKUP(A757,'Medical Examinations'!$AS$1:$BC$2336,3,)</f>
        <v>7.06</v>
      </c>
      <c r="E757" s="64" t="str">
        <f>VLOOKUP(A757,'Medical Examinations'!$AS$1:$BC$2336,6,)</f>
        <v>No</v>
      </c>
      <c r="F757" s="64" t="str">
        <f>VLOOKUP(A757,'Medical Examinations'!$AS$1:$BC$2336,4,)</f>
        <v>No</v>
      </c>
      <c r="G757" s="64" t="str">
        <f>VLOOKUP(A757,'Medical Examinations'!$AS$1:$BC$2336,5,)</f>
        <v>No</v>
      </c>
      <c r="H757" s="64">
        <f>VLOOKUP(A757,'Medical Examinations'!$AS$1:$BC$2336,8,)</f>
        <v>0</v>
      </c>
      <c r="I757" s="64" t="str">
        <f>VLOOKUP(A757,'Medical Examinations'!$AS$1:$BC$2336,7,)</f>
        <v>No</v>
      </c>
      <c r="J757" s="64" t="str">
        <f>VLOOKUP(A757,'Medical Examinations'!$AS$1:$BC$2336,11,)</f>
        <v>Obesity</v>
      </c>
      <c r="K757" s="64" t="str">
        <f>VLOOKUP(A757,'Medical Examinations'!$AS$1:$BC$2336,10,)</f>
        <v>Diabetes</v>
      </c>
      <c r="L757" s="64" t="str">
        <f>VLOOKUP(A757,'Hospitalisation Details'!$L$2:$R$2342,2,)</f>
        <v>11-07-1960</v>
      </c>
      <c r="M757" s="65">
        <f>VLOOKUP(A757,'Hospitalisation Details'!$L$2:$R$2345,7,)</f>
        <v>13555</v>
      </c>
      <c r="N757" s="64" t="str">
        <f>VLOOKUP(A757,'Hospitalisation Details'!$L$2:$R$2342,4,)</f>
        <v>tier - 3</v>
      </c>
      <c r="O757" s="64" t="str">
        <f>VLOOKUP(A757,'Hospitalisation Details'!$L$2:$R$2342,5,)</f>
        <v>tier - 3</v>
      </c>
      <c r="P757" s="64" t="str">
        <f>VLOOKUP(A757,'Hospitalisation Details'!$L$2:$R$2342,6,)</f>
        <v>R1017</v>
      </c>
      <c r="Q757" s="64">
        <f>VLOOKUP(A757,'Hospitalisation Details'!$L$2:$R$2342,3,)</f>
        <v>62</v>
      </c>
      <c r="R757" s="64">
        <f>VLOOKUP(A757,'Hospitalisation Details'!$L$2:$U$2342,10,)</f>
        <v>11</v>
      </c>
      <c r="S757" s="64" t="str">
        <f>VLOOKUP(A757,'Hospitalisation Details'!$L$2:$U$2342,8,)</f>
        <v>Jul</v>
      </c>
      <c r="T757" s="126">
        <f>VLOOKUP(A757,'Hospitalisation Details'!$L$2:$U$2342,9,)</f>
        <v>1960</v>
      </c>
    </row>
    <row r="758" spans="1:20" ht="15.5" x14ac:dyDescent="0.35">
      <c r="A758" s="124" t="s">
        <v>1614</v>
      </c>
      <c r="B758" s="64" t="str">
        <f>VLOOKUP(A758,'Medical Examinations'!$AS$1:$BC$2336,9,)</f>
        <v>Enrique M Sr.</v>
      </c>
      <c r="C758" s="64">
        <f>VLOOKUP(A758,'Medical Examinations'!$AS$1:$BC$2336,2,)</f>
        <v>31.78</v>
      </c>
      <c r="D758" s="64">
        <f>VLOOKUP(A758,'Medical Examinations'!$AS$1:$BC$2336,3,)</f>
        <v>11.35</v>
      </c>
      <c r="E758" s="64" t="str">
        <f>VLOOKUP(A758,'Medical Examinations'!$AS$1:$BC$2336,6,)</f>
        <v>Yes</v>
      </c>
      <c r="F758" s="64" t="str">
        <f>VLOOKUP(A758,'Medical Examinations'!$AS$1:$BC$2336,4,)</f>
        <v>No</v>
      </c>
      <c r="G758" s="64" t="str">
        <f>VLOOKUP(A758,'Medical Examinations'!$AS$1:$BC$2336,5,)</f>
        <v>Yes</v>
      </c>
      <c r="H758" s="64">
        <f>VLOOKUP(A758,'Medical Examinations'!$AS$1:$BC$2336,8,)</f>
        <v>1</v>
      </c>
      <c r="I758" s="64" t="str">
        <f>VLOOKUP(A758,'Medical Examinations'!$AS$1:$BC$2336,7,)</f>
        <v>No</v>
      </c>
      <c r="J758" s="64" t="str">
        <f>VLOOKUP(A758,'Medical Examinations'!$AS$1:$BC$2336,11,)</f>
        <v>Obesity</v>
      </c>
      <c r="K758" s="64" t="str">
        <f>VLOOKUP(A758,'Medical Examinations'!$AS$1:$BC$2336,10,)</f>
        <v>Diabetes</v>
      </c>
      <c r="L758" s="64" t="str">
        <f>VLOOKUP(A758,'Hospitalisation Details'!$L$2:$R$2342,2,)</f>
        <v>14-10-1963</v>
      </c>
      <c r="M758" s="65">
        <f>VLOOKUP(A758,'Hospitalisation Details'!$L$2:$R$2345,7,)</f>
        <v>13511</v>
      </c>
      <c r="N758" s="64" t="str">
        <f>VLOOKUP(A758,'Hospitalisation Details'!$L$2:$R$2342,4,)</f>
        <v>tier - 3</v>
      </c>
      <c r="O758" s="64" t="str">
        <f>VLOOKUP(A758,'Hospitalisation Details'!$L$2:$R$2342,5,)</f>
        <v>tier - 1</v>
      </c>
      <c r="P758" s="64" t="str">
        <f>VLOOKUP(A758,'Hospitalisation Details'!$L$2:$R$2342,6,)</f>
        <v>R1012</v>
      </c>
      <c r="Q758" s="64">
        <f>VLOOKUP(A758,'Hospitalisation Details'!$L$2:$R$2342,3,)</f>
        <v>59</v>
      </c>
      <c r="R758" s="64">
        <f>VLOOKUP(A758,'Hospitalisation Details'!$L$2:$U$2342,10,)</f>
        <v>14</v>
      </c>
      <c r="S758" s="64" t="str">
        <f>VLOOKUP(A758,'Hospitalisation Details'!$L$2:$U$2342,8,)</f>
        <v>Oct</v>
      </c>
      <c r="T758" s="126">
        <f>VLOOKUP(A758,'Hospitalisation Details'!$L$2:$U$2342,9,)</f>
        <v>1963</v>
      </c>
    </row>
    <row r="759" spans="1:20" ht="15.5" x14ac:dyDescent="0.35">
      <c r="A759" s="124" t="s">
        <v>1613</v>
      </c>
      <c r="B759" s="64" t="str">
        <f>VLOOKUP(A759,'Medical Examinations'!$AS$1:$BC$2336,9,)</f>
        <v>Greg</v>
      </c>
      <c r="C759" s="64">
        <f>VLOOKUP(A759,'Medical Examinations'!$AS$1:$BC$2336,2,)</f>
        <v>46.89</v>
      </c>
      <c r="D759" s="64">
        <f>VLOOKUP(A759,'Medical Examinations'!$AS$1:$BC$2336,3,)</f>
        <v>5.52</v>
      </c>
      <c r="E759" s="64" t="str">
        <f>VLOOKUP(A759,'Medical Examinations'!$AS$1:$BC$2336,6,)</f>
        <v>No</v>
      </c>
      <c r="F759" s="64" t="str">
        <f>VLOOKUP(A759,'Medical Examinations'!$AS$1:$BC$2336,4,)</f>
        <v>No</v>
      </c>
      <c r="G759" s="64" t="str">
        <f>VLOOKUP(A759,'Medical Examinations'!$AS$1:$BC$2336,5,)</f>
        <v>No</v>
      </c>
      <c r="H759" s="64">
        <f>VLOOKUP(A759,'Medical Examinations'!$AS$1:$BC$2336,8,)</f>
        <v>0</v>
      </c>
      <c r="I759" s="64" t="str">
        <f>VLOOKUP(A759,'Medical Examinations'!$AS$1:$BC$2336,7,)</f>
        <v>No</v>
      </c>
      <c r="J759" s="64" t="str">
        <f>VLOOKUP(A759,'Medical Examinations'!$AS$1:$BC$2336,11,)</f>
        <v>Obesity</v>
      </c>
      <c r="K759" s="64" t="str">
        <f>VLOOKUP(A759,'Medical Examinations'!$AS$1:$BC$2336,10,)</f>
        <v>Normal</v>
      </c>
      <c r="L759" s="64" t="str">
        <f>VLOOKUP(A759,'Hospitalisation Details'!$L$2:$R$2342,2,)</f>
        <v>30-08-1990</v>
      </c>
      <c r="M759" s="65">
        <f>VLOOKUP(A759,'Hospitalisation Details'!$L$2:$R$2345,7,)</f>
        <v>13481</v>
      </c>
      <c r="N759" s="64" t="str">
        <f>VLOOKUP(A759,'Hospitalisation Details'!$L$2:$R$2342,4,)</f>
        <v>tier - 3</v>
      </c>
      <c r="O759" s="64" t="str">
        <f>VLOOKUP(A759,'Hospitalisation Details'!$L$2:$R$2342,5,)</f>
        <v>tier - 2</v>
      </c>
      <c r="P759" s="64" t="str">
        <f>VLOOKUP(A759,'Hospitalisation Details'!$L$2:$R$2342,6,)</f>
        <v>R1023</v>
      </c>
      <c r="Q759" s="64">
        <f>VLOOKUP(A759,'Hospitalisation Details'!$L$2:$R$2342,3,)</f>
        <v>32</v>
      </c>
      <c r="R759" s="64">
        <f>VLOOKUP(A759,'Hospitalisation Details'!$L$2:$U$2342,10,)</f>
        <v>30</v>
      </c>
      <c r="S759" s="64" t="str">
        <f>VLOOKUP(A759,'Hospitalisation Details'!$L$2:$U$2342,8,)</f>
        <v>Aug</v>
      </c>
      <c r="T759" s="126">
        <f>VLOOKUP(A759,'Hospitalisation Details'!$L$2:$U$2342,9,)</f>
        <v>1990</v>
      </c>
    </row>
    <row r="760" spans="1:20" ht="15.5" x14ac:dyDescent="0.35">
      <c r="A760" s="124" t="s">
        <v>1612</v>
      </c>
      <c r="B760" s="64" t="str">
        <f>VLOOKUP(A760,'Medical Examinations'!$AS$1:$BC$2336,9,)</f>
        <v>Filip</v>
      </c>
      <c r="C760" s="64">
        <f>VLOOKUP(A760,'Medical Examinations'!$AS$1:$BC$2336,2,)</f>
        <v>39.35</v>
      </c>
      <c r="D760" s="64">
        <f>VLOOKUP(A760,'Medical Examinations'!$AS$1:$BC$2336,3,)</f>
        <v>7.86</v>
      </c>
      <c r="E760" s="64" t="str">
        <f>VLOOKUP(A760,'Medical Examinations'!$AS$1:$BC$2336,6,)</f>
        <v>Yes</v>
      </c>
      <c r="F760" s="64" t="str">
        <f>VLOOKUP(A760,'Medical Examinations'!$AS$1:$BC$2336,4,)</f>
        <v>No</v>
      </c>
      <c r="G760" s="64" t="str">
        <f>VLOOKUP(A760,'Medical Examinations'!$AS$1:$BC$2336,5,)</f>
        <v>No</v>
      </c>
      <c r="H760" s="64">
        <f>VLOOKUP(A760,'Medical Examinations'!$AS$1:$BC$2336,8,)</f>
        <v>1</v>
      </c>
      <c r="I760" s="64" t="str">
        <f>VLOOKUP(A760,'Medical Examinations'!$AS$1:$BC$2336,7,)</f>
        <v>No</v>
      </c>
      <c r="J760" s="64" t="str">
        <f>VLOOKUP(A760,'Medical Examinations'!$AS$1:$BC$2336,11,)</f>
        <v>Obesity</v>
      </c>
      <c r="K760" s="64" t="str">
        <f>VLOOKUP(A760,'Medical Examinations'!$AS$1:$BC$2336,10,)</f>
        <v>Diabetes</v>
      </c>
      <c r="L760" s="64" t="str">
        <f>VLOOKUP(A760,'Hospitalisation Details'!$L$2:$R$2342,2,)</f>
        <v>07-08-1975</v>
      </c>
      <c r="M760" s="65">
        <f>VLOOKUP(A760,'Hospitalisation Details'!$L$2:$R$2345,7,)</f>
        <v>13472</v>
      </c>
      <c r="N760" s="64" t="str">
        <f>VLOOKUP(A760,'Hospitalisation Details'!$L$2:$R$2342,4,)</f>
        <v>tier - 3</v>
      </c>
      <c r="O760" s="64" t="str">
        <f>VLOOKUP(A760,'Hospitalisation Details'!$L$2:$R$2342,5,)</f>
        <v>tier - 2</v>
      </c>
      <c r="P760" s="64" t="str">
        <f>VLOOKUP(A760,'Hospitalisation Details'!$L$2:$R$2342,6,)</f>
        <v>R1012</v>
      </c>
      <c r="Q760" s="64">
        <f>VLOOKUP(A760,'Hospitalisation Details'!$L$2:$R$2342,3,)</f>
        <v>47</v>
      </c>
      <c r="R760" s="64">
        <f>VLOOKUP(A760,'Hospitalisation Details'!$L$2:$U$2342,10,)</f>
        <v>7</v>
      </c>
      <c r="S760" s="64" t="str">
        <f>VLOOKUP(A760,'Hospitalisation Details'!$L$2:$U$2342,8,)</f>
        <v>Aug</v>
      </c>
      <c r="T760" s="126">
        <f>VLOOKUP(A760,'Hospitalisation Details'!$L$2:$U$2342,9,)</f>
        <v>1975</v>
      </c>
    </row>
    <row r="761" spans="1:20" ht="15.5" x14ac:dyDescent="0.35">
      <c r="A761" s="124" t="s">
        <v>1611</v>
      </c>
      <c r="B761" s="64" t="str">
        <f>VLOOKUP(A761,'Medical Examinations'!$AS$1:$BC$2336,9,)</f>
        <v>Rosemary E.</v>
      </c>
      <c r="C761" s="64">
        <f>VLOOKUP(A761,'Medical Examinations'!$AS$1:$BC$2336,2,)</f>
        <v>39.200000000000003</v>
      </c>
      <c r="D761" s="64">
        <f>VLOOKUP(A761,'Medical Examinations'!$AS$1:$BC$2336,3,)</f>
        <v>11.38</v>
      </c>
      <c r="E761" s="64" t="str">
        <f>VLOOKUP(A761,'Medical Examinations'!$AS$1:$BC$2336,6,)</f>
        <v>No</v>
      </c>
      <c r="F761" s="64" t="str">
        <f>VLOOKUP(A761,'Medical Examinations'!$AS$1:$BC$2336,4,)</f>
        <v>No</v>
      </c>
      <c r="G761" s="64" t="str">
        <f>VLOOKUP(A761,'Medical Examinations'!$AS$1:$BC$2336,5,)</f>
        <v>No</v>
      </c>
      <c r="H761" s="64">
        <f>VLOOKUP(A761,'Medical Examinations'!$AS$1:$BC$2336,8,)</f>
        <v>0</v>
      </c>
      <c r="I761" s="64" t="str">
        <f>VLOOKUP(A761,'Medical Examinations'!$AS$1:$BC$2336,7,)</f>
        <v>No</v>
      </c>
      <c r="J761" s="64" t="str">
        <f>VLOOKUP(A761,'Medical Examinations'!$AS$1:$BC$2336,11,)</f>
        <v>Obesity</v>
      </c>
      <c r="K761" s="64" t="str">
        <f>VLOOKUP(A761,'Medical Examinations'!$AS$1:$BC$2336,10,)</f>
        <v>Diabetes</v>
      </c>
      <c r="L761" s="64" t="str">
        <f>VLOOKUP(A761,'Hospitalisation Details'!$L$2:$R$2342,2,)</f>
        <v>24-07-1960</v>
      </c>
      <c r="M761" s="65">
        <f>VLOOKUP(A761,'Hospitalisation Details'!$L$2:$R$2345,7,)</f>
        <v>13471</v>
      </c>
      <c r="N761" s="64" t="str">
        <f>VLOOKUP(A761,'Hospitalisation Details'!$L$2:$R$2342,4,)</f>
        <v>tier - 3</v>
      </c>
      <c r="O761" s="64" t="str">
        <f>VLOOKUP(A761,'Hospitalisation Details'!$L$2:$R$2342,5,)</f>
        <v>tier - 3</v>
      </c>
      <c r="P761" s="64" t="str">
        <f>VLOOKUP(A761,'Hospitalisation Details'!$L$2:$R$2342,6,)</f>
        <v>R1011</v>
      </c>
      <c r="Q761" s="64">
        <f>VLOOKUP(A761,'Hospitalisation Details'!$L$2:$R$2342,3,)</f>
        <v>62</v>
      </c>
      <c r="R761" s="64">
        <f>VLOOKUP(A761,'Hospitalisation Details'!$L$2:$U$2342,10,)</f>
        <v>24</v>
      </c>
      <c r="S761" s="64" t="str">
        <f>VLOOKUP(A761,'Hospitalisation Details'!$L$2:$U$2342,8,)</f>
        <v>Jul</v>
      </c>
      <c r="T761" s="126">
        <f>VLOOKUP(A761,'Hospitalisation Details'!$L$2:$U$2342,9,)</f>
        <v>1960</v>
      </c>
    </row>
    <row r="762" spans="1:20" ht="15.5" x14ac:dyDescent="0.35">
      <c r="A762" s="124" t="s">
        <v>1610</v>
      </c>
      <c r="B762" s="64" t="str">
        <f>VLOOKUP(A762,'Medical Examinations'!$AS$1:$BC$2336,9,)</f>
        <v>Lisa</v>
      </c>
      <c r="C762" s="64">
        <f>VLOOKUP(A762,'Medical Examinations'!$AS$1:$BC$2336,2,)</f>
        <v>39.159999999999997</v>
      </c>
      <c r="D762" s="64">
        <f>VLOOKUP(A762,'Medical Examinations'!$AS$1:$BC$2336,3,)</f>
        <v>10.48</v>
      </c>
      <c r="E762" s="64" t="str">
        <f>VLOOKUP(A762,'Medical Examinations'!$AS$1:$BC$2336,6,)</f>
        <v>No</v>
      </c>
      <c r="F762" s="64" t="str">
        <f>VLOOKUP(A762,'Medical Examinations'!$AS$1:$BC$2336,4,)</f>
        <v>No</v>
      </c>
      <c r="G762" s="64" t="str">
        <f>VLOOKUP(A762,'Medical Examinations'!$AS$1:$BC$2336,5,)</f>
        <v>No</v>
      </c>
      <c r="H762" s="64">
        <f>VLOOKUP(A762,'Medical Examinations'!$AS$1:$BC$2336,8,)</f>
        <v>0</v>
      </c>
      <c r="I762" s="64" t="str">
        <f>VLOOKUP(A762,'Medical Examinations'!$AS$1:$BC$2336,7,)</f>
        <v>No</v>
      </c>
      <c r="J762" s="64" t="str">
        <f>VLOOKUP(A762,'Medical Examinations'!$AS$1:$BC$2336,11,)</f>
        <v>Obesity</v>
      </c>
      <c r="K762" s="64" t="str">
        <f>VLOOKUP(A762,'Medical Examinations'!$AS$1:$BC$2336,10,)</f>
        <v>Diabetes</v>
      </c>
      <c r="L762" s="64" t="str">
        <f>VLOOKUP(A762,'Hospitalisation Details'!$L$2:$R$2342,2,)</f>
        <v>28-07-1960</v>
      </c>
      <c r="M762" s="65">
        <f>VLOOKUP(A762,'Hospitalisation Details'!$L$2:$R$2345,7,)</f>
        <v>13471</v>
      </c>
      <c r="N762" s="64" t="str">
        <f>VLOOKUP(A762,'Hospitalisation Details'!$L$2:$R$2342,4,)</f>
        <v>tier - 3</v>
      </c>
      <c r="O762" s="64" t="str">
        <f>VLOOKUP(A762,'Hospitalisation Details'!$L$2:$R$2342,5,)</f>
        <v>tier - 2</v>
      </c>
      <c r="P762" s="64" t="str">
        <f>VLOOKUP(A762,'Hospitalisation Details'!$L$2:$R$2342,6,)</f>
        <v>R1013</v>
      </c>
      <c r="Q762" s="64">
        <f>VLOOKUP(A762,'Hospitalisation Details'!$L$2:$R$2342,3,)</f>
        <v>62</v>
      </c>
      <c r="R762" s="64">
        <f>VLOOKUP(A762,'Hospitalisation Details'!$L$2:$U$2342,10,)</f>
        <v>28</v>
      </c>
      <c r="S762" s="64" t="str">
        <f>VLOOKUP(A762,'Hospitalisation Details'!$L$2:$U$2342,8,)</f>
        <v>Jul</v>
      </c>
      <c r="T762" s="126">
        <f>VLOOKUP(A762,'Hospitalisation Details'!$L$2:$U$2342,9,)</f>
        <v>1960</v>
      </c>
    </row>
    <row r="763" spans="1:20" ht="15.5" x14ac:dyDescent="0.35">
      <c r="A763" s="124" t="s">
        <v>1609</v>
      </c>
      <c r="B763" s="64" t="str">
        <f>VLOOKUP(A763,'Medical Examinations'!$AS$1:$BC$2336,9,)</f>
        <v>Jason</v>
      </c>
      <c r="C763" s="64">
        <f>VLOOKUP(A763,'Medical Examinations'!$AS$1:$BC$2336,2,)</f>
        <v>44.1</v>
      </c>
      <c r="D763" s="64">
        <f>VLOOKUP(A763,'Medical Examinations'!$AS$1:$BC$2336,3,)</f>
        <v>5.04</v>
      </c>
      <c r="E763" s="64" t="str">
        <f>VLOOKUP(A763,'Medical Examinations'!$AS$1:$BC$2336,6,)</f>
        <v>Yes</v>
      </c>
      <c r="F763" s="64" t="str">
        <f>VLOOKUP(A763,'Medical Examinations'!$AS$1:$BC$2336,4,)</f>
        <v>No</v>
      </c>
      <c r="G763" s="64" t="str">
        <f>VLOOKUP(A763,'Medical Examinations'!$AS$1:$BC$2336,5,)</f>
        <v>No</v>
      </c>
      <c r="H763" s="64">
        <f>VLOOKUP(A763,'Medical Examinations'!$AS$1:$BC$2336,8,)</f>
        <v>0</v>
      </c>
      <c r="I763" s="64" t="str">
        <f>VLOOKUP(A763,'Medical Examinations'!$AS$1:$BC$2336,7,)</f>
        <v>No</v>
      </c>
      <c r="J763" s="64" t="str">
        <f>VLOOKUP(A763,'Medical Examinations'!$AS$1:$BC$2336,11,)</f>
        <v>Obesity</v>
      </c>
      <c r="K763" s="64" t="str">
        <f>VLOOKUP(A763,'Medical Examinations'!$AS$1:$BC$2336,10,)</f>
        <v>Normal</v>
      </c>
      <c r="L763" s="64" t="str">
        <f>VLOOKUP(A763,'Hospitalisation Details'!$L$2:$R$2342,2,)</f>
        <v>19-08-1985</v>
      </c>
      <c r="M763" s="65">
        <f>VLOOKUP(A763,'Hospitalisation Details'!$L$2:$R$2345,7,)</f>
        <v>13466</v>
      </c>
      <c r="N763" s="64" t="str">
        <f>VLOOKUP(A763,'Hospitalisation Details'!$L$2:$R$2342,4,)</f>
        <v>tier - 3</v>
      </c>
      <c r="O763" s="64" t="str">
        <f>VLOOKUP(A763,'Hospitalisation Details'!$L$2:$R$2342,5,)</f>
        <v>tier - 1</v>
      </c>
      <c r="P763" s="64" t="str">
        <f>VLOOKUP(A763,'Hospitalisation Details'!$L$2:$R$2342,6,)</f>
        <v>R1012</v>
      </c>
      <c r="Q763" s="64">
        <f>VLOOKUP(A763,'Hospitalisation Details'!$L$2:$R$2342,3,)</f>
        <v>37</v>
      </c>
      <c r="R763" s="64">
        <f>VLOOKUP(A763,'Hospitalisation Details'!$L$2:$U$2342,10,)</f>
        <v>19</v>
      </c>
      <c r="S763" s="64" t="str">
        <f>VLOOKUP(A763,'Hospitalisation Details'!$L$2:$U$2342,8,)</f>
        <v>Aug</v>
      </c>
      <c r="T763" s="126">
        <f>VLOOKUP(A763,'Hospitalisation Details'!$L$2:$U$2342,9,)</f>
        <v>1985</v>
      </c>
    </row>
    <row r="764" spans="1:20" ht="15.5" x14ac:dyDescent="0.35">
      <c r="A764" s="124" t="s">
        <v>1608</v>
      </c>
      <c r="B764" s="64" t="str">
        <f>VLOOKUP(A764,'Medical Examinations'!$AS$1:$BC$2336,9,)</f>
        <v>Courtney</v>
      </c>
      <c r="C764" s="64">
        <f>VLOOKUP(A764,'Medical Examinations'!$AS$1:$BC$2336,2,)</f>
        <v>33.200000000000003</v>
      </c>
      <c r="D764" s="64">
        <f>VLOOKUP(A764,'Medical Examinations'!$AS$1:$BC$2336,3,)</f>
        <v>9.06</v>
      </c>
      <c r="E764" s="64" t="str">
        <f>VLOOKUP(A764,'Medical Examinations'!$AS$1:$BC$2336,6,)</f>
        <v>No</v>
      </c>
      <c r="F764" s="64" t="str">
        <f>VLOOKUP(A764,'Medical Examinations'!$AS$1:$BC$2336,4,)</f>
        <v>No</v>
      </c>
      <c r="G764" s="64" t="str">
        <f>VLOOKUP(A764,'Medical Examinations'!$AS$1:$BC$2336,5,)</f>
        <v>No</v>
      </c>
      <c r="H764" s="64">
        <f>VLOOKUP(A764,'Medical Examinations'!$AS$1:$BC$2336,8,)</f>
        <v>0</v>
      </c>
      <c r="I764" s="64" t="str">
        <f>VLOOKUP(A764,'Medical Examinations'!$AS$1:$BC$2336,7,)</f>
        <v>No</v>
      </c>
      <c r="J764" s="64" t="str">
        <f>VLOOKUP(A764,'Medical Examinations'!$AS$1:$BC$2336,11,)</f>
        <v>Obesity</v>
      </c>
      <c r="K764" s="64" t="str">
        <f>VLOOKUP(A764,'Medical Examinations'!$AS$1:$BC$2336,10,)</f>
        <v>Diabetes</v>
      </c>
      <c r="L764" s="64" t="str">
        <f>VLOOKUP(A764,'Hospitalisation Details'!$L$2:$R$2342,2,)</f>
        <v>16-12-1960</v>
      </c>
      <c r="M764" s="65">
        <f>VLOOKUP(A764,'Hospitalisation Details'!$L$2:$R$2345,7,)</f>
        <v>13463</v>
      </c>
      <c r="N764" s="64" t="str">
        <f>VLOOKUP(A764,'Hospitalisation Details'!$L$2:$R$2342,4,)</f>
        <v>tier - 3</v>
      </c>
      <c r="O764" s="64" t="str">
        <f>VLOOKUP(A764,'Hospitalisation Details'!$L$2:$R$2342,5,)</f>
        <v>tier - 2</v>
      </c>
      <c r="P764" s="64" t="str">
        <f>VLOOKUP(A764,'Hospitalisation Details'!$L$2:$R$2342,6,)</f>
        <v>R1011</v>
      </c>
      <c r="Q764" s="64">
        <f>VLOOKUP(A764,'Hospitalisation Details'!$L$2:$R$2342,3,)</f>
        <v>62</v>
      </c>
      <c r="R764" s="64">
        <f>VLOOKUP(A764,'Hospitalisation Details'!$L$2:$U$2342,10,)</f>
        <v>16</v>
      </c>
      <c r="S764" s="64" t="str">
        <f>VLOOKUP(A764,'Hospitalisation Details'!$L$2:$U$2342,8,)</f>
        <v>Dec</v>
      </c>
      <c r="T764" s="126">
        <f>VLOOKUP(A764,'Hospitalisation Details'!$L$2:$U$2342,9,)</f>
        <v>1960</v>
      </c>
    </row>
    <row r="765" spans="1:20" ht="15.5" x14ac:dyDescent="0.35">
      <c r="A765" s="124" t="s">
        <v>1607</v>
      </c>
      <c r="B765" s="64" t="str">
        <f>VLOOKUP(A765,'Medical Examinations'!$AS$1:$BC$2336,9,)</f>
        <v>Jennifer R.</v>
      </c>
      <c r="C765" s="64">
        <f>VLOOKUP(A765,'Medical Examinations'!$AS$1:$BC$2336,2,)</f>
        <v>29.92</v>
      </c>
      <c r="D765" s="64">
        <f>VLOOKUP(A765,'Medical Examinations'!$AS$1:$BC$2336,3,)</f>
        <v>11.07</v>
      </c>
      <c r="E765" s="64" t="str">
        <f>VLOOKUP(A765,'Medical Examinations'!$AS$1:$BC$2336,6,)</f>
        <v>No</v>
      </c>
      <c r="F765" s="64" t="str">
        <f>VLOOKUP(A765,'Medical Examinations'!$AS$1:$BC$2336,4,)</f>
        <v>No</v>
      </c>
      <c r="G765" s="64" t="str">
        <f>VLOOKUP(A765,'Medical Examinations'!$AS$1:$BC$2336,5,)</f>
        <v>No</v>
      </c>
      <c r="H765" s="64">
        <f>VLOOKUP(A765,'Medical Examinations'!$AS$1:$BC$2336,8,)</f>
        <v>0</v>
      </c>
      <c r="I765" s="64" t="str">
        <f>VLOOKUP(A765,'Medical Examinations'!$AS$1:$BC$2336,7,)</f>
        <v>No</v>
      </c>
      <c r="J765" s="64" t="str">
        <f>VLOOKUP(A765,'Medical Examinations'!$AS$1:$BC$2336,11,)</f>
        <v>Over weight</v>
      </c>
      <c r="K765" s="64" t="str">
        <f>VLOOKUP(A765,'Medical Examinations'!$AS$1:$BC$2336,10,)</f>
        <v>Diabetes</v>
      </c>
      <c r="L765" s="64" t="str">
        <f>VLOOKUP(A765,'Hospitalisation Details'!$L$2:$R$2342,2,)</f>
        <v>11-07-1960</v>
      </c>
      <c r="M765" s="65">
        <f>VLOOKUP(A765,'Hospitalisation Details'!$L$2:$R$2345,7,)</f>
        <v>13458</v>
      </c>
      <c r="N765" s="64" t="str">
        <f>VLOOKUP(A765,'Hospitalisation Details'!$L$2:$R$2342,4,)</f>
        <v>tier - 3</v>
      </c>
      <c r="O765" s="64" t="str">
        <f>VLOOKUP(A765,'Hospitalisation Details'!$L$2:$R$2342,5,)</f>
        <v>tier - 1</v>
      </c>
      <c r="P765" s="64" t="str">
        <f>VLOOKUP(A765,'Hospitalisation Details'!$L$2:$R$2342,6,)</f>
        <v>R1013</v>
      </c>
      <c r="Q765" s="64">
        <f>VLOOKUP(A765,'Hospitalisation Details'!$L$2:$R$2342,3,)</f>
        <v>62</v>
      </c>
      <c r="R765" s="64">
        <f>VLOOKUP(A765,'Hospitalisation Details'!$L$2:$U$2342,10,)</f>
        <v>11</v>
      </c>
      <c r="S765" s="64" t="str">
        <f>VLOOKUP(A765,'Hospitalisation Details'!$L$2:$U$2342,8,)</f>
        <v>Jul</v>
      </c>
      <c r="T765" s="126">
        <f>VLOOKUP(A765,'Hospitalisation Details'!$L$2:$U$2342,9,)</f>
        <v>1960</v>
      </c>
    </row>
    <row r="766" spans="1:20" ht="15.5" x14ac:dyDescent="0.35">
      <c r="A766" s="124" t="s">
        <v>1606</v>
      </c>
      <c r="B766" s="64" t="str">
        <f>VLOOKUP(A766,'Medical Examinations'!$AS$1:$BC$2336,9,)</f>
        <v>Lauren E</v>
      </c>
      <c r="C766" s="64">
        <f>VLOOKUP(A766,'Medical Examinations'!$AS$1:$BC$2336,2,)</f>
        <v>25</v>
      </c>
      <c r="D766" s="64">
        <f>VLOOKUP(A766,'Medical Examinations'!$AS$1:$BC$2336,3,)</f>
        <v>10.45</v>
      </c>
      <c r="E766" s="64" t="str">
        <f>VLOOKUP(A766,'Medical Examinations'!$AS$1:$BC$2336,6,)</f>
        <v>No</v>
      </c>
      <c r="F766" s="64" t="str">
        <f>VLOOKUP(A766,'Medical Examinations'!$AS$1:$BC$2336,4,)</f>
        <v>No</v>
      </c>
      <c r="G766" s="64" t="str">
        <f>VLOOKUP(A766,'Medical Examinations'!$AS$1:$BC$2336,5,)</f>
        <v>No</v>
      </c>
      <c r="H766" s="64">
        <f>VLOOKUP(A766,'Medical Examinations'!$AS$1:$BC$2336,8,)</f>
        <v>0</v>
      </c>
      <c r="I766" s="64" t="str">
        <f>VLOOKUP(A766,'Medical Examinations'!$AS$1:$BC$2336,7,)</f>
        <v>No</v>
      </c>
      <c r="J766" s="64" t="str">
        <f>VLOOKUP(A766,'Medical Examinations'!$AS$1:$BC$2336,11,)</f>
        <v>Over weight</v>
      </c>
      <c r="K766" s="64" t="str">
        <f>VLOOKUP(A766,'Medical Examinations'!$AS$1:$BC$2336,10,)</f>
        <v>Diabetes</v>
      </c>
      <c r="L766" s="64" t="str">
        <f>VLOOKUP(A766,'Hospitalisation Details'!$L$2:$R$2342,2,)</f>
        <v>13-08-1960</v>
      </c>
      <c r="M766" s="65">
        <f>VLOOKUP(A766,'Hospitalisation Details'!$L$2:$R$2345,7,)</f>
        <v>13451</v>
      </c>
      <c r="N766" s="64" t="str">
        <f>VLOOKUP(A766,'Hospitalisation Details'!$L$2:$R$2342,4,)</f>
        <v>tier - 3</v>
      </c>
      <c r="O766" s="64" t="str">
        <f>VLOOKUP(A766,'Hospitalisation Details'!$L$2:$R$2342,5,)</f>
        <v>tier - 1</v>
      </c>
      <c r="P766" s="64" t="str">
        <f>VLOOKUP(A766,'Hospitalisation Details'!$L$2:$R$2342,6,)</f>
        <v>R1011</v>
      </c>
      <c r="Q766" s="64">
        <f>VLOOKUP(A766,'Hospitalisation Details'!$L$2:$R$2342,3,)</f>
        <v>62</v>
      </c>
      <c r="R766" s="64">
        <f>VLOOKUP(A766,'Hospitalisation Details'!$L$2:$U$2342,10,)</f>
        <v>13</v>
      </c>
      <c r="S766" s="64" t="str">
        <f>VLOOKUP(A766,'Hospitalisation Details'!$L$2:$U$2342,8,)</f>
        <v>Aug</v>
      </c>
      <c r="T766" s="126">
        <f>VLOOKUP(A766,'Hospitalisation Details'!$L$2:$U$2342,9,)</f>
        <v>1960</v>
      </c>
    </row>
    <row r="767" spans="1:20" ht="15.5" x14ac:dyDescent="0.35">
      <c r="A767" s="124" t="s">
        <v>1605</v>
      </c>
      <c r="B767" s="64" t="str">
        <f>VLOOKUP(A767,'Medical Examinations'!$AS$1:$BC$2336,9,)</f>
        <v>Ashley M.</v>
      </c>
      <c r="C767" s="64">
        <f>VLOOKUP(A767,'Medical Examinations'!$AS$1:$BC$2336,2,)</f>
        <v>38.869999999999997</v>
      </c>
      <c r="D767" s="64">
        <f>VLOOKUP(A767,'Medical Examinations'!$AS$1:$BC$2336,3,)</f>
        <v>8.6300000000000008</v>
      </c>
      <c r="E767" s="64" t="str">
        <f>VLOOKUP(A767,'Medical Examinations'!$AS$1:$BC$2336,6,)</f>
        <v>Yes</v>
      </c>
      <c r="F767" s="64" t="str">
        <f>VLOOKUP(A767,'Medical Examinations'!$AS$1:$BC$2336,4,)</f>
        <v>No</v>
      </c>
      <c r="G767" s="64" t="str">
        <f>VLOOKUP(A767,'Medical Examinations'!$AS$1:$BC$2336,5,)</f>
        <v>No</v>
      </c>
      <c r="H767" s="64">
        <f>VLOOKUP(A767,'Medical Examinations'!$AS$1:$BC$2336,8,)</f>
        <v>1</v>
      </c>
      <c r="I767" s="64" t="str">
        <f>VLOOKUP(A767,'Medical Examinations'!$AS$1:$BC$2336,7,)</f>
        <v>No</v>
      </c>
      <c r="J767" s="64" t="str">
        <f>VLOOKUP(A767,'Medical Examinations'!$AS$1:$BC$2336,11,)</f>
        <v>Obesity</v>
      </c>
      <c r="K767" s="64" t="str">
        <f>VLOOKUP(A767,'Medical Examinations'!$AS$1:$BC$2336,10,)</f>
        <v>Diabetes</v>
      </c>
      <c r="L767" s="64" t="str">
        <f>VLOOKUP(A767,'Hospitalisation Details'!$L$2:$R$2342,2,)</f>
        <v>29-06-1975</v>
      </c>
      <c r="M767" s="65">
        <f>VLOOKUP(A767,'Hospitalisation Details'!$L$2:$R$2345,7,)</f>
        <v>13441</v>
      </c>
      <c r="N767" s="64" t="str">
        <f>VLOOKUP(A767,'Hospitalisation Details'!$L$2:$R$2342,4,)</f>
        <v>tier - 3</v>
      </c>
      <c r="O767" s="64" t="str">
        <f>VLOOKUP(A767,'Hospitalisation Details'!$L$2:$R$2342,5,)</f>
        <v>tier - 2</v>
      </c>
      <c r="P767" s="64" t="str">
        <f>VLOOKUP(A767,'Hospitalisation Details'!$L$2:$R$2342,6,)</f>
        <v>R1012</v>
      </c>
      <c r="Q767" s="64">
        <f>VLOOKUP(A767,'Hospitalisation Details'!$L$2:$R$2342,3,)</f>
        <v>47</v>
      </c>
      <c r="R767" s="64">
        <f>VLOOKUP(A767,'Hospitalisation Details'!$L$2:$U$2342,10,)</f>
        <v>29</v>
      </c>
      <c r="S767" s="64" t="str">
        <f>VLOOKUP(A767,'Hospitalisation Details'!$L$2:$U$2342,8,)</f>
        <v>Jun</v>
      </c>
      <c r="T767" s="126">
        <f>VLOOKUP(A767,'Hospitalisation Details'!$L$2:$U$2342,9,)</f>
        <v>1975</v>
      </c>
    </row>
    <row r="768" spans="1:20" ht="15.5" x14ac:dyDescent="0.35">
      <c r="A768" s="124" t="s">
        <v>1604</v>
      </c>
      <c r="B768" s="64" t="str">
        <f>VLOOKUP(A768,'Medical Examinations'!$AS$1:$BC$2336,9,)</f>
        <v>Alison R.</v>
      </c>
      <c r="C768" s="64">
        <f>VLOOKUP(A768,'Medical Examinations'!$AS$1:$BC$2336,2,)</f>
        <v>32.299999999999997</v>
      </c>
      <c r="D768" s="64">
        <f>VLOOKUP(A768,'Medical Examinations'!$AS$1:$BC$2336,3,)</f>
        <v>5.28</v>
      </c>
      <c r="E768" s="64" t="str">
        <f>VLOOKUP(A768,'Medical Examinations'!$AS$1:$BC$2336,6,)</f>
        <v>Yes</v>
      </c>
      <c r="F768" s="64" t="str">
        <f>VLOOKUP(A768,'Medical Examinations'!$AS$1:$BC$2336,4,)</f>
        <v>No</v>
      </c>
      <c r="G768" s="64" t="str">
        <f>VLOOKUP(A768,'Medical Examinations'!$AS$1:$BC$2336,5,)</f>
        <v>No</v>
      </c>
      <c r="H768" s="64">
        <f>VLOOKUP(A768,'Medical Examinations'!$AS$1:$BC$2336,8,)</f>
        <v>2</v>
      </c>
      <c r="I768" s="64" t="str">
        <f>VLOOKUP(A768,'Medical Examinations'!$AS$1:$BC$2336,7,)</f>
        <v>No</v>
      </c>
      <c r="J768" s="64" t="str">
        <f>VLOOKUP(A768,'Medical Examinations'!$AS$1:$BC$2336,11,)</f>
        <v>Obesity</v>
      </c>
      <c r="K768" s="64" t="str">
        <f>VLOOKUP(A768,'Medical Examinations'!$AS$1:$BC$2336,10,)</f>
        <v>Normal</v>
      </c>
      <c r="L768" s="64" t="str">
        <f>VLOOKUP(A768,'Hospitalisation Details'!$L$2:$R$2342,2,)</f>
        <v>14-11-1966</v>
      </c>
      <c r="M768" s="65">
        <f>VLOOKUP(A768,'Hospitalisation Details'!$L$2:$R$2345,7,)</f>
        <v>13430</v>
      </c>
      <c r="N768" s="64" t="str">
        <f>VLOOKUP(A768,'Hospitalisation Details'!$L$2:$R$2342,4,)</f>
        <v>tier - 3</v>
      </c>
      <c r="O768" s="64" t="str">
        <f>VLOOKUP(A768,'Hospitalisation Details'!$L$2:$R$2342,5,)</f>
        <v>tier - 3</v>
      </c>
      <c r="P768" s="64" t="str">
        <f>VLOOKUP(A768,'Hospitalisation Details'!$L$2:$R$2342,6,)</f>
        <v>R1024</v>
      </c>
      <c r="Q768" s="64">
        <f>VLOOKUP(A768,'Hospitalisation Details'!$L$2:$R$2342,3,)</f>
        <v>56</v>
      </c>
      <c r="R768" s="64">
        <f>VLOOKUP(A768,'Hospitalisation Details'!$L$2:$U$2342,10,)</f>
        <v>14</v>
      </c>
      <c r="S768" s="64" t="str">
        <f>VLOOKUP(A768,'Hospitalisation Details'!$L$2:$U$2342,8,)</f>
        <v>Nov</v>
      </c>
      <c r="T768" s="126">
        <f>VLOOKUP(A768,'Hospitalisation Details'!$L$2:$U$2342,9,)</f>
        <v>1966</v>
      </c>
    </row>
    <row r="769" spans="1:20" ht="15.5" x14ac:dyDescent="0.35">
      <c r="A769" s="124" t="s">
        <v>1603</v>
      </c>
      <c r="B769" s="64" t="str">
        <f>VLOOKUP(A769,'Medical Examinations'!$AS$1:$BC$2336,9,)</f>
        <v>Madeleine</v>
      </c>
      <c r="C769" s="64">
        <f>VLOOKUP(A769,'Medical Examinations'!$AS$1:$BC$2336,2,)</f>
        <v>31.16</v>
      </c>
      <c r="D769" s="64">
        <f>VLOOKUP(A769,'Medical Examinations'!$AS$1:$BC$2336,3,)</f>
        <v>7.49</v>
      </c>
      <c r="E769" s="64" t="str">
        <f>VLOOKUP(A769,'Medical Examinations'!$AS$1:$BC$2336,6,)</f>
        <v>Yes</v>
      </c>
      <c r="F769" s="64" t="str">
        <f>VLOOKUP(A769,'Medical Examinations'!$AS$1:$BC$2336,4,)</f>
        <v>No</v>
      </c>
      <c r="G769" s="64" t="str">
        <f>VLOOKUP(A769,'Medical Examinations'!$AS$1:$BC$2336,5,)</f>
        <v>No</v>
      </c>
      <c r="H769" s="64">
        <f>VLOOKUP(A769,'Medical Examinations'!$AS$1:$BC$2336,8,)</f>
        <v>2</v>
      </c>
      <c r="I769" s="64" t="str">
        <f>VLOOKUP(A769,'Medical Examinations'!$AS$1:$BC$2336,7,)</f>
        <v>No</v>
      </c>
      <c r="J769" s="64" t="str">
        <f>VLOOKUP(A769,'Medical Examinations'!$AS$1:$BC$2336,11,)</f>
        <v>Obesity</v>
      </c>
      <c r="K769" s="64" t="str">
        <f>VLOOKUP(A769,'Medical Examinations'!$AS$1:$BC$2336,10,)</f>
        <v>Diabetes</v>
      </c>
      <c r="L769" s="64" t="str">
        <f>VLOOKUP(A769,'Hospitalisation Details'!$L$2:$R$2342,2,)</f>
        <v>03-11-1961</v>
      </c>
      <c r="M769" s="65">
        <f>VLOOKUP(A769,'Hospitalisation Details'!$L$2:$R$2345,7,)</f>
        <v>13429</v>
      </c>
      <c r="N769" s="64" t="str">
        <f>VLOOKUP(A769,'Hospitalisation Details'!$L$2:$R$2342,4,)</f>
        <v>tier - 3</v>
      </c>
      <c r="O769" s="64" t="str">
        <f>VLOOKUP(A769,'Hospitalisation Details'!$L$2:$R$2342,5,)</f>
        <v>tier - 3</v>
      </c>
      <c r="P769" s="64" t="str">
        <f>VLOOKUP(A769,'Hospitalisation Details'!$L$2:$R$2342,6,)</f>
        <v>R1012</v>
      </c>
      <c r="Q769" s="64">
        <f>VLOOKUP(A769,'Hospitalisation Details'!$L$2:$R$2342,3,)</f>
        <v>61</v>
      </c>
      <c r="R769" s="64">
        <f>VLOOKUP(A769,'Hospitalisation Details'!$L$2:$U$2342,10,)</f>
        <v>3</v>
      </c>
      <c r="S769" s="64" t="str">
        <f>VLOOKUP(A769,'Hospitalisation Details'!$L$2:$U$2342,8,)</f>
        <v>Nov</v>
      </c>
      <c r="T769" s="126">
        <f>VLOOKUP(A769,'Hospitalisation Details'!$L$2:$U$2342,9,)</f>
        <v>1961</v>
      </c>
    </row>
    <row r="770" spans="1:20" ht="15.5" x14ac:dyDescent="0.35">
      <c r="A770" s="124" t="s">
        <v>1602</v>
      </c>
      <c r="B770" s="64" t="str">
        <f>VLOOKUP(A770,'Medical Examinations'!$AS$1:$BC$2336,9,)</f>
        <v>Stacey</v>
      </c>
      <c r="C770" s="64">
        <f>VLOOKUP(A770,'Medical Examinations'!$AS$1:$BC$2336,2,)</f>
        <v>54.59</v>
      </c>
      <c r="D770" s="64">
        <f>VLOOKUP(A770,'Medical Examinations'!$AS$1:$BC$2336,3,)</f>
        <v>4.2699999999999996</v>
      </c>
      <c r="E770" s="64" t="str">
        <f>VLOOKUP(A770,'Medical Examinations'!$AS$1:$BC$2336,6,)</f>
        <v>No</v>
      </c>
      <c r="F770" s="64" t="str">
        <f>VLOOKUP(A770,'Medical Examinations'!$AS$1:$BC$2336,4,)</f>
        <v>No</v>
      </c>
      <c r="G770" s="64" t="str">
        <f>VLOOKUP(A770,'Medical Examinations'!$AS$1:$BC$2336,5,)</f>
        <v>No</v>
      </c>
      <c r="H770" s="64">
        <f>VLOOKUP(A770,'Medical Examinations'!$AS$1:$BC$2336,8,)</f>
        <v>0</v>
      </c>
      <c r="I770" s="64" t="str">
        <f>VLOOKUP(A770,'Medical Examinations'!$AS$1:$BC$2336,7,)</f>
        <v>No</v>
      </c>
      <c r="J770" s="64" t="str">
        <f>VLOOKUP(A770,'Medical Examinations'!$AS$1:$BC$2336,11,)</f>
        <v>Obesity</v>
      </c>
      <c r="K770" s="64" t="str">
        <f>VLOOKUP(A770,'Medical Examinations'!$AS$1:$BC$2336,10,)</f>
        <v>Normal</v>
      </c>
      <c r="L770" s="64" t="str">
        <f>VLOOKUP(A770,'Hospitalisation Details'!$L$2:$R$2342,2,)</f>
        <v>17-06-1994</v>
      </c>
      <c r="M770" s="65">
        <f>VLOOKUP(A770,'Hospitalisation Details'!$L$2:$R$2345,7,)</f>
        <v>13417</v>
      </c>
      <c r="N770" s="64" t="str">
        <f>VLOOKUP(A770,'Hospitalisation Details'!$L$2:$R$2342,4,)</f>
        <v>tier - 3</v>
      </c>
      <c r="O770" s="64" t="str">
        <f>VLOOKUP(A770,'Hospitalisation Details'!$L$2:$R$2342,5,)</f>
        <v>tier - 3</v>
      </c>
      <c r="P770" s="64" t="str">
        <f>VLOOKUP(A770,'Hospitalisation Details'!$L$2:$R$2342,6,)</f>
        <v>R1012</v>
      </c>
      <c r="Q770" s="64">
        <f>VLOOKUP(A770,'Hospitalisation Details'!$L$2:$R$2342,3,)</f>
        <v>28</v>
      </c>
      <c r="R770" s="64">
        <f>VLOOKUP(A770,'Hospitalisation Details'!$L$2:$U$2342,10,)</f>
        <v>17</v>
      </c>
      <c r="S770" s="64" t="str">
        <f>VLOOKUP(A770,'Hospitalisation Details'!$L$2:$U$2342,8,)</f>
        <v>Jun</v>
      </c>
      <c r="T770" s="126">
        <f>VLOOKUP(A770,'Hospitalisation Details'!$L$2:$U$2342,9,)</f>
        <v>1994</v>
      </c>
    </row>
    <row r="771" spans="1:20" ht="15.5" x14ac:dyDescent="0.35">
      <c r="A771" s="124" t="s">
        <v>1601</v>
      </c>
      <c r="B771" s="64" t="str">
        <f>VLOOKUP(A771,'Medical Examinations'!$AS$1:$BC$2336,9,)</f>
        <v>Kimberly</v>
      </c>
      <c r="C771" s="64">
        <f>VLOOKUP(A771,'Medical Examinations'!$AS$1:$BC$2336,2,)</f>
        <v>21.09</v>
      </c>
      <c r="D771" s="64">
        <f>VLOOKUP(A771,'Medical Examinations'!$AS$1:$BC$2336,3,)</f>
        <v>9.2200000000000006</v>
      </c>
      <c r="E771" s="64" t="str">
        <f>VLOOKUP(A771,'Medical Examinations'!$AS$1:$BC$2336,6,)</f>
        <v>Yes</v>
      </c>
      <c r="F771" s="64" t="str">
        <f>VLOOKUP(A771,'Medical Examinations'!$AS$1:$BC$2336,4,)</f>
        <v>No</v>
      </c>
      <c r="G771" s="64" t="str">
        <f>VLOOKUP(A771,'Medical Examinations'!$AS$1:$BC$2336,5,)</f>
        <v>No</v>
      </c>
      <c r="H771" s="64">
        <f>VLOOKUP(A771,'Medical Examinations'!$AS$1:$BC$2336,8,)</f>
        <v>2</v>
      </c>
      <c r="I771" s="64" t="str">
        <f>VLOOKUP(A771,'Medical Examinations'!$AS$1:$BC$2336,7,)</f>
        <v>No</v>
      </c>
      <c r="J771" s="64" t="str">
        <f>VLOOKUP(A771,'Medical Examinations'!$AS$1:$BC$2336,11,)</f>
        <v xml:space="preserve">Normal Weight 
</v>
      </c>
      <c r="K771" s="64" t="str">
        <f>VLOOKUP(A771,'Medical Examinations'!$AS$1:$BC$2336,10,)</f>
        <v>Diabetes</v>
      </c>
      <c r="L771" s="64" t="str">
        <f>VLOOKUP(A771,'Hospitalisation Details'!$L$2:$R$2342,2,)</f>
        <v>22-07-1961</v>
      </c>
      <c r="M771" s="65">
        <f>VLOOKUP(A771,'Hospitalisation Details'!$L$2:$R$2345,7,)</f>
        <v>13415</v>
      </c>
      <c r="N771" s="64" t="str">
        <f>VLOOKUP(A771,'Hospitalisation Details'!$L$2:$R$2342,4,)</f>
        <v>tier - 3</v>
      </c>
      <c r="O771" s="64" t="str">
        <f>VLOOKUP(A771,'Hospitalisation Details'!$L$2:$R$2342,5,)</f>
        <v>tier - 2</v>
      </c>
      <c r="P771" s="64" t="str">
        <f>VLOOKUP(A771,'Hospitalisation Details'!$L$2:$R$2342,6,)</f>
        <v>R1012</v>
      </c>
      <c r="Q771" s="64">
        <f>VLOOKUP(A771,'Hospitalisation Details'!$L$2:$R$2342,3,)</f>
        <v>61</v>
      </c>
      <c r="R771" s="64">
        <f>VLOOKUP(A771,'Hospitalisation Details'!$L$2:$U$2342,10,)</f>
        <v>22</v>
      </c>
      <c r="S771" s="64" t="str">
        <f>VLOOKUP(A771,'Hospitalisation Details'!$L$2:$U$2342,8,)</f>
        <v>Jul</v>
      </c>
      <c r="T771" s="126">
        <f>VLOOKUP(A771,'Hospitalisation Details'!$L$2:$U$2342,9,)</f>
        <v>1961</v>
      </c>
    </row>
    <row r="772" spans="1:20" ht="15.5" x14ac:dyDescent="0.35">
      <c r="A772" s="124" t="s">
        <v>1600</v>
      </c>
      <c r="B772" s="64" t="str">
        <f>VLOOKUP(A772,'Medical Examinations'!$AS$1:$BC$2336,9,)</f>
        <v>Matthew D</v>
      </c>
      <c r="C772" s="64">
        <f>VLOOKUP(A772,'Medical Examinations'!$AS$1:$BC$2336,2,)</f>
        <v>52.41</v>
      </c>
      <c r="D772" s="64">
        <f>VLOOKUP(A772,'Medical Examinations'!$AS$1:$BC$2336,3,)</f>
        <v>5.99</v>
      </c>
      <c r="E772" s="64" t="str">
        <f>VLOOKUP(A772,'Medical Examinations'!$AS$1:$BC$2336,6,)</f>
        <v>No</v>
      </c>
      <c r="F772" s="64" t="str">
        <f>VLOOKUP(A772,'Medical Examinations'!$AS$1:$BC$2336,4,)</f>
        <v>No</v>
      </c>
      <c r="G772" s="64" t="str">
        <f>VLOOKUP(A772,'Medical Examinations'!$AS$1:$BC$2336,5,)</f>
        <v>No</v>
      </c>
      <c r="H772" s="64">
        <f>VLOOKUP(A772,'Medical Examinations'!$AS$1:$BC$2336,8,)</f>
        <v>1</v>
      </c>
      <c r="I772" s="64" t="str">
        <f>VLOOKUP(A772,'Medical Examinations'!$AS$1:$BC$2336,7,)</f>
        <v>No</v>
      </c>
      <c r="J772" s="64" t="str">
        <f>VLOOKUP(A772,'Medical Examinations'!$AS$1:$BC$2336,11,)</f>
        <v>Obesity</v>
      </c>
      <c r="K772" s="64" t="str">
        <f>VLOOKUP(A772,'Medical Examinations'!$AS$1:$BC$2336,10,)</f>
        <v>Prediabetes</v>
      </c>
      <c r="L772" s="64" t="str">
        <f>VLOOKUP(A772,'Hospitalisation Details'!$L$2:$R$2342,2,)</f>
        <v>19-12-1992</v>
      </c>
      <c r="M772" s="65">
        <f>VLOOKUP(A772,'Hospitalisation Details'!$L$2:$R$2345,7,)</f>
        <v>13413</v>
      </c>
      <c r="N772" s="64" t="str">
        <f>VLOOKUP(A772,'Hospitalisation Details'!$L$2:$R$2342,4,)</f>
        <v>tier - 3</v>
      </c>
      <c r="O772" s="64" t="str">
        <f>VLOOKUP(A772,'Hospitalisation Details'!$L$2:$R$2342,5,)</f>
        <v>tier - 3</v>
      </c>
      <c r="P772" s="64" t="str">
        <f>VLOOKUP(A772,'Hospitalisation Details'!$L$2:$R$2342,6,)</f>
        <v>R1023</v>
      </c>
      <c r="Q772" s="64">
        <f>VLOOKUP(A772,'Hospitalisation Details'!$L$2:$R$2342,3,)</f>
        <v>30</v>
      </c>
      <c r="R772" s="64">
        <f>VLOOKUP(A772,'Hospitalisation Details'!$L$2:$U$2342,10,)</f>
        <v>19</v>
      </c>
      <c r="S772" s="64" t="str">
        <f>VLOOKUP(A772,'Hospitalisation Details'!$L$2:$U$2342,8,)</f>
        <v>Dec</v>
      </c>
      <c r="T772" s="126">
        <f>VLOOKUP(A772,'Hospitalisation Details'!$L$2:$U$2342,9,)</f>
        <v>1992</v>
      </c>
    </row>
    <row r="773" spans="1:20" ht="15.5" x14ac:dyDescent="0.35">
      <c r="A773" s="124" t="s">
        <v>1599</v>
      </c>
      <c r="B773" s="64" t="str">
        <f>VLOOKUP(A773,'Medical Examinations'!$AS$1:$BC$2336,9,)</f>
        <v>Michael</v>
      </c>
      <c r="C773" s="64">
        <f>VLOOKUP(A773,'Medical Examinations'!$AS$1:$BC$2336,2,)</f>
        <v>41.47</v>
      </c>
      <c r="D773" s="64">
        <f>VLOOKUP(A773,'Medical Examinations'!$AS$1:$BC$2336,3,)</f>
        <v>5.86</v>
      </c>
      <c r="E773" s="64" t="str">
        <f>VLOOKUP(A773,'Medical Examinations'!$AS$1:$BC$2336,6,)</f>
        <v>Yes</v>
      </c>
      <c r="F773" s="64" t="str">
        <f>VLOOKUP(A773,'Medical Examinations'!$AS$1:$BC$2336,4,)</f>
        <v>No</v>
      </c>
      <c r="G773" s="64" t="str">
        <f>VLOOKUP(A773,'Medical Examinations'!$AS$1:$BC$2336,5,)</f>
        <v>No</v>
      </c>
      <c r="H773" s="64">
        <f>VLOOKUP(A773,'Medical Examinations'!$AS$1:$BC$2336,8,)</f>
        <v>2</v>
      </c>
      <c r="I773" s="64" t="str">
        <f>VLOOKUP(A773,'Medical Examinations'!$AS$1:$BC$2336,7,)</f>
        <v>No</v>
      </c>
      <c r="J773" s="64" t="str">
        <f>VLOOKUP(A773,'Medical Examinations'!$AS$1:$BC$2336,11,)</f>
        <v>Obesity</v>
      </c>
      <c r="K773" s="64" t="str">
        <f>VLOOKUP(A773,'Medical Examinations'!$AS$1:$BC$2336,10,)</f>
        <v>Prediabetes</v>
      </c>
      <c r="L773" s="64" t="str">
        <f>VLOOKUP(A773,'Hospitalisation Details'!$L$2:$R$2342,2,)</f>
        <v>20-12-1959</v>
      </c>
      <c r="M773" s="65">
        <f>VLOOKUP(A773,'Hospitalisation Details'!$L$2:$R$2345,7,)</f>
        <v>13405</v>
      </c>
      <c r="N773" s="64" t="str">
        <f>VLOOKUP(A773,'Hospitalisation Details'!$L$2:$R$2342,4,)</f>
        <v>tier - 3</v>
      </c>
      <c r="O773" s="64" t="str">
        <f>VLOOKUP(A773,'Hospitalisation Details'!$L$2:$R$2342,5,)</f>
        <v>tier - 3</v>
      </c>
      <c r="P773" s="64" t="str">
        <f>VLOOKUP(A773,'Hospitalisation Details'!$L$2:$R$2342,6,)</f>
        <v>R1013</v>
      </c>
      <c r="Q773" s="64">
        <f>VLOOKUP(A773,'Hospitalisation Details'!$L$2:$R$2342,3,)</f>
        <v>63</v>
      </c>
      <c r="R773" s="64">
        <f>VLOOKUP(A773,'Hospitalisation Details'!$L$2:$U$2342,10,)</f>
        <v>20</v>
      </c>
      <c r="S773" s="64" t="str">
        <f>VLOOKUP(A773,'Hospitalisation Details'!$L$2:$U$2342,8,)</f>
        <v>Dec</v>
      </c>
      <c r="T773" s="126">
        <f>VLOOKUP(A773,'Hospitalisation Details'!$L$2:$U$2342,9,)</f>
        <v>1959</v>
      </c>
    </row>
    <row r="774" spans="1:20" ht="15.5" x14ac:dyDescent="0.35">
      <c r="A774" s="124" t="s">
        <v>1598</v>
      </c>
      <c r="B774" s="64" t="str">
        <f>VLOOKUP(A774,'Medical Examinations'!$AS$1:$BC$2336,9,)</f>
        <v>Ben</v>
      </c>
      <c r="C774" s="64">
        <f>VLOOKUP(A774,'Medical Examinations'!$AS$1:$BC$2336,2,)</f>
        <v>33.1</v>
      </c>
      <c r="D774" s="64">
        <f>VLOOKUP(A774,'Medical Examinations'!$AS$1:$BC$2336,3,)</f>
        <v>5.19</v>
      </c>
      <c r="E774" s="64" t="str">
        <f>VLOOKUP(A774,'Medical Examinations'!$AS$1:$BC$2336,6,)</f>
        <v>Yes</v>
      </c>
      <c r="F774" s="64" t="str">
        <f>VLOOKUP(A774,'Medical Examinations'!$AS$1:$BC$2336,4,)</f>
        <v>No</v>
      </c>
      <c r="G774" s="64" t="str">
        <f>VLOOKUP(A774,'Medical Examinations'!$AS$1:$BC$2336,5,)</f>
        <v>No</v>
      </c>
      <c r="H774" s="64">
        <f>VLOOKUP(A774,'Medical Examinations'!$AS$1:$BC$2336,8,)</f>
        <v>2</v>
      </c>
      <c r="I774" s="64" t="str">
        <f>VLOOKUP(A774,'Medical Examinations'!$AS$1:$BC$2336,7,)</f>
        <v>No</v>
      </c>
      <c r="J774" s="64" t="str">
        <f>VLOOKUP(A774,'Medical Examinations'!$AS$1:$BC$2336,11,)</f>
        <v>Obesity</v>
      </c>
      <c r="K774" s="64" t="str">
        <f>VLOOKUP(A774,'Medical Examinations'!$AS$1:$BC$2336,10,)</f>
        <v>Normal</v>
      </c>
      <c r="L774" s="64" t="str">
        <f>VLOOKUP(A774,'Hospitalisation Details'!$L$2:$R$2342,2,)</f>
        <v>25-11-1959</v>
      </c>
      <c r="M774" s="65">
        <f>VLOOKUP(A774,'Hospitalisation Details'!$L$2:$R$2345,7,)</f>
        <v>13394</v>
      </c>
      <c r="N774" s="64" t="str">
        <f>VLOOKUP(A774,'Hospitalisation Details'!$L$2:$R$2342,4,)</f>
        <v>tier - 3</v>
      </c>
      <c r="O774" s="64" t="str">
        <f>VLOOKUP(A774,'Hospitalisation Details'!$L$2:$R$2342,5,)</f>
        <v>tier - 1</v>
      </c>
      <c r="P774" s="64" t="str">
        <f>VLOOKUP(A774,'Hospitalisation Details'!$L$2:$R$2342,6,)</f>
        <v>R1011</v>
      </c>
      <c r="Q774" s="64">
        <f>VLOOKUP(A774,'Hospitalisation Details'!$L$2:$R$2342,3,)</f>
        <v>63</v>
      </c>
      <c r="R774" s="64">
        <f>VLOOKUP(A774,'Hospitalisation Details'!$L$2:$U$2342,10,)</f>
        <v>25</v>
      </c>
      <c r="S774" s="64" t="str">
        <f>VLOOKUP(A774,'Hospitalisation Details'!$L$2:$U$2342,8,)</f>
        <v>Nov</v>
      </c>
      <c r="T774" s="126">
        <f>VLOOKUP(A774,'Hospitalisation Details'!$L$2:$U$2342,9,)</f>
        <v>1959</v>
      </c>
    </row>
    <row r="775" spans="1:20" ht="15.5" x14ac:dyDescent="0.35">
      <c r="A775" s="124" t="s">
        <v>1597</v>
      </c>
      <c r="B775" s="64" t="str">
        <f>VLOOKUP(A775,'Medical Examinations'!$AS$1:$BC$2336,9,)</f>
        <v>Chris</v>
      </c>
      <c r="C775" s="64">
        <f>VLOOKUP(A775,'Medical Examinations'!$AS$1:$BC$2336,2,)</f>
        <v>30.8</v>
      </c>
      <c r="D775" s="64">
        <f>VLOOKUP(A775,'Medical Examinations'!$AS$1:$BC$2336,3,)</f>
        <v>4.37</v>
      </c>
      <c r="E775" s="64" t="str">
        <f>VLOOKUP(A775,'Medical Examinations'!$AS$1:$BC$2336,6,)</f>
        <v>Yes</v>
      </c>
      <c r="F775" s="64" t="str">
        <f>VLOOKUP(A775,'Medical Examinations'!$AS$1:$BC$2336,4,)</f>
        <v>No</v>
      </c>
      <c r="G775" s="64" t="str">
        <f>VLOOKUP(A775,'Medical Examinations'!$AS$1:$BC$2336,5,)</f>
        <v>No</v>
      </c>
      <c r="H775" s="64">
        <f>VLOOKUP(A775,'Medical Examinations'!$AS$1:$BC$2336,8,)</f>
        <v>2</v>
      </c>
      <c r="I775" s="64" t="str">
        <f>VLOOKUP(A775,'Medical Examinations'!$AS$1:$BC$2336,7,)</f>
        <v>No</v>
      </c>
      <c r="J775" s="64" t="str">
        <f>VLOOKUP(A775,'Medical Examinations'!$AS$1:$BC$2336,11,)</f>
        <v>Obesity</v>
      </c>
      <c r="K775" s="64" t="str">
        <f>VLOOKUP(A775,'Medical Examinations'!$AS$1:$BC$2336,10,)</f>
        <v>Normal</v>
      </c>
      <c r="L775" s="64" t="str">
        <f>VLOOKUP(A775,'Hospitalisation Details'!$L$2:$R$2342,2,)</f>
        <v>09-12-1959</v>
      </c>
      <c r="M775" s="65">
        <f>VLOOKUP(A775,'Hospitalisation Details'!$L$2:$R$2345,7,)</f>
        <v>13391</v>
      </c>
      <c r="N775" s="64" t="str">
        <f>VLOOKUP(A775,'Hospitalisation Details'!$L$2:$R$2342,4,)</f>
        <v>tier - 3</v>
      </c>
      <c r="O775" s="64" t="str">
        <f>VLOOKUP(A775,'Hospitalisation Details'!$L$2:$R$2342,5,)</f>
        <v>tier - 3</v>
      </c>
      <c r="P775" s="64" t="str">
        <f>VLOOKUP(A775,'Hospitalisation Details'!$L$2:$R$2342,6,)</f>
        <v>R1011</v>
      </c>
      <c r="Q775" s="64">
        <f>VLOOKUP(A775,'Hospitalisation Details'!$L$2:$R$2342,3,)</f>
        <v>63</v>
      </c>
      <c r="R775" s="64">
        <f>VLOOKUP(A775,'Hospitalisation Details'!$L$2:$U$2342,10,)</f>
        <v>9</v>
      </c>
      <c r="S775" s="64" t="str">
        <f>VLOOKUP(A775,'Hospitalisation Details'!$L$2:$U$2342,8,)</f>
        <v>Dec</v>
      </c>
      <c r="T775" s="126">
        <f>VLOOKUP(A775,'Hospitalisation Details'!$L$2:$U$2342,9,)</f>
        <v>1959</v>
      </c>
    </row>
    <row r="776" spans="1:20" ht="15.5" x14ac:dyDescent="0.35">
      <c r="A776" s="124" t="s">
        <v>1596</v>
      </c>
      <c r="B776" s="64" t="str">
        <f>VLOOKUP(A776,'Medical Examinations'!$AS$1:$BC$2336,9,)</f>
        <v>Jeremy J</v>
      </c>
      <c r="C776" s="64">
        <f>VLOOKUP(A776,'Medical Examinations'!$AS$1:$BC$2336,2,)</f>
        <v>42.06</v>
      </c>
      <c r="D776" s="64">
        <f>VLOOKUP(A776,'Medical Examinations'!$AS$1:$BC$2336,3,)</f>
        <v>5.32</v>
      </c>
      <c r="E776" s="64" t="str">
        <f>VLOOKUP(A776,'Medical Examinations'!$AS$1:$BC$2336,6,)</f>
        <v>No</v>
      </c>
      <c r="F776" s="64" t="str">
        <f>VLOOKUP(A776,'Medical Examinations'!$AS$1:$BC$2336,4,)</f>
        <v>No</v>
      </c>
      <c r="G776" s="64" t="str">
        <f>VLOOKUP(A776,'Medical Examinations'!$AS$1:$BC$2336,5,)</f>
        <v>No</v>
      </c>
      <c r="H776" s="64">
        <f>VLOOKUP(A776,'Medical Examinations'!$AS$1:$BC$2336,8,)</f>
        <v>1</v>
      </c>
      <c r="I776" s="64" t="str">
        <f>VLOOKUP(A776,'Medical Examinations'!$AS$1:$BC$2336,7,)</f>
        <v>No</v>
      </c>
      <c r="J776" s="64" t="str">
        <f>VLOOKUP(A776,'Medical Examinations'!$AS$1:$BC$2336,11,)</f>
        <v>Obesity</v>
      </c>
      <c r="K776" s="64" t="str">
        <f>VLOOKUP(A776,'Medical Examinations'!$AS$1:$BC$2336,10,)</f>
        <v>Normal</v>
      </c>
      <c r="L776" s="64" t="str">
        <f>VLOOKUP(A776,'Hospitalisation Details'!$L$2:$R$2342,2,)</f>
        <v>06-06-1984</v>
      </c>
      <c r="M776" s="65">
        <f>VLOOKUP(A776,'Hospitalisation Details'!$L$2:$R$2345,7,)</f>
        <v>13384</v>
      </c>
      <c r="N776" s="64" t="str">
        <f>VLOOKUP(A776,'Hospitalisation Details'!$L$2:$R$2342,4,)</f>
        <v>tier - 3</v>
      </c>
      <c r="O776" s="64" t="str">
        <f>VLOOKUP(A776,'Hospitalisation Details'!$L$2:$R$2342,5,)</f>
        <v>tier - 2</v>
      </c>
      <c r="P776" s="64" t="str">
        <f>VLOOKUP(A776,'Hospitalisation Details'!$L$2:$R$2342,6,)</f>
        <v>R1023</v>
      </c>
      <c r="Q776" s="64">
        <f>VLOOKUP(A776,'Hospitalisation Details'!$L$2:$R$2342,3,)</f>
        <v>39</v>
      </c>
      <c r="R776" s="64">
        <f>VLOOKUP(A776,'Hospitalisation Details'!$L$2:$U$2342,10,)</f>
        <v>6</v>
      </c>
      <c r="S776" s="64" t="str">
        <f>VLOOKUP(A776,'Hospitalisation Details'!$L$2:$U$2342,8,)</f>
        <v>Jun</v>
      </c>
      <c r="T776" s="126">
        <f>VLOOKUP(A776,'Hospitalisation Details'!$L$2:$U$2342,9,)</f>
        <v>1984</v>
      </c>
    </row>
    <row r="777" spans="1:20" ht="15.5" x14ac:dyDescent="0.35">
      <c r="A777" s="124" t="s">
        <v>1595</v>
      </c>
      <c r="B777" s="64" t="str">
        <f>VLOOKUP(A777,'Medical Examinations'!$AS$1:$BC$2336,9,)</f>
        <v>Amy L.</v>
      </c>
      <c r="C777" s="64">
        <f>VLOOKUP(A777,'Medical Examinations'!$AS$1:$BC$2336,2,)</f>
        <v>39.270000000000003</v>
      </c>
      <c r="D777" s="64">
        <f>VLOOKUP(A777,'Medical Examinations'!$AS$1:$BC$2336,3,)</f>
        <v>5.64</v>
      </c>
      <c r="E777" s="64" t="str">
        <f>VLOOKUP(A777,'Medical Examinations'!$AS$1:$BC$2336,6,)</f>
        <v>No</v>
      </c>
      <c r="F777" s="64" t="str">
        <f>VLOOKUP(A777,'Medical Examinations'!$AS$1:$BC$2336,4,)</f>
        <v>No</v>
      </c>
      <c r="G777" s="64" t="str">
        <f>VLOOKUP(A777,'Medical Examinations'!$AS$1:$BC$2336,5,)</f>
        <v>Yes</v>
      </c>
      <c r="H777" s="64">
        <f>VLOOKUP(A777,'Medical Examinations'!$AS$1:$BC$2336,8,)</f>
        <v>1</v>
      </c>
      <c r="I777" s="64" t="str">
        <f>VLOOKUP(A777,'Medical Examinations'!$AS$1:$BC$2336,7,)</f>
        <v>No</v>
      </c>
      <c r="J777" s="64" t="str">
        <f>VLOOKUP(A777,'Medical Examinations'!$AS$1:$BC$2336,11,)</f>
        <v>Obesity</v>
      </c>
      <c r="K777" s="64" t="str">
        <f>VLOOKUP(A777,'Medical Examinations'!$AS$1:$BC$2336,10,)</f>
        <v>Normal</v>
      </c>
      <c r="L777" s="64" t="str">
        <f>VLOOKUP(A777,'Hospitalisation Details'!$L$2:$R$2342,2,)</f>
        <v>30-09-1979</v>
      </c>
      <c r="M777" s="65">
        <f>VLOOKUP(A777,'Hospitalisation Details'!$L$2:$R$2345,7,)</f>
        <v>13377</v>
      </c>
      <c r="N777" s="64" t="str">
        <f>VLOOKUP(A777,'Hospitalisation Details'!$L$2:$R$2342,4,)</f>
        <v>tier - 3</v>
      </c>
      <c r="O777" s="64" t="str">
        <f>VLOOKUP(A777,'Hospitalisation Details'!$L$2:$R$2342,5,)</f>
        <v>tier - 3</v>
      </c>
      <c r="P777" s="64" t="str">
        <f>VLOOKUP(A777,'Hospitalisation Details'!$L$2:$R$2342,6,)</f>
        <v>R1026</v>
      </c>
      <c r="Q777" s="64">
        <f>VLOOKUP(A777,'Hospitalisation Details'!$L$2:$R$2342,3,)</f>
        <v>43</v>
      </c>
      <c r="R777" s="64">
        <f>VLOOKUP(A777,'Hospitalisation Details'!$L$2:$U$2342,10,)</f>
        <v>30</v>
      </c>
      <c r="S777" s="64" t="str">
        <f>VLOOKUP(A777,'Hospitalisation Details'!$L$2:$U$2342,8,)</f>
        <v>Sep</v>
      </c>
      <c r="T777" s="126">
        <f>VLOOKUP(A777,'Hospitalisation Details'!$L$2:$U$2342,9,)</f>
        <v>1979</v>
      </c>
    </row>
    <row r="778" spans="1:20" ht="15.5" x14ac:dyDescent="0.35">
      <c r="A778" s="124" t="s">
        <v>1594</v>
      </c>
      <c r="B778" s="64" t="str">
        <f>VLOOKUP(A778,'Medical Examinations'!$AS$1:$BC$2336,9,)</f>
        <v>Karen L.</v>
      </c>
      <c r="C778" s="64">
        <f>VLOOKUP(A778,'Medical Examinations'!$AS$1:$BC$2336,2,)</f>
        <v>30.71</v>
      </c>
      <c r="D778" s="64">
        <f>VLOOKUP(A778,'Medical Examinations'!$AS$1:$BC$2336,3,)</f>
        <v>5.59</v>
      </c>
      <c r="E778" s="64" t="str">
        <f>VLOOKUP(A778,'Medical Examinations'!$AS$1:$BC$2336,6,)</f>
        <v>Yes</v>
      </c>
      <c r="F778" s="64" t="str">
        <f>VLOOKUP(A778,'Medical Examinations'!$AS$1:$BC$2336,4,)</f>
        <v>No</v>
      </c>
      <c r="G778" s="64" t="str">
        <f>VLOOKUP(A778,'Medical Examinations'!$AS$1:$BC$2336,5,)</f>
        <v>No</v>
      </c>
      <c r="H778" s="64">
        <f>VLOOKUP(A778,'Medical Examinations'!$AS$1:$BC$2336,8,)</f>
        <v>1</v>
      </c>
      <c r="I778" s="64" t="str">
        <f>VLOOKUP(A778,'Medical Examinations'!$AS$1:$BC$2336,7,)</f>
        <v>No</v>
      </c>
      <c r="J778" s="64" t="str">
        <f>VLOOKUP(A778,'Medical Examinations'!$AS$1:$BC$2336,11,)</f>
        <v>Obesity</v>
      </c>
      <c r="K778" s="64" t="str">
        <f>VLOOKUP(A778,'Medical Examinations'!$AS$1:$BC$2336,10,)</f>
        <v>Normal</v>
      </c>
      <c r="L778" s="64" t="str">
        <f>VLOOKUP(A778,'Hospitalisation Details'!$L$2:$R$2342,2,)</f>
        <v>24-09-1964</v>
      </c>
      <c r="M778" s="65">
        <f>VLOOKUP(A778,'Hospitalisation Details'!$L$2:$R$2345,7,)</f>
        <v>13376</v>
      </c>
      <c r="N778" s="64" t="str">
        <f>VLOOKUP(A778,'Hospitalisation Details'!$L$2:$R$2342,4,)</f>
        <v>tier - 3</v>
      </c>
      <c r="O778" s="64" t="str">
        <f>VLOOKUP(A778,'Hospitalisation Details'!$L$2:$R$2342,5,)</f>
        <v>tier - 2</v>
      </c>
      <c r="P778" s="64" t="str">
        <f>VLOOKUP(A778,'Hospitalisation Details'!$L$2:$R$2342,6,)</f>
        <v>R1025</v>
      </c>
      <c r="Q778" s="64">
        <f>VLOOKUP(A778,'Hospitalisation Details'!$L$2:$R$2342,3,)</f>
        <v>58</v>
      </c>
      <c r="R778" s="64">
        <f>VLOOKUP(A778,'Hospitalisation Details'!$L$2:$U$2342,10,)</f>
        <v>24</v>
      </c>
      <c r="S778" s="64" t="str">
        <f>VLOOKUP(A778,'Hospitalisation Details'!$L$2:$U$2342,8,)</f>
        <v>Sep</v>
      </c>
      <c r="T778" s="126">
        <f>VLOOKUP(A778,'Hospitalisation Details'!$L$2:$U$2342,9,)</f>
        <v>1964</v>
      </c>
    </row>
    <row r="779" spans="1:20" ht="15.5" x14ac:dyDescent="0.35">
      <c r="A779" s="124" t="s">
        <v>1593</v>
      </c>
      <c r="B779" s="64" t="str">
        <f>VLOOKUP(A779,'Medical Examinations'!$AS$1:$BC$2336,9,)</f>
        <v>Tennille</v>
      </c>
      <c r="C779" s="64">
        <f>VLOOKUP(A779,'Medical Examinations'!$AS$1:$BC$2336,2,)</f>
        <v>47.19</v>
      </c>
      <c r="D779" s="64">
        <f>VLOOKUP(A779,'Medical Examinations'!$AS$1:$BC$2336,3,)</f>
        <v>5.29</v>
      </c>
      <c r="E779" s="64" t="str">
        <f>VLOOKUP(A779,'Medical Examinations'!$AS$1:$BC$2336,6,)</f>
        <v>No</v>
      </c>
      <c r="F779" s="64" t="str">
        <f>VLOOKUP(A779,'Medical Examinations'!$AS$1:$BC$2336,4,)</f>
        <v>No</v>
      </c>
      <c r="G779" s="64" t="str">
        <f>VLOOKUP(A779,'Medical Examinations'!$AS$1:$BC$2336,5,)</f>
        <v>No</v>
      </c>
      <c r="H779" s="64">
        <f>VLOOKUP(A779,'Medical Examinations'!$AS$1:$BC$2336,8,)</f>
        <v>0</v>
      </c>
      <c r="I779" s="64" t="str">
        <f>VLOOKUP(A779,'Medical Examinations'!$AS$1:$BC$2336,7,)</f>
        <v>No</v>
      </c>
      <c r="J779" s="64" t="str">
        <f>VLOOKUP(A779,'Medical Examinations'!$AS$1:$BC$2336,11,)</f>
        <v>Obesity</v>
      </c>
      <c r="K779" s="64" t="str">
        <f>VLOOKUP(A779,'Medical Examinations'!$AS$1:$BC$2336,10,)</f>
        <v>Normal</v>
      </c>
      <c r="L779" s="64" t="str">
        <f>VLOOKUP(A779,'Hospitalisation Details'!$L$2:$R$2342,2,)</f>
        <v>02-10-1990</v>
      </c>
      <c r="M779" s="65">
        <f>VLOOKUP(A779,'Hospitalisation Details'!$L$2:$R$2345,7,)</f>
        <v>13361</v>
      </c>
      <c r="N779" s="64" t="str">
        <f>VLOOKUP(A779,'Hospitalisation Details'!$L$2:$R$2342,4,)</f>
        <v>tier - 3</v>
      </c>
      <c r="O779" s="64" t="str">
        <f>VLOOKUP(A779,'Hospitalisation Details'!$L$2:$R$2342,5,)</f>
        <v>tier - 1</v>
      </c>
      <c r="P779" s="64" t="str">
        <f>VLOOKUP(A779,'Hospitalisation Details'!$L$2:$R$2342,6,)</f>
        <v>R1012</v>
      </c>
      <c r="Q779" s="64">
        <f>VLOOKUP(A779,'Hospitalisation Details'!$L$2:$R$2342,3,)</f>
        <v>32</v>
      </c>
      <c r="R779" s="64">
        <f>VLOOKUP(A779,'Hospitalisation Details'!$L$2:$U$2342,10,)</f>
        <v>2</v>
      </c>
      <c r="S779" s="64" t="str">
        <f>VLOOKUP(A779,'Hospitalisation Details'!$L$2:$U$2342,8,)</f>
        <v>Oct</v>
      </c>
      <c r="T779" s="126">
        <f>VLOOKUP(A779,'Hospitalisation Details'!$L$2:$U$2342,9,)</f>
        <v>1990</v>
      </c>
    </row>
    <row r="780" spans="1:20" ht="15.5" x14ac:dyDescent="0.35">
      <c r="A780" s="124" t="s">
        <v>1592</v>
      </c>
      <c r="B780" s="64" t="str">
        <f>VLOOKUP(A780,'Medical Examinations'!$AS$1:$BC$2336,9,)</f>
        <v>Matt</v>
      </c>
      <c r="C780" s="64">
        <f>VLOOKUP(A780,'Medical Examinations'!$AS$1:$BC$2336,2,)</f>
        <v>30.02</v>
      </c>
      <c r="D780" s="64">
        <f>VLOOKUP(A780,'Medical Examinations'!$AS$1:$BC$2336,3,)</f>
        <v>6.65</v>
      </c>
      <c r="E780" s="64" t="str">
        <f>VLOOKUP(A780,'Medical Examinations'!$AS$1:$BC$2336,6,)</f>
        <v>No</v>
      </c>
      <c r="F780" s="64" t="str">
        <f>VLOOKUP(A780,'Medical Examinations'!$AS$1:$BC$2336,4,)</f>
        <v>No</v>
      </c>
      <c r="G780" s="64" t="str">
        <f>VLOOKUP(A780,'Medical Examinations'!$AS$1:$BC$2336,5,)</f>
        <v>No</v>
      </c>
      <c r="H780" s="64">
        <f>VLOOKUP(A780,'Medical Examinations'!$AS$1:$BC$2336,8,)</f>
        <v>0</v>
      </c>
      <c r="I780" s="64" t="str">
        <f>VLOOKUP(A780,'Medical Examinations'!$AS$1:$BC$2336,7,)</f>
        <v>No</v>
      </c>
      <c r="J780" s="64" t="str">
        <f>VLOOKUP(A780,'Medical Examinations'!$AS$1:$BC$2336,11,)</f>
        <v>Obesity</v>
      </c>
      <c r="K780" s="64" t="str">
        <f>VLOOKUP(A780,'Medical Examinations'!$AS$1:$BC$2336,10,)</f>
        <v>Diabetes</v>
      </c>
      <c r="L780" s="64" t="str">
        <f>VLOOKUP(A780,'Hospitalisation Details'!$L$2:$R$2342,2,)</f>
        <v>11-11-1960</v>
      </c>
      <c r="M780" s="65">
        <f>VLOOKUP(A780,'Hospitalisation Details'!$L$2:$R$2345,7,)</f>
        <v>13352</v>
      </c>
      <c r="N780" s="64" t="str">
        <f>VLOOKUP(A780,'Hospitalisation Details'!$L$2:$R$2342,4,)</f>
        <v>tier - 3</v>
      </c>
      <c r="O780" s="64" t="str">
        <f>VLOOKUP(A780,'Hospitalisation Details'!$L$2:$R$2342,5,)</f>
        <v>tier - 1</v>
      </c>
      <c r="P780" s="64" t="str">
        <f>VLOOKUP(A780,'Hospitalisation Details'!$L$2:$R$2342,6,)</f>
        <v>R1012</v>
      </c>
      <c r="Q780" s="64">
        <f>VLOOKUP(A780,'Hospitalisation Details'!$L$2:$R$2342,3,)</f>
        <v>62</v>
      </c>
      <c r="R780" s="64">
        <f>VLOOKUP(A780,'Hospitalisation Details'!$L$2:$U$2342,10,)</f>
        <v>11</v>
      </c>
      <c r="S780" s="64" t="str">
        <f>VLOOKUP(A780,'Hospitalisation Details'!$L$2:$U$2342,8,)</f>
        <v>Nov</v>
      </c>
      <c r="T780" s="126">
        <f>VLOOKUP(A780,'Hospitalisation Details'!$L$2:$U$2342,9,)</f>
        <v>1960</v>
      </c>
    </row>
    <row r="781" spans="1:20" ht="15.5" x14ac:dyDescent="0.35">
      <c r="A781" s="124" t="s">
        <v>1591</v>
      </c>
      <c r="B781" s="64" t="str">
        <f>VLOOKUP(A781,'Medical Examinations'!$AS$1:$BC$2336,9,)</f>
        <v>Emily</v>
      </c>
      <c r="C781" s="64">
        <f>VLOOKUP(A781,'Medical Examinations'!$AS$1:$BC$2336,2,)</f>
        <v>37.909999999999997</v>
      </c>
      <c r="D781" s="64">
        <f>VLOOKUP(A781,'Medical Examinations'!$AS$1:$BC$2336,3,)</f>
        <v>5.68</v>
      </c>
      <c r="E781" s="64" t="str">
        <f>VLOOKUP(A781,'Medical Examinations'!$AS$1:$BC$2336,6,)</f>
        <v>Yes</v>
      </c>
      <c r="F781" s="64" t="str">
        <f>VLOOKUP(A781,'Medical Examinations'!$AS$1:$BC$2336,4,)</f>
        <v>No</v>
      </c>
      <c r="G781" s="64" t="str">
        <f>VLOOKUP(A781,'Medical Examinations'!$AS$1:$BC$2336,5,)</f>
        <v>No</v>
      </c>
      <c r="H781" s="64">
        <f>VLOOKUP(A781,'Medical Examinations'!$AS$1:$BC$2336,8,)</f>
        <v>0</v>
      </c>
      <c r="I781" s="64" t="str">
        <f>VLOOKUP(A781,'Medical Examinations'!$AS$1:$BC$2336,7,)</f>
        <v>No</v>
      </c>
      <c r="J781" s="64" t="str">
        <f>VLOOKUP(A781,'Medical Examinations'!$AS$1:$BC$2336,11,)</f>
        <v>Obesity</v>
      </c>
      <c r="K781" s="64" t="str">
        <f>VLOOKUP(A781,'Medical Examinations'!$AS$1:$BC$2336,10,)</f>
        <v>Normal</v>
      </c>
      <c r="L781" s="64" t="str">
        <f>VLOOKUP(A781,'Hospitalisation Details'!$L$2:$R$2342,2,)</f>
        <v>23-08-1976</v>
      </c>
      <c r="M781" s="65">
        <f>VLOOKUP(A781,'Hospitalisation Details'!$L$2:$R$2345,7,)</f>
        <v>13334</v>
      </c>
      <c r="N781" s="64" t="str">
        <f>VLOOKUP(A781,'Hospitalisation Details'!$L$2:$R$2342,4,)</f>
        <v>tier - 3</v>
      </c>
      <c r="O781" s="64" t="str">
        <f>VLOOKUP(A781,'Hospitalisation Details'!$L$2:$R$2342,5,)</f>
        <v>tier - 2</v>
      </c>
      <c r="P781" s="64" t="str">
        <f>VLOOKUP(A781,'Hospitalisation Details'!$L$2:$R$2342,6,)</f>
        <v>R1012</v>
      </c>
      <c r="Q781" s="64">
        <f>VLOOKUP(A781,'Hospitalisation Details'!$L$2:$R$2342,3,)</f>
        <v>46</v>
      </c>
      <c r="R781" s="64">
        <f>VLOOKUP(A781,'Hospitalisation Details'!$L$2:$U$2342,10,)</f>
        <v>23</v>
      </c>
      <c r="S781" s="64" t="str">
        <f>VLOOKUP(A781,'Hospitalisation Details'!$L$2:$U$2342,8,)</f>
        <v>Aug</v>
      </c>
      <c r="T781" s="126">
        <f>VLOOKUP(A781,'Hospitalisation Details'!$L$2:$U$2342,9,)</f>
        <v>1976</v>
      </c>
    </row>
    <row r="782" spans="1:20" ht="15.5" x14ac:dyDescent="0.35">
      <c r="A782" s="124" t="s">
        <v>1590</v>
      </c>
      <c r="B782" s="64" t="str">
        <f>VLOOKUP(A782,'Medical Examinations'!$AS$1:$BC$2336,9,)</f>
        <v>Justin E</v>
      </c>
      <c r="C782" s="64">
        <f>VLOOKUP(A782,'Medical Examinations'!$AS$1:$BC$2336,2,)</f>
        <v>54.61</v>
      </c>
      <c r="D782" s="64">
        <f>VLOOKUP(A782,'Medical Examinations'!$AS$1:$BC$2336,3,)</f>
        <v>4.49</v>
      </c>
      <c r="E782" s="64" t="str">
        <f>VLOOKUP(A782,'Medical Examinations'!$AS$1:$BC$2336,6,)</f>
        <v>No</v>
      </c>
      <c r="F782" s="64" t="str">
        <f>VLOOKUP(A782,'Medical Examinations'!$AS$1:$BC$2336,4,)</f>
        <v>No</v>
      </c>
      <c r="G782" s="64" t="str">
        <f>VLOOKUP(A782,'Medical Examinations'!$AS$1:$BC$2336,5,)</f>
        <v>No</v>
      </c>
      <c r="H782" s="64">
        <f>VLOOKUP(A782,'Medical Examinations'!$AS$1:$BC$2336,8,)</f>
        <v>0</v>
      </c>
      <c r="I782" s="64" t="str">
        <f>VLOOKUP(A782,'Medical Examinations'!$AS$1:$BC$2336,7,)</f>
        <v>No</v>
      </c>
      <c r="J782" s="64" t="str">
        <f>VLOOKUP(A782,'Medical Examinations'!$AS$1:$BC$2336,11,)</f>
        <v>Obesity</v>
      </c>
      <c r="K782" s="64" t="str">
        <f>VLOOKUP(A782,'Medical Examinations'!$AS$1:$BC$2336,10,)</f>
        <v>Normal</v>
      </c>
      <c r="L782" s="64" t="str">
        <f>VLOOKUP(A782,'Hospitalisation Details'!$L$2:$R$2342,2,)</f>
        <v>01-07-1994</v>
      </c>
      <c r="M782" s="65">
        <f>VLOOKUP(A782,'Hospitalisation Details'!$L$2:$R$2345,7,)</f>
        <v>13293</v>
      </c>
      <c r="N782" s="64" t="str">
        <f>VLOOKUP(A782,'Hospitalisation Details'!$L$2:$R$2342,4,)</f>
        <v>tier - 3</v>
      </c>
      <c r="O782" s="64" t="str">
        <f>VLOOKUP(A782,'Hospitalisation Details'!$L$2:$R$2342,5,)</f>
        <v>tier - 3</v>
      </c>
      <c r="P782" s="64" t="str">
        <f>VLOOKUP(A782,'Hospitalisation Details'!$L$2:$R$2342,6,)</f>
        <v>R1012</v>
      </c>
      <c r="Q782" s="64">
        <f>VLOOKUP(A782,'Hospitalisation Details'!$L$2:$R$2342,3,)</f>
        <v>28</v>
      </c>
      <c r="R782" s="64">
        <f>VLOOKUP(A782,'Hospitalisation Details'!$L$2:$U$2342,10,)</f>
        <v>1</v>
      </c>
      <c r="S782" s="64" t="str">
        <f>VLOOKUP(A782,'Hospitalisation Details'!$L$2:$U$2342,8,)</f>
        <v>Jul</v>
      </c>
      <c r="T782" s="126">
        <f>VLOOKUP(A782,'Hospitalisation Details'!$L$2:$U$2342,9,)</f>
        <v>1994</v>
      </c>
    </row>
    <row r="783" spans="1:20" ht="15.5" x14ac:dyDescent="0.35">
      <c r="A783" s="124" t="s">
        <v>1589</v>
      </c>
      <c r="B783" s="64" t="str">
        <f>VLOOKUP(A783,'Medical Examinations'!$AS$1:$BC$2336,9,)</f>
        <v>Shalane</v>
      </c>
      <c r="C783" s="64">
        <f>VLOOKUP(A783,'Medical Examinations'!$AS$1:$BC$2336,2,)</f>
        <v>36.005000000000003</v>
      </c>
      <c r="D783" s="64">
        <f>VLOOKUP(A783,'Medical Examinations'!$AS$1:$BC$2336,3,)</f>
        <v>6.9</v>
      </c>
      <c r="E783" s="64" t="str">
        <f>VLOOKUP(A783,'Medical Examinations'!$AS$1:$BC$2336,6,)</f>
        <v>No</v>
      </c>
      <c r="F783" s="64" t="str">
        <f>VLOOKUP(A783,'Medical Examinations'!$AS$1:$BC$2336,4,)</f>
        <v>No</v>
      </c>
      <c r="G783" s="64" t="str">
        <f>VLOOKUP(A783,'Medical Examinations'!$AS$1:$BC$2336,5,)</f>
        <v>No</v>
      </c>
      <c r="H783" s="64">
        <f>VLOOKUP(A783,'Medical Examinations'!$AS$1:$BC$2336,8,)</f>
        <v>0</v>
      </c>
      <c r="I783" s="64" t="str">
        <f>VLOOKUP(A783,'Medical Examinations'!$AS$1:$BC$2336,7,)</f>
        <v>No</v>
      </c>
      <c r="J783" s="64" t="str">
        <f>VLOOKUP(A783,'Medical Examinations'!$AS$1:$BC$2336,11,)</f>
        <v>Obesity</v>
      </c>
      <c r="K783" s="64" t="str">
        <f>VLOOKUP(A783,'Medical Examinations'!$AS$1:$BC$2336,10,)</f>
        <v>Diabetes</v>
      </c>
      <c r="L783" s="64" t="str">
        <f>VLOOKUP(A783,'Hospitalisation Details'!$L$2:$R$2342,2,)</f>
        <v>11-10-1962</v>
      </c>
      <c r="M783" s="65">
        <f>VLOOKUP(A783,'Hospitalisation Details'!$L$2:$R$2345,7,)</f>
        <v>13229</v>
      </c>
      <c r="N783" s="64" t="str">
        <f>VLOOKUP(A783,'Hospitalisation Details'!$L$2:$R$2342,4,)</f>
        <v>tier - 3</v>
      </c>
      <c r="O783" s="64" t="str">
        <f>VLOOKUP(A783,'Hospitalisation Details'!$L$2:$R$2342,5,)</f>
        <v>tier - 3</v>
      </c>
      <c r="P783" s="64" t="str">
        <f>VLOOKUP(A783,'Hospitalisation Details'!$L$2:$R$2342,6,)</f>
        <v>R1023</v>
      </c>
      <c r="Q783" s="64">
        <f>VLOOKUP(A783,'Hospitalisation Details'!$L$2:$R$2342,3,)</f>
        <v>60</v>
      </c>
      <c r="R783" s="64">
        <f>VLOOKUP(A783,'Hospitalisation Details'!$L$2:$U$2342,10,)</f>
        <v>11</v>
      </c>
      <c r="S783" s="64" t="str">
        <f>VLOOKUP(A783,'Hospitalisation Details'!$L$2:$U$2342,8,)</f>
        <v>Oct</v>
      </c>
      <c r="T783" s="126">
        <f>VLOOKUP(A783,'Hospitalisation Details'!$L$2:$U$2342,9,)</f>
        <v>1962</v>
      </c>
    </row>
    <row r="784" spans="1:20" ht="15.5" x14ac:dyDescent="0.35">
      <c r="A784" s="124" t="s">
        <v>1588</v>
      </c>
      <c r="B784" s="64" t="str">
        <f>VLOOKUP(A784,'Medical Examinations'!$AS$1:$BC$2336,9,)</f>
        <v>Jessica N.</v>
      </c>
      <c r="C784" s="64">
        <f>VLOOKUP(A784,'Medical Examinations'!$AS$1:$BC$2336,2,)</f>
        <v>28.7</v>
      </c>
      <c r="D784" s="64">
        <f>VLOOKUP(A784,'Medical Examinations'!$AS$1:$BC$2336,3,)</f>
        <v>11.52</v>
      </c>
      <c r="E784" s="64" t="str">
        <f>VLOOKUP(A784,'Medical Examinations'!$AS$1:$BC$2336,6,)</f>
        <v>No</v>
      </c>
      <c r="F784" s="64" t="str">
        <f>VLOOKUP(A784,'Medical Examinations'!$AS$1:$BC$2336,4,)</f>
        <v>No</v>
      </c>
      <c r="G784" s="64" t="str">
        <f>VLOOKUP(A784,'Medical Examinations'!$AS$1:$BC$2336,5,)</f>
        <v>No</v>
      </c>
      <c r="H784" s="64">
        <f>VLOOKUP(A784,'Medical Examinations'!$AS$1:$BC$2336,8,)</f>
        <v>0</v>
      </c>
      <c r="I784" s="64" t="str">
        <f>VLOOKUP(A784,'Medical Examinations'!$AS$1:$BC$2336,7,)</f>
        <v>No</v>
      </c>
      <c r="J784" s="64" t="str">
        <f>VLOOKUP(A784,'Medical Examinations'!$AS$1:$BC$2336,11,)</f>
        <v>Over weight</v>
      </c>
      <c r="K784" s="64" t="str">
        <f>VLOOKUP(A784,'Medical Examinations'!$AS$1:$BC$2336,10,)</f>
        <v>Diabetes</v>
      </c>
      <c r="L784" s="64" t="str">
        <f>VLOOKUP(A784,'Hospitalisation Details'!$L$2:$R$2342,2,)</f>
        <v>24-11-1962</v>
      </c>
      <c r="M784" s="65">
        <f>VLOOKUP(A784,'Hospitalisation Details'!$L$2:$R$2345,7,)</f>
        <v>13225</v>
      </c>
      <c r="N784" s="64" t="str">
        <f>VLOOKUP(A784,'Hospitalisation Details'!$L$2:$R$2342,4,)</f>
        <v>tier - 3</v>
      </c>
      <c r="O784" s="64" t="str">
        <f>VLOOKUP(A784,'Hospitalisation Details'!$L$2:$R$2342,5,)</f>
        <v>tier - 2</v>
      </c>
      <c r="P784" s="64" t="str">
        <f>VLOOKUP(A784,'Hospitalisation Details'!$L$2:$R$2342,6,)</f>
        <v>R1011</v>
      </c>
      <c r="Q784" s="64">
        <f>VLOOKUP(A784,'Hospitalisation Details'!$L$2:$R$2342,3,)</f>
        <v>60</v>
      </c>
      <c r="R784" s="64">
        <f>VLOOKUP(A784,'Hospitalisation Details'!$L$2:$U$2342,10,)</f>
        <v>24</v>
      </c>
      <c r="S784" s="64" t="str">
        <f>VLOOKUP(A784,'Hospitalisation Details'!$L$2:$U$2342,8,)</f>
        <v>Nov</v>
      </c>
      <c r="T784" s="126">
        <f>VLOOKUP(A784,'Hospitalisation Details'!$L$2:$U$2342,9,)</f>
        <v>1962</v>
      </c>
    </row>
    <row r="785" spans="1:20" ht="15.5" x14ac:dyDescent="0.35">
      <c r="A785" s="124" t="s">
        <v>1587</v>
      </c>
      <c r="B785" s="64" t="str">
        <f>VLOOKUP(A785,'Medical Examinations'!$AS$1:$BC$2336,9,)</f>
        <v>Melanie</v>
      </c>
      <c r="C785" s="64">
        <f>VLOOKUP(A785,'Medical Examinations'!$AS$1:$BC$2336,2,)</f>
        <v>34.295000000000002</v>
      </c>
      <c r="D785" s="64">
        <f>VLOOKUP(A785,'Medical Examinations'!$AS$1:$BC$2336,3,)</f>
        <v>11.24</v>
      </c>
      <c r="E785" s="64" t="str">
        <f>VLOOKUP(A785,'Medical Examinations'!$AS$1:$BC$2336,6,)</f>
        <v>No</v>
      </c>
      <c r="F785" s="64" t="str">
        <f>VLOOKUP(A785,'Medical Examinations'!$AS$1:$BC$2336,4,)</f>
        <v>No</v>
      </c>
      <c r="G785" s="64" t="str">
        <f>VLOOKUP(A785,'Medical Examinations'!$AS$1:$BC$2336,5,)</f>
        <v>No</v>
      </c>
      <c r="H785" s="64">
        <f>VLOOKUP(A785,'Medical Examinations'!$AS$1:$BC$2336,8,)</f>
        <v>0</v>
      </c>
      <c r="I785" s="64" t="str">
        <f>VLOOKUP(A785,'Medical Examinations'!$AS$1:$BC$2336,7,)</f>
        <v>No</v>
      </c>
      <c r="J785" s="64" t="str">
        <f>VLOOKUP(A785,'Medical Examinations'!$AS$1:$BC$2336,11,)</f>
        <v>Obesity</v>
      </c>
      <c r="K785" s="64" t="str">
        <f>VLOOKUP(A785,'Medical Examinations'!$AS$1:$BC$2336,10,)</f>
        <v>Diabetes</v>
      </c>
      <c r="L785" s="64" t="str">
        <f>VLOOKUP(A785,'Hospitalisation Details'!$L$2:$R$2342,2,)</f>
        <v>13-11-1965</v>
      </c>
      <c r="M785" s="65">
        <f>VLOOKUP(A785,'Hospitalisation Details'!$L$2:$R$2345,7,)</f>
        <v>13224</v>
      </c>
      <c r="N785" s="64" t="str">
        <f>VLOOKUP(A785,'Hospitalisation Details'!$L$2:$R$2342,4,)</f>
        <v>tier - 3</v>
      </c>
      <c r="O785" s="64" t="str">
        <f>VLOOKUP(A785,'Hospitalisation Details'!$L$2:$R$2342,5,)</f>
        <v>tier - 3</v>
      </c>
      <c r="P785" s="64" t="str">
        <f>VLOOKUP(A785,'Hospitalisation Details'!$L$2:$R$2342,6,)</f>
        <v>R1024</v>
      </c>
      <c r="Q785" s="64">
        <f>VLOOKUP(A785,'Hospitalisation Details'!$L$2:$R$2342,3,)</f>
        <v>57</v>
      </c>
      <c r="R785" s="64">
        <f>VLOOKUP(A785,'Hospitalisation Details'!$L$2:$U$2342,10,)</f>
        <v>13</v>
      </c>
      <c r="S785" s="64" t="str">
        <f>VLOOKUP(A785,'Hospitalisation Details'!$L$2:$U$2342,8,)</f>
        <v>Nov</v>
      </c>
      <c r="T785" s="126">
        <f>VLOOKUP(A785,'Hospitalisation Details'!$L$2:$U$2342,9,)</f>
        <v>1965</v>
      </c>
    </row>
    <row r="786" spans="1:20" ht="15.5" x14ac:dyDescent="0.35">
      <c r="A786" s="124" t="s">
        <v>1586</v>
      </c>
      <c r="B786" s="64" t="str">
        <f>VLOOKUP(A786,'Medical Examinations'!$AS$1:$BC$2336,9,)</f>
        <v>Ruth Angelica</v>
      </c>
      <c r="C786" s="64">
        <f>VLOOKUP(A786,'Medical Examinations'!$AS$1:$BC$2336,2,)</f>
        <v>27.55</v>
      </c>
      <c r="D786" s="64">
        <f>VLOOKUP(A786,'Medical Examinations'!$AS$1:$BC$2336,3,)</f>
        <v>10.98</v>
      </c>
      <c r="E786" s="64" t="str">
        <f>VLOOKUP(A786,'Medical Examinations'!$AS$1:$BC$2336,6,)</f>
        <v>No</v>
      </c>
      <c r="F786" s="64" t="str">
        <f>VLOOKUP(A786,'Medical Examinations'!$AS$1:$BC$2336,4,)</f>
        <v>No</v>
      </c>
      <c r="G786" s="64" t="str">
        <f>VLOOKUP(A786,'Medical Examinations'!$AS$1:$BC$2336,5,)</f>
        <v>No</v>
      </c>
      <c r="H786" s="64">
        <f>VLOOKUP(A786,'Medical Examinations'!$AS$1:$BC$2336,8,)</f>
        <v>0</v>
      </c>
      <c r="I786" s="64" t="str">
        <f>VLOOKUP(A786,'Medical Examinations'!$AS$1:$BC$2336,7,)</f>
        <v>No</v>
      </c>
      <c r="J786" s="64" t="str">
        <f>VLOOKUP(A786,'Medical Examinations'!$AS$1:$BC$2336,11,)</f>
        <v>Over weight</v>
      </c>
      <c r="K786" s="64" t="str">
        <f>VLOOKUP(A786,'Medical Examinations'!$AS$1:$BC$2336,10,)</f>
        <v>Diabetes</v>
      </c>
      <c r="L786" s="64" t="str">
        <f>VLOOKUP(A786,'Hospitalisation Details'!$L$2:$R$2342,2,)</f>
        <v>07-12-1962</v>
      </c>
      <c r="M786" s="65">
        <f>VLOOKUP(A786,'Hospitalisation Details'!$L$2:$R$2345,7,)</f>
        <v>13217</v>
      </c>
      <c r="N786" s="64" t="str">
        <f>VLOOKUP(A786,'Hospitalisation Details'!$L$2:$R$2342,4,)</f>
        <v>tier - 3</v>
      </c>
      <c r="O786" s="64" t="str">
        <f>VLOOKUP(A786,'Hospitalisation Details'!$L$2:$R$2342,5,)</f>
        <v>tier - 1</v>
      </c>
      <c r="P786" s="64" t="str">
        <f>VLOOKUP(A786,'Hospitalisation Details'!$L$2:$R$2342,6,)</f>
        <v>R1024</v>
      </c>
      <c r="Q786" s="64">
        <f>VLOOKUP(A786,'Hospitalisation Details'!$L$2:$R$2342,3,)</f>
        <v>60</v>
      </c>
      <c r="R786" s="64">
        <f>VLOOKUP(A786,'Hospitalisation Details'!$L$2:$U$2342,10,)</f>
        <v>7</v>
      </c>
      <c r="S786" s="64" t="str">
        <f>VLOOKUP(A786,'Hospitalisation Details'!$L$2:$U$2342,8,)</f>
        <v>Dec</v>
      </c>
      <c r="T786" s="126">
        <f>VLOOKUP(A786,'Hospitalisation Details'!$L$2:$U$2342,9,)</f>
        <v>1962</v>
      </c>
    </row>
    <row r="787" spans="1:20" ht="15.5" x14ac:dyDescent="0.35">
      <c r="A787" s="124" t="s">
        <v>1585</v>
      </c>
      <c r="B787" s="64" t="str">
        <f>VLOOKUP(A787,'Medical Examinations'!$AS$1:$BC$2336,9,)</f>
        <v>Una M</v>
      </c>
      <c r="C787" s="64">
        <f>VLOOKUP(A787,'Medical Examinations'!$AS$1:$BC$2336,2,)</f>
        <v>40.700000000000003</v>
      </c>
      <c r="D787" s="64">
        <f>VLOOKUP(A787,'Medical Examinations'!$AS$1:$BC$2336,3,)</f>
        <v>5.42</v>
      </c>
      <c r="E787" s="64" t="str">
        <f>VLOOKUP(A787,'Medical Examinations'!$AS$1:$BC$2336,6,)</f>
        <v>No</v>
      </c>
      <c r="F787" s="64" t="str">
        <f>VLOOKUP(A787,'Medical Examinations'!$AS$1:$BC$2336,4,)</f>
        <v>No</v>
      </c>
      <c r="G787" s="64" t="str">
        <f>VLOOKUP(A787,'Medical Examinations'!$AS$1:$BC$2336,5,)</f>
        <v>No</v>
      </c>
      <c r="H787" s="64">
        <f>VLOOKUP(A787,'Medical Examinations'!$AS$1:$BC$2336,8,)</f>
        <v>0</v>
      </c>
      <c r="I787" s="64" t="str">
        <f>VLOOKUP(A787,'Medical Examinations'!$AS$1:$BC$2336,7,)</f>
        <v>No</v>
      </c>
      <c r="J787" s="64" t="str">
        <f>VLOOKUP(A787,'Medical Examinations'!$AS$1:$BC$2336,11,)</f>
        <v>Obesity</v>
      </c>
      <c r="K787" s="64" t="str">
        <f>VLOOKUP(A787,'Medical Examinations'!$AS$1:$BC$2336,10,)</f>
        <v>Normal</v>
      </c>
      <c r="L787" s="64" t="str">
        <f>VLOOKUP(A787,'Hospitalisation Details'!$L$2:$R$2342,2,)</f>
        <v>15-10-1982</v>
      </c>
      <c r="M787" s="65">
        <f>VLOOKUP(A787,'Hospitalisation Details'!$L$2:$R$2345,7,)</f>
        <v>13214</v>
      </c>
      <c r="N787" s="64" t="str">
        <f>VLOOKUP(A787,'Hospitalisation Details'!$L$2:$R$2342,4,)</f>
        <v>tier - 3</v>
      </c>
      <c r="O787" s="64" t="str">
        <f>VLOOKUP(A787,'Hospitalisation Details'!$L$2:$R$2342,5,)</f>
        <v>tier - 2</v>
      </c>
      <c r="P787" s="64" t="str">
        <f>VLOOKUP(A787,'Hospitalisation Details'!$L$2:$R$2342,6,)</f>
        <v>R1012</v>
      </c>
      <c r="Q787" s="64">
        <f>VLOOKUP(A787,'Hospitalisation Details'!$L$2:$R$2342,3,)</f>
        <v>40</v>
      </c>
      <c r="R787" s="64">
        <f>VLOOKUP(A787,'Hospitalisation Details'!$L$2:$U$2342,10,)</f>
        <v>15</v>
      </c>
      <c r="S787" s="64" t="str">
        <f>VLOOKUP(A787,'Hospitalisation Details'!$L$2:$U$2342,8,)</f>
        <v>Oct</v>
      </c>
      <c r="T787" s="126">
        <f>VLOOKUP(A787,'Hospitalisation Details'!$L$2:$U$2342,9,)</f>
        <v>1982</v>
      </c>
    </row>
    <row r="788" spans="1:20" ht="15.5" x14ac:dyDescent="0.35">
      <c r="A788" s="124" t="s">
        <v>1584</v>
      </c>
      <c r="B788" s="64" t="str">
        <f>VLOOKUP(A788,'Medical Examinations'!$AS$1:$BC$2336,9,)</f>
        <v>Taralyn</v>
      </c>
      <c r="C788" s="64">
        <f>VLOOKUP(A788,'Medical Examinations'!$AS$1:$BC$2336,2,)</f>
        <v>18.335000000000001</v>
      </c>
      <c r="D788" s="64">
        <f>VLOOKUP(A788,'Medical Examinations'!$AS$1:$BC$2336,3,)</f>
        <v>10.97</v>
      </c>
      <c r="E788" s="64" t="str">
        <f>VLOOKUP(A788,'Medical Examinations'!$AS$1:$BC$2336,6,)</f>
        <v>No</v>
      </c>
      <c r="F788" s="64" t="str">
        <f>VLOOKUP(A788,'Medical Examinations'!$AS$1:$BC$2336,4,)</f>
        <v>No</v>
      </c>
      <c r="G788" s="64" t="str">
        <f>VLOOKUP(A788,'Medical Examinations'!$AS$1:$BC$2336,5,)</f>
        <v>No</v>
      </c>
      <c r="H788" s="64">
        <f>VLOOKUP(A788,'Medical Examinations'!$AS$1:$BC$2336,8,)</f>
        <v>0</v>
      </c>
      <c r="I788" s="64" t="str">
        <f>VLOOKUP(A788,'Medical Examinations'!$AS$1:$BC$2336,7,)</f>
        <v>No</v>
      </c>
      <c r="J788" s="64" t="str">
        <f>VLOOKUP(A788,'Medical Examinations'!$AS$1:$BC$2336,11,)</f>
        <v>Under weight</v>
      </c>
      <c r="K788" s="64" t="str">
        <f>VLOOKUP(A788,'Medical Examinations'!$AS$1:$BC$2336,10,)</f>
        <v>Diabetes</v>
      </c>
      <c r="L788" s="64" t="str">
        <f>VLOOKUP(A788,'Hospitalisation Details'!$L$2:$R$2342,2,)</f>
        <v>05-08-1962</v>
      </c>
      <c r="M788" s="65">
        <f>VLOOKUP(A788,'Hospitalisation Details'!$L$2:$R$2345,7,)</f>
        <v>13204</v>
      </c>
      <c r="N788" s="64" t="str">
        <f>VLOOKUP(A788,'Hospitalisation Details'!$L$2:$R$2342,4,)</f>
        <v>tier - 3</v>
      </c>
      <c r="O788" s="64" t="str">
        <f>VLOOKUP(A788,'Hospitalisation Details'!$L$2:$R$2342,5,)</f>
        <v>tier - 1</v>
      </c>
      <c r="P788" s="64" t="str">
        <f>VLOOKUP(A788,'Hospitalisation Details'!$L$2:$R$2342,6,)</f>
        <v>R1024</v>
      </c>
      <c r="Q788" s="64">
        <f>VLOOKUP(A788,'Hospitalisation Details'!$L$2:$R$2342,3,)</f>
        <v>60</v>
      </c>
      <c r="R788" s="64">
        <f>VLOOKUP(A788,'Hospitalisation Details'!$L$2:$U$2342,10,)</f>
        <v>5</v>
      </c>
      <c r="S788" s="64" t="str">
        <f>VLOOKUP(A788,'Hospitalisation Details'!$L$2:$U$2342,8,)</f>
        <v>Aug</v>
      </c>
      <c r="T788" s="126">
        <f>VLOOKUP(A788,'Hospitalisation Details'!$L$2:$U$2342,9,)</f>
        <v>1962</v>
      </c>
    </row>
    <row r="789" spans="1:20" ht="15.5" x14ac:dyDescent="0.35">
      <c r="A789" s="124" t="s">
        <v>1583</v>
      </c>
      <c r="B789" s="64" t="str">
        <f>VLOOKUP(A789,'Medical Examinations'!$AS$1:$BC$2336,9,)</f>
        <v>James A</v>
      </c>
      <c r="C789" s="64">
        <f>VLOOKUP(A789,'Medical Examinations'!$AS$1:$BC$2336,2,)</f>
        <v>33.914999999999999</v>
      </c>
      <c r="D789" s="64">
        <f>VLOOKUP(A789,'Medical Examinations'!$AS$1:$BC$2336,3,)</f>
        <v>9.56</v>
      </c>
      <c r="E789" s="64" t="str">
        <f>VLOOKUP(A789,'Medical Examinations'!$AS$1:$BC$2336,6,)</f>
        <v>Yes</v>
      </c>
      <c r="F789" s="64" t="str">
        <f>VLOOKUP(A789,'Medical Examinations'!$AS$1:$BC$2336,4,)</f>
        <v>No</v>
      </c>
      <c r="G789" s="64" t="str">
        <f>VLOOKUP(A789,'Medical Examinations'!$AS$1:$BC$2336,5,)</f>
        <v>No</v>
      </c>
      <c r="H789" s="64">
        <f>VLOOKUP(A789,'Medical Examinations'!$AS$1:$BC$2336,8,)</f>
        <v>2</v>
      </c>
      <c r="I789" s="64" t="str">
        <f>VLOOKUP(A789,'Medical Examinations'!$AS$1:$BC$2336,7,)</f>
        <v>No</v>
      </c>
      <c r="J789" s="64" t="str">
        <f>VLOOKUP(A789,'Medical Examinations'!$AS$1:$BC$2336,11,)</f>
        <v>Obesity</v>
      </c>
      <c r="K789" s="64" t="str">
        <f>VLOOKUP(A789,'Medical Examinations'!$AS$1:$BC$2336,10,)</f>
        <v>Diabetes</v>
      </c>
      <c r="L789" s="64" t="str">
        <f>VLOOKUP(A789,'Hospitalisation Details'!$L$2:$R$2342,2,)</f>
        <v>06-12-1961</v>
      </c>
      <c r="M789" s="65">
        <f>VLOOKUP(A789,'Hospitalisation Details'!$L$2:$R$2345,7,)</f>
        <v>13144</v>
      </c>
      <c r="N789" s="64" t="str">
        <f>VLOOKUP(A789,'Hospitalisation Details'!$L$2:$R$2342,4,)</f>
        <v>tier - 3</v>
      </c>
      <c r="O789" s="64" t="str">
        <f>VLOOKUP(A789,'Hospitalisation Details'!$L$2:$R$2342,5,)</f>
        <v>tier - 2</v>
      </c>
      <c r="P789" s="64" t="str">
        <f>VLOOKUP(A789,'Hospitalisation Details'!$L$2:$R$2342,6,)</f>
        <v>R1016</v>
      </c>
      <c r="Q789" s="64">
        <f>VLOOKUP(A789,'Hospitalisation Details'!$L$2:$R$2342,3,)</f>
        <v>61</v>
      </c>
      <c r="R789" s="64">
        <f>VLOOKUP(A789,'Hospitalisation Details'!$L$2:$U$2342,10,)</f>
        <v>6</v>
      </c>
      <c r="S789" s="64" t="str">
        <f>VLOOKUP(A789,'Hospitalisation Details'!$L$2:$U$2342,8,)</f>
        <v>Dec</v>
      </c>
      <c r="T789" s="126">
        <f>VLOOKUP(A789,'Hospitalisation Details'!$L$2:$U$2342,9,)</f>
        <v>1961</v>
      </c>
    </row>
    <row r="790" spans="1:20" ht="15.5" x14ac:dyDescent="0.35">
      <c r="A790" s="124" t="s">
        <v>1582</v>
      </c>
      <c r="B790" s="64" t="str">
        <f>VLOOKUP(A790,'Medical Examinations'!$AS$1:$BC$2336,9,)</f>
        <v>Ning</v>
      </c>
      <c r="C790" s="64">
        <f>VLOOKUP(A790,'Medical Examinations'!$AS$1:$BC$2336,2,)</f>
        <v>33.534999999999997</v>
      </c>
      <c r="D790" s="64">
        <f>VLOOKUP(A790,'Medical Examinations'!$AS$1:$BC$2336,3,)</f>
        <v>9.4</v>
      </c>
      <c r="E790" s="64" t="str">
        <f>VLOOKUP(A790,'Medical Examinations'!$AS$1:$BC$2336,6,)</f>
        <v>Yes</v>
      </c>
      <c r="F790" s="64" t="str">
        <f>VLOOKUP(A790,'Medical Examinations'!$AS$1:$BC$2336,4,)</f>
        <v>No</v>
      </c>
      <c r="G790" s="64" t="str">
        <f>VLOOKUP(A790,'Medical Examinations'!$AS$1:$BC$2336,5,)</f>
        <v>No</v>
      </c>
      <c r="H790" s="64">
        <f>VLOOKUP(A790,'Medical Examinations'!$AS$1:$BC$2336,8,)</f>
        <v>2</v>
      </c>
      <c r="I790" s="64" t="str">
        <f>VLOOKUP(A790,'Medical Examinations'!$AS$1:$BC$2336,7,)</f>
        <v>No</v>
      </c>
      <c r="J790" s="64" t="str">
        <f>VLOOKUP(A790,'Medical Examinations'!$AS$1:$BC$2336,11,)</f>
        <v>Obesity</v>
      </c>
      <c r="K790" s="64" t="str">
        <f>VLOOKUP(A790,'Medical Examinations'!$AS$1:$BC$2336,10,)</f>
        <v>Diabetes</v>
      </c>
      <c r="L790" s="64" t="str">
        <f>VLOOKUP(A790,'Hospitalisation Details'!$L$2:$R$2342,2,)</f>
        <v>06-12-1961</v>
      </c>
      <c r="M790" s="65">
        <f>VLOOKUP(A790,'Hospitalisation Details'!$L$2:$R$2345,7,)</f>
        <v>13143</v>
      </c>
      <c r="N790" s="64" t="str">
        <f>VLOOKUP(A790,'Hospitalisation Details'!$L$2:$R$2342,4,)</f>
        <v>tier - 3</v>
      </c>
      <c r="O790" s="64" t="str">
        <f>VLOOKUP(A790,'Hospitalisation Details'!$L$2:$R$2342,5,)</f>
        <v>tier - 2</v>
      </c>
      <c r="P790" s="64" t="str">
        <f>VLOOKUP(A790,'Hospitalisation Details'!$L$2:$R$2342,6,)</f>
        <v>R1020</v>
      </c>
      <c r="Q790" s="64">
        <f>VLOOKUP(A790,'Hospitalisation Details'!$L$2:$R$2342,3,)</f>
        <v>61</v>
      </c>
      <c r="R790" s="64">
        <f>VLOOKUP(A790,'Hospitalisation Details'!$L$2:$U$2342,10,)</f>
        <v>6</v>
      </c>
      <c r="S790" s="64" t="str">
        <f>VLOOKUP(A790,'Hospitalisation Details'!$L$2:$U$2342,8,)</f>
        <v>Dec</v>
      </c>
      <c r="T790" s="126">
        <f>VLOOKUP(A790,'Hospitalisation Details'!$L$2:$U$2342,9,)</f>
        <v>1961</v>
      </c>
    </row>
    <row r="791" spans="1:20" ht="15.5" x14ac:dyDescent="0.35">
      <c r="A791" s="124" t="s">
        <v>1581</v>
      </c>
      <c r="B791" s="64" t="str">
        <f>VLOOKUP(A791,'Medical Examinations'!$AS$1:$BC$2336,9,)</f>
        <v>Joel</v>
      </c>
      <c r="C791" s="64">
        <f>VLOOKUP(A791,'Medical Examinations'!$AS$1:$BC$2336,2,)</f>
        <v>23.655000000000001</v>
      </c>
      <c r="D791" s="64">
        <f>VLOOKUP(A791,'Medical Examinations'!$AS$1:$BC$2336,3,)</f>
        <v>8.48</v>
      </c>
      <c r="E791" s="64" t="str">
        <f>VLOOKUP(A791,'Medical Examinations'!$AS$1:$BC$2336,6,)</f>
        <v>Yes</v>
      </c>
      <c r="F791" s="64" t="str">
        <f>VLOOKUP(A791,'Medical Examinations'!$AS$1:$BC$2336,4,)</f>
        <v>No</v>
      </c>
      <c r="G791" s="64" t="str">
        <f>VLOOKUP(A791,'Medical Examinations'!$AS$1:$BC$2336,5,)</f>
        <v>No</v>
      </c>
      <c r="H791" s="64">
        <f>VLOOKUP(A791,'Medical Examinations'!$AS$1:$BC$2336,8,)</f>
        <v>2</v>
      </c>
      <c r="I791" s="64" t="str">
        <f>VLOOKUP(A791,'Medical Examinations'!$AS$1:$BC$2336,7,)</f>
        <v>No</v>
      </c>
      <c r="J791" s="64" t="str">
        <f>VLOOKUP(A791,'Medical Examinations'!$AS$1:$BC$2336,11,)</f>
        <v xml:space="preserve">Normal Weight 
</v>
      </c>
      <c r="K791" s="64" t="str">
        <f>VLOOKUP(A791,'Medical Examinations'!$AS$1:$BC$2336,10,)</f>
        <v>Diabetes</v>
      </c>
      <c r="L791" s="64" t="str">
        <f>VLOOKUP(A791,'Hospitalisation Details'!$L$2:$R$2342,2,)</f>
        <v>07-09-1961</v>
      </c>
      <c r="M791" s="65">
        <f>VLOOKUP(A791,'Hospitalisation Details'!$L$2:$R$2345,7,)</f>
        <v>13130</v>
      </c>
      <c r="N791" s="64" t="str">
        <f>VLOOKUP(A791,'Hospitalisation Details'!$L$2:$R$2342,4,)</f>
        <v>tier - 3</v>
      </c>
      <c r="O791" s="64" t="str">
        <f>VLOOKUP(A791,'Hospitalisation Details'!$L$2:$R$2342,5,)</f>
        <v>tier - 2</v>
      </c>
      <c r="P791" s="64" t="str">
        <f>VLOOKUP(A791,'Hospitalisation Details'!$L$2:$R$2342,6,)</f>
        <v>R1017</v>
      </c>
      <c r="Q791" s="64">
        <f>VLOOKUP(A791,'Hospitalisation Details'!$L$2:$R$2342,3,)</f>
        <v>61</v>
      </c>
      <c r="R791" s="64">
        <f>VLOOKUP(A791,'Hospitalisation Details'!$L$2:$U$2342,10,)</f>
        <v>7</v>
      </c>
      <c r="S791" s="64" t="str">
        <f>VLOOKUP(A791,'Hospitalisation Details'!$L$2:$U$2342,8,)</f>
        <v>Sep</v>
      </c>
      <c r="T791" s="126">
        <f>VLOOKUP(A791,'Hospitalisation Details'!$L$2:$U$2342,9,)</f>
        <v>1961</v>
      </c>
    </row>
    <row r="792" spans="1:20" ht="15.5" x14ac:dyDescent="0.35">
      <c r="A792" s="124" t="s">
        <v>1580</v>
      </c>
      <c r="B792" s="64" t="str">
        <f>VLOOKUP(A792,'Medical Examinations'!$AS$1:$BC$2336,9,)</f>
        <v>Pamela J.</v>
      </c>
      <c r="C792" s="64">
        <f>VLOOKUP(A792,'Medical Examinations'!$AS$1:$BC$2336,2,)</f>
        <v>28</v>
      </c>
      <c r="D792" s="64">
        <f>VLOOKUP(A792,'Medical Examinations'!$AS$1:$BC$2336,3,)</f>
        <v>5.57</v>
      </c>
      <c r="E792" s="64" t="str">
        <f>VLOOKUP(A792,'Medical Examinations'!$AS$1:$BC$2336,6,)</f>
        <v>No</v>
      </c>
      <c r="F792" s="64" t="str">
        <f>VLOOKUP(A792,'Medical Examinations'!$AS$1:$BC$2336,4,)</f>
        <v>No</v>
      </c>
      <c r="G792" s="64" t="str">
        <f>VLOOKUP(A792,'Medical Examinations'!$AS$1:$BC$2336,5,)</f>
        <v>No</v>
      </c>
      <c r="H792" s="64">
        <f>VLOOKUP(A792,'Medical Examinations'!$AS$1:$BC$2336,8,)</f>
        <v>0</v>
      </c>
      <c r="I792" s="64" t="str">
        <f>VLOOKUP(A792,'Medical Examinations'!$AS$1:$BC$2336,7,)</f>
        <v>No</v>
      </c>
      <c r="J792" s="64" t="str">
        <f>VLOOKUP(A792,'Medical Examinations'!$AS$1:$BC$2336,11,)</f>
        <v>Over weight</v>
      </c>
      <c r="K792" s="64" t="str">
        <f>VLOOKUP(A792,'Medical Examinations'!$AS$1:$BC$2336,10,)</f>
        <v>Normal</v>
      </c>
      <c r="L792" s="64" t="str">
        <f>VLOOKUP(A792,'Hospitalisation Details'!$L$2:$R$2342,2,)</f>
        <v>16-08-1999</v>
      </c>
      <c r="M792" s="65">
        <f>VLOOKUP(A792,'Hospitalisation Details'!$L$2:$R$2345,7,)</f>
        <v>13127</v>
      </c>
      <c r="N792" s="64" t="str">
        <f>VLOOKUP(A792,'Hospitalisation Details'!$L$2:$R$2342,4,)</f>
        <v>tier - 3</v>
      </c>
      <c r="O792" s="64" t="str">
        <f>VLOOKUP(A792,'Hospitalisation Details'!$L$2:$R$2342,5,)</f>
        <v>tier - 3</v>
      </c>
      <c r="P792" s="64" t="str">
        <f>VLOOKUP(A792,'Hospitalisation Details'!$L$2:$R$2342,6,)</f>
        <v>R1011</v>
      </c>
      <c r="Q792" s="64">
        <f>VLOOKUP(A792,'Hospitalisation Details'!$L$2:$R$2342,3,)</f>
        <v>23</v>
      </c>
      <c r="R792" s="64">
        <f>VLOOKUP(A792,'Hospitalisation Details'!$L$2:$U$2342,10,)</f>
        <v>16</v>
      </c>
      <c r="S792" s="64" t="str">
        <f>VLOOKUP(A792,'Hospitalisation Details'!$L$2:$U$2342,8,)</f>
        <v>Aug</v>
      </c>
      <c r="T792" s="126">
        <f>VLOOKUP(A792,'Hospitalisation Details'!$L$2:$U$2342,9,)</f>
        <v>1999</v>
      </c>
    </row>
    <row r="793" spans="1:20" ht="15.5" x14ac:dyDescent="0.35">
      <c r="A793" s="124" t="s">
        <v>1579</v>
      </c>
      <c r="B793" s="64" t="str">
        <f>VLOOKUP(A793,'Medical Examinations'!$AS$1:$BC$2336,9,)</f>
        <v>Brittney</v>
      </c>
      <c r="C793" s="64">
        <f>VLOOKUP(A793,'Medical Examinations'!$AS$1:$BC$2336,2,)</f>
        <v>30.23</v>
      </c>
      <c r="D793" s="64">
        <f>VLOOKUP(A793,'Medical Examinations'!$AS$1:$BC$2336,3,)</f>
        <v>6.94</v>
      </c>
      <c r="E793" s="64" t="str">
        <f>VLOOKUP(A793,'Medical Examinations'!$AS$1:$BC$2336,6,)</f>
        <v>Yes</v>
      </c>
      <c r="F793" s="64" t="str">
        <f>VLOOKUP(A793,'Medical Examinations'!$AS$1:$BC$2336,4,)</f>
        <v>No</v>
      </c>
      <c r="G793" s="64" t="str">
        <f>VLOOKUP(A793,'Medical Examinations'!$AS$1:$BC$2336,5,)</f>
        <v>Yes</v>
      </c>
      <c r="H793" s="64">
        <f>VLOOKUP(A793,'Medical Examinations'!$AS$1:$BC$2336,8,)</f>
        <v>1</v>
      </c>
      <c r="I793" s="64" t="str">
        <f>VLOOKUP(A793,'Medical Examinations'!$AS$1:$BC$2336,7,)</f>
        <v>No</v>
      </c>
      <c r="J793" s="64" t="str">
        <f>VLOOKUP(A793,'Medical Examinations'!$AS$1:$BC$2336,11,)</f>
        <v>Obesity</v>
      </c>
      <c r="K793" s="64" t="str">
        <f>VLOOKUP(A793,'Medical Examinations'!$AS$1:$BC$2336,10,)</f>
        <v>Diabetes</v>
      </c>
      <c r="L793" s="64" t="str">
        <f>VLOOKUP(A793,'Hospitalisation Details'!$L$2:$R$2342,2,)</f>
        <v>14-09-1963</v>
      </c>
      <c r="M793" s="65">
        <f>VLOOKUP(A793,'Hospitalisation Details'!$L$2:$R$2345,7,)</f>
        <v>13117</v>
      </c>
      <c r="N793" s="64" t="str">
        <f>VLOOKUP(A793,'Hospitalisation Details'!$L$2:$R$2342,4,)</f>
        <v>tier - 3</v>
      </c>
      <c r="O793" s="64" t="str">
        <f>VLOOKUP(A793,'Hospitalisation Details'!$L$2:$R$2342,5,)</f>
        <v>tier - 1</v>
      </c>
      <c r="P793" s="64" t="str">
        <f>VLOOKUP(A793,'Hospitalisation Details'!$L$2:$R$2342,6,)</f>
        <v>R1012</v>
      </c>
      <c r="Q793" s="64">
        <f>VLOOKUP(A793,'Hospitalisation Details'!$L$2:$R$2342,3,)</f>
        <v>59</v>
      </c>
      <c r="R793" s="64">
        <f>VLOOKUP(A793,'Hospitalisation Details'!$L$2:$U$2342,10,)</f>
        <v>14</v>
      </c>
      <c r="S793" s="64" t="str">
        <f>VLOOKUP(A793,'Hospitalisation Details'!$L$2:$U$2342,8,)</f>
        <v>Sep</v>
      </c>
      <c r="T793" s="126">
        <f>VLOOKUP(A793,'Hospitalisation Details'!$L$2:$U$2342,9,)</f>
        <v>1963</v>
      </c>
    </row>
    <row r="794" spans="1:20" ht="15.5" x14ac:dyDescent="0.35">
      <c r="A794" s="124" t="s">
        <v>1578</v>
      </c>
      <c r="B794" s="64" t="str">
        <f>VLOOKUP(A794,'Medical Examinations'!$AS$1:$BC$2336,9,)</f>
        <v>Sheila</v>
      </c>
      <c r="C794" s="64">
        <f>VLOOKUP(A794,'Medical Examinations'!$AS$1:$BC$2336,2,)</f>
        <v>51.14</v>
      </c>
      <c r="D794" s="64">
        <f>VLOOKUP(A794,'Medical Examinations'!$AS$1:$BC$2336,3,)</f>
        <v>4.05</v>
      </c>
      <c r="E794" s="64" t="str">
        <f>VLOOKUP(A794,'Medical Examinations'!$AS$1:$BC$2336,6,)</f>
        <v>No</v>
      </c>
      <c r="F794" s="64" t="str">
        <f>VLOOKUP(A794,'Medical Examinations'!$AS$1:$BC$2336,4,)</f>
        <v>No</v>
      </c>
      <c r="G794" s="64" t="str">
        <f>VLOOKUP(A794,'Medical Examinations'!$AS$1:$BC$2336,5,)</f>
        <v>No</v>
      </c>
      <c r="H794" s="64">
        <f>VLOOKUP(A794,'Medical Examinations'!$AS$1:$BC$2336,8,)</f>
        <v>1</v>
      </c>
      <c r="I794" s="64" t="str">
        <f>VLOOKUP(A794,'Medical Examinations'!$AS$1:$BC$2336,7,)</f>
        <v>No</v>
      </c>
      <c r="J794" s="64" t="str">
        <f>VLOOKUP(A794,'Medical Examinations'!$AS$1:$BC$2336,11,)</f>
        <v>Obesity</v>
      </c>
      <c r="K794" s="64" t="str">
        <f>VLOOKUP(A794,'Medical Examinations'!$AS$1:$BC$2336,10,)</f>
        <v>Normal</v>
      </c>
      <c r="L794" s="64" t="str">
        <f>VLOOKUP(A794,'Hospitalisation Details'!$L$2:$R$2342,2,)</f>
        <v>12-08-1992</v>
      </c>
      <c r="M794" s="65">
        <f>VLOOKUP(A794,'Hospitalisation Details'!$L$2:$R$2345,7,)</f>
        <v>13114</v>
      </c>
      <c r="N794" s="64" t="str">
        <f>VLOOKUP(A794,'Hospitalisation Details'!$L$2:$R$2342,4,)</f>
        <v>tier - 3</v>
      </c>
      <c r="O794" s="64" t="str">
        <f>VLOOKUP(A794,'Hospitalisation Details'!$L$2:$R$2342,5,)</f>
        <v>tier - 2</v>
      </c>
      <c r="P794" s="64" t="str">
        <f>VLOOKUP(A794,'Hospitalisation Details'!$L$2:$R$2342,6,)</f>
        <v>R1026</v>
      </c>
      <c r="Q794" s="64">
        <f>VLOOKUP(A794,'Hospitalisation Details'!$L$2:$R$2342,3,)</f>
        <v>30</v>
      </c>
      <c r="R794" s="64">
        <f>VLOOKUP(A794,'Hospitalisation Details'!$L$2:$U$2342,10,)</f>
        <v>12</v>
      </c>
      <c r="S794" s="64" t="str">
        <f>VLOOKUP(A794,'Hospitalisation Details'!$L$2:$U$2342,8,)</f>
        <v>Aug</v>
      </c>
      <c r="T794" s="126">
        <f>VLOOKUP(A794,'Hospitalisation Details'!$L$2:$U$2342,9,)</f>
        <v>1992</v>
      </c>
    </row>
    <row r="795" spans="1:20" ht="15.5" x14ac:dyDescent="0.35">
      <c r="A795" s="124" t="s">
        <v>1577</v>
      </c>
      <c r="B795" s="64" t="str">
        <f>VLOOKUP(A795,'Medical Examinations'!$AS$1:$BC$2336,9,)</f>
        <v>Koji</v>
      </c>
      <c r="C795" s="64">
        <f>VLOOKUP(A795,'Medical Examinations'!$AS$1:$BC$2336,2,)</f>
        <v>24.32</v>
      </c>
      <c r="D795" s="64">
        <f>VLOOKUP(A795,'Medical Examinations'!$AS$1:$BC$2336,3,)</f>
        <v>10.220000000000001</v>
      </c>
      <c r="E795" s="64" t="str">
        <f>VLOOKUP(A795,'Medical Examinations'!$AS$1:$BC$2336,6,)</f>
        <v>No</v>
      </c>
      <c r="F795" s="64" t="str">
        <f>VLOOKUP(A795,'Medical Examinations'!$AS$1:$BC$2336,4,)</f>
        <v>No</v>
      </c>
      <c r="G795" s="64" t="str">
        <f>VLOOKUP(A795,'Medical Examinations'!$AS$1:$BC$2336,5,)</f>
        <v>No</v>
      </c>
      <c r="H795" s="64">
        <f>VLOOKUP(A795,'Medical Examinations'!$AS$1:$BC$2336,8,)</f>
        <v>0</v>
      </c>
      <c r="I795" s="64" t="str">
        <f>VLOOKUP(A795,'Medical Examinations'!$AS$1:$BC$2336,7,)</f>
        <v>No</v>
      </c>
      <c r="J795" s="64" t="str">
        <f>VLOOKUP(A795,'Medical Examinations'!$AS$1:$BC$2336,11,)</f>
        <v xml:space="preserve">Normal Weight 
</v>
      </c>
      <c r="K795" s="64" t="str">
        <f>VLOOKUP(A795,'Medical Examinations'!$AS$1:$BC$2336,10,)</f>
        <v>Diabetes</v>
      </c>
      <c r="L795" s="64" t="str">
        <f>VLOOKUP(A795,'Hospitalisation Details'!$L$2:$R$2342,2,)</f>
        <v>02-08-1962</v>
      </c>
      <c r="M795" s="65">
        <f>VLOOKUP(A795,'Hospitalisation Details'!$L$2:$R$2345,7,)</f>
        <v>13113</v>
      </c>
      <c r="N795" s="64" t="str">
        <f>VLOOKUP(A795,'Hospitalisation Details'!$L$2:$R$2342,4,)</f>
        <v>tier - 3</v>
      </c>
      <c r="O795" s="64" t="str">
        <f>VLOOKUP(A795,'Hospitalisation Details'!$L$2:$R$2342,5,)</f>
        <v>tier - 3</v>
      </c>
      <c r="P795" s="64" t="str">
        <f>VLOOKUP(A795,'Hospitalisation Details'!$L$2:$R$2342,6,)</f>
        <v>R1012</v>
      </c>
      <c r="Q795" s="64">
        <f>VLOOKUP(A795,'Hospitalisation Details'!$L$2:$R$2342,3,)</f>
        <v>60</v>
      </c>
      <c r="R795" s="64">
        <f>VLOOKUP(A795,'Hospitalisation Details'!$L$2:$U$2342,10,)</f>
        <v>2</v>
      </c>
      <c r="S795" s="64" t="str">
        <f>VLOOKUP(A795,'Hospitalisation Details'!$L$2:$U$2342,8,)</f>
        <v>Aug</v>
      </c>
      <c r="T795" s="126">
        <f>VLOOKUP(A795,'Hospitalisation Details'!$L$2:$U$2342,9,)</f>
        <v>1962</v>
      </c>
    </row>
    <row r="796" spans="1:20" ht="15.5" x14ac:dyDescent="0.35">
      <c r="A796" s="124" t="s">
        <v>1576</v>
      </c>
      <c r="B796" s="64" t="str">
        <f>VLOOKUP(A796,'Medical Examinations'!$AS$1:$BC$2336,9,)</f>
        <v>Sarah</v>
      </c>
      <c r="C796" s="64">
        <f>VLOOKUP(A796,'Medical Examinations'!$AS$1:$BC$2336,2,)</f>
        <v>38.06</v>
      </c>
      <c r="D796" s="64">
        <f>VLOOKUP(A796,'Medical Examinations'!$AS$1:$BC$2336,3,)</f>
        <v>9.24</v>
      </c>
      <c r="E796" s="64" t="str">
        <f>VLOOKUP(A796,'Medical Examinations'!$AS$1:$BC$2336,6,)</f>
        <v>No</v>
      </c>
      <c r="F796" s="64" t="str">
        <f>VLOOKUP(A796,'Medical Examinations'!$AS$1:$BC$2336,4,)</f>
        <v>No</v>
      </c>
      <c r="G796" s="64" t="str">
        <f>VLOOKUP(A796,'Medical Examinations'!$AS$1:$BC$2336,5,)</f>
        <v>No</v>
      </c>
      <c r="H796" s="64">
        <f>VLOOKUP(A796,'Medical Examinations'!$AS$1:$BC$2336,8,)</f>
        <v>0</v>
      </c>
      <c r="I796" s="64" t="str">
        <f>VLOOKUP(A796,'Medical Examinations'!$AS$1:$BC$2336,7,)</f>
        <v>No</v>
      </c>
      <c r="J796" s="64" t="str">
        <f>VLOOKUP(A796,'Medical Examinations'!$AS$1:$BC$2336,11,)</f>
        <v>Obesity</v>
      </c>
      <c r="K796" s="64" t="str">
        <f>VLOOKUP(A796,'Medical Examinations'!$AS$1:$BC$2336,10,)</f>
        <v>Diabetes</v>
      </c>
      <c r="L796" s="64" t="str">
        <f>VLOOKUP(A796,'Hospitalisation Details'!$L$2:$R$2342,2,)</f>
        <v>30-10-1971</v>
      </c>
      <c r="M796" s="65">
        <f>VLOOKUP(A796,'Hospitalisation Details'!$L$2:$R$2345,7,)</f>
        <v>13111</v>
      </c>
      <c r="N796" s="64" t="str">
        <f>VLOOKUP(A796,'Hospitalisation Details'!$L$2:$R$2342,4,)</f>
        <v>tier - 3</v>
      </c>
      <c r="O796" s="64" t="str">
        <f>VLOOKUP(A796,'Hospitalisation Details'!$L$2:$R$2342,5,)</f>
        <v>tier - 2</v>
      </c>
      <c r="P796" s="64" t="str">
        <f>VLOOKUP(A796,'Hospitalisation Details'!$L$2:$R$2342,6,)</f>
        <v>R1011</v>
      </c>
      <c r="Q796" s="64">
        <f>VLOOKUP(A796,'Hospitalisation Details'!$L$2:$R$2342,3,)</f>
        <v>51</v>
      </c>
      <c r="R796" s="64">
        <f>VLOOKUP(A796,'Hospitalisation Details'!$L$2:$U$2342,10,)</f>
        <v>30</v>
      </c>
      <c r="S796" s="64" t="str">
        <f>VLOOKUP(A796,'Hospitalisation Details'!$L$2:$U$2342,8,)</f>
        <v>Oct</v>
      </c>
      <c r="T796" s="126">
        <f>VLOOKUP(A796,'Hospitalisation Details'!$L$2:$U$2342,9,)</f>
        <v>1971</v>
      </c>
    </row>
    <row r="797" spans="1:20" ht="15.5" x14ac:dyDescent="0.35">
      <c r="A797" s="124" t="s">
        <v>1575</v>
      </c>
      <c r="B797" s="64" t="str">
        <f>VLOOKUP(A797,'Medical Examinations'!$AS$1:$BC$2336,9,)</f>
        <v>Colleen M</v>
      </c>
      <c r="C797" s="64">
        <f>VLOOKUP(A797,'Medical Examinations'!$AS$1:$BC$2336,2,)</f>
        <v>37.700000000000003</v>
      </c>
      <c r="D797" s="64">
        <f>VLOOKUP(A797,'Medical Examinations'!$AS$1:$BC$2336,3,)</f>
        <v>8.6</v>
      </c>
      <c r="E797" s="64" t="str">
        <f>VLOOKUP(A797,'Medical Examinations'!$AS$1:$BC$2336,6,)</f>
        <v>No</v>
      </c>
      <c r="F797" s="64" t="str">
        <f>VLOOKUP(A797,'Medical Examinations'!$AS$1:$BC$2336,4,)</f>
        <v>No</v>
      </c>
      <c r="G797" s="64" t="str">
        <f>VLOOKUP(A797,'Medical Examinations'!$AS$1:$BC$2336,5,)</f>
        <v>No</v>
      </c>
      <c r="H797" s="64">
        <f>VLOOKUP(A797,'Medical Examinations'!$AS$1:$BC$2336,8,)</f>
        <v>0</v>
      </c>
      <c r="I797" s="64" t="str">
        <f>VLOOKUP(A797,'Medical Examinations'!$AS$1:$BC$2336,7,)</f>
        <v>No</v>
      </c>
      <c r="J797" s="64" t="str">
        <f>VLOOKUP(A797,'Medical Examinations'!$AS$1:$BC$2336,11,)</f>
        <v>Obesity</v>
      </c>
      <c r="K797" s="64" t="str">
        <f>VLOOKUP(A797,'Medical Examinations'!$AS$1:$BC$2336,10,)</f>
        <v>Diabetes</v>
      </c>
      <c r="L797" s="64" t="str">
        <f>VLOOKUP(A797,'Hospitalisation Details'!$L$2:$R$2342,2,)</f>
        <v>17-07-1978</v>
      </c>
      <c r="M797" s="65">
        <f>VLOOKUP(A797,'Hospitalisation Details'!$L$2:$R$2345,7,)</f>
        <v>13102</v>
      </c>
      <c r="N797" s="64" t="str">
        <f>VLOOKUP(A797,'Hospitalisation Details'!$L$2:$R$2342,4,)</f>
        <v>tier - 3</v>
      </c>
      <c r="O797" s="64" t="str">
        <f>VLOOKUP(A797,'Hospitalisation Details'!$L$2:$R$2342,5,)</f>
        <v>tier - 2</v>
      </c>
      <c r="P797" s="64" t="str">
        <f>VLOOKUP(A797,'Hospitalisation Details'!$L$2:$R$2342,6,)</f>
        <v>R1026</v>
      </c>
      <c r="Q797" s="64">
        <f>VLOOKUP(A797,'Hospitalisation Details'!$L$2:$R$2342,3,)</f>
        <v>44</v>
      </c>
      <c r="R797" s="64">
        <f>VLOOKUP(A797,'Hospitalisation Details'!$L$2:$U$2342,10,)</f>
        <v>17</v>
      </c>
      <c r="S797" s="64" t="str">
        <f>VLOOKUP(A797,'Hospitalisation Details'!$L$2:$U$2342,8,)</f>
        <v>Jul</v>
      </c>
      <c r="T797" s="126">
        <f>VLOOKUP(A797,'Hospitalisation Details'!$L$2:$U$2342,9,)</f>
        <v>1978</v>
      </c>
    </row>
    <row r="798" spans="1:20" ht="15.5" x14ac:dyDescent="0.35">
      <c r="A798" s="124" t="s">
        <v>1574</v>
      </c>
      <c r="B798" s="64" t="str">
        <f>VLOOKUP(A798,'Medical Examinations'!$AS$1:$BC$2336,9,)</f>
        <v>Deedra G.</v>
      </c>
      <c r="C798" s="64">
        <f>VLOOKUP(A798,'Medical Examinations'!$AS$1:$BC$2336,2,)</f>
        <v>44</v>
      </c>
      <c r="D798" s="64">
        <f>VLOOKUP(A798,'Medical Examinations'!$AS$1:$BC$2336,3,)</f>
        <v>9.32</v>
      </c>
      <c r="E798" s="64" t="str">
        <f>VLOOKUP(A798,'Medical Examinations'!$AS$1:$BC$2336,6,)</f>
        <v>Yes</v>
      </c>
      <c r="F798" s="64" t="str">
        <f>VLOOKUP(A798,'Medical Examinations'!$AS$1:$BC$2336,4,)</f>
        <v>No</v>
      </c>
      <c r="G798" s="64" t="str">
        <f>VLOOKUP(A798,'Medical Examinations'!$AS$1:$BC$2336,5,)</f>
        <v>No</v>
      </c>
      <c r="H798" s="64">
        <f>VLOOKUP(A798,'Medical Examinations'!$AS$1:$BC$2336,8,)</f>
        <v>2</v>
      </c>
      <c r="I798" s="64" t="str">
        <f>VLOOKUP(A798,'Medical Examinations'!$AS$1:$BC$2336,7,)</f>
        <v>No</v>
      </c>
      <c r="J798" s="64" t="str">
        <f>VLOOKUP(A798,'Medical Examinations'!$AS$1:$BC$2336,11,)</f>
        <v>Obesity</v>
      </c>
      <c r="K798" s="64" t="str">
        <f>VLOOKUP(A798,'Medical Examinations'!$AS$1:$BC$2336,10,)</f>
        <v>Diabetes</v>
      </c>
      <c r="L798" s="64" t="str">
        <f>VLOOKUP(A798,'Hospitalisation Details'!$L$2:$R$2342,2,)</f>
        <v>06-11-1961</v>
      </c>
      <c r="M798" s="65">
        <f>VLOOKUP(A798,'Hospitalisation Details'!$L$2:$R$2345,7,)</f>
        <v>13064</v>
      </c>
      <c r="N798" s="64" t="str">
        <f>VLOOKUP(A798,'Hospitalisation Details'!$L$2:$R$2342,4,)</f>
        <v>tier - 3</v>
      </c>
      <c r="O798" s="64" t="str">
        <f>VLOOKUP(A798,'Hospitalisation Details'!$L$2:$R$2342,5,)</f>
        <v>tier - 2</v>
      </c>
      <c r="P798" s="64" t="str">
        <f>VLOOKUP(A798,'Hospitalisation Details'!$L$2:$R$2342,6,)</f>
        <v>R1011</v>
      </c>
      <c r="Q798" s="64">
        <f>VLOOKUP(A798,'Hospitalisation Details'!$L$2:$R$2342,3,)</f>
        <v>61</v>
      </c>
      <c r="R798" s="64">
        <f>VLOOKUP(A798,'Hospitalisation Details'!$L$2:$U$2342,10,)</f>
        <v>6</v>
      </c>
      <c r="S798" s="64" t="str">
        <f>VLOOKUP(A798,'Hospitalisation Details'!$L$2:$U$2342,8,)</f>
        <v>Nov</v>
      </c>
      <c r="T798" s="126">
        <f>VLOOKUP(A798,'Hospitalisation Details'!$L$2:$U$2342,9,)</f>
        <v>1961</v>
      </c>
    </row>
    <row r="799" spans="1:20" ht="15.5" x14ac:dyDescent="0.35">
      <c r="A799" s="124" t="s">
        <v>1573</v>
      </c>
      <c r="B799" s="64" t="str">
        <f>VLOOKUP(A799,'Medical Examinations'!$AS$1:$BC$2336,9,)</f>
        <v>Kulwinder</v>
      </c>
      <c r="C799" s="64">
        <f>VLOOKUP(A799,'Medical Examinations'!$AS$1:$BC$2336,2,)</f>
        <v>41.45</v>
      </c>
      <c r="D799" s="64">
        <f>VLOOKUP(A799,'Medical Examinations'!$AS$1:$BC$2336,3,)</f>
        <v>6.12</v>
      </c>
      <c r="E799" s="64" t="str">
        <f>VLOOKUP(A799,'Medical Examinations'!$AS$1:$BC$2336,6,)</f>
        <v>Yes</v>
      </c>
      <c r="F799" s="64" t="str">
        <f>VLOOKUP(A799,'Medical Examinations'!$AS$1:$BC$2336,4,)</f>
        <v>No</v>
      </c>
      <c r="G799" s="64" t="str">
        <f>VLOOKUP(A799,'Medical Examinations'!$AS$1:$BC$2336,5,)</f>
        <v>No</v>
      </c>
      <c r="H799" s="64">
        <f>VLOOKUP(A799,'Medical Examinations'!$AS$1:$BC$2336,8,)</f>
        <v>0</v>
      </c>
      <c r="I799" s="64" t="str">
        <f>VLOOKUP(A799,'Medical Examinations'!$AS$1:$BC$2336,7,)</f>
        <v>No</v>
      </c>
      <c r="J799" s="64" t="str">
        <f>VLOOKUP(A799,'Medical Examinations'!$AS$1:$BC$2336,11,)</f>
        <v>Obesity</v>
      </c>
      <c r="K799" s="64" t="str">
        <f>VLOOKUP(A799,'Medical Examinations'!$AS$1:$BC$2336,10,)</f>
        <v>Prediabetes</v>
      </c>
      <c r="L799" s="64" t="str">
        <f>VLOOKUP(A799,'Hospitalisation Details'!$L$2:$R$2342,2,)</f>
        <v>26-10-1985</v>
      </c>
      <c r="M799" s="65">
        <f>VLOOKUP(A799,'Hospitalisation Details'!$L$2:$R$2345,7,)</f>
        <v>13051</v>
      </c>
      <c r="N799" s="64" t="str">
        <f>VLOOKUP(A799,'Hospitalisation Details'!$L$2:$R$2342,4,)</f>
        <v>tier - 3</v>
      </c>
      <c r="O799" s="64" t="str">
        <f>VLOOKUP(A799,'Hospitalisation Details'!$L$2:$R$2342,5,)</f>
        <v>tier - 1</v>
      </c>
      <c r="P799" s="64" t="str">
        <f>VLOOKUP(A799,'Hospitalisation Details'!$L$2:$R$2342,6,)</f>
        <v>R1026</v>
      </c>
      <c r="Q799" s="64">
        <f>VLOOKUP(A799,'Hospitalisation Details'!$L$2:$R$2342,3,)</f>
        <v>37</v>
      </c>
      <c r="R799" s="64">
        <f>VLOOKUP(A799,'Hospitalisation Details'!$L$2:$U$2342,10,)</f>
        <v>26</v>
      </c>
      <c r="S799" s="64" t="str">
        <f>VLOOKUP(A799,'Hospitalisation Details'!$L$2:$U$2342,8,)</f>
        <v>Oct</v>
      </c>
      <c r="T799" s="126">
        <f>VLOOKUP(A799,'Hospitalisation Details'!$L$2:$U$2342,9,)</f>
        <v>1985</v>
      </c>
    </row>
    <row r="800" spans="1:20" ht="15.5" x14ac:dyDescent="0.35">
      <c r="A800" s="124" t="s">
        <v>1572</v>
      </c>
      <c r="B800" s="64" t="str">
        <f>VLOOKUP(A800,'Medical Examinations'!$AS$1:$BC$2336,9,)</f>
        <v>Ann M.</v>
      </c>
      <c r="C800" s="64">
        <f>VLOOKUP(A800,'Medical Examinations'!$AS$1:$BC$2336,2,)</f>
        <v>25.364999999999998</v>
      </c>
      <c r="D800" s="64">
        <f>VLOOKUP(A800,'Medical Examinations'!$AS$1:$BC$2336,3,)</f>
        <v>9.19</v>
      </c>
      <c r="E800" s="64" t="str">
        <f>VLOOKUP(A800,'Medical Examinations'!$AS$1:$BC$2336,6,)</f>
        <v>Yes</v>
      </c>
      <c r="F800" s="64" t="str">
        <f>VLOOKUP(A800,'Medical Examinations'!$AS$1:$BC$2336,4,)</f>
        <v>No</v>
      </c>
      <c r="G800" s="64" t="str">
        <f>VLOOKUP(A800,'Medical Examinations'!$AS$1:$BC$2336,5,)</f>
        <v>No</v>
      </c>
      <c r="H800" s="64">
        <f>VLOOKUP(A800,'Medical Examinations'!$AS$1:$BC$2336,8,)</f>
        <v>0</v>
      </c>
      <c r="I800" s="64" t="str">
        <f>VLOOKUP(A800,'Medical Examinations'!$AS$1:$BC$2336,7,)</f>
        <v>No</v>
      </c>
      <c r="J800" s="64" t="str">
        <f>VLOOKUP(A800,'Medical Examinations'!$AS$1:$BC$2336,11,)</f>
        <v>Over weight</v>
      </c>
      <c r="K800" s="64" t="str">
        <f>VLOOKUP(A800,'Medical Examinations'!$AS$1:$BC$2336,10,)</f>
        <v>Diabetes</v>
      </c>
      <c r="L800" s="64" t="str">
        <f>VLOOKUP(A800,'Hospitalisation Details'!$L$2:$R$2342,2,)</f>
        <v>06-08-1967</v>
      </c>
      <c r="M800" s="65">
        <f>VLOOKUP(A800,'Hospitalisation Details'!$L$2:$R$2345,7,)</f>
        <v>13047</v>
      </c>
      <c r="N800" s="64" t="str">
        <f>VLOOKUP(A800,'Hospitalisation Details'!$L$2:$R$2342,4,)</f>
        <v>tier - 3</v>
      </c>
      <c r="O800" s="64" t="str">
        <f>VLOOKUP(A800,'Hospitalisation Details'!$L$2:$R$2342,5,)</f>
        <v>tier - 3</v>
      </c>
      <c r="P800" s="64" t="str">
        <f>VLOOKUP(A800,'Hospitalisation Details'!$L$2:$R$2342,6,)</f>
        <v>R1024</v>
      </c>
      <c r="Q800" s="64">
        <f>VLOOKUP(A800,'Hospitalisation Details'!$L$2:$R$2342,3,)</f>
        <v>55</v>
      </c>
      <c r="R800" s="64">
        <f>VLOOKUP(A800,'Hospitalisation Details'!$L$2:$U$2342,10,)</f>
        <v>6</v>
      </c>
      <c r="S800" s="64" t="str">
        <f>VLOOKUP(A800,'Hospitalisation Details'!$L$2:$U$2342,8,)</f>
        <v>Aug</v>
      </c>
      <c r="T800" s="126">
        <f>VLOOKUP(A800,'Hospitalisation Details'!$L$2:$U$2342,9,)</f>
        <v>1967</v>
      </c>
    </row>
    <row r="801" spans="1:20" ht="15.5" x14ac:dyDescent="0.35">
      <c r="A801" s="124" t="s">
        <v>1571</v>
      </c>
      <c r="B801" s="64" t="str">
        <f>VLOOKUP(A801,'Medical Examinations'!$AS$1:$BC$2336,9,)</f>
        <v>Sarah E</v>
      </c>
      <c r="C801" s="64">
        <f>VLOOKUP(A801,'Medical Examinations'!$AS$1:$BC$2336,2,)</f>
        <v>34.56</v>
      </c>
      <c r="D801" s="64">
        <f>VLOOKUP(A801,'Medical Examinations'!$AS$1:$BC$2336,3,)</f>
        <v>5.84</v>
      </c>
      <c r="E801" s="64" t="str">
        <f>VLOOKUP(A801,'Medical Examinations'!$AS$1:$BC$2336,6,)</f>
        <v>Yes</v>
      </c>
      <c r="F801" s="64" t="str">
        <f>VLOOKUP(A801,'Medical Examinations'!$AS$1:$BC$2336,4,)</f>
        <v>No</v>
      </c>
      <c r="G801" s="64" t="str">
        <f>VLOOKUP(A801,'Medical Examinations'!$AS$1:$BC$2336,5,)</f>
        <v>Yes</v>
      </c>
      <c r="H801" s="64">
        <f>VLOOKUP(A801,'Medical Examinations'!$AS$1:$BC$2336,8,)</f>
        <v>1</v>
      </c>
      <c r="I801" s="64" t="str">
        <f>VLOOKUP(A801,'Medical Examinations'!$AS$1:$BC$2336,7,)</f>
        <v>No</v>
      </c>
      <c r="J801" s="64" t="str">
        <f>VLOOKUP(A801,'Medical Examinations'!$AS$1:$BC$2336,11,)</f>
        <v>Obesity</v>
      </c>
      <c r="K801" s="64" t="str">
        <f>VLOOKUP(A801,'Medical Examinations'!$AS$1:$BC$2336,10,)</f>
        <v>Prediabetes</v>
      </c>
      <c r="L801" s="64" t="str">
        <f>VLOOKUP(A801,'Hospitalisation Details'!$L$2:$R$2342,2,)</f>
        <v>23-09-1969</v>
      </c>
      <c r="M801" s="65">
        <f>VLOOKUP(A801,'Hospitalisation Details'!$L$2:$R$2345,7,)</f>
        <v>13044</v>
      </c>
      <c r="N801" s="64" t="str">
        <f>VLOOKUP(A801,'Hospitalisation Details'!$L$2:$R$2342,4,)</f>
        <v>tier - 3</v>
      </c>
      <c r="O801" s="64" t="str">
        <f>VLOOKUP(A801,'Hospitalisation Details'!$L$2:$R$2342,5,)</f>
        <v>tier - 1</v>
      </c>
      <c r="P801" s="64" t="str">
        <f>VLOOKUP(A801,'Hospitalisation Details'!$L$2:$R$2342,6,)</f>
        <v>R1012</v>
      </c>
      <c r="Q801" s="64">
        <f>VLOOKUP(A801,'Hospitalisation Details'!$L$2:$R$2342,3,)</f>
        <v>53</v>
      </c>
      <c r="R801" s="64">
        <f>VLOOKUP(A801,'Hospitalisation Details'!$L$2:$U$2342,10,)</f>
        <v>23</v>
      </c>
      <c r="S801" s="64" t="str">
        <f>VLOOKUP(A801,'Hospitalisation Details'!$L$2:$U$2342,8,)</f>
        <v>Sep</v>
      </c>
      <c r="T801" s="126">
        <f>VLOOKUP(A801,'Hospitalisation Details'!$L$2:$U$2342,9,)</f>
        <v>1969</v>
      </c>
    </row>
    <row r="802" spans="1:20" ht="15.5" x14ac:dyDescent="0.35">
      <c r="A802" s="124" t="s">
        <v>1570</v>
      </c>
      <c r="B802" s="64" t="str">
        <f>VLOOKUP(A802,'Medical Examinations'!$AS$1:$BC$2336,9,)</f>
        <v>Apryl J.</v>
      </c>
      <c r="C802" s="64">
        <f>VLOOKUP(A802,'Medical Examinations'!$AS$1:$BC$2336,2,)</f>
        <v>28.2</v>
      </c>
      <c r="D802" s="64">
        <f>VLOOKUP(A802,'Medical Examinations'!$AS$1:$BC$2336,3,)</f>
        <v>7.19</v>
      </c>
      <c r="E802" s="64" t="str">
        <f>VLOOKUP(A802,'Medical Examinations'!$AS$1:$BC$2336,6,)</f>
        <v>Yes</v>
      </c>
      <c r="F802" s="64" t="str">
        <f>VLOOKUP(A802,'Medical Examinations'!$AS$1:$BC$2336,4,)</f>
        <v>No</v>
      </c>
      <c r="G802" s="64" t="str">
        <f>VLOOKUP(A802,'Medical Examinations'!$AS$1:$BC$2336,5,)</f>
        <v>No</v>
      </c>
      <c r="H802" s="64">
        <f>VLOOKUP(A802,'Medical Examinations'!$AS$1:$BC$2336,8,)</f>
        <v>2</v>
      </c>
      <c r="I802" s="64" t="str">
        <f>VLOOKUP(A802,'Medical Examinations'!$AS$1:$BC$2336,7,)</f>
        <v>No</v>
      </c>
      <c r="J802" s="64" t="str">
        <f>VLOOKUP(A802,'Medical Examinations'!$AS$1:$BC$2336,11,)</f>
        <v>Over weight</v>
      </c>
      <c r="K802" s="64" t="str">
        <f>VLOOKUP(A802,'Medical Examinations'!$AS$1:$BC$2336,10,)</f>
        <v>Diabetes</v>
      </c>
      <c r="L802" s="64" t="str">
        <f>VLOOKUP(A802,'Hospitalisation Details'!$L$2:$R$2342,2,)</f>
        <v>09-11-1961</v>
      </c>
      <c r="M802" s="65">
        <f>VLOOKUP(A802,'Hospitalisation Details'!$L$2:$R$2345,7,)</f>
        <v>13042</v>
      </c>
      <c r="N802" s="64" t="str">
        <f>VLOOKUP(A802,'Hospitalisation Details'!$L$2:$R$2342,4,)</f>
        <v>tier - 3</v>
      </c>
      <c r="O802" s="64" t="str">
        <f>VLOOKUP(A802,'Hospitalisation Details'!$L$2:$R$2342,5,)</f>
        <v>tier - 1</v>
      </c>
      <c r="P802" s="64" t="str">
        <f>VLOOKUP(A802,'Hospitalisation Details'!$L$2:$R$2342,6,)</f>
        <v>R1011</v>
      </c>
      <c r="Q802" s="64">
        <f>VLOOKUP(A802,'Hospitalisation Details'!$L$2:$R$2342,3,)</f>
        <v>61</v>
      </c>
      <c r="R802" s="64">
        <f>VLOOKUP(A802,'Hospitalisation Details'!$L$2:$U$2342,10,)</f>
        <v>9</v>
      </c>
      <c r="S802" s="64" t="str">
        <f>VLOOKUP(A802,'Hospitalisation Details'!$L$2:$U$2342,8,)</f>
        <v>Nov</v>
      </c>
      <c r="T802" s="126">
        <f>VLOOKUP(A802,'Hospitalisation Details'!$L$2:$U$2342,9,)</f>
        <v>1961</v>
      </c>
    </row>
    <row r="803" spans="1:20" ht="15.5" x14ac:dyDescent="0.35">
      <c r="A803" s="124" t="s">
        <v>1569</v>
      </c>
      <c r="B803" s="64" t="str">
        <f>VLOOKUP(A803,'Medical Examinations'!$AS$1:$BC$2336,9,)</f>
        <v>Ilana</v>
      </c>
      <c r="C803" s="64">
        <f>VLOOKUP(A803,'Medical Examinations'!$AS$1:$BC$2336,2,)</f>
        <v>30.43</v>
      </c>
      <c r="D803" s="64">
        <f>VLOOKUP(A803,'Medical Examinations'!$AS$1:$BC$2336,3,)</f>
        <v>9.39</v>
      </c>
      <c r="E803" s="64" t="str">
        <f>VLOOKUP(A803,'Medical Examinations'!$AS$1:$BC$2336,6,)</f>
        <v>No</v>
      </c>
      <c r="F803" s="64" t="str">
        <f>VLOOKUP(A803,'Medical Examinations'!$AS$1:$BC$2336,4,)</f>
        <v>No</v>
      </c>
      <c r="G803" s="64" t="str">
        <f>VLOOKUP(A803,'Medical Examinations'!$AS$1:$BC$2336,5,)</f>
        <v>No</v>
      </c>
      <c r="H803" s="64">
        <f>VLOOKUP(A803,'Medical Examinations'!$AS$1:$BC$2336,8,)</f>
        <v>0</v>
      </c>
      <c r="I803" s="64" t="str">
        <f>VLOOKUP(A803,'Medical Examinations'!$AS$1:$BC$2336,7,)</f>
        <v>No</v>
      </c>
      <c r="J803" s="64" t="str">
        <f>VLOOKUP(A803,'Medical Examinations'!$AS$1:$BC$2336,11,)</f>
        <v>Obesity</v>
      </c>
      <c r="K803" s="64" t="str">
        <f>VLOOKUP(A803,'Medical Examinations'!$AS$1:$BC$2336,10,)</f>
        <v>Diabetes</v>
      </c>
      <c r="L803" s="64" t="str">
        <f>VLOOKUP(A803,'Hospitalisation Details'!$L$2:$R$2342,2,)</f>
        <v>04-11-1965</v>
      </c>
      <c r="M803" s="65">
        <f>VLOOKUP(A803,'Hospitalisation Details'!$L$2:$R$2345,7,)</f>
        <v>13024</v>
      </c>
      <c r="N803" s="64" t="str">
        <f>VLOOKUP(A803,'Hospitalisation Details'!$L$2:$R$2342,4,)</f>
        <v>tier - 3</v>
      </c>
      <c r="O803" s="64" t="str">
        <f>VLOOKUP(A803,'Hospitalisation Details'!$L$2:$R$2342,5,)</f>
        <v>tier - 2</v>
      </c>
      <c r="P803" s="64" t="str">
        <f>VLOOKUP(A803,'Hospitalisation Details'!$L$2:$R$2342,6,)</f>
        <v>R1025</v>
      </c>
      <c r="Q803" s="64">
        <f>VLOOKUP(A803,'Hospitalisation Details'!$L$2:$R$2342,3,)</f>
        <v>57</v>
      </c>
      <c r="R803" s="64">
        <f>VLOOKUP(A803,'Hospitalisation Details'!$L$2:$U$2342,10,)</f>
        <v>4</v>
      </c>
      <c r="S803" s="64" t="str">
        <f>VLOOKUP(A803,'Hospitalisation Details'!$L$2:$U$2342,8,)</f>
        <v>Nov</v>
      </c>
      <c r="T803" s="126">
        <f>VLOOKUP(A803,'Hospitalisation Details'!$L$2:$U$2342,9,)</f>
        <v>1965</v>
      </c>
    </row>
    <row r="804" spans="1:20" ht="15.5" x14ac:dyDescent="0.35">
      <c r="A804" s="124" t="s">
        <v>1568</v>
      </c>
      <c r="B804" s="64" t="str">
        <f>VLOOKUP(A804,'Medical Examinations'!$AS$1:$BC$2336,9,)</f>
        <v>Katherine</v>
      </c>
      <c r="C804" s="64">
        <f>VLOOKUP(A804,'Medical Examinations'!$AS$1:$BC$2336,2,)</f>
        <v>32.395000000000003</v>
      </c>
      <c r="D804" s="64">
        <f>VLOOKUP(A804,'Medical Examinations'!$AS$1:$BC$2336,3,)</f>
        <v>4.2699999999999996</v>
      </c>
      <c r="E804" s="64" t="str">
        <f>VLOOKUP(A804,'Medical Examinations'!$AS$1:$BC$2336,6,)</f>
        <v>Yes</v>
      </c>
      <c r="F804" s="64" t="str">
        <f>VLOOKUP(A804,'Medical Examinations'!$AS$1:$BC$2336,4,)</f>
        <v>No</v>
      </c>
      <c r="G804" s="64" t="str">
        <f>VLOOKUP(A804,'Medical Examinations'!$AS$1:$BC$2336,5,)</f>
        <v>No</v>
      </c>
      <c r="H804" s="64">
        <f>VLOOKUP(A804,'Medical Examinations'!$AS$1:$BC$2336,8,)</f>
        <v>1</v>
      </c>
      <c r="I804" s="64" t="str">
        <f>VLOOKUP(A804,'Medical Examinations'!$AS$1:$BC$2336,7,)</f>
        <v>No</v>
      </c>
      <c r="J804" s="64" t="str">
        <f>VLOOKUP(A804,'Medical Examinations'!$AS$1:$BC$2336,11,)</f>
        <v>Obesity</v>
      </c>
      <c r="K804" s="64" t="str">
        <f>VLOOKUP(A804,'Medical Examinations'!$AS$1:$BC$2336,10,)</f>
        <v>Normal</v>
      </c>
      <c r="L804" s="64" t="str">
        <f>VLOOKUP(A804,'Hospitalisation Details'!$L$2:$R$2342,2,)</f>
        <v>23-09-1964</v>
      </c>
      <c r="M804" s="65">
        <f>VLOOKUP(A804,'Hospitalisation Details'!$L$2:$R$2345,7,)</f>
        <v>13019</v>
      </c>
      <c r="N804" s="64" t="str">
        <f>VLOOKUP(A804,'Hospitalisation Details'!$L$2:$R$2342,4,)</f>
        <v>tier - 3</v>
      </c>
      <c r="O804" s="64" t="str">
        <f>VLOOKUP(A804,'Hospitalisation Details'!$L$2:$R$2342,5,)</f>
        <v>tier - 1</v>
      </c>
      <c r="P804" s="64" t="str">
        <f>VLOOKUP(A804,'Hospitalisation Details'!$L$2:$R$2342,6,)</f>
        <v>R1024</v>
      </c>
      <c r="Q804" s="64">
        <f>VLOOKUP(A804,'Hospitalisation Details'!$L$2:$R$2342,3,)</f>
        <v>58</v>
      </c>
      <c r="R804" s="64">
        <f>VLOOKUP(A804,'Hospitalisation Details'!$L$2:$U$2342,10,)</f>
        <v>23</v>
      </c>
      <c r="S804" s="64" t="str">
        <f>VLOOKUP(A804,'Hospitalisation Details'!$L$2:$U$2342,8,)</f>
        <v>Sep</v>
      </c>
      <c r="T804" s="126">
        <f>VLOOKUP(A804,'Hospitalisation Details'!$L$2:$U$2342,9,)</f>
        <v>1964</v>
      </c>
    </row>
    <row r="805" spans="1:20" ht="15.5" x14ac:dyDescent="0.35">
      <c r="A805" s="124" t="s">
        <v>1567</v>
      </c>
      <c r="B805" s="64" t="str">
        <f>VLOOKUP(A805,'Medical Examinations'!$AS$1:$BC$2336,9,)</f>
        <v>Katherine</v>
      </c>
      <c r="C805" s="64">
        <f>VLOOKUP(A805,'Medical Examinations'!$AS$1:$BC$2336,2,)</f>
        <v>24.035</v>
      </c>
      <c r="D805" s="64">
        <f>VLOOKUP(A805,'Medical Examinations'!$AS$1:$BC$2336,3,)</f>
        <v>11.71</v>
      </c>
      <c r="E805" s="64" t="str">
        <f>VLOOKUP(A805,'Medical Examinations'!$AS$1:$BC$2336,6,)</f>
        <v>No</v>
      </c>
      <c r="F805" s="64" t="str">
        <f>VLOOKUP(A805,'Medical Examinations'!$AS$1:$BC$2336,4,)</f>
        <v>No</v>
      </c>
      <c r="G805" s="64" t="str">
        <f>VLOOKUP(A805,'Medical Examinations'!$AS$1:$BC$2336,5,)</f>
        <v>No</v>
      </c>
      <c r="H805" s="64">
        <f>VLOOKUP(A805,'Medical Examinations'!$AS$1:$BC$2336,8,)</f>
        <v>0</v>
      </c>
      <c r="I805" s="64" t="str">
        <f>VLOOKUP(A805,'Medical Examinations'!$AS$1:$BC$2336,7,)</f>
        <v>No</v>
      </c>
      <c r="J805" s="64" t="str">
        <f>VLOOKUP(A805,'Medical Examinations'!$AS$1:$BC$2336,11,)</f>
        <v xml:space="preserve">Normal Weight 
</v>
      </c>
      <c r="K805" s="64" t="str">
        <f>VLOOKUP(A805,'Medical Examinations'!$AS$1:$BC$2336,10,)</f>
        <v>Diabetes</v>
      </c>
      <c r="L805" s="64" t="str">
        <f>VLOOKUP(A805,'Hospitalisation Details'!$L$2:$R$2342,2,)</f>
        <v>20-07-1962</v>
      </c>
      <c r="M805" s="65">
        <f>VLOOKUP(A805,'Hospitalisation Details'!$L$2:$R$2345,7,)</f>
        <v>13012</v>
      </c>
      <c r="N805" s="64" t="str">
        <f>VLOOKUP(A805,'Hospitalisation Details'!$L$2:$R$2342,4,)</f>
        <v>tier - 3</v>
      </c>
      <c r="O805" s="64" t="str">
        <f>VLOOKUP(A805,'Hospitalisation Details'!$L$2:$R$2342,5,)</f>
        <v>tier - 1</v>
      </c>
      <c r="P805" s="64" t="str">
        <f>VLOOKUP(A805,'Hospitalisation Details'!$L$2:$R$2342,6,)</f>
        <v>R1012</v>
      </c>
      <c r="Q805" s="64">
        <f>VLOOKUP(A805,'Hospitalisation Details'!$L$2:$R$2342,3,)</f>
        <v>60</v>
      </c>
      <c r="R805" s="64">
        <f>VLOOKUP(A805,'Hospitalisation Details'!$L$2:$U$2342,10,)</f>
        <v>20</v>
      </c>
      <c r="S805" s="64" t="str">
        <f>VLOOKUP(A805,'Hospitalisation Details'!$L$2:$U$2342,8,)</f>
        <v>Jul</v>
      </c>
      <c r="T805" s="126">
        <f>VLOOKUP(A805,'Hospitalisation Details'!$L$2:$U$2342,9,)</f>
        <v>1962</v>
      </c>
    </row>
    <row r="806" spans="1:20" ht="15.5" x14ac:dyDescent="0.35">
      <c r="A806" s="124" t="s">
        <v>1566</v>
      </c>
      <c r="B806" s="64" t="str">
        <f>VLOOKUP(A806,'Medical Examinations'!$AS$1:$BC$2336,9,)</f>
        <v>Karl</v>
      </c>
      <c r="C806" s="64">
        <f>VLOOKUP(A806,'Medical Examinations'!$AS$1:$BC$2336,2,)</f>
        <v>37.119999999999997</v>
      </c>
      <c r="D806" s="64">
        <f>VLOOKUP(A806,'Medical Examinations'!$AS$1:$BC$2336,3,)</f>
        <v>5.29</v>
      </c>
      <c r="E806" s="64" t="str">
        <f>VLOOKUP(A806,'Medical Examinations'!$AS$1:$BC$2336,6,)</f>
        <v>No</v>
      </c>
      <c r="F806" s="64" t="str">
        <f>VLOOKUP(A806,'Medical Examinations'!$AS$1:$BC$2336,4,)</f>
        <v>No</v>
      </c>
      <c r="G806" s="64" t="str">
        <f>VLOOKUP(A806,'Medical Examinations'!$AS$1:$BC$2336,5,)</f>
        <v>No</v>
      </c>
      <c r="H806" s="64">
        <f>VLOOKUP(A806,'Medical Examinations'!$AS$1:$BC$2336,8,)</f>
        <v>2</v>
      </c>
      <c r="I806" s="64" t="str">
        <f>VLOOKUP(A806,'Medical Examinations'!$AS$1:$BC$2336,7,)</f>
        <v>No</v>
      </c>
      <c r="J806" s="64" t="str">
        <f>VLOOKUP(A806,'Medical Examinations'!$AS$1:$BC$2336,11,)</f>
        <v>Obesity</v>
      </c>
      <c r="K806" s="64" t="str">
        <f>VLOOKUP(A806,'Medical Examinations'!$AS$1:$BC$2336,10,)</f>
        <v>Normal</v>
      </c>
      <c r="L806" s="64" t="str">
        <f>VLOOKUP(A806,'Hospitalisation Details'!$L$2:$R$2342,2,)</f>
        <v>27-09-1972</v>
      </c>
      <c r="M806" s="65">
        <f>VLOOKUP(A806,'Hospitalisation Details'!$L$2:$R$2345,7,)</f>
        <v>13011</v>
      </c>
      <c r="N806" s="64" t="str">
        <f>VLOOKUP(A806,'Hospitalisation Details'!$L$2:$R$2342,4,)</f>
        <v>tier - 3</v>
      </c>
      <c r="O806" s="64" t="str">
        <f>VLOOKUP(A806,'Hospitalisation Details'!$L$2:$R$2342,5,)</f>
        <v>tier - 2</v>
      </c>
      <c r="P806" s="64" t="str">
        <f>VLOOKUP(A806,'Hospitalisation Details'!$L$2:$R$2342,6,)</f>
        <v>R1012</v>
      </c>
      <c r="Q806" s="64">
        <f>VLOOKUP(A806,'Hospitalisation Details'!$L$2:$R$2342,3,)</f>
        <v>50</v>
      </c>
      <c r="R806" s="64">
        <f>VLOOKUP(A806,'Hospitalisation Details'!$L$2:$U$2342,10,)</f>
        <v>27</v>
      </c>
      <c r="S806" s="64" t="str">
        <f>VLOOKUP(A806,'Hospitalisation Details'!$L$2:$U$2342,8,)</f>
        <v>Sep</v>
      </c>
      <c r="T806" s="126">
        <f>VLOOKUP(A806,'Hospitalisation Details'!$L$2:$U$2342,9,)</f>
        <v>1972</v>
      </c>
    </row>
    <row r="807" spans="1:20" ht="15.5" x14ac:dyDescent="0.35">
      <c r="A807" s="124" t="s">
        <v>1565</v>
      </c>
      <c r="B807" s="64" t="str">
        <f>VLOOKUP(A807,'Medical Examinations'!$AS$1:$BC$2336,9,)</f>
        <v>Stephen</v>
      </c>
      <c r="C807" s="64">
        <f>VLOOKUP(A807,'Medical Examinations'!$AS$1:$BC$2336,2,)</f>
        <v>34.840000000000003</v>
      </c>
      <c r="D807" s="64">
        <f>VLOOKUP(A807,'Medical Examinations'!$AS$1:$BC$2336,3,)</f>
        <v>6</v>
      </c>
      <c r="E807" s="64" t="str">
        <f>VLOOKUP(A807,'Medical Examinations'!$AS$1:$BC$2336,6,)</f>
        <v>Yes</v>
      </c>
      <c r="F807" s="64" t="str">
        <f>VLOOKUP(A807,'Medical Examinations'!$AS$1:$BC$2336,4,)</f>
        <v>No</v>
      </c>
      <c r="G807" s="64" t="str">
        <f>VLOOKUP(A807,'Medical Examinations'!$AS$1:$BC$2336,5,)</f>
        <v>Yes</v>
      </c>
      <c r="H807" s="64">
        <f>VLOOKUP(A807,'Medical Examinations'!$AS$1:$BC$2336,8,)</f>
        <v>1</v>
      </c>
      <c r="I807" s="64" t="str">
        <f>VLOOKUP(A807,'Medical Examinations'!$AS$1:$BC$2336,7,)</f>
        <v>No</v>
      </c>
      <c r="J807" s="64" t="str">
        <f>VLOOKUP(A807,'Medical Examinations'!$AS$1:$BC$2336,11,)</f>
        <v>Obesity</v>
      </c>
      <c r="K807" s="64" t="str">
        <f>VLOOKUP(A807,'Medical Examinations'!$AS$1:$BC$2336,10,)</f>
        <v>Prediabetes</v>
      </c>
      <c r="L807" s="64" t="str">
        <f>VLOOKUP(A807,'Hospitalisation Details'!$L$2:$R$2342,2,)</f>
        <v>13-12-1969</v>
      </c>
      <c r="M807" s="65">
        <f>VLOOKUP(A807,'Hospitalisation Details'!$L$2:$R$2345,7,)</f>
        <v>13008</v>
      </c>
      <c r="N807" s="64" t="str">
        <f>VLOOKUP(A807,'Hospitalisation Details'!$L$2:$R$2342,4,)</f>
        <v>tier - 3</v>
      </c>
      <c r="O807" s="64" t="str">
        <f>VLOOKUP(A807,'Hospitalisation Details'!$L$2:$R$2342,5,)</f>
        <v>tier - 3</v>
      </c>
      <c r="P807" s="64" t="str">
        <f>VLOOKUP(A807,'Hospitalisation Details'!$L$2:$R$2342,6,)</f>
        <v>R1012</v>
      </c>
      <c r="Q807" s="64">
        <f>VLOOKUP(A807,'Hospitalisation Details'!$L$2:$R$2342,3,)</f>
        <v>53</v>
      </c>
      <c r="R807" s="64">
        <f>VLOOKUP(A807,'Hospitalisation Details'!$L$2:$U$2342,10,)</f>
        <v>13</v>
      </c>
      <c r="S807" s="64" t="str">
        <f>VLOOKUP(A807,'Hospitalisation Details'!$L$2:$U$2342,8,)</f>
        <v>Dec</v>
      </c>
      <c r="T807" s="126">
        <f>VLOOKUP(A807,'Hospitalisation Details'!$L$2:$U$2342,9,)</f>
        <v>1969</v>
      </c>
    </row>
    <row r="808" spans="1:20" ht="15.5" x14ac:dyDescent="0.35">
      <c r="A808" s="124" t="s">
        <v>1564</v>
      </c>
      <c r="B808" s="64" t="str">
        <f>VLOOKUP(A808,'Medical Examinations'!$AS$1:$BC$2336,9,)</f>
        <v>Will</v>
      </c>
      <c r="C808" s="64">
        <f>VLOOKUP(A808,'Medical Examinations'!$AS$1:$BC$2336,2,)</f>
        <v>29.53</v>
      </c>
      <c r="D808" s="64">
        <f>VLOOKUP(A808,'Medical Examinations'!$AS$1:$BC$2336,3,)</f>
        <v>10.64</v>
      </c>
      <c r="E808" s="64" t="str">
        <f>VLOOKUP(A808,'Medical Examinations'!$AS$1:$BC$2336,6,)</f>
        <v>No</v>
      </c>
      <c r="F808" s="64" t="str">
        <f>VLOOKUP(A808,'Medical Examinations'!$AS$1:$BC$2336,4,)</f>
        <v>No</v>
      </c>
      <c r="G808" s="64" t="str">
        <f>VLOOKUP(A808,'Medical Examinations'!$AS$1:$BC$2336,5,)</f>
        <v>No</v>
      </c>
      <c r="H808" s="64">
        <f>VLOOKUP(A808,'Medical Examinations'!$AS$1:$BC$2336,8,)</f>
        <v>0</v>
      </c>
      <c r="I808" s="64" t="str">
        <f>VLOOKUP(A808,'Medical Examinations'!$AS$1:$BC$2336,7,)</f>
        <v>No</v>
      </c>
      <c r="J808" s="64" t="str">
        <f>VLOOKUP(A808,'Medical Examinations'!$AS$1:$BC$2336,11,)</f>
        <v>Over weight</v>
      </c>
      <c r="K808" s="64" t="str">
        <f>VLOOKUP(A808,'Medical Examinations'!$AS$1:$BC$2336,10,)</f>
        <v>Diabetes</v>
      </c>
      <c r="L808" s="64" t="str">
        <f>VLOOKUP(A808,'Hospitalisation Details'!$L$2:$R$2342,2,)</f>
        <v>24-06-1962</v>
      </c>
      <c r="M808" s="65">
        <f>VLOOKUP(A808,'Hospitalisation Details'!$L$2:$R$2345,7,)</f>
        <v>13005</v>
      </c>
      <c r="N808" s="64" t="str">
        <f>VLOOKUP(A808,'Hospitalisation Details'!$L$2:$R$2342,4,)</f>
        <v>tier - 3</v>
      </c>
      <c r="O808" s="64" t="str">
        <f>VLOOKUP(A808,'Hospitalisation Details'!$L$2:$R$2342,5,)</f>
        <v>tier - 1</v>
      </c>
      <c r="P808" s="64" t="str">
        <f>VLOOKUP(A808,'Hospitalisation Details'!$L$2:$R$2342,6,)</f>
        <v>R1012</v>
      </c>
      <c r="Q808" s="64">
        <f>VLOOKUP(A808,'Hospitalisation Details'!$L$2:$R$2342,3,)</f>
        <v>60</v>
      </c>
      <c r="R808" s="64">
        <f>VLOOKUP(A808,'Hospitalisation Details'!$L$2:$U$2342,10,)</f>
        <v>24</v>
      </c>
      <c r="S808" s="64" t="str">
        <f>VLOOKUP(A808,'Hospitalisation Details'!$L$2:$U$2342,8,)</f>
        <v>Jun</v>
      </c>
      <c r="T808" s="126">
        <f>VLOOKUP(A808,'Hospitalisation Details'!$L$2:$U$2342,9,)</f>
        <v>1962</v>
      </c>
    </row>
    <row r="809" spans="1:20" ht="15.5" x14ac:dyDescent="0.35">
      <c r="A809" s="124" t="s">
        <v>1563</v>
      </c>
      <c r="B809" s="64" t="str">
        <f>VLOOKUP(A809,'Medical Examinations'!$AS$1:$BC$2336,9,)</f>
        <v>Bradley D</v>
      </c>
      <c r="C809" s="64">
        <f>VLOOKUP(A809,'Medical Examinations'!$AS$1:$BC$2336,2,)</f>
        <v>42.51</v>
      </c>
      <c r="D809" s="64">
        <f>VLOOKUP(A809,'Medical Examinations'!$AS$1:$BC$2336,3,)</f>
        <v>8.2100000000000009</v>
      </c>
      <c r="E809" s="64" t="str">
        <f>VLOOKUP(A809,'Medical Examinations'!$AS$1:$BC$2336,6,)</f>
        <v>Yes</v>
      </c>
      <c r="F809" s="64" t="str">
        <f>VLOOKUP(A809,'Medical Examinations'!$AS$1:$BC$2336,4,)</f>
        <v>No</v>
      </c>
      <c r="G809" s="64" t="str">
        <f>VLOOKUP(A809,'Medical Examinations'!$AS$1:$BC$2336,5,)</f>
        <v>No</v>
      </c>
      <c r="H809" s="64">
        <f>VLOOKUP(A809,'Medical Examinations'!$AS$1:$BC$2336,8,)</f>
        <v>0</v>
      </c>
      <c r="I809" s="64" t="str">
        <f>VLOOKUP(A809,'Medical Examinations'!$AS$1:$BC$2336,7,)</f>
        <v>No</v>
      </c>
      <c r="J809" s="64" t="str">
        <f>VLOOKUP(A809,'Medical Examinations'!$AS$1:$BC$2336,11,)</f>
        <v>Obesity</v>
      </c>
      <c r="K809" s="64" t="str">
        <f>VLOOKUP(A809,'Medical Examinations'!$AS$1:$BC$2336,10,)</f>
        <v>Diabetes</v>
      </c>
      <c r="L809" s="64" t="str">
        <f>VLOOKUP(A809,'Hospitalisation Details'!$L$2:$R$2342,2,)</f>
        <v>30-10-1981</v>
      </c>
      <c r="M809" s="65">
        <f>VLOOKUP(A809,'Hospitalisation Details'!$L$2:$R$2345,7,)</f>
        <v>13003</v>
      </c>
      <c r="N809" s="64" t="str">
        <f>VLOOKUP(A809,'Hospitalisation Details'!$L$2:$R$2342,4,)</f>
        <v>tier - 3</v>
      </c>
      <c r="O809" s="64" t="str">
        <f>VLOOKUP(A809,'Hospitalisation Details'!$L$2:$R$2342,5,)</f>
        <v>tier - 1</v>
      </c>
      <c r="P809" s="64" t="str">
        <f>VLOOKUP(A809,'Hospitalisation Details'!$L$2:$R$2342,6,)</f>
        <v>R1012</v>
      </c>
      <c r="Q809" s="64">
        <f>VLOOKUP(A809,'Hospitalisation Details'!$L$2:$R$2342,3,)</f>
        <v>41</v>
      </c>
      <c r="R809" s="64">
        <f>VLOOKUP(A809,'Hospitalisation Details'!$L$2:$U$2342,10,)</f>
        <v>30</v>
      </c>
      <c r="S809" s="64" t="str">
        <f>VLOOKUP(A809,'Hospitalisation Details'!$L$2:$U$2342,8,)</f>
        <v>Oct</v>
      </c>
      <c r="T809" s="126">
        <f>VLOOKUP(A809,'Hospitalisation Details'!$L$2:$U$2342,9,)</f>
        <v>1981</v>
      </c>
    </row>
    <row r="810" spans="1:20" ht="15.5" x14ac:dyDescent="0.35">
      <c r="A810" s="124" t="s">
        <v>1562</v>
      </c>
      <c r="B810" s="64" t="str">
        <f>VLOOKUP(A810,'Medical Examinations'!$AS$1:$BC$2336,9,)</f>
        <v>Amy M</v>
      </c>
      <c r="C810" s="64">
        <f>VLOOKUP(A810,'Medical Examinations'!$AS$1:$BC$2336,2,)</f>
        <v>38.14</v>
      </c>
      <c r="D810" s="64">
        <f>VLOOKUP(A810,'Medical Examinations'!$AS$1:$BC$2336,3,)</f>
        <v>5.58</v>
      </c>
      <c r="E810" s="64" t="str">
        <f>VLOOKUP(A810,'Medical Examinations'!$AS$1:$BC$2336,6,)</f>
        <v>No</v>
      </c>
      <c r="F810" s="64" t="str">
        <f>VLOOKUP(A810,'Medical Examinations'!$AS$1:$BC$2336,4,)</f>
        <v>No</v>
      </c>
      <c r="G810" s="64" t="str">
        <f>VLOOKUP(A810,'Medical Examinations'!$AS$1:$BC$2336,5,)</f>
        <v>Yes</v>
      </c>
      <c r="H810" s="64">
        <f>VLOOKUP(A810,'Medical Examinations'!$AS$1:$BC$2336,8,)</f>
        <v>1</v>
      </c>
      <c r="I810" s="64" t="str">
        <f>VLOOKUP(A810,'Medical Examinations'!$AS$1:$BC$2336,7,)</f>
        <v>No</v>
      </c>
      <c r="J810" s="64" t="str">
        <f>VLOOKUP(A810,'Medical Examinations'!$AS$1:$BC$2336,11,)</f>
        <v>Obesity</v>
      </c>
      <c r="K810" s="64" t="str">
        <f>VLOOKUP(A810,'Medical Examinations'!$AS$1:$BC$2336,10,)</f>
        <v>Normal</v>
      </c>
      <c r="L810" s="64" t="str">
        <f>VLOOKUP(A810,'Hospitalisation Details'!$L$2:$R$2342,2,)</f>
        <v>27-11-1979</v>
      </c>
      <c r="M810" s="65">
        <f>VLOOKUP(A810,'Hospitalisation Details'!$L$2:$R$2345,7,)</f>
        <v>12994</v>
      </c>
      <c r="N810" s="64" t="str">
        <f>VLOOKUP(A810,'Hospitalisation Details'!$L$2:$R$2342,4,)</f>
        <v>tier - 3</v>
      </c>
      <c r="O810" s="64" t="str">
        <f>VLOOKUP(A810,'Hospitalisation Details'!$L$2:$R$2342,5,)</f>
        <v>tier - 2</v>
      </c>
      <c r="P810" s="64" t="str">
        <f>VLOOKUP(A810,'Hospitalisation Details'!$L$2:$R$2342,6,)</f>
        <v>R1026</v>
      </c>
      <c r="Q810" s="64">
        <f>VLOOKUP(A810,'Hospitalisation Details'!$L$2:$R$2342,3,)</f>
        <v>43</v>
      </c>
      <c r="R810" s="64">
        <f>VLOOKUP(A810,'Hospitalisation Details'!$L$2:$U$2342,10,)</f>
        <v>27</v>
      </c>
      <c r="S810" s="64" t="str">
        <f>VLOOKUP(A810,'Hospitalisation Details'!$L$2:$U$2342,8,)</f>
        <v>Nov</v>
      </c>
      <c r="T810" s="126">
        <f>VLOOKUP(A810,'Hospitalisation Details'!$L$2:$U$2342,9,)</f>
        <v>1979</v>
      </c>
    </row>
    <row r="811" spans="1:20" ht="15.5" x14ac:dyDescent="0.35">
      <c r="A811" s="124" t="s">
        <v>1561</v>
      </c>
      <c r="B811" s="64" t="str">
        <f>VLOOKUP(A811,'Medical Examinations'!$AS$1:$BC$2336,9,)</f>
        <v>Matthew W.</v>
      </c>
      <c r="C811" s="64">
        <f>VLOOKUP(A811,'Medical Examinations'!$AS$1:$BC$2336,2,)</f>
        <v>39.93</v>
      </c>
      <c r="D811" s="64">
        <f>VLOOKUP(A811,'Medical Examinations'!$AS$1:$BC$2336,3,)</f>
        <v>8.75</v>
      </c>
      <c r="E811" s="64" t="str">
        <f>VLOOKUP(A811,'Medical Examinations'!$AS$1:$BC$2336,6,)</f>
        <v>No</v>
      </c>
      <c r="F811" s="64" t="str">
        <f>VLOOKUP(A811,'Medical Examinations'!$AS$1:$BC$2336,4,)</f>
        <v>No</v>
      </c>
      <c r="G811" s="64" t="str">
        <f>VLOOKUP(A811,'Medical Examinations'!$AS$1:$BC$2336,5,)</f>
        <v>No</v>
      </c>
      <c r="H811" s="64">
        <f>VLOOKUP(A811,'Medical Examinations'!$AS$1:$BC$2336,8,)</f>
        <v>0</v>
      </c>
      <c r="I811" s="64" t="str">
        <f>VLOOKUP(A811,'Medical Examinations'!$AS$1:$BC$2336,7,)</f>
        <v>No</v>
      </c>
      <c r="J811" s="64" t="str">
        <f>VLOOKUP(A811,'Medical Examinations'!$AS$1:$BC$2336,11,)</f>
        <v>Obesity</v>
      </c>
      <c r="K811" s="64" t="str">
        <f>VLOOKUP(A811,'Medical Examinations'!$AS$1:$BC$2336,10,)</f>
        <v>Diabetes</v>
      </c>
      <c r="L811" s="64" t="str">
        <f>VLOOKUP(A811,'Hospitalisation Details'!$L$2:$R$2342,2,)</f>
        <v>28-11-1960</v>
      </c>
      <c r="M811" s="65">
        <f>VLOOKUP(A811,'Hospitalisation Details'!$L$2:$R$2345,7,)</f>
        <v>12983</v>
      </c>
      <c r="N811" s="64" t="str">
        <f>VLOOKUP(A811,'Hospitalisation Details'!$L$2:$R$2342,4,)</f>
        <v>tier - 3</v>
      </c>
      <c r="O811" s="64" t="str">
        <f>VLOOKUP(A811,'Hospitalisation Details'!$L$2:$R$2342,5,)</f>
        <v>tier - 1</v>
      </c>
      <c r="P811" s="64" t="str">
        <f>VLOOKUP(A811,'Hospitalisation Details'!$L$2:$R$2342,6,)</f>
        <v>R1013</v>
      </c>
      <c r="Q811" s="64">
        <f>VLOOKUP(A811,'Hospitalisation Details'!$L$2:$R$2342,3,)</f>
        <v>62</v>
      </c>
      <c r="R811" s="64">
        <f>VLOOKUP(A811,'Hospitalisation Details'!$L$2:$U$2342,10,)</f>
        <v>28</v>
      </c>
      <c r="S811" s="64" t="str">
        <f>VLOOKUP(A811,'Hospitalisation Details'!$L$2:$U$2342,8,)</f>
        <v>Nov</v>
      </c>
      <c r="T811" s="126">
        <f>VLOOKUP(A811,'Hospitalisation Details'!$L$2:$U$2342,9,)</f>
        <v>1960</v>
      </c>
    </row>
    <row r="812" spans="1:20" ht="15.5" x14ac:dyDescent="0.35">
      <c r="A812" s="124" t="s">
        <v>1560</v>
      </c>
      <c r="B812" s="64" t="str">
        <f>VLOOKUP(A812,'Medical Examinations'!$AS$1:$BC$2336,9,)</f>
        <v>Doug</v>
      </c>
      <c r="C812" s="64">
        <f>VLOOKUP(A812,'Medical Examinations'!$AS$1:$BC$2336,2,)</f>
        <v>38.83</v>
      </c>
      <c r="D812" s="64">
        <f>VLOOKUP(A812,'Medical Examinations'!$AS$1:$BC$2336,3,)</f>
        <v>11.86</v>
      </c>
      <c r="E812" s="64" t="str">
        <f>VLOOKUP(A812,'Medical Examinations'!$AS$1:$BC$2336,6,)</f>
        <v>No</v>
      </c>
      <c r="F812" s="64" t="str">
        <f>VLOOKUP(A812,'Medical Examinations'!$AS$1:$BC$2336,4,)</f>
        <v>No</v>
      </c>
      <c r="G812" s="64" t="str">
        <f>VLOOKUP(A812,'Medical Examinations'!$AS$1:$BC$2336,5,)</f>
        <v>No</v>
      </c>
      <c r="H812" s="64">
        <f>VLOOKUP(A812,'Medical Examinations'!$AS$1:$BC$2336,8,)</f>
        <v>0</v>
      </c>
      <c r="I812" s="64" t="str">
        <f>VLOOKUP(A812,'Medical Examinations'!$AS$1:$BC$2336,7,)</f>
        <v>No</v>
      </c>
      <c r="J812" s="64" t="str">
        <f>VLOOKUP(A812,'Medical Examinations'!$AS$1:$BC$2336,11,)</f>
        <v>Obesity</v>
      </c>
      <c r="K812" s="64" t="str">
        <f>VLOOKUP(A812,'Medical Examinations'!$AS$1:$BC$2336,10,)</f>
        <v>Diabetes</v>
      </c>
      <c r="L812" s="64" t="str">
        <f>VLOOKUP(A812,'Hospitalisation Details'!$L$2:$R$2342,2,)</f>
        <v>23-09-1960</v>
      </c>
      <c r="M812" s="65">
        <f>VLOOKUP(A812,'Hospitalisation Details'!$L$2:$R$2345,7,)</f>
        <v>12981</v>
      </c>
      <c r="N812" s="64" t="str">
        <f>VLOOKUP(A812,'Hospitalisation Details'!$L$2:$R$2342,4,)</f>
        <v>tier - 3</v>
      </c>
      <c r="O812" s="64" t="str">
        <f>VLOOKUP(A812,'Hospitalisation Details'!$L$2:$R$2342,5,)</f>
        <v>tier - 3</v>
      </c>
      <c r="P812" s="64" t="str">
        <f>VLOOKUP(A812,'Hospitalisation Details'!$L$2:$R$2342,6,)</f>
        <v>R1013</v>
      </c>
      <c r="Q812" s="64">
        <f>VLOOKUP(A812,'Hospitalisation Details'!$L$2:$R$2342,3,)</f>
        <v>62</v>
      </c>
      <c r="R812" s="64">
        <f>VLOOKUP(A812,'Hospitalisation Details'!$L$2:$U$2342,10,)</f>
        <v>23</v>
      </c>
      <c r="S812" s="64" t="str">
        <f>VLOOKUP(A812,'Hospitalisation Details'!$L$2:$U$2342,8,)</f>
        <v>Sep</v>
      </c>
      <c r="T812" s="126">
        <f>VLOOKUP(A812,'Hospitalisation Details'!$L$2:$U$2342,9,)</f>
        <v>1960</v>
      </c>
    </row>
    <row r="813" spans="1:20" ht="15.5" x14ac:dyDescent="0.35">
      <c r="A813" s="124" t="s">
        <v>1559</v>
      </c>
      <c r="B813" s="64" t="str">
        <f>VLOOKUP(A813,'Medical Examinations'!$AS$1:$BC$2336,9,)</f>
        <v>Tom</v>
      </c>
      <c r="C813" s="64">
        <f>VLOOKUP(A813,'Medical Examinations'!$AS$1:$BC$2336,2,)</f>
        <v>37.4</v>
      </c>
      <c r="D813" s="64">
        <f>VLOOKUP(A813,'Medical Examinations'!$AS$1:$BC$2336,3,)</f>
        <v>11.46</v>
      </c>
      <c r="E813" s="64" t="str">
        <f>VLOOKUP(A813,'Medical Examinations'!$AS$1:$BC$2336,6,)</f>
        <v>No</v>
      </c>
      <c r="F813" s="64" t="str">
        <f>VLOOKUP(A813,'Medical Examinations'!$AS$1:$BC$2336,4,)</f>
        <v>No</v>
      </c>
      <c r="G813" s="64" t="str">
        <f>VLOOKUP(A813,'Medical Examinations'!$AS$1:$BC$2336,5,)</f>
        <v>No</v>
      </c>
      <c r="H813" s="64">
        <f>VLOOKUP(A813,'Medical Examinations'!$AS$1:$BC$2336,8,)</f>
        <v>0</v>
      </c>
      <c r="I813" s="64" t="str">
        <f>VLOOKUP(A813,'Medical Examinations'!$AS$1:$BC$2336,7,)</f>
        <v>No</v>
      </c>
      <c r="J813" s="64" t="str">
        <f>VLOOKUP(A813,'Medical Examinations'!$AS$1:$BC$2336,11,)</f>
        <v>Obesity</v>
      </c>
      <c r="K813" s="64" t="str">
        <f>VLOOKUP(A813,'Medical Examinations'!$AS$1:$BC$2336,10,)</f>
        <v>Diabetes</v>
      </c>
      <c r="L813" s="64" t="str">
        <f>VLOOKUP(A813,'Hospitalisation Details'!$L$2:$R$2342,2,)</f>
        <v>22-06-1960</v>
      </c>
      <c r="M813" s="65">
        <f>VLOOKUP(A813,'Hospitalisation Details'!$L$2:$R$2345,7,)</f>
        <v>12979</v>
      </c>
      <c r="N813" s="64" t="str">
        <f>VLOOKUP(A813,'Hospitalisation Details'!$L$2:$R$2342,4,)</f>
        <v>tier - 3</v>
      </c>
      <c r="O813" s="64" t="str">
        <f>VLOOKUP(A813,'Hospitalisation Details'!$L$2:$R$2342,5,)</f>
        <v>tier - 1</v>
      </c>
      <c r="P813" s="64" t="str">
        <f>VLOOKUP(A813,'Hospitalisation Details'!$L$2:$R$2342,6,)</f>
        <v>R1011</v>
      </c>
      <c r="Q813" s="64">
        <f>VLOOKUP(A813,'Hospitalisation Details'!$L$2:$R$2342,3,)</f>
        <v>62</v>
      </c>
      <c r="R813" s="64">
        <f>VLOOKUP(A813,'Hospitalisation Details'!$L$2:$U$2342,10,)</f>
        <v>22</v>
      </c>
      <c r="S813" s="64" t="str">
        <f>VLOOKUP(A813,'Hospitalisation Details'!$L$2:$U$2342,8,)</f>
        <v>Jun</v>
      </c>
      <c r="T813" s="126">
        <f>VLOOKUP(A813,'Hospitalisation Details'!$L$2:$U$2342,9,)</f>
        <v>1960</v>
      </c>
    </row>
    <row r="814" spans="1:20" ht="15.5" x14ac:dyDescent="0.35">
      <c r="A814" s="124" t="s">
        <v>1558</v>
      </c>
      <c r="B814" s="64" t="str">
        <f>VLOOKUP(A814,'Medical Examinations'!$AS$1:$BC$2336,9,)</f>
        <v>Jonathan</v>
      </c>
      <c r="C814" s="64">
        <f>VLOOKUP(A814,'Medical Examinations'!$AS$1:$BC$2336,2,)</f>
        <v>21.4</v>
      </c>
      <c r="D814" s="64">
        <f>VLOOKUP(A814,'Medical Examinations'!$AS$1:$BC$2336,3,)</f>
        <v>9.0299999999999994</v>
      </c>
      <c r="E814" s="64" t="str">
        <f>VLOOKUP(A814,'Medical Examinations'!$AS$1:$BC$2336,6,)</f>
        <v>No</v>
      </c>
      <c r="F814" s="64" t="str">
        <f>VLOOKUP(A814,'Medical Examinations'!$AS$1:$BC$2336,4,)</f>
        <v>No</v>
      </c>
      <c r="G814" s="64" t="str">
        <f>VLOOKUP(A814,'Medical Examinations'!$AS$1:$BC$2336,5,)</f>
        <v>No</v>
      </c>
      <c r="H814" s="64">
        <f>VLOOKUP(A814,'Medical Examinations'!$AS$1:$BC$2336,8,)</f>
        <v>0</v>
      </c>
      <c r="I814" s="64" t="str">
        <f>VLOOKUP(A814,'Medical Examinations'!$AS$1:$BC$2336,7,)</f>
        <v>No</v>
      </c>
      <c r="J814" s="64" t="str">
        <f>VLOOKUP(A814,'Medical Examinations'!$AS$1:$BC$2336,11,)</f>
        <v xml:space="preserve">Normal Weight 
</v>
      </c>
      <c r="K814" s="64" t="str">
        <f>VLOOKUP(A814,'Medical Examinations'!$AS$1:$BC$2336,10,)</f>
        <v>Diabetes</v>
      </c>
      <c r="L814" s="64" t="str">
        <f>VLOOKUP(A814,'Hospitalisation Details'!$L$2:$R$2342,2,)</f>
        <v>04-11-1960</v>
      </c>
      <c r="M814" s="65">
        <f>VLOOKUP(A814,'Hospitalisation Details'!$L$2:$R$2345,7,)</f>
        <v>12957</v>
      </c>
      <c r="N814" s="64" t="str">
        <f>VLOOKUP(A814,'Hospitalisation Details'!$L$2:$R$2342,4,)</f>
        <v>tier - 3</v>
      </c>
      <c r="O814" s="64" t="str">
        <f>VLOOKUP(A814,'Hospitalisation Details'!$L$2:$R$2342,5,)</f>
        <v>tier - 1</v>
      </c>
      <c r="P814" s="64" t="str">
        <f>VLOOKUP(A814,'Hospitalisation Details'!$L$2:$R$2342,6,)</f>
        <v>R1011</v>
      </c>
      <c r="Q814" s="64">
        <f>VLOOKUP(A814,'Hospitalisation Details'!$L$2:$R$2342,3,)</f>
        <v>62</v>
      </c>
      <c r="R814" s="64">
        <f>VLOOKUP(A814,'Hospitalisation Details'!$L$2:$U$2342,10,)</f>
        <v>4</v>
      </c>
      <c r="S814" s="64" t="str">
        <f>VLOOKUP(A814,'Hospitalisation Details'!$L$2:$U$2342,8,)</f>
        <v>Nov</v>
      </c>
      <c r="T814" s="126">
        <f>VLOOKUP(A814,'Hospitalisation Details'!$L$2:$U$2342,9,)</f>
        <v>1960</v>
      </c>
    </row>
    <row r="815" spans="1:20" ht="15.5" x14ac:dyDescent="0.35">
      <c r="A815" s="124" t="s">
        <v>1557</v>
      </c>
      <c r="B815" s="64" t="str">
        <f>VLOOKUP(A815,'Medical Examinations'!$AS$1:$BC$2336,9,)</f>
        <v>Wayne A.</v>
      </c>
      <c r="C815" s="64">
        <f>VLOOKUP(A815,'Medical Examinations'!$AS$1:$BC$2336,2,)</f>
        <v>38.380000000000003</v>
      </c>
      <c r="D815" s="64">
        <f>VLOOKUP(A815,'Medical Examinations'!$AS$1:$BC$2336,3,)</f>
        <v>8.26</v>
      </c>
      <c r="E815" s="64" t="str">
        <f>VLOOKUP(A815,'Medical Examinations'!$AS$1:$BC$2336,6,)</f>
        <v>Yes</v>
      </c>
      <c r="F815" s="64" t="str">
        <f>VLOOKUP(A815,'Medical Examinations'!$AS$1:$BC$2336,4,)</f>
        <v>No</v>
      </c>
      <c r="G815" s="64" t="str">
        <f>VLOOKUP(A815,'Medical Examinations'!$AS$1:$BC$2336,5,)</f>
        <v>No</v>
      </c>
      <c r="H815" s="64">
        <f>VLOOKUP(A815,'Medical Examinations'!$AS$1:$BC$2336,8,)</f>
        <v>2</v>
      </c>
      <c r="I815" s="64" t="str">
        <f>VLOOKUP(A815,'Medical Examinations'!$AS$1:$BC$2336,7,)</f>
        <v>No</v>
      </c>
      <c r="J815" s="64" t="str">
        <f>VLOOKUP(A815,'Medical Examinations'!$AS$1:$BC$2336,11,)</f>
        <v>Obesity</v>
      </c>
      <c r="K815" s="64" t="str">
        <f>VLOOKUP(A815,'Medical Examinations'!$AS$1:$BC$2336,10,)</f>
        <v>Diabetes</v>
      </c>
      <c r="L815" s="64" t="str">
        <f>VLOOKUP(A815,'Hospitalisation Details'!$L$2:$R$2342,2,)</f>
        <v>20-08-1961</v>
      </c>
      <c r="M815" s="65">
        <f>VLOOKUP(A815,'Hospitalisation Details'!$L$2:$R$2345,7,)</f>
        <v>12950</v>
      </c>
      <c r="N815" s="64" t="str">
        <f>VLOOKUP(A815,'Hospitalisation Details'!$L$2:$R$2342,4,)</f>
        <v>tier - 3</v>
      </c>
      <c r="O815" s="64" t="str">
        <f>VLOOKUP(A815,'Hospitalisation Details'!$L$2:$R$2342,5,)</f>
        <v>tier - 1</v>
      </c>
      <c r="P815" s="64" t="str">
        <f>VLOOKUP(A815,'Hospitalisation Details'!$L$2:$R$2342,6,)</f>
        <v>R1012</v>
      </c>
      <c r="Q815" s="64">
        <f>VLOOKUP(A815,'Hospitalisation Details'!$L$2:$R$2342,3,)</f>
        <v>61</v>
      </c>
      <c r="R815" s="64">
        <f>VLOOKUP(A815,'Hospitalisation Details'!$L$2:$U$2342,10,)</f>
        <v>20</v>
      </c>
      <c r="S815" s="64" t="str">
        <f>VLOOKUP(A815,'Hospitalisation Details'!$L$2:$U$2342,8,)</f>
        <v>Aug</v>
      </c>
      <c r="T815" s="126">
        <f>VLOOKUP(A815,'Hospitalisation Details'!$L$2:$U$2342,9,)</f>
        <v>1961</v>
      </c>
    </row>
    <row r="816" spans="1:20" ht="15.5" x14ac:dyDescent="0.35">
      <c r="A816" s="124" t="s">
        <v>1556</v>
      </c>
      <c r="B816" s="64" t="str">
        <f>VLOOKUP(A816,'Medical Examinations'!$AS$1:$BC$2336,9,)</f>
        <v>Nobuyori</v>
      </c>
      <c r="C816" s="64">
        <f>VLOOKUP(A816,'Medical Examinations'!$AS$1:$BC$2336,2,)</f>
        <v>33.659999999999997</v>
      </c>
      <c r="D816" s="64">
        <f>VLOOKUP(A816,'Medical Examinations'!$AS$1:$BC$2336,3,)</f>
        <v>5.42</v>
      </c>
      <c r="E816" s="64" t="str">
        <f>VLOOKUP(A816,'Medical Examinations'!$AS$1:$BC$2336,6,)</f>
        <v>Yes</v>
      </c>
      <c r="F816" s="64" t="str">
        <f>VLOOKUP(A816,'Medical Examinations'!$AS$1:$BC$2336,4,)</f>
        <v>No</v>
      </c>
      <c r="G816" s="64" t="str">
        <f>VLOOKUP(A816,'Medical Examinations'!$AS$1:$BC$2336,5,)</f>
        <v>No</v>
      </c>
      <c r="H816" s="64">
        <f>VLOOKUP(A816,'Medical Examinations'!$AS$1:$BC$2336,8,)</f>
        <v>2</v>
      </c>
      <c r="I816" s="64" t="str">
        <f>VLOOKUP(A816,'Medical Examinations'!$AS$1:$BC$2336,7,)</f>
        <v>No</v>
      </c>
      <c r="J816" s="64" t="str">
        <f>VLOOKUP(A816,'Medical Examinations'!$AS$1:$BC$2336,11,)</f>
        <v>Obesity</v>
      </c>
      <c r="K816" s="64" t="str">
        <f>VLOOKUP(A816,'Medical Examinations'!$AS$1:$BC$2336,10,)</f>
        <v>Normal</v>
      </c>
      <c r="L816" s="64" t="str">
        <f>VLOOKUP(A816,'Hospitalisation Details'!$L$2:$R$2342,2,)</f>
        <v>22-12-1966</v>
      </c>
      <c r="M816" s="65">
        <f>VLOOKUP(A816,'Hospitalisation Details'!$L$2:$R$2345,7,)</f>
        <v>12949</v>
      </c>
      <c r="N816" s="64" t="str">
        <f>VLOOKUP(A816,'Hospitalisation Details'!$L$2:$R$2342,4,)</f>
        <v>tier - 3</v>
      </c>
      <c r="O816" s="64" t="str">
        <f>VLOOKUP(A816,'Hospitalisation Details'!$L$2:$R$2342,5,)</f>
        <v>tier - 3</v>
      </c>
      <c r="P816" s="64" t="str">
        <f>VLOOKUP(A816,'Hospitalisation Details'!$L$2:$R$2342,6,)</f>
        <v>R1013</v>
      </c>
      <c r="Q816" s="64">
        <f>VLOOKUP(A816,'Hospitalisation Details'!$L$2:$R$2342,3,)</f>
        <v>56</v>
      </c>
      <c r="R816" s="64">
        <f>VLOOKUP(A816,'Hospitalisation Details'!$L$2:$U$2342,10,)</f>
        <v>22</v>
      </c>
      <c r="S816" s="64" t="str">
        <f>VLOOKUP(A816,'Hospitalisation Details'!$L$2:$U$2342,8,)</f>
        <v>Dec</v>
      </c>
      <c r="T816" s="126">
        <f>VLOOKUP(A816,'Hospitalisation Details'!$L$2:$U$2342,9,)</f>
        <v>1966</v>
      </c>
    </row>
    <row r="817" spans="1:20" ht="15.5" x14ac:dyDescent="0.35">
      <c r="A817" s="124" t="s">
        <v>1555</v>
      </c>
      <c r="B817" s="64" t="str">
        <f>VLOOKUP(A817,'Medical Examinations'!$AS$1:$BC$2336,9,)</f>
        <v>Rich</v>
      </c>
      <c r="C817" s="64">
        <f>VLOOKUP(A817,'Medical Examinations'!$AS$1:$BC$2336,2,)</f>
        <v>31.79</v>
      </c>
      <c r="D817" s="64">
        <f>VLOOKUP(A817,'Medical Examinations'!$AS$1:$BC$2336,3,)</f>
        <v>11.33</v>
      </c>
      <c r="E817" s="64" t="str">
        <f>VLOOKUP(A817,'Medical Examinations'!$AS$1:$BC$2336,6,)</f>
        <v>Yes</v>
      </c>
      <c r="F817" s="64" t="str">
        <f>VLOOKUP(A817,'Medical Examinations'!$AS$1:$BC$2336,4,)</f>
        <v>No</v>
      </c>
      <c r="G817" s="64" t="str">
        <f>VLOOKUP(A817,'Medical Examinations'!$AS$1:$BC$2336,5,)</f>
        <v>Yes</v>
      </c>
      <c r="H817" s="64">
        <f>VLOOKUP(A817,'Medical Examinations'!$AS$1:$BC$2336,8,)</f>
        <v>1</v>
      </c>
      <c r="I817" s="64" t="str">
        <f>VLOOKUP(A817,'Medical Examinations'!$AS$1:$BC$2336,7,)</f>
        <v>No</v>
      </c>
      <c r="J817" s="64" t="str">
        <f>VLOOKUP(A817,'Medical Examinations'!$AS$1:$BC$2336,11,)</f>
        <v>Obesity</v>
      </c>
      <c r="K817" s="64" t="str">
        <f>VLOOKUP(A817,'Medical Examinations'!$AS$1:$BC$2336,10,)</f>
        <v>Diabetes</v>
      </c>
      <c r="L817" s="64" t="str">
        <f>VLOOKUP(A817,'Hospitalisation Details'!$L$2:$R$2342,2,)</f>
        <v>14-08-1963</v>
      </c>
      <c r="M817" s="65">
        <f>VLOOKUP(A817,'Hospitalisation Details'!$L$2:$R$2345,7,)</f>
        <v>12929</v>
      </c>
      <c r="N817" s="64" t="str">
        <f>VLOOKUP(A817,'Hospitalisation Details'!$L$2:$R$2342,4,)</f>
        <v>tier - 3</v>
      </c>
      <c r="O817" s="64" t="str">
        <f>VLOOKUP(A817,'Hospitalisation Details'!$L$2:$R$2342,5,)</f>
        <v>tier - 2</v>
      </c>
      <c r="P817" s="64" t="str">
        <f>VLOOKUP(A817,'Hospitalisation Details'!$L$2:$R$2342,6,)</f>
        <v>R1013</v>
      </c>
      <c r="Q817" s="64">
        <f>VLOOKUP(A817,'Hospitalisation Details'!$L$2:$R$2342,3,)</f>
        <v>59</v>
      </c>
      <c r="R817" s="64">
        <f>VLOOKUP(A817,'Hospitalisation Details'!$L$2:$U$2342,10,)</f>
        <v>14</v>
      </c>
      <c r="S817" s="64" t="str">
        <f>VLOOKUP(A817,'Hospitalisation Details'!$L$2:$U$2342,8,)</f>
        <v>Aug</v>
      </c>
      <c r="T817" s="126">
        <f>VLOOKUP(A817,'Hospitalisation Details'!$L$2:$U$2342,9,)</f>
        <v>1963</v>
      </c>
    </row>
    <row r="818" spans="1:20" ht="15.5" x14ac:dyDescent="0.35">
      <c r="A818" s="124" t="s">
        <v>1554</v>
      </c>
      <c r="B818" s="64" t="str">
        <f>VLOOKUP(A818,'Medical Examinations'!$AS$1:$BC$2336,9,)</f>
        <v>Marcos S</v>
      </c>
      <c r="C818" s="64">
        <f>VLOOKUP(A818,'Medical Examinations'!$AS$1:$BC$2336,2,)</f>
        <v>29.7</v>
      </c>
      <c r="D818" s="64">
        <f>VLOOKUP(A818,'Medical Examinations'!$AS$1:$BC$2336,3,)</f>
        <v>7.69</v>
      </c>
      <c r="E818" s="64" t="str">
        <f>VLOOKUP(A818,'Medical Examinations'!$AS$1:$BC$2336,6,)</f>
        <v>Yes</v>
      </c>
      <c r="F818" s="64" t="str">
        <f>VLOOKUP(A818,'Medical Examinations'!$AS$1:$BC$2336,4,)</f>
        <v>No</v>
      </c>
      <c r="G818" s="64" t="str">
        <f>VLOOKUP(A818,'Medical Examinations'!$AS$1:$BC$2336,5,)</f>
        <v>Yes</v>
      </c>
      <c r="H818" s="64">
        <f>VLOOKUP(A818,'Medical Examinations'!$AS$1:$BC$2336,8,)</f>
        <v>1</v>
      </c>
      <c r="I818" s="64" t="str">
        <f>VLOOKUP(A818,'Medical Examinations'!$AS$1:$BC$2336,7,)</f>
        <v>No</v>
      </c>
      <c r="J818" s="64" t="str">
        <f>VLOOKUP(A818,'Medical Examinations'!$AS$1:$BC$2336,11,)</f>
        <v>Over weight</v>
      </c>
      <c r="K818" s="64" t="str">
        <f>VLOOKUP(A818,'Medical Examinations'!$AS$1:$BC$2336,10,)</f>
        <v>Diabetes</v>
      </c>
      <c r="L818" s="64" t="str">
        <f>VLOOKUP(A818,'Hospitalisation Details'!$L$2:$R$2342,2,)</f>
        <v>01-09-1963</v>
      </c>
      <c r="M818" s="65">
        <f>VLOOKUP(A818,'Hospitalisation Details'!$L$2:$R$2345,7,)</f>
        <v>12926</v>
      </c>
      <c r="N818" s="64" t="str">
        <f>VLOOKUP(A818,'Hospitalisation Details'!$L$2:$R$2342,4,)</f>
        <v>tier - 3</v>
      </c>
      <c r="O818" s="64" t="str">
        <f>VLOOKUP(A818,'Hospitalisation Details'!$L$2:$R$2342,5,)</f>
        <v>tier - 2</v>
      </c>
      <c r="P818" s="64" t="str">
        <f>VLOOKUP(A818,'Hospitalisation Details'!$L$2:$R$2342,6,)</f>
        <v>R1013</v>
      </c>
      <c r="Q818" s="64">
        <f>VLOOKUP(A818,'Hospitalisation Details'!$L$2:$R$2342,3,)</f>
        <v>59</v>
      </c>
      <c r="R818" s="64">
        <f>VLOOKUP(A818,'Hospitalisation Details'!$L$2:$U$2342,10,)</f>
        <v>1</v>
      </c>
      <c r="S818" s="64" t="str">
        <f>VLOOKUP(A818,'Hospitalisation Details'!$L$2:$U$2342,8,)</f>
        <v>Sep</v>
      </c>
      <c r="T818" s="126">
        <f>VLOOKUP(A818,'Hospitalisation Details'!$L$2:$U$2342,9,)</f>
        <v>1963</v>
      </c>
    </row>
    <row r="819" spans="1:20" ht="15.5" x14ac:dyDescent="0.35">
      <c r="A819" s="124" t="s">
        <v>1553</v>
      </c>
      <c r="B819" s="64" t="str">
        <f>VLOOKUP(A819,'Medical Examinations'!$AS$1:$BC$2336,9,)</f>
        <v>Dave</v>
      </c>
      <c r="C819" s="64">
        <f>VLOOKUP(A819,'Medical Examinations'!$AS$1:$BC$2336,2,)</f>
        <v>25.46</v>
      </c>
      <c r="D819" s="64">
        <f>VLOOKUP(A819,'Medical Examinations'!$AS$1:$BC$2336,3,)</f>
        <v>8.77</v>
      </c>
      <c r="E819" s="64" t="str">
        <f>VLOOKUP(A819,'Medical Examinations'!$AS$1:$BC$2336,6,)</f>
        <v>Yes</v>
      </c>
      <c r="F819" s="64" t="str">
        <f>VLOOKUP(A819,'Medical Examinations'!$AS$1:$BC$2336,4,)</f>
        <v>No</v>
      </c>
      <c r="G819" s="64" t="str">
        <f>VLOOKUP(A819,'Medical Examinations'!$AS$1:$BC$2336,5,)</f>
        <v>Yes</v>
      </c>
      <c r="H819" s="64">
        <f>VLOOKUP(A819,'Medical Examinations'!$AS$1:$BC$2336,8,)</f>
        <v>1</v>
      </c>
      <c r="I819" s="64" t="str">
        <f>VLOOKUP(A819,'Medical Examinations'!$AS$1:$BC$2336,7,)</f>
        <v>No</v>
      </c>
      <c r="J819" s="64" t="str">
        <f>VLOOKUP(A819,'Medical Examinations'!$AS$1:$BC$2336,11,)</f>
        <v>Over weight</v>
      </c>
      <c r="K819" s="64" t="str">
        <f>VLOOKUP(A819,'Medical Examinations'!$AS$1:$BC$2336,10,)</f>
        <v>Diabetes</v>
      </c>
      <c r="L819" s="64" t="str">
        <f>VLOOKUP(A819,'Hospitalisation Details'!$L$2:$R$2342,2,)</f>
        <v>16-08-1963</v>
      </c>
      <c r="M819" s="65">
        <f>VLOOKUP(A819,'Hospitalisation Details'!$L$2:$R$2345,7,)</f>
        <v>12914</v>
      </c>
      <c r="N819" s="64" t="str">
        <f>VLOOKUP(A819,'Hospitalisation Details'!$L$2:$R$2342,4,)</f>
        <v>tier - 3</v>
      </c>
      <c r="O819" s="64" t="str">
        <f>VLOOKUP(A819,'Hospitalisation Details'!$L$2:$R$2342,5,)</f>
        <v>tier - 2</v>
      </c>
      <c r="P819" s="64" t="str">
        <f>VLOOKUP(A819,'Hospitalisation Details'!$L$2:$R$2342,6,)</f>
        <v>R1016</v>
      </c>
      <c r="Q819" s="64">
        <f>VLOOKUP(A819,'Hospitalisation Details'!$L$2:$R$2342,3,)</f>
        <v>59</v>
      </c>
      <c r="R819" s="64">
        <f>VLOOKUP(A819,'Hospitalisation Details'!$L$2:$U$2342,10,)</f>
        <v>16</v>
      </c>
      <c r="S819" s="64" t="str">
        <f>VLOOKUP(A819,'Hospitalisation Details'!$L$2:$U$2342,8,)</f>
        <v>Aug</v>
      </c>
      <c r="T819" s="126">
        <f>VLOOKUP(A819,'Hospitalisation Details'!$L$2:$U$2342,9,)</f>
        <v>1963</v>
      </c>
    </row>
    <row r="820" spans="1:20" ht="15.5" x14ac:dyDescent="0.35">
      <c r="A820" s="124" t="s">
        <v>1552</v>
      </c>
      <c r="B820" s="64" t="str">
        <f>VLOOKUP(A820,'Medical Examinations'!$AS$1:$BC$2336,9,)</f>
        <v>Andy</v>
      </c>
      <c r="C820" s="64">
        <f>VLOOKUP(A820,'Medical Examinations'!$AS$1:$BC$2336,2,)</f>
        <v>39.14</v>
      </c>
      <c r="D820" s="64">
        <f>VLOOKUP(A820,'Medical Examinations'!$AS$1:$BC$2336,3,)</f>
        <v>4.91</v>
      </c>
      <c r="E820" s="64" t="str">
        <f>VLOOKUP(A820,'Medical Examinations'!$AS$1:$BC$2336,6,)</f>
        <v>No</v>
      </c>
      <c r="F820" s="64" t="str">
        <f>VLOOKUP(A820,'Medical Examinations'!$AS$1:$BC$2336,4,)</f>
        <v>yes</v>
      </c>
      <c r="G820" s="64" t="str">
        <f>VLOOKUP(A820,'Medical Examinations'!$AS$1:$BC$2336,5,)</f>
        <v>No</v>
      </c>
      <c r="H820" s="64">
        <f>VLOOKUP(A820,'Medical Examinations'!$AS$1:$BC$2336,8,)</f>
        <v>1</v>
      </c>
      <c r="I820" s="64" t="str">
        <f>VLOOKUP(A820,'Medical Examinations'!$AS$1:$BC$2336,7,)</f>
        <v>No</v>
      </c>
      <c r="J820" s="64" t="str">
        <f>VLOOKUP(A820,'Medical Examinations'!$AS$1:$BC$2336,11,)</f>
        <v>Obesity</v>
      </c>
      <c r="K820" s="64" t="str">
        <f>VLOOKUP(A820,'Medical Examinations'!$AS$1:$BC$2336,10,)</f>
        <v>Normal</v>
      </c>
      <c r="L820" s="64" t="str">
        <f>VLOOKUP(A820,'Hospitalisation Details'!$L$2:$R$2342,2,)</f>
        <v>09-07-2004</v>
      </c>
      <c r="M820" s="65">
        <f>VLOOKUP(A820,'Hospitalisation Details'!$L$2:$R$2345,7,)</f>
        <v>12890</v>
      </c>
      <c r="N820" s="64" t="str">
        <f>VLOOKUP(A820,'Hospitalisation Details'!$L$2:$R$2342,4,)</f>
        <v>tier - 3</v>
      </c>
      <c r="O820" s="64" t="str">
        <f>VLOOKUP(A820,'Hospitalisation Details'!$L$2:$R$2342,5,)</f>
        <v>tier - 1</v>
      </c>
      <c r="P820" s="64" t="str">
        <f>VLOOKUP(A820,'Hospitalisation Details'!$L$2:$R$2342,6,)</f>
        <v>R1019</v>
      </c>
      <c r="Q820" s="64">
        <f>VLOOKUP(A820,'Hospitalisation Details'!$L$2:$R$2342,3,)</f>
        <v>18</v>
      </c>
      <c r="R820" s="64">
        <f>VLOOKUP(A820,'Hospitalisation Details'!$L$2:$U$2342,10,)</f>
        <v>9</v>
      </c>
      <c r="S820" s="64" t="str">
        <f>VLOOKUP(A820,'Hospitalisation Details'!$L$2:$U$2342,8,)</f>
        <v>Jul</v>
      </c>
      <c r="T820" s="126">
        <f>VLOOKUP(A820,'Hospitalisation Details'!$L$2:$U$2342,9,)</f>
        <v>2004</v>
      </c>
    </row>
    <row r="821" spans="1:20" ht="15.5" x14ac:dyDescent="0.35">
      <c r="A821" s="124" t="s">
        <v>1551</v>
      </c>
      <c r="B821" s="64" t="str">
        <f>VLOOKUP(A821,'Medical Examinations'!$AS$1:$BC$2336,9,)</f>
        <v>Mary</v>
      </c>
      <c r="C821" s="64">
        <f>VLOOKUP(A821,'Medical Examinations'!$AS$1:$BC$2336,2,)</f>
        <v>41.2</v>
      </c>
      <c r="D821" s="64">
        <f>VLOOKUP(A821,'Medical Examinations'!$AS$1:$BC$2336,3,)</f>
        <v>4.95</v>
      </c>
      <c r="E821" s="64" t="str">
        <f>VLOOKUP(A821,'Medical Examinations'!$AS$1:$BC$2336,6,)</f>
        <v>No</v>
      </c>
      <c r="F821" s="64" t="str">
        <f>VLOOKUP(A821,'Medical Examinations'!$AS$1:$BC$2336,4,)</f>
        <v>No</v>
      </c>
      <c r="G821" s="64" t="str">
        <f>VLOOKUP(A821,'Medical Examinations'!$AS$1:$BC$2336,5,)</f>
        <v>No</v>
      </c>
      <c r="H821" s="64">
        <f>VLOOKUP(A821,'Medical Examinations'!$AS$1:$BC$2336,8,)</f>
        <v>1</v>
      </c>
      <c r="I821" s="64" t="str">
        <f>VLOOKUP(A821,'Medical Examinations'!$AS$1:$BC$2336,7,)</f>
        <v>No</v>
      </c>
      <c r="J821" s="64" t="str">
        <f>VLOOKUP(A821,'Medical Examinations'!$AS$1:$BC$2336,11,)</f>
        <v>Obesity</v>
      </c>
      <c r="K821" s="64" t="str">
        <f>VLOOKUP(A821,'Medical Examinations'!$AS$1:$BC$2336,10,)</f>
        <v>Normal</v>
      </c>
      <c r="L821" s="64" t="str">
        <f>VLOOKUP(A821,'Hospitalisation Details'!$L$2:$R$2342,2,)</f>
        <v>06-08-1984</v>
      </c>
      <c r="M821" s="65">
        <f>VLOOKUP(A821,'Hospitalisation Details'!$L$2:$R$2345,7,)</f>
        <v>12870</v>
      </c>
      <c r="N821" s="64" t="str">
        <f>VLOOKUP(A821,'Hospitalisation Details'!$L$2:$R$2342,4,)</f>
        <v>tier - 3</v>
      </c>
      <c r="O821" s="64" t="str">
        <f>VLOOKUP(A821,'Hospitalisation Details'!$L$2:$R$2342,5,)</f>
        <v>tier - 3</v>
      </c>
      <c r="P821" s="64" t="str">
        <f>VLOOKUP(A821,'Hospitalisation Details'!$L$2:$R$2342,6,)</f>
        <v>R1012</v>
      </c>
      <c r="Q821" s="64">
        <f>VLOOKUP(A821,'Hospitalisation Details'!$L$2:$R$2342,3,)</f>
        <v>38</v>
      </c>
      <c r="R821" s="64">
        <f>VLOOKUP(A821,'Hospitalisation Details'!$L$2:$U$2342,10,)</f>
        <v>6</v>
      </c>
      <c r="S821" s="64" t="str">
        <f>VLOOKUP(A821,'Hospitalisation Details'!$L$2:$U$2342,8,)</f>
        <v>Aug</v>
      </c>
      <c r="T821" s="126">
        <f>VLOOKUP(A821,'Hospitalisation Details'!$L$2:$U$2342,9,)</f>
        <v>1984</v>
      </c>
    </row>
    <row r="822" spans="1:20" ht="15.5" x14ac:dyDescent="0.35">
      <c r="A822" s="124" t="s">
        <v>1550</v>
      </c>
      <c r="B822" s="64" t="str">
        <f>VLOOKUP(A822,'Medical Examinations'!$AS$1:$BC$2336,9,)</f>
        <v>Marcus B</v>
      </c>
      <c r="C822" s="64">
        <f>VLOOKUP(A822,'Medical Examinations'!$AS$1:$BC$2336,2,)</f>
        <v>28.81</v>
      </c>
      <c r="D822" s="64">
        <f>VLOOKUP(A822,'Medical Examinations'!$AS$1:$BC$2336,3,)</f>
        <v>10.8</v>
      </c>
      <c r="E822" s="64" t="str">
        <f>VLOOKUP(A822,'Medical Examinations'!$AS$1:$BC$2336,6,)</f>
        <v>Yes</v>
      </c>
      <c r="F822" s="64" t="str">
        <f>VLOOKUP(A822,'Medical Examinations'!$AS$1:$BC$2336,4,)</f>
        <v>No</v>
      </c>
      <c r="G822" s="64" t="str">
        <f>VLOOKUP(A822,'Medical Examinations'!$AS$1:$BC$2336,5,)</f>
        <v>Yes</v>
      </c>
      <c r="H822" s="64">
        <f>VLOOKUP(A822,'Medical Examinations'!$AS$1:$BC$2336,8,)</f>
        <v>1</v>
      </c>
      <c r="I822" s="64" t="str">
        <f>VLOOKUP(A822,'Medical Examinations'!$AS$1:$BC$2336,7,)</f>
        <v>No</v>
      </c>
      <c r="J822" s="64" t="str">
        <f>VLOOKUP(A822,'Medical Examinations'!$AS$1:$BC$2336,11,)</f>
        <v>Over weight</v>
      </c>
      <c r="K822" s="64" t="str">
        <f>VLOOKUP(A822,'Medical Examinations'!$AS$1:$BC$2336,10,)</f>
        <v>Diabetes</v>
      </c>
      <c r="L822" s="64" t="str">
        <f>VLOOKUP(A822,'Hospitalisation Details'!$L$2:$R$2342,2,)</f>
        <v>27-09-1963</v>
      </c>
      <c r="M822" s="65">
        <f>VLOOKUP(A822,'Hospitalisation Details'!$L$2:$R$2345,7,)</f>
        <v>12857</v>
      </c>
      <c r="N822" s="64" t="str">
        <f>VLOOKUP(A822,'Hospitalisation Details'!$L$2:$R$2342,4,)</f>
        <v>tier - 3</v>
      </c>
      <c r="O822" s="64" t="str">
        <f>VLOOKUP(A822,'Hospitalisation Details'!$L$2:$R$2342,5,)</f>
        <v>tier - 3</v>
      </c>
      <c r="P822" s="64" t="str">
        <f>VLOOKUP(A822,'Hospitalisation Details'!$L$2:$R$2342,6,)</f>
        <v>R1021</v>
      </c>
      <c r="Q822" s="64">
        <f>VLOOKUP(A822,'Hospitalisation Details'!$L$2:$R$2342,3,)</f>
        <v>59</v>
      </c>
      <c r="R822" s="64">
        <f>VLOOKUP(A822,'Hospitalisation Details'!$L$2:$U$2342,10,)</f>
        <v>27</v>
      </c>
      <c r="S822" s="64" t="str">
        <f>VLOOKUP(A822,'Hospitalisation Details'!$L$2:$U$2342,8,)</f>
        <v>Sep</v>
      </c>
      <c r="T822" s="126">
        <f>VLOOKUP(A822,'Hospitalisation Details'!$L$2:$U$2342,9,)</f>
        <v>1963</v>
      </c>
    </row>
    <row r="823" spans="1:20" ht="15.5" x14ac:dyDescent="0.35">
      <c r="A823" s="124" t="s">
        <v>1549</v>
      </c>
      <c r="B823" s="64" t="str">
        <f>VLOOKUP(A823,'Medical Examinations'!$AS$1:$BC$2336,9,)</f>
        <v>Thomas K.</v>
      </c>
      <c r="C823" s="64">
        <f>VLOOKUP(A823,'Medical Examinations'!$AS$1:$BC$2336,2,)</f>
        <v>37.409999999999997</v>
      </c>
      <c r="D823" s="64">
        <f>VLOOKUP(A823,'Medical Examinations'!$AS$1:$BC$2336,3,)</f>
        <v>7.21</v>
      </c>
      <c r="E823" s="64" t="str">
        <f>VLOOKUP(A823,'Medical Examinations'!$AS$1:$BC$2336,6,)</f>
        <v>No</v>
      </c>
      <c r="F823" s="64" t="str">
        <f>VLOOKUP(A823,'Medical Examinations'!$AS$1:$BC$2336,4,)</f>
        <v>No</v>
      </c>
      <c r="G823" s="64" t="str">
        <f>VLOOKUP(A823,'Medical Examinations'!$AS$1:$BC$2336,5,)</f>
        <v>No</v>
      </c>
      <c r="H823" s="64">
        <f>VLOOKUP(A823,'Medical Examinations'!$AS$1:$BC$2336,8,)</f>
        <v>2</v>
      </c>
      <c r="I823" s="64" t="str">
        <f>VLOOKUP(A823,'Medical Examinations'!$AS$1:$BC$2336,7,)</f>
        <v>No</v>
      </c>
      <c r="J823" s="64" t="str">
        <f>VLOOKUP(A823,'Medical Examinations'!$AS$1:$BC$2336,11,)</f>
        <v>Obesity</v>
      </c>
      <c r="K823" s="64" t="str">
        <f>VLOOKUP(A823,'Medical Examinations'!$AS$1:$BC$2336,10,)</f>
        <v>Diabetes</v>
      </c>
      <c r="L823" s="64" t="str">
        <f>VLOOKUP(A823,'Hospitalisation Details'!$L$2:$R$2342,2,)</f>
        <v>22-09-1973</v>
      </c>
      <c r="M823" s="65">
        <f>VLOOKUP(A823,'Hospitalisation Details'!$L$2:$R$2345,7,)</f>
        <v>12852</v>
      </c>
      <c r="N823" s="64" t="str">
        <f>VLOOKUP(A823,'Hospitalisation Details'!$L$2:$R$2342,4,)</f>
        <v>tier - 3</v>
      </c>
      <c r="O823" s="64" t="str">
        <f>VLOOKUP(A823,'Hospitalisation Details'!$L$2:$R$2342,5,)</f>
        <v>tier - 1</v>
      </c>
      <c r="P823" s="64" t="str">
        <f>VLOOKUP(A823,'Hospitalisation Details'!$L$2:$R$2342,6,)</f>
        <v>R1012</v>
      </c>
      <c r="Q823" s="64">
        <f>VLOOKUP(A823,'Hospitalisation Details'!$L$2:$R$2342,3,)</f>
        <v>49</v>
      </c>
      <c r="R823" s="64">
        <f>VLOOKUP(A823,'Hospitalisation Details'!$L$2:$U$2342,10,)</f>
        <v>22</v>
      </c>
      <c r="S823" s="64" t="str">
        <f>VLOOKUP(A823,'Hospitalisation Details'!$L$2:$U$2342,8,)</f>
        <v>Sep</v>
      </c>
      <c r="T823" s="126">
        <f>VLOOKUP(A823,'Hospitalisation Details'!$L$2:$U$2342,9,)</f>
        <v>1973</v>
      </c>
    </row>
    <row r="824" spans="1:20" ht="15.5" x14ac:dyDescent="0.35">
      <c r="A824" s="124" t="s">
        <v>1548</v>
      </c>
      <c r="B824" s="64" t="str">
        <f>VLOOKUP(A824,'Medical Examinations'!$AS$1:$BC$2336,9,)</f>
        <v>Robert</v>
      </c>
      <c r="C824" s="64">
        <f>VLOOKUP(A824,'Medical Examinations'!$AS$1:$BC$2336,2,)</f>
        <v>52.54</v>
      </c>
      <c r="D824" s="64">
        <f>VLOOKUP(A824,'Medical Examinations'!$AS$1:$BC$2336,3,)</f>
        <v>5.12</v>
      </c>
      <c r="E824" s="64" t="str">
        <f>VLOOKUP(A824,'Medical Examinations'!$AS$1:$BC$2336,6,)</f>
        <v>No</v>
      </c>
      <c r="F824" s="64" t="str">
        <f>VLOOKUP(A824,'Medical Examinations'!$AS$1:$BC$2336,4,)</f>
        <v>No</v>
      </c>
      <c r="G824" s="64" t="str">
        <f>VLOOKUP(A824,'Medical Examinations'!$AS$1:$BC$2336,5,)</f>
        <v>Yes</v>
      </c>
      <c r="H824" s="64">
        <f>VLOOKUP(A824,'Medical Examinations'!$AS$1:$BC$2336,8,)</f>
        <v>1</v>
      </c>
      <c r="I824" s="64" t="str">
        <f>VLOOKUP(A824,'Medical Examinations'!$AS$1:$BC$2336,7,)</f>
        <v>No</v>
      </c>
      <c r="J824" s="64" t="str">
        <f>VLOOKUP(A824,'Medical Examinations'!$AS$1:$BC$2336,11,)</f>
        <v>Obesity</v>
      </c>
      <c r="K824" s="64" t="str">
        <f>VLOOKUP(A824,'Medical Examinations'!$AS$1:$BC$2336,10,)</f>
        <v>Normal</v>
      </c>
      <c r="L824" s="64" t="str">
        <f>VLOOKUP(A824,'Hospitalisation Details'!$L$2:$R$2342,2,)</f>
        <v>27-09-1993</v>
      </c>
      <c r="M824" s="65">
        <f>VLOOKUP(A824,'Hospitalisation Details'!$L$2:$R$2345,7,)</f>
        <v>12847</v>
      </c>
      <c r="N824" s="64" t="str">
        <f>VLOOKUP(A824,'Hospitalisation Details'!$L$2:$R$2342,4,)</f>
        <v>tier - 3</v>
      </c>
      <c r="O824" s="64" t="str">
        <f>VLOOKUP(A824,'Hospitalisation Details'!$L$2:$R$2342,5,)</f>
        <v>tier - 2</v>
      </c>
      <c r="P824" s="64" t="str">
        <f>VLOOKUP(A824,'Hospitalisation Details'!$L$2:$R$2342,6,)</f>
        <v>R1012</v>
      </c>
      <c r="Q824" s="64">
        <f>VLOOKUP(A824,'Hospitalisation Details'!$L$2:$R$2342,3,)</f>
        <v>29</v>
      </c>
      <c r="R824" s="64">
        <f>VLOOKUP(A824,'Hospitalisation Details'!$L$2:$U$2342,10,)</f>
        <v>27</v>
      </c>
      <c r="S824" s="64" t="str">
        <f>VLOOKUP(A824,'Hospitalisation Details'!$L$2:$U$2342,8,)</f>
        <v>Sep</v>
      </c>
      <c r="T824" s="126">
        <f>VLOOKUP(A824,'Hospitalisation Details'!$L$2:$U$2342,9,)</f>
        <v>1993</v>
      </c>
    </row>
    <row r="825" spans="1:20" ht="15.5" x14ac:dyDescent="0.35">
      <c r="A825" s="124" t="s">
        <v>1547</v>
      </c>
      <c r="B825" s="64" t="str">
        <f>VLOOKUP(A825,'Medical Examinations'!$AS$1:$BC$2336,9,)</f>
        <v>Geoff</v>
      </c>
      <c r="C825" s="64">
        <f>VLOOKUP(A825,'Medical Examinations'!$AS$1:$BC$2336,2,)</f>
        <v>17.29</v>
      </c>
      <c r="D825" s="64">
        <f>VLOOKUP(A825,'Medical Examinations'!$AS$1:$BC$2336,3,)</f>
        <v>4.62</v>
      </c>
      <c r="E825" s="64" t="str">
        <f>VLOOKUP(A825,'Medical Examinations'!$AS$1:$BC$2336,6,)</f>
        <v>No</v>
      </c>
      <c r="F825" s="64" t="str">
        <f>VLOOKUP(A825,'Medical Examinations'!$AS$1:$BC$2336,4,)</f>
        <v>yes</v>
      </c>
      <c r="G825" s="64" t="str">
        <f>VLOOKUP(A825,'Medical Examinations'!$AS$1:$BC$2336,5,)</f>
        <v>No</v>
      </c>
      <c r="H825" s="64">
        <f>VLOOKUP(A825,'Medical Examinations'!$AS$1:$BC$2336,8,)</f>
        <v>1</v>
      </c>
      <c r="I825" s="64" t="str">
        <f>VLOOKUP(A825,'Medical Examinations'!$AS$1:$BC$2336,7,)</f>
        <v>Yes</v>
      </c>
      <c r="J825" s="64" t="str">
        <f>VLOOKUP(A825,'Medical Examinations'!$AS$1:$BC$2336,11,)</f>
        <v>Under weight</v>
      </c>
      <c r="K825" s="64" t="str">
        <f>VLOOKUP(A825,'Medical Examinations'!$AS$1:$BC$2336,10,)</f>
        <v>Normal</v>
      </c>
      <c r="L825" s="64" t="str">
        <f>VLOOKUP(A825,'Hospitalisation Details'!$L$2:$R$2342,2,)</f>
        <v>09-11-2004</v>
      </c>
      <c r="M825" s="65">
        <f>VLOOKUP(A825,'Hospitalisation Details'!$L$2:$R$2345,7,)</f>
        <v>12829</v>
      </c>
      <c r="N825" s="64" t="str">
        <f>VLOOKUP(A825,'Hospitalisation Details'!$L$2:$R$2342,4,)</f>
        <v>tier - 3</v>
      </c>
      <c r="O825" s="64" t="str">
        <f>VLOOKUP(A825,'Hospitalisation Details'!$L$2:$R$2342,5,)</f>
        <v>tier - 3</v>
      </c>
      <c r="P825" s="64" t="str">
        <f>VLOOKUP(A825,'Hospitalisation Details'!$L$2:$R$2342,6,)</f>
        <v>R1016</v>
      </c>
      <c r="Q825" s="64">
        <f>VLOOKUP(A825,'Hospitalisation Details'!$L$2:$R$2342,3,)</f>
        <v>18</v>
      </c>
      <c r="R825" s="64">
        <f>VLOOKUP(A825,'Hospitalisation Details'!$L$2:$U$2342,10,)</f>
        <v>9</v>
      </c>
      <c r="S825" s="64" t="str">
        <f>VLOOKUP(A825,'Hospitalisation Details'!$L$2:$U$2342,8,)</f>
        <v>Nov</v>
      </c>
      <c r="T825" s="126">
        <f>VLOOKUP(A825,'Hospitalisation Details'!$L$2:$U$2342,9,)</f>
        <v>2004</v>
      </c>
    </row>
    <row r="826" spans="1:20" ht="15.5" x14ac:dyDescent="0.35">
      <c r="A826" s="124" t="s">
        <v>1546</v>
      </c>
      <c r="B826" s="64" t="str">
        <f>VLOOKUP(A826,'Medical Examinations'!$AS$1:$BC$2336,9,)</f>
        <v>Chris J.</v>
      </c>
      <c r="C826" s="64">
        <f>VLOOKUP(A826,'Medical Examinations'!$AS$1:$BC$2336,2,)</f>
        <v>31.74</v>
      </c>
      <c r="D826" s="64">
        <f>VLOOKUP(A826,'Medical Examinations'!$AS$1:$BC$2336,3,)</f>
        <v>7.68</v>
      </c>
      <c r="E826" s="64" t="str">
        <f>VLOOKUP(A826,'Medical Examinations'!$AS$1:$BC$2336,6,)</f>
        <v>Yes</v>
      </c>
      <c r="F826" s="64" t="str">
        <f>VLOOKUP(A826,'Medical Examinations'!$AS$1:$BC$2336,4,)</f>
        <v>No</v>
      </c>
      <c r="G826" s="64" t="str">
        <f>VLOOKUP(A826,'Medical Examinations'!$AS$1:$BC$2336,5,)</f>
        <v>No</v>
      </c>
      <c r="H826" s="64">
        <f>VLOOKUP(A826,'Medical Examinations'!$AS$1:$BC$2336,8,)</f>
        <v>0</v>
      </c>
      <c r="I826" s="64" t="str">
        <f>VLOOKUP(A826,'Medical Examinations'!$AS$1:$BC$2336,7,)</f>
        <v>No</v>
      </c>
      <c r="J826" s="64" t="str">
        <f>VLOOKUP(A826,'Medical Examinations'!$AS$1:$BC$2336,11,)</f>
        <v>Obesity</v>
      </c>
      <c r="K826" s="64" t="str">
        <f>VLOOKUP(A826,'Medical Examinations'!$AS$1:$BC$2336,10,)</f>
        <v>Diabetes</v>
      </c>
      <c r="L826" s="64" t="str">
        <f>VLOOKUP(A826,'Hospitalisation Details'!$L$2:$R$2342,2,)</f>
        <v>25-09-1967</v>
      </c>
      <c r="M826" s="65">
        <f>VLOOKUP(A826,'Hospitalisation Details'!$L$2:$R$2345,7,)</f>
        <v>12823</v>
      </c>
      <c r="N826" s="64" t="str">
        <f>VLOOKUP(A826,'Hospitalisation Details'!$L$2:$R$2342,4,)</f>
        <v>tier - 3</v>
      </c>
      <c r="O826" s="64" t="str">
        <f>VLOOKUP(A826,'Hospitalisation Details'!$L$2:$R$2342,5,)</f>
        <v>tier - 3</v>
      </c>
      <c r="P826" s="64" t="str">
        <f>VLOOKUP(A826,'Hospitalisation Details'!$L$2:$R$2342,6,)</f>
        <v>R1021</v>
      </c>
      <c r="Q826" s="64">
        <f>VLOOKUP(A826,'Hospitalisation Details'!$L$2:$R$2342,3,)</f>
        <v>55</v>
      </c>
      <c r="R826" s="64">
        <f>VLOOKUP(A826,'Hospitalisation Details'!$L$2:$U$2342,10,)</f>
        <v>25</v>
      </c>
      <c r="S826" s="64" t="str">
        <f>VLOOKUP(A826,'Hospitalisation Details'!$L$2:$U$2342,8,)</f>
        <v>Sep</v>
      </c>
      <c r="T826" s="126">
        <f>VLOOKUP(A826,'Hospitalisation Details'!$L$2:$U$2342,9,)</f>
        <v>1967</v>
      </c>
    </row>
    <row r="827" spans="1:20" ht="15.5" x14ac:dyDescent="0.35">
      <c r="A827" s="124" t="s">
        <v>1545</v>
      </c>
      <c r="B827" s="64" t="str">
        <f>VLOOKUP(A827,'Medical Examinations'!$AS$1:$BC$2336,9,)</f>
        <v>Kate A.</v>
      </c>
      <c r="C827" s="64">
        <f>VLOOKUP(A827,'Medical Examinations'!$AS$1:$BC$2336,2,)</f>
        <v>26.504999999999999</v>
      </c>
      <c r="D827" s="64">
        <f>VLOOKUP(A827,'Medical Examinations'!$AS$1:$BC$2336,3,)</f>
        <v>6.79</v>
      </c>
      <c r="E827" s="64" t="str">
        <f>VLOOKUP(A827,'Medical Examinations'!$AS$1:$BC$2336,6,)</f>
        <v>Yes</v>
      </c>
      <c r="F827" s="64" t="str">
        <f>VLOOKUP(A827,'Medical Examinations'!$AS$1:$BC$2336,4,)</f>
        <v>No</v>
      </c>
      <c r="G827" s="64" t="str">
        <f>VLOOKUP(A827,'Medical Examinations'!$AS$1:$BC$2336,5,)</f>
        <v>Yes</v>
      </c>
      <c r="H827" s="64">
        <f>VLOOKUP(A827,'Medical Examinations'!$AS$1:$BC$2336,8,)</f>
        <v>1</v>
      </c>
      <c r="I827" s="64" t="str">
        <f>VLOOKUP(A827,'Medical Examinations'!$AS$1:$BC$2336,7,)</f>
        <v>No</v>
      </c>
      <c r="J827" s="64" t="str">
        <f>VLOOKUP(A827,'Medical Examinations'!$AS$1:$BC$2336,11,)</f>
        <v>Over weight</v>
      </c>
      <c r="K827" s="64" t="str">
        <f>VLOOKUP(A827,'Medical Examinations'!$AS$1:$BC$2336,10,)</f>
        <v>Diabetes</v>
      </c>
      <c r="L827" s="64" t="str">
        <f>VLOOKUP(A827,'Hospitalisation Details'!$L$2:$R$2342,2,)</f>
        <v>20-07-1963</v>
      </c>
      <c r="M827" s="65">
        <f>VLOOKUP(A827,'Hospitalisation Details'!$L$2:$R$2345,7,)</f>
        <v>12815</v>
      </c>
      <c r="N827" s="64" t="str">
        <f>VLOOKUP(A827,'Hospitalisation Details'!$L$2:$R$2342,4,)</f>
        <v>tier - 3</v>
      </c>
      <c r="O827" s="64" t="str">
        <f>VLOOKUP(A827,'Hospitalisation Details'!$L$2:$R$2342,5,)</f>
        <v>tier - 3</v>
      </c>
      <c r="P827" s="64" t="str">
        <f>VLOOKUP(A827,'Hospitalisation Details'!$L$2:$R$2342,6,)</f>
        <v>R1024</v>
      </c>
      <c r="Q827" s="64">
        <f>VLOOKUP(A827,'Hospitalisation Details'!$L$2:$R$2342,3,)</f>
        <v>59</v>
      </c>
      <c r="R827" s="64">
        <f>VLOOKUP(A827,'Hospitalisation Details'!$L$2:$U$2342,10,)</f>
        <v>20</v>
      </c>
      <c r="S827" s="64" t="str">
        <f>VLOOKUP(A827,'Hospitalisation Details'!$L$2:$U$2342,8,)</f>
        <v>Jul</v>
      </c>
      <c r="T827" s="126">
        <f>VLOOKUP(A827,'Hospitalisation Details'!$L$2:$U$2342,9,)</f>
        <v>1963</v>
      </c>
    </row>
    <row r="828" spans="1:20" ht="15.5" x14ac:dyDescent="0.35">
      <c r="A828" s="124" t="s">
        <v>1544</v>
      </c>
      <c r="B828" s="64" t="str">
        <f>VLOOKUP(A828,'Medical Examinations'!$AS$1:$BC$2336,9,)</f>
        <v>Kelli</v>
      </c>
      <c r="C828" s="64">
        <f>VLOOKUP(A828,'Medical Examinations'!$AS$1:$BC$2336,2,)</f>
        <v>36.479999999999997</v>
      </c>
      <c r="D828" s="64">
        <f>VLOOKUP(A828,'Medical Examinations'!$AS$1:$BC$2336,3,)</f>
        <v>11.09</v>
      </c>
      <c r="E828" s="64" t="str">
        <f>VLOOKUP(A828,'Medical Examinations'!$AS$1:$BC$2336,6,)</f>
        <v>No</v>
      </c>
      <c r="F828" s="64" t="str">
        <f>VLOOKUP(A828,'Medical Examinations'!$AS$1:$BC$2336,4,)</f>
        <v>No</v>
      </c>
      <c r="G828" s="64" t="str">
        <f>VLOOKUP(A828,'Medical Examinations'!$AS$1:$BC$2336,5,)</f>
        <v>No</v>
      </c>
      <c r="H828" s="64">
        <f>VLOOKUP(A828,'Medical Examinations'!$AS$1:$BC$2336,8,)</f>
        <v>0</v>
      </c>
      <c r="I828" s="64" t="str">
        <f>VLOOKUP(A828,'Medical Examinations'!$AS$1:$BC$2336,7,)</f>
        <v>No</v>
      </c>
      <c r="J828" s="64" t="str">
        <f>VLOOKUP(A828,'Medical Examinations'!$AS$1:$BC$2336,11,)</f>
        <v>Obesity</v>
      </c>
      <c r="K828" s="64" t="str">
        <f>VLOOKUP(A828,'Medical Examinations'!$AS$1:$BC$2336,10,)</f>
        <v>Diabetes</v>
      </c>
      <c r="L828" s="64" t="str">
        <f>VLOOKUP(A828,'Hospitalisation Details'!$L$2:$R$2342,2,)</f>
        <v>24-07-1978</v>
      </c>
      <c r="M828" s="65">
        <f>VLOOKUP(A828,'Hospitalisation Details'!$L$2:$R$2345,7,)</f>
        <v>12797</v>
      </c>
      <c r="N828" s="64" t="str">
        <f>VLOOKUP(A828,'Hospitalisation Details'!$L$2:$R$2342,4,)</f>
        <v>tier - 3</v>
      </c>
      <c r="O828" s="64" t="str">
        <f>VLOOKUP(A828,'Hospitalisation Details'!$L$2:$R$2342,5,)</f>
        <v>tier - 1</v>
      </c>
      <c r="P828" s="64" t="str">
        <f>VLOOKUP(A828,'Hospitalisation Details'!$L$2:$R$2342,6,)</f>
        <v>R1024</v>
      </c>
      <c r="Q828" s="64">
        <f>VLOOKUP(A828,'Hospitalisation Details'!$L$2:$R$2342,3,)</f>
        <v>44</v>
      </c>
      <c r="R828" s="64">
        <f>VLOOKUP(A828,'Hospitalisation Details'!$L$2:$U$2342,10,)</f>
        <v>24</v>
      </c>
      <c r="S828" s="64" t="str">
        <f>VLOOKUP(A828,'Hospitalisation Details'!$L$2:$U$2342,8,)</f>
        <v>Jul</v>
      </c>
      <c r="T828" s="126">
        <f>VLOOKUP(A828,'Hospitalisation Details'!$L$2:$U$2342,9,)</f>
        <v>1978</v>
      </c>
    </row>
    <row r="829" spans="1:20" ht="15.5" x14ac:dyDescent="0.35">
      <c r="A829" s="124" t="s">
        <v>1543</v>
      </c>
      <c r="B829" s="64" t="str">
        <f>VLOOKUP(A829,'Medical Examinations'!$AS$1:$BC$2336,9,)</f>
        <v>Maggie M</v>
      </c>
      <c r="C829" s="64">
        <f>VLOOKUP(A829,'Medical Examinations'!$AS$1:$BC$2336,2,)</f>
        <v>39.159999999999997</v>
      </c>
      <c r="D829" s="64">
        <f>VLOOKUP(A829,'Medical Examinations'!$AS$1:$BC$2336,3,)</f>
        <v>5.24</v>
      </c>
      <c r="E829" s="64" t="str">
        <f>VLOOKUP(A829,'Medical Examinations'!$AS$1:$BC$2336,6,)</f>
        <v>Yes</v>
      </c>
      <c r="F829" s="64" t="str">
        <f>VLOOKUP(A829,'Medical Examinations'!$AS$1:$BC$2336,4,)</f>
        <v>No</v>
      </c>
      <c r="G829" s="64" t="str">
        <f>VLOOKUP(A829,'Medical Examinations'!$AS$1:$BC$2336,5,)</f>
        <v>Yes</v>
      </c>
      <c r="H829" s="64">
        <f>VLOOKUP(A829,'Medical Examinations'!$AS$1:$BC$2336,8,)</f>
        <v>1</v>
      </c>
      <c r="I829" s="64" t="str">
        <f>VLOOKUP(A829,'Medical Examinations'!$AS$1:$BC$2336,7,)</f>
        <v>No</v>
      </c>
      <c r="J829" s="64" t="str">
        <f>VLOOKUP(A829,'Medical Examinations'!$AS$1:$BC$2336,11,)</f>
        <v>Obesity</v>
      </c>
      <c r="K829" s="64" t="str">
        <f>VLOOKUP(A829,'Medical Examinations'!$AS$1:$BC$2336,10,)</f>
        <v>Normal</v>
      </c>
      <c r="L829" s="64" t="str">
        <f>VLOOKUP(A829,'Hospitalisation Details'!$L$2:$R$2342,2,)</f>
        <v>29-10-1983</v>
      </c>
      <c r="M829" s="65">
        <f>VLOOKUP(A829,'Hospitalisation Details'!$L$2:$R$2345,7,)</f>
        <v>12788</v>
      </c>
      <c r="N829" s="64" t="str">
        <f>VLOOKUP(A829,'Hospitalisation Details'!$L$2:$R$2342,4,)</f>
        <v>tier - 3</v>
      </c>
      <c r="O829" s="64" t="str">
        <f>VLOOKUP(A829,'Hospitalisation Details'!$L$2:$R$2342,5,)</f>
        <v>tier - 1</v>
      </c>
      <c r="P829" s="64" t="str">
        <f>VLOOKUP(A829,'Hospitalisation Details'!$L$2:$R$2342,6,)</f>
        <v>R1026</v>
      </c>
      <c r="Q829" s="64">
        <f>VLOOKUP(A829,'Hospitalisation Details'!$L$2:$R$2342,3,)</f>
        <v>39</v>
      </c>
      <c r="R829" s="64">
        <f>VLOOKUP(A829,'Hospitalisation Details'!$L$2:$U$2342,10,)</f>
        <v>29</v>
      </c>
      <c r="S829" s="64" t="str">
        <f>VLOOKUP(A829,'Hospitalisation Details'!$L$2:$U$2342,8,)</f>
        <v>Oct</v>
      </c>
      <c r="T829" s="126">
        <f>VLOOKUP(A829,'Hospitalisation Details'!$L$2:$U$2342,9,)</f>
        <v>1983</v>
      </c>
    </row>
    <row r="830" spans="1:20" ht="15.5" x14ac:dyDescent="0.35">
      <c r="A830" s="124" t="s">
        <v>1542</v>
      </c>
      <c r="B830" s="64" t="str">
        <f>VLOOKUP(A830,'Medical Examinations'!$AS$1:$BC$2336,9,)</f>
        <v>Michelle L.</v>
      </c>
      <c r="C830" s="64">
        <f>VLOOKUP(A830,'Medical Examinations'!$AS$1:$BC$2336,2,)</f>
        <v>28.22</v>
      </c>
      <c r="D830" s="64">
        <f>VLOOKUP(A830,'Medical Examinations'!$AS$1:$BC$2336,3,)</f>
        <v>7.51</v>
      </c>
      <c r="E830" s="64" t="str">
        <f>VLOOKUP(A830,'Medical Examinations'!$AS$1:$BC$2336,6,)</f>
        <v>Yes</v>
      </c>
      <c r="F830" s="64" t="str">
        <f>VLOOKUP(A830,'Medical Examinations'!$AS$1:$BC$2336,4,)</f>
        <v>No</v>
      </c>
      <c r="G830" s="64" t="str">
        <f>VLOOKUP(A830,'Medical Examinations'!$AS$1:$BC$2336,5,)</f>
        <v>Yes</v>
      </c>
      <c r="H830" s="64">
        <f>VLOOKUP(A830,'Medical Examinations'!$AS$1:$BC$2336,8,)</f>
        <v>1</v>
      </c>
      <c r="I830" s="64" t="str">
        <f>VLOOKUP(A830,'Medical Examinations'!$AS$1:$BC$2336,7,)</f>
        <v>No</v>
      </c>
      <c r="J830" s="64" t="str">
        <f>VLOOKUP(A830,'Medical Examinations'!$AS$1:$BC$2336,11,)</f>
        <v>Over weight</v>
      </c>
      <c r="K830" s="64" t="str">
        <f>VLOOKUP(A830,'Medical Examinations'!$AS$1:$BC$2336,10,)</f>
        <v>Diabetes</v>
      </c>
      <c r="L830" s="64" t="str">
        <f>VLOOKUP(A830,'Hospitalisation Details'!$L$2:$R$2342,2,)</f>
        <v>05-12-1963</v>
      </c>
      <c r="M830" s="65">
        <f>VLOOKUP(A830,'Hospitalisation Details'!$L$2:$R$2345,7,)</f>
        <v>12788</v>
      </c>
      <c r="N830" s="64" t="str">
        <f>VLOOKUP(A830,'Hospitalisation Details'!$L$2:$R$2342,4,)</f>
        <v>tier - 3</v>
      </c>
      <c r="O830" s="64" t="str">
        <f>VLOOKUP(A830,'Hospitalisation Details'!$L$2:$R$2342,5,)</f>
        <v>tier - 3</v>
      </c>
      <c r="P830" s="64" t="str">
        <f>VLOOKUP(A830,'Hospitalisation Details'!$L$2:$R$2342,6,)</f>
        <v>R1025</v>
      </c>
      <c r="Q830" s="64">
        <f>VLOOKUP(A830,'Hospitalisation Details'!$L$2:$R$2342,3,)</f>
        <v>59</v>
      </c>
      <c r="R830" s="64">
        <f>VLOOKUP(A830,'Hospitalisation Details'!$L$2:$U$2342,10,)</f>
        <v>5</v>
      </c>
      <c r="S830" s="64" t="str">
        <f>VLOOKUP(A830,'Hospitalisation Details'!$L$2:$U$2342,8,)</f>
        <v>Dec</v>
      </c>
      <c r="T830" s="126">
        <f>VLOOKUP(A830,'Hospitalisation Details'!$L$2:$U$2342,9,)</f>
        <v>1963</v>
      </c>
    </row>
    <row r="831" spans="1:20" ht="15.5" x14ac:dyDescent="0.35">
      <c r="A831" s="124" t="s">
        <v>1541</v>
      </c>
      <c r="B831" s="64" t="str">
        <f>VLOOKUP(A831,'Medical Examinations'!$AS$1:$BC$2336,9,)</f>
        <v>Ashley K</v>
      </c>
      <c r="C831" s="64">
        <f>VLOOKUP(A831,'Medical Examinations'!$AS$1:$BC$2336,2,)</f>
        <v>35</v>
      </c>
      <c r="D831" s="64">
        <f>VLOOKUP(A831,'Medical Examinations'!$AS$1:$BC$2336,3,)</f>
        <v>4.13</v>
      </c>
      <c r="E831" s="64" t="str">
        <f>VLOOKUP(A831,'Medical Examinations'!$AS$1:$BC$2336,6,)</f>
        <v>No</v>
      </c>
      <c r="F831" s="64" t="str">
        <f>VLOOKUP(A831,'Medical Examinations'!$AS$1:$BC$2336,4,)</f>
        <v>No</v>
      </c>
      <c r="G831" s="64" t="str">
        <f>VLOOKUP(A831,'Medical Examinations'!$AS$1:$BC$2336,5,)</f>
        <v>No</v>
      </c>
      <c r="H831" s="64">
        <f>VLOOKUP(A831,'Medical Examinations'!$AS$1:$BC$2336,8,)</f>
        <v>2</v>
      </c>
      <c r="I831" s="64" t="str">
        <f>VLOOKUP(A831,'Medical Examinations'!$AS$1:$BC$2336,7,)</f>
        <v>No</v>
      </c>
      <c r="J831" s="64" t="str">
        <f>VLOOKUP(A831,'Medical Examinations'!$AS$1:$BC$2336,11,)</f>
        <v>Obesity</v>
      </c>
      <c r="K831" s="64" t="str">
        <f>VLOOKUP(A831,'Medical Examinations'!$AS$1:$BC$2336,10,)</f>
        <v>Normal</v>
      </c>
      <c r="L831" s="64" t="str">
        <f>VLOOKUP(A831,'Hospitalisation Details'!$L$2:$R$2342,2,)</f>
        <v>07-10-1972</v>
      </c>
      <c r="M831" s="65">
        <f>VLOOKUP(A831,'Hospitalisation Details'!$L$2:$R$2345,7,)</f>
        <v>12776</v>
      </c>
      <c r="N831" s="64" t="str">
        <f>VLOOKUP(A831,'Hospitalisation Details'!$L$2:$R$2342,4,)</f>
        <v>tier - 3</v>
      </c>
      <c r="O831" s="64" t="str">
        <f>VLOOKUP(A831,'Hospitalisation Details'!$L$2:$R$2342,5,)</f>
        <v>tier - 3</v>
      </c>
      <c r="P831" s="64" t="str">
        <f>VLOOKUP(A831,'Hospitalisation Details'!$L$2:$R$2342,6,)</f>
        <v>R1026</v>
      </c>
      <c r="Q831" s="64">
        <f>VLOOKUP(A831,'Hospitalisation Details'!$L$2:$R$2342,3,)</f>
        <v>50</v>
      </c>
      <c r="R831" s="64">
        <f>VLOOKUP(A831,'Hospitalisation Details'!$L$2:$U$2342,10,)</f>
        <v>7</v>
      </c>
      <c r="S831" s="64" t="str">
        <f>VLOOKUP(A831,'Hospitalisation Details'!$L$2:$U$2342,8,)</f>
        <v>Oct</v>
      </c>
      <c r="T831" s="126">
        <f>VLOOKUP(A831,'Hospitalisation Details'!$L$2:$U$2342,9,)</f>
        <v>1972</v>
      </c>
    </row>
    <row r="832" spans="1:20" ht="15.5" x14ac:dyDescent="0.35">
      <c r="A832" s="124" t="s">
        <v>1540</v>
      </c>
      <c r="B832" s="64" t="str">
        <f>VLOOKUP(A832,'Medical Examinations'!$AS$1:$BC$2336,9,)</f>
        <v>Michael</v>
      </c>
      <c r="C832" s="64">
        <f>VLOOKUP(A832,'Medical Examinations'!$AS$1:$BC$2336,2,)</f>
        <v>36.24</v>
      </c>
      <c r="D832" s="64">
        <f>VLOOKUP(A832,'Medical Examinations'!$AS$1:$BC$2336,3,)</f>
        <v>8.3800000000000008</v>
      </c>
      <c r="E832" s="64" t="str">
        <f>VLOOKUP(A832,'Medical Examinations'!$AS$1:$BC$2336,6,)</f>
        <v>Yes</v>
      </c>
      <c r="F832" s="64" t="str">
        <f>VLOOKUP(A832,'Medical Examinations'!$AS$1:$BC$2336,4,)</f>
        <v>No</v>
      </c>
      <c r="G832" s="64" t="str">
        <f>VLOOKUP(A832,'Medical Examinations'!$AS$1:$BC$2336,5,)</f>
        <v>No</v>
      </c>
      <c r="H832" s="64">
        <f>VLOOKUP(A832,'Medical Examinations'!$AS$1:$BC$2336,8,)</f>
        <v>1</v>
      </c>
      <c r="I832" s="64" t="str">
        <f>VLOOKUP(A832,'Medical Examinations'!$AS$1:$BC$2336,7,)</f>
        <v>No</v>
      </c>
      <c r="J832" s="64" t="str">
        <f>VLOOKUP(A832,'Medical Examinations'!$AS$1:$BC$2336,11,)</f>
        <v>Obesity</v>
      </c>
      <c r="K832" s="64" t="str">
        <f>VLOOKUP(A832,'Medical Examinations'!$AS$1:$BC$2336,10,)</f>
        <v>Diabetes</v>
      </c>
      <c r="L832" s="64" t="str">
        <f>VLOOKUP(A832,'Hospitalisation Details'!$L$2:$R$2342,2,)</f>
        <v>25-09-1975</v>
      </c>
      <c r="M832" s="65">
        <f>VLOOKUP(A832,'Hospitalisation Details'!$L$2:$R$2345,7,)</f>
        <v>12770</v>
      </c>
      <c r="N832" s="64" t="str">
        <f>VLOOKUP(A832,'Hospitalisation Details'!$L$2:$R$2342,4,)</f>
        <v>tier - 3</v>
      </c>
      <c r="O832" s="64" t="str">
        <f>VLOOKUP(A832,'Hospitalisation Details'!$L$2:$R$2342,5,)</f>
        <v>tier - 3</v>
      </c>
      <c r="P832" s="64" t="str">
        <f>VLOOKUP(A832,'Hospitalisation Details'!$L$2:$R$2342,6,)</f>
        <v>R1021</v>
      </c>
      <c r="Q832" s="64">
        <f>VLOOKUP(A832,'Hospitalisation Details'!$L$2:$R$2342,3,)</f>
        <v>47</v>
      </c>
      <c r="R832" s="64">
        <f>VLOOKUP(A832,'Hospitalisation Details'!$L$2:$U$2342,10,)</f>
        <v>25</v>
      </c>
      <c r="S832" s="64" t="str">
        <f>VLOOKUP(A832,'Hospitalisation Details'!$L$2:$U$2342,8,)</f>
        <v>Sep</v>
      </c>
      <c r="T832" s="126">
        <f>VLOOKUP(A832,'Hospitalisation Details'!$L$2:$U$2342,9,)</f>
        <v>1975</v>
      </c>
    </row>
    <row r="833" spans="1:20" ht="15.5" x14ac:dyDescent="0.35">
      <c r="A833" s="124" t="s">
        <v>1539</v>
      </c>
      <c r="B833" s="64" t="str">
        <f>VLOOKUP(A833,'Medical Examinations'!$AS$1:$BC$2336,9,)</f>
        <v>Ryan K.</v>
      </c>
      <c r="C833" s="64">
        <f>VLOOKUP(A833,'Medical Examinations'!$AS$1:$BC$2336,2,)</f>
        <v>36.954999999999998</v>
      </c>
      <c r="D833" s="64">
        <f>VLOOKUP(A833,'Medical Examinations'!$AS$1:$BC$2336,3,)</f>
        <v>8.07</v>
      </c>
      <c r="E833" s="64" t="str">
        <f>VLOOKUP(A833,'Medical Examinations'!$AS$1:$BC$2336,6,)</f>
        <v>No</v>
      </c>
      <c r="F833" s="64" t="str">
        <f>VLOOKUP(A833,'Medical Examinations'!$AS$1:$BC$2336,4,)</f>
        <v>No</v>
      </c>
      <c r="G833" s="64" t="str">
        <f>VLOOKUP(A833,'Medical Examinations'!$AS$1:$BC$2336,5,)</f>
        <v>No</v>
      </c>
      <c r="H833" s="64">
        <f>VLOOKUP(A833,'Medical Examinations'!$AS$1:$BC$2336,8,)</f>
        <v>0</v>
      </c>
      <c r="I833" s="64" t="str">
        <f>VLOOKUP(A833,'Medical Examinations'!$AS$1:$BC$2336,7,)</f>
        <v>No</v>
      </c>
      <c r="J833" s="64" t="str">
        <f>VLOOKUP(A833,'Medical Examinations'!$AS$1:$BC$2336,11,)</f>
        <v>Obesity</v>
      </c>
      <c r="K833" s="64" t="str">
        <f>VLOOKUP(A833,'Medical Examinations'!$AS$1:$BC$2336,10,)</f>
        <v>Diabetes</v>
      </c>
      <c r="L833" s="64" t="str">
        <f>VLOOKUP(A833,'Hospitalisation Details'!$L$2:$R$2342,2,)</f>
        <v>01-10-1962</v>
      </c>
      <c r="M833" s="65">
        <f>VLOOKUP(A833,'Hospitalisation Details'!$L$2:$R$2345,7,)</f>
        <v>12741</v>
      </c>
      <c r="N833" s="64" t="str">
        <f>VLOOKUP(A833,'Hospitalisation Details'!$L$2:$R$2342,4,)</f>
        <v>tier - 3</v>
      </c>
      <c r="O833" s="64" t="str">
        <f>VLOOKUP(A833,'Hospitalisation Details'!$L$2:$R$2342,5,)</f>
        <v>tier - 1</v>
      </c>
      <c r="P833" s="64" t="str">
        <f>VLOOKUP(A833,'Hospitalisation Details'!$L$2:$R$2342,6,)</f>
        <v>R1017</v>
      </c>
      <c r="Q833" s="64">
        <f>VLOOKUP(A833,'Hospitalisation Details'!$L$2:$R$2342,3,)</f>
        <v>60</v>
      </c>
      <c r="R833" s="64">
        <f>VLOOKUP(A833,'Hospitalisation Details'!$L$2:$U$2342,10,)</f>
        <v>1</v>
      </c>
      <c r="S833" s="64" t="str">
        <f>VLOOKUP(A833,'Hospitalisation Details'!$L$2:$U$2342,8,)</f>
        <v>Oct</v>
      </c>
      <c r="T833" s="126">
        <f>VLOOKUP(A833,'Hospitalisation Details'!$L$2:$U$2342,9,)</f>
        <v>1962</v>
      </c>
    </row>
    <row r="834" spans="1:20" ht="15.5" x14ac:dyDescent="0.35">
      <c r="A834" s="124" t="s">
        <v>1538</v>
      </c>
      <c r="B834" s="64" t="str">
        <f>VLOOKUP(A834,'Medical Examinations'!$AS$1:$BC$2336,9,)</f>
        <v>Matthew J</v>
      </c>
      <c r="C834" s="64">
        <f>VLOOKUP(A834,'Medical Examinations'!$AS$1:$BC$2336,2,)</f>
        <v>29.64</v>
      </c>
      <c r="D834" s="64">
        <f>VLOOKUP(A834,'Medical Examinations'!$AS$1:$BC$2336,3,)</f>
        <v>8.9499999999999993</v>
      </c>
      <c r="E834" s="64" t="str">
        <f>VLOOKUP(A834,'Medical Examinations'!$AS$1:$BC$2336,6,)</f>
        <v>No</v>
      </c>
      <c r="F834" s="64" t="str">
        <f>VLOOKUP(A834,'Medical Examinations'!$AS$1:$BC$2336,4,)</f>
        <v>No</v>
      </c>
      <c r="G834" s="64" t="str">
        <f>VLOOKUP(A834,'Medical Examinations'!$AS$1:$BC$2336,5,)</f>
        <v>No</v>
      </c>
      <c r="H834" s="64">
        <f>VLOOKUP(A834,'Medical Examinations'!$AS$1:$BC$2336,8,)</f>
        <v>0</v>
      </c>
      <c r="I834" s="64" t="str">
        <f>VLOOKUP(A834,'Medical Examinations'!$AS$1:$BC$2336,7,)</f>
        <v>No</v>
      </c>
      <c r="J834" s="64" t="str">
        <f>VLOOKUP(A834,'Medical Examinations'!$AS$1:$BC$2336,11,)</f>
        <v>Over weight</v>
      </c>
      <c r="K834" s="64" t="str">
        <f>VLOOKUP(A834,'Medical Examinations'!$AS$1:$BC$2336,10,)</f>
        <v>Diabetes</v>
      </c>
      <c r="L834" s="64" t="str">
        <f>VLOOKUP(A834,'Hospitalisation Details'!$L$2:$R$2342,2,)</f>
        <v>02-09-1962</v>
      </c>
      <c r="M834" s="65">
        <f>VLOOKUP(A834,'Hospitalisation Details'!$L$2:$R$2345,7,)</f>
        <v>12731</v>
      </c>
      <c r="N834" s="64" t="str">
        <f>VLOOKUP(A834,'Hospitalisation Details'!$L$2:$R$2342,4,)</f>
        <v>tier - 3</v>
      </c>
      <c r="O834" s="64" t="str">
        <f>VLOOKUP(A834,'Hospitalisation Details'!$L$2:$R$2342,5,)</f>
        <v>tier - 3</v>
      </c>
      <c r="P834" s="64" t="str">
        <f>VLOOKUP(A834,'Hospitalisation Details'!$L$2:$R$2342,6,)</f>
        <v>R1016</v>
      </c>
      <c r="Q834" s="64">
        <f>VLOOKUP(A834,'Hospitalisation Details'!$L$2:$R$2342,3,)</f>
        <v>60</v>
      </c>
      <c r="R834" s="64">
        <f>VLOOKUP(A834,'Hospitalisation Details'!$L$2:$U$2342,10,)</f>
        <v>2</v>
      </c>
      <c r="S834" s="64" t="str">
        <f>VLOOKUP(A834,'Hospitalisation Details'!$L$2:$U$2342,8,)</f>
        <v>Sep</v>
      </c>
      <c r="T834" s="126">
        <f>VLOOKUP(A834,'Hospitalisation Details'!$L$2:$U$2342,9,)</f>
        <v>1962</v>
      </c>
    </row>
    <row r="835" spans="1:20" ht="15.5" x14ac:dyDescent="0.35">
      <c r="A835" s="124" t="s">
        <v>1537</v>
      </c>
      <c r="B835" s="64" t="str">
        <f>VLOOKUP(A835,'Medical Examinations'!$AS$1:$BC$2336,9,)</f>
        <v>Karine</v>
      </c>
      <c r="C835" s="64">
        <f>VLOOKUP(A835,'Medical Examinations'!$AS$1:$BC$2336,2,)</f>
        <v>42.74</v>
      </c>
      <c r="D835" s="64">
        <f>VLOOKUP(A835,'Medical Examinations'!$AS$1:$BC$2336,3,)</f>
        <v>6.31</v>
      </c>
      <c r="E835" s="64" t="str">
        <f>VLOOKUP(A835,'Medical Examinations'!$AS$1:$BC$2336,6,)</f>
        <v>Yes</v>
      </c>
      <c r="F835" s="64" t="str">
        <f>VLOOKUP(A835,'Medical Examinations'!$AS$1:$BC$2336,4,)</f>
        <v>No</v>
      </c>
      <c r="G835" s="64" t="str">
        <f>VLOOKUP(A835,'Medical Examinations'!$AS$1:$BC$2336,5,)</f>
        <v>No</v>
      </c>
      <c r="H835" s="64">
        <f>VLOOKUP(A835,'Medical Examinations'!$AS$1:$BC$2336,8,)</f>
        <v>1</v>
      </c>
      <c r="I835" s="64" t="str">
        <f>VLOOKUP(A835,'Medical Examinations'!$AS$1:$BC$2336,7,)</f>
        <v>No</v>
      </c>
      <c r="J835" s="64" t="str">
        <f>VLOOKUP(A835,'Medical Examinations'!$AS$1:$BC$2336,11,)</f>
        <v>Obesity</v>
      </c>
      <c r="K835" s="64" t="str">
        <f>VLOOKUP(A835,'Medical Examinations'!$AS$1:$BC$2336,10,)</f>
        <v>Prediabetes</v>
      </c>
      <c r="L835" s="64" t="str">
        <f>VLOOKUP(A835,'Hospitalisation Details'!$L$2:$R$2342,2,)</f>
        <v>17-07-1988</v>
      </c>
      <c r="M835" s="65">
        <f>VLOOKUP(A835,'Hospitalisation Details'!$L$2:$R$2345,7,)</f>
        <v>12718</v>
      </c>
      <c r="N835" s="64" t="str">
        <f>VLOOKUP(A835,'Hospitalisation Details'!$L$2:$R$2342,4,)</f>
        <v>tier - 3</v>
      </c>
      <c r="O835" s="64" t="str">
        <f>VLOOKUP(A835,'Hospitalisation Details'!$L$2:$R$2342,5,)</f>
        <v>tier - 1</v>
      </c>
      <c r="P835" s="64" t="str">
        <f>VLOOKUP(A835,'Hospitalisation Details'!$L$2:$R$2342,6,)</f>
        <v>R1026</v>
      </c>
      <c r="Q835" s="64">
        <f>VLOOKUP(A835,'Hospitalisation Details'!$L$2:$R$2342,3,)</f>
        <v>34</v>
      </c>
      <c r="R835" s="64">
        <f>VLOOKUP(A835,'Hospitalisation Details'!$L$2:$U$2342,10,)</f>
        <v>17</v>
      </c>
      <c r="S835" s="64" t="str">
        <f>VLOOKUP(A835,'Hospitalisation Details'!$L$2:$U$2342,8,)</f>
        <v>Jul</v>
      </c>
      <c r="T835" s="126">
        <f>VLOOKUP(A835,'Hospitalisation Details'!$L$2:$U$2342,9,)</f>
        <v>1988</v>
      </c>
    </row>
    <row r="836" spans="1:20" ht="15.5" x14ac:dyDescent="0.35">
      <c r="A836" s="124" t="s">
        <v>1536</v>
      </c>
      <c r="B836" s="64" t="str">
        <f>VLOOKUP(A836,'Medical Examinations'!$AS$1:$BC$2336,9,)</f>
        <v>Antonia G</v>
      </c>
      <c r="C836" s="64">
        <f>VLOOKUP(A836,'Medical Examinations'!$AS$1:$BC$2336,2,)</f>
        <v>36.130000000000003</v>
      </c>
      <c r="D836" s="64">
        <f>VLOOKUP(A836,'Medical Examinations'!$AS$1:$BC$2336,3,)</f>
        <v>7.19</v>
      </c>
      <c r="E836" s="64" t="str">
        <f>VLOOKUP(A836,'Medical Examinations'!$AS$1:$BC$2336,6,)</f>
        <v>Yes</v>
      </c>
      <c r="F836" s="64" t="str">
        <f>VLOOKUP(A836,'Medical Examinations'!$AS$1:$BC$2336,4,)</f>
        <v>No</v>
      </c>
      <c r="G836" s="64" t="str">
        <f>VLOOKUP(A836,'Medical Examinations'!$AS$1:$BC$2336,5,)</f>
        <v>No</v>
      </c>
      <c r="H836" s="64">
        <f>VLOOKUP(A836,'Medical Examinations'!$AS$1:$BC$2336,8,)</f>
        <v>2</v>
      </c>
      <c r="I836" s="64" t="str">
        <f>VLOOKUP(A836,'Medical Examinations'!$AS$1:$BC$2336,7,)</f>
        <v>No</v>
      </c>
      <c r="J836" s="64" t="str">
        <f>VLOOKUP(A836,'Medical Examinations'!$AS$1:$BC$2336,11,)</f>
        <v>Obesity</v>
      </c>
      <c r="K836" s="64" t="str">
        <f>VLOOKUP(A836,'Medical Examinations'!$AS$1:$BC$2336,10,)</f>
        <v>Diabetes</v>
      </c>
      <c r="L836" s="64" t="str">
        <f>VLOOKUP(A836,'Hospitalisation Details'!$L$2:$R$2342,2,)</f>
        <v>08-07-1970</v>
      </c>
      <c r="M836" s="65">
        <f>VLOOKUP(A836,'Hospitalisation Details'!$L$2:$R$2345,7,)</f>
        <v>12713</v>
      </c>
      <c r="N836" s="64" t="str">
        <f>VLOOKUP(A836,'Hospitalisation Details'!$L$2:$R$2342,4,)</f>
        <v>tier - 3</v>
      </c>
      <c r="O836" s="64" t="str">
        <f>VLOOKUP(A836,'Hospitalisation Details'!$L$2:$R$2342,5,)</f>
        <v>tier - 1</v>
      </c>
      <c r="P836" s="64" t="str">
        <f>VLOOKUP(A836,'Hospitalisation Details'!$L$2:$R$2342,6,)</f>
        <v>R1011</v>
      </c>
      <c r="Q836" s="64">
        <f>VLOOKUP(A836,'Hospitalisation Details'!$L$2:$R$2342,3,)</f>
        <v>52</v>
      </c>
      <c r="R836" s="64">
        <f>VLOOKUP(A836,'Hospitalisation Details'!$L$2:$U$2342,10,)</f>
        <v>8</v>
      </c>
      <c r="S836" s="64" t="str">
        <f>VLOOKUP(A836,'Hospitalisation Details'!$L$2:$U$2342,8,)</f>
        <v>Jul</v>
      </c>
      <c r="T836" s="126">
        <f>VLOOKUP(A836,'Hospitalisation Details'!$L$2:$U$2342,9,)</f>
        <v>1970</v>
      </c>
    </row>
    <row r="837" spans="1:20" ht="15.5" x14ac:dyDescent="0.35">
      <c r="A837" s="124" t="s">
        <v>1535</v>
      </c>
      <c r="B837" s="64" t="str">
        <f>VLOOKUP(A837,'Medical Examinations'!$AS$1:$BC$2336,9,)</f>
        <v>Casondra L</v>
      </c>
      <c r="C837" s="64">
        <f>VLOOKUP(A837,'Medical Examinations'!$AS$1:$BC$2336,2,)</f>
        <v>31.55</v>
      </c>
      <c r="D837" s="64">
        <f>VLOOKUP(A837,'Medical Examinations'!$AS$1:$BC$2336,3,)</f>
        <v>6.11</v>
      </c>
      <c r="E837" s="64" t="str">
        <f>VLOOKUP(A837,'Medical Examinations'!$AS$1:$BC$2336,6,)</f>
        <v>Yes</v>
      </c>
      <c r="F837" s="64" t="str">
        <f>VLOOKUP(A837,'Medical Examinations'!$AS$1:$BC$2336,4,)</f>
        <v>No</v>
      </c>
      <c r="G837" s="64" t="str">
        <f>VLOOKUP(A837,'Medical Examinations'!$AS$1:$BC$2336,5,)</f>
        <v>No</v>
      </c>
      <c r="H837" s="64">
        <f>VLOOKUP(A837,'Medical Examinations'!$AS$1:$BC$2336,8,)</f>
        <v>1</v>
      </c>
      <c r="I837" s="64" t="str">
        <f>VLOOKUP(A837,'Medical Examinations'!$AS$1:$BC$2336,7,)</f>
        <v>No</v>
      </c>
      <c r="J837" s="64" t="str">
        <f>VLOOKUP(A837,'Medical Examinations'!$AS$1:$BC$2336,11,)</f>
        <v>Obesity</v>
      </c>
      <c r="K837" s="64" t="str">
        <f>VLOOKUP(A837,'Medical Examinations'!$AS$1:$BC$2336,10,)</f>
        <v>Prediabetes</v>
      </c>
      <c r="L837" s="64" t="str">
        <f>VLOOKUP(A837,'Hospitalisation Details'!$L$2:$R$2342,2,)</f>
        <v>28-11-1964</v>
      </c>
      <c r="M837" s="65">
        <f>VLOOKUP(A837,'Hospitalisation Details'!$L$2:$R$2345,7,)</f>
        <v>12701</v>
      </c>
      <c r="N837" s="64" t="str">
        <f>VLOOKUP(A837,'Hospitalisation Details'!$L$2:$R$2342,4,)</f>
        <v>tier - 3</v>
      </c>
      <c r="O837" s="64" t="str">
        <f>VLOOKUP(A837,'Hospitalisation Details'!$L$2:$R$2342,5,)</f>
        <v>tier - 3</v>
      </c>
      <c r="P837" s="64" t="str">
        <f>VLOOKUP(A837,'Hospitalisation Details'!$L$2:$R$2342,6,)</f>
        <v>R1011</v>
      </c>
      <c r="Q837" s="64">
        <f>VLOOKUP(A837,'Hospitalisation Details'!$L$2:$R$2342,3,)</f>
        <v>58</v>
      </c>
      <c r="R837" s="64">
        <f>VLOOKUP(A837,'Hospitalisation Details'!$L$2:$U$2342,10,)</f>
        <v>28</v>
      </c>
      <c r="S837" s="64" t="str">
        <f>VLOOKUP(A837,'Hospitalisation Details'!$L$2:$U$2342,8,)</f>
        <v>Nov</v>
      </c>
      <c r="T837" s="126">
        <f>VLOOKUP(A837,'Hospitalisation Details'!$L$2:$U$2342,9,)</f>
        <v>1964</v>
      </c>
    </row>
    <row r="838" spans="1:20" ht="15.5" x14ac:dyDescent="0.35">
      <c r="A838" s="124" t="s">
        <v>1534</v>
      </c>
      <c r="B838" s="64" t="str">
        <f>VLOOKUP(A838,'Medical Examinations'!$AS$1:$BC$2336,9,)</f>
        <v>Wendy</v>
      </c>
      <c r="C838" s="64">
        <f>VLOOKUP(A838,'Medical Examinations'!$AS$1:$BC$2336,2,)</f>
        <v>52.75</v>
      </c>
      <c r="D838" s="64">
        <f>VLOOKUP(A838,'Medical Examinations'!$AS$1:$BC$2336,3,)</f>
        <v>6.02</v>
      </c>
      <c r="E838" s="64" t="str">
        <f>VLOOKUP(A838,'Medical Examinations'!$AS$1:$BC$2336,6,)</f>
        <v>No</v>
      </c>
      <c r="F838" s="64" t="str">
        <f>VLOOKUP(A838,'Medical Examinations'!$AS$1:$BC$2336,4,)</f>
        <v>No</v>
      </c>
      <c r="G838" s="64" t="str">
        <f>VLOOKUP(A838,'Medical Examinations'!$AS$1:$BC$2336,5,)</f>
        <v>No</v>
      </c>
      <c r="H838" s="64">
        <f>VLOOKUP(A838,'Medical Examinations'!$AS$1:$BC$2336,8,)</f>
        <v>1</v>
      </c>
      <c r="I838" s="64" t="str">
        <f>VLOOKUP(A838,'Medical Examinations'!$AS$1:$BC$2336,7,)</f>
        <v>No</v>
      </c>
      <c r="J838" s="64" t="str">
        <f>VLOOKUP(A838,'Medical Examinations'!$AS$1:$BC$2336,11,)</f>
        <v>Obesity</v>
      </c>
      <c r="K838" s="64" t="str">
        <f>VLOOKUP(A838,'Medical Examinations'!$AS$1:$BC$2336,10,)</f>
        <v>Prediabetes</v>
      </c>
      <c r="L838" s="64" t="str">
        <f>VLOOKUP(A838,'Hospitalisation Details'!$L$2:$R$2342,2,)</f>
        <v>07-07-1992</v>
      </c>
      <c r="M838" s="65">
        <f>VLOOKUP(A838,'Hospitalisation Details'!$L$2:$R$2345,7,)</f>
        <v>12700</v>
      </c>
      <c r="N838" s="64" t="str">
        <f>VLOOKUP(A838,'Hospitalisation Details'!$L$2:$R$2342,4,)</f>
        <v>tier - 3</v>
      </c>
      <c r="O838" s="64" t="str">
        <f>VLOOKUP(A838,'Hospitalisation Details'!$L$2:$R$2342,5,)</f>
        <v>tier - 2</v>
      </c>
      <c r="P838" s="64" t="str">
        <f>VLOOKUP(A838,'Hospitalisation Details'!$L$2:$R$2342,6,)</f>
        <v>R1011</v>
      </c>
      <c r="Q838" s="64">
        <f>VLOOKUP(A838,'Hospitalisation Details'!$L$2:$R$2342,3,)</f>
        <v>30</v>
      </c>
      <c r="R838" s="64">
        <f>VLOOKUP(A838,'Hospitalisation Details'!$L$2:$U$2342,10,)</f>
        <v>7</v>
      </c>
      <c r="S838" s="64" t="str">
        <f>VLOOKUP(A838,'Hospitalisation Details'!$L$2:$U$2342,8,)</f>
        <v>Jul</v>
      </c>
      <c r="T838" s="126">
        <f>VLOOKUP(A838,'Hospitalisation Details'!$L$2:$U$2342,9,)</f>
        <v>1992</v>
      </c>
    </row>
    <row r="839" spans="1:20" ht="15.5" x14ac:dyDescent="0.35">
      <c r="A839" s="124" t="s">
        <v>1533</v>
      </c>
      <c r="B839" s="64" t="str">
        <f>VLOOKUP(A839,'Medical Examinations'!$AS$1:$BC$2336,9,)</f>
        <v>Eric D</v>
      </c>
      <c r="C839" s="64">
        <f>VLOOKUP(A839,'Medical Examinations'!$AS$1:$BC$2336,2,)</f>
        <v>36.67</v>
      </c>
      <c r="D839" s="64">
        <f>VLOOKUP(A839,'Medical Examinations'!$AS$1:$BC$2336,3,)</f>
        <v>11.86</v>
      </c>
      <c r="E839" s="64" t="str">
        <f>VLOOKUP(A839,'Medical Examinations'!$AS$1:$BC$2336,6,)</f>
        <v>No</v>
      </c>
      <c r="F839" s="64" t="str">
        <f>VLOOKUP(A839,'Medical Examinations'!$AS$1:$BC$2336,4,)</f>
        <v>No</v>
      </c>
      <c r="G839" s="64" t="str">
        <f>VLOOKUP(A839,'Medical Examinations'!$AS$1:$BC$2336,5,)</f>
        <v>No</v>
      </c>
      <c r="H839" s="64">
        <f>VLOOKUP(A839,'Medical Examinations'!$AS$1:$BC$2336,8,)</f>
        <v>0</v>
      </c>
      <c r="I839" s="64" t="str">
        <f>VLOOKUP(A839,'Medical Examinations'!$AS$1:$BC$2336,7,)</f>
        <v>No</v>
      </c>
      <c r="J839" s="64" t="str">
        <f>VLOOKUP(A839,'Medical Examinations'!$AS$1:$BC$2336,11,)</f>
        <v>Obesity</v>
      </c>
      <c r="K839" s="64" t="str">
        <f>VLOOKUP(A839,'Medical Examinations'!$AS$1:$BC$2336,10,)</f>
        <v>Diabetes</v>
      </c>
      <c r="L839" s="64" t="str">
        <f>VLOOKUP(A839,'Hospitalisation Details'!$L$2:$R$2342,2,)</f>
        <v>24-09-1974</v>
      </c>
      <c r="M839" s="65">
        <f>VLOOKUP(A839,'Hospitalisation Details'!$L$2:$R$2345,7,)</f>
        <v>12697</v>
      </c>
      <c r="N839" s="64" t="str">
        <f>VLOOKUP(A839,'Hospitalisation Details'!$L$2:$R$2342,4,)</f>
        <v>tier - 3</v>
      </c>
      <c r="O839" s="64" t="str">
        <f>VLOOKUP(A839,'Hospitalisation Details'!$L$2:$R$2342,5,)</f>
        <v>tier - 3</v>
      </c>
      <c r="P839" s="64" t="str">
        <f>VLOOKUP(A839,'Hospitalisation Details'!$L$2:$R$2342,6,)</f>
        <v>R1021</v>
      </c>
      <c r="Q839" s="64">
        <f>VLOOKUP(A839,'Hospitalisation Details'!$L$2:$R$2342,3,)</f>
        <v>48</v>
      </c>
      <c r="R839" s="64">
        <f>VLOOKUP(A839,'Hospitalisation Details'!$L$2:$U$2342,10,)</f>
        <v>24</v>
      </c>
      <c r="S839" s="64" t="str">
        <f>VLOOKUP(A839,'Hospitalisation Details'!$L$2:$U$2342,8,)</f>
        <v>Sep</v>
      </c>
      <c r="T839" s="126">
        <f>VLOOKUP(A839,'Hospitalisation Details'!$L$2:$U$2342,9,)</f>
        <v>1974</v>
      </c>
    </row>
    <row r="840" spans="1:20" ht="15.5" x14ac:dyDescent="0.35">
      <c r="A840" s="124" t="s">
        <v>1532</v>
      </c>
      <c r="B840" s="64" t="str">
        <f>VLOOKUP(A840,'Medical Examinations'!$AS$1:$BC$2336,9,)</f>
        <v>Elizabeth</v>
      </c>
      <c r="C840" s="64">
        <f>VLOOKUP(A840,'Medical Examinations'!$AS$1:$BC$2336,2,)</f>
        <v>38.06</v>
      </c>
      <c r="D840" s="64">
        <f>VLOOKUP(A840,'Medical Examinations'!$AS$1:$BC$2336,3,)</f>
        <v>8.25</v>
      </c>
      <c r="E840" s="64" t="str">
        <f>VLOOKUP(A840,'Medical Examinations'!$AS$1:$BC$2336,6,)</f>
        <v>No</v>
      </c>
      <c r="F840" s="64" t="str">
        <f>VLOOKUP(A840,'Medical Examinations'!$AS$1:$BC$2336,4,)</f>
        <v>No</v>
      </c>
      <c r="G840" s="64" t="str">
        <f>VLOOKUP(A840,'Medical Examinations'!$AS$1:$BC$2336,5,)</f>
        <v>No</v>
      </c>
      <c r="H840" s="64">
        <f>VLOOKUP(A840,'Medical Examinations'!$AS$1:$BC$2336,8,)</f>
        <v>0</v>
      </c>
      <c r="I840" s="64" t="str">
        <f>VLOOKUP(A840,'Medical Examinations'!$AS$1:$BC$2336,7,)</f>
        <v>No</v>
      </c>
      <c r="J840" s="64" t="str">
        <f>VLOOKUP(A840,'Medical Examinations'!$AS$1:$BC$2336,11,)</f>
        <v>Obesity</v>
      </c>
      <c r="K840" s="64" t="str">
        <f>VLOOKUP(A840,'Medical Examinations'!$AS$1:$BC$2336,10,)</f>
        <v>Diabetes</v>
      </c>
      <c r="L840" s="64" t="str">
        <f>VLOOKUP(A840,'Hospitalisation Details'!$L$2:$R$2342,2,)</f>
        <v>27-08-1962</v>
      </c>
      <c r="M840" s="65">
        <f>VLOOKUP(A840,'Hospitalisation Details'!$L$2:$R$2345,7,)</f>
        <v>12649</v>
      </c>
      <c r="N840" s="64" t="str">
        <f>VLOOKUP(A840,'Hospitalisation Details'!$L$2:$R$2342,4,)</f>
        <v>tier - 3</v>
      </c>
      <c r="O840" s="64" t="str">
        <f>VLOOKUP(A840,'Hospitalisation Details'!$L$2:$R$2342,5,)</f>
        <v>tier - 2</v>
      </c>
      <c r="P840" s="64" t="str">
        <f>VLOOKUP(A840,'Hospitalisation Details'!$L$2:$R$2342,6,)</f>
        <v>R1013</v>
      </c>
      <c r="Q840" s="64">
        <f>VLOOKUP(A840,'Hospitalisation Details'!$L$2:$R$2342,3,)</f>
        <v>60</v>
      </c>
      <c r="R840" s="64">
        <f>VLOOKUP(A840,'Hospitalisation Details'!$L$2:$U$2342,10,)</f>
        <v>27</v>
      </c>
      <c r="S840" s="64" t="str">
        <f>VLOOKUP(A840,'Hospitalisation Details'!$L$2:$U$2342,8,)</f>
        <v>Aug</v>
      </c>
      <c r="T840" s="126">
        <f>VLOOKUP(A840,'Hospitalisation Details'!$L$2:$U$2342,9,)</f>
        <v>1962</v>
      </c>
    </row>
    <row r="841" spans="1:20" ht="15.5" x14ac:dyDescent="0.35">
      <c r="A841" s="124" t="s">
        <v>1531</v>
      </c>
      <c r="B841" s="64" t="str">
        <f>VLOOKUP(A841,'Medical Examinations'!$AS$1:$BC$2336,9,)</f>
        <v>Laura F</v>
      </c>
      <c r="C841" s="64">
        <f>VLOOKUP(A841,'Medical Examinations'!$AS$1:$BC$2336,2,)</f>
        <v>38</v>
      </c>
      <c r="D841" s="64">
        <f>VLOOKUP(A841,'Medical Examinations'!$AS$1:$BC$2336,3,)</f>
        <v>8.1300000000000008</v>
      </c>
      <c r="E841" s="64" t="str">
        <f>VLOOKUP(A841,'Medical Examinations'!$AS$1:$BC$2336,6,)</f>
        <v>No</v>
      </c>
      <c r="F841" s="64" t="str">
        <f>VLOOKUP(A841,'Medical Examinations'!$AS$1:$BC$2336,4,)</f>
        <v>No</v>
      </c>
      <c r="G841" s="64" t="str">
        <f>VLOOKUP(A841,'Medical Examinations'!$AS$1:$BC$2336,5,)</f>
        <v>No</v>
      </c>
      <c r="H841" s="64">
        <f>VLOOKUP(A841,'Medical Examinations'!$AS$1:$BC$2336,8,)</f>
        <v>0</v>
      </c>
      <c r="I841" s="64" t="str">
        <f>VLOOKUP(A841,'Medical Examinations'!$AS$1:$BC$2336,7,)</f>
        <v>No</v>
      </c>
      <c r="J841" s="64" t="str">
        <f>VLOOKUP(A841,'Medical Examinations'!$AS$1:$BC$2336,11,)</f>
        <v>Obesity</v>
      </c>
      <c r="K841" s="64" t="str">
        <f>VLOOKUP(A841,'Medical Examinations'!$AS$1:$BC$2336,10,)</f>
        <v>Diabetes</v>
      </c>
      <c r="L841" s="64" t="str">
        <f>VLOOKUP(A841,'Hospitalisation Details'!$L$2:$R$2342,2,)</f>
        <v>14-09-1965</v>
      </c>
      <c r="M841" s="65">
        <f>VLOOKUP(A841,'Hospitalisation Details'!$L$2:$R$2345,7,)</f>
        <v>12646</v>
      </c>
      <c r="N841" s="64" t="str">
        <f>VLOOKUP(A841,'Hospitalisation Details'!$L$2:$R$2342,4,)</f>
        <v>tier - 3</v>
      </c>
      <c r="O841" s="64" t="str">
        <f>VLOOKUP(A841,'Hospitalisation Details'!$L$2:$R$2342,5,)</f>
        <v>tier - 2</v>
      </c>
      <c r="P841" s="64" t="str">
        <f>VLOOKUP(A841,'Hospitalisation Details'!$L$2:$R$2342,6,)</f>
        <v>R1011</v>
      </c>
      <c r="Q841" s="64">
        <f>VLOOKUP(A841,'Hospitalisation Details'!$L$2:$R$2342,3,)</f>
        <v>57</v>
      </c>
      <c r="R841" s="64">
        <f>VLOOKUP(A841,'Hospitalisation Details'!$L$2:$U$2342,10,)</f>
        <v>14</v>
      </c>
      <c r="S841" s="64" t="str">
        <f>VLOOKUP(A841,'Hospitalisation Details'!$L$2:$U$2342,8,)</f>
        <v>Sep</v>
      </c>
      <c r="T841" s="126">
        <f>VLOOKUP(A841,'Hospitalisation Details'!$L$2:$U$2342,9,)</f>
        <v>1965</v>
      </c>
    </row>
    <row r="842" spans="1:20" ht="15.5" x14ac:dyDescent="0.35">
      <c r="A842" s="124" t="s">
        <v>1530</v>
      </c>
      <c r="B842" s="64" t="str">
        <f>VLOOKUP(A842,'Medical Examinations'!$AS$1:$BC$2336,9,)</f>
        <v>Amelia F.</v>
      </c>
      <c r="C842" s="64">
        <f>VLOOKUP(A842,'Medical Examinations'!$AS$1:$BC$2336,2,)</f>
        <v>35.1</v>
      </c>
      <c r="D842" s="64">
        <f>VLOOKUP(A842,'Medical Examinations'!$AS$1:$BC$2336,3,)</f>
        <v>10.1</v>
      </c>
      <c r="E842" s="64" t="str">
        <f>VLOOKUP(A842,'Medical Examinations'!$AS$1:$BC$2336,6,)</f>
        <v>No</v>
      </c>
      <c r="F842" s="64" t="str">
        <f>VLOOKUP(A842,'Medical Examinations'!$AS$1:$BC$2336,4,)</f>
        <v>No</v>
      </c>
      <c r="G842" s="64" t="str">
        <f>VLOOKUP(A842,'Medical Examinations'!$AS$1:$BC$2336,5,)</f>
        <v>No</v>
      </c>
      <c r="H842" s="64">
        <f>VLOOKUP(A842,'Medical Examinations'!$AS$1:$BC$2336,8,)</f>
        <v>0</v>
      </c>
      <c r="I842" s="64" t="str">
        <f>VLOOKUP(A842,'Medical Examinations'!$AS$1:$BC$2336,7,)</f>
        <v>No</v>
      </c>
      <c r="J842" s="64" t="str">
        <f>VLOOKUP(A842,'Medical Examinations'!$AS$1:$BC$2336,11,)</f>
        <v>Obesity</v>
      </c>
      <c r="K842" s="64" t="str">
        <f>VLOOKUP(A842,'Medical Examinations'!$AS$1:$BC$2336,10,)</f>
        <v>Diabetes</v>
      </c>
      <c r="L842" s="64" t="str">
        <f>VLOOKUP(A842,'Hospitalisation Details'!$L$2:$R$2342,2,)</f>
        <v>11-07-1962</v>
      </c>
      <c r="M842" s="65">
        <f>VLOOKUP(A842,'Hospitalisation Details'!$L$2:$R$2345,7,)</f>
        <v>12645</v>
      </c>
      <c r="N842" s="64" t="str">
        <f>VLOOKUP(A842,'Hospitalisation Details'!$L$2:$R$2342,4,)</f>
        <v>tier - 3</v>
      </c>
      <c r="O842" s="64" t="str">
        <f>VLOOKUP(A842,'Hospitalisation Details'!$L$2:$R$2342,5,)</f>
        <v>tier - 2</v>
      </c>
      <c r="P842" s="64" t="str">
        <f>VLOOKUP(A842,'Hospitalisation Details'!$L$2:$R$2342,6,)</f>
        <v>R1011</v>
      </c>
      <c r="Q842" s="64">
        <f>VLOOKUP(A842,'Hospitalisation Details'!$L$2:$R$2342,3,)</f>
        <v>60</v>
      </c>
      <c r="R842" s="64">
        <f>VLOOKUP(A842,'Hospitalisation Details'!$L$2:$U$2342,10,)</f>
        <v>11</v>
      </c>
      <c r="S842" s="64" t="str">
        <f>VLOOKUP(A842,'Hospitalisation Details'!$L$2:$U$2342,8,)</f>
        <v>Jul</v>
      </c>
      <c r="T842" s="126">
        <f>VLOOKUP(A842,'Hospitalisation Details'!$L$2:$U$2342,9,)</f>
        <v>1962</v>
      </c>
    </row>
    <row r="843" spans="1:20" ht="15.5" x14ac:dyDescent="0.35">
      <c r="A843" s="124" t="s">
        <v>1529</v>
      </c>
      <c r="B843" s="64" t="str">
        <f>VLOOKUP(A843,'Medical Examinations'!$AS$1:$BC$2336,9,)</f>
        <v>Amy L.</v>
      </c>
      <c r="C843" s="64">
        <f>VLOOKUP(A843,'Medical Examinations'!$AS$1:$BC$2336,2,)</f>
        <v>33.82</v>
      </c>
      <c r="D843" s="64">
        <f>VLOOKUP(A843,'Medical Examinations'!$AS$1:$BC$2336,3,)</f>
        <v>5.89</v>
      </c>
      <c r="E843" s="64" t="str">
        <f>VLOOKUP(A843,'Medical Examinations'!$AS$1:$BC$2336,6,)</f>
        <v>Yes</v>
      </c>
      <c r="F843" s="64" t="str">
        <f>VLOOKUP(A843,'Medical Examinations'!$AS$1:$BC$2336,4,)</f>
        <v>No</v>
      </c>
      <c r="G843" s="64" t="str">
        <f>VLOOKUP(A843,'Medical Examinations'!$AS$1:$BC$2336,5,)</f>
        <v>No</v>
      </c>
      <c r="H843" s="64">
        <f>VLOOKUP(A843,'Medical Examinations'!$AS$1:$BC$2336,8,)</f>
        <v>2</v>
      </c>
      <c r="I843" s="64" t="str">
        <f>VLOOKUP(A843,'Medical Examinations'!$AS$1:$BC$2336,7,)</f>
        <v>No</v>
      </c>
      <c r="J843" s="64" t="str">
        <f>VLOOKUP(A843,'Medical Examinations'!$AS$1:$BC$2336,11,)</f>
        <v>Obesity</v>
      </c>
      <c r="K843" s="64" t="str">
        <f>VLOOKUP(A843,'Medical Examinations'!$AS$1:$BC$2336,10,)</f>
        <v>Prediabetes</v>
      </c>
      <c r="L843" s="64" t="str">
        <f>VLOOKUP(A843,'Hospitalisation Details'!$L$2:$R$2342,2,)</f>
        <v>17-12-1966</v>
      </c>
      <c r="M843" s="65">
        <f>VLOOKUP(A843,'Hospitalisation Details'!$L$2:$R$2345,7,)</f>
        <v>12643</v>
      </c>
      <c r="N843" s="64" t="str">
        <f>VLOOKUP(A843,'Hospitalisation Details'!$L$2:$R$2342,4,)</f>
        <v>tier - 3</v>
      </c>
      <c r="O843" s="64" t="str">
        <f>VLOOKUP(A843,'Hospitalisation Details'!$L$2:$R$2342,5,)</f>
        <v>tier - 1</v>
      </c>
      <c r="P843" s="64" t="str">
        <f>VLOOKUP(A843,'Hospitalisation Details'!$L$2:$R$2342,6,)</f>
        <v>R1012</v>
      </c>
      <c r="Q843" s="64">
        <f>VLOOKUP(A843,'Hospitalisation Details'!$L$2:$R$2342,3,)</f>
        <v>56</v>
      </c>
      <c r="R843" s="64">
        <f>VLOOKUP(A843,'Hospitalisation Details'!$L$2:$U$2342,10,)</f>
        <v>17</v>
      </c>
      <c r="S843" s="64" t="str">
        <f>VLOOKUP(A843,'Hospitalisation Details'!$L$2:$U$2342,8,)</f>
        <v>Dec</v>
      </c>
      <c r="T843" s="126">
        <f>VLOOKUP(A843,'Hospitalisation Details'!$L$2:$U$2342,9,)</f>
        <v>1966</v>
      </c>
    </row>
    <row r="844" spans="1:20" ht="15.5" x14ac:dyDescent="0.35">
      <c r="A844" s="124" t="s">
        <v>1528</v>
      </c>
      <c r="B844" s="64" t="str">
        <f>VLOOKUP(A844,'Medical Examinations'!$AS$1:$BC$2336,9,)</f>
        <v>Katie J</v>
      </c>
      <c r="C844" s="64">
        <f>VLOOKUP(A844,'Medical Examinations'!$AS$1:$BC$2336,2,)</f>
        <v>37.43</v>
      </c>
      <c r="D844" s="64">
        <f>VLOOKUP(A844,'Medical Examinations'!$AS$1:$BC$2336,3,)</f>
        <v>4.97</v>
      </c>
      <c r="E844" s="64" t="str">
        <f>VLOOKUP(A844,'Medical Examinations'!$AS$1:$BC$2336,6,)</f>
        <v>No</v>
      </c>
      <c r="F844" s="64" t="str">
        <f>VLOOKUP(A844,'Medical Examinations'!$AS$1:$BC$2336,4,)</f>
        <v>No</v>
      </c>
      <c r="G844" s="64" t="str">
        <f>VLOOKUP(A844,'Medical Examinations'!$AS$1:$BC$2336,5,)</f>
        <v>No</v>
      </c>
      <c r="H844" s="64">
        <f>VLOOKUP(A844,'Medical Examinations'!$AS$1:$BC$2336,8,)</f>
        <v>2</v>
      </c>
      <c r="I844" s="64" t="str">
        <f>VLOOKUP(A844,'Medical Examinations'!$AS$1:$BC$2336,7,)</f>
        <v>No</v>
      </c>
      <c r="J844" s="64" t="str">
        <f>VLOOKUP(A844,'Medical Examinations'!$AS$1:$BC$2336,11,)</f>
        <v>Obesity</v>
      </c>
      <c r="K844" s="64" t="str">
        <f>VLOOKUP(A844,'Medical Examinations'!$AS$1:$BC$2336,10,)</f>
        <v>Normal</v>
      </c>
      <c r="L844" s="64" t="str">
        <f>VLOOKUP(A844,'Hospitalisation Details'!$L$2:$R$2342,2,)</f>
        <v>05-09-1972</v>
      </c>
      <c r="M844" s="65">
        <f>VLOOKUP(A844,'Hospitalisation Details'!$L$2:$R$2345,7,)</f>
        <v>12640</v>
      </c>
      <c r="N844" s="64" t="str">
        <f>VLOOKUP(A844,'Hospitalisation Details'!$L$2:$R$2342,4,)</f>
        <v>tier - 3</v>
      </c>
      <c r="O844" s="64" t="str">
        <f>VLOOKUP(A844,'Hospitalisation Details'!$L$2:$R$2342,5,)</f>
        <v>tier - 1</v>
      </c>
      <c r="P844" s="64" t="str">
        <f>VLOOKUP(A844,'Hospitalisation Details'!$L$2:$R$2342,6,)</f>
        <v>R1011</v>
      </c>
      <c r="Q844" s="64">
        <f>VLOOKUP(A844,'Hospitalisation Details'!$L$2:$R$2342,3,)</f>
        <v>50</v>
      </c>
      <c r="R844" s="64">
        <f>VLOOKUP(A844,'Hospitalisation Details'!$L$2:$U$2342,10,)</f>
        <v>5</v>
      </c>
      <c r="S844" s="64" t="str">
        <f>VLOOKUP(A844,'Hospitalisation Details'!$L$2:$U$2342,8,)</f>
        <v>Sep</v>
      </c>
      <c r="T844" s="126">
        <f>VLOOKUP(A844,'Hospitalisation Details'!$L$2:$U$2342,9,)</f>
        <v>1972</v>
      </c>
    </row>
    <row r="845" spans="1:20" ht="15.5" x14ac:dyDescent="0.35">
      <c r="A845" s="124" t="s">
        <v>1527</v>
      </c>
      <c r="B845" s="64" t="str">
        <f>VLOOKUP(A845,'Medical Examinations'!$AS$1:$BC$2336,9,)</f>
        <v>Laura E.</v>
      </c>
      <c r="C845" s="64">
        <f>VLOOKUP(A845,'Medical Examinations'!$AS$1:$BC$2336,2,)</f>
        <v>30.5</v>
      </c>
      <c r="D845" s="64">
        <f>VLOOKUP(A845,'Medical Examinations'!$AS$1:$BC$2336,3,)</f>
        <v>9.9</v>
      </c>
      <c r="E845" s="64" t="str">
        <f>VLOOKUP(A845,'Medical Examinations'!$AS$1:$BC$2336,6,)</f>
        <v>No</v>
      </c>
      <c r="F845" s="64" t="str">
        <f>VLOOKUP(A845,'Medical Examinations'!$AS$1:$BC$2336,4,)</f>
        <v>No</v>
      </c>
      <c r="G845" s="64" t="str">
        <f>VLOOKUP(A845,'Medical Examinations'!$AS$1:$BC$2336,5,)</f>
        <v>No</v>
      </c>
      <c r="H845" s="64">
        <f>VLOOKUP(A845,'Medical Examinations'!$AS$1:$BC$2336,8,)</f>
        <v>0</v>
      </c>
      <c r="I845" s="64" t="str">
        <f>VLOOKUP(A845,'Medical Examinations'!$AS$1:$BC$2336,7,)</f>
        <v>No</v>
      </c>
      <c r="J845" s="64" t="str">
        <f>VLOOKUP(A845,'Medical Examinations'!$AS$1:$BC$2336,11,)</f>
        <v>Obesity</v>
      </c>
      <c r="K845" s="64" t="str">
        <f>VLOOKUP(A845,'Medical Examinations'!$AS$1:$BC$2336,10,)</f>
        <v>Diabetes</v>
      </c>
      <c r="L845" s="64" t="str">
        <f>VLOOKUP(A845,'Hospitalisation Details'!$L$2:$R$2342,2,)</f>
        <v>22-07-1962</v>
      </c>
      <c r="M845" s="65">
        <f>VLOOKUP(A845,'Hospitalisation Details'!$L$2:$R$2345,7,)</f>
        <v>12638</v>
      </c>
      <c r="N845" s="64" t="str">
        <f>VLOOKUP(A845,'Hospitalisation Details'!$L$2:$R$2342,4,)</f>
        <v>tier - 3</v>
      </c>
      <c r="O845" s="64" t="str">
        <f>VLOOKUP(A845,'Hospitalisation Details'!$L$2:$R$2342,5,)</f>
        <v>tier - 1</v>
      </c>
      <c r="P845" s="64" t="str">
        <f>VLOOKUP(A845,'Hospitalisation Details'!$L$2:$R$2342,6,)</f>
        <v>R1011</v>
      </c>
      <c r="Q845" s="64">
        <f>VLOOKUP(A845,'Hospitalisation Details'!$L$2:$R$2342,3,)</f>
        <v>60</v>
      </c>
      <c r="R845" s="64">
        <f>VLOOKUP(A845,'Hospitalisation Details'!$L$2:$U$2342,10,)</f>
        <v>22</v>
      </c>
      <c r="S845" s="64" t="str">
        <f>VLOOKUP(A845,'Hospitalisation Details'!$L$2:$U$2342,8,)</f>
        <v>Jul</v>
      </c>
      <c r="T845" s="126">
        <f>VLOOKUP(A845,'Hospitalisation Details'!$L$2:$U$2342,9,)</f>
        <v>1962</v>
      </c>
    </row>
    <row r="846" spans="1:20" ht="15.5" x14ac:dyDescent="0.35">
      <c r="A846" s="124" t="s">
        <v>1526</v>
      </c>
      <c r="B846" s="64" t="str">
        <f>VLOOKUP(A846,'Medical Examinations'!$AS$1:$BC$2336,9,)</f>
        <v>Mayumi</v>
      </c>
      <c r="C846" s="64">
        <f>VLOOKUP(A846,'Medical Examinations'!$AS$1:$BC$2336,2,)</f>
        <v>24.53</v>
      </c>
      <c r="D846" s="64">
        <f>VLOOKUP(A846,'Medical Examinations'!$AS$1:$BC$2336,3,)</f>
        <v>9.0500000000000007</v>
      </c>
      <c r="E846" s="64" t="str">
        <f>VLOOKUP(A846,'Medical Examinations'!$AS$1:$BC$2336,6,)</f>
        <v>No</v>
      </c>
      <c r="F846" s="64" t="str">
        <f>VLOOKUP(A846,'Medical Examinations'!$AS$1:$BC$2336,4,)</f>
        <v>No</v>
      </c>
      <c r="G846" s="64" t="str">
        <f>VLOOKUP(A846,'Medical Examinations'!$AS$1:$BC$2336,5,)</f>
        <v>No</v>
      </c>
      <c r="H846" s="64">
        <f>VLOOKUP(A846,'Medical Examinations'!$AS$1:$BC$2336,8,)</f>
        <v>0</v>
      </c>
      <c r="I846" s="64" t="str">
        <f>VLOOKUP(A846,'Medical Examinations'!$AS$1:$BC$2336,7,)</f>
        <v>No</v>
      </c>
      <c r="J846" s="64" t="str">
        <f>VLOOKUP(A846,'Medical Examinations'!$AS$1:$BC$2336,11,)</f>
        <v xml:space="preserve">Normal Weight 
</v>
      </c>
      <c r="K846" s="64" t="str">
        <f>VLOOKUP(A846,'Medical Examinations'!$AS$1:$BC$2336,10,)</f>
        <v>Diabetes</v>
      </c>
      <c r="L846" s="64" t="str">
        <f>VLOOKUP(A846,'Hospitalisation Details'!$L$2:$R$2342,2,)</f>
        <v>22-11-1962</v>
      </c>
      <c r="M846" s="65">
        <f>VLOOKUP(A846,'Hospitalisation Details'!$L$2:$R$2345,7,)</f>
        <v>12630</v>
      </c>
      <c r="N846" s="64" t="str">
        <f>VLOOKUP(A846,'Hospitalisation Details'!$L$2:$R$2342,4,)</f>
        <v>tier - 3</v>
      </c>
      <c r="O846" s="64" t="str">
        <f>VLOOKUP(A846,'Hospitalisation Details'!$L$2:$R$2342,5,)</f>
        <v>tier - 3</v>
      </c>
      <c r="P846" s="64" t="str">
        <f>VLOOKUP(A846,'Hospitalisation Details'!$L$2:$R$2342,6,)</f>
        <v>R1013</v>
      </c>
      <c r="Q846" s="64">
        <f>VLOOKUP(A846,'Hospitalisation Details'!$L$2:$R$2342,3,)</f>
        <v>60</v>
      </c>
      <c r="R846" s="64">
        <f>VLOOKUP(A846,'Hospitalisation Details'!$L$2:$U$2342,10,)</f>
        <v>22</v>
      </c>
      <c r="S846" s="64" t="str">
        <f>VLOOKUP(A846,'Hospitalisation Details'!$L$2:$U$2342,8,)</f>
        <v>Nov</v>
      </c>
      <c r="T846" s="126">
        <f>VLOOKUP(A846,'Hospitalisation Details'!$L$2:$U$2342,9,)</f>
        <v>1962</v>
      </c>
    </row>
    <row r="847" spans="1:20" ht="15.5" x14ac:dyDescent="0.35">
      <c r="A847" s="124" t="s">
        <v>1525</v>
      </c>
      <c r="B847" s="64" t="str">
        <f>VLOOKUP(A847,'Medical Examinations'!$AS$1:$BC$2336,9,)</f>
        <v>Vanessa</v>
      </c>
      <c r="C847" s="64">
        <f>VLOOKUP(A847,'Medical Examinations'!$AS$1:$BC$2336,2,)</f>
        <v>25.74</v>
      </c>
      <c r="D847" s="64">
        <f>VLOOKUP(A847,'Medical Examinations'!$AS$1:$BC$2336,3,)</f>
        <v>10.93</v>
      </c>
      <c r="E847" s="64" t="str">
        <f>VLOOKUP(A847,'Medical Examinations'!$AS$1:$BC$2336,6,)</f>
        <v>No</v>
      </c>
      <c r="F847" s="64" t="str">
        <f>VLOOKUP(A847,'Medical Examinations'!$AS$1:$BC$2336,4,)</f>
        <v>No</v>
      </c>
      <c r="G847" s="64" t="str">
        <f>VLOOKUP(A847,'Medical Examinations'!$AS$1:$BC$2336,5,)</f>
        <v>No</v>
      </c>
      <c r="H847" s="64">
        <f>VLOOKUP(A847,'Medical Examinations'!$AS$1:$BC$2336,8,)</f>
        <v>0</v>
      </c>
      <c r="I847" s="64" t="str">
        <f>VLOOKUP(A847,'Medical Examinations'!$AS$1:$BC$2336,7,)</f>
        <v>No</v>
      </c>
      <c r="J847" s="64" t="str">
        <f>VLOOKUP(A847,'Medical Examinations'!$AS$1:$BC$2336,11,)</f>
        <v>Over weight</v>
      </c>
      <c r="K847" s="64" t="str">
        <f>VLOOKUP(A847,'Medical Examinations'!$AS$1:$BC$2336,10,)</f>
        <v>Diabetes</v>
      </c>
      <c r="L847" s="64" t="str">
        <f>VLOOKUP(A847,'Hospitalisation Details'!$L$2:$R$2342,2,)</f>
        <v>04-10-1965</v>
      </c>
      <c r="M847" s="65">
        <f>VLOOKUP(A847,'Hospitalisation Details'!$L$2:$R$2345,7,)</f>
        <v>12629</v>
      </c>
      <c r="N847" s="64" t="str">
        <f>VLOOKUP(A847,'Hospitalisation Details'!$L$2:$R$2342,4,)</f>
        <v>tier - 3</v>
      </c>
      <c r="O847" s="64" t="str">
        <f>VLOOKUP(A847,'Hospitalisation Details'!$L$2:$R$2342,5,)</f>
        <v>tier - 1</v>
      </c>
      <c r="P847" s="64" t="str">
        <f>VLOOKUP(A847,'Hospitalisation Details'!$L$2:$R$2342,6,)</f>
        <v>R1013</v>
      </c>
      <c r="Q847" s="64">
        <f>VLOOKUP(A847,'Hospitalisation Details'!$L$2:$R$2342,3,)</f>
        <v>57</v>
      </c>
      <c r="R847" s="64">
        <f>VLOOKUP(A847,'Hospitalisation Details'!$L$2:$U$2342,10,)</f>
        <v>4</v>
      </c>
      <c r="S847" s="64" t="str">
        <f>VLOOKUP(A847,'Hospitalisation Details'!$L$2:$U$2342,8,)</f>
        <v>Oct</v>
      </c>
      <c r="T847" s="126">
        <f>VLOOKUP(A847,'Hospitalisation Details'!$L$2:$U$2342,9,)</f>
        <v>1965</v>
      </c>
    </row>
    <row r="848" spans="1:20" ht="15.5" x14ac:dyDescent="0.35">
      <c r="A848" s="124" t="s">
        <v>1524</v>
      </c>
      <c r="B848" s="64" t="str">
        <f>VLOOKUP(A848,'Medical Examinations'!$AS$1:$BC$2336,9,)</f>
        <v>Natali N</v>
      </c>
      <c r="C848" s="64">
        <f>VLOOKUP(A848,'Medical Examinations'!$AS$1:$BC$2336,2,)</f>
        <v>34.08</v>
      </c>
      <c r="D848" s="64">
        <f>VLOOKUP(A848,'Medical Examinations'!$AS$1:$BC$2336,3,)</f>
        <v>7.58</v>
      </c>
      <c r="E848" s="64" t="str">
        <f>VLOOKUP(A848,'Medical Examinations'!$AS$1:$BC$2336,6,)</f>
        <v>Yes</v>
      </c>
      <c r="F848" s="64" t="str">
        <f>VLOOKUP(A848,'Medical Examinations'!$AS$1:$BC$2336,4,)</f>
        <v>No</v>
      </c>
      <c r="G848" s="64" t="str">
        <f>VLOOKUP(A848,'Medical Examinations'!$AS$1:$BC$2336,5,)</f>
        <v>No</v>
      </c>
      <c r="H848" s="64">
        <f>VLOOKUP(A848,'Medical Examinations'!$AS$1:$BC$2336,8,)</f>
        <v>2</v>
      </c>
      <c r="I848" s="64" t="str">
        <f>VLOOKUP(A848,'Medical Examinations'!$AS$1:$BC$2336,7,)</f>
        <v>No</v>
      </c>
      <c r="J848" s="64" t="str">
        <f>VLOOKUP(A848,'Medical Examinations'!$AS$1:$BC$2336,11,)</f>
        <v>Obesity</v>
      </c>
      <c r="K848" s="64" t="str">
        <f>VLOOKUP(A848,'Medical Examinations'!$AS$1:$BC$2336,10,)</f>
        <v>Diabetes</v>
      </c>
      <c r="L848" s="64" t="str">
        <f>VLOOKUP(A848,'Hospitalisation Details'!$L$2:$R$2342,2,)</f>
        <v>28-12-1970</v>
      </c>
      <c r="M848" s="65">
        <f>VLOOKUP(A848,'Hospitalisation Details'!$L$2:$R$2345,7,)</f>
        <v>12625</v>
      </c>
      <c r="N848" s="64" t="str">
        <f>VLOOKUP(A848,'Hospitalisation Details'!$L$2:$R$2342,4,)</f>
        <v>tier - 3</v>
      </c>
      <c r="O848" s="64" t="str">
        <f>VLOOKUP(A848,'Hospitalisation Details'!$L$2:$R$2342,5,)</f>
        <v>tier - 1</v>
      </c>
      <c r="P848" s="64" t="str">
        <f>VLOOKUP(A848,'Hospitalisation Details'!$L$2:$R$2342,6,)</f>
        <v>R1012</v>
      </c>
      <c r="Q848" s="64">
        <f>VLOOKUP(A848,'Hospitalisation Details'!$L$2:$R$2342,3,)</f>
        <v>52</v>
      </c>
      <c r="R848" s="64">
        <f>VLOOKUP(A848,'Hospitalisation Details'!$L$2:$U$2342,10,)</f>
        <v>28</v>
      </c>
      <c r="S848" s="64" t="str">
        <f>VLOOKUP(A848,'Hospitalisation Details'!$L$2:$U$2342,8,)</f>
        <v>Dec</v>
      </c>
      <c r="T848" s="126">
        <f>VLOOKUP(A848,'Hospitalisation Details'!$L$2:$U$2342,9,)</f>
        <v>1970</v>
      </c>
    </row>
    <row r="849" spans="1:20" ht="15.5" x14ac:dyDescent="0.35">
      <c r="A849" s="124" t="s">
        <v>1523</v>
      </c>
      <c r="B849" s="64" t="str">
        <f>VLOOKUP(A849,'Medical Examinations'!$AS$1:$BC$2336,9,)</f>
        <v>Beth</v>
      </c>
      <c r="C849" s="64">
        <f>VLOOKUP(A849,'Medical Examinations'!$AS$1:$BC$2336,2,)</f>
        <v>31.35</v>
      </c>
      <c r="D849" s="64">
        <f>VLOOKUP(A849,'Medical Examinations'!$AS$1:$BC$2336,3,)</f>
        <v>11</v>
      </c>
      <c r="E849" s="64" t="str">
        <f>VLOOKUP(A849,'Medical Examinations'!$AS$1:$BC$2336,6,)</f>
        <v>Yes</v>
      </c>
      <c r="F849" s="64" t="str">
        <f>VLOOKUP(A849,'Medical Examinations'!$AS$1:$BC$2336,4,)</f>
        <v>No</v>
      </c>
      <c r="G849" s="64" t="str">
        <f>VLOOKUP(A849,'Medical Examinations'!$AS$1:$BC$2336,5,)</f>
        <v>Yes</v>
      </c>
      <c r="H849" s="64">
        <f>VLOOKUP(A849,'Medical Examinations'!$AS$1:$BC$2336,8,)</f>
        <v>1</v>
      </c>
      <c r="I849" s="64" t="str">
        <f>VLOOKUP(A849,'Medical Examinations'!$AS$1:$BC$2336,7,)</f>
        <v>No</v>
      </c>
      <c r="J849" s="64" t="str">
        <f>VLOOKUP(A849,'Medical Examinations'!$AS$1:$BC$2336,11,)</f>
        <v>Obesity</v>
      </c>
      <c r="K849" s="64" t="str">
        <f>VLOOKUP(A849,'Medical Examinations'!$AS$1:$BC$2336,10,)</f>
        <v>Diabetes</v>
      </c>
      <c r="L849" s="64" t="str">
        <f>VLOOKUP(A849,'Hospitalisation Details'!$L$2:$R$2342,2,)</f>
        <v>19-08-1963</v>
      </c>
      <c r="M849" s="65">
        <f>VLOOKUP(A849,'Hospitalisation Details'!$L$2:$R$2345,7,)</f>
        <v>12622</v>
      </c>
      <c r="N849" s="64" t="str">
        <f>VLOOKUP(A849,'Hospitalisation Details'!$L$2:$R$2342,4,)</f>
        <v>tier - 3</v>
      </c>
      <c r="O849" s="64" t="str">
        <f>VLOOKUP(A849,'Hospitalisation Details'!$L$2:$R$2342,5,)</f>
        <v>tier - 1</v>
      </c>
      <c r="P849" s="64" t="str">
        <f>VLOOKUP(A849,'Hospitalisation Details'!$L$2:$R$2342,6,)</f>
        <v>R1012</v>
      </c>
      <c r="Q849" s="64">
        <f>VLOOKUP(A849,'Hospitalisation Details'!$L$2:$R$2342,3,)</f>
        <v>59</v>
      </c>
      <c r="R849" s="64">
        <f>VLOOKUP(A849,'Hospitalisation Details'!$L$2:$U$2342,10,)</f>
        <v>19</v>
      </c>
      <c r="S849" s="64" t="str">
        <f>VLOOKUP(A849,'Hospitalisation Details'!$L$2:$U$2342,8,)</f>
        <v>Aug</v>
      </c>
      <c r="T849" s="126">
        <f>VLOOKUP(A849,'Hospitalisation Details'!$L$2:$U$2342,9,)</f>
        <v>1963</v>
      </c>
    </row>
    <row r="850" spans="1:20" ht="15.5" x14ac:dyDescent="0.35">
      <c r="A850" s="124" t="s">
        <v>1522</v>
      </c>
      <c r="B850" s="64" t="str">
        <f>VLOOKUP(A850,'Medical Examinations'!$AS$1:$BC$2336,9,)</f>
        <v>Alex</v>
      </c>
      <c r="C850" s="64">
        <f>VLOOKUP(A850,'Medical Examinations'!$AS$1:$BC$2336,2,)</f>
        <v>26.79</v>
      </c>
      <c r="D850" s="64">
        <f>VLOOKUP(A850,'Medical Examinations'!$AS$1:$BC$2336,3,)</f>
        <v>5.0599999999999996</v>
      </c>
      <c r="E850" s="64" t="str">
        <f>VLOOKUP(A850,'Medical Examinations'!$AS$1:$BC$2336,6,)</f>
        <v>No</v>
      </c>
      <c r="F850" s="64" t="str">
        <f>VLOOKUP(A850,'Medical Examinations'!$AS$1:$BC$2336,4,)</f>
        <v>No</v>
      </c>
      <c r="G850" s="64" t="str">
        <f>VLOOKUP(A850,'Medical Examinations'!$AS$1:$BC$2336,5,)</f>
        <v>No</v>
      </c>
      <c r="H850" s="64">
        <f>VLOOKUP(A850,'Medical Examinations'!$AS$1:$BC$2336,8,)</f>
        <v>1</v>
      </c>
      <c r="I850" s="64" t="str">
        <f>VLOOKUP(A850,'Medical Examinations'!$AS$1:$BC$2336,7,)</f>
        <v>No</v>
      </c>
      <c r="J850" s="64" t="str">
        <f>VLOOKUP(A850,'Medical Examinations'!$AS$1:$BC$2336,11,)</f>
        <v>Over weight</v>
      </c>
      <c r="K850" s="64" t="str">
        <f>VLOOKUP(A850,'Medical Examinations'!$AS$1:$BC$2336,10,)</f>
        <v>Normal</v>
      </c>
      <c r="L850" s="64" t="str">
        <f>VLOOKUP(A850,'Hospitalisation Details'!$L$2:$R$2342,2,)</f>
        <v>18-11-1998</v>
      </c>
      <c r="M850" s="65">
        <f>VLOOKUP(A850,'Hospitalisation Details'!$L$2:$R$2345,7,)</f>
        <v>12610</v>
      </c>
      <c r="N850" s="64" t="str">
        <f>VLOOKUP(A850,'Hospitalisation Details'!$L$2:$R$2342,4,)</f>
        <v>tier - 3</v>
      </c>
      <c r="O850" s="64" t="str">
        <f>VLOOKUP(A850,'Hospitalisation Details'!$L$2:$R$2342,5,)</f>
        <v>tier - 3</v>
      </c>
      <c r="P850" s="64" t="str">
        <f>VLOOKUP(A850,'Hospitalisation Details'!$L$2:$R$2342,6,)</f>
        <v>R1012</v>
      </c>
      <c r="Q850" s="64">
        <f>VLOOKUP(A850,'Hospitalisation Details'!$L$2:$R$2342,3,)</f>
        <v>24</v>
      </c>
      <c r="R850" s="64">
        <f>VLOOKUP(A850,'Hospitalisation Details'!$L$2:$U$2342,10,)</f>
        <v>18</v>
      </c>
      <c r="S850" s="64" t="str">
        <f>VLOOKUP(A850,'Hospitalisation Details'!$L$2:$U$2342,8,)</f>
        <v>Nov</v>
      </c>
      <c r="T850" s="126">
        <f>VLOOKUP(A850,'Hospitalisation Details'!$L$2:$U$2342,9,)</f>
        <v>1998</v>
      </c>
    </row>
    <row r="851" spans="1:20" ht="15.5" x14ac:dyDescent="0.35">
      <c r="A851" s="124" t="s">
        <v>1521</v>
      </c>
      <c r="B851" s="64" t="str">
        <f>VLOOKUP(A851,'Medical Examinations'!$AS$1:$BC$2336,9,)</f>
        <v>Spencer</v>
      </c>
      <c r="C851" s="64">
        <f>VLOOKUP(A851,'Medical Examinations'!$AS$1:$BC$2336,2,)</f>
        <v>42.78</v>
      </c>
      <c r="D851" s="64">
        <f>VLOOKUP(A851,'Medical Examinations'!$AS$1:$BC$2336,3,)</f>
        <v>6.11</v>
      </c>
      <c r="E851" s="64" t="str">
        <f>VLOOKUP(A851,'Medical Examinations'!$AS$1:$BC$2336,6,)</f>
        <v>Yes</v>
      </c>
      <c r="F851" s="64" t="str">
        <f>VLOOKUP(A851,'Medical Examinations'!$AS$1:$BC$2336,4,)</f>
        <v>No</v>
      </c>
      <c r="G851" s="64" t="str">
        <f>VLOOKUP(A851,'Medical Examinations'!$AS$1:$BC$2336,5,)</f>
        <v>No</v>
      </c>
      <c r="H851" s="64">
        <f>VLOOKUP(A851,'Medical Examinations'!$AS$1:$BC$2336,8,)</f>
        <v>1</v>
      </c>
      <c r="I851" s="64" t="str">
        <f>VLOOKUP(A851,'Medical Examinations'!$AS$1:$BC$2336,7,)</f>
        <v>No</v>
      </c>
      <c r="J851" s="64" t="str">
        <f>VLOOKUP(A851,'Medical Examinations'!$AS$1:$BC$2336,11,)</f>
        <v>Obesity</v>
      </c>
      <c r="K851" s="64" t="str">
        <f>VLOOKUP(A851,'Medical Examinations'!$AS$1:$BC$2336,10,)</f>
        <v>Prediabetes</v>
      </c>
      <c r="L851" s="64" t="str">
        <f>VLOOKUP(A851,'Hospitalisation Details'!$L$2:$R$2342,2,)</f>
        <v>11-08-1988</v>
      </c>
      <c r="M851" s="65">
        <f>VLOOKUP(A851,'Hospitalisation Details'!$L$2:$R$2345,7,)</f>
        <v>12600</v>
      </c>
      <c r="N851" s="64" t="str">
        <f>VLOOKUP(A851,'Hospitalisation Details'!$L$2:$R$2342,4,)</f>
        <v>tier - 3</v>
      </c>
      <c r="O851" s="64" t="str">
        <f>VLOOKUP(A851,'Hospitalisation Details'!$L$2:$R$2342,5,)</f>
        <v>tier - 1</v>
      </c>
      <c r="P851" s="64" t="str">
        <f>VLOOKUP(A851,'Hospitalisation Details'!$L$2:$R$2342,6,)</f>
        <v>R1023</v>
      </c>
      <c r="Q851" s="64">
        <f>VLOOKUP(A851,'Hospitalisation Details'!$L$2:$R$2342,3,)</f>
        <v>34</v>
      </c>
      <c r="R851" s="64">
        <f>VLOOKUP(A851,'Hospitalisation Details'!$L$2:$U$2342,10,)</f>
        <v>11</v>
      </c>
      <c r="S851" s="64" t="str">
        <f>VLOOKUP(A851,'Hospitalisation Details'!$L$2:$U$2342,8,)</f>
        <v>Aug</v>
      </c>
      <c r="T851" s="126">
        <f>VLOOKUP(A851,'Hospitalisation Details'!$L$2:$U$2342,9,)</f>
        <v>1988</v>
      </c>
    </row>
    <row r="852" spans="1:20" ht="15.5" x14ac:dyDescent="0.35">
      <c r="A852" s="124" t="s">
        <v>1520</v>
      </c>
      <c r="B852" s="64" t="str">
        <f>VLOOKUP(A852,'Medical Examinations'!$AS$1:$BC$2336,9,)</f>
        <v>Andee W.</v>
      </c>
      <c r="C852" s="64">
        <f>VLOOKUP(A852,'Medical Examinations'!$AS$1:$BC$2336,2,)</f>
        <v>46.75</v>
      </c>
      <c r="D852" s="64">
        <f>VLOOKUP(A852,'Medical Examinations'!$AS$1:$BC$2336,3,)</f>
        <v>6.66</v>
      </c>
      <c r="E852" s="64" t="str">
        <f>VLOOKUP(A852,'Medical Examinations'!$AS$1:$BC$2336,6,)</f>
        <v>Yes</v>
      </c>
      <c r="F852" s="64" t="str">
        <f>VLOOKUP(A852,'Medical Examinations'!$AS$1:$BC$2336,4,)</f>
        <v>No</v>
      </c>
      <c r="G852" s="64" t="str">
        <f>VLOOKUP(A852,'Medical Examinations'!$AS$1:$BC$2336,5,)</f>
        <v>No</v>
      </c>
      <c r="H852" s="64">
        <f>VLOOKUP(A852,'Medical Examinations'!$AS$1:$BC$2336,8,)</f>
        <v>2</v>
      </c>
      <c r="I852" s="64" t="str">
        <f>VLOOKUP(A852,'Medical Examinations'!$AS$1:$BC$2336,7,)</f>
        <v>No</v>
      </c>
      <c r="J852" s="64" t="str">
        <f>VLOOKUP(A852,'Medical Examinations'!$AS$1:$BC$2336,11,)</f>
        <v>Obesity</v>
      </c>
      <c r="K852" s="64" t="str">
        <f>VLOOKUP(A852,'Medical Examinations'!$AS$1:$BC$2336,10,)</f>
        <v>Diabetes</v>
      </c>
      <c r="L852" s="64" t="str">
        <f>VLOOKUP(A852,'Hospitalisation Details'!$L$2:$R$2342,2,)</f>
        <v>18-06-1970</v>
      </c>
      <c r="M852" s="65">
        <f>VLOOKUP(A852,'Hospitalisation Details'!$L$2:$R$2345,7,)</f>
        <v>12593</v>
      </c>
      <c r="N852" s="64" t="str">
        <f>VLOOKUP(A852,'Hospitalisation Details'!$L$2:$R$2342,4,)</f>
        <v>tier - 3</v>
      </c>
      <c r="O852" s="64" t="str">
        <f>VLOOKUP(A852,'Hospitalisation Details'!$L$2:$R$2342,5,)</f>
        <v>tier - 2</v>
      </c>
      <c r="P852" s="64" t="str">
        <f>VLOOKUP(A852,'Hospitalisation Details'!$L$2:$R$2342,6,)</f>
        <v>R1013</v>
      </c>
      <c r="Q852" s="64">
        <f>VLOOKUP(A852,'Hospitalisation Details'!$L$2:$R$2342,3,)</f>
        <v>52</v>
      </c>
      <c r="R852" s="64">
        <f>VLOOKUP(A852,'Hospitalisation Details'!$L$2:$U$2342,10,)</f>
        <v>18</v>
      </c>
      <c r="S852" s="64" t="str">
        <f>VLOOKUP(A852,'Hospitalisation Details'!$L$2:$U$2342,8,)</f>
        <v>Jun</v>
      </c>
      <c r="T852" s="126">
        <f>VLOOKUP(A852,'Hospitalisation Details'!$L$2:$U$2342,9,)</f>
        <v>1970</v>
      </c>
    </row>
    <row r="853" spans="1:20" ht="15.5" x14ac:dyDescent="0.35">
      <c r="A853" s="124" t="s">
        <v>1519</v>
      </c>
      <c r="B853" s="64" t="str">
        <f>VLOOKUP(A853,'Medical Examinations'!$AS$1:$BC$2336,9,)</f>
        <v>Amy</v>
      </c>
      <c r="C853" s="64">
        <f>VLOOKUP(A853,'Medical Examinations'!$AS$1:$BC$2336,2,)</f>
        <v>32.15</v>
      </c>
      <c r="D853" s="64">
        <f>VLOOKUP(A853,'Medical Examinations'!$AS$1:$BC$2336,3,)</f>
        <v>4.0199999999999996</v>
      </c>
      <c r="E853" s="64" t="str">
        <f>VLOOKUP(A853,'Medical Examinations'!$AS$1:$BC$2336,6,)</f>
        <v>Yes</v>
      </c>
      <c r="F853" s="64" t="str">
        <f>VLOOKUP(A853,'Medical Examinations'!$AS$1:$BC$2336,4,)</f>
        <v>No</v>
      </c>
      <c r="G853" s="64" t="str">
        <f>VLOOKUP(A853,'Medical Examinations'!$AS$1:$BC$2336,5,)</f>
        <v>Yes</v>
      </c>
      <c r="H853" s="64">
        <f>VLOOKUP(A853,'Medical Examinations'!$AS$1:$BC$2336,8,)</f>
        <v>1</v>
      </c>
      <c r="I853" s="64" t="str">
        <f>VLOOKUP(A853,'Medical Examinations'!$AS$1:$BC$2336,7,)</f>
        <v>No</v>
      </c>
      <c r="J853" s="64" t="str">
        <f>VLOOKUP(A853,'Medical Examinations'!$AS$1:$BC$2336,11,)</f>
        <v>Obesity</v>
      </c>
      <c r="K853" s="64" t="str">
        <f>VLOOKUP(A853,'Medical Examinations'!$AS$1:$BC$2336,10,)</f>
        <v>Normal</v>
      </c>
      <c r="L853" s="64" t="str">
        <f>VLOOKUP(A853,'Hospitalisation Details'!$L$2:$R$2342,2,)</f>
        <v>26-11-1969</v>
      </c>
      <c r="M853" s="65">
        <f>VLOOKUP(A853,'Hospitalisation Details'!$L$2:$R$2345,7,)</f>
        <v>12580</v>
      </c>
      <c r="N853" s="64" t="str">
        <f>VLOOKUP(A853,'Hospitalisation Details'!$L$2:$R$2342,4,)</f>
        <v>tier - 3</v>
      </c>
      <c r="O853" s="64" t="str">
        <f>VLOOKUP(A853,'Hospitalisation Details'!$L$2:$R$2342,5,)</f>
        <v>tier - 1</v>
      </c>
      <c r="P853" s="64" t="str">
        <f>VLOOKUP(A853,'Hospitalisation Details'!$L$2:$R$2342,6,)</f>
        <v>R1025</v>
      </c>
      <c r="Q853" s="64">
        <f>VLOOKUP(A853,'Hospitalisation Details'!$L$2:$R$2342,3,)</f>
        <v>53</v>
      </c>
      <c r="R853" s="64">
        <f>VLOOKUP(A853,'Hospitalisation Details'!$L$2:$U$2342,10,)</f>
        <v>26</v>
      </c>
      <c r="S853" s="64" t="str">
        <f>VLOOKUP(A853,'Hospitalisation Details'!$L$2:$U$2342,8,)</f>
        <v>Nov</v>
      </c>
      <c r="T853" s="126">
        <f>VLOOKUP(A853,'Hospitalisation Details'!$L$2:$U$2342,9,)</f>
        <v>1969</v>
      </c>
    </row>
    <row r="854" spans="1:20" ht="15.5" x14ac:dyDescent="0.35">
      <c r="A854" s="124" t="s">
        <v>1518</v>
      </c>
      <c r="B854" s="64" t="str">
        <f>VLOOKUP(A854,'Medical Examinations'!$AS$1:$BC$2336,9,)</f>
        <v>Joshua</v>
      </c>
      <c r="C854" s="64">
        <f>VLOOKUP(A854,'Medical Examinations'!$AS$1:$BC$2336,2,)</f>
        <v>43.4</v>
      </c>
      <c r="D854" s="64">
        <f>VLOOKUP(A854,'Medical Examinations'!$AS$1:$BC$2336,3,)</f>
        <v>8.81</v>
      </c>
      <c r="E854" s="64" t="str">
        <f>VLOOKUP(A854,'Medical Examinations'!$AS$1:$BC$2336,6,)</f>
        <v>Yes</v>
      </c>
      <c r="F854" s="64" t="str">
        <f>VLOOKUP(A854,'Medical Examinations'!$AS$1:$BC$2336,4,)</f>
        <v>No</v>
      </c>
      <c r="G854" s="64" t="str">
        <f>VLOOKUP(A854,'Medical Examinations'!$AS$1:$BC$2336,5,)</f>
        <v>No</v>
      </c>
      <c r="H854" s="64">
        <f>VLOOKUP(A854,'Medical Examinations'!$AS$1:$BC$2336,8,)</f>
        <v>2</v>
      </c>
      <c r="I854" s="64" t="str">
        <f>VLOOKUP(A854,'Medical Examinations'!$AS$1:$BC$2336,7,)</f>
        <v>No</v>
      </c>
      <c r="J854" s="64" t="str">
        <f>VLOOKUP(A854,'Medical Examinations'!$AS$1:$BC$2336,11,)</f>
        <v>Obesity</v>
      </c>
      <c r="K854" s="64" t="str">
        <f>VLOOKUP(A854,'Medical Examinations'!$AS$1:$BC$2336,10,)</f>
        <v>Diabetes</v>
      </c>
      <c r="L854" s="64" t="str">
        <f>VLOOKUP(A854,'Hospitalisation Details'!$L$2:$R$2342,2,)</f>
        <v>28-11-1961</v>
      </c>
      <c r="M854" s="65">
        <f>VLOOKUP(A854,'Hospitalisation Details'!$L$2:$R$2345,7,)</f>
        <v>12574</v>
      </c>
      <c r="N854" s="64" t="str">
        <f>VLOOKUP(A854,'Hospitalisation Details'!$L$2:$R$2342,4,)</f>
        <v>tier - 3</v>
      </c>
      <c r="O854" s="64" t="str">
        <f>VLOOKUP(A854,'Hospitalisation Details'!$L$2:$R$2342,5,)</f>
        <v>tier - 1</v>
      </c>
      <c r="P854" s="64" t="str">
        <f>VLOOKUP(A854,'Hospitalisation Details'!$L$2:$R$2342,6,)</f>
        <v>R1011</v>
      </c>
      <c r="Q854" s="64">
        <f>VLOOKUP(A854,'Hospitalisation Details'!$L$2:$R$2342,3,)</f>
        <v>61</v>
      </c>
      <c r="R854" s="64">
        <f>VLOOKUP(A854,'Hospitalisation Details'!$L$2:$U$2342,10,)</f>
        <v>28</v>
      </c>
      <c r="S854" s="64" t="str">
        <f>VLOOKUP(A854,'Hospitalisation Details'!$L$2:$U$2342,8,)</f>
        <v>Nov</v>
      </c>
      <c r="T854" s="126">
        <f>VLOOKUP(A854,'Hospitalisation Details'!$L$2:$U$2342,9,)</f>
        <v>1961</v>
      </c>
    </row>
    <row r="855" spans="1:20" ht="15.5" x14ac:dyDescent="0.35">
      <c r="A855" s="124" t="s">
        <v>1517</v>
      </c>
      <c r="B855" s="64" t="str">
        <f>VLOOKUP(A855,'Medical Examinations'!$AS$1:$BC$2336,9,)</f>
        <v>C Fred</v>
      </c>
      <c r="C855" s="64">
        <f>VLOOKUP(A855,'Medical Examinations'!$AS$1:$BC$2336,2,)</f>
        <v>31.57</v>
      </c>
      <c r="D855" s="64">
        <f>VLOOKUP(A855,'Medical Examinations'!$AS$1:$BC$2336,3,)</f>
        <v>7.92</v>
      </c>
      <c r="E855" s="64" t="str">
        <f>VLOOKUP(A855,'Medical Examinations'!$AS$1:$BC$2336,6,)</f>
        <v>Yes</v>
      </c>
      <c r="F855" s="64" t="str">
        <f>VLOOKUP(A855,'Medical Examinations'!$AS$1:$BC$2336,4,)</f>
        <v>No</v>
      </c>
      <c r="G855" s="64" t="str">
        <f>VLOOKUP(A855,'Medical Examinations'!$AS$1:$BC$2336,5,)</f>
        <v>No</v>
      </c>
      <c r="H855" s="64">
        <f>VLOOKUP(A855,'Medical Examinations'!$AS$1:$BC$2336,8,)</f>
        <v>2</v>
      </c>
      <c r="I855" s="64" t="str">
        <f>VLOOKUP(A855,'Medical Examinations'!$AS$1:$BC$2336,7,)</f>
        <v>No</v>
      </c>
      <c r="J855" s="64" t="str">
        <f>VLOOKUP(A855,'Medical Examinations'!$AS$1:$BC$2336,11,)</f>
        <v>Obesity</v>
      </c>
      <c r="K855" s="64" t="str">
        <f>VLOOKUP(A855,'Medical Examinations'!$AS$1:$BC$2336,10,)</f>
        <v>Diabetes</v>
      </c>
      <c r="L855" s="64" t="str">
        <f>VLOOKUP(A855,'Hospitalisation Details'!$L$2:$R$2342,2,)</f>
        <v>28-11-1961</v>
      </c>
      <c r="M855" s="65">
        <f>VLOOKUP(A855,'Hospitalisation Details'!$L$2:$R$2345,7,)</f>
        <v>12558</v>
      </c>
      <c r="N855" s="64" t="str">
        <f>VLOOKUP(A855,'Hospitalisation Details'!$L$2:$R$2342,4,)</f>
        <v>tier - 3</v>
      </c>
      <c r="O855" s="64" t="str">
        <f>VLOOKUP(A855,'Hospitalisation Details'!$L$2:$R$2342,5,)</f>
        <v>tier - 3</v>
      </c>
      <c r="P855" s="64" t="str">
        <f>VLOOKUP(A855,'Hospitalisation Details'!$L$2:$R$2342,6,)</f>
        <v>R1013</v>
      </c>
      <c r="Q855" s="64">
        <f>VLOOKUP(A855,'Hospitalisation Details'!$L$2:$R$2342,3,)</f>
        <v>61</v>
      </c>
      <c r="R855" s="64">
        <f>VLOOKUP(A855,'Hospitalisation Details'!$L$2:$U$2342,10,)</f>
        <v>28</v>
      </c>
      <c r="S855" s="64" t="str">
        <f>VLOOKUP(A855,'Hospitalisation Details'!$L$2:$U$2342,8,)</f>
        <v>Nov</v>
      </c>
      <c r="T855" s="126">
        <f>VLOOKUP(A855,'Hospitalisation Details'!$L$2:$U$2342,9,)</f>
        <v>1961</v>
      </c>
    </row>
    <row r="856" spans="1:20" ht="15.5" x14ac:dyDescent="0.35">
      <c r="A856" s="124" t="s">
        <v>1516</v>
      </c>
      <c r="B856" s="64" t="str">
        <f>VLOOKUP(A856,'Medical Examinations'!$AS$1:$BC$2336,9,)</f>
        <v>Jeremy</v>
      </c>
      <c r="C856" s="64">
        <f>VLOOKUP(A856,'Medical Examinations'!$AS$1:$BC$2336,2,)</f>
        <v>24.32</v>
      </c>
      <c r="D856" s="64">
        <f>VLOOKUP(A856,'Medical Examinations'!$AS$1:$BC$2336,3,)</f>
        <v>7.48</v>
      </c>
      <c r="E856" s="64" t="str">
        <f>VLOOKUP(A856,'Medical Examinations'!$AS$1:$BC$2336,6,)</f>
        <v>No</v>
      </c>
      <c r="F856" s="64" t="str">
        <f>VLOOKUP(A856,'Medical Examinations'!$AS$1:$BC$2336,4,)</f>
        <v>No</v>
      </c>
      <c r="G856" s="64" t="str">
        <f>VLOOKUP(A856,'Medical Examinations'!$AS$1:$BC$2336,5,)</f>
        <v>No</v>
      </c>
      <c r="H856" s="64">
        <f>VLOOKUP(A856,'Medical Examinations'!$AS$1:$BC$2336,8,)</f>
        <v>0</v>
      </c>
      <c r="I856" s="64" t="str">
        <f>VLOOKUP(A856,'Medical Examinations'!$AS$1:$BC$2336,7,)</f>
        <v>No</v>
      </c>
      <c r="J856" s="64" t="str">
        <f>VLOOKUP(A856,'Medical Examinations'!$AS$1:$BC$2336,11,)</f>
        <v xml:space="preserve">Normal Weight 
</v>
      </c>
      <c r="K856" s="64" t="str">
        <f>VLOOKUP(A856,'Medical Examinations'!$AS$1:$BC$2336,10,)</f>
        <v>Diabetes</v>
      </c>
      <c r="L856" s="64" t="str">
        <f>VLOOKUP(A856,'Hospitalisation Details'!$L$2:$R$2342,2,)</f>
        <v>16-10-1962</v>
      </c>
      <c r="M856" s="65">
        <f>VLOOKUP(A856,'Hospitalisation Details'!$L$2:$R$2345,7,)</f>
        <v>12524</v>
      </c>
      <c r="N856" s="64" t="str">
        <f>VLOOKUP(A856,'Hospitalisation Details'!$L$2:$R$2342,4,)</f>
        <v>tier - 3</v>
      </c>
      <c r="O856" s="64" t="str">
        <f>VLOOKUP(A856,'Hospitalisation Details'!$L$2:$R$2342,5,)</f>
        <v>tier - 3</v>
      </c>
      <c r="P856" s="64" t="str">
        <f>VLOOKUP(A856,'Hospitalisation Details'!$L$2:$R$2342,6,)</f>
        <v>R1012</v>
      </c>
      <c r="Q856" s="64">
        <f>VLOOKUP(A856,'Hospitalisation Details'!$L$2:$R$2342,3,)</f>
        <v>60</v>
      </c>
      <c r="R856" s="64">
        <f>VLOOKUP(A856,'Hospitalisation Details'!$L$2:$U$2342,10,)</f>
        <v>16</v>
      </c>
      <c r="S856" s="64" t="str">
        <f>VLOOKUP(A856,'Hospitalisation Details'!$L$2:$U$2342,8,)</f>
        <v>Oct</v>
      </c>
      <c r="T856" s="126">
        <f>VLOOKUP(A856,'Hospitalisation Details'!$L$2:$U$2342,9,)</f>
        <v>1962</v>
      </c>
    </row>
    <row r="857" spans="1:20" ht="15.5" x14ac:dyDescent="0.35">
      <c r="A857" s="124" t="s">
        <v>1515</v>
      </c>
      <c r="B857" s="64" t="str">
        <f>VLOOKUP(A857,'Medical Examinations'!$AS$1:$BC$2336,9,)</f>
        <v>Patrick Sr.</v>
      </c>
      <c r="C857" s="64">
        <f>VLOOKUP(A857,'Medical Examinations'!$AS$1:$BC$2336,2,)</f>
        <v>31.07</v>
      </c>
      <c r="D857" s="64">
        <f>VLOOKUP(A857,'Medical Examinations'!$AS$1:$BC$2336,3,)</f>
        <v>4.62</v>
      </c>
      <c r="E857" s="64" t="str">
        <f>VLOOKUP(A857,'Medical Examinations'!$AS$1:$BC$2336,6,)</f>
        <v>Yes</v>
      </c>
      <c r="F857" s="64" t="str">
        <f>VLOOKUP(A857,'Medical Examinations'!$AS$1:$BC$2336,4,)</f>
        <v>No</v>
      </c>
      <c r="G857" s="64" t="str">
        <f>VLOOKUP(A857,'Medical Examinations'!$AS$1:$BC$2336,5,)</f>
        <v>No</v>
      </c>
      <c r="H857" s="64">
        <f>VLOOKUP(A857,'Medical Examinations'!$AS$1:$BC$2336,8,)</f>
        <v>2</v>
      </c>
      <c r="I857" s="64" t="str">
        <f>VLOOKUP(A857,'Medical Examinations'!$AS$1:$BC$2336,7,)</f>
        <v>No</v>
      </c>
      <c r="J857" s="64" t="str">
        <f>VLOOKUP(A857,'Medical Examinations'!$AS$1:$BC$2336,11,)</f>
        <v>Obesity</v>
      </c>
      <c r="K857" s="64" t="str">
        <f>VLOOKUP(A857,'Medical Examinations'!$AS$1:$BC$2336,10,)</f>
        <v>Normal</v>
      </c>
      <c r="L857" s="64" t="str">
        <f>VLOOKUP(A857,'Hospitalisation Details'!$L$2:$R$2342,2,)</f>
        <v>12-07-1966</v>
      </c>
      <c r="M857" s="65">
        <f>VLOOKUP(A857,'Hospitalisation Details'!$L$2:$R$2345,7,)</f>
        <v>12500</v>
      </c>
      <c r="N857" s="64" t="str">
        <f>VLOOKUP(A857,'Hospitalisation Details'!$L$2:$R$2342,4,)</f>
        <v>tier - 3</v>
      </c>
      <c r="O857" s="64" t="str">
        <f>VLOOKUP(A857,'Hospitalisation Details'!$L$2:$R$2342,5,)</f>
        <v>tier - 2</v>
      </c>
      <c r="P857" s="64" t="str">
        <f>VLOOKUP(A857,'Hospitalisation Details'!$L$2:$R$2342,6,)</f>
        <v>R1012</v>
      </c>
      <c r="Q857" s="64">
        <f>VLOOKUP(A857,'Hospitalisation Details'!$L$2:$R$2342,3,)</f>
        <v>56</v>
      </c>
      <c r="R857" s="64">
        <f>VLOOKUP(A857,'Hospitalisation Details'!$L$2:$U$2342,10,)</f>
        <v>12</v>
      </c>
      <c r="S857" s="64" t="str">
        <f>VLOOKUP(A857,'Hospitalisation Details'!$L$2:$U$2342,8,)</f>
        <v>Jul</v>
      </c>
      <c r="T857" s="126">
        <f>VLOOKUP(A857,'Hospitalisation Details'!$L$2:$U$2342,9,)</f>
        <v>1966</v>
      </c>
    </row>
    <row r="858" spans="1:20" ht="15.5" x14ac:dyDescent="0.35">
      <c r="A858" s="124" t="s">
        <v>1514</v>
      </c>
      <c r="B858" s="64" t="str">
        <f>VLOOKUP(A858,'Medical Examinations'!$AS$1:$BC$2336,9,)</f>
        <v>Kelly M.</v>
      </c>
      <c r="C858" s="64">
        <f>VLOOKUP(A858,'Medical Examinations'!$AS$1:$BC$2336,2,)</f>
        <v>35.814999999999998</v>
      </c>
      <c r="D858" s="64">
        <f>VLOOKUP(A858,'Medical Examinations'!$AS$1:$BC$2336,3,)</f>
        <v>8.4700000000000006</v>
      </c>
      <c r="E858" s="64" t="str">
        <f>VLOOKUP(A858,'Medical Examinations'!$AS$1:$BC$2336,6,)</f>
        <v>No</v>
      </c>
      <c r="F858" s="64" t="str">
        <f>VLOOKUP(A858,'Medical Examinations'!$AS$1:$BC$2336,4,)</f>
        <v>No</v>
      </c>
      <c r="G858" s="64" t="str">
        <f>VLOOKUP(A858,'Medical Examinations'!$AS$1:$BC$2336,5,)</f>
        <v>No</v>
      </c>
      <c r="H858" s="64">
        <f>VLOOKUP(A858,'Medical Examinations'!$AS$1:$BC$2336,8,)</f>
        <v>0</v>
      </c>
      <c r="I858" s="64" t="str">
        <f>VLOOKUP(A858,'Medical Examinations'!$AS$1:$BC$2336,7,)</f>
        <v>No</v>
      </c>
      <c r="J858" s="64" t="str">
        <f>VLOOKUP(A858,'Medical Examinations'!$AS$1:$BC$2336,11,)</f>
        <v>Obesity</v>
      </c>
      <c r="K858" s="64" t="str">
        <f>VLOOKUP(A858,'Medical Examinations'!$AS$1:$BC$2336,10,)</f>
        <v>Diabetes</v>
      </c>
      <c r="L858" s="64" t="str">
        <f>VLOOKUP(A858,'Hospitalisation Details'!$L$2:$R$2342,2,)</f>
        <v>03-12-1968</v>
      </c>
      <c r="M858" s="65">
        <f>VLOOKUP(A858,'Hospitalisation Details'!$L$2:$R$2345,7,)</f>
        <v>12495</v>
      </c>
      <c r="N858" s="64" t="str">
        <f>VLOOKUP(A858,'Hospitalisation Details'!$L$2:$R$2342,4,)</f>
        <v>tier - 3</v>
      </c>
      <c r="O858" s="64" t="str">
        <f>VLOOKUP(A858,'Hospitalisation Details'!$L$2:$R$2342,5,)</f>
        <v>tier - 3</v>
      </c>
      <c r="P858" s="64" t="str">
        <f>VLOOKUP(A858,'Hospitalisation Details'!$L$2:$R$2342,6,)</f>
        <v>R1012</v>
      </c>
      <c r="Q858" s="64">
        <f>VLOOKUP(A858,'Hospitalisation Details'!$L$2:$R$2342,3,)</f>
        <v>54</v>
      </c>
      <c r="R858" s="64">
        <f>VLOOKUP(A858,'Hospitalisation Details'!$L$2:$U$2342,10,)</f>
        <v>3</v>
      </c>
      <c r="S858" s="64" t="str">
        <f>VLOOKUP(A858,'Hospitalisation Details'!$L$2:$U$2342,8,)</f>
        <v>Dec</v>
      </c>
      <c r="T858" s="126">
        <f>VLOOKUP(A858,'Hospitalisation Details'!$L$2:$U$2342,9,)</f>
        <v>1968</v>
      </c>
    </row>
    <row r="859" spans="1:20" ht="15.5" x14ac:dyDescent="0.35">
      <c r="A859" s="124" t="s">
        <v>1513</v>
      </c>
      <c r="B859" s="64" t="str">
        <f>VLOOKUP(A859,'Medical Examinations'!$AS$1:$BC$2336,9,)</f>
        <v>Katherine</v>
      </c>
      <c r="C859" s="64">
        <f>VLOOKUP(A859,'Medical Examinations'!$AS$1:$BC$2336,2,)</f>
        <v>40.81</v>
      </c>
      <c r="D859" s="64">
        <f>VLOOKUP(A859,'Medical Examinations'!$AS$1:$BC$2336,3,)</f>
        <v>10.58</v>
      </c>
      <c r="E859" s="64" t="str">
        <f>VLOOKUP(A859,'Medical Examinations'!$AS$1:$BC$2336,6,)</f>
        <v>Yes</v>
      </c>
      <c r="F859" s="64" t="str">
        <f>VLOOKUP(A859,'Medical Examinations'!$AS$1:$BC$2336,4,)</f>
        <v>No</v>
      </c>
      <c r="G859" s="64" t="str">
        <f>VLOOKUP(A859,'Medical Examinations'!$AS$1:$BC$2336,5,)</f>
        <v>No</v>
      </c>
      <c r="H859" s="64">
        <f>VLOOKUP(A859,'Medical Examinations'!$AS$1:$BC$2336,8,)</f>
        <v>0</v>
      </c>
      <c r="I859" s="64" t="str">
        <f>VLOOKUP(A859,'Medical Examinations'!$AS$1:$BC$2336,7,)</f>
        <v>No</v>
      </c>
      <c r="J859" s="64" t="str">
        <f>VLOOKUP(A859,'Medical Examinations'!$AS$1:$BC$2336,11,)</f>
        <v>Obesity</v>
      </c>
      <c r="K859" s="64" t="str">
        <f>VLOOKUP(A859,'Medical Examinations'!$AS$1:$BC$2336,10,)</f>
        <v>Diabetes</v>
      </c>
      <c r="L859" s="64" t="str">
        <f>VLOOKUP(A859,'Hospitalisation Details'!$L$2:$R$2342,2,)</f>
        <v>01-09-1967</v>
      </c>
      <c r="M859" s="65">
        <f>VLOOKUP(A859,'Hospitalisation Details'!$L$2:$R$2345,7,)</f>
        <v>12486</v>
      </c>
      <c r="N859" s="64" t="str">
        <f>VLOOKUP(A859,'Hospitalisation Details'!$L$2:$R$2342,4,)</f>
        <v>tier - 3</v>
      </c>
      <c r="O859" s="64" t="str">
        <f>VLOOKUP(A859,'Hospitalisation Details'!$L$2:$R$2342,5,)</f>
        <v>tier - 3</v>
      </c>
      <c r="P859" s="64" t="str">
        <f>VLOOKUP(A859,'Hospitalisation Details'!$L$2:$R$2342,6,)</f>
        <v>R1013</v>
      </c>
      <c r="Q859" s="64">
        <f>VLOOKUP(A859,'Hospitalisation Details'!$L$2:$R$2342,3,)</f>
        <v>55</v>
      </c>
      <c r="R859" s="64">
        <f>VLOOKUP(A859,'Hospitalisation Details'!$L$2:$U$2342,10,)</f>
        <v>1</v>
      </c>
      <c r="S859" s="64" t="str">
        <f>VLOOKUP(A859,'Hospitalisation Details'!$L$2:$U$2342,8,)</f>
        <v>Sep</v>
      </c>
      <c r="T859" s="126">
        <f>VLOOKUP(A859,'Hospitalisation Details'!$L$2:$U$2342,9,)</f>
        <v>1967</v>
      </c>
    </row>
    <row r="860" spans="1:20" ht="15.5" x14ac:dyDescent="0.35">
      <c r="A860" s="124" t="s">
        <v>1512</v>
      </c>
      <c r="B860" s="64" t="str">
        <f>VLOOKUP(A860,'Medical Examinations'!$AS$1:$BC$2336,9,)</f>
        <v>Keila L</v>
      </c>
      <c r="C860" s="64">
        <f>VLOOKUP(A860,'Medical Examinations'!$AS$1:$BC$2336,2,)</f>
        <v>24.605</v>
      </c>
      <c r="D860" s="64">
        <f>VLOOKUP(A860,'Medical Examinations'!$AS$1:$BC$2336,3,)</f>
        <v>7.48</v>
      </c>
      <c r="E860" s="64" t="str">
        <f>VLOOKUP(A860,'Medical Examinations'!$AS$1:$BC$2336,6,)</f>
        <v>No</v>
      </c>
      <c r="F860" s="64" t="str">
        <f>VLOOKUP(A860,'Medical Examinations'!$AS$1:$BC$2336,4,)</f>
        <v>No</v>
      </c>
      <c r="G860" s="64" t="str">
        <f>VLOOKUP(A860,'Medical Examinations'!$AS$1:$BC$2336,5,)</f>
        <v>No</v>
      </c>
      <c r="H860" s="64">
        <f>VLOOKUP(A860,'Medical Examinations'!$AS$1:$BC$2336,8,)</f>
        <v>0</v>
      </c>
      <c r="I860" s="64" t="str">
        <f>VLOOKUP(A860,'Medical Examinations'!$AS$1:$BC$2336,7,)</f>
        <v>No</v>
      </c>
      <c r="J860" s="64" t="str">
        <f>VLOOKUP(A860,'Medical Examinations'!$AS$1:$BC$2336,11,)</f>
        <v xml:space="preserve">Normal Weight 
</v>
      </c>
      <c r="K860" s="64" t="str">
        <f>VLOOKUP(A860,'Medical Examinations'!$AS$1:$BC$2336,10,)</f>
        <v>Diabetes</v>
      </c>
      <c r="L860" s="64" t="str">
        <f>VLOOKUP(A860,'Hospitalisation Details'!$L$2:$R$2342,2,)</f>
        <v>12-11-1968</v>
      </c>
      <c r="M860" s="65">
        <f>VLOOKUP(A860,'Hospitalisation Details'!$L$2:$R$2345,7,)</f>
        <v>12480</v>
      </c>
      <c r="N860" s="64" t="str">
        <f>VLOOKUP(A860,'Hospitalisation Details'!$L$2:$R$2342,4,)</f>
        <v>tier - 3</v>
      </c>
      <c r="O860" s="64" t="str">
        <f>VLOOKUP(A860,'Hospitalisation Details'!$L$2:$R$2342,5,)</f>
        <v>tier - 3</v>
      </c>
      <c r="P860" s="64" t="str">
        <f>VLOOKUP(A860,'Hospitalisation Details'!$L$2:$R$2342,6,)</f>
        <v>R1012</v>
      </c>
      <c r="Q860" s="64">
        <f>VLOOKUP(A860,'Hospitalisation Details'!$L$2:$R$2342,3,)</f>
        <v>54</v>
      </c>
      <c r="R860" s="64">
        <f>VLOOKUP(A860,'Hospitalisation Details'!$L$2:$U$2342,10,)</f>
        <v>12</v>
      </c>
      <c r="S860" s="64" t="str">
        <f>VLOOKUP(A860,'Hospitalisation Details'!$L$2:$U$2342,8,)</f>
        <v>Nov</v>
      </c>
      <c r="T860" s="126">
        <f>VLOOKUP(A860,'Hospitalisation Details'!$L$2:$U$2342,9,)</f>
        <v>1968</v>
      </c>
    </row>
    <row r="861" spans="1:20" ht="15.5" x14ac:dyDescent="0.35">
      <c r="A861" s="124" t="s">
        <v>1511</v>
      </c>
      <c r="B861" s="64" t="str">
        <f>VLOOKUP(A861,'Medical Examinations'!$AS$1:$BC$2336,9,)</f>
        <v>Zanae E</v>
      </c>
      <c r="C861" s="64">
        <f>VLOOKUP(A861,'Medical Examinations'!$AS$1:$BC$2336,2,)</f>
        <v>21.47</v>
      </c>
      <c r="D861" s="64">
        <f>VLOOKUP(A861,'Medical Examinations'!$AS$1:$BC$2336,3,)</f>
        <v>7.82</v>
      </c>
      <c r="E861" s="64" t="str">
        <f>VLOOKUP(A861,'Medical Examinations'!$AS$1:$BC$2336,6,)</f>
        <v>No</v>
      </c>
      <c r="F861" s="64" t="str">
        <f>VLOOKUP(A861,'Medical Examinations'!$AS$1:$BC$2336,4,)</f>
        <v>No</v>
      </c>
      <c r="G861" s="64" t="str">
        <f>VLOOKUP(A861,'Medical Examinations'!$AS$1:$BC$2336,5,)</f>
        <v>No</v>
      </c>
      <c r="H861" s="64">
        <f>VLOOKUP(A861,'Medical Examinations'!$AS$1:$BC$2336,8,)</f>
        <v>0</v>
      </c>
      <c r="I861" s="64" t="str">
        <f>VLOOKUP(A861,'Medical Examinations'!$AS$1:$BC$2336,7,)</f>
        <v>No</v>
      </c>
      <c r="J861" s="64" t="str">
        <f>VLOOKUP(A861,'Medical Examinations'!$AS$1:$BC$2336,11,)</f>
        <v xml:space="preserve">Normal Weight 
</v>
      </c>
      <c r="K861" s="64" t="str">
        <f>VLOOKUP(A861,'Medical Examinations'!$AS$1:$BC$2336,10,)</f>
        <v>Diabetes</v>
      </c>
      <c r="L861" s="64" t="str">
        <f>VLOOKUP(A861,'Hospitalisation Details'!$L$2:$R$2342,2,)</f>
        <v>26-11-1968</v>
      </c>
      <c r="M861" s="65">
        <f>VLOOKUP(A861,'Hospitalisation Details'!$L$2:$R$2345,7,)</f>
        <v>12475</v>
      </c>
      <c r="N861" s="64" t="str">
        <f>VLOOKUP(A861,'Hospitalisation Details'!$L$2:$R$2342,4,)</f>
        <v>tier - 3</v>
      </c>
      <c r="O861" s="64" t="str">
        <f>VLOOKUP(A861,'Hospitalisation Details'!$L$2:$R$2342,5,)</f>
        <v>tier - 1</v>
      </c>
      <c r="P861" s="64" t="str">
        <f>VLOOKUP(A861,'Hospitalisation Details'!$L$2:$R$2342,6,)</f>
        <v>R1012</v>
      </c>
      <c r="Q861" s="64">
        <f>VLOOKUP(A861,'Hospitalisation Details'!$L$2:$R$2342,3,)</f>
        <v>54</v>
      </c>
      <c r="R861" s="64">
        <f>VLOOKUP(A861,'Hospitalisation Details'!$L$2:$U$2342,10,)</f>
        <v>26</v>
      </c>
      <c r="S861" s="64" t="str">
        <f>VLOOKUP(A861,'Hospitalisation Details'!$L$2:$U$2342,8,)</f>
        <v>Nov</v>
      </c>
      <c r="T861" s="126">
        <f>VLOOKUP(A861,'Hospitalisation Details'!$L$2:$U$2342,9,)</f>
        <v>1968</v>
      </c>
    </row>
    <row r="862" spans="1:20" ht="15.5" x14ac:dyDescent="0.35">
      <c r="A862" s="124" t="s">
        <v>1510</v>
      </c>
      <c r="B862" s="64" t="str">
        <f>VLOOKUP(A862,'Medical Examinations'!$AS$1:$BC$2336,9,)</f>
        <v>Alex</v>
      </c>
      <c r="C862" s="64">
        <f>VLOOKUP(A862,'Medical Examinations'!$AS$1:$BC$2336,2,)</f>
        <v>52.89</v>
      </c>
      <c r="D862" s="64">
        <f>VLOOKUP(A862,'Medical Examinations'!$AS$1:$BC$2336,3,)</f>
        <v>4.96</v>
      </c>
      <c r="E862" s="64" t="str">
        <f>VLOOKUP(A862,'Medical Examinations'!$AS$1:$BC$2336,6,)</f>
        <v>Yes</v>
      </c>
      <c r="F862" s="64" t="str">
        <f>VLOOKUP(A862,'Medical Examinations'!$AS$1:$BC$2336,4,)</f>
        <v>No</v>
      </c>
      <c r="G862" s="64" t="str">
        <f>VLOOKUP(A862,'Medical Examinations'!$AS$1:$BC$2336,5,)</f>
        <v>No</v>
      </c>
      <c r="H862" s="64">
        <f>VLOOKUP(A862,'Medical Examinations'!$AS$1:$BC$2336,8,)</f>
        <v>1</v>
      </c>
      <c r="I862" s="64" t="str">
        <f>VLOOKUP(A862,'Medical Examinations'!$AS$1:$BC$2336,7,)</f>
        <v>No</v>
      </c>
      <c r="J862" s="64" t="str">
        <f>VLOOKUP(A862,'Medical Examinations'!$AS$1:$BC$2336,11,)</f>
        <v>Obesity</v>
      </c>
      <c r="K862" s="64" t="str">
        <f>VLOOKUP(A862,'Medical Examinations'!$AS$1:$BC$2336,10,)</f>
        <v>Normal</v>
      </c>
      <c r="L862" s="64" t="str">
        <f>VLOOKUP(A862,'Hospitalisation Details'!$L$2:$R$2342,2,)</f>
        <v>09-08-1995</v>
      </c>
      <c r="M862" s="65">
        <f>VLOOKUP(A862,'Hospitalisation Details'!$L$2:$R$2345,7,)</f>
        <v>12452</v>
      </c>
      <c r="N862" s="64" t="str">
        <f>VLOOKUP(A862,'Hospitalisation Details'!$L$2:$R$2342,4,)</f>
        <v>tier - 3</v>
      </c>
      <c r="O862" s="64" t="str">
        <f>VLOOKUP(A862,'Hospitalisation Details'!$L$2:$R$2342,5,)</f>
        <v>tier - 3</v>
      </c>
      <c r="P862" s="64" t="str">
        <f>VLOOKUP(A862,'Hospitalisation Details'!$L$2:$R$2342,6,)</f>
        <v>R1012</v>
      </c>
      <c r="Q862" s="64">
        <f>VLOOKUP(A862,'Hospitalisation Details'!$L$2:$R$2342,3,)</f>
        <v>27</v>
      </c>
      <c r="R862" s="64">
        <f>VLOOKUP(A862,'Hospitalisation Details'!$L$2:$U$2342,10,)</f>
        <v>9</v>
      </c>
      <c r="S862" s="64" t="str">
        <f>VLOOKUP(A862,'Hospitalisation Details'!$L$2:$U$2342,8,)</f>
        <v>Aug</v>
      </c>
      <c r="T862" s="126">
        <f>VLOOKUP(A862,'Hospitalisation Details'!$L$2:$U$2342,9,)</f>
        <v>1995</v>
      </c>
    </row>
    <row r="863" spans="1:20" ht="15.5" x14ac:dyDescent="0.35">
      <c r="A863" s="124" t="s">
        <v>1509</v>
      </c>
      <c r="B863" s="64" t="str">
        <f>VLOOKUP(A863,'Medical Examinations'!$AS$1:$BC$2336,9,)</f>
        <v>Kathryn</v>
      </c>
      <c r="C863" s="64">
        <f>VLOOKUP(A863,'Medical Examinations'!$AS$1:$BC$2336,2,)</f>
        <v>32.965000000000003</v>
      </c>
      <c r="D863" s="64">
        <f>VLOOKUP(A863,'Medical Examinations'!$AS$1:$BC$2336,3,)</f>
        <v>6.15</v>
      </c>
      <c r="E863" s="64" t="str">
        <f>VLOOKUP(A863,'Medical Examinations'!$AS$1:$BC$2336,6,)</f>
        <v>Yes</v>
      </c>
      <c r="F863" s="64" t="str">
        <f>VLOOKUP(A863,'Medical Examinations'!$AS$1:$BC$2336,4,)</f>
        <v>No</v>
      </c>
      <c r="G863" s="64" t="str">
        <f>VLOOKUP(A863,'Medical Examinations'!$AS$1:$BC$2336,5,)</f>
        <v>No</v>
      </c>
      <c r="H863" s="64">
        <f>VLOOKUP(A863,'Medical Examinations'!$AS$1:$BC$2336,8,)</f>
        <v>1</v>
      </c>
      <c r="I863" s="64" t="str">
        <f>VLOOKUP(A863,'Medical Examinations'!$AS$1:$BC$2336,7,)</f>
        <v>No</v>
      </c>
      <c r="J863" s="64" t="str">
        <f>VLOOKUP(A863,'Medical Examinations'!$AS$1:$BC$2336,11,)</f>
        <v>Obesity</v>
      </c>
      <c r="K863" s="64" t="str">
        <f>VLOOKUP(A863,'Medical Examinations'!$AS$1:$BC$2336,10,)</f>
        <v>Prediabetes</v>
      </c>
      <c r="L863" s="64" t="str">
        <f>VLOOKUP(A863,'Hospitalisation Details'!$L$2:$R$2342,2,)</f>
        <v>04-08-1964</v>
      </c>
      <c r="M863" s="65">
        <f>VLOOKUP(A863,'Hospitalisation Details'!$L$2:$R$2345,7,)</f>
        <v>12431</v>
      </c>
      <c r="N863" s="64" t="str">
        <f>VLOOKUP(A863,'Hospitalisation Details'!$L$2:$R$2342,4,)</f>
        <v>tier - 3</v>
      </c>
      <c r="O863" s="64" t="str">
        <f>VLOOKUP(A863,'Hospitalisation Details'!$L$2:$R$2342,5,)</f>
        <v>tier - 3</v>
      </c>
      <c r="P863" s="64" t="str">
        <f>VLOOKUP(A863,'Hospitalisation Details'!$L$2:$R$2342,6,)</f>
        <v>R1024</v>
      </c>
      <c r="Q863" s="64">
        <f>VLOOKUP(A863,'Hospitalisation Details'!$L$2:$R$2342,3,)</f>
        <v>58</v>
      </c>
      <c r="R863" s="64">
        <f>VLOOKUP(A863,'Hospitalisation Details'!$L$2:$U$2342,10,)</f>
        <v>4</v>
      </c>
      <c r="S863" s="64" t="str">
        <f>VLOOKUP(A863,'Hospitalisation Details'!$L$2:$U$2342,8,)</f>
        <v>Aug</v>
      </c>
      <c r="T863" s="126">
        <f>VLOOKUP(A863,'Hospitalisation Details'!$L$2:$U$2342,9,)</f>
        <v>1964</v>
      </c>
    </row>
    <row r="864" spans="1:20" ht="15.5" x14ac:dyDescent="0.35">
      <c r="A864" s="124" t="s">
        <v>1508</v>
      </c>
      <c r="B864" s="64" t="str">
        <f>VLOOKUP(A864,'Medical Examinations'!$AS$1:$BC$2336,9,)</f>
        <v>Jason L.</v>
      </c>
      <c r="C864" s="64">
        <f>VLOOKUP(A864,'Medical Examinations'!$AS$1:$BC$2336,2,)</f>
        <v>36.799999999999997</v>
      </c>
      <c r="D864" s="64">
        <f>VLOOKUP(A864,'Medical Examinations'!$AS$1:$BC$2336,3,)</f>
        <v>4.62</v>
      </c>
      <c r="E864" s="64" t="str">
        <f>VLOOKUP(A864,'Medical Examinations'!$AS$1:$BC$2336,6,)</f>
        <v>No</v>
      </c>
      <c r="F864" s="64" t="str">
        <f>VLOOKUP(A864,'Medical Examinations'!$AS$1:$BC$2336,4,)</f>
        <v>No</v>
      </c>
      <c r="G864" s="64" t="str">
        <f>VLOOKUP(A864,'Medical Examinations'!$AS$1:$BC$2336,5,)</f>
        <v>Yes</v>
      </c>
      <c r="H864" s="64">
        <f>VLOOKUP(A864,'Medical Examinations'!$AS$1:$BC$2336,8,)</f>
        <v>1</v>
      </c>
      <c r="I864" s="64" t="str">
        <f>VLOOKUP(A864,'Medical Examinations'!$AS$1:$BC$2336,7,)</f>
        <v>No</v>
      </c>
      <c r="J864" s="64" t="str">
        <f>VLOOKUP(A864,'Medical Examinations'!$AS$1:$BC$2336,11,)</f>
        <v>Obesity</v>
      </c>
      <c r="K864" s="64" t="str">
        <f>VLOOKUP(A864,'Medical Examinations'!$AS$1:$BC$2336,10,)</f>
        <v>Normal</v>
      </c>
      <c r="L864" s="64" t="str">
        <f>VLOOKUP(A864,'Hospitalisation Details'!$L$2:$R$2342,2,)</f>
        <v>14-07-1979</v>
      </c>
      <c r="M864" s="65">
        <f>VLOOKUP(A864,'Hospitalisation Details'!$L$2:$R$2345,7,)</f>
        <v>12408</v>
      </c>
      <c r="N864" s="64" t="str">
        <f>VLOOKUP(A864,'Hospitalisation Details'!$L$2:$R$2342,4,)</f>
        <v>tier - 3</v>
      </c>
      <c r="O864" s="64" t="str">
        <f>VLOOKUP(A864,'Hospitalisation Details'!$L$2:$R$2342,5,)</f>
        <v>tier - 1</v>
      </c>
      <c r="P864" s="64" t="str">
        <f>VLOOKUP(A864,'Hospitalisation Details'!$L$2:$R$2342,6,)</f>
        <v>R1022</v>
      </c>
      <c r="Q864" s="64">
        <f>VLOOKUP(A864,'Hospitalisation Details'!$L$2:$R$2342,3,)</f>
        <v>43</v>
      </c>
      <c r="R864" s="64">
        <f>VLOOKUP(A864,'Hospitalisation Details'!$L$2:$U$2342,10,)</f>
        <v>14</v>
      </c>
      <c r="S864" s="64" t="str">
        <f>VLOOKUP(A864,'Hospitalisation Details'!$L$2:$U$2342,8,)</f>
        <v>Jul</v>
      </c>
      <c r="T864" s="126">
        <f>VLOOKUP(A864,'Hospitalisation Details'!$L$2:$U$2342,9,)</f>
        <v>1979</v>
      </c>
    </row>
    <row r="865" spans="1:20" ht="15.5" x14ac:dyDescent="0.35">
      <c r="A865" s="124" t="s">
        <v>1507</v>
      </c>
      <c r="B865" s="64" t="str">
        <f>VLOOKUP(A865,'Medical Examinations'!$AS$1:$BC$2336,9,)</f>
        <v>Benjamin J.</v>
      </c>
      <c r="C865" s="64">
        <f>VLOOKUP(A865,'Medical Examinations'!$AS$1:$BC$2336,2,)</f>
        <v>34.299999999999997</v>
      </c>
      <c r="D865" s="64">
        <f>VLOOKUP(A865,'Medical Examinations'!$AS$1:$BC$2336,3,)</f>
        <v>4.87</v>
      </c>
      <c r="E865" s="64" t="str">
        <f>VLOOKUP(A865,'Medical Examinations'!$AS$1:$BC$2336,6,)</f>
        <v>No</v>
      </c>
      <c r="F865" s="64" t="str">
        <f>VLOOKUP(A865,'Medical Examinations'!$AS$1:$BC$2336,4,)</f>
        <v>No</v>
      </c>
      <c r="G865" s="64" t="str">
        <f>VLOOKUP(A865,'Medical Examinations'!$AS$1:$BC$2336,5,)</f>
        <v>No</v>
      </c>
      <c r="H865" s="64">
        <f>VLOOKUP(A865,'Medical Examinations'!$AS$1:$BC$2336,8,)</f>
        <v>2</v>
      </c>
      <c r="I865" s="64" t="str">
        <f>VLOOKUP(A865,'Medical Examinations'!$AS$1:$BC$2336,7,)</f>
        <v>No</v>
      </c>
      <c r="J865" s="64" t="str">
        <f>VLOOKUP(A865,'Medical Examinations'!$AS$1:$BC$2336,11,)</f>
        <v>Obesity</v>
      </c>
      <c r="K865" s="64" t="str">
        <f>VLOOKUP(A865,'Medical Examinations'!$AS$1:$BC$2336,10,)</f>
        <v>Normal</v>
      </c>
      <c r="L865" s="64" t="str">
        <f>VLOOKUP(A865,'Hospitalisation Details'!$L$2:$R$2342,2,)</f>
        <v>21-08-1972</v>
      </c>
      <c r="M865" s="65">
        <f>VLOOKUP(A865,'Hospitalisation Details'!$L$2:$R$2345,7,)</f>
        <v>12407</v>
      </c>
      <c r="N865" s="64" t="str">
        <f>VLOOKUP(A865,'Hospitalisation Details'!$L$2:$R$2342,4,)</f>
        <v>tier - 3</v>
      </c>
      <c r="O865" s="64" t="str">
        <f>VLOOKUP(A865,'Hospitalisation Details'!$L$2:$R$2342,5,)</f>
        <v>tier - 2</v>
      </c>
      <c r="P865" s="64" t="str">
        <f>VLOOKUP(A865,'Hospitalisation Details'!$L$2:$R$2342,6,)</f>
        <v>R1021</v>
      </c>
      <c r="Q865" s="64">
        <f>VLOOKUP(A865,'Hospitalisation Details'!$L$2:$R$2342,3,)</f>
        <v>50</v>
      </c>
      <c r="R865" s="64">
        <f>VLOOKUP(A865,'Hospitalisation Details'!$L$2:$U$2342,10,)</f>
        <v>21</v>
      </c>
      <c r="S865" s="64" t="str">
        <f>VLOOKUP(A865,'Hospitalisation Details'!$L$2:$U$2342,8,)</f>
        <v>Aug</v>
      </c>
      <c r="T865" s="126">
        <f>VLOOKUP(A865,'Hospitalisation Details'!$L$2:$U$2342,9,)</f>
        <v>1972</v>
      </c>
    </row>
    <row r="866" spans="1:20" ht="15.5" x14ac:dyDescent="0.35">
      <c r="A866" s="124" t="s">
        <v>1506</v>
      </c>
      <c r="B866" s="64" t="str">
        <f>VLOOKUP(A866,'Medical Examinations'!$AS$1:$BC$2336,9,)</f>
        <v>Steven M.</v>
      </c>
      <c r="C866" s="64">
        <f>VLOOKUP(A866,'Medical Examinations'!$AS$1:$BC$2336,2,)</f>
        <v>35.244999999999997</v>
      </c>
      <c r="D866" s="64">
        <f>VLOOKUP(A866,'Medical Examinations'!$AS$1:$BC$2336,3,)</f>
        <v>4.63</v>
      </c>
      <c r="E866" s="64" t="str">
        <f>VLOOKUP(A866,'Medical Examinations'!$AS$1:$BC$2336,6,)</f>
        <v>No</v>
      </c>
      <c r="F866" s="64" t="str">
        <f>VLOOKUP(A866,'Medical Examinations'!$AS$1:$BC$2336,4,)</f>
        <v>No</v>
      </c>
      <c r="G866" s="64" t="str">
        <f>VLOOKUP(A866,'Medical Examinations'!$AS$1:$BC$2336,5,)</f>
        <v>No</v>
      </c>
      <c r="H866" s="64">
        <f>VLOOKUP(A866,'Medical Examinations'!$AS$1:$BC$2336,8,)</f>
        <v>0</v>
      </c>
      <c r="I866" s="64" t="str">
        <f>VLOOKUP(A866,'Medical Examinations'!$AS$1:$BC$2336,7,)</f>
        <v>No</v>
      </c>
      <c r="J866" s="64" t="str">
        <f>VLOOKUP(A866,'Medical Examinations'!$AS$1:$BC$2336,11,)</f>
        <v>Obesity</v>
      </c>
      <c r="K866" s="64" t="str">
        <f>VLOOKUP(A866,'Medical Examinations'!$AS$1:$BC$2336,10,)</f>
        <v>Normal</v>
      </c>
      <c r="L866" s="64" t="str">
        <f>VLOOKUP(A866,'Hospitalisation Details'!$L$2:$R$2342,2,)</f>
        <v>29-12-1989</v>
      </c>
      <c r="M866" s="65">
        <f>VLOOKUP(A866,'Hospitalisation Details'!$L$2:$R$2345,7,)</f>
        <v>12405</v>
      </c>
      <c r="N866" s="64" t="str">
        <f>VLOOKUP(A866,'Hospitalisation Details'!$L$2:$R$2342,4,)</f>
        <v>tier - 3</v>
      </c>
      <c r="O866" s="64" t="str">
        <f>VLOOKUP(A866,'Hospitalisation Details'!$L$2:$R$2342,5,)</f>
        <v>tier - 3</v>
      </c>
      <c r="P866" s="64" t="str">
        <f>VLOOKUP(A866,'Hospitalisation Details'!$L$2:$R$2342,6,)</f>
        <v>R1016</v>
      </c>
      <c r="Q866" s="64">
        <f>VLOOKUP(A866,'Hospitalisation Details'!$L$2:$R$2342,3,)</f>
        <v>33</v>
      </c>
      <c r="R866" s="64">
        <f>VLOOKUP(A866,'Hospitalisation Details'!$L$2:$U$2342,10,)</f>
        <v>29</v>
      </c>
      <c r="S866" s="64" t="str">
        <f>VLOOKUP(A866,'Hospitalisation Details'!$L$2:$U$2342,8,)</f>
        <v>Dec</v>
      </c>
      <c r="T866" s="126">
        <f>VLOOKUP(A866,'Hospitalisation Details'!$L$2:$U$2342,9,)</f>
        <v>1989</v>
      </c>
    </row>
    <row r="867" spans="1:20" ht="15.5" x14ac:dyDescent="0.35">
      <c r="A867" s="124" t="s">
        <v>1505</v>
      </c>
      <c r="B867" s="64" t="str">
        <f>VLOOKUP(A867,'Medical Examinations'!$AS$1:$BC$2336,9,)</f>
        <v>Erika</v>
      </c>
      <c r="C867" s="64">
        <f>VLOOKUP(A867,'Medical Examinations'!$AS$1:$BC$2336,2,)</f>
        <v>26.23</v>
      </c>
      <c r="D867" s="64">
        <f>VLOOKUP(A867,'Medical Examinations'!$AS$1:$BC$2336,3,)</f>
        <v>11.93</v>
      </c>
      <c r="E867" s="64" t="str">
        <f>VLOOKUP(A867,'Medical Examinations'!$AS$1:$BC$2336,6,)</f>
        <v>No</v>
      </c>
      <c r="F867" s="64" t="str">
        <f>VLOOKUP(A867,'Medical Examinations'!$AS$1:$BC$2336,4,)</f>
        <v>No</v>
      </c>
      <c r="G867" s="64" t="str">
        <f>VLOOKUP(A867,'Medical Examinations'!$AS$1:$BC$2336,5,)</f>
        <v>No</v>
      </c>
      <c r="H867" s="64">
        <f>VLOOKUP(A867,'Medical Examinations'!$AS$1:$BC$2336,8,)</f>
        <v>0</v>
      </c>
      <c r="I867" s="64" t="str">
        <f>VLOOKUP(A867,'Medical Examinations'!$AS$1:$BC$2336,7,)</f>
        <v>No</v>
      </c>
      <c r="J867" s="64" t="str">
        <f>VLOOKUP(A867,'Medical Examinations'!$AS$1:$BC$2336,11,)</f>
        <v>Over weight</v>
      </c>
      <c r="K867" s="64" t="str">
        <f>VLOOKUP(A867,'Medical Examinations'!$AS$1:$BC$2336,10,)</f>
        <v>Diabetes</v>
      </c>
      <c r="L867" s="64" t="str">
        <f>VLOOKUP(A867,'Hospitalisation Details'!$L$2:$R$2342,2,)</f>
        <v>26-09-1962</v>
      </c>
      <c r="M867" s="65">
        <f>VLOOKUP(A867,'Hospitalisation Details'!$L$2:$R$2345,7,)</f>
        <v>12370</v>
      </c>
      <c r="N867" s="64" t="str">
        <f>VLOOKUP(A867,'Hospitalisation Details'!$L$2:$R$2342,4,)</f>
        <v>tier - 3</v>
      </c>
      <c r="O867" s="64" t="str">
        <f>VLOOKUP(A867,'Hospitalisation Details'!$L$2:$R$2342,5,)</f>
        <v>tier - 2</v>
      </c>
      <c r="P867" s="64" t="str">
        <f>VLOOKUP(A867,'Hospitalisation Details'!$L$2:$R$2342,6,)</f>
        <v>R1024</v>
      </c>
      <c r="Q867" s="64">
        <f>VLOOKUP(A867,'Hospitalisation Details'!$L$2:$R$2342,3,)</f>
        <v>60</v>
      </c>
      <c r="R867" s="64">
        <f>VLOOKUP(A867,'Hospitalisation Details'!$L$2:$U$2342,10,)</f>
        <v>26</v>
      </c>
      <c r="S867" s="64" t="str">
        <f>VLOOKUP(A867,'Hospitalisation Details'!$L$2:$U$2342,8,)</f>
        <v>Sep</v>
      </c>
      <c r="T867" s="126">
        <f>VLOOKUP(A867,'Hospitalisation Details'!$L$2:$U$2342,9,)</f>
        <v>1962</v>
      </c>
    </row>
    <row r="868" spans="1:20" ht="15.5" x14ac:dyDescent="0.35">
      <c r="A868" s="124" t="s">
        <v>1504</v>
      </c>
      <c r="B868" s="64" t="str">
        <f>VLOOKUP(A868,'Medical Examinations'!$AS$1:$BC$2336,9,)</f>
        <v>Chad</v>
      </c>
      <c r="C868" s="64">
        <f>VLOOKUP(A868,'Medical Examinations'!$AS$1:$BC$2336,2,)</f>
        <v>36.1</v>
      </c>
      <c r="D868" s="64">
        <f>VLOOKUP(A868,'Medical Examinations'!$AS$1:$BC$2336,3,)</f>
        <v>5.65</v>
      </c>
      <c r="E868" s="64" t="str">
        <f>VLOOKUP(A868,'Medical Examinations'!$AS$1:$BC$2336,6,)</f>
        <v>Yes</v>
      </c>
      <c r="F868" s="64" t="str">
        <f>VLOOKUP(A868,'Medical Examinations'!$AS$1:$BC$2336,4,)</f>
        <v>No</v>
      </c>
      <c r="G868" s="64" t="str">
        <f>VLOOKUP(A868,'Medical Examinations'!$AS$1:$BC$2336,5,)</f>
        <v>No</v>
      </c>
      <c r="H868" s="64">
        <f>VLOOKUP(A868,'Medical Examinations'!$AS$1:$BC$2336,8,)</f>
        <v>2</v>
      </c>
      <c r="I868" s="64" t="str">
        <f>VLOOKUP(A868,'Medical Examinations'!$AS$1:$BC$2336,7,)</f>
        <v>No</v>
      </c>
      <c r="J868" s="64" t="str">
        <f>VLOOKUP(A868,'Medical Examinations'!$AS$1:$BC$2336,11,)</f>
        <v>Obesity</v>
      </c>
      <c r="K868" s="64" t="str">
        <f>VLOOKUP(A868,'Medical Examinations'!$AS$1:$BC$2336,10,)</f>
        <v>Normal</v>
      </c>
      <c r="L868" s="64" t="str">
        <f>VLOOKUP(A868,'Hospitalisation Details'!$L$2:$R$2342,2,)</f>
        <v>29-12-1966</v>
      </c>
      <c r="M868" s="65">
        <f>VLOOKUP(A868,'Hospitalisation Details'!$L$2:$R$2345,7,)</f>
        <v>12364</v>
      </c>
      <c r="N868" s="64" t="str">
        <f>VLOOKUP(A868,'Hospitalisation Details'!$L$2:$R$2342,4,)</f>
        <v>tier - 3</v>
      </c>
      <c r="O868" s="64" t="str">
        <f>VLOOKUP(A868,'Hospitalisation Details'!$L$2:$R$2342,5,)</f>
        <v>tier - 3</v>
      </c>
      <c r="P868" s="64" t="str">
        <f>VLOOKUP(A868,'Hospitalisation Details'!$L$2:$R$2342,6,)</f>
        <v>R1011</v>
      </c>
      <c r="Q868" s="64">
        <f>VLOOKUP(A868,'Hospitalisation Details'!$L$2:$R$2342,3,)</f>
        <v>56</v>
      </c>
      <c r="R868" s="64">
        <f>VLOOKUP(A868,'Hospitalisation Details'!$L$2:$U$2342,10,)</f>
        <v>29</v>
      </c>
      <c r="S868" s="64" t="str">
        <f>VLOOKUP(A868,'Hospitalisation Details'!$L$2:$U$2342,8,)</f>
        <v>Dec</v>
      </c>
      <c r="T868" s="126">
        <f>VLOOKUP(A868,'Hospitalisation Details'!$L$2:$U$2342,9,)</f>
        <v>1966</v>
      </c>
    </row>
    <row r="869" spans="1:20" ht="15.5" x14ac:dyDescent="0.35">
      <c r="A869" s="124" t="s">
        <v>1503</v>
      </c>
      <c r="B869" s="64" t="str">
        <f>VLOOKUP(A869,'Medical Examinations'!$AS$1:$BC$2336,9,)</f>
        <v>Mark</v>
      </c>
      <c r="C869" s="64">
        <f>VLOOKUP(A869,'Medical Examinations'!$AS$1:$BC$2336,2,)</f>
        <v>37.1</v>
      </c>
      <c r="D869" s="64">
        <f>VLOOKUP(A869,'Medical Examinations'!$AS$1:$BC$2336,3,)</f>
        <v>11.21</v>
      </c>
      <c r="E869" s="64" t="str">
        <f>VLOOKUP(A869,'Medical Examinations'!$AS$1:$BC$2336,6,)</f>
        <v>Yes</v>
      </c>
      <c r="F869" s="64" t="str">
        <f>VLOOKUP(A869,'Medical Examinations'!$AS$1:$BC$2336,4,)</f>
        <v>No</v>
      </c>
      <c r="G869" s="64" t="str">
        <f>VLOOKUP(A869,'Medical Examinations'!$AS$1:$BC$2336,5,)</f>
        <v>Yes</v>
      </c>
      <c r="H869" s="64">
        <f>VLOOKUP(A869,'Medical Examinations'!$AS$1:$BC$2336,8,)</f>
        <v>1</v>
      </c>
      <c r="I869" s="64" t="str">
        <f>VLOOKUP(A869,'Medical Examinations'!$AS$1:$BC$2336,7,)</f>
        <v>No</v>
      </c>
      <c r="J869" s="64" t="str">
        <f>VLOOKUP(A869,'Medical Examinations'!$AS$1:$BC$2336,11,)</f>
        <v>Obesity</v>
      </c>
      <c r="K869" s="64" t="str">
        <f>VLOOKUP(A869,'Medical Examinations'!$AS$1:$BC$2336,10,)</f>
        <v>Diabetes</v>
      </c>
      <c r="L869" s="64" t="str">
        <f>VLOOKUP(A869,'Hospitalisation Details'!$L$2:$R$2342,2,)</f>
        <v>22-09-1963</v>
      </c>
      <c r="M869" s="65">
        <f>VLOOKUP(A869,'Hospitalisation Details'!$L$2:$R$2345,7,)</f>
        <v>12347</v>
      </c>
      <c r="N869" s="64" t="str">
        <f>VLOOKUP(A869,'Hospitalisation Details'!$L$2:$R$2342,4,)</f>
        <v>tier - 3</v>
      </c>
      <c r="O869" s="64" t="str">
        <f>VLOOKUP(A869,'Hospitalisation Details'!$L$2:$R$2342,5,)</f>
        <v>tier - 3</v>
      </c>
      <c r="P869" s="64" t="str">
        <f>VLOOKUP(A869,'Hospitalisation Details'!$L$2:$R$2342,6,)</f>
        <v>R1011</v>
      </c>
      <c r="Q869" s="64">
        <f>VLOOKUP(A869,'Hospitalisation Details'!$L$2:$R$2342,3,)</f>
        <v>59</v>
      </c>
      <c r="R869" s="64">
        <f>VLOOKUP(A869,'Hospitalisation Details'!$L$2:$U$2342,10,)</f>
        <v>22</v>
      </c>
      <c r="S869" s="64" t="str">
        <f>VLOOKUP(A869,'Hospitalisation Details'!$L$2:$U$2342,8,)</f>
        <v>Sep</v>
      </c>
      <c r="T869" s="126">
        <f>VLOOKUP(A869,'Hospitalisation Details'!$L$2:$U$2342,9,)</f>
        <v>1963</v>
      </c>
    </row>
    <row r="870" spans="1:20" ht="15.5" x14ac:dyDescent="0.35">
      <c r="A870" s="124" t="s">
        <v>1502</v>
      </c>
      <c r="B870" s="64" t="str">
        <f>VLOOKUP(A870,'Medical Examinations'!$AS$1:$BC$2336,9,)</f>
        <v>David</v>
      </c>
      <c r="C870" s="64">
        <f>VLOOKUP(A870,'Medical Examinations'!$AS$1:$BC$2336,2,)</f>
        <v>27.5</v>
      </c>
      <c r="D870" s="64">
        <f>VLOOKUP(A870,'Medical Examinations'!$AS$1:$BC$2336,3,)</f>
        <v>10.62</v>
      </c>
      <c r="E870" s="64" t="str">
        <f>VLOOKUP(A870,'Medical Examinations'!$AS$1:$BC$2336,6,)</f>
        <v>Yes</v>
      </c>
      <c r="F870" s="64" t="str">
        <f>VLOOKUP(A870,'Medical Examinations'!$AS$1:$BC$2336,4,)</f>
        <v>No</v>
      </c>
      <c r="G870" s="64" t="str">
        <f>VLOOKUP(A870,'Medical Examinations'!$AS$1:$BC$2336,5,)</f>
        <v>Yes</v>
      </c>
      <c r="H870" s="64">
        <f>VLOOKUP(A870,'Medical Examinations'!$AS$1:$BC$2336,8,)</f>
        <v>1</v>
      </c>
      <c r="I870" s="64" t="str">
        <f>VLOOKUP(A870,'Medical Examinations'!$AS$1:$BC$2336,7,)</f>
        <v>No</v>
      </c>
      <c r="J870" s="64" t="str">
        <f>VLOOKUP(A870,'Medical Examinations'!$AS$1:$BC$2336,11,)</f>
        <v>Over weight</v>
      </c>
      <c r="K870" s="64" t="str">
        <f>VLOOKUP(A870,'Medical Examinations'!$AS$1:$BC$2336,10,)</f>
        <v>Diabetes</v>
      </c>
      <c r="L870" s="64" t="str">
        <f>VLOOKUP(A870,'Hospitalisation Details'!$L$2:$R$2342,2,)</f>
        <v>02-08-1963</v>
      </c>
      <c r="M870" s="65">
        <f>VLOOKUP(A870,'Hospitalisation Details'!$L$2:$R$2345,7,)</f>
        <v>12334</v>
      </c>
      <c r="N870" s="64" t="str">
        <f>VLOOKUP(A870,'Hospitalisation Details'!$L$2:$R$2342,4,)</f>
        <v>tier - 3</v>
      </c>
      <c r="O870" s="64" t="str">
        <f>VLOOKUP(A870,'Hospitalisation Details'!$L$2:$R$2342,5,)</f>
        <v>tier - 2</v>
      </c>
      <c r="P870" s="64" t="str">
        <f>VLOOKUP(A870,'Hospitalisation Details'!$L$2:$R$2342,6,)</f>
        <v>R1011</v>
      </c>
      <c r="Q870" s="64">
        <f>VLOOKUP(A870,'Hospitalisation Details'!$L$2:$R$2342,3,)</f>
        <v>59</v>
      </c>
      <c r="R870" s="64">
        <f>VLOOKUP(A870,'Hospitalisation Details'!$L$2:$U$2342,10,)</f>
        <v>2</v>
      </c>
      <c r="S870" s="64" t="str">
        <f>VLOOKUP(A870,'Hospitalisation Details'!$L$2:$U$2342,8,)</f>
        <v>Aug</v>
      </c>
      <c r="T870" s="126">
        <f>VLOOKUP(A870,'Hospitalisation Details'!$L$2:$U$2342,9,)</f>
        <v>1963</v>
      </c>
    </row>
    <row r="871" spans="1:20" ht="15.5" x14ac:dyDescent="0.35">
      <c r="A871" s="124" t="s">
        <v>1501</v>
      </c>
      <c r="B871" s="64" t="str">
        <f>VLOOKUP(A871,'Medical Examinations'!$AS$1:$BC$2336,9,)</f>
        <v>Matthew R</v>
      </c>
      <c r="C871" s="64">
        <f>VLOOKUP(A871,'Medical Examinations'!$AS$1:$BC$2336,2,)</f>
        <v>24.7</v>
      </c>
      <c r="D871" s="64">
        <f>VLOOKUP(A871,'Medical Examinations'!$AS$1:$BC$2336,3,)</f>
        <v>10.7</v>
      </c>
      <c r="E871" s="64" t="str">
        <f>VLOOKUP(A871,'Medical Examinations'!$AS$1:$BC$2336,6,)</f>
        <v>Yes</v>
      </c>
      <c r="F871" s="64" t="str">
        <f>VLOOKUP(A871,'Medical Examinations'!$AS$1:$BC$2336,4,)</f>
        <v>No</v>
      </c>
      <c r="G871" s="64" t="str">
        <f>VLOOKUP(A871,'Medical Examinations'!$AS$1:$BC$2336,5,)</f>
        <v>Yes</v>
      </c>
      <c r="H871" s="64">
        <f>VLOOKUP(A871,'Medical Examinations'!$AS$1:$BC$2336,8,)</f>
        <v>1</v>
      </c>
      <c r="I871" s="64" t="str">
        <f>VLOOKUP(A871,'Medical Examinations'!$AS$1:$BC$2336,7,)</f>
        <v>No</v>
      </c>
      <c r="J871" s="64" t="str">
        <f>VLOOKUP(A871,'Medical Examinations'!$AS$1:$BC$2336,11,)</f>
        <v xml:space="preserve">Normal Weight 
</v>
      </c>
      <c r="K871" s="64" t="str">
        <f>VLOOKUP(A871,'Medical Examinations'!$AS$1:$BC$2336,10,)</f>
        <v>Diabetes</v>
      </c>
      <c r="L871" s="64" t="str">
        <f>VLOOKUP(A871,'Hospitalisation Details'!$L$2:$R$2342,2,)</f>
        <v>29-08-1963</v>
      </c>
      <c r="M871" s="65">
        <f>VLOOKUP(A871,'Hospitalisation Details'!$L$2:$R$2345,7,)</f>
        <v>12324</v>
      </c>
      <c r="N871" s="64" t="str">
        <f>VLOOKUP(A871,'Hospitalisation Details'!$L$2:$R$2342,4,)</f>
        <v>tier - 3</v>
      </c>
      <c r="O871" s="64" t="str">
        <f>VLOOKUP(A871,'Hospitalisation Details'!$L$2:$R$2342,5,)</f>
        <v>tier - 3</v>
      </c>
      <c r="P871" s="64" t="str">
        <f>VLOOKUP(A871,'Hospitalisation Details'!$L$2:$R$2342,6,)</f>
        <v>R1017</v>
      </c>
      <c r="Q871" s="64">
        <f>VLOOKUP(A871,'Hospitalisation Details'!$L$2:$R$2342,3,)</f>
        <v>59</v>
      </c>
      <c r="R871" s="64">
        <f>VLOOKUP(A871,'Hospitalisation Details'!$L$2:$U$2342,10,)</f>
        <v>29</v>
      </c>
      <c r="S871" s="64" t="str">
        <f>VLOOKUP(A871,'Hospitalisation Details'!$L$2:$U$2342,8,)</f>
        <v>Aug</v>
      </c>
      <c r="T871" s="126">
        <f>VLOOKUP(A871,'Hospitalisation Details'!$L$2:$U$2342,9,)</f>
        <v>1963</v>
      </c>
    </row>
    <row r="872" spans="1:20" ht="15.5" x14ac:dyDescent="0.35">
      <c r="A872" s="124" t="s">
        <v>1500</v>
      </c>
      <c r="B872" s="64" t="str">
        <f>VLOOKUP(A872,'Medical Examinations'!$AS$1:$BC$2336,9,)</f>
        <v>Orla</v>
      </c>
      <c r="C872" s="64">
        <f>VLOOKUP(A872,'Medical Examinations'!$AS$1:$BC$2336,2,)</f>
        <v>26.78</v>
      </c>
      <c r="D872" s="64">
        <f>VLOOKUP(A872,'Medical Examinations'!$AS$1:$BC$2336,3,)</f>
        <v>10.02</v>
      </c>
      <c r="E872" s="64" t="str">
        <f>VLOOKUP(A872,'Medical Examinations'!$AS$1:$BC$2336,6,)</f>
        <v>Yes</v>
      </c>
      <c r="F872" s="64" t="str">
        <f>VLOOKUP(A872,'Medical Examinations'!$AS$1:$BC$2336,4,)</f>
        <v>No</v>
      </c>
      <c r="G872" s="64" t="str">
        <f>VLOOKUP(A872,'Medical Examinations'!$AS$1:$BC$2336,5,)</f>
        <v>Yes</v>
      </c>
      <c r="H872" s="64">
        <f>VLOOKUP(A872,'Medical Examinations'!$AS$1:$BC$2336,8,)</f>
        <v>1</v>
      </c>
      <c r="I872" s="64" t="str">
        <f>VLOOKUP(A872,'Medical Examinations'!$AS$1:$BC$2336,7,)</f>
        <v>No</v>
      </c>
      <c r="J872" s="64" t="str">
        <f>VLOOKUP(A872,'Medical Examinations'!$AS$1:$BC$2336,11,)</f>
        <v>Over weight</v>
      </c>
      <c r="K872" s="64" t="str">
        <f>VLOOKUP(A872,'Medical Examinations'!$AS$1:$BC$2336,10,)</f>
        <v>Diabetes</v>
      </c>
      <c r="L872" s="64" t="str">
        <f>VLOOKUP(A872,'Hospitalisation Details'!$L$2:$R$2342,2,)</f>
        <v>28-10-1963</v>
      </c>
      <c r="M872" s="65">
        <f>VLOOKUP(A872,'Hospitalisation Details'!$L$2:$R$2345,7,)</f>
        <v>12300</v>
      </c>
      <c r="N872" s="64" t="str">
        <f>VLOOKUP(A872,'Hospitalisation Details'!$L$2:$R$2342,4,)</f>
        <v>tier - 3</v>
      </c>
      <c r="O872" s="64" t="str">
        <f>VLOOKUP(A872,'Hospitalisation Details'!$L$2:$R$2342,5,)</f>
        <v>tier - 1</v>
      </c>
      <c r="P872" s="64" t="str">
        <f>VLOOKUP(A872,'Hospitalisation Details'!$L$2:$R$2342,6,)</f>
        <v>R1025</v>
      </c>
      <c r="Q872" s="64">
        <f>VLOOKUP(A872,'Hospitalisation Details'!$L$2:$R$2342,3,)</f>
        <v>59</v>
      </c>
      <c r="R872" s="64">
        <f>VLOOKUP(A872,'Hospitalisation Details'!$L$2:$U$2342,10,)</f>
        <v>28</v>
      </c>
      <c r="S872" s="64" t="str">
        <f>VLOOKUP(A872,'Hospitalisation Details'!$L$2:$U$2342,8,)</f>
        <v>Oct</v>
      </c>
      <c r="T872" s="126">
        <f>VLOOKUP(A872,'Hospitalisation Details'!$L$2:$U$2342,9,)</f>
        <v>1963</v>
      </c>
    </row>
    <row r="873" spans="1:20" ht="15.5" x14ac:dyDescent="0.35">
      <c r="A873" s="124" t="s">
        <v>1499</v>
      </c>
      <c r="B873" s="64" t="str">
        <f>VLOOKUP(A873,'Medical Examinations'!$AS$1:$BC$2336,9,)</f>
        <v>Shaista S</v>
      </c>
      <c r="C873" s="64">
        <f>VLOOKUP(A873,'Medical Examinations'!$AS$1:$BC$2336,2,)</f>
        <v>45.8</v>
      </c>
      <c r="D873" s="64">
        <f>VLOOKUP(A873,'Medical Examinations'!$AS$1:$BC$2336,3,)</f>
        <v>4.8499999999999996</v>
      </c>
      <c r="E873" s="64" t="str">
        <f>VLOOKUP(A873,'Medical Examinations'!$AS$1:$BC$2336,6,)</f>
        <v>No</v>
      </c>
      <c r="F873" s="64" t="str">
        <f>VLOOKUP(A873,'Medical Examinations'!$AS$1:$BC$2336,4,)</f>
        <v>No</v>
      </c>
      <c r="G873" s="64" t="str">
        <f>VLOOKUP(A873,'Medical Examinations'!$AS$1:$BC$2336,5,)</f>
        <v>No</v>
      </c>
      <c r="H873" s="64">
        <f>VLOOKUP(A873,'Medical Examinations'!$AS$1:$BC$2336,8,)</f>
        <v>0</v>
      </c>
      <c r="I873" s="64" t="str">
        <f>VLOOKUP(A873,'Medical Examinations'!$AS$1:$BC$2336,7,)</f>
        <v>No</v>
      </c>
      <c r="J873" s="64" t="str">
        <f>VLOOKUP(A873,'Medical Examinations'!$AS$1:$BC$2336,11,)</f>
        <v>Obesity</v>
      </c>
      <c r="K873" s="64" t="str">
        <f>VLOOKUP(A873,'Medical Examinations'!$AS$1:$BC$2336,10,)</f>
        <v>Normal</v>
      </c>
      <c r="L873" s="64" t="str">
        <f>VLOOKUP(A873,'Hospitalisation Details'!$L$2:$R$2342,2,)</f>
        <v>29-10-1990</v>
      </c>
      <c r="M873" s="65">
        <f>VLOOKUP(A873,'Hospitalisation Details'!$L$2:$R$2345,7,)</f>
        <v>12282</v>
      </c>
      <c r="N873" s="64" t="str">
        <f>VLOOKUP(A873,'Hospitalisation Details'!$L$2:$R$2342,4,)</f>
        <v>tier - 3</v>
      </c>
      <c r="O873" s="64" t="str">
        <f>VLOOKUP(A873,'Hospitalisation Details'!$L$2:$R$2342,5,)</f>
        <v>tier - 1</v>
      </c>
      <c r="P873" s="64" t="str">
        <f>VLOOKUP(A873,'Hospitalisation Details'!$L$2:$R$2342,6,)</f>
        <v>R1011</v>
      </c>
      <c r="Q873" s="64">
        <f>VLOOKUP(A873,'Hospitalisation Details'!$L$2:$R$2342,3,)</f>
        <v>32</v>
      </c>
      <c r="R873" s="64">
        <f>VLOOKUP(A873,'Hospitalisation Details'!$L$2:$U$2342,10,)</f>
        <v>29</v>
      </c>
      <c r="S873" s="64" t="str">
        <f>VLOOKUP(A873,'Hospitalisation Details'!$L$2:$U$2342,8,)</f>
        <v>Oct</v>
      </c>
      <c r="T873" s="126">
        <f>VLOOKUP(A873,'Hospitalisation Details'!$L$2:$U$2342,9,)</f>
        <v>1990</v>
      </c>
    </row>
    <row r="874" spans="1:20" ht="15.5" x14ac:dyDescent="0.35">
      <c r="A874" s="124" t="s">
        <v>1498</v>
      </c>
      <c r="B874" s="64" t="str">
        <f>VLOOKUP(A874,'Medical Examinations'!$AS$1:$BC$2336,9,)</f>
        <v>Emily</v>
      </c>
      <c r="C874" s="64">
        <f>VLOOKUP(A874,'Medical Examinations'!$AS$1:$BC$2336,2,)</f>
        <v>29</v>
      </c>
      <c r="D874" s="64">
        <f>VLOOKUP(A874,'Medical Examinations'!$AS$1:$BC$2336,3,)</f>
        <v>4.3899999999999997</v>
      </c>
      <c r="E874" s="64" t="str">
        <f>VLOOKUP(A874,'Medical Examinations'!$AS$1:$BC$2336,6,)</f>
        <v>Yes</v>
      </c>
      <c r="F874" s="64" t="str">
        <f>VLOOKUP(A874,'Medical Examinations'!$AS$1:$BC$2336,4,)</f>
        <v>No</v>
      </c>
      <c r="G874" s="64" t="str">
        <f>VLOOKUP(A874,'Medical Examinations'!$AS$1:$BC$2336,5,)</f>
        <v>No</v>
      </c>
      <c r="H874" s="64">
        <f>VLOOKUP(A874,'Medical Examinations'!$AS$1:$BC$2336,8,)</f>
        <v>2</v>
      </c>
      <c r="I874" s="64" t="str">
        <f>VLOOKUP(A874,'Medical Examinations'!$AS$1:$BC$2336,7,)</f>
        <v>No</v>
      </c>
      <c r="J874" s="64" t="str">
        <f>VLOOKUP(A874,'Medical Examinations'!$AS$1:$BC$2336,11,)</f>
        <v>Over weight</v>
      </c>
      <c r="K874" s="64" t="str">
        <f>VLOOKUP(A874,'Medical Examinations'!$AS$1:$BC$2336,10,)</f>
        <v>Normal</v>
      </c>
      <c r="L874" s="64" t="str">
        <f>VLOOKUP(A874,'Hospitalisation Details'!$L$2:$R$2342,2,)</f>
        <v>16-11-1966</v>
      </c>
      <c r="M874" s="65">
        <f>VLOOKUP(A874,'Hospitalisation Details'!$L$2:$R$2345,7,)</f>
        <v>12282</v>
      </c>
      <c r="N874" s="64" t="str">
        <f>VLOOKUP(A874,'Hospitalisation Details'!$L$2:$R$2342,4,)</f>
        <v>tier - 3</v>
      </c>
      <c r="O874" s="64" t="str">
        <f>VLOOKUP(A874,'Hospitalisation Details'!$L$2:$R$2342,5,)</f>
        <v>tier - 1</v>
      </c>
      <c r="P874" s="64" t="str">
        <f>VLOOKUP(A874,'Hospitalisation Details'!$L$2:$R$2342,6,)</f>
        <v>R1025</v>
      </c>
      <c r="Q874" s="64">
        <f>VLOOKUP(A874,'Hospitalisation Details'!$L$2:$R$2342,3,)</f>
        <v>56</v>
      </c>
      <c r="R874" s="64">
        <f>VLOOKUP(A874,'Hospitalisation Details'!$L$2:$U$2342,10,)</f>
        <v>16</v>
      </c>
      <c r="S874" s="64" t="str">
        <f>VLOOKUP(A874,'Hospitalisation Details'!$L$2:$U$2342,8,)</f>
        <v>Nov</v>
      </c>
      <c r="T874" s="126">
        <f>VLOOKUP(A874,'Hospitalisation Details'!$L$2:$U$2342,9,)</f>
        <v>1966</v>
      </c>
    </row>
    <row r="875" spans="1:20" ht="15.5" x14ac:dyDescent="0.35">
      <c r="A875" s="124" t="s">
        <v>1497</v>
      </c>
      <c r="B875" s="64" t="str">
        <f>VLOOKUP(A875,'Medical Examinations'!$AS$1:$BC$2336,9,)</f>
        <v>Julie A.</v>
      </c>
      <c r="C875" s="64">
        <f>VLOOKUP(A875,'Medical Examinations'!$AS$1:$BC$2336,2,)</f>
        <v>33.534999999999997</v>
      </c>
      <c r="D875" s="64">
        <f>VLOOKUP(A875,'Medical Examinations'!$AS$1:$BC$2336,3,)</f>
        <v>8.24</v>
      </c>
      <c r="E875" s="64" t="str">
        <f>VLOOKUP(A875,'Medical Examinations'!$AS$1:$BC$2336,6,)</f>
        <v>Yes</v>
      </c>
      <c r="F875" s="64" t="str">
        <f>VLOOKUP(A875,'Medical Examinations'!$AS$1:$BC$2336,4,)</f>
        <v>No</v>
      </c>
      <c r="G875" s="64" t="str">
        <f>VLOOKUP(A875,'Medical Examinations'!$AS$1:$BC$2336,5,)</f>
        <v>No</v>
      </c>
      <c r="H875" s="64">
        <f>VLOOKUP(A875,'Medical Examinations'!$AS$1:$BC$2336,8,)</f>
        <v>0</v>
      </c>
      <c r="I875" s="64" t="str">
        <f>VLOOKUP(A875,'Medical Examinations'!$AS$1:$BC$2336,7,)</f>
        <v>No</v>
      </c>
      <c r="J875" s="64" t="str">
        <f>VLOOKUP(A875,'Medical Examinations'!$AS$1:$BC$2336,11,)</f>
        <v>Obesity</v>
      </c>
      <c r="K875" s="64" t="str">
        <f>VLOOKUP(A875,'Medical Examinations'!$AS$1:$BC$2336,10,)</f>
        <v>Diabetes</v>
      </c>
      <c r="L875" s="64" t="str">
        <f>VLOOKUP(A875,'Hospitalisation Details'!$L$2:$R$2342,2,)</f>
        <v>28-08-1967</v>
      </c>
      <c r="M875" s="65">
        <f>VLOOKUP(A875,'Hospitalisation Details'!$L$2:$R$2345,7,)</f>
        <v>12270</v>
      </c>
      <c r="N875" s="64" t="str">
        <f>VLOOKUP(A875,'Hospitalisation Details'!$L$2:$R$2342,4,)</f>
        <v>tier - 3</v>
      </c>
      <c r="O875" s="64" t="str">
        <f>VLOOKUP(A875,'Hospitalisation Details'!$L$2:$R$2342,5,)</f>
        <v>tier - 2</v>
      </c>
      <c r="P875" s="64" t="str">
        <f>VLOOKUP(A875,'Hospitalisation Details'!$L$2:$R$2342,6,)</f>
        <v>R1012</v>
      </c>
      <c r="Q875" s="64">
        <f>VLOOKUP(A875,'Hospitalisation Details'!$L$2:$R$2342,3,)</f>
        <v>55</v>
      </c>
      <c r="R875" s="64">
        <f>VLOOKUP(A875,'Hospitalisation Details'!$L$2:$U$2342,10,)</f>
        <v>28</v>
      </c>
      <c r="S875" s="64" t="str">
        <f>VLOOKUP(A875,'Hospitalisation Details'!$L$2:$U$2342,8,)</f>
        <v>Aug</v>
      </c>
      <c r="T875" s="126">
        <f>VLOOKUP(A875,'Hospitalisation Details'!$L$2:$U$2342,9,)</f>
        <v>1967</v>
      </c>
    </row>
    <row r="876" spans="1:20" ht="15.5" x14ac:dyDescent="0.35">
      <c r="A876" s="124" t="s">
        <v>1496</v>
      </c>
      <c r="B876" s="64" t="str">
        <f>VLOOKUP(A876,'Medical Examinations'!$AS$1:$BC$2336,9,)</f>
        <v>Megumi</v>
      </c>
      <c r="C876" s="64">
        <f>VLOOKUP(A876,'Medical Examinations'!$AS$1:$BC$2336,2,)</f>
        <v>32.774999999999999</v>
      </c>
      <c r="D876" s="64">
        <f>VLOOKUP(A876,'Medical Examinations'!$AS$1:$BC$2336,3,)</f>
        <v>9.77</v>
      </c>
      <c r="E876" s="64" t="str">
        <f>VLOOKUP(A876,'Medical Examinations'!$AS$1:$BC$2336,6,)</f>
        <v>Yes</v>
      </c>
      <c r="F876" s="64" t="str">
        <f>VLOOKUP(A876,'Medical Examinations'!$AS$1:$BC$2336,4,)</f>
        <v>No</v>
      </c>
      <c r="G876" s="64" t="str">
        <f>VLOOKUP(A876,'Medical Examinations'!$AS$1:$BC$2336,5,)</f>
        <v>No</v>
      </c>
      <c r="H876" s="64">
        <f>VLOOKUP(A876,'Medical Examinations'!$AS$1:$BC$2336,8,)</f>
        <v>0</v>
      </c>
      <c r="I876" s="64" t="str">
        <f>VLOOKUP(A876,'Medical Examinations'!$AS$1:$BC$2336,7,)</f>
        <v>No</v>
      </c>
      <c r="J876" s="64" t="str">
        <f>VLOOKUP(A876,'Medical Examinations'!$AS$1:$BC$2336,11,)</f>
        <v>Obesity</v>
      </c>
      <c r="K876" s="64" t="str">
        <f>VLOOKUP(A876,'Medical Examinations'!$AS$1:$BC$2336,10,)</f>
        <v>Diabetes</v>
      </c>
      <c r="L876" s="64" t="str">
        <f>VLOOKUP(A876,'Hospitalisation Details'!$L$2:$R$2342,2,)</f>
        <v>30-12-1967</v>
      </c>
      <c r="M876" s="65">
        <f>VLOOKUP(A876,'Hospitalisation Details'!$L$2:$R$2345,7,)</f>
        <v>12269</v>
      </c>
      <c r="N876" s="64" t="str">
        <f>VLOOKUP(A876,'Hospitalisation Details'!$L$2:$R$2342,4,)</f>
        <v>tier - 3</v>
      </c>
      <c r="O876" s="64" t="str">
        <f>VLOOKUP(A876,'Hospitalisation Details'!$L$2:$R$2342,5,)</f>
        <v>tier - 1</v>
      </c>
      <c r="P876" s="64" t="str">
        <f>VLOOKUP(A876,'Hospitalisation Details'!$L$2:$R$2342,6,)</f>
        <v>R1012</v>
      </c>
      <c r="Q876" s="64">
        <f>VLOOKUP(A876,'Hospitalisation Details'!$L$2:$R$2342,3,)</f>
        <v>55</v>
      </c>
      <c r="R876" s="64">
        <f>VLOOKUP(A876,'Hospitalisation Details'!$L$2:$U$2342,10,)</f>
        <v>30</v>
      </c>
      <c r="S876" s="64" t="str">
        <f>VLOOKUP(A876,'Hospitalisation Details'!$L$2:$U$2342,8,)</f>
        <v>Dec</v>
      </c>
      <c r="T876" s="126">
        <f>VLOOKUP(A876,'Hospitalisation Details'!$L$2:$U$2342,9,)</f>
        <v>1967</v>
      </c>
    </row>
    <row r="877" spans="1:20" ht="15.5" x14ac:dyDescent="0.35">
      <c r="A877" s="124" t="s">
        <v>1495</v>
      </c>
      <c r="B877" s="64" t="str">
        <f>VLOOKUP(A877,'Medical Examinations'!$AS$1:$BC$2336,9,)</f>
        <v>Skylar</v>
      </c>
      <c r="C877" s="64">
        <f>VLOOKUP(A877,'Medical Examinations'!$AS$1:$BC$2336,2,)</f>
        <v>37.51</v>
      </c>
      <c r="D877" s="64">
        <f>VLOOKUP(A877,'Medical Examinations'!$AS$1:$BC$2336,3,)</f>
        <v>5.5</v>
      </c>
      <c r="E877" s="64" t="str">
        <f>VLOOKUP(A877,'Medical Examinations'!$AS$1:$BC$2336,6,)</f>
        <v>Yes</v>
      </c>
      <c r="F877" s="64" t="str">
        <f>VLOOKUP(A877,'Medical Examinations'!$AS$1:$BC$2336,4,)</f>
        <v>No</v>
      </c>
      <c r="G877" s="64" t="str">
        <f>VLOOKUP(A877,'Medical Examinations'!$AS$1:$BC$2336,5,)</f>
        <v>No</v>
      </c>
      <c r="H877" s="64">
        <f>VLOOKUP(A877,'Medical Examinations'!$AS$1:$BC$2336,8,)</f>
        <v>2</v>
      </c>
      <c r="I877" s="64" t="str">
        <f>VLOOKUP(A877,'Medical Examinations'!$AS$1:$BC$2336,7,)</f>
        <v>No</v>
      </c>
      <c r="J877" s="64" t="str">
        <f>VLOOKUP(A877,'Medical Examinations'!$AS$1:$BC$2336,11,)</f>
        <v>Obesity</v>
      </c>
      <c r="K877" s="64" t="str">
        <f>VLOOKUP(A877,'Medical Examinations'!$AS$1:$BC$2336,10,)</f>
        <v>Normal</v>
      </c>
      <c r="L877" s="64" t="str">
        <f>VLOOKUP(A877,'Hospitalisation Details'!$L$2:$R$2342,2,)</f>
        <v>06-12-1966</v>
      </c>
      <c r="M877" s="65">
        <f>VLOOKUP(A877,'Hospitalisation Details'!$L$2:$R$2345,7,)</f>
        <v>12266</v>
      </c>
      <c r="N877" s="64" t="str">
        <f>VLOOKUP(A877,'Hospitalisation Details'!$L$2:$R$2342,4,)</f>
        <v>tier - 3</v>
      </c>
      <c r="O877" s="64" t="str">
        <f>VLOOKUP(A877,'Hospitalisation Details'!$L$2:$R$2342,5,)</f>
        <v>tier - 3</v>
      </c>
      <c r="P877" s="64" t="str">
        <f>VLOOKUP(A877,'Hospitalisation Details'!$L$2:$R$2342,6,)</f>
        <v>R1013</v>
      </c>
      <c r="Q877" s="64">
        <f>VLOOKUP(A877,'Hospitalisation Details'!$L$2:$R$2342,3,)</f>
        <v>56</v>
      </c>
      <c r="R877" s="64">
        <f>VLOOKUP(A877,'Hospitalisation Details'!$L$2:$U$2342,10,)</f>
        <v>6</v>
      </c>
      <c r="S877" s="64" t="str">
        <f>VLOOKUP(A877,'Hospitalisation Details'!$L$2:$U$2342,8,)</f>
        <v>Dec</v>
      </c>
      <c r="T877" s="126">
        <f>VLOOKUP(A877,'Hospitalisation Details'!$L$2:$U$2342,9,)</f>
        <v>1966</v>
      </c>
    </row>
    <row r="878" spans="1:20" ht="15.5" x14ac:dyDescent="0.35">
      <c r="A878" s="124" t="s">
        <v>1494</v>
      </c>
      <c r="B878" s="64" t="str">
        <f>VLOOKUP(A878,'Medical Examinations'!$AS$1:$BC$2336,9,)</f>
        <v>Victoria</v>
      </c>
      <c r="C878" s="64">
        <f>VLOOKUP(A878,'Medical Examinations'!$AS$1:$BC$2336,2,)</f>
        <v>39.86</v>
      </c>
      <c r="D878" s="64">
        <f>VLOOKUP(A878,'Medical Examinations'!$AS$1:$BC$2336,3,)</f>
        <v>11.84</v>
      </c>
      <c r="E878" s="64" t="str">
        <f>VLOOKUP(A878,'Medical Examinations'!$AS$1:$BC$2336,6,)</f>
        <v>Yes</v>
      </c>
      <c r="F878" s="64" t="str">
        <f>VLOOKUP(A878,'Medical Examinations'!$AS$1:$BC$2336,4,)</f>
        <v>No</v>
      </c>
      <c r="G878" s="64" t="str">
        <f>VLOOKUP(A878,'Medical Examinations'!$AS$1:$BC$2336,5,)</f>
        <v>No</v>
      </c>
      <c r="H878" s="64">
        <f>VLOOKUP(A878,'Medical Examinations'!$AS$1:$BC$2336,8,)</f>
        <v>1</v>
      </c>
      <c r="I878" s="64" t="str">
        <f>VLOOKUP(A878,'Medical Examinations'!$AS$1:$BC$2336,7,)</f>
        <v>No</v>
      </c>
      <c r="J878" s="64" t="str">
        <f>VLOOKUP(A878,'Medical Examinations'!$AS$1:$BC$2336,11,)</f>
        <v>Obesity</v>
      </c>
      <c r="K878" s="64" t="str">
        <f>VLOOKUP(A878,'Medical Examinations'!$AS$1:$BC$2336,10,)</f>
        <v>Diabetes</v>
      </c>
      <c r="L878" s="64" t="str">
        <f>VLOOKUP(A878,'Hospitalisation Details'!$L$2:$R$2342,2,)</f>
        <v>13-08-1986</v>
      </c>
      <c r="M878" s="65">
        <f>VLOOKUP(A878,'Hospitalisation Details'!$L$2:$R$2345,7,)</f>
        <v>12255</v>
      </c>
      <c r="N878" s="64" t="str">
        <f>VLOOKUP(A878,'Hospitalisation Details'!$L$2:$R$2342,4,)</f>
        <v>tier - 3</v>
      </c>
      <c r="O878" s="64" t="str">
        <f>VLOOKUP(A878,'Hospitalisation Details'!$L$2:$R$2342,5,)</f>
        <v>tier - 2</v>
      </c>
      <c r="P878" s="64" t="str">
        <f>VLOOKUP(A878,'Hospitalisation Details'!$L$2:$R$2342,6,)</f>
        <v>R1026</v>
      </c>
      <c r="Q878" s="64">
        <f>VLOOKUP(A878,'Hospitalisation Details'!$L$2:$R$2342,3,)</f>
        <v>36</v>
      </c>
      <c r="R878" s="64">
        <f>VLOOKUP(A878,'Hospitalisation Details'!$L$2:$U$2342,10,)</f>
        <v>13</v>
      </c>
      <c r="S878" s="64" t="str">
        <f>VLOOKUP(A878,'Hospitalisation Details'!$L$2:$U$2342,8,)</f>
        <v>Aug</v>
      </c>
      <c r="T878" s="126">
        <f>VLOOKUP(A878,'Hospitalisation Details'!$L$2:$U$2342,9,)</f>
        <v>1986</v>
      </c>
    </row>
    <row r="879" spans="1:20" ht="15.5" x14ac:dyDescent="0.35">
      <c r="A879" s="124" t="s">
        <v>1493</v>
      </c>
      <c r="B879" s="64" t="str">
        <f>VLOOKUP(A879,'Medical Examinations'!$AS$1:$BC$2336,9,)</f>
        <v>Amanda L</v>
      </c>
      <c r="C879" s="64">
        <f>VLOOKUP(A879,'Medical Examinations'!$AS$1:$BC$2336,2,)</f>
        <v>42.13</v>
      </c>
      <c r="D879" s="64">
        <f>VLOOKUP(A879,'Medical Examinations'!$AS$1:$BC$2336,3,)</f>
        <v>4.66</v>
      </c>
      <c r="E879" s="64" t="str">
        <f>VLOOKUP(A879,'Medical Examinations'!$AS$1:$BC$2336,6,)</f>
        <v>No</v>
      </c>
      <c r="F879" s="64" t="str">
        <f>VLOOKUP(A879,'Medical Examinations'!$AS$1:$BC$2336,4,)</f>
        <v>No</v>
      </c>
      <c r="G879" s="64" t="str">
        <f>VLOOKUP(A879,'Medical Examinations'!$AS$1:$BC$2336,5,)</f>
        <v>No</v>
      </c>
      <c r="H879" s="64">
        <f>VLOOKUP(A879,'Medical Examinations'!$AS$1:$BC$2336,8,)</f>
        <v>0</v>
      </c>
      <c r="I879" s="64" t="str">
        <f>VLOOKUP(A879,'Medical Examinations'!$AS$1:$BC$2336,7,)</f>
        <v>No</v>
      </c>
      <c r="J879" s="64" t="str">
        <f>VLOOKUP(A879,'Medical Examinations'!$AS$1:$BC$2336,11,)</f>
        <v>Obesity</v>
      </c>
      <c r="K879" s="64" t="str">
        <f>VLOOKUP(A879,'Medical Examinations'!$AS$1:$BC$2336,10,)</f>
        <v>Normal</v>
      </c>
      <c r="L879" s="64" t="str">
        <f>VLOOKUP(A879,'Hospitalisation Details'!$L$2:$R$2342,2,)</f>
        <v>23-11-1989</v>
      </c>
      <c r="M879" s="65">
        <f>VLOOKUP(A879,'Hospitalisation Details'!$L$2:$R$2345,7,)</f>
        <v>12254</v>
      </c>
      <c r="N879" s="64" t="str">
        <f>VLOOKUP(A879,'Hospitalisation Details'!$L$2:$R$2342,4,)</f>
        <v>tier - 3</v>
      </c>
      <c r="O879" s="64" t="str">
        <f>VLOOKUP(A879,'Hospitalisation Details'!$L$2:$R$2342,5,)</f>
        <v>tier - 3</v>
      </c>
      <c r="P879" s="64" t="str">
        <f>VLOOKUP(A879,'Hospitalisation Details'!$L$2:$R$2342,6,)</f>
        <v>R1026</v>
      </c>
      <c r="Q879" s="64">
        <f>VLOOKUP(A879,'Hospitalisation Details'!$L$2:$R$2342,3,)</f>
        <v>33</v>
      </c>
      <c r="R879" s="64">
        <f>VLOOKUP(A879,'Hospitalisation Details'!$L$2:$U$2342,10,)</f>
        <v>23</v>
      </c>
      <c r="S879" s="64" t="str">
        <f>VLOOKUP(A879,'Hospitalisation Details'!$L$2:$U$2342,8,)</f>
        <v>Nov</v>
      </c>
      <c r="T879" s="126">
        <f>VLOOKUP(A879,'Hospitalisation Details'!$L$2:$U$2342,9,)</f>
        <v>1989</v>
      </c>
    </row>
    <row r="880" spans="1:20" ht="15.5" x14ac:dyDescent="0.35">
      <c r="A880" s="124" t="s">
        <v>1492</v>
      </c>
      <c r="B880" s="64" t="str">
        <f>VLOOKUP(A880,'Medical Examinations'!$AS$1:$BC$2336,9,)</f>
        <v>Renee</v>
      </c>
      <c r="C880" s="64">
        <f>VLOOKUP(A880,'Medical Examinations'!$AS$1:$BC$2336,2,)</f>
        <v>35.99</v>
      </c>
      <c r="D880" s="64">
        <f>VLOOKUP(A880,'Medical Examinations'!$AS$1:$BC$2336,3,)</f>
        <v>11.11</v>
      </c>
      <c r="E880" s="64" t="str">
        <f>VLOOKUP(A880,'Medical Examinations'!$AS$1:$BC$2336,6,)</f>
        <v>No</v>
      </c>
      <c r="F880" s="64" t="str">
        <f>VLOOKUP(A880,'Medical Examinations'!$AS$1:$BC$2336,4,)</f>
        <v>No</v>
      </c>
      <c r="G880" s="64" t="str">
        <f>VLOOKUP(A880,'Medical Examinations'!$AS$1:$BC$2336,5,)</f>
        <v>No</v>
      </c>
      <c r="H880" s="64">
        <f>VLOOKUP(A880,'Medical Examinations'!$AS$1:$BC$2336,8,)</f>
        <v>0</v>
      </c>
      <c r="I880" s="64" t="str">
        <f>VLOOKUP(A880,'Medical Examinations'!$AS$1:$BC$2336,7,)</f>
        <v>No</v>
      </c>
      <c r="J880" s="64" t="str">
        <f>VLOOKUP(A880,'Medical Examinations'!$AS$1:$BC$2336,11,)</f>
        <v>Obesity</v>
      </c>
      <c r="K880" s="64" t="str">
        <f>VLOOKUP(A880,'Medical Examinations'!$AS$1:$BC$2336,10,)</f>
        <v>Diabetes</v>
      </c>
      <c r="L880" s="64" t="str">
        <f>VLOOKUP(A880,'Hospitalisation Details'!$L$2:$R$2342,2,)</f>
        <v>23-06-1974</v>
      </c>
      <c r="M880" s="65">
        <f>VLOOKUP(A880,'Hospitalisation Details'!$L$2:$R$2345,7,)</f>
        <v>12245</v>
      </c>
      <c r="N880" s="64" t="str">
        <f>VLOOKUP(A880,'Hospitalisation Details'!$L$2:$R$2342,4,)</f>
        <v>tier - 3</v>
      </c>
      <c r="O880" s="64" t="str">
        <f>VLOOKUP(A880,'Hospitalisation Details'!$L$2:$R$2342,5,)</f>
        <v>tier - 1</v>
      </c>
      <c r="P880" s="64" t="str">
        <f>VLOOKUP(A880,'Hospitalisation Details'!$L$2:$R$2342,6,)</f>
        <v>R1012</v>
      </c>
      <c r="Q880" s="64">
        <f>VLOOKUP(A880,'Hospitalisation Details'!$L$2:$R$2342,3,)</f>
        <v>48</v>
      </c>
      <c r="R880" s="64">
        <f>VLOOKUP(A880,'Hospitalisation Details'!$L$2:$U$2342,10,)</f>
        <v>23</v>
      </c>
      <c r="S880" s="64" t="str">
        <f>VLOOKUP(A880,'Hospitalisation Details'!$L$2:$U$2342,8,)</f>
        <v>Jun</v>
      </c>
      <c r="T880" s="126">
        <f>VLOOKUP(A880,'Hospitalisation Details'!$L$2:$U$2342,9,)</f>
        <v>1974</v>
      </c>
    </row>
    <row r="881" spans="1:20" ht="15.5" x14ac:dyDescent="0.35">
      <c r="A881" s="124" t="s">
        <v>1491</v>
      </c>
      <c r="B881" s="64" t="str">
        <f>VLOOKUP(A881,'Medical Examinations'!$AS$1:$BC$2336,9,)</f>
        <v>Nellie A.</v>
      </c>
      <c r="C881" s="64">
        <f>VLOOKUP(A881,'Medical Examinations'!$AS$1:$BC$2336,2,)</f>
        <v>35.200000000000003</v>
      </c>
      <c r="D881" s="64">
        <f>VLOOKUP(A881,'Medical Examinations'!$AS$1:$BC$2336,3,)</f>
        <v>7.72</v>
      </c>
      <c r="E881" s="64" t="str">
        <f>VLOOKUP(A881,'Medical Examinations'!$AS$1:$BC$2336,6,)</f>
        <v>Yes</v>
      </c>
      <c r="F881" s="64" t="str">
        <f>VLOOKUP(A881,'Medical Examinations'!$AS$1:$BC$2336,4,)</f>
        <v>No</v>
      </c>
      <c r="G881" s="64" t="str">
        <f>VLOOKUP(A881,'Medical Examinations'!$AS$1:$BC$2336,5,)</f>
        <v>Yes</v>
      </c>
      <c r="H881" s="64">
        <f>VLOOKUP(A881,'Medical Examinations'!$AS$1:$BC$2336,8,)</f>
        <v>1</v>
      </c>
      <c r="I881" s="64" t="str">
        <f>VLOOKUP(A881,'Medical Examinations'!$AS$1:$BC$2336,7,)</f>
        <v>No</v>
      </c>
      <c r="J881" s="64" t="str">
        <f>VLOOKUP(A881,'Medical Examinations'!$AS$1:$BC$2336,11,)</f>
        <v>Obesity</v>
      </c>
      <c r="K881" s="64" t="str">
        <f>VLOOKUP(A881,'Medical Examinations'!$AS$1:$BC$2336,10,)</f>
        <v>Diabetes</v>
      </c>
      <c r="L881" s="64" t="str">
        <f>VLOOKUP(A881,'Hospitalisation Details'!$L$2:$R$2342,2,)</f>
        <v>17-07-1963</v>
      </c>
      <c r="M881" s="65">
        <f>VLOOKUP(A881,'Hospitalisation Details'!$L$2:$R$2345,7,)</f>
        <v>12245</v>
      </c>
      <c r="N881" s="64" t="str">
        <f>VLOOKUP(A881,'Hospitalisation Details'!$L$2:$R$2342,4,)</f>
        <v>tier - 3</v>
      </c>
      <c r="O881" s="64" t="str">
        <f>VLOOKUP(A881,'Hospitalisation Details'!$L$2:$R$2342,5,)</f>
        <v>tier - 1</v>
      </c>
      <c r="P881" s="64" t="str">
        <f>VLOOKUP(A881,'Hospitalisation Details'!$L$2:$R$2342,6,)</f>
        <v>R1013</v>
      </c>
      <c r="Q881" s="64">
        <f>VLOOKUP(A881,'Hospitalisation Details'!$L$2:$R$2342,3,)</f>
        <v>59</v>
      </c>
      <c r="R881" s="64">
        <f>VLOOKUP(A881,'Hospitalisation Details'!$L$2:$U$2342,10,)</f>
        <v>17</v>
      </c>
      <c r="S881" s="64" t="str">
        <f>VLOOKUP(A881,'Hospitalisation Details'!$L$2:$U$2342,8,)</f>
        <v>Jul</v>
      </c>
      <c r="T881" s="126">
        <f>VLOOKUP(A881,'Hospitalisation Details'!$L$2:$U$2342,9,)</f>
        <v>1963</v>
      </c>
    </row>
    <row r="882" spans="1:20" ht="15.5" x14ac:dyDescent="0.35">
      <c r="A882" s="124" t="s">
        <v>1490</v>
      </c>
      <c r="B882" s="64" t="str">
        <f>VLOOKUP(A882,'Medical Examinations'!$AS$1:$BC$2336,9,)</f>
        <v>Tamara</v>
      </c>
      <c r="C882" s="64">
        <f>VLOOKUP(A882,'Medical Examinations'!$AS$1:$BC$2336,2,)</f>
        <v>29.91</v>
      </c>
      <c r="D882" s="64">
        <f>VLOOKUP(A882,'Medical Examinations'!$AS$1:$BC$2336,3,)</f>
        <v>5.55</v>
      </c>
      <c r="E882" s="64" t="str">
        <f>VLOOKUP(A882,'Medical Examinations'!$AS$1:$BC$2336,6,)</f>
        <v>Yes</v>
      </c>
      <c r="F882" s="64" t="str">
        <f>VLOOKUP(A882,'Medical Examinations'!$AS$1:$BC$2336,4,)</f>
        <v>No</v>
      </c>
      <c r="G882" s="64" t="str">
        <f>VLOOKUP(A882,'Medical Examinations'!$AS$1:$BC$2336,5,)</f>
        <v>No</v>
      </c>
      <c r="H882" s="64">
        <f>VLOOKUP(A882,'Medical Examinations'!$AS$1:$BC$2336,8,)</f>
        <v>2</v>
      </c>
      <c r="I882" s="64" t="str">
        <f>VLOOKUP(A882,'Medical Examinations'!$AS$1:$BC$2336,7,)</f>
        <v>No</v>
      </c>
      <c r="J882" s="64" t="str">
        <f>VLOOKUP(A882,'Medical Examinations'!$AS$1:$BC$2336,11,)</f>
        <v>Over weight</v>
      </c>
      <c r="K882" s="64" t="str">
        <f>VLOOKUP(A882,'Medical Examinations'!$AS$1:$BC$2336,10,)</f>
        <v>Normal</v>
      </c>
      <c r="L882" s="64" t="str">
        <f>VLOOKUP(A882,'Hospitalisation Details'!$L$2:$R$2342,2,)</f>
        <v>29-07-1966</v>
      </c>
      <c r="M882" s="65">
        <f>VLOOKUP(A882,'Hospitalisation Details'!$L$2:$R$2345,7,)</f>
        <v>12238</v>
      </c>
      <c r="N882" s="64" t="str">
        <f>VLOOKUP(A882,'Hospitalisation Details'!$L$2:$R$2342,4,)</f>
        <v>tier - 3</v>
      </c>
      <c r="O882" s="64" t="str">
        <f>VLOOKUP(A882,'Hospitalisation Details'!$L$2:$R$2342,5,)</f>
        <v>tier - 3</v>
      </c>
      <c r="P882" s="64" t="str">
        <f>VLOOKUP(A882,'Hospitalisation Details'!$L$2:$R$2342,6,)</f>
        <v>R1012</v>
      </c>
      <c r="Q882" s="64">
        <f>VLOOKUP(A882,'Hospitalisation Details'!$L$2:$R$2342,3,)</f>
        <v>56</v>
      </c>
      <c r="R882" s="64">
        <f>VLOOKUP(A882,'Hospitalisation Details'!$L$2:$U$2342,10,)</f>
        <v>29</v>
      </c>
      <c r="S882" s="64" t="str">
        <f>VLOOKUP(A882,'Hospitalisation Details'!$L$2:$U$2342,8,)</f>
        <v>Jul</v>
      </c>
      <c r="T882" s="126">
        <f>VLOOKUP(A882,'Hospitalisation Details'!$L$2:$U$2342,9,)</f>
        <v>1966</v>
      </c>
    </row>
    <row r="883" spans="1:20" ht="15.5" x14ac:dyDescent="0.35">
      <c r="A883" s="124" t="s">
        <v>1489</v>
      </c>
      <c r="B883" s="64" t="str">
        <f>VLOOKUP(A883,'Medical Examinations'!$AS$1:$BC$2336,9,)</f>
        <v>Joan</v>
      </c>
      <c r="C883" s="64">
        <f>VLOOKUP(A883,'Medical Examinations'!$AS$1:$BC$2336,2,)</f>
        <v>36.479999999999997</v>
      </c>
      <c r="D883" s="64">
        <f>VLOOKUP(A883,'Medical Examinations'!$AS$1:$BC$2336,3,)</f>
        <v>5.05</v>
      </c>
      <c r="E883" s="64" t="str">
        <f>VLOOKUP(A883,'Medical Examinations'!$AS$1:$BC$2336,6,)</f>
        <v>Yes</v>
      </c>
      <c r="F883" s="64" t="str">
        <f>VLOOKUP(A883,'Medical Examinations'!$AS$1:$BC$2336,4,)</f>
        <v>No</v>
      </c>
      <c r="G883" s="64" t="str">
        <f>VLOOKUP(A883,'Medical Examinations'!$AS$1:$BC$2336,5,)</f>
        <v>No</v>
      </c>
      <c r="H883" s="64">
        <f>VLOOKUP(A883,'Medical Examinations'!$AS$1:$BC$2336,8,)</f>
        <v>1</v>
      </c>
      <c r="I883" s="64" t="str">
        <f>VLOOKUP(A883,'Medical Examinations'!$AS$1:$BC$2336,7,)</f>
        <v>No</v>
      </c>
      <c r="J883" s="64" t="str">
        <f>VLOOKUP(A883,'Medical Examinations'!$AS$1:$BC$2336,11,)</f>
        <v>Obesity</v>
      </c>
      <c r="K883" s="64" t="str">
        <f>VLOOKUP(A883,'Medical Examinations'!$AS$1:$BC$2336,10,)</f>
        <v>Normal</v>
      </c>
      <c r="L883" s="64" t="str">
        <f>VLOOKUP(A883,'Hospitalisation Details'!$L$2:$R$2342,2,)</f>
        <v>15-10-1964</v>
      </c>
      <c r="M883" s="65">
        <f>VLOOKUP(A883,'Hospitalisation Details'!$L$2:$R$2345,7,)</f>
        <v>12236</v>
      </c>
      <c r="N883" s="64" t="str">
        <f>VLOOKUP(A883,'Hospitalisation Details'!$L$2:$R$2342,4,)</f>
        <v>tier - 3</v>
      </c>
      <c r="O883" s="64" t="str">
        <f>VLOOKUP(A883,'Hospitalisation Details'!$L$2:$R$2342,5,)</f>
        <v>tier - 3</v>
      </c>
      <c r="P883" s="64" t="str">
        <f>VLOOKUP(A883,'Hospitalisation Details'!$L$2:$R$2342,6,)</f>
        <v>R1012</v>
      </c>
      <c r="Q883" s="64">
        <f>VLOOKUP(A883,'Hospitalisation Details'!$L$2:$R$2342,3,)</f>
        <v>58</v>
      </c>
      <c r="R883" s="64">
        <f>VLOOKUP(A883,'Hospitalisation Details'!$L$2:$U$2342,10,)</f>
        <v>15</v>
      </c>
      <c r="S883" s="64" t="str">
        <f>VLOOKUP(A883,'Hospitalisation Details'!$L$2:$U$2342,8,)</f>
        <v>Oct</v>
      </c>
      <c r="T883" s="126">
        <f>VLOOKUP(A883,'Hospitalisation Details'!$L$2:$U$2342,9,)</f>
        <v>1964</v>
      </c>
    </row>
    <row r="884" spans="1:20" ht="15.5" x14ac:dyDescent="0.35">
      <c r="A884" s="124" t="s">
        <v>1488</v>
      </c>
      <c r="B884" s="64" t="str">
        <f>VLOOKUP(A884,'Medical Examinations'!$AS$1:$BC$2336,9,)</f>
        <v>Aimee J.</v>
      </c>
      <c r="C884" s="64">
        <f>VLOOKUP(A884,'Medical Examinations'!$AS$1:$BC$2336,2,)</f>
        <v>27.5</v>
      </c>
      <c r="D884" s="64">
        <f>VLOOKUP(A884,'Medical Examinations'!$AS$1:$BC$2336,3,)</f>
        <v>8.69</v>
      </c>
      <c r="E884" s="64" t="str">
        <f>VLOOKUP(A884,'Medical Examinations'!$AS$1:$BC$2336,6,)</f>
        <v>Yes</v>
      </c>
      <c r="F884" s="64" t="str">
        <f>VLOOKUP(A884,'Medical Examinations'!$AS$1:$BC$2336,4,)</f>
        <v>No</v>
      </c>
      <c r="G884" s="64" t="str">
        <f>VLOOKUP(A884,'Medical Examinations'!$AS$1:$BC$2336,5,)</f>
        <v>Yes</v>
      </c>
      <c r="H884" s="64">
        <f>VLOOKUP(A884,'Medical Examinations'!$AS$1:$BC$2336,8,)</f>
        <v>1</v>
      </c>
      <c r="I884" s="64" t="str">
        <f>VLOOKUP(A884,'Medical Examinations'!$AS$1:$BC$2336,7,)</f>
        <v>No</v>
      </c>
      <c r="J884" s="64" t="str">
        <f>VLOOKUP(A884,'Medical Examinations'!$AS$1:$BC$2336,11,)</f>
        <v>Over weight</v>
      </c>
      <c r="K884" s="64" t="str">
        <f>VLOOKUP(A884,'Medical Examinations'!$AS$1:$BC$2336,10,)</f>
        <v>Diabetes</v>
      </c>
      <c r="L884" s="64" t="str">
        <f>VLOOKUP(A884,'Hospitalisation Details'!$L$2:$R$2342,2,)</f>
        <v>19-07-1963</v>
      </c>
      <c r="M884" s="65">
        <f>VLOOKUP(A884,'Hospitalisation Details'!$L$2:$R$2345,7,)</f>
        <v>12234</v>
      </c>
      <c r="N884" s="64" t="str">
        <f>VLOOKUP(A884,'Hospitalisation Details'!$L$2:$R$2342,4,)</f>
        <v>tier - 3</v>
      </c>
      <c r="O884" s="64" t="str">
        <f>VLOOKUP(A884,'Hospitalisation Details'!$L$2:$R$2342,5,)</f>
        <v>tier - 1</v>
      </c>
      <c r="P884" s="64" t="str">
        <f>VLOOKUP(A884,'Hospitalisation Details'!$L$2:$R$2342,6,)</f>
        <v>R1011</v>
      </c>
      <c r="Q884" s="64">
        <f>VLOOKUP(A884,'Hospitalisation Details'!$L$2:$R$2342,3,)</f>
        <v>59</v>
      </c>
      <c r="R884" s="64">
        <f>VLOOKUP(A884,'Hospitalisation Details'!$L$2:$U$2342,10,)</f>
        <v>19</v>
      </c>
      <c r="S884" s="64" t="str">
        <f>VLOOKUP(A884,'Hospitalisation Details'!$L$2:$U$2342,8,)</f>
        <v>Jul</v>
      </c>
      <c r="T884" s="126">
        <f>VLOOKUP(A884,'Hospitalisation Details'!$L$2:$U$2342,9,)</f>
        <v>1963</v>
      </c>
    </row>
    <row r="885" spans="1:20" ht="15.5" x14ac:dyDescent="0.35">
      <c r="A885" s="124" t="s">
        <v>1487</v>
      </c>
      <c r="B885" s="64" t="str">
        <f>VLOOKUP(A885,'Medical Examinations'!$AS$1:$BC$2336,9,)</f>
        <v>Suzanne</v>
      </c>
      <c r="C885" s="64">
        <f>VLOOKUP(A885,'Medical Examinations'!$AS$1:$BC$2336,2,)</f>
        <v>33.44</v>
      </c>
      <c r="D885" s="64">
        <f>VLOOKUP(A885,'Medical Examinations'!$AS$1:$BC$2336,3,)</f>
        <v>5.9</v>
      </c>
      <c r="E885" s="64" t="str">
        <f>VLOOKUP(A885,'Medical Examinations'!$AS$1:$BC$2336,6,)</f>
        <v>Yes</v>
      </c>
      <c r="F885" s="64" t="str">
        <f>VLOOKUP(A885,'Medical Examinations'!$AS$1:$BC$2336,4,)</f>
        <v>No</v>
      </c>
      <c r="G885" s="64" t="str">
        <f>VLOOKUP(A885,'Medical Examinations'!$AS$1:$BC$2336,5,)</f>
        <v>No</v>
      </c>
      <c r="H885" s="64">
        <f>VLOOKUP(A885,'Medical Examinations'!$AS$1:$BC$2336,8,)</f>
        <v>1</v>
      </c>
      <c r="I885" s="64" t="str">
        <f>VLOOKUP(A885,'Medical Examinations'!$AS$1:$BC$2336,7,)</f>
        <v>No</v>
      </c>
      <c r="J885" s="64" t="str">
        <f>VLOOKUP(A885,'Medical Examinations'!$AS$1:$BC$2336,11,)</f>
        <v>Obesity</v>
      </c>
      <c r="K885" s="64" t="str">
        <f>VLOOKUP(A885,'Medical Examinations'!$AS$1:$BC$2336,10,)</f>
        <v>Prediabetes</v>
      </c>
      <c r="L885" s="64" t="str">
        <f>VLOOKUP(A885,'Hospitalisation Details'!$L$2:$R$2342,2,)</f>
        <v>24-06-1964</v>
      </c>
      <c r="M885" s="65">
        <f>VLOOKUP(A885,'Hospitalisation Details'!$L$2:$R$2345,7,)</f>
        <v>12232</v>
      </c>
      <c r="N885" s="64" t="str">
        <f>VLOOKUP(A885,'Hospitalisation Details'!$L$2:$R$2342,4,)</f>
        <v>tier - 3</v>
      </c>
      <c r="O885" s="64" t="str">
        <f>VLOOKUP(A885,'Hospitalisation Details'!$L$2:$R$2342,5,)</f>
        <v>tier - 3</v>
      </c>
      <c r="P885" s="64" t="str">
        <f>VLOOKUP(A885,'Hospitalisation Details'!$L$2:$R$2342,6,)</f>
        <v>R1012</v>
      </c>
      <c r="Q885" s="64">
        <f>VLOOKUP(A885,'Hospitalisation Details'!$L$2:$R$2342,3,)</f>
        <v>58</v>
      </c>
      <c r="R885" s="64">
        <f>VLOOKUP(A885,'Hospitalisation Details'!$L$2:$U$2342,10,)</f>
        <v>24</v>
      </c>
      <c r="S885" s="64" t="str">
        <f>VLOOKUP(A885,'Hospitalisation Details'!$L$2:$U$2342,8,)</f>
        <v>Jun</v>
      </c>
      <c r="T885" s="126">
        <f>VLOOKUP(A885,'Hospitalisation Details'!$L$2:$U$2342,9,)</f>
        <v>1964</v>
      </c>
    </row>
    <row r="886" spans="1:20" ht="15.5" x14ac:dyDescent="0.35">
      <c r="A886" s="124" t="s">
        <v>1486</v>
      </c>
      <c r="B886" s="64" t="str">
        <f>VLOOKUP(A886,'Medical Examinations'!$AS$1:$BC$2336,9,)</f>
        <v>Kristin A.</v>
      </c>
      <c r="C886" s="64">
        <f>VLOOKUP(A886,'Medical Examinations'!$AS$1:$BC$2336,2,)</f>
        <v>28.215</v>
      </c>
      <c r="D886" s="64">
        <f>VLOOKUP(A886,'Medical Examinations'!$AS$1:$BC$2336,3,)</f>
        <v>6.29</v>
      </c>
      <c r="E886" s="64" t="str">
        <f>VLOOKUP(A886,'Medical Examinations'!$AS$1:$BC$2336,6,)</f>
        <v>Yes</v>
      </c>
      <c r="F886" s="64" t="str">
        <f>VLOOKUP(A886,'Medical Examinations'!$AS$1:$BC$2336,4,)</f>
        <v>No</v>
      </c>
      <c r="G886" s="64" t="str">
        <f>VLOOKUP(A886,'Medical Examinations'!$AS$1:$BC$2336,5,)</f>
        <v>No</v>
      </c>
      <c r="H886" s="64">
        <f>VLOOKUP(A886,'Medical Examinations'!$AS$1:$BC$2336,8,)</f>
        <v>1</v>
      </c>
      <c r="I886" s="64" t="str">
        <f>VLOOKUP(A886,'Medical Examinations'!$AS$1:$BC$2336,7,)</f>
        <v>No</v>
      </c>
      <c r="J886" s="64" t="str">
        <f>VLOOKUP(A886,'Medical Examinations'!$AS$1:$BC$2336,11,)</f>
        <v>Over weight</v>
      </c>
      <c r="K886" s="64" t="str">
        <f>VLOOKUP(A886,'Medical Examinations'!$AS$1:$BC$2336,10,)</f>
        <v>Prediabetes</v>
      </c>
      <c r="L886" s="64" t="str">
        <f>VLOOKUP(A886,'Hospitalisation Details'!$L$2:$R$2342,2,)</f>
        <v>02-07-1964</v>
      </c>
      <c r="M886" s="65">
        <f>VLOOKUP(A886,'Hospitalisation Details'!$L$2:$R$2345,7,)</f>
        <v>12224</v>
      </c>
      <c r="N886" s="64" t="str">
        <f>VLOOKUP(A886,'Hospitalisation Details'!$L$2:$R$2342,4,)</f>
        <v>tier - 3</v>
      </c>
      <c r="O886" s="64" t="str">
        <f>VLOOKUP(A886,'Hospitalisation Details'!$L$2:$R$2342,5,)</f>
        <v>tier - 1</v>
      </c>
      <c r="P886" s="64" t="str">
        <f>VLOOKUP(A886,'Hospitalisation Details'!$L$2:$R$2342,6,)</f>
        <v>R1012</v>
      </c>
      <c r="Q886" s="64">
        <f>VLOOKUP(A886,'Hospitalisation Details'!$L$2:$R$2342,3,)</f>
        <v>58</v>
      </c>
      <c r="R886" s="64">
        <f>VLOOKUP(A886,'Hospitalisation Details'!$L$2:$U$2342,10,)</f>
        <v>2</v>
      </c>
      <c r="S886" s="64" t="str">
        <f>VLOOKUP(A886,'Hospitalisation Details'!$L$2:$U$2342,8,)</f>
        <v>Jul</v>
      </c>
      <c r="T886" s="126">
        <f>VLOOKUP(A886,'Hospitalisation Details'!$L$2:$U$2342,9,)</f>
        <v>1964</v>
      </c>
    </row>
    <row r="887" spans="1:20" ht="15.5" x14ac:dyDescent="0.35">
      <c r="A887" s="124" t="s">
        <v>1485</v>
      </c>
      <c r="B887" s="64" t="str">
        <f>VLOOKUP(A887,'Medical Examinations'!$AS$1:$BC$2336,9,)</f>
        <v>Bronwyn</v>
      </c>
      <c r="C887" s="64">
        <f>VLOOKUP(A887,'Medical Examinations'!$AS$1:$BC$2336,2,)</f>
        <v>27.17</v>
      </c>
      <c r="D887" s="64">
        <f>VLOOKUP(A887,'Medical Examinations'!$AS$1:$BC$2336,3,)</f>
        <v>5.84</v>
      </c>
      <c r="E887" s="64" t="str">
        <f>VLOOKUP(A887,'Medical Examinations'!$AS$1:$BC$2336,6,)</f>
        <v>Yes</v>
      </c>
      <c r="F887" s="64" t="str">
        <f>VLOOKUP(A887,'Medical Examinations'!$AS$1:$BC$2336,4,)</f>
        <v>No</v>
      </c>
      <c r="G887" s="64" t="str">
        <f>VLOOKUP(A887,'Medical Examinations'!$AS$1:$BC$2336,5,)</f>
        <v>No</v>
      </c>
      <c r="H887" s="64">
        <f>VLOOKUP(A887,'Medical Examinations'!$AS$1:$BC$2336,8,)</f>
        <v>1</v>
      </c>
      <c r="I887" s="64" t="str">
        <f>VLOOKUP(A887,'Medical Examinations'!$AS$1:$BC$2336,7,)</f>
        <v>No</v>
      </c>
      <c r="J887" s="64" t="str">
        <f>VLOOKUP(A887,'Medical Examinations'!$AS$1:$BC$2336,11,)</f>
        <v>Over weight</v>
      </c>
      <c r="K887" s="64" t="str">
        <f>VLOOKUP(A887,'Medical Examinations'!$AS$1:$BC$2336,10,)</f>
        <v>Prediabetes</v>
      </c>
      <c r="L887" s="64" t="str">
        <f>VLOOKUP(A887,'Hospitalisation Details'!$L$2:$R$2342,2,)</f>
        <v>20-07-1964</v>
      </c>
      <c r="M887" s="65">
        <f>VLOOKUP(A887,'Hospitalisation Details'!$L$2:$R$2345,7,)</f>
        <v>12223</v>
      </c>
      <c r="N887" s="64" t="str">
        <f>VLOOKUP(A887,'Hospitalisation Details'!$L$2:$R$2342,4,)</f>
        <v>tier - 3</v>
      </c>
      <c r="O887" s="64" t="str">
        <f>VLOOKUP(A887,'Hospitalisation Details'!$L$2:$R$2342,5,)</f>
        <v>tier - 2</v>
      </c>
      <c r="P887" s="64" t="str">
        <f>VLOOKUP(A887,'Hospitalisation Details'!$L$2:$R$2342,6,)</f>
        <v>R1012</v>
      </c>
      <c r="Q887" s="64">
        <f>VLOOKUP(A887,'Hospitalisation Details'!$L$2:$R$2342,3,)</f>
        <v>58</v>
      </c>
      <c r="R887" s="64">
        <f>VLOOKUP(A887,'Hospitalisation Details'!$L$2:$U$2342,10,)</f>
        <v>20</v>
      </c>
      <c r="S887" s="64" t="str">
        <f>VLOOKUP(A887,'Hospitalisation Details'!$L$2:$U$2342,8,)</f>
        <v>Jul</v>
      </c>
      <c r="T887" s="126">
        <f>VLOOKUP(A887,'Hospitalisation Details'!$L$2:$U$2342,9,)</f>
        <v>1964</v>
      </c>
    </row>
    <row r="888" spans="1:20" ht="15.5" x14ac:dyDescent="0.35">
      <c r="A888" s="124" t="s">
        <v>1484</v>
      </c>
      <c r="B888" s="64" t="str">
        <f>VLOOKUP(A888,'Medical Examinations'!$AS$1:$BC$2336,9,)</f>
        <v>Taylor J</v>
      </c>
      <c r="C888" s="64">
        <f>VLOOKUP(A888,'Medical Examinations'!$AS$1:$BC$2336,2,)</f>
        <v>35.380000000000003</v>
      </c>
      <c r="D888" s="64">
        <f>VLOOKUP(A888,'Medical Examinations'!$AS$1:$BC$2336,3,)</f>
        <v>6.12</v>
      </c>
      <c r="E888" s="64" t="str">
        <f>VLOOKUP(A888,'Medical Examinations'!$AS$1:$BC$2336,6,)</f>
        <v>No</v>
      </c>
      <c r="F888" s="64" t="str">
        <f>VLOOKUP(A888,'Medical Examinations'!$AS$1:$BC$2336,4,)</f>
        <v>No</v>
      </c>
      <c r="G888" s="64" t="str">
        <f>VLOOKUP(A888,'Medical Examinations'!$AS$1:$BC$2336,5,)</f>
        <v>No</v>
      </c>
      <c r="H888" s="64">
        <f>VLOOKUP(A888,'Medical Examinations'!$AS$1:$BC$2336,8,)</f>
        <v>0</v>
      </c>
      <c r="I888" s="64" t="str">
        <f>VLOOKUP(A888,'Medical Examinations'!$AS$1:$BC$2336,7,)</f>
        <v>No</v>
      </c>
      <c r="J888" s="64" t="str">
        <f>VLOOKUP(A888,'Medical Examinations'!$AS$1:$BC$2336,11,)</f>
        <v>Obesity</v>
      </c>
      <c r="K888" s="64" t="str">
        <f>VLOOKUP(A888,'Medical Examinations'!$AS$1:$BC$2336,10,)</f>
        <v>Prediabetes</v>
      </c>
      <c r="L888" s="64" t="str">
        <f>VLOOKUP(A888,'Hospitalisation Details'!$L$2:$R$2342,2,)</f>
        <v>14-08-1977</v>
      </c>
      <c r="M888" s="65">
        <f>VLOOKUP(A888,'Hospitalisation Details'!$L$2:$R$2345,7,)</f>
        <v>12219</v>
      </c>
      <c r="N888" s="64" t="str">
        <f>VLOOKUP(A888,'Hospitalisation Details'!$L$2:$R$2342,4,)</f>
        <v>tier - 3</v>
      </c>
      <c r="O888" s="64" t="str">
        <f>VLOOKUP(A888,'Hospitalisation Details'!$L$2:$R$2342,5,)</f>
        <v>tier - 1</v>
      </c>
      <c r="P888" s="64" t="str">
        <f>VLOOKUP(A888,'Hospitalisation Details'!$L$2:$R$2342,6,)</f>
        <v>R1012</v>
      </c>
      <c r="Q888" s="64">
        <f>VLOOKUP(A888,'Hospitalisation Details'!$L$2:$R$2342,3,)</f>
        <v>45</v>
      </c>
      <c r="R888" s="64">
        <f>VLOOKUP(A888,'Hospitalisation Details'!$L$2:$U$2342,10,)</f>
        <v>14</v>
      </c>
      <c r="S888" s="64" t="str">
        <f>VLOOKUP(A888,'Hospitalisation Details'!$L$2:$U$2342,8,)</f>
        <v>Aug</v>
      </c>
      <c r="T888" s="126">
        <f>VLOOKUP(A888,'Hospitalisation Details'!$L$2:$U$2342,9,)</f>
        <v>1977</v>
      </c>
    </row>
    <row r="889" spans="1:20" ht="15.5" x14ac:dyDescent="0.35">
      <c r="A889" s="124" t="s">
        <v>1483</v>
      </c>
      <c r="B889" s="64" t="str">
        <f>VLOOKUP(A889,'Medical Examinations'!$AS$1:$BC$2336,9,)</f>
        <v>Kimberly M.</v>
      </c>
      <c r="C889" s="64">
        <f>VLOOKUP(A889,'Medical Examinations'!$AS$1:$BC$2336,2,)</f>
        <v>43.48</v>
      </c>
      <c r="D889" s="64">
        <f>VLOOKUP(A889,'Medical Examinations'!$AS$1:$BC$2336,3,)</f>
        <v>6.24</v>
      </c>
      <c r="E889" s="64" t="str">
        <f>VLOOKUP(A889,'Medical Examinations'!$AS$1:$BC$2336,6,)</f>
        <v>No</v>
      </c>
      <c r="F889" s="64" t="str">
        <f>VLOOKUP(A889,'Medical Examinations'!$AS$1:$BC$2336,4,)</f>
        <v>No</v>
      </c>
      <c r="G889" s="64" t="str">
        <f>VLOOKUP(A889,'Medical Examinations'!$AS$1:$BC$2336,5,)</f>
        <v>No</v>
      </c>
      <c r="H889" s="64">
        <f>VLOOKUP(A889,'Medical Examinations'!$AS$1:$BC$2336,8,)</f>
        <v>0</v>
      </c>
      <c r="I889" s="64" t="str">
        <f>VLOOKUP(A889,'Medical Examinations'!$AS$1:$BC$2336,7,)</f>
        <v>No</v>
      </c>
      <c r="J889" s="64" t="str">
        <f>VLOOKUP(A889,'Medical Examinations'!$AS$1:$BC$2336,11,)</f>
        <v>Obesity</v>
      </c>
      <c r="K889" s="64" t="str">
        <f>VLOOKUP(A889,'Medical Examinations'!$AS$1:$BC$2336,10,)</f>
        <v>Prediabetes</v>
      </c>
      <c r="L889" s="64" t="str">
        <f>VLOOKUP(A889,'Hospitalisation Details'!$L$2:$R$2342,2,)</f>
        <v>29-08-1991</v>
      </c>
      <c r="M889" s="65">
        <f>VLOOKUP(A889,'Hospitalisation Details'!$L$2:$R$2345,7,)</f>
        <v>12199</v>
      </c>
      <c r="N889" s="64" t="str">
        <f>VLOOKUP(A889,'Hospitalisation Details'!$L$2:$R$2342,4,)</f>
        <v>tier - 3</v>
      </c>
      <c r="O889" s="64" t="str">
        <f>VLOOKUP(A889,'Hospitalisation Details'!$L$2:$R$2342,5,)</f>
        <v>tier - 3</v>
      </c>
      <c r="P889" s="64" t="str">
        <f>VLOOKUP(A889,'Hospitalisation Details'!$L$2:$R$2342,6,)</f>
        <v>R1026</v>
      </c>
      <c r="Q889" s="64">
        <f>VLOOKUP(A889,'Hospitalisation Details'!$L$2:$R$2342,3,)</f>
        <v>31</v>
      </c>
      <c r="R889" s="64">
        <f>VLOOKUP(A889,'Hospitalisation Details'!$L$2:$U$2342,10,)</f>
        <v>29</v>
      </c>
      <c r="S889" s="64" t="str">
        <f>VLOOKUP(A889,'Hospitalisation Details'!$L$2:$U$2342,8,)</f>
        <v>Aug</v>
      </c>
      <c r="T889" s="126">
        <f>VLOOKUP(A889,'Hospitalisation Details'!$L$2:$U$2342,9,)</f>
        <v>1991</v>
      </c>
    </row>
    <row r="890" spans="1:20" ht="15.5" x14ac:dyDescent="0.35">
      <c r="A890" s="124" t="s">
        <v>1482</v>
      </c>
      <c r="B890" s="64" t="str">
        <f>VLOOKUP(A890,'Medical Examinations'!$AS$1:$BC$2336,9,)</f>
        <v>Joshua E.</v>
      </c>
      <c r="C890" s="64">
        <f>VLOOKUP(A890,'Medical Examinations'!$AS$1:$BC$2336,2,)</f>
        <v>41.73</v>
      </c>
      <c r="D890" s="64">
        <f>VLOOKUP(A890,'Medical Examinations'!$AS$1:$BC$2336,3,)</f>
        <v>6.25</v>
      </c>
      <c r="E890" s="64" t="str">
        <f>VLOOKUP(A890,'Medical Examinations'!$AS$1:$BC$2336,6,)</f>
        <v>No</v>
      </c>
      <c r="F890" s="64" t="str">
        <f>VLOOKUP(A890,'Medical Examinations'!$AS$1:$BC$2336,4,)</f>
        <v>No</v>
      </c>
      <c r="G890" s="64" t="str">
        <f>VLOOKUP(A890,'Medical Examinations'!$AS$1:$BC$2336,5,)</f>
        <v>No</v>
      </c>
      <c r="H890" s="64">
        <f>VLOOKUP(A890,'Medical Examinations'!$AS$1:$BC$2336,8,)</f>
        <v>1</v>
      </c>
      <c r="I890" s="64" t="str">
        <f>VLOOKUP(A890,'Medical Examinations'!$AS$1:$BC$2336,7,)</f>
        <v>No</v>
      </c>
      <c r="J890" s="64" t="str">
        <f>VLOOKUP(A890,'Medical Examinations'!$AS$1:$BC$2336,11,)</f>
        <v>Obesity</v>
      </c>
      <c r="K890" s="64" t="str">
        <f>VLOOKUP(A890,'Medical Examinations'!$AS$1:$BC$2336,10,)</f>
        <v>Prediabetes</v>
      </c>
      <c r="L890" s="64" t="str">
        <f>VLOOKUP(A890,'Hospitalisation Details'!$L$2:$R$2342,2,)</f>
        <v>05-10-1987</v>
      </c>
      <c r="M890" s="65">
        <f>VLOOKUP(A890,'Hospitalisation Details'!$L$2:$R$2345,7,)</f>
        <v>12148</v>
      </c>
      <c r="N890" s="64" t="str">
        <f>VLOOKUP(A890,'Hospitalisation Details'!$L$2:$R$2342,4,)</f>
        <v>tier - 3</v>
      </c>
      <c r="O890" s="64" t="str">
        <f>VLOOKUP(A890,'Hospitalisation Details'!$L$2:$R$2342,5,)</f>
        <v>tier - 3</v>
      </c>
      <c r="P890" s="64" t="str">
        <f>VLOOKUP(A890,'Hospitalisation Details'!$L$2:$R$2342,6,)</f>
        <v>R1012</v>
      </c>
      <c r="Q890" s="64">
        <f>VLOOKUP(A890,'Hospitalisation Details'!$L$2:$R$2342,3,)</f>
        <v>35</v>
      </c>
      <c r="R890" s="64">
        <f>VLOOKUP(A890,'Hospitalisation Details'!$L$2:$U$2342,10,)</f>
        <v>5</v>
      </c>
      <c r="S890" s="64" t="str">
        <f>VLOOKUP(A890,'Hospitalisation Details'!$L$2:$U$2342,8,)</f>
        <v>Oct</v>
      </c>
      <c r="T890" s="126">
        <f>VLOOKUP(A890,'Hospitalisation Details'!$L$2:$U$2342,9,)</f>
        <v>1987</v>
      </c>
    </row>
    <row r="891" spans="1:20" ht="15.5" x14ac:dyDescent="0.35">
      <c r="A891" s="124" t="s">
        <v>1481</v>
      </c>
      <c r="B891" s="64" t="str">
        <f>VLOOKUP(A891,'Medical Examinations'!$AS$1:$BC$2336,9,)</f>
        <v>Jeffrey</v>
      </c>
      <c r="C891" s="64">
        <f>VLOOKUP(A891,'Medical Examinations'!$AS$1:$BC$2336,2,)</f>
        <v>28.9</v>
      </c>
      <c r="D891" s="64">
        <f>VLOOKUP(A891,'Medical Examinations'!$AS$1:$BC$2336,3,)</f>
        <v>11.96</v>
      </c>
      <c r="E891" s="64" t="str">
        <f>VLOOKUP(A891,'Medical Examinations'!$AS$1:$BC$2336,6,)</f>
        <v>No</v>
      </c>
      <c r="F891" s="64" t="str">
        <f>VLOOKUP(A891,'Medical Examinations'!$AS$1:$BC$2336,4,)</f>
        <v>No</v>
      </c>
      <c r="G891" s="64" t="str">
        <f>VLOOKUP(A891,'Medical Examinations'!$AS$1:$BC$2336,5,)</f>
        <v>No</v>
      </c>
      <c r="H891" s="64">
        <f>VLOOKUP(A891,'Medical Examinations'!$AS$1:$BC$2336,8,)</f>
        <v>0</v>
      </c>
      <c r="I891" s="64" t="str">
        <f>VLOOKUP(A891,'Medical Examinations'!$AS$1:$BC$2336,7,)</f>
        <v>No</v>
      </c>
      <c r="J891" s="64" t="str">
        <f>VLOOKUP(A891,'Medical Examinations'!$AS$1:$BC$2336,11,)</f>
        <v>Over weight</v>
      </c>
      <c r="K891" s="64" t="str">
        <f>VLOOKUP(A891,'Medical Examinations'!$AS$1:$BC$2336,10,)</f>
        <v>Diabetes</v>
      </c>
      <c r="L891" s="64" t="str">
        <f>VLOOKUP(A891,'Hospitalisation Details'!$L$2:$R$2342,2,)</f>
        <v>15-09-1962</v>
      </c>
      <c r="M891" s="65">
        <f>VLOOKUP(A891,'Hospitalisation Details'!$L$2:$R$2345,7,)</f>
        <v>12147</v>
      </c>
      <c r="N891" s="64" t="str">
        <f>VLOOKUP(A891,'Hospitalisation Details'!$L$2:$R$2342,4,)</f>
        <v>tier - 3</v>
      </c>
      <c r="O891" s="64" t="str">
        <f>VLOOKUP(A891,'Hospitalisation Details'!$L$2:$R$2342,5,)</f>
        <v>tier - 3</v>
      </c>
      <c r="P891" s="64" t="str">
        <f>VLOOKUP(A891,'Hospitalisation Details'!$L$2:$R$2342,6,)</f>
        <v>R1011</v>
      </c>
      <c r="Q891" s="64">
        <f>VLOOKUP(A891,'Hospitalisation Details'!$L$2:$R$2342,3,)</f>
        <v>60</v>
      </c>
      <c r="R891" s="64">
        <f>VLOOKUP(A891,'Hospitalisation Details'!$L$2:$U$2342,10,)</f>
        <v>15</v>
      </c>
      <c r="S891" s="64" t="str">
        <f>VLOOKUP(A891,'Hospitalisation Details'!$L$2:$U$2342,8,)</f>
        <v>Sep</v>
      </c>
      <c r="T891" s="126">
        <f>VLOOKUP(A891,'Hospitalisation Details'!$L$2:$U$2342,9,)</f>
        <v>1962</v>
      </c>
    </row>
    <row r="892" spans="1:20" ht="15.5" x14ac:dyDescent="0.35">
      <c r="A892" s="124" t="s">
        <v>1480</v>
      </c>
      <c r="B892" s="64" t="str">
        <f>VLOOKUP(A892,'Medical Examinations'!$AS$1:$BC$2336,9,)</f>
        <v>Andrew R</v>
      </c>
      <c r="C892" s="64">
        <f>VLOOKUP(A892,'Medical Examinations'!$AS$1:$BC$2336,2,)</f>
        <v>25.74</v>
      </c>
      <c r="D892" s="64">
        <f>VLOOKUP(A892,'Medical Examinations'!$AS$1:$BC$2336,3,)</f>
        <v>7.69</v>
      </c>
      <c r="E892" s="64" t="str">
        <f>VLOOKUP(A892,'Medical Examinations'!$AS$1:$BC$2336,6,)</f>
        <v>No</v>
      </c>
      <c r="F892" s="64" t="str">
        <f>VLOOKUP(A892,'Medical Examinations'!$AS$1:$BC$2336,4,)</f>
        <v>No</v>
      </c>
      <c r="G892" s="64" t="str">
        <f>VLOOKUP(A892,'Medical Examinations'!$AS$1:$BC$2336,5,)</f>
        <v>No</v>
      </c>
      <c r="H892" s="64">
        <f>VLOOKUP(A892,'Medical Examinations'!$AS$1:$BC$2336,8,)</f>
        <v>0</v>
      </c>
      <c r="I892" s="64" t="str">
        <f>VLOOKUP(A892,'Medical Examinations'!$AS$1:$BC$2336,7,)</f>
        <v>No</v>
      </c>
      <c r="J892" s="64" t="str">
        <f>VLOOKUP(A892,'Medical Examinations'!$AS$1:$BC$2336,11,)</f>
        <v>Over weight</v>
      </c>
      <c r="K892" s="64" t="str">
        <f>VLOOKUP(A892,'Medical Examinations'!$AS$1:$BC$2336,10,)</f>
        <v>Diabetes</v>
      </c>
      <c r="L892" s="64" t="str">
        <f>VLOOKUP(A892,'Hospitalisation Details'!$L$2:$R$2342,2,)</f>
        <v>04-11-1962</v>
      </c>
      <c r="M892" s="65">
        <f>VLOOKUP(A892,'Hospitalisation Details'!$L$2:$R$2345,7,)</f>
        <v>12143</v>
      </c>
      <c r="N892" s="64" t="str">
        <f>VLOOKUP(A892,'Hospitalisation Details'!$L$2:$R$2342,4,)</f>
        <v>tier - 3</v>
      </c>
      <c r="O892" s="64" t="str">
        <f>VLOOKUP(A892,'Hospitalisation Details'!$L$2:$R$2342,5,)</f>
        <v>tier - 2</v>
      </c>
      <c r="P892" s="64" t="str">
        <f>VLOOKUP(A892,'Hospitalisation Details'!$L$2:$R$2342,6,)</f>
        <v>R1013</v>
      </c>
      <c r="Q892" s="64">
        <f>VLOOKUP(A892,'Hospitalisation Details'!$L$2:$R$2342,3,)</f>
        <v>60</v>
      </c>
      <c r="R892" s="64">
        <f>VLOOKUP(A892,'Hospitalisation Details'!$L$2:$U$2342,10,)</f>
        <v>4</v>
      </c>
      <c r="S892" s="64" t="str">
        <f>VLOOKUP(A892,'Hospitalisation Details'!$L$2:$U$2342,8,)</f>
        <v>Nov</v>
      </c>
      <c r="T892" s="126">
        <f>VLOOKUP(A892,'Hospitalisation Details'!$L$2:$U$2342,9,)</f>
        <v>1962</v>
      </c>
    </row>
    <row r="893" spans="1:20" ht="15.5" x14ac:dyDescent="0.35">
      <c r="A893" s="124" t="s">
        <v>1479</v>
      </c>
      <c r="B893" s="64" t="str">
        <f>VLOOKUP(A893,'Medical Examinations'!$AS$1:$BC$2336,9,)</f>
        <v>Francisco J. Sr.</v>
      </c>
      <c r="C893" s="64">
        <f>VLOOKUP(A893,'Medical Examinations'!$AS$1:$BC$2336,2,)</f>
        <v>36.06</v>
      </c>
      <c r="D893" s="64">
        <f>VLOOKUP(A893,'Medical Examinations'!$AS$1:$BC$2336,3,)</f>
        <v>8.83</v>
      </c>
      <c r="E893" s="64" t="str">
        <f>VLOOKUP(A893,'Medical Examinations'!$AS$1:$BC$2336,6,)</f>
        <v>No</v>
      </c>
      <c r="F893" s="64" t="str">
        <f>VLOOKUP(A893,'Medical Examinations'!$AS$1:$BC$2336,4,)</f>
        <v>No</v>
      </c>
      <c r="G893" s="64" t="str">
        <f>VLOOKUP(A893,'Medical Examinations'!$AS$1:$BC$2336,5,)</f>
        <v>No</v>
      </c>
      <c r="H893" s="64">
        <f>VLOOKUP(A893,'Medical Examinations'!$AS$1:$BC$2336,8,)</f>
        <v>0</v>
      </c>
      <c r="I893" s="64" t="str">
        <f>VLOOKUP(A893,'Medical Examinations'!$AS$1:$BC$2336,7,)</f>
        <v>No</v>
      </c>
      <c r="J893" s="64" t="str">
        <f>VLOOKUP(A893,'Medical Examinations'!$AS$1:$BC$2336,11,)</f>
        <v>Obesity</v>
      </c>
      <c r="K893" s="64" t="str">
        <f>VLOOKUP(A893,'Medical Examinations'!$AS$1:$BC$2336,10,)</f>
        <v>Diabetes</v>
      </c>
      <c r="L893" s="64" t="str">
        <f>VLOOKUP(A893,'Hospitalisation Details'!$L$2:$R$2342,2,)</f>
        <v>16-09-1974</v>
      </c>
      <c r="M893" s="65">
        <f>VLOOKUP(A893,'Hospitalisation Details'!$L$2:$R$2345,7,)</f>
        <v>12138</v>
      </c>
      <c r="N893" s="64" t="str">
        <f>VLOOKUP(A893,'Hospitalisation Details'!$L$2:$R$2342,4,)</f>
        <v>tier - 3</v>
      </c>
      <c r="O893" s="64" t="str">
        <f>VLOOKUP(A893,'Hospitalisation Details'!$L$2:$R$2342,5,)</f>
        <v>tier - 3</v>
      </c>
      <c r="P893" s="64" t="str">
        <f>VLOOKUP(A893,'Hospitalisation Details'!$L$2:$R$2342,6,)</f>
        <v>R1012</v>
      </c>
      <c r="Q893" s="64">
        <f>VLOOKUP(A893,'Hospitalisation Details'!$L$2:$R$2342,3,)</f>
        <v>48</v>
      </c>
      <c r="R893" s="64">
        <f>VLOOKUP(A893,'Hospitalisation Details'!$L$2:$U$2342,10,)</f>
        <v>16</v>
      </c>
      <c r="S893" s="64" t="str">
        <f>VLOOKUP(A893,'Hospitalisation Details'!$L$2:$U$2342,8,)</f>
        <v>Sep</v>
      </c>
      <c r="T893" s="126">
        <f>VLOOKUP(A893,'Hospitalisation Details'!$L$2:$U$2342,9,)</f>
        <v>1974</v>
      </c>
    </row>
    <row r="894" spans="1:20" ht="15.5" x14ac:dyDescent="0.35">
      <c r="A894" s="124" t="s">
        <v>1478</v>
      </c>
      <c r="B894" s="64" t="str">
        <f>VLOOKUP(A894,'Medical Examinations'!$AS$1:$BC$2336,9,)</f>
        <v>Rhonda</v>
      </c>
      <c r="C894" s="64">
        <f>VLOOKUP(A894,'Medical Examinations'!$AS$1:$BC$2336,2,)</f>
        <v>43.28</v>
      </c>
      <c r="D894" s="64">
        <f>VLOOKUP(A894,'Medical Examinations'!$AS$1:$BC$2336,3,)</f>
        <v>4.41</v>
      </c>
      <c r="E894" s="64" t="str">
        <f>VLOOKUP(A894,'Medical Examinations'!$AS$1:$BC$2336,6,)</f>
        <v>No</v>
      </c>
      <c r="F894" s="64" t="str">
        <f>VLOOKUP(A894,'Medical Examinations'!$AS$1:$BC$2336,4,)</f>
        <v>No</v>
      </c>
      <c r="G894" s="64" t="str">
        <f>VLOOKUP(A894,'Medical Examinations'!$AS$1:$BC$2336,5,)</f>
        <v>No</v>
      </c>
      <c r="H894" s="64">
        <f>VLOOKUP(A894,'Medical Examinations'!$AS$1:$BC$2336,8,)</f>
        <v>0</v>
      </c>
      <c r="I894" s="64" t="str">
        <f>VLOOKUP(A894,'Medical Examinations'!$AS$1:$BC$2336,7,)</f>
        <v>No</v>
      </c>
      <c r="J894" s="64" t="str">
        <f>VLOOKUP(A894,'Medical Examinations'!$AS$1:$BC$2336,11,)</f>
        <v>Obesity</v>
      </c>
      <c r="K894" s="64" t="str">
        <f>VLOOKUP(A894,'Medical Examinations'!$AS$1:$BC$2336,10,)</f>
        <v>Normal</v>
      </c>
      <c r="L894" s="64" t="str">
        <f>VLOOKUP(A894,'Hospitalisation Details'!$L$2:$R$2342,2,)</f>
        <v>06-11-1991</v>
      </c>
      <c r="M894" s="65">
        <f>VLOOKUP(A894,'Hospitalisation Details'!$L$2:$R$2345,7,)</f>
        <v>12131</v>
      </c>
      <c r="N894" s="64" t="str">
        <f>VLOOKUP(A894,'Hospitalisation Details'!$L$2:$R$2342,4,)</f>
        <v>tier - 3</v>
      </c>
      <c r="O894" s="64" t="str">
        <f>VLOOKUP(A894,'Hospitalisation Details'!$L$2:$R$2342,5,)</f>
        <v>tier - 3</v>
      </c>
      <c r="P894" s="64" t="str">
        <f>VLOOKUP(A894,'Hospitalisation Details'!$L$2:$R$2342,6,)</f>
        <v>R1026</v>
      </c>
      <c r="Q894" s="64">
        <f>VLOOKUP(A894,'Hospitalisation Details'!$L$2:$R$2342,3,)</f>
        <v>31</v>
      </c>
      <c r="R894" s="64">
        <f>VLOOKUP(A894,'Hospitalisation Details'!$L$2:$U$2342,10,)</f>
        <v>6</v>
      </c>
      <c r="S894" s="64" t="str">
        <f>VLOOKUP(A894,'Hospitalisation Details'!$L$2:$U$2342,8,)</f>
        <v>Nov</v>
      </c>
      <c r="T894" s="126">
        <f>VLOOKUP(A894,'Hospitalisation Details'!$L$2:$U$2342,9,)</f>
        <v>1991</v>
      </c>
    </row>
    <row r="895" spans="1:20" ht="15.5" x14ac:dyDescent="0.35">
      <c r="A895" s="124" t="s">
        <v>1477</v>
      </c>
      <c r="B895" s="64" t="str">
        <f>VLOOKUP(A895,'Medical Examinations'!$AS$1:$BC$2336,9,)</f>
        <v>John</v>
      </c>
      <c r="C895" s="64">
        <f>VLOOKUP(A895,'Medical Examinations'!$AS$1:$BC$2336,2,)</f>
        <v>28.785</v>
      </c>
      <c r="D895" s="64">
        <f>VLOOKUP(A895,'Medical Examinations'!$AS$1:$BC$2336,3,)</f>
        <v>9.1</v>
      </c>
      <c r="E895" s="64" t="str">
        <f>VLOOKUP(A895,'Medical Examinations'!$AS$1:$BC$2336,6,)</f>
        <v>Yes</v>
      </c>
      <c r="F895" s="64" t="str">
        <f>VLOOKUP(A895,'Medical Examinations'!$AS$1:$BC$2336,4,)</f>
        <v>No</v>
      </c>
      <c r="G895" s="64" t="str">
        <f>VLOOKUP(A895,'Medical Examinations'!$AS$1:$BC$2336,5,)</f>
        <v>Yes</v>
      </c>
      <c r="H895" s="64">
        <f>VLOOKUP(A895,'Medical Examinations'!$AS$1:$BC$2336,8,)</f>
        <v>1</v>
      </c>
      <c r="I895" s="64" t="str">
        <f>VLOOKUP(A895,'Medical Examinations'!$AS$1:$BC$2336,7,)</f>
        <v>No</v>
      </c>
      <c r="J895" s="64" t="str">
        <f>VLOOKUP(A895,'Medical Examinations'!$AS$1:$BC$2336,11,)</f>
        <v>Over weight</v>
      </c>
      <c r="K895" s="64" t="str">
        <f>VLOOKUP(A895,'Medical Examinations'!$AS$1:$BC$2336,10,)</f>
        <v>Diabetes</v>
      </c>
      <c r="L895" s="64" t="str">
        <f>VLOOKUP(A895,'Hospitalisation Details'!$L$2:$R$2342,2,)</f>
        <v>04-06-1963</v>
      </c>
      <c r="M895" s="65">
        <f>VLOOKUP(A895,'Hospitalisation Details'!$L$2:$R$2345,7,)</f>
        <v>12130</v>
      </c>
      <c r="N895" s="64" t="str">
        <f>VLOOKUP(A895,'Hospitalisation Details'!$L$2:$R$2342,4,)</f>
        <v>tier - 3</v>
      </c>
      <c r="O895" s="64" t="str">
        <f>VLOOKUP(A895,'Hospitalisation Details'!$L$2:$R$2342,5,)</f>
        <v>tier - 1</v>
      </c>
      <c r="P895" s="64" t="str">
        <f>VLOOKUP(A895,'Hospitalisation Details'!$L$2:$R$2342,6,)</f>
        <v>R1012</v>
      </c>
      <c r="Q895" s="64">
        <f>VLOOKUP(A895,'Hospitalisation Details'!$L$2:$R$2342,3,)</f>
        <v>60</v>
      </c>
      <c r="R895" s="64">
        <f>VLOOKUP(A895,'Hospitalisation Details'!$L$2:$U$2342,10,)</f>
        <v>4</v>
      </c>
      <c r="S895" s="64" t="str">
        <f>VLOOKUP(A895,'Hospitalisation Details'!$L$2:$U$2342,8,)</f>
        <v>Jun</v>
      </c>
      <c r="T895" s="126">
        <f>VLOOKUP(A895,'Hospitalisation Details'!$L$2:$U$2342,9,)</f>
        <v>1963</v>
      </c>
    </row>
    <row r="896" spans="1:20" ht="15.5" x14ac:dyDescent="0.35">
      <c r="A896" s="124" t="s">
        <v>1476</v>
      </c>
      <c r="B896" s="64" t="str">
        <f>VLOOKUP(A896,'Medical Examinations'!$AS$1:$BC$2336,9,)</f>
        <v>Miles J.</v>
      </c>
      <c r="C896" s="64">
        <f>VLOOKUP(A896,'Medical Examinations'!$AS$1:$BC$2336,2,)</f>
        <v>25.46</v>
      </c>
      <c r="D896" s="64">
        <f>VLOOKUP(A896,'Medical Examinations'!$AS$1:$BC$2336,3,)</f>
        <v>11.52</v>
      </c>
      <c r="E896" s="64" t="str">
        <f>VLOOKUP(A896,'Medical Examinations'!$AS$1:$BC$2336,6,)</f>
        <v>Yes</v>
      </c>
      <c r="F896" s="64" t="str">
        <f>VLOOKUP(A896,'Medical Examinations'!$AS$1:$BC$2336,4,)</f>
        <v>No</v>
      </c>
      <c r="G896" s="64" t="str">
        <f>VLOOKUP(A896,'Medical Examinations'!$AS$1:$BC$2336,5,)</f>
        <v>Yes</v>
      </c>
      <c r="H896" s="64">
        <f>VLOOKUP(A896,'Medical Examinations'!$AS$1:$BC$2336,8,)</f>
        <v>1</v>
      </c>
      <c r="I896" s="64" t="str">
        <f>VLOOKUP(A896,'Medical Examinations'!$AS$1:$BC$2336,7,)</f>
        <v>No</v>
      </c>
      <c r="J896" s="64" t="str">
        <f>VLOOKUP(A896,'Medical Examinations'!$AS$1:$BC$2336,11,)</f>
        <v>Over weight</v>
      </c>
      <c r="K896" s="64" t="str">
        <f>VLOOKUP(A896,'Medical Examinations'!$AS$1:$BC$2336,10,)</f>
        <v>Diabetes</v>
      </c>
      <c r="L896" s="64" t="str">
        <f>VLOOKUP(A896,'Hospitalisation Details'!$L$2:$R$2342,2,)</f>
        <v>20-07-1963</v>
      </c>
      <c r="M896" s="65">
        <f>VLOOKUP(A896,'Hospitalisation Details'!$L$2:$R$2345,7,)</f>
        <v>12125</v>
      </c>
      <c r="N896" s="64" t="str">
        <f>VLOOKUP(A896,'Hospitalisation Details'!$L$2:$R$2342,4,)</f>
        <v>tier - 3</v>
      </c>
      <c r="O896" s="64" t="str">
        <f>VLOOKUP(A896,'Hospitalisation Details'!$L$2:$R$2342,5,)</f>
        <v>tier - 1</v>
      </c>
      <c r="P896" s="64" t="str">
        <f>VLOOKUP(A896,'Hospitalisation Details'!$L$2:$R$2342,6,)</f>
        <v>R1012</v>
      </c>
      <c r="Q896" s="64">
        <f>VLOOKUP(A896,'Hospitalisation Details'!$L$2:$R$2342,3,)</f>
        <v>59</v>
      </c>
      <c r="R896" s="64">
        <f>VLOOKUP(A896,'Hospitalisation Details'!$L$2:$U$2342,10,)</f>
        <v>20</v>
      </c>
      <c r="S896" s="64" t="str">
        <f>VLOOKUP(A896,'Hospitalisation Details'!$L$2:$U$2342,8,)</f>
        <v>Jul</v>
      </c>
      <c r="T896" s="126">
        <f>VLOOKUP(A896,'Hospitalisation Details'!$L$2:$U$2342,9,)</f>
        <v>1963</v>
      </c>
    </row>
    <row r="897" spans="1:20" ht="15.5" x14ac:dyDescent="0.35">
      <c r="A897" s="124" t="s">
        <v>1475</v>
      </c>
      <c r="B897" s="64" t="str">
        <f>VLOOKUP(A897,'Medical Examinations'!$AS$1:$BC$2336,9,)</f>
        <v>Justyna I.</v>
      </c>
      <c r="C897" s="64">
        <f>VLOOKUP(A897,'Medical Examinations'!$AS$1:$BC$2336,2,)</f>
        <v>30.8</v>
      </c>
      <c r="D897" s="64">
        <f>VLOOKUP(A897,'Medical Examinations'!$AS$1:$BC$2336,3,)</f>
        <v>10.95</v>
      </c>
      <c r="E897" s="64" t="str">
        <f>VLOOKUP(A897,'Medical Examinations'!$AS$1:$BC$2336,6,)</f>
        <v>No</v>
      </c>
      <c r="F897" s="64" t="str">
        <f>VLOOKUP(A897,'Medical Examinations'!$AS$1:$BC$2336,4,)</f>
        <v>No</v>
      </c>
      <c r="G897" s="64" t="str">
        <f>VLOOKUP(A897,'Medical Examinations'!$AS$1:$BC$2336,5,)</f>
        <v>No</v>
      </c>
      <c r="H897" s="64">
        <f>VLOOKUP(A897,'Medical Examinations'!$AS$1:$BC$2336,8,)</f>
        <v>0</v>
      </c>
      <c r="I897" s="64" t="str">
        <f>VLOOKUP(A897,'Medical Examinations'!$AS$1:$BC$2336,7,)</f>
        <v>No</v>
      </c>
      <c r="J897" s="64" t="str">
        <f>VLOOKUP(A897,'Medical Examinations'!$AS$1:$BC$2336,11,)</f>
        <v>Obesity</v>
      </c>
      <c r="K897" s="64" t="str">
        <f>VLOOKUP(A897,'Medical Examinations'!$AS$1:$BC$2336,10,)</f>
        <v>Diabetes</v>
      </c>
      <c r="L897" s="64" t="str">
        <f>VLOOKUP(A897,'Hospitalisation Details'!$L$2:$R$2342,2,)</f>
        <v>25-10-1968</v>
      </c>
      <c r="M897" s="65">
        <f>VLOOKUP(A897,'Hospitalisation Details'!$L$2:$R$2345,7,)</f>
        <v>12105</v>
      </c>
      <c r="N897" s="64" t="str">
        <f>VLOOKUP(A897,'Hospitalisation Details'!$L$2:$R$2342,4,)</f>
        <v>tier - 3</v>
      </c>
      <c r="O897" s="64" t="str">
        <f>VLOOKUP(A897,'Hospitalisation Details'!$L$2:$R$2342,5,)</f>
        <v>tier - 3</v>
      </c>
      <c r="P897" s="64" t="str">
        <f>VLOOKUP(A897,'Hospitalisation Details'!$L$2:$R$2342,6,)</f>
        <v>R1011</v>
      </c>
      <c r="Q897" s="64">
        <f>VLOOKUP(A897,'Hospitalisation Details'!$L$2:$R$2342,3,)</f>
        <v>54</v>
      </c>
      <c r="R897" s="64">
        <f>VLOOKUP(A897,'Hospitalisation Details'!$L$2:$U$2342,10,)</f>
        <v>25</v>
      </c>
      <c r="S897" s="64" t="str">
        <f>VLOOKUP(A897,'Hospitalisation Details'!$L$2:$U$2342,8,)</f>
        <v>Oct</v>
      </c>
      <c r="T897" s="126">
        <f>VLOOKUP(A897,'Hospitalisation Details'!$L$2:$U$2342,9,)</f>
        <v>1968</v>
      </c>
    </row>
    <row r="898" spans="1:20" ht="15.5" x14ac:dyDescent="0.35">
      <c r="A898" s="124" t="s">
        <v>1474</v>
      </c>
      <c r="B898" s="64" t="str">
        <f>VLOOKUP(A898,'Medical Examinations'!$AS$1:$BC$2336,9,)</f>
        <v>Lucille</v>
      </c>
      <c r="C898" s="64">
        <f>VLOOKUP(A898,'Medical Examinations'!$AS$1:$BC$2336,2,)</f>
        <v>28.88</v>
      </c>
      <c r="D898" s="64">
        <f>VLOOKUP(A898,'Medical Examinations'!$AS$1:$BC$2336,3,)</f>
        <v>11.5</v>
      </c>
      <c r="E898" s="64" t="str">
        <f>VLOOKUP(A898,'Medical Examinations'!$AS$1:$BC$2336,6,)</f>
        <v>No</v>
      </c>
      <c r="F898" s="64" t="str">
        <f>VLOOKUP(A898,'Medical Examinations'!$AS$1:$BC$2336,4,)</f>
        <v>No</v>
      </c>
      <c r="G898" s="64" t="str">
        <f>VLOOKUP(A898,'Medical Examinations'!$AS$1:$BC$2336,5,)</f>
        <v>No</v>
      </c>
      <c r="H898" s="64">
        <f>VLOOKUP(A898,'Medical Examinations'!$AS$1:$BC$2336,8,)</f>
        <v>0</v>
      </c>
      <c r="I898" s="64" t="str">
        <f>VLOOKUP(A898,'Medical Examinations'!$AS$1:$BC$2336,7,)</f>
        <v>No</v>
      </c>
      <c r="J898" s="64" t="str">
        <f>VLOOKUP(A898,'Medical Examinations'!$AS$1:$BC$2336,11,)</f>
        <v>Over weight</v>
      </c>
      <c r="K898" s="64" t="str">
        <f>VLOOKUP(A898,'Medical Examinations'!$AS$1:$BC$2336,10,)</f>
        <v>Diabetes</v>
      </c>
      <c r="L898" s="64" t="str">
        <f>VLOOKUP(A898,'Hospitalisation Details'!$L$2:$R$2342,2,)</f>
        <v>09-12-1968</v>
      </c>
      <c r="M898" s="65">
        <f>VLOOKUP(A898,'Hospitalisation Details'!$L$2:$R$2345,7,)</f>
        <v>12097</v>
      </c>
      <c r="N898" s="64" t="str">
        <f>VLOOKUP(A898,'Hospitalisation Details'!$L$2:$R$2342,4,)</f>
        <v>tier - 3</v>
      </c>
      <c r="O898" s="64" t="str">
        <f>VLOOKUP(A898,'Hospitalisation Details'!$L$2:$R$2342,5,)</f>
        <v>tier - 1</v>
      </c>
      <c r="P898" s="64" t="str">
        <f>VLOOKUP(A898,'Hospitalisation Details'!$L$2:$R$2342,6,)</f>
        <v>R1024</v>
      </c>
      <c r="Q898" s="64">
        <f>VLOOKUP(A898,'Hospitalisation Details'!$L$2:$R$2342,3,)</f>
        <v>54</v>
      </c>
      <c r="R898" s="64">
        <f>VLOOKUP(A898,'Hospitalisation Details'!$L$2:$U$2342,10,)</f>
        <v>9</v>
      </c>
      <c r="S898" s="64" t="str">
        <f>VLOOKUP(A898,'Hospitalisation Details'!$L$2:$U$2342,8,)</f>
        <v>Dec</v>
      </c>
      <c r="T898" s="126">
        <f>VLOOKUP(A898,'Hospitalisation Details'!$L$2:$U$2342,9,)</f>
        <v>1968</v>
      </c>
    </row>
    <row r="899" spans="1:20" ht="15.5" x14ac:dyDescent="0.35">
      <c r="A899" s="124" t="s">
        <v>1473</v>
      </c>
      <c r="B899" s="64" t="str">
        <f>VLOOKUP(A899,'Medical Examinations'!$AS$1:$BC$2336,9,)</f>
        <v>April</v>
      </c>
      <c r="C899" s="64">
        <f>VLOOKUP(A899,'Medical Examinations'!$AS$1:$BC$2336,2,)</f>
        <v>23</v>
      </c>
      <c r="D899" s="64">
        <f>VLOOKUP(A899,'Medical Examinations'!$AS$1:$BC$2336,3,)</f>
        <v>9.8800000000000008</v>
      </c>
      <c r="E899" s="64" t="str">
        <f>VLOOKUP(A899,'Medical Examinations'!$AS$1:$BC$2336,6,)</f>
        <v>No</v>
      </c>
      <c r="F899" s="64" t="str">
        <f>VLOOKUP(A899,'Medical Examinations'!$AS$1:$BC$2336,4,)</f>
        <v>No</v>
      </c>
      <c r="G899" s="64" t="str">
        <f>VLOOKUP(A899,'Medical Examinations'!$AS$1:$BC$2336,5,)</f>
        <v>No</v>
      </c>
      <c r="H899" s="64">
        <f>VLOOKUP(A899,'Medical Examinations'!$AS$1:$BC$2336,8,)</f>
        <v>0</v>
      </c>
      <c r="I899" s="64" t="str">
        <f>VLOOKUP(A899,'Medical Examinations'!$AS$1:$BC$2336,7,)</f>
        <v>No</v>
      </c>
      <c r="J899" s="64" t="str">
        <f>VLOOKUP(A899,'Medical Examinations'!$AS$1:$BC$2336,11,)</f>
        <v xml:space="preserve">Normal Weight 
</v>
      </c>
      <c r="K899" s="64" t="str">
        <f>VLOOKUP(A899,'Medical Examinations'!$AS$1:$BC$2336,10,)</f>
        <v>Diabetes</v>
      </c>
      <c r="L899" s="64" t="str">
        <f>VLOOKUP(A899,'Hospitalisation Details'!$L$2:$R$2342,2,)</f>
        <v>21-06-1968</v>
      </c>
      <c r="M899" s="65">
        <f>VLOOKUP(A899,'Hospitalisation Details'!$L$2:$R$2345,7,)</f>
        <v>12094</v>
      </c>
      <c r="N899" s="64" t="str">
        <f>VLOOKUP(A899,'Hospitalisation Details'!$L$2:$R$2342,4,)</f>
        <v>tier - 3</v>
      </c>
      <c r="O899" s="64" t="str">
        <f>VLOOKUP(A899,'Hospitalisation Details'!$L$2:$R$2342,5,)</f>
        <v>tier - 3</v>
      </c>
      <c r="P899" s="64" t="str">
        <f>VLOOKUP(A899,'Hospitalisation Details'!$L$2:$R$2342,6,)</f>
        <v>R1011</v>
      </c>
      <c r="Q899" s="64">
        <f>VLOOKUP(A899,'Hospitalisation Details'!$L$2:$R$2342,3,)</f>
        <v>54</v>
      </c>
      <c r="R899" s="64">
        <f>VLOOKUP(A899,'Hospitalisation Details'!$L$2:$U$2342,10,)</f>
        <v>21</v>
      </c>
      <c r="S899" s="64" t="str">
        <f>VLOOKUP(A899,'Hospitalisation Details'!$L$2:$U$2342,8,)</f>
        <v>Jun</v>
      </c>
      <c r="T899" s="126">
        <f>VLOOKUP(A899,'Hospitalisation Details'!$L$2:$U$2342,9,)</f>
        <v>1968</v>
      </c>
    </row>
    <row r="900" spans="1:20" ht="15.5" x14ac:dyDescent="0.35">
      <c r="A900" s="124" t="s">
        <v>1472</v>
      </c>
      <c r="B900" s="64" t="str">
        <f>VLOOKUP(A900,'Medical Examinations'!$AS$1:$BC$2336,9,)</f>
        <v>Robert</v>
      </c>
      <c r="C900" s="64">
        <f>VLOOKUP(A900,'Medical Examinations'!$AS$1:$BC$2336,2,)</f>
        <v>38.25</v>
      </c>
      <c r="D900" s="64">
        <f>VLOOKUP(A900,'Medical Examinations'!$AS$1:$BC$2336,3,)</f>
        <v>6.2</v>
      </c>
      <c r="E900" s="64" t="str">
        <f>VLOOKUP(A900,'Medical Examinations'!$AS$1:$BC$2336,6,)</f>
        <v>No</v>
      </c>
      <c r="F900" s="64" t="str">
        <f>VLOOKUP(A900,'Medical Examinations'!$AS$1:$BC$2336,4,)</f>
        <v>No</v>
      </c>
      <c r="G900" s="64" t="str">
        <f>VLOOKUP(A900,'Medical Examinations'!$AS$1:$BC$2336,5,)</f>
        <v>No</v>
      </c>
      <c r="H900" s="64">
        <f>VLOOKUP(A900,'Medical Examinations'!$AS$1:$BC$2336,8,)</f>
        <v>1</v>
      </c>
      <c r="I900" s="64" t="str">
        <f>VLOOKUP(A900,'Medical Examinations'!$AS$1:$BC$2336,7,)</f>
        <v>No</v>
      </c>
      <c r="J900" s="64" t="str">
        <f>VLOOKUP(A900,'Medical Examinations'!$AS$1:$BC$2336,11,)</f>
        <v>Obesity</v>
      </c>
      <c r="K900" s="64" t="str">
        <f>VLOOKUP(A900,'Medical Examinations'!$AS$1:$BC$2336,10,)</f>
        <v>Prediabetes</v>
      </c>
      <c r="L900" s="64" t="str">
        <f>VLOOKUP(A900,'Hospitalisation Details'!$L$2:$R$2342,2,)</f>
        <v>02-09-1984</v>
      </c>
      <c r="M900" s="65">
        <f>VLOOKUP(A900,'Hospitalisation Details'!$L$2:$R$2345,7,)</f>
        <v>12091</v>
      </c>
      <c r="N900" s="64" t="str">
        <f>VLOOKUP(A900,'Hospitalisation Details'!$L$2:$R$2342,4,)</f>
        <v>tier - 3</v>
      </c>
      <c r="O900" s="64" t="str">
        <f>VLOOKUP(A900,'Hospitalisation Details'!$L$2:$R$2342,5,)</f>
        <v>tier - 2</v>
      </c>
      <c r="P900" s="64" t="str">
        <f>VLOOKUP(A900,'Hospitalisation Details'!$L$2:$R$2342,6,)</f>
        <v>R1022</v>
      </c>
      <c r="Q900" s="64">
        <f>VLOOKUP(A900,'Hospitalisation Details'!$L$2:$R$2342,3,)</f>
        <v>38</v>
      </c>
      <c r="R900" s="64">
        <f>VLOOKUP(A900,'Hospitalisation Details'!$L$2:$U$2342,10,)</f>
        <v>2</v>
      </c>
      <c r="S900" s="64" t="str">
        <f>VLOOKUP(A900,'Hospitalisation Details'!$L$2:$U$2342,8,)</f>
        <v>Sep</v>
      </c>
      <c r="T900" s="126">
        <f>VLOOKUP(A900,'Hospitalisation Details'!$L$2:$U$2342,9,)</f>
        <v>1984</v>
      </c>
    </row>
    <row r="901" spans="1:20" ht="15.5" x14ac:dyDescent="0.35">
      <c r="A901" s="124" t="s">
        <v>1471</v>
      </c>
      <c r="B901" s="64" t="str">
        <f>VLOOKUP(A901,'Medical Examinations'!$AS$1:$BC$2336,9,)</f>
        <v>Alyssa</v>
      </c>
      <c r="C901" s="64">
        <f>VLOOKUP(A901,'Medical Examinations'!$AS$1:$BC$2336,2,)</f>
        <v>39.25</v>
      </c>
      <c r="D901" s="64">
        <f>VLOOKUP(A901,'Medical Examinations'!$AS$1:$BC$2336,3,)</f>
        <v>8.41</v>
      </c>
      <c r="E901" s="64" t="str">
        <f>VLOOKUP(A901,'Medical Examinations'!$AS$1:$BC$2336,6,)</f>
        <v>Yes</v>
      </c>
      <c r="F901" s="64" t="str">
        <f>VLOOKUP(A901,'Medical Examinations'!$AS$1:$BC$2336,4,)</f>
        <v>No</v>
      </c>
      <c r="G901" s="64" t="str">
        <f>VLOOKUP(A901,'Medical Examinations'!$AS$1:$BC$2336,5,)</f>
        <v>No</v>
      </c>
      <c r="H901" s="64">
        <f>VLOOKUP(A901,'Medical Examinations'!$AS$1:$BC$2336,8,)</f>
        <v>1</v>
      </c>
      <c r="I901" s="64" t="str">
        <f>VLOOKUP(A901,'Medical Examinations'!$AS$1:$BC$2336,7,)</f>
        <v>No</v>
      </c>
      <c r="J901" s="64" t="str">
        <f>VLOOKUP(A901,'Medical Examinations'!$AS$1:$BC$2336,11,)</f>
        <v>Obesity</v>
      </c>
      <c r="K901" s="64" t="str">
        <f>VLOOKUP(A901,'Medical Examinations'!$AS$1:$BC$2336,10,)</f>
        <v>Diabetes</v>
      </c>
      <c r="L901" s="64" t="str">
        <f>VLOOKUP(A901,'Hospitalisation Details'!$L$2:$R$2342,2,)</f>
        <v>07-09-1986</v>
      </c>
      <c r="M901" s="65">
        <f>VLOOKUP(A901,'Hospitalisation Details'!$L$2:$R$2345,7,)</f>
        <v>12048</v>
      </c>
      <c r="N901" s="64" t="str">
        <f>VLOOKUP(A901,'Hospitalisation Details'!$L$2:$R$2342,4,)</f>
        <v>tier - 3</v>
      </c>
      <c r="O901" s="64" t="str">
        <f>VLOOKUP(A901,'Hospitalisation Details'!$L$2:$R$2342,5,)</f>
        <v>tier - 2</v>
      </c>
      <c r="P901" s="64" t="str">
        <f>VLOOKUP(A901,'Hospitalisation Details'!$L$2:$R$2342,6,)</f>
        <v>R1026</v>
      </c>
      <c r="Q901" s="64">
        <f>VLOOKUP(A901,'Hospitalisation Details'!$L$2:$R$2342,3,)</f>
        <v>36</v>
      </c>
      <c r="R901" s="64">
        <f>VLOOKUP(A901,'Hospitalisation Details'!$L$2:$U$2342,10,)</f>
        <v>7</v>
      </c>
      <c r="S901" s="64" t="str">
        <f>VLOOKUP(A901,'Hospitalisation Details'!$L$2:$U$2342,8,)</f>
        <v>Sep</v>
      </c>
      <c r="T901" s="126">
        <f>VLOOKUP(A901,'Hospitalisation Details'!$L$2:$U$2342,9,)</f>
        <v>1986</v>
      </c>
    </row>
    <row r="902" spans="1:20" ht="15.5" x14ac:dyDescent="0.35">
      <c r="A902" s="124" t="s">
        <v>1470</v>
      </c>
      <c r="B902" s="64" t="str">
        <f>VLOOKUP(A902,'Medical Examinations'!$AS$1:$BC$2336,9,)</f>
        <v>Jessica E.</v>
      </c>
      <c r="C902" s="64">
        <f>VLOOKUP(A902,'Medical Examinations'!$AS$1:$BC$2336,2,)</f>
        <v>26.6</v>
      </c>
      <c r="D902" s="64">
        <f>VLOOKUP(A902,'Medical Examinations'!$AS$1:$BC$2336,3,)</f>
        <v>5.07</v>
      </c>
      <c r="E902" s="64" t="str">
        <f>VLOOKUP(A902,'Medical Examinations'!$AS$1:$BC$2336,6,)</f>
        <v>Yes</v>
      </c>
      <c r="F902" s="64" t="str">
        <f>VLOOKUP(A902,'Medical Examinations'!$AS$1:$BC$2336,4,)</f>
        <v>No</v>
      </c>
      <c r="G902" s="64" t="str">
        <f>VLOOKUP(A902,'Medical Examinations'!$AS$1:$BC$2336,5,)</f>
        <v>No</v>
      </c>
      <c r="H902" s="64">
        <f>VLOOKUP(A902,'Medical Examinations'!$AS$1:$BC$2336,8,)</f>
        <v>2</v>
      </c>
      <c r="I902" s="64" t="str">
        <f>VLOOKUP(A902,'Medical Examinations'!$AS$1:$BC$2336,7,)</f>
        <v>No</v>
      </c>
      <c r="J902" s="64" t="str">
        <f>VLOOKUP(A902,'Medical Examinations'!$AS$1:$BC$2336,11,)</f>
        <v>Over weight</v>
      </c>
      <c r="K902" s="64" t="str">
        <f>VLOOKUP(A902,'Medical Examinations'!$AS$1:$BC$2336,10,)</f>
        <v>Normal</v>
      </c>
      <c r="L902" s="64" t="str">
        <f>VLOOKUP(A902,'Hospitalisation Details'!$L$2:$R$2342,2,)</f>
        <v>24-11-1966</v>
      </c>
      <c r="M902" s="65">
        <f>VLOOKUP(A902,'Hospitalisation Details'!$L$2:$R$2345,7,)</f>
        <v>12044</v>
      </c>
      <c r="N902" s="64" t="str">
        <f>VLOOKUP(A902,'Hospitalisation Details'!$L$2:$R$2342,4,)</f>
        <v>tier - 3</v>
      </c>
      <c r="O902" s="64" t="str">
        <f>VLOOKUP(A902,'Hospitalisation Details'!$L$2:$R$2342,5,)</f>
        <v>tier - 1</v>
      </c>
      <c r="P902" s="64" t="str">
        <f>VLOOKUP(A902,'Hospitalisation Details'!$L$2:$R$2342,6,)</f>
        <v>R1012</v>
      </c>
      <c r="Q902" s="64">
        <f>VLOOKUP(A902,'Hospitalisation Details'!$L$2:$R$2342,3,)</f>
        <v>56</v>
      </c>
      <c r="R902" s="64">
        <f>VLOOKUP(A902,'Hospitalisation Details'!$L$2:$U$2342,10,)</f>
        <v>24</v>
      </c>
      <c r="S902" s="64" t="str">
        <f>VLOOKUP(A902,'Hospitalisation Details'!$L$2:$U$2342,8,)</f>
        <v>Nov</v>
      </c>
      <c r="T902" s="126">
        <f>VLOOKUP(A902,'Hospitalisation Details'!$L$2:$U$2342,9,)</f>
        <v>1966</v>
      </c>
    </row>
    <row r="903" spans="1:20" ht="15.5" x14ac:dyDescent="0.35">
      <c r="A903" s="124" t="s">
        <v>1469</v>
      </c>
      <c r="B903" s="64" t="str">
        <f>VLOOKUP(A903,'Medical Examinations'!$AS$1:$BC$2336,9,)</f>
        <v>Patrick J.</v>
      </c>
      <c r="C903" s="64">
        <f>VLOOKUP(A903,'Medical Examinations'!$AS$1:$BC$2336,2,)</f>
        <v>35.700000000000003</v>
      </c>
      <c r="D903" s="64">
        <f>VLOOKUP(A903,'Medical Examinations'!$AS$1:$BC$2336,3,)</f>
        <v>4.0599999999999996</v>
      </c>
      <c r="E903" s="64" t="str">
        <f>VLOOKUP(A903,'Medical Examinations'!$AS$1:$BC$2336,6,)</f>
        <v>No</v>
      </c>
      <c r="F903" s="64" t="str">
        <f>VLOOKUP(A903,'Medical Examinations'!$AS$1:$BC$2336,4,)</f>
        <v>No</v>
      </c>
      <c r="G903" s="64" t="str">
        <f>VLOOKUP(A903,'Medical Examinations'!$AS$1:$BC$2336,5,)</f>
        <v>Yes</v>
      </c>
      <c r="H903" s="64">
        <f>VLOOKUP(A903,'Medical Examinations'!$AS$1:$BC$2336,8,)</f>
        <v>1</v>
      </c>
      <c r="I903" s="64" t="str">
        <f>VLOOKUP(A903,'Medical Examinations'!$AS$1:$BC$2336,7,)</f>
        <v>No</v>
      </c>
      <c r="J903" s="64" t="str">
        <f>VLOOKUP(A903,'Medical Examinations'!$AS$1:$BC$2336,11,)</f>
        <v>Obesity</v>
      </c>
      <c r="K903" s="64" t="str">
        <f>VLOOKUP(A903,'Medical Examinations'!$AS$1:$BC$2336,10,)</f>
        <v>Normal</v>
      </c>
      <c r="L903" s="64" t="str">
        <f>VLOOKUP(A903,'Hospitalisation Details'!$L$2:$R$2342,2,)</f>
        <v>16-10-1979</v>
      </c>
      <c r="M903" s="65">
        <f>VLOOKUP(A903,'Hospitalisation Details'!$L$2:$R$2345,7,)</f>
        <v>12035</v>
      </c>
      <c r="N903" s="64" t="str">
        <f>VLOOKUP(A903,'Hospitalisation Details'!$L$2:$R$2342,4,)</f>
        <v>tier - 3</v>
      </c>
      <c r="O903" s="64" t="str">
        <f>VLOOKUP(A903,'Hospitalisation Details'!$L$2:$R$2342,5,)</f>
        <v>tier - 3</v>
      </c>
      <c r="P903" s="64" t="str">
        <f>VLOOKUP(A903,'Hospitalisation Details'!$L$2:$R$2342,6,)</f>
        <v>R1021</v>
      </c>
      <c r="Q903" s="64">
        <f>VLOOKUP(A903,'Hospitalisation Details'!$L$2:$R$2342,3,)</f>
        <v>43</v>
      </c>
      <c r="R903" s="64">
        <f>VLOOKUP(A903,'Hospitalisation Details'!$L$2:$U$2342,10,)</f>
        <v>16</v>
      </c>
      <c r="S903" s="64" t="str">
        <f>VLOOKUP(A903,'Hospitalisation Details'!$L$2:$U$2342,8,)</f>
        <v>Oct</v>
      </c>
      <c r="T903" s="126">
        <f>VLOOKUP(A903,'Hospitalisation Details'!$L$2:$U$2342,9,)</f>
        <v>1979</v>
      </c>
    </row>
    <row r="904" spans="1:20" ht="15.5" x14ac:dyDescent="0.35">
      <c r="A904" s="124" t="s">
        <v>1468</v>
      </c>
      <c r="B904" s="64" t="str">
        <f>VLOOKUP(A904,'Medical Examinations'!$AS$1:$BC$2336,9,)</f>
        <v>Emilie</v>
      </c>
      <c r="C904" s="64">
        <f>VLOOKUP(A904,'Medical Examinations'!$AS$1:$BC$2336,2,)</f>
        <v>20.100000000000001</v>
      </c>
      <c r="D904" s="64">
        <f>VLOOKUP(A904,'Medical Examinations'!$AS$1:$BC$2336,3,)</f>
        <v>10.52</v>
      </c>
      <c r="E904" s="64" t="str">
        <f>VLOOKUP(A904,'Medical Examinations'!$AS$1:$BC$2336,6,)</f>
        <v>No</v>
      </c>
      <c r="F904" s="64" t="str">
        <f>VLOOKUP(A904,'Medical Examinations'!$AS$1:$BC$2336,4,)</f>
        <v>No</v>
      </c>
      <c r="G904" s="64" t="str">
        <f>VLOOKUP(A904,'Medical Examinations'!$AS$1:$BC$2336,5,)</f>
        <v>No</v>
      </c>
      <c r="H904" s="64">
        <f>VLOOKUP(A904,'Medical Examinations'!$AS$1:$BC$2336,8,)</f>
        <v>0</v>
      </c>
      <c r="I904" s="64" t="str">
        <f>VLOOKUP(A904,'Medical Examinations'!$AS$1:$BC$2336,7,)</f>
        <v>No</v>
      </c>
      <c r="J904" s="64" t="str">
        <f>VLOOKUP(A904,'Medical Examinations'!$AS$1:$BC$2336,11,)</f>
        <v xml:space="preserve">Normal Weight 
</v>
      </c>
      <c r="K904" s="64" t="str">
        <f>VLOOKUP(A904,'Medical Examinations'!$AS$1:$BC$2336,10,)</f>
        <v>Diabetes</v>
      </c>
      <c r="L904" s="64" t="str">
        <f>VLOOKUP(A904,'Hospitalisation Details'!$L$2:$R$2342,2,)</f>
        <v>29-10-1965</v>
      </c>
      <c r="M904" s="65">
        <f>VLOOKUP(A904,'Hospitalisation Details'!$L$2:$R$2345,7,)</f>
        <v>12032</v>
      </c>
      <c r="N904" s="64" t="str">
        <f>VLOOKUP(A904,'Hospitalisation Details'!$L$2:$R$2342,4,)</f>
        <v>tier - 3</v>
      </c>
      <c r="O904" s="64" t="str">
        <f>VLOOKUP(A904,'Hospitalisation Details'!$L$2:$R$2342,5,)</f>
        <v>tier - 1</v>
      </c>
      <c r="P904" s="64" t="str">
        <f>VLOOKUP(A904,'Hospitalisation Details'!$L$2:$R$2342,6,)</f>
        <v>R1011</v>
      </c>
      <c r="Q904" s="64">
        <f>VLOOKUP(A904,'Hospitalisation Details'!$L$2:$R$2342,3,)</f>
        <v>57</v>
      </c>
      <c r="R904" s="64">
        <f>VLOOKUP(A904,'Hospitalisation Details'!$L$2:$U$2342,10,)</f>
        <v>29</v>
      </c>
      <c r="S904" s="64" t="str">
        <f>VLOOKUP(A904,'Hospitalisation Details'!$L$2:$U$2342,8,)</f>
        <v>Oct</v>
      </c>
      <c r="T904" s="126">
        <f>VLOOKUP(A904,'Hospitalisation Details'!$L$2:$U$2342,9,)</f>
        <v>1965</v>
      </c>
    </row>
    <row r="905" spans="1:20" ht="15.5" x14ac:dyDescent="0.35">
      <c r="A905" s="124" t="s">
        <v>1467</v>
      </c>
      <c r="B905" s="64" t="str">
        <f>VLOOKUP(A905,'Medical Examinations'!$AS$1:$BC$2336,9,)</f>
        <v>Caitlin B.</v>
      </c>
      <c r="C905" s="64">
        <f>VLOOKUP(A905,'Medical Examinations'!$AS$1:$BC$2336,2,)</f>
        <v>22.23</v>
      </c>
      <c r="D905" s="64">
        <f>VLOOKUP(A905,'Medical Examinations'!$AS$1:$BC$2336,3,)</f>
        <v>9.65</v>
      </c>
      <c r="E905" s="64" t="str">
        <f>VLOOKUP(A905,'Medical Examinations'!$AS$1:$BC$2336,6,)</f>
        <v>No</v>
      </c>
      <c r="F905" s="64" t="str">
        <f>VLOOKUP(A905,'Medical Examinations'!$AS$1:$BC$2336,4,)</f>
        <v>No</v>
      </c>
      <c r="G905" s="64" t="str">
        <f>VLOOKUP(A905,'Medical Examinations'!$AS$1:$BC$2336,5,)</f>
        <v>No</v>
      </c>
      <c r="H905" s="64">
        <f>VLOOKUP(A905,'Medical Examinations'!$AS$1:$BC$2336,8,)</f>
        <v>0</v>
      </c>
      <c r="I905" s="64" t="str">
        <f>VLOOKUP(A905,'Medical Examinations'!$AS$1:$BC$2336,7,)</f>
        <v>No</v>
      </c>
      <c r="J905" s="64" t="str">
        <f>VLOOKUP(A905,'Medical Examinations'!$AS$1:$BC$2336,11,)</f>
        <v xml:space="preserve">Normal Weight 
</v>
      </c>
      <c r="K905" s="64" t="str">
        <f>VLOOKUP(A905,'Medical Examinations'!$AS$1:$BC$2336,10,)</f>
        <v>Diabetes</v>
      </c>
      <c r="L905" s="64" t="str">
        <f>VLOOKUP(A905,'Hospitalisation Details'!$L$2:$R$2342,2,)</f>
        <v>09-06-1965</v>
      </c>
      <c r="M905" s="65">
        <f>VLOOKUP(A905,'Hospitalisation Details'!$L$2:$R$2345,7,)</f>
        <v>12029</v>
      </c>
      <c r="N905" s="64" t="str">
        <f>VLOOKUP(A905,'Hospitalisation Details'!$L$2:$R$2342,4,)</f>
        <v>tier - 3</v>
      </c>
      <c r="O905" s="64" t="str">
        <f>VLOOKUP(A905,'Hospitalisation Details'!$L$2:$R$2342,5,)</f>
        <v>tier - 2</v>
      </c>
      <c r="P905" s="64" t="str">
        <f>VLOOKUP(A905,'Hospitalisation Details'!$L$2:$R$2342,6,)</f>
        <v>R1024</v>
      </c>
      <c r="Q905" s="64">
        <f>VLOOKUP(A905,'Hospitalisation Details'!$L$2:$R$2342,3,)</f>
        <v>57</v>
      </c>
      <c r="R905" s="64">
        <f>VLOOKUP(A905,'Hospitalisation Details'!$L$2:$U$2342,10,)</f>
        <v>9</v>
      </c>
      <c r="S905" s="64" t="str">
        <f>VLOOKUP(A905,'Hospitalisation Details'!$L$2:$U$2342,8,)</f>
        <v>Jun</v>
      </c>
      <c r="T905" s="126">
        <f>VLOOKUP(A905,'Hospitalisation Details'!$L$2:$U$2342,9,)</f>
        <v>1965</v>
      </c>
    </row>
    <row r="906" spans="1:20" ht="15.5" x14ac:dyDescent="0.35">
      <c r="A906" s="124" t="s">
        <v>1466</v>
      </c>
      <c r="B906" s="64" t="str">
        <f>VLOOKUP(A906,'Medical Examinations'!$AS$1:$BC$2336,9,)</f>
        <v>Joseph W</v>
      </c>
      <c r="C906" s="64">
        <f>VLOOKUP(A906,'Medical Examinations'!$AS$1:$BC$2336,2,)</f>
        <v>36.47</v>
      </c>
      <c r="D906" s="64">
        <f>VLOOKUP(A906,'Medical Examinations'!$AS$1:$BC$2336,3,)</f>
        <v>6.21</v>
      </c>
      <c r="E906" s="64" t="str">
        <f>VLOOKUP(A906,'Medical Examinations'!$AS$1:$BC$2336,6,)</f>
        <v>No</v>
      </c>
      <c r="F906" s="64" t="str">
        <f>VLOOKUP(A906,'Medical Examinations'!$AS$1:$BC$2336,4,)</f>
        <v>No</v>
      </c>
      <c r="G906" s="64" t="str">
        <f>VLOOKUP(A906,'Medical Examinations'!$AS$1:$BC$2336,5,)</f>
        <v>No</v>
      </c>
      <c r="H906" s="64">
        <f>VLOOKUP(A906,'Medical Examinations'!$AS$1:$BC$2336,8,)</f>
        <v>0</v>
      </c>
      <c r="I906" s="64" t="str">
        <f>VLOOKUP(A906,'Medical Examinations'!$AS$1:$BC$2336,7,)</f>
        <v>No</v>
      </c>
      <c r="J906" s="64" t="str">
        <f>VLOOKUP(A906,'Medical Examinations'!$AS$1:$BC$2336,11,)</f>
        <v>Obesity</v>
      </c>
      <c r="K906" s="64" t="str">
        <f>VLOOKUP(A906,'Medical Examinations'!$AS$1:$BC$2336,10,)</f>
        <v>Prediabetes</v>
      </c>
      <c r="L906" s="64" t="str">
        <f>VLOOKUP(A906,'Hospitalisation Details'!$L$2:$R$2342,2,)</f>
        <v>17-10-1982</v>
      </c>
      <c r="M906" s="65">
        <f>VLOOKUP(A906,'Hospitalisation Details'!$L$2:$R$2345,7,)</f>
        <v>12001</v>
      </c>
      <c r="N906" s="64" t="str">
        <f>VLOOKUP(A906,'Hospitalisation Details'!$L$2:$R$2342,4,)</f>
        <v>tier - 3</v>
      </c>
      <c r="O906" s="64" t="str">
        <f>VLOOKUP(A906,'Hospitalisation Details'!$L$2:$R$2342,5,)</f>
        <v>tier - 3</v>
      </c>
      <c r="P906" s="64" t="str">
        <f>VLOOKUP(A906,'Hospitalisation Details'!$L$2:$R$2342,6,)</f>
        <v>R1021</v>
      </c>
      <c r="Q906" s="64">
        <f>VLOOKUP(A906,'Hospitalisation Details'!$L$2:$R$2342,3,)</f>
        <v>40</v>
      </c>
      <c r="R906" s="64">
        <f>VLOOKUP(A906,'Hospitalisation Details'!$L$2:$U$2342,10,)</f>
        <v>17</v>
      </c>
      <c r="S906" s="64" t="str">
        <f>VLOOKUP(A906,'Hospitalisation Details'!$L$2:$U$2342,8,)</f>
        <v>Oct</v>
      </c>
      <c r="T906" s="126">
        <f>VLOOKUP(A906,'Hospitalisation Details'!$L$2:$U$2342,9,)</f>
        <v>1982</v>
      </c>
    </row>
    <row r="907" spans="1:20" ht="15.5" x14ac:dyDescent="0.35">
      <c r="A907" s="124" t="s">
        <v>1465</v>
      </c>
      <c r="B907" s="64" t="str">
        <f>VLOOKUP(A907,'Medical Examinations'!$AS$1:$BC$2336,9,)</f>
        <v>Wendy</v>
      </c>
      <c r="C907" s="64">
        <f>VLOOKUP(A907,'Medical Examinations'!$AS$1:$BC$2336,2,)</f>
        <v>49.64</v>
      </c>
      <c r="D907" s="64">
        <f>VLOOKUP(A907,'Medical Examinations'!$AS$1:$BC$2336,3,)</f>
        <v>4.76</v>
      </c>
      <c r="E907" s="64" t="str">
        <f>VLOOKUP(A907,'Medical Examinations'!$AS$1:$BC$2336,6,)</f>
        <v>No</v>
      </c>
      <c r="F907" s="64" t="str">
        <f>VLOOKUP(A907,'Medical Examinations'!$AS$1:$BC$2336,4,)</f>
        <v>No</v>
      </c>
      <c r="G907" s="64" t="str">
        <f>VLOOKUP(A907,'Medical Examinations'!$AS$1:$BC$2336,5,)</f>
        <v>Yes</v>
      </c>
      <c r="H907" s="64">
        <f>VLOOKUP(A907,'Medical Examinations'!$AS$1:$BC$2336,8,)</f>
        <v>1</v>
      </c>
      <c r="I907" s="64" t="str">
        <f>VLOOKUP(A907,'Medical Examinations'!$AS$1:$BC$2336,7,)</f>
        <v>No</v>
      </c>
      <c r="J907" s="64" t="str">
        <f>VLOOKUP(A907,'Medical Examinations'!$AS$1:$BC$2336,11,)</f>
        <v>Obesity</v>
      </c>
      <c r="K907" s="64" t="str">
        <f>VLOOKUP(A907,'Medical Examinations'!$AS$1:$BC$2336,10,)</f>
        <v>Normal</v>
      </c>
      <c r="L907" s="64" t="str">
        <f>VLOOKUP(A907,'Hospitalisation Details'!$L$2:$R$2342,2,)</f>
        <v>12-12-1993</v>
      </c>
      <c r="M907" s="65">
        <f>VLOOKUP(A907,'Hospitalisation Details'!$L$2:$R$2345,7,)</f>
        <v>11995</v>
      </c>
      <c r="N907" s="64" t="str">
        <f>VLOOKUP(A907,'Hospitalisation Details'!$L$2:$R$2342,4,)</f>
        <v>tier - 3</v>
      </c>
      <c r="O907" s="64" t="str">
        <f>VLOOKUP(A907,'Hospitalisation Details'!$L$2:$R$2342,5,)</f>
        <v>tier - 2</v>
      </c>
      <c r="P907" s="64" t="str">
        <f>VLOOKUP(A907,'Hospitalisation Details'!$L$2:$R$2342,6,)</f>
        <v>R1012</v>
      </c>
      <c r="Q907" s="64">
        <f>VLOOKUP(A907,'Hospitalisation Details'!$L$2:$R$2342,3,)</f>
        <v>29</v>
      </c>
      <c r="R907" s="64">
        <f>VLOOKUP(A907,'Hospitalisation Details'!$L$2:$U$2342,10,)</f>
        <v>12</v>
      </c>
      <c r="S907" s="64" t="str">
        <f>VLOOKUP(A907,'Hospitalisation Details'!$L$2:$U$2342,8,)</f>
        <v>Dec</v>
      </c>
      <c r="T907" s="126">
        <f>VLOOKUP(A907,'Hospitalisation Details'!$L$2:$U$2342,9,)</f>
        <v>1993</v>
      </c>
    </row>
    <row r="908" spans="1:20" ht="15.5" x14ac:dyDescent="0.35">
      <c r="A908" s="124" t="s">
        <v>1464</v>
      </c>
      <c r="B908" s="64" t="str">
        <f>VLOOKUP(A908,'Medical Examinations'!$AS$1:$BC$2336,9,)</f>
        <v>Leah L.</v>
      </c>
      <c r="C908" s="64">
        <f>VLOOKUP(A908,'Medical Examinations'!$AS$1:$BC$2336,2,)</f>
        <v>36.799999999999997</v>
      </c>
      <c r="D908" s="64">
        <f>VLOOKUP(A908,'Medical Examinations'!$AS$1:$BC$2336,3,)</f>
        <v>5.73</v>
      </c>
      <c r="E908" s="64" t="str">
        <f>VLOOKUP(A908,'Medical Examinations'!$AS$1:$BC$2336,6,)</f>
        <v>Yes</v>
      </c>
      <c r="F908" s="64" t="str">
        <f>VLOOKUP(A908,'Medical Examinations'!$AS$1:$BC$2336,4,)</f>
        <v>No</v>
      </c>
      <c r="G908" s="64" t="str">
        <f>VLOOKUP(A908,'Medical Examinations'!$AS$1:$BC$2336,5,)</f>
        <v>Yes</v>
      </c>
      <c r="H908" s="64">
        <f>VLOOKUP(A908,'Medical Examinations'!$AS$1:$BC$2336,8,)</f>
        <v>1</v>
      </c>
      <c r="I908" s="64" t="str">
        <f>VLOOKUP(A908,'Medical Examinations'!$AS$1:$BC$2336,7,)</f>
        <v>No</v>
      </c>
      <c r="J908" s="64" t="str">
        <f>VLOOKUP(A908,'Medical Examinations'!$AS$1:$BC$2336,11,)</f>
        <v>Obesity</v>
      </c>
      <c r="K908" s="64" t="str">
        <f>VLOOKUP(A908,'Medical Examinations'!$AS$1:$BC$2336,10,)</f>
        <v>Prediabetes</v>
      </c>
      <c r="L908" s="64" t="str">
        <f>VLOOKUP(A908,'Hospitalisation Details'!$L$2:$R$2342,2,)</f>
        <v>04-07-1983</v>
      </c>
      <c r="M908" s="65">
        <f>VLOOKUP(A908,'Hospitalisation Details'!$L$2:$R$2345,7,)</f>
        <v>11988</v>
      </c>
      <c r="N908" s="64" t="str">
        <f>VLOOKUP(A908,'Hospitalisation Details'!$L$2:$R$2342,4,)</f>
        <v>tier - 3</v>
      </c>
      <c r="O908" s="64" t="str">
        <f>VLOOKUP(A908,'Hospitalisation Details'!$L$2:$R$2342,5,)</f>
        <v>tier - 2</v>
      </c>
      <c r="P908" s="64" t="str">
        <f>VLOOKUP(A908,'Hospitalisation Details'!$L$2:$R$2342,6,)</f>
        <v>R1026</v>
      </c>
      <c r="Q908" s="64">
        <f>VLOOKUP(A908,'Hospitalisation Details'!$L$2:$R$2342,3,)</f>
        <v>39</v>
      </c>
      <c r="R908" s="64">
        <f>VLOOKUP(A908,'Hospitalisation Details'!$L$2:$U$2342,10,)</f>
        <v>4</v>
      </c>
      <c r="S908" s="64" t="str">
        <f>VLOOKUP(A908,'Hospitalisation Details'!$L$2:$U$2342,8,)</f>
        <v>Jul</v>
      </c>
      <c r="T908" s="126">
        <f>VLOOKUP(A908,'Hospitalisation Details'!$L$2:$U$2342,9,)</f>
        <v>1983</v>
      </c>
    </row>
    <row r="909" spans="1:20" ht="15.5" x14ac:dyDescent="0.35">
      <c r="A909" s="124" t="s">
        <v>1463</v>
      </c>
      <c r="B909" s="64" t="str">
        <f>VLOOKUP(A909,'Medical Examinations'!$AS$1:$BC$2336,9,)</f>
        <v>Wayne L.</v>
      </c>
      <c r="C909" s="64">
        <f>VLOOKUP(A909,'Medical Examinations'!$AS$1:$BC$2336,2,)</f>
        <v>33.880000000000003</v>
      </c>
      <c r="D909" s="64">
        <f>VLOOKUP(A909,'Medical Examinations'!$AS$1:$BC$2336,3,)</f>
        <v>10.78</v>
      </c>
      <c r="E909" s="64" t="str">
        <f>VLOOKUP(A909,'Medical Examinations'!$AS$1:$BC$2336,6,)</f>
        <v>Yes</v>
      </c>
      <c r="F909" s="64" t="str">
        <f>VLOOKUP(A909,'Medical Examinations'!$AS$1:$BC$2336,4,)</f>
        <v>No</v>
      </c>
      <c r="G909" s="64" t="str">
        <f>VLOOKUP(A909,'Medical Examinations'!$AS$1:$BC$2336,5,)</f>
        <v>No</v>
      </c>
      <c r="H909" s="64">
        <f>VLOOKUP(A909,'Medical Examinations'!$AS$1:$BC$2336,8,)</f>
        <v>0</v>
      </c>
      <c r="I909" s="64" t="str">
        <f>VLOOKUP(A909,'Medical Examinations'!$AS$1:$BC$2336,7,)</f>
        <v>No</v>
      </c>
      <c r="J909" s="64" t="str">
        <f>VLOOKUP(A909,'Medical Examinations'!$AS$1:$BC$2336,11,)</f>
        <v>Obesity</v>
      </c>
      <c r="K909" s="64" t="str">
        <f>VLOOKUP(A909,'Medical Examinations'!$AS$1:$BC$2336,10,)</f>
        <v>Diabetes</v>
      </c>
      <c r="L909" s="64" t="str">
        <f>VLOOKUP(A909,'Hospitalisation Details'!$L$2:$R$2342,2,)</f>
        <v>22-12-1967</v>
      </c>
      <c r="M909" s="65">
        <f>VLOOKUP(A909,'Hospitalisation Details'!$L$2:$R$2345,7,)</f>
        <v>11987</v>
      </c>
      <c r="N909" s="64" t="str">
        <f>VLOOKUP(A909,'Hospitalisation Details'!$L$2:$R$2342,4,)</f>
        <v>tier - 3</v>
      </c>
      <c r="O909" s="64" t="str">
        <f>VLOOKUP(A909,'Hospitalisation Details'!$L$2:$R$2342,5,)</f>
        <v>tier - 3</v>
      </c>
      <c r="P909" s="64" t="str">
        <f>VLOOKUP(A909,'Hospitalisation Details'!$L$2:$R$2342,6,)</f>
        <v>R1013</v>
      </c>
      <c r="Q909" s="64">
        <f>VLOOKUP(A909,'Hospitalisation Details'!$L$2:$R$2342,3,)</f>
        <v>55</v>
      </c>
      <c r="R909" s="64">
        <f>VLOOKUP(A909,'Hospitalisation Details'!$L$2:$U$2342,10,)</f>
        <v>22</v>
      </c>
      <c r="S909" s="64" t="str">
        <f>VLOOKUP(A909,'Hospitalisation Details'!$L$2:$U$2342,8,)</f>
        <v>Dec</v>
      </c>
      <c r="T909" s="126">
        <f>VLOOKUP(A909,'Hospitalisation Details'!$L$2:$U$2342,9,)</f>
        <v>1967</v>
      </c>
    </row>
    <row r="910" spans="1:20" ht="15.5" x14ac:dyDescent="0.35">
      <c r="A910" s="124" t="s">
        <v>1462</v>
      </c>
      <c r="B910" s="64" t="str">
        <f>VLOOKUP(A910,'Medical Examinations'!$AS$1:$BC$2336,9,)</f>
        <v>Jason M.</v>
      </c>
      <c r="C910" s="64">
        <f>VLOOKUP(A910,'Medical Examinations'!$AS$1:$BC$2336,2,)</f>
        <v>32.01</v>
      </c>
      <c r="D910" s="64">
        <f>VLOOKUP(A910,'Medical Examinations'!$AS$1:$BC$2336,3,)</f>
        <v>5.08</v>
      </c>
      <c r="E910" s="64" t="str">
        <f>VLOOKUP(A910,'Medical Examinations'!$AS$1:$BC$2336,6,)</f>
        <v>Yes</v>
      </c>
      <c r="F910" s="64" t="str">
        <f>VLOOKUP(A910,'Medical Examinations'!$AS$1:$BC$2336,4,)</f>
        <v>No</v>
      </c>
      <c r="G910" s="64" t="str">
        <f>VLOOKUP(A910,'Medical Examinations'!$AS$1:$BC$2336,5,)</f>
        <v>No</v>
      </c>
      <c r="H910" s="64">
        <f>VLOOKUP(A910,'Medical Examinations'!$AS$1:$BC$2336,8,)</f>
        <v>1</v>
      </c>
      <c r="I910" s="64" t="str">
        <f>VLOOKUP(A910,'Medical Examinations'!$AS$1:$BC$2336,7,)</f>
        <v>No</v>
      </c>
      <c r="J910" s="64" t="str">
        <f>VLOOKUP(A910,'Medical Examinations'!$AS$1:$BC$2336,11,)</f>
        <v>Obesity</v>
      </c>
      <c r="K910" s="64" t="str">
        <f>VLOOKUP(A910,'Medical Examinations'!$AS$1:$BC$2336,10,)</f>
        <v>Normal</v>
      </c>
      <c r="L910" s="64" t="str">
        <f>VLOOKUP(A910,'Hospitalisation Details'!$L$2:$R$2342,2,)</f>
        <v>29-09-1964</v>
      </c>
      <c r="M910" s="65">
        <f>VLOOKUP(A910,'Hospitalisation Details'!$L$2:$R$2345,7,)</f>
        <v>11947</v>
      </c>
      <c r="N910" s="64" t="str">
        <f>VLOOKUP(A910,'Hospitalisation Details'!$L$2:$R$2342,4,)</f>
        <v>tier - 3</v>
      </c>
      <c r="O910" s="64" t="str">
        <f>VLOOKUP(A910,'Hospitalisation Details'!$L$2:$R$2342,5,)</f>
        <v>tier - 2</v>
      </c>
      <c r="P910" s="64" t="str">
        <f>VLOOKUP(A910,'Hospitalisation Details'!$L$2:$R$2342,6,)</f>
        <v>R1013</v>
      </c>
      <c r="Q910" s="64">
        <f>VLOOKUP(A910,'Hospitalisation Details'!$L$2:$R$2342,3,)</f>
        <v>58</v>
      </c>
      <c r="R910" s="64">
        <f>VLOOKUP(A910,'Hospitalisation Details'!$L$2:$U$2342,10,)</f>
        <v>29</v>
      </c>
      <c r="S910" s="64" t="str">
        <f>VLOOKUP(A910,'Hospitalisation Details'!$L$2:$U$2342,8,)</f>
        <v>Sep</v>
      </c>
      <c r="T910" s="126">
        <f>VLOOKUP(A910,'Hospitalisation Details'!$L$2:$U$2342,9,)</f>
        <v>1964</v>
      </c>
    </row>
    <row r="911" spans="1:20" ht="15.5" x14ac:dyDescent="0.35">
      <c r="A911" s="124" t="s">
        <v>1461</v>
      </c>
      <c r="B911" s="64" t="str">
        <f>VLOOKUP(A911,'Medical Examinations'!$AS$1:$BC$2336,9,)</f>
        <v>Floris</v>
      </c>
      <c r="C911" s="64">
        <f>VLOOKUP(A911,'Medical Examinations'!$AS$1:$BC$2336,2,)</f>
        <v>33.630000000000003</v>
      </c>
      <c r="D911" s="64">
        <f>VLOOKUP(A911,'Medical Examinations'!$AS$1:$BC$2336,3,)</f>
        <v>11.39</v>
      </c>
      <c r="E911" s="64" t="str">
        <f>VLOOKUP(A911,'Medical Examinations'!$AS$1:$BC$2336,6,)</f>
        <v>No</v>
      </c>
      <c r="F911" s="64" t="str">
        <f>VLOOKUP(A911,'Medical Examinations'!$AS$1:$BC$2336,4,)</f>
        <v>No</v>
      </c>
      <c r="G911" s="64" t="str">
        <f>VLOOKUP(A911,'Medical Examinations'!$AS$1:$BC$2336,5,)</f>
        <v>No</v>
      </c>
      <c r="H911" s="64">
        <f>VLOOKUP(A911,'Medical Examinations'!$AS$1:$BC$2336,8,)</f>
        <v>0</v>
      </c>
      <c r="I911" s="64" t="str">
        <f>VLOOKUP(A911,'Medical Examinations'!$AS$1:$BC$2336,7,)</f>
        <v>No</v>
      </c>
      <c r="J911" s="64" t="str">
        <f>VLOOKUP(A911,'Medical Examinations'!$AS$1:$BC$2336,11,)</f>
        <v>Obesity</v>
      </c>
      <c r="K911" s="64" t="str">
        <f>VLOOKUP(A911,'Medical Examinations'!$AS$1:$BC$2336,10,)</f>
        <v>Diabetes</v>
      </c>
      <c r="L911" s="64" t="str">
        <f>VLOOKUP(A911,'Hospitalisation Details'!$L$2:$R$2342,2,)</f>
        <v>01-11-1965</v>
      </c>
      <c r="M911" s="65">
        <f>VLOOKUP(A911,'Hospitalisation Details'!$L$2:$R$2345,7,)</f>
        <v>11945</v>
      </c>
      <c r="N911" s="64" t="str">
        <f>VLOOKUP(A911,'Hospitalisation Details'!$L$2:$R$2342,4,)</f>
        <v>tier - 3</v>
      </c>
      <c r="O911" s="64" t="str">
        <f>VLOOKUP(A911,'Hospitalisation Details'!$L$2:$R$2342,5,)</f>
        <v>tier - 2</v>
      </c>
      <c r="P911" s="64" t="str">
        <f>VLOOKUP(A911,'Hospitalisation Details'!$L$2:$R$2342,6,)</f>
        <v>R1012</v>
      </c>
      <c r="Q911" s="64">
        <f>VLOOKUP(A911,'Hospitalisation Details'!$L$2:$R$2342,3,)</f>
        <v>57</v>
      </c>
      <c r="R911" s="64">
        <f>VLOOKUP(A911,'Hospitalisation Details'!$L$2:$U$2342,10,)</f>
        <v>1</v>
      </c>
      <c r="S911" s="64" t="str">
        <f>VLOOKUP(A911,'Hospitalisation Details'!$L$2:$U$2342,8,)</f>
        <v>Nov</v>
      </c>
      <c r="T911" s="126">
        <f>VLOOKUP(A911,'Hospitalisation Details'!$L$2:$U$2342,9,)</f>
        <v>1965</v>
      </c>
    </row>
    <row r="912" spans="1:20" ht="15.5" x14ac:dyDescent="0.35">
      <c r="A912" s="124" t="s">
        <v>1460</v>
      </c>
      <c r="B912" s="64" t="str">
        <f>VLOOKUP(A912,'Medical Examinations'!$AS$1:$BC$2336,9,)</f>
        <v>Marc</v>
      </c>
      <c r="C912" s="64">
        <f>VLOOKUP(A912,'Medical Examinations'!$AS$1:$BC$2336,2,)</f>
        <v>34.865000000000002</v>
      </c>
      <c r="D912" s="64">
        <f>VLOOKUP(A912,'Medical Examinations'!$AS$1:$BC$2336,3,)</f>
        <v>5.35</v>
      </c>
      <c r="E912" s="64" t="str">
        <f>VLOOKUP(A912,'Medical Examinations'!$AS$1:$BC$2336,6,)</f>
        <v>Yes</v>
      </c>
      <c r="F912" s="64" t="str">
        <f>VLOOKUP(A912,'Medical Examinations'!$AS$1:$BC$2336,4,)</f>
        <v>No</v>
      </c>
      <c r="G912" s="64" t="str">
        <f>VLOOKUP(A912,'Medical Examinations'!$AS$1:$BC$2336,5,)</f>
        <v>No</v>
      </c>
      <c r="H912" s="64">
        <f>VLOOKUP(A912,'Medical Examinations'!$AS$1:$BC$2336,8,)</f>
        <v>1</v>
      </c>
      <c r="I912" s="64" t="str">
        <f>VLOOKUP(A912,'Medical Examinations'!$AS$1:$BC$2336,7,)</f>
        <v>No</v>
      </c>
      <c r="J912" s="64" t="str">
        <f>VLOOKUP(A912,'Medical Examinations'!$AS$1:$BC$2336,11,)</f>
        <v>Obesity</v>
      </c>
      <c r="K912" s="64" t="str">
        <f>VLOOKUP(A912,'Medical Examinations'!$AS$1:$BC$2336,10,)</f>
        <v>Normal</v>
      </c>
      <c r="L912" s="64" t="str">
        <f>VLOOKUP(A912,'Hospitalisation Details'!$L$2:$R$2342,2,)</f>
        <v>25-12-1964</v>
      </c>
      <c r="M912" s="65">
        <f>VLOOKUP(A912,'Hospitalisation Details'!$L$2:$R$2345,7,)</f>
        <v>11945</v>
      </c>
      <c r="N912" s="64" t="str">
        <f>VLOOKUP(A912,'Hospitalisation Details'!$L$2:$R$2342,4,)</f>
        <v>tier - 3</v>
      </c>
      <c r="O912" s="64" t="str">
        <f>VLOOKUP(A912,'Hospitalisation Details'!$L$2:$R$2342,5,)</f>
        <v>tier - 2</v>
      </c>
      <c r="P912" s="64" t="str">
        <f>VLOOKUP(A912,'Hospitalisation Details'!$L$2:$R$2342,6,)</f>
        <v>R1016</v>
      </c>
      <c r="Q912" s="64">
        <f>VLOOKUP(A912,'Hospitalisation Details'!$L$2:$R$2342,3,)</f>
        <v>58</v>
      </c>
      <c r="R912" s="64">
        <f>VLOOKUP(A912,'Hospitalisation Details'!$L$2:$U$2342,10,)</f>
        <v>25</v>
      </c>
      <c r="S912" s="64" t="str">
        <f>VLOOKUP(A912,'Hospitalisation Details'!$L$2:$U$2342,8,)</f>
        <v>Dec</v>
      </c>
      <c r="T912" s="126">
        <f>VLOOKUP(A912,'Hospitalisation Details'!$L$2:$U$2342,9,)</f>
        <v>1964</v>
      </c>
    </row>
    <row r="913" spans="1:20" ht="15.5" x14ac:dyDescent="0.35">
      <c r="A913" s="124" t="s">
        <v>1459</v>
      </c>
      <c r="B913" s="64" t="str">
        <f>VLOOKUP(A913,'Medical Examinations'!$AS$1:$BC$2336,9,)</f>
        <v>Christopher</v>
      </c>
      <c r="C913" s="64">
        <f>VLOOKUP(A913,'Medical Examinations'!$AS$1:$BC$2336,2,)</f>
        <v>43.11</v>
      </c>
      <c r="D913" s="64">
        <f>VLOOKUP(A913,'Medical Examinations'!$AS$1:$BC$2336,3,)</f>
        <v>5.6</v>
      </c>
      <c r="E913" s="64" t="str">
        <f>VLOOKUP(A913,'Medical Examinations'!$AS$1:$BC$2336,6,)</f>
        <v>No</v>
      </c>
      <c r="F913" s="64" t="str">
        <f>VLOOKUP(A913,'Medical Examinations'!$AS$1:$BC$2336,4,)</f>
        <v>No</v>
      </c>
      <c r="G913" s="64" t="str">
        <f>VLOOKUP(A913,'Medical Examinations'!$AS$1:$BC$2336,5,)</f>
        <v>No</v>
      </c>
      <c r="H913" s="64">
        <f>VLOOKUP(A913,'Medical Examinations'!$AS$1:$BC$2336,8,)</f>
        <v>0</v>
      </c>
      <c r="I913" s="64" t="str">
        <f>VLOOKUP(A913,'Medical Examinations'!$AS$1:$BC$2336,7,)</f>
        <v>No</v>
      </c>
      <c r="J913" s="64" t="str">
        <f>VLOOKUP(A913,'Medical Examinations'!$AS$1:$BC$2336,11,)</f>
        <v>Obesity</v>
      </c>
      <c r="K913" s="64" t="str">
        <f>VLOOKUP(A913,'Medical Examinations'!$AS$1:$BC$2336,10,)</f>
        <v>Normal</v>
      </c>
      <c r="L913" s="64" t="str">
        <f>VLOOKUP(A913,'Hospitalisation Details'!$L$2:$R$2342,2,)</f>
        <v>19-10-1991</v>
      </c>
      <c r="M913" s="65">
        <f>VLOOKUP(A913,'Hospitalisation Details'!$L$2:$R$2345,7,)</f>
        <v>11942</v>
      </c>
      <c r="N913" s="64" t="str">
        <f>VLOOKUP(A913,'Hospitalisation Details'!$L$2:$R$2342,4,)</f>
        <v>tier - 3</v>
      </c>
      <c r="O913" s="64" t="str">
        <f>VLOOKUP(A913,'Hospitalisation Details'!$L$2:$R$2342,5,)</f>
        <v>tier - 1</v>
      </c>
      <c r="P913" s="64" t="str">
        <f>VLOOKUP(A913,'Hospitalisation Details'!$L$2:$R$2342,6,)</f>
        <v>R1023</v>
      </c>
      <c r="Q913" s="64">
        <f>VLOOKUP(A913,'Hospitalisation Details'!$L$2:$R$2342,3,)</f>
        <v>31</v>
      </c>
      <c r="R913" s="64">
        <f>VLOOKUP(A913,'Hospitalisation Details'!$L$2:$U$2342,10,)</f>
        <v>19</v>
      </c>
      <c r="S913" s="64" t="str">
        <f>VLOOKUP(A913,'Hospitalisation Details'!$L$2:$U$2342,8,)</f>
        <v>Oct</v>
      </c>
      <c r="T913" s="126">
        <f>VLOOKUP(A913,'Hospitalisation Details'!$L$2:$U$2342,9,)</f>
        <v>1991</v>
      </c>
    </row>
    <row r="914" spans="1:20" ht="15.5" x14ac:dyDescent="0.35">
      <c r="A914" s="124" t="s">
        <v>1458</v>
      </c>
      <c r="B914" s="64" t="str">
        <f>VLOOKUP(A914,'Medical Examinations'!$AS$1:$BC$2336,9,)</f>
        <v>Kevin</v>
      </c>
      <c r="C914" s="64">
        <f>VLOOKUP(A914,'Medical Examinations'!$AS$1:$BC$2336,2,)</f>
        <v>30.305</v>
      </c>
      <c r="D914" s="64">
        <f>VLOOKUP(A914,'Medical Examinations'!$AS$1:$BC$2336,3,)</f>
        <v>4.2699999999999996</v>
      </c>
      <c r="E914" s="64" t="str">
        <f>VLOOKUP(A914,'Medical Examinations'!$AS$1:$BC$2336,6,)</f>
        <v>Yes</v>
      </c>
      <c r="F914" s="64" t="str">
        <f>VLOOKUP(A914,'Medical Examinations'!$AS$1:$BC$2336,4,)</f>
        <v>No</v>
      </c>
      <c r="G914" s="64" t="str">
        <f>VLOOKUP(A914,'Medical Examinations'!$AS$1:$BC$2336,5,)</f>
        <v>No</v>
      </c>
      <c r="H914" s="64">
        <f>VLOOKUP(A914,'Medical Examinations'!$AS$1:$BC$2336,8,)</f>
        <v>1</v>
      </c>
      <c r="I914" s="64" t="str">
        <f>VLOOKUP(A914,'Medical Examinations'!$AS$1:$BC$2336,7,)</f>
        <v>No</v>
      </c>
      <c r="J914" s="64" t="str">
        <f>VLOOKUP(A914,'Medical Examinations'!$AS$1:$BC$2336,11,)</f>
        <v>Obesity</v>
      </c>
      <c r="K914" s="64" t="str">
        <f>VLOOKUP(A914,'Medical Examinations'!$AS$1:$BC$2336,10,)</f>
        <v>Normal</v>
      </c>
      <c r="L914" s="64" t="str">
        <f>VLOOKUP(A914,'Hospitalisation Details'!$L$2:$R$2342,2,)</f>
        <v>02-08-1964</v>
      </c>
      <c r="M914" s="65">
        <f>VLOOKUP(A914,'Hospitalisation Details'!$L$2:$R$2345,7,)</f>
        <v>11938</v>
      </c>
      <c r="N914" s="64" t="str">
        <f>VLOOKUP(A914,'Hospitalisation Details'!$L$2:$R$2342,4,)</f>
        <v>tier - 3</v>
      </c>
      <c r="O914" s="64" t="str">
        <f>VLOOKUP(A914,'Hospitalisation Details'!$L$2:$R$2342,5,)</f>
        <v>tier - 3</v>
      </c>
      <c r="P914" s="64" t="str">
        <f>VLOOKUP(A914,'Hospitalisation Details'!$L$2:$R$2342,6,)</f>
        <v>R1019</v>
      </c>
      <c r="Q914" s="64">
        <f>VLOOKUP(A914,'Hospitalisation Details'!$L$2:$R$2342,3,)</f>
        <v>58</v>
      </c>
      <c r="R914" s="64">
        <f>VLOOKUP(A914,'Hospitalisation Details'!$L$2:$U$2342,10,)</f>
        <v>2</v>
      </c>
      <c r="S914" s="64" t="str">
        <f>VLOOKUP(A914,'Hospitalisation Details'!$L$2:$U$2342,8,)</f>
        <v>Aug</v>
      </c>
      <c r="T914" s="126">
        <f>VLOOKUP(A914,'Hospitalisation Details'!$L$2:$U$2342,9,)</f>
        <v>1964</v>
      </c>
    </row>
    <row r="915" spans="1:20" ht="15.5" x14ac:dyDescent="0.35">
      <c r="A915" s="124" t="s">
        <v>1457</v>
      </c>
      <c r="B915" s="64" t="str">
        <f>VLOOKUP(A915,'Medical Examinations'!$AS$1:$BC$2336,9,)</f>
        <v>Aharon N</v>
      </c>
      <c r="C915" s="64">
        <f>VLOOKUP(A915,'Medical Examinations'!$AS$1:$BC$2336,2,)</f>
        <v>25.175000000000001</v>
      </c>
      <c r="D915" s="64">
        <f>VLOOKUP(A915,'Medical Examinations'!$AS$1:$BC$2336,3,)</f>
        <v>5.57</v>
      </c>
      <c r="E915" s="64" t="str">
        <f>VLOOKUP(A915,'Medical Examinations'!$AS$1:$BC$2336,6,)</f>
        <v>Yes</v>
      </c>
      <c r="F915" s="64" t="str">
        <f>VLOOKUP(A915,'Medical Examinations'!$AS$1:$BC$2336,4,)</f>
        <v>No</v>
      </c>
      <c r="G915" s="64" t="str">
        <f>VLOOKUP(A915,'Medical Examinations'!$AS$1:$BC$2336,5,)</f>
        <v>No</v>
      </c>
      <c r="H915" s="64">
        <f>VLOOKUP(A915,'Medical Examinations'!$AS$1:$BC$2336,8,)</f>
        <v>1</v>
      </c>
      <c r="I915" s="64" t="str">
        <f>VLOOKUP(A915,'Medical Examinations'!$AS$1:$BC$2336,7,)</f>
        <v>No</v>
      </c>
      <c r="J915" s="64" t="str">
        <f>VLOOKUP(A915,'Medical Examinations'!$AS$1:$BC$2336,11,)</f>
        <v>Over weight</v>
      </c>
      <c r="K915" s="64" t="str">
        <f>VLOOKUP(A915,'Medical Examinations'!$AS$1:$BC$2336,10,)</f>
        <v>Normal</v>
      </c>
      <c r="L915" s="64" t="str">
        <f>VLOOKUP(A915,'Hospitalisation Details'!$L$2:$R$2342,2,)</f>
        <v>20-12-1964</v>
      </c>
      <c r="M915" s="65">
        <f>VLOOKUP(A915,'Hospitalisation Details'!$L$2:$R$2345,7,)</f>
        <v>11931</v>
      </c>
      <c r="N915" s="64" t="str">
        <f>VLOOKUP(A915,'Hospitalisation Details'!$L$2:$R$2342,4,)</f>
        <v>tier - 3</v>
      </c>
      <c r="O915" s="64" t="str">
        <f>VLOOKUP(A915,'Hospitalisation Details'!$L$2:$R$2342,5,)</f>
        <v>tier - 1</v>
      </c>
      <c r="P915" s="64" t="str">
        <f>VLOOKUP(A915,'Hospitalisation Details'!$L$2:$R$2342,6,)</f>
        <v>R1019</v>
      </c>
      <c r="Q915" s="64">
        <f>VLOOKUP(A915,'Hospitalisation Details'!$L$2:$R$2342,3,)</f>
        <v>58</v>
      </c>
      <c r="R915" s="64">
        <f>VLOOKUP(A915,'Hospitalisation Details'!$L$2:$U$2342,10,)</f>
        <v>20</v>
      </c>
      <c r="S915" s="64" t="str">
        <f>VLOOKUP(A915,'Hospitalisation Details'!$L$2:$U$2342,8,)</f>
        <v>Dec</v>
      </c>
      <c r="T915" s="126">
        <f>VLOOKUP(A915,'Hospitalisation Details'!$L$2:$U$2342,9,)</f>
        <v>1964</v>
      </c>
    </row>
    <row r="916" spans="1:20" ht="15.5" x14ac:dyDescent="0.35">
      <c r="A916" s="124" t="s">
        <v>1456</v>
      </c>
      <c r="B916" s="64" t="str">
        <f>VLOOKUP(A916,'Medical Examinations'!$AS$1:$BC$2336,9,)</f>
        <v>Lawrence D.</v>
      </c>
      <c r="C916" s="64">
        <f>VLOOKUP(A916,'Medical Examinations'!$AS$1:$BC$2336,2,)</f>
        <v>26.8</v>
      </c>
      <c r="D916" s="64">
        <f>VLOOKUP(A916,'Medical Examinations'!$AS$1:$BC$2336,3,)</f>
        <v>5.68</v>
      </c>
      <c r="E916" s="64" t="str">
        <f>VLOOKUP(A916,'Medical Examinations'!$AS$1:$BC$2336,6,)</f>
        <v>Yes</v>
      </c>
      <c r="F916" s="64" t="str">
        <f>VLOOKUP(A916,'Medical Examinations'!$AS$1:$BC$2336,4,)</f>
        <v>No</v>
      </c>
      <c r="G916" s="64" t="str">
        <f>VLOOKUP(A916,'Medical Examinations'!$AS$1:$BC$2336,5,)</f>
        <v>No</v>
      </c>
      <c r="H916" s="64">
        <f>VLOOKUP(A916,'Medical Examinations'!$AS$1:$BC$2336,8,)</f>
        <v>1</v>
      </c>
      <c r="I916" s="64" t="str">
        <f>VLOOKUP(A916,'Medical Examinations'!$AS$1:$BC$2336,7,)</f>
        <v>No</v>
      </c>
      <c r="J916" s="64" t="str">
        <f>VLOOKUP(A916,'Medical Examinations'!$AS$1:$BC$2336,11,)</f>
        <v>Over weight</v>
      </c>
      <c r="K916" s="64" t="str">
        <f>VLOOKUP(A916,'Medical Examinations'!$AS$1:$BC$2336,10,)</f>
        <v>Normal</v>
      </c>
      <c r="L916" s="64" t="str">
        <f>VLOOKUP(A916,'Hospitalisation Details'!$L$2:$R$2342,2,)</f>
        <v>19-11-1964</v>
      </c>
      <c r="M916" s="65">
        <f>VLOOKUP(A916,'Hospitalisation Details'!$L$2:$R$2345,7,)</f>
        <v>11918</v>
      </c>
      <c r="N916" s="64" t="str">
        <f>VLOOKUP(A916,'Hospitalisation Details'!$L$2:$R$2342,4,)</f>
        <v>tier - 3</v>
      </c>
      <c r="O916" s="64" t="str">
        <f>VLOOKUP(A916,'Hospitalisation Details'!$L$2:$R$2342,5,)</f>
        <v>tier - 1</v>
      </c>
      <c r="P916" s="64" t="str">
        <f>VLOOKUP(A916,'Hospitalisation Details'!$L$2:$R$2342,6,)</f>
        <v>R1021</v>
      </c>
      <c r="Q916" s="64">
        <f>VLOOKUP(A916,'Hospitalisation Details'!$L$2:$R$2342,3,)</f>
        <v>58</v>
      </c>
      <c r="R916" s="64">
        <f>VLOOKUP(A916,'Hospitalisation Details'!$L$2:$U$2342,10,)</f>
        <v>19</v>
      </c>
      <c r="S916" s="64" t="str">
        <f>VLOOKUP(A916,'Hospitalisation Details'!$L$2:$U$2342,8,)</f>
        <v>Nov</v>
      </c>
      <c r="T916" s="126">
        <f>VLOOKUP(A916,'Hospitalisation Details'!$L$2:$U$2342,9,)</f>
        <v>1964</v>
      </c>
    </row>
    <row r="917" spans="1:20" ht="15.5" x14ac:dyDescent="0.35">
      <c r="A917" s="124" t="s">
        <v>1455</v>
      </c>
      <c r="B917" s="64" t="str">
        <f>VLOOKUP(A917,'Medical Examinations'!$AS$1:$BC$2336,9,)</f>
        <v>Malcolm</v>
      </c>
      <c r="C917" s="64">
        <f>VLOOKUP(A917,'Medical Examinations'!$AS$1:$BC$2336,2,)</f>
        <v>21.78</v>
      </c>
      <c r="D917" s="64">
        <f>VLOOKUP(A917,'Medical Examinations'!$AS$1:$BC$2336,3,)</f>
        <v>5.3</v>
      </c>
      <c r="E917" s="64" t="str">
        <f>VLOOKUP(A917,'Medical Examinations'!$AS$1:$BC$2336,6,)</f>
        <v>No</v>
      </c>
      <c r="F917" s="64" t="str">
        <f>VLOOKUP(A917,'Medical Examinations'!$AS$1:$BC$2336,4,)</f>
        <v>yes</v>
      </c>
      <c r="G917" s="64" t="str">
        <f>VLOOKUP(A917,'Medical Examinations'!$AS$1:$BC$2336,5,)</f>
        <v>No</v>
      </c>
      <c r="H917" s="64">
        <f>VLOOKUP(A917,'Medical Examinations'!$AS$1:$BC$2336,8,)</f>
        <v>1</v>
      </c>
      <c r="I917" s="64" t="str">
        <f>VLOOKUP(A917,'Medical Examinations'!$AS$1:$BC$2336,7,)</f>
        <v>No</v>
      </c>
      <c r="J917" s="64" t="str">
        <f>VLOOKUP(A917,'Medical Examinations'!$AS$1:$BC$2336,11,)</f>
        <v xml:space="preserve">Normal Weight 
</v>
      </c>
      <c r="K917" s="64" t="str">
        <f>VLOOKUP(A917,'Medical Examinations'!$AS$1:$BC$2336,10,)</f>
        <v>Normal</v>
      </c>
      <c r="L917" s="64" t="str">
        <f>VLOOKUP(A917,'Hospitalisation Details'!$L$2:$R$2342,2,)</f>
        <v>02-06-2004</v>
      </c>
      <c r="M917" s="65">
        <f>VLOOKUP(A917,'Hospitalisation Details'!$L$2:$R$2345,7,)</f>
        <v>11884</v>
      </c>
      <c r="N917" s="64" t="str">
        <f>VLOOKUP(A917,'Hospitalisation Details'!$L$2:$R$2342,4,)</f>
        <v>tier - 3</v>
      </c>
      <c r="O917" s="64" t="str">
        <f>VLOOKUP(A917,'Hospitalisation Details'!$L$2:$R$2342,5,)</f>
        <v>tier - 3</v>
      </c>
      <c r="P917" s="64" t="str">
        <f>VLOOKUP(A917,'Hospitalisation Details'!$L$2:$R$2342,6,)</f>
        <v>R1013</v>
      </c>
      <c r="Q917" s="64">
        <f>VLOOKUP(A917,'Hospitalisation Details'!$L$2:$R$2342,3,)</f>
        <v>19</v>
      </c>
      <c r="R917" s="64">
        <f>VLOOKUP(A917,'Hospitalisation Details'!$L$2:$U$2342,10,)</f>
        <v>2</v>
      </c>
      <c r="S917" s="64" t="str">
        <f>VLOOKUP(A917,'Hospitalisation Details'!$L$2:$U$2342,8,)</f>
        <v>Jun</v>
      </c>
      <c r="T917" s="126">
        <f>VLOOKUP(A917,'Hospitalisation Details'!$L$2:$U$2342,9,)</f>
        <v>2004</v>
      </c>
    </row>
    <row r="918" spans="1:20" ht="15.5" x14ac:dyDescent="0.35">
      <c r="A918" s="124" t="s">
        <v>1454</v>
      </c>
      <c r="B918" s="64" t="str">
        <f>VLOOKUP(A918,'Medical Examinations'!$AS$1:$BC$2336,9,)</f>
        <v>Anna E.</v>
      </c>
      <c r="C918" s="64">
        <f>VLOOKUP(A918,'Medical Examinations'!$AS$1:$BC$2336,2,)</f>
        <v>30.14</v>
      </c>
      <c r="D918" s="64">
        <f>VLOOKUP(A918,'Medical Examinations'!$AS$1:$BC$2336,3,)</f>
        <v>9.4499999999999993</v>
      </c>
      <c r="E918" s="64" t="str">
        <f>VLOOKUP(A918,'Medical Examinations'!$AS$1:$BC$2336,6,)</f>
        <v>Yes</v>
      </c>
      <c r="F918" s="64" t="str">
        <f>VLOOKUP(A918,'Medical Examinations'!$AS$1:$BC$2336,4,)</f>
        <v>No</v>
      </c>
      <c r="G918" s="64" t="str">
        <f>VLOOKUP(A918,'Medical Examinations'!$AS$1:$BC$2336,5,)</f>
        <v>No</v>
      </c>
      <c r="H918" s="64">
        <f>VLOOKUP(A918,'Medical Examinations'!$AS$1:$BC$2336,8,)</f>
        <v>0</v>
      </c>
      <c r="I918" s="64" t="str">
        <f>VLOOKUP(A918,'Medical Examinations'!$AS$1:$BC$2336,7,)</f>
        <v>No</v>
      </c>
      <c r="J918" s="64" t="str">
        <f>VLOOKUP(A918,'Medical Examinations'!$AS$1:$BC$2336,11,)</f>
        <v>Obesity</v>
      </c>
      <c r="K918" s="64" t="str">
        <f>VLOOKUP(A918,'Medical Examinations'!$AS$1:$BC$2336,10,)</f>
        <v>Diabetes</v>
      </c>
      <c r="L918" s="64" t="str">
        <f>VLOOKUP(A918,'Hospitalisation Details'!$L$2:$R$2342,2,)</f>
        <v>29-10-1967</v>
      </c>
      <c r="M918" s="65">
        <f>VLOOKUP(A918,'Hospitalisation Details'!$L$2:$R$2345,7,)</f>
        <v>11882</v>
      </c>
      <c r="N918" s="64" t="str">
        <f>VLOOKUP(A918,'Hospitalisation Details'!$L$2:$R$2342,4,)</f>
        <v>tier - 3</v>
      </c>
      <c r="O918" s="64" t="str">
        <f>VLOOKUP(A918,'Hospitalisation Details'!$L$2:$R$2342,5,)</f>
        <v>tier - 1</v>
      </c>
      <c r="P918" s="64" t="str">
        <f>VLOOKUP(A918,'Hospitalisation Details'!$L$2:$R$2342,6,)</f>
        <v>R1013</v>
      </c>
      <c r="Q918" s="64">
        <f>VLOOKUP(A918,'Hospitalisation Details'!$L$2:$R$2342,3,)</f>
        <v>55</v>
      </c>
      <c r="R918" s="64">
        <f>VLOOKUP(A918,'Hospitalisation Details'!$L$2:$U$2342,10,)</f>
        <v>29</v>
      </c>
      <c r="S918" s="64" t="str">
        <f>VLOOKUP(A918,'Hospitalisation Details'!$L$2:$U$2342,8,)</f>
        <v>Oct</v>
      </c>
      <c r="T918" s="126">
        <f>VLOOKUP(A918,'Hospitalisation Details'!$L$2:$U$2342,9,)</f>
        <v>1967</v>
      </c>
    </row>
    <row r="919" spans="1:20" ht="15.5" x14ac:dyDescent="0.35">
      <c r="A919" s="124" t="s">
        <v>1453</v>
      </c>
      <c r="B919" s="64" t="str">
        <f>VLOOKUP(A919,'Medical Examinations'!$AS$1:$BC$2336,9,)</f>
        <v>Jenny</v>
      </c>
      <c r="C919" s="64">
        <f>VLOOKUP(A919,'Medical Examinations'!$AS$1:$BC$2336,2,)</f>
        <v>29.7</v>
      </c>
      <c r="D919" s="64">
        <f>VLOOKUP(A919,'Medical Examinations'!$AS$1:$BC$2336,3,)</f>
        <v>6.79</v>
      </c>
      <c r="E919" s="64" t="str">
        <f>VLOOKUP(A919,'Medical Examinations'!$AS$1:$BC$2336,6,)</f>
        <v>Yes</v>
      </c>
      <c r="F919" s="64" t="str">
        <f>VLOOKUP(A919,'Medical Examinations'!$AS$1:$BC$2336,4,)</f>
        <v>No</v>
      </c>
      <c r="G919" s="64" t="str">
        <f>VLOOKUP(A919,'Medical Examinations'!$AS$1:$BC$2336,5,)</f>
        <v>No</v>
      </c>
      <c r="H919" s="64">
        <f>VLOOKUP(A919,'Medical Examinations'!$AS$1:$BC$2336,8,)</f>
        <v>0</v>
      </c>
      <c r="I919" s="64" t="str">
        <f>VLOOKUP(A919,'Medical Examinations'!$AS$1:$BC$2336,7,)</f>
        <v>No</v>
      </c>
      <c r="J919" s="64" t="str">
        <f>VLOOKUP(A919,'Medical Examinations'!$AS$1:$BC$2336,11,)</f>
        <v>Over weight</v>
      </c>
      <c r="K919" s="64" t="str">
        <f>VLOOKUP(A919,'Medical Examinations'!$AS$1:$BC$2336,10,)</f>
        <v>Diabetes</v>
      </c>
      <c r="L919" s="64" t="str">
        <f>VLOOKUP(A919,'Hospitalisation Details'!$L$2:$R$2342,2,)</f>
        <v>14-07-1967</v>
      </c>
      <c r="M919" s="65">
        <f>VLOOKUP(A919,'Hospitalisation Details'!$L$2:$R$2345,7,)</f>
        <v>11881</v>
      </c>
      <c r="N919" s="64" t="str">
        <f>VLOOKUP(A919,'Hospitalisation Details'!$L$2:$R$2342,4,)</f>
        <v>tier - 3</v>
      </c>
      <c r="O919" s="64" t="str">
        <f>VLOOKUP(A919,'Hospitalisation Details'!$L$2:$R$2342,5,)</f>
        <v>tier - 2</v>
      </c>
      <c r="P919" s="64" t="str">
        <f>VLOOKUP(A919,'Hospitalisation Details'!$L$2:$R$2342,6,)</f>
        <v>R1011</v>
      </c>
      <c r="Q919" s="64">
        <f>VLOOKUP(A919,'Hospitalisation Details'!$L$2:$R$2342,3,)</f>
        <v>55</v>
      </c>
      <c r="R919" s="64">
        <f>VLOOKUP(A919,'Hospitalisation Details'!$L$2:$U$2342,10,)</f>
        <v>14</v>
      </c>
      <c r="S919" s="64" t="str">
        <f>VLOOKUP(A919,'Hospitalisation Details'!$L$2:$U$2342,8,)</f>
        <v>Jul</v>
      </c>
      <c r="T919" s="126">
        <f>VLOOKUP(A919,'Hospitalisation Details'!$L$2:$U$2342,9,)</f>
        <v>1967</v>
      </c>
    </row>
    <row r="920" spans="1:20" ht="15.5" x14ac:dyDescent="0.35">
      <c r="A920" s="124" t="s">
        <v>1452</v>
      </c>
      <c r="B920" s="64" t="str">
        <f>VLOOKUP(A920,'Medical Examinations'!$AS$1:$BC$2336,9,)</f>
        <v>Melissa L</v>
      </c>
      <c r="C920" s="64">
        <f>VLOOKUP(A920,'Medical Examinations'!$AS$1:$BC$2336,2,)</f>
        <v>32.395000000000003</v>
      </c>
      <c r="D920" s="64">
        <f>VLOOKUP(A920,'Medical Examinations'!$AS$1:$BC$2336,3,)</f>
        <v>11.1</v>
      </c>
      <c r="E920" s="64" t="str">
        <f>VLOOKUP(A920,'Medical Examinations'!$AS$1:$BC$2336,6,)</f>
        <v>Yes</v>
      </c>
      <c r="F920" s="64" t="str">
        <f>VLOOKUP(A920,'Medical Examinations'!$AS$1:$BC$2336,4,)</f>
        <v>No</v>
      </c>
      <c r="G920" s="64" t="str">
        <f>VLOOKUP(A920,'Medical Examinations'!$AS$1:$BC$2336,5,)</f>
        <v>No</v>
      </c>
      <c r="H920" s="64">
        <f>VLOOKUP(A920,'Medical Examinations'!$AS$1:$BC$2336,8,)</f>
        <v>0</v>
      </c>
      <c r="I920" s="64" t="str">
        <f>VLOOKUP(A920,'Medical Examinations'!$AS$1:$BC$2336,7,)</f>
        <v>No</v>
      </c>
      <c r="J920" s="64" t="str">
        <f>VLOOKUP(A920,'Medical Examinations'!$AS$1:$BC$2336,11,)</f>
        <v>Obesity</v>
      </c>
      <c r="K920" s="64" t="str">
        <f>VLOOKUP(A920,'Medical Examinations'!$AS$1:$BC$2336,10,)</f>
        <v>Diabetes</v>
      </c>
      <c r="L920" s="64" t="str">
        <f>VLOOKUP(A920,'Hospitalisation Details'!$L$2:$R$2342,2,)</f>
        <v>24-08-1967</v>
      </c>
      <c r="M920" s="65">
        <f>VLOOKUP(A920,'Hospitalisation Details'!$L$2:$R$2345,7,)</f>
        <v>11879</v>
      </c>
      <c r="N920" s="64" t="str">
        <f>VLOOKUP(A920,'Hospitalisation Details'!$L$2:$R$2342,4,)</f>
        <v>tier - 3</v>
      </c>
      <c r="O920" s="64" t="str">
        <f>VLOOKUP(A920,'Hospitalisation Details'!$L$2:$R$2342,5,)</f>
        <v>tier - 3</v>
      </c>
      <c r="P920" s="64" t="str">
        <f>VLOOKUP(A920,'Hospitalisation Details'!$L$2:$R$2342,6,)</f>
        <v>R1024</v>
      </c>
      <c r="Q920" s="64">
        <f>VLOOKUP(A920,'Hospitalisation Details'!$L$2:$R$2342,3,)</f>
        <v>55</v>
      </c>
      <c r="R920" s="64">
        <f>VLOOKUP(A920,'Hospitalisation Details'!$L$2:$U$2342,10,)</f>
        <v>24</v>
      </c>
      <c r="S920" s="64" t="str">
        <f>VLOOKUP(A920,'Hospitalisation Details'!$L$2:$U$2342,8,)</f>
        <v>Aug</v>
      </c>
      <c r="T920" s="126">
        <f>VLOOKUP(A920,'Hospitalisation Details'!$L$2:$U$2342,9,)</f>
        <v>1967</v>
      </c>
    </row>
    <row r="921" spans="1:20" ht="15.5" x14ac:dyDescent="0.35">
      <c r="A921" s="124" t="s">
        <v>1451</v>
      </c>
      <c r="B921" s="64" t="str">
        <f>VLOOKUP(A921,'Medical Examinations'!$AS$1:$BC$2336,9,)</f>
        <v>Chia J.</v>
      </c>
      <c r="C921" s="64">
        <f>VLOOKUP(A921,'Medical Examinations'!$AS$1:$BC$2336,2,)</f>
        <v>36.64</v>
      </c>
      <c r="D921" s="64">
        <f>VLOOKUP(A921,'Medical Examinations'!$AS$1:$BC$2336,3,)</f>
        <v>7.26</v>
      </c>
      <c r="E921" s="64" t="str">
        <f>VLOOKUP(A921,'Medical Examinations'!$AS$1:$BC$2336,6,)</f>
        <v>No</v>
      </c>
      <c r="F921" s="64" t="str">
        <f>VLOOKUP(A921,'Medical Examinations'!$AS$1:$BC$2336,4,)</f>
        <v>No</v>
      </c>
      <c r="G921" s="64" t="str">
        <f>VLOOKUP(A921,'Medical Examinations'!$AS$1:$BC$2336,5,)</f>
        <v>No</v>
      </c>
      <c r="H921" s="64">
        <f>VLOOKUP(A921,'Medical Examinations'!$AS$1:$BC$2336,8,)</f>
        <v>0</v>
      </c>
      <c r="I921" s="64" t="str">
        <f>VLOOKUP(A921,'Medical Examinations'!$AS$1:$BC$2336,7,)</f>
        <v>No</v>
      </c>
      <c r="J921" s="64" t="str">
        <f>VLOOKUP(A921,'Medical Examinations'!$AS$1:$BC$2336,11,)</f>
        <v>Obesity</v>
      </c>
      <c r="K921" s="64" t="str">
        <f>VLOOKUP(A921,'Medical Examinations'!$AS$1:$BC$2336,10,)</f>
        <v>Diabetes</v>
      </c>
      <c r="L921" s="64" t="str">
        <f>VLOOKUP(A921,'Hospitalisation Details'!$L$2:$R$2342,2,)</f>
        <v>07-07-1974</v>
      </c>
      <c r="M921" s="65">
        <f>VLOOKUP(A921,'Hospitalisation Details'!$L$2:$R$2345,7,)</f>
        <v>11859</v>
      </c>
      <c r="N921" s="64" t="str">
        <f>VLOOKUP(A921,'Hospitalisation Details'!$L$2:$R$2342,4,)</f>
        <v>tier - 3</v>
      </c>
      <c r="O921" s="64" t="str">
        <f>VLOOKUP(A921,'Hospitalisation Details'!$L$2:$R$2342,5,)</f>
        <v>tier - 3</v>
      </c>
      <c r="P921" s="64" t="str">
        <f>VLOOKUP(A921,'Hospitalisation Details'!$L$2:$R$2342,6,)</f>
        <v>R1011</v>
      </c>
      <c r="Q921" s="64">
        <f>VLOOKUP(A921,'Hospitalisation Details'!$L$2:$R$2342,3,)</f>
        <v>48</v>
      </c>
      <c r="R921" s="64">
        <f>VLOOKUP(A921,'Hospitalisation Details'!$L$2:$U$2342,10,)</f>
        <v>7</v>
      </c>
      <c r="S921" s="64" t="str">
        <f>VLOOKUP(A921,'Hospitalisation Details'!$L$2:$U$2342,8,)</f>
        <v>Jul</v>
      </c>
      <c r="T921" s="126">
        <f>VLOOKUP(A921,'Hospitalisation Details'!$L$2:$U$2342,9,)</f>
        <v>1974</v>
      </c>
    </row>
    <row r="922" spans="1:20" ht="15.5" x14ac:dyDescent="0.35">
      <c r="A922" s="124" t="s">
        <v>1450</v>
      </c>
      <c r="B922" s="64" t="str">
        <f>VLOOKUP(A922,'Medical Examinations'!$AS$1:$BC$2336,9,)</f>
        <v>Laura A</v>
      </c>
      <c r="C922" s="64">
        <f>VLOOKUP(A922,'Medical Examinations'!$AS$1:$BC$2336,2,)</f>
        <v>39.049999999999997</v>
      </c>
      <c r="D922" s="64">
        <f>VLOOKUP(A922,'Medical Examinations'!$AS$1:$BC$2336,3,)</f>
        <v>5.27</v>
      </c>
      <c r="E922" s="64" t="str">
        <f>VLOOKUP(A922,'Medical Examinations'!$AS$1:$BC$2336,6,)</f>
        <v>Yes</v>
      </c>
      <c r="F922" s="64" t="str">
        <f>VLOOKUP(A922,'Medical Examinations'!$AS$1:$BC$2336,4,)</f>
        <v>No</v>
      </c>
      <c r="G922" s="64" t="str">
        <f>VLOOKUP(A922,'Medical Examinations'!$AS$1:$BC$2336,5,)</f>
        <v>No</v>
      </c>
      <c r="H922" s="64">
        <f>VLOOKUP(A922,'Medical Examinations'!$AS$1:$BC$2336,8,)</f>
        <v>1</v>
      </c>
      <c r="I922" s="64" t="str">
        <f>VLOOKUP(A922,'Medical Examinations'!$AS$1:$BC$2336,7,)</f>
        <v>No</v>
      </c>
      <c r="J922" s="64" t="str">
        <f>VLOOKUP(A922,'Medical Examinations'!$AS$1:$BC$2336,11,)</f>
        <v>Obesity</v>
      </c>
      <c r="K922" s="64" t="str">
        <f>VLOOKUP(A922,'Medical Examinations'!$AS$1:$BC$2336,10,)</f>
        <v>Normal</v>
      </c>
      <c r="L922" s="64" t="str">
        <f>VLOOKUP(A922,'Hospitalisation Details'!$L$2:$R$2342,2,)</f>
        <v>29-09-1964</v>
      </c>
      <c r="M922" s="65">
        <f>VLOOKUP(A922,'Hospitalisation Details'!$L$2:$R$2345,7,)</f>
        <v>11856</v>
      </c>
      <c r="N922" s="64" t="str">
        <f>VLOOKUP(A922,'Hospitalisation Details'!$L$2:$R$2342,4,)</f>
        <v>tier - 3</v>
      </c>
      <c r="O922" s="64" t="str">
        <f>VLOOKUP(A922,'Hospitalisation Details'!$L$2:$R$2342,5,)</f>
        <v>tier - 2</v>
      </c>
      <c r="P922" s="64" t="str">
        <f>VLOOKUP(A922,'Hospitalisation Details'!$L$2:$R$2342,6,)</f>
        <v>R1013</v>
      </c>
      <c r="Q922" s="64">
        <f>VLOOKUP(A922,'Hospitalisation Details'!$L$2:$R$2342,3,)</f>
        <v>58</v>
      </c>
      <c r="R922" s="64">
        <f>VLOOKUP(A922,'Hospitalisation Details'!$L$2:$U$2342,10,)</f>
        <v>29</v>
      </c>
      <c r="S922" s="64" t="str">
        <f>VLOOKUP(A922,'Hospitalisation Details'!$L$2:$U$2342,8,)</f>
        <v>Sep</v>
      </c>
      <c r="T922" s="126">
        <f>VLOOKUP(A922,'Hospitalisation Details'!$L$2:$U$2342,9,)</f>
        <v>1964</v>
      </c>
    </row>
    <row r="923" spans="1:20" ht="15.5" x14ac:dyDescent="0.35">
      <c r="A923" s="124" t="s">
        <v>1449</v>
      </c>
      <c r="B923" s="64" t="str">
        <f>VLOOKUP(A923,'Medical Examinations'!$AS$1:$BC$2336,9,)</f>
        <v>Aditi</v>
      </c>
      <c r="C923" s="64">
        <f>VLOOKUP(A923,'Medical Examinations'!$AS$1:$BC$2336,2,)</f>
        <v>33.1</v>
      </c>
      <c r="D923" s="64">
        <f>VLOOKUP(A923,'Medical Examinations'!$AS$1:$BC$2336,3,)</f>
        <v>5.46</v>
      </c>
      <c r="E923" s="64" t="str">
        <f>VLOOKUP(A923,'Medical Examinations'!$AS$1:$BC$2336,6,)</f>
        <v>Yes</v>
      </c>
      <c r="F923" s="64" t="str">
        <f>VLOOKUP(A923,'Medical Examinations'!$AS$1:$BC$2336,4,)</f>
        <v>No</v>
      </c>
      <c r="G923" s="64" t="str">
        <f>VLOOKUP(A923,'Medical Examinations'!$AS$1:$BC$2336,5,)</f>
        <v>No</v>
      </c>
      <c r="H923" s="64">
        <f>VLOOKUP(A923,'Medical Examinations'!$AS$1:$BC$2336,8,)</f>
        <v>1</v>
      </c>
      <c r="I923" s="64" t="str">
        <f>VLOOKUP(A923,'Medical Examinations'!$AS$1:$BC$2336,7,)</f>
        <v>No</v>
      </c>
      <c r="J923" s="64" t="str">
        <f>VLOOKUP(A923,'Medical Examinations'!$AS$1:$BC$2336,11,)</f>
        <v>Obesity</v>
      </c>
      <c r="K923" s="64" t="str">
        <f>VLOOKUP(A923,'Medical Examinations'!$AS$1:$BC$2336,10,)</f>
        <v>Normal</v>
      </c>
      <c r="L923" s="64" t="str">
        <f>VLOOKUP(A923,'Hospitalisation Details'!$L$2:$R$2342,2,)</f>
        <v>27-06-1964</v>
      </c>
      <c r="M923" s="65">
        <f>VLOOKUP(A923,'Hospitalisation Details'!$L$2:$R$2345,7,)</f>
        <v>11848</v>
      </c>
      <c r="N923" s="64" t="str">
        <f>VLOOKUP(A923,'Hospitalisation Details'!$L$2:$R$2342,4,)</f>
        <v>tier - 3</v>
      </c>
      <c r="O923" s="64" t="str">
        <f>VLOOKUP(A923,'Hospitalisation Details'!$L$2:$R$2342,5,)</f>
        <v>tier - 2</v>
      </c>
      <c r="P923" s="64" t="str">
        <f>VLOOKUP(A923,'Hospitalisation Details'!$L$2:$R$2342,6,)</f>
        <v>R1011</v>
      </c>
      <c r="Q923" s="64">
        <f>VLOOKUP(A923,'Hospitalisation Details'!$L$2:$R$2342,3,)</f>
        <v>58</v>
      </c>
      <c r="R923" s="64">
        <f>VLOOKUP(A923,'Hospitalisation Details'!$L$2:$U$2342,10,)</f>
        <v>27</v>
      </c>
      <c r="S923" s="64" t="str">
        <f>VLOOKUP(A923,'Hospitalisation Details'!$L$2:$U$2342,8,)</f>
        <v>Jun</v>
      </c>
      <c r="T923" s="126">
        <f>VLOOKUP(A923,'Hospitalisation Details'!$L$2:$U$2342,9,)</f>
        <v>1964</v>
      </c>
    </row>
    <row r="924" spans="1:20" ht="15.5" x14ac:dyDescent="0.35">
      <c r="A924" s="124" t="s">
        <v>1448</v>
      </c>
      <c r="B924" s="64" t="str">
        <f>VLOOKUP(A924,'Medical Examinations'!$AS$1:$BC$2336,9,)</f>
        <v>Leah A.</v>
      </c>
      <c r="C924" s="64">
        <f>VLOOKUP(A924,'Medical Examinations'!$AS$1:$BC$2336,2,)</f>
        <v>31.824999999999999</v>
      </c>
      <c r="D924" s="64">
        <f>VLOOKUP(A924,'Medical Examinations'!$AS$1:$BC$2336,3,)</f>
        <v>8.1300000000000008</v>
      </c>
      <c r="E924" s="64" t="str">
        <f>VLOOKUP(A924,'Medical Examinations'!$AS$1:$BC$2336,6,)</f>
        <v>No</v>
      </c>
      <c r="F924" s="64" t="str">
        <f>VLOOKUP(A924,'Medical Examinations'!$AS$1:$BC$2336,4,)</f>
        <v>No</v>
      </c>
      <c r="G924" s="64" t="str">
        <f>VLOOKUP(A924,'Medical Examinations'!$AS$1:$BC$2336,5,)</f>
        <v>No</v>
      </c>
      <c r="H924" s="64">
        <f>VLOOKUP(A924,'Medical Examinations'!$AS$1:$BC$2336,8,)</f>
        <v>0</v>
      </c>
      <c r="I924" s="64" t="str">
        <f>VLOOKUP(A924,'Medical Examinations'!$AS$1:$BC$2336,7,)</f>
        <v>No</v>
      </c>
      <c r="J924" s="64" t="str">
        <f>VLOOKUP(A924,'Medical Examinations'!$AS$1:$BC$2336,11,)</f>
        <v>Obesity</v>
      </c>
      <c r="K924" s="64" t="str">
        <f>VLOOKUP(A924,'Medical Examinations'!$AS$1:$BC$2336,10,)</f>
        <v>Diabetes</v>
      </c>
      <c r="L924" s="64" t="str">
        <f>VLOOKUP(A924,'Hospitalisation Details'!$L$2:$R$2342,2,)</f>
        <v>10-11-1965</v>
      </c>
      <c r="M924" s="65">
        <f>VLOOKUP(A924,'Hospitalisation Details'!$L$2:$R$2345,7,)</f>
        <v>11843</v>
      </c>
      <c r="N924" s="64" t="str">
        <f>VLOOKUP(A924,'Hospitalisation Details'!$L$2:$R$2342,4,)</f>
        <v>tier - 3</v>
      </c>
      <c r="O924" s="64" t="str">
        <f>VLOOKUP(A924,'Hospitalisation Details'!$L$2:$R$2342,5,)</f>
        <v>tier - 3</v>
      </c>
      <c r="P924" s="64" t="str">
        <f>VLOOKUP(A924,'Hospitalisation Details'!$L$2:$R$2342,6,)</f>
        <v>R1012</v>
      </c>
      <c r="Q924" s="64">
        <f>VLOOKUP(A924,'Hospitalisation Details'!$L$2:$R$2342,3,)</f>
        <v>57</v>
      </c>
      <c r="R924" s="64">
        <f>VLOOKUP(A924,'Hospitalisation Details'!$L$2:$U$2342,10,)</f>
        <v>10</v>
      </c>
      <c r="S924" s="64" t="str">
        <f>VLOOKUP(A924,'Hospitalisation Details'!$L$2:$U$2342,8,)</f>
        <v>Nov</v>
      </c>
      <c r="T924" s="126">
        <f>VLOOKUP(A924,'Hospitalisation Details'!$L$2:$U$2342,9,)</f>
        <v>1965</v>
      </c>
    </row>
    <row r="925" spans="1:20" ht="15.5" x14ac:dyDescent="0.35">
      <c r="A925" s="124" t="s">
        <v>1447</v>
      </c>
      <c r="B925" s="64" t="str">
        <f>VLOOKUP(A925,'Medical Examinations'!$AS$1:$BC$2336,9,)</f>
        <v>Marianne</v>
      </c>
      <c r="C925" s="64">
        <f>VLOOKUP(A925,'Medical Examinations'!$AS$1:$BC$2336,2,)</f>
        <v>29</v>
      </c>
      <c r="D925" s="64">
        <f>VLOOKUP(A925,'Medical Examinations'!$AS$1:$BC$2336,3,)</f>
        <v>4.25</v>
      </c>
      <c r="E925" s="64" t="str">
        <f>VLOOKUP(A925,'Medical Examinations'!$AS$1:$BC$2336,6,)</f>
        <v>Yes</v>
      </c>
      <c r="F925" s="64" t="str">
        <f>VLOOKUP(A925,'Medical Examinations'!$AS$1:$BC$2336,4,)</f>
        <v>No</v>
      </c>
      <c r="G925" s="64" t="str">
        <f>VLOOKUP(A925,'Medical Examinations'!$AS$1:$BC$2336,5,)</f>
        <v>No</v>
      </c>
      <c r="H925" s="64">
        <f>VLOOKUP(A925,'Medical Examinations'!$AS$1:$BC$2336,8,)</f>
        <v>1</v>
      </c>
      <c r="I925" s="64" t="str">
        <f>VLOOKUP(A925,'Medical Examinations'!$AS$1:$BC$2336,7,)</f>
        <v>No</v>
      </c>
      <c r="J925" s="64" t="str">
        <f>VLOOKUP(A925,'Medical Examinations'!$AS$1:$BC$2336,11,)</f>
        <v>Over weight</v>
      </c>
      <c r="K925" s="64" t="str">
        <f>VLOOKUP(A925,'Medical Examinations'!$AS$1:$BC$2336,10,)</f>
        <v>Normal</v>
      </c>
      <c r="L925" s="64" t="str">
        <f>VLOOKUP(A925,'Hospitalisation Details'!$L$2:$R$2342,2,)</f>
        <v>11-07-1964</v>
      </c>
      <c r="M925" s="65">
        <f>VLOOKUP(A925,'Hospitalisation Details'!$L$2:$R$2345,7,)</f>
        <v>11842</v>
      </c>
      <c r="N925" s="64" t="str">
        <f>VLOOKUP(A925,'Hospitalisation Details'!$L$2:$R$2342,4,)</f>
        <v>tier - 3</v>
      </c>
      <c r="O925" s="64" t="str">
        <f>VLOOKUP(A925,'Hospitalisation Details'!$L$2:$R$2342,5,)</f>
        <v>tier - 2</v>
      </c>
      <c r="P925" s="64" t="str">
        <f>VLOOKUP(A925,'Hospitalisation Details'!$L$2:$R$2342,6,)</f>
        <v>R1011</v>
      </c>
      <c r="Q925" s="64">
        <f>VLOOKUP(A925,'Hospitalisation Details'!$L$2:$R$2342,3,)</f>
        <v>58</v>
      </c>
      <c r="R925" s="64">
        <f>VLOOKUP(A925,'Hospitalisation Details'!$L$2:$U$2342,10,)</f>
        <v>11</v>
      </c>
      <c r="S925" s="64" t="str">
        <f>VLOOKUP(A925,'Hospitalisation Details'!$L$2:$U$2342,8,)</f>
        <v>Jul</v>
      </c>
      <c r="T925" s="126">
        <f>VLOOKUP(A925,'Hospitalisation Details'!$L$2:$U$2342,9,)</f>
        <v>1964</v>
      </c>
    </row>
    <row r="926" spans="1:20" ht="15.5" x14ac:dyDescent="0.35">
      <c r="A926" s="124" t="s">
        <v>1446</v>
      </c>
      <c r="B926" s="64" t="str">
        <f>VLOOKUP(A926,'Medical Examinations'!$AS$1:$BC$2336,9,)</f>
        <v>Carla</v>
      </c>
      <c r="C926" s="64">
        <f>VLOOKUP(A926,'Medical Examinations'!$AS$1:$BC$2336,2,)</f>
        <v>30.495000000000001</v>
      </c>
      <c r="D926" s="64">
        <f>VLOOKUP(A926,'Medical Examinations'!$AS$1:$BC$2336,3,)</f>
        <v>8.68</v>
      </c>
      <c r="E926" s="64" t="str">
        <f>VLOOKUP(A926,'Medical Examinations'!$AS$1:$BC$2336,6,)</f>
        <v>No</v>
      </c>
      <c r="F926" s="64" t="str">
        <f>VLOOKUP(A926,'Medical Examinations'!$AS$1:$BC$2336,4,)</f>
        <v>No</v>
      </c>
      <c r="G926" s="64" t="str">
        <f>VLOOKUP(A926,'Medical Examinations'!$AS$1:$BC$2336,5,)</f>
        <v>No</v>
      </c>
      <c r="H926" s="64">
        <f>VLOOKUP(A926,'Medical Examinations'!$AS$1:$BC$2336,8,)</f>
        <v>0</v>
      </c>
      <c r="I926" s="64" t="str">
        <f>VLOOKUP(A926,'Medical Examinations'!$AS$1:$BC$2336,7,)</f>
        <v>No</v>
      </c>
      <c r="J926" s="64" t="str">
        <f>VLOOKUP(A926,'Medical Examinations'!$AS$1:$BC$2336,11,)</f>
        <v>Obesity</v>
      </c>
      <c r="K926" s="64" t="str">
        <f>VLOOKUP(A926,'Medical Examinations'!$AS$1:$BC$2336,10,)</f>
        <v>Diabetes</v>
      </c>
      <c r="L926" s="64" t="str">
        <f>VLOOKUP(A926,'Hospitalisation Details'!$L$2:$R$2342,2,)</f>
        <v>25-09-1965</v>
      </c>
      <c r="M926" s="65">
        <f>VLOOKUP(A926,'Hospitalisation Details'!$L$2:$R$2345,7,)</f>
        <v>11841</v>
      </c>
      <c r="N926" s="64" t="str">
        <f>VLOOKUP(A926,'Hospitalisation Details'!$L$2:$R$2342,4,)</f>
        <v>tier - 3</v>
      </c>
      <c r="O926" s="64" t="str">
        <f>VLOOKUP(A926,'Hospitalisation Details'!$L$2:$R$2342,5,)</f>
        <v>tier - 2</v>
      </c>
      <c r="P926" s="64" t="str">
        <f>VLOOKUP(A926,'Hospitalisation Details'!$L$2:$R$2342,6,)</f>
        <v>R1012</v>
      </c>
      <c r="Q926" s="64">
        <f>VLOOKUP(A926,'Hospitalisation Details'!$L$2:$R$2342,3,)</f>
        <v>57</v>
      </c>
      <c r="R926" s="64">
        <f>VLOOKUP(A926,'Hospitalisation Details'!$L$2:$U$2342,10,)</f>
        <v>25</v>
      </c>
      <c r="S926" s="64" t="str">
        <f>VLOOKUP(A926,'Hospitalisation Details'!$L$2:$U$2342,8,)</f>
        <v>Sep</v>
      </c>
      <c r="T926" s="126">
        <f>VLOOKUP(A926,'Hospitalisation Details'!$L$2:$U$2342,9,)</f>
        <v>1965</v>
      </c>
    </row>
    <row r="927" spans="1:20" ht="15.5" x14ac:dyDescent="0.35">
      <c r="A927" s="124" t="s">
        <v>1445</v>
      </c>
      <c r="B927" s="64" t="str">
        <f>VLOOKUP(A927,'Medical Examinations'!$AS$1:$BC$2336,9,)</f>
        <v>Oksana</v>
      </c>
      <c r="C927" s="64">
        <f>VLOOKUP(A927,'Medical Examinations'!$AS$1:$BC$2336,2,)</f>
        <v>25.2</v>
      </c>
      <c r="D927" s="64">
        <f>VLOOKUP(A927,'Medical Examinations'!$AS$1:$BC$2336,3,)</f>
        <v>6.25</v>
      </c>
      <c r="E927" s="64" t="str">
        <f>VLOOKUP(A927,'Medical Examinations'!$AS$1:$BC$2336,6,)</f>
        <v>Yes</v>
      </c>
      <c r="F927" s="64" t="str">
        <f>VLOOKUP(A927,'Medical Examinations'!$AS$1:$BC$2336,4,)</f>
        <v>No</v>
      </c>
      <c r="G927" s="64" t="str">
        <f>VLOOKUP(A927,'Medical Examinations'!$AS$1:$BC$2336,5,)</f>
        <v>No</v>
      </c>
      <c r="H927" s="64">
        <f>VLOOKUP(A927,'Medical Examinations'!$AS$1:$BC$2336,8,)</f>
        <v>1</v>
      </c>
      <c r="I927" s="64" t="str">
        <f>VLOOKUP(A927,'Medical Examinations'!$AS$1:$BC$2336,7,)</f>
        <v>No</v>
      </c>
      <c r="J927" s="64" t="str">
        <f>VLOOKUP(A927,'Medical Examinations'!$AS$1:$BC$2336,11,)</f>
        <v>Over weight</v>
      </c>
      <c r="K927" s="64" t="str">
        <f>VLOOKUP(A927,'Medical Examinations'!$AS$1:$BC$2336,10,)</f>
        <v>Prediabetes</v>
      </c>
      <c r="L927" s="64" t="str">
        <f>VLOOKUP(A927,'Hospitalisation Details'!$L$2:$R$2342,2,)</f>
        <v>11-09-1964</v>
      </c>
      <c r="M927" s="65">
        <f>VLOOKUP(A927,'Hospitalisation Details'!$L$2:$R$2345,7,)</f>
        <v>11837</v>
      </c>
      <c r="N927" s="64" t="str">
        <f>VLOOKUP(A927,'Hospitalisation Details'!$L$2:$R$2342,4,)</f>
        <v>tier - 3</v>
      </c>
      <c r="O927" s="64" t="str">
        <f>VLOOKUP(A927,'Hospitalisation Details'!$L$2:$R$2342,5,)</f>
        <v>tier - 3</v>
      </c>
      <c r="P927" s="64" t="str">
        <f>VLOOKUP(A927,'Hospitalisation Details'!$L$2:$R$2342,6,)</f>
        <v>R1011</v>
      </c>
      <c r="Q927" s="64">
        <f>VLOOKUP(A927,'Hospitalisation Details'!$L$2:$R$2342,3,)</f>
        <v>58</v>
      </c>
      <c r="R927" s="64">
        <f>VLOOKUP(A927,'Hospitalisation Details'!$L$2:$U$2342,10,)</f>
        <v>11</v>
      </c>
      <c r="S927" s="64" t="str">
        <f>VLOOKUP(A927,'Hospitalisation Details'!$L$2:$U$2342,8,)</f>
        <v>Sep</v>
      </c>
      <c r="T927" s="126">
        <f>VLOOKUP(A927,'Hospitalisation Details'!$L$2:$U$2342,9,)</f>
        <v>1964</v>
      </c>
    </row>
    <row r="928" spans="1:20" ht="15.5" x14ac:dyDescent="0.35">
      <c r="A928" s="124" t="s">
        <v>1444</v>
      </c>
      <c r="B928" s="64" t="str">
        <f>VLOOKUP(A928,'Medical Examinations'!$AS$1:$BC$2336,9,)</f>
        <v>Rebecca B.</v>
      </c>
      <c r="C928" s="64">
        <f>VLOOKUP(A928,'Medical Examinations'!$AS$1:$BC$2336,2,)</f>
        <v>22.77</v>
      </c>
      <c r="D928" s="64">
        <f>VLOOKUP(A928,'Medical Examinations'!$AS$1:$BC$2336,3,)</f>
        <v>4.47</v>
      </c>
      <c r="E928" s="64" t="str">
        <f>VLOOKUP(A928,'Medical Examinations'!$AS$1:$BC$2336,6,)</f>
        <v>Yes</v>
      </c>
      <c r="F928" s="64" t="str">
        <f>VLOOKUP(A928,'Medical Examinations'!$AS$1:$BC$2336,4,)</f>
        <v>No</v>
      </c>
      <c r="G928" s="64" t="str">
        <f>VLOOKUP(A928,'Medical Examinations'!$AS$1:$BC$2336,5,)</f>
        <v>No</v>
      </c>
      <c r="H928" s="64">
        <f>VLOOKUP(A928,'Medical Examinations'!$AS$1:$BC$2336,8,)</f>
        <v>1</v>
      </c>
      <c r="I928" s="64" t="str">
        <f>VLOOKUP(A928,'Medical Examinations'!$AS$1:$BC$2336,7,)</f>
        <v>No</v>
      </c>
      <c r="J928" s="64" t="str">
        <f>VLOOKUP(A928,'Medical Examinations'!$AS$1:$BC$2336,11,)</f>
        <v xml:space="preserve">Normal Weight 
</v>
      </c>
      <c r="K928" s="64" t="str">
        <f>VLOOKUP(A928,'Medical Examinations'!$AS$1:$BC$2336,10,)</f>
        <v>Normal</v>
      </c>
      <c r="L928" s="64" t="str">
        <f>VLOOKUP(A928,'Hospitalisation Details'!$L$2:$R$2342,2,)</f>
        <v>27-06-1964</v>
      </c>
      <c r="M928" s="65">
        <f>VLOOKUP(A928,'Hospitalisation Details'!$L$2:$R$2345,7,)</f>
        <v>11834</v>
      </c>
      <c r="N928" s="64" t="str">
        <f>VLOOKUP(A928,'Hospitalisation Details'!$L$2:$R$2342,4,)</f>
        <v>tier - 3</v>
      </c>
      <c r="O928" s="64" t="str">
        <f>VLOOKUP(A928,'Hospitalisation Details'!$L$2:$R$2342,5,)</f>
        <v>tier - 3</v>
      </c>
      <c r="P928" s="64" t="str">
        <f>VLOOKUP(A928,'Hospitalisation Details'!$L$2:$R$2342,6,)</f>
        <v>R1013</v>
      </c>
      <c r="Q928" s="64">
        <f>VLOOKUP(A928,'Hospitalisation Details'!$L$2:$R$2342,3,)</f>
        <v>58</v>
      </c>
      <c r="R928" s="64">
        <f>VLOOKUP(A928,'Hospitalisation Details'!$L$2:$U$2342,10,)</f>
        <v>27</v>
      </c>
      <c r="S928" s="64" t="str">
        <f>VLOOKUP(A928,'Hospitalisation Details'!$L$2:$U$2342,8,)</f>
        <v>Jun</v>
      </c>
      <c r="T928" s="126">
        <f>VLOOKUP(A928,'Hospitalisation Details'!$L$2:$U$2342,9,)</f>
        <v>1964</v>
      </c>
    </row>
    <row r="929" spans="1:20" ht="15.5" x14ac:dyDescent="0.35">
      <c r="A929" s="124" t="s">
        <v>1443</v>
      </c>
      <c r="B929" s="64" t="str">
        <f>VLOOKUP(A929,'Medical Examinations'!$AS$1:$BC$2336,9,)</f>
        <v>Maria A.</v>
      </c>
      <c r="C929" s="64">
        <f>VLOOKUP(A929,'Medical Examinations'!$AS$1:$BC$2336,2,)</f>
        <v>23.18</v>
      </c>
      <c r="D929" s="64">
        <f>VLOOKUP(A929,'Medical Examinations'!$AS$1:$BC$2336,3,)</f>
        <v>8.31</v>
      </c>
      <c r="E929" s="64" t="str">
        <f>VLOOKUP(A929,'Medical Examinations'!$AS$1:$BC$2336,6,)</f>
        <v>No</v>
      </c>
      <c r="F929" s="64" t="str">
        <f>VLOOKUP(A929,'Medical Examinations'!$AS$1:$BC$2336,4,)</f>
        <v>No</v>
      </c>
      <c r="G929" s="64" t="str">
        <f>VLOOKUP(A929,'Medical Examinations'!$AS$1:$BC$2336,5,)</f>
        <v>No</v>
      </c>
      <c r="H929" s="64">
        <f>VLOOKUP(A929,'Medical Examinations'!$AS$1:$BC$2336,8,)</f>
        <v>0</v>
      </c>
      <c r="I929" s="64" t="str">
        <f>VLOOKUP(A929,'Medical Examinations'!$AS$1:$BC$2336,7,)</f>
        <v>No</v>
      </c>
      <c r="J929" s="64" t="str">
        <f>VLOOKUP(A929,'Medical Examinations'!$AS$1:$BC$2336,11,)</f>
        <v xml:space="preserve">Normal Weight 
</v>
      </c>
      <c r="K929" s="64" t="str">
        <f>VLOOKUP(A929,'Medical Examinations'!$AS$1:$BC$2336,10,)</f>
        <v>Diabetes</v>
      </c>
      <c r="L929" s="64" t="str">
        <f>VLOOKUP(A929,'Hospitalisation Details'!$L$2:$R$2342,2,)</f>
        <v>03-10-1965</v>
      </c>
      <c r="M929" s="65">
        <f>VLOOKUP(A929,'Hospitalisation Details'!$L$2:$R$2345,7,)</f>
        <v>11831</v>
      </c>
      <c r="N929" s="64" t="str">
        <f>VLOOKUP(A929,'Hospitalisation Details'!$L$2:$R$2342,4,)</f>
        <v>tier - 3</v>
      </c>
      <c r="O929" s="64" t="str">
        <f>VLOOKUP(A929,'Hospitalisation Details'!$L$2:$R$2342,5,)</f>
        <v>tier - 1</v>
      </c>
      <c r="P929" s="64" t="str">
        <f>VLOOKUP(A929,'Hospitalisation Details'!$L$2:$R$2342,6,)</f>
        <v>R1012</v>
      </c>
      <c r="Q929" s="64">
        <f>VLOOKUP(A929,'Hospitalisation Details'!$L$2:$R$2342,3,)</f>
        <v>57</v>
      </c>
      <c r="R929" s="64">
        <f>VLOOKUP(A929,'Hospitalisation Details'!$L$2:$U$2342,10,)</f>
        <v>3</v>
      </c>
      <c r="S929" s="64" t="str">
        <f>VLOOKUP(A929,'Hospitalisation Details'!$L$2:$U$2342,8,)</f>
        <v>Oct</v>
      </c>
      <c r="T929" s="126">
        <f>VLOOKUP(A929,'Hospitalisation Details'!$L$2:$U$2342,9,)</f>
        <v>1965</v>
      </c>
    </row>
    <row r="930" spans="1:20" ht="15.5" x14ac:dyDescent="0.35">
      <c r="A930" s="124" t="s">
        <v>1442</v>
      </c>
      <c r="B930" s="64" t="str">
        <f>VLOOKUP(A930,'Medical Examinations'!$AS$1:$BC$2336,9,)</f>
        <v>Lisa M</v>
      </c>
      <c r="C930" s="64">
        <f>VLOOKUP(A930,'Medical Examinations'!$AS$1:$BC$2336,2,)</f>
        <v>35.409999999999997</v>
      </c>
      <c r="D930" s="64">
        <f>VLOOKUP(A930,'Medical Examinations'!$AS$1:$BC$2336,3,)</f>
        <v>5.68</v>
      </c>
      <c r="E930" s="64" t="str">
        <f>VLOOKUP(A930,'Medical Examinations'!$AS$1:$BC$2336,6,)</f>
        <v>No</v>
      </c>
      <c r="F930" s="64" t="str">
        <f>VLOOKUP(A930,'Medical Examinations'!$AS$1:$BC$2336,4,)</f>
        <v>No</v>
      </c>
      <c r="G930" s="64" t="str">
        <f>VLOOKUP(A930,'Medical Examinations'!$AS$1:$BC$2336,5,)</f>
        <v>No</v>
      </c>
      <c r="H930" s="64">
        <f>VLOOKUP(A930,'Medical Examinations'!$AS$1:$BC$2336,8,)</f>
        <v>0</v>
      </c>
      <c r="I930" s="64" t="str">
        <f>VLOOKUP(A930,'Medical Examinations'!$AS$1:$BC$2336,7,)</f>
        <v>No</v>
      </c>
      <c r="J930" s="64" t="str">
        <f>VLOOKUP(A930,'Medical Examinations'!$AS$1:$BC$2336,11,)</f>
        <v>Obesity</v>
      </c>
      <c r="K930" s="64" t="str">
        <f>VLOOKUP(A930,'Medical Examinations'!$AS$1:$BC$2336,10,)</f>
        <v>Normal</v>
      </c>
      <c r="L930" s="64" t="str">
        <f>VLOOKUP(A930,'Hospitalisation Details'!$L$2:$R$2342,2,)</f>
        <v>20-11-1982</v>
      </c>
      <c r="M930" s="65">
        <f>VLOOKUP(A930,'Hospitalisation Details'!$L$2:$R$2345,7,)</f>
        <v>11773</v>
      </c>
      <c r="N930" s="64" t="str">
        <f>VLOOKUP(A930,'Hospitalisation Details'!$L$2:$R$2342,4,)</f>
        <v>tier - 3</v>
      </c>
      <c r="O930" s="64" t="str">
        <f>VLOOKUP(A930,'Hospitalisation Details'!$L$2:$R$2342,5,)</f>
        <v>tier - 3</v>
      </c>
      <c r="P930" s="64" t="str">
        <f>VLOOKUP(A930,'Hospitalisation Details'!$L$2:$R$2342,6,)</f>
        <v>R1026</v>
      </c>
      <c r="Q930" s="64">
        <f>VLOOKUP(A930,'Hospitalisation Details'!$L$2:$R$2342,3,)</f>
        <v>40</v>
      </c>
      <c r="R930" s="64">
        <f>VLOOKUP(A930,'Hospitalisation Details'!$L$2:$U$2342,10,)</f>
        <v>20</v>
      </c>
      <c r="S930" s="64" t="str">
        <f>VLOOKUP(A930,'Hospitalisation Details'!$L$2:$U$2342,8,)</f>
        <v>Nov</v>
      </c>
      <c r="T930" s="126">
        <f>VLOOKUP(A930,'Hospitalisation Details'!$L$2:$U$2342,9,)</f>
        <v>1982</v>
      </c>
    </row>
    <row r="931" spans="1:20" ht="15.5" x14ac:dyDescent="0.35">
      <c r="A931" s="124" t="s">
        <v>1441</v>
      </c>
      <c r="B931" s="64" t="str">
        <f>VLOOKUP(A931,'Medical Examinations'!$AS$1:$BC$2336,9,)</f>
        <v>Steve Jr.</v>
      </c>
      <c r="C931" s="64">
        <f>VLOOKUP(A931,'Medical Examinations'!$AS$1:$BC$2336,2,)</f>
        <v>32.11</v>
      </c>
      <c r="D931" s="64">
        <f>VLOOKUP(A931,'Medical Examinations'!$AS$1:$BC$2336,3,)</f>
        <v>4.75</v>
      </c>
      <c r="E931" s="64" t="str">
        <f>VLOOKUP(A931,'Medical Examinations'!$AS$1:$BC$2336,6,)</f>
        <v>Yes</v>
      </c>
      <c r="F931" s="64" t="str">
        <f>VLOOKUP(A931,'Medical Examinations'!$AS$1:$BC$2336,4,)</f>
        <v>No</v>
      </c>
      <c r="G931" s="64" t="str">
        <f>VLOOKUP(A931,'Medical Examinations'!$AS$1:$BC$2336,5,)</f>
        <v>No</v>
      </c>
      <c r="H931" s="64">
        <f>VLOOKUP(A931,'Medical Examinations'!$AS$1:$BC$2336,8,)</f>
        <v>2</v>
      </c>
      <c r="I931" s="64" t="str">
        <f>VLOOKUP(A931,'Medical Examinations'!$AS$1:$BC$2336,7,)</f>
        <v>No</v>
      </c>
      <c r="J931" s="64" t="str">
        <f>VLOOKUP(A931,'Medical Examinations'!$AS$1:$BC$2336,11,)</f>
        <v>Obesity</v>
      </c>
      <c r="K931" s="64" t="str">
        <f>VLOOKUP(A931,'Medical Examinations'!$AS$1:$BC$2336,10,)</f>
        <v>Normal</v>
      </c>
      <c r="L931" s="64" t="str">
        <f>VLOOKUP(A931,'Hospitalisation Details'!$L$2:$R$2342,2,)</f>
        <v>25-07-1966</v>
      </c>
      <c r="M931" s="65">
        <f>VLOOKUP(A931,'Hospitalisation Details'!$L$2:$R$2345,7,)</f>
        <v>11763</v>
      </c>
      <c r="N931" s="64" t="str">
        <f>VLOOKUP(A931,'Hospitalisation Details'!$L$2:$R$2342,4,)</f>
        <v>tier - 3</v>
      </c>
      <c r="O931" s="64" t="str">
        <f>VLOOKUP(A931,'Hospitalisation Details'!$L$2:$R$2342,5,)</f>
        <v>tier - 3</v>
      </c>
      <c r="P931" s="64" t="str">
        <f>VLOOKUP(A931,'Hospitalisation Details'!$L$2:$R$2342,6,)</f>
        <v>R1016</v>
      </c>
      <c r="Q931" s="64">
        <f>VLOOKUP(A931,'Hospitalisation Details'!$L$2:$R$2342,3,)</f>
        <v>56</v>
      </c>
      <c r="R931" s="64">
        <f>VLOOKUP(A931,'Hospitalisation Details'!$L$2:$U$2342,10,)</f>
        <v>25</v>
      </c>
      <c r="S931" s="64" t="str">
        <f>VLOOKUP(A931,'Hospitalisation Details'!$L$2:$U$2342,8,)</f>
        <v>Jul</v>
      </c>
      <c r="T931" s="126">
        <f>VLOOKUP(A931,'Hospitalisation Details'!$L$2:$U$2342,9,)</f>
        <v>1966</v>
      </c>
    </row>
    <row r="932" spans="1:20" ht="15.5" x14ac:dyDescent="0.35">
      <c r="A932" s="124" t="s">
        <v>1440</v>
      </c>
      <c r="B932" s="64" t="str">
        <f>VLOOKUP(A932,'Medical Examinations'!$AS$1:$BC$2336,9,)</f>
        <v>Tiffany</v>
      </c>
      <c r="C932" s="64">
        <f>VLOOKUP(A932,'Medical Examinations'!$AS$1:$BC$2336,2,)</f>
        <v>34.479999999999997</v>
      </c>
      <c r="D932" s="64">
        <f>VLOOKUP(A932,'Medical Examinations'!$AS$1:$BC$2336,3,)</f>
        <v>6.31</v>
      </c>
      <c r="E932" s="64" t="str">
        <f>VLOOKUP(A932,'Medical Examinations'!$AS$1:$BC$2336,6,)</f>
        <v>No</v>
      </c>
      <c r="F932" s="64" t="str">
        <f>VLOOKUP(A932,'Medical Examinations'!$AS$1:$BC$2336,4,)</f>
        <v>No</v>
      </c>
      <c r="G932" s="64" t="str">
        <f>VLOOKUP(A932,'Medical Examinations'!$AS$1:$BC$2336,5,)</f>
        <v>Yes</v>
      </c>
      <c r="H932" s="64">
        <f>VLOOKUP(A932,'Medical Examinations'!$AS$1:$BC$2336,8,)</f>
        <v>1</v>
      </c>
      <c r="I932" s="64" t="str">
        <f>VLOOKUP(A932,'Medical Examinations'!$AS$1:$BC$2336,7,)</f>
        <v>No</v>
      </c>
      <c r="J932" s="64" t="str">
        <f>VLOOKUP(A932,'Medical Examinations'!$AS$1:$BC$2336,11,)</f>
        <v>Obesity</v>
      </c>
      <c r="K932" s="64" t="str">
        <f>VLOOKUP(A932,'Medical Examinations'!$AS$1:$BC$2336,10,)</f>
        <v>Prediabetes</v>
      </c>
      <c r="L932" s="64" t="str">
        <f>VLOOKUP(A932,'Hospitalisation Details'!$L$2:$R$2342,2,)</f>
        <v>06-11-1979</v>
      </c>
      <c r="M932" s="65">
        <f>VLOOKUP(A932,'Hospitalisation Details'!$L$2:$R$2345,7,)</f>
        <v>11753</v>
      </c>
      <c r="N932" s="64" t="str">
        <f>VLOOKUP(A932,'Hospitalisation Details'!$L$2:$R$2342,4,)</f>
        <v>tier - 3</v>
      </c>
      <c r="O932" s="64" t="str">
        <f>VLOOKUP(A932,'Hospitalisation Details'!$L$2:$R$2342,5,)</f>
        <v>tier - 1</v>
      </c>
      <c r="P932" s="64" t="str">
        <f>VLOOKUP(A932,'Hospitalisation Details'!$L$2:$R$2342,6,)</f>
        <v>R1026</v>
      </c>
      <c r="Q932" s="64">
        <f>VLOOKUP(A932,'Hospitalisation Details'!$L$2:$R$2342,3,)</f>
        <v>43</v>
      </c>
      <c r="R932" s="64">
        <f>VLOOKUP(A932,'Hospitalisation Details'!$L$2:$U$2342,10,)</f>
        <v>6</v>
      </c>
      <c r="S932" s="64" t="str">
        <f>VLOOKUP(A932,'Hospitalisation Details'!$L$2:$U$2342,8,)</f>
        <v>Nov</v>
      </c>
      <c r="T932" s="126">
        <f>VLOOKUP(A932,'Hospitalisation Details'!$L$2:$U$2342,9,)</f>
        <v>1979</v>
      </c>
    </row>
    <row r="933" spans="1:20" ht="15.5" x14ac:dyDescent="0.35">
      <c r="A933" s="124" t="s">
        <v>1439</v>
      </c>
      <c r="B933" s="64" t="str">
        <f>VLOOKUP(A933,'Medical Examinations'!$AS$1:$BC$2336,9,)</f>
        <v>Greg</v>
      </c>
      <c r="C933" s="64">
        <f>VLOOKUP(A933,'Medical Examinations'!$AS$1:$BC$2336,2,)</f>
        <v>34.39</v>
      </c>
      <c r="D933" s="64">
        <f>VLOOKUP(A933,'Medical Examinations'!$AS$1:$BC$2336,3,)</f>
        <v>6.28</v>
      </c>
      <c r="E933" s="64" t="str">
        <f>VLOOKUP(A933,'Medical Examinations'!$AS$1:$BC$2336,6,)</f>
        <v>Yes</v>
      </c>
      <c r="F933" s="64" t="str">
        <f>VLOOKUP(A933,'Medical Examinations'!$AS$1:$BC$2336,4,)</f>
        <v>No</v>
      </c>
      <c r="G933" s="64" t="str">
        <f>VLOOKUP(A933,'Medical Examinations'!$AS$1:$BC$2336,5,)</f>
        <v>No</v>
      </c>
      <c r="H933" s="64">
        <f>VLOOKUP(A933,'Medical Examinations'!$AS$1:$BC$2336,8,)</f>
        <v>1</v>
      </c>
      <c r="I933" s="64" t="str">
        <f>VLOOKUP(A933,'Medical Examinations'!$AS$1:$BC$2336,7,)</f>
        <v>No</v>
      </c>
      <c r="J933" s="64" t="str">
        <f>VLOOKUP(A933,'Medical Examinations'!$AS$1:$BC$2336,11,)</f>
        <v>Obesity</v>
      </c>
      <c r="K933" s="64" t="str">
        <f>VLOOKUP(A933,'Medical Examinations'!$AS$1:$BC$2336,10,)</f>
        <v>Prediabetes</v>
      </c>
      <c r="L933" s="64" t="str">
        <f>VLOOKUP(A933,'Hospitalisation Details'!$L$2:$R$2342,2,)</f>
        <v>02-12-1964</v>
      </c>
      <c r="M933" s="65">
        <f>VLOOKUP(A933,'Hospitalisation Details'!$L$2:$R$2345,7,)</f>
        <v>11744</v>
      </c>
      <c r="N933" s="64" t="str">
        <f>VLOOKUP(A933,'Hospitalisation Details'!$L$2:$R$2342,4,)</f>
        <v>tier - 3</v>
      </c>
      <c r="O933" s="64" t="str">
        <f>VLOOKUP(A933,'Hospitalisation Details'!$L$2:$R$2342,5,)</f>
        <v>tier - 1</v>
      </c>
      <c r="P933" s="64" t="str">
        <f>VLOOKUP(A933,'Hospitalisation Details'!$L$2:$R$2342,6,)</f>
        <v>R1012</v>
      </c>
      <c r="Q933" s="64">
        <f>VLOOKUP(A933,'Hospitalisation Details'!$L$2:$R$2342,3,)</f>
        <v>58</v>
      </c>
      <c r="R933" s="64">
        <f>VLOOKUP(A933,'Hospitalisation Details'!$L$2:$U$2342,10,)</f>
        <v>2</v>
      </c>
      <c r="S933" s="64" t="str">
        <f>VLOOKUP(A933,'Hospitalisation Details'!$L$2:$U$2342,8,)</f>
        <v>Dec</v>
      </c>
      <c r="T933" s="126">
        <f>VLOOKUP(A933,'Hospitalisation Details'!$L$2:$U$2342,9,)</f>
        <v>1964</v>
      </c>
    </row>
    <row r="934" spans="1:20" ht="15.5" x14ac:dyDescent="0.35">
      <c r="A934" s="124" t="s">
        <v>1438</v>
      </c>
      <c r="B934" s="64" t="str">
        <f>VLOOKUP(A934,'Medical Examinations'!$AS$1:$BC$2336,9,)</f>
        <v>Dale</v>
      </c>
      <c r="C934" s="64">
        <f>VLOOKUP(A934,'Medical Examinations'!$AS$1:$BC$2336,2,)</f>
        <v>26.4</v>
      </c>
      <c r="D934" s="64">
        <f>VLOOKUP(A934,'Medical Examinations'!$AS$1:$BC$2336,3,)</f>
        <v>9.2899999999999991</v>
      </c>
      <c r="E934" s="64" t="str">
        <f>VLOOKUP(A934,'Medical Examinations'!$AS$1:$BC$2336,6,)</f>
        <v>Yes</v>
      </c>
      <c r="F934" s="64" t="str">
        <f>VLOOKUP(A934,'Medical Examinations'!$AS$1:$BC$2336,4,)</f>
        <v>No</v>
      </c>
      <c r="G934" s="64" t="str">
        <f>VLOOKUP(A934,'Medical Examinations'!$AS$1:$BC$2336,5,)</f>
        <v>Yes</v>
      </c>
      <c r="H934" s="64">
        <f>VLOOKUP(A934,'Medical Examinations'!$AS$1:$BC$2336,8,)</f>
        <v>1</v>
      </c>
      <c r="I934" s="64" t="str">
        <f>VLOOKUP(A934,'Medical Examinations'!$AS$1:$BC$2336,7,)</f>
        <v>No</v>
      </c>
      <c r="J934" s="64" t="str">
        <f>VLOOKUP(A934,'Medical Examinations'!$AS$1:$BC$2336,11,)</f>
        <v>Over weight</v>
      </c>
      <c r="K934" s="64" t="str">
        <f>VLOOKUP(A934,'Medical Examinations'!$AS$1:$BC$2336,10,)</f>
        <v>Diabetes</v>
      </c>
      <c r="L934" s="64" t="str">
        <f>VLOOKUP(A934,'Hospitalisation Details'!$L$2:$R$2342,2,)</f>
        <v>09-06-1963</v>
      </c>
      <c r="M934" s="65">
        <f>VLOOKUP(A934,'Hospitalisation Details'!$L$2:$R$2345,7,)</f>
        <v>11743</v>
      </c>
      <c r="N934" s="64" t="str">
        <f>VLOOKUP(A934,'Hospitalisation Details'!$L$2:$R$2342,4,)</f>
        <v>tier - 3</v>
      </c>
      <c r="O934" s="64" t="str">
        <f>VLOOKUP(A934,'Hospitalisation Details'!$L$2:$R$2342,5,)</f>
        <v>tier - 3</v>
      </c>
      <c r="P934" s="64" t="str">
        <f>VLOOKUP(A934,'Hospitalisation Details'!$L$2:$R$2342,6,)</f>
        <v>R1013</v>
      </c>
      <c r="Q934" s="64">
        <f>VLOOKUP(A934,'Hospitalisation Details'!$L$2:$R$2342,3,)</f>
        <v>59</v>
      </c>
      <c r="R934" s="64">
        <f>VLOOKUP(A934,'Hospitalisation Details'!$L$2:$U$2342,10,)</f>
        <v>9</v>
      </c>
      <c r="S934" s="64" t="str">
        <f>VLOOKUP(A934,'Hospitalisation Details'!$L$2:$U$2342,8,)</f>
        <v>Jun</v>
      </c>
      <c r="T934" s="126">
        <f>VLOOKUP(A934,'Hospitalisation Details'!$L$2:$U$2342,9,)</f>
        <v>1963</v>
      </c>
    </row>
    <row r="935" spans="1:20" ht="15.5" x14ac:dyDescent="0.35">
      <c r="A935" s="124" t="s">
        <v>1437</v>
      </c>
      <c r="B935" s="64" t="str">
        <f>VLOOKUP(A935,'Medical Examinations'!$AS$1:$BC$2336,9,)</f>
        <v>Brittany A.</v>
      </c>
      <c r="C935" s="64">
        <f>VLOOKUP(A935,'Medical Examinations'!$AS$1:$BC$2336,2,)</f>
        <v>28.1</v>
      </c>
      <c r="D935" s="64">
        <f>VLOOKUP(A935,'Medical Examinations'!$AS$1:$BC$2336,3,)</f>
        <v>5.79</v>
      </c>
      <c r="E935" s="64" t="str">
        <f>VLOOKUP(A935,'Medical Examinations'!$AS$1:$BC$2336,6,)</f>
        <v>Yes</v>
      </c>
      <c r="F935" s="64" t="str">
        <f>VLOOKUP(A935,'Medical Examinations'!$AS$1:$BC$2336,4,)</f>
        <v>No</v>
      </c>
      <c r="G935" s="64" t="str">
        <f>VLOOKUP(A935,'Medical Examinations'!$AS$1:$BC$2336,5,)</f>
        <v>Yes</v>
      </c>
      <c r="H935" s="64">
        <f>VLOOKUP(A935,'Medical Examinations'!$AS$1:$BC$2336,8,)</f>
        <v>1</v>
      </c>
      <c r="I935" s="64" t="str">
        <f>VLOOKUP(A935,'Medical Examinations'!$AS$1:$BC$2336,7,)</f>
        <v>No</v>
      </c>
      <c r="J935" s="64" t="str">
        <f>VLOOKUP(A935,'Medical Examinations'!$AS$1:$BC$2336,11,)</f>
        <v>Over weight</v>
      </c>
      <c r="K935" s="64" t="str">
        <f>VLOOKUP(A935,'Medical Examinations'!$AS$1:$BC$2336,10,)</f>
        <v>Prediabetes</v>
      </c>
      <c r="L935" s="64" t="str">
        <f>VLOOKUP(A935,'Hospitalisation Details'!$L$2:$R$2342,2,)</f>
        <v>12-11-1969</v>
      </c>
      <c r="M935" s="65">
        <f>VLOOKUP(A935,'Hospitalisation Details'!$L$2:$R$2345,7,)</f>
        <v>11742</v>
      </c>
      <c r="N935" s="64" t="str">
        <f>VLOOKUP(A935,'Hospitalisation Details'!$L$2:$R$2342,4,)</f>
        <v>tier - 3</v>
      </c>
      <c r="O935" s="64" t="str">
        <f>VLOOKUP(A935,'Hospitalisation Details'!$L$2:$R$2342,5,)</f>
        <v>tier - 1</v>
      </c>
      <c r="P935" s="64" t="str">
        <f>VLOOKUP(A935,'Hospitalisation Details'!$L$2:$R$2342,6,)</f>
        <v>R1011</v>
      </c>
      <c r="Q935" s="64">
        <f>VLOOKUP(A935,'Hospitalisation Details'!$L$2:$R$2342,3,)</f>
        <v>53</v>
      </c>
      <c r="R935" s="64">
        <f>VLOOKUP(A935,'Hospitalisation Details'!$L$2:$U$2342,10,)</f>
        <v>12</v>
      </c>
      <c r="S935" s="64" t="str">
        <f>VLOOKUP(A935,'Hospitalisation Details'!$L$2:$U$2342,8,)</f>
        <v>Nov</v>
      </c>
      <c r="T935" s="126">
        <f>VLOOKUP(A935,'Hospitalisation Details'!$L$2:$U$2342,9,)</f>
        <v>1969</v>
      </c>
    </row>
    <row r="936" spans="1:20" ht="15.5" x14ac:dyDescent="0.35">
      <c r="A936" s="124" t="s">
        <v>1436</v>
      </c>
      <c r="B936" s="64" t="str">
        <f>VLOOKUP(A936,'Medical Examinations'!$AS$1:$BC$2336,9,)</f>
        <v>Robert S</v>
      </c>
      <c r="C936" s="64">
        <f>VLOOKUP(A936,'Medical Examinations'!$AS$1:$BC$2336,2,)</f>
        <v>27</v>
      </c>
      <c r="D936" s="64">
        <f>VLOOKUP(A936,'Medical Examinations'!$AS$1:$BC$2336,3,)</f>
        <v>4.54</v>
      </c>
      <c r="E936" s="64" t="str">
        <f>VLOOKUP(A936,'Medical Examinations'!$AS$1:$BC$2336,6,)</f>
        <v>Yes</v>
      </c>
      <c r="F936" s="64" t="str">
        <f>VLOOKUP(A936,'Medical Examinations'!$AS$1:$BC$2336,4,)</f>
        <v>No</v>
      </c>
      <c r="G936" s="64" t="str">
        <f>VLOOKUP(A936,'Medical Examinations'!$AS$1:$BC$2336,5,)</f>
        <v>No</v>
      </c>
      <c r="H936" s="64">
        <f>VLOOKUP(A936,'Medical Examinations'!$AS$1:$BC$2336,8,)</f>
        <v>1</v>
      </c>
      <c r="I936" s="64" t="str">
        <f>VLOOKUP(A936,'Medical Examinations'!$AS$1:$BC$2336,7,)</f>
        <v>No</v>
      </c>
      <c r="J936" s="64" t="str">
        <f>VLOOKUP(A936,'Medical Examinations'!$AS$1:$BC$2336,11,)</f>
        <v>Over weight</v>
      </c>
      <c r="K936" s="64" t="str">
        <f>VLOOKUP(A936,'Medical Examinations'!$AS$1:$BC$2336,10,)</f>
        <v>Normal</v>
      </c>
      <c r="L936" s="64" t="str">
        <f>VLOOKUP(A936,'Hospitalisation Details'!$L$2:$R$2342,2,)</f>
        <v>05-09-1988</v>
      </c>
      <c r="M936" s="65">
        <f>VLOOKUP(A936,'Hospitalisation Details'!$L$2:$R$2345,7,)</f>
        <v>11738</v>
      </c>
      <c r="N936" s="64" t="str">
        <f>VLOOKUP(A936,'Hospitalisation Details'!$L$2:$R$2342,4,)</f>
        <v>tier - 3</v>
      </c>
      <c r="O936" s="64" t="str">
        <f>VLOOKUP(A936,'Hospitalisation Details'!$L$2:$R$2342,5,)</f>
        <v>tier - 1</v>
      </c>
      <c r="P936" s="64" t="str">
        <f>VLOOKUP(A936,'Hospitalisation Details'!$L$2:$R$2342,6,)</f>
        <v>R1011</v>
      </c>
      <c r="Q936" s="64">
        <f>VLOOKUP(A936,'Hospitalisation Details'!$L$2:$R$2342,3,)</f>
        <v>34</v>
      </c>
      <c r="R936" s="64">
        <f>VLOOKUP(A936,'Hospitalisation Details'!$L$2:$U$2342,10,)</f>
        <v>5</v>
      </c>
      <c r="S936" s="64" t="str">
        <f>VLOOKUP(A936,'Hospitalisation Details'!$L$2:$U$2342,8,)</f>
        <v>Sep</v>
      </c>
      <c r="T936" s="126">
        <f>VLOOKUP(A936,'Hospitalisation Details'!$L$2:$U$2342,9,)</f>
        <v>1988</v>
      </c>
    </row>
    <row r="937" spans="1:20" ht="15.5" x14ac:dyDescent="0.35">
      <c r="A937" s="124" t="s">
        <v>1435</v>
      </c>
      <c r="B937" s="64" t="str">
        <f>VLOOKUP(A937,'Medical Examinations'!$AS$1:$BC$2336,9,)</f>
        <v>Cameron</v>
      </c>
      <c r="C937" s="64">
        <f>VLOOKUP(A937,'Medical Examinations'!$AS$1:$BC$2336,2,)</f>
        <v>28.594999999999999</v>
      </c>
      <c r="D937" s="64">
        <f>VLOOKUP(A937,'Medical Examinations'!$AS$1:$BC$2336,3,)</f>
        <v>4.68</v>
      </c>
      <c r="E937" s="64" t="str">
        <f>VLOOKUP(A937,'Medical Examinations'!$AS$1:$BC$2336,6,)</f>
        <v>Yes</v>
      </c>
      <c r="F937" s="64" t="str">
        <f>VLOOKUP(A937,'Medical Examinations'!$AS$1:$BC$2336,4,)</f>
        <v>No</v>
      </c>
      <c r="G937" s="64" t="str">
        <f>VLOOKUP(A937,'Medical Examinations'!$AS$1:$BC$2336,5,)</f>
        <v>No</v>
      </c>
      <c r="H937" s="64">
        <f>VLOOKUP(A937,'Medical Examinations'!$AS$1:$BC$2336,8,)</f>
        <v>1</v>
      </c>
      <c r="I937" s="64" t="str">
        <f>VLOOKUP(A937,'Medical Examinations'!$AS$1:$BC$2336,7,)</f>
        <v>No</v>
      </c>
      <c r="J937" s="64" t="str">
        <f>VLOOKUP(A937,'Medical Examinations'!$AS$1:$BC$2336,11,)</f>
        <v>Over weight</v>
      </c>
      <c r="K937" s="64" t="str">
        <f>VLOOKUP(A937,'Medical Examinations'!$AS$1:$BC$2336,10,)</f>
        <v>Normal</v>
      </c>
      <c r="L937" s="64" t="str">
        <f>VLOOKUP(A937,'Hospitalisation Details'!$L$2:$R$2342,2,)</f>
        <v>09-11-1964</v>
      </c>
      <c r="M937" s="65">
        <f>VLOOKUP(A937,'Hospitalisation Details'!$L$2:$R$2345,7,)</f>
        <v>11736</v>
      </c>
      <c r="N937" s="64" t="str">
        <f>VLOOKUP(A937,'Hospitalisation Details'!$L$2:$R$2342,4,)</f>
        <v>tier - 3</v>
      </c>
      <c r="O937" s="64" t="str">
        <f>VLOOKUP(A937,'Hospitalisation Details'!$L$2:$R$2342,5,)</f>
        <v>tier - 1</v>
      </c>
      <c r="P937" s="64" t="str">
        <f>VLOOKUP(A937,'Hospitalisation Details'!$L$2:$R$2342,6,)</f>
        <v>R1012</v>
      </c>
      <c r="Q937" s="64">
        <f>VLOOKUP(A937,'Hospitalisation Details'!$L$2:$R$2342,3,)</f>
        <v>58</v>
      </c>
      <c r="R937" s="64">
        <f>VLOOKUP(A937,'Hospitalisation Details'!$L$2:$U$2342,10,)</f>
        <v>9</v>
      </c>
      <c r="S937" s="64" t="str">
        <f>VLOOKUP(A937,'Hospitalisation Details'!$L$2:$U$2342,8,)</f>
        <v>Nov</v>
      </c>
      <c r="T937" s="126">
        <f>VLOOKUP(A937,'Hospitalisation Details'!$L$2:$U$2342,9,)</f>
        <v>1964</v>
      </c>
    </row>
    <row r="938" spans="1:20" ht="15.5" x14ac:dyDescent="0.35">
      <c r="A938" s="124" t="s">
        <v>1434</v>
      </c>
      <c r="B938" s="64" t="str">
        <f>VLOOKUP(A938,'Medical Examinations'!$AS$1:$BC$2336,9,)</f>
        <v>Ulrike</v>
      </c>
      <c r="C938" s="64">
        <f>VLOOKUP(A938,'Medical Examinations'!$AS$1:$BC$2336,2,)</f>
        <v>36.799999999999997</v>
      </c>
      <c r="D938" s="64">
        <f>VLOOKUP(A938,'Medical Examinations'!$AS$1:$BC$2336,3,)</f>
        <v>5.88</v>
      </c>
      <c r="E938" s="64" t="str">
        <f>VLOOKUP(A938,'Medical Examinations'!$AS$1:$BC$2336,6,)</f>
        <v>No</v>
      </c>
      <c r="F938" s="64" t="str">
        <f>VLOOKUP(A938,'Medical Examinations'!$AS$1:$BC$2336,4,)</f>
        <v>No</v>
      </c>
      <c r="G938" s="64" t="str">
        <f>VLOOKUP(A938,'Medical Examinations'!$AS$1:$BC$2336,5,)</f>
        <v>No</v>
      </c>
      <c r="H938" s="64">
        <f>VLOOKUP(A938,'Medical Examinations'!$AS$1:$BC$2336,8,)</f>
        <v>1</v>
      </c>
      <c r="I938" s="64" t="str">
        <f>VLOOKUP(A938,'Medical Examinations'!$AS$1:$BC$2336,7,)</f>
        <v>No</v>
      </c>
      <c r="J938" s="64" t="str">
        <f>VLOOKUP(A938,'Medical Examinations'!$AS$1:$BC$2336,11,)</f>
        <v>Obesity</v>
      </c>
      <c r="K938" s="64" t="str">
        <f>VLOOKUP(A938,'Medical Examinations'!$AS$1:$BC$2336,10,)</f>
        <v>Prediabetes</v>
      </c>
      <c r="L938" s="64" t="str">
        <f>VLOOKUP(A938,'Hospitalisation Details'!$L$2:$R$2342,2,)</f>
        <v>26-11-1984</v>
      </c>
      <c r="M938" s="65">
        <f>VLOOKUP(A938,'Hospitalisation Details'!$L$2:$R$2345,7,)</f>
        <v>11731</v>
      </c>
      <c r="N938" s="64" t="str">
        <f>VLOOKUP(A938,'Hospitalisation Details'!$L$2:$R$2342,4,)</f>
        <v>tier - 3</v>
      </c>
      <c r="O938" s="64" t="str">
        <f>VLOOKUP(A938,'Hospitalisation Details'!$L$2:$R$2342,5,)</f>
        <v>tier - 3</v>
      </c>
      <c r="P938" s="64" t="str">
        <f>VLOOKUP(A938,'Hospitalisation Details'!$L$2:$R$2342,6,)</f>
        <v>R1026</v>
      </c>
      <c r="Q938" s="64">
        <f>VLOOKUP(A938,'Hospitalisation Details'!$L$2:$R$2342,3,)</f>
        <v>38</v>
      </c>
      <c r="R938" s="64">
        <f>VLOOKUP(A938,'Hospitalisation Details'!$L$2:$U$2342,10,)</f>
        <v>26</v>
      </c>
      <c r="S938" s="64" t="str">
        <f>VLOOKUP(A938,'Hospitalisation Details'!$L$2:$U$2342,8,)</f>
        <v>Nov</v>
      </c>
      <c r="T938" s="126">
        <f>VLOOKUP(A938,'Hospitalisation Details'!$L$2:$U$2342,9,)</f>
        <v>1984</v>
      </c>
    </row>
    <row r="939" spans="1:20" ht="15.5" x14ac:dyDescent="0.35">
      <c r="A939" s="124" t="s">
        <v>1433</v>
      </c>
      <c r="B939" s="64" t="str">
        <f>VLOOKUP(A939,'Medical Examinations'!$AS$1:$BC$2336,9,)</f>
        <v>Katlyn A.</v>
      </c>
      <c r="C939" s="64">
        <f>VLOOKUP(A939,'Medical Examinations'!$AS$1:$BC$2336,2,)</f>
        <v>23.75</v>
      </c>
      <c r="D939" s="64">
        <f>VLOOKUP(A939,'Medical Examinations'!$AS$1:$BC$2336,3,)</f>
        <v>5.42</v>
      </c>
      <c r="E939" s="64" t="str">
        <f>VLOOKUP(A939,'Medical Examinations'!$AS$1:$BC$2336,6,)</f>
        <v>Yes</v>
      </c>
      <c r="F939" s="64" t="str">
        <f>VLOOKUP(A939,'Medical Examinations'!$AS$1:$BC$2336,4,)</f>
        <v>No</v>
      </c>
      <c r="G939" s="64" t="str">
        <f>VLOOKUP(A939,'Medical Examinations'!$AS$1:$BC$2336,5,)</f>
        <v>Yes</v>
      </c>
      <c r="H939" s="64">
        <f>VLOOKUP(A939,'Medical Examinations'!$AS$1:$BC$2336,8,)</f>
        <v>1</v>
      </c>
      <c r="I939" s="64" t="str">
        <f>VLOOKUP(A939,'Medical Examinations'!$AS$1:$BC$2336,7,)</f>
        <v>No</v>
      </c>
      <c r="J939" s="64" t="str">
        <f>VLOOKUP(A939,'Medical Examinations'!$AS$1:$BC$2336,11,)</f>
        <v xml:space="preserve">Normal Weight 
</v>
      </c>
      <c r="K939" s="64" t="str">
        <f>VLOOKUP(A939,'Medical Examinations'!$AS$1:$BC$2336,10,)</f>
        <v>Normal</v>
      </c>
      <c r="L939" s="64" t="str">
        <f>VLOOKUP(A939,'Hospitalisation Details'!$L$2:$R$2342,2,)</f>
        <v>12-10-1969</v>
      </c>
      <c r="M939" s="65">
        <f>VLOOKUP(A939,'Hospitalisation Details'!$L$2:$R$2345,7,)</f>
        <v>11730</v>
      </c>
      <c r="N939" s="64" t="str">
        <f>VLOOKUP(A939,'Hospitalisation Details'!$L$2:$R$2342,4,)</f>
        <v>tier - 3</v>
      </c>
      <c r="O939" s="64" t="str">
        <f>VLOOKUP(A939,'Hospitalisation Details'!$L$2:$R$2342,5,)</f>
        <v>tier - 1</v>
      </c>
      <c r="P939" s="64" t="str">
        <f>VLOOKUP(A939,'Hospitalisation Details'!$L$2:$R$2342,6,)</f>
        <v>R1024</v>
      </c>
      <c r="Q939" s="64">
        <f>VLOOKUP(A939,'Hospitalisation Details'!$L$2:$R$2342,3,)</f>
        <v>53</v>
      </c>
      <c r="R939" s="64">
        <f>VLOOKUP(A939,'Hospitalisation Details'!$L$2:$U$2342,10,)</f>
        <v>12</v>
      </c>
      <c r="S939" s="64" t="str">
        <f>VLOOKUP(A939,'Hospitalisation Details'!$L$2:$U$2342,8,)</f>
        <v>Oct</v>
      </c>
      <c r="T939" s="126">
        <f>VLOOKUP(A939,'Hospitalisation Details'!$L$2:$U$2342,9,)</f>
        <v>1969</v>
      </c>
    </row>
    <row r="940" spans="1:20" ht="15.5" x14ac:dyDescent="0.35">
      <c r="A940" s="124" t="s">
        <v>1432</v>
      </c>
      <c r="B940" s="64" t="str">
        <f>VLOOKUP(A940,'Medical Examinations'!$AS$1:$BC$2336,9,)</f>
        <v>Morgan B.</v>
      </c>
      <c r="C940" s="64">
        <f>VLOOKUP(A940,'Medical Examinations'!$AS$1:$BC$2336,2,)</f>
        <v>35.619999999999997</v>
      </c>
      <c r="D940" s="64">
        <f>VLOOKUP(A940,'Medical Examinations'!$AS$1:$BC$2336,3,)</f>
        <v>4.16</v>
      </c>
      <c r="E940" s="64" t="str">
        <f>VLOOKUP(A940,'Medical Examinations'!$AS$1:$BC$2336,6,)</f>
        <v>No</v>
      </c>
      <c r="F940" s="64" t="str">
        <f>VLOOKUP(A940,'Medical Examinations'!$AS$1:$BC$2336,4,)</f>
        <v>No</v>
      </c>
      <c r="G940" s="64" t="str">
        <f>VLOOKUP(A940,'Medical Examinations'!$AS$1:$BC$2336,5,)</f>
        <v>No</v>
      </c>
      <c r="H940" s="64">
        <f>VLOOKUP(A940,'Medical Examinations'!$AS$1:$BC$2336,8,)</f>
        <v>0</v>
      </c>
      <c r="I940" s="64" t="str">
        <f>VLOOKUP(A940,'Medical Examinations'!$AS$1:$BC$2336,7,)</f>
        <v>No</v>
      </c>
      <c r="J940" s="64" t="str">
        <f>VLOOKUP(A940,'Medical Examinations'!$AS$1:$BC$2336,11,)</f>
        <v>Obesity</v>
      </c>
      <c r="K940" s="64" t="str">
        <f>VLOOKUP(A940,'Medical Examinations'!$AS$1:$BC$2336,10,)</f>
        <v>Normal</v>
      </c>
      <c r="L940" s="64" t="str">
        <f>VLOOKUP(A940,'Hospitalisation Details'!$L$2:$R$2342,2,)</f>
        <v>21-10-1982</v>
      </c>
      <c r="M940" s="65">
        <f>VLOOKUP(A940,'Hospitalisation Details'!$L$2:$R$2345,7,)</f>
        <v>11713</v>
      </c>
      <c r="N940" s="64" t="str">
        <f>VLOOKUP(A940,'Hospitalisation Details'!$L$2:$R$2342,4,)</f>
        <v>tier - 3</v>
      </c>
      <c r="O940" s="64" t="str">
        <f>VLOOKUP(A940,'Hospitalisation Details'!$L$2:$R$2342,5,)</f>
        <v>tier - 2</v>
      </c>
      <c r="P940" s="64" t="str">
        <f>VLOOKUP(A940,'Hospitalisation Details'!$L$2:$R$2342,6,)</f>
        <v>R1021</v>
      </c>
      <c r="Q940" s="64">
        <f>VLOOKUP(A940,'Hospitalisation Details'!$L$2:$R$2342,3,)</f>
        <v>40</v>
      </c>
      <c r="R940" s="64">
        <f>VLOOKUP(A940,'Hospitalisation Details'!$L$2:$U$2342,10,)</f>
        <v>21</v>
      </c>
      <c r="S940" s="64" t="str">
        <f>VLOOKUP(A940,'Hospitalisation Details'!$L$2:$U$2342,8,)</f>
        <v>Oct</v>
      </c>
      <c r="T940" s="126">
        <f>VLOOKUP(A940,'Hospitalisation Details'!$L$2:$U$2342,9,)</f>
        <v>1982</v>
      </c>
    </row>
    <row r="941" spans="1:20" ht="15.5" x14ac:dyDescent="0.35">
      <c r="A941" s="124" t="s">
        <v>1431</v>
      </c>
      <c r="B941" s="64" t="str">
        <f>VLOOKUP(A941,'Medical Examinations'!$AS$1:$BC$2336,9,)</f>
        <v>Peter</v>
      </c>
      <c r="C941" s="64">
        <f>VLOOKUP(A941,'Medical Examinations'!$AS$1:$BC$2336,2,)</f>
        <v>30.69</v>
      </c>
      <c r="D941" s="64">
        <f>VLOOKUP(A941,'Medical Examinations'!$AS$1:$BC$2336,3,)</f>
        <v>7.05</v>
      </c>
      <c r="E941" s="64" t="str">
        <f>VLOOKUP(A941,'Medical Examinations'!$AS$1:$BC$2336,6,)</f>
        <v>Yes</v>
      </c>
      <c r="F941" s="64" t="str">
        <f>VLOOKUP(A941,'Medical Examinations'!$AS$1:$BC$2336,4,)</f>
        <v>No</v>
      </c>
      <c r="G941" s="64" t="str">
        <f>VLOOKUP(A941,'Medical Examinations'!$AS$1:$BC$2336,5,)</f>
        <v>No</v>
      </c>
      <c r="H941" s="64">
        <f>VLOOKUP(A941,'Medical Examinations'!$AS$1:$BC$2336,8,)</f>
        <v>2</v>
      </c>
      <c r="I941" s="64" t="str">
        <f>VLOOKUP(A941,'Medical Examinations'!$AS$1:$BC$2336,7,)</f>
        <v>No</v>
      </c>
      <c r="J941" s="64" t="str">
        <f>VLOOKUP(A941,'Medical Examinations'!$AS$1:$BC$2336,11,)</f>
        <v>Obesity</v>
      </c>
      <c r="K941" s="64" t="str">
        <f>VLOOKUP(A941,'Medical Examinations'!$AS$1:$BC$2336,10,)</f>
        <v>Diabetes</v>
      </c>
      <c r="L941" s="64" t="str">
        <f>VLOOKUP(A941,'Hospitalisation Details'!$L$2:$R$2342,2,)</f>
        <v>01-12-1970</v>
      </c>
      <c r="M941" s="65">
        <f>VLOOKUP(A941,'Hospitalisation Details'!$L$2:$R$2345,7,)</f>
        <v>11697</v>
      </c>
      <c r="N941" s="64" t="str">
        <f>VLOOKUP(A941,'Hospitalisation Details'!$L$2:$R$2342,4,)</f>
        <v>tier - 3</v>
      </c>
      <c r="O941" s="64" t="str">
        <f>VLOOKUP(A941,'Hospitalisation Details'!$L$2:$R$2342,5,)</f>
        <v>tier - 1</v>
      </c>
      <c r="P941" s="64" t="str">
        <f>VLOOKUP(A941,'Hospitalisation Details'!$L$2:$R$2342,6,)</f>
        <v>R1021</v>
      </c>
      <c r="Q941" s="64">
        <f>VLOOKUP(A941,'Hospitalisation Details'!$L$2:$R$2342,3,)</f>
        <v>52</v>
      </c>
      <c r="R941" s="64">
        <f>VLOOKUP(A941,'Hospitalisation Details'!$L$2:$U$2342,10,)</f>
        <v>1</v>
      </c>
      <c r="S941" s="64" t="str">
        <f>VLOOKUP(A941,'Hospitalisation Details'!$L$2:$U$2342,8,)</f>
        <v>Dec</v>
      </c>
      <c r="T941" s="126">
        <f>VLOOKUP(A941,'Hospitalisation Details'!$L$2:$U$2342,9,)</f>
        <v>1970</v>
      </c>
    </row>
    <row r="942" spans="1:20" ht="15.5" x14ac:dyDescent="0.35">
      <c r="A942" s="124" t="s">
        <v>1430</v>
      </c>
      <c r="B942" s="64" t="str">
        <f>VLOOKUP(A942,'Medical Examinations'!$AS$1:$BC$2336,9,)</f>
        <v>Chandler</v>
      </c>
      <c r="C942" s="64">
        <f>VLOOKUP(A942,'Medical Examinations'!$AS$1:$BC$2336,2,)</f>
        <v>35.799999999999997</v>
      </c>
      <c r="D942" s="64">
        <f>VLOOKUP(A942,'Medical Examinations'!$AS$1:$BC$2336,3,)</f>
        <v>5.63</v>
      </c>
      <c r="E942" s="64" t="str">
        <f>VLOOKUP(A942,'Medical Examinations'!$AS$1:$BC$2336,6,)</f>
        <v>Yes</v>
      </c>
      <c r="F942" s="64" t="str">
        <f>VLOOKUP(A942,'Medical Examinations'!$AS$1:$BC$2336,4,)</f>
        <v>No</v>
      </c>
      <c r="G942" s="64" t="str">
        <f>VLOOKUP(A942,'Medical Examinations'!$AS$1:$BC$2336,5,)</f>
        <v>No</v>
      </c>
      <c r="H942" s="64">
        <f>VLOOKUP(A942,'Medical Examinations'!$AS$1:$BC$2336,8,)</f>
        <v>2</v>
      </c>
      <c r="I942" s="64" t="str">
        <f>VLOOKUP(A942,'Medical Examinations'!$AS$1:$BC$2336,7,)</f>
        <v>No</v>
      </c>
      <c r="J942" s="64" t="str">
        <f>VLOOKUP(A942,'Medical Examinations'!$AS$1:$BC$2336,11,)</f>
        <v>Obesity</v>
      </c>
      <c r="K942" s="64" t="str">
        <f>VLOOKUP(A942,'Medical Examinations'!$AS$1:$BC$2336,10,)</f>
        <v>Normal</v>
      </c>
      <c r="L942" s="64" t="str">
        <f>VLOOKUP(A942,'Hospitalisation Details'!$L$2:$R$2342,2,)</f>
        <v>09-11-1966</v>
      </c>
      <c r="M942" s="65">
        <f>VLOOKUP(A942,'Hospitalisation Details'!$L$2:$R$2345,7,)</f>
        <v>11674</v>
      </c>
      <c r="N942" s="64" t="str">
        <f>VLOOKUP(A942,'Hospitalisation Details'!$L$2:$R$2342,4,)</f>
        <v>tier - 3</v>
      </c>
      <c r="O942" s="64" t="str">
        <f>VLOOKUP(A942,'Hospitalisation Details'!$L$2:$R$2342,5,)</f>
        <v>tier - 1</v>
      </c>
      <c r="P942" s="64" t="str">
        <f>VLOOKUP(A942,'Hospitalisation Details'!$L$2:$R$2342,6,)</f>
        <v>R1011</v>
      </c>
      <c r="Q942" s="64">
        <f>VLOOKUP(A942,'Hospitalisation Details'!$L$2:$R$2342,3,)</f>
        <v>56</v>
      </c>
      <c r="R942" s="64">
        <f>VLOOKUP(A942,'Hospitalisation Details'!$L$2:$U$2342,10,)</f>
        <v>9</v>
      </c>
      <c r="S942" s="64" t="str">
        <f>VLOOKUP(A942,'Hospitalisation Details'!$L$2:$U$2342,8,)</f>
        <v>Nov</v>
      </c>
      <c r="T942" s="126">
        <f>VLOOKUP(A942,'Hospitalisation Details'!$L$2:$U$2342,9,)</f>
        <v>1966</v>
      </c>
    </row>
    <row r="943" spans="1:20" ht="15.5" x14ac:dyDescent="0.35">
      <c r="A943" s="124" t="s">
        <v>1429</v>
      </c>
      <c r="B943" s="64" t="str">
        <f>VLOOKUP(A943,'Medical Examinations'!$AS$1:$BC$2336,9,)</f>
        <v>Silvana M.</v>
      </c>
      <c r="C943" s="64">
        <f>VLOOKUP(A943,'Medical Examinations'!$AS$1:$BC$2336,2,)</f>
        <v>28.785</v>
      </c>
      <c r="D943" s="64">
        <f>VLOOKUP(A943,'Medical Examinations'!$AS$1:$BC$2336,3,)</f>
        <v>4.24</v>
      </c>
      <c r="E943" s="64" t="str">
        <f>VLOOKUP(A943,'Medical Examinations'!$AS$1:$BC$2336,6,)</f>
        <v>Yes</v>
      </c>
      <c r="F943" s="64" t="str">
        <f>VLOOKUP(A943,'Medical Examinations'!$AS$1:$BC$2336,4,)</f>
        <v>No</v>
      </c>
      <c r="G943" s="64" t="str">
        <f>VLOOKUP(A943,'Medical Examinations'!$AS$1:$BC$2336,5,)</f>
        <v>No</v>
      </c>
      <c r="H943" s="64">
        <f>VLOOKUP(A943,'Medical Examinations'!$AS$1:$BC$2336,8,)</f>
        <v>2</v>
      </c>
      <c r="I943" s="64" t="str">
        <f>VLOOKUP(A943,'Medical Examinations'!$AS$1:$BC$2336,7,)</f>
        <v>No</v>
      </c>
      <c r="J943" s="64" t="str">
        <f>VLOOKUP(A943,'Medical Examinations'!$AS$1:$BC$2336,11,)</f>
        <v>Over weight</v>
      </c>
      <c r="K943" s="64" t="str">
        <f>VLOOKUP(A943,'Medical Examinations'!$AS$1:$BC$2336,10,)</f>
        <v>Normal</v>
      </c>
      <c r="L943" s="64" t="str">
        <f>VLOOKUP(A943,'Hospitalisation Details'!$L$2:$R$2342,2,)</f>
        <v>23-08-1966</v>
      </c>
      <c r="M943" s="65">
        <f>VLOOKUP(A943,'Hospitalisation Details'!$L$2:$R$2345,7,)</f>
        <v>11658</v>
      </c>
      <c r="N943" s="64" t="str">
        <f>VLOOKUP(A943,'Hospitalisation Details'!$L$2:$R$2342,4,)</f>
        <v>tier - 3</v>
      </c>
      <c r="O943" s="64" t="str">
        <f>VLOOKUP(A943,'Hospitalisation Details'!$L$2:$R$2342,5,)</f>
        <v>tier - 3</v>
      </c>
      <c r="P943" s="64" t="str">
        <f>VLOOKUP(A943,'Hospitalisation Details'!$L$2:$R$2342,6,)</f>
        <v>R1024</v>
      </c>
      <c r="Q943" s="64">
        <f>VLOOKUP(A943,'Hospitalisation Details'!$L$2:$R$2342,3,)</f>
        <v>56</v>
      </c>
      <c r="R943" s="64">
        <f>VLOOKUP(A943,'Hospitalisation Details'!$L$2:$U$2342,10,)</f>
        <v>23</v>
      </c>
      <c r="S943" s="64" t="str">
        <f>VLOOKUP(A943,'Hospitalisation Details'!$L$2:$U$2342,8,)</f>
        <v>Aug</v>
      </c>
      <c r="T943" s="126">
        <f>VLOOKUP(A943,'Hospitalisation Details'!$L$2:$U$2342,9,)</f>
        <v>1966</v>
      </c>
    </row>
    <row r="944" spans="1:20" ht="15.5" x14ac:dyDescent="0.35">
      <c r="A944" s="124" t="s">
        <v>1428</v>
      </c>
      <c r="B944" s="64" t="str">
        <f>VLOOKUP(A944,'Medical Examinations'!$AS$1:$BC$2336,9,)</f>
        <v>Natty</v>
      </c>
      <c r="C944" s="64">
        <f>VLOOKUP(A944,'Medical Examinations'!$AS$1:$BC$2336,2,)</f>
        <v>28.594999999999999</v>
      </c>
      <c r="D944" s="64">
        <f>VLOOKUP(A944,'Medical Examinations'!$AS$1:$BC$2336,3,)</f>
        <v>4.96</v>
      </c>
      <c r="E944" s="64" t="str">
        <f>VLOOKUP(A944,'Medical Examinations'!$AS$1:$BC$2336,6,)</f>
        <v>Yes</v>
      </c>
      <c r="F944" s="64" t="str">
        <f>VLOOKUP(A944,'Medical Examinations'!$AS$1:$BC$2336,4,)</f>
        <v>No</v>
      </c>
      <c r="G944" s="64" t="str">
        <f>VLOOKUP(A944,'Medical Examinations'!$AS$1:$BC$2336,5,)</f>
        <v>No</v>
      </c>
      <c r="H944" s="64">
        <f>VLOOKUP(A944,'Medical Examinations'!$AS$1:$BC$2336,8,)</f>
        <v>2</v>
      </c>
      <c r="I944" s="64" t="str">
        <f>VLOOKUP(A944,'Medical Examinations'!$AS$1:$BC$2336,7,)</f>
        <v>No</v>
      </c>
      <c r="J944" s="64" t="str">
        <f>VLOOKUP(A944,'Medical Examinations'!$AS$1:$BC$2336,11,)</f>
        <v>Over weight</v>
      </c>
      <c r="K944" s="64" t="str">
        <f>VLOOKUP(A944,'Medical Examinations'!$AS$1:$BC$2336,10,)</f>
        <v>Normal</v>
      </c>
      <c r="L944" s="64" t="str">
        <f>VLOOKUP(A944,'Hospitalisation Details'!$L$2:$R$2342,2,)</f>
        <v>06-07-1966</v>
      </c>
      <c r="M944" s="65">
        <f>VLOOKUP(A944,'Hospitalisation Details'!$L$2:$R$2345,7,)</f>
        <v>11658</v>
      </c>
      <c r="N944" s="64" t="str">
        <f>VLOOKUP(A944,'Hospitalisation Details'!$L$2:$R$2342,4,)</f>
        <v>tier - 3</v>
      </c>
      <c r="O944" s="64" t="str">
        <f>VLOOKUP(A944,'Hospitalisation Details'!$L$2:$R$2342,5,)</f>
        <v>tier - 1</v>
      </c>
      <c r="P944" s="64" t="str">
        <f>VLOOKUP(A944,'Hospitalisation Details'!$L$2:$R$2342,6,)</f>
        <v>R1024</v>
      </c>
      <c r="Q944" s="64">
        <f>VLOOKUP(A944,'Hospitalisation Details'!$L$2:$R$2342,3,)</f>
        <v>56</v>
      </c>
      <c r="R944" s="64">
        <f>VLOOKUP(A944,'Hospitalisation Details'!$L$2:$U$2342,10,)</f>
        <v>6</v>
      </c>
      <c r="S944" s="64" t="str">
        <f>VLOOKUP(A944,'Hospitalisation Details'!$L$2:$U$2342,8,)</f>
        <v>Jul</v>
      </c>
      <c r="T944" s="126">
        <f>VLOOKUP(A944,'Hospitalisation Details'!$L$2:$U$2342,9,)</f>
        <v>1966</v>
      </c>
    </row>
    <row r="945" spans="1:20" ht="15.5" x14ac:dyDescent="0.35">
      <c r="A945" s="124" t="s">
        <v>1427</v>
      </c>
      <c r="B945" s="64" t="str">
        <f>VLOOKUP(A945,'Medical Examinations'!$AS$1:$BC$2336,9,)</f>
        <v>Nicholas T</v>
      </c>
      <c r="C945" s="64">
        <f>VLOOKUP(A945,'Medical Examinations'!$AS$1:$BC$2336,2,)</f>
        <v>48.75</v>
      </c>
      <c r="D945" s="64">
        <f>VLOOKUP(A945,'Medical Examinations'!$AS$1:$BC$2336,3,)</f>
        <v>4.34</v>
      </c>
      <c r="E945" s="64" t="str">
        <f>VLOOKUP(A945,'Medical Examinations'!$AS$1:$BC$2336,6,)</f>
        <v>No</v>
      </c>
      <c r="F945" s="64" t="str">
        <f>VLOOKUP(A945,'Medical Examinations'!$AS$1:$BC$2336,4,)</f>
        <v>No</v>
      </c>
      <c r="G945" s="64" t="str">
        <f>VLOOKUP(A945,'Medical Examinations'!$AS$1:$BC$2336,5,)</f>
        <v>No</v>
      </c>
      <c r="H945" s="64">
        <f>VLOOKUP(A945,'Medical Examinations'!$AS$1:$BC$2336,8,)</f>
        <v>0</v>
      </c>
      <c r="I945" s="64" t="str">
        <f>VLOOKUP(A945,'Medical Examinations'!$AS$1:$BC$2336,7,)</f>
        <v>No</v>
      </c>
      <c r="J945" s="64" t="str">
        <f>VLOOKUP(A945,'Medical Examinations'!$AS$1:$BC$2336,11,)</f>
        <v>Obesity</v>
      </c>
      <c r="K945" s="64" t="str">
        <f>VLOOKUP(A945,'Medical Examinations'!$AS$1:$BC$2336,10,)</f>
        <v>Normal</v>
      </c>
      <c r="L945" s="64" t="str">
        <f>VLOOKUP(A945,'Hospitalisation Details'!$L$2:$R$2342,2,)</f>
        <v>20-07-1994</v>
      </c>
      <c r="M945" s="65">
        <f>VLOOKUP(A945,'Hospitalisation Details'!$L$2:$R$2345,7,)</f>
        <v>11658</v>
      </c>
      <c r="N945" s="64" t="str">
        <f>VLOOKUP(A945,'Hospitalisation Details'!$L$2:$R$2342,4,)</f>
        <v>tier - 3</v>
      </c>
      <c r="O945" s="64" t="str">
        <f>VLOOKUP(A945,'Hospitalisation Details'!$L$2:$R$2342,5,)</f>
        <v>tier - 2</v>
      </c>
      <c r="P945" s="64" t="str">
        <f>VLOOKUP(A945,'Hospitalisation Details'!$L$2:$R$2342,6,)</f>
        <v>R1023</v>
      </c>
      <c r="Q945" s="64">
        <f>VLOOKUP(A945,'Hospitalisation Details'!$L$2:$R$2342,3,)</f>
        <v>28</v>
      </c>
      <c r="R945" s="64">
        <f>VLOOKUP(A945,'Hospitalisation Details'!$L$2:$U$2342,10,)</f>
        <v>20</v>
      </c>
      <c r="S945" s="64" t="str">
        <f>VLOOKUP(A945,'Hospitalisation Details'!$L$2:$U$2342,8,)</f>
        <v>Jul</v>
      </c>
      <c r="T945" s="126">
        <f>VLOOKUP(A945,'Hospitalisation Details'!$L$2:$U$2342,9,)</f>
        <v>1994</v>
      </c>
    </row>
    <row r="946" spans="1:20" ht="15.5" x14ac:dyDescent="0.35">
      <c r="A946" s="124" t="s">
        <v>1426</v>
      </c>
      <c r="B946" s="64" t="str">
        <f>VLOOKUP(A946,'Medical Examinations'!$AS$1:$BC$2336,9,)</f>
        <v>Rebecca</v>
      </c>
      <c r="C946" s="64">
        <f>VLOOKUP(A946,'Medical Examinations'!$AS$1:$BC$2336,2,)</f>
        <v>28.31</v>
      </c>
      <c r="D946" s="64">
        <f>VLOOKUP(A946,'Medical Examinations'!$AS$1:$BC$2336,3,)</f>
        <v>5.43</v>
      </c>
      <c r="E946" s="64" t="str">
        <f>VLOOKUP(A946,'Medical Examinations'!$AS$1:$BC$2336,6,)</f>
        <v>Yes</v>
      </c>
      <c r="F946" s="64" t="str">
        <f>VLOOKUP(A946,'Medical Examinations'!$AS$1:$BC$2336,4,)</f>
        <v>No</v>
      </c>
      <c r="G946" s="64" t="str">
        <f>VLOOKUP(A946,'Medical Examinations'!$AS$1:$BC$2336,5,)</f>
        <v>No</v>
      </c>
      <c r="H946" s="64">
        <f>VLOOKUP(A946,'Medical Examinations'!$AS$1:$BC$2336,8,)</f>
        <v>2</v>
      </c>
      <c r="I946" s="64" t="str">
        <f>VLOOKUP(A946,'Medical Examinations'!$AS$1:$BC$2336,7,)</f>
        <v>No</v>
      </c>
      <c r="J946" s="64" t="str">
        <f>VLOOKUP(A946,'Medical Examinations'!$AS$1:$BC$2336,11,)</f>
        <v>Over weight</v>
      </c>
      <c r="K946" s="64" t="str">
        <f>VLOOKUP(A946,'Medical Examinations'!$AS$1:$BC$2336,10,)</f>
        <v>Normal</v>
      </c>
      <c r="L946" s="64" t="str">
        <f>VLOOKUP(A946,'Hospitalisation Details'!$L$2:$R$2342,2,)</f>
        <v>04-10-1966</v>
      </c>
      <c r="M946" s="65">
        <f>VLOOKUP(A946,'Hospitalisation Details'!$L$2:$R$2345,7,)</f>
        <v>11658</v>
      </c>
      <c r="N946" s="64" t="str">
        <f>VLOOKUP(A946,'Hospitalisation Details'!$L$2:$R$2342,4,)</f>
        <v>tier - 3</v>
      </c>
      <c r="O946" s="64" t="str">
        <f>VLOOKUP(A946,'Hospitalisation Details'!$L$2:$R$2342,5,)</f>
        <v>tier - 2</v>
      </c>
      <c r="P946" s="64" t="str">
        <f>VLOOKUP(A946,'Hospitalisation Details'!$L$2:$R$2342,6,)</f>
        <v>R1024</v>
      </c>
      <c r="Q946" s="64">
        <f>VLOOKUP(A946,'Hospitalisation Details'!$L$2:$R$2342,3,)</f>
        <v>56</v>
      </c>
      <c r="R946" s="64">
        <f>VLOOKUP(A946,'Hospitalisation Details'!$L$2:$U$2342,10,)</f>
        <v>4</v>
      </c>
      <c r="S946" s="64" t="str">
        <f>VLOOKUP(A946,'Hospitalisation Details'!$L$2:$U$2342,8,)</f>
        <v>Oct</v>
      </c>
      <c r="T946" s="126">
        <f>VLOOKUP(A946,'Hospitalisation Details'!$L$2:$U$2342,9,)</f>
        <v>1966</v>
      </c>
    </row>
    <row r="947" spans="1:20" ht="15.5" x14ac:dyDescent="0.35">
      <c r="A947" s="124" t="s">
        <v>1425</v>
      </c>
      <c r="B947" s="64" t="str">
        <f>VLOOKUP(A947,'Medical Examinations'!$AS$1:$BC$2336,9,)</f>
        <v>John</v>
      </c>
      <c r="C947" s="64">
        <f>VLOOKUP(A947,'Medical Examinations'!$AS$1:$BC$2336,2,)</f>
        <v>38.39</v>
      </c>
      <c r="D947" s="64">
        <f>VLOOKUP(A947,'Medical Examinations'!$AS$1:$BC$2336,3,)</f>
        <v>8.33</v>
      </c>
      <c r="E947" s="64" t="str">
        <f>VLOOKUP(A947,'Medical Examinations'!$AS$1:$BC$2336,6,)</f>
        <v>Yes</v>
      </c>
      <c r="F947" s="64" t="str">
        <f>VLOOKUP(A947,'Medical Examinations'!$AS$1:$BC$2336,4,)</f>
        <v>No</v>
      </c>
      <c r="G947" s="64" t="str">
        <f>VLOOKUP(A947,'Medical Examinations'!$AS$1:$BC$2336,5,)</f>
        <v>No</v>
      </c>
      <c r="H947" s="64">
        <f>VLOOKUP(A947,'Medical Examinations'!$AS$1:$BC$2336,8,)</f>
        <v>1</v>
      </c>
      <c r="I947" s="64" t="str">
        <f>VLOOKUP(A947,'Medical Examinations'!$AS$1:$BC$2336,7,)</f>
        <v>No</v>
      </c>
      <c r="J947" s="64" t="str">
        <f>VLOOKUP(A947,'Medical Examinations'!$AS$1:$BC$2336,11,)</f>
        <v>Obesity</v>
      </c>
      <c r="K947" s="64" t="str">
        <f>VLOOKUP(A947,'Medical Examinations'!$AS$1:$BC$2336,10,)</f>
        <v>Diabetes</v>
      </c>
      <c r="L947" s="64" t="str">
        <f>VLOOKUP(A947,'Hospitalisation Details'!$L$2:$R$2342,2,)</f>
        <v>17-07-1986</v>
      </c>
      <c r="M947" s="65">
        <f>VLOOKUP(A947,'Hospitalisation Details'!$L$2:$R$2345,7,)</f>
        <v>11625</v>
      </c>
      <c r="N947" s="64" t="str">
        <f>VLOOKUP(A947,'Hospitalisation Details'!$L$2:$R$2342,4,)</f>
        <v>tier - 3</v>
      </c>
      <c r="O947" s="64" t="str">
        <f>VLOOKUP(A947,'Hospitalisation Details'!$L$2:$R$2342,5,)</f>
        <v>tier - 3</v>
      </c>
      <c r="P947" s="64" t="str">
        <f>VLOOKUP(A947,'Hospitalisation Details'!$L$2:$R$2342,6,)</f>
        <v>R1022</v>
      </c>
      <c r="Q947" s="64">
        <f>VLOOKUP(A947,'Hospitalisation Details'!$L$2:$R$2342,3,)</f>
        <v>36</v>
      </c>
      <c r="R947" s="64">
        <f>VLOOKUP(A947,'Hospitalisation Details'!$L$2:$U$2342,10,)</f>
        <v>17</v>
      </c>
      <c r="S947" s="64" t="str">
        <f>VLOOKUP(A947,'Hospitalisation Details'!$L$2:$U$2342,8,)</f>
        <v>Jul</v>
      </c>
      <c r="T947" s="126">
        <f>VLOOKUP(A947,'Hospitalisation Details'!$L$2:$U$2342,9,)</f>
        <v>1986</v>
      </c>
    </row>
    <row r="948" spans="1:20" ht="15.5" x14ac:dyDescent="0.35">
      <c r="A948" s="124" t="s">
        <v>1424</v>
      </c>
      <c r="B948" s="64" t="str">
        <f>VLOOKUP(A948,'Medical Examinations'!$AS$1:$BC$2336,9,)</f>
        <v>Antony G</v>
      </c>
      <c r="C948" s="64">
        <f>VLOOKUP(A948,'Medical Examinations'!$AS$1:$BC$2336,2,)</f>
        <v>25.87</v>
      </c>
      <c r="D948" s="64">
        <f>VLOOKUP(A948,'Medical Examinations'!$AS$1:$BC$2336,3,)</f>
        <v>5.63</v>
      </c>
      <c r="E948" s="64" t="str">
        <f>VLOOKUP(A948,'Medical Examinations'!$AS$1:$BC$2336,6,)</f>
        <v>Yes</v>
      </c>
      <c r="F948" s="64" t="str">
        <f>VLOOKUP(A948,'Medical Examinations'!$AS$1:$BC$2336,4,)</f>
        <v>No</v>
      </c>
      <c r="G948" s="64" t="str">
        <f>VLOOKUP(A948,'Medical Examinations'!$AS$1:$BC$2336,5,)</f>
        <v>No</v>
      </c>
      <c r="H948" s="64">
        <f>VLOOKUP(A948,'Medical Examinations'!$AS$1:$BC$2336,8,)</f>
        <v>1</v>
      </c>
      <c r="I948" s="64" t="str">
        <f>VLOOKUP(A948,'Medical Examinations'!$AS$1:$BC$2336,7,)</f>
        <v>No</v>
      </c>
      <c r="J948" s="64" t="str">
        <f>VLOOKUP(A948,'Medical Examinations'!$AS$1:$BC$2336,11,)</f>
        <v>Over weight</v>
      </c>
      <c r="K948" s="64" t="str">
        <f>VLOOKUP(A948,'Medical Examinations'!$AS$1:$BC$2336,10,)</f>
        <v>Normal</v>
      </c>
      <c r="L948" s="64" t="str">
        <f>VLOOKUP(A948,'Hospitalisation Details'!$L$2:$R$2342,2,)</f>
        <v>20-06-1964</v>
      </c>
      <c r="M948" s="65">
        <f>VLOOKUP(A948,'Hospitalisation Details'!$L$2:$R$2345,7,)</f>
        <v>11603</v>
      </c>
      <c r="N948" s="64" t="str">
        <f>VLOOKUP(A948,'Hospitalisation Details'!$L$2:$R$2342,4,)</f>
        <v>tier - 3</v>
      </c>
      <c r="O948" s="64" t="str">
        <f>VLOOKUP(A948,'Hospitalisation Details'!$L$2:$R$2342,5,)</f>
        <v>tier - 1</v>
      </c>
      <c r="P948" s="64" t="str">
        <f>VLOOKUP(A948,'Hospitalisation Details'!$L$2:$R$2342,6,)</f>
        <v>R1020</v>
      </c>
      <c r="Q948" s="64">
        <f>VLOOKUP(A948,'Hospitalisation Details'!$L$2:$R$2342,3,)</f>
        <v>58</v>
      </c>
      <c r="R948" s="64">
        <f>VLOOKUP(A948,'Hospitalisation Details'!$L$2:$U$2342,10,)</f>
        <v>20</v>
      </c>
      <c r="S948" s="64" t="str">
        <f>VLOOKUP(A948,'Hospitalisation Details'!$L$2:$U$2342,8,)</f>
        <v>Jun</v>
      </c>
      <c r="T948" s="126">
        <f>VLOOKUP(A948,'Hospitalisation Details'!$L$2:$U$2342,9,)</f>
        <v>1964</v>
      </c>
    </row>
    <row r="949" spans="1:20" ht="15.5" x14ac:dyDescent="0.35">
      <c r="A949" s="124" t="s">
        <v>1423</v>
      </c>
      <c r="B949" s="64" t="str">
        <f>VLOOKUP(A949,'Medical Examinations'!$AS$1:$BC$2336,9,)</f>
        <v>Eric</v>
      </c>
      <c r="C949" s="64">
        <f>VLOOKUP(A949,'Medical Examinations'!$AS$1:$BC$2336,2,)</f>
        <v>43.7</v>
      </c>
      <c r="D949" s="64">
        <f>VLOOKUP(A949,'Medical Examinations'!$AS$1:$BC$2336,3,)</f>
        <v>7.23</v>
      </c>
      <c r="E949" s="64" t="str">
        <f>VLOOKUP(A949,'Medical Examinations'!$AS$1:$BC$2336,6,)</f>
        <v>No</v>
      </c>
      <c r="F949" s="64" t="str">
        <f>VLOOKUP(A949,'Medical Examinations'!$AS$1:$BC$2336,4,)</f>
        <v>No</v>
      </c>
      <c r="G949" s="64" t="str">
        <f>VLOOKUP(A949,'Medical Examinations'!$AS$1:$BC$2336,5,)</f>
        <v>No</v>
      </c>
      <c r="H949" s="64">
        <f>VLOOKUP(A949,'Medical Examinations'!$AS$1:$BC$2336,8,)</f>
        <v>0</v>
      </c>
      <c r="I949" s="64" t="str">
        <f>VLOOKUP(A949,'Medical Examinations'!$AS$1:$BC$2336,7,)</f>
        <v>No</v>
      </c>
      <c r="J949" s="64" t="str">
        <f>VLOOKUP(A949,'Medical Examinations'!$AS$1:$BC$2336,11,)</f>
        <v>Obesity</v>
      </c>
      <c r="K949" s="64" t="str">
        <f>VLOOKUP(A949,'Medical Examinations'!$AS$1:$BC$2336,10,)</f>
        <v>Diabetes</v>
      </c>
      <c r="L949" s="64" t="str">
        <f>VLOOKUP(A949,'Hospitalisation Details'!$L$2:$R$2342,2,)</f>
        <v>06-11-1965</v>
      </c>
      <c r="M949" s="65">
        <f>VLOOKUP(A949,'Hospitalisation Details'!$L$2:$R$2345,7,)</f>
        <v>11576</v>
      </c>
      <c r="N949" s="64" t="str">
        <f>VLOOKUP(A949,'Hospitalisation Details'!$L$2:$R$2342,4,)</f>
        <v>tier - 3</v>
      </c>
      <c r="O949" s="64" t="str">
        <f>VLOOKUP(A949,'Hospitalisation Details'!$L$2:$R$2342,5,)</f>
        <v>tier - 3</v>
      </c>
      <c r="P949" s="64" t="str">
        <f>VLOOKUP(A949,'Hospitalisation Details'!$L$2:$R$2342,6,)</f>
        <v>R1011</v>
      </c>
      <c r="Q949" s="64">
        <f>VLOOKUP(A949,'Hospitalisation Details'!$L$2:$R$2342,3,)</f>
        <v>57</v>
      </c>
      <c r="R949" s="64">
        <f>VLOOKUP(A949,'Hospitalisation Details'!$L$2:$U$2342,10,)</f>
        <v>6</v>
      </c>
      <c r="S949" s="64" t="str">
        <f>VLOOKUP(A949,'Hospitalisation Details'!$L$2:$U$2342,8,)</f>
        <v>Nov</v>
      </c>
      <c r="T949" s="126">
        <f>VLOOKUP(A949,'Hospitalisation Details'!$L$2:$U$2342,9,)</f>
        <v>1965</v>
      </c>
    </row>
    <row r="950" spans="1:20" ht="15.5" x14ac:dyDescent="0.35">
      <c r="A950" s="124" t="s">
        <v>1422</v>
      </c>
      <c r="B950" s="64" t="str">
        <f>VLOOKUP(A950,'Medical Examinations'!$AS$1:$BC$2336,9,)</f>
        <v>Erik</v>
      </c>
      <c r="C950" s="64">
        <f>VLOOKUP(A950,'Medical Examinations'!$AS$1:$BC$2336,2,)</f>
        <v>40.945</v>
      </c>
      <c r="D950" s="64">
        <f>VLOOKUP(A950,'Medical Examinations'!$AS$1:$BC$2336,3,)</f>
        <v>10.57</v>
      </c>
      <c r="E950" s="64" t="str">
        <f>VLOOKUP(A950,'Medical Examinations'!$AS$1:$BC$2336,6,)</f>
        <v>No</v>
      </c>
      <c r="F950" s="64" t="str">
        <f>VLOOKUP(A950,'Medical Examinations'!$AS$1:$BC$2336,4,)</f>
        <v>No</v>
      </c>
      <c r="G950" s="64" t="str">
        <f>VLOOKUP(A950,'Medical Examinations'!$AS$1:$BC$2336,5,)</f>
        <v>No</v>
      </c>
      <c r="H950" s="64">
        <f>VLOOKUP(A950,'Medical Examinations'!$AS$1:$BC$2336,8,)</f>
        <v>0</v>
      </c>
      <c r="I950" s="64" t="str">
        <f>VLOOKUP(A950,'Medical Examinations'!$AS$1:$BC$2336,7,)</f>
        <v>No</v>
      </c>
      <c r="J950" s="64" t="str">
        <f>VLOOKUP(A950,'Medical Examinations'!$AS$1:$BC$2336,11,)</f>
        <v>Obesity</v>
      </c>
      <c r="K950" s="64" t="str">
        <f>VLOOKUP(A950,'Medical Examinations'!$AS$1:$BC$2336,10,)</f>
        <v>Diabetes</v>
      </c>
      <c r="L950" s="64" t="str">
        <f>VLOOKUP(A950,'Hospitalisation Details'!$L$2:$R$2342,2,)</f>
        <v>25-12-1965</v>
      </c>
      <c r="M950" s="65">
        <f>VLOOKUP(A950,'Hospitalisation Details'!$L$2:$R$2345,7,)</f>
        <v>11566</v>
      </c>
      <c r="N950" s="64" t="str">
        <f>VLOOKUP(A950,'Hospitalisation Details'!$L$2:$R$2342,4,)</f>
        <v>tier - 3</v>
      </c>
      <c r="O950" s="64" t="str">
        <f>VLOOKUP(A950,'Hospitalisation Details'!$L$2:$R$2342,5,)</f>
        <v>tier - 3</v>
      </c>
      <c r="P950" s="64" t="str">
        <f>VLOOKUP(A950,'Hospitalisation Details'!$L$2:$R$2342,6,)</f>
        <v>R1016</v>
      </c>
      <c r="Q950" s="64">
        <f>VLOOKUP(A950,'Hospitalisation Details'!$L$2:$R$2342,3,)</f>
        <v>57</v>
      </c>
      <c r="R950" s="64">
        <f>VLOOKUP(A950,'Hospitalisation Details'!$L$2:$U$2342,10,)</f>
        <v>25</v>
      </c>
      <c r="S950" s="64" t="str">
        <f>VLOOKUP(A950,'Hospitalisation Details'!$L$2:$U$2342,8,)</f>
        <v>Dec</v>
      </c>
      <c r="T950" s="126">
        <f>VLOOKUP(A950,'Hospitalisation Details'!$L$2:$U$2342,9,)</f>
        <v>1965</v>
      </c>
    </row>
    <row r="951" spans="1:20" ht="15.5" x14ac:dyDescent="0.35">
      <c r="A951" s="124" t="s">
        <v>1421</v>
      </c>
      <c r="B951" s="64" t="str">
        <f>VLOOKUP(A951,'Medical Examinations'!$AS$1:$BC$2336,9,)</f>
        <v>Matthew T</v>
      </c>
      <c r="C951" s="64">
        <f>VLOOKUP(A951,'Medical Examinations'!$AS$1:$BC$2336,2,)</f>
        <v>27.94</v>
      </c>
      <c r="D951" s="64">
        <f>VLOOKUP(A951,'Medical Examinations'!$AS$1:$BC$2336,3,)</f>
        <v>7.92</v>
      </c>
      <c r="E951" s="64" t="str">
        <f>VLOOKUP(A951,'Medical Examinations'!$AS$1:$BC$2336,6,)</f>
        <v>No</v>
      </c>
      <c r="F951" s="64" t="str">
        <f>VLOOKUP(A951,'Medical Examinations'!$AS$1:$BC$2336,4,)</f>
        <v>No</v>
      </c>
      <c r="G951" s="64" t="str">
        <f>VLOOKUP(A951,'Medical Examinations'!$AS$1:$BC$2336,5,)</f>
        <v>No</v>
      </c>
      <c r="H951" s="64">
        <f>VLOOKUP(A951,'Medical Examinations'!$AS$1:$BC$2336,8,)</f>
        <v>0</v>
      </c>
      <c r="I951" s="64" t="str">
        <f>VLOOKUP(A951,'Medical Examinations'!$AS$1:$BC$2336,7,)</f>
        <v>No</v>
      </c>
      <c r="J951" s="64" t="str">
        <f>VLOOKUP(A951,'Medical Examinations'!$AS$1:$BC$2336,11,)</f>
        <v>Over weight</v>
      </c>
      <c r="K951" s="64" t="str">
        <f>VLOOKUP(A951,'Medical Examinations'!$AS$1:$BC$2336,10,)</f>
        <v>Diabetes</v>
      </c>
      <c r="L951" s="64" t="str">
        <f>VLOOKUP(A951,'Hospitalisation Details'!$L$2:$R$2342,2,)</f>
        <v>27-10-1965</v>
      </c>
      <c r="M951" s="65">
        <f>VLOOKUP(A951,'Hospitalisation Details'!$L$2:$R$2345,7,)</f>
        <v>11554</v>
      </c>
      <c r="N951" s="64" t="str">
        <f>VLOOKUP(A951,'Hospitalisation Details'!$L$2:$R$2342,4,)</f>
        <v>tier - 3</v>
      </c>
      <c r="O951" s="64" t="str">
        <f>VLOOKUP(A951,'Hospitalisation Details'!$L$2:$R$2342,5,)</f>
        <v>tier - 1</v>
      </c>
      <c r="P951" s="64" t="str">
        <f>VLOOKUP(A951,'Hospitalisation Details'!$L$2:$R$2342,6,)</f>
        <v>R1013</v>
      </c>
      <c r="Q951" s="64">
        <f>VLOOKUP(A951,'Hospitalisation Details'!$L$2:$R$2342,3,)</f>
        <v>57</v>
      </c>
      <c r="R951" s="64">
        <f>VLOOKUP(A951,'Hospitalisation Details'!$L$2:$U$2342,10,)</f>
        <v>27</v>
      </c>
      <c r="S951" s="64" t="str">
        <f>VLOOKUP(A951,'Hospitalisation Details'!$L$2:$U$2342,8,)</f>
        <v>Oct</v>
      </c>
      <c r="T951" s="126">
        <f>VLOOKUP(A951,'Hospitalisation Details'!$L$2:$U$2342,9,)</f>
        <v>1965</v>
      </c>
    </row>
    <row r="952" spans="1:20" ht="15.5" x14ac:dyDescent="0.35">
      <c r="A952" s="124" t="s">
        <v>1420</v>
      </c>
      <c r="B952" s="64" t="str">
        <f>VLOOKUP(A952,'Medical Examinations'!$AS$1:$BC$2336,9,)</f>
        <v>Cassandra</v>
      </c>
      <c r="C952" s="64">
        <f>VLOOKUP(A952,'Medical Examinations'!$AS$1:$BC$2336,2,)</f>
        <v>31.9</v>
      </c>
      <c r="D952" s="64">
        <f>VLOOKUP(A952,'Medical Examinations'!$AS$1:$BC$2336,3,)</f>
        <v>10.119999999999999</v>
      </c>
      <c r="E952" s="64" t="str">
        <f>VLOOKUP(A952,'Medical Examinations'!$AS$1:$BC$2336,6,)</f>
        <v>No</v>
      </c>
      <c r="F952" s="64" t="str">
        <f>VLOOKUP(A952,'Medical Examinations'!$AS$1:$BC$2336,4,)</f>
        <v>No</v>
      </c>
      <c r="G952" s="64" t="str">
        <f>VLOOKUP(A952,'Medical Examinations'!$AS$1:$BC$2336,5,)</f>
        <v>No</v>
      </c>
      <c r="H952" s="64">
        <f>VLOOKUP(A952,'Medical Examinations'!$AS$1:$BC$2336,8,)</f>
        <v>2</v>
      </c>
      <c r="I952" s="64" t="str">
        <f>VLOOKUP(A952,'Medical Examinations'!$AS$1:$BC$2336,7,)</f>
        <v>No</v>
      </c>
      <c r="J952" s="64" t="str">
        <f>VLOOKUP(A952,'Medical Examinations'!$AS$1:$BC$2336,11,)</f>
        <v>Obesity</v>
      </c>
      <c r="K952" s="64" t="str">
        <f>VLOOKUP(A952,'Medical Examinations'!$AS$1:$BC$2336,10,)</f>
        <v>Diabetes</v>
      </c>
      <c r="L952" s="64" t="str">
        <f>VLOOKUP(A952,'Hospitalisation Details'!$L$2:$R$2342,2,)</f>
        <v>23-07-1973</v>
      </c>
      <c r="M952" s="65">
        <f>VLOOKUP(A952,'Hospitalisation Details'!$L$2:$R$2345,7,)</f>
        <v>11553</v>
      </c>
      <c r="N952" s="64" t="str">
        <f>VLOOKUP(A952,'Hospitalisation Details'!$L$2:$R$2342,4,)</f>
        <v>tier - 3</v>
      </c>
      <c r="O952" s="64" t="str">
        <f>VLOOKUP(A952,'Hospitalisation Details'!$L$2:$R$2342,5,)</f>
        <v>tier - 2</v>
      </c>
      <c r="P952" s="64" t="str">
        <f>VLOOKUP(A952,'Hospitalisation Details'!$L$2:$R$2342,6,)</f>
        <v>R1011</v>
      </c>
      <c r="Q952" s="64">
        <f>VLOOKUP(A952,'Hospitalisation Details'!$L$2:$R$2342,3,)</f>
        <v>49</v>
      </c>
      <c r="R952" s="64">
        <f>VLOOKUP(A952,'Hospitalisation Details'!$L$2:$U$2342,10,)</f>
        <v>23</v>
      </c>
      <c r="S952" s="64" t="str">
        <f>VLOOKUP(A952,'Hospitalisation Details'!$L$2:$U$2342,8,)</f>
        <v>Jul</v>
      </c>
      <c r="T952" s="126">
        <f>VLOOKUP(A952,'Hospitalisation Details'!$L$2:$U$2342,9,)</f>
        <v>1973</v>
      </c>
    </row>
    <row r="953" spans="1:20" ht="15.5" x14ac:dyDescent="0.35">
      <c r="A953" s="124" t="s">
        <v>1419</v>
      </c>
      <c r="B953" s="64" t="str">
        <f>VLOOKUP(A953,'Medical Examinations'!$AS$1:$BC$2336,9,)</f>
        <v>Rosemary C</v>
      </c>
      <c r="C953" s="64">
        <f>VLOOKUP(A953,'Medical Examinations'!$AS$1:$BC$2336,2,)</f>
        <v>31.64</v>
      </c>
      <c r="D953" s="64">
        <f>VLOOKUP(A953,'Medical Examinations'!$AS$1:$BC$2336,3,)</f>
        <v>7.91</v>
      </c>
      <c r="E953" s="64" t="str">
        <f>VLOOKUP(A953,'Medical Examinations'!$AS$1:$BC$2336,6,)</f>
        <v>No</v>
      </c>
      <c r="F953" s="64" t="str">
        <f>VLOOKUP(A953,'Medical Examinations'!$AS$1:$BC$2336,4,)</f>
        <v>No</v>
      </c>
      <c r="G953" s="64" t="str">
        <f>VLOOKUP(A953,'Medical Examinations'!$AS$1:$BC$2336,5,)</f>
        <v>No</v>
      </c>
      <c r="H953" s="64">
        <f>VLOOKUP(A953,'Medical Examinations'!$AS$1:$BC$2336,8,)</f>
        <v>0</v>
      </c>
      <c r="I953" s="64" t="str">
        <f>VLOOKUP(A953,'Medical Examinations'!$AS$1:$BC$2336,7,)</f>
        <v>No</v>
      </c>
      <c r="J953" s="64" t="str">
        <f>VLOOKUP(A953,'Medical Examinations'!$AS$1:$BC$2336,11,)</f>
        <v>Obesity</v>
      </c>
      <c r="K953" s="64" t="str">
        <f>VLOOKUP(A953,'Medical Examinations'!$AS$1:$BC$2336,10,)</f>
        <v>Diabetes</v>
      </c>
      <c r="L953" s="64" t="str">
        <f>VLOOKUP(A953,'Hospitalisation Details'!$L$2:$R$2342,2,)</f>
        <v>01-12-1971</v>
      </c>
      <c r="M953" s="65">
        <f>VLOOKUP(A953,'Hospitalisation Details'!$L$2:$R$2345,7,)</f>
        <v>11540</v>
      </c>
      <c r="N953" s="64" t="str">
        <f>VLOOKUP(A953,'Hospitalisation Details'!$L$2:$R$2342,4,)</f>
        <v>tier - 3</v>
      </c>
      <c r="O953" s="64" t="str">
        <f>VLOOKUP(A953,'Hospitalisation Details'!$L$2:$R$2342,5,)</f>
        <v>tier - 1</v>
      </c>
      <c r="P953" s="64" t="str">
        <f>VLOOKUP(A953,'Hospitalisation Details'!$L$2:$R$2342,6,)</f>
        <v>R1012</v>
      </c>
      <c r="Q953" s="64">
        <f>VLOOKUP(A953,'Hospitalisation Details'!$L$2:$R$2342,3,)</f>
        <v>51</v>
      </c>
      <c r="R953" s="64">
        <f>VLOOKUP(A953,'Hospitalisation Details'!$L$2:$U$2342,10,)</f>
        <v>1</v>
      </c>
      <c r="S953" s="64" t="str">
        <f>VLOOKUP(A953,'Hospitalisation Details'!$L$2:$U$2342,8,)</f>
        <v>Dec</v>
      </c>
      <c r="T953" s="126">
        <f>VLOOKUP(A953,'Hospitalisation Details'!$L$2:$U$2342,9,)</f>
        <v>1971</v>
      </c>
    </row>
    <row r="954" spans="1:20" ht="15.5" x14ac:dyDescent="0.35">
      <c r="A954" s="124" t="s">
        <v>1418</v>
      </c>
      <c r="B954" s="64" t="str">
        <f>VLOOKUP(A954,'Medical Examinations'!$AS$1:$BC$2336,9,)</f>
        <v>Carrie A.</v>
      </c>
      <c r="C954" s="64">
        <f>VLOOKUP(A954,'Medical Examinations'!$AS$1:$BC$2336,2,)</f>
        <v>46.7</v>
      </c>
      <c r="D954" s="64">
        <f>VLOOKUP(A954,'Medical Examinations'!$AS$1:$BC$2336,3,)</f>
        <v>10.9</v>
      </c>
      <c r="E954" s="64" t="str">
        <f>VLOOKUP(A954,'Medical Examinations'!$AS$1:$BC$2336,6,)</f>
        <v>No</v>
      </c>
      <c r="F954" s="64" t="str">
        <f>VLOOKUP(A954,'Medical Examinations'!$AS$1:$BC$2336,4,)</f>
        <v>No</v>
      </c>
      <c r="G954" s="64" t="str">
        <f>VLOOKUP(A954,'Medical Examinations'!$AS$1:$BC$2336,5,)</f>
        <v>No</v>
      </c>
      <c r="H954" s="64">
        <f>VLOOKUP(A954,'Medical Examinations'!$AS$1:$BC$2336,8,)</f>
        <v>0</v>
      </c>
      <c r="I954" s="64" t="str">
        <f>VLOOKUP(A954,'Medical Examinations'!$AS$1:$BC$2336,7,)</f>
        <v>No</v>
      </c>
      <c r="J954" s="64" t="str">
        <f>VLOOKUP(A954,'Medical Examinations'!$AS$1:$BC$2336,11,)</f>
        <v>Obesity</v>
      </c>
      <c r="K954" s="64" t="str">
        <f>VLOOKUP(A954,'Medical Examinations'!$AS$1:$BC$2336,10,)</f>
        <v>Diabetes</v>
      </c>
      <c r="L954" s="64" t="str">
        <f>VLOOKUP(A954,'Hospitalisation Details'!$L$2:$R$2342,2,)</f>
        <v>14-11-1968</v>
      </c>
      <c r="M954" s="65">
        <f>VLOOKUP(A954,'Hospitalisation Details'!$L$2:$R$2345,7,)</f>
        <v>11538</v>
      </c>
      <c r="N954" s="64" t="str">
        <f>VLOOKUP(A954,'Hospitalisation Details'!$L$2:$R$2342,4,)</f>
        <v>tier - 3</v>
      </c>
      <c r="O954" s="64" t="str">
        <f>VLOOKUP(A954,'Hospitalisation Details'!$L$2:$R$2342,5,)</f>
        <v>tier - 1</v>
      </c>
      <c r="P954" s="64" t="str">
        <f>VLOOKUP(A954,'Hospitalisation Details'!$L$2:$R$2342,6,)</f>
        <v>R1011</v>
      </c>
      <c r="Q954" s="64">
        <f>VLOOKUP(A954,'Hospitalisation Details'!$L$2:$R$2342,3,)</f>
        <v>54</v>
      </c>
      <c r="R954" s="64">
        <f>VLOOKUP(A954,'Hospitalisation Details'!$L$2:$U$2342,10,)</f>
        <v>14</v>
      </c>
      <c r="S954" s="64" t="str">
        <f>VLOOKUP(A954,'Hospitalisation Details'!$L$2:$U$2342,8,)</f>
        <v>Nov</v>
      </c>
      <c r="T954" s="126">
        <f>VLOOKUP(A954,'Hospitalisation Details'!$L$2:$U$2342,9,)</f>
        <v>1968</v>
      </c>
    </row>
    <row r="955" spans="1:20" ht="15.5" x14ac:dyDescent="0.35">
      <c r="A955" s="124" t="s">
        <v>1417</v>
      </c>
      <c r="B955" s="64" t="str">
        <f>VLOOKUP(A955,'Medical Examinations'!$AS$1:$BC$2336,9,)</f>
        <v>Gerardo Sr.</v>
      </c>
      <c r="C955" s="64">
        <f>VLOOKUP(A955,'Medical Examinations'!$AS$1:$BC$2336,2,)</f>
        <v>18.335000000000001</v>
      </c>
      <c r="D955" s="64">
        <f>VLOOKUP(A955,'Medical Examinations'!$AS$1:$BC$2336,3,)</f>
        <v>11.83</v>
      </c>
      <c r="E955" s="64" t="str">
        <f>VLOOKUP(A955,'Medical Examinations'!$AS$1:$BC$2336,6,)</f>
        <v>No</v>
      </c>
      <c r="F955" s="64" t="str">
        <f>VLOOKUP(A955,'Medical Examinations'!$AS$1:$BC$2336,4,)</f>
        <v>No</v>
      </c>
      <c r="G955" s="64" t="str">
        <f>VLOOKUP(A955,'Medical Examinations'!$AS$1:$BC$2336,5,)</f>
        <v>No</v>
      </c>
      <c r="H955" s="64">
        <f>VLOOKUP(A955,'Medical Examinations'!$AS$1:$BC$2336,8,)</f>
        <v>0</v>
      </c>
      <c r="I955" s="64" t="str">
        <f>VLOOKUP(A955,'Medical Examinations'!$AS$1:$BC$2336,7,)</f>
        <v>No</v>
      </c>
      <c r="J955" s="64" t="str">
        <f>VLOOKUP(A955,'Medical Examinations'!$AS$1:$BC$2336,11,)</f>
        <v>Under weight</v>
      </c>
      <c r="K955" s="64" t="str">
        <f>VLOOKUP(A955,'Medical Examinations'!$AS$1:$BC$2336,10,)</f>
        <v>Diabetes</v>
      </c>
      <c r="L955" s="64" t="str">
        <f>VLOOKUP(A955,'Hospitalisation Details'!$L$2:$R$2342,2,)</f>
        <v>03-10-1965</v>
      </c>
      <c r="M955" s="65">
        <f>VLOOKUP(A955,'Hospitalisation Details'!$L$2:$R$2345,7,)</f>
        <v>11535</v>
      </c>
      <c r="N955" s="64" t="str">
        <f>VLOOKUP(A955,'Hospitalisation Details'!$L$2:$R$2342,4,)</f>
        <v>tier - 3</v>
      </c>
      <c r="O955" s="64" t="str">
        <f>VLOOKUP(A955,'Hospitalisation Details'!$L$2:$R$2342,5,)</f>
        <v>tier - 1</v>
      </c>
      <c r="P955" s="64" t="str">
        <f>VLOOKUP(A955,'Hospitalisation Details'!$L$2:$R$2342,6,)</f>
        <v>R1017</v>
      </c>
      <c r="Q955" s="64">
        <f>VLOOKUP(A955,'Hospitalisation Details'!$L$2:$R$2342,3,)</f>
        <v>57</v>
      </c>
      <c r="R955" s="64">
        <f>VLOOKUP(A955,'Hospitalisation Details'!$L$2:$U$2342,10,)</f>
        <v>3</v>
      </c>
      <c r="S955" s="64" t="str">
        <f>VLOOKUP(A955,'Hospitalisation Details'!$L$2:$U$2342,8,)</f>
        <v>Oct</v>
      </c>
      <c r="T955" s="126">
        <f>VLOOKUP(A955,'Hospitalisation Details'!$L$2:$U$2342,9,)</f>
        <v>1965</v>
      </c>
    </row>
    <row r="956" spans="1:20" ht="15.5" x14ac:dyDescent="0.35">
      <c r="A956" s="124" t="s">
        <v>1416</v>
      </c>
      <c r="B956" s="64" t="str">
        <f>VLOOKUP(A956,'Medical Examinations'!$AS$1:$BC$2336,9,)</f>
        <v>Matthew R.</v>
      </c>
      <c r="C956" s="64">
        <f>VLOOKUP(A956,'Medical Examinations'!$AS$1:$BC$2336,2,)</f>
        <v>31.24</v>
      </c>
      <c r="D956" s="64">
        <f>VLOOKUP(A956,'Medical Examinations'!$AS$1:$BC$2336,3,)</f>
        <v>7.42</v>
      </c>
      <c r="E956" s="64" t="str">
        <f>VLOOKUP(A956,'Medical Examinations'!$AS$1:$BC$2336,6,)</f>
        <v>Yes</v>
      </c>
      <c r="F956" s="64" t="str">
        <f>VLOOKUP(A956,'Medical Examinations'!$AS$1:$BC$2336,4,)</f>
        <v>No</v>
      </c>
      <c r="G956" s="64" t="str">
        <f>VLOOKUP(A956,'Medical Examinations'!$AS$1:$BC$2336,5,)</f>
        <v>No</v>
      </c>
      <c r="H956" s="64">
        <f>VLOOKUP(A956,'Medical Examinations'!$AS$1:$BC$2336,8,)</f>
        <v>2</v>
      </c>
      <c r="I956" s="64" t="str">
        <f>VLOOKUP(A956,'Medical Examinations'!$AS$1:$BC$2336,7,)</f>
        <v>No</v>
      </c>
      <c r="J956" s="64" t="str">
        <f>VLOOKUP(A956,'Medical Examinations'!$AS$1:$BC$2336,11,)</f>
        <v>Obesity</v>
      </c>
      <c r="K956" s="64" t="str">
        <f>VLOOKUP(A956,'Medical Examinations'!$AS$1:$BC$2336,10,)</f>
        <v>Diabetes</v>
      </c>
      <c r="L956" s="64" t="str">
        <f>VLOOKUP(A956,'Hospitalisation Details'!$L$2:$R$2342,2,)</f>
        <v>23-07-1970</v>
      </c>
      <c r="M956" s="65">
        <f>VLOOKUP(A956,'Hospitalisation Details'!$L$2:$R$2345,7,)</f>
        <v>11530</v>
      </c>
      <c r="N956" s="64" t="str">
        <f>VLOOKUP(A956,'Hospitalisation Details'!$L$2:$R$2342,4,)</f>
        <v>tier - 3</v>
      </c>
      <c r="O956" s="64" t="str">
        <f>VLOOKUP(A956,'Hospitalisation Details'!$L$2:$R$2342,5,)</f>
        <v>tier - 1</v>
      </c>
      <c r="P956" s="64" t="str">
        <f>VLOOKUP(A956,'Hospitalisation Details'!$L$2:$R$2342,6,)</f>
        <v>R1012</v>
      </c>
      <c r="Q956" s="64">
        <f>VLOOKUP(A956,'Hospitalisation Details'!$L$2:$R$2342,3,)</f>
        <v>52</v>
      </c>
      <c r="R956" s="64">
        <f>VLOOKUP(A956,'Hospitalisation Details'!$L$2:$U$2342,10,)</f>
        <v>23</v>
      </c>
      <c r="S956" s="64" t="str">
        <f>VLOOKUP(A956,'Hospitalisation Details'!$L$2:$U$2342,8,)</f>
        <v>Jul</v>
      </c>
      <c r="T956" s="126">
        <f>VLOOKUP(A956,'Hospitalisation Details'!$L$2:$U$2342,9,)</f>
        <v>1970</v>
      </c>
    </row>
    <row r="957" spans="1:20" ht="15.5" x14ac:dyDescent="0.35">
      <c r="A957" s="124" t="s">
        <v>1415</v>
      </c>
      <c r="B957" s="64" t="str">
        <f>VLOOKUP(A957,'Medical Examinations'!$AS$1:$BC$2336,9,)</f>
        <v>Meghan E</v>
      </c>
      <c r="C957" s="64">
        <f>VLOOKUP(A957,'Medical Examinations'!$AS$1:$BC$2336,2,)</f>
        <v>39.22</v>
      </c>
      <c r="D957" s="64">
        <f>VLOOKUP(A957,'Medical Examinations'!$AS$1:$BC$2336,3,)</f>
        <v>5.62</v>
      </c>
      <c r="E957" s="64" t="str">
        <f>VLOOKUP(A957,'Medical Examinations'!$AS$1:$BC$2336,6,)</f>
        <v>Yes</v>
      </c>
      <c r="F957" s="64" t="str">
        <f>VLOOKUP(A957,'Medical Examinations'!$AS$1:$BC$2336,4,)</f>
        <v>No</v>
      </c>
      <c r="G957" s="64" t="str">
        <f>VLOOKUP(A957,'Medical Examinations'!$AS$1:$BC$2336,5,)</f>
        <v>No</v>
      </c>
      <c r="H957" s="64">
        <f>VLOOKUP(A957,'Medical Examinations'!$AS$1:$BC$2336,8,)</f>
        <v>1</v>
      </c>
      <c r="I957" s="64" t="str">
        <f>VLOOKUP(A957,'Medical Examinations'!$AS$1:$BC$2336,7,)</f>
        <v>No</v>
      </c>
      <c r="J957" s="64" t="str">
        <f>VLOOKUP(A957,'Medical Examinations'!$AS$1:$BC$2336,11,)</f>
        <v>Obesity</v>
      </c>
      <c r="K957" s="64" t="str">
        <f>VLOOKUP(A957,'Medical Examinations'!$AS$1:$BC$2336,10,)</f>
        <v>Normal</v>
      </c>
      <c r="L957" s="64" t="str">
        <f>VLOOKUP(A957,'Hospitalisation Details'!$L$2:$R$2342,2,)</f>
        <v>12-06-1988</v>
      </c>
      <c r="M957" s="65">
        <f>VLOOKUP(A957,'Hospitalisation Details'!$L$2:$R$2345,7,)</f>
        <v>11524</v>
      </c>
      <c r="N957" s="64" t="str">
        <f>VLOOKUP(A957,'Hospitalisation Details'!$L$2:$R$2342,4,)</f>
        <v>tier - 3</v>
      </c>
      <c r="O957" s="64" t="str">
        <f>VLOOKUP(A957,'Hospitalisation Details'!$L$2:$R$2342,5,)</f>
        <v>tier - 1</v>
      </c>
      <c r="P957" s="64" t="str">
        <f>VLOOKUP(A957,'Hospitalisation Details'!$L$2:$R$2342,6,)</f>
        <v>R1026</v>
      </c>
      <c r="Q957" s="64">
        <f>VLOOKUP(A957,'Hospitalisation Details'!$L$2:$R$2342,3,)</f>
        <v>34</v>
      </c>
      <c r="R957" s="64">
        <f>VLOOKUP(A957,'Hospitalisation Details'!$L$2:$U$2342,10,)</f>
        <v>12</v>
      </c>
      <c r="S957" s="64" t="str">
        <f>VLOOKUP(A957,'Hospitalisation Details'!$L$2:$U$2342,8,)</f>
        <v>Jun</v>
      </c>
      <c r="T957" s="126">
        <f>VLOOKUP(A957,'Hospitalisation Details'!$L$2:$U$2342,9,)</f>
        <v>1988</v>
      </c>
    </row>
    <row r="958" spans="1:20" ht="15.5" x14ac:dyDescent="0.35">
      <c r="A958" s="124" t="s">
        <v>1414</v>
      </c>
      <c r="B958" s="64" t="str">
        <f>VLOOKUP(A958,'Medical Examinations'!$AS$1:$BC$2336,9,)</f>
        <v>Eric</v>
      </c>
      <c r="C958" s="64">
        <f>VLOOKUP(A958,'Medical Examinations'!$AS$1:$BC$2336,2,)</f>
        <v>24.414999999999999</v>
      </c>
      <c r="D958" s="64">
        <f>VLOOKUP(A958,'Medical Examinations'!$AS$1:$BC$2336,3,)</f>
        <v>7.16</v>
      </c>
      <c r="E958" s="64" t="str">
        <f>VLOOKUP(A958,'Medical Examinations'!$AS$1:$BC$2336,6,)</f>
        <v>No</v>
      </c>
      <c r="F958" s="64" t="str">
        <f>VLOOKUP(A958,'Medical Examinations'!$AS$1:$BC$2336,4,)</f>
        <v>No</v>
      </c>
      <c r="G958" s="64" t="str">
        <f>VLOOKUP(A958,'Medical Examinations'!$AS$1:$BC$2336,5,)</f>
        <v>No</v>
      </c>
      <c r="H958" s="64">
        <f>VLOOKUP(A958,'Medical Examinations'!$AS$1:$BC$2336,8,)</f>
        <v>0</v>
      </c>
      <c r="I958" s="64" t="str">
        <f>VLOOKUP(A958,'Medical Examinations'!$AS$1:$BC$2336,7,)</f>
        <v>No</v>
      </c>
      <c r="J958" s="64" t="str">
        <f>VLOOKUP(A958,'Medical Examinations'!$AS$1:$BC$2336,11,)</f>
        <v xml:space="preserve">Normal Weight 
</v>
      </c>
      <c r="K958" s="64" t="str">
        <f>VLOOKUP(A958,'Medical Examinations'!$AS$1:$BC$2336,10,)</f>
        <v>Diabetes</v>
      </c>
      <c r="L958" s="64" t="str">
        <f>VLOOKUP(A958,'Hospitalisation Details'!$L$2:$R$2342,2,)</f>
        <v>19-12-1971</v>
      </c>
      <c r="M958" s="65">
        <f>VLOOKUP(A958,'Hospitalisation Details'!$L$2:$R$2345,7,)</f>
        <v>11520</v>
      </c>
      <c r="N958" s="64" t="str">
        <f>VLOOKUP(A958,'Hospitalisation Details'!$L$2:$R$2342,4,)</f>
        <v>tier - 3</v>
      </c>
      <c r="O958" s="64" t="str">
        <f>VLOOKUP(A958,'Hospitalisation Details'!$L$2:$R$2342,5,)</f>
        <v>tier - 1</v>
      </c>
      <c r="P958" s="64" t="str">
        <f>VLOOKUP(A958,'Hospitalisation Details'!$L$2:$R$2342,6,)</f>
        <v>R1012</v>
      </c>
      <c r="Q958" s="64">
        <f>VLOOKUP(A958,'Hospitalisation Details'!$L$2:$R$2342,3,)</f>
        <v>51</v>
      </c>
      <c r="R958" s="64">
        <f>VLOOKUP(A958,'Hospitalisation Details'!$L$2:$U$2342,10,)</f>
        <v>19</v>
      </c>
      <c r="S958" s="64" t="str">
        <f>VLOOKUP(A958,'Hospitalisation Details'!$L$2:$U$2342,8,)</f>
        <v>Dec</v>
      </c>
      <c r="T958" s="126">
        <f>VLOOKUP(A958,'Hospitalisation Details'!$L$2:$U$2342,9,)</f>
        <v>1971</v>
      </c>
    </row>
    <row r="959" spans="1:20" ht="15.5" x14ac:dyDescent="0.35">
      <c r="A959" s="124" t="s">
        <v>1413</v>
      </c>
      <c r="B959" s="64" t="str">
        <f>VLOOKUP(A959,'Medical Examinations'!$AS$1:$BC$2336,9,)</f>
        <v>Lisa B</v>
      </c>
      <c r="C959" s="64">
        <f>VLOOKUP(A959,'Medical Examinations'!$AS$1:$BC$2336,2,)</f>
        <v>32.299999999999997</v>
      </c>
      <c r="D959" s="64">
        <f>VLOOKUP(A959,'Medical Examinations'!$AS$1:$BC$2336,3,)</f>
        <v>9.89</v>
      </c>
      <c r="E959" s="64" t="str">
        <f>VLOOKUP(A959,'Medical Examinations'!$AS$1:$BC$2336,6,)</f>
        <v>No</v>
      </c>
      <c r="F959" s="64" t="str">
        <f>VLOOKUP(A959,'Medical Examinations'!$AS$1:$BC$2336,4,)</f>
        <v>No</v>
      </c>
      <c r="G959" s="64" t="str">
        <f>VLOOKUP(A959,'Medical Examinations'!$AS$1:$BC$2336,5,)</f>
        <v>No</v>
      </c>
      <c r="H959" s="64">
        <f>VLOOKUP(A959,'Medical Examinations'!$AS$1:$BC$2336,8,)</f>
        <v>0</v>
      </c>
      <c r="I959" s="64" t="str">
        <f>VLOOKUP(A959,'Medical Examinations'!$AS$1:$BC$2336,7,)</f>
        <v>No</v>
      </c>
      <c r="J959" s="64" t="str">
        <f>VLOOKUP(A959,'Medical Examinations'!$AS$1:$BC$2336,11,)</f>
        <v>Obesity</v>
      </c>
      <c r="K959" s="64" t="str">
        <f>VLOOKUP(A959,'Medical Examinations'!$AS$1:$BC$2336,10,)</f>
        <v>Diabetes</v>
      </c>
      <c r="L959" s="64" t="str">
        <f>VLOOKUP(A959,'Hospitalisation Details'!$L$2:$R$2342,2,)</f>
        <v>24-06-1968</v>
      </c>
      <c r="M959" s="65">
        <f>VLOOKUP(A959,'Hospitalisation Details'!$L$2:$R$2345,7,)</f>
        <v>11512</v>
      </c>
      <c r="N959" s="64" t="str">
        <f>VLOOKUP(A959,'Hospitalisation Details'!$L$2:$R$2342,4,)</f>
        <v>tier - 3</v>
      </c>
      <c r="O959" s="64" t="str">
        <f>VLOOKUP(A959,'Hospitalisation Details'!$L$2:$R$2342,5,)</f>
        <v>tier - 1</v>
      </c>
      <c r="P959" s="64" t="str">
        <f>VLOOKUP(A959,'Hospitalisation Details'!$L$2:$R$2342,6,)</f>
        <v>R1024</v>
      </c>
      <c r="Q959" s="64">
        <f>VLOOKUP(A959,'Hospitalisation Details'!$L$2:$R$2342,3,)</f>
        <v>54</v>
      </c>
      <c r="R959" s="64">
        <f>VLOOKUP(A959,'Hospitalisation Details'!$L$2:$U$2342,10,)</f>
        <v>24</v>
      </c>
      <c r="S959" s="64" t="str">
        <f>VLOOKUP(A959,'Hospitalisation Details'!$L$2:$U$2342,8,)</f>
        <v>Jun</v>
      </c>
      <c r="T959" s="126">
        <f>VLOOKUP(A959,'Hospitalisation Details'!$L$2:$U$2342,9,)</f>
        <v>1968</v>
      </c>
    </row>
    <row r="960" spans="1:20" ht="15.5" x14ac:dyDescent="0.35">
      <c r="A960" s="124" t="s">
        <v>1412</v>
      </c>
      <c r="B960" s="64" t="str">
        <f>VLOOKUP(A960,'Medical Examinations'!$AS$1:$BC$2336,9,)</f>
        <v>Jane R.</v>
      </c>
      <c r="C960" s="64">
        <f>VLOOKUP(A960,'Medical Examinations'!$AS$1:$BC$2336,2,)</f>
        <v>39.94</v>
      </c>
      <c r="D960" s="64">
        <f>VLOOKUP(A960,'Medical Examinations'!$AS$1:$BC$2336,3,)</f>
        <v>5.14</v>
      </c>
      <c r="E960" s="64" t="str">
        <f>VLOOKUP(A960,'Medical Examinations'!$AS$1:$BC$2336,6,)</f>
        <v>No</v>
      </c>
      <c r="F960" s="64" t="str">
        <f>VLOOKUP(A960,'Medical Examinations'!$AS$1:$BC$2336,4,)</f>
        <v>No</v>
      </c>
      <c r="G960" s="64" t="str">
        <f>VLOOKUP(A960,'Medical Examinations'!$AS$1:$BC$2336,5,)</f>
        <v>No</v>
      </c>
      <c r="H960" s="64">
        <f>VLOOKUP(A960,'Medical Examinations'!$AS$1:$BC$2336,8,)</f>
        <v>0</v>
      </c>
      <c r="I960" s="64" t="str">
        <f>VLOOKUP(A960,'Medical Examinations'!$AS$1:$BC$2336,7,)</f>
        <v>No</v>
      </c>
      <c r="J960" s="64" t="str">
        <f>VLOOKUP(A960,'Medical Examinations'!$AS$1:$BC$2336,11,)</f>
        <v>Obesity</v>
      </c>
      <c r="K960" s="64" t="str">
        <f>VLOOKUP(A960,'Medical Examinations'!$AS$1:$BC$2336,10,)</f>
        <v>Normal</v>
      </c>
      <c r="L960" s="64" t="str">
        <f>VLOOKUP(A960,'Hospitalisation Details'!$L$2:$R$2342,2,)</f>
        <v>06-10-1989</v>
      </c>
      <c r="M960" s="65">
        <f>VLOOKUP(A960,'Hospitalisation Details'!$L$2:$R$2345,7,)</f>
        <v>11512</v>
      </c>
      <c r="N960" s="64" t="str">
        <f>VLOOKUP(A960,'Hospitalisation Details'!$L$2:$R$2342,4,)</f>
        <v>tier - 3</v>
      </c>
      <c r="O960" s="64" t="str">
        <f>VLOOKUP(A960,'Hospitalisation Details'!$L$2:$R$2342,5,)</f>
        <v>tier - 3</v>
      </c>
      <c r="P960" s="64" t="str">
        <f>VLOOKUP(A960,'Hospitalisation Details'!$L$2:$R$2342,6,)</f>
        <v>R1026</v>
      </c>
      <c r="Q960" s="64">
        <f>VLOOKUP(A960,'Hospitalisation Details'!$L$2:$R$2342,3,)</f>
        <v>33</v>
      </c>
      <c r="R960" s="64">
        <f>VLOOKUP(A960,'Hospitalisation Details'!$L$2:$U$2342,10,)</f>
        <v>6</v>
      </c>
      <c r="S960" s="64" t="str">
        <f>VLOOKUP(A960,'Hospitalisation Details'!$L$2:$U$2342,8,)</f>
        <v>Oct</v>
      </c>
      <c r="T960" s="126">
        <f>VLOOKUP(A960,'Hospitalisation Details'!$L$2:$U$2342,9,)</f>
        <v>1989</v>
      </c>
    </row>
    <row r="961" spans="1:20" ht="15.5" x14ac:dyDescent="0.35">
      <c r="A961" s="124" t="s">
        <v>1411</v>
      </c>
      <c r="B961" s="64" t="str">
        <f>VLOOKUP(A961,'Medical Examinations'!$AS$1:$BC$2336,9,)</f>
        <v>Allison M</v>
      </c>
      <c r="C961" s="64">
        <f>VLOOKUP(A961,'Medical Examinations'!$AS$1:$BC$2336,2,)</f>
        <v>30</v>
      </c>
      <c r="D961" s="64">
        <f>VLOOKUP(A961,'Medical Examinations'!$AS$1:$BC$2336,3,)</f>
        <v>5.61</v>
      </c>
      <c r="E961" s="64" t="str">
        <f>VLOOKUP(A961,'Medical Examinations'!$AS$1:$BC$2336,6,)</f>
        <v>Yes</v>
      </c>
      <c r="F961" s="64" t="str">
        <f>VLOOKUP(A961,'Medical Examinations'!$AS$1:$BC$2336,4,)</f>
        <v>No</v>
      </c>
      <c r="G961" s="64" t="str">
        <f>VLOOKUP(A961,'Medical Examinations'!$AS$1:$BC$2336,5,)</f>
        <v>Yes</v>
      </c>
      <c r="H961" s="64">
        <f>VLOOKUP(A961,'Medical Examinations'!$AS$1:$BC$2336,8,)</f>
        <v>1</v>
      </c>
      <c r="I961" s="64" t="str">
        <f>VLOOKUP(A961,'Medical Examinations'!$AS$1:$BC$2336,7,)</f>
        <v>No</v>
      </c>
      <c r="J961" s="64" t="str">
        <f>VLOOKUP(A961,'Medical Examinations'!$AS$1:$BC$2336,11,)</f>
        <v>Obesity</v>
      </c>
      <c r="K961" s="64" t="str">
        <f>VLOOKUP(A961,'Medical Examinations'!$AS$1:$BC$2336,10,)</f>
        <v>Normal</v>
      </c>
      <c r="L961" s="64" t="str">
        <f>VLOOKUP(A961,'Hospitalisation Details'!$L$2:$R$2342,2,)</f>
        <v>11-08-1969</v>
      </c>
      <c r="M961" s="65">
        <f>VLOOKUP(A961,'Hospitalisation Details'!$L$2:$R$2345,7,)</f>
        <v>11498</v>
      </c>
      <c r="N961" s="64" t="str">
        <f>VLOOKUP(A961,'Hospitalisation Details'!$L$2:$R$2342,4,)</f>
        <v>tier - 3</v>
      </c>
      <c r="O961" s="64" t="str">
        <f>VLOOKUP(A961,'Hospitalisation Details'!$L$2:$R$2342,5,)</f>
        <v>tier - 1</v>
      </c>
      <c r="P961" s="64" t="str">
        <f>VLOOKUP(A961,'Hospitalisation Details'!$L$2:$R$2342,6,)</f>
        <v>R1012</v>
      </c>
      <c r="Q961" s="64">
        <f>VLOOKUP(A961,'Hospitalisation Details'!$L$2:$R$2342,3,)</f>
        <v>53</v>
      </c>
      <c r="R961" s="64">
        <f>VLOOKUP(A961,'Hospitalisation Details'!$L$2:$U$2342,10,)</f>
        <v>11</v>
      </c>
      <c r="S961" s="64" t="str">
        <f>VLOOKUP(A961,'Hospitalisation Details'!$L$2:$U$2342,8,)</f>
        <v>Aug</v>
      </c>
      <c r="T961" s="126">
        <f>VLOOKUP(A961,'Hospitalisation Details'!$L$2:$U$2342,9,)</f>
        <v>1969</v>
      </c>
    </row>
    <row r="962" spans="1:20" ht="15.5" x14ac:dyDescent="0.35">
      <c r="A962" s="124" t="s">
        <v>1410</v>
      </c>
      <c r="B962" s="64" t="str">
        <f>VLOOKUP(A962,'Medical Examinations'!$AS$1:$BC$2336,9,)</f>
        <v>Sarah E.</v>
      </c>
      <c r="C962" s="64">
        <f>VLOOKUP(A962,'Medical Examinations'!$AS$1:$BC$2336,2,)</f>
        <v>35.340000000000003</v>
      </c>
      <c r="D962" s="64">
        <f>VLOOKUP(A962,'Medical Examinations'!$AS$1:$BC$2336,3,)</f>
        <v>5.51</v>
      </c>
      <c r="E962" s="64" t="str">
        <f>VLOOKUP(A962,'Medical Examinations'!$AS$1:$BC$2336,6,)</f>
        <v>Yes</v>
      </c>
      <c r="F962" s="64" t="str">
        <f>VLOOKUP(A962,'Medical Examinations'!$AS$1:$BC$2336,4,)</f>
        <v>No</v>
      </c>
      <c r="G962" s="64" t="str">
        <f>VLOOKUP(A962,'Medical Examinations'!$AS$1:$BC$2336,5,)</f>
        <v>Yes</v>
      </c>
      <c r="H962" s="64">
        <f>VLOOKUP(A962,'Medical Examinations'!$AS$1:$BC$2336,8,)</f>
        <v>1</v>
      </c>
      <c r="I962" s="64" t="str">
        <f>VLOOKUP(A962,'Medical Examinations'!$AS$1:$BC$2336,7,)</f>
        <v>No</v>
      </c>
      <c r="J962" s="64" t="str">
        <f>VLOOKUP(A962,'Medical Examinations'!$AS$1:$BC$2336,11,)</f>
        <v>Obesity</v>
      </c>
      <c r="K962" s="64" t="str">
        <f>VLOOKUP(A962,'Medical Examinations'!$AS$1:$BC$2336,10,)</f>
        <v>Normal</v>
      </c>
      <c r="L962" s="64" t="str">
        <f>VLOOKUP(A962,'Hospitalisation Details'!$L$2:$R$2342,2,)</f>
        <v>07-06-1983</v>
      </c>
      <c r="M962" s="65">
        <f>VLOOKUP(A962,'Hospitalisation Details'!$L$2:$R$2345,7,)</f>
        <v>11492</v>
      </c>
      <c r="N962" s="64" t="str">
        <f>VLOOKUP(A962,'Hospitalisation Details'!$L$2:$R$2342,4,)</f>
        <v>tier - 3</v>
      </c>
      <c r="O962" s="64" t="str">
        <f>VLOOKUP(A962,'Hospitalisation Details'!$L$2:$R$2342,5,)</f>
        <v>tier - 3</v>
      </c>
      <c r="P962" s="64" t="str">
        <f>VLOOKUP(A962,'Hospitalisation Details'!$L$2:$R$2342,6,)</f>
        <v>R1026</v>
      </c>
      <c r="Q962" s="64">
        <f>VLOOKUP(A962,'Hospitalisation Details'!$L$2:$R$2342,3,)</f>
        <v>40</v>
      </c>
      <c r="R962" s="64">
        <f>VLOOKUP(A962,'Hospitalisation Details'!$L$2:$U$2342,10,)</f>
        <v>7</v>
      </c>
      <c r="S962" s="64" t="str">
        <f>VLOOKUP(A962,'Hospitalisation Details'!$L$2:$U$2342,8,)</f>
        <v>Jun</v>
      </c>
      <c r="T962" s="126">
        <f>VLOOKUP(A962,'Hospitalisation Details'!$L$2:$U$2342,9,)</f>
        <v>1983</v>
      </c>
    </row>
    <row r="963" spans="1:20" ht="15.5" x14ac:dyDescent="0.35">
      <c r="A963" s="124" t="s">
        <v>1409</v>
      </c>
      <c r="B963" s="64" t="str">
        <f>VLOOKUP(A963,'Medical Examinations'!$AS$1:$BC$2336,9,)</f>
        <v>Philip J</v>
      </c>
      <c r="C963" s="64">
        <f>VLOOKUP(A963,'Medical Examinations'!$AS$1:$BC$2336,2,)</f>
        <v>32.204999999999998</v>
      </c>
      <c r="D963" s="64">
        <f>VLOOKUP(A963,'Medical Examinations'!$AS$1:$BC$2336,3,)</f>
        <v>8.3800000000000008</v>
      </c>
      <c r="E963" s="64" t="str">
        <f>VLOOKUP(A963,'Medical Examinations'!$AS$1:$BC$2336,6,)</f>
        <v>Yes</v>
      </c>
      <c r="F963" s="64" t="str">
        <f>VLOOKUP(A963,'Medical Examinations'!$AS$1:$BC$2336,4,)</f>
        <v>No</v>
      </c>
      <c r="G963" s="64" t="str">
        <f>VLOOKUP(A963,'Medical Examinations'!$AS$1:$BC$2336,5,)</f>
        <v>No</v>
      </c>
      <c r="H963" s="64">
        <f>VLOOKUP(A963,'Medical Examinations'!$AS$1:$BC$2336,8,)</f>
        <v>2</v>
      </c>
      <c r="I963" s="64" t="str">
        <f>VLOOKUP(A963,'Medical Examinations'!$AS$1:$BC$2336,7,)</f>
        <v>No</v>
      </c>
      <c r="J963" s="64" t="str">
        <f>VLOOKUP(A963,'Medical Examinations'!$AS$1:$BC$2336,11,)</f>
        <v>Obesity</v>
      </c>
      <c r="K963" s="64" t="str">
        <f>VLOOKUP(A963,'Medical Examinations'!$AS$1:$BC$2336,10,)</f>
        <v>Diabetes</v>
      </c>
      <c r="L963" s="64" t="str">
        <f>VLOOKUP(A963,'Hospitalisation Details'!$L$2:$R$2342,2,)</f>
        <v>13-10-1970</v>
      </c>
      <c r="M963" s="65">
        <f>VLOOKUP(A963,'Hospitalisation Details'!$L$2:$R$2345,7,)</f>
        <v>11488</v>
      </c>
      <c r="N963" s="64" t="str">
        <f>VLOOKUP(A963,'Hospitalisation Details'!$L$2:$R$2342,4,)</f>
        <v>tier - 3</v>
      </c>
      <c r="O963" s="64" t="str">
        <f>VLOOKUP(A963,'Hospitalisation Details'!$L$2:$R$2342,5,)</f>
        <v>tier - 1</v>
      </c>
      <c r="P963" s="64" t="str">
        <f>VLOOKUP(A963,'Hospitalisation Details'!$L$2:$R$2342,6,)</f>
        <v>R1014</v>
      </c>
      <c r="Q963" s="64">
        <f>VLOOKUP(A963,'Hospitalisation Details'!$L$2:$R$2342,3,)</f>
        <v>52</v>
      </c>
      <c r="R963" s="64">
        <f>VLOOKUP(A963,'Hospitalisation Details'!$L$2:$U$2342,10,)</f>
        <v>13</v>
      </c>
      <c r="S963" s="64" t="str">
        <f>VLOOKUP(A963,'Hospitalisation Details'!$L$2:$U$2342,8,)</f>
        <v>Oct</v>
      </c>
      <c r="T963" s="126">
        <f>VLOOKUP(A963,'Hospitalisation Details'!$L$2:$U$2342,9,)</f>
        <v>1970</v>
      </c>
    </row>
    <row r="964" spans="1:20" ht="15.5" x14ac:dyDescent="0.35">
      <c r="A964" s="124" t="s">
        <v>1408</v>
      </c>
      <c r="B964" s="64" t="str">
        <f>VLOOKUP(A964,'Medical Examinations'!$AS$1:$BC$2336,9,)</f>
        <v>Jillian A.</v>
      </c>
      <c r="C964" s="64">
        <f>VLOOKUP(A964,'Medical Examinations'!$AS$1:$BC$2336,2,)</f>
        <v>33.880000000000003</v>
      </c>
      <c r="D964" s="64">
        <f>VLOOKUP(A964,'Medical Examinations'!$AS$1:$BC$2336,3,)</f>
        <v>4.68</v>
      </c>
      <c r="E964" s="64" t="str">
        <f>VLOOKUP(A964,'Medical Examinations'!$AS$1:$BC$2336,6,)</f>
        <v>No</v>
      </c>
      <c r="F964" s="64" t="str">
        <f>VLOOKUP(A964,'Medical Examinations'!$AS$1:$BC$2336,4,)</f>
        <v>yes</v>
      </c>
      <c r="G964" s="64" t="str">
        <f>VLOOKUP(A964,'Medical Examinations'!$AS$1:$BC$2336,5,)</f>
        <v>No</v>
      </c>
      <c r="H964" s="64">
        <f>VLOOKUP(A964,'Medical Examinations'!$AS$1:$BC$2336,8,)</f>
        <v>1</v>
      </c>
      <c r="I964" s="64" t="str">
        <f>VLOOKUP(A964,'Medical Examinations'!$AS$1:$BC$2336,7,)</f>
        <v>No</v>
      </c>
      <c r="J964" s="64" t="str">
        <f>VLOOKUP(A964,'Medical Examinations'!$AS$1:$BC$2336,11,)</f>
        <v>Obesity</v>
      </c>
      <c r="K964" s="64" t="str">
        <f>VLOOKUP(A964,'Medical Examinations'!$AS$1:$BC$2336,10,)</f>
        <v>Normal</v>
      </c>
      <c r="L964" s="64" t="str">
        <f>VLOOKUP(A964,'Hospitalisation Details'!$L$2:$R$2342,2,)</f>
        <v>10-09-2004</v>
      </c>
      <c r="M964" s="65">
        <f>VLOOKUP(A964,'Hospitalisation Details'!$L$2:$R$2345,7,)</f>
        <v>11483</v>
      </c>
      <c r="N964" s="64" t="str">
        <f>VLOOKUP(A964,'Hospitalisation Details'!$L$2:$R$2342,4,)</f>
        <v>tier - 3</v>
      </c>
      <c r="O964" s="64" t="str">
        <f>VLOOKUP(A964,'Hospitalisation Details'!$L$2:$R$2342,5,)</f>
        <v>tier - 2</v>
      </c>
      <c r="P964" s="64" t="str">
        <f>VLOOKUP(A964,'Hospitalisation Details'!$L$2:$R$2342,6,)</f>
        <v>R1013</v>
      </c>
      <c r="Q964" s="64">
        <f>VLOOKUP(A964,'Hospitalisation Details'!$L$2:$R$2342,3,)</f>
        <v>18</v>
      </c>
      <c r="R964" s="64">
        <f>VLOOKUP(A964,'Hospitalisation Details'!$L$2:$U$2342,10,)</f>
        <v>10</v>
      </c>
      <c r="S964" s="64" t="str">
        <f>VLOOKUP(A964,'Hospitalisation Details'!$L$2:$U$2342,8,)</f>
        <v>Sep</v>
      </c>
      <c r="T964" s="126">
        <f>VLOOKUP(A964,'Hospitalisation Details'!$L$2:$U$2342,9,)</f>
        <v>2004</v>
      </c>
    </row>
    <row r="965" spans="1:20" ht="15.5" x14ac:dyDescent="0.35">
      <c r="A965" s="124" t="s">
        <v>1407</v>
      </c>
      <c r="B965" s="64" t="str">
        <f>VLOOKUP(A965,'Medical Examinations'!$AS$1:$BC$2336,9,)</f>
        <v>Laura D</v>
      </c>
      <c r="C965" s="64">
        <f>VLOOKUP(A965,'Medical Examinations'!$AS$1:$BC$2336,2,)</f>
        <v>26.63</v>
      </c>
      <c r="D965" s="64">
        <f>VLOOKUP(A965,'Medical Examinations'!$AS$1:$BC$2336,3,)</f>
        <v>4.3600000000000003</v>
      </c>
      <c r="E965" s="64" t="str">
        <f>VLOOKUP(A965,'Medical Examinations'!$AS$1:$BC$2336,6,)</f>
        <v>Yes</v>
      </c>
      <c r="F965" s="64" t="str">
        <f>VLOOKUP(A965,'Medical Examinations'!$AS$1:$BC$2336,4,)</f>
        <v>No</v>
      </c>
      <c r="G965" s="64" t="str">
        <f>VLOOKUP(A965,'Medical Examinations'!$AS$1:$BC$2336,5,)</f>
        <v>No</v>
      </c>
      <c r="H965" s="64">
        <f>VLOOKUP(A965,'Medical Examinations'!$AS$1:$BC$2336,8,)</f>
        <v>2</v>
      </c>
      <c r="I965" s="64" t="str">
        <f>VLOOKUP(A965,'Medical Examinations'!$AS$1:$BC$2336,7,)</f>
        <v>No</v>
      </c>
      <c r="J965" s="64" t="str">
        <f>VLOOKUP(A965,'Medical Examinations'!$AS$1:$BC$2336,11,)</f>
        <v>Over weight</v>
      </c>
      <c r="K965" s="64" t="str">
        <f>VLOOKUP(A965,'Medical Examinations'!$AS$1:$BC$2336,10,)</f>
        <v>Normal</v>
      </c>
      <c r="L965" s="64" t="str">
        <f>VLOOKUP(A965,'Hospitalisation Details'!$L$2:$R$2342,2,)</f>
        <v>07-09-1966</v>
      </c>
      <c r="M965" s="65">
        <f>VLOOKUP(A965,'Hospitalisation Details'!$L$2:$R$2345,7,)</f>
        <v>11478</v>
      </c>
      <c r="N965" s="64" t="str">
        <f>VLOOKUP(A965,'Hospitalisation Details'!$L$2:$R$2342,4,)</f>
        <v>tier - 3</v>
      </c>
      <c r="O965" s="64" t="str">
        <f>VLOOKUP(A965,'Hospitalisation Details'!$L$2:$R$2342,5,)</f>
        <v>tier - 2</v>
      </c>
      <c r="P965" s="64" t="str">
        <f>VLOOKUP(A965,'Hospitalisation Details'!$L$2:$R$2342,6,)</f>
        <v>R1025</v>
      </c>
      <c r="Q965" s="64">
        <f>VLOOKUP(A965,'Hospitalisation Details'!$L$2:$R$2342,3,)</f>
        <v>56</v>
      </c>
      <c r="R965" s="64">
        <f>VLOOKUP(A965,'Hospitalisation Details'!$L$2:$U$2342,10,)</f>
        <v>7</v>
      </c>
      <c r="S965" s="64" t="str">
        <f>VLOOKUP(A965,'Hospitalisation Details'!$L$2:$U$2342,8,)</f>
        <v>Sep</v>
      </c>
      <c r="T965" s="126">
        <f>VLOOKUP(A965,'Hospitalisation Details'!$L$2:$U$2342,9,)</f>
        <v>1966</v>
      </c>
    </row>
    <row r="966" spans="1:20" ht="15.5" x14ac:dyDescent="0.35">
      <c r="A966" s="124" t="s">
        <v>1406</v>
      </c>
      <c r="B966" s="64" t="str">
        <f>VLOOKUP(A966,'Medical Examinations'!$AS$1:$BC$2336,9,)</f>
        <v>Megan E.</v>
      </c>
      <c r="C966" s="64">
        <f>VLOOKUP(A966,'Medical Examinations'!$AS$1:$BC$2336,2,)</f>
        <v>28.7</v>
      </c>
      <c r="D966" s="64">
        <f>VLOOKUP(A966,'Medical Examinations'!$AS$1:$BC$2336,3,)</f>
        <v>7.74</v>
      </c>
      <c r="E966" s="64" t="str">
        <f>VLOOKUP(A966,'Medical Examinations'!$AS$1:$BC$2336,6,)</f>
        <v>No</v>
      </c>
      <c r="F966" s="64" t="str">
        <f>VLOOKUP(A966,'Medical Examinations'!$AS$1:$BC$2336,4,)</f>
        <v>No</v>
      </c>
      <c r="G966" s="64" t="str">
        <f>VLOOKUP(A966,'Medical Examinations'!$AS$1:$BC$2336,5,)</f>
        <v>No</v>
      </c>
      <c r="H966" s="64">
        <f>VLOOKUP(A966,'Medical Examinations'!$AS$1:$BC$2336,8,)</f>
        <v>0</v>
      </c>
      <c r="I966" s="64" t="str">
        <f>VLOOKUP(A966,'Medical Examinations'!$AS$1:$BC$2336,7,)</f>
        <v>No</v>
      </c>
      <c r="J966" s="64" t="str">
        <f>VLOOKUP(A966,'Medical Examinations'!$AS$1:$BC$2336,11,)</f>
        <v>Over weight</v>
      </c>
      <c r="K966" s="64" t="str">
        <f>VLOOKUP(A966,'Medical Examinations'!$AS$1:$BC$2336,10,)</f>
        <v>Diabetes</v>
      </c>
      <c r="L966" s="64" t="str">
        <f>VLOOKUP(A966,'Hospitalisation Details'!$L$2:$R$2342,2,)</f>
        <v>23-06-1965</v>
      </c>
      <c r="M966" s="65">
        <f>VLOOKUP(A966,'Hospitalisation Details'!$L$2:$R$2345,7,)</f>
        <v>11455</v>
      </c>
      <c r="N966" s="64" t="str">
        <f>VLOOKUP(A966,'Hospitalisation Details'!$L$2:$R$2342,4,)</f>
        <v>tier - 3</v>
      </c>
      <c r="O966" s="64" t="str">
        <f>VLOOKUP(A966,'Hospitalisation Details'!$L$2:$R$2342,5,)</f>
        <v>tier - 2</v>
      </c>
      <c r="P966" s="64" t="str">
        <f>VLOOKUP(A966,'Hospitalisation Details'!$L$2:$R$2342,6,)</f>
        <v>R1011</v>
      </c>
      <c r="Q966" s="64">
        <f>VLOOKUP(A966,'Hospitalisation Details'!$L$2:$R$2342,3,)</f>
        <v>57</v>
      </c>
      <c r="R966" s="64">
        <f>VLOOKUP(A966,'Hospitalisation Details'!$L$2:$U$2342,10,)</f>
        <v>23</v>
      </c>
      <c r="S966" s="64" t="str">
        <f>VLOOKUP(A966,'Hospitalisation Details'!$L$2:$U$2342,8,)</f>
        <v>Jun</v>
      </c>
      <c r="T966" s="126">
        <f>VLOOKUP(A966,'Hospitalisation Details'!$L$2:$U$2342,9,)</f>
        <v>1965</v>
      </c>
    </row>
    <row r="967" spans="1:20" ht="15.5" x14ac:dyDescent="0.35">
      <c r="A967" s="124" t="s">
        <v>1405</v>
      </c>
      <c r="B967" s="64" t="str">
        <f>VLOOKUP(A967,'Medical Examinations'!$AS$1:$BC$2336,9,)</f>
        <v>Shannon J.</v>
      </c>
      <c r="C967" s="64">
        <f>VLOOKUP(A967,'Medical Examinations'!$AS$1:$BC$2336,2,)</f>
        <v>25.65</v>
      </c>
      <c r="D967" s="64">
        <f>VLOOKUP(A967,'Medical Examinations'!$AS$1:$BC$2336,3,)</f>
        <v>4.05</v>
      </c>
      <c r="E967" s="64" t="str">
        <f>VLOOKUP(A967,'Medical Examinations'!$AS$1:$BC$2336,6,)</f>
        <v>Yes</v>
      </c>
      <c r="F967" s="64" t="str">
        <f>VLOOKUP(A967,'Medical Examinations'!$AS$1:$BC$2336,4,)</f>
        <v>No</v>
      </c>
      <c r="G967" s="64" t="str">
        <f>VLOOKUP(A967,'Medical Examinations'!$AS$1:$BC$2336,5,)</f>
        <v>No</v>
      </c>
      <c r="H967" s="64">
        <f>VLOOKUP(A967,'Medical Examinations'!$AS$1:$BC$2336,8,)</f>
        <v>2</v>
      </c>
      <c r="I967" s="64" t="str">
        <f>VLOOKUP(A967,'Medical Examinations'!$AS$1:$BC$2336,7,)</f>
        <v>No</v>
      </c>
      <c r="J967" s="64" t="str">
        <f>VLOOKUP(A967,'Medical Examinations'!$AS$1:$BC$2336,11,)</f>
        <v>Over weight</v>
      </c>
      <c r="K967" s="64" t="str">
        <f>VLOOKUP(A967,'Medical Examinations'!$AS$1:$BC$2336,10,)</f>
        <v>Normal</v>
      </c>
      <c r="L967" s="64" t="str">
        <f>VLOOKUP(A967,'Hospitalisation Details'!$L$2:$R$2342,2,)</f>
        <v>14-06-1966</v>
      </c>
      <c r="M967" s="65">
        <f>VLOOKUP(A967,'Hospitalisation Details'!$L$2:$R$2345,7,)</f>
        <v>11454</v>
      </c>
      <c r="N967" s="64" t="str">
        <f>VLOOKUP(A967,'Hospitalisation Details'!$L$2:$R$2342,4,)</f>
        <v>tier - 3</v>
      </c>
      <c r="O967" s="64" t="str">
        <f>VLOOKUP(A967,'Hospitalisation Details'!$L$2:$R$2342,5,)</f>
        <v>tier - 1</v>
      </c>
      <c r="P967" s="64" t="str">
        <f>VLOOKUP(A967,'Hospitalisation Details'!$L$2:$R$2342,6,)</f>
        <v>R1012</v>
      </c>
      <c r="Q967" s="64">
        <f>VLOOKUP(A967,'Hospitalisation Details'!$L$2:$R$2342,3,)</f>
        <v>56</v>
      </c>
      <c r="R967" s="64">
        <f>VLOOKUP(A967,'Hospitalisation Details'!$L$2:$U$2342,10,)</f>
        <v>14</v>
      </c>
      <c r="S967" s="64" t="str">
        <f>VLOOKUP(A967,'Hospitalisation Details'!$L$2:$U$2342,8,)</f>
        <v>Jun</v>
      </c>
      <c r="T967" s="126">
        <f>VLOOKUP(A967,'Hospitalisation Details'!$L$2:$U$2342,9,)</f>
        <v>1966</v>
      </c>
    </row>
    <row r="968" spans="1:20" ht="15.5" x14ac:dyDescent="0.35">
      <c r="A968" s="124" t="s">
        <v>1404</v>
      </c>
      <c r="B968" s="64" t="str">
        <f>VLOOKUP(A968,'Medical Examinations'!$AS$1:$BC$2336,9,)</f>
        <v>Rachelle M</v>
      </c>
      <c r="C968" s="64">
        <f>VLOOKUP(A968,'Medical Examinations'!$AS$1:$BC$2336,2,)</f>
        <v>36.384999999999998</v>
      </c>
      <c r="D968" s="64">
        <f>VLOOKUP(A968,'Medical Examinations'!$AS$1:$BC$2336,3,)</f>
        <v>11.49</v>
      </c>
      <c r="E968" s="64" t="str">
        <f>VLOOKUP(A968,'Medical Examinations'!$AS$1:$BC$2336,6,)</f>
        <v>No</v>
      </c>
      <c r="F968" s="64" t="str">
        <f>VLOOKUP(A968,'Medical Examinations'!$AS$1:$BC$2336,4,)</f>
        <v>No</v>
      </c>
      <c r="G968" s="64" t="str">
        <f>VLOOKUP(A968,'Medical Examinations'!$AS$1:$BC$2336,5,)</f>
        <v>No</v>
      </c>
      <c r="H968" s="64">
        <f>VLOOKUP(A968,'Medical Examinations'!$AS$1:$BC$2336,8,)</f>
        <v>0</v>
      </c>
      <c r="I968" s="64" t="str">
        <f>VLOOKUP(A968,'Medical Examinations'!$AS$1:$BC$2336,7,)</f>
        <v>No</v>
      </c>
      <c r="J968" s="64" t="str">
        <f>VLOOKUP(A968,'Medical Examinations'!$AS$1:$BC$2336,11,)</f>
        <v>Obesity</v>
      </c>
      <c r="K968" s="64" t="str">
        <f>VLOOKUP(A968,'Medical Examinations'!$AS$1:$BC$2336,10,)</f>
        <v>Diabetes</v>
      </c>
      <c r="L968" s="64" t="str">
        <f>VLOOKUP(A968,'Hospitalisation Details'!$L$2:$R$2342,2,)</f>
        <v>12-09-1971</v>
      </c>
      <c r="M968" s="65">
        <f>VLOOKUP(A968,'Hospitalisation Details'!$L$2:$R$2345,7,)</f>
        <v>11437</v>
      </c>
      <c r="N968" s="64" t="str">
        <f>VLOOKUP(A968,'Hospitalisation Details'!$L$2:$R$2342,4,)</f>
        <v>tier - 3</v>
      </c>
      <c r="O968" s="64" t="str">
        <f>VLOOKUP(A968,'Hospitalisation Details'!$L$2:$R$2342,5,)</f>
        <v>tier - 3</v>
      </c>
      <c r="P968" s="64" t="str">
        <f>VLOOKUP(A968,'Hospitalisation Details'!$L$2:$R$2342,6,)</f>
        <v>R1012</v>
      </c>
      <c r="Q968" s="64">
        <f>VLOOKUP(A968,'Hospitalisation Details'!$L$2:$R$2342,3,)</f>
        <v>51</v>
      </c>
      <c r="R968" s="64">
        <f>VLOOKUP(A968,'Hospitalisation Details'!$L$2:$U$2342,10,)</f>
        <v>12</v>
      </c>
      <c r="S968" s="64" t="str">
        <f>VLOOKUP(A968,'Hospitalisation Details'!$L$2:$U$2342,8,)</f>
        <v>Sep</v>
      </c>
      <c r="T968" s="126">
        <f>VLOOKUP(A968,'Hospitalisation Details'!$L$2:$U$2342,9,)</f>
        <v>1971</v>
      </c>
    </row>
    <row r="969" spans="1:20" ht="15.5" x14ac:dyDescent="0.35">
      <c r="A969" s="124" t="s">
        <v>1403</v>
      </c>
      <c r="B969" s="64" t="str">
        <f>VLOOKUP(A969,'Medical Examinations'!$AS$1:$BC$2336,9,)</f>
        <v>Casey</v>
      </c>
      <c r="C969" s="64">
        <f>VLOOKUP(A969,'Medical Examinations'!$AS$1:$BC$2336,2,)</f>
        <v>34.69</v>
      </c>
      <c r="D969" s="64">
        <f>VLOOKUP(A969,'Medical Examinations'!$AS$1:$BC$2336,3,)</f>
        <v>5.65</v>
      </c>
      <c r="E969" s="64" t="str">
        <f>VLOOKUP(A969,'Medical Examinations'!$AS$1:$BC$2336,6,)</f>
        <v>No</v>
      </c>
      <c r="F969" s="64" t="str">
        <f>VLOOKUP(A969,'Medical Examinations'!$AS$1:$BC$2336,4,)</f>
        <v>No</v>
      </c>
      <c r="G969" s="64" t="str">
        <f>VLOOKUP(A969,'Medical Examinations'!$AS$1:$BC$2336,5,)</f>
        <v>No</v>
      </c>
      <c r="H969" s="64">
        <f>VLOOKUP(A969,'Medical Examinations'!$AS$1:$BC$2336,8,)</f>
        <v>0</v>
      </c>
      <c r="I969" s="64" t="str">
        <f>VLOOKUP(A969,'Medical Examinations'!$AS$1:$BC$2336,7,)</f>
        <v>No</v>
      </c>
      <c r="J969" s="64" t="str">
        <f>VLOOKUP(A969,'Medical Examinations'!$AS$1:$BC$2336,11,)</f>
        <v>Obesity</v>
      </c>
      <c r="K969" s="64" t="str">
        <f>VLOOKUP(A969,'Medical Examinations'!$AS$1:$BC$2336,10,)</f>
        <v>Normal</v>
      </c>
      <c r="L969" s="64" t="str">
        <f>VLOOKUP(A969,'Hospitalisation Details'!$L$2:$R$2342,2,)</f>
        <v>17-07-1980</v>
      </c>
      <c r="M969" s="65">
        <f>VLOOKUP(A969,'Hospitalisation Details'!$L$2:$R$2345,7,)</f>
        <v>11436</v>
      </c>
      <c r="N969" s="64" t="str">
        <f>VLOOKUP(A969,'Hospitalisation Details'!$L$2:$R$2342,4,)</f>
        <v>tier - 3</v>
      </c>
      <c r="O969" s="64" t="str">
        <f>VLOOKUP(A969,'Hospitalisation Details'!$L$2:$R$2342,5,)</f>
        <v>tier - 3</v>
      </c>
      <c r="P969" s="64" t="str">
        <f>VLOOKUP(A969,'Hospitalisation Details'!$L$2:$R$2342,6,)</f>
        <v>R1021</v>
      </c>
      <c r="Q969" s="64">
        <f>VLOOKUP(A969,'Hospitalisation Details'!$L$2:$R$2342,3,)</f>
        <v>42</v>
      </c>
      <c r="R969" s="64">
        <f>VLOOKUP(A969,'Hospitalisation Details'!$L$2:$U$2342,10,)</f>
        <v>17</v>
      </c>
      <c r="S969" s="64" t="str">
        <f>VLOOKUP(A969,'Hospitalisation Details'!$L$2:$U$2342,8,)</f>
        <v>Jul</v>
      </c>
      <c r="T969" s="126">
        <f>VLOOKUP(A969,'Hospitalisation Details'!$L$2:$U$2342,9,)</f>
        <v>1980</v>
      </c>
    </row>
    <row r="970" spans="1:20" ht="15.5" x14ac:dyDescent="0.35">
      <c r="A970" s="124" t="s">
        <v>1402</v>
      </c>
      <c r="B970" s="64" t="str">
        <f>VLOOKUP(A970,'Medical Examinations'!$AS$1:$BC$2336,9,)</f>
        <v>Jessica L</v>
      </c>
      <c r="C970" s="64">
        <f>VLOOKUP(A970,'Medical Examinations'!$AS$1:$BC$2336,2,)</f>
        <v>37.68</v>
      </c>
      <c r="D970" s="64">
        <f>VLOOKUP(A970,'Medical Examinations'!$AS$1:$BC$2336,3,)</f>
        <v>4.29</v>
      </c>
      <c r="E970" s="64" t="str">
        <f>VLOOKUP(A970,'Medical Examinations'!$AS$1:$BC$2336,6,)</f>
        <v>Yes</v>
      </c>
      <c r="F970" s="64" t="str">
        <f>VLOOKUP(A970,'Medical Examinations'!$AS$1:$BC$2336,4,)</f>
        <v>No</v>
      </c>
      <c r="G970" s="64" t="str">
        <f>VLOOKUP(A970,'Medical Examinations'!$AS$1:$BC$2336,5,)</f>
        <v>No</v>
      </c>
      <c r="H970" s="64">
        <f>VLOOKUP(A970,'Medical Examinations'!$AS$1:$BC$2336,8,)</f>
        <v>0</v>
      </c>
      <c r="I970" s="64" t="str">
        <f>VLOOKUP(A970,'Medical Examinations'!$AS$1:$BC$2336,7,)</f>
        <v>No</v>
      </c>
      <c r="J970" s="64" t="str">
        <f>VLOOKUP(A970,'Medical Examinations'!$AS$1:$BC$2336,11,)</f>
        <v>Obesity</v>
      </c>
      <c r="K970" s="64" t="str">
        <f>VLOOKUP(A970,'Medical Examinations'!$AS$1:$BC$2336,10,)</f>
        <v>Normal</v>
      </c>
      <c r="L970" s="64" t="str">
        <f>VLOOKUP(A970,'Hospitalisation Details'!$L$2:$R$2342,2,)</f>
        <v>09-06-1985</v>
      </c>
      <c r="M970" s="65">
        <f>VLOOKUP(A970,'Hospitalisation Details'!$L$2:$R$2345,7,)</f>
        <v>11419</v>
      </c>
      <c r="N970" s="64" t="str">
        <f>VLOOKUP(A970,'Hospitalisation Details'!$L$2:$R$2342,4,)</f>
        <v>tier - 3</v>
      </c>
      <c r="O970" s="64" t="str">
        <f>VLOOKUP(A970,'Hospitalisation Details'!$L$2:$R$2342,5,)</f>
        <v>tier - 1</v>
      </c>
      <c r="P970" s="64" t="str">
        <f>VLOOKUP(A970,'Hospitalisation Details'!$L$2:$R$2342,6,)</f>
        <v>R1012</v>
      </c>
      <c r="Q970" s="64">
        <f>VLOOKUP(A970,'Hospitalisation Details'!$L$2:$R$2342,3,)</f>
        <v>37</v>
      </c>
      <c r="R970" s="64">
        <f>VLOOKUP(A970,'Hospitalisation Details'!$L$2:$U$2342,10,)</f>
        <v>9</v>
      </c>
      <c r="S970" s="64" t="str">
        <f>VLOOKUP(A970,'Hospitalisation Details'!$L$2:$U$2342,8,)</f>
        <v>Jun</v>
      </c>
      <c r="T970" s="126">
        <f>VLOOKUP(A970,'Hospitalisation Details'!$L$2:$U$2342,9,)</f>
        <v>1985</v>
      </c>
    </row>
    <row r="971" spans="1:20" ht="15.5" x14ac:dyDescent="0.35">
      <c r="A971" s="124" t="s">
        <v>1401</v>
      </c>
      <c r="B971" s="64" t="str">
        <f>VLOOKUP(A971,'Medical Examinations'!$AS$1:$BC$2336,9,)</f>
        <v>Brandon F</v>
      </c>
      <c r="C971" s="64">
        <f>VLOOKUP(A971,'Medical Examinations'!$AS$1:$BC$2336,2,)</f>
        <v>35.49</v>
      </c>
      <c r="D971" s="64">
        <f>VLOOKUP(A971,'Medical Examinations'!$AS$1:$BC$2336,3,)</f>
        <v>4.74</v>
      </c>
      <c r="E971" s="64" t="str">
        <f>VLOOKUP(A971,'Medical Examinations'!$AS$1:$BC$2336,6,)</f>
        <v>Yes</v>
      </c>
      <c r="F971" s="64" t="str">
        <f>VLOOKUP(A971,'Medical Examinations'!$AS$1:$BC$2336,4,)</f>
        <v>No</v>
      </c>
      <c r="G971" s="64" t="str">
        <f>VLOOKUP(A971,'Medical Examinations'!$AS$1:$BC$2336,5,)</f>
        <v>Yes</v>
      </c>
      <c r="H971" s="64">
        <f>VLOOKUP(A971,'Medical Examinations'!$AS$1:$BC$2336,8,)</f>
        <v>1</v>
      </c>
      <c r="I971" s="64" t="str">
        <f>VLOOKUP(A971,'Medical Examinations'!$AS$1:$BC$2336,7,)</f>
        <v>No</v>
      </c>
      <c r="J971" s="64" t="str">
        <f>VLOOKUP(A971,'Medical Examinations'!$AS$1:$BC$2336,11,)</f>
        <v>Obesity</v>
      </c>
      <c r="K971" s="64" t="str">
        <f>VLOOKUP(A971,'Medical Examinations'!$AS$1:$BC$2336,10,)</f>
        <v>Normal</v>
      </c>
      <c r="L971" s="64" t="str">
        <f>VLOOKUP(A971,'Hospitalisation Details'!$L$2:$R$2342,2,)</f>
        <v>23-10-1983</v>
      </c>
      <c r="M971" s="65">
        <f>VLOOKUP(A971,'Hospitalisation Details'!$L$2:$R$2345,7,)</f>
        <v>11412</v>
      </c>
      <c r="N971" s="64" t="str">
        <f>VLOOKUP(A971,'Hospitalisation Details'!$L$2:$R$2342,4,)</f>
        <v>tier - 3</v>
      </c>
      <c r="O971" s="64" t="str">
        <f>VLOOKUP(A971,'Hospitalisation Details'!$L$2:$R$2342,5,)</f>
        <v>tier - 1</v>
      </c>
      <c r="P971" s="64" t="str">
        <f>VLOOKUP(A971,'Hospitalisation Details'!$L$2:$R$2342,6,)</f>
        <v>R1021</v>
      </c>
      <c r="Q971" s="64">
        <f>VLOOKUP(A971,'Hospitalisation Details'!$L$2:$R$2342,3,)</f>
        <v>39</v>
      </c>
      <c r="R971" s="64">
        <f>VLOOKUP(A971,'Hospitalisation Details'!$L$2:$U$2342,10,)</f>
        <v>23</v>
      </c>
      <c r="S971" s="64" t="str">
        <f>VLOOKUP(A971,'Hospitalisation Details'!$L$2:$U$2342,8,)</f>
        <v>Oct</v>
      </c>
      <c r="T971" s="126">
        <f>VLOOKUP(A971,'Hospitalisation Details'!$L$2:$U$2342,9,)</f>
        <v>1983</v>
      </c>
    </row>
    <row r="972" spans="1:20" ht="15.5" x14ac:dyDescent="0.35">
      <c r="A972" s="124" t="s">
        <v>1400</v>
      </c>
      <c r="B972" s="64" t="str">
        <f>VLOOKUP(A972,'Medical Examinations'!$AS$1:$BC$2336,9,)</f>
        <v>Melissa</v>
      </c>
      <c r="C972" s="64">
        <f>VLOOKUP(A972,'Medical Examinations'!$AS$1:$BC$2336,2,)</f>
        <v>44.7</v>
      </c>
      <c r="D972" s="64">
        <f>VLOOKUP(A972,'Medical Examinations'!$AS$1:$BC$2336,3,)</f>
        <v>7.6</v>
      </c>
      <c r="E972" s="64" t="str">
        <f>VLOOKUP(A972,'Medical Examinations'!$AS$1:$BC$2336,6,)</f>
        <v>Yes</v>
      </c>
      <c r="F972" s="64" t="str">
        <f>VLOOKUP(A972,'Medical Examinations'!$AS$1:$BC$2336,4,)</f>
        <v>No</v>
      </c>
      <c r="G972" s="64" t="str">
        <f>VLOOKUP(A972,'Medical Examinations'!$AS$1:$BC$2336,5,)</f>
        <v>No</v>
      </c>
      <c r="H972" s="64">
        <f>VLOOKUP(A972,'Medical Examinations'!$AS$1:$BC$2336,8,)</f>
        <v>2</v>
      </c>
      <c r="I972" s="64" t="str">
        <f>VLOOKUP(A972,'Medical Examinations'!$AS$1:$BC$2336,7,)</f>
        <v>No</v>
      </c>
      <c r="J972" s="64" t="str">
        <f>VLOOKUP(A972,'Medical Examinations'!$AS$1:$BC$2336,11,)</f>
        <v>Obesity</v>
      </c>
      <c r="K972" s="64" t="str">
        <f>VLOOKUP(A972,'Medical Examinations'!$AS$1:$BC$2336,10,)</f>
        <v>Diabetes</v>
      </c>
      <c r="L972" s="64" t="str">
        <f>VLOOKUP(A972,'Hospitalisation Details'!$L$2:$R$2342,2,)</f>
        <v>07-10-1970</v>
      </c>
      <c r="M972" s="65">
        <f>VLOOKUP(A972,'Hospitalisation Details'!$L$2:$R$2345,7,)</f>
        <v>11412</v>
      </c>
      <c r="N972" s="64" t="str">
        <f>VLOOKUP(A972,'Hospitalisation Details'!$L$2:$R$2342,4,)</f>
        <v>tier - 3</v>
      </c>
      <c r="O972" s="64" t="str">
        <f>VLOOKUP(A972,'Hospitalisation Details'!$L$2:$R$2342,5,)</f>
        <v>tier - 2</v>
      </c>
      <c r="P972" s="64" t="str">
        <f>VLOOKUP(A972,'Hospitalisation Details'!$L$2:$R$2342,6,)</f>
        <v>R1011</v>
      </c>
      <c r="Q972" s="64">
        <f>VLOOKUP(A972,'Hospitalisation Details'!$L$2:$R$2342,3,)</f>
        <v>52</v>
      </c>
      <c r="R972" s="64">
        <f>VLOOKUP(A972,'Hospitalisation Details'!$L$2:$U$2342,10,)</f>
        <v>7</v>
      </c>
      <c r="S972" s="64" t="str">
        <f>VLOOKUP(A972,'Hospitalisation Details'!$L$2:$U$2342,8,)</f>
        <v>Oct</v>
      </c>
      <c r="T972" s="126">
        <f>VLOOKUP(A972,'Hospitalisation Details'!$L$2:$U$2342,9,)</f>
        <v>1970</v>
      </c>
    </row>
    <row r="973" spans="1:20" ht="15.5" x14ac:dyDescent="0.35">
      <c r="A973" s="124" t="s">
        <v>1399</v>
      </c>
      <c r="B973" s="64" t="str">
        <f>VLOOKUP(A973,'Medical Examinations'!$AS$1:$BC$2336,9,)</f>
        <v>Danielle N</v>
      </c>
      <c r="C973" s="64">
        <f>VLOOKUP(A973,'Medical Examinations'!$AS$1:$BC$2336,2,)</f>
        <v>38.380000000000003</v>
      </c>
      <c r="D973" s="64">
        <f>VLOOKUP(A973,'Medical Examinations'!$AS$1:$BC$2336,3,)</f>
        <v>8.5</v>
      </c>
      <c r="E973" s="64" t="str">
        <f>VLOOKUP(A973,'Medical Examinations'!$AS$1:$BC$2336,6,)</f>
        <v>Yes</v>
      </c>
      <c r="F973" s="64" t="str">
        <f>VLOOKUP(A973,'Medical Examinations'!$AS$1:$BC$2336,4,)</f>
        <v>No</v>
      </c>
      <c r="G973" s="64" t="str">
        <f>VLOOKUP(A973,'Medical Examinations'!$AS$1:$BC$2336,5,)</f>
        <v>No</v>
      </c>
      <c r="H973" s="64">
        <f>VLOOKUP(A973,'Medical Examinations'!$AS$1:$BC$2336,8,)</f>
        <v>2</v>
      </c>
      <c r="I973" s="64" t="str">
        <f>VLOOKUP(A973,'Medical Examinations'!$AS$1:$BC$2336,7,)</f>
        <v>No</v>
      </c>
      <c r="J973" s="64" t="str">
        <f>VLOOKUP(A973,'Medical Examinations'!$AS$1:$BC$2336,11,)</f>
        <v>Obesity</v>
      </c>
      <c r="K973" s="64" t="str">
        <f>VLOOKUP(A973,'Medical Examinations'!$AS$1:$BC$2336,10,)</f>
        <v>Diabetes</v>
      </c>
      <c r="L973" s="64" t="str">
        <f>VLOOKUP(A973,'Hospitalisation Details'!$L$2:$R$2342,2,)</f>
        <v>02-10-1970</v>
      </c>
      <c r="M973" s="65">
        <f>VLOOKUP(A973,'Hospitalisation Details'!$L$2:$R$2345,7,)</f>
        <v>11397</v>
      </c>
      <c r="N973" s="64" t="str">
        <f>VLOOKUP(A973,'Hospitalisation Details'!$L$2:$R$2342,4,)</f>
        <v>tier - 3</v>
      </c>
      <c r="O973" s="64" t="str">
        <f>VLOOKUP(A973,'Hospitalisation Details'!$L$2:$R$2342,5,)</f>
        <v>tier - 3</v>
      </c>
      <c r="P973" s="64" t="str">
        <f>VLOOKUP(A973,'Hospitalisation Details'!$L$2:$R$2342,6,)</f>
        <v>R1024</v>
      </c>
      <c r="Q973" s="64">
        <f>VLOOKUP(A973,'Hospitalisation Details'!$L$2:$R$2342,3,)</f>
        <v>52</v>
      </c>
      <c r="R973" s="64">
        <f>VLOOKUP(A973,'Hospitalisation Details'!$L$2:$U$2342,10,)</f>
        <v>2</v>
      </c>
      <c r="S973" s="64" t="str">
        <f>VLOOKUP(A973,'Hospitalisation Details'!$L$2:$U$2342,8,)</f>
        <v>Oct</v>
      </c>
      <c r="T973" s="126">
        <f>VLOOKUP(A973,'Hospitalisation Details'!$L$2:$U$2342,9,)</f>
        <v>1970</v>
      </c>
    </row>
    <row r="974" spans="1:20" ht="15.5" x14ac:dyDescent="0.35">
      <c r="A974" s="124" t="s">
        <v>1398</v>
      </c>
      <c r="B974" s="64" t="str">
        <f>VLOOKUP(A974,'Medical Examinations'!$AS$1:$BC$2336,9,)</f>
        <v>Matthew</v>
      </c>
      <c r="C974" s="64">
        <f>VLOOKUP(A974,'Medical Examinations'!$AS$1:$BC$2336,2,)</f>
        <v>35.244999999999997</v>
      </c>
      <c r="D974" s="64">
        <f>VLOOKUP(A974,'Medical Examinations'!$AS$1:$BC$2336,3,)</f>
        <v>11.22</v>
      </c>
      <c r="E974" s="64" t="str">
        <f>VLOOKUP(A974,'Medical Examinations'!$AS$1:$BC$2336,6,)</f>
        <v>Yes</v>
      </c>
      <c r="F974" s="64" t="str">
        <f>VLOOKUP(A974,'Medical Examinations'!$AS$1:$BC$2336,4,)</f>
        <v>No</v>
      </c>
      <c r="G974" s="64" t="str">
        <f>VLOOKUP(A974,'Medical Examinations'!$AS$1:$BC$2336,5,)</f>
        <v>No</v>
      </c>
      <c r="H974" s="64">
        <f>VLOOKUP(A974,'Medical Examinations'!$AS$1:$BC$2336,8,)</f>
        <v>0</v>
      </c>
      <c r="I974" s="64" t="str">
        <f>VLOOKUP(A974,'Medical Examinations'!$AS$1:$BC$2336,7,)</f>
        <v>No</v>
      </c>
      <c r="J974" s="64" t="str">
        <f>VLOOKUP(A974,'Medical Examinations'!$AS$1:$BC$2336,11,)</f>
        <v>Obesity</v>
      </c>
      <c r="K974" s="64" t="str">
        <f>VLOOKUP(A974,'Medical Examinations'!$AS$1:$BC$2336,10,)</f>
        <v>Diabetes</v>
      </c>
      <c r="L974" s="64" t="str">
        <f>VLOOKUP(A974,'Hospitalisation Details'!$L$2:$R$2342,2,)</f>
        <v>19-12-1967</v>
      </c>
      <c r="M974" s="65">
        <f>VLOOKUP(A974,'Hospitalisation Details'!$L$2:$R$2345,7,)</f>
        <v>11394</v>
      </c>
      <c r="N974" s="64" t="str">
        <f>VLOOKUP(A974,'Hospitalisation Details'!$L$2:$R$2342,4,)</f>
        <v>tier - 3</v>
      </c>
      <c r="O974" s="64" t="str">
        <f>VLOOKUP(A974,'Hospitalisation Details'!$L$2:$R$2342,5,)</f>
        <v>tier - 1</v>
      </c>
      <c r="P974" s="64" t="str">
        <f>VLOOKUP(A974,'Hospitalisation Details'!$L$2:$R$2342,6,)</f>
        <v>R1018</v>
      </c>
      <c r="Q974" s="64">
        <f>VLOOKUP(A974,'Hospitalisation Details'!$L$2:$R$2342,3,)</f>
        <v>55</v>
      </c>
      <c r="R974" s="64">
        <f>VLOOKUP(A974,'Hospitalisation Details'!$L$2:$U$2342,10,)</f>
        <v>19</v>
      </c>
      <c r="S974" s="64" t="str">
        <f>VLOOKUP(A974,'Hospitalisation Details'!$L$2:$U$2342,8,)</f>
        <v>Dec</v>
      </c>
      <c r="T974" s="126">
        <f>VLOOKUP(A974,'Hospitalisation Details'!$L$2:$U$2342,9,)</f>
        <v>1967</v>
      </c>
    </row>
    <row r="975" spans="1:20" ht="15.5" x14ac:dyDescent="0.35">
      <c r="A975" s="124" t="s">
        <v>1397</v>
      </c>
      <c r="B975" s="64" t="str">
        <f>VLOOKUP(A975,'Medical Examinations'!$AS$1:$BC$2336,9,)</f>
        <v>Bettina</v>
      </c>
      <c r="C975" s="64">
        <f>VLOOKUP(A975,'Medical Examinations'!$AS$1:$BC$2336,2,)</f>
        <v>49.84</v>
      </c>
      <c r="D975" s="64">
        <f>VLOOKUP(A975,'Medical Examinations'!$AS$1:$BC$2336,3,)</f>
        <v>5.0999999999999996</v>
      </c>
      <c r="E975" s="64" t="str">
        <f>VLOOKUP(A975,'Medical Examinations'!$AS$1:$BC$2336,6,)</f>
        <v>Yes</v>
      </c>
      <c r="F975" s="64" t="str">
        <f>VLOOKUP(A975,'Medical Examinations'!$AS$1:$BC$2336,4,)</f>
        <v>No</v>
      </c>
      <c r="G975" s="64" t="str">
        <f>VLOOKUP(A975,'Medical Examinations'!$AS$1:$BC$2336,5,)</f>
        <v>Yes</v>
      </c>
      <c r="H975" s="64">
        <f>VLOOKUP(A975,'Medical Examinations'!$AS$1:$BC$2336,8,)</f>
        <v>1</v>
      </c>
      <c r="I975" s="64" t="str">
        <f>VLOOKUP(A975,'Medical Examinations'!$AS$1:$BC$2336,7,)</f>
        <v>No</v>
      </c>
      <c r="J975" s="64" t="str">
        <f>VLOOKUP(A975,'Medical Examinations'!$AS$1:$BC$2336,11,)</f>
        <v>Obesity</v>
      </c>
      <c r="K975" s="64" t="str">
        <f>VLOOKUP(A975,'Medical Examinations'!$AS$1:$BC$2336,10,)</f>
        <v>Normal</v>
      </c>
      <c r="L975" s="64" t="str">
        <f>VLOOKUP(A975,'Hospitalisation Details'!$L$2:$R$2342,2,)</f>
        <v>28-07-1997</v>
      </c>
      <c r="M975" s="65">
        <f>VLOOKUP(A975,'Hospitalisation Details'!$L$2:$R$2345,7,)</f>
        <v>11388</v>
      </c>
      <c r="N975" s="64" t="str">
        <f>VLOOKUP(A975,'Hospitalisation Details'!$L$2:$R$2342,4,)</f>
        <v>tier - 3</v>
      </c>
      <c r="O975" s="64" t="str">
        <f>VLOOKUP(A975,'Hospitalisation Details'!$L$2:$R$2342,5,)</f>
        <v>tier - 2</v>
      </c>
      <c r="P975" s="64" t="str">
        <f>VLOOKUP(A975,'Hospitalisation Details'!$L$2:$R$2342,6,)</f>
        <v>R1026</v>
      </c>
      <c r="Q975" s="64">
        <f>VLOOKUP(A975,'Hospitalisation Details'!$L$2:$R$2342,3,)</f>
        <v>25</v>
      </c>
      <c r="R975" s="64">
        <f>VLOOKUP(A975,'Hospitalisation Details'!$L$2:$U$2342,10,)</f>
        <v>28</v>
      </c>
      <c r="S975" s="64" t="str">
        <f>VLOOKUP(A975,'Hospitalisation Details'!$L$2:$U$2342,8,)</f>
        <v>Jul</v>
      </c>
      <c r="T975" s="126">
        <f>VLOOKUP(A975,'Hospitalisation Details'!$L$2:$U$2342,9,)</f>
        <v>1997</v>
      </c>
    </row>
    <row r="976" spans="1:20" ht="15.5" x14ac:dyDescent="0.35">
      <c r="A976" s="124" t="s">
        <v>1396</v>
      </c>
      <c r="B976" s="64" t="str">
        <f>VLOOKUP(A976,'Medical Examinations'!$AS$1:$BC$2336,9,)</f>
        <v>Alexander</v>
      </c>
      <c r="C976" s="64">
        <f>VLOOKUP(A976,'Medical Examinations'!$AS$1:$BC$2336,2,)</f>
        <v>49.06</v>
      </c>
      <c r="D976" s="64">
        <f>VLOOKUP(A976,'Medical Examinations'!$AS$1:$BC$2336,3,)</f>
        <v>5.43</v>
      </c>
      <c r="E976" s="64" t="str">
        <f>VLOOKUP(A976,'Medical Examinations'!$AS$1:$BC$2336,6,)</f>
        <v>Yes</v>
      </c>
      <c r="F976" s="64" t="str">
        <f>VLOOKUP(A976,'Medical Examinations'!$AS$1:$BC$2336,4,)</f>
        <v>No</v>
      </c>
      <c r="G976" s="64" t="str">
        <f>VLOOKUP(A976,'Medical Examinations'!$AS$1:$BC$2336,5,)</f>
        <v>No</v>
      </c>
      <c r="H976" s="64">
        <f>VLOOKUP(A976,'Medical Examinations'!$AS$1:$BC$2336,8,)</f>
        <v>1</v>
      </c>
      <c r="I976" s="64" t="str">
        <f>VLOOKUP(A976,'Medical Examinations'!$AS$1:$BC$2336,7,)</f>
        <v>No</v>
      </c>
      <c r="J976" s="64" t="str">
        <f>VLOOKUP(A976,'Medical Examinations'!$AS$1:$BC$2336,11,)</f>
        <v>Obesity</v>
      </c>
      <c r="K976" s="64" t="str">
        <f>VLOOKUP(A976,'Medical Examinations'!$AS$1:$BC$2336,10,)</f>
        <v>Normal</v>
      </c>
      <c r="L976" s="64" t="str">
        <f>VLOOKUP(A976,'Hospitalisation Details'!$L$2:$R$2342,2,)</f>
        <v>13-06-1964</v>
      </c>
      <c r="M976" s="65">
        <f>VLOOKUP(A976,'Hospitalisation Details'!$L$2:$R$2345,7,)</f>
        <v>11381</v>
      </c>
      <c r="N976" s="64" t="str">
        <f>VLOOKUP(A976,'Hospitalisation Details'!$L$2:$R$2342,4,)</f>
        <v>tier - 3</v>
      </c>
      <c r="O976" s="64" t="str">
        <f>VLOOKUP(A976,'Hospitalisation Details'!$L$2:$R$2342,5,)</f>
        <v>tier - 2</v>
      </c>
      <c r="P976" s="64" t="str">
        <f>VLOOKUP(A976,'Hospitalisation Details'!$L$2:$R$2342,6,)</f>
        <v>R1013</v>
      </c>
      <c r="Q976" s="64">
        <f>VLOOKUP(A976,'Hospitalisation Details'!$L$2:$R$2342,3,)</f>
        <v>58</v>
      </c>
      <c r="R976" s="64">
        <f>VLOOKUP(A976,'Hospitalisation Details'!$L$2:$U$2342,10,)</f>
        <v>13</v>
      </c>
      <c r="S976" s="64" t="str">
        <f>VLOOKUP(A976,'Hospitalisation Details'!$L$2:$U$2342,8,)</f>
        <v>Jun</v>
      </c>
      <c r="T976" s="126">
        <f>VLOOKUP(A976,'Hospitalisation Details'!$L$2:$U$2342,9,)</f>
        <v>1964</v>
      </c>
    </row>
    <row r="977" spans="1:20" ht="15.5" x14ac:dyDescent="0.35">
      <c r="A977" s="124" t="s">
        <v>1395</v>
      </c>
      <c r="B977" s="64" t="str">
        <f>VLOOKUP(A977,'Medical Examinations'!$AS$1:$BC$2336,9,)</f>
        <v>Holli</v>
      </c>
      <c r="C977" s="64">
        <f>VLOOKUP(A977,'Medical Examinations'!$AS$1:$BC$2336,2,)</f>
        <v>30.88</v>
      </c>
      <c r="D977" s="64">
        <f>VLOOKUP(A977,'Medical Examinations'!$AS$1:$BC$2336,3,)</f>
        <v>5.82</v>
      </c>
      <c r="E977" s="64" t="str">
        <f>VLOOKUP(A977,'Medical Examinations'!$AS$1:$BC$2336,6,)</f>
        <v>No</v>
      </c>
      <c r="F977" s="64" t="str">
        <f>VLOOKUP(A977,'Medical Examinations'!$AS$1:$BC$2336,4,)</f>
        <v>No</v>
      </c>
      <c r="G977" s="64" t="str">
        <f>VLOOKUP(A977,'Medical Examinations'!$AS$1:$BC$2336,5,)</f>
        <v>No</v>
      </c>
      <c r="H977" s="64">
        <f>VLOOKUP(A977,'Medical Examinations'!$AS$1:$BC$2336,8,)</f>
        <v>2</v>
      </c>
      <c r="I977" s="64" t="str">
        <f>VLOOKUP(A977,'Medical Examinations'!$AS$1:$BC$2336,7,)</f>
        <v>No</v>
      </c>
      <c r="J977" s="64" t="str">
        <f>VLOOKUP(A977,'Medical Examinations'!$AS$1:$BC$2336,11,)</f>
        <v>Obesity</v>
      </c>
      <c r="K977" s="64" t="str">
        <f>VLOOKUP(A977,'Medical Examinations'!$AS$1:$BC$2336,10,)</f>
        <v>Prediabetes</v>
      </c>
      <c r="L977" s="64" t="str">
        <f>VLOOKUP(A977,'Hospitalisation Details'!$L$2:$R$2342,2,)</f>
        <v>06-12-1972</v>
      </c>
      <c r="M977" s="65">
        <f>VLOOKUP(A977,'Hospitalisation Details'!$L$2:$R$2345,7,)</f>
        <v>11379</v>
      </c>
      <c r="N977" s="64" t="str">
        <f>VLOOKUP(A977,'Hospitalisation Details'!$L$2:$R$2342,4,)</f>
        <v>tier - 3</v>
      </c>
      <c r="O977" s="64" t="str">
        <f>VLOOKUP(A977,'Hospitalisation Details'!$L$2:$R$2342,5,)</f>
        <v>tier - 2</v>
      </c>
      <c r="P977" s="64" t="str">
        <f>VLOOKUP(A977,'Hospitalisation Details'!$L$2:$R$2342,6,)</f>
        <v>R1025</v>
      </c>
      <c r="Q977" s="64">
        <f>VLOOKUP(A977,'Hospitalisation Details'!$L$2:$R$2342,3,)</f>
        <v>50</v>
      </c>
      <c r="R977" s="64">
        <f>VLOOKUP(A977,'Hospitalisation Details'!$L$2:$U$2342,10,)</f>
        <v>6</v>
      </c>
      <c r="S977" s="64" t="str">
        <f>VLOOKUP(A977,'Hospitalisation Details'!$L$2:$U$2342,8,)</f>
        <v>Dec</v>
      </c>
      <c r="T977" s="126">
        <f>VLOOKUP(A977,'Hospitalisation Details'!$L$2:$U$2342,9,)</f>
        <v>1972</v>
      </c>
    </row>
    <row r="978" spans="1:20" ht="15.5" x14ac:dyDescent="0.35">
      <c r="A978" s="124" t="s">
        <v>1394</v>
      </c>
      <c r="B978" s="64" t="str">
        <f>VLOOKUP(A978,'Medical Examinations'!$AS$1:$BC$2336,9,)</f>
        <v>Heather C</v>
      </c>
      <c r="C978" s="64">
        <f>VLOOKUP(A978,'Medical Examinations'!$AS$1:$BC$2336,2,)</f>
        <v>33.35</v>
      </c>
      <c r="D978" s="64">
        <f>VLOOKUP(A978,'Medical Examinations'!$AS$1:$BC$2336,3,)</f>
        <v>6.05</v>
      </c>
      <c r="E978" s="64" t="str">
        <f>VLOOKUP(A978,'Medical Examinations'!$AS$1:$BC$2336,6,)</f>
        <v>No</v>
      </c>
      <c r="F978" s="64" t="str">
        <f>VLOOKUP(A978,'Medical Examinations'!$AS$1:$BC$2336,4,)</f>
        <v>No</v>
      </c>
      <c r="G978" s="64" t="str">
        <f>VLOOKUP(A978,'Medical Examinations'!$AS$1:$BC$2336,5,)</f>
        <v>Yes</v>
      </c>
      <c r="H978" s="64">
        <f>VLOOKUP(A978,'Medical Examinations'!$AS$1:$BC$2336,8,)</f>
        <v>1</v>
      </c>
      <c r="I978" s="64" t="str">
        <f>VLOOKUP(A978,'Medical Examinations'!$AS$1:$BC$2336,7,)</f>
        <v>No</v>
      </c>
      <c r="J978" s="64" t="str">
        <f>VLOOKUP(A978,'Medical Examinations'!$AS$1:$BC$2336,11,)</f>
        <v>Obesity</v>
      </c>
      <c r="K978" s="64" t="str">
        <f>VLOOKUP(A978,'Medical Examinations'!$AS$1:$BC$2336,10,)</f>
        <v>Prediabetes</v>
      </c>
      <c r="L978" s="64" t="str">
        <f>VLOOKUP(A978,'Hospitalisation Details'!$L$2:$R$2342,2,)</f>
        <v>07-06-1979</v>
      </c>
      <c r="M978" s="65">
        <f>VLOOKUP(A978,'Hospitalisation Details'!$L$2:$R$2345,7,)</f>
        <v>11369</v>
      </c>
      <c r="N978" s="64" t="str">
        <f>VLOOKUP(A978,'Hospitalisation Details'!$L$2:$R$2342,4,)</f>
        <v>tier - 3</v>
      </c>
      <c r="O978" s="64" t="str">
        <f>VLOOKUP(A978,'Hospitalisation Details'!$L$2:$R$2342,5,)</f>
        <v>tier - 1</v>
      </c>
      <c r="P978" s="64" t="str">
        <f>VLOOKUP(A978,'Hospitalisation Details'!$L$2:$R$2342,6,)</f>
        <v>R1026</v>
      </c>
      <c r="Q978" s="64">
        <f>VLOOKUP(A978,'Hospitalisation Details'!$L$2:$R$2342,3,)</f>
        <v>44</v>
      </c>
      <c r="R978" s="64">
        <f>VLOOKUP(A978,'Hospitalisation Details'!$L$2:$U$2342,10,)</f>
        <v>7</v>
      </c>
      <c r="S978" s="64" t="str">
        <f>VLOOKUP(A978,'Hospitalisation Details'!$L$2:$U$2342,8,)</f>
        <v>Jun</v>
      </c>
      <c r="T978" s="126">
        <f>VLOOKUP(A978,'Hospitalisation Details'!$L$2:$U$2342,9,)</f>
        <v>1979</v>
      </c>
    </row>
    <row r="979" spans="1:20" ht="15.5" x14ac:dyDescent="0.35">
      <c r="A979" s="124" t="s">
        <v>1393</v>
      </c>
      <c r="B979" s="64" t="str">
        <f>VLOOKUP(A979,'Medical Examinations'!$AS$1:$BC$2336,9,)</f>
        <v>Kyle</v>
      </c>
      <c r="C979" s="64">
        <f>VLOOKUP(A979,'Medical Examinations'!$AS$1:$BC$2336,2,)</f>
        <v>38</v>
      </c>
      <c r="D979" s="64">
        <f>VLOOKUP(A979,'Medical Examinations'!$AS$1:$BC$2336,3,)</f>
        <v>6.38</v>
      </c>
      <c r="E979" s="64" t="str">
        <f>VLOOKUP(A979,'Medical Examinations'!$AS$1:$BC$2336,6,)</f>
        <v>Yes</v>
      </c>
      <c r="F979" s="64" t="str">
        <f>VLOOKUP(A979,'Medical Examinations'!$AS$1:$BC$2336,4,)</f>
        <v>No</v>
      </c>
      <c r="G979" s="64" t="str">
        <f>VLOOKUP(A979,'Medical Examinations'!$AS$1:$BC$2336,5,)</f>
        <v>No</v>
      </c>
      <c r="H979" s="64">
        <f>VLOOKUP(A979,'Medical Examinations'!$AS$1:$BC$2336,8,)</f>
        <v>1</v>
      </c>
      <c r="I979" s="64" t="str">
        <f>VLOOKUP(A979,'Medical Examinations'!$AS$1:$BC$2336,7,)</f>
        <v>No</v>
      </c>
      <c r="J979" s="64" t="str">
        <f>VLOOKUP(A979,'Medical Examinations'!$AS$1:$BC$2336,11,)</f>
        <v>Obesity</v>
      </c>
      <c r="K979" s="64" t="str">
        <f>VLOOKUP(A979,'Medical Examinations'!$AS$1:$BC$2336,10,)</f>
        <v>Prediabetes</v>
      </c>
      <c r="L979" s="64" t="str">
        <f>VLOOKUP(A979,'Hospitalisation Details'!$L$2:$R$2342,2,)</f>
        <v>13-12-1964</v>
      </c>
      <c r="M979" s="65">
        <f>VLOOKUP(A979,'Hospitalisation Details'!$L$2:$R$2345,7,)</f>
        <v>11366</v>
      </c>
      <c r="N979" s="64" t="str">
        <f>VLOOKUP(A979,'Hospitalisation Details'!$L$2:$R$2342,4,)</f>
        <v>tier - 3</v>
      </c>
      <c r="O979" s="64" t="str">
        <f>VLOOKUP(A979,'Hospitalisation Details'!$L$2:$R$2342,5,)</f>
        <v>tier - 2</v>
      </c>
      <c r="P979" s="64" t="str">
        <f>VLOOKUP(A979,'Hospitalisation Details'!$L$2:$R$2342,6,)</f>
        <v>R1011</v>
      </c>
      <c r="Q979" s="64">
        <f>VLOOKUP(A979,'Hospitalisation Details'!$L$2:$R$2342,3,)</f>
        <v>58</v>
      </c>
      <c r="R979" s="64">
        <f>VLOOKUP(A979,'Hospitalisation Details'!$L$2:$U$2342,10,)</f>
        <v>13</v>
      </c>
      <c r="S979" s="64" t="str">
        <f>VLOOKUP(A979,'Hospitalisation Details'!$L$2:$U$2342,8,)</f>
        <v>Dec</v>
      </c>
      <c r="T979" s="126">
        <f>VLOOKUP(A979,'Hospitalisation Details'!$L$2:$U$2342,9,)</f>
        <v>1964</v>
      </c>
    </row>
    <row r="980" spans="1:20" ht="15.5" x14ac:dyDescent="0.35">
      <c r="A980" s="124" t="s">
        <v>1392</v>
      </c>
      <c r="B980" s="64" t="str">
        <f>VLOOKUP(A980,'Medical Examinations'!$AS$1:$BC$2336,9,)</f>
        <v>Thomas J</v>
      </c>
      <c r="C980" s="64">
        <f>VLOOKUP(A980,'Medical Examinations'!$AS$1:$BC$2336,2,)</f>
        <v>36.08</v>
      </c>
      <c r="D980" s="64">
        <f>VLOOKUP(A980,'Medical Examinations'!$AS$1:$BC$2336,3,)</f>
        <v>5.73</v>
      </c>
      <c r="E980" s="64" t="str">
        <f>VLOOKUP(A980,'Medical Examinations'!$AS$1:$BC$2336,6,)</f>
        <v>Yes</v>
      </c>
      <c r="F980" s="64" t="str">
        <f>VLOOKUP(A980,'Medical Examinations'!$AS$1:$BC$2336,4,)</f>
        <v>No</v>
      </c>
      <c r="G980" s="64" t="str">
        <f>VLOOKUP(A980,'Medical Examinations'!$AS$1:$BC$2336,5,)</f>
        <v>No</v>
      </c>
      <c r="H980" s="64">
        <f>VLOOKUP(A980,'Medical Examinations'!$AS$1:$BC$2336,8,)</f>
        <v>1</v>
      </c>
      <c r="I980" s="64" t="str">
        <f>VLOOKUP(A980,'Medical Examinations'!$AS$1:$BC$2336,7,)</f>
        <v>No</v>
      </c>
      <c r="J980" s="64" t="str">
        <f>VLOOKUP(A980,'Medical Examinations'!$AS$1:$BC$2336,11,)</f>
        <v>Obesity</v>
      </c>
      <c r="K980" s="64" t="str">
        <f>VLOOKUP(A980,'Medical Examinations'!$AS$1:$BC$2336,10,)</f>
        <v>Prediabetes</v>
      </c>
      <c r="L980" s="64" t="str">
        <f>VLOOKUP(A980,'Hospitalisation Details'!$L$2:$R$2342,2,)</f>
        <v>03-07-1964</v>
      </c>
      <c r="M980" s="65">
        <f>VLOOKUP(A980,'Hospitalisation Details'!$L$2:$R$2345,7,)</f>
        <v>11363</v>
      </c>
      <c r="N980" s="64" t="str">
        <f>VLOOKUP(A980,'Hospitalisation Details'!$L$2:$R$2342,4,)</f>
        <v>tier - 3</v>
      </c>
      <c r="O980" s="64" t="str">
        <f>VLOOKUP(A980,'Hospitalisation Details'!$L$2:$R$2342,5,)</f>
        <v>tier - 1</v>
      </c>
      <c r="P980" s="64" t="str">
        <f>VLOOKUP(A980,'Hospitalisation Details'!$L$2:$R$2342,6,)</f>
        <v>R1013</v>
      </c>
      <c r="Q980" s="64">
        <f>VLOOKUP(A980,'Hospitalisation Details'!$L$2:$R$2342,3,)</f>
        <v>58</v>
      </c>
      <c r="R980" s="64">
        <f>VLOOKUP(A980,'Hospitalisation Details'!$L$2:$U$2342,10,)</f>
        <v>3</v>
      </c>
      <c r="S980" s="64" t="str">
        <f>VLOOKUP(A980,'Hospitalisation Details'!$L$2:$U$2342,8,)</f>
        <v>Jul</v>
      </c>
      <c r="T980" s="126">
        <f>VLOOKUP(A980,'Hospitalisation Details'!$L$2:$U$2342,9,)</f>
        <v>1964</v>
      </c>
    </row>
    <row r="981" spans="1:20" ht="15.5" x14ac:dyDescent="0.35">
      <c r="A981" s="124" t="s">
        <v>1391</v>
      </c>
      <c r="B981" s="64" t="str">
        <f>VLOOKUP(A981,'Medical Examinations'!$AS$1:$BC$2336,9,)</f>
        <v>Chris</v>
      </c>
      <c r="C981" s="64">
        <f>VLOOKUP(A981,'Medical Examinations'!$AS$1:$BC$2336,2,)</f>
        <v>35.700000000000003</v>
      </c>
      <c r="D981" s="64">
        <f>VLOOKUP(A981,'Medical Examinations'!$AS$1:$BC$2336,3,)</f>
        <v>5.47</v>
      </c>
      <c r="E981" s="64" t="str">
        <f>VLOOKUP(A981,'Medical Examinations'!$AS$1:$BC$2336,6,)</f>
        <v>Yes</v>
      </c>
      <c r="F981" s="64" t="str">
        <f>VLOOKUP(A981,'Medical Examinations'!$AS$1:$BC$2336,4,)</f>
        <v>No</v>
      </c>
      <c r="G981" s="64" t="str">
        <f>VLOOKUP(A981,'Medical Examinations'!$AS$1:$BC$2336,5,)</f>
        <v>No</v>
      </c>
      <c r="H981" s="64">
        <f>VLOOKUP(A981,'Medical Examinations'!$AS$1:$BC$2336,8,)</f>
        <v>1</v>
      </c>
      <c r="I981" s="64" t="str">
        <f>VLOOKUP(A981,'Medical Examinations'!$AS$1:$BC$2336,7,)</f>
        <v>No</v>
      </c>
      <c r="J981" s="64" t="str">
        <f>VLOOKUP(A981,'Medical Examinations'!$AS$1:$BC$2336,11,)</f>
        <v>Obesity</v>
      </c>
      <c r="K981" s="64" t="str">
        <f>VLOOKUP(A981,'Medical Examinations'!$AS$1:$BC$2336,10,)</f>
        <v>Normal</v>
      </c>
      <c r="L981" s="64" t="str">
        <f>VLOOKUP(A981,'Hospitalisation Details'!$L$2:$R$2342,2,)</f>
        <v>04-07-1964</v>
      </c>
      <c r="M981" s="65">
        <f>VLOOKUP(A981,'Hospitalisation Details'!$L$2:$R$2345,7,)</f>
        <v>11363</v>
      </c>
      <c r="N981" s="64" t="str">
        <f>VLOOKUP(A981,'Hospitalisation Details'!$L$2:$R$2342,4,)</f>
        <v>tier - 3</v>
      </c>
      <c r="O981" s="64" t="str">
        <f>VLOOKUP(A981,'Hospitalisation Details'!$L$2:$R$2342,5,)</f>
        <v>tier - 1</v>
      </c>
      <c r="P981" s="64" t="str">
        <f>VLOOKUP(A981,'Hospitalisation Details'!$L$2:$R$2342,6,)</f>
        <v>R1011</v>
      </c>
      <c r="Q981" s="64">
        <f>VLOOKUP(A981,'Hospitalisation Details'!$L$2:$R$2342,3,)</f>
        <v>58</v>
      </c>
      <c r="R981" s="64">
        <f>VLOOKUP(A981,'Hospitalisation Details'!$L$2:$U$2342,10,)</f>
        <v>4</v>
      </c>
      <c r="S981" s="64" t="str">
        <f>VLOOKUP(A981,'Hospitalisation Details'!$L$2:$U$2342,8,)</f>
        <v>Jul</v>
      </c>
      <c r="T981" s="126">
        <f>VLOOKUP(A981,'Hospitalisation Details'!$L$2:$U$2342,9,)</f>
        <v>1964</v>
      </c>
    </row>
    <row r="982" spans="1:20" ht="15.5" x14ac:dyDescent="0.35">
      <c r="A982" s="124" t="s">
        <v>1390</v>
      </c>
      <c r="B982" s="64" t="str">
        <f>VLOOKUP(A982,'Medical Examinations'!$AS$1:$BC$2336,9,)</f>
        <v>Graham</v>
      </c>
      <c r="C982" s="64">
        <f>VLOOKUP(A982,'Medical Examinations'!$AS$1:$BC$2336,2,)</f>
        <v>34.01</v>
      </c>
      <c r="D982" s="64">
        <f>VLOOKUP(A982,'Medical Examinations'!$AS$1:$BC$2336,3,)</f>
        <v>11.3</v>
      </c>
      <c r="E982" s="64" t="str">
        <f>VLOOKUP(A982,'Medical Examinations'!$AS$1:$BC$2336,6,)</f>
        <v>No</v>
      </c>
      <c r="F982" s="64" t="str">
        <f>VLOOKUP(A982,'Medical Examinations'!$AS$1:$BC$2336,4,)</f>
        <v>No</v>
      </c>
      <c r="G982" s="64" t="str">
        <f>VLOOKUP(A982,'Medical Examinations'!$AS$1:$BC$2336,5,)</f>
        <v>No</v>
      </c>
      <c r="H982" s="64">
        <f>VLOOKUP(A982,'Medical Examinations'!$AS$1:$BC$2336,8,)</f>
        <v>0</v>
      </c>
      <c r="I982" s="64" t="str">
        <f>VLOOKUP(A982,'Medical Examinations'!$AS$1:$BC$2336,7,)</f>
        <v>No</v>
      </c>
      <c r="J982" s="64" t="str">
        <f>VLOOKUP(A982,'Medical Examinations'!$AS$1:$BC$2336,11,)</f>
        <v>Obesity</v>
      </c>
      <c r="K982" s="64" t="str">
        <f>VLOOKUP(A982,'Medical Examinations'!$AS$1:$BC$2336,10,)</f>
        <v>Diabetes</v>
      </c>
      <c r="L982" s="64" t="str">
        <f>VLOOKUP(A982,'Hospitalisation Details'!$L$2:$R$2342,2,)</f>
        <v>26-09-1965</v>
      </c>
      <c r="M982" s="65">
        <f>VLOOKUP(A982,'Hospitalisation Details'!$L$2:$R$2345,7,)</f>
        <v>11357</v>
      </c>
      <c r="N982" s="64" t="str">
        <f>VLOOKUP(A982,'Hospitalisation Details'!$L$2:$R$2342,4,)</f>
        <v>tier - 3</v>
      </c>
      <c r="O982" s="64" t="str">
        <f>VLOOKUP(A982,'Hospitalisation Details'!$L$2:$R$2342,5,)</f>
        <v>tier - 3</v>
      </c>
      <c r="P982" s="64" t="str">
        <f>VLOOKUP(A982,'Hospitalisation Details'!$L$2:$R$2342,6,)</f>
        <v>R1012</v>
      </c>
      <c r="Q982" s="64">
        <f>VLOOKUP(A982,'Hospitalisation Details'!$L$2:$R$2342,3,)</f>
        <v>57</v>
      </c>
      <c r="R982" s="64">
        <f>VLOOKUP(A982,'Hospitalisation Details'!$L$2:$U$2342,10,)</f>
        <v>26</v>
      </c>
      <c r="S982" s="64" t="str">
        <f>VLOOKUP(A982,'Hospitalisation Details'!$L$2:$U$2342,8,)</f>
        <v>Sep</v>
      </c>
      <c r="T982" s="126">
        <f>VLOOKUP(A982,'Hospitalisation Details'!$L$2:$U$2342,9,)</f>
        <v>1965</v>
      </c>
    </row>
    <row r="983" spans="1:20" ht="15.5" x14ac:dyDescent="0.35">
      <c r="A983" s="124" t="s">
        <v>1389</v>
      </c>
      <c r="B983" s="64" t="str">
        <f>VLOOKUP(A983,'Medical Examinations'!$AS$1:$BC$2336,9,)</f>
        <v>Garrett</v>
      </c>
      <c r="C983" s="64">
        <f>VLOOKUP(A983,'Medical Examinations'!$AS$1:$BC$2336,2,)</f>
        <v>31.54</v>
      </c>
      <c r="D983" s="64">
        <f>VLOOKUP(A983,'Medical Examinations'!$AS$1:$BC$2336,3,)</f>
        <v>6.72</v>
      </c>
      <c r="E983" s="64" t="str">
        <f>VLOOKUP(A983,'Medical Examinations'!$AS$1:$BC$2336,6,)</f>
        <v>No</v>
      </c>
      <c r="F983" s="64" t="str">
        <f>VLOOKUP(A983,'Medical Examinations'!$AS$1:$BC$2336,4,)</f>
        <v>No</v>
      </c>
      <c r="G983" s="64" t="str">
        <f>VLOOKUP(A983,'Medical Examinations'!$AS$1:$BC$2336,5,)</f>
        <v>No</v>
      </c>
      <c r="H983" s="64">
        <f>VLOOKUP(A983,'Medical Examinations'!$AS$1:$BC$2336,8,)</f>
        <v>0</v>
      </c>
      <c r="I983" s="64" t="str">
        <f>VLOOKUP(A983,'Medical Examinations'!$AS$1:$BC$2336,7,)</f>
        <v>No</v>
      </c>
      <c r="J983" s="64" t="str">
        <f>VLOOKUP(A983,'Medical Examinations'!$AS$1:$BC$2336,11,)</f>
        <v>Obesity</v>
      </c>
      <c r="K983" s="64" t="str">
        <f>VLOOKUP(A983,'Medical Examinations'!$AS$1:$BC$2336,10,)</f>
        <v>Diabetes</v>
      </c>
      <c r="L983" s="64" t="str">
        <f>VLOOKUP(A983,'Hospitalisation Details'!$L$2:$R$2342,2,)</f>
        <v>29-11-1965</v>
      </c>
      <c r="M983" s="65">
        <f>VLOOKUP(A983,'Hospitalisation Details'!$L$2:$R$2345,7,)</f>
        <v>11353</v>
      </c>
      <c r="N983" s="64" t="str">
        <f>VLOOKUP(A983,'Hospitalisation Details'!$L$2:$R$2342,4,)</f>
        <v>tier - 3</v>
      </c>
      <c r="O983" s="64" t="str">
        <f>VLOOKUP(A983,'Hospitalisation Details'!$L$2:$R$2342,5,)</f>
        <v>tier - 1</v>
      </c>
      <c r="P983" s="64" t="str">
        <f>VLOOKUP(A983,'Hospitalisation Details'!$L$2:$R$2342,6,)</f>
        <v>R1012</v>
      </c>
      <c r="Q983" s="64">
        <f>VLOOKUP(A983,'Hospitalisation Details'!$L$2:$R$2342,3,)</f>
        <v>57</v>
      </c>
      <c r="R983" s="64">
        <f>VLOOKUP(A983,'Hospitalisation Details'!$L$2:$U$2342,10,)</f>
        <v>29</v>
      </c>
      <c r="S983" s="64" t="str">
        <f>VLOOKUP(A983,'Hospitalisation Details'!$L$2:$U$2342,8,)</f>
        <v>Nov</v>
      </c>
      <c r="T983" s="126">
        <f>VLOOKUP(A983,'Hospitalisation Details'!$L$2:$U$2342,9,)</f>
        <v>1965</v>
      </c>
    </row>
    <row r="984" spans="1:20" ht="15.5" x14ac:dyDescent="0.35">
      <c r="A984" s="124" t="s">
        <v>1388</v>
      </c>
      <c r="B984" s="64" t="str">
        <f>VLOOKUP(A984,'Medical Examinations'!$AS$1:$BC$2336,9,)</f>
        <v>Andrew</v>
      </c>
      <c r="C984" s="64">
        <f>VLOOKUP(A984,'Medical Examinations'!$AS$1:$BC$2336,2,)</f>
        <v>23.3</v>
      </c>
      <c r="D984" s="64">
        <f>VLOOKUP(A984,'Medical Examinations'!$AS$1:$BC$2336,3,)</f>
        <v>5.36</v>
      </c>
      <c r="E984" s="64" t="str">
        <f>VLOOKUP(A984,'Medical Examinations'!$AS$1:$BC$2336,6,)</f>
        <v>Yes</v>
      </c>
      <c r="F984" s="64" t="str">
        <f>VLOOKUP(A984,'Medical Examinations'!$AS$1:$BC$2336,4,)</f>
        <v>No</v>
      </c>
      <c r="G984" s="64" t="str">
        <f>VLOOKUP(A984,'Medical Examinations'!$AS$1:$BC$2336,5,)</f>
        <v>No</v>
      </c>
      <c r="H984" s="64">
        <f>VLOOKUP(A984,'Medical Examinations'!$AS$1:$BC$2336,8,)</f>
        <v>1</v>
      </c>
      <c r="I984" s="64" t="str">
        <f>VLOOKUP(A984,'Medical Examinations'!$AS$1:$BC$2336,7,)</f>
        <v>No</v>
      </c>
      <c r="J984" s="64" t="str">
        <f>VLOOKUP(A984,'Medical Examinations'!$AS$1:$BC$2336,11,)</f>
        <v xml:space="preserve">Normal Weight 
</v>
      </c>
      <c r="K984" s="64" t="str">
        <f>VLOOKUP(A984,'Medical Examinations'!$AS$1:$BC$2336,10,)</f>
        <v>Normal</v>
      </c>
      <c r="L984" s="64" t="str">
        <f>VLOOKUP(A984,'Hospitalisation Details'!$L$2:$R$2342,2,)</f>
        <v>12-07-1964</v>
      </c>
      <c r="M984" s="65">
        <f>VLOOKUP(A984,'Hospitalisation Details'!$L$2:$R$2345,7,)</f>
        <v>11346</v>
      </c>
      <c r="N984" s="64" t="str">
        <f>VLOOKUP(A984,'Hospitalisation Details'!$L$2:$R$2342,4,)</f>
        <v>tier - 3</v>
      </c>
      <c r="O984" s="64" t="str">
        <f>VLOOKUP(A984,'Hospitalisation Details'!$L$2:$R$2342,5,)</f>
        <v>tier - 3</v>
      </c>
      <c r="P984" s="64" t="str">
        <f>VLOOKUP(A984,'Hospitalisation Details'!$L$2:$R$2342,6,)</f>
        <v>R1011</v>
      </c>
      <c r="Q984" s="64">
        <f>VLOOKUP(A984,'Hospitalisation Details'!$L$2:$R$2342,3,)</f>
        <v>58</v>
      </c>
      <c r="R984" s="64">
        <f>VLOOKUP(A984,'Hospitalisation Details'!$L$2:$U$2342,10,)</f>
        <v>12</v>
      </c>
      <c r="S984" s="64" t="str">
        <f>VLOOKUP(A984,'Hospitalisation Details'!$L$2:$U$2342,8,)</f>
        <v>Jul</v>
      </c>
      <c r="T984" s="126">
        <f>VLOOKUP(A984,'Hospitalisation Details'!$L$2:$U$2342,9,)</f>
        <v>1964</v>
      </c>
    </row>
    <row r="985" spans="1:20" ht="15.5" x14ac:dyDescent="0.35">
      <c r="A985" s="124" t="s">
        <v>1387</v>
      </c>
      <c r="B985" s="64" t="str">
        <f>VLOOKUP(A985,'Medical Examinations'!$AS$1:$BC$2336,9,)</f>
        <v>Annabelle M</v>
      </c>
      <c r="C985" s="64">
        <f>VLOOKUP(A985,'Medical Examinations'!$AS$1:$BC$2336,2,)</f>
        <v>27.75</v>
      </c>
      <c r="D985" s="64">
        <f>VLOOKUP(A985,'Medical Examinations'!$AS$1:$BC$2336,3,)</f>
        <v>9.8800000000000008</v>
      </c>
      <c r="E985" s="64" t="str">
        <f>VLOOKUP(A985,'Medical Examinations'!$AS$1:$BC$2336,6,)</f>
        <v>No</v>
      </c>
      <c r="F985" s="64" t="str">
        <f>VLOOKUP(A985,'Medical Examinations'!$AS$1:$BC$2336,4,)</f>
        <v>No</v>
      </c>
      <c r="G985" s="64" t="str">
        <f>VLOOKUP(A985,'Medical Examinations'!$AS$1:$BC$2336,5,)</f>
        <v>No</v>
      </c>
      <c r="H985" s="64">
        <f>VLOOKUP(A985,'Medical Examinations'!$AS$1:$BC$2336,8,)</f>
        <v>0</v>
      </c>
      <c r="I985" s="64" t="str">
        <f>VLOOKUP(A985,'Medical Examinations'!$AS$1:$BC$2336,7,)</f>
        <v>No</v>
      </c>
      <c r="J985" s="64" t="str">
        <f>VLOOKUP(A985,'Medical Examinations'!$AS$1:$BC$2336,11,)</f>
        <v>Over weight</v>
      </c>
      <c r="K985" s="64" t="str">
        <f>VLOOKUP(A985,'Medical Examinations'!$AS$1:$BC$2336,10,)</f>
        <v>Diabetes</v>
      </c>
      <c r="L985" s="64" t="str">
        <f>VLOOKUP(A985,'Hospitalisation Details'!$L$2:$R$2342,2,)</f>
        <v>02-11-1968</v>
      </c>
      <c r="M985" s="65">
        <f>VLOOKUP(A985,'Hospitalisation Details'!$L$2:$R$2345,7,)</f>
        <v>11344</v>
      </c>
      <c r="N985" s="64" t="str">
        <f>VLOOKUP(A985,'Hospitalisation Details'!$L$2:$R$2342,4,)</f>
        <v>tier - 3</v>
      </c>
      <c r="O985" s="64" t="str">
        <f>VLOOKUP(A985,'Hospitalisation Details'!$L$2:$R$2342,5,)</f>
        <v>tier - 2</v>
      </c>
      <c r="P985" s="64" t="str">
        <f>VLOOKUP(A985,'Hospitalisation Details'!$L$2:$R$2342,6,)</f>
        <v>R1025</v>
      </c>
      <c r="Q985" s="64">
        <f>VLOOKUP(A985,'Hospitalisation Details'!$L$2:$R$2342,3,)</f>
        <v>54</v>
      </c>
      <c r="R985" s="64">
        <f>VLOOKUP(A985,'Hospitalisation Details'!$L$2:$U$2342,10,)</f>
        <v>2</v>
      </c>
      <c r="S985" s="64" t="str">
        <f>VLOOKUP(A985,'Hospitalisation Details'!$L$2:$U$2342,8,)</f>
        <v>Nov</v>
      </c>
      <c r="T985" s="126">
        <f>VLOOKUP(A985,'Hospitalisation Details'!$L$2:$U$2342,9,)</f>
        <v>1968</v>
      </c>
    </row>
    <row r="986" spans="1:20" ht="15.5" x14ac:dyDescent="0.35">
      <c r="A986" s="124" t="s">
        <v>1386</v>
      </c>
      <c r="B986" s="64" t="str">
        <f>VLOOKUP(A986,'Medical Examinations'!$AS$1:$BC$2336,9,)</f>
        <v>Daniel T.</v>
      </c>
      <c r="C986" s="64">
        <f>VLOOKUP(A986,'Medical Examinations'!$AS$1:$BC$2336,2,)</f>
        <v>42.46</v>
      </c>
      <c r="D986" s="64">
        <f>VLOOKUP(A986,'Medical Examinations'!$AS$1:$BC$2336,3,)</f>
        <v>4.1100000000000003</v>
      </c>
      <c r="E986" s="64" t="str">
        <f>VLOOKUP(A986,'Medical Examinations'!$AS$1:$BC$2336,6,)</f>
        <v>No</v>
      </c>
      <c r="F986" s="64" t="str">
        <f>VLOOKUP(A986,'Medical Examinations'!$AS$1:$BC$2336,4,)</f>
        <v>No</v>
      </c>
      <c r="G986" s="64" t="str">
        <f>VLOOKUP(A986,'Medical Examinations'!$AS$1:$BC$2336,5,)</f>
        <v>No</v>
      </c>
      <c r="H986" s="64">
        <f>VLOOKUP(A986,'Medical Examinations'!$AS$1:$BC$2336,8,)</f>
        <v>0</v>
      </c>
      <c r="I986" s="64" t="str">
        <f>VLOOKUP(A986,'Medical Examinations'!$AS$1:$BC$2336,7,)</f>
        <v>No</v>
      </c>
      <c r="J986" s="64" t="str">
        <f>VLOOKUP(A986,'Medical Examinations'!$AS$1:$BC$2336,11,)</f>
        <v>Obesity</v>
      </c>
      <c r="K986" s="64" t="str">
        <f>VLOOKUP(A986,'Medical Examinations'!$AS$1:$BC$2336,10,)</f>
        <v>Normal</v>
      </c>
      <c r="L986" s="64" t="str">
        <f>VLOOKUP(A986,'Hospitalisation Details'!$L$2:$R$2342,2,)</f>
        <v>19-08-1989</v>
      </c>
      <c r="M986" s="65">
        <f>VLOOKUP(A986,'Hospitalisation Details'!$L$2:$R$2345,7,)</f>
        <v>11327</v>
      </c>
      <c r="N986" s="64" t="str">
        <f>VLOOKUP(A986,'Hospitalisation Details'!$L$2:$R$2342,4,)</f>
        <v>tier - 3</v>
      </c>
      <c r="O986" s="64" t="str">
        <f>VLOOKUP(A986,'Hospitalisation Details'!$L$2:$R$2342,5,)</f>
        <v>tier - 3</v>
      </c>
      <c r="P986" s="64" t="str">
        <f>VLOOKUP(A986,'Hospitalisation Details'!$L$2:$R$2342,6,)</f>
        <v>R1013</v>
      </c>
      <c r="Q986" s="64">
        <f>VLOOKUP(A986,'Hospitalisation Details'!$L$2:$R$2342,3,)</f>
        <v>33</v>
      </c>
      <c r="R986" s="64">
        <f>VLOOKUP(A986,'Hospitalisation Details'!$L$2:$U$2342,10,)</f>
        <v>19</v>
      </c>
      <c r="S986" s="64" t="str">
        <f>VLOOKUP(A986,'Hospitalisation Details'!$L$2:$U$2342,8,)</f>
        <v>Aug</v>
      </c>
      <c r="T986" s="126">
        <f>VLOOKUP(A986,'Hospitalisation Details'!$L$2:$U$2342,9,)</f>
        <v>1989</v>
      </c>
    </row>
    <row r="987" spans="1:20" ht="15.5" x14ac:dyDescent="0.35">
      <c r="A987" s="124" t="s">
        <v>1385</v>
      </c>
      <c r="B987" s="64" t="str">
        <f>VLOOKUP(A987,'Medical Examinations'!$AS$1:$BC$2336,9,)</f>
        <v>Deanne</v>
      </c>
      <c r="C987" s="64">
        <f>VLOOKUP(A987,'Medical Examinations'!$AS$1:$BC$2336,2,)</f>
        <v>54.47</v>
      </c>
      <c r="D987" s="64">
        <f>VLOOKUP(A987,'Medical Examinations'!$AS$1:$BC$2336,3,)</f>
        <v>7.48</v>
      </c>
      <c r="E987" s="64" t="str">
        <f>VLOOKUP(A987,'Medical Examinations'!$AS$1:$BC$2336,6,)</f>
        <v>No</v>
      </c>
      <c r="F987" s="64" t="str">
        <f>VLOOKUP(A987,'Medical Examinations'!$AS$1:$BC$2336,4,)</f>
        <v>No</v>
      </c>
      <c r="G987" s="64" t="str">
        <f>VLOOKUP(A987,'Medical Examinations'!$AS$1:$BC$2336,5,)</f>
        <v>No</v>
      </c>
      <c r="H987" s="64">
        <f>VLOOKUP(A987,'Medical Examinations'!$AS$1:$BC$2336,8,)</f>
        <v>0</v>
      </c>
      <c r="I987" s="64" t="str">
        <f>VLOOKUP(A987,'Medical Examinations'!$AS$1:$BC$2336,7,)</f>
        <v>No</v>
      </c>
      <c r="J987" s="64" t="str">
        <f>VLOOKUP(A987,'Medical Examinations'!$AS$1:$BC$2336,11,)</f>
        <v>Obesity</v>
      </c>
      <c r="K987" s="64" t="str">
        <f>VLOOKUP(A987,'Medical Examinations'!$AS$1:$BC$2336,10,)</f>
        <v>Diabetes</v>
      </c>
      <c r="L987" s="64" t="str">
        <f>VLOOKUP(A987,'Hospitalisation Details'!$L$2:$R$2342,2,)</f>
        <v>20-09-2002</v>
      </c>
      <c r="M987" s="65">
        <f>VLOOKUP(A987,'Hospitalisation Details'!$L$2:$R$2345,7,)</f>
        <v>11321</v>
      </c>
      <c r="N987" s="64" t="str">
        <f>VLOOKUP(A987,'Hospitalisation Details'!$L$2:$R$2342,4,)</f>
        <v>tier - 3</v>
      </c>
      <c r="O987" s="64" t="str">
        <f>VLOOKUP(A987,'Hospitalisation Details'!$L$2:$R$2342,5,)</f>
        <v>tier - 3</v>
      </c>
      <c r="P987" s="64" t="str">
        <f>VLOOKUP(A987,'Hospitalisation Details'!$L$2:$R$2342,6,)</f>
        <v>R1012</v>
      </c>
      <c r="Q987" s="64">
        <f>VLOOKUP(A987,'Hospitalisation Details'!$L$2:$R$2342,3,)</f>
        <v>20</v>
      </c>
      <c r="R987" s="64">
        <f>VLOOKUP(A987,'Hospitalisation Details'!$L$2:$U$2342,10,)</f>
        <v>20</v>
      </c>
      <c r="S987" s="64" t="str">
        <f>VLOOKUP(A987,'Hospitalisation Details'!$L$2:$U$2342,8,)</f>
        <v>Sep</v>
      </c>
      <c r="T987" s="126">
        <f>VLOOKUP(A987,'Hospitalisation Details'!$L$2:$U$2342,9,)</f>
        <v>2002</v>
      </c>
    </row>
    <row r="988" spans="1:20" ht="15.5" x14ac:dyDescent="0.35">
      <c r="A988" s="124" t="s">
        <v>1384</v>
      </c>
      <c r="B988" s="64" t="str">
        <f>VLOOKUP(A988,'Medical Examinations'!$AS$1:$BC$2336,9,)</f>
        <v>Carrie</v>
      </c>
      <c r="C988" s="64">
        <f>VLOOKUP(A988,'Medical Examinations'!$AS$1:$BC$2336,2,)</f>
        <v>24.93</v>
      </c>
      <c r="D988" s="64">
        <f>VLOOKUP(A988,'Medical Examinations'!$AS$1:$BC$2336,3,)</f>
        <v>9.18</v>
      </c>
      <c r="E988" s="64" t="str">
        <f>VLOOKUP(A988,'Medical Examinations'!$AS$1:$BC$2336,6,)</f>
        <v>Yes</v>
      </c>
      <c r="F988" s="64" t="str">
        <f>VLOOKUP(A988,'Medical Examinations'!$AS$1:$BC$2336,4,)</f>
        <v>No</v>
      </c>
      <c r="G988" s="64" t="str">
        <f>VLOOKUP(A988,'Medical Examinations'!$AS$1:$BC$2336,5,)</f>
        <v>Yes</v>
      </c>
      <c r="H988" s="64">
        <f>VLOOKUP(A988,'Medical Examinations'!$AS$1:$BC$2336,8,)</f>
        <v>1</v>
      </c>
      <c r="I988" s="64" t="str">
        <f>VLOOKUP(A988,'Medical Examinations'!$AS$1:$BC$2336,7,)</f>
        <v>No</v>
      </c>
      <c r="J988" s="64" t="str">
        <f>VLOOKUP(A988,'Medical Examinations'!$AS$1:$BC$2336,11,)</f>
        <v xml:space="preserve">Normal Weight 
</v>
      </c>
      <c r="K988" s="64" t="str">
        <f>VLOOKUP(A988,'Medical Examinations'!$AS$1:$BC$2336,10,)</f>
        <v>Diabetes</v>
      </c>
      <c r="L988" s="64" t="str">
        <f>VLOOKUP(A988,'Hospitalisation Details'!$L$2:$R$2342,2,)</f>
        <v>11-07-1963</v>
      </c>
      <c r="M988" s="65">
        <f>VLOOKUP(A988,'Hospitalisation Details'!$L$2:$R$2345,7,)</f>
        <v>11319</v>
      </c>
      <c r="N988" s="64" t="str">
        <f>VLOOKUP(A988,'Hospitalisation Details'!$L$2:$R$2342,4,)</f>
        <v>tier - 3</v>
      </c>
      <c r="O988" s="64" t="str">
        <f>VLOOKUP(A988,'Hospitalisation Details'!$L$2:$R$2342,5,)</f>
        <v>tier - 1</v>
      </c>
      <c r="P988" s="64" t="str">
        <f>VLOOKUP(A988,'Hospitalisation Details'!$L$2:$R$2342,6,)</f>
        <v>R1012</v>
      </c>
      <c r="Q988" s="64">
        <f>VLOOKUP(A988,'Hospitalisation Details'!$L$2:$R$2342,3,)</f>
        <v>59</v>
      </c>
      <c r="R988" s="64">
        <f>VLOOKUP(A988,'Hospitalisation Details'!$L$2:$U$2342,10,)</f>
        <v>11</v>
      </c>
      <c r="S988" s="64" t="str">
        <f>VLOOKUP(A988,'Hospitalisation Details'!$L$2:$U$2342,8,)</f>
        <v>Jul</v>
      </c>
      <c r="T988" s="126">
        <f>VLOOKUP(A988,'Hospitalisation Details'!$L$2:$U$2342,9,)</f>
        <v>1963</v>
      </c>
    </row>
    <row r="989" spans="1:20" ht="15.5" x14ac:dyDescent="0.35">
      <c r="A989" s="124" t="s">
        <v>1383</v>
      </c>
      <c r="B989" s="64" t="str">
        <f>VLOOKUP(A989,'Medical Examinations'!$AS$1:$BC$2336,9,)</f>
        <v>Suzanne</v>
      </c>
      <c r="C989" s="64">
        <f>VLOOKUP(A989,'Medical Examinations'!$AS$1:$BC$2336,2,)</f>
        <v>48.12</v>
      </c>
      <c r="D989" s="64">
        <f>VLOOKUP(A989,'Medical Examinations'!$AS$1:$BC$2336,3,)</f>
        <v>4.51</v>
      </c>
      <c r="E989" s="64" t="str">
        <f>VLOOKUP(A989,'Medical Examinations'!$AS$1:$BC$2336,6,)</f>
        <v>Yes</v>
      </c>
      <c r="F989" s="64" t="str">
        <f>VLOOKUP(A989,'Medical Examinations'!$AS$1:$BC$2336,4,)</f>
        <v>No</v>
      </c>
      <c r="G989" s="64" t="str">
        <f>VLOOKUP(A989,'Medical Examinations'!$AS$1:$BC$2336,5,)</f>
        <v>No</v>
      </c>
      <c r="H989" s="64">
        <f>VLOOKUP(A989,'Medical Examinations'!$AS$1:$BC$2336,8,)</f>
        <v>1</v>
      </c>
      <c r="I989" s="64" t="str">
        <f>VLOOKUP(A989,'Medical Examinations'!$AS$1:$BC$2336,7,)</f>
        <v>No</v>
      </c>
      <c r="J989" s="64" t="str">
        <f>VLOOKUP(A989,'Medical Examinations'!$AS$1:$BC$2336,11,)</f>
        <v>Obesity</v>
      </c>
      <c r="K989" s="64" t="str">
        <f>VLOOKUP(A989,'Medical Examinations'!$AS$1:$BC$2336,10,)</f>
        <v>Normal</v>
      </c>
      <c r="L989" s="64" t="str">
        <f>VLOOKUP(A989,'Hospitalisation Details'!$L$2:$R$2342,2,)</f>
        <v>10-12-1995</v>
      </c>
      <c r="M989" s="65">
        <f>VLOOKUP(A989,'Hospitalisation Details'!$L$2:$R$2345,7,)</f>
        <v>11319</v>
      </c>
      <c r="N989" s="64" t="str">
        <f>VLOOKUP(A989,'Hospitalisation Details'!$L$2:$R$2342,4,)</f>
        <v>tier - 3</v>
      </c>
      <c r="O989" s="64" t="str">
        <f>VLOOKUP(A989,'Hospitalisation Details'!$L$2:$R$2342,5,)</f>
        <v>tier - 2</v>
      </c>
      <c r="P989" s="64" t="str">
        <f>VLOOKUP(A989,'Hospitalisation Details'!$L$2:$R$2342,6,)</f>
        <v>R1026</v>
      </c>
      <c r="Q989" s="64">
        <f>VLOOKUP(A989,'Hospitalisation Details'!$L$2:$R$2342,3,)</f>
        <v>27</v>
      </c>
      <c r="R989" s="64">
        <f>VLOOKUP(A989,'Hospitalisation Details'!$L$2:$U$2342,10,)</f>
        <v>10</v>
      </c>
      <c r="S989" s="64" t="str">
        <f>VLOOKUP(A989,'Hospitalisation Details'!$L$2:$U$2342,8,)</f>
        <v>Dec</v>
      </c>
      <c r="T989" s="126">
        <f>VLOOKUP(A989,'Hospitalisation Details'!$L$2:$U$2342,9,)</f>
        <v>1995</v>
      </c>
    </row>
    <row r="990" spans="1:20" ht="15.5" x14ac:dyDescent="0.35">
      <c r="A990" s="124" t="s">
        <v>1382</v>
      </c>
      <c r="B990" s="64" t="str">
        <f>VLOOKUP(A990,'Medical Examinations'!$AS$1:$BC$2336,9,)</f>
        <v>Jasmine P.</v>
      </c>
      <c r="C990" s="64">
        <f>VLOOKUP(A990,'Medical Examinations'!$AS$1:$BC$2336,2,)</f>
        <v>24.91</v>
      </c>
      <c r="D990" s="64">
        <f>VLOOKUP(A990,'Medical Examinations'!$AS$1:$BC$2336,3,)</f>
        <v>7.33</v>
      </c>
      <c r="E990" s="64" t="str">
        <f>VLOOKUP(A990,'Medical Examinations'!$AS$1:$BC$2336,6,)</f>
        <v>Yes</v>
      </c>
      <c r="F990" s="64" t="str">
        <f>VLOOKUP(A990,'Medical Examinations'!$AS$1:$BC$2336,4,)</f>
        <v>No</v>
      </c>
      <c r="G990" s="64" t="str">
        <f>VLOOKUP(A990,'Medical Examinations'!$AS$1:$BC$2336,5,)</f>
        <v>Yes</v>
      </c>
      <c r="H990" s="64">
        <f>VLOOKUP(A990,'Medical Examinations'!$AS$1:$BC$2336,8,)</f>
        <v>1</v>
      </c>
      <c r="I990" s="64" t="str">
        <f>VLOOKUP(A990,'Medical Examinations'!$AS$1:$BC$2336,7,)</f>
        <v>No</v>
      </c>
      <c r="J990" s="64" t="str">
        <f>VLOOKUP(A990,'Medical Examinations'!$AS$1:$BC$2336,11,)</f>
        <v xml:space="preserve">Normal Weight 
</v>
      </c>
      <c r="K990" s="64" t="str">
        <f>VLOOKUP(A990,'Medical Examinations'!$AS$1:$BC$2336,10,)</f>
        <v>Diabetes</v>
      </c>
      <c r="L990" s="64" t="str">
        <f>VLOOKUP(A990,'Hospitalisation Details'!$L$2:$R$2342,2,)</f>
        <v>22-11-1963</v>
      </c>
      <c r="M990" s="65">
        <f>VLOOKUP(A990,'Hospitalisation Details'!$L$2:$R$2345,7,)</f>
        <v>11312</v>
      </c>
      <c r="N990" s="64" t="str">
        <f>VLOOKUP(A990,'Hospitalisation Details'!$L$2:$R$2342,4,)</f>
        <v>tier - 3</v>
      </c>
      <c r="O990" s="64" t="str">
        <f>VLOOKUP(A990,'Hospitalisation Details'!$L$2:$R$2342,5,)</f>
        <v>tier - 3</v>
      </c>
      <c r="P990" s="64" t="str">
        <f>VLOOKUP(A990,'Hospitalisation Details'!$L$2:$R$2342,6,)</f>
        <v>R1012</v>
      </c>
      <c r="Q990" s="64">
        <f>VLOOKUP(A990,'Hospitalisation Details'!$L$2:$R$2342,3,)</f>
        <v>59</v>
      </c>
      <c r="R990" s="64">
        <f>VLOOKUP(A990,'Hospitalisation Details'!$L$2:$U$2342,10,)</f>
        <v>22</v>
      </c>
      <c r="S990" s="64" t="str">
        <f>VLOOKUP(A990,'Hospitalisation Details'!$L$2:$U$2342,8,)</f>
        <v>Nov</v>
      </c>
      <c r="T990" s="126">
        <f>VLOOKUP(A990,'Hospitalisation Details'!$L$2:$U$2342,9,)</f>
        <v>1963</v>
      </c>
    </row>
    <row r="991" spans="1:20" ht="15.5" x14ac:dyDescent="0.35">
      <c r="A991" s="124" t="s">
        <v>1381</v>
      </c>
      <c r="B991" s="64" t="str">
        <f>VLOOKUP(A991,'Medical Examinations'!$AS$1:$BC$2336,9,)</f>
        <v>Jennifer</v>
      </c>
      <c r="C991" s="64">
        <f>VLOOKUP(A991,'Medical Examinations'!$AS$1:$BC$2336,2,)</f>
        <v>27.645</v>
      </c>
      <c r="D991" s="64">
        <f>VLOOKUP(A991,'Medical Examinations'!$AS$1:$BC$2336,3,)</f>
        <v>10.56</v>
      </c>
      <c r="E991" s="64" t="str">
        <f>VLOOKUP(A991,'Medical Examinations'!$AS$1:$BC$2336,6,)</f>
        <v>No</v>
      </c>
      <c r="F991" s="64" t="str">
        <f>VLOOKUP(A991,'Medical Examinations'!$AS$1:$BC$2336,4,)</f>
        <v>No</v>
      </c>
      <c r="G991" s="64" t="str">
        <f>VLOOKUP(A991,'Medical Examinations'!$AS$1:$BC$2336,5,)</f>
        <v>No</v>
      </c>
      <c r="H991" s="64">
        <f>VLOOKUP(A991,'Medical Examinations'!$AS$1:$BC$2336,8,)</f>
        <v>0</v>
      </c>
      <c r="I991" s="64" t="str">
        <f>VLOOKUP(A991,'Medical Examinations'!$AS$1:$BC$2336,7,)</f>
        <v>No</v>
      </c>
      <c r="J991" s="64" t="str">
        <f>VLOOKUP(A991,'Medical Examinations'!$AS$1:$BC$2336,11,)</f>
        <v>Over weight</v>
      </c>
      <c r="K991" s="64" t="str">
        <f>VLOOKUP(A991,'Medical Examinations'!$AS$1:$BC$2336,10,)</f>
        <v>Diabetes</v>
      </c>
      <c r="L991" s="64" t="str">
        <f>VLOOKUP(A991,'Hospitalisation Details'!$L$2:$R$2342,2,)</f>
        <v>06-10-1968</v>
      </c>
      <c r="M991" s="65">
        <f>VLOOKUP(A991,'Hospitalisation Details'!$L$2:$R$2345,7,)</f>
        <v>11306</v>
      </c>
      <c r="N991" s="64" t="str">
        <f>VLOOKUP(A991,'Hospitalisation Details'!$L$2:$R$2342,4,)</f>
        <v>tier - 3</v>
      </c>
      <c r="O991" s="64" t="str">
        <f>VLOOKUP(A991,'Hospitalisation Details'!$L$2:$R$2342,5,)</f>
        <v>tier - 1</v>
      </c>
      <c r="P991" s="64" t="str">
        <f>VLOOKUP(A991,'Hospitalisation Details'!$L$2:$R$2342,6,)</f>
        <v>R1012</v>
      </c>
      <c r="Q991" s="64">
        <f>VLOOKUP(A991,'Hospitalisation Details'!$L$2:$R$2342,3,)</f>
        <v>54</v>
      </c>
      <c r="R991" s="64">
        <f>VLOOKUP(A991,'Hospitalisation Details'!$L$2:$U$2342,10,)</f>
        <v>6</v>
      </c>
      <c r="S991" s="64" t="str">
        <f>VLOOKUP(A991,'Hospitalisation Details'!$L$2:$U$2342,8,)</f>
        <v>Oct</v>
      </c>
      <c r="T991" s="126">
        <f>VLOOKUP(A991,'Hospitalisation Details'!$L$2:$U$2342,9,)</f>
        <v>1968</v>
      </c>
    </row>
    <row r="992" spans="1:20" ht="15.5" x14ac:dyDescent="0.35">
      <c r="A992" s="124" t="s">
        <v>1380</v>
      </c>
      <c r="B992" s="64" t="str">
        <f>VLOOKUP(A992,'Medical Examinations'!$AS$1:$BC$2336,9,)</f>
        <v>Tracie</v>
      </c>
      <c r="C992" s="64">
        <f>VLOOKUP(A992,'Medical Examinations'!$AS$1:$BC$2336,2,)</f>
        <v>33.700000000000003</v>
      </c>
      <c r="D992" s="64">
        <f>VLOOKUP(A992,'Medical Examinations'!$AS$1:$BC$2336,3,)</f>
        <v>4.01</v>
      </c>
      <c r="E992" s="64" t="str">
        <f>VLOOKUP(A992,'Medical Examinations'!$AS$1:$BC$2336,6,)</f>
        <v>No</v>
      </c>
      <c r="F992" s="64" t="str">
        <f>VLOOKUP(A992,'Medical Examinations'!$AS$1:$BC$2336,4,)</f>
        <v>No</v>
      </c>
      <c r="G992" s="64" t="str">
        <f>VLOOKUP(A992,'Medical Examinations'!$AS$1:$BC$2336,5,)</f>
        <v>No</v>
      </c>
      <c r="H992" s="64">
        <f>VLOOKUP(A992,'Medical Examinations'!$AS$1:$BC$2336,8,)</f>
        <v>2</v>
      </c>
      <c r="I992" s="64" t="str">
        <f>VLOOKUP(A992,'Medical Examinations'!$AS$1:$BC$2336,7,)</f>
        <v>No</v>
      </c>
      <c r="J992" s="64" t="str">
        <f>VLOOKUP(A992,'Medical Examinations'!$AS$1:$BC$2336,11,)</f>
        <v>Obesity</v>
      </c>
      <c r="K992" s="64" t="str">
        <f>VLOOKUP(A992,'Medical Examinations'!$AS$1:$BC$2336,10,)</f>
        <v>Normal</v>
      </c>
      <c r="L992" s="64" t="str">
        <f>VLOOKUP(A992,'Hospitalisation Details'!$L$2:$R$2342,2,)</f>
        <v>25-09-1972</v>
      </c>
      <c r="M992" s="65">
        <f>VLOOKUP(A992,'Hospitalisation Details'!$L$2:$R$2345,7,)</f>
        <v>11299</v>
      </c>
      <c r="N992" s="64" t="str">
        <f>VLOOKUP(A992,'Hospitalisation Details'!$L$2:$R$2342,4,)</f>
        <v>tier - 3</v>
      </c>
      <c r="O992" s="64" t="str">
        <f>VLOOKUP(A992,'Hospitalisation Details'!$L$2:$R$2342,5,)</f>
        <v>tier - 2</v>
      </c>
      <c r="P992" s="64" t="str">
        <f>VLOOKUP(A992,'Hospitalisation Details'!$L$2:$R$2342,6,)</f>
        <v>R1011</v>
      </c>
      <c r="Q992" s="64">
        <f>VLOOKUP(A992,'Hospitalisation Details'!$L$2:$R$2342,3,)</f>
        <v>50</v>
      </c>
      <c r="R992" s="64">
        <f>VLOOKUP(A992,'Hospitalisation Details'!$L$2:$U$2342,10,)</f>
        <v>25</v>
      </c>
      <c r="S992" s="64" t="str">
        <f>VLOOKUP(A992,'Hospitalisation Details'!$L$2:$U$2342,8,)</f>
        <v>Sep</v>
      </c>
      <c r="T992" s="126">
        <f>VLOOKUP(A992,'Hospitalisation Details'!$L$2:$U$2342,9,)</f>
        <v>1972</v>
      </c>
    </row>
    <row r="993" spans="1:20" ht="15.5" x14ac:dyDescent="0.35">
      <c r="A993" s="124" t="s">
        <v>1379</v>
      </c>
      <c r="B993" s="64" t="str">
        <f>VLOOKUP(A993,'Medical Examinations'!$AS$1:$BC$2336,9,)</f>
        <v>Tristan D.</v>
      </c>
      <c r="C993" s="64">
        <f>VLOOKUP(A993,'Medical Examinations'!$AS$1:$BC$2336,2,)</f>
        <v>38.93</v>
      </c>
      <c r="D993" s="64">
        <f>VLOOKUP(A993,'Medical Examinations'!$AS$1:$BC$2336,3,)</f>
        <v>5.64</v>
      </c>
      <c r="E993" s="64" t="str">
        <f>VLOOKUP(A993,'Medical Examinations'!$AS$1:$BC$2336,6,)</f>
        <v>Yes</v>
      </c>
      <c r="F993" s="64" t="str">
        <f>VLOOKUP(A993,'Medical Examinations'!$AS$1:$BC$2336,4,)</f>
        <v>No</v>
      </c>
      <c r="G993" s="64" t="str">
        <f>VLOOKUP(A993,'Medical Examinations'!$AS$1:$BC$2336,5,)</f>
        <v>No</v>
      </c>
      <c r="H993" s="64">
        <f>VLOOKUP(A993,'Medical Examinations'!$AS$1:$BC$2336,8,)</f>
        <v>1</v>
      </c>
      <c r="I993" s="64" t="str">
        <f>VLOOKUP(A993,'Medical Examinations'!$AS$1:$BC$2336,7,)</f>
        <v>No</v>
      </c>
      <c r="J993" s="64" t="str">
        <f>VLOOKUP(A993,'Medical Examinations'!$AS$1:$BC$2336,11,)</f>
        <v>Obesity</v>
      </c>
      <c r="K993" s="64" t="str">
        <f>VLOOKUP(A993,'Medical Examinations'!$AS$1:$BC$2336,10,)</f>
        <v>Normal</v>
      </c>
      <c r="L993" s="64" t="str">
        <f>VLOOKUP(A993,'Hospitalisation Details'!$L$2:$R$2342,2,)</f>
        <v>14-11-1988</v>
      </c>
      <c r="M993" s="65">
        <f>VLOOKUP(A993,'Hospitalisation Details'!$L$2:$R$2345,7,)</f>
        <v>11295</v>
      </c>
      <c r="N993" s="64" t="str">
        <f>VLOOKUP(A993,'Hospitalisation Details'!$L$2:$R$2342,4,)</f>
        <v>tier - 3</v>
      </c>
      <c r="O993" s="64" t="str">
        <f>VLOOKUP(A993,'Hospitalisation Details'!$L$2:$R$2342,5,)</f>
        <v>tier - 1</v>
      </c>
      <c r="P993" s="64" t="str">
        <f>VLOOKUP(A993,'Hospitalisation Details'!$L$2:$R$2342,6,)</f>
        <v>R1022</v>
      </c>
      <c r="Q993" s="64">
        <f>VLOOKUP(A993,'Hospitalisation Details'!$L$2:$R$2342,3,)</f>
        <v>34</v>
      </c>
      <c r="R993" s="64">
        <f>VLOOKUP(A993,'Hospitalisation Details'!$L$2:$U$2342,10,)</f>
        <v>14</v>
      </c>
      <c r="S993" s="64" t="str">
        <f>VLOOKUP(A993,'Hospitalisation Details'!$L$2:$U$2342,8,)</f>
        <v>Nov</v>
      </c>
      <c r="T993" s="126">
        <f>VLOOKUP(A993,'Hospitalisation Details'!$L$2:$U$2342,9,)</f>
        <v>1988</v>
      </c>
    </row>
    <row r="994" spans="1:20" ht="15.5" x14ac:dyDescent="0.35">
      <c r="A994" s="124" t="s">
        <v>1378</v>
      </c>
      <c r="B994" s="64" t="str">
        <f>VLOOKUP(A994,'Medical Examinations'!$AS$1:$BC$2336,9,)</f>
        <v>Peiweng</v>
      </c>
      <c r="C994" s="64">
        <f>VLOOKUP(A994,'Medical Examinations'!$AS$1:$BC$2336,2,)</f>
        <v>32.774999999999999</v>
      </c>
      <c r="D994" s="64">
        <f>VLOOKUP(A994,'Medical Examinations'!$AS$1:$BC$2336,3,)</f>
        <v>8.02</v>
      </c>
      <c r="E994" s="64" t="str">
        <f>VLOOKUP(A994,'Medical Examinations'!$AS$1:$BC$2336,6,)</f>
        <v>Yes</v>
      </c>
      <c r="F994" s="64" t="str">
        <f>VLOOKUP(A994,'Medical Examinations'!$AS$1:$BC$2336,4,)</f>
        <v>No</v>
      </c>
      <c r="G994" s="64" t="str">
        <f>VLOOKUP(A994,'Medical Examinations'!$AS$1:$BC$2336,5,)</f>
        <v>No</v>
      </c>
      <c r="H994" s="64">
        <f>VLOOKUP(A994,'Medical Examinations'!$AS$1:$BC$2336,8,)</f>
        <v>2</v>
      </c>
      <c r="I994" s="64" t="str">
        <f>VLOOKUP(A994,'Medical Examinations'!$AS$1:$BC$2336,7,)</f>
        <v>No</v>
      </c>
      <c r="J994" s="64" t="str">
        <f>VLOOKUP(A994,'Medical Examinations'!$AS$1:$BC$2336,11,)</f>
        <v>Obesity</v>
      </c>
      <c r="K994" s="64" t="str">
        <f>VLOOKUP(A994,'Medical Examinations'!$AS$1:$BC$2336,10,)</f>
        <v>Diabetes</v>
      </c>
      <c r="L994" s="64" t="str">
        <f>VLOOKUP(A994,'Hospitalisation Details'!$L$2:$R$2342,2,)</f>
        <v>22-06-1970</v>
      </c>
      <c r="M994" s="65">
        <f>VLOOKUP(A994,'Hospitalisation Details'!$L$2:$R$2345,7,)</f>
        <v>11289</v>
      </c>
      <c r="N994" s="64" t="str">
        <f>VLOOKUP(A994,'Hospitalisation Details'!$L$2:$R$2342,4,)</f>
        <v>tier - 3</v>
      </c>
      <c r="O994" s="64" t="str">
        <f>VLOOKUP(A994,'Hospitalisation Details'!$L$2:$R$2342,5,)</f>
        <v>tier - 1</v>
      </c>
      <c r="P994" s="64" t="str">
        <f>VLOOKUP(A994,'Hospitalisation Details'!$L$2:$R$2342,6,)</f>
        <v>R1012</v>
      </c>
      <c r="Q994" s="64">
        <f>VLOOKUP(A994,'Hospitalisation Details'!$L$2:$R$2342,3,)</f>
        <v>52</v>
      </c>
      <c r="R994" s="64">
        <f>VLOOKUP(A994,'Hospitalisation Details'!$L$2:$U$2342,10,)</f>
        <v>22</v>
      </c>
      <c r="S994" s="64" t="str">
        <f>VLOOKUP(A994,'Hospitalisation Details'!$L$2:$U$2342,8,)</f>
        <v>Jun</v>
      </c>
      <c r="T994" s="126">
        <f>VLOOKUP(A994,'Hospitalisation Details'!$L$2:$U$2342,9,)</f>
        <v>1970</v>
      </c>
    </row>
    <row r="995" spans="1:20" ht="15.5" x14ac:dyDescent="0.35">
      <c r="A995" s="124" t="s">
        <v>1377</v>
      </c>
      <c r="B995" s="64" t="str">
        <f>VLOOKUP(A995,'Medical Examinations'!$AS$1:$BC$2336,9,)</f>
        <v>Theresa M.</v>
      </c>
      <c r="C995" s="64">
        <f>VLOOKUP(A995,'Medical Examinations'!$AS$1:$BC$2336,2,)</f>
        <v>29.83</v>
      </c>
      <c r="D995" s="64">
        <f>VLOOKUP(A995,'Medical Examinations'!$AS$1:$BC$2336,3,)</f>
        <v>7.2</v>
      </c>
      <c r="E995" s="64" t="str">
        <f>VLOOKUP(A995,'Medical Examinations'!$AS$1:$BC$2336,6,)</f>
        <v>Yes</v>
      </c>
      <c r="F995" s="64" t="str">
        <f>VLOOKUP(A995,'Medical Examinations'!$AS$1:$BC$2336,4,)</f>
        <v>No</v>
      </c>
      <c r="G995" s="64" t="str">
        <f>VLOOKUP(A995,'Medical Examinations'!$AS$1:$BC$2336,5,)</f>
        <v>No</v>
      </c>
      <c r="H995" s="64">
        <f>VLOOKUP(A995,'Medical Examinations'!$AS$1:$BC$2336,8,)</f>
        <v>0</v>
      </c>
      <c r="I995" s="64" t="str">
        <f>VLOOKUP(A995,'Medical Examinations'!$AS$1:$BC$2336,7,)</f>
        <v>No</v>
      </c>
      <c r="J995" s="64" t="str">
        <f>VLOOKUP(A995,'Medical Examinations'!$AS$1:$BC$2336,11,)</f>
        <v>Over weight</v>
      </c>
      <c r="K995" s="64" t="str">
        <f>VLOOKUP(A995,'Medical Examinations'!$AS$1:$BC$2336,10,)</f>
        <v>Diabetes</v>
      </c>
      <c r="L995" s="64" t="str">
        <f>VLOOKUP(A995,'Hospitalisation Details'!$L$2:$R$2342,2,)</f>
        <v>14-06-1967</v>
      </c>
      <c r="M995" s="65">
        <f>VLOOKUP(A995,'Hospitalisation Details'!$L$2:$R$2345,7,)</f>
        <v>11287</v>
      </c>
      <c r="N995" s="64" t="str">
        <f>VLOOKUP(A995,'Hospitalisation Details'!$L$2:$R$2342,4,)</f>
        <v>tier - 3</v>
      </c>
      <c r="O995" s="64" t="str">
        <f>VLOOKUP(A995,'Hospitalisation Details'!$L$2:$R$2342,5,)</f>
        <v>tier - 3</v>
      </c>
      <c r="P995" s="64" t="str">
        <f>VLOOKUP(A995,'Hospitalisation Details'!$L$2:$R$2342,6,)</f>
        <v>R1024</v>
      </c>
      <c r="Q995" s="64">
        <f>VLOOKUP(A995,'Hospitalisation Details'!$L$2:$R$2342,3,)</f>
        <v>55</v>
      </c>
      <c r="R995" s="64">
        <f>VLOOKUP(A995,'Hospitalisation Details'!$L$2:$U$2342,10,)</f>
        <v>14</v>
      </c>
      <c r="S995" s="64" t="str">
        <f>VLOOKUP(A995,'Hospitalisation Details'!$L$2:$U$2342,8,)</f>
        <v>Jun</v>
      </c>
      <c r="T995" s="126">
        <f>VLOOKUP(A995,'Hospitalisation Details'!$L$2:$U$2342,9,)</f>
        <v>1967</v>
      </c>
    </row>
    <row r="996" spans="1:20" ht="15.5" x14ac:dyDescent="0.35">
      <c r="A996" s="124" t="s">
        <v>1376</v>
      </c>
      <c r="B996" s="64" t="str">
        <f>VLOOKUP(A996,'Medical Examinations'!$AS$1:$BC$2336,9,)</f>
        <v>Daniel J</v>
      </c>
      <c r="C996" s="64">
        <f>VLOOKUP(A996,'Medical Examinations'!$AS$1:$BC$2336,2,)</f>
        <v>28.31</v>
      </c>
      <c r="D996" s="64">
        <f>VLOOKUP(A996,'Medical Examinations'!$AS$1:$BC$2336,3,)</f>
        <v>4.55</v>
      </c>
      <c r="E996" s="64" t="str">
        <f>VLOOKUP(A996,'Medical Examinations'!$AS$1:$BC$2336,6,)</f>
        <v>No</v>
      </c>
      <c r="F996" s="64" t="str">
        <f>VLOOKUP(A996,'Medical Examinations'!$AS$1:$BC$2336,4,)</f>
        <v>yes</v>
      </c>
      <c r="G996" s="64" t="str">
        <f>VLOOKUP(A996,'Medical Examinations'!$AS$1:$BC$2336,5,)</f>
        <v>No</v>
      </c>
      <c r="H996" s="64">
        <f>VLOOKUP(A996,'Medical Examinations'!$AS$1:$BC$2336,8,)</f>
        <v>1</v>
      </c>
      <c r="I996" s="64" t="str">
        <f>VLOOKUP(A996,'Medical Examinations'!$AS$1:$BC$2336,7,)</f>
        <v>No</v>
      </c>
      <c r="J996" s="64" t="str">
        <f>VLOOKUP(A996,'Medical Examinations'!$AS$1:$BC$2336,11,)</f>
        <v>Over weight</v>
      </c>
      <c r="K996" s="64" t="str">
        <f>VLOOKUP(A996,'Medical Examinations'!$AS$1:$BC$2336,10,)</f>
        <v>Normal</v>
      </c>
      <c r="L996" s="64" t="str">
        <f>VLOOKUP(A996,'Hospitalisation Details'!$L$2:$R$2342,2,)</f>
        <v>04-10-2004</v>
      </c>
      <c r="M996" s="65">
        <f>VLOOKUP(A996,'Hospitalisation Details'!$L$2:$R$2345,7,)</f>
        <v>11272</v>
      </c>
      <c r="N996" s="64" t="str">
        <f>VLOOKUP(A996,'Hospitalisation Details'!$L$2:$R$2342,4,)</f>
        <v>tier - 3</v>
      </c>
      <c r="O996" s="64" t="str">
        <f>VLOOKUP(A996,'Hospitalisation Details'!$L$2:$R$2342,5,)</f>
        <v>tier - 2</v>
      </c>
      <c r="P996" s="64" t="str">
        <f>VLOOKUP(A996,'Hospitalisation Details'!$L$2:$R$2342,6,)</f>
        <v>R1019</v>
      </c>
      <c r="Q996" s="64">
        <f>VLOOKUP(A996,'Hospitalisation Details'!$L$2:$R$2342,3,)</f>
        <v>18</v>
      </c>
      <c r="R996" s="64">
        <f>VLOOKUP(A996,'Hospitalisation Details'!$L$2:$U$2342,10,)</f>
        <v>4</v>
      </c>
      <c r="S996" s="64" t="str">
        <f>VLOOKUP(A996,'Hospitalisation Details'!$L$2:$U$2342,8,)</f>
        <v>Oct</v>
      </c>
      <c r="T996" s="126">
        <f>VLOOKUP(A996,'Hospitalisation Details'!$L$2:$U$2342,9,)</f>
        <v>2004</v>
      </c>
    </row>
    <row r="997" spans="1:20" ht="15.5" x14ac:dyDescent="0.35">
      <c r="A997" s="124" t="s">
        <v>1375</v>
      </c>
      <c r="B997" s="64" t="str">
        <f>VLOOKUP(A997,'Medical Examinations'!$AS$1:$BC$2336,9,)</f>
        <v>Courtney M.</v>
      </c>
      <c r="C997" s="64">
        <f>VLOOKUP(A997,'Medical Examinations'!$AS$1:$BC$2336,2,)</f>
        <v>29.79</v>
      </c>
      <c r="D997" s="64">
        <f>VLOOKUP(A997,'Medical Examinations'!$AS$1:$BC$2336,3,)</f>
        <v>9.0299999999999994</v>
      </c>
      <c r="E997" s="64" t="str">
        <f>VLOOKUP(A997,'Medical Examinations'!$AS$1:$BC$2336,6,)</f>
        <v>No</v>
      </c>
      <c r="F997" s="64" t="str">
        <f>VLOOKUP(A997,'Medical Examinations'!$AS$1:$BC$2336,4,)</f>
        <v>No</v>
      </c>
      <c r="G997" s="64" t="str">
        <f>VLOOKUP(A997,'Medical Examinations'!$AS$1:$BC$2336,5,)</f>
        <v>No</v>
      </c>
      <c r="H997" s="64">
        <f>VLOOKUP(A997,'Medical Examinations'!$AS$1:$BC$2336,8,)</f>
        <v>0</v>
      </c>
      <c r="I997" s="64" t="str">
        <f>VLOOKUP(A997,'Medical Examinations'!$AS$1:$BC$2336,7,)</f>
        <v>No</v>
      </c>
      <c r="J997" s="64" t="str">
        <f>VLOOKUP(A997,'Medical Examinations'!$AS$1:$BC$2336,11,)</f>
        <v>Over weight</v>
      </c>
      <c r="K997" s="64" t="str">
        <f>VLOOKUP(A997,'Medical Examinations'!$AS$1:$BC$2336,10,)</f>
        <v>Diabetes</v>
      </c>
      <c r="L997" s="64" t="str">
        <f>VLOOKUP(A997,'Hospitalisation Details'!$L$2:$R$2342,2,)</f>
        <v>26-12-1971</v>
      </c>
      <c r="M997" s="65">
        <f>VLOOKUP(A997,'Hospitalisation Details'!$L$2:$R$2345,7,)</f>
        <v>11266</v>
      </c>
      <c r="N997" s="64" t="str">
        <f>VLOOKUP(A997,'Hospitalisation Details'!$L$2:$R$2342,4,)</f>
        <v>tier - 3</v>
      </c>
      <c r="O997" s="64" t="str">
        <f>VLOOKUP(A997,'Hospitalisation Details'!$L$2:$R$2342,5,)</f>
        <v>tier - 1</v>
      </c>
      <c r="P997" s="64" t="str">
        <f>VLOOKUP(A997,'Hospitalisation Details'!$L$2:$R$2342,6,)</f>
        <v>R1025</v>
      </c>
      <c r="Q997" s="64">
        <f>VLOOKUP(A997,'Hospitalisation Details'!$L$2:$R$2342,3,)</f>
        <v>51</v>
      </c>
      <c r="R997" s="64">
        <f>VLOOKUP(A997,'Hospitalisation Details'!$L$2:$U$2342,10,)</f>
        <v>26</v>
      </c>
      <c r="S997" s="64" t="str">
        <f>VLOOKUP(A997,'Hospitalisation Details'!$L$2:$U$2342,8,)</f>
        <v>Dec</v>
      </c>
      <c r="T997" s="126">
        <f>VLOOKUP(A997,'Hospitalisation Details'!$L$2:$U$2342,9,)</f>
        <v>1971</v>
      </c>
    </row>
    <row r="998" spans="1:20" ht="15.5" x14ac:dyDescent="0.35">
      <c r="A998" s="124" t="s">
        <v>1374</v>
      </c>
      <c r="B998" s="64" t="str">
        <f>VLOOKUP(A998,'Medical Examinations'!$AS$1:$BC$2336,9,)</f>
        <v>Jose A.</v>
      </c>
      <c r="C998" s="64">
        <f>VLOOKUP(A998,'Medical Examinations'!$AS$1:$BC$2336,2,)</f>
        <v>36.6</v>
      </c>
      <c r="D998" s="64">
        <f>VLOOKUP(A998,'Medical Examinations'!$AS$1:$BC$2336,3,)</f>
        <v>5.2</v>
      </c>
      <c r="E998" s="64" t="str">
        <f>VLOOKUP(A998,'Medical Examinations'!$AS$1:$BC$2336,6,)</f>
        <v>Yes</v>
      </c>
      <c r="F998" s="64" t="str">
        <f>VLOOKUP(A998,'Medical Examinations'!$AS$1:$BC$2336,4,)</f>
        <v>No</v>
      </c>
      <c r="G998" s="64" t="str">
        <f>VLOOKUP(A998,'Medical Examinations'!$AS$1:$BC$2336,5,)</f>
        <v>Yes</v>
      </c>
      <c r="H998" s="64">
        <f>VLOOKUP(A998,'Medical Examinations'!$AS$1:$BC$2336,8,)</f>
        <v>1</v>
      </c>
      <c r="I998" s="64" t="str">
        <f>VLOOKUP(A998,'Medical Examinations'!$AS$1:$BC$2336,7,)</f>
        <v>No</v>
      </c>
      <c r="J998" s="64" t="str">
        <f>VLOOKUP(A998,'Medical Examinations'!$AS$1:$BC$2336,11,)</f>
        <v>Obesity</v>
      </c>
      <c r="K998" s="64" t="str">
        <f>VLOOKUP(A998,'Medical Examinations'!$AS$1:$BC$2336,10,)</f>
        <v>Normal</v>
      </c>
      <c r="L998" s="64" t="str">
        <f>VLOOKUP(A998,'Hospitalisation Details'!$L$2:$R$2342,2,)</f>
        <v>11-10-1969</v>
      </c>
      <c r="M998" s="65">
        <f>VLOOKUP(A998,'Hospitalisation Details'!$L$2:$R$2345,7,)</f>
        <v>11265</v>
      </c>
      <c r="N998" s="64" t="str">
        <f>VLOOKUP(A998,'Hospitalisation Details'!$L$2:$R$2342,4,)</f>
        <v>tier - 3</v>
      </c>
      <c r="O998" s="64" t="str">
        <f>VLOOKUP(A998,'Hospitalisation Details'!$L$2:$R$2342,5,)</f>
        <v>tier - 2</v>
      </c>
      <c r="P998" s="64" t="str">
        <f>VLOOKUP(A998,'Hospitalisation Details'!$L$2:$R$2342,6,)</f>
        <v>R1011</v>
      </c>
      <c r="Q998" s="64">
        <f>VLOOKUP(A998,'Hospitalisation Details'!$L$2:$R$2342,3,)</f>
        <v>53</v>
      </c>
      <c r="R998" s="64">
        <f>VLOOKUP(A998,'Hospitalisation Details'!$L$2:$U$2342,10,)</f>
        <v>11</v>
      </c>
      <c r="S998" s="64" t="str">
        <f>VLOOKUP(A998,'Hospitalisation Details'!$L$2:$U$2342,8,)</f>
        <v>Oct</v>
      </c>
      <c r="T998" s="126">
        <f>VLOOKUP(A998,'Hospitalisation Details'!$L$2:$U$2342,9,)</f>
        <v>1969</v>
      </c>
    </row>
    <row r="999" spans="1:20" ht="15.5" x14ac:dyDescent="0.35">
      <c r="A999" s="124" t="s">
        <v>1373</v>
      </c>
      <c r="B999" s="64" t="str">
        <f>VLOOKUP(A999,'Medical Examinations'!$AS$1:$BC$2336,9,)</f>
        <v>Lauren</v>
      </c>
      <c r="C999" s="64">
        <f>VLOOKUP(A999,'Medical Examinations'!$AS$1:$BC$2336,2,)</f>
        <v>35.93</v>
      </c>
      <c r="D999" s="64">
        <f>VLOOKUP(A999,'Medical Examinations'!$AS$1:$BC$2336,3,)</f>
        <v>8.3000000000000007</v>
      </c>
      <c r="E999" s="64" t="str">
        <f>VLOOKUP(A999,'Medical Examinations'!$AS$1:$BC$2336,6,)</f>
        <v>Yes</v>
      </c>
      <c r="F999" s="64" t="str">
        <f>VLOOKUP(A999,'Medical Examinations'!$AS$1:$BC$2336,4,)</f>
        <v>No</v>
      </c>
      <c r="G999" s="64" t="str">
        <f>VLOOKUP(A999,'Medical Examinations'!$AS$1:$BC$2336,5,)</f>
        <v>No</v>
      </c>
      <c r="H999" s="64">
        <f>VLOOKUP(A999,'Medical Examinations'!$AS$1:$BC$2336,8,)</f>
        <v>0</v>
      </c>
      <c r="I999" s="64" t="str">
        <f>VLOOKUP(A999,'Medical Examinations'!$AS$1:$BC$2336,7,)</f>
        <v>No</v>
      </c>
      <c r="J999" s="64" t="str">
        <f>VLOOKUP(A999,'Medical Examinations'!$AS$1:$BC$2336,11,)</f>
        <v>Obesity</v>
      </c>
      <c r="K999" s="64" t="str">
        <f>VLOOKUP(A999,'Medical Examinations'!$AS$1:$BC$2336,10,)</f>
        <v>Diabetes</v>
      </c>
      <c r="L999" s="64" t="str">
        <f>VLOOKUP(A999,'Hospitalisation Details'!$L$2:$R$2342,2,)</f>
        <v>02-10-1981</v>
      </c>
      <c r="M999" s="65">
        <f>VLOOKUP(A999,'Hospitalisation Details'!$L$2:$R$2345,7,)</f>
        <v>11255</v>
      </c>
      <c r="N999" s="64" t="str">
        <f>VLOOKUP(A999,'Hospitalisation Details'!$L$2:$R$2342,4,)</f>
        <v>tier - 3</v>
      </c>
      <c r="O999" s="64" t="str">
        <f>VLOOKUP(A999,'Hospitalisation Details'!$L$2:$R$2342,5,)</f>
        <v>tier - 1</v>
      </c>
      <c r="P999" s="64" t="str">
        <f>VLOOKUP(A999,'Hospitalisation Details'!$L$2:$R$2342,6,)</f>
        <v>R1026</v>
      </c>
      <c r="Q999" s="64">
        <f>VLOOKUP(A999,'Hospitalisation Details'!$L$2:$R$2342,3,)</f>
        <v>41</v>
      </c>
      <c r="R999" s="64">
        <f>VLOOKUP(A999,'Hospitalisation Details'!$L$2:$U$2342,10,)</f>
        <v>2</v>
      </c>
      <c r="S999" s="64" t="str">
        <f>VLOOKUP(A999,'Hospitalisation Details'!$L$2:$U$2342,8,)</f>
        <v>Oct</v>
      </c>
      <c r="T999" s="126">
        <f>VLOOKUP(A999,'Hospitalisation Details'!$L$2:$U$2342,9,)</f>
        <v>1981</v>
      </c>
    </row>
    <row r="1000" spans="1:20" ht="15.5" x14ac:dyDescent="0.35">
      <c r="A1000" s="124" t="s">
        <v>1372</v>
      </c>
      <c r="B1000" s="64" t="str">
        <f>VLOOKUP(A1000,'Medical Examinations'!$AS$1:$BC$2336,9,)</f>
        <v>Jonathon M.</v>
      </c>
      <c r="C1000" s="64">
        <f>VLOOKUP(A1000,'Medical Examinations'!$AS$1:$BC$2336,2,)</f>
        <v>28.6</v>
      </c>
      <c r="D1000" s="64">
        <f>VLOOKUP(A1000,'Medical Examinations'!$AS$1:$BC$2336,3,)</f>
        <v>5.56</v>
      </c>
      <c r="E1000" s="64" t="str">
        <f>VLOOKUP(A1000,'Medical Examinations'!$AS$1:$BC$2336,6,)</f>
        <v>Yes</v>
      </c>
      <c r="F1000" s="64" t="str">
        <f>VLOOKUP(A1000,'Medical Examinations'!$AS$1:$BC$2336,4,)</f>
        <v>No</v>
      </c>
      <c r="G1000" s="64" t="str">
        <f>VLOOKUP(A1000,'Medical Examinations'!$AS$1:$BC$2336,5,)</f>
        <v>Yes</v>
      </c>
      <c r="H1000" s="64">
        <f>VLOOKUP(A1000,'Medical Examinations'!$AS$1:$BC$2336,8,)</f>
        <v>1</v>
      </c>
      <c r="I1000" s="64" t="str">
        <f>VLOOKUP(A1000,'Medical Examinations'!$AS$1:$BC$2336,7,)</f>
        <v>No</v>
      </c>
      <c r="J1000" s="64" t="str">
        <f>VLOOKUP(A1000,'Medical Examinations'!$AS$1:$BC$2336,11,)</f>
        <v>Over weight</v>
      </c>
      <c r="K1000" s="64" t="str">
        <f>VLOOKUP(A1000,'Medical Examinations'!$AS$1:$BC$2336,10,)</f>
        <v>Normal</v>
      </c>
      <c r="L1000" s="64" t="str">
        <f>VLOOKUP(A1000,'Hospitalisation Details'!$L$2:$R$2342,2,)</f>
        <v>20-08-1969</v>
      </c>
      <c r="M1000" s="65">
        <f>VLOOKUP(A1000,'Hospitalisation Details'!$L$2:$R$2345,7,)</f>
        <v>11253</v>
      </c>
      <c r="N1000" s="64" t="str">
        <f>VLOOKUP(A1000,'Hospitalisation Details'!$L$2:$R$2342,4,)</f>
        <v>tier - 3</v>
      </c>
      <c r="O1000" s="64" t="str">
        <f>VLOOKUP(A1000,'Hospitalisation Details'!$L$2:$R$2342,5,)</f>
        <v>tier - 1</v>
      </c>
      <c r="P1000" s="64" t="str">
        <f>VLOOKUP(A1000,'Hospitalisation Details'!$L$2:$R$2342,6,)</f>
        <v>R1011</v>
      </c>
      <c r="Q1000" s="64">
        <f>VLOOKUP(A1000,'Hospitalisation Details'!$L$2:$R$2342,3,)</f>
        <v>53</v>
      </c>
      <c r="R1000" s="64">
        <f>VLOOKUP(A1000,'Hospitalisation Details'!$L$2:$U$2342,10,)</f>
        <v>20</v>
      </c>
      <c r="S1000" s="64" t="str">
        <f>VLOOKUP(A1000,'Hospitalisation Details'!$L$2:$U$2342,8,)</f>
        <v>Aug</v>
      </c>
      <c r="T1000" s="126">
        <f>VLOOKUP(A1000,'Hospitalisation Details'!$L$2:$U$2342,9,)</f>
        <v>1969</v>
      </c>
    </row>
    <row r="1001" spans="1:20" ht="15.5" x14ac:dyDescent="0.35">
      <c r="A1001" s="124" t="s">
        <v>1371</v>
      </c>
      <c r="B1001" s="64" t="str">
        <f>VLOOKUP(A1001,'Medical Examinations'!$AS$1:$BC$2336,9,)</f>
        <v>Stephanie A</v>
      </c>
      <c r="C1001" s="64">
        <f>VLOOKUP(A1001,'Medical Examinations'!$AS$1:$BC$2336,2,)</f>
        <v>39.17</v>
      </c>
      <c r="D1001" s="64">
        <f>VLOOKUP(A1001,'Medical Examinations'!$AS$1:$BC$2336,3,)</f>
        <v>4.1500000000000004</v>
      </c>
      <c r="E1001" s="64" t="str">
        <f>VLOOKUP(A1001,'Medical Examinations'!$AS$1:$BC$2336,6,)</f>
        <v>No</v>
      </c>
      <c r="F1001" s="64" t="str">
        <f>VLOOKUP(A1001,'Medical Examinations'!$AS$1:$BC$2336,4,)</f>
        <v>No</v>
      </c>
      <c r="G1001" s="64" t="str">
        <f>VLOOKUP(A1001,'Medical Examinations'!$AS$1:$BC$2336,5,)</f>
        <v>No</v>
      </c>
      <c r="H1001" s="64">
        <f>VLOOKUP(A1001,'Medical Examinations'!$AS$1:$BC$2336,8,)</f>
        <v>0</v>
      </c>
      <c r="I1001" s="64" t="str">
        <f>VLOOKUP(A1001,'Medical Examinations'!$AS$1:$BC$2336,7,)</f>
        <v>No</v>
      </c>
      <c r="J1001" s="64" t="str">
        <f>VLOOKUP(A1001,'Medical Examinations'!$AS$1:$BC$2336,11,)</f>
        <v>Obesity</v>
      </c>
      <c r="K1001" s="64" t="str">
        <f>VLOOKUP(A1001,'Medical Examinations'!$AS$1:$BC$2336,10,)</f>
        <v>Normal</v>
      </c>
      <c r="L1001" s="64" t="str">
        <f>VLOOKUP(A1001,'Hospitalisation Details'!$L$2:$R$2342,2,)</f>
        <v>17-12-1989</v>
      </c>
      <c r="M1001" s="65">
        <f>VLOOKUP(A1001,'Hospitalisation Details'!$L$2:$R$2345,7,)</f>
        <v>11250</v>
      </c>
      <c r="N1001" s="64" t="str">
        <f>VLOOKUP(A1001,'Hospitalisation Details'!$L$2:$R$2342,4,)</f>
        <v>tier - 3</v>
      </c>
      <c r="O1001" s="64" t="str">
        <f>VLOOKUP(A1001,'Hospitalisation Details'!$L$2:$R$2342,5,)</f>
        <v>tier - 2</v>
      </c>
      <c r="P1001" s="64" t="str">
        <f>VLOOKUP(A1001,'Hospitalisation Details'!$L$2:$R$2342,6,)</f>
        <v>R1026</v>
      </c>
      <c r="Q1001" s="64">
        <f>VLOOKUP(A1001,'Hospitalisation Details'!$L$2:$R$2342,3,)</f>
        <v>33</v>
      </c>
      <c r="R1001" s="64">
        <f>VLOOKUP(A1001,'Hospitalisation Details'!$L$2:$U$2342,10,)</f>
        <v>17</v>
      </c>
      <c r="S1001" s="64" t="str">
        <f>VLOOKUP(A1001,'Hospitalisation Details'!$L$2:$U$2342,8,)</f>
        <v>Dec</v>
      </c>
      <c r="T1001" s="126">
        <f>VLOOKUP(A1001,'Hospitalisation Details'!$L$2:$U$2342,9,)</f>
        <v>1989</v>
      </c>
    </row>
    <row r="1002" spans="1:20" ht="15.5" x14ac:dyDescent="0.35">
      <c r="A1002" s="124" t="s">
        <v>1370</v>
      </c>
      <c r="B1002" s="64" t="str">
        <f>VLOOKUP(A1002,'Medical Examinations'!$AS$1:$BC$2336,9,)</f>
        <v>Patrick</v>
      </c>
      <c r="C1002" s="64">
        <f>VLOOKUP(A1002,'Medical Examinations'!$AS$1:$BC$2336,2,)</f>
        <v>26.41</v>
      </c>
      <c r="D1002" s="64">
        <f>VLOOKUP(A1002,'Medical Examinations'!$AS$1:$BC$2336,3,)</f>
        <v>5.99</v>
      </c>
      <c r="E1002" s="64" t="str">
        <f>VLOOKUP(A1002,'Medical Examinations'!$AS$1:$BC$2336,6,)</f>
        <v>Yes</v>
      </c>
      <c r="F1002" s="64" t="str">
        <f>VLOOKUP(A1002,'Medical Examinations'!$AS$1:$BC$2336,4,)</f>
        <v>No</v>
      </c>
      <c r="G1002" s="64" t="str">
        <f>VLOOKUP(A1002,'Medical Examinations'!$AS$1:$BC$2336,5,)</f>
        <v>Yes</v>
      </c>
      <c r="H1002" s="64">
        <f>VLOOKUP(A1002,'Medical Examinations'!$AS$1:$BC$2336,8,)</f>
        <v>1</v>
      </c>
      <c r="I1002" s="64" t="str">
        <f>VLOOKUP(A1002,'Medical Examinations'!$AS$1:$BC$2336,7,)</f>
        <v>No</v>
      </c>
      <c r="J1002" s="64" t="str">
        <f>VLOOKUP(A1002,'Medical Examinations'!$AS$1:$BC$2336,11,)</f>
        <v>Over weight</v>
      </c>
      <c r="K1002" s="64" t="str">
        <f>VLOOKUP(A1002,'Medical Examinations'!$AS$1:$BC$2336,10,)</f>
        <v>Prediabetes</v>
      </c>
      <c r="L1002" s="64" t="str">
        <f>VLOOKUP(A1002,'Hospitalisation Details'!$L$2:$R$2342,2,)</f>
        <v>30-12-1969</v>
      </c>
      <c r="M1002" s="65">
        <f>VLOOKUP(A1002,'Hospitalisation Details'!$L$2:$R$2345,7,)</f>
        <v>11244</v>
      </c>
      <c r="N1002" s="64" t="str">
        <f>VLOOKUP(A1002,'Hospitalisation Details'!$L$2:$R$2342,4,)</f>
        <v>tier - 3</v>
      </c>
      <c r="O1002" s="64" t="str">
        <f>VLOOKUP(A1002,'Hospitalisation Details'!$L$2:$R$2342,5,)</f>
        <v>tier - 1</v>
      </c>
      <c r="P1002" s="64" t="str">
        <f>VLOOKUP(A1002,'Hospitalisation Details'!$L$2:$R$2342,6,)</f>
        <v>R1016</v>
      </c>
      <c r="Q1002" s="64">
        <f>VLOOKUP(A1002,'Hospitalisation Details'!$L$2:$R$2342,3,)</f>
        <v>53</v>
      </c>
      <c r="R1002" s="64">
        <f>VLOOKUP(A1002,'Hospitalisation Details'!$L$2:$U$2342,10,)</f>
        <v>30</v>
      </c>
      <c r="S1002" s="64" t="str">
        <f>VLOOKUP(A1002,'Hospitalisation Details'!$L$2:$U$2342,8,)</f>
        <v>Dec</v>
      </c>
      <c r="T1002" s="126">
        <f>VLOOKUP(A1002,'Hospitalisation Details'!$L$2:$U$2342,9,)</f>
        <v>1969</v>
      </c>
    </row>
    <row r="1003" spans="1:20" ht="15.5" x14ac:dyDescent="0.35">
      <c r="A1003" s="124" t="s">
        <v>1369</v>
      </c>
      <c r="B1003" s="64" t="str">
        <f>VLOOKUP(A1003,'Medical Examinations'!$AS$1:$BC$2336,9,)</f>
        <v>Krista</v>
      </c>
      <c r="C1003" s="64">
        <f>VLOOKUP(A1003,'Medical Examinations'!$AS$1:$BC$2336,2,)</f>
        <v>30.63</v>
      </c>
      <c r="D1003" s="64">
        <f>VLOOKUP(A1003,'Medical Examinations'!$AS$1:$BC$2336,3,)</f>
        <v>5.8</v>
      </c>
      <c r="E1003" s="64" t="str">
        <f>VLOOKUP(A1003,'Medical Examinations'!$AS$1:$BC$2336,6,)</f>
        <v>Yes</v>
      </c>
      <c r="F1003" s="64" t="str">
        <f>VLOOKUP(A1003,'Medical Examinations'!$AS$1:$BC$2336,4,)</f>
        <v>No</v>
      </c>
      <c r="G1003" s="64" t="str">
        <f>VLOOKUP(A1003,'Medical Examinations'!$AS$1:$BC$2336,5,)</f>
        <v>No</v>
      </c>
      <c r="H1003" s="64">
        <f>VLOOKUP(A1003,'Medical Examinations'!$AS$1:$BC$2336,8,)</f>
        <v>0</v>
      </c>
      <c r="I1003" s="64" t="str">
        <f>VLOOKUP(A1003,'Medical Examinations'!$AS$1:$BC$2336,7,)</f>
        <v>No</v>
      </c>
      <c r="J1003" s="64" t="str">
        <f>VLOOKUP(A1003,'Medical Examinations'!$AS$1:$BC$2336,11,)</f>
        <v>Obesity</v>
      </c>
      <c r="K1003" s="64" t="str">
        <f>VLOOKUP(A1003,'Medical Examinations'!$AS$1:$BC$2336,10,)</f>
        <v>Prediabetes</v>
      </c>
      <c r="L1003" s="64" t="str">
        <f>VLOOKUP(A1003,'Hospitalisation Details'!$L$2:$R$2342,2,)</f>
        <v>28-06-1976</v>
      </c>
      <c r="M1003" s="65">
        <f>VLOOKUP(A1003,'Hospitalisation Details'!$L$2:$R$2345,7,)</f>
        <v>11217</v>
      </c>
      <c r="N1003" s="64" t="str">
        <f>VLOOKUP(A1003,'Hospitalisation Details'!$L$2:$R$2342,4,)</f>
        <v>tier - 3</v>
      </c>
      <c r="O1003" s="64" t="str">
        <f>VLOOKUP(A1003,'Hospitalisation Details'!$L$2:$R$2342,5,)</f>
        <v>tier - 2</v>
      </c>
      <c r="P1003" s="64" t="str">
        <f>VLOOKUP(A1003,'Hospitalisation Details'!$L$2:$R$2342,6,)</f>
        <v>R1025</v>
      </c>
      <c r="Q1003" s="64">
        <f>VLOOKUP(A1003,'Hospitalisation Details'!$L$2:$R$2342,3,)</f>
        <v>46</v>
      </c>
      <c r="R1003" s="64">
        <f>VLOOKUP(A1003,'Hospitalisation Details'!$L$2:$U$2342,10,)</f>
        <v>28</v>
      </c>
      <c r="S1003" s="64" t="str">
        <f>VLOOKUP(A1003,'Hospitalisation Details'!$L$2:$U$2342,8,)</f>
        <v>Jun</v>
      </c>
      <c r="T1003" s="126">
        <f>VLOOKUP(A1003,'Hospitalisation Details'!$L$2:$U$2342,9,)</f>
        <v>1976</v>
      </c>
    </row>
    <row r="1004" spans="1:20" ht="15.5" x14ac:dyDescent="0.35">
      <c r="A1004" s="124" t="s">
        <v>1368</v>
      </c>
      <c r="B1004" s="64" t="str">
        <f>VLOOKUP(A1004,'Medical Examinations'!$AS$1:$BC$2336,9,)</f>
        <v>Jenessa</v>
      </c>
      <c r="C1004" s="64">
        <f>VLOOKUP(A1004,'Medical Examinations'!$AS$1:$BC$2336,2,)</f>
        <v>31.73</v>
      </c>
      <c r="D1004" s="64">
        <f>VLOOKUP(A1004,'Medical Examinations'!$AS$1:$BC$2336,3,)</f>
        <v>7.32</v>
      </c>
      <c r="E1004" s="64" t="str">
        <f>VLOOKUP(A1004,'Medical Examinations'!$AS$1:$BC$2336,6,)</f>
        <v>Yes</v>
      </c>
      <c r="F1004" s="64" t="str">
        <f>VLOOKUP(A1004,'Medical Examinations'!$AS$1:$BC$2336,4,)</f>
        <v>No</v>
      </c>
      <c r="G1004" s="64" t="str">
        <f>VLOOKUP(A1004,'Medical Examinations'!$AS$1:$BC$2336,5,)</f>
        <v>No</v>
      </c>
      <c r="H1004" s="64">
        <f>VLOOKUP(A1004,'Medical Examinations'!$AS$1:$BC$2336,8,)</f>
        <v>2</v>
      </c>
      <c r="I1004" s="64" t="str">
        <f>VLOOKUP(A1004,'Medical Examinations'!$AS$1:$BC$2336,7,)</f>
        <v>No</v>
      </c>
      <c r="J1004" s="64" t="str">
        <f>VLOOKUP(A1004,'Medical Examinations'!$AS$1:$BC$2336,11,)</f>
        <v>Obesity</v>
      </c>
      <c r="K1004" s="64" t="str">
        <f>VLOOKUP(A1004,'Medical Examinations'!$AS$1:$BC$2336,10,)</f>
        <v>Diabetes</v>
      </c>
      <c r="L1004" s="64" t="str">
        <f>VLOOKUP(A1004,'Hospitalisation Details'!$L$2:$R$2342,2,)</f>
        <v>14-06-1970</v>
      </c>
      <c r="M1004" s="65">
        <f>VLOOKUP(A1004,'Hospitalisation Details'!$L$2:$R$2345,7,)</f>
        <v>11188</v>
      </c>
      <c r="N1004" s="64" t="str">
        <f>VLOOKUP(A1004,'Hospitalisation Details'!$L$2:$R$2342,4,)</f>
        <v>tier - 3</v>
      </c>
      <c r="O1004" s="64" t="str">
        <f>VLOOKUP(A1004,'Hospitalisation Details'!$L$2:$R$2342,5,)</f>
        <v>tier - 2</v>
      </c>
      <c r="P1004" s="64" t="str">
        <f>VLOOKUP(A1004,'Hospitalisation Details'!$L$2:$R$2342,6,)</f>
        <v>R1012</v>
      </c>
      <c r="Q1004" s="64">
        <f>VLOOKUP(A1004,'Hospitalisation Details'!$L$2:$R$2342,3,)</f>
        <v>52</v>
      </c>
      <c r="R1004" s="64">
        <f>VLOOKUP(A1004,'Hospitalisation Details'!$L$2:$U$2342,10,)</f>
        <v>14</v>
      </c>
      <c r="S1004" s="64" t="str">
        <f>VLOOKUP(A1004,'Hospitalisation Details'!$L$2:$U$2342,8,)</f>
        <v>Jun</v>
      </c>
      <c r="T1004" s="126">
        <f>VLOOKUP(A1004,'Hospitalisation Details'!$L$2:$U$2342,9,)</f>
        <v>1970</v>
      </c>
    </row>
    <row r="1005" spans="1:20" ht="15.5" x14ac:dyDescent="0.35">
      <c r="A1005" s="124" t="s">
        <v>1367</v>
      </c>
      <c r="B1005" s="64" t="str">
        <f>VLOOKUP(A1005,'Medical Examinations'!$AS$1:$BC$2336,9,)</f>
        <v>Ryan M.</v>
      </c>
      <c r="C1005" s="64">
        <f>VLOOKUP(A1005,'Medical Examinations'!$AS$1:$BC$2336,2,)</f>
        <v>30.7</v>
      </c>
      <c r="D1005" s="64">
        <f>VLOOKUP(A1005,'Medical Examinations'!$AS$1:$BC$2336,3,)</f>
        <v>5.16</v>
      </c>
      <c r="E1005" s="64" t="str">
        <f>VLOOKUP(A1005,'Medical Examinations'!$AS$1:$BC$2336,6,)</f>
        <v>No</v>
      </c>
      <c r="F1005" s="64" t="str">
        <f>VLOOKUP(A1005,'Medical Examinations'!$AS$1:$BC$2336,4,)</f>
        <v>No</v>
      </c>
      <c r="G1005" s="64" t="str">
        <f>VLOOKUP(A1005,'Medical Examinations'!$AS$1:$BC$2336,5,)</f>
        <v>No</v>
      </c>
      <c r="H1005" s="64">
        <f>VLOOKUP(A1005,'Medical Examinations'!$AS$1:$BC$2336,8,)</f>
        <v>2</v>
      </c>
      <c r="I1005" s="64" t="str">
        <f>VLOOKUP(A1005,'Medical Examinations'!$AS$1:$BC$2336,7,)</f>
        <v>No</v>
      </c>
      <c r="J1005" s="64" t="str">
        <f>VLOOKUP(A1005,'Medical Examinations'!$AS$1:$BC$2336,11,)</f>
        <v>Obesity</v>
      </c>
      <c r="K1005" s="64" t="str">
        <f>VLOOKUP(A1005,'Medical Examinations'!$AS$1:$BC$2336,10,)</f>
        <v>Normal</v>
      </c>
      <c r="L1005" s="64" t="str">
        <f>VLOOKUP(A1005,'Hospitalisation Details'!$L$2:$R$2342,2,)</f>
        <v>03-09-1972</v>
      </c>
      <c r="M1005" s="65">
        <f>VLOOKUP(A1005,'Hospitalisation Details'!$L$2:$R$2345,7,)</f>
        <v>11186</v>
      </c>
      <c r="N1005" s="64" t="str">
        <f>VLOOKUP(A1005,'Hospitalisation Details'!$L$2:$R$2342,4,)</f>
        <v>tier - 3</v>
      </c>
      <c r="O1005" s="64" t="str">
        <f>VLOOKUP(A1005,'Hospitalisation Details'!$L$2:$R$2342,5,)</f>
        <v>tier - 2</v>
      </c>
      <c r="P1005" s="64" t="str">
        <f>VLOOKUP(A1005,'Hospitalisation Details'!$L$2:$R$2342,6,)</f>
        <v>R1021</v>
      </c>
      <c r="Q1005" s="64">
        <f>VLOOKUP(A1005,'Hospitalisation Details'!$L$2:$R$2342,3,)</f>
        <v>50</v>
      </c>
      <c r="R1005" s="64">
        <f>VLOOKUP(A1005,'Hospitalisation Details'!$L$2:$U$2342,10,)</f>
        <v>3</v>
      </c>
      <c r="S1005" s="64" t="str">
        <f>VLOOKUP(A1005,'Hospitalisation Details'!$L$2:$U$2342,8,)</f>
        <v>Sep</v>
      </c>
      <c r="T1005" s="126">
        <f>VLOOKUP(A1005,'Hospitalisation Details'!$L$2:$U$2342,9,)</f>
        <v>1972</v>
      </c>
    </row>
    <row r="1006" spans="1:20" ht="15.5" x14ac:dyDescent="0.35">
      <c r="A1006" s="124" t="s">
        <v>1366</v>
      </c>
      <c r="B1006" s="64" t="str">
        <f>VLOOKUP(A1006,'Medical Examinations'!$AS$1:$BC$2336,9,)</f>
        <v>Thomas</v>
      </c>
      <c r="C1006" s="64">
        <f>VLOOKUP(A1006,'Medical Examinations'!$AS$1:$BC$2336,2,)</f>
        <v>25.934999999999999</v>
      </c>
      <c r="D1006" s="64">
        <f>VLOOKUP(A1006,'Medical Examinations'!$AS$1:$BC$2336,3,)</f>
        <v>5.96</v>
      </c>
      <c r="E1006" s="64" t="str">
        <f>VLOOKUP(A1006,'Medical Examinations'!$AS$1:$BC$2336,6,)</f>
        <v>Yes</v>
      </c>
      <c r="F1006" s="64" t="str">
        <f>VLOOKUP(A1006,'Medical Examinations'!$AS$1:$BC$2336,4,)</f>
        <v>No</v>
      </c>
      <c r="G1006" s="64" t="str">
        <f>VLOOKUP(A1006,'Medical Examinations'!$AS$1:$BC$2336,5,)</f>
        <v>No</v>
      </c>
      <c r="H1006" s="64">
        <f>VLOOKUP(A1006,'Medical Examinations'!$AS$1:$BC$2336,8,)</f>
        <v>2</v>
      </c>
      <c r="I1006" s="64" t="str">
        <f>VLOOKUP(A1006,'Medical Examinations'!$AS$1:$BC$2336,7,)</f>
        <v>No</v>
      </c>
      <c r="J1006" s="64" t="str">
        <f>VLOOKUP(A1006,'Medical Examinations'!$AS$1:$BC$2336,11,)</f>
        <v>Over weight</v>
      </c>
      <c r="K1006" s="64" t="str">
        <f>VLOOKUP(A1006,'Medical Examinations'!$AS$1:$BC$2336,10,)</f>
        <v>Prediabetes</v>
      </c>
      <c r="L1006" s="64" t="str">
        <f>VLOOKUP(A1006,'Hospitalisation Details'!$L$2:$R$2342,2,)</f>
        <v>06-08-1966</v>
      </c>
      <c r="M1006" s="65">
        <f>VLOOKUP(A1006,'Hospitalisation Details'!$L$2:$R$2345,7,)</f>
        <v>11165</v>
      </c>
      <c r="N1006" s="64" t="str">
        <f>VLOOKUP(A1006,'Hospitalisation Details'!$L$2:$R$2342,4,)</f>
        <v>tier - 3</v>
      </c>
      <c r="O1006" s="64" t="str">
        <f>VLOOKUP(A1006,'Hospitalisation Details'!$L$2:$R$2342,5,)</f>
        <v>tier - 1</v>
      </c>
      <c r="P1006" s="64" t="str">
        <f>VLOOKUP(A1006,'Hospitalisation Details'!$L$2:$R$2342,6,)</f>
        <v>R1016</v>
      </c>
      <c r="Q1006" s="64">
        <f>VLOOKUP(A1006,'Hospitalisation Details'!$L$2:$R$2342,3,)</f>
        <v>56</v>
      </c>
      <c r="R1006" s="64">
        <f>VLOOKUP(A1006,'Hospitalisation Details'!$L$2:$U$2342,10,)</f>
        <v>6</v>
      </c>
      <c r="S1006" s="64" t="str">
        <f>VLOOKUP(A1006,'Hospitalisation Details'!$L$2:$U$2342,8,)</f>
        <v>Aug</v>
      </c>
      <c r="T1006" s="126">
        <f>VLOOKUP(A1006,'Hospitalisation Details'!$L$2:$U$2342,9,)</f>
        <v>1966</v>
      </c>
    </row>
    <row r="1007" spans="1:20" ht="15.5" x14ac:dyDescent="0.35">
      <c r="A1007" s="124" t="s">
        <v>1365</v>
      </c>
      <c r="B1007" s="64" t="str">
        <f>VLOOKUP(A1007,'Medical Examinations'!$AS$1:$BC$2336,9,)</f>
        <v>Amanda N.</v>
      </c>
      <c r="C1007" s="64">
        <f>VLOOKUP(A1007,'Medical Examinations'!$AS$1:$BC$2336,2,)</f>
        <v>35.9</v>
      </c>
      <c r="D1007" s="64">
        <f>VLOOKUP(A1007,'Medical Examinations'!$AS$1:$BC$2336,3,)</f>
        <v>4.8499999999999996</v>
      </c>
      <c r="E1007" s="64" t="str">
        <f>VLOOKUP(A1007,'Medical Examinations'!$AS$1:$BC$2336,6,)</f>
        <v>Yes</v>
      </c>
      <c r="F1007" s="64" t="str">
        <f>VLOOKUP(A1007,'Medical Examinations'!$AS$1:$BC$2336,4,)</f>
        <v>No</v>
      </c>
      <c r="G1007" s="64" t="str">
        <f>VLOOKUP(A1007,'Medical Examinations'!$AS$1:$BC$2336,5,)</f>
        <v>Yes</v>
      </c>
      <c r="H1007" s="64">
        <f>VLOOKUP(A1007,'Medical Examinations'!$AS$1:$BC$2336,8,)</f>
        <v>1</v>
      </c>
      <c r="I1007" s="64" t="str">
        <f>VLOOKUP(A1007,'Medical Examinations'!$AS$1:$BC$2336,7,)</f>
        <v>No</v>
      </c>
      <c r="J1007" s="64" t="str">
        <f>VLOOKUP(A1007,'Medical Examinations'!$AS$1:$BC$2336,11,)</f>
        <v>Obesity</v>
      </c>
      <c r="K1007" s="64" t="str">
        <f>VLOOKUP(A1007,'Medical Examinations'!$AS$1:$BC$2336,10,)</f>
        <v>Normal</v>
      </c>
      <c r="L1007" s="64" t="str">
        <f>VLOOKUP(A1007,'Hospitalisation Details'!$L$2:$R$2342,2,)</f>
        <v>25-06-1969</v>
      </c>
      <c r="M1007" s="65">
        <f>VLOOKUP(A1007,'Hospitalisation Details'!$L$2:$R$2345,7,)</f>
        <v>11164</v>
      </c>
      <c r="N1007" s="64" t="str">
        <f>VLOOKUP(A1007,'Hospitalisation Details'!$L$2:$R$2342,4,)</f>
        <v>tier - 3</v>
      </c>
      <c r="O1007" s="64" t="str">
        <f>VLOOKUP(A1007,'Hospitalisation Details'!$L$2:$R$2342,5,)</f>
        <v>tier - 2</v>
      </c>
      <c r="P1007" s="64" t="str">
        <f>VLOOKUP(A1007,'Hospitalisation Details'!$L$2:$R$2342,6,)</f>
        <v>R1011</v>
      </c>
      <c r="Q1007" s="64">
        <f>VLOOKUP(A1007,'Hospitalisation Details'!$L$2:$R$2342,3,)</f>
        <v>53</v>
      </c>
      <c r="R1007" s="64">
        <f>VLOOKUP(A1007,'Hospitalisation Details'!$L$2:$U$2342,10,)</f>
        <v>25</v>
      </c>
      <c r="S1007" s="64" t="str">
        <f>VLOOKUP(A1007,'Hospitalisation Details'!$L$2:$U$2342,8,)</f>
        <v>Jun</v>
      </c>
      <c r="T1007" s="126">
        <f>VLOOKUP(A1007,'Hospitalisation Details'!$L$2:$U$2342,9,)</f>
        <v>1969</v>
      </c>
    </row>
    <row r="1008" spans="1:20" ht="15.5" x14ac:dyDescent="0.35">
      <c r="A1008" s="124" t="s">
        <v>1364</v>
      </c>
      <c r="B1008" s="64" t="str">
        <f>VLOOKUP(A1008,'Medical Examinations'!$AS$1:$BC$2336,9,)</f>
        <v>Teresa P.</v>
      </c>
      <c r="C1008" s="64">
        <f>VLOOKUP(A1008,'Medical Examinations'!$AS$1:$BC$2336,2,)</f>
        <v>26.7</v>
      </c>
      <c r="D1008" s="64">
        <f>VLOOKUP(A1008,'Medical Examinations'!$AS$1:$BC$2336,3,)</f>
        <v>5.09</v>
      </c>
      <c r="E1008" s="64" t="str">
        <f>VLOOKUP(A1008,'Medical Examinations'!$AS$1:$BC$2336,6,)</f>
        <v>Yes</v>
      </c>
      <c r="F1008" s="64" t="str">
        <f>VLOOKUP(A1008,'Medical Examinations'!$AS$1:$BC$2336,4,)</f>
        <v>No</v>
      </c>
      <c r="G1008" s="64" t="str">
        <f>VLOOKUP(A1008,'Medical Examinations'!$AS$1:$BC$2336,5,)</f>
        <v>Yes</v>
      </c>
      <c r="H1008" s="64">
        <f>VLOOKUP(A1008,'Medical Examinations'!$AS$1:$BC$2336,8,)</f>
        <v>1</v>
      </c>
      <c r="I1008" s="64" t="str">
        <f>VLOOKUP(A1008,'Medical Examinations'!$AS$1:$BC$2336,7,)</f>
        <v>No</v>
      </c>
      <c r="J1008" s="64" t="str">
        <f>VLOOKUP(A1008,'Medical Examinations'!$AS$1:$BC$2336,11,)</f>
        <v>Over weight</v>
      </c>
      <c r="K1008" s="64" t="str">
        <f>VLOOKUP(A1008,'Medical Examinations'!$AS$1:$BC$2336,10,)</f>
        <v>Normal</v>
      </c>
      <c r="L1008" s="64" t="str">
        <f>VLOOKUP(A1008,'Hospitalisation Details'!$L$2:$R$2342,2,)</f>
        <v>30-11-1969</v>
      </c>
      <c r="M1008" s="65">
        <f>VLOOKUP(A1008,'Hospitalisation Details'!$L$2:$R$2345,7,)</f>
        <v>11151</v>
      </c>
      <c r="N1008" s="64" t="str">
        <f>VLOOKUP(A1008,'Hospitalisation Details'!$L$2:$R$2342,4,)</f>
        <v>tier - 3</v>
      </c>
      <c r="O1008" s="64" t="str">
        <f>VLOOKUP(A1008,'Hospitalisation Details'!$L$2:$R$2342,5,)</f>
        <v>tier - 2</v>
      </c>
      <c r="P1008" s="64" t="str">
        <f>VLOOKUP(A1008,'Hospitalisation Details'!$L$2:$R$2342,6,)</f>
        <v>R1011</v>
      </c>
      <c r="Q1008" s="64">
        <f>VLOOKUP(A1008,'Hospitalisation Details'!$L$2:$R$2342,3,)</f>
        <v>53</v>
      </c>
      <c r="R1008" s="64">
        <f>VLOOKUP(A1008,'Hospitalisation Details'!$L$2:$U$2342,10,)</f>
        <v>30</v>
      </c>
      <c r="S1008" s="64" t="str">
        <f>VLOOKUP(A1008,'Hospitalisation Details'!$L$2:$U$2342,8,)</f>
        <v>Nov</v>
      </c>
      <c r="T1008" s="126">
        <f>VLOOKUP(A1008,'Hospitalisation Details'!$L$2:$U$2342,9,)</f>
        <v>1969</v>
      </c>
    </row>
    <row r="1009" spans="1:20" ht="15.5" x14ac:dyDescent="0.35">
      <c r="A1009" s="124" t="s">
        <v>1363</v>
      </c>
      <c r="B1009" s="64" t="str">
        <f>VLOOKUP(A1009,'Medical Examinations'!$AS$1:$BC$2336,9,)</f>
        <v>Dorian</v>
      </c>
      <c r="C1009" s="64">
        <f>VLOOKUP(A1009,'Medical Examinations'!$AS$1:$BC$2336,2,)</f>
        <v>33.71</v>
      </c>
      <c r="D1009" s="64">
        <f>VLOOKUP(A1009,'Medical Examinations'!$AS$1:$BC$2336,3,)</f>
        <v>4.9400000000000004</v>
      </c>
      <c r="E1009" s="64" t="str">
        <f>VLOOKUP(A1009,'Medical Examinations'!$AS$1:$BC$2336,6,)</f>
        <v>No</v>
      </c>
      <c r="F1009" s="64" t="str">
        <f>VLOOKUP(A1009,'Medical Examinations'!$AS$1:$BC$2336,4,)</f>
        <v>No</v>
      </c>
      <c r="G1009" s="64" t="str">
        <f>VLOOKUP(A1009,'Medical Examinations'!$AS$1:$BC$2336,5,)</f>
        <v>No</v>
      </c>
      <c r="H1009" s="64">
        <f>VLOOKUP(A1009,'Medical Examinations'!$AS$1:$BC$2336,8,)</f>
        <v>0</v>
      </c>
      <c r="I1009" s="64" t="str">
        <f>VLOOKUP(A1009,'Medical Examinations'!$AS$1:$BC$2336,7,)</f>
        <v>No</v>
      </c>
      <c r="J1009" s="64" t="str">
        <f>VLOOKUP(A1009,'Medical Examinations'!$AS$1:$BC$2336,11,)</f>
        <v>Obesity</v>
      </c>
      <c r="K1009" s="64" t="str">
        <f>VLOOKUP(A1009,'Medical Examinations'!$AS$1:$BC$2336,10,)</f>
        <v>Normal</v>
      </c>
      <c r="L1009" s="64" t="str">
        <f>VLOOKUP(A1009,'Hospitalisation Details'!$L$2:$R$2342,2,)</f>
        <v>20-08-1980</v>
      </c>
      <c r="M1009" s="65">
        <f>VLOOKUP(A1009,'Hospitalisation Details'!$L$2:$R$2345,7,)</f>
        <v>11103</v>
      </c>
      <c r="N1009" s="64" t="str">
        <f>VLOOKUP(A1009,'Hospitalisation Details'!$L$2:$R$2342,4,)</f>
        <v>tier - 3</v>
      </c>
      <c r="O1009" s="64" t="str">
        <f>VLOOKUP(A1009,'Hospitalisation Details'!$L$2:$R$2342,5,)</f>
        <v>tier - 1</v>
      </c>
      <c r="P1009" s="64" t="str">
        <f>VLOOKUP(A1009,'Hospitalisation Details'!$L$2:$R$2342,6,)</f>
        <v>R1021</v>
      </c>
      <c r="Q1009" s="64">
        <f>VLOOKUP(A1009,'Hospitalisation Details'!$L$2:$R$2342,3,)</f>
        <v>42</v>
      </c>
      <c r="R1009" s="64">
        <f>VLOOKUP(A1009,'Hospitalisation Details'!$L$2:$U$2342,10,)</f>
        <v>20</v>
      </c>
      <c r="S1009" s="64" t="str">
        <f>VLOOKUP(A1009,'Hospitalisation Details'!$L$2:$U$2342,8,)</f>
        <v>Aug</v>
      </c>
      <c r="T1009" s="126">
        <f>VLOOKUP(A1009,'Hospitalisation Details'!$L$2:$U$2342,9,)</f>
        <v>1980</v>
      </c>
    </row>
    <row r="1010" spans="1:20" ht="15.5" x14ac:dyDescent="0.35">
      <c r="A1010" s="124" t="s">
        <v>1362</v>
      </c>
      <c r="B1010" s="64" t="str">
        <f>VLOOKUP(A1010,'Medical Examinations'!$AS$1:$BC$2336,9,)</f>
        <v>Amy</v>
      </c>
      <c r="C1010" s="64">
        <f>VLOOKUP(A1010,'Medical Examinations'!$AS$1:$BC$2336,2,)</f>
        <v>41.91</v>
      </c>
      <c r="D1010" s="64">
        <f>VLOOKUP(A1010,'Medical Examinations'!$AS$1:$BC$2336,3,)</f>
        <v>4.92</v>
      </c>
      <c r="E1010" s="64" t="str">
        <f>VLOOKUP(A1010,'Medical Examinations'!$AS$1:$BC$2336,6,)</f>
        <v>Yes</v>
      </c>
      <c r="F1010" s="64" t="str">
        <f>VLOOKUP(A1010,'Medical Examinations'!$AS$1:$BC$2336,4,)</f>
        <v>No</v>
      </c>
      <c r="G1010" s="64" t="str">
        <f>VLOOKUP(A1010,'Medical Examinations'!$AS$1:$BC$2336,5,)</f>
        <v>No</v>
      </c>
      <c r="H1010" s="64">
        <f>VLOOKUP(A1010,'Medical Examinations'!$AS$1:$BC$2336,8,)</f>
        <v>2</v>
      </c>
      <c r="I1010" s="64" t="str">
        <f>VLOOKUP(A1010,'Medical Examinations'!$AS$1:$BC$2336,7,)</f>
        <v>No</v>
      </c>
      <c r="J1010" s="64" t="str">
        <f>VLOOKUP(A1010,'Medical Examinations'!$AS$1:$BC$2336,11,)</f>
        <v>Obesity</v>
      </c>
      <c r="K1010" s="64" t="str">
        <f>VLOOKUP(A1010,'Medical Examinations'!$AS$1:$BC$2336,10,)</f>
        <v>Normal</v>
      </c>
      <c r="L1010" s="64" t="str">
        <f>VLOOKUP(A1010,'Hospitalisation Details'!$L$2:$R$2342,2,)</f>
        <v>05-07-1966</v>
      </c>
      <c r="M1010" s="65">
        <f>VLOOKUP(A1010,'Hospitalisation Details'!$L$2:$R$2345,7,)</f>
        <v>11094</v>
      </c>
      <c r="N1010" s="64" t="str">
        <f>VLOOKUP(A1010,'Hospitalisation Details'!$L$2:$R$2342,4,)</f>
        <v>tier - 3</v>
      </c>
      <c r="O1010" s="64" t="str">
        <f>VLOOKUP(A1010,'Hospitalisation Details'!$L$2:$R$2342,5,)</f>
        <v>tier - 1</v>
      </c>
      <c r="P1010" s="64" t="str">
        <f>VLOOKUP(A1010,'Hospitalisation Details'!$L$2:$R$2342,6,)</f>
        <v>R1013</v>
      </c>
      <c r="Q1010" s="64">
        <f>VLOOKUP(A1010,'Hospitalisation Details'!$L$2:$R$2342,3,)</f>
        <v>56</v>
      </c>
      <c r="R1010" s="64">
        <f>VLOOKUP(A1010,'Hospitalisation Details'!$L$2:$U$2342,10,)</f>
        <v>5</v>
      </c>
      <c r="S1010" s="64" t="str">
        <f>VLOOKUP(A1010,'Hospitalisation Details'!$L$2:$U$2342,8,)</f>
        <v>Jul</v>
      </c>
      <c r="T1010" s="126">
        <f>VLOOKUP(A1010,'Hospitalisation Details'!$L$2:$U$2342,9,)</f>
        <v>1966</v>
      </c>
    </row>
    <row r="1011" spans="1:20" ht="15.5" x14ac:dyDescent="0.35">
      <c r="A1011" s="124" t="s">
        <v>1361</v>
      </c>
      <c r="B1011" s="64" t="str">
        <f>VLOOKUP(A1011,'Medical Examinations'!$AS$1:$BC$2336,9,)</f>
        <v>Aberu</v>
      </c>
      <c r="C1011" s="64">
        <f>VLOOKUP(A1011,'Medical Examinations'!$AS$1:$BC$2336,2,)</f>
        <v>39.82</v>
      </c>
      <c r="D1011" s="64">
        <f>VLOOKUP(A1011,'Medical Examinations'!$AS$1:$BC$2336,3,)</f>
        <v>6.05</v>
      </c>
      <c r="E1011" s="64" t="str">
        <f>VLOOKUP(A1011,'Medical Examinations'!$AS$1:$BC$2336,6,)</f>
        <v>Yes</v>
      </c>
      <c r="F1011" s="64" t="str">
        <f>VLOOKUP(A1011,'Medical Examinations'!$AS$1:$BC$2336,4,)</f>
        <v>No</v>
      </c>
      <c r="G1011" s="64" t="str">
        <f>VLOOKUP(A1011,'Medical Examinations'!$AS$1:$BC$2336,5,)</f>
        <v>No</v>
      </c>
      <c r="H1011" s="64">
        <f>VLOOKUP(A1011,'Medical Examinations'!$AS$1:$BC$2336,8,)</f>
        <v>2</v>
      </c>
      <c r="I1011" s="64" t="str">
        <f>VLOOKUP(A1011,'Medical Examinations'!$AS$1:$BC$2336,7,)</f>
        <v>No</v>
      </c>
      <c r="J1011" s="64" t="str">
        <f>VLOOKUP(A1011,'Medical Examinations'!$AS$1:$BC$2336,11,)</f>
        <v>Obesity</v>
      </c>
      <c r="K1011" s="64" t="str">
        <f>VLOOKUP(A1011,'Medical Examinations'!$AS$1:$BC$2336,10,)</f>
        <v>Prediabetes</v>
      </c>
      <c r="L1011" s="64" t="str">
        <f>VLOOKUP(A1011,'Hospitalisation Details'!$L$2:$R$2342,2,)</f>
        <v>09-09-1966</v>
      </c>
      <c r="M1011" s="65">
        <f>VLOOKUP(A1011,'Hospitalisation Details'!$L$2:$R$2345,7,)</f>
        <v>11091</v>
      </c>
      <c r="N1011" s="64" t="str">
        <f>VLOOKUP(A1011,'Hospitalisation Details'!$L$2:$R$2342,4,)</f>
        <v>tier - 3</v>
      </c>
      <c r="O1011" s="64" t="str">
        <f>VLOOKUP(A1011,'Hospitalisation Details'!$L$2:$R$2342,5,)</f>
        <v>tier - 1</v>
      </c>
      <c r="P1011" s="64" t="str">
        <f>VLOOKUP(A1011,'Hospitalisation Details'!$L$2:$R$2342,6,)</f>
        <v>R1013</v>
      </c>
      <c r="Q1011" s="64">
        <f>VLOOKUP(A1011,'Hospitalisation Details'!$L$2:$R$2342,3,)</f>
        <v>56</v>
      </c>
      <c r="R1011" s="64">
        <f>VLOOKUP(A1011,'Hospitalisation Details'!$L$2:$U$2342,10,)</f>
        <v>9</v>
      </c>
      <c r="S1011" s="64" t="str">
        <f>VLOOKUP(A1011,'Hospitalisation Details'!$L$2:$U$2342,8,)</f>
        <v>Sep</v>
      </c>
      <c r="T1011" s="126">
        <f>VLOOKUP(A1011,'Hospitalisation Details'!$L$2:$U$2342,9,)</f>
        <v>1966</v>
      </c>
    </row>
    <row r="1012" spans="1:20" ht="15.5" x14ac:dyDescent="0.35">
      <c r="A1012" s="124" t="s">
        <v>1360</v>
      </c>
      <c r="B1012" s="64" t="str">
        <f>VLOOKUP(A1012,'Medical Examinations'!$AS$1:$BC$2336,9,)</f>
        <v>Ashley</v>
      </c>
      <c r="C1012" s="64">
        <f>VLOOKUP(A1012,'Medical Examinations'!$AS$1:$BC$2336,2,)</f>
        <v>28.12</v>
      </c>
      <c r="D1012" s="64">
        <f>VLOOKUP(A1012,'Medical Examinations'!$AS$1:$BC$2336,3,)</f>
        <v>4.67</v>
      </c>
      <c r="E1012" s="64" t="str">
        <f>VLOOKUP(A1012,'Medical Examinations'!$AS$1:$BC$2336,6,)</f>
        <v>No</v>
      </c>
      <c r="F1012" s="64" t="str">
        <f>VLOOKUP(A1012,'Medical Examinations'!$AS$1:$BC$2336,4,)</f>
        <v>No</v>
      </c>
      <c r="G1012" s="64" t="str">
        <f>VLOOKUP(A1012,'Medical Examinations'!$AS$1:$BC$2336,5,)</f>
        <v>No</v>
      </c>
      <c r="H1012" s="64">
        <f>VLOOKUP(A1012,'Medical Examinations'!$AS$1:$BC$2336,8,)</f>
        <v>2</v>
      </c>
      <c r="I1012" s="64" t="str">
        <f>VLOOKUP(A1012,'Medical Examinations'!$AS$1:$BC$2336,7,)</f>
        <v>No</v>
      </c>
      <c r="J1012" s="64" t="str">
        <f>VLOOKUP(A1012,'Medical Examinations'!$AS$1:$BC$2336,11,)</f>
        <v>Over weight</v>
      </c>
      <c r="K1012" s="64" t="str">
        <f>VLOOKUP(A1012,'Medical Examinations'!$AS$1:$BC$2336,10,)</f>
        <v>Normal</v>
      </c>
      <c r="L1012" s="64" t="str">
        <f>VLOOKUP(A1012,'Hospitalisation Details'!$L$2:$R$2342,2,)</f>
        <v>07-10-1972</v>
      </c>
      <c r="M1012" s="65">
        <f>VLOOKUP(A1012,'Hospitalisation Details'!$L$2:$R$2345,7,)</f>
        <v>11086</v>
      </c>
      <c r="N1012" s="64" t="str">
        <f>VLOOKUP(A1012,'Hospitalisation Details'!$L$2:$R$2342,4,)</f>
        <v>tier - 3</v>
      </c>
      <c r="O1012" s="64" t="str">
        <f>VLOOKUP(A1012,'Hospitalisation Details'!$L$2:$R$2342,5,)</f>
        <v>tier - 2</v>
      </c>
      <c r="P1012" s="64" t="str">
        <f>VLOOKUP(A1012,'Hospitalisation Details'!$L$2:$R$2342,6,)</f>
        <v>R1012</v>
      </c>
      <c r="Q1012" s="64">
        <f>VLOOKUP(A1012,'Hospitalisation Details'!$L$2:$R$2342,3,)</f>
        <v>50</v>
      </c>
      <c r="R1012" s="64">
        <f>VLOOKUP(A1012,'Hospitalisation Details'!$L$2:$U$2342,10,)</f>
        <v>7</v>
      </c>
      <c r="S1012" s="64" t="str">
        <f>VLOOKUP(A1012,'Hospitalisation Details'!$L$2:$U$2342,8,)</f>
        <v>Oct</v>
      </c>
      <c r="T1012" s="126">
        <f>VLOOKUP(A1012,'Hospitalisation Details'!$L$2:$U$2342,9,)</f>
        <v>1972</v>
      </c>
    </row>
    <row r="1013" spans="1:20" ht="15.5" x14ac:dyDescent="0.35">
      <c r="A1013" s="124" t="s">
        <v>1359</v>
      </c>
      <c r="B1013" s="64" t="str">
        <f>VLOOKUP(A1013,'Medical Examinations'!$AS$1:$BC$2336,9,)</f>
        <v>Anna E</v>
      </c>
      <c r="C1013" s="64">
        <f>VLOOKUP(A1013,'Medical Examinations'!$AS$1:$BC$2336,2,)</f>
        <v>26.98</v>
      </c>
      <c r="D1013" s="64">
        <f>VLOOKUP(A1013,'Medical Examinations'!$AS$1:$BC$2336,3,)</f>
        <v>9.81</v>
      </c>
      <c r="E1013" s="64" t="str">
        <f>VLOOKUP(A1013,'Medical Examinations'!$AS$1:$BC$2336,6,)</f>
        <v>Yes</v>
      </c>
      <c r="F1013" s="64" t="str">
        <f>VLOOKUP(A1013,'Medical Examinations'!$AS$1:$BC$2336,4,)</f>
        <v>No</v>
      </c>
      <c r="G1013" s="64" t="str">
        <f>VLOOKUP(A1013,'Medical Examinations'!$AS$1:$BC$2336,5,)</f>
        <v>No</v>
      </c>
      <c r="H1013" s="64">
        <f>VLOOKUP(A1013,'Medical Examinations'!$AS$1:$BC$2336,8,)</f>
        <v>0</v>
      </c>
      <c r="I1013" s="64" t="str">
        <f>VLOOKUP(A1013,'Medical Examinations'!$AS$1:$BC$2336,7,)</f>
        <v>No</v>
      </c>
      <c r="J1013" s="64" t="str">
        <f>VLOOKUP(A1013,'Medical Examinations'!$AS$1:$BC$2336,11,)</f>
        <v>Over weight</v>
      </c>
      <c r="K1013" s="64" t="str">
        <f>VLOOKUP(A1013,'Medical Examinations'!$AS$1:$BC$2336,10,)</f>
        <v>Diabetes</v>
      </c>
      <c r="L1013" s="64" t="str">
        <f>VLOOKUP(A1013,'Hospitalisation Details'!$L$2:$R$2342,2,)</f>
        <v>04-09-1967</v>
      </c>
      <c r="M1013" s="65">
        <f>VLOOKUP(A1013,'Hospitalisation Details'!$L$2:$R$2345,7,)</f>
        <v>11083</v>
      </c>
      <c r="N1013" s="64" t="str">
        <f>VLOOKUP(A1013,'Hospitalisation Details'!$L$2:$R$2342,4,)</f>
        <v>tier - 3</v>
      </c>
      <c r="O1013" s="64" t="str">
        <f>VLOOKUP(A1013,'Hospitalisation Details'!$L$2:$R$2342,5,)</f>
        <v>tier - 2</v>
      </c>
      <c r="P1013" s="64" t="str">
        <f>VLOOKUP(A1013,'Hospitalisation Details'!$L$2:$R$2342,6,)</f>
        <v>R1012</v>
      </c>
      <c r="Q1013" s="64">
        <f>VLOOKUP(A1013,'Hospitalisation Details'!$L$2:$R$2342,3,)</f>
        <v>55</v>
      </c>
      <c r="R1013" s="64">
        <f>VLOOKUP(A1013,'Hospitalisation Details'!$L$2:$U$2342,10,)</f>
        <v>4</v>
      </c>
      <c r="S1013" s="64" t="str">
        <f>VLOOKUP(A1013,'Hospitalisation Details'!$L$2:$U$2342,8,)</f>
        <v>Sep</v>
      </c>
      <c r="T1013" s="126">
        <f>VLOOKUP(A1013,'Hospitalisation Details'!$L$2:$U$2342,9,)</f>
        <v>1967</v>
      </c>
    </row>
    <row r="1014" spans="1:20" ht="15.5" x14ac:dyDescent="0.35">
      <c r="A1014" s="124" t="s">
        <v>1358</v>
      </c>
      <c r="B1014" s="64" t="str">
        <f>VLOOKUP(A1014,'Medical Examinations'!$AS$1:$BC$2336,9,)</f>
        <v>Tania K.</v>
      </c>
      <c r="C1014" s="64">
        <f>VLOOKUP(A1014,'Medical Examinations'!$AS$1:$BC$2336,2,)</f>
        <v>27.2</v>
      </c>
      <c r="D1014" s="64">
        <f>VLOOKUP(A1014,'Medical Examinations'!$AS$1:$BC$2336,3,)</f>
        <v>6.06</v>
      </c>
      <c r="E1014" s="64" t="str">
        <f>VLOOKUP(A1014,'Medical Examinations'!$AS$1:$BC$2336,6,)</f>
        <v>Yes</v>
      </c>
      <c r="F1014" s="64" t="str">
        <f>VLOOKUP(A1014,'Medical Examinations'!$AS$1:$BC$2336,4,)</f>
        <v>No</v>
      </c>
      <c r="G1014" s="64" t="str">
        <f>VLOOKUP(A1014,'Medical Examinations'!$AS$1:$BC$2336,5,)</f>
        <v>No</v>
      </c>
      <c r="H1014" s="64">
        <f>VLOOKUP(A1014,'Medical Examinations'!$AS$1:$BC$2336,8,)</f>
        <v>2</v>
      </c>
      <c r="I1014" s="64" t="str">
        <f>VLOOKUP(A1014,'Medical Examinations'!$AS$1:$BC$2336,7,)</f>
        <v>No</v>
      </c>
      <c r="J1014" s="64" t="str">
        <f>VLOOKUP(A1014,'Medical Examinations'!$AS$1:$BC$2336,11,)</f>
        <v>Over weight</v>
      </c>
      <c r="K1014" s="64" t="str">
        <f>VLOOKUP(A1014,'Medical Examinations'!$AS$1:$BC$2336,10,)</f>
        <v>Prediabetes</v>
      </c>
      <c r="L1014" s="64" t="str">
        <f>VLOOKUP(A1014,'Hospitalisation Details'!$L$2:$R$2342,2,)</f>
        <v>20-11-1966</v>
      </c>
      <c r="M1014" s="65">
        <f>VLOOKUP(A1014,'Hospitalisation Details'!$L$2:$R$2345,7,)</f>
        <v>11073</v>
      </c>
      <c r="N1014" s="64" t="str">
        <f>VLOOKUP(A1014,'Hospitalisation Details'!$L$2:$R$2342,4,)</f>
        <v>tier - 3</v>
      </c>
      <c r="O1014" s="64" t="str">
        <f>VLOOKUP(A1014,'Hospitalisation Details'!$L$2:$R$2342,5,)</f>
        <v>tier - 3</v>
      </c>
      <c r="P1014" s="64" t="str">
        <f>VLOOKUP(A1014,'Hospitalisation Details'!$L$2:$R$2342,6,)</f>
        <v>R1011</v>
      </c>
      <c r="Q1014" s="64">
        <f>VLOOKUP(A1014,'Hospitalisation Details'!$L$2:$R$2342,3,)</f>
        <v>56</v>
      </c>
      <c r="R1014" s="64">
        <f>VLOOKUP(A1014,'Hospitalisation Details'!$L$2:$U$2342,10,)</f>
        <v>20</v>
      </c>
      <c r="S1014" s="64" t="str">
        <f>VLOOKUP(A1014,'Hospitalisation Details'!$L$2:$U$2342,8,)</f>
        <v>Nov</v>
      </c>
      <c r="T1014" s="126">
        <f>VLOOKUP(A1014,'Hospitalisation Details'!$L$2:$U$2342,9,)</f>
        <v>1966</v>
      </c>
    </row>
    <row r="1015" spans="1:20" ht="15.5" x14ac:dyDescent="0.35">
      <c r="A1015" s="124" t="s">
        <v>1357</v>
      </c>
      <c r="B1015" s="64" t="str">
        <f>VLOOKUP(A1015,'Medical Examinations'!$AS$1:$BC$2336,9,)</f>
        <v>Ashley E</v>
      </c>
      <c r="C1015" s="64">
        <f>VLOOKUP(A1015,'Medical Examinations'!$AS$1:$BC$2336,2,)</f>
        <v>25.3</v>
      </c>
      <c r="D1015" s="64">
        <f>VLOOKUP(A1015,'Medical Examinations'!$AS$1:$BC$2336,3,)</f>
        <v>5.19</v>
      </c>
      <c r="E1015" s="64" t="str">
        <f>VLOOKUP(A1015,'Medical Examinations'!$AS$1:$BC$2336,6,)</f>
        <v>Yes</v>
      </c>
      <c r="F1015" s="64" t="str">
        <f>VLOOKUP(A1015,'Medical Examinations'!$AS$1:$BC$2336,4,)</f>
        <v>No</v>
      </c>
      <c r="G1015" s="64" t="str">
        <f>VLOOKUP(A1015,'Medical Examinations'!$AS$1:$BC$2336,5,)</f>
        <v>No</v>
      </c>
      <c r="H1015" s="64">
        <f>VLOOKUP(A1015,'Medical Examinations'!$AS$1:$BC$2336,8,)</f>
        <v>2</v>
      </c>
      <c r="I1015" s="64" t="str">
        <f>VLOOKUP(A1015,'Medical Examinations'!$AS$1:$BC$2336,7,)</f>
        <v>No</v>
      </c>
      <c r="J1015" s="64" t="str">
        <f>VLOOKUP(A1015,'Medical Examinations'!$AS$1:$BC$2336,11,)</f>
        <v>Over weight</v>
      </c>
      <c r="K1015" s="64" t="str">
        <f>VLOOKUP(A1015,'Medical Examinations'!$AS$1:$BC$2336,10,)</f>
        <v>Normal</v>
      </c>
      <c r="L1015" s="64" t="str">
        <f>VLOOKUP(A1015,'Hospitalisation Details'!$L$2:$R$2342,2,)</f>
        <v>07-11-1966</v>
      </c>
      <c r="M1015" s="65">
        <f>VLOOKUP(A1015,'Hospitalisation Details'!$L$2:$R$2345,7,)</f>
        <v>11071</v>
      </c>
      <c r="N1015" s="64" t="str">
        <f>VLOOKUP(A1015,'Hospitalisation Details'!$L$2:$R$2342,4,)</f>
        <v>tier - 3</v>
      </c>
      <c r="O1015" s="64" t="str">
        <f>VLOOKUP(A1015,'Hospitalisation Details'!$L$2:$R$2342,5,)</f>
        <v>tier - 3</v>
      </c>
      <c r="P1015" s="64" t="str">
        <f>VLOOKUP(A1015,'Hospitalisation Details'!$L$2:$R$2342,6,)</f>
        <v>R1011</v>
      </c>
      <c r="Q1015" s="64">
        <f>VLOOKUP(A1015,'Hospitalisation Details'!$L$2:$R$2342,3,)</f>
        <v>56</v>
      </c>
      <c r="R1015" s="64">
        <f>VLOOKUP(A1015,'Hospitalisation Details'!$L$2:$U$2342,10,)</f>
        <v>7</v>
      </c>
      <c r="S1015" s="64" t="str">
        <f>VLOOKUP(A1015,'Hospitalisation Details'!$L$2:$U$2342,8,)</f>
        <v>Nov</v>
      </c>
      <c r="T1015" s="126">
        <f>VLOOKUP(A1015,'Hospitalisation Details'!$L$2:$U$2342,9,)</f>
        <v>1966</v>
      </c>
    </row>
    <row r="1016" spans="1:20" ht="15.5" x14ac:dyDescent="0.35">
      <c r="A1016" s="124" t="s">
        <v>1356</v>
      </c>
      <c r="B1016" s="64" t="str">
        <f>VLOOKUP(A1016,'Medical Examinations'!$AS$1:$BC$2336,9,)</f>
        <v>Aleksandra</v>
      </c>
      <c r="C1016" s="64">
        <f>VLOOKUP(A1016,'Medical Examinations'!$AS$1:$BC$2336,2,)</f>
        <v>30.25</v>
      </c>
      <c r="D1016" s="64">
        <f>VLOOKUP(A1016,'Medical Examinations'!$AS$1:$BC$2336,3,)</f>
        <v>10.16</v>
      </c>
      <c r="E1016" s="64" t="str">
        <f>VLOOKUP(A1016,'Medical Examinations'!$AS$1:$BC$2336,6,)</f>
        <v>No</v>
      </c>
      <c r="F1016" s="64" t="str">
        <f>VLOOKUP(A1016,'Medical Examinations'!$AS$1:$BC$2336,4,)</f>
        <v>No</v>
      </c>
      <c r="G1016" s="64" t="str">
        <f>VLOOKUP(A1016,'Medical Examinations'!$AS$1:$BC$2336,5,)</f>
        <v>No</v>
      </c>
      <c r="H1016" s="64">
        <f>VLOOKUP(A1016,'Medical Examinations'!$AS$1:$BC$2336,8,)</f>
        <v>0</v>
      </c>
      <c r="I1016" s="64" t="str">
        <f>VLOOKUP(A1016,'Medical Examinations'!$AS$1:$BC$2336,7,)</f>
        <v>No</v>
      </c>
      <c r="J1016" s="64" t="str">
        <f>VLOOKUP(A1016,'Medical Examinations'!$AS$1:$BC$2336,11,)</f>
        <v>Obesity</v>
      </c>
      <c r="K1016" s="64" t="str">
        <f>VLOOKUP(A1016,'Medical Examinations'!$AS$1:$BC$2336,10,)</f>
        <v>Diabetes</v>
      </c>
      <c r="L1016" s="64" t="str">
        <f>VLOOKUP(A1016,'Hospitalisation Details'!$L$2:$R$2342,2,)</f>
        <v>09-11-1971</v>
      </c>
      <c r="M1016" s="65">
        <f>VLOOKUP(A1016,'Hospitalisation Details'!$L$2:$R$2345,7,)</f>
        <v>11069</v>
      </c>
      <c r="N1016" s="64" t="str">
        <f>VLOOKUP(A1016,'Hospitalisation Details'!$L$2:$R$2342,4,)</f>
        <v>tier - 3</v>
      </c>
      <c r="O1016" s="64" t="str">
        <f>VLOOKUP(A1016,'Hospitalisation Details'!$L$2:$R$2342,5,)</f>
        <v>tier - 2</v>
      </c>
      <c r="P1016" s="64" t="str">
        <f>VLOOKUP(A1016,'Hospitalisation Details'!$L$2:$R$2342,6,)</f>
        <v>R1012</v>
      </c>
      <c r="Q1016" s="64">
        <f>VLOOKUP(A1016,'Hospitalisation Details'!$L$2:$R$2342,3,)</f>
        <v>51</v>
      </c>
      <c r="R1016" s="64">
        <f>VLOOKUP(A1016,'Hospitalisation Details'!$L$2:$U$2342,10,)</f>
        <v>9</v>
      </c>
      <c r="S1016" s="64" t="str">
        <f>VLOOKUP(A1016,'Hospitalisation Details'!$L$2:$U$2342,8,)</f>
        <v>Nov</v>
      </c>
      <c r="T1016" s="126">
        <f>VLOOKUP(A1016,'Hospitalisation Details'!$L$2:$U$2342,9,)</f>
        <v>1971</v>
      </c>
    </row>
    <row r="1017" spans="1:20" ht="15.5" x14ac:dyDescent="0.35">
      <c r="A1017" s="124" t="s">
        <v>1355</v>
      </c>
      <c r="B1017" s="64" t="str">
        <f>VLOOKUP(A1017,'Medical Examinations'!$AS$1:$BC$2336,9,)</f>
        <v>Valery L</v>
      </c>
      <c r="C1017" s="64">
        <f>VLOOKUP(A1017,'Medical Examinations'!$AS$1:$BC$2336,2,)</f>
        <v>54</v>
      </c>
      <c r="D1017" s="64">
        <f>VLOOKUP(A1017,'Medical Examinations'!$AS$1:$BC$2336,3,)</f>
        <v>4.68</v>
      </c>
      <c r="E1017" s="64" t="str">
        <f>VLOOKUP(A1017,'Medical Examinations'!$AS$1:$BC$2336,6,)</f>
        <v>Yes</v>
      </c>
      <c r="F1017" s="64" t="str">
        <f>VLOOKUP(A1017,'Medical Examinations'!$AS$1:$BC$2336,4,)</f>
        <v>yes</v>
      </c>
      <c r="G1017" s="64" t="str">
        <f>VLOOKUP(A1017,'Medical Examinations'!$AS$1:$BC$2336,5,)</f>
        <v>No</v>
      </c>
      <c r="H1017" s="64">
        <f>VLOOKUP(A1017,'Medical Examinations'!$AS$1:$BC$2336,8,)</f>
        <v>2</v>
      </c>
      <c r="I1017" s="64" t="str">
        <f>VLOOKUP(A1017,'Medical Examinations'!$AS$1:$BC$2336,7,)</f>
        <v>No</v>
      </c>
      <c r="J1017" s="64" t="str">
        <f>VLOOKUP(A1017,'Medical Examinations'!$AS$1:$BC$2336,11,)</f>
        <v>Obesity</v>
      </c>
      <c r="K1017" s="64" t="str">
        <f>VLOOKUP(A1017,'Medical Examinations'!$AS$1:$BC$2336,10,)</f>
        <v>Normal</v>
      </c>
      <c r="L1017" s="64" t="str">
        <f>VLOOKUP(A1017,'Hospitalisation Details'!$L$2:$R$2342,2,)</f>
        <v>18-09-2000</v>
      </c>
      <c r="M1017" s="65">
        <f>VLOOKUP(A1017,'Hospitalisation Details'!$L$2:$R$2345,7,)</f>
        <v>11069</v>
      </c>
      <c r="N1017" s="64" t="str">
        <f>VLOOKUP(A1017,'Hospitalisation Details'!$L$2:$R$2342,4,)</f>
        <v>tier - 3</v>
      </c>
      <c r="O1017" s="64" t="str">
        <f>VLOOKUP(A1017,'Hospitalisation Details'!$L$2:$R$2342,5,)</f>
        <v>tier - 1</v>
      </c>
      <c r="P1017" s="64" t="str">
        <f>VLOOKUP(A1017,'Hospitalisation Details'!$L$2:$R$2342,6,)</f>
        <v>R1011</v>
      </c>
      <c r="Q1017" s="64">
        <f>VLOOKUP(A1017,'Hospitalisation Details'!$L$2:$R$2342,3,)</f>
        <v>22</v>
      </c>
      <c r="R1017" s="64">
        <f>VLOOKUP(A1017,'Hospitalisation Details'!$L$2:$U$2342,10,)</f>
        <v>18</v>
      </c>
      <c r="S1017" s="64" t="str">
        <f>VLOOKUP(A1017,'Hospitalisation Details'!$L$2:$U$2342,8,)</f>
        <v>Sep</v>
      </c>
      <c r="T1017" s="126">
        <f>VLOOKUP(A1017,'Hospitalisation Details'!$L$2:$U$2342,9,)</f>
        <v>2000</v>
      </c>
    </row>
    <row r="1018" spans="1:20" ht="15.5" x14ac:dyDescent="0.35">
      <c r="A1018" s="124" t="s">
        <v>1354</v>
      </c>
      <c r="B1018" s="64" t="str">
        <f>VLOOKUP(A1018,'Medical Examinations'!$AS$1:$BC$2336,9,)</f>
        <v>Joanna G.</v>
      </c>
      <c r="C1018" s="64">
        <f>VLOOKUP(A1018,'Medical Examinations'!$AS$1:$BC$2336,2,)</f>
        <v>51.86</v>
      </c>
      <c r="D1018" s="64">
        <f>VLOOKUP(A1018,'Medical Examinations'!$AS$1:$BC$2336,3,)</f>
        <v>5.32</v>
      </c>
      <c r="E1018" s="64" t="str">
        <f>VLOOKUP(A1018,'Medical Examinations'!$AS$1:$BC$2336,6,)</f>
        <v>Yes</v>
      </c>
      <c r="F1018" s="64" t="str">
        <f>VLOOKUP(A1018,'Medical Examinations'!$AS$1:$BC$2336,4,)</f>
        <v>No</v>
      </c>
      <c r="G1018" s="64" t="str">
        <f>VLOOKUP(A1018,'Medical Examinations'!$AS$1:$BC$2336,5,)</f>
        <v>No</v>
      </c>
      <c r="H1018" s="64">
        <f>VLOOKUP(A1018,'Medical Examinations'!$AS$1:$BC$2336,8,)</f>
        <v>0</v>
      </c>
      <c r="I1018" s="64" t="str">
        <f>VLOOKUP(A1018,'Medical Examinations'!$AS$1:$BC$2336,7,)</f>
        <v>No</v>
      </c>
      <c r="J1018" s="64" t="str">
        <f>VLOOKUP(A1018,'Medical Examinations'!$AS$1:$BC$2336,11,)</f>
        <v>Obesity</v>
      </c>
      <c r="K1018" s="64" t="str">
        <f>VLOOKUP(A1018,'Medical Examinations'!$AS$1:$BC$2336,10,)</f>
        <v>Normal</v>
      </c>
      <c r="L1018" s="64" t="str">
        <f>VLOOKUP(A1018,'Hospitalisation Details'!$L$2:$R$2342,2,)</f>
        <v>17-12-2001</v>
      </c>
      <c r="M1018" s="65">
        <f>VLOOKUP(A1018,'Hospitalisation Details'!$L$2:$R$2345,7,)</f>
        <v>11046</v>
      </c>
      <c r="N1018" s="64" t="str">
        <f>VLOOKUP(A1018,'Hospitalisation Details'!$L$2:$R$2342,4,)</f>
        <v>tier - 3</v>
      </c>
      <c r="O1018" s="64" t="str">
        <f>VLOOKUP(A1018,'Hospitalisation Details'!$L$2:$R$2342,5,)</f>
        <v>tier - 1</v>
      </c>
      <c r="P1018" s="64" t="str">
        <f>VLOOKUP(A1018,'Hospitalisation Details'!$L$2:$R$2342,6,)</f>
        <v>R1026</v>
      </c>
      <c r="Q1018" s="64">
        <f>VLOOKUP(A1018,'Hospitalisation Details'!$L$2:$R$2342,3,)</f>
        <v>21</v>
      </c>
      <c r="R1018" s="64">
        <f>VLOOKUP(A1018,'Hospitalisation Details'!$L$2:$U$2342,10,)</f>
        <v>17</v>
      </c>
      <c r="S1018" s="64" t="str">
        <f>VLOOKUP(A1018,'Hospitalisation Details'!$L$2:$U$2342,8,)</f>
        <v>Dec</v>
      </c>
      <c r="T1018" s="126">
        <f>VLOOKUP(A1018,'Hospitalisation Details'!$L$2:$U$2342,9,)</f>
        <v>2001</v>
      </c>
    </row>
    <row r="1019" spans="1:20" ht="15.5" x14ac:dyDescent="0.35">
      <c r="A1019" s="124" t="s">
        <v>1353</v>
      </c>
      <c r="B1019" s="64" t="str">
        <f>VLOOKUP(A1019,'Medical Examinations'!$AS$1:$BC$2336,9,)</f>
        <v>Stefanie F.</v>
      </c>
      <c r="C1019" s="64">
        <f>VLOOKUP(A1019,'Medical Examinations'!$AS$1:$BC$2336,2,)</f>
        <v>31.39</v>
      </c>
      <c r="D1019" s="64">
        <f>VLOOKUP(A1019,'Medical Examinations'!$AS$1:$BC$2336,3,)</f>
        <v>6.99</v>
      </c>
      <c r="E1019" s="64" t="str">
        <f>VLOOKUP(A1019,'Medical Examinations'!$AS$1:$BC$2336,6,)</f>
        <v>No</v>
      </c>
      <c r="F1019" s="64" t="str">
        <f>VLOOKUP(A1019,'Medical Examinations'!$AS$1:$BC$2336,4,)</f>
        <v>No</v>
      </c>
      <c r="G1019" s="64" t="str">
        <f>VLOOKUP(A1019,'Medical Examinations'!$AS$1:$BC$2336,5,)</f>
        <v>No</v>
      </c>
      <c r="H1019" s="64">
        <f>VLOOKUP(A1019,'Medical Examinations'!$AS$1:$BC$2336,8,)</f>
        <v>0</v>
      </c>
      <c r="I1019" s="64" t="str">
        <f>VLOOKUP(A1019,'Medical Examinations'!$AS$1:$BC$2336,7,)</f>
        <v>No</v>
      </c>
      <c r="J1019" s="64" t="str">
        <f>VLOOKUP(A1019,'Medical Examinations'!$AS$1:$BC$2336,11,)</f>
        <v>Obesity</v>
      </c>
      <c r="K1019" s="64" t="str">
        <f>VLOOKUP(A1019,'Medical Examinations'!$AS$1:$BC$2336,10,)</f>
        <v>Diabetes</v>
      </c>
      <c r="L1019" s="64" t="str">
        <f>VLOOKUP(A1019,'Hospitalisation Details'!$L$2:$R$2342,2,)</f>
        <v>30-08-1974</v>
      </c>
      <c r="M1019" s="65">
        <f>VLOOKUP(A1019,'Hospitalisation Details'!$L$2:$R$2345,7,)</f>
        <v>11038</v>
      </c>
      <c r="N1019" s="64" t="str">
        <f>VLOOKUP(A1019,'Hospitalisation Details'!$L$2:$R$2342,4,)</f>
        <v>tier - 3</v>
      </c>
      <c r="O1019" s="64" t="str">
        <f>VLOOKUP(A1019,'Hospitalisation Details'!$L$2:$R$2342,5,)</f>
        <v>tier - 2</v>
      </c>
      <c r="P1019" s="64" t="str">
        <f>VLOOKUP(A1019,'Hospitalisation Details'!$L$2:$R$2342,6,)</f>
        <v>R1025</v>
      </c>
      <c r="Q1019" s="64">
        <f>VLOOKUP(A1019,'Hospitalisation Details'!$L$2:$R$2342,3,)</f>
        <v>48</v>
      </c>
      <c r="R1019" s="64">
        <f>VLOOKUP(A1019,'Hospitalisation Details'!$L$2:$U$2342,10,)</f>
        <v>30</v>
      </c>
      <c r="S1019" s="64" t="str">
        <f>VLOOKUP(A1019,'Hospitalisation Details'!$L$2:$U$2342,8,)</f>
        <v>Aug</v>
      </c>
      <c r="T1019" s="126">
        <f>VLOOKUP(A1019,'Hospitalisation Details'!$L$2:$U$2342,9,)</f>
        <v>1974</v>
      </c>
    </row>
    <row r="1020" spans="1:20" ht="15.5" x14ac:dyDescent="0.35">
      <c r="A1020" s="124" t="s">
        <v>1352</v>
      </c>
      <c r="B1020" s="64" t="str">
        <f>VLOOKUP(A1020,'Medical Examinations'!$AS$1:$BC$2336,9,)</f>
        <v>Stephen</v>
      </c>
      <c r="C1020" s="64">
        <f>VLOOKUP(A1020,'Medical Examinations'!$AS$1:$BC$2336,2,)</f>
        <v>39.97</v>
      </c>
      <c r="D1020" s="64">
        <f>VLOOKUP(A1020,'Medical Examinations'!$AS$1:$BC$2336,3,)</f>
        <v>5.55</v>
      </c>
      <c r="E1020" s="64" t="str">
        <f>VLOOKUP(A1020,'Medical Examinations'!$AS$1:$BC$2336,6,)</f>
        <v>No</v>
      </c>
      <c r="F1020" s="64" t="str">
        <f>VLOOKUP(A1020,'Medical Examinations'!$AS$1:$BC$2336,4,)</f>
        <v>No</v>
      </c>
      <c r="G1020" s="64" t="str">
        <f>VLOOKUP(A1020,'Medical Examinations'!$AS$1:$BC$2336,5,)</f>
        <v>No</v>
      </c>
      <c r="H1020" s="64">
        <f>VLOOKUP(A1020,'Medical Examinations'!$AS$1:$BC$2336,8,)</f>
        <v>0</v>
      </c>
      <c r="I1020" s="64" t="str">
        <f>VLOOKUP(A1020,'Medical Examinations'!$AS$1:$BC$2336,7,)</f>
        <v>No</v>
      </c>
      <c r="J1020" s="64" t="str">
        <f>VLOOKUP(A1020,'Medical Examinations'!$AS$1:$BC$2336,11,)</f>
        <v>Obesity</v>
      </c>
      <c r="K1020" s="64" t="str">
        <f>VLOOKUP(A1020,'Medical Examinations'!$AS$1:$BC$2336,10,)</f>
        <v>Normal</v>
      </c>
      <c r="L1020" s="64" t="str">
        <f>VLOOKUP(A1020,'Hospitalisation Details'!$L$2:$R$2342,2,)</f>
        <v>25-10-1989</v>
      </c>
      <c r="M1020" s="65">
        <f>VLOOKUP(A1020,'Hospitalisation Details'!$L$2:$R$2345,7,)</f>
        <v>11038</v>
      </c>
      <c r="N1020" s="64" t="str">
        <f>VLOOKUP(A1020,'Hospitalisation Details'!$L$2:$R$2342,4,)</f>
        <v>tier - 3</v>
      </c>
      <c r="O1020" s="64" t="str">
        <f>VLOOKUP(A1020,'Hospitalisation Details'!$L$2:$R$2342,5,)</f>
        <v>tier - 1</v>
      </c>
      <c r="P1020" s="64" t="str">
        <f>VLOOKUP(A1020,'Hospitalisation Details'!$L$2:$R$2342,6,)</f>
        <v>R1012</v>
      </c>
      <c r="Q1020" s="64">
        <f>VLOOKUP(A1020,'Hospitalisation Details'!$L$2:$R$2342,3,)</f>
        <v>33</v>
      </c>
      <c r="R1020" s="64">
        <f>VLOOKUP(A1020,'Hospitalisation Details'!$L$2:$U$2342,10,)</f>
        <v>25</v>
      </c>
      <c r="S1020" s="64" t="str">
        <f>VLOOKUP(A1020,'Hospitalisation Details'!$L$2:$U$2342,8,)</f>
        <v>Oct</v>
      </c>
      <c r="T1020" s="126">
        <f>VLOOKUP(A1020,'Hospitalisation Details'!$L$2:$U$2342,9,)</f>
        <v>1989</v>
      </c>
    </row>
    <row r="1021" spans="1:20" ht="15.5" x14ac:dyDescent="0.35">
      <c r="A1021" s="124" t="s">
        <v>1351</v>
      </c>
      <c r="B1021" s="64" t="str">
        <f>VLOOKUP(A1021,'Medical Examinations'!$AS$1:$BC$2336,9,)</f>
        <v>Liza J.</v>
      </c>
      <c r="C1021" s="64">
        <f>VLOOKUP(A1021,'Medical Examinations'!$AS$1:$BC$2336,2,)</f>
        <v>41.23</v>
      </c>
      <c r="D1021" s="64">
        <f>VLOOKUP(A1021,'Medical Examinations'!$AS$1:$BC$2336,3,)</f>
        <v>6.94</v>
      </c>
      <c r="E1021" s="64" t="str">
        <f>VLOOKUP(A1021,'Medical Examinations'!$AS$1:$BC$2336,6,)</f>
        <v>No</v>
      </c>
      <c r="F1021" s="64" t="str">
        <f>VLOOKUP(A1021,'Medical Examinations'!$AS$1:$BC$2336,4,)</f>
        <v>No</v>
      </c>
      <c r="G1021" s="64" t="str">
        <f>VLOOKUP(A1021,'Medical Examinations'!$AS$1:$BC$2336,5,)</f>
        <v>No</v>
      </c>
      <c r="H1021" s="64">
        <f>VLOOKUP(A1021,'Medical Examinations'!$AS$1:$BC$2336,8,)</f>
        <v>0</v>
      </c>
      <c r="I1021" s="64" t="str">
        <f>VLOOKUP(A1021,'Medical Examinations'!$AS$1:$BC$2336,7,)</f>
        <v>No</v>
      </c>
      <c r="J1021" s="64" t="str">
        <f>VLOOKUP(A1021,'Medical Examinations'!$AS$1:$BC$2336,11,)</f>
        <v>Obesity</v>
      </c>
      <c r="K1021" s="64" t="str">
        <f>VLOOKUP(A1021,'Medical Examinations'!$AS$1:$BC$2336,10,)</f>
        <v>Diabetes</v>
      </c>
      <c r="L1021" s="64" t="str">
        <f>VLOOKUP(A1021,'Hospitalisation Details'!$L$2:$R$2342,2,)</f>
        <v>10-12-1974</v>
      </c>
      <c r="M1021" s="65">
        <f>VLOOKUP(A1021,'Hospitalisation Details'!$L$2:$R$2345,7,)</f>
        <v>11034</v>
      </c>
      <c r="N1021" s="64" t="str">
        <f>VLOOKUP(A1021,'Hospitalisation Details'!$L$2:$R$2342,4,)</f>
        <v>tier - 3</v>
      </c>
      <c r="O1021" s="64" t="str">
        <f>VLOOKUP(A1021,'Hospitalisation Details'!$L$2:$R$2342,5,)</f>
        <v>tier - 3</v>
      </c>
      <c r="P1021" s="64" t="str">
        <f>VLOOKUP(A1021,'Hospitalisation Details'!$L$2:$R$2342,6,)</f>
        <v>R1012</v>
      </c>
      <c r="Q1021" s="64">
        <f>VLOOKUP(A1021,'Hospitalisation Details'!$L$2:$R$2342,3,)</f>
        <v>48</v>
      </c>
      <c r="R1021" s="64">
        <f>VLOOKUP(A1021,'Hospitalisation Details'!$L$2:$U$2342,10,)</f>
        <v>10</v>
      </c>
      <c r="S1021" s="64" t="str">
        <f>VLOOKUP(A1021,'Hospitalisation Details'!$L$2:$U$2342,8,)</f>
        <v>Dec</v>
      </c>
      <c r="T1021" s="126">
        <f>VLOOKUP(A1021,'Hospitalisation Details'!$L$2:$U$2342,9,)</f>
        <v>1974</v>
      </c>
    </row>
    <row r="1022" spans="1:20" ht="15.5" x14ac:dyDescent="0.35">
      <c r="A1022" s="124" t="s">
        <v>1350</v>
      </c>
      <c r="B1022" s="64" t="str">
        <f>VLOOKUP(A1022,'Medical Examinations'!$AS$1:$BC$2336,9,)</f>
        <v>Ian M.</v>
      </c>
      <c r="C1022" s="64">
        <f>VLOOKUP(A1022,'Medical Examinations'!$AS$1:$BC$2336,2,)</f>
        <v>49.45</v>
      </c>
      <c r="D1022" s="64">
        <f>VLOOKUP(A1022,'Medical Examinations'!$AS$1:$BC$2336,3,)</f>
        <v>4.2</v>
      </c>
      <c r="E1022" s="64" t="str">
        <f>VLOOKUP(A1022,'Medical Examinations'!$AS$1:$BC$2336,6,)</f>
        <v>Yes</v>
      </c>
      <c r="F1022" s="64" t="str">
        <f>VLOOKUP(A1022,'Medical Examinations'!$AS$1:$BC$2336,4,)</f>
        <v>No</v>
      </c>
      <c r="G1022" s="64" t="str">
        <f>VLOOKUP(A1022,'Medical Examinations'!$AS$1:$BC$2336,5,)</f>
        <v>No</v>
      </c>
      <c r="H1022" s="64">
        <f>VLOOKUP(A1022,'Medical Examinations'!$AS$1:$BC$2336,8,)</f>
        <v>0</v>
      </c>
      <c r="I1022" s="64" t="str">
        <f>VLOOKUP(A1022,'Medical Examinations'!$AS$1:$BC$2336,7,)</f>
        <v>No</v>
      </c>
      <c r="J1022" s="64" t="str">
        <f>VLOOKUP(A1022,'Medical Examinations'!$AS$1:$BC$2336,11,)</f>
        <v>Obesity</v>
      </c>
      <c r="K1022" s="64" t="str">
        <f>VLOOKUP(A1022,'Medical Examinations'!$AS$1:$BC$2336,10,)</f>
        <v>Normal</v>
      </c>
      <c r="L1022" s="64" t="str">
        <f>VLOOKUP(A1022,'Hospitalisation Details'!$L$2:$R$2342,2,)</f>
        <v>21-07-1996</v>
      </c>
      <c r="M1022" s="65">
        <f>VLOOKUP(A1022,'Hospitalisation Details'!$L$2:$R$2345,7,)</f>
        <v>11029</v>
      </c>
      <c r="N1022" s="64" t="str">
        <f>VLOOKUP(A1022,'Hospitalisation Details'!$L$2:$R$2342,4,)</f>
        <v>tier - 3</v>
      </c>
      <c r="O1022" s="64" t="str">
        <f>VLOOKUP(A1022,'Hospitalisation Details'!$L$2:$R$2342,5,)</f>
        <v>tier - 3</v>
      </c>
      <c r="P1022" s="64" t="str">
        <f>VLOOKUP(A1022,'Hospitalisation Details'!$L$2:$R$2342,6,)</f>
        <v>R1012</v>
      </c>
      <c r="Q1022" s="64">
        <f>VLOOKUP(A1022,'Hospitalisation Details'!$L$2:$R$2342,3,)</f>
        <v>26</v>
      </c>
      <c r="R1022" s="64">
        <f>VLOOKUP(A1022,'Hospitalisation Details'!$L$2:$U$2342,10,)</f>
        <v>21</v>
      </c>
      <c r="S1022" s="64" t="str">
        <f>VLOOKUP(A1022,'Hospitalisation Details'!$L$2:$U$2342,8,)</f>
        <v>Jul</v>
      </c>
      <c r="T1022" s="126">
        <f>VLOOKUP(A1022,'Hospitalisation Details'!$L$2:$U$2342,9,)</f>
        <v>1996</v>
      </c>
    </row>
    <row r="1023" spans="1:20" ht="15.5" x14ac:dyDescent="0.35">
      <c r="A1023" s="124" t="s">
        <v>1349</v>
      </c>
      <c r="B1023" s="64" t="str">
        <f>VLOOKUP(A1023,'Medical Examinations'!$AS$1:$BC$2336,9,)</f>
        <v>Claudia L.</v>
      </c>
      <c r="C1023" s="64">
        <f>VLOOKUP(A1023,'Medical Examinations'!$AS$1:$BC$2336,2,)</f>
        <v>41.04</v>
      </c>
      <c r="D1023" s="64">
        <f>VLOOKUP(A1023,'Medical Examinations'!$AS$1:$BC$2336,3,)</f>
        <v>5.59</v>
      </c>
      <c r="E1023" s="64" t="str">
        <f>VLOOKUP(A1023,'Medical Examinations'!$AS$1:$BC$2336,6,)</f>
        <v>No</v>
      </c>
      <c r="F1023" s="64" t="str">
        <f>VLOOKUP(A1023,'Medical Examinations'!$AS$1:$BC$2336,4,)</f>
        <v>No</v>
      </c>
      <c r="G1023" s="64" t="str">
        <f>VLOOKUP(A1023,'Medical Examinations'!$AS$1:$BC$2336,5,)</f>
        <v>No</v>
      </c>
      <c r="H1023" s="64">
        <f>VLOOKUP(A1023,'Medical Examinations'!$AS$1:$BC$2336,8,)</f>
        <v>0</v>
      </c>
      <c r="I1023" s="64" t="str">
        <f>VLOOKUP(A1023,'Medical Examinations'!$AS$1:$BC$2336,7,)</f>
        <v>No</v>
      </c>
      <c r="J1023" s="64" t="str">
        <f>VLOOKUP(A1023,'Medical Examinations'!$AS$1:$BC$2336,11,)</f>
        <v>Obesity</v>
      </c>
      <c r="K1023" s="64" t="str">
        <f>VLOOKUP(A1023,'Medical Examinations'!$AS$1:$BC$2336,10,)</f>
        <v>Normal</v>
      </c>
      <c r="L1023" s="64" t="str">
        <f>VLOOKUP(A1023,'Hospitalisation Details'!$L$2:$R$2342,2,)</f>
        <v>26-06-1991</v>
      </c>
      <c r="M1023" s="65">
        <f>VLOOKUP(A1023,'Hospitalisation Details'!$L$2:$R$2345,7,)</f>
        <v>11018</v>
      </c>
      <c r="N1023" s="64" t="str">
        <f>VLOOKUP(A1023,'Hospitalisation Details'!$L$2:$R$2342,4,)</f>
        <v>tier - 3</v>
      </c>
      <c r="O1023" s="64" t="str">
        <f>VLOOKUP(A1023,'Hospitalisation Details'!$L$2:$R$2342,5,)</f>
        <v>tier - 2</v>
      </c>
      <c r="P1023" s="64" t="str">
        <f>VLOOKUP(A1023,'Hospitalisation Details'!$L$2:$R$2342,6,)</f>
        <v>R1012</v>
      </c>
      <c r="Q1023" s="64">
        <f>VLOOKUP(A1023,'Hospitalisation Details'!$L$2:$R$2342,3,)</f>
        <v>31</v>
      </c>
      <c r="R1023" s="64">
        <f>VLOOKUP(A1023,'Hospitalisation Details'!$L$2:$U$2342,10,)</f>
        <v>26</v>
      </c>
      <c r="S1023" s="64" t="str">
        <f>VLOOKUP(A1023,'Hospitalisation Details'!$L$2:$U$2342,8,)</f>
        <v>Jun</v>
      </c>
      <c r="T1023" s="126">
        <f>VLOOKUP(A1023,'Hospitalisation Details'!$L$2:$U$2342,9,)</f>
        <v>1991</v>
      </c>
    </row>
    <row r="1024" spans="1:20" ht="15.5" x14ac:dyDescent="0.35">
      <c r="A1024" s="124" t="s">
        <v>1348</v>
      </c>
      <c r="B1024" s="64" t="str">
        <f>VLOOKUP(A1024,'Medical Examinations'!$AS$1:$BC$2336,9,)</f>
        <v>Jessica M</v>
      </c>
      <c r="C1024" s="64">
        <f>VLOOKUP(A1024,'Medical Examinations'!$AS$1:$BC$2336,2,)</f>
        <v>27.93</v>
      </c>
      <c r="D1024" s="64">
        <f>VLOOKUP(A1024,'Medical Examinations'!$AS$1:$BC$2336,3,)</f>
        <v>9.9600000000000009</v>
      </c>
      <c r="E1024" s="64" t="str">
        <f>VLOOKUP(A1024,'Medical Examinations'!$AS$1:$BC$2336,6,)</f>
        <v>No</v>
      </c>
      <c r="F1024" s="64" t="str">
        <f>VLOOKUP(A1024,'Medical Examinations'!$AS$1:$BC$2336,4,)</f>
        <v>No</v>
      </c>
      <c r="G1024" s="64" t="str">
        <f>VLOOKUP(A1024,'Medical Examinations'!$AS$1:$BC$2336,5,)</f>
        <v>No</v>
      </c>
      <c r="H1024" s="64">
        <f>VLOOKUP(A1024,'Medical Examinations'!$AS$1:$BC$2336,8,)</f>
        <v>0</v>
      </c>
      <c r="I1024" s="64" t="str">
        <f>VLOOKUP(A1024,'Medical Examinations'!$AS$1:$BC$2336,7,)</f>
        <v>No</v>
      </c>
      <c r="J1024" s="64" t="str">
        <f>VLOOKUP(A1024,'Medical Examinations'!$AS$1:$BC$2336,11,)</f>
        <v>Over weight</v>
      </c>
      <c r="K1024" s="64" t="str">
        <f>VLOOKUP(A1024,'Medical Examinations'!$AS$1:$BC$2336,10,)</f>
        <v>Diabetes</v>
      </c>
      <c r="L1024" s="64" t="str">
        <f>VLOOKUP(A1024,'Hospitalisation Details'!$L$2:$R$2342,2,)</f>
        <v>15-12-1974</v>
      </c>
      <c r="M1024" s="65">
        <f>VLOOKUP(A1024,'Hospitalisation Details'!$L$2:$R$2345,7,)</f>
        <v>11015</v>
      </c>
      <c r="N1024" s="64" t="str">
        <f>VLOOKUP(A1024,'Hospitalisation Details'!$L$2:$R$2342,4,)</f>
        <v>tier - 3</v>
      </c>
      <c r="O1024" s="64" t="str">
        <f>VLOOKUP(A1024,'Hospitalisation Details'!$L$2:$R$2342,5,)</f>
        <v>tier - 1</v>
      </c>
      <c r="P1024" s="64" t="str">
        <f>VLOOKUP(A1024,'Hospitalisation Details'!$L$2:$R$2342,6,)</f>
        <v>R1012</v>
      </c>
      <c r="Q1024" s="64">
        <f>VLOOKUP(A1024,'Hospitalisation Details'!$L$2:$R$2342,3,)</f>
        <v>48</v>
      </c>
      <c r="R1024" s="64">
        <f>VLOOKUP(A1024,'Hospitalisation Details'!$L$2:$U$2342,10,)</f>
        <v>15</v>
      </c>
      <c r="S1024" s="64" t="str">
        <f>VLOOKUP(A1024,'Hospitalisation Details'!$L$2:$U$2342,8,)</f>
        <v>Dec</v>
      </c>
      <c r="T1024" s="126">
        <f>VLOOKUP(A1024,'Hospitalisation Details'!$L$2:$U$2342,9,)</f>
        <v>1974</v>
      </c>
    </row>
    <row r="1025" spans="1:20" ht="15.5" x14ac:dyDescent="0.35">
      <c r="A1025" s="124" t="s">
        <v>1347</v>
      </c>
      <c r="B1025" s="64" t="str">
        <f>VLOOKUP(A1025,'Medical Examinations'!$AS$1:$BC$2336,9,)</f>
        <v>Billy Jr.</v>
      </c>
      <c r="C1025" s="64">
        <f>VLOOKUP(A1025,'Medical Examinations'!$AS$1:$BC$2336,2,)</f>
        <v>21.01</v>
      </c>
      <c r="D1025" s="64">
        <f>VLOOKUP(A1025,'Medical Examinations'!$AS$1:$BC$2336,3,)</f>
        <v>7.37</v>
      </c>
      <c r="E1025" s="64" t="str">
        <f>VLOOKUP(A1025,'Medical Examinations'!$AS$1:$BC$2336,6,)</f>
        <v>No</v>
      </c>
      <c r="F1025" s="64" t="str">
        <f>VLOOKUP(A1025,'Medical Examinations'!$AS$1:$BC$2336,4,)</f>
        <v>No</v>
      </c>
      <c r="G1025" s="64" t="str">
        <f>VLOOKUP(A1025,'Medical Examinations'!$AS$1:$BC$2336,5,)</f>
        <v>No</v>
      </c>
      <c r="H1025" s="64">
        <f>VLOOKUP(A1025,'Medical Examinations'!$AS$1:$BC$2336,8,)</f>
        <v>0</v>
      </c>
      <c r="I1025" s="64" t="str">
        <f>VLOOKUP(A1025,'Medical Examinations'!$AS$1:$BC$2336,7,)</f>
        <v>No</v>
      </c>
      <c r="J1025" s="64" t="str">
        <f>VLOOKUP(A1025,'Medical Examinations'!$AS$1:$BC$2336,11,)</f>
        <v xml:space="preserve">Normal Weight 
</v>
      </c>
      <c r="K1025" s="64" t="str">
        <f>VLOOKUP(A1025,'Medical Examinations'!$AS$1:$BC$2336,10,)</f>
        <v>Diabetes</v>
      </c>
      <c r="L1025" s="64" t="str">
        <f>VLOOKUP(A1025,'Hospitalisation Details'!$L$2:$R$2342,2,)</f>
        <v>24-10-1968</v>
      </c>
      <c r="M1025" s="65">
        <f>VLOOKUP(A1025,'Hospitalisation Details'!$L$2:$R$2345,7,)</f>
        <v>11014</v>
      </c>
      <c r="N1025" s="64" t="str">
        <f>VLOOKUP(A1025,'Hospitalisation Details'!$L$2:$R$2342,4,)</f>
        <v>tier - 3</v>
      </c>
      <c r="O1025" s="64" t="str">
        <f>VLOOKUP(A1025,'Hospitalisation Details'!$L$2:$R$2342,5,)</f>
        <v>tier - 1</v>
      </c>
      <c r="P1025" s="64" t="str">
        <f>VLOOKUP(A1025,'Hospitalisation Details'!$L$2:$R$2342,6,)</f>
        <v>R1013</v>
      </c>
      <c r="Q1025" s="64">
        <f>VLOOKUP(A1025,'Hospitalisation Details'!$L$2:$R$2342,3,)</f>
        <v>54</v>
      </c>
      <c r="R1025" s="64">
        <f>VLOOKUP(A1025,'Hospitalisation Details'!$L$2:$U$2342,10,)</f>
        <v>24</v>
      </c>
      <c r="S1025" s="64" t="str">
        <f>VLOOKUP(A1025,'Hospitalisation Details'!$L$2:$U$2342,8,)</f>
        <v>Oct</v>
      </c>
      <c r="T1025" s="126">
        <f>VLOOKUP(A1025,'Hospitalisation Details'!$L$2:$U$2342,9,)</f>
        <v>1968</v>
      </c>
    </row>
    <row r="1026" spans="1:20" ht="15.5" x14ac:dyDescent="0.35">
      <c r="A1026" s="124" t="s">
        <v>1346</v>
      </c>
      <c r="B1026" s="64" t="str">
        <f>VLOOKUP(A1026,'Medical Examinations'!$AS$1:$BC$2336,9,)</f>
        <v>David</v>
      </c>
      <c r="C1026" s="64">
        <f>VLOOKUP(A1026,'Medical Examinations'!$AS$1:$BC$2336,2,)</f>
        <v>52.37</v>
      </c>
      <c r="D1026" s="64">
        <f>VLOOKUP(A1026,'Medical Examinations'!$AS$1:$BC$2336,3,)</f>
        <v>5.0599999999999996</v>
      </c>
      <c r="E1026" s="64" t="str">
        <f>VLOOKUP(A1026,'Medical Examinations'!$AS$1:$BC$2336,6,)</f>
        <v>Yes</v>
      </c>
      <c r="F1026" s="64" t="str">
        <f>VLOOKUP(A1026,'Medical Examinations'!$AS$1:$BC$2336,4,)</f>
        <v>yes</v>
      </c>
      <c r="G1026" s="64" t="str">
        <f>VLOOKUP(A1026,'Medical Examinations'!$AS$1:$BC$2336,5,)</f>
        <v>No</v>
      </c>
      <c r="H1026" s="64">
        <f>VLOOKUP(A1026,'Medical Examinations'!$AS$1:$BC$2336,8,)</f>
        <v>2</v>
      </c>
      <c r="I1026" s="64" t="str">
        <f>VLOOKUP(A1026,'Medical Examinations'!$AS$1:$BC$2336,7,)</f>
        <v>No</v>
      </c>
      <c r="J1026" s="64" t="str">
        <f>VLOOKUP(A1026,'Medical Examinations'!$AS$1:$BC$2336,11,)</f>
        <v>Obesity</v>
      </c>
      <c r="K1026" s="64" t="str">
        <f>VLOOKUP(A1026,'Medical Examinations'!$AS$1:$BC$2336,10,)</f>
        <v>Normal</v>
      </c>
      <c r="L1026" s="64" t="str">
        <f>VLOOKUP(A1026,'Hospitalisation Details'!$L$2:$R$2342,2,)</f>
        <v>17-09-2000</v>
      </c>
      <c r="M1026" s="65">
        <f>VLOOKUP(A1026,'Hospitalisation Details'!$L$2:$R$2345,7,)</f>
        <v>10992</v>
      </c>
      <c r="N1026" s="64" t="str">
        <f>VLOOKUP(A1026,'Hospitalisation Details'!$L$2:$R$2342,4,)</f>
        <v>tier - 3</v>
      </c>
      <c r="O1026" s="64" t="str">
        <f>VLOOKUP(A1026,'Hospitalisation Details'!$L$2:$R$2342,5,)</f>
        <v>tier - 3</v>
      </c>
      <c r="P1026" s="64" t="str">
        <f>VLOOKUP(A1026,'Hospitalisation Details'!$L$2:$R$2342,6,)</f>
        <v>R1012</v>
      </c>
      <c r="Q1026" s="64">
        <f>VLOOKUP(A1026,'Hospitalisation Details'!$L$2:$R$2342,3,)</f>
        <v>22</v>
      </c>
      <c r="R1026" s="64">
        <f>VLOOKUP(A1026,'Hospitalisation Details'!$L$2:$U$2342,10,)</f>
        <v>17</v>
      </c>
      <c r="S1026" s="64" t="str">
        <f>VLOOKUP(A1026,'Hospitalisation Details'!$L$2:$U$2342,8,)</f>
        <v>Sep</v>
      </c>
      <c r="T1026" s="126">
        <f>VLOOKUP(A1026,'Hospitalisation Details'!$L$2:$U$2342,9,)</f>
        <v>2000</v>
      </c>
    </row>
    <row r="1027" spans="1:20" ht="15.5" x14ac:dyDescent="0.35">
      <c r="A1027" s="124" t="s">
        <v>1345</v>
      </c>
      <c r="B1027" s="64" t="str">
        <f>VLOOKUP(A1027,'Medical Examinations'!$AS$1:$BC$2336,9,)</f>
        <v>Tim</v>
      </c>
      <c r="C1027" s="64">
        <f>VLOOKUP(A1027,'Medical Examinations'!$AS$1:$BC$2336,2,)</f>
        <v>40.369999999999997</v>
      </c>
      <c r="D1027" s="64">
        <f>VLOOKUP(A1027,'Medical Examinations'!$AS$1:$BC$2336,3,)</f>
        <v>8.2100000000000009</v>
      </c>
      <c r="E1027" s="64" t="str">
        <f>VLOOKUP(A1027,'Medical Examinations'!$AS$1:$BC$2336,6,)</f>
        <v>No</v>
      </c>
      <c r="F1027" s="64" t="str">
        <f>VLOOKUP(A1027,'Medical Examinations'!$AS$1:$BC$2336,4,)</f>
        <v>No</v>
      </c>
      <c r="G1027" s="64" t="str">
        <f>VLOOKUP(A1027,'Medical Examinations'!$AS$1:$BC$2336,5,)</f>
        <v>No</v>
      </c>
      <c r="H1027" s="64">
        <f>VLOOKUP(A1027,'Medical Examinations'!$AS$1:$BC$2336,8,)</f>
        <v>0</v>
      </c>
      <c r="I1027" s="64" t="str">
        <f>VLOOKUP(A1027,'Medical Examinations'!$AS$1:$BC$2336,7,)</f>
        <v>No</v>
      </c>
      <c r="J1027" s="64" t="str">
        <f>VLOOKUP(A1027,'Medical Examinations'!$AS$1:$BC$2336,11,)</f>
        <v>Obesity</v>
      </c>
      <c r="K1027" s="64" t="str">
        <f>VLOOKUP(A1027,'Medical Examinations'!$AS$1:$BC$2336,10,)</f>
        <v>Diabetes</v>
      </c>
      <c r="L1027" s="64" t="str">
        <f>VLOOKUP(A1027,'Hospitalisation Details'!$L$2:$R$2342,2,)</f>
        <v>18-12-1965</v>
      </c>
      <c r="M1027" s="65">
        <f>VLOOKUP(A1027,'Hospitalisation Details'!$L$2:$R$2345,7,)</f>
        <v>10983</v>
      </c>
      <c r="N1027" s="64" t="str">
        <f>VLOOKUP(A1027,'Hospitalisation Details'!$L$2:$R$2342,4,)</f>
        <v>tier - 3</v>
      </c>
      <c r="O1027" s="64" t="str">
        <f>VLOOKUP(A1027,'Hospitalisation Details'!$L$2:$R$2342,5,)</f>
        <v>tier - 3</v>
      </c>
      <c r="P1027" s="64" t="str">
        <f>VLOOKUP(A1027,'Hospitalisation Details'!$L$2:$R$2342,6,)</f>
        <v>R1013</v>
      </c>
      <c r="Q1027" s="64">
        <f>VLOOKUP(A1027,'Hospitalisation Details'!$L$2:$R$2342,3,)</f>
        <v>57</v>
      </c>
      <c r="R1027" s="64">
        <f>VLOOKUP(A1027,'Hospitalisation Details'!$L$2:$U$2342,10,)</f>
        <v>18</v>
      </c>
      <c r="S1027" s="64" t="str">
        <f>VLOOKUP(A1027,'Hospitalisation Details'!$L$2:$U$2342,8,)</f>
        <v>Dec</v>
      </c>
      <c r="T1027" s="126">
        <f>VLOOKUP(A1027,'Hospitalisation Details'!$L$2:$U$2342,9,)</f>
        <v>1965</v>
      </c>
    </row>
    <row r="1028" spans="1:20" ht="15.5" x14ac:dyDescent="0.35">
      <c r="A1028" s="124" t="s">
        <v>1344</v>
      </c>
      <c r="B1028" s="64" t="str">
        <f>VLOOKUP(A1028,'Medical Examinations'!$AS$1:$BC$2336,9,)</f>
        <v>Emma M</v>
      </c>
      <c r="C1028" s="64">
        <f>VLOOKUP(A1028,'Medical Examinations'!$AS$1:$BC$2336,2,)</f>
        <v>41.47</v>
      </c>
      <c r="D1028" s="64">
        <f>VLOOKUP(A1028,'Medical Examinations'!$AS$1:$BC$2336,3,)</f>
        <v>10.34</v>
      </c>
      <c r="E1028" s="64" t="str">
        <f>VLOOKUP(A1028,'Medical Examinations'!$AS$1:$BC$2336,6,)</f>
        <v>No</v>
      </c>
      <c r="F1028" s="64" t="str">
        <f>VLOOKUP(A1028,'Medical Examinations'!$AS$1:$BC$2336,4,)</f>
        <v>No</v>
      </c>
      <c r="G1028" s="64" t="str">
        <f>VLOOKUP(A1028,'Medical Examinations'!$AS$1:$BC$2336,5,)</f>
        <v>No</v>
      </c>
      <c r="H1028" s="64">
        <f>VLOOKUP(A1028,'Medical Examinations'!$AS$1:$BC$2336,8,)</f>
        <v>2</v>
      </c>
      <c r="I1028" s="64" t="str">
        <f>VLOOKUP(A1028,'Medical Examinations'!$AS$1:$BC$2336,7,)</f>
        <v>No</v>
      </c>
      <c r="J1028" s="64" t="str">
        <f>VLOOKUP(A1028,'Medical Examinations'!$AS$1:$BC$2336,11,)</f>
        <v>Obesity</v>
      </c>
      <c r="K1028" s="64" t="str">
        <f>VLOOKUP(A1028,'Medical Examinations'!$AS$1:$BC$2336,10,)</f>
        <v>Diabetes</v>
      </c>
      <c r="L1028" s="64" t="str">
        <f>VLOOKUP(A1028,'Hospitalisation Details'!$L$2:$R$2342,2,)</f>
        <v>21-10-1973</v>
      </c>
      <c r="M1028" s="65">
        <f>VLOOKUP(A1028,'Hospitalisation Details'!$L$2:$R$2345,7,)</f>
        <v>10977</v>
      </c>
      <c r="N1028" s="64" t="str">
        <f>VLOOKUP(A1028,'Hospitalisation Details'!$L$2:$R$2342,4,)</f>
        <v>tier - 3</v>
      </c>
      <c r="O1028" s="64" t="str">
        <f>VLOOKUP(A1028,'Hospitalisation Details'!$L$2:$R$2342,5,)</f>
        <v>tier - 1</v>
      </c>
      <c r="P1028" s="64" t="str">
        <f>VLOOKUP(A1028,'Hospitalisation Details'!$L$2:$R$2342,6,)</f>
        <v>R1013</v>
      </c>
      <c r="Q1028" s="64">
        <f>VLOOKUP(A1028,'Hospitalisation Details'!$L$2:$R$2342,3,)</f>
        <v>49</v>
      </c>
      <c r="R1028" s="64">
        <f>VLOOKUP(A1028,'Hospitalisation Details'!$L$2:$U$2342,10,)</f>
        <v>21</v>
      </c>
      <c r="S1028" s="64" t="str">
        <f>VLOOKUP(A1028,'Hospitalisation Details'!$L$2:$U$2342,8,)</f>
        <v>Oct</v>
      </c>
      <c r="T1028" s="126">
        <f>VLOOKUP(A1028,'Hospitalisation Details'!$L$2:$U$2342,9,)</f>
        <v>1973</v>
      </c>
    </row>
    <row r="1029" spans="1:20" ht="15.5" x14ac:dyDescent="0.35">
      <c r="A1029" s="124" t="s">
        <v>1343</v>
      </c>
      <c r="B1029" s="64" t="str">
        <f>VLOOKUP(A1029,'Medical Examinations'!$AS$1:$BC$2336,9,)</f>
        <v>Tim</v>
      </c>
      <c r="C1029" s="64">
        <f>VLOOKUP(A1029,'Medical Examinations'!$AS$1:$BC$2336,2,)</f>
        <v>33.725000000000001</v>
      </c>
      <c r="D1029" s="64">
        <f>VLOOKUP(A1029,'Medical Examinations'!$AS$1:$BC$2336,3,)</f>
        <v>5.51</v>
      </c>
      <c r="E1029" s="64" t="str">
        <f>VLOOKUP(A1029,'Medical Examinations'!$AS$1:$BC$2336,6,)</f>
        <v>Yes</v>
      </c>
      <c r="F1029" s="64" t="str">
        <f>VLOOKUP(A1029,'Medical Examinations'!$AS$1:$BC$2336,4,)</f>
        <v>No</v>
      </c>
      <c r="G1029" s="64" t="str">
        <f>VLOOKUP(A1029,'Medical Examinations'!$AS$1:$BC$2336,5,)</f>
        <v>No</v>
      </c>
      <c r="H1029" s="64">
        <f>VLOOKUP(A1029,'Medical Examinations'!$AS$1:$BC$2336,8,)</f>
        <v>2</v>
      </c>
      <c r="I1029" s="64" t="str">
        <f>VLOOKUP(A1029,'Medical Examinations'!$AS$1:$BC$2336,7,)</f>
        <v>No</v>
      </c>
      <c r="J1029" s="64" t="str">
        <f>VLOOKUP(A1029,'Medical Examinations'!$AS$1:$BC$2336,11,)</f>
        <v>Obesity</v>
      </c>
      <c r="K1029" s="64" t="str">
        <f>VLOOKUP(A1029,'Medical Examinations'!$AS$1:$BC$2336,10,)</f>
        <v>Normal</v>
      </c>
      <c r="L1029" s="64" t="str">
        <f>VLOOKUP(A1029,'Hospitalisation Details'!$L$2:$R$2342,2,)</f>
        <v>09-07-1966</v>
      </c>
      <c r="M1029" s="65">
        <f>VLOOKUP(A1029,'Hospitalisation Details'!$L$2:$R$2345,7,)</f>
        <v>10976</v>
      </c>
      <c r="N1029" s="64" t="str">
        <f>VLOOKUP(A1029,'Hospitalisation Details'!$L$2:$R$2342,4,)</f>
        <v>tier - 3</v>
      </c>
      <c r="O1029" s="64" t="str">
        <f>VLOOKUP(A1029,'Hospitalisation Details'!$L$2:$R$2342,5,)</f>
        <v>tier - 2</v>
      </c>
      <c r="P1029" s="64" t="str">
        <f>VLOOKUP(A1029,'Hospitalisation Details'!$L$2:$R$2342,6,)</f>
        <v>R1012</v>
      </c>
      <c r="Q1029" s="64">
        <f>VLOOKUP(A1029,'Hospitalisation Details'!$L$2:$R$2342,3,)</f>
        <v>56</v>
      </c>
      <c r="R1029" s="64">
        <f>VLOOKUP(A1029,'Hospitalisation Details'!$L$2:$U$2342,10,)</f>
        <v>9</v>
      </c>
      <c r="S1029" s="64" t="str">
        <f>VLOOKUP(A1029,'Hospitalisation Details'!$L$2:$U$2342,8,)</f>
        <v>Jul</v>
      </c>
      <c r="T1029" s="126">
        <f>VLOOKUP(A1029,'Hospitalisation Details'!$L$2:$U$2342,9,)</f>
        <v>1966</v>
      </c>
    </row>
    <row r="1030" spans="1:20" ht="15.5" x14ac:dyDescent="0.35">
      <c r="A1030" s="124" t="s">
        <v>1342</v>
      </c>
      <c r="B1030" s="64" t="str">
        <f>VLOOKUP(A1030,'Medical Examinations'!$AS$1:$BC$2336,9,)</f>
        <v>Patrick</v>
      </c>
      <c r="C1030" s="64">
        <f>VLOOKUP(A1030,'Medical Examinations'!$AS$1:$BC$2336,2,)</f>
        <v>28.1</v>
      </c>
      <c r="D1030" s="64">
        <f>VLOOKUP(A1030,'Medical Examinations'!$AS$1:$BC$2336,3,)</f>
        <v>11.2</v>
      </c>
      <c r="E1030" s="64" t="str">
        <f>VLOOKUP(A1030,'Medical Examinations'!$AS$1:$BC$2336,6,)</f>
        <v>No</v>
      </c>
      <c r="F1030" s="64" t="str">
        <f>VLOOKUP(A1030,'Medical Examinations'!$AS$1:$BC$2336,4,)</f>
        <v>No</v>
      </c>
      <c r="G1030" s="64" t="str">
        <f>VLOOKUP(A1030,'Medical Examinations'!$AS$1:$BC$2336,5,)</f>
        <v>No</v>
      </c>
      <c r="H1030" s="64">
        <f>VLOOKUP(A1030,'Medical Examinations'!$AS$1:$BC$2336,8,)</f>
        <v>0</v>
      </c>
      <c r="I1030" s="64" t="str">
        <f>VLOOKUP(A1030,'Medical Examinations'!$AS$1:$BC$2336,7,)</f>
        <v>No</v>
      </c>
      <c r="J1030" s="64" t="str">
        <f>VLOOKUP(A1030,'Medical Examinations'!$AS$1:$BC$2336,11,)</f>
        <v>Over weight</v>
      </c>
      <c r="K1030" s="64" t="str">
        <f>VLOOKUP(A1030,'Medical Examinations'!$AS$1:$BC$2336,10,)</f>
        <v>Diabetes</v>
      </c>
      <c r="L1030" s="64" t="str">
        <f>VLOOKUP(A1030,'Hospitalisation Details'!$L$2:$R$2342,2,)</f>
        <v>19-06-1965</v>
      </c>
      <c r="M1030" s="65">
        <f>VLOOKUP(A1030,'Hospitalisation Details'!$L$2:$R$2345,7,)</f>
        <v>10965</v>
      </c>
      <c r="N1030" s="64" t="str">
        <f>VLOOKUP(A1030,'Hospitalisation Details'!$L$2:$R$2342,4,)</f>
        <v>tier - 3</v>
      </c>
      <c r="O1030" s="64" t="str">
        <f>VLOOKUP(A1030,'Hospitalisation Details'!$L$2:$R$2342,5,)</f>
        <v>tier - 2</v>
      </c>
      <c r="P1030" s="64" t="str">
        <f>VLOOKUP(A1030,'Hospitalisation Details'!$L$2:$R$2342,6,)</f>
        <v>R1011</v>
      </c>
      <c r="Q1030" s="64">
        <f>VLOOKUP(A1030,'Hospitalisation Details'!$L$2:$R$2342,3,)</f>
        <v>57</v>
      </c>
      <c r="R1030" s="64">
        <f>VLOOKUP(A1030,'Hospitalisation Details'!$L$2:$U$2342,10,)</f>
        <v>19</v>
      </c>
      <c r="S1030" s="64" t="str">
        <f>VLOOKUP(A1030,'Hospitalisation Details'!$L$2:$U$2342,8,)</f>
        <v>Jun</v>
      </c>
      <c r="T1030" s="126">
        <f>VLOOKUP(A1030,'Hospitalisation Details'!$L$2:$U$2342,9,)</f>
        <v>1965</v>
      </c>
    </row>
    <row r="1031" spans="1:20" ht="15.5" x14ac:dyDescent="0.35">
      <c r="A1031" s="124" t="s">
        <v>1341</v>
      </c>
      <c r="B1031" s="64" t="str">
        <f>VLOOKUP(A1031,'Medical Examinations'!$AS$1:$BC$2336,9,)</f>
        <v>Bridget K.</v>
      </c>
      <c r="C1031" s="64">
        <f>VLOOKUP(A1031,'Medical Examinations'!$AS$1:$BC$2336,2,)</f>
        <v>37.43</v>
      </c>
      <c r="D1031" s="64">
        <f>VLOOKUP(A1031,'Medical Examinations'!$AS$1:$BC$2336,3,)</f>
        <v>4.3499999999999996</v>
      </c>
      <c r="E1031" s="64" t="str">
        <f>VLOOKUP(A1031,'Medical Examinations'!$AS$1:$BC$2336,6,)</f>
        <v>Yes</v>
      </c>
      <c r="F1031" s="64" t="str">
        <f>VLOOKUP(A1031,'Medical Examinations'!$AS$1:$BC$2336,4,)</f>
        <v>No</v>
      </c>
      <c r="G1031" s="64" t="str">
        <f>VLOOKUP(A1031,'Medical Examinations'!$AS$1:$BC$2336,5,)</f>
        <v>Yes</v>
      </c>
      <c r="H1031" s="64">
        <f>VLOOKUP(A1031,'Medical Examinations'!$AS$1:$BC$2336,8,)</f>
        <v>1</v>
      </c>
      <c r="I1031" s="64" t="str">
        <f>VLOOKUP(A1031,'Medical Examinations'!$AS$1:$BC$2336,7,)</f>
        <v>No</v>
      </c>
      <c r="J1031" s="64" t="str">
        <f>VLOOKUP(A1031,'Medical Examinations'!$AS$1:$BC$2336,11,)</f>
        <v>Obesity</v>
      </c>
      <c r="K1031" s="64" t="str">
        <f>VLOOKUP(A1031,'Medical Examinations'!$AS$1:$BC$2336,10,)</f>
        <v>Normal</v>
      </c>
      <c r="L1031" s="64" t="str">
        <f>VLOOKUP(A1031,'Hospitalisation Details'!$L$2:$R$2342,2,)</f>
        <v>14-08-1969</v>
      </c>
      <c r="M1031" s="65">
        <f>VLOOKUP(A1031,'Hospitalisation Details'!$L$2:$R$2345,7,)</f>
        <v>10960</v>
      </c>
      <c r="N1031" s="64" t="str">
        <f>VLOOKUP(A1031,'Hospitalisation Details'!$L$2:$R$2342,4,)</f>
        <v>tier - 3</v>
      </c>
      <c r="O1031" s="64" t="str">
        <f>VLOOKUP(A1031,'Hospitalisation Details'!$L$2:$R$2342,5,)</f>
        <v>tier - 3</v>
      </c>
      <c r="P1031" s="64" t="str">
        <f>VLOOKUP(A1031,'Hospitalisation Details'!$L$2:$R$2342,6,)</f>
        <v>R1012</v>
      </c>
      <c r="Q1031" s="64">
        <f>VLOOKUP(A1031,'Hospitalisation Details'!$L$2:$R$2342,3,)</f>
        <v>53</v>
      </c>
      <c r="R1031" s="64">
        <f>VLOOKUP(A1031,'Hospitalisation Details'!$L$2:$U$2342,10,)</f>
        <v>14</v>
      </c>
      <c r="S1031" s="64" t="str">
        <f>VLOOKUP(A1031,'Hospitalisation Details'!$L$2:$U$2342,8,)</f>
        <v>Aug</v>
      </c>
      <c r="T1031" s="126">
        <f>VLOOKUP(A1031,'Hospitalisation Details'!$L$2:$U$2342,9,)</f>
        <v>1969</v>
      </c>
    </row>
    <row r="1032" spans="1:20" ht="15.5" x14ac:dyDescent="0.35">
      <c r="A1032" s="124" t="s">
        <v>1340</v>
      </c>
      <c r="B1032" s="64" t="str">
        <f>VLOOKUP(A1032,'Medical Examinations'!$AS$1:$BC$2336,9,)</f>
        <v>Gabriel</v>
      </c>
      <c r="C1032" s="64">
        <f>VLOOKUP(A1032,'Medical Examinations'!$AS$1:$BC$2336,2,)</f>
        <v>23.7</v>
      </c>
      <c r="D1032" s="64">
        <f>VLOOKUP(A1032,'Medical Examinations'!$AS$1:$BC$2336,3,)</f>
        <v>10.45</v>
      </c>
      <c r="E1032" s="64" t="str">
        <f>VLOOKUP(A1032,'Medical Examinations'!$AS$1:$BC$2336,6,)</f>
        <v>No</v>
      </c>
      <c r="F1032" s="64" t="str">
        <f>VLOOKUP(A1032,'Medical Examinations'!$AS$1:$BC$2336,4,)</f>
        <v>No</v>
      </c>
      <c r="G1032" s="64" t="str">
        <f>VLOOKUP(A1032,'Medical Examinations'!$AS$1:$BC$2336,5,)</f>
        <v>No</v>
      </c>
      <c r="H1032" s="64">
        <f>VLOOKUP(A1032,'Medical Examinations'!$AS$1:$BC$2336,8,)</f>
        <v>0</v>
      </c>
      <c r="I1032" s="64" t="str">
        <f>VLOOKUP(A1032,'Medical Examinations'!$AS$1:$BC$2336,7,)</f>
        <v>No</v>
      </c>
      <c r="J1032" s="64" t="str">
        <f>VLOOKUP(A1032,'Medical Examinations'!$AS$1:$BC$2336,11,)</f>
        <v xml:space="preserve">Normal Weight 
</v>
      </c>
      <c r="K1032" s="64" t="str">
        <f>VLOOKUP(A1032,'Medical Examinations'!$AS$1:$BC$2336,10,)</f>
        <v>Diabetes</v>
      </c>
      <c r="L1032" s="64" t="str">
        <f>VLOOKUP(A1032,'Hospitalisation Details'!$L$2:$R$2342,2,)</f>
        <v>04-12-1965</v>
      </c>
      <c r="M1032" s="65">
        <f>VLOOKUP(A1032,'Hospitalisation Details'!$L$2:$R$2345,7,)</f>
        <v>10959</v>
      </c>
      <c r="N1032" s="64" t="str">
        <f>VLOOKUP(A1032,'Hospitalisation Details'!$L$2:$R$2342,4,)</f>
        <v>tier - 3</v>
      </c>
      <c r="O1032" s="64" t="str">
        <f>VLOOKUP(A1032,'Hospitalisation Details'!$L$2:$R$2342,5,)</f>
        <v>tier - 3</v>
      </c>
      <c r="P1032" s="64" t="str">
        <f>VLOOKUP(A1032,'Hospitalisation Details'!$L$2:$R$2342,6,)</f>
        <v>R1011</v>
      </c>
      <c r="Q1032" s="64">
        <f>VLOOKUP(A1032,'Hospitalisation Details'!$L$2:$R$2342,3,)</f>
        <v>57</v>
      </c>
      <c r="R1032" s="64">
        <f>VLOOKUP(A1032,'Hospitalisation Details'!$L$2:$U$2342,10,)</f>
        <v>4</v>
      </c>
      <c r="S1032" s="64" t="str">
        <f>VLOOKUP(A1032,'Hospitalisation Details'!$L$2:$U$2342,8,)</f>
        <v>Dec</v>
      </c>
      <c r="T1032" s="126">
        <f>VLOOKUP(A1032,'Hospitalisation Details'!$L$2:$U$2342,9,)</f>
        <v>1965</v>
      </c>
    </row>
    <row r="1033" spans="1:20" ht="15.5" x14ac:dyDescent="0.35">
      <c r="A1033" s="124" t="s">
        <v>1339</v>
      </c>
      <c r="B1033" s="64" t="str">
        <f>VLOOKUP(A1033,'Medical Examinations'!$AS$1:$BC$2336,9,)</f>
        <v>Natasha</v>
      </c>
      <c r="C1033" s="64">
        <f>VLOOKUP(A1033,'Medical Examinations'!$AS$1:$BC$2336,2,)</f>
        <v>24.795000000000002</v>
      </c>
      <c r="D1033" s="64">
        <f>VLOOKUP(A1033,'Medical Examinations'!$AS$1:$BC$2336,3,)</f>
        <v>4.07</v>
      </c>
      <c r="E1033" s="64" t="str">
        <f>VLOOKUP(A1033,'Medical Examinations'!$AS$1:$BC$2336,6,)</f>
        <v>Yes</v>
      </c>
      <c r="F1033" s="64" t="str">
        <f>VLOOKUP(A1033,'Medical Examinations'!$AS$1:$BC$2336,4,)</f>
        <v>No</v>
      </c>
      <c r="G1033" s="64" t="str">
        <f>VLOOKUP(A1033,'Medical Examinations'!$AS$1:$BC$2336,5,)</f>
        <v>Yes</v>
      </c>
      <c r="H1033" s="64">
        <f>VLOOKUP(A1033,'Medical Examinations'!$AS$1:$BC$2336,8,)</f>
        <v>1</v>
      </c>
      <c r="I1033" s="64" t="str">
        <f>VLOOKUP(A1033,'Medical Examinations'!$AS$1:$BC$2336,7,)</f>
        <v>No</v>
      </c>
      <c r="J1033" s="64" t="str">
        <f>VLOOKUP(A1033,'Medical Examinations'!$AS$1:$BC$2336,11,)</f>
        <v xml:space="preserve">Normal Weight 
</v>
      </c>
      <c r="K1033" s="64" t="str">
        <f>VLOOKUP(A1033,'Medical Examinations'!$AS$1:$BC$2336,10,)</f>
        <v>Normal</v>
      </c>
      <c r="L1033" s="64" t="str">
        <f>VLOOKUP(A1033,'Hospitalisation Details'!$L$2:$R$2342,2,)</f>
        <v>10-11-1969</v>
      </c>
      <c r="M1033" s="65">
        <f>VLOOKUP(A1033,'Hospitalisation Details'!$L$2:$R$2345,7,)</f>
        <v>10942</v>
      </c>
      <c r="N1033" s="64" t="str">
        <f>VLOOKUP(A1033,'Hospitalisation Details'!$L$2:$R$2342,4,)</f>
        <v>tier - 3</v>
      </c>
      <c r="O1033" s="64" t="str">
        <f>VLOOKUP(A1033,'Hospitalisation Details'!$L$2:$R$2342,5,)</f>
        <v>tier - 3</v>
      </c>
      <c r="P1033" s="64" t="str">
        <f>VLOOKUP(A1033,'Hospitalisation Details'!$L$2:$R$2342,6,)</f>
        <v>R1012</v>
      </c>
      <c r="Q1033" s="64">
        <f>VLOOKUP(A1033,'Hospitalisation Details'!$L$2:$R$2342,3,)</f>
        <v>53</v>
      </c>
      <c r="R1033" s="64">
        <f>VLOOKUP(A1033,'Hospitalisation Details'!$L$2:$U$2342,10,)</f>
        <v>10</v>
      </c>
      <c r="S1033" s="64" t="str">
        <f>VLOOKUP(A1033,'Hospitalisation Details'!$L$2:$U$2342,8,)</f>
        <v>Nov</v>
      </c>
      <c r="T1033" s="126">
        <f>VLOOKUP(A1033,'Hospitalisation Details'!$L$2:$U$2342,9,)</f>
        <v>1969</v>
      </c>
    </row>
    <row r="1034" spans="1:20" ht="15.5" x14ac:dyDescent="0.35">
      <c r="A1034" s="124" t="s">
        <v>1338</v>
      </c>
      <c r="B1034" s="64" t="str">
        <f>VLOOKUP(A1034,'Medical Examinations'!$AS$1:$BC$2336,9,)</f>
        <v>Abby A.</v>
      </c>
      <c r="C1034" s="64">
        <f>VLOOKUP(A1034,'Medical Examinations'!$AS$1:$BC$2336,2,)</f>
        <v>31.9</v>
      </c>
      <c r="D1034" s="64">
        <f>VLOOKUP(A1034,'Medical Examinations'!$AS$1:$BC$2336,3,)</f>
        <v>8.34</v>
      </c>
      <c r="E1034" s="64" t="str">
        <f>VLOOKUP(A1034,'Medical Examinations'!$AS$1:$BC$2336,6,)</f>
        <v>No</v>
      </c>
      <c r="F1034" s="64" t="str">
        <f>VLOOKUP(A1034,'Medical Examinations'!$AS$1:$BC$2336,4,)</f>
        <v>No</v>
      </c>
      <c r="G1034" s="64" t="str">
        <f>VLOOKUP(A1034,'Medical Examinations'!$AS$1:$BC$2336,5,)</f>
        <v>No</v>
      </c>
      <c r="H1034" s="64">
        <f>VLOOKUP(A1034,'Medical Examinations'!$AS$1:$BC$2336,8,)</f>
        <v>0</v>
      </c>
      <c r="I1034" s="64" t="str">
        <f>VLOOKUP(A1034,'Medical Examinations'!$AS$1:$BC$2336,7,)</f>
        <v>No</v>
      </c>
      <c r="J1034" s="64" t="str">
        <f>VLOOKUP(A1034,'Medical Examinations'!$AS$1:$BC$2336,11,)</f>
        <v>Obesity</v>
      </c>
      <c r="K1034" s="64" t="str">
        <f>VLOOKUP(A1034,'Medical Examinations'!$AS$1:$BC$2336,10,)</f>
        <v>Diabetes</v>
      </c>
      <c r="L1034" s="64" t="str">
        <f>VLOOKUP(A1034,'Hospitalisation Details'!$L$2:$R$2342,2,)</f>
        <v>12-11-1968</v>
      </c>
      <c r="M1034" s="65">
        <f>VLOOKUP(A1034,'Hospitalisation Details'!$L$2:$R$2345,7,)</f>
        <v>10929</v>
      </c>
      <c r="N1034" s="64" t="str">
        <f>VLOOKUP(A1034,'Hospitalisation Details'!$L$2:$R$2342,4,)</f>
        <v>tier - 3</v>
      </c>
      <c r="O1034" s="64" t="str">
        <f>VLOOKUP(A1034,'Hospitalisation Details'!$L$2:$R$2342,5,)</f>
        <v>tier - 3</v>
      </c>
      <c r="P1034" s="64" t="str">
        <f>VLOOKUP(A1034,'Hospitalisation Details'!$L$2:$R$2342,6,)</f>
        <v>R1013</v>
      </c>
      <c r="Q1034" s="64">
        <f>VLOOKUP(A1034,'Hospitalisation Details'!$L$2:$R$2342,3,)</f>
        <v>54</v>
      </c>
      <c r="R1034" s="64">
        <f>VLOOKUP(A1034,'Hospitalisation Details'!$L$2:$U$2342,10,)</f>
        <v>12</v>
      </c>
      <c r="S1034" s="64" t="str">
        <f>VLOOKUP(A1034,'Hospitalisation Details'!$L$2:$U$2342,8,)</f>
        <v>Nov</v>
      </c>
      <c r="T1034" s="126">
        <f>VLOOKUP(A1034,'Hospitalisation Details'!$L$2:$U$2342,9,)</f>
        <v>1968</v>
      </c>
    </row>
    <row r="1035" spans="1:20" ht="15.5" x14ac:dyDescent="0.35">
      <c r="A1035" s="124" t="s">
        <v>1337</v>
      </c>
      <c r="B1035" s="64" t="str">
        <f>VLOOKUP(A1035,'Medical Examinations'!$AS$1:$BC$2336,9,)</f>
        <v>Michelle</v>
      </c>
      <c r="C1035" s="64">
        <f>VLOOKUP(A1035,'Medical Examinations'!$AS$1:$BC$2336,2,)</f>
        <v>32.68</v>
      </c>
      <c r="D1035" s="64">
        <f>VLOOKUP(A1035,'Medical Examinations'!$AS$1:$BC$2336,3,)</f>
        <v>7.41</v>
      </c>
      <c r="E1035" s="64" t="str">
        <f>VLOOKUP(A1035,'Medical Examinations'!$AS$1:$BC$2336,6,)</f>
        <v>No</v>
      </c>
      <c r="F1035" s="64" t="str">
        <f>VLOOKUP(A1035,'Medical Examinations'!$AS$1:$BC$2336,4,)</f>
        <v>No</v>
      </c>
      <c r="G1035" s="64" t="str">
        <f>VLOOKUP(A1035,'Medical Examinations'!$AS$1:$BC$2336,5,)</f>
        <v>No</v>
      </c>
      <c r="H1035" s="64">
        <f>VLOOKUP(A1035,'Medical Examinations'!$AS$1:$BC$2336,8,)</f>
        <v>0</v>
      </c>
      <c r="I1035" s="64" t="str">
        <f>VLOOKUP(A1035,'Medical Examinations'!$AS$1:$BC$2336,7,)</f>
        <v>No</v>
      </c>
      <c r="J1035" s="64" t="str">
        <f>VLOOKUP(A1035,'Medical Examinations'!$AS$1:$BC$2336,11,)</f>
        <v>Obesity</v>
      </c>
      <c r="K1035" s="64" t="str">
        <f>VLOOKUP(A1035,'Medical Examinations'!$AS$1:$BC$2336,10,)</f>
        <v>Diabetes</v>
      </c>
      <c r="L1035" s="64" t="str">
        <f>VLOOKUP(A1035,'Hospitalisation Details'!$L$2:$R$2342,2,)</f>
        <v>13-11-1968</v>
      </c>
      <c r="M1035" s="65">
        <f>VLOOKUP(A1035,'Hospitalisation Details'!$L$2:$R$2345,7,)</f>
        <v>10924</v>
      </c>
      <c r="N1035" s="64" t="str">
        <f>VLOOKUP(A1035,'Hospitalisation Details'!$L$2:$R$2342,4,)</f>
        <v>tier - 3</v>
      </c>
      <c r="O1035" s="64" t="str">
        <f>VLOOKUP(A1035,'Hospitalisation Details'!$L$2:$R$2342,5,)</f>
        <v>tier - 1</v>
      </c>
      <c r="P1035" s="64" t="str">
        <f>VLOOKUP(A1035,'Hospitalisation Details'!$L$2:$R$2342,6,)</f>
        <v>R1024</v>
      </c>
      <c r="Q1035" s="64">
        <f>VLOOKUP(A1035,'Hospitalisation Details'!$L$2:$R$2342,3,)</f>
        <v>54</v>
      </c>
      <c r="R1035" s="64">
        <f>VLOOKUP(A1035,'Hospitalisation Details'!$L$2:$U$2342,10,)</f>
        <v>13</v>
      </c>
      <c r="S1035" s="64" t="str">
        <f>VLOOKUP(A1035,'Hospitalisation Details'!$L$2:$U$2342,8,)</f>
        <v>Nov</v>
      </c>
      <c r="T1035" s="126">
        <f>VLOOKUP(A1035,'Hospitalisation Details'!$L$2:$U$2342,9,)</f>
        <v>1968</v>
      </c>
    </row>
    <row r="1036" spans="1:20" ht="15.5" x14ac:dyDescent="0.35">
      <c r="A1036" s="124" t="s">
        <v>1336</v>
      </c>
      <c r="B1036" s="64" t="str">
        <f>VLOOKUP(A1036,'Medical Examinations'!$AS$1:$BC$2336,9,)</f>
        <v>Mckendree</v>
      </c>
      <c r="C1036" s="64">
        <f>VLOOKUP(A1036,'Medical Examinations'!$AS$1:$BC$2336,2,)</f>
        <v>47.13</v>
      </c>
      <c r="D1036" s="64">
        <f>VLOOKUP(A1036,'Medical Examinations'!$AS$1:$BC$2336,3,)</f>
        <v>4.3099999999999996</v>
      </c>
      <c r="E1036" s="64" t="str">
        <f>VLOOKUP(A1036,'Medical Examinations'!$AS$1:$BC$2336,6,)</f>
        <v>No</v>
      </c>
      <c r="F1036" s="64" t="str">
        <f>VLOOKUP(A1036,'Medical Examinations'!$AS$1:$BC$2336,4,)</f>
        <v>No</v>
      </c>
      <c r="G1036" s="64" t="str">
        <f>VLOOKUP(A1036,'Medical Examinations'!$AS$1:$BC$2336,5,)</f>
        <v>No</v>
      </c>
      <c r="H1036" s="64">
        <f>VLOOKUP(A1036,'Medical Examinations'!$AS$1:$BC$2336,8,)</f>
        <v>0</v>
      </c>
      <c r="I1036" s="64" t="str">
        <f>VLOOKUP(A1036,'Medical Examinations'!$AS$1:$BC$2336,7,)</f>
        <v>No</v>
      </c>
      <c r="J1036" s="64" t="str">
        <f>VLOOKUP(A1036,'Medical Examinations'!$AS$1:$BC$2336,11,)</f>
        <v>Obesity</v>
      </c>
      <c r="K1036" s="64" t="str">
        <f>VLOOKUP(A1036,'Medical Examinations'!$AS$1:$BC$2336,10,)</f>
        <v>Normal</v>
      </c>
      <c r="L1036" s="64" t="str">
        <f>VLOOKUP(A1036,'Hospitalisation Details'!$L$2:$R$2342,2,)</f>
        <v>06-09-1994</v>
      </c>
      <c r="M1036" s="65">
        <f>VLOOKUP(A1036,'Hospitalisation Details'!$L$2:$R$2345,7,)</f>
        <v>10887</v>
      </c>
      <c r="N1036" s="64" t="str">
        <f>VLOOKUP(A1036,'Hospitalisation Details'!$L$2:$R$2342,4,)</f>
        <v>tier - 3</v>
      </c>
      <c r="O1036" s="64" t="str">
        <f>VLOOKUP(A1036,'Hospitalisation Details'!$L$2:$R$2342,5,)</f>
        <v>tier - 3</v>
      </c>
      <c r="P1036" s="64" t="str">
        <f>VLOOKUP(A1036,'Hospitalisation Details'!$L$2:$R$2342,6,)</f>
        <v>R1012</v>
      </c>
      <c r="Q1036" s="64">
        <f>VLOOKUP(A1036,'Hospitalisation Details'!$L$2:$R$2342,3,)</f>
        <v>28</v>
      </c>
      <c r="R1036" s="64">
        <f>VLOOKUP(A1036,'Hospitalisation Details'!$L$2:$U$2342,10,)</f>
        <v>6</v>
      </c>
      <c r="S1036" s="64" t="str">
        <f>VLOOKUP(A1036,'Hospitalisation Details'!$L$2:$U$2342,8,)</f>
        <v>Sep</v>
      </c>
      <c r="T1036" s="126">
        <f>VLOOKUP(A1036,'Hospitalisation Details'!$L$2:$U$2342,9,)</f>
        <v>1994</v>
      </c>
    </row>
    <row r="1037" spans="1:20" ht="15.5" x14ac:dyDescent="0.35">
      <c r="A1037" s="124" t="s">
        <v>1335</v>
      </c>
      <c r="B1037" s="64" t="str">
        <f>VLOOKUP(A1037,'Medical Examinations'!$AS$1:$BC$2336,9,)</f>
        <v>Tara</v>
      </c>
      <c r="C1037" s="64">
        <f>VLOOKUP(A1037,'Medical Examinations'!$AS$1:$BC$2336,2,)</f>
        <v>36.67</v>
      </c>
      <c r="D1037" s="64">
        <f>VLOOKUP(A1037,'Medical Examinations'!$AS$1:$BC$2336,3,)</f>
        <v>10.83</v>
      </c>
      <c r="E1037" s="64" t="str">
        <f>VLOOKUP(A1037,'Medical Examinations'!$AS$1:$BC$2336,6,)</f>
        <v>No</v>
      </c>
      <c r="F1037" s="64" t="str">
        <f>VLOOKUP(A1037,'Medical Examinations'!$AS$1:$BC$2336,4,)</f>
        <v>No</v>
      </c>
      <c r="G1037" s="64" t="str">
        <f>VLOOKUP(A1037,'Medical Examinations'!$AS$1:$BC$2336,5,)</f>
        <v>No</v>
      </c>
      <c r="H1037" s="64">
        <f>VLOOKUP(A1037,'Medical Examinations'!$AS$1:$BC$2336,8,)</f>
        <v>0</v>
      </c>
      <c r="I1037" s="64" t="str">
        <f>VLOOKUP(A1037,'Medical Examinations'!$AS$1:$BC$2336,7,)</f>
        <v>No</v>
      </c>
      <c r="J1037" s="64" t="str">
        <f>VLOOKUP(A1037,'Medical Examinations'!$AS$1:$BC$2336,11,)</f>
        <v>Obesity</v>
      </c>
      <c r="K1037" s="64" t="str">
        <f>VLOOKUP(A1037,'Medical Examinations'!$AS$1:$BC$2336,10,)</f>
        <v>Diabetes</v>
      </c>
      <c r="L1037" s="64" t="str">
        <f>VLOOKUP(A1037,'Hospitalisation Details'!$L$2:$R$2342,2,)</f>
        <v>20-12-1971</v>
      </c>
      <c r="M1037" s="65">
        <f>VLOOKUP(A1037,'Hospitalisation Details'!$L$2:$R$2345,7,)</f>
        <v>10848</v>
      </c>
      <c r="N1037" s="64" t="str">
        <f>VLOOKUP(A1037,'Hospitalisation Details'!$L$2:$R$2342,4,)</f>
        <v>tier - 3</v>
      </c>
      <c r="O1037" s="64" t="str">
        <f>VLOOKUP(A1037,'Hospitalisation Details'!$L$2:$R$2342,5,)</f>
        <v>tier - 3</v>
      </c>
      <c r="P1037" s="64" t="str">
        <f>VLOOKUP(A1037,'Hospitalisation Details'!$L$2:$R$2342,6,)</f>
        <v>R1012</v>
      </c>
      <c r="Q1037" s="64">
        <f>VLOOKUP(A1037,'Hospitalisation Details'!$L$2:$R$2342,3,)</f>
        <v>51</v>
      </c>
      <c r="R1037" s="64">
        <f>VLOOKUP(A1037,'Hospitalisation Details'!$L$2:$U$2342,10,)</f>
        <v>20</v>
      </c>
      <c r="S1037" s="64" t="str">
        <f>VLOOKUP(A1037,'Hospitalisation Details'!$L$2:$U$2342,8,)</f>
        <v>Dec</v>
      </c>
      <c r="T1037" s="126">
        <f>VLOOKUP(A1037,'Hospitalisation Details'!$L$2:$U$2342,9,)</f>
        <v>1971</v>
      </c>
    </row>
    <row r="1038" spans="1:20" ht="15.5" x14ac:dyDescent="0.35">
      <c r="A1038" s="124" t="s">
        <v>1334</v>
      </c>
      <c r="B1038" s="64" t="str">
        <f>VLOOKUP(A1038,'Medical Examinations'!$AS$1:$BC$2336,9,)</f>
        <v>Daniel</v>
      </c>
      <c r="C1038" s="64">
        <f>VLOOKUP(A1038,'Medical Examinations'!$AS$1:$BC$2336,2,)</f>
        <v>33.630000000000003</v>
      </c>
      <c r="D1038" s="64">
        <f>VLOOKUP(A1038,'Medical Examinations'!$AS$1:$BC$2336,3,)</f>
        <v>11.31</v>
      </c>
      <c r="E1038" s="64" t="str">
        <f>VLOOKUP(A1038,'Medical Examinations'!$AS$1:$BC$2336,6,)</f>
        <v>No</v>
      </c>
      <c r="F1038" s="64" t="str">
        <f>VLOOKUP(A1038,'Medical Examinations'!$AS$1:$BC$2336,4,)</f>
        <v>No</v>
      </c>
      <c r="G1038" s="64" t="str">
        <f>VLOOKUP(A1038,'Medical Examinations'!$AS$1:$BC$2336,5,)</f>
        <v>No</v>
      </c>
      <c r="H1038" s="64">
        <f>VLOOKUP(A1038,'Medical Examinations'!$AS$1:$BC$2336,8,)</f>
        <v>0</v>
      </c>
      <c r="I1038" s="64" t="str">
        <f>VLOOKUP(A1038,'Medical Examinations'!$AS$1:$BC$2336,7,)</f>
        <v>No</v>
      </c>
      <c r="J1038" s="64" t="str">
        <f>VLOOKUP(A1038,'Medical Examinations'!$AS$1:$BC$2336,11,)</f>
        <v>Obesity</v>
      </c>
      <c r="K1038" s="64" t="str">
        <f>VLOOKUP(A1038,'Medical Examinations'!$AS$1:$BC$2336,10,)</f>
        <v>Diabetes</v>
      </c>
      <c r="L1038" s="64" t="str">
        <f>VLOOKUP(A1038,'Hospitalisation Details'!$L$2:$R$2342,2,)</f>
        <v>28-07-1968</v>
      </c>
      <c r="M1038" s="65">
        <f>VLOOKUP(A1038,'Hospitalisation Details'!$L$2:$R$2345,7,)</f>
        <v>10825</v>
      </c>
      <c r="N1038" s="64" t="str">
        <f>VLOOKUP(A1038,'Hospitalisation Details'!$L$2:$R$2342,4,)</f>
        <v>tier - 3</v>
      </c>
      <c r="O1038" s="64" t="str">
        <f>VLOOKUP(A1038,'Hospitalisation Details'!$L$2:$R$2342,5,)</f>
        <v>tier - 3</v>
      </c>
      <c r="P1038" s="64" t="str">
        <f>VLOOKUP(A1038,'Hospitalisation Details'!$L$2:$R$2342,6,)</f>
        <v>R1012</v>
      </c>
      <c r="Q1038" s="64">
        <f>VLOOKUP(A1038,'Hospitalisation Details'!$L$2:$R$2342,3,)</f>
        <v>54</v>
      </c>
      <c r="R1038" s="64">
        <f>VLOOKUP(A1038,'Hospitalisation Details'!$L$2:$U$2342,10,)</f>
        <v>28</v>
      </c>
      <c r="S1038" s="64" t="str">
        <f>VLOOKUP(A1038,'Hospitalisation Details'!$L$2:$U$2342,8,)</f>
        <v>Jul</v>
      </c>
      <c r="T1038" s="126">
        <f>VLOOKUP(A1038,'Hospitalisation Details'!$L$2:$U$2342,9,)</f>
        <v>1968</v>
      </c>
    </row>
    <row r="1039" spans="1:20" ht="15.5" x14ac:dyDescent="0.35">
      <c r="A1039" s="124" t="s">
        <v>1333</v>
      </c>
      <c r="B1039" s="64" t="str">
        <f>VLOOKUP(A1039,'Medical Examinations'!$AS$1:$BC$2336,9,)</f>
        <v>Joshua P</v>
      </c>
      <c r="C1039" s="64">
        <f>VLOOKUP(A1039,'Medical Examinations'!$AS$1:$BC$2336,2,)</f>
        <v>32.67</v>
      </c>
      <c r="D1039" s="64">
        <f>VLOOKUP(A1039,'Medical Examinations'!$AS$1:$BC$2336,3,)</f>
        <v>11.81</v>
      </c>
      <c r="E1039" s="64" t="str">
        <f>VLOOKUP(A1039,'Medical Examinations'!$AS$1:$BC$2336,6,)</f>
        <v>Yes</v>
      </c>
      <c r="F1039" s="64" t="str">
        <f>VLOOKUP(A1039,'Medical Examinations'!$AS$1:$BC$2336,4,)</f>
        <v>No</v>
      </c>
      <c r="G1039" s="64" t="str">
        <f>VLOOKUP(A1039,'Medical Examinations'!$AS$1:$BC$2336,5,)</f>
        <v>No</v>
      </c>
      <c r="H1039" s="64">
        <f>VLOOKUP(A1039,'Medical Examinations'!$AS$1:$BC$2336,8,)</f>
        <v>0</v>
      </c>
      <c r="I1039" s="64" t="str">
        <f>VLOOKUP(A1039,'Medical Examinations'!$AS$1:$BC$2336,7,)</f>
        <v>No</v>
      </c>
      <c r="J1039" s="64" t="str">
        <f>VLOOKUP(A1039,'Medical Examinations'!$AS$1:$BC$2336,11,)</f>
        <v>Obesity</v>
      </c>
      <c r="K1039" s="64" t="str">
        <f>VLOOKUP(A1039,'Medical Examinations'!$AS$1:$BC$2336,10,)</f>
        <v>Diabetes</v>
      </c>
      <c r="L1039" s="64" t="str">
        <f>VLOOKUP(A1039,'Hospitalisation Details'!$L$2:$R$2342,2,)</f>
        <v>02-10-1967</v>
      </c>
      <c r="M1039" s="65">
        <f>VLOOKUP(A1039,'Hospitalisation Details'!$L$2:$R$2345,7,)</f>
        <v>10807</v>
      </c>
      <c r="N1039" s="64" t="str">
        <f>VLOOKUP(A1039,'Hospitalisation Details'!$L$2:$R$2342,4,)</f>
        <v>tier - 3</v>
      </c>
      <c r="O1039" s="64" t="str">
        <f>VLOOKUP(A1039,'Hospitalisation Details'!$L$2:$R$2342,5,)</f>
        <v>tier - 2</v>
      </c>
      <c r="P1039" s="64" t="str">
        <f>VLOOKUP(A1039,'Hospitalisation Details'!$L$2:$R$2342,6,)</f>
        <v>R1013</v>
      </c>
      <c r="Q1039" s="64">
        <f>VLOOKUP(A1039,'Hospitalisation Details'!$L$2:$R$2342,3,)</f>
        <v>55</v>
      </c>
      <c r="R1039" s="64">
        <f>VLOOKUP(A1039,'Hospitalisation Details'!$L$2:$U$2342,10,)</f>
        <v>2</v>
      </c>
      <c r="S1039" s="64" t="str">
        <f>VLOOKUP(A1039,'Hospitalisation Details'!$L$2:$U$2342,8,)</f>
        <v>Oct</v>
      </c>
      <c r="T1039" s="126">
        <f>VLOOKUP(A1039,'Hospitalisation Details'!$L$2:$U$2342,9,)</f>
        <v>1967</v>
      </c>
    </row>
    <row r="1040" spans="1:20" ht="15.5" x14ac:dyDescent="0.35">
      <c r="A1040" s="124" t="s">
        <v>1332</v>
      </c>
      <c r="B1040" s="64" t="str">
        <f>VLOOKUP(A1040,'Medical Examinations'!$AS$1:$BC$2336,9,)</f>
        <v>Erin C</v>
      </c>
      <c r="C1040" s="64">
        <f>VLOOKUP(A1040,'Medical Examinations'!$AS$1:$BC$2336,2,)</f>
        <v>33.299999999999997</v>
      </c>
      <c r="D1040" s="64">
        <f>VLOOKUP(A1040,'Medical Examinations'!$AS$1:$BC$2336,3,)</f>
        <v>8.26</v>
      </c>
      <c r="E1040" s="64" t="str">
        <f>VLOOKUP(A1040,'Medical Examinations'!$AS$1:$BC$2336,6,)</f>
        <v>Yes</v>
      </c>
      <c r="F1040" s="64" t="str">
        <f>VLOOKUP(A1040,'Medical Examinations'!$AS$1:$BC$2336,4,)</f>
        <v>No</v>
      </c>
      <c r="G1040" s="64" t="str">
        <f>VLOOKUP(A1040,'Medical Examinations'!$AS$1:$BC$2336,5,)</f>
        <v>No</v>
      </c>
      <c r="H1040" s="64">
        <f>VLOOKUP(A1040,'Medical Examinations'!$AS$1:$BC$2336,8,)</f>
        <v>2</v>
      </c>
      <c r="I1040" s="64" t="str">
        <f>VLOOKUP(A1040,'Medical Examinations'!$AS$1:$BC$2336,7,)</f>
        <v>No</v>
      </c>
      <c r="J1040" s="64" t="str">
        <f>VLOOKUP(A1040,'Medical Examinations'!$AS$1:$BC$2336,11,)</f>
        <v>Obesity</v>
      </c>
      <c r="K1040" s="64" t="str">
        <f>VLOOKUP(A1040,'Medical Examinations'!$AS$1:$BC$2336,10,)</f>
        <v>Diabetes</v>
      </c>
      <c r="L1040" s="64" t="str">
        <f>VLOOKUP(A1040,'Hospitalisation Details'!$L$2:$R$2342,2,)</f>
        <v>18-12-1970</v>
      </c>
      <c r="M1040" s="65">
        <f>VLOOKUP(A1040,'Hospitalisation Details'!$L$2:$R$2345,7,)</f>
        <v>10807</v>
      </c>
      <c r="N1040" s="64" t="str">
        <f>VLOOKUP(A1040,'Hospitalisation Details'!$L$2:$R$2342,4,)</f>
        <v>tier - 3</v>
      </c>
      <c r="O1040" s="64" t="str">
        <f>VLOOKUP(A1040,'Hospitalisation Details'!$L$2:$R$2342,5,)</f>
        <v>tier - 2</v>
      </c>
      <c r="P1040" s="64" t="str">
        <f>VLOOKUP(A1040,'Hospitalisation Details'!$L$2:$R$2342,6,)</f>
        <v>R1011</v>
      </c>
      <c r="Q1040" s="64">
        <f>VLOOKUP(A1040,'Hospitalisation Details'!$L$2:$R$2342,3,)</f>
        <v>52</v>
      </c>
      <c r="R1040" s="64">
        <f>VLOOKUP(A1040,'Hospitalisation Details'!$L$2:$U$2342,10,)</f>
        <v>18</v>
      </c>
      <c r="S1040" s="64" t="str">
        <f>VLOOKUP(A1040,'Hospitalisation Details'!$L$2:$U$2342,8,)</f>
        <v>Dec</v>
      </c>
      <c r="T1040" s="126">
        <f>VLOOKUP(A1040,'Hospitalisation Details'!$L$2:$U$2342,9,)</f>
        <v>1970</v>
      </c>
    </row>
    <row r="1041" spans="1:20" ht="15.5" x14ac:dyDescent="0.35">
      <c r="A1041" s="124" t="s">
        <v>1331</v>
      </c>
      <c r="B1041" s="64" t="str">
        <f>VLOOKUP(A1041,'Medical Examinations'!$AS$1:$BC$2336,9,)</f>
        <v>Shure</v>
      </c>
      <c r="C1041" s="64">
        <f>VLOOKUP(A1041,'Medical Examinations'!$AS$1:$BC$2336,2,)</f>
        <v>30.78</v>
      </c>
      <c r="D1041" s="64">
        <f>VLOOKUP(A1041,'Medical Examinations'!$AS$1:$BC$2336,3,)</f>
        <v>10.74</v>
      </c>
      <c r="E1041" s="64" t="str">
        <f>VLOOKUP(A1041,'Medical Examinations'!$AS$1:$BC$2336,6,)</f>
        <v>Yes</v>
      </c>
      <c r="F1041" s="64" t="str">
        <f>VLOOKUP(A1041,'Medical Examinations'!$AS$1:$BC$2336,4,)</f>
        <v>No</v>
      </c>
      <c r="G1041" s="64" t="str">
        <f>VLOOKUP(A1041,'Medical Examinations'!$AS$1:$BC$2336,5,)</f>
        <v>No</v>
      </c>
      <c r="H1041" s="64">
        <f>VLOOKUP(A1041,'Medical Examinations'!$AS$1:$BC$2336,8,)</f>
        <v>2</v>
      </c>
      <c r="I1041" s="64" t="str">
        <f>VLOOKUP(A1041,'Medical Examinations'!$AS$1:$BC$2336,7,)</f>
        <v>No</v>
      </c>
      <c r="J1041" s="64" t="str">
        <f>VLOOKUP(A1041,'Medical Examinations'!$AS$1:$BC$2336,11,)</f>
        <v>Obesity</v>
      </c>
      <c r="K1041" s="64" t="str">
        <f>VLOOKUP(A1041,'Medical Examinations'!$AS$1:$BC$2336,10,)</f>
        <v>Diabetes</v>
      </c>
      <c r="L1041" s="64" t="str">
        <f>VLOOKUP(A1041,'Hospitalisation Details'!$L$2:$R$2342,2,)</f>
        <v>28-10-1970</v>
      </c>
      <c r="M1041" s="65">
        <f>VLOOKUP(A1041,'Hospitalisation Details'!$L$2:$R$2345,7,)</f>
        <v>10797</v>
      </c>
      <c r="N1041" s="64" t="str">
        <f>VLOOKUP(A1041,'Hospitalisation Details'!$L$2:$R$2342,4,)</f>
        <v>tier - 3</v>
      </c>
      <c r="O1041" s="64" t="str">
        <f>VLOOKUP(A1041,'Hospitalisation Details'!$L$2:$R$2342,5,)</f>
        <v>tier - 2</v>
      </c>
      <c r="P1041" s="64" t="str">
        <f>VLOOKUP(A1041,'Hospitalisation Details'!$L$2:$R$2342,6,)</f>
        <v>R1023</v>
      </c>
      <c r="Q1041" s="64">
        <f>VLOOKUP(A1041,'Hospitalisation Details'!$L$2:$R$2342,3,)</f>
        <v>52</v>
      </c>
      <c r="R1041" s="64">
        <f>VLOOKUP(A1041,'Hospitalisation Details'!$L$2:$U$2342,10,)</f>
        <v>28</v>
      </c>
      <c r="S1041" s="64" t="str">
        <f>VLOOKUP(A1041,'Hospitalisation Details'!$L$2:$U$2342,8,)</f>
        <v>Oct</v>
      </c>
      <c r="T1041" s="126">
        <f>VLOOKUP(A1041,'Hospitalisation Details'!$L$2:$U$2342,9,)</f>
        <v>1970</v>
      </c>
    </row>
    <row r="1042" spans="1:20" ht="15.5" x14ac:dyDescent="0.35">
      <c r="A1042" s="124" t="s">
        <v>1330</v>
      </c>
      <c r="B1042" s="64" t="str">
        <f>VLOOKUP(A1042,'Medical Examinations'!$AS$1:$BC$2336,9,)</f>
        <v>Richard</v>
      </c>
      <c r="C1042" s="64">
        <f>VLOOKUP(A1042,'Medical Examinations'!$AS$1:$BC$2336,2,)</f>
        <v>28.975000000000001</v>
      </c>
      <c r="D1042" s="64">
        <f>VLOOKUP(A1042,'Medical Examinations'!$AS$1:$BC$2336,3,)</f>
        <v>7.69</v>
      </c>
      <c r="E1042" s="64" t="str">
        <f>VLOOKUP(A1042,'Medical Examinations'!$AS$1:$BC$2336,6,)</f>
        <v>Yes</v>
      </c>
      <c r="F1042" s="64" t="str">
        <f>VLOOKUP(A1042,'Medical Examinations'!$AS$1:$BC$2336,4,)</f>
        <v>No</v>
      </c>
      <c r="G1042" s="64" t="str">
        <f>VLOOKUP(A1042,'Medical Examinations'!$AS$1:$BC$2336,5,)</f>
        <v>No</v>
      </c>
      <c r="H1042" s="64">
        <f>VLOOKUP(A1042,'Medical Examinations'!$AS$1:$BC$2336,8,)</f>
        <v>0</v>
      </c>
      <c r="I1042" s="64" t="str">
        <f>VLOOKUP(A1042,'Medical Examinations'!$AS$1:$BC$2336,7,)</f>
        <v>No</v>
      </c>
      <c r="J1042" s="64" t="str">
        <f>VLOOKUP(A1042,'Medical Examinations'!$AS$1:$BC$2336,11,)</f>
        <v>Over weight</v>
      </c>
      <c r="K1042" s="64" t="str">
        <f>VLOOKUP(A1042,'Medical Examinations'!$AS$1:$BC$2336,10,)</f>
        <v>Diabetes</v>
      </c>
      <c r="L1042" s="64" t="str">
        <f>VLOOKUP(A1042,'Hospitalisation Details'!$L$2:$R$2342,2,)</f>
        <v>23-10-1967</v>
      </c>
      <c r="M1042" s="65">
        <f>VLOOKUP(A1042,'Hospitalisation Details'!$L$2:$R$2345,7,)</f>
        <v>10796</v>
      </c>
      <c r="N1042" s="64" t="str">
        <f>VLOOKUP(A1042,'Hospitalisation Details'!$L$2:$R$2342,4,)</f>
        <v>tier - 3</v>
      </c>
      <c r="O1042" s="64" t="str">
        <f>VLOOKUP(A1042,'Hospitalisation Details'!$L$2:$R$2342,5,)</f>
        <v>tier - 1</v>
      </c>
      <c r="P1042" s="64" t="str">
        <f>VLOOKUP(A1042,'Hospitalisation Details'!$L$2:$R$2342,6,)</f>
        <v>R1019</v>
      </c>
      <c r="Q1042" s="64">
        <f>VLOOKUP(A1042,'Hospitalisation Details'!$L$2:$R$2342,3,)</f>
        <v>55</v>
      </c>
      <c r="R1042" s="64">
        <f>VLOOKUP(A1042,'Hospitalisation Details'!$L$2:$U$2342,10,)</f>
        <v>23</v>
      </c>
      <c r="S1042" s="64" t="str">
        <f>VLOOKUP(A1042,'Hospitalisation Details'!$L$2:$U$2342,8,)</f>
        <v>Oct</v>
      </c>
      <c r="T1042" s="126">
        <f>VLOOKUP(A1042,'Hospitalisation Details'!$L$2:$U$2342,9,)</f>
        <v>1967</v>
      </c>
    </row>
    <row r="1043" spans="1:20" ht="15.5" x14ac:dyDescent="0.35">
      <c r="A1043" s="124" t="s">
        <v>1329</v>
      </c>
      <c r="B1043" s="64" t="str">
        <f>VLOOKUP(A1043,'Medical Examinations'!$AS$1:$BC$2336,9,)</f>
        <v>Brenda</v>
      </c>
      <c r="C1043" s="64">
        <f>VLOOKUP(A1043,'Medical Examinations'!$AS$1:$BC$2336,2,)</f>
        <v>33.4</v>
      </c>
      <c r="D1043" s="64">
        <f>VLOOKUP(A1043,'Medical Examinations'!$AS$1:$BC$2336,3,)</f>
        <v>4.84</v>
      </c>
      <c r="E1043" s="64" t="str">
        <f>VLOOKUP(A1043,'Medical Examinations'!$AS$1:$BC$2336,6,)</f>
        <v>No</v>
      </c>
      <c r="F1043" s="64" t="str">
        <f>VLOOKUP(A1043,'Medical Examinations'!$AS$1:$BC$2336,4,)</f>
        <v>No</v>
      </c>
      <c r="G1043" s="64" t="str">
        <f>VLOOKUP(A1043,'Medical Examinations'!$AS$1:$BC$2336,5,)</f>
        <v>No</v>
      </c>
      <c r="H1043" s="64">
        <f>VLOOKUP(A1043,'Medical Examinations'!$AS$1:$BC$2336,8,)</f>
        <v>0</v>
      </c>
      <c r="I1043" s="64" t="str">
        <f>VLOOKUP(A1043,'Medical Examinations'!$AS$1:$BC$2336,7,)</f>
        <v>No</v>
      </c>
      <c r="J1043" s="64" t="str">
        <f>VLOOKUP(A1043,'Medical Examinations'!$AS$1:$BC$2336,11,)</f>
        <v>Obesity</v>
      </c>
      <c r="K1043" s="64" t="str">
        <f>VLOOKUP(A1043,'Medical Examinations'!$AS$1:$BC$2336,10,)</f>
        <v>Normal</v>
      </c>
      <c r="L1043" s="64" t="str">
        <f>VLOOKUP(A1043,'Hospitalisation Details'!$L$2:$R$2342,2,)</f>
        <v>24-12-1999</v>
      </c>
      <c r="M1043" s="65">
        <f>VLOOKUP(A1043,'Hospitalisation Details'!$L$2:$R$2345,7,)</f>
        <v>10796</v>
      </c>
      <c r="N1043" s="64" t="str">
        <f>VLOOKUP(A1043,'Hospitalisation Details'!$L$2:$R$2342,4,)</f>
        <v>tier - 3</v>
      </c>
      <c r="O1043" s="64" t="str">
        <f>VLOOKUP(A1043,'Hospitalisation Details'!$L$2:$R$2342,5,)</f>
        <v>tier - 1</v>
      </c>
      <c r="P1043" s="64" t="str">
        <f>VLOOKUP(A1043,'Hospitalisation Details'!$L$2:$R$2342,6,)</f>
        <v>R1011</v>
      </c>
      <c r="Q1043" s="64">
        <f>VLOOKUP(A1043,'Hospitalisation Details'!$L$2:$R$2342,3,)</f>
        <v>23</v>
      </c>
      <c r="R1043" s="64">
        <f>VLOOKUP(A1043,'Hospitalisation Details'!$L$2:$U$2342,10,)</f>
        <v>24</v>
      </c>
      <c r="S1043" s="64" t="str">
        <f>VLOOKUP(A1043,'Hospitalisation Details'!$L$2:$U$2342,8,)</f>
        <v>Dec</v>
      </c>
      <c r="T1043" s="126">
        <f>VLOOKUP(A1043,'Hospitalisation Details'!$L$2:$U$2342,9,)</f>
        <v>1999</v>
      </c>
    </row>
    <row r="1044" spans="1:20" ht="15.5" x14ac:dyDescent="0.35">
      <c r="A1044" s="124" t="s">
        <v>1328</v>
      </c>
      <c r="B1044" s="64" t="str">
        <f>VLOOKUP(A1044,'Medical Examinations'!$AS$1:$BC$2336,9,)</f>
        <v>Joseph M</v>
      </c>
      <c r="C1044" s="64">
        <f>VLOOKUP(A1044,'Medical Examinations'!$AS$1:$BC$2336,2,)</f>
        <v>21.5</v>
      </c>
      <c r="D1044" s="64">
        <f>VLOOKUP(A1044,'Medical Examinations'!$AS$1:$BC$2336,3,)</f>
        <v>9.77</v>
      </c>
      <c r="E1044" s="64" t="str">
        <f>VLOOKUP(A1044,'Medical Examinations'!$AS$1:$BC$2336,6,)</f>
        <v>Yes</v>
      </c>
      <c r="F1044" s="64" t="str">
        <f>VLOOKUP(A1044,'Medical Examinations'!$AS$1:$BC$2336,4,)</f>
        <v>No</v>
      </c>
      <c r="G1044" s="64" t="str">
        <f>VLOOKUP(A1044,'Medical Examinations'!$AS$1:$BC$2336,5,)</f>
        <v>No</v>
      </c>
      <c r="H1044" s="64">
        <f>VLOOKUP(A1044,'Medical Examinations'!$AS$1:$BC$2336,8,)</f>
        <v>0</v>
      </c>
      <c r="I1044" s="64" t="str">
        <f>VLOOKUP(A1044,'Medical Examinations'!$AS$1:$BC$2336,7,)</f>
        <v>No</v>
      </c>
      <c r="J1044" s="64" t="str">
        <f>VLOOKUP(A1044,'Medical Examinations'!$AS$1:$BC$2336,11,)</f>
        <v xml:space="preserve">Normal Weight 
</v>
      </c>
      <c r="K1044" s="64" t="str">
        <f>VLOOKUP(A1044,'Medical Examinations'!$AS$1:$BC$2336,10,)</f>
        <v>Diabetes</v>
      </c>
      <c r="L1044" s="64" t="str">
        <f>VLOOKUP(A1044,'Hospitalisation Details'!$L$2:$R$2342,2,)</f>
        <v>11-11-1967</v>
      </c>
      <c r="M1044" s="65">
        <f>VLOOKUP(A1044,'Hospitalisation Details'!$L$2:$R$2345,7,)</f>
        <v>10792</v>
      </c>
      <c r="N1044" s="64" t="str">
        <f>VLOOKUP(A1044,'Hospitalisation Details'!$L$2:$R$2342,4,)</f>
        <v>tier - 3</v>
      </c>
      <c r="O1044" s="64" t="str">
        <f>VLOOKUP(A1044,'Hospitalisation Details'!$L$2:$R$2342,5,)</f>
        <v>tier - 2</v>
      </c>
      <c r="P1044" s="64" t="str">
        <f>VLOOKUP(A1044,'Hospitalisation Details'!$L$2:$R$2342,6,)</f>
        <v>R1011</v>
      </c>
      <c r="Q1044" s="64">
        <f>VLOOKUP(A1044,'Hospitalisation Details'!$L$2:$R$2342,3,)</f>
        <v>55</v>
      </c>
      <c r="R1044" s="64">
        <f>VLOOKUP(A1044,'Hospitalisation Details'!$L$2:$U$2342,10,)</f>
        <v>11</v>
      </c>
      <c r="S1044" s="64" t="str">
        <f>VLOOKUP(A1044,'Hospitalisation Details'!$L$2:$U$2342,8,)</f>
        <v>Nov</v>
      </c>
      <c r="T1044" s="126">
        <f>VLOOKUP(A1044,'Hospitalisation Details'!$L$2:$U$2342,9,)</f>
        <v>1967</v>
      </c>
    </row>
    <row r="1045" spans="1:20" ht="15.5" x14ac:dyDescent="0.35">
      <c r="A1045" s="124" t="s">
        <v>1327</v>
      </c>
      <c r="B1045" s="64" t="str">
        <f>VLOOKUP(A1045,'Medical Examinations'!$AS$1:$BC$2336,9,)</f>
        <v>Stephen J.</v>
      </c>
      <c r="C1045" s="64">
        <f>VLOOKUP(A1045,'Medical Examinations'!$AS$1:$BC$2336,2,)</f>
        <v>38.14</v>
      </c>
      <c r="D1045" s="64">
        <f>VLOOKUP(A1045,'Medical Examinations'!$AS$1:$BC$2336,3,)</f>
        <v>5.84</v>
      </c>
      <c r="E1045" s="64" t="str">
        <f>VLOOKUP(A1045,'Medical Examinations'!$AS$1:$BC$2336,6,)</f>
        <v>No</v>
      </c>
      <c r="F1045" s="64" t="str">
        <f>VLOOKUP(A1045,'Medical Examinations'!$AS$1:$BC$2336,4,)</f>
        <v>No</v>
      </c>
      <c r="G1045" s="64" t="str">
        <f>VLOOKUP(A1045,'Medical Examinations'!$AS$1:$BC$2336,5,)</f>
        <v>No</v>
      </c>
      <c r="H1045" s="64">
        <f>VLOOKUP(A1045,'Medical Examinations'!$AS$1:$BC$2336,8,)</f>
        <v>0</v>
      </c>
      <c r="I1045" s="64" t="str">
        <f>VLOOKUP(A1045,'Medical Examinations'!$AS$1:$BC$2336,7,)</f>
        <v>No</v>
      </c>
      <c r="J1045" s="64" t="str">
        <f>VLOOKUP(A1045,'Medical Examinations'!$AS$1:$BC$2336,11,)</f>
        <v>Obesity</v>
      </c>
      <c r="K1045" s="64" t="str">
        <f>VLOOKUP(A1045,'Medical Examinations'!$AS$1:$BC$2336,10,)</f>
        <v>Prediabetes</v>
      </c>
      <c r="L1045" s="64" t="str">
        <f>VLOOKUP(A1045,'Hospitalisation Details'!$L$2:$R$2342,2,)</f>
        <v>25-11-1989</v>
      </c>
      <c r="M1045" s="65">
        <f>VLOOKUP(A1045,'Hospitalisation Details'!$L$2:$R$2345,7,)</f>
        <v>10770</v>
      </c>
      <c r="N1045" s="64" t="str">
        <f>VLOOKUP(A1045,'Hospitalisation Details'!$L$2:$R$2342,4,)</f>
        <v>tier - 3</v>
      </c>
      <c r="O1045" s="64" t="str">
        <f>VLOOKUP(A1045,'Hospitalisation Details'!$L$2:$R$2342,5,)</f>
        <v>tier - 2</v>
      </c>
      <c r="P1045" s="64" t="str">
        <f>VLOOKUP(A1045,'Hospitalisation Details'!$L$2:$R$2342,6,)</f>
        <v>R1022</v>
      </c>
      <c r="Q1045" s="64">
        <f>VLOOKUP(A1045,'Hospitalisation Details'!$L$2:$R$2342,3,)</f>
        <v>33</v>
      </c>
      <c r="R1045" s="64">
        <f>VLOOKUP(A1045,'Hospitalisation Details'!$L$2:$U$2342,10,)</f>
        <v>25</v>
      </c>
      <c r="S1045" s="64" t="str">
        <f>VLOOKUP(A1045,'Hospitalisation Details'!$L$2:$U$2342,8,)</f>
        <v>Nov</v>
      </c>
      <c r="T1045" s="126">
        <f>VLOOKUP(A1045,'Hospitalisation Details'!$L$2:$U$2342,9,)</f>
        <v>1989</v>
      </c>
    </row>
    <row r="1046" spans="1:20" ht="15.5" x14ac:dyDescent="0.35">
      <c r="A1046" s="124" t="s">
        <v>1326</v>
      </c>
      <c r="B1046" s="64" t="str">
        <f>VLOOKUP(A1046,'Medical Examinations'!$AS$1:$BC$2336,9,)</f>
        <v>Kathya</v>
      </c>
      <c r="C1046" s="64">
        <f>VLOOKUP(A1046,'Medical Examinations'!$AS$1:$BC$2336,2,)</f>
        <v>35.42</v>
      </c>
      <c r="D1046" s="64">
        <f>VLOOKUP(A1046,'Medical Examinations'!$AS$1:$BC$2336,3,)</f>
        <v>8.6999999999999993</v>
      </c>
      <c r="E1046" s="64" t="str">
        <f>VLOOKUP(A1046,'Medical Examinations'!$AS$1:$BC$2336,6,)</f>
        <v>Yes</v>
      </c>
      <c r="F1046" s="64" t="str">
        <f>VLOOKUP(A1046,'Medical Examinations'!$AS$1:$BC$2336,4,)</f>
        <v>No</v>
      </c>
      <c r="G1046" s="64" t="str">
        <f>VLOOKUP(A1046,'Medical Examinations'!$AS$1:$BC$2336,5,)</f>
        <v>No</v>
      </c>
      <c r="H1046" s="64">
        <f>VLOOKUP(A1046,'Medical Examinations'!$AS$1:$BC$2336,8,)</f>
        <v>1</v>
      </c>
      <c r="I1046" s="64" t="str">
        <f>VLOOKUP(A1046,'Medical Examinations'!$AS$1:$BC$2336,7,)</f>
        <v>No</v>
      </c>
      <c r="J1046" s="64" t="str">
        <f>VLOOKUP(A1046,'Medical Examinations'!$AS$1:$BC$2336,11,)</f>
        <v>Obesity</v>
      </c>
      <c r="K1046" s="64" t="str">
        <f>VLOOKUP(A1046,'Medical Examinations'!$AS$1:$BC$2336,10,)</f>
        <v>Diabetes</v>
      </c>
      <c r="L1046" s="64" t="str">
        <f>VLOOKUP(A1046,'Hospitalisation Details'!$L$2:$R$2342,2,)</f>
        <v>29-08-1986</v>
      </c>
      <c r="M1046" s="65">
        <f>VLOOKUP(A1046,'Hospitalisation Details'!$L$2:$R$2345,7,)</f>
        <v>10749</v>
      </c>
      <c r="N1046" s="64" t="str">
        <f>VLOOKUP(A1046,'Hospitalisation Details'!$L$2:$R$2342,4,)</f>
        <v>tier - 3</v>
      </c>
      <c r="O1046" s="64" t="str">
        <f>VLOOKUP(A1046,'Hospitalisation Details'!$L$2:$R$2342,5,)</f>
        <v>tier - 1</v>
      </c>
      <c r="P1046" s="64" t="str">
        <f>VLOOKUP(A1046,'Hospitalisation Details'!$L$2:$R$2342,6,)</f>
        <v>R1026</v>
      </c>
      <c r="Q1046" s="64">
        <f>VLOOKUP(A1046,'Hospitalisation Details'!$L$2:$R$2342,3,)</f>
        <v>36</v>
      </c>
      <c r="R1046" s="64">
        <f>VLOOKUP(A1046,'Hospitalisation Details'!$L$2:$U$2342,10,)</f>
        <v>29</v>
      </c>
      <c r="S1046" s="64" t="str">
        <f>VLOOKUP(A1046,'Hospitalisation Details'!$L$2:$U$2342,8,)</f>
        <v>Aug</v>
      </c>
      <c r="T1046" s="126">
        <f>VLOOKUP(A1046,'Hospitalisation Details'!$L$2:$U$2342,9,)</f>
        <v>1986</v>
      </c>
    </row>
    <row r="1047" spans="1:20" ht="15.5" x14ac:dyDescent="0.35">
      <c r="A1047" s="124" t="s">
        <v>1325</v>
      </c>
      <c r="B1047" s="64" t="str">
        <f>VLOOKUP(A1047,'Medical Examinations'!$AS$1:$BC$2336,9,)</f>
        <v>Wesley</v>
      </c>
      <c r="C1047" s="64">
        <f>VLOOKUP(A1047,'Medical Examinations'!$AS$1:$BC$2336,2,)</f>
        <v>35.625</v>
      </c>
      <c r="D1047" s="64">
        <f>VLOOKUP(A1047,'Medical Examinations'!$AS$1:$BC$2336,3,)</f>
        <v>10.79</v>
      </c>
      <c r="E1047" s="64" t="str">
        <f>VLOOKUP(A1047,'Medical Examinations'!$AS$1:$BC$2336,6,)</f>
        <v>No</v>
      </c>
      <c r="F1047" s="64" t="str">
        <f>VLOOKUP(A1047,'Medical Examinations'!$AS$1:$BC$2336,4,)</f>
        <v>No</v>
      </c>
      <c r="G1047" s="64" t="str">
        <f>VLOOKUP(A1047,'Medical Examinations'!$AS$1:$BC$2336,5,)</f>
        <v>No</v>
      </c>
      <c r="H1047" s="64">
        <f>VLOOKUP(A1047,'Medical Examinations'!$AS$1:$BC$2336,8,)</f>
        <v>0</v>
      </c>
      <c r="I1047" s="64" t="str">
        <f>VLOOKUP(A1047,'Medical Examinations'!$AS$1:$BC$2336,7,)</f>
        <v>No</v>
      </c>
      <c r="J1047" s="64" t="str">
        <f>VLOOKUP(A1047,'Medical Examinations'!$AS$1:$BC$2336,11,)</f>
        <v>Obesity</v>
      </c>
      <c r="K1047" s="64" t="str">
        <f>VLOOKUP(A1047,'Medical Examinations'!$AS$1:$BC$2336,10,)</f>
        <v>Diabetes</v>
      </c>
      <c r="L1047" s="64" t="str">
        <f>VLOOKUP(A1047,'Hospitalisation Details'!$L$2:$R$2342,2,)</f>
        <v>09-12-1974</v>
      </c>
      <c r="M1047" s="65">
        <f>VLOOKUP(A1047,'Hospitalisation Details'!$L$2:$R$2345,7,)</f>
        <v>10737</v>
      </c>
      <c r="N1047" s="64" t="str">
        <f>VLOOKUP(A1047,'Hospitalisation Details'!$L$2:$R$2342,4,)</f>
        <v>tier - 3</v>
      </c>
      <c r="O1047" s="64" t="str">
        <f>VLOOKUP(A1047,'Hospitalisation Details'!$L$2:$R$2342,5,)</f>
        <v>tier - 1</v>
      </c>
      <c r="P1047" s="64" t="str">
        <f>VLOOKUP(A1047,'Hospitalisation Details'!$L$2:$R$2342,6,)</f>
        <v>R1016</v>
      </c>
      <c r="Q1047" s="64">
        <f>VLOOKUP(A1047,'Hospitalisation Details'!$L$2:$R$2342,3,)</f>
        <v>48</v>
      </c>
      <c r="R1047" s="64">
        <f>VLOOKUP(A1047,'Hospitalisation Details'!$L$2:$U$2342,10,)</f>
        <v>9</v>
      </c>
      <c r="S1047" s="64" t="str">
        <f>VLOOKUP(A1047,'Hospitalisation Details'!$L$2:$U$2342,8,)</f>
        <v>Dec</v>
      </c>
      <c r="T1047" s="126">
        <f>VLOOKUP(A1047,'Hospitalisation Details'!$L$2:$U$2342,9,)</f>
        <v>1974</v>
      </c>
    </row>
    <row r="1048" spans="1:20" ht="15.5" x14ac:dyDescent="0.35">
      <c r="A1048" s="124" t="s">
        <v>1324</v>
      </c>
      <c r="B1048" s="64" t="str">
        <f>VLOOKUP(A1048,'Medical Examinations'!$AS$1:$BC$2336,9,)</f>
        <v>Tim</v>
      </c>
      <c r="C1048" s="64">
        <f>VLOOKUP(A1048,'Medical Examinations'!$AS$1:$BC$2336,2,)</f>
        <v>45.51</v>
      </c>
      <c r="D1048" s="64">
        <f>VLOOKUP(A1048,'Medical Examinations'!$AS$1:$BC$2336,3,)</f>
        <v>4.32</v>
      </c>
      <c r="E1048" s="64" t="str">
        <f>VLOOKUP(A1048,'Medical Examinations'!$AS$1:$BC$2336,6,)</f>
        <v>No</v>
      </c>
      <c r="F1048" s="64" t="str">
        <f>VLOOKUP(A1048,'Medical Examinations'!$AS$1:$BC$2336,4,)</f>
        <v>No</v>
      </c>
      <c r="G1048" s="64" t="str">
        <f>VLOOKUP(A1048,'Medical Examinations'!$AS$1:$BC$2336,5,)</f>
        <v>No</v>
      </c>
      <c r="H1048" s="64">
        <f>VLOOKUP(A1048,'Medical Examinations'!$AS$1:$BC$2336,8,)</f>
        <v>1</v>
      </c>
      <c r="I1048" s="64" t="str">
        <f>VLOOKUP(A1048,'Medical Examinations'!$AS$1:$BC$2336,7,)</f>
        <v>No</v>
      </c>
      <c r="J1048" s="64" t="str">
        <f>VLOOKUP(A1048,'Medical Examinations'!$AS$1:$BC$2336,11,)</f>
        <v>Obesity</v>
      </c>
      <c r="K1048" s="64" t="str">
        <f>VLOOKUP(A1048,'Medical Examinations'!$AS$1:$BC$2336,10,)</f>
        <v>Normal</v>
      </c>
      <c r="L1048" s="64" t="str">
        <f>VLOOKUP(A1048,'Hospitalisation Details'!$L$2:$R$2342,2,)</f>
        <v>25-06-1992</v>
      </c>
      <c r="M1048" s="65">
        <f>VLOOKUP(A1048,'Hospitalisation Details'!$L$2:$R$2345,7,)</f>
        <v>10720</v>
      </c>
      <c r="N1048" s="64" t="str">
        <f>VLOOKUP(A1048,'Hospitalisation Details'!$L$2:$R$2342,4,)</f>
        <v>tier - 3</v>
      </c>
      <c r="O1048" s="64" t="str">
        <f>VLOOKUP(A1048,'Hospitalisation Details'!$L$2:$R$2342,5,)</f>
        <v>tier - 1</v>
      </c>
      <c r="P1048" s="64" t="str">
        <f>VLOOKUP(A1048,'Hospitalisation Details'!$L$2:$R$2342,6,)</f>
        <v>R1012</v>
      </c>
      <c r="Q1048" s="64">
        <f>VLOOKUP(A1048,'Hospitalisation Details'!$L$2:$R$2342,3,)</f>
        <v>30</v>
      </c>
      <c r="R1048" s="64">
        <f>VLOOKUP(A1048,'Hospitalisation Details'!$L$2:$U$2342,10,)</f>
        <v>25</v>
      </c>
      <c r="S1048" s="64" t="str">
        <f>VLOOKUP(A1048,'Hospitalisation Details'!$L$2:$U$2342,8,)</f>
        <v>Jun</v>
      </c>
      <c r="T1048" s="126">
        <f>VLOOKUP(A1048,'Hospitalisation Details'!$L$2:$U$2342,9,)</f>
        <v>1992</v>
      </c>
    </row>
    <row r="1049" spans="1:20" ht="15.5" x14ac:dyDescent="0.35">
      <c r="A1049" s="124" t="s">
        <v>1323</v>
      </c>
      <c r="B1049" s="64" t="str">
        <f>VLOOKUP(A1049,'Medical Examinations'!$AS$1:$BC$2336,9,)</f>
        <v>Jamie L.</v>
      </c>
      <c r="C1049" s="64">
        <f>VLOOKUP(A1049,'Medical Examinations'!$AS$1:$BC$2336,2,)</f>
        <v>37.1</v>
      </c>
      <c r="D1049" s="64">
        <f>VLOOKUP(A1049,'Medical Examinations'!$AS$1:$BC$2336,3,)</f>
        <v>7.19</v>
      </c>
      <c r="E1049" s="64" t="str">
        <f>VLOOKUP(A1049,'Medical Examinations'!$AS$1:$BC$2336,6,)</f>
        <v>Yes</v>
      </c>
      <c r="F1049" s="64" t="str">
        <f>VLOOKUP(A1049,'Medical Examinations'!$AS$1:$BC$2336,4,)</f>
        <v>No</v>
      </c>
      <c r="G1049" s="64" t="str">
        <f>VLOOKUP(A1049,'Medical Examinations'!$AS$1:$BC$2336,5,)</f>
        <v>No</v>
      </c>
      <c r="H1049" s="64">
        <f>VLOOKUP(A1049,'Medical Examinations'!$AS$1:$BC$2336,8,)</f>
        <v>0</v>
      </c>
      <c r="I1049" s="64" t="str">
        <f>VLOOKUP(A1049,'Medical Examinations'!$AS$1:$BC$2336,7,)</f>
        <v>No</v>
      </c>
      <c r="J1049" s="64" t="str">
        <f>VLOOKUP(A1049,'Medical Examinations'!$AS$1:$BC$2336,11,)</f>
        <v>Obesity</v>
      </c>
      <c r="K1049" s="64" t="str">
        <f>VLOOKUP(A1049,'Medical Examinations'!$AS$1:$BC$2336,10,)</f>
        <v>Diabetes</v>
      </c>
      <c r="L1049" s="64" t="str">
        <f>VLOOKUP(A1049,'Hospitalisation Details'!$L$2:$R$2342,2,)</f>
        <v>05-10-1967</v>
      </c>
      <c r="M1049" s="65">
        <f>VLOOKUP(A1049,'Hospitalisation Details'!$L$2:$R$2345,7,)</f>
        <v>10714</v>
      </c>
      <c r="N1049" s="64" t="str">
        <f>VLOOKUP(A1049,'Hospitalisation Details'!$L$2:$R$2342,4,)</f>
        <v>tier - 3</v>
      </c>
      <c r="O1049" s="64" t="str">
        <f>VLOOKUP(A1049,'Hospitalisation Details'!$L$2:$R$2342,5,)</f>
        <v>tier - 3</v>
      </c>
      <c r="P1049" s="64" t="str">
        <f>VLOOKUP(A1049,'Hospitalisation Details'!$L$2:$R$2342,6,)</f>
        <v>R1011</v>
      </c>
      <c r="Q1049" s="64">
        <f>VLOOKUP(A1049,'Hospitalisation Details'!$L$2:$R$2342,3,)</f>
        <v>55</v>
      </c>
      <c r="R1049" s="64">
        <f>VLOOKUP(A1049,'Hospitalisation Details'!$L$2:$U$2342,10,)</f>
        <v>5</v>
      </c>
      <c r="S1049" s="64" t="str">
        <f>VLOOKUP(A1049,'Hospitalisation Details'!$L$2:$U$2342,8,)</f>
        <v>Oct</v>
      </c>
      <c r="T1049" s="126">
        <f>VLOOKUP(A1049,'Hospitalisation Details'!$L$2:$U$2342,9,)</f>
        <v>1967</v>
      </c>
    </row>
    <row r="1050" spans="1:20" ht="15.5" x14ac:dyDescent="0.35">
      <c r="A1050" s="124" t="s">
        <v>1322</v>
      </c>
      <c r="B1050" s="64" t="str">
        <f>VLOOKUP(A1050,'Medical Examinations'!$AS$1:$BC$2336,9,)</f>
        <v>Alexandra</v>
      </c>
      <c r="C1050" s="64">
        <f>VLOOKUP(A1050,'Medical Examinations'!$AS$1:$BC$2336,2,)</f>
        <v>30.5</v>
      </c>
      <c r="D1050" s="64">
        <f>VLOOKUP(A1050,'Medical Examinations'!$AS$1:$BC$2336,3,)</f>
        <v>11.94</v>
      </c>
      <c r="E1050" s="64" t="str">
        <f>VLOOKUP(A1050,'Medical Examinations'!$AS$1:$BC$2336,6,)</f>
        <v>Yes</v>
      </c>
      <c r="F1050" s="64" t="str">
        <f>VLOOKUP(A1050,'Medical Examinations'!$AS$1:$BC$2336,4,)</f>
        <v>No</v>
      </c>
      <c r="G1050" s="64" t="str">
        <f>VLOOKUP(A1050,'Medical Examinations'!$AS$1:$BC$2336,5,)</f>
        <v>No</v>
      </c>
      <c r="H1050" s="64">
        <f>VLOOKUP(A1050,'Medical Examinations'!$AS$1:$BC$2336,8,)</f>
        <v>0</v>
      </c>
      <c r="I1050" s="64" t="str">
        <f>VLOOKUP(A1050,'Medical Examinations'!$AS$1:$BC$2336,7,)</f>
        <v>No</v>
      </c>
      <c r="J1050" s="64" t="str">
        <f>VLOOKUP(A1050,'Medical Examinations'!$AS$1:$BC$2336,11,)</f>
        <v>Obesity</v>
      </c>
      <c r="K1050" s="64" t="str">
        <f>VLOOKUP(A1050,'Medical Examinations'!$AS$1:$BC$2336,10,)</f>
        <v>Diabetes</v>
      </c>
      <c r="L1050" s="64" t="str">
        <f>VLOOKUP(A1050,'Hospitalisation Details'!$L$2:$R$2342,2,)</f>
        <v>30-07-1967</v>
      </c>
      <c r="M1050" s="65">
        <f>VLOOKUP(A1050,'Hospitalisation Details'!$L$2:$R$2345,7,)</f>
        <v>10704</v>
      </c>
      <c r="N1050" s="64" t="str">
        <f>VLOOKUP(A1050,'Hospitalisation Details'!$L$2:$R$2342,4,)</f>
        <v>tier - 3</v>
      </c>
      <c r="O1050" s="64" t="str">
        <f>VLOOKUP(A1050,'Hospitalisation Details'!$L$2:$R$2342,5,)</f>
        <v>tier - 2</v>
      </c>
      <c r="P1050" s="64" t="str">
        <f>VLOOKUP(A1050,'Hospitalisation Details'!$L$2:$R$2342,6,)</f>
        <v>R1011</v>
      </c>
      <c r="Q1050" s="64">
        <f>VLOOKUP(A1050,'Hospitalisation Details'!$L$2:$R$2342,3,)</f>
        <v>55</v>
      </c>
      <c r="R1050" s="64">
        <f>VLOOKUP(A1050,'Hospitalisation Details'!$L$2:$U$2342,10,)</f>
        <v>30</v>
      </c>
      <c r="S1050" s="64" t="str">
        <f>VLOOKUP(A1050,'Hospitalisation Details'!$L$2:$U$2342,8,)</f>
        <v>Jul</v>
      </c>
      <c r="T1050" s="126">
        <f>VLOOKUP(A1050,'Hospitalisation Details'!$L$2:$U$2342,9,)</f>
        <v>1967</v>
      </c>
    </row>
    <row r="1051" spans="1:20" ht="15.5" x14ac:dyDescent="0.35">
      <c r="A1051" s="124" t="s">
        <v>1321</v>
      </c>
      <c r="B1051" s="64" t="str">
        <f>VLOOKUP(A1051,'Medical Examinations'!$AS$1:$BC$2336,9,)</f>
        <v>Tiffany</v>
      </c>
      <c r="C1051" s="64">
        <f>VLOOKUP(A1051,'Medical Examinations'!$AS$1:$BC$2336,2,)</f>
        <v>28.16</v>
      </c>
      <c r="D1051" s="64">
        <f>VLOOKUP(A1051,'Medical Examinations'!$AS$1:$BC$2336,3,)</f>
        <v>5.56</v>
      </c>
      <c r="E1051" s="64" t="str">
        <f>VLOOKUP(A1051,'Medical Examinations'!$AS$1:$BC$2336,6,)</f>
        <v>No</v>
      </c>
      <c r="F1051" s="64" t="str">
        <f>VLOOKUP(A1051,'Medical Examinations'!$AS$1:$BC$2336,4,)</f>
        <v>No</v>
      </c>
      <c r="G1051" s="64" t="str">
        <f>VLOOKUP(A1051,'Medical Examinations'!$AS$1:$BC$2336,5,)</f>
        <v>No</v>
      </c>
      <c r="H1051" s="64">
        <f>VLOOKUP(A1051,'Medical Examinations'!$AS$1:$BC$2336,8,)</f>
        <v>2</v>
      </c>
      <c r="I1051" s="64" t="str">
        <f>VLOOKUP(A1051,'Medical Examinations'!$AS$1:$BC$2336,7,)</f>
        <v>No</v>
      </c>
      <c r="J1051" s="64" t="str">
        <f>VLOOKUP(A1051,'Medical Examinations'!$AS$1:$BC$2336,11,)</f>
        <v>Over weight</v>
      </c>
      <c r="K1051" s="64" t="str">
        <f>VLOOKUP(A1051,'Medical Examinations'!$AS$1:$BC$2336,10,)</f>
        <v>Normal</v>
      </c>
      <c r="L1051" s="64" t="str">
        <f>VLOOKUP(A1051,'Hospitalisation Details'!$L$2:$R$2342,2,)</f>
        <v>24-10-1972</v>
      </c>
      <c r="M1051" s="65">
        <f>VLOOKUP(A1051,'Hospitalisation Details'!$L$2:$R$2345,7,)</f>
        <v>10703</v>
      </c>
      <c r="N1051" s="64" t="str">
        <f>VLOOKUP(A1051,'Hospitalisation Details'!$L$2:$R$2342,4,)</f>
        <v>tier - 3</v>
      </c>
      <c r="O1051" s="64" t="str">
        <f>VLOOKUP(A1051,'Hospitalisation Details'!$L$2:$R$2342,5,)</f>
        <v>tier - 3</v>
      </c>
      <c r="P1051" s="64" t="str">
        <f>VLOOKUP(A1051,'Hospitalisation Details'!$L$2:$R$2342,6,)</f>
        <v>R1013</v>
      </c>
      <c r="Q1051" s="64">
        <f>VLOOKUP(A1051,'Hospitalisation Details'!$L$2:$R$2342,3,)</f>
        <v>50</v>
      </c>
      <c r="R1051" s="64">
        <f>VLOOKUP(A1051,'Hospitalisation Details'!$L$2:$U$2342,10,)</f>
        <v>24</v>
      </c>
      <c r="S1051" s="64" t="str">
        <f>VLOOKUP(A1051,'Hospitalisation Details'!$L$2:$U$2342,8,)</f>
        <v>Oct</v>
      </c>
      <c r="T1051" s="126">
        <f>VLOOKUP(A1051,'Hospitalisation Details'!$L$2:$U$2342,9,)</f>
        <v>1972</v>
      </c>
    </row>
    <row r="1052" spans="1:20" ht="15.5" x14ac:dyDescent="0.35">
      <c r="A1052" s="124" t="s">
        <v>1320</v>
      </c>
      <c r="B1052" s="64" t="str">
        <f>VLOOKUP(A1052,'Medical Examinations'!$AS$1:$BC$2336,9,)</f>
        <v>Rebecca J</v>
      </c>
      <c r="C1052" s="64">
        <f>VLOOKUP(A1052,'Medical Examinations'!$AS$1:$BC$2336,2,)</f>
        <v>29.1</v>
      </c>
      <c r="D1052" s="64">
        <f>VLOOKUP(A1052,'Medical Examinations'!$AS$1:$BC$2336,3,)</f>
        <v>5.64</v>
      </c>
      <c r="E1052" s="64" t="str">
        <f>VLOOKUP(A1052,'Medical Examinations'!$AS$1:$BC$2336,6,)</f>
        <v>Yes</v>
      </c>
      <c r="F1052" s="64" t="str">
        <f>VLOOKUP(A1052,'Medical Examinations'!$AS$1:$BC$2336,4,)</f>
        <v>No</v>
      </c>
      <c r="G1052" s="64" t="str">
        <f>VLOOKUP(A1052,'Medical Examinations'!$AS$1:$BC$2336,5,)</f>
        <v>No</v>
      </c>
      <c r="H1052" s="64">
        <f>VLOOKUP(A1052,'Medical Examinations'!$AS$1:$BC$2336,8,)</f>
        <v>0</v>
      </c>
      <c r="I1052" s="64" t="str">
        <f>VLOOKUP(A1052,'Medical Examinations'!$AS$1:$BC$2336,7,)</f>
        <v>No</v>
      </c>
      <c r="J1052" s="64" t="str">
        <f>VLOOKUP(A1052,'Medical Examinations'!$AS$1:$BC$2336,11,)</f>
        <v>Over weight</v>
      </c>
      <c r="K1052" s="64" t="str">
        <f>VLOOKUP(A1052,'Medical Examinations'!$AS$1:$BC$2336,10,)</f>
        <v>Normal</v>
      </c>
      <c r="L1052" s="64" t="str">
        <f>VLOOKUP(A1052,'Hospitalisation Details'!$L$2:$R$2342,2,)</f>
        <v>30-09-1976</v>
      </c>
      <c r="M1052" s="65">
        <f>VLOOKUP(A1052,'Hospitalisation Details'!$L$2:$R$2345,7,)</f>
        <v>10698</v>
      </c>
      <c r="N1052" s="64" t="str">
        <f>VLOOKUP(A1052,'Hospitalisation Details'!$L$2:$R$2342,4,)</f>
        <v>tier - 3</v>
      </c>
      <c r="O1052" s="64" t="str">
        <f>VLOOKUP(A1052,'Hospitalisation Details'!$L$2:$R$2342,5,)</f>
        <v>tier - 1</v>
      </c>
      <c r="P1052" s="64" t="str">
        <f>VLOOKUP(A1052,'Hospitalisation Details'!$L$2:$R$2342,6,)</f>
        <v>R1025</v>
      </c>
      <c r="Q1052" s="64">
        <f>VLOOKUP(A1052,'Hospitalisation Details'!$L$2:$R$2342,3,)</f>
        <v>46</v>
      </c>
      <c r="R1052" s="64">
        <f>VLOOKUP(A1052,'Hospitalisation Details'!$L$2:$U$2342,10,)</f>
        <v>30</v>
      </c>
      <c r="S1052" s="64" t="str">
        <f>VLOOKUP(A1052,'Hospitalisation Details'!$L$2:$U$2342,8,)</f>
        <v>Sep</v>
      </c>
      <c r="T1052" s="126">
        <f>VLOOKUP(A1052,'Hospitalisation Details'!$L$2:$U$2342,9,)</f>
        <v>1976</v>
      </c>
    </row>
    <row r="1053" spans="1:20" ht="15.5" x14ac:dyDescent="0.35">
      <c r="A1053" s="124" t="s">
        <v>1319</v>
      </c>
      <c r="B1053" s="64" t="str">
        <f>VLOOKUP(A1053,'Medical Examinations'!$AS$1:$BC$2336,9,)</f>
        <v>Austin T.</v>
      </c>
      <c r="C1053" s="64">
        <f>VLOOKUP(A1053,'Medical Examinations'!$AS$1:$BC$2336,2,)</f>
        <v>30.22</v>
      </c>
      <c r="D1053" s="64">
        <f>VLOOKUP(A1053,'Medical Examinations'!$AS$1:$BC$2336,3,)</f>
        <v>4.6500000000000004</v>
      </c>
      <c r="E1053" s="64" t="str">
        <f>VLOOKUP(A1053,'Medical Examinations'!$AS$1:$BC$2336,6,)</f>
        <v>No</v>
      </c>
      <c r="F1053" s="64" t="str">
        <f>VLOOKUP(A1053,'Medical Examinations'!$AS$1:$BC$2336,4,)</f>
        <v>No</v>
      </c>
      <c r="G1053" s="64" t="str">
        <f>VLOOKUP(A1053,'Medical Examinations'!$AS$1:$BC$2336,5,)</f>
        <v>No</v>
      </c>
      <c r="H1053" s="64">
        <f>VLOOKUP(A1053,'Medical Examinations'!$AS$1:$BC$2336,8,)</f>
        <v>0</v>
      </c>
      <c r="I1053" s="64" t="str">
        <f>VLOOKUP(A1053,'Medical Examinations'!$AS$1:$BC$2336,7,)</f>
        <v>No</v>
      </c>
      <c r="J1053" s="64" t="str">
        <f>VLOOKUP(A1053,'Medical Examinations'!$AS$1:$BC$2336,11,)</f>
        <v>Obesity</v>
      </c>
      <c r="K1053" s="64" t="str">
        <f>VLOOKUP(A1053,'Medical Examinations'!$AS$1:$BC$2336,10,)</f>
        <v>Normal</v>
      </c>
      <c r="L1053" s="64" t="str">
        <f>VLOOKUP(A1053,'Hospitalisation Details'!$L$2:$R$2342,2,)</f>
        <v>02-08-1977</v>
      </c>
      <c r="M1053" s="65">
        <f>VLOOKUP(A1053,'Hospitalisation Details'!$L$2:$R$2345,7,)</f>
        <v>10690</v>
      </c>
      <c r="N1053" s="64" t="str">
        <f>VLOOKUP(A1053,'Hospitalisation Details'!$L$2:$R$2342,4,)</f>
        <v>tier - 3</v>
      </c>
      <c r="O1053" s="64" t="str">
        <f>VLOOKUP(A1053,'Hospitalisation Details'!$L$2:$R$2342,5,)</f>
        <v>tier - 2</v>
      </c>
      <c r="P1053" s="64" t="str">
        <f>VLOOKUP(A1053,'Hospitalisation Details'!$L$2:$R$2342,6,)</f>
        <v>R1021</v>
      </c>
      <c r="Q1053" s="64">
        <f>VLOOKUP(A1053,'Hospitalisation Details'!$L$2:$R$2342,3,)</f>
        <v>45</v>
      </c>
      <c r="R1053" s="64">
        <f>VLOOKUP(A1053,'Hospitalisation Details'!$L$2:$U$2342,10,)</f>
        <v>2</v>
      </c>
      <c r="S1053" s="64" t="str">
        <f>VLOOKUP(A1053,'Hospitalisation Details'!$L$2:$U$2342,8,)</f>
        <v>Aug</v>
      </c>
      <c r="T1053" s="126">
        <f>VLOOKUP(A1053,'Hospitalisation Details'!$L$2:$U$2342,9,)</f>
        <v>1977</v>
      </c>
    </row>
    <row r="1054" spans="1:20" ht="15.5" x14ac:dyDescent="0.35">
      <c r="A1054" s="124" t="s">
        <v>1318</v>
      </c>
      <c r="B1054" s="64" t="str">
        <f>VLOOKUP(A1054,'Medical Examinations'!$AS$1:$BC$2336,9,)</f>
        <v>Jamie T</v>
      </c>
      <c r="C1054" s="64">
        <f>VLOOKUP(A1054,'Medical Examinations'!$AS$1:$BC$2336,2,)</f>
        <v>24.29</v>
      </c>
      <c r="D1054" s="64">
        <f>VLOOKUP(A1054,'Medical Examinations'!$AS$1:$BC$2336,3,)</f>
        <v>9.0500000000000007</v>
      </c>
      <c r="E1054" s="64" t="str">
        <f>VLOOKUP(A1054,'Medical Examinations'!$AS$1:$BC$2336,6,)</f>
        <v>No</v>
      </c>
      <c r="F1054" s="64" t="str">
        <f>VLOOKUP(A1054,'Medical Examinations'!$AS$1:$BC$2336,4,)</f>
        <v>No</v>
      </c>
      <c r="G1054" s="64" t="str">
        <f>VLOOKUP(A1054,'Medical Examinations'!$AS$1:$BC$2336,5,)</f>
        <v>No</v>
      </c>
      <c r="H1054" s="64">
        <f>VLOOKUP(A1054,'Medical Examinations'!$AS$1:$BC$2336,8,)</f>
        <v>0</v>
      </c>
      <c r="I1054" s="64" t="str">
        <f>VLOOKUP(A1054,'Medical Examinations'!$AS$1:$BC$2336,7,)</f>
        <v>No</v>
      </c>
      <c r="J1054" s="64" t="str">
        <f>VLOOKUP(A1054,'Medical Examinations'!$AS$1:$BC$2336,11,)</f>
        <v xml:space="preserve">Normal Weight 
</v>
      </c>
      <c r="K1054" s="64" t="str">
        <f>VLOOKUP(A1054,'Medical Examinations'!$AS$1:$BC$2336,10,)</f>
        <v>Diabetes</v>
      </c>
      <c r="L1054" s="64" t="str">
        <f>VLOOKUP(A1054,'Hospitalisation Details'!$L$2:$R$2342,2,)</f>
        <v>07-09-1962</v>
      </c>
      <c r="M1054" s="65">
        <f>VLOOKUP(A1054,'Hospitalisation Details'!$L$2:$R$2345,7,)</f>
        <v>10677</v>
      </c>
      <c r="N1054" s="64" t="str">
        <f>VLOOKUP(A1054,'Hospitalisation Details'!$L$2:$R$2342,4,)</f>
        <v>tier - 3</v>
      </c>
      <c r="O1054" s="64" t="str">
        <f>VLOOKUP(A1054,'Hospitalisation Details'!$L$2:$R$2342,5,)</f>
        <v>tier - 3</v>
      </c>
      <c r="P1054" s="64" t="str">
        <f>VLOOKUP(A1054,'Hospitalisation Details'!$L$2:$R$2342,6,)</f>
        <v>R1013</v>
      </c>
      <c r="Q1054" s="64">
        <f>VLOOKUP(A1054,'Hospitalisation Details'!$L$2:$R$2342,3,)</f>
        <v>60</v>
      </c>
      <c r="R1054" s="64">
        <f>VLOOKUP(A1054,'Hospitalisation Details'!$L$2:$U$2342,10,)</f>
        <v>7</v>
      </c>
      <c r="S1054" s="64" t="str">
        <f>VLOOKUP(A1054,'Hospitalisation Details'!$L$2:$U$2342,8,)</f>
        <v>Sep</v>
      </c>
      <c r="T1054" s="126">
        <f>VLOOKUP(A1054,'Hospitalisation Details'!$L$2:$U$2342,9,)</f>
        <v>1962</v>
      </c>
    </row>
    <row r="1055" spans="1:20" ht="15.5" x14ac:dyDescent="0.35">
      <c r="A1055" s="124" t="s">
        <v>1317</v>
      </c>
      <c r="B1055" s="64" t="str">
        <f>VLOOKUP(A1055,'Medical Examinations'!$AS$1:$BC$2336,9,)</f>
        <v>Matthew T.</v>
      </c>
      <c r="C1055" s="64">
        <f>VLOOKUP(A1055,'Medical Examinations'!$AS$1:$BC$2336,2,)</f>
        <v>29.39</v>
      </c>
      <c r="D1055" s="64">
        <f>VLOOKUP(A1055,'Medical Examinations'!$AS$1:$BC$2336,3,)</f>
        <v>4.5199999999999996</v>
      </c>
      <c r="E1055" s="64" t="str">
        <f>VLOOKUP(A1055,'Medical Examinations'!$AS$1:$BC$2336,6,)</f>
        <v>Yes</v>
      </c>
      <c r="F1055" s="64" t="str">
        <f>VLOOKUP(A1055,'Medical Examinations'!$AS$1:$BC$2336,4,)</f>
        <v>No</v>
      </c>
      <c r="G1055" s="64" t="str">
        <f>VLOOKUP(A1055,'Medical Examinations'!$AS$1:$BC$2336,5,)</f>
        <v>No</v>
      </c>
      <c r="H1055" s="64">
        <f>VLOOKUP(A1055,'Medical Examinations'!$AS$1:$BC$2336,8,)</f>
        <v>0</v>
      </c>
      <c r="I1055" s="64" t="str">
        <f>VLOOKUP(A1055,'Medical Examinations'!$AS$1:$BC$2336,7,)</f>
        <v>No</v>
      </c>
      <c r="J1055" s="64" t="str">
        <f>VLOOKUP(A1055,'Medical Examinations'!$AS$1:$BC$2336,11,)</f>
        <v>Over weight</v>
      </c>
      <c r="K1055" s="64" t="str">
        <f>VLOOKUP(A1055,'Medical Examinations'!$AS$1:$BC$2336,10,)</f>
        <v>Normal</v>
      </c>
      <c r="L1055" s="64" t="str">
        <f>VLOOKUP(A1055,'Hospitalisation Details'!$L$2:$R$2342,2,)</f>
        <v>22-11-1976</v>
      </c>
      <c r="M1055" s="65">
        <f>VLOOKUP(A1055,'Hospitalisation Details'!$L$2:$R$2345,7,)</f>
        <v>10665</v>
      </c>
      <c r="N1055" s="64" t="str">
        <f>VLOOKUP(A1055,'Hospitalisation Details'!$L$2:$R$2342,4,)</f>
        <v>tier - 3</v>
      </c>
      <c r="O1055" s="64" t="str">
        <f>VLOOKUP(A1055,'Hospitalisation Details'!$L$2:$R$2342,5,)</f>
        <v>tier - 2</v>
      </c>
      <c r="P1055" s="64" t="str">
        <f>VLOOKUP(A1055,'Hospitalisation Details'!$L$2:$R$2342,6,)</f>
        <v>R1021</v>
      </c>
      <c r="Q1055" s="64">
        <f>VLOOKUP(A1055,'Hospitalisation Details'!$L$2:$R$2342,3,)</f>
        <v>46</v>
      </c>
      <c r="R1055" s="64">
        <f>VLOOKUP(A1055,'Hospitalisation Details'!$L$2:$U$2342,10,)</f>
        <v>22</v>
      </c>
      <c r="S1055" s="64" t="str">
        <f>VLOOKUP(A1055,'Hospitalisation Details'!$L$2:$U$2342,8,)</f>
        <v>Nov</v>
      </c>
      <c r="T1055" s="126">
        <f>VLOOKUP(A1055,'Hospitalisation Details'!$L$2:$U$2342,9,)</f>
        <v>1976</v>
      </c>
    </row>
    <row r="1056" spans="1:20" ht="15.5" x14ac:dyDescent="0.35">
      <c r="A1056" s="124" t="s">
        <v>1316</v>
      </c>
      <c r="B1056" s="64" t="str">
        <f>VLOOKUP(A1056,'Medical Examinations'!$AS$1:$BC$2336,9,)</f>
        <v>Emily</v>
      </c>
      <c r="C1056" s="64">
        <f>VLOOKUP(A1056,'Medical Examinations'!$AS$1:$BC$2336,2,)</f>
        <v>25.66</v>
      </c>
      <c r="D1056" s="64">
        <f>VLOOKUP(A1056,'Medical Examinations'!$AS$1:$BC$2336,3,)</f>
        <v>4.62</v>
      </c>
      <c r="E1056" s="64" t="str">
        <f>VLOOKUP(A1056,'Medical Examinations'!$AS$1:$BC$2336,6,)</f>
        <v>Yes</v>
      </c>
      <c r="F1056" s="64" t="str">
        <f>VLOOKUP(A1056,'Medical Examinations'!$AS$1:$BC$2336,4,)</f>
        <v>No</v>
      </c>
      <c r="G1056" s="64" t="str">
        <f>VLOOKUP(A1056,'Medical Examinations'!$AS$1:$BC$2336,5,)</f>
        <v>No</v>
      </c>
      <c r="H1056" s="64">
        <f>VLOOKUP(A1056,'Medical Examinations'!$AS$1:$BC$2336,8,)</f>
        <v>1</v>
      </c>
      <c r="I1056" s="64" t="str">
        <f>VLOOKUP(A1056,'Medical Examinations'!$AS$1:$BC$2336,7,)</f>
        <v>No</v>
      </c>
      <c r="J1056" s="64" t="str">
        <f>VLOOKUP(A1056,'Medical Examinations'!$AS$1:$BC$2336,11,)</f>
        <v>Over weight</v>
      </c>
      <c r="K1056" s="64" t="str">
        <f>VLOOKUP(A1056,'Medical Examinations'!$AS$1:$BC$2336,10,)</f>
        <v>Normal</v>
      </c>
      <c r="L1056" s="64" t="str">
        <f>VLOOKUP(A1056,'Hospitalisation Details'!$L$2:$R$2342,2,)</f>
        <v>08-08-1964</v>
      </c>
      <c r="M1056" s="65">
        <f>VLOOKUP(A1056,'Hospitalisation Details'!$L$2:$R$2345,7,)</f>
        <v>10628</v>
      </c>
      <c r="N1056" s="64" t="str">
        <f>VLOOKUP(A1056,'Hospitalisation Details'!$L$2:$R$2342,4,)</f>
        <v>tier - 3</v>
      </c>
      <c r="O1056" s="64" t="str">
        <f>VLOOKUP(A1056,'Hospitalisation Details'!$L$2:$R$2342,5,)</f>
        <v>tier - 3</v>
      </c>
      <c r="P1056" s="64" t="str">
        <f>VLOOKUP(A1056,'Hospitalisation Details'!$L$2:$R$2342,6,)</f>
        <v>R1013</v>
      </c>
      <c r="Q1056" s="64">
        <f>VLOOKUP(A1056,'Hospitalisation Details'!$L$2:$R$2342,3,)</f>
        <v>58</v>
      </c>
      <c r="R1056" s="64">
        <f>VLOOKUP(A1056,'Hospitalisation Details'!$L$2:$U$2342,10,)</f>
        <v>8</v>
      </c>
      <c r="S1056" s="64" t="str">
        <f>VLOOKUP(A1056,'Hospitalisation Details'!$L$2:$U$2342,8,)</f>
        <v>Aug</v>
      </c>
      <c r="T1056" s="126">
        <f>VLOOKUP(A1056,'Hospitalisation Details'!$L$2:$U$2342,9,)</f>
        <v>1964</v>
      </c>
    </row>
    <row r="1057" spans="1:20" ht="15.5" x14ac:dyDescent="0.35">
      <c r="A1057" s="124" t="s">
        <v>1315</v>
      </c>
      <c r="B1057" s="64" t="str">
        <f>VLOOKUP(A1057,'Medical Examinations'!$AS$1:$BC$2336,9,)</f>
        <v>Gillian</v>
      </c>
      <c r="C1057" s="64">
        <f>VLOOKUP(A1057,'Medical Examinations'!$AS$1:$BC$2336,2,)</f>
        <v>39.11</v>
      </c>
      <c r="D1057" s="64">
        <f>VLOOKUP(A1057,'Medical Examinations'!$AS$1:$BC$2336,3,)</f>
        <v>5.87</v>
      </c>
      <c r="E1057" s="64" t="str">
        <f>VLOOKUP(A1057,'Medical Examinations'!$AS$1:$BC$2336,6,)</f>
        <v>No</v>
      </c>
      <c r="F1057" s="64" t="str">
        <f>VLOOKUP(A1057,'Medical Examinations'!$AS$1:$BC$2336,4,)</f>
        <v>No</v>
      </c>
      <c r="G1057" s="64" t="str">
        <f>VLOOKUP(A1057,'Medical Examinations'!$AS$1:$BC$2336,5,)</f>
        <v>No</v>
      </c>
      <c r="H1057" s="64">
        <f>VLOOKUP(A1057,'Medical Examinations'!$AS$1:$BC$2336,8,)</f>
        <v>0</v>
      </c>
      <c r="I1057" s="64" t="str">
        <f>VLOOKUP(A1057,'Medical Examinations'!$AS$1:$BC$2336,7,)</f>
        <v>No</v>
      </c>
      <c r="J1057" s="64" t="str">
        <f>VLOOKUP(A1057,'Medical Examinations'!$AS$1:$BC$2336,11,)</f>
        <v>Obesity</v>
      </c>
      <c r="K1057" s="64" t="str">
        <f>VLOOKUP(A1057,'Medical Examinations'!$AS$1:$BC$2336,10,)</f>
        <v>Prediabetes</v>
      </c>
      <c r="L1057" s="64" t="str">
        <f>VLOOKUP(A1057,'Hospitalisation Details'!$L$2:$R$2342,2,)</f>
        <v>06-07-1990</v>
      </c>
      <c r="M1057" s="65">
        <f>VLOOKUP(A1057,'Hospitalisation Details'!$L$2:$R$2345,7,)</f>
        <v>10620</v>
      </c>
      <c r="N1057" s="64" t="str">
        <f>VLOOKUP(A1057,'Hospitalisation Details'!$L$2:$R$2342,4,)</f>
        <v>tier - 3</v>
      </c>
      <c r="O1057" s="64" t="str">
        <f>VLOOKUP(A1057,'Hospitalisation Details'!$L$2:$R$2342,5,)</f>
        <v>tier - 3</v>
      </c>
      <c r="P1057" s="64" t="str">
        <f>VLOOKUP(A1057,'Hospitalisation Details'!$L$2:$R$2342,6,)</f>
        <v>R1012</v>
      </c>
      <c r="Q1057" s="64">
        <f>VLOOKUP(A1057,'Hospitalisation Details'!$L$2:$R$2342,3,)</f>
        <v>32</v>
      </c>
      <c r="R1057" s="64">
        <f>VLOOKUP(A1057,'Hospitalisation Details'!$L$2:$U$2342,10,)</f>
        <v>6</v>
      </c>
      <c r="S1057" s="64" t="str">
        <f>VLOOKUP(A1057,'Hospitalisation Details'!$L$2:$U$2342,8,)</f>
        <v>Jul</v>
      </c>
      <c r="T1057" s="126">
        <f>VLOOKUP(A1057,'Hospitalisation Details'!$L$2:$U$2342,9,)</f>
        <v>1990</v>
      </c>
    </row>
    <row r="1058" spans="1:20" ht="15.5" x14ac:dyDescent="0.35">
      <c r="A1058" s="124" t="s">
        <v>1314</v>
      </c>
      <c r="B1058" s="64" t="str">
        <f>VLOOKUP(A1058,'Medical Examinations'!$AS$1:$BC$2336,9,)</f>
        <v>Brenn E.</v>
      </c>
      <c r="C1058" s="64">
        <f>VLOOKUP(A1058,'Medical Examinations'!$AS$1:$BC$2336,2,)</f>
        <v>43.78</v>
      </c>
      <c r="D1058" s="64">
        <f>VLOOKUP(A1058,'Medical Examinations'!$AS$1:$BC$2336,3,)</f>
        <v>5.71</v>
      </c>
      <c r="E1058" s="64" t="str">
        <f>VLOOKUP(A1058,'Medical Examinations'!$AS$1:$BC$2336,6,)</f>
        <v>No</v>
      </c>
      <c r="F1058" s="64" t="str">
        <f>VLOOKUP(A1058,'Medical Examinations'!$AS$1:$BC$2336,4,)</f>
        <v>No</v>
      </c>
      <c r="G1058" s="64" t="str">
        <f>VLOOKUP(A1058,'Medical Examinations'!$AS$1:$BC$2336,5,)</f>
        <v>No</v>
      </c>
      <c r="H1058" s="64">
        <f>VLOOKUP(A1058,'Medical Examinations'!$AS$1:$BC$2336,8,)</f>
        <v>1</v>
      </c>
      <c r="I1058" s="64" t="str">
        <f>VLOOKUP(A1058,'Medical Examinations'!$AS$1:$BC$2336,7,)</f>
        <v>No</v>
      </c>
      <c r="J1058" s="64" t="str">
        <f>VLOOKUP(A1058,'Medical Examinations'!$AS$1:$BC$2336,11,)</f>
        <v>Obesity</v>
      </c>
      <c r="K1058" s="64" t="str">
        <f>VLOOKUP(A1058,'Medical Examinations'!$AS$1:$BC$2336,10,)</f>
        <v>Prediabetes</v>
      </c>
      <c r="L1058" s="64" t="str">
        <f>VLOOKUP(A1058,'Hospitalisation Details'!$L$2:$R$2342,2,)</f>
        <v>23-07-1992</v>
      </c>
      <c r="M1058" s="65">
        <f>VLOOKUP(A1058,'Hospitalisation Details'!$L$2:$R$2345,7,)</f>
        <v>10617</v>
      </c>
      <c r="N1058" s="64" t="str">
        <f>VLOOKUP(A1058,'Hospitalisation Details'!$L$2:$R$2342,4,)</f>
        <v>tier - 3</v>
      </c>
      <c r="O1058" s="64" t="str">
        <f>VLOOKUP(A1058,'Hospitalisation Details'!$L$2:$R$2342,5,)</f>
        <v>tier - 3</v>
      </c>
      <c r="P1058" s="64" t="str">
        <f>VLOOKUP(A1058,'Hospitalisation Details'!$L$2:$R$2342,6,)</f>
        <v>R1026</v>
      </c>
      <c r="Q1058" s="64">
        <f>VLOOKUP(A1058,'Hospitalisation Details'!$L$2:$R$2342,3,)</f>
        <v>30</v>
      </c>
      <c r="R1058" s="64">
        <f>VLOOKUP(A1058,'Hospitalisation Details'!$L$2:$U$2342,10,)</f>
        <v>23</v>
      </c>
      <c r="S1058" s="64" t="str">
        <f>VLOOKUP(A1058,'Hospitalisation Details'!$L$2:$U$2342,8,)</f>
        <v>Jul</v>
      </c>
      <c r="T1058" s="126">
        <f>VLOOKUP(A1058,'Hospitalisation Details'!$L$2:$U$2342,9,)</f>
        <v>1992</v>
      </c>
    </row>
    <row r="1059" spans="1:20" ht="15.5" x14ac:dyDescent="0.35">
      <c r="A1059" s="124" t="s">
        <v>1313</v>
      </c>
      <c r="B1059" s="64" t="str">
        <f>VLOOKUP(A1059,'Medical Examinations'!$AS$1:$BC$2336,9,)</f>
        <v>Lisa M</v>
      </c>
      <c r="C1059" s="64">
        <f>VLOOKUP(A1059,'Medical Examinations'!$AS$1:$BC$2336,2,)</f>
        <v>24.35</v>
      </c>
      <c r="D1059" s="64">
        <f>VLOOKUP(A1059,'Medical Examinations'!$AS$1:$BC$2336,3,)</f>
        <v>9.08</v>
      </c>
      <c r="E1059" s="64" t="str">
        <f>VLOOKUP(A1059,'Medical Examinations'!$AS$1:$BC$2336,6,)</f>
        <v>No</v>
      </c>
      <c r="F1059" s="64" t="str">
        <f>VLOOKUP(A1059,'Medical Examinations'!$AS$1:$BC$2336,4,)</f>
        <v>No</v>
      </c>
      <c r="G1059" s="64" t="str">
        <f>VLOOKUP(A1059,'Medical Examinations'!$AS$1:$BC$2336,5,)</f>
        <v>No</v>
      </c>
      <c r="H1059" s="64">
        <f>VLOOKUP(A1059,'Medical Examinations'!$AS$1:$BC$2336,8,)</f>
        <v>0</v>
      </c>
      <c r="I1059" s="64" t="str">
        <f>VLOOKUP(A1059,'Medical Examinations'!$AS$1:$BC$2336,7,)</f>
        <v>No</v>
      </c>
      <c r="J1059" s="64" t="str">
        <f>VLOOKUP(A1059,'Medical Examinations'!$AS$1:$BC$2336,11,)</f>
        <v xml:space="preserve">Normal Weight 
</v>
      </c>
      <c r="K1059" s="64" t="str">
        <f>VLOOKUP(A1059,'Medical Examinations'!$AS$1:$BC$2336,10,)</f>
        <v>Diabetes</v>
      </c>
      <c r="L1059" s="64" t="str">
        <f>VLOOKUP(A1059,'Hospitalisation Details'!$L$2:$R$2342,2,)</f>
        <v>27-06-1965</v>
      </c>
      <c r="M1059" s="65">
        <f>VLOOKUP(A1059,'Hospitalisation Details'!$L$2:$R$2345,7,)</f>
        <v>10609</v>
      </c>
      <c r="N1059" s="64" t="str">
        <f>VLOOKUP(A1059,'Hospitalisation Details'!$L$2:$R$2342,4,)</f>
        <v>tier - 3</v>
      </c>
      <c r="O1059" s="64" t="str">
        <f>VLOOKUP(A1059,'Hospitalisation Details'!$L$2:$R$2342,5,)</f>
        <v>tier - 3</v>
      </c>
      <c r="P1059" s="64" t="str">
        <f>VLOOKUP(A1059,'Hospitalisation Details'!$L$2:$R$2342,6,)</f>
        <v>R1012</v>
      </c>
      <c r="Q1059" s="64">
        <f>VLOOKUP(A1059,'Hospitalisation Details'!$L$2:$R$2342,3,)</f>
        <v>57</v>
      </c>
      <c r="R1059" s="64">
        <f>VLOOKUP(A1059,'Hospitalisation Details'!$L$2:$U$2342,10,)</f>
        <v>27</v>
      </c>
      <c r="S1059" s="64" t="str">
        <f>VLOOKUP(A1059,'Hospitalisation Details'!$L$2:$U$2342,8,)</f>
        <v>Jun</v>
      </c>
      <c r="T1059" s="126">
        <f>VLOOKUP(A1059,'Hospitalisation Details'!$L$2:$U$2342,9,)</f>
        <v>1965</v>
      </c>
    </row>
    <row r="1060" spans="1:20" ht="15.5" x14ac:dyDescent="0.35">
      <c r="A1060" s="124" t="s">
        <v>1312</v>
      </c>
      <c r="B1060" s="64" t="str">
        <f>VLOOKUP(A1060,'Medical Examinations'!$AS$1:$BC$2336,9,)</f>
        <v>Matt</v>
      </c>
      <c r="C1060" s="64">
        <f>VLOOKUP(A1060,'Medical Examinations'!$AS$1:$BC$2336,2,)</f>
        <v>40.299999999999997</v>
      </c>
      <c r="D1060" s="64">
        <f>VLOOKUP(A1060,'Medical Examinations'!$AS$1:$BC$2336,3,)</f>
        <v>5.3</v>
      </c>
      <c r="E1060" s="64" t="str">
        <f>VLOOKUP(A1060,'Medical Examinations'!$AS$1:$BC$2336,6,)</f>
        <v>Yes</v>
      </c>
      <c r="F1060" s="64" t="str">
        <f>VLOOKUP(A1060,'Medical Examinations'!$AS$1:$BC$2336,4,)</f>
        <v>No</v>
      </c>
      <c r="G1060" s="64" t="str">
        <f>VLOOKUP(A1060,'Medical Examinations'!$AS$1:$BC$2336,5,)</f>
        <v>No</v>
      </c>
      <c r="H1060" s="64">
        <f>VLOOKUP(A1060,'Medical Examinations'!$AS$1:$BC$2336,8,)</f>
        <v>2</v>
      </c>
      <c r="I1060" s="64" t="str">
        <f>VLOOKUP(A1060,'Medical Examinations'!$AS$1:$BC$2336,7,)</f>
        <v>No</v>
      </c>
      <c r="J1060" s="64" t="str">
        <f>VLOOKUP(A1060,'Medical Examinations'!$AS$1:$BC$2336,11,)</f>
        <v>Obesity</v>
      </c>
      <c r="K1060" s="64" t="str">
        <f>VLOOKUP(A1060,'Medical Examinations'!$AS$1:$BC$2336,10,)</f>
        <v>Normal</v>
      </c>
      <c r="L1060" s="64" t="str">
        <f>VLOOKUP(A1060,'Hospitalisation Details'!$L$2:$R$2342,2,)</f>
        <v>02-07-1966</v>
      </c>
      <c r="M1060" s="65">
        <f>VLOOKUP(A1060,'Hospitalisation Details'!$L$2:$R$2345,7,)</f>
        <v>10602</v>
      </c>
      <c r="N1060" s="64" t="str">
        <f>VLOOKUP(A1060,'Hospitalisation Details'!$L$2:$R$2342,4,)</f>
        <v>tier - 3</v>
      </c>
      <c r="O1060" s="64" t="str">
        <f>VLOOKUP(A1060,'Hospitalisation Details'!$L$2:$R$2342,5,)</f>
        <v>tier - 3</v>
      </c>
      <c r="P1060" s="64" t="str">
        <f>VLOOKUP(A1060,'Hospitalisation Details'!$L$2:$R$2342,6,)</f>
        <v>R1011</v>
      </c>
      <c r="Q1060" s="64">
        <f>VLOOKUP(A1060,'Hospitalisation Details'!$L$2:$R$2342,3,)</f>
        <v>56</v>
      </c>
      <c r="R1060" s="64">
        <f>VLOOKUP(A1060,'Hospitalisation Details'!$L$2:$U$2342,10,)</f>
        <v>2</v>
      </c>
      <c r="S1060" s="64" t="str">
        <f>VLOOKUP(A1060,'Hospitalisation Details'!$L$2:$U$2342,8,)</f>
        <v>Jul</v>
      </c>
      <c r="T1060" s="126">
        <f>VLOOKUP(A1060,'Hospitalisation Details'!$L$2:$U$2342,9,)</f>
        <v>1966</v>
      </c>
    </row>
    <row r="1061" spans="1:20" ht="15.5" x14ac:dyDescent="0.35">
      <c r="A1061" s="124" t="s">
        <v>1311</v>
      </c>
      <c r="B1061" s="64" t="str">
        <f>VLOOKUP(A1061,'Medical Examinations'!$AS$1:$BC$2336,9,)</f>
        <v>Thomas A.</v>
      </c>
      <c r="C1061" s="64">
        <f>VLOOKUP(A1061,'Medical Examinations'!$AS$1:$BC$2336,2,)</f>
        <v>32.774999999999999</v>
      </c>
      <c r="D1061" s="64">
        <f>VLOOKUP(A1061,'Medical Examinations'!$AS$1:$BC$2336,3,)</f>
        <v>11.76</v>
      </c>
      <c r="E1061" s="64" t="str">
        <f>VLOOKUP(A1061,'Medical Examinations'!$AS$1:$BC$2336,6,)</f>
        <v>Yes</v>
      </c>
      <c r="F1061" s="64" t="str">
        <f>VLOOKUP(A1061,'Medical Examinations'!$AS$1:$BC$2336,4,)</f>
        <v>No</v>
      </c>
      <c r="G1061" s="64" t="str">
        <f>VLOOKUP(A1061,'Medical Examinations'!$AS$1:$BC$2336,5,)</f>
        <v>No</v>
      </c>
      <c r="H1061" s="64">
        <f>VLOOKUP(A1061,'Medical Examinations'!$AS$1:$BC$2336,8,)</f>
        <v>0</v>
      </c>
      <c r="I1061" s="64" t="str">
        <f>VLOOKUP(A1061,'Medical Examinations'!$AS$1:$BC$2336,7,)</f>
        <v>No</v>
      </c>
      <c r="J1061" s="64" t="str">
        <f>VLOOKUP(A1061,'Medical Examinations'!$AS$1:$BC$2336,11,)</f>
        <v>Obesity</v>
      </c>
      <c r="K1061" s="64" t="str">
        <f>VLOOKUP(A1061,'Medical Examinations'!$AS$1:$BC$2336,10,)</f>
        <v>Diabetes</v>
      </c>
      <c r="L1061" s="64" t="str">
        <f>VLOOKUP(A1061,'Hospitalisation Details'!$L$2:$R$2342,2,)</f>
        <v>23-06-1967</v>
      </c>
      <c r="M1061" s="65">
        <f>VLOOKUP(A1061,'Hospitalisation Details'!$L$2:$R$2345,7,)</f>
        <v>10602</v>
      </c>
      <c r="N1061" s="64" t="str">
        <f>VLOOKUP(A1061,'Hospitalisation Details'!$L$2:$R$2342,4,)</f>
        <v>tier - 3</v>
      </c>
      <c r="O1061" s="64" t="str">
        <f>VLOOKUP(A1061,'Hospitalisation Details'!$L$2:$R$2342,5,)</f>
        <v>tier - 2</v>
      </c>
      <c r="P1061" s="64" t="str">
        <f>VLOOKUP(A1061,'Hospitalisation Details'!$L$2:$R$2342,6,)</f>
        <v>R1012</v>
      </c>
      <c r="Q1061" s="64">
        <f>VLOOKUP(A1061,'Hospitalisation Details'!$L$2:$R$2342,3,)</f>
        <v>55</v>
      </c>
      <c r="R1061" s="64">
        <f>VLOOKUP(A1061,'Hospitalisation Details'!$L$2:$U$2342,10,)</f>
        <v>23</v>
      </c>
      <c r="S1061" s="64" t="str">
        <f>VLOOKUP(A1061,'Hospitalisation Details'!$L$2:$U$2342,8,)</f>
        <v>Jun</v>
      </c>
      <c r="T1061" s="126">
        <f>VLOOKUP(A1061,'Hospitalisation Details'!$L$2:$U$2342,9,)</f>
        <v>1967</v>
      </c>
    </row>
    <row r="1062" spans="1:20" ht="15.5" x14ac:dyDescent="0.35">
      <c r="A1062" s="124" t="s">
        <v>1310</v>
      </c>
      <c r="B1062" s="64" t="str">
        <f>VLOOKUP(A1062,'Medical Examinations'!$AS$1:$BC$2336,9,)</f>
        <v>Kevin J</v>
      </c>
      <c r="C1062" s="64">
        <f>VLOOKUP(A1062,'Medical Examinations'!$AS$1:$BC$2336,2,)</f>
        <v>39.6</v>
      </c>
      <c r="D1062" s="64">
        <f>VLOOKUP(A1062,'Medical Examinations'!$AS$1:$BC$2336,3,)</f>
        <v>5.1100000000000003</v>
      </c>
      <c r="E1062" s="64" t="str">
        <f>VLOOKUP(A1062,'Medical Examinations'!$AS$1:$BC$2336,6,)</f>
        <v>Yes</v>
      </c>
      <c r="F1062" s="64" t="str">
        <f>VLOOKUP(A1062,'Medical Examinations'!$AS$1:$BC$2336,4,)</f>
        <v>No</v>
      </c>
      <c r="G1062" s="64" t="str">
        <f>VLOOKUP(A1062,'Medical Examinations'!$AS$1:$BC$2336,5,)</f>
        <v>No</v>
      </c>
      <c r="H1062" s="64">
        <f>VLOOKUP(A1062,'Medical Examinations'!$AS$1:$BC$2336,8,)</f>
        <v>2</v>
      </c>
      <c r="I1062" s="64" t="str">
        <f>VLOOKUP(A1062,'Medical Examinations'!$AS$1:$BC$2336,7,)</f>
        <v>No</v>
      </c>
      <c r="J1062" s="64" t="str">
        <f>VLOOKUP(A1062,'Medical Examinations'!$AS$1:$BC$2336,11,)</f>
        <v>Obesity</v>
      </c>
      <c r="K1062" s="64" t="str">
        <f>VLOOKUP(A1062,'Medical Examinations'!$AS$1:$BC$2336,10,)</f>
        <v>Normal</v>
      </c>
      <c r="L1062" s="64" t="str">
        <f>VLOOKUP(A1062,'Hospitalisation Details'!$L$2:$R$2342,2,)</f>
        <v>20-07-1966</v>
      </c>
      <c r="M1062" s="65">
        <f>VLOOKUP(A1062,'Hospitalisation Details'!$L$2:$R$2345,7,)</f>
        <v>10601</v>
      </c>
      <c r="N1062" s="64" t="str">
        <f>VLOOKUP(A1062,'Hospitalisation Details'!$L$2:$R$2342,4,)</f>
        <v>tier - 3</v>
      </c>
      <c r="O1062" s="64" t="str">
        <f>VLOOKUP(A1062,'Hospitalisation Details'!$L$2:$R$2342,5,)</f>
        <v>tier - 2</v>
      </c>
      <c r="P1062" s="64" t="str">
        <f>VLOOKUP(A1062,'Hospitalisation Details'!$L$2:$R$2342,6,)</f>
        <v>R1011</v>
      </c>
      <c r="Q1062" s="64">
        <f>VLOOKUP(A1062,'Hospitalisation Details'!$L$2:$R$2342,3,)</f>
        <v>56</v>
      </c>
      <c r="R1062" s="64">
        <f>VLOOKUP(A1062,'Hospitalisation Details'!$L$2:$U$2342,10,)</f>
        <v>20</v>
      </c>
      <c r="S1062" s="64" t="str">
        <f>VLOOKUP(A1062,'Hospitalisation Details'!$L$2:$U$2342,8,)</f>
        <v>Jul</v>
      </c>
      <c r="T1062" s="126">
        <f>VLOOKUP(A1062,'Hospitalisation Details'!$L$2:$U$2342,9,)</f>
        <v>1966</v>
      </c>
    </row>
    <row r="1063" spans="1:20" ht="15.5" x14ac:dyDescent="0.35">
      <c r="A1063" s="124" t="s">
        <v>1309</v>
      </c>
      <c r="B1063" s="64" t="str">
        <f>VLOOKUP(A1063,'Medical Examinations'!$AS$1:$BC$2336,9,)</f>
        <v>William H. III</v>
      </c>
      <c r="C1063" s="64">
        <f>VLOOKUP(A1063,'Medical Examinations'!$AS$1:$BC$2336,2,)</f>
        <v>30.97</v>
      </c>
      <c r="D1063" s="64">
        <f>VLOOKUP(A1063,'Medical Examinations'!$AS$1:$BC$2336,3,)</f>
        <v>5.54</v>
      </c>
      <c r="E1063" s="64" t="str">
        <f>VLOOKUP(A1063,'Medical Examinations'!$AS$1:$BC$2336,6,)</f>
        <v>No</v>
      </c>
      <c r="F1063" s="64" t="str">
        <f>VLOOKUP(A1063,'Medical Examinations'!$AS$1:$BC$2336,4,)</f>
        <v>No</v>
      </c>
      <c r="G1063" s="64" t="str">
        <f>VLOOKUP(A1063,'Medical Examinations'!$AS$1:$BC$2336,5,)</f>
        <v>No</v>
      </c>
      <c r="H1063" s="64">
        <f>VLOOKUP(A1063,'Medical Examinations'!$AS$1:$BC$2336,8,)</f>
        <v>2</v>
      </c>
      <c r="I1063" s="64" t="str">
        <f>VLOOKUP(A1063,'Medical Examinations'!$AS$1:$BC$2336,7,)</f>
        <v>No</v>
      </c>
      <c r="J1063" s="64" t="str">
        <f>VLOOKUP(A1063,'Medical Examinations'!$AS$1:$BC$2336,11,)</f>
        <v>Obesity</v>
      </c>
      <c r="K1063" s="64" t="str">
        <f>VLOOKUP(A1063,'Medical Examinations'!$AS$1:$BC$2336,10,)</f>
        <v>Normal</v>
      </c>
      <c r="L1063" s="64" t="str">
        <f>VLOOKUP(A1063,'Hospitalisation Details'!$L$2:$R$2342,2,)</f>
        <v>14-12-1972</v>
      </c>
      <c r="M1063" s="65">
        <f>VLOOKUP(A1063,'Hospitalisation Details'!$L$2:$R$2345,7,)</f>
        <v>10601</v>
      </c>
      <c r="N1063" s="64" t="str">
        <f>VLOOKUP(A1063,'Hospitalisation Details'!$L$2:$R$2342,4,)</f>
        <v>tier - 3</v>
      </c>
      <c r="O1063" s="64" t="str">
        <f>VLOOKUP(A1063,'Hospitalisation Details'!$L$2:$R$2342,5,)</f>
        <v>tier - 1</v>
      </c>
      <c r="P1063" s="64" t="str">
        <f>VLOOKUP(A1063,'Hospitalisation Details'!$L$2:$R$2342,6,)</f>
        <v>R1012</v>
      </c>
      <c r="Q1063" s="64">
        <f>VLOOKUP(A1063,'Hospitalisation Details'!$L$2:$R$2342,3,)</f>
        <v>50</v>
      </c>
      <c r="R1063" s="64">
        <f>VLOOKUP(A1063,'Hospitalisation Details'!$L$2:$U$2342,10,)</f>
        <v>14</v>
      </c>
      <c r="S1063" s="64" t="str">
        <f>VLOOKUP(A1063,'Hospitalisation Details'!$L$2:$U$2342,8,)</f>
        <v>Dec</v>
      </c>
      <c r="T1063" s="126">
        <f>VLOOKUP(A1063,'Hospitalisation Details'!$L$2:$U$2342,9,)</f>
        <v>1972</v>
      </c>
    </row>
    <row r="1064" spans="1:20" ht="15.5" x14ac:dyDescent="0.35">
      <c r="A1064" s="124" t="s">
        <v>1308</v>
      </c>
      <c r="B1064" s="64" t="str">
        <f>VLOOKUP(A1064,'Medical Examinations'!$AS$1:$BC$2336,9,)</f>
        <v>Gal</v>
      </c>
      <c r="C1064" s="64">
        <f>VLOOKUP(A1064,'Medical Examinations'!$AS$1:$BC$2336,2,)</f>
        <v>27.645</v>
      </c>
      <c r="D1064" s="64">
        <f>VLOOKUP(A1064,'Medical Examinations'!$AS$1:$BC$2336,3,)</f>
        <v>8.8699999999999992</v>
      </c>
      <c r="E1064" s="64" t="str">
        <f>VLOOKUP(A1064,'Medical Examinations'!$AS$1:$BC$2336,6,)</f>
        <v>Yes</v>
      </c>
      <c r="F1064" s="64" t="str">
        <f>VLOOKUP(A1064,'Medical Examinations'!$AS$1:$BC$2336,4,)</f>
        <v>No</v>
      </c>
      <c r="G1064" s="64" t="str">
        <f>VLOOKUP(A1064,'Medical Examinations'!$AS$1:$BC$2336,5,)</f>
        <v>No</v>
      </c>
      <c r="H1064" s="64">
        <f>VLOOKUP(A1064,'Medical Examinations'!$AS$1:$BC$2336,8,)</f>
        <v>0</v>
      </c>
      <c r="I1064" s="64" t="str">
        <f>VLOOKUP(A1064,'Medical Examinations'!$AS$1:$BC$2336,7,)</f>
        <v>No</v>
      </c>
      <c r="J1064" s="64" t="str">
        <f>VLOOKUP(A1064,'Medical Examinations'!$AS$1:$BC$2336,11,)</f>
        <v>Over weight</v>
      </c>
      <c r="K1064" s="64" t="str">
        <f>VLOOKUP(A1064,'Medical Examinations'!$AS$1:$BC$2336,10,)</f>
        <v>Diabetes</v>
      </c>
      <c r="L1064" s="64" t="str">
        <f>VLOOKUP(A1064,'Hospitalisation Details'!$L$2:$R$2342,2,)</f>
        <v>29-11-1967</v>
      </c>
      <c r="M1064" s="65">
        <f>VLOOKUP(A1064,'Hospitalisation Details'!$L$2:$R$2345,7,)</f>
        <v>10595</v>
      </c>
      <c r="N1064" s="64" t="str">
        <f>VLOOKUP(A1064,'Hospitalisation Details'!$L$2:$R$2342,4,)</f>
        <v>tier - 3</v>
      </c>
      <c r="O1064" s="64" t="str">
        <f>VLOOKUP(A1064,'Hospitalisation Details'!$L$2:$R$2342,5,)</f>
        <v>tier - 1</v>
      </c>
      <c r="P1064" s="64" t="str">
        <f>VLOOKUP(A1064,'Hospitalisation Details'!$L$2:$R$2342,6,)</f>
        <v>R1012</v>
      </c>
      <c r="Q1064" s="64">
        <f>VLOOKUP(A1064,'Hospitalisation Details'!$L$2:$R$2342,3,)</f>
        <v>55</v>
      </c>
      <c r="R1064" s="64">
        <f>VLOOKUP(A1064,'Hospitalisation Details'!$L$2:$U$2342,10,)</f>
        <v>29</v>
      </c>
      <c r="S1064" s="64" t="str">
        <f>VLOOKUP(A1064,'Hospitalisation Details'!$L$2:$U$2342,8,)</f>
        <v>Nov</v>
      </c>
      <c r="T1064" s="126">
        <f>VLOOKUP(A1064,'Hospitalisation Details'!$L$2:$U$2342,9,)</f>
        <v>1967</v>
      </c>
    </row>
    <row r="1065" spans="1:20" ht="15.5" x14ac:dyDescent="0.35">
      <c r="A1065" s="124" t="s">
        <v>1307</v>
      </c>
      <c r="B1065" s="64" t="str">
        <f>VLOOKUP(A1065,'Medical Examinations'!$AS$1:$BC$2336,9,)</f>
        <v>Anton</v>
      </c>
      <c r="C1065" s="64">
        <f>VLOOKUP(A1065,'Medical Examinations'!$AS$1:$BC$2336,2,)</f>
        <v>34.43</v>
      </c>
      <c r="D1065" s="64">
        <f>VLOOKUP(A1065,'Medical Examinations'!$AS$1:$BC$2336,3,)</f>
        <v>5.96</v>
      </c>
      <c r="E1065" s="64" t="str">
        <f>VLOOKUP(A1065,'Medical Examinations'!$AS$1:$BC$2336,6,)</f>
        <v>Yes</v>
      </c>
      <c r="F1065" s="64" t="str">
        <f>VLOOKUP(A1065,'Medical Examinations'!$AS$1:$BC$2336,4,)</f>
        <v>No</v>
      </c>
      <c r="G1065" s="64" t="str">
        <f>VLOOKUP(A1065,'Medical Examinations'!$AS$1:$BC$2336,5,)</f>
        <v>No</v>
      </c>
      <c r="H1065" s="64">
        <f>VLOOKUP(A1065,'Medical Examinations'!$AS$1:$BC$2336,8,)</f>
        <v>2</v>
      </c>
      <c r="I1065" s="64" t="str">
        <f>VLOOKUP(A1065,'Medical Examinations'!$AS$1:$BC$2336,7,)</f>
        <v>No</v>
      </c>
      <c r="J1065" s="64" t="str">
        <f>VLOOKUP(A1065,'Medical Examinations'!$AS$1:$BC$2336,11,)</f>
        <v>Obesity</v>
      </c>
      <c r="K1065" s="64" t="str">
        <f>VLOOKUP(A1065,'Medical Examinations'!$AS$1:$BC$2336,10,)</f>
        <v>Prediabetes</v>
      </c>
      <c r="L1065" s="64" t="str">
        <f>VLOOKUP(A1065,'Hospitalisation Details'!$L$2:$R$2342,2,)</f>
        <v>03-11-1966</v>
      </c>
      <c r="M1065" s="65">
        <f>VLOOKUP(A1065,'Hospitalisation Details'!$L$2:$R$2345,7,)</f>
        <v>10594</v>
      </c>
      <c r="N1065" s="64" t="str">
        <f>VLOOKUP(A1065,'Hospitalisation Details'!$L$2:$R$2342,4,)</f>
        <v>tier - 3</v>
      </c>
      <c r="O1065" s="64" t="str">
        <f>VLOOKUP(A1065,'Hospitalisation Details'!$L$2:$R$2342,5,)</f>
        <v>tier - 3</v>
      </c>
      <c r="P1065" s="64" t="str">
        <f>VLOOKUP(A1065,'Hospitalisation Details'!$L$2:$R$2342,6,)</f>
        <v>R1013</v>
      </c>
      <c r="Q1065" s="64">
        <f>VLOOKUP(A1065,'Hospitalisation Details'!$L$2:$R$2342,3,)</f>
        <v>56</v>
      </c>
      <c r="R1065" s="64">
        <f>VLOOKUP(A1065,'Hospitalisation Details'!$L$2:$U$2342,10,)</f>
        <v>3</v>
      </c>
      <c r="S1065" s="64" t="str">
        <f>VLOOKUP(A1065,'Hospitalisation Details'!$L$2:$U$2342,8,)</f>
        <v>Nov</v>
      </c>
      <c r="T1065" s="126">
        <f>VLOOKUP(A1065,'Hospitalisation Details'!$L$2:$U$2342,9,)</f>
        <v>1966</v>
      </c>
    </row>
    <row r="1066" spans="1:20" ht="15.5" x14ac:dyDescent="0.35">
      <c r="A1066" s="124" t="s">
        <v>1306</v>
      </c>
      <c r="B1066" s="64" t="str">
        <f>VLOOKUP(A1066,'Medical Examinations'!$AS$1:$BC$2336,9,)</f>
        <v>Yazmin</v>
      </c>
      <c r="C1066" s="64">
        <f>VLOOKUP(A1066,'Medical Examinations'!$AS$1:$BC$2336,2,)</f>
        <v>39.6</v>
      </c>
      <c r="D1066" s="64">
        <f>VLOOKUP(A1066,'Medical Examinations'!$AS$1:$BC$2336,3,)</f>
        <v>4.4400000000000004</v>
      </c>
      <c r="E1066" s="64" t="str">
        <f>VLOOKUP(A1066,'Medical Examinations'!$AS$1:$BC$2336,6,)</f>
        <v>Yes</v>
      </c>
      <c r="F1066" s="64" t="str">
        <f>VLOOKUP(A1066,'Medical Examinations'!$AS$1:$BC$2336,4,)</f>
        <v>No</v>
      </c>
      <c r="G1066" s="64" t="str">
        <f>VLOOKUP(A1066,'Medical Examinations'!$AS$1:$BC$2336,5,)</f>
        <v>Yes</v>
      </c>
      <c r="H1066" s="64">
        <f>VLOOKUP(A1066,'Medical Examinations'!$AS$1:$BC$2336,8,)</f>
        <v>1</v>
      </c>
      <c r="I1066" s="64" t="str">
        <f>VLOOKUP(A1066,'Medical Examinations'!$AS$1:$BC$2336,7,)</f>
        <v>No</v>
      </c>
      <c r="J1066" s="64" t="str">
        <f>VLOOKUP(A1066,'Medical Examinations'!$AS$1:$BC$2336,11,)</f>
        <v>Obesity</v>
      </c>
      <c r="K1066" s="64" t="str">
        <f>VLOOKUP(A1066,'Medical Examinations'!$AS$1:$BC$2336,10,)</f>
        <v>Normal</v>
      </c>
      <c r="L1066" s="64" t="str">
        <f>VLOOKUP(A1066,'Hospitalisation Details'!$L$2:$R$2342,2,)</f>
        <v>25-12-1969</v>
      </c>
      <c r="M1066" s="65">
        <f>VLOOKUP(A1066,'Hospitalisation Details'!$L$2:$R$2345,7,)</f>
        <v>10580</v>
      </c>
      <c r="N1066" s="64" t="str">
        <f>VLOOKUP(A1066,'Hospitalisation Details'!$L$2:$R$2342,4,)</f>
        <v>tier - 3</v>
      </c>
      <c r="O1066" s="64" t="str">
        <f>VLOOKUP(A1066,'Hospitalisation Details'!$L$2:$R$2342,5,)</f>
        <v>tier - 3</v>
      </c>
      <c r="P1066" s="64" t="str">
        <f>VLOOKUP(A1066,'Hospitalisation Details'!$L$2:$R$2342,6,)</f>
        <v>R1013</v>
      </c>
      <c r="Q1066" s="64">
        <f>VLOOKUP(A1066,'Hospitalisation Details'!$L$2:$R$2342,3,)</f>
        <v>53</v>
      </c>
      <c r="R1066" s="64">
        <f>VLOOKUP(A1066,'Hospitalisation Details'!$L$2:$U$2342,10,)</f>
        <v>25</v>
      </c>
      <c r="S1066" s="64" t="str">
        <f>VLOOKUP(A1066,'Hospitalisation Details'!$L$2:$U$2342,8,)</f>
        <v>Dec</v>
      </c>
      <c r="T1066" s="126">
        <f>VLOOKUP(A1066,'Hospitalisation Details'!$L$2:$U$2342,9,)</f>
        <v>1969</v>
      </c>
    </row>
    <row r="1067" spans="1:20" ht="15.5" x14ac:dyDescent="0.35">
      <c r="A1067" s="124" t="s">
        <v>1305</v>
      </c>
      <c r="B1067" s="64" t="str">
        <f>VLOOKUP(A1067,'Medical Examinations'!$AS$1:$BC$2336,9,)</f>
        <v>Florian</v>
      </c>
      <c r="C1067" s="64">
        <f>VLOOKUP(A1067,'Medical Examinations'!$AS$1:$BC$2336,2,)</f>
        <v>22.1</v>
      </c>
      <c r="D1067" s="64">
        <f>VLOOKUP(A1067,'Medical Examinations'!$AS$1:$BC$2336,3,)</f>
        <v>4.6500000000000004</v>
      </c>
      <c r="E1067" s="64" t="str">
        <f>VLOOKUP(A1067,'Medical Examinations'!$AS$1:$BC$2336,6,)</f>
        <v>Yes</v>
      </c>
      <c r="F1067" s="64" t="str">
        <f>VLOOKUP(A1067,'Medical Examinations'!$AS$1:$BC$2336,4,)</f>
        <v>No</v>
      </c>
      <c r="G1067" s="64" t="str">
        <f>VLOOKUP(A1067,'Medical Examinations'!$AS$1:$BC$2336,5,)</f>
        <v>No</v>
      </c>
      <c r="H1067" s="64">
        <f>VLOOKUP(A1067,'Medical Examinations'!$AS$1:$BC$2336,8,)</f>
        <v>2</v>
      </c>
      <c r="I1067" s="64" t="str">
        <f>VLOOKUP(A1067,'Medical Examinations'!$AS$1:$BC$2336,7,)</f>
        <v>No</v>
      </c>
      <c r="J1067" s="64" t="str">
        <f>VLOOKUP(A1067,'Medical Examinations'!$AS$1:$BC$2336,11,)</f>
        <v xml:space="preserve">Normal Weight 
</v>
      </c>
      <c r="K1067" s="64" t="str">
        <f>VLOOKUP(A1067,'Medical Examinations'!$AS$1:$BC$2336,10,)</f>
        <v>Normal</v>
      </c>
      <c r="L1067" s="64" t="str">
        <f>VLOOKUP(A1067,'Hospitalisation Details'!$L$2:$R$2342,2,)</f>
        <v>11-12-1966</v>
      </c>
      <c r="M1067" s="65">
        <f>VLOOKUP(A1067,'Hospitalisation Details'!$L$2:$R$2345,7,)</f>
        <v>10577</v>
      </c>
      <c r="N1067" s="64" t="str">
        <f>VLOOKUP(A1067,'Hospitalisation Details'!$L$2:$R$2342,4,)</f>
        <v>tier - 3</v>
      </c>
      <c r="O1067" s="64" t="str">
        <f>VLOOKUP(A1067,'Hospitalisation Details'!$L$2:$R$2342,5,)</f>
        <v>tier - 3</v>
      </c>
      <c r="P1067" s="64" t="str">
        <f>VLOOKUP(A1067,'Hospitalisation Details'!$L$2:$R$2342,6,)</f>
        <v>R1011</v>
      </c>
      <c r="Q1067" s="64">
        <f>VLOOKUP(A1067,'Hospitalisation Details'!$L$2:$R$2342,3,)</f>
        <v>56</v>
      </c>
      <c r="R1067" s="64">
        <f>VLOOKUP(A1067,'Hospitalisation Details'!$L$2:$U$2342,10,)</f>
        <v>11</v>
      </c>
      <c r="S1067" s="64" t="str">
        <f>VLOOKUP(A1067,'Hospitalisation Details'!$L$2:$U$2342,8,)</f>
        <v>Dec</v>
      </c>
      <c r="T1067" s="126">
        <f>VLOOKUP(A1067,'Hospitalisation Details'!$L$2:$U$2342,9,)</f>
        <v>1966</v>
      </c>
    </row>
    <row r="1068" spans="1:20" ht="15.5" x14ac:dyDescent="0.35">
      <c r="A1068" s="124" t="s">
        <v>1304</v>
      </c>
      <c r="B1068" s="64" t="str">
        <f>VLOOKUP(A1068,'Medical Examinations'!$AS$1:$BC$2336,9,)</f>
        <v>Karen L</v>
      </c>
      <c r="C1068" s="64">
        <f>VLOOKUP(A1068,'Medical Examinations'!$AS$1:$BC$2336,2,)</f>
        <v>33.25</v>
      </c>
      <c r="D1068" s="64">
        <f>VLOOKUP(A1068,'Medical Examinations'!$AS$1:$BC$2336,3,)</f>
        <v>5.64</v>
      </c>
      <c r="E1068" s="64" t="str">
        <f>VLOOKUP(A1068,'Medical Examinations'!$AS$1:$BC$2336,6,)</f>
        <v>Yes</v>
      </c>
      <c r="F1068" s="64" t="str">
        <f>VLOOKUP(A1068,'Medical Examinations'!$AS$1:$BC$2336,4,)</f>
        <v>No</v>
      </c>
      <c r="G1068" s="64" t="str">
        <f>VLOOKUP(A1068,'Medical Examinations'!$AS$1:$BC$2336,5,)</f>
        <v>Yes</v>
      </c>
      <c r="H1068" s="64">
        <f>VLOOKUP(A1068,'Medical Examinations'!$AS$1:$BC$2336,8,)</f>
        <v>1</v>
      </c>
      <c r="I1068" s="64" t="str">
        <f>VLOOKUP(A1068,'Medical Examinations'!$AS$1:$BC$2336,7,)</f>
        <v>No</v>
      </c>
      <c r="J1068" s="64" t="str">
        <f>VLOOKUP(A1068,'Medical Examinations'!$AS$1:$BC$2336,11,)</f>
        <v>Obesity</v>
      </c>
      <c r="K1068" s="64" t="str">
        <f>VLOOKUP(A1068,'Medical Examinations'!$AS$1:$BC$2336,10,)</f>
        <v>Normal</v>
      </c>
      <c r="L1068" s="64" t="str">
        <f>VLOOKUP(A1068,'Hospitalisation Details'!$L$2:$R$2342,2,)</f>
        <v>17-07-1969</v>
      </c>
      <c r="M1068" s="65">
        <f>VLOOKUP(A1068,'Hospitalisation Details'!$L$2:$R$2345,7,)</f>
        <v>10565</v>
      </c>
      <c r="N1068" s="64" t="str">
        <f>VLOOKUP(A1068,'Hospitalisation Details'!$L$2:$R$2342,4,)</f>
        <v>tier - 3</v>
      </c>
      <c r="O1068" s="64" t="str">
        <f>VLOOKUP(A1068,'Hospitalisation Details'!$L$2:$R$2342,5,)</f>
        <v>tier - 1</v>
      </c>
      <c r="P1068" s="64" t="str">
        <f>VLOOKUP(A1068,'Hospitalisation Details'!$L$2:$R$2342,6,)</f>
        <v>R1024</v>
      </c>
      <c r="Q1068" s="64">
        <f>VLOOKUP(A1068,'Hospitalisation Details'!$L$2:$R$2342,3,)</f>
        <v>53</v>
      </c>
      <c r="R1068" s="64">
        <f>VLOOKUP(A1068,'Hospitalisation Details'!$L$2:$U$2342,10,)</f>
        <v>17</v>
      </c>
      <c r="S1068" s="64" t="str">
        <f>VLOOKUP(A1068,'Hospitalisation Details'!$L$2:$U$2342,8,)</f>
        <v>Jul</v>
      </c>
      <c r="T1068" s="126">
        <f>VLOOKUP(A1068,'Hospitalisation Details'!$L$2:$U$2342,9,)</f>
        <v>1969</v>
      </c>
    </row>
    <row r="1069" spans="1:20" ht="15.5" x14ac:dyDescent="0.35">
      <c r="A1069" s="124" t="s">
        <v>1303</v>
      </c>
      <c r="B1069" s="64" t="str">
        <f>VLOOKUP(A1069,'Medical Examinations'!$AS$1:$BC$2336,9,)</f>
        <v>Scott</v>
      </c>
      <c r="C1069" s="64">
        <f>VLOOKUP(A1069,'Medical Examinations'!$AS$1:$BC$2336,2,)</f>
        <v>33.33</v>
      </c>
      <c r="D1069" s="64">
        <f>VLOOKUP(A1069,'Medical Examinations'!$AS$1:$BC$2336,3,)</f>
        <v>10.19</v>
      </c>
      <c r="E1069" s="64" t="str">
        <f>VLOOKUP(A1069,'Medical Examinations'!$AS$1:$BC$2336,6,)</f>
        <v>No</v>
      </c>
      <c r="F1069" s="64" t="str">
        <f>VLOOKUP(A1069,'Medical Examinations'!$AS$1:$BC$2336,4,)</f>
        <v>No</v>
      </c>
      <c r="G1069" s="64" t="str">
        <f>VLOOKUP(A1069,'Medical Examinations'!$AS$1:$BC$2336,5,)</f>
        <v>No</v>
      </c>
      <c r="H1069" s="64">
        <f>VLOOKUP(A1069,'Medical Examinations'!$AS$1:$BC$2336,8,)</f>
        <v>0</v>
      </c>
      <c r="I1069" s="64" t="str">
        <f>VLOOKUP(A1069,'Medical Examinations'!$AS$1:$BC$2336,7,)</f>
        <v>No</v>
      </c>
      <c r="J1069" s="64" t="str">
        <f>VLOOKUP(A1069,'Medical Examinations'!$AS$1:$BC$2336,11,)</f>
        <v>Obesity</v>
      </c>
      <c r="K1069" s="64" t="str">
        <f>VLOOKUP(A1069,'Medical Examinations'!$AS$1:$BC$2336,10,)</f>
        <v>Diabetes</v>
      </c>
      <c r="L1069" s="64" t="str">
        <f>VLOOKUP(A1069,'Hospitalisation Details'!$L$2:$R$2342,2,)</f>
        <v>29-06-1971</v>
      </c>
      <c r="M1069" s="65">
        <f>VLOOKUP(A1069,'Hospitalisation Details'!$L$2:$R$2345,7,)</f>
        <v>10560</v>
      </c>
      <c r="N1069" s="64" t="str">
        <f>VLOOKUP(A1069,'Hospitalisation Details'!$L$2:$R$2342,4,)</f>
        <v>tier - 3</v>
      </c>
      <c r="O1069" s="64" t="str">
        <f>VLOOKUP(A1069,'Hospitalisation Details'!$L$2:$R$2342,5,)</f>
        <v>tier - 2</v>
      </c>
      <c r="P1069" s="64" t="str">
        <f>VLOOKUP(A1069,'Hospitalisation Details'!$L$2:$R$2342,6,)</f>
        <v>R1013</v>
      </c>
      <c r="Q1069" s="64">
        <f>VLOOKUP(A1069,'Hospitalisation Details'!$L$2:$R$2342,3,)</f>
        <v>51</v>
      </c>
      <c r="R1069" s="64">
        <f>VLOOKUP(A1069,'Hospitalisation Details'!$L$2:$U$2342,10,)</f>
        <v>29</v>
      </c>
      <c r="S1069" s="64" t="str">
        <f>VLOOKUP(A1069,'Hospitalisation Details'!$L$2:$U$2342,8,)</f>
        <v>Jun</v>
      </c>
      <c r="T1069" s="126">
        <f>VLOOKUP(A1069,'Hospitalisation Details'!$L$2:$U$2342,9,)</f>
        <v>1971</v>
      </c>
    </row>
    <row r="1070" spans="1:20" ht="15.5" x14ac:dyDescent="0.35">
      <c r="A1070" s="124" t="s">
        <v>1302</v>
      </c>
      <c r="B1070" s="64" t="str">
        <f>VLOOKUP(A1070,'Medical Examinations'!$AS$1:$BC$2336,9,)</f>
        <v>Claire</v>
      </c>
      <c r="C1070" s="64">
        <f>VLOOKUP(A1070,'Medical Examinations'!$AS$1:$BC$2336,2,)</f>
        <v>30.5</v>
      </c>
      <c r="D1070" s="64">
        <f>VLOOKUP(A1070,'Medical Examinations'!$AS$1:$BC$2336,3,)</f>
        <v>10.79</v>
      </c>
      <c r="E1070" s="64" t="str">
        <f>VLOOKUP(A1070,'Medical Examinations'!$AS$1:$BC$2336,6,)</f>
        <v>No</v>
      </c>
      <c r="F1070" s="64" t="str">
        <f>VLOOKUP(A1070,'Medical Examinations'!$AS$1:$BC$2336,4,)</f>
        <v>No</v>
      </c>
      <c r="G1070" s="64" t="str">
        <f>VLOOKUP(A1070,'Medical Examinations'!$AS$1:$BC$2336,5,)</f>
        <v>No</v>
      </c>
      <c r="H1070" s="64">
        <f>VLOOKUP(A1070,'Medical Examinations'!$AS$1:$BC$2336,8,)</f>
        <v>0</v>
      </c>
      <c r="I1070" s="64" t="str">
        <f>VLOOKUP(A1070,'Medical Examinations'!$AS$1:$BC$2336,7,)</f>
        <v>No</v>
      </c>
      <c r="J1070" s="64" t="str">
        <f>VLOOKUP(A1070,'Medical Examinations'!$AS$1:$BC$2336,11,)</f>
        <v>Obesity</v>
      </c>
      <c r="K1070" s="64" t="str">
        <f>VLOOKUP(A1070,'Medical Examinations'!$AS$1:$BC$2336,10,)</f>
        <v>Diabetes</v>
      </c>
      <c r="L1070" s="64" t="str">
        <f>VLOOKUP(A1070,'Hospitalisation Details'!$L$2:$R$2342,2,)</f>
        <v>26-09-1971</v>
      </c>
      <c r="M1070" s="65">
        <f>VLOOKUP(A1070,'Hospitalisation Details'!$L$2:$R$2345,7,)</f>
        <v>10546</v>
      </c>
      <c r="N1070" s="64" t="str">
        <f>VLOOKUP(A1070,'Hospitalisation Details'!$L$2:$R$2342,4,)</f>
        <v>tier - 3</v>
      </c>
      <c r="O1070" s="64" t="str">
        <f>VLOOKUP(A1070,'Hospitalisation Details'!$L$2:$R$2342,5,)</f>
        <v>tier - 3</v>
      </c>
      <c r="P1070" s="64" t="str">
        <f>VLOOKUP(A1070,'Hospitalisation Details'!$L$2:$R$2342,6,)</f>
        <v>R1011</v>
      </c>
      <c r="Q1070" s="64">
        <f>VLOOKUP(A1070,'Hospitalisation Details'!$L$2:$R$2342,3,)</f>
        <v>51</v>
      </c>
      <c r="R1070" s="64">
        <f>VLOOKUP(A1070,'Hospitalisation Details'!$L$2:$U$2342,10,)</f>
        <v>26</v>
      </c>
      <c r="S1070" s="64" t="str">
        <f>VLOOKUP(A1070,'Hospitalisation Details'!$L$2:$U$2342,8,)</f>
        <v>Sep</v>
      </c>
      <c r="T1070" s="126">
        <f>VLOOKUP(A1070,'Hospitalisation Details'!$L$2:$U$2342,9,)</f>
        <v>1971</v>
      </c>
    </row>
    <row r="1071" spans="1:20" ht="15.5" x14ac:dyDescent="0.35">
      <c r="A1071" s="124" t="s">
        <v>1301</v>
      </c>
      <c r="B1071" s="64" t="str">
        <f>VLOOKUP(A1071,'Medical Examinations'!$AS$1:$BC$2336,9,)</f>
        <v>Lynn M.</v>
      </c>
      <c r="C1071" s="64">
        <f>VLOOKUP(A1071,'Medical Examinations'!$AS$1:$BC$2336,2,)</f>
        <v>30.3</v>
      </c>
      <c r="D1071" s="64">
        <f>VLOOKUP(A1071,'Medical Examinations'!$AS$1:$BC$2336,3,)</f>
        <v>4.24</v>
      </c>
      <c r="E1071" s="64" t="str">
        <f>VLOOKUP(A1071,'Medical Examinations'!$AS$1:$BC$2336,6,)</f>
        <v>No</v>
      </c>
      <c r="F1071" s="64" t="str">
        <f>VLOOKUP(A1071,'Medical Examinations'!$AS$1:$BC$2336,4,)</f>
        <v>No</v>
      </c>
      <c r="G1071" s="64" t="str">
        <f>VLOOKUP(A1071,'Medical Examinations'!$AS$1:$BC$2336,5,)</f>
        <v>No</v>
      </c>
      <c r="H1071" s="64">
        <f>VLOOKUP(A1071,'Medical Examinations'!$AS$1:$BC$2336,8,)</f>
        <v>0</v>
      </c>
      <c r="I1071" s="64" t="str">
        <f>VLOOKUP(A1071,'Medical Examinations'!$AS$1:$BC$2336,7,)</f>
        <v>No</v>
      </c>
      <c r="J1071" s="64" t="str">
        <f>VLOOKUP(A1071,'Medical Examinations'!$AS$1:$BC$2336,11,)</f>
        <v>Obesity</v>
      </c>
      <c r="K1071" s="64" t="str">
        <f>VLOOKUP(A1071,'Medical Examinations'!$AS$1:$BC$2336,10,)</f>
        <v>Normal</v>
      </c>
      <c r="L1071" s="64" t="str">
        <f>VLOOKUP(A1071,'Hospitalisation Details'!$L$2:$R$2342,2,)</f>
        <v>25-10-1977</v>
      </c>
      <c r="M1071" s="65">
        <f>VLOOKUP(A1071,'Hospitalisation Details'!$L$2:$R$2345,7,)</f>
        <v>10496</v>
      </c>
      <c r="N1071" s="64" t="str">
        <f>VLOOKUP(A1071,'Hospitalisation Details'!$L$2:$R$2342,4,)</f>
        <v>tier - 3</v>
      </c>
      <c r="O1071" s="64" t="str">
        <f>VLOOKUP(A1071,'Hospitalisation Details'!$L$2:$R$2342,5,)</f>
        <v>tier - 1</v>
      </c>
      <c r="P1071" s="64" t="str">
        <f>VLOOKUP(A1071,'Hospitalisation Details'!$L$2:$R$2342,6,)</f>
        <v>R1012</v>
      </c>
      <c r="Q1071" s="64">
        <f>VLOOKUP(A1071,'Hospitalisation Details'!$L$2:$R$2342,3,)</f>
        <v>45</v>
      </c>
      <c r="R1071" s="64">
        <f>VLOOKUP(A1071,'Hospitalisation Details'!$L$2:$U$2342,10,)</f>
        <v>25</v>
      </c>
      <c r="S1071" s="64" t="str">
        <f>VLOOKUP(A1071,'Hospitalisation Details'!$L$2:$U$2342,8,)</f>
        <v>Oct</v>
      </c>
      <c r="T1071" s="126">
        <f>VLOOKUP(A1071,'Hospitalisation Details'!$L$2:$U$2342,9,)</f>
        <v>1977</v>
      </c>
    </row>
    <row r="1072" spans="1:20" ht="15.5" x14ac:dyDescent="0.35">
      <c r="A1072" s="124" t="s">
        <v>1300</v>
      </c>
      <c r="B1072" s="64" t="str">
        <f>VLOOKUP(A1072,'Medical Examinations'!$AS$1:$BC$2336,9,)</f>
        <v>Sharon</v>
      </c>
      <c r="C1072" s="64">
        <f>VLOOKUP(A1072,'Medical Examinations'!$AS$1:$BC$2336,2,)</f>
        <v>26.22</v>
      </c>
      <c r="D1072" s="64">
        <f>VLOOKUP(A1072,'Medical Examinations'!$AS$1:$BC$2336,3,)</f>
        <v>5.83</v>
      </c>
      <c r="E1072" s="64" t="str">
        <f>VLOOKUP(A1072,'Medical Examinations'!$AS$1:$BC$2336,6,)</f>
        <v>No</v>
      </c>
      <c r="F1072" s="64" t="str">
        <f>VLOOKUP(A1072,'Medical Examinations'!$AS$1:$BC$2336,4,)</f>
        <v>No</v>
      </c>
      <c r="G1072" s="64" t="str">
        <f>VLOOKUP(A1072,'Medical Examinations'!$AS$1:$BC$2336,5,)</f>
        <v>No</v>
      </c>
      <c r="H1072" s="64">
        <f>VLOOKUP(A1072,'Medical Examinations'!$AS$1:$BC$2336,8,)</f>
        <v>2</v>
      </c>
      <c r="I1072" s="64" t="str">
        <f>VLOOKUP(A1072,'Medical Examinations'!$AS$1:$BC$2336,7,)</f>
        <v>No</v>
      </c>
      <c r="J1072" s="64" t="str">
        <f>VLOOKUP(A1072,'Medical Examinations'!$AS$1:$BC$2336,11,)</f>
        <v>Over weight</v>
      </c>
      <c r="K1072" s="64" t="str">
        <f>VLOOKUP(A1072,'Medical Examinations'!$AS$1:$BC$2336,10,)</f>
        <v>Prediabetes</v>
      </c>
      <c r="L1072" s="64" t="str">
        <f>VLOOKUP(A1072,'Hospitalisation Details'!$L$2:$R$2342,2,)</f>
        <v>19-10-1972</v>
      </c>
      <c r="M1072" s="65">
        <f>VLOOKUP(A1072,'Hospitalisation Details'!$L$2:$R$2345,7,)</f>
        <v>10494</v>
      </c>
      <c r="N1072" s="64" t="str">
        <f>VLOOKUP(A1072,'Hospitalisation Details'!$L$2:$R$2342,4,)</f>
        <v>tier - 3</v>
      </c>
      <c r="O1072" s="64" t="str">
        <f>VLOOKUP(A1072,'Hospitalisation Details'!$L$2:$R$2342,5,)</f>
        <v>tier - 1</v>
      </c>
      <c r="P1072" s="64" t="str">
        <f>VLOOKUP(A1072,'Hospitalisation Details'!$L$2:$R$2342,6,)</f>
        <v>R1012</v>
      </c>
      <c r="Q1072" s="64">
        <f>VLOOKUP(A1072,'Hospitalisation Details'!$L$2:$R$2342,3,)</f>
        <v>50</v>
      </c>
      <c r="R1072" s="64">
        <f>VLOOKUP(A1072,'Hospitalisation Details'!$L$2:$U$2342,10,)</f>
        <v>19</v>
      </c>
      <c r="S1072" s="64" t="str">
        <f>VLOOKUP(A1072,'Hospitalisation Details'!$L$2:$U$2342,8,)</f>
        <v>Oct</v>
      </c>
      <c r="T1072" s="126">
        <f>VLOOKUP(A1072,'Hospitalisation Details'!$L$2:$U$2342,9,)</f>
        <v>1972</v>
      </c>
    </row>
    <row r="1073" spans="1:20" ht="15.5" x14ac:dyDescent="0.35">
      <c r="A1073" s="124" t="s">
        <v>1299</v>
      </c>
      <c r="B1073" s="64" t="str">
        <f>VLOOKUP(A1073,'Medical Examinations'!$AS$1:$BC$2336,9,)</f>
        <v>Candice</v>
      </c>
      <c r="C1073" s="64">
        <f>VLOOKUP(A1073,'Medical Examinations'!$AS$1:$BC$2336,2,)</f>
        <v>29.99</v>
      </c>
      <c r="D1073" s="64">
        <f>VLOOKUP(A1073,'Medical Examinations'!$AS$1:$BC$2336,3,)</f>
        <v>11.85</v>
      </c>
      <c r="E1073" s="64" t="str">
        <f>VLOOKUP(A1073,'Medical Examinations'!$AS$1:$BC$2336,6,)</f>
        <v>No</v>
      </c>
      <c r="F1073" s="64" t="str">
        <f>VLOOKUP(A1073,'Medical Examinations'!$AS$1:$BC$2336,4,)</f>
        <v>No</v>
      </c>
      <c r="G1073" s="64" t="str">
        <f>VLOOKUP(A1073,'Medical Examinations'!$AS$1:$BC$2336,5,)</f>
        <v>No</v>
      </c>
      <c r="H1073" s="64">
        <f>VLOOKUP(A1073,'Medical Examinations'!$AS$1:$BC$2336,8,)</f>
        <v>0</v>
      </c>
      <c r="I1073" s="64" t="str">
        <f>VLOOKUP(A1073,'Medical Examinations'!$AS$1:$BC$2336,7,)</f>
        <v>No</v>
      </c>
      <c r="J1073" s="64" t="str">
        <f>VLOOKUP(A1073,'Medical Examinations'!$AS$1:$BC$2336,11,)</f>
        <v>Over weight</v>
      </c>
      <c r="K1073" s="64" t="str">
        <f>VLOOKUP(A1073,'Medical Examinations'!$AS$1:$BC$2336,10,)</f>
        <v>Diabetes</v>
      </c>
      <c r="L1073" s="64" t="str">
        <f>VLOOKUP(A1073,'Hospitalisation Details'!$L$2:$R$2342,2,)</f>
        <v>21-08-1978</v>
      </c>
      <c r="M1073" s="65">
        <f>VLOOKUP(A1073,'Hospitalisation Details'!$L$2:$R$2345,7,)</f>
        <v>10487</v>
      </c>
      <c r="N1073" s="64" t="str">
        <f>VLOOKUP(A1073,'Hospitalisation Details'!$L$2:$R$2342,4,)</f>
        <v>tier - 3</v>
      </c>
      <c r="O1073" s="64" t="str">
        <f>VLOOKUP(A1073,'Hospitalisation Details'!$L$2:$R$2342,5,)</f>
        <v>tier - 3</v>
      </c>
      <c r="P1073" s="64" t="str">
        <f>VLOOKUP(A1073,'Hospitalisation Details'!$L$2:$R$2342,6,)</f>
        <v>R1025</v>
      </c>
      <c r="Q1073" s="64">
        <f>VLOOKUP(A1073,'Hospitalisation Details'!$L$2:$R$2342,3,)</f>
        <v>44</v>
      </c>
      <c r="R1073" s="64">
        <f>VLOOKUP(A1073,'Hospitalisation Details'!$L$2:$U$2342,10,)</f>
        <v>21</v>
      </c>
      <c r="S1073" s="64" t="str">
        <f>VLOOKUP(A1073,'Hospitalisation Details'!$L$2:$U$2342,8,)</f>
        <v>Aug</v>
      </c>
      <c r="T1073" s="126">
        <f>VLOOKUP(A1073,'Hospitalisation Details'!$L$2:$U$2342,9,)</f>
        <v>1978</v>
      </c>
    </row>
    <row r="1074" spans="1:20" ht="15.5" x14ac:dyDescent="0.35">
      <c r="A1074" s="124" t="s">
        <v>1298</v>
      </c>
      <c r="B1074" s="64" t="str">
        <f>VLOOKUP(A1074,'Medical Examinations'!$AS$1:$BC$2336,9,)</f>
        <v>Jennifer D</v>
      </c>
      <c r="C1074" s="64">
        <f>VLOOKUP(A1074,'Medical Examinations'!$AS$1:$BC$2336,2,)</f>
        <v>36.380000000000003</v>
      </c>
      <c r="D1074" s="64">
        <f>VLOOKUP(A1074,'Medical Examinations'!$AS$1:$BC$2336,3,)</f>
        <v>5.98</v>
      </c>
      <c r="E1074" s="64" t="str">
        <f>VLOOKUP(A1074,'Medical Examinations'!$AS$1:$BC$2336,6,)</f>
        <v>No</v>
      </c>
      <c r="F1074" s="64" t="str">
        <f>VLOOKUP(A1074,'Medical Examinations'!$AS$1:$BC$2336,4,)</f>
        <v>No</v>
      </c>
      <c r="G1074" s="64" t="str">
        <f>VLOOKUP(A1074,'Medical Examinations'!$AS$1:$BC$2336,5,)</f>
        <v>No</v>
      </c>
      <c r="H1074" s="64">
        <f>VLOOKUP(A1074,'Medical Examinations'!$AS$1:$BC$2336,8,)</f>
        <v>1</v>
      </c>
      <c r="I1074" s="64" t="str">
        <f>VLOOKUP(A1074,'Medical Examinations'!$AS$1:$BC$2336,7,)</f>
        <v>No</v>
      </c>
      <c r="J1074" s="64" t="str">
        <f>VLOOKUP(A1074,'Medical Examinations'!$AS$1:$BC$2336,11,)</f>
        <v>Obesity</v>
      </c>
      <c r="K1074" s="64" t="str">
        <f>VLOOKUP(A1074,'Medical Examinations'!$AS$1:$BC$2336,10,)</f>
        <v>Prediabetes</v>
      </c>
      <c r="L1074" s="64" t="str">
        <f>VLOOKUP(A1074,'Hospitalisation Details'!$L$2:$R$2342,2,)</f>
        <v>28-06-1987</v>
      </c>
      <c r="M1074" s="65">
        <f>VLOOKUP(A1074,'Hospitalisation Details'!$L$2:$R$2345,7,)</f>
        <v>10465</v>
      </c>
      <c r="N1074" s="64" t="str">
        <f>VLOOKUP(A1074,'Hospitalisation Details'!$L$2:$R$2342,4,)</f>
        <v>tier - 3</v>
      </c>
      <c r="O1074" s="64" t="str">
        <f>VLOOKUP(A1074,'Hospitalisation Details'!$L$2:$R$2342,5,)</f>
        <v>tier - 1</v>
      </c>
      <c r="P1074" s="64" t="str">
        <f>VLOOKUP(A1074,'Hospitalisation Details'!$L$2:$R$2342,6,)</f>
        <v>R1012</v>
      </c>
      <c r="Q1074" s="64">
        <f>VLOOKUP(A1074,'Hospitalisation Details'!$L$2:$R$2342,3,)</f>
        <v>35</v>
      </c>
      <c r="R1074" s="64">
        <f>VLOOKUP(A1074,'Hospitalisation Details'!$L$2:$U$2342,10,)</f>
        <v>28</v>
      </c>
      <c r="S1074" s="64" t="str">
        <f>VLOOKUP(A1074,'Hospitalisation Details'!$L$2:$U$2342,8,)</f>
        <v>Jun</v>
      </c>
      <c r="T1074" s="126">
        <f>VLOOKUP(A1074,'Hospitalisation Details'!$L$2:$U$2342,9,)</f>
        <v>1987</v>
      </c>
    </row>
    <row r="1075" spans="1:20" ht="15.5" x14ac:dyDescent="0.35">
      <c r="A1075" s="124" t="s">
        <v>1297</v>
      </c>
      <c r="B1075" s="64" t="str">
        <f>VLOOKUP(A1075,'Medical Examinations'!$AS$1:$BC$2336,9,)</f>
        <v>Eric</v>
      </c>
      <c r="C1075" s="64">
        <f>VLOOKUP(A1075,'Medical Examinations'!$AS$1:$BC$2336,2,)</f>
        <v>31.16</v>
      </c>
      <c r="D1075" s="64">
        <f>VLOOKUP(A1075,'Medical Examinations'!$AS$1:$BC$2336,3,)</f>
        <v>4.26</v>
      </c>
      <c r="E1075" s="64" t="str">
        <f>VLOOKUP(A1075,'Medical Examinations'!$AS$1:$BC$2336,6,)</f>
        <v>Yes</v>
      </c>
      <c r="F1075" s="64" t="str">
        <f>VLOOKUP(A1075,'Medical Examinations'!$AS$1:$BC$2336,4,)</f>
        <v>No</v>
      </c>
      <c r="G1075" s="64" t="str">
        <f>VLOOKUP(A1075,'Medical Examinations'!$AS$1:$BC$2336,5,)</f>
        <v>Yes</v>
      </c>
      <c r="H1075" s="64">
        <f>VLOOKUP(A1075,'Medical Examinations'!$AS$1:$BC$2336,8,)</f>
        <v>1</v>
      </c>
      <c r="I1075" s="64" t="str">
        <f>VLOOKUP(A1075,'Medical Examinations'!$AS$1:$BC$2336,7,)</f>
        <v>No</v>
      </c>
      <c r="J1075" s="64" t="str">
        <f>VLOOKUP(A1075,'Medical Examinations'!$AS$1:$BC$2336,11,)</f>
        <v>Obesity</v>
      </c>
      <c r="K1075" s="64" t="str">
        <f>VLOOKUP(A1075,'Medical Examinations'!$AS$1:$BC$2336,10,)</f>
        <v>Normal</v>
      </c>
      <c r="L1075" s="64" t="str">
        <f>VLOOKUP(A1075,'Hospitalisation Details'!$L$2:$R$2342,2,)</f>
        <v>22-09-1969</v>
      </c>
      <c r="M1075" s="65">
        <f>VLOOKUP(A1075,'Hospitalisation Details'!$L$2:$R$2345,7,)</f>
        <v>10462</v>
      </c>
      <c r="N1075" s="64" t="str">
        <f>VLOOKUP(A1075,'Hospitalisation Details'!$L$2:$R$2342,4,)</f>
        <v>tier - 3</v>
      </c>
      <c r="O1075" s="64" t="str">
        <f>VLOOKUP(A1075,'Hospitalisation Details'!$L$2:$R$2342,5,)</f>
        <v>tier - 1</v>
      </c>
      <c r="P1075" s="64" t="str">
        <f>VLOOKUP(A1075,'Hospitalisation Details'!$L$2:$R$2342,6,)</f>
        <v>R1012</v>
      </c>
      <c r="Q1075" s="64">
        <f>VLOOKUP(A1075,'Hospitalisation Details'!$L$2:$R$2342,3,)</f>
        <v>53</v>
      </c>
      <c r="R1075" s="64">
        <f>VLOOKUP(A1075,'Hospitalisation Details'!$L$2:$U$2342,10,)</f>
        <v>22</v>
      </c>
      <c r="S1075" s="64" t="str">
        <f>VLOOKUP(A1075,'Hospitalisation Details'!$L$2:$U$2342,8,)</f>
        <v>Sep</v>
      </c>
      <c r="T1075" s="126">
        <f>VLOOKUP(A1075,'Hospitalisation Details'!$L$2:$U$2342,9,)</f>
        <v>1969</v>
      </c>
    </row>
    <row r="1076" spans="1:20" ht="15.5" x14ac:dyDescent="0.35">
      <c r="A1076" s="124" t="s">
        <v>1296</v>
      </c>
      <c r="B1076" s="64" t="str">
        <f>VLOOKUP(A1076,'Medical Examinations'!$AS$1:$BC$2336,9,)</f>
        <v>Bryan</v>
      </c>
      <c r="C1076" s="64">
        <f>VLOOKUP(A1076,'Medical Examinations'!$AS$1:$BC$2336,2,)</f>
        <v>25.55</v>
      </c>
      <c r="D1076" s="64">
        <f>VLOOKUP(A1076,'Medical Examinations'!$AS$1:$BC$2336,3,)</f>
        <v>4.96</v>
      </c>
      <c r="E1076" s="64" t="str">
        <f>VLOOKUP(A1076,'Medical Examinations'!$AS$1:$BC$2336,6,)</f>
        <v>Yes</v>
      </c>
      <c r="F1076" s="64" t="str">
        <f>VLOOKUP(A1076,'Medical Examinations'!$AS$1:$BC$2336,4,)</f>
        <v>No</v>
      </c>
      <c r="G1076" s="64" t="str">
        <f>VLOOKUP(A1076,'Medical Examinations'!$AS$1:$BC$2336,5,)</f>
        <v>No</v>
      </c>
      <c r="H1076" s="64">
        <f>VLOOKUP(A1076,'Medical Examinations'!$AS$1:$BC$2336,8,)</f>
        <v>1</v>
      </c>
      <c r="I1076" s="64" t="str">
        <f>VLOOKUP(A1076,'Medical Examinations'!$AS$1:$BC$2336,7,)</f>
        <v>No</v>
      </c>
      <c r="J1076" s="64" t="str">
        <f>VLOOKUP(A1076,'Medical Examinations'!$AS$1:$BC$2336,11,)</f>
        <v>Over weight</v>
      </c>
      <c r="K1076" s="64" t="str">
        <f>VLOOKUP(A1076,'Medical Examinations'!$AS$1:$BC$2336,10,)</f>
        <v>Normal</v>
      </c>
      <c r="L1076" s="64" t="str">
        <f>VLOOKUP(A1076,'Hospitalisation Details'!$L$2:$R$2342,2,)</f>
        <v>27-07-1964</v>
      </c>
      <c r="M1076" s="65">
        <f>VLOOKUP(A1076,'Hospitalisation Details'!$L$2:$R$2345,7,)</f>
        <v>10459</v>
      </c>
      <c r="N1076" s="64" t="str">
        <f>VLOOKUP(A1076,'Hospitalisation Details'!$L$2:$R$2342,4,)</f>
        <v>tier - 3</v>
      </c>
      <c r="O1076" s="64" t="str">
        <f>VLOOKUP(A1076,'Hospitalisation Details'!$L$2:$R$2342,5,)</f>
        <v>tier - 1</v>
      </c>
      <c r="P1076" s="64" t="str">
        <f>VLOOKUP(A1076,'Hospitalisation Details'!$L$2:$R$2342,6,)</f>
        <v>R1013</v>
      </c>
      <c r="Q1076" s="64">
        <f>VLOOKUP(A1076,'Hospitalisation Details'!$L$2:$R$2342,3,)</f>
        <v>58</v>
      </c>
      <c r="R1076" s="64">
        <f>VLOOKUP(A1076,'Hospitalisation Details'!$L$2:$U$2342,10,)</f>
        <v>27</v>
      </c>
      <c r="S1076" s="64" t="str">
        <f>VLOOKUP(A1076,'Hospitalisation Details'!$L$2:$U$2342,8,)</f>
        <v>Jul</v>
      </c>
      <c r="T1076" s="126">
        <f>VLOOKUP(A1076,'Hospitalisation Details'!$L$2:$U$2342,9,)</f>
        <v>1964</v>
      </c>
    </row>
    <row r="1077" spans="1:20" ht="15.5" x14ac:dyDescent="0.35">
      <c r="A1077" s="124" t="s">
        <v>1295</v>
      </c>
      <c r="B1077" s="64" t="str">
        <f>VLOOKUP(A1077,'Medical Examinations'!$AS$1:$BC$2336,9,)</f>
        <v>Devon R.</v>
      </c>
      <c r="C1077" s="64">
        <f>VLOOKUP(A1077,'Medical Examinations'!$AS$1:$BC$2336,2,)</f>
        <v>28.77</v>
      </c>
      <c r="D1077" s="64">
        <f>VLOOKUP(A1077,'Medical Examinations'!$AS$1:$BC$2336,3,)</f>
        <v>4</v>
      </c>
      <c r="E1077" s="64" t="str">
        <f>VLOOKUP(A1077,'Medical Examinations'!$AS$1:$BC$2336,6,)</f>
        <v>Yes</v>
      </c>
      <c r="F1077" s="64" t="str">
        <f>VLOOKUP(A1077,'Medical Examinations'!$AS$1:$BC$2336,4,)</f>
        <v>No</v>
      </c>
      <c r="G1077" s="64" t="str">
        <f>VLOOKUP(A1077,'Medical Examinations'!$AS$1:$BC$2336,5,)</f>
        <v>No</v>
      </c>
      <c r="H1077" s="64">
        <f>VLOOKUP(A1077,'Medical Examinations'!$AS$1:$BC$2336,8,)</f>
        <v>0</v>
      </c>
      <c r="I1077" s="64" t="str">
        <f>VLOOKUP(A1077,'Medical Examinations'!$AS$1:$BC$2336,7,)</f>
        <v>No</v>
      </c>
      <c r="J1077" s="64" t="str">
        <f>VLOOKUP(A1077,'Medical Examinations'!$AS$1:$BC$2336,11,)</f>
        <v>Over weight</v>
      </c>
      <c r="K1077" s="64" t="str">
        <f>VLOOKUP(A1077,'Medical Examinations'!$AS$1:$BC$2336,10,)</f>
        <v>Normal</v>
      </c>
      <c r="L1077" s="64" t="str">
        <f>VLOOKUP(A1077,'Hospitalisation Details'!$L$2:$R$2342,2,)</f>
        <v>03-08-1976</v>
      </c>
      <c r="M1077" s="65">
        <f>VLOOKUP(A1077,'Hospitalisation Details'!$L$2:$R$2345,7,)</f>
        <v>10455</v>
      </c>
      <c r="N1077" s="64" t="str">
        <f>VLOOKUP(A1077,'Hospitalisation Details'!$L$2:$R$2342,4,)</f>
        <v>tier - 3</v>
      </c>
      <c r="O1077" s="64" t="str">
        <f>VLOOKUP(A1077,'Hospitalisation Details'!$L$2:$R$2342,5,)</f>
        <v>tier - 2</v>
      </c>
      <c r="P1077" s="64" t="str">
        <f>VLOOKUP(A1077,'Hospitalisation Details'!$L$2:$R$2342,6,)</f>
        <v>R1021</v>
      </c>
      <c r="Q1077" s="64">
        <f>VLOOKUP(A1077,'Hospitalisation Details'!$L$2:$R$2342,3,)</f>
        <v>46</v>
      </c>
      <c r="R1077" s="64">
        <f>VLOOKUP(A1077,'Hospitalisation Details'!$L$2:$U$2342,10,)</f>
        <v>3</v>
      </c>
      <c r="S1077" s="64" t="str">
        <f>VLOOKUP(A1077,'Hospitalisation Details'!$L$2:$U$2342,8,)</f>
        <v>Aug</v>
      </c>
      <c r="T1077" s="126">
        <f>VLOOKUP(A1077,'Hospitalisation Details'!$L$2:$U$2342,9,)</f>
        <v>1976</v>
      </c>
    </row>
    <row r="1078" spans="1:20" ht="15.5" x14ac:dyDescent="0.35">
      <c r="A1078" s="124" t="s">
        <v>1294</v>
      </c>
      <c r="B1078" s="64" t="str">
        <f>VLOOKUP(A1078,'Medical Examinations'!$AS$1:$BC$2336,9,)</f>
        <v>Elena</v>
      </c>
      <c r="C1078" s="64">
        <f>VLOOKUP(A1078,'Medical Examinations'!$AS$1:$BC$2336,2,)</f>
        <v>23.14</v>
      </c>
      <c r="D1078" s="64">
        <f>VLOOKUP(A1078,'Medical Examinations'!$AS$1:$BC$2336,3,)</f>
        <v>4.1500000000000004</v>
      </c>
      <c r="E1078" s="64" t="str">
        <f>VLOOKUP(A1078,'Medical Examinations'!$AS$1:$BC$2336,6,)</f>
        <v>Yes</v>
      </c>
      <c r="F1078" s="64" t="str">
        <f>VLOOKUP(A1078,'Medical Examinations'!$AS$1:$BC$2336,4,)</f>
        <v>No</v>
      </c>
      <c r="G1078" s="64" t="str">
        <f>VLOOKUP(A1078,'Medical Examinations'!$AS$1:$BC$2336,5,)</f>
        <v>No</v>
      </c>
      <c r="H1078" s="64">
        <f>VLOOKUP(A1078,'Medical Examinations'!$AS$1:$BC$2336,8,)</f>
        <v>1</v>
      </c>
      <c r="I1078" s="64" t="str">
        <f>VLOOKUP(A1078,'Medical Examinations'!$AS$1:$BC$2336,7,)</f>
        <v>No</v>
      </c>
      <c r="J1078" s="64" t="str">
        <f>VLOOKUP(A1078,'Medical Examinations'!$AS$1:$BC$2336,11,)</f>
        <v xml:space="preserve">Normal Weight 
</v>
      </c>
      <c r="K1078" s="64" t="str">
        <f>VLOOKUP(A1078,'Medical Examinations'!$AS$1:$BC$2336,10,)</f>
        <v>Normal</v>
      </c>
      <c r="L1078" s="64" t="str">
        <f>VLOOKUP(A1078,'Hospitalisation Details'!$L$2:$R$2342,2,)</f>
        <v>14-10-1964</v>
      </c>
      <c r="M1078" s="65">
        <f>VLOOKUP(A1078,'Hospitalisation Details'!$L$2:$R$2345,7,)</f>
        <v>10455</v>
      </c>
      <c r="N1078" s="64" t="str">
        <f>VLOOKUP(A1078,'Hospitalisation Details'!$L$2:$R$2342,4,)</f>
        <v>tier - 3</v>
      </c>
      <c r="O1078" s="64" t="str">
        <f>VLOOKUP(A1078,'Hospitalisation Details'!$L$2:$R$2342,5,)</f>
        <v>tier - 1</v>
      </c>
      <c r="P1078" s="64" t="str">
        <f>VLOOKUP(A1078,'Hospitalisation Details'!$L$2:$R$2342,6,)</f>
        <v>R1012</v>
      </c>
      <c r="Q1078" s="64">
        <f>VLOOKUP(A1078,'Hospitalisation Details'!$L$2:$R$2342,3,)</f>
        <v>58</v>
      </c>
      <c r="R1078" s="64">
        <f>VLOOKUP(A1078,'Hospitalisation Details'!$L$2:$U$2342,10,)</f>
        <v>14</v>
      </c>
      <c r="S1078" s="64" t="str">
        <f>VLOOKUP(A1078,'Hospitalisation Details'!$L$2:$U$2342,8,)</f>
        <v>Oct</v>
      </c>
      <c r="T1078" s="126">
        <f>VLOOKUP(A1078,'Hospitalisation Details'!$L$2:$U$2342,9,)</f>
        <v>1964</v>
      </c>
    </row>
    <row r="1079" spans="1:20" ht="15.5" x14ac:dyDescent="0.35">
      <c r="A1079" s="124" t="s">
        <v>1293</v>
      </c>
      <c r="B1079" s="64" t="str">
        <f>VLOOKUP(A1079,'Medical Examinations'!$AS$1:$BC$2336,9,)</f>
        <v>Chris</v>
      </c>
      <c r="C1079" s="64">
        <f>VLOOKUP(A1079,'Medical Examinations'!$AS$1:$BC$2336,2,)</f>
        <v>39.6</v>
      </c>
      <c r="D1079" s="64">
        <f>VLOOKUP(A1079,'Medical Examinations'!$AS$1:$BC$2336,3,)</f>
        <v>11.36</v>
      </c>
      <c r="E1079" s="64" t="str">
        <f>VLOOKUP(A1079,'Medical Examinations'!$AS$1:$BC$2336,6,)</f>
        <v>No</v>
      </c>
      <c r="F1079" s="64" t="str">
        <f>VLOOKUP(A1079,'Medical Examinations'!$AS$1:$BC$2336,4,)</f>
        <v>No</v>
      </c>
      <c r="G1079" s="64" t="str">
        <f>VLOOKUP(A1079,'Medical Examinations'!$AS$1:$BC$2336,5,)</f>
        <v>No</v>
      </c>
      <c r="H1079" s="64">
        <f>VLOOKUP(A1079,'Medical Examinations'!$AS$1:$BC$2336,8,)</f>
        <v>0</v>
      </c>
      <c r="I1079" s="64" t="str">
        <f>VLOOKUP(A1079,'Medical Examinations'!$AS$1:$BC$2336,7,)</f>
        <v>No</v>
      </c>
      <c r="J1079" s="64" t="str">
        <f>VLOOKUP(A1079,'Medical Examinations'!$AS$1:$BC$2336,11,)</f>
        <v>Obesity</v>
      </c>
      <c r="K1079" s="64" t="str">
        <f>VLOOKUP(A1079,'Medical Examinations'!$AS$1:$BC$2336,10,)</f>
        <v>Diabetes</v>
      </c>
      <c r="L1079" s="64" t="str">
        <f>VLOOKUP(A1079,'Hospitalisation Details'!$L$2:$R$2342,2,)</f>
        <v>08-11-1968</v>
      </c>
      <c r="M1079" s="65">
        <f>VLOOKUP(A1079,'Hospitalisation Details'!$L$2:$R$2345,7,)</f>
        <v>10451</v>
      </c>
      <c r="N1079" s="64" t="str">
        <f>VLOOKUP(A1079,'Hospitalisation Details'!$L$2:$R$2342,4,)</f>
        <v>tier - 3</v>
      </c>
      <c r="O1079" s="64" t="str">
        <f>VLOOKUP(A1079,'Hospitalisation Details'!$L$2:$R$2342,5,)</f>
        <v>tier - 1</v>
      </c>
      <c r="P1079" s="64" t="str">
        <f>VLOOKUP(A1079,'Hospitalisation Details'!$L$2:$R$2342,6,)</f>
        <v>R1011</v>
      </c>
      <c r="Q1079" s="64">
        <f>VLOOKUP(A1079,'Hospitalisation Details'!$L$2:$R$2342,3,)</f>
        <v>54</v>
      </c>
      <c r="R1079" s="64">
        <f>VLOOKUP(A1079,'Hospitalisation Details'!$L$2:$U$2342,10,)</f>
        <v>8</v>
      </c>
      <c r="S1079" s="64" t="str">
        <f>VLOOKUP(A1079,'Hospitalisation Details'!$L$2:$U$2342,8,)</f>
        <v>Nov</v>
      </c>
      <c r="T1079" s="126">
        <f>VLOOKUP(A1079,'Hospitalisation Details'!$L$2:$U$2342,9,)</f>
        <v>1968</v>
      </c>
    </row>
    <row r="1080" spans="1:20" ht="15.5" x14ac:dyDescent="0.35">
      <c r="A1080" s="124" t="s">
        <v>1292</v>
      </c>
      <c r="B1080" s="64" t="str">
        <f>VLOOKUP(A1080,'Medical Examinations'!$AS$1:$BC$2336,9,)</f>
        <v>Bert</v>
      </c>
      <c r="C1080" s="64">
        <f>VLOOKUP(A1080,'Medical Examinations'!$AS$1:$BC$2336,2,)</f>
        <v>29.2</v>
      </c>
      <c r="D1080" s="64">
        <f>VLOOKUP(A1080,'Medical Examinations'!$AS$1:$BC$2336,3,)</f>
        <v>7.53</v>
      </c>
      <c r="E1080" s="64" t="str">
        <f>VLOOKUP(A1080,'Medical Examinations'!$AS$1:$BC$2336,6,)</f>
        <v>No</v>
      </c>
      <c r="F1080" s="64" t="str">
        <f>VLOOKUP(A1080,'Medical Examinations'!$AS$1:$BC$2336,4,)</f>
        <v>No</v>
      </c>
      <c r="G1080" s="64" t="str">
        <f>VLOOKUP(A1080,'Medical Examinations'!$AS$1:$BC$2336,5,)</f>
        <v>No</v>
      </c>
      <c r="H1080" s="64">
        <f>VLOOKUP(A1080,'Medical Examinations'!$AS$1:$BC$2336,8,)</f>
        <v>0</v>
      </c>
      <c r="I1080" s="64" t="str">
        <f>VLOOKUP(A1080,'Medical Examinations'!$AS$1:$BC$2336,7,)</f>
        <v>No</v>
      </c>
      <c r="J1080" s="64" t="str">
        <f>VLOOKUP(A1080,'Medical Examinations'!$AS$1:$BC$2336,11,)</f>
        <v>Over weight</v>
      </c>
      <c r="K1080" s="64" t="str">
        <f>VLOOKUP(A1080,'Medical Examinations'!$AS$1:$BC$2336,10,)</f>
        <v>Diabetes</v>
      </c>
      <c r="L1080" s="64" t="str">
        <f>VLOOKUP(A1080,'Hospitalisation Details'!$L$2:$R$2342,2,)</f>
        <v>29-08-1968</v>
      </c>
      <c r="M1080" s="65">
        <f>VLOOKUP(A1080,'Hospitalisation Details'!$L$2:$R$2345,7,)</f>
        <v>10436</v>
      </c>
      <c r="N1080" s="64" t="str">
        <f>VLOOKUP(A1080,'Hospitalisation Details'!$L$2:$R$2342,4,)</f>
        <v>tier - 3</v>
      </c>
      <c r="O1080" s="64" t="str">
        <f>VLOOKUP(A1080,'Hospitalisation Details'!$L$2:$R$2342,5,)</f>
        <v>tier - 3</v>
      </c>
      <c r="P1080" s="64" t="str">
        <f>VLOOKUP(A1080,'Hospitalisation Details'!$L$2:$R$2342,6,)</f>
        <v>R1011</v>
      </c>
      <c r="Q1080" s="64">
        <f>VLOOKUP(A1080,'Hospitalisation Details'!$L$2:$R$2342,3,)</f>
        <v>54</v>
      </c>
      <c r="R1080" s="64">
        <f>VLOOKUP(A1080,'Hospitalisation Details'!$L$2:$U$2342,10,)</f>
        <v>29</v>
      </c>
      <c r="S1080" s="64" t="str">
        <f>VLOOKUP(A1080,'Hospitalisation Details'!$L$2:$U$2342,8,)</f>
        <v>Aug</v>
      </c>
      <c r="T1080" s="126">
        <f>VLOOKUP(A1080,'Hospitalisation Details'!$L$2:$U$2342,9,)</f>
        <v>1968</v>
      </c>
    </row>
    <row r="1081" spans="1:20" ht="15.5" x14ac:dyDescent="0.35">
      <c r="A1081" s="124" t="s">
        <v>1291</v>
      </c>
      <c r="B1081" s="64" t="str">
        <f>VLOOKUP(A1081,'Medical Examinations'!$AS$1:$BC$2336,9,)</f>
        <v>John P.</v>
      </c>
      <c r="C1081" s="64">
        <f>VLOOKUP(A1081,'Medical Examinations'!$AS$1:$BC$2336,2,)</f>
        <v>32.774999999999999</v>
      </c>
      <c r="D1081" s="64">
        <f>VLOOKUP(A1081,'Medical Examinations'!$AS$1:$BC$2336,3,)</f>
        <v>7.95</v>
      </c>
      <c r="E1081" s="64" t="str">
        <f>VLOOKUP(A1081,'Medical Examinations'!$AS$1:$BC$2336,6,)</f>
        <v>No</v>
      </c>
      <c r="F1081" s="64" t="str">
        <f>VLOOKUP(A1081,'Medical Examinations'!$AS$1:$BC$2336,4,)</f>
        <v>No</v>
      </c>
      <c r="G1081" s="64" t="str">
        <f>VLOOKUP(A1081,'Medical Examinations'!$AS$1:$BC$2336,5,)</f>
        <v>No</v>
      </c>
      <c r="H1081" s="64">
        <f>VLOOKUP(A1081,'Medical Examinations'!$AS$1:$BC$2336,8,)</f>
        <v>0</v>
      </c>
      <c r="I1081" s="64" t="str">
        <f>VLOOKUP(A1081,'Medical Examinations'!$AS$1:$BC$2336,7,)</f>
        <v>No</v>
      </c>
      <c r="J1081" s="64" t="str">
        <f>VLOOKUP(A1081,'Medical Examinations'!$AS$1:$BC$2336,11,)</f>
        <v>Obesity</v>
      </c>
      <c r="K1081" s="64" t="str">
        <f>VLOOKUP(A1081,'Medical Examinations'!$AS$1:$BC$2336,10,)</f>
        <v>Diabetes</v>
      </c>
      <c r="L1081" s="64" t="str">
        <f>VLOOKUP(A1081,'Hospitalisation Details'!$L$2:$R$2342,2,)</f>
        <v>23-08-1968</v>
      </c>
      <c r="M1081" s="65">
        <f>VLOOKUP(A1081,'Hospitalisation Details'!$L$2:$R$2345,7,)</f>
        <v>10435</v>
      </c>
      <c r="N1081" s="64" t="str">
        <f>VLOOKUP(A1081,'Hospitalisation Details'!$L$2:$R$2342,4,)</f>
        <v>tier - 3</v>
      </c>
      <c r="O1081" s="64" t="str">
        <f>VLOOKUP(A1081,'Hospitalisation Details'!$L$2:$R$2342,5,)</f>
        <v>tier - 1</v>
      </c>
      <c r="P1081" s="64" t="str">
        <f>VLOOKUP(A1081,'Hospitalisation Details'!$L$2:$R$2342,6,)</f>
        <v>R1016</v>
      </c>
      <c r="Q1081" s="64">
        <f>VLOOKUP(A1081,'Hospitalisation Details'!$L$2:$R$2342,3,)</f>
        <v>54</v>
      </c>
      <c r="R1081" s="64">
        <f>VLOOKUP(A1081,'Hospitalisation Details'!$L$2:$U$2342,10,)</f>
        <v>23</v>
      </c>
      <c r="S1081" s="64" t="str">
        <f>VLOOKUP(A1081,'Hospitalisation Details'!$L$2:$U$2342,8,)</f>
        <v>Aug</v>
      </c>
      <c r="T1081" s="126">
        <f>VLOOKUP(A1081,'Hospitalisation Details'!$L$2:$U$2342,9,)</f>
        <v>1968</v>
      </c>
    </row>
    <row r="1082" spans="1:20" ht="15.5" x14ac:dyDescent="0.35">
      <c r="A1082" s="124" t="s">
        <v>1290</v>
      </c>
      <c r="B1082" s="64" t="str">
        <f>VLOOKUP(A1082,'Medical Examinations'!$AS$1:$BC$2336,9,)</f>
        <v>Daniel P</v>
      </c>
      <c r="C1082" s="64">
        <f>VLOOKUP(A1082,'Medical Examinations'!$AS$1:$BC$2336,2,)</f>
        <v>24.035</v>
      </c>
      <c r="D1082" s="64">
        <f>VLOOKUP(A1082,'Medical Examinations'!$AS$1:$BC$2336,3,)</f>
        <v>8.5</v>
      </c>
      <c r="E1082" s="64" t="str">
        <f>VLOOKUP(A1082,'Medical Examinations'!$AS$1:$BC$2336,6,)</f>
        <v>No</v>
      </c>
      <c r="F1082" s="64" t="str">
        <f>VLOOKUP(A1082,'Medical Examinations'!$AS$1:$BC$2336,4,)</f>
        <v>No</v>
      </c>
      <c r="G1082" s="64" t="str">
        <f>VLOOKUP(A1082,'Medical Examinations'!$AS$1:$BC$2336,5,)</f>
        <v>No</v>
      </c>
      <c r="H1082" s="64">
        <f>VLOOKUP(A1082,'Medical Examinations'!$AS$1:$BC$2336,8,)</f>
        <v>0</v>
      </c>
      <c r="I1082" s="64" t="str">
        <f>VLOOKUP(A1082,'Medical Examinations'!$AS$1:$BC$2336,7,)</f>
        <v>No</v>
      </c>
      <c r="J1082" s="64" t="str">
        <f>VLOOKUP(A1082,'Medical Examinations'!$AS$1:$BC$2336,11,)</f>
        <v xml:space="preserve">Normal Weight 
</v>
      </c>
      <c r="K1082" s="64" t="str">
        <f>VLOOKUP(A1082,'Medical Examinations'!$AS$1:$BC$2336,10,)</f>
        <v>Diabetes</v>
      </c>
      <c r="L1082" s="64" t="str">
        <f>VLOOKUP(A1082,'Hospitalisation Details'!$L$2:$R$2342,2,)</f>
        <v>27-12-1968</v>
      </c>
      <c r="M1082" s="65">
        <f>VLOOKUP(A1082,'Hospitalisation Details'!$L$2:$R$2345,7,)</f>
        <v>10423</v>
      </c>
      <c r="N1082" s="64" t="str">
        <f>VLOOKUP(A1082,'Hospitalisation Details'!$L$2:$R$2342,4,)</f>
        <v>tier - 3</v>
      </c>
      <c r="O1082" s="64" t="str">
        <f>VLOOKUP(A1082,'Hospitalisation Details'!$L$2:$R$2342,5,)</f>
        <v>tier - 1</v>
      </c>
      <c r="P1082" s="64" t="str">
        <f>VLOOKUP(A1082,'Hospitalisation Details'!$L$2:$R$2342,6,)</f>
        <v>R1017</v>
      </c>
      <c r="Q1082" s="64">
        <f>VLOOKUP(A1082,'Hospitalisation Details'!$L$2:$R$2342,3,)</f>
        <v>54</v>
      </c>
      <c r="R1082" s="64">
        <f>VLOOKUP(A1082,'Hospitalisation Details'!$L$2:$U$2342,10,)</f>
        <v>27</v>
      </c>
      <c r="S1082" s="64" t="str">
        <f>VLOOKUP(A1082,'Hospitalisation Details'!$L$2:$U$2342,8,)</f>
        <v>Dec</v>
      </c>
      <c r="T1082" s="126">
        <f>VLOOKUP(A1082,'Hospitalisation Details'!$L$2:$U$2342,9,)</f>
        <v>1968</v>
      </c>
    </row>
    <row r="1083" spans="1:20" ht="15.5" x14ac:dyDescent="0.35">
      <c r="A1083" s="124" t="s">
        <v>1289</v>
      </c>
      <c r="B1083" s="64" t="str">
        <f>VLOOKUP(A1083,'Medical Examinations'!$AS$1:$BC$2336,9,)</f>
        <v>Lisa K.</v>
      </c>
      <c r="C1083" s="64">
        <f>VLOOKUP(A1083,'Medical Examinations'!$AS$1:$BC$2336,2,)</f>
        <v>30.55</v>
      </c>
      <c r="D1083" s="64">
        <f>VLOOKUP(A1083,'Medical Examinations'!$AS$1:$BC$2336,3,)</f>
        <v>5.89</v>
      </c>
      <c r="E1083" s="64" t="str">
        <f>VLOOKUP(A1083,'Medical Examinations'!$AS$1:$BC$2336,6,)</f>
        <v>No</v>
      </c>
      <c r="F1083" s="64" t="str">
        <f>VLOOKUP(A1083,'Medical Examinations'!$AS$1:$BC$2336,4,)</f>
        <v>No</v>
      </c>
      <c r="G1083" s="64" t="str">
        <f>VLOOKUP(A1083,'Medical Examinations'!$AS$1:$BC$2336,5,)</f>
        <v>Yes</v>
      </c>
      <c r="H1083" s="64">
        <f>VLOOKUP(A1083,'Medical Examinations'!$AS$1:$BC$2336,8,)</f>
        <v>1</v>
      </c>
      <c r="I1083" s="64" t="str">
        <f>VLOOKUP(A1083,'Medical Examinations'!$AS$1:$BC$2336,7,)</f>
        <v>No</v>
      </c>
      <c r="J1083" s="64" t="str">
        <f>VLOOKUP(A1083,'Medical Examinations'!$AS$1:$BC$2336,11,)</f>
        <v>Obesity</v>
      </c>
      <c r="K1083" s="64" t="str">
        <f>VLOOKUP(A1083,'Medical Examinations'!$AS$1:$BC$2336,10,)</f>
        <v>Prediabetes</v>
      </c>
      <c r="L1083" s="64" t="str">
        <f>VLOOKUP(A1083,'Hospitalisation Details'!$L$2:$R$2342,2,)</f>
        <v>25-11-1979</v>
      </c>
      <c r="M1083" s="65">
        <f>VLOOKUP(A1083,'Hospitalisation Details'!$L$2:$R$2345,7,)</f>
        <v>10420</v>
      </c>
      <c r="N1083" s="64" t="str">
        <f>VLOOKUP(A1083,'Hospitalisation Details'!$L$2:$R$2342,4,)</f>
        <v>tier - 3</v>
      </c>
      <c r="O1083" s="64" t="str">
        <f>VLOOKUP(A1083,'Hospitalisation Details'!$L$2:$R$2342,5,)</f>
        <v>tier - 2</v>
      </c>
      <c r="P1083" s="64" t="str">
        <f>VLOOKUP(A1083,'Hospitalisation Details'!$L$2:$R$2342,6,)</f>
        <v>R1025</v>
      </c>
      <c r="Q1083" s="64">
        <f>VLOOKUP(A1083,'Hospitalisation Details'!$L$2:$R$2342,3,)</f>
        <v>43</v>
      </c>
      <c r="R1083" s="64">
        <f>VLOOKUP(A1083,'Hospitalisation Details'!$L$2:$U$2342,10,)</f>
        <v>25</v>
      </c>
      <c r="S1083" s="64" t="str">
        <f>VLOOKUP(A1083,'Hospitalisation Details'!$L$2:$U$2342,8,)</f>
        <v>Nov</v>
      </c>
      <c r="T1083" s="126">
        <f>VLOOKUP(A1083,'Hospitalisation Details'!$L$2:$U$2342,9,)</f>
        <v>1979</v>
      </c>
    </row>
    <row r="1084" spans="1:20" ht="15.5" x14ac:dyDescent="0.35">
      <c r="A1084" s="124" t="s">
        <v>1288</v>
      </c>
      <c r="B1084" s="64" t="str">
        <f>VLOOKUP(A1084,'Medical Examinations'!$AS$1:$BC$2336,9,)</f>
        <v>Kristine</v>
      </c>
      <c r="C1084" s="64">
        <f>VLOOKUP(A1084,'Medical Examinations'!$AS$1:$BC$2336,2,)</f>
        <v>28.81</v>
      </c>
      <c r="D1084" s="64">
        <f>VLOOKUP(A1084,'Medical Examinations'!$AS$1:$BC$2336,3,)</f>
        <v>8.76</v>
      </c>
      <c r="E1084" s="64" t="str">
        <f>VLOOKUP(A1084,'Medical Examinations'!$AS$1:$BC$2336,6,)</f>
        <v>No</v>
      </c>
      <c r="F1084" s="64" t="str">
        <f>VLOOKUP(A1084,'Medical Examinations'!$AS$1:$BC$2336,4,)</f>
        <v>No</v>
      </c>
      <c r="G1084" s="64" t="str">
        <f>VLOOKUP(A1084,'Medical Examinations'!$AS$1:$BC$2336,5,)</f>
        <v>No</v>
      </c>
      <c r="H1084" s="64">
        <f>VLOOKUP(A1084,'Medical Examinations'!$AS$1:$BC$2336,8,)</f>
        <v>2</v>
      </c>
      <c r="I1084" s="64" t="str">
        <f>VLOOKUP(A1084,'Medical Examinations'!$AS$1:$BC$2336,7,)</f>
        <v>No</v>
      </c>
      <c r="J1084" s="64" t="str">
        <f>VLOOKUP(A1084,'Medical Examinations'!$AS$1:$BC$2336,11,)</f>
        <v>Over weight</v>
      </c>
      <c r="K1084" s="64" t="str">
        <f>VLOOKUP(A1084,'Medical Examinations'!$AS$1:$BC$2336,10,)</f>
        <v>Diabetes</v>
      </c>
      <c r="L1084" s="64" t="str">
        <f>VLOOKUP(A1084,'Hospitalisation Details'!$L$2:$R$2342,2,)</f>
        <v>11-10-1973</v>
      </c>
      <c r="M1084" s="65">
        <f>VLOOKUP(A1084,'Hospitalisation Details'!$L$2:$R$2345,7,)</f>
        <v>10420</v>
      </c>
      <c r="N1084" s="64" t="str">
        <f>VLOOKUP(A1084,'Hospitalisation Details'!$L$2:$R$2342,4,)</f>
        <v>tier - 3</v>
      </c>
      <c r="O1084" s="64" t="str">
        <f>VLOOKUP(A1084,'Hospitalisation Details'!$L$2:$R$2342,5,)</f>
        <v>tier - 2</v>
      </c>
      <c r="P1084" s="64" t="str">
        <f>VLOOKUP(A1084,'Hospitalisation Details'!$L$2:$R$2342,6,)</f>
        <v>R1025</v>
      </c>
      <c r="Q1084" s="64">
        <f>VLOOKUP(A1084,'Hospitalisation Details'!$L$2:$R$2342,3,)</f>
        <v>49</v>
      </c>
      <c r="R1084" s="64">
        <f>VLOOKUP(A1084,'Hospitalisation Details'!$L$2:$U$2342,10,)</f>
        <v>11</v>
      </c>
      <c r="S1084" s="64" t="str">
        <f>VLOOKUP(A1084,'Hospitalisation Details'!$L$2:$U$2342,8,)</f>
        <v>Oct</v>
      </c>
      <c r="T1084" s="126">
        <f>VLOOKUP(A1084,'Hospitalisation Details'!$L$2:$U$2342,9,)</f>
        <v>1973</v>
      </c>
    </row>
    <row r="1085" spans="1:20" ht="15.5" x14ac:dyDescent="0.35">
      <c r="A1085" s="124" t="s">
        <v>1287</v>
      </c>
      <c r="B1085" s="64" t="str">
        <f>VLOOKUP(A1085,'Medical Examinations'!$AS$1:$BC$2336,9,)</f>
        <v>Paul A</v>
      </c>
      <c r="C1085" s="64">
        <f>VLOOKUP(A1085,'Medical Examinations'!$AS$1:$BC$2336,2,)</f>
        <v>31.66</v>
      </c>
      <c r="D1085" s="64">
        <f>VLOOKUP(A1085,'Medical Examinations'!$AS$1:$BC$2336,3,)</f>
        <v>4.1100000000000003</v>
      </c>
      <c r="E1085" s="64" t="str">
        <f>VLOOKUP(A1085,'Medical Examinations'!$AS$1:$BC$2336,6,)</f>
        <v>No</v>
      </c>
      <c r="F1085" s="64" t="str">
        <f>VLOOKUP(A1085,'Medical Examinations'!$AS$1:$BC$2336,4,)</f>
        <v>No</v>
      </c>
      <c r="G1085" s="64" t="str">
        <f>VLOOKUP(A1085,'Medical Examinations'!$AS$1:$BC$2336,5,)</f>
        <v>No</v>
      </c>
      <c r="H1085" s="64">
        <f>VLOOKUP(A1085,'Medical Examinations'!$AS$1:$BC$2336,8,)</f>
        <v>0</v>
      </c>
      <c r="I1085" s="64" t="str">
        <f>VLOOKUP(A1085,'Medical Examinations'!$AS$1:$BC$2336,7,)</f>
        <v>No</v>
      </c>
      <c r="J1085" s="64" t="str">
        <f>VLOOKUP(A1085,'Medical Examinations'!$AS$1:$BC$2336,11,)</f>
        <v>Obesity</v>
      </c>
      <c r="K1085" s="64" t="str">
        <f>VLOOKUP(A1085,'Medical Examinations'!$AS$1:$BC$2336,10,)</f>
        <v>Normal</v>
      </c>
      <c r="L1085" s="64" t="str">
        <f>VLOOKUP(A1085,'Hospitalisation Details'!$L$2:$R$2342,2,)</f>
        <v>24-10-1980</v>
      </c>
      <c r="M1085" s="65">
        <f>VLOOKUP(A1085,'Hospitalisation Details'!$L$2:$R$2345,7,)</f>
        <v>10408</v>
      </c>
      <c r="N1085" s="64" t="str">
        <f>VLOOKUP(A1085,'Hospitalisation Details'!$L$2:$R$2342,4,)</f>
        <v>tier - 3</v>
      </c>
      <c r="O1085" s="64" t="str">
        <f>VLOOKUP(A1085,'Hospitalisation Details'!$L$2:$R$2342,5,)</f>
        <v>tier - 1</v>
      </c>
      <c r="P1085" s="64" t="str">
        <f>VLOOKUP(A1085,'Hospitalisation Details'!$L$2:$R$2342,6,)</f>
        <v>R1021</v>
      </c>
      <c r="Q1085" s="64">
        <f>VLOOKUP(A1085,'Hospitalisation Details'!$L$2:$R$2342,3,)</f>
        <v>42</v>
      </c>
      <c r="R1085" s="64">
        <f>VLOOKUP(A1085,'Hospitalisation Details'!$L$2:$U$2342,10,)</f>
        <v>24</v>
      </c>
      <c r="S1085" s="64" t="str">
        <f>VLOOKUP(A1085,'Hospitalisation Details'!$L$2:$U$2342,8,)</f>
        <v>Oct</v>
      </c>
      <c r="T1085" s="126">
        <f>VLOOKUP(A1085,'Hospitalisation Details'!$L$2:$U$2342,9,)</f>
        <v>1980</v>
      </c>
    </row>
    <row r="1086" spans="1:20" ht="15.5" x14ac:dyDescent="0.35">
      <c r="A1086" s="124" t="s">
        <v>1286</v>
      </c>
      <c r="B1086" s="64" t="str">
        <f>VLOOKUP(A1086,'Medical Examinations'!$AS$1:$BC$2336,9,)</f>
        <v>Bryan</v>
      </c>
      <c r="C1086" s="64">
        <f>VLOOKUP(A1086,'Medical Examinations'!$AS$1:$BC$2336,2,)</f>
        <v>28.215</v>
      </c>
      <c r="D1086" s="64">
        <f>VLOOKUP(A1086,'Medical Examinations'!$AS$1:$BC$2336,3,)</f>
        <v>7.56</v>
      </c>
      <c r="E1086" s="64" t="str">
        <f>VLOOKUP(A1086,'Medical Examinations'!$AS$1:$BC$2336,6,)</f>
        <v>Yes</v>
      </c>
      <c r="F1086" s="64" t="str">
        <f>VLOOKUP(A1086,'Medical Examinations'!$AS$1:$BC$2336,4,)</f>
        <v>No</v>
      </c>
      <c r="G1086" s="64" t="str">
        <f>VLOOKUP(A1086,'Medical Examinations'!$AS$1:$BC$2336,5,)</f>
        <v>No</v>
      </c>
      <c r="H1086" s="64">
        <f>VLOOKUP(A1086,'Medical Examinations'!$AS$1:$BC$2336,8,)</f>
        <v>1</v>
      </c>
      <c r="I1086" s="64" t="str">
        <f>VLOOKUP(A1086,'Medical Examinations'!$AS$1:$BC$2336,7,)</f>
        <v>No</v>
      </c>
      <c r="J1086" s="64" t="str">
        <f>VLOOKUP(A1086,'Medical Examinations'!$AS$1:$BC$2336,11,)</f>
        <v>Over weight</v>
      </c>
      <c r="K1086" s="64" t="str">
        <f>VLOOKUP(A1086,'Medical Examinations'!$AS$1:$BC$2336,10,)</f>
        <v>Diabetes</v>
      </c>
      <c r="L1086" s="64" t="str">
        <f>VLOOKUP(A1086,'Hospitalisation Details'!$L$2:$R$2342,2,)</f>
        <v>05-06-1975</v>
      </c>
      <c r="M1086" s="65">
        <f>VLOOKUP(A1086,'Hospitalisation Details'!$L$2:$R$2345,7,)</f>
        <v>10407</v>
      </c>
      <c r="N1086" s="64" t="str">
        <f>VLOOKUP(A1086,'Hospitalisation Details'!$L$2:$R$2342,4,)</f>
        <v>tier - 3</v>
      </c>
      <c r="O1086" s="64" t="str">
        <f>VLOOKUP(A1086,'Hospitalisation Details'!$L$2:$R$2342,5,)</f>
        <v>tier - 1</v>
      </c>
      <c r="P1086" s="64" t="str">
        <f>VLOOKUP(A1086,'Hospitalisation Details'!$L$2:$R$2342,6,)</f>
        <v>R1015</v>
      </c>
      <c r="Q1086" s="64">
        <f>VLOOKUP(A1086,'Hospitalisation Details'!$L$2:$R$2342,3,)</f>
        <v>48</v>
      </c>
      <c r="R1086" s="64">
        <f>VLOOKUP(A1086,'Hospitalisation Details'!$L$2:$U$2342,10,)</f>
        <v>5</v>
      </c>
      <c r="S1086" s="64" t="str">
        <f>VLOOKUP(A1086,'Hospitalisation Details'!$L$2:$U$2342,8,)</f>
        <v>Jun</v>
      </c>
      <c r="T1086" s="126">
        <f>VLOOKUP(A1086,'Hospitalisation Details'!$L$2:$U$2342,9,)</f>
        <v>1975</v>
      </c>
    </row>
    <row r="1087" spans="1:20" ht="15.5" x14ac:dyDescent="0.35">
      <c r="A1087" s="124" t="s">
        <v>1285</v>
      </c>
      <c r="B1087" s="64" t="str">
        <f>VLOOKUP(A1087,'Medical Examinations'!$AS$1:$BC$2336,9,)</f>
        <v>Chris</v>
      </c>
      <c r="C1087" s="64">
        <f>VLOOKUP(A1087,'Medical Examinations'!$AS$1:$BC$2336,2,)</f>
        <v>26.12</v>
      </c>
      <c r="D1087" s="64">
        <f>VLOOKUP(A1087,'Medical Examinations'!$AS$1:$BC$2336,3,)</f>
        <v>4.17</v>
      </c>
      <c r="E1087" s="64" t="str">
        <f>VLOOKUP(A1087,'Medical Examinations'!$AS$1:$BC$2336,6,)</f>
        <v>Yes</v>
      </c>
      <c r="F1087" s="64" t="str">
        <f>VLOOKUP(A1087,'Medical Examinations'!$AS$1:$BC$2336,4,)</f>
        <v>No</v>
      </c>
      <c r="G1087" s="64" t="str">
        <f>VLOOKUP(A1087,'Medical Examinations'!$AS$1:$BC$2336,5,)</f>
        <v>Yes</v>
      </c>
      <c r="H1087" s="64">
        <f>VLOOKUP(A1087,'Medical Examinations'!$AS$1:$BC$2336,8,)</f>
        <v>1</v>
      </c>
      <c r="I1087" s="64" t="str">
        <f>VLOOKUP(A1087,'Medical Examinations'!$AS$1:$BC$2336,7,)</f>
        <v>No</v>
      </c>
      <c r="J1087" s="64" t="str">
        <f>VLOOKUP(A1087,'Medical Examinations'!$AS$1:$BC$2336,11,)</f>
        <v>Over weight</v>
      </c>
      <c r="K1087" s="64" t="str">
        <f>VLOOKUP(A1087,'Medical Examinations'!$AS$1:$BC$2336,10,)</f>
        <v>Normal</v>
      </c>
      <c r="L1087" s="64" t="str">
        <f>VLOOKUP(A1087,'Hospitalisation Details'!$L$2:$R$2342,2,)</f>
        <v>07-07-1969</v>
      </c>
      <c r="M1087" s="65">
        <f>VLOOKUP(A1087,'Hospitalisation Details'!$L$2:$R$2345,7,)</f>
        <v>10403</v>
      </c>
      <c r="N1087" s="64" t="str">
        <f>VLOOKUP(A1087,'Hospitalisation Details'!$L$2:$R$2342,4,)</f>
        <v>tier - 3</v>
      </c>
      <c r="O1087" s="64" t="str">
        <f>VLOOKUP(A1087,'Hospitalisation Details'!$L$2:$R$2342,5,)</f>
        <v>tier - 2</v>
      </c>
      <c r="P1087" s="64" t="str">
        <f>VLOOKUP(A1087,'Hospitalisation Details'!$L$2:$R$2342,6,)</f>
        <v>R1020</v>
      </c>
      <c r="Q1087" s="64">
        <f>VLOOKUP(A1087,'Hospitalisation Details'!$L$2:$R$2342,3,)</f>
        <v>53</v>
      </c>
      <c r="R1087" s="64">
        <f>VLOOKUP(A1087,'Hospitalisation Details'!$L$2:$U$2342,10,)</f>
        <v>7</v>
      </c>
      <c r="S1087" s="64" t="str">
        <f>VLOOKUP(A1087,'Hospitalisation Details'!$L$2:$U$2342,8,)</f>
        <v>Jul</v>
      </c>
      <c r="T1087" s="126">
        <f>VLOOKUP(A1087,'Hospitalisation Details'!$L$2:$U$2342,9,)</f>
        <v>1969</v>
      </c>
    </row>
    <row r="1088" spans="1:20" ht="15.5" x14ac:dyDescent="0.35">
      <c r="A1088" s="124" t="s">
        <v>1284</v>
      </c>
      <c r="B1088" s="64" t="str">
        <f>VLOOKUP(A1088,'Medical Examinations'!$AS$1:$BC$2336,9,)</f>
        <v>Milah B</v>
      </c>
      <c r="C1088" s="64">
        <f>VLOOKUP(A1088,'Medical Examinations'!$AS$1:$BC$2336,2,)</f>
        <v>36.630000000000003</v>
      </c>
      <c r="D1088" s="64">
        <f>VLOOKUP(A1088,'Medical Examinations'!$AS$1:$BC$2336,3,)</f>
        <v>11.42</v>
      </c>
      <c r="E1088" s="64" t="str">
        <f>VLOOKUP(A1088,'Medical Examinations'!$AS$1:$BC$2336,6,)</f>
        <v>No</v>
      </c>
      <c r="F1088" s="64" t="str">
        <f>VLOOKUP(A1088,'Medical Examinations'!$AS$1:$BC$2336,4,)</f>
        <v>No</v>
      </c>
      <c r="G1088" s="64" t="str">
        <f>VLOOKUP(A1088,'Medical Examinations'!$AS$1:$BC$2336,5,)</f>
        <v>No</v>
      </c>
      <c r="H1088" s="64">
        <f>VLOOKUP(A1088,'Medical Examinations'!$AS$1:$BC$2336,8,)</f>
        <v>2</v>
      </c>
      <c r="I1088" s="64" t="str">
        <f>VLOOKUP(A1088,'Medical Examinations'!$AS$1:$BC$2336,7,)</f>
        <v>No</v>
      </c>
      <c r="J1088" s="64" t="str">
        <f>VLOOKUP(A1088,'Medical Examinations'!$AS$1:$BC$2336,11,)</f>
        <v>Obesity</v>
      </c>
      <c r="K1088" s="64" t="str">
        <f>VLOOKUP(A1088,'Medical Examinations'!$AS$1:$BC$2336,10,)</f>
        <v>Diabetes</v>
      </c>
      <c r="L1088" s="64" t="str">
        <f>VLOOKUP(A1088,'Hospitalisation Details'!$L$2:$R$2342,2,)</f>
        <v>19-09-1973</v>
      </c>
      <c r="M1088" s="65">
        <f>VLOOKUP(A1088,'Hospitalisation Details'!$L$2:$R$2345,7,)</f>
        <v>10381</v>
      </c>
      <c r="N1088" s="64" t="str">
        <f>VLOOKUP(A1088,'Hospitalisation Details'!$L$2:$R$2342,4,)</f>
        <v>tier - 3</v>
      </c>
      <c r="O1088" s="64" t="str">
        <f>VLOOKUP(A1088,'Hospitalisation Details'!$L$2:$R$2342,5,)</f>
        <v>tier - 3</v>
      </c>
      <c r="P1088" s="64" t="str">
        <f>VLOOKUP(A1088,'Hospitalisation Details'!$L$2:$R$2342,6,)</f>
        <v>R1013</v>
      </c>
      <c r="Q1088" s="64">
        <f>VLOOKUP(A1088,'Hospitalisation Details'!$L$2:$R$2342,3,)</f>
        <v>49</v>
      </c>
      <c r="R1088" s="64">
        <f>VLOOKUP(A1088,'Hospitalisation Details'!$L$2:$U$2342,10,)</f>
        <v>19</v>
      </c>
      <c r="S1088" s="64" t="str">
        <f>VLOOKUP(A1088,'Hospitalisation Details'!$L$2:$U$2342,8,)</f>
        <v>Sep</v>
      </c>
      <c r="T1088" s="126">
        <f>VLOOKUP(A1088,'Hospitalisation Details'!$L$2:$U$2342,9,)</f>
        <v>1973</v>
      </c>
    </row>
    <row r="1089" spans="1:20" ht="15.5" x14ac:dyDescent="0.35">
      <c r="A1089" s="124" t="s">
        <v>1283</v>
      </c>
      <c r="B1089" s="64" t="str">
        <f>VLOOKUP(A1089,'Medical Examinations'!$AS$1:$BC$2336,9,)</f>
        <v>Annette M.</v>
      </c>
      <c r="C1089" s="64">
        <f>VLOOKUP(A1089,'Medical Examinations'!$AS$1:$BC$2336,2,)</f>
        <v>33.344999999999999</v>
      </c>
      <c r="D1089" s="64">
        <f>VLOOKUP(A1089,'Medical Examinations'!$AS$1:$BC$2336,3,)</f>
        <v>7.33</v>
      </c>
      <c r="E1089" s="64" t="str">
        <f>VLOOKUP(A1089,'Medical Examinations'!$AS$1:$BC$2336,6,)</f>
        <v>No</v>
      </c>
      <c r="F1089" s="64" t="str">
        <f>VLOOKUP(A1089,'Medical Examinations'!$AS$1:$BC$2336,4,)</f>
        <v>No</v>
      </c>
      <c r="G1089" s="64" t="str">
        <f>VLOOKUP(A1089,'Medical Examinations'!$AS$1:$BC$2336,5,)</f>
        <v>No</v>
      </c>
      <c r="H1089" s="64">
        <f>VLOOKUP(A1089,'Medical Examinations'!$AS$1:$BC$2336,8,)</f>
        <v>2</v>
      </c>
      <c r="I1089" s="64" t="str">
        <f>VLOOKUP(A1089,'Medical Examinations'!$AS$1:$BC$2336,7,)</f>
        <v>No</v>
      </c>
      <c r="J1089" s="64" t="str">
        <f>VLOOKUP(A1089,'Medical Examinations'!$AS$1:$BC$2336,11,)</f>
        <v>Obesity</v>
      </c>
      <c r="K1089" s="64" t="str">
        <f>VLOOKUP(A1089,'Medical Examinations'!$AS$1:$BC$2336,10,)</f>
        <v>Diabetes</v>
      </c>
      <c r="L1089" s="64" t="str">
        <f>VLOOKUP(A1089,'Hospitalisation Details'!$L$2:$R$2342,2,)</f>
        <v>29-09-1973</v>
      </c>
      <c r="M1089" s="65">
        <f>VLOOKUP(A1089,'Hospitalisation Details'!$L$2:$R$2345,7,)</f>
        <v>10371</v>
      </c>
      <c r="N1089" s="64" t="str">
        <f>VLOOKUP(A1089,'Hospitalisation Details'!$L$2:$R$2342,4,)</f>
        <v>tier - 3</v>
      </c>
      <c r="O1089" s="64" t="str">
        <f>VLOOKUP(A1089,'Hospitalisation Details'!$L$2:$R$2342,5,)</f>
        <v>tier - 3</v>
      </c>
      <c r="P1089" s="64" t="str">
        <f>VLOOKUP(A1089,'Hospitalisation Details'!$L$2:$R$2342,6,)</f>
        <v>R1024</v>
      </c>
      <c r="Q1089" s="64">
        <f>VLOOKUP(A1089,'Hospitalisation Details'!$L$2:$R$2342,3,)</f>
        <v>49</v>
      </c>
      <c r="R1089" s="64">
        <f>VLOOKUP(A1089,'Hospitalisation Details'!$L$2:$U$2342,10,)</f>
        <v>29</v>
      </c>
      <c r="S1089" s="64" t="str">
        <f>VLOOKUP(A1089,'Hospitalisation Details'!$L$2:$U$2342,8,)</f>
        <v>Sep</v>
      </c>
      <c r="T1089" s="126">
        <f>VLOOKUP(A1089,'Hospitalisation Details'!$L$2:$U$2342,9,)</f>
        <v>1973</v>
      </c>
    </row>
    <row r="1090" spans="1:20" ht="15.5" x14ac:dyDescent="0.35">
      <c r="A1090" s="124" t="s">
        <v>1282</v>
      </c>
      <c r="B1090" s="64" t="str">
        <f>VLOOKUP(A1090,'Medical Examinations'!$AS$1:$BC$2336,9,)</f>
        <v>Yoko</v>
      </c>
      <c r="C1090" s="64">
        <f>VLOOKUP(A1090,'Medical Examinations'!$AS$1:$BC$2336,2,)</f>
        <v>27.11</v>
      </c>
      <c r="D1090" s="64">
        <f>VLOOKUP(A1090,'Medical Examinations'!$AS$1:$BC$2336,3,)</f>
        <v>6.7</v>
      </c>
      <c r="E1090" s="64" t="str">
        <f>VLOOKUP(A1090,'Medical Examinations'!$AS$1:$BC$2336,6,)</f>
        <v>No</v>
      </c>
      <c r="F1090" s="64" t="str">
        <f>VLOOKUP(A1090,'Medical Examinations'!$AS$1:$BC$2336,4,)</f>
        <v>No</v>
      </c>
      <c r="G1090" s="64" t="str">
        <f>VLOOKUP(A1090,'Medical Examinations'!$AS$1:$BC$2336,5,)</f>
        <v>No</v>
      </c>
      <c r="H1090" s="64">
        <f>VLOOKUP(A1090,'Medical Examinations'!$AS$1:$BC$2336,8,)</f>
        <v>0</v>
      </c>
      <c r="I1090" s="64" t="str">
        <f>VLOOKUP(A1090,'Medical Examinations'!$AS$1:$BC$2336,7,)</f>
        <v>No</v>
      </c>
      <c r="J1090" s="64" t="str">
        <f>VLOOKUP(A1090,'Medical Examinations'!$AS$1:$BC$2336,11,)</f>
        <v>Over weight</v>
      </c>
      <c r="K1090" s="64" t="str">
        <f>VLOOKUP(A1090,'Medical Examinations'!$AS$1:$BC$2336,10,)</f>
        <v>Diabetes</v>
      </c>
      <c r="L1090" s="64" t="str">
        <f>VLOOKUP(A1090,'Hospitalisation Details'!$L$2:$R$2342,2,)</f>
        <v>06-09-1971</v>
      </c>
      <c r="M1090" s="65">
        <f>VLOOKUP(A1090,'Hospitalisation Details'!$L$2:$R$2345,7,)</f>
        <v>10357</v>
      </c>
      <c r="N1090" s="64" t="str">
        <f>VLOOKUP(A1090,'Hospitalisation Details'!$L$2:$R$2342,4,)</f>
        <v>tier - 3</v>
      </c>
      <c r="O1090" s="64" t="str">
        <f>VLOOKUP(A1090,'Hospitalisation Details'!$L$2:$R$2342,5,)</f>
        <v>tier - 1</v>
      </c>
      <c r="P1090" s="64" t="str">
        <f>VLOOKUP(A1090,'Hospitalisation Details'!$L$2:$R$2342,6,)</f>
        <v>R1025</v>
      </c>
      <c r="Q1090" s="64">
        <f>VLOOKUP(A1090,'Hospitalisation Details'!$L$2:$R$2342,3,)</f>
        <v>51</v>
      </c>
      <c r="R1090" s="64">
        <f>VLOOKUP(A1090,'Hospitalisation Details'!$L$2:$U$2342,10,)</f>
        <v>6</v>
      </c>
      <c r="S1090" s="64" t="str">
        <f>VLOOKUP(A1090,'Hospitalisation Details'!$L$2:$U$2342,8,)</f>
        <v>Sep</v>
      </c>
      <c r="T1090" s="126">
        <f>VLOOKUP(A1090,'Hospitalisation Details'!$L$2:$U$2342,9,)</f>
        <v>1971</v>
      </c>
    </row>
    <row r="1091" spans="1:20" ht="15.5" x14ac:dyDescent="0.35">
      <c r="A1091" s="124" t="s">
        <v>1281</v>
      </c>
      <c r="B1091" s="64" t="str">
        <f>VLOOKUP(A1091,'Medical Examinations'!$AS$1:$BC$2336,9,)</f>
        <v>Laura</v>
      </c>
      <c r="C1091" s="64">
        <f>VLOOKUP(A1091,'Medical Examinations'!$AS$1:$BC$2336,2,)</f>
        <v>26.6</v>
      </c>
      <c r="D1091" s="64">
        <f>VLOOKUP(A1091,'Medical Examinations'!$AS$1:$BC$2336,3,)</f>
        <v>5.27</v>
      </c>
      <c r="E1091" s="64" t="str">
        <f>VLOOKUP(A1091,'Medical Examinations'!$AS$1:$BC$2336,6,)</f>
        <v>Yes</v>
      </c>
      <c r="F1091" s="64" t="str">
        <f>VLOOKUP(A1091,'Medical Examinations'!$AS$1:$BC$2336,4,)</f>
        <v>No</v>
      </c>
      <c r="G1091" s="64" t="str">
        <f>VLOOKUP(A1091,'Medical Examinations'!$AS$1:$BC$2336,5,)</f>
        <v>Yes</v>
      </c>
      <c r="H1091" s="64">
        <f>VLOOKUP(A1091,'Medical Examinations'!$AS$1:$BC$2336,8,)</f>
        <v>1</v>
      </c>
      <c r="I1091" s="64" t="str">
        <f>VLOOKUP(A1091,'Medical Examinations'!$AS$1:$BC$2336,7,)</f>
        <v>No</v>
      </c>
      <c r="J1091" s="64" t="str">
        <f>VLOOKUP(A1091,'Medical Examinations'!$AS$1:$BC$2336,11,)</f>
        <v>Over weight</v>
      </c>
      <c r="K1091" s="64" t="str">
        <f>VLOOKUP(A1091,'Medical Examinations'!$AS$1:$BC$2336,10,)</f>
        <v>Normal</v>
      </c>
      <c r="L1091" s="64" t="str">
        <f>VLOOKUP(A1091,'Hospitalisation Details'!$L$2:$R$2342,2,)</f>
        <v>17-06-1969</v>
      </c>
      <c r="M1091" s="65">
        <f>VLOOKUP(A1091,'Hospitalisation Details'!$L$2:$R$2345,7,)</f>
        <v>10356</v>
      </c>
      <c r="N1091" s="64" t="str">
        <f>VLOOKUP(A1091,'Hospitalisation Details'!$L$2:$R$2342,4,)</f>
        <v>tier - 3</v>
      </c>
      <c r="O1091" s="64" t="str">
        <f>VLOOKUP(A1091,'Hospitalisation Details'!$L$2:$R$2342,5,)</f>
        <v>tier - 1</v>
      </c>
      <c r="P1091" s="64" t="str">
        <f>VLOOKUP(A1091,'Hospitalisation Details'!$L$2:$R$2342,6,)</f>
        <v>R1012</v>
      </c>
      <c r="Q1091" s="64">
        <f>VLOOKUP(A1091,'Hospitalisation Details'!$L$2:$R$2342,3,)</f>
        <v>53</v>
      </c>
      <c r="R1091" s="64">
        <f>VLOOKUP(A1091,'Hospitalisation Details'!$L$2:$U$2342,10,)</f>
        <v>17</v>
      </c>
      <c r="S1091" s="64" t="str">
        <f>VLOOKUP(A1091,'Hospitalisation Details'!$L$2:$U$2342,8,)</f>
        <v>Jun</v>
      </c>
      <c r="T1091" s="126">
        <f>VLOOKUP(A1091,'Hospitalisation Details'!$L$2:$U$2342,9,)</f>
        <v>1969</v>
      </c>
    </row>
    <row r="1092" spans="1:20" ht="15.5" x14ac:dyDescent="0.35">
      <c r="A1092" s="124" t="s">
        <v>1280</v>
      </c>
      <c r="B1092" s="64" t="str">
        <f>VLOOKUP(A1092,'Medical Examinations'!$AS$1:$BC$2336,9,)</f>
        <v>Tess A.</v>
      </c>
      <c r="C1092" s="64">
        <f>VLOOKUP(A1092,'Medical Examinations'!$AS$1:$BC$2336,2,)</f>
        <v>30.41</v>
      </c>
      <c r="D1092" s="64">
        <f>VLOOKUP(A1092,'Medical Examinations'!$AS$1:$BC$2336,3,)</f>
        <v>7.72</v>
      </c>
      <c r="E1092" s="64" t="str">
        <f>VLOOKUP(A1092,'Medical Examinations'!$AS$1:$BC$2336,6,)</f>
        <v>No</v>
      </c>
      <c r="F1092" s="64" t="str">
        <f>VLOOKUP(A1092,'Medical Examinations'!$AS$1:$BC$2336,4,)</f>
        <v>No</v>
      </c>
      <c r="G1092" s="64" t="str">
        <f>VLOOKUP(A1092,'Medical Examinations'!$AS$1:$BC$2336,5,)</f>
        <v>No</v>
      </c>
      <c r="H1092" s="64">
        <f>VLOOKUP(A1092,'Medical Examinations'!$AS$1:$BC$2336,8,)</f>
        <v>0</v>
      </c>
      <c r="I1092" s="64" t="str">
        <f>VLOOKUP(A1092,'Medical Examinations'!$AS$1:$BC$2336,7,)</f>
        <v>No</v>
      </c>
      <c r="J1092" s="64" t="str">
        <f>VLOOKUP(A1092,'Medical Examinations'!$AS$1:$BC$2336,11,)</f>
        <v>Obesity</v>
      </c>
      <c r="K1092" s="64" t="str">
        <f>VLOOKUP(A1092,'Medical Examinations'!$AS$1:$BC$2336,10,)</f>
        <v>Diabetes</v>
      </c>
      <c r="L1092" s="64" t="str">
        <f>VLOOKUP(A1092,'Hospitalisation Details'!$L$2:$R$2342,2,)</f>
        <v>29-09-1974</v>
      </c>
      <c r="M1092" s="65">
        <f>VLOOKUP(A1092,'Hospitalisation Details'!$L$2:$R$2345,7,)</f>
        <v>10352</v>
      </c>
      <c r="N1092" s="64" t="str">
        <f>VLOOKUP(A1092,'Hospitalisation Details'!$L$2:$R$2342,4,)</f>
        <v>tier - 3</v>
      </c>
      <c r="O1092" s="64" t="str">
        <f>VLOOKUP(A1092,'Hospitalisation Details'!$L$2:$R$2342,5,)</f>
        <v>tier - 1</v>
      </c>
      <c r="P1092" s="64" t="str">
        <f>VLOOKUP(A1092,'Hospitalisation Details'!$L$2:$R$2342,6,)</f>
        <v>R1012</v>
      </c>
      <c r="Q1092" s="64">
        <f>VLOOKUP(A1092,'Hospitalisation Details'!$L$2:$R$2342,3,)</f>
        <v>48</v>
      </c>
      <c r="R1092" s="64">
        <f>VLOOKUP(A1092,'Hospitalisation Details'!$L$2:$U$2342,10,)</f>
        <v>29</v>
      </c>
      <c r="S1092" s="64" t="str">
        <f>VLOOKUP(A1092,'Hospitalisation Details'!$L$2:$U$2342,8,)</f>
        <v>Sep</v>
      </c>
      <c r="T1092" s="126">
        <f>VLOOKUP(A1092,'Hospitalisation Details'!$L$2:$U$2342,9,)</f>
        <v>1974</v>
      </c>
    </row>
    <row r="1093" spans="1:20" ht="15.5" x14ac:dyDescent="0.35">
      <c r="A1093" s="124" t="s">
        <v>1279</v>
      </c>
      <c r="B1093" s="64" t="str">
        <f>VLOOKUP(A1093,'Medical Examinations'!$AS$1:$BC$2336,9,)</f>
        <v>William G.</v>
      </c>
      <c r="C1093" s="64">
        <f>VLOOKUP(A1093,'Medical Examinations'!$AS$1:$BC$2336,2,)</f>
        <v>28.98</v>
      </c>
      <c r="D1093" s="64">
        <f>VLOOKUP(A1093,'Medical Examinations'!$AS$1:$BC$2336,3,)</f>
        <v>8.68</v>
      </c>
      <c r="E1093" s="64" t="str">
        <f>VLOOKUP(A1093,'Medical Examinations'!$AS$1:$BC$2336,6,)</f>
        <v>No</v>
      </c>
      <c r="F1093" s="64" t="str">
        <f>VLOOKUP(A1093,'Medical Examinations'!$AS$1:$BC$2336,4,)</f>
        <v>No</v>
      </c>
      <c r="G1093" s="64" t="str">
        <f>VLOOKUP(A1093,'Medical Examinations'!$AS$1:$BC$2336,5,)</f>
        <v>No</v>
      </c>
      <c r="H1093" s="64">
        <f>VLOOKUP(A1093,'Medical Examinations'!$AS$1:$BC$2336,8,)</f>
        <v>2</v>
      </c>
      <c r="I1093" s="64" t="str">
        <f>VLOOKUP(A1093,'Medical Examinations'!$AS$1:$BC$2336,7,)</f>
        <v>No</v>
      </c>
      <c r="J1093" s="64" t="str">
        <f>VLOOKUP(A1093,'Medical Examinations'!$AS$1:$BC$2336,11,)</f>
        <v>Over weight</v>
      </c>
      <c r="K1093" s="64" t="str">
        <f>VLOOKUP(A1093,'Medical Examinations'!$AS$1:$BC$2336,10,)</f>
        <v>Diabetes</v>
      </c>
      <c r="L1093" s="64" t="str">
        <f>VLOOKUP(A1093,'Hospitalisation Details'!$L$2:$R$2342,2,)</f>
        <v>08-08-1973</v>
      </c>
      <c r="M1093" s="65">
        <f>VLOOKUP(A1093,'Hospitalisation Details'!$L$2:$R$2345,7,)</f>
        <v>10346</v>
      </c>
      <c r="N1093" s="64" t="str">
        <f>VLOOKUP(A1093,'Hospitalisation Details'!$L$2:$R$2342,4,)</f>
        <v>tier - 3</v>
      </c>
      <c r="O1093" s="64" t="str">
        <f>VLOOKUP(A1093,'Hospitalisation Details'!$L$2:$R$2342,5,)</f>
        <v>tier - 2</v>
      </c>
      <c r="P1093" s="64" t="str">
        <f>VLOOKUP(A1093,'Hospitalisation Details'!$L$2:$R$2342,6,)</f>
        <v>R1021</v>
      </c>
      <c r="Q1093" s="64">
        <f>VLOOKUP(A1093,'Hospitalisation Details'!$L$2:$R$2342,3,)</f>
        <v>49</v>
      </c>
      <c r="R1093" s="64">
        <f>VLOOKUP(A1093,'Hospitalisation Details'!$L$2:$U$2342,10,)</f>
        <v>8</v>
      </c>
      <c r="S1093" s="64" t="str">
        <f>VLOOKUP(A1093,'Hospitalisation Details'!$L$2:$U$2342,8,)</f>
        <v>Aug</v>
      </c>
      <c r="T1093" s="126">
        <f>VLOOKUP(A1093,'Hospitalisation Details'!$L$2:$U$2342,9,)</f>
        <v>1973</v>
      </c>
    </row>
    <row r="1094" spans="1:20" ht="15.5" x14ac:dyDescent="0.35">
      <c r="A1094" s="124" t="s">
        <v>1278</v>
      </c>
      <c r="B1094" s="64" t="str">
        <f>VLOOKUP(A1094,'Medical Examinations'!$AS$1:$BC$2336,9,)</f>
        <v>Paige</v>
      </c>
      <c r="C1094" s="64">
        <f>VLOOKUP(A1094,'Medical Examinations'!$AS$1:$BC$2336,2,)</f>
        <v>31.24</v>
      </c>
      <c r="D1094" s="64">
        <f>VLOOKUP(A1094,'Medical Examinations'!$AS$1:$BC$2336,3,)</f>
        <v>9.8000000000000007</v>
      </c>
      <c r="E1094" s="64" t="str">
        <f>VLOOKUP(A1094,'Medical Examinations'!$AS$1:$BC$2336,6,)</f>
        <v>No</v>
      </c>
      <c r="F1094" s="64" t="str">
        <f>VLOOKUP(A1094,'Medical Examinations'!$AS$1:$BC$2336,4,)</f>
        <v>No</v>
      </c>
      <c r="G1094" s="64" t="str">
        <f>VLOOKUP(A1094,'Medical Examinations'!$AS$1:$BC$2336,5,)</f>
        <v>No</v>
      </c>
      <c r="H1094" s="64">
        <f>VLOOKUP(A1094,'Medical Examinations'!$AS$1:$BC$2336,8,)</f>
        <v>0</v>
      </c>
      <c r="I1094" s="64" t="str">
        <f>VLOOKUP(A1094,'Medical Examinations'!$AS$1:$BC$2336,7,)</f>
        <v>No</v>
      </c>
      <c r="J1094" s="64" t="str">
        <f>VLOOKUP(A1094,'Medical Examinations'!$AS$1:$BC$2336,11,)</f>
        <v>Obesity</v>
      </c>
      <c r="K1094" s="64" t="str">
        <f>VLOOKUP(A1094,'Medical Examinations'!$AS$1:$BC$2336,10,)</f>
        <v>Diabetes</v>
      </c>
      <c r="L1094" s="64" t="str">
        <f>VLOOKUP(A1094,'Hospitalisation Details'!$L$2:$R$2342,2,)</f>
        <v>19-07-1968</v>
      </c>
      <c r="M1094" s="65">
        <f>VLOOKUP(A1094,'Hospitalisation Details'!$L$2:$R$2345,7,)</f>
        <v>10339</v>
      </c>
      <c r="N1094" s="64" t="str">
        <f>VLOOKUP(A1094,'Hospitalisation Details'!$L$2:$R$2342,4,)</f>
        <v>tier - 3</v>
      </c>
      <c r="O1094" s="64" t="str">
        <f>VLOOKUP(A1094,'Hospitalisation Details'!$L$2:$R$2342,5,)</f>
        <v>tier - 1</v>
      </c>
      <c r="P1094" s="64" t="str">
        <f>VLOOKUP(A1094,'Hospitalisation Details'!$L$2:$R$2342,6,)</f>
        <v>R1013</v>
      </c>
      <c r="Q1094" s="64">
        <f>VLOOKUP(A1094,'Hospitalisation Details'!$L$2:$R$2342,3,)</f>
        <v>54</v>
      </c>
      <c r="R1094" s="64">
        <f>VLOOKUP(A1094,'Hospitalisation Details'!$L$2:$U$2342,10,)</f>
        <v>19</v>
      </c>
      <c r="S1094" s="64" t="str">
        <f>VLOOKUP(A1094,'Hospitalisation Details'!$L$2:$U$2342,8,)</f>
        <v>Jul</v>
      </c>
      <c r="T1094" s="126">
        <f>VLOOKUP(A1094,'Hospitalisation Details'!$L$2:$U$2342,9,)</f>
        <v>1968</v>
      </c>
    </row>
    <row r="1095" spans="1:20" ht="15.5" x14ac:dyDescent="0.35">
      <c r="A1095" s="124" t="s">
        <v>1277</v>
      </c>
      <c r="B1095" s="64" t="str">
        <f>VLOOKUP(A1095,'Medical Examinations'!$AS$1:$BC$2336,9,)</f>
        <v>Matthew J</v>
      </c>
      <c r="C1095" s="64">
        <f>VLOOKUP(A1095,'Medical Examinations'!$AS$1:$BC$2336,2,)</f>
        <v>31.54</v>
      </c>
      <c r="D1095" s="64">
        <f>VLOOKUP(A1095,'Medical Examinations'!$AS$1:$BC$2336,3,)</f>
        <v>4.4400000000000004</v>
      </c>
      <c r="E1095" s="64" t="str">
        <f>VLOOKUP(A1095,'Medical Examinations'!$AS$1:$BC$2336,6,)</f>
        <v>No</v>
      </c>
      <c r="F1095" s="64" t="str">
        <f>VLOOKUP(A1095,'Medical Examinations'!$AS$1:$BC$2336,4,)</f>
        <v>No</v>
      </c>
      <c r="G1095" s="64" t="str">
        <f>VLOOKUP(A1095,'Medical Examinations'!$AS$1:$BC$2336,5,)</f>
        <v>No</v>
      </c>
      <c r="H1095" s="64">
        <f>VLOOKUP(A1095,'Medical Examinations'!$AS$1:$BC$2336,8,)</f>
        <v>0</v>
      </c>
      <c r="I1095" s="64" t="str">
        <f>VLOOKUP(A1095,'Medical Examinations'!$AS$1:$BC$2336,7,)</f>
        <v>No</v>
      </c>
      <c r="J1095" s="64" t="str">
        <f>VLOOKUP(A1095,'Medical Examinations'!$AS$1:$BC$2336,11,)</f>
        <v>Obesity</v>
      </c>
      <c r="K1095" s="64" t="str">
        <f>VLOOKUP(A1095,'Medical Examinations'!$AS$1:$BC$2336,10,)</f>
        <v>Normal</v>
      </c>
      <c r="L1095" s="64" t="str">
        <f>VLOOKUP(A1095,'Hospitalisation Details'!$L$2:$R$2342,2,)</f>
        <v>21-07-1982</v>
      </c>
      <c r="M1095" s="65">
        <f>VLOOKUP(A1095,'Hospitalisation Details'!$L$2:$R$2345,7,)</f>
        <v>10329</v>
      </c>
      <c r="N1095" s="64" t="str">
        <f>VLOOKUP(A1095,'Hospitalisation Details'!$L$2:$R$2342,4,)</f>
        <v>tier - 3</v>
      </c>
      <c r="O1095" s="64" t="str">
        <f>VLOOKUP(A1095,'Hospitalisation Details'!$L$2:$R$2342,5,)</f>
        <v>tier - 1</v>
      </c>
      <c r="P1095" s="64" t="str">
        <f>VLOOKUP(A1095,'Hospitalisation Details'!$L$2:$R$2342,6,)</f>
        <v>R1021</v>
      </c>
      <c r="Q1095" s="64">
        <f>VLOOKUP(A1095,'Hospitalisation Details'!$L$2:$R$2342,3,)</f>
        <v>40</v>
      </c>
      <c r="R1095" s="64">
        <f>VLOOKUP(A1095,'Hospitalisation Details'!$L$2:$U$2342,10,)</f>
        <v>21</v>
      </c>
      <c r="S1095" s="64" t="str">
        <f>VLOOKUP(A1095,'Hospitalisation Details'!$L$2:$U$2342,8,)</f>
        <v>Jul</v>
      </c>
      <c r="T1095" s="126">
        <f>VLOOKUP(A1095,'Hospitalisation Details'!$L$2:$U$2342,9,)</f>
        <v>1982</v>
      </c>
    </row>
    <row r="1096" spans="1:20" ht="15.5" x14ac:dyDescent="0.35">
      <c r="A1096" s="124" t="s">
        <v>1276</v>
      </c>
      <c r="B1096" s="64" t="str">
        <f>VLOOKUP(A1096,'Medical Examinations'!$AS$1:$BC$2336,9,)</f>
        <v>Matthew</v>
      </c>
      <c r="C1096" s="64">
        <f>VLOOKUP(A1096,'Medical Examinations'!$AS$1:$BC$2336,2,)</f>
        <v>38.6</v>
      </c>
      <c r="D1096" s="64">
        <f>VLOOKUP(A1096,'Medical Examinations'!$AS$1:$BC$2336,3,)</f>
        <v>7.19</v>
      </c>
      <c r="E1096" s="64" t="str">
        <f>VLOOKUP(A1096,'Medical Examinations'!$AS$1:$BC$2336,6,)</f>
        <v>Yes</v>
      </c>
      <c r="F1096" s="64" t="str">
        <f>VLOOKUP(A1096,'Medical Examinations'!$AS$1:$BC$2336,4,)</f>
        <v>No</v>
      </c>
      <c r="G1096" s="64" t="str">
        <f>VLOOKUP(A1096,'Medical Examinations'!$AS$1:$BC$2336,5,)</f>
        <v>No</v>
      </c>
      <c r="H1096" s="64">
        <f>VLOOKUP(A1096,'Medical Examinations'!$AS$1:$BC$2336,8,)</f>
        <v>2</v>
      </c>
      <c r="I1096" s="64" t="str">
        <f>VLOOKUP(A1096,'Medical Examinations'!$AS$1:$BC$2336,7,)</f>
        <v>No</v>
      </c>
      <c r="J1096" s="64" t="str">
        <f>VLOOKUP(A1096,'Medical Examinations'!$AS$1:$BC$2336,11,)</f>
        <v>Obesity</v>
      </c>
      <c r="K1096" s="64" t="str">
        <f>VLOOKUP(A1096,'Medical Examinations'!$AS$1:$BC$2336,10,)</f>
        <v>Diabetes</v>
      </c>
      <c r="L1096" s="64" t="str">
        <f>VLOOKUP(A1096,'Hospitalisation Details'!$L$2:$R$2342,2,)</f>
        <v>01-12-1970</v>
      </c>
      <c r="M1096" s="65">
        <f>VLOOKUP(A1096,'Hospitalisation Details'!$L$2:$R$2345,7,)</f>
        <v>10325</v>
      </c>
      <c r="N1096" s="64" t="str">
        <f>VLOOKUP(A1096,'Hospitalisation Details'!$L$2:$R$2342,4,)</f>
        <v>tier - 3</v>
      </c>
      <c r="O1096" s="64" t="str">
        <f>VLOOKUP(A1096,'Hospitalisation Details'!$L$2:$R$2342,5,)</f>
        <v>tier - 3</v>
      </c>
      <c r="P1096" s="64" t="str">
        <f>VLOOKUP(A1096,'Hospitalisation Details'!$L$2:$R$2342,6,)</f>
        <v>R1011</v>
      </c>
      <c r="Q1096" s="64">
        <f>VLOOKUP(A1096,'Hospitalisation Details'!$L$2:$R$2342,3,)</f>
        <v>52</v>
      </c>
      <c r="R1096" s="64">
        <f>VLOOKUP(A1096,'Hospitalisation Details'!$L$2:$U$2342,10,)</f>
        <v>1</v>
      </c>
      <c r="S1096" s="64" t="str">
        <f>VLOOKUP(A1096,'Hospitalisation Details'!$L$2:$U$2342,8,)</f>
        <v>Dec</v>
      </c>
      <c r="T1096" s="126">
        <f>VLOOKUP(A1096,'Hospitalisation Details'!$L$2:$U$2342,9,)</f>
        <v>1970</v>
      </c>
    </row>
    <row r="1097" spans="1:20" ht="15.5" x14ac:dyDescent="0.35">
      <c r="A1097" s="124" t="s">
        <v>1275</v>
      </c>
      <c r="B1097" s="64" t="str">
        <f>VLOOKUP(A1097,'Medical Examinations'!$AS$1:$BC$2336,9,)</f>
        <v>Maria</v>
      </c>
      <c r="C1097" s="64">
        <f>VLOOKUP(A1097,'Medical Examinations'!$AS$1:$BC$2336,2,)</f>
        <v>37.950000000000003</v>
      </c>
      <c r="D1097" s="64">
        <f>VLOOKUP(A1097,'Medical Examinations'!$AS$1:$BC$2336,3,)</f>
        <v>6.06</v>
      </c>
      <c r="E1097" s="64" t="str">
        <f>VLOOKUP(A1097,'Medical Examinations'!$AS$1:$BC$2336,6,)</f>
        <v>No</v>
      </c>
      <c r="F1097" s="64" t="str">
        <f>VLOOKUP(A1097,'Medical Examinations'!$AS$1:$BC$2336,4,)</f>
        <v>No</v>
      </c>
      <c r="G1097" s="64" t="str">
        <f>VLOOKUP(A1097,'Medical Examinations'!$AS$1:$BC$2336,5,)</f>
        <v>No</v>
      </c>
      <c r="H1097" s="64">
        <f>VLOOKUP(A1097,'Medical Examinations'!$AS$1:$BC$2336,8,)</f>
        <v>0</v>
      </c>
      <c r="I1097" s="64" t="str">
        <f>VLOOKUP(A1097,'Medical Examinations'!$AS$1:$BC$2336,7,)</f>
        <v>No</v>
      </c>
      <c r="J1097" s="64" t="str">
        <f>VLOOKUP(A1097,'Medical Examinations'!$AS$1:$BC$2336,11,)</f>
        <v>Obesity</v>
      </c>
      <c r="K1097" s="64" t="str">
        <f>VLOOKUP(A1097,'Medical Examinations'!$AS$1:$BC$2336,10,)</f>
        <v>Prediabetes</v>
      </c>
      <c r="L1097" s="64" t="str">
        <f>VLOOKUP(A1097,'Hospitalisation Details'!$L$2:$R$2342,2,)</f>
        <v>21-08-1991</v>
      </c>
      <c r="M1097" s="65">
        <f>VLOOKUP(A1097,'Hospitalisation Details'!$L$2:$R$2345,7,)</f>
        <v>10323</v>
      </c>
      <c r="N1097" s="64" t="str">
        <f>VLOOKUP(A1097,'Hospitalisation Details'!$L$2:$R$2342,4,)</f>
        <v>tier - 3</v>
      </c>
      <c r="O1097" s="64" t="str">
        <f>VLOOKUP(A1097,'Hospitalisation Details'!$L$2:$R$2342,5,)</f>
        <v>tier - 1</v>
      </c>
      <c r="P1097" s="64" t="str">
        <f>VLOOKUP(A1097,'Hospitalisation Details'!$L$2:$R$2342,6,)</f>
        <v>R1026</v>
      </c>
      <c r="Q1097" s="64">
        <f>VLOOKUP(A1097,'Hospitalisation Details'!$L$2:$R$2342,3,)</f>
        <v>31</v>
      </c>
      <c r="R1097" s="64">
        <f>VLOOKUP(A1097,'Hospitalisation Details'!$L$2:$U$2342,10,)</f>
        <v>21</v>
      </c>
      <c r="S1097" s="64" t="str">
        <f>VLOOKUP(A1097,'Hospitalisation Details'!$L$2:$U$2342,8,)</f>
        <v>Aug</v>
      </c>
      <c r="T1097" s="126">
        <f>VLOOKUP(A1097,'Hospitalisation Details'!$L$2:$U$2342,9,)</f>
        <v>1991</v>
      </c>
    </row>
    <row r="1098" spans="1:20" ht="15.5" x14ac:dyDescent="0.35">
      <c r="A1098" s="124" t="s">
        <v>1274</v>
      </c>
      <c r="B1098" s="64" t="str">
        <f>VLOOKUP(A1098,'Medical Examinations'!$AS$1:$BC$2336,9,)</f>
        <v>Stephanie D</v>
      </c>
      <c r="C1098" s="64">
        <f>VLOOKUP(A1098,'Medical Examinations'!$AS$1:$BC$2336,2,)</f>
        <v>38.97</v>
      </c>
      <c r="D1098" s="64">
        <f>VLOOKUP(A1098,'Medical Examinations'!$AS$1:$BC$2336,3,)</f>
        <v>5.12</v>
      </c>
      <c r="E1098" s="64" t="str">
        <f>VLOOKUP(A1098,'Medical Examinations'!$AS$1:$BC$2336,6,)</f>
        <v>No</v>
      </c>
      <c r="F1098" s="64" t="str">
        <f>VLOOKUP(A1098,'Medical Examinations'!$AS$1:$BC$2336,4,)</f>
        <v>No</v>
      </c>
      <c r="G1098" s="64" t="str">
        <f>VLOOKUP(A1098,'Medical Examinations'!$AS$1:$BC$2336,5,)</f>
        <v>No</v>
      </c>
      <c r="H1098" s="64">
        <f>VLOOKUP(A1098,'Medical Examinations'!$AS$1:$BC$2336,8,)</f>
        <v>0</v>
      </c>
      <c r="I1098" s="64" t="str">
        <f>VLOOKUP(A1098,'Medical Examinations'!$AS$1:$BC$2336,7,)</f>
        <v>No</v>
      </c>
      <c r="J1098" s="64" t="str">
        <f>VLOOKUP(A1098,'Medical Examinations'!$AS$1:$BC$2336,11,)</f>
        <v>Obesity</v>
      </c>
      <c r="K1098" s="64" t="str">
        <f>VLOOKUP(A1098,'Medical Examinations'!$AS$1:$BC$2336,10,)</f>
        <v>Normal</v>
      </c>
      <c r="L1098" s="64" t="str">
        <f>VLOOKUP(A1098,'Hospitalisation Details'!$L$2:$R$2342,2,)</f>
        <v>17-11-1991</v>
      </c>
      <c r="M1098" s="65">
        <f>VLOOKUP(A1098,'Hospitalisation Details'!$L$2:$R$2345,7,)</f>
        <v>10316</v>
      </c>
      <c r="N1098" s="64" t="str">
        <f>VLOOKUP(A1098,'Hospitalisation Details'!$L$2:$R$2342,4,)</f>
        <v>tier - 3</v>
      </c>
      <c r="O1098" s="64" t="str">
        <f>VLOOKUP(A1098,'Hospitalisation Details'!$L$2:$R$2342,5,)</f>
        <v>tier - 2</v>
      </c>
      <c r="P1098" s="64" t="str">
        <f>VLOOKUP(A1098,'Hospitalisation Details'!$L$2:$R$2342,6,)</f>
        <v>R1012</v>
      </c>
      <c r="Q1098" s="64">
        <f>VLOOKUP(A1098,'Hospitalisation Details'!$L$2:$R$2342,3,)</f>
        <v>31</v>
      </c>
      <c r="R1098" s="64">
        <f>VLOOKUP(A1098,'Hospitalisation Details'!$L$2:$U$2342,10,)</f>
        <v>17</v>
      </c>
      <c r="S1098" s="64" t="str">
        <f>VLOOKUP(A1098,'Hospitalisation Details'!$L$2:$U$2342,8,)</f>
        <v>Nov</v>
      </c>
      <c r="T1098" s="126">
        <f>VLOOKUP(A1098,'Hospitalisation Details'!$L$2:$U$2342,9,)</f>
        <v>1991</v>
      </c>
    </row>
    <row r="1099" spans="1:20" ht="15.5" x14ac:dyDescent="0.35">
      <c r="A1099" s="124" t="s">
        <v>1273</v>
      </c>
      <c r="B1099" s="64" t="str">
        <f>VLOOKUP(A1099,'Medical Examinations'!$AS$1:$BC$2336,9,)</f>
        <v>Tiffany</v>
      </c>
      <c r="C1099" s="64">
        <f>VLOOKUP(A1099,'Medical Examinations'!$AS$1:$BC$2336,2,)</f>
        <v>21.2</v>
      </c>
      <c r="D1099" s="64">
        <f>VLOOKUP(A1099,'Medical Examinations'!$AS$1:$BC$2336,3,)</f>
        <v>10.72</v>
      </c>
      <c r="E1099" s="64" t="str">
        <f>VLOOKUP(A1099,'Medical Examinations'!$AS$1:$BC$2336,6,)</f>
        <v>No</v>
      </c>
      <c r="F1099" s="64" t="str">
        <f>VLOOKUP(A1099,'Medical Examinations'!$AS$1:$BC$2336,4,)</f>
        <v>No</v>
      </c>
      <c r="G1099" s="64" t="str">
        <f>VLOOKUP(A1099,'Medical Examinations'!$AS$1:$BC$2336,5,)</f>
        <v>No</v>
      </c>
      <c r="H1099" s="64">
        <f>VLOOKUP(A1099,'Medical Examinations'!$AS$1:$BC$2336,8,)</f>
        <v>0</v>
      </c>
      <c r="I1099" s="64" t="str">
        <f>VLOOKUP(A1099,'Medical Examinations'!$AS$1:$BC$2336,7,)</f>
        <v>No</v>
      </c>
      <c r="J1099" s="64" t="str">
        <f>VLOOKUP(A1099,'Medical Examinations'!$AS$1:$BC$2336,11,)</f>
        <v xml:space="preserve">Normal Weight 
</v>
      </c>
      <c r="K1099" s="64" t="str">
        <f>VLOOKUP(A1099,'Medical Examinations'!$AS$1:$BC$2336,10,)</f>
        <v>Diabetes</v>
      </c>
      <c r="L1099" s="64" t="str">
        <f>VLOOKUP(A1099,'Hospitalisation Details'!$L$2:$R$2342,2,)</f>
        <v>12-07-1962</v>
      </c>
      <c r="M1099" s="65">
        <f>VLOOKUP(A1099,'Hospitalisation Details'!$L$2:$R$2345,7,)</f>
        <v>10311</v>
      </c>
      <c r="N1099" s="64" t="str">
        <f>VLOOKUP(A1099,'Hospitalisation Details'!$L$2:$R$2342,4,)</f>
        <v>tier - 3</v>
      </c>
      <c r="O1099" s="64" t="str">
        <f>VLOOKUP(A1099,'Hospitalisation Details'!$L$2:$R$2342,5,)</f>
        <v>tier - 3</v>
      </c>
      <c r="P1099" s="64" t="str">
        <f>VLOOKUP(A1099,'Hospitalisation Details'!$L$2:$R$2342,6,)</f>
        <v>R1012</v>
      </c>
      <c r="Q1099" s="64">
        <f>VLOOKUP(A1099,'Hospitalisation Details'!$L$2:$R$2342,3,)</f>
        <v>60</v>
      </c>
      <c r="R1099" s="64">
        <f>VLOOKUP(A1099,'Hospitalisation Details'!$L$2:$U$2342,10,)</f>
        <v>12</v>
      </c>
      <c r="S1099" s="64" t="str">
        <f>VLOOKUP(A1099,'Hospitalisation Details'!$L$2:$U$2342,8,)</f>
        <v>Jul</v>
      </c>
      <c r="T1099" s="126">
        <f>VLOOKUP(A1099,'Hospitalisation Details'!$L$2:$U$2342,9,)</f>
        <v>1962</v>
      </c>
    </row>
    <row r="1100" spans="1:20" ht="15.5" x14ac:dyDescent="0.35">
      <c r="A1100" s="124" t="s">
        <v>1272</v>
      </c>
      <c r="B1100" s="64" t="str">
        <f>VLOOKUP(A1100,'Medical Examinations'!$AS$1:$BC$2336,9,)</f>
        <v>Sara M.</v>
      </c>
      <c r="C1100" s="64">
        <f>VLOOKUP(A1100,'Medical Examinations'!$AS$1:$BC$2336,2,)</f>
        <v>23.96</v>
      </c>
      <c r="D1100" s="64">
        <f>VLOOKUP(A1100,'Medical Examinations'!$AS$1:$BC$2336,3,)</f>
        <v>9.58</v>
      </c>
      <c r="E1100" s="64" t="str">
        <f>VLOOKUP(A1100,'Medical Examinations'!$AS$1:$BC$2336,6,)</f>
        <v>Yes</v>
      </c>
      <c r="F1100" s="64" t="str">
        <f>VLOOKUP(A1100,'Medical Examinations'!$AS$1:$BC$2336,4,)</f>
        <v>No</v>
      </c>
      <c r="G1100" s="64" t="str">
        <f>VLOOKUP(A1100,'Medical Examinations'!$AS$1:$BC$2336,5,)</f>
        <v>Yes</v>
      </c>
      <c r="H1100" s="64">
        <f>VLOOKUP(A1100,'Medical Examinations'!$AS$1:$BC$2336,8,)</f>
        <v>1</v>
      </c>
      <c r="I1100" s="64" t="str">
        <f>VLOOKUP(A1100,'Medical Examinations'!$AS$1:$BC$2336,7,)</f>
        <v>No</v>
      </c>
      <c r="J1100" s="64" t="str">
        <f>VLOOKUP(A1100,'Medical Examinations'!$AS$1:$BC$2336,11,)</f>
        <v xml:space="preserve">Normal Weight 
</v>
      </c>
      <c r="K1100" s="64" t="str">
        <f>VLOOKUP(A1100,'Medical Examinations'!$AS$1:$BC$2336,10,)</f>
        <v>Diabetes</v>
      </c>
      <c r="L1100" s="64" t="str">
        <f>VLOOKUP(A1100,'Hospitalisation Details'!$L$2:$R$2342,2,)</f>
        <v>24-09-1963</v>
      </c>
      <c r="M1100" s="65">
        <f>VLOOKUP(A1100,'Hospitalisation Details'!$L$2:$R$2345,7,)</f>
        <v>10308</v>
      </c>
      <c r="N1100" s="64" t="str">
        <f>VLOOKUP(A1100,'Hospitalisation Details'!$L$2:$R$2342,4,)</f>
        <v>tier - 3</v>
      </c>
      <c r="O1100" s="64" t="str">
        <f>VLOOKUP(A1100,'Hospitalisation Details'!$L$2:$R$2342,5,)</f>
        <v>tier - 1</v>
      </c>
      <c r="P1100" s="64" t="str">
        <f>VLOOKUP(A1100,'Hospitalisation Details'!$L$2:$R$2342,6,)</f>
        <v>R1013</v>
      </c>
      <c r="Q1100" s="64">
        <f>VLOOKUP(A1100,'Hospitalisation Details'!$L$2:$R$2342,3,)</f>
        <v>59</v>
      </c>
      <c r="R1100" s="64">
        <f>VLOOKUP(A1100,'Hospitalisation Details'!$L$2:$U$2342,10,)</f>
        <v>24</v>
      </c>
      <c r="S1100" s="64" t="str">
        <f>VLOOKUP(A1100,'Hospitalisation Details'!$L$2:$U$2342,8,)</f>
        <v>Sep</v>
      </c>
      <c r="T1100" s="126">
        <f>VLOOKUP(A1100,'Hospitalisation Details'!$L$2:$U$2342,9,)</f>
        <v>1963</v>
      </c>
    </row>
    <row r="1101" spans="1:20" ht="15.5" x14ac:dyDescent="0.35">
      <c r="A1101" s="124" t="s">
        <v>1271</v>
      </c>
      <c r="B1101" s="64" t="str">
        <f>VLOOKUP(A1101,'Medical Examinations'!$AS$1:$BC$2336,9,)</f>
        <v>Scott A.</v>
      </c>
      <c r="C1101" s="64">
        <f>VLOOKUP(A1101,'Medical Examinations'!$AS$1:$BC$2336,2,)</f>
        <v>35.93</v>
      </c>
      <c r="D1101" s="64">
        <f>VLOOKUP(A1101,'Medical Examinations'!$AS$1:$BC$2336,3,)</f>
        <v>6.4</v>
      </c>
      <c r="E1101" s="64" t="str">
        <f>VLOOKUP(A1101,'Medical Examinations'!$AS$1:$BC$2336,6,)</f>
        <v>Yes</v>
      </c>
      <c r="F1101" s="64" t="str">
        <f>VLOOKUP(A1101,'Medical Examinations'!$AS$1:$BC$2336,4,)</f>
        <v>No</v>
      </c>
      <c r="G1101" s="64" t="str">
        <f>VLOOKUP(A1101,'Medical Examinations'!$AS$1:$BC$2336,5,)</f>
        <v>No</v>
      </c>
      <c r="H1101" s="64">
        <f>VLOOKUP(A1101,'Medical Examinations'!$AS$1:$BC$2336,8,)</f>
        <v>1</v>
      </c>
      <c r="I1101" s="64" t="str">
        <f>VLOOKUP(A1101,'Medical Examinations'!$AS$1:$BC$2336,7,)</f>
        <v>No</v>
      </c>
      <c r="J1101" s="64" t="str">
        <f>VLOOKUP(A1101,'Medical Examinations'!$AS$1:$BC$2336,11,)</f>
        <v>Obesity</v>
      </c>
      <c r="K1101" s="64" t="str">
        <f>VLOOKUP(A1101,'Medical Examinations'!$AS$1:$BC$2336,10,)</f>
        <v>Prediabetes</v>
      </c>
      <c r="L1101" s="64" t="str">
        <f>VLOOKUP(A1101,'Hospitalisation Details'!$L$2:$R$2342,2,)</f>
        <v>14-09-1988</v>
      </c>
      <c r="M1101" s="65">
        <f>VLOOKUP(A1101,'Hospitalisation Details'!$L$2:$R$2345,7,)</f>
        <v>10277</v>
      </c>
      <c r="N1101" s="64" t="str">
        <f>VLOOKUP(A1101,'Hospitalisation Details'!$L$2:$R$2342,4,)</f>
        <v>tier - 3</v>
      </c>
      <c r="O1101" s="64" t="str">
        <f>VLOOKUP(A1101,'Hospitalisation Details'!$L$2:$R$2342,5,)</f>
        <v>tier - 1</v>
      </c>
      <c r="P1101" s="64" t="str">
        <f>VLOOKUP(A1101,'Hospitalisation Details'!$L$2:$R$2342,6,)</f>
        <v>R1021</v>
      </c>
      <c r="Q1101" s="64">
        <f>VLOOKUP(A1101,'Hospitalisation Details'!$L$2:$R$2342,3,)</f>
        <v>34</v>
      </c>
      <c r="R1101" s="64">
        <f>VLOOKUP(A1101,'Hospitalisation Details'!$L$2:$U$2342,10,)</f>
        <v>14</v>
      </c>
      <c r="S1101" s="64" t="str">
        <f>VLOOKUP(A1101,'Hospitalisation Details'!$L$2:$U$2342,8,)</f>
        <v>Sep</v>
      </c>
      <c r="T1101" s="126">
        <f>VLOOKUP(A1101,'Hospitalisation Details'!$L$2:$U$2342,9,)</f>
        <v>1988</v>
      </c>
    </row>
    <row r="1102" spans="1:20" ht="15.5" x14ac:dyDescent="0.35">
      <c r="A1102" s="124" t="s">
        <v>1270</v>
      </c>
      <c r="B1102" s="64" t="str">
        <f>VLOOKUP(A1102,'Medical Examinations'!$AS$1:$BC$2336,9,)</f>
        <v>Lauren</v>
      </c>
      <c r="C1102" s="64">
        <f>VLOOKUP(A1102,'Medical Examinations'!$AS$1:$BC$2336,2,)</f>
        <v>26.11</v>
      </c>
      <c r="D1102" s="64">
        <f>VLOOKUP(A1102,'Medical Examinations'!$AS$1:$BC$2336,3,)</f>
        <v>6.8</v>
      </c>
      <c r="E1102" s="64" t="str">
        <f>VLOOKUP(A1102,'Medical Examinations'!$AS$1:$BC$2336,6,)</f>
        <v>Yes</v>
      </c>
      <c r="F1102" s="64" t="str">
        <f>VLOOKUP(A1102,'Medical Examinations'!$AS$1:$BC$2336,4,)</f>
        <v>No</v>
      </c>
      <c r="G1102" s="64" t="str">
        <f>VLOOKUP(A1102,'Medical Examinations'!$AS$1:$BC$2336,5,)</f>
        <v>No</v>
      </c>
      <c r="H1102" s="64">
        <f>VLOOKUP(A1102,'Medical Examinations'!$AS$1:$BC$2336,8,)</f>
        <v>2</v>
      </c>
      <c r="I1102" s="64" t="str">
        <f>VLOOKUP(A1102,'Medical Examinations'!$AS$1:$BC$2336,7,)</f>
        <v>No</v>
      </c>
      <c r="J1102" s="64" t="str">
        <f>VLOOKUP(A1102,'Medical Examinations'!$AS$1:$BC$2336,11,)</f>
        <v>Over weight</v>
      </c>
      <c r="K1102" s="64" t="str">
        <f>VLOOKUP(A1102,'Medical Examinations'!$AS$1:$BC$2336,10,)</f>
        <v>Diabetes</v>
      </c>
      <c r="L1102" s="64" t="str">
        <f>VLOOKUP(A1102,'Hospitalisation Details'!$L$2:$R$2342,2,)</f>
        <v>21-06-1970</v>
      </c>
      <c r="M1102" s="65">
        <f>VLOOKUP(A1102,'Hospitalisation Details'!$L$2:$R$2345,7,)</f>
        <v>10274</v>
      </c>
      <c r="N1102" s="64" t="str">
        <f>VLOOKUP(A1102,'Hospitalisation Details'!$L$2:$R$2342,4,)</f>
        <v>tier - 3</v>
      </c>
      <c r="O1102" s="64" t="str">
        <f>VLOOKUP(A1102,'Hospitalisation Details'!$L$2:$R$2342,5,)</f>
        <v>tier - 1</v>
      </c>
      <c r="P1102" s="64" t="str">
        <f>VLOOKUP(A1102,'Hospitalisation Details'!$L$2:$R$2342,6,)</f>
        <v>R1024</v>
      </c>
      <c r="Q1102" s="64">
        <f>VLOOKUP(A1102,'Hospitalisation Details'!$L$2:$R$2342,3,)</f>
        <v>52</v>
      </c>
      <c r="R1102" s="64">
        <f>VLOOKUP(A1102,'Hospitalisation Details'!$L$2:$U$2342,10,)</f>
        <v>21</v>
      </c>
      <c r="S1102" s="64" t="str">
        <f>VLOOKUP(A1102,'Hospitalisation Details'!$L$2:$U$2342,8,)</f>
        <v>Jun</v>
      </c>
      <c r="T1102" s="126">
        <f>VLOOKUP(A1102,'Hospitalisation Details'!$L$2:$U$2342,9,)</f>
        <v>1970</v>
      </c>
    </row>
    <row r="1103" spans="1:20" ht="15.5" x14ac:dyDescent="0.35">
      <c r="A1103" s="124" t="s">
        <v>1269</v>
      </c>
      <c r="B1103" s="64" t="str">
        <f>VLOOKUP(A1103,'Medical Examinations'!$AS$1:$BC$2336,9,)</f>
        <v>Scott</v>
      </c>
      <c r="C1103" s="64">
        <f>VLOOKUP(A1103,'Medical Examinations'!$AS$1:$BC$2336,2,)</f>
        <v>32.299999999999997</v>
      </c>
      <c r="D1103" s="64">
        <f>VLOOKUP(A1103,'Medical Examinations'!$AS$1:$BC$2336,3,)</f>
        <v>9.48</v>
      </c>
      <c r="E1103" s="64" t="str">
        <f>VLOOKUP(A1103,'Medical Examinations'!$AS$1:$BC$2336,6,)</f>
        <v>No</v>
      </c>
      <c r="F1103" s="64" t="str">
        <f>VLOOKUP(A1103,'Medical Examinations'!$AS$1:$BC$2336,4,)</f>
        <v>No</v>
      </c>
      <c r="G1103" s="64" t="str">
        <f>VLOOKUP(A1103,'Medical Examinations'!$AS$1:$BC$2336,5,)</f>
        <v>No</v>
      </c>
      <c r="H1103" s="64">
        <f>VLOOKUP(A1103,'Medical Examinations'!$AS$1:$BC$2336,8,)</f>
        <v>2</v>
      </c>
      <c r="I1103" s="64" t="str">
        <f>VLOOKUP(A1103,'Medical Examinations'!$AS$1:$BC$2336,7,)</f>
        <v>No</v>
      </c>
      <c r="J1103" s="64" t="str">
        <f>VLOOKUP(A1103,'Medical Examinations'!$AS$1:$BC$2336,11,)</f>
        <v>Obesity</v>
      </c>
      <c r="K1103" s="64" t="str">
        <f>VLOOKUP(A1103,'Medical Examinations'!$AS$1:$BC$2336,10,)</f>
        <v>Diabetes</v>
      </c>
      <c r="L1103" s="64" t="str">
        <f>VLOOKUP(A1103,'Hospitalisation Details'!$L$2:$R$2342,2,)</f>
        <v>27-11-1973</v>
      </c>
      <c r="M1103" s="65">
        <f>VLOOKUP(A1103,'Hospitalisation Details'!$L$2:$R$2345,7,)</f>
        <v>10269</v>
      </c>
      <c r="N1103" s="64" t="str">
        <f>VLOOKUP(A1103,'Hospitalisation Details'!$L$2:$R$2342,4,)</f>
        <v>tier - 3</v>
      </c>
      <c r="O1103" s="64" t="str">
        <f>VLOOKUP(A1103,'Hospitalisation Details'!$L$2:$R$2342,5,)</f>
        <v>tier - 3</v>
      </c>
      <c r="P1103" s="64" t="str">
        <f>VLOOKUP(A1103,'Hospitalisation Details'!$L$2:$R$2342,6,)</f>
        <v>R1012</v>
      </c>
      <c r="Q1103" s="64">
        <f>VLOOKUP(A1103,'Hospitalisation Details'!$L$2:$R$2342,3,)</f>
        <v>49</v>
      </c>
      <c r="R1103" s="64">
        <f>VLOOKUP(A1103,'Hospitalisation Details'!$L$2:$U$2342,10,)</f>
        <v>27</v>
      </c>
      <c r="S1103" s="64" t="str">
        <f>VLOOKUP(A1103,'Hospitalisation Details'!$L$2:$U$2342,8,)</f>
        <v>Nov</v>
      </c>
      <c r="T1103" s="126">
        <f>VLOOKUP(A1103,'Hospitalisation Details'!$L$2:$U$2342,9,)</f>
        <v>1973</v>
      </c>
    </row>
    <row r="1104" spans="1:20" ht="15.5" x14ac:dyDescent="0.35">
      <c r="A1104" s="124" t="s">
        <v>1268</v>
      </c>
      <c r="B1104" s="64" t="str">
        <f>VLOOKUP(A1104,'Medical Examinations'!$AS$1:$BC$2336,9,)</f>
        <v>Brian A.</v>
      </c>
      <c r="C1104" s="64">
        <f>VLOOKUP(A1104,'Medical Examinations'!$AS$1:$BC$2336,2,)</f>
        <v>28.69</v>
      </c>
      <c r="D1104" s="64">
        <f>VLOOKUP(A1104,'Medical Examinations'!$AS$1:$BC$2336,3,)</f>
        <v>7.45</v>
      </c>
      <c r="E1104" s="64" t="str">
        <f>VLOOKUP(A1104,'Medical Examinations'!$AS$1:$BC$2336,6,)</f>
        <v>No</v>
      </c>
      <c r="F1104" s="64" t="str">
        <f>VLOOKUP(A1104,'Medical Examinations'!$AS$1:$BC$2336,4,)</f>
        <v>No</v>
      </c>
      <c r="G1104" s="64" t="str">
        <f>VLOOKUP(A1104,'Medical Examinations'!$AS$1:$BC$2336,5,)</f>
        <v>No</v>
      </c>
      <c r="H1104" s="64">
        <f>VLOOKUP(A1104,'Medical Examinations'!$AS$1:$BC$2336,8,)</f>
        <v>2</v>
      </c>
      <c r="I1104" s="64" t="str">
        <f>VLOOKUP(A1104,'Medical Examinations'!$AS$1:$BC$2336,7,)</f>
        <v>No</v>
      </c>
      <c r="J1104" s="64" t="str">
        <f>VLOOKUP(A1104,'Medical Examinations'!$AS$1:$BC$2336,11,)</f>
        <v>Over weight</v>
      </c>
      <c r="K1104" s="64" t="str">
        <f>VLOOKUP(A1104,'Medical Examinations'!$AS$1:$BC$2336,10,)</f>
        <v>Diabetes</v>
      </c>
      <c r="L1104" s="64" t="str">
        <f>VLOOKUP(A1104,'Hospitalisation Details'!$L$2:$R$2342,2,)</f>
        <v>05-09-1973</v>
      </c>
      <c r="M1104" s="65">
        <f>VLOOKUP(A1104,'Hospitalisation Details'!$L$2:$R$2345,7,)</f>
        <v>10264</v>
      </c>
      <c r="N1104" s="64" t="str">
        <f>VLOOKUP(A1104,'Hospitalisation Details'!$L$2:$R$2342,4,)</f>
        <v>tier - 3</v>
      </c>
      <c r="O1104" s="64" t="str">
        <f>VLOOKUP(A1104,'Hospitalisation Details'!$L$2:$R$2342,5,)</f>
        <v>tier - 2</v>
      </c>
      <c r="P1104" s="64" t="str">
        <f>VLOOKUP(A1104,'Hospitalisation Details'!$L$2:$R$2342,6,)</f>
        <v>R1012</v>
      </c>
      <c r="Q1104" s="64">
        <f>VLOOKUP(A1104,'Hospitalisation Details'!$L$2:$R$2342,3,)</f>
        <v>49</v>
      </c>
      <c r="R1104" s="64">
        <f>VLOOKUP(A1104,'Hospitalisation Details'!$L$2:$U$2342,10,)</f>
        <v>5</v>
      </c>
      <c r="S1104" s="64" t="str">
        <f>VLOOKUP(A1104,'Hospitalisation Details'!$L$2:$U$2342,8,)</f>
        <v>Sep</v>
      </c>
      <c r="T1104" s="126">
        <f>VLOOKUP(A1104,'Hospitalisation Details'!$L$2:$U$2342,9,)</f>
        <v>1973</v>
      </c>
    </row>
    <row r="1105" spans="1:20" ht="15.5" x14ac:dyDescent="0.35">
      <c r="A1105" s="124" t="s">
        <v>1267</v>
      </c>
      <c r="B1105" s="64" t="str">
        <f>VLOOKUP(A1105,'Medical Examinations'!$AS$1:$BC$2336,9,)</f>
        <v>Kaitlin R.</v>
      </c>
      <c r="C1105" s="64">
        <f>VLOOKUP(A1105,'Medical Examinations'!$AS$1:$BC$2336,2,)</f>
        <v>31.28</v>
      </c>
      <c r="D1105" s="64">
        <f>VLOOKUP(A1105,'Medical Examinations'!$AS$1:$BC$2336,3,)</f>
        <v>6.94</v>
      </c>
      <c r="E1105" s="64" t="str">
        <f>VLOOKUP(A1105,'Medical Examinations'!$AS$1:$BC$2336,6,)</f>
        <v>Yes</v>
      </c>
      <c r="F1105" s="64" t="str">
        <f>VLOOKUP(A1105,'Medical Examinations'!$AS$1:$BC$2336,4,)</f>
        <v>No</v>
      </c>
      <c r="G1105" s="64" t="str">
        <f>VLOOKUP(A1105,'Medical Examinations'!$AS$1:$BC$2336,5,)</f>
        <v>No</v>
      </c>
      <c r="H1105" s="64">
        <f>VLOOKUP(A1105,'Medical Examinations'!$AS$1:$BC$2336,8,)</f>
        <v>1</v>
      </c>
      <c r="I1105" s="64" t="str">
        <f>VLOOKUP(A1105,'Medical Examinations'!$AS$1:$BC$2336,7,)</f>
        <v>No</v>
      </c>
      <c r="J1105" s="64" t="str">
        <f>VLOOKUP(A1105,'Medical Examinations'!$AS$1:$BC$2336,11,)</f>
        <v>Obesity</v>
      </c>
      <c r="K1105" s="64" t="str">
        <f>VLOOKUP(A1105,'Medical Examinations'!$AS$1:$BC$2336,10,)</f>
        <v>Diabetes</v>
      </c>
      <c r="L1105" s="64" t="str">
        <f>VLOOKUP(A1105,'Hospitalisation Details'!$L$2:$R$2342,2,)</f>
        <v>15-08-1975</v>
      </c>
      <c r="M1105" s="65">
        <f>VLOOKUP(A1105,'Hospitalisation Details'!$L$2:$R$2345,7,)</f>
        <v>10259</v>
      </c>
      <c r="N1105" s="64" t="str">
        <f>VLOOKUP(A1105,'Hospitalisation Details'!$L$2:$R$2342,4,)</f>
        <v>tier - 3</v>
      </c>
      <c r="O1105" s="64" t="str">
        <f>VLOOKUP(A1105,'Hospitalisation Details'!$L$2:$R$2342,5,)</f>
        <v>tier - 2</v>
      </c>
      <c r="P1105" s="64" t="str">
        <f>VLOOKUP(A1105,'Hospitalisation Details'!$L$2:$R$2342,6,)</f>
        <v>R1011</v>
      </c>
      <c r="Q1105" s="64">
        <f>VLOOKUP(A1105,'Hospitalisation Details'!$L$2:$R$2342,3,)</f>
        <v>47</v>
      </c>
      <c r="R1105" s="64">
        <f>VLOOKUP(A1105,'Hospitalisation Details'!$L$2:$U$2342,10,)</f>
        <v>15</v>
      </c>
      <c r="S1105" s="64" t="str">
        <f>VLOOKUP(A1105,'Hospitalisation Details'!$L$2:$U$2342,8,)</f>
        <v>Aug</v>
      </c>
      <c r="T1105" s="126">
        <f>VLOOKUP(A1105,'Hospitalisation Details'!$L$2:$U$2342,9,)</f>
        <v>1975</v>
      </c>
    </row>
    <row r="1106" spans="1:20" ht="15.5" x14ac:dyDescent="0.35">
      <c r="A1106" s="124" t="s">
        <v>1266</v>
      </c>
      <c r="B1106" s="64" t="str">
        <f>VLOOKUP(A1106,'Medical Examinations'!$AS$1:$BC$2336,9,)</f>
        <v>Mohammad</v>
      </c>
      <c r="C1106" s="64">
        <f>VLOOKUP(A1106,'Medical Examinations'!$AS$1:$BC$2336,2,)</f>
        <v>30.21</v>
      </c>
      <c r="D1106" s="64">
        <f>VLOOKUP(A1106,'Medical Examinations'!$AS$1:$BC$2336,3,)</f>
        <v>7.83</v>
      </c>
      <c r="E1106" s="64" t="str">
        <f>VLOOKUP(A1106,'Medical Examinations'!$AS$1:$BC$2336,6,)</f>
        <v>No</v>
      </c>
      <c r="F1106" s="64" t="str">
        <f>VLOOKUP(A1106,'Medical Examinations'!$AS$1:$BC$2336,4,)</f>
        <v>No</v>
      </c>
      <c r="G1106" s="64" t="str">
        <f>VLOOKUP(A1106,'Medical Examinations'!$AS$1:$BC$2336,5,)</f>
        <v>No</v>
      </c>
      <c r="H1106" s="64">
        <f>VLOOKUP(A1106,'Medical Examinations'!$AS$1:$BC$2336,8,)</f>
        <v>0</v>
      </c>
      <c r="I1106" s="64" t="str">
        <f>VLOOKUP(A1106,'Medical Examinations'!$AS$1:$BC$2336,7,)</f>
        <v>No</v>
      </c>
      <c r="J1106" s="64" t="str">
        <f>VLOOKUP(A1106,'Medical Examinations'!$AS$1:$BC$2336,11,)</f>
        <v>Obesity</v>
      </c>
      <c r="K1106" s="64" t="str">
        <f>VLOOKUP(A1106,'Medical Examinations'!$AS$1:$BC$2336,10,)</f>
        <v>Diabetes</v>
      </c>
      <c r="L1106" s="64" t="str">
        <f>VLOOKUP(A1106,'Hospitalisation Details'!$L$2:$R$2342,2,)</f>
        <v>23-09-1968</v>
      </c>
      <c r="M1106" s="65">
        <f>VLOOKUP(A1106,'Hospitalisation Details'!$L$2:$R$2345,7,)</f>
        <v>10232</v>
      </c>
      <c r="N1106" s="64" t="str">
        <f>VLOOKUP(A1106,'Hospitalisation Details'!$L$2:$R$2342,4,)</f>
        <v>tier - 3</v>
      </c>
      <c r="O1106" s="64" t="str">
        <f>VLOOKUP(A1106,'Hospitalisation Details'!$L$2:$R$2342,5,)</f>
        <v>tier - 1</v>
      </c>
      <c r="P1106" s="64" t="str">
        <f>VLOOKUP(A1106,'Hospitalisation Details'!$L$2:$R$2342,6,)</f>
        <v>R1012</v>
      </c>
      <c r="Q1106" s="64">
        <f>VLOOKUP(A1106,'Hospitalisation Details'!$L$2:$R$2342,3,)</f>
        <v>54</v>
      </c>
      <c r="R1106" s="64">
        <f>VLOOKUP(A1106,'Hospitalisation Details'!$L$2:$U$2342,10,)</f>
        <v>23</v>
      </c>
      <c r="S1106" s="64" t="str">
        <f>VLOOKUP(A1106,'Hospitalisation Details'!$L$2:$U$2342,8,)</f>
        <v>Sep</v>
      </c>
      <c r="T1106" s="126">
        <f>VLOOKUP(A1106,'Hospitalisation Details'!$L$2:$U$2342,9,)</f>
        <v>1968</v>
      </c>
    </row>
    <row r="1107" spans="1:20" ht="15.5" x14ac:dyDescent="0.35">
      <c r="A1107" s="124" t="s">
        <v>1265</v>
      </c>
      <c r="B1107" s="64" t="str">
        <f>VLOOKUP(A1107,'Medical Examinations'!$AS$1:$BC$2336,9,)</f>
        <v>Charlie</v>
      </c>
      <c r="C1107" s="64">
        <f>VLOOKUP(A1107,'Medical Examinations'!$AS$1:$BC$2336,2,)</f>
        <v>38.28</v>
      </c>
      <c r="D1107" s="64">
        <f>VLOOKUP(A1107,'Medical Examinations'!$AS$1:$BC$2336,3,)</f>
        <v>10.17</v>
      </c>
      <c r="E1107" s="64" t="str">
        <f>VLOOKUP(A1107,'Medical Examinations'!$AS$1:$BC$2336,6,)</f>
        <v>Yes</v>
      </c>
      <c r="F1107" s="64" t="str">
        <f>VLOOKUP(A1107,'Medical Examinations'!$AS$1:$BC$2336,4,)</f>
        <v>No</v>
      </c>
      <c r="G1107" s="64" t="str">
        <f>VLOOKUP(A1107,'Medical Examinations'!$AS$1:$BC$2336,5,)</f>
        <v>No</v>
      </c>
      <c r="H1107" s="64">
        <f>VLOOKUP(A1107,'Medical Examinations'!$AS$1:$BC$2336,8,)</f>
        <v>0</v>
      </c>
      <c r="I1107" s="64" t="str">
        <f>VLOOKUP(A1107,'Medical Examinations'!$AS$1:$BC$2336,7,)</f>
        <v>No</v>
      </c>
      <c r="J1107" s="64" t="str">
        <f>VLOOKUP(A1107,'Medical Examinations'!$AS$1:$BC$2336,11,)</f>
        <v>Obesity</v>
      </c>
      <c r="K1107" s="64" t="str">
        <f>VLOOKUP(A1107,'Medical Examinations'!$AS$1:$BC$2336,10,)</f>
        <v>Diabetes</v>
      </c>
      <c r="L1107" s="64" t="str">
        <f>VLOOKUP(A1107,'Hospitalisation Details'!$L$2:$R$2342,2,)</f>
        <v>28-06-1967</v>
      </c>
      <c r="M1107" s="65">
        <f>VLOOKUP(A1107,'Hospitalisation Details'!$L$2:$R$2345,7,)</f>
        <v>10226</v>
      </c>
      <c r="N1107" s="64" t="str">
        <f>VLOOKUP(A1107,'Hospitalisation Details'!$L$2:$R$2342,4,)</f>
        <v>tier - 3</v>
      </c>
      <c r="O1107" s="64" t="str">
        <f>VLOOKUP(A1107,'Hospitalisation Details'!$L$2:$R$2342,5,)</f>
        <v>tier - 3</v>
      </c>
      <c r="P1107" s="64" t="str">
        <f>VLOOKUP(A1107,'Hospitalisation Details'!$L$2:$R$2342,6,)</f>
        <v>R1013</v>
      </c>
      <c r="Q1107" s="64">
        <f>VLOOKUP(A1107,'Hospitalisation Details'!$L$2:$R$2342,3,)</f>
        <v>55</v>
      </c>
      <c r="R1107" s="64">
        <f>VLOOKUP(A1107,'Hospitalisation Details'!$L$2:$U$2342,10,)</f>
        <v>28</v>
      </c>
      <c r="S1107" s="64" t="str">
        <f>VLOOKUP(A1107,'Hospitalisation Details'!$L$2:$U$2342,8,)</f>
        <v>Jun</v>
      </c>
      <c r="T1107" s="126">
        <f>VLOOKUP(A1107,'Hospitalisation Details'!$L$2:$U$2342,9,)</f>
        <v>1967</v>
      </c>
    </row>
    <row r="1108" spans="1:20" ht="15.5" x14ac:dyDescent="0.35">
      <c r="A1108" s="124" t="s">
        <v>1264</v>
      </c>
      <c r="B1108" s="64" t="str">
        <f>VLOOKUP(A1108,'Medical Examinations'!$AS$1:$BC$2336,9,)</f>
        <v>Brent</v>
      </c>
      <c r="C1108" s="64">
        <f>VLOOKUP(A1108,'Medical Examinations'!$AS$1:$BC$2336,2,)</f>
        <v>29.9</v>
      </c>
      <c r="D1108" s="64">
        <f>VLOOKUP(A1108,'Medical Examinations'!$AS$1:$BC$2336,3,)</f>
        <v>8.9600000000000009</v>
      </c>
      <c r="E1108" s="64" t="str">
        <f>VLOOKUP(A1108,'Medical Examinations'!$AS$1:$BC$2336,6,)</f>
        <v>Yes</v>
      </c>
      <c r="F1108" s="64" t="str">
        <f>VLOOKUP(A1108,'Medical Examinations'!$AS$1:$BC$2336,4,)</f>
        <v>No</v>
      </c>
      <c r="G1108" s="64" t="str">
        <f>VLOOKUP(A1108,'Medical Examinations'!$AS$1:$BC$2336,5,)</f>
        <v>No</v>
      </c>
      <c r="H1108" s="64">
        <f>VLOOKUP(A1108,'Medical Examinations'!$AS$1:$BC$2336,8,)</f>
        <v>0</v>
      </c>
      <c r="I1108" s="64" t="str">
        <f>VLOOKUP(A1108,'Medical Examinations'!$AS$1:$BC$2336,7,)</f>
        <v>No</v>
      </c>
      <c r="J1108" s="64" t="str">
        <f>VLOOKUP(A1108,'Medical Examinations'!$AS$1:$BC$2336,11,)</f>
        <v>Over weight</v>
      </c>
      <c r="K1108" s="64" t="str">
        <f>VLOOKUP(A1108,'Medical Examinations'!$AS$1:$BC$2336,10,)</f>
        <v>Diabetes</v>
      </c>
      <c r="L1108" s="64" t="str">
        <f>VLOOKUP(A1108,'Hospitalisation Details'!$L$2:$R$2342,2,)</f>
        <v>26-09-1967</v>
      </c>
      <c r="M1108" s="65">
        <f>VLOOKUP(A1108,'Hospitalisation Details'!$L$2:$R$2345,7,)</f>
        <v>10215</v>
      </c>
      <c r="N1108" s="64" t="str">
        <f>VLOOKUP(A1108,'Hospitalisation Details'!$L$2:$R$2342,4,)</f>
        <v>tier - 3</v>
      </c>
      <c r="O1108" s="64" t="str">
        <f>VLOOKUP(A1108,'Hospitalisation Details'!$L$2:$R$2342,5,)</f>
        <v>tier - 2</v>
      </c>
      <c r="P1108" s="64" t="str">
        <f>VLOOKUP(A1108,'Hospitalisation Details'!$L$2:$R$2342,6,)</f>
        <v>R1011</v>
      </c>
      <c r="Q1108" s="64">
        <f>VLOOKUP(A1108,'Hospitalisation Details'!$L$2:$R$2342,3,)</f>
        <v>55</v>
      </c>
      <c r="R1108" s="64">
        <f>VLOOKUP(A1108,'Hospitalisation Details'!$L$2:$U$2342,10,)</f>
        <v>26</v>
      </c>
      <c r="S1108" s="64" t="str">
        <f>VLOOKUP(A1108,'Hospitalisation Details'!$L$2:$U$2342,8,)</f>
        <v>Sep</v>
      </c>
      <c r="T1108" s="126">
        <f>VLOOKUP(A1108,'Hospitalisation Details'!$L$2:$U$2342,9,)</f>
        <v>1967</v>
      </c>
    </row>
    <row r="1109" spans="1:20" ht="15.5" x14ac:dyDescent="0.35">
      <c r="A1109" s="124" t="s">
        <v>1263</v>
      </c>
      <c r="B1109" s="64" t="str">
        <f>VLOOKUP(A1109,'Medical Examinations'!$AS$1:$BC$2336,9,)</f>
        <v>Kelli M</v>
      </c>
      <c r="C1109" s="64">
        <f>VLOOKUP(A1109,'Medical Examinations'!$AS$1:$BC$2336,2,)</f>
        <v>23.18</v>
      </c>
      <c r="D1109" s="64">
        <f>VLOOKUP(A1109,'Medical Examinations'!$AS$1:$BC$2336,3,)</f>
        <v>6.96</v>
      </c>
      <c r="E1109" s="64" t="str">
        <f>VLOOKUP(A1109,'Medical Examinations'!$AS$1:$BC$2336,6,)</f>
        <v>Yes</v>
      </c>
      <c r="F1109" s="64" t="str">
        <f>VLOOKUP(A1109,'Medical Examinations'!$AS$1:$BC$2336,4,)</f>
        <v>No</v>
      </c>
      <c r="G1109" s="64" t="str">
        <f>VLOOKUP(A1109,'Medical Examinations'!$AS$1:$BC$2336,5,)</f>
        <v>No</v>
      </c>
      <c r="H1109" s="64">
        <f>VLOOKUP(A1109,'Medical Examinations'!$AS$1:$BC$2336,8,)</f>
        <v>2</v>
      </c>
      <c r="I1109" s="64" t="str">
        <f>VLOOKUP(A1109,'Medical Examinations'!$AS$1:$BC$2336,7,)</f>
        <v>No</v>
      </c>
      <c r="J1109" s="64" t="str">
        <f>VLOOKUP(A1109,'Medical Examinations'!$AS$1:$BC$2336,11,)</f>
        <v xml:space="preserve">Normal Weight 
</v>
      </c>
      <c r="K1109" s="64" t="str">
        <f>VLOOKUP(A1109,'Medical Examinations'!$AS$1:$BC$2336,10,)</f>
        <v>Diabetes</v>
      </c>
      <c r="L1109" s="64" t="str">
        <f>VLOOKUP(A1109,'Hospitalisation Details'!$L$2:$R$2342,2,)</f>
        <v>24-12-1970</v>
      </c>
      <c r="M1109" s="65">
        <f>VLOOKUP(A1109,'Hospitalisation Details'!$L$2:$R$2345,7,)</f>
        <v>10198</v>
      </c>
      <c r="N1109" s="64" t="str">
        <f>VLOOKUP(A1109,'Hospitalisation Details'!$L$2:$R$2342,4,)</f>
        <v>tier - 3</v>
      </c>
      <c r="O1109" s="64" t="str">
        <f>VLOOKUP(A1109,'Hospitalisation Details'!$L$2:$R$2342,5,)</f>
        <v>tier - 1</v>
      </c>
      <c r="P1109" s="64" t="str">
        <f>VLOOKUP(A1109,'Hospitalisation Details'!$L$2:$R$2342,6,)</f>
        <v>R1024</v>
      </c>
      <c r="Q1109" s="64">
        <f>VLOOKUP(A1109,'Hospitalisation Details'!$L$2:$R$2342,3,)</f>
        <v>52</v>
      </c>
      <c r="R1109" s="64">
        <f>VLOOKUP(A1109,'Hospitalisation Details'!$L$2:$U$2342,10,)</f>
        <v>24</v>
      </c>
      <c r="S1109" s="64" t="str">
        <f>VLOOKUP(A1109,'Hospitalisation Details'!$L$2:$U$2342,8,)</f>
        <v>Dec</v>
      </c>
      <c r="T1109" s="126">
        <f>VLOOKUP(A1109,'Hospitalisation Details'!$L$2:$U$2342,9,)</f>
        <v>1970</v>
      </c>
    </row>
    <row r="1110" spans="1:20" ht="15.5" x14ac:dyDescent="0.35">
      <c r="A1110" s="124" t="s">
        <v>1262</v>
      </c>
      <c r="B1110" s="64" t="str">
        <f>VLOOKUP(A1110,'Medical Examinations'!$AS$1:$BC$2336,9,)</f>
        <v>Sheridan H</v>
      </c>
      <c r="C1110" s="64">
        <f>VLOOKUP(A1110,'Medical Examinations'!$AS$1:$BC$2336,2,)</f>
        <v>33.020000000000003</v>
      </c>
      <c r="D1110" s="64">
        <f>VLOOKUP(A1110,'Medical Examinations'!$AS$1:$BC$2336,3,)</f>
        <v>5.07</v>
      </c>
      <c r="E1110" s="64" t="str">
        <f>VLOOKUP(A1110,'Medical Examinations'!$AS$1:$BC$2336,6,)</f>
        <v>Yes</v>
      </c>
      <c r="F1110" s="64" t="str">
        <f>VLOOKUP(A1110,'Medical Examinations'!$AS$1:$BC$2336,4,)</f>
        <v>No</v>
      </c>
      <c r="G1110" s="64" t="str">
        <f>VLOOKUP(A1110,'Medical Examinations'!$AS$1:$BC$2336,5,)</f>
        <v>No</v>
      </c>
      <c r="H1110" s="64">
        <f>VLOOKUP(A1110,'Medical Examinations'!$AS$1:$BC$2336,8,)</f>
        <v>0</v>
      </c>
      <c r="I1110" s="64" t="str">
        <f>VLOOKUP(A1110,'Medical Examinations'!$AS$1:$BC$2336,7,)</f>
        <v>No</v>
      </c>
      <c r="J1110" s="64" t="str">
        <f>VLOOKUP(A1110,'Medical Examinations'!$AS$1:$BC$2336,11,)</f>
        <v>Obesity</v>
      </c>
      <c r="K1110" s="64" t="str">
        <f>VLOOKUP(A1110,'Medical Examinations'!$AS$1:$BC$2336,10,)</f>
        <v>Normal</v>
      </c>
      <c r="L1110" s="64" t="str">
        <f>VLOOKUP(A1110,'Hospitalisation Details'!$L$2:$R$2342,2,)</f>
        <v>16-10-1985</v>
      </c>
      <c r="M1110" s="65">
        <f>VLOOKUP(A1110,'Hospitalisation Details'!$L$2:$R$2345,7,)</f>
        <v>10192</v>
      </c>
      <c r="N1110" s="64" t="str">
        <f>VLOOKUP(A1110,'Hospitalisation Details'!$L$2:$R$2342,4,)</f>
        <v>tier - 3</v>
      </c>
      <c r="O1110" s="64" t="str">
        <f>VLOOKUP(A1110,'Hospitalisation Details'!$L$2:$R$2342,5,)</f>
        <v>tier - 2</v>
      </c>
      <c r="P1110" s="64" t="str">
        <f>VLOOKUP(A1110,'Hospitalisation Details'!$L$2:$R$2342,6,)</f>
        <v>R1026</v>
      </c>
      <c r="Q1110" s="64">
        <f>VLOOKUP(A1110,'Hospitalisation Details'!$L$2:$R$2342,3,)</f>
        <v>37</v>
      </c>
      <c r="R1110" s="64">
        <f>VLOOKUP(A1110,'Hospitalisation Details'!$L$2:$U$2342,10,)</f>
        <v>16</v>
      </c>
      <c r="S1110" s="64" t="str">
        <f>VLOOKUP(A1110,'Hospitalisation Details'!$L$2:$U$2342,8,)</f>
        <v>Oct</v>
      </c>
      <c r="T1110" s="126">
        <f>VLOOKUP(A1110,'Hospitalisation Details'!$L$2:$U$2342,9,)</f>
        <v>1985</v>
      </c>
    </row>
    <row r="1111" spans="1:20" ht="15.5" x14ac:dyDescent="0.35">
      <c r="A1111" s="124" t="s">
        <v>1261</v>
      </c>
      <c r="B1111" s="64" t="str">
        <f>VLOOKUP(A1111,'Medical Examinations'!$AS$1:$BC$2336,9,)</f>
        <v>Sarah M.</v>
      </c>
      <c r="C1111" s="64">
        <f>VLOOKUP(A1111,'Medical Examinations'!$AS$1:$BC$2336,2,)</f>
        <v>27.29</v>
      </c>
      <c r="D1111" s="64">
        <f>VLOOKUP(A1111,'Medical Examinations'!$AS$1:$BC$2336,3,)</f>
        <v>5.85</v>
      </c>
      <c r="E1111" s="64" t="str">
        <f>VLOOKUP(A1111,'Medical Examinations'!$AS$1:$BC$2336,6,)</f>
        <v>No</v>
      </c>
      <c r="F1111" s="64" t="str">
        <f>VLOOKUP(A1111,'Medical Examinations'!$AS$1:$BC$2336,4,)</f>
        <v>No</v>
      </c>
      <c r="G1111" s="64" t="str">
        <f>VLOOKUP(A1111,'Medical Examinations'!$AS$1:$BC$2336,5,)</f>
        <v>No</v>
      </c>
      <c r="H1111" s="64">
        <f>VLOOKUP(A1111,'Medical Examinations'!$AS$1:$BC$2336,8,)</f>
        <v>2</v>
      </c>
      <c r="I1111" s="64" t="str">
        <f>VLOOKUP(A1111,'Medical Examinations'!$AS$1:$BC$2336,7,)</f>
        <v>No</v>
      </c>
      <c r="J1111" s="64" t="str">
        <f>VLOOKUP(A1111,'Medical Examinations'!$AS$1:$BC$2336,11,)</f>
        <v>Over weight</v>
      </c>
      <c r="K1111" s="64" t="str">
        <f>VLOOKUP(A1111,'Medical Examinations'!$AS$1:$BC$2336,10,)</f>
        <v>Prediabetes</v>
      </c>
      <c r="L1111" s="64" t="str">
        <f>VLOOKUP(A1111,'Hospitalisation Details'!$L$2:$R$2342,2,)</f>
        <v>10-07-1972</v>
      </c>
      <c r="M1111" s="65">
        <f>VLOOKUP(A1111,'Hospitalisation Details'!$L$2:$R$2345,7,)</f>
        <v>10161</v>
      </c>
      <c r="N1111" s="64" t="str">
        <f>VLOOKUP(A1111,'Hospitalisation Details'!$L$2:$R$2342,4,)</f>
        <v>tier - 3</v>
      </c>
      <c r="O1111" s="64" t="str">
        <f>VLOOKUP(A1111,'Hospitalisation Details'!$L$2:$R$2342,5,)</f>
        <v>tier - 3</v>
      </c>
      <c r="P1111" s="64" t="str">
        <f>VLOOKUP(A1111,'Hospitalisation Details'!$L$2:$R$2342,6,)</f>
        <v>R1025</v>
      </c>
      <c r="Q1111" s="64">
        <f>VLOOKUP(A1111,'Hospitalisation Details'!$L$2:$R$2342,3,)</f>
        <v>50</v>
      </c>
      <c r="R1111" s="64">
        <f>VLOOKUP(A1111,'Hospitalisation Details'!$L$2:$U$2342,10,)</f>
        <v>10</v>
      </c>
      <c r="S1111" s="64" t="str">
        <f>VLOOKUP(A1111,'Hospitalisation Details'!$L$2:$U$2342,8,)</f>
        <v>Jul</v>
      </c>
      <c r="T1111" s="126">
        <f>VLOOKUP(A1111,'Hospitalisation Details'!$L$2:$U$2342,9,)</f>
        <v>1972</v>
      </c>
    </row>
    <row r="1112" spans="1:20" ht="15.5" x14ac:dyDescent="0.35">
      <c r="A1112" s="124" t="s">
        <v>1260</v>
      </c>
      <c r="B1112" s="64" t="str">
        <f>VLOOKUP(A1112,'Medical Examinations'!$AS$1:$BC$2336,9,)</f>
        <v>Jennifer</v>
      </c>
      <c r="C1112" s="64">
        <f>VLOOKUP(A1112,'Medical Examinations'!$AS$1:$BC$2336,2,)</f>
        <v>23.18</v>
      </c>
      <c r="D1112" s="64">
        <f>VLOOKUP(A1112,'Medical Examinations'!$AS$1:$BC$2336,3,)</f>
        <v>10.56</v>
      </c>
      <c r="E1112" s="64" t="str">
        <f>VLOOKUP(A1112,'Medical Examinations'!$AS$1:$BC$2336,6,)</f>
        <v>No</v>
      </c>
      <c r="F1112" s="64" t="str">
        <f>VLOOKUP(A1112,'Medical Examinations'!$AS$1:$BC$2336,4,)</f>
        <v>No</v>
      </c>
      <c r="G1112" s="64" t="str">
        <f>VLOOKUP(A1112,'Medical Examinations'!$AS$1:$BC$2336,5,)</f>
        <v>No</v>
      </c>
      <c r="H1112" s="64">
        <f>VLOOKUP(A1112,'Medical Examinations'!$AS$1:$BC$2336,8,)</f>
        <v>2</v>
      </c>
      <c r="I1112" s="64" t="str">
        <f>VLOOKUP(A1112,'Medical Examinations'!$AS$1:$BC$2336,7,)</f>
        <v>No</v>
      </c>
      <c r="J1112" s="64" t="str">
        <f>VLOOKUP(A1112,'Medical Examinations'!$AS$1:$BC$2336,11,)</f>
        <v xml:space="preserve">Normal Weight 
</v>
      </c>
      <c r="K1112" s="64" t="str">
        <f>VLOOKUP(A1112,'Medical Examinations'!$AS$1:$BC$2336,10,)</f>
        <v>Diabetes</v>
      </c>
      <c r="L1112" s="64" t="str">
        <f>VLOOKUP(A1112,'Hospitalisation Details'!$L$2:$R$2342,2,)</f>
        <v>13-10-1973</v>
      </c>
      <c r="M1112" s="65">
        <f>VLOOKUP(A1112,'Hospitalisation Details'!$L$2:$R$2345,7,)</f>
        <v>10157</v>
      </c>
      <c r="N1112" s="64" t="str">
        <f>VLOOKUP(A1112,'Hospitalisation Details'!$L$2:$R$2342,4,)</f>
        <v>tier - 3</v>
      </c>
      <c r="O1112" s="64" t="str">
        <f>VLOOKUP(A1112,'Hospitalisation Details'!$L$2:$R$2342,5,)</f>
        <v>tier - 2</v>
      </c>
      <c r="P1112" s="64" t="str">
        <f>VLOOKUP(A1112,'Hospitalisation Details'!$L$2:$R$2342,6,)</f>
        <v>R1012</v>
      </c>
      <c r="Q1112" s="64">
        <f>VLOOKUP(A1112,'Hospitalisation Details'!$L$2:$R$2342,3,)</f>
        <v>49</v>
      </c>
      <c r="R1112" s="64">
        <f>VLOOKUP(A1112,'Hospitalisation Details'!$L$2:$U$2342,10,)</f>
        <v>13</v>
      </c>
      <c r="S1112" s="64" t="str">
        <f>VLOOKUP(A1112,'Hospitalisation Details'!$L$2:$U$2342,8,)</f>
        <v>Oct</v>
      </c>
      <c r="T1112" s="126">
        <f>VLOOKUP(A1112,'Hospitalisation Details'!$L$2:$U$2342,9,)</f>
        <v>1973</v>
      </c>
    </row>
    <row r="1113" spans="1:20" ht="15.5" x14ac:dyDescent="0.35">
      <c r="A1113" s="124" t="s">
        <v>1259</v>
      </c>
      <c r="B1113" s="64" t="str">
        <f>VLOOKUP(A1113,'Medical Examinations'!$AS$1:$BC$2336,9,)</f>
        <v>Laura J</v>
      </c>
      <c r="C1113" s="64">
        <f>VLOOKUP(A1113,'Medical Examinations'!$AS$1:$BC$2336,2,)</f>
        <v>32.659999999999997</v>
      </c>
      <c r="D1113" s="64">
        <f>VLOOKUP(A1113,'Medical Examinations'!$AS$1:$BC$2336,3,)</f>
        <v>8.92</v>
      </c>
      <c r="E1113" s="64" t="str">
        <f>VLOOKUP(A1113,'Medical Examinations'!$AS$1:$BC$2336,6,)</f>
        <v>Yes</v>
      </c>
      <c r="F1113" s="64" t="str">
        <f>VLOOKUP(A1113,'Medical Examinations'!$AS$1:$BC$2336,4,)</f>
        <v>No</v>
      </c>
      <c r="G1113" s="64" t="str">
        <f>VLOOKUP(A1113,'Medical Examinations'!$AS$1:$BC$2336,5,)</f>
        <v>No</v>
      </c>
      <c r="H1113" s="64">
        <f>VLOOKUP(A1113,'Medical Examinations'!$AS$1:$BC$2336,8,)</f>
        <v>0</v>
      </c>
      <c r="I1113" s="64" t="str">
        <f>VLOOKUP(A1113,'Medical Examinations'!$AS$1:$BC$2336,7,)</f>
        <v>No</v>
      </c>
      <c r="J1113" s="64" t="str">
        <f>VLOOKUP(A1113,'Medical Examinations'!$AS$1:$BC$2336,11,)</f>
        <v>Obesity</v>
      </c>
      <c r="K1113" s="64" t="str">
        <f>VLOOKUP(A1113,'Medical Examinations'!$AS$1:$BC$2336,10,)</f>
        <v>Diabetes</v>
      </c>
      <c r="L1113" s="64" t="str">
        <f>VLOOKUP(A1113,'Hospitalisation Details'!$L$2:$R$2342,2,)</f>
        <v>12-06-1981</v>
      </c>
      <c r="M1113" s="65">
        <f>VLOOKUP(A1113,'Hospitalisation Details'!$L$2:$R$2345,7,)</f>
        <v>10146</v>
      </c>
      <c r="N1113" s="64" t="str">
        <f>VLOOKUP(A1113,'Hospitalisation Details'!$L$2:$R$2342,4,)</f>
        <v>tier - 3</v>
      </c>
      <c r="O1113" s="64" t="str">
        <f>VLOOKUP(A1113,'Hospitalisation Details'!$L$2:$R$2342,5,)</f>
        <v>tier - 1</v>
      </c>
      <c r="P1113" s="64" t="str">
        <f>VLOOKUP(A1113,'Hospitalisation Details'!$L$2:$R$2342,6,)</f>
        <v>R1025</v>
      </c>
      <c r="Q1113" s="64">
        <f>VLOOKUP(A1113,'Hospitalisation Details'!$L$2:$R$2342,3,)</f>
        <v>41</v>
      </c>
      <c r="R1113" s="64">
        <f>VLOOKUP(A1113,'Hospitalisation Details'!$L$2:$U$2342,10,)</f>
        <v>12</v>
      </c>
      <c r="S1113" s="64" t="str">
        <f>VLOOKUP(A1113,'Hospitalisation Details'!$L$2:$U$2342,8,)</f>
        <v>Jun</v>
      </c>
      <c r="T1113" s="126">
        <f>VLOOKUP(A1113,'Hospitalisation Details'!$L$2:$U$2342,9,)</f>
        <v>1981</v>
      </c>
    </row>
    <row r="1114" spans="1:20" ht="15.5" x14ac:dyDescent="0.35">
      <c r="A1114" s="124" t="s">
        <v>1258</v>
      </c>
      <c r="B1114" s="64" t="str">
        <f>VLOOKUP(A1114,'Medical Examinations'!$AS$1:$BC$2336,9,)</f>
        <v>Thomas</v>
      </c>
      <c r="C1114" s="64">
        <f>VLOOKUP(A1114,'Medical Examinations'!$AS$1:$BC$2336,2,)</f>
        <v>30.78</v>
      </c>
      <c r="D1114" s="64">
        <f>VLOOKUP(A1114,'Medical Examinations'!$AS$1:$BC$2336,3,)</f>
        <v>8.6300000000000008</v>
      </c>
      <c r="E1114" s="64" t="str">
        <f>VLOOKUP(A1114,'Medical Examinations'!$AS$1:$BC$2336,6,)</f>
        <v>No</v>
      </c>
      <c r="F1114" s="64" t="str">
        <f>VLOOKUP(A1114,'Medical Examinations'!$AS$1:$BC$2336,4,)</f>
        <v>No</v>
      </c>
      <c r="G1114" s="64" t="str">
        <f>VLOOKUP(A1114,'Medical Examinations'!$AS$1:$BC$2336,5,)</f>
        <v>No</v>
      </c>
      <c r="H1114" s="64">
        <f>VLOOKUP(A1114,'Medical Examinations'!$AS$1:$BC$2336,8,)</f>
        <v>0</v>
      </c>
      <c r="I1114" s="64" t="str">
        <f>VLOOKUP(A1114,'Medical Examinations'!$AS$1:$BC$2336,7,)</f>
        <v>No</v>
      </c>
      <c r="J1114" s="64" t="str">
        <f>VLOOKUP(A1114,'Medical Examinations'!$AS$1:$BC$2336,11,)</f>
        <v>Obesity</v>
      </c>
      <c r="K1114" s="64" t="str">
        <f>VLOOKUP(A1114,'Medical Examinations'!$AS$1:$BC$2336,10,)</f>
        <v>Diabetes</v>
      </c>
      <c r="L1114" s="64" t="str">
        <f>VLOOKUP(A1114,'Hospitalisation Details'!$L$2:$R$2342,2,)</f>
        <v>30-12-1974</v>
      </c>
      <c r="M1114" s="65">
        <f>VLOOKUP(A1114,'Hospitalisation Details'!$L$2:$R$2345,7,)</f>
        <v>10141</v>
      </c>
      <c r="N1114" s="64" t="str">
        <f>VLOOKUP(A1114,'Hospitalisation Details'!$L$2:$R$2342,4,)</f>
        <v>tier - 3</v>
      </c>
      <c r="O1114" s="64" t="str">
        <f>VLOOKUP(A1114,'Hospitalisation Details'!$L$2:$R$2342,5,)</f>
        <v>tier - 1</v>
      </c>
      <c r="P1114" s="64" t="str">
        <f>VLOOKUP(A1114,'Hospitalisation Details'!$L$2:$R$2342,6,)</f>
        <v>R1016</v>
      </c>
      <c r="Q1114" s="64">
        <f>VLOOKUP(A1114,'Hospitalisation Details'!$L$2:$R$2342,3,)</f>
        <v>48</v>
      </c>
      <c r="R1114" s="64">
        <f>VLOOKUP(A1114,'Hospitalisation Details'!$L$2:$U$2342,10,)</f>
        <v>30</v>
      </c>
      <c r="S1114" s="64" t="str">
        <f>VLOOKUP(A1114,'Hospitalisation Details'!$L$2:$U$2342,8,)</f>
        <v>Dec</v>
      </c>
      <c r="T1114" s="126">
        <f>VLOOKUP(A1114,'Hospitalisation Details'!$L$2:$U$2342,9,)</f>
        <v>1974</v>
      </c>
    </row>
    <row r="1115" spans="1:20" ht="15.5" x14ac:dyDescent="0.35">
      <c r="A1115" s="124" t="s">
        <v>1257</v>
      </c>
      <c r="B1115" s="64" t="str">
        <f>VLOOKUP(A1115,'Medical Examinations'!$AS$1:$BC$2336,9,)</f>
        <v>Gisele</v>
      </c>
      <c r="C1115" s="64">
        <f>VLOOKUP(A1115,'Medical Examinations'!$AS$1:$BC$2336,2,)</f>
        <v>47.2</v>
      </c>
      <c r="D1115" s="64">
        <f>VLOOKUP(A1115,'Medical Examinations'!$AS$1:$BC$2336,3,)</f>
        <v>6.29</v>
      </c>
      <c r="E1115" s="64" t="str">
        <f>VLOOKUP(A1115,'Medical Examinations'!$AS$1:$BC$2336,6,)</f>
        <v>Yes</v>
      </c>
      <c r="F1115" s="64" t="str">
        <f>VLOOKUP(A1115,'Medical Examinations'!$AS$1:$BC$2336,4,)</f>
        <v>No</v>
      </c>
      <c r="G1115" s="64" t="str">
        <f>VLOOKUP(A1115,'Medical Examinations'!$AS$1:$BC$2336,5,)</f>
        <v>Yes</v>
      </c>
      <c r="H1115" s="64">
        <f>VLOOKUP(A1115,'Medical Examinations'!$AS$1:$BC$2336,8,)</f>
        <v>1</v>
      </c>
      <c r="I1115" s="64" t="str">
        <f>VLOOKUP(A1115,'Medical Examinations'!$AS$1:$BC$2336,7,)</f>
        <v>No</v>
      </c>
      <c r="J1115" s="64" t="str">
        <f>VLOOKUP(A1115,'Medical Examinations'!$AS$1:$BC$2336,11,)</f>
        <v>Obesity</v>
      </c>
      <c r="K1115" s="64" t="str">
        <f>VLOOKUP(A1115,'Medical Examinations'!$AS$1:$BC$2336,10,)</f>
        <v>Prediabetes</v>
      </c>
      <c r="L1115" s="64" t="str">
        <f>VLOOKUP(A1115,'Hospitalisation Details'!$L$2:$R$2342,2,)</f>
        <v>05-09-1997</v>
      </c>
      <c r="M1115" s="65">
        <f>VLOOKUP(A1115,'Hospitalisation Details'!$L$2:$R$2345,7,)</f>
        <v>10140</v>
      </c>
      <c r="N1115" s="64" t="str">
        <f>VLOOKUP(A1115,'Hospitalisation Details'!$L$2:$R$2342,4,)</f>
        <v>tier - 3</v>
      </c>
      <c r="O1115" s="64" t="str">
        <f>VLOOKUP(A1115,'Hospitalisation Details'!$L$2:$R$2342,5,)</f>
        <v>tier - 2</v>
      </c>
      <c r="P1115" s="64" t="str">
        <f>VLOOKUP(A1115,'Hospitalisation Details'!$L$2:$R$2342,6,)</f>
        <v>R1012</v>
      </c>
      <c r="Q1115" s="64">
        <f>VLOOKUP(A1115,'Hospitalisation Details'!$L$2:$R$2342,3,)</f>
        <v>25</v>
      </c>
      <c r="R1115" s="64">
        <f>VLOOKUP(A1115,'Hospitalisation Details'!$L$2:$U$2342,10,)</f>
        <v>5</v>
      </c>
      <c r="S1115" s="64" t="str">
        <f>VLOOKUP(A1115,'Hospitalisation Details'!$L$2:$U$2342,8,)</f>
        <v>Sep</v>
      </c>
      <c r="T1115" s="126">
        <f>VLOOKUP(A1115,'Hospitalisation Details'!$L$2:$U$2342,9,)</f>
        <v>1997</v>
      </c>
    </row>
    <row r="1116" spans="1:20" ht="15.5" x14ac:dyDescent="0.35">
      <c r="A1116" s="124" t="s">
        <v>1256</v>
      </c>
      <c r="B1116" s="64" t="str">
        <f>VLOOKUP(A1116,'Medical Examinations'!$AS$1:$BC$2336,9,)</f>
        <v>Myra L</v>
      </c>
      <c r="C1116" s="64">
        <f>VLOOKUP(A1116,'Medical Examinations'!$AS$1:$BC$2336,2,)</f>
        <v>31.6</v>
      </c>
      <c r="D1116" s="64">
        <f>VLOOKUP(A1116,'Medical Examinations'!$AS$1:$BC$2336,3,)</f>
        <v>5.75</v>
      </c>
      <c r="E1116" s="64" t="str">
        <f>VLOOKUP(A1116,'Medical Examinations'!$AS$1:$BC$2336,6,)</f>
        <v>No</v>
      </c>
      <c r="F1116" s="64" t="str">
        <f>VLOOKUP(A1116,'Medical Examinations'!$AS$1:$BC$2336,4,)</f>
        <v>No</v>
      </c>
      <c r="G1116" s="64" t="str">
        <f>VLOOKUP(A1116,'Medical Examinations'!$AS$1:$BC$2336,5,)</f>
        <v>No</v>
      </c>
      <c r="H1116" s="64">
        <f>VLOOKUP(A1116,'Medical Examinations'!$AS$1:$BC$2336,8,)</f>
        <v>2</v>
      </c>
      <c r="I1116" s="64" t="str">
        <f>VLOOKUP(A1116,'Medical Examinations'!$AS$1:$BC$2336,7,)</f>
        <v>No</v>
      </c>
      <c r="J1116" s="64" t="str">
        <f>VLOOKUP(A1116,'Medical Examinations'!$AS$1:$BC$2336,11,)</f>
        <v>Obesity</v>
      </c>
      <c r="K1116" s="64" t="str">
        <f>VLOOKUP(A1116,'Medical Examinations'!$AS$1:$BC$2336,10,)</f>
        <v>Prediabetes</v>
      </c>
      <c r="L1116" s="64" t="str">
        <f>VLOOKUP(A1116,'Hospitalisation Details'!$L$2:$R$2342,2,)</f>
        <v>16-11-1972</v>
      </c>
      <c r="M1116" s="65">
        <f>VLOOKUP(A1116,'Hospitalisation Details'!$L$2:$R$2345,7,)</f>
        <v>10118</v>
      </c>
      <c r="N1116" s="64" t="str">
        <f>VLOOKUP(A1116,'Hospitalisation Details'!$L$2:$R$2342,4,)</f>
        <v>tier - 3</v>
      </c>
      <c r="O1116" s="64" t="str">
        <f>VLOOKUP(A1116,'Hospitalisation Details'!$L$2:$R$2342,5,)</f>
        <v>tier - 3</v>
      </c>
      <c r="P1116" s="64" t="str">
        <f>VLOOKUP(A1116,'Hospitalisation Details'!$L$2:$R$2342,6,)</f>
        <v>R1011</v>
      </c>
      <c r="Q1116" s="64">
        <f>VLOOKUP(A1116,'Hospitalisation Details'!$L$2:$R$2342,3,)</f>
        <v>50</v>
      </c>
      <c r="R1116" s="64">
        <f>VLOOKUP(A1116,'Hospitalisation Details'!$L$2:$U$2342,10,)</f>
        <v>16</v>
      </c>
      <c r="S1116" s="64" t="str">
        <f>VLOOKUP(A1116,'Hospitalisation Details'!$L$2:$U$2342,8,)</f>
        <v>Nov</v>
      </c>
      <c r="T1116" s="126">
        <f>VLOOKUP(A1116,'Hospitalisation Details'!$L$2:$U$2342,9,)</f>
        <v>1972</v>
      </c>
    </row>
    <row r="1117" spans="1:20" ht="15.5" x14ac:dyDescent="0.35">
      <c r="A1117" s="124" t="s">
        <v>1255</v>
      </c>
      <c r="B1117" s="64" t="str">
        <f>VLOOKUP(A1117,'Medical Examinations'!$AS$1:$BC$2336,9,)</f>
        <v>Melissa M.</v>
      </c>
      <c r="C1117" s="64">
        <f>VLOOKUP(A1117,'Medical Examinations'!$AS$1:$BC$2336,2,)</f>
        <v>33.914999999999999</v>
      </c>
      <c r="D1117" s="64">
        <f>VLOOKUP(A1117,'Medical Examinations'!$AS$1:$BC$2336,3,)</f>
        <v>6.66</v>
      </c>
      <c r="E1117" s="64" t="str">
        <f>VLOOKUP(A1117,'Medical Examinations'!$AS$1:$BC$2336,6,)</f>
        <v>Yes</v>
      </c>
      <c r="F1117" s="64" t="str">
        <f>VLOOKUP(A1117,'Medical Examinations'!$AS$1:$BC$2336,4,)</f>
        <v>No</v>
      </c>
      <c r="G1117" s="64" t="str">
        <f>VLOOKUP(A1117,'Medical Examinations'!$AS$1:$BC$2336,5,)</f>
        <v>No</v>
      </c>
      <c r="H1117" s="64">
        <f>VLOOKUP(A1117,'Medical Examinations'!$AS$1:$BC$2336,8,)</f>
        <v>1</v>
      </c>
      <c r="I1117" s="64" t="str">
        <f>VLOOKUP(A1117,'Medical Examinations'!$AS$1:$BC$2336,7,)</f>
        <v>No</v>
      </c>
      <c r="J1117" s="64" t="str">
        <f>VLOOKUP(A1117,'Medical Examinations'!$AS$1:$BC$2336,11,)</f>
        <v>Obesity</v>
      </c>
      <c r="K1117" s="64" t="str">
        <f>VLOOKUP(A1117,'Medical Examinations'!$AS$1:$BC$2336,10,)</f>
        <v>Diabetes</v>
      </c>
      <c r="L1117" s="64" t="str">
        <f>VLOOKUP(A1117,'Hospitalisation Details'!$L$2:$R$2342,2,)</f>
        <v>02-07-1975</v>
      </c>
      <c r="M1117" s="65">
        <f>VLOOKUP(A1117,'Hospitalisation Details'!$L$2:$R$2345,7,)</f>
        <v>10115</v>
      </c>
      <c r="N1117" s="64" t="str">
        <f>VLOOKUP(A1117,'Hospitalisation Details'!$L$2:$R$2342,4,)</f>
        <v>tier - 3</v>
      </c>
      <c r="O1117" s="64" t="str">
        <f>VLOOKUP(A1117,'Hospitalisation Details'!$L$2:$R$2342,5,)</f>
        <v>tier - 3</v>
      </c>
      <c r="P1117" s="64" t="str">
        <f>VLOOKUP(A1117,'Hospitalisation Details'!$L$2:$R$2342,6,)</f>
        <v>R1012</v>
      </c>
      <c r="Q1117" s="64">
        <f>VLOOKUP(A1117,'Hospitalisation Details'!$L$2:$R$2342,3,)</f>
        <v>47</v>
      </c>
      <c r="R1117" s="64">
        <f>VLOOKUP(A1117,'Hospitalisation Details'!$L$2:$U$2342,10,)</f>
        <v>2</v>
      </c>
      <c r="S1117" s="64" t="str">
        <f>VLOOKUP(A1117,'Hospitalisation Details'!$L$2:$U$2342,8,)</f>
        <v>Jul</v>
      </c>
      <c r="T1117" s="126">
        <f>VLOOKUP(A1117,'Hospitalisation Details'!$L$2:$U$2342,9,)</f>
        <v>1975</v>
      </c>
    </row>
    <row r="1118" spans="1:20" ht="15.5" x14ac:dyDescent="0.35">
      <c r="A1118" s="124" t="s">
        <v>1254</v>
      </c>
      <c r="B1118" s="64" t="str">
        <f>VLOOKUP(A1118,'Medical Examinations'!$AS$1:$BC$2336,9,)</f>
        <v>Eleanor F.</v>
      </c>
      <c r="C1118" s="64">
        <f>VLOOKUP(A1118,'Medical Examinations'!$AS$1:$BC$2336,2,)</f>
        <v>23.54</v>
      </c>
      <c r="D1118" s="64">
        <f>VLOOKUP(A1118,'Medical Examinations'!$AS$1:$BC$2336,3,)</f>
        <v>5.0999999999999996</v>
      </c>
      <c r="E1118" s="64" t="str">
        <f>VLOOKUP(A1118,'Medical Examinations'!$AS$1:$BC$2336,6,)</f>
        <v>No</v>
      </c>
      <c r="F1118" s="64" t="str">
        <f>VLOOKUP(A1118,'Medical Examinations'!$AS$1:$BC$2336,4,)</f>
        <v>No</v>
      </c>
      <c r="G1118" s="64" t="str">
        <f>VLOOKUP(A1118,'Medical Examinations'!$AS$1:$BC$2336,5,)</f>
        <v>No</v>
      </c>
      <c r="H1118" s="64">
        <f>VLOOKUP(A1118,'Medical Examinations'!$AS$1:$BC$2336,8,)</f>
        <v>2</v>
      </c>
      <c r="I1118" s="64" t="str">
        <f>VLOOKUP(A1118,'Medical Examinations'!$AS$1:$BC$2336,7,)</f>
        <v>No</v>
      </c>
      <c r="J1118" s="64" t="str">
        <f>VLOOKUP(A1118,'Medical Examinations'!$AS$1:$BC$2336,11,)</f>
        <v xml:space="preserve">Normal Weight 
</v>
      </c>
      <c r="K1118" s="64" t="str">
        <f>VLOOKUP(A1118,'Medical Examinations'!$AS$1:$BC$2336,10,)</f>
        <v>Normal</v>
      </c>
      <c r="L1118" s="64" t="str">
        <f>VLOOKUP(A1118,'Hospitalisation Details'!$L$2:$R$2342,2,)</f>
        <v>08-08-1972</v>
      </c>
      <c r="M1118" s="65">
        <f>VLOOKUP(A1118,'Hospitalisation Details'!$L$2:$R$2345,7,)</f>
        <v>10107</v>
      </c>
      <c r="N1118" s="64" t="str">
        <f>VLOOKUP(A1118,'Hospitalisation Details'!$L$2:$R$2342,4,)</f>
        <v>tier - 3</v>
      </c>
      <c r="O1118" s="64" t="str">
        <f>VLOOKUP(A1118,'Hospitalisation Details'!$L$2:$R$2342,5,)</f>
        <v>tier - 1</v>
      </c>
      <c r="P1118" s="64" t="str">
        <f>VLOOKUP(A1118,'Hospitalisation Details'!$L$2:$R$2342,6,)</f>
        <v>R1013</v>
      </c>
      <c r="Q1118" s="64">
        <f>VLOOKUP(A1118,'Hospitalisation Details'!$L$2:$R$2342,3,)</f>
        <v>50</v>
      </c>
      <c r="R1118" s="64">
        <f>VLOOKUP(A1118,'Hospitalisation Details'!$L$2:$U$2342,10,)</f>
        <v>8</v>
      </c>
      <c r="S1118" s="64" t="str">
        <f>VLOOKUP(A1118,'Hospitalisation Details'!$L$2:$U$2342,8,)</f>
        <v>Aug</v>
      </c>
      <c r="T1118" s="126">
        <f>VLOOKUP(A1118,'Hospitalisation Details'!$L$2:$U$2342,9,)</f>
        <v>1972</v>
      </c>
    </row>
    <row r="1119" spans="1:20" ht="15.5" x14ac:dyDescent="0.35">
      <c r="A1119" s="124" t="s">
        <v>1253</v>
      </c>
      <c r="B1119" s="64" t="str">
        <f>VLOOKUP(A1119,'Medical Examinations'!$AS$1:$BC$2336,9,)</f>
        <v>Elizabeth</v>
      </c>
      <c r="C1119" s="64">
        <f>VLOOKUP(A1119,'Medical Examinations'!$AS$1:$BC$2336,2,)</f>
        <v>27.074999999999999</v>
      </c>
      <c r="D1119" s="64">
        <f>VLOOKUP(A1119,'Medical Examinations'!$AS$1:$BC$2336,3,)</f>
        <v>4.41</v>
      </c>
      <c r="E1119" s="64" t="str">
        <f>VLOOKUP(A1119,'Medical Examinations'!$AS$1:$BC$2336,6,)</f>
        <v>No</v>
      </c>
      <c r="F1119" s="64" t="str">
        <f>VLOOKUP(A1119,'Medical Examinations'!$AS$1:$BC$2336,4,)</f>
        <v>No</v>
      </c>
      <c r="G1119" s="64" t="str">
        <f>VLOOKUP(A1119,'Medical Examinations'!$AS$1:$BC$2336,5,)</f>
        <v>No</v>
      </c>
      <c r="H1119" s="64">
        <f>VLOOKUP(A1119,'Medical Examinations'!$AS$1:$BC$2336,8,)</f>
        <v>2</v>
      </c>
      <c r="I1119" s="64" t="str">
        <f>VLOOKUP(A1119,'Medical Examinations'!$AS$1:$BC$2336,7,)</f>
        <v>No</v>
      </c>
      <c r="J1119" s="64" t="str">
        <f>VLOOKUP(A1119,'Medical Examinations'!$AS$1:$BC$2336,11,)</f>
        <v>Over weight</v>
      </c>
      <c r="K1119" s="64" t="str">
        <f>VLOOKUP(A1119,'Medical Examinations'!$AS$1:$BC$2336,10,)</f>
        <v>Normal</v>
      </c>
      <c r="L1119" s="64" t="str">
        <f>VLOOKUP(A1119,'Hospitalisation Details'!$L$2:$R$2342,2,)</f>
        <v>19-10-1972</v>
      </c>
      <c r="M1119" s="65">
        <f>VLOOKUP(A1119,'Hospitalisation Details'!$L$2:$R$2345,7,)</f>
        <v>10106</v>
      </c>
      <c r="N1119" s="64" t="str">
        <f>VLOOKUP(A1119,'Hospitalisation Details'!$L$2:$R$2342,4,)</f>
        <v>tier - 3</v>
      </c>
      <c r="O1119" s="64" t="str">
        <f>VLOOKUP(A1119,'Hospitalisation Details'!$L$2:$R$2342,5,)</f>
        <v>tier - 1</v>
      </c>
      <c r="P1119" s="64" t="str">
        <f>VLOOKUP(A1119,'Hospitalisation Details'!$L$2:$R$2342,6,)</f>
        <v>R1024</v>
      </c>
      <c r="Q1119" s="64">
        <f>VLOOKUP(A1119,'Hospitalisation Details'!$L$2:$R$2342,3,)</f>
        <v>50</v>
      </c>
      <c r="R1119" s="64">
        <f>VLOOKUP(A1119,'Hospitalisation Details'!$L$2:$U$2342,10,)</f>
        <v>19</v>
      </c>
      <c r="S1119" s="64" t="str">
        <f>VLOOKUP(A1119,'Hospitalisation Details'!$L$2:$U$2342,8,)</f>
        <v>Oct</v>
      </c>
      <c r="T1119" s="126">
        <f>VLOOKUP(A1119,'Hospitalisation Details'!$L$2:$U$2342,9,)</f>
        <v>1972</v>
      </c>
    </row>
    <row r="1120" spans="1:20" ht="15.5" x14ac:dyDescent="0.35">
      <c r="A1120" s="124" t="s">
        <v>1252</v>
      </c>
      <c r="B1120" s="64" t="str">
        <f>VLOOKUP(A1120,'Medical Examinations'!$AS$1:$BC$2336,9,)</f>
        <v>Kenneth</v>
      </c>
      <c r="C1120" s="64">
        <f>VLOOKUP(A1120,'Medical Examinations'!$AS$1:$BC$2336,2,)</f>
        <v>25.8</v>
      </c>
      <c r="D1120" s="64">
        <f>VLOOKUP(A1120,'Medical Examinations'!$AS$1:$BC$2336,3,)</f>
        <v>5.52</v>
      </c>
      <c r="E1120" s="64" t="str">
        <f>VLOOKUP(A1120,'Medical Examinations'!$AS$1:$BC$2336,6,)</f>
        <v>Yes</v>
      </c>
      <c r="F1120" s="64" t="str">
        <f>VLOOKUP(A1120,'Medical Examinations'!$AS$1:$BC$2336,4,)</f>
        <v>No</v>
      </c>
      <c r="G1120" s="64" t="str">
        <f>VLOOKUP(A1120,'Medical Examinations'!$AS$1:$BC$2336,5,)</f>
        <v>No</v>
      </c>
      <c r="H1120" s="64">
        <f>VLOOKUP(A1120,'Medical Examinations'!$AS$1:$BC$2336,8,)</f>
        <v>0</v>
      </c>
      <c r="I1120" s="64" t="str">
        <f>VLOOKUP(A1120,'Medical Examinations'!$AS$1:$BC$2336,7,)</f>
        <v>No</v>
      </c>
      <c r="J1120" s="64" t="str">
        <f>VLOOKUP(A1120,'Medical Examinations'!$AS$1:$BC$2336,11,)</f>
        <v>Over weight</v>
      </c>
      <c r="K1120" s="64" t="str">
        <f>VLOOKUP(A1120,'Medical Examinations'!$AS$1:$BC$2336,10,)</f>
        <v>Normal</v>
      </c>
      <c r="L1120" s="64" t="str">
        <f>VLOOKUP(A1120,'Hospitalisation Details'!$L$2:$R$2342,2,)</f>
        <v>19-12-1976</v>
      </c>
      <c r="M1120" s="65">
        <f>VLOOKUP(A1120,'Hospitalisation Details'!$L$2:$R$2345,7,)</f>
        <v>10097</v>
      </c>
      <c r="N1120" s="64" t="str">
        <f>VLOOKUP(A1120,'Hospitalisation Details'!$L$2:$R$2342,4,)</f>
        <v>tier - 3</v>
      </c>
      <c r="O1120" s="64" t="str">
        <f>VLOOKUP(A1120,'Hospitalisation Details'!$L$2:$R$2342,5,)</f>
        <v>tier - 2</v>
      </c>
      <c r="P1120" s="64" t="str">
        <f>VLOOKUP(A1120,'Hospitalisation Details'!$L$2:$R$2342,6,)</f>
        <v>R1011</v>
      </c>
      <c r="Q1120" s="64">
        <f>VLOOKUP(A1120,'Hospitalisation Details'!$L$2:$R$2342,3,)</f>
        <v>46</v>
      </c>
      <c r="R1120" s="64">
        <f>VLOOKUP(A1120,'Hospitalisation Details'!$L$2:$U$2342,10,)</f>
        <v>19</v>
      </c>
      <c r="S1120" s="64" t="str">
        <f>VLOOKUP(A1120,'Hospitalisation Details'!$L$2:$U$2342,8,)</f>
        <v>Dec</v>
      </c>
      <c r="T1120" s="126">
        <f>VLOOKUP(A1120,'Hospitalisation Details'!$L$2:$U$2342,9,)</f>
        <v>1976</v>
      </c>
    </row>
    <row r="1121" spans="1:20" ht="15.5" x14ac:dyDescent="0.35">
      <c r="A1121" s="124" t="s">
        <v>1251</v>
      </c>
      <c r="B1121" s="64" t="str">
        <f>VLOOKUP(A1121,'Medical Examinations'!$AS$1:$BC$2336,9,)</f>
        <v>Robert G.</v>
      </c>
      <c r="C1121" s="64">
        <f>VLOOKUP(A1121,'Medical Examinations'!$AS$1:$BC$2336,2,)</f>
        <v>36.1</v>
      </c>
      <c r="D1121" s="64">
        <f>VLOOKUP(A1121,'Medical Examinations'!$AS$1:$BC$2336,3,)</f>
        <v>4.62</v>
      </c>
      <c r="E1121" s="64" t="str">
        <f>VLOOKUP(A1121,'Medical Examinations'!$AS$1:$BC$2336,6,)</f>
        <v>Yes</v>
      </c>
      <c r="F1121" s="64" t="str">
        <f>VLOOKUP(A1121,'Medical Examinations'!$AS$1:$BC$2336,4,)</f>
        <v>No</v>
      </c>
      <c r="G1121" s="64" t="str">
        <f>VLOOKUP(A1121,'Medical Examinations'!$AS$1:$BC$2336,5,)</f>
        <v>Yes</v>
      </c>
      <c r="H1121" s="64">
        <f>VLOOKUP(A1121,'Medical Examinations'!$AS$1:$BC$2336,8,)</f>
        <v>1</v>
      </c>
      <c r="I1121" s="64" t="str">
        <f>VLOOKUP(A1121,'Medical Examinations'!$AS$1:$BC$2336,7,)</f>
        <v>No</v>
      </c>
      <c r="J1121" s="64" t="str">
        <f>VLOOKUP(A1121,'Medical Examinations'!$AS$1:$BC$2336,11,)</f>
        <v>Obesity</v>
      </c>
      <c r="K1121" s="64" t="str">
        <f>VLOOKUP(A1121,'Medical Examinations'!$AS$1:$BC$2336,10,)</f>
        <v>Normal</v>
      </c>
      <c r="L1121" s="64" t="str">
        <f>VLOOKUP(A1121,'Hospitalisation Details'!$L$2:$R$2342,2,)</f>
        <v>03-07-1969</v>
      </c>
      <c r="M1121" s="65">
        <f>VLOOKUP(A1121,'Hospitalisation Details'!$L$2:$R$2345,7,)</f>
        <v>10086</v>
      </c>
      <c r="N1121" s="64" t="str">
        <f>VLOOKUP(A1121,'Hospitalisation Details'!$L$2:$R$2342,4,)</f>
        <v>tier - 3</v>
      </c>
      <c r="O1121" s="64" t="str">
        <f>VLOOKUP(A1121,'Hospitalisation Details'!$L$2:$R$2342,5,)</f>
        <v>tier - 3</v>
      </c>
      <c r="P1121" s="64" t="str">
        <f>VLOOKUP(A1121,'Hospitalisation Details'!$L$2:$R$2342,6,)</f>
        <v>R1011</v>
      </c>
      <c r="Q1121" s="64">
        <f>VLOOKUP(A1121,'Hospitalisation Details'!$L$2:$R$2342,3,)</f>
        <v>53</v>
      </c>
      <c r="R1121" s="64">
        <f>VLOOKUP(A1121,'Hospitalisation Details'!$L$2:$U$2342,10,)</f>
        <v>3</v>
      </c>
      <c r="S1121" s="64" t="str">
        <f>VLOOKUP(A1121,'Hospitalisation Details'!$L$2:$U$2342,8,)</f>
        <v>Jul</v>
      </c>
      <c r="T1121" s="126">
        <f>VLOOKUP(A1121,'Hospitalisation Details'!$L$2:$U$2342,9,)</f>
        <v>1969</v>
      </c>
    </row>
    <row r="1122" spans="1:20" ht="15.5" x14ac:dyDescent="0.35">
      <c r="A1122" s="124" t="s">
        <v>1250</v>
      </c>
      <c r="B1122" s="64" t="str">
        <f>VLOOKUP(A1122,'Medical Examinations'!$AS$1:$BC$2336,9,)</f>
        <v>Thomas C.</v>
      </c>
      <c r="C1122" s="64">
        <f>VLOOKUP(A1122,'Medical Examinations'!$AS$1:$BC$2336,2,)</f>
        <v>30.495000000000001</v>
      </c>
      <c r="D1122" s="64">
        <f>VLOOKUP(A1122,'Medical Examinations'!$AS$1:$BC$2336,3,)</f>
        <v>5.74</v>
      </c>
      <c r="E1122" s="64" t="str">
        <f>VLOOKUP(A1122,'Medical Examinations'!$AS$1:$BC$2336,6,)</f>
        <v>Yes</v>
      </c>
      <c r="F1122" s="64" t="str">
        <f>VLOOKUP(A1122,'Medical Examinations'!$AS$1:$BC$2336,4,)</f>
        <v>No</v>
      </c>
      <c r="G1122" s="64" t="str">
        <f>VLOOKUP(A1122,'Medical Examinations'!$AS$1:$BC$2336,5,)</f>
        <v>Yes</v>
      </c>
      <c r="H1122" s="64">
        <f>VLOOKUP(A1122,'Medical Examinations'!$AS$1:$BC$2336,8,)</f>
        <v>1</v>
      </c>
      <c r="I1122" s="64" t="str">
        <f>VLOOKUP(A1122,'Medical Examinations'!$AS$1:$BC$2336,7,)</f>
        <v>No</v>
      </c>
      <c r="J1122" s="64" t="str">
        <f>VLOOKUP(A1122,'Medical Examinations'!$AS$1:$BC$2336,11,)</f>
        <v>Obesity</v>
      </c>
      <c r="K1122" s="64" t="str">
        <f>VLOOKUP(A1122,'Medical Examinations'!$AS$1:$BC$2336,10,)</f>
        <v>Prediabetes</v>
      </c>
      <c r="L1122" s="64" t="str">
        <f>VLOOKUP(A1122,'Hospitalisation Details'!$L$2:$R$2342,2,)</f>
        <v>27-10-1969</v>
      </c>
      <c r="M1122" s="65">
        <f>VLOOKUP(A1122,'Hospitalisation Details'!$L$2:$R$2345,7,)</f>
        <v>10072</v>
      </c>
      <c r="N1122" s="64" t="str">
        <f>VLOOKUP(A1122,'Hospitalisation Details'!$L$2:$R$2342,4,)</f>
        <v>tier - 3</v>
      </c>
      <c r="O1122" s="64" t="str">
        <f>VLOOKUP(A1122,'Hospitalisation Details'!$L$2:$R$2342,5,)</f>
        <v>tier - 1</v>
      </c>
      <c r="P1122" s="64" t="str">
        <f>VLOOKUP(A1122,'Hospitalisation Details'!$L$2:$R$2342,6,)</f>
        <v>R1017</v>
      </c>
      <c r="Q1122" s="64">
        <f>VLOOKUP(A1122,'Hospitalisation Details'!$L$2:$R$2342,3,)</f>
        <v>53</v>
      </c>
      <c r="R1122" s="64">
        <f>VLOOKUP(A1122,'Hospitalisation Details'!$L$2:$U$2342,10,)</f>
        <v>27</v>
      </c>
      <c r="S1122" s="64" t="str">
        <f>VLOOKUP(A1122,'Hospitalisation Details'!$L$2:$U$2342,8,)</f>
        <v>Oct</v>
      </c>
      <c r="T1122" s="126">
        <f>VLOOKUP(A1122,'Hospitalisation Details'!$L$2:$U$2342,9,)</f>
        <v>1969</v>
      </c>
    </row>
    <row r="1123" spans="1:20" ht="15.5" x14ac:dyDescent="0.35">
      <c r="A1123" s="124" t="s">
        <v>1249</v>
      </c>
      <c r="B1123" s="64" t="str">
        <f>VLOOKUP(A1123,'Medical Examinations'!$AS$1:$BC$2336,9,)</f>
        <v>Matthew J.</v>
      </c>
      <c r="C1123" s="64">
        <f>VLOOKUP(A1123,'Medical Examinations'!$AS$1:$BC$2336,2,)</f>
        <v>21.4</v>
      </c>
      <c r="D1123" s="64">
        <f>VLOOKUP(A1123,'Medical Examinations'!$AS$1:$BC$2336,3,)</f>
        <v>6.3</v>
      </c>
      <c r="E1123" s="64" t="str">
        <f>VLOOKUP(A1123,'Medical Examinations'!$AS$1:$BC$2336,6,)</f>
        <v>Yes</v>
      </c>
      <c r="F1123" s="64" t="str">
        <f>VLOOKUP(A1123,'Medical Examinations'!$AS$1:$BC$2336,4,)</f>
        <v>No</v>
      </c>
      <c r="G1123" s="64" t="str">
        <f>VLOOKUP(A1123,'Medical Examinations'!$AS$1:$BC$2336,5,)</f>
        <v>Yes</v>
      </c>
      <c r="H1123" s="64">
        <f>VLOOKUP(A1123,'Medical Examinations'!$AS$1:$BC$2336,8,)</f>
        <v>1</v>
      </c>
      <c r="I1123" s="64" t="str">
        <f>VLOOKUP(A1123,'Medical Examinations'!$AS$1:$BC$2336,7,)</f>
        <v>No</v>
      </c>
      <c r="J1123" s="64" t="str">
        <f>VLOOKUP(A1123,'Medical Examinations'!$AS$1:$BC$2336,11,)</f>
        <v xml:space="preserve">Normal Weight 
</v>
      </c>
      <c r="K1123" s="64" t="str">
        <f>VLOOKUP(A1123,'Medical Examinations'!$AS$1:$BC$2336,10,)</f>
        <v>Prediabetes</v>
      </c>
      <c r="L1123" s="64" t="str">
        <f>VLOOKUP(A1123,'Hospitalisation Details'!$L$2:$R$2342,2,)</f>
        <v>22-08-1969</v>
      </c>
      <c r="M1123" s="65">
        <f>VLOOKUP(A1123,'Hospitalisation Details'!$L$2:$R$2345,7,)</f>
        <v>10065</v>
      </c>
      <c r="N1123" s="64" t="str">
        <f>VLOOKUP(A1123,'Hospitalisation Details'!$L$2:$R$2342,4,)</f>
        <v>tier - 3</v>
      </c>
      <c r="O1123" s="64" t="str">
        <f>VLOOKUP(A1123,'Hospitalisation Details'!$L$2:$R$2342,5,)</f>
        <v>tier - 2</v>
      </c>
      <c r="P1123" s="64" t="str">
        <f>VLOOKUP(A1123,'Hospitalisation Details'!$L$2:$R$2342,6,)</f>
        <v>R1011</v>
      </c>
      <c r="Q1123" s="64">
        <f>VLOOKUP(A1123,'Hospitalisation Details'!$L$2:$R$2342,3,)</f>
        <v>53</v>
      </c>
      <c r="R1123" s="64">
        <f>VLOOKUP(A1123,'Hospitalisation Details'!$L$2:$U$2342,10,)</f>
        <v>22</v>
      </c>
      <c r="S1123" s="64" t="str">
        <f>VLOOKUP(A1123,'Hospitalisation Details'!$L$2:$U$2342,8,)</f>
        <v>Aug</v>
      </c>
      <c r="T1123" s="126">
        <f>VLOOKUP(A1123,'Hospitalisation Details'!$L$2:$U$2342,9,)</f>
        <v>1969</v>
      </c>
    </row>
    <row r="1124" spans="1:20" ht="15.5" x14ac:dyDescent="0.35">
      <c r="A1124" s="124" t="s">
        <v>1248</v>
      </c>
      <c r="B1124" s="64" t="str">
        <f>VLOOKUP(A1124,'Medical Examinations'!$AS$1:$BC$2336,9,)</f>
        <v>Mallory D.</v>
      </c>
      <c r="C1124" s="64">
        <f>VLOOKUP(A1124,'Medical Examinations'!$AS$1:$BC$2336,2,)</f>
        <v>32.299999999999997</v>
      </c>
      <c r="D1124" s="64">
        <f>VLOOKUP(A1124,'Medical Examinations'!$AS$1:$BC$2336,3,)</f>
        <v>10.27</v>
      </c>
      <c r="E1124" s="64" t="str">
        <f>VLOOKUP(A1124,'Medical Examinations'!$AS$1:$BC$2336,6,)</f>
        <v>No</v>
      </c>
      <c r="F1124" s="64" t="str">
        <f>VLOOKUP(A1124,'Medical Examinations'!$AS$1:$BC$2336,4,)</f>
        <v>No</v>
      </c>
      <c r="G1124" s="64" t="str">
        <f>VLOOKUP(A1124,'Medical Examinations'!$AS$1:$BC$2336,5,)</f>
        <v>No</v>
      </c>
      <c r="H1124" s="64">
        <f>VLOOKUP(A1124,'Medical Examinations'!$AS$1:$BC$2336,8,)</f>
        <v>0</v>
      </c>
      <c r="I1124" s="64" t="str">
        <f>VLOOKUP(A1124,'Medical Examinations'!$AS$1:$BC$2336,7,)</f>
        <v>No</v>
      </c>
      <c r="J1124" s="64" t="str">
        <f>VLOOKUP(A1124,'Medical Examinations'!$AS$1:$BC$2336,11,)</f>
        <v>Obesity</v>
      </c>
      <c r="K1124" s="64" t="str">
        <f>VLOOKUP(A1124,'Medical Examinations'!$AS$1:$BC$2336,10,)</f>
        <v>Diabetes</v>
      </c>
      <c r="L1124" s="64" t="str">
        <f>VLOOKUP(A1124,'Hospitalisation Details'!$L$2:$R$2342,2,)</f>
        <v>30-08-1974</v>
      </c>
      <c r="M1124" s="65">
        <f>VLOOKUP(A1124,'Hospitalisation Details'!$L$2:$R$2345,7,)</f>
        <v>10043</v>
      </c>
      <c r="N1124" s="64" t="str">
        <f>VLOOKUP(A1124,'Hospitalisation Details'!$L$2:$R$2342,4,)</f>
        <v>tier - 3</v>
      </c>
      <c r="O1124" s="64" t="str">
        <f>VLOOKUP(A1124,'Hospitalisation Details'!$L$2:$R$2342,5,)</f>
        <v>tier - 2</v>
      </c>
      <c r="P1124" s="64" t="str">
        <f>VLOOKUP(A1124,'Hospitalisation Details'!$L$2:$R$2342,6,)</f>
        <v>R1024</v>
      </c>
      <c r="Q1124" s="64">
        <f>VLOOKUP(A1124,'Hospitalisation Details'!$L$2:$R$2342,3,)</f>
        <v>48</v>
      </c>
      <c r="R1124" s="64">
        <f>VLOOKUP(A1124,'Hospitalisation Details'!$L$2:$U$2342,10,)</f>
        <v>30</v>
      </c>
      <c r="S1124" s="64" t="str">
        <f>VLOOKUP(A1124,'Hospitalisation Details'!$L$2:$U$2342,8,)</f>
        <v>Aug</v>
      </c>
      <c r="T1124" s="126">
        <f>VLOOKUP(A1124,'Hospitalisation Details'!$L$2:$U$2342,9,)</f>
        <v>1974</v>
      </c>
    </row>
    <row r="1125" spans="1:20" ht="15.5" x14ac:dyDescent="0.35">
      <c r="A1125" s="124" t="s">
        <v>1247</v>
      </c>
      <c r="B1125" s="64" t="str">
        <f>VLOOKUP(A1125,'Medical Examinations'!$AS$1:$BC$2336,9,)</f>
        <v>Christopher D.</v>
      </c>
      <c r="C1125" s="64">
        <f>VLOOKUP(A1125,'Medical Examinations'!$AS$1:$BC$2336,2,)</f>
        <v>29.78</v>
      </c>
      <c r="D1125" s="64">
        <f>VLOOKUP(A1125,'Medical Examinations'!$AS$1:$BC$2336,3,)</f>
        <v>5.85</v>
      </c>
      <c r="E1125" s="64" t="str">
        <f>VLOOKUP(A1125,'Medical Examinations'!$AS$1:$BC$2336,6,)</f>
        <v>No</v>
      </c>
      <c r="F1125" s="64" t="str">
        <f>VLOOKUP(A1125,'Medical Examinations'!$AS$1:$BC$2336,4,)</f>
        <v>No</v>
      </c>
      <c r="G1125" s="64" t="str">
        <f>VLOOKUP(A1125,'Medical Examinations'!$AS$1:$BC$2336,5,)</f>
        <v>Yes</v>
      </c>
      <c r="H1125" s="64">
        <f>VLOOKUP(A1125,'Medical Examinations'!$AS$1:$BC$2336,8,)</f>
        <v>1</v>
      </c>
      <c r="I1125" s="64" t="str">
        <f>VLOOKUP(A1125,'Medical Examinations'!$AS$1:$BC$2336,7,)</f>
        <v>No</v>
      </c>
      <c r="J1125" s="64" t="str">
        <f>VLOOKUP(A1125,'Medical Examinations'!$AS$1:$BC$2336,11,)</f>
        <v>Over weight</v>
      </c>
      <c r="K1125" s="64" t="str">
        <f>VLOOKUP(A1125,'Medical Examinations'!$AS$1:$BC$2336,10,)</f>
        <v>Prediabetes</v>
      </c>
      <c r="L1125" s="64" t="str">
        <f>VLOOKUP(A1125,'Hospitalisation Details'!$L$2:$R$2342,2,)</f>
        <v>28-12-1979</v>
      </c>
      <c r="M1125" s="65">
        <f>VLOOKUP(A1125,'Hospitalisation Details'!$L$2:$R$2345,7,)</f>
        <v>10027</v>
      </c>
      <c r="N1125" s="64" t="str">
        <f>VLOOKUP(A1125,'Hospitalisation Details'!$L$2:$R$2342,4,)</f>
        <v>tier - 3</v>
      </c>
      <c r="O1125" s="64" t="str">
        <f>VLOOKUP(A1125,'Hospitalisation Details'!$L$2:$R$2342,5,)</f>
        <v>tier - 1</v>
      </c>
      <c r="P1125" s="64" t="str">
        <f>VLOOKUP(A1125,'Hospitalisation Details'!$L$2:$R$2342,6,)</f>
        <v>R1021</v>
      </c>
      <c r="Q1125" s="64">
        <f>VLOOKUP(A1125,'Hospitalisation Details'!$L$2:$R$2342,3,)</f>
        <v>43</v>
      </c>
      <c r="R1125" s="64">
        <f>VLOOKUP(A1125,'Hospitalisation Details'!$L$2:$U$2342,10,)</f>
        <v>28</v>
      </c>
      <c r="S1125" s="64" t="str">
        <f>VLOOKUP(A1125,'Hospitalisation Details'!$L$2:$U$2342,8,)</f>
        <v>Dec</v>
      </c>
      <c r="T1125" s="126">
        <f>VLOOKUP(A1125,'Hospitalisation Details'!$L$2:$U$2342,9,)</f>
        <v>1979</v>
      </c>
    </row>
    <row r="1126" spans="1:20" ht="15.5" x14ac:dyDescent="0.35">
      <c r="A1126" s="124" t="s">
        <v>1246</v>
      </c>
      <c r="B1126" s="64" t="str">
        <f>VLOOKUP(A1126,'Medical Examinations'!$AS$1:$BC$2336,9,)</f>
        <v>Jamie</v>
      </c>
      <c r="C1126" s="64">
        <f>VLOOKUP(A1126,'Medical Examinations'!$AS$1:$BC$2336,2,)</f>
        <v>34.76</v>
      </c>
      <c r="D1126" s="64">
        <f>VLOOKUP(A1126,'Medical Examinations'!$AS$1:$BC$2336,3,)</f>
        <v>5.92</v>
      </c>
      <c r="E1126" s="64" t="str">
        <f>VLOOKUP(A1126,'Medical Examinations'!$AS$1:$BC$2336,6,)</f>
        <v>Yes</v>
      </c>
      <c r="F1126" s="64" t="str">
        <f>VLOOKUP(A1126,'Medical Examinations'!$AS$1:$BC$2336,4,)</f>
        <v>No</v>
      </c>
      <c r="G1126" s="64" t="str">
        <f>VLOOKUP(A1126,'Medical Examinations'!$AS$1:$BC$2336,5,)</f>
        <v>No</v>
      </c>
      <c r="H1126" s="64">
        <f>VLOOKUP(A1126,'Medical Examinations'!$AS$1:$BC$2336,8,)</f>
        <v>1</v>
      </c>
      <c r="I1126" s="64" t="str">
        <f>VLOOKUP(A1126,'Medical Examinations'!$AS$1:$BC$2336,7,)</f>
        <v>No</v>
      </c>
      <c r="J1126" s="64" t="str">
        <f>VLOOKUP(A1126,'Medical Examinations'!$AS$1:$BC$2336,11,)</f>
        <v>Obesity</v>
      </c>
      <c r="K1126" s="64" t="str">
        <f>VLOOKUP(A1126,'Medical Examinations'!$AS$1:$BC$2336,10,)</f>
        <v>Prediabetes</v>
      </c>
      <c r="L1126" s="64" t="str">
        <f>VLOOKUP(A1126,'Hospitalisation Details'!$L$2:$R$2342,2,)</f>
        <v>03-07-1988</v>
      </c>
      <c r="M1126" s="65">
        <f>VLOOKUP(A1126,'Hospitalisation Details'!$L$2:$R$2345,7,)</f>
        <v>10011</v>
      </c>
      <c r="N1126" s="64" t="str">
        <f>VLOOKUP(A1126,'Hospitalisation Details'!$L$2:$R$2342,4,)</f>
        <v>tier - 3</v>
      </c>
      <c r="O1126" s="64" t="str">
        <f>VLOOKUP(A1126,'Hospitalisation Details'!$L$2:$R$2342,5,)</f>
        <v>tier - 3</v>
      </c>
      <c r="P1126" s="64" t="str">
        <f>VLOOKUP(A1126,'Hospitalisation Details'!$L$2:$R$2342,6,)</f>
        <v>R1026</v>
      </c>
      <c r="Q1126" s="64">
        <f>VLOOKUP(A1126,'Hospitalisation Details'!$L$2:$R$2342,3,)</f>
        <v>34</v>
      </c>
      <c r="R1126" s="64">
        <f>VLOOKUP(A1126,'Hospitalisation Details'!$L$2:$U$2342,10,)</f>
        <v>3</v>
      </c>
      <c r="S1126" s="64" t="str">
        <f>VLOOKUP(A1126,'Hospitalisation Details'!$L$2:$U$2342,8,)</f>
        <v>Jul</v>
      </c>
      <c r="T1126" s="126">
        <f>VLOOKUP(A1126,'Hospitalisation Details'!$L$2:$U$2342,9,)</f>
        <v>1988</v>
      </c>
    </row>
    <row r="1127" spans="1:20" ht="15.5" x14ac:dyDescent="0.35">
      <c r="A1127" s="124" t="s">
        <v>1245</v>
      </c>
      <c r="B1127" s="64" t="str">
        <f>VLOOKUP(A1127,'Medical Examinations'!$AS$1:$BC$2336,9,)</f>
        <v>Ariell</v>
      </c>
      <c r="C1127" s="64">
        <f>VLOOKUP(A1127,'Medical Examinations'!$AS$1:$BC$2336,2,)</f>
        <v>18.335000000000001</v>
      </c>
      <c r="D1127" s="64">
        <f>VLOOKUP(A1127,'Medical Examinations'!$AS$1:$BC$2336,3,)</f>
        <v>10.01</v>
      </c>
      <c r="E1127" s="64" t="str">
        <f>VLOOKUP(A1127,'Medical Examinations'!$AS$1:$BC$2336,6,)</f>
        <v>Yes</v>
      </c>
      <c r="F1127" s="64" t="str">
        <f>VLOOKUP(A1127,'Medical Examinations'!$AS$1:$BC$2336,4,)</f>
        <v>No</v>
      </c>
      <c r="G1127" s="64" t="str">
        <f>VLOOKUP(A1127,'Medical Examinations'!$AS$1:$BC$2336,5,)</f>
        <v>No</v>
      </c>
      <c r="H1127" s="64">
        <f>VLOOKUP(A1127,'Medical Examinations'!$AS$1:$BC$2336,8,)</f>
        <v>2</v>
      </c>
      <c r="I1127" s="64" t="str">
        <f>VLOOKUP(A1127,'Medical Examinations'!$AS$1:$BC$2336,7,)</f>
        <v>No</v>
      </c>
      <c r="J1127" s="64" t="str">
        <f>VLOOKUP(A1127,'Medical Examinations'!$AS$1:$BC$2336,11,)</f>
        <v>Under weight</v>
      </c>
      <c r="K1127" s="64" t="str">
        <f>VLOOKUP(A1127,'Medical Examinations'!$AS$1:$BC$2336,10,)</f>
        <v>Diabetes</v>
      </c>
      <c r="L1127" s="64" t="str">
        <f>VLOOKUP(A1127,'Hospitalisation Details'!$L$2:$R$2342,2,)</f>
        <v>11-08-1970</v>
      </c>
      <c r="M1127" s="65">
        <f>VLOOKUP(A1127,'Hospitalisation Details'!$L$2:$R$2345,7,)</f>
        <v>9991</v>
      </c>
      <c r="N1127" s="64" t="str">
        <f>VLOOKUP(A1127,'Hospitalisation Details'!$L$2:$R$2342,4,)</f>
        <v>tier - 2</v>
      </c>
      <c r="O1127" s="64" t="str">
        <f>VLOOKUP(A1127,'Hospitalisation Details'!$L$2:$R$2342,5,)</f>
        <v>tier - 3</v>
      </c>
      <c r="P1127" s="64" t="str">
        <f>VLOOKUP(A1127,'Hospitalisation Details'!$L$2:$R$2342,6,)</f>
        <v>R1012</v>
      </c>
      <c r="Q1127" s="64">
        <f>VLOOKUP(A1127,'Hospitalisation Details'!$L$2:$R$2342,3,)</f>
        <v>52</v>
      </c>
      <c r="R1127" s="64">
        <f>VLOOKUP(A1127,'Hospitalisation Details'!$L$2:$U$2342,10,)</f>
        <v>11</v>
      </c>
      <c r="S1127" s="64" t="str">
        <f>VLOOKUP(A1127,'Hospitalisation Details'!$L$2:$U$2342,8,)</f>
        <v>Aug</v>
      </c>
      <c r="T1127" s="126">
        <f>VLOOKUP(A1127,'Hospitalisation Details'!$L$2:$U$2342,9,)</f>
        <v>1970</v>
      </c>
    </row>
    <row r="1128" spans="1:20" ht="15.5" x14ac:dyDescent="0.35">
      <c r="A1128" s="124" t="s">
        <v>1244</v>
      </c>
      <c r="B1128" s="64" t="str">
        <f>VLOOKUP(A1128,'Medical Examinations'!$AS$1:$BC$2336,9,)</f>
        <v>Christopher</v>
      </c>
      <c r="C1128" s="64">
        <f>VLOOKUP(A1128,'Medical Examinations'!$AS$1:$BC$2336,2,)</f>
        <v>32.299999999999997</v>
      </c>
      <c r="D1128" s="64">
        <f>VLOOKUP(A1128,'Medical Examinations'!$AS$1:$BC$2336,3,)</f>
        <v>9.59</v>
      </c>
      <c r="E1128" s="64" t="str">
        <f>VLOOKUP(A1128,'Medical Examinations'!$AS$1:$BC$2336,6,)</f>
        <v>No</v>
      </c>
      <c r="F1128" s="64" t="str">
        <f>VLOOKUP(A1128,'Medical Examinations'!$AS$1:$BC$2336,4,)</f>
        <v>No</v>
      </c>
      <c r="G1128" s="64" t="str">
        <f>VLOOKUP(A1128,'Medical Examinations'!$AS$1:$BC$2336,5,)</f>
        <v>No</v>
      </c>
      <c r="H1128" s="64">
        <f>VLOOKUP(A1128,'Medical Examinations'!$AS$1:$BC$2336,8,)</f>
        <v>0</v>
      </c>
      <c r="I1128" s="64" t="str">
        <f>VLOOKUP(A1128,'Medical Examinations'!$AS$1:$BC$2336,7,)</f>
        <v>No</v>
      </c>
      <c r="J1128" s="64" t="str">
        <f>VLOOKUP(A1128,'Medical Examinations'!$AS$1:$BC$2336,11,)</f>
        <v>Obesity</v>
      </c>
      <c r="K1128" s="64" t="str">
        <f>VLOOKUP(A1128,'Medical Examinations'!$AS$1:$BC$2336,10,)</f>
        <v>Diabetes</v>
      </c>
      <c r="L1128" s="64" t="str">
        <f>VLOOKUP(A1128,'Hospitalisation Details'!$L$2:$R$2342,2,)</f>
        <v>06-10-1971</v>
      </c>
      <c r="M1128" s="65">
        <f>VLOOKUP(A1128,'Hospitalisation Details'!$L$2:$R$2345,7,)</f>
        <v>9964</v>
      </c>
      <c r="N1128" s="64" t="str">
        <f>VLOOKUP(A1128,'Hospitalisation Details'!$L$2:$R$2342,4,)</f>
        <v>tier - 2</v>
      </c>
      <c r="O1128" s="64" t="str">
        <f>VLOOKUP(A1128,'Hospitalisation Details'!$L$2:$R$2342,5,)</f>
        <v>tier - 2</v>
      </c>
      <c r="P1128" s="64" t="str">
        <f>VLOOKUP(A1128,'Hospitalisation Details'!$L$2:$R$2342,6,)</f>
        <v>R1019</v>
      </c>
      <c r="Q1128" s="64">
        <f>VLOOKUP(A1128,'Hospitalisation Details'!$L$2:$R$2342,3,)</f>
        <v>51</v>
      </c>
      <c r="R1128" s="64">
        <f>VLOOKUP(A1128,'Hospitalisation Details'!$L$2:$U$2342,10,)</f>
        <v>6</v>
      </c>
      <c r="S1128" s="64" t="str">
        <f>VLOOKUP(A1128,'Hospitalisation Details'!$L$2:$U$2342,8,)</f>
        <v>Oct</v>
      </c>
      <c r="T1128" s="126">
        <f>VLOOKUP(A1128,'Hospitalisation Details'!$L$2:$U$2342,9,)</f>
        <v>1971</v>
      </c>
    </row>
    <row r="1129" spans="1:20" ht="15.5" x14ac:dyDescent="0.35">
      <c r="A1129" s="124" t="s">
        <v>1243</v>
      </c>
      <c r="B1129" s="64" t="str">
        <f>VLOOKUP(A1129,'Medical Examinations'!$AS$1:$BC$2336,9,)</f>
        <v>Ryan</v>
      </c>
      <c r="C1129" s="64">
        <f>VLOOKUP(A1129,'Medical Examinations'!$AS$1:$BC$2336,2,)</f>
        <v>27.74</v>
      </c>
      <c r="D1129" s="64">
        <f>VLOOKUP(A1129,'Medical Examinations'!$AS$1:$BC$2336,3,)</f>
        <v>10.37</v>
      </c>
      <c r="E1129" s="64" t="str">
        <f>VLOOKUP(A1129,'Medical Examinations'!$AS$1:$BC$2336,6,)</f>
        <v>No</v>
      </c>
      <c r="F1129" s="64" t="str">
        <f>VLOOKUP(A1129,'Medical Examinations'!$AS$1:$BC$2336,4,)</f>
        <v>No</v>
      </c>
      <c r="G1129" s="64" t="str">
        <f>VLOOKUP(A1129,'Medical Examinations'!$AS$1:$BC$2336,5,)</f>
        <v>No</v>
      </c>
      <c r="H1129" s="64">
        <f>VLOOKUP(A1129,'Medical Examinations'!$AS$1:$BC$2336,8,)</f>
        <v>0</v>
      </c>
      <c r="I1129" s="64" t="str">
        <f>VLOOKUP(A1129,'Medical Examinations'!$AS$1:$BC$2336,7,)</f>
        <v>No</v>
      </c>
      <c r="J1129" s="64" t="str">
        <f>VLOOKUP(A1129,'Medical Examinations'!$AS$1:$BC$2336,11,)</f>
        <v>Over weight</v>
      </c>
      <c r="K1129" s="64" t="str">
        <f>VLOOKUP(A1129,'Medical Examinations'!$AS$1:$BC$2336,10,)</f>
        <v>Diabetes</v>
      </c>
      <c r="L1129" s="64" t="str">
        <f>VLOOKUP(A1129,'Hospitalisation Details'!$L$2:$R$2342,2,)</f>
        <v>26-12-1971</v>
      </c>
      <c r="M1129" s="65">
        <f>VLOOKUP(A1129,'Hospitalisation Details'!$L$2:$R$2345,7,)</f>
        <v>9958</v>
      </c>
      <c r="N1129" s="64" t="str">
        <f>VLOOKUP(A1129,'Hospitalisation Details'!$L$2:$R$2342,4,)</f>
        <v>tier - 2</v>
      </c>
      <c r="O1129" s="64" t="str">
        <f>VLOOKUP(A1129,'Hospitalisation Details'!$L$2:$R$2342,5,)</f>
        <v>tier - 3</v>
      </c>
      <c r="P1129" s="64" t="str">
        <f>VLOOKUP(A1129,'Hospitalisation Details'!$L$2:$R$2342,6,)</f>
        <v>R1018</v>
      </c>
      <c r="Q1129" s="64">
        <f>VLOOKUP(A1129,'Hospitalisation Details'!$L$2:$R$2342,3,)</f>
        <v>51</v>
      </c>
      <c r="R1129" s="64">
        <f>VLOOKUP(A1129,'Hospitalisation Details'!$L$2:$U$2342,10,)</f>
        <v>26</v>
      </c>
      <c r="S1129" s="64" t="str">
        <f>VLOOKUP(A1129,'Hospitalisation Details'!$L$2:$U$2342,8,)</f>
        <v>Dec</v>
      </c>
      <c r="T1129" s="126">
        <f>VLOOKUP(A1129,'Hospitalisation Details'!$L$2:$U$2342,9,)</f>
        <v>1971</v>
      </c>
    </row>
    <row r="1130" spans="1:20" ht="15.5" x14ac:dyDescent="0.35">
      <c r="A1130" s="124" t="s">
        <v>1242</v>
      </c>
      <c r="B1130" s="64" t="str">
        <f>VLOOKUP(A1130,'Medical Examinations'!$AS$1:$BC$2336,9,)</f>
        <v>Thomas B.</v>
      </c>
      <c r="C1130" s="64">
        <f>VLOOKUP(A1130,'Medical Examinations'!$AS$1:$BC$2336,2,)</f>
        <v>24</v>
      </c>
      <c r="D1130" s="64">
        <f>VLOOKUP(A1130,'Medical Examinations'!$AS$1:$BC$2336,3,)</f>
        <v>4.01</v>
      </c>
      <c r="E1130" s="64" t="str">
        <f>VLOOKUP(A1130,'Medical Examinations'!$AS$1:$BC$2336,6,)</f>
        <v>Yes</v>
      </c>
      <c r="F1130" s="64" t="str">
        <f>VLOOKUP(A1130,'Medical Examinations'!$AS$1:$BC$2336,4,)</f>
        <v>No</v>
      </c>
      <c r="G1130" s="64" t="str">
        <f>VLOOKUP(A1130,'Medical Examinations'!$AS$1:$BC$2336,5,)</f>
        <v>No</v>
      </c>
      <c r="H1130" s="64">
        <f>VLOOKUP(A1130,'Medical Examinations'!$AS$1:$BC$2336,8,)</f>
        <v>1</v>
      </c>
      <c r="I1130" s="64" t="str">
        <f>VLOOKUP(A1130,'Medical Examinations'!$AS$1:$BC$2336,7,)</f>
        <v>No</v>
      </c>
      <c r="J1130" s="64" t="str">
        <f>VLOOKUP(A1130,'Medical Examinations'!$AS$1:$BC$2336,11,)</f>
        <v xml:space="preserve">Normal Weight 
</v>
      </c>
      <c r="K1130" s="64" t="str">
        <f>VLOOKUP(A1130,'Medical Examinations'!$AS$1:$BC$2336,10,)</f>
        <v>Normal</v>
      </c>
      <c r="L1130" s="64" t="str">
        <f>VLOOKUP(A1130,'Hospitalisation Details'!$L$2:$R$2342,2,)</f>
        <v>11-09-1964</v>
      </c>
      <c r="M1130" s="65">
        <f>VLOOKUP(A1130,'Hospitalisation Details'!$L$2:$R$2345,7,)</f>
        <v>9933</v>
      </c>
      <c r="N1130" s="64" t="str">
        <f>VLOOKUP(A1130,'Hospitalisation Details'!$L$2:$R$2342,4,)</f>
        <v>tier - 3</v>
      </c>
      <c r="O1130" s="64" t="str">
        <f>VLOOKUP(A1130,'Hospitalisation Details'!$L$2:$R$2342,5,)</f>
        <v>tier - 3</v>
      </c>
      <c r="P1130" s="64" t="str">
        <f>VLOOKUP(A1130,'Hospitalisation Details'!$L$2:$R$2342,6,)</f>
        <v>R1013</v>
      </c>
      <c r="Q1130" s="64">
        <f>VLOOKUP(A1130,'Hospitalisation Details'!$L$2:$R$2342,3,)</f>
        <v>58</v>
      </c>
      <c r="R1130" s="64">
        <f>VLOOKUP(A1130,'Hospitalisation Details'!$L$2:$U$2342,10,)</f>
        <v>11</v>
      </c>
      <c r="S1130" s="64" t="str">
        <f>VLOOKUP(A1130,'Hospitalisation Details'!$L$2:$U$2342,8,)</f>
        <v>Sep</v>
      </c>
      <c r="T1130" s="126">
        <f>VLOOKUP(A1130,'Hospitalisation Details'!$L$2:$U$2342,9,)</f>
        <v>1964</v>
      </c>
    </row>
    <row r="1131" spans="1:20" ht="15.5" x14ac:dyDescent="0.35">
      <c r="A1131" s="124" t="s">
        <v>1241</v>
      </c>
      <c r="B1131" s="64" t="str">
        <f>VLOOKUP(A1131,'Medical Examinations'!$AS$1:$BC$2336,9,)</f>
        <v>Katie</v>
      </c>
      <c r="C1131" s="64">
        <f>VLOOKUP(A1131,'Medical Examinations'!$AS$1:$BC$2336,2,)</f>
        <v>31.78</v>
      </c>
      <c r="D1131" s="64">
        <f>VLOOKUP(A1131,'Medical Examinations'!$AS$1:$BC$2336,3,)</f>
        <v>4.24</v>
      </c>
      <c r="E1131" s="64" t="str">
        <f>VLOOKUP(A1131,'Medical Examinations'!$AS$1:$BC$2336,6,)</f>
        <v>Yes</v>
      </c>
      <c r="F1131" s="64" t="str">
        <f>VLOOKUP(A1131,'Medical Examinations'!$AS$1:$BC$2336,4,)</f>
        <v>No</v>
      </c>
      <c r="G1131" s="64" t="str">
        <f>VLOOKUP(A1131,'Medical Examinations'!$AS$1:$BC$2336,5,)</f>
        <v>Yes</v>
      </c>
      <c r="H1131" s="64">
        <f>VLOOKUP(A1131,'Medical Examinations'!$AS$1:$BC$2336,8,)</f>
        <v>1</v>
      </c>
      <c r="I1131" s="64" t="str">
        <f>VLOOKUP(A1131,'Medical Examinations'!$AS$1:$BC$2336,7,)</f>
        <v>No</v>
      </c>
      <c r="J1131" s="64" t="str">
        <f>VLOOKUP(A1131,'Medical Examinations'!$AS$1:$BC$2336,11,)</f>
        <v>Obesity</v>
      </c>
      <c r="K1131" s="64" t="str">
        <f>VLOOKUP(A1131,'Medical Examinations'!$AS$1:$BC$2336,10,)</f>
        <v>Normal</v>
      </c>
      <c r="L1131" s="64" t="str">
        <f>VLOOKUP(A1131,'Hospitalisation Details'!$L$2:$R$2342,2,)</f>
        <v>03-12-1983</v>
      </c>
      <c r="M1131" s="65">
        <f>VLOOKUP(A1131,'Hospitalisation Details'!$L$2:$R$2345,7,)</f>
        <v>9932</v>
      </c>
      <c r="N1131" s="64" t="str">
        <f>VLOOKUP(A1131,'Hospitalisation Details'!$L$2:$R$2342,4,)</f>
        <v>tier - 2</v>
      </c>
      <c r="O1131" s="64" t="str">
        <f>VLOOKUP(A1131,'Hospitalisation Details'!$L$2:$R$2342,5,)</f>
        <v>tier - 2</v>
      </c>
      <c r="P1131" s="64" t="str">
        <f>VLOOKUP(A1131,'Hospitalisation Details'!$L$2:$R$2342,6,)</f>
        <v>R1012</v>
      </c>
      <c r="Q1131" s="64">
        <f>VLOOKUP(A1131,'Hospitalisation Details'!$L$2:$R$2342,3,)</f>
        <v>39</v>
      </c>
      <c r="R1131" s="64">
        <f>VLOOKUP(A1131,'Hospitalisation Details'!$L$2:$U$2342,10,)</f>
        <v>3</v>
      </c>
      <c r="S1131" s="64" t="str">
        <f>VLOOKUP(A1131,'Hospitalisation Details'!$L$2:$U$2342,8,)</f>
        <v>Dec</v>
      </c>
      <c r="T1131" s="126">
        <f>VLOOKUP(A1131,'Hospitalisation Details'!$L$2:$U$2342,9,)</f>
        <v>1983</v>
      </c>
    </row>
    <row r="1132" spans="1:20" ht="15.5" x14ac:dyDescent="0.35">
      <c r="A1132" s="124" t="s">
        <v>1240</v>
      </c>
      <c r="B1132" s="64" t="str">
        <f>VLOOKUP(A1132,'Medical Examinations'!$AS$1:$BC$2336,9,)</f>
        <v>Rachelle L</v>
      </c>
      <c r="C1132" s="64">
        <f>VLOOKUP(A1132,'Medical Examinations'!$AS$1:$BC$2336,2,)</f>
        <v>32.25</v>
      </c>
      <c r="D1132" s="64">
        <f>VLOOKUP(A1132,'Medical Examinations'!$AS$1:$BC$2336,3,)</f>
        <v>5.36</v>
      </c>
      <c r="E1132" s="64" t="str">
        <f>VLOOKUP(A1132,'Medical Examinations'!$AS$1:$BC$2336,6,)</f>
        <v>Yes</v>
      </c>
      <c r="F1132" s="64" t="str">
        <f>VLOOKUP(A1132,'Medical Examinations'!$AS$1:$BC$2336,4,)</f>
        <v>No</v>
      </c>
      <c r="G1132" s="64" t="str">
        <f>VLOOKUP(A1132,'Medical Examinations'!$AS$1:$BC$2336,5,)</f>
        <v>No</v>
      </c>
      <c r="H1132" s="64">
        <f>VLOOKUP(A1132,'Medical Examinations'!$AS$1:$BC$2336,8,)</f>
        <v>0</v>
      </c>
      <c r="I1132" s="64" t="str">
        <f>VLOOKUP(A1132,'Medical Examinations'!$AS$1:$BC$2336,7,)</f>
        <v>No</v>
      </c>
      <c r="J1132" s="64" t="str">
        <f>VLOOKUP(A1132,'Medical Examinations'!$AS$1:$BC$2336,11,)</f>
        <v>Obesity</v>
      </c>
      <c r="K1132" s="64" t="str">
        <f>VLOOKUP(A1132,'Medical Examinations'!$AS$1:$BC$2336,10,)</f>
        <v>Normal</v>
      </c>
      <c r="L1132" s="64" t="str">
        <f>VLOOKUP(A1132,'Hospitalisation Details'!$L$2:$R$2342,2,)</f>
        <v>19-08-1985</v>
      </c>
      <c r="M1132" s="65">
        <f>VLOOKUP(A1132,'Hospitalisation Details'!$L$2:$R$2345,7,)</f>
        <v>9931</v>
      </c>
      <c r="N1132" s="64" t="str">
        <f>VLOOKUP(A1132,'Hospitalisation Details'!$L$2:$R$2342,4,)</f>
        <v>tier - 2</v>
      </c>
      <c r="O1132" s="64" t="str">
        <f>VLOOKUP(A1132,'Hospitalisation Details'!$L$2:$R$2342,5,)</f>
        <v>tier - 3</v>
      </c>
      <c r="P1132" s="64" t="str">
        <f>VLOOKUP(A1132,'Hospitalisation Details'!$L$2:$R$2342,6,)</f>
        <v>R1025</v>
      </c>
      <c r="Q1132" s="64">
        <f>VLOOKUP(A1132,'Hospitalisation Details'!$L$2:$R$2342,3,)</f>
        <v>37</v>
      </c>
      <c r="R1132" s="64">
        <f>VLOOKUP(A1132,'Hospitalisation Details'!$L$2:$U$2342,10,)</f>
        <v>19</v>
      </c>
      <c r="S1132" s="64" t="str">
        <f>VLOOKUP(A1132,'Hospitalisation Details'!$L$2:$U$2342,8,)</f>
        <v>Aug</v>
      </c>
      <c r="T1132" s="126">
        <f>VLOOKUP(A1132,'Hospitalisation Details'!$L$2:$U$2342,9,)</f>
        <v>1985</v>
      </c>
    </row>
    <row r="1133" spans="1:20" ht="15.5" x14ac:dyDescent="0.35">
      <c r="A1133" s="124" t="s">
        <v>1239</v>
      </c>
      <c r="B1133" s="64" t="str">
        <f>VLOOKUP(A1133,'Medical Examinations'!$AS$1:$BC$2336,9,)</f>
        <v>Colleen</v>
      </c>
      <c r="C1133" s="64">
        <f>VLOOKUP(A1133,'Medical Examinations'!$AS$1:$BC$2336,2,)</f>
        <v>30.114999999999998</v>
      </c>
      <c r="D1133" s="64">
        <f>VLOOKUP(A1133,'Medical Examinations'!$AS$1:$BC$2336,3,)</f>
        <v>4.99</v>
      </c>
      <c r="E1133" s="64" t="str">
        <f>VLOOKUP(A1133,'Medical Examinations'!$AS$1:$BC$2336,6,)</f>
        <v>No</v>
      </c>
      <c r="F1133" s="64" t="str">
        <f>VLOOKUP(A1133,'Medical Examinations'!$AS$1:$BC$2336,4,)</f>
        <v>No</v>
      </c>
      <c r="G1133" s="64" t="str">
        <f>VLOOKUP(A1133,'Medical Examinations'!$AS$1:$BC$2336,5,)</f>
        <v>No</v>
      </c>
      <c r="H1133" s="64">
        <f>VLOOKUP(A1133,'Medical Examinations'!$AS$1:$BC$2336,8,)</f>
        <v>2</v>
      </c>
      <c r="I1133" s="64" t="str">
        <f>VLOOKUP(A1133,'Medical Examinations'!$AS$1:$BC$2336,7,)</f>
        <v>No</v>
      </c>
      <c r="J1133" s="64" t="str">
        <f>VLOOKUP(A1133,'Medical Examinations'!$AS$1:$BC$2336,11,)</f>
        <v>Obesity</v>
      </c>
      <c r="K1133" s="64" t="str">
        <f>VLOOKUP(A1133,'Medical Examinations'!$AS$1:$BC$2336,10,)</f>
        <v>Normal</v>
      </c>
      <c r="L1133" s="64" t="str">
        <f>VLOOKUP(A1133,'Hospitalisation Details'!$L$2:$R$2342,2,)</f>
        <v>14-09-1972</v>
      </c>
      <c r="M1133" s="65">
        <f>VLOOKUP(A1133,'Hospitalisation Details'!$L$2:$R$2345,7,)</f>
        <v>9910</v>
      </c>
      <c r="N1133" s="64" t="str">
        <f>VLOOKUP(A1133,'Hospitalisation Details'!$L$2:$R$2342,4,)</f>
        <v>tier - 2</v>
      </c>
      <c r="O1133" s="64" t="str">
        <f>VLOOKUP(A1133,'Hospitalisation Details'!$L$2:$R$2342,5,)</f>
        <v>tier - 3</v>
      </c>
      <c r="P1133" s="64" t="str">
        <f>VLOOKUP(A1133,'Hospitalisation Details'!$L$2:$R$2342,6,)</f>
        <v>R1012</v>
      </c>
      <c r="Q1133" s="64">
        <f>VLOOKUP(A1133,'Hospitalisation Details'!$L$2:$R$2342,3,)</f>
        <v>50</v>
      </c>
      <c r="R1133" s="64">
        <f>VLOOKUP(A1133,'Hospitalisation Details'!$L$2:$U$2342,10,)</f>
        <v>14</v>
      </c>
      <c r="S1133" s="64" t="str">
        <f>VLOOKUP(A1133,'Hospitalisation Details'!$L$2:$U$2342,8,)</f>
        <v>Sep</v>
      </c>
      <c r="T1133" s="126">
        <f>VLOOKUP(A1133,'Hospitalisation Details'!$L$2:$U$2342,9,)</f>
        <v>1972</v>
      </c>
    </row>
    <row r="1134" spans="1:20" ht="15.5" x14ac:dyDescent="0.35">
      <c r="A1134" s="124" t="s">
        <v>1238</v>
      </c>
      <c r="B1134" s="64" t="str">
        <f>VLOOKUP(A1134,'Medical Examinations'!$AS$1:$BC$2336,9,)</f>
        <v>Gregory A</v>
      </c>
      <c r="C1134" s="64">
        <f>VLOOKUP(A1134,'Medical Examinations'!$AS$1:$BC$2336,2,)</f>
        <v>22.41</v>
      </c>
      <c r="D1134" s="64">
        <f>VLOOKUP(A1134,'Medical Examinations'!$AS$1:$BC$2336,3,)</f>
        <v>8.68</v>
      </c>
      <c r="E1134" s="64" t="str">
        <f>VLOOKUP(A1134,'Medical Examinations'!$AS$1:$BC$2336,6,)</f>
        <v>No</v>
      </c>
      <c r="F1134" s="64" t="str">
        <f>VLOOKUP(A1134,'Medical Examinations'!$AS$1:$BC$2336,4,)</f>
        <v>No</v>
      </c>
      <c r="G1134" s="64" t="str">
        <f>VLOOKUP(A1134,'Medical Examinations'!$AS$1:$BC$2336,5,)</f>
        <v>No</v>
      </c>
      <c r="H1134" s="64">
        <f>VLOOKUP(A1134,'Medical Examinations'!$AS$1:$BC$2336,8,)</f>
        <v>0</v>
      </c>
      <c r="I1134" s="64" t="str">
        <f>VLOOKUP(A1134,'Medical Examinations'!$AS$1:$BC$2336,7,)</f>
        <v>No</v>
      </c>
      <c r="J1134" s="64" t="str">
        <f>VLOOKUP(A1134,'Medical Examinations'!$AS$1:$BC$2336,11,)</f>
        <v xml:space="preserve">Normal Weight 
</v>
      </c>
      <c r="K1134" s="64" t="str">
        <f>VLOOKUP(A1134,'Medical Examinations'!$AS$1:$BC$2336,10,)</f>
        <v>Diabetes</v>
      </c>
      <c r="L1134" s="64" t="str">
        <f>VLOOKUP(A1134,'Hospitalisation Details'!$L$2:$R$2342,2,)</f>
        <v>17-08-1962</v>
      </c>
      <c r="M1134" s="65">
        <f>VLOOKUP(A1134,'Hospitalisation Details'!$L$2:$R$2345,7,)</f>
        <v>9908</v>
      </c>
      <c r="N1134" s="64" t="str">
        <f>VLOOKUP(A1134,'Hospitalisation Details'!$L$2:$R$2342,4,)</f>
        <v>tier - 3</v>
      </c>
      <c r="O1134" s="64" t="str">
        <f>VLOOKUP(A1134,'Hospitalisation Details'!$L$2:$R$2342,5,)</f>
        <v>tier - 2</v>
      </c>
      <c r="P1134" s="64" t="str">
        <f>VLOOKUP(A1134,'Hospitalisation Details'!$L$2:$R$2342,6,)</f>
        <v>R1013</v>
      </c>
      <c r="Q1134" s="64">
        <f>VLOOKUP(A1134,'Hospitalisation Details'!$L$2:$R$2342,3,)</f>
        <v>60</v>
      </c>
      <c r="R1134" s="64">
        <f>VLOOKUP(A1134,'Hospitalisation Details'!$L$2:$U$2342,10,)</f>
        <v>17</v>
      </c>
      <c r="S1134" s="64" t="str">
        <f>VLOOKUP(A1134,'Hospitalisation Details'!$L$2:$U$2342,8,)</f>
        <v>Aug</v>
      </c>
      <c r="T1134" s="126">
        <f>VLOOKUP(A1134,'Hospitalisation Details'!$L$2:$U$2342,9,)</f>
        <v>1962</v>
      </c>
    </row>
    <row r="1135" spans="1:20" ht="15.5" x14ac:dyDescent="0.35">
      <c r="A1135" s="124" t="s">
        <v>1237</v>
      </c>
      <c r="B1135" s="64" t="str">
        <f>VLOOKUP(A1135,'Medical Examinations'!$AS$1:$BC$2336,9,)</f>
        <v>Lara</v>
      </c>
      <c r="C1135" s="64">
        <f>VLOOKUP(A1135,'Medical Examinations'!$AS$1:$BC$2336,2,)</f>
        <v>45.72</v>
      </c>
      <c r="D1135" s="64">
        <f>VLOOKUP(A1135,'Medical Examinations'!$AS$1:$BC$2336,3,)</f>
        <v>4.2300000000000004</v>
      </c>
      <c r="E1135" s="64" t="str">
        <f>VLOOKUP(A1135,'Medical Examinations'!$AS$1:$BC$2336,6,)</f>
        <v>Yes</v>
      </c>
      <c r="F1135" s="64" t="str">
        <f>VLOOKUP(A1135,'Medical Examinations'!$AS$1:$BC$2336,4,)</f>
        <v>No</v>
      </c>
      <c r="G1135" s="64" t="str">
        <f>VLOOKUP(A1135,'Medical Examinations'!$AS$1:$BC$2336,5,)</f>
        <v>No</v>
      </c>
      <c r="H1135" s="64">
        <f>VLOOKUP(A1135,'Medical Examinations'!$AS$1:$BC$2336,8,)</f>
        <v>0</v>
      </c>
      <c r="I1135" s="64" t="str">
        <f>VLOOKUP(A1135,'Medical Examinations'!$AS$1:$BC$2336,7,)</f>
        <v>No</v>
      </c>
      <c r="J1135" s="64" t="str">
        <f>VLOOKUP(A1135,'Medical Examinations'!$AS$1:$BC$2336,11,)</f>
        <v>Obesity</v>
      </c>
      <c r="K1135" s="64" t="str">
        <f>VLOOKUP(A1135,'Medical Examinations'!$AS$1:$BC$2336,10,)</f>
        <v>Normal</v>
      </c>
      <c r="L1135" s="64" t="str">
        <f>VLOOKUP(A1135,'Hospitalisation Details'!$L$2:$R$2342,2,)</f>
        <v>08-07-1996</v>
      </c>
      <c r="M1135" s="65">
        <f>VLOOKUP(A1135,'Hospitalisation Details'!$L$2:$R$2345,7,)</f>
        <v>9895</v>
      </c>
      <c r="N1135" s="64" t="str">
        <f>VLOOKUP(A1135,'Hospitalisation Details'!$L$2:$R$2342,4,)</f>
        <v>tier - 2</v>
      </c>
      <c r="O1135" s="64" t="str">
        <f>VLOOKUP(A1135,'Hospitalisation Details'!$L$2:$R$2342,5,)</f>
        <v>tier - 3</v>
      </c>
      <c r="P1135" s="64" t="str">
        <f>VLOOKUP(A1135,'Hospitalisation Details'!$L$2:$R$2342,6,)</f>
        <v>R1012</v>
      </c>
      <c r="Q1135" s="64">
        <f>VLOOKUP(A1135,'Hospitalisation Details'!$L$2:$R$2342,3,)</f>
        <v>26</v>
      </c>
      <c r="R1135" s="64">
        <f>VLOOKUP(A1135,'Hospitalisation Details'!$L$2:$U$2342,10,)</f>
        <v>8</v>
      </c>
      <c r="S1135" s="64" t="str">
        <f>VLOOKUP(A1135,'Hospitalisation Details'!$L$2:$U$2342,8,)</f>
        <v>Jul</v>
      </c>
      <c r="T1135" s="126">
        <f>VLOOKUP(A1135,'Hospitalisation Details'!$L$2:$U$2342,9,)</f>
        <v>1996</v>
      </c>
    </row>
    <row r="1136" spans="1:20" ht="15.5" x14ac:dyDescent="0.35">
      <c r="A1136" s="124" t="s">
        <v>1236</v>
      </c>
      <c r="B1136" s="64" t="str">
        <f>VLOOKUP(A1136,'Medical Examinations'!$AS$1:$BC$2336,9,)</f>
        <v>Megan</v>
      </c>
      <c r="C1136" s="64">
        <f>VLOOKUP(A1136,'Medical Examinations'!$AS$1:$BC$2336,2,)</f>
        <v>25</v>
      </c>
      <c r="D1136" s="64">
        <f>VLOOKUP(A1136,'Medical Examinations'!$AS$1:$BC$2336,3,)</f>
        <v>5.32</v>
      </c>
      <c r="E1136" s="64" t="str">
        <f>VLOOKUP(A1136,'Medical Examinations'!$AS$1:$BC$2336,6,)</f>
        <v>Yes</v>
      </c>
      <c r="F1136" s="64" t="str">
        <f>VLOOKUP(A1136,'Medical Examinations'!$AS$1:$BC$2336,4,)</f>
        <v>No</v>
      </c>
      <c r="G1136" s="64" t="str">
        <f>VLOOKUP(A1136,'Medical Examinations'!$AS$1:$BC$2336,5,)</f>
        <v>No</v>
      </c>
      <c r="H1136" s="64">
        <f>VLOOKUP(A1136,'Medical Examinations'!$AS$1:$BC$2336,8,)</f>
        <v>2</v>
      </c>
      <c r="I1136" s="64" t="str">
        <f>VLOOKUP(A1136,'Medical Examinations'!$AS$1:$BC$2336,7,)</f>
        <v>No</v>
      </c>
      <c r="J1136" s="64" t="str">
        <f>VLOOKUP(A1136,'Medical Examinations'!$AS$1:$BC$2336,11,)</f>
        <v>Over weight</v>
      </c>
      <c r="K1136" s="64" t="str">
        <f>VLOOKUP(A1136,'Medical Examinations'!$AS$1:$BC$2336,10,)</f>
        <v>Normal</v>
      </c>
      <c r="L1136" s="64" t="str">
        <f>VLOOKUP(A1136,'Hospitalisation Details'!$L$2:$R$2342,2,)</f>
        <v>05-11-1966</v>
      </c>
      <c r="M1136" s="65">
        <f>VLOOKUP(A1136,'Hospitalisation Details'!$L$2:$R$2345,7,)</f>
        <v>9890</v>
      </c>
      <c r="N1136" s="64" t="str">
        <f>VLOOKUP(A1136,'Hospitalisation Details'!$L$2:$R$2342,4,)</f>
        <v>tier - 3</v>
      </c>
      <c r="O1136" s="64" t="str">
        <f>VLOOKUP(A1136,'Hospitalisation Details'!$L$2:$R$2342,5,)</f>
        <v>tier - 3</v>
      </c>
      <c r="P1136" s="64" t="str">
        <f>VLOOKUP(A1136,'Hospitalisation Details'!$L$2:$R$2342,6,)</f>
        <v>R1013</v>
      </c>
      <c r="Q1136" s="64">
        <f>VLOOKUP(A1136,'Hospitalisation Details'!$L$2:$R$2342,3,)</f>
        <v>56</v>
      </c>
      <c r="R1136" s="64">
        <f>VLOOKUP(A1136,'Hospitalisation Details'!$L$2:$U$2342,10,)</f>
        <v>5</v>
      </c>
      <c r="S1136" s="64" t="str">
        <f>VLOOKUP(A1136,'Hospitalisation Details'!$L$2:$U$2342,8,)</f>
        <v>Nov</v>
      </c>
      <c r="T1136" s="126">
        <f>VLOOKUP(A1136,'Hospitalisation Details'!$L$2:$U$2342,9,)</f>
        <v>1966</v>
      </c>
    </row>
    <row r="1137" spans="1:20" ht="15.5" x14ac:dyDescent="0.35">
      <c r="A1137" s="124" t="s">
        <v>1235</v>
      </c>
      <c r="B1137" s="64" t="str">
        <f>VLOOKUP(A1137,'Medical Examinations'!$AS$1:$BC$2336,9,)</f>
        <v>Sara</v>
      </c>
      <c r="C1137" s="64">
        <f>VLOOKUP(A1137,'Medical Examinations'!$AS$1:$BC$2336,2,)</f>
        <v>39.5</v>
      </c>
      <c r="D1137" s="64">
        <f>VLOOKUP(A1137,'Medical Examinations'!$AS$1:$BC$2336,3,)</f>
        <v>6.66</v>
      </c>
      <c r="E1137" s="64" t="str">
        <f>VLOOKUP(A1137,'Medical Examinations'!$AS$1:$BC$2336,6,)</f>
        <v>No</v>
      </c>
      <c r="F1137" s="64" t="str">
        <f>VLOOKUP(A1137,'Medical Examinations'!$AS$1:$BC$2336,4,)</f>
        <v>No</v>
      </c>
      <c r="G1137" s="64" t="str">
        <f>VLOOKUP(A1137,'Medical Examinations'!$AS$1:$BC$2336,5,)</f>
        <v>No</v>
      </c>
      <c r="H1137" s="64">
        <f>VLOOKUP(A1137,'Medical Examinations'!$AS$1:$BC$2336,8,)</f>
        <v>0</v>
      </c>
      <c r="I1137" s="64" t="str">
        <f>VLOOKUP(A1137,'Medical Examinations'!$AS$1:$BC$2336,7,)</f>
        <v>No</v>
      </c>
      <c r="J1137" s="64" t="str">
        <f>VLOOKUP(A1137,'Medical Examinations'!$AS$1:$BC$2336,11,)</f>
        <v>Obesity</v>
      </c>
      <c r="K1137" s="64" t="str">
        <f>VLOOKUP(A1137,'Medical Examinations'!$AS$1:$BC$2336,10,)</f>
        <v>Diabetes</v>
      </c>
      <c r="L1137" s="64" t="str">
        <f>VLOOKUP(A1137,'Hospitalisation Details'!$L$2:$R$2342,2,)</f>
        <v>08-11-1971</v>
      </c>
      <c r="M1137" s="65">
        <f>VLOOKUP(A1137,'Hospitalisation Details'!$L$2:$R$2345,7,)</f>
        <v>9880</v>
      </c>
      <c r="N1137" s="64" t="str">
        <f>VLOOKUP(A1137,'Hospitalisation Details'!$L$2:$R$2342,4,)</f>
        <v>tier - 2</v>
      </c>
      <c r="O1137" s="64" t="str">
        <f>VLOOKUP(A1137,'Hospitalisation Details'!$L$2:$R$2342,5,)</f>
        <v>tier - 3</v>
      </c>
      <c r="P1137" s="64" t="str">
        <f>VLOOKUP(A1137,'Hospitalisation Details'!$L$2:$R$2342,6,)</f>
        <v>R1011</v>
      </c>
      <c r="Q1137" s="64">
        <f>VLOOKUP(A1137,'Hospitalisation Details'!$L$2:$R$2342,3,)</f>
        <v>51</v>
      </c>
      <c r="R1137" s="64">
        <f>VLOOKUP(A1137,'Hospitalisation Details'!$L$2:$U$2342,10,)</f>
        <v>8</v>
      </c>
      <c r="S1137" s="64" t="str">
        <f>VLOOKUP(A1137,'Hospitalisation Details'!$L$2:$U$2342,8,)</f>
        <v>Nov</v>
      </c>
      <c r="T1137" s="126">
        <f>VLOOKUP(A1137,'Hospitalisation Details'!$L$2:$U$2342,9,)</f>
        <v>1971</v>
      </c>
    </row>
    <row r="1138" spans="1:20" ht="15.5" x14ac:dyDescent="0.35">
      <c r="A1138" s="124" t="s">
        <v>1234</v>
      </c>
      <c r="B1138" s="64" t="str">
        <f>VLOOKUP(A1138,'Medical Examinations'!$AS$1:$BC$2336,9,)</f>
        <v>Lucie J.</v>
      </c>
      <c r="C1138" s="64">
        <f>VLOOKUP(A1138,'Medical Examinations'!$AS$1:$BC$2336,2,)</f>
        <v>37.729999999999997</v>
      </c>
      <c r="D1138" s="64">
        <f>VLOOKUP(A1138,'Medical Examinations'!$AS$1:$BC$2336,3,)</f>
        <v>7.4</v>
      </c>
      <c r="E1138" s="64" t="str">
        <f>VLOOKUP(A1138,'Medical Examinations'!$AS$1:$BC$2336,6,)</f>
        <v>No</v>
      </c>
      <c r="F1138" s="64" t="str">
        <f>VLOOKUP(A1138,'Medical Examinations'!$AS$1:$BC$2336,4,)</f>
        <v>No</v>
      </c>
      <c r="G1138" s="64" t="str">
        <f>VLOOKUP(A1138,'Medical Examinations'!$AS$1:$BC$2336,5,)</f>
        <v>No</v>
      </c>
      <c r="H1138" s="64">
        <f>VLOOKUP(A1138,'Medical Examinations'!$AS$1:$BC$2336,8,)</f>
        <v>0</v>
      </c>
      <c r="I1138" s="64" t="str">
        <f>VLOOKUP(A1138,'Medical Examinations'!$AS$1:$BC$2336,7,)</f>
        <v>No</v>
      </c>
      <c r="J1138" s="64" t="str">
        <f>VLOOKUP(A1138,'Medical Examinations'!$AS$1:$BC$2336,11,)</f>
        <v>Obesity</v>
      </c>
      <c r="K1138" s="64" t="str">
        <f>VLOOKUP(A1138,'Medical Examinations'!$AS$1:$BC$2336,10,)</f>
        <v>Diabetes</v>
      </c>
      <c r="L1138" s="64" t="str">
        <f>VLOOKUP(A1138,'Hospitalisation Details'!$L$2:$R$2342,2,)</f>
        <v>03-10-1971</v>
      </c>
      <c r="M1138" s="65">
        <f>VLOOKUP(A1138,'Hospitalisation Details'!$L$2:$R$2345,7,)</f>
        <v>9878</v>
      </c>
      <c r="N1138" s="64" t="str">
        <f>VLOOKUP(A1138,'Hospitalisation Details'!$L$2:$R$2342,4,)</f>
        <v>tier - 2</v>
      </c>
      <c r="O1138" s="64" t="str">
        <f>VLOOKUP(A1138,'Hospitalisation Details'!$L$2:$R$2342,5,)</f>
        <v>tier - 1</v>
      </c>
      <c r="P1138" s="64" t="str">
        <f>VLOOKUP(A1138,'Hospitalisation Details'!$L$2:$R$2342,6,)</f>
        <v>R1013</v>
      </c>
      <c r="Q1138" s="64">
        <f>VLOOKUP(A1138,'Hospitalisation Details'!$L$2:$R$2342,3,)</f>
        <v>51</v>
      </c>
      <c r="R1138" s="64">
        <f>VLOOKUP(A1138,'Hospitalisation Details'!$L$2:$U$2342,10,)</f>
        <v>3</v>
      </c>
      <c r="S1138" s="64" t="str">
        <f>VLOOKUP(A1138,'Hospitalisation Details'!$L$2:$U$2342,8,)</f>
        <v>Oct</v>
      </c>
      <c r="T1138" s="126">
        <f>VLOOKUP(A1138,'Hospitalisation Details'!$L$2:$U$2342,9,)</f>
        <v>1971</v>
      </c>
    </row>
    <row r="1139" spans="1:20" ht="15.5" x14ac:dyDescent="0.35">
      <c r="A1139" s="124" t="s">
        <v>1233</v>
      </c>
      <c r="B1139" s="64" t="str">
        <f>VLOOKUP(A1139,'Medical Examinations'!$AS$1:$BC$2336,9,)</f>
        <v>Elizabeth S.</v>
      </c>
      <c r="C1139" s="64">
        <f>VLOOKUP(A1139,'Medical Examinations'!$AS$1:$BC$2336,2,)</f>
        <v>40.659999999999997</v>
      </c>
      <c r="D1139" s="64">
        <f>VLOOKUP(A1139,'Medical Examinations'!$AS$1:$BC$2336,3,)</f>
        <v>10.08</v>
      </c>
      <c r="E1139" s="64" t="str">
        <f>VLOOKUP(A1139,'Medical Examinations'!$AS$1:$BC$2336,6,)</f>
        <v>No</v>
      </c>
      <c r="F1139" s="64" t="str">
        <f>VLOOKUP(A1139,'Medical Examinations'!$AS$1:$BC$2336,4,)</f>
        <v>No</v>
      </c>
      <c r="G1139" s="64" t="str">
        <f>VLOOKUP(A1139,'Medical Examinations'!$AS$1:$BC$2336,5,)</f>
        <v>No</v>
      </c>
      <c r="H1139" s="64">
        <f>VLOOKUP(A1139,'Medical Examinations'!$AS$1:$BC$2336,8,)</f>
        <v>0</v>
      </c>
      <c r="I1139" s="64" t="str">
        <f>VLOOKUP(A1139,'Medical Examinations'!$AS$1:$BC$2336,7,)</f>
        <v>No</v>
      </c>
      <c r="J1139" s="64" t="str">
        <f>VLOOKUP(A1139,'Medical Examinations'!$AS$1:$BC$2336,11,)</f>
        <v>Obesity</v>
      </c>
      <c r="K1139" s="64" t="str">
        <f>VLOOKUP(A1139,'Medical Examinations'!$AS$1:$BC$2336,10,)</f>
        <v>Diabetes</v>
      </c>
      <c r="L1139" s="64" t="str">
        <f>VLOOKUP(A1139,'Hospitalisation Details'!$L$2:$R$2342,2,)</f>
        <v>03-07-1971</v>
      </c>
      <c r="M1139" s="65">
        <f>VLOOKUP(A1139,'Hospitalisation Details'!$L$2:$R$2345,7,)</f>
        <v>9876</v>
      </c>
      <c r="N1139" s="64" t="str">
        <f>VLOOKUP(A1139,'Hospitalisation Details'!$L$2:$R$2342,4,)</f>
        <v>tier - 2</v>
      </c>
      <c r="O1139" s="64" t="str">
        <f>VLOOKUP(A1139,'Hospitalisation Details'!$L$2:$R$2342,5,)</f>
        <v>tier - 3</v>
      </c>
      <c r="P1139" s="64" t="str">
        <f>VLOOKUP(A1139,'Hospitalisation Details'!$L$2:$R$2342,6,)</f>
        <v>R1024</v>
      </c>
      <c r="Q1139" s="64">
        <f>VLOOKUP(A1139,'Hospitalisation Details'!$L$2:$R$2342,3,)</f>
        <v>51</v>
      </c>
      <c r="R1139" s="64">
        <f>VLOOKUP(A1139,'Hospitalisation Details'!$L$2:$U$2342,10,)</f>
        <v>3</v>
      </c>
      <c r="S1139" s="64" t="str">
        <f>VLOOKUP(A1139,'Hospitalisation Details'!$L$2:$U$2342,8,)</f>
        <v>Jul</v>
      </c>
      <c r="T1139" s="126">
        <f>VLOOKUP(A1139,'Hospitalisation Details'!$L$2:$U$2342,9,)</f>
        <v>1971</v>
      </c>
    </row>
    <row r="1140" spans="1:20" ht="15.5" x14ac:dyDescent="0.35">
      <c r="A1140" s="124" t="s">
        <v>1232</v>
      </c>
      <c r="B1140" s="64" t="str">
        <f>VLOOKUP(A1140,'Medical Examinations'!$AS$1:$BC$2336,9,)</f>
        <v>Carma S</v>
      </c>
      <c r="C1140" s="64">
        <f>VLOOKUP(A1140,'Medical Examinations'!$AS$1:$BC$2336,2,)</f>
        <v>34.200000000000003</v>
      </c>
      <c r="D1140" s="64">
        <f>VLOOKUP(A1140,'Medical Examinations'!$AS$1:$BC$2336,3,)</f>
        <v>8.58</v>
      </c>
      <c r="E1140" s="64" t="str">
        <f>VLOOKUP(A1140,'Medical Examinations'!$AS$1:$BC$2336,6,)</f>
        <v>No</v>
      </c>
      <c r="F1140" s="64" t="str">
        <f>VLOOKUP(A1140,'Medical Examinations'!$AS$1:$BC$2336,4,)</f>
        <v>No</v>
      </c>
      <c r="G1140" s="64" t="str">
        <f>VLOOKUP(A1140,'Medical Examinations'!$AS$1:$BC$2336,5,)</f>
        <v>No</v>
      </c>
      <c r="H1140" s="64">
        <f>VLOOKUP(A1140,'Medical Examinations'!$AS$1:$BC$2336,8,)</f>
        <v>0</v>
      </c>
      <c r="I1140" s="64" t="str">
        <f>VLOOKUP(A1140,'Medical Examinations'!$AS$1:$BC$2336,7,)</f>
        <v>No</v>
      </c>
      <c r="J1140" s="64" t="str">
        <f>VLOOKUP(A1140,'Medical Examinations'!$AS$1:$BC$2336,11,)</f>
        <v>Obesity</v>
      </c>
      <c r="K1140" s="64" t="str">
        <f>VLOOKUP(A1140,'Medical Examinations'!$AS$1:$BC$2336,10,)</f>
        <v>Diabetes</v>
      </c>
      <c r="L1140" s="64" t="str">
        <f>VLOOKUP(A1140,'Hospitalisation Details'!$L$2:$R$2342,2,)</f>
        <v>22-12-1971</v>
      </c>
      <c r="M1140" s="65">
        <f>VLOOKUP(A1140,'Hospitalisation Details'!$L$2:$R$2345,7,)</f>
        <v>9873</v>
      </c>
      <c r="N1140" s="64" t="str">
        <f>VLOOKUP(A1140,'Hospitalisation Details'!$L$2:$R$2342,4,)</f>
        <v>tier - 2</v>
      </c>
      <c r="O1140" s="64" t="str">
        <f>VLOOKUP(A1140,'Hospitalisation Details'!$L$2:$R$2342,5,)</f>
        <v>tier - 2</v>
      </c>
      <c r="P1140" s="64" t="str">
        <f>VLOOKUP(A1140,'Hospitalisation Details'!$L$2:$R$2342,6,)</f>
        <v>R1011</v>
      </c>
      <c r="Q1140" s="64">
        <f>VLOOKUP(A1140,'Hospitalisation Details'!$L$2:$R$2342,3,)</f>
        <v>51</v>
      </c>
      <c r="R1140" s="64">
        <f>VLOOKUP(A1140,'Hospitalisation Details'!$L$2:$U$2342,10,)</f>
        <v>22</v>
      </c>
      <c r="S1140" s="64" t="str">
        <f>VLOOKUP(A1140,'Hospitalisation Details'!$L$2:$U$2342,8,)</f>
        <v>Dec</v>
      </c>
      <c r="T1140" s="126">
        <f>VLOOKUP(A1140,'Hospitalisation Details'!$L$2:$U$2342,9,)</f>
        <v>1971</v>
      </c>
    </row>
    <row r="1141" spans="1:20" ht="15.5" x14ac:dyDescent="0.35">
      <c r="A1141" s="124" t="s">
        <v>1231</v>
      </c>
      <c r="B1141" s="64" t="str">
        <f>VLOOKUP(A1141,'Medical Examinations'!$AS$1:$BC$2336,9,)</f>
        <v>Ryan</v>
      </c>
      <c r="C1141" s="64">
        <f>VLOOKUP(A1141,'Medical Examinations'!$AS$1:$BC$2336,2,)</f>
        <v>46.51</v>
      </c>
      <c r="D1141" s="64">
        <f>VLOOKUP(A1141,'Medical Examinations'!$AS$1:$BC$2336,3,)</f>
        <v>5.84</v>
      </c>
      <c r="E1141" s="64" t="str">
        <f>VLOOKUP(A1141,'Medical Examinations'!$AS$1:$BC$2336,6,)</f>
        <v>No</v>
      </c>
      <c r="F1141" s="64" t="str">
        <f>VLOOKUP(A1141,'Medical Examinations'!$AS$1:$BC$2336,4,)</f>
        <v>No</v>
      </c>
      <c r="G1141" s="64" t="str">
        <f>VLOOKUP(A1141,'Medical Examinations'!$AS$1:$BC$2336,5,)</f>
        <v>No</v>
      </c>
      <c r="H1141" s="64">
        <f>VLOOKUP(A1141,'Medical Examinations'!$AS$1:$BC$2336,8,)</f>
        <v>1</v>
      </c>
      <c r="I1141" s="64" t="str">
        <f>VLOOKUP(A1141,'Medical Examinations'!$AS$1:$BC$2336,7,)</f>
        <v>No</v>
      </c>
      <c r="J1141" s="64" t="str">
        <f>VLOOKUP(A1141,'Medical Examinations'!$AS$1:$BC$2336,11,)</f>
        <v>Obesity</v>
      </c>
      <c r="K1141" s="64" t="str">
        <f>VLOOKUP(A1141,'Medical Examinations'!$AS$1:$BC$2336,10,)</f>
        <v>Prediabetes</v>
      </c>
      <c r="L1141" s="64" t="str">
        <f>VLOOKUP(A1141,'Hospitalisation Details'!$L$2:$R$2342,2,)</f>
        <v>06-07-1998</v>
      </c>
      <c r="M1141" s="65">
        <f>VLOOKUP(A1141,'Hospitalisation Details'!$L$2:$R$2345,7,)</f>
        <v>9871</v>
      </c>
      <c r="N1141" s="64" t="str">
        <f>VLOOKUP(A1141,'Hospitalisation Details'!$L$2:$R$2342,4,)</f>
        <v>tier - 2</v>
      </c>
      <c r="O1141" s="64" t="str">
        <f>VLOOKUP(A1141,'Hospitalisation Details'!$L$2:$R$2342,5,)</f>
        <v>tier - 2</v>
      </c>
      <c r="P1141" s="64" t="str">
        <f>VLOOKUP(A1141,'Hospitalisation Details'!$L$2:$R$2342,6,)</f>
        <v>R1023</v>
      </c>
      <c r="Q1141" s="64">
        <f>VLOOKUP(A1141,'Hospitalisation Details'!$L$2:$R$2342,3,)</f>
        <v>24</v>
      </c>
      <c r="R1141" s="64">
        <f>VLOOKUP(A1141,'Hospitalisation Details'!$L$2:$U$2342,10,)</f>
        <v>6</v>
      </c>
      <c r="S1141" s="64" t="str">
        <f>VLOOKUP(A1141,'Hospitalisation Details'!$L$2:$U$2342,8,)</f>
        <v>Jul</v>
      </c>
      <c r="T1141" s="126">
        <f>VLOOKUP(A1141,'Hospitalisation Details'!$L$2:$U$2342,9,)</f>
        <v>1998</v>
      </c>
    </row>
    <row r="1142" spans="1:20" ht="15.5" x14ac:dyDescent="0.35">
      <c r="A1142" s="124" t="s">
        <v>1230</v>
      </c>
      <c r="B1142" s="64" t="str">
        <f>VLOOKUP(A1142,'Medical Examinations'!$AS$1:$BC$2336,9,)</f>
        <v>Daniel</v>
      </c>
      <c r="C1142" s="64">
        <f>VLOOKUP(A1142,'Medical Examinations'!$AS$1:$BC$2336,2,)</f>
        <v>28.88</v>
      </c>
      <c r="D1142" s="64">
        <f>VLOOKUP(A1142,'Medical Examinations'!$AS$1:$BC$2336,3,)</f>
        <v>4.8600000000000003</v>
      </c>
      <c r="E1142" s="64" t="str">
        <f>VLOOKUP(A1142,'Medical Examinations'!$AS$1:$BC$2336,6,)</f>
        <v>Yes</v>
      </c>
      <c r="F1142" s="64" t="str">
        <f>VLOOKUP(A1142,'Medical Examinations'!$AS$1:$BC$2336,4,)</f>
        <v>No</v>
      </c>
      <c r="G1142" s="64" t="str">
        <f>VLOOKUP(A1142,'Medical Examinations'!$AS$1:$BC$2336,5,)</f>
        <v>Yes</v>
      </c>
      <c r="H1142" s="64">
        <f>VLOOKUP(A1142,'Medical Examinations'!$AS$1:$BC$2336,8,)</f>
        <v>1</v>
      </c>
      <c r="I1142" s="64" t="str">
        <f>VLOOKUP(A1142,'Medical Examinations'!$AS$1:$BC$2336,7,)</f>
        <v>No</v>
      </c>
      <c r="J1142" s="64" t="str">
        <f>VLOOKUP(A1142,'Medical Examinations'!$AS$1:$BC$2336,11,)</f>
        <v>Over weight</v>
      </c>
      <c r="K1142" s="64" t="str">
        <f>VLOOKUP(A1142,'Medical Examinations'!$AS$1:$BC$2336,10,)</f>
        <v>Normal</v>
      </c>
      <c r="L1142" s="64" t="str">
        <f>VLOOKUP(A1142,'Hospitalisation Details'!$L$2:$R$2342,2,)</f>
        <v>13-08-1969</v>
      </c>
      <c r="M1142" s="65">
        <f>VLOOKUP(A1142,'Hospitalisation Details'!$L$2:$R$2345,7,)</f>
        <v>9870</v>
      </c>
      <c r="N1142" s="64" t="str">
        <f>VLOOKUP(A1142,'Hospitalisation Details'!$L$2:$R$2342,4,)</f>
        <v>tier - 3</v>
      </c>
      <c r="O1142" s="64" t="str">
        <f>VLOOKUP(A1142,'Hospitalisation Details'!$L$2:$R$2342,5,)</f>
        <v>tier - 3</v>
      </c>
      <c r="P1142" s="64" t="str">
        <f>VLOOKUP(A1142,'Hospitalisation Details'!$L$2:$R$2342,6,)</f>
        <v>R1012</v>
      </c>
      <c r="Q1142" s="64">
        <f>VLOOKUP(A1142,'Hospitalisation Details'!$L$2:$R$2342,3,)</f>
        <v>53</v>
      </c>
      <c r="R1142" s="64">
        <f>VLOOKUP(A1142,'Hospitalisation Details'!$L$2:$U$2342,10,)</f>
        <v>13</v>
      </c>
      <c r="S1142" s="64" t="str">
        <f>VLOOKUP(A1142,'Hospitalisation Details'!$L$2:$U$2342,8,)</f>
        <v>Aug</v>
      </c>
      <c r="T1142" s="126">
        <f>VLOOKUP(A1142,'Hospitalisation Details'!$L$2:$U$2342,9,)</f>
        <v>1969</v>
      </c>
    </row>
    <row r="1143" spans="1:20" ht="15.5" x14ac:dyDescent="0.35">
      <c r="A1143" s="124" t="s">
        <v>1229</v>
      </c>
      <c r="B1143" s="64" t="str">
        <f>VLOOKUP(A1143,'Medical Examinations'!$AS$1:$BC$2336,9,)</f>
        <v>Sarah</v>
      </c>
      <c r="C1143" s="64">
        <f>VLOOKUP(A1143,'Medical Examinations'!$AS$1:$BC$2336,2,)</f>
        <v>33.914999999999999</v>
      </c>
      <c r="D1143" s="64">
        <f>VLOOKUP(A1143,'Medical Examinations'!$AS$1:$BC$2336,3,)</f>
        <v>11.52</v>
      </c>
      <c r="E1143" s="64" t="str">
        <f>VLOOKUP(A1143,'Medical Examinations'!$AS$1:$BC$2336,6,)</f>
        <v>No</v>
      </c>
      <c r="F1143" s="64" t="str">
        <f>VLOOKUP(A1143,'Medical Examinations'!$AS$1:$BC$2336,4,)</f>
        <v>No</v>
      </c>
      <c r="G1143" s="64" t="str">
        <f>VLOOKUP(A1143,'Medical Examinations'!$AS$1:$BC$2336,5,)</f>
        <v>No</v>
      </c>
      <c r="H1143" s="64">
        <f>VLOOKUP(A1143,'Medical Examinations'!$AS$1:$BC$2336,8,)</f>
        <v>0</v>
      </c>
      <c r="I1143" s="64" t="str">
        <f>VLOOKUP(A1143,'Medical Examinations'!$AS$1:$BC$2336,7,)</f>
        <v>No</v>
      </c>
      <c r="J1143" s="64" t="str">
        <f>VLOOKUP(A1143,'Medical Examinations'!$AS$1:$BC$2336,11,)</f>
        <v>Obesity</v>
      </c>
      <c r="K1143" s="64" t="str">
        <f>VLOOKUP(A1143,'Medical Examinations'!$AS$1:$BC$2336,10,)</f>
        <v>Diabetes</v>
      </c>
      <c r="L1143" s="64" t="str">
        <f>VLOOKUP(A1143,'Hospitalisation Details'!$L$2:$R$2342,2,)</f>
        <v>09-11-1971</v>
      </c>
      <c r="M1143" s="65">
        <f>VLOOKUP(A1143,'Hospitalisation Details'!$L$2:$R$2345,7,)</f>
        <v>9866</v>
      </c>
      <c r="N1143" s="64" t="str">
        <f>VLOOKUP(A1143,'Hospitalisation Details'!$L$2:$R$2342,4,)</f>
        <v>tier - 2</v>
      </c>
      <c r="O1143" s="64" t="str">
        <f>VLOOKUP(A1143,'Hospitalisation Details'!$L$2:$R$2342,5,)</f>
        <v>tier - 3</v>
      </c>
      <c r="P1143" s="64" t="str">
        <f>VLOOKUP(A1143,'Hospitalisation Details'!$L$2:$R$2342,6,)</f>
        <v>R1024</v>
      </c>
      <c r="Q1143" s="64">
        <f>VLOOKUP(A1143,'Hospitalisation Details'!$L$2:$R$2342,3,)</f>
        <v>51</v>
      </c>
      <c r="R1143" s="64">
        <f>VLOOKUP(A1143,'Hospitalisation Details'!$L$2:$U$2342,10,)</f>
        <v>9</v>
      </c>
      <c r="S1143" s="64" t="str">
        <f>VLOOKUP(A1143,'Hospitalisation Details'!$L$2:$U$2342,8,)</f>
        <v>Nov</v>
      </c>
      <c r="T1143" s="126">
        <f>VLOOKUP(A1143,'Hospitalisation Details'!$L$2:$U$2342,9,)</f>
        <v>1971</v>
      </c>
    </row>
    <row r="1144" spans="1:20" ht="15.5" x14ac:dyDescent="0.35">
      <c r="A1144" s="124" t="s">
        <v>1228</v>
      </c>
      <c r="B1144" s="64" t="str">
        <f>VLOOKUP(A1144,'Medical Examinations'!$AS$1:$BC$2336,9,)</f>
        <v>Matthew J</v>
      </c>
      <c r="C1144" s="64">
        <f>VLOOKUP(A1144,'Medical Examinations'!$AS$1:$BC$2336,2,)</f>
        <v>24.32</v>
      </c>
      <c r="D1144" s="64">
        <f>VLOOKUP(A1144,'Medical Examinations'!$AS$1:$BC$2336,3,)</f>
        <v>6.15</v>
      </c>
      <c r="E1144" s="64" t="str">
        <f>VLOOKUP(A1144,'Medical Examinations'!$AS$1:$BC$2336,6,)</f>
        <v>Yes</v>
      </c>
      <c r="F1144" s="64" t="str">
        <f>VLOOKUP(A1144,'Medical Examinations'!$AS$1:$BC$2336,4,)</f>
        <v>No</v>
      </c>
      <c r="G1144" s="64" t="str">
        <f>VLOOKUP(A1144,'Medical Examinations'!$AS$1:$BC$2336,5,)</f>
        <v>Yes</v>
      </c>
      <c r="H1144" s="64">
        <f>VLOOKUP(A1144,'Medical Examinations'!$AS$1:$BC$2336,8,)</f>
        <v>1</v>
      </c>
      <c r="I1144" s="64" t="str">
        <f>VLOOKUP(A1144,'Medical Examinations'!$AS$1:$BC$2336,7,)</f>
        <v>No</v>
      </c>
      <c r="J1144" s="64" t="str">
        <f>VLOOKUP(A1144,'Medical Examinations'!$AS$1:$BC$2336,11,)</f>
        <v xml:space="preserve">Normal Weight 
</v>
      </c>
      <c r="K1144" s="64" t="str">
        <f>VLOOKUP(A1144,'Medical Examinations'!$AS$1:$BC$2336,10,)</f>
        <v>Prediabetes</v>
      </c>
      <c r="L1144" s="64" t="str">
        <f>VLOOKUP(A1144,'Hospitalisation Details'!$L$2:$R$2342,2,)</f>
        <v>20-10-1969</v>
      </c>
      <c r="M1144" s="65">
        <f>VLOOKUP(A1144,'Hospitalisation Details'!$L$2:$R$2345,7,)</f>
        <v>9863</v>
      </c>
      <c r="N1144" s="64" t="str">
        <f>VLOOKUP(A1144,'Hospitalisation Details'!$L$2:$R$2342,4,)</f>
        <v>tier - 3</v>
      </c>
      <c r="O1144" s="64" t="str">
        <f>VLOOKUP(A1144,'Hospitalisation Details'!$L$2:$R$2342,5,)</f>
        <v>tier - 3</v>
      </c>
      <c r="P1144" s="64" t="str">
        <f>VLOOKUP(A1144,'Hospitalisation Details'!$L$2:$R$2342,6,)</f>
        <v>R1012</v>
      </c>
      <c r="Q1144" s="64">
        <f>VLOOKUP(A1144,'Hospitalisation Details'!$L$2:$R$2342,3,)</f>
        <v>53</v>
      </c>
      <c r="R1144" s="64">
        <f>VLOOKUP(A1144,'Hospitalisation Details'!$L$2:$U$2342,10,)</f>
        <v>20</v>
      </c>
      <c r="S1144" s="64" t="str">
        <f>VLOOKUP(A1144,'Hospitalisation Details'!$L$2:$U$2342,8,)</f>
        <v>Oct</v>
      </c>
      <c r="T1144" s="126">
        <f>VLOOKUP(A1144,'Hospitalisation Details'!$L$2:$U$2342,9,)</f>
        <v>1969</v>
      </c>
    </row>
    <row r="1145" spans="1:20" ht="15.5" x14ac:dyDescent="0.35">
      <c r="A1145" s="124" t="s">
        <v>1227</v>
      </c>
      <c r="B1145" s="64" t="str">
        <f>VLOOKUP(A1145,'Medical Examinations'!$AS$1:$BC$2336,9,)</f>
        <v>Francesca</v>
      </c>
      <c r="C1145" s="64">
        <f>VLOOKUP(A1145,'Medical Examinations'!$AS$1:$BC$2336,2,)</f>
        <v>25.8</v>
      </c>
      <c r="D1145" s="64">
        <f>VLOOKUP(A1145,'Medical Examinations'!$AS$1:$BC$2336,3,)</f>
        <v>9.94</v>
      </c>
      <c r="E1145" s="64" t="str">
        <f>VLOOKUP(A1145,'Medical Examinations'!$AS$1:$BC$2336,6,)</f>
        <v>No</v>
      </c>
      <c r="F1145" s="64" t="str">
        <f>VLOOKUP(A1145,'Medical Examinations'!$AS$1:$BC$2336,4,)</f>
        <v>No</v>
      </c>
      <c r="G1145" s="64" t="str">
        <f>VLOOKUP(A1145,'Medical Examinations'!$AS$1:$BC$2336,5,)</f>
        <v>No</v>
      </c>
      <c r="H1145" s="64">
        <f>VLOOKUP(A1145,'Medical Examinations'!$AS$1:$BC$2336,8,)</f>
        <v>0</v>
      </c>
      <c r="I1145" s="64" t="str">
        <f>VLOOKUP(A1145,'Medical Examinations'!$AS$1:$BC$2336,7,)</f>
        <v>No</v>
      </c>
      <c r="J1145" s="64" t="str">
        <f>VLOOKUP(A1145,'Medical Examinations'!$AS$1:$BC$2336,11,)</f>
        <v>Over weight</v>
      </c>
      <c r="K1145" s="64" t="str">
        <f>VLOOKUP(A1145,'Medical Examinations'!$AS$1:$BC$2336,10,)</f>
        <v>Diabetes</v>
      </c>
      <c r="L1145" s="64" t="str">
        <f>VLOOKUP(A1145,'Hospitalisation Details'!$L$2:$R$2342,2,)</f>
        <v>17-07-1971</v>
      </c>
      <c r="M1145" s="65">
        <f>VLOOKUP(A1145,'Hospitalisation Details'!$L$2:$R$2345,7,)</f>
        <v>9861</v>
      </c>
      <c r="N1145" s="64" t="str">
        <f>VLOOKUP(A1145,'Hospitalisation Details'!$L$2:$R$2342,4,)</f>
        <v>tier - 2</v>
      </c>
      <c r="O1145" s="64" t="str">
        <f>VLOOKUP(A1145,'Hospitalisation Details'!$L$2:$R$2342,5,)</f>
        <v>tier - 2</v>
      </c>
      <c r="P1145" s="64" t="str">
        <f>VLOOKUP(A1145,'Hospitalisation Details'!$L$2:$R$2342,6,)</f>
        <v>R1011</v>
      </c>
      <c r="Q1145" s="64">
        <f>VLOOKUP(A1145,'Hospitalisation Details'!$L$2:$R$2342,3,)</f>
        <v>51</v>
      </c>
      <c r="R1145" s="64">
        <f>VLOOKUP(A1145,'Hospitalisation Details'!$L$2:$U$2342,10,)</f>
        <v>17</v>
      </c>
      <c r="S1145" s="64" t="str">
        <f>VLOOKUP(A1145,'Hospitalisation Details'!$L$2:$U$2342,8,)</f>
        <v>Jul</v>
      </c>
      <c r="T1145" s="126">
        <f>VLOOKUP(A1145,'Hospitalisation Details'!$L$2:$U$2342,9,)</f>
        <v>1971</v>
      </c>
    </row>
    <row r="1146" spans="1:20" ht="15.5" x14ac:dyDescent="0.35">
      <c r="A1146" s="124" t="s">
        <v>1226</v>
      </c>
      <c r="B1146" s="64" t="str">
        <f>VLOOKUP(A1146,'Medical Examinations'!$AS$1:$BC$2336,9,)</f>
        <v>Nicole</v>
      </c>
      <c r="C1146" s="64">
        <f>VLOOKUP(A1146,'Medical Examinations'!$AS$1:$BC$2336,2,)</f>
        <v>21.56</v>
      </c>
      <c r="D1146" s="64">
        <f>VLOOKUP(A1146,'Medical Examinations'!$AS$1:$BC$2336,3,)</f>
        <v>10.56</v>
      </c>
      <c r="E1146" s="64" t="str">
        <f>VLOOKUP(A1146,'Medical Examinations'!$AS$1:$BC$2336,6,)</f>
        <v>No</v>
      </c>
      <c r="F1146" s="64" t="str">
        <f>VLOOKUP(A1146,'Medical Examinations'!$AS$1:$BC$2336,4,)</f>
        <v>No</v>
      </c>
      <c r="G1146" s="64" t="str">
        <f>VLOOKUP(A1146,'Medical Examinations'!$AS$1:$BC$2336,5,)</f>
        <v>No</v>
      </c>
      <c r="H1146" s="64">
        <f>VLOOKUP(A1146,'Medical Examinations'!$AS$1:$BC$2336,8,)</f>
        <v>0</v>
      </c>
      <c r="I1146" s="64" t="str">
        <f>VLOOKUP(A1146,'Medical Examinations'!$AS$1:$BC$2336,7,)</f>
        <v>No</v>
      </c>
      <c r="J1146" s="64" t="str">
        <f>VLOOKUP(A1146,'Medical Examinations'!$AS$1:$BC$2336,11,)</f>
        <v xml:space="preserve">Normal Weight 
</v>
      </c>
      <c r="K1146" s="64" t="str">
        <f>VLOOKUP(A1146,'Medical Examinations'!$AS$1:$BC$2336,10,)</f>
        <v>Diabetes</v>
      </c>
      <c r="L1146" s="64" t="str">
        <f>VLOOKUP(A1146,'Hospitalisation Details'!$L$2:$R$2342,2,)</f>
        <v>23-10-1971</v>
      </c>
      <c r="M1146" s="65">
        <f>VLOOKUP(A1146,'Hospitalisation Details'!$L$2:$R$2345,7,)</f>
        <v>9855</v>
      </c>
      <c r="N1146" s="64" t="str">
        <f>VLOOKUP(A1146,'Hospitalisation Details'!$L$2:$R$2342,4,)</f>
        <v>tier - 2</v>
      </c>
      <c r="O1146" s="64" t="str">
        <f>VLOOKUP(A1146,'Hospitalisation Details'!$L$2:$R$2342,5,)</f>
        <v>tier - 3</v>
      </c>
      <c r="P1146" s="64" t="str">
        <f>VLOOKUP(A1146,'Hospitalisation Details'!$L$2:$R$2342,6,)</f>
        <v>R1013</v>
      </c>
      <c r="Q1146" s="64">
        <f>VLOOKUP(A1146,'Hospitalisation Details'!$L$2:$R$2342,3,)</f>
        <v>51</v>
      </c>
      <c r="R1146" s="64">
        <f>VLOOKUP(A1146,'Hospitalisation Details'!$L$2:$U$2342,10,)</f>
        <v>23</v>
      </c>
      <c r="S1146" s="64" t="str">
        <f>VLOOKUP(A1146,'Hospitalisation Details'!$L$2:$U$2342,8,)</f>
        <v>Oct</v>
      </c>
      <c r="T1146" s="126">
        <f>VLOOKUP(A1146,'Hospitalisation Details'!$L$2:$U$2342,9,)</f>
        <v>1971</v>
      </c>
    </row>
    <row r="1147" spans="1:20" ht="15.5" x14ac:dyDescent="0.35">
      <c r="A1147" s="124" t="s">
        <v>1225</v>
      </c>
      <c r="B1147" s="64" t="str">
        <f>VLOOKUP(A1147,'Medical Examinations'!$AS$1:$BC$2336,9,)</f>
        <v>Toshiyuki</v>
      </c>
      <c r="C1147" s="64">
        <f>VLOOKUP(A1147,'Medical Examinations'!$AS$1:$BC$2336,2,)</f>
        <v>31.6</v>
      </c>
      <c r="D1147" s="64">
        <f>VLOOKUP(A1147,'Medical Examinations'!$AS$1:$BC$2336,3,)</f>
        <v>6.79</v>
      </c>
      <c r="E1147" s="64" t="str">
        <f>VLOOKUP(A1147,'Medical Examinations'!$AS$1:$BC$2336,6,)</f>
        <v>No</v>
      </c>
      <c r="F1147" s="64" t="str">
        <f>VLOOKUP(A1147,'Medical Examinations'!$AS$1:$BC$2336,4,)</f>
        <v>No</v>
      </c>
      <c r="G1147" s="64" t="str">
        <f>VLOOKUP(A1147,'Medical Examinations'!$AS$1:$BC$2336,5,)</f>
        <v>No</v>
      </c>
      <c r="H1147" s="64">
        <f>VLOOKUP(A1147,'Medical Examinations'!$AS$1:$BC$2336,8,)</f>
        <v>0</v>
      </c>
      <c r="I1147" s="64" t="str">
        <f>VLOOKUP(A1147,'Medical Examinations'!$AS$1:$BC$2336,7,)</f>
        <v>No</v>
      </c>
      <c r="J1147" s="64" t="str">
        <f>VLOOKUP(A1147,'Medical Examinations'!$AS$1:$BC$2336,11,)</f>
        <v>Obesity</v>
      </c>
      <c r="K1147" s="64" t="str">
        <f>VLOOKUP(A1147,'Medical Examinations'!$AS$1:$BC$2336,10,)</f>
        <v>Diabetes</v>
      </c>
      <c r="L1147" s="64" t="str">
        <f>VLOOKUP(A1147,'Hospitalisation Details'!$L$2:$R$2342,2,)</f>
        <v>04-11-1968</v>
      </c>
      <c r="M1147" s="65">
        <f>VLOOKUP(A1147,'Hospitalisation Details'!$L$2:$R$2345,7,)</f>
        <v>9850</v>
      </c>
      <c r="N1147" s="64" t="str">
        <f>VLOOKUP(A1147,'Hospitalisation Details'!$L$2:$R$2342,4,)</f>
        <v>tier - 3</v>
      </c>
      <c r="O1147" s="64" t="str">
        <f>VLOOKUP(A1147,'Hospitalisation Details'!$L$2:$R$2342,5,)</f>
        <v>tier - 3</v>
      </c>
      <c r="P1147" s="64" t="str">
        <f>VLOOKUP(A1147,'Hospitalisation Details'!$L$2:$R$2342,6,)</f>
        <v>R1011</v>
      </c>
      <c r="Q1147" s="64">
        <f>VLOOKUP(A1147,'Hospitalisation Details'!$L$2:$R$2342,3,)</f>
        <v>54</v>
      </c>
      <c r="R1147" s="64">
        <f>VLOOKUP(A1147,'Hospitalisation Details'!$L$2:$U$2342,10,)</f>
        <v>4</v>
      </c>
      <c r="S1147" s="64" t="str">
        <f>VLOOKUP(A1147,'Hospitalisation Details'!$L$2:$U$2342,8,)</f>
        <v>Nov</v>
      </c>
      <c r="T1147" s="126">
        <f>VLOOKUP(A1147,'Hospitalisation Details'!$L$2:$U$2342,9,)</f>
        <v>1968</v>
      </c>
    </row>
    <row r="1148" spans="1:20" ht="15.5" x14ac:dyDescent="0.35">
      <c r="A1148" s="124" t="s">
        <v>1224</v>
      </c>
      <c r="B1148" s="64" t="str">
        <f>VLOOKUP(A1148,'Medical Examinations'!$AS$1:$BC$2336,9,)</f>
        <v>Tom L.</v>
      </c>
      <c r="C1148" s="64">
        <f>VLOOKUP(A1148,'Medical Examinations'!$AS$1:$BC$2336,2,)</f>
        <v>42.93</v>
      </c>
      <c r="D1148" s="64">
        <f>VLOOKUP(A1148,'Medical Examinations'!$AS$1:$BC$2336,3,)</f>
        <v>4.8</v>
      </c>
      <c r="E1148" s="64" t="str">
        <f>VLOOKUP(A1148,'Medical Examinations'!$AS$1:$BC$2336,6,)</f>
        <v>No</v>
      </c>
      <c r="F1148" s="64" t="str">
        <f>VLOOKUP(A1148,'Medical Examinations'!$AS$1:$BC$2336,4,)</f>
        <v>No</v>
      </c>
      <c r="G1148" s="64" t="str">
        <f>VLOOKUP(A1148,'Medical Examinations'!$AS$1:$BC$2336,5,)</f>
        <v>No</v>
      </c>
      <c r="H1148" s="64">
        <f>VLOOKUP(A1148,'Medical Examinations'!$AS$1:$BC$2336,8,)</f>
        <v>1</v>
      </c>
      <c r="I1148" s="64" t="str">
        <f>VLOOKUP(A1148,'Medical Examinations'!$AS$1:$BC$2336,7,)</f>
        <v>No</v>
      </c>
      <c r="J1148" s="64" t="str">
        <f>VLOOKUP(A1148,'Medical Examinations'!$AS$1:$BC$2336,11,)</f>
        <v>Obesity</v>
      </c>
      <c r="K1148" s="64" t="str">
        <f>VLOOKUP(A1148,'Medical Examinations'!$AS$1:$BC$2336,10,)</f>
        <v>Normal</v>
      </c>
      <c r="L1148" s="64" t="str">
        <f>VLOOKUP(A1148,'Hospitalisation Details'!$L$2:$R$2342,2,)</f>
        <v>13-08-1992</v>
      </c>
      <c r="M1148" s="65">
        <f>VLOOKUP(A1148,'Hospitalisation Details'!$L$2:$R$2345,7,)</f>
        <v>9844</v>
      </c>
      <c r="N1148" s="64" t="str">
        <f>VLOOKUP(A1148,'Hospitalisation Details'!$L$2:$R$2342,4,)</f>
        <v>tier - 2</v>
      </c>
      <c r="O1148" s="64" t="str">
        <f>VLOOKUP(A1148,'Hospitalisation Details'!$L$2:$R$2342,5,)</f>
        <v>tier - 1</v>
      </c>
      <c r="P1148" s="64" t="str">
        <f>VLOOKUP(A1148,'Hospitalisation Details'!$L$2:$R$2342,6,)</f>
        <v>R1012</v>
      </c>
      <c r="Q1148" s="64">
        <f>VLOOKUP(A1148,'Hospitalisation Details'!$L$2:$R$2342,3,)</f>
        <v>30</v>
      </c>
      <c r="R1148" s="64">
        <f>VLOOKUP(A1148,'Hospitalisation Details'!$L$2:$U$2342,10,)</f>
        <v>13</v>
      </c>
      <c r="S1148" s="64" t="str">
        <f>VLOOKUP(A1148,'Hospitalisation Details'!$L$2:$U$2342,8,)</f>
        <v>Aug</v>
      </c>
      <c r="T1148" s="126">
        <f>VLOOKUP(A1148,'Hospitalisation Details'!$L$2:$U$2342,9,)</f>
        <v>1992</v>
      </c>
    </row>
    <row r="1149" spans="1:20" ht="15.5" x14ac:dyDescent="0.35">
      <c r="A1149" s="124" t="s">
        <v>1223</v>
      </c>
      <c r="B1149" s="64" t="str">
        <f>VLOOKUP(A1149,'Medical Examinations'!$AS$1:$BC$2336,9,)</f>
        <v>Brian</v>
      </c>
      <c r="C1149" s="64">
        <f>VLOOKUP(A1149,'Medical Examinations'!$AS$1:$BC$2336,2,)</f>
        <v>26.72</v>
      </c>
      <c r="D1149" s="64">
        <f>VLOOKUP(A1149,'Medical Examinations'!$AS$1:$BC$2336,3,)</f>
        <v>5.75</v>
      </c>
      <c r="E1149" s="64" t="str">
        <f>VLOOKUP(A1149,'Medical Examinations'!$AS$1:$BC$2336,6,)</f>
        <v>No</v>
      </c>
      <c r="F1149" s="64" t="str">
        <f>VLOOKUP(A1149,'Medical Examinations'!$AS$1:$BC$2336,4,)</f>
        <v>No</v>
      </c>
      <c r="G1149" s="64" t="str">
        <f>VLOOKUP(A1149,'Medical Examinations'!$AS$1:$BC$2336,5,)</f>
        <v>No</v>
      </c>
      <c r="H1149" s="64">
        <f>VLOOKUP(A1149,'Medical Examinations'!$AS$1:$BC$2336,8,)</f>
        <v>2</v>
      </c>
      <c r="I1149" s="64" t="str">
        <f>VLOOKUP(A1149,'Medical Examinations'!$AS$1:$BC$2336,7,)</f>
        <v>No</v>
      </c>
      <c r="J1149" s="64" t="str">
        <f>VLOOKUP(A1149,'Medical Examinations'!$AS$1:$BC$2336,11,)</f>
        <v>Over weight</v>
      </c>
      <c r="K1149" s="64" t="str">
        <f>VLOOKUP(A1149,'Medical Examinations'!$AS$1:$BC$2336,10,)</f>
        <v>Prediabetes</v>
      </c>
      <c r="L1149" s="64" t="str">
        <f>VLOOKUP(A1149,'Hospitalisation Details'!$L$2:$R$2342,2,)</f>
        <v>26-09-1972</v>
      </c>
      <c r="M1149" s="65">
        <f>VLOOKUP(A1149,'Hospitalisation Details'!$L$2:$R$2345,7,)</f>
        <v>9836</v>
      </c>
      <c r="N1149" s="64" t="str">
        <f>VLOOKUP(A1149,'Hospitalisation Details'!$L$2:$R$2342,4,)</f>
        <v>tier - 2</v>
      </c>
      <c r="O1149" s="64" t="str">
        <f>VLOOKUP(A1149,'Hospitalisation Details'!$L$2:$R$2342,5,)</f>
        <v>tier - 3</v>
      </c>
      <c r="P1149" s="64" t="str">
        <f>VLOOKUP(A1149,'Hospitalisation Details'!$L$2:$R$2342,6,)</f>
        <v>R1021</v>
      </c>
      <c r="Q1149" s="64">
        <f>VLOOKUP(A1149,'Hospitalisation Details'!$L$2:$R$2342,3,)</f>
        <v>50</v>
      </c>
      <c r="R1149" s="64">
        <f>VLOOKUP(A1149,'Hospitalisation Details'!$L$2:$U$2342,10,)</f>
        <v>26</v>
      </c>
      <c r="S1149" s="64" t="str">
        <f>VLOOKUP(A1149,'Hospitalisation Details'!$L$2:$U$2342,8,)</f>
        <v>Sep</v>
      </c>
      <c r="T1149" s="126">
        <f>VLOOKUP(A1149,'Hospitalisation Details'!$L$2:$U$2342,9,)</f>
        <v>1972</v>
      </c>
    </row>
    <row r="1150" spans="1:20" ht="15.5" x14ac:dyDescent="0.35">
      <c r="A1150" s="124" t="s">
        <v>1222</v>
      </c>
      <c r="B1150" s="64" t="str">
        <f>VLOOKUP(A1150,'Medical Examinations'!$AS$1:$BC$2336,9,)</f>
        <v>Matthew</v>
      </c>
      <c r="C1150" s="64">
        <f>VLOOKUP(A1150,'Medical Examinations'!$AS$1:$BC$2336,2,)</f>
        <v>26.67</v>
      </c>
      <c r="D1150" s="64">
        <f>VLOOKUP(A1150,'Medical Examinations'!$AS$1:$BC$2336,3,)</f>
        <v>5.81</v>
      </c>
      <c r="E1150" s="64" t="str">
        <f>VLOOKUP(A1150,'Medical Examinations'!$AS$1:$BC$2336,6,)</f>
        <v>No</v>
      </c>
      <c r="F1150" s="64" t="str">
        <f>VLOOKUP(A1150,'Medical Examinations'!$AS$1:$BC$2336,4,)</f>
        <v>No</v>
      </c>
      <c r="G1150" s="64" t="str">
        <f>VLOOKUP(A1150,'Medical Examinations'!$AS$1:$BC$2336,5,)</f>
        <v>No</v>
      </c>
      <c r="H1150" s="64">
        <f>VLOOKUP(A1150,'Medical Examinations'!$AS$1:$BC$2336,8,)</f>
        <v>2</v>
      </c>
      <c r="I1150" s="64" t="str">
        <f>VLOOKUP(A1150,'Medical Examinations'!$AS$1:$BC$2336,7,)</f>
        <v>No</v>
      </c>
      <c r="J1150" s="64" t="str">
        <f>VLOOKUP(A1150,'Medical Examinations'!$AS$1:$BC$2336,11,)</f>
        <v>Over weight</v>
      </c>
      <c r="K1150" s="64" t="str">
        <f>VLOOKUP(A1150,'Medical Examinations'!$AS$1:$BC$2336,10,)</f>
        <v>Prediabetes</v>
      </c>
      <c r="L1150" s="64" t="str">
        <f>VLOOKUP(A1150,'Hospitalisation Details'!$L$2:$R$2342,2,)</f>
        <v>28-06-1972</v>
      </c>
      <c r="M1150" s="65">
        <f>VLOOKUP(A1150,'Hospitalisation Details'!$L$2:$R$2345,7,)</f>
        <v>9819</v>
      </c>
      <c r="N1150" s="64" t="str">
        <f>VLOOKUP(A1150,'Hospitalisation Details'!$L$2:$R$2342,4,)</f>
        <v>tier - 2</v>
      </c>
      <c r="O1150" s="64" t="str">
        <f>VLOOKUP(A1150,'Hospitalisation Details'!$L$2:$R$2342,5,)</f>
        <v>tier - 2</v>
      </c>
      <c r="P1150" s="64" t="str">
        <f>VLOOKUP(A1150,'Hospitalisation Details'!$L$2:$R$2342,6,)</f>
        <v>R1021</v>
      </c>
      <c r="Q1150" s="64">
        <f>VLOOKUP(A1150,'Hospitalisation Details'!$L$2:$R$2342,3,)</f>
        <v>50</v>
      </c>
      <c r="R1150" s="64">
        <f>VLOOKUP(A1150,'Hospitalisation Details'!$L$2:$U$2342,10,)</f>
        <v>28</v>
      </c>
      <c r="S1150" s="64" t="str">
        <f>VLOOKUP(A1150,'Hospitalisation Details'!$L$2:$U$2342,8,)</f>
        <v>Jun</v>
      </c>
      <c r="T1150" s="126">
        <f>VLOOKUP(A1150,'Hospitalisation Details'!$L$2:$U$2342,9,)</f>
        <v>1972</v>
      </c>
    </row>
    <row r="1151" spans="1:20" ht="15.5" x14ac:dyDescent="0.35">
      <c r="A1151" s="124" t="s">
        <v>1221</v>
      </c>
      <c r="B1151" s="64" t="str">
        <f>VLOOKUP(A1151,'Medical Examinations'!$AS$1:$BC$2336,9,)</f>
        <v>Julee</v>
      </c>
      <c r="C1151" s="64">
        <f>VLOOKUP(A1151,'Medical Examinations'!$AS$1:$BC$2336,2,)</f>
        <v>42.68</v>
      </c>
      <c r="D1151" s="64">
        <f>VLOOKUP(A1151,'Medical Examinations'!$AS$1:$BC$2336,3,)</f>
        <v>9.2799999999999994</v>
      </c>
      <c r="E1151" s="64" t="str">
        <f>VLOOKUP(A1151,'Medical Examinations'!$AS$1:$BC$2336,6,)</f>
        <v>No</v>
      </c>
      <c r="F1151" s="64" t="str">
        <f>VLOOKUP(A1151,'Medical Examinations'!$AS$1:$BC$2336,4,)</f>
        <v>No</v>
      </c>
      <c r="G1151" s="64" t="str">
        <f>VLOOKUP(A1151,'Medical Examinations'!$AS$1:$BC$2336,5,)</f>
        <v>No</v>
      </c>
      <c r="H1151" s="64">
        <f>VLOOKUP(A1151,'Medical Examinations'!$AS$1:$BC$2336,8,)</f>
        <v>2</v>
      </c>
      <c r="I1151" s="64" t="str">
        <f>VLOOKUP(A1151,'Medical Examinations'!$AS$1:$BC$2336,7,)</f>
        <v>No</v>
      </c>
      <c r="J1151" s="64" t="str">
        <f>VLOOKUP(A1151,'Medical Examinations'!$AS$1:$BC$2336,11,)</f>
        <v>Obesity</v>
      </c>
      <c r="K1151" s="64" t="str">
        <f>VLOOKUP(A1151,'Medical Examinations'!$AS$1:$BC$2336,10,)</f>
        <v>Diabetes</v>
      </c>
      <c r="L1151" s="64" t="str">
        <f>VLOOKUP(A1151,'Hospitalisation Details'!$L$2:$R$2342,2,)</f>
        <v>17-09-1973</v>
      </c>
      <c r="M1151" s="65">
        <f>VLOOKUP(A1151,'Hospitalisation Details'!$L$2:$R$2345,7,)</f>
        <v>9801</v>
      </c>
      <c r="N1151" s="64" t="str">
        <f>VLOOKUP(A1151,'Hospitalisation Details'!$L$2:$R$2342,4,)</f>
        <v>tier - 2</v>
      </c>
      <c r="O1151" s="64" t="str">
        <f>VLOOKUP(A1151,'Hospitalisation Details'!$L$2:$R$2342,5,)</f>
        <v>tier - 1</v>
      </c>
      <c r="P1151" s="64" t="str">
        <f>VLOOKUP(A1151,'Hospitalisation Details'!$L$2:$R$2342,6,)</f>
        <v>R1013</v>
      </c>
      <c r="Q1151" s="64">
        <f>VLOOKUP(A1151,'Hospitalisation Details'!$L$2:$R$2342,3,)</f>
        <v>49</v>
      </c>
      <c r="R1151" s="64">
        <f>VLOOKUP(A1151,'Hospitalisation Details'!$L$2:$U$2342,10,)</f>
        <v>17</v>
      </c>
      <c r="S1151" s="64" t="str">
        <f>VLOOKUP(A1151,'Hospitalisation Details'!$L$2:$U$2342,8,)</f>
        <v>Sep</v>
      </c>
      <c r="T1151" s="126">
        <f>VLOOKUP(A1151,'Hospitalisation Details'!$L$2:$U$2342,9,)</f>
        <v>1973</v>
      </c>
    </row>
    <row r="1152" spans="1:20" ht="15.5" x14ac:dyDescent="0.35">
      <c r="A1152" s="124" t="s">
        <v>1220</v>
      </c>
      <c r="B1152" s="64" t="str">
        <f>VLOOKUP(A1152,'Medical Examinations'!$AS$1:$BC$2336,9,)</f>
        <v>Christopher M.</v>
      </c>
      <c r="C1152" s="64">
        <f>VLOOKUP(A1152,'Medical Examinations'!$AS$1:$BC$2336,2,)</f>
        <v>24.31</v>
      </c>
      <c r="D1152" s="64">
        <f>VLOOKUP(A1152,'Medical Examinations'!$AS$1:$BC$2336,3,)</f>
        <v>6.37</v>
      </c>
      <c r="E1152" s="64" t="str">
        <f>VLOOKUP(A1152,'Medical Examinations'!$AS$1:$BC$2336,6,)</f>
        <v>No</v>
      </c>
      <c r="F1152" s="64" t="str">
        <f>VLOOKUP(A1152,'Medical Examinations'!$AS$1:$BC$2336,4,)</f>
        <v>No</v>
      </c>
      <c r="G1152" s="64" t="str">
        <f>VLOOKUP(A1152,'Medical Examinations'!$AS$1:$BC$2336,5,)</f>
        <v>No</v>
      </c>
      <c r="H1152" s="64">
        <f>VLOOKUP(A1152,'Medical Examinations'!$AS$1:$BC$2336,8,)</f>
        <v>0</v>
      </c>
      <c r="I1152" s="64" t="str">
        <f>VLOOKUP(A1152,'Medical Examinations'!$AS$1:$BC$2336,7,)</f>
        <v>No</v>
      </c>
      <c r="J1152" s="64" t="str">
        <f>VLOOKUP(A1152,'Medical Examinations'!$AS$1:$BC$2336,11,)</f>
        <v xml:space="preserve">Normal Weight 
</v>
      </c>
      <c r="K1152" s="64" t="str">
        <f>VLOOKUP(A1152,'Medical Examinations'!$AS$1:$BC$2336,10,)</f>
        <v>Prediabetes</v>
      </c>
      <c r="L1152" s="64" t="str">
        <f>VLOOKUP(A1152,'Hospitalisation Details'!$L$2:$R$2342,2,)</f>
        <v>07-06-1977</v>
      </c>
      <c r="M1152" s="65">
        <f>VLOOKUP(A1152,'Hospitalisation Details'!$L$2:$R$2345,7,)</f>
        <v>9789</v>
      </c>
      <c r="N1152" s="64" t="str">
        <f>VLOOKUP(A1152,'Hospitalisation Details'!$L$2:$R$2342,4,)</f>
        <v>tier - 3</v>
      </c>
      <c r="O1152" s="64" t="str">
        <f>VLOOKUP(A1152,'Hospitalisation Details'!$L$2:$R$2342,5,)</f>
        <v>tier - 2</v>
      </c>
      <c r="P1152" s="64" t="str">
        <f>VLOOKUP(A1152,'Hospitalisation Details'!$L$2:$R$2342,6,)</f>
        <v>R1013</v>
      </c>
      <c r="Q1152" s="64">
        <f>VLOOKUP(A1152,'Hospitalisation Details'!$L$2:$R$2342,3,)</f>
        <v>46</v>
      </c>
      <c r="R1152" s="64">
        <f>VLOOKUP(A1152,'Hospitalisation Details'!$L$2:$U$2342,10,)</f>
        <v>7</v>
      </c>
      <c r="S1152" s="64" t="str">
        <f>VLOOKUP(A1152,'Hospitalisation Details'!$L$2:$U$2342,8,)</f>
        <v>Jun</v>
      </c>
      <c r="T1152" s="126">
        <f>VLOOKUP(A1152,'Hospitalisation Details'!$L$2:$U$2342,9,)</f>
        <v>1977</v>
      </c>
    </row>
    <row r="1153" spans="1:20" ht="15.5" x14ac:dyDescent="0.35">
      <c r="A1153" s="124" t="s">
        <v>1219</v>
      </c>
      <c r="B1153" s="64" t="str">
        <f>VLOOKUP(A1153,'Medical Examinations'!$AS$1:$BC$2336,9,)</f>
        <v>Ciaran</v>
      </c>
      <c r="C1153" s="64">
        <f>VLOOKUP(A1153,'Medical Examinations'!$AS$1:$BC$2336,2,)</f>
        <v>44.75</v>
      </c>
      <c r="D1153" s="64">
        <f>VLOOKUP(A1153,'Medical Examinations'!$AS$1:$BC$2336,3,)</f>
        <v>5.09</v>
      </c>
      <c r="E1153" s="64" t="str">
        <f>VLOOKUP(A1153,'Medical Examinations'!$AS$1:$BC$2336,6,)</f>
        <v>Yes</v>
      </c>
      <c r="F1153" s="64" t="str">
        <f>VLOOKUP(A1153,'Medical Examinations'!$AS$1:$BC$2336,4,)</f>
        <v>No</v>
      </c>
      <c r="G1153" s="64" t="str">
        <f>VLOOKUP(A1153,'Medical Examinations'!$AS$1:$BC$2336,5,)</f>
        <v>No</v>
      </c>
      <c r="H1153" s="64">
        <f>VLOOKUP(A1153,'Medical Examinations'!$AS$1:$BC$2336,8,)</f>
        <v>0</v>
      </c>
      <c r="I1153" s="64" t="str">
        <f>VLOOKUP(A1153,'Medical Examinations'!$AS$1:$BC$2336,7,)</f>
        <v>No</v>
      </c>
      <c r="J1153" s="64" t="str">
        <f>VLOOKUP(A1153,'Medical Examinations'!$AS$1:$BC$2336,11,)</f>
        <v>Obesity</v>
      </c>
      <c r="K1153" s="64" t="str">
        <f>VLOOKUP(A1153,'Medical Examinations'!$AS$1:$BC$2336,10,)</f>
        <v>Normal</v>
      </c>
      <c r="L1153" s="64" t="str">
        <f>VLOOKUP(A1153,'Hospitalisation Details'!$L$2:$R$2342,2,)</f>
        <v>08-08-1996</v>
      </c>
      <c r="M1153" s="65">
        <f>VLOOKUP(A1153,'Hospitalisation Details'!$L$2:$R$2345,7,)</f>
        <v>9787</v>
      </c>
      <c r="N1153" s="64" t="str">
        <f>VLOOKUP(A1153,'Hospitalisation Details'!$L$2:$R$2342,4,)</f>
        <v>tier - 2</v>
      </c>
      <c r="O1153" s="64" t="str">
        <f>VLOOKUP(A1153,'Hospitalisation Details'!$L$2:$R$2342,5,)</f>
        <v>tier - 3</v>
      </c>
      <c r="P1153" s="64" t="str">
        <f>VLOOKUP(A1153,'Hospitalisation Details'!$L$2:$R$2342,6,)</f>
        <v>R1023</v>
      </c>
      <c r="Q1153" s="64">
        <f>VLOOKUP(A1153,'Hospitalisation Details'!$L$2:$R$2342,3,)</f>
        <v>26</v>
      </c>
      <c r="R1153" s="64">
        <f>VLOOKUP(A1153,'Hospitalisation Details'!$L$2:$U$2342,10,)</f>
        <v>8</v>
      </c>
      <c r="S1153" s="64" t="str">
        <f>VLOOKUP(A1153,'Hospitalisation Details'!$L$2:$U$2342,8,)</f>
        <v>Aug</v>
      </c>
      <c r="T1153" s="126">
        <f>VLOOKUP(A1153,'Hospitalisation Details'!$L$2:$U$2342,9,)</f>
        <v>1996</v>
      </c>
    </row>
    <row r="1154" spans="1:20" ht="15.5" x14ac:dyDescent="0.35">
      <c r="A1154" s="124" t="s">
        <v>1218</v>
      </c>
      <c r="B1154" s="64" t="str">
        <f>VLOOKUP(A1154,'Medical Examinations'!$AS$1:$BC$2336,9,)</f>
        <v>Kara</v>
      </c>
      <c r="C1154" s="64">
        <f>VLOOKUP(A1154,'Medical Examinations'!$AS$1:$BC$2336,2,)</f>
        <v>30.78</v>
      </c>
      <c r="D1154" s="64">
        <f>VLOOKUP(A1154,'Medical Examinations'!$AS$1:$BC$2336,3,)</f>
        <v>7.94</v>
      </c>
      <c r="E1154" s="64" t="str">
        <f>VLOOKUP(A1154,'Medical Examinations'!$AS$1:$BC$2336,6,)</f>
        <v>No</v>
      </c>
      <c r="F1154" s="64" t="str">
        <f>VLOOKUP(A1154,'Medical Examinations'!$AS$1:$BC$2336,4,)</f>
        <v>No</v>
      </c>
      <c r="G1154" s="64" t="str">
        <f>VLOOKUP(A1154,'Medical Examinations'!$AS$1:$BC$2336,5,)</f>
        <v>No</v>
      </c>
      <c r="H1154" s="64">
        <f>VLOOKUP(A1154,'Medical Examinations'!$AS$1:$BC$2336,8,)</f>
        <v>2</v>
      </c>
      <c r="I1154" s="64" t="str">
        <f>VLOOKUP(A1154,'Medical Examinations'!$AS$1:$BC$2336,7,)</f>
        <v>No</v>
      </c>
      <c r="J1154" s="64" t="str">
        <f>VLOOKUP(A1154,'Medical Examinations'!$AS$1:$BC$2336,11,)</f>
        <v>Obesity</v>
      </c>
      <c r="K1154" s="64" t="str">
        <f>VLOOKUP(A1154,'Medical Examinations'!$AS$1:$BC$2336,10,)</f>
        <v>Diabetes</v>
      </c>
      <c r="L1154" s="64" t="str">
        <f>VLOOKUP(A1154,'Hospitalisation Details'!$L$2:$R$2342,2,)</f>
        <v>07-07-1973</v>
      </c>
      <c r="M1154" s="65">
        <f>VLOOKUP(A1154,'Hospitalisation Details'!$L$2:$R$2345,7,)</f>
        <v>9778</v>
      </c>
      <c r="N1154" s="64" t="str">
        <f>VLOOKUP(A1154,'Hospitalisation Details'!$L$2:$R$2342,4,)</f>
        <v>tier - 2</v>
      </c>
      <c r="O1154" s="64" t="str">
        <f>VLOOKUP(A1154,'Hospitalisation Details'!$L$2:$R$2342,5,)</f>
        <v>tier - 2</v>
      </c>
      <c r="P1154" s="64" t="str">
        <f>VLOOKUP(A1154,'Hospitalisation Details'!$L$2:$R$2342,6,)</f>
        <v>R1024</v>
      </c>
      <c r="Q1154" s="64">
        <f>VLOOKUP(A1154,'Hospitalisation Details'!$L$2:$R$2342,3,)</f>
        <v>49</v>
      </c>
      <c r="R1154" s="64">
        <f>VLOOKUP(A1154,'Hospitalisation Details'!$L$2:$U$2342,10,)</f>
        <v>7</v>
      </c>
      <c r="S1154" s="64" t="str">
        <f>VLOOKUP(A1154,'Hospitalisation Details'!$L$2:$U$2342,8,)</f>
        <v>Jul</v>
      </c>
      <c r="T1154" s="126">
        <f>VLOOKUP(A1154,'Hospitalisation Details'!$L$2:$U$2342,9,)</f>
        <v>1973</v>
      </c>
    </row>
    <row r="1155" spans="1:20" ht="15.5" x14ac:dyDescent="0.35">
      <c r="A1155" s="124" t="s">
        <v>1217</v>
      </c>
      <c r="B1155" s="64" t="str">
        <f>VLOOKUP(A1155,'Medical Examinations'!$AS$1:$BC$2336,9,)</f>
        <v>Makie</v>
      </c>
      <c r="C1155" s="64">
        <f>VLOOKUP(A1155,'Medical Examinations'!$AS$1:$BC$2336,2,)</f>
        <v>21.86</v>
      </c>
      <c r="D1155" s="64">
        <f>VLOOKUP(A1155,'Medical Examinations'!$AS$1:$BC$2336,3,)</f>
        <v>10.95</v>
      </c>
      <c r="E1155" s="64" t="str">
        <f>VLOOKUP(A1155,'Medical Examinations'!$AS$1:$BC$2336,6,)</f>
        <v>No</v>
      </c>
      <c r="F1155" s="64" t="str">
        <f>VLOOKUP(A1155,'Medical Examinations'!$AS$1:$BC$2336,4,)</f>
        <v>No</v>
      </c>
      <c r="G1155" s="64" t="str">
        <f>VLOOKUP(A1155,'Medical Examinations'!$AS$1:$BC$2336,5,)</f>
        <v>No</v>
      </c>
      <c r="H1155" s="64">
        <f>VLOOKUP(A1155,'Medical Examinations'!$AS$1:$BC$2336,8,)</f>
        <v>0</v>
      </c>
      <c r="I1155" s="64" t="str">
        <f>VLOOKUP(A1155,'Medical Examinations'!$AS$1:$BC$2336,7,)</f>
        <v>No</v>
      </c>
      <c r="J1155" s="64" t="str">
        <f>VLOOKUP(A1155,'Medical Examinations'!$AS$1:$BC$2336,11,)</f>
        <v xml:space="preserve">Normal Weight 
</v>
      </c>
      <c r="K1155" s="64" t="str">
        <f>VLOOKUP(A1155,'Medical Examinations'!$AS$1:$BC$2336,10,)</f>
        <v>Diabetes</v>
      </c>
      <c r="L1155" s="64" t="str">
        <f>VLOOKUP(A1155,'Hospitalisation Details'!$L$2:$R$2342,2,)</f>
        <v>05-09-1965</v>
      </c>
      <c r="M1155" s="65">
        <f>VLOOKUP(A1155,'Hospitalisation Details'!$L$2:$R$2345,7,)</f>
        <v>9764</v>
      </c>
      <c r="N1155" s="64" t="str">
        <f>VLOOKUP(A1155,'Hospitalisation Details'!$L$2:$R$2342,4,)</f>
        <v>tier - 3</v>
      </c>
      <c r="O1155" s="64" t="str">
        <f>VLOOKUP(A1155,'Hospitalisation Details'!$L$2:$R$2342,5,)</f>
        <v>tier - 1</v>
      </c>
      <c r="P1155" s="64" t="str">
        <f>VLOOKUP(A1155,'Hospitalisation Details'!$L$2:$R$2342,6,)</f>
        <v>R1012</v>
      </c>
      <c r="Q1155" s="64">
        <f>VLOOKUP(A1155,'Hospitalisation Details'!$L$2:$R$2342,3,)</f>
        <v>57</v>
      </c>
      <c r="R1155" s="64">
        <f>VLOOKUP(A1155,'Hospitalisation Details'!$L$2:$U$2342,10,)</f>
        <v>5</v>
      </c>
      <c r="S1155" s="64" t="str">
        <f>VLOOKUP(A1155,'Hospitalisation Details'!$L$2:$U$2342,8,)</f>
        <v>Sep</v>
      </c>
      <c r="T1155" s="126">
        <f>VLOOKUP(A1155,'Hospitalisation Details'!$L$2:$U$2342,9,)</f>
        <v>1965</v>
      </c>
    </row>
    <row r="1156" spans="1:20" ht="15.5" x14ac:dyDescent="0.35">
      <c r="A1156" s="124" t="s">
        <v>1216</v>
      </c>
      <c r="B1156" s="64" t="str">
        <f>VLOOKUP(A1156,'Medical Examinations'!$AS$1:$BC$2336,9,)</f>
        <v>Emily E</v>
      </c>
      <c r="C1156" s="64">
        <f>VLOOKUP(A1156,'Medical Examinations'!$AS$1:$BC$2336,2,)</f>
        <v>49.09</v>
      </c>
      <c r="D1156" s="64">
        <f>VLOOKUP(A1156,'Medical Examinations'!$AS$1:$BC$2336,3,)</f>
        <v>6.3</v>
      </c>
      <c r="E1156" s="64" t="str">
        <f>VLOOKUP(A1156,'Medical Examinations'!$AS$1:$BC$2336,6,)</f>
        <v>Yes</v>
      </c>
      <c r="F1156" s="64" t="str">
        <f>VLOOKUP(A1156,'Medical Examinations'!$AS$1:$BC$2336,4,)</f>
        <v>No</v>
      </c>
      <c r="G1156" s="64" t="str">
        <f>VLOOKUP(A1156,'Medical Examinations'!$AS$1:$BC$2336,5,)</f>
        <v>No</v>
      </c>
      <c r="H1156" s="64">
        <f>VLOOKUP(A1156,'Medical Examinations'!$AS$1:$BC$2336,8,)</f>
        <v>0</v>
      </c>
      <c r="I1156" s="64" t="str">
        <f>VLOOKUP(A1156,'Medical Examinations'!$AS$1:$BC$2336,7,)</f>
        <v>No</v>
      </c>
      <c r="J1156" s="64" t="str">
        <f>VLOOKUP(A1156,'Medical Examinations'!$AS$1:$BC$2336,11,)</f>
        <v>Obesity</v>
      </c>
      <c r="K1156" s="64" t="str">
        <f>VLOOKUP(A1156,'Medical Examinations'!$AS$1:$BC$2336,10,)</f>
        <v>Prediabetes</v>
      </c>
      <c r="L1156" s="64" t="str">
        <f>VLOOKUP(A1156,'Hospitalisation Details'!$L$2:$R$2342,2,)</f>
        <v>14-07-2001</v>
      </c>
      <c r="M1156" s="65">
        <f>VLOOKUP(A1156,'Hospitalisation Details'!$L$2:$R$2345,7,)</f>
        <v>9753</v>
      </c>
      <c r="N1156" s="64" t="str">
        <f>VLOOKUP(A1156,'Hospitalisation Details'!$L$2:$R$2342,4,)</f>
        <v>tier - 2</v>
      </c>
      <c r="O1156" s="64" t="str">
        <f>VLOOKUP(A1156,'Hospitalisation Details'!$L$2:$R$2342,5,)</f>
        <v>tier - 2</v>
      </c>
      <c r="P1156" s="64" t="str">
        <f>VLOOKUP(A1156,'Hospitalisation Details'!$L$2:$R$2342,6,)</f>
        <v>R1012</v>
      </c>
      <c r="Q1156" s="64">
        <f>VLOOKUP(A1156,'Hospitalisation Details'!$L$2:$R$2342,3,)</f>
        <v>21</v>
      </c>
      <c r="R1156" s="64">
        <f>VLOOKUP(A1156,'Hospitalisation Details'!$L$2:$U$2342,10,)</f>
        <v>14</v>
      </c>
      <c r="S1156" s="64" t="str">
        <f>VLOOKUP(A1156,'Hospitalisation Details'!$L$2:$U$2342,8,)</f>
        <v>Jul</v>
      </c>
      <c r="T1156" s="126">
        <f>VLOOKUP(A1156,'Hospitalisation Details'!$L$2:$U$2342,9,)</f>
        <v>2001</v>
      </c>
    </row>
    <row r="1157" spans="1:20" ht="15.5" x14ac:dyDescent="0.35">
      <c r="A1157" s="124" t="s">
        <v>1215</v>
      </c>
      <c r="B1157" s="64" t="str">
        <f>VLOOKUP(A1157,'Medical Examinations'!$AS$1:$BC$2336,9,)</f>
        <v>Cary</v>
      </c>
      <c r="C1157" s="64">
        <f>VLOOKUP(A1157,'Medical Examinations'!$AS$1:$BC$2336,2,)</f>
        <v>47.74</v>
      </c>
      <c r="D1157" s="64">
        <f>VLOOKUP(A1157,'Medical Examinations'!$AS$1:$BC$2336,3,)</f>
        <v>8.0500000000000007</v>
      </c>
      <c r="E1157" s="64" t="str">
        <f>VLOOKUP(A1157,'Medical Examinations'!$AS$1:$BC$2336,6,)</f>
        <v>Yes</v>
      </c>
      <c r="F1157" s="64" t="str">
        <f>VLOOKUP(A1157,'Medical Examinations'!$AS$1:$BC$2336,4,)</f>
        <v>No</v>
      </c>
      <c r="G1157" s="64" t="str">
        <f>VLOOKUP(A1157,'Medical Examinations'!$AS$1:$BC$2336,5,)</f>
        <v>No</v>
      </c>
      <c r="H1157" s="64">
        <f>VLOOKUP(A1157,'Medical Examinations'!$AS$1:$BC$2336,8,)</f>
        <v>2</v>
      </c>
      <c r="I1157" s="64" t="str">
        <f>VLOOKUP(A1157,'Medical Examinations'!$AS$1:$BC$2336,7,)</f>
        <v>No</v>
      </c>
      <c r="J1157" s="64" t="str">
        <f>VLOOKUP(A1157,'Medical Examinations'!$AS$1:$BC$2336,11,)</f>
        <v>Obesity</v>
      </c>
      <c r="K1157" s="64" t="str">
        <f>VLOOKUP(A1157,'Medical Examinations'!$AS$1:$BC$2336,10,)</f>
        <v>Diabetes</v>
      </c>
      <c r="L1157" s="64" t="str">
        <f>VLOOKUP(A1157,'Hospitalisation Details'!$L$2:$R$2342,2,)</f>
        <v>04-07-1970</v>
      </c>
      <c r="M1157" s="65">
        <f>VLOOKUP(A1157,'Hospitalisation Details'!$L$2:$R$2345,7,)</f>
        <v>9749</v>
      </c>
      <c r="N1157" s="64" t="str">
        <f>VLOOKUP(A1157,'Hospitalisation Details'!$L$2:$R$2342,4,)</f>
        <v>tier - 2</v>
      </c>
      <c r="O1157" s="64" t="str">
        <f>VLOOKUP(A1157,'Hospitalisation Details'!$L$2:$R$2342,5,)</f>
        <v>tier - 1</v>
      </c>
      <c r="P1157" s="64" t="str">
        <f>VLOOKUP(A1157,'Hospitalisation Details'!$L$2:$R$2342,6,)</f>
        <v>R1013</v>
      </c>
      <c r="Q1157" s="64">
        <f>VLOOKUP(A1157,'Hospitalisation Details'!$L$2:$R$2342,3,)</f>
        <v>52</v>
      </c>
      <c r="R1157" s="64">
        <f>VLOOKUP(A1157,'Hospitalisation Details'!$L$2:$U$2342,10,)</f>
        <v>4</v>
      </c>
      <c r="S1157" s="64" t="str">
        <f>VLOOKUP(A1157,'Hospitalisation Details'!$L$2:$U$2342,8,)</f>
        <v>Jul</v>
      </c>
      <c r="T1157" s="126">
        <f>VLOOKUP(A1157,'Hospitalisation Details'!$L$2:$U$2342,9,)</f>
        <v>1970</v>
      </c>
    </row>
    <row r="1158" spans="1:20" ht="15.5" x14ac:dyDescent="0.35">
      <c r="A1158" s="124" t="s">
        <v>1214</v>
      </c>
      <c r="B1158" s="64" t="str">
        <f>VLOOKUP(A1158,'Medical Examinations'!$AS$1:$BC$2336,9,)</f>
        <v>Steven</v>
      </c>
      <c r="C1158" s="64">
        <f>VLOOKUP(A1158,'Medical Examinations'!$AS$1:$BC$2336,2,)</f>
        <v>30.2</v>
      </c>
      <c r="D1158" s="64">
        <f>VLOOKUP(A1158,'Medical Examinations'!$AS$1:$BC$2336,3,)</f>
        <v>9.8800000000000008</v>
      </c>
      <c r="E1158" s="64" t="str">
        <f>VLOOKUP(A1158,'Medical Examinations'!$AS$1:$BC$2336,6,)</f>
        <v>Yes</v>
      </c>
      <c r="F1158" s="64" t="str">
        <f>VLOOKUP(A1158,'Medical Examinations'!$AS$1:$BC$2336,4,)</f>
        <v>No</v>
      </c>
      <c r="G1158" s="64" t="str">
        <f>VLOOKUP(A1158,'Medical Examinations'!$AS$1:$BC$2336,5,)</f>
        <v>No</v>
      </c>
      <c r="H1158" s="64">
        <f>VLOOKUP(A1158,'Medical Examinations'!$AS$1:$BC$2336,8,)</f>
        <v>2</v>
      </c>
      <c r="I1158" s="64" t="str">
        <f>VLOOKUP(A1158,'Medical Examinations'!$AS$1:$BC$2336,7,)</f>
        <v>No</v>
      </c>
      <c r="J1158" s="64" t="str">
        <f>VLOOKUP(A1158,'Medical Examinations'!$AS$1:$BC$2336,11,)</f>
        <v>Obesity</v>
      </c>
      <c r="K1158" s="64" t="str">
        <f>VLOOKUP(A1158,'Medical Examinations'!$AS$1:$BC$2336,10,)</f>
        <v>Diabetes</v>
      </c>
      <c r="L1158" s="64" t="str">
        <f>VLOOKUP(A1158,'Hospitalisation Details'!$L$2:$R$2342,2,)</f>
        <v>18-08-1970</v>
      </c>
      <c r="M1158" s="65">
        <f>VLOOKUP(A1158,'Hospitalisation Details'!$L$2:$R$2345,7,)</f>
        <v>9725</v>
      </c>
      <c r="N1158" s="64" t="str">
        <f>VLOOKUP(A1158,'Hospitalisation Details'!$L$2:$R$2342,4,)</f>
        <v>tier - 3</v>
      </c>
      <c r="O1158" s="64" t="str">
        <f>VLOOKUP(A1158,'Hospitalisation Details'!$L$2:$R$2342,5,)</f>
        <v>tier - 1</v>
      </c>
      <c r="P1158" s="64" t="str">
        <f>VLOOKUP(A1158,'Hospitalisation Details'!$L$2:$R$2342,6,)</f>
        <v>R1011</v>
      </c>
      <c r="Q1158" s="64">
        <f>VLOOKUP(A1158,'Hospitalisation Details'!$L$2:$R$2342,3,)</f>
        <v>52</v>
      </c>
      <c r="R1158" s="64">
        <f>VLOOKUP(A1158,'Hospitalisation Details'!$L$2:$U$2342,10,)</f>
        <v>18</v>
      </c>
      <c r="S1158" s="64" t="str">
        <f>VLOOKUP(A1158,'Hospitalisation Details'!$L$2:$U$2342,8,)</f>
        <v>Aug</v>
      </c>
      <c r="T1158" s="126">
        <f>VLOOKUP(A1158,'Hospitalisation Details'!$L$2:$U$2342,9,)</f>
        <v>1970</v>
      </c>
    </row>
    <row r="1159" spans="1:20" ht="15.5" x14ac:dyDescent="0.35">
      <c r="A1159" s="124" t="s">
        <v>1213</v>
      </c>
      <c r="B1159" s="64" t="str">
        <f>VLOOKUP(A1159,'Medical Examinations'!$AS$1:$BC$2336,9,)</f>
        <v>Jose Antonio Sr.</v>
      </c>
      <c r="C1159" s="64">
        <f>VLOOKUP(A1159,'Medical Examinations'!$AS$1:$BC$2336,2,)</f>
        <v>33.25</v>
      </c>
      <c r="D1159" s="64">
        <f>VLOOKUP(A1159,'Medical Examinations'!$AS$1:$BC$2336,3,)</f>
        <v>7.42</v>
      </c>
      <c r="E1159" s="64" t="str">
        <f>VLOOKUP(A1159,'Medical Examinations'!$AS$1:$BC$2336,6,)</f>
        <v>Yes</v>
      </c>
      <c r="F1159" s="64" t="str">
        <f>VLOOKUP(A1159,'Medical Examinations'!$AS$1:$BC$2336,4,)</f>
        <v>No</v>
      </c>
      <c r="G1159" s="64" t="str">
        <f>VLOOKUP(A1159,'Medical Examinations'!$AS$1:$BC$2336,5,)</f>
        <v>No</v>
      </c>
      <c r="H1159" s="64">
        <f>VLOOKUP(A1159,'Medical Examinations'!$AS$1:$BC$2336,8,)</f>
        <v>2</v>
      </c>
      <c r="I1159" s="64" t="str">
        <f>VLOOKUP(A1159,'Medical Examinations'!$AS$1:$BC$2336,7,)</f>
        <v>No</v>
      </c>
      <c r="J1159" s="64" t="str">
        <f>VLOOKUP(A1159,'Medical Examinations'!$AS$1:$BC$2336,11,)</f>
        <v>Obesity</v>
      </c>
      <c r="K1159" s="64" t="str">
        <f>VLOOKUP(A1159,'Medical Examinations'!$AS$1:$BC$2336,10,)</f>
        <v>Diabetes</v>
      </c>
      <c r="L1159" s="64" t="str">
        <f>VLOOKUP(A1159,'Hospitalisation Details'!$L$2:$R$2342,2,)</f>
        <v>12-09-1970</v>
      </c>
      <c r="M1159" s="65">
        <f>VLOOKUP(A1159,'Hospitalisation Details'!$L$2:$R$2345,7,)</f>
        <v>9723</v>
      </c>
      <c r="N1159" s="64" t="str">
        <f>VLOOKUP(A1159,'Hospitalisation Details'!$L$2:$R$2342,4,)</f>
        <v>tier - 3</v>
      </c>
      <c r="O1159" s="64" t="str">
        <f>VLOOKUP(A1159,'Hospitalisation Details'!$L$2:$R$2342,5,)</f>
        <v>tier - 1</v>
      </c>
      <c r="P1159" s="64" t="str">
        <f>VLOOKUP(A1159,'Hospitalisation Details'!$L$2:$R$2342,6,)</f>
        <v>R1016</v>
      </c>
      <c r="Q1159" s="64">
        <f>VLOOKUP(A1159,'Hospitalisation Details'!$L$2:$R$2342,3,)</f>
        <v>52</v>
      </c>
      <c r="R1159" s="64">
        <f>VLOOKUP(A1159,'Hospitalisation Details'!$L$2:$U$2342,10,)</f>
        <v>12</v>
      </c>
      <c r="S1159" s="64" t="str">
        <f>VLOOKUP(A1159,'Hospitalisation Details'!$L$2:$U$2342,8,)</f>
        <v>Sep</v>
      </c>
      <c r="T1159" s="126">
        <f>VLOOKUP(A1159,'Hospitalisation Details'!$L$2:$U$2342,9,)</f>
        <v>1970</v>
      </c>
    </row>
    <row r="1160" spans="1:20" ht="15.5" x14ac:dyDescent="0.35">
      <c r="A1160" s="124" t="s">
        <v>1212</v>
      </c>
      <c r="B1160" s="64" t="str">
        <f>VLOOKUP(A1160,'Medical Examinations'!$AS$1:$BC$2336,9,)</f>
        <v>Tatiana</v>
      </c>
      <c r="C1160" s="64">
        <f>VLOOKUP(A1160,'Medical Examinations'!$AS$1:$BC$2336,2,)</f>
        <v>26.6</v>
      </c>
      <c r="D1160" s="64">
        <f>VLOOKUP(A1160,'Medical Examinations'!$AS$1:$BC$2336,3,)</f>
        <v>8.4499999999999993</v>
      </c>
      <c r="E1160" s="64" t="str">
        <f>VLOOKUP(A1160,'Medical Examinations'!$AS$1:$BC$2336,6,)</f>
        <v>Yes</v>
      </c>
      <c r="F1160" s="64" t="str">
        <f>VLOOKUP(A1160,'Medical Examinations'!$AS$1:$BC$2336,4,)</f>
        <v>No</v>
      </c>
      <c r="G1160" s="64" t="str">
        <f>VLOOKUP(A1160,'Medical Examinations'!$AS$1:$BC$2336,5,)</f>
        <v>No</v>
      </c>
      <c r="H1160" s="64">
        <f>VLOOKUP(A1160,'Medical Examinations'!$AS$1:$BC$2336,8,)</f>
        <v>1</v>
      </c>
      <c r="I1160" s="64" t="str">
        <f>VLOOKUP(A1160,'Medical Examinations'!$AS$1:$BC$2336,7,)</f>
        <v>No</v>
      </c>
      <c r="J1160" s="64" t="str">
        <f>VLOOKUP(A1160,'Medical Examinations'!$AS$1:$BC$2336,11,)</f>
        <v>Over weight</v>
      </c>
      <c r="K1160" s="64" t="str">
        <f>VLOOKUP(A1160,'Medical Examinations'!$AS$1:$BC$2336,10,)</f>
        <v>Diabetes</v>
      </c>
      <c r="L1160" s="64" t="str">
        <f>VLOOKUP(A1160,'Hospitalisation Details'!$L$2:$R$2342,2,)</f>
        <v>27-06-1975</v>
      </c>
      <c r="M1160" s="65">
        <f>VLOOKUP(A1160,'Hospitalisation Details'!$L$2:$R$2345,7,)</f>
        <v>9716</v>
      </c>
      <c r="N1160" s="64" t="str">
        <f>VLOOKUP(A1160,'Hospitalisation Details'!$L$2:$R$2342,4,)</f>
        <v>tier - 2</v>
      </c>
      <c r="O1160" s="64" t="str">
        <f>VLOOKUP(A1160,'Hospitalisation Details'!$L$2:$R$2342,5,)</f>
        <v>tier - 1</v>
      </c>
      <c r="P1160" s="64" t="str">
        <f>VLOOKUP(A1160,'Hospitalisation Details'!$L$2:$R$2342,6,)</f>
        <v>R1024</v>
      </c>
      <c r="Q1160" s="64">
        <f>VLOOKUP(A1160,'Hospitalisation Details'!$L$2:$R$2342,3,)</f>
        <v>47</v>
      </c>
      <c r="R1160" s="64">
        <f>VLOOKUP(A1160,'Hospitalisation Details'!$L$2:$U$2342,10,)</f>
        <v>27</v>
      </c>
      <c r="S1160" s="64" t="str">
        <f>VLOOKUP(A1160,'Hospitalisation Details'!$L$2:$U$2342,8,)</f>
        <v>Jun</v>
      </c>
      <c r="T1160" s="126">
        <f>VLOOKUP(A1160,'Hospitalisation Details'!$L$2:$U$2342,9,)</f>
        <v>1975</v>
      </c>
    </row>
    <row r="1161" spans="1:20" ht="15.5" x14ac:dyDescent="0.35">
      <c r="A1161" s="124" t="s">
        <v>1211</v>
      </c>
      <c r="B1161" s="64" t="str">
        <f>VLOOKUP(A1161,'Medical Examinations'!$AS$1:$BC$2336,9,)</f>
        <v>Dan T.</v>
      </c>
      <c r="C1161" s="64">
        <f>VLOOKUP(A1161,'Medical Examinations'!$AS$1:$BC$2336,2,)</f>
        <v>26.35</v>
      </c>
      <c r="D1161" s="64">
        <f>VLOOKUP(A1161,'Medical Examinations'!$AS$1:$BC$2336,3,)</f>
        <v>6.21</v>
      </c>
      <c r="E1161" s="64" t="str">
        <f>VLOOKUP(A1161,'Medical Examinations'!$AS$1:$BC$2336,6,)</f>
        <v>No</v>
      </c>
      <c r="F1161" s="64" t="str">
        <f>VLOOKUP(A1161,'Medical Examinations'!$AS$1:$BC$2336,4,)</f>
        <v>No</v>
      </c>
      <c r="G1161" s="64" t="str">
        <f>VLOOKUP(A1161,'Medical Examinations'!$AS$1:$BC$2336,5,)</f>
        <v>No</v>
      </c>
      <c r="H1161" s="64">
        <f>VLOOKUP(A1161,'Medical Examinations'!$AS$1:$BC$2336,8,)</f>
        <v>2</v>
      </c>
      <c r="I1161" s="64" t="str">
        <f>VLOOKUP(A1161,'Medical Examinations'!$AS$1:$BC$2336,7,)</f>
        <v>No</v>
      </c>
      <c r="J1161" s="64" t="str">
        <f>VLOOKUP(A1161,'Medical Examinations'!$AS$1:$BC$2336,11,)</f>
        <v>Over weight</v>
      </c>
      <c r="K1161" s="64" t="str">
        <f>VLOOKUP(A1161,'Medical Examinations'!$AS$1:$BC$2336,10,)</f>
        <v>Prediabetes</v>
      </c>
      <c r="L1161" s="64" t="str">
        <f>VLOOKUP(A1161,'Hospitalisation Details'!$L$2:$R$2342,2,)</f>
        <v>10-07-1972</v>
      </c>
      <c r="M1161" s="65">
        <f>VLOOKUP(A1161,'Hospitalisation Details'!$L$2:$R$2345,7,)</f>
        <v>9711</v>
      </c>
      <c r="N1161" s="64" t="str">
        <f>VLOOKUP(A1161,'Hospitalisation Details'!$L$2:$R$2342,4,)</f>
        <v>tier - 2</v>
      </c>
      <c r="O1161" s="64" t="str">
        <f>VLOOKUP(A1161,'Hospitalisation Details'!$L$2:$R$2342,5,)</f>
        <v>tier - 1</v>
      </c>
      <c r="P1161" s="64" t="str">
        <f>VLOOKUP(A1161,'Hospitalisation Details'!$L$2:$R$2342,6,)</f>
        <v>R1021</v>
      </c>
      <c r="Q1161" s="64">
        <f>VLOOKUP(A1161,'Hospitalisation Details'!$L$2:$R$2342,3,)</f>
        <v>50</v>
      </c>
      <c r="R1161" s="64">
        <f>VLOOKUP(A1161,'Hospitalisation Details'!$L$2:$U$2342,10,)</f>
        <v>10</v>
      </c>
      <c r="S1161" s="64" t="str">
        <f>VLOOKUP(A1161,'Hospitalisation Details'!$L$2:$U$2342,8,)</f>
        <v>Jul</v>
      </c>
      <c r="T1161" s="126">
        <f>VLOOKUP(A1161,'Hospitalisation Details'!$L$2:$U$2342,9,)</f>
        <v>1972</v>
      </c>
    </row>
    <row r="1162" spans="1:20" ht="15.5" x14ac:dyDescent="0.35">
      <c r="A1162" s="124" t="s">
        <v>1210</v>
      </c>
      <c r="B1162" s="64" t="str">
        <f>VLOOKUP(A1162,'Medical Examinations'!$AS$1:$BC$2336,9,)</f>
        <v>Liisa A.</v>
      </c>
      <c r="C1162" s="64">
        <f>VLOOKUP(A1162,'Medical Examinations'!$AS$1:$BC$2336,2,)</f>
        <v>39.994999999999997</v>
      </c>
      <c r="D1162" s="64">
        <f>VLOOKUP(A1162,'Medical Examinations'!$AS$1:$BC$2336,3,)</f>
        <v>4.6500000000000004</v>
      </c>
      <c r="E1162" s="64" t="str">
        <f>VLOOKUP(A1162,'Medical Examinations'!$AS$1:$BC$2336,6,)</f>
        <v>No</v>
      </c>
      <c r="F1162" s="64" t="str">
        <f>VLOOKUP(A1162,'Medical Examinations'!$AS$1:$BC$2336,4,)</f>
        <v>No</v>
      </c>
      <c r="G1162" s="64" t="str">
        <f>VLOOKUP(A1162,'Medical Examinations'!$AS$1:$BC$2336,5,)</f>
        <v>No</v>
      </c>
      <c r="H1162" s="64">
        <f>VLOOKUP(A1162,'Medical Examinations'!$AS$1:$BC$2336,8,)</f>
        <v>0</v>
      </c>
      <c r="I1162" s="64" t="str">
        <f>VLOOKUP(A1162,'Medical Examinations'!$AS$1:$BC$2336,7,)</f>
        <v>No</v>
      </c>
      <c r="J1162" s="64" t="str">
        <f>VLOOKUP(A1162,'Medical Examinations'!$AS$1:$BC$2336,11,)</f>
        <v>Obesity</v>
      </c>
      <c r="K1162" s="64" t="str">
        <f>VLOOKUP(A1162,'Medical Examinations'!$AS$1:$BC$2336,10,)</f>
        <v>Normal</v>
      </c>
      <c r="L1162" s="64" t="str">
        <f>VLOOKUP(A1162,'Hospitalisation Details'!$L$2:$R$2342,2,)</f>
        <v>19-09-1977</v>
      </c>
      <c r="M1162" s="65">
        <f>VLOOKUP(A1162,'Hospitalisation Details'!$L$2:$R$2345,7,)</f>
        <v>9705</v>
      </c>
      <c r="N1162" s="64" t="str">
        <f>VLOOKUP(A1162,'Hospitalisation Details'!$L$2:$R$2342,4,)</f>
        <v>tier - 2</v>
      </c>
      <c r="O1162" s="64" t="str">
        <f>VLOOKUP(A1162,'Hospitalisation Details'!$L$2:$R$2342,5,)</f>
        <v>tier - 3</v>
      </c>
      <c r="P1162" s="64" t="str">
        <f>VLOOKUP(A1162,'Hospitalisation Details'!$L$2:$R$2342,6,)</f>
        <v>R1024</v>
      </c>
      <c r="Q1162" s="64">
        <f>VLOOKUP(A1162,'Hospitalisation Details'!$L$2:$R$2342,3,)</f>
        <v>45</v>
      </c>
      <c r="R1162" s="64">
        <f>VLOOKUP(A1162,'Hospitalisation Details'!$L$2:$U$2342,10,)</f>
        <v>19</v>
      </c>
      <c r="S1162" s="64" t="str">
        <f>VLOOKUP(A1162,'Hospitalisation Details'!$L$2:$U$2342,8,)</f>
        <v>Sep</v>
      </c>
      <c r="T1162" s="126">
        <f>VLOOKUP(A1162,'Hospitalisation Details'!$L$2:$U$2342,9,)</f>
        <v>1977</v>
      </c>
    </row>
    <row r="1163" spans="1:20" ht="15.5" x14ac:dyDescent="0.35">
      <c r="A1163" s="124" t="s">
        <v>1209</v>
      </c>
      <c r="B1163" s="64" t="str">
        <f>VLOOKUP(A1163,'Medical Examinations'!$AS$1:$BC$2336,9,)</f>
        <v>Kathryn E.</v>
      </c>
      <c r="C1163" s="64">
        <f>VLOOKUP(A1163,'Medical Examinations'!$AS$1:$BC$2336,2,)</f>
        <v>22.92</v>
      </c>
      <c r="D1163" s="64">
        <f>VLOOKUP(A1163,'Medical Examinations'!$AS$1:$BC$2336,3,)</f>
        <v>5.87</v>
      </c>
      <c r="E1163" s="64" t="str">
        <f>VLOOKUP(A1163,'Medical Examinations'!$AS$1:$BC$2336,6,)</f>
        <v>Yes</v>
      </c>
      <c r="F1163" s="64" t="str">
        <f>VLOOKUP(A1163,'Medical Examinations'!$AS$1:$BC$2336,4,)</f>
        <v>No</v>
      </c>
      <c r="G1163" s="64" t="str">
        <f>VLOOKUP(A1163,'Medical Examinations'!$AS$1:$BC$2336,5,)</f>
        <v>No</v>
      </c>
      <c r="H1163" s="64">
        <f>VLOOKUP(A1163,'Medical Examinations'!$AS$1:$BC$2336,8,)</f>
        <v>1</v>
      </c>
      <c r="I1163" s="64" t="str">
        <f>VLOOKUP(A1163,'Medical Examinations'!$AS$1:$BC$2336,7,)</f>
        <v>No</v>
      </c>
      <c r="J1163" s="64" t="str">
        <f>VLOOKUP(A1163,'Medical Examinations'!$AS$1:$BC$2336,11,)</f>
        <v xml:space="preserve">Normal Weight 
</v>
      </c>
      <c r="K1163" s="64" t="str">
        <f>VLOOKUP(A1163,'Medical Examinations'!$AS$1:$BC$2336,10,)</f>
        <v>Prediabetes</v>
      </c>
      <c r="L1163" s="64" t="str">
        <f>VLOOKUP(A1163,'Hospitalisation Details'!$L$2:$R$2342,2,)</f>
        <v>07-11-1964</v>
      </c>
      <c r="M1163" s="65">
        <f>VLOOKUP(A1163,'Hospitalisation Details'!$L$2:$R$2345,7,)</f>
        <v>9698</v>
      </c>
      <c r="N1163" s="64" t="str">
        <f>VLOOKUP(A1163,'Hospitalisation Details'!$L$2:$R$2342,4,)</f>
        <v>tier - 3</v>
      </c>
      <c r="O1163" s="64" t="str">
        <f>VLOOKUP(A1163,'Hospitalisation Details'!$L$2:$R$2342,5,)</f>
        <v>tier - 3</v>
      </c>
      <c r="P1163" s="64" t="str">
        <f>VLOOKUP(A1163,'Hospitalisation Details'!$L$2:$R$2342,6,)</f>
        <v>R1013</v>
      </c>
      <c r="Q1163" s="64">
        <f>VLOOKUP(A1163,'Hospitalisation Details'!$L$2:$R$2342,3,)</f>
        <v>58</v>
      </c>
      <c r="R1163" s="64">
        <f>VLOOKUP(A1163,'Hospitalisation Details'!$L$2:$U$2342,10,)</f>
        <v>7</v>
      </c>
      <c r="S1163" s="64" t="str">
        <f>VLOOKUP(A1163,'Hospitalisation Details'!$L$2:$U$2342,8,)</f>
        <v>Nov</v>
      </c>
      <c r="T1163" s="126">
        <f>VLOOKUP(A1163,'Hospitalisation Details'!$L$2:$U$2342,9,)</f>
        <v>1964</v>
      </c>
    </row>
    <row r="1164" spans="1:20" ht="15.5" x14ac:dyDescent="0.35">
      <c r="A1164" s="124" t="s">
        <v>1208</v>
      </c>
      <c r="B1164" s="64" t="str">
        <f>VLOOKUP(A1164,'Medical Examinations'!$AS$1:$BC$2336,9,)</f>
        <v>Maxwell</v>
      </c>
      <c r="C1164" s="64">
        <f>VLOOKUP(A1164,'Medical Examinations'!$AS$1:$BC$2336,2,)</f>
        <v>24.78</v>
      </c>
      <c r="D1164" s="64">
        <f>VLOOKUP(A1164,'Medical Examinations'!$AS$1:$BC$2336,3,)</f>
        <v>4.24</v>
      </c>
      <c r="E1164" s="64" t="str">
        <f>VLOOKUP(A1164,'Medical Examinations'!$AS$1:$BC$2336,6,)</f>
        <v>Yes</v>
      </c>
      <c r="F1164" s="64" t="str">
        <f>VLOOKUP(A1164,'Medical Examinations'!$AS$1:$BC$2336,4,)</f>
        <v>No</v>
      </c>
      <c r="G1164" s="64" t="str">
        <f>VLOOKUP(A1164,'Medical Examinations'!$AS$1:$BC$2336,5,)</f>
        <v>No</v>
      </c>
      <c r="H1164" s="64">
        <f>VLOOKUP(A1164,'Medical Examinations'!$AS$1:$BC$2336,8,)</f>
        <v>2</v>
      </c>
      <c r="I1164" s="64" t="str">
        <f>VLOOKUP(A1164,'Medical Examinations'!$AS$1:$BC$2336,7,)</f>
        <v>No</v>
      </c>
      <c r="J1164" s="64" t="str">
        <f>VLOOKUP(A1164,'Medical Examinations'!$AS$1:$BC$2336,11,)</f>
        <v xml:space="preserve">Normal Weight 
</v>
      </c>
      <c r="K1164" s="64" t="str">
        <f>VLOOKUP(A1164,'Medical Examinations'!$AS$1:$BC$2336,10,)</f>
        <v>Normal</v>
      </c>
      <c r="L1164" s="64" t="str">
        <f>VLOOKUP(A1164,'Hospitalisation Details'!$L$2:$R$2342,2,)</f>
        <v>16-09-1966</v>
      </c>
      <c r="M1164" s="65">
        <f>VLOOKUP(A1164,'Hospitalisation Details'!$L$2:$R$2345,7,)</f>
        <v>9684</v>
      </c>
      <c r="N1164" s="64" t="str">
        <f>VLOOKUP(A1164,'Hospitalisation Details'!$L$2:$R$2342,4,)</f>
        <v>tier - 3</v>
      </c>
      <c r="O1164" s="64" t="str">
        <f>VLOOKUP(A1164,'Hospitalisation Details'!$L$2:$R$2342,5,)</f>
        <v>tier - 2</v>
      </c>
      <c r="P1164" s="64" t="str">
        <f>VLOOKUP(A1164,'Hospitalisation Details'!$L$2:$R$2342,6,)</f>
        <v>R1013</v>
      </c>
      <c r="Q1164" s="64">
        <f>VLOOKUP(A1164,'Hospitalisation Details'!$L$2:$R$2342,3,)</f>
        <v>56</v>
      </c>
      <c r="R1164" s="64">
        <f>VLOOKUP(A1164,'Hospitalisation Details'!$L$2:$U$2342,10,)</f>
        <v>16</v>
      </c>
      <c r="S1164" s="64" t="str">
        <f>VLOOKUP(A1164,'Hospitalisation Details'!$L$2:$U$2342,8,)</f>
        <v>Sep</v>
      </c>
      <c r="T1164" s="126">
        <f>VLOOKUP(A1164,'Hospitalisation Details'!$L$2:$U$2342,9,)</f>
        <v>1966</v>
      </c>
    </row>
    <row r="1165" spans="1:20" ht="15.5" x14ac:dyDescent="0.35">
      <c r="A1165" s="124" t="s">
        <v>1207</v>
      </c>
      <c r="B1165" s="64" t="str">
        <f>VLOOKUP(A1165,'Medical Examinations'!$AS$1:$BC$2336,9,)</f>
        <v>Pascale</v>
      </c>
      <c r="C1165" s="64">
        <f>VLOOKUP(A1165,'Medical Examinations'!$AS$1:$BC$2336,2,)</f>
        <v>34.07</v>
      </c>
      <c r="D1165" s="64">
        <f>VLOOKUP(A1165,'Medical Examinations'!$AS$1:$BC$2336,3,)</f>
        <v>7.81</v>
      </c>
      <c r="E1165" s="64" t="str">
        <f>VLOOKUP(A1165,'Medical Examinations'!$AS$1:$BC$2336,6,)</f>
        <v>Yes</v>
      </c>
      <c r="F1165" s="64" t="str">
        <f>VLOOKUP(A1165,'Medical Examinations'!$AS$1:$BC$2336,4,)</f>
        <v>No</v>
      </c>
      <c r="G1165" s="64" t="str">
        <f>VLOOKUP(A1165,'Medical Examinations'!$AS$1:$BC$2336,5,)</f>
        <v>No</v>
      </c>
      <c r="H1165" s="64">
        <f>VLOOKUP(A1165,'Medical Examinations'!$AS$1:$BC$2336,8,)</f>
        <v>0</v>
      </c>
      <c r="I1165" s="64" t="str">
        <f>VLOOKUP(A1165,'Medical Examinations'!$AS$1:$BC$2336,7,)</f>
        <v>No</v>
      </c>
      <c r="J1165" s="64" t="str">
        <f>VLOOKUP(A1165,'Medical Examinations'!$AS$1:$BC$2336,11,)</f>
        <v>Obesity</v>
      </c>
      <c r="K1165" s="64" t="str">
        <f>VLOOKUP(A1165,'Medical Examinations'!$AS$1:$BC$2336,10,)</f>
        <v>Diabetes</v>
      </c>
      <c r="L1165" s="64" t="str">
        <f>VLOOKUP(A1165,'Hospitalisation Details'!$L$2:$R$2342,2,)</f>
        <v>08-08-1981</v>
      </c>
      <c r="M1165" s="65">
        <f>VLOOKUP(A1165,'Hospitalisation Details'!$L$2:$R$2345,7,)</f>
        <v>9664</v>
      </c>
      <c r="N1165" s="64" t="str">
        <f>VLOOKUP(A1165,'Hospitalisation Details'!$L$2:$R$2342,4,)</f>
        <v>tier - 2</v>
      </c>
      <c r="O1165" s="64" t="str">
        <f>VLOOKUP(A1165,'Hospitalisation Details'!$L$2:$R$2342,5,)</f>
        <v>tier - 3</v>
      </c>
      <c r="P1165" s="64" t="str">
        <f>VLOOKUP(A1165,'Hospitalisation Details'!$L$2:$R$2342,6,)</f>
        <v>R1011</v>
      </c>
      <c r="Q1165" s="64">
        <f>VLOOKUP(A1165,'Hospitalisation Details'!$L$2:$R$2342,3,)</f>
        <v>41</v>
      </c>
      <c r="R1165" s="64">
        <f>VLOOKUP(A1165,'Hospitalisation Details'!$L$2:$U$2342,10,)</f>
        <v>8</v>
      </c>
      <c r="S1165" s="64" t="str">
        <f>VLOOKUP(A1165,'Hospitalisation Details'!$L$2:$U$2342,8,)</f>
        <v>Aug</v>
      </c>
      <c r="T1165" s="126">
        <f>VLOOKUP(A1165,'Hospitalisation Details'!$L$2:$U$2342,9,)</f>
        <v>1981</v>
      </c>
    </row>
    <row r="1166" spans="1:20" ht="15.5" x14ac:dyDescent="0.35">
      <c r="A1166" s="124" t="s">
        <v>1206</v>
      </c>
      <c r="B1166" s="64" t="str">
        <f>VLOOKUP(A1166,'Medical Examinations'!$AS$1:$BC$2336,9,)</f>
        <v>Becca</v>
      </c>
      <c r="C1166" s="64">
        <f>VLOOKUP(A1166,'Medical Examinations'!$AS$1:$BC$2336,2,)</f>
        <v>30.14</v>
      </c>
      <c r="D1166" s="64">
        <f>VLOOKUP(A1166,'Medical Examinations'!$AS$1:$BC$2336,3,)</f>
        <v>9.85</v>
      </c>
      <c r="E1166" s="64" t="str">
        <f>VLOOKUP(A1166,'Medical Examinations'!$AS$1:$BC$2336,6,)</f>
        <v>No</v>
      </c>
      <c r="F1166" s="64" t="str">
        <f>VLOOKUP(A1166,'Medical Examinations'!$AS$1:$BC$2336,4,)</f>
        <v>No</v>
      </c>
      <c r="G1166" s="64" t="str">
        <f>VLOOKUP(A1166,'Medical Examinations'!$AS$1:$BC$2336,5,)</f>
        <v>No</v>
      </c>
      <c r="H1166" s="64">
        <f>VLOOKUP(A1166,'Medical Examinations'!$AS$1:$BC$2336,8,)</f>
        <v>0</v>
      </c>
      <c r="I1166" s="64" t="str">
        <f>VLOOKUP(A1166,'Medical Examinations'!$AS$1:$BC$2336,7,)</f>
        <v>No</v>
      </c>
      <c r="J1166" s="64" t="str">
        <f>VLOOKUP(A1166,'Medical Examinations'!$AS$1:$BC$2336,11,)</f>
        <v>Obesity</v>
      </c>
      <c r="K1166" s="64" t="str">
        <f>VLOOKUP(A1166,'Medical Examinations'!$AS$1:$BC$2336,10,)</f>
        <v>Diabetes</v>
      </c>
      <c r="L1166" s="64" t="str">
        <f>VLOOKUP(A1166,'Hospitalisation Details'!$L$2:$R$2342,2,)</f>
        <v>08-07-1974</v>
      </c>
      <c r="M1166" s="65">
        <f>VLOOKUP(A1166,'Hospitalisation Details'!$L$2:$R$2345,7,)</f>
        <v>9654</v>
      </c>
      <c r="N1166" s="64" t="str">
        <f>VLOOKUP(A1166,'Hospitalisation Details'!$L$2:$R$2342,4,)</f>
        <v>tier - 2</v>
      </c>
      <c r="O1166" s="64" t="str">
        <f>VLOOKUP(A1166,'Hospitalisation Details'!$L$2:$R$2342,5,)</f>
        <v>tier - 2</v>
      </c>
      <c r="P1166" s="64" t="str">
        <f>VLOOKUP(A1166,'Hospitalisation Details'!$L$2:$R$2342,6,)</f>
        <v>R1011</v>
      </c>
      <c r="Q1166" s="64">
        <f>VLOOKUP(A1166,'Hospitalisation Details'!$L$2:$R$2342,3,)</f>
        <v>48</v>
      </c>
      <c r="R1166" s="64">
        <f>VLOOKUP(A1166,'Hospitalisation Details'!$L$2:$U$2342,10,)</f>
        <v>8</v>
      </c>
      <c r="S1166" s="64" t="str">
        <f>VLOOKUP(A1166,'Hospitalisation Details'!$L$2:$U$2342,8,)</f>
        <v>Jul</v>
      </c>
      <c r="T1166" s="126">
        <f>VLOOKUP(A1166,'Hospitalisation Details'!$L$2:$U$2342,9,)</f>
        <v>1974</v>
      </c>
    </row>
    <row r="1167" spans="1:20" ht="15.5" x14ac:dyDescent="0.35">
      <c r="A1167" s="124" t="s">
        <v>1205</v>
      </c>
      <c r="B1167" s="64" t="str">
        <f>VLOOKUP(A1167,'Medical Examinations'!$AS$1:$BC$2336,9,)</f>
        <v>Grace</v>
      </c>
      <c r="C1167" s="64">
        <f>VLOOKUP(A1167,'Medical Examinations'!$AS$1:$BC$2336,2,)</f>
        <v>18.05</v>
      </c>
      <c r="D1167" s="64">
        <f>VLOOKUP(A1167,'Medical Examinations'!$AS$1:$BC$2336,3,)</f>
        <v>6.94</v>
      </c>
      <c r="E1167" s="64" t="str">
        <f>VLOOKUP(A1167,'Medical Examinations'!$AS$1:$BC$2336,6,)</f>
        <v>No</v>
      </c>
      <c r="F1167" s="64" t="str">
        <f>VLOOKUP(A1167,'Medical Examinations'!$AS$1:$BC$2336,4,)</f>
        <v>No</v>
      </c>
      <c r="G1167" s="64" t="str">
        <f>VLOOKUP(A1167,'Medical Examinations'!$AS$1:$BC$2336,5,)</f>
        <v>No</v>
      </c>
      <c r="H1167" s="64">
        <f>VLOOKUP(A1167,'Medical Examinations'!$AS$1:$BC$2336,8,)</f>
        <v>0</v>
      </c>
      <c r="I1167" s="64" t="str">
        <f>VLOOKUP(A1167,'Medical Examinations'!$AS$1:$BC$2336,7,)</f>
        <v>No</v>
      </c>
      <c r="J1167" s="64" t="str">
        <f>VLOOKUP(A1167,'Medical Examinations'!$AS$1:$BC$2336,11,)</f>
        <v>Under weight</v>
      </c>
      <c r="K1167" s="64" t="str">
        <f>VLOOKUP(A1167,'Medical Examinations'!$AS$1:$BC$2336,10,)</f>
        <v>Diabetes</v>
      </c>
      <c r="L1167" s="64" t="str">
        <f>VLOOKUP(A1167,'Hospitalisation Details'!$L$2:$R$2342,2,)</f>
        <v>19-07-1971</v>
      </c>
      <c r="M1167" s="65">
        <f>VLOOKUP(A1167,'Hospitalisation Details'!$L$2:$R$2345,7,)</f>
        <v>9644</v>
      </c>
      <c r="N1167" s="64" t="str">
        <f>VLOOKUP(A1167,'Hospitalisation Details'!$L$2:$R$2342,4,)</f>
        <v>tier - 2</v>
      </c>
      <c r="O1167" s="64" t="str">
        <f>VLOOKUP(A1167,'Hospitalisation Details'!$L$2:$R$2342,5,)</f>
        <v>tier - 1</v>
      </c>
      <c r="P1167" s="64" t="str">
        <f>VLOOKUP(A1167,'Hospitalisation Details'!$L$2:$R$2342,6,)</f>
        <v>R1012</v>
      </c>
      <c r="Q1167" s="64">
        <f>VLOOKUP(A1167,'Hospitalisation Details'!$L$2:$R$2342,3,)</f>
        <v>51</v>
      </c>
      <c r="R1167" s="64">
        <f>VLOOKUP(A1167,'Hospitalisation Details'!$L$2:$U$2342,10,)</f>
        <v>19</v>
      </c>
      <c r="S1167" s="64" t="str">
        <f>VLOOKUP(A1167,'Hospitalisation Details'!$L$2:$U$2342,8,)</f>
        <v>Jul</v>
      </c>
      <c r="T1167" s="126">
        <f>VLOOKUP(A1167,'Hospitalisation Details'!$L$2:$U$2342,9,)</f>
        <v>1971</v>
      </c>
    </row>
    <row r="1168" spans="1:20" ht="15.5" x14ac:dyDescent="0.35">
      <c r="A1168" s="124" t="s">
        <v>1204</v>
      </c>
      <c r="B1168" s="64" t="str">
        <f>VLOOKUP(A1168,'Medical Examinations'!$AS$1:$BC$2336,9,)</f>
        <v>Samantha</v>
      </c>
      <c r="C1168" s="64">
        <f>VLOOKUP(A1168,'Medical Examinations'!$AS$1:$BC$2336,2,)</f>
        <v>37.4</v>
      </c>
      <c r="D1168" s="64">
        <f>VLOOKUP(A1168,'Medical Examinations'!$AS$1:$BC$2336,3,)</f>
        <v>11.3</v>
      </c>
      <c r="E1168" s="64" t="str">
        <f>VLOOKUP(A1168,'Medical Examinations'!$AS$1:$BC$2336,6,)</f>
        <v>Yes</v>
      </c>
      <c r="F1168" s="64" t="str">
        <f>VLOOKUP(A1168,'Medical Examinations'!$AS$1:$BC$2336,4,)</f>
        <v>No</v>
      </c>
      <c r="G1168" s="64" t="str">
        <f>VLOOKUP(A1168,'Medical Examinations'!$AS$1:$BC$2336,5,)</f>
        <v>No</v>
      </c>
      <c r="H1168" s="64">
        <f>VLOOKUP(A1168,'Medical Examinations'!$AS$1:$BC$2336,8,)</f>
        <v>2</v>
      </c>
      <c r="I1168" s="64" t="str">
        <f>VLOOKUP(A1168,'Medical Examinations'!$AS$1:$BC$2336,7,)</f>
        <v>No</v>
      </c>
      <c r="J1168" s="64" t="str">
        <f>VLOOKUP(A1168,'Medical Examinations'!$AS$1:$BC$2336,11,)</f>
        <v>Obesity</v>
      </c>
      <c r="K1168" s="64" t="str">
        <f>VLOOKUP(A1168,'Medical Examinations'!$AS$1:$BC$2336,10,)</f>
        <v>Diabetes</v>
      </c>
      <c r="L1168" s="64" t="str">
        <f>VLOOKUP(A1168,'Hospitalisation Details'!$L$2:$R$2342,2,)</f>
        <v>30-09-1970</v>
      </c>
      <c r="M1168" s="65">
        <f>VLOOKUP(A1168,'Hospitalisation Details'!$L$2:$R$2345,7,)</f>
        <v>9635</v>
      </c>
      <c r="N1168" s="64" t="str">
        <f>VLOOKUP(A1168,'Hospitalisation Details'!$L$2:$R$2342,4,)</f>
        <v>tier - 2</v>
      </c>
      <c r="O1168" s="64" t="str">
        <f>VLOOKUP(A1168,'Hospitalisation Details'!$L$2:$R$2342,5,)</f>
        <v>tier - 2</v>
      </c>
      <c r="P1168" s="64" t="str">
        <f>VLOOKUP(A1168,'Hospitalisation Details'!$L$2:$R$2342,6,)</f>
        <v>R1011</v>
      </c>
      <c r="Q1168" s="64">
        <f>VLOOKUP(A1168,'Hospitalisation Details'!$L$2:$R$2342,3,)</f>
        <v>52</v>
      </c>
      <c r="R1168" s="64">
        <f>VLOOKUP(A1168,'Hospitalisation Details'!$L$2:$U$2342,10,)</f>
        <v>30</v>
      </c>
      <c r="S1168" s="64" t="str">
        <f>VLOOKUP(A1168,'Hospitalisation Details'!$L$2:$U$2342,8,)</f>
        <v>Sep</v>
      </c>
      <c r="T1168" s="126">
        <f>VLOOKUP(A1168,'Hospitalisation Details'!$L$2:$U$2342,9,)</f>
        <v>1970</v>
      </c>
    </row>
    <row r="1169" spans="1:20" ht="15.5" x14ac:dyDescent="0.35">
      <c r="A1169" s="124" t="s">
        <v>1203</v>
      </c>
      <c r="B1169" s="64" t="str">
        <f>VLOOKUP(A1169,'Medical Examinations'!$AS$1:$BC$2336,9,)</f>
        <v>Nicole R.</v>
      </c>
      <c r="C1169" s="64">
        <f>VLOOKUP(A1169,'Medical Examinations'!$AS$1:$BC$2336,2,)</f>
        <v>25.75</v>
      </c>
      <c r="D1169" s="64">
        <f>VLOOKUP(A1169,'Medical Examinations'!$AS$1:$BC$2336,3,)</f>
        <v>9.23</v>
      </c>
      <c r="E1169" s="64" t="str">
        <f>VLOOKUP(A1169,'Medical Examinations'!$AS$1:$BC$2336,6,)</f>
        <v>No</v>
      </c>
      <c r="F1169" s="64" t="str">
        <f>VLOOKUP(A1169,'Medical Examinations'!$AS$1:$BC$2336,4,)</f>
        <v>No</v>
      </c>
      <c r="G1169" s="64" t="str">
        <f>VLOOKUP(A1169,'Medical Examinations'!$AS$1:$BC$2336,5,)</f>
        <v>No</v>
      </c>
      <c r="H1169" s="64">
        <f>VLOOKUP(A1169,'Medical Examinations'!$AS$1:$BC$2336,8,)</f>
        <v>0</v>
      </c>
      <c r="I1169" s="64" t="str">
        <f>VLOOKUP(A1169,'Medical Examinations'!$AS$1:$BC$2336,7,)</f>
        <v>No</v>
      </c>
      <c r="J1169" s="64" t="str">
        <f>VLOOKUP(A1169,'Medical Examinations'!$AS$1:$BC$2336,11,)</f>
        <v>Over weight</v>
      </c>
      <c r="K1169" s="64" t="str">
        <f>VLOOKUP(A1169,'Medical Examinations'!$AS$1:$BC$2336,10,)</f>
        <v>Diabetes</v>
      </c>
      <c r="L1169" s="64" t="str">
        <f>VLOOKUP(A1169,'Hospitalisation Details'!$L$2:$R$2342,2,)</f>
        <v>22-06-1968</v>
      </c>
      <c r="M1169" s="65">
        <f>VLOOKUP(A1169,'Hospitalisation Details'!$L$2:$R$2345,7,)</f>
        <v>9631</v>
      </c>
      <c r="N1169" s="64" t="str">
        <f>VLOOKUP(A1169,'Hospitalisation Details'!$L$2:$R$2342,4,)</f>
        <v>tier - 3</v>
      </c>
      <c r="O1169" s="64" t="str">
        <f>VLOOKUP(A1169,'Hospitalisation Details'!$L$2:$R$2342,5,)</f>
        <v>tier - 2</v>
      </c>
      <c r="P1169" s="64" t="str">
        <f>VLOOKUP(A1169,'Hospitalisation Details'!$L$2:$R$2342,6,)</f>
        <v>R1013</v>
      </c>
      <c r="Q1169" s="64">
        <f>VLOOKUP(A1169,'Hospitalisation Details'!$L$2:$R$2342,3,)</f>
        <v>54</v>
      </c>
      <c r="R1169" s="64">
        <f>VLOOKUP(A1169,'Hospitalisation Details'!$L$2:$U$2342,10,)</f>
        <v>22</v>
      </c>
      <c r="S1169" s="64" t="str">
        <f>VLOOKUP(A1169,'Hospitalisation Details'!$L$2:$U$2342,8,)</f>
        <v>Jun</v>
      </c>
      <c r="T1169" s="126">
        <f>VLOOKUP(A1169,'Hospitalisation Details'!$L$2:$U$2342,9,)</f>
        <v>1968</v>
      </c>
    </row>
    <row r="1170" spans="1:20" ht="15.5" x14ac:dyDescent="0.35">
      <c r="A1170" s="124" t="s">
        <v>1202</v>
      </c>
      <c r="B1170" s="64" t="str">
        <f>VLOOKUP(A1170,'Medical Examinations'!$AS$1:$BC$2336,9,)</f>
        <v>David W</v>
      </c>
      <c r="C1170" s="64">
        <f>VLOOKUP(A1170,'Medical Examinations'!$AS$1:$BC$2336,2,)</f>
        <v>32.299999999999997</v>
      </c>
      <c r="D1170" s="64">
        <f>VLOOKUP(A1170,'Medical Examinations'!$AS$1:$BC$2336,3,)</f>
        <v>4.37</v>
      </c>
      <c r="E1170" s="64" t="str">
        <f>VLOOKUP(A1170,'Medical Examinations'!$AS$1:$BC$2336,6,)</f>
        <v>No</v>
      </c>
      <c r="F1170" s="64" t="str">
        <f>VLOOKUP(A1170,'Medical Examinations'!$AS$1:$BC$2336,4,)</f>
        <v>No</v>
      </c>
      <c r="G1170" s="64" t="str">
        <f>VLOOKUP(A1170,'Medical Examinations'!$AS$1:$BC$2336,5,)</f>
        <v>No</v>
      </c>
      <c r="H1170" s="64">
        <f>VLOOKUP(A1170,'Medical Examinations'!$AS$1:$BC$2336,8,)</f>
        <v>2</v>
      </c>
      <c r="I1170" s="64" t="str">
        <f>VLOOKUP(A1170,'Medical Examinations'!$AS$1:$BC$2336,7,)</f>
        <v>No</v>
      </c>
      <c r="J1170" s="64" t="str">
        <f>VLOOKUP(A1170,'Medical Examinations'!$AS$1:$BC$2336,11,)</f>
        <v>Obesity</v>
      </c>
      <c r="K1170" s="64" t="str">
        <f>VLOOKUP(A1170,'Medical Examinations'!$AS$1:$BC$2336,10,)</f>
        <v>Normal</v>
      </c>
      <c r="L1170" s="64" t="str">
        <f>VLOOKUP(A1170,'Hospitalisation Details'!$L$2:$R$2342,2,)</f>
        <v>23-10-1972</v>
      </c>
      <c r="M1170" s="65">
        <f>VLOOKUP(A1170,'Hospitalisation Details'!$L$2:$R$2345,7,)</f>
        <v>9630</v>
      </c>
      <c r="N1170" s="64" t="str">
        <f>VLOOKUP(A1170,'Hospitalisation Details'!$L$2:$R$2342,4,)</f>
        <v>tier - 2</v>
      </c>
      <c r="O1170" s="64" t="str">
        <f>VLOOKUP(A1170,'Hospitalisation Details'!$L$2:$R$2342,5,)</f>
        <v>tier - 2</v>
      </c>
      <c r="P1170" s="64" t="str">
        <f>VLOOKUP(A1170,'Hospitalisation Details'!$L$2:$R$2342,6,)</f>
        <v>R1011</v>
      </c>
      <c r="Q1170" s="64">
        <f>VLOOKUP(A1170,'Hospitalisation Details'!$L$2:$R$2342,3,)</f>
        <v>50</v>
      </c>
      <c r="R1170" s="64">
        <f>VLOOKUP(A1170,'Hospitalisation Details'!$L$2:$U$2342,10,)</f>
        <v>23</v>
      </c>
      <c r="S1170" s="64" t="str">
        <f>VLOOKUP(A1170,'Hospitalisation Details'!$L$2:$U$2342,8,)</f>
        <v>Oct</v>
      </c>
      <c r="T1170" s="126">
        <f>VLOOKUP(A1170,'Hospitalisation Details'!$L$2:$U$2342,9,)</f>
        <v>1972</v>
      </c>
    </row>
    <row r="1171" spans="1:20" ht="15.5" x14ac:dyDescent="0.35">
      <c r="A1171" s="124" t="s">
        <v>1201</v>
      </c>
      <c r="B1171" s="64" t="str">
        <f>VLOOKUP(A1171,'Medical Examinations'!$AS$1:$BC$2336,9,)</f>
        <v>Grant</v>
      </c>
      <c r="C1171" s="64">
        <f>VLOOKUP(A1171,'Medical Examinations'!$AS$1:$BC$2336,2,)</f>
        <v>28.61</v>
      </c>
      <c r="D1171" s="64">
        <f>VLOOKUP(A1171,'Medical Examinations'!$AS$1:$BC$2336,3,)</f>
        <v>5.76</v>
      </c>
      <c r="E1171" s="64" t="str">
        <f>VLOOKUP(A1171,'Medical Examinations'!$AS$1:$BC$2336,6,)</f>
        <v>No</v>
      </c>
      <c r="F1171" s="64" t="str">
        <f>VLOOKUP(A1171,'Medical Examinations'!$AS$1:$BC$2336,4,)</f>
        <v>No</v>
      </c>
      <c r="G1171" s="64" t="str">
        <f>VLOOKUP(A1171,'Medical Examinations'!$AS$1:$BC$2336,5,)</f>
        <v>Yes</v>
      </c>
      <c r="H1171" s="64">
        <f>VLOOKUP(A1171,'Medical Examinations'!$AS$1:$BC$2336,8,)</f>
        <v>1</v>
      </c>
      <c r="I1171" s="64" t="str">
        <f>VLOOKUP(A1171,'Medical Examinations'!$AS$1:$BC$2336,7,)</f>
        <v>No</v>
      </c>
      <c r="J1171" s="64" t="str">
        <f>VLOOKUP(A1171,'Medical Examinations'!$AS$1:$BC$2336,11,)</f>
        <v>Over weight</v>
      </c>
      <c r="K1171" s="64" t="str">
        <f>VLOOKUP(A1171,'Medical Examinations'!$AS$1:$BC$2336,10,)</f>
        <v>Prediabetes</v>
      </c>
      <c r="L1171" s="64" t="str">
        <f>VLOOKUP(A1171,'Hospitalisation Details'!$L$2:$R$2342,2,)</f>
        <v>19-12-1979</v>
      </c>
      <c r="M1171" s="65">
        <f>VLOOKUP(A1171,'Hospitalisation Details'!$L$2:$R$2345,7,)</f>
        <v>9630</v>
      </c>
      <c r="N1171" s="64" t="str">
        <f>VLOOKUP(A1171,'Hospitalisation Details'!$L$2:$R$2342,4,)</f>
        <v>tier - 2</v>
      </c>
      <c r="O1171" s="64" t="str">
        <f>VLOOKUP(A1171,'Hospitalisation Details'!$L$2:$R$2342,5,)</f>
        <v>tier - 2</v>
      </c>
      <c r="P1171" s="64" t="str">
        <f>VLOOKUP(A1171,'Hospitalisation Details'!$L$2:$R$2342,6,)</f>
        <v>R1021</v>
      </c>
      <c r="Q1171" s="64">
        <f>VLOOKUP(A1171,'Hospitalisation Details'!$L$2:$R$2342,3,)</f>
        <v>43</v>
      </c>
      <c r="R1171" s="64">
        <f>VLOOKUP(A1171,'Hospitalisation Details'!$L$2:$U$2342,10,)</f>
        <v>19</v>
      </c>
      <c r="S1171" s="64" t="str">
        <f>VLOOKUP(A1171,'Hospitalisation Details'!$L$2:$U$2342,8,)</f>
        <v>Dec</v>
      </c>
      <c r="T1171" s="126">
        <f>VLOOKUP(A1171,'Hospitalisation Details'!$L$2:$U$2342,9,)</f>
        <v>1979</v>
      </c>
    </row>
    <row r="1172" spans="1:20" ht="15.5" x14ac:dyDescent="0.35">
      <c r="A1172" s="124" t="s">
        <v>1200</v>
      </c>
      <c r="B1172" s="64" t="str">
        <f>VLOOKUP(A1172,'Medical Examinations'!$AS$1:$BC$2336,9,)</f>
        <v>Sophia</v>
      </c>
      <c r="C1172" s="64">
        <f>VLOOKUP(A1172,'Medical Examinations'!$AS$1:$BC$2336,2,)</f>
        <v>45.41</v>
      </c>
      <c r="D1172" s="64">
        <f>VLOOKUP(A1172,'Medical Examinations'!$AS$1:$BC$2336,3,)</f>
        <v>4.96</v>
      </c>
      <c r="E1172" s="64" t="str">
        <f>VLOOKUP(A1172,'Medical Examinations'!$AS$1:$BC$2336,6,)</f>
        <v>No</v>
      </c>
      <c r="F1172" s="64" t="str">
        <f>VLOOKUP(A1172,'Medical Examinations'!$AS$1:$BC$2336,4,)</f>
        <v>No</v>
      </c>
      <c r="G1172" s="64" t="str">
        <f>VLOOKUP(A1172,'Medical Examinations'!$AS$1:$BC$2336,5,)</f>
        <v>No</v>
      </c>
      <c r="H1172" s="64">
        <f>VLOOKUP(A1172,'Medical Examinations'!$AS$1:$BC$2336,8,)</f>
        <v>1</v>
      </c>
      <c r="I1172" s="64" t="str">
        <f>VLOOKUP(A1172,'Medical Examinations'!$AS$1:$BC$2336,7,)</f>
        <v>No</v>
      </c>
      <c r="J1172" s="64" t="str">
        <f>VLOOKUP(A1172,'Medical Examinations'!$AS$1:$BC$2336,11,)</f>
        <v>Obesity</v>
      </c>
      <c r="K1172" s="64" t="str">
        <f>VLOOKUP(A1172,'Medical Examinations'!$AS$1:$BC$2336,10,)</f>
        <v>Normal</v>
      </c>
      <c r="L1172" s="64" t="str">
        <f>VLOOKUP(A1172,'Hospitalisation Details'!$L$2:$R$2342,2,)</f>
        <v>23-06-1998</v>
      </c>
      <c r="M1172" s="65">
        <f>VLOOKUP(A1172,'Hospitalisation Details'!$L$2:$R$2345,7,)</f>
        <v>9629</v>
      </c>
      <c r="N1172" s="64" t="str">
        <f>VLOOKUP(A1172,'Hospitalisation Details'!$L$2:$R$2342,4,)</f>
        <v>tier - 2</v>
      </c>
      <c r="O1172" s="64" t="str">
        <f>VLOOKUP(A1172,'Hospitalisation Details'!$L$2:$R$2342,5,)</f>
        <v>tier - 2</v>
      </c>
      <c r="P1172" s="64" t="str">
        <f>VLOOKUP(A1172,'Hospitalisation Details'!$L$2:$R$2342,6,)</f>
        <v>R1026</v>
      </c>
      <c r="Q1172" s="64">
        <f>VLOOKUP(A1172,'Hospitalisation Details'!$L$2:$R$2342,3,)</f>
        <v>24</v>
      </c>
      <c r="R1172" s="64">
        <f>VLOOKUP(A1172,'Hospitalisation Details'!$L$2:$U$2342,10,)</f>
        <v>23</v>
      </c>
      <c r="S1172" s="64" t="str">
        <f>VLOOKUP(A1172,'Hospitalisation Details'!$L$2:$U$2342,8,)</f>
        <v>Jun</v>
      </c>
      <c r="T1172" s="126">
        <f>VLOOKUP(A1172,'Hospitalisation Details'!$L$2:$U$2342,9,)</f>
        <v>1998</v>
      </c>
    </row>
    <row r="1173" spans="1:20" ht="15.5" x14ac:dyDescent="0.35">
      <c r="A1173" s="124" t="s">
        <v>1199</v>
      </c>
      <c r="B1173" s="64" t="str">
        <f>VLOOKUP(A1173,'Medical Examinations'!$AS$1:$BC$2336,9,)</f>
        <v>Christina</v>
      </c>
      <c r="C1173" s="64">
        <f>VLOOKUP(A1173,'Medical Examinations'!$AS$1:$BC$2336,2,)</f>
        <v>31.2</v>
      </c>
      <c r="D1173" s="64">
        <f>VLOOKUP(A1173,'Medical Examinations'!$AS$1:$BC$2336,3,)</f>
        <v>11.04</v>
      </c>
      <c r="E1173" s="64" t="str">
        <f>VLOOKUP(A1173,'Medical Examinations'!$AS$1:$BC$2336,6,)</f>
        <v>Yes</v>
      </c>
      <c r="F1173" s="64" t="str">
        <f>VLOOKUP(A1173,'Medical Examinations'!$AS$1:$BC$2336,4,)</f>
        <v>No</v>
      </c>
      <c r="G1173" s="64" t="str">
        <f>VLOOKUP(A1173,'Medical Examinations'!$AS$1:$BC$2336,5,)</f>
        <v>No</v>
      </c>
      <c r="H1173" s="64">
        <f>VLOOKUP(A1173,'Medical Examinations'!$AS$1:$BC$2336,8,)</f>
        <v>2</v>
      </c>
      <c r="I1173" s="64" t="str">
        <f>VLOOKUP(A1173,'Medical Examinations'!$AS$1:$BC$2336,7,)</f>
        <v>No</v>
      </c>
      <c r="J1173" s="64" t="str">
        <f>VLOOKUP(A1173,'Medical Examinations'!$AS$1:$BC$2336,11,)</f>
        <v>Obesity</v>
      </c>
      <c r="K1173" s="64" t="str">
        <f>VLOOKUP(A1173,'Medical Examinations'!$AS$1:$BC$2336,10,)</f>
        <v>Diabetes</v>
      </c>
      <c r="L1173" s="64" t="str">
        <f>VLOOKUP(A1173,'Hospitalisation Details'!$L$2:$R$2342,2,)</f>
        <v>16-12-1970</v>
      </c>
      <c r="M1173" s="65">
        <f>VLOOKUP(A1173,'Hospitalisation Details'!$L$2:$R$2345,7,)</f>
        <v>9626</v>
      </c>
      <c r="N1173" s="64" t="str">
        <f>VLOOKUP(A1173,'Hospitalisation Details'!$L$2:$R$2342,4,)</f>
        <v>tier - 2</v>
      </c>
      <c r="O1173" s="64" t="str">
        <f>VLOOKUP(A1173,'Hospitalisation Details'!$L$2:$R$2342,5,)</f>
        <v>tier - 3</v>
      </c>
      <c r="P1173" s="64" t="str">
        <f>VLOOKUP(A1173,'Hospitalisation Details'!$L$2:$R$2342,6,)</f>
        <v>R1011</v>
      </c>
      <c r="Q1173" s="64">
        <f>VLOOKUP(A1173,'Hospitalisation Details'!$L$2:$R$2342,3,)</f>
        <v>52</v>
      </c>
      <c r="R1173" s="64">
        <f>VLOOKUP(A1173,'Hospitalisation Details'!$L$2:$U$2342,10,)</f>
        <v>16</v>
      </c>
      <c r="S1173" s="64" t="str">
        <f>VLOOKUP(A1173,'Hospitalisation Details'!$L$2:$U$2342,8,)</f>
        <v>Dec</v>
      </c>
      <c r="T1173" s="126">
        <f>VLOOKUP(A1173,'Hospitalisation Details'!$L$2:$U$2342,9,)</f>
        <v>1970</v>
      </c>
    </row>
    <row r="1174" spans="1:20" ht="15.5" x14ac:dyDescent="0.35">
      <c r="A1174" s="124" t="s">
        <v>1198</v>
      </c>
      <c r="B1174" s="64" t="str">
        <f>VLOOKUP(A1174,'Medical Examinations'!$AS$1:$BC$2336,9,)</f>
        <v>Sam L.</v>
      </c>
      <c r="C1174" s="64">
        <f>VLOOKUP(A1174,'Medical Examinations'!$AS$1:$BC$2336,2,)</f>
        <v>29.83</v>
      </c>
      <c r="D1174" s="64">
        <f>VLOOKUP(A1174,'Medical Examinations'!$AS$1:$BC$2336,3,)</f>
        <v>7.81</v>
      </c>
      <c r="E1174" s="64" t="str">
        <f>VLOOKUP(A1174,'Medical Examinations'!$AS$1:$BC$2336,6,)</f>
        <v>Yes</v>
      </c>
      <c r="F1174" s="64" t="str">
        <f>VLOOKUP(A1174,'Medical Examinations'!$AS$1:$BC$2336,4,)</f>
        <v>No</v>
      </c>
      <c r="G1174" s="64" t="str">
        <f>VLOOKUP(A1174,'Medical Examinations'!$AS$1:$BC$2336,5,)</f>
        <v>No</v>
      </c>
      <c r="H1174" s="64">
        <f>VLOOKUP(A1174,'Medical Examinations'!$AS$1:$BC$2336,8,)</f>
        <v>1</v>
      </c>
      <c r="I1174" s="64" t="str">
        <f>VLOOKUP(A1174,'Medical Examinations'!$AS$1:$BC$2336,7,)</f>
        <v>No</v>
      </c>
      <c r="J1174" s="64" t="str">
        <f>VLOOKUP(A1174,'Medical Examinations'!$AS$1:$BC$2336,11,)</f>
        <v>Over weight</v>
      </c>
      <c r="K1174" s="64" t="str">
        <f>VLOOKUP(A1174,'Medical Examinations'!$AS$1:$BC$2336,10,)</f>
        <v>Diabetes</v>
      </c>
      <c r="L1174" s="64" t="str">
        <f>VLOOKUP(A1174,'Hospitalisation Details'!$L$2:$R$2342,2,)</f>
        <v>29-10-1975</v>
      </c>
      <c r="M1174" s="65">
        <f>VLOOKUP(A1174,'Hospitalisation Details'!$L$2:$R$2345,7,)</f>
        <v>9620</v>
      </c>
      <c r="N1174" s="64" t="str">
        <f>VLOOKUP(A1174,'Hospitalisation Details'!$L$2:$R$2342,4,)</f>
        <v>tier - 3</v>
      </c>
      <c r="O1174" s="64" t="str">
        <f>VLOOKUP(A1174,'Hospitalisation Details'!$L$2:$R$2342,5,)</f>
        <v>tier - 3</v>
      </c>
      <c r="P1174" s="64" t="str">
        <f>VLOOKUP(A1174,'Hospitalisation Details'!$L$2:$R$2342,6,)</f>
        <v>R1012</v>
      </c>
      <c r="Q1174" s="64">
        <f>VLOOKUP(A1174,'Hospitalisation Details'!$L$2:$R$2342,3,)</f>
        <v>47</v>
      </c>
      <c r="R1174" s="64">
        <f>VLOOKUP(A1174,'Hospitalisation Details'!$L$2:$U$2342,10,)</f>
        <v>29</v>
      </c>
      <c r="S1174" s="64" t="str">
        <f>VLOOKUP(A1174,'Hospitalisation Details'!$L$2:$U$2342,8,)</f>
        <v>Oct</v>
      </c>
      <c r="T1174" s="126">
        <f>VLOOKUP(A1174,'Hospitalisation Details'!$L$2:$U$2342,9,)</f>
        <v>1975</v>
      </c>
    </row>
    <row r="1175" spans="1:20" ht="15.5" x14ac:dyDescent="0.35">
      <c r="A1175" s="124" t="s">
        <v>1197</v>
      </c>
      <c r="B1175" s="64" t="str">
        <f>VLOOKUP(A1175,'Medical Examinations'!$AS$1:$BC$2336,9,)</f>
        <v>Haley R.</v>
      </c>
      <c r="C1175" s="64">
        <f>VLOOKUP(A1175,'Medical Examinations'!$AS$1:$BC$2336,2,)</f>
        <v>29.06</v>
      </c>
      <c r="D1175" s="64">
        <f>VLOOKUP(A1175,'Medical Examinations'!$AS$1:$BC$2336,3,)</f>
        <v>4.55</v>
      </c>
      <c r="E1175" s="64" t="str">
        <f>VLOOKUP(A1175,'Medical Examinations'!$AS$1:$BC$2336,6,)</f>
        <v>No</v>
      </c>
      <c r="F1175" s="64" t="str">
        <f>VLOOKUP(A1175,'Medical Examinations'!$AS$1:$BC$2336,4,)</f>
        <v>No</v>
      </c>
      <c r="G1175" s="64" t="str">
        <f>VLOOKUP(A1175,'Medical Examinations'!$AS$1:$BC$2336,5,)</f>
        <v>No</v>
      </c>
      <c r="H1175" s="64">
        <f>VLOOKUP(A1175,'Medical Examinations'!$AS$1:$BC$2336,8,)</f>
        <v>0</v>
      </c>
      <c r="I1175" s="64" t="str">
        <f>VLOOKUP(A1175,'Medical Examinations'!$AS$1:$BC$2336,7,)</f>
        <v>No</v>
      </c>
      <c r="J1175" s="64" t="str">
        <f>VLOOKUP(A1175,'Medical Examinations'!$AS$1:$BC$2336,11,)</f>
        <v>Over weight</v>
      </c>
      <c r="K1175" s="64" t="str">
        <f>VLOOKUP(A1175,'Medical Examinations'!$AS$1:$BC$2336,10,)</f>
        <v>Normal</v>
      </c>
      <c r="L1175" s="64" t="str">
        <f>VLOOKUP(A1175,'Hospitalisation Details'!$L$2:$R$2342,2,)</f>
        <v>29-08-1982</v>
      </c>
      <c r="M1175" s="65">
        <f>VLOOKUP(A1175,'Hospitalisation Details'!$L$2:$R$2345,7,)</f>
        <v>9619</v>
      </c>
      <c r="N1175" s="64" t="str">
        <f>VLOOKUP(A1175,'Hospitalisation Details'!$L$2:$R$2342,4,)</f>
        <v>tier - 2</v>
      </c>
      <c r="O1175" s="64" t="str">
        <f>VLOOKUP(A1175,'Hospitalisation Details'!$L$2:$R$2342,5,)</f>
        <v>tier - 1</v>
      </c>
      <c r="P1175" s="64" t="str">
        <f>VLOOKUP(A1175,'Hospitalisation Details'!$L$2:$R$2342,6,)</f>
        <v>R1025</v>
      </c>
      <c r="Q1175" s="64">
        <f>VLOOKUP(A1175,'Hospitalisation Details'!$L$2:$R$2342,3,)</f>
        <v>40</v>
      </c>
      <c r="R1175" s="64">
        <f>VLOOKUP(A1175,'Hospitalisation Details'!$L$2:$U$2342,10,)</f>
        <v>29</v>
      </c>
      <c r="S1175" s="64" t="str">
        <f>VLOOKUP(A1175,'Hospitalisation Details'!$L$2:$U$2342,8,)</f>
        <v>Aug</v>
      </c>
      <c r="T1175" s="126">
        <f>VLOOKUP(A1175,'Hospitalisation Details'!$L$2:$U$2342,9,)</f>
        <v>1982</v>
      </c>
    </row>
    <row r="1176" spans="1:20" ht="15.5" x14ac:dyDescent="0.35">
      <c r="A1176" s="124" t="s">
        <v>1196</v>
      </c>
      <c r="B1176" s="64" t="str">
        <f>VLOOKUP(A1176,'Medical Examinations'!$AS$1:$BC$2336,9,)</f>
        <v>Ethan</v>
      </c>
      <c r="C1176" s="64">
        <f>VLOOKUP(A1176,'Medical Examinations'!$AS$1:$BC$2336,2,)</f>
        <v>27.454999999999998</v>
      </c>
      <c r="D1176" s="64">
        <f>VLOOKUP(A1176,'Medical Examinations'!$AS$1:$BC$2336,3,)</f>
        <v>6.13</v>
      </c>
      <c r="E1176" s="64" t="str">
        <f>VLOOKUP(A1176,'Medical Examinations'!$AS$1:$BC$2336,6,)</f>
        <v>No</v>
      </c>
      <c r="F1176" s="64" t="str">
        <f>VLOOKUP(A1176,'Medical Examinations'!$AS$1:$BC$2336,4,)</f>
        <v>No</v>
      </c>
      <c r="G1176" s="64" t="str">
        <f>VLOOKUP(A1176,'Medical Examinations'!$AS$1:$BC$2336,5,)</f>
        <v>No</v>
      </c>
      <c r="H1176" s="64">
        <f>VLOOKUP(A1176,'Medical Examinations'!$AS$1:$BC$2336,8,)</f>
        <v>2</v>
      </c>
      <c r="I1176" s="64" t="str">
        <f>VLOOKUP(A1176,'Medical Examinations'!$AS$1:$BC$2336,7,)</f>
        <v>No</v>
      </c>
      <c r="J1176" s="64" t="str">
        <f>VLOOKUP(A1176,'Medical Examinations'!$AS$1:$BC$2336,11,)</f>
        <v>Over weight</v>
      </c>
      <c r="K1176" s="64" t="str">
        <f>VLOOKUP(A1176,'Medical Examinations'!$AS$1:$BC$2336,10,)</f>
        <v>Prediabetes</v>
      </c>
      <c r="L1176" s="64" t="str">
        <f>VLOOKUP(A1176,'Hospitalisation Details'!$L$2:$R$2342,2,)</f>
        <v>27-12-1972</v>
      </c>
      <c r="M1176" s="65">
        <f>VLOOKUP(A1176,'Hospitalisation Details'!$L$2:$R$2345,7,)</f>
        <v>9618</v>
      </c>
      <c r="N1176" s="64" t="str">
        <f>VLOOKUP(A1176,'Hospitalisation Details'!$L$2:$R$2342,4,)</f>
        <v>tier - 3</v>
      </c>
      <c r="O1176" s="64" t="str">
        <f>VLOOKUP(A1176,'Hospitalisation Details'!$L$2:$R$2342,5,)</f>
        <v>tier - 3</v>
      </c>
      <c r="P1176" s="64" t="str">
        <f>VLOOKUP(A1176,'Hospitalisation Details'!$L$2:$R$2342,6,)</f>
        <v>R1016</v>
      </c>
      <c r="Q1176" s="64">
        <f>VLOOKUP(A1176,'Hospitalisation Details'!$L$2:$R$2342,3,)</f>
        <v>50</v>
      </c>
      <c r="R1176" s="64">
        <f>VLOOKUP(A1176,'Hospitalisation Details'!$L$2:$U$2342,10,)</f>
        <v>27</v>
      </c>
      <c r="S1176" s="64" t="str">
        <f>VLOOKUP(A1176,'Hospitalisation Details'!$L$2:$U$2342,8,)</f>
        <v>Dec</v>
      </c>
      <c r="T1176" s="126">
        <f>VLOOKUP(A1176,'Hospitalisation Details'!$L$2:$U$2342,9,)</f>
        <v>1972</v>
      </c>
    </row>
    <row r="1177" spans="1:20" ht="15.5" x14ac:dyDescent="0.35">
      <c r="A1177" s="124" t="s">
        <v>1195</v>
      </c>
      <c r="B1177" s="64" t="str">
        <f>VLOOKUP(A1177,'Medical Examinations'!$AS$1:$BC$2336,9,)</f>
        <v>Andrew W</v>
      </c>
      <c r="C1177" s="64">
        <f>VLOOKUP(A1177,'Medical Examinations'!$AS$1:$BC$2336,2,)</f>
        <v>23.01</v>
      </c>
      <c r="D1177" s="64">
        <f>VLOOKUP(A1177,'Medical Examinations'!$AS$1:$BC$2336,3,)</f>
        <v>6.04</v>
      </c>
      <c r="E1177" s="64" t="str">
        <f>VLOOKUP(A1177,'Medical Examinations'!$AS$1:$BC$2336,6,)</f>
        <v>Yes</v>
      </c>
      <c r="F1177" s="64" t="str">
        <f>VLOOKUP(A1177,'Medical Examinations'!$AS$1:$BC$2336,4,)</f>
        <v>No</v>
      </c>
      <c r="G1177" s="64" t="str">
        <f>VLOOKUP(A1177,'Medical Examinations'!$AS$1:$BC$2336,5,)</f>
        <v>No</v>
      </c>
      <c r="H1177" s="64">
        <f>VLOOKUP(A1177,'Medical Examinations'!$AS$1:$BC$2336,8,)</f>
        <v>1</v>
      </c>
      <c r="I1177" s="64" t="str">
        <f>VLOOKUP(A1177,'Medical Examinations'!$AS$1:$BC$2336,7,)</f>
        <v>No</v>
      </c>
      <c r="J1177" s="64" t="str">
        <f>VLOOKUP(A1177,'Medical Examinations'!$AS$1:$BC$2336,11,)</f>
        <v xml:space="preserve">Normal Weight 
</v>
      </c>
      <c r="K1177" s="64" t="str">
        <f>VLOOKUP(A1177,'Medical Examinations'!$AS$1:$BC$2336,10,)</f>
        <v>Prediabetes</v>
      </c>
      <c r="L1177" s="64" t="str">
        <f>VLOOKUP(A1177,'Hospitalisation Details'!$L$2:$R$2342,2,)</f>
        <v>15-12-1964</v>
      </c>
      <c r="M1177" s="65">
        <f>VLOOKUP(A1177,'Hospitalisation Details'!$L$2:$R$2345,7,)</f>
        <v>9598</v>
      </c>
      <c r="N1177" s="64" t="str">
        <f>VLOOKUP(A1177,'Hospitalisation Details'!$L$2:$R$2342,4,)</f>
        <v>tier - 3</v>
      </c>
      <c r="O1177" s="64" t="str">
        <f>VLOOKUP(A1177,'Hospitalisation Details'!$L$2:$R$2342,5,)</f>
        <v>tier - 3</v>
      </c>
      <c r="P1177" s="64" t="str">
        <f>VLOOKUP(A1177,'Hospitalisation Details'!$L$2:$R$2342,6,)</f>
        <v>R1013</v>
      </c>
      <c r="Q1177" s="64">
        <f>VLOOKUP(A1177,'Hospitalisation Details'!$L$2:$R$2342,3,)</f>
        <v>58</v>
      </c>
      <c r="R1177" s="64">
        <f>VLOOKUP(A1177,'Hospitalisation Details'!$L$2:$U$2342,10,)</f>
        <v>15</v>
      </c>
      <c r="S1177" s="64" t="str">
        <f>VLOOKUP(A1177,'Hospitalisation Details'!$L$2:$U$2342,8,)</f>
        <v>Dec</v>
      </c>
      <c r="T1177" s="126">
        <f>VLOOKUP(A1177,'Hospitalisation Details'!$L$2:$U$2342,9,)</f>
        <v>1964</v>
      </c>
    </row>
    <row r="1178" spans="1:20" ht="15.5" x14ac:dyDescent="0.35">
      <c r="A1178" s="124" t="s">
        <v>1194</v>
      </c>
      <c r="B1178" s="64" t="str">
        <f>VLOOKUP(A1178,'Medical Examinations'!$AS$1:$BC$2336,9,)</f>
        <v>Mark G</v>
      </c>
      <c r="C1178" s="64">
        <f>VLOOKUP(A1178,'Medical Examinations'!$AS$1:$BC$2336,2,)</f>
        <v>31.39</v>
      </c>
      <c r="D1178" s="64">
        <f>VLOOKUP(A1178,'Medical Examinations'!$AS$1:$BC$2336,3,)</f>
        <v>8.85</v>
      </c>
      <c r="E1178" s="64" t="str">
        <f>VLOOKUP(A1178,'Medical Examinations'!$AS$1:$BC$2336,6,)</f>
        <v>Yes</v>
      </c>
      <c r="F1178" s="64" t="str">
        <f>VLOOKUP(A1178,'Medical Examinations'!$AS$1:$BC$2336,4,)</f>
        <v>No</v>
      </c>
      <c r="G1178" s="64" t="str">
        <f>VLOOKUP(A1178,'Medical Examinations'!$AS$1:$BC$2336,5,)</f>
        <v>No</v>
      </c>
      <c r="H1178" s="64">
        <f>VLOOKUP(A1178,'Medical Examinations'!$AS$1:$BC$2336,8,)</f>
        <v>0</v>
      </c>
      <c r="I1178" s="64" t="str">
        <f>VLOOKUP(A1178,'Medical Examinations'!$AS$1:$BC$2336,7,)</f>
        <v>No</v>
      </c>
      <c r="J1178" s="64" t="str">
        <f>VLOOKUP(A1178,'Medical Examinations'!$AS$1:$BC$2336,11,)</f>
        <v>Obesity</v>
      </c>
      <c r="K1178" s="64" t="str">
        <f>VLOOKUP(A1178,'Medical Examinations'!$AS$1:$BC$2336,10,)</f>
        <v>Diabetes</v>
      </c>
      <c r="L1178" s="64" t="str">
        <f>VLOOKUP(A1178,'Hospitalisation Details'!$L$2:$R$2342,2,)</f>
        <v>18-10-1981</v>
      </c>
      <c r="M1178" s="65">
        <f>VLOOKUP(A1178,'Hospitalisation Details'!$L$2:$R$2345,7,)</f>
        <v>9584</v>
      </c>
      <c r="N1178" s="64" t="str">
        <f>VLOOKUP(A1178,'Hospitalisation Details'!$L$2:$R$2342,4,)</f>
        <v>tier - 2</v>
      </c>
      <c r="O1178" s="64" t="str">
        <f>VLOOKUP(A1178,'Hospitalisation Details'!$L$2:$R$2342,5,)</f>
        <v>tier - 1</v>
      </c>
      <c r="P1178" s="64" t="str">
        <f>VLOOKUP(A1178,'Hospitalisation Details'!$L$2:$R$2342,6,)</f>
        <v>R1021</v>
      </c>
      <c r="Q1178" s="64">
        <f>VLOOKUP(A1178,'Hospitalisation Details'!$L$2:$R$2342,3,)</f>
        <v>41</v>
      </c>
      <c r="R1178" s="64">
        <f>VLOOKUP(A1178,'Hospitalisation Details'!$L$2:$U$2342,10,)</f>
        <v>18</v>
      </c>
      <c r="S1178" s="64" t="str">
        <f>VLOOKUP(A1178,'Hospitalisation Details'!$L$2:$U$2342,8,)</f>
        <v>Oct</v>
      </c>
      <c r="T1178" s="126">
        <f>VLOOKUP(A1178,'Hospitalisation Details'!$L$2:$U$2342,9,)</f>
        <v>1981</v>
      </c>
    </row>
    <row r="1179" spans="1:20" ht="15.5" x14ac:dyDescent="0.35">
      <c r="A1179" s="124" t="s">
        <v>1193</v>
      </c>
      <c r="B1179" s="64" t="str">
        <f>VLOOKUP(A1179,'Medical Examinations'!$AS$1:$BC$2336,9,)</f>
        <v>Kasey E.</v>
      </c>
      <c r="C1179" s="64">
        <f>VLOOKUP(A1179,'Medical Examinations'!$AS$1:$BC$2336,2,)</f>
        <v>34.770000000000003</v>
      </c>
      <c r="D1179" s="64">
        <f>VLOOKUP(A1179,'Medical Examinations'!$AS$1:$BC$2336,3,)</f>
        <v>10.54</v>
      </c>
      <c r="E1179" s="64" t="str">
        <f>VLOOKUP(A1179,'Medical Examinations'!$AS$1:$BC$2336,6,)</f>
        <v>No</v>
      </c>
      <c r="F1179" s="64" t="str">
        <f>VLOOKUP(A1179,'Medical Examinations'!$AS$1:$BC$2336,4,)</f>
        <v>No</v>
      </c>
      <c r="G1179" s="64" t="str">
        <f>VLOOKUP(A1179,'Medical Examinations'!$AS$1:$BC$2336,5,)</f>
        <v>No</v>
      </c>
      <c r="H1179" s="64">
        <f>VLOOKUP(A1179,'Medical Examinations'!$AS$1:$BC$2336,8,)</f>
        <v>2</v>
      </c>
      <c r="I1179" s="64" t="str">
        <f>VLOOKUP(A1179,'Medical Examinations'!$AS$1:$BC$2336,7,)</f>
        <v>No</v>
      </c>
      <c r="J1179" s="64" t="str">
        <f>VLOOKUP(A1179,'Medical Examinations'!$AS$1:$BC$2336,11,)</f>
        <v>Obesity</v>
      </c>
      <c r="K1179" s="64" t="str">
        <f>VLOOKUP(A1179,'Medical Examinations'!$AS$1:$BC$2336,10,)</f>
        <v>Diabetes</v>
      </c>
      <c r="L1179" s="64" t="str">
        <f>VLOOKUP(A1179,'Hospitalisation Details'!$L$2:$R$2342,2,)</f>
        <v>28-11-1973</v>
      </c>
      <c r="M1179" s="65">
        <f>VLOOKUP(A1179,'Hospitalisation Details'!$L$2:$R$2345,7,)</f>
        <v>9584</v>
      </c>
      <c r="N1179" s="64" t="str">
        <f>VLOOKUP(A1179,'Hospitalisation Details'!$L$2:$R$2342,4,)</f>
        <v>tier - 2</v>
      </c>
      <c r="O1179" s="64" t="str">
        <f>VLOOKUP(A1179,'Hospitalisation Details'!$L$2:$R$2342,5,)</f>
        <v>tier - 3</v>
      </c>
      <c r="P1179" s="64" t="str">
        <f>VLOOKUP(A1179,'Hospitalisation Details'!$L$2:$R$2342,6,)</f>
        <v>R1012</v>
      </c>
      <c r="Q1179" s="64">
        <f>VLOOKUP(A1179,'Hospitalisation Details'!$L$2:$R$2342,3,)</f>
        <v>49</v>
      </c>
      <c r="R1179" s="64">
        <f>VLOOKUP(A1179,'Hospitalisation Details'!$L$2:$U$2342,10,)</f>
        <v>28</v>
      </c>
      <c r="S1179" s="64" t="str">
        <f>VLOOKUP(A1179,'Hospitalisation Details'!$L$2:$U$2342,8,)</f>
        <v>Nov</v>
      </c>
      <c r="T1179" s="126">
        <f>VLOOKUP(A1179,'Hospitalisation Details'!$L$2:$U$2342,9,)</f>
        <v>1973</v>
      </c>
    </row>
    <row r="1180" spans="1:20" ht="15.5" x14ac:dyDescent="0.35">
      <c r="A1180" s="124" t="s">
        <v>1192</v>
      </c>
      <c r="B1180" s="64" t="str">
        <f>VLOOKUP(A1180,'Medical Examinations'!$AS$1:$BC$2336,9,)</f>
        <v>Jeff</v>
      </c>
      <c r="C1180" s="64">
        <f>VLOOKUP(A1180,'Medical Examinations'!$AS$1:$BC$2336,2,)</f>
        <v>24.48</v>
      </c>
      <c r="D1180" s="64">
        <f>VLOOKUP(A1180,'Medical Examinations'!$AS$1:$BC$2336,3,)</f>
        <v>4.37</v>
      </c>
      <c r="E1180" s="64" t="str">
        <f>VLOOKUP(A1180,'Medical Examinations'!$AS$1:$BC$2336,6,)</f>
        <v>Yes</v>
      </c>
      <c r="F1180" s="64" t="str">
        <f>VLOOKUP(A1180,'Medical Examinations'!$AS$1:$BC$2336,4,)</f>
        <v>No</v>
      </c>
      <c r="G1180" s="64" t="str">
        <f>VLOOKUP(A1180,'Medical Examinations'!$AS$1:$BC$2336,5,)</f>
        <v>No</v>
      </c>
      <c r="H1180" s="64">
        <f>VLOOKUP(A1180,'Medical Examinations'!$AS$1:$BC$2336,8,)</f>
        <v>2</v>
      </c>
      <c r="I1180" s="64" t="str">
        <f>VLOOKUP(A1180,'Medical Examinations'!$AS$1:$BC$2336,7,)</f>
        <v>No</v>
      </c>
      <c r="J1180" s="64" t="str">
        <f>VLOOKUP(A1180,'Medical Examinations'!$AS$1:$BC$2336,11,)</f>
        <v xml:space="preserve">Normal Weight 
</v>
      </c>
      <c r="K1180" s="64" t="str">
        <f>VLOOKUP(A1180,'Medical Examinations'!$AS$1:$BC$2336,10,)</f>
        <v>Normal</v>
      </c>
      <c r="L1180" s="64" t="str">
        <f>VLOOKUP(A1180,'Hospitalisation Details'!$L$2:$R$2342,2,)</f>
        <v>04-12-1966</v>
      </c>
      <c r="M1180" s="65">
        <f>VLOOKUP(A1180,'Hospitalisation Details'!$L$2:$R$2345,7,)</f>
        <v>9583</v>
      </c>
      <c r="N1180" s="64" t="str">
        <f>VLOOKUP(A1180,'Hospitalisation Details'!$L$2:$R$2342,4,)</f>
        <v>tier - 3</v>
      </c>
      <c r="O1180" s="64" t="str">
        <f>VLOOKUP(A1180,'Hospitalisation Details'!$L$2:$R$2342,5,)</f>
        <v>tier - 2</v>
      </c>
      <c r="P1180" s="64" t="str">
        <f>VLOOKUP(A1180,'Hospitalisation Details'!$L$2:$R$2342,6,)</f>
        <v>R1013</v>
      </c>
      <c r="Q1180" s="64">
        <f>VLOOKUP(A1180,'Hospitalisation Details'!$L$2:$R$2342,3,)</f>
        <v>56</v>
      </c>
      <c r="R1180" s="64">
        <f>VLOOKUP(A1180,'Hospitalisation Details'!$L$2:$U$2342,10,)</f>
        <v>4</v>
      </c>
      <c r="S1180" s="64" t="str">
        <f>VLOOKUP(A1180,'Hospitalisation Details'!$L$2:$U$2342,8,)</f>
        <v>Dec</v>
      </c>
      <c r="T1180" s="126">
        <f>VLOOKUP(A1180,'Hospitalisation Details'!$L$2:$U$2342,9,)</f>
        <v>1966</v>
      </c>
    </row>
    <row r="1181" spans="1:20" ht="15.5" x14ac:dyDescent="0.35">
      <c r="A1181" s="124" t="s">
        <v>1191</v>
      </c>
      <c r="B1181" s="64" t="str">
        <f>VLOOKUP(A1181,'Medical Examinations'!$AS$1:$BC$2336,9,)</f>
        <v>Amy</v>
      </c>
      <c r="C1181" s="64">
        <f>VLOOKUP(A1181,'Medical Examinations'!$AS$1:$BC$2336,2,)</f>
        <v>22.61</v>
      </c>
      <c r="D1181" s="64">
        <f>VLOOKUP(A1181,'Medical Examinations'!$AS$1:$BC$2336,3,)</f>
        <v>9.6300000000000008</v>
      </c>
      <c r="E1181" s="64" t="str">
        <f>VLOOKUP(A1181,'Medical Examinations'!$AS$1:$BC$2336,6,)</f>
        <v>No</v>
      </c>
      <c r="F1181" s="64" t="str">
        <f>VLOOKUP(A1181,'Medical Examinations'!$AS$1:$BC$2336,4,)</f>
        <v>No</v>
      </c>
      <c r="G1181" s="64" t="str">
        <f>VLOOKUP(A1181,'Medical Examinations'!$AS$1:$BC$2336,5,)</f>
        <v>No</v>
      </c>
      <c r="H1181" s="64">
        <f>VLOOKUP(A1181,'Medical Examinations'!$AS$1:$BC$2336,8,)</f>
        <v>2</v>
      </c>
      <c r="I1181" s="64" t="str">
        <f>VLOOKUP(A1181,'Medical Examinations'!$AS$1:$BC$2336,7,)</f>
        <v>No</v>
      </c>
      <c r="J1181" s="64" t="str">
        <f>VLOOKUP(A1181,'Medical Examinations'!$AS$1:$BC$2336,11,)</f>
        <v xml:space="preserve">Normal Weight 
</v>
      </c>
      <c r="K1181" s="64" t="str">
        <f>VLOOKUP(A1181,'Medical Examinations'!$AS$1:$BC$2336,10,)</f>
        <v>Diabetes</v>
      </c>
      <c r="L1181" s="64" t="str">
        <f>VLOOKUP(A1181,'Hospitalisation Details'!$L$2:$R$2342,2,)</f>
        <v>01-12-1973</v>
      </c>
      <c r="M1181" s="65">
        <f>VLOOKUP(A1181,'Hospitalisation Details'!$L$2:$R$2345,7,)</f>
        <v>9567</v>
      </c>
      <c r="N1181" s="64" t="str">
        <f>VLOOKUP(A1181,'Hospitalisation Details'!$L$2:$R$2342,4,)</f>
        <v>tier - 2</v>
      </c>
      <c r="O1181" s="64" t="str">
        <f>VLOOKUP(A1181,'Hospitalisation Details'!$L$2:$R$2342,5,)</f>
        <v>tier - 1</v>
      </c>
      <c r="P1181" s="64" t="str">
        <f>VLOOKUP(A1181,'Hospitalisation Details'!$L$2:$R$2342,6,)</f>
        <v>R1012</v>
      </c>
      <c r="Q1181" s="64">
        <f>VLOOKUP(A1181,'Hospitalisation Details'!$L$2:$R$2342,3,)</f>
        <v>49</v>
      </c>
      <c r="R1181" s="64">
        <f>VLOOKUP(A1181,'Hospitalisation Details'!$L$2:$U$2342,10,)</f>
        <v>1</v>
      </c>
      <c r="S1181" s="64" t="str">
        <f>VLOOKUP(A1181,'Hospitalisation Details'!$L$2:$U$2342,8,)</f>
        <v>Dec</v>
      </c>
      <c r="T1181" s="126">
        <f>VLOOKUP(A1181,'Hospitalisation Details'!$L$2:$U$2342,9,)</f>
        <v>1973</v>
      </c>
    </row>
    <row r="1182" spans="1:20" ht="15.5" x14ac:dyDescent="0.35">
      <c r="A1182" s="124" t="s">
        <v>1190</v>
      </c>
      <c r="B1182" s="64" t="str">
        <f>VLOOKUP(A1182,'Medical Examinations'!$AS$1:$BC$2336,9,)</f>
        <v>Adam</v>
      </c>
      <c r="C1182" s="64">
        <f>VLOOKUP(A1182,'Medical Examinations'!$AS$1:$BC$2336,2,)</f>
        <v>34.299999999999997</v>
      </c>
      <c r="D1182" s="64">
        <f>VLOOKUP(A1182,'Medical Examinations'!$AS$1:$BC$2336,3,)</f>
        <v>10.37</v>
      </c>
      <c r="E1182" s="64" t="str">
        <f>VLOOKUP(A1182,'Medical Examinations'!$AS$1:$BC$2336,6,)</f>
        <v>No</v>
      </c>
      <c r="F1182" s="64" t="str">
        <f>VLOOKUP(A1182,'Medical Examinations'!$AS$1:$BC$2336,4,)</f>
        <v>No</v>
      </c>
      <c r="G1182" s="64" t="str">
        <f>VLOOKUP(A1182,'Medical Examinations'!$AS$1:$BC$2336,5,)</f>
        <v>No</v>
      </c>
      <c r="H1182" s="64">
        <f>VLOOKUP(A1182,'Medical Examinations'!$AS$1:$BC$2336,8,)</f>
        <v>0</v>
      </c>
      <c r="I1182" s="64" t="str">
        <f>VLOOKUP(A1182,'Medical Examinations'!$AS$1:$BC$2336,7,)</f>
        <v>No</v>
      </c>
      <c r="J1182" s="64" t="str">
        <f>VLOOKUP(A1182,'Medical Examinations'!$AS$1:$BC$2336,11,)</f>
        <v>Obesity</v>
      </c>
      <c r="K1182" s="64" t="str">
        <f>VLOOKUP(A1182,'Medical Examinations'!$AS$1:$BC$2336,10,)</f>
        <v>Diabetes</v>
      </c>
      <c r="L1182" s="64" t="str">
        <f>VLOOKUP(A1182,'Hospitalisation Details'!$L$2:$R$2342,2,)</f>
        <v>14-08-1974</v>
      </c>
      <c r="M1182" s="65">
        <f>VLOOKUP(A1182,'Hospitalisation Details'!$L$2:$R$2345,7,)</f>
        <v>9563</v>
      </c>
      <c r="N1182" s="64" t="str">
        <f>VLOOKUP(A1182,'Hospitalisation Details'!$L$2:$R$2342,4,)</f>
        <v>tier - 3</v>
      </c>
      <c r="O1182" s="64" t="str">
        <f>VLOOKUP(A1182,'Hospitalisation Details'!$L$2:$R$2342,5,)</f>
        <v>tier - 1</v>
      </c>
      <c r="P1182" s="64" t="str">
        <f>VLOOKUP(A1182,'Hospitalisation Details'!$L$2:$R$2342,6,)</f>
        <v>R1011</v>
      </c>
      <c r="Q1182" s="64">
        <f>VLOOKUP(A1182,'Hospitalisation Details'!$L$2:$R$2342,3,)</f>
        <v>48</v>
      </c>
      <c r="R1182" s="64">
        <f>VLOOKUP(A1182,'Hospitalisation Details'!$L$2:$U$2342,10,)</f>
        <v>14</v>
      </c>
      <c r="S1182" s="64" t="str">
        <f>VLOOKUP(A1182,'Hospitalisation Details'!$L$2:$U$2342,8,)</f>
        <v>Aug</v>
      </c>
      <c r="T1182" s="126">
        <f>VLOOKUP(A1182,'Hospitalisation Details'!$L$2:$U$2342,9,)</f>
        <v>1974</v>
      </c>
    </row>
    <row r="1183" spans="1:20" ht="15.5" x14ac:dyDescent="0.35">
      <c r="A1183" s="124" t="s">
        <v>1189</v>
      </c>
      <c r="B1183" s="64" t="str">
        <f>VLOOKUP(A1183,'Medical Examinations'!$AS$1:$BC$2336,9,)</f>
        <v>Kristin M</v>
      </c>
      <c r="C1183" s="64">
        <f>VLOOKUP(A1183,'Medical Examinations'!$AS$1:$BC$2336,2,)</f>
        <v>46.09</v>
      </c>
      <c r="D1183" s="64">
        <f>VLOOKUP(A1183,'Medical Examinations'!$AS$1:$BC$2336,3,)</f>
        <v>5.44</v>
      </c>
      <c r="E1183" s="64" t="str">
        <f>VLOOKUP(A1183,'Medical Examinations'!$AS$1:$BC$2336,6,)</f>
        <v>No</v>
      </c>
      <c r="F1183" s="64" t="str">
        <f>VLOOKUP(A1183,'Medical Examinations'!$AS$1:$BC$2336,4,)</f>
        <v>No</v>
      </c>
      <c r="G1183" s="64" t="str">
        <f>VLOOKUP(A1183,'Medical Examinations'!$AS$1:$BC$2336,5,)</f>
        <v>No</v>
      </c>
      <c r="H1183" s="64">
        <f>VLOOKUP(A1183,'Medical Examinations'!$AS$1:$BC$2336,8,)</f>
        <v>2</v>
      </c>
      <c r="I1183" s="64" t="str">
        <f>VLOOKUP(A1183,'Medical Examinations'!$AS$1:$BC$2336,7,)</f>
        <v>No</v>
      </c>
      <c r="J1183" s="64" t="str">
        <f>VLOOKUP(A1183,'Medical Examinations'!$AS$1:$BC$2336,11,)</f>
        <v>Obesity</v>
      </c>
      <c r="K1183" s="64" t="str">
        <f>VLOOKUP(A1183,'Medical Examinations'!$AS$1:$BC$2336,10,)</f>
        <v>Normal</v>
      </c>
      <c r="L1183" s="64" t="str">
        <f>VLOOKUP(A1183,'Hospitalisation Details'!$L$2:$R$2342,2,)</f>
        <v>22-09-1972</v>
      </c>
      <c r="M1183" s="65">
        <f>VLOOKUP(A1183,'Hospitalisation Details'!$L$2:$R$2345,7,)</f>
        <v>9550</v>
      </c>
      <c r="N1183" s="64" t="str">
        <f>VLOOKUP(A1183,'Hospitalisation Details'!$L$2:$R$2342,4,)</f>
        <v>tier - 2</v>
      </c>
      <c r="O1183" s="64" t="str">
        <f>VLOOKUP(A1183,'Hospitalisation Details'!$L$2:$R$2342,5,)</f>
        <v>tier - 1</v>
      </c>
      <c r="P1183" s="64" t="str">
        <f>VLOOKUP(A1183,'Hospitalisation Details'!$L$2:$R$2342,6,)</f>
        <v>R1013</v>
      </c>
      <c r="Q1183" s="64">
        <f>VLOOKUP(A1183,'Hospitalisation Details'!$L$2:$R$2342,3,)</f>
        <v>50</v>
      </c>
      <c r="R1183" s="64">
        <f>VLOOKUP(A1183,'Hospitalisation Details'!$L$2:$U$2342,10,)</f>
        <v>22</v>
      </c>
      <c r="S1183" s="64" t="str">
        <f>VLOOKUP(A1183,'Hospitalisation Details'!$L$2:$U$2342,8,)</f>
        <v>Sep</v>
      </c>
      <c r="T1183" s="126">
        <f>VLOOKUP(A1183,'Hospitalisation Details'!$L$2:$U$2342,9,)</f>
        <v>1972</v>
      </c>
    </row>
    <row r="1184" spans="1:20" ht="15.5" x14ac:dyDescent="0.35">
      <c r="A1184" s="124" t="s">
        <v>1188</v>
      </c>
      <c r="B1184" s="64" t="str">
        <f>VLOOKUP(A1184,'Medical Examinations'!$AS$1:$BC$2336,9,)</f>
        <v>Mary-Lynn B.</v>
      </c>
      <c r="C1184" s="64">
        <f>VLOOKUP(A1184,'Medical Examinations'!$AS$1:$BC$2336,2,)</f>
        <v>44.744999999999997</v>
      </c>
      <c r="D1184" s="64">
        <f>VLOOKUP(A1184,'Medical Examinations'!$AS$1:$BC$2336,3,)</f>
        <v>5.19</v>
      </c>
      <c r="E1184" s="64" t="str">
        <f>VLOOKUP(A1184,'Medical Examinations'!$AS$1:$BC$2336,6,)</f>
        <v>No</v>
      </c>
      <c r="F1184" s="64" t="str">
        <f>VLOOKUP(A1184,'Medical Examinations'!$AS$1:$BC$2336,4,)</f>
        <v>No</v>
      </c>
      <c r="G1184" s="64" t="str">
        <f>VLOOKUP(A1184,'Medical Examinations'!$AS$1:$BC$2336,5,)</f>
        <v>No</v>
      </c>
      <c r="H1184" s="64">
        <f>VLOOKUP(A1184,'Medical Examinations'!$AS$1:$BC$2336,8,)</f>
        <v>2</v>
      </c>
      <c r="I1184" s="64" t="str">
        <f>VLOOKUP(A1184,'Medical Examinations'!$AS$1:$BC$2336,7,)</f>
        <v>No</v>
      </c>
      <c r="J1184" s="64" t="str">
        <f>VLOOKUP(A1184,'Medical Examinations'!$AS$1:$BC$2336,11,)</f>
        <v>Obesity</v>
      </c>
      <c r="K1184" s="64" t="str">
        <f>VLOOKUP(A1184,'Medical Examinations'!$AS$1:$BC$2336,10,)</f>
        <v>Normal</v>
      </c>
      <c r="L1184" s="64" t="str">
        <f>VLOOKUP(A1184,'Hospitalisation Details'!$L$2:$R$2342,2,)</f>
        <v>22-09-1972</v>
      </c>
      <c r="M1184" s="65">
        <f>VLOOKUP(A1184,'Hospitalisation Details'!$L$2:$R$2345,7,)</f>
        <v>9542</v>
      </c>
      <c r="N1184" s="64" t="str">
        <f>VLOOKUP(A1184,'Hospitalisation Details'!$L$2:$R$2342,4,)</f>
        <v>tier - 2</v>
      </c>
      <c r="O1184" s="64" t="str">
        <f>VLOOKUP(A1184,'Hospitalisation Details'!$L$2:$R$2342,5,)</f>
        <v>tier - 1</v>
      </c>
      <c r="P1184" s="64" t="str">
        <f>VLOOKUP(A1184,'Hospitalisation Details'!$L$2:$R$2342,6,)</f>
        <v>R1024</v>
      </c>
      <c r="Q1184" s="64">
        <f>VLOOKUP(A1184,'Hospitalisation Details'!$L$2:$R$2342,3,)</f>
        <v>50</v>
      </c>
      <c r="R1184" s="64">
        <f>VLOOKUP(A1184,'Hospitalisation Details'!$L$2:$U$2342,10,)</f>
        <v>22</v>
      </c>
      <c r="S1184" s="64" t="str">
        <f>VLOOKUP(A1184,'Hospitalisation Details'!$L$2:$U$2342,8,)</f>
        <v>Sep</v>
      </c>
      <c r="T1184" s="126">
        <f>VLOOKUP(A1184,'Hospitalisation Details'!$L$2:$U$2342,9,)</f>
        <v>1972</v>
      </c>
    </row>
    <row r="1185" spans="1:20" ht="15.5" x14ac:dyDescent="0.35">
      <c r="A1185" s="124" t="s">
        <v>1187</v>
      </c>
      <c r="B1185" s="64" t="str">
        <f>VLOOKUP(A1185,'Medical Examinations'!$AS$1:$BC$2336,9,)</f>
        <v>Jamie A</v>
      </c>
      <c r="C1185" s="64">
        <f>VLOOKUP(A1185,'Medical Examinations'!$AS$1:$BC$2336,2,)</f>
        <v>26.33</v>
      </c>
      <c r="D1185" s="64">
        <f>VLOOKUP(A1185,'Medical Examinations'!$AS$1:$BC$2336,3,)</f>
        <v>11.8</v>
      </c>
      <c r="E1185" s="64" t="str">
        <f>VLOOKUP(A1185,'Medical Examinations'!$AS$1:$BC$2336,6,)</f>
        <v>Yes</v>
      </c>
      <c r="F1185" s="64" t="str">
        <f>VLOOKUP(A1185,'Medical Examinations'!$AS$1:$BC$2336,4,)</f>
        <v>No</v>
      </c>
      <c r="G1185" s="64" t="str">
        <f>VLOOKUP(A1185,'Medical Examinations'!$AS$1:$BC$2336,5,)</f>
        <v>No</v>
      </c>
      <c r="H1185" s="64">
        <f>VLOOKUP(A1185,'Medical Examinations'!$AS$1:$BC$2336,8,)</f>
        <v>1</v>
      </c>
      <c r="I1185" s="64" t="str">
        <f>VLOOKUP(A1185,'Medical Examinations'!$AS$1:$BC$2336,7,)</f>
        <v>No</v>
      </c>
      <c r="J1185" s="64" t="str">
        <f>VLOOKUP(A1185,'Medical Examinations'!$AS$1:$BC$2336,11,)</f>
        <v>Over weight</v>
      </c>
      <c r="K1185" s="64" t="str">
        <f>VLOOKUP(A1185,'Medical Examinations'!$AS$1:$BC$2336,10,)</f>
        <v>Diabetes</v>
      </c>
      <c r="L1185" s="64" t="str">
        <f>VLOOKUP(A1185,'Hospitalisation Details'!$L$2:$R$2342,2,)</f>
        <v>28-07-1975</v>
      </c>
      <c r="M1185" s="65">
        <f>VLOOKUP(A1185,'Hospitalisation Details'!$L$2:$R$2345,7,)</f>
        <v>9540</v>
      </c>
      <c r="N1185" s="64" t="str">
        <f>VLOOKUP(A1185,'Hospitalisation Details'!$L$2:$R$2342,4,)</f>
        <v>tier - 2</v>
      </c>
      <c r="O1185" s="64" t="str">
        <f>VLOOKUP(A1185,'Hospitalisation Details'!$L$2:$R$2342,5,)</f>
        <v>tier - 2</v>
      </c>
      <c r="P1185" s="64" t="str">
        <f>VLOOKUP(A1185,'Hospitalisation Details'!$L$2:$R$2342,6,)</f>
        <v>R1024</v>
      </c>
      <c r="Q1185" s="64">
        <f>VLOOKUP(A1185,'Hospitalisation Details'!$L$2:$R$2342,3,)</f>
        <v>47</v>
      </c>
      <c r="R1185" s="64">
        <f>VLOOKUP(A1185,'Hospitalisation Details'!$L$2:$U$2342,10,)</f>
        <v>28</v>
      </c>
      <c r="S1185" s="64" t="str">
        <f>VLOOKUP(A1185,'Hospitalisation Details'!$L$2:$U$2342,8,)</f>
        <v>Jul</v>
      </c>
      <c r="T1185" s="126">
        <f>VLOOKUP(A1185,'Hospitalisation Details'!$L$2:$U$2342,9,)</f>
        <v>1975</v>
      </c>
    </row>
    <row r="1186" spans="1:20" ht="15.5" x14ac:dyDescent="0.35">
      <c r="A1186" s="124" t="s">
        <v>1186</v>
      </c>
      <c r="B1186" s="64" t="str">
        <f>VLOOKUP(A1186,'Medical Examinations'!$AS$1:$BC$2336,9,)</f>
        <v>Jeffrey A.</v>
      </c>
      <c r="C1186" s="64">
        <f>VLOOKUP(A1186,'Medical Examinations'!$AS$1:$BC$2336,2,)</f>
        <v>26.6</v>
      </c>
      <c r="D1186" s="64">
        <f>VLOOKUP(A1186,'Medical Examinations'!$AS$1:$BC$2336,3,)</f>
        <v>8.3800000000000008</v>
      </c>
      <c r="E1186" s="64" t="str">
        <f>VLOOKUP(A1186,'Medical Examinations'!$AS$1:$BC$2336,6,)</f>
        <v>No</v>
      </c>
      <c r="F1186" s="64" t="str">
        <f>VLOOKUP(A1186,'Medical Examinations'!$AS$1:$BC$2336,4,)</f>
        <v>No</v>
      </c>
      <c r="G1186" s="64" t="str">
        <f>VLOOKUP(A1186,'Medical Examinations'!$AS$1:$BC$2336,5,)</f>
        <v>No</v>
      </c>
      <c r="H1186" s="64">
        <f>VLOOKUP(A1186,'Medical Examinations'!$AS$1:$BC$2336,8,)</f>
        <v>2</v>
      </c>
      <c r="I1186" s="64" t="str">
        <f>VLOOKUP(A1186,'Medical Examinations'!$AS$1:$BC$2336,7,)</f>
        <v>No</v>
      </c>
      <c r="J1186" s="64" t="str">
        <f>VLOOKUP(A1186,'Medical Examinations'!$AS$1:$BC$2336,11,)</f>
        <v>Over weight</v>
      </c>
      <c r="K1186" s="64" t="str">
        <f>VLOOKUP(A1186,'Medical Examinations'!$AS$1:$BC$2336,10,)</f>
        <v>Diabetes</v>
      </c>
      <c r="L1186" s="64" t="str">
        <f>VLOOKUP(A1186,'Hospitalisation Details'!$L$2:$R$2342,2,)</f>
        <v>21-12-1973</v>
      </c>
      <c r="M1186" s="65">
        <f>VLOOKUP(A1186,'Hospitalisation Details'!$L$2:$R$2345,7,)</f>
        <v>9539</v>
      </c>
      <c r="N1186" s="64" t="str">
        <f>VLOOKUP(A1186,'Hospitalisation Details'!$L$2:$R$2342,4,)</f>
        <v>tier - 2</v>
      </c>
      <c r="O1186" s="64" t="str">
        <f>VLOOKUP(A1186,'Hospitalisation Details'!$L$2:$R$2342,5,)</f>
        <v>tier - 3</v>
      </c>
      <c r="P1186" s="64" t="str">
        <f>VLOOKUP(A1186,'Hospitalisation Details'!$L$2:$R$2342,6,)</f>
        <v>R1021</v>
      </c>
      <c r="Q1186" s="64">
        <f>VLOOKUP(A1186,'Hospitalisation Details'!$L$2:$R$2342,3,)</f>
        <v>49</v>
      </c>
      <c r="R1186" s="64">
        <f>VLOOKUP(A1186,'Hospitalisation Details'!$L$2:$U$2342,10,)</f>
        <v>21</v>
      </c>
      <c r="S1186" s="64" t="str">
        <f>VLOOKUP(A1186,'Hospitalisation Details'!$L$2:$U$2342,8,)</f>
        <v>Dec</v>
      </c>
      <c r="T1186" s="126">
        <f>VLOOKUP(A1186,'Hospitalisation Details'!$L$2:$U$2342,9,)</f>
        <v>1973</v>
      </c>
    </row>
    <row r="1187" spans="1:20" ht="15.5" x14ac:dyDescent="0.35">
      <c r="A1187" s="124" t="s">
        <v>1185</v>
      </c>
      <c r="B1187" s="64" t="str">
        <f>VLOOKUP(A1187,'Medical Examinations'!$AS$1:$BC$2336,9,)</f>
        <v>Nicole</v>
      </c>
      <c r="C1187" s="64">
        <f>VLOOKUP(A1187,'Medical Examinations'!$AS$1:$BC$2336,2,)</f>
        <v>27.5</v>
      </c>
      <c r="D1187" s="64">
        <f>VLOOKUP(A1187,'Medical Examinations'!$AS$1:$BC$2336,3,)</f>
        <v>7.58</v>
      </c>
      <c r="E1187" s="64" t="str">
        <f>VLOOKUP(A1187,'Medical Examinations'!$AS$1:$BC$2336,6,)</f>
        <v>No</v>
      </c>
      <c r="F1187" s="64" t="str">
        <f>VLOOKUP(A1187,'Medical Examinations'!$AS$1:$BC$2336,4,)</f>
        <v>No</v>
      </c>
      <c r="G1187" s="64" t="str">
        <f>VLOOKUP(A1187,'Medical Examinations'!$AS$1:$BC$2336,5,)</f>
        <v>No</v>
      </c>
      <c r="H1187" s="64">
        <f>VLOOKUP(A1187,'Medical Examinations'!$AS$1:$BC$2336,8,)</f>
        <v>0</v>
      </c>
      <c r="I1187" s="64" t="str">
        <f>VLOOKUP(A1187,'Medical Examinations'!$AS$1:$BC$2336,7,)</f>
        <v>No</v>
      </c>
      <c r="J1187" s="64" t="str">
        <f>VLOOKUP(A1187,'Medical Examinations'!$AS$1:$BC$2336,11,)</f>
        <v>Over weight</v>
      </c>
      <c r="K1187" s="64" t="str">
        <f>VLOOKUP(A1187,'Medical Examinations'!$AS$1:$BC$2336,10,)</f>
        <v>Diabetes</v>
      </c>
      <c r="L1187" s="64" t="str">
        <f>VLOOKUP(A1187,'Hospitalisation Details'!$L$2:$R$2342,2,)</f>
        <v>29-11-1971</v>
      </c>
      <c r="M1187" s="65">
        <f>VLOOKUP(A1187,'Hospitalisation Details'!$L$2:$R$2345,7,)</f>
        <v>9529</v>
      </c>
      <c r="N1187" s="64" t="str">
        <f>VLOOKUP(A1187,'Hospitalisation Details'!$L$2:$R$2342,4,)</f>
        <v>tier - 2</v>
      </c>
      <c r="O1187" s="64" t="str">
        <f>VLOOKUP(A1187,'Hospitalisation Details'!$L$2:$R$2342,5,)</f>
        <v>tier - 2</v>
      </c>
      <c r="P1187" s="64" t="str">
        <f>VLOOKUP(A1187,'Hospitalisation Details'!$L$2:$R$2342,6,)</f>
        <v>R1011</v>
      </c>
      <c r="Q1187" s="64">
        <f>VLOOKUP(A1187,'Hospitalisation Details'!$L$2:$R$2342,3,)</f>
        <v>51</v>
      </c>
      <c r="R1187" s="64">
        <f>VLOOKUP(A1187,'Hospitalisation Details'!$L$2:$U$2342,10,)</f>
        <v>29</v>
      </c>
      <c r="S1187" s="64" t="str">
        <f>VLOOKUP(A1187,'Hospitalisation Details'!$L$2:$U$2342,8,)</f>
        <v>Nov</v>
      </c>
      <c r="T1187" s="126">
        <f>VLOOKUP(A1187,'Hospitalisation Details'!$L$2:$U$2342,9,)</f>
        <v>1971</v>
      </c>
    </row>
    <row r="1188" spans="1:20" ht="15.5" x14ac:dyDescent="0.35">
      <c r="A1188" s="124" t="s">
        <v>1184</v>
      </c>
      <c r="B1188" s="64" t="str">
        <f>VLOOKUP(A1188,'Medical Examinations'!$AS$1:$BC$2336,9,)</f>
        <v>Audrey</v>
      </c>
      <c r="C1188" s="64">
        <f>VLOOKUP(A1188,'Medical Examinations'!$AS$1:$BC$2336,2,)</f>
        <v>41.55</v>
      </c>
      <c r="D1188" s="64">
        <f>VLOOKUP(A1188,'Medical Examinations'!$AS$1:$BC$2336,3,)</f>
        <v>4.6100000000000003</v>
      </c>
      <c r="E1188" s="64" t="str">
        <f>VLOOKUP(A1188,'Medical Examinations'!$AS$1:$BC$2336,6,)</f>
        <v>No</v>
      </c>
      <c r="F1188" s="64" t="str">
        <f>VLOOKUP(A1188,'Medical Examinations'!$AS$1:$BC$2336,4,)</f>
        <v>No</v>
      </c>
      <c r="G1188" s="64" t="str">
        <f>VLOOKUP(A1188,'Medical Examinations'!$AS$1:$BC$2336,5,)</f>
        <v>No</v>
      </c>
      <c r="H1188" s="64">
        <f>VLOOKUP(A1188,'Medical Examinations'!$AS$1:$BC$2336,8,)</f>
        <v>1</v>
      </c>
      <c r="I1188" s="64" t="str">
        <f>VLOOKUP(A1188,'Medical Examinations'!$AS$1:$BC$2336,7,)</f>
        <v>No</v>
      </c>
      <c r="J1188" s="64" t="str">
        <f>VLOOKUP(A1188,'Medical Examinations'!$AS$1:$BC$2336,11,)</f>
        <v>Obesity</v>
      </c>
      <c r="K1188" s="64" t="str">
        <f>VLOOKUP(A1188,'Medical Examinations'!$AS$1:$BC$2336,10,)</f>
        <v>Normal</v>
      </c>
      <c r="L1188" s="64" t="str">
        <f>VLOOKUP(A1188,'Hospitalisation Details'!$L$2:$R$2342,2,)</f>
        <v>22-08-1992</v>
      </c>
      <c r="M1188" s="65">
        <f>VLOOKUP(A1188,'Hospitalisation Details'!$L$2:$R$2345,7,)</f>
        <v>9508</v>
      </c>
      <c r="N1188" s="64" t="str">
        <f>VLOOKUP(A1188,'Hospitalisation Details'!$L$2:$R$2342,4,)</f>
        <v>tier - 2</v>
      </c>
      <c r="O1188" s="64" t="str">
        <f>VLOOKUP(A1188,'Hospitalisation Details'!$L$2:$R$2342,5,)</f>
        <v>tier - 1</v>
      </c>
      <c r="P1188" s="64" t="str">
        <f>VLOOKUP(A1188,'Hospitalisation Details'!$L$2:$R$2342,6,)</f>
        <v>R1012</v>
      </c>
      <c r="Q1188" s="64">
        <f>VLOOKUP(A1188,'Hospitalisation Details'!$L$2:$R$2342,3,)</f>
        <v>30</v>
      </c>
      <c r="R1188" s="64">
        <f>VLOOKUP(A1188,'Hospitalisation Details'!$L$2:$U$2342,10,)</f>
        <v>22</v>
      </c>
      <c r="S1188" s="64" t="str">
        <f>VLOOKUP(A1188,'Hospitalisation Details'!$L$2:$U$2342,8,)</f>
        <v>Aug</v>
      </c>
      <c r="T1188" s="126">
        <f>VLOOKUP(A1188,'Hospitalisation Details'!$L$2:$U$2342,9,)</f>
        <v>1992</v>
      </c>
    </row>
    <row r="1189" spans="1:20" ht="15.5" x14ac:dyDescent="0.35">
      <c r="A1189" s="124" t="s">
        <v>1183</v>
      </c>
      <c r="B1189" s="64" t="str">
        <f>VLOOKUP(A1189,'Medical Examinations'!$AS$1:$BC$2336,9,)</f>
        <v>Jacob</v>
      </c>
      <c r="C1189" s="64">
        <f>VLOOKUP(A1189,'Medical Examinations'!$AS$1:$BC$2336,2,)</f>
        <v>41.47</v>
      </c>
      <c r="D1189" s="64">
        <f>VLOOKUP(A1189,'Medical Examinations'!$AS$1:$BC$2336,3,)</f>
        <v>4.7</v>
      </c>
      <c r="E1189" s="64" t="str">
        <f>VLOOKUP(A1189,'Medical Examinations'!$AS$1:$BC$2336,6,)</f>
        <v>Yes</v>
      </c>
      <c r="F1189" s="64" t="str">
        <f>VLOOKUP(A1189,'Medical Examinations'!$AS$1:$BC$2336,4,)</f>
        <v>No</v>
      </c>
      <c r="G1189" s="64" t="str">
        <f>VLOOKUP(A1189,'Medical Examinations'!$AS$1:$BC$2336,5,)</f>
        <v>Yes</v>
      </c>
      <c r="H1189" s="64">
        <f>VLOOKUP(A1189,'Medical Examinations'!$AS$1:$BC$2336,8,)</f>
        <v>1</v>
      </c>
      <c r="I1189" s="64" t="str">
        <f>VLOOKUP(A1189,'Medical Examinations'!$AS$1:$BC$2336,7,)</f>
        <v>No</v>
      </c>
      <c r="J1189" s="64" t="str">
        <f>VLOOKUP(A1189,'Medical Examinations'!$AS$1:$BC$2336,11,)</f>
        <v>Obesity</v>
      </c>
      <c r="K1189" s="64" t="str">
        <f>VLOOKUP(A1189,'Medical Examinations'!$AS$1:$BC$2336,10,)</f>
        <v>Normal</v>
      </c>
      <c r="L1189" s="64" t="str">
        <f>VLOOKUP(A1189,'Hospitalisation Details'!$L$2:$R$2342,2,)</f>
        <v>24-08-1969</v>
      </c>
      <c r="M1189" s="65">
        <f>VLOOKUP(A1189,'Hospitalisation Details'!$L$2:$R$2345,7,)</f>
        <v>9504</v>
      </c>
      <c r="N1189" s="64" t="str">
        <f>VLOOKUP(A1189,'Hospitalisation Details'!$L$2:$R$2342,4,)</f>
        <v>tier - 3</v>
      </c>
      <c r="O1189" s="64" t="str">
        <f>VLOOKUP(A1189,'Hospitalisation Details'!$L$2:$R$2342,5,)</f>
        <v>tier - 2</v>
      </c>
      <c r="P1189" s="64" t="str">
        <f>VLOOKUP(A1189,'Hospitalisation Details'!$L$2:$R$2342,6,)</f>
        <v>R1013</v>
      </c>
      <c r="Q1189" s="64">
        <f>VLOOKUP(A1189,'Hospitalisation Details'!$L$2:$R$2342,3,)</f>
        <v>53</v>
      </c>
      <c r="R1189" s="64">
        <f>VLOOKUP(A1189,'Hospitalisation Details'!$L$2:$U$2342,10,)</f>
        <v>24</v>
      </c>
      <c r="S1189" s="64" t="str">
        <f>VLOOKUP(A1189,'Hospitalisation Details'!$L$2:$U$2342,8,)</f>
        <v>Aug</v>
      </c>
      <c r="T1189" s="126">
        <f>VLOOKUP(A1189,'Hospitalisation Details'!$L$2:$U$2342,9,)</f>
        <v>1969</v>
      </c>
    </row>
    <row r="1190" spans="1:20" ht="15.5" x14ac:dyDescent="0.35">
      <c r="A1190" s="124" t="s">
        <v>1182</v>
      </c>
      <c r="B1190" s="64" t="str">
        <f>VLOOKUP(A1190,'Medical Examinations'!$AS$1:$BC$2336,9,)</f>
        <v>Daniel S</v>
      </c>
      <c r="C1190" s="64">
        <f>VLOOKUP(A1190,'Medical Examinations'!$AS$1:$BC$2336,2,)</f>
        <v>24.795000000000002</v>
      </c>
      <c r="D1190" s="64">
        <f>VLOOKUP(A1190,'Medical Examinations'!$AS$1:$BC$2336,3,)</f>
        <v>6.05</v>
      </c>
      <c r="E1190" s="64" t="str">
        <f>VLOOKUP(A1190,'Medical Examinations'!$AS$1:$BC$2336,6,)</f>
        <v>Yes</v>
      </c>
      <c r="F1190" s="64" t="str">
        <f>VLOOKUP(A1190,'Medical Examinations'!$AS$1:$BC$2336,4,)</f>
        <v>No</v>
      </c>
      <c r="G1190" s="64" t="str">
        <f>VLOOKUP(A1190,'Medical Examinations'!$AS$1:$BC$2336,5,)</f>
        <v>No</v>
      </c>
      <c r="H1190" s="64">
        <f>VLOOKUP(A1190,'Medical Examinations'!$AS$1:$BC$2336,8,)</f>
        <v>0</v>
      </c>
      <c r="I1190" s="64" t="str">
        <f>VLOOKUP(A1190,'Medical Examinations'!$AS$1:$BC$2336,7,)</f>
        <v>No</v>
      </c>
      <c r="J1190" s="64" t="str">
        <f>VLOOKUP(A1190,'Medical Examinations'!$AS$1:$BC$2336,11,)</f>
        <v xml:space="preserve">Normal Weight 
</v>
      </c>
      <c r="K1190" s="64" t="str">
        <f>VLOOKUP(A1190,'Medical Examinations'!$AS$1:$BC$2336,10,)</f>
        <v>Prediabetes</v>
      </c>
      <c r="L1190" s="64" t="str">
        <f>VLOOKUP(A1190,'Hospitalisation Details'!$L$2:$R$2342,2,)</f>
        <v>28-11-1976</v>
      </c>
      <c r="M1190" s="65">
        <f>VLOOKUP(A1190,'Hospitalisation Details'!$L$2:$R$2345,7,)</f>
        <v>9501</v>
      </c>
      <c r="N1190" s="64" t="str">
        <f>VLOOKUP(A1190,'Hospitalisation Details'!$L$2:$R$2342,4,)</f>
        <v>tier - 2</v>
      </c>
      <c r="O1190" s="64" t="str">
        <f>VLOOKUP(A1190,'Hospitalisation Details'!$L$2:$R$2342,5,)</f>
        <v>tier - 3</v>
      </c>
      <c r="P1190" s="64" t="str">
        <f>VLOOKUP(A1190,'Hospitalisation Details'!$L$2:$R$2342,6,)</f>
        <v>R1017</v>
      </c>
      <c r="Q1190" s="64">
        <f>VLOOKUP(A1190,'Hospitalisation Details'!$L$2:$R$2342,3,)</f>
        <v>46</v>
      </c>
      <c r="R1190" s="64">
        <f>VLOOKUP(A1190,'Hospitalisation Details'!$L$2:$U$2342,10,)</f>
        <v>28</v>
      </c>
      <c r="S1190" s="64" t="str">
        <f>VLOOKUP(A1190,'Hospitalisation Details'!$L$2:$U$2342,8,)</f>
        <v>Nov</v>
      </c>
      <c r="T1190" s="126">
        <f>VLOOKUP(A1190,'Hospitalisation Details'!$L$2:$U$2342,9,)</f>
        <v>1976</v>
      </c>
    </row>
    <row r="1191" spans="1:20" ht="15.5" x14ac:dyDescent="0.35">
      <c r="A1191" s="124" t="s">
        <v>1181</v>
      </c>
      <c r="B1191" s="64" t="str">
        <f>VLOOKUP(A1191,'Medical Examinations'!$AS$1:$BC$2336,9,)</f>
        <v>Marc C.</v>
      </c>
      <c r="C1191" s="64">
        <f>VLOOKUP(A1191,'Medical Examinations'!$AS$1:$BC$2336,2,)</f>
        <v>29.48</v>
      </c>
      <c r="D1191" s="64">
        <f>VLOOKUP(A1191,'Medical Examinations'!$AS$1:$BC$2336,3,)</f>
        <v>5.63</v>
      </c>
      <c r="E1191" s="64" t="str">
        <f>VLOOKUP(A1191,'Medical Examinations'!$AS$1:$BC$2336,6,)</f>
        <v>Yes</v>
      </c>
      <c r="F1191" s="64" t="str">
        <f>VLOOKUP(A1191,'Medical Examinations'!$AS$1:$BC$2336,4,)</f>
        <v>No</v>
      </c>
      <c r="G1191" s="64" t="str">
        <f>VLOOKUP(A1191,'Medical Examinations'!$AS$1:$BC$2336,5,)</f>
        <v>Yes</v>
      </c>
      <c r="H1191" s="64">
        <f>VLOOKUP(A1191,'Medical Examinations'!$AS$1:$BC$2336,8,)</f>
        <v>1</v>
      </c>
      <c r="I1191" s="64" t="str">
        <f>VLOOKUP(A1191,'Medical Examinations'!$AS$1:$BC$2336,7,)</f>
        <v>No</v>
      </c>
      <c r="J1191" s="64" t="str">
        <f>VLOOKUP(A1191,'Medical Examinations'!$AS$1:$BC$2336,11,)</f>
        <v>Over weight</v>
      </c>
      <c r="K1191" s="64" t="str">
        <f>VLOOKUP(A1191,'Medical Examinations'!$AS$1:$BC$2336,10,)</f>
        <v>Normal</v>
      </c>
      <c r="L1191" s="64" t="str">
        <f>VLOOKUP(A1191,'Hospitalisation Details'!$L$2:$R$2342,2,)</f>
        <v>04-06-1969</v>
      </c>
      <c r="M1191" s="65">
        <f>VLOOKUP(A1191,'Hospitalisation Details'!$L$2:$R$2345,7,)</f>
        <v>9488</v>
      </c>
      <c r="N1191" s="64" t="str">
        <f>VLOOKUP(A1191,'Hospitalisation Details'!$L$2:$R$2342,4,)</f>
        <v>tier - 2</v>
      </c>
      <c r="O1191" s="64" t="str">
        <f>VLOOKUP(A1191,'Hospitalisation Details'!$L$2:$R$2342,5,)</f>
        <v>tier - 2</v>
      </c>
      <c r="P1191" s="64" t="str">
        <f>VLOOKUP(A1191,'Hospitalisation Details'!$L$2:$R$2342,6,)</f>
        <v>R1013</v>
      </c>
      <c r="Q1191" s="64">
        <f>VLOOKUP(A1191,'Hospitalisation Details'!$L$2:$R$2342,3,)</f>
        <v>54</v>
      </c>
      <c r="R1191" s="64">
        <f>VLOOKUP(A1191,'Hospitalisation Details'!$L$2:$U$2342,10,)</f>
        <v>4</v>
      </c>
      <c r="S1191" s="64" t="str">
        <f>VLOOKUP(A1191,'Hospitalisation Details'!$L$2:$U$2342,8,)</f>
        <v>Jun</v>
      </c>
      <c r="T1191" s="126">
        <f>VLOOKUP(A1191,'Hospitalisation Details'!$L$2:$U$2342,9,)</f>
        <v>1969</v>
      </c>
    </row>
    <row r="1192" spans="1:20" ht="15.5" x14ac:dyDescent="0.35">
      <c r="A1192" s="124" t="s">
        <v>1180</v>
      </c>
      <c r="B1192" s="64" t="str">
        <f>VLOOKUP(A1192,'Medical Examinations'!$AS$1:$BC$2336,9,)</f>
        <v>Mark S</v>
      </c>
      <c r="C1192" s="64">
        <f>VLOOKUP(A1192,'Medical Examinations'!$AS$1:$BC$2336,2,)</f>
        <v>28.09</v>
      </c>
      <c r="D1192" s="64">
        <f>VLOOKUP(A1192,'Medical Examinations'!$AS$1:$BC$2336,3,)</f>
        <v>6.06</v>
      </c>
      <c r="E1192" s="64" t="str">
        <f>VLOOKUP(A1192,'Medical Examinations'!$AS$1:$BC$2336,6,)</f>
        <v>No</v>
      </c>
      <c r="F1192" s="64" t="str">
        <f>VLOOKUP(A1192,'Medical Examinations'!$AS$1:$BC$2336,4,)</f>
        <v>No</v>
      </c>
      <c r="G1192" s="64" t="str">
        <f>VLOOKUP(A1192,'Medical Examinations'!$AS$1:$BC$2336,5,)</f>
        <v>Yes</v>
      </c>
      <c r="H1192" s="64">
        <f>VLOOKUP(A1192,'Medical Examinations'!$AS$1:$BC$2336,8,)</f>
        <v>1</v>
      </c>
      <c r="I1192" s="64" t="str">
        <f>VLOOKUP(A1192,'Medical Examinations'!$AS$1:$BC$2336,7,)</f>
        <v>No</v>
      </c>
      <c r="J1192" s="64" t="str">
        <f>VLOOKUP(A1192,'Medical Examinations'!$AS$1:$BC$2336,11,)</f>
        <v>Over weight</v>
      </c>
      <c r="K1192" s="64" t="str">
        <f>VLOOKUP(A1192,'Medical Examinations'!$AS$1:$BC$2336,10,)</f>
        <v>Prediabetes</v>
      </c>
      <c r="L1192" s="64" t="str">
        <f>VLOOKUP(A1192,'Hospitalisation Details'!$L$2:$R$2342,2,)</f>
        <v>17-07-1979</v>
      </c>
      <c r="M1192" s="65">
        <f>VLOOKUP(A1192,'Hospitalisation Details'!$L$2:$R$2345,7,)</f>
        <v>9454</v>
      </c>
      <c r="N1192" s="64" t="str">
        <f>VLOOKUP(A1192,'Hospitalisation Details'!$L$2:$R$2342,4,)</f>
        <v>tier - 2</v>
      </c>
      <c r="O1192" s="64" t="str">
        <f>VLOOKUP(A1192,'Hospitalisation Details'!$L$2:$R$2342,5,)</f>
        <v>tier - 2</v>
      </c>
      <c r="P1192" s="64" t="str">
        <f>VLOOKUP(A1192,'Hospitalisation Details'!$L$2:$R$2342,6,)</f>
        <v>R1021</v>
      </c>
      <c r="Q1192" s="64">
        <f>VLOOKUP(A1192,'Hospitalisation Details'!$L$2:$R$2342,3,)</f>
        <v>43</v>
      </c>
      <c r="R1192" s="64">
        <f>VLOOKUP(A1192,'Hospitalisation Details'!$L$2:$U$2342,10,)</f>
        <v>17</v>
      </c>
      <c r="S1192" s="64" t="str">
        <f>VLOOKUP(A1192,'Hospitalisation Details'!$L$2:$U$2342,8,)</f>
        <v>Jul</v>
      </c>
      <c r="T1192" s="126">
        <f>VLOOKUP(A1192,'Hospitalisation Details'!$L$2:$U$2342,9,)</f>
        <v>1979</v>
      </c>
    </row>
    <row r="1193" spans="1:20" ht="15.5" x14ac:dyDescent="0.35">
      <c r="A1193" s="124" t="s">
        <v>1179</v>
      </c>
      <c r="B1193" s="64" t="str">
        <f>VLOOKUP(A1193,'Medical Examinations'!$AS$1:$BC$2336,9,)</f>
        <v>Dan</v>
      </c>
      <c r="C1193" s="64">
        <f>VLOOKUP(A1193,'Medical Examinations'!$AS$1:$BC$2336,2,)</f>
        <v>32.729999999999997</v>
      </c>
      <c r="D1193" s="64">
        <f>VLOOKUP(A1193,'Medical Examinations'!$AS$1:$BC$2336,3,)</f>
        <v>5.19</v>
      </c>
      <c r="E1193" s="64" t="str">
        <f>VLOOKUP(A1193,'Medical Examinations'!$AS$1:$BC$2336,6,)</f>
        <v>No</v>
      </c>
      <c r="F1193" s="64" t="str">
        <f>VLOOKUP(A1193,'Medical Examinations'!$AS$1:$BC$2336,4,)</f>
        <v>No</v>
      </c>
      <c r="G1193" s="64" t="str">
        <f>VLOOKUP(A1193,'Medical Examinations'!$AS$1:$BC$2336,5,)</f>
        <v>No</v>
      </c>
      <c r="H1193" s="64">
        <f>VLOOKUP(A1193,'Medical Examinations'!$AS$1:$BC$2336,8,)</f>
        <v>1</v>
      </c>
      <c r="I1193" s="64" t="str">
        <f>VLOOKUP(A1193,'Medical Examinations'!$AS$1:$BC$2336,7,)</f>
        <v>No</v>
      </c>
      <c r="J1193" s="64" t="str">
        <f>VLOOKUP(A1193,'Medical Examinations'!$AS$1:$BC$2336,11,)</f>
        <v>Obesity</v>
      </c>
      <c r="K1193" s="64" t="str">
        <f>VLOOKUP(A1193,'Medical Examinations'!$AS$1:$BC$2336,10,)</f>
        <v>Normal</v>
      </c>
      <c r="L1193" s="64" t="str">
        <f>VLOOKUP(A1193,'Hospitalisation Details'!$L$2:$R$2342,2,)</f>
        <v>14-11-1987</v>
      </c>
      <c r="M1193" s="65">
        <f>VLOOKUP(A1193,'Hospitalisation Details'!$L$2:$R$2345,7,)</f>
        <v>9448</v>
      </c>
      <c r="N1193" s="64" t="str">
        <f>VLOOKUP(A1193,'Hospitalisation Details'!$L$2:$R$2342,4,)</f>
        <v>tier - 2</v>
      </c>
      <c r="O1193" s="64" t="str">
        <f>VLOOKUP(A1193,'Hospitalisation Details'!$L$2:$R$2342,5,)</f>
        <v>tier - 3</v>
      </c>
      <c r="P1193" s="64" t="str">
        <f>VLOOKUP(A1193,'Hospitalisation Details'!$L$2:$R$2342,6,)</f>
        <v>R1021</v>
      </c>
      <c r="Q1193" s="64">
        <f>VLOOKUP(A1193,'Hospitalisation Details'!$L$2:$R$2342,3,)</f>
        <v>35</v>
      </c>
      <c r="R1193" s="64">
        <f>VLOOKUP(A1193,'Hospitalisation Details'!$L$2:$U$2342,10,)</f>
        <v>14</v>
      </c>
      <c r="S1193" s="64" t="str">
        <f>VLOOKUP(A1193,'Hospitalisation Details'!$L$2:$U$2342,8,)</f>
        <v>Nov</v>
      </c>
      <c r="T1193" s="126">
        <f>VLOOKUP(A1193,'Hospitalisation Details'!$L$2:$U$2342,9,)</f>
        <v>1987</v>
      </c>
    </row>
    <row r="1194" spans="1:20" ht="15.5" x14ac:dyDescent="0.35">
      <c r="A1194" s="124" t="s">
        <v>1178</v>
      </c>
      <c r="B1194" s="64" t="str">
        <f>VLOOKUP(A1194,'Medical Examinations'!$AS$1:$BC$2336,9,)</f>
        <v>Gabriela</v>
      </c>
      <c r="C1194" s="64">
        <f>VLOOKUP(A1194,'Medical Examinations'!$AS$1:$BC$2336,2,)</f>
        <v>27.36</v>
      </c>
      <c r="D1194" s="64">
        <f>VLOOKUP(A1194,'Medical Examinations'!$AS$1:$BC$2336,3,)</f>
        <v>8.9600000000000009</v>
      </c>
      <c r="E1194" s="64" t="str">
        <f>VLOOKUP(A1194,'Medical Examinations'!$AS$1:$BC$2336,6,)</f>
        <v>No</v>
      </c>
      <c r="F1194" s="64" t="str">
        <f>VLOOKUP(A1194,'Medical Examinations'!$AS$1:$BC$2336,4,)</f>
        <v>No</v>
      </c>
      <c r="G1194" s="64" t="str">
        <f>VLOOKUP(A1194,'Medical Examinations'!$AS$1:$BC$2336,5,)</f>
        <v>No</v>
      </c>
      <c r="H1194" s="64">
        <f>VLOOKUP(A1194,'Medical Examinations'!$AS$1:$BC$2336,8,)</f>
        <v>0</v>
      </c>
      <c r="I1194" s="64" t="str">
        <f>VLOOKUP(A1194,'Medical Examinations'!$AS$1:$BC$2336,7,)</f>
        <v>No</v>
      </c>
      <c r="J1194" s="64" t="str">
        <f>VLOOKUP(A1194,'Medical Examinations'!$AS$1:$BC$2336,11,)</f>
        <v>Over weight</v>
      </c>
      <c r="K1194" s="64" t="str">
        <f>VLOOKUP(A1194,'Medical Examinations'!$AS$1:$BC$2336,10,)</f>
        <v>Diabetes</v>
      </c>
      <c r="L1194" s="64" t="str">
        <f>VLOOKUP(A1194,'Hospitalisation Details'!$L$2:$R$2342,2,)</f>
        <v>08-06-1974</v>
      </c>
      <c r="M1194" s="65">
        <f>VLOOKUP(A1194,'Hospitalisation Details'!$L$2:$R$2345,7,)</f>
        <v>9447</v>
      </c>
      <c r="N1194" s="64" t="str">
        <f>VLOOKUP(A1194,'Hospitalisation Details'!$L$2:$R$2342,4,)</f>
        <v>tier - 2</v>
      </c>
      <c r="O1194" s="64" t="str">
        <f>VLOOKUP(A1194,'Hospitalisation Details'!$L$2:$R$2342,5,)</f>
        <v>tier - 3</v>
      </c>
      <c r="P1194" s="64" t="str">
        <f>VLOOKUP(A1194,'Hospitalisation Details'!$L$2:$R$2342,6,)</f>
        <v>R1024</v>
      </c>
      <c r="Q1194" s="64">
        <f>VLOOKUP(A1194,'Hospitalisation Details'!$L$2:$R$2342,3,)</f>
        <v>49</v>
      </c>
      <c r="R1194" s="64">
        <f>VLOOKUP(A1194,'Hospitalisation Details'!$L$2:$U$2342,10,)</f>
        <v>8</v>
      </c>
      <c r="S1194" s="64" t="str">
        <f>VLOOKUP(A1194,'Hospitalisation Details'!$L$2:$U$2342,8,)</f>
        <v>Jun</v>
      </c>
      <c r="T1194" s="126">
        <f>VLOOKUP(A1194,'Hospitalisation Details'!$L$2:$U$2342,9,)</f>
        <v>1974</v>
      </c>
    </row>
    <row r="1195" spans="1:20" ht="15.5" x14ac:dyDescent="0.35">
      <c r="A1195" s="124" t="s">
        <v>1177</v>
      </c>
      <c r="B1195" s="64" t="str">
        <f>VLOOKUP(A1195,'Medical Examinations'!$AS$1:$BC$2336,9,)</f>
        <v>Amanda</v>
      </c>
      <c r="C1195" s="64">
        <f>VLOOKUP(A1195,'Medical Examinations'!$AS$1:$BC$2336,2,)</f>
        <v>27.265000000000001</v>
      </c>
      <c r="D1195" s="64">
        <f>VLOOKUP(A1195,'Medical Examinations'!$AS$1:$BC$2336,3,)</f>
        <v>11.39</v>
      </c>
      <c r="E1195" s="64" t="str">
        <f>VLOOKUP(A1195,'Medical Examinations'!$AS$1:$BC$2336,6,)</f>
        <v>No</v>
      </c>
      <c r="F1195" s="64" t="str">
        <f>VLOOKUP(A1195,'Medical Examinations'!$AS$1:$BC$2336,4,)</f>
        <v>No</v>
      </c>
      <c r="G1195" s="64" t="str">
        <f>VLOOKUP(A1195,'Medical Examinations'!$AS$1:$BC$2336,5,)</f>
        <v>No</v>
      </c>
      <c r="H1195" s="64">
        <f>VLOOKUP(A1195,'Medical Examinations'!$AS$1:$BC$2336,8,)</f>
        <v>0</v>
      </c>
      <c r="I1195" s="64" t="str">
        <f>VLOOKUP(A1195,'Medical Examinations'!$AS$1:$BC$2336,7,)</f>
        <v>No</v>
      </c>
      <c r="J1195" s="64" t="str">
        <f>VLOOKUP(A1195,'Medical Examinations'!$AS$1:$BC$2336,11,)</f>
        <v>Over weight</v>
      </c>
      <c r="K1195" s="64" t="str">
        <f>VLOOKUP(A1195,'Medical Examinations'!$AS$1:$BC$2336,10,)</f>
        <v>Diabetes</v>
      </c>
      <c r="L1195" s="64" t="str">
        <f>VLOOKUP(A1195,'Hospitalisation Details'!$L$2:$R$2342,2,)</f>
        <v>27-11-1974</v>
      </c>
      <c r="M1195" s="65">
        <f>VLOOKUP(A1195,'Hospitalisation Details'!$L$2:$R$2345,7,)</f>
        <v>9447</v>
      </c>
      <c r="N1195" s="64" t="str">
        <f>VLOOKUP(A1195,'Hospitalisation Details'!$L$2:$R$2342,4,)</f>
        <v>tier - 2</v>
      </c>
      <c r="O1195" s="64" t="str">
        <f>VLOOKUP(A1195,'Hospitalisation Details'!$L$2:$R$2342,5,)</f>
        <v>tier - 1</v>
      </c>
      <c r="P1195" s="64" t="str">
        <f>VLOOKUP(A1195,'Hospitalisation Details'!$L$2:$R$2342,6,)</f>
        <v>R1024</v>
      </c>
      <c r="Q1195" s="64">
        <f>VLOOKUP(A1195,'Hospitalisation Details'!$L$2:$R$2342,3,)</f>
        <v>48</v>
      </c>
      <c r="R1195" s="64">
        <f>VLOOKUP(A1195,'Hospitalisation Details'!$L$2:$U$2342,10,)</f>
        <v>27</v>
      </c>
      <c r="S1195" s="64" t="str">
        <f>VLOOKUP(A1195,'Hospitalisation Details'!$L$2:$U$2342,8,)</f>
        <v>Nov</v>
      </c>
      <c r="T1195" s="126">
        <f>VLOOKUP(A1195,'Hospitalisation Details'!$L$2:$U$2342,9,)</f>
        <v>1974</v>
      </c>
    </row>
    <row r="1196" spans="1:20" ht="15.5" x14ac:dyDescent="0.35">
      <c r="A1196" s="124" t="s">
        <v>1176</v>
      </c>
      <c r="B1196" s="64" t="str">
        <f>VLOOKUP(A1196,'Medical Examinations'!$AS$1:$BC$2336,9,)</f>
        <v>Dara</v>
      </c>
      <c r="C1196" s="64">
        <f>VLOOKUP(A1196,'Medical Examinations'!$AS$1:$BC$2336,2,)</f>
        <v>48.07</v>
      </c>
      <c r="D1196" s="64">
        <f>VLOOKUP(A1196,'Medical Examinations'!$AS$1:$BC$2336,3,)</f>
        <v>4.0599999999999996</v>
      </c>
      <c r="E1196" s="64" t="str">
        <f>VLOOKUP(A1196,'Medical Examinations'!$AS$1:$BC$2336,6,)</f>
        <v>Yes</v>
      </c>
      <c r="F1196" s="64" t="str">
        <f>VLOOKUP(A1196,'Medical Examinations'!$AS$1:$BC$2336,4,)</f>
        <v>No</v>
      </c>
      <c r="G1196" s="64" t="str">
        <f>VLOOKUP(A1196,'Medical Examinations'!$AS$1:$BC$2336,5,)</f>
        <v>No</v>
      </c>
      <c r="H1196" s="64">
        <f>VLOOKUP(A1196,'Medical Examinations'!$AS$1:$BC$2336,8,)</f>
        <v>0</v>
      </c>
      <c r="I1196" s="64" t="str">
        <f>VLOOKUP(A1196,'Medical Examinations'!$AS$1:$BC$2336,7,)</f>
        <v>No</v>
      </c>
      <c r="J1196" s="64" t="str">
        <f>VLOOKUP(A1196,'Medical Examinations'!$AS$1:$BC$2336,11,)</f>
        <v>Obesity</v>
      </c>
      <c r="K1196" s="64" t="str">
        <f>VLOOKUP(A1196,'Medical Examinations'!$AS$1:$BC$2336,10,)</f>
        <v>Normal</v>
      </c>
      <c r="L1196" s="64" t="str">
        <f>VLOOKUP(A1196,'Hospitalisation Details'!$L$2:$R$2342,2,)</f>
        <v>03-11-1976</v>
      </c>
      <c r="M1196" s="65">
        <f>VLOOKUP(A1196,'Hospitalisation Details'!$L$2:$R$2345,7,)</f>
        <v>9433</v>
      </c>
      <c r="N1196" s="64" t="str">
        <f>VLOOKUP(A1196,'Hospitalisation Details'!$L$2:$R$2342,4,)</f>
        <v>tier - 2</v>
      </c>
      <c r="O1196" s="64" t="str">
        <f>VLOOKUP(A1196,'Hospitalisation Details'!$L$2:$R$2342,5,)</f>
        <v>tier - 1</v>
      </c>
      <c r="P1196" s="64" t="str">
        <f>VLOOKUP(A1196,'Hospitalisation Details'!$L$2:$R$2342,6,)</f>
        <v>R1024</v>
      </c>
      <c r="Q1196" s="64">
        <f>VLOOKUP(A1196,'Hospitalisation Details'!$L$2:$R$2342,3,)</f>
        <v>46</v>
      </c>
      <c r="R1196" s="64">
        <f>VLOOKUP(A1196,'Hospitalisation Details'!$L$2:$U$2342,10,)</f>
        <v>3</v>
      </c>
      <c r="S1196" s="64" t="str">
        <f>VLOOKUP(A1196,'Hospitalisation Details'!$L$2:$U$2342,8,)</f>
        <v>Nov</v>
      </c>
      <c r="T1196" s="126">
        <f>VLOOKUP(A1196,'Hospitalisation Details'!$L$2:$U$2342,9,)</f>
        <v>1976</v>
      </c>
    </row>
    <row r="1197" spans="1:20" ht="15.5" x14ac:dyDescent="0.35">
      <c r="A1197" s="124" t="s">
        <v>1175</v>
      </c>
      <c r="B1197" s="64" t="str">
        <f>VLOOKUP(A1197,'Medical Examinations'!$AS$1:$BC$2336,9,)</f>
        <v>Rachelle R</v>
      </c>
      <c r="C1197" s="64">
        <f>VLOOKUP(A1197,'Medical Examinations'!$AS$1:$BC$2336,2,)</f>
        <v>30.8</v>
      </c>
      <c r="D1197" s="64">
        <f>VLOOKUP(A1197,'Medical Examinations'!$AS$1:$BC$2336,3,)</f>
        <v>5.23</v>
      </c>
      <c r="E1197" s="64" t="str">
        <f>VLOOKUP(A1197,'Medical Examinations'!$AS$1:$BC$2336,6,)</f>
        <v>Yes</v>
      </c>
      <c r="F1197" s="64" t="str">
        <f>VLOOKUP(A1197,'Medical Examinations'!$AS$1:$BC$2336,4,)</f>
        <v>No</v>
      </c>
      <c r="G1197" s="64" t="str">
        <f>VLOOKUP(A1197,'Medical Examinations'!$AS$1:$BC$2336,5,)</f>
        <v>No</v>
      </c>
      <c r="H1197" s="64">
        <f>VLOOKUP(A1197,'Medical Examinations'!$AS$1:$BC$2336,8,)</f>
        <v>0</v>
      </c>
      <c r="I1197" s="64" t="str">
        <f>VLOOKUP(A1197,'Medical Examinations'!$AS$1:$BC$2336,7,)</f>
        <v>No</v>
      </c>
      <c r="J1197" s="64" t="str">
        <f>VLOOKUP(A1197,'Medical Examinations'!$AS$1:$BC$2336,11,)</f>
        <v>Obesity</v>
      </c>
      <c r="K1197" s="64" t="str">
        <f>VLOOKUP(A1197,'Medical Examinations'!$AS$1:$BC$2336,10,)</f>
        <v>Normal</v>
      </c>
      <c r="L1197" s="64" t="str">
        <f>VLOOKUP(A1197,'Hospitalisation Details'!$L$2:$R$2342,2,)</f>
        <v>30-10-1976</v>
      </c>
      <c r="M1197" s="65">
        <f>VLOOKUP(A1197,'Hospitalisation Details'!$L$2:$R$2345,7,)</f>
        <v>9415</v>
      </c>
      <c r="N1197" s="64" t="str">
        <f>VLOOKUP(A1197,'Hospitalisation Details'!$L$2:$R$2342,4,)</f>
        <v>tier - 2</v>
      </c>
      <c r="O1197" s="64" t="str">
        <f>VLOOKUP(A1197,'Hospitalisation Details'!$L$2:$R$2342,5,)</f>
        <v>tier - 2</v>
      </c>
      <c r="P1197" s="64" t="str">
        <f>VLOOKUP(A1197,'Hospitalisation Details'!$L$2:$R$2342,6,)</f>
        <v>R1011</v>
      </c>
      <c r="Q1197" s="64">
        <f>VLOOKUP(A1197,'Hospitalisation Details'!$L$2:$R$2342,3,)</f>
        <v>46</v>
      </c>
      <c r="R1197" s="64">
        <f>VLOOKUP(A1197,'Hospitalisation Details'!$L$2:$U$2342,10,)</f>
        <v>30</v>
      </c>
      <c r="S1197" s="64" t="str">
        <f>VLOOKUP(A1197,'Hospitalisation Details'!$L$2:$U$2342,8,)</f>
        <v>Oct</v>
      </c>
      <c r="T1197" s="126">
        <f>VLOOKUP(A1197,'Hospitalisation Details'!$L$2:$U$2342,9,)</f>
        <v>1976</v>
      </c>
    </row>
    <row r="1198" spans="1:20" ht="15.5" x14ac:dyDescent="0.35">
      <c r="A1198" s="124" t="s">
        <v>1174</v>
      </c>
      <c r="B1198" s="64" t="str">
        <f>VLOOKUP(A1198,'Medical Examinations'!$AS$1:$BC$2336,9,)</f>
        <v>Brenda J</v>
      </c>
      <c r="C1198" s="64">
        <f>VLOOKUP(A1198,'Medical Examinations'!$AS$1:$BC$2336,2,)</f>
        <v>32.299999999999997</v>
      </c>
      <c r="D1198" s="64">
        <f>VLOOKUP(A1198,'Medical Examinations'!$AS$1:$BC$2336,3,)</f>
        <v>5.05</v>
      </c>
      <c r="E1198" s="64" t="str">
        <f>VLOOKUP(A1198,'Medical Examinations'!$AS$1:$BC$2336,6,)</f>
        <v>Yes</v>
      </c>
      <c r="F1198" s="64" t="str">
        <f>VLOOKUP(A1198,'Medical Examinations'!$AS$1:$BC$2336,4,)</f>
        <v>No</v>
      </c>
      <c r="G1198" s="64" t="str">
        <f>VLOOKUP(A1198,'Medical Examinations'!$AS$1:$BC$2336,5,)</f>
        <v>No</v>
      </c>
      <c r="H1198" s="64">
        <f>VLOOKUP(A1198,'Medical Examinations'!$AS$1:$BC$2336,8,)</f>
        <v>0</v>
      </c>
      <c r="I1198" s="64" t="str">
        <f>VLOOKUP(A1198,'Medical Examinations'!$AS$1:$BC$2336,7,)</f>
        <v>No</v>
      </c>
      <c r="J1198" s="64" t="str">
        <f>VLOOKUP(A1198,'Medical Examinations'!$AS$1:$BC$2336,11,)</f>
        <v>Obesity</v>
      </c>
      <c r="K1198" s="64" t="str">
        <f>VLOOKUP(A1198,'Medical Examinations'!$AS$1:$BC$2336,10,)</f>
        <v>Normal</v>
      </c>
      <c r="L1198" s="64" t="str">
        <f>VLOOKUP(A1198,'Hospitalisation Details'!$L$2:$R$2342,2,)</f>
        <v>17-10-1976</v>
      </c>
      <c r="M1198" s="65">
        <f>VLOOKUP(A1198,'Hospitalisation Details'!$L$2:$R$2345,7,)</f>
        <v>9411</v>
      </c>
      <c r="N1198" s="64" t="str">
        <f>VLOOKUP(A1198,'Hospitalisation Details'!$L$2:$R$2342,4,)</f>
        <v>tier - 2</v>
      </c>
      <c r="O1198" s="64" t="str">
        <f>VLOOKUP(A1198,'Hospitalisation Details'!$L$2:$R$2342,5,)</f>
        <v>tier - 3</v>
      </c>
      <c r="P1198" s="64" t="str">
        <f>VLOOKUP(A1198,'Hospitalisation Details'!$L$2:$R$2342,6,)</f>
        <v>R1024</v>
      </c>
      <c r="Q1198" s="64">
        <f>VLOOKUP(A1198,'Hospitalisation Details'!$L$2:$R$2342,3,)</f>
        <v>46</v>
      </c>
      <c r="R1198" s="64">
        <f>VLOOKUP(A1198,'Hospitalisation Details'!$L$2:$U$2342,10,)</f>
        <v>17</v>
      </c>
      <c r="S1198" s="64" t="str">
        <f>VLOOKUP(A1198,'Hospitalisation Details'!$L$2:$U$2342,8,)</f>
        <v>Oct</v>
      </c>
      <c r="T1198" s="126">
        <f>VLOOKUP(A1198,'Hospitalisation Details'!$L$2:$U$2342,9,)</f>
        <v>1976</v>
      </c>
    </row>
    <row r="1199" spans="1:20" ht="15.5" x14ac:dyDescent="0.35">
      <c r="A1199" s="124" t="s">
        <v>1173</v>
      </c>
      <c r="B1199" s="64" t="str">
        <f>VLOOKUP(A1199,'Medical Examinations'!$AS$1:$BC$2336,9,)</f>
        <v>Tim</v>
      </c>
      <c r="C1199" s="64">
        <f>VLOOKUP(A1199,'Medical Examinations'!$AS$1:$BC$2336,2,)</f>
        <v>39.700000000000003</v>
      </c>
      <c r="D1199" s="64">
        <f>VLOOKUP(A1199,'Medical Examinations'!$AS$1:$BC$2336,3,)</f>
        <v>7.34</v>
      </c>
      <c r="E1199" s="64" t="str">
        <f>VLOOKUP(A1199,'Medical Examinations'!$AS$1:$BC$2336,6,)</f>
        <v>No</v>
      </c>
      <c r="F1199" s="64" t="str">
        <f>VLOOKUP(A1199,'Medical Examinations'!$AS$1:$BC$2336,4,)</f>
        <v>No</v>
      </c>
      <c r="G1199" s="64" t="str">
        <f>VLOOKUP(A1199,'Medical Examinations'!$AS$1:$BC$2336,5,)</f>
        <v>No</v>
      </c>
      <c r="H1199" s="64">
        <f>VLOOKUP(A1199,'Medical Examinations'!$AS$1:$BC$2336,8,)</f>
        <v>0</v>
      </c>
      <c r="I1199" s="64" t="str">
        <f>VLOOKUP(A1199,'Medical Examinations'!$AS$1:$BC$2336,7,)</f>
        <v>No</v>
      </c>
      <c r="J1199" s="64" t="str">
        <f>VLOOKUP(A1199,'Medical Examinations'!$AS$1:$BC$2336,11,)</f>
        <v>Obesity</v>
      </c>
      <c r="K1199" s="64" t="str">
        <f>VLOOKUP(A1199,'Medical Examinations'!$AS$1:$BC$2336,10,)</f>
        <v>Diabetes</v>
      </c>
      <c r="L1199" s="64" t="str">
        <f>VLOOKUP(A1199,'Hospitalisation Details'!$L$2:$R$2342,2,)</f>
        <v>20-10-1971</v>
      </c>
      <c r="M1199" s="65">
        <f>VLOOKUP(A1199,'Hospitalisation Details'!$L$2:$R$2345,7,)</f>
        <v>9391</v>
      </c>
      <c r="N1199" s="64" t="str">
        <f>VLOOKUP(A1199,'Hospitalisation Details'!$L$2:$R$2342,4,)</f>
        <v>tier - 3</v>
      </c>
      <c r="O1199" s="64" t="str">
        <f>VLOOKUP(A1199,'Hospitalisation Details'!$L$2:$R$2342,5,)</f>
        <v>tier - 3</v>
      </c>
      <c r="P1199" s="64" t="str">
        <f>VLOOKUP(A1199,'Hospitalisation Details'!$L$2:$R$2342,6,)</f>
        <v>R1011</v>
      </c>
      <c r="Q1199" s="64">
        <f>VLOOKUP(A1199,'Hospitalisation Details'!$L$2:$R$2342,3,)</f>
        <v>51</v>
      </c>
      <c r="R1199" s="64">
        <f>VLOOKUP(A1199,'Hospitalisation Details'!$L$2:$U$2342,10,)</f>
        <v>20</v>
      </c>
      <c r="S1199" s="64" t="str">
        <f>VLOOKUP(A1199,'Hospitalisation Details'!$L$2:$U$2342,8,)</f>
        <v>Oct</v>
      </c>
      <c r="T1199" s="126">
        <f>VLOOKUP(A1199,'Hospitalisation Details'!$L$2:$U$2342,9,)</f>
        <v>1971</v>
      </c>
    </row>
    <row r="1200" spans="1:20" ht="15.5" x14ac:dyDescent="0.35">
      <c r="A1200" s="124" t="s">
        <v>1172</v>
      </c>
      <c r="B1200" s="64" t="str">
        <f>VLOOKUP(A1200,'Medical Examinations'!$AS$1:$BC$2336,9,)</f>
        <v>Sylvain</v>
      </c>
      <c r="C1200" s="64">
        <f>VLOOKUP(A1200,'Medical Examinations'!$AS$1:$BC$2336,2,)</f>
        <v>35.97</v>
      </c>
      <c r="D1200" s="64">
        <f>VLOOKUP(A1200,'Medical Examinations'!$AS$1:$BC$2336,3,)</f>
        <v>8.1300000000000008</v>
      </c>
      <c r="E1200" s="64" t="str">
        <f>VLOOKUP(A1200,'Medical Examinations'!$AS$1:$BC$2336,6,)</f>
        <v>No</v>
      </c>
      <c r="F1200" s="64" t="str">
        <f>VLOOKUP(A1200,'Medical Examinations'!$AS$1:$BC$2336,4,)</f>
        <v>No</v>
      </c>
      <c r="G1200" s="64" t="str">
        <f>VLOOKUP(A1200,'Medical Examinations'!$AS$1:$BC$2336,5,)</f>
        <v>No</v>
      </c>
      <c r="H1200" s="64">
        <f>VLOOKUP(A1200,'Medical Examinations'!$AS$1:$BC$2336,8,)</f>
        <v>0</v>
      </c>
      <c r="I1200" s="64" t="str">
        <f>VLOOKUP(A1200,'Medical Examinations'!$AS$1:$BC$2336,7,)</f>
        <v>No</v>
      </c>
      <c r="J1200" s="64" t="str">
        <f>VLOOKUP(A1200,'Medical Examinations'!$AS$1:$BC$2336,11,)</f>
        <v>Obesity</v>
      </c>
      <c r="K1200" s="64" t="str">
        <f>VLOOKUP(A1200,'Medical Examinations'!$AS$1:$BC$2336,10,)</f>
        <v>Diabetes</v>
      </c>
      <c r="L1200" s="64" t="str">
        <f>VLOOKUP(A1200,'Hospitalisation Details'!$L$2:$R$2342,2,)</f>
        <v>29-12-1971</v>
      </c>
      <c r="M1200" s="65">
        <f>VLOOKUP(A1200,'Hospitalisation Details'!$L$2:$R$2345,7,)</f>
        <v>9386</v>
      </c>
      <c r="N1200" s="64" t="str">
        <f>VLOOKUP(A1200,'Hospitalisation Details'!$L$2:$R$2342,4,)</f>
        <v>tier - 3</v>
      </c>
      <c r="O1200" s="64" t="str">
        <f>VLOOKUP(A1200,'Hospitalisation Details'!$L$2:$R$2342,5,)</f>
        <v>tier - 2</v>
      </c>
      <c r="P1200" s="64" t="str">
        <f>VLOOKUP(A1200,'Hospitalisation Details'!$L$2:$R$2342,6,)</f>
        <v>R1013</v>
      </c>
      <c r="Q1200" s="64">
        <f>VLOOKUP(A1200,'Hospitalisation Details'!$L$2:$R$2342,3,)</f>
        <v>51</v>
      </c>
      <c r="R1200" s="64">
        <f>VLOOKUP(A1200,'Hospitalisation Details'!$L$2:$U$2342,10,)</f>
        <v>29</v>
      </c>
      <c r="S1200" s="64" t="str">
        <f>VLOOKUP(A1200,'Hospitalisation Details'!$L$2:$U$2342,8,)</f>
        <v>Dec</v>
      </c>
      <c r="T1200" s="126">
        <f>VLOOKUP(A1200,'Hospitalisation Details'!$L$2:$U$2342,9,)</f>
        <v>1971</v>
      </c>
    </row>
    <row r="1201" spans="1:20" ht="15.5" x14ac:dyDescent="0.35">
      <c r="A1201" s="124" t="s">
        <v>1171</v>
      </c>
      <c r="B1201" s="64" t="str">
        <f>VLOOKUP(A1201,'Medical Examinations'!$AS$1:$BC$2336,9,)</f>
        <v>Lisa M</v>
      </c>
      <c r="C1201" s="64">
        <f>VLOOKUP(A1201,'Medical Examinations'!$AS$1:$BC$2336,2,)</f>
        <v>25.86</v>
      </c>
      <c r="D1201" s="64">
        <f>VLOOKUP(A1201,'Medical Examinations'!$AS$1:$BC$2336,3,)</f>
        <v>6.68</v>
      </c>
      <c r="E1201" s="64" t="str">
        <f>VLOOKUP(A1201,'Medical Examinations'!$AS$1:$BC$2336,6,)</f>
        <v>Yes</v>
      </c>
      <c r="F1201" s="64" t="str">
        <f>VLOOKUP(A1201,'Medical Examinations'!$AS$1:$BC$2336,4,)</f>
        <v>No</v>
      </c>
      <c r="G1201" s="64" t="str">
        <f>VLOOKUP(A1201,'Medical Examinations'!$AS$1:$BC$2336,5,)</f>
        <v>No</v>
      </c>
      <c r="H1201" s="64">
        <f>VLOOKUP(A1201,'Medical Examinations'!$AS$1:$BC$2336,8,)</f>
        <v>1</v>
      </c>
      <c r="I1201" s="64" t="str">
        <f>VLOOKUP(A1201,'Medical Examinations'!$AS$1:$BC$2336,7,)</f>
        <v>No</v>
      </c>
      <c r="J1201" s="64" t="str">
        <f>VLOOKUP(A1201,'Medical Examinations'!$AS$1:$BC$2336,11,)</f>
        <v>Over weight</v>
      </c>
      <c r="K1201" s="64" t="str">
        <f>VLOOKUP(A1201,'Medical Examinations'!$AS$1:$BC$2336,10,)</f>
        <v>Diabetes</v>
      </c>
      <c r="L1201" s="64" t="str">
        <f>VLOOKUP(A1201,'Hospitalisation Details'!$L$2:$R$2342,2,)</f>
        <v>02-12-1975</v>
      </c>
      <c r="M1201" s="65">
        <f>VLOOKUP(A1201,'Hospitalisation Details'!$L$2:$R$2345,7,)</f>
        <v>9381</v>
      </c>
      <c r="N1201" s="64" t="str">
        <f>VLOOKUP(A1201,'Hospitalisation Details'!$L$2:$R$2342,4,)</f>
        <v>tier - 2</v>
      </c>
      <c r="O1201" s="64" t="str">
        <f>VLOOKUP(A1201,'Hospitalisation Details'!$L$2:$R$2342,5,)</f>
        <v>tier - 2</v>
      </c>
      <c r="P1201" s="64" t="str">
        <f>VLOOKUP(A1201,'Hospitalisation Details'!$L$2:$R$2342,6,)</f>
        <v>R1024</v>
      </c>
      <c r="Q1201" s="64">
        <f>VLOOKUP(A1201,'Hospitalisation Details'!$L$2:$R$2342,3,)</f>
        <v>47</v>
      </c>
      <c r="R1201" s="64">
        <f>VLOOKUP(A1201,'Hospitalisation Details'!$L$2:$U$2342,10,)</f>
        <v>2</v>
      </c>
      <c r="S1201" s="64" t="str">
        <f>VLOOKUP(A1201,'Hospitalisation Details'!$L$2:$U$2342,8,)</f>
        <v>Dec</v>
      </c>
      <c r="T1201" s="126">
        <f>VLOOKUP(A1201,'Hospitalisation Details'!$L$2:$U$2342,9,)</f>
        <v>1975</v>
      </c>
    </row>
    <row r="1202" spans="1:20" ht="15.5" x14ac:dyDescent="0.35">
      <c r="A1202" s="124" t="s">
        <v>1170</v>
      </c>
      <c r="B1202" s="64" t="str">
        <f>VLOOKUP(A1202,'Medical Examinations'!$AS$1:$BC$2336,9,)</f>
        <v>Ryan</v>
      </c>
      <c r="C1202" s="64">
        <f>VLOOKUP(A1202,'Medical Examinations'!$AS$1:$BC$2336,2,)</f>
        <v>30.03</v>
      </c>
      <c r="D1202" s="64">
        <f>VLOOKUP(A1202,'Medical Examinations'!$AS$1:$BC$2336,3,)</f>
        <v>11.51</v>
      </c>
      <c r="E1202" s="64" t="str">
        <f>VLOOKUP(A1202,'Medical Examinations'!$AS$1:$BC$2336,6,)</f>
        <v>No</v>
      </c>
      <c r="F1202" s="64" t="str">
        <f>VLOOKUP(A1202,'Medical Examinations'!$AS$1:$BC$2336,4,)</f>
        <v>No</v>
      </c>
      <c r="G1202" s="64" t="str">
        <f>VLOOKUP(A1202,'Medical Examinations'!$AS$1:$BC$2336,5,)</f>
        <v>No</v>
      </c>
      <c r="H1202" s="64">
        <f>VLOOKUP(A1202,'Medical Examinations'!$AS$1:$BC$2336,8,)</f>
        <v>0</v>
      </c>
      <c r="I1202" s="64" t="str">
        <f>VLOOKUP(A1202,'Medical Examinations'!$AS$1:$BC$2336,7,)</f>
        <v>No</v>
      </c>
      <c r="J1202" s="64" t="str">
        <f>VLOOKUP(A1202,'Medical Examinations'!$AS$1:$BC$2336,11,)</f>
        <v>Obesity</v>
      </c>
      <c r="K1202" s="64" t="str">
        <f>VLOOKUP(A1202,'Medical Examinations'!$AS$1:$BC$2336,10,)</f>
        <v>Diabetes</v>
      </c>
      <c r="L1202" s="64" t="str">
        <f>VLOOKUP(A1202,'Hospitalisation Details'!$L$2:$R$2342,2,)</f>
        <v>26-11-1971</v>
      </c>
      <c r="M1202" s="65">
        <f>VLOOKUP(A1202,'Hospitalisation Details'!$L$2:$R$2345,7,)</f>
        <v>9378</v>
      </c>
      <c r="N1202" s="64" t="str">
        <f>VLOOKUP(A1202,'Hospitalisation Details'!$L$2:$R$2342,4,)</f>
        <v>tier - 2</v>
      </c>
      <c r="O1202" s="64" t="str">
        <f>VLOOKUP(A1202,'Hospitalisation Details'!$L$2:$R$2342,5,)</f>
        <v>tier - 1</v>
      </c>
      <c r="P1202" s="64" t="str">
        <f>VLOOKUP(A1202,'Hospitalisation Details'!$L$2:$R$2342,6,)</f>
        <v>R1013</v>
      </c>
      <c r="Q1202" s="64">
        <f>VLOOKUP(A1202,'Hospitalisation Details'!$L$2:$R$2342,3,)</f>
        <v>51</v>
      </c>
      <c r="R1202" s="64">
        <f>VLOOKUP(A1202,'Hospitalisation Details'!$L$2:$U$2342,10,)</f>
        <v>26</v>
      </c>
      <c r="S1202" s="64" t="str">
        <f>VLOOKUP(A1202,'Hospitalisation Details'!$L$2:$U$2342,8,)</f>
        <v>Nov</v>
      </c>
      <c r="T1202" s="126">
        <f>VLOOKUP(A1202,'Hospitalisation Details'!$L$2:$U$2342,9,)</f>
        <v>1971</v>
      </c>
    </row>
    <row r="1203" spans="1:20" ht="15.5" x14ac:dyDescent="0.35">
      <c r="A1203" s="124" t="s">
        <v>1169</v>
      </c>
      <c r="B1203" s="64" t="str">
        <f>VLOOKUP(A1203,'Medical Examinations'!$AS$1:$BC$2336,9,)</f>
        <v>Kaitlin M</v>
      </c>
      <c r="C1203" s="64">
        <f>VLOOKUP(A1203,'Medical Examinations'!$AS$1:$BC$2336,2,)</f>
        <v>25.76</v>
      </c>
      <c r="D1203" s="64">
        <f>VLOOKUP(A1203,'Medical Examinations'!$AS$1:$BC$2336,3,)</f>
        <v>6.02</v>
      </c>
      <c r="E1203" s="64" t="str">
        <f>VLOOKUP(A1203,'Medical Examinations'!$AS$1:$BC$2336,6,)</f>
        <v>Yes</v>
      </c>
      <c r="F1203" s="64" t="str">
        <f>VLOOKUP(A1203,'Medical Examinations'!$AS$1:$BC$2336,4,)</f>
        <v>No</v>
      </c>
      <c r="G1203" s="64" t="str">
        <f>VLOOKUP(A1203,'Medical Examinations'!$AS$1:$BC$2336,5,)</f>
        <v>Yes</v>
      </c>
      <c r="H1203" s="64">
        <f>VLOOKUP(A1203,'Medical Examinations'!$AS$1:$BC$2336,8,)</f>
        <v>1</v>
      </c>
      <c r="I1203" s="64" t="str">
        <f>VLOOKUP(A1203,'Medical Examinations'!$AS$1:$BC$2336,7,)</f>
        <v>No</v>
      </c>
      <c r="J1203" s="64" t="str">
        <f>VLOOKUP(A1203,'Medical Examinations'!$AS$1:$BC$2336,11,)</f>
        <v>Over weight</v>
      </c>
      <c r="K1203" s="64" t="str">
        <f>VLOOKUP(A1203,'Medical Examinations'!$AS$1:$BC$2336,10,)</f>
        <v>Prediabetes</v>
      </c>
      <c r="L1203" s="64" t="str">
        <f>VLOOKUP(A1203,'Hospitalisation Details'!$L$2:$R$2342,2,)</f>
        <v>24-11-1969</v>
      </c>
      <c r="M1203" s="65">
        <f>VLOOKUP(A1203,'Hospitalisation Details'!$L$2:$R$2345,7,)</f>
        <v>9377</v>
      </c>
      <c r="N1203" s="64" t="str">
        <f>VLOOKUP(A1203,'Hospitalisation Details'!$L$2:$R$2342,4,)</f>
        <v>tier - 2</v>
      </c>
      <c r="O1203" s="64" t="str">
        <f>VLOOKUP(A1203,'Hospitalisation Details'!$L$2:$R$2342,5,)</f>
        <v>tier - 3</v>
      </c>
      <c r="P1203" s="64" t="str">
        <f>VLOOKUP(A1203,'Hospitalisation Details'!$L$2:$R$2342,6,)</f>
        <v>R1013</v>
      </c>
      <c r="Q1203" s="64">
        <f>VLOOKUP(A1203,'Hospitalisation Details'!$L$2:$R$2342,3,)</f>
        <v>53</v>
      </c>
      <c r="R1203" s="64">
        <f>VLOOKUP(A1203,'Hospitalisation Details'!$L$2:$U$2342,10,)</f>
        <v>24</v>
      </c>
      <c r="S1203" s="64" t="str">
        <f>VLOOKUP(A1203,'Hospitalisation Details'!$L$2:$U$2342,8,)</f>
        <v>Nov</v>
      </c>
      <c r="T1203" s="126">
        <f>VLOOKUP(A1203,'Hospitalisation Details'!$L$2:$U$2342,9,)</f>
        <v>1969</v>
      </c>
    </row>
    <row r="1204" spans="1:20" ht="15.5" x14ac:dyDescent="0.35">
      <c r="A1204" s="124" t="s">
        <v>1168</v>
      </c>
      <c r="B1204" s="64" t="str">
        <f>VLOOKUP(A1204,'Medical Examinations'!$AS$1:$BC$2336,9,)</f>
        <v>William R.</v>
      </c>
      <c r="C1204" s="64">
        <f>VLOOKUP(A1204,'Medical Examinations'!$AS$1:$BC$2336,2,)</f>
        <v>22.42</v>
      </c>
      <c r="D1204" s="64">
        <f>VLOOKUP(A1204,'Medical Examinations'!$AS$1:$BC$2336,3,)</f>
        <v>7.96</v>
      </c>
      <c r="E1204" s="64" t="str">
        <f>VLOOKUP(A1204,'Medical Examinations'!$AS$1:$BC$2336,6,)</f>
        <v>No</v>
      </c>
      <c r="F1204" s="64" t="str">
        <f>VLOOKUP(A1204,'Medical Examinations'!$AS$1:$BC$2336,4,)</f>
        <v>No</v>
      </c>
      <c r="G1204" s="64" t="str">
        <f>VLOOKUP(A1204,'Medical Examinations'!$AS$1:$BC$2336,5,)</f>
        <v>No</v>
      </c>
      <c r="H1204" s="64">
        <f>VLOOKUP(A1204,'Medical Examinations'!$AS$1:$BC$2336,8,)</f>
        <v>0</v>
      </c>
      <c r="I1204" s="64" t="str">
        <f>VLOOKUP(A1204,'Medical Examinations'!$AS$1:$BC$2336,7,)</f>
        <v>No</v>
      </c>
      <c r="J1204" s="64" t="str">
        <f>VLOOKUP(A1204,'Medical Examinations'!$AS$1:$BC$2336,11,)</f>
        <v xml:space="preserve">Normal Weight 
</v>
      </c>
      <c r="K1204" s="64" t="str">
        <f>VLOOKUP(A1204,'Medical Examinations'!$AS$1:$BC$2336,10,)</f>
        <v>Diabetes</v>
      </c>
      <c r="L1204" s="64" t="str">
        <f>VLOOKUP(A1204,'Hospitalisation Details'!$L$2:$R$2342,2,)</f>
        <v>08-10-1971</v>
      </c>
      <c r="M1204" s="65">
        <f>VLOOKUP(A1204,'Hospitalisation Details'!$L$2:$R$2345,7,)</f>
        <v>9361</v>
      </c>
      <c r="N1204" s="64" t="str">
        <f>VLOOKUP(A1204,'Hospitalisation Details'!$L$2:$R$2342,4,)</f>
        <v>tier - 3</v>
      </c>
      <c r="O1204" s="64" t="str">
        <f>VLOOKUP(A1204,'Hospitalisation Details'!$L$2:$R$2342,5,)</f>
        <v>tier - 1</v>
      </c>
      <c r="P1204" s="64" t="str">
        <f>VLOOKUP(A1204,'Hospitalisation Details'!$L$2:$R$2342,6,)</f>
        <v>R1016</v>
      </c>
      <c r="Q1204" s="64">
        <f>VLOOKUP(A1204,'Hospitalisation Details'!$L$2:$R$2342,3,)</f>
        <v>51</v>
      </c>
      <c r="R1204" s="64">
        <f>VLOOKUP(A1204,'Hospitalisation Details'!$L$2:$U$2342,10,)</f>
        <v>8</v>
      </c>
      <c r="S1204" s="64" t="str">
        <f>VLOOKUP(A1204,'Hospitalisation Details'!$L$2:$U$2342,8,)</f>
        <v>Oct</v>
      </c>
      <c r="T1204" s="126">
        <f>VLOOKUP(A1204,'Hospitalisation Details'!$L$2:$U$2342,9,)</f>
        <v>1971</v>
      </c>
    </row>
    <row r="1205" spans="1:20" ht="15.5" x14ac:dyDescent="0.35">
      <c r="A1205" s="124" t="s">
        <v>1167</v>
      </c>
      <c r="B1205" s="64" t="str">
        <f>VLOOKUP(A1205,'Medical Examinations'!$AS$1:$BC$2336,9,)</f>
        <v>Bruce</v>
      </c>
      <c r="C1205" s="64">
        <f>VLOOKUP(A1205,'Medical Examinations'!$AS$1:$BC$2336,2,)</f>
        <v>33.18</v>
      </c>
      <c r="D1205" s="64">
        <f>VLOOKUP(A1205,'Medical Examinations'!$AS$1:$BC$2336,3,)</f>
        <v>6.01</v>
      </c>
      <c r="E1205" s="64" t="str">
        <f>VLOOKUP(A1205,'Medical Examinations'!$AS$1:$BC$2336,6,)</f>
        <v>Yes</v>
      </c>
      <c r="F1205" s="64" t="str">
        <f>VLOOKUP(A1205,'Medical Examinations'!$AS$1:$BC$2336,4,)</f>
        <v>No</v>
      </c>
      <c r="G1205" s="64" t="str">
        <f>VLOOKUP(A1205,'Medical Examinations'!$AS$1:$BC$2336,5,)</f>
        <v>No</v>
      </c>
      <c r="H1205" s="64">
        <f>VLOOKUP(A1205,'Medical Examinations'!$AS$1:$BC$2336,8,)</f>
        <v>1</v>
      </c>
      <c r="I1205" s="64" t="str">
        <f>VLOOKUP(A1205,'Medical Examinations'!$AS$1:$BC$2336,7,)</f>
        <v>No</v>
      </c>
      <c r="J1205" s="64" t="str">
        <f>VLOOKUP(A1205,'Medical Examinations'!$AS$1:$BC$2336,11,)</f>
        <v>Obesity</v>
      </c>
      <c r="K1205" s="64" t="str">
        <f>VLOOKUP(A1205,'Medical Examinations'!$AS$1:$BC$2336,10,)</f>
        <v>Prediabetes</v>
      </c>
      <c r="L1205" s="64" t="str">
        <f>VLOOKUP(A1205,'Hospitalisation Details'!$L$2:$R$2342,2,)</f>
        <v>01-07-1988</v>
      </c>
      <c r="M1205" s="65">
        <f>VLOOKUP(A1205,'Hospitalisation Details'!$L$2:$R$2345,7,)</f>
        <v>9344</v>
      </c>
      <c r="N1205" s="64" t="str">
        <f>VLOOKUP(A1205,'Hospitalisation Details'!$L$2:$R$2342,4,)</f>
        <v>tier - 2</v>
      </c>
      <c r="O1205" s="64" t="str">
        <f>VLOOKUP(A1205,'Hospitalisation Details'!$L$2:$R$2342,5,)</f>
        <v>tier - 1</v>
      </c>
      <c r="P1205" s="64" t="str">
        <f>VLOOKUP(A1205,'Hospitalisation Details'!$L$2:$R$2342,6,)</f>
        <v>R1021</v>
      </c>
      <c r="Q1205" s="64">
        <f>VLOOKUP(A1205,'Hospitalisation Details'!$L$2:$R$2342,3,)</f>
        <v>34</v>
      </c>
      <c r="R1205" s="64">
        <f>VLOOKUP(A1205,'Hospitalisation Details'!$L$2:$U$2342,10,)</f>
        <v>1</v>
      </c>
      <c r="S1205" s="64" t="str">
        <f>VLOOKUP(A1205,'Hospitalisation Details'!$L$2:$U$2342,8,)</f>
        <v>Jul</v>
      </c>
      <c r="T1205" s="126">
        <f>VLOOKUP(A1205,'Hospitalisation Details'!$L$2:$U$2342,9,)</f>
        <v>1988</v>
      </c>
    </row>
    <row r="1206" spans="1:20" ht="15.5" x14ac:dyDescent="0.35">
      <c r="A1206" s="124" t="s">
        <v>1166</v>
      </c>
      <c r="B1206" s="64" t="str">
        <f>VLOOKUP(A1206,'Medical Examinations'!$AS$1:$BC$2336,9,)</f>
        <v>Veronica</v>
      </c>
      <c r="C1206" s="64">
        <f>VLOOKUP(A1206,'Medical Examinations'!$AS$1:$BC$2336,2,)</f>
        <v>43.04</v>
      </c>
      <c r="D1206" s="64">
        <f>VLOOKUP(A1206,'Medical Examinations'!$AS$1:$BC$2336,3,)</f>
        <v>5.9</v>
      </c>
      <c r="E1206" s="64" t="str">
        <f>VLOOKUP(A1206,'Medical Examinations'!$AS$1:$BC$2336,6,)</f>
        <v>Yes</v>
      </c>
      <c r="F1206" s="64" t="str">
        <f>VLOOKUP(A1206,'Medical Examinations'!$AS$1:$BC$2336,4,)</f>
        <v>No</v>
      </c>
      <c r="G1206" s="64" t="str">
        <f>VLOOKUP(A1206,'Medical Examinations'!$AS$1:$BC$2336,5,)</f>
        <v>No</v>
      </c>
      <c r="H1206" s="64">
        <f>VLOOKUP(A1206,'Medical Examinations'!$AS$1:$BC$2336,8,)</f>
        <v>0</v>
      </c>
      <c r="I1206" s="64" t="str">
        <f>VLOOKUP(A1206,'Medical Examinations'!$AS$1:$BC$2336,7,)</f>
        <v>No</v>
      </c>
      <c r="J1206" s="64" t="str">
        <f>VLOOKUP(A1206,'Medical Examinations'!$AS$1:$BC$2336,11,)</f>
        <v>Obesity</v>
      </c>
      <c r="K1206" s="64" t="str">
        <f>VLOOKUP(A1206,'Medical Examinations'!$AS$1:$BC$2336,10,)</f>
        <v>Prediabetes</v>
      </c>
      <c r="L1206" s="64" t="str">
        <f>VLOOKUP(A1206,'Hospitalisation Details'!$L$2:$R$2342,2,)</f>
        <v>12-10-1996</v>
      </c>
      <c r="M1206" s="65">
        <f>VLOOKUP(A1206,'Hospitalisation Details'!$L$2:$R$2345,7,)</f>
        <v>9339</v>
      </c>
      <c r="N1206" s="64" t="str">
        <f>VLOOKUP(A1206,'Hospitalisation Details'!$L$2:$R$2342,4,)</f>
        <v>tier - 2</v>
      </c>
      <c r="O1206" s="64" t="str">
        <f>VLOOKUP(A1206,'Hospitalisation Details'!$L$2:$R$2342,5,)</f>
        <v>tier - 1</v>
      </c>
      <c r="P1206" s="64" t="str">
        <f>VLOOKUP(A1206,'Hospitalisation Details'!$L$2:$R$2342,6,)</f>
        <v>R1026</v>
      </c>
      <c r="Q1206" s="64">
        <f>VLOOKUP(A1206,'Hospitalisation Details'!$L$2:$R$2342,3,)</f>
        <v>26</v>
      </c>
      <c r="R1206" s="64">
        <f>VLOOKUP(A1206,'Hospitalisation Details'!$L$2:$U$2342,10,)</f>
        <v>12</v>
      </c>
      <c r="S1206" s="64" t="str">
        <f>VLOOKUP(A1206,'Hospitalisation Details'!$L$2:$U$2342,8,)</f>
        <v>Oct</v>
      </c>
      <c r="T1206" s="126">
        <f>VLOOKUP(A1206,'Hospitalisation Details'!$L$2:$U$2342,9,)</f>
        <v>1996</v>
      </c>
    </row>
    <row r="1207" spans="1:20" ht="15.5" x14ac:dyDescent="0.35">
      <c r="A1207" s="124" t="s">
        <v>1165</v>
      </c>
      <c r="B1207" s="64" t="str">
        <f>VLOOKUP(A1207,'Medical Examinations'!$AS$1:$BC$2336,9,)</f>
        <v>Warren</v>
      </c>
      <c r="C1207" s="64">
        <f>VLOOKUP(A1207,'Medical Examinations'!$AS$1:$BC$2336,2,)</f>
        <v>34.15</v>
      </c>
      <c r="D1207" s="64">
        <f>VLOOKUP(A1207,'Medical Examinations'!$AS$1:$BC$2336,3,)</f>
        <v>4.49</v>
      </c>
      <c r="E1207" s="64" t="str">
        <f>VLOOKUP(A1207,'Medical Examinations'!$AS$1:$BC$2336,6,)</f>
        <v>Yes</v>
      </c>
      <c r="F1207" s="64" t="str">
        <f>VLOOKUP(A1207,'Medical Examinations'!$AS$1:$BC$2336,4,)</f>
        <v>No</v>
      </c>
      <c r="G1207" s="64" t="str">
        <f>VLOOKUP(A1207,'Medical Examinations'!$AS$1:$BC$2336,5,)</f>
        <v>No</v>
      </c>
      <c r="H1207" s="64">
        <f>VLOOKUP(A1207,'Medical Examinations'!$AS$1:$BC$2336,8,)</f>
        <v>1</v>
      </c>
      <c r="I1207" s="64" t="str">
        <f>VLOOKUP(A1207,'Medical Examinations'!$AS$1:$BC$2336,7,)</f>
        <v>No</v>
      </c>
      <c r="J1207" s="64" t="str">
        <f>VLOOKUP(A1207,'Medical Examinations'!$AS$1:$BC$2336,11,)</f>
        <v>Obesity</v>
      </c>
      <c r="K1207" s="64" t="str">
        <f>VLOOKUP(A1207,'Medical Examinations'!$AS$1:$BC$2336,10,)</f>
        <v>Normal</v>
      </c>
      <c r="L1207" s="64" t="str">
        <f>VLOOKUP(A1207,'Hospitalisation Details'!$L$2:$R$2342,2,)</f>
        <v>09-07-1988</v>
      </c>
      <c r="M1207" s="65">
        <f>VLOOKUP(A1207,'Hospitalisation Details'!$L$2:$R$2345,7,)</f>
        <v>9320</v>
      </c>
      <c r="N1207" s="64" t="str">
        <f>VLOOKUP(A1207,'Hospitalisation Details'!$L$2:$R$2342,4,)</f>
        <v>tier - 2</v>
      </c>
      <c r="O1207" s="64" t="str">
        <f>VLOOKUP(A1207,'Hospitalisation Details'!$L$2:$R$2342,5,)</f>
        <v>tier - 1</v>
      </c>
      <c r="P1207" s="64" t="str">
        <f>VLOOKUP(A1207,'Hospitalisation Details'!$L$2:$R$2342,6,)</f>
        <v>R1012</v>
      </c>
      <c r="Q1207" s="64">
        <f>VLOOKUP(A1207,'Hospitalisation Details'!$L$2:$R$2342,3,)</f>
        <v>34</v>
      </c>
      <c r="R1207" s="64">
        <f>VLOOKUP(A1207,'Hospitalisation Details'!$L$2:$U$2342,10,)</f>
        <v>9</v>
      </c>
      <c r="S1207" s="64" t="str">
        <f>VLOOKUP(A1207,'Hospitalisation Details'!$L$2:$U$2342,8,)</f>
        <v>Jul</v>
      </c>
      <c r="T1207" s="126">
        <f>VLOOKUP(A1207,'Hospitalisation Details'!$L$2:$U$2342,9,)</f>
        <v>1988</v>
      </c>
    </row>
    <row r="1208" spans="1:20" ht="15.5" x14ac:dyDescent="0.35">
      <c r="A1208" s="124" t="s">
        <v>1164</v>
      </c>
      <c r="B1208" s="64" t="str">
        <f>VLOOKUP(A1208,'Medical Examinations'!$AS$1:$BC$2336,9,)</f>
        <v>Daniela</v>
      </c>
      <c r="C1208" s="64">
        <f>VLOOKUP(A1208,'Medical Examinations'!$AS$1:$BC$2336,2,)</f>
        <v>25.78</v>
      </c>
      <c r="D1208" s="64">
        <f>VLOOKUP(A1208,'Medical Examinations'!$AS$1:$BC$2336,3,)</f>
        <v>6.25</v>
      </c>
      <c r="E1208" s="64" t="str">
        <f>VLOOKUP(A1208,'Medical Examinations'!$AS$1:$BC$2336,6,)</f>
        <v>No</v>
      </c>
      <c r="F1208" s="64" t="str">
        <f>VLOOKUP(A1208,'Medical Examinations'!$AS$1:$BC$2336,4,)</f>
        <v>No</v>
      </c>
      <c r="G1208" s="64" t="str">
        <f>VLOOKUP(A1208,'Medical Examinations'!$AS$1:$BC$2336,5,)</f>
        <v>No</v>
      </c>
      <c r="H1208" s="64">
        <f>VLOOKUP(A1208,'Medical Examinations'!$AS$1:$BC$2336,8,)</f>
        <v>0</v>
      </c>
      <c r="I1208" s="64" t="str">
        <f>VLOOKUP(A1208,'Medical Examinations'!$AS$1:$BC$2336,7,)</f>
        <v>No</v>
      </c>
      <c r="J1208" s="64" t="str">
        <f>VLOOKUP(A1208,'Medical Examinations'!$AS$1:$BC$2336,11,)</f>
        <v>Over weight</v>
      </c>
      <c r="K1208" s="64" t="str">
        <f>VLOOKUP(A1208,'Medical Examinations'!$AS$1:$BC$2336,10,)</f>
        <v>Prediabetes</v>
      </c>
      <c r="L1208" s="64" t="str">
        <f>VLOOKUP(A1208,'Hospitalisation Details'!$L$2:$R$2342,2,)</f>
        <v>12-10-1977</v>
      </c>
      <c r="M1208" s="65">
        <f>VLOOKUP(A1208,'Hospitalisation Details'!$L$2:$R$2345,7,)</f>
        <v>9315</v>
      </c>
      <c r="N1208" s="64" t="str">
        <f>VLOOKUP(A1208,'Hospitalisation Details'!$L$2:$R$2342,4,)</f>
        <v>tier - 2</v>
      </c>
      <c r="O1208" s="64" t="str">
        <f>VLOOKUP(A1208,'Hospitalisation Details'!$L$2:$R$2342,5,)</f>
        <v>tier - 1</v>
      </c>
      <c r="P1208" s="64" t="str">
        <f>VLOOKUP(A1208,'Hospitalisation Details'!$L$2:$R$2342,6,)</f>
        <v>R1024</v>
      </c>
      <c r="Q1208" s="64">
        <f>VLOOKUP(A1208,'Hospitalisation Details'!$L$2:$R$2342,3,)</f>
        <v>45</v>
      </c>
      <c r="R1208" s="64">
        <f>VLOOKUP(A1208,'Hospitalisation Details'!$L$2:$U$2342,10,)</f>
        <v>12</v>
      </c>
      <c r="S1208" s="64" t="str">
        <f>VLOOKUP(A1208,'Hospitalisation Details'!$L$2:$U$2342,8,)</f>
        <v>Oct</v>
      </c>
      <c r="T1208" s="126">
        <f>VLOOKUP(A1208,'Hospitalisation Details'!$L$2:$U$2342,9,)</f>
        <v>1977</v>
      </c>
    </row>
    <row r="1209" spans="1:20" ht="15.5" x14ac:dyDescent="0.35">
      <c r="A1209" s="124" t="s">
        <v>1163</v>
      </c>
      <c r="B1209" s="64" t="str">
        <f>VLOOKUP(A1209,'Medical Examinations'!$AS$1:$BC$2336,9,)</f>
        <v>Deirdre A</v>
      </c>
      <c r="C1209" s="64">
        <f>VLOOKUP(A1209,'Medical Examinations'!$AS$1:$BC$2336,2,)</f>
        <v>21.02</v>
      </c>
      <c r="D1209" s="64">
        <f>VLOOKUP(A1209,'Medical Examinations'!$AS$1:$BC$2336,3,)</f>
        <v>9.6199999999999992</v>
      </c>
      <c r="E1209" s="64" t="str">
        <f>VLOOKUP(A1209,'Medical Examinations'!$AS$1:$BC$2336,6,)</f>
        <v>Yes</v>
      </c>
      <c r="F1209" s="64" t="str">
        <f>VLOOKUP(A1209,'Medical Examinations'!$AS$1:$BC$2336,4,)</f>
        <v>No</v>
      </c>
      <c r="G1209" s="64" t="str">
        <f>VLOOKUP(A1209,'Medical Examinations'!$AS$1:$BC$2336,5,)</f>
        <v>Yes</v>
      </c>
      <c r="H1209" s="64">
        <f>VLOOKUP(A1209,'Medical Examinations'!$AS$1:$BC$2336,8,)</f>
        <v>1</v>
      </c>
      <c r="I1209" s="64" t="str">
        <f>VLOOKUP(A1209,'Medical Examinations'!$AS$1:$BC$2336,7,)</f>
        <v>No</v>
      </c>
      <c r="J1209" s="64" t="str">
        <f>VLOOKUP(A1209,'Medical Examinations'!$AS$1:$BC$2336,11,)</f>
        <v xml:space="preserve">Normal Weight 
</v>
      </c>
      <c r="K1209" s="64" t="str">
        <f>VLOOKUP(A1209,'Medical Examinations'!$AS$1:$BC$2336,10,)</f>
        <v>Diabetes</v>
      </c>
      <c r="L1209" s="64" t="str">
        <f>VLOOKUP(A1209,'Hospitalisation Details'!$L$2:$R$2342,2,)</f>
        <v>08-06-1963</v>
      </c>
      <c r="M1209" s="65">
        <f>VLOOKUP(A1209,'Hospitalisation Details'!$L$2:$R$2345,7,)</f>
        <v>9311</v>
      </c>
      <c r="N1209" s="64" t="str">
        <f>VLOOKUP(A1209,'Hospitalisation Details'!$L$2:$R$2342,4,)</f>
        <v>tier - 3</v>
      </c>
      <c r="O1209" s="64" t="str">
        <f>VLOOKUP(A1209,'Hospitalisation Details'!$L$2:$R$2342,5,)</f>
        <v>tier - 1</v>
      </c>
      <c r="P1209" s="64" t="str">
        <f>VLOOKUP(A1209,'Hospitalisation Details'!$L$2:$R$2342,6,)</f>
        <v>R1013</v>
      </c>
      <c r="Q1209" s="64">
        <f>VLOOKUP(A1209,'Hospitalisation Details'!$L$2:$R$2342,3,)</f>
        <v>60</v>
      </c>
      <c r="R1209" s="64">
        <f>VLOOKUP(A1209,'Hospitalisation Details'!$L$2:$U$2342,10,)</f>
        <v>8</v>
      </c>
      <c r="S1209" s="64" t="str">
        <f>VLOOKUP(A1209,'Hospitalisation Details'!$L$2:$U$2342,8,)</f>
        <v>Jun</v>
      </c>
      <c r="T1209" s="126">
        <f>VLOOKUP(A1209,'Hospitalisation Details'!$L$2:$U$2342,9,)</f>
        <v>1963</v>
      </c>
    </row>
    <row r="1210" spans="1:20" ht="15.5" x14ac:dyDescent="0.35">
      <c r="A1210" s="124" t="s">
        <v>1162</v>
      </c>
      <c r="B1210" s="64" t="str">
        <f>VLOOKUP(A1210,'Medical Examinations'!$AS$1:$BC$2336,9,)</f>
        <v>Mathias</v>
      </c>
      <c r="C1210" s="64">
        <f>VLOOKUP(A1210,'Medical Examinations'!$AS$1:$BC$2336,2,)</f>
        <v>37.51</v>
      </c>
      <c r="D1210" s="64">
        <f>VLOOKUP(A1210,'Medical Examinations'!$AS$1:$BC$2336,3,)</f>
        <v>11.06</v>
      </c>
      <c r="E1210" s="64" t="str">
        <f>VLOOKUP(A1210,'Medical Examinations'!$AS$1:$BC$2336,6,)</f>
        <v>No</v>
      </c>
      <c r="F1210" s="64" t="str">
        <f>VLOOKUP(A1210,'Medical Examinations'!$AS$1:$BC$2336,4,)</f>
        <v>No</v>
      </c>
      <c r="G1210" s="64" t="str">
        <f>VLOOKUP(A1210,'Medical Examinations'!$AS$1:$BC$2336,5,)</f>
        <v>No</v>
      </c>
      <c r="H1210" s="64">
        <f>VLOOKUP(A1210,'Medical Examinations'!$AS$1:$BC$2336,8,)</f>
        <v>2</v>
      </c>
      <c r="I1210" s="64" t="str">
        <f>VLOOKUP(A1210,'Medical Examinations'!$AS$1:$BC$2336,7,)</f>
        <v>No</v>
      </c>
      <c r="J1210" s="64" t="str">
        <f>VLOOKUP(A1210,'Medical Examinations'!$AS$1:$BC$2336,11,)</f>
        <v>Obesity</v>
      </c>
      <c r="K1210" s="64" t="str">
        <f>VLOOKUP(A1210,'Medical Examinations'!$AS$1:$BC$2336,10,)</f>
        <v>Diabetes</v>
      </c>
      <c r="L1210" s="64" t="str">
        <f>VLOOKUP(A1210,'Hospitalisation Details'!$L$2:$R$2342,2,)</f>
        <v>16-10-1973</v>
      </c>
      <c r="M1210" s="65">
        <f>VLOOKUP(A1210,'Hospitalisation Details'!$L$2:$R$2345,7,)</f>
        <v>9305</v>
      </c>
      <c r="N1210" s="64" t="str">
        <f>VLOOKUP(A1210,'Hospitalisation Details'!$L$2:$R$2342,4,)</f>
        <v>tier - 3</v>
      </c>
      <c r="O1210" s="64" t="str">
        <f>VLOOKUP(A1210,'Hospitalisation Details'!$L$2:$R$2342,5,)</f>
        <v>tier - 3</v>
      </c>
      <c r="P1210" s="64" t="str">
        <f>VLOOKUP(A1210,'Hospitalisation Details'!$L$2:$R$2342,6,)</f>
        <v>R1013</v>
      </c>
      <c r="Q1210" s="64">
        <f>VLOOKUP(A1210,'Hospitalisation Details'!$L$2:$R$2342,3,)</f>
        <v>49</v>
      </c>
      <c r="R1210" s="64">
        <f>VLOOKUP(A1210,'Hospitalisation Details'!$L$2:$U$2342,10,)</f>
        <v>16</v>
      </c>
      <c r="S1210" s="64" t="str">
        <f>VLOOKUP(A1210,'Hospitalisation Details'!$L$2:$U$2342,8,)</f>
        <v>Oct</v>
      </c>
      <c r="T1210" s="126">
        <f>VLOOKUP(A1210,'Hospitalisation Details'!$L$2:$U$2342,9,)</f>
        <v>1973</v>
      </c>
    </row>
    <row r="1211" spans="1:20" ht="15.5" x14ac:dyDescent="0.35">
      <c r="A1211" s="124" t="s">
        <v>1161</v>
      </c>
      <c r="B1211" s="64" t="str">
        <f>VLOOKUP(A1211,'Medical Examinations'!$AS$1:$BC$2336,9,)</f>
        <v>Matthew</v>
      </c>
      <c r="C1211" s="64">
        <f>VLOOKUP(A1211,'Medical Examinations'!$AS$1:$BC$2336,2,)</f>
        <v>25.745000000000001</v>
      </c>
      <c r="D1211" s="64">
        <f>VLOOKUP(A1211,'Medical Examinations'!$AS$1:$BC$2336,3,)</f>
        <v>6.11</v>
      </c>
      <c r="E1211" s="64" t="str">
        <f>VLOOKUP(A1211,'Medical Examinations'!$AS$1:$BC$2336,6,)</f>
        <v>Yes</v>
      </c>
      <c r="F1211" s="64" t="str">
        <f>VLOOKUP(A1211,'Medical Examinations'!$AS$1:$BC$2336,4,)</f>
        <v>No</v>
      </c>
      <c r="G1211" s="64" t="str">
        <f>VLOOKUP(A1211,'Medical Examinations'!$AS$1:$BC$2336,5,)</f>
        <v>No</v>
      </c>
      <c r="H1211" s="64">
        <f>VLOOKUP(A1211,'Medical Examinations'!$AS$1:$BC$2336,8,)</f>
        <v>0</v>
      </c>
      <c r="I1211" s="64" t="str">
        <f>VLOOKUP(A1211,'Medical Examinations'!$AS$1:$BC$2336,7,)</f>
        <v>No</v>
      </c>
      <c r="J1211" s="64" t="str">
        <f>VLOOKUP(A1211,'Medical Examinations'!$AS$1:$BC$2336,11,)</f>
        <v>Over weight</v>
      </c>
      <c r="K1211" s="64" t="str">
        <f>VLOOKUP(A1211,'Medical Examinations'!$AS$1:$BC$2336,10,)</f>
        <v>Prediabetes</v>
      </c>
      <c r="L1211" s="64" t="str">
        <f>VLOOKUP(A1211,'Hospitalisation Details'!$L$2:$R$2342,2,)</f>
        <v>03-11-1976</v>
      </c>
      <c r="M1211" s="65">
        <f>VLOOKUP(A1211,'Hospitalisation Details'!$L$2:$R$2345,7,)</f>
        <v>9302</v>
      </c>
      <c r="N1211" s="64" t="str">
        <f>VLOOKUP(A1211,'Hospitalisation Details'!$L$2:$R$2342,4,)</f>
        <v>tier - 2</v>
      </c>
      <c r="O1211" s="64" t="str">
        <f>VLOOKUP(A1211,'Hospitalisation Details'!$L$2:$R$2342,5,)</f>
        <v>tier - 1</v>
      </c>
      <c r="P1211" s="64" t="str">
        <f>VLOOKUP(A1211,'Hospitalisation Details'!$L$2:$R$2342,6,)</f>
        <v>R1012</v>
      </c>
      <c r="Q1211" s="64">
        <f>VLOOKUP(A1211,'Hospitalisation Details'!$L$2:$R$2342,3,)</f>
        <v>46</v>
      </c>
      <c r="R1211" s="64">
        <f>VLOOKUP(A1211,'Hospitalisation Details'!$L$2:$U$2342,10,)</f>
        <v>3</v>
      </c>
      <c r="S1211" s="64" t="str">
        <f>VLOOKUP(A1211,'Hospitalisation Details'!$L$2:$U$2342,8,)</f>
        <v>Nov</v>
      </c>
      <c r="T1211" s="126">
        <f>VLOOKUP(A1211,'Hospitalisation Details'!$L$2:$U$2342,9,)</f>
        <v>1976</v>
      </c>
    </row>
    <row r="1212" spans="1:20" ht="15.5" x14ac:dyDescent="0.35">
      <c r="A1212" s="124" t="s">
        <v>1160</v>
      </c>
      <c r="B1212" s="64" t="str">
        <f>VLOOKUP(A1212,'Medical Examinations'!$AS$1:$BC$2336,9,)</f>
        <v>Kurt</v>
      </c>
      <c r="C1212" s="64">
        <f>VLOOKUP(A1212,'Medical Examinations'!$AS$1:$BC$2336,2,)</f>
        <v>31.35</v>
      </c>
      <c r="D1212" s="64">
        <f>VLOOKUP(A1212,'Medical Examinations'!$AS$1:$BC$2336,3,)</f>
        <v>11.49</v>
      </c>
      <c r="E1212" s="64" t="str">
        <f>VLOOKUP(A1212,'Medical Examinations'!$AS$1:$BC$2336,6,)</f>
        <v>No</v>
      </c>
      <c r="F1212" s="64" t="str">
        <f>VLOOKUP(A1212,'Medical Examinations'!$AS$1:$BC$2336,4,)</f>
        <v>No</v>
      </c>
      <c r="G1212" s="64" t="str">
        <f>VLOOKUP(A1212,'Medical Examinations'!$AS$1:$BC$2336,5,)</f>
        <v>No</v>
      </c>
      <c r="H1212" s="64">
        <f>VLOOKUP(A1212,'Medical Examinations'!$AS$1:$BC$2336,8,)</f>
        <v>2</v>
      </c>
      <c r="I1212" s="64" t="str">
        <f>VLOOKUP(A1212,'Medical Examinations'!$AS$1:$BC$2336,7,)</f>
        <v>No</v>
      </c>
      <c r="J1212" s="64" t="str">
        <f>VLOOKUP(A1212,'Medical Examinations'!$AS$1:$BC$2336,11,)</f>
        <v>Obesity</v>
      </c>
      <c r="K1212" s="64" t="str">
        <f>VLOOKUP(A1212,'Medical Examinations'!$AS$1:$BC$2336,10,)</f>
        <v>Diabetes</v>
      </c>
      <c r="L1212" s="64" t="str">
        <f>VLOOKUP(A1212,'Hospitalisation Details'!$L$2:$R$2342,2,)</f>
        <v>18-09-1973</v>
      </c>
      <c r="M1212" s="65">
        <f>VLOOKUP(A1212,'Hospitalisation Details'!$L$2:$R$2345,7,)</f>
        <v>9290</v>
      </c>
      <c r="N1212" s="64" t="str">
        <f>VLOOKUP(A1212,'Hospitalisation Details'!$L$2:$R$2342,4,)</f>
        <v>tier - 3</v>
      </c>
      <c r="O1212" s="64" t="str">
        <f>VLOOKUP(A1212,'Hospitalisation Details'!$L$2:$R$2342,5,)</f>
        <v>tier - 3</v>
      </c>
      <c r="P1212" s="64" t="str">
        <f>VLOOKUP(A1212,'Hospitalisation Details'!$L$2:$R$2342,6,)</f>
        <v>R1016</v>
      </c>
      <c r="Q1212" s="64">
        <f>VLOOKUP(A1212,'Hospitalisation Details'!$L$2:$R$2342,3,)</f>
        <v>49</v>
      </c>
      <c r="R1212" s="64">
        <f>VLOOKUP(A1212,'Hospitalisation Details'!$L$2:$U$2342,10,)</f>
        <v>18</v>
      </c>
      <c r="S1212" s="64" t="str">
        <f>VLOOKUP(A1212,'Hospitalisation Details'!$L$2:$U$2342,8,)</f>
        <v>Sep</v>
      </c>
      <c r="T1212" s="126">
        <f>VLOOKUP(A1212,'Hospitalisation Details'!$L$2:$U$2342,9,)</f>
        <v>1973</v>
      </c>
    </row>
    <row r="1213" spans="1:20" ht="15.5" x14ac:dyDescent="0.35">
      <c r="A1213" s="124" t="s">
        <v>1159</v>
      </c>
      <c r="B1213" s="64" t="str">
        <f>VLOOKUP(A1213,'Medical Examinations'!$AS$1:$BC$2336,9,)</f>
        <v>Samuel</v>
      </c>
      <c r="C1213" s="64">
        <f>VLOOKUP(A1213,'Medical Examinations'!$AS$1:$BC$2336,2,)</f>
        <v>29.83</v>
      </c>
      <c r="D1213" s="64">
        <f>VLOOKUP(A1213,'Medical Examinations'!$AS$1:$BC$2336,3,)</f>
        <v>8.68</v>
      </c>
      <c r="E1213" s="64" t="str">
        <f>VLOOKUP(A1213,'Medical Examinations'!$AS$1:$BC$2336,6,)</f>
        <v>No</v>
      </c>
      <c r="F1213" s="64" t="str">
        <f>VLOOKUP(A1213,'Medical Examinations'!$AS$1:$BC$2336,4,)</f>
        <v>No</v>
      </c>
      <c r="G1213" s="64" t="str">
        <f>VLOOKUP(A1213,'Medical Examinations'!$AS$1:$BC$2336,5,)</f>
        <v>No</v>
      </c>
      <c r="H1213" s="64">
        <f>VLOOKUP(A1213,'Medical Examinations'!$AS$1:$BC$2336,8,)</f>
        <v>2</v>
      </c>
      <c r="I1213" s="64" t="str">
        <f>VLOOKUP(A1213,'Medical Examinations'!$AS$1:$BC$2336,7,)</f>
        <v>No</v>
      </c>
      <c r="J1213" s="64" t="str">
        <f>VLOOKUP(A1213,'Medical Examinations'!$AS$1:$BC$2336,11,)</f>
        <v>Over weight</v>
      </c>
      <c r="K1213" s="64" t="str">
        <f>VLOOKUP(A1213,'Medical Examinations'!$AS$1:$BC$2336,10,)</f>
        <v>Diabetes</v>
      </c>
      <c r="L1213" s="64" t="str">
        <f>VLOOKUP(A1213,'Hospitalisation Details'!$L$2:$R$2342,2,)</f>
        <v>16-10-1973</v>
      </c>
      <c r="M1213" s="65">
        <f>VLOOKUP(A1213,'Hospitalisation Details'!$L$2:$R$2345,7,)</f>
        <v>9288</v>
      </c>
      <c r="N1213" s="64" t="str">
        <f>VLOOKUP(A1213,'Hospitalisation Details'!$L$2:$R$2342,4,)</f>
        <v>tier - 2</v>
      </c>
      <c r="O1213" s="64" t="str">
        <f>VLOOKUP(A1213,'Hospitalisation Details'!$L$2:$R$2342,5,)</f>
        <v>tier - 3</v>
      </c>
      <c r="P1213" s="64" t="str">
        <f>VLOOKUP(A1213,'Hospitalisation Details'!$L$2:$R$2342,6,)</f>
        <v>R1018</v>
      </c>
      <c r="Q1213" s="64">
        <f>VLOOKUP(A1213,'Hospitalisation Details'!$L$2:$R$2342,3,)</f>
        <v>49</v>
      </c>
      <c r="R1213" s="64">
        <f>VLOOKUP(A1213,'Hospitalisation Details'!$L$2:$U$2342,10,)</f>
        <v>16</v>
      </c>
      <c r="S1213" s="64" t="str">
        <f>VLOOKUP(A1213,'Hospitalisation Details'!$L$2:$U$2342,8,)</f>
        <v>Oct</v>
      </c>
      <c r="T1213" s="126">
        <f>VLOOKUP(A1213,'Hospitalisation Details'!$L$2:$U$2342,9,)</f>
        <v>1973</v>
      </c>
    </row>
    <row r="1214" spans="1:20" ht="15.5" x14ac:dyDescent="0.35">
      <c r="A1214" s="124" t="s">
        <v>1158</v>
      </c>
      <c r="B1214" s="64" t="str">
        <f>VLOOKUP(A1214,'Medical Examinations'!$AS$1:$BC$2336,9,)</f>
        <v>Emily</v>
      </c>
      <c r="C1214" s="64">
        <f>VLOOKUP(A1214,'Medical Examinations'!$AS$1:$BC$2336,2,)</f>
        <v>25.49</v>
      </c>
      <c r="D1214" s="64">
        <f>VLOOKUP(A1214,'Medical Examinations'!$AS$1:$BC$2336,3,)</f>
        <v>5.68</v>
      </c>
      <c r="E1214" s="64" t="str">
        <f>VLOOKUP(A1214,'Medical Examinations'!$AS$1:$BC$2336,6,)</f>
        <v>Yes</v>
      </c>
      <c r="F1214" s="64" t="str">
        <f>VLOOKUP(A1214,'Medical Examinations'!$AS$1:$BC$2336,4,)</f>
        <v>No</v>
      </c>
      <c r="G1214" s="64" t="str">
        <f>VLOOKUP(A1214,'Medical Examinations'!$AS$1:$BC$2336,5,)</f>
        <v>Yes</v>
      </c>
      <c r="H1214" s="64">
        <f>VLOOKUP(A1214,'Medical Examinations'!$AS$1:$BC$2336,8,)</f>
        <v>1</v>
      </c>
      <c r="I1214" s="64" t="str">
        <f>VLOOKUP(A1214,'Medical Examinations'!$AS$1:$BC$2336,7,)</f>
        <v>No</v>
      </c>
      <c r="J1214" s="64" t="str">
        <f>VLOOKUP(A1214,'Medical Examinations'!$AS$1:$BC$2336,11,)</f>
        <v>Over weight</v>
      </c>
      <c r="K1214" s="64" t="str">
        <f>VLOOKUP(A1214,'Medical Examinations'!$AS$1:$BC$2336,10,)</f>
        <v>Normal</v>
      </c>
      <c r="L1214" s="64" t="str">
        <f>VLOOKUP(A1214,'Hospitalisation Details'!$L$2:$R$2342,2,)</f>
        <v>26-11-1969</v>
      </c>
      <c r="M1214" s="65">
        <f>VLOOKUP(A1214,'Hospitalisation Details'!$L$2:$R$2345,7,)</f>
        <v>9286</v>
      </c>
      <c r="N1214" s="64" t="str">
        <f>VLOOKUP(A1214,'Hospitalisation Details'!$L$2:$R$2342,4,)</f>
        <v>tier - 2</v>
      </c>
      <c r="O1214" s="64" t="str">
        <f>VLOOKUP(A1214,'Hospitalisation Details'!$L$2:$R$2342,5,)</f>
        <v>tier - 3</v>
      </c>
      <c r="P1214" s="64" t="str">
        <f>VLOOKUP(A1214,'Hospitalisation Details'!$L$2:$R$2342,6,)</f>
        <v>R1013</v>
      </c>
      <c r="Q1214" s="64">
        <f>VLOOKUP(A1214,'Hospitalisation Details'!$L$2:$R$2342,3,)</f>
        <v>53</v>
      </c>
      <c r="R1214" s="64">
        <f>VLOOKUP(A1214,'Hospitalisation Details'!$L$2:$U$2342,10,)</f>
        <v>26</v>
      </c>
      <c r="S1214" s="64" t="str">
        <f>VLOOKUP(A1214,'Hospitalisation Details'!$L$2:$U$2342,8,)</f>
        <v>Nov</v>
      </c>
      <c r="T1214" s="126">
        <f>VLOOKUP(A1214,'Hospitalisation Details'!$L$2:$U$2342,9,)</f>
        <v>1969</v>
      </c>
    </row>
    <row r="1215" spans="1:20" ht="15.5" x14ac:dyDescent="0.35">
      <c r="A1215" s="124" t="s">
        <v>1157</v>
      </c>
      <c r="B1215" s="64" t="str">
        <f>VLOOKUP(A1215,'Medical Examinations'!$AS$1:$BC$2336,9,)</f>
        <v>Tiffany</v>
      </c>
      <c r="C1215" s="64">
        <f>VLOOKUP(A1215,'Medical Examinations'!$AS$1:$BC$2336,2,)</f>
        <v>34.1</v>
      </c>
      <c r="D1215" s="64">
        <f>VLOOKUP(A1215,'Medical Examinations'!$AS$1:$BC$2336,3,)</f>
        <v>8.4499999999999993</v>
      </c>
      <c r="E1215" s="64" t="str">
        <f>VLOOKUP(A1215,'Medical Examinations'!$AS$1:$BC$2336,6,)</f>
        <v>No</v>
      </c>
      <c r="F1215" s="64" t="str">
        <f>VLOOKUP(A1215,'Medical Examinations'!$AS$1:$BC$2336,4,)</f>
        <v>No</v>
      </c>
      <c r="G1215" s="64" t="str">
        <f>VLOOKUP(A1215,'Medical Examinations'!$AS$1:$BC$2336,5,)</f>
        <v>No</v>
      </c>
      <c r="H1215" s="64">
        <f>VLOOKUP(A1215,'Medical Examinations'!$AS$1:$BC$2336,8,)</f>
        <v>0</v>
      </c>
      <c r="I1215" s="64" t="str">
        <f>VLOOKUP(A1215,'Medical Examinations'!$AS$1:$BC$2336,7,)</f>
        <v>No</v>
      </c>
      <c r="J1215" s="64" t="str">
        <f>VLOOKUP(A1215,'Medical Examinations'!$AS$1:$BC$2336,11,)</f>
        <v>Obesity</v>
      </c>
      <c r="K1215" s="64" t="str">
        <f>VLOOKUP(A1215,'Medical Examinations'!$AS$1:$BC$2336,10,)</f>
        <v>Diabetes</v>
      </c>
      <c r="L1215" s="64" t="str">
        <f>VLOOKUP(A1215,'Hospitalisation Details'!$L$2:$R$2342,2,)</f>
        <v>02-07-1971</v>
      </c>
      <c r="M1215" s="65">
        <f>VLOOKUP(A1215,'Hospitalisation Details'!$L$2:$R$2345,7,)</f>
        <v>9284</v>
      </c>
      <c r="N1215" s="64" t="str">
        <f>VLOOKUP(A1215,'Hospitalisation Details'!$L$2:$R$2342,4,)</f>
        <v>tier - 2</v>
      </c>
      <c r="O1215" s="64" t="str">
        <f>VLOOKUP(A1215,'Hospitalisation Details'!$L$2:$R$2342,5,)</f>
        <v>tier - 3</v>
      </c>
      <c r="P1215" s="64" t="str">
        <f>VLOOKUP(A1215,'Hospitalisation Details'!$L$2:$R$2342,6,)</f>
        <v>R1013</v>
      </c>
      <c r="Q1215" s="64">
        <f>VLOOKUP(A1215,'Hospitalisation Details'!$L$2:$R$2342,3,)</f>
        <v>51</v>
      </c>
      <c r="R1215" s="64">
        <f>VLOOKUP(A1215,'Hospitalisation Details'!$L$2:$U$2342,10,)</f>
        <v>2</v>
      </c>
      <c r="S1215" s="64" t="str">
        <f>VLOOKUP(A1215,'Hospitalisation Details'!$L$2:$U$2342,8,)</f>
        <v>Jul</v>
      </c>
      <c r="T1215" s="126">
        <f>VLOOKUP(A1215,'Hospitalisation Details'!$L$2:$U$2342,9,)</f>
        <v>1971</v>
      </c>
    </row>
    <row r="1216" spans="1:20" ht="15.5" x14ac:dyDescent="0.35">
      <c r="A1216" s="124" t="s">
        <v>1156</v>
      </c>
      <c r="B1216" s="64" t="str">
        <f>VLOOKUP(A1216,'Medical Examinations'!$AS$1:$BC$2336,9,)</f>
        <v>Alex F</v>
      </c>
      <c r="C1216" s="64">
        <f>VLOOKUP(A1216,'Medical Examinations'!$AS$1:$BC$2336,2,)</f>
        <v>25.84</v>
      </c>
      <c r="D1216" s="64">
        <f>VLOOKUP(A1216,'Medical Examinations'!$AS$1:$BC$2336,3,)</f>
        <v>8.51</v>
      </c>
      <c r="E1216" s="64" t="str">
        <f>VLOOKUP(A1216,'Medical Examinations'!$AS$1:$BC$2336,6,)</f>
        <v>No</v>
      </c>
      <c r="F1216" s="64" t="str">
        <f>VLOOKUP(A1216,'Medical Examinations'!$AS$1:$BC$2336,4,)</f>
        <v>No</v>
      </c>
      <c r="G1216" s="64" t="str">
        <f>VLOOKUP(A1216,'Medical Examinations'!$AS$1:$BC$2336,5,)</f>
        <v>No</v>
      </c>
      <c r="H1216" s="64">
        <f>VLOOKUP(A1216,'Medical Examinations'!$AS$1:$BC$2336,8,)</f>
        <v>2</v>
      </c>
      <c r="I1216" s="64" t="str">
        <f>VLOOKUP(A1216,'Medical Examinations'!$AS$1:$BC$2336,7,)</f>
        <v>No</v>
      </c>
      <c r="J1216" s="64" t="str">
        <f>VLOOKUP(A1216,'Medical Examinations'!$AS$1:$BC$2336,11,)</f>
        <v>Over weight</v>
      </c>
      <c r="K1216" s="64" t="str">
        <f>VLOOKUP(A1216,'Medical Examinations'!$AS$1:$BC$2336,10,)</f>
        <v>Diabetes</v>
      </c>
      <c r="L1216" s="64" t="str">
        <f>VLOOKUP(A1216,'Hospitalisation Details'!$L$2:$R$2342,2,)</f>
        <v>27-10-1973</v>
      </c>
      <c r="M1216" s="65">
        <f>VLOOKUP(A1216,'Hospitalisation Details'!$L$2:$R$2345,7,)</f>
        <v>9282</v>
      </c>
      <c r="N1216" s="64" t="str">
        <f>VLOOKUP(A1216,'Hospitalisation Details'!$L$2:$R$2342,4,)</f>
        <v>tier - 3</v>
      </c>
      <c r="O1216" s="64" t="str">
        <f>VLOOKUP(A1216,'Hospitalisation Details'!$L$2:$R$2342,5,)</f>
        <v>tier - 2</v>
      </c>
      <c r="P1216" s="64" t="str">
        <f>VLOOKUP(A1216,'Hospitalisation Details'!$L$2:$R$2342,6,)</f>
        <v>R1016</v>
      </c>
      <c r="Q1216" s="64">
        <f>VLOOKUP(A1216,'Hospitalisation Details'!$L$2:$R$2342,3,)</f>
        <v>49</v>
      </c>
      <c r="R1216" s="64">
        <f>VLOOKUP(A1216,'Hospitalisation Details'!$L$2:$U$2342,10,)</f>
        <v>27</v>
      </c>
      <c r="S1216" s="64" t="str">
        <f>VLOOKUP(A1216,'Hospitalisation Details'!$L$2:$U$2342,8,)</f>
        <v>Oct</v>
      </c>
      <c r="T1216" s="126">
        <f>VLOOKUP(A1216,'Hospitalisation Details'!$L$2:$U$2342,9,)</f>
        <v>1973</v>
      </c>
    </row>
    <row r="1217" spans="1:20" ht="15.5" x14ac:dyDescent="0.35">
      <c r="A1217" s="124" t="s">
        <v>1155</v>
      </c>
      <c r="B1217" s="64" t="str">
        <f>VLOOKUP(A1217,'Medical Examinations'!$AS$1:$BC$2336,9,)</f>
        <v>Alice</v>
      </c>
      <c r="C1217" s="64">
        <f>VLOOKUP(A1217,'Medical Examinations'!$AS$1:$BC$2336,2,)</f>
        <v>20.6</v>
      </c>
      <c r="D1217" s="64">
        <f>VLOOKUP(A1217,'Medical Examinations'!$AS$1:$BC$2336,3,)</f>
        <v>7.62</v>
      </c>
      <c r="E1217" s="64" t="str">
        <f>VLOOKUP(A1217,'Medical Examinations'!$AS$1:$BC$2336,6,)</f>
        <v>No</v>
      </c>
      <c r="F1217" s="64" t="str">
        <f>VLOOKUP(A1217,'Medical Examinations'!$AS$1:$BC$2336,4,)</f>
        <v>No</v>
      </c>
      <c r="G1217" s="64" t="str">
        <f>VLOOKUP(A1217,'Medical Examinations'!$AS$1:$BC$2336,5,)</f>
        <v>No</v>
      </c>
      <c r="H1217" s="64">
        <f>VLOOKUP(A1217,'Medical Examinations'!$AS$1:$BC$2336,8,)</f>
        <v>0</v>
      </c>
      <c r="I1217" s="64" t="str">
        <f>VLOOKUP(A1217,'Medical Examinations'!$AS$1:$BC$2336,7,)</f>
        <v>No</v>
      </c>
      <c r="J1217" s="64" t="str">
        <f>VLOOKUP(A1217,'Medical Examinations'!$AS$1:$BC$2336,11,)</f>
        <v xml:space="preserve">Normal Weight 
</v>
      </c>
      <c r="K1217" s="64" t="str">
        <f>VLOOKUP(A1217,'Medical Examinations'!$AS$1:$BC$2336,10,)</f>
        <v>Diabetes</v>
      </c>
      <c r="L1217" s="64" t="str">
        <f>VLOOKUP(A1217,'Hospitalisation Details'!$L$2:$R$2342,2,)</f>
        <v>06-08-1971</v>
      </c>
      <c r="M1217" s="65">
        <f>VLOOKUP(A1217,'Hospitalisation Details'!$L$2:$R$2345,7,)</f>
        <v>9265</v>
      </c>
      <c r="N1217" s="64" t="str">
        <f>VLOOKUP(A1217,'Hospitalisation Details'!$L$2:$R$2342,4,)</f>
        <v>tier - 2</v>
      </c>
      <c r="O1217" s="64" t="str">
        <f>VLOOKUP(A1217,'Hospitalisation Details'!$L$2:$R$2342,5,)</f>
        <v>tier - 1</v>
      </c>
      <c r="P1217" s="64" t="str">
        <f>VLOOKUP(A1217,'Hospitalisation Details'!$L$2:$R$2342,6,)</f>
        <v>R1011</v>
      </c>
      <c r="Q1217" s="64">
        <f>VLOOKUP(A1217,'Hospitalisation Details'!$L$2:$R$2342,3,)</f>
        <v>51</v>
      </c>
      <c r="R1217" s="64">
        <f>VLOOKUP(A1217,'Hospitalisation Details'!$L$2:$U$2342,10,)</f>
        <v>6</v>
      </c>
      <c r="S1217" s="64" t="str">
        <f>VLOOKUP(A1217,'Hospitalisation Details'!$L$2:$U$2342,8,)</f>
        <v>Aug</v>
      </c>
      <c r="T1217" s="126">
        <f>VLOOKUP(A1217,'Hospitalisation Details'!$L$2:$U$2342,9,)</f>
        <v>1971</v>
      </c>
    </row>
    <row r="1218" spans="1:20" ht="15.5" x14ac:dyDescent="0.35">
      <c r="A1218" s="124" t="s">
        <v>1154</v>
      </c>
      <c r="B1218" s="64" t="str">
        <f>VLOOKUP(A1218,'Medical Examinations'!$AS$1:$BC$2336,9,)</f>
        <v>Allison M.</v>
      </c>
      <c r="C1218" s="64">
        <f>VLOOKUP(A1218,'Medical Examinations'!$AS$1:$BC$2336,2,)</f>
        <v>28.88</v>
      </c>
      <c r="D1218" s="64">
        <f>VLOOKUP(A1218,'Medical Examinations'!$AS$1:$BC$2336,3,)</f>
        <v>10.18</v>
      </c>
      <c r="E1218" s="64" t="str">
        <f>VLOOKUP(A1218,'Medical Examinations'!$AS$1:$BC$2336,6,)</f>
        <v>No</v>
      </c>
      <c r="F1218" s="64" t="str">
        <f>VLOOKUP(A1218,'Medical Examinations'!$AS$1:$BC$2336,4,)</f>
        <v>No</v>
      </c>
      <c r="G1218" s="64" t="str">
        <f>VLOOKUP(A1218,'Medical Examinations'!$AS$1:$BC$2336,5,)</f>
        <v>No</v>
      </c>
      <c r="H1218" s="64">
        <f>VLOOKUP(A1218,'Medical Examinations'!$AS$1:$BC$2336,8,)</f>
        <v>0</v>
      </c>
      <c r="I1218" s="64" t="str">
        <f>VLOOKUP(A1218,'Medical Examinations'!$AS$1:$BC$2336,7,)</f>
        <v>No</v>
      </c>
      <c r="J1218" s="64" t="str">
        <f>VLOOKUP(A1218,'Medical Examinations'!$AS$1:$BC$2336,11,)</f>
        <v>Over weight</v>
      </c>
      <c r="K1218" s="64" t="str">
        <f>VLOOKUP(A1218,'Medical Examinations'!$AS$1:$BC$2336,10,)</f>
        <v>Diabetes</v>
      </c>
      <c r="L1218" s="64" t="str">
        <f>VLOOKUP(A1218,'Hospitalisation Details'!$L$2:$R$2342,2,)</f>
        <v>21-08-1974</v>
      </c>
      <c r="M1218" s="65">
        <f>VLOOKUP(A1218,'Hospitalisation Details'!$L$2:$R$2345,7,)</f>
        <v>9250</v>
      </c>
      <c r="N1218" s="64" t="str">
        <f>VLOOKUP(A1218,'Hospitalisation Details'!$L$2:$R$2342,4,)</f>
        <v>tier - 2</v>
      </c>
      <c r="O1218" s="64" t="str">
        <f>VLOOKUP(A1218,'Hospitalisation Details'!$L$2:$R$2342,5,)</f>
        <v>tier - 1</v>
      </c>
      <c r="P1218" s="64" t="str">
        <f>VLOOKUP(A1218,'Hospitalisation Details'!$L$2:$R$2342,6,)</f>
        <v>R1012</v>
      </c>
      <c r="Q1218" s="64">
        <f>VLOOKUP(A1218,'Hospitalisation Details'!$L$2:$R$2342,3,)</f>
        <v>48</v>
      </c>
      <c r="R1218" s="64">
        <f>VLOOKUP(A1218,'Hospitalisation Details'!$L$2:$U$2342,10,)</f>
        <v>21</v>
      </c>
      <c r="S1218" s="64" t="str">
        <f>VLOOKUP(A1218,'Hospitalisation Details'!$L$2:$U$2342,8,)</f>
        <v>Aug</v>
      </c>
      <c r="T1218" s="126">
        <f>VLOOKUP(A1218,'Hospitalisation Details'!$L$2:$U$2342,9,)</f>
        <v>1974</v>
      </c>
    </row>
    <row r="1219" spans="1:20" ht="15.5" x14ac:dyDescent="0.35">
      <c r="A1219" s="124" t="s">
        <v>1153</v>
      </c>
      <c r="B1219" s="64" t="str">
        <f>VLOOKUP(A1219,'Medical Examinations'!$AS$1:$BC$2336,9,)</f>
        <v>Johannes Fiskerstand</v>
      </c>
      <c r="C1219" s="64">
        <f>VLOOKUP(A1219,'Medical Examinations'!$AS$1:$BC$2336,2,)</f>
        <v>28.24</v>
      </c>
      <c r="D1219" s="64">
        <f>VLOOKUP(A1219,'Medical Examinations'!$AS$1:$BC$2336,3,)</f>
        <v>5.36</v>
      </c>
      <c r="E1219" s="64" t="str">
        <f>VLOOKUP(A1219,'Medical Examinations'!$AS$1:$BC$2336,6,)</f>
        <v>No</v>
      </c>
      <c r="F1219" s="64" t="str">
        <f>VLOOKUP(A1219,'Medical Examinations'!$AS$1:$BC$2336,4,)</f>
        <v>No</v>
      </c>
      <c r="G1219" s="64" t="str">
        <f>VLOOKUP(A1219,'Medical Examinations'!$AS$1:$BC$2336,5,)</f>
        <v>No</v>
      </c>
      <c r="H1219" s="64">
        <f>VLOOKUP(A1219,'Medical Examinations'!$AS$1:$BC$2336,8,)</f>
        <v>0</v>
      </c>
      <c r="I1219" s="64" t="str">
        <f>VLOOKUP(A1219,'Medical Examinations'!$AS$1:$BC$2336,7,)</f>
        <v>No</v>
      </c>
      <c r="J1219" s="64" t="str">
        <f>VLOOKUP(A1219,'Medical Examinations'!$AS$1:$BC$2336,11,)</f>
        <v>Over weight</v>
      </c>
      <c r="K1219" s="64" t="str">
        <f>VLOOKUP(A1219,'Medical Examinations'!$AS$1:$BC$2336,10,)</f>
        <v>Normal</v>
      </c>
      <c r="L1219" s="64" t="str">
        <f>VLOOKUP(A1219,'Hospitalisation Details'!$L$2:$R$2342,2,)</f>
        <v>05-10-1980</v>
      </c>
      <c r="M1219" s="65">
        <f>VLOOKUP(A1219,'Hospitalisation Details'!$L$2:$R$2345,7,)</f>
        <v>9248</v>
      </c>
      <c r="N1219" s="64" t="str">
        <f>VLOOKUP(A1219,'Hospitalisation Details'!$L$2:$R$2342,4,)</f>
        <v>tier - 2</v>
      </c>
      <c r="O1219" s="64" t="str">
        <f>VLOOKUP(A1219,'Hospitalisation Details'!$L$2:$R$2342,5,)</f>
        <v>tier - 1</v>
      </c>
      <c r="P1219" s="64" t="str">
        <f>VLOOKUP(A1219,'Hospitalisation Details'!$L$2:$R$2342,6,)</f>
        <v>R1021</v>
      </c>
      <c r="Q1219" s="64">
        <f>VLOOKUP(A1219,'Hospitalisation Details'!$L$2:$R$2342,3,)</f>
        <v>42</v>
      </c>
      <c r="R1219" s="64">
        <f>VLOOKUP(A1219,'Hospitalisation Details'!$L$2:$U$2342,10,)</f>
        <v>5</v>
      </c>
      <c r="S1219" s="64" t="str">
        <f>VLOOKUP(A1219,'Hospitalisation Details'!$L$2:$U$2342,8,)</f>
        <v>Oct</v>
      </c>
      <c r="T1219" s="126">
        <f>VLOOKUP(A1219,'Hospitalisation Details'!$L$2:$U$2342,9,)</f>
        <v>1980</v>
      </c>
    </row>
    <row r="1220" spans="1:20" ht="15.5" x14ac:dyDescent="0.35">
      <c r="A1220" s="124" t="s">
        <v>1152</v>
      </c>
      <c r="B1220" s="64" t="str">
        <f>VLOOKUP(A1220,'Medical Examinations'!$AS$1:$BC$2336,9,)</f>
        <v>Stephen</v>
      </c>
      <c r="C1220" s="64">
        <f>VLOOKUP(A1220,'Medical Examinations'!$AS$1:$BC$2336,2,)</f>
        <v>25.46</v>
      </c>
      <c r="D1220" s="64">
        <f>VLOOKUP(A1220,'Medical Examinations'!$AS$1:$BC$2336,3,)</f>
        <v>11.78</v>
      </c>
      <c r="E1220" s="64" t="str">
        <f>VLOOKUP(A1220,'Medical Examinations'!$AS$1:$BC$2336,6,)</f>
        <v>Yes</v>
      </c>
      <c r="F1220" s="64" t="str">
        <f>VLOOKUP(A1220,'Medical Examinations'!$AS$1:$BC$2336,4,)</f>
        <v>No</v>
      </c>
      <c r="G1220" s="64" t="str">
        <f>VLOOKUP(A1220,'Medical Examinations'!$AS$1:$BC$2336,5,)</f>
        <v>No</v>
      </c>
      <c r="H1220" s="64">
        <f>VLOOKUP(A1220,'Medical Examinations'!$AS$1:$BC$2336,8,)</f>
        <v>1</v>
      </c>
      <c r="I1220" s="64" t="str">
        <f>VLOOKUP(A1220,'Medical Examinations'!$AS$1:$BC$2336,7,)</f>
        <v>No</v>
      </c>
      <c r="J1220" s="64" t="str">
        <f>VLOOKUP(A1220,'Medical Examinations'!$AS$1:$BC$2336,11,)</f>
        <v>Over weight</v>
      </c>
      <c r="K1220" s="64" t="str">
        <f>VLOOKUP(A1220,'Medical Examinations'!$AS$1:$BC$2336,10,)</f>
        <v>Diabetes</v>
      </c>
      <c r="L1220" s="64" t="str">
        <f>VLOOKUP(A1220,'Hospitalisation Details'!$L$2:$R$2342,2,)</f>
        <v>06-12-1975</v>
      </c>
      <c r="M1220" s="65">
        <f>VLOOKUP(A1220,'Hospitalisation Details'!$L$2:$R$2345,7,)</f>
        <v>9225</v>
      </c>
      <c r="N1220" s="64" t="str">
        <f>VLOOKUP(A1220,'Hospitalisation Details'!$L$2:$R$2342,4,)</f>
        <v>tier - 3</v>
      </c>
      <c r="O1220" s="64" t="str">
        <f>VLOOKUP(A1220,'Hospitalisation Details'!$L$2:$R$2342,5,)</f>
        <v>tier - 3</v>
      </c>
      <c r="P1220" s="64" t="str">
        <f>VLOOKUP(A1220,'Hospitalisation Details'!$L$2:$R$2342,6,)</f>
        <v>R1015</v>
      </c>
      <c r="Q1220" s="64">
        <f>VLOOKUP(A1220,'Hospitalisation Details'!$L$2:$R$2342,3,)</f>
        <v>47</v>
      </c>
      <c r="R1220" s="64">
        <f>VLOOKUP(A1220,'Hospitalisation Details'!$L$2:$U$2342,10,)</f>
        <v>6</v>
      </c>
      <c r="S1220" s="64" t="str">
        <f>VLOOKUP(A1220,'Hospitalisation Details'!$L$2:$U$2342,8,)</f>
        <v>Dec</v>
      </c>
      <c r="T1220" s="126">
        <f>VLOOKUP(A1220,'Hospitalisation Details'!$L$2:$U$2342,9,)</f>
        <v>1975</v>
      </c>
    </row>
    <row r="1221" spans="1:20" ht="15.5" x14ac:dyDescent="0.35">
      <c r="A1221" s="124" t="s">
        <v>1151</v>
      </c>
      <c r="B1221" s="64" t="str">
        <f>VLOOKUP(A1221,'Medical Examinations'!$AS$1:$BC$2336,9,)</f>
        <v>Jon M</v>
      </c>
      <c r="C1221" s="64">
        <f>VLOOKUP(A1221,'Medical Examinations'!$AS$1:$BC$2336,2,)</f>
        <v>29.64</v>
      </c>
      <c r="D1221" s="64">
        <f>VLOOKUP(A1221,'Medical Examinations'!$AS$1:$BC$2336,3,)</f>
        <v>10.82</v>
      </c>
      <c r="E1221" s="64" t="str">
        <f>VLOOKUP(A1221,'Medical Examinations'!$AS$1:$BC$2336,6,)</f>
        <v>Yes</v>
      </c>
      <c r="F1221" s="64" t="str">
        <f>VLOOKUP(A1221,'Medical Examinations'!$AS$1:$BC$2336,4,)</f>
        <v>No</v>
      </c>
      <c r="G1221" s="64" t="str">
        <f>VLOOKUP(A1221,'Medical Examinations'!$AS$1:$BC$2336,5,)</f>
        <v>No</v>
      </c>
      <c r="H1221" s="64">
        <f>VLOOKUP(A1221,'Medical Examinations'!$AS$1:$BC$2336,8,)</f>
        <v>0</v>
      </c>
      <c r="I1221" s="64" t="str">
        <f>VLOOKUP(A1221,'Medical Examinations'!$AS$1:$BC$2336,7,)</f>
        <v>No</v>
      </c>
      <c r="J1221" s="64" t="str">
        <f>VLOOKUP(A1221,'Medical Examinations'!$AS$1:$BC$2336,11,)</f>
        <v>Over weight</v>
      </c>
      <c r="K1221" s="64" t="str">
        <f>VLOOKUP(A1221,'Medical Examinations'!$AS$1:$BC$2336,10,)</f>
        <v>Diabetes</v>
      </c>
      <c r="L1221" s="64" t="str">
        <f>VLOOKUP(A1221,'Hospitalisation Details'!$L$2:$R$2342,2,)</f>
        <v>05-12-1981</v>
      </c>
      <c r="M1221" s="65">
        <f>VLOOKUP(A1221,'Hospitalisation Details'!$L$2:$R$2345,7,)</f>
        <v>9222</v>
      </c>
      <c r="N1221" s="64" t="str">
        <f>VLOOKUP(A1221,'Hospitalisation Details'!$L$2:$R$2342,4,)</f>
        <v>tier - 2</v>
      </c>
      <c r="O1221" s="64" t="str">
        <f>VLOOKUP(A1221,'Hospitalisation Details'!$L$2:$R$2342,5,)</f>
        <v>tier - 3</v>
      </c>
      <c r="P1221" s="64" t="str">
        <f>VLOOKUP(A1221,'Hospitalisation Details'!$L$2:$R$2342,6,)</f>
        <v>R1019</v>
      </c>
      <c r="Q1221" s="64">
        <f>VLOOKUP(A1221,'Hospitalisation Details'!$L$2:$R$2342,3,)</f>
        <v>41</v>
      </c>
      <c r="R1221" s="64">
        <f>VLOOKUP(A1221,'Hospitalisation Details'!$L$2:$U$2342,10,)</f>
        <v>5</v>
      </c>
      <c r="S1221" s="64" t="str">
        <f>VLOOKUP(A1221,'Hospitalisation Details'!$L$2:$U$2342,8,)</f>
        <v>Dec</v>
      </c>
      <c r="T1221" s="126">
        <f>VLOOKUP(A1221,'Hospitalisation Details'!$L$2:$U$2342,9,)</f>
        <v>1981</v>
      </c>
    </row>
    <row r="1222" spans="1:20" ht="15.5" x14ac:dyDescent="0.35">
      <c r="A1222" s="124" t="s">
        <v>1150</v>
      </c>
      <c r="B1222" s="64" t="str">
        <f>VLOOKUP(A1222,'Medical Examinations'!$AS$1:$BC$2336,9,)</f>
        <v>Fasil</v>
      </c>
      <c r="C1222" s="64">
        <f>VLOOKUP(A1222,'Medical Examinations'!$AS$1:$BC$2336,2,)</f>
        <v>31.27</v>
      </c>
      <c r="D1222" s="64">
        <f>VLOOKUP(A1222,'Medical Examinations'!$AS$1:$BC$2336,3,)</f>
        <v>7.73</v>
      </c>
      <c r="E1222" s="64" t="str">
        <f>VLOOKUP(A1222,'Medical Examinations'!$AS$1:$BC$2336,6,)</f>
        <v>Yes</v>
      </c>
      <c r="F1222" s="64" t="str">
        <f>VLOOKUP(A1222,'Medical Examinations'!$AS$1:$BC$2336,4,)</f>
        <v>No</v>
      </c>
      <c r="G1222" s="64" t="str">
        <f>VLOOKUP(A1222,'Medical Examinations'!$AS$1:$BC$2336,5,)</f>
        <v>No</v>
      </c>
      <c r="H1222" s="64">
        <f>VLOOKUP(A1222,'Medical Examinations'!$AS$1:$BC$2336,8,)</f>
        <v>1</v>
      </c>
      <c r="I1222" s="64" t="str">
        <f>VLOOKUP(A1222,'Medical Examinations'!$AS$1:$BC$2336,7,)</f>
        <v>No</v>
      </c>
      <c r="J1222" s="64" t="str">
        <f>VLOOKUP(A1222,'Medical Examinations'!$AS$1:$BC$2336,11,)</f>
        <v>Obesity</v>
      </c>
      <c r="K1222" s="64" t="str">
        <f>VLOOKUP(A1222,'Medical Examinations'!$AS$1:$BC$2336,10,)</f>
        <v>Diabetes</v>
      </c>
      <c r="L1222" s="64" t="str">
        <f>VLOOKUP(A1222,'Hospitalisation Details'!$L$2:$R$2342,2,)</f>
        <v>25-12-1986</v>
      </c>
      <c r="M1222" s="65">
        <f>VLOOKUP(A1222,'Hospitalisation Details'!$L$2:$R$2345,7,)</f>
        <v>9210</v>
      </c>
      <c r="N1222" s="64" t="str">
        <f>VLOOKUP(A1222,'Hospitalisation Details'!$L$2:$R$2342,4,)</f>
        <v>tier - 2</v>
      </c>
      <c r="O1222" s="64" t="str">
        <f>VLOOKUP(A1222,'Hospitalisation Details'!$L$2:$R$2342,5,)</f>
        <v>tier - 3</v>
      </c>
      <c r="P1222" s="64" t="str">
        <f>VLOOKUP(A1222,'Hospitalisation Details'!$L$2:$R$2342,6,)</f>
        <v>R1021</v>
      </c>
      <c r="Q1222" s="64">
        <f>VLOOKUP(A1222,'Hospitalisation Details'!$L$2:$R$2342,3,)</f>
        <v>36</v>
      </c>
      <c r="R1222" s="64">
        <f>VLOOKUP(A1222,'Hospitalisation Details'!$L$2:$U$2342,10,)</f>
        <v>25</v>
      </c>
      <c r="S1222" s="64" t="str">
        <f>VLOOKUP(A1222,'Hospitalisation Details'!$L$2:$U$2342,8,)</f>
        <v>Dec</v>
      </c>
      <c r="T1222" s="126">
        <f>VLOOKUP(A1222,'Hospitalisation Details'!$L$2:$U$2342,9,)</f>
        <v>1986</v>
      </c>
    </row>
    <row r="1223" spans="1:20" ht="15.5" x14ac:dyDescent="0.35">
      <c r="A1223" s="124" t="s">
        <v>1149</v>
      </c>
      <c r="B1223" s="64" t="str">
        <f>VLOOKUP(A1223,'Medical Examinations'!$AS$1:$BC$2336,9,)</f>
        <v>Megan C.</v>
      </c>
      <c r="C1223" s="64">
        <f>VLOOKUP(A1223,'Medical Examinations'!$AS$1:$BC$2336,2,)</f>
        <v>19.95</v>
      </c>
      <c r="D1223" s="64">
        <f>VLOOKUP(A1223,'Medical Examinations'!$AS$1:$BC$2336,3,)</f>
        <v>6.24</v>
      </c>
      <c r="E1223" s="64" t="str">
        <f>VLOOKUP(A1223,'Medical Examinations'!$AS$1:$BC$2336,6,)</f>
        <v>Yes</v>
      </c>
      <c r="F1223" s="64" t="str">
        <f>VLOOKUP(A1223,'Medical Examinations'!$AS$1:$BC$2336,4,)</f>
        <v>No</v>
      </c>
      <c r="G1223" s="64" t="str">
        <f>VLOOKUP(A1223,'Medical Examinations'!$AS$1:$BC$2336,5,)</f>
        <v>No</v>
      </c>
      <c r="H1223" s="64">
        <f>VLOOKUP(A1223,'Medical Examinations'!$AS$1:$BC$2336,8,)</f>
        <v>0</v>
      </c>
      <c r="I1223" s="64" t="str">
        <f>VLOOKUP(A1223,'Medical Examinations'!$AS$1:$BC$2336,7,)</f>
        <v>No</v>
      </c>
      <c r="J1223" s="64" t="str">
        <f>VLOOKUP(A1223,'Medical Examinations'!$AS$1:$BC$2336,11,)</f>
        <v xml:space="preserve">Normal Weight 
</v>
      </c>
      <c r="K1223" s="64" t="str">
        <f>VLOOKUP(A1223,'Medical Examinations'!$AS$1:$BC$2336,10,)</f>
        <v>Prediabetes</v>
      </c>
      <c r="L1223" s="64" t="str">
        <f>VLOOKUP(A1223,'Hospitalisation Details'!$L$2:$R$2342,2,)</f>
        <v>10-09-1976</v>
      </c>
      <c r="M1223" s="65">
        <f>VLOOKUP(A1223,'Hospitalisation Details'!$L$2:$R$2345,7,)</f>
        <v>9194</v>
      </c>
      <c r="N1223" s="64" t="str">
        <f>VLOOKUP(A1223,'Hospitalisation Details'!$L$2:$R$2342,4,)</f>
        <v>tier - 2</v>
      </c>
      <c r="O1223" s="64" t="str">
        <f>VLOOKUP(A1223,'Hospitalisation Details'!$L$2:$R$2342,5,)</f>
        <v>tier - 1</v>
      </c>
      <c r="P1223" s="64" t="str">
        <f>VLOOKUP(A1223,'Hospitalisation Details'!$L$2:$R$2342,6,)</f>
        <v>R1012</v>
      </c>
      <c r="Q1223" s="64">
        <f>VLOOKUP(A1223,'Hospitalisation Details'!$L$2:$R$2342,3,)</f>
        <v>46</v>
      </c>
      <c r="R1223" s="64">
        <f>VLOOKUP(A1223,'Hospitalisation Details'!$L$2:$U$2342,10,)</f>
        <v>10</v>
      </c>
      <c r="S1223" s="64" t="str">
        <f>VLOOKUP(A1223,'Hospitalisation Details'!$L$2:$U$2342,8,)</f>
        <v>Sep</v>
      </c>
      <c r="T1223" s="126">
        <f>VLOOKUP(A1223,'Hospitalisation Details'!$L$2:$U$2342,9,)</f>
        <v>1976</v>
      </c>
    </row>
    <row r="1224" spans="1:20" ht="15.5" x14ac:dyDescent="0.35">
      <c r="A1224" s="124" t="s">
        <v>1148</v>
      </c>
      <c r="B1224" s="64" t="str">
        <f>VLOOKUP(A1224,'Medical Examinations'!$AS$1:$BC$2336,9,)</f>
        <v>Lisa J.</v>
      </c>
      <c r="C1224" s="64">
        <f>VLOOKUP(A1224,'Medical Examinations'!$AS$1:$BC$2336,2,)</f>
        <v>21.3</v>
      </c>
      <c r="D1224" s="64">
        <f>VLOOKUP(A1224,'Medical Examinations'!$AS$1:$BC$2336,3,)</f>
        <v>10.42</v>
      </c>
      <c r="E1224" s="64" t="str">
        <f>VLOOKUP(A1224,'Medical Examinations'!$AS$1:$BC$2336,6,)</f>
        <v>No</v>
      </c>
      <c r="F1224" s="64" t="str">
        <f>VLOOKUP(A1224,'Medical Examinations'!$AS$1:$BC$2336,4,)</f>
        <v>No</v>
      </c>
      <c r="G1224" s="64" t="str">
        <f>VLOOKUP(A1224,'Medical Examinations'!$AS$1:$BC$2336,5,)</f>
        <v>No</v>
      </c>
      <c r="H1224" s="64">
        <f>VLOOKUP(A1224,'Medical Examinations'!$AS$1:$BC$2336,8,)</f>
        <v>2</v>
      </c>
      <c r="I1224" s="64" t="str">
        <f>VLOOKUP(A1224,'Medical Examinations'!$AS$1:$BC$2336,7,)</f>
        <v>No</v>
      </c>
      <c r="J1224" s="64" t="str">
        <f>VLOOKUP(A1224,'Medical Examinations'!$AS$1:$BC$2336,11,)</f>
        <v xml:space="preserve">Normal Weight 
</v>
      </c>
      <c r="K1224" s="64" t="str">
        <f>VLOOKUP(A1224,'Medical Examinations'!$AS$1:$BC$2336,10,)</f>
        <v>Diabetes</v>
      </c>
      <c r="L1224" s="64" t="str">
        <f>VLOOKUP(A1224,'Hospitalisation Details'!$L$2:$R$2342,2,)</f>
        <v>25-12-1973</v>
      </c>
      <c r="M1224" s="65">
        <f>VLOOKUP(A1224,'Hospitalisation Details'!$L$2:$R$2345,7,)</f>
        <v>9182</v>
      </c>
      <c r="N1224" s="64" t="str">
        <f>VLOOKUP(A1224,'Hospitalisation Details'!$L$2:$R$2342,4,)</f>
        <v>tier - 2</v>
      </c>
      <c r="O1224" s="64" t="str">
        <f>VLOOKUP(A1224,'Hospitalisation Details'!$L$2:$R$2342,5,)</f>
        <v>tier - 3</v>
      </c>
      <c r="P1224" s="64" t="str">
        <f>VLOOKUP(A1224,'Hospitalisation Details'!$L$2:$R$2342,6,)</f>
        <v>R1011</v>
      </c>
      <c r="Q1224" s="64">
        <f>VLOOKUP(A1224,'Hospitalisation Details'!$L$2:$R$2342,3,)</f>
        <v>49</v>
      </c>
      <c r="R1224" s="64">
        <f>VLOOKUP(A1224,'Hospitalisation Details'!$L$2:$U$2342,10,)</f>
        <v>25</v>
      </c>
      <c r="S1224" s="64" t="str">
        <f>VLOOKUP(A1224,'Hospitalisation Details'!$L$2:$U$2342,8,)</f>
        <v>Dec</v>
      </c>
      <c r="T1224" s="126">
        <f>VLOOKUP(A1224,'Hospitalisation Details'!$L$2:$U$2342,9,)</f>
        <v>1973</v>
      </c>
    </row>
    <row r="1225" spans="1:20" ht="15.5" x14ac:dyDescent="0.35">
      <c r="A1225" s="124" t="s">
        <v>1147</v>
      </c>
      <c r="B1225" s="64" t="str">
        <f>VLOOKUP(A1225,'Medical Examinations'!$AS$1:$BC$2336,9,)</f>
        <v>Doron P</v>
      </c>
      <c r="C1225" s="64">
        <f>VLOOKUP(A1225,'Medical Examinations'!$AS$1:$BC$2336,2,)</f>
        <v>31.635000000000002</v>
      </c>
      <c r="D1225" s="64">
        <f>VLOOKUP(A1225,'Medical Examinations'!$AS$1:$BC$2336,3,)</f>
        <v>11.11</v>
      </c>
      <c r="E1225" s="64" t="str">
        <f>VLOOKUP(A1225,'Medical Examinations'!$AS$1:$BC$2336,6,)</f>
        <v>No</v>
      </c>
      <c r="F1225" s="64" t="str">
        <f>VLOOKUP(A1225,'Medical Examinations'!$AS$1:$BC$2336,4,)</f>
        <v>No</v>
      </c>
      <c r="G1225" s="64" t="str">
        <f>VLOOKUP(A1225,'Medical Examinations'!$AS$1:$BC$2336,5,)</f>
        <v>No</v>
      </c>
      <c r="H1225" s="64">
        <f>VLOOKUP(A1225,'Medical Examinations'!$AS$1:$BC$2336,8,)</f>
        <v>0</v>
      </c>
      <c r="I1225" s="64" t="str">
        <f>VLOOKUP(A1225,'Medical Examinations'!$AS$1:$BC$2336,7,)</f>
        <v>No</v>
      </c>
      <c r="J1225" s="64" t="str">
        <f>VLOOKUP(A1225,'Medical Examinations'!$AS$1:$BC$2336,11,)</f>
        <v>Obesity</v>
      </c>
      <c r="K1225" s="64" t="str">
        <f>VLOOKUP(A1225,'Medical Examinations'!$AS$1:$BC$2336,10,)</f>
        <v>Diabetes</v>
      </c>
      <c r="L1225" s="64" t="str">
        <f>VLOOKUP(A1225,'Hospitalisation Details'!$L$2:$R$2342,2,)</f>
        <v>29-12-1971</v>
      </c>
      <c r="M1225" s="65">
        <f>VLOOKUP(A1225,'Hospitalisation Details'!$L$2:$R$2345,7,)</f>
        <v>9174</v>
      </c>
      <c r="N1225" s="64" t="str">
        <f>VLOOKUP(A1225,'Hospitalisation Details'!$L$2:$R$2342,4,)</f>
        <v>tier - 3</v>
      </c>
      <c r="O1225" s="64" t="str">
        <f>VLOOKUP(A1225,'Hospitalisation Details'!$L$2:$R$2342,5,)</f>
        <v>tier - 1</v>
      </c>
      <c r="P1225" s="64" t="str">
        <f>VLOOKUP(A1225,'Hospitalisation Details'!$L$2:$R$2342,6,)</f>
        <v>R1012</v>
      </c>
      <c r="Q1225" s="64">
        <f>VLOOKUP(A1225,'Hospitalisation Details'!$L$2:$R$2342,3,)</f>
        <v>51</v>
      </c>
      <c r="R1225" s="64">
        <f>VLOOKUP(A1225,'Hospitalisation Details'!$L$2:$U$2342,10,)</f>
        <v>29</v>
      </c>
      <c r="S1225" s="64" t="str">
        <f>VLOOKUP(A1225,'Hospitalisation Details'!$L$2:$U$2342,8,)</f>
        <v>Dec</v>
      </c>
      <c r="T1225" s="126">
        <f>VLOOKUP(A1225,'Hospitalisation Details'!$L$2:$U$2342,9,)</f>
        <v>1971</v>
      </c>
    </row>
    <row r="1226" spans="1:20" ht="15.5" x14ac:dyDescent="0.35">
      <c r="A1226" s="124" t="s">
        <v>1146</v>
      </c>
      <c r="B1226" s="64" t="str">
        <f>VLOOKUP(A1226,'Medical Examinations'!$AS$1:$BC$2336,9,)</f>
        <v>Katharina</v>
      </c>
      <c r="C1226" s="64">
        <f>VLOOKUP(A1226,'Medical Examinations'!$AS$1:$BC$2336,2,)</f>
        <v>23.9</v>
      </c>
      <c r="D1226" s="64">
        <f>VLOOKUP(A1226,'Medical Examinations'!$AS$1:$BC$2336,3,)</f>
        <v>7.67</v>
      </c>
      <c r="E1226" s="64" t="str">
        <f>VLOOKUP(A1226,'Medical Examinations'!$AS$1:$BC$2336,6,)</f>
        <v>Yes</v>
      </c>
      <c r="F1226" s="64" t="str">
        <f>VLOOKUP(A1226,'Medical Examinations'!$AS$1:$BC$2336,4,)</f>
        <v>No</v>
      </c>
      <c r="G1226" s="64" t="str">
        <f>VLOOKUP(A1226,'Medical Examinations'!$AS$1:$BC$2336,5,)</f>
        <v>No</v>
      </c>
      <c r="H1226" s="64">
        <f>VLOOKUP(A1226,'Medical Examinations'!$AS$1:$BC$2336,8,)</f>
        <v>2</v>
      </c>
      <c r="I1226" s="64" t="str">
        <f>VLOOKUP(A1226,'Medical Examinations'!$AS$1:$BC$2336,7,)</f>
        <v>No</v>
      </c>
      <c r="J1226" s="64" t="str">
        <f>VLOOKUP(A1226,'Medical Examinations'!$AS$1:$BC$2336,11,)</f>
        <v xml:space="preserve">Normal Weight 
</v>
      </c>
      <c r="K1226" s="64" t="str">
        <f>VLOOKUP(A1226,'Medical Examinations'!$AS$1:$BC$2336,10,)</f>
        <v>Diabetes</v>
      </c>
      <c r="L1226" s="64" t="str">
        <f>VLOOKUP(A1226,'Hospitalisation Details'!$L$2:$R$2342,2,)</f>
        <v>24-10-1970</v>
      </c>
      <c r="M1226" s="65">
        <f>VLOOKUP(A1226,'Hospitalisation Details'!$L$2:$R$2345,7,)</f>
        <v>9172</v>
      </c>
      <c r="N1226" s="64" t="str">
        <f>VLOOKUP(A1226,'Hospitalisation Details'!$L$2:$R$2342,4,)</f>
        <v>tier - 2</v>
      </c>
      <c r="O1226" s="64" t="str">
        <f>VLOOKUP(A1226,'Hospitalisation Details'!$L$2:$R$2342,5,)</f>
        <v>tier - 2</v>
      </c>
      <c r="P1226" s="64" t="str">
        <f>VLOOKUP(A1226,'Hospitalisation Details'!$L$2:$R$2342,6,)</f>
        <v>R1012</v>
      </c>
      <c r="Q1226" s="64">
        <f>VLOOKUP(A1226,'Hospitalisation Details'!$L$2:$R$2342,3,)</f>
        <v>52</v>
      </c>
      <c r="R1226" s="64">
        <f>VLOOKUP(A1226,'Hospitalisation Details'!$L$2:$U$2342,10,)</f>
        <v>24</v>
      </c>
      <c r="S1226" s="64" t="str">
        <f>VLOOKUP(A1226,'Hospitalisation Details'!$L$2:$U$2342,8,)</f>
        <v>Oct</v>
      </c>
      <c r="T1226" s="126">
        <f>VLOOKUP(A1226,'Hospitalisation Details'!$L$2:$U$2342,9,)</f>
        <v>1970</v>
      </c>
    </row>
    <row r="1227" spans="1:20" ht="15.5" x14ac:dyDescent="0.35">
      <c r="A1227" s="124" t="s">
        <v>1145</v>
      </c>
      <c r="B1227" s="64" t="str">
        <f>VLOOKUP(A1227,'Medical Examinations'!$AS$1:$BC$2336,9,)</f>
        <v>Carl</v>
      </c>
      <c r="C1227" s="64">
        <f>VLOOKUP(A1227,'Medical Examinations'!$AS$1:$BC$2336,2,)</f>
        <v>34.15</v>
      </c>
      <c r="D1227" s="64">
        <f>VLOOKUP(A1227,'Medical Examinations'!$AS$1:$BC$2336,3,)</f>
        <v>6.15</v>
      </c>
      <c r="E1227" s="64" t="str">
        <f>VLOOKUP(A1227,'Medical Examinations'!$AS$1:$BC$2336,6,)</f>
        <v>No</v>
      </c>
      <c r="F1227" s="64" t="str">
        <f>VLOOKUP(A1227,'Medical Examinations'!$AS$1:$BC$2336,4,)</f>
        <v>No</v>
      </c>
      <c r="G1227" s="64" t="str">
        <f>VLOOKUP(A1227,'Medical Examinations'!$AS$1:$BC$2336,5,)</f>
        <v>No</v>
      </c>
      <c r="H1227" s="64">
        <f>VLOOKUP(A1227,'Medical Examinations'!$AS$1:$BC$2336,8,)</f>
        <v>0</v>
      </c>
      <c r="I1227" s="64" t="str">
        <f>VLOOKUP(A1227,'Medical Examinations'!$AS$1:$BC$2336,7,)</f>
        <v>No</v>
      </c>
      <c r="J1227" s="64" t="str">
        <f>VLOOKUP(A1227,'Medical Examinations'!$AS$1:$BC$2336,11,)</f>
        <v>Obesity</v>
      </c>
      <c r="K1227" s="64" t="str">
        <f>VLOOKUP(A1227,'Medical Examinations'!$AS$1:$BC$2336,10,)</f>
        <v>Prediabetes</v>
      </c>
      <c r="L1227" s="64" t="str">
        <f>VLOOKUP(A1227,'Hospitalisation Details'!$L$2:$R$2342,2,)</f>
        <v>23-08-1990</v>
      </c>
      <c r="M1227" s="65">
        <f>VLOOKUP(A1227,'Hospitalisation Details'!$L$2:$R$2345,7,)</f>
        <v>9160</v>
      </c>
      <c r="N1227" s="64" t="str">
        <f>VLOOKUP(A1227,'Hospitalisation Details'!$L$2:$R$2342,4,)</f>
        <v>tier - 2</v>
      </c>
      <c r="O1227" s="64" t="str">
        <f>VLOOKUP(A1227,'Hospitalisation Details'!$L$2:$R$2342,5,)</f>
        <v>tier - 2</v>
      </c>
      <c r="P1227" s="64" t="str">
        <f>VLOOKUP(A1227,'Hospitalisation Details'!$L$2:$R$2342,6,)</f>
        <v>R1021</v>
      </c>
      <c r="Q1227" s="64">
        <f>VLOOKUP(A1227,'Hospitalisation Details'!$L$2:$R$2342,3,)</f>
        <v>32</v>
      </c>
      <c r="R1227" s="64">
        <f>VLOOKUP(A1227,'Hospitalisation Details'!$L$2:$U$2342,10,)</f>
        <v>23</v>
      </c>
      <c r="S1227" s="64" t="str">
        <f>VLOOKUP(A1227,'Hospitalisation Details'!$L$2:$U$2342,8,)</f>
        <v>Aug</v>
      </c>
      <c r="T1227" s="126">
        <f>VLOOKUP(A1227,'Hospitalisation Details'!$L$2:$U$2342,9,)</f>
        <v>1990</v>
      </c>
    </row>
    <row r="1228" spans="1:20" ht="15.5" x14ac:dyDescent="0.35">
      <c r="A1228" s="124" t="s">
        <v>1144</v>
      </c>
      <c r="B1228" s="64" t="str">
        <f>VLOOKUP(A1228,'Medical Examinations'!$AS$1:$BC$2336,9,)</f>
        <v>Kelsey J.</v>
      </c>
      <c r="C1228" s="64">
        <f>VLOOKUP(A1228,'Medical Examinations'!$AS$1:$BC$2336,2,)</f>
        <v>28.71</v>
      </c>
      <c r="D1228" s="64">
        <f>VLOOKUP(A1228,'Medical Examinations'!$AS$1:$BC$2336,3,)</f>
        <v>5.71</v>
      </c>
      <c r="E1228" s="64" t="str">
        <f>VLOOKUP(A1228,'Medical Examinations'!$AS$1:$BC$2336,6,)</f>
        <v>No</v>
      </c>
      <c r="F1228" s="64" t="str">
        <f>VLOOKUP(A1228,'Medical Examinations'!$AS$1:$BC$2336,4,)</f>
        <v>No</v>
      </c>
      <c r="G1228" s="64" t="str">
        <f>VLOOKUP(A1228,'Medical Examinations'!$AS$1:$BC$2336,5,)</f>
        <v>No</v>
      </c>
      <c r="H1228" s="64">
        <f>VLOOKUP(A1228,'Medical Examinations'!$AS$1:$BC$2336,8,)</f>
        <v>0</v>
      </c>
      <c r="I1228" s="64" t="str">
        <f>VLOOKUP(A1228,'Medical Examinations'!$AS$1:$BC$2336,7,)</f>
        <v>No</v>
      </c>
      <c r="J1228" s="64" t="str">
        <f>VLOOKUP(A1228,'Medical Examinations'!$AS$1:$BC$2336,11,)</f>
        <v>Over weight</v>
      </c>
      <c r="K1228" s="64" t="str">
        <f>VLOOKUP(A1228,'Medical Examinations'!$AS$1:$BC$2336,10,)</f>
        <v>Prediabetes</v>
      </c>
      <c r="L1228" s="64" t="str">
        <f>VLOOKUP(A1228,'Hospitalisation Details'!$L$2:$R$2342,2,)</f>
        <v>08-12-1982</v>
      </c>
      <c r="M1228" s="65">
        <f>VLOOKUP(A1228,'Hospitalisation Details'!$L$2:$R$2345,7,)</f>
        <v>9148</v>
      </c>
      <c r="N1228" s="64" t="str">
        <f>VLOOKUP(A1228,'Hospitalisation Details'!$L$2:$R$2342,4,)</f>
        <v>tier - 2</v>
      </c>
      <c r="O1228" s="64" t="str">
        <f>VLOOKUP(A1228,'Hospitalisation Details'!$L$2:$R$2342,5,)</f>
        <v>tier - 1</v>
      </c>
      <c r="P1228" s="64" t="str">
        <f>VLOOKUP(A1228,'Hospitalisation Details'!$L$2:$R$2342,6,)</f>
        <v>R1012</v>
      </c>
      <c r="Q1228" s="64">
        <f>VLOOKUP(A1228,'Hospitalisation Details'!$L$2:$R$2342,3,)</f>
        <v>40</v>
      </c>
      <c r="R1228" s="64">
        <f>VLOOKUP(A1228,'Hospitalisation Details'!$L$2:$U$2342,10,)</f>
        <v>8</v>
      </c>
      <c r="S1228" s="64" t="str">
        <f>VLOOKUP(A1228,'Hospitalisation Details'!$L$2:$U$2342,8,)</f>
        <v>Dec</v>
      </c>
      <c r="T1228" s="126">
        <f>VLOOKUP(A1228,'Hospitalisation Details'!$L$2:$U$2342,9,)</f>
        <v>1982</v>
      </c>
    </row>
    <row r="1229" spans="1:20" ht="15.5" x14ac:dyDescent="0.35">
      <c r="A1229" s="124" t="s">
        <v>1143</v>
      </c>
      <c r="B1229" s="64" t="str">
        <f>VLOOKUP(A1229,'Medical Examinations'!$AS$1:$BC$2336,9,)</f>
        <v>Stephen A.</v>
      </c>
      <c r="C1229" s="64">
        <f>VLOOKUP(A1229,'Medical Examinations'!$AS$1:$BC$2336,2,)</f>
        <v>36.700000000000003</v>
      </c>
      <c r="D1229" s="64">
        <f>VLOOKUP(A1229,'Medical Examinations'!$AS$1:$BC$2336,3,)</f>
        <v>8.6999999999999993</v>
      </c>
      <c r="E1229" s="64" t="str">
        <f>VLOOKUP(A1229,'Medical Examinations'!$AS$1:$BC$2336,6,)</f>
        <v>Yes</v>
      </c>
      <c r="F1229" s="64" t="str">
        <f>VLOOKUP(A1229,'Medical Examinations'!$AS$1:$BC$2336,4,)</f>
        <v>No</v>
      </c>
      <c r="G1229" s="64" t="str">
        <f>VLOOKUP(A1229,'Medical Examinations'!$AS$1:$BC$2336,5,)</f>
        <v>No</v>
      </c>
      <c r="H1229" s="64">
        <f>VLOOKUP(A1229,'Medical Examinations'!$AS$1:$BC$2336,8,)</f>
        <v>2</v>
      </c>
      <c r="I1229" s="64" t="str">
        <f>VLOOKUP(A1229,'Medical Examinations'!$AS$1:$BC$2336,7,)</f>
        <v>No</v>
      </c>
      <c r="J1229" s="64" t="str">
        <f>VLOOKUP(A1229,'Medical Examinations'!$AS$1:$BC$2336,11,)</f>
        <v>Obesity</v>
      </c>
      <c r="K1229" s="64" t="str">
        <f>VLOOKUP(A1229,'Medical Examinations'!$AS$1:$BC$2336,10,)</f>
        <v>Diabetes</v>
      </c>
      <c r="L1229" s="64" t="str">
        <f>VLOOKUP(A1229,'Hospitalisation Details'!$L$2:$R$2342,2,)</f>
        <v>18-10-1970</v>
      </c>
      <c r="M1229" s="65">
        <f>VLOOKUP(A1229,'Hospitalisation Details'!$L$2:$R$2345,7,)</f>
        <v>9145</v>
      </c>
      <c r="N1229" s="64" t="str">
        <f>VLOOKUP(A1229,'Hospitalisation Details'!$L$2:$R$2342,4,)</f>
        <v>tier - 3</v>
      </c>
      <c r="O1229" s="64" t="str">
        <f>VLOOKUP(A1229,'Hospitalisation Details'!$L$2:$R$2342,5,)</f>
        <v>tier - 2</v>
      </c>
      <c r="P1229" s="64" t="str">
        <f>VLOOKUP(A1229,'Hospitalisation Details'!$L$2:$R$2342,6,)</f>
        <v>R1011</v>
      </c>
      <c r="Q1229" s="64">
        <f>VLOOKUP(A1229,'Hospitalisation Details'!$L$2:$R$2342,3,)</f>
        <v>52</v>
      </c>
      <c r="R1229" s="64">
        <f>VLOOKUP(A1229,'Hospitalisation Details'!$L$2:$U$2342,10,)</f>
        <v>18</v>
      </c>
      <c r="S1229" s="64" t="str">
        <f>VLOOKUP(A1229,'Hospitalisation Details'!$L$2:$U$2342,8,)</f>
        <v>Oct</v>
      </c>
      <c r="T1229" s="126">
        <f>VLOOKUP(A1229,'Hospitalisation Details'!$L$2:$U$2342,9,)</f>
        <v>1970</v>
      </c>
    </row>
    <row r="1230" spans="1:20" ht="15.5" x14ac:dyDescent="0.35">
      <c r="A1230" s="124" t="s">
        <v>1142</v>
      </c>
      <c r="B1230" s="64" t="str">
        <f>VLOOKUP(A1230,'Medical Examinations'!$AS$1:$BC$2336,9,)</f>
        <v>Dan</v>
      </c>
      <c r="C1230" s="64">
        <f>VLOOKUP(A1230,'Medical Examinations'!$AS$1:$BC$2336,2,)</f>
        <v>34.1</v>
      </c>
      <c r="D1230" s="64">
        <f>VLOOKUP(A1230,'Medical Examinations'!$AS$1:$BC$2336,3,)</f>
        <v>9.0399999999999991</v>
      </c>
      <c r="E1230" s="64" t="str">
        <f>VLOOKUP(A1230,'Medical Examinations'!$AS$1:$BC$2336,6,)</f>
        <v>Yes</v>
      </c>
      <c r="F1230" s="64" t="str">
        <f>VLOOKUP(A1230,'Medical Examinations'!$AS$1:$BC$2336,4,)</f>
        <v>No</v>
      </c>
      <c r="G1230" s="64" t="str">
        <f>VLOOKUP(A1230,'Medical Examinations'!$AS$1:$BC$2336,5,)</f>
        <v>No</v>
      </c>
      <c r="H1230" s="64">
        <f>VLOOKUP(A1230,'Medical Examinations'!$AS$1:$BC$2336,8,)</f>
        <v>2</v>
      </c>
      <c r="I1230" s="64" t="str">
        <f>VLOOKUP(A1230,'Medical Examinations'!$AS$1:$BC$2336,7,)</f>
        <v>No</v>
      </c>
      <c r="J1230" s="64" t="str">
        <f>VLOOKUP(A1230,'Medical Examinations'!$AS$1:$BC$2336,11,)</f>
        <v>Obesity</v>
      </c>
      <c r="K1230" s="64" t="str">
        <f>VLOOKUP(A1230,'Medical Examinations'!$AS$1:$BC$2336,10,)</f>
        <v>Diabetes</v>
      </c>
      <c r="L1230" s="64" t="str">
        <f>VLOOKUP(A1230,'Hospitalisation Details'!$L$2:$R$2342,2,)</f>
        <v>12-08-1970</v>
      </c>
      <c r="M1230" s="65">
        <f>VLOOKUP(A1230,'Hospitalisation Details'!$L$2:$R$2345,7,)</f>
        <v>9141</v>
      </c>
      <c r="N1230" s="64" t="str">
        <f>VLOOKUP(A1230,'Hospitalisation Details'!$L$2:$R$2342,4,)</f>
        <v>tier - 3</v>
      </c>
      <c r="O1230" s="64" t="str">
        <f>VLOOKUP(A1230,'Hospitalisation Details'!$L$2:$R$2342,5,)</f>
        <v>tier - 3</v>
      </c>
      <c r="P1230" s="64" t="str">
        <f>VLOOKUP(A1230,'Hospitalisation Details'!$L$2:$R$2342,6,)</f>
        <v>R1013</v>
      </c>
      <c r="Q1230" s="64">
        <f>VLOOKUP(A1230,'Hospitalisation Details'!$L$2:$R$2342,3,)</f>
        <v>52</v>
      </c>
      <c r="R1230" s="64">
        <f>VLOOKUP(A1230,'Hospitalisation Details'!$L$2:$U$2342,10,)</f>
        <v>12</v>
      </c>
      <c r="S1230" s="64" t="str">
        <f>VLOOKUP(A1230,'Hospitalisation Details'!$L$2:$U$2342,8,)</f>
        <v>Aug</v>
      </c>
      <c r="T1230" s="126">
        <f>VLOOKUP(A1230,'Hospitalisation Details'!$L$2:$U$2342,9,)</f>
        <v>1970</v>
      </c>
    </row>
    <row r="1231" spans="1:20" ht="15.5" x14ac:dyDescent="0.35">
      <c r="A1231" s="124" t="s">
        <v>1141</v>
      </c>
      <c r="B1231" s="64" t="str">
        <f>VLOOKUP(A1231,'Medical Examinations'!$AS$1:$BC$2336,9,)</f>
        <v>Katie C</v>
      </c>
      <c r="C1231" s="64">
        <f>VLOOKUP(A1231,'Medical Examinations'!$AS$1:$BC$2336,2,)</f>
        <v>25.7</v>
      </c>
      <c r="D1231" s="64">
        <f>VLOOKUP(A1231,'Medical Examinations'!$AS$1:$BC$2336,3,)</f>
        <v>5.61</v>
      </c>
      <c r="E1231" s="64" t="str">
        <f>VLOOKUP(A1231,'Medical Examinations'!$AS$1:$BC$2336,6,)</f>
        <v>No</v>
      </c>
      <c r="F1231" s="64" t="str">
        <f>VLOOKUP(A1231,'Medical Examinations'!$AS$1:$BC$2336,4,)</f>
        <v>No</v>
      </c>
      <c r="G1231" s="64" t="str">
        <f>VLOOKUP(A1231,'Medical Examinations'!$AS$1:$BC$2336,5,)</f>
        <v>No</v>
      </c>
      <c r="H1231" s="64">
        <f>VLOOKUP(A1231,'Medical Examinations'!$AS$1:$BC$2336,8,)</f>
        <v>0</v>
      </c>
      <c r="I1231" s="64" t="str">
        <f>VLOOKUP(A1231,'Medical Examinations'!$AS$1:$BC$2336,7,)</f>
        <v>No</v>
      </c>
      <c r="J1231" s="64" t="str">
        <f>VLOOKUP(A1231,'Medical Examinations'!$AS$1:$BC$2336,11,)</f>
        <v>Over weight</v>
      </c>
      <c r="K1231" s="64" t="str">
        <f>VLOOKUP(A1231,'Medical Examinations'!$AS$1:$BC$2336,10,)</f>
        <v>Normal</v>
      </c>
      <c r="L1231" s="64" t="str">
        <f>VLOOKUP(A1231,'Hospitalisation Details'!$L$2:$R$2342,2,)</f>
        <v>02-12-1977</v>
      </c>
      <c r="M1231" s="65">
        <f>VLOOKUP(A1231,'Hospitalisation Details'!$L$2:$R$2345,7,)</f>
        <v>9102</v>
      </c>
      <c r="N1231" s="64" t="str">
        <f>VLOOKUP(A1231,'Hospitalisation Details'!$L$2:$R$2342,4,)</f>
        <v>tier - 2</v>
      </c>
      <c r="O1231" s="64" t="str">
        <f>VLOOKUP(A1231,'Hospitalisation Details'!$L$2:$R$2342,5,)</f>
        <v>tier - 1</v>
      </c>
      <c r="P1231" s="64" t="str">
        <f>VLOOKUP(A1231,'Hospitalisation Details'!$L$2:$R$2342,6,)</f>
        <v>R1011</v>
      </c>
      <c r="Q1231" s="64">
        <f>VLOOKUP(A1231,'Hospitalisation Details'!$L$2:$R$2342,3,)</f>
        <v>45</v>
      </c>
      <c r="R1231" s="64">
        <f>VLOOKUP(A1231,'Hospitalisation Details'!$L$2:$U$2342,10,)</f>
        <v>2</v>
      </c>
      <c r="S1231" s="64" t="str">
        <f>VLOOKUP(A1231,'Hospitalisation Details'!$L$2:$U$2342,8,)</f>
        <v>Dec</v>
      </c>
      <c r="T1231" s="126">
        <f>VLOOKUP(A1231,'Hospitalisation Details'!$L$2:$U$2342,9,)</f>
        <v>1977</v>
      </c>
    </row>
    <row r="1232" spans="1:20" ht="15.5" x14ac:dyDescent="0.35">
      <c r="A1232" s="124" t="s">
        <v>1140</v>
      </c>
      <c r="B1232" s="64" t="str">
        <f>VLOOKUP(A1232,'Medical Examinations'!$AS$1:$BC$2336,9,)</f>
        <v>Melissa K</v>
      </c>
      <c r="C1232" s="64">
        <f>VLOOKUP(A1232,'Medical Examinations'!$AS$1:$BC$2336,2,)</f>
        <v>21.68</v>
      </c>
      <c r="D1232" s="64">
        <f>VLOOKUP(A1232,'Medical Examinations'!$AS$1:$BC$2336,3,)</f>
        <v>8.1199999999999992</v>
      </c>
      <c r="E1232" s="64" t="str">
        <f>VLOOKUP(A1232,'Medical Examinations'!$AS$1:$BC$2336,6,)</f>
        <v>No</v>
      </c>
      <c r="F1232" s="64" t="str">
        <f>VLOOKUP(A1232,'Medical Examinations'!$AS$1:$BC$2336,4,)</f>
        <v>No</v>
      </c>
      <c r="G1232" s="64" t="str">
        <f>VLOOKUP(A1232,'Medical Examinations'!$AS$1:$BC$2336,5,)</f>
        <v>No</v>
      </c>
      <c r="H1232" s="64">
        <f>VLOOKUP(A1232,'Medical Examinations'!$AS$1:$BC$2336,8,)</f>
        <v>0</v>
      </c>
      <c r="I1232" s="64" t="str">
        <f>VLOOKUP(A1232,'Medical Examinations'!$AS$1:$BC$2336,7,)</f>
        <v>No</v>
      </c>
      <c r="J1232" s="64" t="str">
        <f>VLOOKUP(A1232,'Medical Examinations'!$AS$1:$BC$2336,11,)</f>
        <v xml:space="preserve">Normal Weight 
</v>
      </c>
      <c r="K1232" s="64" t="str">
        <f>VLOOKUP(A1232,'Medical Examinations'!$AS$1:$BC$2336,10,)</f>
        <v>Diabetes</v>
      </c>
      <c r="L1232" s="64" t="str">
        <f>VLOOKUP(A1232,'Hospitalisation Details'!$L$2:$R$2342,2,)</f>
        <v>09-11-1965</v>
      </c>
      <c r="M1232" s="65">
        <f>VLOOKUP(A1232,'Hospitalisation Details'!$L$2:$R$2345,7,)</f>
        <v>9096</v>
      </c>
      <c r="N1232" s="64" t="str">
        <f>VLOOKUP(A1232,'Hospitalisation Details'!$L$2:$R$2342,4,)</f>
        <v>tier - 3</v>
      </c>
      <c r="O1232" s="64" t="str">
        <f>VLOOKUP(A1232,'Hospitalisation Details'!$L$2:$R$2342,5,)</f>
        <v>tier - 1</v>
      </c>
      <c r="P1232" s="64" t="str">
        <f>VLOOKUP(A1232,'Hospitalisation Details'!$L$2:$R$2342,6,)</f>
        <v>R1011</v>
      </c>
      <c r="Q1232" s="64">
        <f>VLOOKUP(A1232,'Hospitalisation Details'!$L$2:$R$2342,3,)</f>
        <v>57</v>
      </c>
      <c r="R1232" s="64">
        <f>VLOOKUP(A1232,'Hospitalisation Details'!$L$2:$U$2342,10,)</f>
        <v>9</v>
      </c>
      <c r="S1232" s="64" t="str">
        <f>VLOOKUP(A1232,'Hospitalisation Details'!$L$2:$U$2342,8,)</f>
        <v>Nov</v>
      </c>
      <c r="T1232" s="126">
        <f>VLOOKUP(A1232,'Hospitalisation Details'!$L$2:$U$2342,9,)</f>
        <v>1965</v>
      </c>
    </row>
    <row r="1233" spans="1:20" ht="15.5" x14ac:dyDescent="0.35">
      <c r="A1233" s="124" t="s">
        <v>1139</v>
      </c>
      <c r="B1233" s="64" t="str">
        <f>VLOOKUP(A1233,'Medical Examinations'!$AS$1:$BC$2336,9,)</f>
        <v>Kara H</v>
      </c>
      <c r="C1233" s="64">
        <f>VLOOKUP(A1233,'Medical Examinations'!$AS$1:$BC$2336,2,)</f>
        <v>25.175000000000001</v>
      </c>
      <c r="D1233" s="64">
        <f>VLOOKUP(A1233,'Medical Examinations'!$AS$1:$BC$2336,3,)</f>
        <v>4.74</v>
      </c>
      <c r="E1233" s="64" t="str">
        <f>VLOOKUP(A1233,'Medical Examinations'!$AS$1:$BC$2336,6,)</f>
        <v>No</v>
      </c>
      <c r="F1233" s="64" t="str">
        <f>VLOOKUP(A1233,'Medical Examinations'!$AS$1:$BC$2336,4,)</f>
        <v>No</v>
      </c>
      <c r="G1233" s="64" t="str">
        <f>VLOOKUP(A1233,'Medical Examinations'!$AS$1:$BC$2336,5,)</f>
        <v>No</v>
      </c>
      <c r="H1233" s="64">
        <f>VLOOKUP(A1233,'Medical Examinations'!$AS$1:$BC$2336,8,)</f>
        <v>0</v>
      </c>
      <c r="I1233" s="64" t="str">
        <f>VLOOKUP(A1233,'Medical Examinations'!$AS$1:$BC$2336,7,)</f>
        <v>No</v>
      </c>
      <c r="J1233" s="64" t="str">
        <f>VLOOKUP(A1233,'Medical Examinations'!$AS$1:$BC$2336,11,)</f>
        <v>Over weight</v>
      </c>
      <c r="K1233" s="64" t="str">
        <f>VLOOKUP(A1233,'Medical Examinations'!$AS$1:$BC$2336,10,)</f>
        <v>Normal</v>
      </c>
      <c r="L1233" s="64" t="str">
        <f>VLOOKUP(A1233,'Hospitalisation Details'!$L$2:$R$2342,2,)</f>
        <v>04-11-1977</v>
      </c>
      <c r="M1233" s="65">
        <f>VLOOKUP(A1233,'Hospitalisation Details'!$L$2:$R$2345,7,)</f>
        <v>9095</v>
      </c>
      <c r="N1233" s="64" t="str">
        <f>VLOOKUP(A1233,'Hospitalisation Details'!$L$2:$R$2342,4,)</f>
        <v>tier - 2</v>
      </c>
      <c r="O1233" s="64" t="str">
        <f>VLOOKUP(A1233,'Hospitalisation Details'!$L$2:$R$2342,5,)</f>
        <v>tier - 2</v>
      </c>
      <c r="P1233" s="64" t="str">
        <f>VLOOKUP(A1233,'Hospitalisation Details'!$L$2:$R$2342,6,)</f>
        <v>R1024</v>
      </c>
      <c r="Q1233" s="64">
        <f>VLOOKUP(A1233,'Hospitalisation Details'!$L$2:$R$2342,3,)</f>
        <v>45</v>
      </c>
      <c r="R1233" s="64">
        <f>VLOOKUP(A1233,'Hospitalisation Details'!$L$2:$U$2342,10,)</f>
        <v>4</v>
      </c>
      <c r="S1233" s="64" t="str">
        <f>VLOOKUP(A1233,'Hospitalisation Details'!$L$2:$U$2342,8,)</f>
        <v>Nov</v>
      </c>
      <c r="T1233" s="126">
        <f>VLOOKUP(A1233,'Hospitalisation Details'!$L$2:$U$2342,9,)</f>
        <v>1977</v>
      </c>
    </row>
    <row r="1234" spans="1:20" ht="15.5" x14ac:dyDescent="0.35">
      <c r="A1234" s="124" t="s">
        <v>1138</v>
      </c>
      <c r="B1234" s="64" t="str">
        <f>VLOOKUP(A1234,'Medical Examinations'!$AS$1:$BC$2336,9,)</f>
        <v>Juan Carlos</v>
      </c>
      <c r="C1234" s="64">
        <f>VLOOKUP(A1234,'Medical Examinations'!$AS$1:$BC$2336,2,)</f>
        <v>44.77</v>
      </c>
      <c r="D1234" s="64">
        <f>VLOOKUP(A1234,'Medical Examinations'!$AS$1:$BC$2336,3,)</f>
        <v>4.0599999999999996</v>
      </c>
      <c r="E1234" s="64" t="str">
        <f>VLOOKUP(A1234,'Medical Examinations'!$AS$1:$BC$2336,6,)</f>
        <v>No</v>
      </c>
      <c r="F1234" s="64" t="str">
        <f>VLOOKUP(A1234,'Medical Examinations'!$AS$1:$BC$2336,4,)</f>
        <v>No</v>
      </c>
      <c r="G1234" s="64" t="str">
        <f>VLOOKUP(A1234,'Medical Examinations'!$AS$1:$BC$2336,5,)</f>
        <v>No</v>
      </c>
      <c r="H1234" s="64">
        <f>VLOOKUP(A1234,'Medical Examinations'!$AS$1:$BC$2336,8,)</f>
        <v>2</v>
      </c>
      <c r="I1234" s="64" t="str">
        <f>VLOOKUP(A1234,'Medical Examinations'!$AS$1:$BC$2336,7,)</f>
        <v>No</v>
      </c>
      <c r="J1234" s="64" t="str">
        <f>VLOOKUP(A1234,'Medical Examinations'!$AS$1:$BC$2336,11,)</f>
        <v>Obesity</v>
      </c>
      <c r="K1234" s="64" t="str">
        <f>VLOOKUP(A1234,'Medical Examinations'!$AS$1:$BC$2336,10,)</f>
        <v>Normal</v>
      </c>
      <c r="L1234" s="64" t="str">
        <f>VLOOKUP(A1234,'Hospitalisation Details'!$L$2:$R$2342,2,)</f>
        <v>02-12-1972</v>
      </c>
      <c r="M1234" s="65">
        <f>VLOOKUP(A1234,'Hospitalisation Details'!$L$2:$R$2345,7,)</f>
        <v>9059</v>
      </c>
      <c r="N1234" s="64" t="str">
        <f>VLOOKUP(A1234,'Hospitalisation Details'!$L$2:$R$2342,4,)</f>
        <v>tier - 3</v>
      </c>
      <c r="O1234" s="64" t="str">
        <f>VLOOKUP(A1234,'Hospitalisation Details'!$L$2:$R$2342,5,)</f>
        <v>tier - 2</v>
      </c>
      <c r="P1234" s="64" t="str">
        <f>VLOOKUP(A1234,'Hospitalisation Details'!$L$2:$R$2342,6,)</f>
        <v>R1013</v>
      </c>
      <c r="Q1234" s="64">
        <f>VLOOKUP(A1234,'Hospitalisation Details'!$L$2:$R$2342,3,)</f>
        <v>50</v>
      </c>
      <c r="R1234" s="64">
        <f>VLOOKUP(A1234,'Hospitalisation Details'!$L$2:$U$2342,10,)</f>
        <v>2</v>
      </c>
      <c r="S1234" s="64" t="str">
        <f>VLOOKUP(A1234,'Hospitalisation Details'!$L$2:$U$2342,8,)</f>
        <v>Dec</v>
      </c>
      <c r="T1234" s="126">
        <f>VLOOKUP(A1234,'Hospitalisation Details'!$L$2:$U$2342,9,)</f>
        <v>1972</v>
      </c>
    </row>
    <row r="1235" spans="1:20" ht="15.5" x14ac:dyDescent="0.35">
      <c r="A1235" s="124" t="s">
        <v>1137</v>
      </c>
      <c r="B1235" s="64" t="str">
        <f>VLOOKUP(A1235,'Medical Examinations'!$AS$1:$BC$2336,9,)</f>
        <v>John III</v>
      </c>
      <c r="C1235" s="64">
        <f>VLOOKUP(A1235,'Medical Examinations'!$AS$1:$BC$2336,2,)</f>
        <v>37.07</v>
      </c>
      <c r="D1235" s="64">
        <f>VLOOKUP(A1235,'Medical Examinations'!$AS$1:$BC$2336,3,)</f>
        <v>5.69</v>
      </c>
      <c r="E1235" s="64" t="str">
        <f>VLOOKUP(A1235,'Medical Examinations'!$AS$1:$BC$2336,6,)</f>
        <v>No</v>
      </c>
      <c r="F1235" s="64" t="str">
        <f>VLOOKUP(A1235,'Medical Examinations'!$AS$1:$BC$2336,4,)</f>
        <v>No</v>
      </c>
      <c r="G1235" s="64" t="str">
        <f>VLOOKUP(A1235,'Medical Examinations'!$AS$1:$BC$2336,5,)</f>
        <v>No</v>
      </c>
      <c r="H1235" s="64">
        <f>VLOOKUP(A1235,'Medical Examinations'!$AS$1:$BC$2336,8,)</f>
        <v>2</v>
      </c>
      <c r="I1235" s="64" t="str">
        <f>VLOOKUP(A1235,'Medical Examinations'!$AS$1:$BC$2336,7,)</f>
        <v>No</v>
      </c>
      <c r="J1235" s="64" t="str">
        <f>VLOOKUP(A1235,'Medical Examinations'!$AS$1:$BC$2336,11,)</f>
        <v>Obesity</v>
      </c>
      <c r="K1235" s="64" t="str">
        <f>VLOOKUP(A1235,'Medical Examinations'!$AS$1:$BC$2336,10,)</f>
        <v>Normal</v>
      </c>
      <c r="L1235" s="64" t="str">
        <f>VLOOKUP(A1235,'Hospitalisation Details'!$L$2:$R$2342,2,)</f>
        <v>07-12-1972</v>
      </c>
      <c r="M1235" s="65">
        <f>VLOOKUP(A1235,'Hospitalisation Details'!$L$2:$R$2345,7,)</f>
        <v>9048</v>
      </c>
      <c r="N1235" s="64" t="str">
        <f>VLOOKUP(A1235,'Hospitalisation Details'!$L$2:$R$2342,4,)</f>
        <v>tier - 2</v>
      </c>
      <c r="O1235" s="64" t="str">
        <f>VLOOKUP(A1235,'Hospitalisation Details'!$L$2:$R$2342,5,)</f>
        <v>tier - 2</v>
      </c>
      <c r="P1235" s="64" t="str">
        <f>VLOOKUP(A1235,'Hospitalisation Details'!$L$2:$R$2342,6,)</f>
        <v>R1013</v>
      </c>
      <c r="Q1235" s="64">
        <f>VLOOKUP(A1235,'Hospitalisation Details'!$L$2:$R$2342,3,)</f>
        <v>50</v>
      </c>
      <c r="R1235" s="64">
        <f>VLOOKUP(A1235,'Hospitalisation Details'!$L$2:$U$2342,10,)</f>
        <v>7</v>
      </c>
      <c r="S1235" s="64" t="str">
        <f>VLOOKUP(A1235,'Hospitalisation Details'!$L$2:$U$2342,8,)</f>
        <v>Dec</v>
      </c>
      <c r="T1235" s="126">
        <f>VLOOKUP(A1235,'Hospitalisation Details'!$L$2:$U$2342,9,)</f>
        <v>1972</v>
      </c>
    </row>
    <row r="1236" spans="1:20" ht="15.5" x14ac:dyDescent="0.35">
      <c r="A1236" s="124" t="s">
        <v>1136</v>
      </c>
      <c r="B1236" s="64" t="str">
        <f>VLOOKUP(A1236,'Medical Examinations'!$AS$1:$BC$2336,9,)</f>
        <v>Sarah M</v>
      </c>
      <c r="C1236" s="64">
        <f>VLOOKUP(A1236,'Medical Examinations'!$AS$1:$BC$2336,2,)</f>
        <v>39.799999999999997</v>
      </c>
      <c r="D1236" s="64">
        <f>VLOOKUP(A1236,'Medical Examinations'!$AS$1:$BC$2336,3,)</f>
        <v>5.66</v>
      </c>
      <c r="E1236" s="64" t="str">
        <f>VLOOKUP(A1236,'Medical Examinations'!$AS$1:$BC$2336,6,)</f>
        <v>No</v>
      </c>
      <c r="F1236" s="64" t="str">
        <f>VLOOKUP(A1236,'Medical Examinations'!$AS$1:$BC$2336,4,)</f>
        <v>No</v>
      </c>
      <c r="G1236" s="64" t="str">
        <f>VLOOKUP(A1236,'Medical Examinations'!$AS$1:$BC$2336,5,)</f>
        <v>Yes</v>
      </c>
      <c r="H1236" s="64">
        <f>VLOOKUP(A1236,'Medical Examinations'!$AS$1:$BC$2336,8,)</f>
        <v>1</v>
      </c>
      <c r="I1236" s="64" t="str">
        <f>VLOOKUP(A1236,'Medical Examinations'!$AS$1:$BC$2336,7,)</f>
        <v>No</v>
      </c>
      <c r="J1236" s="64" t="str">
        <f>VLOOKUP(A1236,'Medical Examinations'!$AS$1:$BC$2336,11,)</f>
        <v>Obesity</v>
      </c>
      <c r="K1236" s="64" t="str">
        <f>VLOOKUP(A1236,'Medical Examinations'!$AS$1:$BC$2336,10,)</f>
        <v>Normal</v>
      </c>
      <c r="L1236" s="64" t="str">
        <f>VLOOKUP(A1236,'Hospitalisation Details'!$L$2:$R$2342,2,)</f>
        <v>01-12-1993</v>
      </c>
      <c r="M1236" s="65">
        <f>VLOOKUP(A1236,'Hospitalisation Details'!$L$2:$R$2345,7,)</f>
        <v>9010</v>
      </c>
      <c r="N1236" s="64" t="str">
        <f>VLOOKUP(A1236,'Hospitalisation Details'!$L$2:$R$2342,4,)</f>
        <v>tier - 2</v>
      </c>
      <c r="O1236" s="64" t="str">
        <f>VLOOKUP(A1236,'Hospitalisation Details'!$L$2:$R$2342,5,)</f>
        <v>tier - 3</v>
      </c>
      <c r="P1236" s="64" t="str">
        <f>VLOOKUP(A1236,'Hospitalisation Details'!$L$2:$R$2342,6,)</f>
        <v>R1026</v>
      </c>
      <c r="Q1236" s="64">
        <f>VLOOKUP(A1236,'Hospitalisation Details'!$L$2:$R$2342,3,)</f>
        <v>29</v>
      </c>
      <c r="R1236" s="64">
        <f>VLOOKUP(A1236,'Hospitalisation Details'!$L$2:$U$2342,10,)</f>
        <v>1</v>
      </c>
      <c r="S1236" s="64" t="str">
        <f>VLOOKUP(A1236,'Hospitalisation Details'!$L$2:$U$2342,8,)</f>
        <v>Dec</v>
      </c>
      <c r="T1236" s="126">
        <f>VLOOKUP(A1236,'Hospitalisation Details'!$L$2:$U$2342,9,)</f>
        <v>1993</v>
      </c>
    </row>
    <row r="1237" spans="1:20" ht="15.5" x14ac:dyDescent="0.35">
      <c r="A1237" s="124" t="s">
        <v>1135</v>
      </c>
      <c r="B1237" s="64" t="str">
        <f>VLOOKUP(A1237,'Medical Examinations'!$AS$1:$BC$2336,9,)</f>
        <v>Kristin C</v>
      </c>
      <c r="C1237" s="64">
        <f>VLOOKUP(A1237,'Medical Examinations'!$AS$1:$BC$2336,2,)</f>
        <v>26.36</v>
      </c>
      <c r="D1237" s="64">
        <f>VLOOKUP(A1237,'Medical Examinations'!$AS$1:$BC$2336,3,)</f>
        <v>4.32</v>
      </c>
      <c r="E1237" s="64" t="str">
        <f>VLOOKUP(A1237,'Medical Examinations'!$AS$1:$BC$2336,6,)</f>
        <v>No</v>
      </c>
      <c r="F1237" s="64" t="str">
        <f>VLOOKUP(A1237,'Medical Examinations'!$AS$1:$BC$2336,4,)</f>
        <v>No</v>
      </c>
      <c r="G1237" s="64" t="str">
        <f>VLOOKUP(A1237,'Medical Examinations'!$AS$1:$BC$2336,5,)</f>
        <v>Yes</v>
      </c>
      <c r="H1237" s="64">
        <f>VLOOKUP(A1237,'Medical Examinations'!$AS$1:$BC$2336,8,)</f>
        <v>1</v>
      </c>
      <c r="I1237" s="64" t="str">
        <f>VLOOKUP(A1237,'Medical Examinations'!$AS$1:$BC$2336,7,)</f>
        <v>No</v>
      </c>
      <c r="J1237" s="64" t="str">
        <f>VLOOKUP(A1237,'Medical Examinations'!$AS$1:$BC$2336,11,)</f>
        <v>Over weight</v>
      </c>
      <c r="K1237" s="64" t="str">
        <f>VLOOKUP(A1237,'Medical Examinations'!$AS$1:$BC$2336,10,)</f>
        <v>Normal</v>
      </c>
      <c r="L1237" s="64" t="str">
        <f>VLOOKUP(A1237,'Hospitalisation Details'!$L$2:$R$2342,2,)</f>
        <v>16-12-1979</v>
      </c>
      <c r="M1237" s="65">
        <f>VLOOKUP(A1237,'Hospitalisation Details'!$L$2:$R$2345,7,)</f>
        <v>8998</v>
      </c>
      <c r="N1237" s="64" t="str">
        <f>VLOOKUP(A1237,'Hospitalisation Details'!$L$2:$R$2342,4,)</f>
        <v>tier - 2</v>
      </c>
      <c r="O1237" s="64" t="str">
        <f>VLOOKUP(A1237,'Hospitalisation Details'!$L$2:$R$2342,5,)</f>
        <v>tier - 1</v>
      </c>
      <c r="P1237" s="64" t="str">
        <f>VLOOKUP(A1237,'Hospitalisation Details'!$L$2:$R$2342,6,)</f>
        <v>R1025</v>
      </c>
      <c r="Q1237" s="64">
        <f>VLOOKUP(A1237,'Hospitalisation Details'!$L$2:$R$2342,3,)</f>
        <v>43</v>
      </c>
      <c r="R1237" s="64">
        <f>VLOOKUP(A1237,'Hospitalisation Details'!$L$2:$U$2342,10,)</f>
        <v>16</v>
      </c>
      <c r="S1237" s="64" t="str">
        <f>VLOOKUP(A1237,'Hospitalisation Details'!$L$2:$U$2342,8,)</f>
        <v>Dec</v>
      </c>
      <c r="T1237" s="126">
        <f>VLOOKUP(A1237,'Hospitalisation Details'!$L$2:$U$2342,9,)</f>
        <v>1979</v>
      </c>
    </row>
    <row r="1238" spans="1:20" ht="15.5" x14ac:dyDescent="0.35">
      <c r="A1238" s="124" t="s">
        <v>1134</v>
      </c>
      <c r="B1238" s="64" t="str">
        <f>VLOOKUP(A1238,'Medical Examinations'!$AS$1:$BC$2336,9,)</f>
        <v>Casey M.</v>
      </c>
      <c r="C1238" s="64">
        <f>VLOOKUP(A1238,'Medical Examinations'!$AS$1:$BC$2336,2,)</f>
        <v>29.925000000000001</v>
      </c>
      <c r="D1238" s="64">
        <f>VLOOKUP(A1238,'Medical Examinations'!$AS$1:$BC$2336,3,)</f>
        <v>8.2899999999999991</v>
      </c>
      <c r="E1238" s="64" t="str">
        <f>VLOOKUP(A1238,'Medical Examinations'!$AS$1:$BC$2336,6,)</f>
        <v>No</v>
      </c>
      <c r="F1238" s="64" t="str">
        <f>VLOOKUP(A1238,'Medical Examinations'!$AS$1:$BC$2336,4,)</f>
        <v>No</v>
      </c>
      <c r="G1238" s="64" t="str">
        <f>VLOOKUP(A1238,'Medical Examinations'!$AS$1:$BC$2336,5,)</f>
        <v>No</v>
      </c>
      <c r="H1238" s="64">
        <f>VLOOKUP(A1238,'Medical Examinations'!$AS$1:$BC$2336,8,)</f>
        <v>2</v>
      </c>
      <c r="I1238" s="64" t="str">
        <f>VLOOKUP(A1238,'Medical Examinations'!$AS$1:$BC$2336,7,)</f>
        <v>No</v>
      </c>
      <c r="J1238" s="64" t="str">
        <f>VLOOKUP(A1238,'Medical Examinations'!$AS$1:$BC$2336,11,)</f>
        <v>Over weight</v>
      </c>
      <c r="K1238" s="64" t="str">
        <f>VLOOKUP(A1238,'Medical Examinations'!$AS$1:$BC$2336,10,)</f>
        <v>Diabetes</v>
      </c>
      <c r="L1238" s="64" t="str">
        <f>VLOOKUP(A1238,'Hospitalisation Details'!$L$2:$R$2342,2,)</f>
        <v>11-10-1973</v>
      </c>
      <c r="M1238" s="65">
        <f>VLOOKUP(A1238,'Hospitalisation Details'!$L$2:$R$2345,7,)</f>
        <v>8988</v>
      </c>
      <c r="N1238" s="64" t="str">
        <f>VLOOKUP(A1238,'Hospitalisation Details'!$L$2:$R$2342,4,)</f>
        <v>tier - 2</v>
      </c>
      <c r="O1238" s="64" t="str">
        <f>VLOOKUP(A1238,'Hospitalisation Details'!$L$2:$R$2342,5,)</f>
        <v>tier - 1</v>
      </c>
      <c r="P1238" s="64" t="str">
        <f>VLOOKUP(A1238,'Hospitalisation Details'!$L$2:$R$2342,6,)</f>
        <v>R1012</v>
      </c>
      <c r="Q1238" s="64">
        <f>VLOOKUP(A1238,'Hospitalisation Details'!$L$2:$R$2342,3,)</f>
        <v>49</v>
      </c>
      <c r="R1238" s="64">
        <f>VLOOKUP(A1238,'Hospitalisation Details'!$L$2:$U$2342,10,)</f>
        <v>11</v>
      </c>
      <c r="S1238" s="64" t="str">
        <f>VLOOKUP(A1238,'Hospitalisation Details'!$L$2:$U$2342,8,)</f>
        <v>Oct</v>
      </c>
      <c r="T1238" s="126">
        <f>VLOOKUP(A1238,'Hospitalisation Details'!$L$2:$U$2342,9,)</f>
        <v>1973</v>
      </c>
    </row>
    <row r="1239" spans="1:20" ht="15.5" x14ac:dyDescent="0.35">
      <c r="A1239" s="124" t="s">
        <v>1133</v>
      </c>
      <c r="B1239" s="64" t="str">
        <f>VLOOKUP(A1239,'Medical Examinations'!$AS$1:$BC$2336,9,)</f>
        <v>Samuel</v>
      </c>
      <c r="C1239" s="64">
        <f>VLOOKUP(A1239,'Medical Examinations'!$AS$1:$BC$2336,2,)</f>
        <v>37.29</v>
      </c>
      <c r="D1239" s="64">
        <f>VLOOKUP(A1239,'Medical Examinations'!$AS$1:$BC$2336,3,)</f>
        <v>10.46</v>
      </c>
      <c r="E1239" s="64" t="str">
        <f>VLOOKUP(A1239,'Medical Examinations'!$AS$1:$BC$2336,6,)</f>
        <v>No</v>
      </c>
      <c r="F1239" s="64" t="str">
        <f>VLOOKUP(A1239,'Medical Examinations'!$AS$1:$BC$2336,4,)</f>
        <v>No</v>
      </c>
      <c r="G1239" s="64" t="str">
        <f>VLOOKUP(A1239,'Medical Examinations'!$AS$1:$BC$2336,5,)</f>
        <v>No</v>
      </c>
      <c r="H1239" s="64">
        <f>VLOOKUP(A1239,'Medical Examinations'!$AS$1:$BC$2336,8,)</f>
        <v>0</v>
      </c>
      <c r="I1239" s="64" t="str">
        <f>VLOOKUP(A1239,'Medical Examinations'!$AS$1:$BC$2336,7,)</f>
        <v>No</v>
      </c>
      <c r="J1239" s="64" t="str">
        <f>VLOOKUP(A1239,'Medical Examinations'!$AS$1:$BC$2336,11,)</f>
        <v>Obesity</v>
      </c>
      <c r="K1239" s="64" t="str">
        <f>VLOOKUP(A1239,'Medical Examinations'!$AS$1:$BC$2336,10,)</f>
        <v>Diabetes</v>
      </c>
      <c r="L1239" s="64" t="str">
        <f>VLOOKUP(A1239,'Hospitalisation Details'!$L$2:$R$2342,2,)</f>
        <v>21-07-1974</v>
      </c>
      <c r="M1239" s="65">
        <f>VLOOKUP(A1239,'Hospitalisation Details'!$L$2:$R$2345,7,)</f>
        <v>8978</v>
      </c>
      <c r="N1239" s="64" t="str">
        <f>VLOOKUP(A1239,'Hospitalisation Details'!$L$2:$R$2342,4,)</f>
        <v>tier - 2</v>
      </c>
      <c r="O1239" s="64" t="str">
        <f>VLOOKUP(A1239,'Hospitalisation Details'!$L$2:$R$2342,5,)</f>
        <v>tier - 2</v>
      </c>
      <c r="P1239" s="64" t="str">
        <f>VLOOKUP(A1239,'Hospitalisation Details'!$L$2:$R$2342,6,)</f>
        <v>R1013</v>
      </c>
      <c r="Q1239" s="64">
        <f>VLOOKUP(A1239,'Hospitalisation Details'!$L$2:$R$2342,3,)</f>
        <v>48</v>
      </c>
      <c r="R1239" s="64">
        <f>VLOOKUP(A1239,'Hospitalisation Details'!$L$2:$U$2342,10,)</f>
        <v>21</v>
      </c>
      <c r="S1239" s="64" t="str">
        <f>VLOOKUP(A1239,'Hospitalisation Details'!$L$2:$U$2342,8,)</f>
        <v>Jul</v>
      </c>
      <c r="T1239" s="126">
        <f>VLOOKUP(A1239,'Hospitalisation Details'!$L$2:$U$2342,9,)</f>
        <v>1974</v>
      </c>
    </row>
    <row r="1240" spans="1:20" ht="15.5" x14ac:dyDescent="0.35">
      <c r="A1240" s="124" t="s">
        <v>1132</v>
      </c>
      <c r="B1240" s="64" t="str">
        <f>VLOOKUP(A1240,'Medical Examinations'!$AS$1:$BC$2336,9,)</f>
        <v>Braulio</v>
      </c>
      <c r="C1240" s="64">
        <f>VLOOKUP(A1240,'Medical Examinations'!$AS$1:$BC$2336,2,)</f>
        <v>30.2</v>
      </c>
      <c r="D1240" s="64">
        <f>VLOOKUP(A1240,'Medical Examinations'!$AS$1:$BC$2336,3,)</f>
        <v>11.96</v>
      </c>
      <c r="E1240" s="64" t="str">
        <f>VLOOKUP(A1240,'Medical Examinations'!$AS$1:$BC$2336,6,)</f>
        <v>No</v>
      </c>
      <c r="F1240" s="64" t="str">
        <f>VLOOKUP(A1240,'Medical Examinations'!$AS$1:$BC$2336,4,)</f>
        <v>No</v>
      </c>
      <c r="G1240" s="64" t="str">
        <f>VLOOKUP(A1240,'Medical Examinations'!$AS$1:$BC$2336,5,)</f>
        <v>No</v>
      </c>
      <c r="H1240" s="64">
        <f>VLOOKUP(A1240,'Medical Examinations'!$AS$1:$BC$2336,8,)</f>
        <v>0</v>
      </c>
      <c r="I1240" s="64" t="str">
        <f>VLOOKUP(A1240,'Medical Examinations'!$AS$1:$BC$2336,7,)</f>
        <v>No</v>
      </c>
      <c r="J1240" s="64" t="str">
        <f>VLOOKUP(A1240,'Medical Examinations'!$AS$1:$BC$2336,11,)</f>
        <v>Obesity</v>
      </c>
      <c r="K1240" s="64" t="str">
        <f>VLOOKUP(A1240,'Medical Examinations'!$AS$1:$BC$2336,10,)</f>
        <v>Diabetes</v>
      </c>
      <c r="L1240" s="64" t="str">
        <f>VLOOKUP(A1240,'Hospitalisation Details'!$L$2:$R$2342,2,)</f>
        <v>08-09-1974</v>
      </c>
      <c r="M1240" s="65">
        <f>VLOOKUP(A1240,'Hospitalisation Details'!$L$2:$R$2345,7,)</f>
        <v>8968</v>
      </c>
      <c r="N1240" s="64" t="str">
        <f>VLOOKUP(A1240,'Hospitalisation Details'!$L$2:$R$2342,4,)</f>
        <v>tier - 3</v>
      </c>
      <c r="O1240" s="64" t="str">
        <f>VLOOKUP(A1240,'Hospitalisation Details'!$L$2:$R$2342,5,)</f>
        <v>tier - 2</v>
      </c>
      <c r="P1240" s="64" t="str">
        <f>VLOOKUP(A1240,'Hospitalisation Details'!$L$2:$R$2342,6,)</f>
        <v>R1011</v>
      </c>
      <c r="Q1240" s="64">
        <f>VLOOKUP(A1240,'Hospitalisation Details'!$L$2:$R$2342,3,)</f>
        <v>48</v>
      </c>
      <c r="R1240" s="64">
        <f>VLOOKUP(A1240,'Hospitalisation Details'!$L$2:$U$2342,10,)</f>
        <v>8</v>
      </c>
      <c r="S1240" s="64" t="str">
        <f>VLOOKUP(A1240,'Hospitalisation Details'!$L$2:$U$2342,8,)</f>
        <v>Sep</v>
      </c>
      <c r="T1240" s="126">
        <f>VLOOKUP(A1240,'Hospitalisation Details'!$L$2:$U$2342,9,)</f>
        <v>1974</v>
      </c>
    </row>
    <row r="1241" spans="1:20" ht="15.5" x14ac:dyDescent="0.35">
      <c r="A1241" s="124" t="s">
        <v>1131</v>
      </c>
      <c r="B1241" s="64" t="str">
        <f>VLOOKUP(A1241,'Medical Examinations'!$AS$1:$BC$2336,9,)</f>
        <v>Anne-Marie</v>
      </c>
      <c r="C1241" s="64">
        <f>VLOOKUP(A1241,'Medical Examinations'!$AS$1:$BC$2336,2,)</f>
        <v>24.225000000000001</v>
      </c>
      <c r="D1241" s="64">
        <f>VLOOKUP(A1241,'Medical Examinations'!$AS$1:$BC$2336,3,)</f>
        <v>4.25</v>
      </c>
      <c r="E1241" s="64" t="str">
        <f>VLOOKUP(A1241,'Medical Examinations'!$AS$1:$BC$2336,6,)</f>
        <v>Yes</v>
      </c>
      <c r="F1241" s="64" t="str">
        <f>VLOOKUP(A1241,'Medical Examinations'!$AS$1:$BC$2336,4,)</f>
        <v>No</v>
      </c>
      <c r="G1241" s="64" t="str">
        <f>VLOOKUP(A1241,'Medical Examinations'!$AS$1:$BC$2336,5,)</f>
        <v>Yes</v>
      </c>
      <c r="H1241" s="64">
        <f>VLOOKUP(A1241,'Medical Examinations'!$AS$1:$BC$2336,8,)</f>
        <v>1</v>
      </c>
      <c r="I1241" s="64" t="str">
        <f>VLOOKUP(A1241,'Medical Examinations'!$AS$1:$BC$2336,7,)</f>
        <v>No</v>
      </c>
      <c r="J1241" s="64" t="str">
        <f>VLOOKUP(A1241,'Medical Examinations'!$AS$1:$BC$2336,11,)</f>
        <v xml:space="preserve">Normal Weight 
</v>
      </c>
      <c r="K1241" s="64" t="str">
        <f>VLOOKUP(A1241,'Medical Examinations'!$AS$1:$BC$2336,10,)</f>
        <v>Normal</v>
      </c>
      <c r="L1241" s="64" t="str">
        <f>VLOOKUP(A1241,'Hospitalisation Details'!$L$2:$R$2342,2,)</f>
        <v>15-07-1983</v>
      </c>
      <c r="M1241" s="65">
        <f>VLOOKUP(A1241,'Hospitalisation Details'!$L$2:$R$2345,7,)</f>
        <v>8966</v>
      </c>
      <c r="N1241" s="64" t="str">
        <f>VLOOKUP(A1241,'Hospitalisation Details'!$L$2:$R$2342,4,)</f>
        <v>tier - 2</v>
      </c>
      <c r="O1241" s="64" t="str">
        <f>VLOOKUP(A1241,'Hospitalisation Details'!$L$2:$R$2342,5,)</f>
        <v>tier - 3</v>
      </c>
      <c r="P1241" s="64" t="str">
        <f>VLOOKUP(A1241,'Hospitalisation Details'!$L$2:$R$2342,6,)</f>
        <v>R1012</v>
      </c>
      <c r="Q1241" s="64">
        <f>VLOOKUP(A1241,'Hospitalisation Details'!$L$2:$R$2342,3,)</f>
        <v>39</v>
      </c>
      <c r="R1241" s="64">
        <f>VLOOKUP(A1241,'Hospitalisation Details'!$L$2:$U$2342,10,)</f>
        <v>15</v>
      </c>
      <c r="S1241" s="64" t="str">
        <f>VLOOKUP(A1241,'Hospitalisation Details'!$L$2:$U$2342,8,)</f>
        <v>Jul</v>
      </c>
      <c r="T1241" s="126">
        <f>VLOOKUP(A1241,'Hospitalisation Details'!$L$2:$U$2342,9,)</f>
        <v>1983</v>
      </c>
    </row>
    <row r="1242" spans="1:20" ht="15.5" x14ac:dyDescent="0.35">
      <c r="A1242" s="124" t="s">
        <v>1130</v>
      </c>
      <c r="B1242" s="64" t="str">
        <f>VLOOKUP(A1242,'Medical Examinations'!$AS$1:$BC$2336,9,)</f>
        <v>Samuel K.</v>
      </c>
      <c r="C1242" s="64">
        <f>VLOOKUP(A1242,'Medical Examinations'!$AS$1:$BC$2336,2,)</f>
        <v>31.445</v>
      </c>
      <c r="D1242" s="64">
        <f>VLOOKUP(A1242,'Medical Examinations'!$AS$1:$BC$2336,3,)</f>
        <v>8.33</v>
      </c>
      <c r="E1242" s="64" t="str">
        <f>VLOOKUP(A1242,'Medical Examinations'!$AS$1:$BC$2336,6,)</f>
        <v>No</v>
      </c>
      <c r="F1242" s="64" t="str">
        <f>VLOOKUP(A1242,'Medical Examinations'!$AS$1:$BC$2336,4,)</f>
        <v>No</v>
      </c>
      <c r="G1242" s="64" t="str">
        <f>VLOOKUP(A1242,'Medical Examinations'!$AS$1:$BC$2336,5,)</f>
        <v>No</v>
      </c>
      <c r="H1242" s="64">
        <f>VLOOKUP(A1242,'Medical Examinations'!$AS$1:$BC$2336,8,)</f>
        <v>0</v>
      </c>
      <c r="I1242" s="64" t="str">
        <f>VLOOKUP(A1242,'Medical Examinations'!$AS$1:$BC$2336,7,)</f>
        <v>No</v>
      </c>
      <c r="J1242" s="64" t="str">
        <f>VLOOKUP(A1242,'Medical Examinations'!$AS$1:$BC$2336,11,)</f>
        <v>Obesity</v>
      </c>
      <c r="K1242" s="64" t="str">
        <f>VLOOKUP(A1242,'Medical Examinations'!$AS$1:$BC$2336,10,)</f>
        <v>Diabetes</v>
      </c>
      <c r="L1242" s="64" t="str">
        <f>VLOOKUP(A1242,'Hospitalisation Details'!$L$2:$R$2342,2,)</f>
        <v>17-08-1974</v>
      </c>
      <c r="M1242" s="65">
        <f>VLOOKUP(A1242,'Hospitalisation Details'!$L$2:$R$2345,7,)</f>
        <v>8964</v>
      </c>
      <c r="N1242" s="64" t="str">
        <f>VLOOKUP(A1242,'Hospitalisation Details'!$L$2:$R$2342,4,)</f>
        <v>tier - 3</v>
      </c>
      <c r="O1242" s="64" t="str">
        <f>VLOOKUP(A1242,'Hospitalisation Details'!$L$2:$R$2342,5,)</f>
        <v>tier - 2</v>
      </c>
      <c r="P1242" s="64" t="str">
        <f>VLOOKUP(A1242,'Hospitalisation Details'!$L$2:$R$2342,6,)</f>
        <v>R1016</v>
      </c>
      <c r="Q1242" s="64">
        <f>VLOOKUP(A1242,'Hospitalisation Details'!$L$2:$R$2342,3,)</f>
        <v>48</v>
      </c>
      <c r="R1242" s="64">
        <f>VLOOKUP(A1242,'Hospitalisation Details'!$L$2:$U$2342,10,)</f>
        <v>17</v>
      </c>
      <c r="S1242" s="64" t="str">
        <f>VLOOKUP(A1242,'Hospitalisation Details'!$L$2:$U$2342,8,)</f>
        <v>Aug</v>
      </c>
      <c r="T1242" s="126">
        <f>VLOOKUP(A1242,'Hospitalisation Details'!$L$2:$U$2342,9,)</f>
        <v>1974</v>
      </c>
    </row>
    <row r="1243" spans="1:20" ht="15.5" x14ac:dyDescent="0.35">
      <c r="A1243" s="124" t="s">
        <v>1129</v>
      </c>
      <c r="B1243" s="64" t="str">
        <f>VLOOKUP(A1243,'Medical Examinations'!$AS$1:$BC$2336,9,)</f>
        <v>Yuki</v>
      </c>
      <c r="C1243" s="64">
        <f>VLOOKUP(A1243,'Medical Examinations'!$AS$1:$BC$2336,2,)</f>
        <v>38.880000000000003</v>
      </c>
      <c r="D1243" s="64">
        <f>VLOOKUP(A1243,'Medical Examinations'!$AS$1:$BC$2336,3,)</f>
        <v>4.29</v>
      </c>
      <c r="E1243" s="64" t="str">
        <f>VLOOKUP(A1243,'Medical Examinations'!$AS$1:$BC$2336,6,)</f>
        <v>No</v>
      </c>
      <c r="F1243" s="64" t="str">
        <f>VLOOKUP(A1243,'Medical Examinations'!$AS$1:$BC$2336,4,)</f>
        <v>No</v>
      </c>
      <c r="G1243" s="64" t="str">
        <f>VLOOKUP(A1243,'Medical Examinations'!$AS$1:$BC$2336,5,)</f>
        <v>No</v>
      </c>
      <c r="H1243" s="64">
        <f>VLOOKUP(A1243,'Medical Examinations'!$AS$1:$BC$2336,8,)</f>
        <v>1</v>
      </c>
      <c r="I1243" s="64" t="str">
        <f>VLOOKUP(A1243,'Medical Examinations'!$AS$1:$BC$2336,7,)</f>
        <v>No</v>
      </c>
      <c r="J1243" s="64" t="str">
        <f>VLOOKUP(A1243,'Medical Examinations'!$AS$1:$BC$2336,11,)</f>
        <v>Obesity</v>
      </c>
      <c r="K1243" s="64" t="str">
        <f>VLOOKUP(A1243,'Medical Examinations'!$AS$1:$BC$2336,10,)</f>
        <v>Normal</v>
      </c>
      <c r="L1243" s="64" t="str">
        <f>VLOOKUP(A1243,'Hospitalisation Details'!$L$2:$R$2342,2,)</f>
        <v>27-09-1992</v>
      </c>
      <c r="M1243" s="65">
        <f>VLOOKUP(A1243,'Hospitalisation Details'!$L$2:$R$2345,7,)</f>
        <v>8955</v>
      </c>
      <c r="N1243" s="64" t="str">
        <f>VLOOKUP(A1243,'Hospitalisation Details'!$L$2:$R$2342,4,)</f>
        <v>tier - 2</v>
      </c>
      <c r="O1243" s="64" t="str">
        <f>VLOOKUP(A1243,'Hospitalisation Details'!$L$2:$R$2342,5,)</f>
        <v>tier - 3</v>
      </c>
      <c r="P1243" s="64" t="str">
        <f>VLOOKUP(A1243,'Hospitalisation Details'!$L$2:$R$2342,6,)</f>
        <v>R1026</v>
      </c>
      <c r="Q1243" s="64">
        <f>VLOOKUP(A1243,'Hospitalisation Details'!$L$2:$R$2342,3,)</f>
        <v>30</v>
      </c>
      <c r="R1243" s="64">
        <f>VLOOKUP(A1243,'Hospitalisation Details'!$L$2:$U$2342,10,)</f>
        <v>27</v>
      </c>
      <c r="S1243" s="64" t="str">
        <f>VLOOKUP(A1243,'Hospitalisation Details'!$L$2:$U$2342,8,)</f>
        <v>Sep</v>
      </c>
      <c r="T1243" s="126">
        <f>VLOOKUP(A1243,'Hospitalisation Details'!$L$2:$U$2342,9,)</f>
        <v>1992</v>
      </c>
    </row>
    <row r="1244" spans="1:20" ht="15.5" x14ac:dyDescent="0.35">
      <c r="A1244" s="124" t="s">
        <v>1128</v>
      </c>
      <c r="B1244" s="64" t="str">
        <f>VLOOKUP(A1244,'Medical Examinations'!$AS$1:$BC$2336,9,)</f>
        <v>Rafer</v>
      </c>
      <c r="C1244" s="64">
        <f>VLOOKUP(A1244,'Medical Examinations'!$AS$1:$BC$2336,2,)</f>
        <v>43.89</v>
      </c>
      <c r="D1244" s="64">
        <f>VLOOKUP(A1244,'Medical Examinations'!$AS$1:$BC$2336,3,)</f>
        <v>6.32</v>
      </c>
      <c r="E1244" s="64" t="str">
        <f>VLOOKUP(A1244,'Medical Examinations'!$AS$1:$BC$2336,6,)</f>
        <v>Yes</v>
      </c>
      <c r="F1244" s="64" t="str">
        <f>VLOOKUP(A1244,'Medical Examinations'!$AS$1:$BC$2336,4,)</f>
        <v>No</v>
      </c>
      <c r="G1244" s="64" t="str">
        <f>VLOOKUP(A1244,'Medical Examinations'!$AS$1:$BC$2336,5,)</f>
        <v>No</v>
      </c>
      <c r="H1244" s="64">
        <f>VLOOKUP(A1244,'Medical Examinations'!$AS$1:$BC$2336,8,)</f>
        <v>0</v>
      </c>
      <c r="I1244" s="64" t="str">
        <f>VLOOKUP(A1244,'Medical Examinations'!$AS$1:$BC$2336,7,)</f>
        <v>No</v>
      </c>
      <c r="J1244" s="64" t="str">
        <f>VLOOKUP(A1244,'Medical Examinations'!$AS$1:$BC$2336,11,)</f>
        <v>Obesity</v>
      </c>
      <c r="K1244" s="64" t="str">
        <f>VLOOKUP(A1244,'Medical Examinations'!$AS$1:$BC$2336,10,)</f>
        <v>Prediabetes</v>
      </c>
      <c r="L1244" s="64" t="str">
        <f>VLOOKUP(A1244,'Hospitalisation Details'!$L$2:$R$2342,2,)</f>
        <v>25-12-1976</v>
      </c>
      <c r="M1244" s="65">
        <f>VLOOKUP(A1244,'Hospitalisation Details'!$L$2:$R$2345,7,)</f>
        <v>8944</v>
      </c>
      <c r="N1244" s="64" t="str">
        <f>VLOOKUP(A1244,'Hospitalisation Details'!$L$2:$R$2342,4,)</f>
        <v>tier - 3</v>
      </c>
      <c r="O1244" s="64" t="str">
        <f>VLOOKUP(A1244,'Hospitalisation Details'!$L$2:$R$2342,5,)</f>
        <v>tier - 2</v>
      </c>
      <c r="P1244" s="64" t="str">
        <f>VLOOKUP(A1244,'Hospitalisation Details'!$L$2:$R$2342,6,)</f>
        <v>R1013</v>
      </c>
      <c r="Q1244" s="64">
        <f>VLOOKUP(A1244,'Hospitalisation Details'!$L$2:$R$2342,3,)</f>
        <v>46</v>
      </c>
      <c r="R1244" s="64">
        <f>VLOOKUP(A1244,'Hospitalisation Details'!$L$2:$U$2342,10,)</f>
        <v>25</v>
      </c>
      <c r="S1244" s="64" t="str">
        <f>VLOOKUP(A1244,'Hospitalisation Details'!$L$2:$U$2342,8,)</f>
        <v>Dec</v>
      </c>
      <c r="T1244" s="126">
        <f>VLOOKUP(A1244,'Hospitalisation Details'!$L$2:$U$2342,9,)</f>
        <v>1976</v>
      </c>
    </row>
    <row r="1245" spans="1:20" ht="15.5" x14ac:dyDescent="0.35">
      <c r="A1245" s="124" t="s">
        <v>1127</v>
      </c>
      <c r="B1245" s="64" t="str">
        <f>VLOOKUP(A1245,'Medical Examinations'!$AS$1:$BC$2336,9,)</f>
        <v>Claire</v>
      </c>
      <c r="C1245" s="64">
        <f>VLOOKUP(A1245,'Medical Examinations'!$AS$1:$BC$2336,2,)</f>
        <v>25.6</v>
      </c>
      <c r="D1245" s="64">
        <f>VLOOKUP(A1245,'Medical Examinations'!$AS$1:$BC$2336,3,)</f>
        <v>5.65</v>
      </c>
      <c r="E1245" s="64" t="str">
        <f>VLOOKUP(A1245,'Medical Examinations'!$AS$1:$BC$2336,6,)</f>
        <v>No</v>
      </c>
      <c r="F1245" s="64" t="str">
        <f>VLOOKUP(A1245,'Medical Examinations'!$AS$1:$BC$2336,4,)</f>
        <v>No</v>
      </c>
      <c r="G1245" s="64" t="str">
        <f>VLOOKUP(A1245,'Medical Examinations'!$AS$1:$BC$2336,5,)</f>
        <v>No</v>
      </c>
      <c r="H1245" s="64">
        <f>VLOOKUP(A1245,'Medical Examinations'!$AS$1:$BC$2336,8,)</f>
        <v>2</v>
      </c>
      <c r="I1245" s="64" t="str">
        <f>VLOOKUP(A1245,'Medical Examinations'!$AS$1:$BC$2336,7,)</f>
        <v>No</v>
      </c>
      <c r="J1245" s="64" t="str">
        <f>VLOOKUP(A1245,'Medical Examinations'!$AS$1:$BC$2336,11,)</f>
        <v>Over weight</v>
      </c>
      <c r="K1245" s="64" t="str">
        <f>VLOOKUP(A1245,'Medical Examinations'!$AS$1:$BC$2336,10,)</f>
        <v>Normal</v>
      </c>
      <c r="L1245" s="64" t="str">
        <f>VLOOKUP(A1245,'Hospitalisation Details'!$L$2:$R$2342,2,)</f>
        <v>06-06-1972</v>
      </c>
      <c r="M1245" s="65">
        <f>VLOOKUP(A1245,'Hospitalisation Details'!$L$2:$R$2345,7,)</f>
        <v>8932</v>
      </c>
      <c r="N1245" s="64" t="str">
        <f>VLOOKUP(A1245,'Hospitalisation Details'!$L$2:$R$2342,4,)</f>
        <v>tier - 2</v>
      </c>
      <c r="O1245" s="64" t="str">
        <f>VLOOKUP(A1245,'Hospitalisation Details'!$L$2:$R$2342,5,)</f>
        <v>tier - 1</v>
      </c>
      <c r="P1245" s="64" t="str">
        <f>VLOOKUP(A1245,'Hospitalisation Details'!$L$2:$R$2342,6,)</f>
        <v>R1011</v>
      </c>
      <c r="Q1245" s="64">
        <f>VLOOKUP(A1245,'Hospitalisation Details'!$L$2:$R$2342,3,)</f>
        <v>51</v>
      </c>
      <c r="R1245" s="64">
        <f>VLOOKUP(A1245,'Hospitalisation Details'!$L$2:$U$2342,10,)</f>
        <v>6</v>
      </c>
      <c r="S1245" s="64" t="str">
        <f>VLOOKUP(A1245,'Hospitalisation Details'!$L$2:$U$2342,8,)</f>
        <v>Jun</v>
      </c>
      <c r="T1245" s="126">
        <f>VLOOKUP(A1245,'Hospitalisation Details'!$L$2:$U$2342,9,)</f>
        <v>1972</v>
      </c>
    </row>
    <row r="1246" spans="1:20" ht="15.5" x14ac:dyDescent="0.35">
      <c r="A1246" s="124" t="s">
        <v>1126</v>
      </c>
      <c r="B1246" s="64" t="str">
        <f>VLOOKUP(A1246,'Medical Examinations'!$AS$1:$BC$2336,9,)</f>
        <v>Erynn J.</v>
      </c>
      <c r="C1246" s="64">
        <f>VLOOKUP(A1246,'Medical Examinations'!$AS$1:$BC$2336,2,)</f>
        <v>29.545000000000002</v>
      </c>
      <c r="D1246" s="64">
        <f>VLOOKUP(A1246,'Medical Examinations'!$AS$1:$BC$2336,3,)</f>
        <v>8.41</v>
      </c>
      <c r="E1246" s="64" t="str">
        <f>VLOOKUP(A1246,'Medical Examinations'!$AS$1:$BC$2336,6,)</f>
        <v>Yes</v>
      </c>
      <c r="F1246" s="64" t="str">
        <f>VLOOKUP(A1246,'Medical Examinations'!$AS$1:$BC$2336,4,)</f>
        <v>No</v>
      </c>
      <c r="G1246" s="64" t="str">
        <f>VLOOKUP(A1246,'Medical Examinations'!$AS$1:$BC$2336,5,)</f>
        <v>No</v>
      </c>
      <c r="H1246" s="64">
        <f>VLOOKUP(A1246,'Medical Examinations'!$AS$1:$BC$2336,8,)</f>
        <v>1</v>
      </c>
      <c r="I1246" s="64" t="str">
        <f>VLOOKUP(A1246,'Medical Examinations'!$AS$1:$BC$2336,7,)</f>
        <v>No</v>
      </c>
      <c r="J1246" s="64" t="str">
        <f>VLOOKUP(A1246,'Medical Examinations'!$AS$1:$BC$2336,11,)</f>
        <v>Over weight</v>
      </c>
      <c r="K1246" s="64" t="str">
        <f>VLOOKUP(A1246,'Medical Examinations'!$AS$1:$BC$2336,10,)</f>
        <v>Diabetes</v>
      </c>
      <c r="L1246" s="64" t="str">
        <f>VLOOKUP(A1246,'Hospitalisation Details'!$L$2:$R$2342,2,)</f>
        <v>07-07-1975</v>
      </c>
      <c r="M1246" s="65">
        <f>VLOOKUP(A1246,'Hospitalisation Details'!$L$2:$R$2345,7,)</f>
        <v>8931</v>
      </c>
      <c r="N1246" s="64" t="str">
        <f>VLOOKUP(A1246,'Hospitalisation Details'!$L$2:$R$2342,4,)</f>
        <v>tier - 2</v>
      </c>
      <c r="O1246" s="64" t="str">
        <f>VLOOKUP(A1246,'Hospitalisation Details'!$L$2:$R$2342,5,)</f>
        <v>tier - 2</v>
      </c>
      <c r="P1246" s="64" t="str">
        <f>VLOOKUP(A1246,'Hospitalisation Details'!$L$2:$R$2342,6,)</f>
        <v>R1012</v>
      </c>
      <c r="Q1246" s="64">
        <f>VLOOKUP(A1246,'Hospitalisation Details'!$L$2:$R$2342,3,)</f>
        <v>47</v>
      </c>
      <c r="R1246" s="64">
        <f>VLOOKUP(A1246,'Hospitalisation Details'!$L$2:$U$2342,10,)</f>
        <v>7</v>
      </c>
      <c r="S1246" s="64" t="str">
        <f>VLOOKUP(A1246,'Hospitalisation Details'!$L$2:$U$2342,8,)</f>
        <v>Jul</v>
      </c>
      <c r="T1246" s="126">
        <f>VLOOKUP(A1246,'Hospitalisation Details'!$L$2:$U$2342,9,)</f>
        <v>1975</v>
      </c>
    </row>
    <row r="1247" spans="1:20" ht="15.5" x14ac:dyDescent="0.35">
      <c r="A1247" s="124" t="s">
        <v>1125</v>
      </c>
      <c r="B1247" s="64" t="str">
        <f>VLOOKUP(A1247,'Medical Examinations'!$AS$1:$BC$2336,9,)</f>
        <v>Mahesh</v>
      </c>
      <c r="C1247" s="64">
        <f>VLOOKUP(A1247,'Medical Examinations'!$AS$1:$BC$2336,2,)</f>
        <v>23.25</v>
      </c>
      <c r="D1247" s="64">
        <f>VLOOKUP(A1247,'Medical Examinations'!$AS$1:$BC$2336,3,)</f>
        <v>11.96</v>
      </c>
      <c r="E1247" s="64" t="str">
        <f>VLOOKUP(A1247,'Medical Examinations'!$AS$1:$BC$2336,6,)</f>
        <v>Yes</v>
      </c>
      <c r="F1247" s="64" t="str">
        <f>VLOOKUP(A1247,'Medical Examinations'!$AS$1:$BC$2336,4,)</f>
        <v>No</v>
      </c>
      <c r="G1247" s="64" t="str">
        <f>VLOOKUP(A1247,'Medical Examinations'!$AS$1:$BC$2336,5,)</f>
        <v>No</v>
      </c>
      <c r="H1247" s="64">
        <f>VLOOKUP(A1247,'Medical Examinations'!$AS$1:$BC$2336,8,)</f>
        <v>0</v>
      </c>
      <c r="I1247" s="64" t="str">
        <f>VLOOKUP(A1247,'Medical Examinations'!$AS$1:$BC$2336,7,)</f>
        <v>No</v>
      </c>
      <c r="J1247" s="64" t="str">
        <f>VLOOKUP(A1247,'Medical Examinations'!$AS$1:$BC$2336,11,)</f>
        <v xml:space="preserve">Normal Weight 
</v>
      </c>
      <c r="K1247" s="64" t="str">
        <f>VLOOKUP(A1247,'Medical Examinations'!$AS$1:$BC$2336,10,)</f>
        <v>Diabetes</v>
      </c>
      <c r="L1247" s="64" t="str">
        <f>VLOOKUP(A1247,'Hospitalisation Details'!$L$2:$R$2342,2,)</f>
        <v>06-09-1967</v>
      </c>
      <c r="M1247" s="65">
        <f>VLOOKUP(A1247,'Hospitalisation Details'!$L$2:$R$2345,7,)</f>
        <v>8908</v>
      </c>
      <c r="N1247" s="64" t="str">
        <f>VLOOKUP(A1247,'Hospitalisation Details'!$L$2:$R$2342,4,)</f>
        <v>tier - 3</v>
      </c>
      <c r="O1247" s="64" t="str">
        <f>VLOOKUP(A1247,'Hospitalisation Details'!$L$2:$R$2342,5,)</f>
        <v>tier - 2</v>
      </c>
      <c r="P1247" s="64" t="str">
        <f>VLOOKUP(A1247,'Hospitalisation Details'!$L$2:$R$2342,6,)</f>
        <v>R1013</v>
      </c>
      <c r="Q1247" s="64">
        <f>VLOOKUP(A1247,'Hospitalisation Details'!$L$2:$R$2342,3,)</f>
        <v>55</v>
      </c>
      <c r="R1247" s="64">
        <f>VLOOKUP(A1247,'Hospitalisation Details'!$L$2:$U$2342,10,)</f>
        <v>6</v>
      </c>
      <c r="S1247" s="64" t="str">
        <f>VLOOKUP(A1247,'Hospitalisation Details'!$L$2:$U$2342,8,)</f>
        <v>Sep</v>
      </c>
      <c r="T1247" s="126">
        <f>VLOOKUP(A1247,'Hospitalisation Details'!$L$2:$U$2342,9,)</f>
        <v>1967</v>
      </c>
    </row>
    <row r="1248" spans="1:20" ht="15.5" x14ac:dyDescent="0.35">
      <c r="A1248" s="124" t="s">
        <v>1124</v>
      </c>
      <c r="B1248" s="64" t="str">
        <f>VLOOKUP(A1248,'Medical Examinations'!$AS$1:$BC$2336,9,)</f>
        <v>Stanley</v>
      </c>
      <c r="C1248" s="64">
        <f>VLOOKUP(A1248,'Medical Examinations'!$AS$1:$BC$2336,2,)</f>
        <v>43.95</v>
      </c>
      <c r="D1248" s="64">
        <f>VLOOKUP(A1248,'Medical Examinations'!$AS$1:$BC$2336,3,)</f>
        <v>5.17</v>
      </c>
      <c r="E1248" s="64" t="str">
        <f>VLOOKUP(A1248,'Medical Examinations'!$AS$1:$BC$2336,6,)</f>
        <v>Yes</v>
      </c>
      <c r="F1248" s="64" t="str">
        <f>VLOOKUP(A1248,'Medical Examinations'!$AS$1:$BC$2336,4,)</f>
        <v>No</v>
      </c>
      <c r="G1248" s="64" t="str">
        <f>VLOOKUP(A1248,'Medical Examinations'!$AS$1:$BC$2336,5,)</f>
        <v>Yes</v>
      </c>
      <c r="H1248" s="64">
        <f>VLOOKUP(A1248,'Medical Examinations'!$AS$1:$BC$2336,8,)</f>
        <v>1</v>
      </c>
      <c r="I1248" s="64" t="str">
        <f>VLOOKUP(A1248,'Medical Examinations'!$AS$1:$BC$2336,7,)</f>
        <v>No</v>
      </c>
      <c r="J1248" s="64" t="str">
        <f>VLOOKUP(A1248,'Medical Examinations'!$AS$1:$BC$2336,11,)</f>
        <v>Obesity</v>
      </c>
      <c r="K1248" s="64" t="str">
        <f>VLOOKUP(A1248,'Medical Examinations'!$AS$1:$BC$2336,10,)</f>
        <v>Normal</v>
      </c>
      <c r="L1248" s="64" t="str">
        <f>VLOOKUP(A1248,'Hospitalisation Details'!$L$2:$R$2342,2,)</f>
        <v>28-11-1997</v>
      </c>
      <c r="M1248" s="65">
        <f>VLOOKUP(A1248,'Hospitalisation Details'!$L$2:$R$2345,7,)</f>
        <v>8906</v>
      </c>
      <c r="N1248" s="64" t="str">
        <f>VLOOKUP(A1248,'Hospitalisation Details'!$L$2:$R$2342,4,)</f>
        <v>tier - 2</v>
      </c>
      <c r="O1248" s="64" t="str">
        <f>VLOOKUP(A1248,'Hospitalisation Details'!$L$2:$R$2342,5,)</f>
        <v>tier - 2</v>
      </c>
      <c r="P1248" s="64" t="str">
        <f>VLOOKUP(A1248,'Hospitalisation Details'!$L$2:$R$2342,6,)</f>
        <v>R1012</v>
      </c>
      <c r="Q1248" s="64">
        <f>VLOOKUP(A1248,'Hospitalisation Details'!$L$2:$R$2342,3,)</f>
        <v>25</v>
      </c>
      <c r="R1248" s="64">
        <f>VLOOKUP(A1248,'Hospitalisation Details'!$L$2:$U$2342,10,)</f>
        <v>28</v>
      </c>
      <c r="S1248" s="64" t="str">
        <f>VLOOKUP(A1248,'Hospitalisation Details'!$L$2:$U$2342,8,)</f>
        <v>Nov</v>
      </c>
      <c r="T1248" s="126">
        <f>VLOOKUP(A1248,'Hospitalisation Details'!$L$2:$U$2342,9,)</f>
        <v>1997</v>
      </c>
    </row>
    <row r="1249" spans="1:20" ht="15.5" x14ac:dyDescent="0.35">
      <c r="A1249" s="124" t="s">
        <v>1123</v>
      </c>
      <c r="B1249" s="64" t="str">
        <f>VLOOKUP(A1249,'Medical Examinations'!$AS$1:$BC$2336,9,)</f>
        <v>Gregory</v>
      </c>
      <c r="C1249" s="64">
        <f>VLOOKUP(A1249,'Medical Examinations'!$AS$1:$BC$2336,2,)</f>
        <v>21.85</v>
      </c>
      <c r="D1249" s="64">
        <f>VLOOKUP(A1249,'Medical Examinations'!$AS$1:$BC$2336,3,)</f>
        <v>8.76</v>
      </c>
      <c r="E1249" s="64" t="str">
        <f>VLOOKUP(A1249,'Medical Examinations'!$AS$1:$BC$2336,6,)</f>
        <v>No</v>
      </c>
      <c r="F1249" s="64" t="str">
        <f>VLOOKUP(A1249,'Medical Examinations'!$AS$1:$BC$2336,4,)</f>
        <v>No</v>
      </c>
      <c r="G1249" s="64" t="str">
        <f>VLOOKUP(A1249,'Medical Examinations'!$AS$1:$BC$2336,5,)</f>
        <v>No</v>
      </c>
      <c r="H1249" s="64">
        <f>VLOOKUP(A1249,'Medical Examinations'!$AS$1:$BC$2336,8,)</f>
        <v>0</v>
      </c>
      <c r="I1249" s="64" t="str">
        <f>VLOOKUP(A1249,'Medical Examinations'!$AS$1:$BC$2336,7,)</f>
        <v>No</v>
      </c>
      <c r="J1249" s="64" t="str">
        <f>VLOOKUP(A1249,'Medical Examinations'!$AS$1:$BC$2336,11,)</f>
        <v xml:space="preserve">Normal Weight 
</v>
      </c>
      <c r="K1249" s="64" t="str">
        <f>VLOOKUP(A1249,'Medical Examinations'!$AS$1:$BC$2336,10,)</f>
        <v>Diabetes</v>
      </c>
      <c r="L1249" s="64" t="str">
        <f>VLOOKUP(A1249,'Hospitalisation Details'!$L$2:$R$2342,2,)</f>
        <v>16-12-1978</v>
      </c>
      <c r="M1249" s="65">
        <f>VLOOKUP(A1249,'Hospitalisation Details'!$L$2:$R$2345,7,)</f>
        <v>8891</v>
      </c>
      <c r="N1249" s="64" t="str">
        <f>VLOOKUP(A1249,'Hospitalisation Details'!$L$2:$R$2342,4,)</f>
        <v>tier - 2</v>
      </c>
      <c r="O1249" s="64" t="str">
        <f>VLOOKUP(A1249,'Hospitalisation Details'!$L$2:$R$2342,5,)</f>
        <v>tier - 3</v>
      </c>
      <c r="P1249" s="64" t="str">
        <f>VLOOKUP(A1249,'Hospitalisation Details'!$L$2:$R$2342,6,)</f>
        <v>R1017</v>
      </c>
      <c r="Q1249" s="64">
        <f>VLOOKUP(A1249,'Hospitalisation Details'!$L$2:$R$2342,3,)</f>
        <v>44</v>
      </c>
      <c r="R1249" s="64">
        <f>VLOOKUP(A1249,'Hospitalisation Details'!$L$2:$U$2342,10,)</f>
        <v>16</v>
      </c>
      <c r="S1249" s="64" t="str">
        <f>VLOOKUP(A1249,'Hospitalisation Details'!$L$2:$U$2342,8,)</f>
        <v>Dec</v>
      </c>
      <c r="T1249" s="126">
        <f>VLOOKUP(A1249,'Hospitalisation Details'!$L$2:$U$2342,9,)</f>
        <v>1978</v>
      </c>
    </row>
    <row r="1250" spans="1:20" ht="15.5" x14ac:dyDescent="0.35">
      <c r="A1250" s="124" t="s">
        <v>1122</v>
      </c>
      <c r="B1250" s="64" t="str">
        <f>VLOOKUP(A1250,'Medical Examinations'!$AS$1:$BC$2336,9,)</f>
        <v>Eric</v>
      </c>
      <c r="C1250" s="64">
        <f>VLOOKUP(A1250,'Medical Examinations'!$AS$1:$BC$2336,2,)</f>
        <v>25.73</v>
      </c>
      <c r="D1250" s="64">
        <f>VLOOKUP(A1250,'Medical Examinations'!$AS$1:$BC$2336,3,)</f>
        <v>7.99</v>
      </c>
      <c r="E1250" s="64" t="str">
        <f>VLOOKUP(A1250,'Medical Examinations'!$AS$1:$BC$2336,6,)</f>
        <v>No</v>
      </c>
      <c r="F1250" s="64" t="str">
        <f>VLOOKUP(A1250,'Medical Examinations'!$AS$1:$BC$2336,4,)</f>
        <v>No</v>
      </c>
      <c r="G1250" s="64" t="str">
        <f>VLOOKUP(A1250,'Medical Examinations'!$AS$1:$BC$2336,5,)</f>
        <v>No</v>
      </c>
      <c r="H1250" s="64">
        <f>VLOOKUP(A1250,'Medical Examinations'!$AS$1:$BC$2336,8,)</f>
        <v>2</v>
      </c>
      <c r="I1250" s="64" t="str">
        <f>VLOOKUP(A1250,'Medical Examinations'!$AS$1:$BC$2336,7,)</f>
        <v>No</v>
      </c>
      <c r="J1250" s="64" t="str">
        <f>VLOOKUP(A1250,'Medical Examinations'!$AS$1:$BC$2336,11,)</f>
        <v>Over weight</v>
      </c>
      <c r="K1250" s="64" t="str">
        <f>VLOOKUP(A1250,'Medical Examinations'!$AS$1:$BC$2336,10,)</f>
        <v>Diabetes</v>
      </c>
      <c r="L1250" s="64" t="str">
        <f>VLOOKUP(A1250,'Hospitalisation Details'!$L$2:$R$2342,2,)</f>
        <v>09-09-1973</v>
      </c>
      <c r="M1250" s="65">
        <f>VLOOKUP(A1250,'Hospitalisation Details'!$L$2:$R$2345,7,)</f>
        <v>8891</v>
      </c>
      <c r="N1250" s="64" t="str">
        <f>VLOOKUP(A1250,'Hospitalisation Details'!$L$2:$R$2342,4,)</f>
        <v>tier - 2</v>
      </c>
      <c r="O1250" s="64" t="str">
        <f>VLOOKUP(A1250,'Hospitalisation Details'!$L$2:$R$2342,5,)</f>
        <v>tier - 3</v>
      </c>
      <c r="P1250" s="64" t="str">
        <f>VLOOKUP(A1250,'Hospitalisation Details'!$L$2:$R$2342,6,)</f>
        <v>R1012</v>
      </c>
      <c r="Q1250" s="64">
        <f>VLOOKUP(A1250,'Hospitalisation Details'!$L$2:$R$2342,3,)</f>
        <v>49</v>
      </c>
      <c r="R1250" s="64">
        <f>VLOOKUP(A1250,'Hospitalisation Details'!$L$2:$U$2342,10,)</f>
        <v>9</v>
      </c>
      <c r="S1250" s="64" t="str">
        <f>VLOOKUP(A1250,'Hospitalisation Details'!$L$2:$U$2342,8,)</f>
        <v>Sep</v>
      </c>
      <c r="T1250" s="126">
        <f>VLOOKUP(A1250,'Hospitalisation Details'!$L$2:$U$2342,9,)</f>
        <v>1973</v>
      </c>
    </row>
    <row r="1251" spans="1:20" ht="15.5" x14ac:dyDescent="0.35">
      <c r="A1251" s="124" t="s">
        <v>1121</v>
      </c>
      <c r="B1251" s="64" t="str">
        <f>VLOOKUP(A1251,'Medical Examinations'!$AS$1:$BC$2336,9,)</f>
        <v>Rachel M</v>
      </c>
      <c r="C1251" s="64">
        <f>VLOOKUP(A1251,'Medical Examinations'!$AS$1:$BC$2336,2,)</f>
        <v>32.229999999999997</v>
      </c>
      <c r="D1251" s="64">
        <f>VLOOKUP(A1251,'Medical Examinations'!$AS$1:$BC$2336,3,)</f>
        <v>8.59</v>
      </c>
      <c r="E1251" s="64" t="str">
        <f>VLOOKUP(A1251,'Medical Examinations'!$AS$1:$BC$2336,6,)</f>
        <v>No</v>
      </c>
      <c r="F1251" s="64" t="str">
        <f>VLOOKUP(A1251,'Medical Examinations'!$AS$1:$BC$2336,4,)</f>
        <v>No</v>
      </c>
      <c r="G1251" s="64" t="str">
        <f>VLOOKUP(A1251,'Medical Examinations'!$AS$1:$BC$2336,5,)</f>
        <v>No</v>
      </c>
      <c r="H1251" s="64">
        <f>VLOOKUP(A1251,'Medical Examinations'!$AS$1:$BC$2336,8,)</f>
        <v>0</v>
      </c>
      <c r="I1251" s="64" t="str">
        <f>VLOOKUP(A1251,'Medical Examinations'!$AS$1:$BC$2336,7,)</f>
        <v>No</v>
      </c>
      <c r="J1251" s="64" t="str">
        <f>VLOOKUP(A1251,'Medical Examinations'!$AS$1:$BC$2336,11,)</f>
        <v>Obesity</v>
      </c>
      <c r="K1251" s="64" t="str">
        <f>VLOOKUP(A1251,'Medical Examinations'!$AS$1:$BC$2336,10,)</f>
        <v>Diabetes</v>
      </c>
      <c r="L1251" s="64" t="str">
        <f>VLOOKUP(A1251,'Hospitalisation Details'!$L$2:$R$2342,2,)</f>
        <v>18-06-1974</v>
      </c>
      <c r="M1251" s="65">
        <f>VLOOKUP(A1251,'Hospitalisation Details'!$L$2:$R$2345,7,)</f>
        <v>8871</v>
      </c>
      <c r="N1251" s="64" t="str">
        <f>VLOOKUP(A1251,'Hospitalisation Details'!$L$2:$R$2342,4,)</f>
        <v>tier - 2</v>
      </c>
      <c r="O1251" s="64" t="str">
        <f>VLOOKUP(A1251,'Hospitalisation Details'!$L$2:$R$2342,5,)</f>
        <v>tier - 3</v>
      </c>
      <c r="P1251" s="64" t="str">
        <f>VLOOKUP(A1251,'Hospitalisation Details'!$L$2:$R$2342,6,)</f>
        <v>R1013</v>
      </c>
      <c r="Q1251" s="64">
        <f>VLOOKUP(A1251,'Hospitalisation Details'!$L$2:$R$2342,3,)</f>
        <v>48</v>
      </c>
      <c r="R1251" s="64">
        <f>VLOOKUP(A1251,'Hospitalisation Details'!$L$2:$U$2342,10,)</f>
        <v>18</v>
      </c>
      <c r="S1251" s="64" t="str">
        <f>VLOOKUP(A1251,'Hospitalisation Details'!$L$2:$U$2342,8,)</f>
        <v>Jun</v>
      </c>
      <c r="T1251" s="126">
        <f>VLOOKUP(A1251,'Hospitalisation Details'!$L$2:$U$2342,9,)</f>
        <v>1974</v>
      </c>
    </row>
    <row r="1252" spans="1:20" ht="15.5" x14ac:dyDescent="0.35">
      <c r="A1252" s="124" t="s">
        <v>1120</v>
      </c>
      <c r="B1252" s="64" t="str">
        <f>VLOOKUP(A1252,'Medical Examinations'!$AS$1:$BC$2336,9,)</f>
        <v>Fritz</v>
      </c>
      <c r="C1252" s="64">
        <f>VLOOKUP(A1252,'Medical Examinations'!$AS$1:$BC$2336,2,)</f>
        <v>32.204999999999998</v>
      </c>
      <c r="D1252" s="64">
        <f>VLOOKUP(A1252,'Medical Examinations'!$AS$1:$BC$2336,3,)</f>
        <v>6.14</v>
      </c>
      <c r="E1252" s="64" t="str">
        <f>VLOOKUP(A1252,'Medical Examinations'!$AS$1:$BC$2336,6,)</f>
        <v>No</v>
      </c>
      <c r="F1252" s="64" t="str">
        <f>VLOOKUP(A1252,'Medical Examinations'!$AS$1:$BC$2336,4,)</f>
        <v>No</v>
      </c>
      <c r="G1252" s="64" t="str">
        <f>VLOOKUP(A1252,'Medical Examinations'!$AS$1:$BC$2336,5,)</f>
        <v>No</v>
      </c>
      <c r="H1252" s="64">
        <f>VLOOKUP(A1252,'Medical Examinations'!$AS$1:$BC$2336,8,)</f>
        <v>2</v>
      </c>
      <c r="I1252" s="64" t="str">
        <f>VLOOKUP(A1252,'Medical Examinations'!$AS$1:$BC$2336,7,)</f>
        <v>No</v>
      </c>
      <c r="J1252" s="64" t="str">
        <f>VLOOKUP(A1252,'Medical Examinations'!$AS$1:$BC$2336,11,)</f>
        <v>Obesity</v>
      </c>
      <c r="K1252" s="64" t="str">
        <f>VLOOKUP(A1252,'Medical Examinations'!$AS$1:$BC$2336,10,)</f>
        <v>Prediabetes</v>
      </c>
      <c r="L1252" s="64" t="str">
        <f>VLOOKUP(A1252,'Hospitalisation Details'!$L$2:$R$2342,2,)</f>
        <v>22-11-1972</v>
      </c>
      <c r="M1252" s="65">
        <f>VLOOKUP(A1252,'Hospitalisation Details'!$L$2:$R$2345,7,)</f>
        <v>8835</v>
      </c>
      <c r="N1252" s="64" t="str">
        <f>VLOOKUP(A1252,'Hospitalisation Details'!$L$2:$R$2342,4,)</f>
        <v>tier - 3</v>
      </c>
      <c r="O1252" s="64" t="str">
        <f>VLOOKUP(A1252,'Hospitalisation Details'!$L$2:$R$2342,5,)</f>
        <v>tier - 2</v>
      </c>
      <c r="P1252" s="64" t="str">
        <f>VLOOKUP(A1252,'Hospitalisation Details'!$L$2:$R$2342,6,)</f>
        <v>R1012</v>
      </c>
      <c r="Q1252" s="64">
        <f>VLOOKUP(A1252,'Hospitalisation Details'!$L$2:$R$2342,3,)</f>
        <v>50</v>
      </c>
      <c r="R1252" s="64">
        <f>VLOOKUP(A1252,'Hospitalisation Details'!$L$2:$U$2342,10,)</f>
        <v>22</v>
      </c>
      <c r="S1252" s="64" t="str">
        <f>VLOOKUP(A1252,'Hospitalisation Details'!$L$2:$U$2342,8,)</f>
        <v>Nov</v>
      </c>
      <c r="T1252" s="126">
        <f>VLOOKUP(A1252,'Hospitalisation Details'!$L$2:$U$2342,9,)</f>
        <v>1972</v>
      </c>
    </row>
    <row r="1253" spans="1:20" ht="15.5" x14ac:dyDescent="0.35">
      <c r="A1253" s="124" t="s">
        <v>1119</v>
      </c>
      <c r="B1253" s="64" t="str">
        <f>VLOOKUP(A1253,'Medical Examinations'!$AS$1:$BC$2336,9,)</f>
        <v>Brad</v>
      </c>
      <c r="C1253" s="64">
        <f>VLOOKUP(A1253,'Medical Examinations'!$AS$1:$BC$2336,2,)</f>
        <v>26.41</v>
      </c>
      <c r="D1253" s="64">
        <f>VLOOKUP(A1253,'Medical Examinations'!$AS$1:$BC$2336,3,)</f>
        <v>4.08</v>
      </c>
      <c r="E1253" s="64" t="str">
        <f>VLOOKUP(A1253,'Medical Examinations'!$AS$1:$BC$2336,6,)</f>
        <v>No</v>
      </c>
      <c r="F1253" s="64" t="str">
        <f>VLOOKUP(A1253,'Medical Examinations'!$AS$1:$BC$2336,4,)</f>
        <v>No</v>
      </c>
      <c r="G1253" s="64" t="str">
        <f>VLOOKUP(A1253,'Medical Examinations'!$AS$1:$BC$2336,5,)</f>
        <v>No</v>
      </c>
      <c r="H1253" s="64">
        <f>VLOOKUP(A1253,'Medical Examinations'!$AS$1:$BC$2336,8,)</f>
        <v>2</v>
      </c>
      <c r="I1253" s="64" t="str">
        <f>VLOOKUP(A1253,'Medical Examinations'!$AS$1:$BC$2336,7,)</f>
        <v>No</v>
      </c>
      <c r="J1253" s="64" t="str">
        <f>VLOOKUP(A1253,'Medical Examinations'!$AS$1:$BC$2336,11,)</f>
        <v>Over weight</v>
      </c>
      <c r="K1253" s="64" t="str">
        <f>VLOOKUP(A1253,'Medical Examinations'!$AS$1:$BC$2336,10,)</f>
        <v>Normal</v>
      </c>
      <c r="L1253" s="64" t="str">
        <f>VLOOKUP(A1253,'Hospitalisation Details'!$L$2:$R$2342,2,)</f>
        <v>14-11-1972</v>
      </c>
      <c r="M1253" s="65">
        <f>VLOOKUP(A1253,'Hospitalisation Details'!$L$2:$R$2345,7,)</f>
        <v>8827</v>
      </c>
      <c r="N1253" s="64" t="str">
        <f>VLOOKUP(A1253,'Hospitalisation Details'!$L$2:$R$2342,4,)</f>
        <v>tier - 3</v>
      </c>
      <c r="O1253" s="64" t="str">
        <f>VLOOKUP(A1253,'Hospitalisation Details'!$L$2:$R$2342,5,)</f>
        <v>tier - 1</v>
      </c>
      <c r="P1253" s="64" t="str">
        <f>VLOOKUP(A1253,'Hospitalisation Details'!$L$2:$R$2342,6,)</f>
        <v>R1012</v>
      </c>
      <c r="Q1253" s="64">
        <f>VLOOKUP(A1253,'Hospitalisation Details'!$L$2:$R$2342,3,)</f>
        <v>50</v>
      </c>
      <c r="R1253" s="64">
        <f>VLOOKUP(A1253,'Hospitalisation Details'!$L$2:$U$2342,10,)</f>
        <v>14</v>
      </c>
      <c r="S1253" s="64" t="str">
        <f>VLOOKUP(A1253,'Hospitalisation Details'!$L$2:$U$2342,8,)</f>
        <v>Nov</v>
      </c>
      <c r="T1253" s="126">
        <f>VLOOKUP(A1253,'Hospitalisation Details'!$L$2:$U$2342,9,)</f>
        <v>1972</v>
      </c>
    </row>
    <row r="1254" spans="1:20" ht="15.5" x14ac:dyDescent="0.35">
      <c r="A1254" s="124" t="s">
        <v>1118</v>
      </c>
      <c r="B1254" s="64" t="str">
        <f>VLOOKUP(A1254,'Medical Examinations'!$AS$1:$BC$2336,9,)</f>
        <v>Claire M</v>
      </c>
      <c r="C1254" s="64">
        <f>VLOOKUP(A1254,'Medical Examinations'!$AS$1:$BC$2336,2,)</f>
        <v>30.2</v>
      </c>
      <c r="D1254" s="64">
        <f>VLOOKUP(A1254,'Medical Examinations'!$AS$1:$BC$2336,3,)</f>
        <v>6.25</v>
      </c>
      <c r="E1254" s="64" t="str">
        <f>VLOOKUP(A1254,'Medical Examinations'!$AS$1:$BC$2336,6,)</f>
        <v>Yes</v>
      </c>
      <c r="F1254" s="64" t="str">
        <f>VLOOKUP(A1254,'Medical Examinations'!$AS$1:$BC$2336,4,)</f>
        <v>No</v>
      </c>
      <c r="G1254" s="64" t="str">
        <f>VLOOKUP(A1254,'Medical Examinations'!$AS$1:$BC$2336,5,)</f>
        <v>No</v>
      </c>
      <c r="H1254" s="64">
        <f>VLOOKUP(A1254,'Medical Examinations'!$AS$1:$BC$2336,8,)</f>
        <v>0</v>
      </c>
      <c r="I1254" s="64" t="str">
        <f>VLOOKUP(A1254,'Medical Examinations'!$AS$1:$BC$2336,7,)</f>
        <v>No</v>
      </c>
      <c r="J1254" s="64" t="str">
        <f>VLOOKUP(A1254,'Medical Examinations'!$AS$1:$BC$2336,11,)</f>
        <v>Obesity</v>
      </c>
      <c r="K1254" s="64" t="str">
        <f>VLOOKUP(A1254,'Medical Examinations'!$AS$1:$BC$2336,10,)</f>
        <v>Prediabetes</v>
      </c>
      <c r="L1254" s="64" t="str">
        <f>VLOOKUP(A1254,'Hospitalisation Details'!$L$2:$R$2342,2,)</f>
        <v>14-07-1976</v>
      </c>
      <c r="M1254" s="65">
        <f>VLOOKUP(A1254,'Hospitalisation Details'!$L$2:$R$2345,7,)</f>
        <v>8825</v>
      </c>
      <c r="N1254" s="64" t="str">
        <f>VLOOKUP(A1254,'Hospitalisation Details'!$L$2:$R$2342,4,)</f>
        <v>tier - 2</v>
      </c>
      <c r="O1254" s="64" t="str">
        <f>VLOOKUP(A1254,'Hospitalisation Details'!$L$2:$R$2342,5,)</f>
        <v>tier - 3</v>
      </c>
      <c r="P1254" s="64" t="str">
        <f>VLOOKUP(A1254,'Hospitalisation Details'!$L$2:$R$2342,6,)</f>
        <v>R1011</v>
      </c>
      <c r="Q1254" s="64">
        <f>VLOOKUP(A1254,'Hospitalisation Details'!$L$2:$R$2342,3,)</f>
        <v>46</v>
      </c>
      <c r="R1254" s="64">
        <f>VLOOKUP(A1254,'Hospitalisation Details'!$L$2:$U$2342,10,)</f>
        <v>14</v>
      </c>
      <c r="S1254" s="64" t="str">
        <f>VLOOKUP(A1254,'Hospitalisation Details'!$L$2:$U$2342,8,)</f>
        <v>Jul</v>
      </c>
      <c r="T1254" s="126">
        <f>VLOOKUP(A1254,'Hospitalisation Details'!$L$2:$U$2342,9,)</f>
        <v>1976</v>
      </c>
    </row>
    <row r="1255" spans="1:20" ht="15.5" x14ac:dyDescent="0.35">
      <c r="A1255" s="124" t="s">
        <v>1117</v>
      </c>
      <c r="B1255" s="64" t="str">
        <f>VLOOKUP(A1255,'Medical Examinations'!$AS$1:$BC$2336,9,)</f>
        <v>Jennifer</v>
      </c>
      <c r="C1255" s="64">
        <f>VLOOKUP(A1255,'Medical Examinations'!$AS$1:$BC$2336,2,)</f>
        <v>31.26</v>
      </c>
      <c r="D1255" s="64">
        <f>VLOOKUP(A1255,'Medical Examinations'!$AS$1:$BC$2336,3,)</f>
        <v>5.94</v>
      </c>
      <c r="E1255" s="64" t="str">
        <f>VLOOKUP(A1255,'Medical Examinations'!$AS$1:$BC$2336,6,)</f>
        <v>Yes</v>
      </c>
      <c r="F1255" s="64" t="str">
        <f>VLOOKUP(A1255,'Medical Examinations'!$AS$1:$BC$2336,4,)</f>
        <v>No</v>
      </c>
      <c r="G1255" s="64" t="str">
        <f>VLOOKUP(A1255,'Medical Examinations'!$AS$1:$BC$2336,5,)</f>
        <v>No</v>
      </c>
      <c r="H1255" s="64">
        <f>VLOOKUP(A1255,'Medical Examinations'!$AS$1:$BC$2336,8,)</f>
        <v>1</v>
      </c>
      <c r="I1255" s="64" t="str">
        <f>VLOOKUP(A1255,'Medical Examinations'!$AS$1:$BC$2336,7,)</f>
        <v>No</v>
      </c>
      <c r="J1255" s="64" t="str">
        <f>VLOOKUP(A1255,'Medical Examinations'!$AS$1:$BC$2336,11,)</f>
        <v>Obesity</v>
      </c>
      <c r="K1255" s="64" t="str">
        <f>VLOOKUP(A1255,'Medical Examinations'!$AS$1:$BC$2336,10,)</f>
        <v>Prediabetes</v>
      </c>
      <c r="L1255" s="64" t="str">
        <f>VLOOKUP(A1255,'Hospitalisation Details'!$L$2:$R$2342,2,)</f>
        <v>22-08-1988</v>
      </c>
      <c r="M1255" s="65">
        <f>VLOOKUP(A1255,'Hospitalisation Details'!$L$2:$R$2345,7,)</f>
        <v>8824</v>
      </c>
      <c r="N1255" s="64" t="str">
        <f>VLOOKUP(A1255,'Hospitalisation Details'!$L$2:$R$2342,4,)</f>
        <v>tier - 2</v>
      </c>
      <c r="O1255" s="64" t="str">
        <f>VLOOKUP(A1255,'Hospitalisation Details'!$L$2:$R$2342,5,)</f>
        <v>tier - 1</v>
      </c>
      <c r="P1255" s="64" t="str">
        <f>VLOOKUP(A1255,'Hospitalisation Details'!$L$2:$R$2342,6,)</f>
        <v>R1025</v>
      </c>
      <c r="Q1255" s="64">
        <f>VLOOKUP(A1255,'Hospitalisation Details'!$L$2:$R$2342,3,)</f>
        <v>34</v>
      </c>
      <c r="R1255" s="64">
        <f>VLOOKUP(A1255,'Hospitalisation Details'!$L$2:$U$2342,10,)</f>
        <v>22</v>
      </c>
      <c r="S1255" s="64" t="str">
        <f>VLOOKUP(A1255,'Hospitalisation Details'!$L$2:$U$2342,8,)</f>
        <v>Aug</v>
      </c>
      <c r="T1255" s="126">
        <f>VLOOKUP(A1255,'Hospitalisation Details'!$L$2:$U$2342,9,)</f>
        <v>1988</v>
      </c>
    </row>
    <row r="1256" spans="1:20" ht="15.5" x14ac:dyDescent="0.35">
      <c r="A1256" s="124" t="s">
        <v>1116</v>
      </c>
      <c r="B1256" s="64" t="str">
        <f>VLOOKUP(A1256,'Medical Examinations'!$AS$1:$BC$2336,9,)</f>
        <v>Maria S.</v>
      </c>
      <c r="C1256" s="64">
        <f>VLOOKUP(A1256,'Medical Examinations'!$AS$1:$BC$2336,2,)</f>
        <v>33.725000000000001</v>
      </c>
      <c r="D1256" s="64">
        <f>VLOOKUP(A1256,'Medical Examinations'!$AS$1:$BC$2336,3,)</f>
        <v>6.45</v>
      </c>
      <c r="E1256" s="64" t="str">
        <f>VLOOKUP(A1256,'Medical Examinations'!$AS$1:$BC$2336,6,)</f>
        <v>Yes</v>
      </c>
      <c r="F1256" s="64" t="str">
        <f>VLOOKUP(A1256,'Medical Examinations'!$AS$1:$BC$2336,4,)</f>
        <v>No</v>
      </c>
      <c r="G1256" s="64" t="str">
        <f>VLOOKUP(A1256,'Medical Examinations'!$AS$1:$BC$2336,5,)</f>
        <v>No</v>
      </c>
      <c r="H1256" s="64">
        <f>VLOOKUP(A1256,'Medical Examinations'!$AS$1:$BC$2336,8,)</f>
        <v>0</v>
      </c>
      <c r="I1256" s="64" t="str">
        <f>VLOOKUP(A1256,'Medical Examinations'!$AS$1:$BC$2336,7,)</f>
        <v>No</v>
      </c>
      <c r="J1256" s="64" t="str">
        <f>VLOOKUP(A1256,'Medical Examinations'!$AS$1:$BC$2336,11,)</f>
        <v>Obesity</v>
      </c>
      <c r="K1256" s="64" t="str">
        <f>VLOOKUP(A1256,'Medical Examinations'!$AS$1:$BC$2336,10,)</f>
        <v>Prediabetes</v>
      </c>
      <c r="L1256" s="64" t="str">
        <f>VLOOKUP(A1256,'Hospitalisation Details'!$L$2:$R$2342,2,)</f>
        <v>19-10-1976</v>
      </c>
      <c r="M1256" s="65">
        <f>VLOOKUP(A1256,'Hospitalisation Details'!$L$2:$R$2345,7,)</f>
        <v>8824</v>
      </c>
      <c r="N1256" s="64" t="str">
        <f>VLOOKUP(A1256,'Hospitalisation Details'!$L$2:$R$2342,4,)</f>
        <v>tier - 2</v>
      </c>
      <c r="O1256" s="64" t="str">
        <f>VLOOKUP(A1256,'Hospitalisation Details'!$L$2:$R$2342,5,)</f>
        <v>tier - 3</v>
      </c>
      <c r="P1256" s="64" t="str">
        <f>VLOOKUP(A1256,'Hospitalisation Details'!$L$2:$R$2342,6,)</f>
        <v>R1024</v>
      </c>
      <c r="Q1256" s="64">
        <f>VLOOKUP(A1256,'Hospitalisation Details'!$L$2:$R$2342,3,)</f>
        <v>46</v>
      </c>
      <c r="R1256" s="64">
        <f>VLOOKUP(A1256,'Hospitalisation Details'!$L$2:$U$2342,10,)</f>
        <v>19</v>
      </c>
      <c r="S1256" s="64" t="str">
        <f>VLOOKUP(A1256,'Hospitalisation Details'!$L$2:$U$2342,8,)</f>
        <v>Oct</v>
      </c>
      <c r="T1256" s="126">
        <f>VLOOKUP(A1256,'Hospitalisation Details'!$L$2:$U$2342,9,)</f>
        <v>1976</v>
      </c>
    </row>
    <row r="1257" spans="1:20" ht="15.5" x14ac:dyDescent="0.35">
      <c r="A1257" s="124" t="s">
        <v>1115</v>
      </c>
      <c r="B1257" s="64" t="str">
        <f>VLOOKUP(A1257,'Medical Examinations'!$AS$1:$BC$2336,9,)</f>
        <v>Katherine E</v>
      </c>
      <c r="C1257" s="64">
        <f>VLOOKUP(A1257,'Medical Examinations'!$AS$1:$BC$2336,2,)</f>
        <v>28.9</v>
      </c>
      <c r="D1257" s="64">
        <f>VLOOKUP(A1257,'Medical Examinations'!$AS$1:$BC$2336,3,)</f>
        <v>5.74</v>
      </c>
      <c r="E1257" s="64" t="str">
        <f>VLOOKUP(A1257,'Medical Examinations'!$AS$1:$BC$2336,6,)</f>
        <v>Yes</v>
      </c>
      <c r="F1257" s="64" t="str">
        <f>VLOOKUP(A1257,'Medical Examinations'!$AS$1:$BC$2336,4,)</f>
        <v>No</v>
      </c>
      <c r="G1257" s="64" t="str">
        <f>VLOOKUP(A1257,'Medical Examinations'!$AS$1:$BC$2336,5,)</f>
        <v>No</v>
      </c>
      <c r="H1257" s="64">
        <f>VLOOKUP(A1257,'Medical Examinations'!$AS$1:$BC$2336,8,)</f>
        <v>0</v>
      </c>
      <c r="I1257" s="64" t="str">
        <f>VLOOKUP(A1257,'Medical Examinations'!$AS$1:$BC$2336,7,)</f>
        <v>No</v>
      </c>
      <c r="J1257" s="64" t="str">
        <f>VLOOKUP(A1257,'Medical Examinations'!$AS$1:$BC$2336,11,)</f>
        <v>Over weight</v>
      </c>
      <c r="K1257" s="64" t="str">
        <f>VLOOKUP(A1257,'Medical Examinations'!$AS$1:$BC$2336,10,)</f>
        <v>Prediabetes</v>
      </c>
      <c r="L1257" s="64" t="str">
        <f>VLOOKUP(A1257,'Hospitalisation Details'!$L$2:$R$2342,2,)</f>
        <v>14-06-1976</v>
      </c>
      <c r="M1257" s="65">
        <f>VLOOKUP(A1257,'Hospitalisation Details'!$L$2:$R$2345,7,)</f>
        <v>8823</v>
      </c>
      <c r="N1257" s="64" t="str">
        <f>VLOOKUP(A1257,'Hospitalisation Details'!$L$2:$R$2342,4,)</f>
        <v>tier - 2</v>
      </c>
      <c r="O1257" s="64" t="str">
        <f>VLOOKUP(A1257,'Hospitalisation Details'!$L$2:$R$2342,5,)</f>
        <v>tier - 1</v>
      </c>
      <c r="P1257" s="64" t="str">
        <f>VLOOKUP(A1257,'Hospitalisation Details'!$L$2:$R$2342,6,)</f>
        <v>R1011</v>
      </c>
      <c r="Q1257" s="64">
        <f>VLOOKUP(A1257,'Hospitalisation Details'!$L$2:$R$2342,3,)</f>
        <v>46</v>
      </c>
      <c r="R1257" s="64">
        <f>VLOOKUP(A1257,'Hospitalisation Details'!$L$2:$U$2342,10,)</f>
        <v>14</v>
      </c>
      <c r="S1257" s="64" t="str">
        <f>VLOOKUP(A1257,'Hospitalisation Details'!$L$2:$U$2342,8,)</f>
        <v>Jun</v>
      </c>
      <c r="T1257" s="126">
        <f>VLOOKUP(A1257,'Hospitalisation Details'!$L$2:$U$2342,9,)</f>
        <v>1976</v>
      </c>
    </row>
    <row r="1258" spans="1:20" ht="15.5" x14ac:dyDescent="0.35">
      <c r="A1258" s="124" t="s">
        <v>1114</v>
      </c>
      <c r="B1258" s="64" t="str">
        <f>VLOOKUP(A1258,'Medical Examinations'!$AS$1:$BC$2336,9,)</f>
        <v>Michael</v>
      </c>
      <c r="C1258" s="64">
        <f>VLOOKUP(A1258,'Medical Examinations'!$AS$1:$BC$2336,2,)</f>
        <v>45.69</v>
      </c>
      <c r="D1258" s="64">
        <f>VLOOKUP(A1258,'Medical Examinations'!$AS$1:$BC$2336,3,)</f>
        <v>4.43</v>
      </c>
      <c r="E1258" s="64" t="str">
        <f>VLOOKUP(A1258,'Medical Examinations'!$AS$1:$BC$2336,6,)</f>
        <v>Yes</v>
      </c>
      <c r="F1258" s="64" t="str">
        <f>VLOOKUP(A1258,'Medical Examinations'!$AS$1:$BC$2336,4,)</f>
        <v>No</v>
      </c>
      <c r="G1258" s="64" t="str">
        <f>VLOOKUP(A1258,'Medical Examinations'!$AS$1:$BC$2336,5,)</f>
        <v>No</v>
      </c>
      <c r="H1258" s="64">
        <f>VLOOKUP(A1258,'Medical Examinations'!$AS$1:$BC$2336,8,)</f>
        <v>0</v>
      </c>
      <c r="I1258" s="64" t="str">
        <f>VLOOKUP(A1258,'Medical Examinations'!$AS$1:$BC$2336,7,)</f>
        <v>No</v>
      </c>
      <c r="J1258" s="64" t="str">
        <f>VLOOKUP(A1258,'Medical Examinations'!$AS$1:$BC$2336,11,)</f>
        <v>Obesity</v>
      </c>
      <c r="K1258" s="64" t="str">
        <f>VLOOKUP(A1258,'Medical Examinations'!$AS$1:$BC$2336,10,)</f>
        <v>Normal</v>
      </c>
      <c r="L1258" s="64" t="str">
        <f>VLOOKUP(A1258,'Hospitalisation Details'!$L$2:$R$2342,2,)</f>
        <v>07-11-2001</v>
      </c>
      <c r="M1258" s="65">
        <f>VLOOKUP(A1258,'Hospitalisation Details'!$L$2:$R$2345,7,)</f>
        <v>8822</v>
      </c>
      <c r="N1258" s="64" t="str">
        <f>VLOOKUP(A1258,'Hospitalisation Details'!$L$2:$R$2342,4,)</f>
        <v>tier - 2</v>
      </c>
      <c r="O1258" s="64" t="str">
        <f>VLOOKUP(A1258,'Hospitalisation Details'!$L$2:$R$2342,5,)</f>
        <v>tier - 3</v>
      </c>
      <c r="P1258" s="64" t="str">
        <f>VLOOKUP(A1258,'Hospitalisation Details'!$L$2:$R$2342,6,)</f>
        <v>R1023</v>
      </c>
      <c r="Q1258" s="64">
        <f>VLOOKUP(A1258,'Hospitalisation Details'!$L$2:$R$2342,3,)</f>
        <v>21</v>
      </c>
      <c r="R1258" s="64">
        <f>VLOOKUP(A1258,'Hospitalisation Details'!$L$2:$U$2342,10,)</f>
        <v>7</v>
      </c>
      <c r="S1258" s="64" t="str">
        <f>VLOOKUP(A1258,'Hospitalisation Details'!$L$2:$U$2342,8,)</f>
        <v>Nov</v>
      </c>
      <c r="T1258" s="126">
        <f>VLOOKUP(A1258,'Hospitalisation Details'!$L$2:$U$2342,9,)</f>
        <v>2001</v>
      </c>
    </row>
    <row r="1259" spans="1:20" ht="15.5" x14ac:dyDescent="0.35">
      <c r="A1259" s="124" t="s">
        <v>1113</v>
      </c>
      <c r="B1259" s="64" t="str">
        <f>VLOOKUP(A1259,'Medical Examinations'!$AS$1:$BC$2336,9,)</f>
        <v>Roxanne</v>
      </c>
      <c r="C1259" s="64">
        <f>VLOOKUP(A1259,'Medical Examinations'!$AS$1:$BC$2336,2,)</f>
        <v>21.03</v>
      </c>
      <c r="D1259" s="64">
        <f>VLOOKUP(A1259,'Medical Examinations'!$AS$1:$BC$2336,3,)</f>
        <v>6.5</v>
      </c>
      <c r="E1259" s="64" t="str">
        <f>VLOOKUP(A1259,'Medical Examinations'!$AS$1:$BC$2336,6,)</f>
        <v>No</v>
      </c>
      <c r="F1259" s="64" t="str">
        <f>VLOOKUP(A1259,'Medical Examinations'!$AS$1:$BC$2336,4,)</f>
        <v>No</v>
      </c>
      <c r="G1259" s="64" t="str">
        <f>VLOOKUP(A1259,'Medical Examinations'!$AS$1:$BC$2336,5,)</f>
        <v>No</v>
      </c>
      <c r="H1259" s="64">
        <f>VLOOKUP(A1259,'Medical Examinations'!$AS$1:$BC$2336,8,)</f>
        <v>0</v>
      </c>
      <c r="I1259" s="64" t="str">
        <f>VLOOKUP(A1259,'Medical Examinations'!$AS$1:$BC$2336,7,)</f>
        <v>No</v>
      </c>
      <c r="J1259" s="64" t="str">
        <f>VLOOKUP(A1259,'Medical Examinations'!$AS$1:$BC$2336,11,)</f>
        <v xml:space="preserve">Normal Weight 
</v>
      </c>
      <c r="K1259" s="64" t="str">
        <f>VLOOKUP(A1259,'Medical Examinations'!$AS$1:$BC$2336,10,)</f>
        <v>Diabetes</v>
      </c>
      <c r="L1259" s="64" t="str">
        <f>VLOOKUP(A1259,'Hospitalisation Details'!$L$2:$R$2342,2,)</f>
        <v>29-08-1965</v>
      </c>
      <c r="M1259" s="65">
        <f>VLOOKUP(A1259,'Hospitalisation Details'!$L$2:$R$2345,7,)</f>
        <v>8800</v>
      </c>
      <c r="N1259" s="64" t="str">
        <f>VLOOKUP(A1259,'Hospitalisation Details'!$L$2:$R$2342,4,)</f>
        <v>tier - 3</v>
      </c>
      <c r="O1259" s="64" t="str">
        <f>VLOOKUP(A1259,'Hospitalisation Details'!$L$2:$R$2342,5,)</f>
        <v>tier - 2</v>
      </c>
      <c r="P1259" s="64" t="str">
        <f>VLOOKUP(A1259,'Hospitalisation Details'!$L$2:$R$2342,6,)</f>
        <v>R1013</v>
      </c>
      <c r="Q1259" s="64">
        <f>VLOOKUP(A1259,'Hospitalisation Details'!$L$2:$R$2342,3,)</f>
        <v>57</v>
      </c>
      <c r="R1259" s="64">
        <f>VLOOKUP(A1259,'Hospitalisation Details'!$L$2:$U$2342,10,)</f>
        <v>29</v>
      </c>
      <c r="S1259" s="64" t="str">
        <f>VLOOKUP(A1259,'Hospitalisation Details'!$L$2:$U$2342,8,)</f>
        <v>Aug</v>
      </c>
      <c r="T1259" s="126">
        <f>VLOOKUP(A1259,'Hospitalisation Details'!$L$2:$U$2342,9,)</f>
        <v>1965</v>
      </c>
    </row>
    <row r="1260" spans="1:20" ht="15.5" x14ac:dyDescent="0.35">
      <c r="A1260" s="124" t="s">
        <v>1112</v>
      </c>
      <c r="B1260" s="64" t="str">
        <f>VLOOKUP(A1260,'Medical Examinations'!$AS$1:$BC$2336,9,)</f>
        <v>Israel</v>
      </c>
      <c r="C1260" s="64">
        <f>VLOOKUP(A1260,'Medical Examinations'!$AS$1:$BC$2336,2,)</f>
        <v>37</v>
      </c>
      <c r="D1260" s="64">
        <f>VLOOKUP(A1260,'Medical Examinations'!$AS$1:$BC$2336,3,)</f>
        <v>8.75</v>
      </c>
      <c r="E1260" s="64" t="str">
        <f>VLOOKUP(A1260,'Medical Examinations'!$AS$1:$BC$2336,6,)</f>
        <v>No</v>
      </c>
      <c r="F1260" s="64" t="str">
        <f>VLOOKUP(A1260,'Medical Examinations'!$AS$1:$BC$2336,4,)</f>
        <v>No</v>
      </c>
      <c r="G1260" s="64" t="str">
        <f>VLOOKUP(A1260,'Medical Examinations'!$AS$1:$BC$2336,5,)</f>
        <v>No</v>
      </c>
      <c r="H1260" s="64">
        <f>VLOOKUP(A1260,'Medical Examinations'!$AS$1:$BC$2336,8,)</f>
        <v>0</v>
      </c>
      <c r="I1260" s="64" t="str">
        <f>VLOOKUP(A1260,'Medical Examinations'!$AS$1:$BC$2336,7,)</f>
        <v>No</v>
      </c>
      <c r="J1260" s="64" t="str">
        <f>VLOOKUP(A1260,'Medical Examinations'!$AS$1:$BC$2336,11,)</f>
        <v>Obesity</v>
      </c>
      <c r="K1260" s="64" t="str">
        <f>VLOOKUP(A1260,'Medical Examinations'!$AS$1:$BC$2336,10,)</f>
        <v>Diabetes</v>
      </c>
      <c r="L1260" s="64" t="str">
        <f>VLOOKUP(A1260,'Hospitalisation Details'!$L$2:$R$2342,2,)</f>
        <v>18-06-1971</v>
      </c>
      <c r="M1260" s="65">
        <f>VLOOKUP(A1260,'Hospitalisation Details'!$L$2:$R$2345,7,)</f>
        <v>8799</v>
      </c>
      <c r="N1260" s="64" t="str">
        <f>VLOOKUP(A1260,'Hospitalisation Details'!$L$2:$R$2342,4,)</f>
        <v>tier - 2</v>
      </c>
      <c r="O1260" s="64" t="str">
        <f>VLOOKUP(A1260,'Hospitalisation Details'!$L$2:$R$2342,5,)</f>
        <v>tier - 1</v>
      </c>
      <c r="P1260" s="64" t="str">
        <f>VLOOKUP(A1260,'Hospitalisation Details'!$L$2:$R$2342,6,)</f>
        <v>R1011</v>
      </c>
      <c r="Q1260" s="64">
        <f>VLOOKUP(A1260,'Hospitalisation Details'!$L$2:$R$2342,3,)</f>
        <v>51</v>
      </c>
      <c r="R1260" s="64">
        <f>VLOOKUP(A1260,'Hospitalisation Details'!$L$2:$U$2342,10,)</f>
        <v>18</v>
      </c>
      <c r="S1260" s="64" t="str">
        <f>VLOOKUP(A1260,'Hospitalisation Details'!$L$2:$U$2342,8,)</f>
        <v>Jun</v>
      </c>
      <c r="T1260" s="126">
        <f>VLOOKUP(A1260,'Hospitalisation Details'!$L$2:$U$2342,9,)</f>
        <v>1971</v>
      </c>
    </row>
    <row r="1261" spans="1:20" ht="15.5" x14ac:dyDescent="0.35">
      <c r="A1261" s="124" t="s">
        <v>1111</v>
      </c>
      <c r="B1261" s="64" t="str">
        <f>VLOOKUP(A1261,'Medical Examinations'!$AS$1:$BC$2336,9,)</f>
        <v>Samalya</v>
      </c>
      <c r="C1261" s="64">
        <f>VLOOKUP(A1261,'Medical Examinations'!$AS$1:$BC$2336,2,)</f>
        <v>25.4</v>
      </c>
      <c r="D1261" s="64">
        <f>VLOOKUP(A1261,'Medical Examinations'!$AS$1:$BC$2336,3,)</f>
        <v>11.96</v>
      </c>
      <c r="E1261" s="64" t="str">
        <f>VLOOKUP(A1261,'Medical Examinations'!$AS$1:$BC$2336,6,)</f>
        <v>No</v>
      </c>
      <c r="F1261" s="64" t="str">
        <f>VLOOKUP(A1261,'Medical Examinations'!$AS$1:$BC$2336,4,)</f>
        <v>No</v>
      </c>
      <c r="G1261" s="64" t="str">
        <f>VLOOKUP(A1261,'Medical Examinations'!$AS$1:$BC$2336,5,)</f>
        <v>No</v>
      </c>
      <c r="H1261" s="64">
        <f>VLOOKUP(A1261,'Medical Examinations'!$AS$1:$BC$2336,8,)</f>
        <v>0</v>
      </c>
      <c r="I1261" s="64" t="str">
        <f>VLOOKUP(A1261,'Medical Examinations'!$AS$1:$BC$2336,7,)</f>
        <v>No</v>
      </c>
      <c r="J1261" s="64" t="str">
        <f>VLOOKUP(A1261,'Medical Examinations'!$AS$1:$BC$2336,11,)</f>
        <v>Over weight</v>
      </c>
      <c r="K1261" s="64" t="str">
        <f>VLOOKUP(A1261,'Medical Examinations'!$AS$1:$BC$2336,10,)</f>
        <v>Diabetes</v>
      </c>
      <c r="L1261" s="64" t="str">
        <f>VLOOKUP(A1261,'Hospitalisation Details'!$L$2:$R$2342,2,)</f>
        <v>23-08-1971</v>
      </c>
      <c r="M1261" s="65">
        <f>VLOOKUP(A1261,'Hospitalisation Details'!$L$2:$R$2345,7,)</f>
        <v>8782</v>
      </c>
      <c r="N1261" s="64" t="str">
        <f>VLOOKUP(A1261,'Hospitalisation Details'!$L$2:$R$2342,4,)</f>
        <v>tier - 2</v>
      </c>
      <c r="O1261" s="64" t="str">
        <f>VLOOKUP(A1261,'Hospitalisation Details'!$L$2:$R$2342,5,)</f>
        <v>tier - 3</v>
      </c>
      <c r="P1261" s="64" t="str">
        <f>VLOOKUP(A1261,'Hospitalisation Details'!$L$2:$R$2342,6,)</f>
        <v>R1011</v>
      </c>
      <c r="Q1261" s="64">
        <f>VLOOKUP(A1261,'Hospitalisation Details'!$L$2:$R$2342,3,)</f>
        <v>51</v>
      </c>
      <c r="R1261" s="64">
        <f>VLOOKUP(A1261,'Hospitalisation Details'!$L$2:$U$2342,10,)</f>
        <v>23</v>
      </c>
      <c r="S1261" s="64" t="str">
        <f>VLOOKUP(A1261,'Hospitalisation Details'!$L$2:$U$2342,8,)</f>
        <v>Aug</v>
      </c>
      <c r="T1261" s="126">
        <f>VLOOKUP(A1261,'Hospitalisation Details'!$L$2:$U$2342,9,)</f>
        <v>1971</v>
      </c>
    </row>
    <row r="1262" spans="1:20" ht="15.5" x14ac:dyDescent="0.35">
      <c r="A1262" s="124" t="s">
        <v>1110</v>
      </c>
      <c r="B1262" s="64" t="str">
        <f>VLOOKUP(A1262,'Medical Examinations'!$AS$1:$BC$2336,9,)</f>
        <v>Peter</v>
      </c>
      <c r="C1262" s="64">
        <f>VLOOKUP(A1262,'Medical Examinations'!$AS$1:$BC$2336,2,)</f>
        <v>32.299999999999997</v>
      </c>
      <c r="D1262" s="64">
        <f>VLOOKUP(A1262,'Medical Examinations'!$AS$1:$BC$2336,3,)</f>
        <v>10.54</v>
      </c>
      <c r="E1262" s="64" t="str">
        <f>VLOOKUP(A1262,'Medical Examinations'!$AS$1:$BC$2336,6,)</f>
        <v>No</v>
      </c>
      <c r="F1262" s="64" t="str">
        <f>VLOOKUP(A1262,'Medical Examinations'!$AS$1:$BC$2336,4,)</f>
        <v>No</v>
      </c>
      <c r="G1262" s="64" t="str">
        <f>VLOOKUP(A1262,'Medical Examinations'!$AS$1:$BC$2336,5,)</f>
        <v>No</v>
      </c>
      <c r="H1262" s="64">
        <f>VLOOKUP(A1262,'Medical Examinations'!$AS$1:$BC$2336,8,)</f>
        <v>0</v>
      </c>
      <c r="I1262" s="64" t="str">
        <f>VLOOKUP(A1262,'Medical Examinations'!$AS$1:$BC$2336,7,)</f>
        <v>No</v>
      </c>
      <c r="J1262" s="64" t="str">
        <f>VLOOKUP(A1262,'Medical Examinations'!$AS$1:$BC$2336,11,)</f>
        <v>Obesity</v>
      </c>
      <c r="K1262" s="64" t="str">
        <f>VLOOKUP(A1262,'Medical Examinations'!$AS$1:$BC$2336,10,)</f>
        <v>Diabetes</v>
      </c>
      <c r="L1262" s="64" t="str">
        <f>VLOOKUP(A1262,'Hospitalisation Details'!$L$2:$R$2342,2,)</f>
        <v>06-09-1974</v>
      </c>
      <c r="M1262" s="65">
        <f>VLOOKUP(A1262,'Hospitalisation Details'!$L$2:$R$2345,7,)</f>
        <v>8765</v>
      </c>
      <c r="N1262" s="64" t="str">
        <f>VLOOKUP(A1262,'Hospitalisation Details'!$L$2:$R$2342,4,)</f>
        <v>tier - 2</v>
      </c>
      <c r="O1262" s="64" t="str">
        <f>VLOOKUP(A1262,'Hospitalisation Details'!$L$2:$R$2342,5,)</f>
        <v>tier - 3</v>
      </c>
      <c r="P1262" s="64" t="str">
        <f>VLOOKUP(A1262,'Hospitalisation Details'!$L$2:$R$2342,6,)</f>
        <v>R1012</v>
      </c>
      <c r="Q1262" s="64">
        <f>VLOOKUP(A1262,'Hospitalisation Details'!$L$2:$R$2342,3,)</f>
        <v>48</v>
      </c>
      <c r="R1262" s="64">
        <f>VLOOKUP(A1262,'Hospitalisation Details'!$L$2:$U$2342,10,)</f>
        <v>6</v>
      </c>
      <c r="S1262" s="64" t="str">
        <f>VLOOKUP(A1262,'Hospitalisation Details'!$L$2:$U$2342,8,)</f>
        <v>Sep</v>
      </c>
      <c r="T1262" s="126">
        <f>VLOOKUP(A1262,'Hospitalisation Details'!$L$2:$U$2342,9,)</f>
        <v>1974</v>
      </c>
    </row>
    <row r="1263" spans="1:20" ht="15.5" x14ac:dyDescent="0.35">
      <c r="A1263" s="124" t="s">
        <v>1109</v>
      </c>
      <c r="B1263" s="64" t="str">
        <f>VLOOKUP(A1263,'Medical Examinations'!$AS$1:$BC$2336,9,)</f>
        <v>Alicia</v>
      </c>
      <c r="C1263" s="64">
        <f>VLOOKUP(A1263,'Medical Examinations'!$AS$1:$BC$2336,2,)</f>
        <v>23.94</v>
      </c>
      <c r="D1263" s="64">
        <f>VLOOKUP(A1263,'Medical Examinations'!$AS$1:$BC$2336,3,)</f>
        <v>4.54</v>
      </c>
      <c r="E1263" s="64" t="str">
        <f>VLOOKUP(A1263,'Medical Examinations'!$AS$1:$BC$2336,6,)</f>
        <v>Yes</v>
      </c>
      <c r="F1263" s="64" t="str">
        <f>VLOOKUP(A1263,'Medical Examinations'!$AS$1:$BC$2336,4,)</f>
        <v>No</v>
      </c>
      <c r="G1263" s="64" t="str">
        <f>VLOOKUP(A1263,'Medical Examinations'!$AS$1:$BC$2336,5,)</f>
        <v>Yes</v>
      </c>
      <c r="H1263" s="64">
        <f>VLOOKUP(A1263,'Medical Examinations'!$AS$1:$BC$2336,8,)</f>
        <v>1</v>
      </c>
      <c r="I1263" s="64" t="str">
        <f>VLOOKUP(A1263,'Medical Examinations'!$AS$1:$BC$2336,7,)</f>
        <v>No</v>
      </c>
      <c r="J1263" s="64" t="str">
        <f>VLOOKUP(A1263,'Medical Examinations'!$AS$1:$BC$2336,11,)</f>
        <v xml:space="preserve">Normal Weight 
</v>
      </c>
      <c r="K1263" s="64" t="str">
        <f>VLOOKUP(A1263,'Medical Examinations'!$AS$1:$BC$2336,10,)</f>
        <v>Normal</v>
      </c>
      <c r="L1263" s="64" t="str">
        <f>VLOOKUP(A1263,'Hospitalisation Details'!$L$2:$R$2342,2,)</f>
        <v>09-09-1969</v>
      </c>
      <c r="M1263" s="65">
        <f>VLOOKUP(A1263,'Hospitalisation Details'!$L$2:$R$2345,7,)</f>
        <v>8760</v>
      </c>
      <c r="N1263" s="64" t="str">
        <f>VLOOKUP(A1263,'Hospitalisation Details'!$L$2:$R$2342,4,)</f>
        <v>tier - 2</v>
      </c>
      <c r="O1263" s="64" t="str">
        <f>VLOOKUP(A1263,'Hospitalisation Details'!$L$2:$R$2342,5,)</f>
        <v>tier - 1</v>
      </c>
      <c r="P1263" s="64" t="str">
        <f>VLOOKUP(A1263,'Hospitalisation Details'!$L$2:$R$2342,6,)</f>
        <v>R1013</v>
      </c>
      <c r="Q1263" s="64">
        <f>VLOOKUP(A1263,'Hospitalisation Details'!$L$2:$R$2342,3,)</f>
        <v>53</v>
      </c>
      <c r="R1263" s="64">
        <f>VLOOKUP(A1263,'Hospitalisation Details'!$L$2:$U$2342,10,)</f>
        <v>9</v>
      </c>
      <c r="S1263" s="64" t="str">
        <f>VLOOKUP(A1263,'Hospitalisation Details'!$L$2:$U$2342,8,)</f>
        <v>Sep</v>
      </c>
      <c r="T1263" s="126">
        <f>VLOOKUP(A1263,'Hospitalisation Details'!$L$2:$U$2342,9,)</f>
        <v>1969</v>
      </c>
    </row>
    <row r="1264" spans="1:20" ht="15.5" x14ac:dyDescent="0.35">
      <c r="A1264" s="124" t="s">
        <v>1108</v>
      </c>
      <c r="B1264" s="64" t="str">
        <f>VLOOKUP(A1264,'Medical Examinations'!$AS$1:$BC$2336,9,)</f>
        <v>Sarah K.</v>
      </c>
      <c r="C1264" s="64">
        <f>VLOOKUP(A1264,'Medical Examinations'!$AS$1:$BC$2336,2,)</f>
        <v>46.4</v>
      </c>
      <c r="D1264" s="64">
        <f>VLOOKUP(A1264,'Medical Examinations'!$AS$1:$BC$2336,3,)</f>
        <v>5.71</v>
      </c>
      <c r="E1264" s="64" t="str">
        <f>VLOOKUP(A1264,'Medical Examinations'!$AS$1:$BC$2336,6,)</f>
        <v>No</v>
      </c>
      <c r="F1264" s="64" t="str">
        <f>VLOOKUP(A1264,'Medical Examinations'!$AS$1:$BC$2336,4,)</f>
        <v>No</v>
      </c>
      <c r="G1264" s="64" t="str">
        <f>VLOOKUP(A1264,'Medical Examinations'!$AS$1:$BC$2336,5,)</f>
        <v>No</v>
      </c>
      <c r="H1264" s="64">
        <f>VLOOKUP(A1264,'Medical Examinations'!$AS$1:$BC$2336,8,)</f>
        <v>0</v>
      </c>
      <c r="I1264" s="64" t="str">
        <f>VLOOKUP(A1264,'Medical Examinations'!$AS$1:$BC$2336,7,)</f>
        <v>No</v>
      </c>
      <c r="J1264" s="64" t="str">
        <f>VLOOKUP(A1264,'Medical Examinations'!$AS$1:$BC$2336,11,)</f>
        <v>Obesity</v>
      </c>
      <c r="K1264" s="64" t="str">
        <f>VLOOKUP(A1264,'Medical Examinations'!$AS$1:$BC$2336,10,)</f>
        <v>Prediabetes</v>
      </c>
      <c r="L1264" s="64" t="str">
        <f>VLOOKUP(A1264,'Hospitalisation Details'!$L$2:$R$2342,2,)</f>
        <v>23-08-1999</v>
      </c>
      <c r="M1264" s="65">
        <f>VLOOKUP(A1264,'Hospitalisation Details'!$L$2:$R$2345,7,)</f>
        <v>8748</v>
      </c>
      <c r="N1264" s="64" t="str">
        <f>VLOOKUP(A1264,'Hospitalisation Details'!$L$2:$R$2342,4,)</f>
        <v>tier - 2</v>
      </c>
      <c r="O1264" s="64" t="str">
        <f>VLOOKUP(A1264,'Hospitalisation Details'!$L$2:$R$2342,5,)</f>
        <v>tier - 3</v>
      </c>
      <c r="P1264" s="64" t="str">
        <f>VLOOKUP(A1264,'Hospitalisation Details'!$L$2:$R$2342,6,)</f>
        <v>R1011</v>
      </c>
      <c r="Q1264" s="64">
        <f>VLOOKUP(A1264,'Hospitalisation Details'!$L$2:$R$2342,3,)</f>
        <v>23</v>
      </c>
      <c r="R1264" s="64">
        <f>VLOOKUP(A1264,'Hospitalisation Details'!$L$2:$U$2342,10,)</f>
        <v>23</v>
      </c>
      <c r="S1264" s="64" t="str">
        <f>VLOOKUP(A1264,'Hospitalisation Details'!$L$2:$U$2342,8,)</f>
        <v>Aug</v>
      </c>
      <c r="T1264" s="126">
        <f>VLOOKUP(A1264,'Hospitalisation Details'!$L$2:$U$2342,9,)</f>
        <v>1999</v>
      </c>
    </row>
    <row r="1265" spans="1:20" ht="15.5" x14ac:dyDescent="0.35">
      <c r="A1265" s="124" t="s">
        <v>1107</v>
      </c>
      <c r="B1265" s="64" t="str">
        <f>VLOOKUP(A1265,'Medical Examinations'!$AS$1:$BC$2336,9,)</f>
        <v>Guomin</v>
      </c>
      <c r="C1265" s="64">
        <f>VLOOKUP(A1265,'Medical Examinations'!$AS$1:$BC$2336,2,)</f>
        <v>40.375</v>
      </c>
      <c r="D1265" s="64">
        <f>VLOOKUP(A1265,'Medical Examinations'!$AS$1:$BC$2336,3,)</f>
        <v>6.25</v>
      </c>
      <c r="E1265" s="64" t="str">
        <f>VLOOKUP(A1265,'Medical Examinations'!$AS$1:$BC$2336,6,)</f>
        <v>Yes</v>
      </c>
      <c r="F1265" s="64" t="str">
        <f>VLOOKUP(A1265,'Medical Examinations'!$AS$1:$BC$2336,4,)</f>
        <v>No</v>
      </c>
      <c r="G1265" s="64" t="str">
        <f>VLOOKUP(A1265,'Medical Examinations'!$AS$1:$BC$2336,5,)</f>
        <v>No</v>
      </c>
      <c r="H1265" s="64">
        <f>VLOOKUP(A1265,'Medical Examinations'!$AS$1:$BC$2336,8,)</f>
        <v>0</v>
      </c>
      <c r="I1265" s="64" t="str">
        <f>VLOOKUP(A1265,'Medical Examinations'!$AS$1:$BC$2336,7,)</f>
        <v>No</v>
      </c>
      <c r="J1265" s="64" t="str">
        <f>VLOOKUP(A1265,'Medical Examinations'!$AS$1:$BC$2336,11,)</f>
        <v>Obesity</v>
      </c>
      <c r="K1265" s="64" t="str">
        <f>VLOOKUP(A1265,'Medical Examinations'!$AS$1:$BC$2336,10,)</f>
        <v>Prediabetes</v>
      </c>
      <c r="L1265" s="64" t="str">
        <f>VLOOKUP(A1265,'Hospitalisation Details'!$L$2:$R$2342,2,)</f>
        <v>17-06-1976</v>
      </c>
      <c r="M1265" s="65">
        <f>VLOOKUP(A1265,'Hospitalisation Details'!$L$2:$R$2345,7,)</f>
        <v>8733</v>
      </c>
      <c r="N1265" s="64" t="str">
        <f>VLOOKUP(A1265,'Hospitalisation Details'!$L$2:$R$2342,4,)</f>
        <v>tier - 2</v>
      </c>
      <c r="O1265" s="64" t="str">
        <f>VLOOKUP(A1265,'Hospitalisation Details'!$L$2:$R$2342,5,)</f>
        <v>tier - 3</v>
      </c>
      <c r="P1265" s="64" t="str">
        <f>VLOOKUP(A1265,'Hospitalisation Details'!$L$2:$R$2342,6,)</f>
        <v>R1012</v>
      </c>
      <c r="Q1265" s="64">
        <f>VLOOKUP(A1265,'Hospitalisation Details'!$L$2:$R$2342,3,)</f>
        <v>46</v>
      </c>
      <c r="R1265" s="64">
        <f>VLOOKUP(A1265,'Hospitalisation Details'!$L$2:$U$2342,10,)</f>
        <v>17</v>
      </c>
      <c r="S1265" s="64" t="str">
        <f>VLOOKUP(A1265,'Hospitalisation Details'!$L$2:$U$2342,8,)</f>
        <v>Jun</v>
      </c>
      <c r="T1265" s="126">
        <f>VLOOKUP(A1265,'Hospitalisation Details'!$L$2:$U$2342,9,)</f>
        <v>1976</v>
      </c>
    </row>
    <row r="1266" spans="1:20" ht="15.5" x14ac:dyDescent="0.35">
      <c r="A1266" s="124" t="s">
        <v>1106</v>
      </c>
      <c r="B1266" s="64" t="str">
        <f>VLOOKUP(A1266,'Medical Examinations'!$AS$1:$BC$2336,9,)</f>
        <v>Javier</v>
      </c>
      <c r="C1266" s="64">
        <f>VLOOKUP(A1266,'Medical Examinations'!$AS$1:$BC$2336,2,)</f>
        <v>28.7</v>
      </c>
      <c r="D1266" s="64">
        <f>VLOOKUP(A1266,'Medical Examinations'!$AS$1:$BC$2336,3,)</f>
        <v>9.4700000000000006</v>
      </c>
      <c r="E1266" s="64" t="str">
        <f>VLOOKUP(A1266,'Medical Examinations'!$AS$1:$BC$2336,6,)</f>
        <v>No</v>
      </c>
      <c r="F1266" s="64" t="str">
        <f>VLOOKUP(A1266,'Medical Examinations'!$AS$1:$BC$2336,4,)</f>
        <v>No</v>
      </c>
      <c r="G1266" s="64" t="str">
        <f>VLOOKUP(A1266,'Medical Examinations'!$AS$1:$BC$2336,5,)</f>
        <v>No</v>
      </c>
      <c r="H1266" s="64">
        <f>VLOOKUP(A1266,'Medical Examinations'!$AS$1:$BC$2336,8,)</f>
        <v>2</v>
      </c>
      <c r="I1266" s="64" t="str">
        <f>VLOOKUP(A1266,'Medical Examinations'!$AS$1:$BC$2336,7,)</f>
        <v>No</v>
      </c>
      <c r="J1266" s="64" t="str">
        <f>VLOOKUP(A1266,'Medical Examinations'!$AS$1:$BC$2336,11,)</f>
        <v>Over weight</v>
      </c>
      <c r="K1266" s="64" t="str">
        <f>VLOOKUP(A1266,'Medical Examinations'!$AS$1:$BC$2336,10,)</f>
        <v>Diabetes</v>
      </c>
      <c r="L1266" s="64" t="str">
        <f>VLOOKUP(A1266,'Hospitalisation Details'!$L$2:$R$2342,2,)</f>
        <v>25-06-1973</v>
      </c>
      <c r="M1266" s="65">
        <f>VLOOKUP(A1266,'Hospitalisation Details'!$L$2:$R$2345,7,)</f>
        <v>8703</v>
      </c>
      <c r="N1266" s="64" t="str">
        <f>VLOOKUP(A1266,'Hospitalisation Details'!$L$2:$R$2342,4,)</f>
        <v>tier - 3</v>
      </c>
      <c r="O1266" s="64" t="str">
        <f>VLOOKUP(A1266,'Hospitalisation Details'!$L$2:$R$2342,5,)</f>
        <v>tier - 3</v>
      </c>
      <c r="P1266" s="64" t="str">
        <f>VLOOKUP(A1266,'Hospitalisation Details'!$L$2:$R$2342,6,)</f>
        <v>R1011</v>
      </c>
      <c r="Q1266" s="64">
        <f>VLOOKUP(A1266,'Hospitalisation Details'!$L$2:$R$2342,3,)</f>
        <v>49</v>
      </c>
      <c r="R1266" s="64">
        <f>VLOOKUP(A1266,'Hospitalisation Details'!$L$2:$U$2342,10,)</f>
        <v>25</v>
      </c>
      <c r="S1266" s="64" t="str">
        <f>VLOOKUP(A1266,'Hospitalisation Details'!$L$2:$U$2342,8,)</f>
        <v>Jun</v>
      </c>
      <c r="T1266" s="126">
        <f>VLOOKUP(A1266,'Hospitalisation Details'!$L$2:$U$2342,9,)</f>
        <v>1973</v>
      </c>
    </row>
    <row r="1267" spans="1:20" ht="15.5" x14ac:dyDescent="0.35">
      <c r="A1267" s="124" t="s">
        <v>1105</v>
      </c>
      <c r="B1267" s="64" t="str">
        <f>VLOOKUP(A1267,'Medical Examinations'!$AS$1:$BC$2336,9,)</f>
        <v>Matt</v>
      </c>
      <c r="C1267" s="64">
        <f>VLOOKUP(A1267,'Medical Examinations'!$AS$1:$BC$2336,2,)</f>
        <v>26.63</v>
      </c>
      <c r="D1267" s="64">
        <f>VLOOKUP(A1267,'Medical Examinations'!$AS$1:$BC$2336,3,)</f>
        <v>5.7</v>
      </c>
      <c r="E1267" s="64" t="str">
        <f>VLOOKUP(A1267,'Medical Examinations'!$AS$1:$BC$2336,6,)</f>
        <v>No</v>
      </c>
      <c r="F1267" s="64" t="str">
        <f>VLOOKUP(A1267,'Medical Examinations'!$AS$1:$BC$2336,4,)</f>
        <v>No</v>
      </c>
      <c r="G1267" s="64" t="str">
        <f>VLOOKUP(A1267,'Medical Examinations'!$AS$1:$BC$2336,5,)</f>
        <v>No</v>
      </c>
      <c r="H1267" s="64">
        <f>VLOOKUP(A1267,'Medical Examinations'!$AS$1:$BC$2336,8,)</f>
        <v>0</v>
      </c>
      <c r="I1267" s="64" t="str">
        <f>VLOOKUP(A1267,'Medical Examinations'!$AS$1:$BC$2336,7,)</f>
        <v>No</v>
      </c>
      <c r="J1267" s="64" t="str">
        <f>VLOOKUP(A1267,'Medical Examinations'!$AS$1:$BC$2336,11,)</f>
        <v>Over weight</v>
      </c>
      <c r="K1267" s="64" t="str">
        <f>VLOOKUP(A1267,'Medical Examinations'!$AS$1:$BC$2336,10,)</f>
        <v>Prediabetes</v>
      </c>
      <c r="L1267" s="64" t="str">
        <f>VLOOKUP(A1267,'Hospitalisation Details'!$L$2:$R$2342,2,)</f>
        <v>28-10-1980</v>
      </c>
      <c r="M1267" s="65">
        <f>VLOOKUP(A1267,'Hospitalisation Details'!$L$2:$R$2345,7,)</f>
        <v>8702</v>
      </c>
      <c r="N1267" s="64" t="str">
        <f>VLOOKUP(A1267,'Hospitalisation Details'!$L$2:$R$2342,4,)</f>
        <v>tier - 2</v>
      </c>
      <c r="O1267" s="64" t="str">
        <f>VLOOKUP(A1267,'Hospitalisation Details'!$L$2:$R$2342,5,)</f>
        <v>tier - 3</v>
      </c>
      <c r="P1267" s="64" t="str">
        <f>VLOOKUP(A1267,'Hospitalisation Details'!$L$2:$R$2342,6,)</f>
        <v>R1021</v>
      </c>
      <c r="Q1267" s="64">
        <f>VLOOKUP(A1267,'Hospitalisation Details'!$L$2:$R$2342,3,)</f>
        <v>42</v>
      </c>
      <c r="R1267" s="64">
        <f>VLOOKUP(A1267,'Hospitalisation Details'!$L$2:$U$2342,10,)</f>
        <v>28</v>
      </c>
      <c r="S1267" s="64" t="str">
        <f>VLOOKUP(A1267,'Hospitalisation Details'!$L$2:$U$2342,8,)</f>
        <v>Oct</v>
      </c>
      <c r="T1267" s="126">
        <f>VLOOKUP(A1267,'Hospitalisation Details'!$L$2:$U$2342,9,)</f>
        <v>1980</v>
      </c>
    </row>
    <row r="1268" spans="1:20" ht="15.5" x14ac:dyDescent="0.35">
      <c r="A1268" s="124" t="s">
        <v>1104</v>
      </c>
      <c r="B1268" s="64" t="str">
        <f>VLOOKUP(A1268,'Medical Examinations'!$AS$1:$BC$2336,9,)</f>
        <v>Thomas S</v>
      </c>
      <c r="C1268" s="64">
        <f>VLOOKUP(A1268,'Medical Examinations'!$AS$1:$BC$2336,2,)</f>
        <v>22.515000000000001</v>
      </c>
      <c r="D1268" s="64">
        <f>VLOOKUP(A1268,'Medical Examinations'!$AS$1:$BC$2336,3,)</f>
        <v>11.18</v>
      </c>
      <c r="E1268" s="64" t="str">
        <f>VLOOKUP(A1268,'Medical Examinations'!$AS$1:$BC$2336,6,)</f>
        <v>No</v>
      </c>
      <c r="F1268" s="64" t="str">
        <f>VLOOKUP(A1268,'Medical Examinations'!$AS$1:$BC$2336,4,)</f>
        <v>No</v>
      </c>
      <c r="G1268" s="64" t="str">
        <f>VLOOKUP(A1268,'Medical Examinations'!$AS$1:$BC$2336,5,)</f>
        <v>No</v>
      </c>
      <c r="H1268" s="64">
        <f>VLOOKUP(A1268,'Medical Examinations'!$AS$1:$BC$2336,8,)</f>
        <v>2</v>
      </c>
      <c r="I1268" s="64" t="str">
        <f>VLOOKUP(A1268,'Medical Examinations'!$AS$1:$BC$2336,7,)</f>
        <v>No</v>
      </c>
      <c r="J1268" s="64" t="str">
        <f>VLOOKUP(A1268,'Medical Examinations'!$AS$1:$BC$2336,11,)</f>
        <v xml:space="preserve">Normal Weight 
</v>
      </c>
      <c r="K1268" s="64" t="str">
        <f>VLOOKUP(A1268,'Medical Examinations'!$AS$1:$BC$2336,10,)</f>
        <v>Diabetes</v>
      </c>
      <c r="L1268" s="64" t="str">
        <f>VLOOKUP(A1268,'Hospitalisation Details'!$L$2:$R$2342,2,)</f>
        <v>11-10-1973</v>
      </c>
      <c r="M1268" s="65">
        <f>VLOOKUP(A1268,'Hospitalisation Details'!$L$2:$R$2345,7,)</f>
        <v>8689</v>
      </c>
      <c r="N1268" s="64" t="str">
        <f>VLOOKUP(A1268,'Hospitalisation Details'!$L$2:$R$2342,4,)</f>
        <v>tier - 2</v>
      </c>
      <c r="O1268" s="64" t="str">
        <f>VLOOKUP(A1268,'Hospitalisation Details'!$L$2:$R$2342,5,)</f>
        <v>tier - 1</v>
      </c>
      <c r="P1268" s="64" t="str">
        <f>VLOOKUP(A1268,'Hospitalisation Details'!$L$2:$R$2342,6,)</f>
        <v>R1017</v>
      </c>
      <c r="Q1268" s="64">
        <f>VLOOKUP(A1268,'Hospitalisation Details'!$L$2:$R$2342,3,)</f>
        <v>49</v>
      </c>
      <c r="R1268" s="64">
        <f>VLOOKUP(A1268,'Hospitalisation Details'!$L$2:$U$2342,10,)</f>
        <v>11</v>
      </c>
      <c r="S1268" s="64" t="str">
        <f>VLOOKUP(A1268,'Hospitalisation Details'!$L$2:$U$2342,8,)</f>
        <v>Oct</v>
      </c>
      <c r="T1268" s="126">
        <f>VLOOKUP(A1268,'Hospitalisation Details'!$L$2:$U$2342,9,)</f>
        <v>1973</v>
      </c>
    </row>
    <row r="1269" spans="1:20" ht="15.5" x14ac:dyDescent="0.35">
      <c r="A1269" s="124" t="s">
        <v>1103</v>
      </c>
      <c r="B1269" s="64" t="str">
        <f>VLOOKUP(A1269,'Medical Examinations'!$AS$1:$BC$2336,9,)</f>
        <v>Martha Patricia</v>
      </c>
      <c r="C1269" s="64">
        <f>VLOOKUP(A1269,'Medical Examinations'!$AS$1:$BC$2336,2,)</f>
        <v>36.575000000000003</v>
      </c>
      <c r="D1269" s="64">
        <f>VLOOKUP(A1269,'Medical Examinations'!$AS$1:$BC$2336,3,)</f>
        <v>10.98</v>
      </c>
      <c r="E1269" s="64" t="str">
        <f>VLOOKUP(A1269,'Medical Examinations'!$AS$1:$BC$2336,6,)</f>
        <v>No</v>
      </c>
      <c r="F1269" s="64" t="str">
        <f>VLOOKUP(A1269,'Medical Examinations'!$AS$1:$BC$2336,4,)</f>
        <v>No</v>
      </c>
      <c r="G1269" s="64" t="str">
        <f>VLOOKUP(A1269,'Medical Examinations'!$AS$1:$BC$2336,5,)</f>
        <v>No</v>
      </c>
      <c r="H1269" s="64">
        <f>VLOOKUP(A1269,'Medical Examinations'!$AS$1:$BC$2336,8,)</f>
        <v>0</v>
      </c>
      <c r="I1269" s="64" t="str">
        <f>VLOOKUP(A1269,'Medical Examinations'!$AS$1:$BC$2336,7,)</f>
        <v>No</v>
      </c>
      <c r="J1269" s="64" t="str">
        <f>VLOOKUP(A1269,'Medical Examinations'!$AS$1:$BC$2336,11,)</f>
        <v>Obesity</v>
      </c>
      <c r="K1269" s="64" t="str">
        <f>VLOOKUP(A1269,'Medical Examinations'!$AS$1:$BC$2336,10,)</f>
        <v>Diabetes</v>
      </c>
      <c r="L1269" s="64" t="str">
        <f>VLOOKUP(A1269,'Hospitalisation Details'!$L$2:$R$2342,2,)</f>
        <v>16-08-1974</v>
      </c>
      <c r="M1269" s="65">
        <f>VLOOKUP(A1269,'Hospitalisation Details'!$L$2:$R$2345,7,)</f>
        <v>8671</v>
      </c>
      <c r="N1269" s="64" t="str">
        <f>VLOOKUP(A1269,'Hospitalisation Details'!$L$2:$R$2342,4,)</f>
        <v>tier - 2</v>
      </c>
      <c r="O1269" s="64" t="str">
        <f>VLOOKUP(A1269,'Hospitalisation Details'!$L$2:$R$2342,5,)</f>
        <v>tier - 1</v>
      </c>
      <c r="P1269" s="64" t="str">
        <f>VLOOKUP(A1269,'Hospitalisation Details'!$L$2:$R$2342,6,)</f>
        <v>R1012</v>
      </c>
      <c r="Q1269" s="64">
        <f>VLOOKUP(A1269,'Hospitalisation Details'!$L$2:$R$2342,3,)</f>
        <v>48</v>
      </c>
      <c r="R1269" s="64">
        <f>VLOOKUP(A1269,'Hospitalisation Details'!$L$2:$U$2342,10,)</f>
        <v>16</v>
      </c>
      <c r="S1269" s="64" t="str">
        <f>VLOOKUP(A1269,'Hospitalisation Details'!$L$2:$U$2342,8,)</f>
        <v>Aug</v>
      </c>
      <c r="T1269" s="126">
        <f>VLOOKUP(A1269,'Hospitalisation Details'!$L$2:$U$2342,9,)</f>
        <v>1974</v>
      </c>
    </row>
    <row r="1270" spans="1:20" ht="15.5" x14ac:dyDescent="0.35">
      <c r="A1270" s="124" t="s">
        <v>1102</v>
      </c>
      <c r="B1270" s="64" t="str">
        <f>VLOOKUP(A1270,'Medical Examinations'!$AS$1:$BC$2336,9,)</f>
        <v>Alicia</v>
      </c>
      <c r="C1270" s="64">
        <f>VLOOKUP(A1270,'Medical Examinations'!$AS$1:$BC$2336,2,)</f>
        <v>23.66</v>
      </c>
      <c r="D1270" s="64">
        <f>VLOOKUP(A1270,'Medical Examinations'!$AS$1:$BC$2336,3,)</f>
        <v>5.1100000000000003</v>
      </c>
      <c r="E1270" s="64" t="str">
        <f>VLOOKUP(A1270,'Medical Examinations'!$AS$1:$BC$2336,6,)</f>
        <v>Yes</v>
      </c>
      <c r="F1270" s="64" t="str">
        <f>VLOOKUP(A1270,'Medical Examinations'!$AS$1:$BC$2336,4,)</f>
        <v>No</v>
      </c>
      <c r="G1270" s="64" t="str">
        <f>VLOOKUP(A1270,'Medical Examinations'!$AS$1:$BC$2336,5,)</f>
        <v>Yes</v>
      </c>
      <c r="H1270" s="64">
        <f>VLOOKUP(A1270,'Medical Examinations'!$AS$1:$BC$2336,8,)</f>
        <v>1</v>
      </c>
      <c r="I1270" s="64" t="str">
        <f>VLOOKUP(A1270,'Medical Examinations'!$AS$1:$BC$2336,7,)</f>
        <v>No</v>
      </c>
      <c r="J1270" s="64" t="str">
        <f>VLOOKUP(A1270,'Medical Examinations'!$AS$1:$BC$2336,11,)</f>
        <v xml:space="preserve">Normal Weight 
</v>
      </c>
      <c r="K1270" s="64" t="str">
        <f>VLOOKUP(A1270,'Medical Examinations'!$AS$1:$BC$2336,10,)</f>
        <v>Normal</v>
      </c>
      <c r="L1270" s="64" t="str">
        <f>VLOOKUP(A1270,'Hospitalisation Details'!$L$2:$R$2342,2,)</f>
        <v>10-08-1969</v>
      </c>
      <c r="M1270" s="65">
        <f>VLOOKUP(A1270,'Hospitalisation Details'!$L$2:$R$2345,7,)</f>
        <v>8665</v>
      </c>
      <c r="N1270" s="64" t="str">
        <f>VLOOKUP(A1270,'Hospitalisation Details'!$L$2:$R$2342,4,)</f>
        <v>tier - 2</v>
      </c>
      <c r="O1270" s="64" t="str">
        <f>VLOOKUP(A1270,'Hospitalisation Details'!$L$2:$R$2342,5,)</f>
        <v>tier - 3</v>
      </c>
      <c r="P1270" s="64" t="str">
        <f>VLOOKUP(A1270,'Hospitalisation Details'!$L$2:$R$2342,6,)</f>
        <v>R1013</v>
      </c>
      <c r="Q1270" s="64">
        <f>VLOOKUP(A1270,'Hospitalisation Details'!$L$2:$R$2342,3,)</f>
        <v>53</v>
      </c>
      <c r="R1270" s="64">
        <f>VLOOKUP(A1270,'Hospitalisation Details'!$L$2:$U$2342,10,)</f>
        <v>10</v>
      </c>
      <c r="S1270" s="64" t="str">
        <f>VLOOKUP(A1270,'Hospitalisation Details'!$L$2:$U$2342,8,)</f>
        <v>Aug</v>
      </c>
      <c r="T1270" s="126">
        <f>VLOOKUP(A1270,'Hospitalisation Details'!$L$2:$U$2342,9,)</f>
        <v>1969</v>
      </c>
    </row>
    <row r="1271" spans="1:20" ht="15.5" x14ac:dyDescent="0.35">
      <c r="A1271" s="124" t="s">
        <v>1101</v>
      </c>
      <c r="B1271" s="64" t="str">
        <f>VLOOKUP(A1271,'Medical Examinations'!$AS$1:$BC$2336,9,)</f>
        <v>Jennifer V.</v>
      </c>
      <c r="C1271" s="64">
        <f>VLOOKUP(A1271,'Medical Examinations'!$AS$1:$BC$2336,2,)</f>
        <v>18.62</v>
      </c>
      <c r="D1271" s="64">
        <f>VLOOKUP(A1271,'Medical Examinations'!$AS$1:$BC$2336,3,)</f>
        <v>10.24</v>
      </c>
      <c r="E1271" s="64" t="str">
        <f>VLOOKUP(A1271,'Medical Examinations'!$AS$1:$BC$2336,6,)</f>
        <v>No</v>
      </c>
      <c r="F1271" s="64" t="str">
        <f>VLOOKUP(A1271,'Medical Examinations'!$AS$1:$BC$2336,4,)</f>
        <v>No</v>
      </c>
      <c r="G1271" s="64" t="str">
        <f>VLOOKUP(A1271,'Medical Examinations'!$AS$1:$BC$2336,5,)</f>
        <v>No</v>
      </c>
      <c r="H1271" s="64">
        <f>VLOOKUP(A1271,'Medical Examinations'!$AS$1:$BC$2336,8,)</f>
        <v>0</v>
      </c>
      <c r="I1271" s="64" t="str">
        <f>VLOOKUP(A1271,'Medical Examinations'!$AS$1:$BC$2336,7,)</f>
        <v>No</v>
      </c>
      <c r="J1271" s="64" t="str">
        <f>VLOOKUP(A1271,'Medical Examinations'!$AS$1:$BC$2336,11,)</f>
        <v xml:space="preserve">Normal Weight 
</v>
      </c>
      <c r="K1271" s="64" t="str">
        <f>VLOOKUP(A1271,'Medical Examinations'!$AS$1:$BC$2336,10,)</f>
        <v>Diabetes</v>
      </c>
      <c r="L1271" s="64" t="str">
        <f>VLOOKUP(A1271,'Hospitalisation Details'!$L$2:$R$2342,2,)</f>
        <v>21-10-1965</v>
      </c>
      <c r="M1271" s="65">
        <f>VLOOKUP(A1271,'Hospitalisation Details'!$L$2:$R$2345,7,)</f>
        <v>8665</v>
      </c>
      <c r="N1271" s="64" t="str">
        <f>VLOOKUP(A1271,'Hospitalisation Details'!$L$2:$R$2342,4,)</f>
        <v>tier - 3</v>
      </c>
      <c r="O1271" s="64" t="str">
        <f>VLOOKUP(A1271,'Hospitalisation Details'!$L$2:$R$2342,5,)</f>
        <v>tier - 2</v>
      </c>
      <c r="P1271" s="64" t="str">
        <f>VLOOKUP(A1271,'Hospitalisation Details'!$L$2:$R$2342,6,)</f>
        <v>R1012</v>
      </c>
      <c r="Q1271" s="64">
        <f>VLOOKUP(A1271,'Hospitalisation Details'!$L$2:$R$2342,3,)</f>
        <v>57</v>
      </c>
      <c r="R1271" s="64">
        <f>VLOOKUP(A1271,'Hospitalisation Details'!$L$2:$U$2342,10,)</f>
        <v>21</v>
      </c>
      <c r="S1271" s="64" t="str">
        <f>VLOOKUP(A1271,'Hospitalisation Details'!$L$2:$U$2342,8,)</f>
        <v>Oct</v>
      </c>
      <c r="T1271" s="126">
        <f>VLOOKUP(A1271,'Hospitalisation Details'!$L$2:$U$2342,9,)</f>
        <v>1965</v>
      </c>
    </row>
    <row r="1272" spans="1:20" ht="15.5" x14ac:dyDescent="0.35">
      <c r="A1272" s="124" t="s">
        <v>1100</v>
      </c>
      <c r="B1272" s="64" t="str">
        <f>VLOOKUP(A1272,'Medical Examinations'!$AS$1:$BC$2336,9,)</f>
        <v>Michael W.</v>
      </c>
      <c r="C1272" s="64">
        <f>VLOOKUP(A1272,'Medical Examinations'!$AS$1:$BC$2336,2,)</f>
        <v>19.190000000000001</v>
      </c>
      <c r="D1272" s="64">
        <f>VLOOKUP(A1272,'Medical Examinations'!$AS$1:$BC$2336,3,)</f>
        <v>7.71</v>
      </c>
      <c r="E1272" s="64" t="str">
        <f>VLOOKUP(A1272,'Medical Examinations'!$AS$1:$BC$2336,6,)</f>
        <v>Yes</v>
      </c>
      <c r="F1272" s="64" t="str">
        <f>VLOOKUP(A1272,'Medical Examinations'!$AS$1:$BC$2336,4,)</f>
        <v>No</v>
      </c>
      <c r="G1272" s="64" t="str">
        <f>VLOOKUP(A1272,'Medical Examinations'!$AS$1:$BC$2336,5,)</f>
        <v>No</v>
      </c>
      <c r="H1272" s="64">
        <f>VLOOKUP(A1272,'Medical Examinations'!$AS$1:$BC$2336,8,)</f>
        <v>1</v>
      </c>
      <c r="I1272" s="64" t="str">
        <f>VLOOKUP(A1272,'Medical Examinations'!$AS$1:$BC$2336,7,)</f>
        <v>No</v>
      </c>
      <c r="J1272" s="64" t="str">
        <f>VLOOKUP(A1272,'Medical Examinations'!$AS$1:$BC$2336,11,)</f>
        <v xml:space="preserve">Normal Weight 
</v>
      </c>
      <c r="K1272" s="64" t="str">
        <f>VLOOKUP(A1272,'Medical Examinations'!$AS$1:$BC$2336,10,)</f>
        <v>Diabetes</v>
      </c>
      <c r="L1272" s="64" t="str">
        <f>VLOOKUP(A1272,'Hospitalisation Details'!$L$2:$R$2342,2,)</f>
        <v>03-08-1975</v>
      </c>
      <c r="M1272" s="65">
        <f>VLOOKUP(A1272,'Hospitalisation Details'!$L$2:$R$2345,7,)</f>
        <v>8628</v>
      </c>
      <c r="N1272" s="64" t="str">
        <f>VLOOKUP(A1272,'Hospitalisation Details'!$L$2:$R$2342,4,)</f>
        <v>tier - 2</v>
      </c>
      <c r="O1272" s="64" t="str">
        <f>VLOOKUP(A1272,'Hospitalisation Details'!$L$2:$R$2342,5,)</f>
        <v>tier - 2</v>
      </c>
      <c r="P1272" s="64" t="str">
        <f>VLOOKUP(A1272,'Hospitalisation Details'!$L$2:$R$2342,6,)</f>
        <v>R1017</v>
      </c>
      <c r="Q1272" s="64">
        <f>VLOOKUP(A1272,'Hospitalisation Details'!$L$2:$R$2342,3,)</f>
        <v>47</v>
      </c>
      <c r="R1272" s="64">
        <f>VLOOKUP(A1272,'Hospitalisation Details'!$L$2:$U$2342,10,)</f>
        <v>3</v>
      </c>
      <c r="S1272" s="64" t="str">
        <f>VLOOKUP(A1272,'Hospitalisation Details'!$L$2:$U$2342,8,)</f>
        <v>Aug</v>
      </c>
      <c r="T1272" s="126">
        <f>VLOOKUP(A1272,'Hospitalisation Details'!$L$2:$U$2342,9,)</f>
        <v>1975</v>
      </c>
    </row>
    <row r="1273" spans="1:20" ht="15.5" x14ac:dyDescent="0.35">
      <c r="A1273" s="124" t="s">
        <v>1099</v>
      </c>
      <c r="B1273" s="64" t="str">
        <f>VLOOKUP(A1273,'Medical Examinations'!$AS$1:$BC$2336,9,)</f>
        <v>Eddie C</v>
      </c>
      <c r="C1273" s="64">
        <f>VLOOKUP(A1273,'Medical Examinations'!$AS$1:$BC$2336,2,)</f>
        <v>27.5</v>
      </c>
      <c r="D1273" s="64">
        <f>VLOOKUP(A1273,'Medical Examinations'!$AS$1:$BC$2336,3,)</f>
        <v>6.03</v>
      </c>
      <c r="E1273" s="64" t="str">
        <f>VLOOKUP(A1273,'Medical Examinations'!$AS$1:$BC$2336,6,)</f>
        <v>No</v>
      </c>
      <c r="F1273" s="64" t="str">
        <f>VLOOKUP(A1273,'Medical Examinations'!$AS$1:$BC$2336,4,)</f>
        <v>No</v>
      </c>
      <c r="G1273" s="64" t="str">
        <f>VLOOKUP(A1273,'Medical Examinations'!$AS$1:$BC$2336,5,)</f>
        <v>No</v>
      </c>
      <c r="H1273" s="64">
        <f>VLOOKUP(A1273,'Medical Examinations'!$AS$1:$BC$2336,8,)</f>
        <v>0</v>
      </c>
      <c r="I1273" s="64" t="str">
        <f>VLOOKUP(A1273,'Medical Examinations'!$AS$1:$BC$2336,7,)</f>
        <v>No</v>
      </c>
      <c r="J1273" s="64" t="str">
        <f>VLOOKUP(A1273,'Medical Examinations'!$AS$1:$BC$2336,11,)</f>
        <v>Over weight</v>
      </c>
      <c r="K1273" s="64" t="str">
        <f>VLOOKUP(A1273,'Medical Examinations'!$AS$1:$BC$2336,10,)</f>
        <v>Prediabetes</v>
      </c>
      <c r="L1273" s="64" t="str">
        <f>VLOOKUP(A1273,'Hospitalisation Details'!$L$2:$R$2342,2,)</f>
        <v>02-09-1977</v>
      </c>
      <c r="M1273" s="65">
        <f>VLOOKUP(A1273,'Hospitalisation Details'!$L$2:$R$2345,7,)</f>
        <v>8615</v>
      </c>
      <c r="N1273" s="64" t="str">
        <f>VLOOKUP(A1273,'Hospitalisation Details'!$L$2:$R$2342,4,)</f>
        <v>tier - 2</v>
      </c>
      <c r="O1273" s="64" t="str">
        <f>VLOOKUP(A1273,'Hospitalisation Details'!$L$2:$R$2342,5,)</f>
        <v>tier - 3</v>
      </c>
      <c r="P1273" s="64" t="str">
        <f>VLOOKUP(A1273,'Hospitalisation Details'!$L$2:$R$2342,6,)</f>
        <v>R1011</v>
      </c>
      <c r="Q1273" s="64">
        <f>VLOOKUP(A1273,'Hospitalisation Details'!$L$2:$R$2342,3,)</f>
        <v>45</v>
      </c>
      <c r="R1273" s="64">
        <f>VLOOKUP(A1273,'Hospitalisation Details'!$L$2:$U$2342,10,)</f>
        <v>2</v>
      </c>
      <c r="S1273" s="64" t="str">
        <f>VLOOKUP(A1273,'Hospitalisation Details'!$L$2:$U$2342,8,)</f>
        <v>Sep</v>
      </c>
      <c r="T1273" s="126">
        <f>VLOOKUP(A1273,'Hospitalisation Details'!$L$2:$U$2342,9,)</f>
        <v>1977</v>
      </c>
    </row>
    <row r="1274" spans="1:20" ht="15.5" x14ac:dyDescent="0.35">
      <c r="A1274" s="124" t="s">
        <v>1098</v>
      </c>
      <c r="B1274" s="64" t="str">
        <f>VLOOKUP(A1274,'Medical Examinations'!$AS$1:$BC$2336,9,)</f>
        <v>Maxime M</v>
      </c>
      <c r="C1274" s="64">
        <f>VLOOKUP(A1274,'Medical Examinations'!$AS$1:$BC$2336,2,)</f>
        <v>27.36</v>
      </c>
      <c r="D1274" s="64">
        <f>VLOOKUP(A1274,'Medical Examinations'!$AS$1:$BC$2336,3,)</f>
        <v>5.96</v>
      </c>
      <c r="E1274" s="64" t="str">
        <f>VLOOKUP(A1274,'Medical Examinations'!$AS$1:$BC$2336,6,)</f>
        <v>No</v>
      </c>
      <c r="F1274" s="64" t="str">
        <f>VLOOKUP(A1274,'Medical Examinations'!$AS$1:$BC$2336,4,)</f>
        <v>No</v>
      </c>
      <c r="G1274" s="64" t="str">
        <f>VLOOKUP(A1274,'Medical Examinations'!$AS$1:$BC$2336,5,)</f>
        <v>Yes</v>
      </c>
      <c r="H1274" s="64">
        <f>VLOOKUP(A1274,'Medical Examinations'!$AS$1:$BC$2336,8,)</f>
        <v>1</v>
      </c>
      <c r="I1274" s="64" t="str">
        <f>VLOOKUP(A1274,'Medical Examinations'!$AS$1:$BC$2336,7,)</f>
        <v>No</v>
      </c>
      <c r="J1274" s="64" t="str">
        <f>VLOOKUP(A1274,'Medical Examinations'!$AS$1:$BC$2336,11,)</f>
        <v>Over weight</v>
      </c>
      <c r="K1274" s="64" t="str">
        <f>VLOOKUP(A1274,'Medical Examinations'!$AS$1:$BC$2336,10,)</f>
        <v>Prediabetes</v>
      </c>
      <c r="L1274" s="64" t="str">
        <f>VLOOKUP(A1274,'Hospitalisation Details'!$L$2:$R$2342,2,)</f>
        <v>17-07-1979</v>
      </c>
      <c r="M1274" s="65">
        <f>VLOOKUP(A1274,'Hospitalisation Details'!$L$2:$R$2345,7,)</f>
        <v>8606</v>
      </c>
      <c r="N1274" s="64" t="str">
        <f>VLOOKUP(A1274,'Hospitalisation Details'!$L$2:$R$2342,4,)</f>
        <v>tier - 1</v>
      </c>
      <c r="O1274" s="64" t="str">
        <f>VLOOKUP(A1274,'Hospitalisation Details'!$L$2:$R$2342,5,)</f>
        <v>tier - 2</v>
      </c>
      <c r="P1274" s="64" t="str">
        <f>VLOOKUP(A1274,'Hospitalisation Details'!$L$2:$R$2342,6,)</f>
        <v>R1014</v>
      </c>
      <c r="Q1274" s="64">
        <f>VLOOKUP(A1274,'Hospitalisation Details'!$L$2:$R$2342,3,)</f>
        <v>43</v>
      </c>
      <c r="R1274" s="64">
        <f>VLOOKUP(A1274,'Hospitalisation Details'!$L$2:$U$2342,10,)</f>
        <v>17</v>
      </c>
      <c r="S1274" s="64" t="str">
        <f>VLOOKUP(A1274,'Hospitalisation Details'!$L$2:$U$2342,8,)</f>
        <v>Jul</v>
      </c>
      <c r="T1274" s="126">
        <f>VLOOKUP(A1274,'Hospitalisation Details'!$L$2:$U$2342,9,)</f>
        <v>1979</v>
      </c>
    </row>
    <row r="1275" spans="1:20" ht="15.5" x14ac:dyDescent="0.35">
      <c r="A1275" s="124" t="s">
        <v>1097</v>
      </c>
      <c r="B1275" s="64" t="str">
        <f>VLOOKUP(A1275,'Medical Examinations'!$AS$1:$BC$2336,9,)</f>
        <v>Mark D</v>
      </c>
      <c r="C1275" s="64">
        <f>VLOOKUP(A1275,'Medical Examinations'!$AS$1:$BC$2336,2,)</f>
        <v>20.350000000000001</v>
      </c>
      <c r="D1275" s="64">
        <f>VLOOKUP(A1275,'Medical Examinations'!$AS$1:$BC$2336,3,)</f>
        <v>4.16</v>
      </c>
      <c r="E1275" s="64" t="str">
        <f>VLOOKUP(A1275,'Medical Examinations'!$AS$1:$BC$2336,6,)</f>
        <v>No</v>
      </c>
      <c r="F1275" s="64" t="str">
        <f>VLOOKUP(A1275,'Medical Examinations'!$AS$1:$BC$2336,4,)</f>
        <v>No</v>
      </c>
      <c r="G1275" s="64" t="str">
        <f>VLOOKUP(A1275,'Medical Examinations'!$AS$1:$BC$2336,5,)</f>
        <v>No</v>
      </c>
      <c r="H1275" s="64">
        <f>VLOOKUP(A1275,'Medical Examinations'!$AS$1:$BC$2336,8,)</f>
        <v>0</v>
      </c>
      <c r="I1275" s="64" t="str">
        <f>VLOOKUP(A1275,'Medical Examinations'!$AS$1:$BC$2336,7,)</f>
        <v>No</v>
      </c>
      <c r="J1275" s="64" t="str">
        <f>VLOOKUP(A1275,'Medical Examinations'!$AS$1:$BC$2336,11,)</f>
        <v xml:space="preserve">Normal Weight 
</v>
      </c>
      <c r="K1275" s="64" t="str">
        <f>VLOOKUP(A1275,'Medical Examinations'!$AS$1:$BC$2336,10,)</f>
        <v>Normal</v>
      </c>
      <c r="L1275" s="64" t="str">
        <f>VLOOKUP(A1275,'Hospitalisation Details'!$L$2:$R$2342,2,)</f>
        <v>15-10-1977</v>
      </c>
      <c r="M1275" s="65">
        <f>VLOOKUP(A1275,'Hospitalisation Details'!$L$2:$R$2345,7,)</f>
        <v>8605</v>
      </c>
      <c r="N1275" s="64" t="str">
        <f>VLOOKUP(A1275,'Hospitalisation Details'!$L$2:$R$2342,4,)</f>
        <v>tier - 2</v>
      </c>
      <c r="O1275" s="64" t="str">
        <f>VLOOKUP(A1275,'Hospitalisation Details'!$L$2:$R$2342,5,)</f>
        <v>tier - 2</v>
      </c>
      <c r="P1275" s="64" t="str">
        <f>VLOOKUP(A1275,'Hospitalisation Details'!$L$2:$R$2342,6,)</f>
        <v>R1013</v>
      </c>
      <c r="Q1275" s="64">
        <f>VLOOKUP(A1275,'Hospitalisation Details'!$L$2:$R$2342,3,)</f>
        <v>45</v>
      </c>
      <c r="R1275" s="64">
        <f>VLOOKUP(A1275,'Hospitalisation Details'!$L$2:$U$2342,10,)</f>
        <v>15</v>
      </c>
      <c r="S1275" s="64" t="str">
        <f>VLOOKUP(A1275,'Hospitalisation Details'!$L$2:$U$2342,8,)</f>
        <v>Oct</v>
      </c>
      <c r="T1275" s="126">
        <f>VLOOKUP(A1275,'Hospitalisation Details'!$L$2:$U$2342,9,)</f>
        <v>1977</v>
      </c>
    </row>
    <row r="1276" spans="1:20" ht="15.5" x14ac:dyDescent="0.35">
      <c r="A1276" s="124" t="s">
        <v>1096</v>
      </c>
      <c r="B1276" s="64" t="str">
        <f>VLOOKUP(A1276,'Medical Examinations'!$AS$1:$BC$2336,9,)</f>
        <v>Adam</v>
      </c>
      <c r="C1276" s="64">
        <f>VLOOKUP(A1276,'Medical Examinations'!$AS$1:$BC$2336,2,)</f>
        <v>24.035</v>
      </c>
      <c r="D1276" s="64">
        <f>VLOOKUP(A1276,'Medical Examinations'!$AS$1:$BC$2336,3,)</f>
        <v>6.11</v>
      </c>
      <c r="E1276" s="64" t="str">
        <f>VLOOKUP(A1276,'Medical Examinations'!$AS$1:$BC$2336,6,)</f>
        <v>No</v>
      </c>
      <c r="F1276" s="64" t="str">
        <f>VLOOKUP(A1276,'Medical Examinations'!$AS$1:$BC$2336,4,)</f>
        <v>No</v>
      </c>
      <c r="G1276" s="64" t="str">
        <f>VLOOKUP(A1276,'Medical Examinations'!$AS$1:$BC$2336,5,)</f>
        <v>No</v>
      </c>
      <c r="H1276" s="64">
        <f>VLOOKUP(A1276,'Medical Examinations'!$AS$1:$BC$2336,8,)</f>
        <v>0</v>
      </c>
      <c r="I1276" s="64" t="str">
        <f>VLOOKUP(A1276,'Medical Examinations'!$AS$1:$BC$2336,7,)</f>
        <v>No</v>
      </c>
      <c r="J1276" s="64" t="str">
        <f>VLOOKUP(A1276,'Medical Examinations'!$AS$1:$BC$2336,11,)</f>
        <v xml:space="preserve">Normal Weight 
</v>
      </c>
      <c r="K1276" s="64" t="str">
        <f>VLOOKUP(A1276,'Medical Examinations'!$AS$1:$BC$2336,10,)</f>
        <v>Prediabetes</v>
      </c>
      <c r="L1276" s="64" t="str">
        <f>VLOOKUP(A1276,'Hospitalisation Details'!$L$2:$R$2342,2,)</f>
        <v>12-11-1977</v>
      </c>
      <c r="M1276" s="65">
        <f>VLOOKUP(A1276,'Hospitalisation Details'!$L$2:$R$2345,7,)</f>
        <v>8604</v>
      </c>
      <c r="N1276" s="64" t="str">
        <f>VLOOKUP(A1276,'Hospitalisation Details'!$L$2:$R$2342,4,)</f>
        <v>tier - 3</v>
      </c>
      <c r="O1276" s="64" t="str">
        <f>VLOOKUP(A1276,'Hospitalisation Details'!$L$2:$R$2342,5,)</f>
        <v>tier - 2</v>
      </c>
      <c r="P1276" s="64" t="str">
        <f>VLOOKUP(A1276,'Hospitalisation Details'!$L$2:$R$2342,6,)</f>
        <v>R1016</v>
      </c>
      <c r="Q1276" s="64">
        <f>VLOOKUP(A1276,'Hospitalisation Details'!$L$2:$R$2342,3,)</f>
        <v>45</v>
      </c>
      <c r="R1276" s="64">
        <f>VLOOKUP(A1276,'Hospitalisation Details'!$L$2:$U$2342,10,)</f>
        <v>12</v>
      </c>
      <c r="S1276" s="64" t="str">
        <f>VLOOKUP(A1276,'Hospitalisation Details'!$L$2:$U$2342,8,)</f>
        <v>Nov</v>
      </c>
      <c r="T1276" s="126">
        <f>VLOOKUP(A1276,'Hospitalisation Details'!$L$2:$U$2342,9,)</f>
        <v>1977</v>
      </c>
    </row>
    <row r="1277" spans="1:20" ht="15.5" x14ac:dyDescent="0.35">
      <c r="A1277" s="124" t="s">
        <v>1095</v>
      </c>
      <c r="B1277" s="64" t="str">
        <f>VLOOKUP(A1277,'Medical Examinations'!$AS$1:$BC$2336,9,)</f>
        <v>Justin M</v>
      </c>
      <c r="C1277" s="64">
        <f>VLOOKUP(A1277,'Medical Examinations'!$AS$1:$BC$2336,2,)</f>
        <v>23.56</v>
      </c>
      <c r="D1277" s="64">
        <f>VLOOKUP(A1277,'Medical Examinations'!$AS$1:$BC$2336,3,)</f>
        <v>5.97</v>
      </c>
      <c r="E1277" s="64" t="str">
        <f>VLOOKUP(A1277,'Medical Examinations'!$AS$1:$BC$2336,6,)</f>
        <v>No</v>
      </c>
      <c r="F1277" s="64" t="str">
        <f>VLOOKUP(A1277,'Medical Examinations'!$AS$1:$BC$2336,4,)</f>
        <v>No</v>
      </c>
      <c r="G1277" s="64" t="str">
        <f>VLOOKUP(A1277,'Medical Examinations'!$AS$1:$BC$2336,5,)</f>
        <v>No</v>
      </c>
      <c r="H1277" s="64">
        <f>VLOOKUP(A1277,'Medical Examinations'!$AS$1:$BC$2336,8,)</f>
        <v>0</v>
      </c>
      <c r="I1277" s="64" t="str">
        <f>VLOOKUP(A1277,'Medical Examinations'!$AS$1:$BC$2336,7,)</f>
        <v>No</v>
      </c>
      <c r="J1277" s="64" t="str">
        <f>VLOOKUP(A1277,'Medical Examinations'!$AS$1:$BC$2336,11,)</f>
        <v xml:space="preserve">Normal Weight 
</v>
      </c>
      <c r="K1277" s="64" t="str">
        <f>VLOOKUP(A1277,'Medical Examinations'!$AS$1:$BC$2336,10,)</f>
        <v>Prediabetes</v>
      </c>
      <c r="L1277" s="64" t="str">
        <f>VLOOKUP(A1277,'Hospitalisation Details'!$L$2:$R$2342,2,)</f>
        <v>24-09-1977</v>
      </c>
      <c r="M1277" s="65">
        <f>VLOOKUP(A1277,'Hospitalisation Details'!$L$2:$R$2345,7,)</f>
        <v>8604</v>
      </c>
      <c r="N1277" s="64" t="str">
        <f>VLOOKUP(A1277,'Hospitalisation Details'!$L$2:$R$2342,4,)</f>
        <v>tier - 2</v>
      </c>
      <c r="O1277" s="64" t="str">
        <f>VLOOKUP(A1277,'Hospitalisation Details'!$L$2:$R$2342,5,)</f>
        <v>tier - 1</v>
      </c>
      <c r="P1277" s="64" t="str">
        <f>VLOOKUP(A1277,'Hospitalisation Details'!$L$2:$R$2342,6,)</f>
        <v>R1019</v>
      </c>
      <c r="Q1277" s="64">
        <f>VLOOKUP(A1277,'Hospitalisation Details'!$L$2:$R$2342,3,)</f>
        <v>45</v>
      </c>
      <c r="R1277" s="64">
        <f>VLOOKUP(A1277,'Hospitalisation Details'!$L$2:$U$2342,10,)</f>
        <v>24</v>
      </c>
      <c r="S1277" s="64" t="str">
        <f>VLOOKUP(A1277,'Hospitalisation Details'!$L$2:$U$2342,8,)</f>
        <v>Sep</v>
      </c>
      <c r="T1277" s="126">
        <f>VLOOKUP(A1277,'Hospitalisation Details'!$L$2:$U$2342,9,)</f>
        <v>1977</v>
      </c>
    </row>
    <row r="1278" spans="1:20" ht="15.5" x14ac:dyDescent="0.35">
      <c r="A1278" s="124" t="s">
        <v>1094</v>
      </c>
      <c r="B1278" s="64" t="str">
        <f>VLOOKUP(A1278,'Medical Examinations'!$AS$1:$BC$2336,9,)</f>
        <v>Svetlana V.</v>
      </c>
      <c r="C1278" s="64">
        <f>VLOOKUP(A1278,'Medical Examinations'!$AS$1:$BC$2336,2,)</f>
        <v>27.17</v>
      </c>
      <c r="D1278" s="64">
        <f>VLOOKUP(A1278,'Medical Examinations'!$AS$1:$BC$2336,3,)</f>
        <v>10.81</v>
      </c>
      <c r="E1278" s="64" t="str">
        <f>VLOOKUP(A1278,'Medical Examinations'!$AS$1:$BC$2336,6,)</f>
        <v>No</v>
      </c>
      <c r="F1278" s="64" t="str">
        <f>VLOOKUP(A1278,'Medical Examinations'!$AS$1:$BC$2336,4,)</f>
        <v>No</v>
      </c>
      <c r="G1278" s="64" t="str">
        <f>VLOOKUP(A1278,'Medical Examinations'!$AS$1:$BC$2336,5,)</f>
        <v>No</v>
      </c>
      <c r="H1278" s="64">
        <f>VLOOKUP(A1278,'Medical Examinations'!$AS$1:$BC$2336,8,)</f>
        <v>2</v>
      </c>
      <c r="I1278" s="64" t="str">
        <f>VLOOKUP(A1278,'Medical Examinations'!$AS$1:$BC$2336,7,)</f>
        <v>No</v>
      </c>
      <c r="J1278" s="64" t="str">
        <f>VLOOKUP(A1278,'Medical Examinations'!$AS$1:$BC$2336,11,)</f>
        <v>Over weight</v>
      </c>
      <c r="K1278" s="64" t="str">
        <f>VLOOKUP(A1278,'Medical Examinations'!$AS$1:$BC$2336,10,)</f>
        <v>Diabetes</v>
      </c>
      <c r="L1278" s="64" t="str">
        <f>VLOOKUP(A1278,'Hospitalisation Details'!$L$2:$R$2342,2,)</f>
        <v>11-07-1973</v>
      </c>
      <c r="M1278" s="65">
        <f>VLOOKUP(A1278,'Hospitalisation Details'!$L$2:$R$2345,7,)</f>
        <v>8601</v>
      </c>
      <c r="N1278" s="64" t="str">
        <f>VLOOKUP(A1278,'Hospitalisation Details'!$L$2:$R$2342,4,)</f>
        <v>tier - 2</v>
      </c>
      <c r="O1278" s="64" t="str">
        <f>VLOOKUP(A1278,'Hospitalisation Details'!$L$2:$R$2342,5,)</f>
        <v>tier - 1</v>
      </c>
      <c r="P1278" s="64" t="str">
        <f>VLOOKUP(A1278,'Hospitalisation Details'!$L$2:$R$2342,6,)</f>
        <v>R1013</v>
      </c>
      <c r="Q1278" s="64">
        <f>VLOOKUP(A1278,'Hospitalisation Details'!$L$2:$R$2342,3,)</f>
        <v>49</v>
      </c>
      <c r="R1278" s="64">
        <f>VLOOKUP(A1278,'Hospitalisation Details'!$L$2:$U$2342,10,)</f>
        <v>11</v>
      </c>
      <c r="S1278" s="64" t="str">
        <f>VLOOKUP(A1278,'Hospitalisation Details'!$L$2:$U$2342,8,)</f>
        <v>Jul</v>
      </c>
      <c r="T1278" s="126">
        <f>VLOOKUP(A1278,'Hospitalisation Details'!$L$2:$U$2342,9,)</f>
        <v>1973</v>
      </c>
    </row>
    <row r="1279" spans="1:20" ht="15.5" x14ac:dyDescent="0.35">
      <c r="A1279" s="124" t="s">
        <v>1093</v>
      </c>
      <c r="B1279" s="64" t="str">
        <f>VLOOKUP(A1279,'Medical Examinations'!$AS$1:$BC$2336,9,)</f>
        <v>Jana L</v>
      </c>
      <c r="C1279" s="64">
        <f>VLOOKUP(A1279,'Medical Examinations'!$AS$1:$BC$2336,2,)</f>
        <v>34.32</v>
      </c>
      <c r="D1279" s="64">
        <f>VLOOKUP(A1279,'Medical Examinations'!$AS$1:$BC$2336,3,)</f>
        <v>5.7</v>
      </c>
      <c r="E1279" s="64" t="str">
        <f>VLOOKUP(A1279,'Medical Examinations'!$AS$1:$BC$2336,6,)</f>
        <v>Yes</v>
      </c>
      <c r="F1279" s="64" t="str">
        <f>VLOOKUP(A1279,'Medical Examinations'!$AS$1:$BC$2336,4,)</f>
        <v>No</v>
      </c>
      <c r="G1279" s="64" t="str">
        <f>VLOOKUP(A1279,'Medical Examinations'!$AS$1:$BC$2336,5,)</f>
        <v>Yes</v>
      </c>
      <c r="H1279" s="64">
        <f>VLOOKUP(A1279,'Medical Examinations'!$AS$1:$BC$2336,8,)</f>
        <v>1</v>
      </c>
      <c r="I1279" s="64" t="str">
        <f>VLOOKUP(A1279,'Medical Examinations'!$AS$1:$BC$2336,7,)</f>
        <v>No</v>
      </c>
      <c r="J1279" s="64" t="str">
        <f>VLOOKUP(A1279,'Medical Examinations'!$AS$1:$BC$2336,11,)</f>
        <v>Obesity</v>
      </c>
      <c r="K1279" s="64" t="str">
        <f>VLOOKUP(A1279,'Medical Examinations'!$AS$1:$BC$2336,10,)</f>
        <v>Prediabetes</v>
      </c>
      <c r="L1279" s="64" t="str">
        <f>VLOOKUP(A1279,'Hospitalisation Details'!$L$2:$R$2342,2,)</f>
        <v>25-07-1983</v>
      </c>
      <c r="M1279" s="65">
        <f>VLOOKUP(A1279,'Hospitalisation Details'!$L$2:$R$2345,7,)</f>
        <v>8597</v>
      </c>
      <c r="N1279" s="64" t="str">
        <f>VLOOKUP(A1279,'Hospitalisation Details'!$L$2:$R$2342,4,)</f>
        <v>tier - 2</v>
      </c>
      <c r="O1279" s="64" t="str">
        <f>VLOOKUP(A1279,'Hospitalisation Details'!$L$2:$R$2342,5,)</f>
        <v>tier - 3</v>
      </c>
      <c r="P1279" s="64" t="str">
        <f>VLOOKUP(A1279,'Hospitalisation Details'!$L$2:$R$2342,6,)</f>
        <v>R1013</v>
      </c>
      <c r="Q1279" s="64">
        <f>VLOOKUP(A1279,'Hospitalisation Details'!$L$2:$R$2342,3,)</f>
        <v>39</v>
      </c>
      <c r="R1279" s="64">
        <f>VLOOKUP(A1279,'Hospitalisation Details'!$L$2:$U$2342,10,)</f>
        <v>25</v>
      </c>
      <c r="S1279" s="64" t="str">
        <f>VLOOKUP(A1279,'Hospitalisation Details'!$L$2:$U$2342,8,)</f>
        <v>Jul</v>
      </c>
      <c r="T1279" s="126">
        <f>VLOOKUP(A1279,'Hospitalisation Details'!$L$2:$U$2342,9,)</f>
        <v>1983</v>
      </c>
    </row>
    <row r="1280" spans="1:20" ht="15.5" x14ac:dyDescent="0.35">
      <c r="A1280" s="124" t="s">
        <v>1092</v>
      </c>
      <c r="B1280" s="64" t="str">
        <f>VLOOKUP(A1280,'Medical Examinations'!$AS$1:$BC$2336,9,)</f>
        <v>Laura</v>
      </c>
      <c r="C1280" s="64">
        <f>VLOOKUP(A1280,'Medical Examinations'!$AS$1:$BC$2336,2,)</f>
        <v>23.87</v>
      </c>
      <c r="D1280" s="64">
        <f>VLOOKUP(A1280,'Medical Examinations'!$AS$1:$BC$2336,3,)</f>
        <v>4.7699999999999996</v>
      </c>
      <c r="E1280" s="64" t="str">
        <f>VLOOKUP(A1280,'Medical Examinations'!$AS$1:$BC$2336,6,)</f>
        <v>Yes</v>
      </c>
      <c r="F1280" s="64" t="str">
        <f>VLOOKUP(A1280,'Medical Examinations'!$AS$1:$BC$2336,4,)</f>
        <v>No</v>
      </c>
      <c r="G1280" s="64" t="str">
        <f>VLOOKUP(A1280,'Medical Examinations'!$AS$1:$BC$2336,5,)</f>
        <v>Yes</v>
      </c>
      <c r="H1280" s="64">
        <f>VLOOKUP(A1280,'Medical Examinations'!$AS$1:$BC$2336,8,)</f>
        <v>1</v>
      </c>
      <c r="I1280" s="64" t="str">
        <f>VLOOKUP(A1280,'Medical Examinations'!$AS$1:$BC$2336,7,)</f>
        <v>No</v>
      </c>
      <c r="J1280" s="64" t="str">
        <f>VLOOKUP(A1280,'Medical Examinations'!$AS$1:$BC$2336,11,)</f>
        <v xml:space="preserve">Normal Weight 
</v>
      </c>
      <c r="K1280" s="64" t="str">
        <f>VLOOKUP(A1280,'Medical Examinations'!$AS$1:$BC$2336,10,)</f>
        <v>Normal</v>
      </c>
      <c r="L1280" s="64" t="str">
        <f>VLOOKUP(A1280,'Hospitalisation Details'!$L$2:$R$2342,2,)</f>
        <v>30-12-1983</v>
      </c>
      <c r="M1280" s="65">
        <f>VLOOKUP(A1280,'Hospitalisation Details'!$L$2:$R$2345,7,)</f>
        <v>8582</v>
      </c>
      <c r="N1280" s="64" t="str">
        <f>VLOOKUP(A1280,'Hospitalisation Details'!$L$2:$R$2342,4,)</f>
        <v>tier - 2</v>
      </c>
      <c r="O1280" s="64" t="str">
        <f>VLOOKUP(A1280,'Hospitalisation Details'!$L$2:$R$2342,5,)</f>
        <v>tier - 1</v>
      </c>
      <c r="P1280" s="64" t="str">
        <f>VLOOKUP(A1280,'Hospitalisation Details'!$L$2:$R$2342,6,)</f>
        <v>R1013</v>
      </c>
      <c r="Q1280" s="64">
        <f>VLOOKUP(A1280,'Hospitalisation Details'!$L$2:$R$2342,3,)</f>
        <v>39</v>
      </c>
      <c r="R1280" s="64">
        <f>VLOOKUP(A1280,'Hospitalisation Details'!$L$2:$U$2342,10,)</f>
        <v>30</v>
      </c>
      <c r="S1280" s="64" t="str">
        <f>VLOOKUP(A1280,'Hospitalisation Details'!$L$2:$U$2342,8,)</f>
        <v>Dec</v>
      </c>
      <c r="T1280" s="126">
        <f>VLOOKUP(A1280,'Hospitalisation Details'!$L$2:$U$2342,9,)</f>
        <v>1983</v>
      </c>
    </row>
    <row r="1281" spans="1:20" ht="15.5" x14ac:dyDescent="0.35">
      <c r="A1281" s="124" t="s">
        <v>1091</v>
      </c>
      <c r="B1281" s="64" t="str">
        <f>VLOOKUP(A1281,'Medical Examinations'!$AS$1:$BC$2336,9,)</f>
        <v>Torrey C III</v>
      </c>
      <c r="C1281" s="64">
        <f>VLOOKUP(A1281,'Medical Examinations'!$AS$1:$BC$2336,2,)</f>
        <v>30.15</v>
      </c>
      <c r="D1281" s="64">
        <f>VLOOKUP(A1281,'Medical Examinations'!$AS$1:$BC$2336,3,)</f>
        <v>4.25</v>
      </c>
      <c r="E1281" s="64" t="str">
        <f>VLOOKUP(A1281,'Medical Examinations'!$AS$1:$BC$2336,6,)</f>
        <v>No</v>
      </c>
      <c r="F1281" s="64" t="str">
        <f>VLOOKUP(A1281,'Medical Examinations'!$AS$1:$BC$2336,4,)</f>
        <v>No</v>
      </c>
      <c r="G1281" s="64" t="str">
        <f>VLOOKUP(A1281,'Medical Examinations'!$AS$1:$BC$2336,5,)</f>
        <v>No</v>
      </c>
      <c r="H1281" s="64">
        <f>VLOOKUP(A1281,'Medical Examinations'!$AS$1:$BC$2336,8,)</f>
        <v>1</v>
      </c>
      <c r="I1281" s="64" t="str">
        <f>VLOOKUP(A1281,'Medical Examinations'!$AS$1:$BC$2336,7,)</f>
        <v>No</v>
      </c>
      <c r="J1281" s="64" t="str">
        <f>VLOOKUP(A1281,'Medical Examinations'!$AS$1:$BC$2336,11,)</f>
        <v>Obesity</v>
      </c>
      <c r="K1281" s="64" t="str">
        <f>VLOOKUP(A1281,'Medical Examinations'!$AS$1:$BC$2336,10,)</f>
        <v>Normal</v>
      </c>
      <c r="L1281" s="64" t="str">
        <f>VLOOKUP(A1281,'Hospitalisation Details'!$L$2:$R$2342,2,)</f>
        <v>11-11-1987</v>
      </c>
      <c r="M1281" s="65">
        <f>VLOOKUP(A1281,'Hospitalisation Details'!$L$2:$R$2345,7,)</f>
        <v>8573</v>
      </c>
      <c r="N1281" s="64" t="str">
        <f>VLOOKUP(A1281,'Hospitalisation Details'!$L$2:$R$2342,4,)</f>
        <v>tier - 2</v>
      </c>
      <c r="O1281" s="64" t="str">
        <f>VLOOKUP(A1281,'Hospitalisation Details'!$L$2:$R$2342,5,)</f>
        <v>tier - 2</v>
      </c>
      <c r="P1281" s="64" t="str">
        <f>VLOOKUP(A1281,'Hospitalisation Details'!$L$2:$R$2342,6,)</f>
        <v>R1021</v>
      </c>
      <c r="Q1281" s="64">
        <f>VLOOKUP(A1281,'Hospitalisation Details'!$L$2:$R$2342,3,)</f>
        <v>35</v>
      </c>
      <c r="R1281" s="64">
        <f>VLOOKUP(A1281,'Hospitalisation Details'!$L$2:$U$2342,10,)</f>
        <v>11</v>
      </c>
      <c r="S1281" s="64" t="str">
        <f>VLOOKUP(A1281,'Hospitalisation Details'!$L$2:$U$2342,8,)</f>
        <v>Nov</v>
      </c>
      <c r="T1281" s="126">
        <f>VLOOKUP(A1281,'Hospitalisation Details'!$L$2:$U$2342,9,)</f>
        <v>1987</v>
      </c>
    </row>
    <row r="1282" spans="1:20" ht="15.5" x14ac:dyDescent="0.35">
      <c r="A1282" s="124" t="s">
        <v>1090</v>
      </c>
      <c r="B1282" s="64" t="str">
        <f>VLOOKUP(A1282,'Medical Examinations'!$AS$1:$BC$2336,9,)</f>
        <v>Paul</v>
      </c>
      <c r="C1282" s="64">
        <f>VLOOKUP(A1282,'Medical Examinations'!$AS$1:$BC$2336,2,)</f>
        <v>26.36</v>
      </c>
      <c r="D1282" s="64">
        <f>VLOOKUP(A1282,'Medical Examinations'!$AS$1:$BC$2336,3,)</f>
        <v>5.52</v>
      </c>
      <c r="E1282" s="64" t="str">
        <f>VLOOKUP(A1282,'Medical Examinations'!$AS$1:$BC$2336,6,)</f>
        <v>No</v>
      </c>
      <c r="F1282" s="64" t="str">
        <f>VLOOKUP(A1282,'Medical Examinations'!$AS$1:$BC$2336,4,)</f>
        <v>No</v>
      </c>
      <c r="G1282" s="64" t="str">
        <f>VLOOKUP(A1282,'Medical Examinations'!$AS$1:$BC$2336,5,)</f>
        <v>No</v>
      </c>
      <c r="H1282" s="64">
        <f>VLOOKUP(A1282,'Medical Examinations'!$AS$1:$BC$2336,8,)</f>
        <v>0</v>
      </c>
      <c r="I1282" s="64" t="str">
        <f>VLOOKUP(A1282,'Medical Examinations'!$AS$1:$BC$2336,7,)</f>
        <v>No</v>
      </c>
      <c r="J1282" s="64" t="str">
        <f>VLOOKUP(A1282,'Medical Examinations'!$AS$1:$BC$2336,11,)</f>
        <v>Over weight</v>
      </c>
      <c r="K1282" s="64" t="str">
        <f>VLOOKUP(A1282,'Medical Examinations'!$AS$1:$BC$2336,10,)</f>
        <v>Normal</v>
      </c>
      <c r="L1282" s="64" t="str">
        <f>VLOOKUP(A1282,'Hospitalisation Details'!$L$2:$R$2342,2,)</f>
        <v>06-12-1982</v>
      </c>
      <c r="M1282" s="65">
        <f>VLOOKUP(A1282,'Hospitalisation Details'!$L$2:$R$2345,7,)</f>
        <v>8572</v>
      </c>
      <c r="N1282" s="64" t="str">
        <f>VLOOKUP(A1282,'Hospitalisation Details'!$L$2:$R$2342,4,)</f>
        <v>tier - 2</v>
      </c>
      <c r="O1282" s="64" t="str">
        <f>VLOOKUP(A1282,'Hospitalisation Details'!$L$2:$R$2342,5,)</f>
        <v>tier - 2</v>
      </c>
      <c r="P1282" s="64" t="str">
        <f>VLOOKUP(A1282,'Hospitalisation Details'!$L$2:$R$2342,6,)</f>
        <v>R1021</v>
      </c>
      <c r="Q1282" s="64">
        <f>VLOOKUP(A1282,'Hospitalisation Details'!$L$2:$R$2342,3,)</f>
        <v>40</v>
      </c>
      <c r="R1282" s="64">
        <f>VLOOKUP(A1282,'Hospitalisation Details'!$L$2:$U$2342,10,)</f>
        <v>6</v>
      </c>
      <c r="S1282" s="64" t="str">
        <f>VLOOKUP(A1282,'Hospitalisation Details'!$L$2:$U$2342,8,)</f>
        <v>Dec</v>
      </c>
      <c r="T1282" s="126">
        <f>VLOOKUP(A1282,'Hospitalisation Details'!$L$2:$U$2342,9,)</f>
        <v>1982</v>
      </c>
    </row>
    <row r="1283" spans="1:20" ht="15.5" x14ac:dyDescent="0.35">
      <c r="A1283" s="124" t="s">
        <v>1089</v>
      </c>
      <c r="B1283" s="64" t="str">
        <f>VLOOKUP(A1283,'Medical Examinations'!$AS$1:$BC$2336,9,)</f>
        <v>Jennifer D.</v>
      </c>
      <c r="C1283" s="64">
        <f>VLOOKUP(A1283,'Medical Examinations'!$AS$1:$BC$2336,2,)</f>
        <v>45.32</v>
      </c>
      <c r="D1283" s="64">
        <f>VLOOKUP(A1283,'Medical Examinations'!$AS$1:$BC$2336,3,)</f>
        <v>6.53</v>
      </c>
      <c r="E1283" s="64" t="str">
        <f>VLOOKUP(A1283,'Medical Examinations'!$AS$1:$BC$2336,6,)</f>
        <v>Yes</v>
      </c>
      <c r="F1283" s="64" t="str">
        <f>VLOOKUP(A1283,'Medical Examinations'!$AS$1:$BC$2336,4,)</f>
        <v>No</v>
      </c>
      <c r="G1283" s="64" t="str">
        <f>VLOOKUP(A1283,'Medical Examinations'!$AS$1:$BC$2336,5,)</f>
        <v>No</v>
      </c>
      <c r="H1283" s="64">
        <f>VLOOKUP(A1283,'Medical Examinations'!$AS$1:$BC$2336,8,)</f>
        <v>1</v>
      </c>
      <c r="I1283" s="64" t="str">
        <f>VLOOKUP(A1283,'Medical Examinations'!$AS$1:$BC$2336,7,)</f>
        <v>No</v>
      </c>
      <c r="J1283" s="64" t="str">
        <f>VLOOKUP(A1283,'Medical Examinations'!$AS$1:$BC$2336,11,)</f>
        <v>Obesity</v>
      </c>
      <c r="K1283" s="64" t="str">
        <f>VLOOKUP(A1283,'Medical Examinations'!$AS$1:$BC$2336,10,)</f>
        <v>Diabetes</v>
      </c>
      <c r="L1283" s="64" t="str">
        <f>VLOOKUP(A1283,'Hospitalisation Details'!$L$2:$R$2342,2,)</f>
        <v>26-09-1975</v>
      </c>
      <c r="M1283" s="65">
        <f>VLOOKUP(A1283,'Hospitalisation Details'!$L$2:$R$2345,7,)</f>
        <v>8570</v>
      </c>
      <c r="N1283" s="64" t="str">
        <f>VLOOKUP(A1283,'Hospitalisation Details'!$L$2:$R$2342,4,)</f>
        <v>tier - 2</v>
      </c>
      <c r="O1283" s="64" t="str">
        <f>VLOOKUP(A1283,'Hospitalisation Details'!$L$2:$R$2342,5,)</f>
        <v>tier - 3</v>
      </c>
      <c r="P1283" s="64" t="str">
        <f>VLOOKUP(A1283,'Hospitalisation Details'!$L$2:$R$2342,6,)</f>
        <v>R1013</v>
      </c>
      <c r="Q1283" s="64">
        <f>VLOOKUP(A1283,'Hospitalisation Details'!$L$2:$R$2342,3,)</f>
        <v>47</v>
      </c>
      <c r="R1283" s="64">
        <f>VLOOKUP(A1283,'Hospitalisation Details'!$L$2:$U$2342,10,)</f>
        <v>26</v>
      </c>
      <c r="S1283" s="64" t="str">
        <f>VLOOKUP(A1283,'Hospitalisation Details'!$L$2:$U$2342,8,)</f>
        <v>Sep</v>
      </c>
      <c r="T1283" s="126">
        <f>VLOOKUP(A1283,'Hospitalisation Details'!$L$2:$U$2342,9,)</f>
        <v>1975</v>
      </c>
    </row>
    <row r="1284" spans="1:20" ht="15.5" x14ac:dyDescent="0.35">
      <c r="A1284" s="124" t="s">
        <v>1088</v>
      </c>
      <c r="B1284" s="64" t="str">
        <f>VLOOKUP(A1284,'Medical Examinations'!$AS$1:$BC$2336,9,)</f>
        <v>Erik</v>
      </c>
      <c r="C1284" s="64">
        <f>VLOOKUP(A1284,'Medical Examinations'!$AS$1:$BC$2336,2,)</f>
        <v>31.93</v>
      </c>
      <c r="D1284" s="64">
        <f>VLOOKUP(A1284,'Medical Examinations'!$AS$1:$BC$2336,3,)</f>
        <v>4.82</v>
      </c>
      <c r="E1284" s="64" t="str">
        <f>VLOOKUP(A1284,'Medical Examinations'!$AS$1:$BC$2336,6,)</f>
        <v>Yes</v>
      </c>
      <c r="F1284" s="64" t="str">
        <f>VLOOKUP(A1284,'Medical Examinations'!$AS$1:$BC$2336,4,)</f>
        <v>No</v>
      </c>
      <c r="G1284" s="64" t="str">
        <f>VLOOKUP(A1284,'Medical Examinations'!$AS$1:$BC$2336,5,)</f>
        <v>No</v>
      </c>
      <c r="H1284" s="64">
        <f>VLOOKUP(A1284,'Medical Examinations'!$AS$1:$BC$2336,8,)</f>
        <v>1</v>
      </c>
      <c r="I1284" s="64" t="str">
        <f>VLOOKUP(A1284,'Medical Examinations'!$AS$1:$BC$2336,7,)</f>
        <v>No</v>
      </c>
      <c r="J1284" s="64" t="str">
        <f>VLOOKUP(A1284,'Medical Examinations'!$AS$1:$BC$2336,11,)</f>
        <v>Obesity</v>
      </c>
      <c r="K1284" s="64" t="str">
        <f>VLOOKUP(A1284,'Medical Examinations'!$AS$1:$BC$2336,10,)</f>
        <v>Normal</v>
      </c>
      <c r="L1284" s="64" t="str">
        <f>VLOOKUP(A1284,'Hospitalisation Details'!$L$2:$R$2342,2,)</f>
        <v>21-09-1988</v>
      </c>
      <c r="M1284" s="65">
        <f>VLOOKUP(A1284,'Hospitalisation Details'!$L$2:$R$2345,7,)</f>
        <v>8567</v>
      </c>
      <c r="N1284" s="64" t="str">
        <f>VLOOKUP(A1284,'Hospitalisation Details'!$L$2:$R$2342,4,)</f>
        <v>tier - 2</v>
      </c>
      <c r="O1284" s="64" t="str">
        <f>VLOOKUP(A1284,'Hospitalisation Details'!$L$2:$R$2342,5,)</f>
        <v>tier - 1</v>
      </c>
      <c r="P1284" s="64" t="str">
        <f>VLOOKUP(A1284,'Hospitalisation Details'!$L$2:$R$2342,6,)</f>
        <v>R1012</v>
      </c>
      <c r="Q1284" s="64">
        <f>VLOOKUP(A1284,'Hospitalisation Details'!$L$2:$R$2342,3,)</f>
        <v>34</v>
      </c>
      <c r="R1284" s="64">
        <f>VLOOKUP(A1284,'Hospitalisation Details'!$L$2:$U$2342,10,)</f>
        <v>21</v>
      </c>
      <c r="S1284" s="64" t="str">
        <f>VLOOKUP(A1284,'Hospitalisation Details'!$L$2:$U$2342,8,)</f>
        <v>Sep</v>
      </c>
      <c r="T1284" s="126">
        <f>VLOOKUP(A1284,'Hospitalisation Details'!$L$2:$U$2342,9,)</f>
        <v>1988</v>
      </c>
    </row>
    <row r="1285" spans="1:20" ht="15.5" x14ac:dyDescent="0.35">
      <c r="A1285" s="124" t="s">
        <v>1087</v>
      </c>
      <c r="B1285" s="64" t="str">
        <f>VLOOKUP(A1285,'Medical Examinations'!$AS$1:$BC$2336,9,)</f>
        <v>Lana J</v>
      </c>
      <c r="C1285" s="64">
        <f>VLOOKUP(A1285,'Medical Examinations'!$AS$1:$BC$2336,2,)</f>
        <v>36</v>
      </c>
      <c r="D1285" s="64">
        <f>VLOOKUP(A1285,'Medical Examinations'!$AS$1:$BC$2336,3,)</f>
        <v>11.94</v>
      </c>
      <c r="E1285" s="64" t="str">
        <f>VLOOKUP(A1285,'Medical Examinations'!$AS$1:$BC$2336,6,)</f>
        <v>Yes</v>
      </c>
      <c r="F1285" s="64" t="str">
        <f>VLOOKUP(A1285,'Medical Examinations'!$AS$1:$BC$2336,4,)</f>
        <v>No</v>
      </c>
      <c r="G1285" s="64" t="str">
        <f>VLOOKUP(A1285,'Medical Examinations'!$AS$1:$BC$2336,5,)</f>
        <v>No</v>
      </c>
      <c r="H1285" s="64">
        <f>VLOOKUP(A1285,'Medical Examinations'!$AS$1:$BC$2336,8,)</f>
        <v>1</v>
      </c>
      <c r="I1285" s="64" t="str">
        <f>VLOOKUP(A1285,'Medical Examinations'!$AS$1:$BC$2336,7,)</f>
        <v>No</v>
      </c>
      <c r="J1285" s="64" t="str">
        <f>VLOOKUP(A1285,'Medical Examinations'!$AS$1:$BC$2336,11,)</f>
        <v>Obesity</v>
      </c>
      <c r="K1285" s="64" t="str">
        <f>VLOOKUP(A1285,'Medical Examinations'!$AS$1:$BC$2336,10,)</f>
        <v>Diabetes</v>
      </c>
      <c r="L1285" s="64" t="str">
        <f>VLOOKUP(A1285,'Hospitalisation Details'!$L$2:$R$2342,2,)</f>
        <v>21-08-1975</v>
      </c>
      <c r="M1285" s="65">
        <f>VLOOKUP(A1285,'Hospitalisation Details'!$L$2:$R$2345,7,)</f>
        <v>8557</v>
      </c>
      <c r="N1285" s="64" t="str">
        <f>VLOOKUP(A1285,'Hospitalisation Details'!$L$2:$R$2342,4,)</f>
        <v>tier - 2</v>
      </c>
      <c r="O1285" s="64" t="str">
        <f>VLOOKUP(A1285,'Hospitalisation Details'!$L$2:$R$2342,5,)</f>
        <v>tier - 1</v>
      </c>
      <c r="P1285" s="64" t="str">
        <f>VLOOKUP(A1285,'Hospitalisation Details'!$L$2:$R$2342,6,)</f>
        <v>R1011</v>
      </c>
      <c r="Q1285" s="64">
        <f>VLOOKUP(A1285,'Hospitalisation Details'!$L$2:$R$2342,3,)</f>
        <v>47</v>
      </c>
      <c r="R1285" s="64">
        <f>VLOOKUP(A1285,'Hospitalisation Details'!$L$2:$U$2342,10,)</f>
        <v>21</v>
      </c>
      <c r="S1285" s="64" t="str">
        <f>VLOOKUP(A1285,'Hospitalisation Details'!$L$2:$U$2342,8,)</f>
        <v>Aug</v>
      </c>
      <c r="T1285" s="126">
        <f>VLOOKUP(A1285,'Hospitalisation Details'!$L$2:$U$2342,9,)</f>
        <v>1975</v>
      </c>
    </row>
    <row r="1286" spans="1:20" ht="15.5" x14ac:dyDescent="0.35">
      <c r="A1286" s="124" t="s">
        <v>1086</v>
      </c>
      <c r="B1286" s="64" t="str">
        <f>VLOOKUP(A1286,'Medical Examinations'!$AS$1:$BC$2336,9,)</f>
        <v>Rebecca E</v>
      </c>
      <c r="C1286" s="64">
        <f>VLOOKUP(A1286,'Medical Examinations'!$AS$1:$BC$2336,2,)</f>
        <v>32</v>
      </c>
      <c r="D1286" s="64">
        <f>VLOOKUP(A1286,'Medical Examinations'!$AS$1:$BC$2336,3,)</f>
        <v>7.85</v>
      </c>
      <c r="E1286" s="64" t="str">
        <f>VLOOKUP(A1286,'Medical Examinations'!$AS$1:$BC$2336,6,)</f>
        <v>Yes</v>
      </c>
      <c r="F1286" s="64" t="str">
        <f>VLOOKUP(A1286,'Medical Examinations'!$AS$1:$BC$2336,4,)</f>
        <v>No</v>
      </c>
      <c r="G1286" s="64" t="str">
        <f>VLOOKUP(A1286,'Medical Examinations'!$AS$1:$BC$2336,5,)</f>
        <v>No</v>
      </c>
      <c r="H1286" s="64">
        <f>VLOOKUP(A1286,'Medical Examinations'!$AS$1:$BC$2336,8,)</f>
        <v>1</v>
      </c>
      <c r="I1286" s="64" t="str">
        <f>VLOOKUP(A1286,'Medical Examinations'!$AS$1:$BC$2336,7,)</f>
        <v>No</v>
      </c>
      <c r="J1286" s="64" t="str">
        <f>VLOOKUP(A1286,'Medical Examinations'!$AS$1:$BC$2336,11,)</f>
        <v>Obesity</v>
      </c>
      <c r="K1286" s="64" t="str">
        <f>VLOOKUP(A1286,'Medical Examinations'!$AS$1:$BC$2336,10,)</f>
        <v>Diabetes</v>
      </c>
      <c r="L1286" s="64" t="str">
        <f>VLOOKUP(A1286,'Hospitalisation Details'!$L$2:$R$2342,2,)</f>
        <v>06-08-1975</v>
      </c>
      <c r="M1286" s="65">
        <f>VLOOKUP(A1286,'Hospitalisation Details'!$L$2:$R$2345,7,)</f>
        <v>8551</v>
      </c>
      <c r="N1286" s="64" t="str">
        <f>VLOOKUP(A1286,'Hospitalisation Details'!$L$2:$R$2342,4,)</f>
        <v>tier - 2</v>
      </c>
      <c r="O1286" s="64" t="str">
        <f>VLOOKUP(A1286,'Hospitalisation Details'!$L$2:$R$2342,5,)</f>
        <v>tier - 2</v>
      </c>
      <c r="P1286" s="64" t="str">
        <f>VLOOKUP(A1286,'Hospitalisation Details'!$L$2:$R$2342,6,)</f>
        <v>R1011</v>
      </c>
      <c r="Q1286" s="64">
        <f>VLOOKUP(A1286,'Hospitalisation Details'!$L$2:$R$2342,3,)</f>
        <v>47</v>
      </c>
      <c r="R1286" s="64">
        <f>VLOOKUP(A1286,'Hospitalisation Details'!$L$2:$U$2342,10,)</f>
        <v>6</v>
      </c>
      <c r="S1286" s="64" t="str">
        <f>VLOOKUP(A1286,'Hospitalisation Details'!$L$2:$U$2342,8,)</f>
        <v>Aug</v>
      </c>
      <c r="T1286" s="126">
        <f>VLOOKUP(A1286,'Hospitalisation Details'!$L$2:$U$2342,9,)</f>
        <v>1975</v>
      </c>
    </row>
    <row r="1287" spans="1:20" ht="15.5" x14ac:dyDescent="0.35">
      <c r="A1287" s="124" t="s">
        <v>1085</v>
      </c>
      <c r="B1287" s="64" t="str">
        <f>VLOOKUP(A1287,'Medical Examinations'!$AS$1:$BC$2336,9,)</f>
        <v>Katie M.</v>
      </c>
      <c r="C1287" s="64">
        <f>VLOOKUP(A1287,'Medical Examinations'!$AS$1:$BC$2336,2,)</f>
        <v>29.37</v>
      </c>
      <c r="D1287" s="64">
        <f>VLOOKUP(A1287,'Medical Examinations'!$AS$1:$BC$2336,3,)</f>
        <v>8.01</v>
      </c>
      <c r="E1287" s="64" t="str">
        <f>VLOOKUP(A1287,'Medical Examinations'!$AS$1:$BC$2336,6,)</f>
        <v>Yes</v>
      </c>
      <c r="F1287" s="64" t="str">
        <f>VLOOKUP(A1287,'Medical Examinations'!$AS$1:$BC$2336,4,)</f>
        <v>No</v>
      </c>
      <c r="G1287" s="64" t="str">
        <f>VLOOKUP(A1287,'Medical Examinations'!$AS$1:$BC$2336,5,)</f>
        <v>No</v>
      </c>
      <c r="H1287" s="64">
        <f>VLOOKUP(A1287,'Medical Examinations'!$AS$1:$BC$2336,8,)</f>
        <v>1</v>
      </c>
      <c r="I1287" s="64" t="str">
        <f>VLOOKUP(A1287,'Medical Examinations'!$AS$1:$BC$2336,7,)</f>
        <v>No</v>
      </c>
      <c r="J1287" s="64" t="str">
        <f>VLOOKUP(A1287,'Medical Examinations'!$AS$1:$BC$2336,11,)</f>
        <v>Over weight</v>
      </c>
      <c r="K1287" s="64" t="str">
        <f>VLOOKUP(A1287,'Medical Examinations'!$AS$1:$BC$2336,10,)</f>
        <v>Diabetes</v>
      </c>
      <c r="L1287" s="64" t="str">
        <f>VLOOKUP(A1287,'Hospitalisation Details'!$L$2:$R$2342,2,)</f>
        <v>12-12-1983</v>
      </c>
      <c r="M1287" s="65">
        <f>VLOOKUP(A1287,'Hospitalisation Details'!$L$2:$R$2345,7,)</f>
        <v>8548</v>
      </c>
      <c r="N1287" s="64" t="str">
        <f>VLOOKUP(A1287,'Hospitalisation Details'!$L$2:$R$2342,4,)</f>
        <v>tier - 2</v>
      </c>
      <c r="O1287" s="64" t="str">
        <f>VLOOKUP(A1287,'Hospitalisation Details'!$L$2:$R$2342,5,)</f>
        <v>tier - 1</v>
      </c>
      <c r="P1287" s="64" t="str">
        <f>VLOOKUP(A1287,'Hospitalisation Details'!$L$2:$R$2342,6,)</f>
        <v>R1013</v>
      </c>
      <c r="Q1287" s="64">
        <f>VLOOKUP(A1287,'Hospitalisation Details'!$L$2:$R$2342,3,)</f>
        <v>39</v>
      </c>
      <c r="R1287" s="64">
        <f>VLOOKUP(A1287,'Hospitalisation Details'!$L$2:$U$2342,10,)</f>
        <v>12</v>
      </c>
      <c r="S1287" s="64" t="str">
        <f>VLOOKUP(A1287,'Hospitalisation Details'!$L$2:$U$2342,8,)</f>
        <v>Dec</v>
      </c>
      <c r="T1287" s="126">
        <f>VLOOKUP(A1287,'Hospitalisation Details'!$L$2:$U$2342,9,)</f>
        <v>1983</v>
      </c>
    </row>
    <row r="1288" spans="1:20" ht="15.5" x14ac:dyDescent="0.35">
      <c r="A1288" s="124" t="s">
        <v>1084</v>
      </c>
      <c r="B1288" s="64" t="str">
        <f>VLOOKUP(A1288,'Medical Examinations'!$AS$1:$BC$2336,9,)</f>
        <v>Elizabeth A.</v>
      </c>
      <c r="C1288" s="64">
        <f>VLOOKUP(A1288,'Medical Examinations'!$AS$1:$BC$2336,2,)</f>
        <v>23.6</v>
      </c>
      <c r="D1288" s="64">
        <f>VLOOKUP(A1288,'Medical Examinations'!$AS$1:$BC$2336,3,)</f>
        <v>7.4</v>
      </c>
      <c r="E1288" s="64" t="str">
        <f>VLOOKUP(A1288,'Medical Examinations'!$AS$1:$BC$2336,6,)</f>
        <v>Yes</v>
      </c>
      <c r="F1288" s="64" t="str">
        <f>VLOOKUP(A1288,'Medical Examinations'!$AS$1:$BC$2336,4,)</f>
        <v>No</v>
      </c>
      <c r="G1288" s="64" t="str">
        <f>VLOOKUP(A1288,'Medical Examinations'!$AS$1:$BC$2336,5,)</f>
        <v>No</v>
      </c>
      <c r="H1288" s="64">
        <f>VLOOKUP(A1288,'Medical Examinations'!$AS$1:$BC$2336,8,)</f>
        <v>1</v>
      </c>
      <c r="I1288" s="64" t="str">
        <f>VLOOKUP(A1288,'Medical Examinations'!$AS$1:$BC$2336,7,)</f>
        <v>No</v>
      </c>
      <c r="J1288" s="64" t="str">
        <f>VLOOKUP(A1288,'Medical Examinations'!$AS$1:$BC$2336,11,)</f>
        <v xml:space="preserve">Normal Weight 
</v>
      </c>
      <c r="K1288" s="64" t="str">
        <f>VLOOKUP(A1288,'Medical Examinations'!$AS$1:$BC$2336,10,)</f>
        <v>Diabetes</v>
      </c>
      <c r="L1288" s="64" t="str">
        <f>VLOOKUP(A1288,'Hospitalisation Details'!$L$2:$R$2342,2,)</f>
        <v>06-11-1975</v>
      </c>
      <c r="M1288" s="65">
        <f>VLOOKUP(A1288,'Hospitalisation Details'!$L$2:$R$2345,7,)</f>
        <v>8540</v>
      </c>
      <c r="N1288" s="64" t="str">
        <f>VLOOKUP(A1288,'Hospitalisation Details'!$L$2:$R$2342,4,)</f>
        <v>tier - 2</v>
      </c>
      <c r="O1288" s="64" t="str">
        <f>VLOOKUP(A1288,'Hospitalisation Details'!$L$2:$R$2342,5,)</f>
        <v>tier - 3</v>
      </c>
      <c r="P1288" s="64" t="str">
        <f>VLOOKUP(A1288,'Hospitalisation Details'!$L$2:$R$2342,6,)</f>
        <v>R1011</v>
      </c>
      <c r="Q1288" s="64">
        <f>VLOOKUP(A1288,'Hospitalisation Details'!$L$2:$R$2342,3,)</f>
        <v>47</v>
      </c>
      <c r="R1288" s="64">
        <f>VLOOKUP(A1288,'Hospitalisation Details'!$L$2:$U$2342,10,)</f>
        <v>6</v>
      </c>
      <c r="S1288" s="64" t="str">
        <f>VLOOKUP(A1288,'Hospitalisation Details'!$L$2:$U$2342,8,)</f>
        <v>Nov</v>
      </c>
      <c r="T1288" s="126">
        <f>VLOOKUP(A1288,'Hospitalisation Details'!$L$2:$U$2342,9,)</f>
        <v>1975</v>
      </c>
    </row>
    <row r="1289" spans="1:20" ht="15.5" x14ac:dyDescent="0.35">
      <c r="A1289" s="124" t="s">
        <v>1083</v>
      </c>
      <c r="B1289" s="64" t="str">
        <f>VLOOKUP(A1289,'Medical Examinations'!$AS$1:$BC$2336,9,)</f>
        <v>Sarah</v>
      </c>
      <c r="C1289" s="64">
        <f>VLOOKUP(A1289,'Medical Examinations'!$AS$1:$BC$2336,2,)</f>
        <v>33.155000000000001</v>
      </c>
      <c r="D1289" s="64">
        <f>VLOOKUP(A1289,'Medical Examinations'!$AS$1:$BC$2336,3,)</f>
        <v>8.3800000000000008</v>
      </c>
      <c r="E1289" s="64" t="str">
        <f>VLOOKUP(A1289,'Medical Examinations'!$AS$1:$BC$2336,6,)</f>
        <v>Yes</v>
      </c>
      <c r="F1289" s="64" t="str">
        <f>VLOOKUP(A1289,'Medical Examinations'!$AS$1:$BC$2336,4,)</f>
        <v>No</v>
      </c>
      <c r="G1289" s="64" t="str">
        <f>VLOOKUP(A1289,'Medical Examinations'!$AS$1:$BC$2336,5,)</f>
        <v>No</v>
      </c>
      <c r="H1289" s="64">
        <f>VLOOKUP(A1289,'Medical Examinations'!$AS$1:$BC$2336,8,)</f>
        <v>0</v>
      </c>
      <c r="I1289" s="64" t="str">
        <f>VLOOKUP(A1289,'Medical Examinations'!$AS$1:$BC$2336,7,)</f>
        <v>No</v>
      </c>
      <c r="J1289" s="64" t="str">
        <f>VLOOKUP(A1289,'Medical Examinations'!$AS$1:$BC$2336,11,)</f>
        <v>Obesity</v>
      </c>
      <c r="K1289" s="64" t="str">
        <f>VLOOKUP(A1289,'Medical Examinations'!$AS$1:$BC$2336,10,)</f>
        <v>Diabetes</v>
      </c>
      <c r="L1289" s="64" t="str">
        <f>VLOOKUP(A1289,'Hospitalisation Details'!$L$2:$R$2342,2,)</f>
        <v>27-12-1981</v>
      </c>
      <c r="M1289" s="65">
        <f>VLOOKUP(A1289,'Hospitalisation Details'!$L$2:$R$2345,7,)</f>
        <v>8538</v>
      </c>
      <c r="N1289" s="64" t="str">
        <f>VLOOKUP(A1289,'Hospitalisation Details'!$L$2:$R$2342,4,)</f>
        <v>tier - 2</v>
      </c>
      <c r="O1289" s="64" t="str">
        <f>VLOOKUP(A1289,'Hospitalisation Details'!$L$2:$R$2342,5,)</f>
        <v>tier - 3</v>
      </c>
      <c r="P1289" s="64" t="str">
        <f>VLOOKUP(A1289,'Hospitalisation Details'!$L$2:$R$2342,6,)</f>
        <v>R1024</v>
      </c>
      <c r="Q1289" s="64">
        <f>VLOOKUP(A1289,'Hospitalisation Details'!$L$2:$R$2342,3,)</f>
        <v>41</v>
      </c>
      <c r="R1289" s="64">
        <f>VLOOKUP(A1289,'Hospitalisation Details'!$L$2:$U$2342,10,)</f>
        <v>27</v>
      </c>
      <c r="S1289" s="64" t="str">
        <f>VLOOKUP(A1289,'Hospitalisation Details'!$L$2:$U$2342,8,)</f>
        <v>Dec</v>
      </c>
      <c r="T1289" s="126">
        <f>VLOOKUP(A1289,'Hospitalisation Details'!$L$2:$U$2342,9,)</f>
        <v>1981</v>
      </c>
    </row>
    <row r="1290" spans="1:20" ht="15.5" x14ac:dyDescent="0.35">
      <c r="A1290" s="124" t="s">
        <v>1082</v>
      </c>
      <c r="B1290" s="64" t="str">
        <f>VLOOKUP(A1290,'Medical Examinations'!$AS$1:$BC$2336,9,)</f>
        <v>Annie J.</v>
      </c>
      <c r="C1290" s="64">
        <f>VLOOKUP(A1290,'Medical Examinations'!$AS$1:$BC$2336,2,)</f>
        <v>24.32</v>
      </c>
      <c r="D1290" s="64">
        <f>VLOOKUP(A1290,'Medical Examinations'!$AS$1:$BC$2336,3,)</f>
        <v>11.56</v>
      </c>
      <c r="E1290" s="64" t="str">
        <f>VLOOKUP(A1290,'Medical Examinations'!$AS$1:$BC$2336,6,)</f>
        <v>Yes</v>
      </c>
      <c r="F1290" s="64" t="str">
        <f>VLOOKUP(A1290,'Medical Examinations'!$AS$1:$BC$2336,4,)</f>
        <v>No</v>
      </c>
      <c r="G1290" s="64" t="str">
        <f>VLOOKUP(A1290,'Medical Examinations'!$AS$1:$BC$2336,5,)</f>
        <v>No</v>
      </c>
      <c r="H1290" s="64">
        <f>VLOOKUP(A1290,'Medical Examinations'!$AS$1:$BC$2336,8,)</f>
        <v>1</v>
      </c>
      <c r="I1290" s="64" t="str">
        <f>VLOOKUP(A1290,'Medical Examinations'!$AS$1:$BC$2336,7,)</f>
        <v>No</v>
      </c>
      <c r="J1290" s="64" t="str">
        <f>VLOOKUP(A1290,'Medical Examinations'!$AS$1:$BC$2336,11,)</f>
        <v xml:space="preserve">Normal Weight 
</v>
      </c>
      <c r="K1290" s="64" t="str">
        <f>VLOOKUP(A1290,'Medical Examinations'!$AS$1:$BC$2336,10,)</f>
        <v>Diabetes</v>
      </c>
      <c r="L1290" s="64" t="str">
        <f>VLOOKUP(A1290,'Hospitalisation Details'!$L$2:$R$2342,2,)</f>
        <v>24-07-1983</v>
      </c>
      <c r="M1290" s="65">
        <f>VLOOKUP(A1290,'Hospitalisation Details'!$L$2:$R$2345,7,)</f>
        <v>8535</v>
      </c>
      <c r="N1290" s="64" t="str">
        <f>VLOOKUP(A1290,'Hospitalisation Details'!$L$2:$R$2342,4,)</f>
        <v>tier - 2</v>
      </c>
      <c r="O1290" s="64" t="str">
        <f>VLOOKUP(A1290,'Hospitalisation Details'!$L$2:$R$2342,5,)</f>
        <v>tier - 3</v>
      </c>
      <c r="P1290" s="64" t="str">
        <f>VLOOKUP(A1290,'Hospitalisation Details'!$L$2:$R$2342,6,)</f>
        <v>R1024</v>
      </c>
      <c r="Q1290" s="64">
        <f>VLOOKUP(A1290,'Hospitalisation Details'!$L$2:$R$2342,3,)</f>
        <v>39</v>
      </c>
      <c r="R1290" s="64">
        <f>VLOOKUP(A1290,'Hospitalisation Details'!$L$2:$U$2342,10,)</f>
        <v>24</v>
      </c>
      <c r="S1290" s="64" t="str">
        <f>VLOOKUP(A1290,'Hospitalisation Details'!$L$2:$U$2342,8,)</f>
        <v>Jul</v>
      </c>
      <c r="T1290" s="126">
        <f>VLOOKUP(A1290,'Hospitalisation Details'!$L$2:$U$2342,9,)</f>
        <v>1983</v>
      </c>
    </row>
    <row r="1291" spans="1:20" ht="15.5" x14ac:dyDescent="0.35">
      <c r="A1291" s="124" t="s">
        <v>1081</v>
      </c>
      <c r="B1291" s="64" t="str">
        <f>VLOOKUP(A1291,'Medical Examinations'!$AS$1:$BC$2336,9,)</f>
        <v>Annie</v>
      </c>
      <c r="C1291" s="64">
        <f>VLOOKUP(A1291,'Medical Examinations'!$AS$1:$BC$2336,2,)</f>
        <v>36.299999999999997</v>
      </c>
      <c r="D1291" s="64">
        <f>VLOOKUP(A1291,'Medical Examinations'!$AS$1:$BC$2336,3,)</f>
        <v>4.6100000000000003</v>
      </c>
      <c r="E1291" s="64" t="str">
        <f>VLOOKUP(A1291,'Medical Examinations'!$AS$1:$BC$2336,6,)</f>
        <v>No</v>
      </c>
      <c r="F1291" s="64" t="str">
        <f>VLOOKUP(A1291,'Medical Examinations'!$AS$1:$BC$2336,4,)</f>
        <v>No</v>
      </c>
      <c r="G1291" s="64" t="str">
        <f>VLOOKUP(A1291,'Medical Examinations'!$AS$1:$BC$2336,5,)</f>
        <v>No</v>
      </c>
      <c r="H1291" s="64">
        <f>VLOOKUP(A1291,'Medical Examinations'!$AS$1:$BC$2336,8,)</f>
        <v>0</v>
      </c>
      <c r="I1291" s="64" t="str">
        <f>VLOOKUP(A1291,'Medical Examinations'!$AS$1:$BC$2336,7,)</f>
        <v>No</v>
      </c>
      <c r="J1291" s="64" t="str">
        <f>VLOOKUP(A1291,'Medical Examinations'!$AS$1:$BC$2336,11,)</f>
        <v>Obesity</v>
      </c>
      <c r="K1291" s="64" t="str">
        <f>VLOOKUP(A1291,'Medical Examinations'!$AS$1:$BC$2336,10,)</f>
        <v>Normal</v>
      </c>
      <c r="L1291" s="64" t="str">
        <f>VLOOKUP(A1291,'Hospitalisation Details'!$L$2:$R$2342,2,)</f>
        <v>26-07-1977</v>
      </c>
      <c r="M1291" s="65">
        <f>VLOOKUP(A1291,'Hospitalisation Details'!$L$2:$R$2345,7,)</f>
        <v>8528</v>
      </c>
      <c r="N1291" s="64" t="str">
        <f>VLOOKUP(A1291,'Hospitalisation Details'!$L$2:$R$2342,4,)</f>
        <v>tier - 2</v>
      </c>
      <c r="O1291" s="64" t="str">
        <f>VLOOKUP(A1291,'Hospitalisation Details'!$L$2:$R$2342,5,)</f>
        <v>tier - 2</v>
      </c>
      <c r="P1291" s="64" t="str">
        <f>VLOOKUP(A1291,'Hospitalisation Details'!$L$2:$R$2342,6,)</f>
        <v>R1013</v>
      </c>
      <c r="Q1291" s="64">
        <f>VLOOKUP(A1291,'Hospitalisation Details'!$L$2:$R$2342,3,)</f>
        <v>45</v>
      </c>
      <c r="R1291" s="64">
        <f>VLOOKUP(A1291,'Hospitalisation Details'!$L$2:$U$2342,10,)</f>
        <v>26</v>
      </c>
      <c r="S1291" s="64" t="str">
        <f>VLOOKUP(A1291,'Hospitalisation Details'!$L$2:$U$2342,8,)</f>
        <v>Jul</v>
      </c>
      <c r="T1291" s="126">
        <f>VLOOKUP(A1291,'Hospitalisation Details'!$L$2:$U$2342,9,)</f>
        <v>1977</v>
      </c>
    </row>
    <row r="1292" spans="1:20" ht="15.5" x14ac:dyDescent="0.35">
      <c r="A1292" s="124" t="s">
        <v>1080</v>
      </c>
      <c r="B1292" s="64" t="str">
        <f>VLOOKUP(A1292,'Medical Examinations'!$AS$1:$BC$2336,9,)</f>
        <v>Lindsey</v>
      </c>
      <c r="C1292" s="64">
        <f>VLOOKUP(A1292,'Medical Examinations'!$AS$1:$BC$2336,2,)</f>
        <v>34.4</v>
      </c>
      <c r="D1292" s="64">
        <f>VLOOKUP(A1292,'Medical Examinations'!$AS$1:$BC$2336,3,)</f>
        <v>4.95</v>
      </c>
      <c r="E1292" s="64" t="str">
        <f>VLOOKUP(A1292,'Medical Examinations'!$AS$1:$BC$2336,6,)</f>
        <v>No</v>
      </c>
      <c r="F1292" s="64" t="str">
        <f>VLOOKUP(A1292,'Medical Examinations'!$AS$1:$BC$2336,4,)</f>
        <v>No</v>
      </c>
      <c r="G1292" s="64" t="str">
        <f>VLOOKUP(A1292,'Medical Examinations'!$AS$1:$BC$2336,5,)</f>
        <v>Yes</v>
      </c>
      <c r="H1292" s="64">
        <f>VLOOKUP(A1292,'Medical Examinations'!$AS$1:$BC$2336,8,)</f>
        <v>1</v>
      </c>
      <c r="I1292" s="64" t="str">
        <f>VLOOKUP(A1292,'Medical Examinations'!$AS$1:$BC$2336,7,)</f>
        <v>No</v>
      </c>
      <c r="J1292" s="64" t="str">
        <f>VLOOKUP(A1292,'Medical Examinations'!$AS$1:$BC$2336,11,)</f>
        <v>Obesity</v>
      </c>
      <c r="K1292" s="64" t="str">
        <f>VLOOKUP(A1292,'Medical Examinations'!$AS$1:$BC$2336,10,)</f>
        <v>Normal</v>
      </c>
      <c r="L1292" s="64" t="str">
        <f>VLOOKUP(A1292,'Hospitalisation Details'!$L$2:$R$2342,2,)</f>
        <v>13-08-1979</v>
      </c>
      <c r="M1292" s="65">
        <f>VLOOKUP(A1292,'Hospitalisation Details'!$L$2:$R$2345,7,)</f>
        <v>8522</v>
      </c>
      <c r="N1292" s="64" t="str">
        <f>VLOOKUP(A1292,'Hospitalisation Details'!$L$2:$R$2342,4,)</f>
        <v>tier - 2</v>
      </c>
      <c r="O1292" s="64" t="str">
        <f>VLOOKUP(A1292,'Hospitalisation Details'!$L$2:$R$2342,5,)</f>
        <v>tier - 2</v>
      </c>
      <c r="P1292" s="64" t="str">
        <f>VLOOKUP(A1292,'Hospitalisation Details'!$L$2:$R$2342,6,)</f>
        <v>R1011</v>
      </c>
      <c r="Q1292" s="64">
        <f>VLOOKUP(A1292,'Hospitalisation Details'!$L$2:$R$2342,3,)</f>
        <v>43</v>
      </c>
      <c r="R1292" s="64">
        <f>VLOOKUP(A1292,'Hospitalisation Details'!$L$2:$U$2342,10,)</f>
        <v>13</v>
      </c>
      <c r="S1292" s="64" t="str">
        <f>VLOOKUP(A1292,'Hospitalisation Details'!$L$2:$U$2342,8,)</f>
        <v>Aug</v>
      </c>
      <c r="T1292" s="126">
        <f>VLOOKUP(A1292,'Hospitalisation Details'!$L$2:$U$2342,9,)</f>
        <v>1979</v>
      </c>
    </row>
    <row r="1293" spans="1:20" ht="15.5" x14ac:dyDescent="0.35">
      <c r="A1293" s="124" t="s">
        <v>1079</v>
      </c>
      <c r="B1293" s="64" t="str">
        <f>VLOOKUP(A1293,'Medical Examinations'!$AS$1:$BC$2336,9,)</f>
        <v>Laura</v>
      </c>
      <c r="C1293" s="64">
        <f>VLOOKUP(A1293,'Medical Examinations'!$AS$1:$BC$2336,2,)</f>
        <v>30.9</v>
      </c>
      <c r="D1293" s="64">
        <f>VLOOKUP(A1293,'Medical Examinations'!$AS$1:$BC$2336,3,)</f>
        <v>5.04</v>
      </c>
      <c r="E1293" s="64" t="str">
        <f>VLOOKUP(A1293,'Medical Examinations'!$AS$1:$BC$2336,6,)</f>
        <v>No</v>
      </c>
      <c r="F1293" s="64" t="str">
        <f>VLOOKUP(A1293,'Medical Examinations'!$AS$1:$BC$2336,4,)</f>
        <v>No</v>
      </c>
      <c r="G1293" s="64" t="str">
        <f>VLOOKUP(A1293,'Medical Examinations'!$AS$1:$BC$2336,5,)</f>
        <v>No</v>
      </c>
      <c r="H1293" s="64">
        <f>VLOOKUP(A1293,'Medical Examinations'!$AS$1:$BC$2336,8,)</f>
        <v>0</v>
      </c>
      <c r="I1293" s="64" t="str">
        <f>VLOOKUP(A1293,'Medical Examinations'!$AS$1:$BC$2336,7,)</f>
        <v>No</v>
      </c>
      <c r="J1293" s="64" t="str">
        <f>VLOOKUP(A1293,'Medical Examinations'!$AS$1:$BC$2336,11,)</f>
        <v>Obesity</v>
      </c>
      <c r="K1293" s="64" t="str">
        <f>VLOOKUP(A1293,'Medical Examinations'!$AS$1:$BC$2336,10,)</f>
        <v>Normal</v>
      </c>
      <c r="L1293" s="64" t="str">
        <f>VLOOKUP(A1293,'Hospitalisation Details'!$L$2:$R$2342,2,)</f>
        <v>29-12-1977</v>
      </c>
      <c r="M1293" s="65">
        <f>VLOOKUP(A1293,'Hospitalisation Details'!$L$2:$R$2345,7,)</f>
        <v>8520</v>
      </c>
      <c r="N1293" s="64" t="str">
        <f>VLOOKUP(A1293,'Hospitalisation Details'!$L$2:$R$2342,4,)</f>
        <v>tier - 2</v>
      </c>
      <c r="O1293" s="64" t="str">
        <f>VLOOKUP(A1293,'Hospitalisation Details'!$L$2:$R$2342,5,)</f>
        <v>tier - 3</v>
      </c>
      <c r="P1293" s="64" t="str">
        <f>VLOOKUP(A1293,'Hospitalisation Details'!$L$2:$R$2342,6,)</f>
        <v>R1011</v>
      </c>
      <c r="Q1293" s="64">
        <f>VLOOKUP(A1293,'Hospitalisation Details'!$L$2:$R$2342,3,)</f>
        <v>45</v>
      </c>
      <c r="R1293" s="64">
        <f>VLOOKUP(A1293,'Hospitalisation Details'!$L$2:$U$2342,10,)</f>
        <v>29</v>
      </c>
      <c r="S1293" s="64" t="str">
        <f>VLOOKUP(A1293,'Hospitalisation Details'!$L$2:$U$2342,8,)</f>
        <v>Dec</v>
      </c>
      <c r="T1293" s="126">
        <f>VLOOKUP(A1293,'Hospitalisation Details'!$L$2:$U$2342,9,)</f>
        <v>1977</v>
      </c>
    </row>
    <row r="1294" spans="1:20" ht="15.5" x14ac:dyDescent="0.35">
      <c r="A1294" s="124" t="s">
        <v>1078</v>
      </c>
      <c r="B1294" s="64" t="str">
        <f>VLOOKUP(A1294,'Medical Examinations'!$AS$1:$BC$2336,9,)</f>
        <v>Amy T</v>
      </c>
      <c r="C1294" s="64">
        <f>VLOOKUP(A1294,'Medical Examinations'!$AS$1:$BC$2336,2,)</f>
        <v>28.6</v>
      </c>
      <c r="D1294" s="64">
        <f>VLOOKUP(A1294,'Medical Examinations'!$AS$1:$BC$2336,3,)</f>
        <v>5.42</v>
      </c>
      <c r="E1294" s="64" t="str">
        <f>VLOOKUP(A1294,'Medical Examinations'!$AS$1:$BC$2336,6,)</f>
        <v>No</v>
      </c>
      <c r="F1294" s="64" t="str">
        <f>VLOOKUP(A1294,'Medical Examinations'!$AS$1:$BC$2336,4,)</f>
        <v>No</v>
      </c>
      <c r="G1294" s="64" t="str">
        <f>VLOOKUP(A1294,'Medical Examinations'!$AS$1:$BC$2336,5,)</f>
        <v>No</v>
      </c>
      <c r="H1294" s="64">
        <f>VLOOKUP(A1294,'Medical Examinations'!$AS$1:$BC$2336,8,)</f>
        <v>0</v>
      </c>
      <c r="I1294" s="64" t="str">
        <f>VLOOKUP(A1294,'Medical Examinations'!$AS$1:$BC$2336,7,)</f>
        <v>No</v>
      </c>
      <c r="J1294" s="64" t="str">
        <f>VLOOKUP(A1294,'Medical Examinations'!$AS$1:$BC$2336,11,)</f>
        <v>Over weight</v>
      </c>
      <c r="K1294" s="64" t="str">
        <f>VLOOKUP(A1294,'Medical Examinations'!$AS$1:$BC$2336,10,)</f>
        <v>Normal</v>
      </c>
      <c r="L1294" s="64" t="str">
        <f>VLOOKUP(A1294,'Hospitalisation Details'!$L$2:$R$2342,2,)</f>
        <v>21-06-1977</v>
      </c>
      <c r="M1294" s="65">
        <f>VLOOKUP(A1294,'Hospitalisation Details'!$L$2:$R$2345,7,)</f>
        <v>8517</v>
      </c>
      <c r="N1294" s="64" t="str">
        <f>VLOOKUP(A1294,'Hospitalisation Details'!$L$2:$R$2342,4,)</f>
        <v>tier - 2</v>
      </c>
      <c r="O1294" s="64" t="str">
        <f>VLOOKUP(A1294,'Hospitalisation Details'!$L$2:$R$2342,5,)</f>
        <v>tier - 1</v>
      </c>
      <c r="P1294" s="64" t="str">
        <f>VLOOKUP(A1294,'Hospitalisation Details'!$L$2:$R$2342,6,)</f>
        <v>R1013</v>
      </c>
      <c r="Q1294" s="64">
        <f>VLOOKUP(A1294,'Hospitalisation Details'!$L$2:$R$2342,3,)</f>
        <v>45</v>
      </c>
      <c r="R1294" s="64">
        <f>VLOOKUP(A1294,'Hospitalisation Details'!$L$2:$U$2342,10,)</f>
        <v>21</v>
      </c>
      <c r="S1294" s="64" t="str">
        <f>VLOOKUP(A1294,'Hospitalisation Details'!$L$2:$U$2342,8,)</f>
        <v>Jun</v>
      </c>
      <c r="T1294" s="126">
        <f>VLOOKUP(A1294,'Hospitalisation Details'!$L$2:$U$2342,9,)</f>
        <v>1977</v>
      </c>
    </row>
    <row r="1295" spans="1:20" ht="15.5" x14ac:dyDescent="0.35">
      <c r="A1295" s="124" t="s">
        <v>1077</v>
      </c>
      <c r="B1295" s="64" t="str">
        <f>VLOOKUP(A1295,'Medical Examinations'!$AS$1:$BC$2336,9,)</f>
        <v>Katarina D</v>
      </c>
      <c r="C1295" s="64">
        <f>VLOOKUP(A1295,'Medical Examinations'!$AS$1:$BC$2336,2,)</f>
        <v>27.83</v>
      </c>
      <c r="D1295" s="64">
        <f>VLOOKUP(A1295,'Medical Examinations'!$AS$1:$BC$2336,3,)</f>
        <v>5.39</v>
      </c>
      <c r="E1295" s="64" t="str">
        <f>VLOOKUP(A1295,'Medical Examinations'!$AS$1:$BC$2336,6,)</f>
        <v>No</v>
      </c>
      <c r="F1295" s="64" t="str">
        <f>VLOOKUP(A1295,'Medical Examinations'!$AS$1:$BC$2336,4,)</f>
        <v>No</v>
      </c>
      <c r="G1295" s="64" t="str">
        <f>VLOOKUP(A1295,'Medical Examinations'!$AS$1:$BC$2336,5,)</f>
        <v>No</v>
      </c>
      <c r="H1295" s="64">
        <f>VLOOKUP(A1295,'Medical Examinations'!$AS$1:$BC$2336,8,)</f>
        <v>0</v>
      </c>
      <c r="I1295" s="64" t="str">
        <f>VLOOKUP(A1295,'Medical Examinations'!$AS$1:$BC$2336,7,)</f>
        <v>No</v>
      </c>
      <c r="J1295" s="64" t="str">
        <f>VLOOKUP(A1295,'Medical Examinations'!$AS$1:$BC$2336,11,)</f>
        <v>Over weight</v>
      </c>
      <c r="K1295" s="64" t="str">
        <f>VLOOKUP(A1295,'Medical Examinations'!$AS$1:$BC$2336,10,)</f>
        <v>Normal</v>
      </c>
      <c r="L1295" s="64" t="str">
        <f>VLOOKUP(A1295,'Hospitalisation Details'!$L$2:$R$2342,2,)</f>
        <v>26-12-1977</v>
      </c>
      <c r="M1295" s="65">
        <f>VLOOKUP(A1295,'Hospitalisation Details'!$L$2:$R$2345,7,)</f>
        <v>8516</v>
      </c>
      <c r="N1295" s="64" t="str">
        <f>VLOOKUP(A1295,'Hospitalisation Details'!$L$2:$R$2342,4,)</f>
        <v>tier - 2</v>
      </c>
      <c r="O1295" s="64" t="str">
        <f>VLOOKUP(A1295,'Hospitalisation Details'!$L$2:$R$2342,5,)</f>
        <v>tier - 2</v>
      </c>
      <c r="P1295" s="64" t="str">
        <f>VLOOKUP(A1295,'Hospitalisation Details'!$L$2:$R$2342,6,)</f>
        <v>R1013</v>
      </c>
      <c r="Q1295" s="64">
        <f>VLOOKUP(A1295,'Hospitalisation Details'!$L$2:$R$2342,3,)</f>
        <v>45</v>
      </c>
      <c r="R1295" s="64">
        <f>VLOOKUP(A1295,'Hospitalisation Details'!$L$2:$U$2342,10,)</f>
        <v>26</v>
      </c>
      <c r="S1295" s="64" t="str">
        <f>VLOOKUP(A1295,'Hospitalisation Details'!$L$2:$U$2342,8,)</f>
        <v>Dec</v>
      </c>
      <c r="T1295" s="126">
        <f>VLOOKUP(A1295,'Hospitalisation Details'!$L$2:$U$2342,9,)</f>
        <v>1977</v>
      </c>
    </row>
    <row r="1296" spans="1:20" ht="15.5" x14ac:dyDescent="0.35">
      <c r="A1296" s="124" t="s">
        <v>1076</v>
      </c>
      <c r="B1296" s="64" t="str">
        <f>VLOOKUP(A1296,'Medical Examinations'!$AS$1:$BC$2336,9,)</f>
        <v>B.j.</v>
      </c>
      <c r="C1296" s="64">
        <f>VLOOKUP(A1296,'Medical Examinations'!$AS$1:$BC$2336,2,)</f>
        <v>39.64</v>
      </c>
      <c r="D1296" s="64">
        <f>VLOOKUP(A1296,'Medical Examinations'!$AS$1:$BC$2336,3,)</f>
        <v>6</v>
      </c>
      <c r="E1296" s="64" t="str">
        <f>VLOOKUP(A1296,'Medical Examinations'!$AS$1:$BC$2336,6,)</f>
        <v>No</v>
      </c>
      <c r="F1296" s="64" t="str">
        <f>VLOOKUP(A1296,'Medical Examinations'!$AS$1:$BC$2336,4,)</f>
        <v>No</v>
      </c>
      <c r="G1296" s="64" t="str">
        <f>VLOOKUP(A1296,'Medical Examinations'!$AS$1:$BC$2336,5,)</f>
        <v>Yes</v>
      </c>
      <c r="H1296" s="64">
        <f>VLOOKUP(A1296,'Medical Examinations'!$AS$1:$BC$2336,8,)</f>
        <v>1</v>
      </c>
      <c r="I1296" s="64" t="str">
        <f>VLOOKUP(A1296,'Medical Examinations'!$AS$1:$BC$2336,7,)</f>
        <v>No</v>
      </c>
      <c r="J1296" s="64" t="str">
        <f>VLOOKUP(A1296,'Medical Examinations'!$AS$1:$BC$2336,11,)</f>
        <v>Obesity</v>
      </c>
      <c r="K1296" s="64" t="str">
        <f>VLOOKUP(A1296,'Medical Examinations'!$AS$1:$BC$2336,10,)</f>
        <v>Prediabetes</v>
      </c>
      <c r="L1296" s="64" t="str">
        <f>VLOOKUP(A1296,'Hospitalisation Details'!$L$2:$R$2342,2,)</f>
        <v>10-11-1993</v>
      </c>
      <c r="M1296" s="65">
        <f>VLOOKUP(A1296,'Hospitalisation Details'!$L$2:$R$2345,7,)</f>
        <v>8472</v>
      </c>
      <c r="N1296" s="64" t="str">
        <f>VLOOKUP(A1296,'Hospitalisation Details'!$L$2:$R$2342,4,)</f>
        <v>tier - 2</v>
      </c>
      <c r="O1296" s="64" t="str">
        <f>VLOOKUP(A1296,'Hospitalisation Details'!$L$2:$R$2342,5,)</f>
        <v>tier - 1</v>
      </c>
      <c r="P1296" s="64" t="str">
        <f>VLOOKUP(A1296,'Hospitalisation Details'!$L$2:$R$2342,6,)</f>
        <v>R1012</v>
      </c>
      <c r="Q1296" s="64">
        <f>VLOOKUP(A1296,'Hospitalisation Details'!$L$2:$R$2342,3,)</f>
        <v>29</v>
      </c>
      <c r="R1296" s="64">
        <f>VLOOKUP(A1296,'Hospitalisation Details'!$L$2:$U$2342,10,)</f>
        <v>10</v>
      </c>
      <c r="S1296" s="64" t="str">
        <f>VLOOKUP(A1296,'Hospitalisation Details'!$L$2:$U$2342,8,)</f>
        <v>Nov</v>
      </c>
      <c r="T1296" s="126">
        <f>VLOOKUP(A1296,'Hospitalisation Details'!$L$2:$U$2342,9,)</f>
        <v>1993</v>
      </c>
    </row>
    <row r="1297" spans="1:20" ht="15.5" x14ac:dyDescent="0.35">
      <c r="A1297" s="124" t="s">
        <v>1075</v>
      </c>
      <c r="B1297" s="64" t="str">
        <f>VLOOKUP(A1297,'Medical Examinations'!$AS$1:$BC$2336,9,)</f>
        <v>Alison</v>
      </c>
      <c r="C1297" s="64">
        <f>VLOOKUP(A1297,'Medical Examinations'!$AS$1:$BC$2336,2,)</f>
        <v>38.479999999999997</v>
      </c>
      <c r="D1297" s="64">
        <f>VLOOKUP(A1297,'Medical Examinations'!$AS$1:$BC$2336,3,)</f>
        <v>6.02</v>
      </c>
      <c r="E1297" s="64" t="str">
        <f>VLOOKUP(A1297,'Medical Examinations'!$AS$1:$BC$2336,6,)</f>
        <v>No</v>
      </c>
      <c r="F1297" s="64" t="str">
        <f>VLOOKUP(A1297,'Medical Examinations'!$AS$1:$BC$2336,4,)</f>
        <v>No</v>
      </c>
      <c r="G1297" s="64" t="str">
        <f>VLOOKUP(A1297,'Medical Examinations'!$AS$1:$BC$2336,5,)</f>
        <v>No</v>
      </c>
      <c r="H1297" s="64">
        <f>VLOOKUP(A1297,'Medical Examinations'!$AS$1:$BC$2336,8,)</f>
        <v>1</v>
      </c>
      <c r="I1297" s="64" t="str">
        <f>VLOOKUP(A1297,'Medical Examinations'!$AS$1:$BC$2336,7,)</f>
        <v>No</v>
      </c>
      <c r="J1297" s="64" t="str">
        <f>VLOOKUP(A1297,'Medical Examinations'!$AS$1:$BC$2336,11,)</f>
        <v>Obesity</v>
      </c>
      <c r="K1297" s="64" t="str">
        <f>VLOOKUP(A1297,'Medical Examinations'!$AS$1:$BC$2336,10,)</f>
        <v>Prediabetes</v>
      </c>
      <c r="L1297" s="64" t="str">
        <f>VLOOKUP(A1297,'Hospitalisation Details'!$L$2:$R$2342,2,)</f>
        <v>09-09-1992</v>
      </c>
      <c r="M1297" s="65">
        <f>VLOOKUP(A1297,'Hospitalisation Details'!$L$2:$R$2345,7,)</f>
        <v>8466</v>
      </c>
      <c r="N1297" s="64" t="str">
        <f>VLOOKUP(A1297,'Hospitalisation Details'!$L$2:$R$2342,4,)</f>
        <v>tier - 2</v>
      </c>
      <c r="O1297" s="64" t="str">
        <f>VLOOKUP(A1297,'Hospitalisation Details'!$L$2:$R$2342,5,)</f>
        <v>tier - 2</v>
      </c>
      <c r="P1297" s="64" t="str">
        <f>VLOOKUP(A1297,'Hospitalisation Details'!$L$2:$R$2342,6,)</f>
        <v>R1012</v>
      </c>
      <c r="Q1297" s="64">
        <f>VLOOKUP(A1297,'Hospitalisation Details'!$L$2:$R$2342,3,)</f>
        <v>30</v>
      </c>
      <c r="R1297" s="64">
        <f>VLOOKUP(A1297,'Hospitalisation Details'!$L$2:$U$2342,10,)</f>
        <v>9</v>
      </c>
      <c r="S1297" s="64" t="str">
        <f>VLOOKUP(A1297,'Hospitalisation Details'!$L$2:$U$2342,8,)</f>
        <v>Sep</v>
      </c>
      <c r="T1297" s="126">
        <f>VLOOKUP(A1297,'Hospitalisation Details'!$L$2:$U$2342,9,)</f>
        <v>1992</v>
      </c>
    </row>
    <row r="1298" spans="1:20" ht="15.5" x14ac:dyDescent="0.35">
      <c r="A1298" s="124" t="s">
        <v>1074</v>
      </c>
      <c r="B1298" s="64" t="str">
        <f>VLOOKUP(A1298,'Medical Examinations'!$AS$1:$BC$2336,9,)</f>
        <v>Neil K.</v>
      </c>
      <c r="C1298" s="64">
        <f>VLOOKUP(A1298,'Medical Examinations'!$AS$1:$BC$2336,2,)</f>
        <v>36.200000000000003</v>
      </c>
      <c r="D1298" s="64">
        <f>VLOOKUP(A1298,'Medical Examinations'!$AS$1:$BC$2336,3,)</f>
        <v>4.62</v>
      </c>
      <c r="E1298" s="64" t="str">
        <f>VLOOKUP(A1298,'Medical Examinations'!$AS$1:$BC$2336,6,)</f>
        <v>No</v>
      </c>
      <c r="F1298" s="64" t="str">
        <f>VLOOKUP(A1298,'Medical Examinations'!$AS$1:$BC$2336,4,)</f>
        <v>No</v>
      </c>
      <c r="G1298" s="64" t="str">
        <f>VLOOKUP(A1298,'Medical Examinations'!$AS$1:$BC$2336,5,)</f>
        <v>No</v>
      </c>
      <c r="H1298" s="64">
        <f>VLOOKUP(A1298,'Medical Examinations'!$AS$1:$BC$2336,8,)</f>
        <v>2</v>
      </c>
      <c r="I1298" s="64" t="str">
        <f>VLOOKUP(A1298,'Medical Examinations'!$AS$1:$BC$2336,7,)</f>
        <v>No</v>
      </c>
      <c r="J1298" s="64" t="str">
        <f>VLOOKUP(A1298,'Medical Examinations'!$AS$1:$BC$2336,11,)</f>
        <v>Obesity</v>
      </c>
      <c r="K1298" s="64" t="str">
        <f>VLOOKUP(A1298,'Medical Examinations'!$AS$1:$BC$2336,10,)</f>
        <v>Normal</v>
      </c>
      <c r="L1298" s="64" t="str">
        <f>VLOOKUP(A1298,'Hospitalisation Details'!$L$2:$R$2342,2,)</f>
        <v>26-12-1972</v>
      </c>
      <c r="M1298" s="65">
        <f>VLOOKUP(A1298,'Hospitalisation Details'!$L$2:$R$2345,7,)</f>
        <v>8458</v>
      </c>
      <c r="N1298" s="64" t="str">
        <f>VLOOKUP(A1298,'Hospitalisation Details'!$L$2:$R$2342,4,)</f>
        <v>tier - 2</v>
      </c>
      <c r="O1298" s="64" t="str">
        <f>VLOOKUP(A1298,'Hospitalisation Details'!$L$2:$R$2342,5,)</f>
        <v>tier - 3</v>
      </c>
      <c r="P1298" s="64" t="str">
        <f>VLOOKUP(A1298,'Hospitalisation Details'!$L$2:$R$2342,6,)</f>
        <v>R1011</v>
      </c>
      <c r="Q1298" s="64">
        <f>VLOOKUP(A1298,'Hospitalisation Details'!$L$2:$R$2342,3,)</f>
        <v>50</v>
      </c>
      <c r="R1298" s="64">
        <f>VLOOKUP(A1298,'Hospitalisation Details'!$L$2:$U$2342,10,)</f>
        <v>26</v>
      </c>
      <c r="S1298" s="64" t="str">
        <f>VLOOKUP(A1298,'Hospitalisation Details'!$L$2:$U$2342,8,)</f>
        <v>Dec</v>
      </c>
      <c r="T1298" s="126">
        <f>VLOOKUP(A1298,'Hospitalisation Details'!$L$2:$U$2342,9,)</f>
        <v>1972</v>
      </c>
    </row>
    <row r="1299" spans="1:20" ht="15.5" x14ac:dyDescent="0.35">
      <c r="A1299" s="124" t="s">
        <v>1073</v>
      </c>
      <c r="B1299" s="64" t="str">
        <f>VLOOKUP(A1299,'Medical Examinations'!$AS$1:$BC$2336,9,)</f>
        <v>Anne Hunter</v>
      </c>
      <c r="C1299" s="64">
        <f>VLOOKUP(A1299,'Medical Examinations'!$AS$1:$BC$2336,2,)</f>
        <v>27.13</v>
      </c>
      <c r="D1299" s="64">
        <f>VLOOKUP(A1299,'Medical Examinations'!$AS$1:$BC$2336,3,)</f>
        <v>5.59</v>
      </c>
      <c r="E1299" s="64" t="str">
        <f>VLOOKUP(A1299,'Medical Examinations'!$AS$1:$BC$2336,6,)</f>
        <v>No</v>
      </c>
      <c r="F1299" s="64" t="str">
        <f>VLOOKUP(A1299,'Medical Examinations'!$AS$1:$BC$2336,4,)</f>
        <v>No</v>
      </c>
      <c r="G1299" s="64" t="str">
        <f>VLOOKUP(A1299,'Medical Examinations'!$AS$1:$BC$2336,5,)</f>
        <v>No</v>
      </c>
      <c r="H1299" s="64">
        <f>VLOOKUP(A1299,'Medical Examinations'!$AS$1:$BC$2336,8,)</f>
        <v>1</v>
      </c>
      <c r="I1299" s="64" t="str">
        <f>VLOOKUP(A1299,'Medical Examinations'!$AS$1:$BC$2336,7,)</f>
        <v>No</v>
      </c>
      <c r="J1299" s="64" t="str">
        <f>VLOOKUP(A1299,'Medical Examinations'!$AS$1:$BC$2336,11,)</f>
        <v>Over weight</v>
      </c>
      <c r="K1299" s="64" t="str">
        <f>VLOOKUP(A1299,'Medical Examinations'!$AS$1:$BC$2336,10,)</f>
        <v>Normal</v>
      </c>
      <c r="L1299" s="64" t="str">
        <f>VLOOKUP(A1299,'Hospitalisation Details'!$L$2:$R$2342,2,)</f>
        <v>19-06-1984</v>
      </c>
      <c r="M1299" s="65">
        <f>VLOOKUP(A1299,'Hospitalisation Details'!$L$2:$R$2345,7,)</f>
        <v>8451</v>
      </c>
      <c r="N1299" s="64" t="str">
        <f>VLOOKUP(A1299,'Hospitalisation Details'!$L$2:$R$2342,4,)</f>
        <v>tier - 2</v>
      </c>
      <c r="O1299" s="64" t="str">
        <f>VLOOKUP(A1299,'Hospitalisation Details'!$L$2:$R$2342,5,)</f>
        <v>tier - 2</v>
      </c>
      <c r="P1299" s="64" t="str">
        <f>VLOOKUP(A1299,'Hospitalisation Details'!$L$2:$R$2342,6,)</f>
        <v>R1025</v>
      </c>
      <c r="Q1299" s="64">
        <f>VLOOKUP(A1299,'Hospitalisation Details'!$L$2:$R$2342,3,)</f>
        <v>38</v>
      </c>
      <c r="R1299" s="64">
        <f>VLOOKUP(A1299,'Hospitalisation Details'!$L$2:$U$2342,10,)</f>
        <v>19</v>
      </c>
      <c r="S1299" s="64" t="str">
        <f>VLOOKUP(A1299,'Hospitalisation Details'!$L$2:$U$2342,8,)</f>
        <v>Jun</v>
      </c>
      <c r="T1299" s="126">
        <f>VLOOKUP(A1299,'Hospitalisation Details'!$L$2:$U$2342,9,)</f>
        <v>1984</v>
      </c>
    </row>
    <row r="1300" spans="1:20" ht="15.5" x14ac:dyDescent="0.35">
      <c r="A1300" s="124" t="s">
        <v>1072</v>
      </c>
      <c r="B1300" s="64" t="str">
        <f>VLOOKUP(A1300,'Medical Examinations'!$AS$1:$BC$2336,9,)</f>
        <v>Sandra</v>
      </c>
      <c r="C1300" s="64">
        <f>VLOOKUP(A1300,'Medical Examinations'!$AS$1:$BC$2336,2,)</f>
        <v>20.75</v>
      </c>
      <c r="D1300" s="64">
        <f>VLOOKUP(A1300,'Medical Examinations'!$AS$1:$BC$2336,3,)</f>
        <v>5.18</v>
      </c>
      <c r="E1300" s="64" t="str">
        <f>VLOOKUP(A1300,'Medical Examinations'!$AS$1:$BC$2336,6,)</f>
        <v>Yes</v>
      </c>
      <c r="F1300" s="64" t="str">
        <f>VLOOKUP(A1300,'Medical Examinations'!$AS$1:$BC$2336,4,)</f>
        <v>No</v>
      </c>
      <c r="G1300" s="64" t="str">
        <f>VLOOKUP(A1300,'Medical Examinations'!$AS$1:$BC$2336,5,)</f>
        <v>No</v>
      </c>
      <c r="H1300" s="64">
        <f>VLOOKUP(A1300,'Medical Examinations'!$AS$1:$BC$2336,8,)</f>
        <v>2</v>
      </c>
      <c r="I1300" s="64" t="str">
        <f>VLOOKUP(A1300,'Medical Examinations'!$AS$1:$BC$2336,7,)</f>
        <v>No</v>
      </c>
      <c r="J1300" s="64" t="str">
        <f>VLOOKUP(A1300,'Medical Examinations'!$AS$1:$BC$2336,11,)</f>
        <v xml:space="preserve">Normal Weight 
</v>
      </c>
      <c r="K1300" s="64" t="str">
        <f>VLOOKUP(A1300,'Medical Examinations'!$AS$1:$BC$2336,10,)</f>
        <v>Normal</v>
      </c>
      <c r="L1300" s="64" t="str">
        <f>VLOOKUP(A1300,'Hospitalisation Details'!$L$2:$R$2342,2,)</f>
        <v>12-06-1966</v>
      </c>
      <c r="M1300" s="65">
        <f>VLOOKUP(A1300,'Hospitalisation Details'!$L$2:$R$2345,7,)</f>
        <v>8449</v>
      </c>
      <c r="N1300" s="64" t="str">
        <f>VLOOKUP(A1300,'Hospitalisation Details'!$L$2:$R$2342,4,)</f>
        <v>tier - 3</v>
      </c>
      <c r="O1300" s="64" t="str">
        <f>VLOOKUP(A1300,'Hospitalisation Details'!$L$2:$R$2342,5,)</f>
        <v>tier - 1</v>
      </c>
      <c r="P1300" s="64" t="str">
        <f>VLOOKUP(A1300,'Hospitalisation Details'!$L$2:$R$2342,6,)</f>
        <v>R1013</v>
      </c>
      <c r="Q1300" s="64">
        <f>VLOOKUP(A1300,'Hospitalisation Details'!$L$2:$R$2342,3,)</f>
        <v>56</v>
      </c>
      <c r="R1300" s="64">
        <f>VLOOKUP(A1300,'Hospitalisation Details'!$L$2:$U$2342,10,)</f>
        <v>12</v>
      </c>
      <c r="S1300" s="64" t="str">
        <f>VLOOKUP(A1300,'Hospitalisation Details'!$L$2:$U$2342,8,)</f>
        <v>Jun</v>
      </c>
      <c r="T1300" s="126">
        <f>VLOOKUP(A1300,'Hospitalisation Details'!$L$2:$U$2342,9,)</f>
        <v>1966</v>
      </c>
    </row>
    <row r="1301" spans="1:20" ht="15.5" x14ac:dyDescent="0.35">
      <c r="A1301" s="124" t="s">
        <v>1071</v>
      </c>
      <c r="B1301" s="64" t="str">
        <f>VLOOKUP(A1301,'Medical Examinations'!$AS$1:$BC$2336,9,)</f>
        <v>Robert</v>
      </c>
      <c r="C1301" s="64">
        <f>VLOOKUP(A1301,'Medical Examinations'!$AS$1:$BC$2336,2,)</f>
        <v>26.6</v>
      </c>
      <c r="D1301" s="64">
        <f>VLOOKUP(A1301,'Medical Examinations'!$AS$1:$BC$2336,3,)</f>
        <v>6.29</v>
      </c>
      <c r="E1301" s="64" t="str">
        <f>VLOOKUP(A1301,'Medical Examinations'!$AS$1:$BC$2336,6,)</f>
        <v>No</v>
      </c>
      <c r="F1301" s="64" t="str">
        <f>VLOOKUP(A1301,'Medical Examinations'!$AS$1:$BC$2336,4,)</f>
        <v>No</v>
      </c>
      <c r="G1301" s="64" t="str">
        <f>VLOOKUP(A1301,'Medical Examinations'!$AS$1:$BC$2336,5,)</f>
        <v>No</v>
      </c>
      <c r="H1301" s="64">
        <f>VLOOKUP(A1301,'Medical Examinations'!$AS$1:$BC$2336,8,)</f>
        <v>2</v>
      </c>
      <c r="I1301" s="64" t="str">
        <f>VLOOKUP(A1301,'Medical Examinations'!$AS$1:$BC$2336,7,)</f>
        <v>No</v>
      </c>
      <c r="J1301" s="64" t="str">
        <f>VLOOKUP(A1301,'Medical Examinations'!$AS$1:$BC$2336,11,)</f>
        <v>Over weight</v>
      </c>
      <c r="K1301" s="64" t="str">
        <f>VLOOKUP(A1301,'Medical Examinations'!$AS$1:$BC$2336,10,)</f>
        <v>Prediabetes</v>
      </c>
      <c r="L1301" s="64" t="str">
        <f>VLOOKUP(A1301,'Hospitalisation Details'!$L$2:$R$2342,2,)</f>
        <v>04-09-1972</v>
      </c>
      <c r="M1301" s="65">
        <f>VLOOKUP(A1301,'Hospitalisation Details'!$L$2:$R$2345,7,)</f>
        <v>8444</v>
      </c>
      <c r="N1301" s="64" t="str">
        <f>VLOOKUP(A1301,'Hospitalisation Details'!$L$2:$R$2342,4,)</f>
        <v>tier - 3</v>
      </c>
      <c r="O1301" s="64" t="str">
        <f>VLOOKUP(A1301,'Hospitalisation Details'!$L$2:$R$2342,5,)</f>
        <v>tier - 1</v>
      </c>
      <c r="P1301" s="64" t="str">
        <f>VLOOKUP(A1301,'Hospitalisation Details'!$L$2:$R$2342,6,)</f>
        <v>R1011</v>
      </c>
      <c r="Q1301" s="64">
        <f>VLOOKUP(A1301,'Hospitalisation Details'!$L$2:$R$2342,3,)</f>
        <v>50</v>
      </c>
      <c r="R1301" s="64">
        <f>VLOOKUP(A1301,'Hospitalisation Details'!$L$2:$U$2342,10,)</f>
        <v>4</v>
      </c>
      <c r="S1301" s="64" t="str">
        <f>VLOOKUP(A1301,'Hospitalisation Details'!$L$2:$U$2342,8,)</f>
        <v>Sep</v>
      </c>
      <c r="T1301" s="126">
        <f>VLOOKUP(A1301,'Hospitalisation Details'!$L$2:$U$2342,9,)</f>
        <v>1972</v>
      </c>
    </row>
    <row r="1302" spans="1:20" ht="15.5" x14ac:dyDescent="0.35">
      <c r="A1302" s="124" t="s">
        <v>1070</v>
      </c>
      <c r="B1302" s="64" t="str">
        <f>VLOOKUP(A1302,'Medical Examinations'!$AS$1:$BC$2336,9,)</f>
        <v>Rodney</v>
      </c>
      <c r="C1302" s="64">
        <f>VLOOKUP(A1302,'Medical Examinations'!$AS$1:$BC$2336,2,)</f>
        <v>25.3</v>
      </c>
      <c r="D1302" s="64">
        <f>VLOOKUP(A1302,'Medical Examinations'!$AS$1:$BC$2336,3,)</f>
        <v>4.49</v>
      </c>
      <c r="E1302" s="64" t="str">
        <f>VLOOKUP(A1302,'Medical Examinations'!$AS$1:$BC$2336,6,)</f>
        <v>No</v>
      </c>
      <c r="F1302" s="64" t="str">
        <f>VLOOKUP(A1302,'Medical Examinations'!$AS$1:$BC$2336,4,)</f>
        <v>No</v>
      </c>
      <c r="G1302" s="64" t="str">
        <f>VLOOKUP(A1302,'Medical Examinations'!$AS$1:$BC$2336,5,)</f>
        <v>No</v>
      </c>
      <c r="H1302" s="64">
        <f>VLOOKUP(A1302,'Medical Examinations'!$AS$1:$BC$2336,8,)</f>
        <v>2</v>
      </c>
      <c r="I1302" s="64" t="str">
        <f>VLOOKUP(A1302,'Medical Examinations'!$AS$1:$BC$2336,7,)</f>
        <v>No</v>
      </c>
      <c r="J1302" s="64" t="str">
        <f>VLOOKUP(A1302,'Medical Examinations'!$AS$1:$BC$2336,11,)</f>
        <v>Over weight</v>
      </c>
      <c r="K1302" s="64" t="str">
        <f>VLOOKUP(A1302,'Medical Examinations'!$AS$1:$BC$2336,10,)</f>
        <v>Normal</v>
      </c>
      <c r="L1302" s="64" t="str">
        <f>VLOOKUP(A1302,'Hospitalisation Details'!$L$2:$R$2342,2,)</f>
        <v>09-09-1972</v>
      </c>
      <c r="M1302" s="65">
        <f>VLOOKUP(A1302,'Hospitalisation Details'!$L$2:$R$2345,7,)</f>
        <v>8443</v>
      </c>
      <c r="N1302" s="64" t="str">
        <f>VLOOKUP(A1302,'Hospitalisation Details'!$L$2:$R$2342,4,)</f>
        <v>tier - 2</v>
      </c>
      <c r="O1302" s="64" t="str">
        <f>VLOOKUP(A1302,'Hospitalisation Details'!$L$2:$R$2342,5,)</f>
        <v>tier - 3</v>
      </c>
      <c r="P1302" s="64" t="str">
        <f>VLOOKUP(A1302,'Hospitalisation Details'!$L$2:$R$2342,6,)</f>
        <v>R1013</v>
      </c>
      <c r="Q1302" s="64">
        <f>VLOOKUP(A1302,'Hospitalisation Details'!$L$2:$R$2342,3,)</f>
        <v>50</v>
      </c>
      <c r="R1302" s="64">
        <f>VLOOKUP(A1302,'Hospitalisation Details'!$L$2:$U$2342,10,)</f>
        <v>9</v>
      </c>
      <c r="S1302" s="64" t="str">
        <f>VLOOKUP(A1302,'Hospitalisation Details'!$L$2:$U$2342,8,)</f>
        <v>Sep</v>
      </c>
      <c r="T1302" s="126">
        <f>VLOOKUP(A1302,'Hospitalisation Details'!$L$2:$U$2342,9,)</f>
        <v>1972</v>
      </c>
    </row>
    <row r="1303" spans="1:20" ht="15.5" x14ac:dyDescent="0.35">
      <c r="A1303" s="124" t="s">
        <v>1069</v>
      </c>
      <c r="B1303" s="64" t="str">
        <f>VLOOKUP(A1303,'Medical Examinations'!$AS$1:$BC$2336,9,)</f>
        <v>Carl R</v>
      </c>
      <c r="C1303" s="64">
        <f>VLOOKUP(A1303,'Medical Examinations'!$AS$1:$BC$2336,2,)</f>
        <v>18.84</v>
      </c>
      <c r="D1303" s="64">
        <f>VLOOKUP(A1303,'Medical Examinations'!$AS$1:$BC$2336,3,)</f>
        <v>11.82</v>
      </c>
      <c r="E1303" s="64" t="str">
        <f>VLOOKUP(A1303,'Medical Examinations'!$AS$1:$BC$2336,6,)</f>
        <v>Yes</v>
      </c>
      <c r="F1303" s="64" t="str">
        <f>VLOOKUP(A1303,'Medical Examinations'!$AS$1:$BC$2336,4,)</f>
        <v>No</v>
      </c>
      <c r="G1303" s="64" t="str">
        <f>VLOOKUP(A1303,'Medical Examinations'!$AS$1:$BC$2336,5,)</f>
        <v>Yes</v>
      </c>
      <c r="H1303" s="64">
        <f>VLOOKUP(A1303,'Medical Examinations'!$AS$1:$BC$2336,8,)</f>
        <v>1</v>
      </c>
      <c r="I1303" s="64" t="str">
        <f>VLOOKUP(A1303,'Medical Examinations'!$AS$1:$BC$2336,7,)</f>
        <v>No</v>
      </c>
      <c r="J1303" s="64" t="str">
        <f>VLOOKUP(A1303,'Medical Examinations'!$AS$1:$BC$2336,11,)</f>
        <v xml:space="preserve">Normal Weight 
</v>
      </c>
      <c r="K1303" s="64" t="str">
        <f>VLOOKUP(A1303,'Medical Examinations'!$AS$1:$BC$2336,10,)</f>
        <v>Diabetes</v>
      </c>
      <c r="L1303" s="64" t="str">
        <f>VLOOKUP(A1303,'Hospitalisation Details'!$L$2:$R$2342,2,)</f>
        <v>24-09-1963</v>
      </c>
      <c r="M1303" s="65">
        <f>VLOOKUP(A1303,'Hospitalisation Details'!$L$2:$R$2345,7,)</f>
        <v>8440</v>
      </c>
      <c r="N1303" s="64" t="str">
        <f>VLOOKUP(A1303,'Hospitalisation Details'!$L$2:$R$2342,4,)</f>
        <v>tier - 3</v>
      </c>
      <c r="O1303" s="64" t="str">
        <f>VLOOKUP(A1303,'Hospitalisation Details'!$L$2:$R$2342,5,)</f>
        <v>tier - 2</v>
      </c>
      <c r="P1303" s="64" t="str">
        <f>VLOOKUP(A1303,'Hospitalisation Details'!$L$2:$R$2342,6,)</f>
        <v>R1013</v>
      </c>
      <c r="Q1303" s="64">
        <f>VLOOKUP(A1303,'Hospitalisation Details'!$L$2:$R$2342,3,)</f>
        <v>59</v>
      </c>
      <c r="R1303" s="64">
        <f>VLOOKUP(A1303,'Hospitalisation Details'!$L$2:$U$2342,10,)</f>
        <v>24</v>
      </c>
      <c r="S1303" s="64" t="str">
        <f>VLOOKUP(A1303,'Hospitalisation Details'!$L$2:$U$2342,8,)</f>
        <v>Sep</v>
      </c>
      <c r="T1303" s="126">
        <f>VLOOKUP(A1303,'Hospitalisation Details'!$L$2:$U$2342,9,)</f>
        <v>1963</v>
      </c>
    </row>
    <row r="1304" spans="1:20" ht="15.5" x14ac:dyDescent="0.35">
      <c r="A1304" s="124" t="s">
        <v>1068</v>
      </c>
      <c r="B1304" s="64" t="str">
        <f>VLOOKUP(A1304,'Medical Examinations'!$AS$1:$BC$2336,9,)</f>
        <v>Maximilian</v>
      </c>
      <c r="C1304" s="64">
        <f>VLOOKUP(A1304,'Medical Examinations'!$AS$1:$BC$2336,2,)</f>
        <v>19.57</v>
      </c>
      <c r="D1304" s="64">
        <f>VLOOKUP(A1304,'Medical Examinations'!$AS$1:$BC$2336,3,)</f>
        <v>7.41</v>
      </c>
      <c r="E1304" s="64" t="str">
        <f>VLOOKUP(A1304,'Medical Examinations'!$AS$1:$BC$2336,6,)</f>
        <v>Yes</v>
      </c>
      <c r="F1304" s="64" t="str">
        <f>VLOOKUP(A1304,'Medical Examinations'!$AS$1:$BC$2336,4,)</f>
        <v>No</v>
      </c>
      <c r="G1304" s="64" t="str">
        <f>VLOOKUP(A1304,'Medical Examinations'!$AS$1:$BC$2336,5,)</f>
        <v>No</v>
      </c>
      <c r="H1304" s="64">
        <f>VLOOKUP(A1304,'Medical Examinations'!$AS$1:$BC$2336,8,)</f>
        <v>1</v>
      </c>
      <c r="I1304" s="64" t="str">
        <f>VLOOKUP(A1304,'Medical Examinations'!$AS$1:$BC$2336,7,)</f>
        <v>No</v>
      </c>
      <c r="J1304" s="64" t="str">
        <f>VLOOKUP(A1304,'Medical Examinations'!$AS$1:$BC$2336,11,)</f>
        <v xml:space="preserve">Normal Weight 
</v>
      </c>
      <c r="K1304" s="64" t="str">
        <f>VLOOKUP(A1304,'Medical Examinations'!$AS$1:$BC$2336,10,)</f>
        <v>Diabetes</v>
      </c>
      <c r="L1304" s="64" t="str">
        <f>VLOOKUP(A1304,'Hospitalisation Details'!$L$2:$R$2342,2,)</f>
        <v>28-09-1975</v>
      </c>
      <c r="M1304" s="65">
        <f>VLOOKUP(A1304,'Hospitalisation Details'!$L$2:$R$2345,7,)</f>
        <v>8428</v>
      </c>
      <c r="N1304" s="64" t="str">
        <f>VLOOKUP(A1304,'Hospitalisation Details'!$L$2:$R$2342,4,)</f>
        <v>tier - 3</v>
      </c>
      <c r="O1304" s="64" t="str">
        <f>VLOOKUP(A1304,'Hospitalisation Details'!$L$2:$R$2342,5,)</f>
        <v>tier - 2</v>
      </c>
      <c r="P1304" s="64" t="str">
        <f>VLOOKUP(A1304,'Hospitalisation Details'!$L$2:$R$2342,6,)</f>
        <v>R1012</v>
      </c>
      <c r="Q1304" s="64">
        <f>VLOOKUP(A1304,'Hospitalisation Details'!$L$2:$R$2342,3,)</f>
        <v>47</v>
      </c>
      <c r="R1304" s="64">
        <f>VLOOKUP(A1304,'Hospitalisation Details'!$L$2:$U$2342,10,)</f>
        <v>28</v>
      </c>
      <c r="S1304" s="64" t="str">
        <f>VLOOKUP(A1304,'Hospitalisation Details'!$L$2:$U$2342,8,)</f>
        <v>Sep</v>
      </c>
      <c r="T1304" s="126">
        <f>VLOOKUP(A1304,'Hospitalisation Details'!$L$2:$U$2342,9,)</f>
        <v>1975</v>
      </c>
    </row>
    <row r="1305" spans="1:20" ht="15.5" x14ac:dyDescent="0.35">
      <c r="A1305" s="124" t="s">
        <v>1067</v>
      </c>
      <c r="B1305" s="64" t="str">
        <f>VLOOKUP(A1305,'Medical Examinations'!$AS$1:$BC$2336,9,)</f>
        <v>Erik</v>
      </c>
      <c r="C1305" s="64">
        <f>VLOOKUP(A1305,'Medical Examinations'!$AS$1:$BC$2336,2,)</f>
        <v>30.495000000000001</v>
      </c>
      <c r="D1305" s="64">
        <f>VLOOKUP(A1305,'Medical Examinations'!$AS$1:$BC$2336,3,)</f>
        <v>5.97</v>
      </c>
      <c r="E1305" s="64" t="str">
        <f>VLOOKUP(A1305,'Medical Examinations'!$AS$1:$BC$2336,6,)</f>
        <v>No</v>
      </c>
      <c r="F1305" s="64" t="str">
        <f>VLOOKUP(A1305,'Medical Examinations'!$AS$1:$BC$2336,4,)</f>
        <v>No</v>
      </c>
      <c r="G1305" s="64" t="str">
        <f>VLOOKUP(A1305,'Medical Examinations'!$AS$1:$BC$2336,5,)</f>
        <v>No</v>
      </c>
      <c r="H1305" s="64">
        <f>VLOOKUP(A1305,'Medical Examinations'!$AS$1:$BC$2336,8,)</f>
        <v>0</v>
      </c>
      <c r="I1305" s="64" t="str">
        <f>VLOOKUP(A1305,'Medical Examinations'!$AS$1:$BC$2336,7,)</f>
        <v>No</v>
      </c>
      <c r="J1305" s="64" t="str">
        <f>VLOOKUP(A1305,'Medical Examinations'!$AS$1:$BC$2336,11,)</f>
        <v>Obesity</v>
      </c>
      <c r="K1305" s="64" t="str">
        <f>VLOOKUP(A1305,'Medical Examinations'!$AS$1:$BC$2336,10,)</f>
        <v>Prediabetes</v>
      </c>
      <c r="L1305" s="64" t="str">
        <f>VLOOKUP(A1305,'Hospitalisation Details'!$L$2:$R$2342,2,)</f>
        <v>04-09-1977</v>
      </c>
      <c r="M1305" s="65">
        <f>VLOOKUP(A1305,'Hospitalisation Details'!$L$2:$R$2345,7,)</f>
        <v>8413</v>
      </c>
      <c r="N1305" s="64" t="str">
        <f>VLOOKUP(A1305,'Hospitalisation Details'!$L$2:$R$2342,4,)</f>
        <v>tier - 3</v>
      </c>
      <c r="O1305" s="64" t="str">
        <f>VLOOKUP(A1305,'Hospitalisation Details'!$L$2:$R$2342,5,)</f>
        <v>tier - 1</v>
      </c>
      <c r="P1305" s="64" t="str">
        <f>VLOOKUP(A1305,'Hospitalisation Details'!$L$2:$R$2342,6,)</f>
        <v>R1012</v>
      </c>
      <c r="Q1305" s="64">
        <f>VLOOKUP(A1305,'Hospitalisation Details'!$L$2:$R$2342,3,)</f>
        <v>45</v>
      </c>
      <c r="R1305" s="64">
        <f>VLOOKUP(A1305,'Hospitalisation Details'!$L$2:$U$2342,10,)</f>
        <v>4</v>
      </c>
      <c r="S1305" s="64" t="str">
        <f>VLOOKUP(A1305,'Hospitalisation Details'!$L$2:$U$2342,8,)</f>
        <v>Sep</v>
      </c>
      <c r="T1305" s="126">
        <f>VLOOKUP(A1305,'Hospitalisation Details'!$L$2:$U$2342,9,)</f>
        <v>1977</v>
      </c>
    </row>
    <row r="1306" spans="1:20" ht="15.5" x14ac:dyDescent="0.35">
      <c r="A1306" s="124" t="s">
        <v>1066</v>
      </c>
      <c r="B1306" s="64" t="str">
        <f>VLOOKUP(A1306,'Medical Examinations'!$AS$1:$BC$2336,9,)</f>
        <v>Christopher</v>
      </c>
      <c r="C1306" s="64">
        <f>VLOOKUP(A1306,'Medical Examinations'!$AS$1:$BC$2336,2,)</f>
        <v>30.114999999999998</v>
      </c>
      <c r="D1306" s="64">
        <f>VLOOKUP(A1306,'Medical Examinations'!$AS$1:$BC$2336,3,)</f>
        <v>5.74</v>
      </c>
      <c r="E1306" s="64" t="str">
        <f>VLOOKUP(A1306,'Medical Examinations'!$AS$1:$BC$2336,6,)</f>
        <v>No</v>
      </c>
      <c r="F1306" s="64" t="str">
        <f>VLOOKUP(A1306,'Medical Examinations'!$AS$1:$BC$2336,4,)</f>
        <v>No</v>
      </c>
      <c r="G1306" s="64" t="str">
        <f>VLOOKUP(A1306,'Medical Examinations'!$AS$1:$BC$2336,5,)</f>
        <v>Yes</v>
      </c>
      <c r="H1306" s="64">
        <f>VLOOKUP(A1306,'Medical Examinations'!$AS$1:$BC$2336,8,)</f>
        <v>1</v>
      </c>
      <c r="I1306" s="64" t="str">
        <f>VLOOKUP(A1306,'Medical Examinations'!$AS$1:$BC$2336,7,)</f>
        <v>No</v>
      </c>
      <c r="J1306" s="64" t="str">
        <f>VLOOKUP(A1306,'Medical Examinations'!$AS$1:$BC$2336,11,)</f>
        <v>Obesity</v>
      </c>
      <c r="K1306" s="64" t="str">
        <f>VLOOKUP(A1306,'Medical Examinations'!$AS$1:$BC$2336,10,)</f>
        <v>Prediabetes</v>
      </c>
      <c r="L1306" s="64" t="str">
        <f>VLOOKUP(A1306,'Hospitalisation Details'!$L$2:$R$2342,2,)</f>
        <v>11-06-1979</v>
      </c>
      <c r="M1306" s="65">
        <f>VLOOKUP(A1306,'Hospitalisation Details'!$L$2:$R$2345,7,)</f>
        <v>8410</v>
      </c>
      <c r="N1306" s="64" t="str">
        <f>VLOOKUP(A1306,'Hospitalisation Details'!$L$2:$R$2342,4,)</f>
        <v>tier - 2</v>
      </c>
      <c r="O1306" s="64" t="str">
        <f>VLOOKUP(A1306,'Hospitalisation Details'!$L$2:$R$2342,5,)</f>
        <v>tier - 2</v>
      </c>
      <c r="P1306" s="64" t="str">
        <f>VLOOKUP(A1306,'Hospitalisation Details'!$L$2:$R$2342,6,)</f>
        <v>R1012</v>
      </c>
      <c r="Q1306" s="64">
        <f>VLOOKUP(A1306,'Hospitalisation Details'!$L$2:$R$2342,3,)</f>
        <v>43</v>
      </c>
      <c r="R1306" s="64">
        <f>VLOOKUP(A1306,'Hospitalisation Details'!$L$2:$U$2342,10,)</f>
        <v>11</v>
      </c>
      <c r="S1306" s="64" t="str">
        <f>VLOOKUP(A1306,'Hospitalisation Details'!$L$2:$U$2342,8,)</f>
        <v>Jun</v>
      </c>
      <c r="T1306" s="126">
        <f>VLOOKUP(A1306,'Hospitalisation Details'!$L$2:$U$2342,9,)</f>
        <v>1979</v>
      </c>
    </row>
    <row r="1307" spans="1:20" ht="15.5" x14ac:dyDescent="0.35">
      <c r="A1307" s="124" t="s">
        <v>1065</v>
      </c>
      <c r="B1307" s="64" t="str">
        <f>VLOOKUP(A1307,'Medical Examinations'!$AS$1:$BC$2336,9,)</f>
        <v>Eirik</v>
      </c>
      <c r="C1307" s="64">
        <f>VLOOKUP(A1307,'Medical Examinations'!$AS$1:$BC$2336,2,)</f>
        <v>24.78</v>
      </c>
      <c r="D1307" s="64">
        <f>VLOOKUP(A1307,'Medical Examinations'!$AS$1:$BC$2336,3,)</f>
        <v>9.85</v>
      </c>
      <c r="E1307" s="64" t="str">
        <f>VLOOKUP(A1307,'Medical Examinations'!$AS$1:$BC$2336,6,)</f>
        <v>No</v>
      </c>
      <c r="F1307" s="64" t="str">
        <f>VLOOKUP(A1307,'Medical Examinations'!$AS$1:$BC$2336,4,)</f>
        <v>No</v>
      </c>
      <c r="G1307" s="64" t="str">
        <f>VLOOKUP(A1307,'Medical Examinations'!$AS$1:$BC$2336,5,)</f>
        <v>No</v>
      </c>
      <c r="H1307" s="64">
        <f>VLOOKUP(A1307,'Medical Examinations'!$AS$1:$BC$2336,8,)</f>
        <v>0</v>
      </c>
      <c r="I1307" s="64" t="str">
        <f>VLOOKUP(A1307,'Medical Examinations'!$AS$1:$BC$2336,7,)</f>
        <v>No</v>
      </c>
      <c r="J1307" s="64" t="str">
        <f>VLOOKUP(A1307,'Medical Examinations'!$AS$1:$BC$2336,11,)</f>
        <v xml:space="preserve">Normal Weight 
</v>
      </c>
      <c r="K1307" s="64" t="str">
        <f>VLOOKUP(A1307,'Medical Examinations'!$AS$1:$BC$2336,10,)</f>
        <v>Diabetes</v>
      </c>
      <c r="L1307" s="64" t="str">
        <f>VLOOKUP(A1307,'Hospitalisation Details'!$L$2:$R$2342,2,)</f>
        <v>18-09-1971</v>
      </c>
      <c r="M1307" s="65">
        <f>VLOOKUP(A1307,'Hospitalisation Details'!$L$2:$R$2345,7,)</f>
        <v>8400</v>
      </c>
      <c r="N1307" s="64" t="str">
        <f>VLOOKUP(A1307,'Hospitalisation Details'!$L$2:$R$2342,4,)</f>
        <v>tier - 2</v>
      </c>
      <c r="O1307" s="64" t="str">
        <f>VLOOKUP(A1307,'Hospitalisation Details'!$L$2:$R$2342,5,)</f>
        <v>tier - 3</v>
      </c>
      <c r="P1307" s="64" t="str">
        <f>VLOOKUP(A1307,'Hospitalisation Details'!$L$2:$R$2342,6,)</f>
        <v>R1013</v>
      </c>
      <c r="Q1307" s="64">
        <f>VLOOKUP(A1307,'Hospitalisation Details'!$L$2:$R$2342,3,)</f>
        <v>51</v>
      </c>
      <c r="R1307" s="64">
        <f>VLOOKUP(A1307,'Hospitalisation Details'!$L$2:$U$2342,10,)</f>
        <v>18</v>
      </c>
      <c r="S1307" s="64" t="str">
        <f>VLOOKUP(A1307,'Hospitalisation Details'!$L$2:$U$2342,8,)</f>
        <v>Sep</v>
      </c>
      <c r="T1307" s="126">
        <f>VLOOKUP(A1307,'Hospitalisation Details'!$L$2:$U$2342,9,)</f>
        <v>1971</v>
      </c>
    </row>
    <row r="1308" spans="1:20" ht="15.5" x14ac:dyDescent="0.35">
      <c r="A1308" s="124" t="s">
        <v>1064</v>
      </c>
      <c r="B1308" s="64" t="str">
        <f>VLOOKUP(A1308,'Medical Examinations'!$AS$1:$BC$2336,9,)</f>
        <v>Rik</v>
      </c>
      <c r="C1308" s="64">
        <f>VLOOKUP(A1308,'Medical Examinations'!$AS$1:$BC$2336,2,)</f>
        <v>24.77</v>
      </c>
      <c r="D1308" s="64">
        <f>VLOOKUP(A1308,'Medical Examinations'!$AS$1:$BC$2336,3,)</f>
        <v>7.59</v>
      </c>
      <c r="E1308" s="64" t="str">
        <f>VLOOKUP(A1308,'Medical Examinations'!$AS$1:$BC$2336,6,)</f>
        <v>No</v>
      </c>
      <c r="F1308" s="64" t="str">
        <f>VLOOKUP(A1308,'Medical Examinations'!$AS$1:$BC$2336,4,)</f>
        <v>No</v>
      </c>
      <c r="G1308" s="64" t="str">
        <f>VLOOKUP(A1308,'Medical Examinations'!$AS$1:$BC$2336,5,)</f>
        <v>No</v>
      </c>
      <c r="H1308" s="64">
        <f>VLOOKUP(A1308,'Medical Examinations'!$AS$1:$BC$2336,8,)</f>
        <v>0</v>
      </c>
      <c r="I1308" s="64" t="str">
        <f>VLOOKUP(A1308,'Medical Examinations'!$AS$1:$BC$2336,7,)</f>
        <v>No</v>
      </c>
      <c r="J1308" s="64" t="str">
        <f>VLOOKUP(A1308,'Medical Examinations'!$AS$1:$BC$2336,11,)</f>
        <v xml:space="preserve">Normal Weight 
</v>
      </c>
      <c r="K1308" s="64" t="str">
        <f>VLOOKUP(A1308,'Medical Examinations'!$AS$1:$BC$2336,10,)</f>
        <v>Diabetes</v>
      </c>
      <c r="L1308" s="64" t="str">
        <f>VLOOKUP(A1308,'Hospitalisation Details'!$L$2:$R$2342,2,)</f>
        <v>04-09-1971</v>
      </c>
      <c r="M1308" s="65">
        <f>VLOOKUP(A1308,'Hospitalisation Details'!$L$2:$R$2345,7,)</f>
        <v>8397</v>
      </c>
      <c r="N1308" s="64" t="str">
        <f>VLOOKUP(A1308,'Hospitalisation Details'!$L$2:$R$2342,4,)</f>
        <v>tier - 2</v>
      </c>
      <c r="O1308" s="64" t="str">
        <f>VLOOKUP(A1308,'Hospitalisation Details'!$L$2:$R$2342,5,)</f>
        <v>tier - 3</v>
      </c>
      <c r="P1308" s="64" t="str">
        <f>VLOOKUP(A1308,'Hospitalisation Details'!$L$2:$R$2342,6,)</f>
        <v>R1013</v>
      </c>
      <c r="Q1308" s="64">
        <f>VLOOKUP(A1308,'Hospitalisation Details'!$L$2:$R$2342,3,)</f>
        <v>51</v>
      </c>
      <c r="R1308" s="64">
        <f>VLOOKUP(A1308,'Hospitalisation Details'!$L$2:$U$2342,10,)</f>
        <v>4</v>
      </c>
      <c r="S1308" s="64" t="str">
        <f>VLOOKUP(A1308,'Hospitalisation Details'!$L$2:$U$2342,8,)</f>
        <v>Sep</v>
      </c>
      <c r="T1308" s="126">
        <f>VLOOKUP(A1308,'Hospitalisation Details'!$L$2:$U$2342,9,)</f>
        <v>1971</v>
      </c>
    </row>
    <row r="1309" spans="1:20" ht="15.5" x14ac:dyDescent="0.35">
      <c r="A1309" s="124" t="s">
        <v>1063</v>
      </c>
      <c r="B1309" s="64" t="str">
        <f>VLOOKUP(A1309,'Medical Examinations'!$AS$1:$BC$2336,9,)</f>
        <v>Matthew R</v>
      </c>
      <c r="C1309" s="64">
        <f>VLOOKUP(A1309,'Medical Examinations'!$AS$1:$BC$2336,2,)</f>
        <v>16.579999999999998</v>
      </c>
      <c r="D1309" s="64">
        <f>VLOOKUP(A1309,'Medical Examinations'!$AS$1:$BC$2336,3,)</f>
        <v>6.98</v>
      </c>
      <c r="E1309" s="64" t="str">
        <f>VLOOKUP(A1309,'Medical Examinations'!$AS$1:$BC$2336,6,)</f>
        <v>Yes</v>
      </c>
      <c r="F1309" s="64" t="str">
        <f>VLOOKUP(A1309,'Medical Examinations'!$AS$1:$BC$2336,4,)</f>
        <v>No</v>
      </c>
      <c r="G1309" s="64" t="str">
        <f>VLOOKUP(A1309,'Medical Examinations'!$AS$1:$BC$2336,5,)</f>
        <v>Yes</v>
      </c>
      <c r="H1309" s="64">
        <f>VLOOKUP(A1309,'Medical Examinations'!$AS$1:$BC$2336,8,)</f>
        <v>1</v>
      </c>
      <c r="I1309" s="64" t="str">
        <f>VLOOKUP(A1309,'Medical Examinations'!$AS$1:$BC$2336,7,)</f>
        <v>No</v>
      </c>
      <c r="J1309" s="64" t="str">
        <f>VLOOKUP(A1309,'Medical Examinations'!$AS$1:$BC$2336,11,)</f>
        <v>Under weight</v>
      </c>
      <c r="K1309" s="64" t="str">
        <f>VLOOKUP(A1309,'Medical Examinations'!$AS$1:$BC$2336,10,)</f>
        <v>Diabetes</v>
      </c>
      <c r="L1309" s="64" t="str">
        <f>VLOOKUP(A1309,'Hospitalisation Details'!$L$2:$R$2342,2,)</f>
        <v>21-09-1963</v>
      </c>
      <c r="M1309" s="65">
        <f>VLOOKUP(A1309,'Hospitalisation Details'!$L$2:$R$2345,7,)</f>
        <v>8356</v>
      </c>
      <c r="N1309" s="64" t="str">
        <f>VLOOKUP(A1309,'Hospitalisation Details'!$L$2:$R$2342,4,)</f>
        <v>tier - 3</v>
      </c>
      <c r="O1309" s="64" t="str">
        <f>VLOOKUP(A1309,'Hospitalisation Details'!$L$2:$R$2342,5,)</f>
        <v>tier - 3</v>
      </c>
      <c r="P1309" s="64" t="str">
        <f>VLOOKUP(A1309,'Hospitalisation Details'!$L$2:$R$2342,6,)</f>
        <v>R1012</v>
      </c>
      <c r="Q1309" s="64">
        <f>VLOOKUP(A1309,'Hospitalisation Details'!$L$2:$R$2342,3,)</f>
        <v>59</v>
      </c>
      <c r="R1309" s="64">
        <f>VLOOKUP(A1309,'Hospitalisation Details'!$L$2:$U$2342,10,)</f>
        <v>21</v>
      </c>
      <c r="S1309" s="64" t="str">
        <f>VLOOKUP(A1309,'Hospitalisation Details'!$L$2:$U$2342,8,)</f>
        <v>Sep</v>
      </c>
      <c r="T1309" s="126">
        <f>VLOOKUP(A1309,'Hospitalisation Details'!$L$2:$U$2342,9,)</f>
        <v>1963</v>
      </c>
    </row>
    <row r="1310" spans="1:20" ht="15.5" x14ac:dyDescent="0.35">
      <c r="A1310" s="124" t="s">
        <v>1062</v>
      </c>
      <c r="B1310" s="64" t="str">
        <f>VLOOKUP(A1310,'Medical Examinations'!$AS$1:$BC$2336,9,)</f>
        <v>Daniel G</v>
      </c>
      <c r="C1310" s="64">
        <f>VLOOKUP(A1310,'Medical Examinations'!$AS$1:$BC$2336,2,)</f>
        <v>38.17</v>
      </c>
      <c r="D1310" s="64">
        <f>VLOOKUP(A1310,'Medical Examinations'!$AS$1:$BC$2336,3,)</f>
        <v>4.7300000000000004</v>
      </c>
      <c r="E1310" s="64" t="str">
        <f>VLOOKUP(A1310,'Medical Examinations'!$AS$1:$BC$2336,6,)</f>
        <v>Yes</v>
      </c>
      <c r="F1310" s="64" t="str">
        <f>VLOOKUP(A1310,'Medical Examinations'!$AS$1:$BC$2336,4,)</f>
        <v>No</v>
      </c>
      <c r="G1310" s="64" t="str">
        <f>VLOOKUP(A1310,'Medical Examinations'!$AS$1:$BC$2336,5,)</f>
        <v>No</v>
      </c>
      <c r="H1310" s="64">
        <f>VLOOKUP(A1310,'Medical Examinations'!$AS$1:$BC$2336,8,)</f>
        <v>0</v>
      </c>
      <c r="I1310" s="64" t="str">
        <f>VLOOKUP(A1310,'Medical Examinations'!$AS$1:$BC$2336,7,)</f>
        <v>No</v>
      </c>
      <c r="J1310" s="64" t="str">
        <f>VLOOKUP(A1310,'Medical Examinations'!$AS$1:$BC$2336,11,)</f>
        <v>Obesity</v>
      </c>
      <c r="K1310" s="64" t="str">
        <f>VLOOKUP(A1310,'Medical Examinations'!$AS$1:$BC$2336,10,)</f>
        <v>Normal</v>
      </c>
      <c r="L1310" s="64" t="str">
        <f>VLOOKUP(A1310,'Hospitalisation Details'!$L$2:$R$2342,2,)</f>
        <v>12-06-1976</v>
      </c>
      <c r="M1310" s="65">
        <f>VLOOKUP(A1310,'Hospitalisation Details'!$L$2:$R$2345,7,)</f>
        <v>8347</v>
      </c>
      <c r="N1310" s="64" t="str">
        <f>VLOOKUP(A1310,'Hospitalisation Details'!$L$2:$R$2342,4,)</f>
        <v>tier - 2</v>
      </c>
      <c r="O1310" s="64" t="str">
        <f>VLOOKUP(A1310,'Hospitalisation Details'!$L$2:$R$2342,5,)</f>
        <v>tier - 1</v>
      </c>
      <c r="P1310" s="64" t="str">
        <f>VLOOKUP(A1310,'Hospitalisation Details'!$L$2:$R$2342,6,)</f>
        <v>R1013</v>
      </c>
      <c r="Q1310" s="64">
        <f>VLOOKUP(A1310,'Hospitalisation Details'!$L$2:$R$2342,3,)</f>
        <v>46</v>
      </c>
      <c r="R1310" s="64">
        <f>VLOOKUP(A1310,'Hospitalisation Details'!$L$2:$U$2342,10,)</f>
        <v>12</v>
      </c>
      <c r="S1310" s="64" t="str">
        <f>VLOOKUP(A1310,'Hospitalisation Details'!$L$2:$U$2342,8,)</f>
        <v>Jun</v>
      </c>
      <c r="T1310" s="126">
        <f>VLOOKUP(A1310,'Hospitalisation Details'!$L$2:$U$2342,9,)</f>
        <v>1976</v>
      </c>
    </row>
    <row r="1311" spans="1:20" ht="15.5" x14ac:dyDescent="0.35">
      <c r="A1311" s="124" t="s">
        <v>1061</v>
      </c>
      <c r="B1311" s="64" t="str">
        <f>VLOOKUP(A1311,'Medical Examinations'!$AS$1:$BC$2336,9,)</f>
        <v>Yannick</v>
      </c>
      <c r="C1311" s="64">
        <f>VLOOKUP(A1311,'Medical Examinations'!$AS$1:$BC$2336,2,)</f>
        <v>39.424999999999997</v>
      </c>
      <c r="D1311" s="64">
        <f>VLOOKUP(A1311,'Medical Examinations'!$AS$1:$BC$2336,3,)</f>
        <v>4.76</v>
      </c>
      <c r="E1311" s="64" t="str">
        <f>VLOOKUP(A1311,'Medical Examinations'!$AS$1:$BC$2336,6,)</f>
        <v>Yes</v>
      </c>
      <c r="F1311" s="64" t="str">
        <f>VLOOKUP(A1311,'Medical Examinations'!$AS$1:$BC$2336,4,)</f>
        <v>No</v>
      </c>
      <c r="G1311" s="64" t="str">
        <f>VLOOKUP(A1311,'Medical Examinations'!$AS$1:$BC$2336,5,)</f>
        <v>No</v>
      </c>
      <c r="H1311" s="64">
        <f>VLOOKUP(A1311,'Medical Examinations'!$AS$1:$BC$2336,8,)</f>
        <v>0</v>
      </c>
      <c r="I1311" s="64" t="str">
        <f>VLOOKUP(A1311,'Medical Examinations'!$AS$1:$BC$2336,7,)</f>
        <v>No</v>
      </c>
      <c r="J1311" s="64" t="str">
        <f>VLOOKUP(A1311,'Medical Examinations'!$AS$1:$BC$2336,11,)</f>
        <v>Obesity</v>
      </c>
      <c r="K1311" s="64" t="str">
        <f>VLOOKUP(A1311,'Medical Examinations'!$AS$1:$BC$2336,10,)</f>
        <v>Normal</v>
      </c>
      <c r="L1311" s="64" t="str">
        <f>VLOOKUP(A1311,'Hospitalisation Details'!$L$2:$R$2342,2,)</f>
        <v>07-07-1976</v>
      </c>
      <c r="M1311" s="65">
        <f>VLOOKUP(A1311,'Hospitalisation Details'!$L$2:$R$2345,7,)</f>
        <v>8343</v>
      </c>
      <c r="N1311" s="64" t="str">
        <f>VLOOKUP(A1311,'Hospitalisation Details'!$L$2:$R$2342,4,)</f>
        <v>tier - 3</v>
      </c>
      <c r="O1311" s="64" t="str">
        <f>VLOOKUP(A1311,'Hospitalisation Details'!$L$2:$R$2342,5,)</f>
        <v>tier - 1</v>
      </c>
      <c r="P1311" s="64" t="str">
        <f>VLOOKUP(A1311,'Hospitalisation Details'!$L$2:$R$2342,6,)</f>
        <v>R1016</v>
      </c>
      <c r="Q1311" s="64">
        <f>VLOOKUP(A1311,'Hospitalisation Details'!$L$2:$R$2342,3,)</f>
        <v>46</v>
      </c>
      <c r="R1311" s="64">
        <f>VLOOKUP(A1311,'Hospitalisation Details'!$L$2:$U$2342,10,)</f>
        <v>7</v>
      </c>
      <c r="S1311" s="64" t="str">
        <f>VLOOKUP(A1311,'Hospitalisation Details'!$L$2:$U$2342,8,)</f>
        <v>Jul</v>
      </c>
      <c r="T1311" s="126">
        <f>VLOOKUP(A1311,'Hospitalisation Details'!$L$2:$U$2342,9,)</f>
        <v>1976</v>
      </c>
    </row>
    <row r="1312" spans="1:20" ht="15.5" x14ac:dyDescent="0.35">
      <c r="A1312" s="124" t="s">
        <v>1060</v>
      </c>
      <c r="B1312" s="64" t="str">
        <f>VLOOKUP(A1312,'Medical Examinations'!$AS$1:$BC$2336,9,)</f>
        <v>Sean R</v>
      </c>
      <c r="C1312" s="64">
        <f>VLOOKUP(A1312,'Medical Examinations'!$AS$1:$BC$2336,2,)</f>
        <v>33.44</v>
      </c>
      <c r="D1312" s="64">
        <f>VLOOKUP(A1312,'Medical Examinations'!$AS$1:$BC$2336,3,)</f>
        <v>6.24</v>
      </c>
      <c r="E1312" s="64" t="str">
        <f>VLOOKUP(A1312,'Medical Examinations'!$AS$1:$BC$2336,6,)</f>
        <v>Yes</v>
      </c>
      <c r="F1312" s="64" t="str">
        <f>VLOOKUP(A1312,'Medical Examinations'!$AS$1:$BC$2336,4,)</f>
        <v>No</v>
      </c>
      <c r="G1312" s="64" t="str">
        <f>VLOOKUP(A1312,'Medical Examinations'!$AS$1:$BC$2336,5,)</f>
        <v>No</v>
      </c>
      <c r="H1312" s="64">
        <f>VLOOKUP(A1312,'Medical Examinations'!$AS$1:$BC$2336,8,)</f>
        <v>0</v>
      </c>
      <c r="I1312" s="64" t="str">
        <f>VLOOKUP(A1312,'Medical Examinations'!$AS$1:$BC$2336,7,)</f>
        <v>No</v>
      </c>
      <c r="J1312" s="64" t="str">
        <f>VLOOKUP(A1312,'Medical Examinations'!$AS$1:$BC$2336,11,)</f>
        <v>Obesity</v>
      </c>
      <c r="K1312" s="64" t="str">
        <f>VLOOKUP(A1312,'Medical Examinations'!$AS$1:$BC$2336,10,)</f>
        <v>Prediabetes</v>
      </c>
      <c r="L1312" s="64" t="str">
        <f>VLOOKUP(A1312,'Hospitalisation Details'!$L$2:$R$2342,2,)</f>
        <v>20-07-1976</v>
      </c>
      <c r="M1312" s="65">
        <f>VLOOKUP(A1312,'Hospitalisation Details'!$L$2:$R$2345,7,)</f>
        <v>8335</v>
      </c>
      <c r="N1312" s="64" t="str">
        <f>VLOOKUP(A1312,'Hospitalisation Details'!$L$2:$R$2342,4,)</f>
        <v>tier - 3</v>
      </c>
      <c r="O1312" s="64" t="str">
        <f>VLOOKUP(A1312,'Hospitalisation Details'!$L$2:$R$2342,5,)</f>
        <v>tier - 2</v>
      </c>
      <c r="P1312" s="64" t="str">
        <f>VLOOKUP(A1312,'Hospitalisation Details'!$L$2:$R$2342,6,)</f>
        <v>R1016</v>
      </c>
      <c r="Q1312" s="64">
        <f>VLOOKUP(A1312,'Hospitalisation Details'!$L$2:$R$2342,3,)</f>
        <v>46</v>
      </c>
      <c r="R1312" s="64">
        <f>VLOOKUP(A1312,'Hospitalisation Details'!$L$2:$U$2342,10,)</f>
        <v>20</v>
      </c>
      <c r="S1312" s="64" t="str">
        <f>VLOOKUP(A1312,'Hospitalisation Details'!$L$2:$U$2342,8,)</f>
        <v>Jul</v>
      </c>
      <c r="T1312" s="126">
        <f>VLOOKUP(A1312,'Hospitalisation Details'!$L$2:$U$2342,9,)</f>
        <v>1976</v>
      </c>
    </row>
    <row r="1313" spans="1:20" ht="15.5" x14ac:dyDescent="0.35">
      <c r="A1313" s="124" t="s">
        <v>1059</v>
      </c>
      <c r="B1313" s="64" t="str">
        <f>VLOOKUP(A1313,'Medical Examinations'!$AS$1:$BC$2336,9,)</f>
        <v>Peter</v>
      </c>
      <c r="C1313" s="64">
        <f>VLOOKUP(A1313,'Medical Examinations'!$AS$1:$BC$2336,2,)</f>
        <v>33.344999999999999</v>
      </c>
      <c r="D1313" s="64">
        <f>VLOOKUP(A1313,'Medical Examinations'!$AS$1:$BC$2336,3,)</f>
        <v>5.44</v>
      </c>
      <c r="E1313" s="64" t="str">
        <f>VLOOKUP(A1313,'Medical Examinations'!$AS$1:$BC$2336,6,)</f>
        <v>Yes</v>
      </c>
      <c r="F1313" s="64" t="str">
        <f>VLOOKUP(A1313,'Medical Examinations'!$AS$1:$BC$2336,4,)</f>
        <v>No</v>
      </c>
      <c r="G1313" s="64" t="str">
        <f>VLOOKUP(A1313,'Medical Examinations'!$AS$1:$BC$2336,5,)</f>
        <v>No</v>
      </c>
      <c r="H1313" s="64">
        <f>VLOOKUP(A1313,'Medical Examinations'!$AS$1:$BC$2336,8,)</f>
        <v>0</v>
      </c>
      <c r="I1313" s="64" t="str">
        <f>VLOOKUP(A1313,'Medical Examinations'!$AS$1:$BC$2336,7,)</f>
        <v>No</v>
      </c>
      <c r="J1313" s="64" t="str">
        <f>VLOOKUP(A1313,'Medical Examinations'!$AS$1:$BC$2336,11,)</f>
        <v>Obesity</v>
      </c>
      <c r="K1313" s="64" t="str">
        <f>VLOOKUP(A1313,'Medical Examinations'!$AS$1:$BC$2336,10,)</f>
        <v>Normal</v>
      </c>
      <c r="L1313" s="64" t="str">
        <f>VLOOKUP(A1313,'Hospitalisation Details'!$L$2:$R$2342,2,)</f>
        <v>12-07-1976</v>
      </c>
      <c r="M1313" s="65">
        <f>VLOOKUP(A1313,'Hospitalisation Details'!$L$2:$R$2345,7,)</f>
        <v>8334</v>
      </c>
      <c r="N1313" s="64" t="str">
        <f>VLOOKUP(A1313,'Hospitalisation Details'!$L$2:$R$2342,4,)</f>
        <v>tier - 3</v>
      </c>
      <c r="O1313" s="64" t="str">
        <f>VLOOKUP(A1313,'Hospitalisation Details'!$L$2:$R$2342,5,)</f>
        <v>tier - 2</v>
      </c>
      <c r="P1313" s="64" t="str">
        <f>VLOOKUP(A1313,'Hospitalisation Details'!$L$2:$R$2342,6,)</f>
        <v>R1016</v>
      </c>
      <c r="Q1313" s="64">
        <f>VLOOKUP(A1313,'Hospitalisation Details'!$L$2:$R$2342,3,)</f>
        <v>46</v>
      </c>
      <c r="R1313" s="64">
        <f>VLOOKUP(A1313,'Hospitalisation Details'!$L$2:$U$2342,10,)</f>
        <v>12</v>
      </c>
      <c r="S1313" s="64" t="str">
        <f>VLOOKUP(A1313,'Hospitalisation Details'!$L$2:$U$2342,8,)</f>
        <v>Jul</v>
      </c>
      <c r="T1313" s="126">
        <f>VLOOKUP(A1313,'Hospitalisation Details'!$L$2:$U$2342,9,)</f>
        <v>1976</v>
      </c>
    </row>
    <row r="1314" spans="1:20" ht="15.5" x14ac:dyDescent="0.35">
      <c r="A1314" s="124" t="s">
        <v>1058</v>
      </c>
      <c r="B1314" s="64" t="str">
        <f>VLOOKUP(A1314,'Medical Examinations'!$AS$1:$BC$2336,9,)</f>
        <v>Sara A.</v>
      </c>
      <c r="C1314" s="64">
        <f>VLOOKUP(A1314,'Medical Examinations'!$AS$1:$BC$2336,2,)</f>
        <v>38.79</v>
      </c>
      <c r="D1314" s="64">
        <f>VLOOKUP(A1314,'Medical Examinations'!$AS$1:$BC$2336,3,)</f>
        <v>5.08</v>
      </c>
      <c r="E1314" s="64" t="str">
        <f>VLOOKUP(A1314,'Medical Examinations'!$AS$1:$BC$2336,6,)</f>
        <v>No</v>
      </c>
      <c r="F1314" s="64" t="str">
        <f>VLOOKUP(A1314,'Medical Examinations'!$AS$1:$BC$2336,4,)</f>
        <v>No</v>
      </c>
      <c r="G1314" s="64" t="str">
        <f>VLOOKUP(A1314,'Medical Examinations'!$AS$1:$BC$2336,5,)</f>
        <v>Yes</v>
      </c>
      <c r="H1314" s="64">
        <f>VLOOKUP(A1314,'Medical Examinations'!$AS$1:$BC$2336,8,)</f>
        <v>1</v>
      </c>
      <c r="I1314" s="64" t="str">
        <f>VLOOKUP(A1314,'Medical Examinations'!$AS$1:$BC$2336,7,)</f>
        <v>No</v>
      </c>
      <c r="J1314" s="64" t="str">
        <f>VLOOKUP(A1314,'Medical Examinations'!$AS$1:$BC$2336,11,)</f>
        <v>Obesity</v>
      </c>
      <c r="K1314" s="64" t="str">
        <f>VLOOKUP(A1314,'Medical Examinations'!$AS$1:$BC$2336,10,)</f>
        <v>Normal</v>
      </c>
      <c r="L1314" s="64" t="str">
        <f>VLOOKUP(A1314,'Hospitalisation Details'!$L$2:$R$2342,2,)</f>
        <v>22-06-1993</v>
      </c>
      <c r="M1314" s="65">
        <f>VLOOKUP(A1314,'Hospitalisation Details'!$L$2:$R$2345,7,)</f>
        <v>8315</v>
      </c>
      <c r="N1314" s="64" t="str">
        <f>VLOOKUP(A1314,'Hospitalisation Details'!$L$2:$R$2342,4,)</f>
        <v>tier - 2</v>
      </c>
      <c r="O1314" s="64" t="str">
        <f>VLOOKUP(A1314,'Hospitalisation Details'!$L$2:$R$2342,5,)</f>
        <v>tier - 1</v>
      </c>
      <c r="P1314" s="64" t="str">
        <f>VLOOKUP(A1314,'Hospitalisation Details'!$L$2:$R$2342,6,)</f>
        <v>R1012</v>
      </c>
      <c r="Q1314" s="64">
        <f>VLOOKUP(A1314,'Hospitalisation Details'!$L$2:$R$2342,3,)</f>
        <v>29</v>
      </c>
      <c r="R1314" s="64">
        <f>VLOOKUP(A1314,'Hospitalisation Details'!$L$2:$U$2342,10,)</f>
        <v>22</v>
      </c>
      <c r="S1314" s="64" t="str">
        <f>VLOOKUP(A1314,'Hospitalisation Details'!$L$2:$U$2342,8,)</f>
        <v>Jun</v>
      </c>
      <c r="T1314" s="126">
        <f>VLOOKUP(A1314,'Hospitalisation Details'!$L$2:$U$2342,9,)</f>
        <v>1993</v>
      </c>
    </row>
    <row r="1315" spans="1:20" ht="15.5" x14ac:dyDescent="0.35">
      <c r="A1315" s="124" t="s">
        <v>1057</v>
      </c>
      <c r="B1315" s="64" t="str">
        <f>VLOOKUP(A1315,'Medical Examinations'!$AS$1:$BC$2336,9,)</f>
        <v>Erin C.</v>
      </c>
      <c r="C1315" s="64">
        <f>VLOOKUP(A1315,'Medical Examinations'!$AS$1:$BC$2336,2,)</f>
        <v>30.684999999999999</v>
      </c>
      <c r="D1315" s="64">
        <f>VLOOKUP(A1315,'Medical Examinations'!$AS$1:$BC$2336,3,)</f>
        <v>4.87</v>
      </c>
      <c r="E1315" s="64" t="str">
        <f>VLOOKUP(A1315,'Medical Examinations'!$AS$1:$BC$2336,6,)</f>
        <v>No</v>
      </c>
      <c r="F1315" s="64" t="str">
        <f>VLOOKUP(A1315,'Medical Examinations'!$AS$1:$BC$2336,4,)</f>
        <v>No</v>
      </c>
      <c r="G1315" s="64" t="str">
        <f>VLOOKUP(A1315,'Medical Examinations'!$AS$1:$BC$2336,5,)</f>
        <v>Yes</v>
      </c>
      <c r="H1315" s="64">
        <f>VLOOKUP(A1315,'Medical Examinations'!$AS$1:$BC$2336,8,)</f>
        <v>1</v>
      </c>
      <c r="I1315" s="64" t="str">
        <f>VLOOKUP(A1315,'Medical Examinations'!$AS$1:$BC$2336,7,)</f>
        <v>No</v>
      </c>
      <c r="J1315" s="64" t="str">
        <f>VLOOKUP(A1315,'Medical Examinations'!$AS$1:$BC$2336,11,)</f>
        <v>Obesity</v>
      </c>
      <c r="K1315" s="64" t="str">
        <f>VLOOKUP(A1315,'Medical Examinations'!$AS$1:$BC$2336,10,)</f>
        <v>Normal</v>
      </c>
      <c r="L1315" s="64" t="str">
        <f>VLOOKUP(A1315,'Hospitalisation Details'!$L$2:$R$2342,2,)</f>
        <v>07-08-1979</v>
      </c>
      <c r="M1315" s="65">
        <f>VLOOKUP(A1315,'Hospitalisation Details'!$L$2:$R$2345,7,)</f>
        <v>8311</v>
      </c>
      <c r="N1315" s="64" t="str">
        <f>VLOOKUP(A1315,'Hospitalisation Details'!$L$2:$R$2342,4,)</f>
        <v>tier - 2</v>
      </c>
      <c r="O1315" s="64" t="str">
        <f>VLOOKUP(A1315,'Hospitalisation Details'!$L$2:$R$2342,5,)</f>
        <v>tier - 2</v>
      </c>
      <c r="P1315" s="64" t="str">
        <f>VLOOKUP(A1315,'Hospitalisation Details'!$L$2:$R$2342,6,)</f>
        <v>R1012</v>
      </c>
      <c r="Q1315" s="64">
        <f>VLOOKUP(A1315,'Hospitalisation Details'!$L$2:$R$2342,3,)</f>
        <v>43</v>
      </c>
      <c r="R1315" s="64">
        <f>VLOOKUP(A1315,'Hospitalisation Details'!$L$2:$U$2342,10,)</f>
        <v>7</v>
      </c>
      <c r="S1315" s="64" t="str">
        <f>VLOOKUP(A1315,'Hospitalisation Details'!$L$2:$U$2342,8,)</f>
        <v>Aug</v>
      </c>
      <c r="T1315" s="126">
        <f>VLOOKUP(A1315,'Hospitalisation Details'!$L$2:$U$2342,9,)</f>
        <v>1979</v>
      </c>
    </row>
    <row r="1316" spans="1:20" ht="15.5" x14ac:dyDescent="0.35">
      <c r="A1316" s="124" t="s">
        <v>1056</v>
      </c>
      <c r="B1316" s="64" t="str">
        <f>VLOOKUP(A1316,'Medical Examinations'!$AS$1:$BC$2336,9,)</f>
        <v>Thibaud</v>
      </c>
      <c r="C1316" s="64">
        <f>VLOOKUP(A1316,'Medical Examinations'!$AS$1:$BC$2336,2,)</f>
        <v>22.135000000000002</v>
      </c>
      <c r="D1316" s="64">
        <f>VLOOKUP(A1316,'Medical Examinations'!$AS$1:$BC$2336,3,)</f>
        <v>8.17</v>
      </c>
      <c r="E1316" s="64" t="str">
        <f>VLOOKUP(A1316,'Medical Examinations'!$AS$1:$BC$2336,6,)</f>
        <v>No</v>
      </c>
      <c r="F1316" s="64" t="str">
        <f>VLOOKUP(A1316,'Medical Examinations'!$AS$1:$BC$2336,4,)</f>
        <v>No</v>
      </c>
      <c r="G1316" s="64" t="str">
        <f>VLOOKUP(A1316,'Medical Examinations'!$AS$1:$BC$2336,5,)</f>
        <v>No</v>
      </c>
      <c r="H1316" s="64">
        <f>VLOOKUP(A1316,'Medical Examinations'!$AS$1:$BC$2336,8,)</f>
        <v>0</v>
      </c>
      <c r="I1316" s="64" t="str">
        <f>VLOOKUP(A1316,'Medical Examinations'!$AS$1:$BC$2336,7,)</f>
        <v>No</v>
      </c>
      <c r="J1316" s="64" t="str">
        <f>VLOOKUP(A1316,'Medical Examinations'!$AS$1:$BC$2336,11,)</f>
        <v xml:space="preserve">Normal Weight 
</v>
      </c>
      <c r="K1316" s="64" t="str">
        <f>VLOOKUP(A1316,'Medical Examinations'!$AS$1:$BC$2336,10,)</f>
        <v>Diabetes</v>
      </c>
      <c r="L1316" s="64" t="str">
        <f>VLOOKUP(A1316,'Hospitalisation Details'!$L$2:$R$2342,2,)</f>
        <v>26-06-1978</v>
      </c>
      <c r="M1316" s="65">
        <f>VLOOKUP(A1316,'Hospitalisation Details'!$L$2:$R$2345,7,)</f>
        <v>8303</v>
      </c>
      <c r="N1316" s="64" t="str">
        <f>VLOOKUP(A1316,'Hospitalisation Details'!$L$2:$R$2342,4,)</f>
        <v>tier - 3</v>
      </c>
      <c r="O1316" s="64" t="str">
        <f>VLOOKUP(A1316,'Hospitalisation Details'!$L$2:$R$2342,5,)</f>
        <v>tier - 3</v>
      </c>
      <c r="P1316" s="64" t="str">
        <f>VLOOKUP(A1316,'Hospitalisation Details'!$L$2:$R$2342,6,)</f>
        <v>R1016</v>
      </c>
      <c r="Q1316" s="64">
        <f>VLOOKUP(A1316,'Hospitalisation Details'!$L$2:$R$2342,3,)</f>
        <v>44</v>
      </c>
      <c r="R1316" s="64">
        <f>VLOOKUP(A1316,'Hospitalisation Details'!$L$2:$U$2342,10,)</f>
        <v>26</v>
      </c>
      <c r="S1316" s="64" t="str">
        <f>VLOOKUP(A1316,'Hospitalisation Details'!$L$2:$U$2342,8,)</f>
        <v>Jun</v>
      </c>
      <c r="T1316" s="126">
        <f>VLOOKUP(A1316,'Hospitalisation Details'!$L$2:$U$2342,9,)</f>
        <v>1978</v>
      </c>
    </row>
    <row r="1317" spans="1:20" ht="15.5" x14ac:dyDescent="0.35">
      <c r="A1317" s="124" t="s">
        <v>1055</v>
      </c>
      <c r="B1317" s="64" t="str">
        <f>VLOOKUP(A1317,'Medical Examinations'!$AS$1:$BC$2336,9,)</f>
        <v>Lisa</v>
      </c>
      <c r="C1317" s="64">
        <f>VLOOKUP(A1317,'Medical Examinations'!$AS$1:$BC$2336,2,)</f>
        <v>33.33</v>
      </c>
      <c r="D1317" s="64">
        <f>VLOOKUP(A1317,'Medical Examinations'!$AS$1:$BC$2336,3,)</f>
        <v>7.61</v>
      </c>
      <c r="E1317" s="64" t="str">
        <f>VLOOKUP(A1317,'Medical Examinations'!$AS$1:$BC$2336,6,)</f>
        <v>No</v>
      </c>
      <c r="F1317" s="64" t="str">
        <f>VLOOKUP(A1317,'Medical Examinations'!$AS$1:$BC$2336,4,)</f>
        <v>No</v>
      </c>
      <c r="G1317" s="64" t="str">
        <f>VLOOKUP(A1317,'Medical Examinations'!$AS$1:$BC$2336,5,)</f>
        <v>No</v>
      </c>
      <c r="H1317" s="64">
        <f>VLOOKUP(A1317,'Medical Examinations'!$AS$1:$BC$2336,8,)</f>
        <v>0</v>
      </c>
      <c r="I1317" s="64" t="str">
        <f>VLOOKUP(A1317,'Medical Examinations'!$AS$1:$BC$2336,7,)</f>
        <v>No</v>
      </c>
      <c r="J1317" s="64" t="str">
        <f>VLOOKUP(A1317,'Medical Examinations'!$AS$1:$BC$2336,11,)</f>
        <v>Obesity</v>
      </c>
      <c r="K1317" s="64" t="str">
        <f>VLOOKUP(A1317,'Medical Examinations'!$AS$1:$BC$2336,10,)</f>
        <v>Diabetes</v>
      </c>
      <c r="L1317" s="64" t="str">
        <f>VLOOKUP(A1317,'Hospitalisation Details'!$L$2:$R$2342,2,)</f>
        <v>06-06-1974</v>
      </c>
      <c r="M1317" s="65">
        <f>VLOOKUP(A1317,'Hospitalisation Details'!$L$2:$R$2345,7,)</f>
        <v>8284</v>
      </c>
      <c r="N1317" s="64" t="str">
        <f>VLOOKUP(A1317,'Hospitalisation Details'!$L$2:$R$2342,4,)</f>
        <v>tier - 2</v>
      </c>
      <c r="O1317" s="64" t="str">
        <f>VLOOKUP(A1317,'Hospitalisation Details'!$L$2:$R$2342,5,)</f>
        <v>tier - 3</v>
      </c>
      <c r="P1317" s="64" t="str">
        <f>VLOOKUP(A1317,'Hospitalisation Details'!$L$2:$R$2342,6,)</f>
        <v>R1013</v>
      </c>
      <c r="Q1317" s="64">
        <f>VLOOKUP(A1317,'Hospitalisation Details'!$L$2:$R$2342,3,)</f>
        <v>49</v>
      </c>
      <c r="R1317" s="64">
        <f>VLOOKUP(A1317,'Hospitalisation Details'!$L$2:$U$2342,10,)</f>
        <v>6</v>
      </c>
      <c r="S1317" s="64" t="str">
        <f>VLOOKUP(A1317,'Hospitalisation Details'!$L$2:$U$2342,8,)</f>
        <v>Jun</v>
      </c>
      <c r="T1317" s="126">
        <f>VLOOKUP(A1317,'Hospitalisation Details'!$L$2:$U$2342,9,)</f>
        <v>1974</v>
      </c>
    </row>
    <row r="1318" spans="1:20" ht="15.5" x14ac:dyDescent="0.35">
      <c r="A1318" s="124" t="s">
        <v>1054</v>
      </c>
      <c r="B1318" s="64" t="str">
        <f>VLOOKUP(A1318,'Medical Examinations'!$AS$1:$BC$2336,9,)</f>
        <v>Gretchen K.</v>
      </c>
      <c r="C1318" s="64">
        <f>VLOOKUP(A1318,'Medical Examinations'!$AS$1:$BC$2336,2,)</f>
        <v>31.13</v>
      </c>
      <c r="D1318" s="64">
        <f>VLOOKUP(A1318,'Medical Examinations'!$AS$1:$BC$2336,3,)</f>
        <v>10.1</v>
      </c>
      <c r="E1318" s="64" t="str">
        <f>VLOOKUP(A1318,'Medical Examinations'!$AS$1:$BC$2336,6,)</f>
        <v>No</v>
      </c>
      <c r="F1318" s="64" t="str">
        <f>VLOOKUP(A1318,'Medical Examinations'!$AS$1:$BC$2336,4,)</f>
        <v>No</v>
      </c>
      <c r="G1318" s="64" t="str">
        <f>VLOOKUP(A1318,'Medical Examinations'!$AS$1:$BC$2336,5,)</f>
        <v>No</v>
      </c>
      <c r="H1318" s="64">
        <f>VLOOKUP(A1318,'Medical Examinations'!$AS$1:$BC$2336,8,)</f>
        <v>0</v>
      </c>
      <c r="I1318" s="64" t="str">
        <f>VLOOKUP(A1318,'Medical Examinations'!$AS$1:$BC$2336,7,)</f>
        <v>No</v>
      </c>
      <c r="J1318" s="64" t="str">
        <f>VLOOKUP(A1318,'Medical Examinations'!$AS$1:$BC$2336,11,)</f>
        <v>Obesity</v>
      </c>
      <c r="K1318" s="64" t="str">
        <f>VLOOKUP(A1318,'Medical Examinations'!$AS$1:$BC$2336,10,)</f>
        <v>Diabetes</v>
      </c>
      <c r="L1318" s="64" t="str">
        <f>VLOOKUP(A1318,'Hospitalisation Details'!$L$2:$R$2342,2,)</f>
        <v>22-12-1974</v>
      </c>
      <c r="M1318" s="65">
        <f>VLOOKUP(A1318,'Hospitalisation Details'!$L$2:$R$2345,7,)</f>
        <v>8281</v>
      </c>
      <c r="N1318" s="64" t="str">
        <f>VLOOKUP(A1318,'Hospitalisation Details'!$L$2:$R$2342,4,)</f>
        <v>tier - 2</v>
      </c>
      <c r="O1318" s="64" t="str">
        <f>VLOOKUP(A1318,'Hospitalisation Details'!$L$2:$R$2342,5,)</f>
        <v>tier - 2</v>
      </c>
      <c r="P1318" s="64" t="str">
        <f>VLOOKUP(A1318,'Hospitalisation Details'!$L$2:$R$2342,6,)</f>
        <v>R1013</v>
      </c>
      <c r="Q1318" s="64">
        <f>VLOOKUP(A1318,'Hospitalisation Details'!$L$2:$R$2342,3,)</f>
        <v>48</v>
      </c>
      <c r="R1318" s="64">
        <f>VLOOKUP(A1318,'Hospitalisation Details'!$L$2:$U$2342,10,)</f>
        <v>22</v>
      </c>
      <c r="S1318" s="64" t="str">
        <f>VLOOKUP(A1318,'Hospitalisation Details'!$L$2:$U$2342,8,)</f>
        <v>Dec</v>
      </c>
      <c r="T1318" s="126">
        <f>VLOOKUP(A1318,'Hospitalisation Details'!$L$2:$U$2342,9,)</f>
        <v>1974</v>
      </c>
    </row>
    <row r="1319" spans="1:20" ht="15.5" x14ac:dyDescent="0.35">
      <c r="A1319" s="124" t="s">
        <v>1053</v>
      </c>
      <c r="B1319" s="64" t="str">
        <f>VLOOKUP(A1319,'Medical Examinations'!$AS$1:$BC$2336,9,)</f>
        <v>Martina</v>
      </c>
      <c r="C1319" s="64">
        <f>VLOOKUP(A1319,'Medical Examinations'!$AS$1:$BC$2336,2,)</f>
        <v>28.9</v>
      </c>
      <c r="D1319" s="64">
        <f>VLOOKUP(A1319,'Medical Examinations'!$AS$1:$BC$2336,3,)</f>
        <v>11.24</v>
      </c>
      <c r="E1319" s="64" t="str">
        <f>VLOOKUP(A1319,'Medical Examinations'!$AS$1:$BC$2336,6,)</f>
        <v>No</v>
      </c>
      <c r="F1319" s="64" t="str">
        <f>VLOOKUP(A1319,'Medical Examinations'!$AS$1:$BC$2336,4,)</f>
        <v>No</v>
      </c>
      <c r="G1319" s="64" t="str">
        <f>VLOOKUP(A1319,'Medical Examinations'!$AS$1:$BC$2336,5,)</f>
        <v>No</v>
      </c>
      <c r="H1319" s="64">
        <f>VLOOKUP(A1319,'Medical Examinations'!$AS$1:$BC$2336,8,)</f>
        <v>0</v>
      </c>
      <c r="I1319" s="64" t="str">
        <f>VLOOKUP(A1319,'Medical Examinations'!$AS$1:$BC$2336,7,)</f>
        <v>No</v>
      </c>
      <c r="J1319" s="64" t="str">
        <f>VLOOKUP(A1319,'Medical Examinations'!$AS$1:$BC$2336,11,)</f>
        <v>Over weight</v>
      </c>
      <c r="K1319" s="64" t="str">
        <f>VLOOKUP(A1319,'Medical Examinations'!$AS$1:$BC$2336,10,)</f>
        <v>Diabetes</v>
      </c>
      <c r="L1319" s="64" t="str">
        <f>VLOOKUP(A1319,'Hospitalisation Details'!$L$2:$R$2342,2,)</f>
        <v>26-09-1974</v>
      </c>
      <c r="M1319" s="65">
        <f>VLOOKUP(A1319,'Hospitalisation Details'!$L$2:$R$2345,7,)</f>
        <v>8278</v>
      </c>
      <c r="N1319" s="64" t="str">
        <f>VLOOKUP(A1319,'Hospitalisation Details'!$L$2:$R$2342,4,)</f>
        <v>tier - 2</v>
      </c>
      <c r="O1319" s="64" t="str">
        <f>VLOOKUP(A1319,'Hospitalisation Details'!$L$2:$R$2342,5,)</f>
        <v>tier - 2</v>
      </c>
      <c r="P1319" s="64" t="str">
        <f>VLOOKUP(A1319,'Hospitalisation Details'!$L$2:$R$2342,6,)</f>
        <v>R1011</v>
      </c>
      <c r="Q1319" s="64">
        <f>VLOOKUP(A1319,'Hospitalisation Details'!$L$2:$R$2342,3,)</f>
        <v>48</v>
      </c>
      <c r="R1319" s="64">
        <f>VLOOKUP(A1319,'Hospitalisation Details'!$L$2:$U$2342,10,)</f>
        <v>26</v>
      </c>
      <c r="S1319" s="64" t="str">
        <f>VLOOKUP(A1319,'Hospitalisation Details'!$L$2:$U$2342,8,)</f>
        <v>Sep</v>
      </c>
      <c r="T1319" s="126">
        <f>VLOOKUP(A1319,'Hospitalisation Details'!$L$2:$U$2342,9,)</f>
        <v>1974</v>
      </c>
    </row>
    <row r="1320" spans="1:20" ht="15.5" x14ac:dyDescent="0.35">
      <c r="A1320" s="124" t="s">
        <v>1052</v>
      </c>
      <c r="B1320" s="64" t="str">
        <f>VLOOKUP(A1320,'Medical Examinations'!$AS$1:$BC$2336,9,)</f>
        <v>Dustin J</v>
      </c>
      <c r="C1320" s="64">
        <f>VLOOKUP(A1320,'Medical Examinations'!$AS$1:$BC$2336,2,)</f>
        <v>43.31</v>
      </c>
      <c r="D1320" s="64">
        <f>VLOOKUP(A1320,'Medical Examinations'!$AS$1:$BC$2336,3,)</f>
        <v>6.1</v>
      </c>
      <c r="E1320" s="64" t="str">
        <f>VLOOKUP(A1320,'Medical Examinations'!$AS$1:$BC$2336,6,)</f>
        <v>Yes</v>
      </c>
      <c r="F1320" s="64" t="str">
        <f>VLOOKUP(A1320,'Medical Examinations'!$AS$1:$BC$2336,4,)</f>
        <v>yes</v>
      </c>
      <c r="G1320" s="64" t="str">
        <f>VLOOKUP(A1320,'Medical Examinations'!$AS$1:$BC$2336,5,)</f>
        <v>No</v>
      </c>
      <c r="H1320" s="64">
        <f>VLOOKUP(A1320,'Medical Examinations'!$AS$1:$BC$2336,8,)</f>
        <v>1</v>
      </c>
      <c r="I1320" s="64" t="str">
        <f>VLOOKUP(A1320,'Medical Examinations'!$AS$1:$BC$2336,7,)</f>
        <v>No</v>
      </c>
      <c r="J1320" s="64" t="str">
        <f>VLOOKUP(A1320,'Medical Examinations'!$AS$1:$BC$2336,11,)</f>
        <v>Obesity</v>
      </c>
      <c r="K1320" s="64" t="str">
        <f>VLOOKUP(A1320,'Medical Examinations'!$AS$1:$BC$2336,10,)</f>
        <v>Prediabetes</v>
      </c>
      <c r="L1320" s="64" t="str">
        <f>VLOOKUP(A1320,'Hospitalisation Details'!$L$2:$R$2342,2,)</f>
        <v>28-11-2000</v>
      </c>
      <c r="M1320" s="65">
        <f>VLOOKUP(A1320,'Hospitalisation Details'!$L$2:$R$2345,7,)</f>
        <v>8271</v>
      </c>
      <c r="N1320" s="64" t="str">
        <f>VLOOKUP(A1320,'Hospitalisation Details'!$L$2:$R$2342,4,)</f>
        <v>tier - 2</v>
      </c>
      <c r="O1320" s="64" t="str">
        <f>VLOOKUP(A1320,'Hospitalisation Details'!$L$2:$R$2342,5,)</f>
        <v>tier - 1</v>
      </c>
      <c r="P1320" s="64" t="str">
        <f>VLOOKUP(A1320,'Hospitalisation Details'!$L$2:$R$2342,6,)</f>
        <v>R1023</v>
      </c>
      <c r="Q1320" s="64">
        <f>VLOOKUP(A1320,'Hospitalisation Details'!$L$2:$R$2342,3,)</f>
        <v>22</v>
      </c>
      <c r="R1320" s="64">
        <f>VLOOKUP(A1320,'Hospitalisation Details'!$L$2:$U$2342,10,)</f>
        <v>28</v>
      </c>
      <c r="S1320" s="64" t="str">
        <f>VLOOKUP(A1320,'Hospitalisation Details'!$L$2:$U$2342,8,)</f>
        <v>Nov</v>
      </c>
      <c r="T1320" s="126">
        <f>VLOOKUP(A1320,'Hospitalisation Details'!$L$2:$U$2342,9,)</f>
        <v>2000</v>
      </c>
    </row>
    <row r="1321" spans="1:20" ht="15.5" x14ac:dyDescent="0.35">
      <c r="A1321" s="124" t="s">
        <v>1051</v>
      </c>
      <c r="B1321" s="64" t="str">
        <f>VLOOKUP(A1321,'Medical Examinations'!$AS$1:$BC$2336,9,)</f>
        <v>Kelsey</v>
      </c>
      <c r="C1321" s="64">
        <f>VLOOKUP(A1321,'Medical Examinations'!$AS$1:$BC$2336,2,)</f>
        <v>22.8</v>
      </c>
      <c r="D1321" s="64">
        <f>VLOOKUP(A1321,'Medical Examinations'!$AS$1:$BC$2336,3,)</f>
        <v>6.98</v>
      </c>
      <c r="E1321" s="64" t="str">
        <f>VLOOKUP(A1321,'Medical Examinations'!$AS$1:$BC$2336,6,)</f>
        <v>No</v>
      </c>
      <c r="F1321" s="64" t="str">
        <f>VLOOKUP(A1321,'Medical Examinations'!$AS$1:$BC$2336,4,)</f>
        <v>No</v>
      </c>
      <c r="G1321" s="64" t="str">
        <f>VLOOKUP(A1321,'Medical Examinations'!$AS$1:$BC$2336,5,)</f>
        <v>No</v>
      </c>
      <c r="H1321" s="64">
        <f>VLOOKUP(A1321,'Medical Examinations'!$AS$1:$BC$2336,8,)</f>
        <v>0</v>
      </c>
      <c r="I1321" s="64" t="str">
        <f>VLOOKUP(A1321,'Medical Examinations'!$AS$1:$BC$2336,7,)</f>
        <v>No</v>
      </c>
      <c r="J1321" s="64" t="str">
        <f>VLOOKUP(A1321,'Medical Examinations'!$AS$1:$BC$2336,11,)</f>
        <v xml:space="preserve">Normal Weight 
</v>
      </c>
      <c r="K1321" s="64" t="str">
        <f>VLOOKUP(A1321,'Medical Examinations'!$AS$1:$BC$2336,10,)</f>
        <v>Diabetes</v>
      </c>
      <c r="L1321" s="64" t="str">
        <f>VLOOKUP(A1321,'Hospitalisation Details'!$L$2:$R$2342,2,)</f>
        <v>05-08-1974</v>
      </c>
      <c r="M1321" s="65">
        <f>VLOOKUP(A1321,'Hospitalisation Details'!$L$2:$R$2345,7,)</f>
        <v>8269</v>
      </c>
      <c r="N1321" s="64" t="str">
        <f>VLOOKUP(A1321,'Hospitalisation Details'!$L$2:$R$2342,4,)</f>
        <v>tier - 2</v>
      </c>
      <c r="O1321" s="64" t="str">
        <f>VLOOKUP(A1321,'Hospitalisation Details'!$L$2:$R$2342,5,)</f>
        <v>tier - 1</v>
      </c>
      <c r="P1321" s="64" t="str">
        <f>VLOOKUP(A1321,'Hospitalisation Details'!$L$2:$R$2342,6,)</f>
        <v>R1011</v>
      </c>
      <c r="Q1321" s="64">
        <f>VLOOKUP(A1321,'Hospitalisation Details'!$L$2:$R$2342,3,)</f>
        <v>48</v>
      </c>
      <c r="R1321" s="64">
        <f>VLOOKUP(A1321,'Hospitalisation Details'!$L$2:$U$2342,10,)</f>
        <v>5</v>
      </c>
      <c r="S1321" s="64" t="str">
        <f>VLOOKUP(A1321,'Hospitalisation Details'!$L$2:$U$2342,8,)</f>
        <v>Aug</v>
      </c>
      <c r="T1321" s="126">
        <f>VLOOKUP(A1321,'Hospitalisation Details'!$L$2:$U$2342,9,)</f>
        <v>1974</v>
      </c>
    </row>
    <row r="1322" spans="1:20" ht="15.5" x14ac:dyDescent="0.35">
      <c r="A1322" s="124" t="s">
        <v>1050</v>
      </c>
      <c r="B1322" s="64" t="str">
        <f>VLOOKUP(A1322,'Medical Examinations'!$AS$1:$BC$2336,9,)</f>
        <v>Daniel V.</v>
      </c>
      <c r="C1322" s="64">
        <f>VLOOKUP(A1322,'Medical Examinations'!$AS$1:$BC$2336,2,)</f>
        <v>19.09</v>
      </c>
      <c r="D1322" s="64">
        <f>VLOOKUP(A1322,'Medical Examinations'!$AS$1:$BC$2336,3,)</f>
        <v>4</v>
      </c>
      <c r="E1322" s="64" t="str">
        <f>VLOOKUP(A1322,'Medical Examinations'!$AS$1:$BC$2336,6,)</f>
        <v>Yes</v>
      </c>
      <c r="F1322" s="64" t="str">
        <f>VLOOKUP(A1322,'Medical Examinations'!$AS$1:$BC$2336,4,)</f>
        <v>No</v>
      </c>
      <c r="G1322" s="64" t="str">
        <f>VLOOKUP(A1322,'Medical Examinations'!$AS$1:$BC$2336,5,)</f>
        <v>No</v>
      </c>
      <c r="H1322" s="64">
        <f>VLOOKUP(A1322,'Medical Examinations'!$AS$1:$BC$2336,8,)</f>
        <v>1</v>
      </c>
      <c r="I1322" s="64" t="str">
        <f>VLOOKUP(A1322,'Medical Examinations'!$AS$1:$BC$2336,7,)</f>
        <v>No</v>
      </c>
      <c r="J1322" s="64" t="str">
        <f>VLOOKUP(A1322,'Medical Examinations'!$AS$1:$BC$2336,11,)</f>
        <v xml:space="preserve">Normal Weight 
</v>
      </c>
      <c r="K1322" s="64" t="str">
        <f>VLOOKUP(A1322,'Medical Examinations'!$AS$1:$BC$2336,10,)</f>
        <v>Normal</v>
      </c>
      <c r="L1322" s="64" t="str">
        <f>VLOOKUP(A1322,'Hospitalisation Details'!$L$2:$R$2342,2,)</f>
        <v>05-09-1964</v>
      </c>
      <c r="M1322" s="65">
        <f>VLOOKUP(A1322,'Hospitalisation Details'!$L$2:$R$2345,7,)</f>
        <v>8268</v>
      </c>
      <c r="N1322" s="64" t="str">
        <f>VLOOKUP(A1322,'Hospitalisation Details'!$L$2:$R$2342,4,)</f>
        <v>tier - 3</v>
      </c>
      <c r="O1322" s="64" t="str">
        <f>VLOOKUP(A1322,'Hospitalisation Details'!$L$2:$R$2342,5,)</f>
        <v>tier - 3</v>
      </c>
      <c r="P1322" s="64" t="str">
        <f>VLOOKUP(A1322,'Hospitalisation Details'!$L$2:$R$2342,6,)</f>
        <v>R1013</v>
      </c>
      <c r="Q1322" s="64">
        <f>VLOOKUP(A1322,'Hospitalisation Details'!$L$2:$R$2342,3,)</f>
        <v>58</v>
      </c>
      <c r="R1322" s="64">
        <f>VLOOKUP(A1322,'Hospitalisation Details'!$L$2:$U$2342,10,)</f>
        <v>5</v>
      </c>
      <c r="S1322" s="64" t="str">
        <f>VLOOKUP(A1322,'Hospitalisation Details'!$L$2:$U$2342,8,)</f>
        <v>Sep</v>
      </c>
      <c r="T1322" s="126">
        <f>VLOOKUP(A1322,'Hospitalisation Details'!$L$2:$U$2342,9,)</f>
        <v>1964</v>
      </c>
    </row>
    <row r="1323" spans="1:20" ht="15.5" x14ac:dyDescent="0.35">
      <c r="A1323" s="124" t="s">
        <v>1049</v>
      </c>
      <c r="B1323" s="64" t="str">
        <f>VLOOKUP(A1323,'Medical Examinations'!$AS$1:$BC$2336,9,)</f>
        <v>Saeger</v>
      </c>
      <c r="C1323" s="64">
        <f>VLOOKUP(A1323,'Medical Examinations'!$AS$1:$BC$2336,2,)</f>
        <v>23.37</v>
      </c>
      <c r="D1323" s="64">
        <f>VLOOKUP(A1323,'Medical Examinations'!$AS$1:$BC$2336,3,)</f>
        <v>4.2300000000000004</v>
      </c>
      <c r="E1323" s="64" t="str">
        <f>VLOOKUP(A1323,'Medical Examinations'!$AS$1:$BC$2336,6,)</f>
        <v>No</v>
      </c>
      <c r="F1323" s="64" t="str">
        <f>VLOOKUP(A1323,'Medical Examinations'!$AS$1:$BC$2336,4,)</f>
        <v>No</v>
      </c>
      <c r="G1323" s="64" t="str">
        <f>VLOOKUP(A1323,'Medical Examinations'!$AS$1:$BC$2336,5,)</f>
        <v>No</v>
      </c>
      <c r="H1323" s="64">
        <f>VLOOKUP(A1323,'Medical Examinations'!$AS$1:$BC$2336,8,)</f>
        <v>0</v>
      </c>
      <c r="I1323" s="64" t="str">
        <f>VLOOKUP(A1323,'Medical Examinations'!$AS$1:$BC$2336,7,)</f>
        <v>No</v>
      </c>
      <c r="J1323" s="64" t="str">
        <f>VLOOKUP(A1323,'Medical Examinations'!$AS$1:$BC$2336,11,)</f>
        <v xml:space="preserve">Normal Weight 
</v>
      </c>
      <c r="K1323" s="64" t="str">
        <f>VLOOKUP(A1323,'Medical Examinations'!$AS$1:$BC$2336,10,)</f>
        <v>Normal</v>
      </c>
      <c r="L1323" s="64" t="str">
        <f>VLOOKUP(A1323,'Hospitalisation Details'!$L$2:$R$2342,2,)</f>
        <v>27-09-1982</v>
      </c>
      <c r="M1323" s="65">
        <f>VLOOKUP(A1323,'Hospitalisation Details'!$L$2:$R$2345,7,)</f>
        <v>8252</v>
      </c>
      <c r="N1323" s="64" t="str">
        <f>VLOOKUP(A1323,'Hospitalisation Details'!$L$2:$R$2342,4,)</f>
        <v>tier - 2</v>
      </c>
      <c r="O1323" s="64" t="str">
        <f>VLOOKUP(A1323,'Hospitalisation Details'!$L$2:$R$2342,5,)</f>
        <v>tier - 2</v>
      </c>
      <c r="P1323" s="64" t="str">
        <f>VLOOKUP(A1323,'Hospitalisation Details'!$L$2:$R$2342,6,)</f>
        <v>R1024</v>
      </c>
      <c r="Q1323" s="64">
        <f>VLOOKUP(A1323,'Hospitalisation Details'!$L$2:$R$2342,3,)</f>
        <v>40</v>
      </c>
      <c r="R1323" s="64">
        <f>VLOOKUP(A1323,'Hospitalisation Details'!$L$2:$U$2342,10,)</f>
        <v>27</v>
      </c>
      <c r="S1323" s="64" t="str">
        <f>VLOOKUP(A1323,'Hospitalisation Details'!$L$2:$U$2342,8,)</f>
        <v>Sep</v>
      </c>
      <c r="T1323" s="126">
        <f>VLOOKUP(A1323,'Hospitalisation Details'!$L$2:$U$2342,9,)</f>
        <v>1982</v>
      </c>
    </row>
    <row r="1324" spans="1:20" ht="15.5" x14ac:dyDescent="0.35">
      <c r="A1324" s="124" t="s">
        <v>1048</v>
      </c>
      <c r="B1324" s="64" t="str">
        <f>VLOOKUP(A1324,'Medical Examinations'!$AS$1:$BC$2336,9,)</f>
        <v>Buzunesh</v>
      </c>
      <c r="C1324" s="64">
        <f>VLOOKUP(A1324,'Medical Examinations'!$AS$1:$BC$2336,2,)</f>
        <v>33.44</v>
      </c>
      <c r="D1324" s="64">
        <f>VLOOKUP(A1324,'Medical Examinations'!$AS$1:$BC$2336,3,)</f>
        <v>4.72</v>
      </c>
      <c r="E1324" s="64" t="str">
        <f>VLOOKUP(A1324,'Medical Examinations'!$AS$1:$BC$2336,6,)</f>
        <v>Yes</v>
      </c>
      <c r="F1324" s="64" t="str">
        <f>VLOOKUP(A1324,'Medical Examinations'!$AS$1:$BC$2336,4,)</f>
        <v>No</v>
      </c>
      <c r="G1324" s="64" t="str">
        <f>VLOOKUP(A1324,'Medical Examinations'!$AS$1:$BC$2336,5,)</f>
        <v>No</v>
      </c>
      <c r="H1324" s="64">
        <f>VLOOKUP(A1324,'Medical Examinations'!$AS$1:$BC$2336,8,)</f>
        <v>0</v>
      </c>
      <c r="I1324" s="64" t="str">
        <f>VLOOKUP(A1324,'Medical Examinations'!$AS$1:$BC$2336,7,)</f>
        <v>No</v>
      </c>
      <c r="J1324" s="64" t="str">
        <f>VLOOKUP(A1324,'Medical Examinations'!$AS$1:$BC$2336,11,)</f>
        <v>Obesity</v>
      </c>
      <c r="K1324" s="64" t="str">
        <f>VLOOKUP(A1324,'Medical Examinations'!$AS$1:$BC$2336,10,)</f>
        <v>Normal</v>
      </c>
      <c r="L1324" s="64" t="str">
        <f>VLOOKUP(A1324,'Hospitalisation Details'!$L$2:$R$2342,2,)</f>
        <v>02-09-1976</v>
      </c>
      <c r="M1324" s="65">
        <f>VLOOKUP(A1324,'Hospitalisation Details'!$L$2:$R$2345,7,)</f>
        <v>8241</v>
      </c>
      <c r="N1324" s="64" t="str">
        <f>VLOOKUP(A1324,'Hospitalisation Details'!$L$2:$R$2342,4,)</f>
        <v>tier - 2</v>
      </c>
      <c r="O1324" s="64" t="str">
        <f>VLOOKUP(A1324,'Hospitalisation Details'!$L$2:$R$2342,5,)</f>
        <v>tier - 2</v>
      </c>
      <c r="P1324" s="64" t="str">
        <f>VLOOKUP(A1324,'Hospitalisation Details'!$L$2:$R$2342,6,)</f>
        <v>R1013</v>
      </c>
      <c r="Q1324" s="64">
        <f>VLOOKUP(A1324,'Hospitalisation Details'!$L$2:$R$2342,3,)</f>
        <v>46</v>
      </c>
      <c r="R1324" s="64">
        <f>VLOOKUP(A1324,'Hospitalisation Details'!$L$2:$U$2342,10,)</f>
        <v>2</v>
      </c>
      <c r="S1324" s="64" t="str">
        <f>VLOOKUP(A1324,'Hospitalisation Details'!$L$2:$U$2342,8,)</f>
        <v>Sep</v>
      </c>
      <c r="T1324" s="126">
        <f>VLOOKUP(A1324,'Hospitalisation Details'!$L$2:$U$2342,9,)</f>
        <v>1976</v>
      </c>
    </row>
    <row r="1325" spans="1:20" ht="15.5" x14ac:dyDescent="0.35">
      <c r="A1325" s="124" t="s">
        <v>1047</v>
      </c>
      <c r="B1325" s="64" t="str">
        <f>VLOOKUP(A1325,'Medical Examinations'!$AS$1:$BC$2336,9,)</f>
        <v>Mirte</v>
      </c>
      <c r="C1325" s="64">
        <f>VLOOKUP(A1325,'Medical Examinations'!$AS$1:$BC$2336,2,)</f>
        <v>28.05</v>
      </c>
      <c r="D1325" s="64">
        <f>VLOOKUP(A1325,'Medical Examinations'!$AS$1:$BC$2336,3,)</f>
        <v>5.63</v>
      </c>
      <c r="E1325" s="64" t="str">
        <f>VLOOKUP(A1325,'Medical Examinations'!$AS$1:$BC$2336,6,)</f>
        <v>Yes</v>
      </c>
      <c r="F1325" s="64" t="str">
        <f>VLOOKUP(A1325,'Medical Examinations'!$AS$1:$BC$2336,4,)</f>
        <v>No</v>
      </c>
      <c r="G1325" s="64" t="str">
        <f>VLOOKUP(A1325,'Medical Examinations'!$AS$1:$BC$2336,5,)</f>
        <v>No</v>
      </c>
      <c r="H1325" s="64">
        <f>VLOOKUP(A1325,'Medical Examinations'!$AS$1:$BC$2336,8,)</f>
        <v>0</v>
      </c>
      <c r="I1325" s="64" t="str">
        <f>VLOOKUP(A1325,'Medical Examinations'!$AS$1:$BC$2336,7,)</f>
        <v>No</v>
      </c>
      <c r="J1325" s="64" t="str">
        <f>VLOOKUP(A1325,'Medical Examinations'!$AS$1:$BC$2336,11,)</f>
        <v>Over weight</v>
      </c>
      <c r="K1325" s="64" t="str">
        <f>VLOOKUP(A1325,'Medical Examinations'!$AS$1:$BC$2336,10,)</f>
        <v>Normal</v>
      </c>
      <c r="L1325" s="64" t="str">
        <f>VLOOKUP(A1325,'Hospitalisation Details'!$L$2:$R$2342,2,)</f>
        <v>30-06-1976</v>
      </c>
      <c r="M1325" s="65">
        <f>VLOOKUP(A1325,'Hospitalisation Details'!$L$2:$R$2345,7,)</f>
        <v>8233</v>
      </c>
      <c r="N1325" s="64" t="str">
        <f>VLOOKUP(A1325,'Hospitalisation Details'!$L$2:$R$2342,4,)</f>
        <v>tier - 2</v>
      </c>
      <c r="O1325" s="64" t="str">
        <f>VLOOKUP(A1325,'Hospitalisation Details'!$L$2:$R$2342,5,)</f>
        <v>tier - 2</v>
      </c>
      <c r="P1325" s="64" t="str">
        <f>VLOOKUP(A1325,'Hospitalisation Details'!$L$2:$R$2342,6,)</f>
        <v>R1013</v>
      </c>
      <c r="Q1325" s="64">
        <f>VLOOKUP(A1325,'Hospitalisation Details'!$L$2:$R$2342,3,)</f>
        <v>46</v>
      </c>
      <c r="R1325" s="64">
        <f>VLOOKUP(A1325,'Hospitalisation Details'!$L$2:$U$2342,10,)</f>
        <v>30</v>
      </c>
      <c r="S1325" s="64" t="str">
        <f>VLOOKUP(A1325,'Hospitalisation Details'!$L$2:$U$2342,8,)</f>
        <v>Jun</v>
      </c>
      <c r="T1325" s="126">
        <f>VLOOKUP(A1325,'Hospitalisation Details'!$L$2:$U$2342,9,)</f>
        <v>1976</v>
      </c>
    </row>
    <row r="1326" spans="1:20" ht="15.5" x14ac:dyDescent="0.35">
      <c r="A1326" s="124" t="s">
        <v>1046</v>
      </c>
      <c r="B1326" s="64" t="str">
        <f>VLOOKUP(A1326,'Medical Examinations'!$AS$1:$BC$2336,9,)</f>
        <v>Megan</v>
      </c>
      <c r="C1326" s="64">
        <f>VLOOKUP(A1326,'Medical Examinations'!$AS$1:$BC$2336,2,)</f>
        <v>27.72</v>
      </c>
      <c r="D1326" s="64">
        <f>VLOOKUP(A1326,'Medical Examinations'!$AS$1:$BC$2336,3,)</f>
        <v>5.83</v>
      </c>
      <c r="E1326" s="64" t="str">
        <f>VLOOKUP(A1326,'Medical Examinations'!$AS$1:$BC$2336,6,)</f>
        <v>Yes</v>
      </c>
      <c r="F1326" s="64" t="str">
        <f>VLOOKUP(A1326,'Medical Examinations'!$AS$1:$BC$2336,4,)</f>
        <v>No</v>
      </c>
      <c r="G1326" s="64" t="str">
        <f>VLOOKUP(A1326,'Medical Examinations'!$AS$1:$BC$2336,5,)</f>
        <v>No</v>
      </c>
      <c r="H1326" s="64">
        <f>VLOOKUP(A1326,'Medical Examinations'!$AS$1:$BC$2336,8,)</f>
        <v>0</v>
      </c>
      <c r="I1326" s="64" t="str">
        <f>VLOOKUP(A1326,'Medical Examinations'!$AS$1:$BC$2336,7,)</f>
        <v>No</v>
      </c>
      <c r="J1326" s="64" t="str">
        <f>VLOOKUP(A1326,'Medical Examinations'!$AS$1:$BC$2336,11,)</f>
        <v>Over weight</v>
      </c>
      <c r="K1326" s="64" t="str">
        <f>VLOOKUP(A1326,'Medical Examinations'!$AS$1:$BC$2336,10,)</f>
        <v>Prediabetes</v>
      </c>
      <c r="L1326" s="64" t="str">
        <f>VLOOKUP(A1326,'Hospitalisation Details'!$L$2:$R$2342,2,)</f>
        <v>03-09-1976</v>
      </c>
      <c r="M1326" s="65">
        <f>VLOOKUP(A1326,'Hospitalisation Details'!$L$2:$R$2345,7,)</f>
        <v>8233</v>
      </c>
      <c r="N1326" s="64" t="str">
        <f>VLOOKUP(A1326,'Hospitalisation Details'!$L$2:$R$2342,4,)</f>
        <v>tier - 2</v>
      </c>
      <c r="O1326" s="64" t="str">
        <f>VLOOKUP(A1326,'Hospitalisation Details'!$L$2:$R$2342,5,)</f>
        <v>tier - 3</v>
      </c>
      <c r="P1326" s="64" t="str">
        <f>VLOOKUP(A1326,'Hospitalisation Details'!$L$2:$R$2342,6,)</f>
        <v>R1013</v>
      </c>
      <c r="Q1326" s="64">
        <f>VLOOKUP(A1326,'Hospitalisation Details'!$L$2:$R$2342,3,)</f>
        <v>46</v>
      </c>
      <c r="R1326" s="64">
        <f>VLOOKUP(A1326,'Hospitalisation Details'!$L$2:$U$2342,10,)</f>
        <v>3</v>
      </c>
      <c r="S1326" s="64" t="str">
        <f>VLOOKUP(A1326,'Hospitalisation Details'!$L$2:$U$2342,8,)</f>
        <v>Sep</v>
      </c>
      <c r="T1326" s="126">
        <f>VLOOKUP(A1326,'Hospitalisation Details'!$L$2:$U$2342,9,)</f>
        <v>1976</v>
      </c>
    </row>
    <row r="1327" spans="1:20" ht="15.5" x14ac:dyDescent="0.35">
      <c r="A1327" s="124" t="s">
        <v>1045</v>
      </c>
      <c r="B1327" s="64" t="str">
        <f>VLOOKUP(A1327,'Medical Examinations'!$AS$1:$BC$2336,9,)</f>
        <v>Kerry A.</v>
      </c>
      <c r="C1327" s="64">
        <f>VLOOKUP(A1327,'Medical Examinations'!$AS$1:$BC$2336,2,)</f>
        <v>29.81</v>
      </c>
      <c r="D1327" s="64">
        <f>VLOOKUP(A1327,'Medical Examinations'!$AS$1:$BC$2336,3,)</f>
        <v>9.23</v>
      </c>
      <c r="E1327" s="64" t="str">
        <f>VLOOKUP(A1327,'Medical Examinations'!$AS$1:$BC$2336,6,)</f>
        <v>No</v>
      </c>
      <c r="F1327" s="64" t="str">
        <f>VLOOKUP(A1327,'Medical Examinations'!$AS$1:$BC$2336,4,)</f>
        <v>No</v>
      </c>
      <c r="G1327" s="64" t="str">
        <f>VLOOKUP(A1327,'Medical Examinations'!$AS$1:$BC$2336,5,)</f>
        <v>No</v>
      </c>
      <c r="H1327" s="64">
        <f>VLOOKUP(A1327,'Medical Examinations'!$AS$1:$BC$2336,8,)</f>
        <v>0</v>
      </c>
      <c r="I1327" s="64" t="str">
        <f>VLOOKUP(A1327,'Medical Examinations'!$AS$1:$BC$2336,7,)</f>
        <v>No</v>
      </c>
      <c r="J1327" s="64" t="str">
        <f>VLOOKUP(A1327,'Medical Examinations'!$AS$1:$BC$2336,11,)</f>
        <v>Over weight</v>
      </c>
      <c r="K1327" s="64" t="str">
        <f>VLOOKUP(A1327,'Medical Examinations'!$AS$1:$BC$2336,10,)</f>
        <v>Diabetes</v>
      </c>
      <c r="L1327" s="64" t="str">
        <f>VLOOKUP(A1327,'Hospitalisation Details'!$L$2:$R$2342,2,)</f>
        <v>30-06-1978</v>
      </c>
      <c r="M1327" s="65">
        <f>VLOOKUP(A1327,'Hospitalisation Details'!$L$2:$R$2345,7,)</f>
        <v>8219</v>
      </c>
      <c r="N1327" s="64" t="str">
        <f>VLOOKUP(A1327,'Hospitalisation Details'!$L$2:$R$2342,4,)</f>
        <v>tier - 2</v>
      </c>
      <c r="O1327" s="64" t="str">
        <f>VLOOKUP(A1327,'Hospitalisation Details'!$L$2:$R$2342,5,)</f>
        <v>tier - 2</v>
      </c>
      <c r="P1327" s="64" t="str">
        <f>VLOOKUP(A1327,'Hospitalisation Details'!$L$2:$R$2342,6,)</f>
        <v>R1013</v>
      </c>
      <c r="Q1327" s="64">
        <f>VLOOKUP(A1327,'Hospitalisation Details'!$L$2:$R$2342,3,)</f>
        <v>44</v>
      </c>
      <c r="R1327" s="64">
        <f>VLOOKUP(A1327,'Hospitalisation Details'!$L$2:$U$2342,10,)</f>
        <v>30</v>
      </c>
      <c r="S1327" s="64" t="str">
        <f>VLOOKUP(A1327,'Hospitalisation Details'!$L$2:$U$2342,8,)</f>
        <v>Jun</v>
      </c>
      <c r="T1327" s="126">
        <f>VLOOKUP(A1327,'Hospitalisation Details'!$L$2:$U$2342,9,)</f>
        <v>1978</v>
      </c>
    </row>
    <row r="1328" spans="1:20" ht="15.5" x14ac:dyDescent="0.35">
      <c r="A1328" s="124" t="s">
        <v>1044</v>
      </c>
      <c r="B1328" s="64" t="str">
        <f>VLOOKUP(A1328,'Medical Examinations'!$AS$1:$BC$2336,9,)</f>
        <v>Kristin</v>
      </c>
      <c r="C1328" s="64">
        <f>VLOOKUP(A1328,'Medical Examinations'!$AS$1:$BC$2336,2,)</f>
        <v>23.98</v>
      </c>
      <c r="D1328" s="64">
        <f>VLOOKUP(A1328,'Medical Examinations'!$AS$1:$BC$2336,3,)</f>
        <v>9.89</v>
      </c>
      <c r="E1328" s="64" t="str">
        <f>VLOOKUP(A1328,'Medical Examinations'!$AS$1:$BC$2336,6,)</f>
        <v>No</v>
      </c>
      <c r="F1328" s="64" t="str">
        <f>VLOOKUP(A1328,'Medical Examinations'!$AS$1:$BC$2336,4,)</f>
        <v>No</v>
      </c>
      <c r="G1328" s="64" t="str">
        <f>VLOOKUP(A1328,'Medical Examinations'!$AS$1:$BC$2336,5,)</f>
        <v>No</v>
      </c>
      <c r="H1328" s="64">
        <f>VLOOKUP(A1328,'Medical Examinations'!$AS$1:$BC$2336,8,)</f>
        <v>0</v>
      </c>
      <c r="I1328" s="64" t="str">
        <f>VLOOKUP(A1328,'Medical Examinations'!$AS$1:$BC$2336,7,)</f>
        <v>No</v>
      </c>
      <c r="J1328" s="64" t="str">
        <f>VLOOKUP(A1328,'Medical Examinations'!$AS$1:$BC$2336,11,)</f>
        <v xml:space="preserve">Normal Weight 
</v>
      </c>
      <c r="K1328" s="64" t="str">
        <f>VLOOKUP(A1328,'Medical Examinations'!$AS$1:$BC$2336,10,)</f>
        <v>Diabetes</v>
      </c>
      <c r="L1328" s="64" t="str">
        <f>VLOOKUP(A1328,'Hospitalisation Details'!$L$2:$R$2342,2,)</f>
        <v>24-10-1978</v>
      </c>
      <c r="M1328" s="65">
        <f>VLOOKUP(A1328,'Hospitalisation Details'!$L$2:$R$2345,7,)</f>
        <v>8211</v>
      </c>
      <c r="N1328" s="64" t="str">
        <f>VLOOKUP(A1328,'Hospitalisation Details'!$L$2:$R$2342,4,)</f>
        <v>tier - 2</v>
      </c>
      <c r="O1328" s="64" t="str">
        <f>VLOOKUP(A1328,'Hospitalisation Details'!$L$2:$R$2342,5,)</f>
        <v>tier - 3</v>
      </c>
      <c r="P1328" s="64" t="str">
        <f>VLOOKUP(A1328,'Hospitalisation Details'!$L$2:$R$2342,6,)</f>
        <v>R1013</v>
      </c>
      <c r="Q1328" s="64">
        <f>VLOOKUP(A1328,'Hospitalisation Details'!$L$2:$R$2342,3,)</f>
        <v>44</v>
      </c>
      <c r="R1328" s="64">
        <f>VLOOKUP(A1328,'Hospitalisation Details'!$L$2:$U$2342,10,)</f>
        <v>24</v>
      </c>
      <c r="S1328" s="64" t="str">
        <f>VLOOKUP(A1328,'Hospitalisation Details'!$L$2:$U$2342,8,)</f>
        <v>Oct</v>
      </c>
      <c r="T1328" s="126">
        <f>VLOOKUP(A1328,'Hospitalisation Details'!$L$2:$U$2342,9,)</f>
        <v>1978</v>
      </c>
    </row>
    <row r="1329" spans="1:20" ht="15.5" x14ac:dyDescent="0.35">
      <c r="A1329" s="124" t="s">
        <v>1043</v>
      </c>
      <c r="B1329" s="64" t="str">
        <f>VLOOKUP(A1329,'Medical Examinations'!$AS$1:$BC$2336,9,)</f>
        <v>Christopher R.</v>
      </c>
      <c r="C1329" s="64">
        <f>VLOOKUP(A1329,'Medical Examinations'!$AS$1:$BC$2336,2,)</f>
        <v>17.34</v>
      </c>
      <c r="D1329" s="64">
        <f>VLOOKUP(A1329,'Medical Examinations'!$AS$1:$BC$2336,3,)</f>
        <v>12</v>
      </c>
      <c r="E1329" s="64" t="str">
        <f>VLOOKUP(A1329,'Medical Examinations'!$AS$1:$BC$2336,6,)</f>
        <v>No</v>
      </c>
      <c r="F1329" s="64" t="str">
        <f>VLOOKUP(A1329,'Medical Examinations'!$AS$1:$BC$2336,4,)</f>
        <v>No</v>
      </c>
      <c r="G1329" s="64" t="str">
        <f>VLOOKUP(A1329,'Medical Examinations'!$AS$1:$BC$2336,5,)</f>
        <v>No</v>
      </c>
      <c r="H1329" s="64">
        <f>VLOOKUP(A1329,'Medical Examinations'!$AS$1:$BC$2336,8,)</f>
        <v>0</v>
      </c>
      <c r="I1329" s="64" t="str">
        <f>VLOOKUP(A1329,'Medical Examinations'!$AS$1:$BC$2336,7,)</f>
        <v>No</v>
      </c>
      <c r="J1329" s="64" t="str">
        <f>VLOOKUP(A1329,'Medical Examinations'!$AS$1:$BC$2336,11,)</f>
        <v>Under weight</v>
      </c>
      <c r="K1329" s="64" t="str">
        <f>VLOOKUP(A1329,'Medical Examinations'!$AS$1:$BC$2336,10,)</f>
        <v>Diabetes</v>
      </c>
      <c r="L1329" s="64" t="str">
        <f>VLOOKUP(A1329,'Hospitalisation Details'!$L$2:$R$2342,2,)</f>
        <v>23-11-1962</v>
      </c>
      <c r="M1329" s="65">
        <f>VLOOKUP(A1329,'Hospitalisation Details'!$L$2:$R$2345,7,)</f>
        <v>8188</v>
      </c>
      <c r="N1329" s="64" t="str">
        <f>VLOOKUP(A1329,'Hospitalisation Details'!$L$2:$R$2342,4,)</f>
        <v>tier - 3</v>
      </c>
      <c r="O1329" s="64" t="str">
        <f>VLOOKUP(A1329,'Hospitalisation Details'!$L$2:$R$2342,5,)</f>
        <v>tier - 3</v>
      </c>
      <c r="P1329" s="64" t="str">
        <f>VLOOKUP(A1329,'Hospitalisation Details'!$L$2:$R$2342,6,)</f>
        <v>R1013</v>
      </c>
      <c r="Q1329" s="64">
        <f>VLOOKUP(A1329,'Hospitalisation Details'!$L$2:$R$2342,3,)</f>
        <v>60</v>
      </c>
      <c r="R1329" s="64">
        <f>VLOOKUP(A1329,'Hospitalisation Details'!$L$2:$U$2342,10,)</f>
        <v>23</v>
      </c>
      <c r="S1329" s="64" t="str">
        <f>VLOOKUP(A1329,'Hospitalisation Details'!$L$2:$U$2342,8,)</f>
        <v>Nov</v>
      </c>
      <c r="T1329" s="126">
        <f>VLOOKUP(A1329,'Hospitalisation Details'!$L$2:$U$2342,9,)</f>
        <v>1962</v>
      </c>
    </row>
    <row r="1330" spans="1:20" ht="15.5" x14ac:dyDescent="0.35">
      <c r="A1330" s="124" t="s">
        <v>1042</v>
      </c>
      <c r="B1330" s="64" t="str">
        <f>VLOOKUP(A1330,'Medical Examinations'!$AS$1:$BC$2336,9,)</f>
        <v>Elizabeth A</v>
      </c>
      <c r="C1330" s="64">
        <f>VLOOKUP(A1330,'Medical Examinations'!$AS$1:$BC$2336,2,)</f>
        <v>40.39</v>
      </c>
      <c r="D1330" s="64">
        <f>VLOOKUP(A1330,'Medical Examinations'!$AS$1:$BC$2336,3,)</f>
        <v>4.24</v>
      </c>
      <c r="E1330" s="64" t="str">
        <f>VLOOKUP(A1330,'Medical Examinations'!$AS$1:$BC$2336,6,)</f>
        <v>Yes</v>
      </c>
      <c r="F1330" s="64" t="str">
        <f>VLOOKUP(A1330,'Medical Examinations'!$AS$1:$BC$2336,4,)</f>
        <v>No</v>
      </c>
      <c r="G1330" s="64" t="str">
        <f>VLOOKUP(A1330,'Medical Examinations'!$AS$1:$BC$2336,5,)</f>
        <v>Yes</v>
      </c>
      <c r="H1330" s="64">
        <f>VLOOKUP(A1330,'Medical Examinations'!$AS$1:$BC$2336,8,)</f>
        <v>1</v>
      </c>
      <c r="I1330" s="64" t="str">
        <f>VLOOKUP(A1330,'Medical Examinations'!$AS$1:$BC$2336,7,)</f>
        <v>No</v>
      </c>
      <c r="J1330" s="64" t="str">
        <f>VLOOKUP(A1330,'Medical Examinations'!$AS$1:$BC$2336,11,)</f>
        <v>Obesity</v>
      </c>
      <c r="K1330" s="64" t="str">
        <f>VLOOKUP(A1330,'Medical Examinations'!$AS$1:$BC$2336,10,)</f>
        <v>Normal</v>
      </c>
      <c r="L1330" s="64" t="str">
        <f>VLOOKUP(A1330,'Hospitalisation Details'!$L$2:$R$2342,2,)</f>
        <v>21-10-1997</v>
      </c>
      <c r="M1330" s="65">
        <f>VLOOKUP(A1330,'Hospitalisation Details'!$L$2:$R$2345,7,)</f>
        <v>8183</v>
      </c>
      <c r="N1330" s="64" t="str">
        <f>VLOOKUP(A1330,'Hospitalisation Details'!$L$2:$R$2342,4,)</f>
        <v>tier - 2</v>
      </c>
      <c r="O1330" s="64" t="str">
        <f>VLOOKUP(A1330,'Hospitalisation Details'!$L$2:$R$2342,5,)</f>
        <v>tier - 1</v>
      </c>
      <c r="P1330" s="64" t="str">
        <f>VLOOKUP(A1330,'Hospitalisation Details'!$L$2:$R$2342,6,)</f>
        <v>R1026</v>
      </c>
      <c r="Q1330" s="64">
        <f>VLOOKUP(A1330,'Hospitalisation Details'!$L$2:$R$2342,3,)</f>
        <v>25</v>
      </c>
      <c r="R1330" s="64">
        <f>VLOOKUP(A1330,'Hospitalisation Details'!$L$2:$U$2342,10,)</f>
        <v>21</v>
      </c>
      <c r="S1330" s="64" t="str">
        <f>VLOOKUP(A1330,'Hospitalisation Details'!$L$2:$U$2342,8,)</f>
        <v>Oct</v>
      </c>
      <c r="T1330" s="126">
        <f>VLOOKUP(A1330,'Hospitalisation Details'!$L$2:$U$2342,9,)</f>
        <v>1997</v>
      </c>
    </row>
    <row r="1331" spans="1:20" ht="15.5" x14ac:dyDescent="0.35">
      <c r="A1331" s="124" t="s">
        <v>1041</v>
      </c>
      <c r="B1331" s="64" t="str">
        <f>VLOOKUP(A1331,'Medical Examinations'!$AS$1:$BC$2336,9,)</f>
        <v>Andrew</v>
      </c>
      <c r="C1331" s="64">
        <f>VLOOKUP(A1331,'Medical Examinations'!$AS$1:$BC$2336,2,)</f>
        <v>25.96</v>
      </c>
      <c r="D1331" s="64">
        <f>VLOOKUP(A1331,'Medical Examinations'!$AS$1:$BC$2336,3,)</f>
        <v>4.68</v>
      </c>
      <c r="E1331" s="64" t="str">
        <f>VLOOKUP(A1331,'Medical Examinations'!$AS$1:$BC$2336,6,)</f>
        <v>Yes</v>
      </c>
      <c r="F1331" s="64" t="str">
        <f>VLOOKUP(A1331,'Medical Examinations'!$AS$1:$BC$2336,4,)</f>
        <v>No</v>
      </c>
      <c r="G1331" s="64" t="str">
        <f>VLOOKUP(A1331,'Medical Examinations'!$AS$1:$BC$2336,5,)</f>
        <v>Yes</v>
      </c>
      <c r="H1331" s="64">
        <f>VLOOKUP(A1331,'Medical Examinations'!$AS$1:$BC$2336,8,)</f>
        <v>1</v>
      </c>
      <c r="I1331" s="64" t="str">
        <f>VLOOKUP(A1331,'Medical Examinations'!$AS$1:$BC$2336,7,)</f>
        <v>No</v>
      </c>
      <c r="J1331" s="64" t="str">
        <f>VLOOKUP(A1331,'Medical Examinations'!$AS$1:$BC$2336,11,)</f>
        <v>Over weight</v>
      </c>
      <c r="K1331" s="64" t="str">
        <f>VLOOKUP(A1331,'Medical Examinations'!$AS$1:$BC$2336,10,)</f>
        <v>Normal</v>
      </c>
      <c r="L1331" s="64" t="str">
        <f>VLOOKUP(A1331,'Hospitalisation Details'!$L$2:$R$2342,2,)</f>
        <v>08-06-1983</v>
      </c>
      <c r="M1331" s="65">
        <f>VLOOKUP(A1331,'Hospitalisation Details'!$L$2:$R$2345,7,)</f>
        <v>8180</v>
      </c>
      <c r="N1331" s="64" t="str">
        <f>VLOOKUP(A1331,'Hospitalisation Details'!$L$2:$R$2342,4,)</f>
        <v>tier - 2</v>
      </c>
      <c r="O1331" s="64" t="str">
        <f>VLOOKUP(A1331,'Hospitalisation Details'!$L$2:$R$2342,5,)</f>
        <v>tier - 2</v>
      </c>
      <c r="P1331" s="64" t="str">
        <f>VLOOKUP(A1331,'Hospitalisation Details'!$L$2:$R$2342,6,)</f>
        <v>R1020</v>
      </c>
      <c r="Q1331" s="64">
        <f>VLOOKUP(A1331,'Hospitalisation Details'!$L$2:$R$2342,3,)</f>
        <v>40</v>
      </c>
      <c r="R1331" s="64">
        <f>VLOOKUP(A1331,'Hospitalisation Details'!$L$2:$U$2342,10,)</f>
        <v>8</v>
      </c>
      <c r="S1331" s="64" t="str">
        <f>VLOOKUP(A1331,'Hospitalisation Details'!$L$2:$U$2342,8,)</f>
        <v>Jun</v>
      </c>
      <c r="T1331" s="126">
        <f>VLOOKUP(A1331,'Hospitalisation Details'!$L$2:$U$2342,9,)</f>
        <v>1983</v>
      </c>
    </row>
    <row r="1332" spans="1:20" ht="15.5" x14ac:dyDescent="0.35">
      <c r="A1332" s="124" t="s">
        <v>1040</v>
      </c>
      <c r="B1332" s="64" t="str">
        <f>VLOOKUP(A1332,'Medical Examinations'!$AS$1:$BC$2336,9,)</f>
        <v>Dawn M.</v>
      </c>
      <c r="C1332" s="64">
        <f>VLOOKUP(A1332,'Medical Examinations'!$AS$1:$BC$2336,2,)</f>
        <v>17.68</v>
      </c>
      <c r="D1332" s="64">
        <f>VLOOKUP(A1332,'Medical Examinations'!$AS$1:$BC$2336,3,)</f>
        <v>8.57</v>
      </c>
      <c r="E1332" s="64" t="str">
        <f>VLOOKUP(A1332,'Medical Examinations'!$AS$1:$BC$2336,6,)</f>
        <v>Yes</v>
      </c>
      <c r="F1332" s="64" t="str">
        <f>VLOOKUP(A1332,'Medical Examinations'!$AS$1:$BC$2336,4,)</f>
        <v>No</v>
      </c>
      <c r="G1332" s="64" t="str">
        <f>VLOOKUP(A1332,'Medical Examinations'!$AS$1:$BC$2336,5,)</f>
        <v>Yes</v>
      </c>
      <c r="H1332" s="64">
        <f>VLOOKUP(A1332,'Medical Examinations'!$AS$1:$BC$2336,8,)</f>
        <v>1</v>
      </c>
      <c r="I1332" s="64" t="str">
        <f>VLOOKUP(A1332,'Medical Examinations'!$AS$1:$BC$2336,7,)</f>
        <v>No</v>
      </c>
      <c r="J1332" s="64" t="str">
        <f>VLOOKUP(A1332,'Medical Examinations'!$AS$1:$BC$2336,11,)</f>
        <v>Under weight</v>
      </c>
      <c r="K1332" s="64" t="str">
        <f>VLOOKUP(A1332,'Medical Examinations'!$AS$1:$BC$2336,10,)</f>
        <v>Diabetes</v>
      </c>
      <c r="L1332" s="64" t="str">
        <f>VLOOKUP(A1332,'Hospitalisation Details'!$L$2:$R$2342,2,)</f>
        <v>05-11-1963</v>
      </c>
      <c r="M1332" s="65">
        <f>VLOOKUP(A1332,'Hospitalisation Details'!$L$2:$R$2345,7,)</f>
        <v>8178</v>
      </c>
      <c r="N1332" s="64" t="str">
        <f>VLOOKUP(A1332,'Hospitalisation Details'!$L$2:$R$2342,4,)</f>
        <v>tier - 3</v>
      </c>
      <c r="O1332" s="64" t="str">
        <f>VLOOKUP(A1332,'Hospitalisation Details'!$L$2:$R$2342,5,)</f>
        <v>tier - 1</v>
      </c>
      <c r="P1332" s="64" t="str">
        <f>VLOOKUP(A1332,'Hospitalisation Details'!$L$2:$R$2342,6,)</f>
        <v>R1013</v>
      </c>
      <c r="Q1332" s="64">
        <f>VLOOKUP(A1332,'Hospitalisation Details'!$L$2:$R$2342,3,)</f>
        <v>59</v>
      </c>
      <c r="R1332" s="64">
        <f>VLOOKUP(A1332,'Hospitalisation Details'!$L$2:$U$2342,10,)</f>
        <v>5</v>
      </c>
      <c r="S1332" s="64" t="str">
        <f>VLOOKUP(A1332,'Hospitalisation Details'!$L$2:$U$2342,8,)</f>
        <v>Nov</v>
      </c>
      <c r="T1332" s="126">
        <f>VLOOKUP(A1332,'Hospitalisation Details'!$L$2:$U$2342,9,)</f>
        <v>1963</v>
      </c>
    </row>
    <row r="1333" spans="1:20" ht="15.5" x14ac:dyDescent="0.35">
      <c r="A1333" s="124" t="s">
        <v>1039</v>
      </c>
      <c r="B1333" s="64" t="str">
        <f>VLOOKUP(A1333,'Medical Examinations'!$AS$1:$BC$2336,9,)</f>
        <v>Jonathan P</v>
      </c>
      <c r="C1333" s="64">
        <f>VLOOKUP(A1333,'Medical Examinations'!$AS$1:$BC$2336,2,)</f>
        <v>30.875</v>
      </c>
      <c r="D1333" s="64">
        <f>VLOOKUP(A1333,'Medical Examinations'!$AS$1:$BC$2336,3,)</f>
        <v>4.0999999999999996</v>
      </c>
      <c r="E1333" s="64" t="str">
        <f>VLOOKUP(A1333,'Medical Examinations'!$AS$1:$BC$2336,6,)</f>
        <v>No</v>
      </c>
      <c r="F1333" s="64" t="str">
        <f>VLOOKUP(A1333,'Medical Examinations'!$AS$1:$BC$2336,4,)</f>
        <v>No</v>
      </c>
      <c r="G1333" s="64" t="str">
        <f>VLOOKUP(A1333,'Medical Examinations'!$AS$1:$BC$2336,5,)</f>
        <v>No</v>
      </c>
      <c r="H1333" s="64">
        <f>VLOOKUP(A1333,'Medical Examinations'!$AS$1:$BC$2336,8,)</f>
        <v>0</v>
      </c>
      <c r="I1333" s="64" t="str">
        <f>VLOOKUP(A1333,'Medical Examinations'!$AS$1:$BC$2336,7,)</f>
        <v>No</v>
      </c>
      <c r="J1333" s="64" t="str">
        <f>VLOOKUP(A1333,'Medical Examinations'!$AS$1:$BC$2336,11,)</f>
        <v>Obesity</v>
      </c>
      <c r="K1333" s="64" t="str">
        <f>VLOOKUP(A1333,'Medical Examinations'!$AS$1:$BC$2336,10,)</f>
        <v>Normal</v>
      </c>
      <c r="L1333" s="64" t="str">
        <f>VLOOKUP(A1333,'Hospitalisation Details'!$L$2:$R$2342,2,)</f>
        <v>28-06-1982</v>
      </c>
      <c r="M1333" s="65">
        <f>VLOOKUP(A1333,'Hospitalisation Details'!$L$2:$R$2345,7,)</f>
        <v>8163</v>
      </c>
      <c r="N1333" s="64" t="str">
        <f>VLOOKUP(A1333,'Hospitalisation Details'!$L$2:$R$2342,4,)</f>
        <v>tier - 3</v>
      </c>
      <c r="O1333" s="64" t="str">
        <f>VLOOKUP(A1333,'Hospitalisation Details'!$L$2:$R$2342,5,)</f>
        <v>tier - 3</v>
      </c>
      <c r="P1333" s="64" t="str">
        <f>VLOOKUP(A1333,'Hospitalisation Details'!$L$2:$R$2342,6,)</f>
        <v>R1012</v>
      </c>
      <c r="Q1333" s="64">
        <f>VLOOKUP(A1333,'Hospitalisation Details'!$L$2:$R$2342,3,)</f>
        <v>40</v>
      </c>
      <c r="R1333" s="64">
        <f>VLOOKUP(A1333,'Hospitalisation Details'!$L$2:$U$2342,10,)</f>
        <v>28</v>
      </c>
      <c r="S1333" s="64" t="str">
        <f>VLOOKUP(A1333,'Hospitalisation Details'!$L$2:$U$2342,8,)</f>
        <v>Jun</v>
      </c>
      <c r="T1333" s="126">
        <f>VLOOKUP(A1333,'Hospitalisation Details'!$L$2:$U$2342,9,)</f>
        <v>1982</v>
      </c>
    </row>
    <row r="1334" spans="1:20" ht="15.5" x14ac:dyDescent="0.35">
      <c r="A1334" s="124" t="s">
        <v>1038</v>
      </c>
      <c r="B1334" s="64" t="str">
        <f>VLOOKUP(A1334,'Medical Examinations'!$AS$1:$BC$2336,9,)</f>
        <v>Gina</v>
      </c>
      <c r="C1334" s="64">
        <f>VLOOKUP(A1334,'Medical Examinations'!$AS$1:$BC$2336,2,)</f>
        <v>30.81</v>
      </c>
      <c r="D1334" s="64">
        <f>VLOOKUP(A1334,'Medical Examinations'!$AS$1:$BC$2336,3,)</f>
        <v>4.49</v>
      </c>
      <c r="E1334" s="64" t="str">
        <f>VLOOKUP(A1334,'Medical Examinations'!$AS$1:$BC$2336,6,)</f>
        <v>No</v>
      </c>
      <c r="F1334" s="64" t="str">
        <f>VLOOKUP(A1334,'Medical Examinations'!$AS$1:$BC$2336,4,)</f>
        <v>No</v>
      </c>
      <c r="G1334" s="64" t="str">
        <f>VLOOKUP(A1334,'Medical Examinations'!$AS$1:$BC$2336,5,)</f>
        <v>No</v>
      </c>
      <c r="H1334" s="64">
        <f>VLOOKUP(A1334,'Medical Examinations'!$AS$1:$BC$2336,8,)</f>
        <v>0</v>
      </c>
      <c r="I1334" s="64" t="str">
        <f>VLOOKUP(A1334,'Medical Examinations'!$AS$1:$BC$2336,7,)</f>
        <v>No</v>
      </c>
      <c r="J1334" s="64" t="str">
        <f>VLOOKUP(A1334,'Medical Examinations'!$AS$1:$BC$2336,11,)</f>
        <v>Obesity</v>
      </c>
      <c r="K1334" s="64" t="str">
        <f>VLOOKUP(A1334,'Medical Examinations'!$AS$1:$BC$2336,10,)</f>
        <v>Normal</v>
      </c>
      <c r="L1334" s="64" t="str">
        <f>VLOOKUP(A1334,'Hospitalisation Details'!$L$2:$R$2342,2,)</f>
        <v>21-06-1990</v>
      </c>
      <c r="M1334" s="65">
        <f>VLOOKUP(A1334,'Hospitalisation Details'!$L$2:$R$2345,7,)</f>
        <v>8158</v>
      </c>
      <c r="N1334" s="64" t="str">
        <f>VLOOKUP(A1334,'Hospitalisation Details'!$L$2:$R$2342,4,)</f>
        <v>tier - 2</v>
      </c>
      <c r="O1334" s="64" t="str">
        <f>VLOOKUP(A1334,'Hospitalisation Details'!$L$2:$R$2342,5,)</f>
        <v>tier - 3</v>
      </c>
      <c r="P1334" s="64" t="str">
        <f>VLOOKUP(A1334,'Hospitalisation Details'!$L$2:$R$2342,6,)</f>
        <v>R1025</v>
      </c>
      <c r="Q1334" s="64">
        <f>VLOOKUP(A1334,'Hospitalisation Details'!$L$2:$R$2342,3,)</f>
        <v>32</v>
      </c>
      <c r="R1334" s="64">
        <f>VLOOKUP(A1334,'Hospitalisation Details'!$L$2:$U$2342,10,)</f>
        <v>21</v>
      </c>
      <c r="S1334" s="64" t="str">
        <f>VLOOKUP(A1334,'Hospitalisation Details'!$L$2:$U$2342,8,)</f>
        <v>Jun</v>
      </c>
      <c r="T1334" s="126">
        <f>VLOOKUP(A1334,'Hospitalisation Details'!$L$2:$U$2342,9,)</f>
        <v>1990</v>
      </c>
    </row>
    <row r="1335" spans="1:20" ht="15.5" x14ac:dyDescent="0.35">
      <c r="A1335" s="124" t="s">
        <v>1037</v>
      </c>
      <c r="B1335" s="64" t="str">
        <f>VLOOKUP(A1335,'Medical Examinations'!$AS$1:$BC$2336,9,)</f>
        <v>Dino</v>
      </c>
      <c r="C1335" s="64">
        <f>VLOOKUP(A1335,'Medical Examinations'!$AS$1:$BC$2336,2,)</f>
        <v>36.85</v>
      </c>
      <c r="D1335" s="64">
        <f>VLOOKUP(A1335,'Medical Examinations'!$AS$1:$BC$2336,3,)</f>
        <v>8.8000000000000007</v>
      </c>
      <c r="E1335" s="64" t="str">
        <f>VLOOKUP(A1335,'Medical Examinations'!$AS$1:$BC$2336,6,)</f>
        <v>No</v>
      </c>
      <c r="F1335" s="64" t="str">
        <f>VLOOKUP(A1335,'Medical Examinations'!$AS$1:$BC$2336,4,)</f>
        <v>No</v>
      </c>
      <c r="G1335" s="64" t="str">
        <f>VLOOKUP(A1335,'Medical Examinations'!$AS$1:$BC$2336,5,)</f>
        <v>No</v>
      </c>
      <c r="H1335" s="64">
        <f>VLOOKUP(A1335,'Medical Examinations'!$AS$1:$BC$2336,8,)</f>
        <v>2</v>
      </c>
      <c r="I1335" s="64" t="str">
        <f>VLOOKUP(A1335,'Medical Examinations'!$AS$1:$BC$2336,7,)</f>
        <v>No</v>
      </c>
      <c r="J1335" s="64" t="str">
        <f>VLOOKUP(A1335,'Medical Examinations'!$AS$1:$BC$2336,11,)</f>
        <v>Obesity</v>
      </c>
      <c r="K1335" s="64" t="str">
        <f>VLOOKUP(A1335,'Medical Examinations'!$AS$1:$BC$2336,10,)</f>
        <v>Diabetes</v>
      </c>
      <c r="L1335" s="64" t="str">
        <f>VLOOKUP(A1335,'Hospitalisation Details'!$L$2:$R$2342,2,)</f>
        <v>03-09-1973</v>
      </c>
      <c r="M1335" s="65">
        <f>VLOOKUP(A1335,'Hospitalisation Details'!$L$2:$R$2345,7,)</f>
        <v>8126</v>
      </c>
      <c r="N1335" s="64" t="str">
        <f>VLOOKUP(A1335,'Hospitalisation Details'!$L$2:$R$2342,4,)</f>
        <v>tier - 2</v>
      </c>
      <c r="O1335" s="64" t="str">
        <f>VLOOKUP(A1335,'Hospitalisation Details'!$L$2:$R$2342,5,)</f>
        <v>tier - 2</v>
      </c>
      <c r="P1335" s="64" t="str">
        <f>VLOOKUP(A1335,'Hospitalisation Details'!$L$2:$R$2342,6,)</f>
        <v>R1013</v>
      </c>
      <c r="Q1335" s="64">
        <f>VLOOKUP(A1335,'Hospitalisation Details'!$L$2:$R$2342,3,)</f>
        <v>49</v>
      </c>
      <c r="R1335" s="64">
        <f>VLOOKUP(A1335,'Hospitalisation Details'!$L$2:$U$2342,10,)</f>
        <v>3</v>
      </c>
      <c r="S1335" s="64" t="str">
        <f>VLOOKUP(A1335,'Hospitalisation Details'!$L$2:$U$2342,8,)</f>
        <v>Sep</v>
      </c>
      <c r="T1335" s="126">
        <f>VLOOKUP(A1335,'Hospitalisation Details'!$L$2:$U$2342,9,)</f>
        <v>1973</v>
      </c>
    </row>
    <row r="1336" spans="1:20" ht="15.5" x14ac:dyDescent="0.35">
      <c r="A1336" s="124" t="s">
        <v>1036</v>
      </c>
      <c r="B1336" s="64" t="str">
        <f>VLOOKUP(A1336,'Medical Examinations'!$AS$1:$BC$2336,9,)</f>
        <v>Jan</v>
      </c>
      <c r="C1336" s="64">
        <f>VLOOKUP(A1336,'Medical Examinations'!$AS$1:$BC$2336,2,)</f>
        <v>35.86</v>
      </c>
      <c r="D1336" s="64">
        <f>VLOOKUP(A1336,'Medical Examinations'!$AS$1:$BC$2336,3,)</f>
        <v>7.93</v>
      </c>
      <c r="E1336" s="64" t="str">
        <f>VLOOKUP(A1336,'Medical Examinations'!$AS$1:$BC$2336,6,)</f>
        <v>No</v>
      </c>
      <c r="F1336" s="64" t="str">
        <f>VLOOKUP(A1336,'Medical Examinations'!$AS$1:$BC$2336,4,)</f>
        <v>No</v>
      </c>
      <c r="G1336" s="64" t="str">
        <f>VLOOKUP(A1336,'Medical Examinations'!$AS$1:$BC$2336,5,)</f>
        <v>No</v>
      </c>
      <c r="H1336" s="64">
        <f>VLOOKUP(A1336,'Medical Examinations'!$AS$1:$BC$2336,8,)</f>
        <v>2</v>
      </c>
      <c r="I1336" s="64" t="str">
        <f>VLOOKUP(A1336,'Medical Examinations'!$AS$1:$BC$2336,7,)</f>
        <v>No</v>
      </c>
      <c r="J1336" s="64" t="str">
        <f>VLOOKUP(A1336,'Medical Examinations'!$AS$1:$BC$2336,11,)</f>
        <v>Obesity</v>
      </c>
      <c r="K1336" s="64" t="str">
        <f>VLOOKUP(A1336,'Medical Examinations'!$AS$1:$BC$2336,10,)</f>
        <v>Diabetes</v>
      </c>
      <c r="L1336" s="64" t="str">
        <f>VLOOKUP(A1336,'Hospitalisation Details'!$L$2:$R$2342,2,)</f>
        <v>30-08-1973</v>
      </c>
      <c r="M1336" s="65">
        <f>VLOOKUP(A1336,'Hospitalisation Details'!$L$2:$R$2345,7,)</f>
        <v>8124</v>
      </c>
      <c r="N1336" s="64" t="str">
        <f>VLOOKUP(A1336,'Hospitalisation Details'!$L$2:$R$2342,4,)</f>
        <v>tier - 3</v>
      </c>
      <c r="O1336" s="64" t="str">
        <f>VLOOKUP(A1336,'Hospitalisation Details'!$L$2:$R$2342,5,)</f>
        <v>tier - 1</v>
      </c>
      <c r="P1336" s="64" t="str">
        <f>VLOOKUP(A1336,'Hospitalisation Details'!$L$2:$R$2342,6,)</f>
        <v>R1013</v>
      </c>
      <c r="Q1336" s="64">
        <f>VLOOKUP(A1336,'Hospitalisation Details'!$L$2:$R$2342,3,)</f>
        <v>49</v>
      </c>
      <c r="R1336" s="64">
        <f>VLOOKUP(A1336,'Hospitalisation Details'!$L$2:$U$2342,10,)</f>
        <v>30</v>
      </c>
      <c r="S1336" s="64" t="str">
        <f>VLOOKUP(A1336,'Hospitalisation Details'!$L$2:$U$2342,8,)</f>
        <v>Aug</v>
      </c>
      <c r="T1336" s="126">
        <f>VLOOKUP(A1336,'Hospitalisation Details'!$L$2:$U$2342,9,)</f>
        <v>1973</v>
      </c>
    </row>
    <row r="1337" spans="1:20" ht="15.5" x14ac:dyDescent="0.35">
      <c r="A1337" s="124" t="s">
        <v>1035</v>
      </c>
      <c r="B1337" s="64" t="str">
        <f>VLOOKUP(A1337,'Medical Examinations'!$AS$1:$BC$2336,9,)</f>
        <v>Jonathan E.</v>
      </c>
      <c r="C1337" s="64">
        <f>VLOOKUP(A1337,'Medical Examinations'!$AS$1:$BC$2336,2,)</f>
        <v>30.3</v>
      </c>
      <c r="D1337" s="64">
        <f>VLOOKUP(A1337,'Medical Examinations'!$AS$1:$BC$2336,3,)</f>
        <v>9.4499999999999993</v>
      </c>
      <c r="E1337" s="64" t="str">
        <f>VLOOKUP(A1337,'Medical Examinations'!$AS$1:$BC$2336,6,)</f>
        <v>No</v>
      </c>
      <c r="F1337" s="64" t="str">
        <f>VLOOKUP(A1337,'Medical Examinations'!$AS$1:$BC$2336,4,)</f>
        <v>No</v>
      </c>
      <c r="G1337" s="64" t="str">
        <f>VLOOKUP(A1337,'Medical Examinations'!$AS$1:$BC$2336,5,)</f>
        <v>No</v>
      </c>
      <c r="H1337" s="64">
        <f>VLOOKUP(A1337,'Medical Examinations'!$AS$1:$BC$2336,8,)</f>
        <v>2</v>
      </c>
      <c r="I1337" s="64" t="str">
        <f>VLOOKUP(A1337,'Medical Examinations'!$AS$1:$BC$2336,7,)</f>
        <v>No</v>
      </c>
      <c r="J1337" s="64" t="str">
        <f>VLOOKUP(A1337,'Medical Examinations'!$AS$1:$BC$2336,11,)</f>
        <v>Obesity</v>
      </c>
      <c r="K1337" s="64" t="str">
        <f>VLOOKUP(A1337,'Medical Examinations'!$AS$1:$BC$2336,10,)</f>
        <v>Diabetes</v>
      </c>
      <c r="L1337" s="64" t="str">
        <f>VLOOKUP(A1337,'Hospitalisation Details'!$L$2:$R$2342,2,)</f>
        <v>16-12-1973</v>
      </c>
      <c r="M1337" s="65">
        <f>VLOOKUP(A1337,'Hospitalisation Details'!$L$2:$R$2345,7,)</f>
        <v>8117</v>
      </c>
      <c r="N1337" s="64" t="str">
        <f>VLOOKUP(A1337,'Hospitalisation Details'!$L$2:$R$2342,4,)</f>
        <v>tier - 3</v>
      </c>
      <c r="O1337" s="64" t="str">
        <f>VLOOKUP(A1337,'Hospitalisation Details'!$L$2:$R$2342,5,)</f>
        <v>tier - 1</v>
      </c>
      <c r="P1337" s="64" t="str">
        <f>VLOOKUP(A1337,'Hospitalisation Details'!$L$2:$R$2342,6,)</f>
        <v>R1011</v>
      </c>
      <c r="Q1337" s="64">
        <f>VLOOKUP(A1337,'Hospitalisation Details'!$L$2:$R$2342,3,)</f>
        <v>49</v>
      </c>
      <c r="R1337" s="64">
        <f>VLOOKUP(A1337,'Hospitalisation Details'!$L$2:$U$2342,10,)</f>
        <v>16</v>
      </c>
      <c r="S1337" s="64" t="str">
        <f>VLOOKUP(A1337,'Hospitalisation Details'!$L$2:$U$2342,8,)</f>
        <v>Dec</v>
      </c>
      <c r="T1337" s="126">
        <f>VLOOKUP(A1337,'Hospitalisation Details'!$L$2:$U$2342,9,)</f>
        <v>1973</v>
      </c>
    </row>
    <row r="1338" spans="1:20" ht="15.5" x14ac:dyDescent="0.35">
      <c r="A1338" s="124" t="s">
        <v>1034</v>
      </c>
      <c r="B1338" s="64" t="str">
        <f>VLOOKUP(A1338,'Medical Examinations'!$AS$1:$BC$2336,9,)</f>
        <v>Mark A</v>
      </c>
      <c r="C1338" s="64">
        <f>VLOOKUP(A1338,'Medical Examinations'!$AS$1:$BC$2336,2,)</f>
        <v>32.015000000000001</v>
      </c>
      <c r="D1338" s="64">
        <f>VLOOKUP(A1338,'Medical Examinations'!$AS$1:$BC$2336,3,)</f>
        <v>7.67</v>
      </c>
      <c r="E1338" s="64" t="str">
        <f>VLOOKUP(A1338,'Medical Examinations'!$AS$1:$BC$2336,6,)</f>
        <v>No</v>
      </c>
      <c r="F1338" s="64" t="str">
        <f>VLOOKUP(A1338,'Medical Examinations'!$AS$1:$BC$2336,4,)</f>
        <v>No</v>
      </c>
      <c r="G1338" s="64" t="str">
        <f>VLOOKUP(A1338,'Medical Examinations'!$AS$1:$BC$2336,5,)</f>
        <v>No</v>
      </c>
      <c r="H1338" s="64">
        <f>VLOOKUP(A1338,'Medical Examinations'!$AS$1:$BC$2336,8,)</f>
        <v>0</v>
      </c>
      <c r="I1338" s="64" t="str">
        <f>VLOOKUP(A1338,'Medical Examinations'!$AS$1:$BC$2336,7,)</f>
        <v>No</v>
      </c>
      <c r="J1338" s="64" t="str">
        <f>VLOOKUP(A1338,'Medical Examinations'!$AS$1:$BC$2336,11,)</f>
        <v>Obesity</v>
      </c>
      <c r="K1338" s="64" t="str">
        <f>VLOOKUP(A1338,'Medical Examinations'!$AS$1:$BC$2336,10,)</f>
        <v>Diabetes</v>
      </c>
      <c r="L1338" s="64" t="str">
        <f>VLOOKUP(A1338,'Hospitalisation Details'!$L$2:$R$2342,2,)</f>
        <v>01-09-1978</v>
      </c>
      <c r="M1338" s="65">
        <f>VLOOKUP(A1338,'Hospitalisation Details'!$L$2:$R$2345,7,)</f>
        <v>8116</v>
      </c>
      <c r="N1338" s="64" t="str">
        <f>VLOOKUP(A1338,'Hospitalisation Details'!$L$2:$R$2342,4,)</f>
        <v>tier - 3</v>
      </c>
      <c r="O1338" s="64" t="str">
        <f>VLOOKUP(A1338,'Hospitalisation Details'!$L$2:$R$2342,5,)</f>
        <v>tier - 1</v>
      </c>
      <c r="P1338" s="64" t="str">
        <f>VLOOKUP(A1338,'Hospitalisation Details'!$L$2:$R$2342,6,)</f>
        <v>R1012</v>
      </c>
      <c r="Q1338" s="64">
        <f>VLOOKUP(A1338,'Hospitalisation Details'!$L$2:$R$2342,3,)</f>
        <v>44</v>
      </c>
      <c r="R1338" s="64">
        <f>VLOOKUP(A1338,'Hospitalisation Details'!$L$2:$U$2342,10,)</f>
        <v>1</v>
      </c>
      <c r="S1338" s="64" t="str">
        <f>VLOOKUP(A1338,'Hospitalisation Details'!$L$2:$U$2342,8,)</f>
        <v>Sep</v>
      </c>
      <c r="T1338" s="126">
        <f>VLOOKUP(A1338,'Hospitalisation Details'!$L$2:$U$2342,9,)</f>
        <v>1978</v>
      </c>
    </row>
    <row r="1339" spans="1:20" ht="15.5" x14ac:dyDescent="0.35">
      <c r="A1339" s="124" t="s">
        <v>1033</v>
      </c>
      <c r="B1339" s="64" t="str">
        <f>VLOOKUP(A1339,'Medical Examinations'!$AS$1:$BC$2336,9,)</f>
        <v>Mary</v>
      </c>
      <c r="C1339" s="64">
        <f>VLOOKUP(A1339,'Medical Examinations'!$AS$1:$BC$2336,2,)</f>
        <v>25.06</v>
      </c>
      <c r="D1339" s="64">
        <f>VLOOKUP(A1339,'Medical Examinations'!$AS$1:$BC$2336,3,)</f>
        <v>10.53</v>
      </c>
      <c r="E1339" s="64" t="str">
        <f>VLOOKUP(A1339,'Medical Examinations'!$AS$1:$BC$2336,6,)</f>
        <v>No</v>
      </c>
      <c r="F1339" s="64" t="str">
        <f>VLOOKUP(A1339,'Medical Examinations'!$AS$1:$BC$2336,4,)</f>
        <v>No</v>
      </c>
      <c r="G1339" s="64" t="str">
        <f>VLOOKUP(A1339,'Medical Examinations'!$AS$1:$BC$2336,5,)</f>
        <v>No</v>
      </c>
      <c r="H1339" s="64">
        <f>VLOOKUP(A1339,'Medical Examinations'!$AS$1:$BC$2336,8,)</f>
        <v>2</v>
      </c>
      <c r="I1339" s="64" t="str">
        <f>VLOOKUP(A1339,'Medical Examinations'!$AS$1:$BC$2336,7,)</f>
        <v>No</v>
      </c>
      <c r="J1339" s="64" t="str">
        <f>VLOOKUP(A1339,'Medical Examinations'!$AS$1:$BC$2336,11,)</f>
        <v>Over weight</v>
      </c>
      <c r="K1339" s="64" t="str">
        <f>VLOOKUP(A1339,'Medical Examinations'!$AS$1:$BC$2336,10,)</f>
        <v>Diabetes</v>
      </c>
      <c r="L1339" s="64" t="str">
        <f>VLOOKUP(A1339,'Hospitalisation Details'!$L$2:$R$2342,2,)</f>
        <v>11-10-1973</v>
      </c>
      <c r="M1339" s="65">
        <f>VLOOKUP(A1339,'Hospitalisation Details'!$L$2:$R$2345,7,)</f>
        <v>8113</v>
      </c>
      <c r="N1339" s="64" t="str">
        <f>VLOOKUP(A1339,'Hospitalisation Details'!$L$2:$R$2342,4,)</f>
        <v>tier - 2</v>
      </c>
      <c r="O1339" s="64" t="str">
        <f>VLOOKUP(A1339,'Hospitalisation Details'!$L$2:$R$2342,5,)</f>
        <v>tier - 2</v>
      </c>
      <c r="P1339" s="64" t="str">
        <f>VLOOKUP(A1339,'Hospitalisation Details'!$L$2:$R$2342,6,)</f>
        <v>R1013</v>
      </c>
      <c r="Q1339" s="64">
        <f>VLOOKUP(A1339,'Hospitalisation Details'!$L$2:$R$2342,3,)</f>
        <v>49</v>
      </c>
      <c r="R1339" s="64">
        <f>VLOOKUP(A1339,'Hospitalisation Details'!$L$2:$U$2342,10,)</f>
        <v>11</v>
      </c>
      <c r="S1339" s="64" t="str">
        <f>VLOOKUP(A1339,'Hospitalisation Details'!$L$2:$U$2342,8,)</f>
        <v>Oct</v>
      </c>
      <c r="T1339" s="126">
        <f>VLOOKUP(A1339,'Hospitalisation Details'!$L$2:$U$2342,9,)</f>
        <v>1973</v>
      </c>
    </row>
    <row r="1340" spans="1:20" ht="15.5" x14ac:dyDescent="0.35">
      <c r="A1340" s="124" t="s">
        <v>1032</v>
      </c>
      <c r="B1340" s="64" t="str">
        <f>VLOOKUP(A1340,'Medical Examinations'!$AS$1:$BC$2336,9,)</f>
        <v>Samuel</v>
      </c>
      <c r="C1340" s="64">
        <f>VLOOKUP(A1340,'Medical Examinations'!$AS$1:$BC$2336,2,)</f>
        <v>18.829999999999998</v>
      </c>
      <c r="D1340" s="64">
        <f>VLOOKUP(A1340,'Medical Examinations'!$AS$1:$BC$2336,3,)</f>
        <v>10.08</v>
      </c>
      <c r="E1340" s="64" t="str">
        <f>VLOOKUP(A1340,'Medical Examinations'!$AS$1:$BC$2336,6,)</f>
        <v>Yes</v>
      </c>
      <c r="F1340" s="64" t="str">
        <f>VLOOKUP(A1340,'Medical Examinations'!$AS$1:$BC$2336,4,)</f>
        <v>No</v>
      </c>
      <c r="G1340" s="64" t="str">
        <f>VLOOKUP(A1340,'Medical Examinations'!$AS$1:$BC$2336,5,)</f>
        <v>No</v>
      </c>
      <c r="H1340" s="64">
        <f>VLOOKUP(A1340,'Medical Examinations'!$AS$1:$BC$2336,8,)</f>
        <v>0</v>
      </c>
      <c r="I1340" s="64" t="str">
        <f>VLOOKUP(A1340,'Medical Examinations'!$AS$1:$BC$2336,7,)</f>
        <v>No</v>
      </c>
      <c r="J1340" s="64" t="str">
        <f>VLOOKUP(A1340,'Medical Examinations'!$AS$1:$BC$2336,11,)</f>
        <v xml:space="preserve">Normal Weight 
</v>
      </c>
      <c r="K1340" s="64" t="str">
        <f>VLOOKUP(A1340,'Medical Examinations'!$AS$1:$BC$2336,10,)</f>
        <v>Diabetes</v>
      </c>
      <c r="L1340" s="64" t="str">
        <f>VLOOKUP(A1340,'Hospitalisation Details'!$L$2:$R$2342,2,)</f>
        <v>10-06-1967</v>
      </c>
      <c r="M1340" s="65">
        <f>VLOOKUP(A1340,'Hospitalisation Details'!$L$2:$R$2345,7,)</f>
        <v>8091</v>
      </c>
      <c r="N1340" s="64" t="str">
        <f>VLOOKUP(A1340,'Hospitalisation Details'!$L$2:$R$2342,4,)</f>
        <v>tier - 3</v>
      </c>
      <c r="O1340" s="64" t="str">
        <f>VLOOKUP(A1340,'Hospitalisation Details'!$L$2:$R$2342,5,)</f>
        <v>tier - 1</v>
      </c>
      <c r="P1340" s="64" t="str">
        <f>VLOOKUP(A1340,'Hospitalisation Details'!$L$2:$R$2342,6,)</f>
        <v>R1012</v>
      </c>
      <c r="Q1340" s="64">
        <f>VLOOKUP(A1340,'Hospitalisation Details'!$L$2:$R$2342,3,)</f>
        <v>55</v>
      </c>
      <c r="R1340" s="64">
        <f>VLOOKUP(A1340,'Hospitalisation Details'!$L$2:$U$2342,10,)</f>
        <v>10</v>
      </c>
      <c r="S1340" s="64" t="str">
        <f>VLOOKUP(A1340,'Hospitalisation Details'!$L$2:$U$2342,8,)</f>
        <v>Jun</v>
      </c>
      <c r="T1340" s="126">
        <f>VLOOKUP(A1340,'Hospitalisation Details'!$L$2:$U$2342,9,)</f>
        <v>1967</v>
      </c>
    </row>
    <row r="1341" spans="1:20" ht="15.5" x14ac:dyDescent="0.35">
      <c r="A1341" s="124" t="s">
        <v>1031</v>
      </c>
      <c r="B1341" s="64" t="str">
        <f>VLOOKUP(A1341,'Medical Examinations'!$AS$1:$BC$2336,9,)</f>
        <v>Stan J</v>
      </c>
      <c r="C1341" s="64">
        <f>VLOOKUP(A1341,'Medical Examinations'!$AS$1:$BC$2336,2,)</f>
        <v>47.52</v>
      </c>
      <c r="D1341" s="64">
        <f>VLOOKUP(A1341,'Medical Examinations'!$AS$1:$BC$2336,3,)</f>
        <v>11.39</v>
      </c>
      <c r="E1341" s="64" t="str">
        <f>VLOOKUP(A1341,'Medical Examinations'!$AS$1:$BC$2336,6,)</f>
        <v>Yes</v>
      </c>
      <c r="F1341" s="64" t="str">
        <f>VLOOKUP(A1341,'Medical Examinations'!$AS$1:$BC$2336,4,)</f>
        <v>No</v>
      </c>
      <c r="G1341" s="64" t="str">
        <f>VLOOKUP(A1341,'Medical Examinations'!$AS$1:$BC$2336,5,)</f>
        <v>No</v>
      </c>
      <c r="H1341" s="64">
        <f>VLOOKUP(A1341,'Medical Examinations'!$AS$1:$BC$2336,8,)</f>
        <v>1</v>
      </c>
      <c r="I1341" s="64" t="str">
        <f>VLOOKUP(A1341,'Medical Examinations'!$AS$1:$BC$2336,7,)</f>
        <v>No</v>
      </c>
      <c r="J1341" s="64" t="str">
        <f>VLOOKUP(A1341,'Medical Examinations'!$AS$1:$BC$2336,11,)</f>
        <v>Obesity</v>
      </c>
      <c r="K1341" s="64" t="str">
        <f>VLOOKUP(A1341,'Medical Examinations'!$AS$1:$BC$2336,10,)</f>
        <v>Diabetes</v>
      </c>
      <c r="L1341" s="64" t="str">
        <f>VLOOKUP(A1341,'Hospitalisation Details'!$L$2:$R$2342,2,)</f>
        <v>21-12-1975</v>
      </c>
      <c r="M1341" s="65">
        <f>VLOOKUP(A1341,'Hospitalisation Details'!$L$2:$R$2345,7,)</f>
        <v>8084</v>
      </c>
      <c r="N1341" s="64" t="str">
        <f>VLOOKUP(A1341,'Hospitalisation Details'!$L$2:$R$2342,4,)</f>
        <v>tier - 3</v>
      </c>
      <c r="O1341" s="64" t="str">
        <f>VLOOKUP(A1341,'Hospitalisation Details'!$L$2:$R$2342,5,)</f>
        <v>tier - 3</v>
      </c>
      <c r="P1341" s="64" t="str">
        <f>VLOOKUP(A1341,'Hospitalisation Details'!$L$2:$R$2342,6,)</f>
        <v>R1013</v>
      </c>
      <c r="Q1341" s="64">
        <f>VLOOKUP(A1341,'Hospitalisation Details'!$L$2:$R$2342,3,)</f>
        <v>47</v>
      </c>
      <c r="R1341" s="64">
        <f>VLOOKUP(A1341,'Hospitalisation Details'!$L$2:$U$2342,10,)</f>
        <v>21</v>
      </c>
      <c r="S1341" s="64" t="str">
        <f>VLOOKUP(A1341,'Hospitalisation Details'!$L$2:$U$2342,8,)</f>
        <v>Dec</v>
      </c>
      <c r="T1341" s="126">
        <f>VLOOKUP(A1341,'Hospitalisation Details'!$L$2:$U$2342,9,)</f>
        <v>1975</v>
      </c>
    </row>
    <row r="1342" spans="1:20" ht="15.5" x14ac:dyDescent="0.35">
      <c r="A1342" s="124" t="s">
        <v>1030</v>
      </c>
      <c r="B1342" s="64" t="str">
        <f>VLOOKUP(A1342,'Medical Examinations'!$AS$1:$BC$2336,9,)</f>
        <v>Jessica L.</v>
      </c>
      <c r="C1342" s="64">
        <f>VLOOKUP(A1342,'Medical Examinations'!$AS$1:$BC$2336,2,)</f>
        <v>37.82</v>
      </c>
      <c r="D1342" s="64">
        <f>VLOOKUP(A1342,'Medical Examinations'!$AS$1:$BC$2336,3,)</f>
        <v>6.36</v>
      </c>
      <c r="E1342" s="64" t="str">
        <f>VLOOKUP(A1342,'Medical Examinations'!$AS$1:$BC$2336,6,)</f>
        <v>No</v>
      </c>
      <c r="F1342" s="64" t="str">
        <f>VLOOKUP(A1342,'Medical Examinations'!$AS$1:$BC$2336,4,)</f>
        <v>No</v>
      </c>
      <c r="G1342" s="64" t="str">
        <f>VLOOKUP(A1342,'Medical Examinations'!$AS$1:$BC$2336,5,)</f>
        <v>No</v>
      </c>
      <c r="H1342" s="64">
        <f>VLOOKUP(A1342,'Medical Examinations'!$AS$1:$BC$2336,8,)</f>
        <v>0</v>
      </c>
      <c r="I1342" s="64" t="str">
        <f>VLOOKUP(A1342,'Medical Examinations'!$AS$1:$BC$2336,7,)</f>
        <v>No</v>
      </c>
      <c r="J1342" s="64" t="str">
        <f>VLOOKUP(A1342,'Medical Examinations'!$AS$1:$BC$2336,11,)</f>
        <v>Obesity</v>
      </c>
      <c r="K1342" s="64" t="str">
        <f>VLOOKUP(A1342,'Medical Examinations'!$AS$1:$BC$2336,10,)</f>
        <v>Prediabetes</v>
      </c>
      <c r="L1342" s="64" t="str">
        <f>VLOOKUP(A1342,'Hospitalisation Details'!$L$2:$R$2342,2,)</f>
        <v>12-10-1994</v>
      </c>
      <c r="M1342" s="65">
        <f>VLOOKUP(A1342,'Hospitalisation Details'!$L$2:$R$2345,7,)</f>
        <v>8082</v>
      </c>
      <c r="N1342" s="64" t="str">
        <f>VLOOKUP(A1342,'Hospitalisation Details'!$L$2:$R$2342,4,)</f>
        <v>tier - 2</v>
      </c>
      <c r="O1342" s="64" t="str">
        <f>VLOOKUP(A1342,'Hospitalisation Details'!$L$2:$R$2342,5,)</f>
        <v>tier - 2</v>
      </c>
      <c r="P1342" s="64" t="str">
        <f>VLOOKUP(A1342,'Hospitalisation Details'!$L$2:$R$2342,6,)</f>
        <v>R1026</v>
      </c>
      <c r="Q1342" s="64">
        <f>VLOOKUP(A1342,'Hospitalisation Details'!$L$2:$R$2342,3,)</f>
        <v>28</v>
      </c>
      <c r="R1342" s="64">
        <f>VLOOKUP(A1342,'Hospitalisation Details'!$L$2:$U$2342,10,)</f>
        <v>12</v>
      </c>
      <c r="S1342" s="64" t="str">
        <f>VLOOKUP(A1342,'Hospitalisation Details'!$L$2:$U$2342,8,)</f>
        <v>Oct</v>
      </c>
      <c r="T1342" s="126">
        <f>VLOOKUP(A1342,'Hospitalisation Details'!$L$2:$U$2342,9,)</f>
        <v>1994</v>
      </c>
    </row>
    <row r="1343" spans="1:20" ht="15.5" x14ac:dyDescent="0.35">
      <c r="A1343" s="124" t="s">
        <v>1029</v>
      </c>
      <c r="B1343" s="64" t="str">
        <f>VLOOKUP(A1343,'Medical Examinations'!$AS$1:$BC$2336,9,)</f>
        <v>Krysta</v>
      </c>
      <c r="C1343" s="64">
        <f>VLOOKUP(A1343,'Medical Examinations'!$AS$1:$BC$2336,2,)</f>
        <v>44.16</v>
      </c>
      <c r="D1343" s="64">
        <f>VLOOKUP(A1343,'Medical Examinations'!$AS$1:$BC$2336,3,)</f>
        <v>5.31</v>
      </c>
      <c r="E1343" s="64" t="str">
        <f>VLOOKUP(A1343,'Medical Examinations'!$AS$1:$BC$2336,6,)</f>
        <v>Yes</v>
      </c>
      <c r="F1343" s="64" t="str">
        <f>VLOOKUP(A1343,'Medical Examinations'!$AS$1:$BC$2336,4,)</f>
        <v>No</v>
      </c>
      <c r="G1343" s="64" t="str">
        <f>VLOOKUP(A1343,'Medical Examinations'!$AS$1:$BC$2336,5,)</f>
        <v>No</v>
      </c>
      <c r="H1343" s="64">
        <f>VLOOKUP(A1343,'Medical Examinations'!$AS$1:$BC$2336,8,)</f>
        <v>0</v>
      </c>
      <c r="I1343" s="64" t="str">
        <f>VLOOKUP(A1343,'Medical Examinations'!$AS$1:$BC$2336,7,)</f>
        <v>No</v>
      </c>
      <c r="J1343" s="64" t="str">
        <f>VLOOKUP(A1343,'Medical Examinations'!$AS$1:$BC$2336,11,)</f>
        <v>Obesity</v>
      </c>
      <c r="K1343" s="64" t="str">
        <f>VLOOKUP(A1343,'Medical Examinations'!$AS$1:$BC$2336,10,)</f>
        <v>Normal</v>
      </c>
      <c r="L1343" s="64" t="str">
        <f>VLOOKUP(A1343,'Hospitalisation Details'!$L$2:$R$2342,2,)</f>
        <v>28-08-2001</v>
      </c>
      <c r="M1343" s="65">
        <f>VLOOKUP(A1343,'Hospitalisation Details'!$L$2:$R$2345,7,)</f>
        <v>8081</v>
      </c>
      <c r="N1343" s="64" t="str">
        <f>VLOOKUP(A1343,'Hospitalisation Details'!$L$2:$R$2342,4,)</f>
        <v>tier - 2</v>
      </c>
      <c r="O1343" s="64" t="str">
        <f>VLOOKUP(A1343,'Hospitalisation Details'!$L$2:$R$2342,5,)</f>
        <v>tier - 2</v>
      </c>
      <c r="P1343" s="64" t="str">
        <f>VLOOKUP(A1343,'Hospitalisation Details'!$L$2:$R$2342,6,)</f>
        <v>R1012</v>
      </c>
      <c r="Q1343" s="64">
        <f>VLOOKUP(A1343,'Hospitalisation Details'!$L$2:$R$2342,3,)</f>
        <v>21</v>
      </c>
      <c r="R1343" s="64">
        <f>VLOOKUP(A1343,'Hospitalisation Details'!$L$2:$U$2342,10,)</f>
        <v>28</v>
      </c>
      <c r="S1343" s="64" t="str">
        <f>VLOOKUP(A1343,'Hospitalisation Details'!$L$2:$U$2342,8,)</f>
        <v>Aug</v>
      </c>
      <c r="T1343" s="126">
        <f>VLOOKUP(A1343,'Hospitalisation Details'!$L$2:$U$2342,9,)</f>
        <v>2001</v>
      </c>
    </row>
    <row r="1344" spans="1:20" ht="15.5" x14ac:dyDescent="0.35">
      <c r="A1344" s="124" t="s">
        <v>1028</v>
      </c>
      <c r="B1344" s="64" t="str">
        <f>VLOOKUP(A1344,'Medical Examinations'!$AS$1:$BC$2336,9,)</f>
        <v>Natascia</v>
      </c>
      <c r="C1344" s="64">
        <f>VLOOKUP(A1344,'Medical Examinations'!$AS$1:$BC$2336,2,)</f>
        <v>37.049999999999997</v>
      </c>
      <c r="D1344" s="64">
        <f>VLOOKUP(A1344,'Medical Examinations'!$AS$1:$BC$2336,3,)</f>
        <v>4.74</v>
      </c>
      <c r="E1344" s="64" t="str">
        <f>VLOOKUP(A1344,'Medical Examinations'!$AS$1:$BC$2336,6,)</f>
        <v>No</v>
      </c>
      <c r="F1344" s="64" t="str">
        <f>VLOOKUP(A1344,'Medical Examinations'!$AS$1:$BC$2336,4,)</f>
        <v>No</v>
      </c>
      <c r="G1344" s="64" t="str">
        <f>VLOOKUP(A1344,'Medical Examinations'!$AS$1:$BC$2336,5,)</f>
        <v>Yes</v>
      </c>
      <c r="H1344" s="64">
        <f>VLOOKUP(A1344,'Medical Examinations'!$AS$1:$BC$2336,8,)</f>
        <v>1</v>
      </c>
      <c r="I1344" s="64" t="str">
        <f>VLOOKUP(A1344,'Medical Examinations'!$AS$1:$BC$2336,7,)</f>
        <v>No</v>
      </c>
      <c r="J1344" s="64" t="str">
        <f>VLOOKUP(A1344,'Medical Examinations'!$AS$1:$BC$2336,11,)</f>
        <v>Obesity</v>
      </c>
      <c r="K1344" s="64" t="str">
        <f>VLOOKUP(A1344,'Medical Examinations'!$AS$1:$BC$2336,10,)</f>
        <v>Normal</v>
      </c>
      <c r="L1344" s="64" t="str">
        <f>VLOOKUP(A1344,'Hospitalisation Details'!$L$2:$R$2342,2,)</f>
        <v>07-11-1993</v>
      </c>
      <c r="M1344" s="65">
        <f>VLOOKUP(A1344,'Hospitalisation Details'!$L$2:$R$2345,7,)</f>
        <v>8077</v>
      </c>
      <c r="N1344" s="64" t="str">
        <f>VLOOKUP(A1344,'Hospitalisation Details'!$L$2:$R$2342,4,)</f>
        <v>tier - 2</v>
      </c>
      <c r="O1344" s="64" t="str">
        <f>VLOOKUP(A1344,'Hospitalisation Details'!$L$2:$R$2342,5,)</f>
        <v>tier - 1</v>
      </c>
      <c r="P1344" s="64" t="str">
        <f>VLOOKUP(A1344,'Hospitalisation Details'!$L$2:$R$2342,6,)</f>
        <v>R1026</v>
      </c>
      <c r="Q1344" s="64">
        <f>VLOOKUP(A1344,'Hospitalisation Details'!$L$2:$R$2342,3,)</f>
        <v>29</v>
      </c>
      <c r="R1344" s="64">
        <f>VLOOKUP(A1344,'Hospitalisation Details'!$L$2:$U$2342,10,)</f>
        <v>7</v>
      </c>
      <c r="S1344" s="64" t="str">
        <f>VLOOKUP(A1344,'Hospitalisation Details'!$L$2:$U$2342,8,)</f>
        <v>Nov</v>
      </c>
      <c r="T1344" s="126">
        <f>VLOOKUP(A1344,'Hospitalisation Details'!$L$2:$U$2342,9,)</f>
        <v>1993</v>
      </c>
    </row>
    <row r="1345" spans="1:20" ht="15.5" x14ac:dyDescent="0.35">
      <c r="A1345" s="124" t="s">
        <v>1027</v>
      </c>
      <c r="B1345" s="64" t="str">
        <f>VLOOKUP(A1345,'Medical Examinations'!$AS$1:$BC$2336,9,)</f>
        <v>Jenny</v>
      </c>
      <c r="C1345" s="64">
        <f>VLOOKUP(A1345,'Medical Examinations'!$AS$1:$BC$2336,2,)</f>
        <v>18.66</v>
      </c>
      <c r="D1345" s="64">
        <f>VLOOKUP(A1345,'Medical Examinations'!$AS$1:$BC$2336,3,)</f>
        <v>11.35</v>
      </c>
      <c r="E1345" s="64" t="str">
        <f>VLOOKUP(A1345,'Medical Examinations'!$AS$1:$BC$2336,6,)</f>
        <v>No</v>
      </c>
      <c r="F1345" s="64" t="str">
        <f>VLOOKUP(A1345,'Medical Examinations'!$AS$1:$BC$2336,4,)</f>
        <v>No</v>
      </c>
      <c r="G1345" s="64" t="str">
        <f>VLOOKUP(A1345,'Medical Examinations'!$AS$1:$BC$2336,5,)</f>
        <v>No</v>
      </c>
      <c r="H1345" s="64">
        <f>VLOOKUP(A1345,'Medical Examinations'!$AS$1:$BC$2336,8,)</f>
        <v>0</v>
      </c>
      <c r="I1345" s="64" t="str">
        <f>VLOOKUP(A1345,'Medical Examinations'!$AS$1:$BC$2336,7,)</f>
        <v>No</v>
      </c>
      <c r="J1345" s="64" t="str">
        <f>VLOOKUP(A1345,'Medical Examinations'!$AS$1:$BC$2336,11,)</f>
        <v xml:space="preserve">Normal Weight 
</v>
      </c>
      <c r="K1345" s="64" t="str">
        <f>VLOOKUP(A1345,'Medical Examinations'!$AS$1:$BC$2336,10,)</f>
        <v>Diabetes</v>
      </c>
      <c r="L1345" s="64" t="str">
        <f>VLOOKUP(A1345,'Hospitalisation Details'!$L$2:$R$2342,2,)</f>
        <v>21-10-1965</v>
      </c>
      <c r="M1345" s="65">
        <f>VLOOKUP(A1345,'Hospitalisation Details'!$L$2:$R$2345,7,)</f>
        <v>8072</v>
      </c>
      <c r="N1345" s="64" t="str">
        <f>VLOOKUP(A1345,'Hospitalisation Details'!$L$2:$R$2342,4,)</f>
        <v>tier - 3</v>
      </c>
      <c r="O1345" s="64" t="str">
        <f>VLOOKUP(A1345,'Hospitalisation Details'!$L$2:$R$2342,5,)</f>
        <v>tier - 1</v>
      </c>
      <c r="P1345" s="64" t="str">
        <f>VLOOKUP(A1345,'Hospitalisation Details'!$L$2:$R$2342,6,)</f>
        <v>R1011</v>
      </c>
      <c r="Q1345" s="64">
        <f>VLOOKUP(A1345,'Hospitalisation Details'!$L$2:$R$2342,3,)</f>
        <v>57</v>
      </c>
      <c r="R1345" s="64">
        <f>VLOOKUP(A1345,'Hospitalisation Details'!$L$2:$U$2342,10,)</f>
        <v>21</v>
      </c>
      <c r="S1345" s="64" t="str">
        <f>VLOOKUP(A1345,'Hospitalisation Details'!$L$2:$U$2342,8,)</f>
        <v>Oct</v>
      </c>
      <c r="T1345" s="126">
        <f>VLOOKUP(A1345,'Hospitalisation Details'!$L$2:$U$2342,9,)</f>
        <v>1965</v>
      </c>
    </row>
    <row r="1346" spans="1:20" ht="15.5" x14ac:dyDescent="0.35">
      <c r="A1346" s="124" t="s">
        <v>1026</v>
      </c>
      <c r="B1346" s="64" t="str">
        <f>VLOOKUP(A1346,'Medical Examinations'!$AS$1:$BC$2336,9,)</f>
        <v>Brian</v>
      </c>
      <c r="C1346" s="64">
        <f>VLOOKUP(A1346,'Medical Examinations'!$AS$1:$BC$2336,2,)</f>
        <v>36.200000000000003</v>
      </c>
      <c r="D1346" s="64">
        <f>VLOOKUP(A1346,'Medical Examinations'!$AS$1:$BC$2336,3,)</f>
        <v>6.81</v>
      </c>
      <c r="E1346" s="64" t="str">
        <f>VLOOKUP(A1346,'Medical Examinations'!$AS$1:$BC$2336,6,)</f>
        <v>Yes</v>
      </c>
      <c r="F1346" s="64" t="str">
        <f>VLOOKUP(A1346,'Medical Examinations'!$AS$1:$BC$2336,4,)</f>
        <v>No</v>
      </c>
      <c r="G1346" s="64" t="str">
        <f>VLOOKUP(A1346,'Medical Examinations'!$AS$1:$BC$2336,5,)</f>
        <v>No</v>
      </c>
      <c r="H1346" s="64">
        <f>VLOOKUP(A1346,'Medical Examinations'!$AS$1:$BC$2336,8,)</f>
        <v>1</v>
      </c>
      <c r="I1346" s="64" t="str">
        <f>VLOOKUP(A1346,'Medical Examinations'!$AS$1:$BC$2336,7,)</f>
        <v>No</v>
      </c>
      <c r="J1346" s="64" t="str">
        <f>VLOOKUP(A1346,'Medical Examinations'!$AS$1:$BC$2336,11,)</f>
        <v>Obesity</v>
      </c>
      <c r="K1346" s="64" t="str">
        <f>VLOOKUP(A1346,'Medical Examinations'!$AS$1:$BC$2336,10,)</f>
        <v>Diabetes</v>
      </c>
      <c r="L1346" s="64" t="str">
        <f>VLOOKUP(A1346,'Hospitalisation Details'!$L$2:$R$2342,2,)</f>
        <v>15-12-1975</v>
      </c>
      <c r="M1346" s="65">
        <f>VLOOKUP(A1346,'Hospitalisation Details'!$L$2:$R$2345,7,)</f>
        <v>8068</v>
      </c>
      <c r="N1346" s="64" t="str">
        <f>VLOOKUP(A1346,'Hospitalisation Details'!$L$2:$R$2342,4,)</f>
        <v>tier - 3</v>
      </c>
      <c r="O1346" s="64" t="str">
        <f>VLOOKUP(A1346,'Hospitalisation Details'!$L$2:$R$2342,5,)</f>
        <v>tier - 2</v>
      </c>
      <c r="P1346" s="64" t="str">
        <f>VLOOKUP(A1346,'Hospitalisation Details'!$L$2:$R$2342,6,)</f>
        <v>R1011</v>
      </c>
      <c r="Q1346" s="64">
        <f>VLOOKUP(A1346,'Hospitalisation Details'!$L$2:$R$2342,3,)</f>
        <v>47</v>
      </c>
      <c r="R1346" s="64">
        <f>VLOOKUP(A1346,'Hospitalisation Details'!$L$2:$U$2342,10,)</f>
        <v>15</v>
      </c>
      <c r="S1346" s="64" t="str">
        <f>VLOOKUP(A1346,'Hospitalisation Details'!$L$2:$U$2342,8,)</f>
        <v>Dec</v>
      </c>
      <c r="T1346" s="126">
        <f>VLOOKUP(A1346,'Hospitalisation Details'!$L$2:$U$2342,9,)</f>
        <v>1975</v>
      </c>
    </row>
    <row r="1347" spans="1:20" ht="15.5" x14ac:dyDescent="0.35">
      <c r="A1347" s="124" t="s">
        <v>1025</v>
      </c>
      <c r="B1347" s="64" t="str">
        <f>VLOOKUP(A1347,'Medical Examinations'!$AS$1:$BC$2336,9,)</f>
        <v>Monica</v>
      </c>
      <c r="C1347" s="64">
        <f>VLOOKUP(A1347,'Medical Examinations'!$AS$1:$BC$2336,2,)</f>
        <v>18.87</v>
      </c>
      <c r="D1347" s="64">
        <f>VLOOKUP(A1347,'Medical Examinations'!$AS$1:$BC$2336,3,)</f>
        <v>8.06</v>
      </c>
      <c r="E1347" s="64" t="str">
        <f>VLOOKUP(A1347,'Medical Examinations'!$AS$1:$BC$2336,6,)</f>
        <v>No</v>
      </c>
      <c r="F1347" s="64" t="str">
        <f>VLOOKUP(A1347,'Medical Examinations'!$AS$1:$BC$2336,4,)</f>
        <v>No</v>
      </c>
      <c r="G1347" s="64" t="str">
        <f>VLOOKUP(A1347,'Medical Examinations'!$AS$1:$BC$2336,5,)</f>
        <v>No</v>
      </c>
      <c r="H1347" s="64">
        <f>VLOOKUP(A1347,'Medical Examinations'!$AS$1:$BC$2336,8,)</f>
        <v>0</v>
      </c>
      <c r="I1347" s="64" t="str">
        <f>VLOOKUP(A1347,'Medical Examinations'!$AS$1:$BC$2336,7,)</f>
        <v>No</v>
      </c>
      <c r="J1347" s="64" t="str">
        <f>VLOOKUP(A1347,'Medical Examinations'!$AS$1:$BC$2336,11,)</f>
        <v xml:space="preserve">Normal Weight 
</v>
      </c>
      <c r="K1347" s="64" t="str">
        <f>VLOOKUP(A1347,'Medical Examinations'!$AS$1:$BC$2336,10,)</f>
        <v>Diabetes</v>
      </c>
      <c r="L1347" s="64" t="str">
        <f>VLOOKUP(A1347,'Hospitalisation Details'!$L$2:$R$2342,2,)</f>
        <v>11-08-1965</v>
      </c>
      <c r="M1347" s="65">
        <f>VLOOKUP(A1347,'Hospitalisation Details'!$L$2:$R$2345,7,)</f>
        <v>8068</v>
      </c>
      <c r="N1347" s="64" t="str">
        <f>VLOOKUP(A1347,'Hospitalisation Details'!$L$2:$R$2342,4,)</f>
        <v>tier - 3</v>
      </c>
      <c r="O1347" s="64" t="str">
        <f>VLOOKUP(A1347,'Hospitalisation Details'!$L$2:$R$2342,5,)</f>
        <v>tier - 1</v>
      </c>
      <c r="P1347" s="64" t="str">
        <f>VLOOKUP(A1347,'Hospitalisation Details'!$L$2:$R$2342,6,)</f>
        <v>R1013</v>
      </c>
      <c r="Q1347" s="64">
        <f>VLOOKUP(A1347,'Hospitalisation Details'!$L$2:$R$2342,3,)</f>
        <v>57</v>
      </c>
      <c r="R1347" s="64">
        <f>VLOOKUP(A1347,'Hospitalisation Details'!$L$2:$U$2342,10,)</f>
        <v>11</v>
      </c>
      <c r="S1347" s="64" t="str">
        <f>VLOOKUP(A1347,'Hospitalisation Details'!$L$2:$U$2342,8,)</f>
        <v>Aug</v>
      </c>
      <c r="T1347" s="126">
        <f>VLOOKUP(A1347,'Hospitalisation Details'!$L$2:$U$2342,9,)</f>
        <v>1965</v>
      </c>
    </row>
    <row r="1348" spans="1:20" ht="15.5" x14ac:dyDescent="0.35">
      <c r="A1348" s="124" t="s">
        <v>1024</v>
      </c>
      <c r="B1348" s="64" t="str">
        <f>VLOOKUP(A1348,'Medical Examinations'!$AS$1:$BC$2336,9,)</f>
        <v>Tyler</v>
      </c>
      <c r="C1348" s="64">
        <f>VLOOKUP(A1348,'Medical Examinations'!$AS$1:$BC$2336,2,)</f>
        <v>32.299999999999997</v>
      </c>
      <c r="D1348" s="64">
        <f>VLOOKUP(A1348,'Medical Examinations'!$AS$1:$BC$2336,3,)</f>
        <v>6.74</v>
      </c>
      <c r="E1348" s="64" t="str">
        <f>VLOOKUP(A1348,'Medical Examinations'!$AS$1:$BC$2336,6,)</f>
        <v>Yes</v>
      </c>
      <c r="F1348" s="64" t="str">
        <f>VLOOKUP(A1348,'Medical Examinations'!$AS$1:$BC$2336,4,)</f>
        <v>No</v>
      </c>
      <c r="G1348" s="64" t="str">
        <f>VLOOKUP(A1348,'Medical Examinations'!$AS$1:$BC$2336,5,)</f>
        <v>No</v>
      </c>
      <c r="H1348" s="64">
        <f>VLOOKUP(A1348,'Medical Examinations'!$AS$1:$BC$2336,8,)</f>
        <v>1</v>
      </c>
      <c r="I1348" s="64" t="str">
        <f>VLOOKUP(A1348,'Medical Examinations'!$AS$1:$BC$2336,7,)</f>
        <v>No</v>
      </c>
      <c r="J1348" s="64" t="str">
        <f>VLOOKUP(A1348,'Medical Examinations'!$AS$1:$BC$2336,11,)</f>
        <v>Obesity</v>
      </c>
      <c r="K1348" s="64" t="str">
        <f>VLOOKUP(A1348,'Medical Examinations'!$AS$1:$BC$2336,10,)</f>
        <v>Diabetes</v>
      </c>
      <c r="L1348" s="64" t="str">
        <f>VLOOKUP(A1348,'Hospitalisation Details'!$L$2:$R$2342,2,)</f>
        <v>28-06-1975</v>
      </c>
      <c r="M1348" s="65">
        <f>VLOOKUP(A1348,'Hospitalisation Details'!$L$2:$R$2345,7,)</f>
        <v>8063</v>
      </c>
      <c r="N1348" s="64" t="str">
        <f>VLOOKUP(A1348,'Hospitalisation Details'!$L$2:$R$2342,4,)</f>
        <v>tier - 3</v>
      </c>
      <c r="O1348" s="64" t="str">
        <f>VLOOKUP(A1348,'Hospitalisation Details'!$L$2:$R$2342,5,)</f>
        <v>tier - 3</v>
      </c>
      <c r="P1348" s="64" t="str">
        <f>VLOOKUP(A1348,'Hospitalisation Details'!$L$2:$R$2342,6,)</f>
        <v>R1011</v>
      </c>
      <c r="Q1348" s="64">
        <f>VLOOKUP(A1348,'Hospitalisation Details'!$L$2:$R$2342,3,)</f>
        <v>47</v>
      </c>
      <c r="R1348" s="64">
        <f>VLOOKUP(A1348,'Hospitalisation Details'!$L$2:$U$2342,10,)</f>
        <v>28</v>
      </c>
      <c r="S1348" s="64" t="str">
        <f>VLOOKUP(A1348,'Hospitalisation Details'!$L$2:$U$2342,8,)</f>
        <v>Jun</v>
      </c>
      <c r="T1348" s="126">
        <f>VLOOKUP(A1348,'Hospitalisation Details'!$L$2:$U$2342,9,)</f>
        <v>1975</v>
      </c>
    </row>
    <row r="1349" spans="1:20" ht="15.5" x14ac:dyDescent="0.35">
      <c r="A1349" s="124" t="s">
        <v>1023</v>
      </c>
      <c r="B1349" s="64" t="str">
        <f>VLOOKUP(A1349,'Medical Examinations'!$AS$1:$BC$2336,9,)</f>
        <v>Kelly C</v>
      </c>
      <c r="C1349" s="64">
        <f>VLOOKUP(A1349,'Medical Examinations'!$AS$1:$BC$2336,2,)</f>
        <v>22.64</v>
      </c>
      <c r="D1349" s="64">
        <f>VLOOKUP(A1349,'Medical Examinations'!$AS$1:$BC$2336,3,)</f>
        <v>6.54</v>
      </c>
      <c r="E1349" s="64" t="str">
        <f>VLOOKUP(A1349,'Medical Examinations'!$AS$1:$BC$2336,6,)</f>
        <v>Yes</v>
      </c>
      <c r="F1349" s="64" t="str">
        <f>VLOOKUP(A1349,'Medical Examinations'!$AS$1:$BC$2336,4,)</f>
        <v>No</v>
      </c>
      <c r="G1349" s="64" t="str">
        <f>VLOOKUP(A1349,'Medical Examinations'!$AS$1:$BC$2336,5,)</f>
        <v>No</v>
      </c>
      <c r="H1349" s="64">
        <f>VLOOKUP(A1349,'Medical Examinations'!$AS$1:$BC$2336,8,)</f>
        <v>2</v>
      </c>
      <c r="I1349" s="64" t="str">
        <f>VLOOKUP(A1349,'Medical Examinations'!$AS$1:$BC$2336,7,)</f>
        <v>No</v>
      </c>
      <c r="J1349" s="64" t="str">
        <f>VLOOKUP(A1349,'Medical Examinations'!$AS$1:$BC$2336,11,)</f>
        <v xml:space="preserve">Normal Weight 
</v>
      </c>
      <c r="K1349" s="64" t="str">
        <f>VLOOKUP(A1349,'Medical Examinations'!$AS$1:$BC$2336,10,)</f>
        <v>Diabetes</v>
      </c>
      <c r="L1349" s="64" t="str">
        <f>VLOOKUP(A1349,'Hospitalisation Details'!$L$2:$R$2342,2,)</f>
        <v>12-12-1970</v>
      </c>
      <c r="M1349" s="65">
        <f>VLOOKUP(A1349,'Hospitalisation Details'!$L$2:$R$2345,7,)</f>
        <v>8062</v>
      </c>
      <c r="N1349" s="64" t="str">
        <f>VLOOKUP(A1349,'Hospitalisation Details'!$L$2:$R$2342,4,)</f>
        <v>tier - 2</v>
      </c>
      <c r="O1349" s="64" t="str">
        <f>VLOOKUP(A1349,'Hospitalisation Details'!$L$2:$R$2342,5,)</f>
        <v>tier - 1</v>
      </c>
      <c r="P1349" s="64" t="str">
        <f>VLOOKUP(A1349,'Hospitalisation Details'!$L$2:$R$2342,6,)</f>
        <v>R1013</v>
      </c>
      <c r="Q1349" s="64">
        <f>VLOOKUP(A1349,'Hospitalisation Details'!$L$2:$R$2342,3,)</f>
        <v>52</v>
      </c>
      <c r="R1349" s="64">
        <f>VLOOKUP(A1349,'Hospitalisation Details'!$L$2:$U$2342,10,)</f>
        <v>12</v>
      </c>
      <c r="S1349" s="64" t="str">
        <f>VLOOKUP(A1349,'Hospitalisation Details'!$L$2:$U$2342,8,)</f>
        <v>Dec</v>
      </c>
      <c r="T1349" s="126">
        <f>VLOOKUP(A1349,'Hospitalisation Details'!$L$2:$U$2342,9,)</f>
        <v>1970</v>
      </c>
    </row>
    <row r="1350" spans="1:20" ht="15.5" x14ac:dyDescent="0.35">
      <c r="A1350" s="124" t="s">
        <v>1022</v>
      </c>
      <c r="B1350" s="64" t="str">
        <f>VLOOKUP(A1350,'Medical Examinations'!$AS$1:$BC$2336,9,)</f>
        <v>Emily</v>
      </c>
      <c r="C1350" s="64">
        <f>VLOOKUP(A1350,'Medical Examinations'!$AS$1:$BC$2336,2,)</f>
        <v>28.69</v>
      </c>
      <c r="D1350" s="64">
        <f>VLOOKUP(A1350,'Medical Examinations'!$AS$1:$BC$2336,3,)</f>
        <v>5.4</v>
      </c>
      <c r="E1350" s="64" t="str">
        <f>VLOOKUP(A1350,'Medical Examinations'!$AS$1:$BC$2336,6,)</f>
        <v>No</v>
      </c>
      <c r="F1350" s="64" t="str">
        <f>VLOOKUP(A1350,'Medical Examinations'!$AS$1:$BC$2336,4,)</f>
        <v>No</v>
      </c>
      <c r="G1350" s="64" t="str">
        <f>VLOOKUP(A1350,'Medical Examinations'!$AS$1:$BC$2336,5,)</f>
        <v>No</v>
      </c>
      <c r="H1350" s="64">
        <f>VLOOKUP(A1350,'Medical Examinations'!$AS$1:$BC$2336,8,)</f>
        <v>0</v>
      </c>
      <c r="I1350" s="64" t="str">
        <f>VLOOKUP(A1350,'Medical Examinations'!$AS$1:$BC$2336,7,)</f>
        <v>No</v>
      </c>
      <c r="J1350" s="64" t="str">
        <f>VLOOKUP(A1350,'Medical Examinations'!$AS$1:$BC$2336,11,)</f>
        <v>Over weight</v>
      </c>
      <c r="K1350" s="64" t="str">
        <f>VLOOKUP(A1350,'Medical Examinations'!$AS$1:$BC$2336,10,)</f>
        <v>Normal</v>
      </c>
      <c r="L1350" s="64" t="str">
        <f>VLOOKUP(A1350,'Hospitalisation Details'!$L$2:$R$2342,2,)</f>
        <v>27-12-1982</v>
      </c>
      <c r="M1350" s="65">
        <f>VLOOKUP(A1350,'Hospitalisation Details'!$L$2:$R$2345,7,)</f>
        <v>8060</v>
      </c>
      <c r="N1350" s="64" t="str">
        <f>VLOOKUP(A1350,'Hospitalisation Details'!$L$2:$R$2342,4,)</f>
        <v>tier - 2</v>
      </c>
      <c r="O1350" s="64" t="str">
        <f>VLOOKUP(A1350,'Hospitalisation Details'!$L$2:$R$2342,5,)</f>
        <v>tier - 3</v>
      </c>
      <c r="P1350" s="64" t="str">
        <f>VLOOKUP(A1350,'Hospitalisation Details'!$L$2:$R$2342,6,)</f>
        <v>R1012</v>
      </c>
      <c r="Q1350" s="64">
        <f>VLOOKUP(A1350,'Hospitalisation Details'!$L$2:$R$2342,3,)</f>
        <v>40</v>
      </c>
      <c r="R1350" s="64">
        <f>VLOOKUP(A1350,'Hospitalisation Details'!$L$2:$U$2342,10,)</f>
        <v>27</v>
      </c>
      <c r="S1350" s="64" t="str">
        <f>VLOOKUP(A1350,'Hospitalisation Details'!$L$2:$U$2342,8,)</f>
        <v>Dec</v>
      </c>
      <c r="T1350" s="126">
        <f>VLOOKUP(A1350,'Hospitalisation Details'!$L$2:$U$2342,9,)</f>
        <v>1982</v>
      </c>
    </row>
    <row r="1351" spans="1:20" ht="15.5" x14ac:dyDescent="0.35">
      <c r="A1351" s="124" t="s">
        <v>1021</v>
      </c>
      <c r="B1351" s="64" t="str">
        <f>VLOOKUP(A1351,'Medical Examinations'!$AS$1:$BC$2336,9,)</f>
        <v>James V</v>
      </c>
      <c r="C1351" s="64">
        <f>VLOOKUP(A1351,'Medical Examinations'!$AS$1:$BC$2336,2,)</f>
        <v>28.16</v>
      </c>
      <c r="D1351" s="64">
        <f>VLOOKUP(A1351,'Medical Examinations'!$AS$1:$BC$2336,3,)</f>
        <v>5.58</v>
      </c>
      <c r="E1351" s="64" t="str">
        <f>VLOOKUP(A1351,'Medical Examinations'!$AS$1:$BC$2336,6,)</f>
        <v>Yes</v>
      </c>
      <c r="F1351" s="64" t="str">
        <f>VLOOKUP(A1351,'Medical Examinations'!$AS$1:$BC$2336,4,)</f>
        <v>No</v>
      </c>
      <c r="G1351" s="64" t="str">
        <f>VLOOKUP(A1351,'Medical Examinations'!$AS$1:$BC$2336,5,)</f>
        <v>No</v>
      </c>
      <c r="H1351" s="64">
        <f>VLOOKUP(A1351,'Medical Examinations'!$AS$1:$BC$2336,8,)</f>
        <v>0</v>
      </c>
      <c r="I1351" s="64" t="str">
        <f>VLOOKUP(A1351,'Medical Examinations'!$AS$1:$BC$2336,7,)</f>
        <v>No</v>
      </c>
      <c r="J1351" s="64" t="str">
        <f>VLOOKUP(A1351,'Medical Examinations'!$AS$1:$BC$2336,11,)</f>
        <v>Over weight</v>
      </c>
      <c r="K1351" s="64" t="str">
        <f>VLOOKUP(A1351,'Medical Examinations'!$AS$1:$BC$2336,10,)</f>
        <v>Normal</v>
      </c>
      <c r="L1351" s="64" t="str">
        <f>VLOOKUP(A1351,'Hospitalisation Details'!$L$2:$R$2342,2,)</f>
        <v>28-11-1985</v>
      </c>
      <c r="M1351" s="65">
        <f>VLOOKUP(A1351,'Hospitalisation Details'!$L$2:$R$2345,7,)</f>
        <v>8059</v>
      </c>
      <c r="N1351" s="64" t="str">
        <f>VLOOKUP(A1351,'Hospitalisation Details'!$L$2:$R$2342,4,)</f>
        <v>tier - 2</v>
      </c>
      <c r="O1351" s="64" t="str">
        <f>VLOOKUP(A1351,'Hospitalisation Details'!$L$2:$R$2342,5,)</f>
        <v>tier - 3</v>
      </c>
      <c r="P1351" s="64" t="str">
        <f>VLOOKUP(A1351,'Hospitalisation Details'!$L$2:$R$2342,6,)</f>
        <v>R1012</v>
      </c>
      <c r="Q1351" s="64">
        <f>VLOOKUP(A1351,'Hospitalisation Details'!$L$2:$R$2342,3,)</f>
        <v>37</v>
      </c>
      <c r="R1351" s="64">
        <f>VLOOKUP(A1351,'Hospitalisation Details'!$L$2:$U$2342,10,)</f>
        <v>28</v>
      </c>
      <c r="S1351" s="64" t="str">
        <f>VLOOKUP(A1351,'Hospitalisation Details'!$L$2:$U$2342,8,)</f>
        <v>Nov</v>
      </c>
      <c r="T1351" s="126">
        <f>VLOOKUP(A1351,'Hospitalisation Details'!$L$2:$U$2342,9,)</f>
        <v>1985</v>
      </c>
    </row>
    <row r="1352" spans="1:20" ht="15.5" x14ac:dyDescent="0.35">
      <c r="A1352" s="124" t="s">
        <v>1020</v>
      </c>
      <c r="B1352" s="64" t="str">
        <f>VLOOKUP(A1352,'Medical Examinations'!$AS$1:$BC$2336,9,)</f>
        <v>Angie</v>
      </c>
      <c r="C1352" s="64">
        <f>VLOOKUP(A1352,'Medical Examinations'!$AS$1:$BC$2336,2,)</f>
        <v>45.54</v>
      </c>
      <c r="D1352" s="64">
        <f>VLOOKUP(A1352,'Medical Examinations'!$AS$1:$BC$2336,3,)</f>
        <v>5.84</v>
      </c>
      <c r="E1352" s="64" t="str">
        <f>VLOOKUP(A1352,'Medical Examinations'!$AS$1:$BC$2336,6,)</f>
        <v>No</v>
      </c>
      <c r="F1352" s="64" t="str">
        <f>VLOOKUP(A1352,'Medical Examinations'!$AS$1:$BC$2336,4,)</f>
        <v>No</v>
      </c>
      <c r="G1352" s="64" t="str">
        <f>VLOOKUP(A1352,'Medical Examinations'!$AS$1:$BC$2336,5,)</f>
        <v>Yes</v>
      </c>
      <c r="H1352" s="64">
        <f>VLOOKUP(A1352,'Medical Examinations'!$AS$1:$BC$2336,8,)</f>
        <v>1</v>
      </c>
      <c r="I1352" s="64" t="str">
        <f>VLOOKUP(A1352,'Medical Examinations'!$AS$1:$BC$2336,7,)</f>
        <v>No</v>
      </c>
      <c r="J1352" s="64" t="str">
        <f>VLOOKUP(A1352,'Medical Examinations'!$AS$1:$BC$2336,11,)</f>
        <v>Obesity</v>
      </c>
      <c r="K1352" s="64" t="str">
        <f>VLOOKUP(A1352,'Medical Examinations'!$AS$1:$BC$2336,10,)</f>
        <v>Prediabetes</v>
      </c>
      <c r="L1352" s="64" t="str">
        <f>VLOOKUP(A1352,'Hospitalisation Details'!$L$2:$R$2342,2,)</f>
        <v>12-12-2003</v>
      </c>
      <c r="M1352" s="65">
        <f>VLOOKUP(A1352,'Hospitalisation Details'!$L$2:$R$2345,7,)</f>
        <v>8036</v>
      </c>
      <c r="N1352" s="64" t="str">
        <f>VLOOKUP(A1352,'Hospitalisation Details'!$L$2:$R$2342,4,)</f>
        <v>tier - 2</v>
      </c>
      <c r="O1352" s="64" t="str">
        <f>VLOOKUP(A1352,'Hospitalisation Details'!$L$2:$R$2342,5,)</f>
        <v>tier - 2</v>
      </c>
      <c r="P1352" s="64" t="str">
        <f>VLOOKUP(A1352,'Hospitalisation Details'!$L$2:$R$2342,6,)</f>
        <v>R1012</v>
      </c>
      <c r="Q1352" s="64">
        <f>VLOOKUP(A1352,'Hospitalisation Details'!$L$2:$R$2342,3,)</f>
        <v>19</v>
      </c>
      <c r="R1352" s="64">
        <f>VLOOKUP(A1352,'Hospitalisation Details'!$L$2:$U$2342,10,)</f>
        <v>12</v>
      </c>
      <c r="S1352" s="64" t="str">
        <f>VLOOKUP(A1352,'Hospitalisation Details'!$L$2:$U$2342,8,)</f>
        <v>Dec</v>
      </c>
      <c r="T1352" s="126">
        <f>VLOOKUP(A1352,'Hospitalisation Details'!$L$2:$U$2342,9,)</f>
        <v>2003</v>
      </c>
    </row>
    <row r="1353" spans="1:20" ht="15.5" x14ac:dyDescent="0.35">
      <c r="A1353" s="124" t="s">
        <v>1019</v>
      </c>
      <c r="B1353" s="64" t="str">
        <f>VLOOKUP(A1353,'Medical Examinations'!$AS$1:$BC$2336,9,)</f>
        <v>Michael J.</v>
      </c>
      <c r="C1353" s="64">
        <f>VLOOKUP(A1353,'Medical Examinations'!$AS$1:$BC$2336,2,)</f>
        <v>28.7</v>
      </c>
      <c r="D1353" s="64">
        <f>VLOOKUP(A1353,'Medical Examinations'!$AS$1:$BC$2336,3,)</f>
        <v>4.2</v>
      </c>
      <c r="E1353" s="64" t="str">
        <f>VLOOKUP(A1353,'Medical Examinations'!$AS$1:$BC$2336,6,)</f>
        <v>No</v>
      </c>
      <c r="F1353" s="64" t="str">
        <f>VLOOKUP(A1353,'Medical Examinations'!$AS$1:$BC$2336,4,)</f>
        <v>No</v>
      </c>
      <c r="G1353" s="64" t="str">
        <f>VLOOKUP(A1353,'Medical Examinations'!$AS$1:$BC$2336,5,)</f>
        <v>No</v>
      </c>
      <c r="H1353" s="64">
        <f>VLOOKUP(A1353,'Medical Examinations'!$AS$1:$BC$2336,8,)</f>
        <v>0</v>
      </c>
      <c r="I1353" s="64" t="str">
        <f>VLOOKUP(A1353,'Medical Examinations'!$AS$1:$BC$2336,7,)</f>
        <v>No</v>
      </c>
      <c r="J1353" s="64" t="str">
        <f>VLOOKUP(A1353,'Medical Examinations'!$AS$1:$BC$2336,11,)</f>
        <v>Over weight</v>
      </c>
      <c r="K1353" s="64" t="str">
        <f>VLOOKUP(A1353,'Medical Examinations'!$AS$1:$BC$2336,10,)</f>
        <v>Normal</v>
      </c>
      <c r="L1353" s="64" t="str">
        <f>VLOOKUP(A1353,'Hospitalisation Details'!$L$2:$R$2342,2,)</f>
        <v>06-11-1977</v>
      </c>
      <c r="M1353" s="65">
        <f>VLOOKUP(A1353,'Hospitalisation Details'!$L$2:$R$2345,7,)</f>
        <v>8028</v>
      </c>
      <c r="N1353" s="64" t="str">
        <f>VLOOKUP(A1353,'Hospitalisation Details'!$L$2:$R$2342,4,)</f>
        <v>tier - 3</v>
      </c>
      <c r="O1353" s="64" t="str">
        <f>VLOOKUP(A1353,'Hospitalisation Details'!$L$2:$R$2342,5,)</f>
        <v>tier - 2</v>
      </c>
      <c r="P1353" s="64" t="str">
        <f>VLOOKUP(A1353,'Hospitalisation Details'!$L$2:$R$2342,6,)</f>
        <v>R1011</v>
      </c>
      <c r="Q1353" s="64">
        <f>VLOOKUP(A1353,'Hospitalisation Details'!$L$2:$R$2342,3,)</f>
        <v>45</v>
      </c>
      <c r="R1353" s="64">
        <f>VLOOKUP(A1353,'Hospitalisation Details'!$L$2:$U$2342,10,)</f>
        <v>6</v>
      </c>
      <c r="S1353" s="64" t="str">
        <f>VLOOKUP(A1353,'Hospitalisation Details'!$L$2:$U$2342,8,)</f>
        <v>Nov</v>
      </c>
      <c r="T1353" s="126">
        <f>VLOOKUP(A1353,'Hospitalisation Details'!$L$2:$U$2342,9,)</f>
        <v>1977</v>
      </c>
    </row>
    <row r="1354" spans="1:20" ht="15.5" x14ac:dyDescent="0.35">
      <c r="A1354" s="124" t="s">
        <v>1018</v>
      </c>
      <c r="B1354" s="64" t="str">
        <f>VLOOKUP(A1354,'Medical Examinations'!$AS$1:$BC$2336,9,)</f>
        <v>Sabina</v>
      </c>
      <c r="C1354" s="64">
        <f>VLOOKUP(A1354,'Medical Examinations'!$AS$1:$BC$2336,2,)</f>
        <v>27.74</v>
      </c>
      <c r="D1354" s="64">
        <f>VLOOKUP(A1354,'Medical Examinations'!$AS$1:$BC$2336,3,)</f>
        <v>6.06</v>
      </c>
      <c r="E1354" s="64" t="str">
        <f>VLOOKUP(A1354,'Medical Examinations'!$AS$1:$BC$2336,6,)</f>
        <v>Yes</v>
      </c>
      <c r="F1354" s="64" t="str">
        <f>VLOOKUP(A1354,'Medical Examinations'!$AS$1:$BC$2336,4,)</f>
        <v>No</v>
      </c>
      <c r="G1354" s="64" t="str">
        <f>VLOOKUP(A1354,'Medical Examinations'!$AS$1:$BC$2336,5,)</f>
        <v>No</v>
      </c>
      <c r="H1354" s="64">
        <f>VLOOKUP(A1354,'Medical Examinations'!$AS$1:$BC$2336,8,)</f>
        <v>0</v>
      </c>
      <c r="I1354" s="64" t="str">
        <f>VLOOKUP(A1354,'Medical Examinations'!$AS$1:$BC$2336,7,)</f>
        <v>No</v>
      </c>
      <c r="J1354" s="64" t="str">
        <f>VLOOKUP(A1354,'Medical Examinations'!$AS$1:$BC$2336,11,)</f>
        <v>Over weight</v>
      </c>
      <c r="K1354" s="64" t="str">
        <f>VLOOKUP(A1354,'Medical Examinations'!$AS$1:$BC$2336,10,)</f>
        <v>Prediabetes</v>
      </c>
      <c r="L1354" s="64" t="str">
        <f>VLOOKUP(A1354,'Hospitalisation Details'!$L$2:$R$2342,2,)</f>
        <v>20-12-1976</v>
      </c>
      <c r="M1354" s="65">
        <f>VLOOKUP(A1354,'Hospitalisation Details'!$L$2:$R$2345,7,)</f>
        <v>8027</v>
      </c>
      <c r="N1354" s="64" t="str">
        <f>VLOOKUP(A1354,'Hospitalisation Details'!$L$2:$R$2342,4,)</f>
        <v>tier - 2</v>
      </c>
      <c r="O1354" s="64" t="str">
        <f>VLOOKUP(A1354,'Hospitalisation Details'!$L$2:$R$2342,5,)</f>
        <v>tier - 2</v>
      </c>
      <c r="P1354" s="64" t="str">
        <f>VLOOKUP(A1354,'Hospitalisation Details'!$L$2:$R$2342,6,)</f>
        <v>R1012</v>
      </c>
      <c r="Q1354" s="64">
        <f>VLOOKUP(A1354,'Hospitalisation Details'!$L$2:$R$2342,3,)</f>
        <v>46</v>
      </c>
      <c r="R1354" s="64">
        <f>VLOOKUP(A1354,'Hospitalisation Details'!$L$2:$U$2342,10,)</f>
        <v>20</v>
      </c>
      <c r="S1354" s="64" t="str">
        <f>VLOOKUP(A1354,'Hospitalisation Details'!$L$2:$U$2342,8,)</f>
        <v>Dec</v>
      </c>
      <c r="T1354" s="126">
        <f>VLOOKUP(A1354,'Hospitalisation Details'!$L$2:$U$2342,9,)</f>
        <v>1976</v>
      </c>
    </row>
    <row r="1355" spans="1:20" ht="15.5" x14ac:dyDescent="0.35">
      <c r="A1355" s="124" t="s">
        <v>1017</v>
      </c>
      <c r="B1355" s="64" t="str">
        <f>VLOOKUP(A1355,'Medical Examinations'!$AS$1:$BC$2336,9,)</f>
        <v>Amy C</v>
      </c>
      <c r="C1355" s="64">
        <f>VLOOKUP(A1355,'Medical Examinations'!$AS$1:$BC$2336,2,)</f>
        <v>36.954999999999998</v>
      </c>
      <c r="D1355" s="64">
        <f>VLOOKUP(A1355,'Medical Examinations'!$AS$1:$BC$2336,3,)</f>
        <v>7.57</v>
      </c>
      <c r="E1355" s="64" t="str">
        <f>VLOOKUP(A1355,'Medical Examinations'!$AS$1:$BC$2336,6,)</f>
        <v>No</v>
      </c>
      <c r="F1355" s="64" t="str">
        <f>VLOOKUP(A1355,'Medical Examinations'!$AS$1:$BC$2336,4,)</f>
        <v>No</v>
      </c>
      <c r="G1355" s="64" t="str">
        <f>VLOOKUP(A1355,'Medical Examinations'!$AS$1:$BC$2336,5,)</f>
        <v>No</v>
      </c>
      <c r="H1355" s="64">
        <f>VLOOKUP(A1355,'Medical Examinations'!$AS$1:$BC$2336,8,)</f>
        <v>0</v>
      </c>
      <c r="I1355" s="64" t="str">
        <f>VLOOKUP(A1355,'Medical Examinations'!$AS$1:$BC$2336,7,)</f>
        <v>No</v>
      </c>
      <c r="J1355" s="64" t="str">
        <f>VLOOKUP(A1355,'Medical Examinations'!$AS$1:$BC$2336,11,)</f>
        <v>Obesity</v>
      </c>
      <c r="K1355" s="64" t="str">
        <f>VLOOKUP(A1355,'Medical Examinations'!$AS$1:$BC$2336,10,)</f>
        <v>Diabetes</v>
      </c>
      <c r="L1355" s="64" t="str">
        <f>VLOOKUP(A1355,'Hospitalisation Details'!$L$2:$R$2342,2,)</f>
        <v>17-07-1978</v>
      </c>
      <c r="M1355" s="65">
        <f>VLOOKUP(A1355,'Hospitalisation Details'!$L$2:$R$2345,7,)</f>
        <v>8023</v>
      </c>
      <c r="N1355" s="64" t="str">
        <f>VLOOKUP(A1355,'Hospitalisation Details'!$L$2:$R$2342,4,)</f>
        <v>tier - 2</v>
      </c>
      <c r="O1355" s="64" t="str">
        <f>VLOOKUP(A1355,'Hospitalisation Details'!$L$2:$R$2342,5,)</f>
        <v>tier - 3</v>
      </c>
      <c r="P1355" s="64" t="str">
        <f>VLOOKUP(A1355,'Hospitalisation Details'!$L$2:$R$2342,6,)</f>
        <v>R1012</v>
      </c>
      <c r="Q1355" s="64">
        <f>VLOOKUP(A1355,'Hospitalisation Details'!$L$2:$R$2342,3,)</f>
        <v>44</v>
      </c>
      <c r="R1355" s="64">
        <f>VLOOKUP(A1355,'Hospitalisation Details'!$L$2:$U$2342,10,)</f>
        <v>17</v>
      </c>
      <c r="S1355" s="64" t="str">
        <f>VLOOKUP(A1355,'Hospitalisation Details'!$L$2:$U$2342,8,)</f>
        <v>Jul</v>
      </c>
      <c r="T1355" s="126">
        <f>VLOOKUP(A1355,'Hospitalisation Details'!$L$2:$U$2342,9,)</f>
        <v>1978</v>
      </c>
    </row>
    <row r="1356" spans="1:20" ht="15.5" x14ac:dyDescent="0.35">
      <c r="A1356" s="124" t="s">
        <v>1016</v>
      </c>
      <c r="B1356" s="64" t="str">
        <f>VLOOKUP(A1356,'Medical Examinations'!$AS$1:$BC$2336,9,)</f>
        <v>Victoria U</v>
      </c>
      <c r="C1356" s="64">
        <f>VLOOKUP(A1356,'Medical Examinations'!$AS$1:$BC$2336,2,)</f>
        <v>30.69</v>
      </c>
      <c r="D1356" s="64">
        <f>VLOOKUP(A1356,'Medical Examinations'!$AS$1:$BC$2336,3,)</f>
        <v>6.15</v>
      </c>
      <c r="E1356" s="64" t="str">
        <f>VLOOKUP(A1356,'Medical Examinations'!$AS$1:$BC$2336,6,)</f>
        <v>No</v>
      </c>
      <c r="F1356" s="64" t="str">
        <f>VLOOKUP(A1356,'Medical Examinations'!$AS$1:$BC$2336,4,)</f>
        <v>No</v>
      </c>
      <c r="G1356" s="64" t="str">
        <f>VLOOKUP(A1356,'Medical Examinations'!$AS$1:$BC$2336,5,)</f>
        <v>No</v>
      </c>
      <c r="H1356" s="64">
        <f>VLOOKUP(A1356,'Medical Examinations'!$AS$1:$BC$2336,8,)</f>
        <v>0</v>
      </c>
      <c r="I1356" s="64" t="str">
        <f>VLOOKUP(A1356,'Medical Examinations'!$AS$1:$BC$2336,7,)</f>
        <v>No</v>
      </c>
      <c r="J1356" s="64" t="str">
        <f>VLOOKUP(A1356,'Medical Examinations'!$AS$1:$BC$2336,11,)</f>
        <v>Obesity</v>
      </c>
      <c r="K1356" s="64" t="str">
        <f>VLOOKUP(A1356,'Medical Examinations'!$AS$1:$BC$2336,10,)</f>
        <v>Prediabetes</v>
      </c>
      <c r="L1356" s="64" t="str">
        <f>VLOOKUP(A1356,'Hospitalisation Details'!$L$2:$R$2342,2,)</f>
        <v>03-11-1989</v>
      </c>
      <c r="M1356" s="65">
        <f>VLOOKUP(A1356,'Hospitalisation Details'!$L$2:$R$2345,7,)</f>
        <v>8021</v>
      </c>
      <c r="N1356" s="64" t="str">
        <f>VLOOKUP(A1356,'Hospitalisation Details'!$L$2:$R$2342,4,)</f>
        <v>tier - 2</v>
      </c>
      <c r="O1356" s="64" t="str">
        <f>VLOOKUP(A1356,'Hospitalisation Details'!$L$2:$R$2342,5,)</f>
        <v>tier - 1</v>
      </c>
      <c r="P1356" s="64" t="str">
        <f>VLOOKUP(A1356,'Hospitalisation Details'!$L$2:$R$2342,6,)</f>
        <v>R1012</v>
      </c>
      <c r="Q1356" s="64">
        <f>VLOOKUP(A1356,'Hospitalisation Details'!$L$2:$R$2342,3,)</f>
        <v>33</v>
      </c>
      <c r="R1356" s="64">
        <f>VLOOKUP(A1356,'Hospitalisation Details'!$L$2:$U$2342,10,)</f>
        <v>3</v>
      </c>
      <c r="S1356" s="64" t="str">
        <f>VLOOKUP(A1356,'Hospitalisation Details'!$L$2:$U$2342,8,)</f>
        <v>Nov</v>
      </c>
      <c r="T1356" s="126">
        <f>VLOOKUP(A1356,'Hospitalisation Details'!$L$2:$U$2342,9,)</f>
        <v>1989</v>
      </c>
    </row>
    <row r="1357" spans="1:20" ht="15.5" x14ac:dyDescent="0.35">
      <c r="A1357" s="124" t="s">
        <v>1015</v>
      </c>
      <c r="B1357" s="64" t="str">
        <f>VLOOKUP(A1357,'Medical Examinations'!$AS$1:$BC$2336,9,)</f>
        <v>Amelia B</v>
      </c>
      <c r="C1357" s="64">
        <f>VLOOKUP(A1357,'Medical Examinations'!$AS$1:$BC$2336,2,)</f>
        <v>24.984999999999999</v>
      </c>
      <c r="D1357" s="64">
        <f>VLOOKUP(A1357,'Medical Examinations'!$AS$1:$BC$2336,3,)</f>
        <v>4.5599999999999996</v>
      </c>
      <c r="E1357" s="64" t="str">
        <f>VLOOKUP(A1357,'Medical Examinations'!$AS$1:$BC$2336,6,)</f>
        <v>No</v>
      </c>
      <c r="F1357" s="64" t="str">
        <f>VLOOKUP(A1357,'Medical Examinations'!$AS$1:$BC$2336,4,)</f>
        <v>No</v>
      </c>
      <c r="G1357" s="64" t="str">
        <f>VLOOKUP(A1357,'Medical Examinations'!$AS$1:$BC$2336,5,)</f>
        <v>No</v>
      </c>
      <c r="H1357" s="64">
        <f>VLOOKUP(A1357,'Medical Examinations'!$AS$1:$BC$2336,8,)</f>
        <v>0</v>
      </c>
      <c r="I1357" s="64" t="str">
        <f>VLOOKUP(A1357,'Medical Examinations'!$AS$1:$BC$2336,7,)</f>
        <v>No</v>
      </c>
      <c r="J1357" s="64" t="str">
        <f>VLOOKUP(A1357,'Medical Examinations'!$AS$1:$BC$2336,11,)</f>
        <v xml:space="preserve">Normal Weight 
</v>
      </c>
      <c r="K1357" s="64" t="str">
        <f>VLOOKUP(A1357,'Medical Examinations'!$AS$1:$BC$2336,10,)</f>
        <v>Normal</v>
      </c>
      <c r="L1357" s="64" t="str">
        <f>VLOOKUP(A1357,'Hospitalisation Details'!$L$2:$R$2342,2,)</f>
        <v>08-11-1980</v>
      </c>
      <c r="M1357" s="65">
        <f>VLOOKUP(A1357,'Hospitalisation Details'!$L$2:$R$2345,7,)</f>
        <v>8017</v>
      </c>
      <c r="N1357" s="64" t="str">
        <f>VLOOKUP(A1357,'Hospitalisation Details'!$L$2:$R$2342,4,)</f>
        <v>tier - 2</v>
      </c>
      <c r="O1357" s="64" t="str">
        <f>VLOOKUP(A1357,'Hospitalisation Details'!$L$2:$R$2342,5,)</f>
        <v>tier - 2</v>
      </c>
      <c r="P1357" s="64" t="str">
        <f>VLOOKUP(A1357,'Hospitalisation Details'!$L$2:$R$2342,6,)</f>
        <v>R1012</v>
      </c>
      <c r="Q1357" s="64">
        <f>VLOOKUP(A1357,'Hospitalisation Details'!$L$2:$R$2342,3,)</f>
        <v>42</v>
      </c>
      <c r="R1357" s="64">
        <f>VLOOKUP(A1357,'Hospitalisation Details'!$L$2:$U$2342,10,)</f>
        <v>8</v>
      </c>
      <c r="S1357" s="64" t="str">
        <f>VLOOKUP(A1357,'Hospitalisation Details'!$L$2:$U$2342,8,)</f>
        <v>Nov</v>
      </c>
      <c r="T1357" s="126">
        <f>VLOOKUP(A1357,'Hospitalisation Details'!$L$2:$U$2342,9,)</f>
        <v>1980</v>
      </c>
    </row>
    <row r="1358" spans="1:20" ht="15.5" x14ac:dyDescent="0.35">
      <c r="A1358" s="124" t="s">
        <v>1014</v>
      </c>
      <c r="B1358" s="64" t="str">
        <f>VLOOKUP(A1358,'Medical Examinations'!$AS$1:$BC$2336,9,)</f>
        <v>Jackie J</v>
      </c>
      <c r="C1358" s="64">
        <f>VLOOKUP(A1358,'Medical Examinations'!$AS$1:$BC$2336,2,)</f>
        <v>39.42</v>
      </c>
      <c r="D1358" s="64">
        <f>VLOOKUP(A1358,'Medical Examinations'!$AS$1:$BC$2336,3,)</f>
        <v>4.72</v>
      </c>
      <c r="E1358" s="64" t="str">
        <f>VLOOKUP(A1358,'Medical Examinations'!$AS$1:$BC$2336,6,)</f>
        <v>Yes</v>
      </c>
      <c r="F1358" s="64" t="str">
        <f>VLOOKUP(A1358,'Medical Examinations'!$AS$1:$BC$2336,4,)</f>
        <v>No</v>
      </c>
      <c r="G1358" s="64" t="str">
        <f>VLOOKUP(A1358,'Medical Examinations'!$AS$1:$BC$2336,5,)</f>
        <v>No</v>
      </c>
      <c r="H1358" s="64">
        <f>VLOOKUP(A1358,'Medical Examinations'!$AS$1:$BC$2336,8,)</f>
        <v>1</v>
      </c>
      <c r="I1358" s="64" t="str">
        <f>VLOOKUP(A1358,'Medical Examinations'!$AS$1:$BC$2336,7,)</f>
        <v>No</v>
      </c>
      <c r="J1358" s="64" t="str">
        <f>VLOOKUP(A1358,'Medical Examinations'!$AS$1:$BC$2336,11,)</f>
        <v>Obesity</v>
      </c>
      <c r="K1358" s="64" t="str">
        <f>VLOOKUP(A1358,'Medical Examinations'!$AS$1:$BC$2336,10,)</f>
        <v>Normal</v>
      </c>
      <c r="L1358" s="64" t="str">
        <f>VLOOKUP(A1358,'Hospitalisation Details'!$L$2:$R$2342,2,)</f>
        <v>18-09-1995</v>
      </c>
      <c r="M1358" s="65">
        <f>VLOOKUP(A1358,'Hospitalisation Details'!$L$2:$R$2345,7,)</f>
        <v>8015</v>
      </c>
      <c r="N1358" s="64" t="str">
        <f>VLOOKUP(A1358,'Hospitalisation Details'!$L$2:$R$2342,4,)</f>
        <v>tier - 2</v>
      </c>
      <c r="O1358" s="64" t="str">
        <f>VLOOKUP(A1358,'Hospitalisation Details'!$L$2:$R$2342,5,)</f>
        <v>tier - 3</v>
      </c>
      <c r="P1358" s="64" t="str">
        <f>VLOOKUP(A1358,'Hospitalisation Details'!$L$2:$R$2342,6,)</f>
        <v>R1012</v>
      </c>
      <c r="Q1358" s="64">
        <f>VLOOKUP(A1358,'Hospitalisation Details'!$L$2:$R$2342,3,)</f>
        <v>27</v>
      </c>
      <c r="R1358" s="64">
        <f>VLOOKUP(A1358,'Hospitalisation Details'!$L$2:$U$2342,10,)</f>
        <v>18</v>
      </c>
      <c r="S1358" s="64" t="str">
        <f>VLOOKUP(A1358,'Hospitalisation Details'!$L$2:$U$2342,8,)</f>
        <v>Sep</v>
      </c>
      <c r="T1358" s="126">
        <f>VLOOKUP(A1358,'Hospitalisation Details'!$L$2:$U$2342,9,)</f>
        <v>1995</v>
      </c>
    </row>
    <row r="1359" spans="1:20" ht="15.5" x14ac:dyDescent="0.35">
      <c r="A1359" s="124" t="s">
        <v>1013</v>
      </c>
      <c r="B1359" s="64" t="str">
        <f>VLOOKUP(A1359,'Medical Examinations'!$AS$1:$BC$2336,9,)</f>
        <v>Justin</v>
      </c>
      <c r="C1359" s="64">
        <f>VLOOKUP(A1359,'Medical Examinations'!$AS$1:$BC$2336,2,)</f>
        <v>16.8</v>
      </c>
      <c r="D1359" s="64">
        <f>VLOOKUP(A1359,'Medical Examinations'!$AS$1:$BC$2336,3,)</f>
        <v>7.98</v>
      </c>
      <c r="E1359" s="64" t="str">
        <f>VLOOKUP(A1359,'Medical Examinations'!$AS$1:$BC$2336,6,)</f>
        <v>No</v>
      </c>
      <c r="F1359" s="64" t="str">
        <f>VLOOKUP(A1359,'Medical Examinations'!$AS$1:$BC$2336,4,)</f>
        <v>No</v>
      </c>
      <c r="G1359" s="64" t="str">
        <f>VLOOKUP(A1359,'Medical Examinations'!$AS$1:$BC$2336,5,)</f>
        <v>No</v>
      </c>
      <c r="H1359" s="64">
        <f>VLOOKUP(A1359,'Medical Examinations'!$AS$1:$BC$2336,8,)</f>
        <v>0</v>
      </c>
      <c r="I1359" s="64" t="str">
        <f>VLOOKUP(A1359,'Medical Examinations'!$AS$1:$BC$2336,7,)</f>
        <v>No</v>
      </c>
      <c r="J1359" s="64" t="str">
        <f>VLOOKUP(A1359,'Medical Examinations'!$AS$1:$BC$2336,11,)</f>
        <v>Under weight</v>
      </c>
      <c r="K1359" s="64" t="str">
        <f>VLOOKUP(A1359,'Medical Examinations'!$AS$1:$BC$2336,10,)</f>
        <v>Diabetes</v>
      </c>
      <c r="L1359" s="64" t="str">
        <f>VLOOKUP(A1359,'Hospitalisation Details'!$L$2:$R$2342,2,)</f>
        <v>22-08-1962</v>
      </c>
      <c r="M1359" s="65">
        <f>VLOOKUP(A1359,'Hospitalisation Details'!$L$2:$R$2345,7,)</f>
        <v>8005</v>
      </c>
      <c r="N1359" s="64" t="str">
        <f>VLOOKUP(A1359,'Hospitalisation Details'!$L$2:$R$2342,4,)</f>
        <v>tier - 3</v>
      </c>
      <c r="O1359" s="64" t="str">
        <f>VLOOKUP(A1359,'Hospitalisation Details'!$L$2:$R$2342,5,)</f>
        <v>tier - 1</v>
      </c>
      <c r="P1359" s="64" t="str">
        <f>VLOOKUP(A1359,'Hospitalisation Details'!$L$2:$R$2342,6,)</f>
        <v>R1013</v>
      </c>
      <c r="Q1359" s="64">
        <f>VLOOKUP(A1359,'Hospitalisation Details'!$L$2:$R$2342,3,)</f>
        <v>60</v>
      </c>
      <c r="R1359" s="64">
        <f>VLOOKUP(A1359,'Hospitalisation Details'!$L$2:$U$2342,10,)</f>
        <v>22</v>
      </c>
      <c r="S1359" s="64" t="str">
        <f>VLOOKUP(A1359,'Hospitalisation Details'!$L$2:$U$2342,8,)</f>
        <v>Aug</v>
      </c>
      <c r="T1359" s="126">
        <f>VLOOKUP(A1359,'Hospitalisation Details'!$L$2:$U$2342,9,)</f>
        <v>1962</v>
      </c>
    </row>
    <row r="1360" spans="1:20" ht="15.5" x14ac:dyDescent="0.35">
      <c r="A1360" s="124" t="s">
        <v>1012</v>
      </c>
      <c r="B1360" s="64" t="str">
        <f>VLOOKUP(A1360,'Medical Examinations'!$AS$1:$BC$2336,9,)</f>
        <v>Kerry</v>
      </c>
      <c r="C1360" s="64">
        <f>VLOOKUP(A1360,'Medical Examinations'!$AS$1:$BC$2336,2,)</f>
        <v>23.274999999999999</v>
      </c>
      <c r="D1360" s="64">
        <f>VLOOKUP(A1360,'Medical Examinations'!$AS$1:$BC$2336,3,)</f>
        <v>6.26</v>
      </c>
      <c r="E1360" s="64" t="str">
        <f>VLOOKUP(A1360,'Medical Examinations'!$AS$1:$BC$2336,6,)</f>
        <v>Yes</v>
      </c>
      <c r="F1360" s="64" t="str">
        <f>VLOOKUP(A1360,'Medical Examinations'!$AS$1:$BC$2336,4,)</f>
        <v>No</v>
      </c>
      <c r="G1360" s="64" t="str">
        <f>VLOOKUP(A1360,'Medical Examinations'!$AS$1:$BC$2336,5,)</f>
        <v>Yes</v>
      </c>
      <c r="H1360" s="64">
        <f>VLOOKUP(A1360,'Medical Examinations'!$AS$1:$BC$2336,8,)</f>
        <v>1</v>
      </c>
      <c r="I1360" s="64" t="str">
        <f>VLOOKUP(A1360,'Medical Examinations'!$AS$1:$BC$2336,7,)</f>
        <v>No</v>
      </c>
      <c r="J1360" s="64" t="str">
        <f>VLOOKUP(A1360,'Medical Examinations'!$AS$1:$BC$2336,11,)</f>
        <v xml:space="preserve">Normal Weight 
</v>
      </c>
      <c r="K1360" s="64" t="str">
        <f>VLOOKUP(A1360,'Medical Examinations'!$AS$1:$BC$2336,10,)</f>
        <v>Prediabetes</v>
      </c>
      <c r="L1360" s="64" t="str">
        <f>VLOOKUP(A1360,'Hospitalisation Details'!$L$2:$R$2342,2,)</f>
        <v>20-08-1983</v>
      </c>
      <c r="M1360" s="65">
        <f>VLOOKUP(A1360,'Hospitalisation Details'!$L$2:$R$2345,7,)</f>
        <v>7986</v>
      </c>
      <c r="N1360" s="64" t="str">
        <f>VLOOKUP(A1360,'Hospitalisation Details'!$L$2:$R$2342,4,)</f>
        <v>tier - 2</v>
      </c>
      <c r="O1360" s="64" t="str">
        <f>VLOOKUP(A1360,'Hospitalisation Details'!$L$2:$R$2342,5,)</f>
        <v>tier - 3</v>
      </c>
      <c r="P1360" s="64" t="str">
        <f>VLOOKUP(A1360,'Hospitalisation Details'!$L$2:$R$2342,6,)</f>
        <v>R1024</v>
      </c>
      <c r="Q1360" s="64">
        <f>VLOOKUP(A1360,'Hospitalisation Details'!$L$2:$R$2342,3,)</f>
        <v>39</v>
      </c>
      <c r="R1360" s="64">
        <f>VLOOKUP(A1360,'Hospitalisation Details'!$L$2:$U$2342,10,)</f>
        <v>20</v>
      </c>
      <c r="S1360" s="64" t="str">
        <f>VLOOKUP(A1360,'Hospitalisation Details'!$L$2:$U$2342,8,)</f>
        <v>Aug</v>
      </c>
      <c r="T1360" s="126">
        <f>VLOOKUP(A1360,'Hospitalisation Details'!$L$2:$U$2342,9,)</f>
        <v>1983</v>
      </c>
    </row>
    <row r="1361" spans="1:20" ht="15.5" x14ac:dyDescent="0.35">
      <c r="A1361" s="124" t="s">
        <v>1011</v>
      </c>
      <c r="B1361" s="64" t="str">
        <f>VLOOKUP(A1361,'Medical Examinations'!$AS$1:$BC$2336,9,)</f>
        <v>Cindy G.</v>
      </c>
      <c r="C1361" s="64">
        <f>VLOOKUP(A1361,'Medical Examinations'!$AS$1:$BC$2336,2,)</f>
        <v>22.8</v>
      </c>
      <c r="D1361" s="64">
        <f>VLOOKUP(A1361,'Medical Examinations'!$AS$1:$BC$2336,3,)</f>
        <v>4.29</v>
      </c>
      <c r="E1361" s="64" t="str">
        <f>VLOOKUP(A1361,'Medical Examinations'!$AS$1:$BC$2336,6,)</f>
        <v>Yes</v>
      </c>
      <c r="F1361" s="64" t="str">
        <f>VLOOKUP(A1361,'Medical Examinations'!$AS$1:$BC$2336,4,)</f>
        <v>No</v>
      </c>
      <c r="G1361" s="64" t="str">
        <f>VLOOKUP(A1361,'Medical Examinations'!$AS$1:$BC$2336,5,)</f>
        <v>Yes</v>
      </c>
      <c r="H1361" s="64">
        <f>VLOOKUP(A1361,'Medical Examinations'!$AS$1:$BC$2336,8,)</f>
        <v>1</v>
      </c>
      <c r="I1361" s="64" t="str">
        <f>VLOOKUP(A1361,'Medical Examinations'!$AS$1:$BC$2336,7,)</f>
        <v>No</v>
      </c>
      <c r="J1361" s="64" t="str">
        <f>VLOOKUP(A1361,'Medical Examinations'!$AS$1:$BC$2336,11,)</f>
        <v xml:space="preserve">Normal Weight 
</v>
      </c>
      <c r="K1361" s="64" t="str">
        <f>VLOOKUP(A1361,'Medical Examinations'!$AS$1:$BC$2336,10,)</f>
        <v>Normal</v>
      </c>
      <c r="L1361" s="64" t="str">
        <f>VLOOKUP(A1361,'Hospitalisation Details'!$L$2:$R$2342,2,)</f>
        <v>28-08-1983</v>
      </c>
      <c r="M1361" s="65">
        <f>VLOOKUP(A1361,'Hospitalisation Details'!$L$2:$R$2345,7,)</f>
        <v>7986</v>
      </c>
      <c r="N1361" s="64" t="str">
        <f>VLOOKUP(A1361,'Hospitalisation Details'!$L$2:$R$2342,4,)</f>
        <v>tier - 2</v>
      </c>
      <c r="O1361" s="64" t="str">
        <f>VLOOKUP(A1361,'Hospitalisation Details'!$L$2:$R$2342,5,)</f>
        <v>tier - 1</v>
      </c>
      <c r="P1361" s="64" t="str">
        <f>VLOOKUP(A1361,'Hospitalisation Details'!$L$2:$R$2342,6,)</f>
        <v>R1024</v>
      </c>
      <c r="Q1361" s="64">
        <f>VLOOKUP(A1361,'Hospitalisation Details'!$L$2:$R$2342,3,)</f>
        <v>39</v>
      </c>
      <c r="R1361" s="64">
        <f>VLOOKUP(A1361,'Hospitalisation Details'!$L$2:$U$2342,10,)</f>
        <v>28</v>
      </c>
      <c r="S1361" s="64" t="str">
        <f>VLOOKUP(A1361,'Hospitalisation Details'!$L$2:$U$2342,8,)</f>
        <v>Aug</v>
      </c>
      <c r="T1361" s="126">
        <f>VLOOKUP(A1361,'Hospitalisation Details'!$L$2:$U$2342,9,)</f>
        <v>1983</v>
      </c>
    </row>
    <row r="1362" spans="1:20" ht="15.5" x14ac:dyDescent="0.35">
      <c r="A1362" s="124" t="s">
        <v>1010</v>
      </c>
      <c r="B1362" s="64" t="str">
        <f>VLOOKUP(A1362,'Medical Examinations'!$AS$1:$BC$2336,9,)</f>
        <v>Gennaro</v>
      </c>
      <c r="C1362" s="64">
        <f>VLOOKUP(A1362,'Medical Examinations'!$AS$1:$BC$2336,2,)</f>
        <v>24.3</v>
      </c>
      <c r="D1362" s="64">
        <f>VLOOKUP(A1362,'Medical Examinations'!$AS$1:$BC$2336,3,)</f>
        <v>5.43</v>
      </c>
      <c r="E1362" s="64" t="str">
        <f>VLOOKUP(A1362,'Medical Examinations'!$AS$1:$BC$2336,6,)</f>
        <v>No</v>
      </c>
      <c r="F1362" s="64" t="str">
        <f>VLOOKUP(A1362,'Medical Examinations'!$AS$1:$BC$2336,4,)</f>
        <v>No</v>
      </c>
      <c r="G1362" s="64" t="str">
        <f>VLOOKUP(A1362,'Medical Examinations'!$AS$1:$BC$2336,5,)</f>
        <v>No</v>
      </c>
      <c r="H1362" s="64">
        <f>VLOOKUP(A1362,'Medical Examinations'!$AS$1:$BC$2336,8,)</f>
        <v>2</v>
      </c>
      <c r="I1362" s="64" t="str">
        <f>VLOOKUP(A1362,'Medical Examinations'!$AS$1:$BC$2336,7,)</f>
        <v>No</v>
      </c>
      <c r="J1362" s="64" t="str">
        <f>VLOOKUP(A1362,'Medical Examinations'!$AS$1:$BC$2336,11,)</f>
        <v xml:space="preserve">Normal Weight 
</v>
      </c>
      <c r="K1362" s="64" t="str">
        <f>VLOOKUP(A1362,'Medical Examinations'!$AS$1:$BC$2336,10,)</f>
        <v>Normal</v>
      </c>
      <c r="L1362" s="64" t="str">
        <f>VLOOKUP(A1362,'Hospitalisation Details'!$L$2:$R$2342,2,)</f>
        <v>23-11-1972</v>
      </c>
      <c r="M1362" s="65">
        <f>VLOOKUP(A1362,'Hospitalisation Details'!$L$2:$R$2345,7,)</f>
        <v>7980</v>
      </c>
      <c r="N1362" s="64" t="str">
        <f>VLOOKUP(A1362,'Hospitalisation Details'!$L$2:$R$2342,4,)</f>
        <v>tier - 2</v>
      </c>
      <c r="O1362" s="64" t="str">
        <f>VLOOKUP(A1362,'Hospitalisation Details'!$L$2:$R$2342,5,)</f>
        <v>tier - 2</v>
      </c>
      <c r="P1362" s="64" t="str">
        <f>VLOOKUP(A1362,'Hospitalisation Details'!$L$2:$R$2342,6,)</f>
        <v>R1013</v>
      </c>
      <c r="Q1362" s="64">
        <f>VLOOKUP(A1362,'Hospitalisation Details'!$L$2:$R$2342,3,)</f>
        <v>50</v>
      </c>
      <c r="R1362" s="64">
        <f>VLOOKUP(A1362,'Hospitalisation Details'!$L$2:$U$2342,10,)</f>
        <v>23</v>
      </c>
      <c r="S1362" s="64" t="str">
        <f>VLOOKUP(A1362,'Hospitalisation Details'!$L$2:$U$2342,8,)</f>
        <v>Nov</v>
      </c>
      <c r="T1362" s="126">
        <f>VLOOKUP(A1362,'Hospitalisation Details'!$L$2:$U$2342,9,)</f>
        <v>1972</v>
      </c>
    </row>
    <row r="1363" spans="1:20" ht="15.5" x14ac:dyDescent="0.35">
      <c r="A1363" s="124" t="s">
        <v>1009</v>
      </c>
      <c r="B1363" s="64" t="str">
        <f>VLOOKUP(A1363,'Medical Examinations'!$AS$1:$BC$2336,9,)</f>
        <v>Terry</v>
      </c>
      <c r="C1363" s="64">
        <f>VLOOKUP(A1363,'Medical Examinations'!$AS$1:$BC$2336,2,)</f>
        <v>25.13</v>
      </c>
      <c r="D1363" s="64">
        <f>VLOOKUP(A1363,'Medical Examinations'!$AS$1:$BC$2336,3,)</f>
        <v>8</v>
      </c>
      <c r="E1363" s="64" t="str">
        <f>VLOOKUP(A1363,'Medical Examinations'!$AS$1:$BC$2336,6,)</f>
        <v>Yes</v>
      </c>
      <c r="F1363" s="64" t="str">
        <f>VLOOKUP(A1363,'Medical Examinations'!$AS$1:$BC$2336,4,)</f>
        <v>No</v>
      </c>
      <c r="G1363" s="64" t="str">
        <f>VLOOKUP(A1363,'Medical Examinations'!$AS$1:$BC$2336,5,)</f>
        <v>No</v>
      </c>
      <c r="H1363" s="64">
        <f>VLOOKUP(A1363,'Medical Examinations'!$AS$1:$BC$2336,8,)</f>
        <v>1</v>
      </c>
      <c r="I1363" s="64" t="str">
        <f>VLOOKUP(A1363,'Medical Examinations'!$AS$1:$BC$2336,7,)</f>
        <v>No</v>
      </c>
      <c r="J1363" s="64" t="str">
        <f>VLOOKUP(A1363,'Medical Examinations'!$AS$1:$BC$2336,11,)</f>
        <v>Over weight</v>
      </c>
      <c r="K1363" s="64" t="str">
        <f>VLOOKUP(A1363,'Medical Examinations'!$AS$1:$BC$2336,10,)</f>
        <v>Diabetes</v>
      </c>
      <c r="L1363" s="64" t="str">
        <f>VLOOKUP(A1363,'Hospitalisation Details'!$L$2:$R$2342,2,)</f>
        <v>10-08-1975</v>
      </c>
      <c r="M1363" s="65">
        <f>VLOOKUP(A1363,'Hospitalisation Details'!$L$2:$R$2345,7,)</f>
        <v>7967</v>
      </c>
      <c r="N1363" s="64" t="str">
        <f>VLOOKUP(A1363,'Hospitalisation Details'!$L$2:$R$2342,4,)</f>
        <v>tier - 2</v>
      </c>
      <c r="O1363" s="64" t="str">
        <f>VLOOKUP(A1363,'Hospitalisation Details'!$L$2:$R$2342,5,)</f>
        <v>tier - 2</v>
      </c>
      <c r="P1363" s="64" t="str">
        <f>VLOOKUP(A1363,'Hospitalisation Details'!$L$2:$R$2342,6,)</f>
        <v>R1013</v>
      </c>
      <c r="Q1363" s="64">
        <f>VLOOKUP(A1363,'Hospitalisation Details'!$L$2:$R$2342,3,)</f>
        <v>47</v>
      </c>
      <c r="R1363" s="64">
        <f>VLOOKUP(A1363,'Hospitalisation Details'!$L$2:$U$2342,10,)</f>
        <v>10</v>
      </c>
      <c r="S1363" s="64" t="str">
        <f>VLOOKUP(A1363,'Hospitalisation Details'!$L$2:$U$2342,8,)</f>
        <v>Aug</v>
      </c>
      <c r="T1363" s="126">
        <f>VLOOKUP(A1363,'Hospitalisation Details'!$L$2:$U$2342,9,)</f>
        <v>1975</v>
      </c>
    </row>
    <row r="1364" spans="1:20" ht="15.5" x14ac:dyDescent="0.35">
      <c r="A1364" s="124" t="s">
        <v>1008</v>
      </c>
      <c r="B1364" s="64" t="str">
        <f>VLOOKUP(A1364,'Medical Examinations'!$AS$1:$BC$2336,9,)</f>
        <v>Patrick J</v>
      </c>
      <c r="C1364" s="64">
        <f>VLOOKUP(A1364,'Medical Examinations'!$AS$1:$BC$2336,2,)</f>
        <v>22.72</v>
      </c>
      <c r="D1364" s="64">
        <f>VLOOKUP(A1364,'Medical Examinations'!$AS$1:$BC$2336,3,)</f>
        <v>9.9600000000000009</v>
      </c>
      <c r="E1364" s="64" t="str">
        <f>VLOOKUP(A1364,'Medical Examinations'!$AS$1:$BC$2336,6,)</f>
        <v>Yes</v>
      </c>
      <c r="F1364" s="64" t="str">
        <f>VLOOKUP(A1364,'Medical Examinations'!$AS$1:$BC$2336,4,)</f>
        <v>No</v>
      </c>
      <c r="G1364" s="64" t="str">
        <f>VLOOKUP(A1364,'Medical Examinations'!$AS$1:$BC$2336,5,)</f>
        <v>No</v>
      </c>
      <c r="H1364" s="64">
        <f>VLOOKUP(A1364,'Medical Examinations'!$AS$1:$BC$2336,8,)</f>
        <v>2</v>
      </c>
      <c r="I1364" s="64" t="str">
        <f>VLOOKUP(A1364,'Medical Examinations'!$AS$1:$BC$2336,7,)</f>
        <v>No</v>
      </c>
      <c r="J1364" s="64" t="str">
        <f>VLOOKUP(A1364,'Medical Examinations'!$AS$1:$BC$2336,11,)</f>
        <v xml:space="preserve">Normal Weight 
</v>
      </c>
      <c r="K1364" s="64" t="str">
        <f>VLOOKUP(A1364,'Medical Examinations'!$AS$1:$BC$2336,10,)</f>
        <v>Diabetes</v>
      </c>
      <c r="L1364" s="64" t="str">
        <f>VLOOKUP(A1364,'Hospitalisation Details'!$L$2:$R$2342,2,)</f>
        <v>19-06-1970</v>
      </c>
      <c r="M1364" s="65">
        <f>VLOOKUP(A1364,'Hospitalisation Details'!$L$2:$R$2345,7,)</f>
        <v>7958</v>
      </c>
      <c r="N1364" s="64" t="str">
        <f>VLOOKUP(A1364,'Hospitalisation Details'!$L$2:$R$2342,4,)</f>
        <v>tier - 2</v>
      </c>
      <c r="O1364" s="64" t="str">
        <f>VLOOKUP(A1364,'Hospitalisation Details'!$L$2:$R$2342,5,)</f>
        <v>tier - 2</v>
      </c>
      <c r="P1364" s="64" t="str">
        <f>VLOOKUP(A1364,'Hospitalisation Details'!$L$2:$R$2342,6,)</f>
        <v>R1013</v>
      </c>
      <c r="Q1364" s="64">
        <f>VLOOKUP(A1364,'Hospitalisation Details'!$L$2:$R$2342,3,)</f>
        <v>52</v>
      </c>
      <c r="R1364" s="64">
        <f>VLOOKUP(A1364,'Hospitalisation Details'!$L$2:$U$2342,10,)</f>
        <v>19</v>
      </c>
      <c r="S1364" s="64" t="str">
        <f>VLOOKUP(A1364,'Hospitalisation Details'!$L$2:$U$2342,8,)</f>
        <v>Jun</v>
      </c>
      <c r="T1364" s="126">
        <f>VLOOKUP(A1364,'Hospitalisation Details'!$L$2:$U$2342,9,)</f>
        <v>1970</v>
      </c>
    </row>
    <row r="1365" spans="1:20" ht="15.5" x14ac:dyDescent="0.35">
      <c r="A1365" s="124" t="s">
        <v>1007</v>
      </c>
      <c r="B1365" s="64" t="str">
        <f>VLOOKUP(A1365,'Medical Examinations'!$AS$1:$BC$2336,9,)</f>
        <v>Keara</v>
      </c>
      <c r="C1365" s="64">
        <f>VLOOKUP(A1365,'Medical Examinations'!$AS$1:$BC$2336,2,)</f>
        <v>32.6</v>
      </c>
      <c r="D1365" s="64">
        <f>VLOOKUP(A1365,'Medical Examinations'!$AS$1:$BC$2336,3,)</f>
        <v>6.8</v>
      </c>
      <c r="E1365" s="64" t="str">
        <f>VLOOKUP(A1365,'Medical Examinations'!$AS$1:$BC$2336,6,)</f>
        <v>Yes</v>
      </c>
      <c r="F1365" s="64" t="str">
        <f>VLOOKUP(A1365,'Medical Examinations'!$AS$1:$BC$2336,4,)</f>
        <v>No</v>
      </c>
      <c r="G1365" s="64" t="str">
        <f>VLOOKUP(A1365,'Medical Examinations'!$AS$1:$BC$2336,5,)</f>
        <v>No</v>
      </c>
      <c r="H1365" s="64">
        <f>VLOOKUP(A1365,'Medical Examinations'!$AS$1:$BC$2336,8,)</f>
        <v>0</v>
      </c>
      <c r="I1365" s="64" t="str">
        <f>VLOOKUP(A1365,'Medical Examinations'!$AS$1:$BC$2336,7,)</f>
        <v>No</v>
      </c>
      <c r="J1365" s="64" t="str">
        <f>VLOOKUP(A1365,'Medical Examinations'!$AS$1:$BC$2336,11,)</f>
        <v>Obesity</v>
      </c>
      <c r="K1365" s="64" t="str">
        <f>VLOOKUP(A1365,'Medical Examinations'!$AS$1:$BC$2336,10,)</f>
        <v>Diabetes</v>
      </c>
      <c r="L1365" s="64" t="str">
        <f>VLOOKUP(A1365,'Hospitalisation Details'!$L$2:$R$2342,2,)</f>
        <v>28-12-1981</v>
      </c>
      <c r="M1365" s="65">
        <f>VLOOKUP(A1365,'Hospitalisation Details'!$L$2:$R$2345,7,)</f>
        <v>7955</v>
      </c>
      <c r="N1365" s="64" t="str">
        <f>VLOOKUP(A1365,'Hospitalisation Details'!$L$2:$R$2342,4,)</f>
        <v>tier - 2</v>
      </c>
      <c r="O1365" s="64" t="str">
        <f>VLOOKUP(A1365,'Hospitalisation Details'!$L$2:$R$2342,5,)</f>
        <v>tier - 2</v>
      </c>
      <c r="P1365" s="64" t="str">
        <f>VLOOKUP(A1365,'Hospitalisation Details'!$L$2:$R$2342,6,)</f>
        <v>R1011</v>
      </c>
      <c r="Q1365" s="64">
        <f>VLOOKUP(A1365,'Hospitalisation Details'!$L$2:$R$2342,3,)</f>
        <v>41</v>
      </c>
      <c r="R1365" s="64">
        <f>VLOOKUP(A1365,'Hospitalisation Details'!$L$2:$U$2342,10,)</f>
        <v>28</v>
      </c>
      <c r="S1365" s="64" t="str">
        <f>VLOOKUP(A1365,'Hospitalisation Details'!$L$2:$U$2342,8,)</f>
        <v>Dec</v>
      </c>
      <c r="T1365" s="126">
        <f>VLOOKUP(A1365,'Hospitalisation Details'!$L$2:$U$2342,9,)</f>
        <v>1981</v>
      </c>
    </row>
    <row r="1366" spans="1:20" ht="15.5" x14ac:dyDescent="0.35">
      <c r="A1366" s="124" t="s">
        <v>1006</v>
      </c>
      <c r="B1366" s="64" t="str">
        <f>VLOOKUP(A1366,'Medical Examinations'!$AS$1:$BC$2336,9,)</f>
        <v>Nicole</v>
      </c>
      <c r="C1366" s="64">
        <f>VLOOKUP(A1366,'Medical Examinations'!$AS$1:$BC$2336,2,)</f>
        <v>17.28</v>
      </c>
      <c r="D1366" s="64">
        <f>VLOOKUP(A1366,'Medical Examinations'!$AS$1:$BC$2336,3,)</f>
        <v>6.22</v>
      </c>
      <c r="E1366" s="64" t="str">
        <f>VLOOKUP(A1366,'Medical Examinations'!$AS$1:$BC$2336,6,)</f>
        <v>Yes</v>
      </c>
      <c r="F1366" s="64" t="str">
        <f>VLOOKUP(A1366,'Medical Examinations'!$AS$1:$BC$2336,4,)</f>
        <v>No</v>
      </c>
      <c r="G1366" s="64" t="str">
        <f>VLOOKUP(A1366,'Medical Examinations'!$AS$1:$BC$2336,5,)</f>
        <v>No</v>
      </c>
      <c r="H1366" s="64">
        <f>VLOOKUP(A1366,'Medical Examinations'!$AS$1:$BC$2336,8,)</f>
        <v>2</v>
      </c>
      <c r="I1366" s="64" t="str">
        <f>VLOOKUP(A1366,'Medical Examinations'!$AS$1:$BC$2336,7,)</f>
        <v>No</v>
      </c>
      <c r="J1366" s="64" t="str">
        <f>VLOOKUP(A1366,'Medical Examinations'!$AS$1:$BC$2336,11,)</f>
        <v>Under weight</v>
      </c>
      <c r="K1366" s="64" t="str">
        <f>VLOOKUP(A1366,'Medical Examinations'!$AS$1:$BC$2336,10,)</f>
        <v>Prediabetes</v>
      </c>
      <c r="L1366" s="64" t="str">
        <f>VLOOKUP(A1366,'Hospitalisation Details'!$L$2:$R$2342,2,)</f>
        <v>09-07-1966</v>
      </c>
      <c r="M1366" s="65">
        <f>VLOOKUP(A1366,'Hospitalisation Details'!$L$2:$R$2345,7,)</f>
        <v>7954</v>
      </c>
      <c r="N1366" s="64" t="str">
        <f>VLOOKUP(A1366,'Hospitalisation Details'!$L$2:$R$2342,4,)</f>
        <v>tier - 3</v>
      </c>
      <c r="O1366" s="64" t="str">
        <f>VLOOKUP(A1366,'Hospitalisation Details'!$L$2:$R$2342,5,)</f>
        <v>tier - 3</v>
      </c>
      <c r="P1366" s="64" t="str">
        <f>VLOOKUP(A1366,'Hospitalisation Details'!$L$2:$R$2342,6,)</f>
        <v>R1012</v>
      </c>
      <c r="Q1366" s="64">
        <f>VLOOKUP(A1366,'Hospitalisation Details'!$L$2:$R$2342,3,)</f>
        <v>56</v>
      </c>
      <c r="R1366" s="64">
        <f>VLOOKUP(A1366,'Hospitalisation Details'!$L$2:$U$2342,10,)</f>
        <v>9</v>
      </c>
      <c r="S1366" s="64" t="str">
        <f>VLOOKUP(A1366,'Hospitalisation Details'!$L$2:$U$2342,8,)</f>
        <v>Jul</v>
      </c>
      <c r="T1366" s="126">
        <f>VLOOKUP(A1366,'Hospitalisation Details'!$L$2:$U$2342,9,)</f>
        <v>1966</v>
      </c>
    </row>
    <row r="1367" spans="1:20" ht="15.5" x14ac:dyDescent="0.35">
      <c r="A1367" s="124" t="s">
        <v>1005</v>
      </c>
      <c r="B1367" s="64" t="str">
        <f>VLOOKUP(A1367,'Medical Examinations'!$AS$1:$BC$2336,9,)</f>
        <v>Katena</v>
      </c>
      <c r="C1367" s="64">
        <f>VLOOKUP(A1367,'Medical Examinations'!$AS$1:$BC$2336,2,)</f>
        <v>27.92</v>
      </c>
      <c r="D1367" s="64">
        <f>VLOOKUP(A1367,'Medical Examinations'!$AS$1:$BC$2336,3,)</f>
        <v>5.79</v>
      </c>
      <c r="E1367" s="64" t="str">
        <f>VLOOKUP(A1367,'Medical Examinations'!$AS$1:$BC$2336,6,)</f>
        <v>No</v>
      </c>
      <c r="F1367" s="64" t="str">
        <f>VLOOKUP(A1367,'Medical Examinations'!$AS$1:$BC$2336,4,)</f>
        <v>No</v>
      </c>
      <c r="G1367" s="64" t="str">
        <f>VLOOKUP(A1367,'Medical Examinations'!$AS$1:$BC$2336,5,)</f>
        <v>No</v>
      </c>
      <c r="H1367" s="64">
        <f>VLOOKUP(A1367,'Medical Examinations'!$AS$1:$BC$2336,8,)</f>
        <v>1</v>
      </c>
      <c r="I1367" s="64" t="str">
        <f>VLOOKUP(A1367,'Medical Examinations'!$AS$1:$BC$2336,7,)</f>
        <v>No</v>
      </c>
      <c r="J1367" s="64" t="str">
        <f>VLOOKUP(A1367,'Medical Examinations'!$AS$1:$BC$2336,11,)</f>
        <v>Over weight</v>
      </c>
      <c r="K1367" s="64" t="str">
        <f>VLOOKUP(A1367,'Medical Examinations'!$AS$1:$BC$2336,10,)</f>
        <v>Prediabetes</v>
      </c>
      <c r="L1367" s="64" t="str">
        <f>VLOOKUP(A1367,'Hospitalisation Details'!$L$2:$R$2342,2,)</f>
        <v>29-10-1987</v>
      </c>
      <c r="M1367" s="65">
        <f>VLOOKUP(A1367,'Hospitalisation Details'!$L$2:$R$2345,7,)</f>
        <v>7948</v>
      </c>
      <c r="N1367" s="64" t="str">
        <f>VLOOKUP(A1367,'Hospitalisation Details'!$L$2:$R$2342,4,)</f>
        <v>tier - 2</v>
      </c>
      <c r="O1367" s="64" t="str">
        <f>VLOOKUP(A1367,'Hospitalisation Details'!$L$2:$R$2342,5,)</f>
        <v>tier - 3</v>
      </c>
      <c r="P1367" s="64" t="str">
        <f>VLOOKUP(A1367,'Hospitalisation Details'!$L$2:$R$2342,6,)</f>
        <v>R1025</v>
      </c>
      <c r="Q1367" s="64">
        <f>VLOOKUP(A1367,'Hospitalisation Details'!$L$2:$R$2342,3,)</f>
        <v>35</v>
      </c>
      <c r="R1367" s="64">
        <f>VLOOKUP(A1367,'Hospitalisation Details'!$L$2:$U$2342,10,)</f>
        <v>29</v>
      </c>
      <c r="S1367" s="64" t="str">
        <f>VLOOKUP(A1367,'Hospitalisation Details'!$L$2:$U$2342,8,)</f>
        <v>Oct</v>
      </c>
      <c r="T1367" s="126">
        <f>VLOOKUP(A1367,'Hospitalisation Details'!$L$2:$U$2342,9,)</f>
        <v>1987</v>
      </c>
    </row>
    <row r="1368" spans="1:20" ht="15.5" x14ac:dyDescent="0.35">
      <c r="A1368" s="124" t="s">
        <v>1004</v>
      </c>
      <c r="B1368" s="64" t="str">
        <f>VLOOKUP(A1368,'Medical Examinations'!$AS$1:$BC$2336,9,)</f>
        <v>Bean K.</v>
      </c>
      <c r="C1368" s="64">
        <f>VLOOKUP(A1368,'Medical Examinations'!$AS$1:$BC$2336,2,)</f>
        <v>38.284999999999997</v>
      </c>
      <c r="D1368" s="64">
        <f>VLOOKUP(A1368,'Medical Examinations'!$AS$1:$BC$2336,3,)</f>
        <v>5.41</v>
      </c>
      <c r="E1368" s="64" t="str">
        <f>VLOOKUP(A1368,'Medical Examinations'!$AS$1:$BC$2336,6,)</f>
        <v>No</v>
      </c>
      <c r="F1368" s="64" t="str">
        <f>VLOOKUP(A1368,'Medical Examinations'!$AS$1:$BC$2336,4,)</f>
        <v>No</v>
      </c>
      <c r="G1368" s="64" t="str">
        <f>VLOOKUP(A1368,'Medical Examinations'!$AS$1:$BC$2336,5,)</f>
        <v>No</v>
      </c>
      <c r="H1368" s="64">
        <f>VLOOKUP(A1368,'Medical Examinations'!$AS$1:$BC$2336,8,)</f>
        <v>0</v>
      </c>
      <c r="I1368" s="64" t="str">
        <f>VLOOKUP(A1368,'Medical Examinations'!$AS$1:$BC$2336,7,)</f>
        <v>No</v>
      </c>
      <c r="J1368" s="64" t="str">
        <f>VLOOKUP(A1368,'Medical Examinations'!$AS$1:$BC$2336,11,)</f>
        <v>Obesity</v>
      </c>
      <c r="K1368" s="64" t="str">
        <f>VLOOKUP(A1368,'Medical Examinations'!$AS$1:$BC$2336,10,)</f>
        <v>Normal</v>
      </c>
      <c r="L1368" s="64" t="str">
        <f>VLOOKUP(A1368,'Hospitalisation Details'!$L$2:$R$2342,2,)</f>
        <v>20-07-1977</v>
      </c>
      <c r="M1368" s="65">
        <f>VLOOKUP(A1368,'Hospitalisation Details'!$L$2:$R$2345,7,)</f>
        <v>7935</v>
      </c>
      <c r="N1368" s="64" t="str">
        <f>VLOOKUP(A1368,'Hospitalisation Details'!$L$2:$R$2342,4,)</f>
        <v>tier - 2</v>
      </c>
      <c r="O1368" s="64" t="str">
        <f>VLOOKUP(A1368,'Hospitalisation Details'!$L$2:$R$2342,5,)</f>
        <v>tier - 1</v>
      </c>
      <c r="P1368" s="64" t="str">
        <f>VLOOKUP(A1368,'Hospitalisation Details'!$L$2:$R$2342,6,)</f>
        <v>R1024</v>
      </c>
      <c r="Q1368" s="64">
        <f>VLOOKUP(A1368,'Hospitalisation Details'!$L$2:$R$2342,3,)</f>
        <v>45</v>
      </c>
      <c r="R1368" s="64">
        <f>VLOOKUP(A1368,'Hospitalisation Details'!$L$2:$U$2342,10,)</f>
        <v>20</v>
      </c>
      <c r="S1368" s="64" t="str">
        <f>VLOOKUP(A1368,'Hospitalisation Details'!$L$2:$U$2342,8,)</f>
        <v>Jul</v>
      </c>
      <c r="T1368" s="126">
        <f>VLOOKUP(A1368,'Hospitalisation Details'!$L$2:$U$2342,9,)</f>
        <v>1977</v>
      </c>
    </row>
    <row r="1369" spans="1:20" ht="15.5" x14ac:dyDescent="0.35">
      <c r="A1369" s="124" t="s">
        <v>1003</v>
      </c>
      <c r="B1369" s="64" t="str">
        <f>VLOOKUP(A1369,'Medical Examinations'!$AS$1:$BC$2336,9,)</f>
        <v>Brian</v>
      </c>
      <c r="C1369" s="64">
        <f>VLOOKUP(A1369,'Medical Examinations'!$AS$1:$BC$2336,2,)</f>
        <v>16.48</v>
      </c>
      <c r="D1369" s="64">
        <f>VLOOKUP(A1369,'Medical Examinations'!$AS$1:$BC$2336,3,)</f>
        <v>11.05</v>
      </c>
      <c r="E1369" s="64" t="str">
        <f>VLOOKUP(A1369,'Medical Examinations'!$AS$1:$BC$2336,6,)</f>
        <v>No</v>
      </c>
      <c r="F1369" s="64" t="str">
        <f>VLOOKUP(A1369,'Medical Examinations'!$AS$1:$BC$2336,4,)</f>
        <v>No</v>
      </c>
      <c r="G1369" s="64" t="str">
        <f>VLOOKUP(A1369,'Medical Examinations'!$AS$1:$BC$2336,5,)</f>
        <v>No</v>
      </c>
      <c r="H1369" s="64">
        <f>VLOOKUP(A1369,'Medical Examinations'!$AS$1:$BC$2336,8,)</f>
        <v>0</v>
      </c>
      <c r="I1369" s="64" t="str">
        <f>VLOOKUP(A1369,'Medical Examinations'!$AS$1:$BC$2336,7,)</f>
        <v>No</v>
      </c>
      <c r="J1369" s="64" t="str">
        <f>VLOOKUP(A1369,'Medical Examinations'!$AS$1:$BC$2336,11,)</f>
        <v>Under weight</v>
      </c>
      <c r="K1369" s="64" t="str">
        <f>VLOOKUP(A1369,'Medical Examinations'!$AS$1:$BC$2336,10,)</f>
        <v>Diabetes</v>
      </c>
      <c r="L1369" s="64" t="str">
        <f>VLOOKUP(A1369,'Hospitalisation Details'!$L$2:$R$2342,2,)</f>
        <v>10-10-1962</v>
      </c>
      <c r="M1369" s="65">
        <f>VLOOKUP(A1369,'Hospitalisation Details'!$L$2:$R$2345,7,)</f>
        <v>7896</v>
      </c>
      <c r="N1369" s="64" t="str">
        <f>VLOOKUP(A1369,'Hospitalisation Details'!$L$2:$R$2342,4,)</f>
        <v>tier - 3</v>
      </c>
      <c r="O1369" s="64" t="str">
        <f>VLOOKUP(A1369,'Hospitalisation Details'!$L$2:$R$2342,5,)</f>
        <v>tier - 2</v>
      </c>
      <c r="P1369" s="64" t="str">
        <f>VLOOKUP(A1369,'Hospitalisation Details'!$L$2:$R$2342,6,)</f>
        <v>R1013</v>
      </c>
      <c r="Q1369" s="64">
        <f>VLOOKUP(A1369,'Hospitalisation Details'!$L$2:$R$2342,3,)</f>
        <v>60</v>
      </c>
      <c r="R1369" s="64">
        <f>VLOOKUP(A1369,'Hospitalisation Details'!$L$2:$U$2342,10,)</f>
        <v>10</v>
      </c>
      <c r="S1369" s="64" t="str">
        <f>VLOOKUP(A1369,'Hospitalisation Details'!$L$2:$U$2342,8,)</f>
        <v>Oct</v>
      </c>
      <c r="T1369" s="126">
        <f>VLOOKUP(A1369,'Hospitalisation Details'!$L$2:$U$2342,9,)</f>
        <v>1962</v>
      </c>
    </row>
    <row r="1370" spans="1:20" ht="15.5" x14ac:dyDescent="0.35">
      <c r="A1370" s="124" t="s">
        <v>1002</v>
      </c>
      <c r="B1370" s="64" t="str">
        <f>VLOOKUP(A1370,'Medical Examinations'!$AS$1:$BC$2336,9,)</f>
        <v>Jan-Patrick</v>
      </c>
      <c r="C1370" s="64">
        <f>VLOOKUP(A1370,'Medical Examinations'!$AS$1:$BC$2336,2,)</f>
        <v>38.57</v>
      </c>
      <c r="D1370" s="64">
        <f>VLOOKUP(A1370,'Medical Examinations'!$AS$1:$BC$2336,3,)</f>
        <v>6.27</v>
      </c>
      <c r="E1370" s="64" t="str">
        <f>VLOOKUP(A1370,'Medical Examinations'!$AS$1:$BC$2336,6,)</f>
        <v>No</v>
      </c>
      <c r="F1370" s="64" t="str">
        <f>VLOOKUP(A1370,'Medical Examinations'!$AS$1:$BC$2336,4,)</f>
        <v>No</v>
      </c>
      <c r="G1370" s="64" t="str">
        <f>VLOOKUP(A1370,'Medical Examinations'!$AS$1:$BC$2336,5,)</f>
        <v>No</v>
      </c>
      <c r="H1370" s="64">
        <f>VLOOKUP(A1370,'Medical Examinations'!$AS$1:$BC$2336,8,)</f>
        <v>0</v>
      </c>
      <c r="I1370" s="64" t="str">
        <f>VLOOKUP(A1370,'Medical Examinations'!$AS$1:$BC$2336,7,)</f>
        <v>No</v>
      </c>
      <c r="J1370" s="64" t="str">
        <f>VLOOKUP(A1370,'Medical Examinations'!$AS$1:$BC$2336,11,)</f>
        <v>Obesity</v>
      </c>
      <c r="K1370" s="64" t="str">
        <f>VLOOKUP(A1370,'Medical Examinations'!$AS$1:$BC$2336,10,)</f>
        <v>Prediabetes</v>
      </c>
      <c r="L1370" s="64" t="str">
        <f>VLOOKUP(A1370,'Hospitalisation Details'!$L$2:$R$2342,2,)</f>
        <v>17-11-1994</v>
      </c>
      <c r="M1370" s="65">
        <f>VLOOKUP(A1370,'Hospitalisation Details'!$L$2:$R$2345,7,)</f>
        <v>7852</v>
      </c>
      <c r="N1370" s="64" t="str">
        <f>VLOOKUP(A1370,'Hospitalisation Details'!$L$2:$R$2342,4,)</f>
        <v>tier - 2</v>
      </c>
      <c r="O1370" s="64" t="str">
        <f>VLOOKUP(A1370,'Hospitalisation Details'!$L$2:$R$2342,5,)</f>
        <v>tier - 3</v>
      </c>
      <c r="P1370" s="64" t="str">
        <f>VLOOKUP(A1370,'Hospitalisation Details'!$L$2:$R$2342,6,)</f>
        <v>R1012</v>
      </c>
      <c r="Q1370" s="64">
        <f>VLOOKUP(A1370,'Hospitalisation Details'!$L$2:$R$2342,3,)</f>
        <v>28</v>
      </c>
      <c r="R1370" s="64">
        <f>VLOOKUP(A1370,'Hospitalisation Details'!$L$2:$U$2342,10,)</f>
        <v>17</v>
      </c>
      <c r="S1370" s="64" t="str">
        <f>VLOOKUP(A1370,'Hospitalisation Details'!$L$2:$U$2342,8,)</f>
        <v>Nov</v>
      </c>
      <c r="T1370" s="126">
        <f>VLOOKUP(A1370,'Hospitalisation Details'!$L$2:$U$2342,9,)</f>
        <v>1994</v>
      </c>
    </row>
    <row r="1371" spans="1:20" ht="15.5" x14ac:dyDescent="0.35">
      <c r="A1371" s="124" t="s">
        <v>1001</v>
      </c>
      <c r="B1371" s="64" t="str">
        <f>VLOOKUP(A1371,'Medical Examinations'!$AS$1:$BC$2336,9,)</f>
        <v>Jesse J</v>
      </c>
      <c r="C1371" s="64">
        <f>VLOOKUP(A1371,'Medical Examinations'!$AS$1:$BC$2336,2,)</f>
        <v>43.85</v>
      </c>
      <c r="D1371" s="64">
        <f>VLOOKUP(A1371,'Medical Examinations'!$AS$1:$BC$2336,3,)</f>
        <v>4.7699999999999996</v>
      </c>
      <c r="E1371" s="64" t="str">
        <f>VLOOKUP(A1371,'Medical Examinations'!$AS$1:$BC$2336,6,)</f>
        <v>Yes</v>
      </c>
      <c r="F1371" s="64" t="str">
        <f>VLOOKUP(A1371,'Medical Examinations'!$AS$1:$BC$2336,4,)</f>
        <v>No</v>
      </c>
      <c r="G1371" s="64" t="str">
        <f>VLOOKUP(A1371,'Medical Examinations'!$AS$1:$BC$2336,5,)</f>
        <v>No</v>
      </c>
      <c r="H1371" s="64">
        <f>VLOOKUP(A1371,'Medical Examinations'!$AS$1:$BC$2336,8,)</f>
        <v>0</v>
      </c>
      <c r="I1371" s="64" t="str">
        <f>VLOOKUP(A1371,'Medical Examinations'!$AS$1:$BC$2336,7,)</f>
        <v>No</v>
      </c>
      <c r="J1371" s="64" t="str">
        <f>VLOOKUP(A1371,'Medical Examinations'!$AS$1:$BC$2336,11,)</f>
        <v>Obesity</v>
      </c>
      <c r="K1371" s="64" t="str">
        <f>VLOOKUP(A1371,'Medical Examinations'!$AS$1:$BC$2336,10,)</f>
        <v>Normal</v>
      </c>
      <c r="L1371" s="64" t="str">
        <f>VLOOKUP(A1371,'Hospitalisation Details'!$L$2:$R$2342,2,)</f>
        <v>05-10-2001</v>
      </c>
      <c r="M1371" s="65">
        <f>VLOOKUP(A1371,'Hospitalisation Details'!$L$2:$R$2345,7,)</f>
        <v>7845</v>
      </c>
      <c r="N1371" s="64" t="str">
        <f>VLOOKUP(A1371,'Hospitalisation Details'!$L$2:$R$2342,4,)</f>
        <v>tier - 2</v>
      </c>
      <c r="O1371" s="64" t="str">
        <f>VLOOKUP(A1371,'Hospitalisation Details'!$L$2:$R$2342,5,)</f>
        <v>tier - 2</v>
      </c>
      <c r="P1371" s="64" t="str">
        <f>VLOOKUP(A1371,'Hospitalisation Details'!$L$2:$R$2342,6,)</f>
        <v>R1012</v>
      </c>
      <c r="Q1371" s="64">
        <f>VLOOKUP(A1371,'Hospitalisation Details'!$L$2:$R$2342,3,)</f>
        <v>21</v>
      </c>
      <c r="R1371" s="64">
        <f>VLOOKUP(A1371,'Hospitalisation Details'!$L$2:$U$2342,10,)</f>
        <v>5</v>
      </c>
      <c r="S1371" s="64" t="str">
        <f>VLOOKUP(A1371,'Hospitalisation Details'!$L$2:$U$2342,8,)</f>
        <v>Oct</v>
      </c>
      <c r="T1371" s="126">
        <f>VLOOKUP(A1371,'Hospitalisation Details'!$L$2:$U$2342,9,)</f>
        <v>2001</v>
      </c>
    </row>
    <row r="1372" spans="1:20" ht="15.5" x14ac:dyDescent="0.35">
      <c r="A1372" s="124" t="s">
        <v>1000</v>
      </c>
      <c r="B1372" s="64" t="str">
        <f>VLOOKUP(A1372,'Medical Examinations'!$AS$1:$BC$2336,9,)</f>
        <v>Lindsey M</v>
      </c>
      <c r="C1372" s="64">
        <f>VLOOKUP(A1372,'Medical Examinations'!$AS$1:$BC$2336,2,)</f>
        <v>30.11</v>
      </c>
      <c r="D1372" s="64">
        <f>VLOOKUP(A1372,'Medical Examinations'!$AS$1:$BC$2336,3,)</f>
        <v>4.08</v>
      </c>
      <c r="E1372" s="64" t="str">
        <f>VLOOKUP(A1372,'Medical Examinations'!$AS$1:$BC$2336,6,)</f>
        <v>No</v>
      </c>
      <c r="F1372" s="64" t="str">
        <f>VLOOKUP(A1372,'Medical Examinations'!$AS$1:$BC$2336,4,)</f>
        <v>No</v>
      </c>
      <c r="G1372" s="64" t="str">
        <f>VLOOKUP(A1372,'Medical Examinations'!$AS$1:$BC$2336,5,)</f>
        <v>No</v>
      </c>
      <c r="H1372" s="64">
        <f>VLOOKUP(A1372,'Medical Examinations'!$AS$1:$BC$2336,8,)</f>
        <v>0</v>
      </c>
      <c r="I1372" s="64" t="str">
        <f>VLOOKUP(A1372,'Medical Examinations'!$AS$1:$BC$2336,7,)</f>
        <v>No</v>
      </c>
      <c r="J1372" s="64" t="str">
        <f>VLOOKUP(A1372,'Medical Examinations'!$AS$1:$BC$2336,11,)</f>
        <v>Obesity</v>
      </c>
      <c r="K1372" s="64" t="str">
        <f>VLOOKUP(A1372,'Medical Examinations'!$AS$1:$BC$2336,10,)</f>
        <v>Normal</v>
      </c>
      <c r="L1372" s="64" t="str">
        <f>VLOOKUP(A1372,'Hospitalisation Details'!$L$2:$R$2342,2,)</f>
        <v>12-10-1989</v>
      </c>
      <c r="M1372" s="65">
        <f>VLOOKUP(A1372,'Hospitalisation Details'!$L$2:$R$2345,7,)</f>
        <v>7824</v>
      </c>
      <c r="N1372" s="64" t="str">
        <f>VLOOKUP(A1372,'Hospitalisation Details'!$L$2:$R$2342,4,)</f>
        <v>tier - 2</v>
      </c>
      <c r="O1372" s="64" t="str">
        <f>VLOOKUP(A1372,'Hospitalisation Details'!$L$2:$R$2342,5,)</f>
        <v>tier - 2</v>
      </c>
      <c r="P1372" s="64" t="str">
        <f>VLOOKUP(A1372,'Hospitalisation Details'!$L$2:$R$2342,6,)</f>
        <v>R1012</v>
      </c>
      <c r="Q1372" s="64">
        <f>VLOOKUP(A1372,'Hospitalisation Details'!$L$2:$R$2342,3,)</f>
        <v>33</v>
      </c>
      <c r="R1372" s="64">
        <f>VLOOKUP(A1372,'Hospitalisation Details'!$L$2:$U$2342,10,)</f>
        <v>12</v>
      </c>
      <c r="S1372" s="64" t="str">
        <f>VLOOKUP(A1372,'Hospitalisation Details'!$L$2:$U$2342,8,)</f>
        <v>Oct</v>
      </c>
      <c r="T1372" s="126">
        <f>VLOOKUP(A1372,'Hospitalisation Details'!$L$2:$U$2342,9,)</f>
        <v>1989</v>
      </c>
    </row>
    <row r="1373" spans="1:20" ht="15.5" x14ac:dyDescent="0.35">
      <c r="A1373" s="124" t="s">
        <v>999</v>
      </c>
      <c r="B1373" s="64" t="str">
        <f>VLOOKUP(A1373,'Medical Examinations'!$AS$1:$BC$2336,9,)</f>
        <v>Marguerite K.</v>
      </c>
      <c r="C1373" s="64">
        <f>VLOOKUP(A1373,'Medical Examinations'!$AS$1:$BC$2336,2,)</f>
        <v>31.59</v>
      </c>
      <c r="D1373" s="64">
        <f>VLOOKUP(A1373,'Medical Examinations'!$AS$1:$BC$2336,3,)</f>
        <v>6.01</v>
      </c>
      <c r="E1373" s="64" t="str">
        <f>VLOOKUP(A1373,'Medical Examinations'!$AS$1:$BC$2336,6,)</f>
        <v>No</v>
      </c>
      <c r="F1373" s="64" t="str">
        <f>VLOOKUP(A1373,'Medical Examinations'!$AS$1:$BC$2336,4,)</f>
        <v>No</v>
      </c>
      <c r="G1373" s="64" t="str">
        <f>VLOOKUP(A1373,'Medical Examinations'!$AS$1:$BC$2336,5,)</f>
        <v>No</v>
      </c>
      <c r="H1373" s="64">
        <f>VLOOKUP(A1373,'Medical Examinations'!$AS$1:$BC$2336,8,)</f>
        <v>0</v>
      </c>
      <c r="I1373" s="64" t="str">
        <f>VLOOKUP(A1373,'Medical Examinations'!$AS$1:$BC$2336,7,)</f>
        <v>No</v>
      </c>
      <c r="J1373" s="64" t="str">
        <f>VLOOKUP(A1373,'Medical Examinations'!$AS$1:$BC$2336,11,)</f>
        <v>Obesity</v>
      </c>
      <c r="K1373" s="64" t="str">
        <f>VLOOKUP(A1373,'Medical Examinations'!$AS$1:$BC$2336,10,)</f>
        <v>Prediabetes</v>
      </c>
      <c r="L1373" s="64" t="str">
        <f>VLOOKUP(A1373,'Hospitalisation Details'!$L$2:$R$2342,2,)</f>
        <v>21-12-1991</v>
      </c>
      <c r="M1373" s="65">
        <f>VLOOKUP(A1373,'Hospitalisation Details'!$L$2:$R$2345,7,)</f>
        <v>7813</v>
      </c>
      <c r="N1373" s="64" t="str">
        <f>VLOOKUP(A1373,'Hospitalisation Details'!$L$2:$R$2342,4,)</f>
        <v>tier - 2</v>
      </c>
      <c r="O1373" s="64" t="str">
        <f>VLOOKUP(A1373,'Hospitalisation Details'!$L$2:$R$2342,5,)</f>
        <v>tier - 1</v>
      </c>
      <c r="P1373" s="64" t="str">
        <f>VLOOKUP(A1373,'Hospitalisation Details'!$L$2:$R$2342,6,)</f>
        <v>R1012</v>
      </c>
      <c r="Q1373" s="64">
        <f>VLOOKUP(A1373,'Hospitalisation Details'!$L$2:$R$2342,3,)</f>
        <v>31</v>
      </c>
      <c r="R1373" s="64">
        <f>VLOOKUP(A1373,'Hospitalisation Details'!$L$2:$U$2342,10,)</f>
        <v>21</v>
      </c>
      <c r="S1373" s="64" t="str">
        <f>VLOOKUP(A1373,'Hospitalisation Details'!$L$2:$U$2342,8,)</f>
        <v>Dec</v>
      </c>
      <c r="T1373" s="126">
        <f>VLOOKUP(A1373,'Hospitalisation Details'!$L$2:$U$2342,9,)</f>
        <v>1991</v>
      </c>
    </row>
    <row r="1374" spans="1:20" ht="15.5" x14ac:dyDescent="0.35">
      <c r="A1374" s="124" t="s">
        <v>998</v>
      </c>
      <c r="B1374" s="64" t="str">
        <f>VLOOKUP(A1374,'Medical Examinations'!$AS$1:$BC$2336,9,)</f>
        <v>Travis</v>
      </c>
      <c r="C1374" s="64">
        <f>VLOOKUP(A1374,'Medical Examinations'!$AS$1:$BC$2336,2,)</f>
        <v>40.15</v>
      </c>
      <c r="D1374" s="64">
        <f>VLOOKUP(A1374,'Medical Examinations'!$AS$1:$BC$2336,3,)</f>
        <v>11.84</v>
      </c>
      <c r="E1374" s="64" t="str">
        <f>VLOOKUP(A1374,'Medical Examinations'!$AS$1:$BC$2336,6,)</f>
        <v>No</v>
      </c>
      <c r="F1374" s="64" t="str">
        <f>VLOOKUP(A1374,'Medical Examinations'!$AS$1:$BC$2336,4,)</f>
        <v>No</v>
      </c>
      <c r="G1374" s="64" t="str">
        <f>VLOOKUP(A1374,'Medical Examinations'!$AS$1:$BC$2336,5,)</f>
        <v>No</v>
      </c>
      <c r="H1374" s="64">
        <f>VLOOKUP(A1374,'Medical Examinations'!$AS$1:$BC$2336,8,)</f>
        <v>0</v>
      </c>
      <c r="I1374" s="64" t="str">
        <f>VLOOKUP(A1374,'Medical Examinations'!$AS$1:$BC$2336,7,)</f>
        <v>No</v>
      </c>
      <c r="J1374" s="64" t="str">
        <f>VLOOKUP(A1374,'Medical Examinations'!$AS$1:$BC$2336,11,)</f>
        <v>Obesity</v>
      </c>
      <c r="K1374" s="64" t="str">
        <f>VLOOKUP(A1374,'Medical Examinations'!$AS$1:$BC$2336,10,)</f>
        <v>Diabetes</v>
      </c>
      <c r="L1374" s="64" t="str">
        <f>VLOOKUP(A1374,'Hospitalisation Details'!$L$2:$R$2342,2,)</f>
        <v>09-11-1974</v>
      </c>
      <c r="M1374" s="65">
        <f>VLOOKUP(A1374,'Hospitalisation Details'!$L$2:$R$2345,7,)</f>
        <v>7804</v>
      </c>
      <c r="N1374" s="64" t="str">
        <f>VLOOKUP(A1374,'Hospitalisation Details'!$L$2:$R$2342,4,)</f>
        <v>tier - 2</v>
      </c>
      <c r="O1374" s="64" t="str">
        <f>VLOOKUP(A1374,'Hospitalisation Details'!$L$2:$R$2342,5,)</f>
        <v>tier - 3</v>
      </c>
      <c r="P1374" s="64" t="str">
        <f>VLOOKUP(A1374,'Hospitalisation Details'!$L$2:$R$2342,6,)</f>
        <v>R1013</v>
      </c>
      <c r="Q1374" s="64">
        <f>VLOOKUP(A1374,'Hospitalisation Details'!$L$2:$R$2342,3,)</f>
        <v>48</v>
      </c>
      <c r="R1374" s="64">
        <f>VLOOKUP(A1374,'Hospitalisation Details'!$L$2:$U$2342,10,)</f>
        <v>9</v>
      </c>
      <c r="S1374" s="64" t="str">
        <f>VLOOKUP(A1374,'Hospitalisation Details'!$L$2:$U$2342,8,)</f>
        <v>Nov</v>
      </c>
      <c r="T1374" s="126">
        <f>VLOOKUP(A1374,'Hospitalisation Details'!$L$2:$U$2342,9,)</f>
        <v>1974</v>
      </c>
    </row>
    <row r="1375" spans="1:20" ht="15.5" x14ac:dyDescent="0.35">
      <c r="A1375" s="124" t="s">
        <v>997</v>
      </c>
      <c r="B1375" s="64" t="str">
        <f>VLOOKUP(A1375,'Medical Examinations'!$AS$1:$BC$2336,9,)</f>
        <v>Ricky</v>
      </c>
      <c r="C1375" s="64">
        <f>VLOOKUP(A1375,'Medical Examinations'!$AS$1:$BC$2336,2,)</f>
        <v>40.700000000000003</v>
      </c>
      <c r="D1375" s="64">
        <f>VLOOKUP(A1375,'Medical Examinations'!$AS$1:$BC$2336,3,)</f>
        <v>6.27</v>
      </c>
      <c r="E1375" s="64" t="str">
        <f>VLOOKUP(A1375,'Medical Examinations'!$AS$1:$BC$2336,6,)</f>
        <v>Yes</v>
      </c>
      <c r="F1375" s="64" t="str">
        <f>VLOOKUP(A1375,'Medical Examinations'!$AS$1:$BC$2336,4,)</f>
        <v>No</v>
      </c>
      <c r="G1375" s="64" t="str">
        <f>VLOOKUP(A1375,'Medical Examinations'!$AS$1:$BC$2336,5,)</f>
        <v>Yes</v>
      </c>
      <c r="H1375" s="64">
        <f>VLOOKUP(A1375,'Medical Examinations'!$AS$1:$BC$2336,8,)</f>
        <v>1</v>
      </c>
      <c r="I1375" s="64" t="str">
        <f>VLOOKUP(A1375,'Medical Examinations'!$AS$1:$BC$2336,7,)</f>
        <v>No</v>
      </c>
      <c r="J1375" s="64" t="str">
        <f>VLOOKUP(A1375,'Medical Examinations'!$AS$1:$BC$2336,11,)</f>
        <v>Obesity</v>
      </c>
      <c r="K1375" s="64" t="str">
        <f>VLOOKUP(A1375,'Medical Examinations'!$AS$1:$BC$2336,10,)</f>
        <v>Prediabetes</v>
      </c>
      <c r="L1375" s="64" t="str">
        <f>VLOOKUP(A1375,'Hospitalisation Details'!$L$2:$R$2342,2,)</f>
        <v>02-12-1997</v>
      </c>
      <c r="M1375" s="65">
        <f>VLOOKUP(A1375,'Hospitalisation Details'!$L$2:$R$2345,7,)</f>
        <v>7804</v>
      </c>
      <c r="N1375" s="64" t="str">
        <f>VLOOKUP(A1375,'Hospitalisation Details'!$L$2:$R$2342,4,)</f>
        <v>tier - 2</v>
      </c>
      <c r="O1375" s="64" t="str">
        <f>VLOOKUP(A1375,'Hospitalisation Details'!$L$2:$R$2342,5,)</f>
        <v>tier - 3</v>
      </c>
      <c r="P1375" s="64" t="str">
        <f>VLOOKUP(A1375,'Hospitalisation Details'!$L$2:$R$2342,6,)</f>
        <v>R1012</v>
      </c>
      <c r="Q1375" s="64">
        <f>VLOOKUP(A1375,'Hospitalisation Details'!$L$2:$R$2342,3,)</f>
        <v>25</v>
      </c>
      <c r="R1375" s="64">
        <f>VLOOKUP(A1375,'Hospitalisation Details'!$L$2:$U$2342,10,)</f>
        <v>2</v>
      </c>
      <c r="S1375" s="64" t="str">
        <f>VLOOKUP(A1375,'Hospitalisation Details'!$L$2:$U$2342,8,)</f>
        <v>Dec</v>
      </c>
      <c r="T1375" s="126">
        <f>VLOOKUP(A1375,'Hospitalisation Details'!$L$2:$U$2342,9,)</f>
        <v>1997</v>
      </c>
    </row>
    <row r="1376" spans="1:20" ht="15.5" x14ac:dyDescent="0.35">
      <c r="A1376" s="124" t="s">
        <v>996</v>
      </c>
      <c r="B1376" s="64" t="str">
        <f>VLOOKUP(A1376,'Medical Examinations'!$AS$1:$BC$2336,9,)</f>
        <v>Colleen L.</v>
      </c>
      <c r="C1376" s="64">
        <f>VLOOKUP(A1376,'Medical Examinations'!$AS$1:$BC$2336,2,)</f>
        <v>40.76</v>
      </c>
      <c r="D1376" s="64">
        <f>VLOOKUP(A1376,'Medical Examinations'!$AS$1:$BC$2336,3,)</f>
        <v>5.28</v>
      </c>
      <c r="E1376" s="64" t="str">
        <f>VLOOKUP(A1376,'Medical Examinations'!$AS$1:$BC$2336,6,)</f>
        <v>No</v>
      </c>
      <c r="F1376" s="64" t="str">
        <f>VLOOKUP(A1376,'Medical Examinations'!$AS$1:$BC$2336,4,)</f>
        <v>No</v>
      </c>
      <c r="G1376" s="64" t="str">
        <f>VLOOKUP(A1376,'Medical Examinations'!$AS$1:$BC$2336,5,)</f>
        <v>No</v>
      </c>
      <c r="H1376" s="64">
        <f>VLOOKUP(A1376,'Medical Examinations'!$AS$1:$BC$2336,8,)</f>
        <v>0</v>
      </c>
      <c r="I1376" s="64" t="str">
        <f>VLOOKUP(A1376,'Medical Examinations'!$AS$1:$BC$2336,7,)</f>
        <v>No</v>
      </c>
      <c r="J1376" s="64" t="str">
        <f>VLOOKUP(A1376,'Medical Examinations'!$AS$1:$BC$2336,11,)</f>
        <v>Obesity</v>
      </c>
      <c r="K1376" s="64" t="str">
        <f>VLOOKUP(A1376,'Medical Examinations'!$AS$1:$BC$2336,10,)</f>
        <v>Normal</v>
      </c>
      <c r="L1376" s="64" t="str">
        <f>VLOOKUP(A1376,'Hospitalisation Details'!$L$2:$R$2342,2,)</f>
        <v>25-12-1999</v>
      </c>
      <c r="M1376" s="65">
        <f>VLOOKUP(A1376,'Hospitalisation Details'!$L$2:$R$2345,7,)</f>
        <v>7795</v>
      </c>
      <c r="N1376" s="64" t="str">
        <f>VLOOKUP(A1376,'Hospitalisation Details'!$L$2:$R$2342,4,)</f>
        <v>tier - 2</v>
      </c>
      <c r="O1376" s="64" t="str">
        <f>VLOOKUP(A1376,'Hospitalisation Details'!$L$2:$R$2342,5,)</f>
        <v>tier - 2</v>
      </c>
      <c r="P1376" s="64" t="str">
        <f>VLOOKUP(A1376,'Hospitalisation Details'!$L$2:$R$2342,6,)</f>
        <v>R1026</v>
      </c>
      <c r="Q1376" s="64">
        <f>VLOOKUP(A1376,'Hospitalisation Details'!$L$2:$R$2342,3,)</f>
        <v>23</v>
      </c>
      <c r="R1376" s="64">
        <f>VLOOKUP(A1376,'Hospitalisation Details'!$L$2:$U$2342,10,)</f>
        <v>25</v>
      </c>
      <c r="S1376" s="64" t="str">
        <f>VLOOKUP(A1376,'Hospitalisation Details'!$L$2:$U$2342,8,)</f>
        <v>Dec</v>
      </c>
      <c r="T1376" s="126">
        <f>VLOOKUP(A1376,'Hospitalisation Details'!$L$2:$U$2342,9,)</f>
        <v>1999</v>
      </c>
    </row>
    <row r="1377" spans="1:20" ht="15.5" x14ac:dyDescent="0.35">
      <c r="A1377" s="124" t="s">
        <v>995</v>
      </c>
      <c r="B1377" s="64" t="str">
        <f>VLOOKUP(A1377,'Medical Examinations'!$AS$1:$BC$2336,9,)</f>
        <v>Charlie A</v>
      </c>
      <c r="C1377" s="64">
        <f>VLOOKUP(A1377,'Medical Examinations'!$AS$1:$BC$2336,2,)</f>
        <v>29.7</v>
      </c>
      <c r="D1377" s="64">
        <f>VLOOKUP(A1377,'Medical Examinations'!$AS$1:$BC$2336,3,)</f>
        <v>7.03</v>
      </c>
      <c r="E1377" s="64" t="str">
        <f>VLOOKUP(A1377,'Medical Examinations'!$AS$1:$BC$2336,6,)</f>
        <v>No</v>
      </c>
      <c r="F1377" s="64" t="str">
        <f>VLOOKUP(A1377,'Medical Examinations'!$AS$1:$BC$2336,4,)</f>
        <v>No</v>
      </c>
      <c r="G1377" s="64" t="str">
        <f>VLOOKUP(A1377,'Medical Examinations'!$AS$1:$BC$2336,5,)</f>
        <v>No</v>
      </c>
      <c r="H1377" s="64">
        <f>VLOOKUP(A1377,'Medical Examinations'!$AS$1:$BC$2336,8,)</f>
        <v>0</v>
      </c>
      <c r="I1377" s="64" t="str">
        <f>VLOOKUP(A1377,'Medical Examinations'!$AS$1:$BC$2336,7,)</f>
        <v>No</v>
      </c>
      <c r="J1377" s="64" t="str">
        <f>VLOOKUP(A1377,'Medical Examinations'!$AS$1:$BC$2336,11,)</f>
        <v>Over weight</v>
      </c>
      <c r="K1377" s="64" t="str">
        <f>VLOOKUP(A1377,'Medical Examinations'!$AS$1:$BC$2336,10,)</f>
        <v>Diabetes</v>
      </c>
      <c r="L1377" s="64" t="str">
        <f>VLOOKUP(A1377,'Hospitalisation Details'!$L$2:$R$2342,2,)</f>
        <v>06-12-1974</v>
      </c>
      <c r="M1377" s="65">
        <f>VLOOKUP(A1377,'Hospitalisation Details'!$L$2:$R$2345,7,)</f>
        <v>7790</v>
      </c>
      <c r="N1377" s="64" t="str">
        <f>VLOOKUP(A1377,'Hospitalisation Details'!$L$2:$R$2342,4,)</f>
        <v>tier - 1</v>
      </c>
      <c r="O1377" s="64" t="str">
        <f>VLOOKUP(A1377,'Hospitalisation Details'!$L$2:$R$2342,5,)</f>
        <v>tier - 3</v>
      </c>
      <c r="P1377" s="64" t="str">
        <f>VLOOKUP(A1377,'Hospitalisation Details'!$L$2:$R$2342,6,)</f>
        <v>R1013</v>
      </c>
      <c r="Q1377" s="64">
        <f>VLOOKUP(A1377,'Hospitalisation Details'!$L$2:$R$2342,3,)</f>
        <v>48</v>
      </c>
      <c r="R1377" s="64">
        <f>VLOOKUP(A1377,'Hospitalisation Details'!$L$2:$U$2342,10,)</f>
        <v>6</v>
      </c>
      <c r="S1377" s="64" t="str">
        <f>VLOOKUP(A1377,'Hospitalisation Details'!$L$2:$U$2342,8,)</f>
        <v>Dec</v>
      </c>
      <c r="T1377" s="126">
        <f>VLOOKUP(A1377,'Hospitalisation Details'!$L$2:$U$2342,9,)</f>
        <v>1974</v>
      </c>
    </row>
    <row r="1378" spans="1:20" ht="15.5" x14ac:dyDescent="0.35">
      <c r="A1378" s="124" t="s">
        <v>994</v>
      </c>
      <c r="B1378" s="64" t="str">
        <f>VLOOKUP(A1378,'Medical Examinations'!$AS$1:$BC$2336,9,)</f>
        <v>Rick</v>
      </c>
      <c r="C1378" s="64">
        <f>VLOOKUP(A1378,'Medical Examinations'!$AS$1:$BC$2336,2,)</f>
        <v>40.58</v>
      </c>
      <c r="D1378" s="64">
        <f>VLOOKUP(A1378,'Medical Examinations'!$AS$1:$BC$2336,3,)</f>
        <v>5.32</v>
      </c>
      <c r="E1378" s="64" t="str">
        <f>VLOOKUP(A1378,'Medical Examinations'!$AS$1:$BC$2336,6,)</f>
        <v>Yes</v>
      </c>
      <c r="F1378" s="64" t="str">
        <f>VLOOKUP(A1378,'Medical Examinations'!$AS$1:$BC$2336,4,)</f>
        <v>No</v>
      </c>
      <c r="G1378" s="64" t="str">
        <f>VLOOKUP(A1378,'Medical Examinations'!$AS$1:$BC$2336,5,)</f>
        <v>Yes</v>
      </c>
      <c r="H1378" s="64">
        <f>VLOOKUP(A1378,'Medical Examinations'!$AS$1:$BC$2336,8,)</f>
        <v>1</v>
      </c>
      <c r="I1378" s="64" t="str">
        <f>VLOOKUP(A1378,'Medical Examinations'!$AS$1:$BC$2336,7,)</f>
        <v>No</v>
      </c>
      <c r="J1378" s="64" t="str">
        <f>VLOOKUP(A1378,'Medical Examinations'!$AS$1:$BC$2336,11,)</f>
        <v>Obesity</v>
      </c>
      <c r="K1378" s="64" t="str">
        <f>VLOOKUP(A1378,'Medical Examinations'!$AS$1:$BC$2336,10,)</f>
        <v>Normal</v>
      </c>
      <c r="L1378" s="64" t="str">
        <f>VLOOKUP(A1378,'Hospitalisation Details'!$L$2:$R$2342,2,)</f>
        <v>21-12-1997</v>
      </c>
      <c r="M1378" s="65">
        <f>VLOOKUP(A1378,'Hospitalisation Details'!$L$2:$R$2345,7,)</f>
        <v>7763</v>
      </c>
      <c r="N1378" s="64" t="str">
        <f>VLOOKUP(A1378,'Hospitalisation Details'!$L$2:$R$2342,4,)</f>
        <v>tier - 2</v>
      </c>
      <c r="O1378" s="64" t="str">
        <f>VLOOKUP(A1378,'Hospitalisation Details'!$L$2:$R$2342,5,)</f>
        <v>tier - 1</v>
      </c>
      <c r="P1378" s="64" t="str">
        <f>VLOOKUP(A1378,'Hospitalisation Details'!$L$2:$R$2342,6,)</f>
        <v>R1012</v>
      </c>
      <c r="Q1378" s="64">
        <f>VLOOKUP(A1378,'Hospitalisation Details'!$L$2:$R$2342,3,)</f>
        <v>25</v>
      </c>
      <c r="R1378" s="64">
        <f>VLOOKUP(A1378,'Hospitalisation Details'!$L$2:$U$2342,10,)</f>
        <v>21</v>
      </c>
      <c r="S1378" s="64" t="str">
        <f>VLOOKUP(A1378,'Hospitalisation Details'!$L$2:$U$2342,8,)</f>
        <v>Dec</v>
      </c>
      <c r="T1378" s="126">
        <f>VLOOKUP(A1378,'Hospitalisation Details'!$L$2:$U$2342,9,)</f>
        <v>1997</v>
      </c>
    </row>
    <row r="1379" spans="1:20" ht="15.5" x14ac:dyDescent="0.35">
      <c r="A1379" s="124" t="s">
        <v>993</v>
      </c>
      <c r="B1379" s="64" t="str">
        <f>VLOOKUP(A1379,'Medical Examinations'!$AS$1:$BC$2336,9,)</f>
        <v>Lauren C</v>
      </c>
      <c r="C1379" s="64">
        <f>VLOOKUP(A1379,'Medical Examinations'!$AS$1:$BC$2336,2,)</f>
        <v>33.06</v>
      </c>
      <c r="D1379" s="64">
        <f>VLOOKUP(A1379,'Medical Examinations'!$AS$1:$BC$2336,3,)</f>
        <v>9.59</v>
      </c>
      <c r="E1379" s="64" t="str">
        <f>VLOOKUP(A1379,'Medical Examinations'!$AS$1:$BC$2336,6,)</f>
        <v>Yes</v>
      </c>
      <c r="F1379" s="64" t="str">
        <f>VLOOKUP(A1379,'Medical Examinations'!$AS$1:$BC$2336,4,)</f>
        <v>No</v>
      </c>
      <c r="G1379" s="64" t="str">
        <f>VLOOKUP(A1379,'Medical Examinations'!$AS$1:$BC$2336,5,)</f>
        <v>No</v>
      </c>
      <c r="H1379" s="64">
        <f>VLOOKUP(A1379,'Medical Examinations'!$AS$1:$BC$2336,8,)</f>
        <v>0</v>
      </c>
      <c r="I1379" s="64" t="str">
        <f>VLOOKUP(A1379,'Medical Examinations'!$AS$1:$BC$2336,7,)</f>
        <v>No</v>
      </c>
      <c r="J1379" s="64" t="str">
        <f>VLOOKUP(A1379,'Medical Examinations'!$AS$1:$BC$2336,11,)</f>
        <v>Obesity</v>
      </c>
      <c r="K1379" s="64" t="str">
        <f>VLOOKUP(A1379,'Medical Examinations'!$AS$1:$BC$2336,10,)</f>
        <v>Diabetes</v>
      </c>
      <c r="L1379" s="64" t="str">
        <f>VLOOKUP(A1379,'Hospitalisation Details'!$L$2:$R$2342,2,)</f>
        <v>30-06-1981</v>
      </c>
      <c r="M1379" s="65">
        <f>VLOOKUP(A1379,'Hospitalisation Details'!$L$2:$R$2345,7,)</f>
        <v>7749</v>
      </c>
      <c r="N1379" s="64" t="str">
        <f>VLOOKUP(A1379,'Hospitalisation Details'!$L$2:$R$2342,4,)</f>
        <v>tier - 2</v>
      </c>
      <c r="O1379" s="64" t="str">
        <f>VLOOKUP(A1379,'Hospitalisation Details'!$L$2:$R$2342,5,)</f>
        <v>tier - 1</v>
      </c>
      <c r="P1379" s="64" t="str">
        <f>VLOOKUP(A1379,'Hospitalisation Details'!$L$2:$R$2342,6,)</f>
        <v>R1012</v>
      </c>
      <c r="Q1379" s="64">
        <f>VLOOKUP(A1379,'Hospitalisation Details'!$L$2:$R$2342,3,)</f>
        <v>41</v>
      </c>
      <c r="R1379" s="64">
        <f>VLOOKUP(A1379,'Hospitalisation Details'!$L$2:$U$2342,10,)</f>
        <v>30</v>
      </c>
      <c r="S1379" s="64" t="str">
        <f>VLOOKUP(A1379,'Hospitalisation Details'!$L$2:$U$2342,8,)</f>
        <v>Jun</v>
      </c>
      <c r="T1379" s="126">
        <f>VLOOKUP(A1379,'Hospitalisation Details'!$L$2:$U$2342,9,)</f>
        <v>1981</v>
      </c>
    </row>
    <row r="1380" spans="1:20" ht="15.5" x14ac:dyDescent="0.35">
      <c r="A1380" s="124" t="s">
        <v>992</v>
      </c>
      <c r="B1380" s="64" t="str">
        <f>VLOOKUP(A1380,'Medical Examinations'!$AS$1:$BC$2336,9,)</f>
        <v>Daniel</v>
      </c>
      <c r="C1380" s="64">
        <f>VLOOKUP(A1380,'Medical Examinations'!$AS$1:$BC$2336,2,)</f>
        <v>26.62</v>
      </c>
      <c r="D1380" s="64">
        <f>VLOOKUP(A1380,'Medical Examinations'!$AS$1:$BC$2336,3,)</f>
        <v>6.15</v>
      </c>
      <c r="E1380" s="64" t="str">
        <f>VLOOKUP(A1380,'Medical Examinations'!$AS$1:$BC$2336,6,)</f>
        <v>Yes</v>
      </c>
      <c r="F1380" s="64" t="str">
        <f>VLOOKUP(A1380,'Medical Examinations'!$AS$1:$BC$2336,4,)</f>
        <v>No</v>
      </c>
      <c r="G1380" s="64" t="str">
        <f>VLOOKUP(A1380,'Medical Examinations'!$AS$1:$BC$2336,5,)</f>
        <v>No</v>
      </c>
      <c r="H1380" s="64">
        <f>VLOOKUP(A1380,'Medical Examinations'!$AS$1:$BC$2336,8,)</f>
        <v>0</v>
      </c>
      <c r="I1380" s="64" t="str">
        <f>VLOOKUP(A1380,'Medical Examinations'!$AS$1:$BC$2336,7,)</f>
        <v>No</v>
      </c>
      <c r="J1380" s="64" t="str">
        <f>VLOOKUP(A1380,'Medical Examinations'!$AS$1:$BC$2336,11,)</f>
        <v>Over weight</v>
      </c>
      <c r="K1380" s="64" t="str">
        <f>VLOOKUP(A1380,'Medical Examinations'!$AS$1:$BC$2336,10,)</f>
        <v>Prediabetes</v>
      </c>
      <c r="L1380" s="64" t="str">
        <f>VLOOKUP(A1380,'Hospitalisation Details'!$L$2:$R$2342,2,)</f>
        <v>12-12-1976</v>
      </c>
      <c r="M1380" s="65">
        <f>VLOOKUP(A1380,'Hospitalisation Details'!$L$2:$R$2345,7,)</f>
        <v>7742</v>
      </c>
      <c r="N1380" s="64" t="str">
        <f>VLOOKUP(A1380,'Hospitalisation Details'!$L$2:$R$2342,4,)</f>
        <v>tier - 3</v>
      </c>
      <c r="O1380" s="64" t="str">
        <f>VLOOKUP(A1380,'Hospitalisation Details'!$L$2:$R$2342,5,)</f>
        <v>tier - 2</v>
      </c>
      <c r="P1380" s="64" t="str">
        <f>VLOOKUP(A1380,'Hospitalisation Details'!$L$2:$R$2342,6,)</f>
        <v>R1013</v>
      </c>
      <c r="Q1380" s="64">
        <f>VLOOKUP(A1380,'Hospitalisation Details'!$L$2:$R$2342,3,)</f>
        <v>46</v>
      </c>
      <c r="R1380" s="64">
        <f>VLOOKUP(A1380,'Hospitalisation Details'!$L$2:$U$2342,10,)</f>
        <v>12</v>
      </c>
      <c r="S1380" s="64" t="str">
        <f>VLOOKUP(A1380,'Hospitalisation Details'!$L$2:$U$2342,8,)</f>
        <v>Dec</v>
      </c>
      <c r="T1380" s="126">
        <f>VLOOKUP(A1380,'Hospitalisation Details'!$L$2:$U$2342,9,)</f>
        <v>1976</v>
      </c>
    </row>
    <row r="1381" spans="1:20" ht="15.5" x14ac:dyDescent="0.35">
      <c r="A1381" s="124" t="s">
        <v>991</v>
      </c>
      <c r="B1381" s="64" t="str">
        <f>VLOOKUP(A1381,'Medical Examinations'!$AS$1:$BC$2336,9,)</f>
        <v>Jaime</v>
      </c>
      <c r="C1381" s="64">
        <f>VLOOKUP(A1381,'Medical Examinations'!$AS$1:$BC$2336,2,)</f>
        <v>37.1</v>
      </c>
      <c r="D1381" s="64">
        <f>VLOOKUP(A1381,'Medical Examinations'!$AS$1:$BC$2336,3,)</f>
        <v>11.08</v>
      </c>
      <c r="E1381" s="64" t="str">
        <f>VLOOKUP(A1381,'Medical Examinations'!$AS$1:$BC$2336,6,)</f>
        <v>No</v>
      </c>
      <c r="F1381" s="64" t="str">
        <f>VLOOKUP(A1381,'Medical Examinations'!$AS$1:$BC$2336,4,)</f>
        <v>No</v>
      </c>
      <c r="G1381" s="64" t="str">
        <f>VLOOKUP(A1381,'Medical Examinations'!$AS$1:$BC$2336,5,)</f>
        <v>No</v>
      </c>
      <c r="H1381" s="64">
        <f>VLOOKUP(A1381,'Medical Examinations'!$AS$1:$BC$2336,8,)</f>
        <v>0</v>
      </c>
      <c r="I1381" s="64" t="str">
        <f>VLOOKUP(A1381,'Medical Examinations'!$AS$1:$BC$2336,7,)</f>
        <v>No</v>
      </c>
      <c r="J1381" s="64" t="str">
        <f>VLOOKUP(A1381,'Medical Examinations'!$AS$1:$BC$2336,11,)</f>
        <v>Obesity</v>
      </c>
      <c r="K1381" s="64" t="str">
        <f>VLOOKUP(A1381,'Medical Examinations'!$AS$1:$BC$2336,10,)</f>
        <v>Diabetes</v>
      </c>
      <c r="L1381" s="64" t="str">
        <f>VLOOKUP(A1381,'Hospitalisation Details'!$L$2:$R$2342,2,)</f>
        <v>04-09-1978</v>
      </c>
      <c r="M1381" s="65">
        <f>VLOOKUP(A1381,'Hospitalisation Details'!$L$2:$R$2345,7,)</f>
        <v>7740</v>
      </c>
      <c r="N1381" s="64" t="str">
        <f>VLOOKUP(A1381,'Hospitalisation Details'!$L$2:$R$2342,4,)</f>
        <v>tier - 1</v>
      </c>
      <c r="O1381" s="64" t="str">
        <f>VLOOKUP(A1381,'Hospitalisation Details'!$L$2:$R$2342,5,)</f>
        <v>tier - 1</v>
      </c>
      <c r="P1381" s="64" t="str">
        <f>VLOOKUP(A1381,'Hospitalisation Details'!$L$2:$R$2342,6,)</f>
        <v>R1011</v>
      </c>
      <c r="Q1381" s="64">
        <f>VLOOKUP(A1381,'Hospitalisation Details'!$L$2:$R$2342,3,)</f>
        <v>44</v>
      </c>
      <c r="R1381" s="64">
        <f>VLOOKUP(A1381,'Hospitalisation Details'!$L$2:$U$2342,10,)</f>
        <v>4</v>
      </c>
      <c r="S1381" s="64" t="str">
        <f>VLOOKUP(A1381,'Hospitalisation Details'!$L$2:$U$2342,8,)</f>
        <v>Sep</v>
      </c>
      <c r="T1381" s="126">
        <f>VLOOKUP(A1381,'Hospitalisation Details'!$L$2:$U$2342,9,)</f>
        <v>1978</v>
      </c>
    </row>
    <row r="1382" spans="1:20" ht="15.5" x14ac:dyDescent="0.35">
      <c r="A1382" s="124" t="s">
        <v>990</v>
      </c>
      <c r="B1382" s="64" t="str">
        <f>VLOOKUP(A1382,'Medical Examinations'!$AS$1:$BC$2336,9,)</f>
        <v>Erik R</v>
      </c>
      <c r="C1382" s="64">
        <f>VLOOKUP(A1382,'Medical Examinations'!$AS$1:$BC$2336,2,)</f>
        <v>18.28</v>
      </c>
      <c r="D1382" s="64">
        <f>VLOOKUP(A1382,'Medical Examinations'!$AS$1:$BC$2336,3,)</f>
        <v>7.95</v>
      </c>
      <c r="E1382" s="64" t="str">
        <f>VLOOKUP(A1382,'Medical Examinations'!$AS$1:$BC$2336,6,)</f>
        <v>No</v>
      </c>
      <c r="F1382" s="64" t="str">
        <f>VLOOKUP(A1382,'Medical Examinations'!$AS$1:$BC$2336,4,)</f>
        <v>No</v>
      </c>
      <c r="G1382" s="64" t="str">
        <f>VLOOKUP(A1382,'Medical Examinations'!$AS$1:$BC$2336,5,)</f>
        <v>No</v>
      </c>
      <c r="H1382" s="64">
        <f>VLOOKUP(A1382,'Medical Examinations'!$AS$1:$BC$2336,8,)</f>
        <v>0</v>
      </c>
      <c r="I1382" s="64" t="str">
        <f>VLOOKUP(A1382,'Medical Examinations'!$AS$1:$BC$2336,7,)</f>
        <v>No</v>
      </c>
      <c r="J1382" s="64" t="str">
        <f>VLOOKUP(A1382,'Medical Examinations'!$AS$1:$BC$2336,11,)</f>
        <v>Under weight</v>
      </c>
      <c r="K1382" s="64" t="str">
        <f>VLOOKUP(A1382,'Medical Examinations'!$AS$1:$BC$2336,10,)</f>
        <v>Diabetes</v>
      </c>
      <c r="L1382" s="64" t="str">
        <f>VLOOKUP(A1382,'Hospitalisation Details'!$L$2:$R$2342,2,)</f>
        <v>18-07-1965</v>
      </c>
      <c r="M1382" s="65">
        <f>VLOOKUP(A1382,'Hospitalisation Details'!$L$2:$R$2345,7,)</f>
        <v>7736</v>
      </c>
      <c r="N1382" s="64" t="str">
        <f>VLOOKUP(A1382,'Hospitalisation Details'!$L$2:$R$2342,4,)</f>
        <v>tier - 3</v>
      </c>
      <c r="O1382" s="64" t="str">
        <f>VLOOKUP(A1382,'Hospitalisation Details'!$L$2:$R$2342,5,)</f>
        <v>tier - 2</v>
      </c>
      <c r="P1382" s="64" t="str">
        <f>VLOOKUP(A1382,'Hospitalisation Details'!$L$2:$R$2342,6,)</f>
        <v>R1013</v>
      </c>
      <c r="Q1382" s="64">
        <f>VLOOKUP(A1382,'Hospitalisation Details'!$L$2:$R$2342,3,)</f>
        <v>57</v>
      </c>
      <c r="R1382" s="64">
        <f>VLOOKUP(A1382,'Hospitalisation Details'!$L$2:$U$2342,10,)</f>
        <v>18</v>
      </c>
      <c r="S1382" s="64" t="str">
        <f>VLOOKUP(A1382,'Hospitalisation Details'!$L$2:$U$2342,8,)</f>
        <v>Jul</v>
      </c>
      <c r="T1382" s="126">
        <f>VLOOKUP(A1382,'Hospitalisation Details'!$L$2:$U$2342,9,)</f>
        <v>1965</v>
      </c>
    </row>
    <row r="1383" spans="1:20" ht="15.5" x14ac:dyDescent="0.35">
      <c r="A1383" s="124" t="s">
        <v>989</v>
      </c>
      <c r="B1383" s="64" t="str">
        <f>VLOOKUP(A1383,'Medical Examinations'!$AS$1:$BC$2336,9,)</f>
        <v>Katie</v>
      </c>
      <c r="C1383" s="64">
        <f>VLOOKUP(A1383,'Medical Examinations'!$AS$1:$BC$2336,2,)</f>
        <v>35.814999999999998</v>
      </c>
      <c r="D1383" s="64">
        <f>VLOOKUP(A1383,'Medical Examinations'!$AS$1:$BC$2336,3,)</f>
        <v>6.23</v>
      </c>
      <c r="E1383" s="64" t="str">
        <f>VLOOKUP(A1383,'Medical Examinations'!$AS$1:$BC$2336,6,)</f>
        <v>No</v>
      </c>
      <c r="F1383" s="64" t="str">
        <f>VLOOKUP(A1383,'Medical Examinations'!$AS$1:$BC$2336,4,)</f>
        <v>No</v>
      </c>
      <c r="G1383" s="64" t="str">
        <f>VLOOKUP(A1383,'Medical Examinations'!$AS$1:$BC$2336,5,)</f>
        <v>No</v>
      </c>
      <c r="H1383" s="64">
        <f>VLOOKUP(A1383,'Medical Examinations'!$AS$1:$BC$2336,8,)</f>
        <v>0</v>
      </c>
      <c r="I1383" s="64" t="str">
        <f>VLOOKUP(A1383,'Medical Examinations'!$AS$1:$BC$2336,7,)</f>
        <v>No</v>
      </c>
      <c r="J1383" s="64" t="str">
        <f>VLOOKUP(A1383,'Medical Examinations'!$AS$1:$BC$2336,11,)</f>
        <v>Obesity</v>
      </c>
      <c r="K1383" s="64" t="str">
        <f>VLOOKUP(A1383,'Medical Examinations'!$AS$1:$BC$2336,10,)</f>
        <v>Prediabetes</v>
      </c>
      <c r="L1383" s="64" t="str">
        <f>VLOOKUP(A1383,'Hospitalisation Details'!$L$2:$R$2342,2,)</f>
        <v>29-08-1977</v>
      </c>
      <c r="M1383" s="65">
        <f>VLOOKUP(A1383,'Hospitalisation Details'!$L$2:$R$2345,7,)</f>
        <v>7732</v>
      </c>
      <c r="N1383" s="64" t="str">
        <f>VLOOKUP(A1383,'Hospitalisation Details'!$L$2:$R$2342,4,)</f>
        <v>tier - 2</v>
      </c>
      <c r="O1383" s="64" t="str">
        <f>VLOOKUP(A1383,'Hospitalisation Details'!$L$2:$R$2342,5,)</f>
        <v>tier - 3</v>
      </c>
      <c r="P1383" s="64" t="str">
        <f>VLOOKUP(A1383,'Hospitalisation Details'!$L$2:$R$2342,6,)</f>
        <v>R1012</v>
      </c>
      <c r="Q1383" s="64">
        <f>VLOOKUP(A1383,'Hospitalisation Details'!$L$2:$R$2342,3,)</f>
        <v>45</v>
      </c>
      <c r="R1383" s="64">
        <f>VLOOKUP(A1383,'Hospitalisation Details'!$L$2:$U$2342,10,)</f>
        <v>29</v>
      </c>
      <c r="S1383" s="64" t="str">
        <f>VLOOKUP(A1383,'Hospitalisation Details'!$L$2:$U$2342,8,)</f>
        <v>Aug</v>
      </c>
      <c r="T1383" s="126">
        <f>VLOOKUP(A1383,'Hospitalisation Details'!$L$2:$U$2342,9,)</f>
        <v>1977</v>
      </c>
    </row>
    <row r="1384" spans="1:20" ht="15.5" x14ac:dyDescent="0.35">
      <c r="A1384" s="124" t="s">
        <v>988</v>
      </c>
      <c r="B1384" s="64" t="str">
        <f>VLOOKUP(A1384,'Medical Examinations'!$AS$1:$BC$2336,9,)</f>
        <v>Thomas A</v>
      </c>
      <c r="C1384" s="64">
        <f>VLOOKUP(A1384,'Medical Examinations'!$AS$1:$BC$2336,2,)</f>
        <v>30.69</v>
      </c>
      <c r="D1384" s="64">
        <f>VLOOKUP(A1384,'Medical Examinations'!$AS$1:$BC$2336,3,)</f>
        <v>6.5</v>
      </c>
      <c r="E1384" s="64" t="str">
        <f>VLOOKUP(A1384,'Medical Examinations'!$AS$1:$BC$2336,6,)</f>
        <v>No</v>
      </c>
      <c r="F1384" s="64" t="str">
        <f>VLOOKUP(A1384,'Medical Examinations'!$AS$1:$BC$2336,4,)</f>
        <v>No</v>
      </c>
      <c r="G1384" s="64" t="str">
        <f>VLOOKUP(A1384,'Medical Examinations'!$AS$1:$BC$2336,5,)</f>
        <v>No</v>
      </c>
      <c r="H1384" s="64">
        <f>VLOOKUP(A1384,'Medical Examinations'!$AS$1:$BC$2336,8,)</f>
        <v>0</v>
      </c>
      <c r="I1384" s="64" t="str">
        <f>VLOOKUP(A1384,'Medical Examinations'!$AS$1:$BC$2336,7,)</f>
        <v>No</v>
      </c>
      <c r="J1384" s="64" t="str">
        <f>VLOOKUP(A1384,'Medical Examinations'!$AS$1:$BC$2336,11,)</f>
        <v>Obesity</v>
      </c>
      <c r="K1384" s="64" t="str">
        <f>VLOOKUP(A1384,'Medical Examinations'!$AS$1:$BC$2336,10,)</f>
        <v>Diabetes</v>
      </c>
      <c r="L1384" s="64" t="str">
        <f>VLOOKUP(A1384,'Hospitalisation Details'!$L$2:$R$2342,2,)</f>
        <v>04-12-1978</v>
      </c>
      <c r="M1384" s="65">
        <f>VLOOKUP(A1384,'Hospitalisation Details'!$L$2:$R$2345,7,)</f>
        <v>7731</v>
      </c>
      <c r="N1384" s="64" t="str">
        <f>VLOOKUP(A1384,'Hospitalisation Details'!$L$2:$R$2342,4,)</f>
        <v>tier - 3</v>
      </c>
      <c r="O1384" s="64" t="str">
        <f>VLOOKUP(A1384,'Hospitalisation Details'!$L$2:$R$2342,5,)</f>
        <v>tier - 2</v>
      </c>
      <c r="P1384" s="64" t="str">
        <f>VLOOKUP(A1384,'Hospitalisation Details'!$L$2:$R$2342,6,)</f>
        <v>R1013</v>
      </c>
      <c r="Q1384" s="64">
        <f>VLOOKUP(A1384,'Hospitalisation Details'!$L$2:$R$2342,3,)</f>
        <v>44</v>
      </c>
      <c r="R1384" s="64">
        <f>VLOOKUP(A1384,'Hospitalisation Details'!$L$2:$U$2342,10,)</f>
        <v>4</v>
      </c>
      <c r="S1384" s="64" t="str">
        <f>VLOOKUP(A1384,'Hospitalisation Details'!$L$2:$U$2342,8,)</f>
        <v>Dec</v>
      </c>
      <c r="T1384" s="126">
        <f>VLOOKUP(A1384,'Hospitalisation Details'!$L$2:$U$2342,9,)</f>
        <v>1978</v>
      </c>
    </row>
    <row r="1385" spans="1:20" ht="15.5" x14ac:dyDescent="0.35">
      <c r="A1385" s="124" t="s">
        <v>987</v>
      </c>
      <c r="B1385" s="64" t="str">
        <f>VLOOKUP(A1385,'Medical Examinations'!$AS$1:$BC$2336,9,)</f>
        <v>Jean-Marc</v>
      </c>
      <c r="C1385" s="64">
        <f>VLOOKUP(A1385,'Medical Examinations'!$AS$1:$BC$2336,2,)</f>
        <v>26.125</v>
      </c>
      <c r="D1385" s="64">
        <f>VLOOKUP(A1385,'Medical Examinations'!$AS$1:$BC$2336,3,)</f>
        <v>5.22</v>
      </c>
      <c r="E1385" s="64" t="str">
        <f>VLOOKUP(A1385,'Medical Examinations'!$AS$1:$BC$2336,6,)</f>
        <v>No</v>
      </c>
      <c r="F1385" s="64" t="str">
        <f>VLOOKUP(A1385,'Medical Examinations'!$AS$1:$BC$2336,4,)</f>
        <v>No</v>
      </c>
      <c r="G1385" s="64" t="str">
        <f>VLOOKUP(A1385,'Medical Examinations'!$AS$1:$BC$2336,5,)</f>
        <v>No</v>
      </c>
      <c r="H1385" s="64">
        <f>VLOOKUP(A1385,'Medical Examinations'!$AS$1:$BC$2336,8,)</f>
        <v>0</v>
      </c>
      <c r="I1385" s="64" t="str">
        <f>VLOOKUP(A1385,'Medical Examinations'!$AS$1:$BC$2336,7,)</f>
        <v>No</v>
      </c>
      <c r="J1385" s="64" t="str">
        <f>VLOOKUP(A1385,'Medical Examinations'!$AS$1:$BC$2336,11,)</f>
        <v>Over weight</v>
      </c>
      <c r="K1385" s="64" t="str">
        <f>VLOOKUP(A1385,'Medical Examinations'!$AS$1:$BC$2336,10,)</f>
        <v>Normal</v>
      </c>
      <c r="L1385" s="64" t="str">
        <f>VLOOKUP(A1385,'Hospitalisation Details'!$L$2:$R$2342,2,)</f>
        <v>10-09-1980</v>
      </c>
      <c r="M1385" s="65">
        <f>VLOOKUP(A1385,'Hospitalisation Details'!$L$2:$R$2345,7,)</f>
        <v>7730</v>
      </c>
      <c r="N1385" s="64" t="str">
        <f>VLOOKUP(A1385,'Hospitalisation Details'!$L$2:$R$2342,4,)</f>
        <v>tier - 3</v>
      </c>
      <c r="O1385" s="64" t="str">
        <f>VLOOKUP(A1385,'Hospitalisation Details'!$L$2:$R$2342,5,)</f>
        <v>tier - 1</v>
      </c>
      <c r="P1385" s="64" t="str">
        <f>VLOOKUP(A1385,'Hospitalisation Details'!$L$2:$R$2342,6,)</f>
        <v>R1016</v>
      </c>
      <c r="Q1385" s="64">
        <f>VLOOKUP(A1385,'Hospitalisation Details'!$L$2:$R$2342,3,)</f>
        <v>42</v>
      </c>
      <c r="R1385" s="64">
        <f>VLOOKUP(A1385,'Hospitalisation Details'!$L$2:$U$2342,10,)</f>
        <v>10</v>
      </c>
      <c r="S1385" s="64" t="str">
        <f>VLOOKUP(A1385,'Hospitalisation Details'!$L$2:$U$2342,8,)</f>
        <v>Sep</v>
      </c>
      <c r="T1385" s="126">
        <f>VLOOKUP(A1385,'Hospitalisation Details'!$L$2:$U$2342,9,)</f>
        <v>1980</v>
      </c>
    </row>
    <row r="1386" spans="1:20" ht="15.5" x14ac:dyDescent="0.35">
      <c r="A1386" s="124" t="s">
        <v>986</v>
      </c>
      <c r="B1386" s="64" t="str">
        <f>VLOOKUP(A1386,'Medical Examinations'!$AS$1:$BC$2336,9,)</f>
        <v>Kerry L</v>
      </c>
      <c r="C1386" s="64">
        <f>VLOOKUP(A1386,'Medical Examinations'!$AS$1:$BC$2336,2,)</f>
        <v>34.58</v>
      </c>
      <c r="D1386" s="64">
        <f>VLOOKUP(A1386,'Medical Examinations'!$AS$1:$BC$2336,3,)</f>
        <v>6.3</v>
      </c>
      <c r="E1386" s="64" t="str">
        <f>VLOOKUP(A1386,'Medical Examinations'!$AS$1:$BC$2336,6,)</f>
        <v>No</v>
      </c>
      <c r="F1386" s="64" t="str">
        <f>VLOOKUP(A1386,'Medical Examinations'!$AS$1:$BC$2336,4,)</f>
        <v>No</v>
      </c>
      <c r="G1386" s="64" t="str">
        <f>VLOOKUP(A1386,'Medical Examinations'!$AS$1:$BC$2336,5,)</f>
        <v>Yes</v>
      </c>
      <c r="H1386" s="64">
        <f>VLOOKUP(A1386,'Medical Examinations'!$AS$1:$BC$2336,8,)</f>
        <v>1</v>
      </c>
      <c r="I1386" s="64" t="str">
        <f>VLOOKUP(A1386,'Medical Examinations'!$AS$1:$BC$2336,7,)</f>
        <v>No</v>
      </c>
      <c r="J1386" s="64" t="str">
        <f>VLOOKUP(A1386,'Medical Examinations'!$AS$1:$BC$2336,11,)</f>
        <v>Obesity</v>
      </c>
      <c r="K1386" s="64" t="str">
        <f>VLOOKUP(A1386,'Medical Examinations'!$AS$1:$BC$2336,10,)</f>
        <v>Prediabetes</v>
      </c>
      <c r="L1386" s="64" t="str">
        <f>VLOOKUP(A1386,'Hospitalisation Details'!$L$2:$R$2342,2,)</f>
        <v>02-06-1979</v>
      </c>
      <c r="M1386" s="65">
        <f>VLOOKUP(A1386,'Hospitalisation Details'!$L$2:$R$2345,7,)</f>
        <v>7727</v>
      </c>
      <c r="N1386" s="64" t="str">
        <f>VLOOKUP(A1386,'Hospitalisation Details'!$L$2:$R$2342,4,)</f>
        <v>tier - 2</v>
      </c>
      <c r="O1386" s="64" t="str">
        <f>VLOOKUP(A1386,'Hospitalisation Details'!$L$2:$R$2342,5,)</f>
        <v>tier - 3</v>
      </c>
      <c r="P1386" s="64" t="str">
        <f>VLOOKUP(A1386,'Hospitalisation Details'!$L$2:$R$2342,6,)</f>
        <v>R1012</v>
      </c>
      <c r="Q1386" s="64">
        <f>VLOOKUP(A1386,'Hospitalisation Details'!$L$2:$R$2342,3,)</f>
        <v>44</v>
      </c>
      <c r="R1386" s="64">
        <f>VLOOKUP(A1386,'Hospitalisation Details'!$L$2:$U$2342,10,)</f>
        <v>2</v>
      </c>
      <c r="S1386" s="64" t="str">
        <f>VLOOKUP(A1386,'Hospitalisation Details'!$L$2:$U$2342,8,)</f>
        <v>Jun</v>
      </c>
      <c r="T1386" s="126">
        <f>VLOOKUP(A1386,'Hospitalisation Details'!$L$2:$U$2342,9,)</f>
        <v>1979</v>
      </c>
    </row>
    <row r="1387" spans="1:20" ht="15.5" x14ac:dyDescent="0.35">
      <c r="A1387" s="124" t="s">
        <v>985</v>
      </c>
      <c r="B1387" s="64" t="str">
        <f>VLOOKUP(A1387,'Medical Examinations'!$AS$1:$BC$2336,9,)</f>
        <v>Ulrich</v>
      </c>
      <c r="C1387" s="64">
        <f>VLOOKUP(A1387,'Medical Examinations'!$AS$1:$BC$2336,2,)</f>
        <v>27.4</v>
      </c>
      <c r="D1387" s="64">
        <f>VLOOKUP(A1387,'Medical Examinations'!$AS$1:$BC$2336,3,)</f>
        <v>8.84</v>
      </c>
      <c r="E1387" s="64" t="str">
        <f>VLOOKUP(A1387,'Medical Examinations'!$AS$1:$BC$2336,6,)</f>
        <v>No</v>
      </c>
      <c r="F1387" s="64" t="str">
        <f>VLOOKUP(A1387,'Medical Examinations'!$AS$1:$BC$2336,4,)</f>
        <v>No</v>
      </c>
      <c r="G1387" s="64" t="str">
        <f>VLOOKUP(A1387,'Medical Examinations'!$AS$1:$BC$2336,5,)</f>
        <v>No</v>
      </c>
      <c r="H1387" s="64">
        <f>VLOOKUP(A1387,'Medical Examinations'!$AS$1:$BC$2336,8,)</f>
        <v>0</v>
      </c>
      <c r="I1387" s="64" t="str">
        <f>VLOOKUP(A1387,'Medical Examinations'!$AS$1:$BC$2336,7,)</f>
        <v>No</v>
      </c>
      <c r="J1387" s="64" t="str">
        <f>VLOOKUP(A1387,'Medical Examinations'!$AS$1:$BC$2336,11,)</f>
        <v>Over weight</v>
      </c>
      <c r="K1387" s="64" t="str">
        <f>VLOOKUP(A1387,'Medical Examinations'!$AS$1:$BC$2336,10,)</f>
        <v>Diabetes</v>
      </c>
      <c r="L1387" s="64" t="str">
        <f>VLOOKUP(A1387,'Hospitalisation Details'!$L$2:$R$2342,2,)</f>
        <v>29-12-1978</v>
      </c>
      <c r="M1387" s="65">
        <f>VLOOKUP(A1387,'Hospitalisation Details'!$L$2:$R$2345,7,)</f>
        <v>7727</v>
      </c>
      <c r="N1387" s="64" t="str">
        <f>VLOOKUP(A1387,'Hospitalisation Details'!$L$2:$R$2342,4,)</f>
        <v>tier - 1</v>
      </c>
      <c r="O1387" s="64" t="str">
        <f>VLOOKUP(A1387,'Hospitalisation Details'!$L$2:$R$2342,5,)</f>
        <v>tier - 2</v>
      </c>
      <c r="P1387" s="64" t="str">
        <f>VLOOKUP(A1387,'Hospitalisation Details'!$L$2:$R$2342,6,)</f>
        <v>R1011</v>
      </c>
      <c r="Q1387" s="64">
        <f>VLOOKUP(A1387,'Hospitalisation Details'!$L$2:$R$2342,3,)</f>
        <v>44</v>
      </c>
      <c r="R1387" s="64">
        <f>VLOOKUP(A1387,'Hospitalisation Details'!$L$2:$U$2342,10,)</f>
        <v>29</v>
      </c>
      <c r="S1387" s="64" t="str">
        <f>VLOOKUP(A1387,'Hospitalisation Details'!$L$2:$U$2342,8,)</f>
        <v>Dec</v>
      </c>
      <c r="T1387" s="126">
        <f>VLOOKUP(A1387,'Hospitalisation Details'!$L$2:$U$2342,9,)</f>
        <v>1978</v>
      </c>
    </row>
    <row r="1388" spans="1:20" ht="15.5" x14ac:dyDescent="0.35">
      <c r="A1388" s="124" t="s">
        <v>984</v>
      </c>
      <c r="B1388" s="64" t="str">
        <f>VLOOKUP(A1388,'Medical Examinations'!$AS$1:$BC$2336,9,)</f>
        <v>Justin P</v>
      </c>
      <c r="C1388" s="64">
        <f>VLOOKUP(A1388,'Medical Examinations'!$AS$1:$BC$2336,2,)</f>
        <v>27.53</v>
      </c>
      <c r="D1388" s="64">
        <f>VLOOKUP(A1388,'Medical Examinations'!$AS$1:$BC$2336,3,)</f>
        <v>4.1100000000000003</v>
      </c>
      <c r="E1388" s="64" t="str">
        <f>VLOOKUP(A1388,'Medical Examinations'!$AS$1:$BC$2336,6,)</f>
        <v>No</v>
      </c>
      <c r="F1388" s="64" t="str">
        <f>VLOOKUP(A1388,'Medical Examinations'!$AS$1:$BC$2336,4,)</f>
        <v>No</v>
      </c>
      <c r="G1388" s="64" t="str">
        <f>VLOOKUP(A1388,'Medical Examinations'!$AS$1:$BC$2336,5,)</f>
        <v>No</v>
      </c>
      <c r="H1388" s="64">
        <f>VLOOKUP(A1388,'Medical Examinations'!$AS$1:$BC$2336,8,)</f>
        <v>1</v>
      </c>
      <c r="I1388" s="64" t="str">
        <f>VLOOKUP(A1388,'Medical Examinations'!$AS$1:$BC$2336,7,)</f>
        <v>No</v>
      </c>
      <c r="J1388" s="64" t="str">
        <f>VLOOKUP(A1388,'Medical Examinations'!$AS$1:$BC$2336,11,)</f>
        <v>Over weight</v>
      </c>
      <c r="K1388" s="64" t="str">
        <f>VLOOKUP(A1388,'Medical Examinations'!$AS$1:$BC$2336,10,)</f>
        <v>Normal</v>
      </c>
      <c r="L1388" s="64" t="str">
        <f>VLOOKUP(A1388,'Hospitalisation Details'!$L$2:$R$2342,2,)</f>
        <v>12-07-1987</v>
      </c>
      <c r="M1388" s="65">
        <f>VLOOKUP(A1388,'Hospitalisation Details'!$L$2:$R$2345,7,)</f>
        <v>7685</v>
      </c>
      <c r="N1388" s="64" t="str">
        <f>VLOOKUP(A1388,'Hospitalisation Details'!$L$2:$R$2342,4,)</f>
        <v>tier - 2</v>
      </c>
      <c r="O1388" s="64" t="str">
        <f>VLOOKUP(A1388,'Hospitalisation Details'!$L$2:$R$2342,5,)</f>
        <v>tier - 3</v>
      </c>
      <c r="P1388" s="64" t="str">
        <f>VLOOKUP(A1388,'Hospitalisation Details'!$L$2:$R$2342,6,)</f>
        <v>R1021</v>
      </c>
      <c r="Q1388" s="64">
        <f>VLOOKUP(A1388,'Hospitalisation Details'!$L$2:$R$2342,3,)</f>
        <v>35</v>
      </c>
      <c r="R1388" s="64">
        <f>VLOOKUP(A1388,'Hospitalisation Details'!$L$2:$U$2342,10,)</f>
        <v>12</v>
      </c>
      <c r="S1388" s="64" t="str">
        <f>VLOOKUP(A1388,'Hospitalisation Details'!$L$2:$U$2342,8,)</f>
        <v>Jul</v>
      </c>
      <c r="T1388" s="126">
        <f>VLOOKUP(A1388,'Hospitalisation Details'!$L$2:$U$2342,9,)</f>
        <v>1987</v>
      </c>
    </row>
    <row r="1389" spans="1:20" ht="15.5" x14ac:dyDescent="0.35">
      <c r="A1389" s="124" t="s">
        <v>983</v>
      </c>
      <c r="B1389" s="64" t="str">
        <f>VLOOKUP(A1389,'Medical Examinations'!$AS$1:$BC$2336,9,)</f>
        <v>Hannah E.</v>
      </c>
      <c r="C1389" s="64">
        <f>VLOOKUP(A1389,'Medical Examinations'!$AS$1:$BC$2336,2,)</f>
        <v>33</v>
      </c>
      <c r="D1389" s="64">
        <f>VLOOKUP(A1389,'Medical Examinations'!$AS$1:$BC$2336,3,)</f>
        <v>4.57</v>
      </c>
      <c r="E1389" s="64" t="str">
        <f>VLOOKUP(A1389,'Medical Examinations'!$AS$1:$BC$2336,6,)</f>
        <v>No</v>
      </c>
      <c r="F1389" s="64" t="str">
        <f>VLOOKUP(A1389,'Medical Examinations'!$AS$1:$BC$2336,4,)</f>
        <v>No</v>
      </c>
      <c r="G1389" s="64" t="str">
        <f>VLOOKUP(A1389,'Medical Examinations'!$AS$1:$BC$2336,5,)</f>
        <v>No</v>
      </c>
      <c r="H1389" s="64">
        <f>VLOOKUP(A1389,'Medical Examinations'!$AS$1:$BC$2336,8,)</f>
        <v>0</v>
      </c>
      <c r="I1389" s="64" t="str">
        <f>VLOOKUP(A1389,'Medical Examinations'!$AS$1:$BC$2336,7,)</f>
        <v>No</v>
      </c>
      <c r="J1389" s="64" t="str">
        <f>VLOOKUP(A1389,'Medical Examinations'!$AS$1:$BC$2336,11,)</f>
        <v>Obesity</v>
      </c>
      <c r="K1389" s="64" t="str">
        <f>VLOOKUP(A1389,'Medical Examinations'!$AS$1:$BC$2336,10,)</f>
        <v>Normal</v>
      </c>
      <c r="L1389" s="64" t="str">
        <f>VLOOKUP(A1389,'Hospitalisation Details'!$L$2:$R$2342,2,)</f>
        <v>18-12-1982</v>
      </c>
      <c r="M1389" s="65">
        <f>VLOOKUP(A1389,'Hospitalisation Details'!$L$2:$R$2345,7,)</f>
        <v>7683</v>
      </c>
      <c r="N1389" s="64" t="str">
        <f>VLOOKUP(A1389,'Hospitalisation Details'!$L$2:$R$2342,4,)</f>
        <v>tier - 2</v>
      </c>
      <c r="O1389" s="64" t="str">
        <f>VLOOKUP(A1389,'Hospitalisation Details'!$L$2:$R$2342,5,)</f>
        <v>tier - 1</v>
      </c>
      <c r="P1389" s="64" t="str">
        <f>VLOOKUP(A1389,'Hospitalisation Details'!$L$2:$R$2342,6,)</f>
        <v>R1013</v>
      </c>
      <c r="Q1389" s="64">
        <f>VLOOKUP(A1389,'Hospitalisation Details'!$L$2:$R$2342,3,)</f>
        <v>40</v>
      </c>
      <c r="R1389" s="64">
        <f>VLOOKUP(A1389,'Hospitalisation Details'!$L$2:$U$2342,10,)</f>
        <v>18</v>
      </c>
      <c r="S1389" s="64" t="str">
        <f>VLOOKUP(A1389,'Hospitalisation Details'!$L$2:$U$2342,8,)</f>
        <v>Dec</v>
      </c>
      <c r="T1389" s="126">
        <f>VLOOKUP(A1389,'Hospitalisation Details'!$L$2:$U$2342,9,)</f>
        <v>1982</v>
      </c>
    </row>
    <row r="1390" spans="1:20" ht="15.5" x14ac:dyDescent="0.35">
      <c r="A1390" s="124" t="s">
        <v>982</v>
      </c>
      <c r="B1390" s="64" t="str">
        <f>VLOOKUP(A1390,'Medical Examinations'!$AS$1:$BC$2336,9,)</f>
        <v>David</v>
      </c>
      <c r="C1390" s="64">
        <f>VLOOKUP(A1390,'Medical Examinations'!$AS$1:$BC$2336,2,)</f>
        <v>25.78</v>
      </c>
      <c r="D1390" s="64">
        <f>VLOOKUP(A1390,'Medical Examinations'!$AS$1:$BC$2336,3,)</f>
        <v>11.06</v>
      </c>
      <c r="E1390" s="64" t="str">
        <f>VLOOKUP(A1390,'Medical Examinations'!$AS$1:$BC$2336,6,)</f>
        <v>Yes</v>
      </c>
      <c r="F1390" s="64" t="str">
        <f>VLOOKUP(A1390,'Medical Examinations'!$AS$1:$BC$2336,4,)</f>
        <v>No</v>
      </c>
      <c r="G1390" s="64" t="str">
        <f>VLOOKUP(A1390,'Medical Examinations'!$AS$1:$BC$2336,5,)</f>
        <v>No</v>
      </c>
      <c r="H1390" s="64">
        <f>VLOOKUP(A1390,'Medical Examinations'!$AS$1:$BC$2336,8,)</f>
        <v>0</v>
      </c>
      <c r="I1390" s="64" t="str">
        <f>VLOOKUP(A1390,'Medical Examinations'!$AS$1:$BC$2336,7,)</f>
        <v>No</v>
      </c>
      <c r="J1390" s="64" t="str">
        <f>VLOOKUP(A1390,'Medical Examinations'!$AS$1:$BC$2336,11,)</f>
        <v>Over weight</v>
      </c>
      <c r="K1390" s="64" t="str">
        <f>VLOOKUP(A1390,'Medical Examinations'!$AS$1:$BC$2336,10,)</f>
        <v>Diabetes</v>
      </c>
      <c r="L1390" s="64" t="str">
        <f>VLOOKUP(A1390,'Hospitalisation Details'!$L$2:$R$2342,2,)</f>
        <v>19-12-1981</v>
      </c>
      <c r="M1390" s="65">
        <f>VLOOKUP(A1390,'Hospitalisation Details'!$L$2:$R$2345,7,)</f>
        <v>7681</v>
      </c>
      <c r="N1390" s="64" t="str">
        <f>VLOOKUP(A1390,'Hospitalisation Details'!$L$2:$R$2342,4,)</f>
        <v>tier - 2</v>
      </c>
      <c r="O1390" s="64" t="str">
        <f>VLOOKUP(A1390,'Hospitalisation Details'!$L$2:$R$2342,5,)</f>
        <v>tier - 2</v>
      </c>
      <c r="P1390" s="64" t="str">
        <f>VLOOKUP(A1390,'Hospitalisation Details'!$L$2:$R$2342,6,)</f>
        <v>R1020</v>
      </c>
      <c r="Q1390" s="64">
        <f>VLOOKUP(A1390,'Hospitalisation Details'!$L$2:$R$2342,3,)</f>
        <v>41</v>
      </c>
      <c r="R1390" s="64">
        <f>VLOOKUP(A1390,'Hospitalisation Details'!$L$2:$U$2342,10,)</f>
        <v>19</v>
      </c>
      <c r="S1390" s="64" t="str">
        <f>VLOOKUP(A1390,'Hospitalisation Details'!$L$2:$U$2342,8,)</f>
        <v>Dec</v>
      </c>
      <c r="T1390" s="126">
        <f>VLOOKUP(A1390,'Hospitalisation Details'!$L$2:$U$2342,9,)</f>
        <v>1981</v>
      </c>
    </row>
    <row r="1391" spans="1:20" ht="15.5" x14ac:dyDescent="0.35">
      <c r="A1391" s="124" t="s">
        <v>981</v>
      </c>
      <c r="B1391" s="64" t="str">
        <f>VLOOKUP(A1391,'Medical Examinations'!$AS$1:$BC$2336,9,)</f>
        <v>Jim</v>
      </c>
      <c r="C1391" s="64">
        <f>VLOOKUP(A1391,'Medical Examinations'!$AS$1:$BC$2336,2,)</f>
        <v>22.66</v>
      </c>
      <c r="D1391" s="64">
        <f>VLOOKUP(A1391,'Medical Examinations'!$AS$1:$BC$2336,3,)</f>
        <v>10.68</v>
      </c>
      <c r="E1391" s="64" t="str">
        <f>VLOOKUP(A1391,'Medical Examinations'!$AS$1:$BC$2336,6,)</f>
        <v>No</v>
      </c>
      <c r="F1391" s="64" t="str">
        <f>VLOOKUP(A1391,'Medical Examinations'!$AS$1:$BC$2336,4,)</f>
        <v>No</v>
      </c>
      <c r="G1391" s="64" t="str">
        <f>VLOOKUP(A1391,'Medical Examinations'!$AS$1:$BC$2336,5,)</f>
        <v>No</v>
      </c>
      <c r="H1391" s="64">
        <f>VLOOKUP(A1391,'Medical Examinations'!$AS$1:$BC$2336,8,)</f>
        <v>0</v>
      </c>
      <c r="I1391" s="64" t="str">
        <f>VLOOKUP(A1391,'Medical Examinations'!$AS$1:$BC$2336,7,)</f>
        <v>No</v>
      </c>
      <c r="J1391" s="64" t="str">
        <f>VLOOKUP(A1391,'Medical Examinations'!$AS$1:$BC$2336,11,)</f>
        <v xml:space="preserve">Normal Weight 
</v>
      </c>
      <c r="K1391" s="64" t="str">
        <f>VLOOKUP(A1391,'Medical Examinations'!$AS$1:$BC$2336,10,)</f>
        <v>Diabetes</v>
      </c>
      <c r="L1391" s="64" t="str">
        <f>VLOOKUP(A1391,'Hospitalisation Details'!$L$2:$R$2342,2,)</f>
        <v>11-10-1971</v>
      </c>
      <c r="M1391" s="65">
        <f>VLOOKUP(A1391,'Hospitalisation Details'!$L$2:$R$2345,7,)</f>
        <v>7681</v>
      </c>
      <c r="N1391" s="64" t="str">
        <f>VLOOKUP(A1391,'Hospitalisation Details'!$L$2:$R$2342,4,)</f>
        <v>tier - 2</v>
      </c>
      <c r="O1391" s="64" t="str">
        <f>VLOOKUP(A1391,'Hospitalisation Details'!$L$2:$R$2342,5,)</f>
        <v>tier - 1</v>
      </c>
      <c r="P1391" s="64" t="str">
        <f>VLOOKUP(A1391,'Hospitalisation Details'!$L$2:$R$2342,6,)</f>
        <v>R1013</v>
      </c>
      <c r="Q1391" s="64">
        <f>VLOOKUP(A1391,'Hospitalisation Details'!$L$2:$R$2342,3,)</f>
        <v>51</v>
      </c>
      <c r="R1391" s="64">
        <f>VLOOKUP(A1391,'Hospitalisation Details'!$L$2:$U$2342,10,)</f>
        <v>11</v>
      </c>
      <c r="S1391" s="64" t="str">
        <f>VLOOKUP(A1391,'Hospitalisation Details'!$L$2:$U$2342,8,)</f>
        <v>Oct</v>
      </c>
      <c r="T1391" s="126">
        <f>VLOOKUP(A1391,'Hospitalisation Details'!$L$2:$U$2342,9,)</f>
        <v>1971</v>
      </c>
    </row>
    <row r="1392" spans="1:20" ht="15.5" x14ac:dyDescent="0.35">
      <c r="A1392" s="124" t="s">
        <v>980</v>
      </c>
      <c r="B1392" s="64" t="str">
        <f>VLOOKUP(A1392,'Medical Examinations'!$AS$1:$BC$2336,9,)</f>
        <v>Joseph P</v>
      </c>
      <c r="C1392" s="64">
        <f>VLOOKUP(A1392,'Medical Examinations'!$AS$1:$BC$2336,2,)</f>
        <v>38.81</v>
      </c>
      <c r="D1392" s="64">
        <f>VLOOKUP(A1392,'Medical Examinations'!$AS$1:$BC$2336,3,)</f>
        <v>6.14</v>
      </c>
      <c r="E1392" s="64" t="str">
        <f>VLOOKUP(A1392,'Medical Examinations'!$AS$1:$BC$2336,6,)</f>
        <v>Yes</v>
      </c>
      <c r="F1392" s="64" t="str">
        <f>VLOOKUP(A1392,'Medical Examinations'!$AS$1:$BC$2336,4,)</f>
        <v>No</v>
      </c>
      <c r="G1392" s="64" t="str">
        <f>VLOOKUP(A1392,'Medical Examinations'!$AS$1:$BC$2336,5,)</f>
        <v>No</v>
      </c>
      <c r="H1392" s="64">
        <f>VLOOKUP(A1392,'Medical Examinations'!$AS$1:$BC$2336,8,)</f>
        <v>1</v>
      </c>
      <c r="I1392" s="64" t="str">
        <f>VLOOKUP(A1392,'Medical Examinations'!$AS$1:$BC$2336,7,)</f>
        <v>No</v>
      </c>
      <c r="J1392" s="64" t="str">
        <f>VLOOKUP(A1392,'Medical Examinations'!$AS$1:$BC$2336,11,)</f>
        <v>Obesity</v>
      </c>
      <c r="K1392" s="64" t="str">
        <f>VLOOKUP(A1392,'Medical Examinations'!$AS$1:$BC$2336,10,)</f>
        <v>Prediabetes</v>
      </c>
      <c r="L1392" s="64" t="str">
        <f>VLOOKUP(A1392,'Hospitalisation Details'!$L$2:$R$2342,2,)</f>
        <v>13-09-1995</v>
      </c>
      <c r="M1392" s="65">
        <f>VLOOKUP(A1392,'Hospitalisation Details'!$L$2:$R$2345,7,)</f>
        <v>7676</v>
      </c>
      <c r="N1392" s="64" t="str">
        <f>VLOOKUP(A1392,'Hospitalisation Details'!$L$2:$R$2342,4,)</f>
        <v>tier - 2</v>
      </c>
      <c r="O1392" s="64" t="str">
        <f>VLOOKUP(A1392,'Hospitalisation Details'!$L$2:$R$2342,5,)</f>
        <v>tier - 1</v>
      </c>
      <c r="P1392" s="64" t="str">
        <f>VLOOKUP(A1392,'Hospitalisation Details'!$L$2:$R$2342,6,)</f>
        <v>R1012</v>
      </c>
      <c r="Q1392" s="64">
        <f>VLOOKUP(A1392,'Hospitalisation Details'!$L$2:$R$2342,3,)</f>
        <v>27</v>
      </c>
      <c r="R1392" s="64">
        <f>VLOOKUP(A1392,'Hospitalisation Details'!$L$2:$U$2342,10,)</f>
        <v>13</v>
      </c>
      <c r="S1392" s="64" t="str">
        <f>VLOOKUP(A1392,'Hospitalisation Details'!$L$2:$U$2342,8,)</f>
        <v>Sep</v>
      </c>
      <c r="T1392" s="126">
        <f>VLOOKUP(A1392,'Hospitalisation Details'!$L$2:$U$2342,9,)</f>
        <v>1995</v>
      </c>
    </row>
    <row r="1393" spans="1:20" ht="15.5" x14ac:dyDescent="0.35">
      <c r="A1393" s="124" t="s">
        <v>979</v>
      </c>
      <c r="B1393" s="64" t="str">
        <f>VLOOKUP(A1393,'Medical Examinations'!$AS$1:$BC$2336,9,)</f>
        <v>Michael</v>
      </c>
      <c r="C1393" s="64">
        <f>VLOOKUP(A1393,'Medical Examinations'!$AS$1:$BC$2336,2,)</f>
        <v>38.51</v>
      </c>
      <c r="D1393" s="64">
        <f>VLOOKUP(A1393,'Medical Examinations'!$AS$1:$BC$2336,3,)</f>
        <v>5.45</v>
      </c>
      <c r="E1393" s="64" t="str">
        <f>VLOOKUP(A1393,'Medical Examinations'!$AS$1:$BC$2336,6,)</f>
        <v>Yes</v>
      </c>
      <c r="F1393" s="64" t="str">
        <f>VLOOKUP(A1393,'Medical Examinations'!$AS$1:$BC$2336,4,)</f>
        <v>No</v>
      </c>
      <c r="G1393" s="64" t="str">
        <f>VLOOKUP(A1393,'Medical Examinations'!$AS$1:$BC$2336,5,)</f>
        <v>No</v>
      </c>
      <c r="H1393" s="64">
        <f>VLOOKUP(A1393,'Medical Examinations'!$AS$1:$BC$2336,8,)</f>
        <v>0</v>
      </c>
      <c r="I1393" s="64" t="str">
        <f>VLOOKUP(A1393,'Medical Examinations'!$AS$1:$BC$2336,7,)</f>
        <v>No</v>
      </c>
      <c r="J1393" s="64" t="str">
        <f>VLOOKUP(A1393,'Medical Examinations'!$AS$1:$BC$2336,11,)</f>
        <v>Obesity</v>
      </c>
      <c r="K1393" s="64" t="str">
        <f>VLOOKUP(A1393,'Medical Examinations'!$AS$1:$BC$2336,10,)</f>
        <v>Normal</v>
      </c>
      <c r="L1393" s="64" t="str">
        <f>VLOOKUP(A1393,'Hospitalisation Details'!$L$2:$R$2342,2,)</f>
        <v>24-11-1996</v>
      </c>
      <c r="M1393" s="65">
        <f>VLOOKUP(A1393,'Hospitalisation Details'!$L$2:$R$2345,7,)</f>
        <v>7671</v>
      </c>
      <c r="N1393" s="64" t="str">
        <f>VLOOKUP(A1393,'Hospitalisation Details'!$L$2:$R$2342,4,)</f>
        <v>tier - 2</v>
      </c>
      <c r="O1393" s="64" t="str">
        <f>VLOOKUP(A1393,'Hospitalisation Details'!$L$2:$R$2342,5,)</f>
        <v>tier - 2</v>
      </c>
      <c r="P1393" s="64" t="str">
        <f>VLOOKUP(A1393,'Hospitalisation Details'!$L$2:$R$2342,6,)</f>
        <v>R1022</v>
      </c>
      <c r="Q1393" s="64">
        <f>VLOOKUP(A1393,'Hospitalisation Details'!$L$2:$R$2342,3,)</f>
        <v>26</v>
      </c>
      <c r="R1393" s="64">
        <f>VLOOKUP(A1393,'Hospitalisation Details'!$L$2:$U$2342,10,)</f>
        <v>24</v>
      </c>
      <c r="S1393" s="64" t="str">
        <f>VLOOKUP(A1393,'Hospitalisation Details'!$L$2:$U$2342,8,)</f>
        <v>Nov</v>
      </c>
      <c r="T1393" s="126">
        <f>VLOOKUP(A1393,'Hospitalisation Details'!$L$2:$U$2342,9,)</f>
        <v>1996</v>
      </c>
    </row>
    <row r="1394" spans="1:20" ht="15.5" x14ac:dyDescent="0.35">
      <c r="A1394" s="124" t="s">
        <v>978</v>
      </c>
      <c r="B1394" s="64" t="str">
        <f>VLOOKUP(A1394,'Medical Examinations'!$AS$1:$BC$2336,9,)</f>
        <v>Gina M</v>
      </c>
      <c r="C1394" s="64">
        <f>VLOOKUP(A1394,'Medical Examinations'!$AS$1:$BC$2336,2,)</f>
        <v>22.98</v>
      </c>
      <c r="D1394" s="64">
        <f>VLOOKUP(A1394,'Medical Examinations'!$AS$1:$BC$2336,3,)</f>
        <v>6.14</v>
      </c>
      <c r="E1394" s="64" t="str">
        <f>VLOOKUP(A1394,'Medical Examinations'!$AS$1:$BC$2336,6,)</f>
        <v>Yes</v>
      </c>
      <c r="F1394" s="64" t="str">
        <f>VLOOKUP(A1394,'Medical Examinations'!$AS$1:$BC$2336,4,)</f>
        <v>No</v>
      </c>
      <c r="G1394" s="64" t="str">
        <f>VLOOKUP(A1394,'Medical Examinations'!$AS$1:$BC$2336,5,)</f>
        <v>No</v>
      </c>
      <c r="H1394" s="64">
        <f>VLOOKUP(A1394,'Medical Examinations'!$AS$1:$BC$2336,8,)</f>
        <v>0</v>
      </c>
      <c r="I1394" s="64" t="str">
        <f>VLOOKUP(A1394,'Medical Examinations'!$AS$1:$BC$2336,7,)</f>
        <v>No</v>
      </c>
      <c r="J1394" s="64" t="str">
        <f>VLOOKUP(A1394,'Medical Examinations'!$AS$1:$BC$2336,11,)</f>
        <v xml:space="preserve">Normal Weight 
</v>
      </c>
      <c r="K1394" s="64" t="str">
        <f>VLOOKUP(A1394,'Medical Examinations'!$AS$1:$BC$2336,10,)</f>
        <v>Prediabetes</v>
      </c>
      <c r="L1394" s="64" t="str">
        <f>VLOOKUP(A1394,'Hospitalisation Details'!$L$2:$R$2342,2,)</f>
        <v>09-10-1976</v>
      </c>
      <c r="M1394" s="65">
        <f>VLOOKUP(A1394,'Hospitalisation Details'!$L$2:$R$2345,7,)</f>
        <v>7662</v>
      </c>
      <c r="N1394" s="64" t="str">
        <f>VLOOKUP(A1394,'Hospitalisation Details'!$L$2:$R$2342,4,)</f>
        <v>tier - 2</v>
      </c>
      <c r="O1394" s="64" t="str">
        <f>VLOOKUP(A1394,'Hospitalisation Details'!$L$2:$R$2342,5,)</f>
        <v>tier - 1</v>
      </c>
      <c r="P1394" s="64" t="str">
        <f>VLOOKUP(A1394,'Hospitalisation Details'!$L$2:$R$2342,6,)</f>
        <v>R1011</v>
      </c>
      <c r="Q1394" s="64">
        <f>VLOOKUP(A1394,'Hospitalisation Details'!$L$2:$R$2342,3,)</f>
        <v>46</v>
      </c>
      <c r="R1394" s="64">
        <f>VLOOKUP(A1394,'Hospitalisation Details'!$L$2:$U$2342,10,)</f>
        <v>9</v>
      </c>
      <c r="S1394" s="64" t="str">
        <f>VLOOKUP(A1394,'Hospitalisation Details'!$L$2:$U$2342,8,)</f>
        <v>Oct</v>
      </c>
      <c r="T1394" s="126">
        <f>VLOOKUP(A1394,'Hospitalisation Details'!$L$2:$U$2342,9,)</f>
        <v>1976</v>
      </c>
    </row>
    <row r="1395" spans="1:20" ht="15.5" x14ac:dyDescent="0.35">
      <c r="A1395" s="124" t="s">
        <v>977</v>
      </c>
      <c r="B1395" s="64" t="str">
        <f>VLOOKUP(A1395,'Medical Examinations'!$AS$1:$BC$2336,9,)</f>
        <v>Shantel C.</v>
      </c>
      <c r="C1395" s="64">
        <f>VLOOKUP(A1395,'Medical Examinations'!$AS$1:$BC$2336,2,)</f>
        <v>15.65</v>
      </c>
      <c r="D1395" s="64">
        <f>VLOOKUP(A1395,'Medical Examinations'!$AS$1:$BC$2336,3,)</f>
        <v>7.85</v>
      </c>
      <c r="E1395" s="64" t="str">
        <f>VLOOKUP(A1395,'Medical Examinations'!$AS$1:$BC$2336,6,)</f>
        <v>No</v>
      </c>
      <c r="F1395" s="64" t="str">
        <f>VLOOKUP(A1395,'Medical Examinations'!$AS$1:$BC$2336,4,)</f>
        <v>No</v>
      </c>
      <c r="G1395" s="64" t="str">
        <f>VLOOKUP(A1395,'Medical Examinations'!$AS$1:$BC$2336,5,)</f>
        <v>No</v>
      </c>
      <c r="H1395" s="64">
        <f>VLOOKUP(A1395,'Medical Examinations'!$AS$1:$BC$2336,8,)</f>
        <v>0</v>
      </c>
      <c r="I1395" s="64" t="str">
        <f>VLOOKUP(A1395,'Medical Examinations'!$AS$1:$BC$2336,7,)</f>
        <v>No</v>
      </c>
      <c r="J1395" s="64" t="str">
        <f>VLOOKUP(A1395,'Medical Examinations'!$AS$1:$BC$2336,11,)</f>
        <v>Under weight</v>
      </c>
      <c r="K1395" s="64" t="str">
        <f>VLOOKUP(A1395,'Medical Examinations'!$AS$1:$BC$2336,10,)</f>
        <v>Diabetes</v>
      </c>
      <c r="L1395" s="64" t="str">
        <f>VLOOKUP(A1395,'Hospitalisation Details'!$L$2:$R$2342,2,)</f>
        <v>27-12-1965</v>
      </c>
      <c r="M1395" s="65">
        <f>VLOOKUP(A1395,'Hospitalisation Details'!$L$2:$R$2345,7,)</f>
        <v>7658</v>
      </c>
      <c r="N1395" s="64" t="str">
        <f>VLOOKUP(A1395,'Hospitalisation Details'!$L$2:$R$2342,4,)</f>
        <v>tier - 3</v>
      </c>
      <c r="O1395" s="64" t="str">
        <f>VLOOKUP(A1395,'Hospitalisation Details'!$L$2:$R$2342,5,)</f>
        <v>tier - 3</v>
      </c>
      <c r="P1395" s="64" t="str">
        <f>VLOOKUP(A1395,'Hospitalisation Details'!$L$2:$R$2342,6,)</f>
        <v>R1012</v>
      </c>
      <c r="Q1395" s="64">
        <f>VLOOKUP(A1395,'Hospitalisation Details'!$L$2:$R$2342,3,)</f>
        <v>57</v>
      </c>
      <c r="R1395" s="64">
        <f>VLOOKUP(A1395,'Hospitalisation Details'!$L$2:$U$2342,10,)</f>
        <v>27</v>
      </c>
      <c r="S1395" s="64" t="str">
        <f>VLOOKUP(A1395,'Hospitalisation Details'!$L$2:$U$2342,8,)</f>
        <v>Dec</v>
      </c>
      <c r="T1395" s="126">
        <f>VLOOKUP(A1395,'Hospitalisation Details'!$L$2:$U$2342,9,)</f>
        <v>1965</v>
      </c>
    </row>
    <row r="1396" spans="1:20" ht="15.5" x14ac:dyDescent="0.35">
      <c r="A1396" s="124" t="s">
        <v>976</v>
      </c>
      <c r="B1396" s="64" t="str">
        <f>VLOOKUP(A1396,'Medical Examinations'!$AS$1:$BC$2336,9,)</f>
        <v>Brian</v>
      </c>
      <c r="C1396" s="64">
        <f>VLOOKUP(A1396,'Medical Examinations'!$AS$1:$BC$2336,2,)</f>
        <v>39.97</v>
      </c>
      <c r="D1396" s="64">
        <f>VLOOKUP(A1396,'Medical Examinations'!$AS$1:$BC$2336,3,)</f>
        <v>4.09</v>
      </c>
      <c r="E1396" s="64" t="str">
        <f>VLOOKUP(A1396,'Medical Examinations'!$AS$1:$BC$2336,6,)</f>
        <v>No</v>
      </c>
      <c r="F1396" s="64" t="str">
        <f>VLOOKUP(A1396,'Medical Examinations'!$AS$1:$BC$2336,4,)</f>
        <v>No</v>
      </c>
      <c r="G1396" s="64" t="str">
        <f>VLOOKUP(A1396,'Medical Examinations'!$AS$1:$BC$2336,5,)</f>
        <v>No</v>
      </c>
      <c r="H1396" s="64">
        <f>VLOOKUP(A1396,'Medical Examinations'!$AS$1:$BC$2336,8,)</f>
        <v>1</v>
      </c>
      <c r="I1396" s="64" t="str">
        <f>VLOOKUP(A1396,'Medical Examinations'!$AS$1:$BC$2336,7,)</f>
        <v>No</v>
      </c>
      <c r="J1396" s="64" t="str">
        <f>VLOOKUP(A1396,'Medical Examinations'!$AS$1:$BC$2336,11,)</f>
        <v>Obesity</v>
      </c>
      <c r="K1396" s="64" t="str">
        <f>VLOOKUP(A1396,'Medical Examinations'!$AS$1:$BC$2336,10,)</f>
        <v>Normal</v>
      </c>
      <c r="L1396" s="64" t="str">
        <f>VLOOKUP(A1396,'Hospitalisation Details'!$L$2:$R$2342,2,)</f>
        <v>30-09-1998</v>
      </c>
      <c r="M1396" s="65">
        <f>VLOOKUP(A1396,'Hospitalisation Details'!$L$2:$R$2345,7,)</f>
        <v>7652</v>
      </c>
      <c r="N1396" s="64" t="str">
        <f>VLOOKUP(A1396,'Hospitalisation Details'!$L$2:$R$2342,4,)</f>
        <v>tier - 2</v>
      </c>
      <c r="O1396" s="64" t="str">
        <f>VLOOKUP(A1396,'Hospitalisation Details'!$L$2:$R$2342,5,)</f>
        <v>tier - 3</v>
      </c>
      <c r="P1396" s="64" t="str">
        <f>VLOOKUP(A1396,'Hospitalisation Details'!$L$2:$R$2342,6,)</f>
        <v>R1023</v>
      </c>
      <c r="Q1396" s="64">
        <f>VLOOKUP(A1396,'Hospitalisation Details'!$L$2:$R$2342,3,)</f>
        <v>24</v>
      </c>
      <c r="R1396" s="64">
        <f>VLOOKUP(A1396,'Hospitalisation Details'!$L$2:$U$2342,10,)</f>
        <v>30</v>
      </c>
      <c r="S1396" s="64" t="str">
        <f>VLOOKUP(A1396,'Hospitalisation Details'!$L$2:$U$2342,8,)</f>
        <v>Sep</v>
      </c>
      <c r="T1396" s="126">
        <f>VLOOKUP(A1396,'Hospitalisation Details'!$L$2:$U$2342,9,)</f>
        <v>1998</v>
      </c>
    </row>
    <row r="1397" spans="1:20" ht="15.5" x14ac:dyDescent="0.35">
      <c r="A1397" s="124" t="s">
        <v>975</v>
      </c>
      <c r="B1397" s="64" t="str">
        <f>VLOOKUP(A1397,'Medical Examinations'!$AS$1:$BC$2336,9,)</f>
        <v>Brian</v>
      </c>
      <c r="C1397" s="64">
        <f>VLOOKUP(A1397,'Medical Examinations'!$AS$1:$BC$2336,2,)</f>
        <v>37.22</v>
      </c>
      <c r="D1397" s="64">
        <f>VLOOKUP(A1397,'Medical Examinations'!$AS$1:$BC$2336,3,)</f>
        <v>4.62</v>
      </c>
      <c r="E1397" s="64" t="str">
        <f>VLOOKUP(A1397,'Medical Examinations'!$AS$1:$BC$2336,6,)</f>
        <v>No</v>
      </c>
      <c r="F1397" s="64" t="str">
        <f>VLOOKUP(A1397,'Medical Examinations'!$AS$1:$BC$2336,4,)</f>
        <v>No</v>
      </c>
      <c r="G1397" s="64" t="str">
        <f>VLOOKUP(A1397,'Medical Examinations'!$AS$1:$BC$2336,5,)</f>
        <v>Yes</v>
      </c>
      <c r="H1397" s="64">
        <f>VLOOKUP(A1397,'Medical Examinations'!$AS$1:$BC$2336,8,)</f>
        <v>1</v>
      </c>
      <c r="I1397" s="64" t="str">
        <f>VLOOKUP(A1397,'Medical Examinations'!$AS$1:$BC$2336,7,)</f>
        <v>No</v>
      </c>
      <c r="J1397" s="64" t="str">
        <f>VLOOKUP(A1397,'Medical Examinations'!$AS$1:$BC$2336,11,)</f>
        <v>Obesity</v>
      </c>
      <c r="K1397" s="64" t="str">
        <f>VLOOKUP(A1397,'Medical Examinations'!$AS$1:$BC$2336,10,)</f>
        <v>Normal</v>
      </c>
      <c r="L1397" s="64" t="str">
        <f>VLOOKUP(A1397,'Hospitalisation Details'!$L$2:$R$2342,2,)</f>
        <v>10-08-1993</v>
      </c>
      <c r="M1397" s="65">
        <f>VLOOKUP(A1397,'Hospitalisation Details'!$L$2:$R$2345,7,)</f>
        <v>7651</v>
      </c>
      <c r="N1397" s="64" t="str">
        <f>VLOOKUP(A1397,'Hospitalisation Details'!$L$2:$R$2342,4,)</f>
        <v>tier - 2</v>
      </c>
      <c r="O1397" s="64" t="str">
        <f>VLOOKUP(A1397,'Hospitalisation Details'!$L$2:$R$2342,5,)</f>
        <v>tier - 2</v>
      </c>
      <c r="P1397" s="64" t="str">
        <f>VLOOKUP(A1397,'Hospitalisation Details'!$L$2:$R$2342,6,)</f>
        <v>R1012</v>
      </c>
      <c r="Q1397" s="64">
        <f>VLOOKUP(A1397,'Hospitalisation Details'!$L$2:$R$2342,3,)</f>
        <v>29</v>
      </c>
      <c r="R1397" s="64">
        <f>VLOOKUP(A1397,'Hospitalisation Details'!$L$2:$U$2342,10,)</f>
        <v>10</v>
      </c>
      <c r="S1397" s="64" t="str">
        <f>VLOOKUP(A1397,'Hospitalisation Details'!$L$2:$U$2342,8,)</f>
        <v>Aug</v>
      </c>
      <c r="T1397" s="126">
        <f>VLOOKUP(A1397,'Hospitalisation Details'!$L$2:$U$2342,9,)</f>
        <v>1993</v>
      </c>
    </row>
    <row r="1398" spans="1:20" ht="15.5" x14ac:dyDescent="0.35">
      <c r="A1398" s="124" t="s">
        <v>974</v>
      </c>
      <c r="B1398" s="64" t="str">
        <f>VLOOKUP(A1398,'Medical Examinations'!$AS$1:$BC$2336,9,)</f>
        <v>Jessica R</v>
      </c>
      <c r="C1398" s="64">
        <f>VLOOKUP(A1398,'Medical Examinations'!$AS$1:$BC$2336,2,)</f>
        <v>41.325000000000003</v>
      </c>
      <c r="D1398" s="64">
        <f>VLOOKUP(A1398,'Medical Examinations'!$AS$1:$BC$2336,3,)</f>
        <v>5.77</v>
      </c>
      <c r="E1398" s="64" t="str">
        <f>VLOOKUP(A1398,'Medical Examinations'!$AS$1:$BC$2336,6,)</f>
        <v>No</v>
      </c>
      <c r="F1398" s="64" t="str">
        <f>VLOOKUP(A1398,'Medical Examinations'!$AS$1:$BC$2336,4,)</f>
        <v>No</v>
      </c>
      <c r="G1398" s="64" t="str">
        <f>VLOOKUP(A1398,'Medical Examinations'!$AS$1:$BC$2336,5,)</f>
        <v>No</v>
      </c>
      <c r="H1398" s="64">
        <f>VLOOKUP(A1398,'Medical Examinations'!$AS$1:$BC$2336,8,)</f>
        <v>0</v>
      </c>
      <c r="I1398" s="64" t="str">
        <f>VLOOKUP(A1398,'Medical Examinations'!$AS$1:$BC$2336,7,)</f>
        <v>No</v>
      </c>
      <c r="J1398" s="64" t="str">
        <f>VLOOKUP(A1398,'Medical Examinations'!$AS$1:$BC$2336,11,)</f>
        <v>Obesity</v>
      </c>
      <c r="K1398" s="64" t="str">
        <f>VLOOKUP(A1398,'Medical Examinations'!$AS$1:$BC$2336,10,)</f>
        <v>Prediabetes</v>
      </c>
      <c r="L1398" s="64" t="str">
        <f>VLOOKUP(A1398,'Hospitalisation Details'!$L$2:$R$2342,2,)</f>
        <v>16-10-1980</v>
      </c>
      <c r="M1398" s="65">
        <f>VLOOKUP(A1398,'Hospitalisation Details'!$L$2:$R$2345,7,)</f>
        <v>7651</v>
      </c>
      <c r="N1398" s="64" t="str">
        <f>VLOOKUP(A1398,'Hospitalisation Details'!$L$2:$R$2342,4,)</f>
        <v>tier - 2</v>
      </c>
      <c r="O1398" s="64" t="str">
        <f>VLOOKUP(A1398,'Hospitalisation Details'!$L$2:$R$2342,5,)</f>
        <v>tier - 2</v>
      </c>
      <c r="P1398" s="64" t="str">
        <f>VLOOKUP(A1398,'Hospitalisation Details'!$L$2:$R$2342,6,)</f>
        <v>R1024</v>
      </c>
      <c r="Q1398" s="64">
        <f>VLOOKUP(A1398,'Hospitalisation Details'!$L$2:$R$2342,3,)</f>
        <v>42</v>
      </c>
      <c r="R1398" s="64">
        <f>VLOOKUP(A1398,'Hospitalisation Details'!$L$2:$U$2342,10,)</f>
        <v>16</v>
      </c>
      <c r="S1398" s="64" t="str">
        <f>VLOOKUP(A1398,'Hospitalisation Details'!$L$2:$U$2342,8,)</f>
        <v>Oct</v>
      </c>
      <c r="T1398" s="126">
        <f>VLOOKUP(A1398,'Hospitalisation Details'!$L$2:$U$2342,9,)</f>
        <v>1980</v>
      </c>
    </row>
    <row r="1399" spans="1:20" ht="15.5" x14ac:dyDescent="0.35">
      <c r="A1399" s="124" t="s">
        <v>973</v>
      </c>
      <c r="B1399" s="64" t="str">
        <f>VLOOKUP(A1399,'Medical Examinations'!$AS$1:$BC$2336,9,)</f>
        <v>Robyn</v>
      </c>
      <c r="C1399" s="64">
        <f>VLOOKUP(A1399,'Medical Examinations'!$AS$1:$BC$2336,2,)</f>
        <v>40.31</v>
      </c>
      <c r="D1399" s="64">
        <f>VLOOKUP(A1399,'Medical Examinations'!$AS$1:$BC$2336,3,)</f>
        <v>5.84</v>
      </c>
      <c r="E1399" s="64" t="str">
        <f>VLOOKUP(A1399,'Medical Examinations'!$AS$1:$BC$2336,6,)</f>
        <v>No</v>
      </c>
      <c r="F1399" s="64" t="str">
        <f>VLOOKUP(A1399,'Medical Examinations'!$AS$1:$BC$2336,4,)</f>
        <v>No</v>
      </c>
      <c r="G1399" s="64" t="str">
        <f>VLOOKUP(A1399,'Medical Examinations'!$AS$1:$BC$2336,5,)</f>
        <v>No</v>
      </c>
      <c r="H1399" s="64">
        <f>VLOOKUP(A1399,'Medical Examinations'!$AS$1:$BC$2336,8,)</f>
        <v>0</v>
      </c>
      <c r="I1399" s="64" t="str">
        <f>VLOOKUP(A1399,'Medical Examinations'!$AS$1:$BC$2336,7,)</f>
        <v>No</v>
      </c>
      <c r="J1399" s="64" t="str">
        <f>VLOOKUP(A1399,'Medical Examinations'!$AS$1:$BC$2336,11,)</f>
        <v>Obesity</v>
      </c>
      <c r="K1399" s="64" t="str">
        <f>VLOOKUP(A1399,'Medical Examinations'!$AS$1:$BC$2336,10,)</f>
        <v>Prediabetes</v>
      </c>
      <c r="L1399" s="64" t="str">
        <f>VLOOKUP(A1399,'Hospitalisation Details'!$L$2:$R$2342,2,)</f>
        <v>15-06-1999</v>
      </c>
      <c r="M1399" s="65">
        <f>VLOOKUP(A1399,'Hospitalisation Details'!$L$2:$R$2345,7,)</f>
        <v>7642</v>
      </c>
      <c r="N1399" s="64" t="str">
        <f>VLOOKUP(A1399,'Hospitalisation Details'!$L$2:$R$2342,4,)</f>
        <v>tier - 2</v>
      </c>
      <c r="O1399" s="64" t="str">
        <f>VLOOKUP(A1399,'Hospitalisation Details'!$L$2:$R$2342,5,)</f>
        <v>tier - 2</v>
      </c>
      <c r="P1399" s="64" t="str">
        <f>VLOOKUP(A1399,'Hospitalisation Details'!$L$2:$R$2342,6,)</f>
        <v>R1026</v>
      </c>
      <c r="Q1399" s="64">
        <f>VLOOKUP(A1399,'Hospitalisation Details'!$L$2:$R$2342,3,)</f>
        <v>23</v>
      </c>
      <c r="R1399" s="64">
        <f>VLOOKUP(A1399,'Hospitalisation Details'!$L$2:$U$2342,10,)</f>
        <v>15</v>
      </c>
      <c r="S1399" s="64" t="str">
        <f>VLOOKUP(A1399,'Hospitalisation Details'!$L$2:$U$2342,8,)</f>
        <v>Jun</v>
      </c>
      <c r="T1399" s="126">
        <f>VLOOKUP(A1399,'Hospitalisation Details'!$L$2:$U$2342,9,)</f>
        <v>1999</v>
      </c>
    </row>
    <row r="1400" spans="1:20" ht="15.5" x14ac:dyDescent="0.35">
      <c r="A1400" s="124" t="s">
        <v>972</v>
      </c>
      <c r="B1400" s="64" t="str">
        <f>VLOOKUP(A1400,'Medical Examinations'!$AS$1:$BC$2336,9,)</f>
        <v>Ashley</v>
      </c>
      <c r="C1400" s="64">
        <f>VLOOKUP(A1400,'Medical Examinations'!$AS$1:$BC$2336,2,)</f>
        <v>29.48</v>
      </c>
      <c r="D1400" s="64">
        <f>VLOOKUP(A1400,'Medical Examinations'!$AS$1:$BC$2336,3,)</f>
        <v>4.91</v>
      </c>
      <c r="E1400" s="64" t="str">
        <f>VLOOKUP(A1400,'Medical Examinations'!$AS$1:$BC$2336,6,)</f>
        <v>No</v>
      </c>
      <c r="F1400" s="64" t="str">
        <f>VLOOKUP(A1400,'Medical Examinations'!$AS$1:$BC$2336,4,)</f>
        <v>No</v>
      </c>
      <c r="G1400" s="64" t="str">
        <f>VLOOKUP(A1400,'Medical Examinations'!$AS$1:$BC$2336,5,)</f>
        <v>No</v>
      </c>
      <c r="H1400" s="64">
        <f>VLOOKUP(A1400,'Medical Examinations'!$AS$1:$BC$2336,8,)</f>
        <v>0</v>
      </c>
      <c r="I1400" s="64" t="str">
        <f>VLOOKUP(A1400,'Medical Examinations'!$AS$1:$BC$2336,7,)</f>
        <v>No</v>
      </c>
      <c r="J1400" s="64" t="str">
        <f>VLOOKUP(A1400,'Medical Examinations'!$AS$1:$BC$2336,11,)</f>
        <v>Over weight</v>
      </c>
      <c r="K1400" s="64" t="str">
        <f>VLOOKUP(A1400,'Medical Examinations'!$AS$1:$BC$2336,10,)</f>
        <v>Normal</v>
      </c>
      <c r="L1400" s="64" t="str">
        <f>VLOOKUP(A1400,'Hospitalisation Details'!$L$2:$R$2342,2,)</f>
        <v>24-07-1980</v>
      </c>
      <c r="M1400" s="65">
        <f>VLOOKUP(A1400,'Hospitalisation Details'!$L$2:$R$2345,7,)</f>
        <v>7640</v>
      </c>
      <c r="N1400" s="64" t="str">
        <f>VLOOKUP(A1400,'Hospitalisation Details'!$L$2:$R$2342,4,)</f>
        <v>tier - 2</v>
      </c>
      <c r="O1400" s="64" t="str">
        <f>VLOOKUP(A1400,'Hospitalisation Details'!$L$2:$R$2342,5,)</f>
        <v>tier - 1</v>
      </c>
      <c r="P1400" s="64" t="str">
        <f>VLOOKUP(A1400,'Hospitalisation Details'!$L$2:$R$2342,6,)</f>
        <v>R1013</v>
      </c>
      <c r="Q1400" s="64">
        <f>VLOOKUP(A1400,'Hospitalisation Details'!$L$2:$R$2342,3,)</f>
        <v>42</v>
      </c>
      <c r="R1400" s="64">
        <f>VLOOKUP(A1400,'Hospitalisation Details'!$L$2:$U$2342,10,)</f>
        <v>24</v>
      </c>
      <c r="S1400" s="64" t="str">
        <f>VLOOKUP(A1400,'Hospitalisation Details'!$L$2:$U$2342,8,)</f>
        <v>Jul</v>
      </c>
      <c r="T1400" s="126">
        <f>VLOOKUP(A1400,'Hospitalisation Details'!$L$2:$U$2342,9,)</f>
        <v>1980</v>
      </c>
    </row>
    <row r="1401" spans="1:20" ht="15.5" x14ac:dyDescent="0.35">
      <c r="A1401" s="124" t="s">
        <v>971</v>
      </c>
      <c r="B1401" s="64" t="str">
        <f>VLOOKUP(A1401,'Medical Examinations'!$AS$1:$BC$2336,9,)</f>
        <v>Dana</v>
      </c>
      <c r="C1401" s="64">
        <f>VLOOKUP(A1401,'Medical Examinations'!$AS$1:$BC$2336,2,)</f>
        <v>33.155000000000001</v>
      </c>
      <c r="D1401" s="64">
        <f>VLOOKUP(A1401,'Medical Examinations'!$AS$1:$BC$2336,3,)</f>
        <v>5.07</v>
      </c>
      <c r="E1401" s="64" t="str">
        <f>VLOOKUP(A1401,'Medical Examinations'!$AS$1:$BC$2336,6,)</f>
        <v>No</v>
      </c>
      <c r="F1401" s="64" t="str">
        <f>VLOOKUP(A1401,'Medical Examinations'!$AS$1:$BC$2336,4,)</f>
        <v>No</v>
      </c>
      <c r="G1401" s="64" t="str">
        <f>VLOOKUP(A1401,'Medical Examinations'!$AS$1:$BC$2336,5,)</f>
        <v>No</v>
      </c>
      <c r="H1401" s="64">
        <f>VLOOKUP(A1401,'Medical Examinations'!$AS$1:$BC$2336,8,)</f>
        <v>0</v>
      </c>
      <c r="I1401" s="64" t="str">
        <f>VLOOKUP(A1401,'Medical Examinations'!$AS$1:$BC$2336,7,)</f>
        <v>No</v>
      </c>
      <c r="J1401" s="64" t="str">
        <f>VLOOKUP(A1401,'Medical Examinations'!$AS$1:$BC$2336,11,)</f>
        <v>Obesity</v>
      </c>
      <c r="K1401" s="64" t="str">
        <f>VLOOKUP(A1401,'Medical Examinations'!$AS$1:$BC$2336,10,)</f>
        <v>Normal</v>
      </c>
      <c r="L1401" s="64" t="str">
        <f>VLOOKUP(A1401,'Hospitalisation Details'!$L$2:$R$2342,2,)</f>
        <v>20-06-1980</v>
      </c>
      <c r="M1401" s="65">
        <f>VLOOKUP(A1401,'Hospitalisation Details'!$L$2:$R$2345,7,)</f>
        <v>7639</v>
      </c>
      <c r="N1401" s="64" t="str">
        <f>VLOOKUP(A1401,'Hospitalisation Details'!$L$2:$R$2342,4,)</f>
        <v>tier - 2</v>
      </c>
      <c r="O1401" s="64" t="str">
        <f>VLOOKUP(A1401,'Hospitalisation Details'!$L$2:$R$2342,5,)</f>
        <v>tier - 2</v>
      </c>
      <c r="P1401" s="64" t="str">
        <f>VLOOKUP(A1401,'Hospitalisation Details'!$L$2:$R$2342,6,)</f>
        <v>R1024</v>
      </c>
      <c r="Q1401" s="64">
        <f>VLOOKUP(A1401,'Hospitalisation Details'!$L$2:$R$2342,3,)</f>
        <v>42</v>
      </c>
      <c r="R1401" s="64">
        <f>VLOOKUP(A1401,'Hospitalisation Details'!$L$2:$U$2342,10,)</f>
        <v>20</v>
      </c>
      <c r="S1401" s="64" t="str">
        <f>VLOOKUP(A1401,'Hospitalisation Details'!$L$2:$U$2342,8,)</f>
        <v>Jun</v>
      </c>
      <c r="T1401" s="126">
        <f>VLOOKUP(A1401,'Hospitalisation Details'!$L$2:$U$2342,9,)</f>
        <v>1980</v>
      </c>
    </row>
    <row r="1402" spans="1:20" ht="15.5" x14ac:dyDescent="0.35">
      <c r="A1402" s="124" t="s">
        <v>970</v>
      </c>
      <c r="B1402" s="64" t="str">
        <f>VLOOKUP(A1402,'Medical Examinations'!$AS$1:$BC$2336,9,)</f>
        <v>Jessica F.</v>
      </c>
      <c r="C1402" s="64">
        <f>VLOOKUP(A1402,'Medical Examinations'!$AS$1:$BC$2336,2,)</f>
        <v>42.85</v>
      </c>
      <c r="D1402" s="64">
        <f>VLOOKUP(A1402,'Medical Examinations'!$AS$1:$BC$2336,3,)</f>
        <v>5.81</v>
      </c>
      <c r="E1402" s="64" t="str">
        <f>VLOOKUP(A1402,'Medical Examinations'!$AS$1:$BC$2336,6,)</f>
        <v>Yes</v>
      </c>
      <c r="F1402" s="64" t="str">
        <f>VLOOKUP(A1402,'Medical Examinations'!$AS$1:$BC$2336,4,)</f>
        <v>No</v>
      </c>
      <c r="G1402" s="64" t="str">
        <f>VLOOKUP(A1402,'Medical Examinations'!$AS$1:$BC$2336,5,)</f>
        <v>No</v>
      </c>
      <c r="H1402" s="64">
        <f>VLOOKUP(A1402,'Medical Examinations'!$AS$1:$BC$2336,8,)</f>
        <v>0</v>
      </c>
      <c r="I1402" s="64" t="str">
        <f>VLOOKUP(A1402,'Medical Examinations'!$AS$1:$BC$2336,7,)</f>
        <v>No</v>
      </c>
      <c r="J1402" s="64" t="str">
        <f>VLOOKUP(A1402,'Medical Examinations'!$AS$1:$BC$2336,11,)</f>
        <v>Obesity</v>
      </c>
      <c r="K1402" s="64" t="str">
        <f>VLOOKUP(A1402,'Medical Examinations'!$AS$1:$BC$2336,10,)</f>
        <v>Prediabetes</v>
      </c>
      <c r="L1402" s="64" t="str">
        <f>VLOOKUP(A1402,'Hospitalisation Details'!$L$2:$R$2342,2,)</f>
        <v>13-12-2001</v>
      </c>
      <c r="M1402" s="65">
        <f>VLOOKUP(A1402,'Hospitalisation Details'!$L$2:$R$2345,7,)</f>
        <v>7637</v>
      </c>
      <c r="N1402" s="64" t="str">
        <f>VLOOKUP(A1402,'Hospitalisation Details'!$L$2:$R$2342,4,)</f>
        <v>tier - 2</v>
      </c>
      <c r="O1402" s="64" t="str">
        <f>VLOOKUP(A1402,'Hospitalisation Details'!$L$2:$R$2342,5,)</f>
        <v>tier - 3</v>
      </c>
      <c r="P1402" s="64" t="str">
        <f>VLOOKUP(A1402,'Hospitalisation Details'!$L$2:$R$2342,6,)</f>
        <v>R1012</v>
      </c>
      <c r="Q1402" s="64">
        <f>VLOOKUP(A1402,'Hospitalisation Details'!$L$2:$R$2342,3,)</f>
        <v>21</v>
      </c>
      <c r="R1402" s="64">
        <f>VLOOKUP(A1402,'Hospitalisation Details'!$L$2:$U$2342,10,)</f>
        <v>13</v>
      </c>
      <c r="S1402" s="64" t="str">
        <f>VLOOKUP(A1402,'Hospitalisation Details'!$L$2:$U$2342,8,)</f>
        <v>Dec</v>
      </c>
      <c r="T1402" s="126">
        <f>VLOOKUP(A1402,'Hospitalisation Details'!$L$2:$U$2342,9,)</f>
        <v>2001</v>
      </c>
    </row>
    <row r="1403" spans="1:20" ht="15.5" x14ac:dyDescent="0.35">
      <c r="A1403" s="124" t="s">
        <v>969</v>
      </c>
      <c r="B1403" s="64" t="str">
        <f>VLOOKUP(A1403,'Medical Examinations'!$AS$1:$BC$2336,9,)</f>
        <v>Lindsey</v>
      </c>
      <c r="C1403" s="64">
        <f>VLOOKUP(A1403,'Medical Examinations'!$AS$1:$BC$2336,2,)</f>
        <v>32.340000000000003</v>
      </c>
      <c r="D1403" s="64">
        <f>VLOOKUP(A1403,'Medical Examinations'!$AS$1:$BC$2336,3,)</f>
        <v>11.2</v>
      </c>
      <c r="E1403" s="64" t="str">
        <f>VLOOKUP(A1403,'Medical Examinations'!$AS$1:$BC$2336,6,)</f>
        <v>No</v>
      </c>
      <c r="F1403" s="64" t="str">
        <f>VLOOKUP(A1403,'Medical Examinations'!$AS$1:$BC$2336,4,)</f>
        <v>No</v>
      </c>
      <c r="G1403" s="64" t="str">
        <f>VLOOKUP(A1403,'Medical Examinations'!$AS$1:$BC$2336,5,)</f>
        <v>No</v>
      </c>
      <c r="H1403" s="64">
        <f>VLOOKUP(A1403,'Medical Examinations'!$AS$1:$BC$2336,8,)</f>
        <v>0</v>
      </c>
      <c r="I1403" s="64" t="str">
        <f>VLOOKUP(A1403,'Medical Examinations'!$AS$1:$BC$2336,7,)</f>
        <v>No</v>
      </c>
      <c r="J1403" s="64" t="str">
        <f>VLOOKUP(A1403,'Medical Examinations'!$AS$1:$BC$2336,11,)</f>
        <v>Obesity</v>
      </c>
      <c r="K1403" s="64" t="str">
        <f>VLOOKUP(A1403,'Medical Examinations'!$AS$1:$BC$2336,10,)</f>
        <v>Diabetes</v>
      </c>
      <c r="L1403" s="64" t="str">
        <f>VLOOKUP(A1403,'Hospitalisation Details'!$L$2:$R$2342,2,)</f>
        <v>24-08-1978</v>
      </c>
      <c r="M1403" s="65">
        <f>VLOOKUP(A1403,'Hospitalisation Details'!$L$2:$R$2345,7,)</f>
        <v>7634</v>
      </c>
      <c r="N1403" s="64" t="str">
        <f>VLOOKUP(A1403,'Hospitalisation Details'!$L$2:$R$2342,4,)</f>
        <v>tier - 2</v>
      </c>
      <c r="O1403" s="64" t="str">
        <f>VLOOKUP(A1403,'Hospitalisation Details'!$L$2:$R$2342,5,)</f>
        <v>tier - 1</v>
      </c>
      <c r="P1403" s="64" t="str">
        <f>VLOOKUP(A1403,'Hospitalisation Details'!$L$2:$R$2342,6,)</f>
        <v>R1013</v>
      </c>
      <c r="Q1403" s="64">
        <f>VLOOKUP(A1403,'Hospitalisation Details'!$L$2:$R$2342,3,)</f>
        <v>44</v>
      </c>
      <c r="R1403" s="64">
        <f>VLOOKUP(A1403,'Hospitalisation Details'!$L$2:$U$2342,10,)</f>
        <v>24</v>
      </c>
      <c r="S1403" s="64" t="str">
        <f>VLOOKUP(A1403,'Hospitalisation Details'!$L$2:$U$2342,8,)</f>
        <v>Aug</v>
      </c>
      <c r="T1403" s="126">
        <f>VLOOKUP(A1403,'Hospitalisation Details'!$L$2:$U$2342,9,)</f>
        <v>1978</v>
      </c>
    </row>
    <row r="1404" spans="1:20" ht="15.5" x14ac:dyDescent="0.35">
      <c r="A1404" s="124" t="s">
        <v>968</v>
      </c>
      <c r="B1404" s="64" t="str">
        <f>VLOOKUP(A1404,'Medical Examinations'!$AS$1:$BC$2336,9,)</f>
        <v>Kelly A</v>
      </c>
      <c r="C1404" s="64">
        <f>VLOOKUP(A1404,'Medical Examinations'!$AS$1:$BC$2336,2,)</f>
        <v>27.5</v>
      </c>
      <c r="D1404" s="64">
        <f>VLOOKUP(A1404,'Medical Examinations'!$AS$1:$BC$2336,3,)</f>
        <v>10.75</v>
      </c>
      <c r="E1404" s="64" t="str">
        <f>VLOOKUP(A1404,'Medical Examinations'!$AS$1:$BC$2336,6,)</f>
        <v>No</v>
      </c>
      <c r="F1404" s="64" t="str">
        <f>VLOOKUP(A1404,'Medical Examinations'!$AS$1:$BC$2336,4,)</f>
        <v>No</v>
      </c>
      <c r="G1404" s="64" t="str">
        <f>VLOOKUP(A1404,'Medical Examinations'!$AS$1:$BC$2336,5,)</f>
        <v>No</v>
      </c>
      <c r="H1404" s="64">
        <f>VLOOKUP(A1404,'Medical Examinations'!$AS$1:$BC$2336,8,)</f>
        <v>0</v>
      </c>
      <c r="I1404" s="64" t="str">
        <f>VLOOKUP(A1404,'Medical Examinations'!$AS$1:$BC$2336,7,)</f>
        <v>No</v>
      </c>
      <c r="J1404" s="64" t="str">
        <f>VLOOKUP(A1404,'Medical Examinations'!$AS$1:$BC$2336,11,)</f>
        <v>Over weight</v>
      </c>
      <c r="K1404" s="64" t="str">
        <f>VLOOKUP(A1404,'Medical Examinations'!$AS$1:$BC$2336,10,)</f>
        <v>Diabetes</v>
      </c>
      <c r="L1404" s="64" t="str">
        <f>VLOOKUP(A1404,'Hospitalisation Details'!$L$2:$R$2342,2,)</f>
        <v>29-11-1978</v>
      </c>
      <c r="M1404" s="65">
        <f>VLOOKUP(A1404,'Hospitalisation Details'!$L$2:$R$2345,7,)</f>
        <v>7627</v>
      </c>
      <c r="N1404" s="64" t="str">
        <f>VLOOKUP(A1404,'Hospitalisation Details'!$L$2:$R$2342,4,)</f>
        <v>tier - 2</v>
      </c>
      <c r="O1404" s="64" t="str">
        <f>VLOOKUP(A1404,'Hospitalisation Details'!$L$2:$R$2342,5,)</f>
        <v>tier - 2</v>
      </c>
      <c r="P1404" s="64" t="str">
        <f>VLOOKUP(A1404,'Hospitalisation Details'!$L$2:$R$2342,6,)</f>
        <v>R1011</v>
      </c>
      <c r="Q1404" s="64">
        <f>VLOOKUP(A1404,'Hospitalisation Details'!$L$2:$R$2342,3,)</f>
        <v>44</v>
      </c>
      <c r="R1404" s="64">
        <f>VLOOKUP(A1404,'Hospitalisation Details'!$L$2:$U$2342,10,)</f>
        <v>29</v>
      </c>
      <c r="S1404" s="64" t="str">
        <f>VLOOKUP(A1404,'Hospitalisation Details'!$L$2:$U$2342,8,)</f>
        <v>Nov</v>
      </c>
      <c r="T1404" s="126">
        <f>VLOOKUP(A1404,'Hospitalisation Details'!$L$2:$U$2342,9,)</f>
        <v>1978</v>
      </c>
    </row>
    <row r="1405" spans="1:20" ht="15.5" x14ac:dyDescent="0.35">
      <c r="A1405" s="124" t="s">
        <v>967</v>
      </c>
      <c r="B1405" s="64" t="str">
        <f>VLOOKUP(A1405,'Medical Examinations'!$AS$1:$BC$2336,9,)</f>
        <v>Brooke E</v>
      </c>
      <c r="C1405" s="64">
        <f>VLOOKUP(A1405,'Medical Examinations'!$AS$1:$BC$2336,2,)</f>
        <v>25.8</v>
      </c>
      <c r="D1405" s="64">
        <f>VLOOKUP(A1405,'Medical Examinations'!$AS$1:$BC$2336,3,)</f>
        <v>7.8</v>
      </c>
      <c r="E1405" s="64" t="str">
        <f>VLOOKUP(A1405,'Medical Examinations'!$AS$1:$BC$2336,6,)</f>
        <v>No</v>
      </c>
      <c r="F1405" s="64" t="str">
        <f>VLOOKUP(A1405,'Medical Examinations'!$AS$1:$BC$2336,4,)</f>
        <v>No</v>
      </c>
      <c r="G1405" s="64" t="str">
        <f>VLOOKUP(A1405,'Medical Examinations'!$AS$1:$BC$2336,5,)</f>
        <v>No</v>
      </c>
      <c r="H1405" s="64">
        <f>VLOOKUP(A1405,'Medical Examinations'!$AS$1:$BC$2336,8,)</f>
        <v>0</v>
      </c>
      <c r="I1405" s="64" t="str">
        <f>VLOOKUP(A1405,'Medical Examinations'!$AS$1:$BC$2336,7,)</f>
        <v>No</v>
      </c>
      <c r="J1405" s="64" t="str">
        <f>VLOOKUP(A1405,'Medical Examinations'!$AS$1:$BC$2336,11,)</f>
        <v>Over weight</v>
      </c>
      <c r="K1405" s="64" t="str">
        <f>VLOOKUP(A1405,'Medical Examinations'!$AS$1:$BC$2336,10,)</f>
        <v>Diabetes</v>
      </c>
      <c r="L1405" s="64" t="str">
        <f>VLOOKUP(A1405,'Hospitalisation Details'!$L$2:$R$2342,2,)</f>
        <v>06-11-1978</v>
      </c>
      <c r="M1405" s="65">
        <f>VLOOKUP(A1405,'Hospitalisation Details'!$L$2:$R$2345,7,)</f>
        <v>7625</v>
      </c>
      <c r="N1405" s="64" t="str">
        <f>VLOOKUP(A1405,'Hospitalisation Details'!$L$2:$R$2342,4,)</f>
        <v>tier - 2</v>
      </c>
      <c r="O1405" s="64" t="str">
        <f>VLOOKUP(A1405,'Hospitalisation Details'!$L$2:$R$2342,5,)</f>
        <v>tier - 1</v>
      </c>
      <c r="P1405" s="64" t="str">
        <f>VLOOKUP(A1405,'Hospitalisation Details'!$L$2:$R$2342,6,)</f>
        <v>R1011</v>
      </c>
      <c r="Q1405" s="64">
        <f>VLOOKUP(A1405,'Hospitalisation Details'!$L$2:$R$2342,3,)</f>
        <v>44</v>
      </c>
      <c r="R1405" s="64">
        <f>VLOOKUP(A1405,'Hospitalisation Details'!$L$2:$U$2342,10,)</f>
        <v>6</v>
      </c>
      <c r="S1405" s="64" t="str">
        <f>VLOOKUP(A1405,'Hospitalisation Details'!$L$2:$U$2342,8,)</f>
        <v>Nov</v>
      </c>
      <c r="T1405" s="126">
        <f>VLOOKUP(A1405,'Hospitalisation Details'!$L$2:$U$2342,9,)</f>
        <v>1978</v>
      </c>
    </row>
    <row r="1406" spans="1:20" ht="15.5" x14ac:dyDescent="0.35">
      <c r="A1406" s="124" t="s">
        <v>966</v>
      </c>
      <c r="B1406" s="64" t="str">
        <f>VLOOKUP(A1406,'Medical Examinations'!$AS$1:$BC$2336,9,)</f>
        <v>Katelyn E.</v>
      </c>
      <c r="C1406" s="64">
        <f>VLOOKUP(A1406,'Medical Examinations'!$AS$1:$BC$2336,2,)</f>
        <v>25</v>
      </c>
      <c r="D1406" s="64">
        <f>VLOOKUP(A1406,'Medical Examinations'!$AS$1:$BC$2336,3,)</f>
        <v>7.04</v>
      </c>
      <c r="E1406" s="64" t="str">
        <f>VLOOKUP(A1406,'Medical Examinations'!$AS$1:$BC$2336,6,)</f>
        <v>No</v>
      </c>
      <c r="F1406" s="64" t="str">
        <f>VLOOKUP(A1406,'Medical Examinations'!$AS$1:$BC$2336,4,)</f>
        <v>No</v>
      </c>
      <c r="G1406" s="64" t="str">
        <f>VLOOKUP(A1406,'Medical Examinations'!$AS$1:$BC$2336,5,)</f>
        <v>No</v>
      </c>
      <c r="H1406" s="64">
        <f>VLOOKUP(A1406,'Medical Examinations'!$AS$1:$BC$2336,8,)</f>
        <v>0</v>
      </c>
      <c r="I1406" s="64" t="str">
        <f>VLOOKUP(A1406,'Medical Examinations'!$AS$1:$BC$2336,7,)</f>
        <v>No</v>
      </c>
      <c r="J1406" s="64" t="str">
        <f>VLOOKUP(A1406,'Medical Examinations'!$AS$1:$BC$2336,11,)</f>
        <v>Over weight</v>
      </c>
      <c r="K1406" s="64" t="str">
        <f>VLOOKUP(A1406,'Medical Examinations'!$AS$1:$BC$2336,10,)</f>
        <v>Diabetes</v>
      </c>
      <c r="L1406" s="64" t="str">
        <f>VLOOKUP(A1406,'Hospitalisation Details'!$L$2:$R$2342,2,)</f>
        <v>28-11-1978</v>
      </c>
      <c r="M1406" s="65">
        <f>VLOOKUP(A1406,'Hospitalisation Details'!$L$2:$R$2345,7,)</f>
        <v>7624</v>
      </c>
      <c r="N1406" s="64" t="str">
        <f>VLOOKUP(A1406,'Hospitalisation Details'!$L$2:$R$2342,4,)</f>
        <v>tier - 2</v>
      </c>
      <c r="O1406" s="64" t="str">
        <f>VLOOKUP(A1406,'Hospitalisation Details'!$L$2:$R$2342,5,)</f>
        <v>tier - 1</v>
      </c>
      <c r="P1406" s="64" t="str">
        <f>VLOOKUP(A1406,'Hospitalisation Details'!$L$2:$R$2342,6,)</f>
        <v>R1011</v>
      </c>
      <c r="Q1406" s="64">
        <f>VLOOKUP(A1406,'Hospitalisation Details'!$L$2:$R$2342,3,)</f>
        <v>44</v>
      </c>
      <c r="R1406" s="64">
        <f>VLOOKUP(A1406,'Hospitalisation Details'!$L$2:$U$2342,10,)</f>
        <v>28</v>
      </c>
      <c r="S1406" s="64" t="str">
        <f>VLOOKUP(A1406,'Hospitalisation Details'!$L$2:$U$2342,8,)</f>
        <v>Nov</v>
      </c>
      <c r="T1406" s="126">
        <f>VLOOKUP(A1406,'Hospitalisation Details'!$L$2:$U$2342,9,)</f>
        <v>1978</v>
      </c>
    </row>
    <row r="1407" spans="1:20" ht="15.5" x14ac:dyDescent="0.35">
      <c r="A1407" s="124" t="s">
        <v>965</v>
      </c>
      <c r="B1407" s="64" t="str">
        <f>VLOOKUP(A1407,'Medical Examinations'!$AS$1:$BC$2336,9,)</f>
        <v>Adam</v>
      </c>
      <c r="C1407" s="64">
        <f>VLOOKUP(A1407,'Medical Examinations'!$AS$1:$BC$2336,2,)</f>
        <v>41.2</v>
      </c>
      <c r="D1407" s="64">
        <f>VLOOKUP(A1407,'Medical Examinations'!$AS$1:$BC$2336,3,)</f>
        <v>4.18</v>
      </c>
      <c r="E1407" s="64" t="str">
        <f>VLOOKUP(A1407,'Medical Examinations'!$AS$1:$BC$2336,6,)</f>
        <v>Yes</v>
      </c>
      <c r="F1407" s="64" t="str">
        <f>VLOOKUP(A1407,'Medical Examinations'!$AS$1:$BC$2336,4,)</f>
        <v>No</v>
      </c>
      <c r="G1407" s="64" t="str">
        <f>VLOOKUP(A1407,'Medical Examinations'!$AS$1:$BC$2336,5,)</f>
        <v>No</v>
      </c>
      <c r="H1407" s="64">
        <f>VLOOKUP(A1407,'Medical Examinations'!$AS$1:$BC$2336,8,)</f>
        <v>0</v>
      </c>
      <c r="I1407" s="64" t="str">
        <f>VLOOKUP(A1407,'Medical Examinations'!$AS$1:$BC$2336,7,)</f>
        <v>No</v>
      </c>
      <c r="J1407" s="64" t="str">
        <f>VLOOKUP(A1407,'Medical Examinations'!$AS$1:$BC$2336,11,)</f>
        <v>Obesity</v>
      </c>
      <c r="K1407" s="64" t="str">
        <f>VLOOKUP(A1407,'Medical Examinations'!$AS$1:$BC$2336,10,)</f>
        <v>Normal</v>
      </c>
      <c r="L1407" s="64" t="str">
        <f>VLOOKUP(A1407,'Hospitalisation Details'!$L$2:$R$2342,2,)</f>
        <v>17-09-1996</v>
      </c>
      <c r="M1407" s="65">
        <f>VLOOKUP(A1407,'Hospitalisation Details'!$L$2:$R$2345,7,)</f>
        <v>7623</v>
      </c>
      <c r="N1407" s="64" t="str">
        <f>VLOOKUP(A1407,'Hospitalisation Details'!$L$2:$R$2342,4,)</f>
        <v>tier - 2</v>
      </c>
      <c r="O1407" s="64" t="str">
        <f>VLOOKUP(A1407,'Hospitalisation Details'!$L$2:$R$2342,5,)</f>
        <v>tier - 3</v>
      </c>
      <c r="P1407" s="64" t="str">
        <f>VLOOKUP(A1407,'Hospitalisation Details'!$L$2:$R$2342,6,)</f>
        <v>R1011</v>
      </c>
      <c r="Q1407" s="64">
        <f>VLOOKUP(A1407,'Hospitalisation Details'!$L$2:$R$2342,3,)</f>
        <v>26</v>
      </c>
      <c r="R1407" s="64">
        <f>VLOOKUP(A1407,'Hospitalisation Details'!$L$2:$U$2342,10,)</f>
        <v>17</v>
      </c>
      <c r="S1407" s="64" t="str">
        <f>VLOOKUP(A1407,'Hospitalisation Details'!$L$2:$U$2342,8,)</f>
        <v>Sep</v>
      </c>
      <c r="T1407" s="126">
        <f>VLOOKUP(A1407,'Hospitalisation Details'!$L$2:$U$2342,9,)</f>
        <v>1996</v>
      </c>
    </row>
    <row r="1408" spans="1:20" ht="15.5" x14ac:dyDescent="0.35">
      <c r="A1408" s="124" t="s">
        <v>964</v>
      </c>
      <c r="B1408" s="64" t="str">
        <f>VLOOKUP(A1408,'Medical Examinations'!$AS$1:$BC$2336,9,)</f>
        <v>Dana</v>
      </c>
      <c r="C1408" s="64">
        <f>VLOOKUP(A1408,'Medical Examinations'!$AS$1:$BC$2336,2,)</f>
        <v>17.78</v>
      </c>
      <c r="D1408" s="64">
        <f>VLOOKUP(A1408,'Medical Examinations'!$AS$1:$BC$2336,3,)</f>
        <v>8.19</v>
      </c>
      <c r="E1408" s="64" t="str">
        <f>VLOOKUP(A1408,'Medical Examinations'!$AS$1:$BC$2336,6,)</f>
        <v>No</v>
      </c>
      <c r="F1408" s="64" t="str">
        <f>VLOOKUP(A1408,'Medical Examinations'!$AS$1:$BC$2336,4,)</f>
        <v>No</v>
      </c>
      <c r="G1408" s="64" t="str">
        <f>VLOOKUP(A1408,'Medical Examinations'!$AS$1:$BC$2336,5,)</f>
        <v>No</v>
      </c>
      <c r="H1408" s="64">
        <f>VLOOKUP(A1408,'Medical Examinations'!$AS$1:$BC$2336,8,)</f>
        <v>0</v>
      </c>
      <c r="I1408" s="64" t="str">
        <f>VLOOKUP(A1408,'Medical Examinations'!$AS$1:$BC$2336,7,)</f>
        <v>No</v>
      </c>
      <c r="J1408" s="64" t="str">
        <f>VLOOKUP(A1408,'Medical Examinations'!$AS$1:$BC$2336,11,)</f>
        <v>Under weight</v>
      </c>
      <c r="K1408" s="64" t="str">
        <f>VLOOKUP(A1408,'Medical Examinations'!$AS$1:$BC$2336,10,)</f>
        <v>Diabetes</v>
      </c>
      <c r="L1408" s="64" t="str">
        <f>VLOOKUP(A1408,'Hospitalisation Details'!$L$2:$R$2342,2,)</f>
        <v>03-07-1968</v>
      </c>
      <c r="M1408" s="65">
        <f>VLOOKUP(A1408,'Hospitalisation Details'!$L$2:$R$2345,7,)</f>
        <v>7610</v>
      </c>
      <c r="N1408" s="64" t="str">
        <f>VLOOKUP(A1408,'Hospitalisation Details'!$L$2:$R$2342,4,)</f>
        <v>tier - 3</v>
      </c>
      <c r="O1408" s="64" t="str">
        <f>VLOOKUP(A1408,'Hospitalisation Details'!$L$2:$R$2342,5,)</f>
        <v>tier - 2</v>
      </c>
      <c r="P1408" s="64" t="str">
        <f>VLOOKUP(A1408,'Hospitalisation Details'!$L$2:$R$2342,6,)</f>
        <v>R1012</v>
      </c>
      <c r="Q1408" s="64">
        <f>VLOOKUP(A1408,'Hospitalisation Details'!$L$2:$R$2342,3,)</f>
        <v>54</v>
      </c>
      <c r="R1408" s="64">
        <f>VLOOKUP(A1408,'Hospitalisation Details'!$L$2:$U$2342,10,)</f>
        <v>3</v>
      </c>
      <c r="S1408" s="64" t="str">
        <f>VLOOKUP(A1408,'Hospitalisation Details'!$L$2:$U$2342,8,)</f>
        <v>Jul</v>
      </c>
      <c r="T1408" s="126">
        <f>VLOOKUP(A1408,'Hospitalisation Details'!$L$2:$U$2342,9,)</f>
        <v>1968</v>
      </c>
    </row>
    <row r="1409" spans="1:20" ht="15.5" x14ac:dyDescent="0.35">
      <c r="A1409" s="124" t="s">
        <v>963</v>
      </c>
      <c r="B1409" s="64" t="str">
        <f>VLOOKUP(A1409,'Medical Examinations'!$AS$1:$BC$2336,9,)</f>
        <v>Eric W</v>
      </c>
      <c r="C1409" s="64">
        <f>VLOOKUP(A1409,'Medical Examinations'!$AS$1:$BC$2336,2,)</f>
        <v>40.119999999999997</v>
      </c>
      <c r="D1409" s="64">
        <f>VLOOKUP(A1409,'Medical Examinations'!$AS$1:$BC$2336,3,)</f>
        <v>6.22</v>
      </c>
      <c r="E1409" s="64" t="str">
        <f>VLOOKUP(A1409,'Medical Examinations'!$AS$1:$BC$2336,6,)</f>
        <v>Yes</v>
      </c>
      <c r="F1409" s="64" t="str">
        <f>VLOOKUP(A1409,'Medical Examinations'!$AS$1:$BC$2336,4,)</f>
        <v>No</v>
      </c>
      <c r="G1409" s="64" t="str">
        <f>VLOOKUP(A1409,'Medical Examinations'!$AS$1:$BC$2336,5,)</f>
        <v>Yes</v>
      </c>
      <c r="H1409" s="64">
        <f>VLOOKUP(A1409,'Medical Examinations'!$AS$1:$BC$2336,8,)</f>
        <v>1</v>
      </c>
      <c r="I1409" s="64" t="str">
        <f>VLOOKUP(A1409,'Medical Examinations'!$AS$1:$BC$2336,7,)</f>
        <v>No</v>
      </c>
      <c r="J1409" s="64" t="str">
        <f>VLOOKUP(A1409,'Medical Examinations'!$AS$1:$BC$2336,11,)</f>
        <v>Obesity</v>
      </c>
      <c r="K1409" s="64" t="str">
        <f>VLOOKUP(A1409,'Medical Examinations'!$AS$1:$BC$2336,10,)</f>
        <v>Prediabetes</v>
      </c>
      <c r="L1409" s="64" t="str">
        <f>VLOOKUP(A1409,'Hospitalisation Details'!$L$2:$R$2342,2,)</f>
        <v>30-09-1997</v>
      </c>
      <c r="M1409" s="65">
        <f>VLOOKUP(A1409,'Hospitalisation Details'!$L$2:$R$2345,7,)</f>
        <v>7607</v>
      </c>
      <c r="N1409" s="64" t="str">
        <f>VLOOKUP(A1409,'Hospitalisation Details'!$L$2:$R$2342,4,)</f>
        <v>tier - 2</v>
      </c>
      <c r="O1409" s="64" t="str">
        <f>VLOOKUP(A1409,'Hospitalisation Details'!$L$2:$R$2342,5,)</f>
        <v>tier - 2</v>
      </c>
      <c r="P1409" s="64" t="str">
        <f>VLOOKUP(A1409,'Hospitalisation Details'!$L$2:$R$2342,6,)</f>
        <v>R1012</v>
      </c>
      <c r="Q1409" s="64">
        <f>VLOOKUP(A1409,'Hospitalisation Details'!$L$2:$R$2342,3,)</f>
        <v>25</v>
      </c>
      <c r="R1409" s="64">
        <f>VLOOKUP(A1409,'Hospitalisation Details'!$L$2:$U$2342,10,)</f>
        <v>30</v>
      </c>
      <c r="S1409" s="64" t="str">
        <f>VLOOKUP(A1409,'Hospitalisation Details'!$L$2:$U$2342,8,)</f>
        <v>Sep</v>
      </c>
      <c r="T1409" s="126">
        <f>VLOOKUP(A1409,'Hospitalisation Details'!$L$2:$U$2342,9,)</f>
        <v>1997</v>
      </c>
    </row>
    <row r="1410" spans="1:20" ht="15.5" x14ac:dyDescent="0.35">
      <c r="A1410" s="124" t="s">
        <v>962</v>
      </c>
      <c r="B1410" s="64" t="str">
        <f>VLOOKUP(A1410,'Medical Examinations'!$AS$1:$BC$2336,9,)</f>
        <v>Matthew D</v>
      </c>
      <c r="C1410" s="64">
        <f>VLOOKUP(A1410,'Medical Examinations'!$AS$1:$BC$2336,2,)</f>
        <v>19.350000000000001</v>
      </c>
      <c r="D1410" s="64">
        <f>VLOOKUP(A1410,'Medical Examinations'!$AS$1:$BC$2336,3,)</f>
        <v>8.2200000000000006</v>
      </c>
      <c r="E1410" s="64" t="str">
        <f>VLOOKUP(A1410,'Medical Examinations'!$AS$1:$BC$2336,6,)</f>
        <v>Yes</v>
      </c>
      <c r="F1410" s="64" t="str">
        <f>VLOOKUP(A1410,'Medical Examinations'!$AS$1:$BC$2336,4,)</f>
        <v>No</v>
      </c>
      <c r="G1410" s="64" t="str">
        <f>VLOOKUP(A1410,'Medical Examinations'!$AS$1:$BC$2336,5,)</f>
        <v>No</v>
      </c>
      <c r="H1410" s="64">
        <f>VLOOKUP(A1410,'Medical Examinations'!$AS$1:$BC$2336,8,)</f>
        <v>0</v>
      </c>
      <c r="I1410" s="64" t="str">
        <f>VLOOKUP(A1410,'Medical Examinations'!$AS$1:$BC$2336,7,)</f>
        <v>No</v>
      </c>
      <c r="J1410" s="64" t="str">
        <f>VLOOKUP(A1410,'Medical Examinations'!$AS$1:$BC$2336,11,)</f>
        <v xml:space="preserve">Normal Weight 
</v>
      </c>
      <c r="K1410" s="64" t="str">
        <f>VLOOKUP(A1410,'Medical Examinations'!$AS$1:$BC$2336,10,)</f>
        <v>Diabetes</v>
      </c>
      <c r="L1410" s="64" t="str">
        <f>VLOOKUP(A1410,'Hospitalisation Details'!$L$2:$R$2342,2,)</f>
        <v>17-07-1967</v>
      </c>
      <c r="M1410" s="65">
        <f>VLOOKUP(A1410,'Hospitalisation Details'!$L$2:$R$2345,7,)</f>
        <v>7586</v>
      </c>
      <c r="N1410" s="64" t="str">
        <f>VLOOKUP(A1410,'Hospitalisation Details'!$L$2:$R$2342,4,)</f>
        <v>tier - 3</v>
      </c>
      <c r="O1410" s="64" t="str">
        <f>VLOOKUP(A1410,'Hospitalisation Details'!$L$2:$R$2342,5,)</f>
        <v>tier - 2</v>
      </c>
      <c r="P1410" s="64" t="str">
        <f>VLOOKUP(A1410,'Hospitalisation Details'!$L$2:$R$2342,6,)</f>
        <v>R1013</v>
      </c>
      <c r="Q1410" s="64">
        <f>VLOOKUP(A1410,'Hospitalisation Details'!$L$2:$R$2342,3,)</f>
        <v>55</v>
      </c>
      <c r="R1410" s="64">
        <f>VLOOKUP(A1410,'Hospitalisation Details'!$L$2:$U$2342,10,)</f>
        <v>17</v>
      </c>
      <c r="S1410" s="64" t="str">
        <f>VLOOKUP(A1410,'Hospitalisation Details'!$L$2:$U$2342,8,)</f>
        <v>Jul</v>
      </c>
      <c r="T1410" s="126">
        <f>VLOOKUP(A1410,'Hospitalisation Details'!$L$2:$U$2342,9,)</f>
        <v>1967</v>
      </c>
    </row>
    <row r="1411" spans="1:20" ht="15.5" x14ac:dyDescent="0.35">
      <c r="A1411" s="124" t="s">
        <v>961</v>
      </c>
      <c r="B1411" s="64" t="str">
        <f>VLOOKUP(A1411,'Medical Examinations'!$AS$1:$BC$2336,9,)</f>
        <v>Eoghan</v>
      </c>
      <c r="C1411" s="64">
        <f>VLOOKUP(A1411,'Medical Examinations'!$AS$1:$BC$2336,2,)</f>
        <v>36.69</v>
      </c>
      <c r="D1411" s="64">
        <f>VLOOKUP(A1411,'Medical Examinations'!$AS$1:$BC$2336,3,)</f>
        <v>6.15</v>
      </c>
      <c r="E1411" s="64" t="str">
        <f>VLOOKUP(A1411,'Medical Examinations'!$AS$1:$BC$2336,6,)</f>
        <v>No</v>
      </c>
      <c r="F1411" s="64" t="str">
        <f>VLOOKUP(A1411,'Medical Examinations'!$AS$1:$BC$2336,4,)</f>
        <v>No</v>
      </c>
      <c r="G1411" s="64" t="str">
        <f>VLOOKUP(A1411,'Medical Examinations'!$AS$1:$BC$2336,5,)</f>
        <v>No</v>
      </c>
      <c r="H1411" s="64">
        <f>VLOOKUP(A1411,'Medical Examinations'!$AS$1:$BC$2336,8,)</f>
        <v>0</v>
      </c>
      <c r="I1411" s="64" t="str">
        <f>VLOOKUP(A1411,'Medical Examinations'!$AS$1:$BC$2336,7,)</f>
        <v>No</v>
      </c>
      <c r="J1411" s="64" t="str">
        <f>VLOOKUP(A1411,'Medical Examinations'!$AS$1:$BC$2336,11,)</f>
        <v>Obesity</v>
      </c>
      <c r="K1411" s="64" t="str">
        <f>VLOOKUP(A1411,'Medical Examinations'!$AS$1:$BC$2336,10,)</f>
        <v>Prediabetes</v>
      </c>
      <c r="L1411" s="64" t="str">
        <f>VLOOKUP(A1411,'Hospitalisation Details'!$L$2:$R$2342,2,)</f>
        <v>14-08-1994</v>
      </c>
      <c r="M1411" s="65">
        <f>VLOOKUP(A1411,'Hospitalisation Details'!$L$2:$R$2345,7,)</f>
        <v>7567</v>
      </c>
      <c r="N1411" s="64" t="str">
        <f>VLOOKUP(A1411,'Hospitalisation Details'!$L$2:$R$2342,4,)</f>
        <v>tier - 2</v>
      </c>
      <c r="O1411" s="64" t="str">
        <f>VLOOKUP(A1411,'Hospitalisation Details'!$L$2:$R$2342,5,)</f>
        <v>tier - 2</v>
      </c>
      <c r="P1411" s="64" t="str">
        <f>VLOOKUP(A1411,'Hospitalisation Details'!$L$2:$R$2342,6,)</f>
        <v>R1021</v>
      </c>
      <c r="Q1411" s="64">
        <f>VLOOKUP(A1411,'Hospitalisation Details'!$L$2:$R$2342,3,)</f>
        <v>28</v>
      </c>
      <c r="R1411" s="64">
        <f>VLOOKUP(A1411,'Hospitalisation Details'!$L$2:$U$2342,10,)</f>
        <v>14</v>
      </c>
      <c r="S1411" s="64" t="str">
        <f>VLOOKUP(A1411,'Hospitalisation Details'!$L$2:$U$2342,8,)</f>
        <v>Aug</v>
      </c>
      <c r="T1411" s="126">
        <f>VLOOKUP(A1411,'Hospitalisation Details'!$L$2:$U$2342,9,)</f>
        <v>1994</v>
      </c>
    </row>
    <row r="1412" spans="1:20" ht="15.5" x14ac:dyDescent="0.35">
      <c r="A1412" s="124" t="s">
        <v>960</v>
      </c>
      <c r="B1412" s="64" t="str">
        <f>VLOOKUP(A1412,'Medical Examinations'!$AS$1:$BC$2336,9,)</f>
        <v>Pamela W</v>
      </c>
      <c r="C1412" s="64">
        <f>VLOOKUP(A1412,'Medical Examinations'!$AS$1:$BC$2336,2,)</f>
        <v>28.51</v>
      </c>
      <c r="D1412" s="64">
        <f>VLOOKUP(A1412,'Medical Examinations'!$AS$1:$BC$2336,3,)</f>
        <v>5.65</v>
      </c>
      <c r="E1412" s="64" t="str">
        <f>VLOOKUP(A1412,'Medical Examinations'!$AS$1:$BC$2336,6,)</f>
        <v>Yes</v>
      </c>
      <c r="F1412" s="64" t="str">
        <f>VLOOKUP(A1412,'Medical Examinations'!$AS$1:$BC$2336,4,)</f>
        <v>No</v>
      </c>
      <c r="G1412" s="64" t="str">
        <f>VLOOKUP(A1412,'Medical Examinations'!$AS$1:$BC$2336,5,)</f>
        <v>No</v>
      </c>
      <c r="H1412" s="64">
        <f>VLOOKUP(A1412,'Medical Examinations'!$AS$1:$BC$2336,8,)</f>
        <v>1</v>
      </c>
      <c r="I1412" s="64" t="str">
        <f>VLOOKUP(A1412,'Medical Examinations'!$AS$1:$BC$2336,7,)</f>
        <v>No</v>
      </c>
      <c r="J1412" s="64" t="str">
        <f>VLOOKUP(A1412,'Medical Examinations'!$AS$1:$BC$2336,11,)</f>
        <v>Over weight</v>
      </c>
      <c r="K1412" s="64" t="str">
        <f>VLOOKUP(A1412,'Medical Examinations'!$AS$1:$BC$2336,10,)</f>
        <v>Normal</v>
      </c>
      <c r="L1412" s="64" t="str">
        <f>VLOOKUP(A1412,'Hospitalisation Details'!$L$2:$R$2342,2,)</f>
        <v>15-12-1988</v>
      </c>
      <c r="M1412" s="65">
        <f>VLOOKUP(A1412,'Hospitalisation Details'!$L$2:$R$2345,7,)</f>
        <v>7539</v>
      </c>
      <c r="N1412" s="64" t="str">
        <f>VLOOKUP(A1412,'Hospitalisation Details'!$L$2:$R$2342,4,)</f>
        <v>tier - 2</v>
      </c>
      <c r="O1412" s="64" t="str">
        <f>VLOOKUP(A1412,'Hospitalisation Details'!$L$2:$R$2342,5,)</f>
        <v>tier - 2</v>
      </c>
      <c r="P1412" s="64" t="str">
        <f>VLOOKUP(A1412,'Hospitalisation Details'!$L$2:$R$2342,6,)</f>
        <v>R1012</v>
      </c>
      <c r="Q1412" s="64">
        <f>VLOOKUP(A1412,'Hospitalisation Details'!$L$2:$R$2342,3,)</f>
        <v>34</v>
      </c>
      <c r="R1412" s="64">
        <f>VLOOKUP(A1412,'Hospitalisation Details'!$L$2:$U$2342,10,)</f>
        <v>15</v>
      </c>
      <c r="S1412" s="64" t="str">
        <f>VLOOKUP(A1412,'Hospitalisation Details'!$L$2:$U$2342,8,)</f>
        <v>Dec</v>
      </c>
      <c r="T1412" s="126">
        <f>VLOOKUP(A1412,'Hospitalisation Details'!$L$2:$U$2342,9,)</f>
        <v>1988</v>
      </c>
    </row>
    <row r="1413" spans="1:20" ht="15.5" x14ac:dyDescent="0.35">
      <c r="A1413" s="124" t="s">
        <v>959</v>
      </c>
      <c r="B1413" s="64" t="str">
        <f>VLOOKUP(A1413,'Medical Examinations'!$AS$1:$BC$2336,9,)</f>
        <v>Lindsey M.</v>
      </c>
      <c r="C1413" s="64">
        <f>VLOOKUP(A1413,'Medical Examinations'!$AS$1:$BC$2336,2,)</f>
        <v>30.21</v>
      </c>
      <c r="D1413" s="64">
        <f>VLOOKUP(A1413,'Medical Examinations'!$AS$1:$BC$2336,3,)</f>
        <v>5.5</v>
      </c>
      <c r="E1413" s="64" t="str">
        <f>VLOOKUP(A1413,'Medical Examinations'!$AS$1:$BC$2336,6,)</f>
        <v>No</v>
      </c>
      <c r="F1413" s="64" t="str">
        <f>VLOOKUP(A1413,'Medical Examinations'!$AS$1:$BC$2336,4,)</f>
        <v>No</v>
      </c>
      <c r="G1413" s="64" t="str">
        <f>VLOOKUP(A1413,'Medical Examinations'!$AS$1:$BC$2336,5,)</f>
        <v>No</v>
      </c>
      <c r="H1413" s="64">
        <f>VLOOKUP(A1413,'Medical Examinations'!$AS$1:$BC$2336,8,)</f>
        <v>1</v>
      </c>
      <c r="I1413" s="64" t="str">
        <f>VLOOKUP(A1413,'Medical Examinations'!$AS$1:$BC$2336,7,)</f>
        <v>No</v>
      </c>
      <c r="J1413" s="64" t="str">
        <f>VLOOKUP(A1413,'Medical Examinations'!$AS$1:$BC$2336,11,)</f>
        <v>Obesity</v>
      </c>
      <c r="K1413" s="64" t="str">
        <f>VLOOKUP(A1413,'Medical Examinations'!$AS$1:$BC$2336,10,)</f>
        <v>Normal</v>
      </c>
      <c r="L1413" s="64" t="str">
        <f>VLOOKUP(A1413,'Hospitalisation Details'!$L$2:$R$2342,2,)</f>
        <v>22-08-1984</v>
      </c>
      <c r="M1413" s="65">
        <f>VLOOKUP(A1413,'Hospitalisation Details'!$L$2:$R$2345,7,)</f>
        <v>7537</v>
      </c>
      <c r="N1413" s="64" t="str">
        <f>VLOOKUP(A1413,'Hospitalisation Details'!$L$2:$R$2342,4,)</f>
        <v>tier - 2</v>
      </c>
      <c r="O1413" s="64" t="str">
        <f>VLOOKUP(A1413,'Hospitalisation Details'!$L$2:$R$2342,5,)</f>
        <v>tier - 2</v>
      </c>
      <c r="P1413" s="64" t="str">
        <f>VLOOKUP(A1413,'Hospitalisation Details'!$L$2:$R$2342,6,)</f>
        <v>R1012</v>
      </c>
      <c r="Q1413" s="64">
        <f>VLOOKUP(A1413,'Hospitalisation Details'!$L$2:$R$2342,3,)</f>
        <v>38</v>
      </c>
      <c r="R1413" s="64">
        <f>VLOOKUP(A1413,'Hospitalisation Details'!$L$2:$U$2342,10,)</f>
        <v>22</v>
      </c>
      <c r="S1413" s="64" t="str">
        <f>VLOOKUP(A1413,'Hospitalisation Details'!$L$2:$U$2342,8,)</f>
        <v>Aug</v>
      </c>
      <c r="T1413" s="126">
        <f>VLOOKUP(A1413,'Hospitalisation Details'!$L$2:$U$2342,9,)</f>
        <v>1984</v>
      </c>
    </row>
    <row r="1414" spans="1:20" ht="15.5" x14ac:dyDescent="0.35">
      <c r="A1414" s="124" t="s">
        <v>958</v>
      </c>
      <c r="B1414" s="64" t="str">
        <f>VLOOKUP(A1414,'Medical Examinations'!$AS$1:$BC$2336,9,)</f>
        <v>Kassie</v>
      </c>
      <c r="C1414" s="64">
        <f>VLOOKUP(A1414,'Medical Examinations'!$AS$1:$BC$2336,2,)</f>
        <v>24.33</v>
      </c>
      <c r="D1414" s="64">
        <f>VLOOKUP(A1414,'Medical Examinations'!$AS$1:$BC$2336,3,)</f>
        <v>8</v>
      </c>
      <c r="E1414" s="64" t="str">
        <f>VLOOKUP(A1414,'Medical Examinations'!$AS$1:$BC$2336,6,)</f>
        <v>No</v>
      </c>
      <c r="F1414" s="64" t="str">
        <f>VLOOKUP(A1414,'Medical Examinations'!$AS$1:$BC$2336,4,)</f>
        <v>No</v>
      </c>
      <c r="G1414" s="64" t="str">
        <f>VLOOKUP(A1414,'Medical Examinations'!$AS$1:$BC$2336,5,)</f>
        <v>No</v>
      </c>
      <c r="H1414" s="64">
        <f>VLOOKUP(A1414,'Medical Examinations'!$AS$1:$BC$2336,8,)</f>
        <v>0</v>
      </c>
      <c r="I1414" s="64" t="str">
        <f>VLOOKUP(A1414,'Medical Examinations'!$AS$1:$BC$2336,7,)</f>
        <v>No</v>
      </c>
      <c r="J1414" s="64" t="str">
        <f>VLOOKUP(A1414,'Medical Examinations'!$AS$1:$BC$2336,11,)</f>
        <v xml:space="preserve">Normal Weight 
</v>
      </c>
      <c r="K1414" s="64" t="str">
        <f>VLOOKUP(A1414,'Medical Examinations'!$AS$1:$BC$2336,10,)</f>
        <v>Diabetes</v>
      </c>
      <c r="L1414" s="64" t="str">
        <f>VLOOKUP(A1414,'Hospitalisation Details'!$L$2:$R$2342,2,)</f>
        <v>14-12-1978</v>
      </c>
      <c r="M1414" s="65">
        <f>VLOOKUP(A1414,'Hospitalisation Details'!$L$2:$R$2345,7,)</f>
        <v>7532</v>
      </c>
      <c r="N1414" s="64" t="str">
        <f>VLOOKUP(A1414,'Hospitalisation Details'!$L$2:$R$2342,4,)</f>
        <v>tier - 2</v>
      </c>
      <c r="O1414" s="64" t="str">
        <f>VLOOKUP(A1414,'Hospitalisation Details'!$L$2:$R$2342,5,)</f>
        <v>tier - 1</v>
      </c>
      <c r="P1414" s="64" t="str">
        <f>VLOOKUP(A1414,'Hospitalisation Details'!$L$2:$R$2342,6,)</f>
        <v>R1013</v>
      </c>
      <c r="Q1414" s="64">
        <f>VLOOKUP(A1414,'Hospitalisation Details'!$L$2:$R$2342,3,)</f>
        <v>44</v>
      </c>
      <c r="R1414" s="64">
        <f>VLOOKUP(A1414,'Hospitalisation Details'!$L$2:$U$2342,10,)</f>
        <v>14</v>
      </c>
      <c r="S1414" s="64" t="str">
        <f>VLOOKUP(A1414,'Hospitalisation Details'!$L$2:$U$2342,8,)</f>
        <v>Dec</v>
      </c>
      <c r="T1414" s="126">
        <f>VLOOKUP(A1414,'Hospitalisation Details'!$L$2:$U$2342,9,)</f>
        <v>1978</v>
      </c>
    </row>
    <row r="1415" spans="1:20" ht="15.5" x14ac:dyDescent="0.35">
      <c r="A1415" s="124" t="s">
        <v>957</v>
      </c>
      <c r="B1415" s="64" t="str">
        <f>VLOOKUP(A1415,'Medical Examinations'!$AS$1:$BC$2336,9,)</f>
        <v>Matthew</v>
      </c>
      <c r="C1415" s="64">
        <f>VLOOKUP(A1415,'Medical Examinations'!$AS$1:$BC$2336,2,)</f>
        <v>19.855</v>
      </c>
      <c r="D1415" s="64">
        <f>VLOOKUP(A1415,'Medical Examinations'!$AS$1:$BC$2336,3,)</f>
        <v>5.71</v>
      </c>
      <c r="E1415" s="64" t="str">
        <f>VLOOKUP(A1415,'Medical Examinations'!$AS$1:$BC$2336,6,)</f>
        <v>Yes</v>
      </c>
      <c r="F1415" s="64" t="str">
        <f>VLOOKUP(A1415,'Medical Examinations'!$AS$1:$BC$2336,4,)</f>
        <v>No</v>
      </c>
      <c r="G1415" s="64" t="str">
        <f>VLOOKUP(A1415,'Medical Examinations'!$AS$1:$BC$2336,5,)</f>
        <v>No</v>
      </c>
      <c r="H1415" s="64">
        <f>VLOOKUP(A1415,'Medical Examinations'!$AS$1:$BC$2336,8,)</f>
        <v>0</v>
      </c>
      <c r="I1415" s="64" t="str">
        <f>VLOOKUP(A1415,'Medical Examinations'!$AS$1:$BC$2336,7,)</f>
        <v>No</v>
      </c>
      <c r="J1415" s="64" t="str">
        <f>VLOOKUP(A1415,'Medical Examinations'!$AS$1:$BC$2336,11,)</f>
        <v xml:space="preserve">Normal Weight 
</v>
      </c>
      <c r="K1415" s="64" t="str">
        <f>VLOOKUP(A1415,'Medical Examinations'!$AS$1:$BC$2336,10,)</f>
        <v>Prediabetes</v>
      </c>
      <c r="L1415" s="64" t="str">
        <f>VLOOKUP(A1415,'Hospitalisation Details'!$L$2:$R$2342,2,)</f>
        <v>10-10-1976</v>
      </c>
      <c r="M1415" s="65">
        <f>VLOOKUP(A1415,'Hospitalisation Details'!$L$2:$R$2345,7,)</f>
        <v>7527</v>
      </c>
      <c r="N1415" s="64" t="str">
        <f>VLOOKUP(A1415,'Hospitalisation Details'!$L$2:$R$2342,4,)</f>
        <v>tier - 3</v>
      </c>
      <c r="O1415" s="64" t="str">
        <f>VLOOKUP(A1415,'Hospitalisation Details'!$L$2:$R$2342,5,)</f>
        <v>tier - 1</v>
      </c>
      <c r="P1415" s="64" t="str">
        <f>VLOOKUP(A1415,'Hospitalisation Details'!$L$2:$R$2342,6,)</f>
        <v>R1012</v>
      </c>
      <c r="Q1415" s="64">
        <f>VLOOKUP(A1415,'Hospitalisation Details'!$L$2:$R$2342,3,)</f>
        <v>46</v>
      </c>
      <c r="R1415" s="64">
        <f>VLOOKUP(A1415,'Hospitalisation Details'!$L$2:$U$2342,10,)</f>
        <v>10</v>
      </c>
      <c r="S1415" s="64" t="str">
        <f>VLOOKUP(A1415,'Hospitalisation Details'!$L$2:$U$2342,8,)</f>
        <v>Oct</v>
      </c>
      <c r="T1415" s="126">
        <f>VLOOKUP(A1415,'Hospitalisation Details'!$L$2:$U$2342,9,)</f>
        <v>1976</v>
      </c>
    </row>
    <row r="1416" spans="1:20" ht="15.5" x14ac:dyDescent="0.35">
      <c r="A1416" s="124" t="s">
        <v>956</v>
      </c>
      <c r="B1416" s="64" t="str">
        <f>VLOOKUP(A1416,'Medical Examinations'!$AS$1:$BC$2336,9,)</f>
        <v>Ruben Dario</v>
      </c>
      <c r="C1416" s="64">
        <f>VLOOKUP(A1416,'Medical Examinations'!$AS$1:$BC$2336,2,)</f>
        <v>25.364999999999998</v>
      </c>
      <c r="D1416" s="64">
        <f>VLOOKUP(A1416,'Medical Examinations'!$AS$1:$BC$2336,3,)</f>
        <v>11.71</v>
      </c>
      <c r="E1416" s="64" t="str">
        <f>VLOOKUP(A1416,'Medical Examinations'!$AS$1:$BC$2336,6,)</f>
        <v>No</v>
      </c>
      <c r="F1416" s="64" t="str">
        <f>VLOOKUP(A1416,'Medical Examinations'!$AS$1:$BC$2336,4,)</f>
        <v>No</v>
      </c>
      <c r="G1416" s="64" t="str">
        <f>VLOOKUP(A1416,'Medical Examinations'!$AS$1:$BC$2336,5,)</f>
        <v>No</v>
      </c>
      <c r="H1416" s="64">
        <f>VLOOKUP(A1416,'Medical Examinations'!$AS$1:$BC$2336,8,)</f>
        <v>0</v>
      </c>
      <c r="I1416" s="64" t="str">
        <f>VLOOKUP(A1416,'Medical Examinations'!$AS$1:$BC$2336,7,)</f>
        <v>No</v>
      </c>
      <c r="J1416" s="64" t="str">
        <f>VLOOKUP(A1416,'Medical Examinations'!$AS$1:$BC$2336,11,)</f>
        <v>Over weight</v>
      </c>
      <c r="K1416" s="64" t="str">
        <f>VLOOKUP(A1416,'Medical Examinations'!$AS$1:$BC$2336,10,)</f>
        <v>Diabetes</v>
      </c>
      <c r="L1416" s="64" t="str">
        <f>VLOOKUP(A1416,'Hospitalisation Details'!$L$2:$R$2342,2,)</f>
        <v>18-10-1978</v>
      </c>
      <c r="M1416" s="65">
        <f>VLOOKUP(A1416,'Hospitalisation Details'!$L$2:$R$2345,7,)</f>
        <v>7518</v>
      </c>
      <c r="N1416" s="64" t="str">
        <f>VLOOKUP(A1416,'Hospitalisation Details'!$L$2:$R$2342,4,)</f>
        <v>tier - 2</v>
      </c>
      <c r="O1416" s="64" t="str">
        <f>VLOOKUP(A1416,'Hospitalisation Details'!$L$2:$R$2342,5,)</f>
        <v>tier - 3</v>
      </c>
      <c r="P1416" s="64" t="str">
        <f>VLOOKUP(A1416,'Hospitalisation Details'!$L$2:$R$2342,6,)</f>
        <v>R1012</v>
      </c>
      <c r="Q1416" s="64">
        <f>VLOOKUP(A1416,'Hospitalisation Details'!$L$2:$R$2342,3,)</f>
        <v>44</v>
      </c>
      <c r="R1416" s="64">
        <f>VLOOKUP(A1416,'Hospitalisation Details'!$L$2:$U$2342,10,)</f>
        <v>18</v>
      </c>
      <c r="S1416" s="64" t="str">
        <f>VLOOKUP(A1416,'Hospitalisation Details'!$L$2:$U$2342,8,)</f>
        <v>Oct</v>
      </c>
      <c r="T1416" s="126">
        <f>VLOOKUP(A1416,'Hospitalisation Details'!$L$2:$U$2342,9,)</f>
        <v>1978</v>
      </c>
    </row>
    <row r="1417" spans="1:20" ht="15.5" x14ac:dyDescent="0.35">
      <c r="A1417" s="124" t="s">
        <v>955</v>
      </c>
      <c r="B1417" s="64" t="str">
        <f>VLOOKUP(A1417,'Medical Examinations'!$AS$1:$BC$2336,9,)</f>
        <v>Kevin</v>
      </c>
      <c r="C1417" s="64">
        <f>VLOOKUP(A1417,'Medical Examinations'!$AS$1:$BC$2336,2,)</f>
        <v>29.6</v>
      </c>
      <c r="D1417" s="64">
        <f>VLOOKUP(A1417,'Medical Examinations'!$AS$1:$BC$2336,3,)</f>
        <v>6.17</v>
      </c>
      <c r="E1417" s="64" t="str">
        <f>VLOOKUP(A1417,'Medical Examinations'!$AS$1:$BC$2336,6,)</f>
        <v>Yes</v>
      </c>
      <c r="F1417" s="64" t="str">
        <f>VLOOKUP(A1417,'Medical Examinations'!$AS$1:$BC$2336,4,)</f>
        <v>No</v>
      </c>
      <c r="G1417" s="64" t="str">
        <f>VLOOKUP(A1417,'Medical Examinations'!$AS$1:$BC$2336,5,)</f>
        <v>Yes</v>
      </c>
      <c r="H1417" s="64">
        <f>VLOOKUP(A1417,'Medical Examinations'!$AS$1:$BC$2336,8,)</f>
        <v>1</v>
      </c>
      <c r="I1417" s="64" t="str">
        <f>VLOOKUP(A1417,'Medical Examinations'!$AS$1:$BC$2336,7,)</f>
        <v>No</v>
      </c>
      <c r="J1417" s="64" t="str">
        <f>VLOOKUP(A1417,'Medical Examinations'!$AS$1:$BC$2336,11,)</f>
        <v>Over weight</v>
      </c>
      <c r="K1417" s="64" t="str">
        <f>VLOOKUP(A1417,'Medical Examinations'!$AS$1:$BC$2336,10,)</f>
        <v>Prediabetes</v>
      </c>
      <c r="L1417" s="64" t="str">
        <f>VLOOKUP(A1417,'Hospitalisation Details'!$L$2:$R$2342,2,)</f>
        <v>10-07-1983</v>
      </c>
      <c r="M1417" s="65">
        <f>VLOOKUP(A1417,'Hospitalisation Details'!$L$2:$R$2345,7,)</f>
        <v>7512</v>
      </c>
      <c r="N1417" s="64" t="str">
        <f>VLOOKUP(A1417,'Hospitalisation Details'!$L$2:$R$2342,4,)</f>
        <v>tier - 3</v>
      </c>
      <c r="O1417" s="64" t="str">
        <f>VLOOKUP(A1417,'Hospitalisation Details'!$L$2:$R$2342,5,)</f>
        <v>tier - 2</v>
      </c>
      <c r="P1417" s="64" t="str">
        <f>VLOOKUP(A1417,'Hospitalisation Details'!$L$2:$R$2342,6,)</f>
        <v>R1011</v>
      </c>
      <c r="Q1417" s="64">
        <f>VLOOKUP(A1417,'Hospitalisation Details'!$L$2:$R$2342,3,)</f>
        <v>39</v>
      </c>
      <c r="R1417" s="64">
        <f>VLOOKUP(A1417,'Hospitalisation Details'!$L$2:$U$2342,10,)</f>
        <v>10</v>
      </c>
      <c r="S1417" s="64" t="str">
        <f>VLOOKUP(A1417,'Hospitalisation Details'!$L$2:$U$2342,8,)</f>
        <v>Jul</v>
      </c>
      <c r="T1417" s="126">
        <f>VLOOKUP(A1417,'Hospitalisation Details'!$L$2:$U$2342,9,)</f>
        <v>1983</v>
      </c>
    </row>
    <row r="1418" spans="1:20" ht="15.5" x14ac:dyDescent="0.35">
      <c r="A1418" s="124" t="s">
        <v>954</v>
      </c>
      <c r="B1418" s="64" t="str">
        <f>VLOOKUP(A1418,'Medical Examinations'!$AS$1:$BC$2336,9,)</f>
        <v>Lindsay M</v>
      </c>
      <c r="C1418" s="64">
        <f>VLOOKUP(A1418,'Medical Examinations'!$AS$1:$BC$2336,2,)</f>
        <v>39.43</v>
      </c>
      <c r="D1418" s="64">
        <f>VLOOKUP(A1418,'Medical Examinations'!$AS$1:$BC$2336,3,)</f>
        <v>6.1</v>
      </c>
      <c r="E1418" s="64" t="str">
        <f>VLOOKUP(A1418,'Medical Examinations'!$AS$1:$BC$2336,6,)</f>
        <v>Yes</v>
      </c>
      <c r="F1418" s="64" t="str">
        <f>VLOOKUP(A1418,'Medical Examinations'!$AS$1:$BC$2336,4,)</f>
        <v>No</v>
      </c>
      <c r="G1418" s="64" t="str">
        <f>VLOOKUP(A1418,'Medical Examinations'!$AS$1:$BC$2336,5,)</f>
        <v>Yes</v>
      </c>
      <c r="H1418" s="64">
        <f>VLOOKUP(A1418,'Medical Examinations'!$AS$1:$BC$2336,8,)</f>
        <v>1</v>
      </c>
      <c r="I1418" s="64" t="str">
        <f>VLOOKUP(A1418,'Medical Examinations'!$AS$1:$BC$2336,7,)</f>
        <v>No</v>
      </c>
      <c r="J1418" s="64" t="str">
        <f>VLOOKUP(A1418,'Medical Examinations'!$AS$1:$BC$2336,11,)</f>
        <v>Obesity</v>
      </c>
      <c r="K1418" s="64" t="str">
        <f>VLOOKUP(A1418,'Medical Examinations'!$AS$1:$BC$2336,10,)</f>
        <v>Prediabetes</v>
      </c>
      <c r="L1418" s="64" t="str">
        <f>VLOOKUP(A1418,'Hospitalisation Details'!$L$2:$R$2342,2,)</f>
        <v>28-10-1997</v>
      </c>
      <c r="M1418" s="65">
        <f>VLOOKUP(A1418,'Hospitalisation Details'!$L$2:$R$2345,7,)</f>
        <v>7504</v>
      </c>
      <c r="N1418" s="64" t="str">
        <f>VLOOKUP(A1418,'Hospitalisation Details'!$L$2:$R$2342,4,)</f>
        <v>tier - 2</v>
      </c>
      <c r="O1418" s="64" t="str">
        <f>VLOOKUP(A1418,'Hospitalisation Details'!$L$2:$R$2342,5,)</f>
        <v>tier - 1</v>
      </c>
      <c r="P1418" s="64" t="str">
        <f>VLOOKUP(A1418,'Hospitalisation Details'!$L$2:$R$2342,6,)</f>
        <v>R1012</v>
      </c>
      <c r="Q1418" s="64">
        <f>VLOOKUP(A1418,'Hospitalisation Details'!$L$2:$R$2342,3,)</f>
        <v>25</v>
      </c>
      <c r="R1418" s="64">
        <f>VLOOKUP(A1418,'Hospitalisation Details'!$L$2:$U$2342,10,)</f>
        <v>28</v>
      </c>
      <c r="S1418" s="64" t="str">
        <f>VLOOKUP(A1418,'Hospitalisation Details'!$L$2:$U$2342,8,)</f>
        <v>Oct</v>
      </c>
      <c r="T1418" s="126">
        <f>VLOOKUP(A1418,'Hospitalisation Details'!$L$2:$U$2342,9,)</f>
        <v>1997</v>
      </c>
    </row>
    <row r="1419" spans="1:20" ht="15.5" x14ac:dyDescent="0.35">
      <c r="A1419" s="124" t="s">
        <v>953</v>
      </c>
      <c r="B1419" s="64" t="str">
        <f>VLOOKUP(A1419,'Medical Examinations'!$AS$1:$BC$2336,9,)</f>
        <v>Amanda</v>
      </c>
      <c r="C1419" s="64">
        <f>VLOOKUP(A1419,'Medical Examinations'!$AS$1:$BC$2336,2,)</f>
        <v>27.34</v>
      </c>
      <c r="D1419" s="64">
        <f>VLOOKUP(A1419,'Medical Examinations'!$AS$1:$BC$2336,3,)</f>
        <v>5.19</v>
      </c>
      <c r="E1419" s="64" t="str">
        <f>VLOOKUP(A1419,'Medical Examinations'!$AS$1:$BC$2336,6,)</f>
        <v>Yes</v>
      </c>
      <c r="F1419" s="64" t="str">
        <f>VLOOKUP(A1419,'Medical Examinations'!$AS$1:$BC$2336,4,)</f>
        <v>No</v>
      </c>
      <c r="G1419" s="64" t="str">
        <f>VLOOKUP(A1419,'Medical Examinations'!$AS$1:$BC$2336,5,)</f>
        <v>No</v>
      </c>
      <c r="H1419" s="64">
        <f>VLOOKUP(A1419,'Medical Examinations'!$AS$1:$BC$2336,8,)</f>
        <v>1</v>
      </c>
      <c r="I1419" s="64" t="str">
        <f>VLOOKUP(A1419,'Medical Examinations'!$AS$1:$BC$2336,7,)</f>
        <v>No</v>
      </c>
      <c r="J1419" s="64" t="str">
        <f>VLOOKUP(A1419,'Medical Examinations'!$AS$1:$BC$2336,11,)</f>
        <v>Over weight</v>
      </c>
      <c r="K1419" s="64" t="str">
        <f>VLOOKUP(A1419,'Medical Examinations'!$AS$1:$BC$2336,10,)</f>
        <v>Normal</v>
      </c>
      <c r="L1419" s="64" t="str">
        <f>VLOOKUP(A1419,'Hospitalisation Details'!$L$2:$R$2342,2,)</f>
        <v>15-12-1988</v>
      </c>
      <c r="M1419" s="65">
        <f>VLOOKUP(A1419,'Hospitalisation Details'!$L$2:$R$2345,7,)</f>
        <v>7495</v>
      </c>
      <c r="N1419" s="64" t="str">
        <f>VLOOKUP(A1419,'Hospitalisation Details'!$L$2:$R$2342,4,)</f>
        <v>tier - 2</v>
      </c>
      <c r="O1419" s="64" t="str">
        <f>VLOOKUP(A1419,'Hospitalisation Details'!$L$2:$R$2342,5,)</f>
        <v>tier - 3</v>
      </c>
      <c r="P1419" s="64" t="str">
        <f>VLOOKUP(A1419,'Hospitalisation Details'!$L$2:$R$2342,6,)</f>
        <v>R1025</v>
      </c>
      <c r="Q1419" s="64">
        <f>VLOOKUP(A1419,'Hospitalisation Details'!$L$2:$R$2342,3,)</f>
        <v>34</v>
      </c>
      <c r="R1419" s="64">
        <f>VLOOKUP(A1419,'Hospitalisation Details'!$L$2:$U$2342,10,)</f>
        <v>15</v>
      </c>
      <c r="S1419" s="64" t="str">
        <f>VLOOKUP(A1419,'Hospitalisation Details'!$L$2:$U$2342,8,)</f>
        <v>Dec</v>
      </c>
      <c r="T1419" s="126">
        <f>VLOOKUP(A1419,'Hospitalisation Details'!$L$2:$U$2342,9,)</f>
        <v>1988</v>
      </c>
    </row>
    <row r="1420" spans="1:20" ht="15.5" x14ac:dyDescent="0.35">
      <c r="A1420" s="124" t="s">
        <v>952</v>
      </c>
      <c r="B1420" s="64" t="str">
        <f>VLOOKUP(A1420,'Medical Examinations'!$AS$1:$BC$2336,9,)</f>
        <v>James</v>
      </c>
      <c r="C1420" s="64">
        <f>VLOOKUP(A1420,'Medical Examinations'!$AS$1:$BC$2336,2,)</f>
        <v>39.01</v>
      </c>
      <c r="D1420" s="64">
        <f>VLOOKUP(A1420,'Medical Examinations'!$AS$1:$BC$2336,3,)</f>
        <v>5.37</v>
      </c>
      <c r="E1420" s="64" t="str">
        <f>VLOOKUP(A1420,'Medical Examinations'!$AS$1:$BC$2336,6,)</f>
        <v>Yes</v>
      </c>
      <c r="F1420" s="64" t="str">
        <f>VLOOKUP(A1420,'Medical Examinations'!$AS$1:$BC$2336,4,)</f>
        <v>No</v>
      </c>
      <c r="G1420" s="64" t="str">
        <f>VLOOKUP(A1420,'Medical Examinations'!$AS$1:$BC$2336,5,)</f>
        <v>No</v>
      </c>
      <c r="H1420" s="64">
        <f>VLOOKUP(A1420,'Medical Examinations'!$AS$1:$BC$2336,8,)</f>
        <v>0</v>
      </c>
      <c r="I1420" s="64" t="str">
        <f>VLOOKUP(A1420,'Medical Examinations'!$AS$1:$BC$2336,7,)</f>
        <v>No</v>
      </c>
      <c r="J1420" s="64" t="str">
        <f>VLOOKUP(A1420,'Medical Examinations'!$AS$1:$BC$2336,11,)</f>
        <v>Obesity</v>
      </c>
      <c r="K1420" s="64" t="str">
        <f>VLOOKUP(A1420,'Medical Examinations'!$AS$1:$BC$2336,10,)</f>
        <v>Normal</v>
      </c>
      <c r="L1420" s="64" t="str">
        <f>VLOOKUP(A1420,'Hospitalisation Details'!$L$2:$R$2342,2,)</f>
        <v>14-06-1996</v>
      </c>
      <c r="M1420" s="65">
        <f>VLOOKUP(A1420,'Hospitalisation Details'!$L$2:$R$2345,7,)</f>
        <v>7487</v>
      </c>
      <c r="N1420" s="64" t="str">
        <f>VLOOKUP(A1420,'Hospitalisation Details'!$L$2:$R$2342,4,)</f>
        <v>tier - 2</v>
      </c>
      <c r="O1420" s="64" t="str">
        <f>VLOOKUP(A1420,'Hospitalisation Details'!$L$2:$R$2342,5,)</f>
        <v>tier - 3</v>
      </c>
      <c r="P1420" s="64" t="str">
        <f>VLOOKUP(A1420,'Hospitalisation Details'!$L$2:$R$2342,6,)</f>
        <v>R1012</v>
      </c>
      <c r="Q1420" s="64">
        <f>VLOOKUP(A1420,'Hospitalisation Details'!$L$2:$R$2342,3,)</f>
        <v>26</v>
      </c>
      <c r="R1420" s="64">
        <f>VLOOKUP(A1420,'Hospitalisation Details'!$L$2:$U$2342,10,)</f>
        <v>14</v>
      </c>
      <c r="S1420" s="64" t="str">
        <f>VLOOKUP(A1420,'Hospitalisation Details'!$L$2:$U$2342,8,)</f>
        <v>Jun</v>
      </c>
      <c r="T1420" s="126">
        <f>VLOOKUP(A1420,'Hospitalisation Details'!$L$2:$U$2342,9,)</f>
        <v>1996</v>
      </c>
    </row>
    <row r="1421" spans="1:20" ht="15.5" x14ac:dyDescent="0.35">
      <c r="A1421" s="124" t="s">
        <v>951</v>
      </c>
      <c r="B1421" s="64" t="str">
        <f>VLOOKUP(A1421,'Medical Examinations'!$AS$1:$BC$2336,9,)</f>
        <v>Samuel H.</v>
      </c>
      <c r="C1421" s="64">
        <f>VLOOKUP(A1421,'Medical Examinations'!$AS$1:$BC$2336,2,)</f>
        <v>18.989999999999998</v>
      </c>
      <c r="D1421" s="64">
        <f>VLOOKUP(A1421,'Medical Examinations'!$AS$1:$BC$2336,3,)</f>
        <v>10.82</v>
      </c>
      <c r="E1421" s="64" t="str">
        <f>VLOOKUP(A1421,'Medical Examinations'!$AS$1:$BC$2336,6,)</f>
        <v>Yes</v>
      </c>
      <c r="F1421" s="64" t="str">
        <f>VLOOKUP(A1421,'Medical Examinations'!$AS$1:$BC$2336,4,)</f>
        <v>No</v>
      </c>
      <c r="G1421" s="64" t="str">
        <f>VLOOKUP(A1421,'Medical Examinations'!$AS$1:$BC$2336,5,)</f>
        <v>No</v>
      </c>
      <c r="H1421" s="64">
        <f>VLOOKUP(A1421,'Medical Examinations'!$AS$1:$BC$2336,8,)</f>
        <v>0</v>
      </c>
      <c r="I1421" s="64" t="str">
        <f>VLOOKUP(A1421,'Medical Examinations'!$AS$1:$BC$2336,7,)</f>
        <v>No</v>
      </c>
      <c r="J1421" s="64" t="str">
        <f>VLOOKUP(A1421,'Medical Examinations'!$AS$1:$BC$2336,11,)</f>
        <v xml:space="preserve">Normal Weight 
</v>
      </c>
      <c r="K1421" s="64" t="str">
        <f>VLOOKUP(A1421,'Medical Examinations'!$AS$1:$BC$2336,10,)</f>
        <v>Diabetes</v>
      </c>
      <c r="L1421" s="64" t="str">
        <f>VLOOKUP(A1421,'Hospitalisation Details'!$L$2:$R$2342,2,)</f>
        <v>04-08-1967</v>
      </c>
      <c r="M1421" s="65">
        <f>VLOOKUP(A1421,'Hospitalisation Details'!$L$2:$R$2345,7,)</f>
        <v>7464</v>
      </c>
      <c r="N1421" s="64" t="str">
        <f>VLOOKUP(A1421,'Hospitalisation Details'!$L$2:$R$2342,4,)</f>
        <v>tier - 3</v>
      </c>
      <c r="O1421" s="64" t="str">
        <f>VLOOKUP(A1421,'Hospitalisation Details'!$L$2:$R$2342,5,)</f>
        <v>tier - 3</v>
      </c>
      <c r="P1421" s="64" t="str">
        <f>VLOOKUP(A1421,'Hospitalisation Details'!$L$2:$R$2342,6,)</f>
        <v>R1013</v>
      </c>
      <c r="Q1421" s="64">
        <f>VLOOKUP(A1421,'Hospitalisation Details'!$L$2:$R$2342,3,)</f>
        <v>55</v>
      </c>
      <c r="R1421" s="64">
        <f>VLOOKUP(A1421,'Hospitalisation Details'!$L$2:$U$2342,10,)</f>
        <v>4</v>
      </c>
      <c r="S1421" s="64" t="str">
        <f>VLOOKUP(A1421,'Hospitalisation Details'!$L$2:$U$2342,8,)</f>
        <v>Aug</v>
      </c>
      <c r="T1421" s="126">
        <f>VLOOKUP(A1421,'Hospitalisation Details'!$L$2:$U$2342,9,)</f>
        <v>1967</v>
      </c>
    </row>
    <row r="1422" spans="1:20" ht="15.5" x14ac:dyDescent="0.35">
      <c r="A1422" s="124" t="s">
        <v>950</v>
      </c>
      <c r="B1422" s="64" t="str">
        <f>VLOOKUP(A1422,'Medical Examinations'!$AS$1:$BC$2336,9,)</f>
        <v>Jenni</v>
      </c>
      <c r="C1422" s="64">
        <f>VLOOKUP(A1422,'Medical Examinations'!$AS$1:$BC$2336,2,)</f>
        <v>42.3</v>
      </c>
      <c r="D1422" s="64">
        <f>VLOOKUP(A1422,'Medical Examinations'!$AS$1:$BC$2336,3,)</f>
        <v>6.06</v>
      </c>
      <c r="E1422" s="64" t="str">
        <f>VLOOKUP(A1422,'Medical Examinations'!$AS$1:$BC$2336,6,)</f>
        <v>Yes</v>
      </c>
      <c r="F1422" s="64" t="str">
        <f>VLOOKUP(A1422,'Medical Examinations'!$AS$1:$BC$2336,4,)</f>
        <v>No</v>
      </c>
      <c r="G1422" s="64" t="str">
        <f>VLOOKUP(A1422,'Medical Examinations'!$AS$1:$BC$2336,5,)</f>
        <v>No</v>
      </c>
      <c r="H1422" s="64">
        <f>VLOOKUP(A1422,'Medical Examinations'!$AS$1:$BC$2336,8,)</f>
        <v>0</v>
      </c>
      <c r="I1422" s="64" t="str">
        <f>VLOOKUP(A1422,'Medical Examinations'!$AS$1:$BC$2336,7,)</f>
        <v>No</v>
      </c>
      <c r="J1422" s="64" t="str">
        <f>VLOOKUP(A1422,'Medical Examinations'!$AS$1:$BC$2336,11,)</f>
        <v>Obesity</v>
      </c>
      <c r="K1422" s="64" t="str">
        <f>VLOOKUP(A1422,'Medical Examinations'!$AS$1:$BC$2336,10,)</f>
        <v>Prediabetes</v>
      </c>
      <c r="L1422" s="64" t="str">
        <f>VLOOKUP(A1422,'Hospitalisation Details'!$L$2:$R$2342,2,)</f>
        <v>01-06-2001</v>
      </c>
      <c r="M1422" s="65">
        <f>VLOOKUP(A1422,'Hospitalisation Details'!$L$2:$R$2345,7,)</f>
        <v>7450</v>
      </c>
      <c r="N1422" s="64" t="str">
        <f>VLOOKUP(A1422,'Hospitalisation Details'!$L$2:$R$2342,4,)</f>
        <v>tier - 2</v>
      </c>
      <c r="O1422" s="64" t="str">
        <f>VLOOKUP(A1422,'Hospitalisation Details'!$L$2:$R$2342,5,)</f>
        <v>tier - 2</v>
      </c>
      <c r="P1422" s="64" t="str">
        <f>VLOOKUP(A1422,'Hospitalisation Details'!$L$2:$R$2342,6,)</f>
        <v>R1012</v>
      </c>
      <c r="Q1422" s="64">
        <f>VLOOKUP(A1422,'Hospitalisation Details'!$L$2:$R$2342,3,)</f>
        <v>22</v>
      </c>
      <c r="R1422" s="64">
        <f>VLOOKUP(A1422,'Hospitalisation Details'!$L$2:$U$2342,10,)</f>
        <v>1</v>
      </c>
      <c r="S1422" s="64" t="str">
        <f>VLOOKUP(A1422,'Hospitalisation Details'!$L$2:$U$2342,8,)</f>
        <v>Jun</v>
      </c>
      <c r="T1422" s="126">
        <f>VLOOKUP(A1422,'Hospitalisation Details'!$L$2:$U$2342,9,)</f>
        <v>2001</v>
      </c>
    </row>
    <row r="1423" spans="1:20" ht="15.5" x14ac:dyDescent="0.35">
      <c r="A1423" s="124" t="s">
        <v>949</v>
      </c>
      <c r="B1423" s="64" t="str">
        <f>VLOOKUP(A1423,'Medical Examinations'!$AS$1:$BC$2336,9,)</f>
        <v>Estuardo F</v>
      </c>
      <c r="C1423" s="64">
        <f>VLOOKUP(A1423,'Medical Examinations'!$AS$1:$BC$2336,2,)</f>
        <v>39.805</v>
      </c>
      <c r="D1423" s="64">
        <f>VLOOKUP(A1423,'Medical Examinations'!$AS$1:$BC$2336,3,)</f>
        <v>5.91</v>
      </c>
      <c r="E1423" s="64" t="str">
        <f>VLOOKUP(A1423,'Medical Examinations'!$AS$1:$BC$2336,6,)</f>
        <v>No</v>
      </c>
      <c r="F1423" s="64" t="str">
        <f>VLOOKUP(A1423,'Medical Examinations'!$AS$1:$BC$2336,4,)</f>
        <v>No</v>
      </c>
      <c r="G1423" s="64" t="str">
        <f>VLOOKUP(A1423,'Medical Examinations'!$AS$1:$BC$2336,5,)</f>
        <v>No</v>
      </c>
      <c r="H1423" s="64">
        <f>VLOOKUP(A1423,'Medical Examinations'!$AS$1:$BC$2336,8,)</f>
        <v>0</v>
      </c>
      <c r="I1423" s="64" t="str">
        <f>VLOOKUP(A1423,'Medical Examinations'!$AS$1:$BC$2336,7,)</f>
        <v>No</v>
      </c>
      <c r="J1423" s="64" t="str">
        <f>VLOOKUP(A1423,'Medical Examinations'!$AS$1:$BC$2336,11,)</f>
        <v>Obesity</v>
      </c>
      <c r="K1423" s="64" t="str">
        <f>VLOOKUP(A1423,'Medical Examinations'!$AS$1:$BC$2336,10,)</f>
        <v>Prediabetes</v>
      </c>
      <c r="L1423" s="64" t="str">
        <f>VLOOKUP(A1423,'Hospitalisation Details'!$L$2:$R$2342,2,)</f>
        <v>30-09-1977</v>
      </c>
      <c r="M1423" s="65">
        <f>VLOOKUP(A1423,'Hospitalisation Details'!$L$2:$R$2345,7,)</f>
        <v>7448</v>
      </c>
      <c r="N1423" s="64" t="str">
        <f>VLOOKUP(A1423,'Hospitalisation Details'!$L$2:$R$2342,4,)</f>
        <v>tier - 3</v>
      </c>
      <c r="O1423" s="64" t="str">
        <f>VLOOKUP(A1423,'Hospitalisation Details'!$L$2:$R$2342,5,)</f>
        <v>tier - 3</v>
      </c>
      <c r="P1423" s="64" t="str">
        <f>VLOOKUP(A1423,'Hospitalisation Details'!$L$2:$R$2342,6,)</f>
        <v>R1017</v>
      </c>
      <c r="Q1423" s="64">
        <f>VLOOKUP(A1423,'Hospitalisation Details'!$L$2:$R$2342,3,)</f>
        <v>45</v>
      </c>
      <c r="R1423" s="64">
        <f>VLOOKUP(A1423,'Hospitalisation Details'!$L$2:$U$2342,10,)</f>
        <v>30</v>
      </c>
      <c r="S1423" s="64" t="str">
        <f>VLOOKUP(A1423,'Hospitalisation Details'!$L$2:$U$2342,8,)</f>
        <v>Sep</v>
      </c>
      <c r="T1423" s="126">
        <f>VLOOKUP(A1423,'Hospitalisation Details'!$L$2:$U$2342,9,)</f>
        <v>1977</v>
      </c>
    </row>
    <row r="1424" spans="1:20" ht="15.5" x14ac:dyDescent="0.35">
      <c r="A1424" s="124" t="s">
        <v>948</v>
      </c>
      <c r="B1424" s="64" t="str">
        <f>VLOOKUP(A1424,'Medical Examinations'!$AS$1:$BC$2336,9,)</f>
        <v>Brett</v>
      </c>
      <c r="C1424" s="64">
        <f>VLOOKUP(A1424,'Medical Examinations'!$AS$1:$BC$2336,2,)</f>
        <v>33.700000000000003</v>
      </c>
      <c r="D1424" s="64">
        <f>VLOOKUP(A1424,'Medical Examinations'!$AS$1:$BC$2336,3,)</f>
        <v>5.87</v>
      </c>
      <c r="E1424" s="64" t="str">
        <f>VLOOKUP(A1424,'Medical Examinations'!$AS$1:$BC$2336,6,)</f>
        <v>No</v>
      </c>
      <c r="F1424" s="64" t="str">
        <f>VLOOKUP(A1424,'Medical Examinations'!$AS$1:$BC$2336,4,)</f>
        <v>No</v>
      </c>
      <c r="G1424" s="64" t="str">
        <f>VLOOKUP(A1424,'Medical Examinations'!$AS$1:$BC$2336,5,)</f>
        <v>No</v>
      </c>
      <c r="H1424" s="64">
        <f>VLOOKUP(A1424,'Medical Examinations'!$AS$1:$BC$2336,8,)</f>
        <v>0</v>
      </c>
      <c r="I1424" s="64" t="str">
        <f>VLOOKUP(A1424,'Medical Examinations'!$AS$1:$BC$2336,7,)</f>
        <v>No</v>
      </c>
      <c r="J1424" s="64" t="str">
        <f>VLOOKUP(A1424,'Medical Examinations'!$AS$1:$BC$2336,11,)</f>
        <v>Obesity</v>
      </c>
      <c r="K1424" s="64" t="str">
        <f>VLOOKUP(A1424,'Medical Examinations'!$AS$1:$BC$2336,10,)</f>
        <v>Prediabetes</v>
      </c>
      <c r="L1424" s="64" t="str">
        <f>VLOOKUP(A1424,'Hospitalisation Details'!$L$2:$R$2342,2,)</f>
        <v>25-09-1977</v>
      </c>
      <c r="M1424" s="65">
        <f>VLOOKUP(A1424,'Hospitalisation Details'!$L$2:$R$2345,7,)</f>
        <v>7446</v>
      </c>
      <c r="N1424" s="64" t="str">
        <f>VLOOKUP(A1424,'Hospitalisation Details'!$L$2:$R$2342,4,)</f>
        <v>tier - 3</v>
      </c>
      <c r="O1424" s="64" t="str">
        <f>VLOOKUP(A1424,'Hospitalisation Details'!$L$2:$R$2342,5,)</f>
        <v>tier - 1</v>
      </c>
      <c r="P1424" s="64" t="str">
        <f>VLOOKUP(A1424,'Hospitalisation Details'!$L$2:$R$2342,6,)</f>
        <v>R1011</v>
      </c>
      <c r="Q1424" s="64">
        <f>VLOOKUP(A1424,'Hospitalisation Details'!$L$2:$R$2342,3,)</f>
        <v>45</v>
      </c>
      <c r="R1424" s="64">
        <f>VLOOKUP(A1424,'Hospitalisation Details'!$L$2:$U$2342,10,)</f>
        <v>25</v>
      </c>
      <c r="S1424" s="64" t="str">
        <f>VLOOKUP(A1424,'Hospitalisation Details'!$L$2:$U$2342,8,)</f>
        <v>Sep</v>
      </c>
      <c r="T1424" s="126">
        <f>VLOOKUP(A1424,'Hospitalisation Details'!$L$2:$U$2342,9,)</f>
        <v>1977</v>
      </c>
    </row>
    <row r="1425" spans="1:20" ht="15.5" x14ac:dyDescent="0.35">
      <c r="A1425" s="124" t="s">
        <v>947</v>
      </c>
      <c r="B1425" s="64" t="str">
        <f>VLOOKUP(A1425,'Medical Examinations'!$AS$1:$BC$2336,9,)</f>
        <v>Sharon E.</v>
      </c>
      <c r="C1425" s="64">
        <f>VLOOKUP(A1425,'Medical Examinations'!$AS$1:$BC$2336,2,)</f>
        <v>36.195</v>
      </c>
      <c r="D1425" s="64">
        <f>VLOOKUP(A1425,'Medical Examinations'!$AS$1:$BC$2336,3,)</f>
        <v>6.22</v>
      </c>
      <c r="E1425" s="64" t="str">
        <f>VLOOKUP(A1425,'Medical Examinations'!$AS$1:$BC$2336,6,)</f>
        <v>No</v>
      </c>
      <c r="F1425" s="64" t="str">
        <f>VLOOKUP(A1425,'Medical Examinations'!$AS$1:$BC$2336,4,)</f>
        <v>No</v>
      </c>
      <c r="G1425" s="64" t="str">
        <f>VLOOKUP(A1425,'Medical Examinations'!$AS$1:$BC$2336,5,)</f>
        <v>No</v>
      </c>
      <c r="H1425" s="64">
        <f>VLOOKUP(A1425,'Medical Examinations'!$AS$1:$BC$2336,8,)</f>
        <v>0</v>
      </c>
      <c r="I1425" s="64" t="str">
        <f>VLOOKUP(A1425,'Medical Examinations'!$AS$1:$BC$2336,7,)</f>
        <v>No</v>
      </c>
      <c r="J1425" s="64" t="str">
        <f>VLOOKUP(A1425,'Medical Examinations'!$AS$1:$BC$2336,11,)</f>
        <v>Obesity</v>
      </c>
      <c r="K1425" s="64" t="str">
        <f>VLOOKUP(A1425,'Medical Examinations'!$AS$1:$BC$2336,10,)</f>
        <v>Prediabetes</v>
      </c>
      <c r="L1425" s="64" t="str">
        <f>VLOOKUP(A1425,'Hospitalisation Details'!$L$2:$R$2342,2,)</f>
        <v>07-07-1980</v>
      </c>
      <c r="M1425" s="65">
        <f>VLOOKUP(A1425,'Hospitalisation Details'!$L$2:$R$2345,7,)</f>
        <v>7444</v>
      </c>
      <c r="N1425" s="64" t="str">
        <f>VLOOKUP(A1425,'Hospitalisation Details'!$L$2:$R$2342,4,)</f>
        <v>tier - 2</v>
      </c>
      <c r="O1425" s="64" t="str">
        <f>VLOOKUP(A1425,'Hospitalisation Details'!$L$2:$R$2342,5,)</f>
        <v>tier - 3</v>
      </c>
      <c r="P1425" s="64" t="str">
        <f>VLOOKUP(A1425,'Hospitalisation Details'!$L$2:$R$2342,6,)</f>
        <v>R1012</v>
      </c>
      <c r="Q1425" s="64">
        <f>VLOOKUP(A1425,'Hospitalisation Details'!$L$2:$R$2342,3,)</f>
        <v>42</v>
      </c>
      <c r="R1425" s="64">
        <f>VLOOKUP(A1425,'Hospitalisation Details'!$L$2:$U$2342,10,)</f>
        <v>7</v>
      </c>
      <c r="S1425" s="64" t="str">
        <f>VLOOKUP(A1425,'Hospitalisation Details'!$L$2:$U$2342,8,)</f>
        <v>Jul</v>
      </c>
      <c r="T1425" s="126">
        <f>VLOOKUP(A1425,'Hospitalisation Details'!$L$2:$U$2342,9,)</f>
        <v>1980</v>
      </c>
    </row>
    <row r="1426" spans="1:20" ht="15.5" x14ac:dyDescent="0.35">
      <c r="A1426" s="124" t="s">
        <v>946</v>
      </c>
      <c r="B1426" s="64" t="str">
        <f>VLOOKUP(A1426,'Medical Examinations'!$AS$1:$BC$2336,9,)</f>
        <v>Jacob W√¶ver</v>
      </c>
      <c r="C1426" s="64">
        <f>VLOOKUP(A1426,'Medical Examinations'!$AS$1:$BC$2336,2,)</f>
        <v>32.6</v>
      </c>
      <c r="D1426" s="64">
        <f>VLOOKUP(A1426,'Medical Examinations'!$AS$1:$BC$2336,3,)</f>
        <v>5.73</v>
      </c>
      <c r="E1426" s="64" t="str">
        <f>VLOOKUP(A1426,'Medical Examinations'!$AS$1:$BC$2336,6,)</f>
        <v>No</v>
      </c>
      <c r="F1426" s="64" t="str">
        <f>VLOOKUP(A1426,'Medical Examinations'!$AS$1:$BC$2336,4,)</f>
        <v>No</v>
      </c>
      <c r="G1426" s="64" t="str">
        <f>VLOOKUP(A1426,'Medical Examinations'!$AS$1:$BC$2336,5,)</f>
        <v>Yes</v>
      </c>
      <c r="H1426" s="64">
        <f>VLOOKUP(A1426,'Medical Examinations'!$AS$1:$BC$2336,8,)</f>
        <v>1</v>
      </c>
      <c r="I1426" s="64" t="str">
        <f>VLOOKUP(A1426,'Medical Examinations'!$AS$1:$BC$2336,7,)</f>
        <v>No</v>
      </c>
      <c r="J1426" s="64" t="str">
        <f>VLOOKUP(A1426,'Medical Examinations'!$AS$1:$BC$2336,11,)</f>
        <v>Obesity</v>
      </c>
      <c r="K1426" s="64" t="str">
        <f>VLOOKUP(A1426,'Medical Examinations'!$AS$1:$BC$2336,10,)</f>
        <v>Prediabetes</v>
      </c>
      <c r="L1426" s="64" t="str">
        <f>VLOOKUP(A1426,'Hospitalisation Details'!$L$2:$R$2342,2,)</f>
        <v>01-09-1979</v>
      </c>
      <c r="M1426" s="65">
        <f>VLOOKUP(A1426,'Hospitalisation Details'!$L$2:$R$2345,7,)</f>
        <v>7442</v>
      </c>
      <c r="N1426" s="64" t="str">
        <f>VLOOKUP(A1426,'Hospitalisation Details'!$L$2:$R$2342,4,)</f>
        <v>tier - 3</v>
      </c>
      <c r="O1426" s="64" t="str">
        <f>VLOOKUP(A1426,'Hospitalisation Details'!$L$2:$R$2342,5,)</f>
        <v>tier - 2</v>
      </c>
      <c r="P1426" s="64" t="str">
        <f>VLOOKUP(A1426,'Hospitalisation Details'!$L$2:$R$2342,6,)</f>
        <v>R1011</v>
      </c>
      <c r="Q1426" s="64">
        <f>VLOOKUP(A1426,'Hospitalisation Details'!$L$2:$R$2342,3,)</f>
        <v>43</v>
      </c>
      <c r="R1426" s="64">
        <f>VLOOKUP(A1426,'Hospitalisation Details'!$L$2:$U$2342,10,)</f>
        <v>1</v>
      </c>
      <c r="S1426" s="64" t="str">
        <f>VLOOKUP(A1426,'Hospitalisation Details'!$L$2:$U$2342,8,)</f>
        <v>Sep</v>
      </c>
      <c r="T1426" s="126">
        <f>VLOOKUP(A1426,'Hospitalisation Details'!$L$2:$U$2342,9,)</f>
        <v>1979</v>
      </c>
    </row>
    <row r="1427" spans="1:20" ht="15.5" x14ac:dyDescent="0.35">
      <c r="A1427" s="124" t="s">
        <v>945</v>
      </c>
      <c r="B1427" s="64" t="str">
        <f>VLOOKUP(A1427,'Medical Examinations'!$AS$1:$BC$2336,9,)</f>
        <v>Scott</v>
      </c>
      <c r="C1427" s="64">
        <f>VLOOKUP(A1427,'Medical Examinations'!$AS$1:$BC$2336,2,)</f>
        <v>30.2</v>
      </c>
      <c r="D1427" s="64">
        <f>VLOOKUP(A1427,'Medical Examinations'!$AS$1:$BC$2336,3,)</f>
        <v>5.7</v>
      </c>
      <c r="E1427" s="64" t="str">
        <f>VLOOKUP(A1427,'Medical Examinations'!$AS$1:$BC$2336,6,)</f>
        <v>No</v>
      </c>
      <c r="F1427" s="64" t="str">
        <f>VLOOKUP(A1427,'Medical Examinations'!$AS$1:$BC$2336,4,)</f>
        <v>No</v>
      </c>
      <c r="G1427" s="64" t="str">
        <f>VLOOKUP(A1427,'Medical Examinations'!$AS$1:$BC$2336,5,)</f>
        <v>No</v>
      </c>
      <c r="H1427" s="64">
        <f>VLOOKUP(A1427,'Medical Examinations'!$AS$1:$BC$2336,8,)</f>
        <v>0</v>
      </c>
      <c r="I1427" s="64" t="str">
        <f>VLOOKUP(A1427,'Medical Examinations'!$AS$1:$BC$2336,7,)</f>
        <v>No</v>
      </c>
      <c r="J1427" s="64" t="str">
        <f>VLOOKUP(A1427,'Medical Examinations'!$AS$1:$BC$2336,11,)</f>
        <v>Obesity</v>
      </c>
      <c r="K1427" s="64" t="str">
        <f>VLOOKUP(A1427,'Medical Examinations'!$AS$1:$BC$2336,10,)</f>
        <v>Prediabetes</v>
      </c>
      <c r="L1427" s="64" t="str">
        <f>VLOOKUP(A1427,'Hospitalisation Details'!$L$2:$R$2342,2,)</f>
        <v>25-08-1977</v>
      </c>
      <c r="M1427" s="65">
        <f>VLOOKUP(A1427,'Hospitalisation Details'!$L$2:$R$2345,7,)</f>
        <v>7441</v>
      </c>
      <c r="N1427" s="64" t="str">
        <f>VLOOKUP(A1427,'Hospitalisation Details'!$L$2:$R$2342,4,)</f>
        <v>tier - 3</v>
      </c>
      <c r="O1427" s="64" t="str">
        <f>VLOOKUP(A1427,'Hospitalisation Details'!$L$2:$R$2342,5,)</f>
        <v>tier - 2</v>
      </c>
      <c r="P1427" s="64" t="str">
        <f>VLOOKUP(A1427,'Hospitalisation Details'!$L$2:$R$2342,6,)</f>
        <v>R1011</v>
      </c>
      <c r="Q1427" s="64">
        <f>VLOOKUP(A1427,'Hospitalisation Details'!$L$2:$R$2342,3,)</f>
        <v>45</v>
      </c>
      <c r="R1427" s="64">
        <f>VLOOKUP(A1427,'Hospitalisation Details'!$L$2:$U$2342,10,)</f>
        <v>25</v>
      </c>
      <c r="S1427" s="64" t="str">
        <f>VLOOKUP(A1427,'Hospitalisation Details'!$L$2:$U$2342,8,)</f>
        <v>Aug</v>
      </c>
      <c r="T1427" s="126">
        <f>VLOOKUP(A1427,'Hospitalisation Details'!$L$2:$U$2342,9,)</f>
        <v>1977</v>
      </c>
    </row>
    <row r="1428" spans="1:20" ht="15.5" x14ac:dyDescent="0.35">
      <c r="A1428" s="124" t="s">
        <v>944</v>
      </c>
      <c r="B1428" s="64" t="str">
        <f>VLOOKUP(A1428,'Medical Examinations'!$AS$1:$BC$2336,9,)</f>
        <v>Brooke S.</v>
      </c>
      <c r="C1428" s="64">
        <f>VLOOKUP(A1428,'Medical Examinations'!$AS$1:$BC$2336,2,)</f>
        <v>27.645</v>
      </c>
      <c r="D1428" s="64">
        <f>VLOOKUP(A1428,'Medical Examinations'!$AS$1:$BC$2336,3,)</f>
        <v>9.91</v>
      </c>
      <c r="E1428" s="64" t="str">
        <f>VLOOKUP(A1428,'Medical Examinations'!$AS$1:$BC$2336,6,)</f>
        <v>No</v>
      </c>
      <c r="F1428" s="64" t="str">
        <f>VLOOKUP(A1428,'Medical Examinations'!$AS$1:$BC$2336,4,)</f>
        <v>No</v>
      </c>
      <c r="G1428" s="64" t="str">
        <f>VLOOKUP(A1428,'Medical Examinations'!$AS$1:$BC$2336,5,)</f>
        <v>No</v>
      </c>
      <c r="H1428" s="64">
        <f>VLOOKUP(A1428,'Medical Examinations'!$AS$1:$BC$2336,8,)</f>
        <v>0</v>
      </c>
      <c r="I1428" s="64" t="str">
        <f>VLOOKUP(A1428,'Medical Examinations'!$AS$1:$BC$2336,7,)</f>
        <v>No</v>
      </c>
      <c r="J1428" s="64" t="str">
        <f>VLOOKUP(A1428,'Medical Examinations'!$AS$1:$BC$2336,11,)</f>
        <v>Over weight</v>
      </c>
      <c r="K1428" s="64" t="str">
        <f>VLOOKUP(A1428,'Medical Examinations'!$AS$1:$BC$2336,10,)</f>
        <v>Diabetes</v>
      </c>
      <c r="L1428" s="64" t="str">
        <f>VLOOKUP(A1428,'Hospitalisation Details'!$L$2:$R$2342,2,)</f>
        <v>02-12-1978</v>
      </c>
      <c r="M1428" s="65">
        <f>VLOOKUP(A1428,'Hospitalisation Details'!$L$2:$R$2345,7,)</f>
        <v>7421</v>
      </c>
      <c r="N1428" s="64" t="str">
        <f>VLOOKUP(A1428,'Hospitalisation Details'!$L$2:$R$2342,4,)</f>
        <v>tier - 2</v>
      </c>
      <c r="O1428" s="64" t="str">
        <f>VLOOKUP(A1428,'Hospitalisation Details'!$L$2:$R$2342,5,)</f>
        <v>tier - 3</v>
      </c>
      <c r="P1428" s="64" t="str">
        <f>VLOOKUP(A1428,'Hospitalisation Details'!$L$2:$R$2342,6,)</f>
        <v>R1012</v>
      </c>
      <c r="Q1428" s="64">
        <f>VLOOKUP(A1428,'Hospitalisation Details'!$L$2:$R$2342,3,)</f>
        <v>44</v>
      </c>
      <c r="R1428" s="64">
        <f>VLOOKUP(A1428,'Hospitalisation Details'!$L$2:$U$2342,10,)</f>
        <v>2</v>
      </c>
      <c r="S1428" s="64" t="str">
        <f>VLOOKUP(A1428,'Hospitalisation Details'!$L$2:$U$2342,8,)</f>
        <v>Dec</v>
      </c>
      <c r="T1428" s="126">
        <f>VLOOKUP(A1428,'Hospitalisation Details'!$L$2:$U$2342,9,)</f>
        <v>1978</v>
      </c>
    </row>
    <row r="1429" spans="1:20" ht="15.5" x14ac:dyDescent="0.35">
      <c r="A1429" s="124" t="s">
        <v>943</v>
      </c>
      <c r="B1429" s="64" t="str">
        <f>VLOOKUP(A1429,'Medical Examinations'!$AS$1:$BC$2336,9,)</f>
        <v>Kaye A.</v>
      </c>
      <c r="C1429" s="64">
        <f>VLOOKUP(A1429,'Medical Examinations'!$AS$1:$BC$2336,2,)</f>
        <v>26.41</v>
      </c>
      <c r="D1429" s="64">
        <f>VLOOKUP(A1429,'Medical Examinations'!$AS$1:$BC$2336,3,)</f>
        <v>11.4</v>
      </c>
      <c r="E1429" s="64" t="str">
        <f>VLOOKUP(A1429,'Medical Examinations'!$AS$1:$BC$2336,6,)</f>
        <v>No</v>
      </c>
      <c r="F1429" s="64" t="str">
        <f>VLOOKUP(A1429,'Medical Examinations'!$AS$1:$BC$2336,4,)</f>
        <v>No</v>
      </c>
      <c r="G1429" s="64" t="str">
        <f>VLOOKUP(A1429,'Medical Examinations'!$AS$1:$BC$2336,5,)</f>
        <v>No</v>
      </c>
      <c r="H1429" s="64">
        <f>VLOOKUP(A1429,'Medical Examinations'!$AS$1:$BC$2336,8,)</f>
        <v>0</v>
      </c>
      <c r="I1429" s="64" t="str">
        <f>VLOOKUP(A1429,'Medical Examinations'!$AS$1:$BC$2336,7,)</f>
        <v>No</v>
      </c>
      <c r="J1429" s="64" t="str">
        <f>VLOOKUP(A1429,'Medical Examinations'!$AS$1:$BC$2336,11,)</f>
        <v>Over weight</v>
      </c>
      <c r="K1429" s="64" t="str">
        <f>VLOOKUP(A1429,'Medical Examinations'!$AS$1:$BC$2336,10,)</f>
        <v>Diabetes</v>
      </c>
      <c r="L1429" s="64" t="str">
        <f>VLOOKUP(A1429,'Hospitalisation Details'!$L$2:$R$2342,2,)</f>
        <v>12-11-1978</v>
      </c>
      <c r="M1429" s="65">
        <f>VLOOKUP(A1429,'Hospitalisation Details'!$L$2:$R$2345,7,)</f>
        <v>7419</v>
      </c>
      <c r="N1429" s="64" t="str">
        <f>VLOOKUP(A1429,'Hospitalisation Details'!$L$2:$R$2342,4,)</f>
        <v>tier - 2</v>
      </c>
      <c r="O1429" s="64" t="str">
        <f>VLOOKUP(A1429,'Hospitalisation Details'!$L$2:$R$2342,5,)</f>
        <v>tier - 2</v>
      </c>
      <c r="P1429" s="64" t="str">
        <f>VLOOKUP(A1429,'Hospitalisation Details'!$L$2:$R$2342,6,)</f>
        <v>R1012</v>
      </c>
      <c r="Q1429" s="64">
        <f>VLOOKUP(A1429,'Hospitalisation Details'!$L$2:$R$2342,3,)</f>
        <v>44</v>
      </c>
      <c r="R1429" s="64">
        <f>VLOOKUP(A1429,'Hospitalisation Details'!$L$2:$U$2342,10,)</f>
        <v>12</v>
      </c>
      <c r="S1429" s="64" t="str">
        <f>VLOOKUP(A1429,'Hospitalisation Details'!$L$2:$U$2342,8,)</f>
        <v>Nov</v>
      </c>
      <c r="T1429" s="126">
        <f>VLOOKUP(A1429,'Hospitalisation Details'!$L$2:$U$2342,9,)</f>
        <v>1978</v>
      </c>
    </row>
    <row r="1430" spans="1:20" ht="15.5" x14ac:dyDescent="0.35">
      <c r="A1430" s="124" t="s">
        <v>942</v>
      </c>
      <c r="B1430" s="64" t="str">
        <f>VLOOKUP(A1430,'Medical Examinations'!$AS$1:$BC$2336,9,)</f>
        <v>Carolyn</v>
      </c>
      <c r="C1430" s="64">
        <f>VLOOKUP(A1430,'Medical Examinations'!$AS$1:$BC$2336,2,)</f>
        <v>34.1</v>
      </c>
      <c r="D1430" s="64">
        <f>VLOOKUP(A1430,'Medical Examinations'!$AS$1:$BC$2336,3,)</f>
        <v>6.29</v>
      </c>
      <c r="E1430" s="64" t="str">
        <f>VLOOKUP(A1430,'Medical Examinations'!$AS$1:$BC$2336,6,)</f>
        <v>Yes</v>
      </c>
      <c r="F1430" s="64" t="str">
        <f>VLOOKUP(A1430,'Medical Examinations'!$AS$1:$BC$2336,4,)</f>
        <v>No</v>
      </c>
      <c r="G1430" s="64" t="str">
        <f>VLOOKUP(A1430,'Medical Examinations'!$AS$1:$BC$2336,5,)</f>
        <v>Yes</v>
      </c>
      <c r="H1430" s="64">
        <f>VLOOKUP(A1430,'Medical Examinations'!$AS$1:$BC$2336,8,)</f>
        <v>1</v>
      </c>
      <c r="I1430" s="64" t="str">
        <f>VLOOKUP(A1430,'Medical Examinations'!$AS$1:$BC$2336,7,)</f>
        <v>No</v>
      </c>
      <c r="J1430" s="64" t="str">
        <f>VLOOKUP(A1430,'Medical Examinations'!$AS$1:$BC$2336,11,)</f>
        <v>Obesity</v>
      </c>
      <c r="K1430" s="64" t="str">
        <f>VLOOKUP(A1430,'Medical Examinations'!$AS$1:$BC$2336,10,)</f>
        <v>Prediabetes</v>
      </c>
      <c r="L1430" s="64" t="str">
        <f>VLOOKUP(A1430,'Hospitalisation Details'!$L$2:$R$2342,2,)</f>
        <v>19-09-1983</v>
      </c>
      <c r="M1430" s="65">
        <f>VLOOKUP(A1430,'Hospitalisation Details'!$L$2:$R$2345,7,)</f>
        <v>7419</v>
      </c>
      <c r="N1430" s="64" t="str">
        <f>VLOOKUP(A1430,'Hospitalisation Details'!$L$2:$R$2342,4,)</f>
        <v>tier - 2</v>
      </c>
      <c r="O1430" s="64" t="str">
        <f>VLOOKUP(A1430,'Hospitalisation Details'!$L$2:$R$2342,5,)</f>
        <v>tier - 2</v>
      </c>
      <c r="P1430" s="64" t="str">
        <f>VLOOKUP(A1430,'Hospitalisation Details'!$L$2:$R$2342,6,)</f>
        <v>R1011</v>
      </c>
      <c r="Q1430" s="64">
        <f>VLOOKUP(A1430,'Hospitalisation Details'!$L$2:$R$2342,3,)</f>
        <v>39</v>
      </c>
      <c r="R1430" s="64">
        <f>VLOOKUP(A1430,'Hospitalisation Details'!$L$2:$U$2342,10,)</f>
        <v>19</v>
      </c>
      <c r="S1430" s="64" t="str">
        <f>VLOOKUP(A1430,'Hospitalisation Details'!$L$2:$U$2342,8,)</f>
        <v>Sep</v>
      </c>
      <c r="T1430" s="126">
        <f>VLOOKUP(A1430,'Hospitalisation Details'!$L$2:$U$2342,9,)</f>
        <v>1983</v>
      </c>
    </row>
    <row r="1431" spans="1:20" ht="15.5" x14ac:dyDescent="0.35">
      <c r="A1431" s="124" t="s">
        <v>941</v>
      </c>
      <c r="B1431" s="64" t="str">
        <f>VLOOKUP(A1431,'Medical Examinations'!$AS$1:$BC$2336,9,)</f>
        <v>Daniel C.</v>
      </c>
      <c r="C1431" s="64">
        <f>VLOOKUP(A1431,'Medical Examinations'!$AS$1:$BC$2336,2,)</f>
        <v>17.3</v>
      </c>
      <c r="D1431" s="64">
        <f>VLOOKUP(A1431,'Medical Examinations'!$AS$1:$BC$2336,3,)</f>
        <v>9.2799999999999994</v>
      </c>
      <c r="E1431" s="64" t="str">
        <f>VLOOKUP(A1431,'Medical Examinations'!$AS$1:$BC$2336,6,)</f>
        <v>No</v>
      </c>
      <c r="F1431" s="64" t="str">
        <f>VLOOKUP(A1431,'Medical Examinations'!$AS$1:$BC$2336,4,)</f>
        <v>No</v>
      </c>
      <c r="G1431" s="64" t="str">
        <f>VLOOKUP(A1431,'Medical Examinations'!$AS$1:$BC$2336,5,)</f>
        <v>No</v>
      </c>
      <c r="H1431" s="64">
        <f>VLOOKUP(A1431,'Medical Examinations'!$AS$1:$BC$2336,8,)</f>
        <v>0</v>
      </c>
      <c r="I1431" s="64" t="str">
        <f>VLOOKUP(A1431,'Medical Examinations'!$AS$1:$BC$2336,7,)</f>
        <v>No</v>
      </c>
      <c r="J1431" s="64" t="str">
        <f>VLOOKUP(A1431,'Medical Examinations'!$AS$1:$BC$2336,11,)</f>
        <v>Under weight</v>
      </c>
      <c r="K1431" s="64" t="str">
        <f>VLOOKUP(A1431,'Medical Examinations'!$AS$1:$BC$2336,10,)</f>
        <v>Diabetes</v>
      </c>
      <c r="L1431" s="64" t="str">
        <f>VLOOKUP(A1431,'Hospitalisation Details'!$L$2:$R$2342,2,)</f>
        <v>05-12-1965</v>
      </c>
      <c r="M1431" s="65">
        <f>VLOOKUP(A1431,'Hospitalisation Details'!$L$2:$R$2345,7,)</f>
        <v>7404</v>
      </c>
      <c r="N1431" s="64" t="str">
        <f>VLOOKUP(A1431,'Hospitalisation Details'!$L$2:$R$2342,4,)</f>
        <v>tier - 3</v>
      </c>
      <c r="O1431" s="64" t="str">
        <f>VLOOKUP(A1431,'Hospitalisation Details'!$L$2:$R$2342,5,)</f>
        <v>tier - 2</v>
      </c>
      <c r="P1431" s="64" t="str">
        <f>VLOOKUP(A1431,'Hospitalisation Details'!$L$2:$R$2342,6,)</f>
        <v>R1013</v>
      </c>
      <c r="Q1431" s="64">
        <f>VLOOKUP(A1431,'Hospitalisation Details'!$L$2:$R$2342,3,)</f>
        <v>57</v>
      </c>
      <c r="R1431" s="64">
        <f>VLOOKUP(A1431,'Hospitalisation Details'!$L$2:$U$2342,10,)</f>
        <v>5</v>
      </c>
      <c r="S1431" s="64" t="str">
        <f>VLOOKUP(A1431,'Hospitalisation Details'!$L$2:$U$2342,8,)</f>
        <v>Dec</v>
      </c>
      <c r="T1431" s="126">
        <f>VLOOKUP(A1431,'Hospitalisation Details'!$L$2:$U$2342,9,)</f>
        <v>1965</v>
      </c>
    </row>
    <row r="1432" spans="1:20" ht="15.5" x14ac:dyDescent="0.35">
      <c r="A1432" s="124" t="s">
        <v>940</v>
      </c>
      <c r="B1432" s="64" t="str">
        <f>VLOOKUP(A1432,'Medical Examinations'!$AS$1:$BC$2336,9,)</f>
        <v>Laurie A</v>
      </c>
      <c r="C1432" s="64">
        <f>VLOOKUP(A1432,'Medical Examinations'!$AS$1:$BC$2336,2,)</f>
        <v>35.020000000000003</v>
      </c>
      <c r="D1432" s="64">
        <f>VLOOKUP(A1432,'Medical Examinations'!$AS$1:$BC$2336,3,)</f>
        <v>4.78</v>
      </c>
      <c r="E1432" s="64" t="str">
        <f>VLOOKUP(A1432,'Medical Examinations'!$AS$1:$BC$2336,6,)</f>
        <v>No</v>
      </c>
      <c r="F1432" s="64" t="str">
        <f>VLOOKUP(A1432,'Medical Examinations'!$AS$1:$BC$2336,4,)</f>
        <v>No</v>
      </c>
      <c r="G1432" s="64" t="str">
        <f>VLOOKUP(A1432,'Medical Examinations'!$AS$1:$BC$2336,5,)</f>
        <v>Yes</v>
      </c>
      <c r="H1432" s="64">
        <f>VLOOKUP(A1432,'Medical Examinations'!$AS$1:$BC$2336,8,)</f>
        <v>1</v>
      </c>
      <c r="I1432" s="64" t="str">
        <f>VLOOKUP(A1432,'Medical Examinations'!$AS$1:$BC$2336,7,)</f>
        <v>No</v>
      </c>
      <c r="J1432" s="64" t="str">
        <f>VLOOKUP(A1432,'Medical Examinations'!$AS$1:$BC$2336,11,)</f>
        <v>Obesity</v>
      </c>
      <c r="K1432" s="64" t="str">
        <f>VLOOKUP(A1432,'Medical Examinations'!$AS$1:$BC$2336,10,)</f>
        <v>Normal</v>
      </c>
      <c r="L1432" s="64" t="str">
        <f>VLOOKUP(A1432,'Hospitalisation Details'!$L$2:$R$2342,2,)</f>
        <v>22-07-1993</v>
      </c>
      <c r="M1432" s="65">
        <f>VLOOKUP(A1432,'Hospitalisation Details'!$L$2:$R$2345,7,)</f>
        <v>7389</v>
      </c>
      <c r="N1432" s="64" t="str">
        <f>VLOOKUP(A1432,'Hospitalisation Details'!$L$2:$R$2342,4,)</f>
        <v>tier - 2</v>
      </c>
      <c r="O1432" s="64" t="str">
        <f>VLOOKUP(A1432,'Hospitalisation Details'!$L$2:$R$2342,5,)</f>
        <v>tier - 2</v>
      </c>
      <c r="P1432" s="64" t="str">
        <f>VLOOKUP(A1432,'Hospitalisation Details'!$L$2:$R$2342,6,)</f>
        <v>R1026</v>
      </c>
      <c r="Q1432" s="64">
        <f>VLOOKUP(A1432,'Hospitalisation Details'!$L$2:$R$2342,3,)</f>
        <v>29</v>
      </c>
      <c r="R1432" s="64">
        <f>VLOOKUP(A1432,'Hospitalisation Details'!$L$2:$U$2342,10,)</f>
        <v>22</v>
      </c>
      <c r="S1432" s="64" t="str">
        <f>VLOOKUP(A1432,'Hospitalisation Details'!$L$2:$U$2342,8,)</f>
        <v>Jul</v>
      </c>
      <c r="T1432" s="126">
        <f>VLOOKUP(A1432,'Hospitalisation Details'!$L$2:$U$2342,9,)</f>
        <v>1993</v>
      </c>
    </row>
    <row r="1433" spans="1:20" ht="15.5" x14ac:dyDescent="0.35">
      <c r="A1433" s="124" t="s">
        <v>939</v>
      </c>
      <c r="B1433" s="64" t="str">
        <f>VLOOKUP(A1433,'Medical Examinations'!$AS$1:$BC$2336,9,)</f>
        <v>Nicole</v>
      </c>
      <c r="C1433" s="64">
        <f>VLOOKUP(A1433,'Medical Examinations'!$AS$1:$BC$2336,2,)</f>
        <v>37.1</v>
      </c>
      <c r="D1433" s="64">
        <f>VLOOKUP(A1433,'Medical Examinations'!$AS$1:$BC$2336,3,)</f>
        <v>8.8699999999999992</v>
      </c>
      <c r="E1433" s="64" t="str">
        <f>VLOOKUP(A1433,'Medical Examinations'!$AS$1:$BC$2336,6,)</f>
        <v>Yes</v>
      </c>
      <c r="F1433" s="64" t="str">
        <f>VLOOKUP(A1433,'Medical Examinations'!$AS$1:$BC$2336,4,)</f>
        <v>No</v>
      </c>
      <c r="G1433" s="64" t="str">
        <f>VLOOKUP(A1433,'Medical Examinations'!$AS$1:$BC$2336,5,)</f>
        <v>No</v>
      </c>
      <c r="H1433" s="64">
        <f>VLOOKUP(A1433,'Medical Examinations'!$AS$1:$BC$2336,8,)</f>
        <v>0</v>
      </c>
      <c r="I1433" s="64" t="str">
        <f>VLOOKUP(A1433,'Medical Examinations'!$AS$1:$BC$2336,7,)</f>
        <v>No</v>
      </c>
      <c r="J1433" s="64" t="str">
        <f>VLOOKUP(A1433,'Medical Examinations'!$AS$1:$BC$2336,11,)</f>
        <v>Obesity</v>
      </c>
      <c r="K1433" s="64" t="str">
        <f>VLOOKUP(A1433,'Medical Examinations'!$AS$1:$BC$2336,10,)</f>
        <v>Diabetes</v>
      </c>
      <c r="L1433" s="64" t="str">
        <f>VLOOKUP(A1433,'Hospitalisation Details'!$L$2:$R$2342,2,)</f>
        <v>24-11-1981</v>
      </c>
      <c r="M1433" s="65">
        <f>VLOOKUP(A1433,'Hospitalisation Details'!$L$2:$R$2345,7,)</f>
        <v>7372</v>
      </c>
      <c r="N1433" s="64" t="str">
        <f>VLOOKUP(A1433,'Hospitalisation Details'!$L$2:$R$2342,4,)</f>
        <v>tier - 2</v>
      </c>
      <c r="O1433" s="64" t="str">
        <f>VLOOKUP(A1433,'Hospitalisation Details'!$L$2:$R$2342,5,)</f>
        <v>tier - 1</v>
      </c>
      <c r="P1433" s="64" t="str">
        <f>VLOOKUP(A1433,'Hospitalisation Details'!$L$2:$R$2342,6,)</f>
        <v>R1011</v>
      </c>
      <c r="Q1433" s="64">
        <f>VLOOKUP(A1433,'Hospitalisation Details'!$L$2:$R$2342,3,)</f>
        <v>41</v>
      </c>
      <c r="R1433" s="64">
        <f>VLOOKUP(A1433,'Hospitalisation Details'!$L$2:$U$2342,10,)</f>
        <v>24</v>
      </c>
      <c r="S1433" s="64" t="str">
        <f>VLOOKUP(A1433,'Hospitalisation Details'!$L$2:$U$2342,8,)</f>
        <v>Nov</v>
      </c>
      <c r="T1433" s="126">
        <f>VLOOKUP(A1433,'Hospitalisation Details'!$L$2:$U$2342,9,)</f>
        <v>1981</v>
      </c>
    </row>
    <row r="1434" spans="1:20" ht="15.5" x14ac:dyDescent="0.35">
      <c r="A1434" s="124" t="s">
        <v>938</v>
      </c>
      <c r="B1434" s="64" t="str">
        <f>VLOOKUP(A1434,'Medical Examinations'!$AS$1:$BC$2336,9,)</f>
        <v>Shelby</v>
      </c>
      <c r="C1434" s="64">
        <f>VLOOKUP(A1434,'Medical Examinations'!$AS$1:$BC$2336,2,)</f>
        <v>16.79</v>
      </c>
      <c r="D1434" s="64">
        <f>VLOOKUP(A1434,'Medical Examinations'!$AS$1:$BC$2336,3,)</f>
        <v>11.4</v>
      </c>
      <c r="E1434" s="64" t="str">
        <f>VLOOKUP(A1434,'Medical Examinations'!$AS$1:$BC$2336,6,)</f>
        <v>No</v>
      </c>
      <c r="F1434" s="64" t="str">
        <f>VLOOKUP(A1434,'Medical Examinations'!$AS$1:$BC$2336,4,)</f>
        <v>No</v>
      </c>
      <c r="G1434" s="64" t="str">
        <f>VLOOKUP(A1434,'Medical Examinations'!$AS$1:$BC$2336,5,)</f>
        <v>No</v>
      </c>
      <c r="H1434" s="64">
        <f>VLOOKUP(A1434,'Medical Examinations'!$AS$1:$BC$2336,8,)</f>
        <v>0</v>
      </c>
      <c r="I1434" s="64" t="str">
        <f>VLOOKUP(A1434,'Medical Examinations'!$AS$1:$BC$2336,7,)</f>
        <v>No</v>
      </c>
      <c r="J1434" s="64" t="str">
        <f>VLOOKUP(A1434,'Medical Examinations'!$AS$1:$BC$2336,11,)</f>
        <v>Under weight</v>
      </c>
      <c r="K1434" s="64" t="str">
        <f>VLOOKUP(A1434,'Medical Examinations'!$AS$1:$BC$2336,10,)</f>
        <v>Diabetes</v>
      </c>
      <c r="L1434" s="64" t="str">
        <f>VLOOKUP(A1434,'Hospitalisation Details'!$L$2:$R$2342,2,)</f>
        <v>09-12-1965</v>
      </c>
      <c r="M1434" s="65">
        <f>VLOOKUP(A1434,'Hospitalisation Details'!$L$2:$R$2345,7,)</f>
        <v>7362</v>
      </c>
      <c r="N1434" s="64" t="str">
        <f>VLOOKUP(A1434,'Hospitalisation Details'!$L$2:$R$2342,4,)</f>
        <v>tier - 3</v>
      </c>
      <c r="O1434" s="64" t="str">
        <f>VLOOKUP(A1434,'Hospitalisation Details'!$L$2:$R$2342,5,)</f>
        <v>tier - 3</v>
      </c>
      <c r="P1434" s="64" t="str">
        <f>VLOOKUP(A1434,'Hospitalisation Details'!$L$2:$R$2342,6,)</f>
        <v>R1013</v>
      </c>
      <c r="Q1434" s="64">
        <f>VLOOKUP(A1434,'Hospitalisation Details'!$L$2:$R$2342,3,)</f>
        <v>57</v>
      </c>
      <c r="R1434" s="64">
        <f>VLOOKUP(A1434,'Hospitalisation Details'!$L$2:$U$2342,10,)</f>
        <v>9</v>
      </c>
      <c r="S1434" s="64" t="str">
        <f>VLOOKUP(A1434,'Hospitalisation Details'!$L$2:$U$2342,8,)</f>
        <v>Dec</v>
      </c>
      <c r="T1434" s="126">
        <f>VLOOKUP(A1434,'Hospitalisation Details'!$L$2:$U$2342,9,)</f>
        <v>1965</v>
      </c>
    </row>
    <row r="1435" spans="1:20" ht="15.5" x14ac:dyDescent="0.35">
      <c r="A1435" s="124" t="s">
        <v>937</v>
      </c>
      <c r="B1435" s="64" t="str">
        <f>VLOOKUP(A1435,'Medical Examinations'!$AS$1:$BC$2336,9,)</f>
        <v>Allison</v>
      </c>
      <c r="C1435" s="64">
        <f>VLOOKUP(A1435,'Medical Examinations'!$AS$1:$BC$2336,2,)</f>
        <v>31.635000000000002</v>
      </c>
      <c r="D1435" s="64">
        <f>VLOOKUP(A1435,'Medical Examinations'!$AS$1:$BC$2336,3,)</f>
        <v>9.1300000000000008</v>
      </c>
      <c r="E1435" s="64" t="str">
        <f>VLOOKUP(A1435,'Medical Examinations'!$AS$1:$BC$2336,6,)</f>
        <v>Yes</v>
      </c>
      <c r="F1435" s="64" t="str">
        <f>VLOOKUP(A1435,'Medical Examinations'!$AS$1:$BC$2336,4,)</f>
        <v>No</v>
      </c>
      <c r="G1435" s="64" t="str">
        <f>VLOOKUP(A1435,'Medical Examinations'!$AS$1:$BC$2336,5,)</f>
        <v>No</v>
      </c>
      <c r="H1435" s="64">
        <f>VLOOKUP(A1435,'Medical Examinations'!$AS$1:$BC$2336,8,)</f>
        <v>0</v>
      </c>
      <c r="I1435" s="64" t="str">
        <f>VLOOKUP(A1435,'Medical Examinations'!$AS$1:$BC$2336,7,)</f>
        <v>No</v>
      </c>
      <c r="J1435" s="64" t="str">
        <f>VLOOKUP(A1435,'Medical Examinations'!$AS$1:$BC$2336,11,)</f>
        <v>Obesity</v>
      </c>
      <c r="K1435" s="64" t="str">
        <f>VLOOKUP(A1435,'Medical Examinations'!$AS$1:$BC$2336,10,)</f>
        <v>Diabetes</v>
      </c>
      <c r="L1435" s="64" t="str">
        <f>VLOOKUP(A1435,'Hospitalisation Details'!$L$2:$R$2342,2,)</f>
        <v>16-07-1981</v>
      </c>
      <c r="M1435" s="65">
        <f>VLOOKUP(A1435,'Hospitalisation Details'!$L$2:$R$2345,7,)</f>
        <v>7358</v>
      </c>
      <c r="N1435" s="64" t="str">
        <f>VLOOKUP(A1435,'Hospitalisation Details'!$L$2:$R$2342,4,)</f>
        <v>tier - 2</v>
      </c>
      <c r="O1435" s="64" t="str">
        <f>VLOOKUP(A1435,'Hospitalisation Details'!$L$2:$R$2342,5,)</f>
        <v>tier - 3</v>
      </c>
      <c r="P1435" s="64" t="str">
        <f>VLOOKUP(A1435,'Hospitalisation Details'!$L$2:$R$2342,6,)</f>
        <v>R1024</v>
      </c>
      <c r="Q1435" s="64">
        <f>VLOOKUP(A1435,'Hospitalisation Details'!$L$2:$R$2342,3,)</f>
        <v>41</v>
      </c>
      <c r="R1435" s="64">
        <f>VLOOKUP(A1435,'Hospitalisation Details'!$L$2:$U$2342,10,)</f>
        <v>16</v>
      </c>
      <c r="S1435" s="64" t="str">
        <f>VLOOKUP(A1435,'Hospitalisation Details'!$L$2:$U$2342,8,)</f>
        <v>Jul</v>
      </c>
      <c r="T1435" s="126">
        <f>VLOOKUP(A1435,'Hospitalisation Details'!$L$2:$U$2342,9,)</f>
        <v>1981</v>
      </c>
    </row>
    <row r="1436" spans="1:20" ht="15.5" x14ac:dyDescent="0.35">
      <c r="A1436" s="124" t="s">
        <v>936</v>
      </c>
      <c r="B1436" s="64" t="str">
        <f>VLOOKUP(A1436,'Medical Examinations'!$AS$1:$BC$2336,9,)</f>
        <v>Leticia</v>
      </c>
      <c r="C1436" s="64">
        <f>VLOOKUP(A1436,'Medical Examinations'!$AS$1:$BC$2336,2,)</f>
        <v>24.19</v>
      </c>
      <c r="D1436" s="64">
        <f>VLOOKUP(A1436,'Medical Examinations'!$AS$1:$BC$2336,3,)</f>
        <v>6.22</v>
      </c>
      <c r="E1436" s="64" t="str">
        <f>VLOOKUP(A1436,'Medical Examinations'!$AS$1:$BC$2336,6,)</f>
        <v>Yes</v>
      </c>
      <c r="F1436" s="64" t="str">
        <f>VLOOKUP(A1436,'Medical Examinations'!$AS$1:$BC$2336,4,)</f>
        <v>No</v>
      </c>
      <c r="G1436" s="64" t="str">
        <f>VLOOKUP(A1436,'Medical Examinations'!$AS$1:$BC$2336,5,)</f>
        <v>Yes</v>
      </c>
      <c r="H1436" s="64">
        <f>VLOOKUP(A1436,'Medical Examinations'!$AS$1:$BC$2336,8,)</f>
        <v>1</v>
      </c>
      <c r="I1436" s="64" t="str">
        <f>VLOOKUP(A1436,'Medical Examinations'!$AS$1:$BC$2336,7,)</f>
        <v>No</v>
      </c>
      <c r="J1436" s="64" t="str">
        <f>VLOOKUP(A1436,'Medical Examinations'!$AS$1:$BC$2336,11,)</f>
        <v xml:space="preserve">Normal Weight 
</v>
      </c>
      <c r="K1436" s="64" t="str">
        <f>VLOOKUP(A1436,'Medical Examinations'!$AS$1:$BC$2336,10,)</f>
        <v>Prediabetes</v>
      </c>
      <c r="L1436" s="64" t="str">
        <f>VLOOKUP(A1436,'Hospitalisation Details'!$L$2:$R$2342,2,)</f>
        <v>21-06-1983</v>
      </c>
      <c r="M1436" s="65">
        <f>VLOOKUP(A1436,'Hospitalisation Details'!$L$2:$R$2345,7,)</f>
        <v>7357</v>
      </c>
      <c r="N1436" s="64" t="str">
        <f>VLOOKUP(A1436,'Hospitalisation Details'!$L$2:$R$2342,4,)</f>
        <v>tier - 2</v>
      </c>
      <c r="O1436" s="64" t="str">
        <f>VLOOKUP(A1436,'Hospitalisation Details'!$L$2:$R$2342,5,)</f>
        <v>tier - 2</v>
      </c>
      <c r="P1436" s="64" t="str">
        <f>VLOOKUP(A1436,'Hospitalisation Details'!$L$2:$R$2342,6,)</f>
        <v>R1012</v>
      </c>
      <c r="Q1436" s="64">
        <f>VLOOKUP(A1436,'Hospitalisation Details'!$L$2:$R$2342,3,)</f>
        <v>39</v>
      </c>
      <c r="R1436" s="64">
        <f>VLOOKUP(A1436,'Hospitalisation Details'!$L$2:$U$2342,10,)</f>
        <v>21</v>
      </c>
      <c r="S1436" s="64" t="str">
        <f>VLOOKUP(A1436,'Hospitalisation Details'!$L$2:$U$2342,8,)</f>
        <v>Jun</v>
      </c>
      <c r="T1436" s="126">
        <f>VLOOKUP(A1436,'Hospitalisation Details'!$L$2:$U$2342,9,)</f>
        <v>1983</v>
      </c>
    </row>
    <row r="1437" spans="1:20" ht="15.5" x14ac:dyDescent="0.35">
      <c r="A1437" s="124" t="s">
        <v>935</v>
      </c>
      <c r="B1437" s="64" t="str">
        <f>VLOOKUP(A1437,'Medical Examinations'!$AS$1:$BC$2336,9,)</f>
        <v>John S.</v>
      </c>
      <c r="C1437" s="64">
        <f>VLOOKUP(A1437,'Medical Examinations'!$AS$1:$BC$2336,2,)</f>
        <v>35.29</v>
      </c>
      <c r="D1437" s="64">
        <f>VLOOKUP(A1437,'Medical Examinations'!$AS$1:$BC$2336,3,)</f>
        <v>5.9</v>
      </c>
      <c r="E1437" s="64" t="str">
        <f>VLOOKUP(A1437,'Medical Examinations'!$AS$1:$BC$2336,6,)</f>
        <v>No</v>
      </c>
      <c r="F1437" s="64" t="str">
        <f>VLOOKUP(A1437,'Medical Examinations'!$AS$1:$BC$2336,4,)</f>
        <v>No</v>
      </c>
      <c r="G1437" s="64" t="str">
        <f>VLOOKUP(A1437,'Medical Examinations'!$AS$1:$BC$2336,5,)</f>
        <v>Yes</v>
      </c>
      <c r="H1437" s="64">
        <f>VLOOKUP(A1437,'Medical Examinations'!$AS$1:$BC$2336,8,)</f>
        <v>1</v>
      </c>
      <c r="I1437" s="64" t="str">
        <f>VLOOKUP(A1437,'Medical Examinations'!$AS$1:$BC$2336,7,)</f>
        <v>No</v>
      </c>
      <c r="J1437" s="64" t="str">
        <f>VLOOKUP(A1437,'Medical Examinations'!$AS$1:$BC$2336,11,)</f>
        <v>Obesity</v>
      </c>
      <c r="K1437" s="64" t="str">
        <f>VLOOKUP(A1437,'Medical Examinations'!$AS$1:$BC$2336,10,)</f>
        <v>Prediabetes</v>
      </c>
      <c r="L1437" s="64" t="str">
        <f>VLOOKUP(A1437,'Hospitalisation Details'!$L$2:$R$2342,2,)</f>
        <v>05-10-1993</v>
      </c>
      <c r="M1437" s="65">
        <f>VLOOKUP(A1437,'Hospitalisation Details'!$L$2:$R$2345,7,)</f>
        <v>7349</v>
      </c>
      <c r="N1437" s="64" t="str">
        <f>VLOOKUP(A1437,'Hospitalisation Details'!$L$2:$R$2342,4,)</f>
        <v>tier - 2</v>
      </c>
      <c r="O1437" s="64" t="str">
        <f>VLOOKUP(A1437,'Hospitalisation Details'!$L$2:$R$2342,5,)</f>
        <v>tier - 2</v>
      </c>
      <c r="P1437" s="64" t="str">
        <f>VLOOKUP(A1437,'Hospitalisation Details'!$L$2:$R$2342,6,)</f>
        <v>R1021</v>
      </c>
      <c r="Q1437" s="64">
        <f>VLOOKUP(A1437,'Hospitalisation Details'!$L$2:$R$2342,3,)</f>
        <v>29</v>
      </c>
      <c r="R1437" s="64">
        <f>VLOOKUP(A1437,'Hospitalisation Details'!$L$2:$U$2342,10,)</f>
        <v>5</v>
      </c>
      <c r="S1437" s="64" t="str">
        <f>VLOOKUP(A1437,'Hospitalisation Details'!$L$2:$U$2342,8,)</f>
        <v>Oct</v>
      </c>
      <c r="T1437" s="126">
        <f>VLOOKUP(A1437,'Hospitalisation Details'!$L$2:$U$2342,9,)</f>
        <v>1993</v>
      </c>
    </row>
    <row r="1438" spans="1:20" ht="15.5" x14ac:dyDescent="0.35">
      <c r="A1438" s="124" t="s">
        <v>934</v>
      </c>
      <c r="B1438" s="64" t="str">
        <f>VLOOKUP(A1438,'Medical Examinations'!$AS$1:$BC$2336,9,)</f>
        <v>April</v>
      </c>
      <c r="C1438" s="64">
        <f>VLOOKUP(A1438,'Medical Examinations'!$AS$1:$BC$2336,2,)</f>
        <v>35.299999999999997</v>
      </c>
      <c r="D1438" s="64">
        <f>VLOOKUP(A1438,'Medical Examinations'!$AS$1:$BC$2336,3,)</f>
        <v>4.45</v>
      </c>
      <c r="E1438" s="64" t="str">
        <f>VLOOKUP(A1438,'Medical Examinations'!$AS$1:$BC$2336,6,)</f>
        <v>No</v>
      </c>
      <c r="F1438" s="64" t="str">
        <f>VLOOKUP(A1438,'Medical Examinations'!$AS$1:$BC$2336,4,)</f>
        <v>No</v>
      </c>
      <c r="G1438" s="64" t="str">
        <f>VLOOKUP(A1438,'Medical Examinations'!$AS$1:$BC$2336,5,)</f>
        <v>No</v>
      </c>
      <c r="H1438" s="64">
        <f>VLOOKUP(A1438,'Medical Examinations'!$AS$1:$BC$2336,8,)</f>
        <v>0</v>
      </c>
      <c r="I1438" s="64" t="str">
        <f>VLOOKUP(A1438,'Medical Examinations'!$AS$1:$BC$2336,7,)</f>
        <v>No</v>
      </c>
      <c r="J1438" s="64" t="str">
        <f>VLOOKUP(A1438,'Medical Examinations'!$AS$1:$BC$2336,11,)</f>
        <v>Obesity</v>
      </c>
      <c r="K1438" s="64" t="str">
        <f>VLOOKUP(A1438,'Medical Examinations'!$AS$1:$BC$2336,10,)</f>
        <v>Normal</v>
      </c>
      <c r="L1438" s="64" t="str">
        <f>VLOOKUP(A1438,'Hospitalisation Details'!$L$2:$R$2342,2,)</f>
        <v>01-12-1977</v>
      </c>
      <c r="M1438" s="65">
        <f>VLOOKUP(A1438,'Hospitalisation Details'!$L$2:$R$2345,7,)</f>
        <v>7348</v>
      </c>
      <c r="N1438" s="64" t="str">
        <f>VLOOKUP(A1438,'Hospitalisation Details'!$L$2:$R$2342,4,)</f>
        <v>tier - 2</v>
      </c>
      <c r="O1438" s="64" t="str">
        <f>VLOOKUP(A1438,'Hospitalisation Details'!$L$2:$R$2342,5,)</f>
        <v>tier - 1</v>
      </c>
      <c r="P1438" s="64" t="str">
        <f>VLOOKUP(A1438,'Hospitalisation Details'!$L$2:$R$2342,6,)</f>
        <v>R1011</v>
      </c>
      <c r="Q1438" s="64">
        <f>VLOOKUP(A1438,'Hospitalisation Details'!$L$2:$R$2342,3,)</f>
        <v>45</v>
      </c>
      <c r="R1438" s="64">
        <f>VLOOKUP(A1438,'Hospitalisation Details'!$L$2:$U$2342,10,)</f>
        <v>1</v>
      </c>
      <c r="S1438" s="64" t="str">
        <f>VLOOKUP(A1438,'Hospitalisation Details'!$L$2:$U$2342,8,)</f>
        <v>Dec</v>
      </c>
      <c r="T1438" s="126">
        <f>VLOOKUP(A1438,'Hospitalisation Details'!$L$2:$U$2342,9,)</f>
        <v>1977</v>
      </c>
    </row>
    <row r="1439" spans="1:20" ht="15.5" x14ac:dyDescent="0.35">
      <c r="A1439" s="124" t="s">
        <v>933</v>
      </c>
      <c r="B1439" s="64" t="str">
        <f>VLOOKUP(A1439,'Medical Examinations'!$AS$1:$BC$2336,9,)</f>
        <v>Ashley N.</v>
      </c>
      <c r="C1439" s="64">
        <f>VLOOKUP(A1439,'Medical Examinations'!$AS$1:$BC$2336,2,)</f>
        <v>35.64</v>
      </c>
      <c r="D1439" s="64">
        <f>VLOOKUP(A1439,'Medical Examinations'!$AS$1:$BC$2336,3,)</f>
        <v>6.17</v>
      </c>
      <c r="E1439" s="64" t="str">
        <f>VLOOKUP(A1439,'Medical Examinations'!$AS$1:$BC$2336,6,)</f>
        <v>No</v>
      </c>
      <c r="F1439" s="64" t="str">
        <f>VLOOKUP(A1439,'Medical Examinations'!$AS$1:$BC$2336,4,)</f>
        <v>No</v>
      </c>
      <c r="G1439" s="64" t="str">
        <f>VLOOKUP(A1439,'Medical Examinations'!$AS$1:$BC$2336,5,)</f>
        <v>Yes</v>
      </c>
      <c r="H1439" s="64">
        <f>VLOOKUP(A1439,'Medical Examinations'!$AS$1:$BC$2336,8,)</f>
        <v>1</v>
      </c>
      <c r="I1439" s="64" t="str">
        <f>VLOOKUP(A1439,'Medical Examinations'!$AS$1:$BC$2336,7,)</f>
        <v>No</v>
      </c>
      <c r="J1439" s="64" t="str">
        <f>VLOOKUP(A1439,'Medical Examinations'!$AS$1:$BC$2336,11,)</f>
        <v>Obesity</v>
      </c>
      <c r="K1439" s="64" t="str">
        <f>VLOOKUP(A1439,'Medical Examinations'!$AS$1:$BC$2336,10,)</f>
        <v>Prediabetes</v>
      </c>
      <c r="L1439" s="64" t="str">
        <f>VLOOKUP(A1439,'Hospitalisation Details'!$L$2:$R$2342,2,)</f>
        <v>26-06-1979</v>
      </c>
      <c r="M1439" s="65">
        <f>VLOOKUP(A1439,'Hospitalisation Details'!$L$2:$R$2345,7,)</f>
        <v>7346</v>
      </c>
      <c r="N1439" s="64" t="str">
        <f>VLOOKUP(A1439,'Hospitalisation Details'!$L$2:$R$2342,4,)</f>
        <v>tier - 2</v>
      </c>
      <c r="O1439" s="64" t="str">
        <f>VLOOKUP(A1439,'Hospitalisation Details'!$L$2:$R$2342,5,)</f>
        <v>tier - 1</v>
      </c>
      <c r="P1439" s="64" t="str">
        <f>VLOOKUP(A1439,'Hospitalisation Details'!$L$2:$R$2342,6,)</f>
        <v>R1013</v>
      </c>
      <c r="Q1439" s="64">
        <f>VLOOKUP(A1439,'Hospitalisation Details'!$L$2:$R$2342,3,)</f>
        <v>43</v>
      </c>
      <c r="R1439" s="64">
        <f>VLOOKUP(A1439,'Hospitalisation Details'!$L$2:$U$2342,10,)</f>
        <v>26</v>
      </c>
      <c r="S1439" s="64" t="str">
        <f>VLOOKUP(A1439,'Hospitalisation Details'!$L$2:$U$2342,8,)</f>
        <v>Jun</v>
      </c>
      <c r="T1439" s="126">
        <f>VLOOKUP(A1439,'Hospitalisation Details'!$L$2:$U$2342,9,)</f>
        <v>1979</v>
      </c>
    </row>
    <row r="1440" spans="1:20" ht="15.5" x14ac:dyDescent="0.35">
      <c r="A1440" s="124" t="s">
        <v>932</v>
      </c>
      <c r="B1440" s="64" t="str">
        <f>VLOOKUP(A1440,'Medical Examinations'!$AS$1:$BC$2336,9,)</f>
        <v>Madeleine</v>
      </c>
      <c r="C1440" s="64">
        <f>VLOOKUP(A1440,'Medical Examinations'!$AS$1:$BC$2336,2,)</f>
        <v>33.1</v>
      </c>
      <c r="D1440" s="64">
        <f>VLOOKUP(A1440,'Medical Examinations'!$AS$1:$BC$2336,3,)</f>
        <v>4.93</v>
      </c>
      <c r="E1440" s="64" t="str">
        <f>VLOOKUP(A1440,'Medical Examinations'!$AS$1:$BC$2336,6,)</f>
        <v>No</v>
      </c>
      <c r="F1440" s="64" t="str">
        <f>VLOOKUP(A1440,'Medical Examinations'!$AS$1:$BC$2336,4,)</f>
        <v>No</v>
      </c>
      <c r="G1440" s="64" t="str">
        <f>VLOOKUP(A1440,'Medical Examinations'!$AS$1:$BC$2336,5,)</f>
        <v>No</v>
      </c>
      <c r="H1440" s="64">
        <f>VLOOKUP(A1440,'Medical Examinations'!$AS$1:$BC$2336,8,)</f>
        <v>0</v>
      </c>
      <c r="I1440" s="64" t="str">
        <f>VLOOKUP(A1440,'Medical Examinations'!$AS$1:$BC$2336,7,)</f>
        <v>No</v>
      </c>
      <c r="J1440" s="64" t="str">
        <f>VLOOKUP(A1440,'Medical Examinations'!$AS$1:$BC$2336,11,)</f>
        <v>Obesity</v>
      </c>
      <c r="K1440" s="64" t="str">
        <f>VLOOKUP(A1440,'Medical Examinations'!$AS$1:$BC$2336,10,)</f>
        <v>Normal</v>
      </c>
      <c r="L1440" s="64" t="str">
        <f>VLOOKUP(A1440,'Hospitalisation Details'!$L$2:$R$2342,2,)</f>
        <v>18-12-1977</v>
      </c>
      <c r="M1440" s="65">
        <f>VLOOKUP(A1440,'Hospitalisation Details'!$L$2:$R$2345,7,)</f>
        <v>7345</v>
      </c>
      <c r="N1440" s="64" t="str">
        <f>VLOOKUP(A1440,'Hospitalisation Details'!$L$2:$R$2342,4,)</f>
        <v>tier - 2</v>
      </c>
      <c r="O1440" s="64" t="str">
        <f>VLOOKUP(A1440,'Hospitalisation Details'!$L$2:$R$2342,5,)</f>
        <v>tier - 1</v>
      </c>
      <c r="P1440" s="64" t="str">
        <f>VLOOKUP(A1440,'Hospitalisation Details'!$L$2:$R$2342,6,)</f>
        <v>R1011</v>
      </c>
      <c r="Q1440" s="64">
        <f>VLOOKUP(A1440,'Hospitalisation Details'!$L$2:$R$2342,3,)</f>
        <v>45</v>
      </c>
      <c r="R1440" s="64">
        <f>VLOOKUP(A1440,'Hospitalisation Details'!$L$2:$U$2342,10,)</f>
        <v>18</v>
      </c>
      <c r="S1440" s="64" t="str">
        <f>VLOOKUP(A1440,'Hospitalisation Details'!$L$2:$U$2342,8,)</f>
        <v>Dec</v>
      </c>
      <c r="T1440" s="126">
        <f>VLOOKUP(A1440,'Hospitalisation Details'!$L$2:$U$2342,9,)</f>
        <v>1977</v>
      </c>
    </row>
    <row r="1441" spans="1:20" ht="15.5" x14ac:dyDescent="0.35">
      <c r="A1441" s="124" t="s">
        <v>931</v>
      </c>
      <c r="B1441" s="64" t="str">
        <f>VLOOKUP(A1441,'Medical Examinations'!$AS$1:$BC$2336,9,)</f>
        <v>Nelly S</v>
      </c>
      <c r="C1441" s="64">
        <f>VLOOKUP(A1441,'Medical Examinations'!$AS$1:$BC$2336,2,)</f>
        <v>26.41</v>
      </c>
      <c r="D1441" s="64">
        <f>VLOOKUP(A1441,'Medical Examinations'!$AS$1:$BC$2336,3,)</f>
        <v>7.32</v>
      </c>
      <c r="E1441" s="64" t="str">
        <f>VLOOKUP(A1441,'Medical Examinations'!$AS$1:$BC$2336,6,)</f>
        <v>Yes</v>
      </c>
      <c r="F1441" s="64" t="str">
        <f>VLOOKUP(A1441,'Medical Examinations'!$AS$1:$BC$2336,4,)</f>
        <v>No</v>
      </c>
      <c r="G1441" s="64" t="str">
        <f>VLOOKUP(A1441,'Medical Examinations'!$AS$1:$BC$2336,5,)</f>
        <v>No</v>
      </c>
      <c r="H1441" s="64">
        <f>VLOOKUP(A1441,'Medical Examinations'!$AS$1:$BC$2336,8,)</f>
        <v>1</v>
      </c>
      <c r="I1441" s="64" t="str">
        <f>VLOOKUP(A1441,'Medical Examinations'!$AS$1:$BC$2336,7,)</f>
        <v>No</v>
      </c>
      <c r="J1441" s="64" t="str">
        <f>VLOOKUP(A1441,'Medical Examinations'!$AS$1:$BC$2336,11,)</f>
        <v>Over weight</v>
      </c>
      <c r="K1441" s="64" t="str">
        <f>VLOOKUP(A1441,'Medical Examinations'!$AS$1:$BC$2336,10,)</f>
        <v>Diabetes</v>
      </c>
      <c r="L1441" s="64" t="str">
        <f>VLOOKUP(A1441,'Hospitalisation Details'!$L$2:$R$2342,2,)</f>
        <v>15-06-1986</v>
      </c>
      <c r="M1441" s="65">
        <f>VLOOKUP(A1441,'Hospitalisation Details'!$L$2:$R$2345,7,)</f>
        <v>7340</v>
      </c>
      <c r="N1441" s="64" t="str">
        <f>VLOOKUP(A1441,'Hospitalisation Details'!$L$2:$R$2342,4,)</f>
        <v>tier - 2</v>
      </c>
      <c r="O1441" s="64" t="str">
        <f>VLOOKUP(A1441,'Hospitalisation Details'!$L$2:$R$2342,5,)</f>
        <v>tier - 2</v>
      </c>
      <c r="P1441" s="64" t="str">
        <f>VLOOKUP(A1441,'Hospitalisation Details'!$L$2:$R$2342,6,)</f>
        <v>R1012</v>
      </c>
      <c r="Q1441" s="64">
        <f>VLOOKUP(A1441,'Hospitalisation Details'!$L$2:$R$2342,3,)</f>
        <v>36</v>
      </c>
      <c r="R1441" s="64">
        <f>VLOOKUP(A1441,'Hospitalisation Details'!$L$2:$U$2342,10,)</f>
        <v>15</v>
      </c>
      <c r="S1441" s="64" t="str">
        <f>VLOOKUP(A1441,'Hospitalisation Details'!$L$2:$U$2342,8,)</f>
        <v>Jun</v>
      </c>
      <c r="T1441" s="126">
        <f>VLOOKUP(A1441,'Hospitalisation Details'!$L$2:$U$2342,9,)</f>
        <v>1986</v>
      </c>
    </row>
    <row r="1442" spans="1:20" ht="15.5" x14ac:dyDescent="0.35">
      <c r="A1442" s="124" t="s">
        <v>930</v>
      </c>
      <c r="B1442" s="64" t="str">
        <f>VLOOKUP(A1442,'Medical Examinations'!$AS$1:$BC$2336,9,)</f>
        <v>Meredith S</v>
      </c>
      <c r="C1442" s="64">
        <f>VLOOKUP(A1442,'Medical Examinations'!$AS$1:$BC$2336,2,)</f>
        <v>29.9</v>
      </c>
      <c r="D1442" s="64">
        <f>VLOOKUP(A1442,'Medical Examinations'!$AS$1:$BC$2336,3,)</f>
        <v>5.27</v>
      </c>
      <c r="E1442" s="64" t="str">
        <f>VLOOKUP(A1442,'Medical Examinations'!$AS$1:$BC$2336,6,)</f>
        <v>No</v>
      </c>
      <c r="F1442" s="64" t="str">
        <f>VLOOKUP(A1442,'Medical Examinations'!$AS$1:$BC$2336,4,)</f>
        <v>No</v>
      </c>
      <c r="G1442" s="64" t="str">
        <f>VLOOKUP(A1442,'Medical Examinations'!$AS$1:$BC$2336,5,)</f>
        <v>Yes</v>
      </c>
      <c r="H1442" s="64">
        <f>VLOOKUP(A1442,'Medical Examinations'!$AS$1:$BC$2336,8,)</f>
        <v>1</v>
      </c>
      <c r="I1442" s="64" t="str">
        <f>VLOOKUP(A1442,'Medical Examinations'!$AS$1:$BC$2336,7,)</f>
        <v>No</v>
      </c>
      <c r="J1442" s="64" t="str">
        <f>VLOOKUP(A1442,'Medical Examinations'!$AS$1:$BC$2336,11,)</f>
        <v>Over weight</v>
      </c>
      <c r="K1442" s="64" t="str">
        <f>VLOOKUP(A1442,'Medical Examinations'!$AS$1:$BC$2336,10,)</f>
        <v>Normal</v>
      </c>
      <c r="L1442" s="64" t="str">
        <f>VLOOKUP(A1442,'Hospitalisation Details'!$L$2:$R$2342,2,)</f>
        <v>19-09-1979</v>
      </c>
      <c r="M1442" s="65">
        <f>VLOOKUP(A1442,'Hospitalisation Details'!$L$2:$R$2345,7,)</f>
        <v>7338</v>
      </c>
      <c r="N1442" s="64" t="str">
        <f>VLOOKUP(A1442,'Hospitalisation Details'!$L$2:$R$2342,4,)</f>
        <v>tier - 2</v>
      </c>
      <c r="O1442" s="64" t="str">
        <f>VLOOKUP(A1442,'Hospitalisation Details'!$L$2:$R$2342,5,)</f>
        <v>tier - 3</v>
      </c>
      <c r="P1442" s="64" t="str">
        <f>VLOOKUP(A1442,'Hospitalisation Details'!$L$2:$R$2342,6,)</f>
        <v>R1011</v>
      </c>
      <c r="Q1442" s="64">
        <f>VLOOKUP(A1442,'Hospitalisation Details'!$L$2:$R$2342,3,)</f>
        <v>43</v>
      </c>
      <c r="R1442" s="64">
        <f>VLOOKUP(A1442,'Hospitalisation Details'!$L$2:$U$2342,10,)</f>
        <v>19</v>
      </c>
      <c r="S1442" s="64" t="str">
        <f>VLOOKUP(A1442,'Hospitalisation Details'!$L$2:$U$2342,8,)</f>
        <v>Sep</v>
      </c>
      <c r="T1442" s="126">
        <f>VLOOKUP(A1442,'Hospitalisation Details'!$L$2:$U$2342,9,)</f>
        <v>1979</v>
      </c>
    </row>
    <row r="1443" spans="1:20" ht="15.5" x14ac:dyDescent="0.35">
      <c r="A1443" s="124" t="s">
        <v>929</v>
      </c>
      <c r="B1443" s="64" t="str">
        <f>VLOOKUP(A1443,'Medical Examinations'!$AS$1:$BC$2336,9,)</f>
        <v>Kevin</v>
      </c>
      <c r="C1443" s="64">
        <f>VLOOKUP(A1443,'Medical Examinations'!$AS$1:$BC$2336,2,)</f>
        <v>25.24</v>
      </c>
      <c r="D1443" s="64">
        <f>VLOOKUP(A1443,'Medical Examinations'!$AS$1:$BC$2336,3,)</f>
        <v>5.82</v>
      </c>
      <c r="E1443" s="64" t="str">
        <f>VLOOKUP(A1443,'Medical Examinations'!$AS$1:$BC$2336,6,)</f>
        <v>No</v>
      </c>
      <c r="F1443" s="64" t="str">
        <f>VLOOKUP(A1443,'Medical Examinations'!$AS$1:$BC$2336,4,)</f>
        <v>No</v>
      </c>
      <c r="G1443" s="64" t="str">
        <f>VLOOKUP(A1443,'Medical Examinations'!$AS$1:$BC$2336,5,)</f>
        <v>No</v>
      </c>
      <c r="H1443" s="64">
        <f>VLOOKUP(A1443,'Medical Examinations'!$AS$1:$BC$2336,8,)</f>
        <v>1</v>
      </c>
      <c r="I1443" s="64" t="str">
        <f>VLOOKUP(A1443,'Medical Examinations'!$AS$1:$BC$2336,7,)</f>
        <v>No</v>
      </c>
      <c r="J1443" s="64" t="str">
        <f>VLOOKUP(A1443,'Medical Examinations'!$AS$1:$BC$2336,11,)</f>
        <v>Over weight</v>
      </c>
      <c r="K1443" s="64" t="str">
        <f>VLOOKUP(A1443,'Medical Examinations'!$AS$1:$BC$2336,10,)</f>
        <v>Prediabetes</v>
      </c>
      <c r="L1443" s="64" t="str">
        <f>VLOOKUP(A1443,'Hospitalisation Details'!$L$2:$R$2342,2,)</f>
        <v>25-07-1984</v>
      </c>
      <c r="M1443" s="65">
        <f>VLOOKUP(A1443,'Hospitalisation Details'!$L$2:$R$2345,7,)</f>
        <v>7325</v>
      </c>
      <c r="N1443" s="64" t="str">
        <f>VLOOKUP(A1443,'Hospitalisation Details'!$L$2:$R$2342,4,)</f>
        <v>tier - 2</v>
      </c>
      <c r="O1443" s="64" t="str">
        <f>VLOOKUP(A1443,'Hospitalisation Details'!$L$2:$R$2342,5,)</f>
        <v>tier - 1</v>
      </c>
      <c r="P1443" s="64" t="str">
        <f>VLOOKUP(A1443,'Hospitalisation Details'!$L$2:$R$2342,6,)</f>
        <v>R1012</v>
      </c>
      <c r="Q1443" s="64">
        <f>VLOOKUP(A1443,'Hospitalisation Details'!$L$2:$R$2342,3,)</f>
        <v>38</v>
      </c>
      <c r="R1443" s="64">
        <f>VLOOKUP(A1443,'Hospitalisation Details'!$L$2:$U$2342,10,)</f>
        <v>25</v>
      </c>
      <c r="S1443" s="64" t="str">
        <f>VLOOKUP(A1443,'Hospitalisation Details'!$L$2:$U$2342,8,)</f>
        <v>Jul</v>
      </c>
      <c r="T1443" s="126">
        <f>VLOOKUP(A1443,'Hospitalisation Details'!$L$2:$U$2342,9,)</f>
        <v>1984</v>
      </c>
    </row>
    <row r="1444" spans="1:20" ht="15.5" x14ac:dyDescent="0.35">
      <c r="A1444" s="124" t="s">
        <v>928</v>
      </c>
      <c r="B1444" s="64" t="str">
        <f>VLOOKUP(A1444,'Medical Examinations'!$AS$1:$BC$2336,9,)</f>
        <v>Lisa</v>
      </c>
      <c r="C1444" s="64">
        <f>VLOOKUP(A1444,'Medical Examinations'!$AS$1:$BC$2336,2,)</f>
        <v>25.08</v>
      </c>
      <c r="D1444" s="64">
        <f>VLOOKUP(A1444,'Medical Examinations'!$AS$1:$BC$2336,3,)</f>
        <v>5.8</v>
      </c>
      <c r="E1444" s="64" t="str">
        <f>VLOOKUP(A1444,'Medical Examinations'!$AS$1:$BC$2336,6,)</f>
        <v>No</v>
      </c>
      <c r="F1444" s="64" t="str">
        <f>VLOOKUP(A1444,'Medical Examinations'!$AS$1:$BC$2336,4,)</f>
        <v>No</v>
      </c>
      <c r="G1444" s="64" t="str">
        <f>VLOOKUP(A1444,'Medical Examinations'!$AS$1:$BC$2336,5,)</f>
        <v>Yes</v>
      </c>
      <c r="H1444" s="64">
        <f>VLOOKUP(A1444,'Medical Examinations'!$AS$1:$BC$2336,8,)</f>
        <v>1</v>
      </c>
      <c r="I1444" s="64" t="str">
        <f>VLOOKUP(A1444,'Medical Examinations'!$AS$1:$BC$2336,7,)</f>
        <v>No</v>
      </c>
      <c r="J1444" s="64" t="str">
        <f>VLOOKUP(A1444,'Medical Examinations'!$AS$1:$BC$2336,11,)</f>
        <v>Over weight</v>
      </c>
      <c r="K1444" s="64" t="str">
        <f>VLOOKUP(A1444,'Medical Examinations'!$AS$1:$BC$2336,10,)</f>
        <v>Prediabetes</v>
      </c>
      <c r="L1444" s="64" t="str">
        <f>VLOOKUP(A1444,'Hospitalisation Details'!$L$2:$R$2342,2,)</f>
        <v>19-06-1979</v>
      </c>
      <c r="M1444" s="65">
        <f>VLOOKUP(A1444,'Hospitalisation Details'!$L$2:$R$2345,7,)</f>
        <v>7325</v>
      </c>
      <c r="N1444" s="64" t="str">
        <f>VLOOKUP(A1444,'Hospitalisation Details'!$L$2:$R$2342,4,)</f>
        <v>tier - 2</v>
      </c>
      <c r="O1444" s="64" t="str">
        <f>VLOOKUP(A1444,'Hospitalisation Details'!$L$2:$R$2342,5,)</f>
        <v>tier - 3</v>
      </c>
      <c r="P1444" s="64" t="str">
        <f>VLOOKUP(A1444,'Hospitalisation Details'!$L$2:$R$2342,6,)</f>
        <v>R1024</v>
      </c>
      <c r="Q1444" s="64">
        <f>VLOOKUP(A1444,'Hospitalisation Details'!$L$2:$R$2342,3,)</f>
        <v>43</v>
      </c>
      <c r="R1444" s="64">
        <f>VLOOKUP(A1444,'Hospitalisation Details'!$L$2:$U$2342,10,)</f>
        <v>19</v>
      </c>
      <c r="S1444" s="64" t="str">
        <f>VLOOKUP(A1444,'Hospitalisation Details'!$L$2:$U$2342,8,)</f>
        <v>Jun</v>
      </c>
      <c r="T1444" s="126">
        <f>VLOOKUP(A1444,'Hospitalisation Details'!$L$2:$U$2342,9,)</f>
        <v>1979</v>
      </c>
    </row>
    <row r="1445" spans="1:20" ht="15.5" x14ac:dyDescent="0.35">
      <c r="A1445" s="124" t="s">
        <v>927</v>
      </c>
      <c r="B1445" s="64" t="str">
        <f>VLOOKUP(A1445,'Medical Examinations'!$AS$1:$BC$2336,9,)</f>
        <v>Katherine A</v>
      </c>
      <c r="C1445" s="64">
        <f>VLOOKUP(A1445,'Medical Examinations'!$AS$1:$BC$2336,2,)</f>
        <v>29.164999999999999</v>
      </c>
      <c r="D1445" s="64">
        <f>VLOOKUP(A1445,'Medical Examinations'!$AS$1:$BC$2336,3,)</f>
        <v>4.87</v>
      </c>
      <c r="E1445" s="64" t="str">
        <f>VLOOKUP(A1445,'Medical Examinations'!$AS$1:$BC$2336,6,)</f>
        <v>No</v>
      </c>
      <c r="F1445" s="64" t="str">
        <f>VLOOKUP(A1445,'Medical Examinations'!$AS$1:$BC$2336,4,)</f>
        <v>yes</v>
      </c>
      <c r="G1445" s="64" t="str">
        <f>VLOOKUP(A1445,'Medical Examinations'!$AS$1:$BC$2336,5,)</f>
        <v>No</v>
      </c>
      <c r="H1445" s="64">
        <f>VLOOKUP(A1445,'Medical Examinations'!$AS$1:$BC$2336,8,)</f>
        <v>1</v>
      </c>
      <c r="I1445" s="64" t="str">
        <f>VLOOKUP(A1445,'Medical Examinations'!$AS$1:$BC$2336,7,)</f>
        <v>No</v>
      </c>
      <c r="J1445" s="64" t="str">
        <f>VLOOKUP(A1445,'Medical Examinations'!$AS$1:$BC$2336,11,)</f>
        <v>Over weight</v>
      </c>
      <c r="K1445" s="64" t="str">
        <f>VLOOKUP(A1445,'Medical Examinations'!$AS$1:$BC$2336,10,)</f>
        <v>Normal</v>
      </c>
      <c r="L1445" s="64" t="str">
        <f>VLOOKUP(A1445,'Hospitalisation Details'!$L$2:$R$2342,2,)</f>
        <v>15-11-2004</v>
      </c>
      <c r="M1445" s="65">
        <f>VLOOKUP(A1445,'Hospitalisation Details'!$L$2:$R$2345,7,)</f>
        <v>7324</v>
      </c>
      <c r="N1445" s="64" t="str">
        <f>VLOOKUP(A1445,'Hospitalisation Details'!$L$2:$R$2342,4,)</f>
        <v>tier - 2</v>
      </c>
      <c r="O1445" s="64" t="str">
        <f>VLOOKUP(A1445,'Hospitalisation Details'!$L$2:$R$2342,5,)</f>
        <v>tier - 2</v>
      </c>
      <c r="P1445" s="64" t="str">
        <f>VLOOKUP(A1445,'Hospitalisation Details'!$L$2:$R$2342,6,)</f>
        <v>R1024</v>
      </c>
      <c r="Q1445" s="64">
        <f>VLOOKUP(A1445,'Hospitalisation Details'!$L$2:$R$2342,3,)</f>
        <v>18</v>
      </c>
      <c r="R1445" s="64">
        <f>VLOOKUP(A1445,'Hospitalisation Details'!$L$2:$U$2342,10,)</f>
        <v>15</v>
      </c>
      <c r="S1445" s="64" t="str">
        <f>VLOOKUP(A1445,'Hospitalisation Details'!$L$2:$U$2342,8,)</f>
        <v>Nov</v>
      </c>
      <c r="T1445" s="126">
        <f>VLOOKUP(A1445,'Hospitalisation Details'!$L$2:$U$2342,9,)</f>
        <v>2004</v>
      </c>
    </row>
    <row r="1446" spans="1:20" ht="15.5" x14ac:dyDescent="0.35">
      <c r="A1446" s="124" t="s">
        <v>926</v>
      </c>
      <c r="B1446" s="64" t="str">
        <f>VLOOKUP(A1446,'Medical Examinations'!$AS$1:$BC$2336,9,)</f>
        <v>Steve</v>
      </c>
      <c r="C1446" s="64">
        <f>VLOOKUP(A1446,'Medical Examinations'!$AS$1:$BC$2336,2,)</f>
        <v>15.05</v>
      </c>
      <c r="D1446" s="64">
        <f>VLOOKUP(A1446,'Medical Examinations'!$AS$1:$BC$2336,3,)</f>
        <v>8.1199999999999992</v>
      </c>
      <c r="E1446" s="64" t="str">
        <f>VLOOKUP(A1446,'Medical Examinations'!$AS$1:$BC$2336,6,)</f>
        <v>No</v>
      </c>
      <c r="F1446" s="64" t="str">
        <f>VLOOKUP(A1446,'Medical Examinations'!$AS$1:$BC$2336,4,)</f>
        <v>No</v>
      </c>
      <c r="G1446" s="64" t="str">
        <f>VLOOKUP(A1446,'Medical Examinations'!$AS$1:$BC$2336,5,)</f>
        <v>No</v>
      </c>
      <c r="H1446" s="64">
        <f>VLOOKUP(A1446,'Medical Examinations'!$AS$1:$BC$2336,8,)</f>
        <v>0</v>
      </c>
      <c r="I1446" s="64" t="str">
        <f>VLOOKUP(A1446,'Medical Examinations'!$AS$1:$BC$2336,7,)</f>
        <v>No</v>
      </c>
      <c r="J1446" s="64" t="str">
        <f>VLOOKUP(A1446,'Medical Examinations'!$AS$1:$BC$2336,11,)</f>
        <v>Under weight</v>
      </c>
      <c r="K1446" s="64" t="str">
        <f>VLOOKUP(A1446,'Medical Examinations'!$AS$1:$BC$2336,10,)</f>
        <v>Diabetes</v>
      </c>
      <c r="L1446" s="64" t="str">
        <f>VLOOKUP(A1446,'Hospitalisation Details'!$L$2:$R$2342,2,)</f>
        <v>11-07-1965</v>
      </c>
      <c r="M1446" s="65">
        <f>VLOOKUP(A1446,'Hospitalisation Details'!$L$2:$R$2345,7,)</f>
        <v>7323</v>
      </c>
      <c r="N1446" s="64" t="str">
        <f>VLOOKUP(A1446,'Hospitalisation Details'!$L$2:$R$2342,4,)</f>
        <v>tier - 3</v>
      </c>
      <c r="O1446" s="64" t="str">
        <f>VLOOKUP(A1446,'Hospitalisation Details'!$L$2:$R$2342,5,)</f>
        <v>tier - 3</v>
      </c>
      <c r="P1446" s="64" t="str">
        <f>VLOOKUP(A1446,'Hospitalisation Details'!$L$2:$R$2342,6,)</f>
        <v>R1012</v>
      </c>
      <c r="Q1446" s="64">
        <f>VLOOKUP(A1446,'Hospitalisation Details'!$L$2:$R$2342,3,)</f>
        <v>57</v>
      </c>
      <c r="R1446" s="64">
        <f>VLOOKUP(A1446,'Hospitalisation Details'!$L$2:$U$2342,10,)</f>
        <v>11</v>
      </c>
      <c r="S1446" s="64" t="str">
        <f>VLOOKUP(A1446,'Hospitalisation Details'!$L$2:$U$2342,8,)</f>
        <v>Jul</v>
      </c>
      <c r="T1446" s="126">
        <f>VLOOKUP(A1446,'Hospitalisation Details'!$L$2:$U$2342,9,)</f>
        <v>1965</v>
      </c>
    </row>
    <row r="1447" spans="1:20" ht="15.5" x14ac:dyDescent="0.35">
      <c r="A1447" s="124" t="s">
        <v>925</v>
      </c>
      <c r="B1447" s="64" t="str">
        <f>VLOOKUP(A1447,'Medical Examinations'!$AS$1:$BC$2336,9,)</f>
        <v>Kate L.</v>
      </c>
      <c r="C1447" s="64">
        <f>VLOOKUP(A1447,'Medical Examinations'!$AS$1:$BC$2336,2,)</f>
        <v>19.95</v>
      </c>
      <c r="D1447" s="64">
        <f>VLOOKUP(A1447,'Medical Examinations'!$AS$1:$BC$2336,3,)</f>
        <v>4.3600000000000003</v>
      </c>
      <c r="E1447" s="64" t="str">
        <f>VLOOKUP(A1447,'Medical Examinations'!$AS$1:$BC$2336,6,)</f>
        <v>No</v>
      </c>
      <c r="F1447" s="64" t="str">
        <f>VLOOKUP(A1447,'Medical Examinations'!$AS$1:$BC$2336,4,)</f>
        <v>No</v>
      </c>
      <c r="G1447" s="64" t="str">
        <f>VLOOKUP(A1447,'Medical Examinations'!$AS$1:$BC$2336,5,)</f>
        <v>No</v>
      </c>
      <c r="H1447" s="64">
        <f>VLOOKUP(A1447,'Medical Examinations'!$AS$1:$BC$2336,8,)</f>
        <v>2</v>
      </c>
      <c r="I1447" s="64" t="str">
        <f>VLOOKUP(A1447,'Medical Examinations'!$AS$1:$BC$2336,7,)</f>
        <v>No</v>
      </c>
      <c r="J1447" s="64" t="str">
        <f>VLOOKUP(A1447,'Medical Examinations'!$AS$1:$BC$2336,11,)</f>
        <v xml:space="preserve">Normal Weight 
</v>
      </c>
      <c r="K1447" s="64" t="str">
        <f>VLOOKUP(A1447,'Medical Examinations'!$AS$1:$BC$2336,10,)</f>
        <v>Normal</v>
      </c>
      <c r="L1447" s="64" t="str">
        <f>VLOOKUP(A1447,'Hospitalisation Details'!$L$2:$R$2342,2,)</f>
        <v>11-08-1972</v>
      </c>
      <c r="M1447" s="65">
        <f>VLOOKUP(A1447,'Hospitalisation Details'!$L$2:$R$2345,7,)</f>
        <v>7318</v>
      </c>
      <c r="N1447" s="64" t="str">
        <f>VLOOKUP(A1447,'Hospitalisation Details'!$L$2:$R$2342,4,)</f>
        <v>tier - 2</v>
      </c>
      <c r="O1447" s="64" t="str">
        <f>VLOOKUP(A1447,'Hospitalisation Details'!$L$2:$R$2342,5,)</f>
        <v>tier - 3</v>
      </c>
      <c r="P1447" s="64" t="str">
        <f>VLOOKUP(A1447,'Hospitalisation Details'!$L$2:$R$2342,6,)</f>
        <v>R1012</v>
      </c>
      <c r="Q1447" s="64">
        <f>VLOOKUP(A1447,'Hospitalisation Details'!$L$2:$R$2342,3,)</f>
        <v>50</v>
      </c>
      <c r="R1447" s="64">
        <f>VLOOKUP(A1447,'Hospitalisation Details'!$L$2:$U$2342,10,)</f>
        <v>11</v>
      </c>
      <c r="S1447" s="64" t="str">
        <f>VLOOKUP(A1447,'Hospitalisation Details'!$L$2:$U$2342,8,)</f>
        <v>Aug</v>
      </c>
      <c r="T1447" s="126">
        <f>VLOOKUP(A1447,'Hospitalisation Details'!$L$2:$U$2342,9,)</f>
        <v>1972</v>
      </c>
    </row>
    <row r="1448" spans="1:20" ht="15.5" x14ac:dyDescent="0.35">
      <c r="A1448" s="124" t="s">
        <v>924</v>
      </c>
      <c r="B1448" s="64" t="str">
        <f>VLOOKUP(A1448,'Medical Examinations'!$AS$1:$BC$2336,9,)</f>
        <v>Beth</v>
      </c>
      <c r="C1448" s="64">
        <f>VLOOKUP(A1448,'Medical Examinations'!$AS$1:$BC$2336,2,)</f>
        <v>16.66</v>
      </c>
      <c r="D1448" s="64">
        <f>VLOOKUP(A1448,'Medical Examinations'!$AS$1:$BC$2336,3,)</f>
        <v>9.16</v>
      </c>
      <c r="E1448" s="64" t="str">
        <f>VLOOKUP(A1448,'Medical Examinations'!$AS$1:$BC$2336,6,)</f>
        <v>No</v>
      </c>
      <c r="F1448" s="64" t="str">
        <f>VLOOKUP(A1448,'Medical Examinations'!$AS$1:$BC$2336,4,)</f>
        <v>No</v>
      </c>
      <c r="G1448" s="64" t="str">
        <f>VLOOKUP(A1448,'Medical Examinations'!$AS$1:$BC$2336,5,)</f>
        <v>No</v>
      </c>
      <c r="H1448" s="64">
        <f>VLOOKUP(A1448,'Medical Examinations'!$AS$1:$BC$2336,8,)</f>
        <v>0</v>
      </c>
      <c r="I1448" s="64" t="str">
        <f>VLOOKUP(A1448,'Medical Examinations'!$AS$1:$BC$2336,7,)</f>
        <v>No</v>
      </c>
      <c r="J1448" s="64" t="str">
        <f>VLOOKUP(A1448,'Medical Examinations'!$AS$1:$BC$2336,11,)</f>
        <v>Under weight</v>
      </c>
      <c r="K1448" s="64" t="str">
        <f>VLOOKUP(A1448,'Medical Examinations'!$AS$1:$BC$2336,10,)</f>
        <v>Diabetes</v>
      </c>
      <c r="L1448" s="64" t="str">
        <f>VLOOKUP(A1448,'Hospitalisation Details'!$L$2:$R$2342,2,)</f>
        <v>25-06-1965</v>
      </c>
      <c r="M1448" s="65">
        <f>VLOOKUP(A1448,'Hospitalisation Details'!$L$2:$R$2345,7,)</f>
        <v>7318</v>
      </c>
      <c r="N1448" s="64" t="str">
        <f>VLOOKUP(A1448,'Hospitalisation Details'!$L$2:$R$2342,4,)</f>
        <v>tier - 3</v>
      </c>
      <c r="O1448" s="64" t="str">
        <f>VLOOKUP(A1448,'Hospitalisation Details'!$L$2:$R$2342,5,)</f>
        <v>tier - 1</v>
      </c>
      <c r="P1448" s="64" t="str">
        <f>VLOOKUP(A1448,'Hospitalisation Details'!$L$2:$R$2342,6,)</f>
        <v>R1013</v>
      </c>
      <c r="Q1448" s="64">
        <f>VLOOKUP(A1448,'Hospitalisation Details'!$L$2:$R$2342,3,)</f>
        <v>57</v>
      </c>
      <c r="R1448" s="64">
        <f>VLOOKUP(A1448,'Hospitalisation Details'!$L$2:$U$2342,10,)</f>
        <v>25</v>
      </c>
      <c r="S1448" s="64" t="str">
        <f>VLOOKUP(A1448,'Hospitalisation Details'!$L$2:$U$2342,8,)</f>
        <v>Jun</v>
      </c>
      <c r="T1448" s="126">
        <f>VLOOKUP(A1448,'Hospitalisation Details'!$L$2:$U$2342,9,)</f>
        <v>1965</v>
      </c>
    </row>
    <row r="1449" spans="1:20" ht="15.5" x14ac:dyDescent="0.35">
      <c r="A1449" s="124" t="s">
        <v>923</v>
      </c>
      <c r="B1449" s="64" t="str">
        <f>VLOOKUP(A1449,'Medical Examinations'!$AS$1:$BC$2336,9,)</f>
        <v>Katharine</v>
      </c>
      <c r="C1449" s="64">
        <f>VLOOKUP(A1449,'Medical Examinations'!$AS$1:$BC$2336,2,)</f>
        <v>16.62</v>
      </c>
      <c r="D1449" s="64">
        <f>VLOOKUP(A1449,'Medical Examinations'!$AS$1:$BC$2336,3,)</f>
        <v>9.14</v>
      </c>
      <c r="E1449" s="64" t="str">
        <f>VLOOKUP(A1449,'Medical Examinations'!$AS$1:$BC$2336,6,)</f>
        <v>No</v>
      </c>
      <c r="F1449" s="64" t="str">
        <f>VLOOKUP(A1449,'Medical Examinations'!$AS$1:$BC$2336,4,)</f>
        <v>No</v>
      </c>
      <c r="G1449" s="64" t="str">
        <f>VLOOKUP(A1449,'Medical Examinations'!$AS$1:$BC$2336,5,)</f>
        <v>No</v>
      </c>
      <c r="H1449" s="64">
        <f>VLOOKUP(A1449,'Medical Examinations'!$AS$1:$BC$2336,8,)</f>
        <v>0</v>
      </c>
      <c r="I1449" s="64" t="str">
        <f>VLOOKUP(A1449,'Medical Examinations'!$AS$1:$BC$2336,7,)</f>
        <v>No</v>
      </c>
      <c r="J1449" s="64" t="str">
        <f>VLOOKUP(A1449,'Medical Examinations'!$AS$1:$BC$2336,11,)</f>
        <v>Under weight</v>
      </c>
      <c r="K1449" s="64" t="str">
        <f>VLOOKUP(A1449,'Medical Examinations'!$AS$1:$BC$2336,10,)</f>
        <v>Diabetes</v>
      </c>
      <c r="L1449" s="64" t="str">
        <f>VLOOKUP(A1449,'Hospitalisation Details'!$L$2:$R$2342,2,)</f>
        <v>06-06-1965</v>
      </c>
      <c r="M1449" s="65">
        <f>VLOOKUP(A1449,'Hospitalisation Details'!$L$2:$R$2345,7,)</f>
        <v>7305</v>
      </c>
      <c r="N1449" s="64" t="str">
        <f>VLOOKUP(A1449,'Hospitalisation Details'!$L$2:$R$2342,4,)</f>
        <v>tier - 3</v>
      </c>
      <c r="O1449" s="64" t="str">
        <f>VLOOKUP(A1449,'Hospitalisation Details'!$L$2:$R$2342,5,)</f>
        <v>tier - 3</v>
      </c>
      <c r="P1449" s="64" t="str">
        <f>VLOOKUP(A1449,'Hospitalisation Details'!$L$2:$R$2342,6,)</f>
        <v>R1013</v>
      </c>
      <c r="Q1449" s="64">
        <f>VLOOKUP(A1449,'Hospitalisation Details'!$L$2:$R$2342,3,)</f>
        <v>58</v>
      </c>
      <c r="R1449" s="64">
        <f>VLOOKUP(A1449,'Hospitalisation Details'!$L$2:$U$2342,10,)</f>
        <v>6</v>
      </c>
      <c r="S1449" s="64" t="str">
        <f>VLOOKUP(A1449,'Hospitalisation Details'!$L$2:$U$2342,8,)</f>
        <v>Jun</v>
      </c>
      <c r="T1449" s="126">
        <f>VLOOKUP(A1449,'Hospitalisation Details'!$L$2:$U$2342,9,)</f>
        <v>1965</v>
      </c>
    </row>
    <row r="1450" spans="1:20" ht="15.5" x14ac:dyDescent="0.35">
      <c r="A1450" s="124" t="s">
        <v>922</v>
      </c>
      <c r="B1450" s="64" t="str">
        <f>VLOOKUP(A1450,'Medical Examinations'!$AS$1:$BC$2336,9,)</f>
        <v>Heather L</v>
      </c>
      <c r="C1450" s="64">
        <f>VLOOKUP(A1450,'Medical Examinations'!$AS$1:$BC$2336,2,)</f>
        <v>15.36</v>
      </c>
      <c r="D1450" s="64">
        <f>VLOOKUP(A1450,'Medical Examinations'!$AS$1:$BC$2336,3,)</f>
        <v>5.49</v>
      </c>
      <c r="E1450" s="64" t="str">
        <f>VLOOKUP(A1450,'Medical Examinations'!$AS$1:$BC$2336,6,)</f>
        <v>Yes</v>
      </c>
      <c r="F1450" s="64" t="str">
        <f>VLOOKUP(A1450,'Medical Examinations'!$AS$1:$BC$2336,4,)</f>
        <v>No</v>
      </c>
      <c r="G1450" s="64" t="str">
        <f>VLOOKUP(A1450,'Medical Examinations'!$AS$1:$BC$2336,5,)</f>
        <v>No</v>
      </c>
      <c r="H1450" s="64">
        <f>VLOOKUP(A1450,'Medical Examinations'!$AS$1:$BC$2336,8,)</f>
        <v>2</v>
      </c>
      <c r="I1450" s="64" t="str">
        <f>VLOOKUP(A1450,'Medical Examinations'!$AS$1:$BC$2336,7,)</f>
        <v>No</v>
      </c>
      <c r="J1450" s="64" t="str">
        <f>VLOOKUP(A1450,'Medical Examinations'!$AS$1:$BC$2336,11,)</f>
        <v>Under weight</v>
      </c>
      <c r="K1450" s="64" t="str">
        <f>VLOOKUP(A1450,'Medical Examinations'!$AS$1:$BC$2336,10,)</f>
        <v>Normal</v>
      </c>
      <c r="L1450" s="64" t="str">
        <f>VLOOKUP(A1450,'Hospitalisation Details'!$L$2:$R$2342,2,)</f>
        <v>26-12-1966</v>
      </c>
      <c r="M1450" s="65">
        <f>VLOOKUP(A1450,'Hospitalisation Details'!$L$2:$R$2345,7,)</f>
        <v>7302</v>
      </c>
      <c r="N1450" s="64" t="str">
        <f>VLOOKUP(A1450,'Hospitalisation Details'!$L$2:$R$2342,4,)</f>
        <v>tier - 3</v>
      </c>
      <c r="O1450" s="64" t="str">
        <f>VLOOKUP(A1450,'Hospitalisation Details'!$L$2:$R$2342,5,)</f>
        <v>tier - 1</v>
      </c>
      <c r="P1450" s="64" t="str">
        <f>VLOOKUP(A1450,'Hospitalisation Details'!$L$2:$R$2342,6,)</f>
        <v>R1012</v>
      </c>
      <c r="Q1450" s="64">
        <f>VLOOKUP(A1450,'Hospitalisation Details'!$L$2:$R$2342,3,)</f>
        <v>56</v>
      </c>
      <c r="R1450" s="64">
        <f>VLOOKUP(A1450,'Hospitalisation Details'!$L$2:$U$2342,10,)</f>
        <v>26</v>
      </c>
      <c r="S1450" s="64" t="str">
        <f>VLOOKUP(A1450,'Hospitalisation Details'!$L$2:$U$2342,8,)</f>
        <v>Dec</v>
      </c>
      <c r="T1450" s="126">
        <f>VLOOKUP(A1450,'Hospitalisation Details'!$L$2:$U$2342,9,)</f>
        <v>1966</v>
      </c>
    </row>
    <row r="1451" spans="1:20" ht="15.5" x14ac:dyDescent="0.35">
      <c r="A1451" s="124" t="s">
        <v>921</v>
      </c>
      <c r="B1451" s="64" t="str">
        <f>VLOOKUP(A1451,'Medical Examinations'!$AS$1:$BC$2336,9,)</f>
        <v>Desiree</v>
      </c>
      <c r="C1451" s="64">
        <f>VLOOKUP(A1451,'Medical Examinations'!$AS$1:$BC$2336,2,)</f>
        <v>27.74</v>
      </c>
      <c r="D1451" s="64">
        <f>VLOOKUP(A1451,'Medical Examinations'!$AS$1:$BC$2336,3,)</f>
        <v>5.96</v>
      </c>
      <c r="E1451" s="64" t="str">
        <f>VLOOKUP(A1451,'Medical Examinations'!$AS$1:$BC$2336,6,)</f>
        <v>Yes</v>
      </c>
      <c r="F1451" s="64" t="str">
        <f>VLOOKUP(A1451,'Medical Examinations'!$AS$1:$BC$2336,4,)</f>
        <v>No</v>
      </c>
      <c r="G1451" s="64" t="str">
        <f>VLOOKUP(A1451,'Medical Examinations'!$AS$1:$BC$2336,5,)</f>
        <v>No</v>
      </c>
      <c r="H1451" s="64">
        <f>VLOOKUP(A1451,'Medical Examinations'!$AS$1:$BC$2336,8,)</f>
        <v>0</v>
      </c>
      <c r="I1451" s="64" t="str">
        <f>VLOOKUP(A1451,'Medical Examinations'!$AS$1:$BC$2336,7,)</f>
        <v>No</v>
      </c>
      <c r="J1451" s="64" t="str">
        <f>VLOOKUP(A1451,'Medical Examinations'!$AS$1:$BC$2336,11,)</f>
        <v>Over weight</v>
      </c>
      <c r="K1451" s="64" t="str">
        <f>VLOOKUP(A1451,'Medical Examinations'!$AS$1:$BC$2336,10,)</f>
        <v>Prediabetes</v>
      </c>
      <c r="L1451" s="64" t="str">
        <f>VLOOKUP(A1451,'Hospitalisation Details'!$L$2:$R$2342,2,)</f>
        <v>02-11-1985</v>
      </c>
      <c r="M1451" s="65">
        <f>VLOOKUP(A1451,'Hospitalisation Details'!$L$2:$R$2345,7,)</f>
        <v>7282</v>
      </c>
      <c r="N1451" s="64" t="str">
        <f>VLOOKUP(A1451,'Hospitalisation Details'!$L$2:$R$2342,4,)</f>
        <v>tier - 2</v>
      </c>
      <c r="O1451" s="64" t="str">
        <f>VLOOKUP(A1451,'Hospitalisation Details'!$L$2:$R$2342,5,)</f>
        <v>tier - 1</v>
      </c>
      <c r="P1451" s="64" t="str">
        <f>VLOOKUP(A1451,'Hospitalisation Details'!$L$2:$R$2342,6,)</f>
        <v>R1012</v>
      </c>
      <c r="Q1451" s="64">
        <f>VLOOKUP(A1451,'Hospitalisation Details'!$L$2:$R$2342,3,)</f>
        <v>37</v>
      </c>
      <c r="R1451" s="64">
        <f>VLOOKUP(A1451,'Hospitalisation Details'!$L$2:$U$2342,10,)</f>
        <v>2</v>
      </c>
      <c r="S1451" s="64" t="str">
        <f>VLOOKUP(A1451,'Hospitalisation Details'!$L$2:$U$2342,8,)</f>
        <v>Nov</v>
      </c>
      <c r="T1451" s="126">
        <f>VLOOKUP(A1451,'Hospitalisation Details'!$L$2:$U$2342,9,)</f>
        <v>1985</v>
      </c>
    </row>
    <row r="1452" spans="1:20" ht="15.5" x14ac:dyDescent="0.35">
      <c r="A1452" s="124" t="s">
        <v>920</v>
      </c>
      <c r="B1452" s="64" t="str">
        <f>VLOOKUP(A1452,'Medical Examinations'!$AS$1:$BC$2336,9,)</f>
        <v>Peter B.</v>
      </c>
      <c r="C1452" s="64">
        <f>VLOOKUP(A1452,'Medical Examinations'!$AS$1:$BC$2336,2,)</f>
        <v>22.44</v>
      </c>
      <c r="D1452" s="64">
        <f>VLOOKUP(A1452,'Medical Examinations'!$AS$1:$BC$2336,3,)</f>
        <v>4.62</v>
      </c>
      <c r="E1452" s="64" t="str">
        <f>VLOOKUP(A1452,'Medical Examinations'!$AS$1:$BC$2336,6,)</f>
        <v>Yes</v>
      </c>
      <c r="F1452" s="64" t="str">
        <f>VLOOKUP(A1452,'Medical Examinations'!$AS$1:$BC$2336,4,)</f>
        <v>No</v>
      </c>
      <c r="G1452" s="64" t="str">
        <f>VLOOKUP(A1452,'Medical Examinations'!$AS$1:$BC$2336,5,)</f>
        <v>No</v>
      </c>
      <c r="H1452" s="64">
        <f>VLOOKUP(A1452,'Medical Examinations'!$AS$1:$BC$2336,8,)</f>
        <v>0</v>
      </c>
      <c r="I1452" s="64" t="str">
        <f>VLOOKUP(A1452,'Medical Examinations'!$AS$1:$BC$2336,7,)</f>
        <v>No</v>
      </c>
      <c r="J1452" s="64" t="str">
        <f>VLOOKUP(A1452,'Medical Examinations'!$AS$1:$BC$2336,11,)</f>
        <v xml:space="preserve">Normal Weight 
</v>
      </c>
      <c r="K1452" s="64" t="str">
        <f>VLOOKUP(A1452,'Medical Examinations'!$AS$1:$BC$2336,10,)</f>
        <v>Normal</v>
      </c>
      <c r="L1452" s="64" t="str">
        <f>VLOOKUP(A1452,'Hospitalisation Details'!$L$2:$R$2342,2,)</f>
        <v>18-12-1976</v>
      </c>
      <c r="M1452" s="65">
        <f>VLOOKUP(A1452,'Hospitalisation Details'!$L$2:$R$2345,7,)</f>
        <v>7273</v>
      </c>
      <c r="N1452" s="64" t="str">
        <f>VLOOKUP(A1452,'Hospitalisation Details'!$L$2:$R$2342,4,)</f>
        <v>tier - 2</v>
      </c>
      <c r="O1452" s="64" t="str">
        <f>VLOOKUP(A1452,'Hospitalisation Details'!$L$2:$R$2342,5,)</f>
        <v>tier - 1</v>
      </c>
      <c r="P1452" s="64" t="str">
        <f>VLOOKUP(A1452,'Hospitalisation Details'!$L$2:$R$2342,6,)</f>
        <v>R1013</v>
      </c>
      <c r="Q1452" s="64">
        <f>VLOOKUP(A1452,'Hospitalisation Details'!$L$2:$R$2342,3,)</f>
        <v>46</v>
      </c>
      <c r="R1452" s="64">
        <f>VLOOKUP(A1452,'Hospitalisation Details'!$L$2:$U$2342,10,)</f>
        <v>18</v>
      </c>
      <c r="S1452" s="64" t="str">
        <f>VLOOKUP(A1452,'Hospitalisation Details'!$L$2:$U$2342,8,)</f>
        <v>Dec</v>
      </c>
      <c r="T1452" s="126">
        <f>VLOOKUP(A1452,'Hospitalisation Details'!$L$2:$U$2342,9,)</f>
        <v>1976</v>
      </c>
    </row>
    <row r="1453" spans="1:20" ht="15.5" x14ac:dyDescent="0.35">
      <c r="A1453" s="124" t="s">
        <v>919</v>
      </c>
      <c r="B1453" s="64" t="str">
        <f>VLOOKUP(A1453,'Medical Examinations'!$AS$1:$BC$2336,9,)</f>
        <v>Adam</v>
      </c>
      <c r="C1453" s="64">
        <f>VLOOKUP(A1453,'Medical Examinations'!$AS$1:$BC$2336,2,)</f>
        <v>37.049999999999997</v>
      </c>
      <c r="D1453" s="64">
        <f>VLOOKUP(A1453,'Medical Examinations'!$AS$1:$BC$2336,3,)</f>
        <v>9.9600000000000009</v>
      </c>
      <c r="E1453" s="64" t="str">
        <f>VLOOKUP(A1453,'Medical Examinations'!$AS$1:$BC$2336,6,)</f>
        <v>Yes</v>
      </c>
      <c r="F1453" s="64" t="str">
        <f>VLOOKUP(A1453,'Medical Examinations'!$AS$1:$BC$2336,4,)</f>
        <v>No</v>
      </c>
      <c r="G1453" s="64" t="str">
        <f>VLOOKUP(A1453,'Medical Examinations'!$AS$1:$BC$2336,5,)</f>
        <v>No</v>
      </c>
      <c r="H1453" s="64">
        <f>VLOOKUP(A1453,'Medical Examinations'!$AS$1:$BC$2336,8,)</f>
        <v>0</v>
      </c>
      <c r="I1453" s="64" t="str">
        <f>VLOOKUP(A1453,'Medical Examinations'!$AS$1:$BC$2336,7,)</f>
        <v>No</v>
      </c>
      <c r="J1453" s="64" t="str">
        <f>VLOOKUP(A1453,'Medical Examinations'!$AS$1:$BC$2336,11,)</f>
        <v>Obesity</v>
      </c>
      <c r="K1453" s="64" t="str">
        <f>VLOOKUP(A1453,'Medical Examinations'!$AS$1:$BC$2336,10,)</f>
        <v>Diabetes</v>
      </c>
      <c r="L1453" s="64" t="str">
        <f>VLOOKUP(A1453,'Hospitalisation Details'!$L$2:$R$2342,2,)</f>
        <v>04-08-1981</v>
      </c>
      <c r="M1453" s="65">
        <f>VLOOKUP(A1453,'Hospitalisation Details'!$L$2:$R$2345,7,)</f>
        <v>7266</v>
      </c>
      <c r="N1453" s="64" t="str">
        <f>VLOOKUP(A1453,'Hospitalisation Details'!$L$2:$R$2342,4,)</f>
        <v>tier - 3</v>
      </c>
      <c r="O1453" s="64" t="str">
        <f>VLOOKUP(A1453,'Hospitalisation Details'!$L$2:$R$2342,5,)</f>
        <v>tier - 3</v>
      </c>
      <c r="P1453" s="64" t="str">
        <f>VLOOKUP(A1453,'Hospitalisation Details'!$L$2:$R$2342,6,)</f>
        <v>R1012</v>
      </c>
      <c r="Q1453" s="64">
        <f>VLOOKUP(A1453,'Hospitalisation Details'!$L$2:$R$2342,3,)</f>
        <v>41</v>
      </c>
      <c r="R1453" s="64">
        <f>VLOOKUP(A1453,'Hospitalisation Details'!$L$2:$U$2342,10,)</f>
        <v>4</v>
      </c>
      <c r="S1453" s="64" t="str">
        <f>VLOOKUP(A1453,'Hospitalisation Details'!$L$2:$U$2342,8,)</f>
        <v>Aug</v>
      </c>
      <c r="T1453" s="126">
        <f>VLOOKUP(A1453,'Hospitalisation Details'!$L$2:$U$2342,9,)</f>
        <v>1981</v>
      </c>
    </row>
    <row r="1454" spans="1:20" ht="15.5" x14ac:dyDescent="0.35">
      <c r="A1454" s="124" t="s">
        <v>918</v>
      </c>
      <c r="B1454" s="64" t="str">
        <f>VLOOKUP(A1454,'Medical Examinations'!$AS$1:$BC$2336,9,)</f>
        <v>Jeremy J</v>
      </c>
      <c r="C1454" s="64">
        <f>VLOOKUP(A1454,'Medical Examinations'!$AS$1:$BC$2336,2,)</f>
        <v>22.95</v>
      </c>
      <c r="D1454" s="64">
        <f>VLOOKUP(A1454,'Medical Examinations'!$AS$1:$BC$2336,3,)</f>
        <v>10.53</v>
      </c>
      <c r="E1454" s="64" t="str">
        <f>VLOOKUP(A1454,'Medical Examinations'!$AS$1:$BC$2336,6,)</f>
        <v>No</v>
      </c>
      <c r="F1454" s="64" t="str">
        <f>VLOOKUP(A1454,'Medical Examinations'!$AS$1:$BC$2336,4,)</f>
        <v>No</v>
      </c>
      <c r="G1454" s="64" t="str">
        <f>VLOOKUP(A1454,'Medical Examinations'!$AS$1:$BC$2336,5,)</f>
        <v>No</v>
      </c>
      <c r="H1454" s="64">
        <f>VLOOKUP(A1454,'Medical Examinations'!$AS$1:$BC$2336,8,)</f>
        <v>2</v>
      </c>
      <c r="I1454" s="64" t="str">
        <f>VLOOKUP(A1454,'Medical Examinations'!$AS$1:$BC$2336,7,)</f>
        <v>No</v>
      </c>
      <c r="J1454" s="64" t="str">
        <f>VLOOKUP(A1454,'Medical Examinations'!$AS$1:$BC$2336,11,)</f>
        <v xml:space="preserve">Normal Weight 
</v>
      </c>
      <c r="K1454" s="64" t="str">
        <f>VLOOKUP(A1454,'Medical Examinations'!$AS$1:$BC$2336,10,)</f>
        <v>Diabetes</v>
      </c>
      <c r="L1454" s="64" t="str">
        <f>VLOOKUP(A1454,'Hospitalisation Details'!$L$2:$R$2342,2,)</f>
        <v>25-10-1973</v>
      </c>
      <c r="M1454" s="65">
        <f>VLOOKUP(A1454,'Hospitalisation Details'!$L$2:$R$2345,7,)</f>
        <v>7266</v>
      </c>
      <c r="N1454" s="64" t="str">
        <f>VLOOKUP(A1454,'Hospitalisation Details'!$L$2:$R$2342,4,)</f>
        <v>tier - 2</v>
      </c>
      <c r="O1454" s="64" t="str">
        <f>VLOOKUP(A1454,'Hospitalisation Details'!$L$2:$R$2342,5,)</f>
        <v>tier - 2</v>
      </c>
      <c r="P1454" s="64" t="str">
        <f>VLOOKUP(A1454,'Hospitalisation Details'!$L$2:$R$2342,6,)</f>
        <v>R1013</v>
      </c>
      <c r="Q1454" s="64">
        <f>VLOOKUP(A1454,'Hospitalisation Details'!$L$2:$R$2342,3,)</f>
        <v>49</v>
      </c>
      <c r="R1454" s="64">
        <f>VLOOKUP(A1454,'Hospitalisation Details'!$L$2:$U$2342,10,)</f>
        <v>25</v>
      </c>
      <c r="S1454" s="64" t="str">
        <f>VLOOKUP(A1454,'Hospitalisation Details'!$L$2:$U$2342,8,)</f>
        <v>Oct</v>
      </c>
      <c r="T1454" s="126">
        <f>VLOOKUP(A1454,'Hospitalisation Details'!$L$2:$U$2342,9,)</f>
        <v>1973</v>
      </c>
    </row>
    <row r="1455" spans="1:20" ht="15.5" x14ac:dyDescent="0.35">
      <c r="A1455" s="124" t="s">
        <v>917</v>
      </c>
      <c r="B1455" s="64" t="str">
        <f>VLOOKUP(A1455,'Medical Examinations'!$AS$1:$BC$2336,9,)</f>
        <v>Adam C</v>
      </c>
      <c r="C1455" s="64">
        <f>VLOOKUP(A1455,'Medical Examinations'!$AS$1:$BC$2336,2,)</f>
        <v>34.200000000000003</v>
      </c>
      <c r="D1455" s="64">
        <f>VLOOKUP(A1455,'Medical Examinations'!$AS$1:$BC$2336,3,)</f>
        <v>6.69</v>
      </c>
      <c r="E1455" s="64" t="str">
        <f>VLOOKUP(A1455,'Medical Examinations'!$AS$1:$BC$2336,6,)</f>
        <v>Yes</v>
      </c>
      <c r="F1455" s="64" t="str">
        <f>VLOOKUP(A1455,'Medical Examinations'!$AS$1:$BC$2336,4,)</f>
        <v>No</v>
      </c>
      <c r="G1455" s="64" t="str">
        <f>VLOOKUP(A1455,'Medical Examinations'!$AS$1:$BC$2336,5,)</f>
        <v>No</v>
      </c>
      <c r="H1455" s="64">
        <f>VLOOKUP(A1455,'Medical Examinations'!$AS$1:$BC$2336,8,)</f>
        <v>0</v>
      </c>
      <c r="I1455" s="64" t="str">
        <f>VLOOKUP(A1455,'Medical Examinations'!$AS$1:$BC$2336,7,)</f>
        <v>No</v>
      </c>
      <c r="J1455" s="64" t="str">
        <f>VLOOKUP(A1455,'Medical Examinations'!$AS$1:$BC$2336,11,)</f>
        <v>Obesity</v>
      </c>
      <c r="K1455" s="64" t="str">
        <f>VLOOKUP(A1455,'Medical Examinations'!$AS$1:$BC$2336,10,)</f>
        <v>Diabetes</v>
      </c>
      <c r="L1455" s="64" t="str">
        <f>VLOOKUP(A1455,'Hospitalisation Details'!$L$2:$R$2342,2,)</f>
        <v>13-06-1981</v>
      </c>
      <c r="M1455" s="65">
        <f>VLOOKUP(A1455,'Hospitalisation Details'!$L$2:$R$2345,7,)</f>
        <v>7262</v>
      </c>
      <c r="N1455" s="64" t="str">
        <f>VLOOKUP(A1455,'Hospitalisation Details'!$L$2:$R$2342,4,)</f>
        <v>tier - 3</v>
      </c>
      <c r="O1455" s="64" t="str">
        <f>VLOOKUP(A1455,'Hospitalisation Details'!$L$2:$R$2342,5,)</f>
        <v>tier - 3</v>
      </c>
      <c r="P1455" s="64" t="str">
        <f>VLOOKUP(A1455,'Hospitalisation Details'!$L$2:$R$2342,6,)</f>
        <v>R1012</v>
      </c>
      <c r="Q1455" s="64">
        <f>VLOOKUP(A1455,'Hospitalisation Details'!$L$2:$R$2342,3,)</f>
        <v>41</v>
      </c>
      <c r="R1455" s="64">
        <f>VLOOKUP(A1455,'Hospitalisation Details'!$L$2:$U$2342,10,)</f>
        <v>13</v>
      </c>
      <c r="S1455" s="64" t="str">
        <f>VLOOKUP(A1455,'Hospitalisation Details'!$L$2:$U$2342,8,)</f>
        <v>Jun</v>
      </c>
      <c r="T1455" s="126">
        <f>VLOOKUP(A1455,'Hospitalisation Details'!$L$2:$U$2342,9,)</f>
        <v>1981</v>
      </c>
    </row>
    <row r="1456" spans="1:20" ht="15.5" x14ac:dyDescent="0.35">
      <c r="A1456" s="124" t="s">
        <v>916</v>
      </c>
      <c r="B1456" s="64" t="str">
        <f>VLOOKUP(A1456,'Medical Examinations'!$AS$1:$BC$2336,9,)</f>
        <v>Jon</v>
      </c>
      <c r="C1456" s="64">
        <f>VLOOKUP(A1456,'Medical Examinations'!$AS$1:$BC$2336,2,)</f>
        <v>30.59</v>
      </c>
      <c r="D1456" s="64">
        <f>VLOOKUP(A1456,'Medical Examinations'!$AS$1:$BC$2336,3,)</f>
        <v>9.5500000000000007</v>
      </c>
      <c r="E1456" s="64" t="str">
        <f>VLOOKUP(A1456,'Medical Examinations'!$AS$1:$BC$2336,6,)</f>
        <v>Yes</v>
      </c>
      <c r="F1456" s="64" t="str">
        <f>VLOOKUP(A1456,'Medical Examinations'!$AS$1:$BC$2336,4,)</f>
        <v>No</v>
      </c>
      <c r="G1456" s="64" t="str">
        <f>VLOOKUP(A1456,'Medical Examinations'!$AS$1:$BC$2336,5,)</f>
        <v>No</v>
      </c>
      <c r="H1456" s="64">
        <f>VLOOKUP(A1456,'Medical Examinations'!$AS$1:$BC$2336,8,)</f>
        <v>0</v>
      </c>
      <c r="I1456" s="64" t="str">
        <f>VLOOKUP(A1456,'Medical Examinations'!$AS$1:$BC$2336,7,)</f>
        <v>No</v>
      </c>
      <c r="J1456" s="64" t="str">
        <f>VLOOKUP(A1456,'Medical Examinations'!$AS$1:$BC$2336,11,)</f>
        <v>Obesity</v>
      </c>
      <c r="K1456" s="64" t="str">
        <f>VLOOKUP(A1456,'Medical Examinations'!$AS$1:$BC$2336,10,)</f>
        <v>Diabetes</v>
      </c>
      <c r="L1456" s="64" t="str">
        <f>VLOOKUP(A1456,'Hospitalisation Details'!$L$2:$R$2342,2,)</f>
        <v>14-08-1981</v>
      </c>
      <c r="M1456" s="65">
        <f>VLOOKUP(A1456,'Hospitalisation Details'!$L$2:$R$2345,7,)</f>
        <v>7257</v>
      </c>
      <c r="N1456" s="64" t="str">
        <f>VLOOKUP(A1456,'Hospitalisation Details'!$L$2:$R$2342,4,)</f>
        <v>tier - 3</v>
      </c>
      <c r="O1456" s="64" t="str">
        <f>VLOOKUP(A1456,'Hospitalisation Details'!$L$2:$R$2342,5,)</f>
        <v>tier - 2</v>
      </c>
      <c r="P1456" s="64" t="str">
        <f>VLOOKUP(A1456,'Hospitalisation Details'!$L$2:$R$2342,6,)</f>
        <v>R1012</v>
      </c>
      <c r="Q1456" s="64">
        <f>VLOOKUP(A1456,'Hospitalisation Details'!$L$2:$R$2342,3,)</f>
        <v>41</v>
      </c>
      <c r="R1456" s="64">
        <f>VLOOKUP(A1456,'Hospitalisation Details'!$L$2:$U$2342,10,)</f>
        <v>14</v>
      </c>
      <c r="S1456" s="64" t="str">
        <f>VLOOKUP(A1456,'Hospitalisation Details'!$L$2:$U$2342,8,)</f>
        <v>Aug</v>
      </c>
      <c r="T1456" s="126">
        <f>VLOOKUP(A1456,'Hospitalisation Details'!$L$2:$U$2342,9,)</f>
        <v>1981</v>
      </c>
    </row>
    <row r="1457" spans="1:20" ht="15.5" x14ac:dyDescent="0.35">
      <c r="A1457" s="124" t="s">
        <v>915</v>
      </c>
      <c r="B1457" s="64" t="str">
        <f>VLOOKUP(A1457,'Medical Examinations'!$AS$1:$BC$2336,9,)</f>
        <v>Steven J</v>
      </c>
      <c r="C1457" s="64">
        <f>VLOOKUP(A1457,'Medical Examinations'!$AS$1:$BC$2336,2,)</f>
        <v>25.51</v>
      </c>
      <c r="D1457" s="64">
        <f>VLOOKUP(A1457,'Medical Examinations'!$AS$1:$BC$2336,3,)</f>
        <v>6.05</v>
      </c>
      <c r="E1457" s="64" t="str">
        <f>VLOOKUP(A1457,'Medical Examinations'!$AS$1:$BC$2336,6,)</f>
        <v>No</v>
      </c>
      <c r="F1457" s="64" t="str">
        <f>VLOOKUP(A1457,'Medical Examinations'!$AS$1:$BC$2336,4,)</f>
        <v>No</v>
      </c>
      <c r="G1457" s="64" t="str">
        <f>VLOOKUP(A1457,'Medical Examinations'!$AS$1:$BC$2336,5,)</f>
        <v>No</v>
      </c>
      <c r="H1457" s="64">
        <f>VLOOKUP(A1457,'Medical Examinations'!$AS$1:$BC$2336,8,)</f>
        <v>0</v>
      </c>
      <c r="I1457" s="64" t="str">
        <f>VLOOKUP(A1457,'Medical Examinations'!$AS$1:$BC$2336,7,)</f>
        <v>No</v>
      </c>
      <c r="J1457" s="64" t="str">
        <f>VLOOKUP(A1457,'Medical Examinations'!$AS$1:$BC$2336,11,)</f>
        <v>Over weight</v>
      </c>
      <c r="K1457" s="64" t="str">
        <f>VLOOKUP(A1457,'Medical Examinations'!$AS$1:$BC$2336,10,)</f>
        <v>Prediabetes</v>
      </c>
      <c r="L1457" s="64" t="str">
        <f>VLOOKUP(A1457,'Hospitalisation Details'!$L$2:$R$2342,2,)</f>
        <v>24-07-1982</v>
      </c>
      <c r="M1457" s="65">
        <f>VLOOKUP(A1457,'Hospitalisation Details'!$L$2:$R$2345,7,)</f>
        <v>7249</v>
      </c>
      <c r="N1457" s="64" t="str">
        <f>VLOOKUP(A1457,'Hospitalisation Details'!$L$2:$R$2342,4,)</f>
        <v>tier - 2</v>
      </c>
      <c r="O1457" s="64" t="str">
        <f>VLOOKUP(A1457,'Hospitalisation Details'!$L$2:$R$2342,5,)</f>
        <v>tier - 1</v>
      </c>
      <c r="P1457" s="64" t="str">
        <f>VLOOKUP(A1457,'Hospitalisation Details'!$L$2:$R$2342,6,)</f>
        <v>R1013</v>
      </c>
      <c r="Q1457" s="64">
        <f>VLOOKUP(A1457,'Hospitalisation Details'!$L$2:$R$2342,3,)</f>
        <v>40</v>
      </c>
      <c r="R1457" s="64">
        <f>VLOOKUP(A1457,'Hospitalisation Details'!$L$2:$U$2342,10,)</f>
        <v>24</v>
      </c>
      <c r="S1457" s="64" t="str">
        <f>VLOOKUP(A1457,'Hospitalisation Details'!$L$2:$U$2342,8,)</f>
        <v>Jul</v>
      </c>
      <c r="T1457" s="126">
        <f>VLOOKUP(A1457,'Hospitalisation Details'!$L$2:$U$2342,9,)</f>
        <v>1982</v>
      </c>
    </row>
    <row r="1458" spans="1:20" ht="15.5" x14ac:dyDescent="0.35">
      <c r="A1458" s="124" t="s">
        <v>914</v>
      </c>
      <c r="B1458" s="64" t="str">
        <f>VLOOKUP(A1458,'Medical Examinations'!$AS$1:$BC$2336,9,)</f>
        <v>Jessica P.</v>
      </c>
      <c r="C1458" s="64">
        <f>VLOOKUP(A1458,'Medical Examinations'!$AS$1:$BC$2336,2,)</f>
        <v>29.04</v>
      </c>
      <c r="D1458" s="64">
        <f>VLOOKUP(A1458,'Medical Examinations'!$AS$1:$BC$2336,3,)</f>
        <v>10.56</v>
      </c>
      <c r="E1458" s="64" t="str">
        <f>VLOOKUP(A1458,'Medical Examinations'!$AS$1:$BC$2336,6,)</f>
        <v>Yes</v>
      </c>
      <c r="F1458" s="64" t="str">
        <f>VLOOKUP(A1458,'Medical Examinations'!$AS$1:$BC$2336,4,)</f>
        <v>No</v>
      </c>
      <c r="G1458" s="64" t="str">
        <f>VLOOKUP(A1458,'Medical Examinations'!$AS$1:$BC$2336,5,)</f>
        <v>No</v>
      </c>
      <c r="H1458" s="64">
        <f>VLOOKUP(A1458,'Medical Examinations'!$AS$1:$BC$2336,8,)</f>
        <v>1</v>
      </c>
      <c r="I1458" s="64" t="str">
        <f>VLOOKUP(A1458,'Medical Examinations'!$AS$1:$BC$2336,7,)</f>
        <v>No</v>
      </c>
      <c r="J1458" s="64" t="str">
        <f>VLOOKUP(A1458,'Medical Examinations'!$AS$1:$BC$2336,11,)</f>
        <v>Over weight</v>
      </c>
      <c r="K1458" s="64" t="str">
        <f>VLOOKUP(A1458,'Medical Examinations'!$AS$1:$BC$2336,10,)</f>
        <v>Diabetes</v>
      </c>
      <c r="L1458" s="64" t="str">
        <f>VLOOKUP(A1458,'Hospitalisation Details'!$L$2:$R$2342,2,)</f>
        <v>02-09-1986</v>
      </c>
      <c r="M1458" s="65">
        <f>VLOOKUP(A1458,'Hospitalisation Details'!$L$2:$R$2345,7,)</f>
        <v>7244</v>
      </c>
      <c r="N1458" s="64" t="str">
        <f>VLOOKUP(A1458,'Hospitalisation Details'!$L$2:$R$2342,4,)</f>
        <v>tier - 2</v>
      </c>
      <c r="O1458" s="64" t="str">
        <f>VLOOKUP(A1458,'Hospitalisation Details'!$L$2:$R$2342,5,)</f>
        <v>tier - 3</v>
      </c>
      <c r="P1458" s="64" t="str">
        <f>VLOOKUP(A1458,'Hospitalisation Details'!$L$2:$R$2342,6,)</f>
        <v>R1013</v>
      </c>
      <c r="Q1458" s="64">
        <f>VLOOKUP(A1458,'Hospitalisation Details'!$L$2:$R$2342,3,)</f>
        <v>36</v>
      </c>
      <c r="R1458" s="64">
        <f>VLOOKUP(A1458,'Hospitalisation Details'!$L$2:$U$2342,10,)</f>
        <v>2</v>
      </c>
      <c r="S1458" s="64" t="str">
        <f>VLOOKUP(A1458,'Hospitalisation Details'!$L$2:$U$2342,8,)</f>
        <v>Sep</v>
      </c>
      <c r="T1458" s="126">
        <f>VLOOKUP(A1458,'Hospitalisation Details'!$L$2:$U$2342,9,)</f>
        <v>1986</v>
      </c>
    </row>
    <row r="1459" spans="1:20" ht="15.5" x14ac:dyDescent="0.35">
      <c r="A1459" s="124" t="s">
        <v>913</v>
      </c>
      <c r="B1459" s="64" t="str">
        <f>VLOOKUP(A1459,'Medical Examinations'!$AS$1:$BC$2336,9,)</f>
        <v>Ashley</v>
      </c>
      <c r="C1459" s="64">
        <f>VLOOKUP(A1459,'Medical Examinations'!$AS$1:$BC$2336,2,)</f>
        <v>22.135000000000002</v>
      </c>
      <c r="D1459" s="64">
        <f>VLOOKUP(A1459,'Medical Examinations'!$AS$1:$BC$2336,3,)</f>
        <v>10.81</v>
      </c>
      <c r="E1459" s="64" t="str">
        <f>VLOOKUP(A1459,'Medical Examinations'!$AS$1:$BC$2336,6,)</f>
        <v>Yes</v>
      </c>
      <c r="F1459" s="64" t="str">
        <f>VLOOKUP(A1459,'Medical Examinations'!$AS$1:$BC$2336,4,)</f>
        <v>No</v>
      </c>
      <c r="G1459" s="64" t="str">
        <f>VLOOKUP(A1459,'Medical Examinations'!$AS$1:$BC$2336,5,)</f>
        <v>No</v>
      </c>
      <c r="H1459" s="64">
        <f>VLOOKUP(A1459,'Medical Examinations'!$AS$1:$BC$2336,8,)</f>
        <v>1</v>
      </c>
      <c r="I1459" s="64" t="str">
        <f>VLOOKUP(A1459,'Medical Examinations'!$AS$1:$BC$2336,7,)</f>
        <v>No</v>
      </c>
      <c r="J1459" s="64" t="str">
        <f>VLOOKUP(A1459,'Medical Examinations'!$AS$1:$BC$2336,11,)</f>
        <v xml:space="preserve">Normal Weight 
</v>
      </c>
      <c r="K1459" s="64" t="str">
        <f>VLOOKUP(A1459,'Medical Examinations'!$AS$1:$BC$2336,10,)</f>
        <v>Diabetes</v>
      </c>
      <c r="L1459" s="64" t="str">
        <f>VLOOKUP(A1459,'Hospitalisation Details'!$L$2:$R$2342,2,)</f>
        <v>13-07-1986</v>
      </c>
      <c r="M1459" s="65">
        <f>VLOOKUP(A1459,'Hospitalisation Details'!$L$2:$R$2345,7,)</f>
        <v>7228</v>
      </c>
      <c r="N1459" s="64" t="str">
        <f>VLOOKUP(A1459,'Hospitalisation Details'!$L$2:$R$2342,4,)</f>
        <v>tier - 2</v>
      </c>
      <c r="O1459" s="64" t="str">
        <f>VLOOKUP(A1459,'Hospitalisation Details'!$L$2:$R$2342,5,)</f>
        <v>tier - 1</v>
      </c>
      <c r="P1459" s="64" t="str">
        <f>VLOOKUP(A1459,'Hospitalisation Details'!$L$2:$R$2342,6,)</f>
        <v>R1024</v>
      </c>
      <c r="Q1459" s="64">
        <f>VLOOKUP(A1459,'Hospitalisation Details'!$L$2:$R$2342,3,)</f>
        <v>36</v>
      </c>
      <c r="R1459" s="64">
        <f>VLOOKUP(A1459,'Hospitalisation Details'!$L$2:$U$2342,10,)</f>
        <v>13</v>
      </c>
      <c r="S1459" s="64" t="str">
        <f>VLOOKUP(A1459,'Hospitalisation Details'!$L$2:$U$2342,8,)</f>
        <v>Jul</v>
      </c>
      <c r="T1459" s="126">
        <f>VLOOKUP(A1459,'Hospitalisation Details'!$L$2:$U$2342,9,)</f>
        <v>1986</v>
      </c>
    </row>
    <row r="1460" spans="1:20" ht="15.5" x14ac:dyDescent="0.35">
      <c r="A1460" s="124" t="s">
        <v>912</v>
      </c>
      <c r="B1460" s="64" t="str">
        <f>VLOOKUP(A1460,'Medical Examinations'!$AS$1:$BC$2336,9,)</f>
        <v>Arturo H.</v>
      </c>
      <c r="C1460" s="64">
        <f>VLOOKUP(A1460,'Medical Examinations'!$AS$1:$BC$2336,2,)</f>
        <v>21.375</v>
      </c>
      <c r="D1460" s="64">
        <f>VLOOKUP(A1460,'Medical Examinations'!$AS$1:$BC$2336,3,)</f>
        <v>4.32</v>
      </c>
      <c r="E1460" s="64" t="str">
        <f>VLOOKUP(A1460,'Medical Examinations'!$AS$1:$BC$2336,6,)</f>
        <v>No</v>
      </c>
      <c r="F1460" s="64" t="str">
        <f>VLOOKUP(A1460,'Medical Examinations'!$AS$1:$BC$2336,4,)</f>
        <v>No</v>
      </c>
      <c r="G1460" s="64" t="str">
        <f>VLOOKUP(A1460,'Medical Examinations'!$AS$1:$BC$2336,5,)</f>
        <v>No</v>
      </c>
      <c r="H1460" s="64">
        <f>VLOOKUP(A1460,'Medical Examinations'!$AS$1:$BC$2336,8,)</f>
        <v>0</v>
      </c>
      <c r="I1460" s="64" t="str">
        <f>VLOOKUP(A1460,'Medical Examinations'!$AS$1:$BC$2336,7,)</f>
        <v>No</v>
      </c>
      <c r="J1460" s="64" t="str">
        <f>VLOOKUP(A1460,'Medical Examinations'!$AS$1:$BC$2336,11,)</f>
        <v xml:space="preserve">Normal Weight 
</v>
      </c>
      <c r="K1460" s="64" t="str">
        <f>VLOOKUP(A1460,'Medical Examinations'!$AS$1:$BC$2336,10,)</f>
        <v>Normal</v>
      </c>
      <c r="L1460" s="64" t="str">
        <f>VLOOKUP(A1460,'Hospitalisation Details'!$L$2:$R$2342,2,)</f>
        <v>15-09-1977</v>
      </c>
      <c r="M1460" s="65">
        <f>VLOOKUP(A1460,'Hospitalisation Details'!$L$2:$R$2345,7,)</f>
        <v>7223</v>
      </c>
      <c r="N1460" s="64" t="str">
        <f>VLOOKUP(A1460,'Hospitalisation Details'!$L$2:$R$2342,4,)</f>
        <v>tier - 3</v>
      </c>
      <c r="O1460" s="64" t="str">
        <f>VLOOKUP(A1460,'Hospitalisation Details'!$L$2:$R$2342,5,)</f>
        <v>tier - 3</v>
      </c>
      <c r="P1460" s="64" t="str">
        <f>VLOOKUP(A1460,'Hospitalisation Details'!$L$2:$R$2342,6,)</f>
        <v>R1012</v>
      </c>
      <c r="Q1460" s="64">
        <f>VLOOKUP(A1460,'Hospitalisation Details'!$L$2:$R$2342,3,)</f>
        <v>45</v>
      </c>
      <c r="R1460" s="64">
        <f>VLOOKUP(A1460,'Hospitalisation Details'!$L$2:$U$2342,10,)</f>
        <v>15</v>
      </c>
      <c r="S1460" s="64" t="str">
        <f>VLOOKUP(A1460,'Hospitalisation Details'!$L$2:$U$2342,8,)</f>
        <v>Sep</v>
      </c>
      <c r="T1460" s="126">
        <f>VLOOKUP(A1460,'Hospitalisation Details'!$L$2:$U$2342,9,)</f>
        <v>1977</v>
      </c>
    </row>
    <row r="1461" spans="1:20" ht="15.5" x14ac:dyDescent="0.35">
      <c r="A1461" s="124" t="s">
        <v>911</v>
      </c>
      <c r="B1461" s="64" t="str">
        <f>VLOOKUP(A1461,'Medical Examinations'!$AS$1:$BC$2336,9,)</f>
        <v>Ketil</v>
      </c>
      <c r="C1461" s="64">
        <f>VLOOKUP(A1461,'Medical Examinations'!$AS$1:$BC$2336,2,)</f>
        <v>29.19</v>
      </c>
      <c r="D1461" s="64">
        <f>VLOOKUP(A1461,'Medical Examinations'!$AS$1:$BC$2336,3,)</f>
        <v>4.37</v>
      </c>
      <c r="E1461" s="64" t="str">
        <f>VLOOKUP(A1461,'Medical Examinations'!$AS$1:$BC$2336,6,)</f>
        <v>No</v>
      </c>
      <c r="F1461" s="64" t="str">
        <f>VLOOKUP(A1461,'Medical Examinations'!$AS$1:$BC$2336,4,)</f>
        <v>No</v>
      </c>
      <c r="G1461" s="64" t="str">
        <f>VLOOKUP(A1461,'Medical Examinations'!$AS$1:$BC$2336,5,)</f>
        <v>No</v>
      </c>
      <c r="H1461" s="64">
        <f>VLOOKUP(A1461,'Medical Examinations'!$AS$1:$BC$2336,8,)</f>
        <v>0</v>
      </c>
      <c r="I1461" s="64" t="str">
        <f>VLOOKUP(A1461,'Medical Examinations'!$AS$1:$BC$2336,7,)</f>
        <v>No</v>
      </c>
      <c r="J1461" s="64" t="str">
        <f>VLOOKUP(A1461,'Medical Examinations'!$AS$1:$BC$2336,11,)</f>
        <v>Over weight</v>
      </c>
      <c r="K1461" s="64" t="str">
        <f>VLOOKUP(A1461,'Medical Examinations'!$AS$1:$BC$2336,10,)</f>
        <v>Normal</v>
      </c>
      <c r="L1461" s="64" t="str">
        <f>VLOOKUP(A1461,'Hospitalisation Details'!$L$2:$R$2342,2,)</f>
        <v>28-06-1991</v>
      </c>
      <c r="M1461" s="65">
        <f>VLOOKUP(A1461,'Hospitalisation Details'!$L$2:$R$2345,7,)</f>
        <v>7220</v>
      </c>
      <c r="N1461" s="64" t="str">
        <f>VLOOKUP(A1461,'Hospitalisation Details'!$L$2:$R$2342,4,)</f>
        <v>tier - 2</v>
      </c>
      <c r="O1461" s="64" t="str">
        <f>VLOOKUP(A1461,'Hospitalisation Details'!$L$2:$R$2342,5,)</f>
        <v>tier - 2</v>
      </c>
      <c r="P1461" s="64" t="str">
        <f>VLOOKUP(A1461,'Hospitalisation Details'!$L$2:$R$2342,6,)</f>
        <v>R1021</v>
      </c>
      <c r="Q1461" s="64">
        <f>VLOOKUP(A1461,'Hospitalisation Details'!$L$2:$R$2342,3,)</f>
        <v>31</v>
      </c>
      <c r="R1461" s="64">
        <f>VLOOKUP(A1461,'Hospitalisation Details'!$L$2:$U$2342,10,)</f>
        <v>28</v>
      </c>
      <c r="S1461" s="64" t="str">
        <f>VLOOKUP(A1461,'Hospitalisation Details'!$L$2:$U$2342,8,)</f>
        <v>Jun</v>
      </c>
      <c r="T1461" s="126">
        <f>VLOOKUP(A1461,'Hospitalisation Details'!$L$2:$U$2342,9,)</f>
        <v>1991</v>
      </c>
    </row>
    <row r="1462" spans="1:20" ht="15.5" x14ac:dyDescent="0.35">
      <c r="A1462" s="124" t="s">
        <v>910</v>
      </c>
      <c r="B1462" s="64" t="str">
        <f>VLOOKUP(A1462,'Medical Examinations'!$AS$1:$BC$2336,9,)</f>
        <v>Katie</v>
      </c>
      <c r="C1462" s="64">
        <f>VLOOKUP(A1462,'Medical Examinations'!$AS$1:$BC$2336,2,)</f>
        <v>31.92</v>
      </c>
      <c r="D1462" s="64">
        <f>VLOOKUP(A1462,'Medical Examinations'!$AS$1:$BC$2336,3,)</f>
        <v>4.8099999999999996</v>
      </c>
      <c r="E1462" s="64" t="str">
        <f>VLOOKUP(A1462,'Medical Examinations'!$AS$1:$BC$2336,6,)</f>
        <v>Yes</v>
      </c>
      <c r="F1462" s="64" t="str">
        <f>VLOOKUP(A1462,'Medical Examinations'!$AS$1:$BC$2336,4,)</f>
        <v>No</v>
      </c>
      <c r="G1462" s="64" t="str">
        <f>VLOOKUP(A1462,'Medical Examinations'!$AS$1:$BC$2336,5,)</f>
        <v>Yes</v>
      </c>
      <c r="H1462" s="64">
        <f>VLOOKUP(A1462,'Medical Examinations'!$AS$1:$BC$2336,8,)</f>
        <v>1</v>
      </c>
      <c r="I1462" s="64" t="str">
        <f>VLOOKUP(A1462,'Medical Examinations'!$AS$1:$BC$2336,7,)</f>
        <v>No</v>
      </c>
      <c r="J1462" s="64" t="str">
        <f>VLOOKUP(A1462,'Medical Examinations'!$AS$1:$BC$2336,11,)</f>
        <v>Obesity</v>
      </c>
      <c r="K1462" s="64" t="str">
        <f>VLOOKUP(A1462,'Medical Examinations'!$AS$1:$BC$2336,10,)</f>
        <v>Normal</v>
      </c>
      <c r="L1462" s="64" t="str">
        <f>VLOOKUP(A1462,'Hospitalisation Details'!$L$2:$R$2342,2,)</f>
        <v>21-11-1983</v>
      </c>
      <c r="M1462" s="65">
        <f>VLOOKUP(A1462,'Hospitalisation Details'!$L$2:$R$2345,7,)</f>
        <v>7209</v>
      </c>
      <c r="N1462" s="64" t="str">
        <f>VLOOKUP(A1462,'Hospitalisation Details'!$L$2:$R$2342,4,)</f>
        <v>tier - 2</v>
      </c>
      <c r="O1462" s="64" t="str">
        <f>VLOOKUP(A1462,'Hospitalisation Details'!$L$2:$R$2342,5,)</f>
        <v>tier - 3</v>
      </c>
      <c r="P1462" s="64" t="str">
        <f>VLOOKUP(A1462,'Hospitalisation Details'!$L$2:$R$2342,6,)</f>
        <v>R1012</v>
      </c>
      <c r="Q1462" s="64">
        <f>VLOOKUP(A1462,'Hospitalisation Details'!$L$2:$R$2342,3,)</f>
        <v>39</v>
      </c>
      <c r="R1462" s="64">
        <f>VLOOKUP(A1462,'Hospitalisation Details'!$L$2:$U$2342,10,)</f>
        <v>21</v>
      </c>
      <c r="S1462" s="64" t="str">
        <f>VLOOKUP(A1462,'Hospitalisation Details'!$L$2:$U$2342,8,)</f>
        <v>Nov</v>
      </c>
      <c r="T1462" s="126">
        <f>VLOOKUP(A1462,'Hospitalisation Details'!$L$2:$U$2342,9,)</f>
        <v>1983</v>
      </c>
    </row>
    <row r="1463" spans="1:20" ht="15.5" x14ac:dyDescent="0.35">
      <c r="A1463" s="124" t="s">
        <v>909</v>
      </c>
      <c r="B1463" s="64" t="str">
        <f>VLOOKUP(A1463,'Medical Examinations'!$AS$1:$BC$2336,9,)</f>
        <v>Christi</v>
      </c>
      <c r="C1463" s="64">
        <f>VLOOKUP(A1463,'Medical Examinations'!$AS$1:$BC$2336,2,)</f>
        <v>26.315000000000001</v>
      </c>
      <c r="D1463" s="64">
        <f>VLOOKUP(A1463,'Medical Examinations'!$AS$1:$BC$2336,3,)</f>
        <v>4.5599999999999996</v>
      </c>
      <c r="E1463" s="64" t="str">
        <f>VLOOKUP(A1463,'Medical Examinations'!$AS$1:$BC$2336,6,)</f>
        <v>Yes</v>
      </c>
      <c r="F1463" s="64" t="str">
        <f>VLOOKUP(A1463,'Medical Examinations'!$AS$1:$BC$2336,4,)</f>
        <v>No</v>
      </c>
      <c r="G1463" s="64" t="str">
        <f>VLOOKUP(A1463,'Medical Examinations'!$AS$1:$BC$2336,5,)</f>
        <v>Yes</v>
      </c>
      <c r="H1463" s="64">
        <f>VLOOKUP(A1463,'Medical Examinations'!$AS$1:$BC$2336,8,)</f>
        <v>1</v>
      </c>
      <c r="I1463" s="64" t="str">
        <f>VLOOKUP(A1463,'Medical Examinations'!$AS$1:$BC$2336,7,)</f>
        <v>No</v>
      </c>
      <c r="J1463" s="64" t="str">
        <f>VLOOKUP(A1463,'Medical Examinations'!$AS$1:$BC$2336,11,)</f>
        <v>Over weight</v>
      </c>
      <c r="K1463" s="64" t="str">
        <f>VLOOKUP(A1463,'Medical Examinations'!$AS$1:$BC$2336,10,)</f>
        <v>Normal</v>
      </c>
      <c r="L1463" s="64" t="str">
        <f>VLOOKUP(A1463,'Hospitalisation Details'!$L$2:$R$2342,2,)</f>
        <v>11-08-1983</v>
      </c>
      <c r="M1463" s="65">
        <f>VLOOKUP(A1463,'Hospitalisation Details'!$L$2:$R$2345,7,)</f>
        <v>7202</v>
      </c>
      <c r="N1463" s="64" t="str">
        <f>VLOOKUP(A1463,'Hospitalisation Details'!$L$2:$R$2342,4,)</f>
        <v>tier - 2</v>
      </c>
      <c r="O1463" s="64" t="str">
        <f>VLOOKUP(A1463,'Hospitalisation Details'!$L$2:$R$2342,5,)</f>
        <v>tier - 3</v>
      </c>
      <c r="P1463" s="64" t="str">
        <f>VLOOKUP(A1463,'Hospitalisation Details'!$L$2:$R$2342,6,)</f>
        <v>R1012</v>
      </c>
      <c r="Q1463" s="64">
        <f>VLOOKUP(A1463,'Hospitalisation Details'!$L$2:$R$2342,3,)</f>
        <v>39</v>
      </c>
      <c r="R1463" s="64">
        <f>VLOOKUP(A1463,'Hospitalisation Details'!$L$2:$U$2342,10,)</f>
        <v>11</v>
      </c>
      <c r="S1463" s="64" t="str">
        <f>VLOOKUP(A1463,'Hospitalisation Details'!$L$2:$U$2342,8,)</f>
        <v>Aug</v>
      </c>
      <c r="T1463" s="126">
        <f>VLOOKUP(A1463,'Hospitalisation Details'!$L$2:$U$2342,9,)</f>
        <v>1983</v>
      </c>
    </row>
    <row r="1464" spans="1:20" ht="15.5" x14ac:dyDescent="0.35">
      <c r="A1464" s="124" t="s">
        <v>908</v>
      </c>
      <c r="B1464" s="64" t="str">
        <f>VLOOKUP(A1464,'Medical Examinations'!$AS$1:$BC$2336,9,)</f>
        <v>Alan</v>
      </c>
      <c r="C1464" s="64">
        <f>VLOOKUP(A1464,'Medical Examinations'!$AS$1:$BC$2336,2,)</f>
        <v>35.299999999999997</v>
      </c>
      <c r="D1464" s="64">
        <f>VLOOKUP(A1464,'Medical Examinations'!$AS$1:$BC$2336,3,)</f>
        <v>4.3899999999999997</v>
      </c>
      <c r="E1464" s="64" t="str">
        <f>VLOOKUP(A1464,'Medical Examinations'!$AS$1:$BC$2336,6,)</f>
        <v>No</v>
      </c>
      <c r="F1464" s="64" t="str">
        <f>VLOOKUP(A1464,'Medical Examinations'!$AS$1:$BC$2336,4,)</f>
        <v>No</v>
      </c>
      <c r="G1464" s="64" t="str">
        <f>VLOOKUP(A1464,'Medical Examinations'!$AS$1:$BC$2336,5,)</f>
        <v>No</v>
      </c>
      <c r="H1464" s="64">
        <f>VLOOKUP(A1464,'Medical Examinations'!$AS$1:$BC$2336,8,)</f>
        <v>0</v>
      </c>
      <c r="I1464" s="64" t="str">
        <f>VLOOKUP(A1464,'Medical Examinations'!$AS$1:$BC$2336,7,)</f>
        <v>No</v>
      </c>
      <c r="J1464" s="64" t="str">
        <f>VLOOKUP(A1464,'Medical Examinations'!$AS$1:$BC$2336,11,)</f>
        <v>Obesity</v>
      </c>
      <c r="K1464" s="64" t="str">
        <f>VLOOKUP(A1464,'Medical Examinations'!$AS$1:$BC$2336,10,)</f>
        <v>Normal</v>
      </c>
      <c r="L1464" s="64" t="str">
        <f>VLOOKUP(A1464,'Hospitalisation Details'!$L$2:$R$2342,2,)</f>
        <v>14-09-1982</v>
      </c>
      <c r="M1464" s="65">
        <f>VLOOKUP(A1464,'Hospitalisation Details'!$L$2:$R$2345,7,)</f>
        <v>7197</v>
      </c>
      <c r="N1464" s="64" t="str">
        <f>VLOOKUP(A1464,'Hospitalisation Details'!$L$2:$R$2342,4,)</f>
        <v>tier - 3</v>
      </c>
      <c r="O1464" s="64" t="str">
        <f>VLOOKUP(A1464,'Hospitalisation Details'!$L$2:$R$2342,5,)</f>
        <v>tier - 2</v>
      </c>
      <c r="P1464" s="64" t="str">
        <f>VLOOKUP(A1464,'Hospitalisation Details'!$L$2:$R$2342,6,)</f>
        <v>R1011</v>
      </c>
      <c r="Q1464" s="64">
        <f>VLOOKUP(A1464,'Hospitalisation Details'!$L$2:$R$2342,3,)</f>
        <v>40</v>
      </c>
      <c r="R1464" s="64">
        <f>VLOOKUP(A1464,'Hospitalisation Details'!$L$2:$U$2342,10,)</f>
        <v>14</v>
      </c>
      <c r="S1464" s="64" t="str">
        <f>VLOOKUP(A1464,'Hospitalisation Details'!$L$2:$U$2342,8,)</f>
        <v>Sep</v>
      </c>
      <c r="T1464" s="126">
        <f>VLOOKUP(A1464,'Hospitalisation Details'!$L$2:$U$2342,9,)</f>
        <v>1982</v>
      </c>
    </row>
    <row r="1465" spans="1:20" ht="15.5" x14ac:dyDescent="0.35">
      <c r="A1465" s="124" t="s">
        <v>907</v>
      </c>
      <c r="B1465" s="64" t="str">
        <f>VLOOKUP(A1465,'Medical Examinations'!$AS$1:$BC$2336,9,)</f>
        <v>Edivaldo B. Sr.</v>
      </c>
      <c r="C1465" s="64">
        <f>VLOOKUP(A1465,'Medical Examinations'!$AS$1:$BC$2336,2,)</f>
        <v>18.91</v>
      </c>
      <c r="D1465" s="64">
        <f>VLOOKUP(A1465,'Medical Examinations'!$AS$1:$BC$2336,3,)</f>
        <v>11.44</v>
      </c>
      <c r="E1465" s="64" t="str">
        <f>VLOOKUP(A1465,'Medical Examinations'!$AS$1:$BC$2336,6,)</f>
        <v>No</v>
      </c>
      <c r="F1465" s="64" t="str">
        <f>VLOOKUP(A1465,'Medical Examinations'!$AS$1:$BC$2336,4,)</f>
        <v>No</v>
      </c>
      <c r="G1465" s="64" t="str">
        <f>VLOOKUP(A1465,'Medical Examinations'!$AS$1:$BC$2336,5,)</f>
        <v>No</v>
      </c>
      <c r="H1465" s="64">
        <f>VLOOKUP(A1465,'Medical Examinations'!$AS$1:$BC$2336,8,)</f>
        <v>0</v>
      </c>
      <c r="I1465" s="64" t="str">
        <f>VLOOKUP(A1465,'Medical Examinations'!$AS$1:$BC$2336,7,)</f>
        <v>No</v>
      </c>
      <c r="J1465" s="64" t="str">
        <f>VLOOKUP(A1465,'Medical Examinations'!$AS$1:$BC$2336,11,)</f>
        <v xml:space="preserve">Normal Weight 
</v>
      </c>
      <c r="K1465" s="64" t="str">
        <f>VLOOKUP(A1465,'Medical Examinations'!$AS$1:$BC$2336,10,)</f>
        <v>Diabetes</v>
      </c>
      <c r="L1465" s="64" t="str">
        <f>VLOOKUP(A1465,'Hospitalisation Details'!$L$2:$R$2342,2,)</f>
        <v>26-08-1968</v>
      </c>
      <c r="M1465" s="65">
        <f>VLOOKUP(A1465,'Hospitalisation Details'!$L$2:$R$2345,7,)</f>
        <v>7180</v>
      </c>
      <c r="N1465" s="64" t="str">
        <f>VLOOKUP(A1465,'Hospitalisation Details'!$L$2:$R$2342,4,)</f>
        <v>tier - 3</v>
      </c>
      <c r="O1465" s="64" t="str">
        <f>VLOOKUP(A1465,'Hospitalisation Details'!$L$2:$R$2342,5,)</f>
        <v>tier - 3</v>
      </c>
      <c r="P1465" s="64" t="str">
        <f>VLOOKUP(A1465,'Hospitalisation Details'!$L$2:$R$2342,6,)</f>
        <v>R1013</v>
      </c>
      <c r="Q1465" s="64">
        <f>VLOOKUP(A1465,'Hospitalisation Details'!$L$2:$R$2342,3,)</f>
        <v>54</v>
      </c>
      <c r="R1465" s="64">
        <f>VLOOKUP(A1465,'Hospitalisation Details'!$L$2:$U$2342,10,)</f>
        <v>26</v>
      </c>
      <c r="S1465" s="64" t="str">
        <f>VLOOKUP(A1465,'Hospitalisation Details'!$L$2:$U$2342,8,)</f>
        <v>Aug</v>
      </c>
      <c r="T1465" s="126">
        <f>VLOOKUP(A1465,'Hospitalisation Details'!$L$2:$U$2342,9,)</f>
        <v>1968</v>
      </c>
    </row>
    <row r="1466" spans="1:20" ht="15.5" x14ac:dyDescent="0.35">
      <c r="A1466" s="124" t="s">
        <v>906</v>
      </c>
      <c r="B1466" s="64" t="str">
        <f>VLOOKUP(A1466,'Medical Examinations'!$AS$1:$BC$2336,9,)</f>
        <v>Eve</v>
      </c>
      <c r="C1466" s="64">
        <f>VLOOKUP(A1466,'Medical Examinations'!$AS$1:$BC$2336,2,)</f>
        <v>22.41</v>
      </c>
      <c r="D1466" s="64">
        <f>VLOOKUP(A1466,'Medical Examinations'!$AS$1:$BC$2336,3,)</f>
        <v>11.37</v>
      </c>
      <c r="E1466" s="64" t="str">
        <f>VLOOKUP(A1466,'Medical Examinations'!$AS$1:$BC$2336,6,)</f>
        <v>Yes</v>
      </c>
      <c r="F1466" s="64" t="str">
        <f>VLOOKUP(A1466,'Medical Examinations'!$AS$1:$BC$2336,4,)</f>
        <v>No</v>
      </c>
      <c r="G1466" s="64" t="str">
        <f>VLOOKUP(A1466,'Medical Examinations'!$AS$1:$BC$2336,5,)</f>
        <v>No</v>
      </c>
      <c r="H1466" s="64">
        <f>VLOOKUP(A1466,'Medical Examinations'!$AS$1:$BC$2336,8,)</f>
        <v>1</v>
      </c>
      <c r="I1466" s="64" t="str">
        <f>VLOOKUP(A1466,'Medical Examinations'!$AS$1:$BC$2336,7,)</f>
        <v>No</v>
      </c>
      <c r="J1466" s="64" t="str">
        <f>VLOOKUP(A1466,'Medical Examinations'!$AS$1:$BC$2336,11,)</f>
        <v xml:space="preserve">Normal Weight 
</v>
      </c>
      <c r="K1466" s="64" t="str">
        <f>VLOOKUP(A1466,'Medical Examinations'!$AS$1:$BC$2336,10,)</f>
        <v>Diabetes</v>
      </c>
      <c r="L1466" s="64" t="str">
        <f>VLOOKUP(A1466,'Hospitalisation Details'!$L$2:$R$2342,2,)</f>
        <v>19-07-1975</v>
      </c>
      <c r="M1466" s="65">
        <f>VLOOKUP(A1466,'Hospitalisation Details'!$L$2:$R$2345,7,)</f>
        <v>7176</v>
      </c>
      <c r="N1466" s="64" t="str">
        <f>VLOOKUP(A1466,'Hospitalisation Details'!$L$2:$R$2342,4,)</f>
        <v>tier - 2</v>
      </c>
      <c r="O1466" s="64" t="str">
        <f>VLOOKUP(A1466,'Hospitalisation Details'!$L$2:$R$2342,5,)</f>
        <v>tier - 3</v>
      </c>
      <c r="P1466" s="64" t="str">
        <f>VLOOKUP(A1466,'Hospitalisation Details'!$L$2:$R$2342,6,)</f>
        <v>R1013</v>
      </c>
      <c r="Q1466" s="64">
        <f>VLOOKUP(A1466,'Hospitalisation Details'!$L$2:$R$2342,3,)</f>
        <v>47</v>
      </c>
      <c r="R1466" s="64">
        <f>VLOOKUP(A1466,'Hospitalisation Details'!$L$2:$U$2342,10,)</f>
        <v>19</v>
      </c>
      <c r="S1466" s="64" t="str">
        <f>VLOOKUP(A1466,'Hospitalisation Details'!$L$2:$U$2342,8,)</f>
        <v>Jul</v>
      </c>
      <c r="T1466" s="126">
        <f>VLOOKUP(A1466,'Hospitalisation Details'!$L$2:$U$2342,9,)</f>
        <v>1975</v>
      </c>
    </row>
    <row r="1467" spans="1:20" ht="15.5" x14ac:dyDescent="0.35">
      <c r="A1467" s="124" t="s">
        <v>905</v>
      </c>
      <c r="B1467" s="64" t="str">
        <f>VLOOKUP(A1467,'Medical Examinations'!$AS$1:$BC$2336,9,)</f>
        <v>Devin</v>
      </c>
      <c r="C1467" s="64">
        <f>VLOOKUP(A1467,'Medical Examinations'!$AS$1:$BC$2336,2,)</f>
        <v>22.704999999999998</v>
      </c>
      <c r="D1467" s="64">
        <f>VLOOKUP(A1467,'Medical Examinations'!$AS$1:$BC$2336,3,)</f>
        <v>6.14</v>
      </c>
      <c r="E1467" s="64" t="str">
        <f>VLOOKUP(A1467,'Medical Examinations'!$AS$1:$BC$2336,6,)</f>
        <v>No</v>
      </c>
      <c r="F1467" s="64" t="str">
        <f>VLOOKUP(A1467,'Medical Examinations'!$AS$1:$BC$2336,4,)</f>
        <v>No</v>
      </c>
      <c r="G1467" s="64" t="str">
        <f>VLOOKUP(A1467,'Medical Examinations'!$AS$1:$BC$2336,5,)</f>
        <v>No</v>
      </c>
      <c r="H1467" s="64">
        <f>VLOOKUP(A1467,'Medical Examinations'!$AS$1:$BC$2336,8,)</f>
        <v>0</v>
      </c>
      <c r="I1467" s="64" t="str">
        <f>VLOOKUP(A1467,'Medical Examinations'!$AS$1:$BC$2336,7,)</f>
        <v>No</v>
      </c>
      <c r="J1467" s="64" t="str">
        <f>VLOOKUP(A1467,'Medical Examinations'!$AS$1:$BC$2336,11,)</f>
        <v xml:space="preserve">Normal Weight 
</v>
      </c>
      <c r="K1467" s="64" t="str">
        <f>VLOOKUP(A1467,'Medical Examinations'!$AS$1:$BC$2336,10,)</f>
        <v>Prediabetes</v>
      </c>
      <c r="L1467" s="64" t="str">
        <f>VLOOKUP(A1467,'Hospitalisation Details'!$L$2:$R$2342,2,)</f>
        <v>16-08-1982</v>
      </c>
      <c r="M1467" s="65">
        <f>VLOOKUP(A1467,'Hospitalisation Details'!$L$2:$R$2345,7,)</f>
        <v>7173</v>
      </c>
      <c r="N1467" s="64" t="str">
        <f>VLOOKUP(A1467,'Hospitalisation Details'!$L$2:$R$2342,4,)</f>
        <v>tier - 3</v>
      </c>
      <c r="O1467" s="64" t="str">
        <f>VLOOKUP(A1467,'Hospitalisation Details'!$L$2:$R$2342,5,)</f>
        <v>tier - 2</v>
      </c>
      <c r="P1467" s="64" t="str">
        <f>VLOOKUP(A1467,'Hospitalisation Details'!$L$2:$R$2342,6,)</f>
        <v>R1016</v>
      </c>
      <c r="Q1467" s="64">
        <f>VLOOKUP(A1467,'Hospitalisation Details'!$L$2:$R$2342,3,)</f>
        <v>40</v>
      </c>
      <c r="R1467" s="64">
        <f>VLOOKUP(A1467,'Hospitalisation Details'!$L$2:$U$2342,10,)</f>
        <v>16</v>
      </c>
      <c r="S1467" s="64" t="str">
        <f>VLOOKUP(A1467,'Hospitalisation Details'!$L$2:$U$2342,8,)</f>
        <v>Aug</v>
      </c>
      <c r="T1467" s="126">
        <f>VLOOKUP(A1467,'Hospitalisation Details'!$L$2:$U$2342,9,)</f>
        <v>1982</v>
      </c>
    </row>
    <row r="1468" spans="1:20" ht="15.5" x14ac:dyDescent="0.35">
      <c r="A1468" s="124" t="s">
        <v>904</v>
      </c>
      <c r="B1468" s="64" t="str">
        <f>VLOOKUP(A1468,'Medical Examinations'!$AS$1:$BC$2336,9,)</f>
        <v>Shaun R</v>
      </c>
      <c r="C1468" s="64">
        <f>VLOOKUP(A1468,'Medical Examinations'!$AS$1:$BC$2336,2,)</f>
        <v>37.18</v>
      </c>
      <c r="D1468" s="64">
        <f>VLOOKUP(A1468,'Medical Examinations'!$AS$1:$BC$2336,3,)</f>
        <v>4.8899999999999997</v>
      </c>
      <c r="E1468" s="64" t="str">
        <f>VLOOKUP(A1468,'Medical Examinations'!$AS$1:$BC$2336,6,)</f>
        <v>No</v>
      </c>
      <c r="F1468" s="64" t="str">
        <f>VLOOKUP(A1468,'Medical Examinations'!$AS$1:$BC$2336,4,)</f>
        <v>No</v>
      </c>
      <c r="G1468" s="64" t="str">
        <f>VLOOKUP(A1468,'Medical Examinations'!$AS$1:$BC$2336,5,)</f>
        <v>No</v>
      </c>
      <c r="H1468" s="64">
        <f>VLOOKUP(A1468,'Medical Examinations'!$AS$1:$BC$2336,8,)</f>
        <v>0</v>
      </c>
      <c r="I1468" s="64" t="str">
        <f>VLOOKUP(A1468,'Medical Examinations'!$AS$1:$BC$2336,7,)</f>
        <v>No</v>
      </c>
      <c r="J1468" s="64" t="str">
        <f>VLOOKUP(A1468,'Medical Examinations'!$AS$1:$BC$2336,11,)</f>
        <v>Obesity</v>
      </c>
      <c r="K1468" s="64" t="str">
        <f>VLOOKUP(A1468,'Medical Examinations'!$AS$1:$BC$2336,10,)</f>
        <v>Normal</v>
      </c>
      <c r="L1468" s="64" t="str">
        <f>VLOOKUP(A1468,'Hospitalisation Details'!$L$2:$R$2342,2,)</f>
        <v>30-09-1980</v>
      </c>
      <c r="M1468" s="65">
        <f>VLOOKUP(A1468,'Hospitalisation Details'!$L$2:$R$2345,7,)</f>
        <v>7162</v>
      </c>
      <c r="N1468" s="64" t="str">
        <f>VLOOKUP(A1468,'Hospitalisation Details'!$L$2:$R$2342,4,)</f>
        <v>tier - 2</v>
      </c>
      <c r="O1468" s="64" t="str">
        <f>VLOOKUP(A1468,'Hospitalisation Details'!$L$2:$R$2342,5,)</f>
        <v>tier - 3</v>
      </c>
      <c r="P1468" s="64" t="str">
        <f>VLOOKUP(A1468,'Hospitalisation Details'!$L$2:$R$2342,6,)</f>
        <v>R1013</v>
      </c>
      <c r="Q1468" s="64">
        <f>VLOOKUP(A1468,'Hospitalisation Details'!$L$2:$R$2342,3,)</f>
        <v>42</v>
      </c>
      <c r="R1468" s="64">
        <f>VLOOKUP(A1468,'Hospitalisation Details'!$L$2:$U$2342,10,)</f>
        <v>30</v>
      </c>
      <c r="S1468" s="64" t="str">
        <f>VLOOKUP(A1468,'Hospitalisation Details'!$L$2:$U$2342,8,)</f>
        <v>Sep</v>
      </c>
      <c r="T1468" s="126">
        <f>VLOOKUP(A1468,'Hospitalisation Details'!$L$2:$U$2342,9,)</f>
        <v>1980</v>
      </c>
    </row>
    <row r="1469" spans="1:20" ht="15.5" x14ac:dyDescent="0.35">
      <c r="A1469" s="124" t="s">
        <v>903</v>
      </c>
      <c r="B1469" s="64" t="str">
        <f>VLOOKUP(A1469,'Medical Examinations'!$AS$1:$BC$2336,9,)</f>
        <v>Adrian</v>
      </c>
      <c r="C1469" s="64">
        <f>VLOOKUP(A1469,'Medical Examinations'!$AS$1:$BC$2336,2,)</f>
        <v>35.97</v>
      </c>
      <c r="D1469" s="64">
        <f>VLOOKUP(A1469,'Medical Examinations'!$AS$1:$BC$2336,3,)</f>
        <v>4.5999999999999996</v>
      </c>
      <c r="E1469" s="64" t="str">
        <f>VLOOKUP(A1469,'Medical Examinations'!$AS$1:$BC$2336,6,)</f>
        <v>No</v>
      </c>
      <c r="F1469" s="64" t="str">
        <f>VLOOKUP(A1469,'Medical Examinations'!$AS$1:$BC$2336,4,)</f>
        <v>No</v>
      </c>
      <c r="G1469" s="64" t="str">
        <f>VLOOKUP(A1469,'Medical Examinations'!$AS$1:$BC$2336,5,)</f>
        <v>No</v>
      </c>
      <c r="H1469" s="64">
        <f>VLOOKUP(A1469,'Medical Examinations'!$AS$1:$BC$2336,8,)</f>
        <v>0</v>
      </c>
      <c r="I1469" s="64" t="str">
        <f>VLOOKUP(A1469,'Medical Examinations'!$AS$1:$BC$2336,7,)</f>
        <v>No</v>
      </c>
      <c r="J1469" s="64" t="str">
        <f>VLOOKUP(A1469,'Medical Examinations'!$AS$1:$BC$2336,11,)</f>
        <v>Obesity</v>
      </c>
      <c r="K1469" s="64" t="str">
        <f>VLOOKUP(A1469,'Medical Examinations'!$AS$1:$BC$2336,10,)</f>
        <v>Normal</v>
      </c>
      <c r="L1469" s="64" t="str">
        <f>VLOOKUP(A1469,'Hospitalisation Details'!$L$2:$R$2342,2,)</f>
        <v>07-10-1980</v>
      </c>
      <c r="M1469" s="65">
        <f>VLOOKUP(A1469,'Hospitalisation Details'!$L$2:$R$2345,7,)</f>
        <v>7160</v>
      </c>
      <c r="N1469" s="64" t="str">
        <f>VLOOKUP(A1469,'Hospitalisation Details'!$L$2:$R$2342,4,)</f>
        <v>tier - 2</v>
      </c>
      <c r="O1469" s="64" t="str">
        <f>VLOOKUP(A1469,'Hospitalisation Details'!$L$2:$R$2342,5,)</f>
        <v>tier - 1</v>
      </c>
      <c r="P1469" s="64" t="str">
        <f>VLOOKUP(A1469,'Hospitalisation Details'!$L$2:$R$2342,6,)</f>
        <v>R1013</v>
      </c>
      <c r="Q1469" s="64">
        <f>VLOOKUP(A1469,'Hospitalisation Details'!$L$2:$R$2342,3,)</f>
        <v>42</v>
      </c>
      <c r="R1469" s="64">
        <f>VLOOKUP(A1469,'Hospitalisation Details'!$L$2:$U$2342,10,)</f>
        <v>7</v>
      </c>
      <c r="S1469" s="64" t="str">
        <f>VLOOKUP(A1469,'Hospitalisation Details'!$L$2:$U$2342,8,)</f>
        <v>Oct</v>
      </c>
      <c r="T1469" s="126">
        <f>VLOOKUP(A1469,'Hospitalisation Details'!$L$2:$U$2342,9,)</f>
        <v>1980</v>
      </c>
    </row>
    <row r="1470" spans="1:20" ht="15.5" x14ac:dyDescent="0.35">
      <c r="A1470" s="124" t="s">
        <v>902</v>
      </c>
      <c r="B1470" s="64" t="str">
        <f>VLOOKUP(A1470,'Medical Examinations'!$AS$1:$BC$2336,9,)</f>
        <v>Andrew</v>
      </c>
      <c r="C1470" s="64">
        <f>VLOOKUP(A1470,'Medical Examinations'!$AS$1:$BC$2336,2,)</f>
        <v>35.799999999999997</v>
      </c>
      <c r="D1470" s="64">
        <f>VLOOKUP(A1470,'Medical Examinations'!$AS$1:$BC$2336,3,)</f>
        <v>4.42</v>
      </c>
      <c r="E1470" s="64" t="str">
        <f>VLOOKUP(A1470,'Medical Examinations'!$AS$1:$BC$2336,6,)</f>
        <v>No</v>
      </c>
      <c r="F1470" s="64" t="str">
        <f>VLOOKUP(A1470,'Medical Examinations'!$AS$1:$BC$2336,4,)</f>
        <v>No</v>
      </c>
      <c r="G1470" s="64" t="str">
        <f>VLOOKUP(A1470,'Medical Examinations'!$AS$1:$BC$2336,5,)</f>
        <v>No</v>
      </c>
      <c r="H1470" s="64">
        <f>VLOOKUP(A1470,'Medical Examinations'!$AS$1:$BC$2336,8,)</f>
        <v>0</v>
      </c>
      <c r="I1470" s="64" t="str">
        <f>VLOOKUP(A1470,'Medical Examinations'!$AS$1:$BC$2336,7,)</f>
        <v>No</v>
      </c>
      <c r="J1470" s="64" t="str">
        <f>VLOOKUP(A1470,'Medical Examinations'!$AS$1:$BC$2336,11,)</f>
        <v>Obesity</v>
      </c>
      <c r="K1470" s="64" t="str">
        <f>VLOOKUP(A1470,'Medical Examinations'!$AS$1:$BC$2336,10,)</f>
        <v>Normal</v>
      </c>
      <c r="L1470" s="64" t="str">
        <f>VLOOKUP(A1470,'Hospitalisation Details'!$L$2:$R$2342,2,)</f>
        <v>22-06-1980</v>
      </c>
      <c r="M1470" s="65">
        <f>VLOOKUP(A1470,'Hospitalisation Details'!$L$2:$R$2345,7,)</f>
        <v>7160</v>
      </c>
      <c r="N1470" s="64" t="str">
        <f>VLOOKUP(A1470,'Hospitalisation Details'!$L$2:$R$2342,4,)</f>
        <v>tier - 2</v>
      </c>
      <c r="O1470" s="64" t="str">
        <f>VLOOKUP(A1470,'Hospitalisation Details'!$L$2:$R$2342,5,)</f>
        <v>tier - 2</v>
      </c>
      <c r="P1470" s="64" t="str">
        <f>VLOOKUP(A1470,'Hospitalisation Details'!$L$2:$R$2342,6,)</f>
        <v>R1011</v>
      </c>
      <c r="Q1470" s="64">
        <f>VLOOKUP(A1470,'Hospitalisation Details'!$L$2:$R$2342,3,)</f>
        <v>42</v>
      </c>
      <c r="R1470" s="64">
        <f>VLOOKUP(A1470,'Hospitalisation Details'!$L$2:$U$2342,10,)</f>
        <v>22</v>
      </c>
      <c r="S1470" s="64" t="str">
        <f>VLOOKUP(A1470,'Hospitalisation Details'!$L$2:$U$2342,8,)</f>
        <v>Jun</v>
      </c>
      <c r="T1470" s="126">
        <f>VLOOKUP(A1470,'Hospitalisation Details'!$L$2:$U$2342,9,)</f>
        <v>1980</v>
      </c>
    </row>
    <row r="1471" spans="1:20" ht="15.5" x14ac:dyDescent="0.35">
      <c r="A1471" s="124" t="s">
        <v>901</v>
      </c>
      <c r="B1471" s="64" t="str">
        <f>VLOOKUP(A1471,'Medical Examinations'!$AS$1:$BC$2336,9,)</f>
        <v>Mallory</v>
      </c>
      <c r="C1471" s="64">
        <f>VLOOKUP(A1471,'Medical Examinations'!$AS$1:$BC$2336,2,)</f>
        <v>28.31</v>
      </c>
      <c r="D1471" s="64">
        <f>VLOOKUP(A1471,'Medical Examinations'!$AS$1:$BC$2336,3,)</f>
        <v>7.48</v>
      </c>
      <c r="E1471" s="64" t="str">
        <f>VLOOKUP(A1471,'Medical Examinations'!$AS$1:$BC$2336,6,)</f>
        <v>Yes</v>
      </c>
      <c r="F1471" s="64" t="str">
        <f>VLOOKUP(A1471,'Medical Examinations'!$AS$1:$BC$2336,4,)</f>
        <v>No</v>
      </c>
      <c r="G1471" s="64" t="str">
        <f>VLOOKUP(A1471,'Medical Examinations'!$AS$1:$BC$2336,5,)</f>
        <v>No</v>
      </c>
      <c r="H1471" s="64">
        <f>VLOOKUP(A1471,'Medical Examinations'!$AS$1:$BC$2336,8,)</f>
        <v>0</v>
      </c>
      <c r="I1471" s="64" t="str">
        <f>VLOOKUP(A1471,'Medical Examinations'!$AS$1:$BC$2336,7,)</f>
        <v>No</v>
      </c>
      <c r="J1471" s="64" t="str">
        <f>VLOOKUP(A1471,'Medical Examinations'!$AS$1:$BC$2336,11,)</f>
        <v>Over weight</v>
      </c>
      <c r="K1471" s="64" t="str">
        <f>VLOOKUP(A1471,'Medical Examinations'!$AS$1:$BC$2336,10,)</f>
        <v>Diabetes</v>
      </c>
      <c r="L1471" s="64" t="str">
        <f>VLOOKUP(A1471,'Hospitalisation Details'!$L$2:$R$2342,2,)</f>
        <v>17-07-1981</v>
      </c>
      <c r="M1471" s="65">
        <f>VLOOKUP(A1471,'Hospitalisation Details'!$L$2:$R$2345,7,)</f>
        <v>7154</v>
      </c>
      <c r="N1471" s="64" t="str">
        <f>VLOOKUP(A1471,'Hospitalisation Details'!$L$2:$R$2342,4,)</f>
        <v>tier - 2</v>
      </c>
      <c r="O1471" s="64" t="str">
        <f>VLOOKUP(A1471,'Hospitalisation Details'!$L$2:$R$2342,5,)</f>
        <v>tier - 1</v>
      </c>
      <c r="P1471" s="64" t="str">
        <f>VLOOKUP(A1471,'Hospitalisation Details'!$L$2:$R$2342,6,)</f>
        <v>R1012</v>
      </c>
      <c r="Q1471" s="64">
        <f>VLOOKUP(A1471,'Hospitalisation Details'!$L$2:$R$2342,3,)</f>
        <v>41</v>
      </c>
      <c r="R1471" s="64">
        <f>VLOOKUP(A1471,'Hospitalisation Details'!$L$2:$U$2342,10,)</f>
        <v>17</v>
      </c>
      <c r="S1471" s="64" t="str">
        <f>VLOOKUP(A1471,'Hospitalisation Details'!$L$2:$U$2342,8,)</f>
        <v>Jul</v>
      </c>
      <c r="T1471" s="126">
        <f>VLOOKUP(A1471,'Hospitalisation Details'!$L$2:$U$2342,9,)</f>
        <v>1981</v>
      </c>
    </row>
    <row r="1472" spans="1:20" ht="15.5" x14ac:dyDescent="0.35">
      <c r="A1472" s="124" t="s">
        <v>900</v>
      </c>
      <c r="B1472" s="64" t="str">
        <f>VLOOKUP(A1472,'Medical Examinations'!$AS$1:$BC$2336,9,)</f>
        <v>Shawn E</v>
      </c>
      <c r="C1472" s="64">
        <f>VLOOKUP(A1472,'Medical Examinations'!$AS$1:$BC$2336,2,)</f>
        <v>38.06</v>
      </c>
      <c r="D1472" s="64">
        <f>VLOOKUP(A1472,'Medical Examinations'!$AS$1:$BC$2336,3,)</f>
        <v>10.74</v>
      </c>
      <c r="E1472" s="64" t="str">
        <f>VLOOKUP(A1472,'Medical Examinations'!$AS$1:$BC$2336,6,)</f>
        <v>No</v>
      </c>
      <c r="F1472" s="64" t="str">
        <f>VLOOKUP(A1472,'Medical Examinations'!$AS$1:$BC$2336,4,)</f>
        <v>No</v>
      </c>
      <c r="G1472" s="64" t="str">
        <f>VLOOKUP(A1472,'Medical Examinations'!$AS$1:$BC$2336,5,)</f>
        <v>No</v>
      </c>
      <c r="H1472" s="64">
        <f>VLOOKUP(A1472,'Medical Examinations'!$AS$1:$BC$2336,8,)</f>
        <v>0</v>
      </c>
      <c r="I1472" s="64" t="str">
        <f>VLOOKUP(A1472,'Medical Examinations'!$AS$1:$BC$2336,7,)</f>
        <v>No</v>
      </c>
      <c r="J1472" s="64" t="str">
        <f>VLOOKUP(A1472,'Medical Examinations'!$AS$1:$BC$2336,11,)</f>
        <v>Obesity</v>
      </c>
      <c r="K1472" s="64" t="str">
        <f>VLOOKUP(A1472,'Medical Examinations'!$AS$1:$BC$2336,10,)</f>
        <v>Diabetes</v>
      </c>
      <c r="L1472" s="64" t="str">
        <f>VLOOKUP(A1472,'Hospitalisation Details'!$L$2:$R$2342,2,)</f>
        <v>06-09-1978</v>
      </c>
      <c r="M1472" s="65">
        <f>VLOOKUP(A1472,'Hospitalisation Details'!$L$2:$R$2345,7,)</f>
        <v>7153</v>
      </c>
      <c r="N1472" s="64" t="str">
        <f>VLOOKUP(A1472,'Hospitalisation Details'!$L$2:$R$2342,4,)</f>
        <v>tier - 3</v>
      </c>
      <c r="O1472" s="64" t="str">
        <f>VLOOKUP(A1472,'Hospitalisation Details'!$L$2:$R$2342,5,)</f>
        <v>tier - 2</v>
      </c>
      <c r="P1472" s="64" t="str">
        <f>VLOOKUP(A1472,'Hospitalisation Details'!$L$2:$R$2342,6,)</f>
        <v>R1013</v>
      </c>
      <c r="Q1472" s="64">
        <f>VLOOKUP(A1472,'Hospitalisation Details'!$L$2:$R$2342,3,)</f>
        <v>44</v>
      </c>
      <c r="R1472" s="64">
        <f>VLOOKUP(A1472,'Hospitalisation Details'!$L$2:$U$2342,10,)</f>
        <v>6</v>
      </c>
      <c r="S1472" s="64" t="str">
        <f>VLOOKUP(A1472,'Hospitalisation Details'!$L$2:$U$2342,8,)</f>
        <v>Sep</v>
      </c>
      <c r="T1472" s="126">
        <f>VLOOKUP(A1472,'Hospitalisation Details'!$L$2:$U$2342,9,)</f>
        <v>1978</v>
      </c>
    </row>
    <row r="1473" spans="1:20" ht="15.5" x14ac:dyDescent="0.35">
      <c r="A1473" s="124" t="s">
        <v>899</v>
      </c>
      <c r="B1473" s="64" t="str">
        <f>VLOOKUP(A1473,'Medical Examinations'!$AS$1:$BC$2336,9,)</f>
        <v>Sarah E</v>
      </c>
      <c r="C1473" s="64">
        <f>VLOOKUP(A1473,'Medical Examinations'!$AS$1:$BC$2336,2,)</f>
        <v>28</v>
      </c>
      <c r="D1473" s="64">
        <f>VLOOKUP(A1473,'Medical Examinations'!$AS$1:$BC$2336,3,)</f>
        <v>5.19</v>
      </c>
      <c r="E1473" s="64" t="str">
        <f>VLOOKUP(A1473,'Medical Examinations'!$AS$1:$BC$2336,6,)</f>
        <v>No</v>
      </c>
      <c r="F1473" s="64" t="str">
        <f>VLOOKUP(A1473,'Medical Examinations'!$AS$1:$BC$2336,4,)</f>
        <v>No</v>
      </c>
      <c r="G1473" s="64" t="str">
        <f>VLOOKUP(A1473,'Medical Examinations'!$AS$1:$BC$2336,5,)</f>
        <v>No</v>
      </c>
      <c r="H1473" s="64">
        <f>VLOOKUP(A1473,'Medical Examinations'!$AS$1:$BC$2336,8,)</f>
        <v>1</v>
      </c>
      <c r="I1473" s="64" t="str">
        <f>VLOOKUP(A1473,'Medical Examinations'!$AS$1:$BC$2336,7,)</f>
        <v>No</v>
      </c>
      <c r="J1473" s="64" t="str">
        <f>VLOOKUP(A1473,'Medical Examinations'!$AS$1:$BC$2336,11,)</f>
        <v>Over weight</v>
      </c>
      <c r="K1473" s="64" t="str">
        <f>VLOOKUP(A1473,'Medical Examinations'!$AS$1:$BC$2336,10,)</f>
        <v>Normal</v>
      </c>
      <c r="L1473" s="64" t="str">
        <f>VLOOKUP(A1473,'Hospitalisation Details'!$L$2:$R$2342,2,)</f>
        <v>29-06-1984</v>
      </c>
      <c r="M1473" s="65">
        <f>VLOOKUP(A1473,'Hospitalisation Details'!$L$2:$R$2345,7,)</f>
        <v>7151</v>
      </c>
      <c r="N1473" s="64" t="str">
        <f>VLOOKUP(A1473,'Hospitalisation Details'!$L$2:$R$2342,4,)</f>
        <v>tier - 2</v>
      </c>
      <c r="O1473" s="64" t="str">
        <f>VLOOKUP(A1473,'Hospitalisation Details'!$L$2:$R$2342,5,)</f>
        <v>tier - 2</v>
      </c>
      <c r="P1473" s="64" t="str">
        <f>VLOOKUP(A1473,'Hospitalisation Details'!$L$2:$R$2342,6,)</f>
        <v>R1011</v>
      </c>
      <c r="Q1473" s="64">
        <f>VLOOKUP(A1473,'Hospitalisation Details'!$L$2:$R$2342,3,)</f>
        <v>38</v>
      </c>
      <c r="R1473" s="64">
        <f>VLOOKUP(A1473,'Hospitalisation Details'!$L$2:$U$2342,10,)</f>
        <v>29</v>
      </c>
      <c r="S1473" s="64" t="str">
        <f>VLOOKUP(A1473,'Hospitalisation Details'!$L$2:$U$2342,8,)</f>
        <v>Jun</v>
      </c>
      <c r="T1473" s="126">
        <f>VLOOKUP(A1473,'Hospitalisation Details'!$L$2:$U$2342,9,)</f>
        <v>1984</v>
      </c>
    </row>
    <row r="1474" spans="1:20" ht="15.5" x14ac:dyDescent="0.35">
      <c r="A1474" s="124" t="s">
        <v>898</v>
      </c>
      <c r="B1474" s="64" t="str">
        <f>VLOOKUP(A1474,'Medical Examinations'!$AS$1:$BC$2336,9,)</f>
        <v>Josh</v>
      </c>
      <c r="C1474" s="64">
        <f>VLOOKUP(A1474,'Medical Examinations'!$AS$1:$BC$2336,2,)</f>
        <v>34.32</v>
      </c>
      <c r="D1474" s="64">
        <f>VLOOKUP(A1474,'Medical Examinations'!$AS$1:$BC$2336,3,)</f>
        <v>9.17</v>
      </c>
      <c r="E1474" s="64" t="str">
        <f>VLOOKUP(A1474,'Medical Examinations'!$AS$1:$BC$2336,6,)</f>
        <v>No</v>
      </c>
      <c r="F1474" s="64" t="str">
        <f>VLOOKUP(A1474,'Medical Examinations'!$AS$1:$BC$2336,4,)</f>
        <v>No</v>
      </c>
      <c r="G1474" s="64" t="str">
        <f>VLOOKUP(A1474,'Medical Examinations'!$AS$1:$BC$2336,5,)</f>
        <v>No</v>
      </c>
      <c r="H1474" s="64">
        <f>VLOOKUP(A1474,'Medical Examinations'!$AS$1:$BC$2336,8,)</f>
        <v>0</v>
      </c>
      <c r="I1474" s="64" t="str">
        <f>VLOOKUP(A1474,'Medical Examinations'!$AS$1:$BC$2336,7,)</f>
        <v>No</v>
      </c>
      <c r="J1474" s="64" t="str">
        <f>VLOOKUP(A1474,'Medical Examinations'!$AS$1:$BC$2336,11,)</f>
        <v>Obesity</v>
      </c>
      <c r="K1474" s="64" t="str">
        <f>VLOOKUP(A1474,'Medical Examinations'!$AS$1:$BC$2336,10,)</f>
        <v>Diabetes</v>
      </c>
      <c r="L1474" s="64" t="str">
        <f>VLOOKUP(A1474,'Hospitalisation Details'!$L$2:$R$2342,2,)</f>
        <v>30-07-1978</v>
      </c>
      <c r="M1474" s="65">
        <f>VLOOKUP(A1474,'Hospitalisation Details'!$L$2:$R$2345,7,)</f>
        <v>7147</v>
      </c>
      <c r="N1474" s="64" t="str">
        <f>VLOOKUP(A1474,'Hospitalisation Details'!$L$2:$R$2342,4,)</f>
        <v>tier - 2</v>
      </c>
      <c r="O1474" s="64" t="str">
        <f>VLOOKUP(A1474,'Hospitalisation Details'!$L$2:$R$2342,5,)</f>
        <v>tier - 3</v>
      </c>
      <c r="P1474" s="64" t="str">
        <f>VLOOKUP(A1474,'Hospitalisation Details'!$L$2:$R$2342,6,)</f>
        <v>R1013</v>
      </c>
      <c r="Q1474" s="64">
        <f>VLOOKUP(A1474,'Hospitalisation Details'!$L$2:$R$2342,3,)</f>
        <v>44</v>
      </c>
      <c r="R1474" s="64">
        <f>VLOOKUP(A1474,'Hospitalisation Details'!$L$2:$U$2342,10,)</f>
        <v>30</v>
      </c>
      <c r="S1474" s="64" t="str">
        <f>VLOOKUP(A1474,'Hospitalisation Details'!$L$2:$U$2342,8,)</f>
        <v>Jul</v>
      </c>
      <c r="T1474" s="126">
        <f>VLOOKUP(A1474,'Hospitalisation Details'!$L$2:$U$2342,9,)</f>
        <v>1978</v>
      </c>
    </row>
    <row r="1475" spans="1:20" ht="15.5" x14ac:dyDescent="0.35">
      <c r="A1475" s="124" t="s">
        <v>897</v>
      </c>
      <c r="B1475" s="64" t="str">
        <f>VLOOKUP(A1475,'Medical Examinations'!$AS$1:$BC$2336,9,)</f>
        <v>Johann A</v>
      </c>
      <c r="C1475" s="64">
        <f>VLOOKUP(A1475,'Medical Examinations'!$AS$1:$BC$2336,2,)</f>
        <v>22.3</v>
      </c>
      <c r="D1475" s="64">
        <f>VLOOKUP(A1475,'Medical Examinations'!$AS$1:$BC$2336,3,)</f>
        <v>4.95</v>
      </c>
      <c r="E1475" s="64" t="str">
        <f>VLOOKUP(A1475,'Medical Examinations'!$AS$1:$BC$2336,6,)</f>
        <v>Yes</v>
      </c>
      <c r="F1475" s="64" t="str">
        <f>VLOOKUP(A1475,'Medical Examinations'!$AS$1:$BC$2336,4,)</f>
        <v>No</v>
      </c>
      <c r="G1475" s="64" t="str">
        <f>VLOOKUP(A1475,'Medical Examinations'!$AS$1:$BC$2336,5,)</f>
        <v>No</v>
      </c>
      <c r="H1475" s="64">
        <f>VLOOKUP(A1475,'Medical Examinations'!$AS$1:$BC$2336,8,)</f>
        <v>0</v>
      </c>
      <c r="I1475" s="64" t="str">
        <f>VLOOKUP(A1475,'Medical Examinations'!$AS$1:$BC$2336,7,)</f>
        <v>No</v>
      </c>
      <c r="J1475" s="64" t="str">
        <f>VLOOKUP(A1475,'Medical Examinations'!$AS$1:$BC$2336,11,)</f>
        <v xml:space="preserve">Normal Weight 
</v>
      </c>
      <c r="K1475" s="64" t="str">
        <f>VLOOKUP(A1475,'Medical Examinations'!$AS$1:$BC$2336,10,)</f>
        <v>Normal</v>
      </c>
      <c r="L1475" s="64" t="str">
        <f>VLOOKUP(A1475,'Hospitalisation Details'!$L$2:$R$2342,2,)</f>
        <v>24-06-1976</v>
      </c>
      <c r="M1475" s="65">
        <f>VLOOKUP(A1475,'Hospitalisation Details'!$L$2:$R$2345,7,)</f>
        <v>7147</v>
      </c>
      <c r="N1475" s="64" t="str">
        <f>VLOOKUP(A1475,'Hospitalisation Details'!$L$2:$R$2342,4,)</f>
        <v>tier - 3</v>
      </c>
      <c r="O1475" s="64" t="str">
        <f>VLOOKUP(A1475,'Hospitalisation Details'!$L$2:$R$2342,5,)</f>
        <v>tier - 2</v>
      </c>
      <c r="P1475" s="64" t="str">
        <f>VLOOKUP(A1475,'Hospitalisation Details'!$L$2:$R$2342,6,)</f>
        <v>R1011</v>
      </c>
      <c r="Q1475" s="64">
        <f>VLOOKUP(A1475,'Hospitalisation Details'!$L$2:$R$2342,3,)</f>
        <v>46</v>
      </c>
      <c r="R1475" s="64">
        <f>VLOOKUP(A1475,'Hospitalisation Details'!$L$2:$U$2342,10,)</f>
        <v>24</v>
      </c>
      <c r="S1475" s="64" t="str">
        <f>VLOOKUP(A1475,'Hospitalisation Details'!$L$2:$U$2342,8,)</f>
        <v>Jun</v>
      </c>
      <c r="T1475" s="126">
        <f>VLOOKUP(A1475,'Hospitalisation Details'!$L$2:$U$2342,9,)</f>
        <v>1976</v>
      </c>
    </row>
    <row r="1476" spans="1:20" ht="15.5" x14ac:dyDescent="0.35">
      <c r="A1476" s="124" t="s">
        <v>896</v>
      </c>
      <c r="B1476" s="64" t="str">
        <f>VLOOKUP(A1476,'Medical Examinations'!$AS$1:$BC$2336,9,)</f>
        <v>Robin M.</v>
      </c>
      <c r="C1476" s="64">
        <f>VLOOKUP(A1476,'Medical Examinations'!$AS$1:$BC$2336,2,)</f>
        <v>27.835000000000001</v>
      </c>
      <c r="D1476" s="64">
        <f>VLOOKUP(A1476,'Medical Examinations'!$AS$1:$BC$2336,3,)</f>
        <v>6.03</v>
      </c>
      <c r="E1476" s="64" t="str">
        <f>VLOOKUP(A1476,'Medical Examinations'!$AS$1:$BC$2336,6,)</f>
        <v>No</v>
      </c>
      <c r="F1476" s="64" t="str">
        <f>VLOOKUP(A1476,'Medical Examinations'!$AS$1:$BC$2336,4,)</f>
        <v>No</v>
      </c>
      <c r="G1476" s="64" t="str">
        <f>VLOOKUP(A1476,'Medical Examinations'!$AS$1:$BC$2336,5,)</f>
        <v>No</v>
      </c>
      <c r="H1476" s="64">
        <f>VLOOKUP(A1476,'Medical Examinations'!$AS$1:$BC$2336,8,)</f>
        <v>1</v>
      </c>
      <c r="I1476" s="64" t="str">
        <f>VLOOKUP(A1476,'Medical Examinations'!$AS$1:$BC$2336,7,)</f>
        <v>No</v>
      </c>
      <c r="J1476" s="64" t="str">
        <f>VLOOKUP(A1476,'Medical Examinations'!$AS$1:$BC$2336,11,)</f>
        <v>Over weight</v>
      </c>
      <c r="K1476" s="64" t="str">
        <f>VLOOKUP(A1476,'Medical Examinations'!$AS$1:$BC$2336,10,)</f>
        <v>Prediabetes</v>
      </c>
      <c r="L1476" s="64" t="str">
        <f>VLOOKUP(A1476,'Hospitalisation Details'!$L$2:$R$2342,2,)</f>
        <v>21-11-1984</v>
      </c>
      <c r="M1476" s="65">
        <f>VLOOKUP(A1476,'Hospitalisation Details'!$L$2:$R$2345,7,)</f>
        <v>7145</v>
      </c>
      <c r="N1476" s="64" t="str">
        <f>VLOOKUP(A1476,'Hospitalisation Details'!$L$2:$R$2342,4,)</f>
        <v>tier - 2</v>
      </c>
      <c r="O1476" s="64" t="str">
        <f>VLOOKUP(A1476,'Hospitalisation Details'!$L$2:$R$2342,5,)</f>
        <v>tier - 2</v>
      </c>
      <c r="P1476" s="64" t="str">
        <f>VLOOKUP(A1476,'Hospitalisation Details'!$L$2:$R$2342,6,)</f>
        <v>R1024</v>
      </c>
      <c r="Q1476" s="64">
        <f>VLOOKUP(A1476,'Hospitalisation Details'!$L$2:$R$2342,3,)</f>
        <v>38</v>
      </c>
      <c r="R1476" s="64">
        <f>VLOOKUP(A1476,'Hospitalisation Details'!$L$2:$U$2342,10,)</f>
        <v>21</v>
      </c>
      <c r="S1476" s="64" t="str">
        <f>VLOOKUP(A1476,'Hospitalisation Details'!$L$2:$U$2342,8,)</f>
        <v>Nov</v>
      </c>
      <c r="T1476" s="126">
        <f>VLOOKUP(A1476,'Hospitalisation Details'!$L$2:$U$2342,9,)</f>
        <v>1984</v>
      </c>
    </row>
    <row r="1477" spans="1:20" ht="15.5" x14ac:dyDescent="0.35">
      <c r="A1477" s="124" t="s">
        <v>895</v>
      </c>
      <c r="B1477" s="64" t="str">
        <f>VLOOKUP(A1477,'Medical Examinations'!$AS$1:$BC$2336,9,)</f>
        <v>Kyle K</v>
      </c>
      <c r="C1477" s="64">
        <f>VLOOKUP(A1477,'Medical Examinations'!$AS$1:$BC$2336,2,)</f>
        <v>39.229999999999997</v>
      </c>
      <c r="D1477" s="64">
        <f>VLOOKUP(A1477,'Medical Examinations'!$AS$1:$BC$2336,3,)</f>
        <v>5.36</v>
      </c>
      <c r="E1477" s="64" t="str">
        <f>VLOOKUP(A1477,'Medical Examinations'!$AS$1:$BC$2336,6,)</f>
        <v>No</v>
      </c>
      <c r="F1477" s="64" t="str">
        <f>VLOOKUP(A1477,'Medical Examinations'!$AS$1:$BC$2336,4,)</f>
        <v>No</v>
      </c>
      <c r="G1477" s="64" t="str">
        <f>VLOOKUP(A1477,'Medical Examinations'!$AS$1:$BC$2336,5,)</f>
        <v>No</v>
      </c>
      <c r="H1477" s="64">
        <f>VLOOKUP(A1477,'Medical Examinations'!$AS$1:$BC$2336,8,)</f>
        <v>0</v>
      </c>
      <c r="I1477" s="64" t="str">
        <f>VLOOKUP(A1477,'Medical Examinations'!$AS$1:$BC$2336,7,)</f>
        <v>No</v>
      </c>
      <c r="J1477" s="64" t="str">
        <f>VLOOKUP(A1477,'Medical Examinations'!$AS$1:$BC$2336,11,)</f>
        <v>Obesity</v>
      </c>
      <c r="K1477" s="64" t="str">
        <f>VLOOKUP(A1477,'Medical Examinations'!$AS$1:$BC$2336,10,)</f>
        <v>Normal</v>
      </c>
      <c r="L1477" s="64" t="str">
        <f>VLOOKUP(A1477,'Hospitalisation Details'!$L$2:$R$2342,2,)</f>
        <v>08-08-1999</v>
      </c>
      <c r="M1477" s="65">
        <f>VLOOKUP(A1477,'Hospitalisation Details'!$L$2:$R$2345,7,)</f>
        <v>7144</v>
      </c>
      <c r="N1477" s="64" t="str">
        <f>VLOOKUP(A1477,'Hospitalisation Details'!$L$2:$R$2342,4,)</f>
        <v>tier - 2</v>
      </c>
      <c r="O1477" s="64" t="str">
        <f>VLOOKUP(A1477,'Hospitalisation Details'!$L$2:$R$2342,5,)</f>
        <v>tier - 1</v>
      </c>
      <c r="P1477" s="64" t="str">
        <f>VLOOKUP(A1477,'Hospitalisation Details'!$L$2:$R$2342,6,)</f>
        <v>R1022</v>
      </c>
      <c r="Q1477" s="64">
        <f>VLOOKUP(A1477,'Hospitalisation Details'!$L$2:$R$2342,3,)</f>
        <v>23</v>
      </c>
      <c r="R1477" s="64">
        <f>VLOOKUP(A1477,'Hospitalisation Details'!$L$2:$U$2342,10,)</f>
        <v>8</v>
      </c>
      <c r="S1477" s="64" t="str">
        <f>VLOOKUP(A1477,'Hospitalisation Details'!$L$2:$U$2342,8,)</f>
        <v>Aug</v>
      </c>
      <c r="T1477" s="126">
        <f>VLOOKUP(A1477,'Hospitalisation Details'!$L$2:$U$2342,9,)</f>
        <v>1999</v>
      </c>
    </row>
    <row r="1478" spans="1:20" ht="15.5" x14ac:dyDescent="0.35">
      <c r="A1478" s="124" t="s">
        <v>894</v>
      </c>
      <c r="B1478" s="64" t="str">
        <f>VLOOKUP(A1478,'Medical Examinations'!$AS$1:$BC$2336,9,)</f>
        <v>Alison</v>
      </c>
      <c r="C1478" s="64">
        <f>VLOOKUP(A1478,'Medical Examinations'!$AS$1:$BC$2336,2,)</f>
        <v>19.95</v>
      </c>
      <c r="D1478" s="64">
        <f>VLOOKUP(A1478,'Medical Examinations'!$AS$1:$BC$2336,3,)</f>
        <v>6.11</v>
      </c>
      <c r="E1478" s="64" t="str">
        <f>VLOOKUP(A1478,'Medical Examinations'!$AS$1:$BC$2336,6,)</f>
        <v>No</v>
      </c>
      <c r="F1478" s="64" t="str">
        <f>VLOOKUP(A1478,'Medical Examinations'!$AS$1:$BC$2336,4,)</f>
        <v>No</v>
      </c>
      <c r="G1478" s="64" t="str">
        <f>VLOOKUP(A1478,'Medical Examinations'!$AS$1:$BC$2336,5,)</f>
        <v>No</v>
      </c>
      <c r="H1478" s="64">
        <f>VLOOKUP(A1478,'Medical Examinations'!$AS$1:$BC$2336,8,)</f>
        <v>1</v>
      </c>
      <c r="I1478" s="64" t="str">
        <f>VLOOKUP(A1478,'Medical Examinations'!$AS$1:$BC$2336,7,)</f>
        <v>No</v>
      </c>
      <c r="J1478" s="64" t="str">
        <f>VLOOKUP(A1478,'Medical Examinations'!$AS$1:$BC$2336,11,)</f>
        <v xml:space="preserve">Normal Weight 
</v>
      </c>
      <c r="K1478" s="64" t="str">
        <f>VLOOKUP(A1478,'Medical Examinations'!$AS$1:$BC$2336,10,)</f>
        <v>Prediabetes</v>
      </c>
      <c r="L1478" s="64" t="str">
        <f>VLOOKUP(A1478,'Hospitalisation Details'!$L$2:$R$2342,2,)</f>
        <v>07-07-1984</v>
      </c>
      <c r="M1478" s="65">
        <f>VLOOKUP(A1478,'Hospitalisation Details'!$L$2:$R$2345,7,)</f>
        <v>7134</v>
      </c>
      <c r="N1478" s="64" t="str">
        <f>VLOOKUP(A1478,'Hospitalisation Details'!$L$2:$R$2342,4,)</f>
        <v>tier - 2</v>
      </c>
      <c r="O1478" s="64" t="str">
        <f>VLOOKUP(A1478,'Hospitalisation Details'!$L$2:$R$2342,5,)</f>
        <v>tier - 1</v>
      </c>
      <c r="P1478" s="64" t="str">
        <f>VLOOKUP(A1478,'Hospitalisation Details'!$L$2:$R$2342,6,)</f>
        <v>R1024</v>
      </c>
      <c r="Q1478" s="64">
        <f>VLOOKUP(A1478,'Hospitalisation Details'!$L$2:$R$2342,3,)</f>
        <v>38</v>
      </c>
      <c r="R1478" s="64">
        <f>VLOOKUP(A1478,'Hospitalisation Details'!$L$2:$U$2342,10,)</f>
        <v>7</v>
      </c>
      <c r="S1478" s="64" t="str">
        <f>VLOOKUP(A1478,'Hospitalisation Details'!$L$2:$U$2342,8,)</f>
        <v>Jul</v>
      </c>
      <c r="T1478" s="126">
        <f>VLOOKUP(A1478,'Hospitalisation Details'!$L$2:$U$2342,9,)</f>
        <v>1984</v>
      </c>
    </row>
    <row r="1479" spans="1:20" ht="15.5" x14ac:dyDescent="0.35">
      <c r="A1479" s="124" t="s">
        <v>893</v>
      </c>
      <c r="B1479" s="64" t="str">
        <f>VLOOKUP(A1479,'Medical Examinations'!$AS$1:$BC$2336,9,)</f>
        <v>Michael A.</v>
      </c>
      <c r="C1479" s="64">
        <f>VLOOKUP(A1479,'Medical Examinations'!$AS$1:$BC$2336,2,)</f>
        <v>34.64</v>
      </c>
      <c r="D1479" s="64">
        <f>VLOOKUP(A1479,'Medical Examinations'!$AS$1:$BC$2336,3,)</f>
        <v>4.88</v>
      </c>
      <c r="E1479" s="64" t="str">
        <f>VLOOKUP(A1479,'Medical Examinations'!$AS$1:$BC$2336,6,)</f>
        <v>No</v>
      </c>
      <c r="F1479" s="64" t="str">
        <f>VLOOKUP(A1479,'Medical Examinations'!$AS$1:$BC$2336,4,)</f>
        <v>No</v>
      </c>
      <c r="G1479" s="64" t="str">
        <f>VLOOKUP(A1479,'Medical Examinations'!$AS$1:$BC$2336,5,)</f>
        <v>Yes</v>
      </c>
      <c r="H1479" s="64">
        <f>VLOOKUP(A1479,'Medical Examinations'!$AS$1:$BC$2336,8,)</f>
        <v>1</v>
      </c>
      <c r="I1479" s="64" t="str">
        <f>VLOOKUP(A1479,'Medical Examinations'!$AS$1:$BC$2336,7,)</f>
        <v>No</v>
      </c>
      <c r="J1479" s="64" t="str">
        <f>VLOOKUP(A1479,'Medical Examinations'!$AS$1:$BC$2336,11,)</f>
        <v>Obesity</v>
      </c>
      <c r="K1479" s="64" t="str">
        <f>VLOOKUP(A1479,'Medical Examinations'!$AS$1:$BC$2336,10,)</f>
        <v>Normal</v>
      </c>
      <c r="L1479" s="64" t="str">
        <f>VLOOKUP(A1479,'Hospitalisation Details'!$L$2:$R$2342,2,)</f>
        <v>01-08-1993</v>
      </c>
      <c r="M1479" s="65">
        <f>VLOOKUP(A1479,'Hospitalisation Details'!$L$2:$R$2345,7,)</f>
        <v>7129</v>
      </c>
      <c r="N1479" s="64" t="str">
        <f>VLOOKUP(A1479,'Hospitalisation Details'!$L$2:$R$2342,4,)</f>
        <v>tier - 2</v>
      </c>
      <c r="O1479" s="64" t="str">
        <f>VLOOKUP(A1479,'Hospitalisation Details'!$L$2:$R$2342,5,)</f>
        <v>tier - 2</v>
      </c>
      <c r="P1479" s="64" t="str">
        <f>VLOOKUP(A1479,'Hospitalisation Details'!$L$2:$R$2342,6,)</f>
        <v>R1021</v>
      </c>
      <c r="Q1479" s="64">
        <f>VLOOKUP(A1479,'Hospitalisation Details'!$L$2:$R$2342,3,)</f>
        <v>29</v>
      </c>
      <c r="R1479" s="64">
        <f>VLOOKUP(A1479,'Hospitalisation Details'!$L$2:$U$2342,10,)</f>
        <v>1</v>
      </c>
      <c r="S1479" s="64" t="str">
        <f>VLOOKUP(A1479,'Hospitalisation Details'!$L$2:$U$2342,8,)</f>
        <v>Aug</v>
      </c>
      <c r="T1479" s="126">
        <f>VLOOKUP(A1479,'Hospitalisation Details'!$L$2:$U$2342,9,)</f>
        <v>1993</v>
      </c>
    </row>
    <row r="1480" spans="1:20" ht="15.5" x14ac:dyDescent="0.35">
      <c r="A1480" s="124" t="s">
        <v>892</v>
      </c>
      <c r="B1480" s="64" t="str">
        <f>VLOOKUP(A1480,'Medical Examinations'!$AS$1:$BC$2336,9,)</f>
        <v>Byron A</v>
      </c>
      <c r="C1480" s="64">
        <f>VLOOKUP(A1480,'Medical Examinations'!$AS$1:$BC$2336,2,)</f>
        <v>18.75</v>
      </c>
      <c r="D1480" s="64">
        <f>VLOOKUP(A1480,'Medical Examinations'!$AS$1:$BC$2336,3,)</f>
        <v>6.72</v>
      </c>
      <c r="E1480" s="64" t="str">
        <f>VLOOKUP(A1480,'Medical Examinations'!$AS$1:$BC$2336,6,)</f>
        <v>No</v>
      </c>
      <c r="F1480" s="64" t="str">
        <f>VLOOKUP(A1480,'Medical Examinations'!$AS$1:$BC$2336,4,)</f>
        <v>No</v>
      </c>
      <c r="G1480" s="64" t="str">
        <f>VLOOKUP(A1480,'Medical Examinations'!$AS$1:$BC$2336,5,)</f>
        <v>No</v>
      </c>
      <c r="H1480" s="64">
        <f>VLOOKUP(A1480,'Medical Examinations'!$AS$1:$BC$2336,8,)</f>
        <v>0</v>
      </c>
      <c r="I1480" s="64" t="str">
        <f>VLOOKUP(A1480,'Medical Examinations'!$AS$1:$BC$2336,7,)</f>
        <v>No</v>
      </c>
      <c r="J1480" s="64" t="str">
        <f>VLOOKUP(A1480,'Medical Examinations'!$AS$1:$BC$2336,11,)</f>
        <v xml:space="preserve">Normal Weight 
</v>
      </c>
      <c r="K1480" s="64" t="str">
        <f>VLOOKUP(A1480,'Medical Examinations'!$AS$1:$BC$2336,10,)</f>
        <v>Diabetes</v>
      </c>
      <c r="L1480" s="64" t="str">
        <f>VLOOKUP(A1480,'Hospitalisation Details'!$L$2:$R$2342,2,)</f>
        <v>29-06-1968</v>
      </c>
      <c r="M1480" s="65">
        <f>VLOOKUP(A1480,'Hospitalisation Details'!$L$2:$R$2345,7,)</f>
        <v>7125</v>
      </c>
      <c r="N1480" s="64" t="str">
        <f>VLOOKUP(A1480,'Hospitalisation Details'!$L$2:$R$2342,4,)</f>
        <v>tier - 3</v>
      </c>
      <c r="O1480" s="64" t="str">
        <f>VLOOKUP(A1480,'Hospitalisation Details'!$L$2:$R$2342,5,)</f>
        <v>tier - 2</v>
      </c>
      <c r="P1480" s="64" t="str">
        <f>VLOOKUP(A1480,'Hospitalisation Details'!$L$2:$R$2342,6,)</f>
        <v>R1013</v>
      </c>
      <c r="Q1480" s="64">
        <f>VLOOKUP(A1480,'Hospitalisation Details'!$L$2:$R$2342,3,)</f>
        <v>54</v>
      </c>
      <c r="R1480" s="64">
        <f>VLOOKUP(A1480,'Hospitalisation Details'!$L$2:$U$2342,10,)</f>
        <v>29</v>
      </c>
      <c r="S1480" s="64" t="str">
        <f>VLOOKUP(A1480,'Hospitalisation Details'!$L$2:$U$2342,8,)</f>
        <v>Jun</v>
      </c>
      <c r="T1480" s="126">
        <f>VLOOKUP(A1480,'Hospitalisation Details'!$L$2:$U$2342,9,)</f>
        <v>1968</v>
      </c>
    </row>
    <row r="1481" spans="1:20" ht="15.5" x14ac:dyDescent="0.35">
      <c r="A1481" s="124" t="s">
        <v>891</v>
      </c>
      <c r="B1481" s="64" t="str">
        <f>VLOOKUP(A1481,'Medical Examinations'!$AS$1:$BC$2336,9,)</f>
        <v>Carine A</v>
      </c>
      <c r="C1481" s="64">
        <f>VLOOKUP(A1481,'Medical Examinations'!$AS$1:$BC$2336,2,)</f>
        <v>26.48</v>
      </c>
      <c r="D1481" s="64">
        <f>VLOOKUP(A1481,'Medical Examinations'!$AS$1:$BC$2336,3,)</f>
        <v>4.2</v>
      </c>
      <c r="E1481" s="64" t="str">
        <f>VLOOKUP(A1481,'Medical Examinations'!$AS$1:$BC$2336,6,)</f>
        <v>No</v>
      </c>
      <c r="F1481" s="64" t="str">
        <f>VLOOKUP(A1481,'Medical Examinations'!$AS$1:$BC$2336,4,)</f>
        <v>No</v>
      </c>
      <c r="G1481" s="64" t="str">
        <f>VLOOKUP(A1481,'Medical Examinations'!$AS$1:$BC$2336,5,)</f>
        <v>No</v>
      </c>
      <c r="H1481" s="64">
        <f>VLOOKUP(A1481,'Medical Examinations'!$AS$1:$BC$2336,8,)</f>
        <v>1</v>
      </c>
      <c r="I1481" s="64" t="str">
        <f>VLOOKUP(A1481,'Medical Examinations'!$AS$1:$BC$2336,7,)</f>
        <v>No</v>
      </c>
      <c r="J1481" s="64" t="str">
        <f>VLOOKUP(A1481,'Medical Examinations'!$AS$1:$BC$2336,11,)</f>
        <v>Over weight</v>
      </c>
      <c r="K1481" s="64" t="str">
        <f>VLOOKUP(A1481,'Medical Examinations'!$AS$1:$BC$2336,10,)</f>
        <v>Normal</v>
      </c>
      <c r="L1481" s="64" t="str">
        <f>VLOOKUP(A1481,'Hospitalisation Details'!$L$2:$R$2342,2,)</f>
        <v>11-08-1987</v>
      </c>
      <c r="M1481" s="65">
        <f>VLOOKUP(A1481,'Hospitalisation Details'!$L$2:$R$2345,7,)</f>
        <v>7107</v>
      </c>
      <c r="N1481" s="64" t="str">
        <f>VLOOKUP(A1481,'Hospitalisation Details'!$L$2:$R$2342,4,)</f>
        <v>tier - 2</v>
      </c>
      <c r="O1481" s="64" t="str">
        <f>VLOOKUP(A1481,'Hospitalisation Details'!$L$2:$R$2342,5,)</f>
        <v>tier - 1</v>
      </c>
      <c r="P1481" s="64" t="str">
        <f>VLOOKUP(A1481,'Hospitalisation Details'!$L$2:$R$2342,6,)</f>
        <v>R1012</v>
      </c>
      <c r="Q1481" s="64">
        <f>VLOOKUP(A1481,'Hospitalisation Details'!$L$2:$R$2342,3,)</f>
        <v>35</v>
      </c>
      <c r="R1481" s="64">
        <f>VLOOKUP(A1481,'Hospitalisation Details'!$L$2:$U$2342,10,)</f>
        <v>11</v>
      </c>
      <c r="S1481" s="64" t="str">
        <f>VLOOKUP(A1481,'Hospitalisation Details'!$L$2:$U$2342,8,)</f>
        <v>Aug</v>
      </c>
      <c r="T1481" s="126">
        <f>VLOOKUP(A1481,'Hospitalisation Details'!$L$2:$U$2342,9,)</f>
        <v>1987</v>
      </c>
    </row>
    <row r="1482" spans="1:20" ht="15.5" x14ac:dyDescent="0.35">
      <c r="A1482" s="124" t="s">
        <v>890</v>
      </c>
      <c r="B1482" s="64" t="str">
        <f>VLOOKUP(A1482,'Medical Examinations'!$AS$1:$BC$2336,9,)</f>
        <v>Nathaniel</v>
      </c>
      <c r="C1482" s="64">
        <f>VLOOKUP(A1482,'Medical Examinations'!$AS$1:$BC$2336,2,)</f>
        <v>34.83</v>
      </c>
      <c r="D1482" s="64">
        <f>VLOOKUP(A1482,'Medical Examinations'!$AS$1:$BC$2336,3,)</f>
        <v>5.79</v>
      </c>
      <c r="E1482" s="64" t="str">
        <f>VLOOKUP(A1482,'Medical Examinations'!$AS$1:$BC$2336,6,)</f>
        <v>No</v>
      </c>
      <c r="F1482" s="64" t="str">
        <f>VLOOKUP(A1482,'Medical Examinations'!$AS$1:$BC$2336,4,)</f>
        <v>No</v>
      </c>
      <c r="G1482" s="64" t="str">
        <f>VLOOKUP(A1482,'Medical Examinations'!$AS$1:$BC$2336,5,)</f>
        <v>No</v>
      </c>
      <c r="H1482" s="64">
        <f>VLOOKUP(A1482,'Medical Examinations'!$AS$1:$BC$2336,8,)</f>
        <v>1</v>
      </c>
      <c r="I1482" s="64" t="str">
        <f>VLOOKUP(A1482,'Medical Examinations'!$AS$1:$BC$2336,7,)</f>
        <v>No</v>
      </c>
      <c r="J1482" s="64" t="str">
        <f>VLOOKUP(A1482,'Medical Examinations'!$AS$1:$BC$2336,11,)</f>
        <v>Obesity</v>
      </c>
      <c r="K1482" s="64" t="str">
        <f>VLOOKUP(A1482,'Medical Examinations'!$AS$1:$BC$2336,10,)</f>
        <v>Prediabetes</v>
      </c>
      <c r="L1482" s="64" t="str">
        <f>VLOOKUP(A1482,'Hospitalisation Details'!$L$2:$R$2342,2,)</f>
        <v>18-06-1992</v>
      </c>
      <c r="M1482" s="65">
        <f>VLOOKUP(A1482,'Hospitalisation Details'!$L$2:$R$2345,7,)</f>
        <v>7097</v>
      </c>
      <c r="N1482" s="64" t="str">
        <f>VLOOKUP(A1482,'Hospitalisation Details'!$L$2:$R$2342,4,)</f>
        <v>tier - 2</v>
      </c>
      <c r="O1482" s="64" t="str">
        <f>VLOOKUP(A1482,'Hospitalisation Details'!$L$2:$R$2342,5,)</f>
        <v>tier - 2</v>
      </c>
      <c r="P1482" s="64" t="str">
        <f>VLOOKUP(A1482,'Hospitalisation Details'!$L$2:$R$2342,6,)</f>
        <v>R1012</v>
      </c>
      <c r="Q1482" s="64">
        <f>VLOOKUP(A1482,'Hospitalisation Details'!$L$2:$R$2342,3,)</f>
        <v>30</v>
      </c>
      <c r="R1482" s="64">
        <f>VLOOKUP(A1482,'Hospitalisation Details'!$L$2:$U$2342,10,)</f>
        <v>18</v>
      </c>
      <c r="S1482" s="64" t="str">
        <f>VLOOKUP(A1482,'Hospitalisation Details'!$L$2:$U$2342,8,)</f>
        <v>Jun</v>
      </c>
      <c r="T1482" s="126">
        <f>VLOOKUP(A1482,'Hospitalisation Details'!$L$2:$U$2342,9,)</f>
        <v>1992</v>
      </c>
    </row>
    <row r="1483" spans="1:20" ht="15.5" x14ac:dyDescent="0.35">
      <c r="A1483" s="124" t="s">
        <v>889</v>
      </c>
      <c r="B1483" s="64" t="str">
        <f>VLOOKUP(A1483,'Medical Examinations'!$AS$1:$BC$2336,9,)</f>
        <v>Lindsay A.</v>
      </c>
      <c r="C1483" s="64">
        <f>VLOOKUP(A1483,'Medical Examinations'!$AS$1:$BC$2336,2,)</f>
        <v>25.46</v>
      </c>
      <c r="D1483" s="64">
        <f>VLOOKUP(A1483,'Medical Examinations'!$AS$1:$BC$2336,3,)</f>
        <v>4.29</v>
      </c>
      <c r="E1483" s="64" t="str">
        <f>VLOOKUP(A1483,'Medical Examinations'!$AS$1:$BC$2336,6,)</f>
        <v>No</v>
      </c>
      <c r="F1483" s="64" t="str">
        <f>VLOOKUP(A1483,'Medical Examinations'!$AS$1:$BC$2336,4,)</f>
        <v>No</v>
      </c>
      <c r="G1483" s="64" t="str">
        <f>VLOOKUP(A1483,'Medical Examinations'!$AS$1:$BC$2336,5,)</f>
        <v>No</v>
      </c>
      <c r="H1483" s="64">
        <f>VLOOKUP(A1483,'Medical Examinations'!$AS$1:$BC$2336,8,)</f>
        <v>0</v>
      </c>
      <c r="I1483" s="64" t="str">
        <f>VLOOKUP(A1483,'Medical Examinations'!$AS$1:$BC$2336,7,)</f>
        <v>No</v>
      </c>
      <c r="J1483" s="64" t="str">
        <f>VLOOKUP(A1483,'Medical Examinations'!$AS$1:$BC$2336,11,)</f>
        <v>Over weight</v>
      </c>
      <c r="K1483" s="64" t="str">
        <f>VLOOKUP(A1483,'Medical Examinations'!$AS$1:$BC$2336,10,)</f>
        <v>Normal</v>
      </c>
      <c r="L1483" s="64" t="str">
        <f>VLOOKUP(A1483,'Hospitalisation Details'!$L$2:$R$2342,2,)</f>
        <v>06-10-1982</v>
      </c>
      <c r="M1483" s="65">
        <f>VLOOKUP(A1483,'Hospitalisation Details'!$L$2:$R$2345,7,)</f>
        <v>7077</v>
      </c>
      <c r="N1483" s="64" t="str">
        <f>VLOOKUP(A1483,'Hospitalisation Details'!$L$2:$R$2342,4,)</f>
        <v>tier - 2</v>
      </c>
      <c r="O1483" s="64" t="str">
        <f>VLOOKUP(A1483,'Hospitalisation Details'!$L$2:$R$2342,5,)</f>
        <v>tier - 3</v>
      </c>
      <c r="P1483" s="64" t="str">
        <f>VLOOKUP(A1483,'Hospitalisation Details'!$L$2:$R$2342,6,)</f>
        <v>R1024</v>
      </c>
      <c r="Q1483" s="64">
        <f>VLOOKUP(A1483,'Hospitalisation Details'!$L$2:$R$2342,3,)</f>
        <v>40</v>
      </c>
      <c r="R1483" s="64">
        <f>VLOOKUP(A1483,'Hospitalisation Details'!$L$2:$U$2342,10,)</f>
        <v>6</v>
      </c>
      <c r="S1483" s="64" t="str">
        <f>VLOOKUP(A1483,'Hospitalisation Details'!$L$2:$U$2342,8,)</f>
        <v>Oct</v>
      </c>
      <c r="T1483" s="126">
        <f>VLOOKUP(A1483,'Hospitalisation Details'!$L$2:$U$2342,9,)</f>
        <v>1982</v>
      </c>
    </row>
    <row r="1484" spans="1:20" ht="15.5" x14ac:dyDescent="0.35">
      <c r="A1484" s="124" t="s">
        <v>888</v>
      </c>
      <c r="B1484" s="64" t="str">
        <f>VLOOKUP(A1484,'Medical Examinations'!$AS$1:$BC$2336,9,)</f>
        <v>Justin R</v>
      </c>
      <c r="C1484" s="64">
        <f>VLOOKUP(A1484,'Medical Examinations'!$AS$1:$BC$2336,2,)</f>
        <v>23.31</v>
      </c>
      <c r="D1484" s="64">
        <f>VLOOKUP(A1484,'Medical Examinations'!$AS$1:$BC$2336,3,)</f>
        <v>8.27</v>
      </c>
      <c r="E1484" s="64" t="str">
        <f>VLOOKUP(A1484,'Medical Examinations'!$AS$1:$BC$2336,6,)</f>
        <v>No</v>
      </c>
      <c r="F1484" s="64" t="str">
        <f>VLOOKUP(A1484,'Medical Examinations'!$AS$1:$BC$2336,4,)</f>
        <v>No</v>
      </c>
      <c r="G1484" s="64" t="str">
        <f>VLOOKUP(A1484,'Medical Examinations'!$AS$1:$BC$2336,5,)</f>
        <v>No</v>
      </c>
      <c r="H1484" s="64">
        <f>VLOOKUP(A1484,'Medical Examinations'!$AS$1:$BC$2336,8,)</f>
        <v>0</v>
      </c>
      <c r="I1484" s="64" t="str">
        <f>VLOOKUP(A1484,'Medical Examinations'!$AS$1:$BC$2336,7,)</f>
        <v>No</v>
      </c>
      <c r="J1484" s="64" t="str">
        <f>VLOOKUP(A1484,'Medical Examinations'!$AS$1:$BC$2336,11,)</f>
        <v xml:space="preserve">Normal Weight 
</v>
      </c>
      <c r="K1484" s="64" t="str">
        <f>VLOOKUP(A1484,'Medical Examinations'!$AS$1:$BC$2336,10,)</f>
        <v>Diabetes</v>
      </c>
      <c r="L1484" s="64" t="str">
        <f>VLOOKUP(A1484,'Hospitalisation Details'!$L$2:$R$2342,2,)</f>
        <v>24-06-1978</v>
      </c>
      <c r="M1484" s="65">
        <f>VLOOKUP(A1484,'Hospitalisation Details'!$L$2:$R$2345,7,)</f>
        <v>7054</v>
      </c>
      <c r="N1484" s="64" t="str">
        <f>VLOOKUP(A1484,'Hospitalisation Details'!$L$2:$R$2342,4,)</f>
        <v>tier - 2</v>
      </c>
      <c r="O1484" s="64" t="str">
        <f>VLOOKUP(A1484,'Hospitalisation Details'!$L$2:$R$2342,5,)</f>
        <v>tier - 2</v>
      </c>
      <c r="P1484" s="64" t="str">
        <f>VLOOKUP(A1484,'Hospitalisation Details'!$L$2:$R$2342,6,)</f>
        <v>R1013</v>
      </c>
      <c r="Q1484" s="64">
        <f>VLOOKUP(A1484,'Hospitalisation Details'!$L$2:$R$2342,3,)</f>
        <v>44</v>
      </c>
      <c r="R1484" s="64">
        <f>VLOOKUP(A1484,'Hospitalisation Details'!$L$2:$U$2342,10,)</f>
        <v>24</v>
      </c>
      <c r="S1484" s="64" t="str">
        <f>VLOOKUP(A1484,'Hospitalisation Details'!$L$2:$U$2342,8,)</f>
        <v>Jun</v>
      </c>
      <c r="T1484" s="126">
        <f>VLOOKUP(A1484,'Hospitalisation Details'!$L$2:$U$2342,9,)</f>
        <v>1978</v>
      </c>
    </row>
    <row r="1485" spans="1:20" ht="15.5" x14ac:dyDescent="0.35">
      <c r="A1485" s="124" t="s">
        <v>887</v>
      </c>
      <c r="B1485" s="64" t="str">
        <f>VLOOKUP(A1485,'Medical Examinations'!$AS$1:$BC$2336,9,)</f>
        <v>Casey</v>
      </c>
      <c r="C1485" s="64">
        <f>VLOOKUP(A1485,'Medical Examinations'!$AS$1:$BC$2336,2,)</f>
        <v>29</v>
      </c>
      <c r="D1485" s="64">
        <f>VLOOKUP(A1485,'Medical Examinations'!$AS$1:$BC$2336,3,)</f>
        <v>4.5599999999999996</v>
      </c>
      <c r="E1485" s="64" t="str">
        <f>VLOOKUP(A1485,'Medical Examinations'!$AS$1:$BC$2336,6,)</f>
        <v>No</v>
      </c>
      <c r="F1485" s="64" t="str">
        <f>VLOOKUP(A1485,'Medical Examinations'!$AS$1:$BC$2336,4,)</f>
        <v>No</v>
      </c>
      <c r="G1485" s="64" t="str">
        <f>VLOOKUP(A1485,'Medical Examinations'!$AS$1:$BC$2336,5,)</f>
        <v>No</v>
      </c>
      <c r="H1485" s="64">
        <f>VLOOKUP(A1485,'Medical Examinations'!$AS$1:$BC$2336,8,)</f>
        <v>0</v>
      </c>
      <c r="I1485" s="64" t="str">
        <f>VLOOKUP(A1485,'Medical Examinations'!$AS$1:$BC$2336,7,)</f>
        <v>No</v>
      </c>
      <c r="J1485" s="64" t="str">
        <f>VLOOKUP(A1485,'Medical Examinations'!$AS$1:$BC$2336,11,)</f>
        <v>Over weight</v>
      </c>
      <c r="K1485" s="64" t="str">
        <f>VLOOKUP(A1485,'Medical Examinations'!$AS$1:$BC$2336,10,)</f>
        <v>Normal</v>
      </c>
      <c r="L1485" s="64" t="str">
        <f>VLOOKUP(A1485,'Hospitalisation Details'!$L$2:$R$2342,2,)</f>
        <v>28-06-1980</v>
      </c>
      <c r="M1485" s="65">
        <f>VLOOKUP(A1485,'Hospitalisation Details'!$L$2:$R$2345,7,)</f>
        <v>7051</v>
      </c>
      <c r="N1485" s="64" t="str">
        <f>VLOOKUP(A1485,'Hospitalisation Details'!$L$2:$R$2342,4,)</f>
        <v>tier - 2</v>
      </c>
      <c r="O1485" s="64" t="str">
        <f>VLOOKUP(A1485,'Hospitalisation Details'!$L$2:$R$2342,5,)</f>
        <v>tier - 3</v>
      </c>
      <c r="P1485" s="64" t="str">
        <f>VLOOKUP(A1485,'Hospitalisation Details'!$L$2:$R$2342,6,)</f>
        <v>R1011</v>
      </c>
      <c r="Q1485" s="64">
        <f>VLOOKUP(A1485,'Hospitalisation Details'!$L$2:$R$2342,3,)</f>
        <v>42</v>
      </c>
      <c r="R1485" s="64">
        <f>VLOOKUP(A1485,'Hospitalisation Details'!$L$2:$U$2342,10,)</f>
        <v>28</v>
      </c>
      <c r="S1485" s="64" t="str">
        <f>VLOOKUP(A1485,'Hospitalisation Details'!$L$2:$U$2342,8,)</f>
        <v>Jun</v>
      </c>
      <c r="T1485" s="126">
        <f>VLOOKUP(A1485,'Hospitalisation Details'!$L$2:$U$2342,9,)</f>
        <v>1980</v>
      </c>
    </row>
    <row r="1486" spans="1:20" ht="15.5" x14ac:dyDescent="0.35">
      <c r="A1486" s="124" t="s">
        <v>886</v>
      </c>
      <c r="B1486" s="64" t="str">
        <f>VLOOKUP(A1486,'Medical Examinations'!$AS$1:$BC$2336,9,)</f>
        <v>Amanda L</v>
      </c>
      <c r="C1486" s="64">
        <f>VLOOKUP(A1486,'Medical Examinations'!$AS$1:$BC$2336,2,)</f>
        <v>32.869999999999997</v>
      </c>
      <c r="D1486" s="64">
        <f>VLOOKUP(A1486,'Medical Examinations'!$AS$1:$BC$2336,3,)</f>
        <v>5.33</v>
      </c>
      <c r="E1486" s="64" t="str">
        <f>VLOOKUP(A1486,'Medical Examinations'!$AS$1:$BC$2336,6,)</f>
        <v>No</v>
      </c>
      <c r="F1486" s="64" t="str">
        <f>VLOOKUP(A1486,'Medical Examinations'!$AS$1:$BC$2336,4,)</f>
        <v>No</v>
      </c>
      <c r="G1486" s="64" t="str">
        <f>VLOOKUP(A1486,'Medical Examinations'!$AS$1:$BC$2336,5,)</f>
        <v>No</v>
      </c>
      <c r="H1486" s="64">
        <f>VLOOKUP(A1486,'Medical Examinations'!$AS$1:$BC$2336,8,)</f>
        <v>0</v>
      </c>
      <c r="I1486" s="64" t="str">
        <f>VLOOKUP(A1486,'Medical Examinations'!$AS$1:$BC$2336,7,)</f>
        <v>No</v>
      </c>
      <c r="J1486" s="64" t="str">
        <f>VLOOKUP(A1486,'Medical Examinations'!$AS$1:$BC$2336,11,)</f>
        <v>Obesity</v>
      </c>
      <c r="K1486" s="64" t="str">
        <f>VLOOKUP(A1486,'Medical Examinations'!$AS$1:$BC$2336,10,)</f>
        <v>Normal</v>
      </c>
      <c r="L1486" s="64" t="str">
        <f>VLOOKUP(A1486,'Hospitalisation Details'!$L$2:$R$2342,2,)</f>
        <v>21-07-1980</v>
      </c>
      <c r="M1486" s="65">
        <f>VLOOKUP(A1486,'Hospitalisation Details'!$L$2:$R$2345,7,)</f>
        <v>7050</v>
      </c>
      <c r="N1486" s="64" t="str">
        <f>VLOOKUP(A1486,'Hospitalisation Details'!$L$2:$R$2342,4,)</f>
        <v>tier - 2</v>
      </c>
      <c r="O1486" s="64" t="str">
        <f>VLOOKUP(A1486,'Hospitalisation Details'!$L$2:$R$2342,5,)</f>
        <v>tier - 1</v>
      </c>
      <c r="P1486" s="64" t="str">
        <f>VLOOKUP(A1486,'Hospitalisation Details'!$L$2:$R$2342,6,)</f>
        <v>R1024</v>
      </c>
      <c r="Q1486" s="64">
        <f>VLOOKUP(A1486,'Hospitalisation Details'!$L$2:$R$2342,3,)</f>
        <v>42</v>
      </c>
      <c r="R1486" s="64">
        <f>VLOOKUP(A1486,'Hospitalisation Details'!$L$2:$U$2342,10,)</f>
        <v>21</v>
      </c>
      <c r="S1486" s="64" t="str">
        <f>VLOOKUP(A1486,'Hospitalisation Details'!$L$2:$U$2342,8,)</f>
        <v>Jul</v>
      </c>
      <c r="T1486" s="126">
        <f>VLOOKUP(A1486,'Hospitalisation Details'!$L$2:$U$2342,9,)</f>
        <v>1980</v>
      </c>
    </row>
    <row r="1487" spans="1:20" ht="15.5" x14ac:dyDescent="0.35">
      <c r="A1487" s="124" t="s">
        <v>885</v>
      </c>
      <c r="B1487" s="64" t="str">
        <f>VLOOKUP(A1487,'Medical Examinations'!$AS$1:$BC$2336,9,)</f>
        <v>Ayako N.</v>
      </c>
      <c r="C1487" s="64">
        <f>VLOOKUP(A1487,'Medical Examinations'!$AS$1:$BC$2336,2,)</f>
        <v>26.18</v>
      </c>
      <c r="D1487" s="64">
        <f>VLOOKUP(A1487,'Medical Examinations'!$AS$1:$BC$2336,3,)</f>
        <v>5.63</v>
      </c>
      <c r="E1487" s="64" t="str">
        <f>VLOOKUP(A1487,'Medical Examinations'!$AS$1:$BC$2336,6,)</f>
        <v>No</v>
      </c>
      <c r="F1487" s="64" t="str">
        <f>VLOOKUP(A1487,'Medical Examinations'!$AS$1:$BC$2336,4,)</f>
        <v>No</v>
      </c>
      <c r="G1487" s="64" t="str">
        <f>VLOOKUP(A1487,'Medical Examinations'!$AS$1:$BC$2336,5,)</f>
        <v>No</v>
      </c>
      <c r="H1487" s="64">
        <f>VLOOKUP(A1487,'Medical Examinations'!$AS$1:$BC$2336,8,)</f>
        <v>0</v>
      </c>
      <c r="I1487" s="64" t="str">
        <f>VLOOKUP(A1487,'Medical Examinations'!$AS$1:$BC$2336,7,)</f>
        <v>No</v>
      </c>
      <c r="J1487" s="64" t="str">
        <f>VLOOKUP(A1487,'Medical Examinations'!$AS$1:$BC$2336,11,)</f>
        <v>Over weight</v>
      </c>
      <c r="K1487" s="64" t="str">
        <f>VLOOKUP(A1487,'Medical Examinations'!$AS$1:$BC$2336,10,)</f>
        <v>Normal</v>
      </c>
      <c r="L1487" s="64" t="str">
        <f>VLOOKUP(A1487,'Hospitalisation Details'!$L$2:$R$2342,2,)</f>
        <v>22-10-1980</v>
      </c>
      <c r="M1487" s="65">
        <f>VLOOKUP(A1487,'Hospitalisation Details'!$L$2:$R$2345,7,)</f>
        <v>7047</v>
      </c>
      <c r="N1487" s="64" t="str">
        <f>VLOOKUP(A1487,'Hospitalisation Details'!$L$2:$R$2342,4,)</f>
        <v>tier - 2</v>
      </c>
      <c r="O1487" s="64" t="str">
        <f>VLOOKUP(A1487,'Hospitalisation Details'!$L$2:$R$2342,5,)</f>
        <v>tier - 3</v>
      </c>
      <c r="P1487" s="64" t="str">
        <f>VLOOKUP(A1487,'Hospitalisation Details'!$L$2:$R$2342,6,)</f>
        <v>R1013</v>
      </c>
      <c r="Q1487" s="64">
        <f>VLOOKUP(A1487,'Hospitalisation Details'!$L$2:$R$2342,3,)</f>
        <v>42</v>
      </c>
      <c r="R1487" s="64">
        <f>VLOOKUP(A1487,'Hospitalisation Details'!$L$2:$U$2342,10,)</f>
        <v>22</v>
      </c>
      <c r="S1487" s="64" t="str">
        <f>VLOOKUP(A1487,'Hospitalisation Details'!$L$2:$U$2342,8,)</f>
        <v>Oct</v>
      </c>
      <c r="T1487" s="126">
        <f>VLOOKUP(A1487,'Hospitalisation Details'!$L$2:$U$2342,9,)</f>
        <v>1980</v>
      </c>
    </row>
    <row r="1488" spans="1:20" ht="15.5" x14ac:dyDescent="0.35">
      <c r="A1488" s="124" t="s">
        <v>884</v>
      </c>
      <c r="B1488" s="64" t="str">
        <f>VLOOKUP(A1488,'Medical Examinations'!$AS$1:$BC$2336,9,)</f>
        <v>Emilee</v>
      </c>
      <c r="C1488" s="64">
        <f>VLOOKUP(A1488,'Medical Examinations'!$AS$1:$BC$2336,2,)</f>
        <v>25.3</v>
      </c>
      <c r="D1488" s="64">
        <f>VLOOKUP(A1488,'Medical Examinations'!$AS$1:$BC$2336,3,)</f>
        <v>5.12</v>
      </c>
      <c r="E1488" s="64" t="str">
        <f>VLOOKUP(A1488,'Medical Examinations'!$AS$1:$BC$2336,6,)</f>
        <v>No</v>
      </c>
      <c r="F1488" s="64" t="str">
        <f>VLOOKUP(A1488,'Medical Examinations'!$AS$1:$BC$2336,4,)</f>
        <v>No</v>
      </c>
      <c r="G1488" s="64" t="str">
        <f>VLOOKUP(A1488,'Medical Examinations'!$AS$1:$BC$2336,5,)</f>
        <v>No</v>
      </c>
      <c r="H1488" s="64">
        <f>VLOOKUP(A1488,'Medical Examinations'!$AS$1:$BC$2336,8,)</f>
        <v>0</v>
      </c>
      <c r="I1488" s="64" t="str">
        <f>VLOOKUP(A1488,'Medical Examinations'!$AS$1:$BC$2336,7,)</f>
        <v>No</v>
      </c>
      <c r="J1488" s="64" t="str">
        <f>VLOOKUP(A1488,'Medical Examinations'!$AS$1:$BC$2336,11,)</f>
        <v>Over weight</v>
      </c>
      <c r="K1488" s="64" t="str">
        <f>VLOOKUP(A1488,'Medical Examinations'!$AS$1:$BC$2336,10,)</f>
        <v>Normal</v>
      </c>
      <c r="L1488" s="64" t="str">
        <f>VLOOKUP(A1488,'Hospitalisation Details'!$L$2:$R$2342,2,)</f>
        <v>26-07-1980</v>
      </c>
      <c r="M1488" s="65">
        <f>VLOOKUP(A1488,'Hospitalisation Details'!$L$2:$R$2345,7,)</f>
        <v>7046</v>
      </c>
      <c r="N1488" s="64" t="str">
        <f>VLOOKUP(A1488,'Hospitalisation Details'!$L$2:$R$2342,4,)</f>
        <v>tier - 2</v>
      </c>
      <c r="O1488" s="64" t="str">
        <f>VLOOKUP(A1488,'Hospitalisation Details'!$L$2:$R$2342,5,)</f>
        <v>tier - 1</v>
      </c>
      <c r="P1488" s="64" t="str">
        <f>VLOOKUP(A1488,'Hospitalisation Details'!$L$2:$R$2342,6,)</f>
        <v>R1011</v>
      </c>
      <c r="Q1488" s="64">
        <f>VLOOKUP(A1488,'Hospitalisation Details'!$L$2:$R$2342,3,)</f>
        <v>42</v>
      </c>
      <c r="R1488" s="64">
        <f>VLOOKUP(A1488,'Hospitalisation Details'!$L$2:$U$2342,10,)</f>
        <v>26</v>
      </c>
      <c r="S1488" s="64" t="str">
        <f>VLOOKUP(A1488,'Hospitalisation Details'!$L$2:$U$2342,8,)</f>
        <v>Jul</v>
      </c>
      <c r="T1488" s="126">
        <f>VLOOKUP(A1488,'Hospitalisation Details'!$L$2:$U$2342,9,)</f>
        <v>1980</v>
      </c>
    </row>
    <row r="1489" spans="1:20" ht="15.5" x14ac:dyDescent="0.35">
      <c r="A1489" s="124" t="s">
        <v>883</v>
      </c>
      <c r="B1489" s="64" t="str">
        <f>VLOOKUP(A1489,'Medical Examinations'!$AS$1:$BC$2336,9,)</f>
        <v>Stephen M</v>
      </c>
      <c r="C1489" s="64">
        <f>VLOOKUP(A1489,'Medical Examinations'!$AS$1:$BC$2336,2,)</f>
        <v>36.94</v>
      </c>
      <c r="D1489" s="64">
        <f>VLOOKUP(A1489,'Medical Examinations'!$AS$1:$BC$2336,3,)</f>
        <v>5.15</v>
      </c>
      <c r="E1489" s="64" t="str">
        <f>VLOOKUP(A1489,'Medical Examinations'!$AS$1:$BC$2336,6,)</f>
        <v>Yes</v>
      </c>
      <c r="F1489" s="64" t="str">
        <f>VLOOKUP(A1489,'Medical Examinations'!$AS$1:$BC$2336,4,)</f>
        <v>No</v>
      </c>
      <c r="G1489" s="64" t="str">
        <f>VLOOKUP(A1489,'Medical Examinations'!$AS$1:$BC$2336,5,)</f>
        <v>No</v>
      </c>
      <c r="H1489" s="64">
        <f>VLOOKUP(A1489,'Medical Examinations'!$AS$1:$BC$2336,8,)</f>
        <v>1</v>
      </c>
      <c r="I1489" s="64" t="str">
        <f>VLOOKUP(A1489,'Medical Examinations'!$AS$1:$BC$2336,7,)</f>
        <v>No</v>
      </c>
      <c r="J1489" s="64" t="str">
        <f>VLOOKUP(A1489,'Medical Examinations'!$AS$1:$BC$2336,11,)</f>
        <v>Obesity</v>
      </c>
      <c r="K1489" s="64" t="str">
        <f>VLOOKUP(A1489,'Medical Examinations'!$AS$1:$BC$2336,10,)</f>
        <v>Normal</v>
      </c>
      <c r="L1489" s="64" t="str">
        <f>VLOOKUP(A1489,'Hospitalisation Details'!$L$2:$R$2342,2,)</f>
        <v>29-10-1995</v>
      </c>
      <c r="M1489" s="65">
        <f>VLOOKUP(A1489,'Hospitalisation Details'!$L$2:$R$2345,7,)</f>
        <v>7042</v>
      </c>
      <c r="N1489" s="64" t="str">
        <f>VLOOKUP(A1489,'Hospitalisation Details'!$L$2:$R$2342,4,)</f>
        <v>tier - 2</v>
      </c>
      <c r="O1489" s="64" t="str">
        <f>VLOOKUP(A1489,'Hospitalisation Details'!$L$2:$R$2342,5,)</f>
        <v>tier - 3</v>
      </c>
      <c r="P1489" s="64" t="str">
        <f>VLOOKUP(A1489,'Hospitalisation Details'!$L$2:$R$2342,6,)</f>
        <v>R1012</v>
      </c>
      <c r="Q1489" s="64">
        <f>VLOOKUP(A1489,'Hospitalisation Details'!$L$2:$R$2342,3,)</f>
        <v>27</v>
      </c>
      <c r="R1489" s="64">
        <f>VLOOKUP(A1489,'Hospitalisation Details'!$L$2:$U$2342,10,)</f>
        <v>29</v>
      </c>
      <c r="S1489" s="64" t="str">
        <f>VLOOKUP(A1489,'Hospitalisation Details'!$L$2:$U$2342,8,)</f>
        <v>Oct</v>
      </c>
      <c r="T1489" s="126">
        <f>VLOOKUP(A1489,'Hospitalisation Details'!$L$2:$U$2342,9,)</f>
        <v>1995</v>
      </c>
    </row>
    <row r="1490" spans="1:20" ht="15.5" x14ac:dyDescent="0.35">
      <c r="A1490" s="124" t="s">
        <v>882</v>
      </c>
      <c r="B1490" s="64" t="str">
        <f>VLOOKUP(A1490,'Medical Examinations'!$AS$1:$BC$2336,9,)</f>
        <v>Annemarie A</v>
      </c>
      <c r="C1490" s="64">
        <f>VLOOKUP(A1490,'Medical Examinations'!$AS$1:$BC$2336,2,)</f>
        <v>22.86</v>
      </c>
      <c r="D1490" s="64">
        <f>VLOOKUP(A1490,'Medical Examinations'!$AS$1:$BC$2336,3,)</f>
        <v>7.5</v>
      </c>
      <c r="E1490" s="64" t="str">
        <f>VLOOKUP(A1490,'Medical Examinations'!$AS$1:$BC$2336,6,)</f>
        <v>No</v>
      </c>
      <c r="F1490" s="64" t="str">
        <f>VLOOKUP(A1490,'Medical Examinations'!$AS$1:$BC$2336,4,)</f>
        <v>No</v>
      </c>
      <c r="G1490" s="64" t="str">
        <f>VLOOKUP(A1490,'Medical Examinations'!$AS$1:$BC$2336,5,)</f>
        <v>No</v>
      </c>
      <c r="H1490" s="64">
        <f>VLOOKUP(A1490,'Medical Examinations'!$AS$1:$BC$2336,8,)</f>
        <v>0</v>
      </c>
      <c r="I1490" s="64" t="str">
        <f>VLOOKUP(A1490,'Medical Examinations'!$AS$1:$BC$2336,7,)</f>
        <v>No</v>
      </c>
      <c r="J1490" s="64" t="str">
        <f>VLOOKUP(A1490,'Medical Examinations'!$AS$1:$BC$2336,11,)</f>
        <v xml:space="preserve">Normal Weight 
</v>
      </c>
      <c r="K1490" s="64" t="str">
        <f>VLOOKUP(A1490,'Medical Examinations'!$AS$1:$BC$2336,10,)</f>
        <v>Diabetes</v>
      </c>
      <c r="L1490" s="64" t="str">
        <f>VLOOKUP(A1490,'Hospitalisation Details'!$L$2:$R$2342,2,)</f>
        <v>02-06-1978</v>
      </c>
      <c r="M1490" s="65">
        <f>VLOOKUP(A1490,'Hospitalisation Details'!$L$2:$R$2345,7,)</f>
        <v>7033</v>
      </c>
      <c r="N1490" s="64" t="str">
        <f>VLOOKUP(A1490,'Hospitalisation Details'!$L$2:$R$2342,4,)</f>
        <v>tier - 2</v>
      </c>
      <c r="O1490" s="64" t="str">
        <f>VLOOKUP(A1490,'Hospitalisation Details'!$L$2:$R$2342,5,)</f>
        <v>tier - 2</v>
      </c>
      <c r="P1490" s="64" t="str">
        <f>VLOOKUP(A1490,'Hospitalisation Details'!$L$2:$R$2342,6,)</f>
        <v>R1013</v>
      </c>
      <c r="Q1490" s="64">
        <f>VLOOKUP(A1490,'Hospitalisation Details'!$L$2:$R$2342,3,)</f>
        <v>45</v>
      </c>
      <c r="R1490" s="64">
        <f>VLOOKUP(A1490,'Hospitalisation Details'!$L$2:$U$2342,10,)</f>
        <v>2</v>
      </c>
      <c r="S1490" s="64" t="str">
        <f>VLOOKUP(A1490,'Hospitalisation Details'!$L$2:$U$2342,8,)</f>
        <v>Jun</v>
      </c>
      <c r="T1490" s="126">
        <f>VLOOKUP(A1490,'Hospitalisation Details'!$L$2:$U$2342,9,)</f>
        <v>1978</v>
      </c>
    </row>
    <row r="1491" spans="1:20" ht="15.5" x14ac:dyDescent="0.35">
      <c r="A1491" s="124" t="s">
        <v>881</v>
      </c>
      <c r="B1491" s="64" t="str">
        <f>VLOOKUP(A1491,'Medical Examinations'!$AS$1:$BC$2336,9,)</f>
        <v>Ashley R</v>
      </c>
      <c r="C1491" s="64">
        <f>VLOOKUP(A1491,'Medical Examinations'!$AS$1:$BC$2336,2,)</f>
        <v>18.760000000000002</v>
      </c>
      <c r="D1491" s="64">
        <f>VLOOKUP(A1491,'Medical Examinations'!$AS$1:$BC$2336,3,)</f>
        <v>4.88</v>
      </c>
      <c r="E1491" s="64" t="str">
        <f>VLOOKUP(A1491,'Medical Examinations'!$AS$1:$BC$2336,6,)</f>
        <v>Yes</v>
      </c>
      <c r="F1491" s="64" t="str">
        <f>VLOOKUP(A1491,'Medical Examinations'!$AS$1:$BC$2336,4,)</f>
        <v>No</v>
      </c>
      <c r="G1491" s="64" t="str">
        <f>VLOOKUP(A1491,'Medical Examinations'!$AS$1:$BC$2336,5,)</f>
        <v>Yes</v>
      </c>
      <c r="H1491" s="64">
        <f>VLOOKUP(A1491,'Medical Examinations'!$AS$1:$BC$2336,8,)</f>
        <v>1</v>
      </c>
      <c r="I1491" s="64" t="str">
        <f>VLOOKUP(A1491,'Medical Examinations'!$AS$1:$BC$2336,7,)</f>
        <v>No</v>
      </c>
      <c r="J1491" s="64" t="str">
        <f>VLOOKUP(A1491,'Medical Examinations'!$AS$1:$BC$2336,11,)</f>
        <v xml:space="preserve">Normal Weight 
</v>
      </c>
      <c r="K1491" s="64" t="str">
        <f>VLOOKUP(A1491,'Medical Examinations'!$AS$1:$BC$2336,10,)</f>
        <v>Normal</v>
      </c>
      <c r="L1491" s="64" t="str">
        <f>VLOOKUP(A1491,'Hospitalisation Details'!$L$2:$R$2342,2,)</f>
        <v>06-07-1969</v>
      </c>
      <c r="M1491" s="65">
        <f>VLOOKUP(A1491,'Hospitalisation Details'!$L$2:$R$2345,7,)</f>
        <v>7003</v>
      </c>
      <c r="N1491" s="64" t="str">
        <f>VLOOKUP(A1491,'Hospitalisation Details'!$L$2:$R$2342,4,)</f>
        <v>tier - 2</v>
      </c>
      <c r="O1491" s="64" t="str">
        <f>VLOOKUP(A1491,'Hospitalisation Details'!$L$2:$R$2342,5,)</f>
        <v>tier - 3</v>
      </c>
      <c r="P1491" s="64" t="str">
        <f>VLOOKUP(A1491,'Hospitalisation Details'!$L$2:$R$2342,6,)</f>
        <v>R1013</v>
      </c>
      <c r="Q1491" s="64">
        <f>VLOOKUP(A1491,'Hospitalisation Details'!$L$2:$R$2342,3,)</f>
        <v>53</v>
      </c>
      <c r="R1491" s="64">
        <f>VLOOKUP(A1491,'Hospitalisation Details'!$L$2:$U$2342,10,)</f>
        <v>6</v>
      </c>
      <c r="S1491" s="64" t="str">
        <f>VLOOKUP(A1491,'Hospitalisation Details'!$L$2:$U$2342,8,)</f>
        <v>Jul</v>
      </c>
      <c r="T1491" s="126">
        <f>VLOOKUP(A1491,'Hospitalisation Details'!$L$2:$U$2342,9,)</f>
        <v>1969</v>
      </c>
    </row>
    <row r="1492" spans="1:20" ht="15.5" x14ac:dyDescent="0.35">
      <c r="A1492" s="124" t="s">
        <v>880</v>
      </c>
      <c r="B1492" s="64" t="str">
        <f>VLOOKUP(A1492,'Medical Examinations'!$AS$1:$BC$2336,9,)</f>
        <v>Leslie A</v>
      </c>
      <c r="C1492" s="64">
        <f>VLOOKUP(A1492,'Medical Examinations'!$AS$1:$BC$2336,2,)</f>
        <v>24.36</v>
      </c>
      <c r="D1492" s="64">
        <f>VLOOKUP(A1492,'Medical Examinations'!$AS$1:$BC$2336,3,)</f>
        <v>5.57</v>
      </c>
      <c r="E1492" s="64" t="str">
        <f>VLOOKUP(A1492,'Medical Examinations'!$AS$1:$BC$2336,6,)</f>
        <v>No</v>
      </c>
      <c r="F1492" s="64" t="str">
        <f>VLOOKUP(A1492,'Medical Examinations'!$AS$1:$BC$2336,4,)</f>
        <v>No</v>
      </c>
      <c r="G1492" s="64" t="str">
        <f>VLOOKUP(A1492,'Medical Examinations'!$AS$1:$BC$2336,5,)</f>
        <v>No</v>
      </c>
      <c r="H1492" s="64">
        <f>VLOOKUP(A1492,'Medical Examinations'!$AS$1:$BC$2336,8,)</f>
        <v>0</v>
      </c>
      <c r="I1492" s="64" t="str">
        <f>VLOOKUP(A1492,'Medical Examinations'!$AS$1:$BC$2336,7,)</f>
        <v>No</v>
      </c>
      <c r="J1492" s="64" t="str">
        <f>VLOOKUP(A1492,'Medical Examinations'!$AS$1:$BC$2336,11,)</f>
        <v xml:space="preserve">Normal Weight 
</v>
      </c>
      <c r="K1492" s="64" t="str">
        <f>VLOOKUP(A1492,'Medical Examinations'!$AS$1:$BC$2336,10,)</f>
        <v>Normal</v>
      </c>
      <c r="L1492" s="64" t="str">
        <f>VLOOKUP(A1492,'Hospitalisation Details'!$L$2:$R$2342,2,)</f>
        <v>01-09-1982</v>
      </c>
      <c r="M1492" s="65">
        <f>VLOOKUP(A1492,'Hospitalisation Details'!$L$2:$R$2345,7,)</f>
        <v>6990</v>
      </c>
      <c r="N1492" s="64" t="str">
        <f>VLOOKUP(A1492,'Hospitalisation Details'!$L$2:$R$2342,4,)</f>
        <v>tier - 2</v>
      </c>
      <c r="O1492" s="64" t="str">
        <f>VLOOKUP(A1492,'Hospitalisation Details'!$L$2:$R$2342,5,)</f>
        <v>tier - 1</v>
      </c>
      <c r="P1492" s="64" t="str">
        <f>VLOOKUP(A1492,'Hospitalisation Details'!$L$2:$R$2342,6,)</f>
        <v>R1013</v>
      </c>
      <c r="Q1492" s="64">
        <f>VLOOKUP(A1492,'Hospitalisation Details'!$L$2:$R$2342,3,)</f>
        <v>40</v>
      </c>
      <c r="R1492" s="64">
        <f>VLOOKUP(A1492,'Hospitalisation Details'!$L$2:$U$2342,10,)</f>
        <v>1</v>
      </c>
      <c r="S1492" s="64" t="str">
        <f>VLOOKUP(A1492,'Hospitalisation Details'!$L$2:$U$2342,8,)</f>
        <v>Sep</v>
      </c>
      <c r="T1492" s="126">
        <f>VLOOKUP(A1492,'Hospitalisation Details'!$L$2:$U$2342,9,)</f>
        <v>1982</v>
      </c>
    </row>
    <row r="1493" spans="1:20" ht="15.5" x14ac:dyDescent="0.35">
      <c r="A1493" s="124" t="s">
        <v>879</v>
      </c>
      <c r="B1493" s="64" t="str">
        <f>VLOOKUP(A1493,'Medical Examinations'!$AS$1:$BC$2336,9,)</f>
        <v>Mauricio J. Sr.</v>
      </c>
      <c r="C1493" s="64">
        <f>VLOOKUP(A1493,'Medical Examinations'!$AS$1:$BC$2336,2,)</f>
        <v>32.299999999999997</v>
      </c>
      <c r="D1493" s="64">
        <f>VLOOKUP(A1493,'Medical Examinations'!$AS$1:$BC$2336,3,)</f>
        <v>5.31</v>
      </c>
      <c r="E1493" s="64" t="str">
        <f>VLOOKUP(A1493,'Medical Examinations'!$AS$1:$BC$2336,6,)</f>
        <v>No</v>
      </c>
      <c r="F1493" s="64" t="str">
        <f>VLOOKUP(A1493,'Medical Examinations'!$AS$1:$BC$2336,4,)</f>
        <v>No</v>
      </c>
      <c r="G1493" s="64" t="str">
        <f>VLOOKUP(A1493,'Medical Examinations'!$AS$1:$BC$2336,5,)</f>
        <v>No</v>
      </c>
      <c r="H1493" s="64">
        <f>VLOOKUP(A1493,'Medical Examinations'!$AS$1:$BC$2336,8,)</f>
        <v>0</v>
      </c>
      <c r="I1493" s="64" t="str">
        <f>VLOOKUP(A1493,'Medical Examinations'!$AS$1:$BC$2336,7,)</f>
        <v>No</v>
      </c>
      <c r="J1493" s="64" t="str">
        <f>VLOOKUP(A1493,'Medical Examinations'!$AS$1:$BC$2336,11,)</f>
        <v>Obesity</v>
      </c>
      <c r="K1493" s="64" t="str">
        <f>VLOOKUP(A1493,'Medical Examinations'!$AS$1:$BC$2336,10,)</f>
        <v>Normal</v>
      </c>
      <c r="L1493" s="64" t="str">
        <f>VLOOKUP(A1493,'Hospitalisation Details'!$L$2:$R$2342,2,)</f>
        <v>18-10-1982</v>
      </c>
      <c r="M1493" s="65">
        <f>VLOOKUP(A1493,'Hospitalisation Details'!$L$2:$R$2345,7,)</f>
        <v>6987</v>
      </c>
      <c r="N1493" s="64" t="str">
        <f>VLOOKUP(A1493,'Hospitalisation Details'!$L$2:$R$2342,4,)</f>
        <v>tier - 3</v>
      </c>
      <c r="O1493" s="64" t="str">
        <f>VLOOKUP(A1493,'Hospitalisation Details'!$L$2:$R$2342,5,)</f>
        <v>tier - 1</v>
      </c>
      <c r="P1493" s="64" t="str">
        <f>VLOOKUP(A1493,'Hospitalisation Details'!$L$2:$R$2342,6,)</f>
        <v>R1012</v>
      </c>
      <c r="Q1493" s="64">
        <f>VLOOKUP(A1493,'Hospitalisation Details'!$L$2:$R$2342,3,)</f>
        <v>40</v>
      </c>
      <c r="R1493" s="64">
        <f>VLOOKUP(A1493,'Hospitalisation Details'!$L$2:$U$2342,10,)</f>
        <v>18</v>
      </c>
      <c r="S1493" s="64" t="str">
        <f>VLOOKUP(A1493,'Hospitalisation Details'!$L$2:$U$2342,8,)</f>
        <v>Oct</v>
      </c>
      <c r="T1493" s="126">
        <f>VLOOKUP(A1493,'Hospitalisation Details'!$L$2:$U$2342,9,)</f>
        <v>1982</v>
      </c>
    </row>
    <row r="1494" spans="1:20" ht="15.5" x14ac:dyDescent="0.35">
      <c r="A1494" s="124" t="s">
        <v>878</v>
      </c>
      <c r="B1494" s="64" t="str">
        <f>VLOOKUP(A1494,'Medical Examinations'!$AS$1:$BC$2336,9,)</f>
        <v>Kieran</v>
      </c>
      <c r="C1494" s="64">
        <f>VLOOKUP(A1494,'Medical Examinations'!$AS$1:$BC$2336,2,)</f>
        <v>22.704999999999998</v>
      </c>
      <c r="D1494" s="64">
        <f>VLOOKUP(A1494,'Medical Examinations'!$AS$1:$BC$2336,3,)</f>
        <v>4.57</v>
      </c>
      <c r="E1494" s="64" t="str">
        <f>VLOOKUP(A1494,'Medical Examinations'!$AS$1:$BC$2336,6,)</f>
        <v>Yes</v>
      </c>
      <c r="F1494" s="64" t="str">
        <f>VLOOKUP(A1494,'Medical Examinations'!$AS$1:$BC$2336,4,)</f>
        <v>No</v>
      </c>
      <c r="G1494" s="64" t="str">
        <f>VLOOKUP(A1494,'Medical Examinations'!$AS$1:$BC$2336,5,)</f>
        <v>No</v>
      </c>
      <c r="H1494" s="64">
        <f>VLOOKUP(A1494,'Medical Examinations'!$AS$1:$BC$2336,8,)</f>
        <v>0</v>
      </c>
      <c r="I1494" s="64" t="str">
        <f>VLOOKUP(A1494,'Medical Examinations'!$AS$1:$BC$2336,7,)</f>
        <v>No</v>
      </c>
      <c r="J1494" s="64" t="str">
        <f>VLOOKUP(A1494,'Medical Examinations'!$AS$1:$BC$2336,11,)</f>
        <v xml:space="preserve">Normal Weight 
</v>
      </c>
      <c r="K1494" s="64" t="str">
        <f>VLOOKUP(A1494,'Medical Examinations'!$AS$1:$BC$2336,10,)</f>
        <v>Normal</v>
      </c>
      <c r="L1494" s="64" t="str">
        <f>VLOOKUP(A1494,'Hospitalisation Details'!$L$2:$R$2342,2,)</f>
        <v>10-12-1985</v>
      </c>
      <c r="M1494" s="65">
        <f>VLOOKUP(A1494,'Hospitalisation Details'!$L$2:$R$2345,7,)</f>
        <v>6986</v>
      </c>
      <c r="N1494" s="64" t="str">
        <f>VLOOKUP(A1494,'Hospitalisation Details'!$L$2:$R$2342,4,)</f>
        <v>tier - 2</v>
      </c>
      <c r="O1494" s="64" t="str">
        <f>VLOOKUP(A1494,'Hospitalisation Details'!$L$2:$R$2342,5,)</f>
        <v>tier - 2</v>
      </c>
      <c r="P1494" s="64" t="str">
        <f>VLOOKUP(A1494,'Hospitalisation Details'!$L$2:$R$2342,6,)</f>
        <v>R1019</v>
      </c>
      <c r="Q1494" s="64">
        <f>VLOOKUP(A1494,'Hospitalisation Details'!$L$2:$R$2342,3,)</f>
        <v>37</v>
      </c>
      <c r="R1494" s="64">
        <f>VLOOKUP(A1494,'Hospitalisation Details'!$L$2:$U$2342,10,)</f>
        <v>10</v>
      </c>
      <c r="S1494" s="64" t="str">
        <f>VLOOKUP(A1494,'Hospitalisation Details'!$L$2:$U$2342,8,)</f>
        <v>Dec</v>
      </c>
      <c r="T1494" s="126">
        <f>VLOOKUP(A1494,'Hospitalisation Details'!$L$2:$U$2342,9,)</f>
        <v>1985</v>
      </c>
    </row>
    <row r="1495" spans="1:20" ht="15.5" x14ac:dyDescent="0.35">
      <c r="A1495" s="124" t="s">
        <v>877</v>
      </c>
      <c r="B1495" s="64" t="str">
        <f>VLOOKUP(A1495,'Medical Examinations'!$AS$1:$BC$2336,9,)</f>
        <v>Elizabeth A</v>
      </c>
      <c r="C1495" s="64">
        <f>VLOOKUP(A1495,'Medical Examinations'!$AS$1:$BC$2336,2,)</f>
        <v>21.79</v>
      </c>
      <c r="D1495" s="64">
        <f>VLOOKUP(A1495,'Medical Examinations'!$AS$1:$BC$2336,3,)</f>
        <v>8.6999999999999993</v>
      </c>
      <c r="E1495" s="64" t="str">
        <f>VLOOKUP(A1495,'Medical Examinations'!$AS$1:$BC$2336,6,)</f>
        <v>Yes</v>
      </c>
      <c r="F1495" s="64" t="str">
        <f>VLOOKUP(A1495,'Medical Examinations'!$AS$1:$BC$2336,4,)</f>
        <v>No</v>
      </c>
      <c r="G1495" s="64" t="str">
        <f>VLOOKUP(A1495,'Medical Examinations'!$AS$1:$BC$2336,5,)</f>
        <v>No</v>
      </c>
      <c r="H1495" s="64">
        <f>VLOOKUP(A1495,'Medical Examinations'!$AS$1:$BC$2336,8,)</f>
        <v>1</v>
      </c>
      <c r="I1495" s="64" t="str">
        <f>VLOOKUP(A1495,'Medical Examinations'!$AS$1:$BC$2336,7,)</f>
        <v>No</v>
      </c>
      <c r="J1495" s="64" t="str">
        <f>VLOOKUP(A1495,'Medical Examinations'!$AS$1:$BC$2336,11,)</f>
        <v xml:space="preserve">Normal Weight 
</v>
      </c>
      <c r="K1495" s="64" t="str">
        <f>VLOOKUP(A1495,'Medical Examinations'!$AS$1:$BC$2336,10,)</f>
        <v>Diabetes</v>
      </c>
      <c r="L1495" s="64" t="str">
        <f>VLOOKUP(A1495,'Hospitalisation Details'!$L$2:$R$2342,2,)</f>
        <v>03-06-1975</v>
      </c>
      <c r="M1495" s="65">
        <f>VLOOKUP(A1495,'Hospitalisation Details'!$L$2:$R$2345,7,)</f>
        <v>6965</v>
      </c>
      <c r="N1495" s="64" t="str">
        <f>VLOOKUP(A1495,'Hospitalisation Details'!$L$2:$R$2342,4,)</f>
        <v>tier - 2</v>
      </c>
      <c r="O1495" s="64" t="str">
        <f>VLOOKUP(A1495,'Hospitalisation Details'!$L$2:$R$2342,5,)</f>
        <v>tier - 3</v>
      </c>
      <c r="P1495" s="64" t="str">
        <f>VLOOKUP(A1495,'Hospitalisation Details'!$L$2:$R$2342,6,)</f>
        <v>R1013</v>
      </c>
      <c r="Q1495" s="64">
        <f>VLOOKUP(A1495,'Hospitalisation Details'!$L$2:$R$2342,3,)</f>
        <v>48</v>
      </c>
      <c r="R1495" s="64">
        <f>VLOOKUP(A1495,'Hospitalisation Details'!$L$2:$U$2342,10,)</f>
        <v>3</v>
      </c>
      <c r="S1495" s="64" t="str">
        <f>VLOOKUP(A1495,'Hospitalisation Details'!$L$2:$U$2342,8,)</f>
        <v>Jun</v>
      </c>
      <c r="T1495" s="126">
        <f>VLOOKUP(A1495,'Hospitalisation Details'!$L$2:$U$2342,9,)</f>
        <v>1975</v>
      </c>
    </row>
    <row r="1496" spans="1:20" ht="15.5" x14ac:dyDescent="0.35">
      <c r="A1496" s="124" t="s">
        <v>876</v>
      </c>
      <c r="B1496" s="64" t="str">
        <f>VLOOKUP(A1496,'Medical Examinations'!$AS$1:$BC$2336,9,)</f>
        <v>Zeke M.</v>
      </c>
      <c r="C1496" s="64">
        <f>VLOOKUP(A1496,'Medical Examinations'!$AS$1:$BC$2336,2,)</f>
        <v>24.52</v>
      </c>
      <c r="D1496" s="64">
        <f>VLOOKUP(A1496,'Medical Examinations'!$AS$1:$BC$2336,3,)</f>
        <v>4.76</v>
      </c>
      <c r="E1496" s="64" t="str">
        <f>VLOOKUP(A1496,'Medical Examinations'!$AS$1:$BC$2336,6,)</f>
        <v>No</v>
      </c>
      <c r="F1496" s="64" t="str">
        <f>VLOOKUP(A1496,'Medical Examinations'!$AS$1:$BC$2336,4,)</f>
        <v>No</v>
      </c>
      <c r="G1496" s="64" t="str">
        <f>VLOOKUP(A1496,'Medical Examinations'!$AS$1:$BC$2336,5,)</f>
        <v>No</v>
      </c>
      <c r="H1496" s="64">
        <f>VLOOKUP(A1496,'Medical Examinations'!$AS$1:$BC$2336,8,)</f>
        <v>0</v>
      </c>
      <c r="I1496" s="64" t="str">
        <f>VLOOKUP(A1496,'Medical Examinations'!$AS$1:$BC$2336,7,)</f>
        <v>No</v>
      </c>
      <c r="J1496" s="64" t="str">
        <f>VLOOKUP(A1496,'Medical Examinations'!$AS$1:$BC$2336,11,)</f>
        <v xml:space="preserve">Normal Weight 
</v>
      </c>
      <c r="K1496" s="64" t="str">
        <f>VLOOKUP(A1496,'Medical Examinations'!$AS$1:$BC$2336,10,)</f>
        <v>Normal</v>
      </c>
      <c r="L1496" s="64" t="str">
        <f>VLOOKUP(A1496,'Hospitalisation Details'!$L$2:$R$2342,2,)</f>
        <v>18-08-1980</v>
      </c>
      <c r="M1496" s="65">
        <f>VLOOKUP(A1496,'Hospitalisation Details'!$L$2:$R$2345,7,)</f>
        <v>6951</v>
      </c>
      <c r="N1496" s="64" t="str">
        <f>VLOOKUP(A1496,'Hospitalisation Details'!$L$2:$R$2342,4,)</f>
        <v>tier - 2</v>
      </c>
      <c r="O1496" s="64" t="str">
        <f>VLOOKUP(A1496,'Hospitalisation Details'!$L$2:$R$2342,5,)</f>
        <v>tier - 2</v>
      </c>
      <c r="P1496" s="64" t="str">
        <f>VLOOKUP(A1496,'Hospitalisation Details'!$L$2:$R$2342,6,)</f>
        <v>R1013</v>
      </c>
      <c r="Q1496" s="64">
        <f>VLOOKUP(A1496,'Hospitalisation Details'!$L$2:$R$2342,3,)</f>
        <v>42</v>
      </c>
      <c r="R1496" s="64">
        <f>VLOOKUP(A1496,'Hospitalisation Details'!$L$2:$U$2342,10,)</f>
        <v>18</v>
      </c>
      <c r="S1496" s="64" t="str">
        <f>VLOOKUP(A1496,'Hospitalisation Details'!$L$2:$U$2342,8,)</f>
        <v>Aug</v>
      </c>
      <c r="T1496" s="126">
        <f>VLOOKUP(A1496,'Hospitalisation Details'!$L$2:$U$2342,9,)</f>
        <v>1980</v>
      </c>
    </row>
    <row r="1497" spans="1:20" ht="15.5" x14ac:dyDescent="0.35">
      <c r="A1497" s="124" t="s">
        <v>875</v>
      </c>
      <c r="B1497" s="64" t="str">
        <f>VLOOKUP(A1497,'Medical Examinations'!$AS$1:$BC$2336,9,)</f>
        <v>Chip</v>
      </c>
      <c r="C1497" s="64">
        <f>VLOOKUP(A1497,'Medical Examinations'!$AS$1:$BC$2336,2,)</f>
        <v>39.520000000000003</v>
      </c>
      <c r="D1497" s="64">
        <f>VLOOKUP(A1497,'Medical Examinations'!$AS$1:$BC$2336,3,)</f>
        <v>11.81</v>
      </c>
      <c r="E1497" s="64" t="str">
        <f>VLOOKUP(A1497,'Medical Examinations'!$AS$1:$BC$2336,6,)</f>
        <v>No</v>
      </c>
      <c r="F1497" s="64" t="str">
        <f>VLOOKUP(A1497,'Medical Examinations'!$AS$1:$BC$2336,4,)</f>
        <v>No</v>
      </c>
      <c r="G1497" s="64" t="str">
        <f>VLOOKUP(A1497,'Medical Examinations'!$AS$1:$BC$2336,5,)</f>
        <v>No</v>
      </c>
      <c r="H1497" s="64">
        <f>VLOOKUP(A1497,'Medical Examinations'!$AS$1:$BC$2336,8,)</f>
        <v>0</v>
      </c>
      <c r="I1497" s="64" t="str">
        <f>VLOOKUP(A1497,'Medical Examinations'!$AS$1:$BC$2336,7,)</f>
        <v>No</v>
      </c>
      <c r="J1497" s="64" t="str">
        <f>VLOOKUP(A1497,'Medical Examinations'!$AS$1:$BC$2336,11,)</f>
        <v>Obesity</v>
      </c>
      <c r="K1497" s="64" t="str">
        <f>VLOOKUP(A1497,'Medical Examinations'!$AS$1:$BC$2336,10,)</f>
        <v>Diabetes</v>
      </c>
      <c r="L1497" s="64" t="str">
        <f>VLOOKUP(A1497,'Hospitalisation Details'!$L$2:$R$2342,2,)</f>
        <v>15-12-1978</v>
      </c>
      <c r="M1497" s="65">
        <f>VLOOKUP(A1497,'Hospitalisation Details'!$L$2:$R$2345,7,)</f>
        <v>6949</v>
      </c>
      <c r="N1497" s="64" t="str">
        <f>VLOOKUP(A1497,'Hospitalisation Details'!$L$2:$R$2342,4,)</f>
        <v>tier - 1</v>
      </c>
      <c r="O1497" s="64" t="str">
        <f>VLOOKUP(A1497,'Hospitalisation Details'!$L$2:$R$2342,5,)</f>
        <v>tier - 2</v>
      </c>
      <c r="P1497" s="64" t="str">
        <f>VLOOKUP(A1497,'Hospitalisation Details'!$L$2:$R$2342,6,)</f>
        <v>R1012</v>
      </c>
      <c r="Q1497" s="64">
        <f>VLOOKUP(A1497,'Hospitalisation Details'!$L$2:$R$2342,3,)</f>
        <v>44</v>
      </c>
      <c r="R1497" s="64">
        <f>VLOOKUP(A1497,'Hospitalisation Details'!$L$2:$U$2342,10,)</f>
        <v>15</v>
      </c>
      <c r="S1497" s="64" t="str">
        <f>VLOOKUP(A1497,'Hospitalisation Details'!$L$2:$U$2342,8,)</f>
        <v>Dec</v>
      </c>
      <c r="T1497" s="126">
        <f>VLOOKUP(A1497,'Hospitalisation Details'!$L$2:$U$2342,9,)</f>
        <v>1978</v>
      </c>
    </row>
    <row r="1498" spans="1:20" ht="15.5" x14ac:dyDescent="0.35">
      <c r="A1498" s="124" t="s">
        <v>874</v>
      </c>
      <c r="B1498" s="64" t="str">
        <f>VLOOKUP(A1498,'Medical Examinations'!$AS$1:$BC$2336,9,)</f>
        <v>Miguel Angel Sr.</v>
      </c>
      <c r="C1498" s="64">
        <f>VLOOKUP(A1498,'Medical Examinations'!$AS$1:$BC$2336,2,)</f>
        <v>24.49</v>
      </c>
      <c r="D1498" s="64">
        <f>VLOOKUP(A1498,'Medical Examinations'!$AS$1:$BC$2336,3,)</f>
        <v>4.67</v>
      </c>
      <c r="E1498" s="64" t="str">
        <f>VLOOKUP(A1498,'Medical Examinations'!$AS$1:$BC$2336,6,)</f>
        <v>No</v>
      </c>
      <c r="F1498" s="64" t="str">
        <f>VLOOKUP(A1498,'Medical Examinations'!$AS$1:$BC$2336,4,)</f>
        <v>No</v>
      </c>
      <c r="G1498" s="64" t="str">
        <f>VLOOKUP(A1498,'Medical Examinations'!$AS$1:$BC$2336,5,)</f>
        <v>No</v>
      </c>
      <c r="H1498" s="64">
        <f>VLOOKUP(A1498,'Medical Examinations'!$AS$1:$BC$2336,8,)</f>
        <v>0</v>
      </c>
      <c r="I1498" s="64" t="str">
        <f>VLOOKUP(A1498,'Medical Examinations'!$AS$1:$BC$2336,7,)</f>
        <v>No</v>
      </c>
      <c r="J1498" s="64" t="str">
        <f>VLOOKUP(A1498,'Medical Examinations'!$AS$1:$BC$2336,11,)</f>
        <v xml:space="preserve">Normal Weight 
</v>
      </c>
      <c r="K1498" s="64" t="str">
        <f>VLOOKUP(A1498,'Medical Examinations'!$AS$1:$BC$2336,10,)</f>
        <v>Normal</v>
      </c>
      <c r="L1498" s="64" t="str">
        <f>VLOOKUP(A1498,'Hospitalisation Details'!$L$2:$R$2342,2,)</f>
        <v>05-10-1980</v>
      </c>
      <c r="M1498" s="65">
        <f>VLOOKUP(A1498,'Hospitalisation Details'!$L$2:$R$2345,7,)</f>
        <v>6941</v>
      </c>
      <c r="N1498" s="64" t="str">
        <f>VLOOKUP(A1498,'Hospitalisation Details'!$L$2:$R$2342,4,)</f>
        <v>tier - 2</v>
      </c>
      <c r="O1498" s="64" t="str">
        <f>VLOOKUP(A1498,'Hospitalisation Details'!$L$2:$R$2342,5,)</f>
        <v>tier - 3</v>
      </c>
      <c r="P1498" s="64" t="str">
        <f>VLOOKUP(A1498,'Hospitalisation Details'!$L$2:$R$2342,6,)</f>
        <v>R1013</v>
      </c>
      <c r="Q1498" s="64">
        <f>VLOOKUP(A1498,'Hospitalisation Details'!$L$2:$R$2342,3,)</f>
        <v>42</v>
      </c>
      <c r="R1498" s="64">
        <f>VLOOKUP(A1498,'Hospitalisation Details'!$L$2:$U$2342,10,)</f>
        <v>5</v>
      </c>
      <c r="S1498" s="64" t="str">
        <f>VLOOKUP(A1498,'Hospitalisation Details'!$L$2:$U$2342,8,)</f>
        <v>Oct</v>
      </c>
      <c r="T1498" s="126">
        <f>VLOOKUP(A1498,'Hospitalisation Details'!$L$2:$U$2342,9,)</f>
        <v>1980</v>
      </c>
    </row>
    <row r="1499" spans="1:20" ht="15.5" x14ac:dyDescent="0.35">
      <c r="A1499" s="124" t="s">
        <v>873</v>
      </c>
      <c r="B1499" s="64" t="str">
        <f>VLOOKUP(A1499,'Medical Examinations'!$AS$1:$BC$2336,9,)</f>
        <v>Brian</v>
      </c>
      <c r="C1499" s="64">
        <f>VLOOKUP(A1499,'Medical Examinations'!$AS$1:$BC$2336,2,)</f>
        <v>26.315000000000001</v>
      </c>
      <c r="D1499" s="64">
        <f>VLOOKUP(A1499,'Medical Examinations'!$AS$1:$BC$2336,3,)</f>
        <v>6.02</v>
      </c>
      <c r="E1499" s="64" t="str">
        <f>VLOOKUP(A1499,'Medical Examinations'!$AS$1:$BC$2336,6,)</f>
        <v>No</v>
      </c>
      <c r="F1499" s="64" t="str">
        <f>VLOOKUP(A1499,'Medical Examinations'!$AS$1:$BC$2336,4,)</f>
        <v>No</v>
      </c>
      <c r="G1499" s="64" t="str">
        <f>VLOOKUP(A1499,'Medical Examinations'!$AS$1:$BC$2336,5,)</f>
        <v>No</v>
      </c>
      <c r="H1499" s="64">
        <f>VLOOKUP(A1499,'Medical Examinations'!$AS$1:$BC$2336,8,)</f>
        <v>0</v>
      </c>
      <c r="I1499" s="64" t="str">
        <f>VLOOKUP(A1499,'Medical Examinations'!$AS$1:$BC$2336,7,)</f>
        <v>No</v>
      </c>
      <c r="J1499" s="64" t="str">
        <f>VLOOKUP(A1499,'Medical Examinations'!$AS$1:$BC$2336,11,)</f>
        <v>Over weight</v>
      </c>
      <c r="K1499" s="64" t="str">
        <f>VLOOKUP(A1499,'Medical Examinations'!$AS$1:$BC$2336,10,)</f>
        <v>Prediabetes</v>
      </c>
      <c r="L1499" s="64" t="str">
        <f>VLOOKUP(A1499,'Hospitalisation Details'!$L$2:$R$2342,2,)</f>
        <v>30-08-1980</v>
      </c>
      <c r="M1499" s="65">
        <f>VLOOKUP(A1499,'Hospitalisation Details'!$L$2:$R$2345,7,)</f>
        <v>6941</v>
      </c>
      <c r="N1499" s="64" t="str">
        <f>VLOOKUP(A1499,'Hospitalisation Details'!$L$2:$R$2342,4,)</f>
        <v>tier - 2</v>
      </c>
      <c r="O1499" s="64" t="str">
        <f>VLOOKUP(A1499,'Hospitalisation Details'!$L$2:$R$2342,5,)</f>
        <v>tier - 2</v>
      </c>
      <c r="P1499" s="64" t="str">
        <f>VLOOKUP(A1499,'Hospitalisation Details'!$L$2:$R$2342,6,)</f>
        <v>R1012</v>
      </c>
      <c r="Q1499" s="64">
        <f>VLOOKUP(A1499,'Hospitalisation Details'!$L$2:$R$2342,3,)</f>
        <v>42</v>
      </c>
      <c r="R1499" s="64">
        <f>VLOOKUP(A1499,'Hospitalisation Details'!$L$2:$U$2342,10,)</f>
        <v>30</v>
      </c>
      <c r="S1499" s="64" t="str">
        <f>VLOOKUP(A1499,'Hospitalisation Details'!$L$2:$U$2342,8,)</f>
        <v>Aug</v>
      </c>
      <c r="T1499" s="126">
        <f>VLOOKUP(A1499,'Hospitalisation Details'!$L$2:$U$2342,9,)</f>
        <v>1980</v>
      </c>
    </row>
    <row r="1500" spans="1:20" ht="15.5" x14ac:dyDescent="0.35">
      <c r="A1500" s="124" t="s">
        <v>872</v>
      </c>
      <c r="B1500" s="64" t="str">
        <f>VLOOKUP(A1500,'Medical Examinations'!$AS$1:$BC$2336,9,)</f>
        <v>Meghan</v>
      </c>
      <c r="C1500" s="64">
        <f>VLOOKUP(A1500,'Medical Examinations'!$AS$1:$BC$2336,2,)</f>
        <v>22.58</v>
      </c>
      <c r="D1500" s="64">
        <f>VLOOKUP(A1500,'Medical Examinations'!$AS$1:$BC$2336,3,)</f>
        <v>7.46</v>
      </c>
      <c r="E1500" s="64" t="str">
        <f>VLOOKUP(A1500,'Medical Examinations'!$AS$1:$BC$2336,6,)</f>
        <v>No</v>
      </c>
      <c r="F1500" s="64" t="str">
        <f>VLOOKUP(A1500,'Medical Examinations'!$AS$1:$BC$2336,4,)</f>
        <v>No</v>
      </c>
      <c r="G1500" s="64" t="str">
        <f>VLOOKUP(A1500,'Medical Examinations'!$AS$1:$BC$2336,5,)</f>
        <v>No</v>
      </c>
      <c r="H1500" s="64">
        <f>VLOOKUP(A1500,'Medical Examinations'!$AS$1:$BC$2336,8,)</f>
        <v>0</v>
      </c>
      <c r="I1500" s="64" t="str">
        <f>VLOOKUP(A1500,'Medical Examinations'!$AS$1:$BC$2336,7,)</f>
        <v>No</v>
      </c>
      <c r="J1500" s="64" t="str">
        <f>VLOOKUP(A1500,'Medical Examinations'!$AS$1:$BC$2336,11,)</f>
        <v xml:space="preserve">Normal Weight 
</v>
      </c>
      <c r="K1500" s="64" t="str">
        <f>VLOOKUP(A1500,'Medical Examinations'!$AS$1:$BC$2336,10,)</f>
        <v>Diabetes</v>
      </c>
      <c r="L1500" s="64" t="str">
        <f>VLOOKUP(A1500,'Hospitalisation Details'!$L$2:$R$2342,2,)</f>
        <v>29-11-1978</v>
      </c>
      <c r="M1500" s="65">
        <f>VLOOKUP(A1500,'Hospitalisation Details'!$L$2:$R$2345,7,)</f>
        <v>6938</v>
      </c>
      <c r="N1500" s="64" t="str">
        <f>VLOOKUP(A1500,'Hospitalisation Details'!$L$2:$R$2342,4,)</f>
        <v>tier - 2</v>
      </c>
      <c r="O1500" s="64" t="str">
        <f>VLOOKUP(A1500,'Hospitalisation Details'!$L$2:$R$2342,5,)</f>
        <v>tier - 2</v>
      </c>
      <c r="P1500" s="64" t="str">
        <f>VLOOKUP(A1500,'Hospitalisation Details'!$L$2:$R$2342,6,)</f>
        <v>R1013</v>
      </c>
      <c r="Q1500" s="64">
        <f>VLOOKUP(A1500,'Hospitalisation Details'!$L$2:$R$2342,3,)</f>
        <v>44</v>
      </c>
      <c r="R1500" s="64">
        <f>VLOOKUP(A1500,'Hospitalisation Details'!$L$2:$U$2342,10,)</f>
        <v>29</v>
      </c>
      <c r="S1500" s="64" t="str">
        <f>VLOOKUP(A1500,'Hospitalisation Details'!$L$2:$U$2342,8,)</f>
        <v>Nov</v>
      </c>
      <c r="T1500" s="126">
        <f>VLOOKUP(A1500,'Hospitalisation Details'!$L$2:$U$2342,9,)</f>
        <v>1978</v>
      </c>
    </row>
    <row r="1501" spans="1:20" ht="15.5" x14ac:dyDescent="0.35">
      <c r="A1501" s="124" t="s">
        <v>871</v>
      </c>
      <c r="B1501" s="64" t="str">
        <f>VLOOKUP(A1501,'Medical Examinations'!$AS$1:$BC$2336,9,)</f>
        <v>Meredith L.</v>
      </c>
      <c r="C1501" s="64">
        <f>VLOOKUP(A1501,'Medical Examinations'!$AS$1:$BC$2336,2,)</f>
        <v>19.475000000000001</v>
      </c>
      <c r="D1501" s="64">
        <f>VLOOKUP(A1501,'Medical Examinations'!$AS$1:$BC$2336,3,)</f>
        <v>4.74</v>
      </c>
      <c r="E1501" s="64" t="str">
        <f>VLOOKUP(A1501,'Medical Examinations'!$AS$1:$BC$2336,6,)</f>
        <v>No</v>
      </c>
      <c r="F1501" s="64" t="str">
        <f>VLOOKUP(A1501,'Medical Examinations'!$AS$1:$BC$2336,4,)</f>
        <v>No</v>
      </c>
      <c r="G1501" s="64" t="str">
        <f>VLOOKUP(A1501,'Medical Examinations'!$AS$1:$BC$2336,5,)</f>
        <v>No</v>
      </c>
      <c r="H1501" s="64">
        <f>VLOOKUP(A1501,'Medical Examinations'!$AS$1:$BC$2336,8,)</f>
        <v>1</v>
      </c>
      <c r="I1501" s="64" t="str">
        <f>VLOOKUP(A1501,'Medical Examinations'!$AS$1:$BC$2336,7,)</f>
        <v>No</v>
      </c>
      <c r="J1501" s="64" t="str">
        <f>VLOOKUP(A1501,'Medical Examinations'!$AS$1:$BC$2336,11,)</f>
        <v xml:space="preserve">Normal Weight 
</v>
      </c>
      <c r="K1501" s="64" t="str">
        <f>VLOOKUP(A1501,'Medical Examinations'!$AS$1:$BC$2336,10,)</f>
        <v>Normal</v>
      </c>
      <c r="L1501" s="64" t="str">
        <f>VLOOKUP(A1501,'Hospitalisation Details'!$L$2:$R$2342,2,)</f>
        <v>05-09-1984</v>
      </c>
      <c r="M1501" s="65">
        <f>VLOOKUP(A1501,'Hospitalisation Details'!$L$2:$R$2345,7,)</f>
        <v>6933</v>
      </c>
      <c r="N1501" s="64" t="str">
        <f>VLOOKUP(A1501,'Hospitalisation Details'!$L$2:$R$2342,4,)</f>
        <v>tier - 2</v>
      </c>
      <c r="O1501" s="64" t="str">
        <f>VLOOKUP(A1501,'Hospitalisation Details'!$L$2:$R$2342,5,)</f>
        <v>tier - 3</v>
      </c>
      <c r="P1501" s="64" t="str">
        <f>VLOOKUP(A1501,'Hospitalisation Details'!$L$2:$R$2342,6,)</f>
        <v>R1012</v>
      </c>
      <c r="Q1501" s="64">
        <f>VLOOKUP(A1501,'Hospitalisation Details'!$L$2:$R$2342,3,)</f>
        <v>38</v>
      </c>
      <c r="R1501" s="64">
        <f>VLOOKUP(A1501,'Hospitalisation Details'!$L$2:$U$2342,10,)</f>
        <v>5</v>
      </c>
      <c r="S1501" s="64" t="str">
        <f>VLOOKUP(A1501,'Hospitalisation Details'!$L$2:$U$2342,8,)</f>
        <v>Sep</v>
      </c>
      <c r="T1501" s="126">
        <f>VLOOKUP(A1501,'Hospitalisation Details'!$L$2:$U$2342,9,)</f>
        <v>1984</v>
      </c>
    </row>
    <row r="1502" spans="1:20" ht="15.5" x14ac:dyDescent="0.35">
      <c r="A1502" s="124" t="s">
        <v>870</v>
      </c>
      <c r="B1502" s="64" t="str">
        <f>VLOOKUP(A1502,'Medical Examinations'!$AS$1:$BC$2336,9,)</f>
        <v>Millicent M</v>
      </c>
      <c r="C1502" s="64">
        <f>VLOOKUP(A1502,'Medical Examinations'!$AS$1:$BC$2336,2,)</f>
        <v>26.33</v>
      </c>
      <c r="D1502" s="64">
        <f>VLOOKUP(A1502,'Medical Examinations'!$AS$1:$BC$2336,3,)</f>
        <v>4.79</v>
      </c>
      <c r="E1502" s="64" t="str">
        <f>VLOOKUP(A1502,'Medical Examinations'!$AS$1:$BC$2336,6,)</f>
        <v>No</v>
      </c>
      <c r="F1502" s="64" t="str">
        <f>VLOOKUP(A1502,'Medical Examinations'!$AS$1:$BC$2336,4,)</f>
        <v>No</v>
      </c>
      <c r="G1502" s="64" t="str">
        <f>VLOOKUP(A1502,'Medical Examinations'!$AS$1:$BC$2336,5,)</f>
        <v>No</v>
      </c>
      <c r="H1502" s="64">
        <f>VLOOKUP(A1502,'Medical Examinations'!$AS$1:$BC$2336,8,)</f>
        <v>0</v>
      </c>
      <c r="I1502" s="64" t="str">
        <f>VLOOKUP(A1502,'Medical Examinations'!$AS$1:$BC$2336,7,)</f>
        <v>No</v>
      </c>
      <c r="J1502" s="64" t="str">
        <f>VLOOKUP(A1502,'Medical Examinations'!$AS$1:$BC$2336,11,)</f>
        <v>Over weight</v>
      </c>
      <c r="K1502" s="64" t="str">
        <f>VLOOKUP(A1502,'Medical Examinations'!$AS$1:$BC$2336,10,)</f>
        <v>Normal</v>
      </c>
      <c r="L1502" s="64" t="str">
        <f>VLOOKUP(A1502,'Hospitalisation Details'!$L$2:$R$2342,2,)</f>
        <v>21-12-1989</v>
      </c>
      <c r="M1502" s="65">
        <f>VLOOKUP(A1502,'Hospitalisation Details'!$L$2:$R$2345,7,)</f>
        <v>6895</v>
      </c>
      <c r="N1502" s="64" t="str">
        <f>VLOOKUP(A1502,'Hospitalisation Details'!$L$2:$R$2342,4,)</f>
        <v>tier - 2</v>
      </c>
      <c r="O1502" s="64" t="str">
        <f>VLOOKUP(A1502,'Hospitalisation Details'!$L$2:$R$2342,5,)</f>
        <v>tier - 3</v>
      </c>
      <c r="P1502" s="64" t="str">
        <f>VLOOKUP(A1502,'Hospitalisation Details'!$L$2:$R$2342,6,)</f>
        <v>R1024</v>
      </c>
      <c r="Q1502" s="64">
        <f>VLOOKUP(A1502,'Hospitalisation Details'!$L$2:$R$2342,3,)</f>
        <v>33</v>
      </c>
      <c r="R1502" s="64">
        <f>VLOOKUP(A1502,'Hospitalisation Details'!$L$2:$U$2342,10,)</f>
        <v>21</v>
      </c>
      <c r="S1502" s="64" t="str">
        <f>VLOOKUP(A1502,'Hospitalisation Details'!$L$2:$U$2342,8,)</f>
        <v>Dec</v>
      </c>
      <c r="T1502" s="126">
        <f>VLOOKUP(A1502,'Hospitalisation Details'!$L$2:$U$2342,9,)</f>
        <v>1989</v>
      </c>
    </row>
    <row r="1503" spans="1:20" ht="15.5" x14ac:dyDescent="0.35">
      <c r="A1503" s="124" t="s">
        <v>869</v>
      </c>
      <c r="B1503" s="64" t="str">
        <f>VLOOKUP(A1503,'Medical Examinations'!$AS$1:$BC$2336,9,)</f>
        <v>Kathleen</v>
      </c>
      <c r="C1503" s="64">
        <f>VLOOKUP(A1503,'Medical Examinations'!$AS$1:$BC$2336,2,)</f>
        <v>17.29</v>
      </c>
      <c r="D1503" s="64">
        <f>VLOOKUP(A1503,'Medical Examinations'!$AS$1:$BC$2336,3,)</f>
        <v>5.35</v>
      </c>
      <c r="E1503" s="64" t="str">
        <f>VLOOKUP(A1503,'Medical Examinations'!$AS$1:$BC$2336,6,)</f>
        <v>Yes</v>
      </c>
      <c r="F1503" s="64" t="str">
        <f>VLOOKUP(A1503,'Medical Examinations'!$AS$1:$BC$2336,4,)</f>
        <v>No</v>
      </c>
      <c r="G1503" s="64" t="str">
        <f>VLOOKUP(A1503,'Medical Examinations'!$AS$1:$BC$2336,5,)</f>
        <v>No</v>
      </c>
      <c r="H1503" s="64">
        <f>VLOOKUP(A1503,'Medical Examinations'!$AS$1:$BC$2336,8,)</f>
        <v>0</v>
      </c>
      <c r="I1503" s="64" t="str">
        <f>VLOOKUP(A1503,'Medical Examinations'!$AS$1:$BC$2336,7,)</f>
        <v>No</v>
      </c>
      <c r="J1503" s="64" t="str">
        <f>VLOOKUP(A1503,'Medical Examinations'!$AS$1:$BC$2336,11,)</f>
        <v>Under weight</v>
      </c>
      <c r="K1503" s="64" t="str">
        <f>VLOOKUP(A1503,'Medical Examinations'!$AS$1:$BC$2336,10,)</f>
        <v>Normal</v>
      </c>
      <c r="L1503" s="64" t="str">
        <f>VLOOKUP(A1503,'Hospitalisation Details'!$L$2:$R$2342,2,)</f>
        <v>10-09-1985</v>
      </c>
      <c r="M1503" s="65">
        <f>VLOOKUP(A1503,'Hospitalisation Details'!$L$2:$R$2345,7,)</f>
        <v>6878</v>
      </c>
      <c r="N1503" s="64" t="str">
        <f>VLOOKUP(A1503,'Hospitalisation Details'!$L$2:$R$2342,4,)</f>
        <v>tier - 2</v>
      </c>
      <c r="O1503" s="64" t="str">
        <f>VLOOKUP(A1503,'Hospitalisation Details'!$L$2:$R$2342,5,)</f>
        <v>tier - 1</v>
      </c>
      <c r="P1503" s="64" t="str">
        <f>VLOOKUP(A1503,'Hospitalisation Details'!$L$2:$R$2342,6,)</f>
        <v>R1024</v>
      </c>
      <c r="Q1503" s="64">
        <f>VLOOKUP(A1503,'Hospitalisation Details'!$L$2:$R$2342,3,)</f>
        <v>37</v>
      </c>
      <c r="R1503" s="64">
        <f>VLOOKUP(A1503,'Hospitalisation Details'!$L$2:$U$2342,10,)</f>
        <v>10</v>
      </c>
      <c r="S1503" s="64" t="str">
        <f>VLOOKUP(A1503,'Hospitalisation Details'!$L$2:$U$2342,8,)</f>
        <v>Sep</v>
      </c>
      <c r="T1503" s="126">
        <f>VLOOKUP(A1503,'Hospitalisation Details'!$L$2:$U$2342,9,)</f>
        <v>1985</v>
      </c>
    </row>
    <row r="1504" spans="1:20" ht="15.5" x14ac:dyDescent="0.35">
      <c r="A1504" s="124" t="s">
        <v>868</v>
      </c>
      <c r="B1504" s="64" t="str">
        <f>VLOOKUP(A1504,'Medical Examinations'!$AS$1:$BC$2336,9,)</f>
        <v>Kimberly K</v>
      </c>
      <c r="C1504" s="64">
        <f>VLOOKUP(A1504,'Medical Examinations'!$AS$1:$BC$2336,2,)</f>
        <v>42.88</v>
      </c>
      <c r="D1504" s="64">
        <f>VLOOKUP(A1504,'Medical Examinations'!$AS$1:$BC$2336,3,)</f>
        <v>4.87</v>
      </c>
      <c r="E1504" s="64" t="str">
        <f>VLOOKUP(A1504,'Medical Examinations'!$AS$1:$BC$2336,6,)</f>
        <v>No</v>
      </c>
      <c r="F1504" s="64" t="str">
        <f>VLOOKUP(A1504,'Medical Examinations'!$AS$1:$BC$2336,4,)</f>
        <v>yes</v>
      </c>
      <c r="G1504" s="64" t="str">
        <f>VLOOKUP(A1504,'Medical Examinations'!$AS$1:$BC$2336,5,)</f>
        <v>No</v>
      </c>
      <c r="H1504" s="64">
        <f>VLOOKUP(A1504,'Medical Examinations'!$AS$1:$BC$2336,8,)</f>
        <v>1</v>
      </c>
      <c r="I1504" s="64" t="str">
        <f>VLOOKUP(A1504,'Medical Examinations'!$AS$1:$BC$2336,7,)</f>
        <v>No</v>
      </c>
      <c r="J1504" s="64" t="str">
        <f>VLOOKUP(A1504,'Medical Examinations'!$AS$1:$BC$2336,11,)</f>
        <v>Obesity</v>
      </c>
      <c r="K1504" s="64" t="str">
        <f>VLOOKUP(A1504,'Medical Examinations'!$AS$1:$BC$2336,10,)</f>
        <v>Normal</v>
      </c>
      <c r="L1504" s="64" t="str">
        <f>VLOOKUP(A1504,'Hospitalisation Details'!$L$2:$R$2342,2,)</f>
        <v>24-12-2004</v>
      </c>
      <c r="M1504" s="65">
        <f>VLOOKUP(A1504,'Hospitalisation Details'!$L$2:$R$2345,7,)</f>
        <v>6877</v>
      </c>
      <c r="N1504" s="64" t="str">
        <f>VLOOKUP(A1504,'Hospitalisation Details'!$L$2:$R$2342,4,)</f>
        <v>tier - 2</v>
      </c>
      <c r="O1504" s="64" t="str">
        <f>VLOOKUP(A1504,'Hospitalisation Details'!$L$2:$R$2342,5,)</f>
        <v>tier - 1</v>
      </c>
      <c r="P1504" s="64" t="str">
        <f>VLOOKUP(A1504,'Hospitalisation Details'!$L$2:$R$2342,6,)</f>
        <v>R1012</v>
      </c>
      <c r="Q1504" s="64">
        <f>VLOOKUP(A1504,'Hospitalisation Details'!$L$2:$R$2342,3,)</f>
        <v>18</v>
      </c>
      <c r="R1504" s="64">
        <f>VLOOKUP(A1504,'Hospitalisation Details'!$L$2:$U$2342,10,)</f>
        <v>24</v>
      </c>
      <c r="S1504" s="64" t="str">
        <f>VLOOKUP(A1504,'Hospitalisation Details'!$L$2:$U$2342,8,)</f>
        <v>Dec</v>
      </c>
      <c r="T1504" s="126">
        <f>VLOOKUP(A1504,'Hospitalisation Details'!$L$2:$U$2342,9,)</f>
        <v>2004</v>
      </c>
    </row>
    <row r="1505" spans="1:20" ht="15.5" x14ac:dyDescent="0.35">
      <c r="A1505" s="124" t="s">
        <v>867</v>
      </c>
      <c r="B1505" s="64" t="str">
        <f>VLOOKUP(A1505,'Medical Examinations'!$AS$1:$BC$2336,9,)</f>
        <v>Justin C</v>
      </c>
      <c r="C1505" s="64">
        <f>VLOOKUP(A1505,'Medical Examinations'!$AS$1:$BC$2336,2,)</f>
        <v>32.200000000000003</v>
      </c>
      <c r="D1505" s="64">
        <f>VLOOKUP(A1505,'Medical Examinations'!$AS$1:$BC$2336,3,)</f>
        <v>10.09</v>
      </c>
      <c r="E1505" s="64" t="str">
        <f>VLOOKUP(A1505,'Medical Examinations'!$AS$1:$BC$2336,6,)</f>
        <v>Yes</v>
      </c>
      <c r="F1505" s="64" t="str">
        <f>VLOOKUP(A1505,'Medical Examinations'!$AS$1:$BC$2336,4,)</f>
        <v>No</v>
      </c>
      <c r="G1505" s="64" t="str">
        <f>VLOOKUP(A1505,'Medical Examinations'!$AS$1:$BC$2336,5,)</f>
        <v>No</v>
      </c>
      <c r="H1505" s="64">
        <f>VLOOKUP(A1505,'Medical Examinations'!$AS$1:$BC$2336,8,)</f>
        <v>0</v>
      </c>
      <c r="I1505" s="64" t="str">
        <f>VLOOKUP(A1505,'Medical Examinations'!$AS$1:$BC$2336,7,)</f>
        <v>No</v>
      </c>
      <c r="J1505" s="64" t="str">
        <f>VLOOKUP(A1505,'Medical Examinations'!$AS$1:$BC$2336,11,)</f>
        <v>Obesity</v>
      </c>
      <c r="K1505" s="64" t="str">
        <f>VLOOKUP(A1505,'Medical Examinations'!$AS$1:$BC$2336,10,)</f>
        <v>Diabetes</v>
      </c>
      <c r="L1505" s="64" t="str">
        <f>VLOOKUP(A1505,'Hospitalisation Details'!$L$2:$R$2342,2,)</f>
        <v>23-06-1981</v>
      </c>
      <c r="M1505" s="65">
        <f>VLOOKUP(A1505,'Hospitalisation Details'!$L$2:$R$2345,7,)</f>
        <v>6876</v>
      </c>
      <c r="N1505" s="64" t="str">
        <f>VLOOKUP(A1505,'Hospitalisation Details'!$L$2:$R$2342,4,)</f>
        <v>tier - 2</v>
      </c>
      <c r="O1505" s="64" t="str">
        <f>VLOOKUP(A1505,'Hospitalisation Details'!$L$2:$R$2342,5,)</f>
        <v>tier - 2</v>
      </c>
      <c r="P1505" s="64" t="str">
        <f>VLOOKUP(A1505,'Hospitalisation Details'!$L$2:$R$2342,6,)</f>
        <v>R1011</v>
      </c>
      <c r="Q1505" s="64">
        <f>VLOOKUP(A1505,'Hospitalisation Details'!$L$2:$R$2342,3,)</f>
        <v>41</v>
      </c>
      <c r="R1505" s="64">
        <f>VLOOKUP(A1505,'Hospitalisation Details'!$L$2:$U$2342,10,)</f>
        <v>23</v>
      </c>
      <c r="S1505" s="64" t="str">
        <f>VLOOKUP(A1505,'Hospitalisation Details'!$L$2:$U$2342,8,)</f>
        <v>Jun</v>
      </c>
      <c r="T1505" s="126">
        <f>VLOOKUP(A1505,'Hospitalisation Details'!$L$2:$U$2342,9,)</f>
        <v>1981</v>
      </c>
    </row>
    <row r="1506" spans="1:20" ht="15.5" x14ac:dyDescent="0.35">
      <c r="A1506" s="124" t="s">
        <v>866</v>
      </c>
      <c r="B1506" s="64" t="str">
        <f>VLOOKUP(A1506,'Medical Examinations'!$AS$1:$BC$2336,9,)</f>
        <v>Tristan P.</v>
      </c>
      <c r="C1506" s="64">
        <f>VLOOKUP(A1506,'Medical Examinations'!$AS$1:$BC$2336,2,)</f>
        <v>18.75</v>
      </c>
      <c r="D1506" s="64">
        <f>VLOOKUP(A1506,'Medical Examinations'!$AS$1:$BC$2336,3,)</f>
        <v>5.47</v>
      </c>
      <c r="E1506" s="64" t="str">
        <f>VLOOKUP(A1506,'Medical Examinations'!$AS$1:$BC$2336,6,)</f>
        <v>Yes</v>
      </c>
      <c r="F1506" s="64" t="str">
        <f>VLOOKUP(A1506,'Medical Examinations'!$AS$1:$BC$2336,4,)</f>
        <v>No</v>
      </c>
      <c r="G1506" s="64" t="str">
        <f>VLOOKUP(A1506,'Medical Examinations'!$AS$1:$BC$2336,5,)</f>
        <v>Yes</v>
      </c>
      <c r="H1506" s="64">
        <f>VLOOKUP(A1506,'Medical Examinations'!$AS$1:$BC$2336,8,)</f>
        <v>1</v>
      </c>
      <c r="I1506" s="64" t="str">
        <f>VLOOKUP(A1506,'Medical Examinations'!$AS$1:$BC$2336,7,)</f>
        <v>No</v>
      </c>
      <c r="J1506" s="64" t="str">
        <f>VLOOKUP(A1506,'Medical Examinations'!$AS$1:$BC$2336,11,)</f>
        <v xml:space="preserve">Normal Weight 
</v>
      </c>
      <c r="K1506" s="64" t="str">
        <f>VLOOKUP(A1506,'Medical Examinations'!$AS$1:$BC$2336,10,)</f>
        <v>Normal</v>
      </c>
      <c r="L1506" s="64" t="str">
        <f>VLOOKUP(A1506,'Hospitalisation Details'!$L$2:$R$2342,2,)</f>
        <v>23-10-1969</v>
      </c>
      <c r="M1506" s="65">
        <f>VLOOKUP(A1506,'Hospitalisation Details'!$L$2:$R$2345,7,)</f>
        <v>6868</v>
      </c>
      <c r="N1506" s="64" t="str">
        <f>VLOOKUP(A1506,'Hospitalisation Details'!$L$2:$R$2342,4,)</f>
        <v>tier - 2</v>
      </c>
      <c r="O1506" s="64" t="str">
        <f>VLOOKUP(A1506,'Hospitalisation Details'!$L$2:$R$2342,5,)</f>
        <v>tier - 2</v>
      </c>
      <c r="P1506" s="64" t="str">
        <f>VLOOKUP(A1506,'Hospitalisation Details'!$L$2:$R$2342,6,)</f>
        <v>R1013</v>
      </c>
      <c r="Q1506" s="64">
        <f>VLOOKUP(A1506,'Hospitalisation Details'!$L$2:$R$2342,3,)</f>
        <v>53</v>
      </c>
      <c r="R1506" s="64">
        <f>VLOOKUP(A1506,'Hospitalisation Details'!$L$2:$U$2342,10,)</f>
        <v>23</v>
      </c>
      <c r="S1506" s="64" t="str">
        <f>VLOOKUP(A1506,'Hospitalisation Details'!$L$2:$U$2342,8,)</f>
        <v>Oct</v>
      </c>
      <c r="T1506" s="126">
        <f>VLOOKUP(A1506,'Hospitalisation Details'!$L$2:$U$2342,9,)</f>
        <v>1969</v>
      </c>
    </row>
    <row r="1507" spans="1:20" ht="15.5" x14ac:dyDescent="0.35">
      <c r="A1507" s="124" t="s">
        <v>865</v>
      </c>
      <c r="B1507" s="64" t="str">
        <f>VLOOKUP(A1507,'Medical Examinations'!$AS$1:$BC$2336,9,)</f>
        <v>Traci A</v>
      </c>
      <c r="C1507" s="64">
        <f>VLOOKUP(A1507,'Medical Examinations'!$AS$1:$BC$2336,2,)</f>
        <v>22.36</v>
      </c>
      <c r="D1507" s="64">
        <f>VLOOKUP(A1507,'Medical Examinations'!$AS$1:$BC$2336,3,)</f>
        <v>8.6</v>
      </c>
      <c r="E1507" s="64" t="str">
        <f>VLOOKUP(A1507,'Medical Examinations'!$AS$1:$BC$2336,6,)</f>
        <v>No</v>
      </c>
      <c r="F1507" s="64" t="str">
        <f>VLOOKUP(A1507,'Medical Examinations'!$AS$1:$BC$2336,4,)</f>
        <v>No</v>
      </c>
      <c r="G1507" s="64" t="str">
        <f>VLOOKUP(A1507,'Medical Examinations'!$AS$1:$BC$2336,5,)</f>
        <v>No</v>
      </c>
      <c r="H1507" s="64">
        <f>VLOOKUP(A1507,'Medical Examinations'!$AS$1:$BC$2336,8,)</f>
        <v>0</v>
      </c>
      <c r="I1507" s="64" t="str">
        <f>VLOOKUP(A1507,'Medical Examinations'!$AS$1:$BC$2336,7,)</f>
        <v>No</v>
      </c>
      <c r="J1507" s="64" t="str">
        <f>VLOOKUP(A1507,'Medical Examinations'!$AS$1:$BC$2336,11,)</f>
        <v xml:space="preserve">Normal Weight 
</v>
      </c>
      <c r="K1507" s="64" t="str">
        <f>VLOOKUP(A1507,'Medical Examinations'!$AS$1:$BC$2336,10,)</f>
        <v>Diabetes</v>
      </c>
      <c r="L1507" s="64" t="str">
        <f>VLOOKUP(A1507,'Hospitalisation Details'!$L$2:$R$2342,2,)</f>
        <v>05-08-1978</v>
      </c>
      <c r="M1507" s="65">
        <f>VLOOKUP(A1507,'Hospitalisation Details'!$L$2:$R$2345,7,)</f>
        <v>6863</v>
      </c>
      <c r="N1507" s="64" t="str">
        <f>VLOOKUP(A1507,'Hospitalisation Details'!$L$2:$R$2342,4,)</f>
        <v>tier - 2</v>
      </c>
      <c r="O1507" s="64" t="str">
        <f>VLOOKUP(A1507,'Hospitalisation Details'!$L$2:$R$2342,5,)</f>
        <v>tier - 1</v>
      </c>
      <c r="P1507" s="64" t="str">
        <f>VLOOKUP(A1507,'Hospitalisation Details'!$L$2:$R$2342,6,)</f>
        <v>R1013</v>
      </c>
      <c r="Q1507" s="64">
        <f>VLOOKUP(A1507,'Hospitalisation Details'!$L$2:$R$2342,3,)</f>
        <v>44</v>
      </c>
      <c r="R1507" s="64">
        <f>VLOOKUP(A1507,'Hospitalisation Details'!$L$2:$U$2342,10,)</f>
        <v>5</v>
      </c>
      <c r="S1507" s="64" t="str">
        <f>VLOOKUP(A1507,'Hospitalisation Details'!$L$2:$U$2342,8,)</f>
        <v>Aug</v>
      </c>
      <c r="T1507" s="126">
        <f>VLOOKUP(A1507,'Hospitalisation Details'!$L$2:$U$2342,9,)</f>
        <v>1978</v>
      </c>
    </row>
    <row r="1508" spans="1:20" ht="15.5" x14ac:dyDescent="0.35">
      <c r="A1508" s="124" t="s">
        <v>864</v>
      </c>
      <c r="B1508" s="64" t="str">
        <f>VLOOKUP(A1508,'Medical Examinations'!$AS$1:$BC$2336,9,)</f>
        <v>Justin P</v>
      </c>
      <c r="C1508" s="64">
        <f>VLOOKUP(A1508,'Medical Examinations'!$AS$1:$BC$2336,2,)</f>
        <v>23.94</v>
      </c>
      <c r="D1508" s="64">
        <f>VLOOKUP(A1508,'Medical Examinations'!$AS$1:$BC$2336,3,)</f>
        <v>10.74</v>
      </c>
      <c r="E1508" s="64" t="str">
        <f>VLOOKUP(A1508,'Medical Examinations'!$AS$1:$BC$2336,6,)</f>
        <v>Yes</v>
      </c>
      <c r="F1508" s="64" t="str">
        <f>VLOOKUP(A1508,'Medical Examinations'!$AS$1:$BC$2336,4,)</f>
        <v>No</v>
      </c>
      <c r="G1508" s="64" t="str">
        <f>VLOOKUP(A1508,'Medical Examinations'!$AS$1:$BC$2336,5,)</f>
        <v>No</v>
      </c>
      <c r="H1508" s="64">
        <f>VLOOKUP(A1508,'Medical Examinations'!$AS$1:$BC$2336,8,)</f>
        <v>0</v>
      </c>
      <c r="I1508" s="64" t="str">
        <f>VLOOKUP(A1508,'Medical Examinations'!$AS$1:$BC$2336,7,)</f>
        <v>No</v>
      </c>
      <c r="J1508" s="64" t="str">
        <f>VLOOKUP(A1508,'Medical Examinations'!$AS$1:$BC$2336,11,)</f>
        <v xml:space="preserve">Normal Weight 
</v>
      </c>
      <c r="K1508" s="64" t="str">
        <f>VLOOKUP(A1508,'Medical Examinations'!$AS$1:$BC$2336,10,)</f>
        <v>Diabetes</v>
      </c>
      <c r="L1508" s="64" t="str">
        <f>VLOOKUP(A1508,'Hospitalisation Details'!$L$2:$R$2342,2,)</f>
        <v>19-06-1981</v>
      </c>
      <c r="M1508" s="65">
        <f>VLOOKUP(A1508,'Hospitalisation Details'!$L$2:$R$2345,7,)</f>
        <v>6858</v>
      </c>
      <c r="N1508" s="64" t="str">
        <f>VLOOKUP(A1508,'Hospitalisation Details'!$L$2:$R$2342,4,)</f>
        <v>tier - 2</v>
      </c>
      <c r="O1508" s="64" t="str">
        <f>VLOOKUP(A1508,'Hospitalisation Details'!$L$2:$R$2342,5,)</f>
        <v>tier - 2</v>
      </c>
      <c r="P1508" s="64" t="str">
        <f>VLOOKUP(A1508,'Hospitalisation Details'!$L$2:$R$2342,6,)</f>
        <v>R1019</v>
      </c>
      <c r="Q1508" s="64">
        <f>VLOOKUP(A1508,'Hospitalisation Details'!$L$2:$R$2342,3,)</f>
        <v>41</v>
      </c>
      <c r="R1508" s="64">
        <f>VLOOKUP(A1508,'Hospitalisation Details'!$L$2:$U$2342,10,)</f>
        <v>19</v>
      </c>
      <c r="S1508" s="64" t="str">
        <f>VLOOKUP(A1508,'Hospitalisation Details'!$L$2:$U$2342,8,)</f>
        <v>Jun</v>
      </c>
      <c r="T1508" s="126">
        <f>VLOOKUP(A1508,'Hospitalisation Details'!$L$2:$U$2342,9,)</f>
        <v>1981</v>
      </c>
    </row>
    <row r="1509" spans="1:20" ht="15.5" x14ac:dyDescent="0.35">
      <c r="A1509" s="124" t="s">
        <v>863</v>
      </c>
      <c r="B1509" s="64" t="str">
        <f>VLOOKUP(A1509,'Medical Examinations'!$AS$1:$BC$2336,9,)</f>
        <v>Logan M</v>
      </c>
      <c r="C1509" s="64">
        <f>VLOOKUP(A1509,'Medical Examinations'!$AS$1:$BC$2336,2,)</f>
        <v>30.1</v>
      </c>
      <c r="D1509" s="64">
        <f>VLOOKUP(A1509,'Medical Examinations'!$AS$1:$BC$2336,3,)</f>
        <v>4.3899999999999997</v>
      </c>
      <c r="E1509" s="64" t="str">
        <f>VLOOKUP(A1509,'Medical Examinations'!$AS$1:$BC$2336,6,)</f>
        <v>No</v>
      </c>
      <c r="F1509" s="64" t="str">
        <f>VLOOKUP(A1509,'Medical Examinations'!$AS$1:$BC$2336,4,)</f>
        <v>No</v>
      </c>
      <c r="G1509" s="64" t="str">
        <f>VLOOKUP(A1509,'Medical Examinations'!$AS$1:$BC$2336,5,)</f>
        <v>Yes</v>
      </c>
      <c r="H1509" s="64">
        <f>VLOOKUP(A1509,'Medical Examinations'!$AS$1:$BC$2336,8,)</f>
        <v>1</v>
      </c>
      <c r="I1509" s="64" t="str">
        <f>VLOOKUP(A1509,'Medical Examinations'!$AS$1:$BC$2336,7,)</f>
        <v>No</v>
      </c>
      <c r="J1509" s="64" t="str">
        <f>VLOOKUP(A1509,'Medical Examinations'!$AS$1:$BC$2336,11,)</f>
        <v>Obesity</v>
      </c>
      <c r="K1509" s="64" t="str">
        <f>VLOOKUP(A1509,'Medical Examinations'!$AS$1:$BC$2336,10,)</f>
        <v>Normal</v>
      </c>
      <c r="L1509" s="64" t="str">
        <f>VLOOKUP(A1509,'Hospitalisation Details'!$L$2:$R$2342,2,)</f>
        <v>04-11-1979</v>
      </c>
      <c r="M1509" s="65">
        <f>VLOOKUP(A1509,'Hospitalisation Details'!$L$2:$R$2345,7,)</f>
        <v>6849</v>
      </c>
      <c r="N1509" s="64" t="str">
        <f>VLOOKUP(A1509,'Hospitalisation Details'!$L$2:$R$2342,4,)</f>
        <v>tier - 2</v>
      </c>
      <c r="O1509" s="64" t="str">
        <f>VLOOKUP(A1509,'Hospitalisation Details'!$L$2:$R$2342,5,)</f>
        <v>tier - 2</v>
      </c>
      <c r="P1509" s="64" t="str">
        <f>VLOOKUP(A1509,'Hospitalisation Details'!$L$2:$R$2342,6,)</f>
        <v>R1011</v>
      </c>
      <c r="Q1509" s="64">
        <f>VLOOKUP(A1509,'Hospitalisation Details'!$L$2:$R$2342,3,)</f>
        <v>43</v>
      </c>
      <c r="R1509" s="64">
        <f>VLOOKUP(A1509,'Hospitalisation Details'!$L$2:$U$2342,10,)</f>
        <v>4</v>
      </c>
      <c r="S1509" s="64" t="str">
        <f>VLOOKUP(A1509,'Hospitalisation Details'!$L$2:$U$2342,8,)</f>
        <v>Nov</v>
      </c>
      <c r="T1509" s="126">
        <f>VLOOKUP(A1509,'Hospitalisation Details'!$L$2:$U$2342,9,)</f>
        <v>1979</v>
      </c>
    </row>
    <row r="1510" spans="1:20" ht="15.5" x14ac:dyDescent="0.35">
      <c r="A1510" s="124" t="s">
        <v>862</v>
      </c>
      <c r="B1510" s="64" t="str">
        <f>VLOOKUP(A1510,'Medical Examinations'!$AS$1:$BC$2336,9,)</f>
        <v>Sebastien</v>
      </c>
      <c r="C1510" s="64">
        <f>VLOOKUP(A1510,'Medical Examinations'!$AS$1:$BC$2336,2,)</f>
        <v>21.93</v>
      </c>
      <c r="D1510" s="64">
        <f>VLOOKUP(A1510,'Medical Examinations'!$AS$1:$BC$2336,3,)</f>
        <v>6.3</v>
      </c>
      <c r="E1510" s="64" t="str">
        <f>VLOOKUP(A1510,'Medical Examinations'!$AS$1:$BC$2336,6,)</f>
        <v>No</v>
      </c>
      <c r="F1510" s="64" t="str">
        <f>VLOOKUP(A1510,'Medical Examinations'!$AS$1:$BC$2336,4,)</f>
        <v>No</v>
      </c>
      <c r="G1510" s="64" t="str">
        <f>VLOOKUP(A1510,'Medical Examinations'!$AS$1:$BC$2336,5,)</f>
        <v>No</v>
      </c>
      <c r="H1510" s="64">
        <f>VLOOKUP(A1510,'Medical Examinations'!$AS$1:$BC$2336,8,)</f>
        <v>0</v>
      </c>
      <c r="I1510" s="64" t="str">
        <f>VLOOKUP(A1510,'Medical Examinations'!$AS$1:$BC$2336,7,)</f>
        <v>No</v>
      </c>
      <c r="J1510" s="64" t="str">
        <f>VLOOKUP(A1510,'Medical Examinations'!$AS$1:$BC$2336,11,)</f>
        <v xml:space="preserve">Normal Weight 
</v>
      </c>
      <c r="K1510" s="64" t="str">
        <f>VLOOKUP(A1510,'Medical Examinations'!$AS$1:$BC$2336,10,)</f>
        <v>Prediabetes</v>
      </c>
      <c r="L1510" s="64" t="str">
        <f>VLOOKUP(A1510,'Hospitalisation Details'!$L$2:$R$2342,2,)</f>
        <v>15-06-1977</v>
      </c>
      <c r="M1510" s="65">
        <f>VLOOKUP(A1510,'Hospitalisation Details'!$L$2:$R$2345,7,)</f>
        <v>6843</v>
      </c>
      <c r="N1510" s="64" t="str">
        <f>VLOOKUP(A1510,'Hospitalisation Details'!$L$2:$R$2342,4,)</f>
        <v>tier - 2</v>
      </c>
      <c r="O1510" s="64" t="str">
        <f>VLOOKUP(A1510,'Hospitalisation Details'!$L$2:$R$2342,5,)</f>
        <v>tier - 1</v>
      </c>
      <c r="P1510" s="64" t="str">
        <f>VLOOKUP(A1510,'Hospitalisation Details'!$L$2:$R$2342,6,)</f>
        <v>R1013</v>
      </c>
      <c r="Q1510" s="64">
        <f>VLOOKUP(A1510,'Hospitalisation Details'!$L$2:$R$2342,3,)</f>
        <v>45</v>
      </c>
      <c r="R1510" s="64">
        <f>VLOOKUP(A1510,'Hospitalisation Details'!$L$2:$U$2342,10,)</f>
        <v>15</v>
      </c>
      <c r="S1510" s="64" t="str">
        <f>VLOOKUP(A1510,'Hospitalisation Details'!$L$2:$U$2342,8,)</f>
        <v>Jun</v>
      </c>
      <c r="T1510" s="126">
        <f>VLOOKUP(A1510,'Hospitalisation Details'!$L$2:$U$2342,9,)</f>
        <v>1977</v>
      </c>
    </row>
    <row r="1511" spans="1:20" ht="15.5" x14ac:dyDescent="0.35">
      <c r="A1511" s="124" t="s">
        <v>861</v>
      </c>
      <c r="B1511" s="64" t="str">
        <f>VLOOKUP(A1511,'Medical Examinations'!$AS$1:$BC$2336,9,)</f>
        <v>Tiffany A</v>
      </c>
      <c r="C1511" s="64">
        <f>VLOOKUP(A1511,'Medical Examinations'!$AS$1:$BC$2336,2,)</f>
        <v>39.75</v>
      </c>
      <c r="D1511" s="64">
        <f>VLOOKUP(A1511,'Medical Examinations'!$AS$1:$BC$2336,3,)</f>
        <v>5.41</v>
      </c>
      <c r="E1511" s="64" t="str">
        <f>VLOOKUP(A1511,'Medical Examinations'!$AS$1:$BC$2336,6,)</f>
        <v>No</v>
      </c>
      <c r="F1511" s="64" t="str">
        <f>VLOOKUP(A1511,'Medical Examinations'!$AS$1:$BC$2336,4,)</f>
        <v>yes</v>
      </c>
      <c r="G1511" s="64" t="str">
        <f>VLOOKUP(A1511,'Medical Examinations'!$AS$1:$BC$2336,5,)</f>
        <v>No</v>
      </c>
      <c r="H1511" s="64">
        <f>VLOOKUP(A1511,'Medical Examinations'!$AS$1:$BC$2336,8,)</f>
        <v>1</v>
      </c>
      <c r="I1511" s="64" t="str">
        <f>VLOOKUP(A1511,'Medical Examinations'!$AS$1:$BC$2336,7,)</f>
        <v>No</v>
      </c>
      <c r="J1511" s="64" t="str">
        <f>VLOOKUP(A1511,'Medical Examinations'!$AS$1:$BC$2336,11,)</f>
        <v>Obesity</v>
      </c>
      <c r="K1511" s="64" t="str">
        <f>VLOOKUP(A1511,'Medical Examinations'!$AS$1:$BC$2336,10,)</f>
        <v>Normal</v>
      </c>
      <c r="L1511" s="64" t="str">
        <f>VLOOKUP(A1511,'Hospitalisation Details'!$L$2:$R$2342,2,)</f>
        <v>30-11-2000</v>
      </c>
      <c r="M1511" s="65">
        <f>VLOOKUP(A1511,'Hospitalisation Details'!$L$2:$R$2345,7,)</f>
        <v>6842</v>
      </c>
      <c r="N1511" s="64" t="str">
        <f>VLOOKUP(A1511,'Hospitalisation Details'!$L$2:$R$2342,4,)</f>
        <v>tier - 2</v>
      </c>
      <c r="O1511" s="64" t="str">
        <f>VLOOKUP(A1511,'Hospitalisation Details'!$L$2:$R$2342,5,)</f>
        <v>tier - 1</v>
      </c>
      <c r="P1511" s="64" t="str">
        <f>VLOOKUP(A1511,'Hospitalisation Details'!$L$2:$R$2342,6,)</f>
        <v>R1012</v>
      </c>
      <c r="Q1511" s="64">
        <f>VLOOKUP(A1511,'Hospitalisation Details'!$L$2:$R$2342,3,)</f>
        <v>22</v>
      </c>
      <c r="R1511" s="64">
        <f>VLOOKUP(A1511,'Hospitalisation Details'!$L$2:$U$2342,10,)</f>
        <v>30</v>
      </c>
      <c r="S1511" s="64" t="str">
        <f>VLOOKUP(A1511,'Hospitalisation Details'!$L$2:$U$2342,8,)</f>
        <v>Nov</v>
      </c>
      <c r="T1511" s="126">
        <f>VLOOKUP(A1511,'Hospitalisation Details'!$L$2:$U$2342,9,)</f>
        <v>2000</v>
      </c>
    </row>
    <row r="1512" spans="1:20" ht="15.5" x14ac:dyDescent="0.35">
      <c r="A1512" s="124" t="s">
        <v>860</v>
      </c>
      <c r="B1512" s="64" t="str">
        <f>VLOOKUP(A1512,'Medical Examinations'!$AS$1:$BC$2336,9,)</f>
        <v>Matthew</v>
      </c>
      <c r="C1512" s="64">
        <f>VLOOKUP(A1512,'Medical Examinations'!$AS$1:$BC$2336,2,)</f>
        <v>26.03</v>
      </c>
      <c r="D1512" s="64">
        <f>VLOOKUP(A1512,'Medical Examinations'!$AS$1:$BC$2336,3,)</f>
        <v>4.47</v>
      </c>
      <c r="E1512" s="64" t="str">
        <f>VLOOKUP(A1512,'Medical Examinations'!$AS$1:$BC$2336,6,)</f>
        <v>No</v>
      </c>
      <c r="F1512" s="64" t="str">
        <f>VLOOKUP(A1512,'Medical Examinations'!$AS$1:$BC$2336,4,)</f>
        <v>No</v>
      </c>
      <c r="G1512" s="64" t="str">
        <f>VLOOKUP(A1512,'Medical Examinations'!$AS$1:$BC$2336,5,)</f>
        <v>Yes</v>
      </c>
      <c r="H1512" s="64">
        <f>VLOOKUP(A1512,'Medical Examinations'!$AS$1:$BC$2336,8,)</f>
        <v>1</v>
      </c>
      <c r="I1512" s="64" t="str">
        <f>VLOOKUP(A1512,'Medical Examinations'!$AS$1:$BC$2336,7,)</f>
        <v>No</v>
      </c>
      <c r="J1512" s="64" t="str">
        <f>VLOOKUP(A1512,'Medical Examinations'!$AS$1:$BC$2336,11,)</f>
        <v>Over weight</v>
      </c>
      <c r="K1512" s="64" t="str">
        <f>VLOOKUP(A1512,'Medical Examinations'!$AS$1:$BC$2336,10,)</f>
        <v>Normal</v>
      </c>
      <c r="L1512" s="64" t="str">
        <f>VLOOKUP(A1512,'Hospitalisation Details'!$L$2:$R$2342,2,)</f>
        <v>15-07-1979</v>
      </c>
      <c r="M1512" s="65">
        <f>VLOOKUP(A1512,'Hospitalisation Details'!$L$2:$R$2345,7,)</f>
        <v>6837</v>
      </c>
      <c r="N1512" s="64" t="str">
        <f>VLOOKUP(A1512,'Hospitalisation Details'!$L$2:$R$2342,4,)</f>
        <v>tier - 3</v>
      </c>
      <c r="O1512" s="64" t="str">
        <f>VLOOKUP(A1512,'Hospitalisation Details'!$L$2:$R$2342,5,)</f>
        <v>tier - 1</v>
      </c>
      <c r="P1512" s="64" t="str">
        <f>VLOOKUP(A1512,'Hospitalisation Details'!$L$2:$R$2342,6,)</f>
        <v>R1016</v>
      </c>
      <c r="Q1512" s="64">
        <f>VLOOKUP(A1512,'Hospitalisation Details'!$L$2:$R$2342,3,)</f>
        <v>43</v>
      </c>
      <c r="R1512" s="64">
        <f>VLOOKUP(A1512,'Hospitalisation Details'!$L$2:$U$2342,10,)</f>
        <v>15</v>
      </c>
      <c r="S1512" s="64" t="str">
        <f>VLOOKUP(A1512,'Hospitalisation Details'!$L$2:$U$2342,8,)</f>
        <v>Jul</v>
      </c>
      <c r="T1512" s="126">
        <f>VLOOKUP(A1512,'Hospitalisation Details'!$L$2:$U$2342,9,)</f>
        <v>1979</v>
      </c>
    </row>
    <row r="1513" spans="1:20" ht="15.5" x14ac:dyDescent="0.35">
      <c r="A1513" s="124" t="s">
        <v>859</v>
      </c>
      <c r="B1513" s="64" t="str">
        <f>VLOOKUP(A1513,'Medical Examinations'!$AS$1:$BC$2336,9,)</f>
        <v>Luke</v>
      </c>
      <c r="C1513" s="64">
        <f>VLOOKUP(A1513,'Medical Examinations'!$AS$1:$BC$2336,2,)</f>
        <v>34.51</v>
      </c>
      <c r="D1513" s="64">
        <f>VLOOKUP(A1513,'Medical Examinations'!$AS$1:$BC$2336,3,)</f>
        <v>6.26</v>
      </c>
      <c r="E1513" s="64" t="str">
        <f>VLOOKUP(A1513,'Medical Examinations'!$AS$1:$BC$2336,6,)</f>
        <v>No</v>
      </c>
      <c r="F1513" s="64" t="str">
        <f>VLOOKUP(A1513,'Medical Examinations'!$AS$1:$BC$2336,4,)</f>
        <v>No</v>
      </c>
      <c r="G1513" s="64" t="str">
        <f>VLOOKUP(A1513,'Medical Examinations'!$AS$1:$BC$2336,5,)</f>
        <v>No</v>
      </c>
      <c r="H1513" s="64">
        <f>VLOOKUP(A1513,'Medical Examinations'!$AS$1:$BC$2336,8,)</f>
        <v>0</v>
      </c>
      <c r="I1513" s="64" t="str">
        <f>VLOOKUP(A1513,'Medical Examinations'!$AS$1:$BC$2336,7,)</f>
        <v>No</v>
      </c>
      <c r="J1513" s="64" t="str">
        <f>VLOOKUP(A1513,'Medical Examinations'!$AS$1:$BC$2336,11,)</f>
        <v>Obesity</v>
      </c>
      <c r="K1513" s="64" t="str">
        <f>VLOOKUP(A1513,'Medical Examinations'!$AS$1:$BC$2336,10,)</f>
        <v>Prediabetes</v>
      </c>
      <c r="L1513" s="64" t="str">
        <f>VLOOKUP(A1513,'Hospitalisation Details'!$L$2:$R$2342,2,)</f>
        <v>08-07-1994</v>
      </c>
      <c r="M1513" s="65">
        <f>VLOOKUP(A1513,'Hospitalisation Details'!$L$2:$R$2345,7,)</f>
        <v>6828</v>
      </c>
      <c r="N1513" s="64" t="str">
        <f>VLOOKUP(A1513,'Hospitalisation Details'!$L$2:$R$2342,4,)</f>
        <v>tier - 2</v>
      </c>
      <c r="O1513" s="64" t="str">
        <f>VLOOKUP(A1513,'Hospitalisation Details'!$L$2:$R$2342,5,)</f>
        <v>tier - 2</v>
      </c>
      <c r="P1513" s="64" t="str">
        <f>VLOOKUP(A1513,'Hospitalisation Details'!$L$2:$R$2342,6,)</f>
        <v>R1021</v>
      </c>
      <c r="Q1513" s="64">
        <f>VLOOKUP(A1513,'Hospitalisation Details'!$L$2:$R$2342,3,)</f>
        <v>28</v>
      </c>
      <c r="R1513" s="64">
        <f>VLOOKUP(A1513,'Hospitalisation Details'!$L$2:$U$2342,10,)</f>
        <v>8</v>
      </c>
      <c r="S1513" s="64" t="str">
        <f>VLOOKUP(A1513,'Hospitalisation Details'!$L$2:$U$2342,8,)</f>
        <v>Jul</v>
      </c>
      <c r="T1513" s="126">
        <f>VLOOKUP(A1513,'Hospitalisation Details'!$L$2:$U$2342,9,)</f>
        <v>1994</v>
      </c>
    </row>
    <row r="1514" spans="1:20" ht="15.5" x14ac:dyDescent="0.35">
      <c r="A1514" s="124" t="s">
        <v>858</v>
      </c>
      <c r="B1514" s="64" t="str">
        <f>VLOOKUP(A1514,'Medical Examinations'!$AS$1:$BC$2336,9,)</f>
        <v>Leigh</v>
      </c>
      <c r="C1514" s="64">
        <f>VLOOKUP(A1514,'Medical Examinations'!$AS$1:$BC$2336,2,)</f>
        <v>19.32</v>
      </c>
      <c r="D1514" s="64">
        <f>VLOOKUP(A1514,'Medical Examinations'!$AS$1:$BC$2336,3,)</f>
        <v>11.58</v>
      </c>
      <c r="E1514" s="64" t="str">
        <f>VLOOKUP(A1514,'Medical Examinations'!$AS$1:$BC$2336,6,)</f>
        <v>Yes</v>
      </c>
      <c r="F1514" s="64" t="str">
        <f>VLOOKUP(A1514,'Medical Examinations'!$AS$1:$BC$2336,4,)</f>
        <v>No</v>
      </c>
      <c r="G1514" s="64" t="str">
        <f>VLOOKUP(A1514,'Medical Examinations'!$AS$1:$BC$2336,5,)</f>
        <v>No</v>
      </c>
      <c r="H1514" s="64">
        <f>VLOOKUP(A1514,'Medical Examinations'!$AS$1:$BC$2336,8,)</f>
        <v>1</v>
      </c>
      <c r="I1514" s="64" t="str">
        <f>VLOOKUP(A1514,'Medical Examinations'!$AS$1:$BC$2336,7,)</f>
        <v>No</v>
      </c>
      <c r="J1514" s="64" t="str">
        <f>VLOOKUP(A1514,'Medical Examinations'!$AS$1:$BC$2336,11,)</f>
        <v xml:space="preserve">Normal Weight 
</v>
      </c>
      <c r="K1514" s="64" t="str">
        <f>VLOOKUP(A1514,'Medical Examinations'!$AS$1:$BC$2336,10,)</f>
        <v>Diabetes</v>
      </c>
      <c r="L1514" s="64" t="str">
        <f>VLOOKUP(A1514,'Hospitalisation Details'!$L$2:$R$2342,2,)</f>
        <v>17-08-1975</v>
      </c>
      <c r="M1514" s="65">
        <f>VLOOKUP(A1514,'Hospitalisation Details'!$L$2:$R$2345,7,)</f>
        <v>6809</v>
      </c>
      <c r="N1514" s="64" t="str">
        <f>VLOOKUP(A1514,'Hospitalisation Details'!$L$2:$R$2342,4,)</f>
        <v>tier - 2</v>
      </c>
      <c r="O1514" s="64" t="str">
        <f>VLOOKUP(A1514,'Hospitalisation Details'!$L$2:$R$2342,5,)</f>
        <v>tier - 1</v>
      </c>
      <c r="P1514" s="64" t="str">
        <f>VLOOKUP(A1514,'Hospitalisation Details'!$L$2:$R$2342,6,)</f>
        <v>R1012</v>
      </c>
      <c r="Q1514" s="64">
        <f>VLOOKUP(A1514,'Hospitalisation Details'!$L$2:$R$2342,3,)</f>
        <v>47</v>
      </c>
      <c r="R1514" s="64">
        <f>VLOOKUP(A1514,'Hospitalisation Details'!$L$2:$U$2342,10,)</f>
        <v>17</v>
      </c>
      <c r="S1514" s="64" t="str">
        <f>VLOOKUP(A1514,'Hospitalisation Details'!$L$2:$U$2342,8,)</f>
        <v>Aug</v>
      </c>
      <c r="T1514" s="126">
        <f>VLOOKUP(A1514,'Hospitalisation Details'!$L$2:$U$2342,9,)</f>
        <v>1975</v>
      </c>
    </row>
    <row r="1515" spans="1:20" ht="15.5" x14ac:dyDescent="0.35">
      <c r="A1515" s="124" t="s">
        <v>857</v>
      </c>
      <c r="B1515" s="64" t="str">
        <f>VLOOKUP(A1515,'Medical Examinations'!$AS$1:$BC$2336,9,)</f>
        <v>Yosuke</v>
      </c>
      <c r="C1515" s="64">
        <f>VLOOKUP(A1515,'Medical Examinations'!$AS$1:$BC$2336,2,)</f>
        <v>28.5</v>
      </c>
      <c r="D1515" s="64">
        <f>VLOOKUP(A1515,'Medical Examinations'!$AS$1:$BC$2336,3,)</f>
        <v>4.3600000000000003</v>
      </c>
      <c r="E1515" s="64" t="str">
        <f>VLOOKUP(A1515,'Medical Examinations'!$AS$1:$BC$2336,6,)</f>
        <v>No</v>
      </c>
      <c r="F1515" s="64" t="str">
        <f>VLOOKUP(A1515,'Medical Examinations'!$AS$1:$BC$2336,4,)</f>
        <v>No</v>
      </c>
      <c r="G1515" s="64" t="str">
        <f>VLOOKUP(A1515,'Medical Examinations'!$AS$1:$BC$2336,5,)</f>
        <v>No</v>
      </c>
      <c r="H1515" s="64">
        <f>VLOOKUP(A1515,'Medical Examinations'!$AS$1:$BC$2336,8,)</f>
        <v>0</v>
      </c>
      <c r="I1515" s="64" t="str">
        <f>VLOOKUP(A1515,'Medical Examinations'!$AS$1:$BC$2336,7,)</f>
        <v>No</v>
      </c>
      <c r="J1515" s="64" t="str">
        <f>VLOOKUP(A1515,'Medical Examinations'!$AS$1:$BC$2336,11,)</f>
        <v>Over weight</v>
      </c>
      <c r="K1515" s="64" t="str">
        <f>VLOOKUP(A1515,'Medical Examinations'!$AS$1:$BC$2336,10,)</f>
        <v>Normal</v>
      </c>
      <c r="L1515" s="64" t="str">
        <f>VLOOKUP(A1515,'Hospitalisation Details'!$L$2:$R$2342,2,)</f>
        <v>29-06-1991</v>
      </c>
      <c r="M1515" s="65">
        <f>VLOOKUP(A1515,'Hospitalisation Details'!$L$2:$R$2345,7,)</f>
        <v>6799</v>
      </c>
      <c r="N1515" s="64" t="str">
        <f>VLOOKUP(A1515,'Hospitalisation Details'!$L$2:$R$2342,4,)</f>
        <v>tier - 1</v>
      </c>
      <c r="O1515" s="64" t="str">
        <f>VLOOKUP(A1515,'Hospitalisation Details'!$L$2:$R$2342,5,)</f>
        <v>tier - 2</v>
      </c>
      <c r="P1515" s="64" t="str">
        <f>VLOOKUP(A1515,'Hospitalisation Details'!$L$2:$R$2342,6,)</f>
        <v>R1014</v>
      </c>
      <c r="Q1515" s="64">
        <f>VLOOKUP(A1515,'Hospitalisation Details'!$L$2:$R$2342,3,)</f>
        <v>31</v>
      </c>
      <c r="R1515" s="64">
        <f>VLOOKUP(A1515,'Hospitalisation Details'!$L$2:$U$2342,10,)</f>
        <v>29</v>
      </c>
      <c r="S1515" s="64" t="str">
        <f>VLOOKUP(A1515,'Hospitalisation Details'!$L$2:$U$2342,8,)</f>
        <v>Jun</v>
      </c>
      <c r="T1515" s="126">
        <f>VLOOKUP(A1515,'Hospitalisation Details'!$L$2:$U$2342,9,)</f>
        <v>1991</v>
      </c>
    </row>
    <row r="1516" spans="1:20" ht="15.5" x14ac:dyDescent="0.35">
      <c r="A1516" s="124" t="s">
        <v>856</v>
      </c>
      <c r="B1516" s="64" t="str">
        <f>VLOOKUP(A1516,'Medical Examinations'!$AS$1:$BC$2336,9,)</f>
        <v>Matthew</v>
      </c>
      <c r="C1516" s="64">
        <f>VLOOKUP(A1516,'Medical Examinations'!$AS$1:$BC$2336,2,)</f>
        <v>30.875</v>
      </c>
      <c r="D1516" s="64">
        <f>VLOOKUP(A1516,'Medical Examinations'!$AS$1:$BC$2336,3,)</f>
        <v>4.1399999999999997</v>
      </c>
      <c r="E1516" s="64" t="str">
        <f>VLOOKUP(A1516,'Medical Examinations'!$AS$1:$BC$2336,6,)</f>
        <v>Yes</v>
      </c>
      <c r="F1516" s="64" t="str">
        <f>VLOOKUP(A1516,'Medical Examinations'!$AS$1:$BC$2336,4,)</f>
        <v>No</v>
      </c>
      <c r="G1516" s="64" t="str">
        <f>VLOOKUP(A1516,'Medical Examinations'!$AS$1:$BC$2336,5,)</f>
        <v>No</v>
      </c>
      <c r="H1516" s="64">
        <f>VLOOKUP(A1516,'Medical Examinations'!$AS$1:$BC$2336,8,)</f>
        <v>0</v>
      </c>
      <c r="I1516" s="64" t="str">
        <f>VLOOKUP(A1516,'Medical Examinations'!$AS$1:$BC$2336,7,)</f>
        <v>No</v>
      </c>
      <c r="J1516" s="64" t="str">
        <f>VLOOKUP(A1516,'Medical Examinations'!$AS$1:$BC$2336,11,)</f>
        <v>Obesity</v>
      </c>
      <c r="K1516" s="64" t="str">
        <f>VLOOKUP(A1516,'Medical Examinations'!$AS$1:$BC$2336,10,)</f>
        <v>Normal</v>
      </c>
      <c r="L1516" s="64" t="str">
        <f>VLOOKUP(A1516,'Hospitalisation Details'!$L$2:$R$2342,2,)</f>
        <v>24-12-1985</v>
      </c>
      <c r="M1516" s="65">
        <f>VLOOKUP(A1516,'Hospitalisation Details'!$L$2:$R$2345,7,)</f>
        <v>6797</v>
      </c>
      <c r="N1516" s="64" t="str">
        <f>VLOOKUP(A1516,'Hospitalisation Details'!$L$2:$R$2342,4,)</f>
        <v>tier - 3</v>
      </c>
      <c r="O1516" s="64" t="str">
        <f>VLOOKUP(A1516,'Hospitalisation Details'!$L$2:$R$2342,5,)</f>
        <v>tier - 3</v>
      </c>
      <c r="P1516" s="64" t="str">
        <f>VLOOKUP(A1516,'Hospitalisation Details'!$L$2:$R$2342,6,)</f>
        <v>R1012</v>
      </c>
      <c r="Q1516" s="64">
        <f>VLOOKUP(A1516,'Hospitalisation Details'!$L$2:$R$2342,3,)</f>
        <v>37</v>
      </c>
      <c r="R1516" s="64">
        <f>VLOOKUP(A1516,'Hospitalisation Details'!$L$2:$U$2342,10,)</f>
        <v>24</v>
      </c>
      <c r="S1516" s="64" t="str">
        <f>VLOOKUP(A1516,'Hospitalisation Details'!$L$2:$U$2342,8,)</f>
        <v>Dec</v>
      </c>
      <c r="T1516" s="126">
        <f>VLOOKUP(A1516,'Hospitalisation Details'!$L$2:$U$2342,9,)</f>
        <v>1985</v>
      </c>
    </row>
    <row r="1517" spans="1:20" ht="15.5" x14ac:dyDescent="0.35">
      <c r="A1517" s="124" t="s">
        <v>855</v>
      </c>
      <c r="B1517" s="64" t="str">
        <f>VLOOKUP(A1517,'Medical Examinations'!$AS$1:$BC$2336,9,)</f>
        <v>Jacob</v>
      </c>
      <c r="C1517" s="64">
        <f>VLOOKUP(A1517,'Medical Examinations'!$AS$1:$BC$2336,2,)</f>
        <v>24.02</v>
      </c>
      <c r="D1517" s="64">
        <f>VLOOKUP(A1517,'Medical Examinations'!$AS$1:$BC$2336,3,)</f>
        <v>4.38</v>
      </c>
      <c r="E1517" s="64" t="str">
        <f>VLOOKUP(A1517,'Medical Examinations'!$AS$1:$BC$2336,6,)</f>
        <v>No</v>
      </c>
      <c r="F1517" s="64" t="str">
        <f>VLOOKUP(A1517,'Medical Examinations'!$AS$1:$BC$2336,4,)</f>
        <v>No</v>
      </c>
      <c r="G1517" s="64" t="str">
        <f>VLOOKUP(A1517,'Medical Examinations'!$AS$1:$BC$2336,5,)</f>
        <v>No</v>
      </c>
      <c r="H1517" s="64">
        <f>VLOOKUP(A1517,'Medical Examinations'!$AS$1:$BC$2336,8,)</f>
        <v>0</v>
      </c>
      <c r="I1517" s="64" t="str">
        <f>VLOOKUP(A1517,'Medical Examinations'!$AS$1:$BC$2336,7,)</f>
        <v>No</v>
      </c>
      <c r="J1517" s="64" t="str">
        <f>VLOOKUP(A1517,'Medical Examinations'!$AS$1:$BC$2336,11,)</f>
        <v xml:space="preserve">Normal Weight 
</v>
      </c>
      <c r="K1517" s="64" t="str">
        <f>VLOOKUP(A1517,'Medical Examinations'!$AS$1:$BC$2336,10,)</f>
        <v>Normal</v>
      </c>
      <c r="L1517" s="64" t="str">
        <f>VLOOKUP(A1517,'Hospitalisation Details'!$L$2:$R$2342,2,)</f>
        <v>23-11-1980</v>
      </c>
      <c r="M1517" s="65">
        <f>VLOOKUP(A1517,'Hospitalisation Details'!$L$2:$R$2345,7,)</f>
        <v>6782</v>
      </c>
      <c r="N1517" s="64" t="str">
        <f>VLOOKUP(A1517,'Hospitalisation Details'!$L$2:$R$2342,4,)</f>
        <v>tier - 2</v>
      </c>
      <c r="O1517" s="64" t="str">
        <f>VLOOKUP(A1517,'Hospitalisation Details'!$L$2:$R$2342,5,)</f>
        <v>tier - 2</v>
      </c>
      <c r="P1517" s="64" t="str">
        <f>VLOOKUP(A1517,'Hospitalisation Details'!$L$2:$R$2342,6,)</f>
        <v>R1013</v>
      </c>
      <c r="Q1517" s="64">
        <f>VLOOKUP(A1517,'Hospitalisation Details'!$L$2:$R$2342,3,)</f>
        <v>42</v>
      </c>
      <c r="R1517" s="64">
        <f>VLOOKUP(A1517,'Hospitalisation Details'!$L$2:$U$2342,10,)</f>
        <v>23</v>
      </c>
      <c r="S1517" s="64" t="str">
        <f>VLOOKUP(A1517,'Hospitalisation Details'!$L$2:$U$2342,8,)</f>
        <v>Nov</v>
      </c>
      <c r="T1517" s="126">
        <f>VLOOKUP(A1517,'Hospitalisation Details'!$L$2:$U$2342,9,)</f>
        <v>1980</v>
      </c>
    </row>
    <row r="1518" spans="1:20" ht="15.5" x14ac:dyDescent="0.35">
      <c r="A1518" s="124" t="s">
        <v>854</v>
      </c>
      <c r="B1518" s="64" t="str">
        <f>VLOOKUP(A1518,'Medical Examinations'!$AS$1:$BC$2336,9,)</f>
        <v>Jodi</v>
      </c>
      <c r="C1518" s="64">
        <f>VLOOKUP(A1518,'Medical Examinations'!$AS$1:$BC$2336,2,)</f>
        <v>36.08</v>
      </c>
      <c r="D1518" s="64">
        <f>VLOOKUP(A1518,'Medical Examinations'!$AS$1:$BC$2336,3,)</f>
        <v>11.61</v>
      </c>
      <c r="E1518" s="64" t="str">
        <f>VLOOKUP(A1518,'Medical Examinations'!$AS$1:$BC$2336,6,)</f>
        <v>Yes</v>
      </c>
      <c r="F1518" s="64" t="str">
        <f>VLOOKUP(A1518,'Medical Examinations'!$AS$1:$BC$2336,4,)</f>
        <v>No</v>
      </c>
      <c r="G1518" s="64" t="str">
        <f>VLOOKUP(A1518,'Medical Examinations'!$AS$1:$BC$2336,5,)</f>
        <v>No</v>
      </c>
      <c r="H1518" s="64">
        <f>VLOOKUP(A1518,'Medical Examinations'!$AS$1:$BC$2336,8,)</f>
        <v>0</v>
      </c>
      <c r="I1518" s="64" t="str">
        <f>VLOOKUP(A1518,'Medical Examinations'!$AS$1:$BC$2336,7,)</f>
        <v>No</v>
      </c>
      <c r="J1518" s="64" t="str">
        <f>VLOOKUP(A1518,'Medical Examinations'!$AS$1:$BC$2336,11,)</f>
        <v>Obesity</v>
      </c>
      <c r="K1518" s="64" t="str">
        <f>VLOOKUP(A1518,'Medical Examinations'!$AS$1:$BC$2336,10,)</f>
        <v>Diabetes</v>
      </c>
      <c r="L1518" s="64" t="str">
        <f>VLOOKUP(A1518,'Hospitalisation Details'!$L$2:$R$2342,2,)</f>
        <v>08-10-1981</v>
      </c>
      <c r="M1518" s="65">
        <f>VLOOKUP(A1518,'Hospitalisation Details'!$L$2:$R$2345,7,)</f>
        <v>6781</v>
      </c>
      <c r="N1518" s="64" t="str">
        <f>VLOOKUP(A1518,'Hospitalisation Details'!$L$2:$R$2342,4,)</f>
        <v>tier - 2</v>
      </c>
      <c r="O1518" s="64" t="str">
        <f>VLOOKUP(A1518,'Hospitalisation Details'!$L$2:$R$2342,5,)</f>
        <v>tier - 1</v>
      </c>
      <c r="P1518" s="64" t="str">
        <f>VLOOKUP(A1518,'Hospitalisation Details'!$L$2:$R$2342,6,)</f>
        <v>R1013</v>
      </c>
      <c r="Q1518" s="64">
        <f>VLOOKUP(A1518,'Hospitalisation Details'!$L$2:$R$2342,3,)</f>
        <v>41</v>
      </c>
      <c r="R1518" s="64">
        <f>VLOOKUP(A1518,'Hospitalisation Details'!$L$2:$U$2342,10,)</f>
        <v>8</v>
      </c>
      <c r="S1518" s="64" t="str">
        <f>VLOOKUP(A1518,'Hospitalisation Details'!$L$2:$U$2342,8,)</f>
        <v>Oct</v>
      </c>
      <c r="T1518" s="126">
        <f>VLOOKUP(A1518,'Hospitalisation Details'!$L$2:$U$2342,9,)</f>
        <v>1981</v>
      </c>
    </row>
    <row r="1519" spans="1:20" ht="15.5" x14ac:dyDescent="0.35">
      <c r="A1519" s="124" t="s">
        <v>853</v>
      </c>
      <c r="B1519" s="64" t="str">
        <f>VLOOKUP(A1519,'Medical Examinations'!$AS$1:$BC$2336,9,)</f>
        <v>Lauren</v>
      </c>
      <c r="C1519" s="64">
        <f>VLOOKUP(A1519,'Medical Examinations'!$AS$1:$BC$2336,2,)</f>
        <v>32.200000000000003</v>
      </c>
      <c r="D1519" s="64">
        <f>VLOOKUP(A1519,'Medical Examinations'!$AS$1:$BC$2336,3,)</f>
        <v>10.59</v>
      </c>
      <c r="E1519" s="64" t="str">
        <f>VLOOKUP(A1519,'Medical Examinations'!$AS$1:$BC$2336,6,)</f>
        <v>Yes</v>
      </c>
      <c r="F1519" s="64" t="str">
        <f>VLOOKUP(A1519,'Medical Examinations'!$AS$1:$BC$2336,4,)</f>
        <v>No</v>
      </c>
      <c r="G1519" s="64" t="str">
        <f>VLOOKUP(A1519,'Medical Examinations'!$AS$1:$BC$2336,5,)</f>
        <v>No</v>
      </c>
      <c r="H1519" s="64">
        <f>VLOOKUP(A1519,'Medical Examinations'!$AS$1:$BC$2336,8,)</f>
        <v>0</v>
      </c>
      <c r="I1519" s="64" t="str">
        <f>VLOOKUP(A1519,'Medical Examinations'!$AS$1:$BC$2336,7,)</f>
        <v>No</v>
      </c>
      <c r="J1519" s="64" t="str">
        <f>VLOOKUP(A1519,'Medical Examinations'!$AS$1:$BC$2336,11,)</f>
        <v>Obesity</v>
      </c>
      <c r="K1519" s="64" t="str">
        <f>VLOOKUP(A1519,'Medical Examinations'!$AS$1:$BC$2336,10,)</f>
        <v>Diabetes</v>
      </c>
      <c r="L1519" s="64" t="str">
        <f>VLOOKUP(A1519,'Hospitalisation Details'!$L$2:$R$2342,2,)</f>
        <v>03-09-1981</v>
      </c>
      <c r="M1519" s="65">
        <f>VLOOKUP(A1519,'Hospitalisation Details'!$L$2:$R$2345,7,)</f>
        <v>6776</v>
      </c>
      <c r="N1519" s="64" t="str">
        <f>VLOOKUP(A1519,'Hospitalisation Details'!$L$2:$R$2342,4,)</f>
        <v>tier - 2</v>
      </c>
      <c r="O1519" s="64" t="str">
        <f>VLOOKUP(A1519,'Hospitalisation Details'!$L$2:$R$2342,5,)</f>
        <v>tier - 3</v>
      </c>
      <c r="P1519" s="64" t="str">
        <f>VLOOKUP(A1519,'Hospitalisation Details'!$L$2:$R$2342,6,)</f>
        <v>R1011</v>
      </c>
      <c r="Q1519" s="64">
        <f>VLOOKUP(A1519,'Hospitalisation Details'!$L$2:$R$2342,3,)</f>
        <v>41</v>
      </c>
      <c r="R1519" s="64">
        <f>VLOOKUP(A1519,'Hospitalisation Details'!$L$2:$U$2342,10,)</f>
        <v>3</v>
      </c>
      <c r="S1519" s="64" t="str">
        <f>VLOOKUP(A1519,'Hospitalisation Details'!$L$2:$U$2342,8,)</f>
        <v>Sep</v>
      </c>
      <c r="T1519" s="126">
        <f>VLOOKUP(A1519,'Hospitalisation Details'!$L$2:$U$2342,9,)</f>
        <v>1981</v>
      </c>
    </row>
    <row r="1520" spans="1:20" ht="15.5" x14ac:dyDescent="0.35">
      <c r="A1520" s="124" t="s">
        <v>852</v>
      </c>
      <c r="B1520" s="64" t="str">
        <f>VLOOKUP(A1520,'Medical Examinations'!$AS$1:$BC$2336,9,)</f>
        <v>Misti C</v>
      </c>
      <c r="C1520" s="64">
        <f>VLOOKUP(A1520,'Medical Examinations'!$AS$1:$BC$2336,2,)</f>
        <v>28.05</v>
      </c>
      <c r="D1520" s="64">
        <f>VLOOKUP(A1520,'Medical Examinations'!$AS$1:$BC$2336,3,)</f>
        <v>11.85</v>
      </c>
      <c r="E1520" s="64" t="str">
        <f>VLOOKUP(A1520,'Medical Examinations'!$AS$1:$BC$2336,6,)</f>
        <v>Yes</v>
      </c>
      <c r="F1520" s="64" t="str">
        <f>VLOOKUP(A1520,'Medical Examinations'!$AS$1:$BC$2336,4,)</f>
        <v>No</v>
      </c>
      <c r="G1520" s="64" t="str">
        <f>VLOOKUP(A1520,'Medical Examinations'!$AS$1:$BC$2336,5,)</f>
        <v>No</v>
      </c>
      <c r="H1520" s="64">
        <f>VLOOKUP(A1520,'Medical Examinations'!$AS$1:$BC$2336,8,)</f>
        <v>0</v>
      </c>
      <c r="I1520" s="64" t="str">
        <f>VLOOKUP(A1520,'Medical Examinations'!$AS$1:$BC$2336,7,)</f>
        <v>No</v>
      </c>
      <c r="J1520" s="64" t="str">
        <f>VLOOKUP(A1520,'Medical Examinations'!$AS$1:$BC$2336,11,)</f>
        <v>Over weight</v>
      </c>
      <c r="K1520" s="64" t="str">
        <f>VLOOKUP(A1520,'Medical Examinations'!$AS$1:$BC$2336,10,)</f>
        <v>Diabetes</v>
      </c>
      <c r="L1520" s="64" t="str">
        <f>VLOOKUP(A1520,'Hospitalisation Details'!$L$2:$R$2342,2,)</f>
        <v>21-09-1981</v>
      </c>
      <c r="M1520" s="65">
        <f>VLOOKUP(A1520,'Hospitalisation Details'!$L$2:$R$2345,7,)</f>
        <v>6770</v>
      </c>
      <c r="N1520" s="64" t="str">
        <f>VLOOKUP(A1520,'Hospitalisation Details'!$L$2:$R$2342,4,)</f>
        <v>tier - 2</v>
      </c>
      <c r="O1520" s="64" t="str">
        <f>VLOOKUP(A1520,'Hospitalisation Details'!$L$2:$R$2342,5,)</f>
        <v>tier - 3</v>
      </c>
      <c r="P1520" s="64" t="str">
        <f>VLOOKUP(A1520,'Hospitalisation Details'!$L$2:$R$2342,6,)</f>
        <v>R1013</v>
      </c>
      <c r="Q1520" s="64">
        <f>VLOOKUP(A1520,'Hospitalisation Details'!$L$2:$R$2342,3,)</f>
        <v>41</v>
      </c>
      <c r="R1520" s="64">
        <f>VLOOKUP(A1520,'Hospitalisation Details'!$L$2:$U$2342,10,)</f>
        <v>21</v>
      </c>
      <c r="S1520" s="64" t="str">
        <f>VLOOKUP(A1520,'Hospitalisation Details'!$L$2:$U$2342,8,)</f>
        <v>Sep</v>
      </c>
      <c r="T1520" s="126">
        <f>VLOOKUP(A1520,'Hospitalisation Details'!$L$2:$U$2342,9,)</f>
        <v>1981</v>
      </c>
    </row>
    <row r="1521" spans="1:20" ht="15.5" x14ac:dyDescent="0.35">
      <c r="A1521" s="124" t="s">
        <v>851</v>
      </c>
      <c r="B1521" s="64" t="str">
        <f>VLOOKUP(A1521,'Medical Examinations'!$AS$1:$BC$2336,9,)</f>
        <v>Angela J</v>
      </c>
      <c r="C1521" s="64">
        <f>VLOOKUP(A1521,'Medical Examinations'!$AS$1:$BC$2336,2,)</f>
        <v>19</v>
      </c>
      <c r="D1521" s="64">
        <f>VLOOKUP(A1521,'Medical Examinations'!$AS$1:$BC$2336,3,)</f>
        <v>5.46</v>
      </c>
      <c r="E1521" s="64" t="str">
        <f>VLOOKUP(A1521,'Medical Examinations'!$AS$1:$BC$2336,6,)</f>
        <v>Yes</v>
      </c>
      <c r="F1521" s="64" t="str">
        <f>VLOOKUP(A1521,'Medical Examinations'!$AS$1:$BC$2336,4,)</f>
        <v>No</v>
      </c>
      <c r="G1521" s="64" t="str">
        <f>VLOOKUP(A1521,'Medical Examinations'!$AS$1:$BC$2336,5,)</f>
        <v>No</v>
      </c>
      <c r="H1521" s="64">
        <f>VLOOKUP(A1521,'Medical Examinations'!$AS$1:$BC$2336,8,)</f>
        <v>1</v>
      </c>
      <c r="I1521" s="64" t="str">
        <f>VLOOKUP(A1521,'Medical Examinations'!$AS$1:$BC$2336,7,)</f>
        <v>No</v>
      </c>
      <c r="J1521" s="64" t="str">
        <f>VLOOKUP(A1521,'Medical Examinations'!$AS$1:$BC$2336,11,)</f>
        <v xml:space="preserve">Normal Weight 
</v>
      </c>
      <c r="K1521" s="64" t="str">
        <f>VLOOKUP(A1521,'Medical Examinations'!$AS$1:$BC$2336,10,)</f>
        <v>Normal</v>
      </c>
      <c r="L1521" s="64" t="str">
        <f>VLOOKUP(A1521,'Hospitalisation Details'!$L$2:$R$2342,2,)</f>
        <v>10-10-1988</v>
      </c>
      <c r="M1521" s="65">
        <f>VLOOKUP(A1521,'Hospitalisation Details'!$L$2:$R$2345,7,)</f>
        <v>6753</v>
      </c>
      <c r="N1521" s="64" t="str">
        <f>VLOOKUP(A1521,'Hospitalisation Details'!$L$2:$R$2342,4,)</f>
        <v>tier - 2</v>
      </c>
      <c r="O1521" s="64" t="str">
        <f>VLOOKUP(A1521,'Hospitalisation Details'!$L$2:$R$2342,5,)</f>
        <v>tier - 2</v>
      </c>
      <c r="P1521" s="64" t="str">
        <f>VLOOKUP(A1521,'Hospitalisation Details'!$L$2:$R$2342,6,)</f>
        <v>R1024</v>
      </c>
      <c r="Q1521" s="64">
        <f>VLOOKUP(A1521,'Hospitalisation Details'!$L$2:$R$2342,3,)</f>
        <v>34</v>
      </c>
      <c r="R1521" s="64">
        <f>VLOOKUP(A1521,'Hospitalisation Details'!$L$2:$U$2342,10,)</f>
        <v>10</v>
      </c>
      <c r="S1521" s="64" t="str">
        <f>VLOOKUP(A1521,'Hospitalisation Details'!$L$2:$U$2342,8,)</f>
        <v>Oct</v>
      </c>
      <c r="T1521" s="126">
        <f>VLOOKUP(A1521,'Hospitalisation Details'!$L$2:$U$2342,9,)</f>
        <v>1988</v>
      </c>
    </row>
    <row r="1522" spans="1:20" ht="15.5" x14ac:dyDescent="0.35">
      <c r="A1522" s="124" t="s">
        <v>850</v>
      </c>
      <c r="B1522" s="64" t="str">
        <f>VLOOKUP(A1522,'Medical Examinations'!$AS$1:$BC$2336,9,)</f>
        <v>Jonathan D.</v>
      </c>
      <c r="C1522" s="64">
        <f>VLOOKUP(A1522,'Medical Examinations'!$AS$1:$BC$2336,2,)</f>
        <v>16.13</v>
      </c>
      <c r="D1522" s="64">
        <f>VLOOKUP(A1522,'Medical Examinations'!$AS$1:$BC$2336,3,)</f>
        <v>4.54</v>
      </c>
      <c r="E1522" s="64" t="str">
        <f>VLOOKUP(A1522,'Medical Examinations'!$AS$1:$BC$2336,6,)</f>
        <v>Yes</v>
      </c>
      <c r="F1522" s="64" t="str">
        <f>VLOOKUP(A1522,'Medical Examinations'!$AS$1:$BC$2336,4,)</f>
        <v>No</v>
      </c>
      <c r="G1522" s="64" t="str">
        <f>VLOOKUP(A1522,'Medical Examinations'!$AS$1:$BC$2336,5,)</f>
        <v>No</v>
      </c>
      <c r="H1522" s="64">
        <f>VLOOKUP(A1522,'Medical Examinations'!$AS$1:$BC$2336,8,)</f>
        <v>2</v>
      </c>
      <c r="I1522" s="64" t="str">
        <f>VLOOKUP(A1522,'Medical Examinations'!$AS$1:$BC$2336,7,)</f>
        <v>No</v>
      </c>
      <c r="J1522" s="64" t="str">
        <f>VLOOKUP(A1522,'Medical Examinations'!$AS$1:$BC$2336,11,)</f>
        <v>Under weight</v>
      </c>
      <c r="K1522" s="64" t="str">
        <f>VLOOKUP(A1522,'Medical Examinations'!$AS$1:$BC$2336,10,)</f>
        <v>Normal</v>
      </c>
      <c r="L1522" s="64" t="str">
        <f>VLOOKUP(A1522,'Hospitalisation Details'!$L$2:$R$2342,2,)</f>
        <v>09-12-1966</v>
      </c>
      <c r="M1522" s="65">
        <f>VLOOKUP(A1522,'Hospitalisation Details'!$L$2:$R$2345,7,)</f>
        <v>6750</v>
      </c>
      <c r="N1522" s="64" t="str">
        <f>VLOOKUP(A1522,'Hospitalisation Details'!$L$2:$R$2342,4,)</f>
        <v>tier - 3</v>
      </c>
      <c r="O1522" s="64" t="str">
        <f>VLOOKUP(A1522,'Hospitalisation Details'!$L$2:$R$2342,5,)</f>
        <v>tier - 2</v>
      </c>
      <c r="P1522" s="64" t="str">
        <f>VLOOKUP(A1522,'Hospitalisation Details'!$L$2:$R$2342,6,)</f>
        <v>R1013</v>
      </c>
      <c r="Q1522" s="64">
        <f>VLOOKUP(A1522,'Hospitalisation Details'!$L$2:$R$2342,3,)</f>
        <v>56</v>
      </c>
      <c r="R1522" s="64">
        <f>VLOOKUP(A1522,'Hospitalisation Details'!$L$2:$U$2342,10,)</f>
        <v>9</v>
      </c>
      <c r="S1522" s="64" t="str">
        <f>VLOOKUP(A1522,'Hospitalisation Details'!$L$2:$U$2342,8,)</f>
        <v>Dec</v>
      </c>
      <c r="T1522" s="126">
        <f>VLOOKUP(A1522,'Hospitalisation Details'!$L$2:$U$2342,9,)</f>
        <v>1966</v>
      </c>
    </row>
    <row r="1523" spans="1:20" ht="15.5" x14ac:dyDescent="0.35">
      <c r="A1523" s="124" t="s">
        <v>849</v>
      </c>
      <c r="B1523" s="64" t="str">
        <f>VLOOKUP(A1523,'Medical Examinations'!$AS$1:$BC$2336,9,)</f>
        <v>Victoria</v>
      </c>
      <c r="C1523" s="64">
        <f>VLOOKUP(A1523,'Medical Examinations'!$AS$1:$BC$2336,2,)</f>
        <v>18.77</v>
      </c>
      <c r="D1523" s="64">
        <f>VLOOKUP(A1523,'Medical Examinations'!$AS$1:$BC$2336,3,)</f>
        <v>11.98</v>
      </c>
      <c r="E1523" s="64" t="str">
        <f>VLOOKUP(A1523,'Medical Examinations'!$AS$1:$BC$2336,6,)</f>
        <v>Yes</v>
      </c>
      <c r="F1523" s="64" t="str">
        <f>VLOOKUP(A1523,'Medical Examinations'!$AS$1:$BC$2336,4,)</f>
        <v>No</v>
      </c>
      <c r="G1523" s="64" t="str">
        <f>VLOOKUP(A1523,'Medical Examinations'!$AS$1:$BC$2336,5,)</f>
        <v>No</v>
      </c>
      <c r="H1523" s="64">
        <f>VLOOKUP(A1523,'Medical Examinations'!$AS$1:$BC$2336,8,)</f>
        <v>2</v>
      </c>
      <c r="I1523" s="64" t="str">
        <f>VLOOKUP(A1523,'Medical Examinations'!$AS$1:$BC$2336,7,)</f>
        <v>No</v>
      </c>
      <c r="J1523" s="64" t="str">
        <f>VLOOKUP(A1523,'Medical Examinations'!$AS$1:$BC$2336,11,)</f>
        <v xml:space="preserve">Normal Weight 
</v>
      </c>
      <c r="K1523" s="64" t="str">
        <f>VLOOKUP(A1523,'Medical Examinations'!$AS$1:$BC$2336,10,)</f>
        <v>Diabetes</v>
      </c>
      <c r="L1523" s="64" t="str">
        <f>VLOOKUP(A1523,'Hospitalisation Details'!$L$2:$R$2342,2,)</f>
        <v>17-06-1970</v>
      </c>
      <c r="M1523" s="65">
        <f>VLOOKUP(A1523,'Hospitalisation Details'!$L$2:$R$2345,7,)</f>
        <v>6750</v>
      </c>
      <c r="N1523" s="64" t="str">
        <f>VLOOKUP(A1523,'Hospitalisation Details'!$L$2:$R$2342,4,)</f>
        <v>tier - 2</v>
      </c>
      <c r="O1523" s="64" t="str">
        <f>VLOOKUP(A1523,'Hospitalisation Details'!$L$2:$R$2342,5,)</f>
        <v>tier - 1</v>
      </c>
      <c r="P1523" s="64" t="str">
        <f>VLOOKUP(A1523,'Hospitalisation Details'!$L$2:$R$2342,6,)</f>
        <v>R1013</v>
      </c>
      <c r="Q1523" s="64">
        <f>VLOOKUP(A1523,'Hospitalisation Details'!$L$2:$R$2342,3,)</f>
        <v>52</v>
      </c>
      <c r="R1523" s="64">
        <f>VLOOKUP(A1523,'Hospitalisation Details'!$L$2:$U$2342,10,)</f>
        <v>17</v>
      </c>
      <c r="S1523" s="64" t="str">
        <f>VLOOKUP(A1523,'Hospitalisation Details'!$L$2:$U$2342,8,)</f>
        <v>Jun</v>
      </c>
      <c r="T1523" s="126">
        <f>VLOOKUP(A1523,'Hospitalisation Details'!$L$2:$U$2342,9,)</f>
        <v>1970</v>
      </c>
    </row>
    <row r="1524" spans="1:20" ht="15.5" x14ac:dyDescent="0.35">
      <c r="A1524" s="124" t="s">
        <v>848</v>
      </c>
      <c r="B1524" s="64" t="str">
        <f>VLOOKUP(A1524,'Medical Examinations'!$AS$1:$BC$2336,9,)</f>
        <v>Adrian R.</v>
      </c>
      <c r="C1524" s="64">
        <f>VLOOKUP(A1524,'Medical Examinations'!$AS$1:$BC$2336,2,)</f>
        <v>28.88</v>
      </c>
      <c r="D1524" s="64">
        <f>VLOOKUP(A1524,'Medical Examinations'!$AS$1:$BC$2336,3,)</f>
        <v>6.59</v>
      </c>
      <c r="E1524" s="64" t="str">
        <f>VLOOKUP(A1524,'Medical Examinations'!$AS$1:$BC$2336,6,)</f>
        <v>Yes</v>
      </c>
      <c r="F1524" s="64" t="str">
        <f>VLOOKUP(A1524,'Medical Examinations'!$AS$1:$BC$2336,4,)</f>
        <v>No</v>
      </c>
      <c r="G1524" s="64" t="str">
        <f>VLOOKUP(A1524,'Medical Examinations'!$AS$1:$BC$2336,5,)</f>
        <v>No</v>
      </c>
      <c r="H1524" s="64">
        <f>VLOOKUP(A1524,'Medical Examinations'!$AS$1:$BC$2336,8,)</f>
        <v>1</v>
      </c>
      <c r="I1524" s="64" t="str">
        <f>VLOOKUP(A1524,'Medical Examinations'!$AS$1:$BC$2336,7,)</f>
        <v>No</v>
      </c>
      <c r="J1524" s="64" t="str">
        <f>VLOOKUP(A1524,'Medical Examinations'!$AS$1:$BC$2336,11,)</f>
        <v>Over weight</v>
      </c>
      <c r="K1524" s="64" t="str">
        <f>VLOOKUP(A1524,'Medical Examinations'!$AS$1:$BC$2336,10,)</f>
        <v>Diabetes</v>
      </c>
      <c r="L1524" s="64" t="str">
        <f>VLOOKUP(A1524,'Hospitalisation Details'!$L$2:$R$2342,2,)</f>
        <v>05-06-1986</v>
      </c>
      <c r="M1524" s="65">
        <f>VLOOKUP(A1524,'Hospitalisation Details'!$L$2:$R$2345,7,)</f>
        <v>6749</v>
      </c>
      <c r="N1524" s="64" t="str">
        <f>VLOOKUP(A1524,'Hospitalisation Details'!$L$2:$R$2342,4,)</f>
        <v>tier - 3</v>
      </c>
      <c r="O1524" s="64" t="str">
        <f>VLOOKUP(A1524,'Hospitalisation Details'!$L$2:$R$2342,5,)</f>
        <v>tier - 1</v>
      </c>
      <c r="P1524" s="64" t="str">
        <f>VLOOKUP(A1524,'Hospitalisation Details'!$L$2:$R$2342,6,)</f>
        <v>R1016</v>
      </c>
      <c r="Q1524" s="64">
        <f>VLOOKUP(A1524,'Hospitalisation Details'!$L$2:$R$2342,3,)</f>
        <v>37</v>
      </c>
      <c r="R1524" s="64">
        <f>VLOOKUP(A1524,'Hospitalisation Details'!$L$2:$U$2342,10,)</f>
        <v>5</v>
      </c>
      <c r="S1524" s="64" t="str">
        <f>VLOOKUP(A1524,'Hospitalisation Details'!$L$2:$U$2342,8,)</f>
        <v>Jun</v>
      </c>
      <c r="T1524" s="126">
        <f>VLOOKUP(A1524,'Hospitalisation Details'!$L$2:$U$2342,9,)</f>
        <v>1986</v>
      </c>
    </row>
    <row r="1525" spans="1:20" ht="15.5" x14ac:dyDescent="0.35">
      <c r="A1525" s="124" t="s">
        <v>847</v>
      </c>
      <c r="B1525" s="64" t="str">
        <f>VLOOKUP(A1525,'Medical Examinations'!$AS$1:$BC$2336,9,)</f>
        <v>Andrew</v>
      </c>
      <c r="C1525" s="64">
        <f>VLOOKUP(A1525,'Medical Examinations'!$AS$1:$BC$2336,2,)</f>
        <v>27.55</v>
      </c>
      <c r="D1525" s="64">
        <f>VLOOKUP(A1525,'Medical Examinations'!$AS$1:$BC$2336,3,)</f>
        <v>10.83</v>
      </c>
      <c r="E1525" s="64" t="str">
        <f>VLOOKUP(A1525,'Medical Examinations'!$AS$1:$BC$2336,6,)</f>
        <v>Yes</v>
      </c>
      <c r="F1525" s="64" t="str">
        <f>VLOOKUP(A1525,'Medical Examinations'!$AS$1:$BC$2336,4,)</f>
        <v>No</v>
      </c>
      <c r="G1525" s="64" t="str">
        <f>VLOOKUP(A1525,'Medical Examinations'!$AS$1:$BC$2336,5,)</f>
        <v>No</v>
      </c>
      <c r="H1525" s="64">
        <f>VLOOKUP(A1525,'Medical Examinations'!$AS$1:$BC$2336,8,)</f>
        <v>1</v>
      </c>
      <c r="I1525" s="64" t="str">
        <f>VLOOKUP(A1525,'Medical Examinations'!$AS$1:$BC$2336,7,)</f>
        <v>No</v>
      </c>
      <c r="J1525" s="64" t="str">
        <f>VLOOKUP(A1525,'Medical Examinations'!$AS$1:$BC$2336,11,)</f>
        <v>Over weight</v>
      </c>
      <c r="K1525" s="64" t="str">
        <f>VLOOKUP(A1525,'Medical Examinations'!$AS$1:$BC$2336,10,)</f>
        <v>Diabetes</v>
      </c>
      <c r="L1525" s="64" t="str">
        <f>VLOOKUP(A1525,'Hospitalisation Details'!$L$2:$R$2342,2,)</f>
        <v>07-08-1986</v>
      </c>
      <c r="M1525" s="65">
        <f>VLOOKUP(A1525,'Hospitalisation Details'!$L$2:$R$2345,7,)</f>
        <v>6747</v>
      </c>
      <c r="N1525" s="64" t="str">
        <f>VLOOKUP(A1525,'Hospitalisation Details'!$L$2:$R$2342,4,)</f>
        <v>tier - 3</v>
      </c>
      <c r="O1525" s="64" t="str">
        <f>VLOOKUP(A1525,'Hospitalisation Details'!$L$2:$R$2342,5,)</f>
        <v>tier - 2</v>
      </c>
      <c r="P1525" s="64" t="str">
        <f>VLOOKUP(A1525,'Hospitalisation Details'!$L$2:$R$2342,6,)</f>
        <v>R1016</v>
      </c>
      <c r="Q1525" s="64">
        <f>VLOOKUP(A1525,'Hospitalisation Details'!$L$2:$R$2342,3,)</f>
        <v>36</v>
      </c>
      <c r="R1525" s="64">
        <f>VLOOKUP(A1525,'Hospitalisation Details'!$L$2:$U$2342,10,)</f>
        <v>7</v>
      </c>
      <c r="S1525" s="64" t="str">
        <f>VLOOKUP(A1525,'Hospitalisation Details'!$L$2:$U$2342,8,)</f>
        <v>Aug</v>
      </c>
      <c r="T1525" s="126">
        <f>VLOOKUP(A1525,'Hospitalisation Details'!$L$2:$U$2342,9,)</f>
        <v>1986</v>
      </c>
    </row>
    <row r="1526" spans="1:20" ht="15.5" x14ac:dyDescent="0.35">
      <c r="A1526" s="124" t="s">
        <v>846</v>
      </c>
      <c r="B1526" s="64" t="str">
        <f>VLOOKUP(A1526,'Medical Examinations'!$AS$1:$BC$2336,9,)</f>
        <v>Jason A.</v>
      </c>
      <c r="C1526" s="64">
        <f>VLOOKUP(A1526,'Medical Examinations'!$AS$1:$BC$2336,2,)</f>
        <v>15.6</v>
      </c>
      <c r="D1526" s="64">
        <f>VLOOKUP(A1526,'Medical Examinations'!$AS$1:$BC$2336,3,)</f>
        <v>8.6</v>
      </c>
      <c r="E1526" s="64" t="str">
        <f>VLOOKUP(A1526,'Medical Examinations'!$AS$1:$BC$2336,6,)</f>
        <v>No</v>
      </c>
      <c r="F1526" s="64" t="str">
        <f>VLOOKUP(A1526,'Medical Examinations'!$AS$1:$BC$2336,4,)</f>
        <v>No</v>
      </c>
      <c r="G1526" s="64" t="str">
        <f>VLOOKUP(A1526,'Medical Examinations'!$AS$1:$BC$2336,5,)</f>
        <v>No</v>
      </c>
      <c r="H1526" s="64">
        <f>VLOOKUP(A1526,'Medical Examinations'!$AS$1:$BC$2336,8,)</f>
        <v>0</v>
      </c>
      <c r="I1526" s="64" t="str">
        <f>VLOOKUP(A1526,'Medical Examinations'!$AS$1:$BC$2336,7,)</f>
        <v>No</v>
      </c>
      <c r="J1526" s="64" t="str">
        <f>VLOOKUP(A1526,'Medical Examinations'!$AS$1:$BC$2336,11,)</f>
        <v>Under weight</v>
      </c>
      <c r="K1526" s="64" t="str">
        <f>VLOOKUP(A1526,'Medical Examinations'!$AS$1:$BC$2336,10,)</f>
        <v>Diabetes</v>
      </c>
      <c r="L1526" s="64" t="str">
        <f>VLOOKUP(A1526,'Hospitalisation Details'!$L$2:$R$2342,2,)</f>
        <v>18-07-1968</v>
      </c>
      <c r="M1526" s="65">
        <f>VLOOKUP(A1526,'Hospitalisation Details'!$L$2:$R$2345,7,)</f>
        <v>6739</v>
      </c>
      <c r="N1526" s="64" t="str">
        <f>VLOOKUP(A1526,'Hospitalisation Details'!$L$2:$R$2342,4,)</f>
        <v>tier - 3</v>
      </c>
      <c r="O1526" s="64" t="str">
        <f>VLOOKUP(A1526,'Hospitalisation Details'!$L$2:$R$2342,5,)</f>
        <v>tier - 1</v>
      </c>
      <c r="P1526" s="64" t="str">
        <f>VLOOKUP(A1526,'Hospitalisation Details'!$L$2:$R$2342,6,)</f>
        <v>R1012</v>
      </c>
      <c r="Q1526" s="64">
        <f>VLOOKUP(A1526,'Hospitalisation Details'!$L$2:$R$2342,3,)</f>
        <v>54</v>
      </c>
      <c r="R1526" s="64">
        <f>VLOOKUP(A1526,'Hospitalisation Details'!$L$2:$U$2342,10,)</f>
        <v>18</v>
      </c>
      <c r="S1526" s="64" t="str">
        <f>VLOOKUP(A1526,'Hospitalisation Details'!$L$2:$U$2342,8,)</f>
        <v>Jul</v>
      </c>
      <c r="T1526" s="126">
        <f>VLOOKUP(A1526,'Hospitalisation Details'!$L$2:$U$2342,9,)</f>
        <v>1968</v>
      </c>
    </row>
    <row r="1527" spans="1:20" ht="15.5" x14ac:dyDescent="0.35">
      <c r="A1527" s="124" t="s">
        <v>845</v>
      </c>
      <c r="B1527" s="64" t="str">
        <f>VLOOKUP(A1527,'Medical Examinations'!$AS$1:$BC$2336,9,)</f>
        <v>Rachel</v>
      </c>
      <c r="C1527" s="64">
        <f>VLOOKUP(A1527,'Medical Examinations'!$AS$1:$BC$2336,2,)</f>
        <v>21.99</v>
      </c>
      <c r="D1527" s="64">
        <f>VLOOKUP(A1527,'Medical Examinations'!$AS$1:$BC$2336,3,)</f>
        <v>11.17</v>
      </c>
      <c r="E1527" s="64" t="str">
        <f>VLOOKUP(A1527,'Medical Examinations'!$AS$1:$BC$2336,6,)</f>
        <v>No</v>
      </c>
      <c r="F1527" s="64" t="str">
        <f>VLOOKUP(A1527,'Medical Examinations'!$AS$1:$BC$2336,4,)</f>
        <v>No</v>
      </c>
      <c r="G1527" s="64" t="str">
        <f>VLOOKUP(A1527,'Medical Examinations'!$AS$1:$BC$2336,5,)</f>
        <v>No</v>
      </c>
      <c r="H1527" s="64">
        <f>VLOOKUP(A1527,'Medical Examinations'!$AS$1:$BC$2336,8,)</f>
        <v>0</v>
      </c>
      <c r="I1527" s="64" t="str">
        <f>VLOOKUP(A1527,'Medical Examinations'!$AS$1:$BC$2336,7,)</f>
        <v>No</v>
      </c>
      <c r="J1527" s="64" t="str">
        <f>VLOOKUP(A1527,'Medical Examinations'!$AS$1:$BC$2336,11,)</f>
        <v xml:space="preserve">Normal Weight 
</v>
      </c>
      <c r="K1527" s="64" t="str">
        <f>VLOOKUP(A1527,'Medical Examinations'!$AS$1:$BC$2336,10,)</f>
        <v>Diabetes</v>
      </c>
      <c r="L1527" s="64" t="str">
        <f>VLOOKUP(A1527,'Hospitalisation Details'!$L$2:$R$2342,2,)</f>
        <v>21-10-1978</v>
      </c>
      <c r="M1527" s="65">
        <f>VLOOKUP(A1527,'Hospitalisation Details'!$L$2:$R$2345,7,)</f>
        <v>6738</v>
      </c>
      <c r="N1527" s="64" t="str">
        <f>VLOOKUP(A1527,'Hospitalisation Details'!$L$2:$R$2342,4,)</f>
        <v>tier - 2</v>
      </c>
      <c r="O1527" s="64" t="str">
        <f>VLOOKUP(A1527,'Hospitalisation Details'!$L$2:$R$2342,5,)</f>
        <v>tier - 3</v>
      </c>
      <c r="P1527" s="64" t="str">
        <f>VLOOKUP(A1527,'Hospitalisation Details'!$L$2:$R$2342,6,)</f>
        <v>R1013</v>
      </c>
      <c r="Q1527" s="64">
        <f>VLOOKUP(A1527,'Hospitalisation Details'!$L$2:$R$2342,3,)</f>
        <v>44</v>
      </c>
      <c r="R1527" s="64">
        <f>VLOOKUP(A1527,'Hospitalisation Details'!$L$2:$U$2342,10,)</f>
        <v>21</v>
      </c>
      <c r="S1527" s="64" t="str">
        <f>VLOOKUP(A1527,'Hospitalisation Details'!$L$2:$U$2342,8,)</f>
        <v>Oct</v>
      </c>
      <c r="T1527" s="126">
        <f>VLOOKUP(A1527,'Hospitalisation Details'!$L$2:$U$2342,9,)</f>
        <v>1978</v>
      </c>
    </row>
    <row r="1528" spans="1:20" ht="15.5" x14ac:dyDescent="0.35">
      <c r="A1528" s="124" t="s">
        <v>844</v>
      </c>
      <c r="B1528" s="64" t="str">
        <f>VLOOKUP(A1528,'Medical Examinations'!$AS$1:$BC$2336,9,)</f>
        <v>Susan</v>
      </c>
      <c r="C1528" s="64">
        <f>VLOOKUP(A1528,'Medical Examinations'!$AS$1:$BC$2336,2,)</f>
        <v>34.85</v>
      </c>
      <c r="D1528" s="64">
        <f>VLOOKUP(A1528,'Medical Examinations'!$AS$1:$BC$2336,3,)</f>
        <v>5.75</v>
      </c>
      <c r="E1528" s="64" t="str">
        <f>VLOOKUP(A1528,'Medical Examinations'!$AS$1:$BC$2336,6,)</f>
        <v>No</v>
      </c>
      <c r="F1528" s="64" t="str">
        <f>VLOOKUP(A1528,'Medical Examinations'!$AS$1:$BC$2336,4,)</f>
        <v>No</v>
      </c>
      <c r="G1528" s="64" t="str">
        <f>VLOOKUP(A1528,'Medical Examinations'!$AS$1:$BC$2336,5,)</f>
        <v>No</v>
      </c>
      <c r="H1528" s="64">
        <f>VLOOKUP(A1528,'Medical Examinations'!$AS$1:$BC$2336,8,)</f>
        <v>0</v>
      </c>
      <c r="I1528" s="64" t="str">
        <f>VLOOKUP(A1528,'Medical Examinations'!$AS$1:$BC$2336,7,)</f>
        <v>No</v>
      </c>
      <c r="J1528" s="64" t="str">
        <f>VLOOKUP(A1528,'Medical Examinations'!$AS$1:$BC$2336,11,)</f>
        <v>Obesity</v>
      </c>
      <c r="K1528" s="64" t="str">
        <f>VLOOKUP(A1528,'Medical Examinations'!$AS$1:$BC$2336,10,)</f>
        <v>Prediabetes</v>
      </c>
      <c r="L1528" s="64" t="str">
        <f>VLOOKUP(A1528,'Hospitalisation Details'!$L$2:$R$2342,2,)</f>
        <v>13-06-1994</v>
      </c>
      <c r="M1528" s="65">
        <f>VLOOKUP(A1528,'Hospitalisation Details'!$L$2:$R$2345,7,)</f>
        <v>6721</v>
      </c>
      <c r="N1528" s="64" t="str">
        <f>VLOOKUP(A1528,'Hospitalisation Details'!$L$2:$R$2342,4,)</f>
        <v>tier - 2</v>
      </c>
      <c r="O1528" s="64" t="str">
        <f>VLOOKUP(A1528,'Hospitalisation Details'!$L$2:$R$2342,5,)</f>
        <v>tier - 1</v>
      </c>
      <c r="P1528" s="64" t="str">
        <f>VLOOKUP(A1528,'Hospitalisation Details'!$L$2:$R$2342,6,)</f>
        <v>R1012</v>
      </c>
      <c r="Q1528" s="64">
        <f>VLOOKUP(A1528,'Hospitalisation Details'!$L$2:$R$2342,3,)</f>
        <v>28</v>
      </c>
      <c r="R1528" s="64">
        <f>VLOOKUP(A1528,'Hospitalisation Details'!$L$2:$U$2342,10,)</f>
        <v>13</v>
      </c>
      <c r="S1528" s="64" t="str">
        <f>VLOOKUP(A1528,'Hospitalisation Details'!$L$2:$U$2342,8,)</f>
        <v>Jun</v>
      </c>
      <c r="T1528" s="126">
        <f>VLOOKUP(A1528,'Hospitalisation Details'!$L$2:$U$2342,9,)</f>
        <v>1994</v>
      </c>
    </row>
    <row r="1529" spans="1:20" ht="15.5" x14ac:dyDescent="0.35">
      <c r="A1529" s="124" t="s">
        <v>843</v>
      </c>
      <c r="B1529" s="64" t="str">
        <f>VLOOKUP(A1529,'Medical Examinations'!$AS$1:$BC$2336,9,)</f>
        <v>Cameron M.</v>
      </c>
      <c r="C1529" s="64">
        <f>VLOOKUP(A1529,'Medical Examinations'!$AS$1:$BC$2336,2,)</f>
        <v>24.51</v>
      </c>
      <c r="D1529" s="64">
        <f>VLOOKUP(A1529,'Medical Examinations'!$AS$1:$BC$2336,3,)</f>
        <v>4.83</v>
      </c>
      <c r="E1529" s="64" t="str">
        <f>VLOOKUP(A1529,'Medical Examinations'!$AS$1:$BC$2336,6,)</f>
        <v>Yes</v>
      </c>
      <c r="F1529" s="64" t="str">
        <f>VLOOKUP(A1529,'Medical Examinations'!$AS$1:$BC$2336,4,)</f>
        <v>No</v>
      </c>
      <c r="G1529" s="64" t="str">
        <f>VLOOKUP(A1529,'Medical Examinations'!$AS$1:$BC$2336,5,)</f>
        <v>Yes</v>
      </c>
      <c r="H1529" s="64">
        <f>VLOOKUP(A1529,'Medical Examinations'!$AS$1:$BC$2336,8,)</f>
        <v>1</v>
      </c>
      <c r="I1529" s="64" t="str">
        <f>VLOOKUP(A1529,'Medical Examinations'!$AS$1:$BC$2336,7,)</f>
        <v>No</v>
      </c>
      <c r="J1529" s="64" t="str">
        <f>VLOOKUP(A1529,'Medical Examinations'!$AS$1:$BC$2336,11,)</f>
        <v xml:space="preserve">Normal Weight 
</v>
      </c>
      <c r="K1529" s="64" t="str">
        <f>VLOOKUP(A1529,'Medical Examinations'!$AS$1:$BC$2336,10,)</f>
        <v>Normal</v>
      </c>
      <c r="L1529" s="64" t="str">
        <f>VLOOKUP(A1529,'Hospitalisation Details'!$L$2:$R$2342,2,)</f>
        <v>12-06-1983</v>
      </c>
      <c r="M1529" s="65">
        <f>VLOOKUP(A1529,'Hospitalisation Details'!$L$2:$R$2345,7,)</f>
        <v>6710</v>
      </c>
      <c r="N1529" s="64" t="str">
        <f>VLOOKUP(A1529,'Hospitalisation Details'!$L$2:$R$2342,4,)</f>
        <v>tier - 3</v>
      </c>
      <c r="O1529" s="64" t="str">
        <f>VLOOKUP(A1529,'Hospitalisation Details'!$L$2:$R$2342,5,)</f>
        <v>tier - 3</v>
      </c>
      <c r="P1529" s="64" t="str">
        <f>VLOOKUP(A1529,'Hospitalisation Details'!$L$2:$R$2342,6,)</f>
        <v>R1012</v>
      </c>
      <c r="Q1529" s="64">
        <f>VLOOKUP(A1529,'Hospitalisation Details'!$L$2:$R$2342,3,)</f>
        <v>39</v>
      </c>
      <c r="R1529" s="64">
        <f>VLOOKUP(A1529,'Hospitalisation Details'!$L$2:$U$2342,10,)</f>
        <v>12</v>
      </c>
      <c r="S1529" s="64" t="str">
        <f>VLOOKUP(A1529,'Hospitalisation Details'!$L$2:$U$2342,8,)</f>
        <v>Jun</v>
      </c>
      <c r="T1529" s="126">
        <f>VLOOKUP(A1529,'Hospitalisation Details'!$L$2:$U$2342,9,)</f>
        <v>1983</v>
      </c>
    </row>
    <row r="1530" spans="1:20" ht="15.5" x14ac:dyDescent="0.35">
      <c r="A1530" s="124" t="s">
        <v>842</v>
      </c>
      <c r="B1530" s="64" t="str">
        <f>VLOOKUP(A1530,'Medical Examinations'!$AS$1:$BC$2336,9,)</f>
        <v>Claudia A.</v>
      </c>
      <c r="C1530" s="64">
        <f>VLOOKUP(A1530,'Medical Examinations'!$AS$1:$BC$2336,2,)</f>
        <v>19.399999999999999</v>
      </c>
      <c r="D1530" s="64">
        <f>VLOOKUP(A1530,'Medical Examinations'!$AS$1:$BC$2336,3,)</f>
        <v>11.93</v>
      </c>
      <c r="E1530" s="64" t="str">
        <f>VLOOKUP(A1530,'Medical Examinations'!$AS$1:$BC$2336,6,)</f>
        <v>No</v>
      </c>
      <c r="F1530" s="64" t="str">
        <f>VLOOKUP(A1530,'Medical Examinations'!$AS$1:$BC$2336,4,)</f>
        <v>No</v>
      </c>
      <c r="G1530" s="64" t="str">
        <f>VLOOKUP(A1530,'Medical Examinations'!$AS$1:$BC$2336,5,)</f>
        <v>No</v>
      </c>
      <c r="H1530" s="64">
        <f>VLOOKUP(A1530,'Medical Examinations'!$AS$1:$BC$2336,8,)</f>
        <v>0</v>
      </c>
      <c r="I1530" s="64" t="str">
        <f>VLOOKUP(A1530,'Medical Examinations'!$AS$1:$BC$2336,7,)</f>
        <v>No</v>
      </c>
      <c r="J1530" s="64" t="str">
        <f>VLOOKUP(A1530,'Medical Examinations'!$AS$1:$BC$2336,11,)</f>
        <v xml:space="preserve">Normal Weight 
</v>
      </c>
      <c r="K1530" s="64" t="str">
        <f>VLOOKUP(A1530,'Medical Examinations'!$AS$1:$BC$2336,10,)</f>
        <v>Diabetes</v>
      </c>
      <c r="L1530" s="64" t="str">
        <f>VLOOKUP(A1530,'Hospitalisation Details'!$L$2:$R$2342,2,)</f>
        <v>12-12-1971</v>
      </c>
      <c r="M1530" s="65">
        <f>VLOOKUP(A1530,'Hospitalisation Details'!$L$2:$R$2345,7,)</f>
        <v>6706</v>
      </c>
      <c r="N1530" s="64" t="str">
        <f>VLOOKUP(A1530,'Hospitalisation Details'!$L$2:$R$2342,4,)</f>
        <v>tier - 2</v>
      </c>
      <c r="O1530" s="64" t="str">
        <f>VLOOKUP(A1530,'Hospitalisation Details'!$L$2:$R$2342,5,)</f>
        <v>tier - 1</v>
      </c>
      <c r="P1530" s="64" t="str">
        <f>VLOOKUP(A1530,'Hospitalisation Details'!$L$2:$R$2342,6,)</f>
        <v>R1013</v>
      </c>
      <c r="Q1530" s="64">
        <f>VLOOKUP(A1530,'Hospitalisation Details'!$L$2:$R$2342,3,)</f>
        <v>51</v>
      </c>
      <c r="R1530" s="64">
        <f>VLOOKUP(A1530,'Hospitalisation Details'!$L$2:$U$2342,10,)</f>
        <v>12</v>
      </c>
      <c r="S1530" s="64" t="str">
        <f>VLOOKUP(A1530,'Hospitalisation Details'!$L$2:$U$2342,8,)</f>
        <v>Dec</v>
      </c>
      <c r="T1530" s="126">
        <f>VLOOKUP(A1530,'Hospitalisation Details'!$L$2:$U$2342,9,)</f>
        <v>1971</v>
      </c>
    </row>
    <row r="1531" spans="1:20" ht="15.5" x14ac:dyDescent="0.35">
      <c r="A1531" s="124" t="s">
        <v>841</v>
      </c>
      <c r="B1531" s="64" t="str">
        <f>VLOOKUP(A1531,'Medical Examinations'!$AS$1:$BC$2336,9,)</f>
        <v>Kate</v>
      </c>
      <c r="C1531" s="64">
        <f>VLOOKUP(A1531,'Medical Examinations'!$AS$1:$BC$2336,2,)</f>
        <v>15.1</v>
      </c>
      <c r="D1531" s="64">
        <f>VLOOKUP(A1531,'Medical Examinations'!$AS$1:$BC$2336,3,)</f>
        <v>8.41</v>
      </c>
      <c r="E1531" s="64" t="str">
        <f>VLOOKUP(A1531,'Medical Examinations'!$AS$1:$BC$2336,6,)</f>
        <v>No</v>
      </c>
      <c r="F1531" s="64" t="str">
        <f>VLOOKUP(A1531,'Medical Examinations'!$AS$1:$BC$2336,4,)</f>
        <v>No</v>
      </c>
      <c r="G1531" s="64" t="str">
        <f>VLOOKUP(A1531,'Medical Examinations'!$AS$1:$BC$2336,5,)</f>
        <v>No</v>
      </c>
      <c r="H1531" s="64">
        <f>VLOOKUP(A1531,'Medical Examinations'!$AS$1:$BC$2336,8,)</f>
        <v>0</v>
      </c>
      <c r="I1531" s="64" t="str">
        <f>VLOOKUP(A1531,'Medical Examinations'!$AS$1:$BC$2336,7,)</f>
        <v>No</v>
      </c>
      <c r="J1531" s="64" t="str">
        <f>VLOOKUP(A1531,'Medical Examinations'!$AS$1:$BC$2336,11,)</f>
        <v>Under weight</v>
      </c>
      <c r="K1531" s="64" t="str">
        <f>VLOOKUP(A1531,'Medical Examinations'!$AS$1:$BC$2336,10,)</f>
        <v>Diabetes</v>
      </c>
      <c r="L1531" s="64" t="str">
        <f>VLOOKUP(A1531,'Hospitalisation Details'!$L$2:$R$2342,2,)</f>
        <v>13-07-1968</v>
      </c>
      <c r="M1531" s="65">
        <f>VLOOKUP(A1531,'Hospitalisation Details'!$L$2:$R$2345,7,)</f>
        <v>6701</v>
      </c>
      <c r="N1531" s="64" t="str">
        <f>VLOOKUP(A1531,'Hospitalisation Details'!$L$2:$R$2342,4,)</f>
        <v>tier - 3</v>
      </c>
      <c r="O1531" s="64" t="str">
        <f>VLOOKUP(A1531,'Hospitalisation Details'!$L$2:$R$2342,5,)</f>
        <v>tier - 1</v>
      </c>
      <c r="P1531" s="64" t="str">
        <f>VLOOKUP(A1531,'Hospitalisation Details'!$L$2:$R$2342,6,)</f>
        <v>R1012</v>
      </c>
      <c r="Q1531" s="64">
        <f>VLOOKUP(A1531,'Hospitalisation Details'!$L$2:$R$2342,3,)</f>
        <v>54</v>
      </c>
      <c r="R1531" s="64">
        <f>VLOOKUP(A1531,'Hospitalisation Details'!$L$2:$U$2342,10,)</f>
        <v>13</v>
      </c>
      <c r="S1531" s="64" t="str">
        <f>VLOOKUP(A1531,'Hospitalisation Details'!$L$2:$U$2342,8,)</f>
        <v>Jul</v>
      </c>
      <c r="T1531" s="126">
        <f>VLOOKUP(A1531,'Hospitalisation Details'!$L$2:$U$2342,9,)</f>
        <v>1968</v>
      </c>
    </row>
    <row r="1532" spans="1:20" ht="15.5" x14ac:dyDescent="0.35">
      <c r="A1532" s="124" t="s">
        <v>840</v>
      </c>
      <c r="B1532" s="64" t="str">
        <f>VLOOKUP(A1532,'Medical Examinations'!$AS$1:$BC$2336,9,)</f>
        <v>Nicole M.</v>
      </c>
      <c r="C1532" s="64">
        <f>VLOOKUP(A1532,'Medical Examinations'!$AS$1:$BC$2336,2,)</f>
        <v>23.37</v>
      </c>
      <c r="D1532" s="64">
        <f>VLOOKUP(A1532,'Medical Examinations'!$AS$1:$BC$2336,3,)</f>
        <v>5.59</v>
      </c>
      <c r="E1532" s="64" t="str">
        <f>VLOOKUP(A1532,'Medical Examinations'!$AS$1:$BC$2336,6,)</f>
        <v>Yes</v>
      </c>
      <c r="F1532" s="64" t="str">
        <f>VLOOKUP(A1532,'Medical Examinations'!$AS$1:$BC$2336,4,)</f>
        <v>No</v>
      </c>
      <c r="G1532" s="64" t="str">
        <f>VLOOKUP(A1532,'Medical Examinations'!$AS$1:$BC$2336,5,)</f>
        <v>No</v>
      </c>
      <c r="H1532" s="64">
        <f>VLOOKUP(A1532,'Medical Examinations'!$AS$1:$BC$2336,8,)</f>
        <v>0</v>
      </c>
      <c r="I1532" s="64" t="str">
        <f>VLOOKUP(A1532,'Medical Examinations'!$AS$1:$BC$2336,7,)</f>
        <v>No</v>
      </c>
      <c r="J1532" s="64" t="str">
        <f>VLOOKUP(A1532,'Medical Examinations'!$AS$1:$BC$2336,11,)</f>
        <v xml:space="preserve">Normal Weight 
</v>
      </c>
      <c r="K1532" s="64" t="str">
        <f>VLOOKUP(A1532,'Medical Examinations'!$AS$1:$BC$2336,10,)</f>
        <v>Normal</v>
      </c>
      <c r="L1532" s="64" t="str">
        <f>VLOOKUP(A1532,'Hospitalisation Details'!$L$2:$R$2342,2,)</f>
        <v>09-07-1985</v>
      </c>
      <c r="M1532" s="65">
        <f>VLOOKUP(A1532,'Hospitalisation Details'!$L$2:$R$2345,7,)</f>
        <v>6686</v>
      </c>
      <c r="N1532" s="64" t="str">
        <f>VLOOKUP(A1532,'Hospitalisation Details'!$L$2:$R$2342,4,)</f>
        <v>tier - 2</v>
      </c>
      <c r="O1532" s="64" t="str">
        <f>VLOOKUP(A1532,'Hospitalisation Details'!$L$2:$R$2342,5,)</f>
        <v>tier - 3</v>
      </c>
      <c r="P1532" s="64" t="str">
        <f>VLOOKUP(A1532,'Hospitalisation Details'!$L$2:$R$2342,6,)</f>
        <v>R1012</v>
      </c>
      <c r="Q1532" s="64">
        <f>VLOOKUP(A1532,'Hospitalisation Details'!$L$2:$R$2342,3,)</f>
        <v>37</v>
      </c>
      <c r="R1532" s="64">
        <f>VLOOKUP(A1532,'Hospitalisation Details'!$L$2:$U$2342,10,)</f>
        <v>9</v>
      </c>
      <c r="S1532" s="64" t="str">
        <f>VLOOKUP(A1532,'Hospitalisation Details'!$L$2:$U$2342,8,)</f>
        <v>Jul</v>
      </c>
      <c r="T1532" s="126">
        <f>VLOOKUP(A1532,'Hospitalisation Details'!$L$2:$U$2342,9,)</f>
        <v>1985</v>
      </c>
    </row>
    <row r="1533" spans="1:20" ht="15.5" x14ac:dyDescent="0.35">
      <c r="A1533" s="124" t="s">
        <v>839</v>
      </c>
      <c r="B1533" s="64" t="str">
        <f>VLOOKUP(A1533,'Medical Examinations'!$AS$1:$BC$2336,9,)</f>
        <v>Jack</v>
      </c>
      <c r="C1533" s="64">
        <f>VLOOKUP(A1533,'Medical Examinations'!$AS$1:$BC$2336,2,)</f>
        <v>42.4</v>
      </c>
      <c r="D1533" s="64">
        <f>VLOOKUP(A1533,'Medical Examinations'!$AS$1:$BC$2336,3,)</f>
        <v>4.0599999999999996</v>
      </c>
      <c r="E1533" s="64" t="str">
        <f>VLOOKUP(A1533,'Medical Examinations'!$AS$1:$BC$2336,6,)</f>
        <v>No</v>
      </c>
      <c r="F1533" s="64" t="str">
        <f>VLOOKUP(A1533,'Medical Examinations'!$AS$1:$BC$2336,4,)</f>
        <v>No</v>
      </c>
      <c r="G1533" s="64" t="str">
        <f>VLOOKUP(A1533,'Medical Examinations'!$AS$1:$BC$2336,5,)</f>
        <v>No</v>
      </c>
      <c r="H1533" s="64">
        <f>VLOOKUP(A1533,'Medical Examinations'!$AS$1:$BC$2336,8,)</f>
        <v>0</v>
      </c>
      <c r="I1533" s="64" t="str">
        <f>VLOOKUP(A1533,'Medical Examinations'!$AS$1:$BC$2336,7,)</f>
        <v>No</v>
      </c>
      <c r="J1533" s="64" t="str">
        <f>VLOOKUP(A1533,'Medical Examinations'!$AS$1:$BC$2336,11,)</f>
        <v>Obesity</v>
      </c>
      <c r="K1533" s="64" t="str">
        <f>VLOOKUP(A1533,'Medical Examinations'!$AS$1:$BC$2336,10,)</f>
        <v>Normal</v>
      </c>
      <c r="L1533" s="64" t="str">
        <f>VLOOKUP(A1533,'Hospitalisation Details'!$L$2:$R$2342,2,)</f>
        <v>20-10-1989</v>
      </c>
      <c r="M1533" s="65">
        <f>VLOOKUP(A1533,'Hospitalisation Details'!$L$2:$R$2345,7,)</f>
        <v>6666</v>
      </c>
      <c r="N1533" s="64" t="str">
        <f>VLOOKUP(A1533,'Hospitalisation Details'!$L$2:$R$2342,4,)</f>
        <v>tier - 3</v>
      </c>
      <c r="O1533" s="64" t="str">
        <f>VLOOKUP(A1533,'Hospitalisation Details'!$L$2:$R$2342,5,)</f>
        <v>tier - 1</v>
      </c>
      <c r="P1533" s="64" t="str">
        <f>VLOOKUP(A1533,'Hospitalisation Details'!$L$2:$R$2342,6,)</f>
        <v>R1011</v>
      </c>
      <c r="Q1533" s="64">
        <f>VLOOKUP(A1533,'Hospitalisation Details'!$L$2:$R$2342,3,)</f>
        <v>33</v>
      </c>
      <c r="R1533" s="64">
        <f>VLOOKUP(A1533,'Hospitalisation Details'!$L$2:$U$2342,10,)</f>
        <v>20</v>
      </c>
      <c r="S1533" s="64" t="str">
        <f>VLOOKUP(A1533,'Hospitalisation Details'!$L$2:$U$2342,8,)</f>
        <v>Oct</v>
      </c>
      <c r="T1533" s="126">
        <f>VLOOKUP(A1533,'Hospitalisation Details'!$L$2:$U$2342,9,)</f>
        <v>1989</v>
      </c>
    </row>
    <row r="1534" spans="1:20" ht="15.5" x14ac:dyDescent="0.35">
      <c r="A1534" s="124" t="s">
        <v>838</v>
      </c>
      <c r="B1534" s="64" t="str">
        <f>VLOOKUP(A1534,'Medical Examinations'!$AS$1:$BC$2336,9,)</f>
        <v>Gregory</v>
      </c>
      <c r="C1534" s="64">
        <f>VLOOKUP(A1534,'Medical Examinations'!$AS$1:$BC$2336,2,)</f>
        <v>28.405000000000001</v>
      </c>
      <c r="D1534" s="64">
        <f>VLOOKUP(A1534,'Medical Examinations'!$AS$1:$BC$2336,3,)</f>
        <v>7.02</v>
      </c>
      <c r="E1534" s="64" t="str">
        <f>VLOOKUP(A1534,'Medical Examinations'!$AS$1:$BC$2336,6,)</f>
        <v>Yes</v>
      </c>
      <c r="F1534" s="64" t="str">
        <f>VLOOKUP(A1534,'Medical Examinations'!$AS$1:$BC$2336,4,)</f>
        <v>No</v>
      </c>
      <c r="G1534" s="64" t="str">
        <f>VLOOKUP(A1534,'Medical Examinations'!$AS$1:$BC$2336,5,)</f>
        <v>No</v>
      </c>
      <c r="H1534" s="64">
        <f>VLOOKUP(A1534,'Medical Examinations'!$AS$1:$BC$2336,8,)</f>
        <v>0</v>
      </c>
      <c r="I1534" s="64" t="str">
        <f>VLOOKUP(A1534,'Medical Examinations'!$AS$1:$BC$2336,7,)</f>
        <v>No</v>
      </c>
      <c r="J1534" s="64" t="str">
        <f>VLOOKUP(A1534,'Medical Examinations'!$AS$1:$BC$2336,11,)</f>
        <v>Over weight</v>
      </c>
      <c r="K1534" s="64" t="str">
        <f>VLOOKUP(A1534,'Medical Examinations'!$AS$1:$BC$2336,10,)</f>
        <v>Diabetes</v>
      </c>
      <c r="L1534" s="64" t="str">
        <f>VLOOKUP(A1534,'Hospitalisation Details'!$L$2:$R$2342,2,)</f>
        <v>17-09-1981</v>
      </c>
      <c r="M1534" s="65">
        <f>VLOOKUP(A1534,'Hospitalisation Details'!$L$2:$R$2345,7,)</f>
        <v>6665</v>
      </c>
      <c r="N1534" s="64" t="str">
        <f>VLOOKUP(A1534,'Hospitalisation Details'!$L$2:$R$2342,4,)</f>
        <v>tier - 3</v>
      </c>
      <c r="O1534" s="64" t="str">
        <f>VLOOKUP(A1534,'Hospitalisation Details'!$L$2:$R$2342,5,)</f>
        <v>tier - 1</v>
      </c>
      <c r="P1534" s="64" t="str">
        <f>VLOOKUP(A1534,'Hospitalisation Details'!$L$2:$R$2342,6,)</f>
        <v>R1012</v>
      </c>
      <c r="Q1534" s="64">
        <f>VLOOKUP(A1534,'Hospitalisation Details'!$L$2:$R$2342,3,)</f>
        <v>41</v>
      </c>
      <c r="R1534" s="64">
        <f>VLOOKUP(A1534,'Hospitalisation Details'!$L$2:$U$2342,10,)</f>
        <v>17</v>
      </c>
      <c r="S1534" s="64" t="str">
        <f>VLOOKUP(A1534,'Hospitalisation Details'!$L$2:$U$2342,8,)</f>
        <v>Sep</v>
      </c>
      <c r="T1534" s="126">
        <f>VLOOKUP(A1534,'Hospitalisation Details'!$L$2:$U$2342,9,)</f>
        <v>1981</v>
      </c>
    </row>
    <row r="1535" spans="1:20" ht="15.5" x14ac:dyDescent="0.35">
      <c r="A1535" s="124" t="s">
        <v>837</v>
      </c>
      <c r="B1535" s="64" t="str">
        <f>VLOOKUP(A1535,'Medical Examinations'!$AS$1:$BC$2336,9,)</f>
        <v>Rebecca</v>
      </c>
      <c r="C1535" s="64">
        <f>VLOOKUP(A1535,'Medical Examinations'!$AS$1:$BC$2336,2,)</f>
        <v>23.4</v>
      </c>
      <c r="D1535" s="64">
        <f>VLOOKUP(A1535,'Medical Examinations'!$AS$1:$BC$2336,3,)</f>
        <v>4.47</v>
      </c>
      <c r="E1535" s="64" t="str">
        <f>VLOOKUP(A1535,'Medical Examinations'!$AS$1:$BC$2336,6,)</f>
        <v>No</v>
      </c>
      <c r="F1535" s="64" t="str">
        <f>VLOOKUP(A1535,'Medical Examinations'!$AS$1:$BC$2336,4,)</f>
        <v>No</v>
      </c>
      <c r="G1535" s="64" t="str">
        <f>VLOOKUP(A1535,'Medical Examinations'!$AS$1:$BC$2336,5,)</f>
        <v>No</v>
      </c>
      <c r="H1535" s="64">
        <f>VLOOKUP(A1535,'Medical Examinations'!$AS$1:$BC$2336,8,)</f>
        <v>0</v>
      </c>
      <c r="I1535" s="64" t="str">
        <f>VLOOKUP(A1535,'Medical Examinations'!$AS$1:$BC$2336,7,)</f>
        <v>No</v>
      </c>
      <c r="J1535" s="64" t="str">
        <f>VLOOKUP(A1535,'Medical Examinations'!$AS$1:$BC$2336,11,)</f>
        <v xml:space="preserve">Normal Weight 
</v>
      </c>
      <c r="K1535" s="64" t="str">
        <f>VLOOKUP(A1535,'Medical Examinations'!$AS$1:$BC$2336,10,)</f>
        <v>Normal</v>
      </c>
      <c r="L1535" s="64" t="str">
        <f>VLOOKUP(A1535,'Hospitalisation Details'!$L$2:$R$2342,2,)</f>
        <v>27-09-1982</v>
      </c>
      <c r="M1535" s="65">
        <f>VLOOKUP(A1535,'Hospitalisation Details'!$L$2:$R$2345,7,)</f>
        <v>6664</v>
      </c>
      <c r="N1535" s="64" t="str">
        <f>VLOOKUP(A1535,'Hospitalisation Details'!$L$2:$R$2342,4,)</f>
        <v>tier - 2</v>
      </c>
      <c r="O1535" s="64" t="str">
        <f>VLOOKUP(A1535,'Hospitalisation Details'!$L$2:$R$2342,5,)</f>
        <v>tier - 2</v>
      </c>
      <c r="P1535" s="64" t="str">
        <f>VLOOKUP(A1535,'Hospitalisation Details'!$L$2:$R$2342,6,)</f>
        <v>R1013</v>
      </c>
      <c r="Q1535" s="64">
        <f>VLOOKUP(A1535,'Hospitalisation Details'!$L$2:$R$2342,3,)</f>
        <v>40</v>
      </c>
      <c r="R1535" s="64">
        <f>VLOOKUP(A1535,'Hospitalisation Details'!$L$2:$U$2342,10,)</f>
        <v>27</v>
      </c>
      <c r="S1535" s="64" t="str">
        <f>VLOOKUP(A1535,'Hospitalisation Details'!$L$2:$U$2342,8,)</f>
        <v>Sep</v>
      </c>
      <c r="T1535" s="126">
        <f>VLOOKUP(A1535,'Hospitalisation Details'!$L$2:$U$2342,9,)</f>
        <v>1982</v>
      </c>
    </row>
    <row r="1536" spans="1:20" ht="15.5" x14ac:dyDescent="0.35">
      <c r="A1536" s="124" t="s">
        <v>836</v>
      </c>
      <c r="B1536" s="64" t="str">
        <f>VLOOKUP(A1536,'Medical Examinations'!$AS$1:$BC$2336,9,)</f>
        <v>Adam</v>
      </c>
      <c r="C1536" s="64">
        <f>VLOOKUP(A1536,'Medical Examinations'!$AS$1:$BC$2336,2,)</f>
        <v>33.44</v>
      </c>
      <c r="D1536" s="64">
        <f>VLOOKUP(A1536,'Medical Examinations'!$AS$1:$BC$2336,3,)</f>
        <v>4.54</v>
      </c>
      <c r="E1536" s="64" t="str">
        <f>VLOOKUP(A1536,'Medical Examinations'!$AS$1:$BC$2336,6,)</f>
        <v>No</v>
      </c>
      <c r="F1536" s="64" t="str">
        <f>VLOOKUP(A1536,'Medical Examinations'!$AS$1:$BC$2336,4,)</f>
        <v>No</v>
      </c>
      <c r="G1536" s="64" t="str">
        <f>VLOOKUP(A1536,'Medical Examinations'!$AS$1:$BC$2336,5,)</f>
        <v>No</v>
      </c>
      <c r="H1536" s="64">
        <f>VLOOKUP(A1536,'Medical Examinations'!$AS$1:$BC$2336,8,)</f>
        <v>0</v>
      </c>
      <c r="I1536" s="64" t="str">
        <f>VLOOKUP(A1536,'Medical Examinations'!$AS$1:$BC$2336,7,)</f>
        <v>No</v>
      </c>
      <c r="J1536" s="64" t="str">
        <f>VLOOKUP(A1536,'Medical Examinations'!$AS$1:$BC$2336,11,)</f>
        <v>Obesity</v>
      </c>
      <c r="K1536" s="64" t="str">
        <f>VLOOKUP(A1536,'Medical Examinations'!$AS$1:$BC$2336,10,)</f>
        <v>Normal</v>
      </c>
      <c r="L1536" s="64" t="str">
        <f>VLOOKUP(A1536,'Hospitalisation Details'!$L$2:$R$2342,2,)</f>
        <v>19-11-1989</v>
      </c>
      <c r="M1536" s="65">
        <f>VLOOKUP(A1536,'Hospitalisation Details'!$L$2:$R$2345,7,)</f>
        <v>6654</v>
      </c>
      <c r="N1536" s="64" t="str">
        <f>VLOOKUP(A1536,'Hospitalisation Details'!$L$2:$R$2342,4,)</f>
        <v>tier - 2</v>
      </c>
      <c r="O1536" s="64" t="str">
        <f>VLOOKUP(A1536,'Hospitalisation Details'!$L$2:$R$2342,5,)</f>
        <v>tier - 1</v>
      </c>
      <c r="P1536" s="64" t="str">
        <f>VLOOKUP(A1536,'Hospitalisation Details'!$L$2:$R$2342,6,)</f>
        <v>R1013</v>
      </c>
      <c r="Q1536" s="64">
        <f>VLOOKUP(A1536,'Hospitalisation Details'!$L$2:$R$2342,3,)</f>
        <v>33</v>
      </c>
      <c r="R1536" s="64">
        <f>VLOOKUP(A1536,'Hospitalisation Details'!$L$2:$U$2342,10,)</f>
        <v>19</v>
      </c>
      <c r="S1536" s="64" t="str">
        <f>VLOOKUP(A1536,'Hospitalisation Details'!$L$2:$U$2342,8,)</f>
        <v>Nov</v>
      </c>
      <c r="T1536" s="126">
        <f>VLOOKUP(A1536,'Hospitalisation Details'!$L$2:$U$2342,9,)</f>
        <v>1989</v>
      </c>
    </row>
    <row r="1537" spans="1:20" ht="15.5" x14ac:dyDescent="0.35">
      <c r="A1537" s="124" t="s">
        <v>835</v>
      </c>
      <c r="B1537" s="64" t="str">
        <f>VLOOKUP(A1537,'Medical Examinations'!$AS$1:$BC$2336,9,)</f>
        <v>Ryan</v>
      </c>
      <c r="C1537" s="64">
        <f>VLOOKUP(A1537,'Medical Examinations'!$AS$1:$BC$2336,2,)</f>
        <v>21.12</v>
      </c>
      <c r="D1537" s="64">
        <f>VLOOKUP(A1537,'Medical Examinations'!$AS$1:$BC$2336,3,)</f>
        <v>4.99</v>
      </c>
      <c r="E1537" s="64" t="str">
        <f>VLOOKUP(A1537,'Medical Examinations'!$AS$1:$BC$2336,6,)</f>
        <v>No</v>
      </c>
      <c r="F1537" s="64" t="str">
        <f>VLOOKUP(A1537,'Medical Examinations'!$AS$1:$BC$2336,4,)</f>
        <v>No</v>
      </c>
      <c r="G1537" s="64" t="str">
        <f>VLOOKUP(A1537,'Medical Examinations'!$AS$1:$BC$2336,5,)</f>
        <v>No</v>
      </c>
      <c r="H1537" s="64">
        <f>VLOOKUP(A1537,'Medical Examinations'!$AS$1:$BC$2336,8,)</f>
        <v>1</v>
      </c>
      <c r="I1537" s="64" t="str">
        <f>VLOOKUP(A1537,'Medical Examinations'!$AS$1:$BC$2336,7,)</f>
        <v>No</v>
      </c>
      <c r="J1537" s="64" t="str">
        <f>VLOOKUP(A1537,'Medical Examinations'!$AS$1:$BC$2336,11,)</f>
        <v xml:space="preserve">Normal Weight 
</v>
      </c>
      <c r="K1537" s="64" t="str">
        <f>VLOOKUP(A1537,'Medical Examinations'!$AS$1:$BC$2336,10,)</f>
        <v>Normal</v>
      </c>
      <c r="L1537" s="64" t="str">
        <f>VLOOKUP(A1537,'Hospitalisation Details'!$L$2:$R$2342,2,)</f>
        <v>01-07-1984</v>
      </c>
      <c r="M1537" s="65">
        <f>VLOOKUP(A1537,'Hospitalisation Details'!$L$2:$R$2345,7,)</f>
        <v>6653</v>
      </c>
      <c r="N1537" s="64" t="str">
        <f>VLOOKUP(A1537,'Hospitalisation Details'!$L$2:$R$2342,4,)</f>
        <v>tier - 3</v>
      </c>
      <c r="O1537" s="64" t="str">
        <f>VLOOKUP(A1537,'Hospitalisation Details'!$L$2:$R$2342,5,)</f>
        <v>tier - 2</v>
      </c>
      <c r="P1537" s="64" t="str">
        <f>VLOOKUP(A1537,'Hospitalisation Details'!$L$2:$R$2342,6,)</f>
        <v>R1013</v>
      </c>
      <c r="Q1537" s="64">
        <f>VLOOKUP(A1537,'Hospitalisation Details'!$L$2:$R$2342,3,)</f>
        <v>38</v>
      </c>
      <c r="R1537" s="64">
        <f>VLOOKUP(A1537,'Hospitalisation Details'!$L$2:$U$2342,10,)</f>
        <v>1</v>
      </c>
      <c r="S1537" s="64" t="str">
        <f>VLOOKUP(A1537,'Hospitalisation Details'!$L$2:$U$2342,8,)</f>
        <v>Jul</v>
      </c>
      <c r="T1537" s="126">
        <f>VLOOKUP(A1537,'Hospitalisation Details'!$L$2:$U$2342,9,)</f>
        <v>1984</v>
      </c>
    </row>
    <row r="1538" spans="1:20" ht="15.5" x14ac:dyDescent="0.35">
      <c r="A1538" s="124" t="s">
        <v>834</v>
      </c>
      <c r="B1538" s="64" t="str">
        <f>VLOOKUP(A1538,'Medical Examinations'!$AS$1:$BC$2336,9,)</f>
        <v>Jackie K.</v>
      </c>
      <c r="C1538" s="64">
        <f>VLOOKUP(A1538,'Medical Examinations'!$AS$1:$BC$2336,2,)</f>
        <v>18.48</v>
      </c>
      <c r="D1538" s="64">
        <f>VLOOKUP(A1538,'Medical Examinations'!$AS$1:$BC$2336,3,)</f>
        <v>10.84</v>
      </c>
      <c r="E1538" s="64" t="str">
        <f>VLOOKUP(A1538,'Medical Examinations'!$AS$1:$BC$2336,6,)</f>
        <v>Yes</v>
      </c>
      <c r="F1538" s="64" t="str">
        <f>VLOOKUP(A1538,'Medical Examinations'!$AS$1:$BC$2336,4,)</f>
        <v>No</v>
      </c>
      <c r="G1538" s="64" t="str">
        <f>VLOOKUP(A1538,'Medical Examinations'!$AS$1:$BC$2336,5,)</f>
        <v>No</v>
      </c>
      <c r="H1538" s="64">
        <f>VLOOKUP(A1538,'Medical Examinations'!$AS$1:$BC$2336,8,)</f>
        <v>2</v>
      </c>
      <c r="I1538" s="64" t="str">
        <f>VLOOKUP(A1538,'Medical Examinations'!$AS$1:$BC$2336,7,)</f>
        <v>No</v>
      </c>
      <c r="J1538" s="64" t="str">
        <f>VLOOKUP(A1538,'Medical Examinations'!$AS$1:$BC$2336,11,)</f>
        <v>Under weight</v>
      </c>
      <c r="K1538" s="64" t="str">
        <f>VLOOKUP(A1538,'Medical Examinations'!$AS$1:$BC$2336,10,)</f>
        <v>Diabetes</v>
      </c>
      <c r="L1538" s="64" t="str">
        <f>VLOOKUP(A1538,'Hospitalisation Details'!$L$2:$R$2342,2,)</f>
        <v>08-11-1970</v>
      </c>
      <c r="M1538" s="65">
        <f>VLOOKUP(A1538,'Hospitalisation Details'!$L$2:$R$2345,7,)</f>
        <v>6651</v>
      </c>
      <c r="N1538" s="64" t="str">
        <f>VLOOKUP(A1538,'Hospitalisation Details'!$L$2:$R$2342,4,)</f>
        <v>tier - 2</v>
      </c>
      <c r="O1538" s="64" t="str">
        <f>VLOOKUP(A1538,'Hospitalisation Details'!$L$2:$R$2342,5,)</f>
        <v>tier - 3</v>
      </c>
      <c r="P1538" s="64" t="str">
        <f>VLOOKUP(A1538,'Hospitalisation Details'!$L$2:$R$2342,6,)</f>
        <v>R1013</v>
      </c>
      <c r="Q1538" s="64">
        <f>VLOOKUP(A1538,'Hospitalisation Details'!$L$2:$R$2342,3,)</f>
        <v>52</v>
      </c>
      <c r="R1538" s="64">
        <f>VLOOKUP(A1538,'Hospitalisation Details'!$L$2:$U$2342,10,)</f>
        <v>8</v>
      </c>
      <c r="S1538" s="64" t="str">
        <f>VLOOKUP(A1538,'Hospitalisation Details'!$L$2:$U$2342,8,)</f>
        <v>Nov</v>
      </c>
      <c r="T1538" s="126">
        <f>VLOOKUP(A1538,'Hospitalisation Details'!$L$2:$U$2342,9,)</f>
        <v>1970</v>
      </c>
    </row>
    <row r="1539" spans="1:20" ht="15.5" x14ac:dyDescent="0.35">
      <c r="A1539" s="124" t="s">
        <v>833</v>
      </c>
      <c r="B1539" s="64" t="str">
        <f>VLOOKUP(A1539,'Medical Examinations'!$AS$1:$BC$2336,9,)</f>
        <v>Chris</v>
      </c>
      <c r="C1539" s="64">
        <f>VLOOKUP(A1539,'Medical Examinations'!$AS$1:$BC$2336,2,)</f>
        <v>16.815000000000001</v>
      </c>
      <c r="D1539" s="64">
        <f>VLOOKUP(A1539,'Medical Examinations'!$AS$1:$BC$2336,3,)</f>
        <v>5.63</v>
      </c>
      <c r="E1539" s="64" t="str">
        <f>VLOOKUP(A1539,'Medical Examinations'!$AS$1:$BC$2336,6,)</f>
        <v>No</v>
      </c>
      <c r="F1539" s="64" t="str">
        <f>VLOOKUP(A1539,'Medical Examinations'!$AS$1:$BC$2336,4,)</f>
        <v>No</v>
      </c>
      <c r="G1539" s="64" t="str">
        <f>VLOOKUP(A1539,'Medical Examinations'!$AS$1:$BC$2336,5,)</f>
        <v>No</v>
      </c>
      <c r="H1539" s="64">
        <f>VLOOKUP(A1539,'Medical Examinations'!$AS$1:$BC$2336,8,)</f>
        <v>1</v>
      </c>
      <c r="I1539" s="64" t="str">
        <f>VLOOKUP(A1539,'Medical Examinations'!$AS$1:$BC$2336,7,)</f>
        <v>No</v>
      </c>
      <c r="J1539" s="64" t="str">
        <f>VLOOKUP(A1539,'Medical Examinations'!$AS$1:$BC$2336,11,)</f>
        <v>Under weight</v>
      </c>
      <c r="K1539" s="64" t="str">
        <f>VLOOKUP(A1539,'Medical Examinations'!$AS$1:$BC$2336,10,)</f>
        <v>Normal</v>
      </c>
      <c r="L1539" s="64" t="str">
        <f>VLOOKUP(A1539,'Hospitalisation Details'!$L$2:$R$2342,2,)</f>
        <v>08-12-1984</v>
      </c>
      <c r="M1539" s="65">
        <f>VLOOKUP(A1539,'Hospitalisation Details'!$L$2:$R$2345,7,)</f>
        <v>6641</v>
      </c>
      <c r="N1539" s="64" t="str">
        <f>VLOOKUP(A1539,'Hospitalisation Details'!$L$2:$R$2342,4,)</f>
        <v>tier - 2</v>
      </c>
      <c r="O1539" s="64" t="str">
        <f>VLOOKUP(A1539,'Hospitalisation Details'!$L$2:$R$2342,5,)</f>
        <v>tier - 3</v>
      </c>
      <c r="P1539" s="64" t="str">
        <f>VLOOKUP(A1539,'Hospitalisation Details'!$L$2:$R$2342,6,)</f>
        <v>R1019</v>
      </c>
      <c r="Q1539" s="64">
        <f>VLOOKUP(A1539,'Hospitalisation Details'!$L$2:$R$2342,3,)</f>
        <v>38</v>
      </c>
      <c r="R1539" s="64">
        <f>VLOOKUP(A1539,'Hospitalisation Details'!$L$2:$U$2342,10,)</f>
        <v>8</v>
      </c>
      <c r="S1539" s="64" t="str">
        <f>VLOOKUP(A1539,'Hospitalisation Details'!$L$2:$U$2342,8,)</f>
        <v>Dec</v>
      </c>
      <c r="T1539" s="126">
        <f>VLOOKUP(A1539,'Hospitalisation Details'!$L$2:$U$2342,9,)</f>
        <v>1984</v>
      </c>
    </row>
    <row r="1540" spans="1:20" ht="15.5" x14ac:dyDescent="0.35">
      <c r="A1540" s="124" t="s">
        <v>832</v>
      </c>
      <c r="B1540" s="64" t="str">
        <f>VLOOKUP(A1540,'Medical Examinations'!$AS$1:$BC$2336,9,)</f>
        <v>Tyler C</v>
      </c>
      <c r="C1540" s="64">
        <f>VLOOKUP(A1540,'Medical Examinations'!$AS$1:$BC$2336,2,)</f>
        <v>26.72</v>
      </c>
      <c r="D1540" s="64">
        <f>VLOOKUP(A1540,'Medical Examinations'!$AS$1:$BC$2336,3,)</f>
        <v>4.1399999999999997</v>
      </c>
      <c r="E1540" s="64" t="str">
        <f>VLOOKUP(A1540,'Medical Examinations'!$AS$1:$BC$2336,6,)</f>
        <v>No</v>
      </c>
      <c r="F1540" s="64" t="str">
        <f>VLOOKUP(A1540,'Medical Examinations'!$AS$1:$BC$2336,4,)</f>
        <v>No</v>
      </c>
      <c r="G1540" s="64" t="str">
        <f>VLOOKUP(A1540,'Medical Examinations'!$AS$1:$BC$2336,5,)</f>
        <v>No</v>
      </c>
      <c r="H1540" s="64">
        <f>VLOOKUP(A1540,'Medical Examinations'!$AS$1:$BC$2336,8,)</f>
        <v>0</v>
      </c>
      <c r="I1540" s="64" t="str">
        <f>VLOOKUP(A1540,'Medical Examinations'!$AS$1:$BC$2336,7,)</f>
        <v>No</v>
      </c>
      <c r="J1540" s="64" t="str">
        <f>VLOOKUP(A1540,'Medical Examinations'!$AS$1:$BC$2336,11,)</f>
        <v>Over weight</v>
      </c>
      <c r="K1540" s="64" t="str">
        <f>VLOOKUP(A1540,'Medical Examinations'!$AS$1:$BC$2336,10,)</f>
        <v>Normal</v>
      </c>
      <c r="L1540" s="64" t="str">
        <f>VLOOKUP(A1540,'Hospitalisation Details'!$L$2:$R$2342,2,)</f>
        <v>06-06-1990</v>
      </c>
      <c r="M1540" s="65">
        <f>VLOOKUP(A1540,'Hospitalisation Details'!$L$2:$R$2345,7,)</f>
        <v>6639</v>
      </c>
      <c r="N1540" s="64" t="str">
        <f>VLOOKUP(A1540,'Hospitalisation Details'!$L$2:$R$2342,4,)</f>
        <v>tier - 2</v>
      </c>
      <c r="O1540" s="64" t="str">
        <f>VLOOKUP(A1540,'Hospitalisation Details'!$L$2:$R$2342,5,)</f>
        <v>tier - 2</v>
      </c>
      <c r="P1540" s="64" t="str">
        <f>VLOOKUP(A1540,'Hospitalisation Details'!$L$2:$R$2342,6,)</f>
        <v>R1021</v>
      </c>
      <c r="Q1540" s="64">
        <f>VLOOKUP(A1540,'Hospitalisation Details'!$L$2:$R$2342,3,)</f>
        <v>33</v>
      </c>
      <c r="R1540" s="64">
        <f>VLOOKUP(A1540,'Hospitalisation Details'!$L$2:$U$2342,10,)</f>
        <v>6</v>
      </c>
      <c r="S1540" s="64" t="str">
        <f>VLOOKUP(A1540,'Hospitalisation Details'!$L$2:$U$2342,8,)</f>
        <v>Jun</v>
      </c>
      <c r="T1540" s="126">
        <f>VLOOKUP(A1540,'Hospitalisation Details'!$L$2:$U$2342,9,)</f>
        <v>1990</v>
      </c>
    </row>
    <row r="1541" spans="1:20" ht="15.5" x14ac:dyDescent="0.35">
      <c r="A1541" s="124" t="s">
        <v>831</v>
      </c>
      <c r="B1541" s="64" t="str">
        <f>VLOOKUP(A1541,'Medical Examinations'!$AS$1:$BC$2336,9,)</f>
        <v>Yoshie</v>
      </c>
      <c r="C1541" s="64">
        <f>VLOOKUP(A1541,'Medical Examinations'!$AS$1:$BC$2336,2,)</f>
        <v>41.42</v>
      </c>
      <c r="D1541" s="64">
        <f>VLOOKUP(A1541,'Medical Examinations'!$AS$1:$BC$2336,3,)</f>
        <v>5.17</v>
      </c>
      <c r="E1541" s="64" t="str">
        <f>VLOOKUP(A1541,'Medical Examinations'!$AS$1:$BC$2336,6,)</f>
        <v>No</v>
      </c>
      <c r="F1541" s="64" t="str">
        <f>VLOOKUP(A1541,'Medical Examinations'!$AS$1:$BC$2336,4,)</f>
        <v>No</v>
      </c>
      <c r="G1541" s="64" t="str">
        <f>VLOOKUP(A1541,'Medical Examinations'!$AS$1:$BC$2336,5,)</f>
        <v>Yes</v>
      </c>
      <c r="H1541" s="64">
        <f>VLOOKUP(A1541,'Medical Examinations'!$AS$1:$BC$2336,8,)</f>
        <v>1</v>
      </c>
      <c r="I1541" s="64" t="str">
        <f>VLOOKUP(A1541,'Medical Examinations'!$AS$1:$BC$2336,7,)</f>
        <v>No</v>
      </c>
      <c r="J1541" s="64" t="str">
        <f>VLOOKUP(A1541,'Medical Examinations'!$AS$1:$BC$2336,11,)</f>
        <v>Obesity</v>
      </c>
      <c r="K1541" s="64" t="str">
        <f>VLOOKUP(A1541,'Medical Examinations'!$AS$1:$BC$2336,10,)</f>
        <v>Normal</v>
      </c>
      <c r="L1541" s="64" t="str">
        <f>VLOOKUP(A1541,'Hospitalisation Details'!$L$2:$R$2342,2,)</f>
        <v>04-09-2003</v>
      </c>
      <c r="M1541" s="65">
        <f>VLOOKUP(A1541,'Hospitalisation Details'!$L$2:$R$2345,7,)</f>
        <v>6638</v>
      </c>
      <c r="N1541" s="64" t="str">
        <f>VLOOKUP(A1541,'Hospitalisation Details'!$L$2:$R$2342,4,)</f>
        <v>tier - 2</v>
      </c>
      <c r="O1541" s="64" t="str">
        <f>VLOOKUP(A1541,'Hospitalisation Details'!$L$2:$R$2342,5,)</f>
        <v>tier - 1</v>
      </c>
      <c r="P1541" s="64" t="str">
        <f>VLOOKUP(A1541,'Hospitalisation Details'!$L$2:$R$2342,6,)</f>
        <v>R1012</v>
      </c>
      <c r="Q1541" s="64">
        <f>VLOOKUP(A1541,'Hospitalisation Details'!$L$2:$R$2342,3,)</f>
        <v>19</v>
      </c>
      <c r="R1541" s="64">
        <f>VLOOKUP(A1541,'Hospitalisation Details'!$L$2:$U$2342,10,)</f>
        <v>4</v>
      </c>
      <c r="S1541" s="64" t="str">
        <f>VLOOKUP(A1541,'Hospitalisation Details'!$L$2:$U$2342,8,)</f>
        <v>Sep</v>
      </c>
      <c r="T1541" s="126">
        <f>VLOOKUP(A1541,'Hospitalisation Details'!$L$2:$U$2342,9,)</f>
        <v>2003</v>
      </c>
    </row>
    <row r="1542" spans="1:20" ht="15.5" x14ac:dyDescent="0.35">
      <c r="A1542" s="124" t="s">
        <v>830</v>
      </c>
      <c r="B1542" s="64" t="str">
        <f>VLOOKUP(A1542,'Medical Examinations'!$AS$1:$BC$2336,9,)</f>
        <v>Lauren A</v>
      </c>
      <c r="C1542" s="64">
        <f>VLOOKUP(A1542,'Medical Examinations'!$AS$1:$BC$2336,2,)</f>
        <v>20.69</v>
      </c>
      <c r="D1542" s="64">
        <f>VLOOKUP(A1542,'Medical Examinations'!$AS$1:$BC$2336,3,)</f>
        <v>6.93</v>
      </c>
      <c r="E1542" s="64" t="str">
        <f>VLOOKUP(A1542,'Medical Examinations'!$AS$1:$BC$2336,6,)</f>
        <v>No</v>
      </c>
      <c r="F1542" s="64" t="str">
        <f>VLOOKUP(A1542,'Medical Examinations'!$AS$1:$BC$2336,4,)</f>
        <v>No</v>
      </c>
      <c r="G1542" s="64" t="str">
        <f>VLOOKUP(A1542,'Medical Examinations'!$AS$1:$BC$2336,5,)</f>
        <v>No</v>
      </c>
      <c r="H1542" s="64">
        <f>VLOOKUP(A1542,'Medical Examinations'!$AS$1:$BC$2336,8,)</f>
        <v>2</v>
      </c>
      <c r="I1542" s="64" t="str">
        <f>VLOOKUP(A1542,'Medical Examinations'!$AS$1:$BC$2336,7,)</f>
        <v>No</v>
      </c>
      <c r="J1542" s="64" t="str">
        <f>VLOOKUP(A1542,'Medical Examinations'!$AS$1:$BC$2336,11,)</f>
        <v xml:space="preserve">Normal Weight 
</v>
      </c>
      <c r="K1542" s="64" t="str">
        <f>VLOOKUP(A1542,'Medical Examinations'!$AS$1:$BC$2336,10,)</f>
        <v>Diabetes</v>
      </c>
      <c r="L1542" s="64" t="str">
        <f>VLOOKUP(A1542,'Hospitalisation Details'!$L$2:$R$2342,2,)</f>
        <v>29-08-1973</v>
      </c>
      <c r="M1542" s="65">
        <f>VLOOKUP(A1542,'Hospitalisation Details'!$L$2:$R$2345,7,)</f>
        <v>6630</v>
      </c>
      <c r="N1542" s="64" t="str">
        <f>VLOOKUP(A1542,'Hospitalisation Details'!$L$2:$R$2342,4,)</f>
        <v>tier - 2</v>
      </c>
      <c r="O1542" s="64" t="str">
        <f>VLOOKUP(A1542,'Hospitalisation Details'!$L$2:$R$2342,5,)</f>
        <v>tier - 1</v>
      </c>
      <c r="P1542" s="64" t="str">
        <f>VLOOKUP(A1542,'Hospitalisation Details'!$L$2:$R$2342,6,)</f>
        <v>R1013</v>
      </c>
      <c r="Q1542" s="64">
        <f>VLOOKUP(A1542,'Hospitalisation Details'!$L$2:$R$2342,3,)</f>
        <v>49</v>
      </c>
      <c r="R1542" s="64">
        <f>VLOOKUP(A1542,'Hospitalisation Details'!$L$2:$U$2342,10,)</f>
        <v>29</v>
      </c>
      <c r="S1542" s="64" t="str">
        <f>VLOOKUP(A1542,'Hospitalisation Details'!$L$2:$U$2342,8,)</f>
        <v>Aug</v>
      </c>
      <c r="T1542" s="126">
        <f>VLOOKUP(A1542,'Hospitalisation Details'!$L$2:$U$2342,9,)</f>
        <v>1973</v>
      </c>
    </row>
    <row r="1543" spans="1:20" ht="15.5" x14ac:dyDescent="0.35">
      <c r="A1543" s="124" t="s">
        <v>829</v>
      </c>
      <c r="B1543" s="64" t="str">
        <f>VLOOKUP(A1543,'Medical Examinations'!$AS$1:$BC$2336,9,)</f>
        <v>Mason D.</v>
      </c>
      <c r="C1543" s="64">
        <f>VLOOKUP(A1543,'Medical Examinations'!$AS$1:$BC$2336,2,)</f>
        <v>41.23</v>
      </c>
      <c r="D1543" s="64">
        <f>VLOOKUP(A1543,'Medical Examinations'!$AS$1:$BC$2336,3,)</f>
        <v>4.24</v>
      </c>
      <c r="E1543" s="64" t="str">
        <f>VLOOKUP(A1543,'Medical Examinations'!$AS$1:$BC$2336,6,)</f>
        <v>No</v>
      </c>
      <c r="F1543" s="64" t="str">
        <f>VLOOKUP(A1543,'Medical Examinations'!$AS$1:$BC$2336,4,)</f>
        <v>No</v>
      </c>
      <c r="G1543" s="64" t="str">
        <f>VLOOKUP(A1543,'Medical Examinations'!$AS$1:$BC$2336,5,)</f>
        <v>No</v>
      </c>
      <c r="H1543" s="64">
        <f>VLOOKUP(A1543,'Medical Examinations'!$AS$1:$BC$2336,8,)</f>
        <v>0</v>
      </c>
      <c r="I1543" s="64" t="str">
        <f>VLOOKUP(A1543,'Medical Examinations'!$AS$1:$BC$2336,7,)</f>
        <v>No</v>
      </c>
      <c r="J1543" s="64" t="str">
        <f>VLOOKUP(A1543,'Medical Examinations'!$AS$1:$BC$2336,11,)</f>
        <v>Obesity</v>
      </c>
      <c r="K1543" s="64" t="str">
        <f>VLOOKUP(A1543,'Medical Examinations'!$AS$1:$BC$2336,10,)</f>
        <v>Normal</v>
      </c>
      <c r="L1543" s="64" t="str">
        <f>VLOOKUP(A1543,'Hospitalisation Details'!$L$2:$R$2342,2,)</f>
        <v>28-08-1982</v>
      </c>
      <c r="M1543" s="65">
        <f>VLOOKUP(A1543,'Hospitalisation Details'!$L$2:$R$2345,7,)</f>
        <v>6610</v>
      </c>
      <c r="N1543" s="64" t="str">
        <f>VLOOKUP(A1543,'Hospitalisation Details'!$L$2:$R$2342,4,)</f>
        <v>tier - 3</v>
      </c>
      <c r="O1543" s="64" t="str">
        <f>VLOOKUP(A1543,'Hospitalisation Details'!$L$2:$R$2342,5,)</f>
        <v>tier - 2</v>
      </c>
      <c r="P1543" s="64" t="str">
        <f>VLOOKUP(A1543,'Hospitalisation Details'!$L$2:$R$2342,6,)</f>
        <v>R1015</v>
      </c>
      <c r="Q1543" s="64">
        <f>VLOOKUP(A1543,'Hospitalisation Details'!$L$2:$R$2342,3,)</f>
        <v>40</v>
      </c>
      <c r="R1543" s="64">
        <f>VLOOKUP(A1543,'Hospitalisation Details'!$L$2:$U$2342,10,)</f>
        <v>28</v>
      </c>
      <c r="S1543" s="64" t="str">
        <f>VLOOKUP(A1543,'Hospitalisation Details'!$L$2:$U$2342,8,)</f>
        <v>Aug</v>
      </c>
      <c r="T1543" s="126">
        <f>VLOOKUP(A1543,'Hospitalisation Details'!$L$2:$U$2342,9,)</f>
        <v>1982</v>
      </c>
    </row>
    <row r="1544" spans="1:20" ht="15.5" x14ac:dyDescent="0.35">
      <c r="A1544" s="124" t="s">
        <v>828</v>
      </c>
      <c r="B1544" s="64" t="str">
        <f>VLOOKUP(A1544,'Medical Examinations'!$AS$1:$BC$2336,9,)</f>
        <v>Ryan</v>
      </c>
      <c r="C1544" s="64">
        <f>VLOOKUP(A1544,'Medical Examinations'!$AS$1:$BC$2336,2,)</f>
        <v>29.9</v>
      </c>
      <c r="D1544" s="64">
        <f>VLOOKUP(A1544,'Medical Examinations'!$AS$1:$BC$2336,3,)</f>
        <v>5.91</v>
      </c>
      <c r="E1544" s="64" t="str">
        <f>VLOOKUP(A1544,'Medical Examinations'!$AS$1:$BC$2336,6,)</f>
        <v>No</v>
      </c>
      <c r="F1544" s="64" t="str">
        <f>VLOOKUP(A1544,'Medical Examinations'!$AS$1:$BC$2336,4,)</f>
        <v>No</v>
      </c>
      <c r="G1544" s="64" t="str">
        <f>VLOOKUP(A1544,'Medical Examinations'!$AS$1:$BC$2336,5,)</f>
        <v>No</v>
      </c>
      <c r="H1544" s="64">
        <f>VLOOKUP(A1544,'Medical Examinations'!$AS$1:$BC$2336,8,)</f>
        <v>0</v>
      </c>
      <c r="I1544" s="64" t="str">
        <f>VLOOKUP(A1544,'Medical Examinations'!$AS$1:$BC$2336,7,)</f>
        <v>No</v>
      </c>
      <c r="J1544" s="64" t="str">
        <f>VLOOKUP(A1544,'Medical Examinations'!$AS$1:$BC$2336,11,)</f>
        <v>Over weight</v>
      </c>
      <c r="K1544" s="64" t="str">
        <f>VLOOKUP(A1544,'Medical Examinations'!$AS$1:$BC$2336,10,)</f>
        <v>Prediabetes</v>
      </c>
      <c r="L1544" s="64" t="str">
        <f>VLOOKUP(A1544,'Hospitalisation Details'!$L$2:$R$2342,2,)</f>
        <v>07-11-1982</v>
      </c>
      <c r="M1544" s="65">
        <f>VLOOKUP(A1544,'Hospitalisation Details'!$L$2:$R$2345,7,)</f>
        <v>6600</v>
      </c>
      <c r="N1544" s="64" t="str">
        <f>VLOOKUP(A1544,'Hospitalisation Details'!$L$2:$R$2342,4,)</f>
        <v>tier - 2</v>
      </c>
      <c r="O1544" s="64" t="str">
        <f>VLOOKUP(A1544,'Hospitalisation Details'!$L$2:$R$2342,5,)</f>
        <v>tier - 3</v>
      </c>
      <c r="P1544" s="64" t="str">
        <f>VLOOKUP(A1544,'Hospitalisation Details'!$L$2:$R$2342,6,)</f>
        <v>R1011</v>
      </c>
      <c r="Q1544" s="64">
        <f>VLOOKUP(A1544,'Hospitalisation Details'!$L$2:$R$2342,3,)</f>
        <v>40</v>
      </c>
      <c r="R1544" s="64">
        <f>VLOOKUP(A1544,'Hospitalisation Details'!$L$2:$U$2342,10,)</f>
        <v>7</v>
      </c>
      <c r="S1544" s="64" t="str">
        <f>VLOOKUP(A1544,'Hospitalisation Details'!$L$2:$U$2342,8,)</f>
        <v>Nov</v>
      </c>
      <c r="T1544" s="126">
        <f>VLOOKUP(A1544,'Hospitalisation Details'!$L$2:$U$2342,9,)</f>
        <v>1982</v>
      </c>
    </row>
    <row r="1545" spans="1:20" ht="15.5" x14ac:dyDescent="0.35">
      <c r="A1545" s="124" t="s">
        <v>827</v>
      </c>
      <c r="B1545" s="64" t="str">
        <f>VLOOKUP(A1545,'Medical Examinations'!$AS$1:$BC$2336,9,)</f>
        <v>Arturo</v>
      </c>
      <c r="C1545" s="64">
        <f>VLOOKUP(A1545,'Medical Examinations'!$AS$1:$BC$2336,2,)</f>
        <v>34.104999999999997</v>
      </c>
      <c r="D1545" s="64">
        <f>VLOOKUP(A1545,'Medical Examinations'!$AS$1:$BC$2336,3,)</f>
        <v>5.93</v>
      </c>
      <c r="E1545" s="64" t="str">
        <f>VLOOKUP(A1545,'Medical Examinations'!$AS$1:$BC$2336,6,)</f>
        <v>No</v>
      </c>
      <c r="F1545" s="64" t="str">
        <f>VLOOKUP(A1545,'Medical Examinations'!$AS$1:$BC$2336,4,)</f>
        <v>No</v>
      </c>
      <c r="G1545" s="64" t="str">
        <f>VLOOKUP(A1545,'Medical Examinations'!$AS$1:$BC$2336,5,)</f>
        <v>No</v>
      </c>
      <c r="H1545" s="64">
        <f>VLOOKUP(A1545,'Medical Examinations'!$AS$1:$BC$2336,8,)</f>
        <v>0</v>
      </c>
      <c r="I1545" s="64" t="str">
        <f>VLOOKUP(A1545,'Medical Examinations'!$AS$1:$BC$2336,7,)</f>
        <v>No</v>
      </c>
      <c r="J1545" s="64" t="str">
        <f>VLOOKUP(A1545,'Medical Examinations'!$AS$1:$BC$2336,11,)</f>
        <v>Obesity</v>
      </c>
      <c r="K1545" s="64" t="str">
        <f>VLOOKUP(A1545,'Medical Examinations'!$AS$1:$BC$2336,10,)</f>
        <v>Prediabetes</v>
      </c>
      <c r="L1545" s="64" t="str">
        <f>VLOOKUP(A1545,'Hospitalisation Details'!$L$2:$R$2342,2,)</f>
        <v>29-12-1982</v>
      </c>
      <c r="M1545" s="65">
        <f>VLOOKUP(A1545,'Hospitalisation Details'!$L$2:$R$2345,7,)</f>
        <v>6600</v>
      </c>
      <c r="N1545" s="64" t="str">
        <f>VLOOKUP(A1545,'Hospitalisation Details'!$L$2:$R$2342,4,)</f>
        <v>tier - 3</v>
      </c>
      <c r="O1545" s="64" t="str">
        <f>VLOOKUP(A1545,'Hospitalisation Details'!$L$2:$R$2342,5,)</f>
        <v>tier - 2</v>
      </c>
      <c r="P1545" s="64" t="str">
        <f>VLOOKUP(A1545,'Hospitalisation Details'!$L$2:$R$2342,6,)</f>
        <v>R1016</v>
      </c>
      <c r="Q1545" s="64">
        <f>VLOOKUP(A1545,'Hospitalisation Details'!$L$2:$R$2342,3,)</f>
        <v>40</v>
      </c>
      <c r="R1545" s="64">
        <f>VLOOKUP(A1545,'Hospitalisation Details'!$L$2:$U$2342,10,)</f>
        <v>29</v>
      </c>
      <c r="S1545" s="64" t="str">
        <f>VLOOKUP(A1545,'Hospitalisation Details'!$L$2:$U$2342,8,)</f>
        <v>Dec</v>
      </c>
      <c r="T1545" s="126">
        <f>VLOOKUP(A1545,'Hospitalisation Details'!$L$2:$U$2342,9,)</f>
        <v>1982</v>
      </c>
    </row>
    <row r="1546" spans="1:20" ht="15.5" x14ac:dyDescent="0.35">
      <c r="A1546" s="124" t="s">
        <v>826</v>
      </c>
      <c r="B1546" s="64" t="str">
        <f>VLOOKUP(A1546,'Medical Examinations'!$AS$1:$BC$2336,9,)</f>
        <v>Jake</v>
      </c>
      <c r="C1546" s="64">
        <f>VLOOKUP(A1546,'Medical Examinations'!$AS$1:$BC$2336,2,)</f>
        <v>24.97</v>
      </c>
      <c r="D1546" s="64">
        <f>VLOOKUP(A1546,'Medical Examinations'!$AS$1:$BC$2336,3,)</f>
        <v>5.66</v>
      </c>
      <c r="E1546" s="64" t="str">
        <f>VLOOKUP(A1546,'Medical Examinations'!$AS$1:$BC$2336,6,)</f>
        <v>No</v>
      </c>
      <c r="F1546" s="64" t="str">
        <f>VLOOKUP(A1546,'Medical Examinations'!$AS$1:$BC$2336,4,)</f>
        <v>No</v>
      </c>
      <c r="G1546" s="64" t="str">
        <f>VLOOKUP(A1546,'Medical Examinations'!$AS$1:$BC$2336,5,)</f>
        <v>No</v>
      </c>
      <c r="H1546" s="64">
        <f>VLOOKUP(A1546,'Medical Examinations'!$AS$1:$BC$2336,8,)</f>
        <v>0</v>
      </c>
      <c r="I1546" s="64" t="str">
        <f>VLOOKUP(A1546,'Medical Examinations'!$AS$1:$BC$2336,7,)</f>
        <v>No</v>
      </c>
      <c r="J1546" s="64" t="str">
        <f>VLOOKUP(A1546,'Medical Examinations'!$AS$1:$BC$2336,11,)</f>
        <v xml:space="preserve">Normal Weight 
</v>
      </c>
      <c r="K1546" s="64" t="str">
        <f>VLOOKUP(A1546,'Medical Examinations'!$AS$1:$BC$2336,10,)</f>
        <v>Normal</v>
      </c>
      <c r="L1546" s="64" t="str">
        <f>VLOOKUP(A1546,'Hospitalisation Details'!$L$2:$R$2342,2,)</f>
        <v>22-11-1982</v>
      </c>
      <c r="M1546" s="65">
        <f>VLOOKUP(A1546,'Hospitalisation Details'!$L$2:$R$2345,7,)</f>
        <v>6594</v>
      </c>
      <c r="N1546" s="64" t="str">
        <f>VLOOKUP(A1546,'Hospitalisation Details'!$L$2:$R$2342,4,)</f>
        <v>tier - 2</v>
      </c>
      <c r="O1546" s="64" t="str">
        <f>VLOOKUP(A1546,'Hospitalisation Details'!$L$2:$R$2342,5,)</f>
        <v>tier - 1</v>
      </c>
      <c r="P1546" s="64" t="str">
        <f>VLOOKUP(A1546,'Hospitalisation Details'!$L$2:$R$2342,6,)</f>
        <v>R1013</v>
      </c>
      <c r="Q1546" s="64">
        <f>VLOOKUP(A1546,'Hospitalisation Details'!$L$2:$R$2342,3,)</f>
        <v>40</v>
      </c>
      <c r="R1546" s="64">
        <f>VLOOKUP(A1546,'Hospitalisation Details'!$L$2:$U$2342,10,)</f>
        <v>22</v>
      </c>
      <c r="S1546" s="64" t="str">
        <f>VLOOKUP(A1546,'Hospitalisation Details'!$L$2:$U$2342,8,)</f>
        <v>Nov</v>
      </c>
      <c r="T1546" s="126">
        <f>VLOOKUP(A1546,'Hospitalisation Details'!$L$2:$U$2342,9,)</f>
        <v>1982</v>
      </c>
    </row>
    <row r="1547" spans="1:20" ht="15.5" x14ac:dyDescent="0.35">
      <c r="A1547" s="124" t="s">
        <v>825</v>
      </c>
      <c r="B1547" s="64" t="str">
        <f>VLOOKUP(A1547,'Medical Examinations'!$AS$1:$BC$2336,9,)</f>
        <v>Sarah E</v>
      </c>
      <c r="C1547" s="64">
        <f>VLOOKUP(A1547,'Medical Examinations'!$AS$1:$BC$2336,2,)</f>
        <v>34.799999999999997</v>
      </c>
      <c r="D1547" s="64">
        <f>VLOOKUP(A1547,'Medical Examinations'!$AS$1:$BC$2336,3,)</f>
        <v>4.1900000000000004</v>
      </c>
      <c r="E1547" s="64" t="str">
        <f>VLOOKUP(A1547,'Medical Examinations'!$AS$1:$BC$2336,6,)</f>
        <v>No</v>
      </c>
      <c r="F1547" s="64" t="str">
        <f>VLOOKUP(A1547,'Medical Examinations'!$AS$1:$BC$2336,4,)</f>
        <v>No</v>
      </c>
      <c r="G1547" s="64" t="str">
        <f>VLOOKUP(A1547,'Medical Examinations'!$AS$1:$BC$2336,5,)</f>
        <v>No</v>
      </c>
      <c r="H1547" s="64">
        <f>VLOOKUP(A1547,'Medical Examinations'!$AS$1:$BC$2336,8,)</f>
        <v>1</v>
      </c>
      <c r="I1547" s="64" t="str">
        <f>VLOOKUP(A1547,'Medical Examinations'!$AS$1:$BC$2336,7,)</f>
        <v>No</v>
      </c>
      <c r="J1547" s="64" t="str">
        <f>VLOOKUP(A1547,'Medical Examinations'!$AS$1:$BC$2336,11,)</f>
        <v>Obesity</v>
      </c>
      <c r="K1547" s="64" t="str">
        <f>VLOOKUP(A1547,'Medical Examinations'!$AS$1:$BC$2336,10,)</f>
        <v>Normal</v>
      </c>
      <c r="L1547" s="64" t="str">
        <f>VLOOKUP(A1547,'Hospitalisation Details'!$L$2:$R$2342,2,)</f>
        <v>05-10-1984</v>
      </c>
      <c r="M1547" s="65">
        <f>VLOOKUP(A1547,'Hospitalisation Details'!$L$2:$R$2345,7,)</f>
        <v>6572</v>
      </c>
      <c r="N1547" s="64" t="str">
        <f>VLOOKUP(A1547,'Hospitalisation Details'!$L$2:$R$2342,4,)</f>
        <v>tier - 2</v>
      </c>
      <c r="O1547" s="64" t="str">
        <f>VLOOKUP(A1547,'Hospitalisation Details'!$L$2:$R$2342,5,)</f>
        <v>tier - 3</v>
      </c>
      <c r="P1547" s="64" t="str">
        <f>VLOOKUP(A1547,'Hospitalisation Details'!$L$2:$R$2342,6,)</f>
        <v>R1011</v>
      </c>
      <c r="Q1547" s="64">
        <f>VLOOKUP(A1547,'Hospitalisation Details'!$L$2:$R$2342,3,)</f>
        <v>38</v>
      </c>
      <c r="R1547" s="64">
        <f>VLOOKUP(A1547,'Hospitalisation Details'!$L$2:$U$2342,10,)</f>
        <v>5</v>
      </c>
      <c r="S1547" s="64" t="str">
        <f>VLOOKUP(A1547,'Hospitalisation Details'!$L$2:$U$2342,8,)</f>
        <v>Oct</v>
      </c>
      <c r="T1547" s="126">
        <f>VLOOKUP(A1547,'Hospitalisation Details'!$L$2:$U$2342,9,)</f>
        <v>1984</v>
      </c>
    </row>
    <row r="1548" spans="1:20" ht="15.5" x14ac:dyDescent="0.35">
      <c r="A1548" s="124" t="s">
        <v>824</v>
      </c>
      <c r="B1548" s="64" t="str">
        <f>VLOOKUP(A1548,'Medical Examinations'!$AS$1:$BC$2336,9,)</f>
        <v>Alison L.</v>
      </c>
      <c r="C1548" s="64">
        <f>VLOOKUP(A1548,'Medical Examinations'!$AS$1:$BC$2336,2,)</f>
        <v>32.965000000000003</v>
      </c>
      <c r="D1548" s="64">
        <f>VLOOKUP(A1548,'Medical Examinations'!$AS$1:$BC$2336,3,)</f>
        <v>9.2100000000000009</v>
      </c>
      <c r="E1548" s="64" t="str">
        <f>VLOOKUP(A1548,'Medical Examinations'!$AS$1:$BC$2336,6,)</f>
        <v>Yes</v>
      </c>
      <c r="F1548" s="64" t="str">
        <f>VLOOKUP(A1548,'Medical Examinations'!$AS$1:$BC$2336,4,)</f>
        <v>No</v>
      </c>
      <c r="G1548" s="64" t="str">
        <f>VLOOKUP(A1548,'Medical Examinations'!$AS$1:$BC$2336,5,)</f>
        <v>No</v>
      </c>
      <c r="H1548" s="64">
        <f>VLOOKUP(A1548,'Medical Examinations'!$AS$1:$BC$2336,8,)</f>
        <v>0</v>
      </c>
      <c r="I1548" s="64" t="str">
        <f>VLOOKUP(A1548,'Medical Examinations'!$AS$1:$BC$2336,7,)</f>
        <v>No</v>
      </c>
      <c r="J1548" s="64" t="str">
        <f>VLOOKUP(A1548,'Medical Examinations'!$AS$1:$BC$2336,11,)</f>
        <v>Obesity</v>
      </c>
      <c r="K1548" s="64" t="str">
        <f>VLOOKUP(A1548,'Medical Examinations'!$AS$1:$BC$2336,10,)</f>
        <v>Diabetes</v>
      </c>
      <c r="L1548" s="64" t="str">
        <f>VLOOKUP(A1548,'Hospitalisation Details'!$L$2:$R$2342,2,)</f>
        <v>20-07-1981</v>
      </c>
      <c r="M1548" s="65">
        <f>VLOOKUP(A1548,'Hospitalisation Details'!$L$2:$R$2345,7,)</f>
        <v>6571</v>
      </c>
      <c r="N1548" s="64" t="str">
        <f>VLOOKUP(A1548,'Hospitalisation Details'!$L$2:$R$2342,4,)</f>
        <v>tier - 2</v>
      </c>
      <c r="O1548" s="64" t="str">
        <f>VLOOKUP(A1548,'Hospitalisation Details'!$L$2:$R$2342,5,)</f>
        <v>tier - 1</v>
      </c>
      <c r="P1548" s="64" t="str">
        <f>VLOOKUP(A1548,'Hospitalisation Details'!$L$2:$R$2342,6,)</f>
        <v>R1012</v>
      </c>
      <c r="Q1548" s="64">
        <f>VLOOKUP(A1548,'Hospitalisation Details'!$L$2:$R$2342,3,)</f>
        <v>41</v>
      </c>
      <c r="R1548" s="64">
        <f>VLOOKUP(A1548,'Hospitalisation Details'!$L$2:$U$2342,10,)</f>
        <v>20</v>
      </c>
      <c r="S1548" s="64" t="str">
        <f>VLOOKUP(A1548,'Hospitalisation Details'!$L$2:$U$2342,8,)</f>
        <v>Jul</v>
      </c>
      <c r="T1548" s="126">
        <f>VLOOKUP(A1548,'Hospitalisation Details'!$L$2:$U$2342,9,)</f>
        <v>1981</v>
      </c>
    </row>
    <row r="1549" spans="1:20" ht="15.5" x14ac:dyDescent="0.35">
      <c r="A1549" s="124" t="s">
        <v>823</v>
      </c>
      <c r="B1549" s="64" t="str">
        <f>VLOOKUP(A1549,'Medical Examinations'!$AS$1:$BC$2336,9,)</f>
        <v>Karen A.</v>
      </c>
      <c r="C1549" s="64">
        <f>VLOOKUP(A1549,'Medical Examinations'!$AS$1:$BC$2336,2,)</f>
        <v>27.265000000000001</v>
      </c>
      <c r="D1549" s="64">
        <f>VLOOKUP(A1549,'Medical Examinations'!$AS$1:$BC$2336,3,)</f>
        <v>5.51</v>
      </c>
      <c r="E1549" s="64" t="str">
        <f>VLOOKUP(A1549,'Medical Examinations'!$AS$1:$BC$2336,6,)</f>
        <v>No</v>
      </c>
      <c r="F1549" s="64" t="str">
        <f>VLOOKUP(A1549,'Medical Examinations'!$AS$1:$BC$2336,4,)</f>
        <v>No</v>
      </c>
      <c r="G1549" s="64" t="str">
        <f>VLOOKUP(A1549,'Medical Examinations'!$AS$1:$BC$2336,5,)</f>
        <v>No</v>
      </c>
      <c r="H1549" s="64">
        <f>VLOOKUP(A1549,'Medical Examinations'!$AS$1:$BC$2336,8,)</f>
        <v>1</v>
      </c>
      <c r="I1549" s="64" t="str">
        <f>VLOOKUP(A1549,'Medical Examinations'!$AS$1:$BC$2336,7,)</f>
        <v>No</v>
      </c>
      <c r="J1549" s="64" t="str">
        <f>VLOOKUP(A1549,'Medical Examinations'!$AS$1:$BC$2336,11,)</f>
        <v>Over weight</v>
      </c>
      <c r="K1549" s="64" t="str">
        <f>VLOOKUP(A1549,'Medical Examinations'!$AS$1:$BC$2336,10,)</f>
        <v>Normal</v>
      </c>
      <c r="L1549" s="64" t="str">
        <f>VLOOKUP(A1549,'Hospitalisation Details'!$L$2:$R$2342,2,)</f>
        <v>20-09-1984</v>
      </c>
      <c r="M1549" s="65">
        <f>VLOOKUP(A1549,'Hospitalisation Details'!$L$2:$R$2345,7,)</f>
        <v>6555</v>
      </c>
      <c r="N1549" s="64" t="str">
        <f>VLOOKUP(A1549,'Hospitalisation Details'!$L$2:$R$2342,4,)</f>
        <v>tier - 2</v>
      </c>
      <c r="O1549" s="64" t="str">
        <f>VLOOKUP(A1549,'Hospitalisation Details'!$L$2:$R$2342,5,)</f>
        <v>tier - 2</v>
      </c>
      <c r="P1549" s="64" t="str">
        <f>VLOOKUP(A1549,'Hospitalisation Details'!$L$2:$R$2342,6,)</f>
        <v>R1024</v>
      </c>
      <c r="Q1549" s="64">
        <f>VLOOKUP(A1549,'Hospitalisation Details'!$L$2:$R$2342,3,)</f>
        <v>38</v>
      </c>
      <c r="R1549" s="64">
        <f>VLOOKUP(A1549,'Hospitalisation Details'!$L$2:$U$2342,10,)</f>
        <v>20</v>
      </c>
      <c r="S1549" s="64" t="str">
        <f>VLOOKUP(A1549,'Hospitalisation Details'!$L$2:$U$2342,8,)</f>
        <v>Sep</v>
      </c>
      <c r="T1549" s="126">
        <f>VLOOKUP(A1549,'Hospitalisation Details'!$L$2:$U$2342,9,)</f>
        <v>1984</v>
      </c>
    </row>
    <row r="1550" spans="1:20" ht="15.5" x14ac:dyDescent="0.35">
      <c r="A1550" s="124" t="s">
        <v>822</v>
      </c>
      <c r="B1550" s="64" t="str">
        <f>VLOOKUP(A1550,'Medical Examinations'!$AS$1:$BC$2336,9,)</f>
        <v>Thomas R. Jr.</v>
      </c>
      <c r="C1550" s="64">
        <f>VLOOKUP(A1550,'Medical Examinations'!$AS$1:$BC$2336,2,)</f>
        <v>17.059999999999999</v>
      </c>
      <c r="D1550" s="64">
        <f>VLOOKUP(A1550,'Medical Examinations'!$AS$1:$BC$2336,3,)</f>
        <v>8.5</v>
      </c>
      <c r="E1550" s="64" t="str">
        <f>VLOOKUP(A1550,'Medical Examinations'!$AS$1:$BC$2336,6,)</f>
        <v>No</v>
      </c>
      <c r="F1550" s="64" t="str">
        <f>VLOOKUP(A1550,'Medical Examinations'!$AS$1:$BC$2336,4,)</f>
        <v>No</v>
      </c>
      <c r="G1550" s="64" t="str">
        <f>VLOOKUP(A1550,'Medical Examinations'!$AS$1:$BC$2336,5,)</f>
        <v>No</v>
      </c>
      <c r="H1550" s="64">
        <f>VLOOKUP(A1550,'Medical Examinations'!$AS$1:$BC$2336,8,)</f>
        <v>0</v>
      </c>
      <c r="I1550" s="64" t="str">
        <f>VLOOKUP(A1550,'Medical Examinations'!$AS$1:$BC$2336,7,)</f>
        <v>No</v>
      </c>
      <c r="J1550" s="64" t="str">
        <f>VLOOKUP(A1550,'Medical Examinations'!$AS$1:$BC$2336,11,)</f>
        <v>Under weight</v>
      </c>
      <c r="K1550" s="64" t="str">
        <f>VLOOKUP(A1550,'Medical Examinations'!$AS$1:$BC$2336,10,)</f>
        <v>Diabetes</v>
      </c>
      <c r="L1550" s="64" t="str">
        <f>VLOOKUP(A1550,'Hospitalisation Details'!$L$2:$R$2342,2,)</f>
        <v>11-12-1968</v>
      </c>
      <c r="M1550" s="65">
        <f>VLOOKUP(A1550,'Hospitalisation Details'!$L$2:$R$2345,7,)</f>
        <v>6552</v>
      </c>
      <c r="N1550" s="64" t="str">
        <f>VLOOKUP(A1550,'Hospitalisation Details'!$L$2:$R$2342,4,)</f>
        <v>tier - 3</v>
      </c>
      <c r="O1550" s="64" t="str">
        <f>VLOOKUP(A1550,'Hospitalisation Details'!$L$2:$R$2342,5,)</f>
        <v>tier - 2</v>
      </c>
      <c r="P1550" s="64" t="str">
        <f>VLOOKUP(A1550,'Hospitalisation Details'!$L$2:$R$2342,6,)</f>
        <v>R1013</v>
      </c>
      <c r="Q1550" s="64">
        <f>VLOOKUP(A1550,'Hospitalisation Details'!$L$2:$R$2342,3,)</f>
        <v>54</v>
      </c>
      <c r="R1550" s="64">
        <f>VLOOKUP(A1550,'Hospitalisation Details'!$L$2:$U$2342,10,)</f>
        <v>11</v>
      </c>
      <c r="S1550" s="64" t="str">
        <f>VLOOKUP(A1550,'Hospitalisation Details'!$L$2:$U$2342,8,)</f>
        <v>Dec</v>
      </c>
      <c r="T1550" s="126">
        <f>VLOOKUP(A1550,'Hospitalisation Details'!$L$2:$U$2342,9,)</f>
        <v>1968</v>
      </c>
    </row>
    <row r="1551" spans="1:20" ht="15.5" x14ac:dyDescent="0.35">
      <c r="A1551" s="124" t="s">
        <v>821</v>
      </c>
      <c r="B1551" s="64" t="str">
        <f>VLOOKUP(A1551,'Medical Examinations'!$AS$1:$BC$2336,9,)</f>
        <v>Stephanie W.</v>
      </c>
      <c r="C1551" s="64">
        <f>VLOOKUP(A1551,'Medical Examinations'!$AS$1:$BC$2336,2,)</f>
        <v>36.29</v>
      </c>
      <c r="D1551" s="64">
        <f>VLOOKUP(A1551,'Medical Examinations'!$AS$1:$BC$2336,3,)</f>
        <v>6.23</v>
      </c>
      <c r="E1551" s="64" t="str">
        <f>VLOOKUP(A1551,'Medical Examinations'!$AS$1:$BC$2336,6,)</f>
        <v>No</v>
      </c>
      <c r="F1551" s="64" t="str">
        <f>VLOOKUP(A1551,'Medical Examinations'!$AS$1:$BC$2336,4,)</f>
        <v>No</v>
      </c>
      <c r="G1551" s="64" t="str">
        <f>VLOOKUP(A1551,'Medical Examinations'!$AS$1:$BC$2336,5,)</f>
        <v>No</v>
      </c>
      <c r="H1551" s="64">
        <f>VLOOKUP(A1551,'Medical Examinations'!$AS$1:$BC$2336,8,)</f>
        <v>0</v>
      </c>
      <c r="I1551" s="64" t="str">
        <f>VLOOKUP(A1551,'Medical Examinations'!$AS$1:$BC$2336,7,)</f>
        <v>No</v>
      </c>
      <c r="J1551" s="64" t="str">
        <f>VLOOKUP(A1551,'Medical Examinations'!$AS$1:$BC$2336,11,)</f>
        <v>Obesity</v>
      </c>
      <c r="K1551" s="64" t="str">
        <f>VLOOKUP(A1551,'Medical Examinations'!$AS$1:$BC$2336,10,)</f>
        <v>Prediabetes</v>
      </c>
      <c r="L1551" s="64" t="str">
        <f>VLOOKUP(A1551,'Hospitalisation Details'!$L$2:$R$2342,2,)</f>
        <v>06-08-1989</v>
      </c>
      <c r="M1551" s="65">
        <f>VLOOKUP(A1551,'Hospitalisation Details'!$L$2:$R$2345,7,)</f>
        <v>6552</v>
      </c>
      <c r="N1551" s="64" t="str">
        <f>VLOOKUP(A1551,'Hospitalisation Details'!$L$2:$R$2342,4,)</f>
        <v>tier - 2</v>
      </c>
      <c r="O1551" s="64" t="str">
        <f>VLOOKUP(A1551,'Hospitalisation Details'!$L$2:$R$2342,5,)</f>
        <v>tier - 2</v>
      </c>
      <c r="P1551" s="64" t="str">
        <f>VLOOKUP(A1551,'Hospitalisation Details'!$L$2:$R$2342,6,)</f>
        <v>R1024</v>
      </c>
      <c r="Q1551" s="64">
        <f>VLOOKUP(A1551,'Hospitalisation Details'!$L$2:$R$2342,3,)</f>
        <v>33</v>
      </c>
      <c r="R1551" s="64">
        <f>VLOOKUP(A1551,'Hospitalisation Details'!$L$2:$U$2342,10,)</f>
        <v>6</v>
      </c>
      <c r="S1551" s="64" t="str">
        <f>VLOOKUP(A1551,'Hospitalisation Details'!$L$2:$U$2342,8,)</f>
        <v>Aug</v>
      </c>
      <c r="T1551" s="126">
        <f>VLOOKUP(A1551,'Hospitalisation Details'!$L$2:$U$2342,9,)</f>
        <v>1989</v>
      </c>
    </row>
    <row r="1552" spans="1:20" ht="15.5" x14ac:dyDescent="0.35">
      <c r="A1552" s="124" t="s">
        <v>820</v>
      </c>
      <c r="B1552" s="64" t="str">
        <f>VLOOKUP(A1552,'Medical Examinations'!$AS$1:$BC$2336,9,)</f>
        <v>Ezra</v>
      </c>
      <c r="C1552" s="64">
        <f>VLOOKUP(A1552,'Medical Examinations'!$AS$1:$BC$2336,2,)</f>
        <v>28.594999999999999</v>
      </c>
      <c r="D1552" s="64">
        <f>VLOOKUP(A1552,'Medical Examinations'!$AS$1:$BC$2336,3,)</f>
        <v>8.5299999999999994</v>
      </c>
      <c r="E1552" s="64" t="str">
        <f>VLOOKUP(A1552,'Medical Examinations'!$AS$1:$BC$2336,6,)</f>
        <v>Yes</v>
      </c>
      <c r="F1552" s="64" t="str">
        <f>VLOOKUP(A1552,'Medical Examinations'!$AS$1:$BC$2336,4,)</f>
        <v>No</v>
      </c>
      <c r="G1552" s="64" t="str">
        <f>VLOOKUP(A1552,'Medical Examinations'!$AS$1:$BC$2336,5,)</f>
        <v>No</v>
      </c>
      <c r="H1552" s="64">
        <f>VLOOKUP(A1552,'Medical Examinations'!$AS$1:$BC$2336,8,)</f>
        <v>1</v>
      </c>
      <c r="I1552" s="64" t="str">
        <f>VLOOKUP(A1552,'Medical Examinations'!$AS$1:$BC$2336,7,)</f>
        <v>No</v>
      </c>
      <c r="J1552" s="64" t="str">
        <f>VLOOKUP(A1552,'Medical Examinations'!$AS$1:$BC$2336,11,)</f>
        <v>Over weight</v>
      </c>
      <c r="K1552" s="64" t="str">
        <f>VLOOKUP(A1552,'Medical Examinations'!$AS$1:$BC$2336,10,)</f>
        <v>Diabetes</v>
      </c>
      <c r="L1552" s="64" t="str">
        <f>VLOOKUP(A1552,'Hospitalisation Details'!$L$2:$R$2342,2,)</f>
        <v>18-12-1986</v>
      </c>
      <c r="M1552" s="65">
        <f>VLOOKUP(A1552,'Hospitalisation Details'!$L$2:$R$2345,7,)</f>
        <v>6548</v>
      </c>
      <c r="N1552" s="64" t="str">
        <f>VLOOKUP(A1552,'Hospitalisation Details'!$L$2:$R$2342,4,)</f>
        <v>tier - 2</v>
      </c>
      <c r="O1552" s="64" t="str">
        <f>VLOOKUP(A1552,'Hospitalisation Details'!$L$2:$R$2342,5,)</f>
        <v>tier - 3</v>
      </c>
      <c r="P1552" s="64" t="str">
        <f>VLOOKUP(A1552,'Hospitalisation Details'!$L$2:$R$2342,6,)</f>
        <v>R1012</v>
      </c>
      <c r="Q1552" s="64">
        <f>VLOOKUP(A1552,'Hospitalisation Details'!$L$2:$R$2342,3,)</f>
        <v>36</v>
      </c>
      <c r="R1552" s="64">
        <f>VLOOKUP(A1552,'Hospitalisation Details'!$L$2:$U$2342,10,)</f>
        <v>18</v>
      </c>
      <c r="S1552" s="64" t="str">
        <f>VLOOKUP(A1552,'Hospitalisation Details'!$L$2:$U$2342,8,)</f>
        <v>Dec</v>
      </c>
      <c r="T1552" s="126">
        <f>VLOOKUP(A1552,'Hospitalisation Details'!$L$2:$U$2342,9,)</f>
        <v>1986</v>
      </c>
    </row>
    <row r="1553" spans="1:20" ht="15.5" x14ac:dyDescent="0.35">
      <c r="A1553" s="124" t="s">
        <v>819</v>
      </c>
      <c r="B1553" s="64" t="str">
        <f>VLOOKUP(A1553,'Medical Examinations'!$AS$1:$BC$2336,9,)</f>
        <v>Jim</v>
      </c>
      <c r="C1553" s="64">
        <f>VLOOKUP(A1553,'Medical Examinations'!$AS$1:$BC$2336,2,)</f>
        <v>17.8</v>
      </c>
      <c r="D1553" s="64">
        <f>VLOOKUP(A1553,'Medical Examinations'!$AS$1:$BC$2336,3,)</f>
        <v>5.75</v>
      </c>
      <c r="E1553" s="64" t="str">
        <f>VLOOKUP(A1553,'Medical Examinations'!$AS$1:$BC$2336,6,)</f>
        <v>Yes</v>
      </c>
      <c r="F1553" s="64" t="str">
        <f>VLOOKUP(A1553,'Medical Examinations'!$AS$1:$BC$2336,4,)</f>
        <v>No</v>
      </c>
      <c r="G1553" s="64" t="str">
        <f>VLOOKUP(A1553,'Medical Examinations'!$AS$1:$BC$2336,5,)</f>
        <v>Yes</v>
      </c>
      <c r="H1553" s="64">
        <f>VLOOKUP(A1553,'Medical Examinations'!$AS$1:$BC$2336,8,)</f>
        <v>1</v>
      </c>
      <c r="I1553" s="64" t="str">
        <f>VLOOKUP(A1553,'Medical Examinations'!$AS$1:$BC$2336,7,)</f>
        <v>No</v>
      </c>
      <c r="J1553" s="64" t="str">
        <f>VLOOKUP(A1553,'Medical Examinations'!$AS$1:$BC$2336,11,)</f>
        <v>Under weight</v>
      </c>
      <c r="K1553" s="64" t="str">
        <f>VLOOKUP(A1553,'Medical Examinations'!$AS$1:$BC$2336,10,)</f>
        <v>Prediabetes</v>
      </c>
      <c r="L1553" s="64" t="str">
        <f>VLOOKUP(A1553,'Hospitalisation Details'!$L$2:$R$2342,2,)</f>
        <v>03-12-1969</v>
      </c>
      <c r="M1553" s="65">
        <f>VLOOKUP(A1553,'Hospitalisation Details'!$L$2:$R$2345,7,)</f>
        <v>6546</v>
      </c>
      <c r="N1553" s="64" t="str">
        <f>VLOOKUP(A1553,'Hospitalisation Details'!$L$2:$R$2342,4,)</f>
        <v>tier - 2</v>
      </c>
      <c r="O1553" s="64" t="str">
        <f>VLOOKUP(A1553,'Hospitalisation Details'!$L$2:$R$2342,5,)</f>
        <v>tier - 3</v>
      </c>
      <c r="P1553" s="64" t="str">
        <f>VLOOKUP(A1553,'Hospitalisation Details'!$L$2:$R$2342,6,)</f>
        <v>R1013</v>
      </c>
      <c r="Q1553" s="64">
        <f>VLOOKUP(A1553,'Hospitalisation Details'!$L$2:$R$2342,3,)</f>
        <v>53</v>
      </c>
      <c r="R1553" s="64">
        <f>VLOOKUP(A1553,'Hospitalisation Details'!$L$2:$U$2342,10,)</f>
        <v>3</v>
      </c>
      <c r="S1553" s="64" t="str">
        <f>VLOOKUP(A1553,'Hospitalisation Details'!$L$2:$U$2342,8,)</f>
        <v>Dec</v>
      </c>
      <c r="T1553" s="126">
        <f>VLOOKUP(A1553,'Hospitalisation Details'!$L$2:$U$2342,9,)</f>
        <v>1969</v>
      </c>
    </row>
    <row r="1554" spans="1:20" ht="15.5" x14ac:dyDescent="0.35">
      <c r="A1554" s="124" t="s">
        <v>818</v>
      </c>
      <c r="B1554" s="64" t="str">
        <f>VLOOKUP(A1554,'Medical Examinations'!$AS$1:$BC$2336,9,)</f>
        <v>Ari L.</v>
      </c>
      <c r="C1554" s="64">
        <f>VLOOKUP(A1554,'Medical Examinations'!$AS$1:$BC$2336,2,)</f>
        <v>21.4</v>
      </c>
      <c r="D1554" s="64">
        <f>VLOOKUP(A1554,'Medical Examinations'!$AS$1:$BC$2336,3,)</f>
        <v>5.6</v>
      </c>
      <c r="E1554" s="64" t="str">
        <f>VLOOKUP(A1554,'Medical Examinations'!$AS$1:$BC$2336,6,)</f>
        <v>No</v>
      </c>
      <c r="F1554" s="64" t="str">
        <f>VLOOKUP(A1554,'Medical Examinations'!$AS$1:$BC$2336,4,)</f>
        <v>No</v>
      </c>
      <c r="G1554" s="64" t="str">
        <f>VLOOKUP(A1554,'Medical Examinations'!$AS$1:$BC$2336,5,)</f>
        <v>No</v>
      </c>
      <c r="H1554" s="64">
        <f>VLOOKUP(A1554,'Medical Examinations'!$AS$1:$BC$2336,8,)</f>
        <v>0</v>
      </c>
      <c r="I1554" s="64" t="str">
        <f>VLOOKUP(A1554,'Medical Examinations'!$AS$1:$BC$2336,7,)</f>
        <v>No</v>
      </c>
      <c r="J1554" s="64" t="str">
        <f>VLOOKUP(A1554,'Medical Examinations'!$AS$1:$BC$2336,11,)</f>
        <v xml:space="preserve">Normal Weight 
</v>
      </c>
      <c r="K1554" s="64" t="str">
        <f>VLOOKUP(A1554,'Medical Examinations'!$AS$1:$BC$2336,10,)</f>
        <v>Normal</v>
      </c>
      <c r="L1554" s="64" t="str">
        <f>VLOOKUP(A1554,'Hospitalisation Details'!$L$2:$R$2342,2,)</f>
        <v>02-10-1982</v>
      </c>
      <c r="M1554" s="65">
        <f>VLOOKUP(A1554,'Hospitalisation Details'!$L$2:$R$2345,7,)</f>
        <v>6537</v>
      </c>
      <c r="N1554" s="64" t="str">
        <f>VLOOKUP(A1554,'Hospitalisation Details'!$L$2:$R$2342,4,)</f>
        <v>tier - 2</v>
      </c>
      <c r="O1554" s="64" t="str">
        <f>VLOOKUP(A1554,'Hospitalisation Details'!$L$2:$R$2342,5,)</f>
        <v>tier - 2</v>
      </c>
      <c r="P1554" s="64" t="str">
        <f>VLOOKUP(A1554,'Hospitalisation Details'!$L$2:$R$2342,6,)</f>
        <v>R1012</v>
      </c>
      <c r="Q1554" s="64">
        <f>VLOOKUP(A1554,'Hospitalisation Details'!$L$2:$R$2342,3,)</f>
        <v>40</v>
      </c>
      <c r="R1554" s="64">
        <f>VLOOKUP(A1554,'Hospitalisation Details'!$L$2:$U$2342,10,)</f>
        <v>2</v>
      </c>
      <c r="S1554" s="64" t="str">
        <f>VLOOKUP(A1554,'Hospitalisation Details'!$L$2:$U$2342,8,)</f>
        <v>Oct</v>
      </c>
      <c r="T1554" s="126">
        <f>VLOOKUP(A1554,'Hospitalisation Details'!$L$2:$U$2342,9,)</f>
        <v>1982</v>
      </c>
    </row>
    <row r="1555" spans="1:20" ht="15.5" x14ac:dyDescent="0.35">
      <c r="A1555" s="124" t="s">
        <v>817</v>
      </c>
      <c r="B1555" s="64" t="str">
        <f>VLOOKUP(A1555,'Medical Examinations'!$AS$1:$BC$2336,9,)</f>
        <v>Fanny</v>
      </c>
      <c r="C1555" s="64">
        <f>VLOOKUP(A1555,'Medical Examinations'!$AS$1:$BC$2336,2,)</f>
        <v>23.01</v>
      </c>
      <c r="D1555" s="64">
        <f>VLOOKUP(A1555,'Medical Examinations'!$AS$1:$BC$2336,3,)</f>
        <v>4.68</v>
      </c>
      <c r="E1555" s="64" t="str">
        <f>VLOOKUP(A1555,'Medical Examinations'!$AS$1:$BC$2336,6,)</f>
        <v>No</v>
      </c>
      <c r="F1555" s="64" t="str">
        <f>VLOOKUP(A1555,'Medical Examinations'!$AS$1:$BC$2336,4,)</f>
        <v>No</v>
      </c>
      <c r="G1555" s="64" t="str">
        <f>VLOOKUP(A1555,'Medical Examinations'!$AS$1:$BC$2336,5,)</f>
        <v>No</v>
      </c>
      <c r="H1555" s="64">
        <f>VLOOKUP(A1555,'Medical Examinations'!$AS$1:$BC$2336,8,)</f>
        <v>0</v>
      </c>
      <c r="I1555" s="64" t="str">
        <f>VLOOKUP(A1555,'Medical Examinations'!$AS$1:$BC$2336,7,)</f>
        <v>No</v>
      </c>
      <c r="J1555" s="64" t="str">
        <f>VLOOKUP(A1555,'Medical Examinations'!$AS$1:$BC$2336,11,)</f>
        <v xml:space="preserve">Normal Weight 
</v>
      </c>
      <c r="K1555" s="64" t="str">
        <f>VLOOKUP(A1555,'Medical Examinations'!$AS$1:$BC$2336,10,)</f>
        <v>Normal</v>
      </c>
      <c r="L1555" s="64" t="str">
        <f>VLOOKUP(A1555,'Hospitalisation Details'!$L$2:$R$2342,2,)</f>
        <v>12-08-1982</v>
      </c>
      <c r="M1555" s="65">
        <f>VLOOKUP(A1555,'Hospitalisation Details'!$L$2:$R$2345,7,)</f>
        <v>6532</v>
      </c>
      <c r="N1555" s="64" t="str">
        <f>VLOOKUP(A1555,'Hospitalisation Details'!$L$2:$R$2342,4,)</f>
        <v>tier - 2</v>
      </c>
      <c r="O1555" s="64" t="str">
        <f>VLOOKUP(A1555,'Hospitalisation Details'!$L$2:$R$2342,5,)</f>
        <v>tier - 1</v>
      </c>
      <c r="P1555" s="64" t="str">
        <f>VLOOKUP(A1555,'Hospitalisation Details'!$L$2:$R$2342,6,)</f>
        <v>R1013</v>
      </c>
      <c r="Q1555" s="64">
        <f>VLOOKUP(A1555,'Hospitalisation Details'!$L$2:$R$2342,3,)</f>
        <v>40</v>
      </c>
      <c r="R1555" s="64">
        <f>VLOOKUP(A1555,'Hospitalisation Details'!$L$2:$U$2342,10,)</f>
        <v>12</v>
      </c>
      <c r="S1555" s="64" t="str">
        <f>VLOOKUP(A1555,'Hospitalisation Details'!$L$2:$U$2342,8,)</f>
        <v>Aug</v>
      </c>
      <c r="T1555" s="126">
        <f>VLOOKUP(A1555,'Hospitalisation Details'!$L$2:$U$2342,9,)</f>
        <v>1982</v>
      </c>
    </row>
    <row r="1556" spans="1:20" ht="15.5" x14ac:dyDescent="0.35">
      <c r="A1556" s="124" t="s">
        <v>816</v>
      </c>
      <c r="B1556" s="64" t="str">
        <f>VLOOKUP(A1556,'Medical Examinations'!$AS$1:$BC$2336,9,)</f>
        <v>Heather</v>
      </c>
      <c r="C1556" s="64">
        <f>VLOOKUP(A1556,'Medical Examinations'!$AS$1:$BC$2336,2,)</f>
        <v>19.86</v>
      </c>
      <c r="D1556" s="64">
        <f>VLOOKUP(A1556,'Medical Examinations'!$AS$1:$BC$2336,3,)</f>
        <v>5.62</v>
      </c>
      <c r="E1556" s="64" t="str">
        <f>VLOOKUP(A1556,'Medical Examinations'!$AS$1:$BC$2336,6,)</f>
        <v>Yes</v>
      </c>
      <c r="F1556" s="64" t="str">
        <f>VLOOKUP(A1556,'Medical Examinations'!$AS$1:$BC$2336,4,)</f>
        <v>No</v>
      </c>
      <c r="G1556" s="64" t="str">
        <f>VLOOKUP(A1556,'Medical Examinations'!$AS$1:$BC$2336,5,)</f>
        <v>No</v>
      </c>
      <c r="H1556" s="64">
        <f>VLOOKUP(A1556,'Medical Examinations'!$AS$1:$BC$2336,8,)</f>
        <v>0</v>
      </c>
      <c r="I1556" s="64" t="str">
        <f>VLOOKUP(A1556,'Medical Examinations'!$AS$1:$BC$2336,7,)</f>
        <v>No</v>
      </c>
      <c r="J1556" s="64" t="str">
        <f>VLOOKUP(A1556,'Medical Examinations'!$AS$1:$BC$2336,11,)</f>
        <v xml:space="preserve">Normal Weight 
</v>
      </c>
      <c r="K1556" s="64" t="str">
        <f>VLOOKUP(A1556,'Medical Examinations'!$AS$1:$BC$2336,10,)</f>
        <v>Normal</v>
      </c>
      <c r="L1556" s="64" t="str">
        <f>VLOOKUP(A1556,'Hospitalisation Details'!$L$2:$R$2342,2,)</f>
        <v>23-10-1976</v>
      </c>
      <c r="M1556" s="65">
        <f>VLOOKUP(A1556,'Hospitalisation Details'!$L$2:$R$2345,7,)</f>
        <v>6529</v>
      </c>
      <c r="N1556" s="64" t="str">
        <f>VLOOKUP(A1556,'Hospitalisation Details'!$L$2:$R$2342,4,)</f>
        <v>tier - 2</v>
      </c>
      <c r="O1556" s="64" t="str">
        <f>VLOOKUP(A1556,'Hospitalisation Details'!$L$2:$R$2342,5,)</f>
        <v>tier - 1</v>
      </c>
      <c r="P1556" s="64" t="str">
        <f>VLOOKUP(A1556,'Hospitalisation Details'!$L$2:$R$2342,6,)</f>
        <v>R1013</v>
      </c>
      <c r="Q1556" s="64">
        <f>VLOOKUP(A1556,'Hospitalisation Details'!$L$2:$R$2342,3,)</f>
        <v>46</v>
      </c>
      <c r="R1556" s="64">
        <f>VLOOKUP(A1556,'Hospitalisation Details'!$L$2:$U$2342,10,)</f>
        <v>23</v>
      </c>
      <c r="S1556" s="64" t="str">
        <f>VLOOKUP(A1556,'Hospitalisation Details'!$L$2:$U$2342,8,)</f>
        <v>Oct</v>
      </c>
      <c r="T1556" s="126">
        <f>VLOOKUP(A1556,'Hospitalisation Details'!$L$2:$U$2342,9,)</f>
        <v>1976</v>
      </c>
    </row>
    <row r="1557" spans="1:20" ht="15.5" x14ac:dyDescent="0.35">
      <c r="A1557" s="124" t="s">
        <v>815</v>
      </c>
      <c r="B1557" s="64" t="str">
        <f>VLOOKUP(A1557,'Medical Examinations'!$AS$1:$BC$2336,9,)</f>
        <v>Peter W. Sr.</v>
      </c>
      <c r="C1557" s="64">
        <f>VLOOKUP(A1557,'Medical Examinations'!$AS$1:$BC$2336,2,)</f>
        <v>33.58</v>
      </c>
      <c r="D1557" s="64">
        <f>VLOOKUP(A1557,'Medical Examinations'!$AS$1:$BC$2336,3,)</f>
        <v>5.08</v>
      </c>
      <c r="E1557" s="64" t="str">
        <f>VLOOKUP(A1557,'Medical Examinations'!$AS$1:$BC$2336,6,)</f>
        <v>No</v>
      </c>
      <c r="F1557" s="64" t="str">
        <f>VLOOKUP(A1557,'Medical Examinations'!$AS$1:$BC$2336,4,)</f>
        <v>No</v>
      </c>
      <c r="G1557" s="64" t="str">
        <f>VLOOKUP(A1557,'Medical Examinations'!$AS$1:$BC$2336,5,)</f>
        <v>No</v>
      </c>
      <c r="H1557" s="64">
        <f>VLOOKUP(A1557,'Medical Examinations'!$AS$1:$BC$2336,8,)</f>
        <v>0</v>
      </c>
      <c r="I1557" s="64" t="str">
        <f>VLOOKUP(A1557,'Medical Examinations'!$AS$1:$BC$2336,7,)</f>
        <v>No</v>
      </c>
      <c r="J1557" s="64" t="str">
        <f>VLOOKUP(A1557,'Medical Examinations'!$AS$1:$BC$2336,11,)</f>
        <v>Obesity</v>
      </c>
      <c r="K1557" s="64" t="str">
        <f>VLOOKUP(A1557,'Medical Examinations'!$AS$1:$BC$2336,10,)</f>
        <v>Normal</v>
      </c>
      <c r="L1557" s="64" t="str">
        <f>VLOOKUP(A1557,'Hospitalisation Details'!$L$2:$R$2342,2,)</f>
        <v>07-07-1994</v>
      </c>
      <c r="M1557" s="65">
        <f>VLOOKUP(A1557,'Hospitalisation Details'!$L$2:$R$2345,7,)</f>
        <v>6512</v>
      </c>
      <c r="N1557" s="64" t="str">
        <f>VLOOKUP(A1557,'Hospitalisation Details'!$L$2:$R$2342,4,)</f>
        <v>tier - 2</v>
      </c>
      <c r="O1557" s="64" t="str">
        <f>VLOOKUP(A1557,'Hospitalisation Details'!$L$2:$R$2342,5,)</f>
        <v>tier - 1</v>
      </c>
      <c r="P1557" s="64" t="str">
        <f>VLOOKUP(A1557,'Hospitalisation Details'!$L$2:$R$2342,6,)</f>
        <v>R1021</v>
      </c>
      <c r="Q1557" s="64">
        <f>VLOOKUP(A1557,'Hospitalisation Details'!$L$2:$R$2342,3,)</f>
        <v>28</v>
      </c>
      <c r="R1557" s="64">
        <f>VLOOKUP(A1557,'Hospitalisation Details'!$L$2:$U$2342,10,)</f>
        <v>7</v>
      </c>
      <c r="S1557" s="64" t="str">
        <f>VLOOKUP(A1557,'Hospitalisation Details'!$L$2:$U$2342,8,)</f>
        <v>Jul</v>
      </c>
      <c r="T1557" s="126">
        <f>VLOOKUP(A1557,'Hospitalisation Details'!$L$2:$U$2342,9,)</f>
        <v>1994</v>
      </c>
    </row>
    <row r="1558" spans="1:20" ht="15.5" x14ac:dyDescent="0.35">
      <c r="A1558" s="124" t="s">
        <v>814</v>
      </c>
      <c r="B1558" s="64" t="str">
        <f>VLOOKUP(A1558,'Medical Examinations'!$AS$1:$BC$2336,9,)</f>
        <v>Catherine A</v>
      </c>
      <c r="C1558" s="64">
        <f>VLOOKUP(A1558,'Medical Examinations'!$AS$1:$BC$2336,2,)</f>
        <v>29.81</v>
      </c>
      <c r="D1558" s="64">
        <f>VLOOKUP(A1558,'Medical Examinations'!$AS$1:$BC$2336,3,)</f>
        <v>5.28</v>
      </c>
      <c r="E1558" s="64" t="str">
        <f>VLOOKUP(A1558,'Medical Examinations'!$AS$1:$BC$2336,6,)</f>
        <v>No</v>
      </c>
      <c r="F1558" s="64" t="str">
        <f>VLOOKUP(A1558,'Medical Examinations'!$AS$1:$BC$2336,4,)</f>
        <v>No</v>
      </c>
      <c r="G1558" s="64" t="str">
        <f>VLOOKUP(A1558,'Medical Examinations'!$AS$1:$BC$2336,5,)</f>
        <v>No</v>
      </c>
      <c r="H1558" s="64">
        <f>VLOOKUP(A1558,'Medical Examinations'!$AS$1:$BC$2336,8,)</f>
        <v>0</v>
      </c>
      <c r="I1558" s="64" t="str">
        <f>VLOOKUP(A1558,'Medical Examinations'!$AS$1:$BC$2336,7,)</f>
        <v>No</v>
      </c>
      <c r="J1558" s="64" t="str">
        <f>VLOOKUP(A1558,'Medical Examinations'!$AS$1:$BC$2336,11,)</f>
        <v>Over weight</v>
      </c>
      <c r="K1558" s="64" t="str">
        <f>VLOOKUP(A1558,'Medical Examinations'!$AS$1:$BC$2336,10,)</f>
        <v>Normal</v>
      </c>
      <c r="L1558" s="64" t="str">
        <f>VLOOKUP(A1558,'Hospitalisation Details'!$L$2:$R$2342,2,)</f>
        <v>28-08-1982</v>
      </c>
      <c r="M1558" s="65">
        <f>VLOOKUP(A1558,'Hospitalisation Details'!$L$2:$R$2345,7,)</f>
        <v>6500</v>
      </c>
      <c r="N1558" s="64" t="str">
        <f>VLOOKUP(A1558,'Hospitalisation Details'!$L$2:$R$2342,4,)</f>
        <v>tier - 2</v>
      </c>
      <c r="O1558" s="64" t="str">
        <f>VLOOKUP(A1558,'Hospitalisation Details'!$L$2:$R$2342,5,)</f>
        <v>tier - 2</v>
      </c>
      <c r="P1558" s="64" t="str">
        <f>VLOOKUP(A1558,'Hospitalisation Details'!$L$2:$R$2342,6,)</f>
        <v>R1013</v>
      </c>
      <c r="Q1558" s="64">
        <f>VLOOKUP(A1558,'Hospitalisation Details'!$L$2:$R$2342,3,)</f>
        <v>40</v>
      </c>
      <c r="R1558" s="64">
        <f>VLOOKUP(A1558,'Hospitalisation Details'!$L$2:$U$2342,10,)</f>
        <v>28</v>
      </c>
      <c r="S1558" s="64" t="str">
        <f>VLOOKUP(A1558,'Hospitalisation Details'!$L$2:$U$2342,8,)</f>
        <v>Aug</v>
      </c>
      <c r="T1558" s="126">
        <f>VLOOKUP(A1558,'Hospitalisation Details'!$L$2:$U$2342,9,)</f>
        <v>1982</v>
      </c>
    </row>
    <row r="1559" spans="1:20" ht="15.5" x14ac:dyDescent="0.35">
      <c r="A1559" s="124" t="s">
        <v>813</v>
      </c>
      <c r="B1559" s="64" t="str">
        <f>VLOOKUP(A1559,'Medical Examinations'!$AS$1:$BC$2336,9,)</f>
        <v>Kelly A</v>
      </c>
      <c r="C1559" s="64">
        <f>VLOOKUP(A1559,'Medical Examinations'!$AS$1:$BC$2336,2,)</f>
        <v>27.4</v>
      </c>
      <c r="D1559" s="64">
        <f>VLOOKUP(A1559,'Medical Examinations'!$AS$1:$BC$2336,3,)</f>
        <v>4.6100000000000003</v>
      </c>
      <c r="E1559" s="64" t="str">
        <f>VLOOKUP(A1559,'Medical Examinations'!$AS$1:$BC$2336,6,)</f>
        <v>No</v>
      </c>
      <c r="F1559" s="64" t="str">
        <f>VLOOKUP(A1559,'Medical Examinations'!$AS$1:$BC$2336,4,)</f>
        <v>No</v>
      </c>
      <c r="G1559" s="64" t="str">
        <f>VLOOKUP(A1559,'Medical Examinations'!$AS$1:$BC$2336,5,)</f>
        <v>No</v>
      </c>
      <c r="H1559" s="64">
        <f>VLOOKUP(A1559,'Medical Examinations'!$AS$1:$BC$2336,8,)</f>
        <v>0</v>
      </c>
      <c r="I1559" s="64" t="str">
        <f>VLOOKUP(A1559,'Medical Examinations'!$AS$1:$BC$2336,7,)</f>
        <v>No</v>
      </c>
      <c r="J1559" s="64" t="str">
        <f>VLOOKUP(A1559,'Medical Examinations'!$AS$1:$BC$2336,11,)</f>
        <v>Over weight</v>
      </c>
      <c r="K1559" s="64" t="str">
        <f>VLOOKUP(A1559,'Medical Examinations'!$AS$1:$BC$2336,10,)</f>
        <v>Normal</v>
      </c>
      <c r="L1559" s="64" t="str">
        <f>VLOOKUP(A1559,'Hospitalisation Details'!$L$2:$R$2342,2,)</f>
        <v>09-10-1982</v>
      </c>
      <c r="M1559" s="65">
        <f>VLOOKUP(A1559,'Hospitalisation Details'!$L$2:$R$2345,7,)</f>
        <v>6497</v>
      </c>
      <c r="N1559" s="64" t="str">
        <f>VLOOKUP(A1559,'Hospitalisation Details'!$L$2:$R$2342,4,)</f>
        <v>tier - 2</v>
      </c>
      <c r="O1559" s="64" t="str">
        <f>VLOOKUP(A1559,'Hospitalisation Details'!$L$2:$R$2342,5,)</f>
        <v>tier - 3</v>
      </c>
      <c r="P1559" s="64" t="str">
        <f>VLOOKUP(A1559,'Hospitalisation Details'!$L$2:$R$2342,6,)</f>
        <v>R1011</v>
      </c>
      <c r="Q1559" s="64">
        <f>VLOOKUP(A1559,'Hospitalisation Details'!$L$2:$R$2342,3,)</f>
        <v>40</v>
      </c>
      <c r="R1559" s="64">
        <f>VLOOKUP(A1559,'Hospitalisation Details'!$L$2:$U$2342,10,)</f>
        <v>9</v>
      </c>
      <c r="S1559" s="64" t="str">
        <f>VLOOKUP(A1559,'Hospitalisation Details'!$L$2:$U$2342,8,)</f>
        <v>Oct</v>
      </c>
      <c r="T1559" s="126">
        <f>VLOOKUP(A1559,'Hospitalisation Details'!$L$2:$U$2342,9,)</f>
        <v>1982</v>
      </c>
    </row>
    <row r="1560" spans="1:20" ht="15.5" x14ac:dyDescent="0.35">
      <c r="A1560" s="124" t="s">
        <v>812</v>
      </c>
      <c r="B1560" s="64" t="str">
        <f>VLOOKUP(A1560,'Medical Examinations'!$AS$1:$BC$2336,9,)</f>
        <v>Janel N.</v>
      </c>
      <c r="C1560" s="64">
        <f>VLOOKUP(A1560,'Medical Examinations'!$AS$1:$BC$2336,2,)</f>
        <v>17.98</v>
      </c>
      <c r="D1560" s="64">
        <f>VLOOKUP(A1560,'Medical Examinations'!$AS$1:$BC$2336,3,)</f>
        <v>6.57</v>
      </c>
      <c r="E1560" s="64" t="str">
        <f>VLOOKUP(A1560,'Medical Examinations'!$AS$1:$BC$2336,6,)</f>
        <v>Yes</v>
      </c>
      <c r="F1560" s="64" t="str">
        <f>VLOOKUP(A1560,'Medical Examinations'!$AS$1:$BC$2336,4,)</f>
        <v>No</v>
      </c>
      <c r="G1560" s="64" t="str">
        <f>VLOOKUP(A1560,'Medical Examinations'!$AS$1:$BC$2336,5,)</f>
        <v>No</v>
      </c>
      <c r="H1560" s="64">
        <f>VLOOKUP(A1560,'Medical Examinations'!$AS$1:$BC$2336,8,)</f>
        <v>2</v>
      </c>
      <c r="I1560" s="64" t="str">
        <f>VLOOKUP(A1560,'Medical Examinations'!$AS$1:$BC$2336,7,)</f>
        <v>No</v>
      </c>
      <c r="J1560" s="64" t="str">
        <f>VLOOKUP(A1560,'Medical Examinations'!$AS$1:$BC$2336,11,)</f>
        <v>Under weight</v>
      </c>
      <c r="K1560" s="64" t="str">
        <f>VLOOKUP(A1560,'Medical Examinations'!$AS$1:$BC$2336,10,)</f>
        <v>Diabetes</v>
      </c>
      <c r="L1560" s="64" t="str">
        <f>VLOOKUP(A1560,'Hospitalisation Details'!$L$2:$R$2342,2,)</f>
        <v>01-12-1970</v>
      </c>
      <c r="M1560" s="65">
        <f>VLOOKUP(A1560,'Hospitalisation Details'!$L$2:$R$2345,7,)</f>
        <v>6482</v>
      </c>
      <c r="N1560" s="64" t="str">
        <f>VLOOKUP(A1560,'Hospitalisation Details'!$L$2:$R$2342,4,)</f>
        <v>tier - 2</v>
      </c>
      <c r="O1560" s="64" t="str">
        <f>VLOOKUP(A1560,'Hospitalisation Details'!$L$2:$R$2342,5,)</f>
        <v>tier - 2</v>
      </c>
      <c r="P1560" s="64" t="str">
        <f>VLOOKUP(A1560,'Hospitalisation Details'!$L$2:$R$2342,6,)</f>
        <v>R1013</v>
      </c>
      <c r="Q1560" s="64">
        <f>VLOOKUP(A1560,'Hospitalisation Details'!$L$2:$R$2342,3,)</f>
        <v>52</v>
      </c>
      <c r="R1560" s="64">
        <f>VLOOKUP(A1560,'Hospitalisation Details'!$L$2:$U$2342,10,)</f>
        <v>1</v>
      </c>
      <c r="S1560" s="64" t="str">
        <f>VLOOKUP(A1560,'Hospitalisation Details'!$L$2:$U$2342,8,)</f>
        <v>Dec</v>
      </c>
      <c r="T1560" s="126">
        <f>VLOOKUP(A1560,'Hospitalisation Details'!$L$2:$U$2342,9,)</f>
        <v>1970</v>
      </c>
    </row>
    <row r="1561" spans="1:20" ht="15.5" x14ac:dyDescent="0.35">
      <c r="A1561" s="124" t="s">
        <v>811</v>
      </c>
      <c r="B1561" s="64" t="str">
        <f>VLOOKUP(A1561,'Medical Examinations'!$AS$1:$BC$2336,9,)</f>
        <v>Yann Kai</v>
      </c>
      <c r="C1561" s="64">
        <f>VLOOKUP(A1561,'Medical Examinations'!$AS$1:$BC$2336,2,)</f>
        <v>37.9</v>
      </c>
      <c r="D1561" s="64">
        <f>VLOOKUP(A1561,'Medical Examinations'!$AS$1:$BC$2336,3,)</f>
        <v>5.83</v>
      </c>
      <c r="E1561" s="64" t="str">
        <f>VLOOKUP(A1561,'Medical Examinations'!$AS$1:$BC$2336,6,)</f>
        <v>No</v>
      </c>
      <c r="F1561" s="64" t="str">
        <f>VLOOKUP(A1561,'Medical Examinations'!$AS$1:$BC$2336,4,)</f>
        <v>No</v>
      </c>
      <c r="G1561" s="64" t="str">
        <f>VLOOKUP(A1561,'Medical Examinations'!$AS$1:$BC$2336,5,)</f>
        <v>No</v>
      </c>
      <c r="H1561" s="64">
        <f>VLOOKUP(A1561,'Medical Examinations'!$AS$1:$BC$2336,8,)</f>
        <v>0</v>
      </c>
      <c r="I1561" s="64" t="str">
        <f>VLOOKUP(A1561,'Medical Examinations'!$AS$1:$BC$2336,7,)</f>
        <v>No</v>
      </c>
      <c r="J1561" s="64" t="str">
        <f>VLOOKUP(A1561,'Medical Examinations'!$AS$1:$BC$2336,11,)</f>
        <v>Obesity</v>
      </c>
      <c r="K1561" s="64" t="str">
        <f>VLOOKUP(A1561,'Medical Examinations'!$AS$1:$BC$2336,10,)</f>
        <v>Prediabetes</v>
      </c>
      <c r="L1561" s="64" t="str">
        <f>VLOOKUP(A1561,'Hospitalisation Details'!$L$2:$R$2342,2,)</f>
        <v>08-06-1980</v>
      </c>
      <c r="M1561" s="65">
        <f>VLOOKUP(A1561,'Hospitalisation Details'!$L$2:$R$2345,7,)</f>
        <v>6474</v>
      </c>
      <c r="N1561" s="64" t="str">
        <f>VLOOKUP(A1561,'Hospitalisation Details'!$L$2:$R$2342,4,)</f>
        <v>tier - 2</v>
      </c>
      <c r="O1561" s="64" t="str">
        <f>VLOOKUP(A1561,'Hospitalisation Details'!$L$2:$R$2342,5,)</f>
        <v>tier - 3</v>
      </c>
      <c r="P1561" s="64" t="str">
        <f>VLOOKUP(A1561,'Hospitalisation Details'!$L$2:$R$2342,6,)</f>
        <v>R1011</v>
      </c>
      <c r="Q1561" s="64">
        <f>VLOOKUP(A1561,'Hospitalisation Details'!$L$2:$R$2342,3,)</f>
        <v>43</v>
      </c>
      <c r="R1561" s="64">
        <f>VLOOKUP(A1561,'Hospitalisation Details'!$L$2:$U$2342,10,)</f>
        <v>8</v>
      </c>
      <c r="S1561" s="64" t="str">
        <f>VLOOKUP(A1561,'Hospitalisation Details'!$L$2:$U$2342,8,)</f>
        <v>Jun</v>
      </c>
      <c r="T1561" s="126">
        <f>VLOOKUP(A1561,'Hospitalisation Details'!$L$2:$U$2342,9,)</f>
        <v>1980</v>
      </c>
    </row>
    <row r="1562" spans="1:20" ht="15.5" x14ac:dyDescent="0.35">
      <c r="A1562" s="124" t="s">
        <v>810</v>
      </c>
      <c r="B1562" s="64" t="str">
        <f>VLOOKUP(A1562,'Medical Examinations'!$AS$1:$BC$2336,9,)</f>
        <v>Zachary R.</v>
      </c>
      <c r="C1562" s="64">
        <f>VLOOKUP(A1562,'Medical Examinations'!$AS$1:$BC$2336,2,)</f>
        <v>25.27</v>
      </c>
      <c r="D1562" s="64">
        <f>VLOOKUP(A1562,'Medical Examinations'!$AS$1:$BC$2336,3,)</f>
        <v>6.98</v>
      </c>
      <c r="E1562" s="64" t="str">
        <f>VLOOKUP(A1562,'Medical Examinations'!$AS$1:$BC$2336,6,)</f>
        <v>Yes</v>
      </c>
      <c r="F1562" s="64" t="str">
        <f>VLOOKUP(A1562,'Medical Examinations'!$AS$1:$BC$2336,4,)</f>
        <v>No</v>
      </c>
      <c r="G1562" s="64" t="str">
        <f>VLOOKUP(A1562,'Medical Examinations'!$AS$1:$BC$2336,5,)</f>
        <v>No</v>
      </c>
      <c r="H1562" s="64">
        <f>VLOOKUP(A1562,'Medical Examinations'!$AS$1:$BC$2336,8,)</f>
        <v>0</v>
      </c>
      <c r="I1562" s="64" t="str">
        <f>VLOOKUP(A1562,'Medical Examinations'!$AS$1:$BC$2336,7,)</f>
        <v>No</v>
      </c>
      <c r="J1562" s="64" t="str">
        <f>VLOOKUP(A1562,'Medical Examinations'!$AS$1:$BC$2336,11,)</f>
        <v>Over weight</v>
      </c>
      <c r="K1562" s="64" t="str">
        <f>VLOOKUP(A1562,'Medical Examinations'!$AS$1:$BC$2336,10,)</f>
        <v>Diabetes</v>
      </c>
      <c r="L1562" s="64" t="str">
        <f>VLOOKUP(A1562,'Hospitalisation Details'!$L$2:$R$2342,2,)</f>
        <v>27-07-1981</v>
      </c>
      <c r="M1562" s="65">
        <f>VLOOKUP(A1562,'Hospitalisation Details'!$L$2:$R$2345,7,)</f>
        <v>6473</v>
      </c>
      <c r="N1562" s="64" t="str">
        <f>VLOOKUP(A1562,'Hospitalisation Details'!$L$2:$R$2342,4,)</f>
        <v>tier - 2</v>
      </c>
      <c r="O1562" s="64" t="str">
        <f>VLOOKUP(A1562,'Hospitalisation Details'!$L$2:$R$2342,5,)</f>
        <v>tier - 2</v>
      </c>
      <c r="P1562" s="64" t="str">
        <f>VLOOKUP(A1562,'Hospitalisation Details'!$L$2:$R$2342,6,)</f>
        <v>R1013</v>
      </c>
      <c r="Q1562" s="64">
        <f>VLOOKUP(A1562,'Hospitalisation Details'!$L$2:$R$2342,3,)</f>
        <v>41</v>
      </c>
      <c r="R1562" s="64">
        <f>VLOOKUP(A1562,'Hospitalisation Details'!$L$2:$U$2342,10,)</f>
        <v>27</v>
      </c>
      <c r="S1562" s="64" t="str">
        <f>VLOOKUP(A1562,'Hospitalisation Details'!$L$2:$U$2342,8,)</f>
        <v>Jul</v>
      </c>
      <c r="T1562" s="126">
        <f>VLOOKUP(A1562,'Hospitalisation Details'!$L$2:$U$2342,9,)</f>
        <v>1981</v>
      </c>
    </row>
    <row r="1563" spans="1:20" ht="15.5" x14ac:dyDescent="0.35">
      <c r="A1563" s="124" t="s">
        <v>809</v>
      </c>
      <c r="B1563" s="64" t="str">
        <f>VLOOKUP(A1563,'Medical Examinations'!$AS$1:$BC$2336,9,)</f>
        <v>Alejandro Sr.</v>
      </c>
      <c r="C1563" s="64">
        <f>VLOOKUP(A1563,'Medical Examinations'!$AS$1:$BC$2336,2,)</f>
        <v>29.26</v>
      </c>
      <c r="D1563" s="64">
        <f>VLOOKUP(A1563,'Medical Examinations'!$AS$1:$BC$2336,3,)</f>
        <v>4.03</v>
      </c>
      <c r="E1563" s="64" t="str">
        <f>VLOOKUP(A1563,'Medical Examinations'!$AS$1:$BC$2336,6,)</f>
        <v>No</v>
      </c>
      <c r="F1563" s="64" t="str">
        <f>VLOOKUP(A1563,'Medical Examinations'!$AS$1:$BC$2336,4,)</f>
        <v>No</v>
      </c>
      <c r="G1563" s="64" t="str">
        <f>VLOOKUP(A1563,'Medical Examinations'!$AS$1:$BC$2336,5,)</f>
        <v>No</v>
      </c>
      <c r="H1563" s="64">
        <f>VLOOKUP(A1563,'Medical Examinations'!$AS$1:$BC$2336,8,)</f>
        <v>1</v>
      </c>
      <c r="I1563" s="64" t="str">
        <f>VLOOKUP(A1563,'Medical Examinations'!$AS$1:$BC$2336,7,)</f>
        <v>No</v>
      </c>
      <c r="J1563" s="64" t="str">
        <f>VLOOKUP(A1563,'Medical Examinations'!$AS$1:$BC$2336,11,)</f>
        <v>Over weight</v>
      </c>
      <c r="K1563" s="64" t="str">
        <f>VLOOKUP(A1563,'Medical Examinations'!$AS$1:$BC$2336,10,)</f>
        <v>Normal</v>
      </c>
      <c r="L1563" s="64" t="str">
        <f>VLOOKUP(A1563,'Hospitalisation Details'!$L$2:$R$2342,2,)</f>
        <v>01-11-1984</v>
      </c>
      <c r="M1563" s="65">
        <f>VLOOKUP(A1563,'Hospitalisation Details'!$L$2:$R$2345,7,)</f>
        <v>6458</v>
      </c>
      <c r="N1563" s="64" t="str">
        <f>VLOOKUP(A1563,'Hospitalisation Details'!$L$2:$R$2342,4,)</f>
        <v>tier - 2</v>
      </c>
      <c r="O1563" s="64" t="str">
        <f>VLOOKUP(A1563,'Hospitalisation Details'!$L$2:$R$2342,5,)</f>
        <v>tier - 3</v>
      </c>
      <c r="P1563" s="64" t="str">
        <f>VLOOKUP(A1563,'Hospitalisation Details'!$L$2:$R$2342,6,)</f>
        <v>R1012</v>
      </c>
      <c r="Q1563" s="64">
        <f>VLOOKUP(A1563,'Hospitalisation Details'!$L$2:$R$2342,3,)</f>
        <v>38</v>
      </c>
      <c r="R1563" s="64">
        <f>VLOOKUP(A1563,'Hospitalisation Details'!$L$2:$U$2342,10,)</f>
        <v>1</v>
      </c>
      <c r="S1563" s="64" t="str">
        <f>VLOOKUP(A1563,'Hospitalisation Details'!$L$2:$U$2342,8,)</f>
        <v>Nov</v>
      </c>
      <c r="T1563" s="126">
        <f>VLOOKUP(A1563,'Hospitalisation Details'!$L$2:$U$2342,9,)</f>
        <v>1984</v>
      </c>
    </row>
    <row r="1564" spans="1:20" ht="15.5" x14ac:dyDescent="0.35">
      <c r="A1564" s="124" t="s">
        <v>808</v>
      </c>
      <c r="B1564" s="64" t="str">
        <f>VLOOKUP(A1564,'Medical Examinations'!$AS$1:$BC$2336,9,)</f>
        <v>Nicholas R.</v>
      </c>
      <c r="C1564" s="64">
        <f>VLOOKUP(A1564,'Medical Examinations'!$AS$1:$BC$2336,2,)</f>
        <v>27.835000000000001</v>
      </c>
      <c r="D1564" s="64">
        <f>VLOOKUP(A1564,'Medical Examinations'!$AS$1:$BC$2336,3,)</f>
        <v>4.5599999999999996</v>
      </c>
      <c r="E1564" s="64" t="str">
        <f>VLOOKUP(A1564,'Medical Examinations'!$AS$1:$BC$2336,6,)</f>
        <v>No</v>
      </c>
      <c r="F1564" s="64" t="str">
        <f>VLOOKUP(A1564,'Medical Examinations'!$AS$1:$BC$2336,4,)</f>
        <v>No</v>
      </c>
      <c r="G1564" s="64" t="str">
        <f>VLOOKUP(A1564,'Medical Examinations'!$AS$1:$BC$2336,5,)</f>
        <v>No</v>
      </c>
      <c r="H1564" s="64">
        <f>VLOOKUP(A1564,'Medical Examinations'!$AS$1:$BC$2336,8,)</f>
        <v>1</v>
      </c>
      <c r="I1564" s="64" t="str">
        <f>VLOOKUP(A1564,'Medical Examinations'!$AS$1:$BC$2336,7,)</f>
        <v>No</v>
      </c>
      <c r="J1564" s="64" t="str">
        <f>VLOOKUP(A1564,'Medical Examinations'!$AS$1:$BC$2336,11,)</f>
        <v>Over weight</v>
      </c>
      <c r="K1564" s="64" t="str">
        <f>VLOOKUP(A1564,'Medical Examinations'!$AS$1:$BC$2336,10,)</f>
        <v>Normal</v>
      </c>
      <c r="L1564" s="64" t="str">
        <f>VLOOKUP(A1564,'Hospitalisation Details'!$L$2:$R$2342,2,)</f>
        <v>26-08-1984</v>
      </c>
      <c r="M1564" s="65">
        <f>VLOOKUP(A1564,'Hospitalisation Details'!$L$2:$R$2345,7,)</f>
        <v>6456</v>
      </c>
      <c r="N1564" s="64" t="str">
        <f>VLOOKUP(A1564,'Hospitalisation Details'!$L$2:$R$2342,4,)</f>
        <v>tier - 3</v>
      </c>
      <c r="O1564" s="64" t="str">
        <f>VLOOKUP(A1564,'Hospitalisation Details'!$L$2:$R$2342,5,)</f>
        <v>tier - 3</v>
      </c>
      <c r="P1564" s="64" t="str">
        <f>VLOOKUP(A1564,'Hospitalisation Details'!$L$2:$R$2342,6,)</f>
        <v>R1012</v>
      </c>
      <c r="Q1564" s="64">
        <f>VLOOKUP(A1564,'Hospitalisation Details'!$L$2:$R$2342,3,)</f>
        <v>38</v>
      </c>
      <c r="R1564" s="64">
        <f>VLOOKUP(A1564,'Hospitalisation Details'!$L$2:$U$2342,10,)</f>
        <v>26</v>
      </c>
      <c r="S1564" s="64" t="str">
        <f>VLOOKUP(A1564,'Hospitalisation Details'!$L$2:$U$2342,8,)</f>
        <v>Aug</v>
      </c>
      <c r="T1564" s="126">
        <f>VLOOKUP(A1564,'Hospitalisation Details'!$L$2:$U$2342,9,)</f>
        <v>1984</v>
      </c>
    </row>
    <row r="1565" spans="1:20" ht="15.5" x14ac:dyDescent="0.35">
      <c r="A1565" s="124" t="s">
        <v>807</v>
      </c>
      <c r="B1565" s="64" t="str">
        <f>VLOOKUP(A1565,'Medical Examinations'!$AS$1:$BC$2336,9,)</f>
        <v>Paul</v>
      </c>
      <c r="C1565" s="64">
        <f>VLOOKUP(A1565,'Medical Examinations'!$AS$1:$BC$2336,2,)</f>
        <v>46.53</v>
      </c>
      <c r="D1565" s="64">
        <f>VLOOKUP(A1565,'Medical Examinations'!$AS$1:$BC$2336,3,)</f>
        <v>5.38</v>
      </c>
      <c r="E1565" s="64" t="str">
        <f>VLOOKUP(A1565,'Medical Examinations'!$AS$1:$BC$2336,6,)</f>
        <v>Yes</v>
      </c>
      <c r="F1565" s="64" t="str">
        <f>VLOOKUP(A1565,'Medical Examinations'!$AS$1:$BC$2336,4,)</f>
        <v>No</v>
      </c>
      <c r="G1565" s="64" t="str">
        <f>VLOOKUP(A1565,'Medical Examinations'!$AS$1:$BC$2336,5,)</f>
        <v>No</v>
      </c>
      <c r="H1565" s="64">
        <f>VLOOKUP(A1565,'Medical Examinations'!$AS$1:$BC$2336,8,)</f>
        <v>0</v>
      </c>
      <c r="I1565" s="64" t="str">
        <f>VLOOKUP(A1565,'Medical Examinations'!$AS$1:$BC$2336,7,)</f>
        <v>No</v>
      </c>
      <c r="J1565" s="64" t="str">
        <f>VLOOKUP(A1565,'Medical Examinations'!$AS$1:$BC$2336,11,)</f>
        <v>Obesity</v>
      </c>
      <c r="K1565" s="64" t="str">
        <f>VLOOKUP(A1565,'Medical Examinations'!$AS$1:$BC$2336,10,)</f>
        <v>Normal</v>
      </c>
      <c r="L1565" s="64" t="str">
        <f>VLOOKUP(A1565,'Hospitalisation Details'!$L$2:$R$2342,2,)</f>
        <v>22-07-1985</v>
      </c>
      <c r="M1565" s="65">
        <f>VLOOKUP(A1565,'Hospitalisation Details'!$L$2:$R$2345,7,)</f>
        <v>6436</v>
      </c>
      <c r="N1565" s="64" t="str">
        <f>VLOOKUP(A1565,'Hospitalisation Details'!$L$2:$R$2342,4,)</f>
        <v>tier - 3</v>
      </c>
      <c r="O1565" s="64" t="str">
        <f>VLOOKUP(A1565,'Hospitalisation Details'!$L$2:$R$2342,5,)</f>
        <v>tier - 2</v>
      </c>
      <c r="P1565" s="64" t="str">
        <f>VLOOKUP(A1565,'Hospitalisation Details'!$L$2:$R$2342,6,)</f>
        <v>R1013</v>
      </c>
      <c r="Q1565" s="64">
        <f>VLOOKUP(A1565,'Hospitalisation Details'!$L$2:$R$2342,3,)</f>
        <v>37</v>
      </c>
      <c r="R1565" s="64">
        <f>VLOOKUP(A1565,'Hospitalisation Details'!$L$2:$U$2342,10,)</f>
        <v>22</v>
      </c>
      <c r="S1565" s="64" t="str">
        <f>VLOOKUP(A1565,'Hospitalisation Details'!$L$2:$U$2342,8,)</f>
        <v>Jul</v>
      </c>
      <c r="T1565" s="126">
        <f>VLOOKUP(A1565,'Hospitalisation Details'!$L$2:$U$2342,9,)</f>
        <v>1985</v>
      </c>
    </row>
    <row r="1566" spans="1:20" ht="15.5" x14ac:dyDescent="0.35">
      <c r="A1566" s="124" t="s">
        <v>806</v>
      </c>
      <c r="B1566" s="64" t="str">
        <f>VLOOKUP(A1566,'Medical Examinations'!$AS$1:$BC$2336,9,)</f>
        <v>Michael D</v>
      </c>
      <c r="C1566" s="64">
        <f>VLOOKUP(A1566,'Medical Examinations'!$AS$1:$BC$2336,2,)</f>
        <v>20.58</v>
      </c>
      <c r="D1566" s="64">
        <f>VLOOKUP(A1566,'Medical Examinations'!$AS$1:$BC$2336,3,)</f>
        <v>11.04</v>
      </c>
      <c r="E1566" s="64" t="str">
        <f>VLOOKUP(A1566,'Medical Examinations'!$AS$1:$BC$2336,6,)</f>
        <v>Yes</v>
      </c>
      <c r="F1566" s="64" t="str">
        <f>VLOOKUP(A1566,'Medical Examinations'!$AS$1:$BC$2336,4,)</f>
        <v>No</v>
      </c>
      <c r="G1566" s="64" t="str">
        <f>VLOOKUP(A1566,'Medical Examinations'!$AS$1:$BC$2336,5,)</f>
        <v>No</v>
      </c>
      <c r="H1566" s="64">
        <f>VLOOKUP(A1566,'Medical Examinations'!$AS$1:$BC$2336,8,)</f>
        <v>1</v>
      </c>
      <c r="I1566" s="64" t="str">
        <f>VLOOKUP(A1566,'Medical Examinations'!$AS$1:$BC$2336,7,)</f>
        <v>No</v>
      </c>
      <c r="J1566" s="64" t="str">
        <f>VLOOKUP(A1566,'Medical Examinations'!$AS$1:$BC$2336,11,)</f>
        <v xml:space="preserve">Normal Weight 
</v>
      </c>
      <c r="K1566" s="64" t="str">
        <f>VLOOKUP(A1566,'Medical Examinations'!$AS$1:$BC$2336,10,)</f>
        <v>Diabetes</v>
      </c>
      <c r="L1566" s="64" t="str">
        <f>VLOOKUP(A1566,'Hospitalisation Details'!$L$2:$R$2342,2,)</f>
        <v>05-08-1975</v>
      </c>
      <c r="M1566" s="65">
        <f>VLOOKUP(A1566,'Hospitalisation Details'!$L$2:$R$2345,7,)</f>
        <v>6423</v>
      </c>
      <c r="N1566" s="64" t="str">
        <f>VLOOKUP(A1566,'Hospitalisation Details'!$L$2:$R$2342,4,)</f>
        <v>tier - 2</v>
      </c>
      <c r="O1566" s="64" t="str">
        <f>VLOOKUP(A1566,'Hospitalisation Details'!$L$2:$R$2342,5,)</f>
        <v>tier - 3</v>
      </c>
      <c r="P1566" s="64" t="str">
        <f>VLOOKUP(A1566,'Hospitalisation Details'!$L$2:$R$2342,6,)</f>
        <v>R1013</v>
      </c>
      <c r="Q1566" s="64">
        <f>VLOOKUP(A1566,'Hospitalisation Details'!$L$2:$R$2342,3,)</f>
        <v>47</v>
      </c>
      <c r="R1566" s="64">
        <f>VLOOKUP(A1566,'Hospitalisation Details'!$L$2:$U$2342,10,)</f>
        <v>5</v>
      </c>
      <c r="S1566" s="64" t="str">
        <f>VLOOKUP(A1566,'Hospitalisation Details'!$L$2:$U$2342,8,)</f>
        <v>Aug</v>
      </c>
      <c r="T1566" s="126">
        <f>VLOOKUP(A1566,'Hospitalisation Details'!$L$2:$U$2342,9,)</f>
        <v>1975</v>
      </c>
    </row>
    <row r="1567" spans="1:20" ht="15.5" x14ac:dyDescent="0.35">
      <c r="A1567" s="124" t="s">
        <v>805</v>
      </c>
      <c r="B1567" s="64" t="str">
        <f>VLOOKUP(A1567,'Medical Examinations'!$AS$1:$BC$2336,9,)</f>
        <v>Marina</v>
      </c>
      <c r="C1567" s="64">
        <f>VLOOKUP(A1567,'Medical Examinations'!$AS$1:$BC$2336,2,)</f>
        <v>19.53</v>
      </c>
      <c r="D1567" s="64">
        <f>VLOOKUP(A1567,'Medical Examinations'!$AS$1:$BC$2336,3,)</f>
        <v>6.09</v>
      </c>
      <c r="E1567" s="64" t="str">
        <f>VLOOKUP(A1567,'Medical Examinations'!$AS$1:$BC$2336,6,)</f>
        <v>Yes</v>
      </c>
      <c r="F1567" s="64" t="str">
        <f>VLOOKUP(A1567,'Medical Examinations'!$AS$1:$BC$2336,4,)</f>
        <v>No</v>
      </c>
      <c r="G1567" s="64" t="str">
        <f>VLOOKUP(A1567,'Medical Examinations'!$AS$1:$BC$2336,5,)</f>
        <v>No</v>
      </c>
      <c r="H1567" s="64">
        <f>VLOOKUP(A1567,'Medical Examinations'!$AS$1:$BC$2336,8,)</f>
        <v>0</v>
      </c>
      <c r="I1567" s="64" t="str">
        <f>VLOOKUP(A1567,'Medical Examinations'!$AS$1:$BC$2336,7,)</f>
        <v>No</v>
      </c>
      <c r="J1567" s="64" t="str">
        <f>VLOOKUP(A1567,'Medical Examinations'!$AS$1:$BC$2336,11,)</f>
        <v xml:space="preserve">Normal Weight 
</v>
      </c>
      <c r="K1567" s="64" t="str">
        <f>VLOOKUP(A1567,'Medical Examinations'!$AS$1:$BC$2336,10,)</f>
        <v>Prediabetes</v>
      </c>
      <c r="L1567" s="64" t="str">
        <f>VLOOKUP(A1567,'Hospitalisation Details'!$L$2:$R$2342,2,)</f>
        <v>30-12-1976</v>
      </c>
      <c r="M1567" s="65">
        <f>VLOOKUP(A1567,'Hospitalisation Details'!$L$2:$R$2345,7,)</f>
        <v>6417</v>
      </c>
      <c r="N1567" s="64" t="str">
        <f>VLOOKUP(A1567,'Hospitalisation Details'!$L$2:$R$2342,4,)</f>
        <v>tier - 2</v>
      </c>
      <c r="O1567" s="64" t="str">
        <f>VLOOKUP(A1567,'Hospitalisation Details'!$L$2:$R$2342,5,)</f>
        <v>tier - 3</v>
      </c>
      <c r="P1567" s="64" t="str">
        <f>VLOOKUP(A1567,'Hospitalisation Details'!$L$2:$R$2342,6,)</f>
        <v>R1013</v>
      </c>
      <c r="Q1567" s="64">
        <f>VLOOKUP(A1567,'Hospitalisation Details'!$L$2:$R$2342,3,)</f>
        <v>46</v>
      </c>
      <c r="R1567" s="64">
        <f>VLOOKUP(A1567,'Hospitalisation Details'!$L$2:$U$2342,10,)</f>
        <v>30</v>
      </c>
      <c r="S1567" s="64" t="str">
        <f>VLOOKUP(A1567,'Hospitalisation Details'!$L$2:$U$2342,8,)</f>
        <v>Dec</v>
      </c>
      <c r="T1567" s="126">
        <f>VLOOKUP(A1567,'Hospitalisation Details'!$L$2:$U$2342,9,)</f>
        <v>1976</v>
      </c>
    </row>
    <row r="1568" spans="1:20" ht="15.5" x14ac:dyDescent="0.35">
      <c r="A1568" s="124" t="s">
        <v>804</v>
      </c>
      <c r="B1568" s="64" t="str">
        <f>VLOOKUP(A1568,'Medical Examinations'!$AS$1:$BC$2336,9,)</f>
        <v>Caroline</v>
      </c>
      <c r="C1568" s="64">
        <f>VLOOKUP(A1568,'Medical Examinations'!$AS$1:$BC$2336,2,)</f>
        <v>27.7</v>
      </c>
      <c r="D1568" s="64">
        <f>VLOOKUP(A1568,'Medical Examinations'!$AS$1:$BC$2336,3,)</f>
        <v>4.71</v>
      </c>
      <c r="E1568" s="64" t="str">
        <f>VLOOKUP(A1568,'Medical Examinations'!$AS$1:$BC$2336,6,)</f>
        <v>No</v>
      </c>
      <c r="F1568" s="64" t="str">
        <f>VLOOKUP(A1568,'Medical Examinations'!$AS$1:$BC$2336,4,)</f>
        <v>No</v>
      </c>
      <c r="G1568" s="64" t="str">
        <f>VLOOKUP(A1568,'Medical Examinations'!$AS$1:$BC$2336,5,)</f>
        <v>No</v>
      </c>
      <c r="H1568" s="64">
        <f>VLOOKUP(A1568,'Medical Examinations'!$AS$1:$BC$2336,8,)</f>
        <v>1</v>
      </c>
      <c r="I1568" s="64" t="str">
        <f>VLOOKUP(A1568,'Medical Examinations'!$AS$1:$BC$2336,7,)</f>
        <v>No</v>
      </c>
      <c r="J1568" s="64" t="str">
        <f>VLOOKUP(A1568,'Medical Examinations'!$AS$1:$BC$2336,11,)</f>
        <v>Over weight</v>
      </c>
      <c r="K1568" s="64" t="str">
        <f>VLOOKUP(A1568,'Medical Examinations'!$AS$1:$BC$2336,10,)</f>
        <v>Normal</v>
      </c>
      <c r="L1568" s="64" t="str">
        <f>VLOOKUP(A1568,'Hospitalisation Details'!$L$2:$R$2342,2,)</f>
        <v>04-09-1987</v>
      </c>
      <c r="M1568" s="65">
        <f>VLOOKUP(A1568,'Hospitalisation Details'!$L$2:$R$2345,7,)</f>
        <v>6414</v>
      </c>
      <c r="N1568" s="64" t="str">
        <f>VLOOKUP(A1568,'Hospitalisation Details'!$L$2:$R$2342,4,)</f>
        <v>tier - 2</v>
      </c>
      <c r="O1568" s="64" t="str">
        <f>VLOOKUP(A1568,'Hospitalisation Details'!$L$2:$R$2342,5,)</f>
        <v>tier - 2</v>
      </c>
      <c r="P1568" s="64" t="str">
        <f>VLOOKUP(A1568,'Hospitalisation Details'!$L$2:$R$2342,6,)</f>
        <v>R1011</v>
      </c>
      <c r="Q1568" s="64">
        <f>VLOOKUP(A1568,'Hospitalisation Details'!$L$2:$R$2342,3,)</f>
        <v>35</v>
      </c>
      <c r="R1568" s="64">
        <f>VLOOKUP(A1568,'Hospitalisation Details'!$L$2:$U$2342,10,)</f>
        <v>4</v>
      </c>
      <c r="S1568" s="64" t="str">
        <f>VLOOKUP(A1568,'Hospitalisation Details'!$L$2:$U$2342,8,)</f>
        <v>Sep</v>
      </c>
      <c r="T1568" s="126">
        <f>VLOOKUP(A1568,'Hospitalisation Details'!$L$2:$U$2342,9,)</f>
        <v>1987</v>
      </c>
    </row>
    <row r="1569" spans="1:20" ht="15.5" x14ac:dyDescent="0.35">
      <c r="A1569" s="124" t="s">
        <v>803</v>
      </c>
      <c r="B1569" s="64" t="str">
        <f>VLOOKUP(A1569,'Medical Examinations'!$AS$1:$BC$2336,9,)</f>
        <v>Ross P</v>
      </c>
      <c r="C1569" s="64">
        <f>VLOOKUP(A1569,'Medical Examinations'!$AS$1:$BC$2336,2,)</f>
        <v>18.920000000000002</v>
      </c>
      <c r="D1569" s="64">
        <f>VLOOKUP(A1569,'Medical Examinations'!$AS$1:$BC$2336,3,)</f>
        <v>8.18</v>
      </c>
      <c r="E1569" s="64" t="str">
        <f>VLOOKUP(A1569,'Medical Examinations'!$AS$1:$BC$2336,6,)</f>
        <v>No</v>
      </c>
      <c r="F1569" s="64" t="str">
        <f>VLOOKUP(A1569,'Medical Examinations'!$AS$1:$BC$2336,4,)</f>
        <v>No</v>
      </c>
      <c r="G1569" s="64" t="str">
        <f>VLOOKUP(A1569,'Medical Examinations'!$AS$1:$BC$2336,5,)</f>
        <v>No</v>
      </c>
      <c r="H1569" s="64">
        <f>VLOOKUP(A1569,'Medical Examinations'!$AS$1:$BC$2336,8,)</f>
        <v>0</v>
      </c>
      <c r="I1569" s="64" t="str">
        <f>VLOOKUP(A1569,'Medical Examinations'!$AS$1:$BC$2336,7,)</f>
        <v>No</v>
      </c>
      <c r="J1569" s="64" t="str">
        <f>VLOOKUP(A1569,'Medical Examinations'!$AS$1:$BC$2336,11,)</f>
        <v xml:space="preserve">Normal Weight 
</v>
      </c>
      <c r="K1569" s="64" t="str">
        <f>VLOOKUP(A1569,'Medical Examinations'!$AS$1:$BC$2336,10,)</f>
        <v>Diabetes</v>
      </c>
      <c r="L1569" s="64" t="str">
        <f>VLOOKUP(A1569,'Hospitalisation Details'!$L$2:$R$2342,2,)</f>
        <v>22-08-1971</v>
      </c>
      <c r="M1569" s="65">
        <f>VLOOKUP(A1569,'Hospitalisation Details'!$L$2:$R$2345,7,)</f>
        <v>6412</v>
      </c>
      <c r="N1569" s="64" t="str">
        <f>VLOOKUP(A1569,'Hospitalisation Details'!$L$2:$R$2342,4,)</f>
        <v>tier - 2</v>
      </c>
      <c r="O1569" s="64" t="str">
        <f>VLOOKUP(A1569,'Hospitalisation Details'!$L$2:$R$2342,5,)</f>
        <v>tier - 3</v>
      </c>
      <c r="P1569" s="64" t="str">
        <f>VLOOKUP(A1569,'Hospitalisation Details'!$L$2:$R$2342,6,)</f>
        <v>R1013</v>
      </c>
      <c r="Q1569" s="64">
        <f>VLOOKUP(A1569,'Hospitalisation Details'!$L$2:$R$2342,3,)</f>
        <v>51</v>
      </c>
      <c r="R1569" s="64">
        <f>VLOOKUP(A1569,'Hospitalisation Details'!$L$2:$U$2342,10,)</f>
        <v>22</v>
      </c>
      <c r="S1569" s="64" t="str">
        <f>VLOOKUP(A1569,'Hospitalisation Details'!$L$2:$U$2342,8,)</f>
        <v>Aug</v>
      </c>
      <c r="T1569" s="126">
        <f>VLOOKUP(A1569,'Hospitalisation Details'!$L$2:$U$2342,9,)</f>
        <v>1971</v>
      </c>
    </row>
    <row r="1570" spans="1:20" ht="15.5" x14ac:dyDescent="0.35">
      <c r="A1570" s="124" t="s">
        <v>802</v>
      </c>
      <c r="B1570" s="64" t="str">
        <f>VLOOKUP(A1570,'Medical Examinations'!$AS$1:$BC$2336,9,)</f>
        <v>Aoife</v>
      </c>
      <c r="C1570" s="64">
        <f>VLOOKUP(A1570,'Medical Examinations'!$AS$1:$BC$2336,2,)</f>
        <v>17.760000000000002</v>
      </c>
      <c r="D1570" s="64">
        <f>VLOOKUP(A1570,'Medical Examinations'!$AS$1:$BC$2336,3,)</f>
        <v>11.18</v>
      </c>
      <c r="E1570" s="64" t="str">
        <f>VLOOKUP(A1570,'Medical Examinations'!$AS$1:$BC$2336,6,)</f>
        <v>Yes</v>
      </c>
      <c r="F1570" s="64" t="str">
        <f>VLOOKUP(A1570,'Medical Examinations'!$AS$1:$BC$2336,4,)</f>
        <v>No</v>
      </c>
      <c r="G1570" s="64" t="str">
        <f>VLOOKUP(A1570,'Medical Examinations'!$AS$1:$BC$2336,5,)</f>
        <v>No</v>
      </c>
      <c r="H1570" s="64">
        <f>VLOOKUP(A1570,'Medical Examinations'!$AS$1:$BC$2336,8,)</f>
        <v>2</v>
      </c>
      <c r="I1570" s="64" t="str">
        <f>VLOOKUP(A1570,'Medical Examinations'!$AS$1:$BC$2336,7,)</f>
        <v>No</v>
      </c>
      <c r="J1570" s="64" t="str">
        <f>VLOOKUP(A1570,'Medical Examinations'!$AS$1:$BC$2336,11,)</f>
        <v>Under weight</v>
      </c>
      <c r="K1570" s="64" t="str">
        <f>VLOOKUP(A1570,'Medical Examinations'!$AS$1:$BC$2336,10,)</f>
        <v>Diabetes</v>
      </c>
      <c r="L1570" s="64" t="str">
        <f>VLOOKUP(A1570,'Hospitalisation Details'!$L$2:$R$2342,2,)</f>
        <v>20-08-1970</v>
      </c>
      <c r="M1570" s="65">
        <f>VLOOKUP(A1570,'Hospitalisation Details'!$L$2:$R$2345,7,)</f>
        <v>6407</v>
      </c>
      <c r="N1570" s="64" t="str">
        <f>VLOOKUP(A1570,'Hospitalisation Details'!$L$2:$R$2342,4,)</f>
        <v>tier - 2</v>
      </c>
      <c r="O1570" s="64" t="str">
        <f>VLOOKUP(A1570,'Hospitalisation Details'!$L$2:$R$2342,5,)</f>
        <v>tier - 1</v>
      </c>
      <c r="P1570" s="64" t="str">
        <f>VLOOKUP(A1570,'Hospitalisation Details'!$L$2:$R$2342,6,)</f>
        <v>R1013</v>
      </c>
      <c r="Q1570" s="64">
        <f>VLOOKUP(A1570,'Hospitalisation Details'!$L$2:$R$2342,3,)</f>
        <v>52</v>
      </c>
      <c r="R1570" s="64">
        <f>VLOOKUP(A1570,'Hospitalisation Details'!$L$2:$U$2342,10,)</f>
        <v>20</v>
      </c>
      <c r="S1570" s="64" t="str">
        <f>VLOOKUP(A1570,'Hospitalisation Details'!$L$2:$U$2342,8,)</f>
        <v>Aug</v>
      </c>
      <c r="T1570" s="126">
        <f>VLOOKUP(A1570,'Hospitalisation Details'!$L$2:$U$2342,9,)</f>
        <v>1970</v>
      </c>
    </row>
    <row r="1571" spans="1:20" ht="15.5" x14ac:dyDescent="0.35">
      <c r="A1571" s="124" t="s">
        <v>801</v>
      </c>
      <c r="B1571" s="64" t="str">
        <f>VLOOKUP(A1571,'Medical Examinations'!$AS$1:$BC$2336,9,)</f>
        <v>Wesley</v>
      </c>
      <c r="C1571" s="64">
        <f>VLOOKUP(A1571,'Medical Examinations'!$AS$1:$BC$2336,2,)</f>
        <v>29.83</v>
      </c>
      <c r="D1571" s="64">
        <f>VLOOKUP(A1571,'Medical Examinations'!$AS$1:$BC$2336,3,)</f>
        <v>5.03</v>
      </c>
      <c r="E1571" s="64" t="str">
        <f>VLOOKUP(A1571,'Medical Examinations'!$AS$1:$BC$2336,6,)</f>
        <v>Yes</v>
      </c>
      <c r="F1571" s="64" t="str">
        <f>VLOOKUP(A1571,'Medical Examinations'!$AS$1:$BC$2336,4,)</f>
        <v>No</v>
      </c>
      <c r="G1571" s="64" t="str">
        <f>VLOOKUP(A1571,'Medical Examinations'!$AS$1:$BC$2336,5,)</f>
        <v>No</v>
      </c>
      <c r="H1571" s="64">
        <f>VLOOKUP(A1571,'Medical Examinations'!$AS$1:$BC$2336,8,)</f>
        <v>0</v>
      </c>
      <c r="I1571" s="64" t="str">
        <f>VLOOKUP(A1571,'Medical Examinations'!$AS$1:$BC$2336,7,)</f>
        <v>No</v>
      </c>
      <c r="J1571" s="64" t="str">
        <f>VLOOKUP(A1571,'Medical Examinations'!$AS$1:$BC$2336,11,)</f>
        <v>Over weight</v>
      </c>
      <c r="K1571" s="64" t="str">
        <f>VLOOKUP(A1571,'Medical Examinations'!$AS$1:$BC$2336,10,)</f>
        <v>Normal</v>
      </c>
      <c r="L1571" s="64" t="str">
        <f>VLOOKUP(A1571,'Hospitalisation Details'!$L$2:$R$2342,2,)</f>
        <v>10-12-1985</v>
      </c>
      <c r="M1571" s="65">
        <f>VLOOKUP(A1571,'Hospitalisation Details'!$L$2:$R$2345,7,)</f>
        <v>6406</v>
      </c>
      <c r="N1571" s="64" t="str">
        <f>VLOOKUP(A1571,'Hospitalisation Details'!$L$2:$R$2342,4,)</f>
        <v>tier - 1</v>
      </c>
      <c r="O1571" s="64" t="str">
        <f>VLOOKUP(A1571,'Hospitalisation Details'!$L$2:$R$2342,5,)</f>
        <v>tier - 3</v>
      </c>
      <c r="P1571" s="64" t="str">
        <f>VLOOKUP(A1571,'Hospitalisation Details'!$L$2:$R$2342,6,)</f>
        <v>R1014</v>
      </c>
      <c r="Q1571" s="64">
        <f>VLOOKUP(A1571,'Hospitalisation Details'!$L$2:$R$2342,3,)</f>
        <v>37</v>
      </c>
      <c r="R1571" s="64">
        <f>VLOOKUP(A1571,'Hospitalisation Details'!$L$2:$U$2342,10,)</f>
        <v>10</v>
      </c>
      <c r="S1571" s="64" t="str">
        <f>VLOOKUP(A1571,'Hospitalisation Details'!$L$2:$U$2342,8,)</f>
        <v>Dec</v>
      </c>
      <c r="T1571" s="126">
        <f>VLOOKUP(A1571,'Hospitalisation Details'!$L$2:$U$2342,9,)</f>
        <v>1985</v>
      </c>
    </row>
    <row r="1572" spans="1:20" ht="15.5" x14ac:dyDescent="0.35">
      <c r="A1572" s="124" t="s">
        <v>800</v>
      </c>
      <c r="B1572" s="64" t="str">
        <f>VLOOKUP(A1572,'Medical Examinations'!$AS$1:$BC$2336,9,)</f>
        <v>Rebecca J</v>
      </c>
      <c r="C1572" s="64">
        <f>VLOOKUP(A1572,'Medical Examinations'!$AS$1:$BC$2336,2,)</f>
        <v>23.465</v>
      </c>
      <c r="D1572" s="64">
        <f>VLOOKUP(A1572,'Medical Examinations'!$AS$1:$BC$2336,3,)</f>
        <v>5.56</v>
      </c>
      <c r="E1572" s="64" t="str">
        <f>VLOOKUP(A1572,'Medical Examinations'!$AS$1:$BC$2336,6,)</f>
        <v>No</v>
      </c>
      <c r="F1572" s="64" t="str">
        <f>VLOOKUP(A1572,'Medical Examinations'!$AS$1:$BC$2336,4,)</f>
        <v>No</v>
      </c>
      <c r="G1572" s="64" t="str">
        <f>VLOOKUP(A1572,'Medical Examinations'!$AS$1:$BC$2336,5,)</f>
        <v>No</v>
      </c>
      <c r="H1572" s="64">
        <f>VLOOKUP(A1572,'Medical Examinations'!$AS$1:$BC$2336,8,)</f>
        <v>1</v>
      </c>
      <c r="I1572" s="64" t="str">
        <f>VLOOKUP(A1572,'Medical Examinations'!$AS$1:$BC$2336,7,)</f>
        <v>No</v>
      </c>
      <c r="J1572" s="64" t="str">
        <f>VLOOKUP(A1572,'Medical Examinations'!$AS$1:$BC$2336,11,)</f>
        <v xml:space="preserve">Normal Weight 
</v>
      </c>
      <c r="K1572" s="64" t="str">
        <f>VLOOKUP(A1572,'Medical Examinations'!$AS$1:$BC$2336,10,)</f>
        <v>Normal</v>
      </c>
      <c r="L1572" s="64" t="str">
        <f>VLOOKUP(A1572,'Hospitalisation Details'!$L$2:$R$2342,2,)</f>
        <v>09-09-1987</v>
      </c>
      <c r="M1572" s="65">
        <f>VLOOKUP(A1572,'Hospitalisation Details'!$L$2:$R$2345,7,)</f>
        <v>6402</v>
      </c>
      <c r="N1572" s="64" t="str">
        <f>VLOOKUP(A1572,'Hospitalisation Details'!$L$2:$R$2342,4,)</f>
        <v>tier - 2</v>
      </c>
      <c r="O1572" s="64" t="str">
        <f>VLOOKUP(A1572,'Hospitalisation Details'!$L$2:$R$2342,5,)</f>
        <v>tier - 3</v>
      </c>
      <c r="P1572" s="64" t="str">
        <f>VLOOKUP(A1572,'Hospitalisation Details'!$L$2:$R$2342,6,)</f>
        <v>R1024</v>
      </c>
      <c r="Q1572" s="64">
        <f>VLOOKUP(A1572,'Hospitalisation Details'!$L$2:$R$2342,3,)</f>
        <v>35</v>
      </c>
      <c r="R1572" s="64">
        <f>VLOOKUP(A1572,'Hospitalisation Details'!$L$2:$U$2342,10,)</f>
        <v>9</v>
      </c>
      <c r="S1572" s="64" t="str">
        <f>VLOOKUP(A1572,'Hospitalisation Details'!$L$2:$U$2342,8,)</f>
        <v>Sep</v>
      </c>
      <c r="T1572" s="126">
        <f>VLOOKUP(A1572,'Hospitalisation Details'!$L$2:$U$2342,9,)</f>
        <v>1987</v>
      </c>
    </row>
    <row r="1573" spans="1:20" ht="15.5" x14ac:dyDescent="0.35">
      <c r="A1573" s="124" t="s">
        <v>799</v>
      </c>
      <c r="B1573" s="64" t="str">
        <f>VLOOKUP(A1573,'Medical Examinations'!$AS$1:$BC$2336,9,)</f>
        <v>Barry P.</v>
      </c>
      <c r="C1573" s="64">
        <f>VLOOKUP(A1573,'Medical Examinations'!$AS$1:$BC$2336,2,)</f>
        <v>29.355</v>
      </c>
      <c r="D1573" s="64">
        <f>VLOOKUP(A1573,'Medical Examinations'!$AS$1:$BC$2336,3,)</f>
        <v>4.33</v>
      </c>
      <c r="E1573" s="64" t="str">
        <f>VLOOKUP(A1573,'Medical Examinations'!$AS$1:$BC$2336,6,)</f>
        <v>No</v>
      </c>
      <c r="F1573" s="64" t="str">
        <f>VLOOKUP(A1573,'Medical Examinations'!$AS$1:$BC$2336,4,)</f>
        <v>No</v>
      </c>
      <c r="G1573" s="64" t="str">
        <f>VLOOKUP(A1573,'Medical Examinations'!$AS$1:$BC$2336,5,)</f>
        <v>No</v>
      </c>
      <c r="H1573" s="64">
        <f>VLOOKUP(A1573,'Medical Examinations'!$AS$1:$BC$2336,8,)</f>
        <v>0</v>
      </c>
      <c r="I1573" s="64" t="str">
        <f>VLOOKUP(A1573,'Medical Examinations'!$AS$1:$BC$2336,7,)</f>
        <v>No</v>
      </c>
      <c r="J1573" s="64" t="str">
        <f>VLOOKUP(A1573,'Medical Examinations'!$AS$1:$BC$2336,11,)</f>
        <v>Over weight</v>
      </c>
      <c r="K1573" s="64" t="str">
        <f>VLOOKUP(A1573,'Medical Examinations'!$AS$1:$BC$2336,10,)</f>
        <v>Normal</v>
      </c>
      <c r="L1573" s="64" t="str">
        <f>VLOOKUP(A1573,'Hospitalisation Details'!$L$2:$R$2342,2,)</f>
        <v>28-10-1982</v>
      </c>
      <c r="M1573" s="65">
        <f>VLOOKUP(A1573,'Hospitalisation Details'!$L$2:$R$2345,7,)</f>
        <v>6394</v>
      </c>
      <c r="N1573" s="64" t="str">
        <f>VLOOKUP(A1573,'Hospitalisation Details'!$L$2:$R$2342,4,)</f>
        <v>tier - 2</v>
      </c>
      <c r="O1573" s="64" t="str">
        <f>VLOOKUP(A1573,'Hospitalisation Details'!$L$2:$R$2342,5,)</f>
        <v>tier - 1</v>
      </c>
      <c r="P1573" s="64" t="str">
        <f>VLOOKUP(A1573,'Hospitalisation Details'!$L$2:$R$2342,6,)</f>
        <v>R1012</v>
      </c>
      <c r="Q1573" s="64">
        <f>VLOOKUP(A1573,'Hospitalisation Details'!$L$2:$R$2342,3,)</f>
        <v>40</v>
      </c>
      <c r="R1573" s="64">
        <f>VLOOKUP(A1573,'Hospitalisation Details'!$L$2:$U$2342,10,)</f>
        <v>28</v>
      </c>
      <c r="S1573" s="64" t="str">
        <f>VLOOKUP(A1573,'Hospitalisation Details'!$L$2:$U$2342,8,)</f>
        <v>Oct</v>
      </c>
      <c r="T1573" s="126">
        <f>VLOOKUP(A1573,'Hospitalisation Details'!$L$2:$U$2342,9,)</f>
        <v>1982</v>
      </c>
    </row>
    <row r="1574" spans="1:20" ht="15.5" x14ac:dyDescent="0.35">
      <c r="A1574" s="124" t="s">
        <v>798</v>
      </c>
      <c r="B1574" s="64" t="str">
        <f>VLOOKUP(A1574,'Medical Examinations'!$AS$1:$BC$2336,9,)</f>
        <v>Maciej</v>
      </c>
      <c r="C1574" s="64">
        <f>VLOOKUP(A1574,'Medical Examinations'!$AS$1:$BC$2336,2,)</f>
        <v>35.49</v>
      </c>
      <c r="D1574" s="64">
        <f>VLOOKUP(A1574,'Medical Examinations'!$AS$1:$BC$2336,3,)</f>
        <v>5.21</v>
      </c>
      <c r="E1574" s="64" t="str">
        <f>VLOOKUP(A1574,'Medical Examinations'!$AS$1:$BC$2336,6,)</f>
        <v>Yes</v>
      </c>
      <c r="F1574" s="64" t="str">
        <f>VLOOKUP(A1574,'Medical Examinations'!$AS$1:$BC$2336,4,)</f>
        <v>No</v>
      </c>
      <c r="G1574" s="64" t="str">
        <f>VLOOKUP(A1574,'Medical Examinations'!$AS$1:$BC$2336,5,)</f>
        <v>Yes</v>
      </c>
      <c r="H1574" s="64">
        <f>VLOOKUP(A1574,'Medical Examinations'!$AS$1:$BC$2336,8,)</f>
        <v>1</v>
      </c>
      <c r="I1574" s="64" t="str">
        <f>VLOOKUP(A1574,'Medical Examinations'!$AS$1:$BC$2336,7,)</f>
        <v>No</v>
      </c>
      <c r="J1574" s="64" t="str">
        <f>VLOOKUP(A1574,'Medical Examinations'!$AS$1:$BC$2336,11,)</f>
        <v>Obesity</v>
      </c>
      <c r="K1574" s="64" t="str">
        <f>VLOOKUP(A1574,'Medical Examinations'!$AS$1:$BC$2336,10,)</f>
        <v>Normal</v>
      </c>
      <c r="L1574" s="64" t="str">
        <f>VLOOKUP(A1574,'Hospitalisation Details'!$L$2:$R$2342,2,)</f>
        <v>16-08-1997</v>
      </c>
      <c r="M1574" s="65">
        <f>VLOOKUP(A1574,'Hospitalisation Details'!$L$2:$R$2345,7,)</f>
        <v>6390</v>
      </c>
      <c r="N1574" s="64" t="str">
        <f>VLOOKUP(A1574,'Hospitalisation Details'!$L$2:$R$2342,4,)</f>
        <v>tier - 2</v>
      </c>
      <c r="O1574" s="64" t="str">
        <f>VLOOKUP(A1574,'Hospitalisation Details'!$L$2:$R$2342,5,)</f>
        <v>tier - 2</v>
      </c>
      <c r="P1574" s="64" t="str">
        <f>VLOOKUP(A1574,'Hospitalisation Details'!$L$2:$R$2342,6,)</f>
        <v>R1021</v>
      </c>
      <c r="Q1574" s="64">
        <f>VLOOKUP(A1574,'Hospitalisation Details'!$L$2:$R$2342,3,)</f>
        <v>25</v>
      </c>
      <c r="R1574" s="64">
        <f>VLOOKUP(A1574,'Hospitalisation Details'!$L$2:$U$2342,10,)</f>
        <v>16</v>
      </c>
      <c r="S1574" s="64" t="str">
        <f>VLOOKUP(A1574,'Hospitalisation Details'!$L$2:$U$2342,8,)</f>
        <v>Aug</v>
      </c>
      <c r="T1574" s="126">
        <f>VLOOKUP(A1574,'Hospitalisation Details'!$L$2:$U$2342,9,)</f>
        <v>1997</v>
      </c>
    </row>
    <row r="1575" spans="1:20" ht="15.5" x14ac:dyDescent="0.35">
      <c r="A1575" s="124" t="s">
        <v>797</v>
      </c>
      <c r="B1575" s="64" t="str">
        <f>VLOOKUP(A1575,'Medical Examinations'!$AS$1:$BC$2336,9,)</f>
        <v>Jerry D.</v>
      </c>
      <c r="C1575" s="64">
        <f>VLOOKUP(A1575,'Medical Examinations'!$AS$1:$BC$2336,2,)</f>
        <v>26.315000000000001</v>
      </c>
      <c r="D1575" s="64">
        <f>VLOOKUP(A1575,'Medical Examinations'!$AS$1:$BC$2336,3,)</f>
        <v>5.89</v>
      </c>
      <c r="E1575" s="64" t="str">
        <f>VLOOKUP(A1575,'Medical Examinations'!$AS$1:$BC$2336,6,)</f>
        <v>No</v>
      </c>
      <c r="F1575" s="64" t="str">
        <f>VLOOKUP(A1575,'Medical Examinations'!$AS$1:$BC$2336,4,)</f>
        <v>No</v>
      </c>
      <c r="G1575" s="64" t="str">
        <f>VLOOKUP(A1575,'Medical Examinations'!$AS$1:$BC$2336,5,)</f>
        <v>No</v>
      </c>
      <c r="H1575" s="64">
        <f>VLOOKUP(A1575,'Medical Examinations'!$AS$1:$BC$2336,8,)</f>
        <v>0</v>
      </c>
      <c r="I1575" s="64" t="str">
        <f>VLOOKUP(A1575,'Medical Examinations'!$AS$1:$BC$2336,7,)</f>
        <v>No</v>
      </c>
      <c r="J1575" s="64" t="str">
        <f>VLOOKUP(A1575,'Medical Examinations'!$AS$1:$BC$2336,11,)</f>
        <v>Over weight</v>
      </c>
      <c r="K1575" s="64" t="str">
        <f>VLOOKUP(A1575,'Medical Examinations'!$AS$1:$BC$2336,10,)</f>
        <v>Prediabetes</v>
      </c>
      <c r="L1575" s="64" t="str">
        <f>VLOOKUP(A1575,'Hospitalisation Details'!$L$2:$R$2342,2,)</f>
        <v>06-08-1982</v>
      </c>
      <c r="M1575" s="65">
        <f>VLOOKUP(A1575,'Hospitalisation Details'!$L$2:$R$2345,7,)</f>
        <v>6389</v>
      </c>
      <c r="N1575" s="64" t="str">
        <f>VLOOKUP(A1575,'Hospitalisation Details'!$L$2:$R$2342,4,)</f>
        <v>tier - 1</v>
      </c>
      <c r="O1575" s="64" t="str">
        <f>VLOOKUP(A1575,'Hospitalisation Details'!$L$2:$R$2342,5,)</f>
        <v>tier - 2</v>
      </c>
      <c r="P1575" s="64" t="str">
        <f>VLOOKUP(A1575,'Hospitalisation Details'!$L$2:$R$2342,6,)</f>
        <v>R1012</v>
      </c>
      <c r="Q1575" s="64">
        <f>VLOOKUP(A1575,'Hospitalisation Details'!$L$2:$R$2342,3,)</f>
        <v>40</v>
      </c>
      <c r="R1575" s="64">
        <f>VLOOKUP(A1575,'Hospitalisation Details'!$L$2:$U$2342,10,)</f>
        <v>6</v>
      </c>
      <c r="S1575" s="64" t="str">
        <f>VLOOKUP(A1575,'Hospitalisation Details'!$L$2:$U$2342,8,)</f>
        <v>Aug</v>
      </c>
      <c r="T1575" s="126">
        <f>VLOOKUP(A1575,'Hospitalisation Details'!$L$2:$U$2342,9,)</f>
        <v>1982</v>
      </c>
    </row>
    <row r="1576" spans="1:20" ht="15.5" x14ac:dyDescent="0.35">
      <c r="A1576" s="124" t="s">
        <v>796</v>
      </c>
      <c r="B1576" s="64" t="str">
        <f>VLOOKUP(A1576,'Medical Examinations'!$AS$1:$BC$2336,9,)</f>
        <v>Eric A.</v>
      </c>
      <c r="C1576" s="64">
        <f>VLOOKUP(A1576,'Medical Examinations'!$AS$1:$BC$2336,2,)</f>
        <v>19.79</v>
      </c>
      <c r="D1576" s="64">
        <f>VLOOKUP(A1576,'Medical Examinations'!$AS$1:$BC$2336,3,)</f>
        <v>4.8099999999999996</v>
      </c>
      <c r="E1576" s="64" t="str">
        <f>VLOOKUP(A1576,'Medical Examinations'!$AS$1:$BC$2336,6,)</f>
        <v>Yes</v>
      </c>
      <c r="F1576" s="64" t="str">
        <f>VLOOKUP(A1576,'Medical Examinations'!$AS$1:$BC$2336,4,)</f>
        <v>No</v>
      </c>
      <c r="G1576" s="64" t="str">
        <f>VLOOKUP(A1576,'Medical Examinations'!$AS$1:$BC$2336,5,)</f>
        <v>No</v>
      </c>
      <c r="H1576" s="64">
        <f>VLOOKUP(A1576,'Medical Examinations'!$AS$1:$BC$2336,8,)</f>
        <v>0</v>
      </c>
      <c r="I1576" s="64" t="str">
        <f>VLOOKUP(A1576,'Medical Examinations'!$AS$1:$BC$2336,7,)</f>
        <v>No</v>
      </c>
      <c r="J1576" s="64" t="str">
        <f>VLOOKUP(A1576,'Medical Examinations'!$AS$1:$BC$2336,11,)</f>
        <v xml:space="preserve">Normal Weight 
</v>
      </c>
      <c r="K1576" s="64" t="str">
        <f>VLOOKUP(A1576,'Medical Examinations'!$AS$1:$BC$2336,10,)</f>
        <v>Normal</v>
      </c>
      <c r="L1576" s="64" t="str">
        <f>VLOOKUP(A1576,'Hospitalisation Details'!$L$2:$R$2342,2,)</f>
        <v>18-11-1976</v>
      </c>
      <c r="M1576" s="65">
        <f>VLOOKUP(A1576,'Hospitalisation Details'!$L$2:$R$2345,7,)</f>
        <v>6374</v>
      </c>
      <c r="N1576" s="64" t="str">
        <f>VLOOKUP(A1576,'Hospitalisation Details'!$L$2:$R$2342,4,)</f>
        <v>tier - 2</v>
      </c>
      <c r="O1576" s="64" t="str">
        <f>VLOOKUP(A1576,'Hospitalisation Details'!$L$2:$R$2342,5,)</f>
        <v>tier - 2</v>
      </c>
      <c r="P1576" s="64" t="str">
        <f>VLOOKUP(A1576,'Hospitalisation Details'!$L$2:$R$2342,6,)</f>
        <v>R1013</v>
      </c>
      <c r="Q1576" s="64">
        <f>VLOOKUP(A1576,'Hospitalisation Details'!$L$2:$R$2342,3,)</f>
        <v>46</v>
      </c>
      <c r="R1576" s="64">
        <f>VLOOKUP(A1576,'Hospitalisation Details'!$L$2:$U$2342,10,)</f>
        <v>18</v>
      </c>
      <c r="S1576" s="64" t="str">
        <f>VLOOKUP(A1576,'Hospitalisation Details'!$L$2:$U$2342,8,)</f>
        <v>Nov</v>
      </c>
      <c r="T1576" s="126">
        <f>VLOOKUP(A1576,'Hospitalisation Details'!$L$2:$U$2342,9,)</f>
        <v>1976</v>
      </c>
    </row>
    <row r="1577" spans="1:20" ht="15.5" x14ac:dyDescent="0.35">
      <c r="A1577" s="124" t="s">
        <v>795</v>
      </c>
      <c r="B1577" s="64" t="str">
        <f>VLOOKUP(A1577,'Medical Examinations'!$AS$1:$BC$2336,9,)</f>
        <v>Cathi</v>
      </c>
      <c r="C1577" s="64">
        <f>VLOOKUP(A1577,'Medical Examinations'!$AS$1:$BC$2336,2,)</f>
        <v>40.564999999999998</v>
      </c>
      <c r="D1577" s="64">
        <f>VLOOKUP(A1577,'Medical Examinations'!$AS$1:$BC$2336,3,)</f>
        <v>5.66</v>
      </c>
      <c r="E1577" s="64" t="str">
        <f>VLOOKUP(A1577,'Medical Examinations'!$AS$1:$BC$2336,6,)</f>
        <v>No</v>
      </c>
      <c r="F1577" s="64" t="str">
        <f>VLOOKUP(A1577,'Medical Examinations'!$AS$1:$BC$2336,4,)</f>
        <v>No</v>
      </c>
      <c r="G1577" s="64" t="str">
        <f>VLOOKUP(A1577,'Medical Examinations'!$AS$1:$BC$2336,5,)</f>
        <v>No</v>
      </c>
      <c r="H1577" s="64">
        <f>VLOOKUP(A1577,'Medical Examinations'!$AS$1:$BC$2336,8,)</f>
        <v>1</v>
      </c>
      <c r="I1577" s="64" t="str">
        <f>VLOOKUP(A1577,'Medical Examinations'!$AS$1:$BC$2336,7,)</f>
        <v>No</v>
      </c>
      <c r="J1577" s="64" t="str">
        <f>VLOOKUP(A1577,'Medical Examinations'!$AS$1:$BC$2336,11,)</f>
        <v>Obesity</v>
      </c>
      <c r="K1577" s="64" t="str">
        <f>VLOOKUP(A1577,'Medical Examinations'!$AS$1:$BC$2336,10,)</f>
        <v>Normal</v>
      </c>
      <c r="L1577" s="64" t="str">
        <f>VLOOKUP(A1577,'Hospitalisation Details'!$L$2:$R$2342,2,)</f>
        <v>13-08-1984</v>
      </c>
      <c r="M1577" s="65">
        <f>VLOOKUP(A1577,'Hospitalisation Details'!$L$2:$R$2345,7,)</f>
        <v>6374</v>
      </c>
      <c r="N1577" s="64" t="str">
        <f>VLOOKUP(A1577,'Hospitalisation Details'!$L$2:$R$2342,4,)</f>
        <v>tier - 2</v>
      </c>
      <c r="O1577" s="64" t="str">
        <f>VLOOKUP(A1577,'Hospitalisation Details'!$L$2:$R$2342,5,)</f>
        <v>tier - 1</v>
      </c>
      <c r="P1577" s="64" t="str">
        <f>VLOOKUP(A1577,'Hospitalisation Details'!$L$2:$R$2342,6,)</f>
        <v>R1012</v>
      </c>
      <c r="Q1577" s="64">
        <f>VLOOKUP(A1577,'Hospitalisation Details'!$L$2:$R$2342,3,)</f>
        <v>38</v>
      </c>
      <c r="R1577" s="64">
        <f>VLOOKUP(A1577,'Hospitalisation Details'!$L$2:$U$2342,10,)</f>
        <v>13</v>
      </c>
      <c r="S1577" s="64" t="str">
        <f>VLOOKUP(A1577,'Hospitalisation Details'!$L$2:$U$2342,8,)</f>
        <v>Aug</v>
      </c>
      <c r="T1577" s="126">
        <f>VLOOKUP(A1577,'Hospitalisation Details'!$L$2:$U$2342,9,)</f>
        <v>1984</v>
      </c>
    </row>
    <row r="1578" spans="1:20" ht="15.5" x14ac:dyDescent="0.35">
      <c r="A1578" s="124" t="s">
        <v>794</v>
      </c>
      <c r="B1578" s="64" t="str">
        <f>VLOOKUP(A1578,'Medical Examinations'!$AS$1:$BC$2336,9,)</f>
        <v>Alex M</v>
      </c>
      <c r="C1578" s="64">
        <f>VLOOKUP(A1578,'Medical Examinations'!$AS$1:$BC$2336,2,)</f>
        <v>18.03</v>
      </c>
      <c r="D1578" s="64">
        <f>VLOOKUP(A1578,'Medical Examinations'!$AS$1:$BC$2336,3,)</f>
        <v>10.66</v>
      </c>
      <c r="E1578" s="64" t="str">
        <f>VLOOKUP(A1578,'Medical Examinations'!$AS$1:$BC$2336,6,)</f>
        <v>Yes</v>
      </c>
      <c r="F1578" s="64" t="str">
        <f>VLOOKUP(A1578,'Medical Examinations'!$AS$1:$BC$2336,4,)</f>
        <v>No</v>
      </c>
      <c r="G1578" s="64" t="str">
        <f>VLOOKUP(A1578,'Medical Examinations'!$AS$1:$BC$2336,5,)</f>
        <v>No</v>
      </c>
      <c r="H1578" s="64">
        <f>VLOOKUP(A1578,'Medical Examinations'!$AS$1:$BC$2336,8,)</f>
        <v>2</v>
      </c>
      <c r="I1578" s="64" t="str">
        <f>VLOOKUP(A1578,'Medical Examinations'!$AS$1:$BC$2336,7,)</f>
        <v>No</v>
      </c>
      <c r="J1578" s="64" t="str">
        <f>VLOOKUP(A1578,'Medical Examinations'!$AS$1:$BC$2336,11,)</f>
        <v>Under weight</v>
      </c>
      <c r="K1578" s="64" t="str">
        <f>VLOOKUP(A1578,'Medical Examinations'!$AS$1:$BC$2336,10,)</f>
        <v>Diabetes</v>
      </c>
      <c r="L1578" s="64" t="str">
        <f>VLOOKUP(A1578,'Hospitalisation Details'!$L$2:$R$2342,2,)</f>
        <v>09-11-1970</v>
      </c>
      <c r="M1578" s="65">
        <f>VLOOKUP(A1578,'Hospitalisation Details'!$L$2:$R$2345,7,)</f>
        <v>6367</v>
      </c>
      <c r="N1578" s="64" t="str">
        <f>VLOOKUP(A1578,'Hospitalisation Details'!$L$2:$R$2342,4,)</f>
        <v>tier - 2</v>
      </c>
      <c r="O1578" s="64" t="str">
        <f>VLOOKUP(A1578,'Hospitalisation Details'!$L$2:$R$2342,5,)</f>
        <v>tier - 1</v>
      </c>
      <c r="P1578" s="64" t="str">
        <f>VLOOKUP(A1578,'Hospitalisation Details'!$L$2:$R$2342,6,)</f>
        <v>R1013</v>
      </c>
      <c r="Q1578" s="64">
        <f>VLOOKUP(A1578,'Hospitalisation Details'!$L$2:$R$2342,3,)</f>
        <v>52</v>
      </c>
      <c r="R1578" s="64">
        <f>VLOOKUP(A1578,'Hospitalisation Details'!$L$2:$U$2342,10,)</f>
        <v>9</v>
      </c>
      <c r="S1578" s="64" t="str">
        <f>VLOOKUP(A1578,'Hospitalisation Details'!$L$2:$U$2342,8,)</f>
        <v>Nov</v>
      </c>
      <c r="T1578" s="126">
        <f>VLOOKUP(A1578,'Hospitalisation Details'!$L$2:$U$2342,9,)</f>
        <v>1970</v>
      </c>
    </row>
    <row r="1579" spans="1:20" ht="15.5" x14ac:dyDescent="0.35">
      <c r="A1579" s="124" t="s">
        <v>793</v>
      </c>
      <c r="B1579" s="64" t="str">
        <f>VLOOKUP(A1579,'Medical Examinations'!$AS$1:$BC$2336,9,)</f>
        <v>Liang</v>
      </c>
      <c r="C1579" s="64">
        <f>VLOOKUP(A1579,'Medical Examinations'!$AS$1:$BC$2336,2,)</f>
        <v>34.65</v>
      </c>
      <c r="D1579" s="64">
        <f>VLOOKUP(A1579,'Medical Examinations'!$AS$1:$BC$2336,3,)</f>
        <v>5.98</v>
      </c>
      <c r="E1579" s="64" t="str">
        <f>VLOOKUP(A1579,'Medical Examinations'!$AS$1:$BC$2336,6,)</f>
        <v>Yes</v>
      </c>
      <c r="F1579" s="64" t="str">
        <f>VLOOKUP(A1579,'Medical Examinations'!$AS$1:$BC$2336,4,)</f>
        <v>No</v>
      </c>
      <c r="G1579" s="64" t="str">
        <f>VLOOKUP(A1579,'Medical Examinations'!$AS$1:$BC$2336,5,)</f>
        <v>No</v>
      </c>
      <c r="H1579" s="64">
        <f>VLOOKUP(A1579,'Medical Examinations'!$AS$1:$BC$2336,8,)</f>
        <v>0</v>
      </c>
      <c r="I1579" s="64" t="str">
        <f>VLOOKUP(A1579,'Medical Examinations'!$AS$1:$BC$2336,7,)</f>
        <v>No</v>
      </c>
      <c r="J1579" s="64" t="str">
        <f>VLOOKUP(A1579,'Medical Examinations'!$AS$1:$BC$2336,11,)</f>
        <v>Obesity</v>
      </c>
      <c r="K1579" s="64" t="str">
        <f>VLOOKUP(A1579,'Medical Examinations'!$AS$1:$BC$2336,10,)</f>
        <v>Prediabetes</v>
      </c>
      <c r="L1579" s="64" t="str">
        <f>VLOOKUP(A1579,'Hospitalisation Details'!$L$2:$R$2342,2,)</f>
        <v>07-07-1996</v>
      </c>
      <c r="M1579" s="65">
        <f>VLOOKUP(A1579,'Hospitalisation Details'!$L$2:$R$2345,7,)</f>
        <v>6361</v>
      </c>
      <c r="N1579" s="64" t="str">
        <f>VLOOKUP(A1579,'Hospitalisation Details'!$L$2:$R$2342,4,)</f>
        <v>tier - 2</v>
      </c>
      <c r="O1579" s="64" t="str">
        <f>VLOOKUP(A1579,'Hospitalisation Details'!$L$2:$R$2342,5,)</f>
        <v>tier - 3</v>
      </c>
      <c r="P1579" s="64" t="str">
        <f>VLOOKUP(A1579,'Hospitalisation Details'!$L$2:$R$2342,6,)</f>
        <v>R1021</v>
      </c>
      <c r="Q1579" s="64">
        <f>VLOOKUP(A1579,'Hospitalisation Details'!$L$2:$R$2342,3,)</f>
        <v>26</v>
      </c>
      <c r="R1579" s="64">
        <f>VLOOKUP(A1579,'Hospitalisation Details'!$L$2:$U$2342,10,)</f>
        <v>7</v>
      </c>
      <c r="S1579" s="64" t="str">
        <f>VLOOKUP(A1579,'Hospitalisation Details'!$L$2:$U$2342,8,)</f>
        <v>Jul</v>
      </c>
      <c r="T1579" s="126">
        <f>VLOOKUP(A1579,'Hospitalisation Details'!$L$2:$U$2342,9,)</f>
        <v>1996</v>
      </c>
    </row>
    <row r="1580" spans="1:20" ht="15.5" x14ac:dyDescent="0.35">
      <c r="A1580" s="124" t="s">
        <v>792</v>
      </c>
      <c r="B1580" s="64" t="str">
        <f>VLOOKUP(A1580,'Medical Examinations'!$AS$1:$BC$2336,9,)</f>
        <v>Lexy</v>
      </c>
      <c r="C1580" s="64">
        <f>VLOOKUP(A1580,'Medical Examinations'!$AS$1:$BC$2336,2,)</f>
        <v>42.94</v>
      </c>
      <c r="D1580" s="64">
        <f>VLOOKUP(A1580,'Medical Examinations'!$AS$1:$BC$2336,3,)</f>
        <v>4.34</v>
      </c>
      <c r="E1580" s="64" t="str">
        <f>VLOOKUP(A1580,'Medical Examinations'!$AS$1:$BC$2336,6,)</f>
        <v>No</v>
      </c>
      <c r="F1580" s="64" t="str">
        <f>VLOOKUP(A1580,'Medical Examinations'!$AS$1:$BC$2336,4,)</f>
        <v>No</v>
      </c>
      <c r="G1580" s="64" t="str">
        <f>VLOOKUP(A1580,'Medical Examinations'!$AS$1:$BC$2336,5,)</f>
        <v>No</v>
      </c>
      <c r="H1580" s="64">
        <f>VLOOKUP(A1580,'Medical Examinations'!$AS$1:$BC$2336,8,)</f>
        <v>0</v>
      </c>
      <c r="I1580" s="64" t="str">
        <f>VLOOKUP(A1580,'Medical Examinations'!$AS$1:$BC$2336,7,)</f>
        <v>No</v>
      </c>
      <c r="J1580" s="64" t="str">
        <f>VLOOKUP(A1580,'Medical Examinations'!$AS$1:$BC$2336,11,)</f>
        <v>Obesity</v>
      </c>
      <c r="K1580" s="64" t="str">
        <f>VLOOKUP(A1580,'Medical Examinations'!$AS$1:$BC$2336,10,)</f>
        <v>Normal</v>
      </c>
      <c r="L1580" s="64" t="str">
        <f>VLOOKUP(A1580,'Hospitalisation Details'!$L$2:$R$2342,2,)</f>
        <v>24-06-1989</v>
      </c>
      <c r="M1580" s="65">
        <f>VLOOKUP(A1580,'Hospitalisation Details'!$L$2:$R$2345,7,)</f>
        <v>6361</v>
      </c>
      <c r="N1580" s="64" t="str">
        <f>VLOOKUP(A1580,'Hospitalisation Details'!$L$2:$R$2342,4,)</f>
        <v>tier - 2</v>
      </c>
      <c r="O1580" s="64" t="str">
        <f>VLOOKUP(A1580,'Hospitalisation Details'!$L$2:$R$2342,5,)</f>
        <v>tier - 2</v>
      </c>
      <c r="P1580" s="64" t="str">
        <f>VLOOKUP(A1580,'Hospitalisation Details'!$L$2:$R$2342,6,)</f>
        <v>R1012</v>
      </c>
      <c r="Q1580" s="64">
        <f>VLOOKUP(A1580,'Hospitalisation Details'!$L$2:$R$2342,3,)</f>
        <v>33</v>
      </c>
      <c r="R1580" s="64">
        <f>VLOOKUP(A1580,'Hospitalisation Details'!$L$2:$U$2342,10,)</f>
        <v>24</v>
      </c>
      <c r="S1580" s="64" t="str">
        <f>VLOOKUP(A1580,'Hospitalisation Details'!$L$2:$U$2342,8,)</f>
        <v>Jun</v>
      </c>
      <c r="T1580" s="126">
        <f>VLOOKUP(A1580,'Hospitalisation Details'!$L$2:$U$2342,9,)</f>
        <v>1989</v>
      </c>
    </row>
    <row r="1581" spans="1:20" ht="15.5" x14ac:dyDescent="0.35">
      <c r="A1581" s="124" t="s">
        <v>791</v>
      </c>
      <c r="B1581" s="64" t="str">
        <f>VLOOKUP(A1581,'Medical Examinations'!$AS$1:$BC$2336,9,)</f>
        <v>Michael</v>
      </c>
      <c r="C1581" s="64">
        <f>VLOOKUP(A1581,'Medical Examinations'!$AS$1:$BC$2336,2,)</f>
        <v>31.254999999999999</v>
      </c>
      <c r="D1581" s="64">
        <f>VLOOKUP(A1581,'Medical Examinations'!$AS$1:$BC$2336,3,)</f>
        <v>5.17</v>
      </c>
      <c r="E1581" s="64" t="str">
        <f>VLOOKUP(A1581,'Medical Examinations'!$AS$1:$BC$2336,6,)</f>
        <v>No</v>
      </c>
      <c r="F1581" s="64" t="str">
        <f>VLOOKUP(A1581,'Medical Examinations'!$AS$1:$BC$2336,4,)</f>
        <v>No</v>
      </c>
      <c r="G1581" s="64" t="str">
        <f>VLOOKUP(A1581,'Medical Examinations'!$AS$1:$BC$2336,5,)</f>
        <v>No</v>
      </c>
      <c r="H1581" s="64">
        <f>VLOOKUP(A1581,'Medical Examinations'!$AS$1:$BC$2336,8,)</f>
        <v>0</v>
      </c>
      <c r="I1581" s="64" t="str">
        <f>VLOOKUP(A1581,'Medical Examinations'!$AS$1:$BC$2336,7,)</f>
        <v>No</v>
      </c>
      <c r="J1581" s="64" t="str">
        <f>VLOOKUP(A1581,'Medical Examinations'!$AS$1:$BC$2336,11,)</f>
        <v>Obesity</v>
      </c>
      <c r="K1581" s="64" t="str">
        <f>VLOOKUP(A1581,'Medical Examinations'!$AS$1:$BC$2336,10,)</f>
        <v>Normal</v>
      </c>
      <c r="L1581" s="64" t="str">
        <f>VLOOKUP(A1581,'Hospitalisation Details'!$L$2:$R$2342,2,)</f>
        <v>30-10-1980</v>
      </c>
      <c r="M1581" s="65">
        <f>VLOOKUP(A1581,'Hospitalisation Details'!$L$2:$R$2345,7,)</f>
        <v>6359</v>
      </c>
      <c r="N1581" s="64" t="str">
        <f>VLOOKUP(A1581,'Hospitalisation Details'!$L$2:$R$2342,4,)</f>
        <v>tier - 2</v>
      </c>
      <c r="O1581" s="64" t="str">
        <f>VLOOKUP(A1581,'Hospitalisation Details'!$L$2:$R$2342,5,)</f>
        <v>tier - 1</v>
      </c>
      <c r="P1581" s="64" t="str">
        <f>VLOOKUP(A1581,'Hospitalisation Details'!$L$2:$R$2342,6,)</f>
        <v>R1012</v>
      </c>
      <c r="Q1581" s="64">
        <f>VLOOKUP(A1581,'Hospitalisation Details'!$L$2:$R$2342,3,)</f>
        <v>42</v>
      </c>
      <c r="R1581" s="64">
        <f>VLOOKUP(A1581,'Hospitalisation Details'!$L$2:$U$2342,10,)</f>
        <v>30</v>
      </c>
      <c r="S1581" s="64" t="str">
        <f>VLOOKUP(A1581,'Hospitalisation Details'!$L$2:$U$2342,8,)</f>
        <v>Oct</v>
      </c>
      <c r="T1581" s="126">
        <f>VLOOKUP(A1581,'Hospitalisation Details'!$L$2:$U$2342,9,)</f>
        <v>1980</v>
      </c>
    </row>
    <row r="1582" spans="1:20" ht="15.5" x14ac:dyDescent="0.35">
      <c r="A1582" s="124" t="s">
        <v>790</v>
      </c>
      <c r="B1582" s="64" t="str">
        <f>VLOOKUP(A1582,'Medical Examinations'!$AS$1:$BC$2336,9,)</f>
        <v>Samuel L</v>
      </c>
      <c r="C1582" s="64">
        <f>VLOOKUP(A1582,'Medical Examinations'!$AS$1:$BC$2336,2,)</f>
        <v>45.43</v>
      </c>
      <c r="D1582" s="64">
        <f>VLOOKUP(A1582,'Medical Examinations'!$AS$1:$BC$2336,3,)</f>
        <v>4.2300000000000004</v>
      </c>
      <c r="E1582" s="64" t="str">
        <f>VLOOKUP(A1582,'Medical Examinations'!$AS$1:$BC$2336,6,)</f>
        <v>Yes</v>
      </c>
      <c r="F1582" s="64" t="str">
        <f>VLOOKUP(A1582,'Medical Examinations'!$AS$1:$BC$2336,4,)</f>
        <v>No</v>
      </c>
      <c r="G1582" s="64" t="str">
        <f>VLOOKUP(A1582,'Medical Examinations'!$AS$1:$BC$2336,5,)</f>
        <v>Yes</v>
      </c>
      <c r="H1582" s="64">
        <f>VLOOKUP(A1582,'Medical Examinations'!$AS$1:$BC$2336,8,)</f>
        <v>1</v>
      </c>
      <c r="I1582" s="64" t="str">
        <f>VLOOKUP(A1582,'Medical Examinations'!$AS$1:$BC$2336,7,)</f>
        <v>No</v>
      </c>
      <c r="J1582" s="64" t="str">
        <f>VLOOKUP(A1582,'Medical Examinations'!$AS$1:$BC$2336,11,)</f>
        <v>Obesity</v>
      </c>
      <c r="K1582" s="64" t="str">
        <f>VLOOKUP(A1582,'Medical Examinations'!$AS$1:$BC$2336,10,)</f>
        <v>Normal</v>
      </c>
      <c r="L1582" s="64" t="str">
        <f>VLOOKUP(A1582,'Hospitalisation Details'!$L$2:$R$2342,2,)</f>
        <v>19-08-1983</v>
      </c>
      <c r="M1582" s="65">
        <f>VLOOKUP(A1582,'Hospitalisation Details'!$L$2:$R$2345,7,)</f>
        <v>6356</v>
      </c>
      <c r="N1582" s="64" t="str">
        <f>VLOOKUP(A1582,'Hospitalisation Details'!$L$2:$R$2342,4,)</f>
        <v>tier - 3</v>
      </c>
      <c r="O1582" s="64" t="str">
        <f>VLOOKUP(A1582,'Hospitalisation Details'!$L$2:$R$2342,5,)</f>
        <v>tier - 2</v>
      </c>
      <c r="P1582" s="64" t="str">
        <f>VLOOKUP(A1582,'Hospitalisation Details'!$L$2:$R$2342,6,)</f>
        <v>R1013</v>
      </c>
      <c r="Q1582" s="64">
        <f>VLOOKUP(A1582,'Hospitalisation Details'!$L$2:$R$2342,3,)</f>
        <v>39</v>
      </c>
      <c r="R1582" s="64">
        <f>VLOOKUP(A1582,'Hospitalisation Details'!$L$2:$U$2342,10,)</f>
        <v>19</v>
      </c>
      <c r="S1582" s="64" t="str">
        <f>VLOOKUP(A1582,'Hospitalisation Details'!$L$2:$U$2342,8,)</f>
        <v>Aug</v>
      </c>
      <c r="T1582" s="126">
        <f>VLOOKUP(A1582,'Hospitalisation Details'!$L$2:$U$2342,9,)</f>
        <v>1983</v>
      </c>
    </row>
    <row r="1583" spans="1:20" ht="15.5" x14ac:dyDescent="0.35">
      <c r="A1583" s="124" t="s">
        <v>789</v>
      </c>
      <c r="B1583" s="64" t="str">
        <f>VLOOKUP(A1583,'Medical Examinations'!$AS$1:$BC$2336,9,)</f>
        <v>Spencer A.</v>
      </c>
      <c r="C1583" s="64">
        <f>VLOOKUP(A1583,'Medical Examinations'!$AS$1:$BC$2336,2,)</f>
        <v>32.340000000000003</v>
      </c>
      <c r="D1583" s="64">
        <f>VLOOKUP(A1583,'Medical Examinations'!$AS$1:$BC$2336,3,)</f>
        <v>4.88</v>
      </c>
      <c r="E1583" s="64" t="str">
        <f>VLOOKUP(A1583,'Medical Examinations'!$AS$1:$BC$2336,6,)</f>
        <v>Yes</v>
      </c>
      <c r="F1583" s="64" t="str">
        <f>VLOOKUP(A1583,'Medical Examinations'!$AS$1:$BC$2336,4,)</f>
        <v>No</v>
      </c>
      <c r="G1583" s="64" t="str">
        <f>VLOOKUP(A1583,'Medical Examinations'!$AS$1:$BC$2336,5,)</f>
        <v>Yes</v>
      </c>
      <c r="H1583" s="64">
        <f>VLOOKUP(A1583,'Medical Examinations'!$AS$1:$BC$2336,8,)</f>
        <v>1</v>
      </c>
      <c r="I1583" s="64" t="str">
        <f>VLOOKUP(A1583,'Medical Examinations'!$AS$1:$BC$2336,7,)</f>
        <v>No</v>
      </c>
      <c r="J1583" s="64" t="str">
        <f>VLOOKUP(A1583,'Medical Examinations'!$AS$1:$BC$2336,11,)</f>
        <v>Obesity</v>
      </c>
      <c r="K1583" s="64" t="str">
        <f>VLOOKUP(A1583,'Medical Examinations'!$AS$1:$BC$2336,10,)</f>
        <v>Normal</v>
      </c>
      <c r="L1583" s="64" t="str">
        <f>VLOOKUP(A1583,'Hospitalisation Details'!$L$2:$R$2342,2,)</f>
        <v>21-10-1983</v>
      </c>
      <c r="M1583" s="65">
        <f>VLOOKUP(A1583,'Hospitalisation Details'!$L$2:$R$2345,7,)</f>
        <v>6338</v>
      </c>
      <c r="N1583" s="64" t="str">
        <f>VLOOKUP(A1583,'Hospitalisation Details'!$L$2:$R$2342,4,)</f>
        <v>tier - 2</v>
      </c>
      <c r="O1583" s="64" t="str">
        <f>VLOOKUP(A1583,'Hospitalisation Details'!$L$2:$R$2342,5,)</f>
        <v>tier - 1</v>
      </c>
      <c r="P1583" s="64" t="str">
        <f>VLOOKUP(A1583,'Hospitalisation Details'!$L$2:$R$2342,6,)</f>
        <v>R1013</v>
      </c>
      <c r="Q1583" s="64">
        <f>VLOOKUP(A1583,'Hospitalisation Details'!$L$2:$R$2342,3,)</f>
        <v>39</v>
      </c>
      <c r="R1583" s="64">
        <f>VLOOKUP(A1583,'Hospitalisation Details'!$L$2:$U$2342,10,)</f>
        <v>21</v>
      </c>
      <c r="S1583" s="64" t="str">
        <f>VLOOKUP(A1583,'Hospitalisation Details'!$L$2:$U$2342,8,)</f>
        <v>Oct</v>
      </c>
      <c r="T1583" s="126">
        <f>VLOOKUP(A1583,'Hospitalisation Details'!$L$2:$U$2342,9,)</f>
        <v>1983</v>
      </c>
    </row>
    <row r="1584" spans="1:20" ht="15.5" x14ac:dyDescent="0.35">
      <c r="A1584" s="124" t="s">
        <v>788</v>
      </c>
      <c r="B1584" s="64" t="str">
        <f>VLOOKUP(A1584,'Medical Examinations'!$AS$1:$BC$2336,9,)</f>
        <v>Rochelle</v>
      </c>
      <c r="C1584" s="64">
        <f>VLOOKUP(A1584,'Medical Examinations'!$AS$1:$BC$2336,2,)</f>
        <v>25.46</v>
      </c>
      <c r="D1584" s="64">
        <f>VLOOKUP(A1584,'Medical Examinations'!$AS$1:$BC$2336,3,)</f>
        <v>9.7100000000000009</v>
      </c>
      <c r="E1584" s="64" t="str">
        <f>VLOOKUP(A1584,'Medical Examinations'!$AS$1:$BC$2336,6,)</f>
        <v>Yes</v>
      </c>
      <c r="F1584" s="64" t="str">
        <f>VLOOKUP(A1584,'Medical Examinations'!$AS$1:$BC$2336,4,)</f>
        <v>No</v>
      </c>
      <c r="G1584" s="64" t="str">
        <f>VLOOKUP(A1584,'Medical Examinations'!$AS$1:$BC$2336,5,)</f>
        <v>No</v>
      </c>
      <c r="H1584" s="64">
        <f>VLOOKUP(A1584,'Medical Examinations'!$AS$1:$BC$2336,8,)</f>
        <v>1</v>
      </c>
      <c r="I1584" s="64" t="str">
        <f>VLOOKUP(A1584,'Medical Examinations'!$AS$1:$BC$2336,7,)</f>
        <v>No</v>
      </c>
      <c r="J1584" s="64" t="str">
        <f>VLOOKUP(A1584,'Medical Examinations'!$AS$1:$BC$2336,11,)</f>
        <v>Over weight</v>
      </c>
      <c r="K1584" s="64" t="str">
        <f>VLOOKUP(A1584,'Medical Examinations'!$AS$1:$BC$2336,10,)</f>
        <v>Diabetes</v>
      </c>
      <c r="L1584" s="64" t="str">
        <f>VLOOKUP(A1584,'Hospitalisation Details'!$L$2:$R$2342,2,)</f>
        <v>25-09-1986</v>
      </c>
      <c r="M1584" s="65">
        <f>VLOOKUP(A1584,'Hospitalisation Details'!$L$2:$R$2345,7,)</f>
        <v>6336</v>
      </c>
      <c r="N1584" s="64" t="str">
        <f>VLOOKUP(A1584,'Hospitalisation Details'!$L$2:$R$2342,4,)</f>
        <v>tier - 2</v>
      </c>
      <c r="O1584" s="64" t="str">
        <f>VLOOKUP(A1584,'Hospitalisation Details'!$L$2:$R$2342,5,)</f>
        <v>tier - 2</v>
      </c>
      <c r="P1584" s="64" t="str">
        <f>VLOOKUP(A1584,'Hospitalisation Details'!$L$2:$R$2342,6,)</f>
        <v>R1013</v>
      </c>
      <c r="Q1584" s="64">
        <f>VLOOKUP(A1584,'Hospitalisation Details'!$L$2:$R$2342,3,)</f>
        <v>36</v>
      </c>
      <c r="R1584" s="64">
        <f>VLOOKUP(A1584,'Hospitalisation Details'!$L$2:$U$2342,10,)</f>
        <v>25</v>
      </c>
      <c r="S1584" s="64" t="str">
        <f>VLOOKUP(A1584,'Hospitalisation Details'!$L$2:$U$2342,8,)</f>
        <v>Sep</v>
      </c>
      <c r="T1584" s="126">
        <f>VLOOKUP(A1584,'Hospitalisation Details'!$L$2:$U$2342,9,)</f>
        <v>1986</v>
      </c>
    </row>
    <row r="1585" spans="1:20" ht="15.5" x14ac:dyDescent="0.35">
      <c r="A1585" s="124" t="s">
        <v>787</v>
      </c>
      <c r="B1585" s="64" t="str">
        <f>VLOOKUP(A1585,'Medical Examinations'!$AS$1:$BC$2336,9,)</f>
        <v>Paula</v>
      </c>
      <c r="C1585" s="64">
        <f>VLOOKUP(A1585,'Medical Examinations'!$AS$1:$BC$2336,2,)</f>
        <v>37.145000000000003</v>
      </c>
      <c r="D1585" s="64">
        <f>VLOOKUP(A1585,'Medical Examinations'!$AS$1:$BC$2336,3,)</f>
        <v>5.32</v>
      </c>
      <c r="E1585" s="64" t="str">
        <f>VLOOKUP(A1585,'Medical Examinations'!$AS$1:$BC$2336,6,)</f>
        <v>No</v>
      </c>
      <c r="F1585" s="64" t="str">
        <f>VLOOKUP(A1585,'Medical Examinations'!$AS$1:$BC$2336,4,)</f>
        <v>No</v>
      </c>
      <c r="G1585" s="64" t="str">
        <f>VLOOKUP(A1585,'Medical Examinations'!$AS$1:$BC$2336,5,)</f>
        <v>No</v>
      </c>
      <c r="H1585" s="64">
        <f>VLOOKUP(A1585,'Medical Examinations'!$AS$1:$BC$2336,8,)</f>
        <v>0</v>
      </c>
      <c r="I1585" s="64" t="str">
        <f>VLOOKUP(A1585,'Medical Examinations'!$AS$1:$BC$2336,7,)</f>
        <v>No</v>
      </c>
      <c r="J1585" s="64" t="str">
        <f>VLOOKUP(A1585,'Medical Examinations'!$AS$1:$BC$2336,11,)</f>
        <v>Obesity</v>
      </c>
      <c r="K1585" s="64" t="str">
        <f>VLOOKUP(A1585,'Medical Examinations'!$AS$1:$BC$2336,10,)</f>
        <v>Normal</v>
      </c>
      <c r="L1585" s="64" t="str">
        <f>VLOOKUP(A1585,'Hospitalisation Details'!$L$2:$R$2342,2,)</f>
        <v>13-08-1990</v>
      </c>
      <c r="M1585" s="65">
        <f>VLOOKUP(A1585,'Hospitalisation Details'!$L$2:$R$2345,7,)</f>
        <v>6334</v>
      </c>
      <c r="N1585" s="64" t="str">
        <f>VLOOKUP(A1585,'Hospitalisation Details'!$L$2:$R$2342,4,)</f>
        <v>tier - 2</v>
      </c>
      <c r="O1585" s="64" t="str">
        <f>VLOOKUP(A1585,'Hospitalisation Details'!$L$2:$R$2342,5,)</f>
        <v>tier - 2</v>
      </c>
      <c r="P1585" s="64" t="str">
        <f>VLOOKUP(A1585,'Hospitalisation Details'!$L$2:$R$2342,6,)</f>
        <v>R1024</v>
      </c>
      <c r="Q1585" s="64">
        <f>VLOOKUP(A1585,'Hospitalisation Details'!$L$2:$R$2342,3,)</f>
        <v>32</v>
      </c>
      <c r="R1585" s="64">
        <f>VLOOKUP(A1585,'Hospitalisation Details'!$L$2:$U$2342,10,)</f>
        <v>13</v>
      </c>
      <c r="S1585" s="64" t="str">
        <f>VLOOKUP(A1585,'Hospitalisation Details'!$L$2:$U$2342,8,)</f>
        <v>Aug</v>
      </c>
      <c r="T1585" s="126">
        <f>VLOOKUP(A1585,'Hospitalisation Details'!$L$2:$U$2342,9,)</f>
        <v>1990</v>
      </c>
    </row>
    <row r="1586" spans="1:20" ht="15.5" x14ac:dyDescent="0.35">
      <c r="A1586" s="124" t="s">
        <v>786</v>
      </c>
      <c r="B1586" s="64" t="str">
        <f>VLOOKUP(A1586,'Medical Examinations'!$AS$1:$BC$2336,9,)</f>
        <v>Madeline E.</v>
      </c>
      <c r="C1586" s="64">
        <f>VLOOKUP(A1586,'Medical Examinations'!$AS$1:$BC$2336,2,)</f>
        <v>30.8</v>
      </c>
      <c r="D1586" s="64">
        <f>VLOOKUP(A1586,'Medical Examinations'!$AS$1:$BC$2336,3,)</f>
        <v>5.83</v>
      </c>
      <c r="E1586" s="64" t="str">
        <f>VLOOKUP(A1586,'Medical Examinations'!$AS$1:$BC$2336,6,)</f>
        <v>Yes</v>
      </c>
      <c r="F1586" s="64" t="str">
        <f>VLOOKUP(A1586,'Medical Examinations'!$AS$1:$BC$2336,4,)</f>
        <v>No</v>
      </c>
      <c r="G1586" s="64" t="str">
        <f>VLOOKUP(A1586,'Medical Examinations'!$AS$1:$BC$2336,5,)</f>
        <v>No</v>
      </c>
      <c r="H1586" s="64">
        <f>VLOOKUP(A1586,'Medical Examinations'!$AS$1:$BC$2336,8,)</f>
        <v>0</v>
      </c>
      <c r="I1586" s="64" t="str">
        <f>VLOOKUP(A1586,'Medical Examinations'!$AS$1:$BC$2336,7,)</f>
        <v>No</v>
      </c>
      <c r="J1586" s="64" t="str">
        <f>VLOOKUP(A1586,'Medical Examinations'!$AS$1:$BC$2336,11,)</f>
        <v>Obesity</v>
      </c>
      <c r="K1586" s="64" t="str">
        <f>VLOOKUP(A1586,'Medical Examinations'!$AS$1:$BC$2336,10,)</f>
        <v>Prediabetes</v>
      </c>
      <c r="L1586" s="64" t="str">
        <f>VLOOKUP(A1586,'Hospitalisation Details'!$L$2:$R$2342,2,)</f>
        <v>15-12-1985</v>
      </c>
      <c r="M1586" s="65">
        <f>VLOOKUP(A1586,'Hospitalisation Details'!$L$2:$R$2345,7,)</f>
        <v>6314</v>
      </c>
      <c r="N1586" s="64" t="str">
        <f>VLOOKUP(A1586,'Hospitalisation Details'!$L$2:$R$2342,4,)</f>
        <v>tier - 2</v>
      </c>
      <c r="O1586" s="64" t="str">
        <f>VLOOKUP(A1586,'Hospitalisation Details'!$L$2:$R$2342,5,)</f>
        <v>tier - 1</v>
      </c>
      <c r="P1586" s="64" t="str">
        <f>VLOOKUP(A1586,'Hospitalisation Details'!$L$2:$R$2342,6,)</f>
        <v>R1013</v>
      </c>
      <c r="Q1586" s="64">
        <f>VLOOKUP(A1586,'Hospitalisation Details'!$L$2:$R$2342,3,)</f>
        <v>37</v>
      </c>
      <c r="R1586" s="64">
        <f>VLOOKUP(A1586,'Hospitalisation Details'!$L$2:$U$2342,10,)</f>
        <v>15</v>
      </c>
      <c r="S1586" s="64" t="str">
        <f>VLOOKUP(A1586,'Hospitalisation Details'!$L$2:$U$2342,8,)</f>
        <v>Dec</v>
      </c>
      <c r="T1586" s="126">
        <f>VLOOKUP(A1586,'Hospitalisation Details'!$L$2:$U$2342,9,)</f>
        <v>1985</v>
      </c>
    </row>
    <row r="1587" spans="1:20" ht="15.5" x14ac:dyDescent="0.35">
      <c r="A1587" s="124" t="s">
        <v>785</v>
      </c>
      <c r="B1587" s="64" t="str">
        <f>VLOOKUP(A1587,'Medical Examinations'!$AS$1:$BC$2336,9,)</f>
        <v>Maria Isabel</v>
      </c>
      <c r="C1587" s="64">
        <f>VLOOKUP(A1587,'Medical Examinations'!$AS$1:$BC$2336,2,)</f>
        <v>29.5</v>
      </c>
      <c r="D1587" s="64">
        <f>VLOOKUP(A1587,'Medical Examinations'!$AS$1:$BC$2336,3,)</f>
        <v>5.54</v>
      </c>
      <c r="E1587" s="64" t="str">
        <f>VLOOKUP(A1587,'Medical Examinations'!$AS$1:$BC$2336,6,)</f>
        <v>Yes</v>
      </c>
      <c r="F1587" s="64" t="str">
        <f>VLOOKUP(A1587,'Medical Examinations'!$AS$1:$BC$2336,4,)</f>
        <v>No</v>
      </c>
      <c r="G1587" s="64" t="str">
        <f>VLOOKUP(A1587,'Medical Examinations'!$AS$1:$BC$2336,5,)</f>
        <v>No</v>
      </c>
      <c r="H1587" s="64">
        <f>VLOOKUP(A1587,'Medical Examinations'!$AS$1:$BC$2336,8,)</f>
        <v>0</v>
      </c>
      <c r="I1587" s="64" t="str">
        <f>VLOOKUP(A1587,'Medical Examinations'!$AS$1:$BC$2336,7,)</f>
        <v>No</v>
      </c>
      <c r="J1587" s="64" t="str">
        <f>VLOOKUP(A1587,'Medical Examinations'!$AS$1:$BC$2336,11,)</f>
        <v>Over weight</v>
      </c>
      <c r="K1587" s="64" t="str">
        <f>VLOOKUP(A1587,'Medical Examinations'!$AS$1:$BC$2336,10,)</f>
        <v>Normal</v>
      </c>
      <c r="L1587" s="64" t="str">
        <f>VLOOKUP(A1587,'Hospitalisation Details'!$L$2:$R$2342,2,)</f>
        <v>19-11-1985</v>
      </c>
      <c r="M1587" s="65">
        <f>VLOOKUP(A1587,'Hospitalisation Details'!$L$2:$R$2345,7,)</f>
        <v>6312</v>
      </c>
      <c r="N1587" s="64" t="str">
        <f>VLOOKUP(A1587,'Hospitalisation Details'!$L$2:$R$2342,4,)</f>
        <v>tier - 2</v>
      </c>
      <c r="O1587" s="64" t="str">
        <f>VLOOKUP(A1587,'Hospitalisation Details'!$L$2:$R$2342,5,)</f>
        <v>tier - 1</v>
      </c>
      <c r="P1587" s="64" t="str">
        <f>VLOOKUP(A1587,'Hospitalisation Details'!$L$2:$R$2342,6,)</f>
        <v>R1011</v>
      </c>
      <c r="Q1587" s="64">
        <f>VLOOKUP(A1587,'Hospitalisation Details'!$L$2:$R$2342,3,)</f>
        <v>37</v>
      </c>
      <c r="R1587" s="64">
        <f>VLOOKUP(A1587,'Hospitalisation Details'!$L$2:$U$2342,10,)</f>
        <v>19</v>
      </c>
      <c r="S1587" s="64" t="str">
        <f>VLOOKUP(A1587,'Hospitalisation Details'!$L$2:$U$2342,8,)</f>
        <v>Nov</v>
      </c>
      <c r="T1587" s="126">
        <f>VLOOKUP(A1587,'Hospitalisation Details'!$L$2:$U$2342,9,)</f>
        <v>1985</v>
      </c>
    </row>
    <row r="1588" spans="1:20" ht="15.5" x14ac:dyDescent="0.35">
      <c r="A1588" s="124" t="s">
        <v>784</v>
      </c>
      <c r="B1588" s="64" t="str">
        <f>VLOOKUP(A1588,'Medical Examinations'!$AS$1:$BC$2336,9,)</f>
        <v>Arthur M.</v>
      </c>
      <c r="C1588" s="64">
        <f>VLOOKUP(A1588,'Medical Examinations'!$AS$1:$BC$2336,2,)</f>
        <v>43.39</v>
      </c>
      <c r="D1588" s="64">
        <f>VLOOKUP(A1588,'Medical Examinations'!$AS$1:$BC$2336,3,)</f>
        <v>5.85</v>
      </c>
      <c r="E1588" s="64" t="str">
        <f>VLOOKUP(A1588,'Medical Examinations'!$AS$1:$BC$2336,6,)</f>
        <v>No</v>
      </c>
      <c r="F1588" s="64" t="str">
        <f>VLOOKUP(A1588,'Medical Examinations'!$AS$1:$BC$2336,4,)</f>
        <v>yes</v>
      </c>
      <c r="G1588" s="64" t="str">
        <f>VLOOKUP(A1588,'Medical Examinations'!$AS$1:$BC$2336,5,)</f>
        <v>No</v>
      </c>
      <c r="H1588" s="64">
        <f>VLOOKUP(A1588,'Medical Examinations'!$AS$1:$BC$2336,8,)</f>
        <v>1</v>
      </c>
      <c r="I1588" s="64" t="str">
        <f>VLOOKUP(A1588,'Medical Examinations'!$AS$1:$BC$2336,7,)</f>
        <v>No</v>
      </c>
      <c r="J1588" s="64" t="str">
        <f>VLOOKUP(A1588,'Medical Examinations'!$AS$1:$BC$2336,11,)</f>
        <v>Obesity</v>
      </c>
      <c r="K1588" s="64" t="str">
        <f>VLOOKUP(A1588,'Medical Examinations'!$AS$1:$BC$2336,10,)</f>
        <v>Prediabetes</v>
      </c>
      <c r="L1588" s="64" t="str">
        <f>VLOOKUP(A1588,'Hospitalisation Details'!$L$2:$R$2342,2,)</f>
        <v>27-07-2004</v>
      </c>
      <c r="M1588" s="65">
        <f>VLOOKUP(A1588,'Hospitalisation Details'!$L$2:$R$2345,7,)</f>
        <v>6311</v>
      </c>
      <c r="N1588" s="64" t="str">
        <f>VLOOKUP(A1588,'Hospitalisation Details'!$L$2:$R$2342,4,)</f>
        <v>tier - 2</v>
      </c>
      <c r="O1588" s="64" t="str">
        <f>VLOOKUP(A1588,'Hospitalisation Details'!$L$2:$R$2342,5,)</f>
        <v>tier - 2</v>
      </c>
      <c r="P1588" s="64" t="str">
        <f>VLOOKUP(A1588,'Hospitalisation Details'!$L$2:$R$2342,6,)</f>
        <v>R1011</v>
      </c>
      <c r="Q1588" s="64">
        <f>VLOOKUP(A1588,'Hospitalisation Details'!$L$2:$R$2342,3,)</f>
        <v>18</v>
      </c>
      <c r="R1588" s="64">
        <f>VLOOKUP(A1588,'Hospitalisation Details'!$L$2:$U$2342,10,)</f>
        <v>27</v>
      </c>
      <c r="S1588" s="64" t="str">
        <f>VLOOKUP(A1588,'Hospitalisation Details'!$L$2:$U$2342,8,)</f>
        <v>Jul</v>
      </c>
      <c r="T1588" s="126">
        <f>VLOOKUP(A1588,'Hospitalisation Details'!$L$2:$U$2342,9,)</f>
        <v>2004</v>
      </c>
    </row>
    <row r="1589" spans="1:20" ht="15.5" x14ac:dyDescent="0.35">
      <c r="A1589" s="124" t="s">
        <v>783</v>
      </c>
      <c r="B1589" s="64" t="str">
        <f>VLOOKUP(A1589,'Medical Examinations'!$AS$1:$BC$2336,9,)</f>
        <v>Joseph R.</v>
      </c>
      <c r="C1589" s="64">
        <f>VLOOKUP(A1589,'Medical Examinations'!$AS$1:$BC$2336,2,)</f>
        <v>15.08</v>
      </c>
      <c r="D1589" s="64">
        <f>VLOOKUP(A1589,'Medical Examinations'!$AS$1:$BC$2336,3,)</f>
        <v>4.8499999999999996</v>
      </c>
      <c r="E1589" s="64" t="str">
        <f>VLOOKUP(A1589,'Medical Examinations'!$AS$1:$BC$2336,6,)</f>
        <v>Yes</v>
      </c>
      <c r="F1589" s="64" t="str">
        <f>VLOOKUP(A1589,'Medical Examinations'!$AS$1:$BC$2336,4,)</f>
        <v>No</v>
      </c>
      <c r="G1589" s="64" t="str">
        <f>VLOOKUP(A1589,'Medical Examinations'!$AS$1:$BC$2336,5,)</f>
        <v>Yes</v>
      </c>
      <c r="H1589" s="64">
        <f>VLOOKUP(A1589,'Medical Examinations'!$AS$1:$BC$2336,8,)</f>
        <v>1</v>
      </c>
      <c r="I1589" s="64" t="str">
        <f>VLOOKUP(A1589,'Medical Examinations'!$AS$1:$BC$2336,7,)</f>
        <v>No</v>
      </c>
      <c r="J1589" s="64" t="str">
        <f>VLOOKUP(A1589,'Medical Examinations'!$AS$1:$BC$2336,11,)</f>
        <v>Under weight</v>
      </c>
      <c r="K1589" s="64" t="str">
        <f>VLOOKUP(A1589,'Medical Examinations'!$AS$1:$BC$2336,10,)</f>
        <v>Normal</v>
      </c>
      <c r="L1589" s="64" t="str">
        <f>VLOOKUP(A1589,'Hospitalisation Details'!$L$2:$R$2342,2,)</f>
        <v>04-09-1969</v>
      </c>
      <c r="M1589" s="65">
        <f>VLOOKUP(A1589,'Hospitalisation Details'!$L$2:$R$2345,7,)</f>
        <v>6306</v>
      </c>
      <c r="N1589" s="64" t="str">
        <f>VLOOKUP(A1589,'Hospitalisation Details'!$L$2:$R$2342,4,)</f>
        <v>tier - 2</v>
      </c>
      <c r="O1589" s="64" t="str">
        <f>VLOOKUP(A1589,'Hospitalisation Details'!$L$2:$R$2342,5,)</f>
        <v>tier - 2</v>
      </c>
      <c r="P1589" s="64" t="str">
        <f>VLOOKUP(A1589,'Hospitalisation Details'!$L$2:$R$2342,6,)</f>
        <v>R1012</v>
      </c>
      <c r="Q1589" s="64">
        <f>VLOOKUP(A1589,'Hospitalisation Details'!$L$2:$R$2342,3,)</f>
        <v>53</v>
      </c>
      <c r="R1589" s="64">
        <f>VLOOKUP(A1589,'Hospitalisation Details'!$L$2:$U$2342,10,)</f>
        <v>4</v>
      </c>
      <c r="S1589" s="64" t="str">
        <f>VLOOKUP(A1589,'Hospitalisation Details'!$L$2:$U$2342,8,)</f>
        <v>Sep</v>
      </c>
      <c r="T1589" s="126">
        <f>VLOOKUP(A1589,'Hospitalisation Details'!$L$2:$U$2342,9,)</f>
        <v>1969</v>
      </c>
    </row>
    <row r="1590" spans="1:20" ht="15.5" x14ac:dyDescent="0.35">
      <c r="A1590" s="124" t="s">
        <v>782</v>
      </c>
      <c r="B1590" s="64" t="str">
        <f>VLOOKUP(A1590,'Medical Examinations'!$AS$1:$BC$2336,9,)</f>
        <v>Sachiko</v>
      </c>
      <c r="C1590" s="64">
        <f>VLOOKUP(A1590,'Medical Examinations'!$AS$1:$BC$2336,2,)</f>
        <v>20.48</v>
      </c>
      <c r="D1590" s="64">
        <f>VLOOKUP(A1590,'Medical Examinations'!$AS$1:$BC$2336,3,)</f>
        <v>11.09</v>
      </c>
      <c r="E1590" s="64" t="str">
        <f>VLOOKUP(A1590,'Medical Examinations'!$AS$1:$BC$2336,6,)</f>
        <v>No</v>
      </c>
      <c r="F1590" s="64" t="str">
        <f>VLOOKUP(A1590,'Medical Examinations'!$AS$1:$BC$2336,4,)</f>
        <v>No</v>
      </c>
      <c r="G1590" s="64" t="str">
        <f>VLOOKUP(A1590,'Medical Examinations'!$AS$1:$BC$2336,5,)</f>
        <v>No</v>
      </c>
      <c r="H1590" s="64">
        <f>VLOOKUP(A1590,'Medical Examinations'!$AS$1:$BC$2336,8,)</f>
        <v>0</v>
      </c>
      <c r="I1590" s="64" t="str">
        <f>VLOOKUP(A1590,'Medical Examinations'!$AS$1:$BC$2336,7,)</f>
        <v>No</v>
      </c>
      <c r="J1590" s="64" t="str">
        <f>VLOOKUP(A1590,'Medical Examinations'!$AS$1:$BC$2336,11,)</f>
        <v xml:space="preserve">Normal Weight 
</v>
      </c>
      <c r="K1590" s="64" t="str">
        <f>VLOOKUP(A1590,'Medical Examinations'!$AS$1:$BC$2336,10,)</f>
        <v>Diabetes</v>
      </c>
      <c r="L1590" s="64" t="str">
        <f>VLOOKUP(A1590,'Hospitalisation Details'!$L$2:$R$2342,2,)</f>
        <v>17-09-1974</v>
      </c>
      <c r="M1590" s="65">
        <f>VLOOKUP(A1590,'Hospitalisation Details'!$L$2:$R$2345,7,)</f>
        <v>6302</v>
      </c>
      <c r="N1590" s="64" t="str">
        <f>VLOOKUP(A1590,'Hospitalisation Details'!$L$2:$R$2342,4,)</f>
        <v>tier - 2</v>
      </c>
      <c r="O1590" s="64" t="str">
        <f>VLOOKUP(A1590,'Hospitalisation Details'!$L$2:$R$2342,5,)</f>
        <v>tier - 1</v>
      </c>
      <c r="P1590" s="64" t="str">
        <f>VLOOKUP(A1590,'Hospitalisation Details'!$L$2:$R$2342,6,)</f>
        <v>R1013</v>
      </c>
      <c r="Q1590" s="64">
        <f>VLOOKUP(A1590,'Hospitalisation Details'!$L$2:$R$2342,3,)</f>
        <v>48</v>
      </c>
      <c r="R1590" s="64">
        <f>VLOOKUP(A1590,'Hospitalisation Details'!$L$2:$U$2342,10,)</f>
        <v>17</v>
      </c>
      <c r="S1590" s="64" t="str">
        <f>VLOOKUP(A1590,'Hospitalisation Details'!$L$2:$U$2342,8,)</f>
        <v>Sep</v>
      </c>
      <c r="T1590" s="126">
        <f>VLOOKUP(A1590,'Hospitalisation Details'!$L$2:$U$2342,9,)</f>
        <v>1974</v>
      </c>
    </row>
    <row r="1591" spans="1:20" ht="15.5" x14ac:dyDescent="0.35">
      <c r="A1591" s="124" t="s">
        <v>781</v>
      </c>
      <c r="B1591" s="64" t="str">
        <f>VLOOKUP(A1591,'Medical Examinations'!$AS$1:$BC$2336,9,)</f>
        <v>Christopher</v>
      </c>
      <c r="C1591" s="64">
        <f>VLOOKUP(A1591,'Medical Examinations'!$AS$1:$BC$2336,2,)</f>
        <v>34.450000000000003</v>
      </c>
      <c r="D1591" s="64">
        <f>VLOOKUP(A1591,'Medical Examinations'!$AS$1:$BC$2336,3,)</f>
        <v>5.58</v>
      </c>
      <c r="E1591" s="64" t="str">
        <f>VLOOKUP(A1591,'Medical Examinations'!$AS$1:$BC$2336,6,)</f>
        <v>Yes</v>
      </c>
      <c r="F1591" s="64" t="str">
        <f>VLOOKUP(A1591,'Medical Examinations'!$AS$1:$BC$2336,4,)</f>
        <v>No</v>
      </c>
      <c r="G1591" s="64" t="str">
        <f>VLOOKUP(A1591,'Medical Examinations'!$AS$1:$BC$2336,5,)</f>
        <v>No</v>
      </c>
      <c r="H1591" s="64">
        <f>VLOOKUP(A1591,'Medical Examinations'!$AS$1:$BC$2336,8,)</f>
        <v>0</v>
      </c>
      <c r="I1591" s="64" t="str">
        <f>VLOOKUP(A1591,'Medical Examinations'!$AS$1:$BC$2336,7,)</f>
        <v>No</v>
      </c>
      <c r="J1591" s="64" t="str">
        <f>VLOOKUP(A1591,'Medical Examinations'!$AS$1:$BC$2336,11,)</f>
        <v>Obesity</v>
      </c>
      <c r="K1591" s="64" t="str">
        <f>VLOOKUP(A1591,'Medical Examinations'!$AS$1:$BC$2336,10,)</f>
        <v>Normal</v>
      </c>
      <c r="L1591" s="64" t="str">
        <f>VLOOKUP(A1591,'Hospitalisation Details'!$L$2:$R$2342,2,)</f>
        <v>04-07-1996</v>
      </c>
      <c r="M1591" s="65">
        <f>VLOOKUP(A1591,'Hospitalisation Details'!$L$2:$R$2345,7,)</f>
        <v>6294</v>
      </c>
      <c r="N1591" s="64" t="str">
        <f>VLOOKUP(A1591,'Hospitalisation Details'!$L$2:$R$2342,4,)</f>
        <v>tier - 2</v>
      </c>
      <c r="O1591" s="64" t="str">
        <f>VLOOKUP(A1591,'Hospitalisation Details'!$L$2:$R$2342,5,)</f>
        <v>tier - 3</v>
      </c>
      <c r="P1591" s="64" t="str">
        <f>VLOOKUP(A1591,'Hospitalisation Details'!$L$2:$R$2342,6,)</f>
        <v>R1021</v>
      </c>
      <c r="Q1591" s="64">
        <f>VLOOKUP(A1591,'Hospitalisation Details'!$L$2:$R$2342,3,)</f>
        <v>26</v>
      </c>
      <c r="R1591" s="64">
        <f>VLOOKUP(A1591,'Hospitalisation Details'!$L$2:$U$2342,10,)</f>
        <v>4</v>
      </c>
      <c r="S1591" s="64" t="str">
        <f>VLOOKUP(A1591,'Hospitalisation Details'!$L$2:$U$2342,8,)</f>
        <v>Jul</v>
      </c>
      <c r="T1591" s="126">
        <f>VLOOKUP(A1591,'Hospitalisation Details'!$L$2:$U$2342,9,)</f>
        <v>1996</v>
      </c>
    </row>
    <row r="1592" spans="1:20" ht="15.5" x14ac:dyDescent="0.35">
      <c r="A1592" s="124" t="s">
        <v>780</v>
      </c>
      <c r="B1592" s="64" t="str">
        <f>VLOOKUP(A1592,'Medical Examinations'!$AS$1:$BC$2336,9,)</f>
        <v>Joseph</v>
      </c>
      <c r="C1592" s="64">
        <f>VLOOKUP(A1592,'Medical Examinations'!$AS$1:$BC$2336,2,)</f>
        <v>34.21</v>
      </c>
      <c r="D1592" s="64">
        <f>VLOOKUP(A1592,'Medical Examinations'!$AS$1:$BC$2336,3,)</f>
        <v>9.7200000000000006</v>
      </c>
      <c r="E1592" s="64" t="str">
        <f>VLOOKUP(A1592,'Medical Examinations'!$AS$1:$BC$2336,6,)</f>
        <v>Yes</v>
      </c>
      <c r="F1592" s="64" t="str">
        <f>VLOOKUP(A1592,'Medical Examinations'!$AS$1:$BC$2336,4,)</f>
        <v>No</v>
      </c>
      <c r="G1592" s="64" t="str">
        <f>VLOOKUP(A1592,'Medical Examinations'!$AS$1:$BC$2336,5,)</f>
        <v>No</v>
      </c>
      <c r="H1592" s="64">
        <f>VLOOKUP(A1592,'Medical Examinations'!$AS$1:$BC$2336,8,)</f>
        <v>0</v>
      </c>
      <c r="I1592" s="64" t="str">
        <f>VLOOKUP(A1592,'Medical Examinations'!$AS$1:$BC$2336,7,)</f>
        <v>No</v>
      </c>
      <c r="J1592" s="64" t="str">
        <f>VLOOKUP(A1592,'Medical Examinations'!$AS$1:$BC$2336,11,)</f>
        <v>Obesity</v>
      </c>
      <c r="K1592" s="64" t="str">
        <f>VLOOKUP(A1592,'Medical Examinations'!$AS$1:$BC$2336,10,)</f>
        <v>Diabetes</v>
      </c>
      <c r="L1592" s="64" t="str">
        <f>VLOOKUP(A1592,'Hospitalisation Details'!$L$2:$R$2342,2,)</f>
        <v>26-08-1981</v>
      </c>
      <c r="M1592" s="65">
        <f>VLOOKUP(A1592,'Hospitalisation Details'!$L$2:$R$2345,7,)</f>
        <v>6290</v>
      </c>
      <c r="N1592" s="64" t="str">
        <f>VLOOKUP(A1592,'Hospitalisation Details'!$L$2:$R$2342,4,)</f>
        <v>tier - 2</v>
      </c>
      <c r="O1592" s="64" t="str">
        <f>VLOOKUP(A1592,'Hospitalisation Details'!$L$2:$R$2342,5,)</f>
        <v>tier - 3</v>
      </c>
      <c r="P1592" s="64" t="str">
        <f>VLOOKUP(A1592,'Hospitalisation Details'!$L$2:$R$2342,6,)</f>
        <v>R1013</v>
      </c>
      <c r="Q1592" s="64">
        <f>VLOOKUP(A1592,'Hospitalisation Details'!$L$2:$R$2342,3,)</f>
        <v>41</v>
      </c>
      <c r="R1592" s="64">
        <f>VLOOKUP(A1592,'Hospitalisation Details'!$L$2:$U$2342,10,)</f>
        <v>26</v>
      </c>
      <c r="S1592" s="64" t="str">
        <f>VLOOKUP(A1592,'Hospitalisation Details'!$L$2:$U$2342,8,)</f>
        <v>Aug</v>
      </c>
      <c r="T1592" s="126">
        <f>VLOOKUP(A1592,'Hospitalisation Details'!$L$2:$U$2342,9,)</f>
        <v>1981</v>
      </c>
    </row>
    <row r="1593" spans="1:20" ht="15.5" x14ac:dyDescent="0.35">
      <c r="A1593" s="124" t="s">
        <v>779</v>
      </c>
      <c r="B1593" s="64" t="str">
        <f>VLOOKUP(A1593,'Medical Examinations'!$AS$1:$BC$2336,9,)</f>
        <v>Lawrence</v>
      </c>
      <c r="C1593" s="64">
        <f>VLOOKUP(A1593,'Medical Examinations'!$AS$1:$BC$2336,2,)</f>
        <v>28.8</v>
      </c>
      <c r="D1593" s="64">
        <f>VLOOKUP(A1593,'Medical Examinations'!$AS$1:$BC$2336,3,)</f>
        <v>11.41</v>
      </c>
      <c r="E1593" s="64" t="str">
        <f>VLOOKUP(A1593,'Medical Examinations'!$AS$1:$BC$2336,6,)</f>
        <v>Yes</v>
      </c>
      <c r="F1593" s="64" t="str">
        <f>VLOOKUP(A1593,'Medical Examinations'!$AS$1:$BC$2336,4,)</f>
        <v>No</v>
      </c>
      <c r="G1593" s="64" t="str">
        <f>VLOOKUP(A1593,'Medical Examinations'!$AS$1:$BC$2336,5,)</f>
        <v>No</v>
      </c>
      <c r="H1593" s="64">
        <f>VLOOKUP(A1593,'Medical Examinations'!$AS$1:$BC$2336,8,)</f>
        <v>0</v>
      </c>
      <c r="I1593" s="64" t="str">
        <f>VLOOKUP(A1593,'Medical Examinations'!$AS$1:$BC$2336,7,)</f>
        <v>No</v>
      </c>
      <c r="J1593" s="64" t="str">
        <f>VLOOKUP(A1593,'Medical Examinations'!$AS$1:$BC$2336,11,)</f>
        <v>Over weight</v>
      </c>
      <c r="K1593" s="64" t="str">
        <f>VLOOKUP(A1593,'Medical Examinations'!$AS$1:$BC$2336,10,)</f>
        <v>Diabetes</v>
      </c>
      <c r="L1593" s="64" t="str">
        <f>VLOOKUP(A1593,'Hospitalisation Details'!$L$2:$R$2342,2,)</f>
        <v>24-11-1981</v>
      </c>
      <c r="M1593" s="65">
        <f>VLOOKUP(A1593,'Hospitalisation Details'!$L$2:$R$2345,7,)</f>
        <v>6282</v>
      </c>
      <c r="N1593" s="64" t="str">
        <f>VLOOKUP(A1593,'Hospitalisation Details'!$L$2:$R$2342,4,)</f>
        <v>tier - 2</v>
      </c>
      <c r="O1593" s="64" t="str">
        <f>VLOOKUP(A1593,'Hospitalisation Details'!$L$2:$R$2342,5,)</f>
        <v>tier - 1</v>
      </c>
      <c r="P1593" s="64" t="str">
        <f>VLOOKUP(A1593,'Hospitalisation Details'!$L$2:$R$2342,6,)</f>
        <v>R1011</v>
      </c>
      <c r="Q1593" s="64">
        <f>VLOOKUP(A1593,'Hospitalisation Details'!$L$2:$R$2342,3,)</f>
        <v>41</v>
      </c>
      <c r="R1593" s="64">
        <f>VLOOKUP(A1593,'Hospitalisation Details'!$L$2:$U$2342,10,)</f>
        <v>24</v>
      </c>
      <c r="S1593" s="64" t="str">
        <f>VLOOKUP(A1593,'Hospitalisation Details'!$L$2:$U$2342,8,)</f>
        <v>Nov</v>
      </c>
      <c r="T1593" s="126">
        <f>VLOOKUP(A1593,'Hospitalisation Details'!$L$2:$U$2342,9,)</f>
        <v>1981</v>
      </c>
    </row>
    <row r="1594" spans="1:20" ht="15.5" x14ac:dyDescent="0.35">
      <c r="A1594" s="124" t="s">
        <v>778</v>
      </c>
      <c r="B1594" s="64" t="str">
        <f>VLOOKUP(A1594,'Medical Examinations'!$AS$1:$BC$2336,9,)</f>
        <v>Katie</v>
      </c>
      <c r="C1594" s="64">
        <f>VLOOKUP(A1594,'Medical Examinations'!$AS$1:$BC$2336,2,)</f>
        <v>31.74</v>
      </c>
      <c r="D1594" s="64">
        <f>VLOOKUP(A1594,'Medical Examinations'!$AS$1:$BC$2336,3,)</f>
        <v>4.46</v>
      </c>
      <c r="E1594" s="64" t="str">
        <f>VLOOKUP(A1594,'Medical Examinations'!$AS$1:$BC$2336,6,)</f>
        <v>No</v>
      </c>
      <c r="F1594" s="64" t="str">
        <f>VLOOKUP(A1594,'Medical Examinations'!$AS$1:$BC$2336,4,)</f>
        <v>No</v>
      </c>
      <c r="G1594" s="64" t="str">
        <f>VLOOKUP(A1594,'Medical Examinations'!$AS$1:$BC$2336,5,)</f>
        <v>Yes</v>
      </c>
      <c r="H1594" s="64">
        <f>VLOOKUP(A1594,'Medical Examinations'!$AS$1:$BC$2336,8,)</f>
        <v>1</v>
      </c>
      <c r="I1594" s="64" t="str">
        <f>VLOOKUP(A1594,'Medical Examinations'!$AS$1:$BC$2336,7,)</f>
        <v>No</v>
      </c>
      <c r="J1594" s="64" t="str">
        <f>VLOOKUP(A1594,'Medical Examinations'!$AS$1:$BC$2336,11,)</f>
        <v>Obesity</v>
      </c>
      <c r="K1594" s="64" t="str">
        <f>VLOOKUP(A1594,'Medical Examinations'!$AS$1:$BC$2336,10,)</f>
        <v>Normal</v>
      </c>
      <c r="L1594" s="64" t="str">
        <f>VLOOKUP(A1594,'Hospitalisation Details'!$L$2:$R$2342,2,)</f>
        <v>16-10-1993</v>
      </c>
      <c r="M1594" s="65">
        <f>VLOOKUP(A1594,'Hospitalisation Details'!$L$2:$R$2345,7,)</f>
        <v>6276</v>
      </c>
      <c r="N1594" s="64" t="str">
        <f>VLOOKUP(A1594,'Hospitalisation Details'!$L$2:$R$2342,4,)</f>
        <v>tier - 2</v>
      </c>
      <c r="O1594" s="64" t="str">
        <f>VLOOKUP(A1594,'Hospitalisation Details'!$L$2:$R$2342,5,)</f>
        <v>tier - 1</v>
      </c>
      <c r="P1594" s="64" t="str">
        <f>VLOOKUP(A1594,'Hospitalisation Details'!$L$2:$R$2342,6,)</f>
        <v>R1025</v>
      </c>
      <c r="Q1594" s="64">
        <f>VLOOKUP(A1594,'Hospitalisation Details'!$L$2:$R$2342,3,)</f>
        <v>29</v>
      </c>
      <c r="R1594" s="64">
        <f>VLOOKUP(A1594,'Hospitalisation Details'!$L$2:$U$2342,10,)</f>
        <v>16</v>
      </c>
      <c r="S1594" s="64" t="str">
        <f>VLOOKUP(A1594,'Hospitalisation Details'!$L$2:$U$2342,8,)</f>
        <v>Oct</v>
      </c>
      <c r="T1594" s="126">
        <f>VLOOKUP(A1594,'Hospitalisation Details'!$L$2:$U$2342,9,)</f>
        <v>1993</v>
      </c>
    </row>
    <row r="1595" spans="1:20" ht="15.5" x14ac:dyDescent="0.35">
      <c r="A1595" s="124" t="s">
        <v>777</v>
      </c>
      <c r="B1595" s="64" t="str">
        <f>VLOOKUP(A1595,'Medical Examinations'!$AS$1:$BC$2336,9,)</f>
        <v>Ruben</v>
      </c>
      <c r="C1595" s="64">
        <f>VLOOKUP(A1595,'Medical Examinations'!$AS$1:$BC$2336,2,)</f>
        <v>21.78</v>
      </c>
      <c r="D1595" s="64">
        <f>VLOOKUP(A1595,'Medical Examinations'!$AS$1:$BC$2336,3,)</f>
        <v>9.31</v>
      </c>
      <c r="E1595" s="64" t="str">
        <f>VLOOKUP(A1595,'Medical Examinations'!$AS$1:$BC$2336,6,)</f>
        <v>Yes</v>
      </c>
      <c r="F1595" s="64" t="str">
        <f>VLOOKUP(A1595,'Medical Examinations'!$AS$1:$BC$2336,4,)</f>
        <v>No</v>
      </c>
      <c r="G1595" s="64" t="str">
        <f>VLOOKUP(A1595,'Medical Examinations'!$AS$1:$BC$2336,5,)</f>
        <v>No</v>
      </c>
      <c r="H1595" s="64">
        <f>VLOOKUP(A1595,'Medical Examinations'!$AS$1:$BC$2336,8,)</f>
        <v>0</v>
      </c>
      <c r="I1595" s="64" t="str">
        <f>VLOOKUP(A1595,'Medical Examinations'!$AS$1:$BC$2336,7,)</f>
        <v>No</v>
      </c>
      <c r="J1595" s="64" t="str">
        <f>VLOOKUP(A1595,'Medical Examinations'!$AS$1:$BC$2336,11,)</f>
        <v xml:space="preserve">Normal Weight 
</v>
      </c>
      <c r="K1595" s="64" t="str">
        <f>VLOOKUP(A1595,'Medical Examinations'!$AS$1:$BC$2336,10,)</f>
        <v>Diabetes</v>
      </c>
      <c r="L1595" s="64" t="str">
        <f>VLOOKUP(A1595,'Hospitalisation Details'!$L$2:$R$2342,2,)</f>
        <v>30-06-1981</v>
      </c>
      <c r="M1595" s="65">
        <f>VLOOKUP(A1595,'Hospitalisation Details'!$L$2:$R$2345,7,)</f>
        <v>6272</v>
      </c>
      <c r="N1595" s="64" t="str">
        <f>VLOOKUP(A1595,'Hospitalisation Details'!$L$2:$R$2342,4,)</f>
        <v>tier - 1</v>
      </c>
      <c r="O1595" s="64" t="str">
        <f>VLOOKUP(A1595,'Hospitalisation Details'!$L$2:$R$2342,5,)</f>
        <v>tier - 3</v>
      </c>
      <c r="P1595" s="64" t="str">
        <f>VLOOKUP(A1595,'Hospitalisation Details'!$L$2:$R$2342,6,)</f>
        <v>R1013</v>
      </c>
      <c r="Q1595" s="64">
        <f>VLOOKUP(A1595,'Hospitalisation Details'!$L$2:$R$2342,3,)</f>
        <v>41</v>
      </c>
      <c r="R1595" s="64">
        <f>VLOOKUP(A1595,'Hospitalisation Details'!$L$2:$U$2342,10,)</f>
        <v>30</v>
      </c>
      <c r="S1595" s="64" t="str">
        <f>VLOOKUP(A1595,'Hospitalisation Details'!$L$2:$U$2342,8,)</f>
        <v>Jun</v>
      </c>
      <c r="T1595" s="126">
        <f>VLOOKUP(A1595,'Hospitalisation Details'!$L$2:$U$2342,9,)</f>
        <v>1981</v>
      </c>
    </row>
    <row r="1596" spans="1:20" ht="15.5" x14ac:dyDescent="0.35">
      <c r="A1596" s="124" t="s">
        <v>776</v>
      </c>
      <c r="B1596" s="64" t="str">
        <f>VLOOKUP(A1596,'Medical Examinations'!$AS$1:$BC$2336,9,)</f>
        <v>Sarah</v>
      </c>
      <c r="C1596" s="64">
        <f>VLOOKUP(A1596,'Medical Examinations'!$AS$1:$BC$2336,2,)</f>
        <v>23.75</v>
      </c>
      <c r="D1596" s="64">
        <f>VLOOKUP(A1596,'Medical Examinations'!$AS$1:$BC$2336,3,)</f>
        <v>5.03</v>
      </c>
      <c r="E1596" s="64" t="str">
        <f>VLOOKUP(A1596,'Medical Examinations'!$AS$1:$BC$2336,6,)</f>
        <v>No</v>
      </c>
      <c r="F1596" s="64" t="str">
        <f>VLOOKUP(A1596,'Medical Examinations'!$AS$1:$BC$2336,4,)</f>
        <v>No</v>
      </c>
      <c r="G1596" s="64" t="str">
        <f>VLOOKUP(A1596,'Medical Examinations'!$AS$1:$BC$2336,5,)</f>
        <v>No</v>
      </c>
      <c r="H1596" s="64">
        <f>VLOOKUP(A1596,'Medical Examinations'!$AS$1:$BC$2336,8,)</f>
        <v>1</v>
      </c>
      <c r="I1596" s="64" t="str">
        <f>VLOOKUP(A1596,'Medical Examinations'!$AS$1:$BC$2336,7,)</f>
        <v>No</v>
      </c>
      <c r="J1596" s="64" t="str">
        <f>VLOOKUP(A1596,'Medical Examinations'!$AS$1:$BC$2336,11,)</f>
        <v xml:space="preserve">Normal Weight 
</v>
      </c>
      <c r="K1596" s="64" t="str">
        <f>VLOOKUP(A1596,'Medical Examinations'!$AS$1:$BC$2336,10,)</f>
        <v>Normal</v>
      </c>
      <c r="L1596" s="64" t="str">
        <f>VLOOKUP(A1596,'Hospitalisation Details'!$L$2:$R$2342,2,)</f>
        <v>25-09-1984</v>
      </c>
      <c r="M1596" s="65">
        <f>VLOOKUP(A1596,'Hospitalisation Details'!$L$2:$R$2345,7,)</f>
        <v>6269</v>
      </c>
      <c r="N1596" s="64" t="str">
        <f>VLOOKUP(A1596,'Hospitalisation Details'!$L$2:$R$2342,4,)</f>
        <v>tier - 2</v>
      </c>
      <c r="O1596" s="64" t="str">
        <f>VLOOKUP(A1596,'Hospitalisation Details'!$L$2:$R$2342,5,)</f>
        <v>tier - 1</v>
      </c>
      <c r="P1596" s="64" t="str">
        <f>VLOOKUP(A1596,'Hospitalisation Details'!$L$2:$R$2342,6,)</f>
        <v>R1013</v>
      </c>
      <c r="Q1596" s="64">
        <f>VLOOKUP(A1596,'Hospitalisation Details'!$L$2:$R$2342,3,)</f>
        <v>38</v>
      </c>
      <c r="R1596" s="64">
        <f>VLOOKUP(A1596,'Hospitalisation Details'!$L$2:$U$2342,10,)</f>
        <v>25</v>
      </c>
      <c r="S1596" s="64" t="str">
        <f>VLOOKUP(A1596,'Hospitalisation Details'!$L$2:$U$2342,8,)</f>
        <v>Sep</v>
      </c>
      <c r="T1596" s="126">
        <f>VLOOKUP(A1596,'Hospitalisation Details'!$L$2:$U$2342,9,)</f>
        <v>1984</v>
      </c>
    </row>
    <row r="1597" spans="1:20" ht="15.5" x14ac:dyDescent="0.35">
      <c r="A1597" s="124" t="s">
        <v>775</v>
      </c>
      <c r="B1597" s="64" t="str">
        <f>VLOOKUP(A1597,'Medical Examinations'!$AS$1:$BC$2336,9,)</f>
        <v>Angela R.</v>
      </c>
      <c r="C1597" s="64">
        <f>VLOOKUP(A1597,'Medical Examinations'!$AS$1:$BC$2336,2,)</f>
        <v>33.21</v>
      </c>
      <c r="D1597" s="64">
        <f>VLOOKUP(A1597,'Medical Examinations'!$AS$1:$BC$2336,3,)</f>
        <v>5.07</v>
      </c>
      <c r="E1597" s="64" t="str">
        <f>VLOOKUP(A1597,'Medical Examinations'!$AS$1:$BC$2336,6,)</f>
        <v>Yes</v>
      </c>
      <c r="F1597" s="64" t="str">
        <f>VLOOKUP(A1597,'Medical Examinations'!$AS$1:$BC$2336,4,)</f>
        <v>No</v>
      </c>
      <c r="G1597" s="64" t="str">
        <f>VLOOKUP(A1597,'Medical Examinations'!$AS$1:$BC$2336,5,)</f>
        <v>No</v>
      </c>
      <c r="H1597" s="64">
        <f>VLOOKUP(A1597,'Medical Examinations'!$AS$1:$BC$2336,8,)</f>
        <v>1</v>
      </c>
      <c r="I1597" s="64" t="str">
        <f>VLOOKUP(A1597,'Medical Examinations'!$AS$1:$BC$2336,7,)</f>
        <v>No</v>
      </c>
      <c r="J1597" s="64" t="str">
        <f>VLOOKUP(A1597,'Medical Examinations'!$AS$1:$BC$2336,11,)</f>
        <v>Obesity</v>
      </c>
      <c r="K1597" s="64" t="str">
        <f>VLOOKUP(A1597,'Medical Examinations'!$AS$1:$BC$2336,10,)</f>
        <v>Normal</v>
      </c>
      <c r="L1597" s="64" t="str">
        <f>VLOOKUP(A1597,'Hospitalisation Details'!$L$2:$R$2342,2,)</f>
        <v>17-10-1995</v>
      </c>
      <c r="M1597" s="65">
        <f>VLOOKUP(A1597,'Hospitalisation Details'!$L$2:$R$2345,7,)</f>
        <v>6261</v>
      </c>
      <c r="N1597" s="64" t="str">
        <f>VLOOKUP(A1597,'Hospitalisation Details'!$L$2:$R$2342,4,)</f>
        <v>tier - 2</v>
      </c>
      <c r="O1597" s="64" t="str">
        <f>VLOOKUP(A1597,'Hospitalisation Details'!$L$2:$R$2342,5,)</f>
        <v>tier - 1</v>
      </c>
      <c r="P1597" s="64" t="str">
        <f>VLOOKUP(A1597,'Hospitalisation Details'!$L$2:$R$2342,6,)</f>
        <v>R1026</v>
      </c>
      <c r="Q1597" s="64">
        <f>VLOOKUP(A1597,'Hospitalisation Details'!$L$2:$R$2342,3,)</f>
        <v>27</v>
      </c>
      <c r="R1597" s="64">
        <f>VLOOKUP(A1597,'Hospitalisation Details'!$L$2:$U$2342,10,)</f>
        <v>17</v>
      </c>
      <c r="S1597" s="64" t="str">
        <f>VLOOKUP(A1597,'Hospitalisation Details'!$L$2:$U$2342,8,)</f>
        <v>Oct</v>
      </c>
      <c r="T1597" s="126">
        <f>VLOOKUP(A1597,'Hospitalisation Details'!$L$2:$U$2342,9,)</f>
        <v>1995</v>
      </c>
    </row>
    <row r="1598" spans="1:20" ht="15.5" x14ac:dyDescent="0.35">
      <c r="A1598" s="124" t="s">
        <v>774</v>
      </c>
      <c r="B1598" s="64" t="str">
        <f>VLOOKUP(A1598,'Medical Examinations'!$AS$1:$BC$2336,9,)</f>
        <v>Chatham</v>
      </c>
      <c r="C1598" s="64">
        <f>VLOOKUP(A1598,'Medical Examinations'!$AS$1:$BC$2336,2,)</f>
        <v>17.7</v>
      </c>
      <c r="D1598" s="64">
        <f>VLOOKUP(A1598,'Medical Examinations'!$AS$1:$BC$2336,3,)</f>
        <v>10.42</v>
      </c>
      <c r="E1598" s="64" t="str">
        <f>VLOOKUP(A1598,'Medical Examinations'!$AS$1:$BC$2336,6,)</f>
        <v>Yes</v>
      </c>
      <c r="F1598" s="64" t="str">
        <f>VLOOKUP(A1598,'Medical Examinations'!$AS$1:$BC$2336,4,)</f>
        <v>No</v>
      </c>
      <c r="G1598" s="64" t="str">
        <f>VLOOKUP(A1598,'Medical Examinations'!$AS$1:$BC$2336,5,)</f>
        <v>No</v>
      </c>
      <c r="H1598" s="64">
        <f>VLOOKUP(A1598,'Medical Examinations'!$AS$1:$BC$2336,8,)</f>
        <v>2</v>
      </c>
      <c r="I1598" s="64" t="str">
        <f>VLOOKUP(A1598,'Medical Examinations'!$AS$1:$BC$2336,7,)</f>
        <v>No</v>
      </c>
      <c r="J1598" s="64" t="str">
        <f>VLOOKUP(A1598,'Medical Examinations'!$AS$1:$BC$2336,11,)</f>
        <v>Under weight</v>
      </c>
      <c r="K1598" s="64" t="str">
        <f>VLOOKUP(A1598,'Medical Examinations'!$AS$1:$BC$2336,10,)</f>
        <v>Diabetes</v>
      </c>
      <c r="L1598" s="64" t="str">
        <f>VLOOKUP(A1598,'Hospitalisation Details'!$L$2:$R$2342,2,)</f>
        <v>11-10-1970</v>
      </c>
      <c r="M1598" s="65">
        <f>VLOOKUP(A1598,'Hospitalisation Details'!$L$2:$R$2345,7,)</f>
        <v>6255</v>
      </c>
      <c r="N1598" s="64" t="str">
        <f>VLOOKUP(A1598,'Hospitalisation Details'!$L$2:$R$2342,4,)</f>
        <v>tier - 2</v>
      </c>
      <c r="O1598" s="64" t="str">
        <f>VLOOKUP(A1598,'Hospitalisation Details'!$L$2:$R$2342,5,)</f>
        <v>tier - 2</v>
      </c>
      <c r="P1598" s="64" t="str">
        <f>VLOOKUP(A1598,'Hospitalisation Details'!$L$2:$R$2342,6,)</f>
        <v>R1013</v>
      </c>
      <c r="Q1598" s="64">
        <f>VLOOKUP(A1598,'Hospitalisation Details'!$L$2:$R$2342,3,)</f>
        <v>52</v>
      </c>
      <c r="R1598" s="64">
        <f>VLOOKUP(A1598,'Hospitalisation Details'!$L$2:$U$2342,10,)</f>
        <v>11</v>
      </c>
      <c r="S1598" s="64" t="str">
        <f>VLOOKUP(A1598,'Hospitalisation Details'!$L$2:$U$2342,8,)</f>
        <v>Oct</v>
      </c>
      <c r="T1598" s="126">
        <f>VLOOKUP(A1598,'Hospitalisation Details'!$L$2:$U$2342,9,)</f>
        <v>1970</v>
      </c>
    </row>
    <row r="1599" spans="1:20" ht="15.5" x14ac:dyDescent="0.35">
      <c r="A1599" s="124" t="s">
        <v>773</v>
      </c>
      <c r="B1599" s="64" t="str">
        <f>VLOOKUP(A1599,'Medical Examinations'!$AS$1:$BC$2336,9,)</f>
        <v>Derek</v>
      </c>
      <c r="C1599" s="64">
        <f>VLOOKUP(A1599,'Medical Examinations'!$AS$1:$BC$2336,2,)</f>
        <v>17.2</v>
      </c>
      <c r="D1599" s="64">
        <f>VLOOKUP(A1599,'Medical Examinations'!$AS$1:$BC$2336,3,)</f>
        <v>6.45</v>
      </c>
      <c r="E1599" s="64" t="str">
        <f>VLOOKUP(A1599,'Medical Examinations'!$AS$1:$BC$2336,6,)</f>
        <v>No</v>
      </c>
      <c r="F1599" s="64" t="str">
        <f>VLOOKUP(A1599,'Medical Examinations'!$AS$1:$BC$2336,4,)</f>
        <v>No</v>
      </c>
      <c r="G1599" s="64" t="str">
        <f>VLOOKUP(A1599,'Medical Examinations'!$AS$1:$BC$2336,5,)</f>
        <v>No</v>
      </c>
      <c r="H1599" s="64">
        <f>VLOOKUP(A1599,'Medical Examinations'!$AS$1:$BC$2336,8,)</f>
        <v>2</v>
      </c>
      <c r="I1599" s="64" t="str">
        <f>VLOOKUP(A1599,'Medical Examinations'!$AS$1:$BC$2336,7,)</f>
        <v>No</v>
      </c>
      <c r="J1599" s="64" t="str">
        <f>VLOOKUP(A1599,'Medical Examinations'!$AS$1:$BC$2336,11,)</f>
        <v>Under weight</v>
      </c>
      <c r="K1599" s="64" t="str">
        <f>VLOOKUP(A1599,'Medical Examinations'!$AS$1:$BC$2336,10,)</f>
        <v>Prediabetes</v>
      </c>
      <c r="L1599" s="64" t="str">
        <f>VLOOKUP(A1599,'Hospitalisation Details'!$L$2:$R$2342,2,)</f>
        <v>08-09-1972</v>
      </c>
      <c r="M1599" s="65">
        <f>VLOOKUP(A1599,'Hospitalisation Details'!$L$2:$R$2345,7,)</f>
        <v>6254</v>
      </c>
      <c r="N1599" s="64" t="str">
        <f>VLOOKUP(A1599,'Hospitalisation Details'!$L$2:$R$2342,4,)</f>
        <v>tier - 2</v>
      </c>
      <c r="O1599" s="64" t="str">
        <f>VLOOKUP(A1599,'Hospitalisation Details'!$L$2:$R$2342,5,)</f>
        <v>tier - 2</v>
      </c>
      <c r="P1599" s="64" t="str">
        <f>VLOOKUP(A1599,'Hospitalisation Details'!$L$2:$R$2342,6,)</f>
        <v>R1012</v>
      </c>
      <c r="Q1599" s="64">
        <f>VLOOKUP(A1599,'Hospitalisation Details'!$L$2:$R$2342,3,)</f>
        <v>50</v>
      </c>
      <c r="R1599" s="64">
        <f>VLOOKUP(A1599,'Hospitalisation Details'!$L$2:$U$2342,10,)</f>
        <v>8</v>
      </c>
      <c r="S1599" s="64" t="str">
        <f>VLOOKUP(A1599,'Hospitalisation Details'!$L$2:$U$2342,8,)</f>
        <v>Sep</v>
      </c>
      <c r="T1599" s="126">
        <f>VLOOKUP(A1599,'Hospitalisation Details'!$L$2:$U$2342,9,)</f>
        <v>1972</v>
      </c>
    </row>
    <row r="1600" spans="1:20" ht="15.5" x14ac:dyDescent="0.35">
      <c r="A1600" s="124" t="s">
        <v>772</v>
      </c>
      <c r="B1600" s="64" t="str">
        <f>VLOOKUP(A1600,'Medical Examinations'!$AS$1:$BC$2336,9,)</f>
        <v>Kalvin J.</v>
      </c>
      <c r="C1600" s="64">
        <f>VLOOKUP(A1600,'Medical Examinations'!$AS$1:$BC$2336,2,)</f>
        <v>19.21</v>
      </c>
      <c r="D1600" s="64">
        <f>VLOOKUP(A1600,'Medical Examinations'!$AS$1:$BC$2336,3,)</f>
        <v>5.52</v>
      </c>
      <c r="E1600" s="64" t="str">
        <f>VLOOKUP(A1600,'Medical Examinations'!$AS$1:$BC$2336,6,)</f>
        <v>No</v>
      </c>
      <c r="F1600" s="64" t="str">
        <f>VLOOKUP(A1600,'Medical Examinations'!$AS$1:$BC$2336,4,)</f>
        <v>No</v>
      </c>
      <c r="G1600" s="64" t="str">
        <f>VLOOKUP(A1600,'Medical Examinations'!$AS$1:$BC$2336,5,)</f>
        <v>No</v>
      </c>
      <c r="H1600" s="64">
        <f>VLOOKUP(A1600,'Medical Examinations'!$AS$1:$BC$2336,8,)</f>
        <v>2</v>
      </c>
      <c r="I1600" s="64" t="str">
        <f>VLOOKUP(A1600,'Medical Examinations'!$AS$1:$BC$2336,7,)</f>
        <v>No</v>
      </c>
      <c r="J1600" s="64" t="str">
        <f>VLOOKUP(A1600,'Medical Examinations'!$AS$1:$BC$2336,11,)</f>
        <v xml:space="preserve">Normal Weight 
</v>
      </c>
      <c r="K1600" s="64" t="str">
        <f>VLOOKUP(A1600,'Medical Examinations'!$AS$1:$BC$2336,10,)</f>
        <v>Normal</v>
      </c>
      <c r="L1600" s="64" t="str">
        <f>VLOOKUP(A1600,'Hospitalisation Details'!$L$2:$R$2342,2,)</f>
        <v>11-11-1972</v>
      </c>
      <c r="M1600" s="65">
        <f>VLOOKUP(A1600,'Hospitalisation Details'!$L$2:$R$2345,7,)</f>
        <v>6254</v>
      </c>
      <c r="N1600" s="64" t="str">
        <f>VLOOKUP(A1600,'Hospitalisation Details'!$L$2:$R$2342,4,)</f>
        <v>tier - 2</v>
      </c>
      <c r="O1600" s="64" t="str">
        <f>VLOOKUP(A1600,'Hospitalisation Details'!$L$2:$R$2342,5,)</f>
        <v>tier - 2</v>
      </c>
      <c r="P1600" s="64" t="str">
        <f>VLOOKUP(A1600,'Hospitalisation Details'!$L$2:$R$2342,6,)</f>
        <v>R1013</v>
      </c>
      <c r="Q1600" s="64">
        <f>VLOOKUP(A1600,'Hospitalisation Details'!$L$2:$R$2342,3,)</f>
        <v>50</v>
      </c>
      <c r="R1600" s="64">
        <f>VLOOKUP(A1600,'Hospitalisation Details'!$L$2:$U$2342,10,)</f>
        <v>11</v>
      </c>
      <c r="S1600" s="64" t="str">
        <f>VLOOKUP(A1600,'Hospitalisation Details'!$L$2:$U$2342,8,)</f>
        <v>Nov</v>
      </c>
      <c r="T1600" s="126">
        <f>VLOOKUP(A1600,'Hospitalisation Details'!$L$2:$U$2342,9,)</f>
        <v>1972</v>
      </c>
    </row>
    <row r="1601" spans="1:20" ht="15.5" x14ac:dyDescent="0.35">
      <c r="A1601" s="124" t="s">
        <v>771</v>
      </c>
      <c r="B1601" s="64" t="str">
        <f>VLOOKUP(A1601,'Medical Examinations'!$AS$1:$BC$2336,9,)</f>
        <v>Dave</v>
      </c>
      <c r="C1601" s="64">
        <f>VLOOKUP(A1601,'Medical Examinations'!$AS$1:$BC$2336,2,)</f>
        <v>23.2</v>
      </c>
      <c r="D1601" s="64">
        <f>VLOOKUP(A1601,'Medical Examinations'!$AS$1:$BC$2336,3,)</f>
        <v>4.41</v>
      </c>
      <c r="E1601" s="64" t="str">
        <f>VLOOKUP(A1601,'Medical Examinations'!$AS$1:$BC$2336,6,)</f>
        <v>No</v>
      </c>
      <c r="F1601" s="64" t="str">
        <f>VLOOKUP(A1601,'Medical Examinations'!$AS$1:$BC$2336,4,)</f>
        <v>No</v>
      </c>
      <c r="G1601" s="64" t="str">
        <f>VLOOKUP(A1601,'Medical Examinations'!$AS$1:$BC$2336,5,)</f>
        <v>Yes</v>
      </c>
      <c r="H1601" s="64">
        <f>VLOOKUP(A1601,'Medical Examinations'!$AS$1:$BC$2336,8,)</f>
        <v>1</v>
      </c>
      <c r="I1601" s="64" t="str">
        <f>VLOOKUP(A1601,'Medical Examinations'!$AS$1:$BC$2336,7,)</f>
        <v>No</v>
      </c>
      <c r="J1601" s="64" t="str">
        <f>VLOOKUP(A1601,'Medical Examinations'!$AS$1:$BC$2336,11,)</f>
        <v xml:space="preserve">Normal Weight 
</v>
      </c>
      <c r="K1601" s="64" t="str">
        <f>VLOOKUP(A1601,'Medical Examinations'!$AS$1:$BC$2336,10,)</f>
        <v>Normal</v>
      </c>
      <c r="L1601" s="64" t="str">
        <f>VLOOKUP(A1601,'Hospitalisation Details'!$L$2:$R$2342,2,)</f>
        <v>10-10-1979</v>
      </c>
      <c r="M1601" s="65">
        <f>VLOOKUP(A1601,'Hospitalisation Details'!$L$2:$R$2345,7,)</f>
        <v>6250</v>
      </c>
      <c r="N1601" s="64" t="str">
        <f>VLOOKUP(A1601,'Hospitalisation Details'!$L$2:$R$2342,4,)</f>
        <v>tier - 2</v>
      </c>
      <c r="O1601" s="64" t="str">
        <f>VLOOKUP(A1601,'Hospitalisation Details'!$L$2:$R$2342,5,)</f>
        <v>tier - 1</v>
      </c>
      <c r="P1601" s="64" t="str">
        <f>VLOOKUP(A1601,'Hospitalisation Details'!$L$2:$R$2342,6,)</f>
        <v>R1011</v>
      </c>
      <c r="Q1601" s="64">
        <f>VLOOKUP(A1601,'Hospitalisation Details'!$L$2:$R$2342,3,)</f>
        <v>43</v>
      </c>
      <c r="R1601" s="64">
        <f>VLOOKUP(A1601,'Hospitalisation Details'!$L$2:$U$2342,10,)</f>
        <v>10</v>
      </c>
      <c r="S1601" s="64" t="str">
        <f>VLOOKUP(A1601,'Hospitalisation Details'!$L$2:$U$2342,8,)</f>
        <v>Oct</v>
      </c>
      <c r="T1601" s="126">
        <f>VLOOKUP(A1601,'Hospitalisation Details'!$L$2:$U$2342,9,)</f>
        <v>1979</v>
      </c>
    </row>
    <row r="1602" spans="1:20" ht="15.5" x14ac:dyDescent="0.35">
      <c r="A1602" s="124" t="s">
        <v>770</v>
      </c>
      <c r="B1602" s="64" t="str">
        <f>VLOOKUP(A1602,'Medical Examinations'!$AS$1:$BC$2336,9,)</f>
        <v>Barbara G.</v>
      </c>
      <c r="C1602" s="64">
        <f>VLOOKUP(A1602,'Medical Examinations'!$AS$1:$BC$2336,2,)</f>
        <v>32.5</v>
      </c>
      <c r="D1602" s="64">
        <f>VLOOKUP(A1602,'Medical Examinations'!$AS$1:$BC$2336,3,)</f>
        <v>4.6900000000000004</v>
      </c>
      <c r="E1602" s="64" t="str">
        <f>VLOOKUP(A1602,'Medical Examinations'!$AS$1:$BC$2336,6,)</f>
        <v>Yes</v>
      </c>
      <c r="F1602" s="64" t="str">
        <f>VLOOKUP(A1602,'Medical Examinations'!$AS$1:$BC$2336,4,)</f>
        <v>No</v>
      </c>
      <c r="G1602" s="64" t="str">
        <f>VLOOKUP(A1602,'Medical Examinations'!$AS$1:$BC$2336,5,)</f>
        <v>Yes</v>
      </c>
      <c r="H1602" s="64">
        <f>VLOOKUP(A1602,'Medical Examinations'!$AS$1:$BC$2336,8,)</f>
        <v>1</v>
      </c>
      <c r="I1602" s="64" t="str">
        <f>VLOOKUP(A1602,'Medical Examinations'!$AS$1:$BC$2336,7,)</f>
        <v>No</v>
      </c>
      <c r="J1602" s="64" t="str">
        <f>VLOOKUP(A1602,'Medical Examinations'!$AS$1:$BC$2336,11,)</f>
        <v>Obesity</v>
      </c>
      <c r="K1602" s="64" t="str">
        <f>VLOOKUP(A1602,'Medical Examinations'!$AS$1:$BC$2336,10,)</f>
        <v>Normal</v>
      </c>
      <c r="L1602" s="64" t="str">
        <f>VLOOKUP(A1602,'Hospitalisation Details'!$L$2:$R$2342,2,)</f>
        <v>11-08-1983</v>
      </c>
      <c r="M1602" s="65">
        <f>VLOOKUP(A1602,'Hospitalisation Details'!$L$2:$R$2345,7,)</f>
        <v>6238</v>
      </c>
      <c r="N1602" s="64" t="str">
        <f>VLOOKUP(A1602,'Hospitalisation Details'!$L$2:$R$2342,4,)</f>
        <v>tier - 2</v>
      </c>
      <c r="O1602" s="64" t="str">
        <f>VLOOKUP(A1602,'Hospitalisation Details'!$L$2:$R$2342,5,)</f>
        <v>tier - 1</v>
      </c>
      <c r="P1602" s="64" t="str">
        <f>VLOOKUP(A1602,'Hospitalisation Details'!$L$2:$R$2342,6,)</f>
        <v>R1011</v>
      </c>
      <c r="Q1602" s="64">
        <f>VLOOKUP(A1602,'Hospitalisation Details'!$L$2:$R$2342,3,)</f>
        <v>39</v>
      </c>
      <c r="R1602" s="64">
        <f>VLOOKUP(A1602,'Hospitalisation Details'!$L$2:$U$2342,10,)</f>
        <v>11</v>
      </c>
      <c r="S1602" s="64" t="str">
        <f>VLOOKUP(A1602,'Hospitalisation Details'!$L$2:$U$2342,8,)</f>
        <v>Aug</v>
      </c>
      <c r="T1602" s="126">
        <f>VLOOKUP(A1602,'Hospitalisation Details'!$L$2:$U$2342,9,)</f>
        <v>1983</v>
      </c>
    </row>
    <row r="1603" spans="1:20" ht="15.5" x14ac:dyDescent="0.35">
      <c r="A1603" s="124" t="s">
        <v>769</v>
      </c>
      <c r="B1603" s="64" t="str">
        <f>VLOOKUP(A1603,'Medical Examinations'!$AS$1:$BC$2336,9,)</f>
        <v>Skylar</v>
      </c>
      <c r="C1603" s="64">
        <f>VLOOKUP(A1603,'Medical Examinations'!$AS$1:$BC$2336,2,)</f>
        <v>20.9</v>
      </c>
      <c r="D1603" s="64">
        <f>VLOOKUP(A1603,'Medical Examinations'!$AS$1:$BC$2336,3,)</f>
        <v>6.94</v>
      </c>
      <c r="E1603" s="64" t="str">
        <f>VLOOKUP(A1603,'Medical Examinations'!$AS$1:$BC$2336,6,)</f>
        <v>No</v>
      </c>
      <c r="F1603" s="64" t="str">
        <f>VLOOKUP(A1603,'Medical Examinations'!$AS$1:$BC$2336,4,)</f>
        <v>No</v>
      </c>
      <c r="G1603" s="64" t="str">
        <f>VLOOKUP(A1603,'Medical Examinations'!$AS$1:$BC$2336,5,)</f>
        <v>No</v>
      </c>
      <c r="H1603" s="64">
        <f>VLOOKUP(A1603,'Medical Examinations'!$AS$1:$BC$2336,8,)</f>
        <v>0</v>
      </c>
      <c r="I1603" s="64" t="str">
        <f>VLOOKUP(A1603,'Medical Examinations'!$AS$1:$BC$2336,7,)</f>
        <v>No</v>
      </c>
      <c r="J1603" s="64" t="str">
        <f>VLOOKUP(A1603,'Medical Examinations'!$AS$1:$BC$2336,11,)</f>
        <v xml:space="preserve">Normal Weight 
</v>
      </c>
      <c r="K1603" s="64" t="str">
        <f>VLOOKUP(A1603,'Medical Examinations'!$AS$1:$BC$2336,10,)</f>
        <v>Diabetes</v>
      </c>
      <c r="L1603" s="64" t="str">
        <f>VLOOKUP(A1603,'Hospitalisation Details'!$L$2:$R$2342,2,)</f>
        <v>19-09-1978</v>
      </c>
      <c r="M1603" s="65">
        <f>VLOOKUP(A1603,'Hospitalisation Details'!$L$2:$R$2345,7,)</f>
        <v>6237</v>
      </c>
      <c r="N1603" s="64" t="str">
        <f>VLOOKUP(A1603,'Hospitalisation Details'!$L$2:$R$2342,4,)</f>
        <v>tier - 2</v>
      </c>
      <c r="O1603" s="64" t="str">
        <f>VLOOKUP(A1603,'Hospitalisation Details'!$L$2:$R$2342,5,)</f>
        <v>tier - 2</v>
      </c>
      <c r="P1603" s="64" t="str">
        <f>VLOOKUP(A1603,'Hospitalisation Details'!$L$2:$R$2342,6,)</f>
        <v>R1013</v>
      </c>
      <c r="Q1603" s="64">
        <f>VLOOKUP(A1603,'Hospitalisation Details'!$L$2:$R$2342,3,)</f>
        <v>44</v>
      </c>
      <c r="R1603" s="64">
        <f>VLOOKUP(A1603,'Hospitalisation Details'!$L$2:$U$2342,10,)</f>
        <v>19</v>
      </c>
      <c r="S1603" s="64" t="str">
        <f>VLOOKUP(A1603,'Hospitalisation Details'!$L$2:$U$2342,8,)</f>
        <v>Sep</v>
      </c>
      <c r="T1603" s="126">
        <f>VLOOKUP(A1603,'Hospitalisation Details'!$L$2:$U$2342,9,)</f>
        <v>1978</v>
      </c>
    </row>
    <row r="1604" spans="1:20" ht="15.5" x14ac:dyDescent="0.35">
      <c r="A1604" s="124" t="s">
        <v>768</v>
      </c>
      <c r="B1604" s="64" t="str">
        <f>VLOOKUP(A1604,'Medical Examinations'!$AS$1:$BC$2336,9,)</f>
        <v>Nick</v>
      </c>
      <c r="C1604" s="64">
        <f>VLOOKUP(A1604,'Medical Examinations'!$AS$1:$BC$2336,2,)</f>
        <v>19.11</v>
      </c>
      <c r="D1604" s="64">
        <f>VLOOKUP(A1604,'Medical Examinations'!$AS$1:$BC$2336,3,)</f>
        <v>4.3499999999999996</v>
      </c>
      <c r="E1604" s="64" t="str">
        <f>VLOOKUP(A1604,'Medical Examinations'!$AS$1:$BC$2336,6,)</f>
        <v>No</v>
      </c>
      <c r="F1604" s="64" t="str">
        <f>VLOOKUP(A1604,'Medical Examinations'!$AS$1:$BC$2336,4,)</f>
        <v>No</v>
      </c>
      <c r="G1604" s="64" t="str">
        <f>VLOOKUP(A1604,'Medical Examinations'!$AS$1:$BC$2336,5,)</f>
        <v>No</v>
      </c>
      <c r="H1604" s="64">
        <f>VLOOKUP(A1604,'Medical Examinations'!$AS$1:$BC$2336,8,)</f>
        <v>2</v>
      </c>
      <c r="I1604" s="64" t="str">
        <f>VLOOKUP(A1604,'Medical Examinations'!$AS$1:$BC$2336,7,)</f>
        <v>No</v>
      </c>
      <c r="J1604" s="64" t="str">
        <f>VLOOKUP(A1604,'Medical Examinations'!$AS$1:$BC$2336,11,)</f>
        <v xml:space="preserve">Normal Weight 
</v>
      </c>
      <c r="K1604" s="64" t="str">
        <f>VLOOKUP(A1604,'Medical Examinations'!$AS$1:$BC$2336,10,)</f>
        <v>Normal</v>
      </c>
      <c r="L1604" s="64" t="str">
        <f>VLOOKUP(A1604,'Hospitalisation Details'!$L$2:$R$2342,2,)</f>
        <v>29-06-1972</v>
      </c>
      <c r="M1604" s="65">
        <f>VLOOKUP(A1604,'Hospitalisation Details'!$L$2:$R$2345,7,)</f>
        <v>6220</v>
      </c>
      <c r="N1604" s="64" t="str">
        <f>VLOOKUP(A1604,'Hospitalisation Details'!$L$2:$R$2342,4,)</f>
        <v>tier - 2</v>
      </c>
      <c r="O1604" s="64" t="str">
        <f>VLOOKUP(A1604,'Hospitalisation Details'!$L$2:$R$2342,5,)</f>
        <v>tier - 2</v>
      </c>
      <c r="P1604" s="64" t="str">
        <f>VLOOKUP(A1604,'Hospitalisation Details'!$L$2:$R$2342,6,)</f>
        <v>R1013</v>
      </c>
      <c r="Q1604" s="64">
        <f>VLOOKUP(A1604,'Hospitalisation Details'!$L$2:$R$2342,3,)</f>
        <v>50</v>
      </c>
      <c r="R1604" s="64">
        <f>VLOOKUP(A1604,'Hospitalisation Details'!$L$2:$U$2342,10,)</f>
        <v>29</v>
      </c>
      <c r="S1604" s="64" t="str">
        <f>VLOOKUP(A1604,'Hospitalisation Details'!$L$2:$U$2342,8,)</f>
        <v>Jun</v>
      </c>
      <c r="T1604" s="126">
        <f>VLOOKUP(A1604,'Hospitalisation Details'!$L$2:$U$2342,9,)</f>
        <v>1972</v>
      </c>
    </row>
    <row r="1605" spans="1:20" ht="15.5" x14ac:dyDescent="0.35">
      <c r="A1605" s="124" t="s">
        <v>767</v>
      </c>
      <c r="B1605" s="64" t="str">
        <f>VLOOKUP(A1605,'Medical Examinations'!$AS$1:$BC$2336,9,)</f>
        <v>Sunny S</v>
      </c>
      <c r="C1605" s="64">
        <f>VLOOKUP(A1605,'Medical Examinations'!$AS$1:$BC$2336,2,)</f>
        <v>31.17</v>
      </c>
      <c r="D1605" s="64">
        <f>VLOOKUP(A1605,'Medical Examinations'!$AS$1:$BC$2336,3,)</f>
        <v>5.28</v>
      </c>
      <c r="E1605" s="64" t="str">
        <f>VLOOKUP(A1605,'Medical Examinations'!$AS$1:$BC$2336,6,)</f>
        <v>No</v>
      </c>
      <c r="F1605" s="64" t="str">
        <f>VLOOKUP(A1605,'Medical Examinations'!$AS$1:$BC$2336,4,)</f>
        <v>No</v>
      </c>
      <c r="G1605" s="64" t="str">
        <f>VLOOKUP(A1605,'Medical Examinations'!$AS$1:$BC$2336,5,)</f>
        <v>No</v>
      </c>
      <c r="H1605" s="64">
        <f>VLOOKUP(A1605,'Medical Examinations'!$AS$1:$BC$2336,8,)</f>
        <v>1</v>
      </c>
      <c r="I1605" s="64" t="str">
        <f>VLOOKUP(A1605,'Medical Examinations'!$AS$1:$BC$2336,7,)</f>
        <v>No</v>
      </c>
      <c r="J1605" s="64" t="str">
        <f>VLOOKUP(A1605,'Medical Examinations'!$AS$1:$BC$2336,11,)</f>
        <v>Obesity</v>
      </c>
      <c r="K1605" s="64" t="str">
        <f>VLOOKUP(A1605,'Medical Examinations'!$AS$1:$BC$2336,10,)</f>
        <v>Normal</v>
      </c>
      <c r="L1605" s="64" t="str">
        <f>VLOOKUP(A1605,'Hospitalisation Details'!$L$2:$R$2342,2,)</f>
        <v>12-08-1992</v>
      </c>
      <c r="M1605" s="65">
        <f>VLOOKUP(A1605,'Hospitalisation Details'!$L$2:$R$2345,7,)</f>
        <v>6209</v>
      </c>
      <c r="N1605" s="64" t="str">
        <f>VLOOKUP(A1605,'Hospitalisation Details'!$L$2:$R$2342,4,)</f>
        <v>tier - 2</v>
      </c>
      <c r="O1605" s="64" t="str">
        <f>VLOOKUP(A1605,'Hospitalisation Details'!$L$2:$R$2342,5,)</f>
        <v>tier - 1</v>
      </c>
      <c r="P1605" s="64" t="str">
        <f>VLOOKUP(A1605,'Hospitalisation Details'!$L$2:$R$2342,6,)</f>
        <v>R1021</v>
      </c>
      <c r="Q1605" s="64">
        <f>VLOOKUP(A1605,'Hospitalisation Details'!$L$2:$R$2342,3,)</f>
        <v>30</v>
      </c>
      <c r="R1605" s="64">
        <f>VLOOKUP(A1605,'Hospitalisation Details'!$L$2:$U$2342,10,)</f>
        <v>12</v>
      </c>
      <c r="S1605" s="64" t="str">
        <f>VLOOKUP(A1605,'Hospitalisation Details'!$L$2:$U$2342,8,)</f>
        <v>Aug</v>
      </c>
      <c r="T1605" s="126">
        <f>VLOOKUP(A1605,'Hospitalisation Details'!$L$2:$U$2342,9,)</f>
        <v>1992</v>
      </c>
    </row>
    <row r="1606" spans="1:20" ht="15.5" x14ac:dyDescent="0.35">
      <c r="A1606" s="124" t="s">
        <v>766</v>
      </c>
      <c r="B1606" s="64" t="str">
        <f>VLOOKUP(A1606,'Medical Examinations'!$AS$1:$BC$2336,9,)</f>
        <v>Anne-Marie</v>
      </c>
      <c r="C1606" s="64">
        <f>VLOOKUP(A1606,'Medical Examinations'!$AS$1:$BC$2336,2,)</f>
        <v>36.08</v>
      </c>
      <c r="D1606" s="64">
        <f>VLOOKUP(A1606,'Medical Examinations'!$AS$1:$BC$2336,3,)</f>
        <v>4.29</v>
      </c>
      <c r="E1606" s="64" t="str">
        <f>VLOOKUP(A1606,'Medical Examinations'!$AS$1:$BC$2336,6,)</f>
        <v>No</v>
      </c>
      <c r="F1606" s="64" t="str">
        <f>VLOOKUP(A1606,'Medical Examinations'!$AS$1:$BC$2336,4,)</f>
        <v>No</v>
      </c>
      <c r="G1606" s="64" t="str">
        <f>VLOOKUP(A1606,'Medical Examinations'!$AS$1:$BC$2336,5,)</f>
        <v>No</v>
      </c>
      <c r="H1606" s="64">
        <f>VLOOKUP(A1606,'Medical Examinations'!$AS$1:$BC$2336,8,)</f>
        <v>0</v>
      </c>
      <c r="I1606" s="64" t="str">
        <f>VLOOKUP(A1606,'Medical Examinations'!$AS$1:$BC$2336,7,)</f>
        <v>No</v>
      </c>
      <c r="J1606" s="64" t="str">
        <f>VLOOKUP(A1606,'Medical Examinations'!$AS$1:$BC$2336,11,)</f>
        <v>Obesity</v>
      </c>
      <c r="K1606" s="64" t="str">
        <f>VLOOKUP(A1606,'Medical Examinations'!$AS$1:$BC$2336,10,)</f>
        <v>Normal</v>
      </c>
      <c r="L1606" s="64" t="str">
        <f>VLOOKUP(A1606,'Hospitalisation Details'!$L$2:$R$2342,2,)</f>
        <v>10-09-1999</v>
      </c>
      <c r="M1606" s="65">
        <f>VLOOKUP(A1606,'Hospitalisation Details'!$L$2:$R$2345,7,)</f>
        <v>6207</v>
      </c>
      <c r="N1606" s="64" t="str">
        <f>VLOOKUP(A1606,'Hospitalisation Details'!$L$2:$R$2342,4,)</f>
        <v>tier - 2</v>
      </c>
      <c r="O1606" s="64" t="str">
        <f>VLOOKUP(A1606,'Hospitalisation Details'!$L$2:$R$2342,5,)</f>
        <v>tier - 2</v>
      </c>
      <c r="P1606" s="64" t="str">
        <f>VLOOKUP(A1606,'Hospitalisation Details'!$L$2:$R$2342,6,)</f>
        <v>R1026</v>
      </c>
      <c r="Q1606" s="64">
        <f>VLOOKUP(A1606,'Hospitalisation Details'!$L$2:$R$2342,3,)</f>
        <v>23</v>
      </c>
      <c r="R1606" s="64">
        <f>VLOOKUP(A1606,'Hospitalisation Details'!$L$2:$U$2342,10,)</f>
        <v>10</v>
      </c>
      <c r="S1606" s="64" t="str">
        <f>VLOOKUP(A1606,'Hospitalisation Details'!$L$2:$U$2342,8,)</f>
        <v>Sep</v>
      </c>
      <c r="T1606" s="126">
        <f>VLOOKUP(A1606,'Hospitalisation Details'!$L$2:$U$2342,9,)</f>
        <v>1999</v>
      </c>
    </row>
    <row r="1607" spans="1:20" ht="15.5" x14ac:dyDescent="0.35">
      <c r="A1607" s="124" t="s">
        <v>765</v>
      </c>
      <c r="B1607" s="64" t="str">
        <f>VLOOKUP(A1607,'Medical Examinations'!$AS$1:$BC$2336,9,)</f>
        <v>Nicholas</v>
      </c>
      <c r="C1607" s="64">
        <f>VLOOKUP(A1607,'Medical Examinations'!$AS$1:$BC$2336,2,)</f>
        <v>28.024999999999999</v>
      </c>
      <c r="D1607" s="64">
        <f>VLOOKUP(A1607,'Medical Examinations'!$AS$1:$BC$2336,3,)</f>
        <v>5.69</v>
      </c>
      <c r="E1607" s="64" t="str">
        <f>VLOOKUP(A1607,'Medical Examinations'!$AS$1:$BC$2336,6,)</f>
        <v>Yes</v>
      </c>
      <c r="F1607" s="64" t="str">
        <f>VLOOKUP(A1607,'Medical Examinations'!$AS$1:$BC$2336,4,)</f>
        <v>No</v>
      </c>
      <c r="G1607" s="64" t="str">
        <f>VLOOKUP(A1607,'Medical Examinations'!$AS$1:$BC$2336,5,)</f>
        <v>No</v>
      </c>
      <c r="H1607" s="64">
        <f>VLOOKUP(A1607,'Medical Examinations'!$AS$1:$BC$2336,8,)</f>
        <v>0</v>
      </c>
      <c r="I1607" s="64" t="str">
        <f>VLOOKUP(A1607,'Medical Examinations'!$AS$1:$BC$2336,7,)</f>
        <v>No</v>
      </c>
      <c r="J1607" s="64" t="str">
        <f>VLOOKUP(A1607,'Medical Examinations'!$AS$1:$BC$2336,11,)</f>
        <v>Over weight</v>
      </c>
      <c r="K1607" s="64" t="str">
        <f>VLOOKUP(A1607,'Medical Examinations'!$AS$1:$BC$2336,10,)</f>
        <v>Normal</v>
      </c>
      <c r="L1607" s="64" t="str">
        <f>VLOOKUP(A1607,'Hospitalisation Details'!$L$2:$R$2342,2,)</f>
        <v>22-09-1985</v>
      </c>
      <c r="M1607" s="65">
        <f>VLOOKUP(A1607,'Hospitalisation Details'!$L$2:$R$2345,7,)</f>
        <v>6204</v>
      </c>
      <c r="N1607" s="64" t="str">
        <f>VLOOKUP(A1607,'Hospitalisation Details'!$L$2:$R$2342,4,)</f>
        <v>tier - 2</v>
      </c>
      <c r="O1607" s="64" t="str">
        <f>VLOOKUP(A1607,'Hospitalisation Details'!$L$2:$R$2342,5,)</f>
        <v>tier - 2</v>
      </c>
      <c r="P1607" s="64" t="str">
        <f>VLOOKUP(A1607,'Hospitalisation Details'!$L$2:$R$2342,6,)</f>
        <v>R1012</v>
      </c>
      <c r="Q1607" s="64">
        <f>VLOOKUP(A1607,'Hospitalisation Details'!$L$2:$R$2342,3,)</f>
        <v>37</v>
      </c>
      <c r="R1607" s="64">
        <f>VLOOKUP(A1607,'Hospitalisation Details'!$L$2:$U$2342,10,)</f>
        <v>22</v>
      </c>
      <c r="S1607" s="64" t="str">
        <f>VLOOKUP(A1607,'Hospitalisation Details'!$L$2:$U$2342,8,)</f>
        <v>Sep</v>
      </c>
      <c r="T1607" s="126">
        <f>VLOOKUP(A1607,'Hospitalisation Details'!$L$2:$U$2342,9,)</f>
        <v>1985</v>
      </c>
    </row>
    <row r="1608" spans="1:20" ht="15.5" x14ac:dyDescent="0.35">
      <c r="A1608" s="124" t="s">
        <v>764</v>
      </c>
      <c r="B1608" s="64" t="str">
        <f>VLOOKUP(A1608,'Medical Examinations'!$AS$1:$BC$2336,9,)</f>
        <v>Scott M.</v>
      </c>
      <c r="C1608" s="64">
        <f>VLOOKUP(A1608,'Medical Examinations'!$AS$1:$BC$2336,2,)</f>
        <v>24.32</v>
      </c>
      <c r="D1608" s="64">
        <f>VLOOKUP(A1608,'Medical Examinations'!$AS$1:$BC$2336,3,)</f>
        <v>5.56</v>
      </c>
      <c r="E1608" s="64" t="str">
        <f>VLOOKUP(A1608,'Medical Examinations'!$AS$1:$BC$2336,6,)</f>
        <v>Yes</v>
      </c>
      <c r="F1608" s="64" t="str">
        <f>VLOOKUP(A1608,'Medical Examinations'!$AS$1:$BC$2336,4,)</f>
        <v>No</v>
      </c>
      <c r="G1608" s="64" t="str">
        <f>VLOOKUP(A1608,'Medical Examinations'!$AS$1:$BC$2336,5,)</f>
        <v>No</v>
      </c>
      <c r="H1608" s="64">
        <f>VLOOKUP(A1608,'Medical Examinations'!$AS$1:$BC$2336,8,)</f>
        <v>0</v>
      </c>
      <c r="I1608" s="64" t="str">
        <f>VLOOKUP(A1608,'Medical Examinations'!$AS$1:$BC$2336,7,)</f>
        <v>No</v>
      </c>
      <c r="J1608" s="64" t="str">
        <f>VLOOKUP(A1608,'Medical Examinations'!$AS$1:$BC$2336,11,)</f>
        <v xml:space="preserve">Normal Weight 
</v>
      </c>
      <c r="K1608" s="64" t="str">
        <f>VLOOKUP(A1608,'Medical Examinations'!$AS$1:$BC$2336,10,)</f>
        <v>Normal</v>
      </c>
      <c r="L1608" s="64" t="str">
        <f>VLOOKUP(A1608,'Hospitalisation Details'!$L$2:$R$2342,2,)</f>
        <v>22-07-1985</v>
      </c>
      <c r="M1608" s="65">
        <f>VLOOKUP(A1608,'Hospitalisation Details'!$L$2:$R$2345,7,)</f>
        <v>6199</v>
      </c>
      <c r="N1608" s="64" t="str">
        <f>VLOOKUP(A1608,'Hospitalisation Details'!$L$2:$R$2342,4,)</f>
        <v>tier - 2</v>
      </c>
      <c r="O1608" s="64" t="str">
        <f>VLOOKUP(A1608,'Hospitalisation Details'!$L$2:$R$2342,5,)</f>
        <v>tier - 1</v>
      </c>
      <c r="P1608" s="64" t="str">
        <f>VLOOKUP(A1608,'Hospitalisation Details'!$L$2:$R$2342,6,)</f>
        <v>R1012</v>
      </c>
      <c r="Q1608" s="64">
        <f>VLOOKUP(A1608,'Hospitalisation Details'!$L$2:$R$2342,3,)</f>
        <v>37</v>
      </c>
      <c r="R1608" s="64">
        <f>VLOOKUP(A1608,'Hospitalisation Details'!$L$2:$U$2342,10,)</f>
        <v>22</v>
      </c>
      <c r="S1608" s="64" t="str">
        <f>VLOOKUP(A1608,'Hospitalisation Details'!$L$2:$U$2342,8,)</f>
        <v>Jul</v>
      </c>
      <c r="T1608" s="126">
        <f>VLOOKUP(A1608,'Hospitalisation Details'!$L$2:$U$2342,9,)</f>
        <v>1985</v>
      </c>
    </row>
    <row r="1609" spans="1:20" ht="15.5" x14ac:dyDescent="0.35">
      <c r="A1609" s="124" t="s">
        <v>763</v>
      </c>
      <c r="B1609" s="64" t="str">
        <f>VLOOKUP(A1609,'Medical Examinations'!$AS$1:$BC$2336,9,)</f>
        <v>Marisa A</v>
      </c>
      <c r="C1609" s="64">
        <f>VLOOKUP(A1609,'Medical Examinations'!$AS$1:$BC$2336,2,)</f>
        <v>38</v>
      </c>
      <c r="D1609" s="64">
        <f>VLOOKUP(A1609,'Medical Examinations'!$AS$1:$BC$2336,3,)</f>
        <v>5.41</v>
      </c>
      <c r="E1609" s="64" t="str">
        <f>VLOOKUP(A1609,'Medical Examinations'!$AS$1:$BC$2336,6,)</f>
        <v>Yes</v>
      </c>
      <c r="F1609" s="64" t="str">
        <f>VLOOKUP(A1609,'Medical Examinations'!$AS$1:$BC$2336,4,)</f>
        <v>No</v>
      </c>
      <c r="G1609" s="64" t="str">
        <f>VLOOKUP(A1609,'Medical Examinations'!$AS$1:$BC$2336,5,)</f>
        <v>No</v>
      </c>
      <c r="H1609" s="64">
        <f>VLOOKUP(A1609,'Medical Examinations'!$AS$1:$BC$2336,8,)</f>
        <v>1</v>
      </c>
      <c r="I1609" s="64" t="str">
        <f>VLOOKUP(A1609,'Medical Examinations'!$AS$1:$BC$2336,7,)</f>
        <v>No</v>
      </c>
      <c r="J1609" s="64" t="str">
        <f>VLOOKUP(A1609,'Medical Examinations'!$AS$1:$BC$2336,11,)</f>
        <v>Obesity</v>
      </c>
      <c r="K1609" s="64" t="str">
        <f>VLOOKUP(A1609,'Medical Examinations'!$AS$1:$BC$2336,10,)</f>
        <v>Normal</v>
      </c>
      <c r="L1609" s="64" t="str">
        <f>VLOOKUP(A1609,'Hospitalisation Details'!$L$2:$R$2342,2,)</f>
        <v>23-10-1988</v>
      </c>
      <c r="M1609" s="65">
        <f>VLOOKUP(A1609,'Hospitalisation Details'!$L$2:$R$2345,7,)</f>
        <v>6196</v>
      </c>
      <c r="N1609" s="64" t="str">
        <f>VLOOKUP(A1609,'Hospitalisation Details'!$L$2:$R$2342,4,)</f>
        <v>tier - 2</v>
      </c>
      <c r="O1609" s="64" t="str">
        <f>VLOOKUP(A1609,'Hospitalisation Details'!$L$2:$R$2342,5,)</f>
        <v>tier - 1</v>
      </c>
      <c r="P1609" s="64" t="str">
        <f>VLOOKUP(A1609,'Hospitalisation Details'!$L$2:$R$2342,6,)</f>
        <v>R1011</v>
      </c>
      <c r="Q1609" s="64">
        <f>VLOOKUP(A1609,'Hospitalisation Details'!$L$2:$R$2342,3,)</f>
        <v>34</v>
      </c>
      <c r="R1609" s="64">
        <f>VLOOKUP(A1609,'Hospitalisation Details'!$L$2:$U$2342,10,)</f>
        <v>23</v>
      </c>
      <c r="S1609" s="64" t="str">
        <f>VLOOKUP(A1609,'Hospitalisation Details'!$L$2:$U$2342,8,)</f>
        <v>Oct</v>
      </c>
      <c r="T1609" s="126">
        <f>VLOOKUP(A1609,'Hospitalisation Details'!$L$2:$U$2342,9,)</f>
        <v>1988</v>
      </c>
    </row>
    <row r="1610" spans="1:20" ht="15.5" x14ac:dyDescent="0.35">
      <c r="A1610" s="124" t="s">
        <v>762</v>
      </c>
      <c r="B1610" s="64" t="str">
        <f>VLOOKUP(A1610,'Medical Examinations'!$AS$1:$BC$2336,9,)</f>
        <v>Katie</v>
      </c>
      <c r="C1610" s="64">
        <f>VLOOKUP(A1610,'Medical Examinations'!$AS$1:$BC$2336,2,)</f>
        <v>31.6</v>
      </c>
      <c r="D1610" s="64">
        <f>VLOOKUP(A1610,'Medical Examinations'!$AS$1:$BC$2336,3,)</f>
        <v>10.85</v>
      </c>
      <c r="E1610" s="64" t="str">
        <f>VLOOKUP(A1610,'Medical Examinations'!$AS$1:$BC$2336,6,)</f>
        <v>Yes</v>
      </c>
      <c r="F1610" s="64" t="str">
        <f>VLOOKUP(A1610,'Medical Examinations'!$AS$1:$BC$2336,4,)</f>
        <v>No</v>
      </c>
      <c r="G1610" s="64" t="str">
        <f>VLOOKUP(A1610,'Medical Examinations'!$AS$1:$BC$2336,5,)</f>
        <v>No</v>
      </c>
      <c r="H1610" s="64">
        <f>VLOOKUP(A1610,'Medical Examinations'!$AS$1:$BC$2336,8,)</f>
        <v>0</v>
      </c>
      <c r="I1610" s="64" t="str">
        <f>VLOOKUP(A1610,'Medical Examinations'!$AS$1:$BC$2336,7,)</f>
        <v>No</v>
      </c>
      <c r="J1610" s="64" t="str">
        <f>VLOOKUP(A1610,'Medical Examinations'!$AS$1:$BC$2336,11,)</f>
        <v>Obesity</v>
      </c>
      <c r="K1610" s="64" t="str">
        <f>VLOOKUP(A1610,'Medical Examinations'!$AS$1:$BC$2336,10,)</f>
        <v>Diabetes</v>
      </c>
      <c r="L1610" s="64" t="str">
        <f>VLOOKUP(A1610,'Hospitalisation Details'!$L$2:$R$2342,2,)</f>
        <v>01-10-1981</v>
      </c>
      <c r="M1610" s="65">
        <f>VLOOKUP(A1610,'Hospitalisation Details'!$L$2:$R$2345,7,)</f>
        <v>6186</v>
      </c>
      <c r="N1610" s="64" t="str">
        <f>VLOOKUP(A1610,'Hospitalisation Details'!$L$2:$R$2342,4,)</f>
        <v>tier - 2</v>
      </c>
      <c r="O1610" s="64" t="str">
        <f>VLOOKUP(A1610,'Hospitalisation Details'!$L$2:$R$2342,5,)</f>
        <v>tier - 3</v>
      </c>
      <c r="P1610" s="64" t="str">
        <f>VLOOKUP(A1610,'Hospitalisation Details'!$L$2:$R$2342,6,)</f>
        <v>R1011</v>
      </c>
      <c r="Q1610" s="64">
        <f>VLOOKUP(A1610,'Hospitalisation Details'!$L$2:$R$2342,3,)</f>
        <v>41</v>
      </c>
      <c r="R1610" s="64">
        <f>VLOOKUP(A1610,'Hospitalisation Details'!$L$2:$U$2342,10,)</f>
        <v>1</v>
      </c>
      <c r="S1610" s="64" t="str">
        <f>VLOOKUP(A1610,'Hospitalisation Details'!$L$2:$U$2342,8,)</f>
        <v>Oct</v>
      </c>
      <c r="T1610" s="126">
        <f>VLOOKUP(A1610,'Hospitalisation Details'!$L$2:$U$2342,9,)</f>
        <v>1981</v>
      </c>
    </row>
    <row r="1611" spans="1:20" ht="15.5" x14ac:dyDescent="0.35">
      <c r="A1611" s="124" t="s">
        <v>761</v>
      </c>
      <c r="B1611" s="64" t="str">
        <f>VLOOKUP(A1611,'Medical Examinations'!$AS$1:$BC$2336,9,)</f>
        <v>Amy L</v>
      </c>
      <c r="C1611" s="64">
        <f>VLOOKUP(A1611,'Medical Examinations'!$AS$1:$BC$2336,2,)</f>
        <v>31.02</v>
      </c>
      <c r="D1611" s="64">
        <f>VLOOKUP(A1611,'Medical Examinations'!$AS$1:$BC$2336,3,)</f>
        <v>11.63</v>
      </c>
      <c r="E1611" s="64" t="str">
        <f>VLOOKUP(A1611,'Medical Examinations'!$AS$1:$BC$2336,6,)</f>
        <v>Yes</v>
      </c>
      <c r="F1611" s="64" t="str">
        <f>VLOOKUP(A1611,'Medical Examinations'!$AS$1:$BC$2336,4,)</f>
        <v>No</v>
      </c>
      <c r="G1611" s="64" t="str">
        <f>VLOOKUP(A1611,'Medical Examinations'!$AS$1:$BC$2336,5,)</f>
        <v>No</v>
      </c>
      <c r="H1611" s="64">
        <f>VLOOKUP(A1611,'Medical Examinations'!$AS$1:$BC$2336,8,)</f>
        <v>0</v>
      </c>
      <c r="I1611" s="64" t="str">
        <f>VLOOKUP(A1611,'Medical Examinations'!$AS$1:$BC$2336,7,)</f>
        <v>No</v>
      </c>
      <c r="J1611" s="64" t="str">
        <f>VLOOKUP(A1611,'Medical Examinations'!$AS$1:$BC$2336,11,)</f>
        <v>Obesity</v>
      </c>
      <c r="K1611" s="64" t="str">
        <f>VLOOKUP(A1611,'Medical Examinations'!$AS$1:$BC$2336,10,)</f>
        <v>Diabetes</v>
      </c>
      <c r="L1611" s="64" t="str">
        <f>VLOOKUP(A1611,'Hospitalisation Details'!$L$2:$R$2342,2,)</f>
        <v>22-11-1981</v>
      </c>
      <c r="M1611" s="65">
        <f>VLOOKUP(A1611,'Hospitalisation Details'!$L$2:$R$2345,7,)</f>
        <v>6185</v>
      </c>
      <c r="N1611" s="64" t="str">
        <f>VLOOKUP(A1611,'Hospitalisation Details'!$L$2:$R$2342,4,)</f>
        <v>tier - 2</v>
      </c>
      <c r="O1611" s="64" t="str">
        <f>VLOOKUP(A1611,'Hospitalisation Details'!$L$2:$R$2342,5,)</f>
        <v>tier - 1</v>
      </c>
      <c r="P1611" s="64" t="str">
        <f>VLOOKUP(A1611,'Hospitalisation Details'!$L$2:$R$2342,6,)</f>
        <v>R1013</v>
      </c>
      <c r="Q1611" s="64">
        <f>VLOOKUP(A1611,'Hospitalisation Details'!$L$2:$R$2342,3,)</f>
        <v>41</v>
      </c>
      <c r="R1611" s="64">
        <f>VLOOKUP(A1611,'Hospitalisation Details'!$L$2:$U$2342,10,)</f>
        <v>22</v>
      </c>
      <c r="S1611" s="64" t="str">
        <f>VLOOKUP(A1611,'Hospitalisation Details'!$L$2:$U$2342,8,)</f>
        <v>Nov</v>
      </c>
      <c r="T1611" s="126">
        <f>VLOOKUP(A1611,'Hospitalisation Details'!$L$2:$U$2342,9,)</f>
        <v>1981</v>
      </c>
    </row>
    <row r="1612" spans="1:20" ht="15.5" x14ac:dyDescent="0.35">
      <c r="A1612" s="124" t="s">
        <v>760</v>
      </c>
      <c r="B1612" s="64" t="str">
        <f>VLOOKUP(A1612,'Medical Examinations'!$AS$1:$BC$2336,9,)</f>
        <v>Jenna M</v>
      </c>
      <c r="C1612" s="64">
        <f>VLOOKUP(A1612,'Medical Examinations'!$AS$1:$BC$2336,2,)</f>
        <v>29.26</v>
      </c>
      <c r="D1612" s="64">
        <f>VLOOKUP(A1612,'Medical Examinations'!$AS$1:$BC$2336,3,)</f>
        <v>5.68</v>
      </c>
      <c r="E1612" s="64" t="str">
        <f>VLOOKUP(A1612,'Medical Examinations'!$AS$1:$BC$2336,6,)</f>
        <v>Yes</v>
      </c>
      <c r="F1612" s="64" t="str">
        <f>VLOOKUP(A1612,'Medical Examinations'!$AS$1:$BC$2336,4,)</f>
        <v>No</v>
      </c>
      <c r="G1612" s="64" t="str">
        <f>VLOOKUP(A1612,'Medical Examinations'!$AS$1:$BC$2336,5,)</f>
        <v>No</v>
      </c>
      <c r="H1612" s="64">
        <f>VLOOKUP(A1612,'Medical Examinations'!$AS$1:$BC$2336,8,)</f>
        <v>1</v>
      </c>
      <c r="I1612" s="64" t="str">
        <f>VLOOKUP(A1612,'Medical Examinations'!$AS$1:$BC$2336,7,)</f>
        <v>No</v>
      </c>
      <c r="J1612" s="64" t="str">
        <f>VLOOKUP(A1612,'Medical Examinations'!$AS$1:$BC$2336,11,)</f>
        <v>Over weight</v>
      </c>
      <c r="K1612" s="64" t="str">
        <f>VLOOKUP(A1612,'Medical Examinations'!$AS$1:$BC$2336,10,)</f>
        <v>Normal</v>
      </c>
      <c r="L1612" s="64" t="str">
        <f>VLOOKUP(A1612,'Hospitalisation Details'!$L$2:$R$2342,2,)</f>
        <v>01-11-1988</v>
      </c>
      <c r="M1612" s="65">
        <f>VLOOKUP(A1612,'Hospitalisation Details'!$L$2:$R$2345,7,)</f>
        <v>6184</v>
      </c>
      <c r="N1612" s="64" t="str">
        <f>VLOOKUP(A1612,'Hospitalisation Details'!$L$2:$R$2342,4,)</f>
        <v>tier - 2</v>
      </c>
      <c r="O1612" s="64" t="str">
        <f>VLOOKUP(A1612,'Hospitalisation Details'!$L$2:$R$2342,5,)</f>
        <v>tier - 3</v>
      </c>
      <c r="P1612" s="64" t="str">
        <f>VLOOKUP(A1612,'Hospitalisation Details'!$L$2:$R$2342,6,)</f>
        <v>R1013</v>
      </c>
      <c r="Q1612" s="64">
        <f>VLOOKUP(A1612,'Hospitalisation Details'!$L$2:$R$2342,3,)</f>
        <v>34</v>
      </c>
      <c r="R1612" s="64">
        <f>VLOOKUP(A1612,'Hospitalisation Details'!$L$2:$U$2342,10,)</f>
        <v>1</v>
      </c>
      <c r="S1612" s="64" t="str">
        <f>VLOOKUP(A1612,'Hospitalisation Details'!$L$2:$U$2342,8,)</f>
        <v>Nov</v>
      </c>
      <c r="T1612" s="126">
        <f>VLOOKUP(A1612,'Hospitalisation Details'!$L$2:$U$2342,9,)</f>
        <v>1988</v>
      </c>
    </row>
    <row r="1613" spans="1:20" ht="15.5" x14ac:dyDescent="0.35">
      <c r="A1613" s="124" t="s">
        <v>759</v>
      </c>
      <c r="B1613" s="64" t="str">
        <f>VLOOKUP(A1613,'Medical Examinations'!$AS$1:$BC$2336,9,)</f>
        <v>Elizabeth M.</v>
      </c>
      <c r="C1613" s="64">
        <f>VLOOKUP(A1613,'Medical Examinations'!$AS$1:$BC$2336,2,)</f>
        <v>15.09</v>
      </c>
      <c r="D1613" s="64">
        <f>VLOOKUP(A1613,'Medical Examinations'!$AS$1:$BC$2336,3,)</f>
        <v>7.59</v>
      </c>
      <c r="E1613" s="64" t="str">
        <f>VLOOKUP(A1613,'Medical Examinations'!$AS$1:$BC$2336,6,)</f>
        <v>Yes</v>
      </c>
      <c r="F1613" s="64" t="str">
        <f>VLOOKUP(A1613,'Medical Examinations'!$AS$1:$BC$2336,4,)</f>
        <v>No</v>
      </c>
      <c r="G1613" s="64" t="str">
        <f>VLOOKUP(A1613,'Medical Examinations'!$AS$1:$BC$2336,5,)</f>
        <v>No</v>
      </c>
      <c r="H1613" s="64">
        <f>VLOOKUP(A1613,'Medical Examinations'!$AS$1:$BC$2336,8,)</f>
        <v>2</v>
      </c>
      <c r="I1613" s="64" t="str">
        <f>VLOOKUP(A1613,'Medical Examinations'!$AS$1:$BC$2336,7,)</f>
        <v>No</v>
      </c>
      <c r="J1613" s="64" t="str">
        <f>VLOOKUP(A1613,'Medical Examinations'!$AS$1:$BC$2336,11,)</f>
        <v>Under weight</v>
      </c>
      <c r="K1613" s="64" t="str">
        <f>VLOOKUP(A1613,'Medical Examinations'!$AS$1:$BC$2336,10,)</f>
        <v>Diabetes</v>
      </c>
      <c r="L1613" s="64" t="str">
        <f>VLOOKUP(A1613,'Hospitalisation Details'!$L$2:$R$2342,2,)</f>
        <v>05-10-1970</v>
      </c>
      <c r="M1613" s="65">
        <f>VLOOKUP(A1613,'Hospitalisation Details'!$L$2:$R$2345,7,)</f>
        <v>6183</v>
      </c>
      <c r="N1613" s="64" t="str">
        <f>VLOOKUP(A1613,'Hospitalisation Details'!$L$2:$R$2342,4,)</f>
        <v>tier - 2</v>
      </c>
      <c r="O1613" s="64" t="str">
        <f>VLOOKUP(A1613,'Hospitalisation Details'!$L$2:$R$2342,5,)</f>
        <v>tier - 2</v>
      </c>
      <c r="P1613" s="64" t="str">
        <f>VLOOKUP(A1613,'Hospitalisation Details'!$L$2:$R$2342,6,)</f>
        <v>R1012</v>
      </c>
      <c r="Q1613" s="64">
        <f>VLOOKUP(A1613,'Hospitalisation Details'!$L$2:$R$2342,3,)</f>
        <v>52</v>
      </c>
      <c r="R1613" s="64">
        <f>VLOOKUP(A1613,'Hospitalisation Details'!$L$2:$U$2342,10,)</f>
        <v>5</v>
      </c>
      <c r="S1613" s="64" t="str">
        <f>VLOOKUP(A1613,'Hospitalisation Details'!$L$2:$U$2342,8,)</f>
        <v>Oct</v>
      </c>
      <c r="T1613" s="126">
        <f>VLOOKUP(A1613,'Hospitalisation Details'!$L$2:$U$2342,9,)</f>
        <v>1970</v>
      </c>
    </row>
    <row r="1614" spans="1:20" ht="15.5" x14ac:dyDescent="0.35">
      <c r="A1614" s="124" t="s">
        <v>758</v>
      </c>
      <c r="B1614" s="64" t="str">
        <f>VLOOKUP(A1614,'Medical Examinations'!$AS$1:$BC$2336,9,)</f>
        <v>Lyazid</v>
      </c>
      <c r="C1614" s="64">
        <f>VLOOKUP(A1614,'Medical Examinations'!$AS$1:$BC$2336,2,)</f>
        <v>22.63</v>
      </c>
      <c r="D1614" s="64">
        <f>VLOOKUP(A1614,'Medical Examinations'!$AS$1:$BC$2336,3,)</f>
        <v>5.09</v>
      </c>
      <c r="E1614" s="64" t="str">
        <f>VLOOKUP(A1614,'Medical Examinations'!$AS$1:$BC$2336,6,)</f>
        <v>Yes</v>
      </c>
      <c r="F1614" s="64" t="str">
        <f>VLOOKUP(A1614,'Medical Examinations'!$AS$1:$BC$2336,4,)</f>
        <v>No</v>
      </c>
      <c r="G1614" s="64" t="str">
        <f>VLOOKUP(A1614,'Medical Examinations'!$AS$1:$BC$2336,5,)</f>
        <v>No</v>
      </c>
      <c r="H1614" s="64">
        <f>VLOOKUP(A1614,'Medical Examinations'!$AS$1:$BC$2336,8,)</f>
        <v>0</v>
      </c>
      <c r="I1614" s="64" t="str">
        <f>VLOOKUP(A1614,'Medical Examinations'!$AS$1:$BC$2336,7,)</f>
        <v>No</v>
      </c>
      <c r="J1614" s="64" t="str">
        <f>VLOOKUP(A1614,'Medical Examinations'!$AS$1:$BC$2336,11,)</f>
        <v xml:space="preserve">Normal Weight 
</v>
      </c>
      <c r="K1614" s="64" t="str">
        <f>VLOOKUP(A1614,'Medical Examinations'!$AS$1:$BC$2336,10,)</f>
        <v>Normal</v>
      </c>
      <c r="L1614" s="64" t="str">
        <f>VLOOKUP(A1614,'Hospitalisation Details'!$L$2:$R$2342,2,)</f>
        <v>09-08-1985</v>
      </c>
      <c r="M1614" s="65">
        <f>VLOOKUP(A1614,'Hospitalisation Details'!$L$2:$R$2345,7,)</f>
        <v>6183</v>
      </c>
      <c r="N1614" s="64" t="str">
        <f>VLOOKUP(A1614,'Hospitalisation Details'!$L$2:$R$2342,4,)</f>
        <v>tier - 2</v>
      </c>
      <c r="O1614" s="64" t="str">
        <f>VLOOKUP(A1614,'Hospitalisation Details'!$L$2:$R$2342,5,)</f>
        <v>tier - 2</v>
      </c>
      <c r="P1614" s="64" t="str">
        <f>VLOOKUP(A1614,'Hospitalisation Details'!$L$2:$R$2342,6,)</f>
        <v>R1012</v>
      </c>
      <c r="Q1614" s="64">
        <f>VLOOKUP(A1614,'Hospitalisation Details'!$L$2:$R$2342,3,)</f>
        <v>37</v>
      </c>
      <c r="R1614" s="64">
        <f>VLOOKUP(A1614,'Hospitalisation Details'!$L$2:$U$2342,10,)</f>
        <v>9</v>
      </c>
      <c r="S1614" s="64" t="str">
        <f>VLOOKUP(A1614,'Hospitalisation Details'!$L$2:$U$2342,8,)</f>
        <v>Aug</v>
      </c>
      <c r="T1614" s="126">
        <f>VLOOKUP(A1614,'Hospitalisation Details'!$L$2:$U$2342,9,)</f>
        <v>1985</v>
      </c>
    </row>
    <row r="1615" spans="1:20" ht="15.5" x14ac:dyDescent="0.35">
      <c r="A1615" s="124" t="s">
        <v>757</v>
      </c>
      <c r="B1615" s="64" t="str">
        <f>VLOOKUP(A1615,'Medical Examinations'!$AS$1:$BC$2336,9,)</f>
        <v>Lindsey A.</v>
      </c>
      <c r="C1615" s="64">
        <f>VLOOKUP(A1615,'Medical Examinations'!$AS$1:$BC$2336,2,)</f>
        <v>23.46</v>
      </c>
      <c r="D1615" s="64">
        <f>VLOOKUP(A1615,'Medical Examinations'!$AS$1:$BC$2336,3,)</f>
        <v>4.21</v>
      </c>
      <c r="E1615" s="64" t="str">
        <f>VLOOKUP(A1615,'Medical Examinations'!$AS$1:$BC$2336,6,)</f>
        <v>No</v>
      </c>
      <c r="F1615" s="64" t="str">
        <f>VLOOKUP(A1615,'Medical Examinations'!$AS$1:$BC$2336,4,)</f>
        <v>No</v>
      </c>
      <c r="G1615" s="64" t="str">
        <f>VLOOKUP(A1615,'Medical Examinations'!$AS$1:$BC$2336,5,)</f>
        <v>No</v>
      </c>
      <c r="H1615" s="64">
        <f>VLOOKUP(A1615,'Medical Examinations'!$AS$1:$BC$2336,8,)</f>
        <v>1</v>
      </c>
      <c r="I1615" s="64" t="str">
        <f>VLOOKUP(A1615,'Medical Examinations'!$AS$1:$BC$2336,7,)</f>
        <v>No</v>
      </c>
      <c r="J1615" s="64" t="str">
        <f>VLOOKUP(A1615,'Medical Examinations'!$AS$1:$BC$2336,11,)</f>
        <v xml:space="preserve">Normal Weight 
</v>
      </c>
      <c r="K1615" s="64" t="str">
        <f>VLOOKUP(A1615,'Medical Examinations'!$AS$1:$BC$2336,10,)</f>
        <v>Normal</v>
      </c>
      <c r="L1615" s="64" t="str">
        <f>VLOOKUP(A1615,'Hospitalisation Details'!$L$2:$R$2342,2,)</f>
        <v>06-10-1984</v>
      </c>
      <c r="M1615" s="65">
        <f>VLOOKUP(A1615,'Hospitalisation Details'!$L$2:$R$2345,7,)</f>
        <v>6171</v>
      </c>
      <c r="N1615" s="64" t="str">
        <f>VLOOKUP(A1615,'Hospitalisation Details'!$L$2:$R$2342,4,)</f>
        <v>tier - 2</v>
      </c>
      <c r="O1615" s="64" t="str">
        <f>VLOOKUP(A1615,'Hospitalisation Details'!$L$2:$R$2342,5,)</f>
        <v>tier - 1</v>
      </c>
      <c r="P1615" s="64" t="str">
        <f>VLOOKUP(A1615,'Hospitalisation Details'!$L$2:$R$2342,6,)</f>
        <v>R1013</v>
      </c>
      <c r="Q1615" s="64">
        <f>VLOOKUP(A1615,'Hospitalisation Details'!$L$2:$R$2342,3,)</f>
        <v>38</v>
      </c>
      <c r="R1615" s="64">
        <f>VLOOKUP(A1615,'Hospitalisation Details'!$L$2:$U$2342,10,)</f>
        <v>6</v>
      </c>
      <c r="S1615" s="64" t="str">
        <f>VLOOKUP(A1615,'Hospitalisation Details'!$L$2:$U$2342,8,)</f>
        <v>Oct</v>
      </c>
      <c r="T1615" s="126">
        <f>VLOOKUP(A1615,'Hospitalisation Details'!$L$2:$U$2342,9,)</f>
        <v>1984</v>
      </c>
    </row>
    <row r="1616" spans="1:20" ht="15.5" x14ac:dyDescent="0.35">
      <c r="A1616" s="124" t="s">
        <v>756</v>
      </c>
      <c r="B1616" s="64" t="str">
        <f>VLOOKUP(A1616,'Medical Examinations'!$AS$1:$BC$2336,9,)</f>
        <v>Chris</v>
      </c>
      <c r="C1616" s="64">
        <f>VLOOKUP(A1616,'Medical Examinations'!$AS$1:$BC$2336,2,)</f>
        <v>22.56</v>
      </c>
      <c r="D1616" s="64">
        <f>VLOOKUP(A1616,'Medical Examinations'!$AS$1:$BC$2336,3,)</f>
        <v>4.34</v>
      </c>
      <c r="E1616" s="64" t="str">
        <f>VLOOKUP(A1616,'Medical Examinations'!$AS$1:$BC$2336,6,)</f>
        <v>Yes</v>
      </c>
      <c r="F1616" s="64" t="str">
        <f>VLOOKUP(A1616,'Medical Examinations'!$AS$1:$BC$2336,4,)</f>
        <v>No</v>
      </c>
      <c r="G1616" s="64" t="str">
        <f>VLOOKUP(A1616,'Medical Examinations'!$AS$1:$BC$2336,5,)</f>
        <v>No</v>
      </c>
      <c r="H1616" s="64">
        <f>VLOOKUP(A1616,'Medical Examinations'!$AS$1:$BC$2336,8,)</f>
        <v>0</v>
      </c>
      <c r="I1616" s="64" t="str">
        <f>VLOOKUP(A1616,'Medical Examinations'!$AS$1:$BC$2336,7,)</f>
        <v>No</v>
      </c>
      <c r="J1616" s="64" t="str">
        <f>VLOOKUP(A1616,'Medical Examinations'!$AS$1:$BC$2336,11,)</f>
        <v xml:space="preserve">Normal Weight 
</v>
      </c>
      <c r="K1616" s="64" t="str">
        <f>VLOOKUP(A1616,'Medical Examinations'!$AS$1:$BC$2336,10,)</f>
        <v>Normal</v>
      </c>
      <c r="L1616" s="64" t="str">
        <f>VLOOKUP(A1616,'Hospitalisation Details'!$L$2:$R$2342,2,)</f>
        <v>15-10-1985</v>
      </c>
      <c r="M1616" s="65">
        <f>VLOOKUP(A1616,'Hospitalisation Details'!$L$2:$R$2345,7,)</f>
        <v>6160</v>
      </c>
      <c r="N1616" s="64" t="str">
        <f>VLOOKUP(A1616,'Hospitalisation Details'!$L$2:$R$2342,4,)</f>
        <v>tier - 2</v>
      </c>
      <c r="O1616" s="64" t="str">
        <f>VLOOKUP(A1616,'Hospitalisation Details'!$L$2:$R$2342,5,)</f>
        <v>tier - 1</v>
      </c>
      <c r="P1616" s="64" t="str">
        <f>VLOOKUP(A1616,'Hospitalisation Details'!$L$2:$R$2342,6,)</f>
        <v>R1012</v>
      </c>
      <c r="Q1616" s="64">
        <f>VLOOKUP(A1616,'Hospitalisation Details'!$L$2:$R$2342,3,)</f>
        <v>37</v>
      </c>
      <c r="R1616" s="64">
        <f>VLOOKUP(A1616,'Hospitalisation Details'!$L$2:$U$2342,10,)</f>
        <v>15</v>
      </c>
      <c r="S1616" s="64" t="str">
        <f>VLOOKUP(A1616,'Hospitalisation Details'!$L$2:$U$2342,8,)</f>
        <v>Oct</v>
      </c>
      <c r="T1616" s="126">
        <f>VLOOKUP(A1616,'Hospitalisation Details'!$L$2:$U$2342,9,)</f>
        <v>1985</v>
      </c>
    </row>
    <row r="1617" spans="1:20" ht="15.5" x14ac:dyDescent="0.35">
      <c r="A1617" s="124" t="s">
        <v>755</v>
      </c>
      <c r="B1617" s="64" t="str">
        <f>VLOOKUP(A1617,'Medical Examinations'!$AS$1:$BC$2336,9,)</f>
        <v>Jennifer A</v>
      </c>
      <c r="C1617" s="64">
        <f>VLOOKUP(A1617,'Medical Examinations'!$AS$1:$BC$2336,2,)</f>
        <v>19.28</v>
      </c>
      <c r="D1617" s="64">
        <f>VLOOKUP(A1617,'Medical Examinations'!$AS$1:$BC$2336,3,)</f>
        <v>11.85</v>
      </c>
      <c r="E1617" s="64" t="str">
        <f>VLOOKUP(A1617,'Medical Examinations'!$AS$1:$BC$2336,6,)</f>
        <v>No</v>
      </c>
      <c r="F1617" s="64" t="str">
        <f>VLOOKUP(A1617,'Medical Examinations'!$AS$1:$BC$2336,4,)</f>
        <v>No</v>
      </c>
      <c r="G1617" s="64" t="str">
        <f>VLOOKUP(A1617,'Medical Examinations'!$AS$1:$BC$2336,5,)</f>
        <v>No</v>
      </c>
      <c r="H1617" s="64">
        <f>VLOOKUP(A1617,'Medical Examinations'!$AS$1:$BC$2336,8,)</f>
        <v>2</v>
      </c>
      <c r="I1617" s="64" t="str">
        <f>VLOOKUP(A1617,'Medical Examinations'!$AS$1:$BC$2336,7,)</f>
        <v>No</v>
      </c>
      <c r="J1617" s="64" t="str">
        <f>VLOOKUP(A1617,'Medical Examinations'!$AS$1:$BC$2336,11,)</f>
        <v xml:space="preserve">Normal Weight 
</v>
      </c>
      <c r="K1617" s="64" t="str">
        <f>VLOOKUP(A1617,'Medical Examinations'!$AS$1:$BC$2336,10,)</f>
        <v>Diabetes</v>
      </c>
      <c r="L1617" s="64" t="str">
        <f>VLOOKUP(A1617,'Hospitalisation Details'!$L$2:$R$2342,2,)</f>
        <v>06-11-1973</v>
      </c>
      <c r="M1617" s="65">
        <f>VLOOKUP(A1617,'Hospitalisation Details'!$L$2:$R$2345,7,)</f>
        <v>6152</v>
      </c>
      <c r="N1617" s="64" t="str">
        <f>VLOOKUP(A1617,'Hospitalisation Details'!$L$2:$R$2342,4,)</f>
        <v>tier - 2</v>
      </c>
      <c r="O1617" s="64" t="str">
        <f>VLOOKUP(A1617,'Hospitalisation Details'!$L$2:$R$2342,5,)</f>
        <v>tier - 3</v>
      </c>
      <c r="P1617" s="64" t="str">
        <f>VLOOKUP(A1617,'Hospitalisation Details'!$L$2:$R$2342,6,)</f>
        <v>R1013</v>
      </c>
      <c r="Q1617" s="64">
        <f>VLOOKUP(A1617,'Hospitalisation Details'!$L$2:$R$2342,3,)</f>
        <v>49</v>
      </c>
      <c r="R1617" s="64">
        <f>VLOOKUP(A1617,'Hospitalisation Details'!$L$2:$U$2342,10,)</f>
        <v>6</v>
      </c>
      <c r="S1617" s="64" t="str">
        <f>VLOOKUP(A1617,'Hospitalisation Details'!$L$2:$U$2342,8,)</f>
        <v>Nov</v>
      </c>
      <c r="T1617" s="126">
        <f>VLOOKUP(A1617,'Hospitalisation Details'!$L$2:$U$2342,9,)</f>
        <v>1973</v>
      </c>
    </row>
    <row r="1618" spans="1:20" ht="15.5" x14ac:dyDescent="0.35">
      <c r="A1618" s="124" t="s">
        <v>754</v>
      </c>
      <c r="B1618" s="64" t="str">
        <f>VLOOKUP(A1618,'Medical Examinations'!$AS$1:$BC$2336,9,)</f>
        <v>Leif S.</v>
      </c>
      <c r="C1618" s="64">
        <f>VLOOKUP(A1618,'Medical Examinations'!$AS$1:$BC$2336,2,)</f>
        <v>15.37</v>
      </c>
      <c r="D1618" s="64">
        <f>VLOOKUP(A1618,'Medical Examinations'!$AS$1:$BC$2336,3,)</f>
        <v>9.61</v>
      </c>
      <c r="E1618" s="64" t="str">
        <f>VLOOKUP(A1618,'Medical Examinations'!$AS$1:$BC$2336,6,)</f>
        <v>Yes</v>
      </c>
      <c r="F1618" s="64" t="str">
        <f>VLOOKUP(A1618,'Medical Examinations'!$AS$1:$BC$2336,4,)</f>
        <v>No</v>
      </c>
      <c r="G1618" s="64" t="str">
        <f>VLOOKUP(A1618,'Medical Examinations'!$AS$1:$BC$2336,5,)</f>
        <v>No</v>
      </c>
      <c r="H1618" s="64">
        <f>VLOOKUP(A1618,'Medical Examinations'!$AS$1:$BC$2336,8,)</f>
        <v>2</v>
      </c>
      <c r="I1618" s="64" t="str">
        <f>VLOOKUP(A1618,'Medical Examinations'!$AS$1:$BC$2336,7,)</f>
        <v>No</v>
      </c>
      <c r="J1618" s="64" t="str">
        <f>VLOOKUP(A1618,'Medical Examinations'!$AS$1:$BC$2336,11,)</f>
        <v>Under weight</v>
      </c>
      <c r="K1618" s="64" t="str">
        <f>VLOOKUP(A1618,'Medical Examinations'!$AS$1:$BC$2336,10,)</f>
        <v>Diabetes</v>
      </c>
      <c r="L1618" s="64" t="str">
        <f>VLOOKUP(A1618,'Hospitalisation Details'!$L$2:$R$2342,2,)</f>
        <v>14-10-1970</v>
      </c>
      <c r="M1618" s="65">
        <f>VLOOKUP(A1618,'Hospitalisation Details'!$L$2:$R$2345,7,)</f>
        <v>6147</v>
      </c>
      <c r="N1618" s="64" t="str">
        <f>VLOOKUP(A1618,'Hospitalisation Details'!$L$2:$R$2342,4,)</f>
        <v>tier - 2</v>
      </c>
      <c r="O1618" s="64" t="str">
        <f>VLOOKUP(A1618,'Hospitalisation Details'!$L$2:$R$2342,5,)</f>
        <v>tier - 3</v>
      </c>
      <c r="P1618" s="64" t="str">
        <f>VLOOKUP(A1618,'Hospitalisation Details'!$L$2:$R$2342,6,)</f>
        <v>R1012</v>
      </c>
      <c r="Q1618" s="64">
        <f>VLOOKUP(A1618,'Hospitalisation Details'!$L$2:$R$2342,3,)</f>
        <v>52</v>
      </c>
      <c r="R1618" s="64">
        <f>VLOOKUP(A1618,'Hospitalisation Details'!$L$2:$U$2342,10,)</f>
        <v>14</v>
      </c>
      <c r="S1618" s="64" t="str">
        <f>VLOOKUP(A1618,'Hospitalisation Details'!$L$2:$U$2342,8,)</f>
        <v>Oct</v>
      </c>
      <c r="T1618" s="126">
        <f>VLOOKUP(A1618,'Hospitalisation Details'!$L$2:$U$2342,9,)</f>
        <v>1970</v>
      </c>
    </row>
    <row r="1619" spans="1:20" ht="15.5" x14ac:dyDescent="0.35">
      <c r="A1619" s="124" t="s">
        <v>753</v>
      </c>
      <c r="B1619" s="64" t="str">
        <f>VLOOKUP(A1619,'Medical Examinations'!$AS$1:$BC$2336,9,)</f>
        <v>Stephanie A</v>
      </c>
      <c r="C1619" s="64">
        <f>VLOOKUP(A1619,'Medical Examinations'!$AS$1:$BC$2336,2,)</f>
        <v>18.71</v>
      </c>
      <c r="D1619" s="64">
        <f>VLOOKUP(A1619,'Medical Examinations'!$AS$1:$BC$2336,3,)</f>
        <v>5.29</v>
      </c>
      <c r="E1619" s="64" t="str">
        <f>VLOOKUP(A1619,'Medical Examinations'!$AS$1:$BC$2336,6,)</f>
        <v>Yes</v>
      </c>
      <c r="F1619" s="64" t="str">
        <f>VLOOKUP(A1619,'Medical Examinations'!$AS$1:$BC$2336,4,)</f>
        <v>No</v>
      </c>
      <c r="G1619" s="64" t="str">
        <f>VLOOKUP(A1619,'Medical Examinations'!$AS$1:$BC$2336,5,)</f>
        <v>No</v>
      </c>
      <c r="H1619" s="64">
        <f>VLOOKUP(A1619,'Medical Examinations'!$AS$1:$BC$2336,8,)</f>
        <v>0</v>
      </c>
      <c r="I1619" s="64" t="str">
        <f>VLOOKUP(A1619,'Medical Examinations'!$AS$1:$BC$2336,7,)</f>
        <v>No</v>
      </c>
      <c r="J1619" s="64" t="str">
        <f>VLOOKUP(A1619,'Medical Examinations'!$AS$1:$BC$2336,11,)</f>
        <v xml:space="preserve">Normal Weight 
</v>
      </c>
      <c r="K1619" s="64" t="str">
        <f>VLOOKUP(A1619,'Medical Examinations'!$AS$1:$BC$2336,10,)</f>
        <v>Normal</v>
      </c>
      <c r="L1619" s="64" t="str">
        <f>VLOOKUP(A1619,'Hospitalisation Details'!$L$2:$R$2342,2,)</f>
        <v>12-12-1976</v>
      </c>
      <c r="M1619" s="65">
        <f>VLOOKUP(A1619,'Hospitalisation Details'!$L$2:$R$2345,7,)</f>
        <v>6139</v>
      </c>
      <c r="N1619" s="64" t="str">
        <f>VLOOKUP(A1619,'Hospitalisation Details'!$L$2:$R$2342,4,)</f>
        <v>tier - 2</v>
      </c>
      <c r="O1619" s="64" t="str">
        <f>VLOOKUP(A1619,'Hospitalisation Details'!$L$2:$R$2342,5,)</f>
        <v>tier - 3</v>
      </c>
      <c r="P1619" s="64" t="str">
        <f>VLOOKUP(A1619,'Hospitalisation Details'!$L$2:$R$2342,6,)</f>
        <v>R1013</v>
      </c>
      <c r="Q1619" s="64">
        <f>VLOOKUP(A1619,'Hospitalisation Details'!$L$2:$R$2342,3,)</f>
        <v>46</v>
      </c>
      <c r="R1619" s="64">
        <f>VLOOKUP(A1619,'Hospitalisation Details'!$L$2:$U$2342,10,)</f>
        <v>12</v>
      </c>
      <c r="S1619" s="64" t="str">
        <f>VLOOKUP(A1619,'Hospitalisation Details'!$L$2:$U$2342,8,)</f>
        <v>Dec</v>
      </c>
      <c r="T1619" s="126">
        <f>VLOOKUP(A1619,'Hospitalisation Details'!$L$2:$U$2342,9,)</f>
        <v>1976</v>
      </c>
    </row>
    <row r="1620" spans="1:20" ht="15.5" x14ac:dyDescent="0.35">
      <c r="A1620" s="124" t="s">
        <v>752</v>
      </c>
      <c r="B1620" s="64" t="str">
        <f>VLOOKUP(A1620,'Medical Examinations'!$AS$1:$BC$2336,9,)</f>
        <v>Bo</v>
      </c>
      <c r="C1620" s="64">
        <f>VLOOKUP(A1620,'Medical Examinations'!$AS$1:$BC$2336,2,)</f>
        <v>20.61</v>
      </c>
      <c r="D1620" s="64">
        <f>VLOOKUP(A1620,'Medical Examinations'!$AS$1:$BC$2336,3,)</f>
        <v>6.89</v>
      </c>
      <c r="E1620" s="64" t="str">
        <f>VLOOKUP(A1620,'Medical Examinations'!$AS$1:$BC$2336,6,)</f>
        <v>No</v>
      </c>
      <c r="F1620" s="64" t="str">
        <f>VLOOKUP(A1620,'Medical Examinations'!$AS$1:$BC$2336,4,)</f>
        <v>No</v>
      </c>
      <c r="G1620" s="64" t="str">
        <f>VLOOKUP(A1620,'Medical Examinations'!$AS$1:$BC$2336,5,)</f>
        <v>No</v>
      </c>
      <c r="H1620" s="64">
        <f>VLOOKUP(A1620,'Medical Examinations'!$AS$1:$BC$2336,8,)</f>
        <v>0</v>
      </c>
      <c r="I1620" s="64" t="str">
        <f>VLOOKUP(A1620,'Medical Examinations'!$AS$1:$BC$2336,7,)</f>
        <v>No</v>
      </c>
      <c r="J1620" s="64" t="str">
        <f>VLOOKUP(A1620,'Medical Examinations'!$AS$1:$BC$2336,11,)</f>
        <v xml:space="preserve">Normal Weight 
</v>
      </c>
      <c r="K1620" s="64" t="str">
        <f>VLOOKUP(A1620,'Medical Examinations'!$AS$1:$BC$2336,10,)</f>
        <v>Diabetes</v>
      </c>
      <c r="L1620" s="64" t="str">
        <f>VLOOKUP(A1620,'Hospitalisation Details'!$L$2:$R$2342,2,)</f>
        <v>05-09-1978</v>
      </c>
      <c r="M1620" s="65">
        <f>VLOOKUP(A1620,'Hospitalisation Details'!$L$2:$R$2345,7,)</f>
        <v>6139</v>
      </c>
      <c r="N1620" s="64" t="str">
        <f>VLOOKUP(A1620,'Hospitalisation Details'!$L$2:$R$2342,4,)</f>
        <v>tier - 2</v>
      </c>
      <c r="O1620" s="64" t="str">
        <f>VLOOKUP(A1620,'Hospitalisation Details'!$L$2:$R$2342,5,)</f>
        <v>tier - 1</v>
      </c>
      <c r="P1620" s="64" t="str">
        <f>VLOOKUP(A1620,'Hospitalisation Details'!$L$2:$R$2342,6,)</f>
        <v>R1013</v>
      </c>
      <c r="Q1620" s="64">
        <f>VLOOKUP(A1620,'Hospitalisation Details'!$L$2:$R$2342,3,)</f>
        <v>44</v>
      </c>
      <c r="R1620" s="64">
        <f>VLOOKUP(A1620,'Hospitalisation Details'!$L$2:$U$2342,10,)</f>
        <v>5</v>
      </c>
      <c r="S1620" s="64" t="str">
        <f>VLOOKUP(A1620,'Hospitalisation Details'!$L$2:$U$2342,8,)</f>
        <v>Sep</v>
      </c>
      <c r="T1620" s="126">
        <f>VLOOKUP(A1620,'Hospitalisation Details'!$L$2:$U$2342,9,)</f>
        <v>1978</v>
      </c>
    </row>
    <row r="1621" spans="1:20" ht="15.5" x14ac:dyDescent="0.35">
      <c r="A1621" s="124" t="s">
        <v>751</v>
      </c>
      <c r="B1621" s="64" t="str">
        <f>VLOOKUP(A1621,'Medical Examinations'!$AS$1:$BC$2336,9,)</f>
        <v>Leah</v>
      </c>
      <c r="C1621" s="64">
        <f>VLOOKUP(A1621,'Medical Examinations'!$AS$1:$BC$2336,2,)</f>
        <v>15.99</v>
      </c>
      <c r="D1621" s="64">
        <f>VLOOKUP(A1621,'Medical Examinations'!$AS$1:$BC$2336,3,)</f>
        <v>4.57</v>
      </c>
      <c r="E1621" s="64" t="str">
        <f>VLOOKUP(A1621,'Medical Examinations'!$AS$1:$BC$2336,6,)</f>
        <v>Yes</v>
      </c>
      <c r="F1621" s="64" t="str">
        <f>VLOOKUP(A1621,'Medical Examinations'!$AS$1:$BC$2336,4,)</f>
        <v>No</v>
      </c>
      <c r="G1621" s="64" t="str">
        <f>VLOOKUP(A1621,'Medical Examinations'!$AS$1:$BC$2336,5,)</f>
        <v>Yes</v>
      </c>
      <c r="H1621" s="64">
        <f>VLOOKUP(A1621,'Medical Examinations'!$AS$1:$BC$2336,8,)</f>
        <v>1</v>
      </c>
      <c r="I1621" s="64" t="str">
        <f>VLOOKUP(A1621,'Medical Examinations'!$AS$1:$BC$2336,7,)</f>
        <v>No</v>
      </c>
      <c r="J1621" s="64" t="str">
        <f>VLOOKUP(A1621,'Medical Examinations'!$AS$1:$BC$2336,11,)</f>
        <v>Under weight</v>
      </c>
      <c r="K1621" s="64" t="str">
        <f>VLOOKUP(A1621,'Medical Examinations'!$AS$1:$BC$2336,10,)</f>
        <v>Normal</v>
      </c>
      <c r="L1621" s="64" t="str">
        <f>VLOOKUP(A1621,'Hospitalisation Details'!$L$2:$R$2342,2,)</f>
        <v>09-11-1969</v>
      </c>
      <c r="M1621" s="65">
        <f>VLOOKUP(A1621,'Hospitalisation Details'!$L$2:$R$2345,7,)</f>
        <v>6139</v>
      </c>
      <c r="N1621" s="64" t="str">
        <f>VLOOKUP(A1621,'Hospitalisation Details'!$L$2:$R$2342,4,)</f>
        <v>tier - 2</v>
      </c>
      <c r="O1621" s="64" t="str">
        <f>VLOOKUP(A1621,'Hospitalisation Details'!$L$2:$R$2342,5,)</f>
        <v>tier - 2</v>
      </c>
      <c r="P1621" s="64" t="str">
        <f>VLOOKUP(A1621,'Hospitalisation Details'!$L$2:$R$2342,6,)</f>
        <v>R1011</v>
      </c>
      <c r="Q1621" s="64">
        <f>VLOOKUP(A1621,'Hospitalisation Details'!$L$2:$R$2342,3,)</f>
        <v>53</v>
      </c>
      <c r="R1621" s="64">
        <f>VLOOKUP(A1621,'Hospitalisation Details'!$L$2:$U$2342,10,)</f>
        <v>9</v>
      </c>
      <c r="S1621" s="64" t="str">
        <f>VLOOKUP(A1621,'Hospitalisation Details'!$L$2:$U$2342,8,)</f>
        <v>Nov</v>
      </c>
      <c r="T1621" s="126">
        <f>VLOOKUP(A1621,'Hospitalisation Details'!$L$2:$U$2342,9,)</f>
        <v>1969</v>
      </c>
    </row>
    <row r="1622" spans="1:20" ht="15.5" x14ac:dyDescent="0.35">
      <c r="A1622" s="124" t="s">
        <v>750</v>
      </c>
      <c r="B1622" s="64" t="str">
        <f>VLOOKUP(A1622,'Medical Examinations'!$AS$1:$BC$2336,9,)</f>
        <v>Kara Lynne</v>
      </c>
      <c r="C1622" s="64">
        <f>VLOOKUP(A1622,'Medical Examinations'!$AS$1:$BC$2336,2,)</f>
        <v>33.155000000000001</v>
      </c>
      <c r="D1622" s="64">
        <f>VLOOKUP(A1622,'Medical Examinations'!$AS$1:$BC$2336,3,)</f>
        <v>4.32</v>
      </c>
      <c r="E1622" s="64" t="str">
        <f>VLOOKUP(A1622,'Medical Examinations'!$AS$1:$BC$2336,6,)</f>
        <v>No</v>
      </c>
      <c r="F1622" s="64" t="str">
        <f>VLOOKUP(A1622,'Medical Examinations'!$AS$1:$BC$2336,4,)</f>
        <v>No</v>
      </c>
      <c r="G1622" s="64" t="str">
        <f>VLOOKUP(A1622,'Medical Examinations'!$AS$1:$BC$2336,5,)</f>
        <v>No</v>
      </c>
      <c r="H1622" s="64">
        <f>VLOOKUP(A1622,'Medical Examinations'!$AS$1:$BC$2336,8,)</f>
        <v>0</v>
      </c>
      <c r="I1622" s="64" t="str">
        <f>VLOOKUP(A1622,'Medical Examinations'!$AS$1:$BC$2336,7,)</f>
        <v>No</v>
      </c>
      <c r="J1622" s="64" t="str">
        <f>VLOOKUP(A1622,'Medical Examinations'!$AS$1:$BC$2336,11,)</f>
        <v>Obesity</v>
      </c>
      <c r="K1622" s="64" t="str">
        <f>VLOOKUP(A1622,'Medical Examinations'!$AS$1:$BC$2336,10,)</f>
        <v>Normal</v>
      </c>
      <c r="L1622" s="64" t="str">
        <f>VLOOKUP(A1622,'Hospitalisation Details'!$L$2:$R$2342,2,)</f>
        <v>18-08-1990</v>
      </c>
      <c r="M1622" s="65">
        <f>VLOOKUP(A1622,'Hospitalisation Details'!$L$2:$R$2345,7,)</f>
        <v>6129</v>
      </c>
      <c r="N1622" s="64" t="str">
        <f>VLOOKUP(A1622,'Hospitalisation Details'!$L$2:$R$2342,4,)</f>
        <v>tier - 2</v>
      </c>
      <c r="O1622" s="64" t="str">
        <f>VLOOKUP(A1622,'Hospitalisation Details'!$L$2:$R$2342,5,)</f>
        <v>tier - 3</v>
      </c>
      <c r="P1622" s="64" t="str">
        <f>VLOOKUP(A1622,'Hospitalisation Details'!$L$2:$R$2342,6,)</f>
        <v>R1012</v>
      </c>
      <c r="Q1622" s="64">
        <f>VLOOKUP(A1622,'Hospitalisation Details'!$L$2:$R$2342,3,)</f>
        <v>32</v>
      </c>
      <c r="R1622" s="64">
        <f>VLOOKUP(A1622,'Hospitalisation Details'!$L$2:$U$2342,10,)</f>
        <v>18</v>
      </c>
      <c r="S1622" s="64" t="str">
        <f>VLOOKUP(A1622,'Hospitalisation Details'!$L$2:$U$2342,8,)</f>
        <v>Aug</v>
      </c>
      <c r="T1622" s="126">
        <f>VLOOKUP(A1622,'Hospitalisation Details'!$L$2:$U$2342,9,)</f>
        <v>1990</v>
      </c>
    </row>
    <row r="1623" spans="1:20" ht="15.5" x14ac:dyDescent="0.35">
      <c r="A1623" s="124" t="s">
        <v>749</v>
      </c>
      <c r="B1623" s="64" t="str">
        <f>VLOOKUP(A1623,'Medical Examinations'!$AS$1:$BC$2336,9,)</f>
        <v>Jeffrey</v>
      </c>
      <c r="C1623" s="64">
        <f>VLOOKUP(A1623,'Medical Examinations'!$AS$1:$BC$2336,2,)</f>
        <v>26.22</v>
      </c>
      <c r="D1623" s="64">
        <f>VLOOKUP(A1623,'Medical Examinations'!$AS$1:$BC$2336,3,)</f>
        <v>5.57</v>
      </c>
      <c r="E1623" s="64" t="str">
        <f>VLOOKUP(A1623,'Medical Examinations'!$AS$1:$BC$2336,6,)</f>
        <v>Yes</v>
      </c>
      <c r="F1623" s="64" t="str">
        <f>VLOOKUP(A1623,'Medical Examinations'!$AS$1:$BC$2336,4,)</f>
        <v>No</v>
      </c>
      <c r="G1623" s="64" t="str">
        <f>VLOOKUP(A1623,'Medical Examinations'!$AS$1:$BC$2336,5,)</f>
        <v>Yes</v>
      </c>
      <c r="H1623" s="64">
        <f>VLOOKUP(A1623,'Medical Examinations'!$AS$1:$BC$2336,8,)</f>
        <v>1</v>
      </c>
      <c r="I1623" s="64" t="str">
        <f>VLOOKUP(A1623,'Medical Examinations'!$AS$1:$BC$2336,7,)</f>
        <v>No</v>
      </c>
      <c r="J1623" s="64" t="str">
        <f>VLOOKUP(A1623,'Medical Examinations'!$AS$1:$BC$2336,11,)</f>
        <v>Over weight</v>
      </c>
      <c r="K1623" s="64" t="str">
        <f>VLOOKUP(A1623,'Medical Examinations'!$AS$1:$BC$2336,10,)</f>
        <v>Normal</v>
      </c>
      <c r="L1623" s="64" t="str">
        <f>VLOOKUP(A1623,'Hospitalisation Details'!$L$2:$R$2342,2,)</f>
        <v>16-11-1983</v>
      </c>
      <c r="M1623" s="65">
        <f>VLOOKUP(A1623,'Hospitalisation Details'!$L$2:$R$2345,7,)</f>
        <v>6124</v>
      </c>
      <c r="N1623" s="64" t="str">
        <f>VLOOKUP(A1623,'Hospitalisation Details'!$L$2:$R$2342,4,)</f>
        <v>tier - 3</v>
      </c>
      <c r="O1623" s="64" t="str">
        <f>VLOOKUP(A1623,'Hospitalisation Details'!$L$2:$R$2342,5,)</f>
        <v>tier - 2</v>
      </c>
      <c r="P1623" s="64" t="str">
        <f>VLOOKUP(A1623,'Hospitalisation Details'!$L$2:$R$2342,6,)</f>
        <v>R1012</v>
      </c>
      <c r="Q1623" s="64">
        <f>VLOOKUP(A1623,'Hospitalisation Details'!$L$2:$R$2342,3,)</f>
        <v>39</v>
      </c>
      <c r="R1623" s="64">
        <f>VLOOKUP(A1623,'Hospitalisation Details'!$L$2:$U$2342,10,)</f>
        <v>16</v>
      </c>
      <c r="S1623" s="64" t="str">
        <f>VLOOKUP(A1623,'Hospitalisation Details'!$L$2:$U$2342,8,)</f>
        <v>Nov</v>
      </c>
      <c r="T1623" s="126">
        <f>VLOOKUP(A1623,'Hospitalisation Details'!$L$2:$U$2342,9,)</f>
        <v>1983</v>
      </c>
    </row>
    <row r="1624" spans="1:20" ht="15.5" x14ac:dyDescent="0.35">
      <c r="A1624" s="124" t="s">
        <v>748</v>
      </c>
      <c r="B1624" s="64" t="str">
        <f>VLOOKUP(A1624,'Medical Examinations'!$AS$1:$BC$2336,9,)</f>
        <v>Justin</v>
      </c>
      <c r="C1624" s="64">
        <f>VLOOKUP(A1624,'Medical Examinations'!$AS$1:$BC$2336,2,)</f>
        <v>21.85</v>
      </c>
      <c r="D1624" s="64">
        <f>VLOOKUP(A1624,'Medical Examinations'!$AS$1:$BC$2336,3,)</f>
        <v>5.26</v>
      </c>
      <c r="E1624" s="64" t="str">
        <f>VLOOKUP(A1624,'Medical Examinations'!$AS$1:$BC$2336,6,)</f>
        <v>Yes</v>
      </c>
      <c r="F1624" s="64" t="str">
        <f>VLOOKUP(A1624,'Medical Examinations'!$AS$1:$BC$2336,4,)</f>
        <v>No</v>
      </c>
      <c r="G1624" s="64" t="str">
        <f>VLOOKUP(A1624,'Medical Examinations'!$AS$1:$BC$2336,5,)</f>
        <v>Yes</v>
      </c>
      <c r="H1624" s="64">
        <f>VLOOKUP(A1624,'Medical Examinations'!$AS$1:$BC$2336,8,)</f>
        <v>1</v>
      </c>
      <c r="I1624" s="64" t="str">
        <f>VLOOKUP(A1624,'Medical Examinations'!$AS$1:$BC$2336,7,)</f>
        <v>No</v>
      </c>
      <c r="J1624" s="64" t="str">
        <f>VLOOKUP(A1624,'Medical Examinations'!$AS$1:$BC$2336,11,)</f>
        <v xml:space="preserve">Normal Weight 
</v>
      </c>
      <c r="K1624" s="64" t="str">
        <f>VLOOKUP(A1624,'Medical Examinations'!$AS$1:$BC$2336,10,)</f>
        <v>Normal</v>
      </c>
      <c r="L1624" s="64" t="str">
        <f>VLOOKUP(A1624,'Hospitalisation Details'!$L$2:$R$2342,2,)</f>
        <v>11-08-1983</v>
      </c>
      <c r="M1624" s="65">
        <f>VLOOKUP(A1624,'Hospitalisation Details'!$L$2:$R$2345,7,)</f>
        <v>6117</v>
      </c>
      <c r="N1624" s="64" t="str">
        <f>VLOOKUP(A1624,'Hospitalisation Details'!$L$2:$R$2342,4,)</f>
        <v>tier - 2</v>
      </c>
      <c r="O1624" s="64" t="str">
        <f>VLOOKUP(A1624,'Hospitalisation Details'!$L$2:$R$2342,5,)</f>
        <v>tier - 3</v>
      </c>
      <c r="P1624" s="64" t="str">
        <f>VLOOKUP(A1624,'Hospitalisation Details'!$L$2:$R$2342,6,)</f>
        <v>R1012</v>
      </c>
      <c r="Q1624" s="64">
        <f>VLOOKUP(A1624,'Hospitalisation Details'!$L$2:$R$2342,3,)</f>
        <v>39</v>
      </c>
      <c r="R1624" s="64">
        <f>VLOOKUP(A1624,'Hospitalisation Details'!$L$2:$U$2342,10,)</f>
        <v>11</v>
      </c>
      <c r="S1624" s="64" t="str">
        <f>VLOOKUP(A1624,'Hospitalisation Details'!$L$2:$U$2342,8,)</f>
        <v>Aug</v>
      </c>
      <c r="T1624" s="126">
        <f>VLOOKUP(A1624,'Hospitalisation Details'!$L$2:$U$2342,9,)</f>
        <v>1983</v>
      </c>
    </row>
    <row r="1625" spans="1:20" ht="15.5" x14ac:dyDescent="0.35">
      <c r="A1625" s="124" t="s">
        <v>747</v>
      </c>
      <c r="B1625" s="64" t="str">
        <f>VLOOKUP(A1625,'Medical Examinations'!$AS$1:$BC$2336,9,)</f>
        <v>Emily</v>
      </c>
      <c r="C1625" s="64">
        <f>VLOOKUP(A1625,'Medical Examinations'!$AS$1:$BC$2336,2,)</f>
        <v>30.495000000000001</v>
      </c>
      <c r="D1625" s="64">
        <f>VLOOKUP(A1625,'Medical Examinations'!$AS$1:$BC$2336,3,)</f>
        <v>6.25</v>
      </c>
      <c r="E1625" s="64" t="str">
        <f>VLOOKUP(A1625,'Medical Examinations'!$AS$1:$BC$2336,6,)</f>
        <v>No</v>
      </c>
      <c r="F1625" s="64" t="str">
        <f>VLOOKUP(A1625,'Medical Examinations'!$AS$1:$BC$2336,4,)</f>
        <v>No</v>
      </c>
      <c r="G1625" s="64" t="str">
        <f>VLOOKUP(A1625,'Medical Examinations'!$AS$1:$BC$2336,5,)</f>
        <v>No</v>
      </c>
      <c r="H1625" s="64">
        <f>VLOOKUP(A1625,'Medical Examinations'!$AS$1:$BC$2336,8,)</f>
        <v>0</v>
      </c>
      <c r="I1625" s="64" t="str">
        <f>VLOOKUP(A1625,'Medical Examinations'!$AS$1:$BC$2336,7,)</f>
        <v>No</v>
      </c>
      <c r="J1625" s="64" t="str">
        <f>VLOOKUP(A1625,'Medical Examinations'!$AS$1:$BC$2336,11,)</f>
        <v>Obesity</v>
      </c>
      <c r="K1625" s="64" t="str">
        <f>VLOOKUP(A1625,'Medical Examinations'!$AS$1:$BC$2336,10,)</f>
        <v>Prediabetes</v>
      </c>
      <c r="L1625" s="64" t="str">
        <f>VLOOKUP(A1625,'Hospitalisation Details'!$L$2:$R$2342,2,)</f>
        <v>25-07-1991</v>
      </c>
      <c r="M1625" s="65">
        <f>VLOOKUP(A1625,'Hospitalisation Details'!$L$2:$R$2345,7,)</f>
        <v>6113</v>
      </c>
      <c r="N1625" s="64" t="str">
        <f>VLOOKUP(A1625,'Hospitalisation Details'!$L$2:$R$2342,4,)</f>
        <v>tier - 2</v>
      </c>
      <c r="O1625" s="64" t="str">
        <f>VLOOKUP(A1625,'Hospitalisation Details'!$L$2:$R$2342,5,)</f>
        <v>tier - 2</v>
      </c>
      <c r="P1625" s="64" t="str">
        <f>VLOOKUP(A1625,'Hospitalisation Details'!$L$2:$R$2342,6,)</f>
        <v>R1024</v>
      </c>
      <c r="Q1625" s="64">
        <f>VLOOKUP(A1625,'Hospitalisation Details'!$L$2:$R$2342,3,)</f>
        <v>31</v>
      </c>
      <c r="R1625" s="64">
        <f>VLOOKUP(A1625,'Hospitalisation Details'!$L$2:$U$2342,10,)</f>
        <v>25</v>
      </c>
      <c r="S1625" s="64" t="str">
        <f>VLOOKUP(A1625,'Hospitalisation Details'!$L$2:$U$2342,8,)</f>
        <v>Jul</v>
      </c>
      <c r="T1625" s="126">
        <f>VLOOKUP(A1625,'Hospitalisation Details'!$L$2:$U$2342,9,)</f>
        <v>1991</v>
      </c>
    </row>
    <row r="1626" spans="1:20" ht="15.5" x14ac:dyDescent="0.35">
      <c r="A1626" s="124" t="s">
        <v>746</v>
      </c>
      <c r="B1626" s="64" t="str">
        <f>VLOOKUP(A1626,'Medical Examinations'!$AS$1:$BC$2336,9,)</f>
        <v>Rebecca</v>
      </c>
      <c r="C1626" s="64">
        <f>VLOOKUP(A1626,'Medical Examinations'!$AS$1:$BC$2336,2,)</f>
        <v>34.104999999999997</v>
      </c>
      <c r="D1626" s="64">
        <f>VLOOKUP(A1626,'Medical Examinations'!$AS$1:$BC$2336,3,)</f>
        <v>5.67</v>
      </c>
      <c r="E1626" s="64" t="str">
        <f>VLOOKUP(A1626,'Medical Examinations'!$AS$1:$BC$2336,6,)</f>
        <v>Yes</v>
      </c>
      <c r="F1626" s="64" t="str">
        <f>VLOOKUP(A1626,'Medical Examinations'!$AS$1:$BC$2336,4,)</f>
        <v>No</v>
      </c>
      <c r="G1626" s="64" t="str">
        <f>VLOOKUP(A1626,'Medical Examinations'!$AS$1:$BC$2336,5,)</f>
        <v>No</v>
      </c>
      <c r="H1626" s="64">
        <f>VLOOKUP(A1626,'Medical Examinations'!$AS$1:$BC$2336,8,)</f>
        <v>0</v>
      </c>
      <c r="I1626" s="64" t="str">
        <f>VLOOKUP(A1626,'Medical Examinations'!$AS$1:$BC$2336,7,)</f>
        <v>No</v>
      </c>
      <c r="J1626" s="64" t="str">
        <f>VLOOKUP(A1626,'Medical Examinations'!$AS$1:$BC$2336,11,)</f>
        <v>Obesity</v>
      </c>
      <c r="K1626" s="64" t="str">
        <f>VLOOKUP(A1626,'Medical Examinations'!$AS$1:$BC$2336,10,)</f>
        <v>Normal</v>
      </c>
      <c r="L1626" s="64" t="str">
        <f>VLOOKUP(A1626,'Hospitalisation Details'!$L$2:$R$2342,2,)</f>
        <v>21-07-1985</v>
      </c>
      <c r="M1626" s="65">
        <f>VLOOKUP(A1626,'Hospitalisation Details'!$L$2:$R$2345,7,)</f>
        <v>6112</v>
      </c>
      <c r="N1626" s="64" t="str">
        <f>VLOOKUP(A1626,'Hospitalisation Details'!$L$2:$R$2342,4,)</f>
        <v>tier - 2</v>
      </c>
      <c r="O1626" s="64" t="str">
        <f>VLOOKUP(A1626,'Hospitalisation Details'!$L$2:$R$2342,5,)</f>
        <v>tier - 1</v>
      </c>
      <c r="P1626" s="64" t="str">
        <f>VLOOKUP(A1626,'Hospitalisation Details'!$L$2:$R$2342,6,)</f>
        <v>R1012</v>
      </c>
      <c r="Q1626" s="64">
        <f>VLOOKUP(A1626,'Hospitalisation Details'!$L$2:$R$2342,3,)</f>
        <v>37</v>
      </c>
      <c r="R1626" s="64">
        <f>VLOOKUP(A1626,'Hospitalisation Details'!$L$2:$U$2342,10,)</f>
        <v>21</v>
      </c>
      <c r="S1626" s="64" t="str">
        <f>VLOOKUP(A1626,'Hospitalisation Details'!$L$2:$U$2342,8,)</f>
        <v>Jul</v>
      </c>
      <c r="T1626" s="126">
        <f>VLOOKUP(A1626,'Hospitalisation Details'!$L$2:$U$2342,9,)</f>
        <v>1985</v>
      </c>
    </row>
    <row r="1627" spans="1:20" ht="15.5" x14ac:dyDescent="0.35">
      <c r="A1627" s="124" t="s">
        <v>745</v>
      </c>
      <c r="B1627" s="64" t="str">
        <f>VLOOKUP(A1627,'Medical Examinations'!$AS$1:$BC$2336,9,)</f>
        <v>Allie</v>
      </c>
      <c r="C1627" s="64">
        <f>VLOOKUP(A1627,'Medical Examinations'!$AS$1:$BC$2336,2,)</f>
        <v>32.770000000000003</v>
      </c>
      <c r="D1627" s="64">
        <f>VLOOKUP(A1627,'Medical Examinations'!$AS$1:$BC$2336,3,)</f>
        <v>4.42</v>
      </c>
      <c r="E1627" s="64" t="str">
        <f>VLOOKUP(A1627,'Medical Examinations'!$AS$1:$BC$2336,6,)</f>
        <v>Yes</v>
      </c>
      <c r="F1627" s="64" t="str">
        <f>VLOOKUP(A1627,'Medical Examinations'!$AS$1:$BC$2336,4,)</f>
        <v>No</v>
      </c>
      <c r="G1627" s="64" t="str">
        <f>VLOOKUP(A1627,'Medical Examinations'!$AS$1:$BC$2336,5,)</f>
        <v>No</v>
      </c>
      <c r="H1627" s="64">
        <f>VLOOKUP(A1627,'Medical Examinations'!$AS$1:$BC$2336,8,)</f>
        <v>1</v>
      </c>
      <c r="I1627" s="64" t="str">
        <f>VLOOKUP(A1627,'Medical Examinations'!$AS$1:$BC$2336,7,)</f>
        <v>No</v>
      </c>
      <c r="J1627" s="64" t="str">
        <f>VLOOKUP(A1627,'Medical Examinations'!$AS$1:$BC$2336,11,)</f>
        <v>Obesity</v>
      </c>
      <c r="K1627" s="64" t="str">
        <f>VLOOKUP(A1627,'Medical Examinations'!$AS$1:$BC$2336,10,)</f>
        <v>Normal</v>
      </c>
      <c r="L1627" s="64" t="str">
        <f>VLOOKUP(A1627,'Hospitalisation Details'!$L$2:$R$2342,2,)</f>
        <v>09-09-1995</v>
      </c>
      <c r="M1627" s="65">
        <f>VLOOKUP(A1627,'Hospitalisation Details'!$L$2:$R$2345,7,)</f>
        <v>6112</v>
      </c>
      <c r="N1627" s="64" t="str">
        <f>VLOOKUP(A1627,'Hospitalisation Details'!$L$2:$R$2342,4,)</f>
        <v>tier - 2</v>
      </c>
      <c r="O1627" s="64" t="str">
        <f>VLOOKUP(A1627,'Hospitalisation Details'!$L$2:$R$2342,5,)</f>
        <v>tier - 3</v>
      </c>
      <c r="P1627" s="64" t="str">
        <f>VLOOKUP(A1627,'Hospitalisation Details'!$L$2:$R$2342,6,)</f>
        <v>R1026</v>
      </c>
      <c r="Q1627" s="64">
        <f>VLOOKUP(A1627,'Hospitalisation Details'!$L$2:$R$2342,3,)</f>
        <v>27</v>
      </c>
      <c r="R1627" s="64">
        <f>VLOOKUP(A1627,'Hospitalisation Details'!$L$2:$U$2342,10,)</f>
        <v>9</v>
      </c>
      <c r="S1627" s="64" t="str">
        <f>VLOOKUP(A1627,'Hospitalisation Details'!$L$2:$U$2342,8,)</f>
        <v>Sep</v>
      </c>
      <c r="T1627" s="126">
        <f>VLOOKUP(A1627,'Hospitalisation Details'!$L$2:$U$2342,9,)</f>
        <v>1995</v>
      </c>
    </row>
    <row r="1628" spans="1:20" ht="15.5" x14ac:dyDescent="0.35">
      <c r="A1628" s="124" t="s">
        <v>744</v>
      </c>
      <c r="B1628" s="64" t="str">
        <f>VLOOKUP(A1628,'Medical Examinations'!$AS$1:$BC$2336,9,)</f>
        <v>Trasi</v>
      </c>
      <c r="C1628" s="64">
        <f>VLOOKUP(A1628,'Medical Examinations'!$AS$1:$BC$2336,2,)</f>
        <v>16.850000000000001</v>
      </c>
      <c r="D1628" s="64">
        <f>VLOOKUP(A1628,'Medical Examinations'!$AS$1:$BC$2336,3,)</f>
        <v>11.75</v>
      </c>
      <c r="E1628" s="64" t="str">
        <f>VLOOKUP(A1628,'Medical Examinations'!$AS$1:$BC$2336,6,)</f>
        <v>Yes</v>
      </c>
      <c r="F1628" s="64" t="str">
        <f>VLOOKUP(A1628,'Medical Examinations'!$AS$1:$BC$2336,4,)</f>
        <v>No</v>
      </c>
      <c r="G1628" s="64" t="str">
        <f>VLOOKUP(A1628,'Medical Examinations'!$AS$1:$BC$2336,5,)</f>
        <v>No</v>
      </c>
      <c r="H1628" s="64">
        <f>VLOOKUP(A1628,'Medical Examinations'!$AS$1:$BC$2336,8,)</f>
        <v>2</v>
      </c>
      <c r="I1628" s="64" t="str">
        <f>VLOOKUP(A1628,'Medical Examinations'!$AS$1:$BC$2336,7,)</f>
        <v>No</v>
      </c>
      <c r="J1628" s="64" t="str">
        <f>VLOOKUP(A1628,'Medical Examinations'!$AS$1:$BC$2336,11,)</f>
        <v>Under weight</v>
      </c>
      <c r="K1628" s="64" t="str">
        <f>VLOOKUP(A1628,'Medical Examinations'!$AS$1:$BC$2336,10,)</f>
        <v>Diabetes</v>
      </c>
      <c r="L1628" s="64" t="str">
        <f>VLOOKUP(A1628,'Hospitalisation Details'!$L$2:$R$2342,2,)</f>
        <v>09-06-1970</v>
      </c>
      <c r="M1628" s="65">
        <f>VLOOKUP(A1628,'Hospitalisation Details'!$L$2:$R$2345,7,)</f>
        <v>6098</v>
      </c>
      <c r="N1628" s="64" t="str">
        <f>VLOOKUP(A1628,'Hospitalisation Details'!$L$2:$R$2342,4,)</f>
        <v>tier - 2</v>
      </c>
      <c r="O1628" s="64" t="str">
        <f>VLOOKUP(A1628,'Hospitalisation Details'!$L$2:$R$2342,5,)</f>
        <v>tier - 2</v>
      </c>
      <c r="P1628" s="64" t="str">
        <f>VLOOKUP(A1628,'Hospitalisation Details'!$L$2:$R$2342,6,)</f>
        <v>R1013</v>
      </c>
      <c r="Q1628" s="64">
        <f>VLOOKUP(A1628,'Hospitalisation Details'!$L$2:$R$2342,3,)</f>
        <v>52</v>
      </c>
      <c r="R1628" s="64">
        <f>VLOOKUP(A1628,'Hospitalisation Details'!$L$2:$U$2342,10,)</f>
        <v>9</v>
      </c>
      <c r="S1628" s="64" t="str">
        <f>VLOOKUP(A1628,'Hospitalisation Details'!$L$2:$U$2342,8,)</f>
        <v>Jun</v>
      </c>
      <c r="T1628" s="126">
        <f>VLOOKUP(A1628,'Hospitalisation Details'!$L$2:$U$2342,9,)</f>
        <v>1970</v>
      </c>
    </row>
    <row r="1629" spans="1:20" ht="15.5" x14ac:dyDescent="0.35">
      <c r="A1629" s="124" t="s">
        <v>743</v>
      </c>
      <c r="B1629" s="64" t="str">
        <f>VLOOKUP(A1629,'Medical Examinations'!$AS$1:$BC$2336,9,)</f>
        <v>Kevin</v>
      </c>
      <c r="C1629" s="64">
        <f>VLOOKUP(A1629,'Medical Examinations'!$AS$1:$BC$2336,2,)</f>
        <v>34.700000000000003</v>
      </c>
      <c r="D1629" s="64">
        <f>VLOOKUP(A1629,'Medical Examinations'!$AS$1:$BC$2336,3,)</f>
        <v>6.06</v>
      </c>
      <c r="E1629" s="64" t="str">
        <f>VLOOKUP(A1629,'Medical Examinations'!$AS$1:$BC$2336,6,)</f>
        <v>No</v>
      </c>
      <c r="F1629" s="64" t="str">
        <f>VLOOKUP(A1629,'Medical Examinations'!$AS$1:$BC$2336,4,)</f>
        <v>No</v>
      </c>
      <c r="G1629" s="64" t="str">
        <f>VLOOKUP(A1629,'Medical Examinations'!$AS$1:$BC$2336,5,)</f>
        <v>No</v>
      </c>
      <c r="H1629" s="64">
        <f>VLOOKUP(A1629,'Medical Examinations'!$AS$1:$BC$2336,8,)</f>
        <v>1</v>
      </c>
      <c r="I1629" s="64" t="str">
        <f>VLOOKUP(A1629,'Medical Examinations'!$AS$1:$BC$2336,7,)</f>
        <v>No</v>
      </c>
      <c r="J1629" s="64" t="str">
        <f>VLOOKUP(A1629,'Medical Examinations'!$AS$1:$BC$2336,11,)</f>
        <v>Obesity</v>
      </c>
      <c r="K1629" s="64" t="str">
        <f>VLOOKUP(A1629,'Medical Examinations'!$AS$1:$BC$2336,10,)</f>
        <v>Prediabetes</v>
      </c>
      <c r="L1629" s="64" t="str">
        <f>VLOOKUP(A1629,'Hospitalisation Details'!$L$2:$R$2342,2,)</f>
        <v>25-07-1984</v>
      </c>
      <c r="M1629" s="65">
        <f>VLOOKUP(A1629,'Hospitalisation Details'!$L$2:$R$2345,7,)</f>
        <v>6082</v>
      </c>
      <c r="N1629" s="64" t="str">
        <f>VLOOKUP(A1629,'Hospitalisation Details'!$L$2:$R$2342,4,)</f>
        <v>tier - 1</v>
      </c>
      <c r="O1629" s="64" t="str">
        <f>VLOOKUP(A1629,'Hospitalisation Details'!$L$2:$R$2342,5,)</f>
        <v>tier - 2</v>
      </c>
      <c r="P1629" s="64" t="str">
        <f>VLOOKUP(A1629,'Hospitalisation Details'!$L$2:$R$2342,6,)</f>
        <v>R1011</v>
      </c>
      <c r="Q1629" s="64">
        <f>VLOOKUP(A1629,'Hospitalisation Details'!$L$2:$R$2342,3,)</f>
        <v>38</v>
      </c>
      <c r="R1629" s="64">
        <f>VLOOKUP(A1629,'Hospitalisation Details'!$L$2:$U$2342,10,)</f>
        <v>25</v>
      </c>
      <c r="S1629" s="64" t="str">
        <f>VLOOKUP(A1629,'Hospitalisation Details'!$L$2:$U$2342,8,)</f>
        <v>Jul</v>
      </c>
      <c r="T1629" s="126">
        <f>VLOOKUP(A1629,'Hospitalisation Details'!$L$2:$U$2342,9,)</f>
        <v>1984</v>
      </c>
    </row>
    <row r="1630" spans="1:20" ht="15.5" x14ac:dyDescent="0.35">
      <c r="A1630" s="124" t="s">
        <v>742</v>
      </c>
      <c r="B1630" s="64" t="str">
        <f>VLOOKUP(A1630,'Medical Examinations'!$AS$1:$BC$2336,9,)</f>
        <v>Fernando</v>
      </c>
      <c r="C1630" s="64">
        <f>VLOOKUP(A1630,'Medical Examinations'!$AS$1:$BC$2336,2,)</f>
        <v>37.049999999999997</v>
      </c>
      <c r="D1630" s="64">
        <f>VLOOKUP(A1630,'Medical Examinations'!$AS$1:$BC$2336,3,)</f>
        <v>5.48</v>
      </c>
      <c r="E1630" s="64" t="str">
        <f>VLOOKUP(A1630,'Medical Examinations'!$AS$1:$BC$2336,6,)</f>
        <v>No</v>
      </c>
      <c r="F1630" s="64" t="str">
        <f>VLOOKUP(A1630,'Medical Examinations'!$AS$1:$BC$2336,4,)</f>
        <v>No</v>
      </c>
      <c r="G1630" s="64" t="str">
        <f>VLOOKUP(A1630,'Medical Examinations'!$AS$1:$BC$2336,5,)</f>
        <v>No</v>
      </c>
      <c r="H1630" s="64">
        <f>VLOOKUP(A1630,'Medical Examinations'!$AS$1:$BC$2336,8,)</f>
        <v>1</v>
      </c>
      <c r="I1630" s="64" t="str">
        <f>VLOOKUP(A1630,'Medical Examinations'!$AS$1:$BC$2336,7,)</f>
        <v>No</v>
      </c>
      <c r="J1630" s="64" t="str">
        <f>VLOOKUP(A1630,'Medical Examinations'!$AS$1:$BC$2336,11,)</f>
        <v>Obesity</v>
      </c>
      <c r="K1630" s="64" t="str">
        <f>VLOOKUP(A1630,'Medical Examinations'!$AS$1:$BC$2336,10,)</f>
        <v>Normal</v>
      </c>
      <c r="L1630" s="64" t="str">
        <f>VLOOKUP(A1630,'Hospitalisation Details'!$L$2:$R$2342,2,)</f>
        <v>14-10-1984</v>
      </c>
      <c r="M1630" s="65">
        <f>VLOOKUP(A1630,'Hospitalisation Details'!$L$2:$R$2345,7,)</f>
        <v>6080</v>
      </c>
      <c r="N1630" s="64" t="str">
        <f>VLOOKUP(A1630,'Hospitalisation Details'!$L$2:$R$2342,4,)</f>
        <v>tier - 1</v>
      </c>
      <c r="O1630" s="64" t="str">
        <f>VLOOKUP(A1630,'Hospitalisation Details'!$L$2:$R$2342,5,)</f>
        <v>tier - 1</v>
      </c>
      <c r="P1630" s="64" t="str">
        <f>VLOOKUP(A1630,'Hospitalisation Details'!$L$2:$R$2342,6,)</f>
        <v>R1014</v>
      </c>
      <c r="Q1630" s="64">
        <f>VLOOKUP(A1630,'Hospitalisation Details'!$L$2:$R$2342,3,)</f>
        <v>38</v>
      </c>
      <c r="R1630" s="64">
        <f>VLOOKUP(A1630,'Hospitalisation Details'!$L$2:$U$2342,10,)</f>
        <v>14</v>
      </c>
      <c r="S1630" s="64" t="str">
        <f>VLOOKUP(A1630,'Hospitalisation Details'!$L$2:$U$2342,8,)</f>
        <v>Oct</v>
      </c>
      <c r="T1630" s="126">
        <f>VLOOKUP(A1630,'Hospitalisation Details'!$L$2:$U$2342,9,)</f>
        <v>1984</v>
      </c>
    </row>
    <row r="1631" spans="1:20" ht="15.5" x14ac:dyDescent="0.35">
      <c r="A1631" s="124" t="s">
        <v>741</v>
      </c>
      <c r="B1631" s="64" t="str">
        <f>VLOOKUP(A1631,'Medical Examinations'!$AS$1:$BC$2336,9,)</f>
        <v>Ieva</v>
      </c>
      <c r="C1631" s="64">
        <f>VLOOKUP(A1631,'Medical Examinations'!$AS$1:$BC$2336,2,)</f>
        <v>18.78</v>
      </c>
      <c r="D1631" s="64">
        <f>VLOOKUP(A1631,'Medical Examinations'!$AS$1:$BC$2336,3,)</f>
        <v>4.45</v>
      </c>
      <c r="E1631" s="64" t="str">
        <f>VLOOKUP(A1631,'Medical Examinations'!$AS$1:$BC$2336,6,)</f>
        <v>No</v>
      </c>
      <c r="F1631" s="64" t="str">
        <f>VLOOKUP(A1631,'Medical Examinations'!$AS$1:$BC$2336,4,)</f>
        <v>No</v>
      </c>
      <c r="G1631" s="64" t="str">
        <f>VLOOKUP(A1631,'Medical Examinations'!$AS$1:$BC$2336,5,)</f>
        <v>Yes</v>
      </c>
      <c r="H1631" s="64">
        <f>VLOOKUP(A1631,'Medical Examinations'!$AS$1:$BC$2336,8,)</f>
        <v>1</v>
      </c>
      <c r="I1631" s="64" t="str">
        <f>VLOOKUP(A1631,'Medical Examinations'!$AS$1:$BC$2336,7,)</f>
        <v>No</v>
      </c>
      <c r="J1631" s="64" t="str">
        <f>VLOOKUP(A1631,'Medical Examinations'!$AS$1:$BC$2336,11,)</f>
        <v xml:space="preserve">Normal Weight 
</v>
      </c>
      <c r="K1631" s="64" t="str">
        <f>VLOOKUP(A1631,'Medical Examinations'!$AS$1:$BC$2336,10,)</f>
        <v>Normal</v>
      </c>
      <c r="L1631" s="64" t="str">
        <f>VLOOKUP(A1631,'Hospitalisation Details'!$L$2:$R$2342,2,)</f>
        <v>08-08-1979</v>
      </c>
      <c r="M1631" s="65">
        <f>VLOOKUP(A1631,'Hospitalisation Details'!$L$2:$R$2345,7,)</f>
        <v>6074</v>
      </c>
      <c r="N1631" s="64" t="str">
        <f>VLOOKUP(A1631,'Hospitalisation Details'!$L$2:$R$2342,4,)</f>
        <v>tier - 2</v>
      </c>
      <c r="O1631" s="64" t="str">
        <f>VLOOKUP(A1631,'Hospitalisation Details'!$L$2:$R$2342,5,)</f>
        <v>tier - 2</v>
      </c>
      <c r="P1631" s="64" t="str">
        <f>VLOOKUP(A1631,'Hospitalisation Details'!$L$2:$R$2342,6,)</f>
        <v>R1012</v>
      </c>
      <c r="Q1631" s="64">
        <f>VLOOKUP(A1631,'Hospitalisation Details'!$L$2:$R$2342,3,)</f>
        <v>43</v>
      </c>
      <c r="R1631" s="64">
        <f>VLOOKUP(A1631,'Hospitalisation Details'!$L$2:$U$2342,10,)</f>
        <v>8</v>
      </c>
      <c r="S1631" s="64" t="str">
        <f>VLOOKUP(A1631,'Hospitalisation Details'!$L$2:$U$2342,8,)</f>
        <v>Aug</v>
      </c>
      <c r="T1631" s="126">
        <f>VLOOKUP(A1631,'Hospitalisation Details'!$L$2:$U$2342,9,)</f>
        <v>1979</v>
      </c>
    </row>
    <row r="1632" spans="1:20" ht="15.5" x14ac:dyDescent="0.35">
      <c r="A1632" s="124" t="s">
        <v>740</v>
      </c>
      <c r="B1632" s="64" t="str">
        <f>VLOOKUP(A1632,'Medical Examinations'!$AS$1:$BC$2336,9,)</f>
        <v>Chris</v>
      </c>
      <c r="C1632" s="64">
        <f>VLOOKUP(A1632,'Medical Examinations'!$AS$1:$BC$2336,2,)</f>
        <v>28.024999999999999</v>
      </c>
      <c r="D1632" s="64">
        <f>VLOOKUP(A1632,'Medical Examinations'!$AS$1:$BC$2336,3,)</f>
        <v>5</v>
      </c>
      <c r="E1632" s="64" t="str">
        <f>VLOOKUP(A1632,'Medical Examinations'!$AS$1:$BC$2336,6,)</f>
        <v>No</v>
      </c>
      <c r="F1632" s="64" t="str">
        <f>VLOOKUP(A1632,'Medical Examinations'!$AS$1:$BC$2336,4,)</f>
        <v>No</v>
      </c>
      <c r="G1632" s="64" t="str">
        <f>VLOOKUP(A1632,'Medical Examinations'!$AS$1:$BC$2336,5,)</f>
        <v>No</v>
      </c>
      <c r="H1632" s="64">
        <f>VLOOKUP(A1632,'Medical Examinations'!$AS$1:$BC$2336,8,)</f>
        <v>1</v>
      </c>
      <c r="I1632" s="64" t="str">
        <f>VLOOKUP(A1632,'Medical Examinations'!$AS$1:$BC$2336,7,)</f>
        <v>No</v>
      </c>
      <c r="J1632" s="64" t="str">
        <f>VLOOKUP(A1632,'Medical Examinations'!$AS$1:$BC$2336,11,)</f>
        <v>Over weight</v>
      </c>
      <c r="K1632" s="64" t="str">
        <f>VLOOKUP(A1632,'Medical Examinations'!$AS$1:$BC$2336,10,)</f>
        <v>Normal</v>
      </c>
      <c r="L1632" s="64" t="str">
        <f>VLOOKUP(A1632,'Hospitalisation Details'!$L$2:$R$2342,2,)</f>
        <v>21-09-1984</v>
      </c>
      <c r="M1632" s="65">
        <f>VLOOKUP(A1632,'Hospitalisation Details'!$L$2:$R$2345,7,)</f>
        <v>6067</v>
      </c>
      <c r="N1632" s="64" t="str">
        <f>VLOOKUP(A1632,'Hospitalisation Details'!$L$2:$R$2342,4,)</f>
        <v>tier - 3</v>
      </c>
      <c r="O1632" s="64" t="str">
        <f>VLOOKUP(A1632,'Hospitalisation Details'!$L$2:$R$2342,5,)</f>
        <v>tier - 1</v>
      </c>
      <c r="P1632" s="64" t="str">
        <f>VLOOKUP(A1632,'Hospitalisation Details'!$L$2:$R$2342,6,)</f>
        <v>R1016</v>
      </c>
      <c r="Q1632" s="64">
        <f>VLOOKUP(A1632,'Hospitalisation Details'!$L$2:$R$2342,3,)</f>
        <v>38</v>
      </c>
      <c r="R1632" s="64">
        <f>VLOOKUP(A1632,'Hospitalisation Details'!$L$2:$U$2342,10,)</f>
        <v>21</v>
      </c>
      <c r="S1632" s="64" t="str">
        <f>VLOOKUP(A1632,'Hospitalisation Details'!$L$2:$U$2342,8,)</f>
        <v>Sep</v>
      </c>
      <c r="T1632" s="126">
        <f>VLOOKUP(A1632,'Hospitalisation Details'!$L$2:$U$2342,9,)</f>
        <v>1984</v>
      </c>
    </row>
    <row r="1633" spans="1:20" ht="15.5" x14ac:dyDescent="0.35">
      <c r="A1633" s="124" t="s">
        <v>739</v>
      </c>
      <c r="B1633" s="64" t="str">
        <f>VLOOKUP(A1633,'Medical Examinations'!$AS$1:$BC$2336,9,)</f>
        <v>Drew L.</v>
      </c>
      <c r="C1633" s="64">
        <f>VLOOKUP(A1633,'Medical Examinations'!$AS$1:$BC$2336,2,)</f>
        <v>35.090000000000003</v>
      </c>
      <c r="D1633" s="64">
        <f>VLOOKUP(A1633,'Medical Examinations'!$AS$1:$BC$2336,3,)</f>
        <v>5.84</v>
      </c>
      <c r="E1633" s="64" t="str">
        <f>VLOOKUP(A1633,'Medical Examinations'!$AS$1:$BC$2336,6,)</f>
        <v>No</v>
      </c>
      <c r="F1633" s="64" t="str">
        <f>VLOOKUP(A1633,'Medical Examinations'!$AS$1:$BC$2336,4,)</f>
        <v>No</v>
      </c>
      <c r="G1633" s="64" t="str">
        <f>VLOOKUP(A1633,'Medical Examinations'!$AS$1:$BC$2336,5,)</f>
        <v>No</v>
      </c>
      <c r="H1633" s="64">
        <f>VLOOKUP(A1633,'Medical Examinations'!$AS$1:$BC$2336,8,)</f>
        <v>0</v>
      </c>
      <c r="I1633" s="64" t="str">
        <f>VLOOKUP(A1633,'Medical Examinations'!$AS$1:$BC$2336,7,)</f>
        <v>No</v>
      </c>
      <c r="J1633" s="64" t="str">
        <f>VLOOKUP(A1633,'Medical Examinations'!$AS$1:$BC$2336,11,)</f>
        <v>Obesity</v>
      </c>
      <c r="K1633" s="64" t="str">
        <f>VLOOKUP(A1633,'Medical Examinations'!$AS$1:$BC$2336,10,)</f>
        <v>Prediabetes</v>
      </c>
      <c r="L1633" s="64" t="str">
        <f>VLOOKUP(A1633,'Hospitalisation Details'!$L$2:$R$2342,2,)</f>
        <v>08-11-1994</v>
      </c>
      <c r="M1633" s="65">
        <f>VLOOKUP(A1633,'Hospitalisation Details'!$L$2:$R$2345,7,)</f>
        <v>6064</v>
      </c>
      <c r="N1633" s="64" t="str">
        <f>VLOOKUP(A1633,'Hospitalisation Details'!$L$2:$R$2342,4,)</f>
        <v>tier - 2</v>
      </c>
      <c r="O1633" s="64" t="str">
        <f>VLOOKUP(A1633,'Hospitalisation Details'!$L$2:$R$2342,5,)</f>
        <v>tier - 2</v>
      </c>
      <c r="P1633" s="64" t="str">
        <f>VLOOKUP(A1633,'Hospitalisation Details'!$L$2:$R$2342,6,)</f>
        <v>R1011</v>
      </c>
      <c r="Q1633" s="64">
        <f>VLOOKUP(A1633,'Hospitalisation Details'!$L$2:$R$2342,3,)</f>
        <v>28</v>
      </c>
      <c r="R1633" s="64">
        <f>VLOOKUP(A1633,'Hospitalisation Details'!$L$2:$U$2342,10,)</f>
        <v>8</v>
      </c>
      <c r="S1633" s="64" t="str">
        <f>VLOOKUP(A1633,'Hospitalisation Details'!$L$2:$U$2342,8,)</f>
        <v>Nov</v>
      </c>
      <c r="T1633" s="126">
        <f>VLOOKUP(A1633,'Hospitalisation Details'!$L$2:$U$2342,9,)</f>
        <v>1994</v>
      </c>
    </row>
    <row r="1634" spans="1:20" ht="15.5" x14ac:dyDescent="0.35">
      <c r="A1634" s="124" t="s">
        <v>738</v>
      </c>
      <c r="B1634" s="64" t="str">
        <f>VLOOKUP(A1634,'Medical Examinations'!$AS$1:$BC$2336,9,)</f>
        <v>Christina</v>
      </c>
      <c r="C1634" s="64">
        <f>VLOOKUP(A1634,'Medical Examinations'!$AS$1:$BC$2336,2,)</f>
        <v>34.42</v>
      </c>
      <c r="D1634" s="64">
        <f>VLOOKUP(A1634,'Medical Examinations'!$AS$1:$BC$2336,3,)</f>
        <v>5.21</v>
      </c>
      <c r="E1634" s="64" t="str">
        <f>VLOOKUP(A1634,'Medical Examinations'!$AS$1:$BC$2336,6,)</f>
        <v>Yes</v>
      </c>
      <c r="F1634" s="64" t="str">
        <f>VLOOKUP(A1634,'Medical Examinations'!$AS$1:$BC$2336,4,)</f>
        <v>No</v>
      </c>
      <c r="G1634" s="64" t="str">
        <f>VLOOKUP(A1634,'Medical Examinations'!$AS$1:$BC$2336,5,)</f>
        <v>No</v>
      </c>
      <c r="H1634" s="64">
        <f>VLOOKUP(A1634,'Medical Examinations'!$AS$1:$BC$2336,8,)</f>
        <v>0</v>
      </c>
      <c r="I1634" s="64" t="str">
        <f>VLOOKUP(A1634,'Medical Examinations'!$AS$1:$BC$2336,7,)</f>
        <v>No</v>
      </c>
      <c r="J1634" s="64" t="str">
        <f>VLOOKUP(A1634,'Medical Examinations'!$AS$1:$BC$2336,11,)</f>
        <v>Obesity</v>
      </c>
      <c r="K1634" s="64" t="str">
        <f>VLOOKUP(A1634,'Medical Examinations'!$AS$1:$BC$2336,10,)</f>
        <v>Normal</v>
      </c>
      <c r="L1634" s="64" t="str">
        <f>VLOOKUP(A1634,'Hospitalisation Details'!$L$2:$R$2342,2,)</f>
        <v>28-07-1996</v>
      </c>
      <c r="M1634" s="65">
        <f>VLOOKUP(A1634,'Hospitalisation Details'!$L$2:$R$2345,7,)</f>
        <v>6062</v>
      </c>
      <c r="N1634" s="64" t="str">
        <f>VLOOKUP(A1634,'Hospitalisation Details'!$L$2:$R$2342,4,)</f>
        <v>tier - 2</v>
      </c>
      <c r="O1634" s="64" t="str">
        <f>VLOOKUP(A1634,'Hospitalisation Details'!$L$2:$R$2342,5,)</f>
        <v>tier - 3</v>
      </c>
      <c r="P1634" s="64" t="str">
        <f>VLOOKUP(A1634,'Hospitalisation Details'!$L$2:$R$2342,6,)</f>
        <v>R1012</v>
      </c>
      <c r="Q1634" s="64">
        <f>VLOOKUP(A1634,'Hospitalisation Details'!$L$2:$R$2342,3,)</f>
        <v>26</v>
      </c>
      <c r="R1634" s="64">
        <f>VLOOKUP(A1634,'Hospitalisation Details'!$L$2:$U$2342,10,)</f>
        <v>28</v>
      </c>
      <c r="S1634" s="64" t="str">
        <f>VLOOKUP(A1634,'Hospitalisation Details'!$L$2:$U$2342,8,)</f>
        <v>Jul</v>
      </c>
      <c r="T1634" s="126">
        <f>VLOOKUP(A1634,'Hospitalisation Details'!$L$2:$U$2342,9,)</f>
        <v>1996</v>
      </c>
    </row>
    <row r="1635" spans="1:20" ht="15.5" x14ac:dyDescent="0.35">
      <c r="A1635" s="124" t="s">
        <v>737</v>
      </c>
      <c r="B1635" s="64" t="str">
        <f>VLOOKUP(A1635,'Medical Examinations'!$AS$1:$BC$2336,9,)</f>
        <v>Alexander G</v>
      </c>
      <c r="C1635" s="64">
        <f>VLOOKUP(A1635,'Medical Examinations'!$AS$1:$BC$2336,2,)</f>
        <v>29.4</v>
      </c>
      <c r="D1635" s="64">
        <f>VLOOKUP(A1635,'Medical Examinations'!$AS$1:$BC$2336,3,)</f>
        <v>4.26</v>
      </c>
      <c r="E1635" s="64" t="str">
        <f>VLOOKUP(A1635,'Medical Examinations'!$AS$1:$BC$2336,6,)</f>
        <v>No</v>
      </c>
      <c r="F1635" s="64" t="str">
        <f>VLOOKUP(A1635,'Medical Examinations'!$AS$1:$BC$2336,4,)</f>
        <v>No</v>
      </c>
      <c r="G1635" s="64" t="str">
        <f>VLOOKUP(A1635,'Medical Examinations'!$AS$1:$BC$2336,5,)</f>
        <v>No</v>
      </c>
      <c r="H1635" s="64">
        <f>VLOOKUP(A1635,'Medical Examinations'!$AS$1:$BC$2336,8,)</f>
        <v>0</v>
      </c>
      <c r="I1635" s="64" t="str">
        <f>VLOOKUP(A1635,'Medical Examinations'!$AS$1:$BC$2336,7,)</f>
        <v>No</v>
      </c>
      <c r="J1635" s="64" t="str">
        <f>VLOOKUP(A1635,'Medical Examinations'!$AS$1:$BC$2336,11,)</f>
        <v>Over weight</v>
      </c>
      <c r="K1635" s="64" t="str">
        <f>VLOOKUP(A1635,'Medical Examinations'!$AS$1:$BC$2336,10,)</f>
        <v>Normal</v>
      </c>
      <c r="L1635" s="64" t="str">
        <f>VLOOKUP(A1635,'Hospitalisation Details'!$L$2:$R$2342,2,)</f>
        <v>16-08-1989</v>
      </c>
      <c r="M1635" s="65">
        <f>VLOOKUP(A1635,'Hospitalisation Details'!$L$2:$R$2345,7,)</f>
        <v>6059</v>
      </c>
      <c r="N1635" s="64" t="str">
        <f>VLOOKUP(A1635,'Hospitalisation Details'!$L$2:$R$2342,4,)</f>
        <v>tier - 2</v>
      </c>
      <c r="O1635" s="64" t="str">
        <f>VLOOKUP(A1635,'Hospitalisation Details'!$L$2:$R$2342,5,)</f>
        <v>tier - 1</v>
      </c>
      <c r="P1635" s="64" t="str">
        <f>VLOOKUP(A1635,'Hospitalisation Details'!$L$2:$R$2342,6,)</f>
        <v>R1011</v>
      </c>
      <c r="Q1635" s="64">
        <f>VLOOKUP(A1635,'Hospitalisation Details'!$L$2:$R$2342,3,)</f>
        <v>33</v>
      </c>
      <c r="R1635" s="64">
        <f>VLOOKUP(A1635,'Hospitalisation Details'!$L$2:$U$2342,10,)</f>
        <v>16</v>
      </c>
      <c r="S1635" s="64" t="str">
        <f>VLOOKUP(A1635,'Hospitalisation Details'!$L$2:$U$2342,8,)</f>
        <v>Aug</v>
      </c>
      <c r="T1635" s="126">
        <f>VLOOKUP(A1635,'Hospitalisation Details'!$L$2:$U$2342,9,)</f>
        <v>1989</v>
      </c>
    </row>
    <row r="1636" spans="1:20" ht="15.5" x14ac:dyDescent="0.35">
      <c r="A1636" s="124" t="s">
        <v>736</v>
      </c>
      <c r="B1636" s="64" t="str">
        <f>VLOOKUP(A1636,'Medical Examinations'!$AS$1:$BC$2336,9,)</f>
        <v>Meaghan</v>
      </c>
      <c r="C1636" s="64">
        <f>VLOOKUP(A1636,'Medical Examinations'!$AS$1:$BC$2336,2,)</f>
        <v>21.31</v>
      </c>
      <c r="D1636" s="64">
        <f>VLOOKUP(A1636,'Medical Examinations'!$AS$1:$BC$2336,3,)</f>
        <v>4.17</v>
      </c>
      <c r="E1636" s="64" t="str">
        <f>VLOOKUP(A1636,'Medical Examinations'!$AS$1:$BC$2336,6,)</f>
        <v>No</v>
      </c>
      <c r="F1636" s="64" t="str">
        <f>VLOOKUP(A1636,'Medical Examinations'!$AS$1:$BC$2336,4,)</f>
        <v>No</v>
      </c>
      <c r="G1636" s="64" t="str">
        <f>VLOOKUP(A1636,'Medical Examinations'!$AS$1:$BC$2336,5,)</f>
        <v>No</v>
      </c>
      <c r="H1636" s="64">
        <f>VLOOKUP(A1636,'Medical Examinations'!$AS$1:$BC$2336,8,)</f>
        <v>0</v>
      </c>
      <c r="I1636" s="64" t="str">
        <f>VLOOKUP(A1636,'Medical Examinations'!$AS$1:$BC$2336,7,)</f>
        <v>No</v>
      </c>
      <c r="J1636" s="64" t="str">
        <f>VLOOKUP(A1636,'Medical Examinations'!$AS$1:$BC$2336,11,)</f>
        <v xml:space="preserve">Normal Weight 
</v>
      </c>
      <c r="K1636" s="64" t="str">
        <f>VLOOKUP(A1636,'Medical Examinations'!$AS$1:$BC$2336,10,)</f>
        <v>Normal</v>
      </c>
      <c r="L1636" s="64" t="str">
        <f>VLOOKUP(A1636,'Hospitalisation Details'!$L$2:$R$2342,2,)</f>
        <v>08-08-1980</v>
      </c>
      <c r="M1636" s="65">
        <f>VLOOKUP(A1636,'Hospitalisation Details'!$L$2:$R$2345,7,)</f>
        <v>5994</v>
      </c>
      <c r="N1636" s="64" t="str">
        <f>VLOOKUP(A1636,'Hospitalisation Details'!$L$2:$R$2342,4,)</f>
        <v>tier - 2</v>
      </c>
      <c r="O1636" s="64" t="str">
        <f>VLOOKUP(A1636,'Hospitalisation Details'!$L$2:$R$2342,5,)</f>
        <v>tier - 3</v>
      </c>
      <c r="P1636" s="64" t="str">
        <f>VLOOKUP(A1636,'Hospitalisation Details'!$L$2:$R$2342,6,)</f>
        <v>R1013</v>
      </c>
      <c r="Q1636" s="64">
        <f>VLOOKUP(A1636,'Hospitalisation Details'!$L$2:$R$2342,3,)</f>
        <v>42</v>
      </c>
      <c r="R1636" s="64">
        <f>VLOOKUP(A1636,'Hospitalisation Details'!$L$2:$U$2342,10,)</f>
        <v>8</v>
      </c>
      <c r="S1636" s="64" t="str">
        <f>VLOOKUP(A1636,'Hospitalisation Details'!$L$2:$U$2342,8,)</f>
        <v>Aug</v>
      </c>
      <c r="T1636" s="126">
        <f>VLOOKUP(A1636,'Hospitalisation Details'!$L$2:$U$2342,9,)</f>
        <v>1980</v>
      </c>
    </row>
    <row r="1637" spans="1:20" ht="15.5" x14ac:dyDescent="0.35">
      <c r="A1637" s="124" t="s">
        <v>735</v>
      </c>
      <c r="B1637" s="64" t="str">
        <f>VLOOKUP(A1637,'Medical Examinations'!$AS$1:$BC$2336,9,)</f>
        <v>Kristin</v>
      </c>
      <c r="C1637" s="64">
        <f>VLOOKUP(A1637,'Medical Examinations'!$AS$1:$BC$2336,2,)</f>
        <v>19.559999999999999</v>
      </c>
      <c r="D1637" s="64">
        <f>VLOOKUP(A1637,'Medical Examinations'!$AS$1:$BC$2336,3,)</f>
        <v>11.96</v>
      </c>
      <c r="E1637" s="64" t="str">
        <f>VLOOKUP(A1637,'Medical Examinations'!$AS$1:$BC$2336,6,)</f>
        <v>No</v>
      </c>
      <c r="F1637" s="64" t="str">
        <f>VLOOKUP(A1637,'Medical Examinations'!$AS$1:$BC$2336,4,)</f>
        <v>No</v>
      </c>
      <c r="G1637" s="64" t="str">
        <f>VLOOKUP(A1637,'Medical Examinations'!$AS$1:$BC$2336,5,)</f>
        <v>No</v>
      </c>
      <c r="H1637" s="64">
        <f>VLOOKUP(A1637,'Medical Examinations'!$AS$1:$BC$2336,8,)</f>
        <v>0</v>
      </c>
      <c r="I1637" s="64" t="str">
        <f>VLOOKUP(A1637,'Medical Examinations'!$AS$1:$BC$2336,7,)</f>
        <v>No</v>
      </c>
      <c r="J1637" s="64" t="str">
        <f>VLOOKUP(A1637,'Medical Examinations'!$AS$1:$BC$2336,11,)</f>
        <v xml:space="preserve">Normal Weight 
</v>
      </c>
      <c r="K1637" s="64" t="str">
        <f>VLOOKUP(A1637,'Medical Examinations'!$AS$1:$BC$2336,10,)</f>
        <v>Diabetes</v>
      </c>
      <c r="L1637" s="64" t="str">
        <f>VLOOKUP(A1637,'Hospitalisation Details'!$L$2:$R$2342,2,)</f>
        <v>17-08-1974</v>
      </c>
      <c r="M1637" s="65">
        <f>VLOOKUP(A1637,'Hospitalisation Details'!$L$2:$R$2345,7,)</f>
        <v>5990</v>
      </c>
      <c r="N1637" s="64" t="str">
        <f>VLOOKUP(A1637,'Hospitalisation Details'!$L$2:$R$2342,4,)</f>
        <v>tier - 2</v>
      </c>
      <c r="O1637" s="64" t="str">
        <f>VLOOKUP(A1637,'Hospitalisation Details'!$L$2:$R$2342,5,)</f>
        <v>tier - 2</v>
      </c>
      <c r="P1637" s="64" t="str">
        <f>VLOOKUP(A1637,'Hospitalisation Details'!$L$2:$R$2342,6,)</f>
        <v>R1013</v>
      </c>
      <c r="Q1637" s="64">
        <f>VLOOKUP(A1637,'Hospitalisation Details'!$L$2:$R$2342,3,)</f>
        <v>48</v>
      </c>
      <c r="R1637" s="64">
        <f>VLOOKUP(A1637,'Hospitalisation Details'!$L$2:$U$2342,10,)</f>
        <v>17</v>
      </c>
      <c r="S1637" s="64" t="str">
        <f>VLOOKUP(A1637,'Hospitalisation Details'!$L$2:$U$2342,8,)</f>
        <v>Aug</v>
      </c>
      <c r="T1637" s="126">
        <f>VLOOKUP(A1637,'Hospitalisation Details'!$L$2:$U$2342,9,)</f>
        <v>1974</v>
      </c>
    </row>
    <row r="1638" spans="1:20" ht="15.5" x14ac:dyDescent="0.35">
      <c r="A1638" s="124" t="s">
        <v>734</v>
      </c>
      <c r="B1638" s="64" t="str">
        <f>VLOOKUP(A1638,'Medical Examinations'!$AS$1:$BC$2336,9,)</f>
        <v>Andrea K.</v>
      </c>
      <c r="C1638" s="64">
        <f>VLOOKUP(A1638,'Medical Examinations'!$AS$1:$BC$2336,2,)</f>
        <v>37.335000000000001</v>
      </c>
      <c r="D1638" s="64">
        <f>VLOOKUP(A1638,'Medical Examinations'!$AS$1:$BC$2336,3,)</f>
        <v>6.26</v>
      </c>
      <c r="E1638" s="64" t="str">
        <f>VLOOKUP(A1638,'Medical Examinations'!$AS$1:$BC$2336,6,)</f>
        <v>Yes</v>
      </c>
      <c r="F1638" s="64" t="str">
        <f>VLOOKUP(A1638,'Medical Examinations'!$AS$1:$BC$2336,4,)</f>
        <v>No</v>
      </c>
      <c r="G1638" s="64" t="str">
        <f>VLOOKUP(A1638,'Medical Examinations'!$AS$1:$BC$2336,5,)</f>
        <v>No</v>
      </c>
      <c r="H1638" s="64">
        <f>VLOOKUP(A1638,'Medical Examinations'!$AS$1:$BC$2336,8,)</f>
        <v>1</v>
      </c>
      <c r="I1638" s="64" t="str">
        <f>VLOOKUP(A1638,'Medical Examinations'!$AS$1:$BC$2336,7,)</f>
        <v>No</v>
      </c>
      <c r="J1638" s="64" t="str">
        <f>VLOOKUP(A1638,'Medical Examinations'!$AS$1:$BC$2336,11,)</f>
        <v>Obesity</v>
      </c>
      <c r="K1638" s="64" t="str">
        <f>VLOOKUP(A1638,'Medical Examinations'!$AS$1:$BC$2336,10,)</f>
        <v>Prediabetes</v>
      </c>
      <c r="L1638" s="64" t="str">
        <f>VLOOKUP(A1638,'Hospitalisation Details'!$L$2:$R$2342,2,)</f>
        <v>10-06-1988</v>
      </c>
      <c r="M1638" s="65">
        <f>VLOOKUP(A1638,'Hospitalisation Details'!$L$2:$R$2345,7,)</f>
        <v>5990</v>
      </c>
      <c r="N1638" s="64" t="str">
        <f>VLOOKUP(A1638,'Hospitalisation Details'!$L$2:$R$2342,4,)</f>
        <v>tier - 2</v>
      </c>
      <c r="O1638" s="64" t="str">
        <f>VLOOKUP(A1638,'Hospitalisation Details'!$L$2:$R$2342,5,)</f>
        <v>tier - 1</v>
      </c>
      <c r="P1638" s="64" t="str">
        <f>VLOOKUP(A1638,'Hospitalisation Details'!$L$2:$R$2342,6,)</f>
        <v>R1012</v>
      </c>
      <c r="Q1638" s="64">
        <f>VLOOKUP(A1638,'Hospitalisation Details'!$L$2:$R$2342,3,)</f>
        <v>34</v>
      </c>
      <c r="R1638" s="64">
        <f>VLOOKUP(A1638,'Hospitalisation Details'!$L$2:$U$2342,10,)</f>
        <v>10</v>
      </c>
      <c r="S1638" s="64" t="str">
        <f>VLOOKUP(A1638,'Hospitalisation Details'!$L$2:$U$2342,8,)</f>
        <v>Jun</v>
      </c>
      <c r="T1638" s="126">
        <f>VLOOKUP(A1638,'Hospitalisation Details'!$L$2:$U$2342,9,)</f>
        <v>1988</v>
      </c>
    </row>
    <row r="1639" spans="1:20" ht="15.5" x14ac:dyDescent="0.35">
      <c r="A1639" s="124" t="s">
        <v>733</v>
      </c>
      <c r="B1639" s="64" t="str">
        <f>VLOOKUP(A1639,'Medical Examinations'!$AS$1:$BC$2336,9,)</f>
        <v>Kris</v>
      </c>
      <c r="C1639" s="64">
        <f>VLOOKUP(A1639,'Medical Examinations'!$AS$1:$BC$2336,2,)</f>
        <v>19.53</v>
      </c>
      <c r="D1639" s="64">
        <f>VLOOKUP(A1639,'Medical Examinations'!$AS$1:$BC$2336,3,)</f>
        <v>11.68</v>
      </c>
      <c r="E1639" s="64" t="str">
        <f>VLOOKUP(A1639,'Medical Examinations'!$AS$1:$BC$2336,6,)</f>
        <v>No</v>
      </c>
      <c r="F1639" s="64" t="str">
        <f>VLOOKUP(A1639,'Medical Examinations'!$AS$1:$BC$2336,4,)</f>
        <v>No</v>
      </c>
      <c r="G1639" s="64" t="str">
        <f>VLOOKUP(A1639,'Medical Examinations'!$AS$1:$BC$2336,5,)</f>
        <v>No</v>
      </c>
      <c r="H1639" s="64">
        <f>VLOOKUP(A1639,'Medical Examinations'!$AS$1:$BC$2336,8,)</f>
        <v>0</v>
      </c>
      <c r="I1639" s="64" t="str">
        <f>VLOOKUP(A1639,'Medical Examinations'!$AS$1:$BC$2336,7,)</f>
        <v>No</v>
      </c>
      <c r="J1639" s="64" t="str">
        <f>VLOOKUP(A1639,'Medical Examinations'!$AS$1:$BC$2336,11,)</f>
        <v xml:space="preserve">Normal Weight 
</v>
      </c>
      <c r="K1639" s="64" t="str">
        <f>VLOOKUP(A1639,'Medical Examinations'!$AS$1:$BC$2336,10,)</f>
        <v>Diabetes</v>
      </c>
      <c r="L1639" s="64" t="str">
        <f>VLOOKUP(A1639,'Hospitalisation Details'!$L$2:$R$2342,2,)</f>
        <v>11-10-1974</v>
      </c>
      <c r="M1639" s="65">
        <f>VLOOKUP(A1639,'Hospitalisation Details'!$L$2:$R$2345,7,)</f>
        <v>5980</v>
      </c>
      <c r="N1639" s="64" t="str">
        <f>VLOOKUP(A1639,'Hospitalisation Details'!$L$2:$R$2342,4,)</f>
        <v>tier - 2</v>
      </c>
      <c r="O1639" s="64" t="str">
        <f>VLOOKUP(A1639,'Hospitalisation Details'!$L$2:$R$2342,5,)</f>
        <v>tier - 3</v>
      </c>
      <c r="P1639" s="64" t="str">
        <f>VLOOKUP(A1639,'Hospitalisation Details'!$L$2:$R$2342,6,)</f>
        <v>R1013</v>
      </c>
      <c r="Q1639" s="64">
        <f>VLOOKUP(A1639,'Hospitalisation Details'!$L$2:$R$2342,3,)</f>
        <v>48</v>
      </c>
      <c r="R1639" s="64">
        <f>VLOOKUP(A1639,'Hospitalisation Details'!$L$2:$U$2342,10,)</f>
        <v>11</v>
      </c>
      <c r="S1639" s="64" t="str">
        <f>VLOOKUP(A1639,'Hospitalisation Details'!$L$2:$U$2342,8,)</f>
        <v>Oct</v>
      </c>
      <c r="T1639" s="126">
        <f>VLOOKUP(A1639,'Hospitalisation Details'!$L$2:$U$2342,9,)</f>
        <v>1974</v>
      </c>
    </row>
    <row r="1640" spans="1:20" ht="15.5" x14ac:dyDescent="0.35">
      <c r="A1640" s="124" t="s">
        <v>732</v>
      </c>
      <c r="B1640" s="64" t="str">
        <f>VLOOKUP(A1640,'Medical Examinations'!$AS$1:$BC$2336,9,)</f>
        <v>Alden W</v>
      </c>
      <c r="C1640" s="64">
        <f>VLOOKUP(A1640,'Medical Examinations'!$AS$1:$BC$2336,2,)</f>
        <v>34.1</v>
      </c>
      <c r="D1640" s="64">
        <f>VLOOKUP(A1640,'Medical Examinations'!$AS$1:$BC$2336,3,)</f>
        <v>5.16</v>
      </c>
      <c r="E1640" s="64" t="str">
        <f>VLOOKUP(A1640,'Medical Examinations'!$AS$1:$BC$2336,6,)</f>
        <v>No</v>
      </c>
      <c r="F1640" s="64" t="str">
        <f>VLOOKUP(A1640,'Medical Examinations'!$AS$1:$BC$2336,4,)</f>
        <v>No</v>
      </c>
      <c r="G1640" s="64" t="str">
        <f>VLOOKUP(A1640,'Medical Examinations'!$AS$1:$BC$2336,5,)</f>
        <v>No</v>
      </c>
      <c r="H1640" s="64">
        <f>VLOOKUP(A1640,'Medical Examinations'!$AS$1:$BC$2336,8,)</f>
        <v>0</v>
      </c>
      <c r="I1640" s="64" t="str">
        <f>VLOOKUP(A1640,'Medical Examinations'!$AS$1:$BC$2336,7,)</f>
        <v>No</v>
      </c>
      <c r="J1640" s="64" t="str">
        <f>VLOOKUP(A1640,'Medical Examinations'!$AS$1:$BC$2336,11,)</f>
        <v>Obesity</v>
      </c>
      <c r="K1640" s="64" t="str">
        <f>VLOOKUP(A1640,'Medical Examinations'!$AS$1:$BC$2336,10,)</f>
        <v>Normal</v>
      </c>
      <c r="L1640" s="64" t="str">
        <f>VLOOKUP(A1640,'Hospitalisation Details'!$L$2:$R$2342,2,)</f>
        <v>10-10-1980</v>
      </c>
      <c r="M1640" s="65">
        <f>VLOOKUP(A1640,'Hospitalisation Details'!$L$2:$R$2345,7,)</f>
        <v>5980</v>
      </c>
      <c r="N1640" s="64" t="str">
        <f>VLOOKUP(A1640,'Hospitalisation Details'!$L$2:$R$2342,4,)</f>
        <v>tier - 2</v>
      </c>
      <c r="O1640" s="64" t="str">
        <f>VLOOKUP(A1640,'Hospitalisation Details'!$L$2:$R$2342,5,)</f>
        <v>tier - 2</v>
      </c>
      <c r="P1640" s="64" t="str">
        <f>VLOOKUP(A1640,'Hospitalisation Details'!$L$2:$R$2342,6,)</f>
        <v>R1011</v>
      </c>
      <c r="Q1640" s="64">
        <f>VLOOKUP(A1640,'Hospitalisation Details'!$L$2:$R$2342,3,)</f>
        <v>42</v>
      </c>
      <c r="R1640" s="64">
        <f>VLOOKUP(A1640,'Hospitalisation Details'!$L$2:$U$2342,10,)</f>
        <v>10</v>
      </c>
      <c r="S1640" s="64" t="str">
        <f>VLOOKUP(A1640,'Hospitalisation Details'!$L$2:$U$2342,8,)</f>
        <v>Oct</v>
      </c>
      <c r="T1640" s="126">
        <f>VLOOKUP(A1640,'Hospitalisation Details'!$L$2:$U$2342,9,)</f>
        <v>1980</v>
      </c>
    </row>
    <row r="1641" spans="1:20" ht="15.5" x14ac:dyDescent="0.35">
      <c r="A1641" s="124" t="s">
        <v>731</v>
      </c>
      <c r="B1641" s="64" t="str">
        <f>VLOOKUP(A1641,'Medical Examinations'!$AS$1:$BC$2336,9,)</f>
        <v>Suzanne M</v>
      </c>
      <c r="C1641" s="64">
        <f>VLOOKUP(A1641,'Medical Examinations'!$AS$1:$BC$2336,2,)</f>
        <v>16.5</v>
      </c>
      <c r="D1641" s="64">
        <f>VLOOKUP(A1641,'Medical Examinations'!$AS$1:$BC$2336,3,)</f>
        <v>6.9</v>
      </c>
      <c r="E1641" s="64" t="str">
        <f>VLOOKUP(A1641,'Medical Examinations'!$AS$1:$BC$2336,6,)</f>
        <v>Yes</v>
      </c>
      <c r="F1641" s="64" t="str">
        <f>VLOOKUP(A1641,'Medical Examinations'!$AS$1:$BC$2336,4,)</f>
        <v>No</v>
      </c>
      <c r="G1641" s="64" t="str">
        <f>VLOOKUP(A1641,'Medical Examinations'!$AS$1:$BC$2336,5,)</f>
        <v>No</v>
      </c>
      <c r="H1641" s="64">
        <f>VLOOKUP(A1641,'Medical Examinations'!$AS$1:$BC$2336,8,)</f>
        <v>2</v>
      </c>
      <c r="I1641" s="64" t="str">
        <f>VLOOKUP(A1641,'Medical Examinations'!$AS$1:$BC$2336,7,)</f>
        <v>No</v>
      </c>
      <c r="J1641" s="64" t="str">
        <f>VLOOKUP(A1641,'Medical Examinations'!$AS$1:$BC$2336,11,)</f>
        <v>Under weight</v>
      </c>
      <c r="K1641" s="64" t="str">
        <f>VLOOKUP(A1641,'Medical Examinations'!$AS$1:$BC$2336,10,)</f>
        <v>Diabetes</v>
      </c>
      <c r="L1641" s="64" t="str">
        <f>VLOOKUP(A1641,'Hospitalisation Details'!$L$2:$R$2342,2,)</f>
        <v>25-06-1970</v>
      </c>
      <c r="M1641" s="65">
        <f>VLOOKUP(A1641,'Hospitalisation Details'!$L$2:$R$2345,7,)</f>
        <v>5980</v>
      </c>
      <c r="N1641" s="64" t="str">
        <f>VLOOKUP(A1641,'Hospitalisation Details'!$L$2:$R$2342,4,)</f>
        <v>tier - 2</v>
      </c>
      <c r="O1641" s="64" t="str">
        <f>VLOOKUP(A1641,'Hospitalisation Details'!$L$2:$R$2342,5,)</f>
        <v>tier - 3</v>
      </c>
      <c r="P1641" s="64" t="str">
        <f>VLOOKUP(A1641,'Hospitalisation Details'!$L$2:$R$2342,6,)</f>
        <v>R1013</v>
      </c>
      <c r="Q1641" s="64">
        <f>VLOOKUP(A1641,'Hospitalisation Details'!$L$2:$R$2342,3,)</f>
        <v>52</v>
      </c>
      <c r="R1641" s="64">
        <f>VLOOKUP(A1641,'Hospitalisation Details'!$L$2:$U$2342,10,)</f>
        <v>25</v>
      </c>
      <c r="S1641" s="64" t="str">
        <f>VLOOKUP(A1641,'Hospitalisation Details'!$L$2:$U$2342,8,)</f>
        <v>Jun</v>
      </c>
      <c r="T1641" s="126">
        <f>VLOOKUP(A1641,'Hospitalisation Details'!$L$2:$U$2342,9,)</f>
        <v>1970</v>
      </c>
    </row>
    <row r="1642" spans="1:20" ht="15.5" x14ac:dyDescent="0.35">
      <c r="A1642" s="124" t="s">
        <v>730</v>
      </c>
      <c r="B1642" s="64" t="str">
        <f>VLOOKUP(A1642,'Medical Examinations'!$AS$1:$BC$2336,9,)</f>
        <v>Heidi Z.</v>
      </c>
      <c r="C1642" s="64">
        <f>VLOOKUP(A1642,'Medical Examinations'!$AS$1:$BC$2336,2,)</f>
        <v>30.69</v>
      </c>
      <c r="D1642" s="64">
        <f>VLOOKUP(A1642,'Medical Examinations'!$AS$1:$BC$2336,3,)</f>
        <v>4.83</v>
      </c>
      <c r="E1642" s="64" t="str">
        <f>VLOOKUP(A1642,'Medical Examinations'!$AS$1:$BC$2336,6,)</f>
        <v>No</v>
      </c>
      <c r="F1642" s="64" t="str">
        <f>VLOOKUP(A1642,'Medical Examinations'!$AS$1:$BC$2336,4,)</f>
        <v>No</v>
      </c>
      <c r="G1642" s="64" t="str">
        <f>VLOOKUP(A1642,'Medical Examinations'!$AS$1:$BC$2336,5,)</f>
        <v>No</v>
      </c>
      <c r="H1642" s="64">
        <f>VLOOKUP(A1642,'Medical Examinations'!$AS$1:$BC$2336,8,)</f>
        <v>1</v>
      </c>
      <c r="I1642" s="64" t="str">
        <f>VLOOKUP(A1642,'Medical Examinations'!$AS$1:$BC$2336,7,)</f>
        <v>No</v>
      </c>
      <c r="J1642" s="64" t="str">
        <f>VLOOKUP(A1642,'Medical Examinations'!$AS$1:$BC$2336,11,)</f>
        <v>Obesity</v>
      </c>
      <c r="K1642" s="64" t="str">
        <f>VLOOKUP(A1642,'Medical Examinations'!$AS$1:$BC$2336,10,)</f>
        <v>Normal</v>
      </c>
      <c r="L1642" s="64" t="str">
        <f>VLOOKUP(A1642,'Hospitalisation Details'!$L$2:$R$2342,2,)</f>
        <v>11-11-1984</v>
      </c>
      <c r="M1642" s="65">
        <f>VLOOKUP(A1642,'Hospitalisation Details'!$L$2:$R$2345,7,)</f>
        <v>5977</v>
      </c>
      <c r="N1642" s="64" t="str">
        <f>VLOOKUP(A1642,'Hospitalisation Details'!$L$2:$R$2342,4,)</f>
        <v>tier - 2</v>
      </c>
      <c r="O1642" s="64" t="str">
        <f>VLOOKUP(A1642,'Hospitalisation Details'!$L$2:$R$2342,5,)</f>
        <v>tier - 2</v>
      </c>
      <c r="P1642" s="64" t="str">
        <f>VLOOKUP(A1642,'Hospitalisation Details'!$L$2:$R$2342,6,)</f>
        <v>R1013</v>
      </c>
      <c r="Q1642" s="64">
        <f>VLOOKUP(A1642,'Hospitalisation Details'!$L$2:$R$2342,3,)</f>
        <v>38</v>
      </c>
      <c r="R1642" s="64">
        <f>VLOOKUP(A1642,'Hospitalisation Details'!$L$2:$U$2342,10,)</f>
        <v>11</v>
      </c>
      <c r="S1642" s="64" t="str">
        <f>VLOOKUP(A1642,'Hospitalisation Details'!$L$2:$U$2342,8,)</f>
        <v>Nov</v>
      </c>
      <c r="T1642" s="126">
        <f>VLOOKUP(A1642,'Hospitalisation Details'!$L$2:$U$2342,9,)</f>
        <v>1984</v>
      </c>
    </row>
    <row r="1643" spans="1:20" ht="15.5" x14ac:dyDescent="0.35">
      <c r="A1643" s="124" t="s">
        <v>729</v>
      </c>
      <c r="B1643" s="64" t="str">
        <f>VLOOKUP(A1643,'Medical Examinations'!$AS$1:$BC$2336,9,)</f>
        <v>Carolyn</v>
      </c>
      <c r="C1643" s="64">
        <f>VLOOKUP(A1643,'Medical Examinations'!$AS$1:$BC$2336,2,)</f>
        <v>28.93</v>
      </c>
      <c r="D1643" s="64">
        <f>VLOOKUP(A1643,'Medical Examinations'!$AS$1:$BC$2336,3,)</f>
        <v>4.87</v>
      </c>
      <c r="E1643" s="64" t="str">
        <f>VLOOKUP(A1643,'Medical Examinations'!$AS$1:$BC$2336,6,)</f>
        <v>No</v>
      </c>
      <c r="F1643" s="64" t="str">
        <f>VLOOKUP(A1643,'Medical Examinations'!$AS$1:$BC$2336,4,)</f>
        <v>No</v>
      </c>
      <c r="G1643" s="64" t="str">
        <f>VLOOKUP(A1643,'Medical Examinations'!$AS$1:$BC$2336,5,)</f>
        <v>No</v>
      </c>
      <c r="H1643" s="64">
        <f>VLOOKUP(A1643,'Medical Examinations'!$AS$1:$BC$2336,8,)</f>
        <v>1</v>
      </c>
      <c r="I1643" s="64" t="str">
        <f>VLOOKUP(A1643,'Medical Examinations'!$AS$1:$BC$2336,7,)</f>
        <v>No</v>
      </c>
      <c r="J1643" s="64" t="str">
        <f>VLOOKUP(A1643,'Medical Examinations'!$AS$1:$BC$2336,11,)</f>
        <v>Over weight</v>
      </c>
      <c r="K1643" s="64" t="str">
        <f>VLOOKUP(A1643,'Medical Examinations'!$AS$1:$BC$2336,10,)</f>
        <v>Normal</v>
      </c>
      <c r="L1643" s="64" t="str">
        <f>VLOOKUP(A1643,'Hospitalisation Details'!$L$2:$R$2342,2,)</f>
        <v>19-09-1984</v>
      </c>
      <c r="M1643" s="65">
        <f>VLOOKUP(A1643,'Hospitalisation Details'!$L$2:$R$2345,7,)</f>
        <v>5974</v>
      </c>
      <c r="N1643" s="64" t="str">
        <f>VLOOKUP(A1643,'Hospitalisation Details'!$L$2:$R$2342,4,)</f>
        <v>tier - 2</v>
      </c>
      <c r="O1643" s="64" t="str">
        <f>VLOOKUP(A1643,'Hospitalisation Details'!$L$2:$R$2342,5,)</f>
        <v>tier - 3</v>
      </c>
      <c r="P1643" s="64" t="str">
        <f>VLOOKUP(A1643,'Hospitalisation Details'!$L$2:$R$2342,6,)</f>
        <v>R1013</v>
      </c>
      <c r="Q1643" s="64">
        <f>VLOOKUP(A1643,'Hospitalisation Details'!$L$2:$R$2342,3,)</f>
        <v>38</v>
      </c>
      <c r="R1643" s="64">
        <f>VLOOKUP(A1643,'Hospitalisation Details'!$L$2:$U$2342,10,)</f>
        <v>19</v>
      </c>
      <c r="S1643" s="64" t="str">
        <f>VLOOKUP(A1643,'Hospitalisation Details'!$L$2:$U$2342,8,)</f>
        <v>Sep</v>
      </c>
      <c r="T1643" s="126">
        <f>VLOOKUP(A1643,'Hospitalisation Details'!$L$2:$U$2342,9,)</f>
        <v>1984</v>
      </c>
    </row>
    <row r="1644" spans="1:20" ht="15.5" x14ac:dyDescent="0.35">
      <c r="A1644" s="124" t="s">
        <v>728</v>
      </c>
      <c r="B1644" s="64" t="str">
        <f>VLOOKUP(A1644,'Medical Examinations'!$AS$1:$BC$2336,9,)</f>
        <v>Sabine</v>
      </c>
      <c r="C1644" s="64">
        <f>VLOOKUP(A1644,'Medical Examinations'!$AS$1:$BC$2336,2,)</f>
        <v>38.9</v>
      </c>
      <c r="D1644" s="64">
        <f>VLOOKUP(A1644,'Medical Examinations'!$AS$1:$BC$2336,3,)</f>
        <v>4.28</v>
      </c>
      <c r="E1644" s="64" t="str">
        <f>VLOOKUP(A1644,'Medical Examinations'!$AS$1:$BC$2336,6,)</f>
        <v>No</v>
      </c>
      <c r="F1644" s="64" t="str">
        <f>VLOOKUP(A1644,'Medical Examinations'!$AS$1:$BC$2336,4,)</f>
        <v>No</v>
      </c>
      <c r="G1644" s="64" t="str">
        <f>VLOOKUP(A1644,'Medical Examinations'!$AS$1:$BC$2336,5,)</f>
        <v>No</v>
      </c>
      <c r="H1644" s="64">
        <f>VLOOKUP(A1644,'Medical Examinations'!$AS$1:$BC$2336,8,)</f>
        <v>0</v>
      </c>
      <c r="I1644" s="64" t="str">
        <f>VLOOKUP(A1644,'Medical Examinations'!$AS$1:$BC$2336,7,)</f>
        <v>No</v>
      </c>
      <c r="J1644" s="64" t="str">
        <f>VLOOKUP(A1644,'Medical Examinations'!$AS$1:$BC$2336,11,)</f>
        <v>Obesity</v>
      </c>
      <c r="K1644" s="64" t="str">
        <f>VLOOKUP(A1644,'Medical Examinations'!$AS$1:$BC$2336,10,)</f>
        <v>Normal</v>
      </c>
      <c r="L1644" s="64" t="str">
        <f>VLOOKUP(A1644,'Hospitalisation Details'!$L$2:$R$2342,2,)</f>
        <v>22-07-1989</v>
      </c>
      <c r="M1644" s="65">
        <f>VLOOKUP(A1644,'Hospitalisation Details'!$L$2:$R$2345,7,)</f>
        <v>5972</v>
      </c>
      <c r="N1644" s="64" t="str">
        <f>VLOOKUP(A1644,'Hospitalisation Details'!$L$2:$R$2342,4,)</f>
        <v>tier - 2</v>
      </c>
      <c r="O1644" s="64" t="str">
        <f>VLOOKUP(A1644,'Hospitalisation Details'!$L$2:$R$2342,5,)</f>
        <v>tier - 2</v>
      </c>
      <c r="P1644" s="64" t="str">
        <f>VLOOKUP(A1644,'Hospitalisation Details'!$L$2:$R$2342,6,)</f>
        <v>R1011</v>
      </c>
      <c r="Q1644" s="64">
        <f>VLOOKUP(A1644,'Hospitalisation Details'!$L$2:$R$2342,3,)</f>
        <v>33</v>
      </c>
      <c r="R1644" s="64">
        <f>VLOOKUP(A1644,'Hospitalisation Details'!$L$2:$U$2342,10,)</f>
        <v>22</v>
      </c>
      <c r="S1644" s="64" t="str">
        <f>VLOOKUP(A1644,'Hospitalisation Details'!$L$2:$U$2342,8,)</f>
        <v>Jul</v>
      </c>
      <c r="T1644" s="126">
        <f>VLOOKUP(A1644,'Hospitalisation Details'!$L$2:$U$2342,9,)</f>
        <v>1989</v>
      </c>
    </row>
    <row r="1645" spans="1:20" ht="15.5" x14ac:dyDescent="0.35">
      <c r="A1645" s="124" t="s">
        <v>727</v>
      </c>
      <c r="B1645" s="64" t="str">
        <f>VLOOKUP(A1645,'Medical Examinations'!$AS$1:$BC$2336,9,)</f>
        <v>Bobby</v>
      </c>
      <c r="C1645" s="64">
        <f>VLOOKUP(A1645,'Medical Examinations'!$AS$1:$BC$2336,2,)</f>
        <v>26.9</v>
      </c>
      <c r="D1645" s="64">
        <f>VLOOKUP(A1645,'Medical Examinations'!$AS$1:$BC$2336,3,)</f>
        <v>4.07</v>
      </c>
      <c r="E1645" s="64" t="str">
        <f>VLOOKUP(A1645,'Medical Examinations'!$AS$1:$BC$2336,6,)</f>
        <v>No</v>
      </c>
      <c r="F1645" s="64" t="str">
        <f>VLOOKUP(A1645,'Medical Examinations'!$AS$1:$BC$2336,4,)</f>
        <v>No</v>
      </c>
      <c r="G1645" s="64" t="str">
        <f>VLOOKUP(A1645,'Medical Examinations'!$AS$1:$BC$2336,5,)</f>
        <v>No</v>
      </c>
      <c r="H1645" s="64">
        <f>VLOOKUP(A1645,'Medical Examinations'!$AS$1:$BC$2336,8,)</f>
        <v>0</v>
      </c>
      <c r="I1645" s="64" t="str">
        <f>VLOOKUP(A1645,'Medical Examinations'!$AS$1:$BC$2336,7,)</f>
        <v>No</v>
      </c>
      <c r="J1645" s="64" t="str">
        <f>VLOOKUP(A1645,'Medical Examinations'!$AS$1:$BC$2336,11,)</f>
        <v>Over weight</v>
      </c>
      <c r="K1645" s="64" t="str">
        <f>VLOOKUP(A1645,'Medical Examinations'!$AS$1:$BC$2336,10,)</f>
        <v>Normal</v>
      </c>
      <c r="L1645" s="64" t="str">
        <f>VLOOKUP(A1645,'Hospitalisation Details'!$L$2:$R$2342,2,)</f>
        <v>21-07-1980</v>
      </c>
      <c r="M1645" s="65">
        <f>VLOOKUP(A1645,'Hospitalisation Details'!$L$2:$R$2345,7,)</f>
        <v>5970</v>
      </c>
      <c r="N1645" s="64" t="str">
        <f>VLOOKUP(A1645,'Hospitalisation Details'!$L$2:$R$2342,4,)</f>
        <v>tier - 3</v>
      </c>
      <c r="O1645" s="64" t="str">
        <f>VLOOKUP(A1645,'Hospitalisation Details'!$L$2:$R$2342,5,)</f>
        <v>tier - 3</v>
      </c>
      <c r="P1645" s="64" t="str">
        <f>VLOOKUP(A1645,'Hospitalisation Details'!$L$2:$R$2342,6,)</f>
        <v>R1011</v>
      </c>
      <c r="Q1645" s="64">
        <f>VLOOKUP(A1645,'Hospitalisation Details'!$L$2:$R$2342,3,)</f>
        <v>42</v>
      </c>
      <c r="R1645" s="64">
        <f>VLOOKUP(A1645,'Hospitalisation Details'!$L$2:$U$2342,10,)</f>
        <v>21</v>
      </c>
      <c r="S1645" s="64" t="str">
        <f>VLOOKUP(A1645,'Hospitalisation Details'!$L$2:$U$2342,8,)</f>
        <v>Jul</v>
      </c>
      <c r="T1645" s="126">
        <f>VLOOKUP(A1645,'Hospitalisation Details'!$L$2:$U$2342,9,)</f>
        <v>1980</v>
      </c>
    </row>
    <row r="1646" spans="1:20" ht="15.5" x14ac:dyDescent="0.35">
      <c r="A1646" s="124" t="s">
        <v>726</v>
      </c>
      <c r="B1646" s="64" t="str">
        <f>VLOOKUP(A1646,'Medical Examinations'!$AS$1:$BC$2336,9,)</f>
        <v>Fan</v>
      </c>
      <c r="C1646" s="64">
        <f>VLOOKUP(A1646,'Medical Examinations'!$AS$1:$BC$2336,2,)</f>
        <v>24.86</v>
      </c>
      <c r="D1646" s="64">
        <f>VLOOKUP(A1646,'Medical Examinations'!$AS$1:$BC$2336,3,)</f>
        <v>6.23</v>
      </c>
      <c r="E1646" s="64" t="str">
        <f>VLOOKUP(A1646,'Medical Examinations'!$AS$1:$BC$2336,6,)</f>
        <v>No</v>
      </c>
      <c r="F1646" s="64" t="str">
        <f>VLOOKUP(A1646,'Medical Examinations'!$AS$1:$BC$2336,4,)</f>
        <v>No</v>
      </c>
      <c r="G1646" s="64" t="str">
        <f>VLOOKUP(A1646,'Medical Examinations'!$AS$1:$BC$2336,5,)</f>
        <v>No</v>
      </c>
      <c r="H1646" s="64">
        <f>VLOOKUP(A1646,'Medical Examinations'!$AS$1:$BC$2336,8,)</f>
        <v>0</v>
      </c>
      <c r="I1646" s="64" t="str">
        <f>VLOOKUP(A1646,'Medical Examinations'!$AS$1:$BC$2336,7,)</f>
        <v>No</v>
      </c>
      <c r="J1646" s="64" t="str">
        <f>VLOOKUP(A1646,'Medical Examinations'!$AS$1:$BC$2336,11,)</f>
        <v xml:space="preserve">Normal Weight 
</v>
      </c>
      <c r="K1646" s="64" t="str">
        <f>VLOOKUP(A1646,'Medical Examinations'!$AS$1:$BC$2336,10,)</f>
        <v>Prediabetes</v>
      </c>
      <c r="L1646" s="64" t="str">
        <f>VLOOKUP(A1646,'Hospitalisation Details'!$L$2:$R$2342,2,)</f>
        <v>05-08-1980</v>
      </c>
      <c r="M1646" s="65">
        <f>VLOOKUP(A1646,'Hospitalisation Details'!$L$2:$R$2345,7,)</f>
        <v>5967</v>
      </c>
      <c r="N1646" s="64" t="str">
        <f>VLOOKUP(A1646,'Hospitalisation Details'!$L$2:$R$2342,4,)</f>
        <v>tier - 2</v>
      </c>
      <c r="O1646" s="64" t="str">
        <f>VLOOKUP(A1646,'Hospitalisation Details'!$L$2:$R$2342,5,)</f>
        <v>tier - 3</v>
      </c>
      <c r="P1646" s="64" t="str">
        <f>VLOOKUP(A1646,'Hospitalisation Details'!$L$2:$R$2342,6,)</f>
        <v>R1013</v>
      </c>
      <c r="Q1646" s="64">
        <f>VLOOKUP(A1646,'Hospitalisation Details'!$L$2:$R$2342,3,)</f>
        <v>42</v>
      </c>
      <c r="R1646" s="64">
        <f>VLOOKUP(A1646,'Hospitalisation Details'!$L$2:$U$2342,10,)</f>
        <v>5</v>
      </c>
      <c r="S1646" s="64" t="str">
        <f>VLOOKUP(A1646,'Hospitalisation Details'!$L$2:$U$2342,8,)</f>
        <v>Aug</v>
      </c>
      <c r="T1646" s="126">
        <f>VLOOKUP(A1646,'Hospitalisation Details'!$L$2:$U$2342,9,)</f>
        <v>1980</v>
      </c>
    </row>
    <row r="1647" spans="1:20" ht="15.5" x14ac:dyDescent="0.35">
      <c r="A1647" s="124" t="s">
        <v>725</v>
      </c>
      <c r="B1647" s="64" t="str">
        <f>VLOOKUP(A1647,'Medical Examinations'!$AS$1:$BC$2336,9,)</f>
        <v>Rachel M</v>
      </c>
      <c r="C1647" s="64">
        <f>VLOOKUP(A1647,'Medical Examinations'!$AS$1:$BC$2336,2,)</f>
        <v>39.14</v>
      </c>
      <c r="D1647" s="64">
        <f>VLOOKUP(A1647,'Medical Examinations'!$AS$1:$BC$2336,3,)</f>
        <v>6.24</v>
      </c>
      <c r="E1647" s="64" t="str">
        <f>VLOOKUP(A1647,'Medical Examinations'!$AS$1:$BC$2336,6,)</f>
        <v>No</v>
      </c>
      <c r="F1647" s="64" t="str">
        <f>VLOOKUP(A1647,'Medical Examinations'!$AS$1:$BC$2336,4,)</f>
        <v>yes</v>
      </c>
      <c r="G1647" s="64" t="str">
        <f>VLOOKUP(A1647,'Medical Examinations'!$AS$1:$BC$2336,5,)</f>
        <v>No</v>
      </c>
      <c r="H1647" s="64">
        <f>VLOOKUP(A1647,'Medical Examinations'!$AS$1:$BC$2336,8,)</f>
        <v>1</v>
      </c>
      <c r="I1647" s="64" t="str">
        <f>VLOOKUP(A1647,'Medical Examinations'!$AS$1:$BC$2336,7,)</f>
        <v>No</v>
      </c>
      <c r="J1647" s="64" t="str">
        <f>VLOOKUP(A1647,'Medical Examinations'!$AS$1:$BC$2336,11,)</f>
        <v>Obesity</v>
      </c>
      <c r="K1647" s="64" t="str">
        <f>VLOOKUP(A1647,'Medical Examinations'!$AS$1:$BC$2336,10,)</f>
        <v>Prediabetes</v>
      </c>
      <c r="L1647" s="64" t="str">
        <f>VLOOKUP(A1647,'Hospitalisation Details'!$L$2:$R$2342,2,)</f>
        <v>15-07-2004</v>
      </c>
      <c r="M1647" s="65">
        <f>VLOOKUP(A1647,'Hospitalisation Details'!$L$2:$R$2345,7,)</f>
        <v>5961</v>
      </c>
      <c r="N1647" s="64" t="str">
        <f>VLOOKUP(A1647,'Hospitalisation Details'!$L$2:$R$2342,4,)</f>
        <v>tier - 2</v>
      </c>
      <c r="O1647" s="64" t="str">
        <f>VLOOKUP(A1647,'Hospitalisation Details'!$L$2:$R$2342,5,)</f>
        <v>tier - 1</v>
      </c>
      <c r="P1647" s="64" t="str">
        <f>VLOOKUP(A1647,'Hospitalisation Details'!$L$2:$R$2342,6,)</f>
        <v>R1026</v>
      </c>
      <c r="Q1647" s="64">
        <f>VLOOKUP(A1647,'Hospitalisation Details'!$L$2:$R$2342,3,)</f>
        <v>18</v>
      </c>
      <c r="R1647" s="64">
        <f>VLOOKUP(A1647,'Hospitalisation Details'!$L$2:$U$2342,10,)</f>
        <v>15</v>
      </c>
      <c r="S1647" s="64" t="str">
        <f>VLOOKUP(A1647,'Hospitalisation Details'!$L$2:$U$2342,8,)</f>
        <v>Jul</v>
      </c>
      <c r="T1647" s="126">
        <f>VLOOKUP(A1647,'Hospitalisation Details'!$L$2:$U$2342,9,)</f>
        <v>2004</v>
      </c>
    </row>
    <row r="1648" spans="1:20" ht="15.5" x14ac:dyDescent="0.35">
      <c r="A1648" s="124" t="s">
        <v>724</v>
      </c>
      <c r="B1648" s="64" t="str">
        <f>VLOOKUP(A1648,'Medical Examinations'!$AS$1:$BC$2336,9,)</f>
        <v>Greg</v>
      </c>
      <c r="C1648" s="64">
        <f>VLOOKUP(A1648,'Medical Examinations'!$AS$1:$BC$2336,2,)</f>
        <v>39.799999999999997</v>
      </c>
      <c r="D1648" s="64">
        <f>VLOOKUP(A1648,'Medical Examinations'!$AS$1:$BC$2336,3,)</f>
        <v>6.17</v>
      </c>
      <c r="E1648" s="64" t="str">
        <f>VLOOKUP(A1648,'Medical Examinations'!$AS$1:$BC$2336,6,)</f>
        <v>No</v>
      </c>
      <c r="F1648" s="64" t="str">
        <f>VLOOKUP(A1648,'Medical Examinations'!$AS$1:$BC$2336,4,)</f>
        <v>No</v>
      </c>
      <c r="G1648" s="64" t="str">
        <f>VLOOKUP(A1648,'Medical Examinations'!$AS$1:$BC$2336,5,)</f>
        <v>Yes</v>
      </c>
      <c r="H1648" s="64">
        <f>VLOOKUP(A1648,'Medical Examinations'!$AS$1:$BC$2336,8,)</f>
        <v>1</v>
      </c>
      <c r="I1648" s="64" t="str">
        <f>VLOOKUP(A1648,'Medical Examinations'!$AS$1:$BC$2336,7,)</f>
        <v>No</v>
      </c>
      <c r="J1648" s="64" t="str">
        <f>VLOOKUP(A1648,'Medical Examinations'!$AS$1:$BC$2336,11,)</f>
        <v>Obesity</v>
      </c>
      <c r="K1648" s="64" t="str">
        <f>VLOOKUP(A1648,'Medical Examinations'!$AS$1:$BC$2336,10,)</f>
        <v>Prediabetes</v>
      </c>
      <c r="L1648" s="64" t="str">
        <f>VLOOKUP(A1648,'Hospitalisation Details'!$L$2:$R$2342,2,)</f>
        <v>13-08-2003</v>
      </c>
      <c r="M1648" s="65">
        <f>VLOOKUP(A1648,'Hospitalisation Details'!$L$2:$R$2345,7,)</f>
        <v>5957</v>
      </c>
      <c r="N1648" s="64" t="str">
        <f>VLOOKUP(A1648,'Hospitalisation Details'!$L$2:$R$2342,4,)</f>
        <v>tier - 2</v>
      </c>
      <c r="O1648" s="64" t="str">
        <f>VLOOKUP(A1648,'Hospitalisation Details'!$L$2:$R$2342,5,)</f>
        <v>tier - 2</v>
      </c>
      <c r="P1648" s="64" t="str">
        <f>VLOOKUP(A1648,'Hospitalisation Details'!$L$2:$R$2342,6,)</f>
        <v>R1012</v>
      </c>
      <c r="Q1648" s="64">
        <f>VLOOKUP(A1648,'Hospitalisation Details'!$L$2:$R$2342,3,)</f>
        <v>19</v>
      </c>
      <c r="R1648" s="64">
        <f>VLOOKUP(A1648,'Hospitalisation Details'!$L$2:$U$2342,10,)</f>
        <v>13</v>
      </c>
      <c r="S1648" s="64" t="str">
        <f>VLOOKUP(A1648,'Hospitalisation Details'!$L$2:$U$2342,8,)</f>
        <v>Aug</v>
      </c>
      <c r="T1648" s="126">
        <f>VLOOKUP(A1648,'Hospitalisation Details'!$L$2:$U$2342,9,)</f>
        <v>2003</v>
      </c>
    </row>
    <row r="1649" spans="1:20" ht="15.5" x14ac:dyDescent="0.35">
      <c r="A1649" s="124" t="s">
        <v>723</v>
      </c>
      <c r="B1649" s="64" t="str">
        <f>VLOOKUP(A1649,'Medical Examinations'!$AS$1:$BC$2336,9,)</f>
        <v>Dan</v>
      </c>
      <c r="C1649" s="64">
        <f>VLOOKUP(A1649,'Medical Examinations'!$AS$1:$BC$2336,2,)</f>
        <v>34.32</v>
      </c>
      <c r="D1649" s="64">
        <f>VLOOKUP(A1649,'Medical Examinations'!$AS$1:$BC$2336,3,)</f>
        <v>5.16</v>
      </c>
      <c r="E1649" s="64" t="str">
        <f>VLOOKUP(A1649,'Medical Examinations'!$AS$1:$BC$2336,6,)</f>
        <v>No</v>
      </c>
      <c r="F1649" s="64" t="str">
        <f>VLOOKUP(A1649,'Medical Examinations'!$AS$1:$BC$2336,4,)</f>
        <v>No</v>
      </c>
      <c r="G1649" s="64" t="str">
        <f>VLOOKUP(A1649,'Medical Examinations'!$AS$1:$BC$2336,5,)</f>
        <v>No</v>
      </c>
      <c r="H1649" s="64">
        <f>VLOOKUP(A1649,'Medical Examinations'!$AS$1:$BC$2336,8,)</f>
        <v>1</v>
      </c>
      <c r="I1649" s="64" t="str">
        <f>VLOOKUP(A1649,'Medical Examinations'!$AS$1:$BC$2336,7,)</f>
        <v>No</v>
      </c>
      <c r="J1649" s="64" t="str">
        <f>VLOOKUP(A1649,'Medical Examinations'!$AS$1:$BC$2336,11,)</f>
        <v>Obesity</v>
      </c>
      <c r="K1649" s="64" t="str">
        <f>VLOOKUP(A1649,'Medical Examinations'!$AS$1:$BC$2336,10,)</f>
        <v>Normal</v>
      </c>
      <c r="L1649" s="64" t="str">
        <f>VLOOKUP(A1649,'Hospitalisation Details'!$L$2:$R$2342,2,)</f>
        <v>14-07-1987</v>
      </c>
      <c r="M1649" s="65">
        <f>VLOOKUP(A1649,'Hospitalisation Details'!$L$2:$R$2345,7,)</f>
        <v>5934</v>
      </c>
      <c r="N1649" s="64" t="str">
        <f>VLOOKUP(A1649,'Hospitalisation Details'!$L$2:$R$2342,4,)</f>
        <v>tier - 3</v>
      </c>
      <c r="O1649" s="64" t="str">
        <f>VLOOKUP(A1649,'Hospitalisation Details'!$L$2:$R$2342,5,)</f>
        <v>tier - 2</v>
      </c>
      <c r="P1649" s="64" t="str">
        <f>VLOOKUP(A1649,'Hospitalisation Details'!$L$2:$R$2342,6,)</f>
        <v>R1013</v>
      </c>
      <c r="Q1649" s="64">
        <f>VLOOKUP(A1649,'Hospitalisation Details'!$L$2:$R$2342,3,)</f>
        <v>35</v>
      </c>
      <c r="R1649" s="64">
        <f>VLOOKUP(A1649,'Hospitalisation Details'!$L$2:$U$2342,10,)</f>
        <v>14</v>
      </c>
      <c r="S1649" s="64" t="str">
        <f>VLOOKUP(A1649,'Hospitalisation Details'!$L$2:$U$2342,8,)</f>
        <v>Jul</v>
      </c>
      <c r="T1649" s="126">
        <f>VLOOKUP(A1649,'Hospitalisation Details'!$L$2:$U$2342,9,)</f>
        <v>1987</v>
      </c>
    </row>
    <row r="1650" spans="1:20" ht="15.5" x14ac:dyDescent="0.35">
      <c r="A1650" s="124" t="s">
        <v>722</v>
      </c>
      <c r="B1650" s="64" t="str">
        <f>VLOOKUP(A1650,'Medical Examinations'!$AS$1:$BC$2336,9,)</f>
        <v>Jennifer A</v>
      </c>
      <c r="C1650" s="64">
        <f>VLOOKUP(A1650,'Medical Examinations'!$AS$1:$BC$2336,2,)</f>
        <v>32.51</v>
      </c>
      <c r="D1650" s="64">
        <f>VLOOKUP(A1650,'Medical Examinations'!$AS$1:$BC$2336,3,)</f>
        <v>4.3</v>
      </c>
      <c r="E1650" s="64" t="str">
        <f>VLOOKUP(A1650,'Medical Examinations'!$AS$1:$BC$2336,6,)</f>
        <v>No</v>
      </c>
      <c r="F1650" s="64" t="str">
        <f>VLOOKUP(A1650,'Medical Examinations'!$AS$1:$BC$2336,4,)</f>
        <v>No</v>
      </c>
      <c r="G1650" s="64" t="str">
        <f>VLOOKUP(A1650,'Medical Examinations'!$AS$1:$BC$2336,5,)</f>
        <v>No</v>
      </c>
      <c r="H1650" s="64">
        <f>VLOOKUP(A1650,'Medical Examinations'!$AS$1:$BC$2336,8,)</f>
        <v>0</v>
      </c>
      <c r="I1650" s="64" t="str">
        <f>VLOOKUP(A1650,'Medical Examinations'!$AS$1:$BC$2336,7,)</f>
        <v>No</v>
      </c>
      <c r="J1650" s="64" t="str">
        <f>VLOOKUP(A1650,'Medical Examinations'!$AS$1:$BC$2336,11,)</f>
        <v>Obesity</v>
      </c>
      <c r="K1650" s="64" t="str">
        <f>VLOOKUP(A1650,'Medical Examinations'!$AS$1:$BC$2336,10,)</f>
        <v>Normal</v>
      </c>
      <c r="L1650" s="64" t="str">
        <f>VLOOKUP(A1650,'Hospitalisation Details'!$L$2:$R$2342,2,)</f>
        <v>30-07-1994</v>
      </c>
      <c r="M1650" s="65">
        <f>VLOOKUP(A1650,'Hospitalisation Details'!$L$2:$R$2345,7,)</f>
        <v>5928</v>
      </c>
      <c r="N1650" s="64" t="str">
        <f>VLOOKUP(A1650,'Hospitalisation Details'!$L$2:$R$2342,4,)</f>
        <v>tier - 2</v>
      </c>
      <c r="O1650" s="64" t="str">
        <f>VLOOKUP(A1650,'Hospitalisation Details'!$L$2:$R$2342,5,)</f>
        <v>tier - 1</v>
      </c>
      <c r="P1650" s="64" t="str">
        <f>VLOOKUP(A1650,'Hospitalisation Details'!$L$2:$R$2342,6,)</f>
        <v>R1012</v>
      </c>
      <c r="Q1650" s="64">
        <f>VLOOKUP(A1650,'Hospitalisation Details'!$L$2:$R$2342,3,)</f>
        <v>28</v>
      </c>
      <c r="R1650" s="64">
        <f>VLOOKUP(A1650,'Hospitalisation Details'!$L$2:$U$2342,10,)</f>
        <v>30</v>
      </c>
      <c r="S1650" s="64" t="str">
        <f>VLOOKUP(A1650,'Hospitalisation Details'!$L$2:$U$2342,8,)</f>
        <v>Jul</v>
      </c>
      <c r="T1650" s="126">
        <f>VLOOKUP(A1650,'Hospitalisation Details'!$L$2:$U$2342,9,)</f>
        <v>1994</v>
      </c>
    </row>
    <row r="1651" spans="1:20" ht="15.5" x14ac:dyDescent="0.35">
      <c r="A1651" s="124" t="s">
        <v>721</v>
      </c>
      <c r="B1651" s="64" t="str">
        <f>VLOOKUP(A1651,'Medical Examinations'!$AS$1:$BC$2336,9,)</f>
        <v>Jessica</v>
      </c>
      <c r="C1651" s="64">
        <f>VLOOKUP(A1651,'Medical Examinations'!$AS$1:$BC$2336,2,)</f>
        <v>30.71</v>
      </c>
      <c r="D1651" s="64">
        <f>VLOOKUP(A1651,'Medical Examinations'!$AS$1:$BC$2336,3,)</f>
        <v>6.14</v>
      </c>
      <c r="E1651" s="64" t="str">
        <f>VLOOKUP(A1651,'Medical Examinations'!$AS$1:$BC$2336,6,)</f>
        <v>No</v>
      </c>
      <c r="F1651" s="64" t="str">
        <f>VLOOKUP(A1651,'Medical Examinations'!$AS$1:$BC$2336,4,)</f>
        <v>No</v>
      </c>
      <c r="G1651" s="64" t="str">
        <f>VLOOKUP(A1651,'Medical Examinations'!$AS$1:$BC$2336,5,)</f>
        <v>Yes</v>
      </c>
      <c r="H1651" s="64">
        <f>VLOOKUP(A1651,'Medical Examinations'!$AS$1:$BC$2336,8,)</f>
        <v>1</v>
      </c>
      <c r="I1651" s="64" t="str">
        <f>VLOOKUP(A1651,'Medical Examinations'!$AS$1:$BC$2336,7,)</f>
        <v>No</v>
      </c>
      <c r="J1651" s="64" t="str">
        <f>VLOOKUP(A1651,'Medical Examinations'!$AS$1:$BC$2336,11,)</f>
        <v>Obesity</v>
      </c>
      <c r="K1651" s="64" t="str">
        <f>VLOOKUP(A1651,'Medical Examinations'!$AS$1:$BC$2336,10,)</f>
        <v>Prediabetes</v>
      </c>
      <c r="L1651" s="64" t="str">
        <f>VLOOKUP(A1651,'Hospitalisation Details'!$L$2:$R$2342,2,)</f>
        <v>13-08-1993</v>
      </c>
      <c r="M1651" s="65">
        <f>VLOOKUP(A1651,'Hospitalisation Details'!$L$2:$R$2345,7,)</f>
        <v>5927</v>
      </c>
      <c r="N1651" s="64" t="str">
        <f>VLOOKUP(A1651,'Hospitalisation Details'!$L$2:$R$2342,4,)</f>
        <v>tier - 2</v>
      </c>
      <c r="O1651" s="64" t="str">
        <f>VLOOKUP(A1651,'Hospitalisation Details'!$L$2:$R$2342,5,)</f>
        <v>tier - 2</v>
      </c>
      <c r="P1651" s="64" t="str">
        <f>VLOOKUP(A1651,'Hospitalisation Details'!$L$2:$R$2342,6,)</f>
        <v>R1025</v>
      </c>
      <c r="Q1651" s="64">
        <f>VLOOKUP(A1651,'Hospitalisation Details'!$L$2:$R$2342,3,)</f>
        <v>29</v>
      </c>
      <c r="R1651" s="64">
        <f>VLOOKUP(A1651,'Hospitalisation Details'!$L$2:$U$2342,10,)</f>
        <v>13</v>
      </c>
      <c r="S1651" s="64" t="str">
        <f>VLOOKUP(A1651,'Hospitalisation Details'!$L$2:$U$2342,8,)</f>
        <v>Aug</v>
      </c>
      <c r="T1651" s="126">
        <f>VLOOKUP(A1651,'Hospitalisation Details'!$L$2:$U$2342,9,)</f>
        <v>1993</v>
      </c>
    </row>
    <row r="1652" spans="1:20" ht="15.5" x14ac:dyDescent="0.35">
      <c r="A1652" s="124" t="s">
        <v>720</v>
      </c>
      <c r="B1652" s="64" t="str">
        <f>VLOOKUP(A1652,'Medical Examinations'!$AS$1:$BC$2336,9,)</f>
        <v>Chaiwat</v>
      </c>
      <c r="C1652" s="64">
        <f>VLOOKUP(A1652,'Medical Examinations'!$AS$1:$BC$2336,2,)</f>
        <v>28.9</v>
      </c>
      <c r="D1652" s="64">
        <f>VLOOKUP(A1652,'Medical Examinations'!$AS$1:$BC$2336,3,)</f>
        <v>5.36</v>
      </c>
      <c r="E1652" s="64" t="str">
        <f>VLOOKUP(A1652,'Medical Examinations'!$AS$1:$BC$2336,6,)</f>
        <v>No</v>
      </c>
      <c r="F1652" s="64" t="str">
        <f>VLOOKUP(A1652,'Medical Examinations'!$AS$1:$BC$2336,4,)</f>
        <v>No</v>
      </c>
      <c r="G1652" s="64" t="str">
        <f>VLOOKUP(A1652,'Medical Examinations'!$AS$1:$BC$2336,5,)</f>
        <v>No</v>
      </c>
      <c r="H1652" s="64">
        <f>VLOOKUP(A1652,'Medical Examinations'!$AS$1:$BC$2336,8,)</f>
        <v>1</v>
      </c>
      <c r="I1652" s="64" t="str">
        <f>VLOOKUP(A1652,'Medical Examinations'!$AS$1:$BC$2336,7,)</f>
        <v>No</v>
      </c>
      <c r="J1652" s="64" t="str">
        <f>VLOOKUP(A1652,'Medical Examinations'!$AS$1:$BC$2336,11,)</f>
        <v>Over weight</v>
      </c>
      <c r="K1652" s="64" t="str">
        <f>VLOOKUP(A1652,'Medical Examinations'!$AS$1:$BC$2336,10,)</f>
        <v>Normal</v>
      </c>
      <c r="L1652" s="64" t="str">
        <f>VLOOKUP(A1652,'Hospitalisation Details'!$L$2:$R$2342,2,)</f>
        <v>29-07-1987</v>
      </c>
      <c r="M1652" s="65">
        <f>VLOOKUP(A1652,'Hospitalisation Details'!$L$2:$R$2345,7,)</f>
        <v>5927</v>
      </c>
      <c r="N1652" s="64" t="str">
        <f>VLOOKUP(A1652,'Hospitalisation Details'!$L$2:$R$2342,4,)</f>
        <v>tier - 3</v>
      </c>
      <c r="O1652" s="64" t="str">
        <f>VLOOKUP(A1652,'Hospitalisation Details'!$L$2:$R$2342,5,)</f>
        <v>tier - 3</v>
      </c>
      <c r="P1652" s="64" t="str">
        <f>VLOOKUP(A1652,'Hospitalisation Details'!$L$2:$R$2342,6,)</f>
        <v>R1011</v>
      </c>
      <c r="Q1652" s="64">
        <f>VLOOKUP(A1652,'Hospitalisation Details'!$L$2:$R$2342,3,)</f>
        <v>35</v>
      </c>
      <c r="R1652" s="64">
        <f>VLOOKUP(A1652,'Hospitalisation Details'!$L$2:$U$2342,10,)</f>
        <v>29</v>
      </c>
      <c r="S1652" s="64" t="str">
        <f>VLOOKUP(A1652,'Hospitalisation Details'!$L$2:$U$2342,8,)</f>
        <v>Jul</v>
      </c>
      <c r="T1652" s="126">
        <f>VLOOKUP(A1652,'Hospitalisation Details'!$L$2:$U$2342,9,)</f>
        <v>1987</v>
      </c>
    </row>
    <row r="1653" spans="1:20" ht="15.5" x14ac:dyDescent="0.35">
      <c r="A1653" s="124" t="s">
        <v>719</v>
      </c>
      <c r="B1653" s="64" t="str">
        <f>VLOOKUP(A1653,'Medical Examinations'!$AS$1:$BC$2336,9,)</f>
        <v>Kerri</v>
      </c>
      <c r="C1653" s="64">
        <f>VLOOKUP(A1653,'Medical Examinations'!$AS$1:$BC$2336,2,)</f>
        <v>36.19</v>
      </c>
      <c r="D1653" s="64">
        <f>VLOOKUP(A1653,'Medical Examinations'!$AS$1:$BC$2336,3,)</f>
        <v>4.3</v>
      </c>
      <c r="E1653" s="64" t="str">
        <f>VLOOKUP(A1653,'Medical Examinations'!$AS$1:$BC$2336,6,)</f>
        <v>No</v>
      </c>
      <c r="F1653" s="64" t="str">
        <f>VLOOKUP(A1653,'Medical Examinations'!$AS$1:$BC$2336,4,)</f>
        <v>No</v>
      </c>
      <c r="G1653" s="64" t="str">
        <f>VLOOKUP(A1653,'Medical Examinations'!$AS$1:$BC$2336,5,)</f>
        <v>No</v>
      </c>
      <c r="H1653" s="64">
        <f>VLOOKUP(A1653,'Medical Examinations'!$AS$1:$BC$2336,8,)</f>
        <v>0</v>
      </c>
      <c r="I1653" s="64" t="str">
        <f>VLOOKUP(A1653,'Medical Examinations'!$AS$1:$BC$2336,7,)</f>
        <v>No</v>
      </c>
      <c r="J1653" s="64" t="str">
        <f>VLOOKUP(A1653,'Medical Examinations'!$AS$1:$BC$2336,11,)</f>
        <v>Obesity</v>
      </c>
      <c r="K1653" s="64" t="str">
        <f>VLOOKUP(A1653,'Medical Examinations'!$AS$1:$BC$2336,10,)</f>
        <v>Normal</v>
      </c>
      <c r="L1653" s="64" t="str">
        <f>VLOOKUP(A1653,'Hospitalisation Details'!$L$2:$R$2342,2,)</f>
        <v>21-12-1982</v>
      </c>
      <c r="M1653" s="65">
        <f>VLOOKUP(A1653,'Hospitalisation Details'!$L$2:$R$2345,7,)</f>
        <v>5920</v>
      </c>
      <c r="N1653" s="64" t="str">
        <f>VLOOKUP(A1653,'Hospitalisation Details'!$L$2:$R$2342,4,)</f>
        <v>tier - 2</v>
      </c>
      <c r="O1653" s="64" t="str">
        <f>VLOOKUP(A1653,'Hospitalisation Details'!$L$2:$R$2342,5,)</f>
        <v>tier - 1</v>
      </c>
      <c r="P1653" s="64" t="str">
        <f>VLOOKUP(A1653,'Hospitalisation Details'!$L$2:$R$2342,6,)</f>
        <v>R1013</v>
      </c>
      <c r="Q1653" s="64">
        <f>VLOOKUP(A1653,'Hospitalisation Details'!$L$2:$R$2342,3,)</f>
        <v>40</v>
      </c>
      <c r="R1653" s="64">
        <f>VLOOKUP(A1653,'Hospitalisation Details'!$L$2:$U$2342,10,)</f>
        <v>21</v>
      </c>
      <c r="S1653" s="64" t="str">
        <f>VLOOKUP(A1653,'Hospitalisation Details'!$L$2:$U$2342,8,)</f>
        <v>Dec</v>
      </c>
      <c r="T1653" s="126">
        <f>VLOOKUP(A1653,'Hospitalisation Details'!$L$2:$U$2342,9,)</f>
        <v>1982</v>
      </c>
    </row>
    <row r="1654" spans="1:20" ht="15.5" x14ac:dyDescent="0.35">
      <c r="A1654" s="124" t="s">
        <v>718</v>
      </c>
      <c r="B1654" s="64" t="str">
        <f>VLOOKUP(A1654,'Medical Examinations'!$AS$1:$BC$2336,9,)</f>
        <v>Lisa</v>
      </c>
      <c r="C1654" s="64">
        <f>VLOOKUP(A1654,'Medical Examinations'!$AS$1:$BC$2336,2,)</f>
        <v>29.6</v>
      </c>
      <c r="D1654" s="64">
        <f>VLOOKUP(A1654,'Medical Examinations'!$AS$1:$BC$2336,3,)</f>
        <v>4.09</v>
      </c>
      <c r="E1654" s="64" t="str">
        <f>VLOOKUP(A1654,'Medical Examinations'!$AS$1:$BC$2336,6,)</f>
        <v>No</v>
      </c>
      <c r="F1654" s="64" t="str">
        <f>VLOOKUP(A1654,'Medical Examinations'!$AS$1:$BC$2336,4,)</f>
        <v>No</v>
      </c>
      <c r="G1654" s="64" t="str">
        <f>VLOOKUP(A1654,'Medical Examinations'!$AS$1:$BC$2336,5,)</f>
        <v>No</v>
      </c>
      <c r="H1654" s="64">
        <f>VLOOKUP(A1654,'Medical Examinations'!$AS$1:$BC$2336,8,)</f>
        <v>0</v>
      </c>
      <c r="I1654" s="64" t="str">
        <f>VLOOKUP(A1654,'Medical Examinations'!$AS$1:$BC$2336,7,)</f>
        <v>No</v>
      </c>
      <c r="J1654" s="64" t="str">
        <f>VLOOKUP(A1654,'Medical Examinations'!$AS$1:$BC$2336,11,)</f>
        <v>Over weight</v>
      </c>
      <c r="K1654" s="64" t="str">
        <f>VLOOKUP(A1654,'Medical Examinations'!$AS$1:$BC$2336,10,)</f>
        <v>Normal</v>
      </c>
      <c r="L1654" s="64" t="str">
        <f>VLOOKUP(A1654,'Hospitalisation Details'!$L$2:$R$2342,2,)</f>
        <v>08-07-1982</v>
      </c>
      <c r="M1654" s="65">
        <f>VLOOKUP(A1654,'Hospitalisation Details'!$L$2:$R$2345,7,)</f>
        <v>5911</v>
      </c>
      <c r="N1654" s="64" t="str">
        <f>VLOOKUP(A1654,'Hospitalisation Details'!$L$2:$R$2342,4,)</f>
        <v>tier - 2</v>
      </c>
      <c r="O1654" s="64" t="str">
        <f>VLOOKUP(A1654,'Hospitalisation Details'!$L$2:$R$2342,5,)</f>
        <v>tier - 1</v>
      </c>
      <c r="P1654" s="64" t="str">
        <f>VLOOKUP(A1654,'Hospitalisation Details'!$L$2:$R$2342,6,)</f>
        <v>R1011</v>
      </c>
      <c r="Q1654" s="64">
        <f>VLOOKUP(A1654,'Hospitalisation Details'!$L$2:$R$2342,3,)</f>
        <v>40</v>
      </c>
      <c r="R1654" s="64">
        <f>VLOOKUP(A1654,'Hospitalisation Details'!$L$2:$U$2342,10,)</f>
        <v>8</v>
      </c>
      <c r="S1654" s="64" t="str">
        <f>VLOOKUP(A1654,'Hospitalisation Details'!$L$2:$U$2342,8,)</f>
        <v>Jul</v>
      </c>
      <c r="T1654" s="126">
        <f>VLOOKUP(A1654,'Hospitalisation Details'!$L$2:$U$2342,9,)</f>
        <v>1982</v>
      </c>
    </row>
    <row r="1655" spans="1:20" ht="15.5" x14ac:dyDescent="0.35">
      <c r="A1655" s="124" t="s">
        <v>717</v>
      </c>
      <c r="B1655" s="64" t="str">
        <f>VLOOKUP(A1655,'Medical Examinations'!$AS$1:$BC$2336,9,)</f>
        <v>Nicholas G</v>
      </c>
      <c r="C1655" s="64">
        <f>VLOOKUP(A1655,'Medical Examinations'!$AS$1:$BC$2336,2,)</f>
        <v>30.95</v>
      </c>
      <c r="D1655" s="64">
        <f>VLOOKUP(A1655,'Medical Examinations'!$AS$1:$BC$2336,3,)</f>
        <v>6.27</v>
      </c>
      <c r="E1655" s="64" t="str">
        <f>VLOOKUP(A1655,'Medical Examinations'!$AS$1:$BC$2336,6,)</f>
        <v>No</v>
      </c>
      <c r="F1655" s="64" t="str">
        <f>VLOOKUP(A1655,'Medical Examinations'!$AS$1:$BC$2336,4,)</f>
        <v>No</v>
      </c>
      <c r="G1655" s="64" t="str">
        <f>VLOOKUP(A1655,'Medical Examinations'!$AS$1:$BC$2336,5,)</f>
        <v>Yes</v>
      </c>
      <c r="H1655" s="64">
        <f>VLOOKUP(A1655,'Medical Examinations'!$AS$1:$BC$2336,8,)</f>
        <v>1</v>
      </c>
      <c r="I1655" s="64" t="str">
        <f>VLOOKUP(A1655,'Medical Examinations'!$AS$1:$BC$2336,7,)</f>
        <v>No</v>
      </c>
      <c r="J1655" s="64" t="str">
        <f>VLOOKUP(A1655,'Medical Examinations'!$AS$1:$BC$2336,11,)</f>
        <v>Obesity</v>
      </c>
      <c r="K1655" s="64" t="str">
        <f>VLOOKUP(A1655,'Medical Examinations'!$AS$1:$BC$2336,10,)</f>
        <v>Prediabetes</v>
      </c>
      <c r="L1655" s="64" t="str">
        <f>VLOOKUP(A1655,'Hospitalisation Details'!$L$2:$R$2342,2,)</f>
        <v>19-10-1993</v>
      </c>
      <c r="M1655" s="65">
        <f>VLOOKUP(A1655,'Hospitalisation Details'!$L$2:$R$2345,7,)</f>
        <v>5877</v>
      </c>
      <c r="N1655" s="64" t="str">
        <f>VLOOKUP(A1655,'Hospitalisation Details'!$L$2:$R$2342,4,)</f>
        <v>tier - 2</v>
      </c>
      <c r="O1655" s="64" t="str">
        <f>VLOOKUP(A1655,'Hospitalisation Details'!$L$2:$R$2342,5,)</f>
        <v>tier - 2</v>
      </c>
      <c r="P1655" s="64" t="str">
        <f>VLOOKUP(A1655,'Hospitalisation Details'!$L$2:$R$2342,6,)</f>
        <v>R1021</v>
      </c>
      <c r="Q1655" s="64">
        <f>VLOOKUP(A1655,'Hospitalisation Details'!$L$2:$R$2342,3,)</f>
        <v>29</v>
      </c>
      <c r="R1655" s="64">
        <f>VLOOKUP(A1655,'Hospitalisation Details'!$L$2:$U$2342,10,)</f>
        <v>19</v>
      </c>
      <c r="S1655" s="64" t="str">
        <f>VLOOKUP(A1655,'Hospitalisation Details'!$L$2:$U$2342,8,)</f>
        <v>Oct</v>
      </c>
      <c r="T1655" s="126">
        <f>VLOOKUP(A1655,'Hospitalisation Details'!$L$2:$U$2342,9,)</f>
        <v>1993</v>
      </c>
    </row>
    <row r="1656" spans="1:20" ht="15.5" x14ac:dyDescent="0.35">
      <c r="A1656" s="124" t="s">
        <v>716</v>
      </c>
      <c r="B1656" s="64" t="str">
        <f>VLOOKUP(A1656,'Medical Examinations'!$AS$1:$BC$2336,9,)</f>
        <v>Vasilis S</v>
      </c>
      <c r="C1656" s="64">
        <f>VLOOKUP(A1656,'Medical Examinations'!$AS$1:$BC$2336,2,)</f>
        <v>19.95</v>
      </c>
      <c r="D1656" s="64">
        <f>VLOOKUP(A1656,'Medical Examinations'!$AS$1:$BC$2336,3,)</f>
        <v>5.39</v>
      </c>
      <c r="E1656" s="64" t="str">
        <f>VLOOKUP(A1656,'Medical Examinations'!$AS$1:$BC$2336,6,)</f>
        <v>No</v>
      </c>
      <c r="F1656" s="64" t="str">
        <f>VLOOKUP(A1656,'Medical Examinations'!$AS$1:$BC$2336,4,)</f>
        <v>No</v>
      </c>
      <c r="G1656" s="64" t="str">
        <f>VLOOKUP(A1656,'Medical Examinations'!$AS$1:$BC$2336,5,)</f>
        <v>No</v>
      </c>
      <c r="H1656" s="64">
        <f>VLOOKUP(A1656,'Medical Examinations'!$AS$1:$BC$2336,8,)</f>
        <v>1</v>
      </c>
      <c r="I1656" s="64" t="str">
        <f>VLOOKUP(A1656,'Medical Examinations'!$AS$1:$BC$2336,7,)</f>
        <v>No</v>
      </c>
      <c r="J1656" s="64" t="str">
        <f>VLOOKUP(A1656,'Medical Examinations'!$AS$1:$BC$2336,11,)</f>
        <v xml:space="preserve">Normal Weight 
</v>
      </c>
      <c r="K1656" s="64" t="str">
        <f>VLOOKUP(A1656,'Medical Examinations'!$AS$1:$BC$2336,10,)</f>
        <v>Normal</v>
      </c>
      <c r="L1656" s="64" t="str">
        <f>VLOOKUP(A1656,'Hospitalisation Details'!$L$2:$R$2342,2,)</f>
        <v>22-11-1984</v>
      </c>
      <c r="M1656" s="65">
        <f>VLOOKUP(A1656,'Hospitalisation Details'!$L$2:$R$2345,7,)</f>
        <v>5856</v>
      </c>
      <c r="N1656" s="64" t="str">
        <f>VLOOKUP(A1656,'Hospitalisation Details'!$L$2:$R$2342,4,)</f>
        <v>tier - 2</v>
      </c>
      <c r="O1656" s="64" t="str">
        <f>VLOOKUP(A1656,'Hospitalisation Details'!$L$2:$R$2342,5,)</f>
        <v>tier - 3</v>
      </c>
      <c r="P1656" s="64" t="str">
        <f>VLOOKUP(A1656,'Hospitalisation Details'!$L$2:$R$2342,6,)</f>
        <v>R1012</v>
      </c>
      <c r="Q1656" s="64">
        <f>VLOOKUP(A1656,'Hospitalisation Details'!$L$2:$R$2342,3,)</f>
        <v>38</v>
      </c>
      <c r="R1656" s="64">
        <f>VLOOKUP(A1656,'Hospitalisation Details'!$L$2:$U$2342,10,)</f>
        <v>22</v>
      </c>
      <c r="S1656" s="64" t="str">
        <f>VLOOKUP(A1656,'Hospitalisation Details'!$L$2:$U$2342,8,)</f>
        <v>Nov</v>
      </c>
      <c r="T1656" s="126">
        <f>VLOOKUP(A1656,'Hospitalisation Details'!$L$2:$U$2342,9,)</f>
        <v>1984</v>
      </c>
    </row>
    <row r="1657" spans="1:20" ht="15.5" x14ac:dyDescent="0.35">
      <c r="A1657" s="124" t="s">
        <v>715</v>
      </c>
      <c r="B1657" s="64" t="str">
        <f>VLOOKUP(A1657,'Medical Examinations'!$AS$1:$BC$2336,9,)</f>
        <v>Michael P</v>
      </c>
      <c r="C1657" s="64">
        <f>VLOOKUP(A1657,'Medical Examinations'!$AS$1:$BC$2336,2,)</f>
        <v>23.65</v>
      </c>
      <c r="D1657" s="64">
        <f>VLOOKUP(A1657,'Medical Examinations'!$AS$1:$BC$2336,3,)</f>
        <v>5.75</v>
      </c>
      <c r="E1657" s="64" t="str">
        <f>VLOOKUP(A1657,'Medical Examinations'!$AS$1:$BC$2336,6,)</f>
        <v>Yes</v>
      </c>
      <c r="F1657" s="64" t="str">
        <f>VLOOKUP(A1657,'Medical Examinations'!$AS$1:$BC$2336,4,)</f>
        <v>No</v>
      </c>
      <c r="G1657" s="64" t="str">
        <f>VLOOKUP(A1657,'Medical Examinations'!$AS$1:$BC$2336,5,)</f>
        <v>No</v>
      </c>
      <c r="H1657" s="64">
        <f>VLOOKUP(A1657,'Medical Examinations'!$AS$1:$BC$2336,8,)</f>
        <v>0</v>
      </c>
      <c r="I1657" s="64" t="str">
        <f>VLOOKUP(A1657,'Medical Examinations'!$AS$1:$BC$2336,7,)</f>
        <v>No</v>
      </c>
      <c r="J1657" s="64" t="str">
        <f>VLOOKUP(A1657,'Medical Examinations'!$AS$1:$BC$2336,11,)</f>
        <v xml:space="preserve">Normal Weight 
</v>
      </c>
      <c r="K1657" s="64" t="str">
        <f>VLOOKUP(A1657,'Medical Examinations'!$AS$1:$BC$2336,10,)</f>
        <v>Prediabetes</v>
      </c>
      <c r="L1657" s="64" t="str">
        <f>VLOOKUP(A1657,'Hospitalisation Details'!$L$2:$R$2342,2,)</f>
        <v>18-06-1985</v>
      </c>
      <c r="M1657" s="65">
        <f>VLOOKUP(A1657,'Hospitalisation Details'!$L$2:$R$2345,7,)</f>
        <v>5847</v>
      </c>
      <c r="N1657" s="64" t="str">
        <f>VLOOKUP(A1657,'Hospitalisation Details'!$L$2:$R$2342,4,)</f>
        <v>tier - 2</v>
      </c>
      <c r="O1657" s="64" t="str">
        <f>VLOOKUP(A1657,'Hospitalisation Details'!$L$2:$R$2342,5,)</f>
        <v>tier - 1</v>
      </c>
      <c r="P1657" s="64" t="str">
        <f>VLOOKUP(A1657,'Hospitalisation Details'!$L$2:$R$2342,6,)</f>
        <v>R1013</v>
      </c>
      <c r="Q1657" s="64">
        <f>VLOOKUP(A1657,'Hospitalisation Details'!$L$2:$R$2342,3,)</f>
        <v>37</v>
      </c>
      <c r="R1657" s="64">
        <f>VLOOKUP(A1657,'Hospitalisation Details'!$L$2:$U$2342,10,)</f>
        <v>18</v>
      </c>
      <c r="S1657" s="64" t="str">
        <f>VLOOKUP(A1657,'Hospitalisation Details'!$L$2:$U$2342,8,)</f>
        <v>Jun</v>
      </c>
      <c r="T1657" s="126">
        <f>VLOOKUP(A1657,'Hospitalisation Details'!$L$2:$U$2342,9,)</f>
        <v>1985</v>
      </c>
    </row>
    <row r="1658" spans="1:20" ht="15.5" x14ac:dyDescent="0.35">
      <c r="A1658" s="124" t="s">
        <v>714</v>
      </c>
      <c r="B1658" s="64" t="str">
        <f>VLOOKUP(A1658,'Medical Examinations'!$AS$1:$BC$2336,9,)</f>
        <v>Colleen C.</v>
      </c>
      <c r="C1658" s="64">
        <f>VLOOKUP(A1658,'Medical Examinations'!$AS$1:$BC$2336,2,)</f>
        <v>43.34</v>
      </c>
      <c r="D1658" s="64">
        <f>VLOOKUP(A1658,'Medical Examinations'!$AS$1:$BC$2336,3,)</f>
        <v>4.91</v>
      </c>
      <c r="E1658" s="64" t="str">
        <f>VLOOKUP(A1658,'Medical Examinations'!$AS$1:$BC$2336,6,)</f>
        <v>No</v>
      </c>
      <c r="F1658" s="64" t="str">
        <f>VLOOKUP(A1658,'Medical Examinations'!$AS$1:$BC$2336,4,)</f>
        <v>No</v>
      </c>
      <c r="G1658" s="64" t="str">
        <f>VLOOKUP(A1658,'Medical Examinations'!$AS$1:$BC$2336,5,)</f>
        <v>No</v>
      </c>
      <c r="H1658" s="64">
        <f>VLOOKUP(A1658,'Medical Examinations'!$AS$1:$BC$2336,8,)</f>
        <v>1</v>
      </c>
      <c r="I1658" s="64" t="str">
        <f>VLOOKUP(A1658,'Medical Examinations'!$AS$1:$BC$2336,7,)</f>
        <v>No</v>
      </c>
      <c r="J1658" s="64" t="str">
        <f>VLOOKUP(A1658,'Medical Examinations'!$AS$1:$BC$2336,11,)</f>
        <v>Obesity</v>
      </c>
      <c r="K1658" s="64" t="str">
        <f>VLOOKUP(A1658,'Medical Examinations'!$AS$1:$BC$2336,10,)</f>
        <v>Normal</v>
      </c>
      <c r="L1658" s="64" t="str">
        <f>VLOOKUP(A1658,'Hospitalisation Details'!$L$2:$R$2342,2,)</f>
        <v>30-09-1987</v>
      </c>
      <c r="M1658" s="65">
        <f>VLOOKUP(A1658,'Hospitalisation Details'!$L$2:$R$2345,7,)</f>
        <v>5847</v>
      </c>
      <c r="N1658" s="64" t="str">
        <f>VLOOKUP(A1658,'Hospitalisation Details'!$L$2:$R$2342,4,)</f>
        <v>tier - 2</v>
      </c>
      <c r="O1658" s="64" t="str">
        <f>VLOOKUP(A1658,'Hospitalisation Details'!$L$2:$R$2342,5,)</f>
        <v>tier - 2</v>
      </c>
      <c r="P1658" s="64" t="str">
        <f>VLOOKUP(A1658,'Hospitalisation Details'!$L$2:$R$2342,6,)</f>
        <v>R1013</v>
      </c>
      <c r="Q1658" s="64">
        <f>VLOOKUP(A1658,'Hospitalisation Details'!$L$2:$R$2342,3,)</f>
        <v>35</v>
      </c>
      <c r="R1658" s="64">
        <f>VLOOKUP(A1658,'Hospitalisation Details'!$L$2:$U$2342,10,)</f>
        <v>30</v>
      </c>
      <c r="S1658" s="64" t="str">
        <f>VLOOKUP(A1658,'Hospitalisation Details'!$L$2:$U$2342,8,)</f>
        <v>Sep</v>
      </c>
      <c r="T1658" s="126">
        <f>VLOOKUP(A1658,'Hospitalisation Details'!$L$2:$U$2342,9,)</f>
        <v>1987</v>
      </c>
    </row>
    <row r="1659" spans="1:20" ht="15.5" x14ac:dyDescent="0.35">
      <c r="A1659" s="124" t="s">
        <v>713</v>
      </c>
      <c r="B1659" s="64" t="str">
        <f>VLOOKUP(A1659,'Medical Examinations'!$AS$1:$BC$2336,9,)</f>
        <v>Annika</v>
      </c>
      <c r="C1659" s="64">
        <f>VLOOKUP(A1659,'Medical Examinations'!$AS$1:$BC$2336,2,)</f>
        <v>31.98</v>
      </c>
      <c r="D1659" s="64">
        <f>VLOOKUP(A1659,'Medical Examinations'!$AS$1:$BC$2336,3,)</f>
        <v>4.46</v>
      </c>
      <c r="E1659" s="64" t="str">
        <f>VLOOKUP(A1659,'Medical Examinations'!$AS$1:$BC$2336,6,)</f>
        <v>Yes</v>
      </c>
      <c r="F1659" s="64" t="str">
        <f>VLOOKUP(A1659,'Medical Examinations'!$AS$1:$BC$2336,4,)</f>
        <v>No</v>
      </c>
      <c r="G1659" s="64" t="str">
        <f>VLOOKUP(A1659,'Medical Examinations'!$AS$1:$BC$2336,5,)</f>
        <v>No</v>
      </c>
      <c r="H1659" s="64">
        <f>VLOOKUP(A1659,'Medical Examinations'!$AS$1:$BC$2336,8,)</f>
        <v>1</v>
      </c>
      <c r="I1659" s="64" t="str">
        <f>VLOOKUP(A1659,'Medical Examinations'!$AS$1:$BC$2336,7,)</f>
        <v>No</v>
      </c>
      <c r="J1659" s="64" t="str">
        <f>VLOOKUP(A1659,'Medical Examinations'!$AS$1:$BC$2336,11,)</f>
        <v>Obesity</v>
      </c>
      <c r="K1659" s="64" t="str">
        <f>VLOOKUP(A1659,'Medical Examinations'!$AS$1:$BC$2336,10,)</f>
        <v>Normal</v>
      </c>
      <c r="L1659" s="64" t="str">
        <f>VLOOKUP(A1659,'Hospitalisation Details'!$L$2:$R$2342,2,)</f>
        <v>20-08-1995</v>
      </c>
      <c r="M1659" s="65">
        <f>VLOOKUP(A1659,'Hospitalisation Details'!$L$2:$R$2345,7,)</f>
        <v>5844</v>
      </c>
      <c r="N1659" s="64" t="str">
        <f>VLOOKUP(A1659,'Hospitalisation Details'!$L$2:$R$2342,4,)</f>
        <v>tier - 2</v>
      </c>
      <c r="O1659" s="64" t="str">
        <f>VLOOKUP(A1659,'Hospitalisation Details'!$L$2:$R$2342,5,)</f>
        <v>tier - 2</v>
      </c>
      <c r="P1659" s="64" t="str">
        <f>VLOOKUP(A1659,'Hospitalisation Details'!$L$2:$R$2342,6,)</f>
        <v>R1025</v>
      </c>
      <c r="Q1659" s="64">
        <f>VLOOKUP(A1659,'Hospitalisation Details'!$L$2:$R$2342,3,)</f>
        <v>27</v>
      </c>
      <c r="R1659" s="64">
        <f>VLOOKUP(A1659,'Hospitalisation Details'!$L$2:$U$2342,10,)</f>
        <v>20</v>
      </c>
      <c r="S1659" s="64" t="str">
        <f>VLOOKUP(A1659,'Hospitalisation Details'!$L$2:$U$2342,8,)</f>
        <v>Aug</v>
      </c>
      <c r="T1659" s="126">
        <f>VLOOKUP(A1659,'Hospitalisation Details'!$L$2:$U$2342,9,)</f>
        <v>1995</v>
      </c>
    </row>
    <row r="1660" spans="1:20" ht="15.5" x14ac:dyDescent="0.35">
      <c r="A1660" s="124" t="s">
        <v>712</v>
      </c>
      <c r="B1660" s="64" t="str">
        <f>VLOOKUP(A1660,'Medical Examinations'!$AS$1:$BC$2336,9,)</f>
        <v>Kelly</v>
      </c>
      <c r="C1660" s="64">
        <f>VLOOKUP(A1660,'Medical Examinations'!$AS$1:$BC$2336,2,)</f>
        <v>35.86</v>
      </c>
      <c r="D1660" s="64">
        <f>VLOOKUP(A1660,'Medical Examinations'!$AS$1:$BC$2336,3,)</f>
        <v>6.22</v>
      </c>
      <c r="E1660" s="64" t="str">
        <f>VLOOKUP(A1660,'Medical Examinations'!$AS$1:$BC$2336,6,)</f>
        <v>No</v>
      </c>
      <c r="F1660" s="64" t="str">
        <f>VLOOKUP(A1660,'Medical Examinations'!$AS$1:$BC$2336,4,)</f>
        <v>No</v>
      </c>
      <c r="G1660" s="64" t="str">
        <f>VLOOKUP(A1660,'Medical Examinations'!$AS$1:$BC$2336,5,)</f>
        <v>No</v>
      </c>
      <c r="H1660" s="64">
        <f>VLOOKUP(A1660,'Medical Examinations'!$AS$1:$BC$2336,8,)</f>
        <v>1</v>
      </c>
      <c r="I1660" s="64" t="str">
        <f>VLOOKUP(A1660,'Medical Examinations'!$AS$1:$BC$2336,7,)</f>
        <v>No</v>
      </c>
      <c r="J1660" s="64" t="str">
        <f>VLOOKUP(A1660,'Medical Examinations'!$AS$1:$BC$2336,11,)</f>
        <v>Obesity</v>
      </c>
      <c r="K1660" s="64" t="str">
        <f>VLOOKUP(A1660,'Medical Examinations'!$AS$1:$BC$2336,10,)</f>
        <v>Prediabetes</v>
      </c>
      <c r="L1660" s="64" t="str">
        <f>VLOOKUP(A1660,'Hospitalisation Details'!$L$2:$R$2342,2,)</f>
        <v>27-07-1987</v>
      </c>
      <c r="M1660" s="65">
        <f>VLOOKUP(A1660,'Hospitalisation Details'!$L$2:$R$2345,7,)</f>
        <v>5837</v>
      </c>
      <c r="N1660" s="64" t="str">
        <f>VLOOKUP(A1660,'Hospitalisation Details'!$L$2:$R$2342,4,)</f>
        <v>tier - 2</v>
      </c>
      <c r="O1660" s="64" t="str">
        <f>VLOOKUP(A1660,'Hospitalisation Details'!$L$2:$R$2342,5,)</f>
        <v>tier - 3</v>
      </c>
      <c r="P1660" s="64" t="str">
        <f>VLOOKUP(A1660,'Hospitalisation Details'!$L$2:$R$2342,6,)</f>
        <v>R1013</v>
      </c>
      <c r="Q1660" s="64">
        <f>VLOOKUP(A1660,'Hospitalisation Details'!$L$2:$R$2342,3,)</f>
        <v>35</v>
      </c>
      <c r="R1660" s="64">
        <f>VLOOKUP(A1660,'Hospitalisation Details'!$L$2:$U$2342,10,)</f>
        <v>27</v>
      </c>
      <c r="S1660" s="64" t="str">
        <f>VLOOKUP(A1660,'Hospitalisation Details'!$L$2:$U$2342,8,)</f>
        <v>Jul</v>
      </c>
      <c r="T1660" s="126">
        <f>VLOOKUP(A1660,'Hospitalisation Details'!$L$2:$U$2342,9,)</f>
        <v>1987</v>
      </c>
    </row>
    <row r="1661" spans="1:20" ht="15.5" x14ac:dyDescent="0.35">
      <c r="A1661" s="124" t="s">
        <v>711</v>
      </c>
      <c r="B1661" s="64" t="str">
        <f>VLOOKUP(A1661,'Medical Examinations'!$AS$1:$BC$2336,9,)</f>
        <v>Nicholas C.</v>
      </c>
      <c r="C1661" s="64">
        <f>VLOOKUP(A1661,'Medical Examinations'!$AS$1:$BC$2336,2,)</f>
        <v>15.2</v>
      </c>
      <c r="D1661" s="64">
        <f>VLOOKUP(A1661,'Medical Examinations'!$AS$1:$BC$2336,3,)</f>
        <v>8.82</v>
      </c>
      <c r="E1661" s="64" t="str">
        <f>VLOOKUP(A1661,'Medical Examinations'!$AS$1:$BC$2336,6,)</f>
        <v>No</v>
      </c>
      <c r="F1661" s="64" t="str">
        <f>VLOOKUP(A1661,'Medical Examinations'!$AS$1:$BC$2336,4,)</f>
        <v>No</v>
      </c>
      <c r="G1661" s="64" t="str">
        <f>VLOOKUP(A1661,'Medical Examinations'!$AS$1:$BC$2336,5,)</f>
        <v>No</v>
      </c>
      <c r="H1661" s="64">
        <f>VLOOKUP(A1661,'Medical Examinations'!$AS$1:$BC$2336,8,)</f>
        <v>0</v>
      </c>
      <c r="I1661" s="64" t="str">
        <f>VLOOKUP(A1661,'Medical Examinations'!$AS$1:$BC$2336,7,)</f>
        <v>No</v>
      </c>
      <c r="J1661" s="64" t="str">
        <f>VLOOKUP(A1661,'Medical Examinations'!$AS$1:$BC$2336,11,)</f>
        <v>Under weight</v>
      </c>
      <c r="K1661" s="64" t="str">
        <f>VLOOKUP(A1661,'Medical Examinations'!$AS$1:$BC$2336,10,)</f>
        <v>Diabetes</v>
      </c>
      <c r="L1661" s="64" t="str">
        <f>VLOOKUP(A1661,'Hospitalisation Details'!$L$2:$R$2342,2,)</f>
        <v>27-09-1971</v>
      </c>
      <c r="M1661" s="65">
        <f>VLOOKUP(A1661,'Hospitalisation Details'!$L$2:$R$2345,7,)</f>
        <v>5833</v>
      </c>
      <c r="N1661" s="64" t="str">
        <f>VLOOKUP(A1661,'Hospitalisation Details'!$L$2:$R$2342,4,)</f>
        <v>tier - 2</v>
      </c>
      <c r="O1661" s="64" t="str">
        <f>VLOOKUP(A1661,'Hospitalisation Details'!$L$2:$R$2342,5,)</f>
        <v>tier - 3</v>
      </c>
      <c r="P1661" s="64" t="str">
        <f>VLOOKUP(A1661,'Hospitalisation Details'!$L$2:$R$2342,6,)</f>
        <v>R1012</v>
      </c>
      <c r="Q1661" s="64">
        <f>VLOOKUP(A1661,'Hospitalisation Details'!$L$2:$R$2342,3,)</f>
        <v>51</v>
      </c>
      <c r="R1661" s="64">
        <f>VLOOKUP(A1661,'Hospitalisation Details'!$L$2:$U$2342,10,)</f>
        <v>27</v>
      </c>
      <c r="S1661" s="64" t="str">
        <f>VLOOKUP(A1661,'Hospitalisation Details'!$L$2:$U$2342,8,)</f>
        <v>Sep</v>
      </c>
      <c r="T1661" s="126">
        <f>VLOOKUP(A1661,'Hospitalisation Details'!$L$2:$U$2342,9,)</f>
        <v>1971</v>
      </c>
    </row>
    <row r="1662" spans="1:20" ht="15.5" x14ac:dyDescent="0.35">
      <c r="A1662" s="124" t="s">
        <v>710</v>
      </c>
      <c r="B1662" s="64" t="str">
        <f>VLOOKUP(A1662,'Medical Examinations'!$AS$1:$BC$2336,9,)</f>
        <v>Kelly K</v>
      </c>
      <c r="C1662" s="64">
        <f>VLOOKUP(A1662,'Medical Examinations'!$AS$1:$BC$2336,2,)</f>
        <v>37.200000000000003</v>
      </c>
      <c r="D1662" s="64">
        <f>VLOOKUP(A1662,'Medical Examinations'!$AS$1:$BC$2336,3,)</f>
        <v>10.14</v>
      </c>
      <c r="E1662" s="64" t="str">
        <f>VLOOKUP(A1662,'Medical Examinations'!$AS$1:$BC$2336,6,)</f>
        <v>No</v>
      </c>
      <c r="F1662" s="64" t="str">
        <f>VLOOKUP(A1662,'Medical Examinations'!$AS$1:$BC$2336,4,)</f>
        <v>No</v>
      </c>
      <c r="G1662" s="64" t="str">
        <f>VLOOKUP(A1662,'Medical Examinations'!$AS$1:$BC$2336,5,)</f>
        <v>No</v>
      </c>
      <c r="H1662" s="64">
        <f>VLOOKUP(A1662,'Medical Examinations'!$AS$1:$BC$2336,8,)</f>
        <v>0</v>
      </c>
      <c r="I1662" s="64" t="str">
        <f>VLOOKUP(A1662,'Medical Examinations'!$AS$1:$BC$2336,7,)</f>
        <v>No</v>
      </c>
      <c r="J1662" s="64" t="str">
        <f>VLOOKUP(A1662,'Medical Examinations'!$AS$1:$BC$2336,11,)</f>
        <v>Obesity</v>
      </c>
      <c r="K1662" s="64" t="str">
        <f>VLOOKUP(A1662,'Medical Examinations'!$AS$1:$BC$2336,10,)</f>
        <v>Diabetes</v>
      </c>
      <c r="L1662" s="64" t="str">
        <f>VLOOKUP(A1662,'Hospitalisation Details'!$L$2:$R$2342,2,)</f>
        <v>22-07-2002</v>
      </c>
      <c r="M1662" s="65">
        <f>VLOOKUP(A1662,'Hospitalisation Details'!$L$2:$R$2345,7,)</f>
        <v>5817</v>
      </c>
      <c r="N1662" s="64" t="str">
        <f>VLOOKUP(A1662,'Hospitalisation Details'!$L$2:$R$2342,4,)</f>
        <v>tier - 2</v>
      </c>
      <c r="O1662" s="64" t="str">
        <f>VLOOKUP(A1662,'Hospitalisation Details'!$L$2:$R$2342,5,)</f>
        <v>tier - 2</v>
      </c>
      <c r="P1662" s="64" t="str">
        <f>VLOOKUP(A1662,'Hospitalisation Details'!$L$2:$R$2342,6,)</f>
        <v>R1026</v>
      </c>
      <c r="Q1662" s="64">
        <f>VLOOKUP(A1662,'Hospitalisation Details'!$L$2:$R$2342,3,)</f>
        <v>20</v>
      </c>
      <c r="R1662" s="64">
        <f>VLOOKUP(A1662,'Hospitalisation Details'!$L$2:$U$2342,10,)</f>
        <v>22</v>
      </c>
      <c r="S1662" s="64" t="str">
        <f>VLOOKUP(A1662,'Hospitalisation Details'!$L$2:$U$2342,8,)</f>
        <v>Jul</v>
      </c>
      <c r="T1662" s="126">
        <f>VLOOKUP(A1662,'Hospitalisation Details'!$L$2:$U$2342,9,)</f>
        <v>2002</v>
      </c>
    </row>
    <row r="1663" spans="1:20" ht="15.5" x14ac:dyDescent="0.35">
      <c r="A1663" s="124" t="s">
        <v>709</v>
      </c>
      <c r="B1663" s="64" t="str">
        <f>VLOOKUP(A1663,'Medical Examinations'!$AS$1:$BC$2336,9,)</f>
        <v>Andrew</v>
      </c>
      <c r="C1663" s="64">
        <f>VLOOKUP(A1663,'Medical Examinations'!$AS$1:$BC$2336,2,)</f>
        <v>17.91</v>
      </c>
      <c r="D1663" s="64">
        <f>VLOOKUP(A1663,'Medical Examinations'!$AS$1:$BC$2336,3,)</f>
        <v>4.66</v>
      </c>
      <c r="E1663" s="64" t="str">
        <f>VLOOKUP(A1663,'Medical Examinations'!$AS$1:$BC$2336,6,)</f>
        <v>No</v>
      </c>
      <c r="F1663" s="64" t="str">
        <f>VLOOKUP(A1663,'Medical Examinations'!$AS$1:$BC$2336,4,)</f>
        <v>No</v>
      </c>
      <c r="G1663" s="64" t="str">
        <f>VLOOKUP(A1663,'Medical Examinations'!$AS$1:$BC$2336,5,)</f>
        <v>No</v>
      </c>
      <c r="H1663" s="64">
        <f>VLOOKUP(A1663,'Medical Examinations'!$AS$1:$BC$2336,8,)</f>
        <v>2</v>
      </c>
      <c r="I1663" s="64" t="str">
        <f>VLOOKUP(A1663,'Medical Examinations'!$AS$1:$BC$2336,7,)</f>
        <v>No</v>
      </c>
      <c r="J1663" s="64" t="str">
        <f>VLOOKUP(A1663,'Medical Examinations'!$AS$1:$BC$2336,11,)</f>
        <v>Under weight</v>
      </c>
      <c r="K1663" s="64" t="str">
        <f>VLOOKUP(A1663,'Medical Examinations'!$AS$1:$BC$2336,10,)</f>
        <v>Normal</v>
      </c>
      <c r="L1663" s="64" t="str">
        <f>VLOOKUP(A1663,'Hospitalisation Details'!$L$2:$R$2342,2,)</f>
        <v>02-11-1972</v>
      </c>
      <c r="M1663" s="65">
        <f>VLOOKUP(A1663,'Hospitalisation Details'!$L$2:$R$2345,7,)</f>
        <v>5813</v>
      </c>
      <c r="N1663" s="64" t="str">
        <f>VLOOKUP(A1663,'Hospitalisation Details'!$L$2:$R$2342,4,)</f>
        <v>tier - 2</v>
      </c>
      <c r="O1663" s="64" t="str">
        <f>VLOOKUP(A1663,'Hospitalisation Details'!$L$2:$R$2342,5,)</f>
        <v>tier - 2</v>
      </c>
      <c r="P1663" s="64" t="str">
        <f>VLOOKUP(A1663,'Hospitalisation Details'!$L$2:$R$2342,6,)</f>
        <v>R1013</v>
      </c>
      <c r="Q1663" s="64">
        <f>VLOOKUP(A1663,'Hospitalisation Details'!$L$2:$R$2342,3,)</f>
        <v>50</v>
      </c>
      <c r="R1663" s="64">
        <f>VLOOKUP(A1663,'Hospitalisation Details'!$L$2:$U$2342,10,)</f>
        <v>2</v>
      </c>
      <c r="S1663" s="64" t="str">
        <f>VLOOKUP(A1663,'Hospitalisation Details'!$L$2:$U$2342,8,)</f>
        <v>Nov</v>
      </c>
      <c r="T1663" s="126">
        <f>VLOOKUP(A1663,'Hospitalisation Details'!$L$2:$U$2342,9,)</f>
        <v>1972</v>
      </c>
    </row>
    <row r="1664" spans="1:20" ht="15.5" x14ac:dyDescent="0.35">
      <c r="A1664" s="124" t="s">
        <v>708</v>
      </c>
      <c r="B1664" s="64" t="str">
        <f>VLOOKUP(A1664,'Medical Examinations'!$AS$1:$BC$2336,9,)</f>
        <v>Hannah</v>
      </c>
      <c r="C1664" s="64">
        <f>VLOOKUP(A1664,'Medical Examinations'!$AS$1:$BC$2336,2,)</f>
        <v>20.76</v>
      </c>
      <c r="D1664" s="64">
        <f>VLOOKUP(A1664,'Medical Examinations'!$AS$1:$BC$2336,3,)</f>
        <v>6.26</v>
      </c>
      <c r="E1664" s="64" t="str">
        <f>VLOOKUP(A1664,'Medical Examinations'!$AS$1:$BC$2336,6,)</f>
        <v>No</v>
      </c>
      <c r="F1664" s="64" t="str">
        <f>VLOOKUP(A1664,'Medical Examinations'!$AS$1:$BC$2336,4,)</f>
        <v>No</v>
      </c>
      <c r="G1664" s="64" t="str">
        <f>VLOOKUP(A1664,'Medical Examinations'!$AS$1:$BC$2336,5,)</f>
        <v>No</v>
      </c>
      <c r="H1664" s="64">
        <f>VLOOKUP(A1664,'Medical Examinations'!$AS$1:$BC$2336,8,)</f>
        <v>0</v>
      </c>
      <c r="I1664" s="64" t="str">
        <f>VLOOKUP(A1664,'Medical Examinations'!$AS$1:$BC$2336,7,)</f>
        <v>No</v>
      </c>
      <c r="J1664" s="64" t="str">
        <f>VLOOKUP(A1664,'Medical Examinations'!$AS$1:$BC$2336,11,)</f>
        <v xml:space="preserve">Normal Weight 
</v>
      </c>
      <c r="K1664" s="64" t="str">
        <f>VLOOKUP(A1664,'Medical Examinations'!$AS$1:$BC$2336,10,)</f>
        <v>Prediabetes</v>
      </c>
      <c r="L1664" s="64" t="str">
        <f>VLOOKUP(A1664,'Hospitalisation Details'!$L$2:$R$2342,2,)</f>
        <v>18-09-1980</v>
      </c>
      <c r="M1664" s="65">
        <f>VLOOKUP(A1664,'Hospitalisation Details'!$L$2:$R$2345,7,)</f>
        <v>5807</v>
      </c>
      <c r="N1664" s="64" t="str">
        <f>VLOOKUP(A1664,'Hospitalisation Details'!$L$2:$R$2342,4,)</f>
        <v>tier - 2</v>
      </c>
      <c r="O1664" s="64" t="str">
        <f>VLOOKUP(A1664,'Hospitalisation Details'!$L$2:$R$2342,5,)</f>
        <v>tier - 3</v>
      </c>
      <c r="P1664" s="64" t="str">
        <f>VLOOKUP(A1664,'Hospitalisation Details'!$L$2:$R$2342,6,)</f>
        <v>R1013</v>
      </c>
      <c r="Q1664" s="64">
        <f>VLOOKUP(A1664,'Hospitalisation Details'!$L$2:$R$2342,3,)</f>
        <v>42</v>
      </c>
      <c r="R1664" s="64">
        <f>VLOOKUP(A1664,'Hospitalisation Details'!$L$2:$U$2342,10,)</f>
        <v>18</v>
      </c>
      <c r="S1664" s="64" t="str">
        <f>VLOOKUP(A1664,'Hospitalisation Details'!$L$2:$U$2342,8,)</f>
        <v>Sep</v>
      </c>
      <c r="T1664" s="126">
        <f>VLOOKUP(A1664,'Hospitalisation Details'!$L$2:$U$2342,9,)</f>
        <v>1980</v>
      </c>
    </row>
    <row r="1665" spans="1:20" ht="15.5" x14ac:dyDescent="0.35">
      <c r="A1665" s="124" t="s">
        <v>707</v>
      </c>
      <c r="B1665" s="64" t="str">
        <f>VLOOKUP(A1665,'Medical Examinations'!$AS$1:$BC$2336,9,)</f>
        <v>Patricio Sr.</v>
      </c>
      <c r="C1665" s="64">
        <f>VLOOKUP(A1665,'Medical Examinations'!$AS$1:$BC$2336,2,)</f>
        <v>38.99</v>
      </c>
      <c r="D1665" s="64">
        <f>VLOOKUP(A1665,'Medical Examinations'!$AS$1:$BC$2336,3,)</f>
        <v>5.21</v>
      </c>
      <c r="E1665" s="64" t="str">
        <f>VLOOKUP(A1665,'Medical Examinations'!$AS$1:$BC$2336,6,)</f>
        <v>No</v>
      </c>
      <c r="F1665" s="64" t="str">
        <f>VLOOKUP(A1665,'Medical Examinations'!$AS$1:$BC$2336,4,)</f>
        <v>yes</v>
      </c>
      <c r="G1665" s="64" t="str">
        <f>VLOOKUP(A1665,'Medical Examinations'!$AS$1:$BC$2336,5,)</f>
        <v>No</v>
      </c>
      <c r="H1665" s="64">
        <f>VLOOKUP(A1665,'Medical Examinations'!$AS$1:$BC$2336,8,)</f>
        <v>1</v>
      </c>
      <c r="I1665" s="64" t="str">
        <f>VLOOKUP(A1665,'Medical Examinations'!$AS$1:$BC$2336,7,)</f>
        <v>No</v>
      </c>
      <c r="J1665" s="64" t="str">
        <f>VLOOKUP(A1665,'Medical Examinations'!$AS$1:$BC$2336,11,)</f>
        <v>Obesity</v>
      </c>
      <c r="K1665" s="64" t="str">
        <f>VLOOKUP(A1665,'Medical Examinations'!$AS$1:$BC$2336,10,)</f>
        <v>Normal</v>
      </c>
      <c r="L1665" s="64" t="str">
        <f>VLOOKUP(A1665,'Hospitalisation Details'!$L$2:$R$2342,2,)</f>
        <v>01-11-2004</v>
      </c>
      <c r="M1665" s="65">
        <f>VLOOKUP(A1665,'Hospitalisation Details'!$L$2:$R$2345,7,)</f>
        <v>5779</v>
      </c>
      <c r="N1665" s="64" t="str">
        <f>VLOOKUP(A1665,'Hospitalisation Details'!$L$2:$R$2342,4,)</f>
        <v>tier - 2</v>
      </c>
      <c r="O1665" s="64" t="str">
        <f>VLOOKUP(A1665,'Hospitalisation Details'!$L$2:$R$2342,5,)</f>
        <v>tier - 3</v>
      </c>
      <c r="P1665" s="64" t="str">
        <f>VLOOKUP(A1665,'Hospitalisation Details'!$L$2:$R$2342,6,)</f>
        <v>R1022</v>
      </c>
      <c r="Q1665" s="64">
        <f>VLOOKUP(A1665,'Hospitalisation Details'!$L$2:$R$2342,3,)</f>
        <v>18</v>
      </c>
      <c r="R1665" s="64">
        <f>VLOOKUP(A1665,'Hospitalisation Details'!$L$2:$U$2342,10,)</f>
        <v>1</v>
      </c>
      <c r="S1665" s="64" t="str">
        <f>VLOOKUP(A1665,'Hospitalisation Details'!$L$2:$U$2342,8,)</f>
        <v>Nov</v>
      </c>
      <c r="T1665" s="126">
        <f>VLOOKUP(A1665,'Hospitalisation Details'!$L$2:$U$2342,9,)</f>
        <v>2004</v>
      </c>
    </row>
    <row r="1666" spans="1:20" ht="15.5" x14ac:dyDescent="0.35">
      <c r="A1666" s="124" t="s">
        <v>706</v>
      </c>
      <c r="B1666" s="64" t="str">
        <f>VLOOKUP(A1666,'Medical Examinations'!$AS$1:$BC$2336,9,)</f>
        <v>Robert B</v>
      </c>
      <c r="C1666" s="64">
        <f>VLOOKUP(A1666,'Medical Examinations'!$AS$1:$BC$2336,2,)</f>
        <v>42.655000000000001</v>
      </c>
      <c r="D1666" s="64">
        <f>VLOOKUP(A1666,'Medical Examinations'!$AS$1:$BC$2336,3,)</f>
        <v>5.94</v>
      </c>
      <c r="E1666" s="64" t="str">
        <f>VLOOKUP(A1666,'Medical Examinations'!$AS$1:$BC$2336,6,)</f>
        <v>Yes</v>
      </c>
      <c r="F1666" s="64" t="str">
        <f>VLOOKUP(A1666,'Medical Examinations'!$AS$1:$BC$2336,4,)</f>
        <v>No</v>
      </c>
      <c r="G1666" s="64" t="str">
        <f>VLOOKUP(A1666,'Medical Examinations'!$AS$1:$BC$2336,5,)</f>
        <v>Yes</v>
      </c>
      <c r="H1666" s="64">
        <f>VLOOKUP(A1666,'Medical Examinations'!$AS$1:$BC$2336,8,)</f>
        <v>1</v>
      </c>
      <c r="I1666" s="64" t="str">
        <f>VLOOKUP(A1666,'Medical Examinations'!$AS$1:$BC$2336,7,)</f>
        <v>No</v>
      </c>
      <c r="J1666" s="64" t="str">
        <f>VLOOKUP(A1666,'Medical Examinations'!$AS$1:$BC$2336,11,)</f>
        <v>Obesity</v>
      </c>
      <c r="K1666" s="64" t="str">
        <f>VLOOKUP(A1666,'Medical Examinations'!$AS$1:$BC$2336,10,)</f>
        <v>Prediabetes</v>
      </c>
      <c r="L1666" s="64" t="str">
        <f>VLOOKUP(A1666,'Hospitalisation Details'!$L$2:$R$2342,2,)</f>
        <v>30-08-1983</v>
      </c>
      <c r="M1666" s="65">
        <f>VLOOKUP(A1666,'Hospitalisation Details'!$L$2:$R$2345,7,)</f>
        <v>5757</v>
      </c>
      <c r="N1666" s="64" t="str">
        <f>VLOOKUP(A1666,'Hospitalisation Details'!$L$2:$R$2342,4,)</f>
        <v>tier - 2</v>
      </c>
      <c r="O1666" s="64" t="str">
        <f>VLOOKUP(A1666,'Hospitalisation Details'!$L$2:$R$2342,5,)</f>
        <v>tier - 3</v>
      </c>
      <c r="P1666" s="64" t="str">
        <f>VLOOKUP(A1666,'Hospitalisation Details'!$L$2:$R$2342,6,)</f>
        <v>R1019</v>
      </c>
      <c r="Q1666" s="64">
        <f>VLOOKUP(A1666,'Hospitalisation Details'!$L$2:$R$2342,3,)</f>
        <v>39</v>
      </c>
      <c r="R1666" s="64">
        <f>VLOOKUP(A1666,'Hospitalisation Details'!$L$2:$U$2342,10,)</f>
        <v>30</v>
      </c>
      <c r="S1666" s="64" t="str">
        <f>VLOOKUP(A1666,'Hospitalisation Details'!$L$2:$U$2342,8,)</f>
        <v>Aug</v>
      </c>
      <c r="T1666" s="126">
        <f>VLOOKUP(A1666,'Hospitalisation Details'!$L$2:$U$2342,9,)</f>
        <v>1983</v>
      </c>
    </row>
    <row r="1667" spans="1:20" ht="15.5" x14ac:dyDescent="0.35">
      <c r="A1667" s="124" t="s">
        <v>705</v>
      </c>
      <c r="B1667" s="64" t="str">
        <f>VLOOKUP(A1667,'Medical Examinations'!$AS$1:$BC$2336,9,)</f>
        <v>Benjamin M</v>
      </c>
      <c r="C1667" s="64">
        <f>VLOOKUP(A1667,'Medical Examinations'!$AS$1:$BC$2336,2,)</f>
        <v>30.57</v>
      </c>
      <c r="D1667" s="64">
        <f>VLOOKUP(A1667,'Medical Examinations'!$AS$1:$BC$2336,3,)</f>
        <v>5.34</v>
      </c>
      <c r="E1667" s="64" t="str">
        <f>VLOOKUP(A1667,'Medical Examinations'!$AS$1:$BC$2336,6,)</f>
        <v>No</v>
      </c>
      <c r="F1667" s="64" t="str">
        <f>VLOOKUP(A1667,'Medical Examinations'!$AS$1:$BC$2336,4,)</f>
        <v>No</v>
      </c>
      <c r="G1667" s="64" t="str">
        <f>VLOOKUP(A1667,'Medical Examinations'!$AS$1:$BC$2336,5,)</f>
        <v>Yes</v>
      </c>
      <c r="H1667" s="64">
        <f>VLOOKUP(A1667,'Medical Examinations'!$AS$1:$BC$2336,8,)</f>
        <v>1</v>
      </c>
      <c r="I1667" s="64" t="str">
        <f>VLOOKUP(A1667,'Medical Examinations'!$AS$1:$BC$2336,7,)</f>
        <v>No</v>
      </c>
      <c r="J1667" s="64" t="str">
        <f>VLOOKUP(A1667,'Medical Examinations'!$AS$1:$BC$2336,11,)</f>
        <v>Obesity</v>
      </c>
      <c r="K1667" s="64" t="str">
        <f>VLOOKUP(A1667,'Medical Examinations'!$AS$1:$BC$2336,10,)</f>
        <v>Normal</v>
      </c>
      <c r="L1667" s="64" t="str">
        <f>VLOOKUP(A1667,'Hospitalisation Details'!$L$2:$R$2342,2,)</f>
        <v>10-06-1993</v>
      </c>
      <c r="M1667" s="65">
        <f>VLOOKUP(A1667,'Hospitalisation Details'!$L$2:$R$2345,7,)</f>
        <v>5748</v>
      </c>
      <c r="N1667" s="64" t="str">
        <f>VLOOKUP(A1667,'Hospitalisation Details'!$L$2:$R$2342,4,)</f>
        <v>tier - 2</v>
      </c>
      <c r="O1667" s="64" t="str">
        <f>VLOOKUP(A1667,'Hospitalisation Details'!$L$2:$R$2342,5,)</f>
        <v>tier - 1</v>
      </c>
      <c r="P1667" s="64" t="str">
        <f>VLOOKUP(A1667,'Hospitalisation Details'!$L$2:$R$2342,6,)</f>
        <v>R1021</v>
      </c>
      <c r="Q1667" s="64">
        <f>VLOOKUP(A1667,'Hospitalisation Details'!$L$2:$R$2342,3,)</f>
        <v>29</v>
      </c>
      <c r="R1667" s="64">
        <f>VLOOKUP(A1667,'Hospitalisation Details'!$L$2:$U$2342,10,)</f>
        <v>10</v>
      </c>
      <c r="S1667" s="64" t="str">
        <f>VLOOKUP(A1667,'Hospitalisation Details'!$L$2:$U$2342,8,)</f>
        <v>Jun</v>
      </c>
      <c r="T1667" s="126">
        <f>VLOOKUP(A1667,'Hospitalisation Details'!$L$2:$U$2342,9,)</f>
        <v>1993</v>
      </c>
    </row>
    <row r="1668" spans="1:20" ht="15.5" x14ac:dyDescent="0.35">
      <c r="A1668" s="124" t="s">
        <v>704</v>
      </c>
      <c r="B1668" s="64" t="str">
        <f>VLOOKUP(A1668,'Medical Examinations'!$AS$1:$BC$2336,9,)</f>
        <v>Robert</v>
      </c>
      <c r="C1668" s="64">
        <f>VLOOKUP(A1668,'Medical Examinations'!$AS$1:$BC$2336,2,)</f>
        <v>17.7</v>
      </c>
      <c r="D1668" s="64">
        <f>VLOOKUP(A1668,'Medical Examinations'!$AS$1:$BC$2336,3,)</f>
        <v>6.38</v>
      </c>
      <c r="E1668" s="64" t="str">
        <f>VLOOKUP(A1668,'Medical Examinations'!$AS$1:$BC$2336,6,)</f>
        <v>No</v>
      </c>
      <c r="F1668" s="64" t="str">
        <f>VLOOKUP(A1668,'Medical Examinations'!$AS$1:$BC$2336,4,)</f>
        <v>No</v>
      </c>
      <c r="G1668" s="64" t="str">
        <f>VLOOKUP(A1668,'Medical Examinations'!$AS$1:$BC$2336,5,)</f>
        <v>No</v>
      </c>
      <c r="H1668" s="64">
        <f>VLOOKUP(A1668,'Medical Examinations'!$AS$1:$BC$2336,8,)</f>
        <v>2</v>
      </c>
      <c r="I1668" s="64" t="str">
        <f>VLOOKUP(A1668,'Medical Examinations'!$AS$1:$BC$2336,7,)</f>
        <v>No</v>
      </c>
      <c r="J1668" s="64" t="str">
        <f>VLOOKUP(A1668,'Medical Examinations'!$AS$1:$BC$2336,11,)</f>
        <v>Under weight</v>
      </c>
      <c r="K1668" s="64" t="str">
        <f>VLOOKUP(A1668,'Medical Examinations'!$AS$1:$BC$2336,10,)</f>
        <v>Prediabetes</v>
      </c>
      <c r="L1668" s="64" t="str">
        <f>VLOOKUP(A1668,'Hospitalisation Details'!$L$2:$R$2342,2,)</f>
        <v>21-08-1972</v>
      </c>
      <c r="M1668" s="65">
        <f>VLOOKUP(A1668,'Hospitalisation Details'!$L$2:$R$2345,7,)</f>
        <v>5742</v>
      </c>
      <c r="N1668" s="64" t="str">
        <f>VLOOKUP(A1668,'Hospitalisation Details'!$L$2:$R$2342,4,)</f>
        <v>tier - 2</v>
      </c>
      <c r="O1668" s="64" t="str">
        <f>VLOOKUP(A1668,'Hospitalisation Details'!$L$2:$R$2342,5,)</f>
        <v>tier - 3</v>
      </c>
      <c r="P1668" s="64" t="str">
        <f>VLOOKUP(A1668,'Hospitalisation Details'!$L$2:$R$2342,6,)</f>
        <v>R1013</v>
      </c>
      <c r="Q1668" s="64">
        <f>VLOOKUP(A1668,'Hospitalisation Details'!$L$2:$R$2342,3,)</f>
        <v>50</v>
      </c>
      <c r="R1668" s="64">
        <f>VLOOKUP(A1668,'Hospitalisation Details'!$L$2:$U$2342,10,)</f>
        <v>21</v>
      </c>
      <c r="S1668" s="64" t="str">
        <f>VLOOKUP(A1668,'Hospitalisation Details'!$L$2:$U$2342,8,)</f>
        <v>Aug</v>
      </c>
      <c r="T1668" s="126">
        <f>VLOOKUP(A1668,'Hospitalisation Details'!$L$2:$U$2342,9,)</f>
        <v>1972</v>
      </c>
    </row>
    <row r="1669" spans="1:20" ht="15.5" x14ac:dyDescent="0.35">
      <c r="A1669" s="124" t="s">
        <v>703</v>
      </c>
      <c r="B1669" s="64" t="str">
        <f>VLOOKUP(A1669,'Medical Examinations'!$AS$1:$BC$2336,9,)</f>
        <v>Eric R.</v>
      </c>
      <c r="C1669" s="64">
        <f>VLOOKUP(A1669,'Medical Examinations'!$AS$1:$BC$2336,2,)</f>
        <v>34.770000000000003</v>
      </c>
      <c r="D1669" s="64">
        <f>VLOOKUP(A1669,'Medical Examinations'!$AS$1:$BC$2336,3,)</f>
        <v>4.47</v>
      </c>
      <c r="E1669" s="64" t="str">
        <f>VLOOKUP(A1669,'Medical Examinations'!$AS$1:$BC$2336,6,)</f>
        <v>No</v>
      </c>
      <c r="F1669" s="64" t="str">
        <f>VLOOKUP(A1669,'Medical Examinations'!$AS$1:$BC$2336,4,)</f>
        <v>No</v>
      </c>
      <c r="G1669" s="64" t="str">
        <f>VLOOKUP(A1669,'Medical Examinations'!$AS$1:$BC$2336,5,)</f>
        <v>No</v>
      </c>
      <c r="H1669" s="64">
        <f>VLOOKUP(A1669,'Medical Examinations'!$AS$1:$BC$2336,8,)</f>
        <v>1</v>
      </c>
      <c r="I1669" s="64" t="str">
        <f>VLOOKUP(A1669,'Medical Examinations'!$AS$1:$BC$2336,7,)</f>
        <v>No</v>
      </c>
      <c r="J1669" s="64" t="str">
        <f>VLOOKUP(A1669,'Medical Examinations'!$AS$1:$BC$2336,11,)</f>
        <v>Obesity</v>
      </c>
      <c r="K1669" s="64" t="str">
        <f>VLOOKUP(A1669,'Medical Examinations'!$AS$1:$BC$2336,10,)</f>
        <v>Normal</v>
      </c>
      <c r="L1669" s="64" t="str">
        <f>VLOOKUP(A1669,'Hospitalisation Details'!$L$2:$R$2342,2,)</f>
        <v>19-10-1987</v>
      </c>
      <c r="M1669" s="65">
        <f>VLOOKUP(A1669,'Hospitalisation Details'!$L$2:$R$2345,7,)</f>
        <v>5729</v>
      </c>
      <c r="N1669" s="64" t="str">
        <f>VLOOKUP(A1669,'Hospitalisation Details'!$L$2:$R$2342,4,)</f>
        <v>tier - 1</v>
      </c>
      <c r="O1669" s="64" t="str">
        <f>VLOOKUP(A1669,'Hospitalisation Details'!$L$2:$R$2342,5,)</f>
        <v>tier - 2</v>
      </c>
      <c r="P1669" s="64" t="str">
        <f>VLOOKUP(A1669,'Hospitalisation Details'!$L$2:$R$2342,6,)</f>
        <v>R1012</v>
      </c>
      <c r="Q1669" s="64">
        <f>VLOOKUP(A1669,'Hospitalisation Details'!$L$2:$R$2342,3,)</f>
        <v>35</v>
      </c>
      <c r="R1669" s="64">
        <f>VLOOKUP(A1669,'Hospitalisation Details'!$L$2:$U$2342,10,)</f>
        <v>19</v>
      </c>
      <c r="S1669" s="64" t="str">
        <f>VLOOKUP(A1669,'Hospitalisation Details'!$L$2:$U$2342,8,)</f>
        <v>Oct</v>
      </c>
      <c r="T1669" s="126">
        <f>VLOOKUP(A1669,'Hospitalisation Details'!$L$2:$U$2342,9,)</f>
        <v>1987</v>
      </c>
    </row>
    <row r="1670" spans="1:20" ht="15.5" x14ac:dyDescent="0.35">
      <c r="A1670" s="124" t="s">
        <v>702</v>
      </c>
      <c r="B1670" s="64" t="str">
        <f>VLOOKUP(A1670,'Medical Examinations'!$AS$1:$BC$2336,9,)</f>
        <v>Matthew</v>
      </c>
      <c r="C1670" s="64">
        <f>VLOOKUP(A1670,'Medical Examinations'!$AS$1:$BC$2336,2,)</f>
        <v>16.88</v>
      </c>
      <c r="D1670" s="64">
        <f>VLOOKUP(A1670,'Medical Examinations'!$AS$1:$BC$2336,3,)</f>
        <v>9.9600000000000009</v>
      </c>
      <c r="E1670" s="64" t="str">
        <f>VLOOKUP(A1670,'Medical Examinations'!$AS$1:$BC$2336,6,)</f>
        <v>No</v>
      </c>
      <c r="F1670" s="64" t="str">
        <f>VLOOKUP(A1670,'Medical Examinations'!$AS$1:$BC$2336,4,)</f>
        <v>No</v>
      </c>
      <c r="G1670" s="64" t="str">
        <f>VLOOKUP(A1670,'Medical Examinations'!$AS$1:$BC$2336,5,)</f>
        <v>No</v>
      </c>
      <c r="H1670" s="64">
        <f>VLOOKUP(A1670,'Medical Examinations'!$AS$1:$BC$2336,8,)</f>
        <v>0</v>
      </c>
      <c r="I1670" s="64" t="str">
        <f>VLOOKUP(A1670,'Medical Examinations'!$AS$1:$BC$2336,7,)</f>
        <v>No</v>
      </c>
      <c r="J1670" s="64" t="str">
        <f>VLOOKUP(A1670,'Medical Examinations'!$AS$1:$BC$2336,11,)</f>
        <v>Under weight</v>
      </c>
      <c r="K1670" s="64" t="str">
        <f>VLOOKUP(A1670,'Medical Examinations'!$AS$1:$BC$2336,10,)</f>
        <v>Diabetes</v>
      </c>
      <c r="L1670" s="64" t="str">
        <f>VLOOKUP(A1670,'Hospitalisation Details'!$L$2:$R$2342,2,)</f>
        <v>18-12-1971</v>
      </c>
      <c r="M1670" s="65">
        <f>VLOOKUP(A1670,'Hospitalisation Details'!$L$2:$R$2345,7,)</f>
        <v>5720</v>
      </c>
      <c r="N1670" s="64" t="str">
        <f>VLOOKUP(A1670,'Hospitalisation Details'!$L$2:$R$2342,4,)</f>
        <v>tier - 2</v>
      </c>
      <c r="O1670" s="64" t="str">
        <f>VLOOKUP(A1670,'Hospitalisation Details'!$L$2:$R$2342,5,)</f>
        <v>tier - 1</v>
      </c>
      <c r="P1670" s="64" t="str">
        <f>VLOOKUP(A1670,'Hospitalisation Details'!$L$2:$R$2342,6,)</f>
        <v>R1013</v>
      </c>
      <c r="Q1670" s="64">
        <f>VLOOKUP(A1670,'Hospitalisation Details'!$L$2:$R$2342,3,)</f>
        <v>51</v>
      </c>
      <c r="R1670" s="64">
        <f>VLOOKUP(A1670,'Hospitalisation Details'!$L$2:$U$2342,10,)</f>
        <v>18</v>
      </c>
      <c r="S1670" s="64" t="str">
        <f>VLOOKUP(A1670,'Hospitalisation Details'!$L$2:$U$2342,8,)</f>
        <v>Dec</v>
      </c>
      <c r="T1670" s="126">
        <f>VLOOKUP(A1670,'Hospitalisation Details'!$L$2:$U$2342,9,)</f>
        <v>1971</v>
      </c>
    </row>
    <row r="1671" spans="1:20" ht="15.5" x14ac:dyDescent="0.35">
      <c r="A1671" s="124" t="s">
        <v>701</v>
      </c>
      <c r="B1671" s="64" t="str">
        <f>VLOOKUP(A1671,'Medical Examinations'!$AS$1:$BC$2336,9,)</f>
        <v>Bob R</v>
      </c>
      <c r="C1671" s="64">
        <f>VLOOKUP(A1671,'Medical Examinations'!$AS$1:$BC$2336,2,)</f>
        <v>40.26</v>
      </c>
      <c r="D1671" s="64">
        <f>VLOOKUP(A1671,'Medical Examinations'!$AS$1:$BC$2336,3,)</f>
        <v>9.92</v>
      </c>
      <c r="E1671" s="64" t="str">
        <f>VLOOKUP(A1671,'Medical Examinations'!$AS$1:$BC$2336,6,)</f>
        <v>Yes</v>
      </c>
      <c r="F1671" s="64" t="str">
        <f>VLOOKUP(A1671,'Medical Examinations'!$AS$1:$BC$2336,4,)</f>
        <v>No</v>
      </c>
      <c r="G1671" s="64" t="str">
        <f>VLOOKUP(A1671,'Medical Examinations'!$AS$1:$BC$2336,5,)</f>
        <v>No</v>
      </c>
      <c r="H1671" s="64">
        <f>VLOOKUP(A1671,'Medical Examinations'!$AS$1:$BC$2336,8,)</f>
        <v>0</v>
      </c>
      <c r="I1671" s="64" t="str">
        <f>VLOOKUP(A1671,'Medical Examinations'!$AS$1:$BC$2336,7,)</f>
        <v>No</v>
      </c>
      <c r="J1671" s="64" t="str">
        <f>VLOOKUP(A1671,'Medical Examinations'!$AS$1:$BC$2336,11,)</f>
        <v>Obesity</v>
      </c>
      <c r="K1671" s="64" t="str">
        <f>VLOOKUP(A1671,'Medical Examinations'!$AS$1:$BC$2336,10,)</f>
        <v>Diabetes</v>
      </c>
      <c r="L1671" s="64" t="str">
        <f>VLOOKUP(A1671,'Hospitalisation Details'!$L$2:$R$2342,2,)</f>
        <v>30-08-1981</v>
      </c>
      <c r="M1671" s="65">
        <f>VLOOKUP(A1671,'Hospitalisation Details'!$L$2:$R$2345,7,)</f>
        <v>5709</v>
      </c>
      <c r="N1671" s="64" t="str">
        <f>VLOOKUP(A1671,'Hospitalisation Details'!$L$2:$R$2342,4,)</f>
        <v>tier - 3</v>
      </c>
      <c r="O1671" s="64" t="str">
        <f>VLOOKUP(A1671,'Hospitalisation Details'!$L$2:$R$2342,5,)</f>
        <v>tier - 3</v>
      </c>
      <c r="P1671" s="64" t="str">
        <f>VLOOKUP(A1671,'Hospitalisation Details'!$L$2:$R$2342,6,)</f>
        <v>R1013</v>
      </c>
      <c r="Q1671" s="64">
        <f>VLOOKUP(A1671,'Hospitalisation Details'!$L$2:$R$2342,3,)</f>
        <v>41</v>
      </c>
      <c r="R1671" s="64">
        <f>VLOOKUP(A1671,'Hospitalisation Details'!$L$2:$U$2342,10,)</f>
        <v>30</v>
      </c>
      <c r="S1671" s="64" t="str">
        <f>VLOOKUP(A1671,'Hospitalisation Details'!$L$2:$U$2342,8,)</f>
        <v>Aug</v>
      </c>
      <c r="T1671" s="126">
        <f>VLOOKUP(A1671,'Hospitalisation Details'!$L$2:$U$2342,9,)</f>
        <v>1981</v>
      </c>
    </row>
    <row r="1672" spans="1:20" ht="15.5" x14ac:dyDescent="0.35">
      <c r="A1672" s="124" t="s">
        <v>700</v>
      </c>
      <c r="B1672" s="64" t="str">
        <f>VLOOKUP(A1672,'Medical Examinations'!$AS$1:$BC$2336,9,)</f>
        <v>Stephanie J.</v>
      </c>
      <c r="C1672" s="64">
        <f>VLOOKUP(A1672,'Medical Examinations'!$AS$1:$BC$2336,2,)</f>
        <v>25.6</v>
      </c>
      <c r="D1672" s="64">
        <f>VLOOKUP(A1672,'Medical Examinations'!$AS$1:$BC$2336,3,)</f>
        <v>6.03</v>
      </c>
      <c r="E1672" s="64" t="str">
        <f>VLOOKUP(A1672,'Medical Examinations'!$AS$1:$BC$2336,6,)</f>
        <v>No</v>
      </c>
      <c r="F1672" s="64" t="str">
        <f>VLOOKUP(A1672,'Medical Examinations'!$AS$1:$BC$2336,4,)</f>
        <v>No</v>
      </c>
      <c r="G1672" s="64" t="str">
        <f>VLOOKUP(A1672,'Medical Examinations'!$AS$1:$BC$2336,5,)</f>
        <v>Yes</v>
      </c>
      <c r="H1672" s="64">
        <f>VLOOKUP(A1672,'Medical Examinations'!$AS$1:$BC$2336,8,)</f>
        <v>1</v>
      </c>
      <c r="I1672" s="64" t="str">
        <f>VLOOKUP(A1672,'Medical Examinations'!$AS$1:$BC$2336,7,)</f>
        <v>No</v>
      </c>
      <c r="J1672" s="64" t="str">
        <f>VLOOKUP(A1672,'Medical Examinations'!$AS$1:$BC$2336,11,)</f>
        <v>Over weight</v>
      </c>
      <c r="K1672" s="64" t="str">
        <f>VLOOKUP(A1672,'Medical Examinations'!$AS$1:$BC$2336,10,)</f>
        <v>Prediabetes</v>
      </c>
      <c r="L1672" s="64" t="str">
        <f>VLOOKUP(A1672,'Hospitalisation Details'!$L$2:$R$2342,2,)</f>
        <v>03-11-1993</v>
      </c>
      <c r="M1672" s="65">
        <f>VLOOKUP(A1672,'Hospitalisation Details'!$L$2:$R$2345,7,)</f>
        <v>5709</v>
      </c>
      <c r="N1672" s="64" t="str">
        <f>VLOOKUP(A1672,'Hospitalisation Details'!$L$2:$R$2342,4,)</f>
        <v>tier - 2</v>
      </c>
      <c r="O1672" s="64" t="str">
        <f>VLOOKUP(A1672,'Hospitalisation Details'!$L$2:$R$2342,5,)</f>
        <v>tier - 1</v>
      </c>
      <c r="P1672" s="64" t="str">
        <f>VLOOKUP(A1672,'Hospitalisation Details'!$L$2:$R$2342,6,)</f>
        <v>R1011</v>
      </c>
      <c r="Q1672" s="64">
        <f>VLOOKUP(A1672,'Hospitalisation Details'!$L$2:$R$2342,3,)</f>
        <v>29</v>
      </c>
      <c r="R1672" s="64">
        <f>VLOOKUP(A1672,'Hospitalisation Details'!$L$2:$U$2342,10,)</f>
        <v>3</v>
      </c>
      <c r="S1672" s="64" t="str">
        <f>VLOOKUP(A1672,'Hospitalisation Details'!$L$2:$U$2342,8,)</f>
        <v>Nov</v>
      </c>
      <c r="T1672" s="126">
        <f>VLOOKUP(A1672,'Hospitalisation Details'!$L$2:$U$2342,9,)</f>
        <v>1993</v>
      </c>
    </row>
    <row r="1673" spans="1:20" ht="15.5" x14ac:dyDescent="0.35">
      <c r="A1673" s="124" t="s">
        <v>699</v>
      </c>
      <c r="B1673" s="64" t="str">
        <f>VLOOKUP(A1673,'Medical Examinations'!$AS$1:$BC$2336,9,)</f>
        <v>Jake</v>
      </c>
      <c r="C1673" s="64">
        <f>VLOOKUP(A1673,'Medical Examinations'!$AS$1:$BC$2336,2,)</f>
        <v>33.549999999999997</v>
      </c>
      <c r="D1673" s="64">
        <f>VLOOKUP(A1673,'Medical Examinations'!$AS$1:$BC$2336,3,)</f>
        <v>10.9</v>
      </c>
      <c r="E1673" s="64" t="str">
        <f>VLOOKUP(A1673,'Medical Examinations'!$AS$1:$BC$2336,6,)</f>
        <v>Yes</v>
      </c>
      <c r="F1673" s="64" t="str">
        <f>VLOOKUP(A1673,'Medical Examinations'!$AS$1:$BC$2336,4,)</f>
        <v>No</v>
      </c>
      <c r="G1673" s="64" t="str">
        <f>VLOOKUP(A1673,'Medical Examinations'!$AS$1:$BC$2336,5,)</f>
        <v>No</v>
      </c>
      <c r="H1673" s="64">
        <f>VLOOKUP(A1673,'Medical Examinations'!$AS$1:$BC$2336,8,)</f>
        <v>0</v>
      </c>
      <c r="I1673" s="64" t="str">
        <f>VLOOKUP(A1673,'Medical Examinations'!$AS$1:$BC$2336,7,)</f>
        <v>No</v>
      </c>
      <c r="J1673" s="64" t="str">
        <f>VLOOKUP(A1673,'Medical Examinations'!$AS$1:$BC$2336,11,)</f>
        <v>Obesity</v>
      </c>
      <c r="K1673" s="64" t="str">
        <f>VLOOKUP(A1673,'Medical Examinations'!$AS$1:$BC$2336,10,)</f>
        <v>Diabetes</v>
      </c>
      <c r="L1673" s="64" t="str">
        <f>VLOOKUP(A1673,'Hospitalisation Details'!$L$2:$R$2342,2,)</f>
        <v>15-06-1981</v>
      </c>
      <c r="M1673" s="65">
        <f>VLOOKUP(A1673,'Hospitalisation Details'!$L$2:$R$2345,7,)</f>
        <v>5700</v>
      </c>
      <c r="N1673" s="64" t="str">
        <f>VLOOKUP(A1673,'Hospitalisation Details'!$L$2:$R$2342,4,)</f>
        <v>tier - 2</v>
      </c>
      <c r="O1673" s="64" t="str">
        <f>VLOOKUP(A1673,'Hospitalisation Details'!$L$2:$R$2342,5,)</f>
        <v>tier - 3</v>
      </c>
      <c r="P1673" s="64" t="str">
        <f>VLOOKUP(A1673,'Hospitalisation Details'!$L$2:$R$2342,6,)</f>
        <v>R1013</v>
      </c>
      <c r="Q1673" s="64">
        <f>VLOOKUP(A1673,'Hospitalisation Details'!$L$2:$R$2342,3,)</f>
        <v>41</v>
      </c>
      <c r="R1673" s="64">
        <f>VLOOKUP(A1673,'Hospitalisation Details'!$L$2:$U$2342,10,)</f>
        <v>15</v>
      </c>
      <c r="S1673" s="64" t="str">
        <f>VLOOKUP(A1673,'Hospitalisation Details'!$L$2:$U$2342,8,)</f>
        <v>Jun</v>
      </c>
      <c r="T1673" s="126">
        <f>VLOOKUP(A1673,'Hospitalisation Details'!$L$2:$U$2342,9,)</f>
        <v>1981</v>
      </c>
    </row>
    <row r="1674" spans="1:20" ht="15.5" x14ac:dyDescent="0.35">
      <c r="A1674" s="124" t="s">
        <v>698</v>
      </c>
      <c r="B1674" s="64" t="str">
        <f>VLOOKUP(A1674,'Medical Examinations'!$AS$1:$BC$2336,9,)</f>
        <v>Alison L.</v>
      </c>
      <c r="C1674" s="64">
        <f>VLOOKUP(A1674,'Medical Examinations'!$AS$1:$BC$2336,2,)</f>
        <v>16.690000000000001</v>
      </c>
      <c r="D1674" s="64">
        <f>VLOOKUP(A1674,'Medical Examinations'!$AS$1:$BC$2336,3,)</f>
        <v>10.66</v>
      </c>
      <c r="E1674" s="64" t="str">
        <f>VLOOKUP(A1674,'Medical Examinations'!$AS$1:$BC$2336,6,)</f>
        <v>No</v>
      </c>
      <c r="F1674" s="64" t="str">
        <f>VLOOKUP(A1674,'Medical Examinations'!$AS$1:$BC$2336,4,)</f>
        <v>No</v>
      </c>
      <c r="G1674" s="64" t="str">
        <f>VLOOKUP(A1674,'Medical Examinations'!$AS$1:$BC$2336,5,)</f>
        <v>No</v>
      </c>
      <c r="H1674" s="64">
        <f>VLOOKUP(A1674,'Medical Examinations'!$AS$1:$BC$2336,8,)</f>
        <v>0</v>
      </c>
      <c r="I1674" s="64" t="str">
        <f>VLOOKUP(A1674,'Medical Examinations'!$AS$1:$BC$2336,7,)</f>
        <v>No</v>
      </c>
      <c r="J1674" s="64" t="str">
        <f>VLOOKUP(A1674,'Medical Examinations'!$AS$1:$BC$2336,11,)</f>
        <v>Under weight</v>
      </c>
      <c r="K1674" s="64" t="str">
        <f>VLOOKUP(A1674,'Medical Examinations'!$AS$1:$BC$2336,10,)</f>
        <v>Diabetes</v>
      </c>
      <c r="L1674" s="64" t="str">
        <f>VLOOKUP(A1674,'Hospitalisation Details'!$L$2:$R$2342,2,)</f>
        <v>06-07-1974</v>
      </c>
      <c r="M1674" s="65">
        <f>VLOOKUP(A1674,'Hospitalisation Details'!$L$2:$R$2345,7,)</f>
        <v>5699</v>
      </c>
      <c r="N1674" s="64" t="str">
        <f>VLOOKUP(A1674,'Hospitalisation Details'!$L$2:$R$2342,4,)</f>
        <v>tier - 2</v>
      </c>
      <c r="O1674" s="64" t="str">
        <f>VLOOKUP(A1674,'Hospitalisation Details'!$L$2:$R$2342,5,)</f>
        <v>tier - 2</v>
      </c>
      <c r="P1674" s="64" t="str">
        <f>VLOOKUP(A1674,'Hospitalisation Details'!$L$2:$R$2342,6,)</f>
        <v>R1012</v>
      </c>
      <c r="Q1674" s="64">
        <f>VLOOKUP(A1674,'Hospitalisation Details'!$L$2:$R$2342,3,)</f>
        <v>48</v>
      </c>
      <c r="R1674" s="64">
        <f>VLOOKUP(A1674,'Hospitalisation Details'!$L$2:$U$2342,10,)</f>
        <v>6</v>
      </c>
      <c r="S1674" s="64" t="str">
        <f>VLOOKUP(A1674,'Hospitalisation Details'!$L$2:$U$2342,8,)</f>
        <v>Jul</v>
      </c>
      <c r="T1674" s="126">
        <f>VLOOKUP(A1674,'Hospitalisation Details'!$L$2:$U$2342,9,)</f>
        <v>1974</v>
      </c>
    </row>
    <row r="1675" spans="1:20" ht="15.5" x14ac:dyDescent="0.35">
      <c r="A1675" s="124" t="s">
        <v>697</v>
      </c>
      <c r="B1675" s="64" t="str">
        <f>VLOOKUP(A1675,'Medical Examinations'!$AS$1:$BC$2336,9,)</f>
        <v>Lindsay M</v>
      </c>
      <c r="C1675" s="64">
        <f>VLOOKUP(A1675,'Medical Examinations'!$AS$1:$BC$2336,2,)</f>
        <v>19.95</v>
      </c>
      <c r="D1675" s="64">
        <f>VLOOKUP(A1675,'Medical Examinations'!$AS$1:$BC$2336,3,)</f>
        <v>4.05</v>
      </c>
      <c r="E1675" s="64" t="str">
        <f>VLOOKUP(A1675,'Medical Examinations'!$AS$1:$BC$2336,6,)</f>
        <v>No</v>
      </c>
      <c r="F1675" s="64" t="str">
        <f>VLOOKUP(A1675,'Medical Examinations'!$AS$1:$BC$2336,4,)</f>
        <v>No</v>
      </c>
      <c r="G1675" s="64" t="str">
        <f>VLOOKUP(A1675,'Medical Examinations'!$AS$1:$BC$2336,5,)</f>
        <v>No</v>
      </c>
      <c r="H1675" s="64">
        <f>VLOOKUP(A1675,'Medical Examinations'!$AS$1:$BC$2336,8,)</f>
        <v>1</v>
      </c>
      <c r="I1675" s="64" t="str">
        <f>VLOOKUP(A1675,'Medical Examinations'!$AS$1:$BC$2336,7,)</f>
        <v>No</v>
      </c>
      <c r="J1675" s="64" t="str">
        <f>VLOOKUP(A1675,'Medical Examinations'!$AS$1:$BC$2336,11,)</f>
        <v xml:space="preserve">Normal Weight 
</v>
      </c>
      <c r="K1675" s="64" t="str">
        <f>VLOOKUP(A1675,'Medical Examinations'!$AS$1:$BC$2336,10,)</f>
        <v>Normal</v>
      </c>
      <c r="L1675" s="64" t="str">
        <f>VLOOKUP(A1675,'Hospitalisation Details'!$L$2:$R$2342,2,)</f>
        <v>03-11-1992</v>
      </c>
      <c r="M1675" s="65">
        <f>VLOOKUP(A1675,'Hospitalisation Details'!$L$2:$R$2345,7,)</f>
        <v>5693</v>
      </c>
      <c r="N1675" s="64" t="str">
        <f>VLOOKUP(A1675,'Hospitalisation Details'!$L$2:$R$2342,4,)</f>
        <v>tier - 2</v>
      </c>
      <c r="O1675" s="64" t="str">
        <f>VLOOKUP(A1675,'Hospitalisation Details'!$L$2:$R$2342,5,)</f>
        <v>tier - 3</v>
      </c>
      <c r="P1675" s="64" t="str">
        <f>VLOOKUP(A1675,'Hospitalisation Details'!$L$2:$R$2342,6,)</f>
        <v>R1012</v>
      </c>
      <c r="Q1675" s="64">
        <f>VLOOKUP(A1675,'Hospitalisation Details'!$L$2:$R$2342,3,)</f>
        <v>30</v>
      </c>
      <c r="R1675" s="64">
        <f>VLOOKUP(A1675,'Hospitalisation Details'!$L$2:$U$2342,10,)</f>
        <v>3</v>
      </c>
      <c r="S1675" s="64" t="str">
        <f>VLOOKUP(A1675,'Hospitalisation Details'!$L$2:$U$2342,8,)</f>
        <v>Nov</v>
      </c>
      <c r="T1675" s="126">
        <f>VLOOKUP(A1675,'Hospitalisation Details'!$L$2:$U$2342,9,)</f>
        <v>1992</v>
      </c>
    </row>
    <row r="1676" spans="1:20" ht="15.5" x14ac:dyDescent="0.35">
      <c r="A1676" s="124" t="s">
        <v>696</v>
      </c>
      <c r="B1676" s="64" t="str">
        <f>VLOOKUP(A1676,'Medical Examinations'!$AS$1:$BC$2336,9,)</f>
        <v>Guillaume</v>
      </c>
      <c r="C1676" s="64">
        <f>VLOOKUP(A1676,'Medical Examinations'!$AS$1:$BC$2336,2,)</f>
        <v>17.55</v>
      </c>
      <c r="D1676" s="64">
        <f>VLOOKUP(A1676,'Medical Examinations'!$AS$1:$BC$2336,3,)</f>
        <v>4.2300000000000004</v>
      </c>
      <c r="E1676" s="64" t="str">
        <f>VLOOKUP(A1676,'Medical Examinations'!$AS$1:$BC$2336,6,)</f>
        <v>No</v>
      </c>
      <c r="F1676" s="64" t="str">
        <f>VLOOKUP(A1676,'Medical Examinations'!$AS$1:$BC$2336,4,)</f>
        <v>No</v>
      </c>
      <c r="G1676" s="64" t="str">
        <f>VLOOKUP(A1676,'Medical Examinations'!$AS$1:$BC$2336,5,)</f>
        <v>No</v>
      </c>
      <c r="H1676" s="64">
        <f>VLOOKUP(A1676,'Medical Examinations'!$AS$1:$BC$2336,8,)</f>
        <v>2</v>
      </c>
      <c r="I1676" s="64" t="str">
        <f>VLOOKUP(A1676,'Medical Examinations'!$AS$1:$BC$2336,7,)</f>
        <v>No</v>
      </c>
      <c r="J1676" s="64" t="str">
        <f>VLOOKUP(A1676,'Medical Examinations'!$AS$1:$BC$2336,11,)</f>
        <v>Under weight</v>
      </c>
      <c r="K1676" s="64" t="str">
        <f>VLOOKUP(A1676,'Medical Examinations'!$AS$1:$BC$2336,10,)</f>
        <v>Normal</v>
      </c>
      <c r="L1676" s="64" t="str">
        <f>VLOOKUP(A1676,'Hospitalisation Details'!$L$2:$R$2342,2,)</f>
        <v>28-10-1972</v>
      </c>
      <c r="M1676" s="65">
        <f>VLOOKUP(A1676,'Hospitalisation Details'!$L$2:$R$2345,7,)</f>
        <v>5691</v>
      </c>
      <c r="N1676" s="64" t="str">
        <f>VLOOKUP(A1676,'Hospitalisation Details'!$L$2:$R$2342,4,)</f>
        <v>tier - 2</v>
      </c>
      <c r="O1676" s="64" t="str">
        <f>VLOOKUP(A1676,'Hospitalisation Details'!$L$2:$R$2342,5,)</f>
        <v>tier - 1</v>
      </c>
      <c r="P1676" s="64" t="str">
        <f>VLOOKUP(A1676,'Hospitalisation Details'!$L$2:$R$2342,6,)</f>
        <v>R1013</v>
      </c>
      <c r="Q1676" s="64">
        <f>VLOOKUP(A1676,'Hospitalisation Details'!$L$2:$R$2342,3,)</f>
        <v>50</v>
      </c>
      <c r="R1676" s="64">
        <f>VLOOKUP(A1676,'Hospitalisation Details'!$L$2:$U$2342,10,)</f>
        <v>28</v>
      </c>
      <c r="S1676" s="64" t="str">
        <f>VLOOKUP(A1676,'Hospitalisation Details'!$L$2:$U$2342,8,)</f>
        <v>Oct</v>
      </c>
      <c r="T1676" s="126">
        <f>VLOOKUP(A1676,'Hospitalisation Details'!$L$2:$U$2342,9,)</f>
        <v>1972</v>
      </c>
    </row>
    <row r="1677" spans="1:20" ht="15.5" x14ac:dyDescent="0.35">
      <c r="A1677" s="124" t="s">
        <v>695</v>
      </c>
      <c r="B1677" s="64" t="str">
        <f>VLOOKUP(A1677,'Medical Examinations'!$AS$1:$BC$2336,9,)</f>
        <v>Kaylee</v>
      </c>
      <c r="C1677" s="64">
        <f>VLOOKUP(A1677,'Medical Examinations'!$AS$1:$BC$2336,2,)</f>
        <v>22.01</v>
      </c>
      <c r="D1677" s="64">
        <f>VLOOKUP(A1677,'Medical Examinations'!$AS$1:$BC$2336,3,)</f>
        <v>5.01</v>
      </c>
      <c r="E1677" s="64" t="str">
        <f>VLOOKUP(A1677,'Medical Examinations'!$AS$1:$BC$2336,6,)</f>
        <v>No</v>
      </c>
      <c r="F1677" s="64" t="str">
        <f>VLOOKUP(A1677,'Medical Examinations'!$AS$1:$BC$2336,4,)</f>
        <v>No</v>
      </c>
      <c r="G1677" s="64" t="str">
        <f>VLOOKUP(A1677,'Medical Examinations'!$AS$1:$BC$2336,5,)</f>
        <v>No</v>
      </c>
      <c r="H1677" s="64">
        <f>VLOOKUP(A1677,'Medical Examinations'!$AS$1:$BC$2336,8,)</f>
        <v>1</v>
      </c>
      <c r="I1677" s="64" t="str">
        <f>VLOOKUP(A1677,'Medical Examinations'!$AS$1:$BC$2336,7,)</f>
        <v>No</v>
      </c>
      <c r="J1677" s="64" t="str">
        <f>VLOOKUP(A1677,'Medical Examinations'!$AS$1:$BC$2336,11,)</f>
        <v xml:space="preserve">Normal Weight 
</v>
      </c>
      <c r="K1677" s="64" t="str">
        <f>VLOOKUP(A1677,'Medical Examinations'!$AS$1:$BC$2336,10,)</f>
        <v>Normal</v>
      </c>
      <c r="L1677" s="64" t="str">
        <f>VLOOKUP(A1677,'Hospitalisation Details'!$L$2:$R$2342,2,)</f>
        <v>12-08-1984</v>
      </c>
      <c r="M1677" s="65">
        <f>VLOOKUP(A1677,'Hospitalisation Details'!$L$2:$R$2345,7,)</f>
        <v>5679</v>
      </c>
      <c r="N1677" s="64" t="str">
        <f>VLOOKUP(A1677,'Hospitalisation Details'!$L$2:$R$2342,4,)</f>
        <v>tier - 2</v>
      </c>
      <c r="O1677" s="64" t="str">
        <f>VLOOKUP(A1677,'Hospitalisation Details'!$L$2:$R$2342,5,)</f>
        <v>tier - 2</v>
      </c>
      <c r="P1677" s="64" t="str">
        <f>VLOOKUP(A1677,'Hospitalisation Details'!$L$2:$R$2342,6,)</f>
        <v>R1013</v>
      </c>
      <c r="Q1677" s="64">
        <f>VLOOKUP(A1677,'Hospitalisation Details'!$L$2:$R$2342,3,)</f>
        <v>38</v>
      </c>
      <c r="R1677" s="64">
        <f>VLOOKUP(A1677,'Hospitalisation Details'!$L$2:$U$2342,10,)</f>
        <v>12</v>
      </c>
      <c r="S1677" s="64" t="str">
        <f>VLOOKUP(A1677,'Hospitalisation Details'!$L$2:$U$2342,8,)</f>
        <v>Aug</v>
      </c>
      <c r="T1677" s="126">
        <f>VLOOKUP(A1677,'Hospitalisation Details'!$L$2:$U$2342,9,)</f>
        <v>1984</v>
      </c>
    </row>
    <row r="1678" spans="1:20" ht="15.5" x14ac:dyDescent="0.35">
      <c r="A1678" s="124" t="s">
        <v>694</v>
      </c>
      <c r="B1678" s="64" t="str">
        <f>VLOOKUP(A1678,'Medical Examinations'!$AS$1:$BC$2336,9,)</f>
        <v>Theresa</v>
      </c>
      <c r="C1678" s="64">
        <f>VLOOKUP(A1678,'Medical Examinations'!$AS$1:$BC$2336,2,)</f>
        <v>41.8</v>
      </c>
      <c r="D1678" s="64">
        <f>VLOOKUP(A1678,'Medical Examinations'!$AS$1:$BC$2336,3,)</f>
        <v>5.82</v>
      </c>
      <c r="E1678" s="64" t="str">
        <f>VLOOKUP(A1678,'Medical Examinations'!$AS$1:$BC$2336,6,)</f>
        <v>Yes</v>
      </c>
      <c r="F1678" s="64" t="str">
        <f>VLOOKUP(A1678,'Medical Examinations'!$AS$1:$BC$2336,4,)</f>
        <v>No</v>
      </c>
      <c r="G1678" s="64" t="str">
        <f>VLOOKUP(A1678,'Medical Examinations'!$AS$1:$BC$2336,5,)</f>
        <v>Yes</v>
      </c>
      <c r="H1678" s="64">
        <f>VLOOKUP(A1678,'Medical Examinations'!$AS$1:$BC$2336,8,)</f>
        <v>1</v>
      </c>
      <c r="I1678" s="64" t="str">
        <f>VLOOKUP(A1678,'Medical Examinations'!$AS$1:$BC$2336,7,)</f>
        <v>No</v>
      </c>
      <c r="J1678" s="64" t="str">
        <f>VLOOKUP(A1678,'Medical Examinations'!$AS$1:$BC$2336,11,)</f>
        <v>Obesity</v>
      </c>
      <c r="K1678" s="64" t="str">
        <f>VLOOKUP(A1678,'Medical Examinations'!$AS$1:$BC$2336,10,)</f>
        <v>Prediabetes</v>
      </c>
      <c r="L1678" s="64" t="str">
        <f>VLOOKUP(A1678,'Hospitalisation Details'!$L$2:$R$2342,2,)</f>
        <v>03-09-1983</v>
      </c>
      <c r="M1678" s="65">
        <f>VLOOKUP(A1678,'Hospitalisation Details'!$L$2:$R$2345,7,)</f>
        <v>5662</v>
      </c>
      <c r="N1678" s="64" t="str">
        <f>VLOOKUP(A1678,'Hospitalisation Details'!$L$2:$R$2342,4,)</f>
        <v>tier - 2</v>
      </c>
      <c r="O1678" s="64" t="str">
        <f>VLOOKUP(A1678,'Hospitalisation Details'!$L$2:$R$2342,5,)</f>
        <v>tier - 1</v>
      </c>
      <c r="P1678" s="64" t="str">
        <f>VLOOKUP(A1678,'Hospitalisation Details'!$L$2:$R$2342,6,)</f>
        <v>R1013</v>
      </c>
      <c r="Q1678" s="64">
        <f>VLOOKUP(A1678,'Hospitalisation Details'!$L$2:$R$2342,3,)</f>
        <v>39</v>
      </c>
      <c r="R1678" s="64">
        <f>VLOOKUP(A1678,'Hospitalisation Details'!$L$2:$U$2342,10,)</f>
        <v>3</v>
      </c>
      <c r="S1678" s="64" t="str">
        <f>VLOOKUP(A1678,'Hospitalisation Details'!$L$2:$U$2342,8,)</f>
        <v>Sep</v>
      </c>
      <c r="T1678" s="126">
        <f>VLOOKUP(A1678,'Hospitalisation Details'!$L$2:$U$2342,9,)</f>
        <v>1983</v>
      </c>
    </row>
    <row r="1679" spans="1:20" ht="15.5" x14ac:dyDescent="0.35">
      <c r="A1679" s="124" t="s">
        <v>693</v>
      </c>
      <c r="B1679" s="64" t="str">
        <f>VLOOKUP(A1679,'Medical Examinations'!$AS$1:$BC$2336,9,)</f>
        <v>Travis G.</v>
      </c>
      <c r="C1679" s="64">
        <f>VLOOKUP(A1679,'Medical Examinations'!$AS$1:$BC$2336,2,)</f>
        <v>19.170000000000002</v>
      </c>
      <c r="D1679" s="64">
        <f>VLOOKUP(A1679,'Medical Examinations'!$AS$1:$BC$2336,3,)</f>
        <v>7.94</v>
      </c>
      <c r="E1679" s="64" t="str">
        <f>VLOOKUP(A1679,'Medical Examinations'!$AS$1:$BC$2336,6,)</f>
        <v>No</v>
      </c>
      <c r="F1679" s="64" t="str">
        <f>VLOOKUP(A1679,'Medical Examinations'!$AS$1:$BC$2336,4,)</f>
        <v>No</v>
      </c>
      <c r="G1679" s="64" t="str">
        <f>VLOOKUP(A1679,'Medical Examinations'!$AS$1:$BC$2336,5,)</f>
        <v>No</v>
      </c>
      <c r="H1679" s="64">
        <f>VLOOKUP(A1679,'Medical Examinations'!$AS$1:$BC$2336,8,)</f>
        <v>0</v>
      </c>
      <c r="I1679" s="64" t="str">
        <f>VLOOKUP(A1679,'Medical Examinations'!$AS$1:$BC$2336,7,)</f>
        <v>No</v>
      </c>
      <c r="J1679" s="64" t="str">
        <f>VLOOKUP(A1679,'Medical Examinations'!$AS$1:$BC$2336,11,)</f>
        <v xml:space="preserve">Normal Weight 
</v>
      </c>
      <c r="K1679" s="64" t="str">
        <f>VLOOKUP(A1679,'Medical Examinations'!$AS$1:$BC$2336,10,)</f>
        <v>Diabetes</v>
      </c>
      <c r="L1679" s="64" t="str">
        <f>VLOOKUP(A1679,'Hospitalisation Details'!$L$2:$R$2342,2,)</f>
        <v>27-09-1978</v>
      </c>
      <c r="M1679" s="65">
        <f>VLOOKUP(A1679,'Hospitalisation Details'!$L$2:$R$2345,7,)</f>
        <v>5650</v>
      </c>
      <c r="N1679" s="64" t="str">
        <f>VLOOKUP(A1679,'Hospitalisation Details'!$L$2:$R$2342,4,)</f>
        <v>tier - 2</v>
      </c>
      <c r="O1679" s="64" t="str">
        <f>VLOOKUP(A1679,'Hospitalisation Details'!$L$2:$R$2342,5,)</f>
        <v>tier - 1</v>
      </c>
      <c r="P1679" s="64" t="str">
        <f>VLOOKUP(A1679,'Hospitalisation Details'!$L$2:$R$2342,6,)</f>
        <v>R1013</v>
      </c>
      <c r="Q1679" s="64">
        <f>VLOOKUP(A1679,'Hospitalisation Details'!$L$2:$R$2342,3,)</f>
        <v>44</v>
      </c>
      <c r="R1679" s="64">
        <f>VLOOKUP(A1679,'Hospitalisation Details'!$L$2:$U$2342,10,)</f>
        <v>27</v>
      </c>
      <c r="S1679" s="64" t="str">
        <f>VLOOKUP(A1679,'Hospitalisation Details'!$L$2:$U$2342,8,)</f>
        <v>Sep</v>
      </c>
      <c r="T1679" s="126">
        <f>VLOOKUP(A1679,'Hospitalisation Details'!$L$2:$U$2342,9,)</f>
        <v>1978</v>
      </c>
    </row>
    <row r="1680" spans="1:20" ht="15.5" x14ac:dyDescent="0.35">
      <c r="A1680" s="124" t="s">
        <v>692</v>
      </c>
      <c r="B1680" s="64" t="str">
        <f>VLOOKUP(A1680,'Medical Examinations'!$AS$1:$BC$2336,9,)</f>
        <v>Emma L.</v>
      </c>
      <c r="C1680" s="64">
        <f>VLOOKUP(A1680,'Medical Examinations'!$AS$1:$BC$2336,2,)</f>
        <v>32.799999999999997</v>
      </c>
      <c r="D1680" s="64">
        <f>VLOOKUP(A1680,'Medical Examinations'!$AS$1:$BC$2336,3,)</f>
        <v>6.16</v>
      </c>
      <c r="E1680" s="64" t="str">
        <f>VLOOKUP(A1680,'Medical Examinations'!$AS$1:$BC$2336,6,)</f>
        <v>Yes</v>
      </c>
      <c r="F1680" s="64" t="str">
        <f>VLOOKUP(A1680,'Medical Examinations'!$AS$1:$BC$2336,4,)</f>
        <v>No</v>
      </c>
      <c r="G1680" s="64" t="str">
        <f>VLOOKUP(A1680,'Medical Examinations'!$AS$1:$BC$2336,5,)</f>
        <v>Yes</v>
      </c>
      <c r="H1680" s="64">
        <f>VLOOKUP(A1680,'Medical Examinations'!$AS$1:$BC$2336,8,)</f>
        <v>1</v>
      </c>
      <c r="I1680" s="64" t="str">
        <f>VLOOKUP(A1680,'Medical Examinations'!$AS$1:$BC$2336,7,)</f>
        <v>No</v>
      </c>
      <c r="J1680" s="64" t="str">
        <f>VLOOKUP(A1680,'Medical Examinations'!$AS$1:$BC$2336,11,)</f>
        <v>Obesity</v>
      </c>
      <c r="K1680" s="64" t="str">
        <f>VLOOKUP(A1680,'Medical Examinations'!$AS$1:$BC$2336,10,)</f>
        <v>Prediabetes</v>
      </c>
      <c r="L1680" s="64" t="str">
        <f>VLOOKUP(A1680,'Hospitalisation Details'!$L$2:$R$2342,2,)</f>
        <v>08-06-1983</v>
      </c>
      <c r="M1680" s="65">
        <f>VLOOKUP(A1680,'Hospitalisation Details'!$L$2:$R$2345,7,)</f>
        <v>5650</v>
      </c>
      <c r="N1680" s="64" t="str">
        <f>VLOOKUP(A1680,'Hospitalisation Details'!$L$2:$R$2342,4,)</f>
        <v>tier - 2</v>
      </c>
      <c r="O1680" s="64" t="str">
        <f>VLOOKUP(A1680,'Hospitalisation Details'!$L$2:$R$2342,5,)</f>
        <v>tier - 3</v>
      </c>
      <c r="P1680" s="64" t="str">
        <f>VLOOKUP(A1680,'Hospitalisation Details'!$L$2:$R$2342,6,)</f>
        <v>R1011</v>
      </c>
      <c r="Q1680" s="64">
        <f>VLOOKUP(A1680,'Hospitalisation Details'!$L$2:$R$2342,3,)</f>
        <v>40</v>
      </c>
      <c r="R1680" s="64">
        <f>VLOOKUP(A1680,'Hospitalisation Details'!$L$2:$U$2342,10,)</f>
        <v>8</v>
      </c>
      <c r="S1680" s="64" t="str">
        <f>VLOOKUP(A1680,'Hospitalisation Details'!$L$2:$U$2342,8,)</f>
        <v>Jun</v>
      </c>
      <c r="T1680" s="126">
        <f>VLOOKUP(A1680,'Hospitalisation Details'!$L$2:$U$2342,9,)</f>
        <v>1983</v>
      </c>
    </row>
    <row r="1681" spans="1:20" ht="15.5" x14ac:dyDescent="0.35">
      <c r="A1681" s="124" t="s">
        <v>691</v>
      </c>
      <c r="B1681" s="64" t="str">
        <f>VLOOKUP(A1681,'Medical Examinations'!$AS$1:$BC$2336,9,)</f>
        <v>Linda</v>
      </c>
      <c r="C1681" s="64">
        <f>VLOOKUP(A1681,'Medical Examinations'!$AS$1:$BC$2336,2,)</f>
        <v>35.814999999999998</v>
      </c>
      <c r="D1681" s="64">
        <f>VLOOKUP(A1681,'Medical Examinations'!$AS$1:$BC$2336,3,)</f>
        <v>4.1500000000000004</v>
      </c>
      <c r="E1681" s="64" t="str">
        <f>VLOOKUP(A1681,'Medical Examinations'!$AS$1:$BC$2336,6,)</f>
        <v>No</v>
      </c>
      <c r="F1681" s="64" t="str">
        <f>VLOOKUP(A1681,'Medical Examinations'!$AS$1:$BC$2336,4,)</f>
        <v>No</v>
      </c>
      <c r="G1681" s="64" t="str">
        <f>VLOOKUP(A1681,'Medical Examinations'!$AS$1:$BC$2336,5,)</f>
        <v>No</v>
      </c>
      <c r="H1681" s="64">
        <f>VLOOKUP(A1681,'Medical Examinations'!$AS$1:$BC$2336,8,)</f>
        <v>1</v>
      </c>
      <c r="I1681" s="64" t="str">
        <f>VLOOKUP(A1681,'Medical Examinations'!$AS$1:$BC$2336,7,)</f>
        <v>No</v>
      </c>
      <c r="J1681" s="64" t="str">
        <f>VLOOKUP(A1681,'Medical Examinations'!$AS$1:$BC$2336,11,)</f>
        <v>Obesity</v>
      </c>
      <c r="K1681" s="64" t="str">
        <f>VLOOKUP(A1681,'Medical Examinations'!$AS$1:$BC$2336,10,)</f>
        <v>Normal</v>
      </c>
      <c r="L1681" s="64" t="str">
        <f>VLOOKUP(A1681,'Hospitalisation Details'!$L$2:$R$2342,2,)</f>
        <v>09-12-1987</v>
      </c>
      <c r="M1681" s="65">
        <f>VLOOKUP(A1681,'Hospitalisation Details'!$L$2:$R$2345,7,)</f>
        <v>5630</v>
      </c>
      <c r="N1681" s="64" t="str">
        <f>VLOOKUP(A1681,'Hospitalisation Details'!$L$2:$R$2342,4,)</f>
        <v>tier - 2</v>
      </c>
      <c r="O1681" s="64" t="str">
        <f>VLOOKUP(A1681,'Hospitalisation Details'!$L$2:$R$2342,5,)</f>
        <v>tier - 3</v>
      </c>
      <c r="P1681" s="64" t="str">
        <f>VLOOKUP(A1681,'Hospitalisation Details'!$L$2:$R$2342,6,)</f>
        <v>R1012</v>
      </c>
      <c r="Q1681" s="64">
        <f>VLOOKUP(A1681,'Hospitalisation Details'!$L$2:$R$2342,3,)</f>
        <v>35</v>
      </c>
      <c r="R1681" s="64">
        <f>VLOOKUP(A1681,'Hospitalisation Details'!$L$2:$U$2342,10,)</f>
        <v>9</v>
      </c>
      <c r="S1681" s="64" t="str">
        <f>VLOOKUP(A1681,'Hospitalisation Details'!$L$2:$U$2342,8,)</f>
        <v>Dec</v>
      </c>
      <c r="T1681" s="126">
        <f>VLOOKUP(A1681,'Hospitalisation Details'!$L$2:$U$2342,9,)</f>
        <v>1987</v>
      </c>
    </row>
    <row r="1682" spans="1:20" ht="15.5" x14ac:dyDescent="0.35">
      <c r="A1682" s="124" t="s">
        <v>690</v>
      </c>
      <c r="B1682" s="64" t="str">
        <f>VLOOKUP(A1682,'Medical Examinations'!$AS$1:$BC$2336,9,)</f>
        <v>Owen R</v>
      </c>
      <c r="C1682" s="64">
        <f>VLOOKUP(A1682,'Medical Examinations'!$AS$1:$BC$2336,2,)</f>
        <v>24.3</v>
      </c>
      <c r="D1682" s="64">
        <f>VLOOKUP(A1682,'Medical Examinations'!$AS$1:$BC$2336,3,)</f>
        <v>6.23</v>
      </c>
      <c r="E1682" s="64" t="str">
        <f>VLOOKUP(A1682,'Medical Examinations'!$AS$1:$BC$2336,6,)</f>
        <v>No</v>
      </c>
      <c r="F1682" s="64" t="str">
        <f>VLOOKUP(A1682,'Medical Examinations'!$AS$1:$BC$2336,4,)</f>
        <v>No</v>
      </c>
      <c r="G1682" s="64" t="str">
        <f>VLOOKUP(A1682,'Medical Examinations'!$AS$1:$BC$2336,5,)</f>
        <v>No</v>
      </c>
      <c r="H1682" s="64">
        <f>VLOOKUP(A1682,'Medical Examinations'!$AS$1:$BC$2336,8,)</f>
        <v>0</v>
      </c>
      <c r="I1682" s="64" t="str">
        <f>VLOOKUP(A1682,'Medical Examinations'!$AS$1:$BC$2336,7,)</f>
        <v>No</v>
      </c>
      <c r="J1682" s="64" t="str">
        <f>VLOOKUP(A1682,'Medical Examinations'!$AS$1:$BC$2336,11,)</f>
        <v xml:space="preserve">Normal Weight 
</v>
      </c>
      <c r="K1682" s="64" t="str">
        <f>VLOOKUP(A1682,'Medical Examinations'!$AS$1:$BC$2336,10,)</f>
        <v>Prediabetes</v>
      </c>
      <c r="L1682" s="64" t="str">
        <f>VLOOKUP(A1682,'Hospitalisation Details'!$L$2:$R$2342,2,)</f>
        <v>15-11-1994</v>
      </c>
      <c r="M1682" s="65">
        <f>VLOOKUP(A1682,'Hospitalisation Details'!$L$2:$R$2345,7,)</f>
        <v>5615</v>
      </c>
      <c r="N1682" s="64" t="str">
        <f>VLOOKUP(A1682,'Hospitalisation Details'!$L$2:$R$2342,4,)</f>
        <v>tier - 2</v>
      </c>
      <c r="O1682" s="64" t="str">
        <f>VLOOKUP(A1682,'Hospitalisation Details'!$L$2:$R$2342,5,)</f>
        <v>tier - 3</v>
      </c>
      <c r="P1682" s="64" t="str">
        <f>VLOOKUP(A1682,'Hospitalisation Details'!$L$2:$R$2342,6,)</f>
        <v>R1011</v>
      </c>
      <c r="Q1682" s="64">
        <f>VLOOKUP(A1682,'Hospitalisation Details'!$L$2:$R$2342,3,)</f>
        <v>28</v>
      </c>
      <c r="R1682" s="64">
        <f>VLOOKUP(A1682,'Hospitalisation Details'!$L$2:$U$2342,10,)</f>
        <v>15</v>
      </c>
      <c r="S1682" s="64" t="str">
        <f>VLOOKUP(A1682,'Hospitalisation Details'!$L$2:$U$2342,8,)</f>
        <v>Nov</v>
      </c>
      <c r="T1682" s="126">
        <f>VLOOKUP(A1682,'Hospitalisation Details'!$L$2:$U$2342,9,)</f>
        <v>1994</v>
      </c>
    </row>
    <row r="1683" spans="1:20" ht="15.5" x14ac:dyDescent="0.35">
      <c r="A1683" s="124" t="s">
        <v>689</v>
      </c>
      <c r="B1683" s="64" t="str">
        <f>VLOOKUP(A1683,'Medical Examinations'!$AS$1:$BC$2336,9,)</f>
        <v>Jacob</v>
      </c>
      <c r="C1683" s="64">
        <f>VLOOKUP(A1683,'Medical Examinations'!$AS$1:$BC$2336,2,)</f>
        <v>19.059999999999999</v>
      </c>
      <c r="D1683" s="64">
        <f>VLOOKUP(A1683,'Medical Examinations'!$AS$1:$BC$2336,3,)</f>
        <v>7.41</v>
      </c>
      <c r="E1683" s="64" t="str">
        <f>VLOOKUP(A1683,'Medical Examinations'!$AS$1:$BC$2336,6,)</f>
        <v>No</v>
      </c>
      <c r="F1683" s="64" t="str">
        <f>VLOOKUP(A1683,'Medical Examinations'!$AS$1:$BC$2336,4,)</f>
        <v>No</v>
      </c>
      <c r="G1683" s="64" t="str">
        <f>VLOOKUP(A1683,'Medical Examinations'!$AS$1:$BC$2336,5,)</f>
        <v>No</v>
      </c>
      <c r="H1683" s="64">
        <f>VLOOKUP(A1683,'Medical Examinations'!$AS$1:$BC$2336,8,)</f>
        <v>0</v>
      </c>
      <c r="I1683" s="64" t="str">
        <f>VLOOKUP(A1683,'Medical Examinations'!$AS$1:$BC$2336,7,)</f>
        <v>No</v>
      </c>
      <c r="J1683" s="64" t="str">
        <f>VLOOKUP(A1683,'Medical Examinations'!$AS$1:$BC$2336,11,)</f>
        <v xml:space="preserve">Normal Weight 
</v>
      </c>
      <c r="K1683" s="64" t="str">
        <f>VLOOKUP(A1683,'Medical Examinations'!$AS$1:$BC$2336,10,)</f>
        <v>Diabetes</v>
      </c>
      <c r="L1683" s="64" t="str">
        <f>VLOOKUP(A1683,'Hospitalisation Details'!$L$2:$R$2342,2,)</f>
        <v>11-09-1978</v>
      </c>
      <c r="M1683" s="65">
        <f>VLOOKUP(A1683,'Hospitalisation Details'!$L$2:$R$2345,7,)</f>
        <v>5613</v>
      </c>
      <c r="N1683" s="64" t="str">
        <f>VLOOKUP(A1683,'Hospitalisation Details'!$L$2:$R$2342,4,)</f>
        <v>tier - 2</v>
      </c>
      <c r="O1683" s="64" t="str">
        <f>VLOOKUP(A1683,'Hospitalisation Details'!$L$2:$R$2342,5,)</f>
        <v>tier - 3</v>
      </c>
      <c r="P1683" s="64" t="str">
        <f>VLOOKUP(A1683,'Hospitalisation Details'!$L$2:$R$2342,6,)</f>
        <v>R1013</v>
      </c>
      <c r="Q1683" s="64">
        <f>VLOOKUP(A1683,'Hospitalisation Details'!$L$2:$R$2342,3,)</f>
        <v>44</v>
      </c>
      <c r="R1683" s="64">
        <f>VLOOKUP(A1683,'Hospitalisation Details'!$L$2:$U$2342,10,)</f>
        <v>11</v>
      </c>
      <c r="S1683" s="64" t="str">
        <f>VLOOKUP(A1683,'Hospitalisation Details'!$L$2:$U$2342,8,)</f>
        <v>Sep</v>
      </c>
      <c r="T1683" s="126">
        <f>VLOOKUP(A1683,'Hospitalisation Details'!$L$2:$U$2342,9,)</f>
        <v>1978</v>
      </c>
    </row>
    <row r="1684" spans="1:20" ht="15.5" x14ac:dyDescent="0.35">
      <c r="A1684" s="124" t="s">
        <v>688</v>
      </c>
      <c r="B1684" s="64" t="str">
        <f>VLOOKUP(A1684,'Medical Examinations'!$AS$1:$BC$2336,9,)</f>
        <v>Jacqueline</v>
      </c>
      <c r="C1684" s="64">
        <f>VLOOKUP(A1684,'Medical Examinations'!$AS$1:$BC$2336,2,)</f>
        <v>33.25</v>
      </c>
      <c r="D1684" s="64">
        <f>VLOOKUP(A1684,'Medical Examinations'!$AS$1:$BC$2336,3,)</f>
        <v>5.62</v>
      </c>
      <c r="E1684" s="64" t="str">
        <f>VLOOKUP(A1684,'Medical Examinations'!$AS$1:$BC$2336,6,)</f>
        <v>Yes</v>
      </c>
      <c r="F1684" s="64" t="str">
        <f>VLOOKUP(A1684,'Medical Examinations'!$AS$1:$BC$2336,4,)</f>
        <v>No</v>
      </c>
      <c r="G1684" s="64" t="str">
        <f>VLOOKUP(A1684,'Medical Examinations'!$AS$1:$BC$2336,5,)</f>
        <v>No</v>
      </c>
      <c r="H1684" s="64">
        <f>VLOOKUP(A1684,'Medical Examinations'!$AS$1:$BC$2336,8,)</f>
        <v>1</v>
      </c>
      <c r="I1684" s="64" t="str">
        <f>VLOOKUP(A1684,'Medical Examinations'!$AS$1:$BC$2336,7,)</f>
        <v>No</v>
      </c>
      <c r="J1684" s="64" t="str">
        <f>VLOOKUP(A1684,'Medical Examinations'!$AS$1:$BC$2336,11,)</f>
        <v>Obesity</v>
      </c>
      <c r="K1684" s="64" t="str">
        <f>VLOOKUP(A1684,'Medical Examinations'!$AS$1:$BC$2336,10,)</f>
        <v>Normal</v>
      </c>
      <c r="L1684" s="64" t="str">
        <f>VLOOKUP(A1684,'Hospitalisation Details'!$L$2:$R$2342,2,)</f>
        <v>18-11-1988</v>
      </c>
      <c r="M1684" s="65">
        <f>VLOOKUP(A1684,'Hospitalisation Details'!$L$2:$R$2345,7,)</f>
        <v>5595</v>
      </c>
      <c r="N1684" s="64" t="str">
        <f>VLOOKUP(A1684,'Hospitalisation Details'!$L$2:$R$2342,4,)</f>
        <v>tier - 2</v>
      </c>
      <c r="O1684" s="64" t="str">
        <f>VLOOKUP(A1684,'Hospitalisation Details'!$L$2:$R$2342,5,)</f>
        <v>tier - 3</v>
      </c>
      <c r="P1684" s="64" t="str">
        <f>VLOOKUP(A1684,'Hospitalisation Details'!$L$2:$R$2342,6,)</f>
        <v>R1024</v>
      </c>
      <c r="Q1684" s="64">
        <f>VLOOKUP(A1684,'Hospitalisation Details'!$L$2:$R$2342,3,)</f>
        <v>34</v>
      </c>
      <c r="R1684" s="64">
        <f>VLOOKUP(A1684,'Hospitalisation Details'!$L$2:$U$2342,10,)</f>
        <v>18</v>
      </c>
      <c r="S1684" s="64" t="str">
        <f>VLOOKUP(A1684,'Hospitalisation Details'!$L$2:$U$2342,8,)</f>
        <v>Nov</v>
      </c>
      <c r="T1684" s="126">
        <f>VLOOKUP(A1684,'Hospitalisation Details'!$L$2:$U$2342,9,)</f>
        <v>1988</v>
      </c>
    </row>
    <row r="1685" spans="1:20" ht="15.5" x14ac:dyDescent="0.35">
      <c r="A1685" s="124" t="s">
        <v>687</v>
      </c>
      <c r="B1685" s="64" t="str">
        <f>VLOOKUP(A1685,'Medical Examinations'!$AS$1:$BC$2336,9,)</f>
        <v>Yefeng</v>
      </c>
      <c r="C1685" s="64">
        <f>VLOOKUP(A1685,'Medical Examinations'!$AS$1:$BC$2336,2,)</f>
        <v>21.37</v>
      </c>
      <c r="D1685" s="64">
        <f>VLOOKUP(A1685,'Medical Examinations'!$AS$1:$BC$2336,3,)</f>
        <v>4.54</v>
      </c>
      <c r="E1685" s="64" t="str">
        <f>VLOOKUP(A1685,'Medical Examinations'!$AS$1:$BC$2336,6,)</f>
        <v>Yes</v>
      </c>
      <c r="F1685" s="64" t="str">
        <f>VLOOKUP(A1685,'Medical Examinations'!$AS$1:$BC$2336,4,)</f>
        <v>No</v>
      </c>
      <c r="G1685" s="64" t="str">
        <f>VLOOKUP(A1685,'Medical Examinations'!$AS$1:$BC$2336,5,)</f>
        <v>Yes</v>
      </c>
      <c r="H1685" s="64">
        <f>VLOOKUP(A1685,'Medical Examinations'!$AS$1:$BC$2336,8,)</f>
        <v>1</v>
      </c>
      <c r="I1685" s="64" t="str">
        <f>VLOOKUP(A1685,'Medical Examinations'!$AS$1:$BC$2336,7,)</f>
        <v>No</v>
      </c>
      <c r="J1685" s="64" t="str">
        <f>VLOOKUP(A1685,'Medical Examinations'!$AS$1:$BC$2336,11,)</f>
        <v xml:space="preserve">Normal Weight 
</v>
      </c>
      <c r="K1685" s="64" t="str">
        <f>VLOOKUP(A1685,'Medical Examinations'!$AS$1:$BC$2336,10,)</f>
        <v>Normal</v>
      </c>
      <c r="L1685" s="64" t="str">
        <f>VLOOKUP(A1685,'Hospitalisation Details'!$L$2:$R$2342,2,)</f>
        <v>03-10-1983</v>
      </c>
      <c r="M1685" s="65">
        <f>VLOOKUP(A1685,'Hospitalisation Details'!$L$2:$R$2345,7,)</f>
        <v>5588</v>
      </c>
      <c r="N1685" s="64" t="str">
        <f>VLOOKUP(A1685,'Hospitalisation Details'!$L$2:$R$2342,4,)</f>
        <v>tier - 2</v>
      </c>
      <c r="O1685" s="64" t="str">
        <f>VLOOKUP(A1685,'Hospitalisation Details'!$L$2:$R$2342,5,)</f>
        <v>tier - 1</v>
      </c>
      <c r="P1685" s="64" t="str">
        <f>VLOOKUP(A1685,'Hospitalisation Details'!$L$2:$R$2342,6,)</f>
        <v>R1013</v>
      </c>
      <c r="Q1685" s="64">
        <f>VLOOKUP(A1685,'Hospitalisation Details'!$L$2:$R$2342,3,)</f>
        <v>39</v>
      </c>
      <c r="R1685" s="64">
        <f>VLOOKUP(A1685,'Hospitalisation Details'!$L$2:$U$2342,10,)</f>
        <v>3</v>
      </c>
      <c r="S1685" s="64" t="str">
        <f>VLOOKUP(A1685,'Hospitalisation Details'!$L$2:$U$2342,8,)</f>
        <v>Oct</v>
      </c>
      <c r="T1685" s="126">
        <f>VLOOKUP(A1685,'Hospitalisation Details'!$L$2:$U$2342,9,)</f>
        <v>1983</v>
      </c>
    </row>
    <row r="1686" spans="1:20" ht="15.5" x14ac:dyDescent="0.35">
      <c r="A1686" s="124" t="s">
        <v>686</v>
      </c>
      <c r="B1686" s="64" t="str">
        <f>VLOOKUP(A1686,'Medical Examinations'!$AS$1:$BC$2336,9,)</f>
        <v>Thomas J</v>
      </c>
      <c r="C1686" s="64">
        <f>VLOOKUP(A1686,'Medical Examinations'!$AS$1:$BC$2336,2,)</f>
        <v>34.43</v>
      </c>
      <c r="D1686" s="64">
        <f>VLOOKUP(A1686,'Medical Examinations'!$AS$1:$BC$2336,3,)</f>
        <v>8.6199999999999992</v>
      </c>
      <c r="E1686" s="64" t="str">
        <f>VLOOKUP(A1686,'Medical Examinations'!$AS$1:$BC$2336,6,)</f>
        <v>Yes</v>
      </c>
      <c r="F1686" s="64" t="str">
        <f>VLOOKUP(A1686,'Medical Examinations'!$AS$1:$BC$2336,4,)</f>
        <v>No</v>
      </c>
      <c r="G1686" s="64" t="str">
        <f>VLOOKUP(A1686,'Medical Examinations'!$AS$1:$BC$2336,5,)</f>
        <v>No</v>
      </c>
      <c r="H1686" s="64">
        <f>VLOOKUP(A1686,'Medical Examinations'!$AS$1:$BC$2336,8,)</f>
        <v>1</v>
      </c>
      <c r="I1686" s="64" t="str">
        <f>VLOOKUP(A1686,'Medical Examinations'!$AS$1:$BC$2336,7,)</f>
        <v>No</v>
      </c>
      <c r="J1686" s="64" t="str">
        <f>VLOOKUP(A1686,'Medical Examinations'!$AS$1:$BC$2336,11,)</f>
        <v>Obesity</v>
      </c>
      <c r="K1686" s="64" t="str">
        <f>VLOOKUP(A1686,'Medical Examinations'!$AS$1:$BC$2336,10,)</f>
        <v>Diabetes</v>
      </c>
      <c r="L1686" s="64" t="str">
        <f>VLOOKUP(A1686,'Hospitalisation Details'!$L$2:$R$2342,2,)</f>
        <v>21-11-1986</v>
      </c>
      <c r="M1686" s="65">
        <f>VLOOKUP(A1686,'Hospitalisation Details'!$L$2:$R$2345,7,)</f>
        <v>5584</v>
      </c>
      <c r="N1686" s="64" t="str">
        <f>VLOOKUP(A1686,'Hospitalisation Details'!$L$2:$R$2342,4,)</f>
        <v>tier - 3</v>
      </c>
      <c r="O1686" s="64" t="str">
        <f>VLOOKUP(A1686,'Hospitalisation Details'!$L$2:$R$2342,5,)</f>
        <v>tier - 1</v>
      </c>
      <c r="P1686" s="64" t="str">
        <f>VLOOKUP(A1686,'Hospitalisation Details'!$L$2:$R$2342,6,)</f>
        <v>R1013</v>
      </c>
      <c r="Q1686" s="64">
        <f>VLOOKUP(A1686,'Hospitalisation Details'!$L$2:$R$2342,3,)</f>
        <v>36</v>
      </c>
      <c r="R1686" s="64">
        <f>VLOOKUP(A1686,'Hospitalisation Details'!$L$2:$U$2342,10,)</f>
        <v>21</v>
      </c>
      <c r="S1686" s="64" t="str">
        <f>VLOOKUP(A1686,'Hospitalisation Details'!$L$2:$U$2342,8,)</f>
        <v>Nov</v>
      </c>
      <c r="T1686" s="126">
        <f>VLOOKUP(A1686,'Hospitalisation Details'!$L$2:$U$2342,9,)</f>
        <v>1986</v>
      </c>
    </row>
    <row r="1687" spans="1:20" ht="15.5" x14ac:dyDescent="0.35">
      <c r="A1687" s="124" t="s">
        <v>685</v>
      </c>
      <c r="B1687" s="64" t="str">
        <f>VLOOKUP(A1687,'Medical Examinations'!$AS$1:$BC$2336,9,)</f>
        <v>Ken</v>
      </c>
      <c r="C1687" s="64">
        <f>VLOOKUP(A1687,'Medical Examinations'!$AS$1:$BC$2336,2,)</f>
        <v>20.86</v>
      </c>
      <c r="D1687" s="64">
        <f>VLOOKUP(A1687,'Medical Examinations'!$AS$1:$BC$2336,3,)</f>
        <v>4.3600000000000003</v>
      </c>
      <c r="E1687" s="64" t="str">
        <f>VLOOKUP(A1687,'Medical Examinations'!$AS$1:$BC$2336,6,)</f>
        <v>Yes</v>
      </c>
      <c r="F1687" s="64" t="str">
        <f>VLOOKUP(A1687,'Medical Examinations'!$AS$1:$BC$2336,4,)</f>
        <v>No</v>
      </c>
      <c r="G1687" s="64" t="str">
        <f>VLOOKUP(A1687,'Medical Examinations'!$AS$1:$BC$2336,5,)</f>
        <v>No</v>
      </c>
      <c r="H1687" s="64">
        <f>VLOOKUP(A1687,'Medical Examinations'!$AS$1:$BC$2336,8,)</f>
        <v>0</v>
      </c>
      <c r="I1687" s="64" t="str">
        <f>VLOOKUP(A1687,'Medical Examinations'!$AS$1:$BC$2336,7,)</f>
        <v>No</v>
      </c>
      <c r="J1687" s="64" t="str">
        <f>VLOOKUP(A1687,'Medical Examinations'!$AS$1:$BC$2336,11,)</f>
        <v xml:space="preserve">Normal Weight 
</v>
      </c>
      <c r="K1687" s="64" t="str">
        <f>VLOOKUP(A1687,'Medical Examinations'!$AS$1:$BC$2336,10,)</f>
        <v>Normal</v>
      </c>
      <c r="L1687" s="64" t="str">
        <f>VLOOKUP(A1687,'Hospitalisation Details'!$L$2:$R$2342,2,)</f>
        <v>05-09-1985</v>
      </c>
      <c r="M1687" s="65">
        <f>VLOOKUP(A1687,'Hospitalisation Details'!$L$2:$R$2345,7,)</f>
        <v>5583</v>
      </c>
      <c r="N1687" s="64" t="str">
        <f>VLOOKUP(A1687,'Hospitalisation Details'!$L$2:$R$2342,4,)</f>
        <v>tier - 2</v>
      </c>
      <c r="O1687" s="64" t="str">
        <f>VLOOKUP(A1687,'Hospitalisation Details'!$L$2:$R$2342,5,)</f>
        <v>tier - 1</v>
      </c>
      <c r="P1687" s="64" t="str">
        <f>VLOOKUP(A1687,'Hospitalisation Details'!$L$2:$R$2342,6,)</f>
        <v>R1012</v>
      </c>
      <c r="Q1687" s="64">
        <f>VLOOKUP(A1687,'Hospitalisation Details'!$L$2:$R$2342,3,)</f>
        <v>37</v>
      </c>
      <c r="R1687" s="64">
        <f>VLOOKUP(A1687,'Hospitalisation Details'!$L$2:$U$2342,10,)</f>
        <v>5</v>
      </c>
      <c r="S1687" s="64" t="str">
        <f>VLOOKUP(A1687,'Hospitalisation Details'!$L$2:$U$2342,8,)</f>
        <v>Sep</v>
      </c>
      <c r="T1687" s="126">
        <f>VLOOKUP(A1687,'Hospitalisation Details'!$L$2:$U$2342,9,)</f>
        <v>1985</v>
      </c>
    </row>
    <row r="1688" spans="1:20" ht="15.5" x14ac:dyDescent="0.35">
      <c r="A1688" s="124" t="s">
        <v>684</v>
      </c>
      <c r="B1688" s="64" t="str">
        <f>VLOOKUP(A1688,'Medical Examinations'!$AS$1:$BC$2336,9,)</f>
        <v>Annie E</v>
      </c>
      <c r="C1688" s="64">
        <f>VLOOKUP(A1688,'Medical Examinations'!$AS$1:$BC$2336,2,)</f>
        <v>18.34</v>
      </c>
      <c r="D1688" s="64">
        <f>VLOOKUP(A1688,'Medical Examinations'!$AS$1:$BC$2336,3,)</f>
        <v>10.01</v>
      </c>
      <c r="E1688" s="64" t="str">
        <f>VLOOKUP(A1688,'Medical Examinations'!$AS$1:$BC$2336,6,)</f>
        <v>No</v>
      </c>
      <c r="F1688" s="64" t="str">
        <f>VLOOKUP(A1688,'Medical Examinations'!$AS$1:$BC$2336,4,)</f>
        <v>No</v>
      </c>
      <c r="G1688" s="64" t="str">
        <f>VLOOKUP(A1688,'Medical Examinations'!$AS$1:$BC$2336,5,)</f>
        <v>No</v>
      </c>
      <c r="H1688" s="64">
        <f>VLOOKUP(A1688,'Medical Examinations'!$AS$1:$BC$2336,8,)</f>
        <v>0</v>
      </c>
      <c r="I1688" s="64" t="str">
        <f>VLOOKUP(A1688,'Medical Examinations'!$AS$1:$BC$2336,7,)</f>
        <v>No</v>
      </c>
      <c r="J1688" s="64" t="str">
        <f>VLOOKUP(A1688,'Medical Examinations'!$AS$1:$BC$2336,11,)</f>
        <v>Under weight</v>
      </c>
      <c r="K1688" s="64" t="str">
        <f>VLOOKUP(A1688,'Medical Examinations'!$AS$1:$BC$2336,10,)</f>
        <v>Diabetes</v>
      </c>
      <c r="L1688" s="64" t="str">
        <f>VLOOKUP(A1688,'Hospitalisation Details'!$L$2:$R$2342,2,)</f>
        <v>18-09-1974</v>
      </c>
      <c r="M1688" s="65">
        <f>VLOOKUP(A1688,'Hospitalisation Details'!$L$2:$R$2345,7,)</f>
        <v>5576</v>
      </c>
      <c r="N1688" s="64" t="str">
        <f>VLOOKUP(A1688,'Hospitalisation Details'!$L$2:$R$2342,4,)</f>
        <v>tier - 2</v>
      </c>
      <c r="O1688" s="64" t="str">
        <f>VLOOKUP(A1688,'Hospitalisation Details'!$L$2:$R$2342,5,)</f>
        <v>tier - 3</v>
      </c>
      <c r="P1688" s="64" t="str">
        <f>VLOOKUP(A1688,'Hospitalisation Details'!$L$2:$R$2342,6,)</f>
        <v>R1013</v>
      </c>
      <c r="Q1688" s="64">
        <f>VLOOKUP(A1688,'Hospitalisation Details'!$L$2:$R$2342,3,)</f>
        <v>48</v>
      </c>
      <c r="R1688" s="64">
        <f>VLOOKUP(A1688,'Hospitalisation Details'!$L$2:$U$2342,10,)</f>
        <v>18</v>
      </c>
      <c r="S1688" s="64" t="str">
        <f>VLOOKUP(A1688,'Hospitalisation Details'!$L$2:$U$2342,8,)</f>
        <v>Sep</v>
      </c>
      <c r="T1688" s="126">
        <f>VLOOKUP(A1688,'Hospitalisation Details'!$L$2:$U$2342,9,)</f>
        <v>1974</v>
      </c>
    </row>
    <row r="1689" spans="1:20" ht="15.5" x14ac:dyDescent="0.35">
      <c r="A1689" s="124" t="s">
        <v>683</v>
      </c>
      <c r="B1689" s="64" t="str">
        <f>VLOOKUP(A1689,'Medical Examinations'!$AS$1:$BC$2336,9,)</f>
        <v>Noel K.</v>
      </c>
      <c r="C1689" s="64">
        <f>VLOOKUP(A1689,'Medical Examinations'!$AS$1:$BC$2336,2,)</f>
        <v>34.15</v>
      </c>
      <c r="D1689" s="64">
        <f>VLOOKUP(A1689,'Medical Examinations'!$AS$1:$BC$2336,3,)</f>
        <v>5.42</v>
      </c>
      <c r="E1689" s="64" t="str">
        <f>VLOOKUP(A1689,'Medical Examinations'!$AS$1:$BC$2336,6,)</f>
        <v>No</v>
      </c>
      <c r="F1689" s="64" t="str">
        <f>VLOOKUP(A1689,'Medical Examinations'!$AS$1:$BC$2336,4,)</f>
        <v>No</v>
      </c>
      <c r="G1689" s="64" t="str">
        <f>VLOOKUP(A1689,'Medical Examinations'!$AS$1:$BC$2336,5,)</f>
        <v>No</v>
      </c>
      <c r="H1689" s="64">
        <f>VLOOKUP(A1689,'Medical Examinations'!$AS$1:$BC$2336,8,)</f>
        <v>0</v>
      </c>
      <c r="I1689" s="64" t="str">
        <f>VLOOKUP(A1689,'Medical Examinations'!$AS$1:$BC$2336,7,)</f>
        <v>No</v>
      </c>
      <c r="J1689" s="64" t="str">
        <f>VLOOKUP(A1689,'Medical Examinations'!$AS$1:$BC$2336,11,)</f>
        <v>Obesity</v>
      </c>
      <c r="K1689" s="64" t="str">
        <f>VLOOKUP(A1689,'Medical Examinations'!$AS$1:$BC$2336,10,)</f>
        <v>Normal</v>
      </c>
      <c r="L1689" s="64" t="str">
        <f>VLOOKUP(A1689,'Hospitalisation Details'!$L$2:$R$2342,2,)</f>
        <v>22-09-1999</v>
      </c>
      <c r="M1689" s="65">
        <f>VLOOKUP(A1689,'Hospitalisation Details'!$L$2:$R$2345,7,)</f>
        <v>5553</v>
      </c>
      <c r="N1689" s="64" t="str">
        <f>VLOOKUP(A1689,'Hospitalisation Details'!$L$2:$R$2342,4,)</f>
        <v>tier - 2</v>
      </c>
      <c r="O1689" s="64" t="str">
        <f>VLOOKUP(A1689,'Hospitalisation Details'!$L$2:$R$2342,5,)</f>
        <v>tier - 3</v>
      </c>
      <c r="P1689" s="64" t="str">
        <f>VLOOKUP(A1689,'Hospitalisation Details'!$L$2:$R$2342,6,)</f>
        <v>R1026</v>
      </c>
      <c r="Q1689" s="64">
        <f>VLOOKUP(A1689,'Hospitalisation Details'!$L$2:$R$2342,3,)</f>
        <v>23</v>
      </c>
      <c r="R1689" s="64">
        <f>VLOOKUP(A1689,'Hospitalisation Details'!$L$2:$U$2342,10,)</f>
        <v>22</v>
      </c>
      <c r="S1689" s="64" t="str">
        <f>VLOOKUP(A1689,'Hospitalisation Details'!$L$2:$U$2342,8,)</f>
        <v>Sep</v>
      </c>
      <c r="T1689" s="126">
        <f>VLOOKUP(A1689,'Hospitalisation Details'!$L$2:$U$2342,9,)</f>
        <v>1999</v>
      </c>
    </row>
    <row r="1690" spans="1:20" ht="15.5" x14ac:dyDescent="0.35">
      <c r="A1690" s="124" t="s">
        <v>682</v>
      </c>
      <c r="B1690" s="64" t="str">
        <f>VLOOKUP(A1690,'Medical Examinations'!$AS$1:$BC$2336,9,)</f>
        <v>Mark S</v>
      </c>
      <c r="C1690" s="64">
        <f>VLOOKUP(A1690,'Medical Examinations'!$AS$1:$BC$2336,2,)</f>
        <v>18.350000000000001</v>
      </c>
      <c r="D1690" s="64">
        <f>VLOOKUP(A1690,'Medical Examinations'!$AS$1:$BC$2336,3,)</f>
        <v>5.12</v>
      </c>
      <c r="E1690" s="64" t="str">
        <f>VLOOKUP(A1690,'Medical Examinations'!$AS$1:$BC$2336,6,)</f>
        <v>No</v>
      </c>
      <c r="F1690" s="64" t="str">
        <f>VLOOKUP(A1690,'Medical Examinations'!$AS$1:$BC$2336,4,)</f>
        <v>No</v>
      </c>
      <c r="G1690" s="64" t="str">
        <f>VLOOKUP(A1690,'Medical Examinations'!$AS$1:$BC$2336,5,)</f>
        <v>No</v>
      </c>
      <c r="H1690" s="64">
        <f>VLOOKUP(A1690,'Medical Examinations'!$AS$1:$BC$2336,8,)</f>
        <v>0</v>
      </c>
      <c r="I1690" s="64" t="str">
        <f>VLOOKUP(A1690,'Medical Examinations'!$AS$1:$BC$2336,7,)</f>
        <v>No</v>
      </c>
      <c r="J1690" s="64" t="str">
        <f>VLOOKUP(A1690,'Medical Examinations'!$AS$1:$BC$2336,11,)</f>
        <v>Under weight</v>
      </c>
      <c r="K1690" s="64" t="str">
        <f>VLOOKUP(A1690,'Medical Examinations'!$AS$1:$BC$2336,10,)</f>
        <v>Normal</v>
      </c>
      <c r="L1690" s="64" t="str">
        <f>VLOOKUP(A1690,'Hospitalisation Details'!$L$2:$R$2342,2,)</f>
        <v>07-12-1980</v>
      </c>
      <c r="M1690" s="65">
        <f>VLOOKUP(A1690,'Hospitalisation Details'!$L$2:$R$2345,7,)</f>
        <v>5540</v>
      </c>
      <c r="N1690" s="64" t="str">
        <f>VLOOKUP(A1690,'Hospitalisation Details'!$L$2:$R$2342,4,)</f>
        <v>tier - 2</v>
      </c>
      <c r="O1690" s="64" t="str">
        <f>VLOOKUP(A1690,'Hospitalisation Details'!$L$2:$R$2342,5,)</f>
        <v>tier - 2</v>
      </c>
      <c r="P1690" s="64" t="str">
        <f>VLOOKUP(A1690,'Hospitalisation Details'!$L$2:$R$2342,6,)</f>
        <v>R1012</v>
      </c>
      <c r="Q1690" s="64">
        <f>VLOOKUP(A1690,'Hospitalisation Details'!$L$2:$R$2342,3,)</f>
        <v>42</v>
      </c>
      <c r="R1690" s="64">
        <f>VLOOKUP(A1690,'Hospitalisation Details'!$L$2:$U$2342,10,)</f>
        <v>7</v>
      </c>
      <c r="S1690" s="64" t="str">
        <f>VLOOKUP(A1690,'Hospitalisation Details'!$L$2:$U$2342,8,)</f>
        <v>Dec</v>
      </c>
      <c r="T1690" s="126">
        <f>VLOOKUP(A1690,'Hospitalisation Details'!$L$2:$U$2342,9,)</f>
        <v>1980</v>
      </c>
    </row>
    <row r="1691" spans="1:20" ht="15.5" x14ac:dyDescent="0.35">
      <c r="A1691" s="124" t="s">
        <v>681</v>
      </c>
      <c r="B1691" s="64" t="str">
        <f>VLOOKUP(A1691,'Medical Examinations'!$AS$1:$BC$2336,9,)</f>
        <v>Federica</v>
      </c>
      <c r="C1691" s="64">
        <f>VLOOKUP(A1691,'Medical Examinations'!$AS$1:$BC$2336,2,)</f>
        <v>22.13</v>
      </c>
      <c r="D1691" s="64">
        <f>VLOOKUP(A1691,'Medical Examinations'!$AS$1:$BC$2336,3,)</f>
        <v>9.1999999999999993</v>
      </c>
      <c r="E1691" s="64" t="str">
        <f>VLOOKUP(A1691,'Medical Examinations'!$AS$1:$BC$2336,6,)</f>
        <v>Yes</v>
      </c>
      <c r="F1691" s="64" t="str">
        <f>VLOOKUP(A1691,'Medical Examinations'!$AS$1:$BC$2336,4,)</f>
        <v>No</v>
      </c>
      <c r="G1691" s="64" t="str">
        <f>VLOOKUP(A1691,'Medical Examinations'!$AS$1:$BC$2336,5,)</f>
        <v>No</v>
      </c>
      <c r="H1691" s="64">
        <f>VLOOKUP(A1691,'Medical Examinations'!$AS$1:$BC$2336,8,)</f>
        <v>0</v>
      </c>
      <c r="I1691" s="64" t="str">
        <f>VLOOKUP(A1691,'Medical Examinations'!$AS$1:$BC$2336,7,)</f>
        <v>No</v>
      </c>
      <c r="J1691" s="64" t="str">
        <f>VLOOKUP(A1691,'Medical Examinations'!$AS$1:$BC$2336,11,)</f>
        <v xml:space="preserve">Normal Weight 
</v>
      </c>
      <c r="K1691" s="64" t="str">
        <f>VLOOKUP(A1691,'Medical Examinations'!$AS$1:$BC$2336,10,)</f>
        <v>Diabetes</v>
      </c>
      <c r="L1691" s="64" t="str">
        <f>VLOOKUP(A1691,'Hospitalisation Details'!$L$2:$R$2342,2,)</f>
        <v>07-11-1981</v>
      </c>
      <c r="M1691" s="65">
        <f>VLOOKUP(A1691,'Hospitalisation Details'!$L$2:$R$2345,7,)</f>
        <v>5539</v>
      </c>
      <c r="N1691" s="64" t="str">
        <f>VLOOKUP(A1691,'Hospitalisation Details'!$L$2:$R$2342,4,)</f>
        <v>tier - 2</v>
      </c>
      <c r="O1691" s="64" t="str">
        <f>VLOOKUP(A1691,'Hospitalisation Details'!$L$2:$R$2342,5,)</f>
        <v>tier - 2</v>
      </c>
      <c r="P1691" s="64" t="str">
        <f>VLOOKUP(A1691,'Hospitalisation Details'!$L$2:$R$2342,6,)</f>
        <v>R1013</v>
      </c>
      <c r="Q1691" s="64">
        <f>VLOOKUP(A1691,'Hospitalisation Details'!$L$2:$R$2342,3,)</f>
        <v>41</v>
      </c>
      <c r="R1691" s="64">
        <f>VLOOKUP(A1691,'Hospitalisation Details'!$L$2:$U$2342,10,)</f>
        <v>7</v>
      </c>
      <c r="S1691" s="64" t="str">
        <f>VLOOKUP(A1691,'Hospitalisation Details'!$L$2:$U$2342,8,)</f>
        <v>Nov</v>
      </c>
      <c r="T1691" s="126">
        <f>VLOOKUP(A1691,'Hospitalisation Details'!$L$2:$U$2342,9,)</f>
        <v>1981</v>
      </c>
    </row>
    <row r="1692" spans="1:20" ht="15.5" x14ac:dyDescent="0.35">
      <c r="A1692" s="124" t="s">
        <v>680</v>
      </c>
      <c r="B1692" s="64" t="str">
        <f>VLOOKUP(A1692,'Medical Examinations'!$AS$1:$BC$2336,9,)</f>
        <v>Pamela L</v>
      </c>
      <c r="C1692" s="64">
        <f>VLOOKUP(A1692,'Medical Examinations'!$AS$1:$BC$2336,2,)</f>
        <v>22.51</v>
      </c>
      <c r="D1692" s="64">
        <f>VLOOKUP(A1692,'Medical Examinations'!$AS$1:$BC$2336,3,)</f>
        <v>6.08</v>
      </c>
      <c r="E1692" s="64" t="str">
        <f>VLOOKUP(A1692,'Medical Examinations'!$AS$1:$BC$2336,6,)</f>
        <v>Yes</v>
      </c>
      <c r="F1692" s="64" t="str">
        <f>VLOOKUP(A1692,'Medical Examinations'!$AS$1:$BC$2336,4,)</f>
        <v>No</v>
      </c>
      <c r="G1692" s="64" t="str">
        <f>VLOOKUP(A1692,'Medical Examinations'!$AS$1:$BC$2336,5,)</f>
        <v>No</v>
      </c>
      <c r="H1692" s="64">
        <f>VLOOKUP(A1692,'Medical Examinations'!$AS$1:$BC$2336,8,)</f>
        <v>1</v>
      </c>
      <c r="I1692" s="64" t="str">
        <f>VLOOKUP(A1692,'Medical Examinations'!$AS$1:$BC$2336,7,)</f>
        <v>No</v>
      </c>
      <c r="J1692" s="64" t="str">
        <f>VLOOKUP(A1692,'Medical Examinations'!$AS$1:$BC$2336,11,)</f>
        <v xml:space="preserve">Normal Weight 
</v>
      </c>
      <c r="K1692" s="64" t="str">
        <f>VLOOKUP(A1692,'Medical Examinations'!$AS$1:$BC$2336,10,)</f>
        <v>Prediabetes</v>
      </c>
      <c r="L1692" s="64" t="str">
        <f>VLOOKUP(A1692,'Hospitalisation Details'!$L$2:$R$2342,2,)</f>
        <v>29-07-1988</v>
      </c>
      <c r="M1692" s="65">
        <f>VLOOKUP(A1692,'Hospitalisation Details'!$L$2:$R$2345,7,)</f>
        <v>5503</v>
      </c>
      <c r="N1692" s="64" t="str">
        <f>VLOOKUP(A1692,'Hospitalisation Details'!$L$2:$R$2342,4,)</f>
        <v>tier - 2</v>
      </c>
      <c r="O1692" s="64" t="str">
        <f>VLOOKUP(A1692,'Hospitalisation Details'!$L$2:$R$2342,5,)</f>
        <v>tier - 2</v>
      </c>
      <c r="P1692" s="64" t="str">
        <f>VLOOKUP(A1692,'Hospitalisation Details'!$L$2:$R$2342,6,)</f>
        <v>R1012</v>
      </c>
      <c r="Q1692" s="64">
        <f>VLOOKUP(A1692,'Hospitalisation Details'!$L$2:$R$2342,3,)</f>
        <v>34</v>
      </c>
      <c r="R1692" s="64">
        <f>VLOOKUP(A1692,'Hospitalisation Details'!$L$2:$U$2342,10,)</f>
        <v>29</v>
      </c>
      <c r="S1692" s="64" t="str">
        <f>VLOOKUP(A1692,'Hospitalisation Details'!$L$2:$U$2342,8,)</f>
        <v>Jul</v>
      </c>
      <c r="T1692" s="126">
        <f>VLOOKUP(A1692,'Hospitalisation Details'!$L$2:$U$2342,9,)</f>
        <v>1988</v>
      </c>
    </row>
    <row r="1693" spans="1:20" ht="15.5" x14ac:dyDescent="0.35">
      <c r="A1693" s="124" t="s">
        <v>679</v>
      </c>
      <c r="B1693" s="64" t="str">
        <f>VLOOKUP(A1693,'Medical Examinations'!$AS$1:$BC$2336,9,)</f>
        <v>Andrew W.</v>
      </c>
      <c r="C1693" s="64">
        <f>VLOOKUP(A1693,'Medical Examinations'!$AS$1:$BC$2336,2,)</f>
        <v>31</v>
      </c>
      <c r="D1693" s="64">
        <f>VLOOKUP(A1693,'Medical Examinations'!$AS$1:$BC$2336,3,)</f>
        <v>4.7699999999999996</v>
      </c>
      <c r="E1693" s="64" t="str">
        <f>VLOOKUP(A1693,'Medical Examinations'!$AS$1:$BC$2336,6,)</f>
        <v>No</v>
      </c>
      <c r="F1693" s="64" t="str">
        <f>VLOOKUP(A1693,'Medical Examinations'!$AS$1:$BC$2336,4,)</f>
        <v>No</v>
      </c>
      <c r="G1693" s="64" t="str">
        <f>VLOOKUP(A1693,'Medical Examinations'!$AS$1:$BC$2336,5,)</f>
        <v>No</v>
      </c>
      <c r="H1693" s="64">
        <f>VLOOKUP(A1693,'Medical Examinations'!$AS$1:$BC$2336,8,)</f>
        <v>1</v>
      </c>
      <c r="I1693" s="64" t="str">
        <f>VLOOKUP(A1693,'Medical Examinations'!$AS$1:$BC$2336,7,)</f>
        <v>No</v>
      </c>
      <c r="J1693" s="64" t="str">
        <f>VLOOKUP(A1693,'Medical Examinations'!$AS$1:$BC$2336,11,)</f>
        <v>Obesity</v>
      </c>
      <c r="K1693" s="64" t="str">
        <f>VLOOKUP(A1693,'Medical Examinations'!$AS$1:$BC$2336,10,)</f>
        <v>Normal</v>
      </c>
      <c r="L1693" s="64" t="str">
        <f>VLOOKUP(A1693,'Hospitalisation Details'!$L$2:$R$2342,2,)</f>
        <v>17-08-1984</v>
      </c>
      <c r="M1693" s="65">
        <f>VLOOKUP(A1693,'Hospitalisation Details'!$L$2:$R$2345,7,)</f>
        <v>5488</v>
      </c>
      <c r="N1693" s="64" t="str">
        <f>VLOOKUP(A1693,'Hospitalisation Details'!$L$2:$R$2342,4,)</f>
        <v>tier - 2</v>
      </c>
      <c r="O1693" s="64" t="str">
        <f>VLOOKUP(A1693,'Hospitalisation Details'!$L$2:$R$2342,5,)</f>
        <v>tier - 3</v>
      </c>
      <c r="P1693" s="64" t="str">
        <f>VLOOKUP(A1693,'Hospitalisation Details'!$L$2:$R$2342,6,)</f>
        <v>R1011</v>
      </c>
      <c r="Q1693" s="64">
        <f>VLOOKUP(A1693,'Hospitalisation Details'!$L$2:$R$2342,3,)</f>
        <v>38</v>
      </c>
      <c r="R1693" s="64">
        <f>VLOOKUP(A1693,'Hospitalisation Details'!$L$2:$U$2342,10,)</f>
        <v>17</v>
      </c>
      <c r="S1693" s="64" t="str">
        <f>VLOOKUP(A1693,'Hospitalisation Details'!$L$2:$U$2342,8,)</f>
        <v>Aug</v>
      </c>
      <c r="T1693" s="126">
        <f>VLOOKUP(A1693,'Hospitalisation Details'!$L$2:$U$2342,9,)</f>
        <v>1984</v>
      </c>
    </row>
    <row r="1694" spans="1:20" ht="15.5" x14ac:dyDescent="0.35">
      <c r="A1694" s="124" t="s">
        <v>678</v>
      </c>
      <c r="B1694" s="64" t="str">
        <f>VLOOKUP(A1694,'Medical Examinations'!$AS$1:$BC$2336,9,)</f>
        <v>Randall</v>
      </c>
      <c r="C1694" s="64">
        <f>VLOOKUP(A1694,'Medical Examinations'!$AS$1:$BC$2336,2,)</f>
        <v>28.27</v>
      </c>
      <c r="D1694" s="64">
        <f>VLOOKUP(A1694,'Medical Examinations'!$AS$1:$BC$2336,3,)</f>
        <v>4.62</v>
      </c>
      <c r="E1694" s="64" t="str">
        <f>VLOOKUP(A1694,'Medical Examinations'!$AS$1:$BC$2336,6,)</f>
        <v>No</v>
      </c>
      <c r="F1694" s="64" t="str">
        <f>VLOOKUP(A1694,'Medical Examinations'!$AS$1:$BC$2336,4,)</f>
        <v>No</v>
      </c>
      <c r="G1694" s="64" t="str">
        <f>VLOOKUP(A1694,'Medical Examinations'!$AS$1:$BC$2336,5,)</f>
        <v>No</v>
      </c>
      <c r="H1694" s="64">
        <f>VLOOKUP(A1694,'Medical Examinations'!$AS$1:$BC$2336,8,)</f>
        <v>1</v>
      </c>
      <c r="I1694" s="64" t="str">
        <f>VLOOKUP(A1694,'Medical Examinations'!$AS$1:$BC$2336,7,)</f>
        <v>No</v>
      </c>
      <c r="J1694" s="64" t="str">
        <f>VLOOKUP(A1694,'Medical Examinations'!$AS$1:$BC$2336,11,)</f>
        <v>Over weight</v>
      </c>
      <c r="K1694" s="64" t="str">
        <f>VLOOKUP(A1694,'Medical Examinations'!$AS$1:$BC$2336,10,)</f>
        <v>Normal</v>
      </c>
      <c r="L1694" s="64" t="str">
        <f>VLOOKUP(A1694,'Hospitalisation Details'!$L$2:$R$2342,2,)</f>
        <v>26-08-1984</v>
      </c>
      <c r="M1694" s="65">
        <f>VLOOKUP(A1694,'Hospitalisation Details'!$L$2:$R$2345,7,)</f>
        <v>5484</v>
      </c>
      <c r="N1694" s="64" t="str">
        <f>VLOOKUP(A1694,'Hospitalisation Details'!$L$2:$R$2342,4,)</f>
        <v>tier - 2</v>
      </c>
      <c r="O1694" s="64" t="str">
        <f>VLOOKUP(A1694,'Hospitalisation Details'!$L$2:$R$2342,5,)</f>
        <v>tier - 2</v>
      </c>
      <c r="P1694" s="64" t="str">
        <f>VLOOKUP(A1694,'Hospitalisation Details'!$L$2:$R$2342,6,)</f>
        <v>R1013</v>
      </c>
      <c r="Q1694" s="64">
        <f>VLOOKUP(A1694,'Hospitalisation Details'!$L$2:$R$2342,3,)</f>
        <v>38</v>
      </c>
      <c r="R1694" s="64">
        <f>VLOOKUP(A1694,'Hospitalisation Details'!$L$2:$U$2342,10,)</f>
        <v>26</v>
      </c>
      <c r="S1694" s="64" t="str">
        <f>VLOOKUP(A1694,'Hospitalisation Details'!$L$2:$U$2342,8,)</f>
        <v>Aug</v>
      </c>
      <c r="T1694" s="126">
        <f>VLOOKUP(A1694,'Hospitalisation Details'!$L$2:$U$2342,9,)</f>
        <v>1984</v>
      </c>
    </row>
    <row r="1695" spans="1:20" ht="15.5" x14ac:dyDescent="0.35">
      <c r="A1695" s="124" t="s">
        <v>677</v>
      </c>
      <c r="B1695" s="64" t="str">
        <f>VLOOKUP(A1695,'Medical Examinations'!$AS$1:$BC$2336,9,)</f>
        <v>Tracy L</v>
      </c>
      <c r="C1695" s="64">
        <f>VLOOKUP(A1695,'Medical Examinations'!$AS$1:$BC$2336,2,)</f>
        <v>29.92</v>
      </c>
      <c r="D1695" s="64">
        <f>VLOOKUP(A1695,'Medical Examinations'!$AS$1:$BC$2336,3,)</f>
        <v>9.07</v>
      </c>
      <c r="E1695" s="64" t="str">
        <f>VLOOKUP(A1695,'Medical Examinations'!$AS$1:$BC$2336,6,)</f>
        <v>Yes</v>
      </c>
      <c r="F1695" s="64" t="str">
        <f>VLOOKUP(A1695,'Medical Examinations'!$AS$1:$BC$2336,4,)</f>
        <v>No</v>
      </c>
      <c r="G1695" s="64" t="str">
        <f>VLOOKUP(A1695,'Medical Examinations'!$AS$1:$BC$2336,5,)</f>
        <v>No</v>
      </c>
      <c r="H1695" s="64">
        <f>VLOOKUP(A1695,'Medical Examinations'!$AS$1:$BC$2336,8,)</f>
        <v>1</v>
      </c>
      <c r="I1695" s="64" t="str">
        <f>VLOOKUP(A1695,'Medical Examinations'!$AS$1:$BC$2336,7,)</f>
        <v>No</v>
      </c>
      <c r="J1695" s="64" t="str">
        <f>VLOOKUP(A1695,'Medical Examinations'!$AS$1:$BC$2336,11,)</f>
        <v>Over weight</v>
      </c>
      <c r="K1695" s="64" t="str">
        <f>VLOOKUP(A1695,'Medical Examinations'!$AS$1:$BC$2336,10,)</f>
        <v>Diabetes</v>
      </c>
      <c r="L1695" s="64" t="str">
        <f>VLOOKUP(A1695,'Hospitalisation Details'!$L$2:$R$2342,2,)</f>
        <v>30-09-1986</v>
      </c>
      <c r="M1695" s="65">
        <f>VLOOKUP(A1695,'Hospitalisation Details'!$L$2:$R$2345,7,)</f>
        <v>5478</v>
      </c>
      <c r="N1695" s="64" t="str">
        <f>VLOOKUP(A1695,'Hospitalisation Details'!$L$2:$R$2342,4,)</f>
        <v>tier - 2</v>
      </c>
      <c r="O1695" s="64" t="str">
        <f>VLOOKUP(A1695,'Hospitalisation Details'!$L$2:$R$2342,5,)</f>
        <v>tier - 3</v>
      </c>
      <c r="P1695" s="64" t="str">
        <f>VLOOKUP(A1695,'Hospitalisation Details'!$L$2:$R$2342,6,)</f>
        <v>R1013</v>
      </c>
      <c r="Q1695" s="64">
        <f>VLOOKUP(A1695,'Hospitalisation Details'!$L$2:$R$2342,3,)</f>
        <v>36</v>
      </c>
      <c r="R1695" s="64">
        <f>VLOOKUP(A1695,'Hospitalisation Details'!$L$2:$U$2342,10,)</f>
        <v>30</v>
      </c>
      <c r="S1695" s="64" t="str">
        <f>VLOOKUP(A1695,'Hospitalisation Details'!$L$2:$U$2342,8,)</f>
        <v>Sep</v>
      </c>
      <c r="T1695" s="126">
        <f>VLOOKUP(A1695,'Hospitalisation Details'!$L$2:$U$2342,9,)</f>
        <v>1986</v>
      </c>
    </row>
    <row r="1696" spans="1:20" ht="15.5" x14ac:dyDescent="0.35">
      <c r="A1696" s="124" t="s">
        <v>676</v>
      </c>
      <c r="B1696" s="64" t="str">
        <f>VLOOKUP(A1696,'Medical Examinations'!$AS$1:$BC$2336,9,)</f>
        <v>Azelie</v>
      </c>
      <c r="C1696" s="64">
        <f>VLOOKUP(A1696,'Medical Examinations'!$AS$1:$BC$2336,2,)</f>
        <v>25.9</v>
      </c>
      <c r="D1696" s="64">
        <f>VLOOKUP(A1696,'Medical Examinations'!$AS$1:$BC$2336,3,)</f>
        <v>9.1199999999999992</v>
      </c>
      <c r="E1696" s="64" t="str">
        <f>VLOOKUP(A1696,'Medical Examinations'!$AS$1:$BC$2336,6,)</f>
        <v>Yes</v>
      </c>
      <c r="F1696" s="64" t="str">
        <f>VLOOKUP(A1696,'Medical Examinations'!$AS$1:$BC$2336,4,)</f>
        <v>No</v>
      </c>
      <c r="G1696" s="64" t="str">
        <f>VLOOKUP(A1696,'Medical Examinations'!$AS$1:$BC$2336,5,)</f>
        <v>No</v>
      </c>
      <c r="H1696" s="64">
        <f>VLOOKUP(A1696,'Medical Examinations'!$AS$1:$BC$2336,8,)</f>
        <v>1</v>
      </c>
      <c r="I1696" s="64" t="str">
        <f>VLOOKUP(A1696,'Medical Examinations'!$AS$1:$BC$2336,7,)</f>
        <v>No</v>
      </c>
      <c r="J1696" s="64" t="str">
        <f>VLOOKUP(A1696,'Medical Examinations'!$AS$1:$BC$2336,11,)</f>
        <v>Over weight</v>
      </c>
      <c r="K1696" s="64" t="str">
        <f>VLOOKUP(A1696,'Medical Examinations'!$AS$1:$BC$2336,10,)</f>
        <v>Diabetes</v>
      </c>
      <c r="L1696" s="64" t="str">
        <f>VLOOKUP(A1696,'Hospitalisation Details'!$L$2:$R$2342,2,)</f>
        <v>12-07-1986</v>
      </c>
      <c r="M1696" s="65">
        <f>VLOOKUP(A1696,'Hospitalisation Details'!$L$2:$R$2345,7,)</f>
        <v>5472</v>
      </c>
      <c r="N1696" s="64" t="str">
        <f>VLOOKUP(A1696,'Hospitalisation Details'!$L$2:$R$2342,4,)</f>
        <v>tier - 2</v>
      </c>
      <c r="O1696" s="64" t="str">
        <f>VLOOKUP(A1696,'Hospitalisation Details'!$L$2:$R$2342,5,)</f>
        <v>tier - 3</v>
      </c>
      <c r="P1696" s="64" t="str">
        <f>VLOOKUP(A1696,'Hospitalisation Details'!$L$2:$R$2342,6,)</f>
        <v>R1011</v>
      </c>
      <c r="Q1696" s="64">
        <f>VLOOKUP(A1696,'Hospitalisation Details'!$L$2:$R$2342,3,)</f>
        <v>36</v>
      </c>
      <c r="R1696" s="64">
        <f>VLOOKUP(A1696,'Hospitalisation Details'!$L$2:$U$2342,10,)</f>
        <v>12</v>
      </c>
      <c r="S1696" s="64" t="str">
        <f>VLOOKUP(A1696,'Hospitalisation Details'!$L$2:$U$2342,8,)</f>
        <v>Jul</v>
      </c>
      <c r="T1696" s="126">
        <f>VLOOKUP(A1696,'Hospitalisation Details'!$L$2:$U$2342,9,)</f>
        <v>1986</v>
      </c>
    </row>
    <row r="1697" spans="1:20" ht="15.5" x14ac:dyDescent="0.35">
      <c r="A1697" s="124" t="s">
        <v>675</v>
      </c>
      <c r="B1697" s="64" t="str">
        <f>VLOOKUP(A1697,'Medical Examinations'!$AS$1:$BC$2336,9,)</f>
        <v>Monica M.</v>
      </c>
      <c r="C1697" s="64">
        <f>VLOOKUP(A1697,'Medical Examinations'!$AS$1:$BC$2336,2,)</f>
        <v>27.74</v>
      </c>
      <c r="D1697" s="64">
        <f>VLOOKUP(A1697,'Medical Examinations'!$AS$1:$BC$2336,3,)</f>
        <v>7.32</v>
      </c>
      <c r="E1697" s="64" t="str">
        <f>VLOOKUP(A1697,'Medical Examinations'!$AS$1:$BC$2336,6,)</f>
        <v>Yes</v>
      </c>
      <c r="F1697" s="64" t="str">
        <f>VLOOKUP(A1697,'Medical Examinations'!$AS$1:$BC$2336,4,)</f>
        <v>No</v>
      </c>
      <c r="G1697" s="64" t="str">
        <f>VLOOKUP(A1697,'Medical Examinations'!$AS$1:$BC$2336,5,)</f>
        <v>No</v>
      </c>
      <c r="H1697" s="64">
        <f>VLOOKUP(A1697,'Medical Examinations'!$AS$1:$BC$2336,8,)</f>
        <v>1</v>
      </c>
      <c r="I1697" s="64" t="str">
        <f>VLOOKUP(A1697,'Medical Examinations'!$AS$1:$BC$2336,7,)</f>
        <v>No</v>
      </c>
      <c r="J1697" s="64" t="str">
        <f>VLOOKUP(A1697,'Medical Examinations'!$AS$1:$BC$2336,11,)</f>
        <v>Over weight</v>
      </c>
      <c r="K1697" s="64" t="str">
        <f>VLOOKUP(A1697,'Medical Examinations'!$AS$1:$BC$2336,10,)</f>
        <v>Diabetes</v>
      </c>
      <c r="L1697" s="64" t="str">
        <f>VLOOKUP(A1697,'Hospitalisation Details'!$L$2:$R$2342,2,)</f>
        <v>02-12-1986</v>
      </c>
      <c r="M1697" s="65">
        <f>VLOOKUP(A1697,'Hospitalisation Details'!$L$2:$R$2345,7,)</f>
        <v>5469</v>
      </c>
      <c r="N1697" s="64" t="str">
        <f>VLOOKUP(A1697,'Hospitalisation Details'!$L$2:$R$2342,4,)</f>
        <v>tier - 2</v>
      </c>
      <c r="O1697" s="64" t="str">
        <f>VLOOKUP(A1697,'Hospitalisation Details'!$L$2:$R$2342,5,)</f>
        <v>tier - 2</v>
      </c>
      <c r="P1697" s="64" t="str">
        <f>VLOOKUP(A1697,'Hospitalisation Details'!$L$2:$R$2342,6,)</f>
        <v>R1024</v>
      </c>
      <c r="Q1697" s="64">
        <f>VLOOKUP(A1697,'Hospitalisation Details'!$L$2:$R$2342,3,)</f>
        <v>36</v>
      </c>
      <c r="R1697" s="64">
        <f>VLOOKUP(A1697,'Hospitalisation Details'!$L$2:$U$2342,10,)</f>
        <v>2</v>
      </c>
      <c r="S1697" s="64" t="str">
        <f>VLOOKUP(A1697,'Hospitalisation Details'!$L$2:$U$2342,8,)</f>
        <v>Dec</v>
      </c>
      <c r="T1697" s="126">
        <f>VLOOKUP(A1697,'Hospitalisation Details'!$L$2:$U$2342,9,)</f>
        <v>1986</v>
      </c>
    </row>
    <row r="1698" spans="1:20" ht="15.5" x14ac:dyDescent="0.35">
      <c r="A1698" s="124" t="s">
        <v>674</v>
      </c>
      <c r="B1698" s="64" t="str">
        <f>VLOOKUP(A1698,'Medical Examinations'!$AS$1:$BC$2336,9,)</f>
        <v>Katarina K.</v>
      </c>
      <c r="C1698" s="64">
        <f>VLOOKUP(A1698,'Medical Examinations'!$AS$1:$BC$2336,2,)</f>
        <v>17.260000000000002</v>
      </c>
      <c r="D1698" s="64">
        <f>VLOOKUP(A1698,'Medical Examinations'!$AS$1:$BC$2336,3,)</f>
        <v>11.73</v>
      </c>
      <c r="E1698" s="64" t="str">
        <f>VLOOKUP(A1698,'Medical Examinations'!$AS$1:$BC$2336,6,)</f>
        <v>No</v>
      </c>
      <c r="F1698" s="64" t="str">
        <f>VLOOKUP(A1698,'Medical Examinations'!$AS$1:$BC$2336,4,)</f>
        <v>No</v>
      </c>
      <c r="G1698" s="64" t="str">
        <f>VLOOKUP(A1698,'Medical Examinations'!$AS$1:$BC$2336,5,)</f>
        <v>No</v>
      </c>
      <c r="H1698" s="64">
        <f>VLOOKUP(A1698,'Medical Examinations'!$AS$1:$BC$2336,8,)</f>
        <v>2</v>
      </c>
      <c r="I1698" s="64" t="str">
        <f>VLOOKUP(A1698,'Medical Examinations'!$AS$1:$BC$2336,7,)</f>
        <v>No</v>
      </c>
      <c r="J1698" s="64" t="str">
        <f>VLOOKUP(A1698,'Medical Examinations'!$AS$1:$BC$2336,11,)</f>
        <v>Under weight</v>
      </c>
      <c r="K1698" s="64" t="str">
        <f>VLOOKUP(A1698,'Medical Examinations'!$AS$1:$BC$2336,10,)</f>
        <v>Diabetes</v>
      </c>
      <c r="L1698" s="64" t="str">
        <f>VLOOKUP(A1698,'Hospitalisation Details'!$L$2:$R$2342,2,)</f>
        <v>24-10-1973</v>
      </c>
      <c r="M1698" s="65">
        <f>VLOOKUP(A1698,'Hospitalisation Details'!$L$2:$R$2345,7,)</f>
        <v>5467</v>
      </c>
      <c r="N1698" s="64" t="str">
        <f>VLOOKUP(A1698,'Hospitalisation Details'!$L$2:$R$2342,4,)</f>
        <v>tier - 2</v>
      </c>
      <c r="O1698" s="64" t="str">
        <f>VLOOKUP(A1698,'Hospitalisation Details'!$L$2:$R$2342,5,)</f>
        <v>tier - 2</v>
      </c>
      <c r="P1698" s="64" t="str">
        <f>VLOOKUP(A1698,'Hospitalisation Details'!$L$2:$R$2342,6,)</f>
        <v>R1013</v>
      </c>
      <c r="Q1698" s="64">
        <f>VLOOKUP(A1698,'Hospitalisation Details'!$L$2:$R$2342,3,)</f>
        <v>49</v>
      </c>
      <c r="R1698" s="64">
        <f>VLOOKUP(A1698,'Hospitalisation Details'!$L$2:$U$2342,10,)</f>
        <v>24</v>
      </c>
      <c r="S1698" s="64" t="str">
        <f>VLOOKUP(A1698,'Hospitalisation Details'!$L$2:$U$2342,8,)</f>
        <v>Oct</v>
      </c>
      <c r="T1698" s="126">
        <f>VLOOKUP(A1698,'Hospitalisation Details'!$L$2:$U$2342,9,)</f>
        <v>1973</v>
      </c>
    </row>
    <row r="1699" spans="1:20" ht="15.5" x14ac:dyDescent="0.35">
      <c r="A1699" s="124" t="s">
        <v>673</v>
      </c>
      <c r="B1699" s="64" t="str">
        <f>VLOOKUP(A1699,'Medical Examinations'!$AS$1:$BC$2336,9,)</f>
        <v>Jamie L.</v>
      </c>
      <c r="C1699" s="64">
        <f>VLOOKUP(A1699,'Medical Examinations'!$AS$1:$BC$2336,2,)</f>
        <v>19.855</v>
      </c>
      <c r="D1699" s="64">
        <f>VLOOKUP(A1699,'Medical Examinations'!$AS$1:$BC$2336,3,)</f>
        <v>6.64</v>
      </c>
      <c r="E1699" s="64" t="str">
        <f>VLOOKUP(A1699,'Medical Examinations'!$AS$1:$BC$2336,6,)</f>
        <v>Yes</v>
      </c>
      <c r="F1699" s="64" t="str">
        <f>VLOOKUP(A1699,'Medical Examinations'!$AS$1:$BC$2336,4,)</f>
        <v>No</v>
      </c>
      <c r="G1699" s="64" t="str">
        <f>VLOOKUP(A1699,'Medical Examinations'!$AS$1:$BC$2336,5,)</f>
        <v>No</v>
      </c>
      <c r="H1699" s="64">
        <f>VLOOKUP(A1699,'Medical Examinations'!$AS$1:$BC$2336,8,)</f>
        <v>1</v>
      </c>
      <c r="I1699" s="64" t="str">
        <f>VLOOKUP(A1699,'Medical Examinations'!$AS$1:$BC$2336,7,)</f>
        <v>No</v>
      </c>
      <c r="J1699" s="64" t="str">
        <f>VLOOKUP(A1699,'Medical Examinations'!$AS$1:$BC$2336,11,)</f>
        <v xml:space="preserve">Normal Weight 
</v>
      </c>
      <c r="K1699" s="64" t="str">
        <f>VLOOKUP(A1699,'Medical Examinations'!$AS$1:$BC$2336,10,)</f>
        <v>Diabetes</v>
      </c>
      <c r="L1699" s="64" t="str">
        <f>VLOOKUP(A1699,'Hospitalisation Details'!$L$2:$R$2342,2,)</f>
        <v>25-12-1986</v>
      </c>
      <c r="M1699" s="65">
        <f>VLOOKUP(A1699,'Hospitalisation Details'!$L$2:$R$2345,7,)</f>
        <v>5458</v>
      </c>
      <c r="N1699" s="64" t="str">
        <f>VLOOKUP(A1699,'Hospitalisation Details'!$L$2:$R$2342,4,)</f>
        <v>tier - 2</v>
      </c>
      <c r="O1699" s="64" t="str">
        <f>VLOOKUP(A1699,'Hospitalisation Details'!$L$2:$R$2342,5,)</f>
        <v>tier - 2</v>
      </c>
      <c r="P1699" s="64" t="str">
        <f>VLOOKUP(A1699,'Hospitalisation Details'!$L$2:$R$2342,6,)</f>
        <v>R1024</v>
      </c>
      <c r="Q1699" s="64">
        <f>VLOOKUP(A1699,'Hospitalisation Details'!$L$2:$R$2342,3,)</f>
        <v>36</v>
      </c>
      <c r="R1699" s="64">
        <f>VLOOKUP(A1699,'Hospitalisation Details'!$L$2:$U$2342,10,)</f>
        <v>25</v>
      </c>
      <c r="S1699" s="64" t="str">
        <f>VLOOKUP(A1699,'Hospitalisation Details'!$L$2:$U$2342,8,)</f>
        <v>Dec</v>
      </c>
      <c r="T1699" s="126">
        <f>VLOOKUP(A1699,'Hospitalisation Details'!$L$2:$U$2342,9,)</f>
        <v>1986</v>
      </c>
    </row>
    <row r="1700" spans="1:20" ht="15.5" x14ac:dyDescent="0.35">
      <c r="A1700" s="124" t="s">
        <v>672</v>
      </c>
      <c r="B1700" s="64" t="str">
        <f>VLOOKUP(A1700,'Medical Examinations'!$AS$1:$BC$2336,9,)</f>
        <v>Brian</v>
      </c>
      <c r="C1700" s="64">
        <f>VLOOKUP(A1700,'Medical Examinations'!$AS$1:$BC$2336,2,)</f>
        <v>41.69</v>
      </c>
      <c r="D1700" s="64">
        <f>VLOOKUP(A1700,'Medical Examinations'!$AS$1:$BC$2336,3,)</f>
        <v>5.78</v>
      </c>
      <c r="E1700" s="64" t="str">
        <f>VLOOKUP(A1700,'Medical Examinations'!$AS$1:$BC$2336,6,)</f>
        <v>No</v>
      </c>
      <c r="F1700" s="64" t="str">
        <f>VLOOKUP(A1700,'Medical Examinations'!$AS$1:$BC$2336,4,)</f>
        <v>No</v>
      </c>
      <c r="G1700" s="64" t="str">
        <f>VLOOKUP(A1700,'Medical Examinations'!$AS$1:$BC$2336,5,)</f>
        <v>No</v>
      </c>
      <c r="H1700" s="64">
        <f>VLOOKUP(A1700,'Medical Examinations'!$AS$1:$BC$2336,8,)</f>
        <v>0</v>
      </c>
      <c r="I1700" s="64" t="str">
        <f>VLOOKUP(A1700,'Medical Examinations'!$AS$1:$BC$2336,7,)</f>
        <v>No</v>
      </c>
      <c r="J1700" s="64" t="str">
        <f>VLOOKUP(A1700,'Medical Examinations'!$AS$1:$BC$2336,11,)</f>
        <v>Obesity</v>
      </c>
      <c r="K1700" s="64" t="str">
        <f>VLOOKUP(A1700,'Medical Examinations'!$AS$1:$BC$2336,10,)</f>
        <v>Prediabetes</v>
      </c>
      <c r="L1700" s="64" t="str">
        <f>VLOOKUP(A1700,'Hospitalisation Details'!$L$2:$R$2342,2,)</f>
        <v>25-08-1982</v>
      </c>
      <c r="M1700" s="65">
        <f>VLOOKUP(A1700,'Hospitalisation Details'!$L$2:$R$2345,7,)</f>
        <v>5439</v>
      </c>
      <c r="N1700" s="64" t="str">
        <f>VLOOKUP(A1700,'Hospitalisation Details'!$L$2:$R$2342,4,)</f>
        <v>tier - 3</v>
      </c>
      <c r="O1700" s="64" t="str">
        <f>VLOOKUP(A1700,'Hospitalisation Details'!$L$2:$R$2342,5,)</f>
        <v>tier - 2</v>
      </c>
      <c r="P1700" s="64" t="str">
        <f>VLOOKUP(A1700,'Hospitalisation Details'!$L$2:$R$2342,6,)</f>
        <v>R1013</v>
      </c>
      <c r="Q1700" s="64">
        <f>VLOOKUP(A1700,'Hospitalisation Details'!$L$2:$R$2342,3,)</f>
        <v>40</v>
      </c>
      <c r="R1700" s="64">
        <f>VLOOKUP(A1700,'Hospitalisation Details'!$L$2:$U$2342,10,)</f>
        <v>25</v>
      </c>
      <c r="S1700" s="64" t="str">
        <f>VLOOKUP(A1700,'Hospitalisation Details'!$L$2:$U$2342,8,)</f>
        <v>Aug</v>
      </c>
      <c r="T1700" s="126">
        <f>VLOOKUP(A1700,'Hospitalisation Details'!$L$2:$U$2342,9,)</f>
        <v>1982</v>
      </c>
    </row>
    <row r="1701" spans="1:20" ht="15.5" x14ac:dyDescent="0.35">
      <c r="A1701" s="124" t="s">
        <v>671</v>
      </c>
      <c r="B1701" s="64" t="str">
        <f>VLOOKUP(A1701,'Medical Examinations'!$AS$1:$BC$2336,9,)</f>
        <v>Stacey L.</v>
      </c>
      <c r="C1701" s="64">
        <f>VLOOKUP(A1701,'Medical Examinations'!$AS$1:$BC$2336,2,)</f>
        <v>16.12</v>
      </c>
      <c r="D1701" s="64">
        <f>VLOOKUP(A1701,'Medical Examinations'!$AS$1:$BC$2336,3,)</f>
        <v>10.45</v>
      </c>
      <c r="E1701" s="64" t="str">
        <f>VLOOKUP(A1701,'Medical Examinations'!$AS$1:$BC$2336,6,)</f>
        <v>No</v>
      </c>
      <c r="F1701" s="64" t="str">
        <f>VLOOKUP(A1701,'Medical Examinations'!$AS$1:$BC$2336,4,)</f>
        <v>No</v>
      </c>
      <c r="G1701" s="64" t="str">
        <f>VLOOKUP(A1701,'Medical Examinations'!$AS$1:$BC$2336,5,)</f>
        <v>No</v>
      </c>
      <c r="H1701" s="64">
        <f>VLOOKUP(A1701,'Medical Examinations'!$AS$1:$BC$2336,8,)</f>
        <v>0</v>
      </c>
      <c r="I1701" s="64" t="str">
        <f>VLOOKUP(A1701,'Medical Examinations'!$AS$1:$BC$2336,7,)</f>
        <v>No</v>
      </c>
      <c r="J1701" s="64" t="str">
        <f>VLOOKUP(A1701,'Medical Examinations'!$AS$1:$BC$2336,11,)</f>
        <v>Under weight</v>
      </c>
      <c r="K1701" s="64" t="str">
        <f>VLOOKUP(A1701,'Medical Examinations'!$AS$1:$BC$2336,10,)</f>
        <v>Diabetes</v>
      </c>
      <c r="L1701" s="64" t="str">
        <f>VLOOKUP(A1701,'Hospitalisation Details'!$L$2:$R$2342,2,)</f>
        <v>08-06-1978</v>
      </c>
      <c r="M1701" s="65">
        <f>VLOOKUP(A1701,'Hospitalisation Details'!$L$2:$R$2345,7,)</f>
        <v>5429</v>
      </c>
      <c r="N1701" s="64" t="str">
        <f>VLOOKUP(A1701,'Hospitalisation Details'!$L$2:$R$2342,4,)</f>
        <v>tier - 2</v>
      </c>
      <c r="O1701" s="64" t="str">
        <f>VLOOKUP(A1701,'Hospitalisation Details'!$L$2:$R$2342,5,)</f>
        <v>tier - 2</v>
      </c>
      <c r="P1701" s="64" t="str">
        <f>VLOOKUP(A1701,'Hospitalisation Details'!$L$2:$R$2342,6,)</f>
        <v>R1012</v>
      </c>
      <c r="Q1701" s="64">
        <f>VLOOKUP(A1701,'Hospitalisation Details'!$L$2:$R$2342,3,)</f>
        <v>45</v>
      </c>
      <c r="R1701" s="64">
        <f>VLOOKUP(A1701,'Hospitalisation Details'!$L$2:$U$2342,10,)</f>
        <v>8</v>
      </c>
      <c r="S1701" s="64" t="str">
        <f>VLOOKUP(A1701,'Hospitalisation Details'!$L$2:$U$2342,8,)</f>
        <v>Jun</v>
      </c>
      <c r="T1701" s="126">
        <f>VLOOKUP(A1701,'Hospitalisation Details'!$L$2:$U$2342,9,)</f>
        <v>1978</v>
      </c>
    </row>
    <row r="1702" spans="1:20" ht="15.5" x14ac:dyDescent="0.35">
      <c r="A1702" s="124" t="s">
        <v>670</v>
      </c>
      <c r="B1702" s="64" t="str">
        <f>VLOOKUP(A1702,'Medical Examinations'!$AS$1:$BC$2336,9,)</f>
        <v>Stephen</v>
      </c>
      <c r="C1702" s="64">
        <f>VLOOKUP(A1702,'Medical Examinations'!$AS$1:$BC$2336,2,)</f>
        <v>37.43</v>
      </c>
      <c r="D1702" s="64">
        <f>VLOOKUP(A1702,'Medical Examinations'!$AS$1:$BC$2336,3,)</f>
        <v>4.5199999999999996</v>
      </c>
      <c r="E1702" s="64" t="str">
        <f>VLOOKUP(A1702,'Medical Examinations'!$AS$1:$BC$2336,6,)</f>
        <v>No</v>
      </c>
      <c r="F1702" s="64" t="str">
        <f>VLOOKUP(A1702,'Medical Examinations'!$AS$1:$BC$2336,4,)</f>
        <v>No</v>
      </c>
      <c r="G1702" s="64" t="str">
        <f>VLOOKUP(A1702,'Medical Examinations'!$AS$1:$BC$2336,5,)</f>
        <v>No</v>
      </c>
      <c r="H1702" s="64">
        <f>VLOOKUP(A1702,'Medical Examinations'!$AS$1:$BC$2336,8,)</f>
        <v>1</v>
      </c>
      <c r="I1702" s="64" t="str">
        <f>VLOOKUP(A1702,'Medical Examinations'!$AS$1:$BC$2336,7,)</f>
        <v>No</v>
      </c>
      <c r="J1702" s="64" t="str">
        <f>VLOOKUP(A1702,'Medical Examinations'!$AS$1:$BC$2336,11,)</f>
        <v>Obesity</v>
      </c>
      <c r="K1702" s="64" t="str">
        <f>VLOOKUP(A1702,'Medical Examinations'!$AS$1:$BC$2336,10,)</f>
        <v>Normal</v>
      </c>
      <c r="L1702" s="64" t="str">
        <f>VLOOKUP(A1702,'Hospitalisation Details'!$L$2:$R$2342,2,)</f>
        <v>17-09-1992</v>
      </c>
      <c r="M1702" s="65">
        <f>VLOOKUP(A1702,'Hospitalisation Details'!$L$2:$R$2345,7,)</f>
        <v>5429</v>
      </c>
      <c r="N1702" s="64" t="str">
        <f>VLOOKUP(A1702,'Hospitalisation Details'!$L$2:$R$2342,4,)</f>
        <v>tier - 3</v>
      </c>
      <c r="O1702" s="64" t="str">
        <f>VLOOKUP(A1702,'Hospitalisation Details'!$L$2:$R$2342,5,)</f>
        <v>tier - 1</v>
      </c>
      <c r="P1702" s="64" t="str">
        <f>VLOOKUP(A1702,'Hospitalisation Details'!$L$2:$R$2342,6,)</f>
        <v>R1017</v>
      </c>
      <c r="Q1702" s="64">
        <f>VLOOKUP(A1702,'Hospitalisation Details'!$L$2:$R$2342,3,)</f>
        <v>30</v>
      </c>
      <c r="R1702" s="64">
        <f>VLOOKUP(A1702,'Hospitalisation Details'!$L$2:$U$2342,10,)</f>
        <v>17</v>
      </c>
      <c r="S1702" s="64" t="str">
        <f>VLOOKUP(A1702,'Hospitalisation Details'!$L$2:$U$2342,8,)</f>
        <v>Sep</v>
      </c>
      <c r="T1702" s="126">
        <f>VLOOKUP(A1702,'Hospitalisation Details'!$L$2:$U$2342,9,)</f>
        <v>1992</v>
      </c>
    </row>
    <row r="1703" spans="1:20" ht="15.5" x14ac:dyDescent="0.35">
      <c r="A1703" s="124" t="s">
        <v>669</v>
      </c>
      <c r="B1703" s="64" t="str">
        <f>VLOOKUP(A1703,'Medical Examinations'!$AS$1:$BC$2336,9,)</f>
        <v>Joshua</v>
      </c>
      <c r="C1703" s="64">
        <f>VLOOKUP(A1703,'Medical Examinations'!$AS$1:$BC$2336,2,)</f>
        <v>31.065000000000001</v>
      </c>
      <c r="D1703" s="64">
        <f>VLOOKUP(A1703,'Medical Examinations'!$AS$1:$BC$2336,3,)</f>
        <v>5.71</v>
      </c>
      <c r="E1703" s="64" t="str">
        <f>VLOOKUP(A1703,'Medical Examinations'!$AS$1:$BC$2336,6,)</f>
        <v>No</v>
      </c>
      <c r="F1703" s="64" t="str">
        <f>VLOOKUP(A1703,'Medical Examinations'!$AS$1:$BC$2336,4,)</f>
        <v>No</v>
      </c>
      <c r="G1703" s="64" t="str">
        <f>VLOOKUP(A1703,'Medical Examinations'!$AS$1:$BC$2336,5,)</f>
        <v>No</v>
      </c>
      <c r="H1703" s="64">
        <f>VLOOKUP(A1703,'Medical Examinations'!$AS$1:$BC$2336,8,)</f>
        <v>0</v>
      </c>
      <c r="I1703" s="64" t="str">
        <f>VLOOKUP(A1703,'Medical Examinations'!$AS$1:$BC$2336,7,)</f>
        <v>No</v>
      </c>
      <c r="J1703" s="64" t="str">
        <f>VLOOKUP(A1703,'Medical Examinations'!$AS$1:$BC$2336,11,)</f>
        <v>Obesity</v>
      </c>
      <c r="K1703" s="64" t="str">
        <f>VLOOKUP(A1703,'Medical Examinations'!$AS$1:$BC$2336,10,)</f>
        <v>Prediabetes</v>
      </c>
      <c r="L1703" s="64" t="str">
        <f>VLOOKUP(A1703,'Hospitalisation Details'!$L$2:$R$2342,2,)</f>
        <v>06-07-1991</v>
      </c>
      <c r="M1703" s="65">
        <f>VLOOKUP(A1703,'Hospitalisation Details'!$L$2:$R$2345,7,)</f>
        <v>5425</v>
      </c>
      <c r="N1703" s="64" t="str">
        <f>VLOOKUP(A1703,'Hospitalisation Details'!$L$2:$R$2342,4,)</f>
        <v>tier - 2</v>
      </c>
      <c r="O1703" s="64" t="str">
        <f>VLOOKUP(A1703,'Hospitalisation Details'!$L$2:$R$2342,5,)</f>
        <v>tier - 1</v>
      </c>
      <c r="P1703" s="64" t="str">
        <f>VLOOKUP(A1703,'Hospitalisation Details'!$L$2:$R$2342,6,)</f>
        <v>R1012</v>
      </c>
      <c r="Q1703" s="64">
        <f>VLOOKUP(A1703,'Hospitalisation Details'!$L$2:$R$2342,3,)</f>
        <v>31</v>
      </c>
      <c r="R1703" s="64">
        <f>VLOOKUP(A1703,'Hospitalisation Details'!$L$2:$U$2342,10,)</f>
        <v>6</v>
      </c>
      <c r="S1703" s="64" t="str">
        <f>VLOOKUP(A1703,'Hospitalisation Details'!$L$2:$U$2342,8,)</f>
        <v>Jul</v>
      </c>
      <c r="T1703" s="126">
        <f>VLOOKUP(A1703,'Hospitalisation Details'!$L$2:$U$2342,9,)</f>
        <v>1991</v>
      </c>
    </row>
    <row r="1704" spans="1:20" ht="15.5" x14ac:dyDescent="0.35">
      <c r="A1704" s="124" t="s">
        <v>668</v>
      </c>
      <c r="B1704" s="64" t="str">
        <f>VLOOKUP(A1704,'Medical Examinations'!$AS$1:$BC$2336,9,)</f>
        <v>Josh</v>
      </c>
      <c r="C1704" s="64">
        <f>VLOOKUP(A1704,'Medical Examinations'!$AS$1:$BC$2336,2,)</f>
        <v>25.08</v>
      </c>
      <c r="D1704" s="64">
        <f>VLOOKUP(A1704,'Medical Examinations'!$AS$1:$BC$2336,3,)</f>
        <v>4.7699999999999996</v>
      </c>
      <c r="E1704" s="64" t="str">
        <f>VLOOKUP(A1704,'Medical Examinations'!$AS$1:$BC$2336,6,)</f>
        <v>No</v>
      </c>
      <c r="F1704" s="64" t="str">
        <f>VLOOKUP(A1704,'Medical Examinations'!$AS$1:$BC$2336,4,)</f>
        <v>No</v>
      </c>
      <c r="G1704" s="64" t="str">
        <f>VLOOKUP(A1704,'Medical Examinations'!$AS$1:$BC$2336,5,)</f>
        <v>No</v>
      </c>
      <c r="H1704" s="64">
        <f>VLOOKUP(A1704,'Medical Examinations'!$AS$1:$BC$2336,8,)</f>
        <v>0</v>
      </c>
      <c r="I1704" s="64" t="str">
        <f>VLOOKUP(A1704,'Medical Examinations'!$AS$1:$BC$2336,7,)</f>
        <v>No</v>
      </c>
      <c r="J1704" s="64" t="str">
        <f>VLOOKUP(A1704,'Medical Examinations'!$AS$1:$BC$2336,11,)</f>
        <v>Over weight</v>
      </c>
      <c r="K1704" s="64" t="str">
        <f>VLOOKUP(A1704,'Medical Examinations'!$AS$1:$BC$2336,10,)</f>
        <v>Normal</v>
      </c>
      <c r="L1704" s="64" t="str">
        <f>VLOOKUP(A1704,'Hospitalisation Details'!$L$2:$R$2342,2,)</f>
        <v>27-09-1982</v>
      </c>
      <c r="M1704" s="65">
        <f>VLOOKUP(A1704,'Hospitalisation Details'!$L$2:$R$2345,7,)</f>
        <v>5416</v>
      </c>
      <c r="N1704" s="64" t="str">
        <f>VLOOKUP(A1704,'Hospitalisation Details'!$L$2:$R$2342,4,)</f>
        <v>tier - 2</v>
      </c>
      <c r="O1704" s="64" t="str">
        <f>VLOOKUP(A1704,'Hospitalisation Details'!$L$2:$R$2342,5,)</f>
        <v>tier - 3</v>
      </c>
      <c r="P1704" s="64" t="str">
        <f>VLOOKUP(A1704,'Hospitalisation Details'!$L$2:$R$2342,6,)</f>
        <v>R1013</v>
      </c>
      <c r="Q1704" s="64">
        <f>VLOOKUP(A1704,'Hospitalisation Details'!$L$2:$R$2342,3,)</f>
        <v>40</v>
      </c>
      <c r="R1704" s="64">
        <f>VLOOKUP(A1704,'Hospitalisation Details'!$L$2:$U$2342,10,)</f>
        <v>27</v>
      </c>
      <c r="S1704" s="64" t="str">
        <f>VLOOKUP(A1704,'Hospitalisation Details'!$L$2:$U$2342,8,)</f>
        <v>Sep</v>
      </c>
      <c r="T1704" s="126">
        <f>VLOOKUP(A1704,'Hospitalisation Details'!$L$2:$U$2342,9,)</f>
        <v>1982</v>
      </c>
    </row>
    <row r="1705" spans="1:20" ht="15.5" x14ac:dyDescent="0.35">
      <c r="A1705" s="124" t="s">
        <v>667</v>
      </c>
      <c r="B1705" s="64" t="str">
        <f>VLOOKUP(A1705,'Medical Examinations'!$AS$1:$BC$2336,9,)</f>
        <v>Heather</v>
      </c>
      <c r="C1705" s="64">
        <f>VLOOKUP(A1705,'Medical Examinations'!$AS$1:$BC$2336,2,)</f>
        <v>15.2</v>
      </c>
      <c r="D1705" s="64">
        <f>VLOOKUP(A1705,'Medical Examinations'!$AS$1:$BC$2336,3,)</f>
        <v>7.81</v>
      </c>
      <c r="E1705" s="64" t="str">
        <f>VLOOKUP(A1705,'Medical Examinations'!$AS$1:$BC$2336,6,)</f>
        <v>Yes</v>
      </c>
      <c r="F1705" s="64" t="str">
        <f>VLOOKUP(A1705,'Medical Examinations'!$AS$1:$BC$2336,4,)</f>
        <v>No</v>
      </c>
      <c r="G1705" s="64" t="str">
        <f>VLOOKUP(A1705,'Medical Examinations'!$AS$1:$BC$2336,5,)</f>
        <v>No</v>
      </c>
      <c r="H1705" s="64">
        <f>VLOOKUP(A1705,'Medical Examinations'!$AS$1:$BC$2336,8,)</f>
        <v>1</v>
      </c>
      <c r="I1705" s="64" t="str">
        <f>VLOOKUP(A1705,'Medical Examinations'!$AS$1:$BC$2336,7,)</f>
        <v>No</v>
      </c>
      <c r="J1705" s="64" t="str">
        <f>VLOOKUP(A1705,'Medical Examinations'!$AS$1:$BC$2336,11,)</f>
        <v>Under weight</v>
      </c>
      <c r="K1705" s="64" t="str">
        <f>VLOOKUP(A1705,'Medical Examinations'!$AS$1:$BC$2336,10,)</f>
        <v>Diabetes</v>
      </c>
      <c r="L1705" s="64" t="str">
        <f>VLOOKUP(A1705,'Hospitalisation Details'!$L$2:$R$2342,2,)</f>
        <v>27-09-1975</v>
      </c>
      <c r="M1705" s="65">
        <f>VLOOKUP(A1705,'Hospitalisation Details'!$L$2:$R$2345,7,)</f>
        <v>5412</v>
      </c>
      <c r="N1705" s="64" t="str">
        <f>VLOOKUP(A1705,'Hospitalisation Details'!$L$2:$R$2342,4,)</f>
        <v>tier - 2</v>
      </c>
      <c r="O1705" s="64" t="str">
        <f>VLOOKUP(A1705,'Hospitalisation Details'!$L$2:$R$2342,5,)</f>
        <v>tier - 3</v>
      </c>
      <c r="P1705" s="64" t="str">
        <f>VLOOKUP(A1705,'Hospitalisation Details'!$L$2:$R$2342,6,)</f>
        <v>R1012</v>
      </c>
      <c r="Q1705" s="64">
        <f>VLOOKUP(A1705,'Hospitalisation Details'!$L$2:$R$2342,3,)</f>
        <v>47</v>
      </c>
      <c r="R1705" s="64">
        <f>VLOOKUP(A1705,'Hospitalisation Details'!$L$2:$U$2342,10,)</f>
        <v>27</v>
      </c>
      <c r="S1705" s="64" t="str">
        <f>VLOOKUP(A1705,'Hospitalisation Details'!$L$2:$U$2342,8,)</f>
        <v>Sep</v>
      </c>
      <c r="T1705" s="126">
        <f>VLOOKUP(A1705,'Hospitalisation Details'!$L$2:$U$2342,9,)</f>
        <v>1975</v>
      </c>
    </row>
    <row r="1706" spans="1:20" ht="15.5" x14ac:dyDescent="0.35">
      <c r="A1706" s="124" t="s">
        <v>666</v>
      </c>
      <c r="B1706" s="64" t="str">
        <f>VLOOKUP(A1706,'Medical Examinations'!$AS$1:$BC$2336,9,)</f>
        <v>James C.</v>
      </c>
      <c r="C1706" s="64">
        <f>VLOOKUP(A1706,'Medical Examinations'!$AS$1:$BC$2336,2,)</f>
        <v>22.34</v>
      </c>
      <c r="D1706" s="64">
        <f>VLOOKUP(A1706,'Medical Examinations'!$AS$1:$BC$2336,3,)</f>
        <v>5.19</v>
      </c>
      <c r="E1706" s="64" t="str">
        <f>VLOOKUP(A1706,'Medical Examinations'!$AS$1:$BC$2336,6,)</f>
        <v>Yes</v>
      </c>
      <c r="F1706" s="64" t="str">
        <f>VLOOKUP(A1706,'Medical Examinations'!$AS$1:$BC$2336,4,)</f>
        <v>No</v>
      </c>
      <c r="G1706" s="64" t="str">
        <f>VLOOKUP(A1706,'Medical Examinations'!$AS$1:$BC$2336,5,)</f>
        <v>No</v>
      </c>
      <c r="H1706" s="64">
        <f>VLOOKUP(A1706,'Medical Examinations'!$AS$1:$BC$2336,8,)</f>
        <v>0</v>
      </c>
      <c r="I1706" s="64" t="str">
        <f>VLOOKUP(A1706,'Medical Examinations'!$AS$1:$BC$2336,7,)</f>
        <v>No</v>
      </c>
      <c r="J1706" s="64" t="str">
        <f>VLOOKUP(A1706,'Medical Examinations'!$AS$1:$BC$2336,11,)</f>
        <v xml:space="preserve">Normal Weight 
</v>
      </c>
      <c r="K1706" s="64" t="str">
        <f>VLOOKUP(A1706,'Medical Examinations'!$AS$1:$BC$2336,10,)</f>
        <v>Normal</v>
      </c>
      <c r="L1706" s="64" t="str">
        <f>VLOOKUP(A1706,'Hospitalisation Details'!$L$2:$R$2342,2,)</f>
        <v>23-12-1985</v>
      </c>
      <c r="M1706" s="65">
        <f>VLOOKUP(A1706,'Hospitalisation Details'!$L$2:$R$2345,7,)</f>
        <v>5403</v>
      </c>
      <c r="N1706" s="64" t="str">
        <f>VLOOKUP(A1706,'Hospitalisation Details'!$L$2:$R$2342,4,)</f>
        <v>tier - 2</v>
      </c>
      <c r="O1706" s="64" t="str">
        <f>VLOOKUP(A1706,'Hospitalisation Details'!$L$2:$R$2342,5,)</f>
        <v>tier - 1</v>
      </c>
      <c r="P1706" s="64" t="str">
        <f>VLOOKUP(A1706,'Hospitalisation Details'!$L$2:$R$2342,6,)</f>
        <v>R1013</v>
      </c>
      <c r="Q1706" s="64">
        <f>VLOOKUP(A1706,'Hospitalisation Details'!$L$2:$R$2342,3,)</f>
        <v>37</v>
      </c>
      <c r="R1706" s="64">
        <f>VLOOKUP(A1706,'Hospitalisation Details'!$L$2:$U$2342,10,)</f>
        <v>23</v>
      </c>
      <c r="S1706" s="64" t="str">
        <f>VLOOKUP(A1706,'Hospitalisation Details'!$L$2:$U$2342,8,)</f>
        <v>Dec</v>
      </c>
      <c r="T1706" s="126">
        <f>VLOOKUP(A1706,'Hospitalisation Details'!$L$2:$U$2342,9,)</f>
        <v>1985</v>
      </c>
    </row>
    <row r="1707" spans="1:20" ht="15.5" x14ac:dyDescent="0.35">
      <c r="A1707" s="124" t="s">
        <v>665</v>
      </c>
      <c r="B1707" s="64" t="str">
        <f>VLOOKUP(A1707,'Medical Examinations'!$AS$1:$BC$2336,9,)</f>
        <v>Kim</v>
      </c>
      <c r="C1707" s="64">
        <f>VLOOKUP(A1707,'Medical Examinations'!$AS$1:$BC$2336,2,)</f>
        <v>40.15</v>
      </c>
      <c r="D1707" s="64">
        <f>VLOOKUP(A1707,'Medical Examinations'!$AS$1:$BC$2336,3,)</f>
        <v>5.93</v>
      </c>
      <c r="E1707" s="64" t="str">
        <f>VLOOKUP(A1707,'Medical Examinations'!$AS$1:$BC$2336,6,)</f>
        <v>No</v>
      </c>
      <c r="F1707" s="64" t="str">
        <f>VLOOKUP(A1707,'Medical Examinations'!$AS$1:$BC$2336,4,)</f>
        <v>No</v>
      </c>
      <c r="G1707" s="64" t="str">
        <f>VLOOKUP(A1707,'Medical Examinations'!$AS$1:$BC$2336,5,)</f>
        <v>No</v>
      </c>
      <c r="H1707" s="64">
        <f>VLOOKUP(A1707,'Medical Examinations'!$AS$1:$BC$2336,8,)</f>
        <v>1</v>
      </c>
      <c r="I1707" s="64" t="str">
        <f>VLOOKUP(A1707,'Medical Examinations'!$AS$1:$BC$2336,7,)</f>
        <v>No</v>
      </c>
      <c r="J1707" s="64" t="str">
        <f>VLOOKUP(A1707,'Medical Examinations'!$AS$1:$BC$2336,11,)</f>
        <v>Obesity</v>
      </c>
      <c r="K1707" s="64" t="str">
        <f>VLOOKUP(A1707,'Medical Examinations'!$AS$1:$BC$2336,10,)</f>
        <v>Prediabetes</v>
      </c>
      <c r="L1707" s="64" t="str">
        <f>VLOOKUP(A1707,'Hospitalisation Details'!$L$2:$R$2342,2,)</f>
        <v>01-08-1984</v>
      </c>
      <c r="M1707" s="65">
        <f>VLOOKUP(A1707,'Hospitalisation Details'!$L$2:$R$2345,7,)</f>
        <v>5401</v>
      </c>
      <c r="N1707" s="64" t="str">
        <f>VLOOKUP(A1707,'Hospitalisation Details'!$L$2:$R$2342,4,)</f>
        <v>tier - 2</v>
      </c>
      <c r="O1707" s="64" t="str">
        <f>VLOOKUP(A1707,'Hospitalisation Details'!$L$2:$R$2342,5,)</f>
        <v>tier - 2</v>
      </c>
      <c r="P1707" s="64" t="str">
        <f>VLOOKUP(A1707,'Hospitalisation Details'!$L$2:$R$2342,6,)</f>
        <v>R1013</v>
      </c>
      <c r="Q1707" s="64">
        <f>VLOOKUP(A1707,'Hospitalisation Details'!$L$2:$R$2342,3,)</f>
        <v>38</v>
      </c>
      <c r="R1707" s="64">
        <f>VLOOKUP(A1707,'Hospitalisation Details'!$L$2:$U$2342,10,)</f>
        <v>1</v>
      </c>
      <c r="S1707" s="64" t="str">
        <f>VLOOKUP(A1707,'Hospitalisation Details'!$L$2:$U$2342,8,)</f>
        <v>Aug</v>
      </c>
      <c r="T1707" s="126">
        <f>VLOOKUP(A1707,'Hospitalisation Details'!$L$2:$U$2342,9,)</f>
        <v>1984</v>
      </c>
    </row>
    <row r="1708" spans="1:20" ht="15.5" x14ac:dyDescent="0.35">
      <c r="A1708" s="124" t="s">
        <v>664</v>
      </c>
      <c r="B1708" s="64" t="str">
        <f>VLOOKUP(A1708,'Medical Examinations'!$AS$1:$BC$2336,9,)</f>
        <v>Marie E.</v>
      </c>
      <c r="C1708" s="64">
        <f>VLOOKUP(A1708,'Medical Examinations'!$AS$1:$BC$2336,2,)</f>
        <v>37.729999999999997</v>
      </c>
      <c r="D1708" s="64">
        <f>VLOOKUP(A1708,'Medical Examinations'!$AS$1:$BC$2336,3,)</f>
        <v>6.29</v>
      </c>
      <c r="E1708" s="64" t="str">
        <f>VLOOKUP(A1708,'Medical Examinations'!$AS$1:$BC$2336,6,)</f>
        <v>No</v>
      </c>
      <c r="F1708" s="64" t="str">
        <f>VLOOKUP(A1708,'Medical Examinations'!$AS$1:$BC$2336,4,)</f>
        <v>No</v>
      </c>
      <c r="G1708" s="64" t="str">
        <f>VLOOKUP(A1708,'Medical Examinations'!$AS$1:$BC$2336,5,)</f>
        <v>No</v>
      </c>
      <c r="H1708" s="64">
        <f>VLOOKUP(A1708,'Medical Examinations'!$AS$1:$BC$2336,8,)</f>
        <v>1</v>
      </c>
      <c r="I1708" s="64" t="str">
        <f>VLOOKUP(A1708,'Medical Examinations'!$AS$1:$BC$2336,7,)</f>
        <v>No</v>
      </c>
      <c r="J1708" s="64" t="str">
        <f>VLOOKUP(A1708,'Medical Examinations'!$AS$1:$BC$2336,11,)</f>
        <v>Obesity</v>
      </c>
      <c r="K1708" s="64" t="str">
        <f>VLOOKUP(A1708,'Medical Examinations'!$AS$1:$BC$2336,10,)</f>
        <v>Prediabetes</v>
      </c>
      <c r="L1708" s="64" t="str">
        <f>VLOOKUP(A1708,'Hospitalisation Details'!$L$2:$R$2342,2,)</f>
        <v>03-09-1984</v>
      </c>
      <c r="M1708" s="65">
        <f>VLOOKUP(A1708,'Hospitalisation Details'!$L$2:$R$2345,7,)</f>
        <v>5398</v>
      </c>
      <c r="N1708" s="64" t="str">
        <f>VLOOKUP(A1708,'Hospitalisation Details'!$L$2:$R$2342,4,)</f>
        <v>tier - 2</v>
      </c>
      <c r="O1708" s="64" t="str">
        <f>VLOOKUP(A1708,'Hospitalisation Details'!$L$2:$R$2342,5,)</f>
        <v>tier - 2</v>
      </c>
      <c r="P1708" s="64" t="str">
        <f>VLOOKUP(A1708,'Hospitalisation Details'!$L$2:$R$2342,6,)</f>
        <v>R1013</v>
      </c>
      <c r="Q1708" s="64">
        <f>VLOOKUP(A1708,'Hospitalisation Details'!$L$2:$R$2342,3,)</f>
        <v>38</v>
      </c>
      <c r="R1708" s="64">
        <f>VLOOKUP(A1708,'Hospitalisation Details'!$L$2:$U$2342,10,)</f>
        <v>3</v>
      </c>
      <c r="S1708" s="64" t="str">
        <f>VLOOKUP(A1708,'Hospitalisation Details'!$L$2:$U$2342,8,)</f>
        <v>Sep</v>
      </c>
      <c r="T1708" s="126">
        <f>VLOOKUP(A1708,'Hospitalisation Details'!$L$2:$U$2342,9,)</f>
        <v>1984</v>
      </c>
    </row>
    <row r="1709" spans="1:20" ht="15.5" x14ac:dyDescent="0.35">
      <c r="A1709" s="124" t="s">
        <v>663</v>
      </c>
      <c r="B1709" s="64" t="str">
        <f>VLOOKUP(A1709,'Medical Examinations'!$AS$1:$BC$2336,9,)</f>
        <v>Dariusz</v>
      </c>
      <c r="C1709" s="64">
        <f>VLOOKUP(A1709,'Medical Examinations'!$AS$1:$BC$2336,2,)</f>
        <v>25.35</v>
      </c>
      <c r="D1709" s="64">
        <f>VLOOKUP(A1709,'Medical Examinations'!$AS$1:$BC$2336,3,)</f>
        <v>4.9000000000000004</v>
      </c>
      <c r="E1709" s="64" t="str">
        <f>VLOOKUP(A1709,'Medical Examinations'!$AS$1:$BC$2336,6,)</f>
        <v>No</v>
      </c>
      <c r="F1709" s="64" t="str">
        <f>VLOOKUP(A1709,'Medical Examinations'!$AS$1:$BC$2336,4,)</f>
        <v>No</v>
      </c>
      <c r="G1709" s="64" t="str">
        <f>VLOOKUP(A1709,'Medical Examinations'!$AS$1:$BC$2336,5,)</f>
        <v>No</v>
      </c>
      <c r="H1709" s="64">
        <f>VLOOKUP(A1709,'Medical Examinations'!$AS$1:$BC$2336,8,)</f>
        <v>0</v>
      </c>
      <c r="I1709" s="64" t="str">
        <f>VLOOKUP(A1709,'Medical Examinations'!$AS$1:$BC$2336,7,)</f>
        <v>No</v>
      </c>
      <c r="J1709" s="64" t="str">
        <f>VLOOKUP(A1709,'Medical Examinations'!$AS$1:$BC$2336,11,)</f>
        <v>Over weight</v>
      </c>
      <c r="K1709" s="64" t="str">
        <f>VLOOKUP(A1709,'Medical Examinations'!$AS$1:$BC$2336,10,)</f>
        <v>Normal</v>
      </c>
      <c r="L1709" s="64" t="str">
        <f>VLOOKUP(A1709,'Hospitalisation Details'!$L$2:$R$2342,2,)</f>
        <v>06-11-1989</v>
      </c>
      <c r="M1709" s="65">
        <f>VLOOKUP(A1709,'Hospitalisation Details'!$L$2:$R$2345,7,)</f>
        <v>5396</v>
      </c>
      <c r="N1709" s="64" t="str">
        <f>VLOOKUP(A1709,'Hospitalisation Details'!$L$2:$R$2342,4,)</f>
        <v>tier - 2</v>
      </c>
      <c r="O1709" s="64" t="str">
        <f>VLOOKUP(A1709,'Hospitalisation Details'!$L$2:$R$2342,5,)</f>
        <v>tier - 3</v>
      </c>
      <c r="P1709" s="64" t="str">
        <f>VLOOKUP(A1709,'Hospitalisation Details'!$L$2:$R$2342,6,)</f>
        <v>R1013</v>
      </c>
      <c r="Q1709" s="64">
        <f>VLOOKUP(A1709,'Hospitalisation Details'!$L$2:$R$2342,3,)</f>
        <v>33</v>
      </c>
      <c r="R1709" s="64">
        <f>VLOOKUP(A1709,'Hospitalisation Details'!$L$2:$U$2342,10,)</f>
        <v>6</v>
      </c>
      <c r="S1709" s="64" t="str">
        <f>VLOOKUP(A1709,'Hospitalisation Details'!$L$2:$U$2342,8,)</f>
        <v>Nov</v>
      </c>
      <c r="T1709" s="126">
        <f>VLOOKUP(A1709,'Hospitalisation Details'!$L$2:$U$2342,9,)</f>
        <v>1989</v>
      </c>
    </row>
    <row r="1710" spans="1:20" ht="15.5" x14ac:dyDescent="0.35">
      <c r="A1710" s="124" t="s">
        <v>662</v>
      </c>
      <c r="B1710" s="64" t="str">
        <f>VLOOKUP(A1710,'Medical Examinations'!$AS$1:$BC$2336,9,)</f>
        <v>Jessica E.</v>
      </c>
      <c r="C1710" s="64">
        <f>VLOOKUP(A1710,'Medical Examinations'!$AS$1:$BC$2336,2,)</f>
        <v>26.41</v>
      </c>
      <c r="D1710" s="64">
        <f>VLOOKUP(A1710,'Medical Examinations'!$AS$1:$BC$2336,3,)</f>
        <v>5.07</v>
      </c>
      <c r="E1710" s="64" t="str">
        <f>VLOOKUP(A1710,'Medical Examinations'!$AS$1:$BC$2336,6,)</f>
        <v>Yes</v>
      </c>
      <c r="F1710" s="64" t="str">
        <f>VLOOKUP(A1710,'Medical Examinations'!$AS$1:$BC$2336,4,)</f>
        <v>No</v>
      </c>
      <c r="G1710" s="64" t="str">
        <f>VLOOKUP(A1710,'Medical Examinations'!$AS$1:$BC$2336,5,)</f>
        <v>No</v>
      </c>
      <c r="H1710" s="64">
        <f>VLOOKUP(A1710,'Medical Examinations'!$AS$1:$BC$2336,8,)</f>
        <v>1</v>
      </c>
      <c r="I1710" s="64" t="str">
        <f>VLOOKUP(A1710,'Medical Examinations'!$AS$1:$BC$2336,7,)</f>
        <v>No</v>
      </c>
      <c r="J1710" s="64" t="str">
        <f>VLOOKUP(A1710,'Medical Examinations'!$AS$1:$BC$2336,11,)</f>
        <v>Over weight</v>
      </c>
      <c r="K1710" s="64" t="str">
        <f>VLOOKUP(A1710,'Medical Examinations'!$AS$1:$BC$2336,10,)</f>
        <v>Normal</v>
      </c>
      <c r="L1710" s="64" t="str">
        <f>VLOOKUP(A1710,'Hospitalisation Details'!$L$2:$R$2342,2,)</f>
        <v>08-08-1988</v>
      </c>
      <c r="M1710" s="65">
        <f>VLOOKUP(A1710,'Hospitalisation Details'!$L$2:$R$2345,7,)</f>
        <v>5385</v>
      </c>
      <c r="N1710" s="64" t="str">
        <f>VLOOKUP(A1710,'Hospitalisation Details'!$L$2:$R$2342,4,)</f>
        <v>tier - 2</v>
      </c>
      <c r="O1710" s="64" t="str">
        <f>VLOOKUP(A1710,'Hospitalisation Details'!$L$2:$R$2342,5,)</f>
        <v>tier - 3</v>
      </c>
      <c r="P1710" s="64" t="str">
        <f>VLOOKUP(A1710,'Hospitalisation Details'!$L$2:$R$2342,6,)</f>
        <v>R1012</v>
      </c>
      <c r="Q1710" s="64">
        <f>VLOOKUP(A1710,'Hospitalisation Details'!$L$2:$R$2342,3,)</f>
        <v>34</v>
      </c>
      <c r="R1710" s="64">
        <f>VLOOKUP(A1710,'Hospitalisation Details'!$L$2:$U$2342,10,)</f>
        <v>8</v>
      </c>
      <c r="S1710" s="64" t="str">
        <f>VLOOKUP(A1710,'Hospitalisation Details'!$L$2:$U$2342,8,)</f>
        <v>Aug</v>
      </c>
      <c r="T1710" s="126">
        <f>VLOOKUP(A1710,'Hospitalisation Details'!$L$2:$U$2342,9,)</f>
        <v>1988</v>
      </c>
    </row>
    <row r="1711" spans="1:20" ht="15.5" x14ac:dyDescent="0.35">
      <c r="A1711" s="124" t="s">
        <v>661</v>
      </c>
      <c r="B1711" s="64" t="str">
        <f>VLOOKUP(A1711,'Medical Examinations'!$AS$1:$BC$2336,9,)</f>
        <v>Kristen</v>
      </c>
      <c r="C1711" s="64">
        <f>VLOOKUP(A1711,'Medical Examinations'!$AS$1:$BC$2336,2,)</f>
        <v>27.6</v>
      </c>
      <c r="D1711" s="64">
        <f>VLOOKUP(A1711,'Medical Examinations'!$AS$1:$BC$2336,3,)</f>
        <v>5.33</v>
      </c>
      <c r="E1711" s="64" t="str">
        <f>VLOOKUP(A1711,'Medical Examinations'!$AS$1:$BC$2336,6,)</f>
        <v>No</v>
      </c>
      <c r="F1711" s="64" t="str">
        <f>VLOOKUP(A1711,'Medical Examinations'!$AS$1:$BC$2336,4,)</f>
        <v>No</v>
      </c>
      <c r="G1711" s="64" t="str">
        <f>VLOOKUP(A1711,'Medical Examinations'!$AS$1:$BC$2336,5,)</f>
        <v>No</v>
      </c>
      <c r="H1711" s="64">
        <f>VLOOKUP(A1711,'Medical Examinations'!$AS$1:$BC$2336,8,)</f>
        <v>1</v>
      </c>
      <c r="I1711" s="64" t="str">
        <f>VLOOKUP(A1711,'Medical Examinations'!$AS$1:$BC$2336,7,)</f>
        <v>No</v>
      </c>
      <c r="J1711" s="64" t="str">
        <f>VLOOKUP(A1711,'Medical Examinations'!$AS$1:$BC$2336,11,)</f>
        <v>Over weight</v>
      </c>
      <c r="K1711" s="64" t="str">
        <f>VLOOKUP(A1711,'Medical Examinations'!$AS$1:$BC$2336,10,)</f>
        <v>Normal</v>
      </c>
      <c r="L1711" s="64" t="str">
        <f>VLOOKUP(A1711,'Hospitalisation Details'!$L$2:$R$2342,2,)</f>
        <v>01-06-1984</v>
      </c>
      <c r="M1711" s="65">
        <f>VLOOKUP(A1711,'Hospitalisation Details'!$L$2:$R$2345,7,)</f>
        <v>5384</v>
      </c>
      <c r="N1711" s="64" t="str">
        <f>VLOOKUP(A1711,'Hospitalisation Details'!$L$2:$R$2342,4,)</f>
        <v>tier - 2</v>
      </c>
      <c r="O1711" s="64" t="str">
        <f>VLOOKUP(A1711,'Hospitalisation Details'!$L$2:$R$2342,5,)</f>
        <v>tier - 3</v>
      </c>
      <c r="P1711" s="64" t="str">
        <f>VLOOKUP(A1711,'Hospitalisation Details'!$L$2:$R$2342,6,)</f>
        <v>R1011</v>
      </c>
      <c r="Q1711" s="64">
        <f>VLOOKUP(A1711,'Hospitalisation Details'!$L$2:$R$2342,3,)</f>
        <v>39</v>
      </c>
      <c r="R1711" s="64">
        <f>VLOOKUP(A1711,'Hospitalisation Details'!$L$2:$U$2342,10,)</f>
        <v>1</v>
      </c>
      <c r="S1711" s="64" t="str">
        <f>VLOOKUP(A1711,'Hospitalisation Details'!$L$2:$U$2342,8,)</f>
        <v>Jun</v>
      </c>
      <c r="T1711" s="126">
        <f>VLOOKUP(A1711,'Hospitalisation Details'!$L$2:$U$2342,9,)</f>
        <v>1984</v>
      </c>
    </row>
    <row r="1712" spans="1:20" ht="15.5" x14ac:dyDescent="0.35">
      <c r="A1712" s="124" t="s">
        <v>660</v>
      </c>
      <c r="B1712" s="64" t="str">
        <f>VLOOKUP(A1712,'Medical Examinations'!$AS$1:$BC$2336,9,)</f>
        <v>Jose Guadalupe P. Sr.</v>
      </c>
      <c r="C1712" s="64">
        <f>VLOOKUP(A1712,'Medical Examinations'!$AS$1:$BC$2336,2,)</f>
        <v>33.82</v>
      </c>
      <c r="D1712" s="64">
        <f>VLOOKUP(A1712,'Medical Examinations'!$AS$1:$BC$2336,3,)</f>
        <v>8.93</v>
      </c>
      <c r="E1712" s="64" t="str">
        <f>VLOOKUP(A1712,'Medical Examinations'!$AS$1:$BC$2336,6,)</f>
        <v>Yes</v>
      </c>
      <c r="F1712" s="64" t="str">
        <f>VLOOKUP(A1712,'Medical Examinations'!$AS$1:$BC$2336,4,)</f>
        <v>No</v>
      </c>
      <c r="G1712" s="64" t="str">
        <f>VLOOKUP(A1712,'Medical Examinations'!$AS$1:$BC$2336,5,)</f>
        <v>No</v>
      </c>
      <c r="H1712" s="64">
        <f>VLOOKUP(A1712,'Medical Examinations'!$AS$1:$BC$2336,8,)</f>
        <v>1</v>
      </c>
      <c r="I1712" s="64" t="str">
        <f>VLOOKUP(A1712,'Medical Examinations'!$AS$1:$BC$2336,7,)</f>
        <v>No</v>
      </c>
      <c r="J1712" s="64" t="str">
        <f>VLOOKUP(A1712,'Medical Examinations'!$AS$1:$BC$2336,11,)</f>
        <v>Obesity</v>
      </c>
      <c r="K1712" s="64" t="str">
        <f>VLOOKUP(A1712,'Medical Examinations'!$AS$1:$BC$2336,10,)</f>
        <v>Diabetes</v>
      </c>
      <c r="L1712" s="64" t="str">
        <f>VLOOKUP(A1712,'Hospitalisation Details'!$L$2:$R$2342,2,)</f>
        <v>22-07-1986</v>
      </c>
      <c r="M1712" s="65">
        <f>VLOOKUP(A1712,'Hospitalisation Details'!$L$2:$R$2345,7,)</f>
        <v>5377</v>
      </c>
      <c r="N1712" s="64" t="str">
        <f>VLOOKUP(A1712,'Hospitalisation Details'!$L$2:$R$2342,4,)</f>
        <v>tier - 2</v>
      </c>
      <c r="O1712" s="64" t="str">
        <f>VLOOKUP(A1712,'Hospitalisation Details'!$L$2:$R$2342,5,)</f>
        <v>tier - 3</v>
      </c>
      <c r="P1712" s="64" t="str">
        <f>VLOOKUP(A1712,'Hospitalisation Details'!$L$2:$R$2342,6,)</f>
        <v>R1012</v>
      </c>
      <c r="Q1712" s="64">
        <f>VLOOKUP(A1712,'Hospitalisation Details'!$L$2:$R$2342,3,)</f>
        <v>36</v>
      </c>
      <c r="R1712" s="64">
        <f>VLOOKUP(A1712,'Hospitalisation Details'!$L$2:$U$2342,10,)</f>
        <v>22</v>
      </c>
      <c r="S1712" s="64" t="str">
        <f>VLOOKUP(A1712,'Hospitalisation Details'!$L$2:$U$2342,8,)</f>
        <v>Jul</v>
      </c>
      <c r="T1712" s="126">
        <f>VLOOKUP(A1712,'Hospitalisation Details'!$L$2:$U$2342,9,)</f>
        <v>1986</v>
      </c>
    </row>
    <row r="1713" spans="1:20" ht="15.5" x14ac:dyDescent="0.35">
      <c r="A1713" s="124" t="s">
        <v>659</v>
      </c>
      <c r="B1713" s="64" t="str">
        <f>VLOOKUP(A1713,'Medical Examinations'!$AS$1:$BC$2336,9,)</f>
        <v>Cynthia</v>
      </c>
      <c r="C1713" s="64">
        <f>VLOOKUP(A1713,'Medical Examinations'!$AS$1:$BC$2336,2,)</f>
        <v>32.9</v>
      </c>
      <c r="D1713" s="64">
        <f>VLOOKUP(A1713,'Medical Examinations'!$AS$1:$BC$2336,3,)</f>
        <v>4.3499999999999996</v>
      </c>
      <c r="E1713" s="64" t="str">
        <f>VLOOKUP(A1713,'Medical Examinations'!$AS$1:$BC$2336,6,)</f>
        <v>No</v>
      </c>
      <c r="F1713" s="64" t="str">
        <f>VLOOKUP(A1713,'Medical Examinations'!$AS$1:$BC$2336,4,)</f>
        <v>No</v>
      </c>
      <c r="G1713" s="64" t="str">
        <f>VLOOKUP(A1713,'Medical Examinations'!$AS$1:$BC$2336,5,)</f>
        <v>No</v>
      </c>
      <c r="H1713" s="64">
        <f>VLOOKUP(A1713,'Medical Examinations'!$AS$1:$BC$2336,8,)</f>
        <v>0</v>
      </c>
      <c r="I1713" s="64" t="str">
        <f>VLOOKUP(A1713,'Medical Examinations'!$AS$1:$BC$2336,7,)</f>
        <v>No</v>
      </c>
      <c r="J1713" s="64" t="str">
        <f>VLOOKUP(A1713,'Medical Examinations'!$AS$1:$BC$2336,11,)</f>
        <v>Obesity</v>
      </c>
      <c r="K1713" s="64" t="str">
        <f>VLOOKUP(A1713,'Medical Examinations'!$AS$1:$BC$2336,10,)</f>
        <v>Normal</v>
      </c>
      <c r="L1713" s="64" t="str">
        <f>VLOOKUP(A1713,'Hospitalisation Details'!$L$2:$R$2342,2,)</f>
        <v>18-11-1989</v>
      </c>
      <c r="M1713" s="65">
        <f>VLOOKUP(A1713,'Hospitalisation Details'!$L$2:$R$2345,7,)</f>
        <v>5375</v>
      </c>
      <c r="N1713" s="64" t="str">
        <f>VLOOKUP(A1713,'Hospitalisation Details'!$L$2:$R$2342,4,)</f>
        <v>tier - 2</v>
      </c>
      <c r="O1713" s="64" t="str">
        <f>VLOOKUP(A1713,'Hospitalisation Details'!$L$2:$R$2342,5,)</f>
        <v>tier - 1</v>
      </c>
      <c r="P1713" s="64" t="str">
        <f>VLOOKUP(A1713,'Hospitalisation Details'!$L$2:$R$2342,6,)</f>
        <v>R1011</v>
      </c>
      <c r="Q1713" s="64">
        <f>VLOOKUP(A1713,'Hospitalisation Details'!$L$2:$R$2342,3,)</f>
        <v>33</v>
      </c>
      <c r="R1713" s="64">
        <f>VLOOKUP(A1713,'Hospitalisation Details'!$L$2:$U$2342,10,)</f>
        <v>18</v>
      </c>
      <c r="S1713" s="64" t="str">
        <f>VLOOKUP(A1713,'Hospitalisation Details'!$L$2:$U$2342,8,)</f>
        <v>Nov</v>
      </c>
      <c r="T1713" s="126">
        <f>VLOOKUP(A1713,'Hospitalisation Details'!$L$2:$U$2342,9,)</f>
        <v>1989</v>
      </c>
    </row>
    <row r="1714" spans="1:20" ht="15.5" x14ac:dyDescent="0.35">
      <c r="A1714" s="124" t="s">
        <v>658</v>
      </c>
      <c r="B1714" s="64" t="str">
        <f>VLOOKUP(A1714,'Medical Examinations'!$AS$1:$BC$2336,9,)</f>
        <v>Tyler</v>
      </c>
      <c r="C1714" s="64">
        <f>VLOOKUP(A1714,'Medical Examinations'!$AS$1:$BC$2336,2,)</f>
        <v>30.875</v>
      </c>
      <c r="D1714" s="64">
        <f>VLOOKUP(A1714,'Medical Examinations'!$AS$1:$BC$2336,3,)</f>
        <v>9.5399999999999991</v>
      </c>
      <c r="E1714" s="64" t="str">
        <f>VLOOKUP(A1714,'Medical Examinations'!$AS$1:$BC$2336,6,)</f>
        <v>Yes</v>
      </c>
      <c r="F1714" s="64" t="str">
        <f>VLOOKUP(A1714,'Medical Examinations'!$AS$1:$BC$2336,4,)</f>
        <v>No</v>
      </c>
      <c r="G1714" s="64" t="str">
        <f>VLOOKUP(A1714,'Medical Examinations'!$AS$1:$BC$2336,5,)</f>
        <v>No</v>
      </c>
      <c r="H1714" s="64">
        <f>VLOOKUP(A1714,'Medical Examinations'!$AS$1:$BC$2336,8,)</f>
        <v>1</v>
      </c>
      <c r="I1714" s="64" t="str">
        <f>VLOOKUP(A1714,'Medical Examinations'!$AS$1:$BC$2336,7,)</f>
        <v>No</v>
      </c>
      <c r="J1714" s="64" t="str">
        <f>VLOOKUP(A1714,'Medical Examinations'!$AS$1:$BC$2336,11,)</f>
        <v>Obesity</v>
      </c>
      <c r="K1714" s="64" t="str">
        <f>VLOOKUP(A1714,'Medical Examinations'!$AS$1:$BC$2336,10,)</f>
        <v>Diabetes</v>
      </c>
      <c r="L1714" s="64" t="str">
        <f>VLOOKUP(A1714,'Hospitalisation Details'!$L$2:$R$2342,2,)</f>
        <v>01-06-1986</v>
      </c>
      <c r="M1714" s="65">
        <f>VLOOKUP(A1714,'Hospitalisation Details'!$L$2:$R$2345,7,)</f>
        <v>5373</v>
      </c>
      <c r="N1714" s="64" t="str">
        <f>VLOOKUP(A1714,'Hospitalisation Details'!$L$2:$R$2342,4,)</f>
        <v>tier - 2</v>
      </c>
      <c r="O1714" s="64" t="str">
        <f>VLOOKUP(A1714,'Hospitalisation Details'!$L$2:$R$2342,5,)</f>
        <v>tier - 2</v>
      </c>
      <c r="P1714" s="64" t="str">
        <f>VLOOKUP(A1714,'Hospitalisation Details'!$L$2:$R$2342,6,)</f>
        <v>R1012</v>
      </c>
      <c r="Q1714" s="64">
        <f>VLOOKUP(A1714,'Hospitalisation Details'!$L$2:$R$2342,3,)</f>
        <v>37</v>
      </c>
      <c r="R1714" s="64">
        <f>VLOOKUP(A1714,'Hospitalisation Details'!$L$2:$U$2342,10,)</f>
        <v>1</v>
      </c>
      <c r="S1714" s="64" t="str">
        <f>VLOOKUP(A1714,'Hospitalisation Details'!$L$2:$U$2342,8,)</f>
        <v>Jun</v>
      </c>
      <c r="T1714" s="126">
        <f>VLOOKUP(A1714,'Hospitalisation Details'!$L$2:$U$2342,9,)</f>
        <v>1986</v>
      </c>
    </row>
    <row r="1715" spans="1:20" ht="15.5" x14ac:dyDescent="0.35">
      <c r="A1715" s="124" t="s">
        <v>657</v>
      </c>
      <c r="B1715" s="64" t="str">
        <f>VLOOKUP(A1715,'Medical Examinations'!$AS$1:$BC$2336,9,)</f>
        <v>Holly J</v>
      </c>
      <c r="C1715" s="64">
        <f>VLOOKUP(A1715,'Medical Examinations'!$AS$1:$BC$2336,2,)</f>
        <v>32.64</v>
      </c>
      <c r="D1715" s="64">
        <f>VLOOKUP(A1715,'Medical Examinations'!$AS$1:$BC$2336,3,)</f>
        <v>5.91</v>
      </c>
      <c r="E1715" s="64" t="str">
        <f>VLOOKUP(A1715,'Medical Examinations'!$AS$1:$BC$2336,6,)</f>
        <v>No</v>
      </c>
      <c r="F1715" s="64" t="str">
        <f>VLOOKUP(A1715,'Medical Examinations'!$AS$1:$BC$2336,4,)</f>
        <v>No</v>
      </c>
      <c r="G1715" s="64" t="str">
        <f>VLOOKUP(A1715,'Medical Examinations'!$AS$1:$BC$2336,5,)</f>
        <v>No</v>
      </c>
      <c r="H1715" s="64">
        <f>VLOOKUP(A1715,'Medical Examinations'!$AS$1:$BC$2336,8,)</f>
        <v>0</v>
      </c>
      <c r="I1715" s="64" t="str">
        <f>VLOOKUP(A1715,'Medical Examinations'!$AS$1:$BC$2336,7,)</f>
        <v>No</v>
      </c>
      <c r="J1715" s="64" t="str">
        <f>VLOOKUP(A1715,'Medical Examinations'!$AS$1:$BC$2336,11,)</f>
        <v>Obesity</v>
      </c>
      <c r="K1715" s="64" t="str">
        <f>VLOOKUP(A1715,'Medical Examinations'!$AS$1:$BC$2336,10,)</f>
        <v>Prediabetes</v>
      </c>
      <c r="L1715" s="64" t="str">
        <f>VLOOKUP(A1715,'Hospitalisation Details'!$L$2:$R$2342,2,)</f>
        <v>07-12-1994</v>
      </c>
      <c r="M1715" s="65">
        <f>VLOOKUP(A1715,'Hospitalisation Details'!$L$2:$R$2345,7,)</f>
        <v>5365</v>
      </c>
      <c r="N1715" s="64" t="str">
        <f>VLOOKUP(A1715,'Hospitalisation Details'!$L$2:$R$2342,4,)</f>
        <v>tier - 2</v>
      </c>
      <c r="O1715" s="64" t="str">
        <f>VLOOKUP(A1715,'Hospitalisation Details'!$L$2:$R$2342,5,)</f>
        <v>tier - 1</v>
      </c>
      <c r="P1715" s="64" t="str">
        <f>VLOOKUP(A1715,'Hospitalisation Details'!$L$2:$R$2342,6,)</f>
        <v>R1011</v>
      </c>
      <c r="Q1715" s="64">
        <f>VLOOKUP(A1715,'Hospitalisation Details'!$L$2:$R$2342,3,)</f>
        <v>28</v>
      </c>
      <c r="R1715" s="64">
        <f>VLOOKUP(A1715,'Hospitalisation Details'!$L$2:$U$2342,10,)</f>
        <v>7</v>
      </c>
      <c r="S1715" s="64" t="str">
        <f>VLOOKUP(A1715,'Hospitalisation Details'!$L$2:$U$2342,8,)</f>
        <v>Dec</v>
      </c>
      <c r="T1715" s="126">
        <f>VLOOKUP(A1715,'Hospitalisation Details'!$L$2:$U$2342,9,)</f>
        <v>1994</v>
      </c>
    </row>
    <row r="1716" spans="1:20" ht="15.5" x14ac:dyDescent="0.35">
      <c r="A1716" s="124" t="s">
        <v>656</v>
      </c>
      <c r="B1716" s="64" t="str">
        <f>VLOOKUP(A1716,'Medical Examinations'!$AS$1:$BC$2336,9,)</f>
        <v>Kristen</v>
      </c>
      <c r="C1716" s="64">
        <f>VLOOKUP(A1716,'Medical Examinations'!$AS$1:$BC$2336,2,)</f>
        <v>22.135000000000002</v>
      </c>
      <c r="D1716" s="64">
        <f>VLOOKUP(A1716,'Medical Examinations'!$AS$1:$BC$2336,3,)</f>
        <v>5.0999999999999996</v>
      </c>
      <c r="E1716" s="64" t="str">
        <f>VLOOKUP(A1716,'Medical Examinations'!$AS$1:$BC$2336,6,)</f>
        <v>No</v>
      </c>
      <c r="F1716" s="64" t="str">
        <f>VLOOKUP(A1716,'Medical Examinations'!$AS$1:$BC$2336,4,)</f>
        <v>No</v>
      </c>
      <c r="G1716" s="64" t="str">
        <f>VLOOKUP(A1716,'Medical Examinations'!$AS$1:$BC$2336,5,)</f>
        <v>No</v>
      </c>
      <c r="H1716" s="64">
        <f>VLOOKUP(A1716,'Medical Examinations'!$AS$1:$BC$2336,8,)</f>
        <v>0</v>
      </c>
      <c r="I1716" s="64" t="str">
        <f>VLOOKUP(A1716,'Medical Examinations'!$AS$1:$BC$2336,7,)</f>
        <v>No</v>
      </c>
      <c r="J1716" s="64" t="str">
        <f>VLOOKUP(A1716,'Medical Examinations'!$AS$1:$BC$2336,11,)</f>
        <v xml:space="preserve">Normal Weight 
</v>
      </c>
      <c r="K1716" s="64" t="str">
        <f>VLOOKUP(A1716,'Medical Examinations'!$AS$1:$BC$2336,10,)</f>
        <v>Normal</v>
      </c>
      <c r="L1716" s="64" t="str">
        <f>VLOOKUP(A1716,'Hospitalisation Details'!$L$2:$R$2342,2,)</f>
        <v>07-11-1989</v>
      </c>
      <c r="M1716" s="65">
        <f>VLOOKUP(A1716,'Hospitalisation Details'!$L$2:$R$2345,7,)</f>
        <v>5354</v>
      </c>
      <c r="N1716" s="64" t="str">
        <f>VLOOKUP(A1716,'Hospitalisation Details'!$L$2:$R$2342,4,)</f>
        <v>tier - 2</v>
      </c>
      <c r="O1716" s="64" t="str">
        <f>VLOOKUP(A1716,'Hospitalisation Details'!$L$2:$R$2342,5,)</f>
        <v>tier - 3</v>
      </c>
      <c r="P1716" s="64" t="str">
        <f>VLOOKUP(A1716,'Hospitalisation Details'!$L$2:$R$2342,6,)</f>
        <v>R1024</v>
      </c>
      <c r="Q1716" s="64">
        <f>VLOOKUP(A1716,'Hospitalisation Details'!$L$2:$R$2342,3,)</f>
        <v>33</v>
      </c>
      <c r="R1716" s="64">
        <f>VLOOKUP(A1716,'Hospitalisation Details'!$L$2:$U$2342,10,)</f>
        <v>7</v>
      </c>
      <c r="S1716" s="64" t="str">
        <f>VLOOKUP(A1716,'Hospitalisation Details'!$L$2:$U$2342,8,)</f>
        <v>Nov</v>
      </c>
      <c r="T1716" s="126">
        <f>VLOOKUP(A1716,'Hospitalisation Details'!$L$2:$U$2342,9,)</f>
        <v>1989</v>
      </c>
    </row>
    <row r="1717" spans="1:20" ht="15.5" x14ac:dyDescent="0.35">
      <c r="A1717" s="124" t="s">
        <v>655</v>
      </c>
      <c r="B1717" s="64" t="str">
        <f>VLOOKUP(A1717,'Medical Examinations'!$AS$1:$BC$2336,9,)</f>
        <v>Thomas</v>
      </c>
      <c r="C1717" s="64">
        <f>VLOOKUP(A1717,'Medical Examinations'!$AS$1:$BC$2336,2,)</f>
        <v>16.53</v>
      </c>
      <c r="D1717" s="64">
        <f>VLOOKUP(A1717,'Medical Examinations'!$AS$1:$BC$2336,3,)</f>
        <v>5.08</v>
      </c>
      <c r="E1717" s="64" t="str">
        <f>VLOOKUP(A1717,'Medical Examinations'!$AS$1:$BC$2336,6,)</f>
        <v>No</v>
      </c>
      <c r="F1717" s="64" t="str">
        <f>VLOOKUP(A1717,'Medical Examinations'!$AS$1:$BC$2336,4,)</f>
        <v>No</v>
      </c>
      <c r="G1717" s="64" t="str">
        <f>VLOOKUP(A1717,'Medical Examinations'!$AS$1:$BC$2336,5,)</f>
        <v>No</v>
      </c>
      <c r="H1717" s="64">
        <f>VLOOKUP(A1717,'Medical Examinations'!$AS$1:$BC$2336,8,)</f>
        <v>2</v>
      </c>
      <c r="I1717" s="64" t="str">
        <f>VLOOKUP(A1717,'Medical Examinations'!$AS$1:$BC$2336,7,)</f>
        <v>No</v>
      </c>
      <c r="J1717" s="64" t="str">
        <f>VLOOKUP(A1717,'Medical Examinations'!$AS$1:$BC$2336,11,)</f>
        <v>Under weight</v>
      </c>
      <c r="K1717" s="64" t="str">
        <f>VLOOKUP(A1717,'Medical Examinations'!$AS$1:$BC$2336,10,)</f>
        <v>Normal</v>
      </c>
      <c r="L1717" s="64" t="str">
        <f>VLOOKUP(A1717,'Hospitalisation Details'!$L$2:$R$2342,2,)</f>
        <v>15-12-1972</v>
      </c>
      <c r="M1717" s="65">
        <f>VLOOKUP(A1717,'Hospitalisation Details'!$L$2:$R$2345,7,)</f>
        <v>5345</v>
      </c>
      <c r="N1717" s="64" t="str">
        <f>VLOOKUP(A1717,'Hospitalisation Details'!$L$2:$R$2342,4,)</f>
        <v>tier - 2</v>
      </c>
      <c r="O1717" s="64" t="str">
        <f>VLOOKUP(A1717,'Hospitalisation Details'!$L$2:$R$2342,5,)</f>
        <v>tier - 3</v>
      </c>
      <c r="P1717" s="64" t="str">
        <f>VLOOKUP(A1717,'Hospitalisation Details'!$L$2:$R$2342,6,)</f>
        <v>R1013</v>
      </c>
      <c r="Q1717" s="64">
        <f>VLOOKUP(A1717,'Hospitalisation Details'!$L$2:$R$2342,3,)</f>
        <v>50</v>
      </c>
      <c r="R1717" s="64">
        <f>VLOOKUP(A1717,'Hospitalisation Details'!$L$2:$U$2342,10,)</f>
        <v>15</v>
      </c>
      <c r="S1717" s="64" t="str">
        <f>VLOOKUP(A1717,'Hospitalisation Details'!$L$2:$U$2342,8,)</f>
        <v>Dec</v>
      </c>
      <c r="T1717" s="126">
        <f>VLOOKUP(A1717,'Hospitalisation Details'!$L$2:$U$2342,9,)</f>
        <v>1972</v>
      </c>
    </row>
    <row r="1718" spans="1:20" ht="15.5" x14ac:dyDescent="0.35">
      <c r="A1718" s="124" t="s">
        <v>654</v>
      </c>
      <c r="B1718" s="64" t="str">
        <f>VLOOKUP(A1718,'Medical Examinations'!$AS$1:$BC$2336,9,)</f>
        <v>Tricity M</v>
      </c>
      <c r="C1718" s="64">
        <f>VLOOKUP(A1718,'Medical Examinations'!$AS$1:$BC$2336,2,)</f>
        <v>32.774999999999999</v>
      </c>
      <c r="D1718" s="64">
        <f>VLOOKUP(A1718,'Medical Examinations'!$AS$1:$BC$2336,3,)</f>
        <v>4.75</v>
      </c>
      <c r="E1718" s="64" t="str">
        <f>VLOOKUP(A1718,'Medical Examinations'!$AS$1:$BC$2336,6,)</f>
        <v>No</v>
      </c>
      <c r="F1718" s="64" t="str">
        <f>VLOOKUP(A1718,'Medical Examinations'!$AS$1:$BC$2336,4,)</f>
        <v>No</v>
      </c>
      <c r="G1718" s="64" t="str">
        <f>VLOOKUP(A1718,'Medical Examinations'!$AS$1:$BC$2336,5,)</f>
        <v>No</v>
      </c>
      <c r="H1718" s="64">
        <f>VLOOKUP(A1718,'Medical Examinations'!$AS$1:$BC$2336,8,)</f>
        <v>0</v>
      </c>
      <c r="I1718" s="64" t="str">
        <f>VLOOKUP(A1718,'Medical Examinations'!$AS$1:$BC$2336,7,)</f>
        <v>No</v>
      </c>
      <c r="J1718" s="64" t="str">
        <f>VLOOKUP(A1718,'Medical Examinations'!$AS$1:$BC$2336,11,)</f>
        <v>Obesity</v>
      </c>
      <c r="K1718" s="64" t="str">
        <f>VLOOKUP(A1718,'Medical Examinations'!$AS$1:$BC$2336,10,)</f>
        <v>Normal</v>
      </c>
      <c r="L1718" s="64" t="str">
        <f>VLOOKUP(A1718,'Hospitalisation Details'!$L$2:$R$2342,2,)</f>
        <v>28-08-1991</v>
      </c>
      <c r="M1718" s="65">
        <f>VLOOKUP(A1718,'Hospitalisation Details'!$L$2:$R$2345,7,)</f>
        <v>5327</v>
      </c>
      <c r="N1718" s="64" t="str">
        <f>VLOOKUP(A1718,'Hospitalisation Details'!$L$2:$R$2342,4,)</f>
        <v>tier - 2</v>
      </c>
      <c r="O1718" s="64" t="str">
        <f>VLOOKUP(A1718,'Hospitalisation Details'!$L$2:$R$2342,5,)</f>
        <v>tier - 1</v>
      </c>
      <c r="P1718" s="64" t="str">
        <f>VLOOKUP(A1718,'Hospitalisation Details'!$L$2:$R$2342,6,)</f>
        <v>R1012</v>
      </c>
      <c r="Q1718" s="64">
        <f>VLOOKUP(A1718,'Hospitalisation Details'!$L$2:$R$2342,3,)</f>
        <v>31</v>
      </c>
      <c r="R1718" s="64">
        <f>VLOOKUP(A1718,'Hospitalisation Details'!$L$2:$U$2342,10,)</f>
        <v>28</v>
      </c>
      <c r="S1718" s="64" t="str">
        <f>VLOOKUP(A1718,'Hospitalisation Details'!$L$2:$U$2342,8,)</f>
        <v>Aug</v>
      </c>
      <c r="T1718" s="126">
        <f>VLOOKUP(A1718,'Hospitalisation Details'!$L$2:$U$2342,9,)</f>
        <v>1991</v>
      </c>
    </row>
    <row r="1719" spans="1:20" ht="15.5" x14ac:dyDescent="0.35">
      <c r="A1719" s="124" t="s">
        <v>653</v>
      </c>
      <c r="B1719" s="64" t="str">
        <f>VLOOKUP(A1719,'Medical Examinations'!$AS$1:$BC$2336,9,)</f>
        <v>Sarah A</v>
      </c>
      <c r="C1719" s="64">
        <f>VLOOKUP(A1719,'Medical Examinations'!$AS$1:$BC$2336,2,)</f>
        <v>30.9</v>
      </c>
      <c r="D1719" s="64">
        <f>VLOOKUP(A1719,'Medical Examinations'!$AS$1:$BC$2336,3,)</f>
        <v>6.05</v>
      </c>
      <c r="E1719" s="64" t="str">
        <f>VLOOKUP(A1719,'Medical Examinations'!$AS$1:$BC$2336,6,)</f>
        <v>No</v>
      </c>
      <c r="F1719" s="64" t="str">
        <f>VLOOKUP(A1719,'Medical Examinations'!$AS$1:$BC$2336,4,)</f>
        <v>No</v>
      </c>
      <c r="G1719" s="64" t="str">
        <f>VLOOKUP(A1719,'Medical Examinations'!$AS$1:$BC$2336,5,)</f>
        <v>No</v>
      </c>
      <c r="H1719" s="64">
        <f>VLOOKUP(A1719,'Medical Examinations'!$AS$1:$BC$2336,8,)</f>
        <v>1</v>
      </c>
      <c r="I1719" s="64" t="str">
        <f>VLOOKUP(A1719,'Medical Examinations'!$AS$1:$BC$2336,7,)</f>
        <v>No</v>
      </c>
      <c r="J1719" s="64" t="str">
        <f>VLOOKUP(A1719,'Medical Examinations'!$AS$1:$BC$2336,11,)</f>
        <v>Obesity</v>
      </c>
      <c r="K1719" s="64" t="str">
        <f>VLOOKUP(A1719,'Medical Examinations'!$AS$1:$BC$2336,10,)</f>
        <v>Prediabetes</v>
      </c>
      <c r="L1719" s="64" t="str">
        <f>VLOOKUP(A1719,'Hospitalisation Details'!$L$2:$R$2342,2,)</f>
        <v>18-06-1992</v>
      </c>
      <c r="M1719" s="65">
        <f>VLOOKUP(A1719,'Hospitalisation Details'!$L$2:$R$2345,7,)</f>
        <v>5326</v>
      </c>
      <c r="N1719" s="64" t="str">
        <f>VLOOKUP(A1719,'Hospitalisation Details'!$L$2:$R$2342,4,)</f>
        <v>tier - 2</v>
      </c>
      <c r="O1719" s="64" t="str">
        <f>VLOOKUP(A1719,'Hospitalisation Details'!$L$2:$R$2342,5,)</f>
        <v>tier - 1</v>
      </c>
      <c r="P1719" s="64" t="str">
        <f>VLOOKUP(A1719,'Hospitalisation Details'!$L$2:$R$2342,6,)</f>
        <v>R1011</v>
      </c>
      <c r="Q1719" s="64">
        <f>VLOOKUP(A1719,'Hospitalisation Details'!$L$2:$R$2342,3,)</f>
        <v>30</v>
      </c>
      <c r="R1719" s="64">
        <f>VLOOKUP(A1719,'Hospitalisation Details'!$L$2:$U$2342,10,)</f>
        <v>18</v>
      </c>
      <c r="S1719" s="64" t="str">
        <f>VLOOKUP(A1719,'Hospitalisation Details'!$L$2:$U$2342,8,)</f>
        <v>Jun</v>
      </c>
      <c r="T1719" s="126">
        <f>VLOOKUP(A1719,'Hospitalisation Details'!$L$2:$U$2342,9,)</f>
        <v>1992</v>
      </c>
    </row>
    <row r="1720" spans="1:20" ht="15.5" x14ac:dyDescent="0.35">
      <c r="A1720" s="124" t="s">
        <v>652</v>
      </c>
      <c r="B1720" s="64" t="str">
        <f>VLOOKUP(A1720,'Medical Examinations'!$AS$1:$BC$2336,9,)</f>
        <v>Lisa M.</v>
      </c>
      <c r="C1720" s="64">
        <f>VLOOKUP(A1720,'Medical Examinations'!$AS$1:$BC$2336,2,)</f>
        <v>15.58</v>
      </c>
      <c r="D1720" s="64">
        <f>VLOOKUP(A1720,'Medical Examinations'!$AS$1:$BC$2336,3,)</f>
        <v>11.56</v>
      </c>
      <c r="E1720" s="64" t="str">
        <f>VLOOKUP(A1720,'Medical Examinations'!$AS$1:$BC$2336,6,)</f>
        <v>No</v>
      </c>
      <c r="F1720" s="64" t="str">
        <f>VLOOKUP(A1720,'Medical Examinations'!$AS$1:$BC$2336,4,)</f>
        <v>No</v>
      </c>
      <c r="G1720" s="64" t="str">
        <f>VLOOKUP(A1720,'Medical Examinations'!$AS$1:$BC$2336,5,)</f>
        <v>No</v>
      </c>
      <c r="H1720" s="64">
        <f>VLOOKUP(A1720,'Medical Examinations'!$AS$1:$BC$2336,8,)</f>
        <v>0</v>
      </c>
      <c r="I1720" s="64" t="str">
        <f>VLOOKUP(A1720,'Medical Examinations'!$AS$1:$BC$2336,7,)</f>
        <v>No</v>
      </c>
      <c r="J1720" s="64" t="str">
        <f>VLOOKUP(A1720,'Medical Examinations'!$AS$1:$BC$2336,11,)</f>
        <v>Under weight</v>
      </c>
      <c r="K1720" s="64" t="str">
        <f>VLOOKUP(A1720,'Medical Examinations'!$AS$1:$BC$2336,10,)</f>
        <v>Diabetes</v>
      </c>
      <c r="L1720" s="64" t="str">
        <f>VLOOKUP(A1720,'Hospitalisation Details'!$L$2:$R$2342,2,)</f>
        <v>02-09-1974</v>
      </c>
      <c r="M1720" s="65">
        <f>VLOOKUP(A1720,'Hospitalisation Details'!$L$2:$R$2345,7,)</f>
        <v>5322</v>
      </c>
      <c r="N1720" s="64" t="str">
        <f>VLOOKUP(A1720,'Hospitalisation Details'!$L$2:$R$2342,4,)</f>
        <v>tier - 2</v>
      </c>
      <c r="O1720" s="64" t="str">
        <f>VLOOKUP(A1720,'Hospitalisation Details'!$L$2:$R$2342,5,)</f>
        <v>tier - 1</v>
      </c>
      <c r="P1720" s="64" t="str">
        <f>VLOOKUP(A1720,'Hospitalisation Details'!$L$2:$R$2342,6,)</f>
        <v>R1012</v>
      </c>
      <c r="Q1720" s="64">
        <f>VLOOKUP(A1720,'Hospitalisation Details'!$L$2:$R$2342,3,)</f>
        <v>48</v>
      </c>
      <c r="R1720" s="64">
        <f>VLOOKUP(A1720,'Hospitalisation Details'!$L$2:$U$2342,10,)</f>
        <v>2</v>
      </c>
      <c r="S1720" s="64" t="str">
        <f>VLOOKUP(A1720,'Hospitalisation Details'!$L$2:$U$2342,8,)</f>
        <v>Sep</v>
      </c>
      <c r="T1720" s="126">
        <f>VLOOKUP(A1720,'Hospitalisation Details'!$L$2:$U$2342,9,)</f>
        <v>1974</v>
      </c>
    </row>
    <row r="1721" spans="1:20" ht="15.5" x14ac:dyDescent="0.35">
      <c r="A1721" s="124" t="s">
        <v>651</v>
      </c>
      <c r="B1721" s="64" t="str">
        <f>VLOOKUP(A1721,'Medical Examinations'!$AS$1:$BC$2336,9,)</f>
        <v>Tracy A.</v>
      </c>
      <c r="C1721" s="64">
        <f>VLOOKUP(A1721,'Medical Examinations'!$AS$1:$BC$2336,2,)</f>
        <v>26.315000000000001</v>
      </c>
      <c r="D1721" s="64">
        <f>VLOOKUP(A1721,'Medical Examinations'!$AS$1:$BC$2336,3,)</f>
        <v>5.76</v>
      </c>
      <c r="E1721" s="64" t="str">
        <f>VLOOKUP(A1721,'Medical Examinations'!$AS$1:$BC$2336,6,)</f>
        <v>No</v>
      </c>
      <c r="F1721" s="64" t="str">
        <f>VLOOKUP(A1721,'Medical Examinations'!$AS$1:$BC$2336,4,)</f>
        <v>No</v>
      </c>
      <c r="G1721" s="64" t="str">
        <f>VLOOKUP(A1721,'Medical Examinations'!$AS$1:$BC$2336,5,)</f>
        <v>No</v>
      </c>
      <c r="H1721" s="64">
        <f>VLOOKUP(A1721,'Medical Examinations'!$AS$1:$BC$2336,8,)</f>
        <v>0</v>
      </c>
      <c r="I1721" s="64" t="str">
        <f>VLOOKUP(A1721,'Medical Examinations'!$AS$1:$BC$2336,7,)</f>
        <v>No</v>
      </c>
      <c r="J1721" s="64" t="str">
        <f>VLOOKUP(A1721,'Medical Examinations'!$AS$1:$BC$2336,11,)</f>
        <v>Over weight</v>
      </c>
      <c r="K1721" s="64" t="str">
        <f>VLOOKUP(A1721,'Medical Examinations'!$AS$1:$BC$2336,10,)</f>
        <v>Prediabetes</v>
      </c>
      <c r="L1721" s="64" t="str">
        <f>VLOOKUP(A1721,'Hospitalisation Details'!$L$2:$R$2342,2,)</f>
        <v>13-11-1994</v>
      </c>
      <c r="M1721" s="65">
        <f>VLOOKUP(A1721,'Hospitalisation Details'!$L$2:$R$2345,7,)</f>
        <v>5312</v>
      </c>
      <c r="N1721" s="64" t="str">
        <f>VLOOKUP(A1721,'Hospitalisation Details'!$L$2:$R$2342,4,)</f>
        <v>tier - 2</v>
      </c>
      <c r="O1721" s="64" t="str">
        <f>VLOOKUP(A1721,'Hospitalisation Details'!$L$2:$R$2342,5,)</f>
        <v>tier - 2</v>
      </c>
      <c r="P1721" s="64" t="str">
        <f>VLOOKUP(A1721,'Hospitalisation Details'!$L$2:$R$2342,6,)</f>
        <v>R1012</v>
      </c>
      <c r="Q1721" s="64">
        <f>VLOOKUP(A1721,'Hospitalisation Details'!$L$2:$R$2342,3,)</f>
        <v>28</v>
      </c>
      <c r="R1721" s="64">
        <f>VLOOKUP(A1721,'Hospitalisation Details'!$L$2:$U$2342,10,)</f>
        <v>13</v>
      </c>
      <c r="S1721" s="64" t="str">
        <f>VLOOKUP(A1721,'Hospitalisation Details'!$L$2:$U$2342,8,)</f>
        <v>Nov</v>
      </c>
      <c r="T1721" s="126">
        <f>VLOOKUP(A1721,'Hospitalisation Details'!$L$2:$U$2342,9,)</f>
        <v>1994</v>
      </c>
    </row>
    <row r="1722" spans="1:20" ht="15.5" x14ac:dyDescent="0.35">
      <c r="A1722" s="124" t="s">
        <v>650</v>
      </c>
      <c r="B1722" s="64" t="str">
        <f>VLOOKUP(A1722,'Medical Examinations'!$AS$1:$BC$2336,9,)</f>
        <v>Patrick</v>
      </c>
      <c r="C1722" s="64">
        <f>VLOOKUP(A1722,'Medical Examinations'!$AS$1:$BC$2336,2,)</f>
        <v>35.61</v>
      </c>
      <c r="D1722" s="64">
        <f>VLOOKUP(A1722,'Medical Examinations'!$AS$1:$BC$2336,3,)</f>
        <v>5.65</v>
      </c>
      <c r="E1722" s="64" t="str">
        <f>VLOOKUP(A1722,'Medical Examinations'!$AS$1:$BC$2336,6,)</f>
        <v>No</v>
      </c>
      <c r="F1722" s="64" t="str">
        <f>VLOOKUP(A1722,'Medical Examinations'!$AS$1:$BC$2336,4,)</f>
        <v>yes</v>
      </c>
      <c r="G1722" s="64" t="str">
        <f>VLOOKUP(A1722,'Medical Examinations'!$AS$1:$BC$2336,5,)</f>
        <v>No</v>
      </c>
      <c r="H1722" s="64">
        <f>VLOOKUP(A1722,'Medical Examinations'!$AS$1:$BC$2336,8,)</f>
        <v>1</v>
      </c>
      <c r="I1722" s="64" t="str">
        <f>VLOOKUP(A1722,'Medical Examinations'!$AS$1:$BC$2336,7,)</f>
        <v>No</v>
      </c>
      <c r="J1722" s="64" t="str">
        <f>VLOOKUP(A1722,'Medical Examinations'!$AS$1:$BC$2336,11,)</f>
        <v>Obesity</v>
      </c>
      <c r="K1722" s="64" t="str">
        <f>VLOOKUP(A1722,'Medical Examinations'!$AS$1:$BC$2336,10,)</f>
        <v>Normal</v>
      </c>
      <c r="L1722" s="64" t="str">
        <f>VLOOKUP(A1722,'Hospitalisation Details'!$L$2:$R$2342,2,)</f>
        <v>09-09-2000</v>
      </c>
      <c r="M1722" s="65">
        <f>VLOOKUP(A1722,'Hospitalisation Details'!$L$2:$R$2345,7,)</f>
        <v>5307</v>
      </c>
      <c r="N1722" s="64" t="str">
        <f>VLOOKUP(A1722,'Hospitalisation Details'!$L$2:$R$2342,4,)</f>
        <v>tier - 2</v>
      </c>
      <c r="O1722" s="64" t="str">
        <f>VLOOKUP(A1722,'Hospitalisation Details'!$L$2:$R$2342,5,)</f>
        <v>tier - 3</v>
      </c>
      <c r="P1722" s="64" t="str">
        <f>VLOOKUP(A1722,'Hospitalisation Details'!$L$2:$R$2342,6,)</f>
        <v>R1012</v>
      </c>
      <c r="Q1722" s="64">
        <f>VLOOKUP(A1722,'Hospitalisation Details'!$L$2:$R$2342,3,)</f>
        <v>22</v>
      </c>
      <c r="R1722" s="64">
        <f>VLOOKUP(A1722,'Hospitalisation Details'!$L$2:$U$2342,10,)</f>
        <v>9</v>
      </c>
      <c r="S1722" s="64" t="str">
        <f>VLOOKUP(A1722,'Hospitalisation Details'!$L$2:$U$2342,8,)</f>
        <v>Sep</v>
      </c>
      <c r="T1722" s="126">
        <f>VLOOKUP(A1722,'Hospitalisation Details'!$L$2:$U$2342,9,)</f>
        <v>2000</v>
      </c>
    </row>
    <row r="1723" spans="1:20" ht="15.5" x14ac:dyDescent="0.35">
      <c r="A1723" s="124" t="s">
        <v>649</v>
      </c>
      <c r="B1723" s="64" t="str">
        <f>VLOOKUP(A1723,'Medical Examinations'!$AS$1:$BC$2336,9,)</f>
        <v>Trent</v>
      </c>
      <c r="C1723" s="64">
        <f>VLOOKUP(A1723,'Medical Examinations'!$AS$1:$BC$2336,2,)</f>
        <v>37.56</v>
      </c>
      <c r="D1723" s="64">
        <f>VLOOKUP(A1723,'Medical Examinations'!$AS$1:$BC$2336,3,)</f>
        <v>5.88</v>
      </c>
      <c r="E1723" s="64" t="str">
        <f>VLOOKUP(A1723,'Medical Examinations'!$AS$1:$BC$2336,6,)</f>
        <v>No</v>
      </c>
      <c r="F1723" s="64" t="str">
        <f>VLOOKUP(A1723,'Medical Examinations'!$AS$1:$BC$2336,4,)</f>
        <v>yes</v>
      </c>
      <c r="G1723" s="64" t="str">
        <f>VLOOKUP(A1723,'Medical Examinations'!$AS$1:$BC$2336,5,)</f>
        <v>No</v>
      </c>
      <c r="H1723" s="64">
        <f>VLOOKUP(A1723,'Medical Examinations'!$AS$1:$BC$2336,8,)</f>
        <v>1</v>
      </c>
      <c r="I1723" s="64" t="str">
        <f>VLOOKUP(A1723,'Medical Examinations'!$AS$1:$BC$2336,7,)</f>
        <v>No</v>
      </c>
      <c r="J1723" s="64" t="str">
        <f>VLOOKUP(A1723,'Medical Examinations'!$AS$1:$BC$2336,11,)</f>
        <v>Obesity</v>
      </c>
      <c r="K1723" s="64" t="str">
        <f>VLOOKUP(A1723,'Medical Examinations'!$AS$1:$BC$2336,10,)</f>
        <v>Prediabetes</v>
      </c>
      <c r="L1723" s="64" t="str">
        <f>VLOOKUP(A1723,'Hospitalisation Details'!$L$2:$R$2342,2,)</f>
        <v>22-08-2004</v>
      </c>
      <c r="M1723" s="65">
        <f>VLOOKUP(A1723,'Hospitalisation Details'!$L$2:$R$2345,7,)</f>
        <v>5294</v>
      </c>
      <c r="N1723" s="64" t="str">
        <f>VLOOKUP(A1723,'Hospitalisation Details'!$L$2:$R$2342,4,)</f>
        <v>tier - 2</v>
      </c>
      <c r="O1723" s="64" t="str">
        <f>VLOOKUP(A1723,'Hospitalisation Details'!$L$2:$R$2342,5,)</f>
        <v>tier - 2</v>
      </c>
      <c r="P1723" s="64" t="str">
        <f>VLOOKUP(A1723,'Hospitalisation Details'!$L$2:$R$2342,6,)</f>
        <v>R1022</v>
      </c>
      <c r="Q1723" s="64">
        <f>VLOOKUP(A1723,'Hospitalisation Details'!$L$2:$R$2342,3,)</f>
        <v>18</v>
      </c>
      <c r="R1723" s="64">
        <f>VLOOKUP(A1723,'Hospitalisation Details'!$L$2:$U$2342,10,)</f>
        <v>22</v>
      </c>
      <c r="S1723" s="64" t="str">
        <f>VLOOKUP(A1723,'Hospitalisation Details'!$L$2:$U$2342,8,)</f>
        <v>Aug</v>
      </c>
      <c r="T1723" s="126">
        <f>VLOOKUP(A1723,'Hospitalisation Details'!$L$2:$U$2342,9,)</f>
        <v>2004</v>
      </c>
    </row>
    <row r="1724" spans="1:20" ht="15.5" x14ac:dyDescent="0.35">
      <c r="A1724" s="124" t="s">
        <v>648</v>
      </c>
      <c r="B1724" s="64" t="str">
        <f>VLOOKUP(A1724,'Medical Examinations'!$AS$1:$BC$2336,9,)</f>
        <v>Julie</v>
      </c>
      <c r="C1724" s="64">
        <f>VLOOKUP(A1724,'Medical Examinations'!$AS$1:$BC$2336,2,)</f>
        <v>15.49</v>
      </c>
      <c r="D1724" s="64">
        <f>VLOOKUP(A1724,'Medical Examinations'!$AS$1:$BC$2336,3,)</f>
        <v>9.6</v>
      </c>
      <c r="E1724" s="64" t="str">
        <f>VLOOKUP(A1724,'Medical Examinations'!$AS$1:$BC$2336,6,)</f>
        <v>No</v>
      </c>
      <c r="F1724" s="64" t="str">
        <f>VLOOKUP(A1724,'Medical Examinations'!$AS$1:$BC$2336,4,)</f>
        <v>No</v>
      </c>
      <c r="G1724" s="64" t="str">
        <f>VLOOKUP(A1724,'Medical Examinations'!$AS$1:$BC$2336,5,)</f>
        <v>No</v>
      </c>
      <c r="H1724" s="64">
        <f>VLOOKUP(A1724,'Medical Examinations'!$AS$1:$BC$2336,8,)</f>
        <v>0</v>
      </c>
      <c r="I1724" s="64" t="str">
        <f>VLOOKUP(A1724,'Medical Examinations'!$AS$1:$BC$2336,7,)</f>
        <v>No</v>
      </c>
      <c r="J1724" s="64" t="str">
        <f>VLOOKUP(A1724,'Medical Examinations'!$AS$1:$BC$2336,11,)</f>
        <v>Under weight</v>
      </c>
      <c r="K1724" s="64" t="str">
        <f>VLOOKUP(A1724,'Medical Examinations'!$AS$1:$BC$2336,10,)</f>
        <v>Diabetes</v>
      </c>
      <c r="L1724" s="64" t="str">
        <f>VLOOKUP(A1724,'Hospitalisation Details'!$L$2:$R$2342,2,)</f>
        <v>12-11-1974</v>
      </c>
      <c r="M1724" s="65">
        <f>VLOOKUP(A1724,'Hospitalisation Details'!$L$2:$R$2345,7,)</f>
        <v>5292</v>
      </c>
      <c r="N1724" s="64" t="str">
        <f>VLOOKUP(A1724,'Hospitalisation Details'!$L$2:$R$2342,4,)</f>
        <v>tier - 2</v>
      </c>
      <c r="O1724" s="64" t="str">
        <f>VLOOKUP(A1724,'Hospitalisation Details'!$L$2:$R$2342,5,)</f>
        <v>tier - 2</v>
      </c>
      <c r="P1724" s="64" t="str">
        <f>VLOOKUP(A1724,'Hospitalisation Details'!$L$2:$R$2342,6,)</f>
        <v>R1012</v>
      </c>
      <c r="Q1724" s="64">
        <f>VLOOKUP(A1724,'Hospitalisation Details'!$L$2:$R$2342,3,)</f>
        <v>48</v>
      </c>
      <c r="R1724" s="64">
        <f>VLOOKUP(A1724,'Hospitalisation Details'!$L$2:$U$2342,10,)</f>
        <v>12</v>
      </c>
      <c r="S1724" s="64" t="str">
        <f>VLOOKUP(A1724,'Hospitalisation Details'!$L$2:$U$2342,8,)</f>
        <v>Nov</v>
      </c>
      <c r="T1724" s="126">
        <f>VLOOKUP(A1724,'Hospitalisation Details'!$L$2:$U$2342,9,)</f>
        <v>1974</v>
      </c>
    </row>
    <row r="1725" spans="1:20" ht="15.5" x14ac:dyDescent="0.35">
      <c r="A1725" s="124" t="s">
        <v>647</v>
      </c>
      <c r="B1725" s="64" t="str">
        <f>VLOOKUP(A1725,'Medical Examinations'!$AS$1:$BC$2336,9,)</f>
        <v>Sawomir</v>
      </c>
      <c r="C1725" s="64">
        <f>VLOOKUP(A1725,'Medical Examinations'!$AS$1:$BC$2336,2,)</f>
        <v>23.48</v>
      </c>
      <c r="D1725" s="64">
        <f>VLOOKUP(A1725,'Medical Examinations'!$AS$1:$BC$2336,3,)</f>
        <v>6.24</v>
      </c>
      <c r="E1725" s="64" t="str">
        <f>VLOOKUP(A1725,'Medical Examinations'!$AS$1:$BC$2336,6,)</f>
        <v>No</v>
      </c>
      <c r="F1725" s="64" t="str">
        <f>VLOOKUP(A1725,'Medical Examinations'!$AS$1:$BC$2336,4,)</f>
        <v>No</v>
      </c>
      <c r="G1725" s="64" t="str">
        <f>VLOOKUP(A1725,'Medical Examinations'!$AS$1:$BC$2336,5,)</f>
        <v>No</v>
      </c>
      <c r="H1725" s="64">
        <f>VLOOKUP(A1725,'Medical Examinations'!$AS$1:$BC$2336,8,)</f>
        <v>1</v>
      </c>
      <c r="I1725" s="64" t="str">
        <f>VLOOKUP(A1725,'Medical Examinations'!$AS$1:$BC$2336,7,)</f>
        <v>No</v>
      </c>
      <c r="J1725" s="64" t="str">
        <f>VLOOKUP(A1725,'Medical Examinations'!$AS$1:$BC$2336,11,)</f>
        <v xml:space="preserve">Normal Weight 
</v>
      </c>
      <c r="K1725" s="64" t="str">
        <f>VLOOKUP(A1725,'Medical Examinations'!$AS$1:$BC$2336,10,)</f>
        <v>Prediabetes</v>
      </c>
      <c r="L1725" s="64" t="str">
        <f>VLOOKUP(A1725,'Hospitalisation Details'!$L$2:$R$2342,2,)</f>
        <v>01-09-1987</v>
      </c>
      <c r="M1725" s="65">
        <f>VLOOKUP(A1725,'Hospitalisation Details'!$L$2:$R$2345,7,)</f>
        <v>5276</v>
      </c>
      <c r="N1725" s="64" t="str">
        <f>VLOOKUP(A1725,'Hospitalisation Details'!$L$2:$R$2342,4,)</f>
        <v>tier - 2</v>
      </c>
      <c r="O1725" s="64" t="str">
        <f>VLOOKUP(A1725,'Hospitalisation Details'!$L$2:$R$2342,5,)</f>
        <v>tier - 2</v>
      </c>
      <c r="P1725" s="64" t="str">
        <f>VLOOKUP(A1725,'Hospitalisation Details'!$L$2:$R$2342,6,)</f>
        <v>R1013</v>
      </c>
      <c r="Q1725" s="64">
        <f>VLOOKUP(A1725,'Hospitalisation Details'!$L$2:$R$2342,3,)</f>
        <v>35</v>
      </c>
      <c r="R1725" s="64">
        <f>VLOOKUP(A1725,'Hospitalisation Details'!$L$2:$U$2342,10,)</f>
        <v>1</v>
      </c>
      <c r="S1725" s="64" t="str">
        <f>VLOOKUP(A1725,'Hospitalisation Details'!$L$2:$U$2342,8,)</f>
        <v>Sep</v>
      </c>
      <c r="T1725" s="126">
        <f>VLOOKUP(A1725,'Hospitalisation Details'!$L$2:$U$2342,9,)</f>
        <v>1987</v>
      </c>
    </row>
    <row r="1726" spans="1:20" ht="15.5" x14ac:dyDescent="0.35">
      <c r="A1726" s="124" t="s">
        <v>646</v>
      </c>
      <c r="B1726" s="64" t="str">
        <f>VLOOKUP(A1726,'Medical Examinations'!$AS$1:$BC$2336,9,)</f>
        <v>Micah</v>
      </c>
      <c r="C1726" s="64">
        <f>VLOOKUP(A1726,'Medical Examinations'!$AS$1:$BC$2336,2,)</f>
        <v>30.02</v>
      </c>
      <c r="D1726" s="64">
        <f>VLOOKUP(A1726,'Medical Examinations'!$AS$1:$BC$2336,3,)</f>
        <v>7.63</v>
      </c>
      <c r="E1726" s="64" t="str">
        <f>VLOOKUP(A1726,'Medical Examinations'!$AS$1:$BC$2336,6,)</f>
        <v>Yes</v>
      </c>
      <c r="F1726" s="64" t="str">
        <f>VLOOKUP(A1726,'Medical Examinations'!$AS$1:$BC$2336,4,)</f>
        <v>No</v>
      </c>
      <c r="G1726" s="64" t="str">
        <f>VLOOKUP(A1726,'Medical Examinations'!$AS$1:$BC$2336,5,)</f>
        <v>No</v>
      </c>
      <c r="H1726" s="64">
        <f>VLOOKUP(A1726,'Medical Examinations'!$AS$1:$BC$2336,8,)</f>
        <v>1</v>
      </c>
      <c r="I1726" s="64" t="str">
        <f>VLOOKUP(A1726,'Medical Examinations'!$AS$1:$BC$2336,7,)</f>
        <v>No</v>
      </c>
      <c r="J1726" s="64" t="str">
        <f>VLOOKUP(A1726,'Medical Examinations'!$AS$1:$BC$2336,11,)</f>
        <v>Obesity</v>
      </c>
      <c r="K1726" s="64" t="str">
        <f>VLOOKUP(A1726,'Medical Examinations'!$AS$1:$BC$2336,10,)</f>
        <v>Diabetes</v>
      </c>
      <c r="L1726" s="64" t="str">
        <f>VLOOKUP(A1726,'Hospitalisation Details'!$L$2:$R$2342,2,)</f>
        <v>20-10-1986</v>
      </c>
      <c r="M1726" s="65">
        <f>VLOOKUP(A1726,'Hospitalisation Details'!$L$2:$R$2345,7,)</f>
        <v>5272</v>
      </c>
      <c r="N1726" s="64" t="str">
        <f>VLOOKUP(A1726,'Hospitalisation Details'!$L$2:$R$2342,4,)</f>
        <v>tier - 2</v>
      </c>
      <c r="O1726" s="64" t="str">
        <f>VLOOKUP(A1726,'Hospitalisation Details'!$L$2:$R$2342,5,)</f>
        <v>tier - 3</v>
      </c>
      <c r="P1726" s="64" t="str">
        <f>VLOOKUP(A1726,'Hospitalisation Details'!$L$2:$R$2342,6,)</f>
        <v>R1012</v>
      </c>
      <c r="Q1726" s="64">
        <f>VLOOKUP(A1726,'Hospitalisation Details'!$L$2:$R$2342,3,)</f>
        <v>36</v>
      </c>
      <c r="R1726" s="64">
        <f>VLOOKUP(A1726,'Hospitalisation Details'!$L$2:$U$2342,10,)</f>
        <v>20</v>
      </c>
      <c r="S1726" s="64" t="str">
        <f>VLOOKUP(A1726,'Hospitalisation Details'!$L$2:$U$2342,8,)</f>
        <v>Oct</v>
      </c>
      <c r="T1726" s="126">
        <f>VLOOKUP(A1726,'Hospitalisation Details'!$L$2:$U$2342,9,)</f>
        <v>1986</v>
      </c>
    </row>
    <row r="1727" spans="1:20" ht="15.5" x14ac:dyDescent="0.35">
      <c r="A1727" s="124" t="s">
        <v>645</v>
      </c>
      <c r="B1727" s="64" t="str">
        <f>VLOOKUP(A1727,'Medical Examinations'!$AS$1:$BC$2336,9,)</f>
        <v>Kelly H.</v>
      </c>
      <c r="C1727" s="64">
        <f>VLOOKUP(A1727,'Medical Examinations'!$AS$1:$BC$2336,2,)</f>
        <v>26.885000000000002</v>
      </c>
      <c r="D1727" s="64">
        <f>VLOOKUP(A1727,'Medical Examinations'!$AS$1:$BC$2336,3,)</f>
        <v>8.66</v>
      </c>
      <c r="E1727" s="64" t="str">
        <f>VLOOKUP(A1727,'Medical Examinations'!$AS$1:$BC$2336,6,)</f>
        <v>Yes</v>
      </c>
      <c r="F1727" s="64" t="str">
        <f>VLOOKUP(A1727,'Medical Examinations'!$AS$1:$BC$2336,4,)</f>
        <v>No</v>
      </c>
      <c r="G1727" s="64" t="str">
        <f>VLOOKUP(A1727,'Medical Examinations'!$AS$1:$BC$2336,5,)</f>
        <v>No</v>
      </c>
      <c r="H1727" s="64">
        <f>VLOOKUP(A1727,'Medical Examinations'!$AS$1:$BC$2336,8,)</f>
        <v>1</v>
      </c>
      <c r="I1727" s="64" t="str">
        <f>VLOOKUP(A1727,'Medical Examinations'!$AS$1:$BC$2336,7,)</f>
        <v>No</v>
      </c>
      <c r="J1727" s="64" t="str">
        <f>VLOOKUP(A1727,'Medical Examinations'!$AS$1:$BC$2336,11,)</f>
        <v>Over weight</v>
      </c>
      <c r="K1727" s="64" t="str">
        <f>VLOOKUP(A1727,'Medical Examinations'!$AS$1:$BC$2336,10,)</f>
        <v>Diabetes</v>
      </c>
      <c r="L1727" s="64" t="str">
        <f>VLOOKUP(A1727,'Hospitalisation Details'!$L$2:$R$2342,2,)</f>
        <v>20-09-1986</v>
      </c>
      <c r="M1727" s="65">
        <f>VLOOKUP(A1727,'Hospitalisation Details'!$L$2:$R$2345,7,)</f>
        <v>5268</v>
      </c>
      <c r="N1727" s="64" t="str">
        <f>VLOOKUP(A1727,'Hospitalisation Details'!$L$2:$R$2342,4,)</f>
        <v>tier - 2</v>
      </c>
      <c r="O1727" s="64" t="str">
        <f>VLOOKUP(A1727,'Hospitalisation Details'!$L$2:$R$2342,5,)</f>
        <v>tier - 2</v>
      </c>
      <c r="P1727" s="64" t="str">
        <f>VLOOKUP(A1727,'Hospitalisation Details'!$L$2:$R$2342,6,)</f>
        <v>R1012</v>
      </c>
      <c r="Q1727" s="64">
        <f>VLOOKUP(A1727,'Hospitalisation Details'!$L$2:$R$2342,3,)</f>
        <v>36</v>
      </c>
      <c r="R1727" s="64">
        <f>VLOOKUP(A1727,'Hospitalisation Details'!$L$2:$U$2342,10,)</f>
        <v>20</v>
      </c>
      <c r="S1727" s="64" t="str">
        <f>VLOOKUP(A1727,'Hospitalisation Details'!$L$2:$U$2342,8,)</f>
        <v>Sep</v>
      </c>
      <c r="T1727" s="126">
        <f>VLOOKUP(A1727,'Hospitalisation Details'!$L$2:$U$2342,9,)</f>
        <v>1986</v>
      </c>
    </row>
    <row r="1728" spans="1:20" ht="15.5" x14ac:dyDescent="0.35">
      <c r="A1728" s="124" t="s">
        <v>644</v>
      </c>
      <c r="B1728" s="64" t="str">
        <f>VLOOKUP(A1728,'Medical Examinations'!$AS$1:$BC$2336,9,)</f>
        <v>Lindsay M.</v>
      </c>
      <c r="C1728" s="64">
        <f>VLOOKUP(A1728,'Medical Examinations'!$AS$1:$BC$2336,2,)</f>
        <v>25.84</v>
      </c>
      <c r="D1728" s="64">
        <f>VLOOKUP(A1728,'Medical Examinations'!$AS$1:$BC$2336,3,)</f>
        <v>8.5500000000000007</v>
      </c>
      <c r="E1728" s="64" t="str">
        <f>VLOOKUP(A1728,'Medical Examinations'!$AS$1:$BC$2336,6,)</f>
        <v>Yes</v>
      </c>
      <c r="F1728" s="64" t="str">
        <f>VLOOKUP(A1728,'Medical Examinations'!$AS$1:$BC$2336,4,)</f>
        <v>No</v>
      </c>
      <c r="G1728" s="64" t="str">
        <f>VLOOKUP(A1728,'Medical Examinations'!$AS$1:$BC$2336,5,)</f>
        <v>No</v>
      </c>
      <c r="H1728" s="64">
        <f>VLOOKUP(A1728,'Medical Examinations'!$AS$1:$BC$2336,8,)</f>
        <v>1</v>
      </c>
      <c r="I1728" s="64" t="str">
        <f>VLOOKUP(A1728,'Medical Examinations'!$AS$1:$BC$2336,7,)</f>
        <v>No</v>
      </c>
      <c r="J1728" s="64" t="str">
        <f>VLOOKUP(A1728,'Medical Examinations'!$AS$1:$BC$2336,11,)</f>
        <v>Over weight</v>
      </c>
      <c r="K1728" s="64" t="str">
        <f>VLOOKUP(A1728,'Medical Examinations'!$AS$1:$BC$2336,10,)</f>
        <v>Diabetes</v>
      </c>
      <c r="L1728" s="64" t="str">
        <f>VLOOKUP(A1728,'Hospitalisation Details'!$L$2:$R$2342,2,)</f>
        <v>25-10-1986</v>
      </c>
      <c r="M1728" s="65">
        <f>VLOOKUP(A1728,'Hospitalisation Details'!$L$2:$R$2345,7,)</f>
        <v>5266</v>
      </c>
      <c r="N1728" s="64" t="str">
        <f>VLOOKUP(A1728,'Hospitalisation Details'!$L$2:$R$2342,4,)</f>
        <v>tier - 2</v>
      </c>
      <c r="O1728" s="64" t="str">
        <f>VLOOKUP(A1728,'Hospitalisation Details'!$L$2:$R$2342,5,)</f>
        <v>tier - 2</v>
      </c>
      <c r="P1728" s="64" t="str">
        <f>VLOOKUP(A1728,'Hospitalisation Details'!$L$2:$R$2342,6,)</f>
        <v>R1012</v>
      </c>
      <c r="Q1728" s="64">
        <f>VLOOKUP(A1728,'Hospitalisation Details'!$L$2:$R$2342,3,)</f>
        <v>36</v>
      </c>
      <c r="R1728" s="64">
        <f>VLOOKUP(A1728,'Hospitalisation Details'!$L$2:$U$2342,10,)</f>
        <v>25</v>
      </c>
      <c r="S1728" s="64" t="str">
        <f>VLOOKUP(A1728,'Hospitalisation Details'!$L$2:$U$2342,8,)</f>
        <v>Oct</v>
      </c>
      <c r="T1728" s="126">
        <f>VLOOKUP(A1728,'Hospitalisation Details'!$L$2:$U$2342,9,)</f>
        <v>1986</v>
      </c>
    </row>
    <row r="1729" spans="1:20" ht="15.5" x14ac:dyDescent="0.35">
      <c r="A1729" s="124" t="s">
        <v>643</v>
      </c>
      <c r="B1729" s="64" t="str">
        <f>VLOOKUP(A1729,'Medical Examinations'!$AS$1:$BC$2336,9,)</f>
        <v>Austen G</v>
      </c>
      <c r="C1729" s="64">
        <f>VLOOKUP(A1729,'Medical Examinations'!$AS$1:$BC$2336,2,)</f>
        <v>27.454999999999998</v>
      </c>
      <c r="D1729" s="64">
        <f>VLOOKUP(A1729,'Medical Examinations'!$AS$1:$BC$2336,3,)</f>
        <v>4.54</v>
      </c>
      <c r="E1729" s="64" t="str">
        <f>VLOOKUP(A1729,'Medical Examinations'!$AS$1:$BC$2336,6,)</f>
        <v>No</v>
      </c>
      <c r="F1729" s="64" t="str">
        <f>VLOOKUP(A1729,'Medical Examinations'!$AS$1:$BC$2336,4,)</f>
        <v>No</v>
      </c>
      <c r="G1729" s="64" t="str">
        <f>VLOOKUP(A1729,'Medical Examinations'!$AS$1:$BC$2336,5,)</f>
        <v>No</v>
      </c>
      <c r="H1729" s="64">
        <f>VLOOKUP(A1729,'Medical Examinations'!$AS$1:$BC$2336,8,)</f>
        <v>0</v>
      </c>
      <c r="I1729" s="64" t="str">
        <f>VLOOKUP(A1729,'Medical Examinations'!$AS$1:$BC$2336,7,)</f>
        <v>No</v>
      </c>
      <c r="J1729" s="64" t="str">
        <f>VLOOKUP(A1729,'Medical Examinations'!$AS$1:$BC$2336,11,)</f>
        <v>Over weight</v>
      </c>
      <c r="K1729" s="64" t="str">
        <f>VLOOKUP(A1729,'Medical Examinations'!$AS$1:$BC$2336,10,)</f>
        <v>Normal</v>
      </c>
      <c r="L1729" s="64" t="str">
        <f>VLOOKUP(A1729,'Hospitalisation Details'!$L$2:$R$2342,2,)</f>
        <v>19-07-1989</v>
      </c>
      <c r="M1729" s="65">
        <f>VLOOKUP(A1729,'Hospitalisation Details'!$L$2:$R$2345,7,)</f>
        <v>5261</v>
      </c>
      <c r="N1729" s="64" t="str">
        <f>VLOOKUP(A1729,'Hospitalisation Details'!$L$2:$R$2342,4,)</f>
        <v>tier - 2</v>
      </c>
      <c r="O1729" s="64" t="str">
        <f>VLOOKUP(A1729,'Hospitalisation Details'!$L$2:$R$2342,5,)</f>
        <v>tier - 2</v>
      </c>
      <c r="P1729" s="64" t="str">
        <f>VLOOKUP(A1729,'Hospitalisation Details'!$L$2:$R$2342,6,)</f>
        <v>R1012</v>
      </c>
      <c r="Q1729" s="64">
        <f>VLOOKUP(A1729,'Hospitalisation Details'!$L$2:$R$2342,3,)</f>
        <v>33</v>
      </c>
      <c r="R1729" s="64">
        <f>VLOOKUP(A1729,'Hospitalisation Details'!$L$2:$U$2342,10,)</f>
        <v>19</v>
      </c>
      <c r="S1729" s="64" t="str">
        <f>VLOOKUP(A1729,'Hospitalisation Details'!$L$2:$U$2342,8,)</f>
        <v>Jul</v>
      </c>
      <c r="T1729" s="126">
        <f>VLOOKUP(A1729,'Hospitalisation Details'!$L$2:$U$2342,9,)</f>
        <v>1989</v>
      </c>
    </row>
    <row r="1730" spans="1:20" ht="15.5" x14ac:dyDescent="0.35">
      <c r="A1730" s="124" t="s">
        <v>642</v>
      </c>
      <c r="B1730" s="64" t="str">
        <f>VLOOKUP(A1730,'Medical Examinations'!$AS$1:$BC$2336,9,)</f>
        <v>Tory J.</v>
      </c>
      <c r="C1730" s="64">
        <f>VLOOKUP(A1730,'Medical Examinations'!$AS$1:$BC$2336,2,)</f>
        <v>24.605</v>
      </c>
      <c r="D1730" s="64">
        <f>VLOOKUP(A1730,'Medical Examinations'!$AS$1:$BC$2336,3,)</f>
        <v>5.7</v>
      </c>
      <c r="E1730" s="64" t="str">
        <f>VLOOKUP(A1730,'Medical Examinations'!$AS$1:$BC$2336,6,)</f>
        <v>No</v>
      </c>
      <c r="F1730" s="64" t="str">
        <f>VLOOKUP(A1730,'Medical Examinations'!$AS$1:$BC$2336,4,)</f>
        <v>No</v>
      </c>
      <c r="G1730" s="64" t="str">
        <f>VLOOKUP(A1730,'Medical Examinations'!$AS$1:$BC$2336,5,)</f>
        <v>No</v>
      </c>
      <c r="H1730" s="64">
        <f>VLOOKUP(A1730,'Medical Examinations'!$AS$1:$BC$2336,8,)</f>
        <v>0</v>
      </c>
      <c r="I1730" s="64" t="str">
        <f>VLOOKUP(A1730,'Medical Examinations'!$AS$1:$BC$2336,7,)</f>
        <v>No</v>
      </c>
      <c r="J1730" s="64" t="str">
        <f>VLOOKUP(A1730,'Medical Examinations'!$AS$1:$BC$2336,11,)</f>
        <v xml:space="preserve">Normal Weight 
</v>
      </c>
      <c r="K1730" s="64" t="str">
        <f>VLOOKUP(A1730,'Medical Examinations'!$AS$1:$BC$2336,10,)</f>
        <v>Prediabetes</v>
      </c>
      <c r="L1730" s="64" t="str">
        <f>VLOOKUP(A1730,'Hospitalisation Details'!$L$2:$R$2342,2,)</f>
        <v>25-11-1989</v>
      </c>
      <c r="M1730" s="65">
        <f>VLOOKUP(A1730,'Hospitalisation Details'!$L$2:$R$2345,7,)</f>
        <v>5258</v>
      </c>
      <c r="N1730" s="64" t="str">
        <f>VLOOKUP(A1730,'Hospitalisation Details'!$L$2:$R$2342,4,)</f>
        <v>tier - 2</v>
      </c>
      <c r="O1730" s="64" t="str">
        <f>VLOOKUP(A1730,'Hospitalisation Details'!$L$2:$R$2342,5,)</f>
        <v>tier - 2</v>
      </c>
      <c r="P1730" s="64" t="str">
        <f>VLOOKUP(A1730,'Hospitalisation Details'!$L$2:$R$2342,6,)</f>
        <v>R1012</v>
      </c>
      <c r="Q1730" s="64">
        <f>VLOOKUP(A1730,'Hospitalisation Details'!$L$2:$R$2342,3,)</f>
        <v>33</v>
      </c>
      <c r="R1730" s="64">
        <f>VLOOKUP(A1730,'Hospitalisation Details'!$L$2:$U$2342,10,)</f>
        <v>25</v>
      </c>
      <c r="S1730" s="64" t="str">
        <f>VLOOKUP(A1730,'Hospitalisation Details'!$L$2:$U$2342,8,)</f>
        <v>Nov</v>
      </c>
      <c r="T1730" s="126">
        <f>VLOOKUP(A1730,'Hospitalisation Details'!$L$2:$U$2342,9,)</f>
        <v>1989</v>
      </c>
    </row>
    <row r="1731" spans="1:20" ht="15.5" x14ac:dyDescent="0.35">
      <c r="A1731" s="124" t="s">
        <v>641</v>
      </c>
      <c r="B1731" s="64" t="str">
        <f>VLOOKUP(A1731,'Medical Examinations'!$AS$1:$BC$2336,9,)</f>
        <v>Robert J.</v>
      </c>
      <c r="C1731" s="64">
        <f>VLOOKUP(A1731,'Medical Examinations'!$AS$1:$BC$2336,2,)</f>
        <v>30.8</v>
      </c>
      <c r="D1731" s="64">
        <f>VLOOKUP(A1731,'Medical Examinations'!$AS$1:$BC$2336,3,)</f>
        <v>5.07</v>
      </c>
      <c r="E1731" s="64" t="str">
        <f>VLOOKUP(A1731,'Medical Examinations'!$AS$1:$BC$2336,6,)</f>
        <v>No</v>
      </c>
      <c r="F1731" s="64" t="str">
        <f>VLOOKUP(A1731,'Medical Examinations'!$AS$1:$BC$2336,4,)</f>
        <v>No</v>
      </c>
      <c r="G1731" s="64" t="str">
        <f>VLOOKUP(A1731,'Medical Examinations'!$AS$1:$BC$2336,5,)</f>
        <v>No</v>
      </c>
      <c r="H1731" s="64">
        <f>VLOOKUP(A1731,'Medical Examinations'!$AS$1:$BC$2336,8,)</f>
        <v>0</v>
      </c>
      <c r="I1731" s="64" t="str">
        <f>VLOOKUP(A1731,'Medical Examinations'!$AS$1:$BC$2336,7,)</f>
        <v>No</v>
      </c>
      <c r="J1731" s="64" t="str">
        <f>VLOOKUP(A1731,'Medical Examinations'!$AS$1:$BC$2336,11,)</f>
        <v>Obesity</v>
      </c>
      <c r="K1731" s="64" t="str">
        <f>VLOOKUP(A1731,'Medical Examinations'!$AS$1:$BC$2336,10,)</f>
        <v>Normal</v>
      </c>
      <c r="L1731" s="64" t="str">
        <f>VLOOKUP(A1731,'Hospitalisation Details'!$L$2:$R$2342,2,)</f>
        <v>06-07-1990</v>
      </c>
      <c r="M1731" s="65">
        <f>VLOOKUP(A1731,'Hospitalisation Details'!$L$2:$R$2345,7,)</f>
        <v>5254</v>
      </c>
      <c r="N1731" s="64" t="str">
        <f>VLOOKUP(A1731,'Hospitalisation Details'!$L$2:$R$2342,4,)</f>
        <v>tier - 3</v>
      </c>
      <c r="O1731" s="64" t="str">
        <f>VLOOKUP(A1731,'Hospitalisation Details'!$L$2:$R$2342,5,)</f>
        <v>tier - 3</v>
      </c>
      <c r="P1731" s="64" t="str">
        <f>VLOOKUP(A1731,'Hospitalisation Details'!$L$2:$R$2342,6,)</f>
        <v>R1011</v>
      </c>
      <c r="Q1731" s="64">
        <f>VLOOKUP(A1731,'Hospitalisation Details'!$L$2:$R$2342,3,)</f>
        <v>32</v>
      </c>
      <c r="R1731" s="64">
        <f>VLOOKUP(A1731,'Hospitalisation Details'!$L$2:$U$2342,10,)</f>
        <v>6</v>
      </c>
      <c r="S1731" s="64" t="str">
        <f>VLOOKUP(A1731,'Hospitalisation Details'!$L$2:$U$2342,8,)</f>
        <v>Jul</v>
      </c>
      <c r="T1731" s="126">
        <f>VLOOKUP(A1731,'Hospitalisation Details'!$L$2:$U$2342,9,)</f>
        <v>1990</v>
      </c>
    </row>
    <row r="1732" spans="1:20" ht="15.5" x14ac:dyDescent="0.35">
      <c r="A1732" s="124" t="s">
        <v>640</v>
      </c>
      <c r="B1732" s="64" t="str">
        <f>VLOOKUP(A1732,'Medical Examinations'!$AS$1:$BC$2336,9,)</f>
        <v>Steph</v>
      </c>
      <c r="C1732" s="64">
        <f>VLOOKUP(A1732,'Medical Examinations'!$AS$1:$BC$2336,2,)</f>
        <v>34.799999999999997</v>
      </c>
      <c r="D1732" s="64">
        <f>VLOOKUP(A1732,'Medical Examinations'!$AS$1:$BC$2336,3,)</f>
        <v>4.38</v>
      </c>
      <c r="E1732" s="64" t="str">
        <f>VLOOKUP(A1732,'Medical Examinations'!$AS$1:$BC$2336,6,)</f>
        <v>No</v>
      </c>
      <c r="F1732" s="64" t="str">
        <f>VLOOKUP(A1732,'Medical Examinations'!$AS$1:$BC$2336,4,)</f>
        <v>No</v>
      </c>
      <c r="G1732" s="64" t="str">
        <f>VLOOKUP(A1732,'Medical Examinations'!$AS$1:$BC$2336,5,)</f>
        <v>No</v>
      </c>
      <c r="H1732" s="64">
        <f>VLOOKUP(A1732,'Medical Examinations'!$AS$1:$BC$2336,8,)</f>
        <v>1</v>
      </c>
      <c r="I1732" s="64" t="str">
        <f>VLOOKUP(A1732,'Medical Examinations'!$AS$1:$BC$2336,7,)</f>
        <v>No</v>
      </c>
      <c r="J1732" s="64" t="str">
        <f>VLOOKUP(A1732,'Medical Examinations'!$AS$1:$BC$2336,11,)</f>
        <v>Obesity</v>
      </c>
      <c r="K1732" s="64" t="str">
        <f>VLOOKUP(A1732,'Medical Examinations'!$AS$1:$BC$2336,10,)</f>
        <v>Normal</v>
      </c>
      <c r="L1732" s="64" t="str">
        <f>VLOOKUP(A1732,'Hospitalisation Details'!$L$2:$R$2342,2,)</f>
        <v>09-09-1987</v>
      </c>
      <c r="M1732" s="65">
        <f>VLOOKUP(A1732,'Hospitalisation Details'!$L$2:$R$2345,7,)</f>
        <v>5246</v>
      </c>
      <c r="N1732" s="64" t="str">
        <f>VLOOKUP(A1732,'Hospitalisation Details'!$L$2:$R$2342,4,)</f>
        <v>tier - 2</v>
      </c>
      <c r="O1732" s="64" t="str">
        <f>VLOOKUP(A1732,'Hospitalisation Details'!$L$2:$R$2342,5,)</f>
        <v>tier - 3</v>
      </c>
      <c r="P1732" s="64" t="str">
        <f>VLOOKUP(A1732,'Hospitalisation Details'!$L$2:$R$2342,6,)</f>
        <v>R1011</v>
      </c>
      <c r="Q1732" s="64">
        <f>VLOOKUP(A1732,'Hospitalisation Details'!$L$2:$R$2342,3,)</f>
        <v>35</v>
      </c>
      <c r="R1732" s="64">
        <f>VLOOKUP(A1732,'Hospitalisation Details'!$L$2:$U$2342,10,)</f>
        <v>9</v>
      </c>
      <c r="S1732" s="64" t="str">
        <f>VLOOKUP(A1732,'Hospitalisation Details'!$L$2:$U$2342,8,)</f>
        <v>Sep</v>
      </c>
      <c r="T1732" s="126">
        <f>VLOOKUP(A1732,'Hospitalisation Details'!$L$2:$U$2342,9,)</f>
        <v>1987</v>
      </c>
    </row>
    <row r="1733" spans="1:20" ht="15.5" x14ac:dyDescent="0.35">
      <c r="A1733" s="124" t="s">
        <v>639</v>
      </c>
      <c r="B1733" s="64" t="str">
        <f>VLOOKUP(A1733,'Medical Examinations'!$AS$1:$BC$2336,9,)</f>
        <v>Kate</v>
      </c>
      <c r="C1733" s="64">
        <f>VLOOKUP(A1733,'Medical Examinations'!$AS$1:$BC$2336,2,)</f>
        <v>34.21</v>
      </c>
      <c r="D1733" s="64">
        <f>VLOOKUP(A1733,'Medical Examinations'!$AS$1:$BC$2336,3,)</f>
        <v>4.54</v>
      </c>
      <c r="E1733" s="64" t="str">
        <f>VLOOKUP(A1733,'Medical Examinations'!$AS$1:$BC$2336,6,)</f>
        <v>No</v>
      </c>
      <c r="F1733" s="64" t="str">
        <f>VLOOKUP(A1733,'Medical Examinations'!$AS$1:$BC$2336,4,)</f>
        <v>No</v>
      </c>
      <c r="G1733" s="64" t="str">
        <f>VLOOKUP(A1733,'Medical Examinations'!$AS$1:$BC$2336,5,)</f>
        <v>No</v>
      </c>
      <c r="H1733" s="64">
        <f>VLOOKUP(A1733,'Medical Examinations'!$AS$1:$BC$2336,8,)</f>
        <v>1</v>
      </c>
      <c r="I1733" s="64" t="str">
        <f>VLOOKUP(A1733,'Medical Examinations'!$AS$1:$BC$2336,7,)</f>
        <v>No</v>
      </c>
      <c r="J1733" s="64" t="str">
        <f>VLOOKUP(A1733,'Medical Examinations'!$AS$1:$BC$2336,11,)</f>
        <v>Obesity</v>
      </c>
      <c r="K1733" s="64" t="str">
        <f>VLOOKUP(A1733,'Medical Examinations'!$AS$1:$BC$2336,10,)</f>
        <v>Normal</v>
      </c>
      <c r="L1733" s="64" t="str">
        <f>VLOOKUP(A1733,'Hospitalisation Details'!$L$2:$R$2342,2,)</f>
        <v>05-07-1987</v>
      </c>
      <c r="M1733" s="65">
        <f>VLOOKUP(A1733,'Hospitalisation Details'!$L$2:$R$2345,7,)</f>
        <v>5245</v>
      </c>
      <c r="N1733" s="64" t="str">
        <f>VLOOKUP(A1733,'Hospitalisation Details'!$L$2:$R$2342,4,)</f>
        <v>tier - 2</v>
      </c>
      <c r="O1733" s="64" t="str">
        <f>VLOOKUP(A1733,'Hospitalisation Details'!$L$2:$R$2342,5,)</f>
        <v>tier - 2</v>
      </c>
      <c r="P1733" s="64" t="str">
        <f>VLOOKUP(A1733,'Hospitalisation Details'!$L$2:$R$2342,6,)</f>
        <v>R1013</v>
      </c>
      <c r="Q1733" s="64">
        <f>VLOOKUP(A1733,'Hospitalisation Details'!$L$2:$R$2342,3,)</f>
        <v>35</v>
      </c>
      <c r="R1733" s="64">
        <f>VLOOKUP(A1733,'Hospitalisation Details'!$L$2:$U$2342,10,)</f>
        <v>5</v>
      </c>
      <c r="S1733" s="64" t="str">
        <f>VLOOKUP(A1733,'Hospitalisation Details'!$L$2:$U$2342,8,)</f>
        <v>Jul</v>
      </c>
      <c r="T1733" s="126">
        <f>VLOOKUP(A1733,'Hospitalisation Details'!$L$2:$U$2342,9,)</f>
        <v>1987</v>
      </c>
    </row>
    <row r="1734" spans="1:20" ht="15.5" x14ac:dyDescent="0.35">
      <c r="A1734" s="124" t="s">
        <v>638</v>
      </c>
      <c r="B1734" s="64" t="str">
        <f>VLOOKUP(A1734,'Medical Examinations'!$AS$1:$BC$2336,9,)</f>
        <v>Kristina</v>
      </c>
      <c r="C1734" s="64">
        <f>VLOOKUP(A1734,'Medical Examinations'!$AS$1:$BC$2336,2,)</f>
        <v>31</v>
      </c>
      <c r="D1734" s="64">
        <f>VLOOKUP(A1734,'Medical Examinations'!$AS$1:$BC$2336,3,)</f>
        <v>5.38</v>
      </c>
      <c r="E1734" s="64" t="str">
        <f>VLOOKUP(A1734,'Medical Examinations'!$AS$1:$BC$2336,6,)</f>
        <v>No</v>
      </c>
      <c r="F1734" s="64" t="str">
        <f>VLOOKUP(A1734,'Medical Examinations'!$AS$1:$BC$2336,4,)</f>
        <v>No</v>
      </c>
      <c r="G1734" s="64" t="str">
        <f>VLOOKUP(A1734,'Medical Examinations'!$AS$1:$BC$2336,5,)</f>
        <v>No</v>
      </c>
      <c r="H1734" s="64">
        <f>VLOOKUP(A1734,'Medical Examinations'!$AS$1:$BC$2336,8,)</f>
        <v>1</v>
      </c>
      <c r="I1734" s="64" t="str">
        <f>VLOOKUP(A1734,'Medical Examinations'!$AS$1:$BC$2336,7,)</f>
        <v>No</v>
      </c>
      <c r="J1734" s="64" t="str">
        <f>VLOOKUP(A1734,'Medical Examinations'!$AS$1:$BC$2336,11,)</f>
        <v>Obesity</v>
      </c>
      <c r="K1734" s="64" t="str">
        <f>VLOOKUP(A1734,'Medical Examinations'!$AS$1:$BC$2336,10,)</f>
        <v>Normal</v>
      </c>
      <c r="L1734" s="64" t="str">
        <f>VLOOKUP(A1734,'Hospitalisation Details'!$L$2:$R$2342,2,)</f>
        <v>26-12-1987</v>
      </c>
      <c r="M1734" s="65">
        <f>VLOOKUP(A1734,'Hospitalisation Details'!$L$2:$R$2345,7,)</f>
        <v>5241</v>
      </c>
      <c r="N1734" s="64" t="str">
        <f>VLOOKUP(A1734,'Hospitalisation Details'!$L$2:$R$2342,4,)</f>
        <v>tier - 2</v>
      </c>
      <c r="O1734" s="64" t="str">
        <f>VLOOKUP(A1734,'Hospitalisation Details'!$L$2:$R$2342,5,)</f>
        <v>tier - 2</v>
      </c>
      <c r="P1734" s="64" t="str">
        <f>VLOOKUP(A1734,'Hospitalisation Details'!$L$2:$R$2342,6,)</f>
        <v>R1011</v>
      </c>
      <c r="Q1734" s="64">
        <f>VLOOKUP(A1734,'Hospitalisation Details'!$L$2:$R$2342,3,)</f>
        <v>35</v>
      </c>
      <c r="R1734" s="64">
        <f>VLOOKUP(A1734,'Hospitalisation Details'!$L$2:$U$2342,10,)</f>
        <v>26</v>
      </c>
      <c r="S1734" s="64" t="str">
        <f>VLOOKUP(A1734,'Hospitalisation Details'!$L$2:$U$2342,8,)</f>
        <v>Dec</v>
      </c>
      <c r="T1734" s="126">
        <f>VLOOKUP(A1734,'Hospitalisation Details'!$L$2:$U$2342,9,)</f>
        <v>1987</v>
      </c>
    </row>
    <row r="1735" spans="1:20" ht="15.5" x14ac:dyDescent="0.35">
      <c r="A1735" s="124" t="s">
        <v>637</v>
      </c>
      <c r="B1735" s="64" t="str">
        <f>VLOOKUP(A1735,'Medical Examinations'!$AS$1:$BC$2336,9,)</f>
        <v>Flo</v>
      </c>
      <c r="C1735" s="64">
        <f>VLOOKUP(A1735,'Medical Examinations'!$AS$1:$BC$2336,2,)</f>
        <v>26.125</v>
      </c>
      <c r="D1735" s="64">
        <f>VLOOKUP(A1735,'Medical Examinations'!$AS$1:$BC$2336,3,)</f>
        <v>5.55</v>
      </c>
      <c r="E1735" s="64" t="str">
        <f>VLOOKUP(A1735,'Medical Examinations'!$AS$1:$BC$2336,6,)</f>
        <v>No</v>
      </c>
      <c r="F1735" s="64" t="str">
        <f>VLOOKUP(A1735,'Medical Examinations'!$AS$1:$BC$2336,4,)</f>
        <v>No</v>
      </c>
      <c r="G1735" s="64" t="str">
        <f>VLOOKUP(A1735,'Medical Examinations'!$AS$1:$BC$2336,5,)</f>
        <v>No</v>
      </c>
      <c r="H1735" s="64">
        <f>VLOOKUP(A1735,'Medical Examinations'!$AS$1:$BC$2336,8,)</f>
        <v>1</v>
      </c>
      <c r="I1735" s="64" t="str">
        <f>VLOOKUP(A1735,'Medical Examinations'!$AS$1:$BC$2336,7,)</f>
        <v>No</v>
      </c>
      <c r="J1735" s="64" t="str">
        <f>VLOOKUP(A1735,'Medical Examinations'!$AS$1:$BC$2336,11,)</f>
        <v>Over weight</v>
      </c>
      <c r="K1735" s="64" t="str">
        <f>VLOOKUP(A1735,'Medical Examinations'!$AS$1:$BC$2336,10,)</f>
        <v>Normal</v>
      </c>
      <c r="L1735" s="64" t="str">
        <f>VLOOKUP(A1735,'Hospitalisation Details'!$L$2:$R$2342,2,)</f>
        <v>29-06-1987</v>
      </c>
      <c r="M1735" s="65">
        <f>VLOOKUP(A1735,'Hospitalisation Details'!$L$2:$R$2345,7,)</f>
        <v>5228</v>
      </c>
      <c r="N1735" s="64" t="str">
        <f>VLOOKUP(A1735,'Hospitalisation Details'!$L$2:$R$2342,4,)</f>
        <v>tier - 2</v>
      </c>
      <c r="O1735" s="64" t="str">
        <f>VLOOKUP(A1735,'Hospitalisation Details'!$L$2:$R$2342,5,)</f>
        <v>tier - 1</v>
      </c>
      <c r="P1735" s="64" t="str">
        <f>VLOOKUP(A1735,'Hospitalisation Details'!$L$2:$R$2342,6,)</f>
        <v>R1024</v>
      </c>
      <c r="Q1735" s="64">
        <f>VLOOKUP(A1735,'Hospitalisation Details'!$L$2:$R$2342,3,)</f>
        <v>35</v>
      </c>
      <c r="R1735" s="64">
        <f>VLOOKUP(A1735,'Hospitalisation Details'!$L$2:$U$2342,10,)</f>
        <v>29</v>
      </c>
      <c r="S1735" s="64" t="str">
        <f>VLOOKUP(A1735,'Hospitalisation Details'!$L$2:$U$2342,8,)</f>
        <v>Jun</v>
      </c>
      <c r="T1735" s="126">
        <f>VLOOKUP(A1735,'Hospitalisation Details'!$L$2:$U$2342,9,)</f>
        <v>1987</v>
      </c>
    </row>
    <row r="1736" spans="1:20" ht="15.5" x14ac:dyDescent="0.35">
      <c r="A1736" s="124" t="s">
        <v>636</v>
      </c>
      <c r="B1736" s="64" t="str">
        <f>VLOOKUP(A1736,'Medical Examinations'!$AS$1:$BC$2336,9,)</f>
        <v>Sarah P.</v>
      </c>
      <c r="C1736" s="64">
        <f>VLOOKUP(A1736,'Medical Examinations'!$AS$1:$BC$2336,2,)</f>
        <v>30.13</v>
      </c>
      <c r="D1736" s="64">
        <f>VLOOKUP(A1736,'Medical Examinations'!$AS$1:$BC$2336,3,)</f>
        <v>4.03</v>
      </c>
      <c r="E1736" s="64" t="str">
        <f>VLOOKUP(A1736,'Medical Examinations'!$AS$1:$BC$2336,6,)</f>
        <v>Yes</v>
      </c>
      <c r="F1736" s="64" t="str">
        <f>VLOOKUP(A1736,'Medical Examinations'!$AS$1:$BC$2336,4,)</f>
        <v>No</v>
      </c>
      <c r="G1736" s="64" t="str">
        <f>VLOOKUP(A1736,'Medical Examinations'!$AS$1:$BC$2336,5,)</f>
        <v>No</v>
      </c>
      <c r="H1736" s="64">
        <f>VLOOKUP(A1736,'Medical Examinations'!$AS$1:$BC$2336,8,)</f>
        <v>1</v>
      </c>
      <c r="I1736" s="64" t="str">
        <f>VLOOKUP(A1736,'Medical Examinations'!$AS$1:$BC$2336,7,)</f>
        <v>No</v>
      </c>
      <c r="J1736" s="64" t="str">
        <f>VLOOKUP(A1736,'Medical Examinations'!$AS$1:$BC$2336,11,)</f>
        <v>Obesity</v>
      </c>
      <c r="K1736" s="64" t="str">
        <f>VLOOKUP(A1736,'Medical Examinations'!$AS$1:$BC$2336,10,)</f>
        <v>Normal</v>
      </c>
      <c r="L1736" s="64" t="str">
        <f>VLOOKUP(A1736,'Hospitalisation Details'!$L$2:$R$2342,2,)</f>
        <v>06-06-1995</v>
      </c>
      <c r="M1736" s="65">
        <f>VLOOKUP(A1736,'Hospitalisation Details'!$L$2:$R$2345,7,)</f>
        <v>5216</v>
      </c>
      <c r="N1736" s="64" t="str">
        <f>VLOOKUP(A1736,'Hospitalisation Details'!$L$2:$R$2342,4,)</f>
        <v>tier - 2</v>
      </c>
      <c r="O1736" s="64" t="str">
        <f>VLOOKUP(A1736,'Hospitalisation Details'!$L$2:$R$2342,5,)</f>
        <v>tier - 2</v>
      </c>
      <c r="P1736" s="64" t="str">
        <f>VLOOKUP(A1736,'Hospitalisation Details'!$L$2:$R$2342,6,)</f>
        <v>R1025</v>
      </c>
      <c r="Q1736" s="64">
        <f>VLOOKUP(A1736,'Hospitalisation Details'!$L$2:$R$2342,3,)</f>
        <v>28</v>
      </c>
      <c r="R1736" s="64">
        <f>VLOOKUP(A1736,'Hospitalisation Details'!$L$2:$U$2342,10,)</f>
        <v>6</v>
      </c>
      <c r="S1736" s="64" t="str">
        <f>VLOOKUP(A1736,'Hospitalisation Details'!$L$2:$U$2342,8,)</f>
        <v>Jun</v>
      </c>
      <c r="T1736" s="126">
        <f>VLOOKUP(A1736,'Hospitalisation Details'!$L$2:$U$2342,9,)</f>
        <v>1995</v>
      </c>
    </row>
    <row r="1737" spans="1:20" ht="15.5" x14ac:dyDescent="0.35">
      <c r="A1737" s="124" t="s">
        <v>635</v>
      </c>
      <c r="B1737" s="64" t="str">
        <f>VLOOKUP(A1737,'Medical Examinations'!$AS$1:$BC$2336,9,)</f>
        <v>Anabel</v>
      </c>
      <c r="C1737" s="64">
        <f>VLOOKUP(A1737,'Medical Examinations'!$AS$1:$BC$2336,2,)</f>
        <v>34.19</v>
      </c>
      <c r="D1737" s="64">
        <f>VLOOKUP(A1737,'Medical Examinations'!$AS$1:$BC$2336,3,)</f>
        <v>4.1900000000000004</v>
      </c>
      <c r="E1737" s="64" t="str">
        <f>VLOOKUP(A1737,'Medical Examinations'!$AS$1:$BC$2336,6,)</f>
        <v>No</v>
      </c>
      <c r="F1737" s="64" t="str">
        <f>VLOOKUP(A1737,'Medical Examinations'!$AS$1:$BC$2336,4,)</f>
        <v>No</v>
      </c>
      <c r="G1737" s="64" t="str">
        <f>VLOOKUP(A1737,'Medical Examinations'!$AS$1:$BC$2336,5,)</f>
        <v>No</v>
      </c>
      <c r="H1737" s="64">
        <f>VLOOKUP(A1737,'Medical Examinations'!$AS$1:$BC$2336,8,)</f>
        <v>0</v>
      </c>
      <c r="I1737" s="64" t="str">
        <f>VLOOKUP(A1737,'Medical Examinations'!$AS$1:$BC$2336,7,)</f>
        <v>No</v>
      </c>
      <c r="J1737" s="64" t="str">
        <f>VLOOKUP(A1737,'Medical Examinations'!$AS$1:$BC$2336,11,)</f>
        <v>Obesity</v>
      </c>
      <c r="K1737" s="64" t="str">
        <f>VLOOKUP(A1737,'Medical Examinations'!$AS$1:$BC$2336,10,)</f>
        <v>Normal</v>
      </c>
      <c r="L1737" s="64" t="str">
        <f>VLOOKUP(A1737,'Hospitalisation Details'!$L$2:$R$2342,2,)</f>
        <v>01-12-1999</v>
      </c>
      <c r="M1737" s="65">
        <f>VLOOKUP(A1737,'Hospitalisation Details'!$L$2:$R$2345,7,)</f>
        <v>5213</v>
      </c>
      <c r="N1737" s="64" t="str">
        <f>VLOOKUP(A1737,'Hospitalisation Details'!$L$2:$R$2342,4,)</f>
        <v>tier - 2</v>
      </c>
      <c r="O1737" s="64" t="str">
        <f>VLOOKUP(A1737,'Hospitalisation Details'!$L$2:$R$2342,5,)</f>
        <v>tier - 1</v>
      </c>
      <c r="P1737" s="64" t="str">
        <f>VLOOKUP(A1737,'Hospitalisation Details'!$L$2:$R$2342,6,)</f>
        <v>R1012</v>
      </c>
      <c r="Q1737" s="64">
        <f>VLOOKUP(A1737,'Hospitalisation Details'!$L$2:$R$2342,3,)</f>
        <v>23</v>
      </c>
      <c r="R1737" s="64">
        <f>VLOOKUP(A1737,'Hospitalisation Details'!$L$2:$U$2342,10,)</f>
        <v>1</v>
      </c>
      <c r="S1737" s="64" t="str">
        <f>VLOOKUP(A1737,'Hospitalisation Details'!$L$2:$U$2342,8,)</f>
        <v>Dec</v>
      </c>
      <c r="T1737" s="126">
        <f>VLOOKUP(A1737,'Hospitalisation Details'!$L$2:$U$2342,9,)</f>
        <v>1999</v>
      </c>
    </row>
    <row r="1738" spans="1:20" ht="15.5" x14ac:dyDescent="0.35">
      <c r="A1738" s="124" t="s">
        <v>634</v>
      </c>
      <c r="B1738" s="64" t="str">
        <f>VLOOKUP(A1738,'Medical Examinations'!$AS$1:$BC$2336,9,)</f>
        <v>Ian</v>
      </c>
      <c r="C1738" s="64">
        <f>VLOOKUP(A1738,'Medical Examinations'!$AS$1:$BC$2336,2,)</f>
        <v>22.515000000000001</v>
      </c>
      <c r="D1738" s="64">
        <f>VLOOKUP(A1738,'Medical Examinations'!$AS$1:$BC$2336,3,)</f>
        <v>4.37</v>
      </c>
      <c r="E1738" s="64" t="str">
        <f>VLOOKUP(A1738,'Medical Examinations'!$AS$1:$BC$2336,6,)</f>
        <v>No</v>
      </c>
      <c r="F1738" s="64" t="str">
        <f>VLOOKUP(A1738,'Medical Examinations'!$AS$1:$BC$2336,4,)</f>
        <v>No</v>
      </c>
      <c r="G1738" s="64" t="str">
        <f>VLOOKUP(A1738,'Medical Examinations'!$AS$1:$BC$2336,5,)</f>
        <v>Yes</v>
      </c>
      <c r="H1738" s="64">
        <f>VLOOKUP(A1738,'Medical Examinations'!$AS$1:$BC$2336,8,)</f>
        <v>1</v>
      </c>
      <c r="I1738" s="64" t="str">
        <f>VLOOKUP(A1738,'Medical Examinations'!$AS$1:$BC$2336,7,)</f>
        <v>No</v>
      </c>
      <c r="J1738" s="64" t="str">
        <f>VLOOKUP(A1738,'Medical Examinations'!$AS$1:$BC$2336,11,)</f>
        <v xml:space="preserve">Normal Weight 
</v>
      </c>
      <c r="K1738" s="64" t="str">
        <f>VLOOKUP(A1738,'Medical Examinations'!$AS$1:$BC$2336,10,)</f>
        <v>Normal</v>
      </c>
      <c r="L1738" s="64" t="str">
        <f>VLOOKUP(A1738,'Hospitalisation Details'!$L$2:$R$2342,2,)</f>
        <v>17-06-1993</v>
      </c>
      <c r="M1738" s="65">
        <f>VLOOKUP(A1738,'Hospitalisation Details'!$L$2:$R$2345,7,)</f>
        <v>5210</v>
      </c>
      <c r="N1738" s="64" t="str">
        <f>VLOOKUP(A1738,'Hospitalisation Details'!$L$2:$R$2342,4,)</f>
        <v>tier - 3</v>
      </c>
      <c r="O1738" s="64" t="str">
        <f>VLOOKUP(A1738,'Hospitalisation Details'!$L$2:$R$2342,5,)</f>
        <v>tier - 3</v>
      </c>
      <c r="P1738" s="64" t="str">
        <f>VLOOKUP(A1738,'Hospitalisation Details'!$L$2:$R$2342,6,)</f>
        <v>R1017</v>
      </c>
      <c r="Q1738" s="64">
        <f>VLOOKUP(A1738,'Hospitalisation Details'!$L$2:$R$2342,3,)</f>
        <v>29</v>
      </c>
      <c r="R1738" s="64">
        <f>VLOOKUP(A1738,'Hospitalisation Details'!$L$2:$U$2342,10,)</f>
        <v>17</v>
      </c>
      <c r="S1738" s="64" t="str">
        <f>VLOOKUP(A1738,'Hospitalisation Details'!$L$2:$U$2342,8,)</f>
        <v>Jun</v>
      </c>
      <c r="T1738" s="126">
        <f>VLOOKUP(A1738,'Hospitalisation Details'!$L$2:$U$2342,9,)</f>
        <v>1993</v>
      </c>
    </row>
    <row r="1739" spans="1:20" ht="15.5" x14ac:dyDescent="0.35">
      <c r="A1739" s="124" t="s">
        <v>633</v>
      </c>
      <c r="B1739" s="64" t="str">
        <f>VLOOKUP(A1739,'Medical Examinations'!$AS$1:$BC$2336,9,)</f>
        <v>Alex</v>
      </c>
      <c r="C1739" s="64">
        <f>VLOOKUP(A1739,'Medical Examinations'!$AS$1:$BC$2336,2,)</f>
        <v>18.239999999999998</v>
      </c>
      <c r="D1739" s="64">
        <f>VLOOKUP(A1739,'Medical Examinations'!$AS$1:$BC$2336,3,)</f>
        <v>5.31</v>
      </c>
      <c r="E1739" s="64" t="str">
        <f>VLOOKUP(A1739,'Medical Examinations'!$AS$1:$BC$2336,6,)</f>
        <v>Yes</v>
      </c>
      <c r="F1739" s="64" t="str">
        <f>VLOOKUP(A1739,'Medical Examinations'!$AS$1:$BC$2336,4,)</f>
        <v>No</v>
      </c>
      <c r="G1739" s="64" t="str">
        <f>VLOOKUP(A1739,'Medical Examinations'!$AS$1:$BC$2336,5,)</f>
        <v>Yes</v>
      </c>
      <c r="H1739" s="64">
        <f>VLOOKUP(A1739,'Medical Examinations'!$AS$1:$BC$2336,8,)</f>
        <v>1</v>
      </c>
      <c r="I1739" s="64" t="str">
        <f>VLOOKUP(A1739,'Medical Examinations'!$AS$1:$BC$2336,7,)</f>
        <v>No</v>
      </c>
      <c r="J1739" s="64" t="str">
        <f>VLOOKUP(A1739,'Medical Examinations'!$AS$1:$BC$2336,11,)</f>
        <v>Under weight</v>
      </c>
      <c r="K1739" s="64" t="str">
        <f>VLOOKUP(A1739,'Medical Examinations'!$AS$1:$BC$2336,10,)</f>
        <v>Normal</v>
      </c>
      <c r="L1739" s="64" t="str">
        <f>VLOOKUP(A1739,'Hospitalisation Details'!$L$2:$R$2342,2,)</f>
        <v>24-10-1983</v>
      </c>
      <c r="M1739" s="65">
        <f>VLOOKUP(A1739,'Hospitalisation Details'!$L$2:$R$2345,7,)</f>
        <v>5208</v>
      </c>
      <c r="N1739" s="64" t="str">
        <f>VLOOKUP(A1739,'Hospitalisation Details'!$L$2:$R$2342,4,)</f>
        <v>tier - 2</v>
      </c>
      <c r="O1739" s="64" t="str">
        <f>VLOOKUP(A1739,'Hospitalisation Details'!$L$2:$R$2342,5,)</f>
        <v>tier - 2</v>
      </c>
      <c r="P1739" s="64" t="str">
        <f>VLOOKUP(A1739,'Hospitalisation Details'!$L$2:$R$2342,6,)</f>
        <v>R1012</v>
      </c>
      <c r="Q1739" s="64">
        <f>VLOOKUP(A1739,'Hospitalisation Details'!$L$2:$R$2342,3,)</f>
        <v>39</v>
      </c>
      <c r="R1739" s="64">
        <f>VLOOKUP(A1739,'Hospitalisation Details'!$L$2:$U$2342,10,)</f>
        <v>24</v>
      </c>
      <c r="S1739" s="64" t="str">
        <f>VLOOKUP(A1739,'Hospitalisation Details'!$L$2:$U$2342,8,)</f>
        <v>Oct</v>
      </c>
      <c r="T1739" s="126">
        <f>VLOOKUP(A1739,'Hospitalisation Details'!$L$2:$U$2342,9,)</f>
        <v>1983</v>
      </c>
    </row>
    <row r="1740" spans="1:20" ht="15.5" x14ac:dyDescent="0.35">
      <c r="A1740" s="124" t="s">
        <v>631</v>
      </c>
      <c r="B1740" s="64" t="str">
        <f>VLOOKUP(A1740,'Medical Examinations'!$AS$1:$BC$2336,9,)</f>
        <v>Richard J</v>
      </c>
      <c r="C1740" s="64">
        <f>VLOOKUP(A1740,'Medical Examinations'!$AS$1:$BC$2336,2,)</f>
        <v>37.28</v>
      </c>
      <c r="D1740" s="64">
        <f>VLOOKUP(A1740,'Medical Examinations'!$AS$1:$BC$2336,3,)</f>
        <v>4.66</v>
      </c>
      <c r="E1740" s="64" t="str">
        <f>VLOOKUP(A1740,'Medical Examinations'!$AS$1:$BC$2336,6,)</f>
        <v>No</v>
      </c>
      <c r="F1740" s="64" t="str">
        <f>VLOOKUP(A1740,'Medical Examinations'!$AS$1:$BC$2336,4,)</f>
        <v>yes</v>
      </c>
      <c r="G1740" s="64" t="str">
        <f>VLOOKUP(A1740,'Medical Examinations'!$AS$1:$BC$2336,5,)</f>
        <v>No</v>
      </c>
      <c r="H1740" s="64">
        <f>VLOOKUP(A1740,'Medical Examinations'!$AS$1:$BC$2336,8,)</f>
        <v>1</v>
      </c>
      <c r="I1740" s="64" t="str">
        <f>VLOOKUP(A1740,'Medical Examinations'!$AS$1:$BC$2336,7,)</f>
        <v>No</v>
      </c>
      <c r="J1740" s="64" t="str">
        <f>VLOOKUP(A1740,'Medical Examinations'!$AS$1:$BC$2336,11,)</f>
        <v>Obesity</v>
      </c>
      <c r="K1740" s="64" t="str">
        <f>VLOOKUP(A1740,'Medical Examinations'!$AS$1:$BC$2336,10,)</f>
        <v>Normal</v>
      </c>
      <c r="L1740" s="64" t="str">
        <f>VLOOKUP(A1740,'Hospitalisation Details'!$L$2:$R$2342,2,)</f>
        <v>06-06-2004</v>
      </c>
      <c r="M1740" s="65">
        <f>VLOOKUP(A1740,'Hospitalisation Details'!$L$2:$R$2345,7,)</f>
        <v>5199</v>
      </c>
      <c r="N1740" s="64" t="str">
        <f>VLOOKUP(A1740,'Hospitalisation Details'!$L$2:$R$2342,4,)</f>
        <v>tier - 2</v>
      </c>
      <c r="O1740" s="64" t="str">
        <f>VLOOKUP(A1740,'Hospitalisation Details'!$L$2:$R$2342,5,)</f>
        <v>tier - 2</v>
      </c>
      <c r="P1740" s="64" t="str">
        <f>VLOOKUP(A1740,'Hospitalisation Details'!$L$2:$R$2342,6,)</f>
        <v>R1022</v>
      </c>
      <c r="Q1740" s="64">
        <f>VLOOKUP(A1740,'Hospitalisation Details'!$L$2:$R$2342,3,)</f>
        <v>19</v>
      </c>
      <c r="R1740" s="64">
        <f>VLOOKUP(A1740,'Hospitalisation Details'!$L$2:$U$2342,10,)</f>
        <v>6</v>
      </c>
      <c r="S1740" s="64" t="str">
        <f>VLOOKUP(A1740,'Hospitalisation Details'!$L$2:$U$2342,8,)</f>
        <v>Jun</v>
      </c>
      <c r="T1740" s="126">
        <f>VLOOKUP(A1740,'Hospitalisation Details'!$L$2:$U$2342,9,)</f>
        <v>2004</v>
      </c>
    </row>
    <row r="1741" spans="1:20" ht="15.5" x14ac:dyDescent="0.35">
      <c r="A1741" s="124" t="s">
        <v>630</v>
      </c>
      <c r="B1741" s="64" t="str">
        <f>VLOOKUP(A1741,'Medical Examinations'!$AS$1:$BC$2336,9,)</f>
        <v>Jacqueline N.</v>
      </c>
      <c r="C1741" s="64">
        <f>VLOOKUP(A1741,'Medical Examinations'!$AS$1:$BC$2336,2,)</f>
        <v>18.2</v>
      </c>
      <c r="D1741" s="64">
        <f>VLOOKUP(A1741,'Medical Examinations'!$AS$1:$BC$2336,3,)</f>
        <v>6.19</v>
      </c>
      <c r="E1741" s="64" t="str">
        <f>VLOOKUP(A1741,'Medical Examinations'!$AS$1:$BC$2336,6,)</f>
        <v>No</v>
      </c>
      <c r="F1741" s="64" t="str">
        <f>VLOOKUP(A1741,'Medical Examinations'!$AS$1:$BC$2336,4,)</f>
        <v>No</v>
      </c>
      <c r="G1741" s="64" t="str">
        <f>VLOOKUP(A1741,'Medical Examinations'!$AS$1:$BC$2336,5,)</f>
        <v>Yes</v>
      </c>
      <c r="H1741" s="64">
        <f>VLOOKUP(A1741,'Medical Examinations'!$AS$1:$BC$2336,8,)</f>
        <v>1</v>
      </c>
      <c r="I1741" s="64" t="str">
        <f>VLOOKUP(A1741,'Medical Examinations'!$AS$1:$BC$2336,7,)</f>
        <v>No</v>
      </c>
      <c r="J1741" s="64" t="str">
        <f>VLOOKUP(A1741,'Medical Examinations'!$AS$1:$BC$2336,11,)</f>
        <v>Under weight</v>
      </c>
      <c r="K1741" s="64" t="str">
        <f>VLOOKUP(A1741,'Medical Examinations'!$AS$1:$BC$2336,10,)</f>
        <v>Prediabetes</v>
      </c>
      <c r="L1741" s="64" t="str">
        <f>VLOOKUP(A1741,'Hospitalisation Details'!$L$2:$R$2342,2,)</f>
        <v>12-09-1979</v>
      </c>
      <c r="M1741" s="65">
        <f>VLOOKUP(A1741,'Hospitalisation Details'!$L$2:$R$2345,7,)</f>
        <v>5196</v>
      </c>
      <c r="N1741" s="64" t="str">
        <f>VLOOKUP(A1741,'Hospitalisation Details'!$L$2:$R$2342,4,)</f>
        <v>tier - 2</v>
      </c>
      <c r="O1741" s="64" t="str">
        <f>VLOOKUP(A1741,'Hospitalisation Details'!$L$2:$R$2342,5,)</f>
        <v>tier - 2</v>
      </c>
      <c r="P1741" s="64" t="str">
        <f>VLOOKUP(A1741,'Hospitalisation Details'!$L$2:$R$2342,6,)</f>
        <v>R1013</v>
      </c>
      <c r="Q1741" s="64">
        <f>VLOOKUP(A1741,'Hospitalisation Details'!$L$2:$R$2342,3,)</f>
        <v>43</v>
      </c>
      <c r="R1741" s="64">
        <f>VLOOKUP(A1741,'Hospitalisation Details'!$L$2:$U$2342,10,)</f>
        <v>12</v>
      </c>
      <c r="S1741" s="64" t="str">
        <f>VLOOKUP(A1741,'Hospitalisation Details'!$L$2:$U$2342,8,)</f>
        <v>Sep</v>
      </c>
      <c r="T1741" s="126">
        <f>VLOOKUP(A1741,'Hospitalisation Details'!$L$2:$U$2342,9,)</f>
        <v>1979</v>
      </c>
    </row>
    <row r="1742" spans="1:20" ht="15.5" x14ac:dyDescent="0.35">
      <c r="A1742" s="124" t="s">
        <v>629</v>
      </c>
      <c r="B1742" s="64" t="str">
        <f>VLOOKUP(A1742,'Medical Examinations'!$AS$1:$BC$2336,9,)</f>
        <v>Cindy</v>
      </c>
      <c r="C1742" s="64">
        <f>VLOOKUP(A1742,'Medical Examinations'!$AS$1:$BC$2336,2,)</f>
        <v>20.53</v>
      </c>
      <c r="D1742" s="64">
        <f>VLOOKUP(A1742,'Medical Examinations'!$AS$1:$BC$2336,3,)</f>
        <v>4.8600000000000003</v>
      </c>
      <c r="E1742" s="64" t="str">
        <f>VLOOKUP(A1742,'Medical Examinations'!$AS$1:$BC$2336,6,)</f>
        <v>No</v>
      </c>
      <c r="F1742" s="64" t="str">
        <f>VLOOKUP(A1742,'Medical Examinations'!$AS$1:$BC$2336,4,)</f>
        <v>No</v>
      </c>
      <c r="G1742" s="64" t="str">
        <f>VLOOKUP(A1742,'Medical Examinations'!$AS$1:$BC$2336,5,)</f>
        <v>No</v>
      </c>
      <c r="H1742" s="64">
        <f>VLOOKUP(A1742,'Medical Examinations'!$AS$1:$BC$2336,8,)</f>
        <v>1</v>
      </c>
      <c r="I1742" s="64" t="str">
        <f>VLOOKUP(A1742,'Medical Examinations'!$AS$1:$BC$2336,7,)</f>
        <v>No</v>
      </c>
      <c r="J1742" s="64" t="str">
        <f>VLOOKUP(A1742,'Medical Examinations'!$AS$1:$BC$2336,11,)</f>
        <v xml:space="preserve">Normal Weight 
</v>
      </c>
      <c r="K1742" s="64" t="str">
        <f>VLOOKUP(A1742,'Medical Examinations'!$AS$1:$BC$2336,10,)</f>
        <v>Normal</v>
      </c>
      <c r="L1742" s="64" t="str">
        <f>VLOOKUP(A1742,'Hospitalisation Details'!$L$2:$R$2342,2,)</f>
        <v>16-10-1984</v>
      </c>
      <c r="M1742" s="65">
        <f>VLOOKUP(A1742,'Hospitalisation Details'!$L$2:$R$2345,7,)</f>
        <v>5177</v>
      </c>
      <c r="N1742" s="64" t="str">
        <f>VLOOKUP(A1742,'Hospitalisation Details'!$L$2:$R$2342,4,)</f>
        <v>tier - 2</v>
      </c>
      <c r="O1742" s="64" t="str">
        <f>VLOOKUP(A1742,'Hospitalisation Details'!$L$2:$R$2342,5,)</f>
        <v>tier - 1</v>
      </c>
      <c r="P1742" s="64" t="str">
        <f>VLOOKUP(A1742,'Hospitalisation Details'!$L$2:$R$2342,6,)</f>
        <v>R1013</v>
      </c>
      <c r="Q1742" s="64">
        <f>VLOOKUP(A1742,'Hospitalisation Details'!$L$2:$R$2342,3,)</f>
        <v>38</v>
      </c>
      <c r="R1742" s="64">
        <f>VLOOKUP(A1742,'Hospitalisation Details'!$L$2:$U$2342,10,)</f>
        <v>16</v>
      </c>
      <c r="S1742" s="64" t="str">
        <f>VLOOKUP(A1742,'Hospitalisation Details'!$L$2:$U$2342,8,)</f>
        <v>Oct</v>
      </c>
      <c r="T1742" s="126">
        <f>VLOOKUP(A1742,'Hospitalisation Details'!$L$2:$U$2342,9,)</f>
        <v>1984</v>
      </c>
    </row>
    <row r="1743" spans="1:20" ht="15.5" x14ac:dyDescent="0.35">
      <c r="A1743" s="124" t="s">
        <v>628</v>
      </c>
      <c r="B1743" s="64" t="str">
        <f>VLOOKUP(A1743,'Medical Examinations'!$AS$1:$BC$2336,9,)</f>
        <v>Marcia</v>
      </c>
      <c r="C1743" s="64">
        <f>VLOOKUP(A1743,'Medical Examinations'!$AS$1:$BC$2336,2,)</f>
        <v>23.79</v>
      </c>
      <c r="D1743" s="64">
        <f>VLOOKUP(A1743,'Medical Examinations'!$AS$1:$BC$2336,3,)</f>
        <v>4.74</v>
      </c>
      <c r="E1743" s="64" t="str">
        <f>VLOOKUP(A1743,'Medical Examinations'!$AS$1:$BC$2336,6,)</f>
        <v>No</v>
      </c>
      <c r="F1743" s="64" t="str">
        <f>VLOOKUP(A1743,'Medical Examinations'!$AS$1:$BC$2336,4,)</f>
        <v>No</v>
      </c>
      <c r="G1743" s="64" t="str">
        <f>VLOOKUP(A1743,'Medical Examinations'!$AS$1:$BC$2336,5,)</f>
        <v>No</v>
      </c>
      <c r="H1743" s="64">
        <f>VLOOKUP(A1743,'Medical Examinations'!$AS$1:$BC$2336,8,)</f>
        <v>0</v>
      </c>
      <c r="I1743" s="64" t="str">
        <f>VLOOKUP(A1743,'Medical Examinations'!$AS$1:$BC$2336,7,)</f>
        <v>No</v>
      </c>
      <c r="J1743" s="64" t="str">
        <f>VLOOKUP(A1743,'Medical Examinations'!$AS$1:$BC$2336,11,)</f>
        <v xml:space="preserve">Normal Weight 
</v>
      </c>
      <c r="K1743" s="64" t="str">
        <f>VLOOKUP(A1743,'Medical Examinations'!$AS$1:$BC$2336,10,)</f>
        <v>Normal</v>
      </c>
      <c r="L1743" s="64" t="str">
        <f>VLOOKUP(A1743,'Hospitalisation Details'!$L$2:$R$2342,2,)</f>
        <v>29-08-1991</v>
      </c>
      <c r="M1743" s="65">
        <f>VLOOKUP(A1743,'Hospitalisation Details'!$L$2:$R$2345,7,)</f>
        <v>5167</v>
      </c>
      <c r="N1743" s="64" t="str">
        <f>VLOOKUP(A1743,'Hospitalisation Details'!$L$2:$R$2342,4,)</f>
        <v>tier - 2</v>
      </c>
      <c r="O1743" s="64" t="str">
        <f>VLOOKUP(A1743,'Hospitalisation Details'!$L$2:$R$2342,5,)</f>
        <v>tier - 2</v>
      </c>
      <c r="P1743" s="64" t="str">
        <f>VLOOKUP(A1743,'Hospitalisation Details'!$L$2:$R$2342,6,)</f>
        <v>R1012</v>
      </c>
      <c r="Q1743" s="64">
        <f>VLOOKUP(A1743,'Hospitalisation Details'!$L$2:$R$2342,3,)</f>
        <v>31</v>
      </c>
      <c r="R1743" s="64">
        <f>VLOOKUP(A1743,'Hospitalisation Details'!$L$2:$U$2342,10,)</f>
        <v>29</v>
      </c>
      <c r="S1743" s="64" t="str">
        <f>VLOOKUP(A1743,'Hospitalisation Details'!$L$2:$U$2342,8,)</f>
        <v>Aug</v>
      </c>
      <c r="T1743" s="126">
        <f>VLOOKUP(A1743,'Hospitalisation Details'!$L$2:$U$2342,9,)</f>
        <v>1991</v>
      </c>
    </row>
    <row r="1744" spans="1:20" ht="15.5" x14ac:dyDescent="0.35">
      <c r="A1744" s="124" t="s">
        <v>627</v>
      </c>
      <c r="B1744" s="64" t="str">
        <f>VLOOKUP(A1744,'Medical Examinations'!$AS$1:$BC$2336,9,)</f>
        <v>Samantha R.</v>
      </c>
      <c r="C1744" s="64">
        <f>VLOOKUP(A1744,'Medical Examinations'!$AS$1:$BC$2336,2,)</f>
        <v>29.8</v>
      </c>
      <c r="D1744" s="64">
        <f>VLOOKUP(A1744,'Medical Examinations'!$AS$1:$BC$2336,3,)</f>
        <v>6.03</v>
      </c>
      <c r="E1744" s="64" t="str">
        <f>VLOOKUP(A1744,'Medical Examinations'!$AS$1:$BC$2336,6,)</f>
        <v>No</v>
      </c>
      <c r="F1744" s="64" t="str">
        <f>VLOOKUP(A1744,'Medical Examinations'!$AS$1:$BC$2336,4,)</f>
        <v>No</v>
      </c>
      <c r="G1744" s="64" t="str">
        <f>VLOOKUP(A1744,'Medical Examinations'!$AS$1:$BC$2336,5,)</f>
        <v>No</v>
      </c>
      <c r="H1744" s="64">
        <f>VLOOKUP(A1744,'Medical Examinations'!$AS$1:$BC$2336,8,)</f>
        <v>0</v>
      </c>
      <c r="I1744" s="64" t="str">
        <f>VLOOKUP(A1744,'Medical Examinations'!$AS$1:$BC$2336,7,)</f>
        <v>No</v>
      </c>
      <c r="J1744" s="64" t="str">
        <f>VLOOKUP(A1744,'Medical Examinations'!$AS$1:$BC$2336,11,)</f>
        <v>Over weight</v>
      </c>
      <c r="K1744" s="64" t="str">
        <f>VLOOKUP(A1744,'Medical Examinations'!$AS$1:$BC$2336,10,)</f>
        <v>Prediabetes</v>
      </c>
      <c r="L1744" s="64" t="str">
        <f>VLOOKUP(A1744,'Hospitalisation Details'!$L$2:$R$2342,2,)</f>
        <v>09-10-1990</v>
      </c>
      <c r="M1744" s="65">
        <f>VLOOKUP(A1744,'Hospitalisation Details'!$L$2:$R$2345,7,)</f>
        <v>5152</v>
      </c>
      <c r="N1744" s="64" t="str">
        <f>VLOOKUP(A1744,'Hospitalisation Details'!$L$2:$R$2342,4,)</f>
        <v>tier - 2</v>
      </c>
      <c r="O1744" s="64" t="str">
        <f>VLOOKUP(A1744,'Hospitalisation Details'!$L$2:$R$2342,5,)</f>
        <v>tier - 2</v>
      </c>
      <c r="P1744" s="64" t="str">
        <f>VLOOKUP(A1744,'Hospitalisation Details'!$L$2:$R$2342,6,)</f>
        <v>R1011</v>
      </c>
      <c r="Q1744" s="64">
        <f>VLOOKUP(A1744,'Hospitalisation Details'!$L$2:$R$2342,3,)</f>
        <v>32</v>
      </c>
      <c r="R1744" s="64">
        <f>VLOOKUP(A1744,'Hospitalisation Details'!$L$2:$U$2342,10,)</f>
        <v>9</v>
      </c>
      <c r="S1744" s="64" t="str">
        <f>VLOOKUP(A1744,'Hospitalisation Details'!$L$2:$U$2342,8,)</f>
        <v>Oct</v>
      </c>
      <c r="T1744" s="126">
        <f>VLOOKUP(A1744,'Hospitalisation Details'!$L$2:$U$2342,9,)</f>
        <v>1990</v>
      </c>
    </row>
    <row r="1745" spans="1:20" ht="15.5" x14ac:dyDescent="0.35">
      <c r="A1745" s="124" t="s">
        <v>626</v>
      </c>
      <c r="B1745" s="64" t="str">
        <f>VLOOKUP(A1745,'Medical Examinations'!$AS$1:$BC$2336,9,)</f>
        <v>Katie</v>
      </c>
      <c r="C1745" s="64">
        <f>VLOOKUP(A1745,'Medical Examinations'!$AS$1:$BC$2336,2,)</f>
        <v>31.54</v>
      </c>
      <c r="D1745" s="64">
        <f>VLOOKUP(A1745,'Medical Examinations'!$AS$1:$BC$2336,3,)</f>
        <v>4.71</v>
      </c>
      <c r="E1745" s="64" t="str">
        <f>VLOOKUP(A1745,'Medical Examinations'!$AS$1:$BC$2336,6,)</f>
        <v>No</v>
      </c>
      <c r="F1745" s="64" t="str">
        <f>VLOOKUP(A1745,'Medical Examinations'!$AS$1:$BC$2336,4,)</f>
        <v>No</v>
      </c>
      <c r="G1745" s="64" t="str">
        <f>VLOOKUP(A1745,'Medical Examinations'!$AS$1:$BC$2336,5,)</f>
        <v>No</v>
      </c>
      <c r="H1745" s="64">
        <f>VLOOKUP(A1745,'Medical Examinations'!$AS$1:$BC$2336,8,)</f>
        <v>0</v>
      </c>
      <c r="I1745" s="64" t="str">
        <f>VLOOKUP(A1745,'Medical Examinations'!$AS$1:$BC$2336,7,)</f>
        <v>No</v>
      </c>
      <c r="J1745" s="64" t="str">
        <f>VLOOKUP(A1745,'Medical Examinations'!$AS$1:$BC$2336,11,)</f>
        <v>Obesity</v>
      </c>
      <c r="K1745" s="64" t="str">
        <f>VLOOKUP(A1745,'Medical Examinations'!$AS$1:$BC$2336,10,)</f>
        <v>Normal</v>
      </c>
      <c r="L1745" s="64" t="str">
        <f>VLOOKUP(A1745,'Hospitalisation Details'!$L$2:$R$2342,2,)</f>
        <v>22-08-1990</v>
      </c>
      <c r="M1745" s="65">
        <f>VLOOKUP(A1745,'Hospitalisation Details'!$L$2:$R$2345,7,)</f>
        <v>5149</v>
      </c>
      <c r="N1745" s="64" t="str">
        <f>VLOOKUP(A1745,'Hospitalisation Details'!$L$2:$R$2342,4,)</f>
        <v>tier - 2</v>
      </c>
      <c r="O1745" s="64" t="str">
        <f>VLOOKUP(A1745,'Hospitalisation Details'!$L$2:$R$2342,5,)</f>
        <v>tier - 2</v>
      </c>
      <c r="P1745" s="64" t="str">
        <f>VLOOKUP(A1745,'Hospitalisation Details'!$L$2:$R$2342,6,)</f>
        <v>R1024</v>
      </c>
      <c r="Q1745" s="64">
        <f>VLOOKUP(A1745,'Hospitalisation Details'!$L$2:$R$2342,3,)</f>
        <v>32</v>
      </c>
      <c r="R1745" s="64">
        <f>VLOOKUP(A1745,'Hospitalisation Details'!$L$2:$U$2342,10,)</f>
        <v>22</v>
      </c>
      <c r="S1745" s="64" t="str">
        <f>VLOOKUP(A1745,'Hospitalisation Details'!$L$2:$U$2342,8,)</f>
        <v>Aug</v>
      </c>
      <c r="T1745" s="126">
        <f>VLOOKUP(A1745,'Hospitalisation Details'!$L$2:$U$2342,9,)</f>
        <v>1990</v>
      </c>
    </row>
    <row r="1746" spans="1:20" ht="15.5" x14ac:dyDescent="0.35">
      <c r="A1746" s="124" t="s">
        <v>625</v>
      </c>
      <c r="B1746" s="64" t="str">
        <f>VLOOKUP(A1746,'Medical Examinations'!$AS$1:$BC$2336,9,)</f>
        <v>John P</v>
      </c>
      <c r="C1746" s="64">
        <f>VLOOKUP(A1746,'Medical Examinations'!$AS$1:$BC$2336,2,)</f>
        <v>20.82</v>
      </c>
      <c r="D1746" s="64">
        <f>VLOOKUP(A1746,'Medical Examinations'!$AS$1:$BC$2336,3,)</f>
        <v>5.55</v>
      </c>
      <c r="E1746" s="64" t="str">
        <f>VLOOKUP(A1746,'Medical Examinations'!$AS$1:$BC$2336,6,)</f>
        <v>No</v>
      </c>
      <c r="F1746" s="64" t="str">
        <f>VLOOKUP(A1746,'Medical Examinations'!$AS$1:$BC$2336,4,)</f>
        <v>No</v>
      </c>
      <c r="G1746" s="64" t="str">
        <f>VLOOKUP(A1746,'Medical Examinations'!$AS$1:$BC$2336,5,)</f>
        <v>No</v>
      </c>
      <c r="H1746" s="64">
        <f>VLOOKUP(A1746,'Medical Examinations'!$AS$1:$BC$2336,8,)</f>
        <v>1</v>
      </c>
      <c r="I1746" s="64" t="str">
        <f>VLOOKUP(A1746,'Medical Examinations'!$AS$1:$BC$2336,7,)</f>
        <v>No</v>
      </c>
      <c r="J1746" s="64" t="str">
        <f>VLOOKUP(A1746,'Medical Examinations'!$AS$1:$BC$2336,11,)</f>
        <v xml:space="preserve">Normal Weight 
</v>
      </c>
      <c r="K1746" s="64" t="str">
        <f>VLOOKUP(A1746,'Medical Examinations'!$AS$1:$BC$2336,10,)</f>
        <v>Normal</v>
      </c>
      <c r="L1746" s="64" t="str">
        <f>VLOOKUP(A1746,'Hospitalisation Details'!$L$2:$R$2342,2,)</f>
        <v>22-08-1984</v>
      </c>
      <c r="M1746" s="65">
        <f>VLOOKUP(A1746,'Hospitalisation Details'!$L$2:$R$2345,7,)</f>
        <v>5144</v>
      </c>
      <c r="N1746" s="64" t="str">
        <f>VLOOKUP(A1746,'Hospitalisation Details'!$L$2:$R$2342,4,)</f>
        <v>tier - 2</v>
      </c>
      <c r="O1746" s="64" t="str">
        <f>VLOOKUP(A1746,'Hospitalisation Details'!$L$2:$R$2342,5,)</f>
        <v>tier - 1</v>
      </c>
      <c r="P1746" s="64" t="str">
        <f>VLOOKUP(A1746,'Hospitalisation Details'!$L$2:$R$2342,6,)</f>
        <v>R1013</v>
      </c>
      <c r="Q1746" s="64">
        <f>VLOOKUP(A1746,'Hospitalisation Details'!$L$2:$R$2342,3,)</f>
        <v>38</v>
      </c>
      <c r="R1746" s="64">
        <f>VLOOKUP(A1746,'Hospitalisation Details'!$L$2:$U$2342,10,)</f>
        <v>22</v>
      </c>
      <c r="S1746" s="64" t="str">
        <f>VLOOKUP(A1746,'Hospitalisation Details'!$L$2:$U$2342,8,)</f>
        <v>Aug</v>
      </c>
      <c r="T1746" s="126">
        <f>VLOOKUP(A1746,'Hospitalisation Details'!$L$2:$U$2342,9,)</f>
        <v>1984</v>
      </c>
    </row>
    <row r="1747" spans="1:20" ht="15.5" x14ac:dyDescent="0.35">
      <c r="A1747" s="124" t="s">
        <v>624</v>
      </c>
      <c r="B1747" s="64" t="str">
        <f>VLOOKUP(A1747,'Medical Examinations'!$AS$1:$BC$2336,9,)</f>
        <v>Rachel</v>
      </c>
      <c r="C1747" s="64">
        <f>VLOOKUP(A1747,'Medical Examinations'!$AS$1:$BC$2336,2,)</f>
        <v>38.83</v>
      </c>
      <c r="D1747" s="64">
        <f>VLOOKUP(A1747,'Medical Examinations'!$AS$1:$BC$2336,3,)</f>
        <v>4.78</v>
      </c>
      <c r="E1747" s="64" t="str">
        <f>VLOOKUP(A1747,'Medical Examinations'!$AS$1:$BC$2336,6,)</f>
        <v>No</v>
      </c>
      <c r="F1747" s="64" t="str">
        <f>VLOOKUP(A1747,'Medical Examinations'!$AS$1:$BC$2336,4,)</f>
        <v>No</v>
      </c>
      <c r="G1747" s="64" t="str">
        <f>VLOOKUP(A1747,'Medical Examinations'!$AS$1:$BC$2336,5,)</f>
        <v>Yes</v>
      </c>
      <c r="H1747" s="64">
        <f>VLOOKUP(A1747,'Medical Examinations'!$AS$1:$BC$2336,8,)</f>
        <v>1</v>
      </c>
      <c r="I1747" s="64" t="str">
        <f>VLOOKUP(A1747,'Medical Examinations'!$AS$1:$BC$2336,7,)</f>
        <v>No</v>
      </c>
      <c r="J1747" s="64" t="str">
        <f>VLOOKUP(A1747,'Medical Examinations'!$AS$1:$BC$2336,11,)</f>
        <v>Obesity</v>
      </c>
      <c r="K1747" s="64" t="str">
        <f>VLOOKUP(A1747,'Medical Examinations'!$AS$1:$BC$2336,10,)</f>
        <v>Normal</v>
      </c>
      <c r="L1747" s="64" t="str">
        <f>VLOOKUP(A1747,'Hospitalisation Details'!$L$2:$R$2342,2,)</f>
        <v>10-12-1993</v>
      </c>
      <c r="M1747" s="65">
        <f>VLOOKUP(A1747,'Hospitalisation Details'!$L$2:$R$2345,7,)</f>
        <v>5138</v>
      </c>
      <c r="N1747" s="64" t="str">
        <f>VLOOKUP(A1747,'Hospitalisation Details'!$L$2:$R$2342,4,)</f>
        <v>tier - 2</v>
      </c>
      <c r="O1747" s="64" t="str">
        <f>VLOOKUP(A1747,'Hospitalisation Details'!$L$2:$R$2342,5,)</f>
        <v>tier - 2</v>
      </c>
      <c r="P1747" s="64" t="str">
        <f>VLOOKUP(A1747,'Hospitalisation Details'!$L$2:$R$2342,6,)</f>
        <v>R1013</v>
      </c>
      <c r="Q1747" s="64">
        <f>VLOOKUP(A1747,'Hospitalisation Details'!$L$2:$R$2342,3,)</f>
        <v>29</v>
      </c>
      <c r="R1747" s="64">
        <f>VLOOKUP(A1747,'Hospitalisation Details'!$L$2:$U$2342,10,)</f>
        <v>10</v>
      </c>
      <c r="S1747" s="64" t="str">
        <f>VLOOKUP(A1747,'Hospitalisation Details'!$L$2:$U$2342,8,)</f>
        <v>Dec</v>
      </c>
      <c r="T1747" s="126">
        <f>VLOOKUP(A1747,'Hospitalisation Details'!$L$2:$U$2342,9,)</f>
        <v>1993</v>
      </c>
    </row>
    <row r="1748" spans="1:20" ht="15.5" x14ac:dyDescent="0.35">
      <c r="A1748" s="124" t="s">
        <v>623</v>
      </c>
      <c r="B1748" s="64" t="str">
        <f>VLOOKUP(A1748,'Medical Examinations'!$AS$1:$BC$2336,9,)</f>
        <v>Isabelle</v>
      </c>
      <c r="C1748" s="64">
        <f>VLOOKUP(A1748,'Medical Examinations'!$AS$1:$BC$2336,2,)</f>
        <v>23.44</v>
      </c>
      <c r="D1748" s="64">
        <f>VLOOKUP(A1748,'Medical Examinations'!$AS$1:$BC$2336,3,)</f>
        <v>4.6500000000000004</v>
      </c>
      <c r="E1748" s="64" t="str">
        <f>VLOOKUP(A1748,'Medical Examinations'!$AS$1:$BC$2336,6,)</f>
        <v>Yes</v>
      </c>
      <c r="F1748" s="64" t="str">
        <f>VLOOKUP(A1748,'Medical Examinations'!$AS$1:$BC$2336,4,)</f>
        <v>No</v>
      </c>
      <c r="G1748" s="64" t="str">
        <f>VLOOKUP(A1748,'Medical Examinations'!$AS$1:$BC$2336,5,)</f>
        <v>No</v>
      </c>
      <c r="H1748" s="64">
        <f>VLOOKUP(A1748,'Medical Examinations'!$AS$1:$BC$2336,8,)</f>
        <v>1</v>
      </c>
      <c r="I1748" s="64" t="str">
        <f>VLOOKUP(A1748,'Medical Examinations'!$AS$1:$BC$2336,7,)</f>
        <v>No</v>
      </c>
      <c r="J1748" s="64" t="str">
        <f>VLOOKUP(A1748,'Medical Examinations'!$AS$1:$BC$2336,11,)</f>
        <v xml:space="preserve">Normal Weight 
</v>
      </c>
      <c r="K1748" s="64" t="str">
        <f>VLOOKUP(A1748,'Medical Examinations'!$AS$1:$BC$2336,10,)</f>
        <v>Normal</v>
      </c>
      <c r="L1748" s="64" t="str">
        <f>VLOOKUP(A1748,'Hospitalisation Details'!$L$2:$R$2342,2,)</f>
        <v>15-09-1988</v>
      </c>
      <c r="M1748" s="65">
        <f>VLOOKUP(A1748,'Hospitalisation Details'!$L$2:$R$2345,7,)</f>
        <v>5137</v>
      </c>
      <c r="N1748" s="64" t="str">
        <f>VLOOKUP(A1748,'Hospitalisation Details'!$L$2:$R$2342,4,)</f>
        <v>tier - 2</v>
      </c>
      <c r="O1748" s="64" t="str">
        <f>VLOOKUP(A1748,'Hospitalisation Details'!$L$2:$R$2342,5,)</f>
        <v>tier - 1</v>
      </c>
      <c r="P1748" s="64" t="str">
        <f>VLOOKUP(A1748,'Hospitalisation Details'!$L$2:$R$2342,6,)</f>
        <v>R1013</v>
      </c>
      <c r="Q1748" s="64">
        <f>VLOOKUP(A1748,'Hospitalisation Details'!$L$2:$R$2342,3,)</f>
        <v>34</v>
      </c>
      <c r="R1748" s="64">
        <f>VLOOKUP(A1748,'Hospitalisation Details'!$L$2:$U$2342,10,)</f>
        <v>15</v>
      </c>
      <c r="S1748" s="64" t="str">
        <f>VLOOKUP(A1748,'Hospitalisation Details'!$L$2:$U$2342,8,)</f>
        <v>Sep</v>
      </c>
      <c r="T1748" s="126">
        <f>VLOOKUP(A1748,'Hospitalisation Details'!$L$2:$U$2342,9,)</f>
        <v>1988</v>
      </c>
    </row>
    <row r="1749" spans="1:20" ht="15.5" x14ac:dyDescent="0.35">
      <c r="A1749" s="124" t="s">
        <v>622</v>
      </c>
      <c r="B1749" s="64" t="str">
        <f>VLOOKUP(A1749,'Medical Examinations'!$AS$1:$BC$2336,9,)</f>
        <v>Neil</v>
      </c>
      <c r="C1749" s="64">
        <f>VLOOKUP(A1749,'Medical Examinations'!$AS$1:$BC$2336,2,)</f>
        <v>24.13</v>
      </c>
      <c r="D1749" s="64">
        <f>VLOOKUP(A1749,'Medical Examinations'!$AS$1:$BC$2336,3,)</f>
        <v>5.2</v>
      </c>
      <c r="E1749" s="64" t="str">
        <f>VLOOKUP(A1749,'Medical Examinations'!$AS$1:$BC$2336,6,)</f>
        <v>No</v>
      </c>
      <c r="F1749" s="64" t="str">
        <f>VLOOKUP(A1749,'Medical Examinations'!$AS$1:$BC$2336,4,)</f>
        <v>No</v>
      </c>
      <c r="G1749" s="64" t="str">
        <f>VLOOKUP(A1749,'Medical Examinations'!$AS$1:$BC$2336,5,)</f>
        <v>No</v>
      </c>
      <c r="H1749" s="64">
        <f>VLOOKUP(A1749,'Medical Examinations'!$AS$1:$BC$2336,8,)</f>
        <v>1</v>
      </c>
      <c r="I1749" s="64" t="str">
        <f>VLOOKUP(A1749,'Medical Examinations'!$AS$1:$BC$2336,7,)</f>
        <v>No</v>
      </c>
      <c r="J1749" s="64" t="str">
        <f>VLOOKUP(A1749,'Medical Examinations'!$AS$1:$BC$2336,11,)</f>
        <v xml:space="preserve">Normal Weight 
</v>
      </c>
      <c r="K1749" s="64" t="str">
        <f>VLOOKUP(A1749,'Medical Examinations'!$AS$1:$BC$2336,10,)</f>
        <v>Normal</v>
      </c>
      <c r="L1749" s="64" t="str">
        <f>VLOOKUP(A1749,'Hospitalisation Details'!$L$2:$R$2342,2,)</f>
        <v>13-09-1987</v>
      </c>
      <c r="M1749" s="65">
        <f>VLOOKUP(A1749,'Hospitalisation Details'!$L$2:$R$2345,7,)</f>
        <v>5125</v>
      </c>
      <c r="N1749" s="64" t="str">
        <f>VLOOKUP(A1749,'Hospitalisation Details'!$L$2:$R$2342,4,)</f>
        <v>tier - 1</v>
      </c>
      <c r="O1749" s="64" t="str">
        <f>VLOOKUP(A1749,'Hospitalisation Details'!$L$2:$R$2342,5,)</f>
        <v>tier - 2</v>
      </c>
      <c r="P1749" s="64" t="str">
        <f>VLOOKUP(A1749,'Hospitalisation Details'!$L$2:$R$2342,6,)</f>
        <v>R1012</v>
      </c>
      <c r="Q1749" s="64">
        <f>VLOOKUP(A1749,'Hospitalisation Details'!$L$2:$R$2342,3,)</f>
        <v>35</v>
      </c>
      <c r="R1749" s="64">
        <f>VLOOKUP(A1749,'Hospitalisation Details'!$L$2:$U$2342,10,)</f>
        <v>13</v>
      </c>
      <c r="S1749" s="64" t="str">
        <f>VLOOKUP(A1749,'Hospitalisation Details'!$L$2:$U$2342,8,)</f>
        <v>Sep</v>
      </c>
      <c r="T1749" s="126">
        <f>VLOOKUP(A1749,'Hospitalisation Details'!$L$2:$U$2342,9,)</f>
        <v>1987</v>
      </c>
    </row>
    <row r="1750" spans="1:20" ht="15.5" x14ac:dyDescent="0.35">
      <c r="A1750" s="124" t="s">
        <v>621</v>
      </c>
      <c r="B1750" s="64" t="str">
        <f>VLOOKUP(A1750,'Medical Examinations'!$AS$1:$BC$2336,9,)</f>
        <v>Tom</v>
      </c>
      <c r="C1750" s="64">
        <f>VLOOKUP(A1750,'Medical Examinations'!$AS$1:$BC$2336,2,)</f>
        <v>42.13</v>
      </c>
      <c r="D1750" s="64">
        <f>VLOOKUP(A1750,'Medical Examinations'!$AS$1:$BC$2336,3,)</f>
        <v>4.54</v>
      </c>
      <c r="E1750" s="64" t="str">
        <f>VLOOKUP(A1750,'Medical Examinations'!$AS$1:$BC$2336,6,)</f>
        <v>Yes</v>
      </c>
      <c r="F1750" s="64" t="str">
        <f>VLOOKUP(A1750,'Medical Examinations'!$AS$1:$BC$2336,4,)</f>
        <v>No</v>
      </c>
      <c r="G1750" s="64" t="str">
        <f>VLOOKUP(A1750,'Medical Examinations'!$AS$1:$BC$2336,5,)</f>
        <v>No</v>
      </c>
      <c r="H1750" s="64">
        <f>VLOOKUP(A1750,'Medical Examinations'!$AS$1:$BC$2336,8,)</f>
        <v>1</v>
      </c>
      <c r="I1750" s="64" t="str">
        <f>VLOOKUP(A1750,'Medical Examinations'!$AS$1:$BC$2336,7,)</f>
        <v>No</v>
      </c>
      <c r="J1750" s="64" t="str">
        <f>VLOOKUP(A1750,'Medical Examinations'!$AS$1:$BC$2336,11,)</f>
        <v>Obesity</v>
      </c>
      <c r="K1750" s="64" t="str">
        <f>VLOOKUP(A1750,'Medical Examinations'!$AS$1:$BC$2336,10,)</f>
        <v>Normal</v>
      </c>
      <c r="L1750" s="64" t="str">
        <f>VLOOKUP(A1750,'Hospitalisation Details'!$L$2:$R$2342,2,)</f>
        <v>01-11-1988</v>
      </c>
      <c r="M1750" s="65">
        <f>VLOOKUP(A1750,'Hospitalisation Details'!$L$2:$R$2345,7,)</f>
        <v>5124</v>
      </c>
      <c r="N1750" s="64" t="str">
        <f>VLOOKUP(A1750,'Hospitalisation Details'!$L$2:$R$2342,4,)</f>
        <v>tier - 2</v>
      </c>
      <c r="O1750" s="64" t="str">
        <f>VLOOKUP(A1750,'Hospitalisation Details'!$L$2:$R$2342,5,)</f>
        <v>tier - 3</v>
      </c>
      <c r="P1750" s="64" t="str">
        <f>VLOOKUP(A1750,'Hospitalisation Details'!$L$2:$R$2342,6,)</f>
        <v>R1013</v>
      </c>
      <c r="Q1750" s="64">
        <f>VLOOKUP(A1750,'Hospitalisation Details'!$L$2:$R$2342,3,)</f>
        <v>34</v>
      </c>
      <c r="R1750" s="64">
        <f>VLOOKUP(A1750,'Hospitalisation Details'!$L$2:$U$2342,10,)</f>
        <v>1</v>
      </c>
      <c r="S1750" s="64" t="str">
        <f>VLOOKUP(A1750,'Hospitalisation Details'!$L$2:$U$2342,8,)</f>
        <v>Nov</v>
      </c>
      <c r="T1750" s="126">
        <f>VLOOKUP(A1750,'Hospitalisation Details'!$L$2:$U$2342,9,)</f>
        <v>1988</v>
      </c>
    </row>
    <row r="1751" spans="1:20" ht="15.5" x14ac:dyDescent="0.35">
      <c r="A1751" s="124" t="s">
        <v>620</v>
      </c>
      <c r="B1751" s="64" t="str">
        <f>VLOOKUP(A1751,'Medical Examinations'!$AS$1:$BC$2336,9,)</f>
        <v>Nathan</v>
      </c>
      <c r="C1751" s="64">
        <f>VLOOKUP(A1751,'Medical Examinations'!$AS$1:$BC$2336,2,)</f>
        <v>17.86</v>
      </c>
      <c r="D1751" s="64">
        <f>VLOOKUP(A1751,'Medical Examinations'!$AS$1:$BC$2336,3,)</f>
        <v>4.1100000000000003</v>
      </c>
      <c r="E1751" s="64" t="str">
        <f>VLOOKUP(A1751,'Medical Examinations'!$AS$1:$BC$2336,6,)</f>
        <v>No</v>
      </c>
      <c r="F1751" s="64" t="str">
        <f>VLOOKUP(A1751,'Medical Examinations'!$AS$1:$BC$2336,4,)</f>
        <v>No</v>
      </c>
      <c r="G1751" s="64" t="str">
        <f>VLOOKUP(A1751,'Medical Examinations'!$AS$1:$BC$2336,5,)</f>
        <v>No</v>
      </c>
      <c r="H1751" s="64">
        <f>VLOOKUP(A1751,'Medical Examinations'!$AS$1:$BC$2336,8,)</f>
        <v>1</v>
      </c>
      <c r="I1751" s="64" t="str">
        <f>VLOOKUP(A1751,'Medical Examinations'!$AS$1:$BC$2336,7,)</f>
        <v>No</v>
      </c>
      <c r="J1751" s="64" t="str">
        <f>VLOOKUP(A1751,'Medical Examinations'!$AS$1:$BC$2336,11,)</f>
        <v>Under weight</v>
      </c>
      <c r="K1751" s="64" t="str">
        <f>VLOOKUP(A1751,'Medical Examinations'!$AS$1:$BC$2336,10,)</f>
        <v>Normal</v>
      </c>
      <c r="L1751" s="64" t="str">
        <f>VLOOKUP(A1751,'Hospitalisation Details'!$L$2:$R$2342,2,)</f>
        <v>18-11-1987</v>
      </c>
      <c r="M1751" s="65">
        <f>VLOOKUP(A1751,'Hospitalisation Details'!$L$2:$R$2345,7,)</f>
        <v>5117</v>
      </c>
      <c r="N1751" s="64" t="str">
        <f>VLOOKUP(A1751,'Hospitalisation Details'!$L$2:$R$2342,4,)</f>
        <v>tier - 2</v>
      </c>
      <c r="O1751" s="64" t="str">
        <f>VLOOKUP(A1751,'Hospitalisation Details'!$L$2:$R$2342,5,)</f>
        <v>tier - 2</v>
      </c>
      <c r="P1751" s="64" t="str">
        <f>VLOOKUP(A1751,'Hospitalisation Details'!$L$2:$R$2342,6,)</f>
        <v>R1012</v>
      </c>
      <c r="Q1751" s="64">
        <f>VLOOKUP(A1751,'Hospitalisation Details'!$L$2:$R$2342,3,)</f>
        <v>35</v>
      </c>
      <c r="R1751" s="64">
        <f>VLOOKUP(A1751,'Hospitalisation Details'!$L$2:$U$2342,10,)</f>
        <v>18</v>
      </c>
      <c r="S1751" s="64" t="str">
        <f>VLOOKUP(A1751,'Hospitalisation Details'!$L$2:$U$2342,8,)</f>
        <v>Nov</v>
      </c>
      <c r="T1751" s="126">
        <f>VLOOKUP(A1751,'Hospitalisation Details'!$L$2:$U$2342,9,)</f>
        <v>1987</v>
      </c>
    </row>
    <row r="1752" spans="1:20" ht="15.5" x14ac:dyDescent="0.35">
      <c r="A1752" s="124" t="s">
        <v>619</v>
      </c>
      <c r="B1752" s="64" t="str">
        <f>VLOOKUP(A1752,'Medical Examinations'!$AS$1:$BC$2336,9,)</f>
        <v>Kelli N</v>
      </c>
      <c r="C1752" s="64">
        <f>VLOOKUP(A1752,'Medical Examinations'!$AS$1:$BC$2336,2,)</f>
        <v>32.78</v>
      </c>
      <c r="D1752" s="64">
        <f>VLOOKUP(A1752,'Medical Examinations'!$AS$1:$BC$2336,3,)</f>
        <v>4.63</v>
      </c>
      <c r="E1752" s="64" t="str">
        <f>VLOOKUP(A1752,'Medical Examinations'!$AS$1:$BC$2336,6,)</f>
        <v>No</v>
      </c>
      <c r="F1752" s="64" t="str">
        <f>VLOOKUP(A1752,'Medical Examinations'!$AS$1:$BC$2336,4,)</f>
        <v>No</v>
      </c>
      <c r="G1752" s="64" t="str">
        <f>VLOOKUP(A1752,'Medical Examinations'!$AS$1:$BC$2336,5,)</f>
        <v>No</v>
      </c>
      <c r="H1752" s="64">
        <f>VLOOKUP(A1752,'Medical Examinations'!$AS$1:$BC$2336,8,)</f>
        <v>0</v>
      </c>
      <c r="I1752" s="64" t="str">
        <f>VLOOKUP(A1752,'Medical Examinations'!$AS$1:$BC$2336,7,)</f>
        <v>No</v>
      </c>
      <c r="J1752" s="64" t="str">
        <f>VLOOKUP(A1752,'Medical Examinations'!$AS$1:$BC$2336,11,)</f>
        <v>Obesity</v>
      </c>
      <c r="K1752" s="64" t="str">
        <f>VLOOKUP(A1752,'Medical Examinations'!$AS$1:$BC$2336,10,)</f>
        <v>Normal</v>
      </c>
      <c r="L1752" s="64" t="str">
        <f>VLOOKUP(A1752,'Hospitalisation Details'!$L$2:$R$2342,2,)</f>
        <v>19-06-1999</v>
      </c>
      <c r="M1752" s="65">
        <f>VLOOKUP(A1752,'Hospitalisation Details'!$L$2:$R$2345,7,)</f>
        <v>5088</v>
      </c>
      <c r="N1752" s="64" t="str">
        <f>VLOOKUP(A1752,'Hospitalisation Details'!$L$2:$R$2342,4,)</f>
        <v>tier - 2</v>
      </c>
      <c r="O1752" s="64" t="str">
        <f>VLOOKUP(A1752,'Hospitalisation Details'!$L$2:$R$2342,5,)</f>
        <v>tier - 2</v>
      </c>
      <c r="P1752" s="64" t="str">
        <f>VLOOKUP(A1752,'Hospitalisation Details'!$L$2:$R$2342,6,)</f>
        <v>R1026</v>
      </c>
      <c r="Q1752" s="64">
        <f>VLOOKUP(A1752,'Hospitalisation Details'!$L$2:$R$2342,3,)</f>
        <v>23</v>
      </c>
      <c r="R1752" s="64">
        <f>VLOOKUP(A1752,'Hospitalisation Details'!$L$2:$U$2342,10,)</f>
        <v>19</v>
      </c>
      <c r="S1752" s="64" t="str">
        <f>VLOOKUP(A1752,'Hospitalisation Details'!$L$2:$U$2342,8,)</f>
        <v>Jun</v>
      </c>
      <c r="T1752" s="126">
        <f>VLOOKUP(A1752,'Hospitalisation Details'!$L$2:$U$2342,9,)</f>
        <v>1999</v>
      </c>
    </row>
    <row r="1753" spans="1:20" ht="15.5" x14ac:dyDescent="0.35">
      <c r="A1753" s="124" t="s">
        <v>618</v>
      </c>
      <c r="B1753" s="64" t="str">
        <f>VLOOKUP(A1753,'Medical Examinations'!$AS$1:$BC$2336,9,)</f>
        <v>Scott M.</v>
      </c>
      <c r="C1753" s="64">
        <f>VLOOKUP(A1753,'Medical Examinations'!$AS$1:$BC$2336,2,)</f>
        <v>23.9</v>
      </c>
      <c r="D1753" s="64">
        <f>VLOOKUP(A1753,'Medical Examinations'!$AS$1:$BC$2336,3,)</f>
        <v>6.06</v>
      </c>
      <c r="E1753" s="64" t="str">
        <f>VLOOKUP(A1753,'Medical Examinations'!$AS$1:$BC$2336,6,)</f>
        <v>Yes</v>
      </c>
      <c r="F1753" s="64" t="str">
        <f>VLOOKUP(A1753,'Medical Examinations'!$AS$1:$BC$2336,4,)</f>
        <v>No</v>
      </c>
      <c r="G1753" s="64" t="str">
        <f>VLOOKUP(A1753,'Medical Examinations'!$AS$1:$BC$2336,5,)</f>
        <v>Yes</v>
      </c>
      <c r="H1753" s="64">
        <f>VLOOKUP(A1753,'Medical Examinations'!$AS$1:$BC$2336,8,)</f>
        <v>1</v>
      </c>
      <c r="I1753" s="64" t="str">
        <f>VLOOKUP(A1753,'Medical Examinations'!$AS$1:$BC$2336,7,)</f>
        <v>No</v>
      </c>
      <c r="J1753" s="64" t="str">
        <f>VLOOKUP(A1753,'Medical Examinations'!$AS$1:$BC$2336,11,)</f>
        <v xml:space="preserve">Normal Weight 
</v>
      </c>
      <c r="K1753" s="64" t="str">
        <f>VLOOKUP(A1753,'Medical Examinations'!$AS$1:$BC$2336,10,)</f>
        <v>Prediabetes</v>
      </c>
      <c r="L1753" s="64" t="str">
        <f>VLOOKUP(A1753,'Hospitalisation Details'!$L$2:$R$2342,2,)</f>
        <v>14-07-1997</v>
      </c>
      <c r="M1753" s="65">
        <f>VLOOKUP(A1753,'Hospitalisation Details'!$L$2:$R$2345,7,)</f>
        <v>5080</v>
      </c>
      <c r="N1753" s="64" t="str">
        <f>VLOOKUP(A1753,'Hospitalisation Details'!$L$2:$R$2342,4,)</f>
        <v>tier - 3</v>
      </c>
      <c r="O1753" s="64" t="str">
        <f>VLOOKUP(A1753,'Hospitalisation Details'!$L$2:$R$2342,5,)</f>
        <v>tier - 2</v>
      </c>
      <c r="P1753" s="64" t="str">
        <f>VLOOKUP(A1753,'Hospitalisation Details'!$L$2:$R$2342,6,)</f>
        <v>R1011</v>
      </c>
      <c r="Q1753" s="64">
        <f>VLOOKUP(A1753,'Hospitalisation Details'!$L$2:$R$2342,3,)</f>
        <v>25</v>
      </c>
      <c r="R1753" s="64">
        <f>VLOOKUP(A1753,'Hospitalisation Details'!$L$2:$U$2342,10,)</f>
        <v>14</v>
      </c>
      <c r="S1753" s="64" t="str">
        <f>VLOOKUP(A1753,'Hospitalisation Details'!$L$2:$U$2342,8,)</f>
        <v>Jul</v>
      </c>
      <c r="T1753" s="126">
        <f>VLOOKUP(A1753,'Hospitalisation Details'!$L$2:$U$2342,9,)</f>
        <v>1997</v>
      </c>
    </row>
    <row r="1754" spans="1:20" ht="15.5" x14ac:dyDescent="0.35">
      <c r="A1754" s="124" t="s">
        <v>617</v>
      </c>
      <c r="B1754" s="64" t="str">
        <f>VLOOKUP(A1754,'Medical Examinations'!$AS$1:$BC$2336,9,)</f>
        <v>Grant A</v>
      </c>
      <c r="C1754" s="64">
        <f>VLOOKUP(A1754,'Medical Examinations'!$AS$1:$BC$2336,2,)</f>
        <v>15.47</v>
      </c>
      <c r="D1754" s="64">
        <f>VLOOKUP(A1754,'Medical Examinations'!$AS$1:$BC$2336,3,)</f>
        <v>8.43</v>
      </c>
      <c r="E1754" s="64" t="str">
        <f>VLOOKUP(A1754,'Medical Examinations'!$AS$1:$BC$2336,6,)</f>
        <v>No</v>
      </c>
      <c r="F1754" s="64" t="str">
        <f>VLOOKUP(A1754,'Medical Examinations'!$AS$1:$BC$2336,4,)</f>
        <v>No</v>
      </c>
      <c r="G1754" s="64" t="str">
        <f>VLOOKUP(A1754,'Medical Examinations'!$AS$1:$BC$2336,5,)</f>
        <v>No</v>
      </c>
      <c r="H1754" s="64">
        <f>VLOOKUP(A1754,'Medical Examinations'!$AS$1:$BC$2336,8,)</f>
        <v>0</v>
      </c>
      <c r="I1754" s="64" t="str">
        <f>VLOOKUP(A1754,'Medical Examinations'!$AS$1:$BC$2336,7,)</f>
        <v>No</v>
      </c>
      <c r="J1754" s="64" t="str">
        <f>VLOOKUP(A1754,'Medical Examinations'!$AS$1:$BC$2336,11,)</f>
        <v>Under weight</v>
      </c>
      <c r="K1754" s="64" t="str">
        <f>VLOOKUP(A1754,'Medical Examinations'!$AS$1:$BC$2336,10,)</f>
        <v>Diabetes</v>
      </c>
      <c r="L1754" s="64" t="str">
        <f>VLOOKUP(A1754,'Hospitalisation Details'!$L$2:$R$2342,2,)</f>
        <v>22-11-1978</v>
      </c>
      <c r="M1754" s="65">
        <f>VLOOKUP(A1754,'Hospitalisation Details'!$L$2:$R$2345,7,)</f>
        <v>5077</v>
      </c>
      <c r="N1754" s="64" t="str">
        <f>VLOOKUP(A1754,'Hospitalisation Details'!$L$2:$R$2342,4,)</f>
        <v>tier - 2</v>
      </c>
      <c r="O1754" s="64" t="str">
        <f>VLOOKUP(A1754,'Hospitalisation Details'!$L$2:$R$2342,5,)</f>
        <v>tier - 3</v>
      </c>
      <c r="P1754" s="64" t="str">
        <f>VLOOKUP(A1754,'Hospitalisation Details'!$L$2:$R$2342,6,)</f>
        <v>R1012</v>
      </c>
      <c r="Q1754" s="64">
        <f>VLOOKUP(A1754,'Hospitalisation Details'!$L$2:$R$2342,3,)</f>
        <v>44</v>
      </c>
      <c r="R1754" s="64">
        <f>VLOOKUP(A1754,'Hospitalisation Details'!$L$2:$U$2342,10,)</f>
        <v>22</v>
      </c>
      <c r="S1754" s="64" t="str">
        <f>VLOOKUP(A1754,'Hospitalisation Details'!$L$2:$U$2342,8,)</f>
        <v>Nov</v>
      </c>
      <c r="T1754" s="126">
        <f>VLOOKUP(A1754,'Hospitalisation Details'!$L$2:$U$2342,9,)</f>
        <v>1978</v>
      </c>
    </row>
    <row r="1755" spans="1:20" ht="15.5" x14ac:dyDescent="0.35">
      <c r="A1755" s="124" t="s">
        <v>616</v>
      </c>
      <c r="B1755" s="64" t="str">
        <f>VLOOKUP(A1755,'Medical Examinations'!$AS$1:$BC$2336,9,)</f>
        <v>Jonathan C</v>
      </c>
      <c r="C1755" s="64">
        <f>VLOOKUP(A1755,'Medical Examinations'!$AS$1:$BC$2336,2,)</f>
        <v>28.54</v>
      </c>
      <c r="D1755" s="64">
        <f>VLOOKUP(A1755,'Medical Examinations'!$AS$1:$BC$2336,3,)</f>
        <v>5.51</v>
      </c>
      <c r="E1755" s="64" t="str">
        <f>VLOOKUP(A1755,'Medical Examinations'!$AS$1:$BC$2336,6,)</f>
        <v>No</v>
      </c>
      <c r="F1755" s="64" t="str">
        <f>VLOOKUP(A1755,'Medical Examinations'!$AS$1:$BC$2336,4,)</f>
        <v>No</v>
      </c>
      <c r="G1755" s="64" t="str">
        <f>VLOOKUP(A1755,'Medical Examinations'!$AS$1:$BC$2336,5,)</f>
        <v>Yes</v>
      </c>
      <c r="H1755" s="64">
        <f>VLOOKUP(A1755,'Medical Examinations'!$AS$1:$BC$2336,8,)</f>
        <v>1</v>
      </c>
      <c r="I1755" s="64" t="str">
        <f>VLOOKUP(A1755,'Medical Examinations'!$AS$1:$BC$2336,7,)</f>
        <v>No</v>
      </c>
      <c r="J1755" s="64" t="str">
        <f>VLOOKUP(A1755,'Medical Examinations'!$AS$1:$BC$2336,11,)</f>
        <v>Over weight</v>
      </c>
      <c r="K1755" s="64" t="str">
        <f>VLOOKUP(A1755,'Medical Examinations'!$AS$1:$BC$2336,10,)</f>
        <v>Normal</v>
      </c>
      <c r="L1755" s="64" t="str">
        <f>VLOOKUP(A1755,'Hospitalisation Details'!$L$2:$R$2342,2,)</f>
        <v>11-06-1993</v>
      </c>
      <c r="M1755" s="65">
        <f>VLOOKUP(A1755,'Hospitalisation Details'!$L$2:$R$2345,7,)</f>
        <v>5060</v>
      </c>
      <c r="N1755" s="64" t="str">
        <f>VLOOKUP(A1755,'Hospitalisation Details'!$L$2:$R$2342,4,)</f>
        <v>tier - 2</v>
      </c>
      <c r="O1755" s="64" t="str">
        <f>VLOOKUP(A1755,'Hospitalisation Details'!$L$2:$R$2342,5,)</f>
        <v>tier - 1</v>
      </c>
      <c r="P1755" s="64" t="str">
        <f>VLOOKUP(A1755,'Hospitalisation Details'!$L$2:$R$2342,6,)</f>
        <v>R1021</v>
      </c>
      <c r="Q1755" s="64">
        <f>VLOOKUP(A1755,'Hospitalisation Details'!$L$2:$R$2342,3,)</f>
        <v>29</v>
      </c>
      <c r="R1755" s="64">
        <f>VLOOKUP(A1755,'Hospitalisation Details'!$L$2:$U$2342,10,)</f>
        <v>11</v>
      </c>
      <c r="S1755" s="64" t="str">
        <f>VLOOKUP(A1755,'Hospitalisation Details'!$L$2:$U$2342,8,)</f>
        <v>Jun</v>
      </c>
      <c r="T1755" s="126">
        <f>VLOOKUP(A1755,'Hospitalisation Details'!$L$2:$U$2342,9,)</f>
        <v>1993</v>
      </c>
    </row>
    <row r="1756" spans="1:20" ht="15.5" x14ac:dyDescent="0.35">
      <c r="A1756" s="124" t="s">
        <v>615</v>
      </c>
      <c r="B1756" s="64" t="str">
        <f>VLOOKUP(A1756,'Medical Examinations'!$AS$1:$BC$2336,9,)</f>
        <v>Rachael M.</v>
      </c>
      <c r="C1756" s="64">
        <f>VLOOKUP(A1756,'Medical Examinations'!$AS$1:$BC$2336,2,)</f>
        <v>18.54</v>
      </c>
      <c r="D1756" s="64">
        <f>VLOOKUP(A1756,'Medical Examinations'!$AS$1:$BC$2336,3,)</f>
        <v>4.95</v>
      </c>
      <c r="E1756" s="64" t="str">
        <f>VLOOKUP(A1756,'Medical Examinations'!$AS$1:$BC$2336,6,)</f>
        <v>No</v>
      </c>
      <c r="F1756" s="64" t="str">
        <f>VLOOKUP(A1756,'Medical Examinations'!$AS$1:$BC$2336,4,)</f>
        <v>No</v>
      </c>
      <c r="G1756" s="64" t="str">
        <f>VLOOKUP(A1756,'Medical Examinations'!$AS$1:$BC$2336,5,)</f>
        <v>No</v>
      </c>
      <c r="H1756" s="64">
        <f>VLOOKUP(A1756,'Medical Examinations'!$AS$1:$BC$2336,8,)</f>
        <v>0</v>
      </c>
      <c r="I1756" s="64" t="str">
        <f>VLOOKUP(A1756,'Medical Examinations'!$AS$1:$BC$2336,7,)</f>
        <v>No</v>
      </c>
      <c r="J1756" s="64" t="str">
        <f>VLOOKUP(A1756,'Medical Examinations'!$AS$1:$BC$2336,11,)</f>
        <v xml:space="preserve">Normal Weight 
</v>
      </c>
      <c r="K1756" s="64" t="str">
        <f>VLOOKUP(A1756,'Medical Examinations'!$AS$1:$BC$2336,10,)</f>
        <v>Normal</v>
      </c>
      <c r="L1756" s="64" t="str">
        <f>VLOOKUP(A1756,'Hospitalisation Details'!$L$2:$R$2342,2,)</f>
        <v>07-09-1980</v>
      </c>
      <c r="M1756" s="65">
        <f>VLOOKUP(A1756,'Hospitalisation Details'!$L$2:$R$2345,7,)</f>
        <v>5054</v>
      </c>
      <c r="N1756" s="64" t="str">
        <f>VLOOKUP(A1756,'Hospitalisation Details'!$L$2:$R$2342,4,)</f>
        <v>tier - 2</v>
      </c>
      <c r="O1756" s="64" t="str">
        <f>VLOOKUP(A1756,'Hospitalisation Details'!$L$2:$R$2342,5,)</f>
        <v>tier - 2</v>
      </c>
      <c r="P1756" s="64" t="str">
        <f>VLOOKUP(A1756,'Hospitalisation Details'!$L$2:$R$2342,6,)</f>
        <v>R1013</v>
      </c>
      <c r="Q1756" s="64">
        <f>VLOOKUP(A1756,'Hospitalisation Details'!$L$2:$R$2342,3,)</f>
        <v>42</v>
      </c>
      <c r="R1756" s="64">
        <f>VLOOKUP(A1756,'Hospitalisation Details'!$L$2:$U$2342,10,)</f>
        <v>7</v>
      </c>
      <c r="S1756" s="64" t="str">
        <f>VLOOKUP(A1756,'Hospitalisation Details'!$L$2:$U$2342,8,)</f>
        <v>Sep</v>
      </c>
      <c r="T1756" s="126">
        <f>VLOOKUP(A1756,'Hospitalisation Details'!$L$2:$U$2342,9,)</f>
        <v>1980</v>
      </c>
    </row>
    <row r="1757" spans="1:20" ht="15.5" x14ac:dyDescent="0.35">
      <c r="A1757" s="124" t="s">
        <v>614</v>
      </c>
      <c r="B1757" s="64" t="str">
        <f>VLOOKUP(A1757,'Medical Examinations'!$AS$1:$BC$2336,9,)</f>
        <v>Pilar</v>
      </c>
      <c r="C1757" s="64">
        <f>VLOOKUP(A1757,'Medical Examinations'!$AS$1:$BC$2336,2,)</f>
        <v>32.18</v>
      </c>
      <c r="D1757" s="64">
        <f>VLOOKUP(A1757,'Medical Examinations'!$AS$1:$BC$2336,3,)</f>
        <v>6.44</v>
      </c>
      <c r="E1757" s="64" t="str">
        <f>VLOOKUP(A1757,'Medical Examinations'!$AS$1:$BC$2336,6,)</f>
        <v>Yes</v>
      </c>
      <c r="F1757" s="64" t="str">
        <f>VLOOKUP(A1757,'Medical Examinations'!$AS$1:$BC$2336,4,)</f>
        <v>No</v>
      </c>
      <c r="G1757" s="64" t="str">
        <f>VLOOKUP(A1757,'Medical Examinations'!$AS$1:$BC$2336,5,)</f>
        <v>Yes</v>
      </c>
      <c r="H1757" s="64">
        <f>VLOOKUP(A1757,'Medical Examinations'!$AS$1:$BC$2336,8,)</f>
        <v>1</v>
      </c>
      <c r="I1757" s="64" t="str">
        <f>VLOOKUP(A1757,'Medical Examinations'!$AS$1:$BC$2336,7,)</f>
        <v>No</v>
      </c>
      <c r="J1757" s="64" t="str">
        <f>VLOOKUP(A1757,'Medical Examinations'!$AS$1:$BC$2336,11,)</f>
        <v>Obesity</v>
      </c>
      <c r="K1757" s="64" t="str">
        <f>VLOOKUP(A1757,'Medical Examinations'!$AS$1:$BC$2336,10,)</f>
        <v>Prediabetes</v>
      </c>
      <c r="L1757" s="64" t="str">
        <f>VLOOKUP(A1757,'Hospitalisation Details'!$L$2:$R$2342,2,)</f>
        <v>29-07-1997</v>
      </c>
      <c r="M1757" s="65">
        <f>VLOOKUP(A1757,'Hospitalisation Details'!$L$2:$R$2345,7,)</f>
        <v>5045</v>
      </c>
      <c r="N1757" s="64" t="str">
        <f>VLOOKUP(A1757,'Hospitalisation Details'!$L$2:$R$2342,4,)</f>
        <v>tier - 2</v>
      </c>
      <c r="O1757" s="64" t="str">
        <f>VLOOKUP(A1757,'Hospitalisation Details'!$L$2:$R$2342,5,)</f>
        <v>tier - 2</v>
      </c>
      <c r="P1757" s="64" t="str">
        <f>VLOOKUP(A1757,'Hospitalisation Details'!$L$2:$R$2342,6,)</f>
        <v>R1012</v>
      </c>
      <c r="Q1757" s="64">
        <f>VLOOKUP(A1757,'Hospitalisation Details'!$L$2:$R$2342,3,)</f>
        <v>25</v>
      </c>
      <c r="R1757" s="64">
        <f>VLOOKUP(A1757,'Hospitalisation Details'!$L$2:$U$2342,10,)</f>
        <v>29</v>
      </c>
      <c r="S1757" s="64" t="str">
        <f>VLOOKUP(A1757,'Hospitalisation Details'!$L$2:$U$2342,8,)</f>
        <v>Jul</v>
      </c>
      <c r="T1757" s="126">
        <f>VLOOKUP(A1757,'Hospitalisation Details'!$L$2:$U$2342,9,)</f>
        <v>1997</v>
      </c>
    </row>
    <row r="1758" spans="1:20" ht="15.5" x14ac:dyDescent="0.35">
      <c r="A1758" s="124" t="s">
        <v>613</v>
      </c>
      <c r="B1758" s="64" t="str">
        <f>VLOOKUP(A1758,'Medical Examinations'!$AS$1:$BC$2336,9,)</f>
        <v>Kyle M</v>
      </c>
      <c r="C1758" s="64">
        <f>VLOOKUP(A1758,'Medical Examinations'!$AS$1:$BC$2336,2,)</f>
        <v>37.380000000000003</v>
      </c>
      <c r="D1758" s="64">
        <f>VLOOKUP(A1758,'Medical Examinations'!$AS$1:$BC$2336,3,)</f>
        <v>6.05</v>
      </c>
      <c r="E1758" s="64" t="str">
        <f>VLOOKUP(A1758,'Medical Examinations'!$AS$1:$BC$2336,6,)</f>
        <v>Yes</v>
      </c>
      <c r="F1758" s="64" t="str">
        <f>VLOOKUP(A1758,'Medical Examinations'!$AS$1:$BC$2336,4,)</f>
        <v>No</v>
      </c>
      <c r="G1758" s="64" t="str">
        <f>VLOOKUP(A1758,'Medical Examinations'!$AS$1:$BC$2336,5,)</f>
        <v>No</v>
      </c>
      <c r="H1758" s="64">
        <f>VLOOKUP(A1758,'Medical Examinations'!$AS$1:$BC$2336,8,)</f>
        <v>0</v>
      </c>
      <c r="I1758" s="64" t="str">
        <f>VLOOKUP(A1758,'Medical Examinations'!$AS$1:$BC$2336,7,)</f>
        <v>No</v>
      </c>
      <c r="J1758" s="64" t="str">
        <f>VLOOKUP(A1758,'Medical Examinations'!$AS$1:$BC$2336,11,)</f>
        <v>Obesity</v>
      </c>
      <c r="K1758" s="64" t="str">
        <f>VLOOKUP(A1758,'Medical Examinations'!$AS$1:$BC$2336,10,)</f>
        <v>Prediabetes</v>
      </c>
      <c r="L1758" s="64" t="str">
        <f>VLOOKUP(A1758,'Hospitalisation Details'!$L$2:$R$2342,2,)</f>
        <v>16-10-2001</v>
      </c>
      <c r="M1758" s="65">
        <f>VLOOKUP(A1758,'Hospitalisation Details'!$L$2:$R$2345,7,)</f>
        <v>5043</v>
      </c>
      <c r="N1758" s="64" t="str">
        <f>VLOOKUP(A1758,'Hospitalisation Details'!$L$2:$R$2342,4,)</f>
        <v>tier - 2</v>
      </c>
      <c r="O1758" s="64" t="str">
        <f>VLOOKUP(A1758,'Hospitalisation Details'!$L$2:$R$2342,5,)</f>
        <v>tier - 3</v>
      </c>
      <c r="P1758" s="64" t="str">
        <f>VLOOKUP(A1758,'Hospitalisation Details'!$L$2:$R$2342,6,)</f>
        <v>R1011</v>
      </c>
      <c r="Q1758" s="64">
        <f>VLOOKUP(A1758,'Hospitalisation Details'!$L$2:$R$2342,3,)</f>
        <v>21</v>
      </c>
      <c r="R1758" s="64">
        <f>VLOOKUP(A1758,'Hospitalisation Details'!$L$2:$U$2342,10,)</f>
        <v>16</v>
      </c>
      <c r="S1758" s="64" t="str">
        <f>VLOOKUP(A1758,'Hospitalisation Details'!$L$2:$U$2342,8,)</f>
        <v>Oct</v>
      </c>
      <c r="T1758" s="126">
        <f>VLOOKUP(A1758,'Hospitalisation Details'!$L$2:$U$2342,9,)</f>
        <v>2001</v>
      </c>
    </row>
    <row r="1759" spans="1:20" ht="15.5" x14ac:dyDescent="0.35">
      <c r="A1759" s="124" t="s">
        <v>612</v>
      </c>
      <c r="B1759" s="64" t="str">
        <f>VLOOKUP(A1759,'Medical Examinations'!$AS$1:$BC$2336,9,)</f>
        <v>Christie</v>
      </c>
      <c r="C1759" s="64">
        <f>VLOOKUP(A1759,'Medical Examinations'!$AS$1:$BC$2336,2,)</f>
        <v>31.12</v>
      </c>
      <c r="D1759" s="64">
        <f>VLOOKUP(A1759,'Medical Examinations'!$AS$1:$BC$2336,3,)</f>
        <v>4.76</v>
      </c>
      <c r="E1759" s="64" t="str">
        <f>VLOOKUP(A1759,'Medical Examinations'!$AS$1:$BC$2336,6,)</f>
        <v>Yes</v>
      </c>
      <c r="F1759" s="64" t="str">
        <f>VLOOKUP(A1759,'Medical Examinations'!$AS$1:$BC$2336,4,)</f>
        <v>No</v>
      </c>
      <c r="G1759" s="64" t="str">
        <f>VLOOKUP(A1759,'Medical Examinations'!$AS$1:$BC$2336,5,)</f>
        <v>Yes</v>
      </c>
      <c r="H1759" s="64">
        <f>VLOOKUP(A1759,'Medical Examinations'!$AS$1:$BC$2336,8,)</f>
        <v>1</v>
      </c>
      <c r="I1759" s="64" t="str">
        <f>VLOOKUP(A1759,'Medical Examinations'!$AS$1:$BC$2336,7,)</f>
        <v>No</v>
      </c>
      <c r="J1759" s="64" t="str">
        <f>VLOOKUP(A1759,'Medical Examinations'!$AS$1:$BC$2336,11,)</f>
        <v>Obesity</v>
      </c>
      <c r="K1759" s="64" t="str">
        <f>VLOOKUP(A1759,'Medical Examinations'!$AS$1:$BC$2336,10,)</f>
        <v>Normal</v>
      </c>
      <c r="L1759" s="64" t="str">
        <f>VLOOKUP(A1759,'Hospitalisation Details'!$L$2:$R$2342,2,)</f>
        <v>04-12-1997</v>
      </c>
      <c r="M1759" s="65">
        <f>VLOOKUP(A1759,'Hospitalisation Details'!$L$2:$R$2345,7,)</f>
        <v>5039</v>
      </c>
      <c r="N1759" s="64" t="str">
        <f>VLOOKUP(A1759,'Hospitalisation Details'!$L$2:$R$2342,4,)</f>
        <v>tier - 2</v>
      </c>
      <c r="O1759" s="64" t="str">
        <f>VLOOKUP(A1759,'Hospitalisation Details'!$L$2:$R$2342,5,)</f>
        <v>tier - 2</v>
      </c>
      <c r="P1759" s="64" t="str">
        <f>VLOOKUP(A1759,'Hospitalisation Details'!$L$2:$R$2342,6,)</f>
        <v>R1025</v>
      </c>
      <c r="Q1759" s="64">
        <f>VLOOKUP(A1759,'Hospitalisation Details'!$L$2:$R$2342,3,)</f>
        <v>25</v>
      </c>
      <c r="R1759" s="64">
        <f>VLOOKUP(A1759,'Hospitalisation Details'!$L$2:$U$2342,10,)</f>
        <v>4</v>
      </c>
      <c r="S1759" s="64" t="str">
        <f>VLOOKUP(A1759,'Hospitalisation Details'!$L$2:$U$2342,8,)</f>
        <v>Dec</v>
      </c>
      <c r="T1759" s="126">
        <f>VLOOKUP(A1759,'Hospitalisation Details'!$L$2:$U$2342,9,)</f>
        <v>1997</v>
      </c>
    </row>
    <row r="1760" spans="1:20" ht="15.5" x14ac:dyDescent="0.35">
      <c r="A1760" s="124" t="s">
        <v>611</v>
      </c>
      <c r="B1760" s="64" t="str">
        <f>VLOOKUP(A1760,'Medical Examinations'!$AS$1:$BC$2336,9,)</f>
        <v>David A.</v>
      </c>
      <c r="C1760" s="64">
        <f>VLOOKUP(A1760,'Medical Examinations'!$AS$1:$BC$2336,2,)</f>
        <v>22.01</v>
      </c>
      <c r="D1760" s="64">
        <f>VLOOKUP(A1760,'Medical Examinations'!$AS$1:$BC$2336,3,)</f>
        <v>6.72</v>
      </c>
      <c r="E1760" s="64" t="str">
        <f>VLOOKUP(A1760,'Medical Examinations'!$AS$1:$BC$2336,6,)</f>
        <v>Yes</v>
      </c>
      <c r="F1760" s="64" t="str">
        <f>VLOOKUP(A1760,'Medical Examinations'!$AS$1:$BC$2336,4,)</f>
        <v>No</v>
      </c>
      <c r="G1760" s="64" t="str">
        <f>VLOOKUP(A1760,'Medical Examinations'!$AS$1:$BC$2336,5,)</f>
        <v>No</v>
      </c>
      <c r="H1760" s="64">
        <f>VLOOKUP(A1760,'Medical Examinations'!$AS$1:$BC$2336,8,)</f>
        <v>1</v>
      </c>
      <c r="I1760" s="64" t="str">
        <f>VLOOKUP(A1760,'Medical Examinations'!$AS$1:$BC$2336,7,)</f>
        <v>No</v>
      </c>
      <c r="J1760" s="64" t="str">
        <f>VLOOKUP(A1760,'Medical Examinations'!$AS$1:$BC$2336,11,)</f>
        <v xml:space="preserve">Normal Weight 
</v>
      </c>
      <c r="K1760" s="64" t="str">
        <f>VLOOKUP(A1760,'Medical Examinations'!$AS$1:$BC$2336,10,)</f>
        <v>Diabetes</v>
      </c>
      <c r="L1760" s="64" t="str">
        <f>VLOOKUP(A1760,'Hospitalisation Details'!$L$2:$R$2342,2,)</f>
        <v>29-06-1986</v>
      </c>
      <c r="M1760" s="65">
        <f>VLOOKUP(A1760,'Hospitalisation Details'!$L$2:$R$2345,7,)</f>
        <v>5034</v>
      </c>
      <c r="N1760" s="64" t="str">
        <f>VLOOKUP(A1760,'Hospitalisation Details'!$L$2:$R$2342,4,)</f>
        <v>tier - 2</v>
      </c>
      <c r="O1760" s="64" t="str">
        <f>VLOOKUP(A1760,'Hospitalisation Details'!$L$2:$R$2342,5,)</f>
        <v>tier - 2</v>
      </c>
      <c r="P1760" s="64" t="str">
        <f>VLOOKUP(A1760,'Hospitalisation Details'!$L$2:$R$2342,6,)</f>
        <v>R1013</v>
      </c>
      <c r="Q1760" s="64">
        <f>VLOOKUP(A1760,'Hospitalisation Details'!$L$2:$R$2342,3,)</f>
        <v>36</v>
      </c>
      <c r="R1760" s="64">
        <f>VLOOKUP(A1760,'Hospitalisation Details'!$L$2:$U$2342,10,)</f>
        <v>29</v>
      </c>
      <c r="S1760" s="64" t="str">
        <f>VLOOKUP(A1760,'Hospitalisation Details'!$L$2:$U$2342,8,)</f>
        <v>Jun</v>
      </c>
      <c r="T1760" s="126">
        <f>VLOOKUP(A1760,'Hospitalisation Details'!$L$2:$U$2342,9,)</f>
        <v>1986</v>
      </c>
    </row>
    <row r="1761" spans="1:20" ht="15.5" x14ac:dyDescent="0.35">
      <c r="A1761" s="124" t="s">
        <v>610</v>
      </c>
      <c r="B1761" s="64" t="str">
        <f>VLOOKUP(A1761,'Medical Examinations'!$AS$1:$BC$2336,9,)</f>
        <v>Masahiro</v>
      </c>
      <c r="C1761" s="64">
        <f>VLOOKUP(A1761,'Medical Examinations'!$AS$1:$BC$2336,2,)</f>
        <v>27.645</v>
      </c>
      <c r="D1761" s="64">
        <f>VLOOKUP(A1761,'Medical Examinations'!$AS$1:$BC$2336,3,)</f>
        <v>5.7</v>
      </c>
      <c r="E1761" s="64" t="str">
        <f>VLOOKUP(A1761,'Medical Examinations'!$AS$1:$BC$2336,6,)</f>
        <v>No</v>
      </c>
      <c r="F1761" s="64" t="str">
        <f>VLOOKUP(A1761,'Medical Examinations'!$AS$1:$BC$2336,4,)</f>
        <v>No</v>
      </c>
      <c r="G1761" s="64" t="str">
        <f>VLOOKUP(A1761,'Medical Examinations'!$AS$1:$BC$2336,5,)</f>
        <v>No</v>
      </c>
      <c r="H1761" s="64">
        <f>VLOOKUP(A1761,'Medical Examinations'!$AS$1:$BC$2336,8,)</f>
        <v>0</v>
      </c>
      <c r="I1761" s="64" t="str">
        <f>VLOOKUP(A1761,'Medical Examinations'!$AS$1:$BC$2336,7,)</f>
        <v>No</v>
      </c>
      <c r="J1761" s="64" t="str">
        <f>VLOOKUP(A1761,'Medical Examinations'!$AS$1:$BC$2336,11,)</f>
        <v>Over weight</v>
      </c>
      <c r="K1761" s="64" t="str">
        <f>VLOOKUP(A1761,'Medical Examinations'!$AS$1:$BC$2336,10,)</f>
        <v>Prediabetes</v>
      </c>
      <c r="L1761" s="64" t="str">
        <f>VLOOKUP(A1761,'Hospitalisation Details'!$L$2:$R$2342,2,)</f>
        <v>10-09-1991</v>
      </c>
      <c r="M1761" s="65">
        <f>VLOOKUP(A1761,'Hospitalisation Details'!$L$2:$R$2345,7,)</f>
        <v>5031</v>
      </c>
      <c r="N1761" s="64" t="str">
        <f>VLOOKUP(A1761,'Hospitalisation Details'!$L$2:$R$2342,4,)</f>
        <v>tier - 3</v>
      </c>
      <c r="O1761" s="64" t="str">
        <f>VLOOKUP(A1761,'Hospitalisation Details'!$L$2:$R$2342,5,)</f>
        <v>tier - 1</v>
      </c>
      <c r="P1761" s="64" t="str">
        <f>VLOOKUP(A1761,'Hospitalisation Details'!$L$2:$R$2342,6,)</f>
        <v>R1016</v>
      </c>
      <c r="Q1761" s="64">
        <f>VLOOKUP(A1761,'Hospitalisation Details'!$L$2:$R$2342,3,)</f>
        <v>31</v>
      </c>
      <c r="R1761" s="64">
        <f>VLOOKUP(A1761,'Hospitalisation Details'!$L$2:$U$2342,10,)</f>
        <v>10</v>
      </c>
      <c r="S1761" s="64" t="str">
        <f>VLOOKUP(A1761,'Hospitalisation Details'!$L$2:$U$2342,8,)</f>
        <v>Sep</v>
      </c>
      <c r="T1761" s="126">
        <f>VLOOKUP(A1761,'Hospitalisation Details'!$L$2:$U$2342,9,)</f>
        <v>1991</v>
      </c>
    </row>
    <row r="1762" spans="1:20" ht="15.5" x14ac:dyDescent="0.35">
      <c r="A1762" s="124" t="s">
        <v>609</v>
      </c>
      <c r="B1762" s="64" t="str">
        <f>VLOOKUP(A1762,'Medical Examinations'!$AS$1:$BC$2336,9,)</f>
        <v>Logan B.</v>
      </c>
      <c r="C1762" s="64">
        <f>VLOOKUP(A1762,'Medical Examinations'!$AS$1:$BC$2336,2,)</f>
        <v>29.64</v>
      </c>
      <c r="D1762" s="64">
        <f>VLOOKUP(A1762,'Medical Examinations'!$AS$1:$BC$2336,3,)</f>
        <v>5.31</v>
      </c>
      <c r="E1762" s="64" t="str">
        <f>VLOOKUP(A1762,'Medical Examinations'!$AS$1:$BC$2336,6,)</f>
        <v>Yes</v>
      </c>
      <c r="F1762" s="64" t="str">
        <f>VLOOKUP(A1762,'Medical Examinations'!$AS$1:$BC$2336,4,)</f>
        <v>No</v>
      </c>
      <c r="G1762" s="64" t="str">
        <f>VLOOKUP(A1762,'Medical Examinations'!$AS$1:$BC$2336,5,)</f>
        <v>No</v>
      </c>
      <c r="H1762" s="64">
        <f>VLOOKUP(A1762,'Medical Examinations'!$AS$1:$BC$2336,8,)</f>
        <v>0</v>
      </c>
      <c r="I1762" s="64" t="str">
        <f>VLOOKUP(A1762,'Medical Examinations'!$AS$1:$BC$2336,7,)</f>
        <v>No</v>
      </c>
      <c r="J1762" s="64" t="str">
        <f>VLOOKUP(A1762,'Medical Examinations'!$AS$1:$BC$2336,11,)</f>
        <v>Over weight</v>
      </c>
      <c r="K1762" s="64" t="str">
        <f>VLOOKUP(A1762,'Medical Examinations'!$AS$1:$BC$2336,10,)</f>
        <v>Normal</v>
      </c>
      <c r="L1762" s="64" t="str">
        <f>VLOOKUP(A1762,'Hospitalisation Details'!$L$2:$R$2342,2,)</f>
        <v>28-12-1985</v>
      </c>
      <c r="M1762" s="65">
        <f>VLOOKUP(A1762,'Hospitalisation Details'!$L$2:$R$2345,7,)</f>
        <v>5028</v>
      </c>
      <c r="N1762" s="64" t="str">
        <f>VLOOKUP(A1762,'Hospitalisation Details'!$L$2:$R$2342,4,)</f>
        <v>tier - 1</v>
      </c>
      <c r="O1762" s="64" t="str">
        <f>VLOOKUP(A1762,'Hospitalisation Details'!$L$2:$R$2342,5,)</f>
        <v>tier - 2</v>
      </c>
      <c r="P1762" s="64" t="str">
        <f>VLOOKUP(A1762,'Hospitalisation Details'!$L$2:$R$2342,6,)</f>
        <v>R1012</v>
      </c>
      <c r="Q1762" s="64">
        <f>VLOOKUP(A1762,'Hospitalisation Details'!$L$2:$R$2342,3,)</f>
        <v>37</v>
      </c>
      <c r="R1762" s="64">
        <f>VLOOKUP(A1762,'Hospitalisation Details'!$L$2:$U$2342,10,)</f>
        <v>28</v>
      </c>
      <c r="S1762" s="64" t="str">
        <f>VLOOKUP(A1762,'Hospitalisation Details'!$L$2:$U$2342,8,)</f>
        <v>Dec</v>
      </c>
      <c r="T1762" s="126">
        <f>VLOOKUP(A1762,'Hospitalisation Details'!$L$2:$U$2342,9,)</f>
        <v>1985</v>
      </c>
    </row>
    <row r="1763" spans="1:20" ht="15.5" x14ac:dyDescent="0.35">
      <c r="A1763" s="124" t="s">
        <v>608</v>
      </c>
      <c r="B1763" s="64" t="str">
        <f>VLOOKUP(A1763,'Medical Examinations'!$AS$1:$BC$2336,9,)</f>
        <v>Stephanie L.</v>
      </c>
      <c r="C1763" s="64">
        <f>VLOOKUP(A1763,'Medical Examinations'!$AS$1:$BC$2336,2,)</f>
        <v>33.700000000000003</v>
      </c>
      <c r="D1763" s="64">
        <f>VLOOKUP(A1763,'Medical Examinations'!$AS$1:$BC$2336,3,)</f>
        <v>4.32</v>
      </c>
      <c r="E1763" s="64" t="str">
        <f>VLOOKUP(A1763,'Medical Examinations'!$AS$1:$BC$2336,6,)</f>
        <v>Yes</v>
      </c>
      <c r="F1763" s="64" t="str">
        <f>VLOOKUP(A1763,'Medical Examinations'!$AS$1:$BC$2336,4,)</f>
        <v>No</v>
      </c>
      <c r="G1763" s="64" t="str">
        <f>VLOOKUP(A1763,'Medical Examinations'!$AS$1:$BC$2336,5,)</f>
        <v>No</v>
      </c>
      <c r="H1763" s="64">
        <f>VLOOKUP(A1763,'Medical Examinations'!$AS$1:$BC$2336,8,)</f>
        <v>1</v>
      </c>
      <c r="I1763" s="64" t="str">
        <f>VLOOKUP(A1763,'Medical Examinations'!$AS$1:$BC$2336,7,)</f>
        <v>No</v>
      </c>
      <c r="J1763" s="64" t="str">
        <f>VLOOKUP(A1763,'Medical Examinations'!$AS$1:$BC$2336,11,)</f>
        <v>Obesity</v>
      </c>
      <c r="K1763" s="64" t="str">
        <f>VLOOKUP(A1763,'Medical Examinations'!$AS$1:$BC$2336,10,)</f>
        <v>Normal</v>
      </c>
      <c r="L1763" s="64" t="str">
        <f>VLOOKUP(A1763,'Hospitalisation Details'!$L$2:$R$2342,2,)</f>
        <v>09-11-1988</v>
      </c>
      <c r="M1763" s="65">
        <f>VLOOKUP(A1763,'Hospitalisation Details'!$L$2:$R$2345,7,)</f>
        <v>5012</v>
      </c>
      <c r="N1763" s="64" t="str">
        <f>VLOOKUP(A1763,'Hospitalisation Details'!$L$2:$R$2342,4,)</f>
        <v>tier - 2</v>
      </c>
      <c r="O1763" s="64" t="str">
        <f>VLOOKUP(A1763,'Hospitalisation Details'!$L$2:$R$2342,5,)</f>
        <v>tier - 3</v>
      </c>
      <c r="P1763" s="64" t="str">
        <f>VLOOKUP(A1763,'Hospitalisation Details'!$L$2:$R$2342,6,)</f>
        <v>R1011</v>
      </c>
      <c r="Q1763" s="64">
        <f>VLOOKUP(A1763,'Hospitalisation Details'!$L$2:$R$2342,3,)</f>
        <v>34</v>
      </c>
      <c r="R1763" s="64">
        <f>VLOOKUP(A1763,'Hospitalisation Details'!$L$2:$U$2342,10,)</f>
        <v>9</v>
      </c>
      <c r="S1763" s="64" t="str">
        <f>VLOOKUP(A1763,'Hospitalisation Details'!$L$2:$U$2342,8,)</f>
        <v>Nov</v>
      </c>
      <c r="T1763" s="126">
        <f>VLOOKUP(A1763,'Hospitalisation Details'!$L$2:$U$2342,9,)</f>
        <v>1988</v>
      </c>
    </row>
    <row r="1764" spans="1:20" ht="15.5" x14ac:dyDescent="0.35">
      <c r="A1764" s="124" t="s">
        <v>607</v>
      </c>
      <c r="B1764" s="64" t="str">
        <f>VLOOKUP(A1764,'Medical Examinations'!$AS$1:$BC$2336,9,)</f>
        <v>Angela H</v>
      </c>
      <c r="C1764" s="64">
        <f>VLOOKUP(A1764,'Medical Examinations'!$AS$1:$BC$2336,2,)</f>
        <v>27.5</v>
      </c>
      <c r="D1764" s="64">
        <f>VLOOKUP(A1764,'Medical Examinations'!$AS$1:$BC$2336,3,)</f>
        <v>4.2300000000000004</v>
      </c>
      <c r="E1764" s="64" t="str">
        <f>VLOOKUP(A1764,'Medical Examinations'!$AS$1:$BC$2336,6,)</f>
        <v>Yes</v>
      </c>
      <c r="F1764" s="64" t="str">
        <f>VLOOKUP(A1764,'Medical Examinations'!$AS$1:$BC$2336,4,)</f>
        <v>No</v>
      </c>
      <c r="G1764" s="64" t="str">
        <f>VLOOKUP(A1764,'Medical Examinations'!$AS$1:$BC$2336,5,)</f>
        <v>No</v>
      </c>
      <c r="H1764" s="64">
        <f>VLOOKUP(A1764,'Medical Examinations'!$AS$1:$BC$2336,8,)</f>
        <v>1</v>
      </c>
      <c r="I1764" s="64" t="str">
        <f>VLOOKUP(A1764,'Medical Examinations'!$AS$1:$BC$2336,7,)</f>
        <v>No</v>
      </c>
      <c r="J1764" s="64" t="str">
        <f>VLOOKUP(A1764,'Medical Examinations'!$AS$1:$BC$2336,11,)</f>
        <v>Over weight</v>
      </c>
      <c r="K1764" s="64" t="str">
        <f>VLOOKUP(A1764,'Medical Examinations'!$AS$1:$BC$2336,10,)</f>
        <v>Normal</v>
      </c>
      <c r="L1764" s="64" t="str">
        <f>VLOOKUP(A1764,'Hospitalisation Details'!$L$2:$R$2342,2,)</f>
        <v>08-07-1988</v>
      </c>
      <c r="M1764" s="65">
        <f>VLOOKUP(A1764,'Hospitalisation Details'!$L$2:$R$2345,7,)</f>
        <v>5004</v>
      </c>
      <c r="N1764" s="64" t="str">
        <f>VLOOKUP(A1764,'Hospitalisation Details'!$L$2:$R$2342,4,)</f>
        <v>tier - 2</v>
      </c>
      <c r="O1764" s="64" t="str">
        <f>VLOOKUP(A1764,'Hospitalisation Details'!$L$2:$R$2342,5,)</f>
        <v>tier - 3</v>
      </c>
      <c r="P1764" s="64" t="str">
        <f>VLOOKUP(A1764,'Hospitalisation Details'!$L$2:$R$2342,6,)</f>
        <v>R1011</v>
      </c>
      <c r="Q1764" s="64">
        <f>VLOOKUP(A1764,'Hospitalisation Details'!$L$2:$R$2342,3,)</f>
        <v>34</v>
      </c>
      <c r="R1764" s="64">
        <f>VLOOKUP(A1764,'Hospitalisation Details'!$L$2:$U$2342,10,)</f>
        <v>8</v>
      </c>
      <c r="S1764" s="64" t="str">
        <f>VLOOKUP(A1764,'Hospitalisation Details'!$L$2:$U$2342,8,)</f>
        <v>Jul</v>
      </c>
      <c r="T1764" s="126">
        <f>VLOOKUP(A1764,'Hospitalisation Details'!$L$2:$U$2342,9,)</f>
        <v>1988</v>
      </c>
    </row>
    <row r="1765" spans="1:20" ht="15.5" x14ac:dyDescent="0.35">
      <c r="A1765" s="124" t="s">
        <v>606</v>
      </c>
      <c r="B1765" s="64" t="str">
        <f>VLOOKUP(A1765,'Medical Examinations'!$AS$1:$BC$2336,9,)</f>
        <v>Britt K</v>
      </c>
      <c r="C1765" s="64">
        <f>VLOOKUP(A1765,'Medical Examinations'!$AS$1:$BC$2336,2,)</f>
        <v>16.12</v>
      </c>
      <c r="D1765" s="64">
        <f>VLOOKUP(A1765,'Medical Examinations'!$AS$1:$BC$2336,3,)</f>
        <v>6.09</v>
      </c>
      <c r="E1765" s="64" t="str">
        <f>VLOOKUP(A1765,'Medical Examinations'!$AS$1:$BC$2336,6,)</f>
        <v>No</v>
      </c>
      <c r="F1765" s="64" t="str">
        <f>VLOOKUP(A1765,'Medical Examinations'!$AS$1:$BC$2336,4,)</f>
        <v>No</v>
      </c>
      <c r="G1765" s="64" t="str">
        <f>VLOOKUP(A1765,'Medical Examinations'!$AS$1:$BC$2336,5,)</f>
        <v>No</v>
      </c>
      <c r="H1765" s="64">
        <f>VLOOKUP(A1765,'Medical Examinations'!$AS$1:$BC$2336,8,)</f>
        <v>0</v>
      </c>
      <c r="I1765" s="64" t="str">
        <f>VLOOKUP(A1765,'Medical Examinations'!$AS$1:$BC$2336,7,)</f>
        <v>No</v>
      </c>
      <c r="J1765" s="64" t="str">
        <f>VLOOKUP(A1765,'Medical Examinations'!$AS$1:$BC$2336,11,)</f>
        <v>Under weight</v>
      </c>
      <c r="K1765" s="64" t="str">
        <f>VLOOKUP(A1765,'Medical Examinations'!$AS$1:$BC$2336,10,)</f>
        <v>Prediabetes</v>
      </c>
      <c r="L1765" s="64" t="str">
        <f>VLOOKUP(A1765,'Hospitalisation Details'!$L$2:$R$2342,2,)</f>
        <v>09-06-1977</v>
      </c>
      <c r="M1765" s="65">
        <f>VLOOKUP(A1765,'Hospitalisation Details'!$L$2:$R$2345,7,)</f>
        <v>5004</v>
      </c>
      <c r="N1765" s="64" t="str">
        <f>VLOOKUP(A1765,'Hospitalisation Details'!$L$2:$R$2342,4,)</f>
        <v>tier - 2</v>
      </c>
      <c r="O1765" s="64" t="str">
        <f>VLOOKUP(A1765,'Hospitalisation Details'!$L$2:$R$2342,5,)</f>
        <v>tier - 3</v>
      </c>
      <c r="P1765" s="64" t="str">
        <f>VLOOKUP(A1765,'Hospitalisation Details'!$L$2:$R$2342,6,)</f>
        <v>R1013</v>
      </c>
      <c r="Q1765" s="64">
        <f>VLOOKUP(A1765,'Hospitalisation Details'!$L$2:$R$2342,3,)</f>
        <v>45</v>
      </c>
      <c r="R1765" s="64">
        <f>VLOOKUP(A1765,'Hospitalisation Details'!$L$2:$U$2342,10,)</f>
        <v>9</v>
      </c>
      <c r="S1765" s="64" t="str">
        <f>VLOOKUP(A1765,'Hospitalisation Details'!$L$2:$U$2342,8,)</f>
        <v>Jun</v>
      </c>
      <c r="T1765" s="126">
        <f>VLOOKUP(A1765,'Hospitalisation Details'!$L$2:$U$2342,9,)</f>
        <v>1977</v>
      </c>
    </row>
    <row r="1766" spans="1:20" ht="15.5" x14ac:dyDescent="0.35">
      <c r="A1766" s="124" t="s">
        <v>605</v>
      </c>
      <c r="B1766" s="64" t="str">
        <f>VLOOKUP(A1766,'Medical Examinations'!$AS$1:$BC$2336,9,)</f>
        <v>Joyce R.</v>
      </c>
      <c r="C1766" s="64">
        <f>VLOOKUP(A1766,'Medical Examinations'!$AS$1:$BC$2336,2,)</f>
        <v>26.73</v>
      </c>
      <c r="D1766" s="64">
        <f>VLOOKUP(A1766,'Medical Examinations'!$AS$1:$BC$2336,3,)</f>
        <v>4.74</v>
      </c>
      <c r="E1766" s="64" t="str">
        <f>VLOOKUP(A1766,'Medical Examinations'!$AS$1:$BC$2336,6,)</f>
        <v>Yes</v>
      </c>
      <c r="F1766" s="64" t="str">
        <f>VLOOKUP(A1766,'Medical Examinations'!$AS$1:$BC$2336,4,)</f>
        <v>No</v>
      </c>
      <c r="G1766" s="64" t="str">
        <f>VLOOKUP(A1766,'Medical Examinations'!$AS$1:$BC$2336,5,)</f>
        <v>No</v>
      </c>
      <c r="H1766" s="64">
        <f>VLOOKUP(A1766,'Medical Examinations'!$AS$1:$BC$2336,8,)</f>
        <v>1</v>
      </c>
      <c r="I1766" s="64" t="str">
        <f>VLOOKUP(A1766,'Medical Examinations'!$AS$1:$BC$2336,7,)</f>
        <v>No</v>
      </c>
      <c r="J1766" s="64" t="str">
        <f>VLOOKUP(A1766,'Medical Examinations'!$AS$1:$BC$2336,11,)</f>
        <v>Over weight</v>
      </c>
      <c r="K1766" s="64" t="str">
        <f>VLOOKUP(A1766,'Medical Examinations'!$AS$1:$BC$2336,10,)</f>
        <v>Normal</v>
      </c>
      <c r="L1766" s="64" t="str">
        <f>VLOOKUP(A1766,'Hospitalisation Details'!$L$2:$R$2342,2,)</f>
        <v>04-09-1988</v>
      </c>
      <c r="M1766" s="65">
        <f>VLOOKUP(A1766,'Hospitalisation Details'!$L$2:$R$2345,7,)</f>
        <v>5003</v>
      </c>
      <c r="N1766" s="64" t="str">
        <f>VLOOKUP(A1766,'Hospitalisation Details'!$L$2:$R$2342,4,)</f>
        <v>tier - 2</v>
      </c>
      <c r="O1766" s="64" t="str">
        <f>VLOOKUP(A1766,'Hospitalisation Details'!$L$2:$R$2342,5,)</f>
        <v>tier - 2</v>
      </c>
      <c r="P1766" s="64" t="str">
        <f>VLOOKUP(A1766,'Hospitalisation Details'!$L$2:$R$2342,6,)</f>
        <v>R1013</v>
      </c>
      <c r="Q1766" s="64">
        <f>VLOOKUP(A1766,'Hospitalisation Details'!$L$2:$R$2342,3,)</f>
        <v>34</v>
      </c>
      <c r="R1766" s="64">
        <f>VLOOKUP(A1766,'Hospitalisation Details'!$L$2:$U$2342,10,)</f>
        <v>4</v>
      </c>
      <c r="S1766" s="64" t="str">
        <f>VLOOKUP(A1766,'Hospitalisation Details'!$L$2:$U$2342,8,)</f>
        <v>Sep</v>
      </c>
      <c r="T1766" s="126">
        <f>VLOOKUP(A1766,'Hospitalisation Details'!$L$2:$U$2342,9,)</f>
        <v>1988</v>
      </c>
    </row>
    <row r="1767" spans="1:20" ht="15.5" x14ac:dyDescent="0.35">
      <c r="A1767" s="124" t="s">
        <v>604</v>
      </c>
      <c r="B1767" s="64" t="str">
        <f>VLOOKUP(A1767,'Medical Examinations'!$AS$1:$BC$2336,9,)</f>
        <v>Ben</v>
      </c>
      <c r="C1767" s="64">
        <f>VLOOKUP(A1767,'Medical Examinations'!$AS$1:$BC$2336,2,)</f>
        <v>37.25</v>
      </c>
      <c r="D1767" s="64">
        <f>VLOOKUP(A1767,'Medical Examinations'!$AS$1:$BC$2336,3,)</f>
        <v>6.23</v>
      </c>
      <c r="E1767" s="64" t="str">
        <f>VLOOKUP(A1767,'Medical Examinations'!$AS$1:$BC$2336,6,)</f>
        <v>Yes</v>
      </c>
      <c r="F1767" s="64" t="str">
        <f>VLOOKUP(A1767,'Medical Examinations'!$AS$1:$BC$2336,4,)</f>
        <v>No</v>
      </c>
      <c r="G1767" s="64" t="str">
        <f>VLOOKUP(A1767,'Medical Examinations'!$AS$1:$BC$2336,5,)</f>
        <v>No</v>
      </c>
      <c r="H1767" s="64">
        <f>VLOOKUP(A1767,'Medical Examinations'!$AS$1:$BC$2336,8,)</f>
        <v>0</v>
      </c>
      <c r="I1767" s="64" t="str">
        <f>VLOOKUP(A1767,'Medical Examinations'!$AS$1:$BC$2336,7,)</f>
        <v>No</v>
      </c>
      <c r="J1767" s="64" t="str">
        <f>VLOOKUP(A1767,'Medical Examinations'!$AS$1:$BC$2336,11,)</f>
        <v>Obesity</v>
      </c>
      <c r="K1767" s="64" t="str">
        <f>VLOOKUP(A1767,'Medical Examinations'!$AS$1:$BC$2336,10,)</f>
        <v>Prediabetes</v>
      </c>
      <c r="L1767" s="64" t="str">
        <f>VLOOKUP(A1767,'Hospitalisation Details'!$L$2:$R$2342,2,)</f>
        <v>05-10-2001</v>
      </c>
      <c r="M1767" s="65">
        <f>VLOOKUP(A1767,'Hospitalisation Details'!$L$2:$R$2345,7,)</f>
        <v>4999</v>
      </c>
      <c r="N1767" s="64" t="str">
        <f>VLOOKUP(A1767,'Hospitalisation Details'!$L$2:$R$2342,4,)</f>
        <v>tier - 2</v>
      </c>
      <c r="O1767" s="64" t="str">
        <f>VLOOKUP(A1767,'Hospitalisation Details'!$L$2:$R$2342,5,)</f>
        <v>tier - 2</v>
      </c>
      <c r="P1767" s="64" t="str">
        <f>VLOOKUP(A1767,'Hospitalisation Details'!$L$2:$R$2342,6,)</f>
        <v>R1011</v>
      </c>
      <c r="Q1767" s="64">
        <f>VLOOKUP(A1767,'Hospitalisation Details'!$L$2:$R$2342,3,)</f>
        <v>21</v>
      </c>
      <c r="R1767" s="64">
        <f>VLOOKUP(A1767,'Hospitalisation Details'!$L$2:$U$2342,10,)</f>
        <v>5</v>
      </c>
      <c r="S1767" s="64" t="str">
        <f>VLOOKUP(A1767,'Hospitalisation Details'!$L$2:$U$2342,8,)</f>
        <v>Oct</v>
      </c>
      <c r="T1767" s="126">
        <f>VLOOKUP(A1767,'Hospitalisation Details'!$L$2:$U$2342,9,)</f>
        <v>2001</v>
      </c>
    </row>
    <row r="1768" spans="1:20" ht="15.5" x14ac:dyDescent="0.35">
      <c r="A1768" s="124" t="s">
        <v>603</v>
      </c>
      <c r="B1768" s="64" t="str">
        <f>VLOOKUP(A1768,'Medical Examinations'!$AS$1:$BC$2336,9,)</f>
        <v>Sarah M.</v>
      </c>
      <c r="C1768" s="64">
        <f>VLOOKUP(A1768,'Medical Examinations'!$AS$1:$BC$2336,2,)</f>
        <v>23.56</v>
      </c>
      <c r="D1768" s="64">
        <f>VLOOKUP(A1768,'Medical Examinations'!$AS$1:$BC$2336,3,)</f>
        <v>5.45</v>
      </c>
      <c r="E1768" s="64" t="str">
        <f>VLOOKUP(A1768,'Medical Examinations'!$AS$1:$BC$2336,6,)</f>
        <v>Yes</v>
      </c>
      <c r="F1768" s="64" t="str">
        <f>VLOOKUP(A1768,'Medical Examinations'!$AS$1:$BC$2336,4,)</f>
        <v>No</v>
      </c>
      <c r="G1768" s="64" t="str">
        <f>VLOOKUP(A1768,'Medical Examinations'!$AS$1:$BC$2336,5,)</f>
        <v>No</v>
      </c>
      <c r="H1768" s="64">
        <f>VLOOKUP(A1768,'Medical Examinations'!$AS$1:$BC$2336,8,)</f>
        <v>1</v>
      </c>
      <c r="I1768" s="64" t="str">
        <f>VLOOKUP(A1768,'Medical Examinations'!$AS$1:$BC$2336,7,)</f>
        <v>No</v>
      </c>
      <c r="J1768" s="64" t="str">
        <f>VLOOKUP(A1768,'Medical Examinations'!$AS$1:$BC$2336,11,)</f>
        <v xml:space="preserve">Normal Weight 
</v>
      </c>
      <c r="K1768" s="64" t="str">
        <f>VLOOKUP(A1768,'Medical Examinations'!$AS$1:$BC$2336,10,)</f>
        <v>Normal</v>
      </c>
      <c r="L1768" s="64" t="str">
        <f>VLOOKUP(A1768,'Hospitalisation Details'!$L$2:$R$2342,2,)</f>
        <v>24-06-1988</v>
      </c>
      <c r="M1768" s="65">
        <f>VLOOKUP(A1768,'Hospitalisation Details'!$L$2:$R$2345,7,)</f>
        <v>4992</v>
      </c>
      <c r="N1768" s="64" t="str">
        <f>VLOOKUP(A1768,'Hospitalisation Details'!$L$2:$R$2342,4,)</f>
        <v>tier - 2</v>
      </c>
      <c r="O1768" s="64" t="str">
        <f>VLOOKUP(A1768,'Hospitalisation Details'!$L$2:$R$2342,5,)</f>
        <v>tier - 3</v>
      </c>
      <c r="P1768" s="64" t="str">
        <f>VLOOKUP(A1768,'Hospitalisation Details'!$L$2:$R$2342,6,)</f>
        <v>R1024</v>
      </c>
      <c r="Q1768" s="64">
        <f>VLOOKUP(A1768,'Hospitalisation Details'!$L$2:$R$2342,3,)</f>
        <v>34</v>
      </c>
      <c r="R1768" s="64">
        <f>VLOOKUP(A1768,'Hospitalisation Details'!$L$2:$U$2342,10,)</f>
        <v>24</v>
      </c>
      <c r="S1768" s="64" t="str">
        <f>VLOOKUP(A1768,'Hospitalisation Details'!$L$2:$U$2342,8,)</f>
        <v>Jun</v>
      </c>
      <c r="T1768" s="126">
        <f>VLOOKUP(A1768,'Hospitalisation Details'!$L$2:$U$2342,9,)</f>
        <v>1988</v>
      </c>
    </row>
    <row r="1769" spans="1:20" ht="15.5" x14ac:dyDescent="0.35">
      <c r="A1769" s="124" t="s">
        <v>602</v>
      </c>
      <c r="B1769" s="64" t="str">
        <f>VLOOKUP(A1769,'Medical Examinations'!$AS$1:$BC$2336,9,)</f>
        <v>Sarah</v>
      </c>
      <c r="C1769" s="64">
        <f>VLOOKUP(A1769,'Medical Examinations'!$AS$1:$BC$2336,2,)</f>
        <v>15.84</v>
      </c>
      <c r="D1769" s="64">
        <f>VLOOKUP(A1769,'Medical Examinations'!$AS$1:$BC$2336,3,)</f>
        <v>10.34</v>
      </c>
      <c r="E1769" s="64" t="str">
        <f>VLOOKUP(A1769,'Medical Examinations'!$AS$1:$BC$2336,6,)</f>
        <v>No</v>
      </c>
      <c r="F1769" s="64" t="str">
        <f>VLOOKUP(A1769,'Medical Examinations'!$AS$1:$BC$2336,4,)</f>
        <v>No</v>
      </c>
      <c r="G1769" s="64" t="str">
        <f>VLOOKUP(A1769,'Medical Examinations'!$AS$1:$BC$2336,5,)</f>
        <v>No</v>
      </c>
      <c r="H1769" s="64">
        <f>VLOOKUP(A1769,'Medical Examinations'!$AS$1:$BC$2336,8,)</f>
        <v>2</v>
      </c>
      <c r="I1769" s="64" t="str">
        <f>VLOOKUP(A1769,'Medical Examinations'!$AS$1:$BC$2336,7,)</f>
        <v>No</v>
      </c>
      <c r="J1769" s="64" t="str">
        <f>VLOOKUP(A1769,'Medical Examinations'!$AS$1:$BC$2336,11,)</f>
        <v>Under weight</v>
      </c>
      <c r="K1769" s="64" t="str">
        <f>VLOOKUP(A1769,'Medical Examinations'!$AS$1:$BC$2336,10,)</f>
        <v>Diabetes</v>
      </c>
      <c r="L1769" s="64" t="str">
        <f>VLOOKUP(A1769,'Hospitalisation Details'!$L$2:$R$2342,2,)</f>
        <v>07-11-1973</v>
      </c>
      <c r="M1769" s="65">
        <f>VLOOKUP(A1769,'Hospitalisation Details'!$L$2:$R$2345,7,)</f>
        <v>4985</v>
      </c>
      <c r="N1769" s="64" t="str">
        <f>VLOOKUP(A1769,'Hospitalisation Details'!$L$2:$R$2342,4,)</f>
        <v>tier - 2</v>
      </c>
      <c r="O1769" s="64" t="str">
        <f>VLOOKUP(A1769,'Hospitalisation Details'!$L$2:$R$2342,5,)</f>
        <v>tier - 3</v>
      </c>
      <c r="P1769" s="64" t="str">
        <f>VLOOKUP(A1769,'Hospitalisation Details'!$L$2:$R$2342,6,)</f>
        <v>R1013</v>
      </c>
      <c r="Q1769" s="64">
        <f>VLOOKUP(A1769,'Hospitalisation Details'!$L$2:$R$2342,3,)</f>
        <v>49</v>
      </c>
      <c r="R1769" s="64">
        <f>VLOOKUP(A1769,'Hospitalisation Details'!$L$2:$U$2342,10,)</f>
        <v>7</v>
      </c>
      <c r="S1769" s="64" t="str">
        <f>VLOOKUP(A1769,'Hospitalisation Details'!$L$2:$U$2342,8,)</f>
        <v>Nov</v>
      </c>
      <c r="T1769" s="126">
        <f>VLOOKUP(A1769,'Hospitalisation Details'!$L$2:$U$2342,9,)</f>
        <v>1973</v>
      </c>
    </row>
    <row r="1770" spans="1:20" ht="15.5" x14ac:dyDescent="0.35">
      <c r="A1770" s="124" t="s">
        <v>601</v>
      </c>
      <c r="B1770" s="64" t="str">
        <f>VLOOKUP(A1770,'Medical Examinations'!$AS$1:$BC$2336,9,)</f>
        <v>Katie</v>
      </c>
      <c r="C1770" s="64">
        <f>VLOOKUP(A1770,'Medical Examinations'!$AS$1:$BC$2336,2,)</f>
        <v>36.630000000000003</v>
      </c>
      <c r="D1770" s="64">
        <f>VLOOKUP(A1770,'Medical Examinations'!$AS$1:$BC$2336,3,)</f>
        <v>5.15</v>
      </c>
      <c r="E1770" s="64" t="str">
        <f>VLOOKUP(A1770,'Medical Examinations'!$AS$1:$BC$2336,6,)</f>
        <v>No</v>
      </c>
      <c r="F1770" s="64" t="str">
        <f>VLOOKUP(A1770,'Medical Examinations'!$AS$1:$BC$2336,4,)</f>
        <v>No</v>
      </c>
      <c r="G1770" s="64" t="str">
        <f>VLOOKUP(A1770,'Medical Examinations'!$AS$1:$BC$2336,5,)</f>
        <v>No</v>
      </c>
      <c r="H1770" s="64">
        <f>VLOOKUP(A1770,'Medical Examinations'!$AS$1:$BC$2336,8,)</f>
        <v>0</v>
      </c>
      <c r="I1770" s="64" t="str">
        <f>VLOOKUP(A1770,'Medical Examinations'!$AS$1:$BC$2336,7,)</f>
        <v>No</v>
      </c>
      <c r="J1770" s="64" t="str">
        <f>VLOOKUP(A1770,'Medical Examinations'!$AS$1:$BC$2336,11,)</f>
        <v>Obesity</v>
      </c>
      <c r="K1770" s="64" t="str">
        <f>VLOOKUP(A1770,'Medical Examinations'!$AS$1:$BC$2336,10,)</f>
        <v>Normal</v>
      </c>
      <c r="L1770" s="64" t="str">
        <f>VLOOKUP(A1770,'Hospitalisation Details'!$L$2:$R$2342,2,)</f>
        <v>30-08-1991</v>
      </c>
      <c r="M1770" s="65">
        <f>VLOOKUP(A1770,'Hospitalisation Details'!$L$2:$R$2345,7,)</f>
        <v>4950</v>
      </c>
      <c r="N1770" s="64" t="str">
        <f>VLOOKUP(A1770,'Hospitalisation Details'!$L$2:$R$2342,4,)</f>
        <v>tier - 2</v>
      </c>
      <c r="O1770" s="64" t="str">
        <f>VLOOKUP(A1770,'Hospitalisation Details'!$L$2:$R$2342,5,)</f>
        <v>tier - 1</v>
      </c>
      <c r="P1770" s="64" t="str">
        <f>VLOOKUP(A1770,'Hospitalisation Details'!$L$2:$R$2342,6,)</f>
        <v>R1013</v>
      </c>
      <c r="Q1770" s="64">
        <f>VLOOKUP(A1770,'Hospitalisation Details'!$L$2:$R$2342,3,)</f>
        <v>31</v>
      </c>
      <c r="R1770" s="64">
        <f>VLOOKUP(A1770,'Hospitalisation Details'!$L$2:$U$2342,10,)</f>
        <v>30</v>
      </c>
      <c r="S1770" s="64" t="str">
        <f>VLOOKUP(A1770,'Hospitalisation Details'!$L$2:$U$2342,8,)</f>
        <v>Aug</v>
      </c>
      <c r="T1770" s="126">
        <f>VLOOKUP(A1770,'Hospitalisation Details'!$L$2:$U$2342,9,)</f>
        <v>1991</v>
      </c>
    </row>
    <row r="1771" spans="1:20" ht="15.5" x14ac:dyDescent="0.35">
      <c r="A1771" s="124" t="s">
        <v>600</v>
      </c>
      <c r="B1771" s="64" t="str">
        <f>VLOOKUP(A1771,'Medical Examinations'!$AS$1:$BC$2336,9,)</f>
        <v>Michaela L</v>
      </c>
      <c r="C1771" s="64">
        <f>VLOOKUP(A1771,'Medical Examinations'!$AS$1:$BC$2336,2,)</f>
        <v>16.47</v>
      </c>
      <c r="D1771" s="64">
        <f>VLOOKUP(A1771,'Medical Examinations'!$AS$1:$BC$2336,3,)</f>
        <v>11.72</v>
      </c>
      <c r="E1771" s="64" t="str">
        <f>VLOOKUP(A1771,'Medical Examinations'!$AS$1:$BC$2336,6,)</f>
        <v>No</v>
      </c>
      <c r="F1771" s="64" t="str">
        <f>VLOOKUP(A1771,'Medical Examinations'!$AS$1:$BC$2336,4,)</f>
        <v>No</v>
      </c>
      <c r="G1771" s="64" t="str">
        <f>VLOOKUP(A1771,'Medical Examinations'!$AS$1:$BC$2336,5,)</f>
        <v>No</v>
      </c>
      <c r="H1771" s="64">
        <f>VLOOKUP(A1771,'Medical Examinations'!$AS$1:$BC$2336,8,)</f>
        <v>0</v>
      </c>
      <c r="I1771" s="64" t="str">
        <f>VLOOKUP(A1771,'Medical Examinations'!$AS$1:$BC$2336,7,)</f>
        <v>No</v>
      </c>
      <c r="J1771" s="64" t="str">
        <f>VLOOKUP(A1771,'Medical Examinations'!$AS$1:$BC$2336,11,)</f>
        <v>Under weight</v>
      </c>
      <c r="K1771" s="64" t="str">
        <f>VLOOKUP(A1771,'Medical Examinations'!$AS$1:$BC$2336,10,)</f>
        <v>Diabetes</v>
      </c>
      <c r="L1771" s="64" t="str">
        <f>VLOOKUP(A1771,'Hospitalisation Details'!$L$2:$R$2342,2,)</f>
        <v>26-06-1974</v>
      </c>
      <c r="M1771" s="65">
        <f>VLOOKUP(A1771,'Hospitalisation Details'!$L$2:$R$2345,7,)</f>
        <v>4942</v>
      </c>
      <c r="N1771" s="64" t="str">
        <f>VLOOKUP(A1771,'Hospitalisation Details'!$L$2:$R$2342,4,)</f>
        <v>tier - 2</v>
      </c>
      <c r="O1771" s="64" t="str">
        <f>VLOOKUP(A1771,'Hospitalisation Details'!$L$2:$R$2342,5,)</f>
        <v>tier - 2</v>
      </c>
      <c r="P1771" s="64" t="str">
        <f>VLOOKUP(A1771,'Hospitalisation Details'!$L$2:$R$2342,6,)</f>
        <v>R1013</v>
      </c>
      <c r="Q1771" s="64">
        <f>VLOOKUP(A1771,'Hospitalisation Details'!$L$2:$R$2342,3,)</f>
        <v>48</v>
      </c>
      <c r="R1771" s="64">
        <f>VLOOKUP(A1771,'Hospitalisation Details'!$L$2:$U$2342,10,)</f>
        <v>26</v>
      </c>
      <c r="S1771" s="64" t="str">
        <f>VLOOKUP(A1771,'Hospitalisation Details'!$L$2:$U$2342,8,)</f>
        <v>Jun</v>
      </c>
      <c r="T1771" s="126">
        <f>VLOOKUP(A1771,'Hospitalisation Details'!$L$2:$U$2342,9,)</f>
        <v>1974</v>
      </c>
    </row>
    <row r="1772" spans="1:20" ht="15.5" x14ac:dyDescent="0.35">
      <c r="A1772" s="124" t="s">
        <v>599</v>
      </c>
      <c r="B1772" s="64" t="str">
        <f>VLOOKUP(A1772,'Medical Examinations'!$AS$1:$BC$2336,9,)</f>
        <v>Shalaleh</v>
      </c>
      <c r="C1772" s="64">
        <f>VLOOKUP(A1772,'Medical Examinations'!$AS$1:$BC$2336,2,)</f>
        <v>25.8</v>
      </c>
      <c r="D1772" s="64">
        <f>VLOOKUP(A1772,'Medical Examinations'!$AS$1:$BC$2336,3,)</f>
        <v>5.29</v>
      </c>
      <c r="E1772" s="64" t="str">
        <f>VLOOKUP(A1772,'Medical Examinations'!$AS$1:$BC$2336,6,)</f>
        <v>No</v>
      </c>
      <c r="F1772" s="64" t="str">
        <f>VLOOKUP(A1772,'Medical Examinations'!$AS$1:$BC$2336,4,)</f>
        <v>No</v>
      </c>
      <c r="G1772" s="64" t="str">
        <f>VLOOKUP(A1772,'Medical Examinations'!$AS$1:$BC$2336,5,)</f>
        <v>No</v>
      </c>
      <c r="H1772" s="64">
        <f>VLOOKUP(A1772,'Medical Examinations'!$AS$1:$BC$2336,8,)</f>
        <v>0</v>
      </c>
      <c r="I1772" s="64" t="str">
        <f>VLOOKUP(A1772,'Medical Examinations'!$AS$1:$BC$2336,7,)</f>
        <v>No</v>
      </c>
      <c r="J1772" s="64" t="str">
        <f>VLOOKUP(A1772,'Medical Examinations'!$AS$1:$BC$2336,11,)</f>
        <v>Over weight</v>
      </c>
      <c r="K1772" s="64" t="str">
        <f>VLOOKUP(A1772,'Medical Examinations'!$AS$1:$BC$2336,10,)</f>
        <v>Normal</v>
      </c>
      <c r="L1772" s="64" t="str">
        <f>VLOOKUP(A1772,'Hospitalisation Details'!$L$2:$R$2342,2,)</f>
        <v>27-11-1991</v>
      </c>
      <c r="M1772" s="65">
        <f>VLOOKUP(A1772,'Hospitalisation Details'!$L$2:$R$2345,7,)</f>
        <v>4935</v>
      </c>
      <c r="N1772" s="64" t="str">
        <f>VLOOKUP(A1772,'Hospitalisation Details'!$L$2:$R$2342,4,)</f>
        <v>tier - 2</v>
      </c>
      <c r="O1772" s="64" t="str">
        <f>VLOOKUP(A1772,'Hospitalisation Details'!$L$2:$R$2342,5,)</f>
        <v>tier - 3</v>
      </c>
      <c r="P1772" s="64" t="str">
        <f>VLOOKUP(A1772,'Hospitalisation Details'!$L$2:$R$2342,6,)</f>
        <v>R1011</v>
      </c>
      <c r="Q1772" s="64">
        <f>VLOOKUP(A1772,'Hospitalisation Details'!$L$2:$R$2342,3,)</f>
        <v>31</v>
      </c>
      <c r="R1772" s="64">
        <f>VLOOKUP(A1772,'Hospitalisation Details'!$L$2:$U$2342,10,)</f>
        <v>27</v>
      </c>
      <c r="S1772" s="64" t="str">
        <f>VLOOKUP(A1772,'Hospitalisation Details'!$L$2:$U$2342,8,)</f>
        <v>Nov</v>
      </c>
      <c r="T1772" s="126">
        <f>VLOOKUP(A1772,'Hospitalisation Details'!$L$2:$U$2342,9,)</f>
        <v>1991</v>
      </c>
    </row>
    <row r="1773" spans="1:20" ht="15.5" x14ac:dyDescent="0.35">
      <c r="A1773" s="124" t="s">
        <v>598</v>
      </c>
      <c r="B1773" s="64" t="str">
        <f>VLOOKUP(A1773,'Medical Examinations'!$AS$1:$BC$2336,9,)</f>
        <v>Karen</v>
      </c>
      <c r="C1773" s="64">
        <f>VLOOKUP(A1773,'Medical Examinations'!$AS$1:$BC$2336,2,)</f>
        <v>23.6</v>
      </c>
      <c r="D1773" s="64">
        <f>VLOOKUP(A1773,'Medical Examinations'!$AS$1:$BC$2336,3,)</f>
        <v>4.33</v>
      </c>
      <c r="E1773" s="64" t="str">
        <f>VLOOKUP(A1773,'Medical Examinations'!$AS$1:$BC$2336,6,)</f>
        <v>No</v>
      </c>
      <c r="F1773" s="64" t="str">
        <f>VLOOKUP(A1773,'Medical Examinations'!$AS$1:$BC$2336,4,)</f>
        <v>No</v>
      </c>
      <c r="G1773" s="64" t="str">
        <f>VLOOKUP(A1773,'Medical Examinations'!$AS$1:$BC$2336,5,)</f>
        <v>No</v>
      </c>
      <c r="H1773" s="64">
        <f>VLOOKUP(A1773,'Medical Examinations'!$AS$1:$BC$2336,8,)</f>
        <v>0</v>
      </c>
      <c r="I1773" s="64" t="str">
        <f>VLOOKUP(A1773,'Medical Examinations'!$AS$1:$BC$2336,7,)</f>
        <v>No</v>
      </c>
      <c r="J1773" s="64" t="str">
        <f>VLOOKUP(A1773,'Medical Examinations'!$AS$1:$BC$2336,11,)</f>
        <v xml:space="preserve">Normal Weight 
</v>
      </c>
      <c r="K1773" s="64" t="str">
        <f>VLOOKUP(A1773,'Medical Examinations'!$AS$1:$BC$2336,10,)</f>
        <v>Normal</v>
      </c>
      <c r="L1773" s="64" t="str">
        <f>VLOOKUP(A1773,'Hospitalisation Details'!$L$2:$R$2342,2,)</f>
        <v>23-08-1991</v>
      </c>
      <c r="M1773" s="65">
        <f>VLOOKUP(A1773,'Hospitalisation Details'!$L$2:$R$2345,7,)</f>
        <v>4932</v>
      </c>
      <c r="N1773" s="64" t="str">
        <f>VLOOKUP(A1773,'Hospitalisation Details'!$L$2:$R$2342,4,)</f>
        <v>tier - 2</v>
      </c>
      <c r="O1773" s="64" t="str">
        <f>VLOOKUP(A1773,'Hospitalisation Details'!$L$2:$R$2342,5,)</f>
        <v>tier - 3</v>
      </c>
      <c r="P1773" s="64" t="str">
        <f>VLOOKUP(A1773,'Hospitalisation Details'!$L$2:$R$2342,6,)</f>
        <v>R1011</v>
      </c>
      <c r="Q1773" s="64">
        <f>VLOOKUP(A1773,'Hospitalisation Details'!$L$2:$R$2342,3,)</f>
        <v>31</v>
      </c>
      <c r="R1773" s="64">
        <f>VLOOKUP(A1773,'Hospitalisation Details'!$L$2:$U$2342,10,)</f>
        <v>23</v>
      </c>
      <c r="S1773" s="64" t="str">
        <f>VLOOKUP(A1773,'Hospitalisation Details'!$L$2:$U$2342,8,)</f>
        <v>Aug</v>
      </c>
      <c r="T1773" s="126">
        <f>VLOOKUP(A1773,'Hospitalisation Details'!$L$2:$U$2342,9,)</f>
        <v>1991</v>
      </c>
    </row>
    <row r="1774" spans="1:20" ht="15.5" x14ac:dyDescent="0.35">
      <c r="A1774" s="124" t="s">
        <v>597</v>
      </c>
      <c r="B1774" s="64" t="str">
        <f>VLOOKUP(A1774,'Medical Examinations'!$AS$1:$BC$2336,9,)</f>
        <v>Zuzana</v>
      </c>
      <c r="C1774" s="64">
        <f>VLOOKUP(A1774,'Medical Examinations'!$AS$1:$BC$2336,2,)</f>
        <v>32.11</v>
      </c>
      <c r="D1774" s="64">
        <f>VLOOKUP(A1774,'Medical Examinations'!$AS$1:$BC$2336,3,)</f>
        <v>6.24</v>
      </c>
      <c r="E1774" s="64" t="str">
        <f>VLOOKUP(A1774,'Medical Examinations'!$AS$1:$BC$2336,6,)</f>
        <v>No</v>
      </c>
      <c r="F1774" s="64" t="str">
        <f>VLOOKUP(A1774,'Medical Examinations'!$AS$1:$BC$2336,4,)</f>
        <v>No</v>
      </c>
      <c r="G1774" s="64" t="str">
        <f>VLOOKUP(A1774,'Medical Examinations'!$AS$1:$BC$2336,5,)</f>
        <v>Yes</v>
      </c>
      <c r="H1774" s="64">
        <f>VLOOKUP(A1774,'Medical Examinations'!$AS$1:$BC$2336,8,)</f>
        <v>1</v>
      </c>
      <c r="I1774" s="64" t="str">
        <f>VLOOKUP(A1774,'Medical Examinations'!$AS$1:$BC$2336,7,)</f>
        <v>No</v>
      </c>
      <c r="J1774" s="64" t="str">
        <f>VLOOKUP(A1774,'Medical Examinations'!$AS$1:$BC$2336,11,)</f>
        <v>Obesity</v>
      </c>
      <c r="K1774" s="64" t="str">
        <f>VLOOKUP(A1774,'Medical Examinations'!$AS$1:$BC$2336,10,)</f>
        <v>Prediabetes</v>
      </c>
      <c r="L1774" s="64" t="str">
        <f>VLOOKUP(A1774,'Hospitalisation Details'!$L$2:$R$2342,2,)</f>
        <v>10-08-1993</v>
      </c>
      <c r="M1774" s="65">
        <f>VLOOKUP(A1774,'Hospitalisation Details'!$L$2:$R$2345,7,)</f>
        <v>4923</v>
      </c>
      <c r="N1774" s="64" t="str">
        <f>VLOOKUP(A1774,'Hospitalisation Details'!$L$2:$R$2342,4,)</f>
        <v>tier - 2</v>
      </c>
      <c r="O1774" s="64" t="str">
        <f>VLOOKUP(A1774,'Hospitalisation Details'!$L$2:$R$2342,5,)</f>
        <v>tier - 2</v>
      </c>
      <c r="P1774" s="64" t="str">
        <f>VLOOKUP(A1774,'Hospitalisation Details'!$L$2:$R$2342,6,)</f>
        <v>R1012</v>
      </c>
      <c r="Q1774" s="64">
        <f>VLOOKUP(A1774,'Hospitalisation Details'!$L$2:$R$2342,3,)</f>
        <v>29</v>
      </c>
      <c r="R1774" s="64">
        <f>VLOOKUP(A1774,'Hospitalisation Details'!$L$2:$U$2342,10,)</f>
        <v>10</v>
      </c>
      <c r="S1774" s="64" t="str">
        <f>VLOOKUP(A1774,'Hospitalisation Details'!$L$2:$U$2342,8,)</f>
        <v>Aug</v>
      </c>
      <c r="T1774" s="126">
        <f>VLOOKUP(A1774,'Hospitalisation Details'!$L$2:$U$2342,9,)</f>
        <v>1993</v>
      </c>
    </row>
    <row r="1775" spans="1:20" ht="15.5" x14ac:dyDescent="0.35">
      <c r="A1775" s="124" t="s">
        <v>596</v>
      </c>
      <c r="B1775" s="64" t="str">
        <f>VLOOKUP(A1775,'Medical Examinations'!$AS$1:$BC$2336,9,)</f>
        <v>Daniel J.</v>
      </c>
      <c r="C1775" s="64">
        <f>VLOOKUP(A1775,'Medical Examinations'!$AS$1:$BC$2336,2,)</f>
        <v>30.114999999999998</v>
      </c>
      <c r="D1775" s="64">
        <f>VLOOKUP(A1775,'Medical Examinations'!$AS$1:$BC$2336,3,)</f>
        <v>11.61</v>
      </c>
      <c r="E1775" s="64" t="str">
        <f>VLOOKUP(A1775,'Medical Examinations'!$AS$1:$BC$2336,6,)</f>
        <v>No</v>
      </c>
      <c r="F1775" s="64" t="str">
        <f>VLOOKUP(A1775,'Medical Examinations'!$AS$1:$BC$2336,4,)</f>
        <v>No</v>
      </c>
      <c r="G1775" s="64" t="str">
        <f>VLOOKUP(A1775,'Medical Examinations'!$AS$1:$BC$2336,5,)</f>
        <v>No</v>
      </c>
      <c r="H1775" s="64">
        <f>VLOOKUP(A1775,'Medical Examinations'!$AS$1:$BC$2336,8,)</f>
        <v>0</v>
      </c>
      <c r="I1775" s="64" t="str">
        <f>VLOOKUP(A1775,'Medical Examinations'!$AS$1:$BC$2336,7,)</f>
        <v>No</v>
      </c>
      <c r="J1775" s="64" t="str">
        <f>VLOOKUP(A1775,'Medical Examinations'!$AS$1:$BC$2336,11,)</f>
        <v>Obesity</v>
      </c>
      <c r="K1775" s="64" t="str">
        <f>VLOOKUP(A1775,'Medical Examinations'!$AS$1:$BC$2336,10,)</f>
        <v>Diabetes</v>
      </c>
      <c r="L1775" s="64" t="str">
        <f>VLOOKUP(A1775,'Hospitalisation Details'!$L$2:$R$2342,2,)</f>
        <v>21-08-2002</v>
      </c>
      <c r="M1775" s="65">
        <f>VLOOKUP(A1775,'Hospitalisation Details'!$L$2:$R$2345,7,)</f>
        <v>4915</v>
      </c>
      <c r="N1775" s="64" t="str">
        <f>VLOOKUP(A1775,'Hospitalisation Details'!$L$2:$R$2342,4,)</f>
        <v>tier - 2</v>
      </c>
      <c r="O1775" s="64" t="str">
        <f>VLOOKUP(A1775,'Hospitalisation Details'!$L$2:$R$2342,5,)</f>
        <v>tier - 1</v>
      </c>
      <c r="P1775" s="64" t="str">
        <f>VLOOKUP(A1775,'Hospitalisation Details'!$L$2:$R$2342,6,)</f>
        <v>R1017</v>
      </c>
      <c r="Q1775" s="64">
        <f>VLOOKUP(A1775,'Hospitalisation Details'!$L$2:$R$2342,3,)</f>
        <v>20</v>
      </c>
      <c r="R1775" s="64">
        <f>VLOOKUP(A1775,'Hospitalisation Details'!$L$2:$U$2342,10,)</f>
        <v>21</v>
      </c>
      <c r="S1775" s="64" t="str">
        <f>VLOOKUP(A1775,'Hospitalisation Details'!$L$2:$U$2342,8,)</f>
        <v>Aug</v>
      </c>
      <c r="T1775" s="126">
        <f>VLOOKUP(A1775,'Hospitalisation Details'!$L$2:$U$2342,9,)</f>
        <v>2002</v>
      </c>
    </row>
    <row r="1776" spans="1:20" ht="15.5" x14ac:dyDescent="0.35">
      <c r="A1776" s="124" t="s">
        <v>595</v>
      </c>
      <c r="B1776" s="64" t="str">
        <f>VLOOKUP(A1776,'Medical Examinations'!$AS$1:$BC$2336,9,)</f>
        <v>Alexandra</v>
      </c>
      <c r="C1776" s="64">
        <f>VLOOKUP(A1776,'Medical Examinations'!$AS$1:$BC$2336,2,)</f>
        <v>20.28</v>
      </c>
      <c r="D1776" s="64">
        <f>VLOOKUP(A1776,'Medical Examinations'!$AS$1:$BC$2336,3,)</f>
        <v>11.07</v>
      </c>
      <c r="E1776" s="64" t="str">
        <f>VLOOKUP(A1776,'Medical Examinations'!$AS$1:$BC$2336,6,)</f>
        <v>Yes</v>
      </c>
      <c r="F1776" s="64" t="str">
        <f>VLOOKUP(A1776,'Medical Examinations'!$AS$1:$BC$2336,4,)</f>
        <v>No</v>
      </c>
      <c r="G1776" s="64" t="str">
        <f>VLOOKUP(A1776,'Medical Examinations'!$AS$1:$BC$2336,5,)</f>
        <v>No</v>
      </c>
      <c r="H1776" s="64">
        <f>VLOOKUP(A1776,'Medical Examinations'!$AS$1:$BC$2336,8,)</f>
        <v>0</v>
      </c>
      <c r="I1776" s="64" t="str">
        <f>VLOOKUP(A1776,'Medical Examinations'!$AS$1:$BC$2336,7,)</f>
        <v>No</v>
      </c>
      <c r="J1776" s="64" t="str">
        <f>VLOOKUP(A1776,'Medical Examinations'!$AS$1:$BC$2336,11,)</f>
        <v xml:space="preserve">Normal Weight 
</v>
      </c>
      <c r="K1776" s="64" t="str">
        <f>VLOOKUP(A1776,'Medical Examinations'!$AS$1:$BC$2336,10,)</f>
        <v>Diabetes</v>
      </c>
      <c r="L1776" s="64" t="str">
        <f>VLOOKUP(A1776,'Hospitalisation Details'!$L$2:$R$2342,2,)</f>
        <v>18-10-1981</v>
      </c>
      <c r="M1776" s="65">
        <f>VLOOKUP(A1776,'Hospitalisation Details'!$L$2:$R$2345,7,)</f>
        <v>4912</v>
      </c>
      <c r="N1776" s="64" t="str">
        <f>VLOOKUP(A1776,'Hospitalisation Details'!$L$2:$R$2342,4,)</f>
        <v>tier - 2</v>
      </c>
      <c r="O1776" s="64" t="str">
        <f>VLOOKUP(A1776,'Hospitalisation Details'!$L$2:$R$2342,5,)</f>
        <v>tier - 3</v>
      </c>
      <c r="P1776" s="64" t="str">
        <f>VLOOKUP(A1776,'Hospitalisation Details'!$L$2:$R$2342,6,)</f>
        <v>R1013</v>
      </c>
      <c r="Q1776" s="64">
        <f>VLOOKUP(A1776,'Hospitalisation Details'!$L$2:$R$2342,3,)</f>
        <v>41</v>
      </c>
      <c r="R1776" s="64">
        <f>VLOOKUP(A1776,'Hospitalisation Details'!$L$2:$U$2342,10,)</f>
        <v>18</v>
      </c>
      <c r="S1776" s="64" t="str">
        <f>VLOOKUP(A1776,'Hospitalisation Details'!$L$2:$U$2342,8,)</f>
        <v>Oct</v>
      </c>
      <c r="T1776" s="126">
        <f>VLOOKUP(A1776,'Hospitalisation Details'!$L$2:$U$2342,9,)</f>
        <v>1981</v>
      </c>
    </row>
    <row r="1777" spans="1:20" ht="15.5" x14ac:dyDescent="0.35">
      <c r="A1777" s="124" t="s">
        <v>594</v>
      </c>
      <c r="B1777" s="64" t="str">
        <f>VLOOKUP(A1777,'Medical Examinations'!$AS$1:$BC$2336,9,)</f>
        <v>Jessica</v>
      </c>
      <c r="C1777" s="64">
        <f>VLOOKUP(A1777,'Medical Examinations'!$AS$1:$BC$2336,2,)</f>
        <v>20.234999999999999</v>
      </c>
      <c r="D1777" s="64">
        <f>VLOOKUP(A1777,'Medical Examinations'!$AS$1:$BC$2336,3,)</f>
        <v>5.19</v>
      </c>
      <c r="E1777" s="64" t="str">
        <f>VLOOKUP(A1777,'Medical Examinations'!$AS$1:$BC$2336,6,)</f>
        <v>No</v>
      </c>
      <c r="F1777" s="64" t="str">
        <f>VLOOKUP(A1777,'Medical Examinations'!$AS$1:$BC$2336,4,)</f>
        <v>No</v>
      </c>
      <c r="G1777" s="64" t="str">
        <f>VLOOKUP(A1777,'Medical Examinations'!$AS$1:$BC$2336,5,)</f>
        <v>Yes</v>
      </c>
      <c r="H1777" s="64">
        <f>VLOOKUP(A1777,'Medical Examinations'!$AS$1:$BC$2336,8,)</f>
        <v>1</v>
      </c>
      <c r="I1777" s="64" t="str">
        <f>VLOOKUP(A1777,'Medical Examinations'!$AS$1:$BC$2336,7,)</f>
        <v>No</v>
      </c>
      <c r="J1777" s="64" t="str">
        <f>VLOOKUP(A1777,'Medical Examinations'!$AS$1:$BC$2336,11,)</f>
        <v xml:space="preserve">Normal Weight 
</v>
      </c>
      <c r="K1777" s="64" t="str">
        <f>VLOOKUP(A1777,'Medical Examinations'!$AS$1:$BC$2336,10,)</f>
        <v>Normal</v>
      </c>
      <c r="L1777" s="64" t="str">
        <f>VLOOKUP(A1777,'Hospitalisation Details'!$L$2:$R$2342,2,)</f>
        <v>10-07-1993</v>
      </c>
      <c r="M1777" s="65">
        <f>VLOOKUP(A1777,'Hospitalisation Details'!$L$2:$R$2345,7,)</f>
        <v>4906</v>
      </c>
      <c r="N1777" s="64" t="str">
        <f>VLOOKUP(A1777,'Hospitalisation Details'!$L$2:$R$2342,4,)</f>
        <v>tier - 2</v>
      </c>
      <c r="O1777" s="64" t="str">
        <f>VLOOKUP(A1777,'Hospitalisation Details'!$L$2:$R$2342,5,)</f>
        <v>tier - 1</v>
      </c>
      <c r="P1777" s="64" t="str">
        <f>VLOOKUP(A1777,'Hospitalisation Details'!$L$2:$R$2342,6,)</f>
        <v>R1012</v>
      </c>
      <c r="Q1777" s="64">
        <f>VLOOKUP(A1777,'Hospitalisation Details'!$L$2:$R$2342,3,)</f>
        <v>29</v>
      </c>
      <c r="R1777" s="64">
        <f>VLOOKUP(A1777,'Hospitalisation Details'!$L$2:$U$2342,10,)</f>
        <v>10</v>
      </c>
      <c r="S1777" s="64" t="str">
        <f>VLOOKUP(A1777,'Hospitalisation Details'!$L$2:$U$2342,8,)</f>
        <v>Jul</v>
      </c>
      <c r="T1777" s="126">
        <f>VLOOKUP(A1777,'Hospitalisation Details'!$L$2:$U$2342,9,)</f>
        <v>1993</v>
      </c>
    </row>
    <row r="1778" spans="1:20" ht="15.5" x14ac:dyDescent="0.35">
      <c r="A1778" s="124" t="s">
        <v>593</v>
      </c>
      <c r="B1778" s="64" t="str">
        <f>VLOOKUP(A1778,'Medical Examinations'!$AS$1:$BC$2336,9,)</f>
        <v>Matthew M</v>
      </c>
      <c r="C1778" s="64">
        <f>VLOOKUP(A1778,'Medical Examinations'!$AS$1:$BC$2336,2,)</f>
        <v>25.27</v>
      </c>
      <c r="D1778" s="64">
        <f>VLOOKUP(A1778,'Medical Examinations'!$AS$1:$BC$2336,3,)</f>
        <v>5.7</v>
      </c>
      <c r="E1778" s="64" t="str">
        <f>VLOOKUP(A1778,'Medical Examinations'!$AS$1:$BC$2336,6,)</f>
        <v>Yes</v>
      </c>
      <c r="F1778" s="64" t="str">
        <f>VLOOKUP(A1778,'Medical Examinations'!$AS$1:$BC$2336,4,)</f>
        <v>No</v>
      </c>
      <c r="G1778" s="64" t="str">
        <f>VLOOKUP(A1778,'Medical Examinations'!$AS$1:$BC$2336,5,)</f>
        <v>No</v>
      </c>
      <c r="H1778" s="64">
        <f>VLOOKUP(A1778,'Medical Examinations'!$AS$1:$BC$2336,8,)</f>
        <v>1</v>
      </c>
      <c r="I1778" s="64" t="str">
        <f>VLOOKUP(A1778,'Medical Examinations'!$AS$1:$BC$2336,7,)</f>
        <v>No</v>
      </c>
      <c r="J1778" s="64" t="str">
        <f>VLOOKUP(A1778,'Medical Examinations'!$AS$1:$BC$2336,11,)</f>
        <v>Over weight</v>
      </c>
      <c r="K1778" s="64" t="str">
        <f>VLOOKUP(A1778,'Medical Examinations'!$AS$1:$BC$2336,10,)</f>
        <v>Prediabetes</v>
      </c>
      <c r="L1778" s="64" t="str">
        <f>VLOOKUP(A1778,'Hospitalisation Details'!$L$2:$R$2342,2,)</f>
        <v>23-09-1988</v>
      </c>
      <c r="M1778" s="65">
        <f>VLOOKUP(A1778,'Hospitalisation Details'!$L$2:$R$2345,7,)</f>
        <v>4895</v>
      </c>
      <c r="N1778" s="64" t="str">
        <f>VLOOKUP(A1778,'Hospitalisation Details'!$L$2:$R$2342,4,)</f>
        <v>tier - 3</v>
      </c>
      <c r="O1778" s="64" t="str">
        <f>VLOOKUP(A1778,'Hospitalisation Details'!$L$2:$R$2342,5,)</f>
        <v>tier - 3</v>
      </c>
      <c r="P1778" s="64" t="str">
        <f>VLOOKUP(A1778,'Hospitalisation Details'!$L$2:$R$2342,6,)</f>
        <v>R1012</v>
      </c>
      <c r="Q1778" s="64">
        <f>VLOOKUP(A1778,'Hospitalisation Details'!$L$2:$R$2342,3,)</f>
        <v>34</v>
      </c>
      <c r="R1778" s="64">
        <f>VLOOKUP(A1778,'Hospitalisation Details'!$L$2:$U$2342,10,)</f>
        <v>23</v>
      </c>
      <c r="S1778" s="64" t="str">
        <f>VLOOKUP(A1778,'Hospitalisation Details'!$L$2:$U$2342,8,)</f>
        <v>Sep</v>
      </c>
      <c r="T1778" s="126">
        <f>VLOOKUP(A1778,'Hospitalisation Details'!$L$2:$U$2342,9,)</f>
        <v>1988</v>
      </c>
    </row>
    <row r="1779" spans="1:20" ht="15.5" x14ac:dyDescent="0.35">
      <c r="A1779" s="124" t="s">
        <v>592</v>
      </c>
      <c r="B1779" s="64" t="str">
        <f>VLOOKUP(A1779,'Medical Examinations'!$AS$1:$BC$2336,9,)</f>
        <v>Nadine A.</v>
      </c>
      <c r="C1779" s="64">
        <f>VLOOKUP(A1779,'Medical Examinations'!$AS$1:$BC$2336,2,)</f>
        <v>24.24</v>
      </c>
      <c r="D1779" s="64">
        <f>VLOOKUP(A1779,'Medical Examinations'!$AS$1:$BC$2336,3,)</f>
        <v>6.15</v>
      </c>
      <c r="E1779" s="64" t="str">
        <f>VLOOKUP(A1779,'Medical Examinations'!$AS$1:$BC$2336,6,)</f>
        <v>No</v>
      </c>
      <c r="F1779" s="64" t="str">
        <f>VLOOKUP(A1779,'Medical Examinations'!$AS$1:$BC$2336,4,)</f>
        <v>No</v>
      </c>
      <c r="G1779" s="64" t="str">
        <f>VLOOKUP(A1779,'Medical Examinations'!$AS$1:$BC$2336,5,)</f>
        <v>No</v>
      </c>
      <c r="H1779" s="64">
        <f>VLOOKUP(A1779,'Medical Examinations'!$AS$1:$BC$2336,8,)</f>
        <v>0</v>
      </c>
      <c r="I1779" s="64" t="str">
        <f>VLOOKUP(A1779,'Medical Examinations'!$AS$1:$BC$2336,7,)</f>
        <v>No</v>
      </c>
      <c r="J1779" s="64" t="str">
        <f>VLOOKUP(A1779,'Medical Examinations'!$AS$1:$BC$2336,11,)</f>
        <v xml:space="preserve">Normal Weight 
</v>
      </c>
      <c r="K1779" s="64" t="str">
        <f>VLOOKUP(A1779,'Medical Examinations'!$AS$1:$BC$2336,10,)</f>
        <v>Prediabetes</v>
      </c>
      <c r="L1779" s="64" t="str">
        <f>VLOOKUP(A1779,'Hospitalisation Details'!$L$2:$R$2342,2,)</f>
        <v>28-11-1990</v>
      </c>
      <c r="M1779" s="65">
        <f>VLOOKUP(A1779,'Hospitalisation Details'!$L$2:$R$2345,7,)</f>
        <v>4894</v>
      </c>
      <c r="N1779" s="64" t="str">
        <f>VLOOKUP(A1779,'Hospitalisation Details'!$L$2:$R$2342,4,)</f>
        <v>tier - 2</v>
      </c>
      <c r="O1779" s="64" t="str">
        <f>VLOOKUP(A1779,'Hospitalisation Details'!$L$2:$R$2342,5,)</f>
        <v>tier - 3</v>
      </c>
      <c r="P1779" s="64" t="str">
        <f>VLOOKUP(A1779,'Hospitalisation Details'!$L$2:$R$2342,6,)</f>
        <v>R1013</v>
      </c>
      <c r="Q1779" s="64">
        <f>VLOOKUP(A1779,'Hospitalisation Details'!$L$2:$R$2342,3,)</f>
        <v>32</v>
      </c>
      <c r="R1779" s="64">
        <f>VLOOKUP(A1779,'Hospitalisation Details'!$L$2:$U$2342,10,)</f>
        <v>28</v>
      </c>
      <c r="S1779" s="64" t="str">
        <f>VLOOKUP(A1779,'Hospitalisation Details'!$L$2:$U$2342,8,)</f>
        <v>Nov</v>
      </c>
      <c r="T1779" s="126">
        <f>VLOOKUP(A1779,'Hospitalisation Details'!$L$2:$U$2342,9,)</f>
        <v>1990</v>
      </c>
    </row>
    <row r="1780" spans="1:20" ht="15.5" x14ac:dyDescent="0.35">
      <c r="A1780" s="124" t="s">
        <v>591</v>
      </c>
      <c r="B1780" s="64" t="str">
        <f>VLOOKUP(A1780,'Medical Examinations'!$AS$1:$BC$2336,9,)</f>
        <v>Peter J. Jr.</v>
      </c>
      <c r="C1780" s="64">
        <f>VLOOKUP(A1780,'Medical Examinations'!$AS$1:$BC$2336,2,)</f>
        <v>35.75</v>
      </c>
      <c r="D1780" s="64">
        <f>VLOOKUP(A1780,'Medical Examinations'!$AS$1:$BC$2336,3,)</f>
        <v>5.07</v>
      </c>
      <c r="E1780" s="64" t="str">
        <f>VLOOKUP(A1780,'Medical Examinations'!$AS$1:$BC$2336,6,)</f>
        <v>No</v>
      </c>
      <c r="F1780" s="64" t="str">
        <f>VLOOKUP(A1780,'Medical Examinations'!$AS$1:$BC$2336,4,)</f>
        <v>No</v>
      </c>
      <c r="G1780" s="64" t="str">
        <f>VLOOKUP(A1780,'Medical Examinations'!$AS$1:$BC$2336,5,)</f>
        <v>No</v>
      </c>
      <c r="H1780" s="64">
        <f>VLOOKUP(A1780,'Medical Examinations'!$AS$1:$BC$2336,8,)</f>
        <v>0</v>
      </c>
      <c r="I1780" s="64" t="str">
        <f>VLOOKUP(A1780,'Medical Examinations'!$AS$1:$BC$2336,7,)</f>
        <v>No</v>
      </c>
      <c r="J1780" s="64" t="str">
        <f>VLOOKUP(A1780,'Medical Examinations'!$AS$1:$BC$2336,11,)</f>
        <v>Obesity</v>
      </c>
      <c r="K1780" s="64" t="str">
        <f>VLOOKUP(A1780,'Medical Examinations'!$AS$1:$BC$2336,10,)</f>
        <v>Normal</v>
      </c>
      <c r="L1780" s="64" t="str">
        <f>VLOOKUP(A1780,'Hospitalisation Details'!$L$2:$R$2342,2,)</f>
        <v>10-07-1989</v>
      </c>
      <c r="M1780" s="65">
        <f>VLOOKUP(A1780,'Hospitalisation Details'!$L$2:$R$2345,7,)</f>
        <v>4890</v>
      </c>
      <c r="N1780" s="64" t="str">
        <f>VLOOKUP(A1780,'Hospitalisation Details'!$L$2:$R$2342,4,)</f>
        <v>tier - 3</v>
      </c>
      <c r="O1780" s="64" t="str">
        <f>VLOOKUP(A1780,'Hospitalisation Details'!$L$2:$R$2342,5,)</f>
        <v>tier - 2</v>
      </c>
      <c r="P1780" s="64" t="str">
        <f>VLOOKUP(A1780,'Hospitalisation Details'!$L$2:$R$2342,6,)</f>
        <v>R1013</v>
      </c>
      <c r="Q1780" s="64">
        <f>VLOOKUP(A1780,'Hospitalisation Details'!$L$2:$R$2342,3,)</f>
        <v>33</v>
      </c>
      <c r="R1780" s="64">
        <f>VLOOKUP(A1780,'Hospitalisation Details'!$L$2:$U$2342,10,)</f>
        <v>10</v>
      </c>
      <c r="S1780" s="64" t="str">
        <f>VLOOKUP(A1780,'Hospitalisation Details'!$L$2:$U$2342,8,)</f>
        <v>Jul</v>
      </c>
      <c r="T1780" s="126">
        <f>VLOOKUP(A1780,'Hospitalisation Details'!$L$2:$U$2342,9,)</f>
        <v>1989</v>
      </c>
    </row>
    <row r="1781" spans="1:20" ht="15.5" x14ac:dyDescent="0.35">
      <c r="A1781" s="124" t="s">
        <v>590</v>
      </c>
      <c r="B1781" s="64" t="str">
        <f>VLOOKUP(A1781,'Medical Examinations'!$AS$1:$BC$2336,9,)</f>
        <v>Colleen M</v>
      </c>
      <c r="C1781" s="64">
        <f>VLOOKUP(A1781,'Medical Examinations'!$AS$1:$BC$2336,2,)</f>
        <v>29.92</v>
      </c>
      <c r="D1781" s="64">
        <f>VLOOKUP(A1781,'Medical Examinations'!$AS$1:$BC$2336,3,)</f>
        <v>10.97</v>
      </c>
      <c r="E1781" s="64" t="str">
        <f>VLOOKUP(A1781,'Medical Examinations'!$AS$1:$BC$2336,6,)</f>
        <v>Yes</v>
      </c>
      <c r="F1781" s="64" t="str">
        <f>VLOOKUP(A1781,'Medical Examinations'!$AS$1:$BC$2336,4,)</f>
        <v>No</v>
      </c>
      <c r="G1781" s="64" t="str">
        <f>VLOOKUP(A1781,'Medical Examinations'!$AS$1:$BC$2336,5,)</f>
        <v>No</v>
      </c>
      <c r="H1781" s="64">
        <f>VLOOKUP(A1781,'Medical Examinations'!$AS$1:$BC$2336,8,)</f>
        <v>1</v>
      </c>
      <c r="I1781" s="64" t="str">
        <f>VLOOKUP(A1781,'Medical Examinations'!$AS$1:$BC$2336,7,)</f>
        <v>No</v>
      </c>
      <c r="J1781" s="64" t="str">
        <f>VLOOKUP(A1781,'Medical Examinations'!$AS$1:$BC$2336,11,)</f>
        <v>Over weight</v>
      </c>
      <c r="K1781" s="64" t="str">
        <f>VLOOKUP(A1781,'Medical Examinations'!$AS$1:$BC$2336,10,)</f>
        <v>Diabetes</v>
      </c>
      <c r="L1781" s="64" t="str">
        <f>VLOOKUP(A1781,'Hospitalisation Details'!$L$2:$R$2342,2,)</f>
        <v>27-10-1986</v>
      </c>
      <c r="M1781" s="65">
        <f>VLOOKUP(A1781,'Hospitalisation Details'!$L$2:$R$2345,7,)</f>
        <v>4889</v>
      </c>
      <c r="N1781" s="64" t="str">
        <f>VLOOKUP(A1781,'Hospitalisation Details'!$L$2:$R$2342,4,)</f>
        <v>tier - 2</v>
      </c>
      <c r="O1781" s="64" t="str">
        <f>VLOOKUP(A1781,'Hospitalisation Details'!$L$2:$R$2342,5,)</f>
        <v>tier - 1</v>
      </c>
      <c r="P1781" s="64" t="str">
        <f>VLOOKUP(A1781,'Hospitalisation Details'!$L$2:$R$2342,6,)</f>
        <v>R1013</v>
      </c>
      <c r="Q1781" s="64">
        <f>VLOOKUP(A1781,'Hospitalisation Details'!$L$2:$R$2342,3,)</f>
        <v>36</v>
      </c>
      <c r="R1781" s="64">
        <f>VLOOKUP(A1781,'Hospitalisation Details'!$L$2:$U$2342,10,)</f>
        <v>27</v>
      </c>
      <c r="S1781" s="64" t="str">
        <f>VLOOKUP(A1781,'Hospitalisation Details'!$L$2:$U$2342,8,)</f>
        <v>Oct</v>
      </c>
      <c r="T1781" s="126">
        <f>VLOOKUP(A1781,'Hospitalisation Details'!$L$2:$U$2342,9,)</f>
        <v>1986</v>
      </c>
    </row>
    <row r="1782" spans="1:20" ht="15.5" x14ac:dyDescent="0.35">
      <c r="A1782" s="124" t="s">
        <v>589</v>
      </c>
      <c r="B1782" s="64" t="str">
        <f>VLOOKUP(A1782,'Medical Examinations'!$AS$1:$BC$2336,9,)</f>
        <v>Julie A.</v>
      </c>
      <c r="C1782" s="64">
        <f>VLOOKUP(A1782,'Medical Examinations'!$AS$1:$BC$2336,2,)</f>
        <v>26.2</v>
      </c>
      <c r="D1782" s="64">
        <f>VLOOKUP(A1782,'Medical Examinations'!$AS$1:$BC$2336,3,)</f>
        <v>10.93</v>
      </c>
      <c r="E1782" s="64" t="str">
        <f>VLOOKUP(A1782,'Medical Examinations'!$AS$1:$BC$2336,6,)</f>
        <v>Yes</v>
      </c>
      <c r="F1782" s="64" t="str">
        <f>VLOOKUP(A1782,'Medical Examinations'!$AS$1:$BC$2336,4,)</f>
        <v>No</v>
      </c>
      <c r="G1782" s="64" t="str">
        <f>VLOOKUP(A1782,'Medical Examinations'!$AS$1:$BC$2336,5,)</f>
        <v>No</v>
      </c>
      <c r="H1782" s="64">
        <f>VLOOKUP(A1782,'Medical Examinations'!$AS$1:$BC$2336,8,)</f>
        <v>1</v>
      </c>
      <c r="I1782" s="64" t="str">
        <f>VLOOKUP(A1782,'Medical Examinations'!$AS$1:$BC$2336,7,)</f>
        <v>No</v>
      </c>
      <c r="J1782" s="64" t="str">
        <f>VLOOKUP(A1782,'Medical Examinations'!$AS$1:$BC$2336,11,)</f>
        <v>Over weight</v>
      </c>
      <c r="K1782" s="64" t="str">
        <f>VLOOKUP(A1782,'Medical Examinations'!$AS$1:$BC$2336,10,)</f>
        <v>Diabetes</v>
      </c>
      <c r="L1782" s="64" t="str">
        <f>VLOOKUP(A1782,'Hospitalisation Details'!$L$2:$R$2342,2,)</f>
        <v>23-12-1986</v>
      </c>
      <c r="M1782" s="65">
        <f>VLOOKUP(A1782,'Hospitalisation Details'!$L$2:$R$2345,7,)</f>
        <v>4884</v>
      </c>
      <c r="N1782" s="64" t="str">
        <f>VLOOKUP(A1782,'Hospitalisation Details'!$L$2:$R$2342,4,)</f>
        <v>tier - 2</v>
      </c>
      <c r="O1782" s="64" t="str">
        <f>VLOOKUP(A1782,'Hospitalisation Details'!$L$2:$R$2342,5,)</f>
        <v>tier - 1</v>
      </c>
      <c r="P1782" s="64" t="str">
        <f>VLOOKUP(A1782,'Hospitalisation Details'!$L$2:$R$2342,6,)</f>
        <v>R1011</v>
      </c>
      <c r="Q1782" s="64">
        <f>VLOOKUP(A1782,'Hospitalisation Details'!$L$2:$R$2342,3,)</f>
        <v>36</v>
      </c>
      <c r="R1782" s="64">
        <f>VLOOKUP(A1782,'Hospitalisation Details'!$L$2:$U$2342,10,)</f>
        <v>23</v>
      </c>
      <c r="S1782" s="64" t="str">
        <f>VLOOKUP(A1782,'Hospitalisation Details'!$L$2:$U$2342,8,)</f>
        <v>Dec</v>
      </c>
      <c r="T1782" s="126">
        <f>VLOOKUP(A1782,'Hospitalisation Details'!$L$2:$U$2342,9,)</f>
        <v>1986</v>
      </c>
    </row>
    <row r="1783" spans="1:20" ht="15.5" x14ac:dyDescent="0.35">
      <c r="A1783" s="124" t="s">
        <v>588</v>
      </c>
      <c r="B1783" s="64" t="str">
        <f>VLOOKUP(A1783,'Medical Examinations'!$AS$1:$BC$2336,9,)</f>
        <v>Douglas W</v>
      </c>
      <c r="C1783" s="64">
        <f>VLOOKUP(A1783,'Medical Examinations'!$AS$1:$BC$2336,2,)</f>
        <v>26.695</v>
      </c>
      <c r="D1783" s="64">
        <f>VLOOKUP(A1783,'Medical Examinations'!$AS$1:$BC$2336,3,)</f>
        <v>4.21</v>
      </c>
      <c r="E1783" s="64" t="str">
        <f>VLOOKUP(A1783,'Medical Examinations'!$AS$1:$BC$2336,6,)</f>
        <v>Yes</v>
      </c>
      <c r="F1783" s="64" t="str">
        <f>VLOOKUP(A1783,'Medical Examinations'!$AS$1:$BC$2336,4,)</f>
        <v>No</v>
      </c>
      <c r="G1783" s="64" t="str">
        <f>VLOOKUP(A1783,'Medical Examinations'!$AS$1:$BC$2336,5,)</f>
        <v>Yes</v>
      </c>
      <c r="H1783" s="64">
        <f>VLOOKUP(A1783,'Medical Examinations'!$AS$1:$BC$2336,8,)</f>
        <v>1</v>
      </c>
      <c r="I1783" s="64" t="str">
        <f>VLOOKUP(A1783,'Medical Examinations'!$AS$1:$BC$2336,7,)</f>
        <v>No</v>
      </c>
      <c r="J1783" s="64" t="str">
        <f>VLOOKUP(A1783,'Medical Examinations'!$AS$1:$BC$2336,11,)</f>
        <v>Over weight</v>
      </c>
      <c r="K1783" s="64" t="str">
        <f>VLOOKUP(A1783,'Medical Examinations'!$AS$1:$BC$2336,10,)</f>
        <v>Normal</v>
      </c>
      <c r="L1783" s="64" t="str">
        <f>VLOOKUP(A1783,'Hospitalisation Details'!$L$2:$R$2342,2,)</f>
        <v>29-09-1997</v>
      </c>
      <c r="M1783" s="65">
        <f>VLOOKUP(A1783,'Hospitalisation Details'!$L$2:$R$2345,7,)</f>
        <v>4878</v>
      </c>
      <c r="N1783" s="64" t="str">
        <f>VLOOKUP(A1783,'Hospitalisation Details'!$L$2:$R$2342,4,)</f>
        <v>tier - 2</v>
      </c>
      <c r="O1783" s="64" t="str">
        <f>VLOOKUP(A1783,'Hospitalisation Details'!$L$2:$R$2342,5,)</f>
        <v>tier - 3</v>
      </c>
      <c r="P1783" s="64" t="str">
        <f>VLOOKUP(A1783,'Hospitalisation Details'!$L$2:$R$2342,6,)</f>
        <v>R1012</v>
      </c>
      <c r="Q1783" s="64">
        <f>VLOOKUP(A1783,'Hospitalisation Details'!$L$2:$R$2342,3,)</f>
        <v>25</v>
      </c>
      <c r="R1783" s="64">
        <f>VLOOKUP(A1783,'Hospitalisation Details'!$L$2:$U$2342,10,)</f>
        <v>29</v>
      </c>
      <c r="S1783" s="64" t="str">
        <f>VLOOKUP(A1783,'Hospitalisation Details'!$L$2:$U$2342,8,)</f>
        <v>Sep</v>
      </c>
      <c r="T1783" s="126">
        <f>VLOOKUP(A1783,'Hospitalisation Details'!$L$2:$U$2342,9,)</f>
        <v>1997</v>
      </c>
    </row>
    <row r="1784" spans="1:20" ht="15.5" x14ac:dyDescent="0.35">
      <c r="A1784" s="124" t="s">
        <v>587</v>
      </c>
      <c r="B1784" s="64" t="str">
        <f>VLOOKUP(A1784,'Medical Examinations'!$AS$1:$BC$2336,9,)</f>
        <v>Catherine</v>
      </c>
      <c r="C1784" s="64">
        <f>VLOOKUP(A1784,'Medical Examinations'!$AS$1:$BC$2336,2,)</f>
        <v>23.16</v>
      </c>
      <c r="D1784" s="64">
        <f>VLOOKUP(A1784,'Medical Examinations'!$AS$1:$BC$2336,3,)</f>
        <v>5.5</v>
      </c>
      <c r="E1784" s="64" t="str">
        <f>VLOOKUP(A1784,'Medical Examinations'!$AS$1:$BC$2336,6,)</f>
        <v>No</v>
      </c>
      <c r="F1784" s="64" t="str">
        <f>VLOOKUP(A1784,'Medical Examinations'!$AS$1:$BC$2336,4,)</f>
        <v>No</v>
      </c>
      <c r="G1784" s="64" t="str">
        <f>VLOOKUP(A1784,'Medical Examinations'!$AS$1:$BC$2336,5,)</f>
        <v>No</v>
      </c>
      <c r="H1784" s="64">
        <f>VLOOKUP(A1784,'Medical Examinations'!$AS$1:$BC$2336,8,)</f>
        <v>0</v>
      </c>
      <c r="I1784" s="64" t="str">
        <f>VLOOKUP(A1784,'Medical Examinations'!$AS$1:$BC$2336,7,)</f>
        <v>No</v>
      </c>
      <c r="J1784" s="64" t="str">
        <f>VLOOKUP(A1784,'Medical Examinations'!$AS$1:$BC$2336,11,)</f>
        <v xml:space="preserve">Normal Weight 
</v>
      </c>
      <c r="K1784" s="64" t="str">
        <f>VLOOKUP(A1784,'Medical Examinations'!$AS$1:$BC$2336,10,)</f>
        <v>Normal</v>
      </c>
      <c r="L1784" s="64" t="str">
        <f>VLOOKUP(A1784,'Hospitalisation Details'!$L$2:$R$2342,2,)</f>
        <v>01-09-1989</v>
      </c>
      <c r="M1784" s="65">
        <f>VLOOKUP(A1784,'Hospitalisation Details'!$L$2:$R$2345,7,)</f>
        <v>4860</v>
      </c>
      <c r="N1784" s="64" t="str">
        <f>VLOOKUP(A1784,'Hospitalisation Details'!$L$2:$R$2342,4,)</f>
        <v>tier - 2</v>
      </c>
      <c r="O1784" s="64" t="str">
        <f>VLOOKUP(A1784,'Hospitalisation Details'!$L$2:$R$2342,5,)</f>
        <v>tier - 3</v>
      </c>
      <c r="P1784" s="64" t="str">
        <f>VLOOKUP(A1784,'Hospitalisation Details'!$L$2:$R$2342,6,)</f>
        <v>R1011</v>
      </c>
      <c r="Q1784" s="64">
        <f>VLOOKUP(A1784,'Hospitalisation Details'!$L$2:$R$2342,3,)</f>
        <v>33</v>
      </c>
      <c r="R1784" s="64">
        <f>VLOOKUP(A1784,'Hospitalisation Details'!$L$2:$U$2342,10,)</f>
        <v>1</v>
      </c>
      <c r="S1784" s="64" t="str">
        <f>VLOOKUP(A1784,'Hospitalisation Details'!$L$2:$U$2342,8,)</f>
        <v>Sep</v>
      </c>
      <c r="T1784" s="126">
        <f>VLOOKUP(A1784,'Hospitalisation Details'!$L$2:$U$2342,9,)</f>
        <v>1989</v>
      </c>
    </row>
    <row r="1785" spans="1:20" ht="15.5" x14ac:dyDescent="0.35">
      <c r="A1785" s="124" t="s">
        <v>586</v>
      </c>
      <c r="B1785" s="64" t="str">
        <f>VLOOKUP(A1785,'Medical Examinations'!$AS$1:$BC$2336,9,)</f>
        <v>James A</v>
      </c>
      <c r="C1785" s="64">
        <f>VLOOKUP(A1785,'Medical Examinations'!$AS$1:$BC$2336,2,)</f>
        <v>32.585000000000001</v>
      </c>
      <c r="D1785" s="64">
        <f>VLOOKUP(A1785,'Medical Examinations'!$AS$1:$BC$2336,3,)</f>
        <v>4.93</v>
      </c>
      <c r="E1785" s="64" t="str">
        <f>VLOOKUP(A1785,'Medical Examinations'!$AS$1:$BC$2336,6,)</f>
        <v>Yes</v>
      </c>
      <c r="F1785" s="64" t="str">
        <f>VLOOKUP(A1785,'Medical Examinations'!$AS$1:$BC$2336,4,)</f>
        <v>No</v>
      </c>
      <c r="G1785" s="64" t="str">
        <f>VLOOKUP(A1785,'Medical Examinations'!$AS$1:$BC$2336,5,)</f>
        <v>No</v>
      </c>
      <c r="H1785" s="64">
        <f>VLOOKUP(A1785,'Medical Examinations'!$AS$1:$BC$2336,8,)</f>
        <v>1</v>
      </c>
      <c r="I1785" s="64" t="str">
        <f>VLOOKUP(A1785,'Medical Examinations'!$AS$1:$BC$2336,7,)</f>
        <v>No</v>
      </c>
      <c r="J1785" s="64" t="str">
        <f>VLOOKUP(A1785,'Medical Examinations'!$AS$1:$BC$2336,11,)</f>
        <v>Obesity</v>
      </c>
      <c r="K1785" s="64" t="str">
        <f>VLOOKUP(A1785,'Medical Examinations'!$AS$1:$BC$2336,10,)</f>
        <v>Normal</v>
      </c>
      <c r="L1785" s="64" t="str">
        <f>VLOOKUP(A1785,'Hospitalisation Details'!$L$2:$R$2342,2,)</f>
        <v>27-12-1995</v>
      </c>
      <c r="M1785" s="65">
        <f>VLOOKUP(A1785,'Hospitalisation Details'!$L$2:$R$2345,7,)</f>
        <v>4847</v>
      </c>
      <c r="N1785" s="64" t="str">
        <f>VLOOKUP(A1785,'Hospitalisation Details'!$L$2:$R$2342,4,)</f>
        <v>tier - 2</v>
      </c>
      <c r="O1785" s="64" t="str">
        <f>VLOOKUP(A1785,'Hospitalisation Details'!$L$2:$R$2342,5,)</f>
        <v>tier - 3</v>
      </c>
      <c r="P1785" s="64" t="str">
        <f>VLOOKUP(A1785,'Hospitalisation Details'!$L$2:$R$2342,6,)</f>
        <v>R1017</v>
      </c>
      <c r="Q1785" s="64">
        <f>VLOOKUP(A1785,'Hospitalisation Details'!$L$2:$R$2342,3,)</f>
        <v>27</v>
      </c>
      <c r="R1785" s="64">
        <f>VLOOKUP(A1785,'Hospitalisation Details'!$L$2:$U$2342,10,)</f>
        <v>27</v>
      </c>
      <c r="S1785" s="64" t="str">
        <f>VLOOKUP(A1785,'Hospitalisation Details'!$L$2:$U$2342,8,)</f>
        <v>Dec</v>
      </c>
      <c r="T1785" s="126">
        <f>VLOOKUP(A1785,'Hospitalisation Details'!$L$2:$U$2342,9,)</f>
        <v>1995</v>
      </c>
    </row>
    <row r="1786" spans="1:20" ht="15.5" x14ac:dyDescent="0.35">
      <c r="A1786" s="124" t="s">
        <v>585</v>
      </c>
      <c r="B1786" s="64" t="str">
        <f>VLOOKUP(A1786,'Medical Examinations'!$AS$1:$BC$2336,9,)</f>
        <v>Youngseong</v>
      </c>
      <c r="C1786" s="64">
        <f>VLOOKUP(A1786,'Medical Examinations'!$AS$1:$BC$2336,2,)</f>
        <v>33.97</v>
      </c>
      <c r="D1786" s="64">
        <f>VLOOKUP(A1786,'Medical Examinations'!$AS$1:$BC$2336,3,)</f>
        <v>5.6</v>
      </c>
      <c r="E1786" s="64" t="str">
        <f>VLOOKUP(A1786,'Medical Examinations'!$AS$1:$BC$2336,6,)</f>
        <v>Yes</v>
      </c>
      <c r="F1786" s="64" t="str">
        <f>VLOOKUP(A1786,'Medical Examinations'!$AS$1:$BC$2336,4,)</f>
        <v>No</v>
      </c>
      <c r="G1786" s="64" t="str">
        <f>VLOOKUP(A1786,'Medical Examinations'!$AS$1:$BC$2336,5,)</f>
        <v>No</v>
      </c>
      <c r="H1786" s="64">
        <f>VLOOKUP(A1786,'Medical Examinations'!$AS$1:$BC$2336,8,)</f>
        <v>0</v>
      </c>
      <c r="I1786" s="64" t="str">
        <f>VLOOKUP(A1786,'Medical Examinations'!$AS$1:$BC$2336,7,)</f>
        <v>No</v>
      </c>
      <c r="J1786" s="64" t="str">
        <f>VLOOKUP(A1786,'Medical Examinations'!$AS$1:$BC$2336,11,)</f>
        <v>Obesity</v>
      </c>
      <c r="K1786" s="64" t="str">
        <f>VLOOKUP(A1786,'Medical Examinations'!$AS$1:$BC$2336,10,)</f>
        <v>Normal</v>
      </c>
      <c r="L1786" s="64" t="str">
        <f>VLOOKUP(A1786,'Hospitalisation Details'!$L$2:$R$2342,2,)</f>
        <v>07-06-2001</v>
      </c>
      <c r="M1786" s="65">
        <f>VLOOKUP(A1786,'Hospitalisation Details'!$L$2:$R$2345,7,)</f>
        <v>4847</v>
      </c>
      <c r="N1786" s="64" t="str">
        <f>VLOOKUP(A1786,'Hospitalisation Details'!$L$2:$R$2342,4,)</f>
        <v>tier - 2</v>
      </c>
      <c r="O1786" s="64" t="str">
        <f>VLOOKUP(A1786,'Hospitalisation Details'!$L$2:$R$2342,5,)</f>
        <v>tier - 3</v>
      </c>
      <c r="P1786" s="64" t="str">
        <f>VLOOKUP(A1786,'Hospitalisation Details'!$L$2:$R$2342,6,)</f>
        <v>R1021</v>
      </c>
      <c r="Q1786" s="64">
        <f>VLOOKUP(A1786,'Hospitalisation Details'!$L$2:$R$2342,3,)</f>
        <v>22</v>
      </c>
      <c r="R1786" s="64">
        <f>VLOOKUP(A1786,'Hospitalisation Details'!$L$2:$U$2342,10,)</f>
        <v>7</v>
      </c>
      <c r="S1786" s="64" t="str">
        <f>VLOOKUP(A1786,'Hospitalisation Details'!$L$2:$U$2342,8,)</f>
        <v>Jun</v>
      </c>
      <c r="T1786" s="126">
        <f>VLOOKUP(A1786,'Hospitalisation Details'!$L$2:$U$2342,9,)</f>
        <v>2001</v>
      </c>
    </row>
    <row r="1787" spans="1:20" ht="15.5" x14ac:dyDescent="0.35">
      <c r="A1787" s="124" t="s">
        <v>584</v>
      </c>
      <c r="B1787" s="64" t="str">
        <f>VLOOKUP(A1787,'Medical Examinations'!$AS$1:$BC$2336,9,)</f>
        <v>John</v>
      </c>
      <c r="C1787" s="64">
        <f>VLOOKUP(A1787,'Medical Examinations'!$AS$1:$BC$2336,2,)</f>
        <v>16.57</v>
      </c>
      <c r="D1787" s="64">
        <f>VLOOKUP(A1787,'Medical Examinations'!$AS$1:$BC$2336,3,)</f>
        <v>9.99</v>
      </c>
      <c r="E1787" s="64" t="str">
        <f>VLOOKUP(A1787,'Medical Examinations'!$AS$1:$BC$2336,6,)</f>
        <v>No</v>
      </c>
      <c r="F1787" s="64" t="str">
        <f>VLOOKUP(A1787,'Medical Examinations'!$AS$1:$BC$2336,4,)</f>
        <v>No</v>
      </c>
      <c r="G1787" s="64" t="str">
        <f>VLOOKUP(A1787,'Medical Examinations'!$AS$1:$BC$2336,5,)</f>
        <v>No</v>
      </c>
      <c r="H1787" s="64">
        <f>VLOOKUP(A1787,'Medical Examinations'!$AS$1:$BC$2336,8,)</f>
        <v>0</v>
      </c>
      <c r="I1787" s="64" t="str">
        <f>VLOOKUP(A1787,'Medical Examinations'!$AS$1:$BC$2336,7,)</f>
        <v>No</v>
      </c>
      <c r="J1787" s="64" t="str">
        <f>VLOOKUP(A1787,'Medical Examinations'!$AS$1:$BC$2336,11,)</f>
        <v>Under weight</v>
      </c>
      <c r="K1787" s="64" t="str">
        <f>VLOOKUP(A1787,'Medical Examinations'!$AS$1:$BC$2336,10,)</f>
        <v>Diabetes</v>
      </c>
      <c r="L1787" s="64" t="str">
        <f>VLOOKUP(A1787,'Hospitalisation Details'!$L$2:$R$2342,2,)</f>
        <v>11-09-1974</v>
      </c>
      <c r="M1787" s="65">
        <f>VLOOKUP(A1787,'Hospitalisation Details'!$L$2:$R$2345,7,)</f>
        <v>4845</v>
      </c>
      <c r="N1787" s="64" t="str">
        <f>VLOOKUP(A1787,'Hospitalisation Details'!$L$2:$R$2342,4,)</f>
        <v>tier - 2</v>
      </c>
      <c r="O1787" s="64" t="str">
        <f>VLOOKUP(A1787,'Hospitalisation Details'!$L$2:$R$2342,5,)</f>
        <v>tier - 2</v>
      </c>
      <c r="P1787" s="64" t="str">
        <f>VLOOKUP(A1787,'Hospitalisation Details'!$L$2:$R$2342,6,)</f>
        <v>R1013</v>
      </c>
      <c r="Q1787" s="64">
        <f>VLOOKUP(A1787,'Hospitalisation Details'!$L$2:$R$2342,3,)</f>
        <v>48</v>
      </c>
      <c r="R1787" s="64">
        <f>VLOOKUP(A1787,'Hospitalisation Details'!$L$2:$U$2342,10,)</f>
        <v>11</v>
      </c>
      <c r="S1787" s="64" t="str">
        <f>VLOOKUP(A1787,'Hospitalisation Details'!$L$2:$U$2342,8,)</f>
        <v>Sep</v>
      </c>
      <c r="T1787" s="126">
        <f>VLOOKUP(A1787,'Hospitalisation Details'!$L$2:$U$2342,9,)</f>
        <v>1974</v>
      </c>
    </row>
    <row r="1788" spans="1:20" ht="15.5" x14ac:dyDescent="0.35">
      <c r="A1788" s="124" t="s">
        <v>583</v>
      </c>
      <c r="B1788" s="64" t="str">
        <f>VLOOKUP(A1788,'Medical Examinations'!$AS$1:$BC$2336,9,)</f>
        <v>Brandon S.</v>
      </c>
      <c r="C1788" s="64">
        <f>VLOOKUP(A1788,'Medical Examinations'!$AS$1:$BC$2336,2,)</f>
        <v>17.55</v>
      </c>
      <c r="D1788" s="64">
        <f>VLOOKUP(A1788,'Medical Examinations'!$AS$1:$BC$2336,3,)</f>
        <v>5.93</v>
      </c>
      <c r="E1788" s="64" t="str">
        <f>VLOOKUP(A1788,'Medical Examinations'!$AS$1:$BC$2336,6,)</f>
        <v>No</v>
      </c>
      <c r="F1788" s="64" t="str">
        <f>VLOOKUP(A1788,'Medical Examinations'!$AS$1:$BC$2336,4,)</f>
        <v>No</v>
      </c>
      <c r="G1788" s="64" t="str">
        <f>VLOOKUP(A1788,'Medical Examinations'!$AS$1:$BC$2336,5,)</f>
        <v>Yes</v>
      </c>
      <c r="H1788" s="64">
        <f>VLOOKUP(A1788,'Medical Examinations'!$AS$1:$BC$2336,8,)</f>
        <v>1</v>
      </c>
      <c r="I1788" s="64" t="str">
        <f>VLOOKUP(A1788,'Medical Examinations'!$AS$1:$BC$2336,7,)</f>
        <v>No</v>
      </c>
      <c r="J1788" s="64" t="str">
        <f>VLOOKUP(A1788,'Medical Examinations'!$AS$1:$BC$2336,11,)</f>
        <v>Under weight</v>
      </c>
      <c r="K1788" s="64" t="str">
        <f>VLOOKUP(A1788,'Medical Examinations'!$AS$1:$BC$2336,10,)</f>
        <v>Prediabetes</v>
      </c>
      <c r="L1788" s="64" t="str">
        <f>VLOOKUP(A1788,'Hospitalisation Details'!$L$2:$R$2342,2,)</f>
        <v>13-12-1979</v>
      </c>
      <c r="M1788" s="65">
        <f>VLOOKUP(A1788,'Hospitalisation Details'!$L$2:$R$2345,7,)</f>
        <v>4844</v>
      </c>
      <c r="N1788" s="64" t="str">
        <f>VLOOKUP(A1788,'Hospitalisation Details'!$L$2:$R$2342,4,)</f>
        <v>tier - 2</v>
      </c>
      <c r="O1788" s="64" t="str">
        <f>VLOOKUP(A1788,'Hospitalisation Details'!$L$2:$R$2342,5,)</f>
        <v>tier - 3</v>
      </c>
      <c r="P1788" s="64" t="str">
        <f>VLOOKUP(A1788,'Hospitalisation Details'!$L$2:$R$2342,6,)</f>
        <v>R1013</v>
      </c>
      <c r="Q1788" s="64">
        <f>VLOOKUP(A1788,'Hospitalisation Details'!$L$2:$R$2342,3,)</f>
        <v>43</v>
      </c>
      <c r="R1788" s="64">
        <f>VLOOKUP(A1788,'Hospitalisation Details'!$L$2:$U$2342,10,)</f>
        <v>13</v>
      </c>
      <c r="S1788" s="64" t="str">
        <f>VLOOKUP(A1788,'Hospitalisation Details'!$L$2:$U$2342,8,)</f>
        <v>Dec</v>
      </c>
      <c r="T1788" s="126">
        <f>VLOOKUP(A1788,'Hospitalisation Details'!$L$2:$U$2342,9,)</f>
        <v>1979</v>
      </c>
    </row>
    <row r="1789" spans="1:20" ht="15.5" x14ac:dyDescent="0.35">
      <c r="A1789" s="124" t="s">
        <v>582</v>
      </c>
      <c r="B1789" s="64" t="str">
        <f>VLOOKUP(A1789,'Medical Examinations'!$AS$1:$BC$2336,9,)</f>
        <v>Sean P</v>
      </c>
      <c r="C1789" s="64">
        <f>VLOOKUP(A1789,'Medical Examinations'!$AS$1:$BC$2336,2,)</f>
        <v>29.41</v>
      </c>
      <c r="D1789" s="64">
        <f>VLOOKUP(A1789,'Medical Examinations'!$AS$1:$BC$2336,3,)</f>
        <v>6.29</v>
      </c>
      <c r="E1789" s="64" t="str">
        <f>VLOOKUP(A1789,'Medical Examinations'!$AS$1:$BC$2336,6,)</f>
        <v>Yes</v>
      </c>
      <c r="F1789" s="64" t="str">
        <f>VLOOKUP(A1789,'Medical Examinations'!$AS$1:$BC$2336,4,)</f>
        <v>No</v>
      </c>
      <c r="G1789" s="64" t="str">
        <f>VLOOKUP(A1789,'Medical Examinations'!$AS$1:$BC$2336,5,)</f>
        <v>No</v>
      </c>
      <c r="H1789" s="64">
        <f>VLOOKUP(A1789,'Medical Examinations'!$AS$1:$BC$2336,8,)</f>
        <v>1</v>
      </c>
      <c r="I1789" s="64" t="str">
        <f>VLOOKUP(A1789,'Medical Examinations'!$AS$1:$BC$2336,7,)</f>
        <v>No</v>
      </c>
      <c r="J1789" s="64" t="str">
        <f>VLOOKUP(A1789,'Medical Examinations'!$AS$1:$BC$2336,11,)</f>
        <v>Over weight</v>
      </c>
      <c r="K1789" s="64" t="str">
        <f>VLOOKUP(A1789,'Medical Examinations'!$AS$1:$BC$2336,10,)</f>
        <v>Prediabetes</v>
      </c>
      <c r="L1789" s="64" t="str">
        <f>VLOOKUP(A1789,'Hospitalisation Details'!$L$2:$R$2342,2,)</f>
        <v>29-09-1995</v>
      </c>
      <c r="M1789" s="65">
        <f>VLOOKUP(A1789,'Hospitalisation Details'!$L$2:$R$2345,7,)</f>
        <v>4841</v>
      </c>
      <c r="N1789" s="64" t="str">
        <f>VLOOKUP(A1789,'Hospitalisation Details'!$L$2:$R$2342,4,)</f>
        <v>tier - 2</v>
      </c>
      <c r="O1789" s="64" t="str">
        <f>VLOOKUP(A1789,'Hospitalisation Details'!$L$2:$R$2342,5,)</f>
        <v>tier - 1</v>
      </c>
      <c r="P1789" s="64" t="str">
        <f>VLOOKUP(A1789,'Hospitalisation Details'!$L$2:$R$2342,6,)</f>
        <v>R1021</v>
      </c>
      <c r="Q1789" s="64">
        <f>VLOOKUP(A1789,'Hospitalisation Details'!$L$2:$R$2342,3,)</f>
        <v>27</v>
      </c>
      <c r="R1789" s="64">
        <f>VLOOKUP(A1789,'Hospitalisation Details'!$L$2:$U$2342,10,)</f>
        <v>29</v>
      </c>
      <c r="S1789" s="64" t="str">
        <f>VLOOKUP(A1789,'Hospitalisation Details'!$L$2:$U$2342,8,)</f>
        <v>Sep</v>
      </c>
      <c r="T1789" s="126">
        <f>VLOOKUP(A1789,'Hospitalisation Details'!$L$2:$U$2342,9,)</f>
        <v>1995</v>
      </c>
    </row>
    <row r="1790" spans="1:20" ht="15.5" x14ac:dyDescent="0.35">
      <c r="A1790" s="124" t="s">
        <v>581</v>
      </c>
      <c r="B1790" s="64" t="str">
        <f>VLOOKUP(A1790,'Medical Examinations'!$AS$1:$BC$2336,9,)</f>
        <v>Scott</v>
      </c>
      <c r="C1790" s="64">
        <f>VLOOKUP(A1790,'Medical Examinations'!$AS$1:$BC$2336,2,)</f>
        <v>17.91</v>
      </c>
      <c r="D1790" s="64">
        <f>VLOOKUP(A1790,'Medical Examinations'!$AS$1:$BC$2336,3,)</f>
        <v>5.65</v>
      </c>
      <c r="E1790" s="64" t="str">
        <f>VLOOKUP(A1790,'Medical Examinations'!$AS$1:$BC$2336,6,)</f>
        <v>No</v>
      </c>
      <c r="F1790" s="64" t="str">
        <f>VLOOKUP(A1790,'Medical Examinations'!$AS$1:$BC$2336,4,)</f>
        <v>No</v>
      </c>
      <c r="G1790" s="64" t="str">
        <f>VLOOKUP(A1790,'Medical Examinations'!$AS$1:$BC$2336,5,)</f>
        <v>No</v>
      </c>
      <c r="H1790" s="64">
        <f>VLOOKUP(A1790,'Medical Examinations'!$AS$1:$BC$2336,8,)</f>
        <v>1</v>
      </c>
      <c r="I1790" s="64" t="str">
        <f>VLOOKUP(A1790,'Medical Examinations'!$AS$1:$BC$2336,7,)</f>
        <v>No</v>
      </c>
      <c r="J1790" s="64" t="str">
        <f>VLOOKUP(A1790,'Medical Examinations'!$AS$1:$BC$2336,11,)</f>
        <v>Under weight</v>
      </c>
      <c r="K1790" s="64" t="str">
        <f>VLOOKUP(A1790,'Medical Examinations'!$AS$1:$BC$2336,10,)</f>
        <v>Normal</v>
      </c>
      <c r="L1790" s="64" t="str">
        <f>VLOOKUP(A1790,'Hospitalisation Details'!$L$2:$R$2342,2,)</f>
        <v>15-10-1984</v>
      </c>
      <c r="M1790" s="65">
        <f>VLOOKUP(A1790,'Hospitalisation Details'!$L$2:$R$2345,7,)</f>
        <v>4839</v>
      </c>
      <c r="N1790" s="64" t="str">
        <f>VLOOKUP(A1790,'Hospitalisation Details'!$L$2:$R$2342,4,)</f>
        <v>tier - 2</v>
      </c>
      <c r="O1790" s="64" t="str">
        <f>VLOOKUP(A1790,'Hospitalisation Details'!$L$2:$R$2342,5,)</f>
        <v>tier - 1</v>
      </c>
      <c r="P1790" s="64" t="str">
        <f>VLOOKUP(A1790,'Hospitalisation Details'!$L$2:$R$2342,6,)</f>
        <v>R1012</v>
      </c>
      <c r="Q1790" s="64">
        <f>VLOOKUP(A1790,'Hospitalisation Details'!$L$2:$R$2342,3,)</f>
        <v>38</v>
      </c>
      <c r="R1790" s="64">
        <f>VLOOKUP(A1790,'Hospitalisation Details'!$L$2:$U$2342,10,)</f>
        <v>15</v>
      </c>
      <c r="S1790" s="64" t="str">
        <f>VLOOKUP(A1790,'Hospitalisation Details'!$L$2:$U$2342,8,)</f>
        <v>Oct</v>
      </c>
      <c r="T1790" s="126">
        <f>VLOOKUP(A1790,'Hospitalisation Details'!$L$2:$U$2342,9,)</f>
        <v>1984</v>
      </c>
    </row>
    <row r="1791" spans="1:20" ht="15.5" x14ac:dyDescent="0.35">
      <c r="A1791" s="124" t="s">
        <v>580</v>
      </c>
      <c r="B1791" s="64" t="str">
        <f>VLOOKUP(A1791,'Medical Examinations'!$AS$1:$BC$2336,9,)</f>
        <v>Janez</v>
      </c>
      <c r="C1791" s="64">
        <f>VLOOKUP(A1791,'Medical Examinations'!$AS$1:$BC$2336,2,)</f>
        <v>31.57</v>
      </c>
      <c r="D1791" s="64">
        <f>VLOOKUP(A1791,'Medical Examinations'!$AS$1:$BC$2336,3,)</f>
        <v>6.15</v>
      </c>
      <c r="E1791" s="64" t="str">
        <f>VLOOKUP(A1791,'Medical Examinations'!$AS$1:$BC$2336,6,)</f>
        <v>No</v>
      </c>
      <c r="F1791" s="64" t="str">
        <f>VLOOKUP(A1791,'Medical Examinations'!$AS$1:$BC$2336,4,)</f>
        <v>No</v>
      </c>
      <c r="G1791" s="64" t="str">
        <f>VLOOKUP(A1791,'Medical Examinations'!$AS$1:$BC$2336,5,)</f>
        <v>No</v>
      </c>
      <c r="H1791" s="64">
        <f>VLOOKUP(A1791,'Medical Examinations'!$AS$1:$BC$2336,8,)</f>
        <v>1</v>
      </c>
      <c r="I1791" s="64" t="str">
        <f>VLOOKUP(A1791,'Medical Examinations'!$AS$1:$BC$2336,7,)</f>
        <v>No</v>
      </c>
      <c r="J1791" s="64" t="str">
        <f>VLOOKUP(A1791,'Medical Examinations'!$AS$1:$BC$2336,11,)</f>
        <v>Obesity</v>
      </c>
      <c r="K1791" s="64" t="str">
        <f>VLOOKUP(A1791,'Medical Examinations'!$AS$1:$BC$2336,10,)</f>
        <v>Prediabetes</v>
      </c>
      <c r="L1791" s="64" t="str">
        <f>VLOOKUP(A1791,'Hospitalisation Details'!$L$2:$R$2342,2,)</f>
        <v>10-09-1992</v>
      </c>
      <c r="M1791" s="65">
        <f>VLOOKUP(A1791,'Hospitalisation Details'!$L$2:$R$2345,7,)</f>
        <v>4838</v>
      </c>
      <c r="N1791" s="64" t="str">
        <f>VLOOKUP(A1791,'Hospitalisation Details'!$L$2:$R$2342,4,)</f>
        <v>tier - 3</v>
      </c>
      <c r="O1791" s="64" t="str">
        <f>VLOOKUP(A1791,'Hospitalisation Details'!$L$2:$R$2342,5,)</f>
        <v>tier - 2</v>
      </c>
      <c r="P1791" s="64" t="str">
        <f>VLOOKUP(A1791,'Hospitalisation Details'!$L$2:$R$2342,6,)</f>
        <v>R1013</v>
      </c>
      <c r="Q1791" s="64">
        <f>VLOOKUP(A1791,'Hospitalisation Details'!$L$2:$R$2342,3,)</f>
        <v>30</v>
      </c>
      <c r="R1791" s="64">
        <f>VLOOKUP(A1791,'Hospitalisation Details'!$L$2:$U$2342,10,)</f>
        <v>10</v>
      </c>
      <c r="S1791" s="64" t="str">
        <f>VLOOKUP(A1791,'Hospitalisation Details'!$L$2:$U$2342,8,)</f>
        <v>Sep</v>
      </c>
      <c r="T1791" s="126">
        <f>VLOOKUP(A1791,'Hospitalisation Details'!$L$2:$U$2342,9,)</f>
        <v>1992</v>
      </c>
    </row>
    <row r="1792" spans="1:20" ht="15.5" x14ac:dyDescent="0.35">
      <c r="A1792" s="124" t="s">
        <v>579</v>
      </c>
      <c r="B1792" s="64" t="str">
        <f>VLOOKUP(A1792,'Medical Examinations'!$AS$1:$BC$2336,9,)</f>
        <v>John I. Jr.</v>
      </c>
      <c r="C1792" s="64">
        <f>VLOOKUP(A1792,'Medical Examinations'!$AS$1:$BC$2336,2,)</f>
        <v>33.18</v>
      </c>
      <c r="D1792" s="64">
        <f>VLOOKUP(A1792,'Medical Examinations'!$AS$1:$BC$2336,3,)</f>
        <v>5.22</v>
      </c>
      <c r="E1792" s="64" t="str">
        <f>VLOOKUP(A1792,'Medical Examinations'!$AS$1:$BC$2336,6,)</f>
        <v>No</v>
      </c>
      <c r="F1792" s="64" t="str">
        <f>VLOOKUP(A1792,'Medical Examinations'!$AS$1:$BC$2336,4,)</f>
        <v>yes</v>
      </c>
      <c r="G1792" s="64" t="str">
        <f>VLOOKUP(A1792,'Medical Examinations'!$AS$1:$BC$2336,5,)</f>
        <v>No</v>
      </c>
      <c r="H1792" s="64">
        <f>VLOOKUP(A1792,'Medical Examinations'!$AS$1:$BC$2336,8,)</f>
        <v>1</v>
      </c>
      <c r="I1792" s="64" t="str">
        <f>VLOOKUP(A1792,'Medical Examinations'!$AS$1:$BC$2336,7,)</f>
        <v>No</v>
      </c>
      <c r="J1792" s="64" t="str">
        <f>VLOOKUP(A1792,'Medical Examinations'!$AS$1:$BC$2336,11,)</f>
        <v>Obesity</v>
      </c>
      <c r="K1792" s="64" t="str">
        <f>VLOOKUP(A1792,'Medical Examinations'!$AS$1:$BC$2336,10,)</f>
        <v>Normal</v>
      </c>
      <c r="L1792" s="64" t="str">
        <f>VLOOKUP(A1792,'Hospitalisation Details'!$L$2:$R$2342,2,)</f>
        <v>11-12-2000</v>
      </c>
      <c r="M1792" s="65">
        <f>VLOOKUP(A1792,'Hospitalisation Details'!$L$2:$R$2345,7,)</f>
        <v>4835</v>
      </c>
      <c r="N1792" s="64" t="str">
        <f>VLOOKUP(A1792,'Hospitalisation Details'!$L$2:$R$2342,4,)</f>
        <v>tier - 2</v>
      </c>
      <c r="O1792" s="64" t="str">
        <f>VLOOKUP(A1792,'Hospitalisation Details'!$L$2:$R$2342,5,)</f>
        <v>tier - 2</v>
      </c>
      <c r="P1792" s="64" t="str">
        <f>VLOOKUP(A1792,'Hospitalisation Details'!$L$2:$R$2342,6,)</f>
        <v>R1021</v>
      </c>
      <c r="Q1792" s="64">
        <f>VLOOKUP(A1792,'Hospitalisation Details'!$L$2:$R$2342,3,)</f>
        <v>22</v>
      </c>
      <c r="R1792" s="64">
        <f>VLOOKUP(A1792,'Hospitalisation Details'!$L$2:$U$2342,10,)</f>
        <v>11</v>
      </c>
      <c r="S1792" s="64" t="str">
        <f>VLOOKUP(A1792,'Hospitalisation Details'!$L$2:$U$2342,8,)</f>
        <v>Dec</v>
      </c>
      <c r="T1792" s="126">
        <f>VLOOKUP(A1792,'Hospitalisation Details'!$L$2:$U$2342,9,)</f>
        <v>2000</v>
      </c>
    </row>
    <row r="1793" spans="1:20" ht="15.5" x14ac:dyDescent="0.35">
      <c r="A1793" s="124" t="s">
        <v>578</v>
      </c>
      <c r="B1793" s="64" t="str">
        <f>VLOOKUP(A1793,'Medical Examinations'!$AS$1:$BC$2336,9,)</f>
        <v>Heather</v>
      </c>
      <c r="C1793" s="64">
        <f>VLOOKUP(A1793,'Medical Examinations'!$AS$1:$BC$2336,2,)</f>
        <v>37</v>
      </c>
      <c r="D1793" s="64">
        <f>VLOOKUP(A1793,'Medical Examinations'!$AS$1:$BC$2336,3,)</f>
        <v>11.66</v>
      </c>
      <c r="E1793" s="64" t="str">
        <f>VLOOKUP(A1793,'Medical Examinations'!$AS$1:$BC$2336,6,)</f>
        <v>No</v>
      </c>
      <c r="F1793" s="64" t="str">
        <f>VLOOKUP(A1793,'Medical Examinations'!$AS$1:$BC$2336,4,)</f>
        <v>No</v>
      </c>
      <c r="G1793" s="64" t="str">
        <f>VLOOKUP(A1793,'Medical Examinations'!$AS$1:$BC$2336,5,)</f>
        <v>No</v>
      </c>
      <c r="H1793" s="64">
        <f>VLOOKUP(A1793,'Medical Examinations'!$AS$1:$BC$2336,8,)</f>
        <v>0</v>
      </c>
      <c r="I1793" s="64" t="str">
        <f>VLOOKUP(A1793,'Medical Examinations'!$AS$1:$BC$2336,7,)</f>
        <v>No</v>
      </c>
      <c r="J1793" s="64" t="str">
        <f>VLOOKUP(A1793,'Medical Examinations'!$AS$1:$BC$2336,11,)</f>
        <v>Obesity</v>
      </c>
      <c r="K1793" s="64" t="str">
        <f>VLOOKUP(A1793,'Medical Examinations'!$AS$1:$BC$2336,10,)</f>
        <v>Diabetes</v>
      </c>
      <c r="L1793" s="64" t="str">
        <f>VLOOKUP(A1793,'Hospitalisation Details'!$L$2:$R$2342,2,)</f>
        <v>27-06-2002</v>
      </c>
      <c r="M1793" s="65">
        <f>VLOOKUP(A1793,'Hospitalisation Details'!$L$2:$R$2345,7,)</f>
        <v>4831</v>
      </c>
      <c r="N1793" s="64" t="str">
        <f>VLOOKUP(A1793,'Hospitalisation Details'!$L$2:$R$2342,4,)</f>
        <v>tier - 2</v>
      </c>
      <c r="O1793" s="64" t="str">
        <f>VLOOKUP(A1793,'Hospitalisation Details'!$L$2:$R$2342,5,)</f>
        <v>tier - 1</v>
      </c>
      <c r="P1793" s="64" t="str">
        <f>VLOOKUP(A1793,'Hospitalisation Details'!$L$2:$R$2342,6,)</f>
        <v>R1011</v>
      </c>
      <c r="Q1793" s="64">
        <f>VLOOKUP(A1793,'Hospitalisation Details'!$L$2:$R$2342,3,)</f>
        <v>20</v>
      </c>
      <c r="R1793" s="64">
        <f>VLOOKUP(A1793,'Hospitalisation Details'!$L$2:$U$2342,10,)</f>
        <v>27</v>
      </c>
      <c r="S1793" s="64" t="str">
        <f>VLOOKUP(A1793,'Hospitalisation Details'!$L$2:$U$2342,8,)</f>
        <v>Jun</v>
      </c>
      <c r="T1793" s="126">
        <f>VLOOKUP(A1793,'Hospitalisation Details'!$L$2:$U$2342,9,)</f>
        <v>2002</v>
      </c>
    </row>
    <row r="1794" spans="1:20" ht="15.5" x14ac:dyDescent="0.35">
      <c r="A1794" s="124" t="s">
        <v>577</v>
      </c>
      <c r="B1794" s="64" t="str">
        <f>VLOOKUP(A1794,'Medical Examinations'!$AS$1:$BC$2336,9,)</f>
        <v>Michael</v>
      </c>
      <c r="C1794" s="64">
        <f>VLOOKUP(A1794,'Medical Examinations'!$AS$1:$BC$2336,2,)</f>
        <v>18.905000000000001</v>
      </c>
      <c r="D1794" s="64">
        <f>VLOOKUP(A1794,'Medical Examinations'!$AS$1:$BC$2336,3,)</f>
        <v>4.91</v>
      </c>
      <c r="E1794" s="64" t="str">
        <f>VLOOKUP(A1794,'Medical Examinations'!$AS$1:$BC$2336,6,)</f>
        <v>Yes</v>
      </c>
      <c r="F1794" s="64" t="str">
        <f>VLOOKUP(A1794,'Medical Examinations'!$AS$1:$BC$2336,4,)</f>
        <v>No</v>
      </c>
      <c r="G1794" s="64" t="str">
        <f>VLOOKUP(A1794,'Medical Examinations'!$AS$1:$BC$2336,5,)</f>
        <v>No</v>
      </c>
      <c r="H1794" s="64">
        <f>VLOOKUP(A1794,'Medical Examinations'!$AS$1:$BC$2336,8,)</f>
        <v>1</v>
      </c>
      <c r="I1794" s="64" t="str">
        <f>VLOOKUP(A1794,'Medical Examinations'!$AS$1:$BC$2336,7,)</f>
        <v>No</v>
      </c>
      <c r="J1794" s="64" t="str">
        <f>VLOOKUP(A1794,'Medical Examinations'!$AS$1:$BC$2336,11,)</f>
        <v xml:space="preserve">Normal Weight 
</v>
      </c>
      <c r="K1794" s="64" t="str">
        <f>VLOOKUP(A1794,'Medical Examinations'!$AS$1:$BC$2336,10,)</f>
        <v>Normal</v>
      </c>
      <c r="L1794" s="64" t="str">
        <f>VLOOKUP(A1794,'Hospitalisation Details'!$L$2:$R$2342,2,)</f>
        <v>01-12-1995</v>
      </c>
      <c r="M1794" s="65">
        <f>VLOOKUP(A1794,'Hospitalisation Details'!$L$2:$R$2345,7,)</f>
        <v>4828</v>
      </c>
      <c r="N1794" s="64" t="str">
        <f>VLOOKUP(A1794,'Hospitalisation Details'!$L$2:$R$2342,4,)</f>
        <v>tier - 1</v>
      </c>
      <c r="O1794" s="64" t="str">
        <f>VLOOKUP(A1794,'Hospitalisation Details'!$L$2:$R$2342,5,)</f>
        <v>tier - 2</v>
      </c>
      <c r="P1794" s="64" t="str">
        <f>VLOOKUP(A1794,'Hospitalisation Details'!$L$2:$R$2342,6,)</f>
        <v>Unknown</v>
      </c>
      <c r="Q1794" s="64">
        <f>VLOOKUP(A1794,'Hospitalisation Details'!$L$2:$R$2342,3,)</f>
        <v>27</v>
      </c>
      <c r="R1794" s="64">
        <f>VLOOKUP(A1794,'Hospitalisation Details'!$L$2:$U$2342,10,)</f>
        <v>1</v>
      </c>
      <c r="S1794" s="64" t="str">
        <f>VLOOKUP(A1794,'Hospitalisation Details'!$L$2:$U$2342,8,)</f>
        <v>Dec</v>
      </c>
      <c r="T1794" s="126">
        <f>VLOOKUP(A1794,'Hospitalisation Details'!$L$2:$U$2342,9,)</f>
        <v>1995</v>
      </c>
    </row>
    <row r="1795" spans="1:20" ht="15.5" x14ac:dyDescent="0.35">
      <c r="A1795" s="124" t="s">
        <v>576</v>
      </c>
      <c r="B1795" s="64" t="str">
        <f>VLOOKUP(A1795,'Medical Examinations'!$AS$1:$BC$2336,9,)</f>
        <v>Kathleen</v>
      </c>
      <c r="C1795" s="64">
        <f>VLOOKUP(A1795,'Medical Examinations'!$AS$1:$BC$2336,2,)</f>
        <v>20.03</v>
      </c>
      <c r="D1795" s="64">
        <f>VLOOKUP(A1795,'Medical Examinations'!$AS$1:$BC$2336,3,)</f>
        <v>9.25</v>
      </c>
      <c r="E1795" s="64" t="str">
        <f>VLOOKUP(A1795,'Medical Examinations'!$AS$1:$BC$2336,6,)</f>
        <v>Yes</v>
      </c>
      <c r="F1795" s="64" t="str">
        <f>VLOOKUP(A1795,'Medical Examinations'!$AS$1:$BC$2336,4,)</f>
        <v>No</v>
      </c>
      <c r="G1795" s="64" t="str">
        <f>VLOOKUP(A1795,'Medical Examinations'!$AS$1:$BC$2336,5,)</f>
        <v>No</v>
      </c>
      <c r="H1795" s="64">
        <f>VLOOKUP(A1795,'Medical Examinations'!$AS$1:$BC$2336,8,)</f>
        <v>0</v>
      </c>
      <c r="I1795" s="64" t="str">
        <f>VLOOKUP(A1795,'Medical Examinations'!$AS$1:$BC$2336,7,)</f>
        <v>No</v>
      </c>
      <c r="J1795" s="64" t="str">
        <f>VLOOKUP(A1795,'Medical Examinations'!$AS$1:$BC$2336,11,)</f>
        <v xml:space="preserve">Normal Weight 
</v>
      </c>
      <c r="K1795" s="64" t="str">
        <f>VLOOKUP(A1795,'Medical Examinations'!$AS$1:$BC$2336,10,)</f>
        <v>Diabetes</v>
      </c>
      <c r="L1795" s="64" t="str">
        <f>VLOOKUP(A1795,'Hospitalisation Details'!$L$2:$R$2342,2,)</f>
        <v>03-07-1981</v>
      </c>
      <c r="M1795" s="65">
        <f>VLOOKUP(A1795,'Hospitalisation Details'!$L$2:$R$2345,7,)</f>
        <v>4827</v>
      </c>
      <c r="N1795" s="64" t="str">
        <f>VLOOKUP(A1795,'Hospitalisation Details'!$L$2:$R$2342,4,)</f>
        <v>tier - 2</v>
      </c>
      <c r="O1795" s="64" t="str">
        <f>VLOOKUP(A1795,'Hospitalisation Details'!$L$2:$R$2342,5,)</f>
        <v>tier - 1</v>
      </c>
      <c r="P1795" s="64" t="str">
        <f>VLOOKUP(A1795,'Hospitalisation Details'!$L$2:$R$2342,6,)</f>
        <v>R1013</v>
      </c>
      <c r="Q1795" s="64">
        <f>VLOOKUP(A1795,'Hospitalisation Details'!$L$2:$R$2342,3,)</f>
        <v>41</v>
      </c>
      <c r="R1795" s="64">
        <f>VLOOKUP(A1795,'Hospitalisation Details'!$L$2:$U$2342,10,)</f>
        <v>3</v>
      </c>
      <c r="S1795" s="64" t="str">
        <f>VLOOKUP(A1795,'Hospitalisation Details'!$L$2:$U$2342,8,)</f>
        <v>Jul</v>
      </c>
      <c r="T1795" s="126">
        <f>VLOOKUP(A1795,'Hospitalisation Details'!$L$2:$U$2342,9,)</f>
        <v>1981</v>
      </c>
    </row>
    <row r="1796" spans="1:20" ht="15.5" x14ac:dyDescent="0.35">
      <c r="A1796" s="124" t="s">
        <v>575</v>
      </c>
      <c r="B1796" s="64" t="str">
        <f>VLOOKUP(A1796,'Medical Examinations'!$AS$1:$BC$2336,9,)</f>
        <v>Ryan M</v>
      </c>
      <c r="C1796" s="64">
        <f>VLOOKUP(A1796,'Medical Examinations'!$AS$1:$BC$2336,2,)</f>
        <v>16.7</v>
      </c>
      <c r="D1796" s="64">
        <f>VLOOKUP(A1796,'Medical Examinations'!$AS$1:$BC$2336,3,)</f>
        <v>11.48</v>
      </c>
      <c r="E1796" s="64" t="str">
        <f>VLOOKUP(A1796,'Medical Examinations'!$AS$1:$BC$2336,6,)</f>
        <v>No</v>
      </c>
      <c r="F1796" s="64" t="str">
        <f>VLOOKUP(A1796,'Medical Examinations'!$AS$1:$BC$2336,4,)</f>
        <v>No</v>
      </c>
      <c r="G1796" s="64" t="str">
        <f>VLOOKUP(A1796,'Medical Examinations'!$AS$1:$BC$2336,5,)</f>
        <v>No</v>
      </c>
      <c r="H1796" s="64">
        <f>VLOOKUP(A1796,'Medical Examinations'!$AS$1:$BC$2336,8,)</f>
        <v>0</v>
      </c>
      <c r="I1796" s="64" t="str">
        <f>VLOOKUP(A1796,'Medical Examinations'!$AS$1:$BC$2336,7,)</f>
        <v>No</v>
      </c>
      <c r="J1796" s="64" t="str">
        <f>VLOOKUP(A1796,'Medical Examinations'!$AS$1:$BC$2336,11,)</f>
        <v>Under weight</v>
      </c>
      <c r="K1796" s="64" t="str">
        <f>VLOOKUP(A1796,'Medical Examinations'!$AS$1:$BC$2336,10,)</f>
        <v>Diabetes</v>
      </c>
      <c r="L1796" s="64" t="str">
        <f>VLOOKUP(A1796,'Hospitalisation Details'!$L$2:$R$2342,2,)</f>
        <v>03-10-1978</v>
      </c>
      <c r="M1796" s="65">
        <f>VLOOKUP(A1796,'Hospitalisation Details'!$L$2:$R$2345,7,)</f>
        <v>4812</v>
      </c>
      <c r="N1796" s="64" t="str">
        <f>VLOOKUP(A1796,'Hospitalisation Details'!$L$2:$R$2342,4,)</f>
        <v>tier - 2</v>
      </c>
      <c r="O1796" s="64" t="str">
        <f>VLOOKUP(A1796,'Hospitalisation Details'!$L$2:$R$2342,5,)</f>
        <v>tier - 3</v>
      </c>
      <c r="P1796" s="64" t="str">
        <f>VLOOKUP(A1796,'Hospitalisation Details'!$L$2:$R$2342,6,)</f>
        <v>R1013</v>
      </c>
      <c r="Q1796" s="64">
        <f>VLOOKUP(A1796,'Hospitalisation Details'!$L$2:$R$2342,3,)</f>
        <v>44</v>
      </c>
      <c r="R1796" s="64">
        <f>VLOOKUP(A1796,'Hospitalisation Details'!$L$2:$U$2342,10,)</f>
        <v>3</v>
      </c>
      <c r="S1796" s="64" t="str">
        <f>VLOOKUP(A1796,'Hospitalisation Details'!$L$2:$U$2342,8,)</f>
        <v>Oct</v>
      </c>
      <c r="T1796" s="126">
        <f>VLOOKUP(A1796,'Hospitalisation Details'!$L$2:$U$2342,9,)</f>
        <v>1978</v>
      </c>
    </row>
    <row r="1797" spans="1:20" ht="15.5" x14ac:dyDescent="0.35">
      <c r="A1797" s="124" t="s">
        <v>574</v>
      </c>
      <c r="B1797" s="64" t="str">
        <f>VLOOKUP(A1797,'Medical Examinations'!$AS$1:$BC$2336,9,)</f>
        <v>Sara</v>
      </c>
      <c r="C1797" s="64">
        <f>VLOOKUP(A1797,'Medical Examinations'!$AS$1:$BC$2336,2,)</f>
        <v>39.82</v>
      </c>
      <c r="D1797" s="64">
        <f>VLOOKUP(A1797,'Medical Examinations'!$AS$1:$BC$2336,3,)</f>
        <v>6.06</v>
      </c>
      <c r="E1797" s="64" t="str">
        <f>VLOOKUP(A1797,'Medical Examinations'!$AS$1:$BC$2336,6,)</f>
        <v>No</v>
      </c>
      <c r="F1797" s="64" t="str">
        <f>VLOOKUP(A1797,'Medical Examinations'!$AS$1:$BC$2336,4,)</f>
        <v>No</v>
      </c>
      <c r="G1797" s="64" t="str">
        <f>VLOOKUP(A1797,'Medical Examinations'!$AS$1:$BC$2336,5,)</f>
        <v>No</v>
      </c>
      <c r="H1797" s="64">
        <f>VLOOKUP(A1797,'Medical Examinations'!$AS$1:$BC$2336,8,)</f>
        <v>0</v>
      </c>
      <c r="I1797" s="64" t="str">
        <f>VLOOKUP(A1797,'Medical Examinations'!$AS$1:$BC$2336,7,)</f>
        <v>No</v>
      </c>
      <c r="J1797" s="64" t="str">
        <f>VLOOKUP(A1797,'Medical Examinations'!$AS$1:$BC$2336,11,)</f>
        <v>Obesity</v>
      </c>
      <c r="K1797" s="64" t="str">
        <f>VLOOKUP(A1797,'Medical Examinations'!$AS$1:$BC$2336,10,)</f>
        <v>Prediabetes</v>
      </c>
      <c r="L1797" s="64" t="str">
        <f>VLOOKUP(A1797,'Hospitalisation Details'!$L$2:$R$2342,2,)</f>
        <v>16-12-1989</v>
      </c>
      <c r="M1797" s="65">
        <f>VLOOKUP(A1797,'Hospitalisation Details'!$L$2:$R$2345,7,)</f>
        <v>4796</v>
      </c>
      <c r="N1797" s="64" t="str">
        <f>VLOOKUP(A1797,'Hospitalisation Details'!$L$2:$R$2342,4,)</f>
        <v>tier - 2</v>
      </c>
      <c r="O1797" s="64" t="str">
        <f>VLOOKUP(A1797,'Hospitalisation Details'!$L$2:$R$2342,5,)</f>
        <v>tier - 1</v>
      </c>
      <c r="P1797" s="64" t="str">
        <f>VLOOKUP(A1797,'Hospitalisation Details'!$L$2:$R$2342,6,)</f>
        <v>R1013</v>
      </c>
      <c r="Q1797" s="64">
        <f>VLOOKUP(A1797,'Hospitalisation Details'!$L$2:$R$2342,3,)</f>
        <v>33</v>
      </c>
      <c r="R1797" s="64">
        <f>VLOOKUP(A1797,'Hospitalisation Details'!$L$2:$U$2342,10,)</f>
        <v>16</v>
      </c>
      <c r="S1797" s="64" t="str">
        <f>VLOOKUP(A1797,'Hospitalisation Details'!$L$2:$U$2342,8,)</f>
        <v>Dec</v>
      </c>
      <c r="T1797" s="126">
        <f>VLOOKUP(A1797,'Hospitalisation Details'!$L$2:$U$2342,9,)</f>
        <v>1989</v>
      </c>
    </row>
    <row r="1798" spans="1:20" ht="15.5" x14ac:dyDescent="0.35">
      <c r="A1798" s="124" t="s">
        <v>573</v>
      </c>
      <c r="B1798" s="64" t="str">
        <f>VLOOKUP(A1798,'Medical Examinations'!$AS$1:$BC$2336,9,)</f>
        <v>Deniz</v>
      </c>
      <c r="C1798" s="64">
        <f>VLOOKUP(A1798,'Medical Examinations'!$AS$1:$BC$2336,2,)</f>
        <v>22.04</v>
      </c>
      <c r="D1798" s="64">
        <f>VLOOKUP(A1798,'Medical Examinations'!$AS$1:$BC$2336,3,)</f>
        <v>5.86</v>
      </c>
      <c r="E1798" s="64" t="str">
        <f>VLOOKUP(A1798,'Medical Examinations'!$AS$1:$BC$2336,6,)</f>
        <v>No</v>
      </c>
      <c r="F1798" s="64" t="str">
        <f>VLOOKUP(A1798,'Medical Examinations'!$AS$1:$BC$2336,4,)</f>
        <v>No</v>
      </c>
      <c r="G1798" s="64" t="str">
        <f>VLOOKUP(A1798,'Medical Examinations'!$AS$1:$BC$2336,5,)</f>
        <v>No</v>
      </c>
      <c r="H1798" s="64">
        <f>VLOOKUP(A1798,'Medical Examinations'!$AS$1:$BC$2336,8,)</f>
        <v>1</v>
      </c>
      <c r="I1798" s="64" t="str">
        <f>VLOOKUP(A1798,'Medical Examinations'!$AS$1:$BC$2336,7,)</f>
        <v>No</v>
      </c>
      <c r="J1798" s="64" t="str">
        <f>VLOOKUP(A1798,'Medical Examinations'!$AS$1:$BC$2336,11,)</f>
        <v xml:space="preserve">Normal Weight 
</v>
      </c>
      <c r="K1798" s="64" t="str">
        <f>VLOOKUP(A1798,'Medical Examinations'!$AS$1:$BC$2336,10,)</f>
        <v>Prediabetes</v>
      </c>
      <c r="L1798" s="64" t="str">
        <f>VLOOKUP(A1798,'Hospitalisation Details'!$L$2:$R$2342,2,)</f>
        <v>22-06-1987</v>
      </c>
      <c r="M1798" s="65">
        <f>VLOOKUP(A1798,'Hospitalisation Details'!$L$2:$R$2345,7,)</f>
        <v>4787</v>
      </c>
      <c r="N1798" s="64" t="str">
        <f>VLOOKUP(A1798,'Hospitalisation Details'!$L$2:$R$2342,4,)</f>
        <v>tier - 2</v>
      </c>
      <c r="O1798" s="64" t="str">
        <f>VLOOKUP(A1798,'Hospitalisation Details'!$L$2:$R$2342,5,)</f>
        <v>tier - 3</v>
      </c>
      <c r="P1798" s="64" t="str">
        <f>VLOOKUP(A1798,'Hospitalisation Details'!$L$2:$R$2342,6,)</f>
        <v>R1013</v>
      </c>
      <c r="Q1798" s="64">
        <f>VLOOKUP(A1798,'Hospitalisation Details'!$L$2:$R$2342,3,)</f>
        <v>35</v>
      </c>
      <c r="R1798" s="64">
        <f>VLOOKUP(A1798,'Hospitalisation Details'!$L$2:$U$2342,10,)</f>
        <v>22</v>
      </c>
      <c r="S1798" s="64" t="str">
        <f>VLOOKUP(A1798,'Hospitalisation Details'!$L$2:$U$2342,8,)</f>
        <v>Jun</v>
      </c>
      <c r="T1798" s="126">
        <f>VLOOKUP(A1798,'Hospitalisation Details'!$L$2:$U$2342,9,)</f>
        <v>1987</v>
      </c>
    </row>
    <row r="1799" spans="1:20" ht="15.5" x14ac:dyDescent="0.35">
      <c r="A1799" s="124" t="s">
        <v>572</v>
      </c>
      <c r="B1799" s="64" t="str">
        <f>VLOOKUP(A1799,'Medical Examinations'!$AS$1:$BC$2336,9,)</f>
        <v>Shannon L.</v>
      </c>
      <c r="C1799" s="64">
        <f>VLOOKUP(A1799,'Medical Examinations'!$AS$1:$BC$2336,2,)</f>
        <v>28.27</v>
      </c>
      <c r="D1799" s="64">
        <f>VLOOKUP(A1799,'Medical Examinations'!$AS$1:$BC$2336,3,)</f>
        <v>5.33</v>
      </c>
      <c r="E1799" s="64" t="str">
        <f>VLOOKUP(A1799,'Medical Examinations'!$AS$1:$BC$2336,6,)</f>
        <v>No</v>
      </c>
      <c r="F1799" s="64" t="str">
        <f>VLOOKUP(A1799,'Medical Examinations'!$AS$1:$BC$2336,4,)</f>
        <v>No</v>
      </c>
      <c r="G1799" s="64" t="str">
        <f>VLOOKUP(A1799,'Medical Examinations'!$AS$1:$BC$2336,5,)</f>
        <v>No</v>
      </c>
      <c r="H1799" s="64">
        <f>VLOOKUP(A1799,'Medical Examinations'!$AS$1:$BC$2336,8,)</f>
        <v>0</v>
      </c>
      <c r="I1799" s="64" t="str">
        <f>VLOOKUP(A1799,'Medical Examinations'!$AS$1:$BC$2336,7,)</f>
        <v>No</v>
      </c>
      <c r="J1799" s="64" t="str">
        <f>VLOOKUP(A1799,'Medical Examinations'!$AS$1:$BC$2336,11,)</f>
        <v>Over weight</v>
      </c>
      <c r="K1799" s="64" t="str">
        <f>VLOOKUP(A1799,'Medical Examinations'!$AS$1:$BC$2336,10,)</f>
        <v>Normal</v>
      </c>
      <c r="L1799" s="64" t="str">
        <f>VLOOKUP(A1799,'Hospitalisation Details'!$L$2:$R$2342,2,)</f>
        <v>09-12-1989</v>
      </c>
      <c r="M1799" s="65">
        <f>VLOOKUP(A1799,'Hospitalisation Details'!$L$2:$R$2345,7,)</f>
        <v>4780</v>
      </c>
      <c r="N1799" s="64" t="str">
        <f>VLOOKUP(A1799,'Hospitalisation Details'!$L$2:$R$2342,4,)</f>
        <v>tier - 2</v>
      </c>
      <c r="O1799" s="64" t="str">
        <f>VLOOKUP(A1799,'Hospitalisation Details'!$L$2:$R$2342,5,)</f>
        <v>tier - 3</v>
      </c>
      <c r="P1799" s="64" t="str">
        <f>VLOOKUP(A1799,'Hospitalisation Details'!$L$2:$R$2342,6,)</f>
        <v>R1013</v>
      </c>
      <c r="Q1799" s="64">
        <f>VLOOKUP(A1799,'Hospitalisation Details'!$L$2:$R$2342,3,)</f>
        <v>33</v>
      </c>
      <c r="R1799" s="64">
        <f>VLOOKUP(A1799,'Hospitalisation Details'!$L$2:$U$2342,10,)</f>
        <v>9</v>
      </c>
      <c r="S1799" s="64" t="str">
        <f>VLOOKUP(A1799,'Hospitalisation Details'!$L$2:$U$2342,8,)</f>
        <v>Dec</v>
      </c>
      <c r="T1799" s="126">
        <f>VLOOKUP(A1799,'Hospitalisation Details'!$L$2:$U$2342,9,)</f>
        <v>1989</v>
      </c>
    </row>
    <row r="1800" spans="1:20" ht="15.5" x14ac:dyDescent="0.35">
      <c r="A1800" s="124" t="s">
        <v>571</v>
      </c>
      <c r="B1800" s="64" t="str">
        <f>VLOOKUP(A1800,'Medical Examinations'!$AS$1:$BC$2336,9,)</f>
        <v>Kaitlin M.</v>
      </c>
      <c r="C1800" s="64">
        <f>VLOOKUP(A1800,'Medical Examinations'!$AS$1:$BC$2336,2,)</f>
        <v>18.5</v>
      </c>
      <c r="D1800" s="64">
        <f>VLOOKUP(A1800,'Medical Examinations'!$AS$1:$BC$2336,3,)</f>
        <v>5.33</v>
      </c>
      <c r="E1800" s="64" t="str">
        <f>VLOOKUP(A1800,'Medical Examinations'!$AS$1:$BC$2336,6,)</f>
        <v>No</v>
      </c>
      <c r="F1800" s="64" t="str">
        <f>VLOOKUP(A1800,'Medical Examinations'!$AS$1:$BC$2336,4,)</f>
        <v>No</v>
      </c>
      <c r="G1800" s="64" t="str">
        <f>VLOOKUP(A1800,'Medical Examinations'!$AS$1:$BC$2336,5,)</f>
        <v>No</v>
      </c>
      <c r="H1800" s="64">
        <f>VLOOKUP(A1800,'Medical Examinations'!$AS$1:$BC$2336,8,)</f>
        <v>0</v>
      </c>
      <c r="I1800" s="64" t="str">
        <f>VLOOKUP(A1800,'Medical Examinations'!$AS$1:$BC$2336,7,)</f>
        <v>No</v>
      </c>
      <c r="J1800" s="64" t="str">
        <f>VLOOKUP(A1800,'Medical Examinations'!$AS$1:$BC$2336,11,)</f>
        <v xml:space="preserve">Normal Weight 
</v>
      </c>
      <c r="K1800" s="64" t="str">
        <f>VLOOKUP(A1800,'Medical Examinations'!$AS$1:$BC$2336,10,)</f>
        <v>Normal</v>
      </c>
      <c r="L1800" s="64" t="str">
        <f>VLOOKUP(A1800,'Hospitalisation Details'!$L$2:$R$2342,2,)</f>
        <v>01-08-1989</v>
      </c>
      <c r="M1800" s="65">
        <f>VLOOKUP(A1800,'Hospitalisation Details'!$L$2:$R$2345,7,)</f>
        <v>4766</v>
      </c>
      <c r="N1800" s="64" t="str">
        <f>VLOOKUP(A1800,'Hospitalisation Details'!$L$2:$R$2342,4,)</f>
        <v>tier - 2</v>
      </c>
      <c r="O1800" s="64" t="str">
        <f>VLOOKUP(A1800,'Hospitalisation Details'!$L$2:$R$2342,5,)</f>
        <v>tier - 3</v>
      </c>
      <c r="P1800" s="64" t="str">
        <f>VLOOKUP(A1800,'Hospitalisation Details'!$L$2:$R$2342,6,)</f>
        <v>R1011</v>
      </c>
      <c r="Q1800" s="64">
        <f>VLOOKUP(A1800,'Hospitalisation Details'!$L$2:$R$2342,3,)</f>
        <v>33</v>
      </c>
      <c r="R1800" s="64">
        <f>VLOOKUP(A1800,'Hospitalisation Details'!$L$2:$U$2342,10,)</f>
        <v>1</v>
      </c>
      <c r="S1800" s="64" t="str">
        <f>VLOOKUP(A1800,'Hospitalisation Details'!$L$2:$U$2342,8,)</f>
        <v>Aug</v>
      </c>
      <c r="T1800" s="126">
        <f>VLOOKUP(A1800,'Hospitalisation Details'!$L$2:$U$2342,9,)</f>
        <v>1989</v>
      </c>
    </row>
    <row r="1801" spans="1:20" ht="15.5" x14ac:dyDescent="0.35">
      <c r="A1801" s="124" t="s">
        <v>570</v>
      </c>
      <c r="B1801" s="64" t="str">
        <f>VLOOKUP(A1801,'Medical Examinations'!$AS$1:$BC$2336,9,)</f>
        <v>Alfredo</v>
      </c>
      <c r="C1801" s="64">
        <f>VLOOKUP(A1801,'Medical Examinations'!$AS$1:$BC$2336,2,)</f>
        <v>38.6</v>
      </c>
      <c r="D1801" s="64">
        <f>VLOOKUP(A1801,'Medical Examinations'!$AS$1:$BC$2336,3,)</f>
        <v>6.02</v>
      </c>
      <c r="E1801" s="64" t="str">
        <f>VLOOKUP(A1801,'Medical Examinations'!$AS$1:$BC$2336,6,)</f>
        <v>No</v>
      </c>
      <c r="F1801" s="64" t="str">
        <f>VLOOKUP(A1801,'Medical Examinations'!$AS$1:$BC$2336,4,)</f>
        <v>No</v>
      </c>
      <c r="G1801" s="64" t="str">
        <f>VLOOKUP(A1801,'Medical Examinations'!$AS$1:$BC$2336,5,)</f>
        <v>No</v>
      </c>
      <c r="H1801" s="64">
        <f>VLOOKUP(A1801,'Medical Examinations'!$AS$1:$BC$2336,8,)</f>
        <v>1</v>
      </c>
      <c r="I1801" s="64" t="str">
        <f>VLOOKUP(A1801,'Medical Examinations'!$AS$1:$BC$2336,7,)</f>
        <v>No</v>
      </c>
      <c r="J1801" s="64" t="str">
        <f>VLOOKUP(A1801,'Medical Examinations'!$AS$1:$BC$2336,11,)</f>
        <v>Obesity</v>
      </c>
      <c r="K1801" s="64" t="str">
        <f>VLOOKUP(A1801,'Medical Examinations'!$AS$1:$BC$2336,10,)</f>
        <v>Prediabetes</v>
      </c>
      <c r="L1801" s="64" t="str">
        <f>VLOOKUP(A1801,'Hospitalisation Details'!$L$2:$R$2342,2,)</f>
        <v>27-09-1987</v>
      </c>
      <c r="M1801" s="65">
        <f>VLOOKUP(A1801,'Hospitalisation Details'!$L$2:$R$2345,7,)</f>
        <v>4762</v>
      </c>
      <c r="N1801" s="64" t="str">
        <f>VLOOKUP(A1801,'Hospitalisation Details'!$L$2:$R$2342,4,)</f>
        <v>tier - 3</v>
      </c>
      <c r="O1801" s="64" t="str">
        <f>VLOOKUP(A1801,'Hospitalisation Details'!$L$2:$R$2342,5,)</f>
        <v>tier - 3</v>
      </c>
      <c r="P1801" s="64" t="str">
        <f>VLOOKUP(A1801,'Hospitalisation Details'!$L$2:$R$2342,6,)</f>
        <v>R1011</v>
      </c>
      <c r="Q1801" s="64">
        <f>VLOOKUP(A1801,'Hospitalisation Details'!$L$2:$R$2342,3,)</f>
        <v>35</v>
      </c>
      <c r="R1801" s="64">
        <f>VLOOKUP(A1801,'Hospitalisation Details'!$L$2:$U$2342,10,)</f>
        <v>27</v>
      </c>
      <c r="S1801" s="64" t="str">
        <f>VLOOKUP(A1801,'Hospitalisation Details'!$L$2:$U$2342,8,)</f>
        <v>Sep</v>
      </c>
      <c r="T1801" s="126">
        <f>VLOOKUP(A1801,'Hospitalisation Details'!$L$2:$U$2342,9,)</f>
        <v>1987</v>
      </c>
    </row>
    <row r="1802" spans="1:20" ht="15.5" x14ac:dyDescent="0.35">
      <c r="A1802" s="124" t="s">
        <v>569</v>
      </c>
      <c r="B1802" s="64" t="str">
        <f>VLOOKUP(A1802,'Medical Examinations'!$AS$1:$BC$2336,9,)</f>
        <v>Kristen</v>
      </c>
      <c r="C1802" s="64">
        <f>VLOOKUP(A1802,'Medical Examinations'!$AS$1:$BC$2336,2,)</f>
        <v>43.12</v>
      </c>
      <c r="D1802" s="64">
        <f>VLOOKUP(A1802,'Medical Examinations'!$AS$1:$BC$2336,3,)</f>
        <v>6.25</v>
      </c>
      <c r="E1802" s="64" t="str">
        <f>VLOOKUP(A1802,'Medical Examinations'!$AS$1:$BC$2336,6,)</f>
        <v>No</v>
      </c>
      <c r="F1802" s="64" t="str">
        <f>VLOOKUP(A1802,'Medical Examinations'!$AS$1:$BC$2336,4,)</f>
        <v>No</v>
      </c>
      <c r="G1802" s="64" t="str">
        <f>VLOOKUP(A1802,'Medical Examinations'!$AS$1:$BC$2336,5,)</f>
        <v>No</v>
      </c>
      <c r="H1802" s="64">
        <f>VLOOKUP(A1802,'Medical Examinations'!$AS$1:$BC$2336,8,)</f>
        <v>1</v>
      </c>
      <c r="I1802" s="64" t="str">
        <f>VLOOKUP(A1802,'Medical Examinations'!$AS$1:$BC$2336,7,)</f>
        <v>No</v>
      </c>
      <c r="J1802" s="64" t="str">
        <f>VLOOKUP(A1802,'Medical Examinations'!$AS$1:$BC$2336,11,)</f>
        <v>Obesity</v>
      </c>
      <c r="K1802" s="64" t="str">
        <f>VLOOKUP(A1802,'Medical Examinations'!$AS$1:$BC$2336,10,)</f>
        <v>Prediabetes</v>
      </c>
      <c r="L1802" s="64" t="str">
        <f>VLOOKUP(A1802,'Hospitalisation Details'!$L$2:$R$2342,2,)</f>
        <v>16-08-1992</v>
      </c>
      <c r="M1802" s="65">
        <f>VLOOKUP(A1802,'Hospitalisation Details'!$L$2:$R$2345,7,)</f>
        <v>4754</v>
      </c>
      <c r="N1802" s="64" t="str">
        <f>VLOOKUP(A1802,'Hospitalisation Details'!$L$2:$R$2342,4,)</f>
        <v>tier - 2</v>
      </c>
      <c r="O1802" s="64" t="str">
        <f>VLOOKUP(A1802,'Hospitalisation Details'!$L$2:$R$2342,5,)</f>
        <v>tier - 3</v>
      </c>
      <c r="P1802" s="64" t="str">
        <f>VLOOKUP(A1802,'Hospitalisation Details'!$L$2:$R$2342,6,)</f>
        <v>R1013</v>
      </c>
      <c r="Q1802" s="64">
        <f>VLOOKUP(A1802,'Hospitalisation Details'!$L$2:$R$2342,3,)</f>
        <v>30</v>
      </c>
      <c r="R1802" s="64">
        <f>VLOOKUP(A1802,'Hospitalisation Details'!$L$2:$U$2342,10,)</f>
        <v>16</v>
      </c>
      <c r="S1802" s="64" t="str">
        <f>VLOOKUP(A1802,'Hospitalisation Details'!$L$2:$U$2342,8,)</f>
        <v>Aug</v>
      </c>
      <c r="T1802" s="126">
        <f>VLOOKUP(A1802,'Hospitalisation Details'!$L$2:$U$2342,9,)</f>
        <v>1992</v>
      </c>
    </row>
    <row r="1803" spans="1:20" ht="15.5" x14ac:dyDescent="0.35">
      <c r="A1803" s="124" t="s">
        <v>568</v>
      </c>
      <c r="B1803" s="64" t="str">
        <f>VLOOKUP(A1803,'Medical Examinations'!$AS$1:$BC$2336,9,)</f>
        <v>Daniel</v>
      </c>
      <c r="C1803" s="64">
        <f>VLOOKUP(A1803,'Medical Examinations'!$AS$1:$BC$2336,2,)</f>
        <v>30.5</v>
      </c>
      <c r="D1803" s="64">
        <f>VLOOKUP(A1803,'Medical Examinations'!$AS$1:$BC$2336,3,)</f>
        <v>4.8099999999999996</v>
      </c>
      <c r="E1803" s="64" t="str">
        <f>VLOOKUP(A1803,'Medical Examinations'!$AS$1:$BC$2336,6,)</f>
        <v>No</v>
      </c>
      <c r="F1803" s="64" t="str">
        <f>VLOOKUP(A1803,'Medical Examinations'!$AS$1:$BC$2336,4,)</f>
        <v>No</v>
      </c>
      <c r="G1803" s="64" t="str">
        <f>VLOOKUP(A1803,'Medical Examinations'!$AS$1:$BC$2336,5,)</f>
        <v>No</v>
      </c>
      <c r="H1803" s="64">
        <f>VLOOKUP(A1803,'Medical Examinations'!$AS$1:$BC$2336,8,)</f>
        <v>1</v>
      </c>
      <c r="I1803" s="64" t="str">
        <f>VLOOKUP(A1803,'Medical Examinations'!$AS$1:$BC$2336,7,)</f>
        <v>No</v>
      </c>
      <c r="J1803" s="64" t="str">
        <f>VLOOKUP(A1803,'Medical Examinations'!$AS$1:$BC$2336,11,)</f>
        <v>Obesity</v>
      </c>
      <c r="K1803" s="64" t="str">
        <f>VLOOKUP(A1803,'Medical Examinations'!$AS$1:$BC$2336,10,)</f>
        <v>Normal</v>
      </c>
      <c r="L1803" s="64" t="str">
        <f>VLOOKUP(A1803,'Hospitalisation Details'!$L$2:$R$2342,2,)</f>
        <v>22-11-1987</v>
      </c>
      <c r="M1803" s="65">
        <f>VLOOKUP(A1803,'Hospitalisation Details'!$L$2:$R$2345,7,)</f>
        <v>4751</v>
      </c>
      <c r="N1803" s="64" t="str">
        <f>VLOOKUP(A1803,'Hospitalisation Details'!$L$2:$R$2342,4,)</f>
        <v>tier - 3</v>
      </c>
      <c r="O1803" s="64" t="str">
        <f>VLOOKUP(A1803,'Hospitalisation Details'!$L$2:$R$2342,5,)</f>
        <v>tier - 1</v>
      </c>
      <c r="P1803" s="64" t="str">
        <f>VLOOKUP(A1803,'Hospitalisation Details'!$L$2:$R$2342,6,)</f>
        <v>R1011</v>
      </c>
      <c r="Q1803" s="64">
        <f>VLOOKUP(A1803,'Hospitalisation Details'!$L$2:$R$2342,3,)</f>
        <v>35</v>
      </c>
      <c r="R1803" s="64">
        <f>VLOOKUP(A1803,'Hospitalisation Details'!$L$2:$U$2342,10,)</f>
        <v>22</v>
      </c>
      <c r="S1803" s="64" t="str">
        <f>VLOOKUP(A1803,'Hospitalisation Details'!$L$2:$U$2342,8,)</f>
        <v>Nov</v>
      </c>
      <c r="T1803" s="126">
        <f>VLOOKUP(A1803,'Hospitalisation Details'!$L$2:$U$2342,9,)</f>
        <v>1987</v>
      </c>
    </row>
    <row r="1804" spans="1:20" ht="15.5" x14ac:dyDescent="0.35">
      <c r="A1804" s="124" t="s">
        <v>567</v>
      </c>
      <c r="B1804" s="64" t="str">
        <f>VLOOKUP(A1804,'Medical Examinations'!$AS$1:$BC$2336,9,)</f>
        <v>Jonathan</v>
      </c>
      <c r="C1804" s="64">
        <f>VLOOKUP(A1804,'Medical Examinations'!$AS$1:$BC$2336,2,)</f>
        <v>27.61</v>
      </c>
      <c r="D1804" s="64">
        <f>VLOOKUP(A1804,'Medical Examinations'!$AS$1:$BC$2336,3,)</f>
        <v>4.5999999999999996</v>
      </c>
      <c r="E1804" s="64" t="str">
        <f>VLOOKUP(A1804,'Medical Examinations'!$AS$1:$BC$2336,6,)</f>
        <v>No</v>
      </c>
      <c r="F1804" s="64" t="str">
        <f>VLOOKUP(A1804,'Medical Examinations'!$AS$1:$BC$2336,4,)</f>
        <v>No</v>
      </c>
      <c r="G1804" s="64" t="str">
        <f>VLOOKUP(A1804,'Medical Examinations'!$AS$1:$BC$2336,5,)</f>
        <v>No</v>
      </c>
      <c r="H1804" s="64">
        <f>VLOOKUP(A1804,'Medical Examinations'!$AS$1:$BC$2336,8,)</f>
        <v>1</v>
      </c>
      <c r="I1804" s="64" t="str">
        <f>VLOOKUP(A1804,'Medical Examinations'!$AS$1:$BC$2336,7,)</f>
        <v>No</v>
      </c>
      <c r="J1804" s="64" t="str">
        <f>VLOOKUP(A1804,'Medical Examinations'!$AS$1:$BC$2336,11,)</f>
        <v>Over weight</v>
      </c>
      <c r="K1804" s="64" t="str">
        <f>VLOOKUP(A1804,'Medical Examinations'!$AS$1:$BC$2336,10,)</f>
        <v>Normal</v>
      </c>
      <c r="L1804" s="64" t="str">
        <f>VLOOKUP(A1804,'Hospitalisation Details'!$L$2:$R$2342,2,)</f>
        <v>02-09-1987</v>
      </c>
      <c r="M1804" s="65">
        <f>VLOOKUP(A1804,'Hospitalisation Details'!$L$2:$R$2345,7,)</f>
        <v>4747</v>
      </c>
      <c r="N1804" s="64" t="str">
        <f>VLOOKUP(A1804,'Hospitalisation Details'!$L$2:$R$2342,4,)</f>
        <v>tier - 2</v>
      </c>
      <c r="O1804" s="64" t="str">
        <f>VLOOKUP(A1804,'Hospitalisation Details'!$L$2:$R$2342,5,)</f>
        <v>tier - 2</v>
      </c>
      <c r="P1804" s="64" t="str">
        <f>VLOOKUP(A1804,'Hospitalisation Details'!$L$2:$R$2342,6,)</f>
        <v>R1013</v>
      </c>
      <c r="Q1804" s="64">
        <f>VLOOKUP(A1804,'Hospitalisation Details'!$L$2:$R$2342,3,)</f>
        <v>35</v>
      </c>
      <c r="R1804" s="64">
        <f>VLOOKUP(A1804,'Hospitalisation Details'!$L$2:$U$2342,10,)</f>
        <v>2</v>
      </c>
      <c r="S1804" s="64" t="str">
        <f>VLOOKUP(A1804,'Hospitalisation Details'!$L$2:$U$2342,8,)</f>
        <v>Sep</v>
      </c>
      <c r="T1804" s="126">
        <f>VLOOKUP(A1804,'Hospitalisation Details'!$L$2:$U$2342,9,)</f>
        <v>1987</v>
      </c>
    </row>
    <row r="1805" spans="1:20" ht="15.5" x14ac:dyDescent="0.35">
      <c r="A1805" s="124" t="s">
        <v>566</v>
      </c>
      <c r="B1805" s="64" t="str">
        <f>VLOOKUP(A1805,'Medical Examinations'!$AS$1:$BC$2336,9,)</f>
        <v>Troy</v>
      </c>
      <c r="C1805" s="64">
        <f>VLOOKUP(A1805,'Medical Examinations'!$AS$1:$BC$2336,2,)</f>
        <v>27.1</v>
      </c>
      <c r="D1805" s="64">
        <f>VLOOKUP(A1805,'Medical Examinations'!$AS$1:$BC$2336,3,)</f>
        <v>5.08</v>
      </c>
      <c r="E1805" s="64" t="str">
        <f>VLOOKUP(A1805,'Medical Examinations'!$AS$1:$BC$2336,6,)</f>
        <v>No</v>
      </c>
      <c r="F1805" s="64" t="str">
        <f>VLOOKUP(A1805,'Medical Examinations'!$AS$1:$BC$2336,4,)</f>
        <v>No</v>
      </c>
      <c r="G1805" s="64" t="str">
        <f>VLOOKUP(A1805,'Medical Examinations'!$AS$1:$BC$2336,5,)</f>
        <v>No</v>
      </c>
      <c r="H1805" s="64">
        <f>VLOOKUP(A1805,'Medical Examinations'!$AS$1:$BC$2336,8,)</f>
        <v>1</v>
      </c>
      <c r="I1805" s="64" t="str">
        <f>VLOOKUP(A1805,'Medical Examinations'!$AS$1:$BC$2336,7,)</f>
        <v>No</v>
      </c>
      <c r="J1805" s="64" t="str">
        <f>VLOOKUP(A1805,'Medical Examinations'!$AS$1:$BC$2336,11,)</f>
        <v>Over weight</v>
      </c>
      <c r="K1805" s="64" t="str">
        <f>VLOOKUP(A1805,'Medical Examinations'!$AS$1:$BC$2336,10,)</f>
        <v>Normal</v>
      </c>
      <c r="L1805" s="64" t="str">
        <f>VLOOKUP(A1805,'Hospitalisation Details'!$L$2:$R$2342,2,)</f>
        <v>05-06-1987</v>
      </c>
      <c r="M1805" s="65">
        <f>VLOOKUP(A1805,'Hospitalisation Details'!$L$2:$R$2345,7,)</f>
        <v>4746</v>
      </c>
      <c r="N1805" s="64" t="str">
        <f>VLOOKUP(A1805,'Hospitalisation Details'!$L$2:$R$2342,4,)</f>
        <v>tier - 2</v>
      </c>
      <c r="O1805" s="64" t="str">
        <f>VLOOKUP(A1805,'Hospitalisation Details'!$L$2:$R$2342,5,)</f>
        <v>tier - 2</v>
      </c>
      <c r="P1805" s="64" t="str">
        <f>VLOOKUP(A1805,'Hospitalisation Details'!$L$2:$R$2342,6,)</f>
        <v>R1011</v>
      </c>
      <c r="Q1805" s="64">
        <f>VLOOKUP(A1805,'Hospitalisation Details'!$L$2:$R$2342,3,)</f>
        <v>36</v>
      </c>
      <c r="R1805" s="64">
        <f>VLOOKUP(A1805,'Hospitalisation Details'!$L$2:$U$2342,10,)</f>
        <v>5</v>
      </c>
      <c r="S1805" s="64" t="str">
        <f>VLOOKUP(A1805,'Hospitalisation Details'!$L$2:$U$2342,8,)</f>
        <v>Jun</v>
      </c>
      <c r="T1805" s="126">
        <f>VLOOKUP(A1805,'Hospitalisation Details'!$L$2:$U$2342,9,)</f>
        <v>1987</v>
      </c>
    </row>
    <row r="1806" spans="1:20" ht="15.5" x14ac:dyDescent="0.35">
      <c r="A1806" s="124" t="s">
        <v>565</v>
      </c>
      <c r="B1806" s="64" t="str">
        <f>VLOOKUP(A1806,'Medical Examinations'!$AS$1:$BC$2336,9,)</f>
        <v>Daniel C</v>
      </c>
      <c r="C1806" s="64">
        <f>VLOOKUP(A1806,'Medical Examinations'!$AS$1:$BC$2336,2,)</f>
        <v>35.93</v>
      </c>
      <c r="D1806" s="64">
        <f>VLOOKUP(A1806,'Medical Examinations'!$AS$1:$BC$2336,3,)</f>
        <v>5.43</v>
      </c>
      <c r="E1806" s="64" t="str">
        <f>VLOOKUP(A1806,'Medical Examinations'!$AS$1:$BC$2336,6,)</f>
        <v>No</v>
      </c>
      <c r="F1806" s="64" t="str">
        <f>VLOOKUP(A1806,'Medical Examinations'!$AS$1:$BC$2336,4,)</f>
        <v>yes</v>
      </c>
      <c r="G1806" s="64" t="str">
        <f>VLOOKUP(A1806,'Medical Examinations'!$AS$1:$BC$2336,5,)</f>
        <v>No</v>
      </c>
      <c r="H1806" s="64">
        <f>VLOOKUP(A1806,'Medical Examinations'!$AS$1:$BC$2336,8,)</f>
        <v>1</v>
      </c>
      <c r="I1806" s="64" t="str">
        <f>VLOOKUP(A1806,'Medical Examinations'!$AS$1:$BC$2336,7,)</f>
        <v>No</v>
      </c>
      <c r="J1806" s="64" t="str">
        <f>VLOOKUP(A1806,'Medical Examinations'!$AS$1:$BC$2336,11,)</f>
        <v>Obesity</v>
      </c>
      <c r="K1806" s="64" t="str">
        <f>VLOOKUP(A1806,'Medical Examinations'!$AS$1:$BC$2336,10,)</f>
        <v>Normal</v>
      </c>
      <c r="L1806" s="64" t="str">
        <f>VLOOKUP(A1806,'Hospitalisation Details'!$L$2:$R$2342,2,)</f>
        <v>24-11-2004</v>
      </c>
      <c r="M1806" s="65">
        <f>VLOOKUP(A1806,'Hospitalisation Details'!$L$2:$R$2345,7,)</f>
        <v>4741</v>
      </c>
      <c r="N1806" s="64" t="str">
        <f>VLOOKUP(A1806,'Hospitalisation Details'!$L$2:$R$2342,4,)</f>
        <v>tier - 2</v>
      </c>
      <c r="O1806" s="64" t="str">
        <f>VLOOKUP(A1806,'Hospitalisation Details'!$L$2:$R$2342,5,)</f>
        <v>tier - 3</v>
      </c>
      <c r="P1806" s="64" t="str">
        <f>VLOOKUP(A1806,'Hospitalisation Details'!$L$2:$R$2342,6,)</f>
        <v>R1021</v>
      </c>
      <c r="Q1806" s="64">
        <f>VLOOKUP(A1806,'Hospitalisation Details'!$L$2:$R$2342,3,)</f>
        <v>18</v>
      </c>
      <c r="R1806" s="64">
        <f>VLOOKUP(A1806,'Hospitalisation Details'!$L$2:$U$2342,10,)</f>
        <v>24</v>
      </c>
      <c r="S1806" s="64" t="str">
        <f>VLOOKUP(A1806,'Hospitalisation Details'!$L$2:$U$2342,8,)</f>
        <v>Nov</v>
      </c>
      <c r="T1806" s="126">
        <f>VLOOKUP(A1806,'Hospitalisation Details'!$L$2:$U$2342,9,)</f>
        <v>2004</v>
      </c>
    </row>
    <row r="1807" spans="1:20" ht="15.5" x14ac:dyDescent="0.35">
      <c r="A1807" s="124" t="s">
        <v>564</v>
      </c>
      <c r="B1807" s="64" t="str">
        <f>VLOOKUP(A1807,'Medical Examinations'!$AS$1:$BC$2336,9,)</f>
        <v>Lauren</v>
      </c>
      <c r="C1807" s="64">
        <f>VLOOKUP(A1807,'Medical Examinations'!$AS$1:$BC$2336,2,)</f>
        <v>32.68</v>
      </c>
      <c r="D1807" s="64">
        <f>VLOOKUP(A1807,'Medical Examinations'!$AS$1:$BC$2336,3,)</f>
        <v>5.44</v>
      </c>
      <c r="E1807" s="64" t="str">
        <f>VLOOKUP(A1807,'Medical Examinations'!$AS$1:$BC$2336,6,)</f>
        <v>No</v>
      </c>
      <c r="F1807" s="64" t="str">
        <f>VLOOKUP(A1807,'Medical Examinations'!$AS$1:$BC$2336,4,)</f>
        <v>No</v>
      </c>
      <c r="G1807" s="64" t="str">
        <f>VLOOKUP(A1807,'Medical Examinations'!$AS$1:$BC$2336,5,)</f>
        <v>No</v>
      </c>
      <c r="H1807" s="64">
        <f>VLOOKUP(A1807,'Medical Examinations'!$AS$1:$BC$2336,8,)</f>
        <v>0</v>
      </c>
      <c r="I1807" s="64" t="str">
        <f>VLOOKUP(A1807,'Medical Examinations'!$AS$1:$BC$2336,7,)</f>
        <v>No</v>
      </c>
      <c r="J1807" s="64" t="str">
        <f>VLOOKUP(A1807,'Medical Examinations'!$AS$1:$BC$2336,11,)</f>
        <v>Obesity</v>
      </c>
      <c r="K1807" s="64" t="str">
        <f>VLOOKUP(A1807,'Medical Examinations'!$AS$1:$BC$2336,10,)</f>
        <v>Normal</v>
      </c>
      <c r="L1807" s="64" t="str">
        <f>VLOOKUP(A1807,'Hospitalisation Details'!$L$2:$R$2342,2,)</f>
        <v>12-10-1991</v>
      </c>
      <c r="M1807" s="65">
        <f>VLOOKUP(A1807,'Hospitalisation Details'!$L$2:$R$2345,7,)</f>
        <v>4738</v>
      </c>
      <c r="N1807" s="64" t="str">
        <f>VLOOKUP(A1807,'Hospitalisation Details'!$L$2:$R$2342,4,)</f>
        <v>tier - 2</v>
      </c>
      <c r="O1807" s="64" t="str">
        <f>VLOOKUP(A1807,'Hospitalisation Details'!$L$2:$R$2342,5,)</f>
        <v>tier - 3</v>
      </c>
      <c r="P1807" s="64" t="str">
        <f>VLOOKUP(A1807,'Hospitalisation Details'!$L$2:$R$2342,6,)</f>
        <v>R1012</v>
      </c>
      <c r="Q1807" s="64">
        <f>VLOOKUP(A1807,'Hospitalisation Details'!$L$2:$R$2342,3,)</f>
        <v>31</v>
      </c>
      <c r="R1807" s="64">
        <f>VLOOKUP(A1807,'Hospitalisation Details'!$L$2:$U$2342,10,)</f>
        <v>12</v>
      </c>
      <c r="S1807" s="64" t="str">
        <f>VLOOKUP(A1807,'Hospitalisation Details'!$L$2:$U$2342,8,)</f>
        <v>Oct</v>
      </c>
      <c r="T1807" s="126">
        <f>VLOOKUP(A1807,'Hospitalisation Details'!$L$2:$U$2342,9,)</f>
        <v>1991</v>
      </c>
    </row>
    <row r="1808" spans="1:20" ht="15.5" x14ac:dyDescent="0.35">
      <c r="A1808" s="124" t="s">
        <v>563</v>
      </c>
      <c r="B1808" s="64" t="str">
        <f>VLOOKUP(A1808,'Medical Examinations'!$AS$1:$BC$2336,9,)</f>
        <v>Jennefer</v>
      </c>
      <c r="C1808" s="64">
        <f>VLOOKUP(A1808,'Medical Examinations'!$AS$1:$BC$2336,2,)</f>
        <v>20.74</v>
      </c>
      <c r="D1808" s="64">
        <f>VLOOKUP(A1808,'Medical Examinations'!$AS$1:$BC$2336,3,)</f>
        <v>11.69</v>
      </c>
      <c r="E1808" s="64" t="str">
        <f>VLOOKUP(A1808,'Medical Examinations'!$AS$1:$BC$2336,6,)</f>
        <v>Yes</v>
      </c>
      <c r="F1808" s="64" t="str">
        <f>VLOOKUP(A1808,'Medical Examinations'!$AS$1:$BC$2336,4,)</f>
        <v>No</v>
      </c>
      <c r="G1808" s="64" t="str">
        <f>VLOOKUP(A1808,'Medical Examinations'!$AS$1:$BC$2336,5,)</f>
        <v>No</v>
      </c>
      <c r="H1808" s="64">
        <f>VLOOKUP(A1808,'Medical Examinations'!$AS$1:$BC$2336,8,)</f>
        <v>1</v>
      </c>
      <c r="I1808" s="64" t="str">
        <f>VLOOKUP(A1808,'Medical Examinations'!$AS$1:$BC$2336,7,)</f>
        <v>No</v>
      </c>
      <c r="J1808" s="64" t="str">
        <f>VLOOKUP(A1808,'Medical Examinations'!$AS$1:$BC$2336,11,)</f>
        <v xml:space="preserve">Normal Weight 
</v>
      </c>
      <c r="K1808" s="64" t="str">
        <f>VLOOKUP(A1808,'Medical Examinations'!$AS$1:$BC$2336,10,)</f>
        <v>Diabetes</v>
      </c>
      <c r="L1808" s="64" t="str">
        <f>VLOOKUP(A1808,'Hospitalisation Details'!$L$2:$R$2342,2,)</f>
        <v>05-09-1986</v>
      </c>
      <c r="M1808" s="65">
        <f>VLOOKUP(A1808,'Hospitalisation Details'!$L$2:$R$2345,7,)</f>
        <v>4735</v>
      </c>
      <c r="N1808" s="64" t="str">
        <f>VLOOKUP(A1808,'Hospitalisation Details'!$L$2:$R$2342,4,)</f>
        <v>tier - 2</v>
      </c>
      <c r="O1808" s="64" t="str">
        <f>VLOOKUP(A1808,'Hospitalisation Details'!$L$2:$R$2342,5,)</f>
        <v>tier - 1</v>
      </c>
      <c r="P1808" s="64" t="str">
        <f>VLOOKUP(A1808,'Hospitalisation Details'!$L$2:$R$2342,6,)</f>
        <v>R1013</v>
      </c>
      <c r="Q1808" s="64">
        <f>VLOOKUP(A1808,'Hospitalisation Details'!$L$2:$R$2342,3,)</f>
        <v>36</v>
      </c>
      <c r="R1808" s="64">
        <f>VLOOKUP(A1808,'Hospitalisation Details'!$L$2:$U$2342,10,)</f>
        <v>5</v>
      </c>
      <c r="S1808" s="64" t="str">
        <f>VLOOKUP(A1808,'Hospitalisation Details'!$L$2:$U$2342,8,)</f>
        <v>Sep</v>
      </c>
      <c r="T1808" s="126">
        <f>VLOOKUP(A1808,'Hospitalisation Details'!$L$2:$U$2342,9,)</f>
        <v>1986</v>
      </c>
    </row>
    <row r="1809" spans="1:20" ht="15.5" x14ac:dyDescent="0.35">
      <c r="A1809" s="124" t="s">
        <v>562</v>
      </c>
      <c r="B1809" s="64" t="str">
        <f>VLOOKUP(A1809,'Medical Examinations'!$AS$1:$BC$2336,9,)</f>
        <v>Tracey L.</v>
      </c>
      <c r="C1809" s="64">
        <f>VLOOKUP(A1809,'Medical Examinations'!$AS$1:$BC$2336,2,)</f>
        <v>15.57</v>
      </c>
      <c r="D1809" s="64">
        <f>VLOOKUP(A1809,'Medical Examinations'!$AS$1:$BC$2336,3,)</f>
        <v>6.07</v>
      </c>
      <c r="E1809" s="64" t="str">
        <f>VLOOKUP(A1809,'Medical Examinations'!$AS$1:$BC$2336,6,)</f>
        <v>No</v>
      </c>
      <c r="F1809" s="64" t="str">
        <f>VLOOKUP(A1809,'Medical Examinations'!$AS$1:$BC$2336,4,)</f>
        <v>No</v>
      </c>
      <c r="G1809" s="64" t="str">
        <f>VLOOKUP(A1809,'Medical Examinations'!$AS$1:$BC$2336,5,)</f>
        <v>No</v>
      </c>
      <c r="H1809" s="64">
        <f>VLOOKUP(A1809,'Medical Examinations'!$AS$1:$BC$2336,8,)</f>
        <v>0</v>
      </c>
      <c r="I1809" s="64" t="str">
        <f>VLOOKUP(A1809,'Medical Examinations'!$AS$1:$BC$2336,7,)</f>
        <v>No</v>
      </c>
      <c r="J1809" s="64" t="str">
        <f>VLOOKUP(A1809,'Medical Examinations'!$AS$1:$BC$2336,11,)</f>
        <v>Under weight</v>
      </c>
      <c r="K1809" s="64" t="str">
        <f>VLOOKUP(A1809,'Medical Examinations'!$AS$1:$BC$2336,10,)</f>
        <v>Prediabetes</v>
      </c>
      <c r="L1809" s="64" t="str">
        <f>VLOOKUP(A1809,'Hospitalisation Details'!$L$2:$R$2342,2,)</f>
        <v>02-07-1980</v>
      </c>
      <c r="M1809" s="65">
        <f>VLOOKUP(A1809,'Hospitalisation Details'!$L$2:$R$2345,7,)</f>
        <v>4729</v>
      </c>
      <c r="N1809" s="64" t="str">
        <f>VLOOKUP(A1809,'Hospitalisation Details'!$L$2:$R$2342,4,)</f>
        <v>tier - 2</v>
      </c>
      <c r="O1809" s="64" t="str">
        <f>VLOOKUP(A1809,'Hospitalisation Details'!$L$2:$R$2342,5,)</f>
        <v>tier - 3</v>
      </c>
      <c r="P1809" s="64" t="str">
        <f>VLOOKUP(A1809,'Hospitalisation Details'!$L$2:$R$2342,6,)</f>
        <v>R1012</v>
      </c>
      <c r="Q1809" s="64">
        <f>VLOOKUP(A1809,'Hospitalisation Details'!$L$2:$R$2342,3,)</f>
        <v>42</v>
      </c>
      <c r="R1809" s="64">
        <f>VLOOKUP(A1809,'Hospitalisation Details'!$L$2:$U$2342,10,)</f>
        <v>2</v>
      </c>
      <c r="S1809" s="64" t="str">
        <f>VLOOKUP(A1809,'Hospitalisation Details'!$L$2:$U$2342,8,)</f>
        <v>Jul</v>
      </c>
      <c r="T1809" s="126">
        <f>VLOOKUP(A1809,'Hospitalisation Details'!$L$2:$U$2342,9,)</f>
        <v>1980</v>
      </c>
    </row>
    <row r="1810" spans="1:20" ht="15.5" x14ac:dyDescent="0.35">
      <c r="A1810" s="124" t="s">
        <v>561</v>
      </c>
      <c r="B1810" s="64" t="str">
        <f>VLOOKUP(A1810,'Medical Examinations'!$AS$1:$BC$2336,9,)</f>
        <v>Ashley</v>
      </c>
      <c r="C1810" s="64">
        <f>VLOOKUP(A1810,'Medical Examinations'!$AS$1:$BC$2336,2,)</f>
        <v>23.844999999999999</v>
      </c>
      <c r="D1810" s="64">
        <f>VLOOKUP(A1810,'Medical Examinations'!$AS$1:$BC$2336,3,)</f>
        <v>4.3600000000000003</v>
      </c>
      <c r="E1810" s="64" t="str">
        <f>VLOOKUP(A1810,'Medical Examinations'!$AS$1:$BC$2336,6,)</f>
        <v>No</v>
      </c>
      <c r="F1810" s="64" t="str">
        <f>VLOOKUP(A1810,'Medical Examinations'!$AS$1:$BC$2336,4,)</f>
        <v>No</v>
      </c>
      <c r="G1810" s="64" t="str">
        <f>VLOOKUP(A1810,'Medical Examinations'!$AS$1:$BC$2336,5,)</f>
        <v>No</v>
      </c>
      <c r="H1810" s="64">
        <f>VLOOKUP(A1810,'Medical Examinations'!$AS$1:$BC$2336,8,)</f>
        <v>0</v>
      </c>
      <c r="I1810" s="64" t="str">
        <f>VLOOKUP(A1810,'Medical Examinations'!$AS$1:$BC$2336,7,)</f>
        <v>No</v>
      </c>
      <c r="J1810" s="64" t="str">
        <f>VLOOKUP(A1810,'Medical Examinations'!$AS$1:$BC$2336,11,)</f>
        <v xml:space="preserve">Normal Weight 
</v>
      </c>
      <c r="K1810" s="64" t="str">
        <f>VLOOKUP(A1810,'Medical Examinations'!$AS$1:$BC$2336,10,)</f>
        <v>Normal</v>
      </c>
      <c r="L1810" s="64" t="str">
        <f>VLOOKUP(A1810,'Hospitalisation Details'!$L$2:$R$2342,2,)</f>
        <v>12-08-1994</v>
      </c>
      <c r="M1810" s="65">
        <f>VLOOKUP(A1810,'Hospitalisation Details'!$L$2:$R$2345,7,)</f>
        <v>4720</v>
      </c>
      <c r="N1810" s="64" t="str">
        <f>VLOOKUP(A1810,'Hospitalisation Details'!$L$2:$R$2342,4,)</f>
        <v>tier - 2</v>
      </c>
      <c r="O1810" s="64" t="str">
        <f>VLOOKUP(A1810,'Hospitalisation Details'!$L$2:$R$2342,5,)</f>
        <v>tier - 1</v>
      </c>
      <c r="P1810" s="64" t="str">
        <f>VLOOKUP(A1810,'Hospitalisation Details'!$L$2:$R$2342,6,)</f>
        <v>R1012</v>
      </c>
      <c r="Q1810" s="64">
        <f>VLOOKUP(A1810,'Hospitalisation Details'!$L$2:$R$2342,3,)</f>
        <v>28</v>
      </c>
      <c r="R1810" s="64">
        <f>VLOOKUP(A1810,'Hospitalisation Details'!$L$2:$U$2342,10,)</f>
        <v>12</v>
      </c>
      <c r="S1810" s="64" t="str">
        <f>VLOOKUP(A1810,'Hospitalisation Details'!$L$2:$U$2342,8,)</f>
        <v>Aug</v>
      </c>
      <c r="T1810" s="126">
        <f>VLOOKUP(A1810,'Hospitalisation Details'!$L$2:$U$2342,9,)</f>
        <v>1994</v>
      </c>
    </row>
    <row r="1811" spans="1:20" ht="15.5" x14ac:dyDescent="0.35">
      <c r="A1811" s="124" t="s">
        <v>560</v>
      </c>
      <c r="B1811" s="64" t="str">
        <f>VLOOKUP(A1811,'Medical Examinations'!$AS$1:$BC$2336,9,)</f>
        <v>Cindy</v>
      </c>
      <c r="C1811" s="64">
        <f>VLOOKUP(A1811,'Medical Examinations'!$AS$1:$BC$2336,2,)</f>
        <v>22.895</v>
      </c>
      <c r="D1811" s="64">
        <f>VLOOKUP(A1811,'Medical Examinations'!$AS$1:$BC$2336,3,)</f>
        <v>5.24</v>
      </c>
      <c r="E1811" s="64" t="str">
        <f>VLOOKUP(A1811,'Medical Examinations'!$AS$1:$BC$2336,6,)</f>
        <v>No</v>
      </c>
      <c r="F1811" s="64" t="str">
        <f>VLOOKUP(A1811,'Medical Examinations'!$AS$1:$BC$2336,4,)</f>
        <v>No</v>
      </c>
      <c r="G1811" s="64" t="str">
        <f>VLOOKUP(A1811,'Medical Examinations'!$AS$1:$BC$2336,5,)</f>
        <v>No</v>
      </c>
      <c r="H1811" s="64">
        <f>VLOOKUP(A1811,'Medical Examinations'!$AS$1:$BC$2336,8,)</f>
        <v>1</v>
      </c>
      <c r="I1811" s="64" t="str">
        <f>VLOOKUP(A1811,'Medical Examinations'!$AS$1:$BC$2336,7,)</f>
        <v>No</v>
      </c>
      <c r="J1811" s="64" t="str">
        <f>VLOOKUP(A1811,'Medical Examinations'!$AS$1:$BC$2336,11,)</f>
        <v xml:space="preserve">Normal Weight 
</v>
      </c>
      <c r="K1811" s="64" t="str">
        <f>VLOOKUP(A1811,'Medical Examinations'!$AS$1:$BC$2336,10,)</f>
        <v>Normal</v>
      </c>
      <c r="L1811" s="64" t="str">
        <f>VLOOKUP(A1811,'Hospitalisation Details'!$L$2:$R$2342,2,)</f>
        <v>28-09-1992</v>
      </c>
      <c r="M1811" s="65">
        <f>VLOOKUP(A1811,'Hospitalisation Details'!$L$2:$R$2345,7,)</f>
        <v>4720</v>
      </c>
      <c r="N1811" s="64" t="str">
        <f>VLOOKUP(A1811,'Hospitalisation Details'!$L$2:$R$2342,4,)</f>
        <v>tier - 2</v>
      </c>
      <c r="O1811" s="64" t="str">
        <f>VLOOKUP(A1811,'Hospitalisation Details'!$L$2:$R$2342,5,)</f>
        <v>tier - 2</v>
      </c>
      <c r="P1811" s="64" t="str">
        <f>VLOOKUP(A1811,'Hospitalisation Details'!$L$2:$R$2342,6,)</f>
        <v>R1024</v>
      </c>
      <c r="Q1811" s="64">
        <f>VLOOKUP(A1811,'Hospitalisation Details'!$L$2:$R$2342,3,)</f>
        <v>30</v>
      </c>
      <c r="R1811" s="64">
        <f>VLOOKUP(A1811,'Hospitalisation Details'!$L$2:$U$2342,10,)</f>
        <v>28</v>
      </c>
      <c r="S1811" s="64" t="str">
        <f>VLOOKUP(A1811,'Hospitalisation Details'!$L$2:$U$2342,8,)</f>
        <v>Sep</v>
      </c>
      <c r="T1811" s="126">
        <f>VLOOKUP(A1811,'Hospitalisation Details'!$L$2:$U$2342,9,)</f>
        <v>1992</v>
      </c>
    </row>
    <row r="1812" spans="1:20" ht="15.5" x14ac:dyDescent="0.35">
      <c r="A1812" s="124" t="s">
        <v>559</v>
      </c>
      <c r="B1812" s="64" t="str">
        <f>VLOOKUP(A1812,'Medical Examinations'!$AS$1:$BC$2336,9,)</f>
        <v>Esther</v>
      </c>
      <c r="C1812" s="64">
        <f>VLOOKUP(A1812,'Medical Examinations'!$AS$1:$BC$2336,2,)</f>
        <v>21.945</v>
      </c>
      <c r="D1812" s="64">
        <f>VLOOKUP(A1812,'Medical Examinations'!$AS$1:$BC$2336,3,)</f>
        <v>5.37</v>
      </c>
      <c r="E1812" s="64" t="str">
        <f>VLOOKUP(A1812,'Medical Examinations'!$AS$1:$BC$2336,6,)</f>
        <v>No</v>
      </c>
      <c r="F1812" s="64" t="str">
        <f>VLOOKUP(A1812,'Medical Examinations'!$AS$1:$BC$2336,4,)</f>
        <v>No</v>
      </c>
      <c r="G1812" s="64" t="str">
        <f>VLOOKUP(A1812,'Medical Examinations'!$AS$1:$BC$2336,5,)</f>
        <v>No</v>
      </c>
      <c r="H1812" s="64">
        <f>VLOOKUP(A1812,'Medical Examinations'!$AS$1:$BC$2336,8,)</f>
        <v>1</v>
      </c>
      <c r="I1812" s="64" t="str">
        <f>VLOOKUP(A1812,'Medical Examinations'!$AS$1:$BC$2336,7,)</f>
        <v>No</v>
      </c>
      <c r="J1812" s="64" t="str">
        <f>VLOOKUP(A1812,'Medical Examinations'!$AS$1:$BC$2336,11,)</f>
        <v xml:space="preserve">Normal Weight 
</v>
      </c>
      <c r="K1812" s="64" t="str">
        <f>VLOOKUP(A1812,'Medical Examinations'!$AS$1:$BC$2336,10,)</f>
        <v>Normal</v>
      </c>
      <c r="L1812" s="64" t="str">
        <f>VLOOKUP(A1812,'Hospitalisation Details'!$L$2:$R$2342,2,)</f>
        <v>09-10-1992</v>
      </c>
      <c r="M1812" s="65">
        <f>VLOOKUP(A1812,'Hospitalisation Details'!$L$2:$R$2345,7,)</f>
        <v>4718</v>
      </c>
      <c r="N1812" s="64" t="str">
        <f>VLOOKUP(A1812,'Hospitalisation Details'!$L$2:$R$2342,4,)</f>
        <v>tier - 2</v>
      </c>
      <c r="O1812" s="64" t="str">
        <f>VLOOKUP(A1812,'Hospitalisation Details'!$L$2:$R$2342,5,)</f>
        <v>tier - 3</v>
      </c>
      <c r="P1812" s="64" t="str">
        <f>VLOOKUP(A1812,'Hospitalisation Details'!$L$2:$R$2342,6,)</f>
        <v>R1024</v>
      </c>
      <c r="Q1812" s="64">
        <f>VLOOKUP(A1812,'Hospitalisation Details'!$L$2:$R$2342,3,)</f>
        <v>30</v>
      </c>
      <c r="R1812" s="64">
        <f>VLOOKUP(A1812,'Hospitalisation Details'!$L$2:$U$2342,10,)</f>
        <v>9</v>
      </c>
      <c r="S1812" s="64" t="str">
        <f>VLOOKUP(A1812,'Hospitalisation Details'!$L$2:$U$2342,8,)</f>
        <v>Oct</v>
      </c>
      <c r="T1812" s="126">
        <f>VLOOKUP(A1812,'Hospitalisation Details'!$L$2:$U$2342,9,)</f>
        <v>1992</v>
      </c>
    </row>
    <row r="1813" spans="1:20" ht="15.5" x14ac:dyDescent="0.35">
      <c r="A1813" s="124" t="s">
        <v>558</v>
      </c>
      <c r="B1813" s="64" t="str">
        <f>VLOOKUP(A1813,'Medical Examinations'!$AS$1:$BC$2336,9,)</f>
        <v>Jackie</v>
      </c>
      <c r="C1813" s="64">
        <f>VLOOKUP(A1813,'Medical Examinations'!$AS$1:$BC$2336,2,)</f>
        <v>19.47</v>
      </c>
      <c r="D1813" s="64">
        <f>VLOOKUP(A1813,'Medical Examinations'!$AS$1:$BC$2336,3,)</f>
        <v>6.6</v>
      </c>
      <c r="E1813" s="64" t="str">
        <f>VLOOKUP(A1813,'Medical Examinations'!$AS$1:$BC$2336,6,)</f>
        <v>Yes</v>
      </c>
      <c r="F1813" s="64" t="str">
        <f>VLOOKUP(A1813,'Medical Examinations'!$AS$1:$BC$2336,4,)</f>
        <v>No</v>
      </c>
      <c r="G1813" s="64" t="str">
        <f>VLOOKUP(A1813,'Medical Examinations'!$AS$1:$BC$2336,5,)</f>
        <v>No</v>
      </c>
      <c r="H1813" s="64">
        <f>VLOOKUP(A1813,'Medical Examinations'!$AS$1:$BC$2336,8,)</f>
        <v>0</v>
      </c>
      <c r="I1813" s="64" t="str">
        <f>VLOOKUP(A1813,'Medical Examinations'!$AS$1:$BC$2336,7,)</f>
        <v>No</v>
      </c>
      <c r="J1813" s="64" t="str">
        <f>VLOOKUP(A1813,'Medical Examinations'!$AS$1:$BC$2336,11,)</f>
        <v xml:space="preserve">Normal Weight 
</v>
      </c>
      <c r="K1813" s="64" t="str">
        <f>VLOOKUP(A1813,'Medical Examinations'!$AS$1:$BC$2336,10,)</f>
        <v>Diabetes</v>
      </c>
      <c r="L1813" s="64" t="str">
        <f>VLOOKUP(A1813,'Hospitalisation Details'!$L$2:$R$2342,2,)</f>
        <v>12-08-1981</v>
      </c>
      <c r="M1813" s="65">
        <f>VLOOKUP(A1813,'Hospitalisation Details'!$L$2:$R$2345,7,)</f>
        <v>4712</v>
      </c>
      <c r="N1813" s="64" t="str">
        <f>VLOOKUP(A1813,'Hospitalisation Details'!$L$2:$R$2342,4,)</f>
        <v>tier - 2</v>
      </c>
      <c r="O1813" s="64" t="str">
        <f>VLOOKUP(A1813,'Hospitalisation Details'!$L$2:$R$2342,5,)</f>
        <v>tier - 3</v>
      </c>
      <c r="P1813" s="64" t="str">
        <f>VLOOKUP(A1813,'Hospitalisation Details'!$L$2:$R$2342,6,)</f>
        <v>R1011</v>
      </c>
      <c r="Q1813" s="64">
        <f>VLOOKUP(A1813,'Hospitalisation Details'!$L$2:$R$2342,3,)</f>
        <v>41</v>
      </c>
      <c r="R1813" s="64">
        <f>VLOOKUP(A1813,'Hospitalisation Details'!$L$2:$U$2342,10,)</f>
        <v>12</v>
      </c>
      <c r="S1813" s="64" t="str">
        <f>VLOOKUP(A1813,'Hospitalisation Details'!$L$2:$U$2342,8,)</f>
        <v>Aug</v>
      </c>
      <c r="T1813" s="126">
        <f>VLOOKUP(A1813,'Hospitalisation Details'!$L$2:$U$2342,9,)</f>
        <v>1981</v>
      </c>
    </row>
    <row r="1814" spans="1:20" ht="15.5" x14ac:dyDescent="0.35">
      <c r="A1814" s="124" t="s">
        <v>557</v>
      </c>
      <c r="B1814" s="64" t="str">
        <f>VLOOKUP(A1814,'Medical Examinations'!$AS$1:$BC$2336,9,)</f>
        <v>Timothy P.</v>
      </c>
      <c r="C1814" s="64">
        <f>VLOOKUP(A1814,'Medical Examinations'!$AS$1:$BC$2336,2,)</f>
        <v>15.61</v>
      </c>
      <c r="D1814" s="64">
        <f>VLOOKUP(A1814,'Medical Examinations'!$AS$1:$BC$2336,3,)</f>
        <v>5.77</v>
      </c>
      <c r="E1814" s="64" t="str">
        <f>VLOOKUP(A1814,'Medical Examinations'!$AS$1:$BC$2336,6,)</f>
        <v>No</v>
      </c>
      <c r="F1814" s="64" t="str">
        <f>VLOOKUP(A1814,'Medical Examinations'!$AS$1:$BC$2336,4,)</f>
        <v>No</v>
      </c>
      <c r="G1814" s="64" t="str">
        <f>VLOOKUP(A1814,'Medical Examinations'!$AS$1:$BC$2336,5,)</f>
        <v>No</v>
      </c>
      <c r="H1814" s="64">
        <f>VLOOKUP(A1814,'Medical Examinations'!$AS$1:$BC$2336,8,)</f>
        <v>0</v>
      </c>
      <c r="I1814" s="64" t="str">
        <f>VLOOKUP(A1814,'Medical Examinations'!$AS$1:$BC$2336,7,)</f>
        <v>No</v>
      </c>
      <c r="J1814" s="64" t="str">
        <f>VLOOKUP(A1814,'Medical Examinations'!$AS$1:$BC$2336,11,)</f>
        <v>Under weight</v>
      </c>
      <c r="K1814" s="64" t="str">
        <f>VLOOKUP(A1814,'Medical Examinations'!$AS$1:$BC$2336,10,)</f>
        <v>Prediabetes</v>
      </c>
      <c r="L1814" s="64" t="str">
        <f>VLOOKUP(A1814,'Hospitalisation Details'!$L$2:$R$2342,2,)</f>
        <v>04-12-1977</v>
      </c>
      <c r="M1814" s="65">
        <f>VLOOKUP(A1814,'Hospitalisation Details'!$L$2:$R$2345,7,)</f>
        <v>4699</v>
      </c>
      <c r="N1814" s="64" t="str">
        <f>VLOOKUP(A1814,'Hospitalisation Details'!$L$2:$R$2342,4,)</f>
        <v>tier - 2</v>
      </c>
      <c r="O1814" s="64" t="str">
        <f>VLOOKUP(A1814,'Hospitalisation Details'!$L$2:$R$2342,5,)</f>
        <v>tier - 3</v>
      </c>
      <c r="P1814" s="64" t="str">
        <f>VLOOKUP(A1814,'Hospitalisation Details'!$L$2:$R$2342,6,)</f>
        <v>R1013</v>
      </c>
      <c r="Q1814" s="64">
        <f>VLOOKUP(A1814,'Hospitalisation Details'!$L$2:$R$2342,3,)</f>
        <v>45</v>
      </c>
      <c r="R1814" s="64">
        <f>VLOOKUP(A1814,'Hospitalisation Details'!$L$2:$U$2342,10,)</f>
        <v>4</v>
      </c>
      <c r="S1814" s="64" t="str">
        <f>VLOOKUP(A1814,'Hospitalisation Details'!$L$2:$U$2342,8,)</f>
        <v>Dec</v>
      </c>
      <c r="T1814" s="126">
        <f>VLOOKUP(A1814,'Hospitalisation Details'!$L$2:$U$2342,9,)</f>
        <v>1977</v>
      </c>
    </row>
    <row r="1815" spans="1:20" ht="15.5" x14ac:dyDescent="0.35">
      <c r="A1815" s="124" t="s">
        <v>556</v>
      </c>
      <c r="B1815" s="64" t="str">
        <f>VLOOKUP(A1815,'Medical Examinations'!$AS$1:$BC$2336,9,)</f>
        <v>Lauren</v>
      </c>
      <c r="C1815" s="64">
        <f>VLOOKUP(A1815,'Medical Examinations'!$AS$1:$BC$2336,2,)</f>
        <v>28.6</v>
      </c>
      <c r="D1815" s="64">
        <f>VLOOKUP(A1815,'Medical Examinations'!$AS$1:$BC$2336,3,)</f>
        <v>6.08</v>
      </c>
      <c r="E1815" s="64" t="str">
        <f>VLOOKUP(A1815,'Medical Examinations'!$AS$1:$BC$2336,6,)</f>
        <v>No</v>
      </c>
      <c r="F1815" s="64" t="str">
        <f>VLOOKUP(A1815,'Medical Examinations'!$AS$1:$BC$2336,4,)</f>
        <v>No</v>
      </c>
      <c r="G1815" s="64" t="str">
        <f>VLOOKUP(A1815,'Medical Examinations'!$AS$1:$BC$2336,5,)</f>
        <v>Yes</v>
      </c>
      <c r="H1815" s="64">
        <f>VLOOKUP(A1815,'Medical Examinations'!$AS$1:$BC$2336,8,)</f>
        <v>1</v>
      </c>
      <c r="I1815" s="64" t="str">
        <f>VLOOKUP(A1815,'Medical Examinations'!$AS$1:$BC$2336,7,)</f>
        <v>No</v>
      </c>
      <c r="J1815" s="64" t="str">
        <f>VLOOKUP(A1815,'Medical Examinations'!$AS$1:$BC$2336,11,)</f>
        <v>Over weight</v>
      </c>
      <c r="K1815" s="64" t="str">
        <f>VLOOKUP(A1815,'Medical Examinations'!$AS$1:$BC$2336,10,)</f>
        <v>Prediabetes</v>
      </c>
      <c r="L1815" s="64" t="str">
        <f>VLOOKUP(A1815,'Hospitalisation Details'!$L$2:$R$2342,2,)</f>
        <v>22-06-2003</v>
      </c>
      <c r="M1815" s="65">
        <f>VLOOKUP(A1815,'Hospitalisation Details'!$L$2:$R$2345,7,)</f>
        <v>4688</v>
      </c>
      <c r="N1815" s="64" t="str">
        <f>VLOOKUP(A1815,'Hospitalisation Details'!$L$2:$R$2342,4,)</f>
        <v>tier - 2</v>
      </c>
      <c r="O1815" s="64" t="str">
        <f>VLOOKUP(A1815,'Hospitalisation Details'!$L$2:$R$2342,5,)</f>
        <v>tier - 3</v>
      </c>
      <c r="P1815" s="64" t="str">
        <f>VLOOKUP(A1815,'Hospitalisation Details'!$L$2:$R$2342,6,)</f>
        <v>R1011</v>
      </c>
      <c r="Q1815" s="64">
        <f>VLOOKUP(A1815,'Hospitalisation Details'!$L$2:$R$2342,3,)</f>
        <v>19</v>
      </c>
      <c r="R1815" s="64">
        <f>VLOOKUP(A1815,'Hospitalisation Details'!$L$2:$U$2342,10,)</f>
        <v>22</v>
      </c>
      <c r="S1815" s="64" t="str">
        <f>VLOOKUP(A1815,'Hospitalisation Details'!$L$2:$U$2342,8,)</f>
        <v>Jun</v>
      </c>
      <c r="T1815" s="126">
        <f>VLOOKUP(A1815,'Hospitalisation Details'!$L$2:$U$2342,9,)</f>
        <v>2003</v>
      </c>
    </row>
    <row r="1816" spans="1:20" ht="15.5" x14ac:dyDescent="0.35">
      <c r="A1816" s="124" t="s">
        <v>555</v>
      </c>
      <c r="B1816" s="64" t="str">
        <f>VLOOKUP(A1816,'Medical Examinations'!$AS$1:$BC$2336,9,)</f>
        <v>Benjamin</v>
      </c>
      <c r="C1816" s="64">
        <f>VLOOKUP(A1816,'Medical Examinations'!$AS$1:$BC$2336,2,)</f>
        <v>46.53</v>
      </c>
      <c r="D1816" s="64">
        <f>VLOOKUP(A1816,'Medical Examinations'!$AS$1:$BC$2336,3,)</f>
        <v>4.16</v>
      </c>
      <c r="E1816" s="64" t="str">
        <f>VLOOKUP(A1816,'Medical Examinations'!$AS$1:$BC$2336,6,)</f>
        <v>No</v>
      </c>
      <c r="F1816" s="64" t="str">
        <f>VLOOKUP(A1816,'Medical Examinations'!$AS$1:$BC$2336,4,)</f>
        <v>No</v>
      </c>
      <c r="G1816" s="64" t="str">
        <f>VLOOKUP(A1816,'Medical Examinations'!$AS$1:$BC$2336,5,)</f>
        <v>No</v>
      </c>
      <c r="H1816" s="64">
        <f>VLOOKUP(A1816,'Medical Examinations'!$AS$1:$BC$2336,8,)</f>
        <v>0</v>
      </c>
      <c r="I1816" s="64" t="str">
        <f>VLOOKUP(A1816,'Medical Examinations'!$AS$1:$BC$2336,7,)</f>
        <v>No</v>
      </c>
      <c r="J1816" s="64" t="str">
        <f>VLOOKUP(A1816,'Medical Examinations'!$AS$1:$BC$2336,11,)</f>
        <v>Obesity</v>
      </c>
      <c r="K1816" s="64" t="str">
        <f>VLOOKUP(A1816,'Medical Examinations'!$AS$1:$BC$2336,10,)</f>
        <v>Normal</v>
      </c>
      <c r="L1816" s="64" t="str">
        <f>VLOOKUP(A1816,'Hospitalisation Details'!$L$2:$R$2342,2,)</f>
        <v>04-09-1990</v>
      </c>
      <c r="M1816" s="65">
        <f>VLOOKUP(A1816,'Hospitalisation Details'!$L$2:$R$2345,7,)</f>
        <v>4686</v>
      </c>
      <c r="N1816" s="64" t="str">
        <f>VLOOKUP(A1816,'Hospitalisation Details'!$L$2:$R$2342,4,)</f>
        <v>tier - 3</v>
      </c>
      <c r="O1816" s="64" t="str">
        <f>VLOOKUP(A1816,'Hospitalisation Details'!$L$2:$R$2342,5,)</f>
        <v>tier - 3</v>
      </c>
      <c r="P1816" s="64" t="str">
        <f>VLOOKUP(A1816,'Hospitalisation Details'!$L$2:$R$2342,6,)</f>
        <v>R1013</v>
      </c>
      <c r="Q1816" s="64">
        <f>VLOOKUP(A1816,'Hospitalisation Details'!$L$2:$R$2342,3,)</f>
        <v>32</v>
      </c>
      <c r="R1816" s="64">
        <f>VLOOKUP(A1816,'Hospitalisation Details'!$L$2:$U$2342,10,)</f>
        <v>4</v>
      </c>
      <c r="S1816" s="64" t="str">
        <f>VLOOKUP(A1816,'Hospitalisation Details'!$L$2:$U$2342,8,)</f>
        <v>Sep</v>
      </c>
      <c r="T1816" s="126">
        <f>VLOOKUP(A1816,'Hospitalisation Details'!$L$2:$U$2342,9,)</f>
        <v>1990</v>
      </c>
    </row>
    <row r="1817" spans="1:20" ht="15.5" x14ac:dyDescent="0.35">
      <c r="A1817" s="124" t="s">
        <v>554</v>
      </c>
      <c r="B1817" s="64" t="str">
        <f>VLOOKUP(A1817,'Medical Examinations'!$AS$1:$BC$2336,9,)</f>
        <v>Hugo M</v>
      </c>
      <c r="C1817" s="64">
        <f>VLOOKUP(A1817,'Medical Examinations'!$AS$1:$BC$2336,2,)</f>
        <v>34.99</v>
      </c>
      <c r="D1817" s="64">
        <f>VLOOKUP(A1817,'Medical Examinations'!$AS$1:$BC$2336,3,)</f>
        <v>5.0999999999999996</v>
      </c>
      <c r="E1817" s="64" t="str">
        <f>VLOOKUP(A1817,'Medical Examinations'!$AS$1:$BC$2336,6,)</f>
        <v>No</v>
      </c>
      <c r="F1817" s="64" t="str">
        <f>VLOOKUP(A1817,'Medical Examinations'!$AS$1:$BC$2336,4,)</f>
        <v>No</v>
      </c>
      <c r="G1817" s="64" t="str">
        <f>VLOOKUP(A1817,'Medical Examinations'!$AS$1:$BC$2336,5,)</f>
        <v>Yes</v>
      </c>
      <c r="H1817" s="64">
        <f>VLOOKUP(A1817,'Medical Examinations'!$AS$1:$BC$2336,8,)</f>
        <v>1</v>
      </c>
      <c r="I1817" s="64" t="str">
        <f>VLOOKUP(A1817,'Medical Examinations'!$AS$1:$BC$2336,7,)</f>
        <v>No</v>
      </c>
      <c r="J1817" s="64" t="str">
        <f>VLOOKUP(A1817,'Medical Examinations'!$AS$1:$BC$2336,11,)</f>
        <v>Obesity</v>
      </c>
      <c r="K1817" s="64" t="str">
        <f>VLOOKUP(A1817,'Medical Examinations'!$AS$1:$BC$2336,10,)</f>
        <v>Normal</v>
      </c>
      <c r="L1817" s="64" t="str">
        <f>VLOOKUP(A1817,'Hospitalisation Details'!$L$2:$R$2342,2,)</f>
        <v>04-10-2003</v>
      </c>
      <c r="M1817" s="65">
        <f>VLOOKUP(A1817,'Hospitalisation Details'!$L$2:$R$2345,7,)</f>
        <v>4679</v>
      </c>
      <c r="N1817" s="64" t="str">
        <f>VLOOKUP(A1817,'Hospitalisation Details'!$L$2:$R$2342,4,)</f>
        <v>tier - 2</v>
      </c>
      <c r="O1817" s="64" t="str">
        <f>VLOOKUP(A1817,'Hospitalisation Details'!$L$2:$R$2342,5,)</f>
        <v>tier - 1</v>
      </c>
      <c r="P1817" s="64" t="str">
        <f>VLOOKUP(A1817,'Hospitalisation Details'!$L$2:$R$2342,6,)</f>
        <v>R1021</v>
      </c>
      <c r="Q1817" s="64">
        <f>VLOOKUP(A1817,'Hospitalisation Details'!$L$2:$R$2342,3,)</f>
        <v>19</v>
      </c>
      <c r="R1817" s="64">
        <f>VLOOKUP(A1817,'Hospitalisation Details'!$L$2:$U$2342,10,)</f>
        <v>4</v>
      </c>
      <c r="S1817" s="64" t="str">
        <f>VLOOKUP(A1817,'Hospitalisation Details'!$L$2:$U$2342,8,)</f>
        <v>Oct</v>
      </c>
      <c r="T1817" s="126">
        <f>VLOOKUP(A1817,'Hospitalisation Details'!$L$2:$U$2342,9,)</f>
        <v>2003</v>
      </c>
    </row>
    <row r="1818" spans="1:20" ht="15.5" x14ac:dyDescent="0.35">
      <c r="A1818" s="124" t="s">
        <v>553</v>
      </c>
      <c r="B1818" s="64" t="str">
        <f>VLOOKUP(A1818,'Medical Examinations'!$AS$1:$BC$2336,9,)</f>
        <v>Daniel J. Jr.</v>
      </c>
      <c r="C1818" s="64">
        <f>VLOOKUP(A1818,'Medical Examinations'!$AS$1:$BC$2336,2,)</f>
        <v>17.05</v>
      </c>
      <c r="D1818" s="64">
        <f>VLOOKUP(A1818,'Medical Examinations'!$AS$1:$BC$2336,3,)</f>
        <v>5.3</v>
      </c>
      <c r="E1818" s="64" t="str">
        <f>VLOOKUP(A1818,'Medical Examinations'!$AS$1:$BC$2336,6,)</f>
        <v>No</v>
      </c>
      <c r="F1818" s="64" t="str">
        <f>VLOOKUP(A1818,'Medical Examinations'!$AS$1:$BC$2336,4,)</f>
        <v>No</v>
      </c>
      <c r="G1818" s="64" t="str">
        <f>VLOOKUP(A1818,'Medical Examinations'!$AS$1:$BC$2336,5,)</f>
        <v>Yes</v>
      </c>
      <c r="H1818" s="64">
        <f>VLOOKUP(A1818,'Medical Examinations'!$AS$1:$BC$2336,8,)</f>
        <v>1</v>
      </c>
      <c r="I1818" s="64" t="str">
        <f>VLOOKUP(A1818,'Medical Examinations'!$AS$1:$BC$2336,7,)</f>
        <v>No</v>
      </c>
      <c r="J1818" s="64" t="str">
        <f>VLOOKUP(A1818,'Medical Examinations'!$AS$1:$BC$2336,11,)</f>
        <v>Under weight</v>
      </c>
      <c r="K1818" s="64" t="str">
        <f>VLOOKUP(A1818,'Medical Examinations'!$AS$1:$BC$2336,10,)</f>
        <v>Normal</v>
      </c>
      <c r="L1818" s="64" t="str">
        <f>VLOOKUP(A1818,'Hospitalisation Details'!$L$2:$R$2342,2,)</f>
        <v>18-10-1979</v>
      </c>
      <c r="M1818" s="65">
        <f>VLOOKUP(A1818,'Hospitalisation Details'!$L$2:$R$2345,7,)</f>
        <v>4674</v>
      </c>
      <c r="N1818" s="64" t="str">
        <f>VLOOKUP(A1818,'Hospitalisation Details'!$L$2:$R$2342,4,)</f>
        <v>tier - 2</v>
      </c>
      <c r="O1818" s="64" t="str">
        <f>VLOOKUP(A1818,'Hospitalisation Details'!$L$2:$R$2342,5,)</f>
        <v>tier - 1</v>
      </c>
      <c r="P1818" s="64" t="str">
        <f>VLOOKUP(A1818,'Hospitalisation Details'!$L$2:$R$2342,6,)</f>
        <v>R1013</v>
      </c>
      <c r="Q1818" s="64">
        <f>VLOOKUP(A1818,'Hospitalisation Details'!$L$2:$R$2342,3,)</f>
        <v>43</v>
      </c>
      <c r="R1818" s="64">
        <f>VLOOKUP(A1818,'Hospitalisation Details'!$L$2:$U$2342,10,)</f>
        <v>18</v>
      </c>
      <c r="S1818" s="64" t="str">
        <f>VLOOKUP(A1818,'Hospitalisation Details'!$L$2:$U$2342,8,)</f>
        <v>Oct</v>
      </c>
      <c r="T1818" s="126">
        <f>VLOOKUP(A1818,'Hospitalisation Details'!$L$2:$U$2342,9,)</f>
        <v>1979</v>
      </c>
    </row>
    <row r="1819" spans="1:20" ht="15.5" x14ac:dyDescent="0.35">
      <c r="A1819" s="124" t="s">
        <v>552</v>
      </c>
      <c r="B1819" s="64" t="str">
        <f>VLOOKUP(A1819,'Medical Examinations'!$AS$1:$BC$2336,9,)</f>
        <v>Justin R</v>
      </c>
      <c r="C1819" s="64">
        <f>VLOOKUP(A1819,'Medical Examinations'!$AS$1:$BC$2336,2,)</f>
        <v>37.18</v>
      </c>
      <c r="D1819" s="64">
        <f>VLOOKUP(A1819,'Medical Examinations'!$AS$1:$BC$2336,3,)</f>
        <v>4.9000000000000004</v>
      </c>
      <c r="E1819" s="64" t="str">
        <f>VLOOKUP(A1819,'Medical Examinations'!$AS$1:$BC$2336,6,)</f>
        <v>No</v>
      </c>
      <c r="F1819" s="64" t="str">
        <f>VLOOKUP(A1819,'Medical Examinations'!$AS$1:$BC$2336,4,)</f>
        <v>No</v>
      </c>
      <c r="G1819" s="64" t="str">
        <f>VLOOKUP(A1819,'Medical Examinations'!$AS$1:$BC$2336,5,)</f>
        <v>No</v>
      </c>
      <c r="H1819" s="64">
        <f>VLOOKUP(A1819,'Medical Examinations'!$AS$1:$BC$2336,8,)</f>
        <v>0</v>
      </c>
      <c r="I1819" s="64" t="str">
        <f>VLOOKUP(A1819,'Medical Examinations'!$AS$1:$BC$2336,7,)</f>
        <v>No</v>
      </c>
      <c r="J1819" s="64" t="str">
        <f>VLOOKUP(A1819,'Medical Examinations'!$AS$1:$BC$2336,11,)</f>
        <v>Obesity</v>
      </c>
      <c r="K1819" s="64" t="str">
        <f>VLOOKUP(A1819,'Medical Examinations'!$AS$1:$BC$2336,10,)</f>
        <v>Normal</v>
      </c>
      <c r="L1819" s="64" t="str">
        <f>VLOOKUP(A1819,'Hospitalisation Details'!$L$2:$R$2342,2,)</f>
        <v>13-07-1990</v>
      </c>
      <c r="M1819" s="65">
        <f>VLOOKUP(A1819,'Hospitalisation Details'!$L$2:$R$2345,7,)</f>
        <v>4673</v>
      </c>
      <c r="N1819" s="64" t="str">
        <f>VLOOKUP(A1819,'Hospitalisation Details'!$L$2:$R$2342,4,)</f>
        <v>tier - 2</v>
      </c>
      <c r="O1819" s="64" t="str">
        <f>VLOOKUP(A1819,'Hospitalisation Details'!$L$2:$R$2342,5,)</f>
        <v>tier - 1</v>
      </c>
      <c r="P1819" s="64" t="str">
        <f>VLOOKUP(A1819,'Hospitalisation Details'!$L$2:$R$2342,6,)</f>
        <v>R1013</v>
      </c>
      <c r="Q1819" s="64">
        <f>VLOOKUP(A1819,'Hospitalisation Details'!$L$2:$R$2342,3,)</f>
        <v>32</v>
      </c>
      <c r="R1819" s="64">
        <f>VLOOKUP(A1819,'Hospitalisation Details'!$L$2:$U$2342,10,)</f>
        <v>13</v>
      </c>
      <c r="S1819" s="64" t="str">
        <f>VLOOKUP(A1819,'Hospitalisation Details'!$L$2:$U$2342,8,)</f>
        <v>Jul</v>
      </c>
      <c r="T1819" s="126">
        <f>VLOOKUP(A1819,'Hospitalisation Details'!$L$2:$U$2342,9,)</f>
        <v>1990</v>
      </c>
    </row>
    <row r="1820" spans="1:20" ht="15.5" x14ac:dyDescent="0.35">
      <c r="A1820" s="124" t="s">
        <v>551</v>
      </c>
      <c r="B1820" s="64" t="str">
        <f>VLOOKUP(A1820,'Medical Examinations'!$AS$1:$BC$2336,9,)</f>
        <v>Colin</v>
      </c>
      <c r="C1820" s="64">
        <f>VLOOKUP(A1820,'Medical Examinations'!$AS$1:$BC$2336,2,)</f>
        <v>35.200000000000003</v>
      </c>
      <c r="D1820" s="64">
        <f>VLOOKUP(A1820,'Medical Examinations'!$AS$1:$BC$2336,3,)</f>
        <v>5.55</v>
      </c>
      <c r="E1820" s="64" t="str">
        <f>VLOOKUP(A1820,'Medical Examinations'!$AS$1:$BC$2336,6,)</f>
        <v>No</v>
      </c>
      <c r="F1820" s="64" t="str">
        <f>VLOOKUP(A1820,'Medical Examinations'!$AS$1:$BC$2336,4,)</f>
        <v>No</v>
      </c>
      <c r="G1820" s="64" t="str">
        <f>VLOOKUP(A1820,'Medical Examinations'!$AS$1:$BC$2336,5,)</f>
        <v>No</v>
      </c>
      <c r="H1820" s="64">
        <f>VLOOKUP(A1820,'Medical Examinations'!$AS$1:$BC$2336,8,)</f>
        <v>0</v>
      </c>
      <c r="I1820" s="64" t="str">
        <f>VLOOKUP(A1820,'Medical Examinations'!$AS$1:$BC$2336,7,)</f>
        <v>No</v>
      </c>
      <c r="J1820" s="64" t="str">
        <f>VLOOKUP(A1820,'Medical Examinations'!$AS$1:$BC$2336,11,)</f>
        <v>Obesity</v>
      </c>
      <c r="K1820" s="64" t="str">
        <f>VLOOKUP(A1820,'Medical Examinations'!$AS$1:$BC$2336,10,)</f>
        <v>Normal</v>
      </c>
      <c r="L1820" s="64" t="str">
        <f>VLOOKUP(A1820,'Hospitalisation Details'!$L$2:$R$2342,2,)</f>
        <v>26-09-1990</v>
      </c>
      <c r="M1820" s="65">
        <f>VLOOKUP(A1820,'Hospitalisation Details'!$L$2:$R$2345,7,)</f>
        <v>4671</v>
      </c>
      <c r="N1820" s="64" t="str">
        <f>VLOOKUP(A1820,'Hospitalisation Details'!$L$2:$R$2342,4,)</f>
        <v>tier - 2</v>
      </c>
      <c r="O1820" s="64" t="str">
        <f>VLOOKUP(A1820,'Hospitalisation Details'!$L$2:$R$2342,5,)</f>
        <v>tier - 2</v>
      </c>
      <c r="P1820" s="64" t="str">
        <f>VLOOKUP(A1820,'Hospitalisation Details'!$L$2:$R$2342,6,)</f>
        <v>R1011</v>
      </c>
      <c r="Q1820" s="64">
        <f>VLOOKUP(A1820,'Hospitalisation Details'!$L$2:$R$2342,3,)</f>
        <v>32</v>
      </c>
      <c r="R1820" s="64">
        <f>VLOOKUP(A1820,'Hospitalisation Details'!$L$2:$U$2342,10,)</f>
        <v>26</v>
      </c>
      <c r="S1820" s="64" t="str">
        <f>VLOOKUP(A1820,'Hospitalisation Details'!$L$2:$U$2342,8,)</f>
        <v>Sep</v>
      </c>
      <c r="T1820" s="126">
        <f>VLOOKUP(A1820,'Hospitalisation Details'!$L$2:$U$2342,9,)</f>
        <v>1990</v>
      </c>
    </row>
    <row r="1821" spans="1:20" ht="15.5" x14ac:dyDescent="0.35">
      <c r="A1821" s="124" t="s">
        <v>550</v>
      </c>
      <c r="B1821" s="64" t="str">
        <f>VLOOKUP(A1821,'Medical Examinations'!$AS$1:$BC$2336,9,)</f>
        <v>Rob</v>
      </c>
      <c r="C1821" s="64">
        <f>VLOOKUP(A1821,'Medical Examinations'!$AS$1:$BC$2336,2,)</f>
        <v>37.335000000000001</v>
      </c>
      <c r="D1821" s="64">
        <f>VLOOKUP(A1821,'Medical Examinations'!$AS$1:$BC$2336,3,)</f>
        <v>4.95</v>
      </c>
      <c r="E1821" s="64" t="str">
        <f>VLOOKUP(A1821,'Medical Examinations'!$AS$1:$BC$2336,6,)</f>
        <v>No</v>
      </c>
      <c r="F1821" s="64" t="str">
        <f>VLOOKUP(A1821,'Medical Examinations'!$AS$1:$BC$2336,4,)</f>
        <v>No</v>
      </c>
      <c r="G1821" s="64" t="str">
        <f>VLOOKUP(A1821,'Medical Examinations'!$AS$1:$BC$2336,5,)</f>
        <v>No</v>
      </c>
      <c r="H1821" s="64">
        <f>VLOOKUP(A1821,'Medical Examinations'!$AS$1:$BC$2336,8,)</f>
        <v>0</v>
      </c>
      <c r="I1821" s="64" t="str">
        <f>VLOOKUP(A1821,'Medical Examinations'!$AS$1:$BC$2336,7,)</f>
        <v>No</v>
      </c>
      <c r="J1821" s="64" t="str">
        <f>VLOOKUP(A1821,'Medical Examinations'!$AS$1:$BC$2336,11,)</f>
        <v>Obesity</v>
      </c>
      <c r="K1821" s="64" t="str">
        <f>VLOOKUP(A1821,'Medical Examinations'!$AS$1:$BC$2336,10,)</f>
        <v>Normal</v>
      </c>
      <c r="L1821" s="64" t="str">
        <f>VLOOKUP(A1821,'Hospitalisation Details'!$L$2:$R$2342,2,)</f>
        <v>05-08-1990</v>
      </c>
      <c r="M1821" s="65">
        <f>VLOOKUP(A1821,'Hospitalisation Details'!$L$2:$R$2345,7,)</f>
        <v>4668</v>
      </c>
      <c r="N1821" s="64" t="str">
        <f>VLOOKUP(A1821,'Hospitalisation Details'!$L$2:$R$2342,4,)</f>
        <v>tier - 3</v>
      </c>
      <c r="O1821" s="64" t="str">
        <f>VLOOKUP(A1821,'Hospitalisation Details'!$L$2:$R$2342,5,)</f>
        <v>tier - 3</v>
      </c>
      <c r="P1821" s="64" t="str">
        <f>VLOOKUP(A1821,'Hospitalisation Details'!$L$2:$R$2342,6,)</f>
        <v>R1016</v>
      </c>
      <c r="Q1821" s="64">
        <f>VLOOKUP(A1821,'Hospitalisation Details'!$L$2:$R$2342,3,)</f>
        <v>32</v>
      </c>
      <c r="R1821" s="64">
        <f>VLOOKUP(A1821,'Hospitalisation Details'!$L$2:$U$2342,10,)</f>
        <v>5</v>
      </c>
      <c r="S1821" s="64" t="str">
        <f>VLOOKUP(A1821,'Hospitalisation Details'!$L$2:$U$2342,8,)</f>
        <v>Aug</v>
      </c>
      <c r="T1821" s="126">
        <f>VLOOKUP(A1821,'Hospitalisation Details'!$L$2:$U$2342,9,)</f>
        <v>1990</v>
      </c>
    </row>
    <row r="1822" spans="1:20" ht="15.5" x14ac:dyDescent="0.35">
      <c r="A1822" s="124" t="s">
        <v>549</v>
      </c>
      <c r="B1822" s="64" t="str">
        <f>VLOOKUP(A1822,'Medical Examinations'!$AS$1:$BC$2336,9,)</f>
        <v>Patrick</v>
      </c>
      <c r="C1822" s="64">
        <f>VLOOKUP(A1822,'Medical Examinations'!$AS$1:$BC$2336,2,)</f>
        <v>27.265000000000001</v>
      </c>
      <c r="D1822" s="64">
        <f>VLOOKUP(A1822,'Medical Examinations'!$AS$1:$BC$2336,3,)</f>
        <v>6.46</v>
      </c>
      <c r="E1822" s="64" t="str">
        <f>VLOOKUP(A1822,'Medical Examinations'!$AS$1:$BC$2336,6,)</f>
        <v>Yes</v>
      </c>
      <c r="F1822" s="64" t="str">
        <f>VLOOKUP(A1822,'Medical Examinations'!$AS$1:$BC$2336,4,)</f>
        <v>No</v>
      </c>
      <c r="G1822" s="64" t="str">
        <f>VLOOKUP(A1822,'Medical Examinations'!$AS$1:$BC$2336,5,)</f>
        <v>No</v>
      </c>
      <c r="H1822" s="64">
        <f>VLOOKUP(A1822,'Medical Examinations'!$AS$1:$BC$2336,8,)</f>
        <v>0</v>
      </c>
      <c r="I1822" s="64" t="str">
        <f>VLOOKUP(A1822,'Medical Examinations'!$AS$1:$BC$2336,7,)</f>
        <v>No</v>
      </c>
      <c r="J1822" s="64" t="str">
        <f>VLOOKUP(A1822,'Medical Examinations'!$AS$1:$BC$2336,11,)</f>
        <v>Over weight</v>
      </c>
      <c r="K1822" s="64" t="str">
        <f>VLOOKUP(A1822,'Medical Examinations'!$AS$1:$BC$2336,10,)</f>
        <v>Prediabetes</v>
      </c>
      <c r="L1822" s="64" t="str">
        <f>VLOOKUP(A1822,'Hospitalisation Details'!$L$2:$R$2342,2,)</f>
        <v>25-10-1996</v>
      </c>
      <c r="M1822" s="65">
        <f>VLOOKUP(A1822,'Hospitalisation Details'!$L$2:$R$2345,7,)</f>
        <v>4661</v>
      </c>
      <c r="N1822" s="64" t="str">
        <f>VLOOKUP(A1822,'Hospitalisation Details'!$L$2:$R$2342,4,)</f>
        <v>tier - 2</v>
      </c>
      <c r="O1822" s="64" t="str">
        <f>VLOOKUP(A1822,'Hospitalisation Details'!$L$2:$R$2342,5,)</f>
        <v>tier - 1</v>
      </c>
      <c r="P1822" s="64" t="str">
        <f>VLOOKUP(A1822,'Hospitalisation Details'!$L$2:$R$2342,6,)</f>
        <v>R1017</v>
      </c>
      <c r="Q1822" s="64">
        <f>VLOOKUP(A1822,'Hospitalisation Details'!$L$2:$R$2342,3,)</f>
        <v>26</v>
      </c>
      <c r="R1822" s="64">
        <f>VLOOKUP(A1822,'Hospitalisation Details'!$L$2:$U$2342,10,)</f>
        <v>25</v>
      </c>
      <c r="S1822" s="64" t="str">
        <f>VLOOKUP(A1822,'Hospitalisation Details'!$L$2:$U$2342,8,)</f>
        <v>Oct</v>
      </c>
      <c r="T1822" s="126">
        <f>VLOOKUP(A1822,'Hospitalisation Details'!$L$2:$U$2342,9,)</f>
        <v>1996</v>
      </c>
    </row>
    <row r="1823" spans="1:20" ht="15.5" x14ac:dyDescent="0.35">
      <c r="A1823" s="124" t="s">
        <v>548</v>
      </c>
      <c r="B1823" s="64" t="str">
        <f>VLOOKUP(A1823,'Medical Examinations'!$AS$1:$BC$2336,9,)</f>
        <v>Austin D</v>
      </c>
      <c r="C1823" s="64">
        <f>VLOOKUP(A1823,'Medical Examinations'!$AS$1:$BC$2336,2,)</f>
        <v>30.8</v>
      </c>
      <c r="D1823" s="64">
        <f>VLOOKUP(A1823,'Medical Examinations'!$AS$1:$BC$2336,3,)</f>
        <v>4.9000000000000004</v>
      </c>
      <c r="E1823" s="64" t="str">
        <f>VLOOKUP(A1823,'Medical Examinations'!$AS$1:$BC$2336,6,)</f>
        <v>Yes</v>
      </c>
      <c r="F1823" s="64" t="str">
        <f>VLOOKUP(A1823,'Medical Examinations'!$AS$1:$BC$2336,4,)</f>
        <v>No</v>
      </c>
      <c r="G1823" s="64" t="str">
        <f>VLOOKUP(A1823,'Medical Examinations'!$AS$1:$BC$2336,5,)</f>
        <v>No</v>
      </c>
      <c r="H1823" s="64">
        <f>VLOOKUP(A1823,'Medical Examinations'!$AS$1:$BC$2336,8,)</f>
        <v>0</v>
      </c>
      <c r="I1823" s="64" t="str">
        <f>VLOOKUP(A1823,'Medical Examinations'!$AS$1:$BC$2336,7,)</f>
        <v>No</v>
      </c>
      <c r="J1823" s="64" t="str">
        <f>VLOOKUP(A1823,'Medical Examinations'!$AS$1:$BC$2336,11,)</f>
        <v>Obesity</v>
      </c>
      <c r="K1823" s="64" t="str">
        <f>VLOOKUP(A1823,'Medical Examinations'!$AS$1:$BC$2336,10,)</f>
        <v>Normal</v>
      </c>
      <c r="L1823" s="64" t="str">
        <f>VLOOKUP(A1823,'Hospitalisation Details'!$L$2:$R$2342,2,)</f>
        <v>22-06-1985</v>
      </c>
      <c r="M1823" s="65">
        <f>VLOOKUP(A1823,'Hospitalisation Details'!$L$2:$R$2345,7,)</f>
        <v>4647</v>
      </c>
      <c r="N1823" s="64" t="str">
        <f>VLOOKUP(A1823,'Hospitalisation Details'!$L$2:$R$2342,4,)</f>
        <v>tier - 1</v>
      </c>
      <c r="O1823" s="64" t="str">
        <f>VLOOKUP(A1823,'Hospitalisation Details'!$L$2:$R$2342,5,)</f>
        <v>tier - 1</v>
      </c>
      <c r="P1823" s="64" t="str">
        <f>VLOOKUP(A1823,'Hospitalisation Details'!$L$2:$R$2342,6,)</f>
        <v>R1011</v>
      </c>
      <c r="Q1823" s="64">
        <f>VLOOKUP(A1823,'Hospitalisation Details'!$L$2:$R$2342,3,)</f>
        <v>37</v>
      </c>
      <c r="R1823" s="64">
        <f>VLOOKUP(A1823,'Hospitalisation Details'!$L$2:$U$2342,10,)</f>
        <v>22</v>
      </c>
      <c r="S1823" s="64" t="str">
        <f>VLOOKUP(A1823,'Hospitalisation Details'!$L$2:$U$2342,8,)</f>
        <v>Jun</v>
      </c>
      <c r="T1823" s="126">
        <f>VLOOKUP(A1823,'Hospitalisation Details'!$L$2:$U$2342,9,)</f>
        <v>1985</v>
      </c>
    </row>
    <row r="1824" spans="1:20" ht="15.5" x14ac:dyDescent="0.35">
      <c r="A1824" s="124" t="s">
        <v>547</v>
      </c>
      <c r="B1824" s="64" t="str">
        <f>VLOOKUP(A1824,'Medical Examinations'!$AS$1:$BC$2336,9,)</f>
        <v>Brittany</v>
      </c>
      <c r="C1824" s="64">
        <f>VLOOKUP(A1824,'Medical Examinations'!$AS$1:$BC$2336,2,)</f>
        <v>30.21</v>
      </c>
      <c r="D1824" s="64">
        <f>VLOOKUP(A1824,'Medical Examinations'!$AS$1:$BC$2336,3,)</f>
        <v>5.21</v>
      </c>
      <c r="E1824" s="64" t="str">
        <f>VLOOKUP(A1824,'Medical Examinations'!$AS$1:$BC$2336,6,)</f>
        <v>No</v>
      </c>
      <c r="F1824" s="64" t="str">
        <f>VLOOKUP(A1824,'Medical Examinations'!$AS$1:$BC$2336,4,)</f>
        <v>No</v>
      </c>
      <c r="G1824" s="64" t="str">
        <f>VLOOKUP(A1824,'Medical Examinations'!$AS$1:$BC$2336,5,)</f>
        <v>No</v>
      </c>
      <c r="H1824" s="64">
        <f>VLOOKUP(A1824,'Medical Examinations'!$AS$1:$BC$2336,8,)</f>
        <v>1</v>
      </c>
      <c r="I1824" s="64" t="str">
        <f>VLOOKUP(A1824,'Medical Examinations'!$AS$1:$BC$2336,7,)</f>
        <v>No</v>
      </c>
      <c r="J1824" s="64" t="str">
        <f>VLOOKUP(A1824,'Medical Examinations'!$AS$1:$BC$2336,11,)</f>
        <v>Obesity</v>
      </c>
      <c r="K1824" s="64" t="str">
        <f>VLOOKUP(A1824,'Medical Examinations'!$AS$1:$BC$2336,10,)</f>
        <v>Normal</v>
      </c>
      <c r="L1824" s="64" t="str">
        <f>VLOOKUP(A1824,'Hospitalisation Details'!$L$2:$R$2342,2,)</f>
        <v>29-06-1998</v>
      </c>
      <c r="M1824" s="65">
        <f>VLOOKUP(A1824,'Hospitalisation Details'!$L$2:$R$2345,7,)</f>
        <v>4618</v>
      </c>
      <c r="N1824" s="64" t="str">
        <f>VLOOKUP(A1824,'Hospitalisation Details'!$L$2:$R$2342,4,)</f>
        <v>tier - 2</v>
      </c>
      <c r="O1824" s="64" t="str">
        <f>VLOOKUP(A1824,'Hospitalisation Details'!$L$2:$R$2342,5,)</f>
        <v>tier - 1</v>
      </c>
      <c r="P1824" s="64" t="str">
        <f>VLOOKUP(A1824,'Hospitalisation Details'!$L$2:$R$2342,6,)</f>
        <v>R1012</v>
      </c>
      <c r="Q1824" s="64">
        <f>VLOOKUP(A1824,'Hospitalisation Details'!$L$2:$R$2342,3,)</f>
        <v>24</v>
      </c>
      <c r="R1824" s="64">
        <f>VLOOKUP(A1824,'Hospitalisation Details'!$L$2:$U$2342,10,)</f>
        <v>29</v>
      </c>
      <c r="S1824" s="64" t="str">
        <f>VLOOKUP(A1824,'Hospitalisation Details'!$L$2:$U$2342,8,)</f>
        <v>Jun</v>
      </c>
      <c r="T1824" s="126">
        <f>VLOOKUP(A1824,'Hospitalisation Details'!$L$2:$U$2342,9,)</f>
        <v>1998</v>
      </c>
    </row>
    <row r="1825" spans="1:20" ht="15.5" x14ac:dyDescent="0.35">
      <c r="A1825" s="124" t="s">
        <v>546</v>
      </c>
      <c r="B1825" s="64" t="str">
        <f>VLOOKUP(A1825,'Medical Examinations'!$AS$1:$BC$2336,9,)</f>
        <v>Matthew T</v>
      </c>
      <c r="C1825" s="64">
        <f>VLOOKUP(A1825,'Medical Examinations'!$AS$1:$BC$2336,2,)</f>
        <v>35.340000000000003</v>
      </c>
      <c r="D1825" s="64">
        <f>VLOOKUP(A1825,'Medical Examinations'!$AS$1:$BC$2336,3,)</f>
        <v>4.13</v>
      </c>
      <c r="E1825" s="64" t="str">
        <f>VLOOKUP(A1825,'Medical Examinations'!$AS$1:$BC$2336,6,)</f>
        <v>No</v>
      </c>
      <c r="F1825" s="64" t="str">
        <f>VLOOKUP(A1825,'Medical Examinations'!$AS$1:$BC$2336,4,)</f>
        <v>yes</v>
      </c>
      <c r="G1825" s="64" t="str">
        <f>VLOOKUP(A1825,'Medical Examinations'!$AS$1:$BC$2336,5,)</f>
        <v>No</v>
      </c>
      <c r="H1825" s="64">
        <f>VLOOKUP(A1825,'Medical Examinations'!$AS$1:$BC$2336,8,)</f>
        <v>1</v>
      </c>
      <c r="I1825" s="64" t="str">
        <f>VLOOKUP(A1825,'Medical Examinations'!$AS$1:$BC$2336,7,)</f>
        <v>No</v>
      </c>
      <c r="J1825" s="64" t="str">
        <f>VLOOKUP(A1825,'Medical Examinations'!$AS$1:$BC$2336,11,)</f>
        <v>Obesity</v>
      </c>
      <c r="K1825" s="64" t="str">
        <f>VLOOKUP(A1825,'Medical Examinations'!$AS$1:$BC$2336,10,)</f>
        <v>Normal</v>
      </c>
      <c r="L1825" s="64" t="str">
        <f>VLOOKUP(A1825,'Hospitalisation Details'!$L$2:$R$2342,2,)</f>
        <v>02-07-2000</v>
      </c>
      <c r="M1825" s="65">
        <f>VLOOKUP(A1825,'Hospitalisation Details'!$L$2:$R$2345,7,)</f>
        <v>4608</v>
      </c>
      <c r="N1825" s="64" t="str">
        <f>VLOOKUP(A1825,'Hospitalisation Details'!$L$2:$R$2342,4,)</f>
        <v>tier - 2</v>
      </c>
      <c r="O1825" s="64" t="str">
        <f>VLOOKUP(A1825,'Hospitalisation Details'!$L$2:$R$2342,5,)</f>
        <v>tier - 3</v>
      </c>
      <c r="P1825" s="64" t="str">
        <f>VLOOKUP(A1825,'Hospitalisation Details'!$L$2:$R$2342,6,)</f>
        <v>R1011</v>
      </c>
      <c r="Q1825" s="64">
        <f>VLOOKUP(A1825,'Hospitalisation Details'!$L$2:$R$2342,3,)</f>
        <v>22</v>
      </c>
      <c r="R1825" s="64">
        <f>VLOOKUP(A1825,'Hospitalisation Details'!$L$2:$U$2342,10,)</f>
        <v>2</v>
      </c>
      <c r="S1825" s="64" t="str">
        <f>VLOOKUP(A1825,'Hospitalisation Details'!$L$2:$U$2342,8,)</f>
        <v>Jul</v>
      </c>
      <c r="T1825" s="126">
        <f>VLOOKUP(A1825,'Hospitalisation Details'!$L$2:$U$2342,9,)</f>
        <v>2000</v>
      </c>
    </row>
    <row r="1826" spans="1:20" ht="15.5" x14ac:dyDescent="0.35">
      <c r="A1826" s="124" t="s">
        <v>545</v>
      </c>
      <c r="B1826" s="64" t="str">
        <f>VLOOKUP(A1826,'Medical Examinations'!$AS$1:$BC$2336,9,)</f>
        <v>Becky G.</v>
      </c>
      <c r="C1826" s="64">
        <f>VLOOKUP(A1826,'Medical Examinations'!$AS$1:$BC$2336,2,)</f>
        <v>26.695</v>
      </c>
      <c r="D1826" s="64">
        <f>VLOOKUP(A1826,'Medical Examinations'!$AS$1:$BC$2336,3,)</f>
        <v>5.28</v>
      </c>
      <c r="E1826" s="64" t="str">
        <f>VLOOKUP(A1826,'Medical Examinations'!$AS$1:$BC$2336,6,)</f>
        <v>No</v>
      </c>
      <c r="F1826" s="64" t="str">
        <f>VLOOKUP(A1826,'Medical Examinations'!$AS$1:$BC$2336,4,)</f>
        <v>No</v>
      </c>
      <c r="G1826" s="64" t="str">
        <f>VLOOKUP(A1826,'Medical Examinations'!$AS$1:$BC$2336,5,)</f>
        <v>No</v>
      </c>
      <c r="H1826" s="64">
        <f>VLOOKUP(A1826,'Medical Examinations'!$AS$1:$BC$2336,8,)</f>
        <v>0</v>
      </c>
      <c r="I1826" s="64" t="str">
        <f>VLOOKUP(A1826,'Medical Examinations'!$AS$1:$BC$2336,7,)</f>
        <v>No</v>
      </c>
      <c r="J1826" s="64" t="str">
        <f>VLOOKUP(A1826,'Medical Examinations'!$AS$1:$BC$2336,11,)</f>
        <v>Over weight</v>
      </c>
      <c r="K1826" s="64" t="str">
        <f>VLOOKUP(A1826,'Medical Examinations'!$AS$1:$BC$2336,10,)</f>
        <v>Normal</v>
      </c>
      <c r="L1826" s="64" t="str">
        <f>VLOOKUP(A1826,'Hospitalisation Details'!$L$2:$R$2342,2,)</f>
        <v>18-09-1989</v>
      </c>
      <c r="M1826" s="65">
        <f>VLOOKUP(A1826,'Hospitalisation Details'!$L$2:$R$2345,7,)</f>
        <v>4571</v>
      </c>
      <c r="N1826" s="64" t="str">
        <f>VLOOKUP(A1826,'Hospitalisation Details'!$L$2:$R$2342,4,)</f>
        <v>tier - 2</v>
      </c>
      <c r="O1826" s="64" t="str">
        <f>VLOOKUP(A1826,'Hospitalisation Details'!$L$2:$R$2342,5,)</f>
        <v>tier - 2</v>
      </c>
      <c r="P1826" s="64" t="str">
        <f>VLOOKUP(A1826,'Hospitalisation Details'!$L$2:$R$2342,6,)</f>
        <v>R1012</v>
      </c>
      <c r="Q1826" s="64">
        <f>VLOOKUP(A1826,'Hospitalisation Details'!$L$2:$R$2342,3,)</f>
        <v>33</v>
      </c>
      <c r="R1826" s="64">
        <f>VLOOKUP(A1826,'Hospitalisation Details'!$L$2:$U$2342,10,)</f>
        <v>18</v>
      </c>
      <c r="S1826" s="64" t="str">
        <f>VLOOKUP(A1826,'Hospitalisation Details'!$L$2:$U$2342,8,)</f>
        <v>Sep</v>
      </c>
      <c r="T1826" s="126">
        <f>VLOOKUP(A1826,'Hospitalisation Details'!$L$2:$U$2342,9,)</f>
        <v>1989</v>
      </c>
    </row>
    <row r="1827" spans="1:20" ht="15.5" x14ac:dyDescent="0.35">
      <c r="A1827" s="124" t="s">
        <v>544</v>
      </c>
      <c r="B1827" s="64" t="str">
        <f>VLOOKUP(A1827,'Medical Examinations'!$AS$1:$BC$2336,9,)</f>
        <v>Virginie</v>
      </c>
      <c r="C1827" s="64">
        <f>VLOOKUP(A1827,'Medical Examinations'!$AS$1:$BC$2336,2,)</f>
        <v>29.355</v>
      </c>
      <c r="D1827" s="64">
        <f>VLOOKUP(A1827,'Medical Examinations'!$AS$1:$BC$2336,3,)</f>
        <v>4.68</v>
      </c>
      <c r="E1827" s="64" t="str">
        <f>VLOOKUP(A1827,'Medical Examinations'!$AS$1:$BC$2336,6,)</f>
        <v>Yes</v>
      </c>
      <c r="F1827" s="64" t="str">
        <f>VLOOKUP(A1827,'Medical Examinations'!$AS$1:$BC$2336,4,)</f>
        <v>No</v>
      </c>
      <c r="G1827" s="64" t="str">
        <f>VLOOKUP(A1827,'Medical Examinations'!$AS$1:$BC$2336,5,)</f>
        <v>No</v>
      </c>
      <c r="H1827" s="64">
        <f>VLOOKUP(A1827,'Medical Examinations'!$AS$1:$BC$2336,8,)</f>
        <v>0</v>
      </c>
      <c r="I1827" s="64" t="str">
        <f>VLOOKUP(A1827,'Medical Examinations'!$AS$1:$BC$2336,7,)</f>
        <v>No</v>
      </c>
      <c r="J1827" s="64" t="str">
        <f>VLOOKUP(A1827,'Medical Examinations'!$AS$1:$BC$2336,11,)</f>
        <v>Over weight</v>
      </c>
      <c r="K1827" s="64" t="str">
        <f>VLOOKUP(A1827,'Medical Examinations'!$AS$1:$BC$2336,10,)</f>
        <v>Normal</v>
      </c>
      <c r="L1827" s="64" t="str">
        <f>VLOOKUP(A1827,'Hospitalisation Details'!$L$2:$R$2342,2,)</f>
        <v>25-12-1996</v>
      </c>
      <c r="M1827" s="65">
        <f>VLOOKUP(A1827,'Hospitalisation Details'!$L$2:$R$2345,7,)</f>
        <v>4564</v>
      </c>
      <c r="N1827" s="64" t="str">
        <f>VLOOKUP(A1827,'Hospitalisation Details'!$L$2:$R$2342,4,)</f>
        <v>tier - 2</v>
      </c>
      <c r="O1827" s="64" t="str">
        <f>VLOOKUP(A1827,'Hospitalisation Details'!$L$2:$R$2342,5,)</f>
        <v>tier - 2</v>
      </c>
      <c r="P1827" s="64" t="str">
        <f>VLOOKUP(A1827,'Hospitalisation Details'!$L$2:$R$2342,6,)</f>
        <v>R1024</v>
      </c>
      <c r="Q1827" s="64">
        <f>VLOOKUP(A1827,'Hospitalisation Details'!$L$2:$R$2342,3,)</f>
        <v>26</v>
      </c>
      <c r="R1827" s="64">
        <f>VLOOKUP(A1827,'Hospitalisation Details'!$L$2:$U$2342,10,)</f>
        <v>25</v>
      </c>
      <c r="S1827" s="64" t="str">
        <f>VLOOKUP(A1827,'Hospitalisation Details'!$L$2:$U$2342,8,)</f>
        <v>Dec</v>
      </c>
      <c r="T1827" s="126">
        <f>VLOOKUP(A1827,'Hospitalisation Details'!$L$2:$U$2342,9,)</f>
        <v>1996</v>
      </c>
    </row>
    <row r="1828" spans="1:20" ht="15.5" x14ac:dyDescent="0.35">
      <c r="A1828" s="124" t="s">
        <v>543</v>
      </c>
      <c r="B1828" s="64" t="str">
        <f>VLOOKUP(A1828,'Medical Examinations'!$AS$1:$BC$2336,9,)</f>
        <v>Allison A</v>
      </c>
      <c r="C1828" s="64">
        <f>VLOOKUP(A1828,'Medical Examinations'!$AS$1:$BC$2336,2,)</f>
        <v>29.59</v>
      </c>
      <c r="D1828" s="64">
        <f>VLOOKUP(A1828,'Medical Examinations'!$AS$1:$BC$2336,3,)</f>
        <v>4.0599999999999996</v>
      </c>
      <c r="E1828" s="64" t="str">
        <f>VLOOKUP(A1828,'Medical Examinations'!$AS$1:$BC$2336,6,)</f>
        <v>No</v>
      </c>
      <c r="F1828" s="64" t="str">
        <f>VLOOKUP(A1828,'Medical Examinations'!$AS$1:$BC$2336,4,)</f>
        <v>No</v>
      </c>
      <c r="G1828" s="64" t="str">
        <f>VLOOKUP(A1828,'Medical Examinations'!$AS$1:$BC$2336,5,)</f>
        <v>No</v>
      </c>
      <c r="H1828" s="64">
        <f>VLOOKUP(A1828,'Medical Examinations'!$AS$1:$BC$2336,8,)</f>
        <v>0</v>
      </c>
      <c r="I1828" s="64" t="str">
        <f>VLOOKUP(A1828,'Medical Examinations'!$AS$1:$BC$2336,7,)</f>
        <v>No</v>
      </c>
      <c r="J1828" s="64" t="str">
        <f>VLOOKUP(A1828,'Medical Examinations'!$AS$1:$BC$2336,11,)</f>
        <v>Over weight</v>
      </c>
      <c r="K1828" s="64" t="str">
        <f>VLOOKUP(A1828,'Medical Examinations'!$AS$1:$BC$2336,10,)</f>
        <v>Normal</v>
      </c>
      <c r="L1828" s="64" t="str">
        <f>VLOOKUP(A1828,'Hospitalisation Details'!$L$2:$R$2342,2,)</f>
        <v>20-09-1990</v>
      </c>
      <c r="M1828" s="65">
        <f>VLOOKUP(A1828,'Hospitalisation Details'!$L$2:$R$2345,7,)</f>
        <v>4563</v>
      </c>
      <c r="N1828" s="64" t="str">
        <f>VLOOKUP(A1828,'Hospitalisation Details'!$L$2:$R$2342,4,)</f>
        <v>tier - 2</v>
      </c>
      <c r="O1828" s="64" t="str">
        <f>VLOOKUP(A1828,'Hospitalisation Details'!$L$2:$R$2342,5,)</f>
        <v>tier - 2</v>
      </c>
      <c r="P1828" s="64" t="str">
        <f>VLOOKUP(A1828,'Hospitalisation Details'!$L$2:$R$2342,6,)</f>
        <v>R1013</v>
      </c>
      <c r="Q1828" s="64">
        <f>VLOOKUP(A1828,'Hospitalisation Details'!$L$2:$R$2342,3,)</f>
        <v>32</v>
      </c>
      <c r="R1828" s="64">
        <f>VLOOKUP(A1828,'Hospitalisation Details'!$L$2:$U$2342,10,)</f>
        <v>20</v>
      </c>
      <c r="S1828" s="64" t="str">
        <f>VLOOKUP(A1828,'Hospitalisation Details'!$L$2:$U$2342,8,)</f>
        <v>Sep</v>
      </c>
      <c r="T1828" s="126">
        <f>VLOOKUP(A1828,'Hospitalisation Details'!$L$2:$U$2342,9,)</f>
        <v>1990</v>
      </c>
    </row>
    <row r="1829" spans="1:20" ht="15.5" x14ac:dyDescent="0.35">
      <c r="A1829" s="124" t="s">
        <v>542</v>
      </c>
      <c r="B1829" s="64" t="str">
        <f>VLOOKUP(A1829,'Medical Examinations'!$AS$1:$BC$2336,9,)</f>
        <v>Julie</v>
      </c>
      <c r="C1829" s="64">
        <f>VLOOKUP(A1829,'Medical Examinations'!$AS$1:$BC$2336,2,)</f>
        <v>31.35</v>
      </c>
      <c r="D1829" s="64">
        <f>VLOOKUP(A1829,'Medical Examinations'!$AS$1:$BC$2336,3,)</f>
        <v>4.2</v>
      </c>
      <c r="E1829" s="64" t="str">
        <f>VLOOKUP(A1829,'Medical Examinations'!$AS$1:$BC$2336,6,)</f>
        <v>No</v>
      </c>
      <c r="F1829" s="64" t="str">
        <f>VLOOKUP(A1829,'Medical Examinations'!$AS$1:$BC$2336,4,)</f>
        <v>yes</v>
      </c>
      <c r="G1829" s="64" t="str">
        <f>VLOOKUP(A1829,'Medical Examinations'!$AS$1:$BC$2336,5,)</f>
        <v>No</v>
      </c>
      <c r="H1829" s="64">
        <f>VLOOKUP(A1829,'Medical Examinations'!$AS$1:$BC$2336,8,)</f>
        <v>1</v>
      </c>
      <c r="I1829" s="64" t="str">
        <f>VLOOKUP(A1829,'Medical Examinations'!$AS$1:$BC$2336,7,)</f>
        <v>No</v>
      </c>
      <c r="J1829" s="64" t="str">
        <f>VLOOKUP(A1829,'Medical Examinations'!$AS$1:$BC$2336,11,)</f>
        <v>Obesity</v>
      </c>
      <c r="K1829" s="64" t="str">
        <f>VLOOKUP(A1829,'Medical Examinations'!$AS$1:$BC$2336,10,)</f>
        <v>Normal</v>
      </c>
      <c r="L1829" s="64" t="str">
        <f>VLOOKUP(A1829,'Hospitalisation Details'!$L$2:$R$2342,2,)</f>
        <v>22-12-2004</v>
      </c>
      <c r="M1829" s="65">
        <f>VLOOKUP(A1829,'Hospitalisation Details'!$L$2:$R$2345,7,)</f>
        <v>4561</v>
      </c>
      <c r="N1829" s="64" t="str">
        <f>VLOOKUP(A1829,'Hospitalisation Details'!$L$2:$R$2342,4,)</f>
        <v>tier - 2</v>
      </c>
      <c r="O1829" s="64" t="str">
        <f>VLOOKUP(A1829,'Hospitalisation Details'!$L$2:$R$2342,5,)</f>
        <v>tier - 2</v>
      </c>
      <c r="P1829" s="64" t="str">
        <f>VLOOKUP(A1829,'Hospitalisation Details'!$L$2:$R$2342,6,)</f>
        <v>R1024</v>
      </c>
      <c r="Q1829" s="64">
        <f>VLOOKUP(A1829,'Hospitalisation Details'!$L$2:$R$2342,3,)</f>
        <v>18</v>
      </c>
      <c r="R1829" s="64">
        <f>VLOOKUP(A1829,'Hospitalisation Details'!$L$2:$U$2342,10,)</f>
        <v>22</v>
      </c>
      <c r="S1829" s="64" t="str">
        <f>VLOOKUP(A1829,'Hospitalisation Details'!$L$2:$U$2342,8,)</f>
        <v>Dec</v>
      </c>
      <c r="T1829" s="126">
        <f>VLOOKUP(A1829,'Hospitalisation Details'!$L$2:$U$2342,9,)</f>
        <v>2004</v>
      </c>
    </row>
    <row r="1830" spans="1:20" ht="15.5" x14ac:dyDescent="0.35">
      <c r="A1830" s="124" t="s">
        <v>541</v>
      </c>
      <c r="B1830" s="64" t="str">
        <f>VLOOKUP(A1830,'Medical Examinations'!$AS$1:$BC$2336,9,)</f>
        <v>Katherine</v>
      </c>
      <c r="C1830" s="64">
        <f>VLOOKUP(A1830,'Medical Examinations'!$AS$1:$BC$2336,2,)</f>
        <v>20.52</v>
      </c>
      <c r="D1830" s="64">
        <f>VLOOKUP(A1830,'Medical Examinations'!$AS$1:$BC$2336,3,)</f>
        <v>4.83</v>
      </c>
      <c r="E1830" s="64" t="str">
        <f>VLOOKUP(A1830,'Medical Examinations'!$AS$1:$BC$2336,6,)</f>
        <v>No</v>
      </c>
      <c r="F1830" s="64" t="str">
        <f>VLOOKUP(A1830,'Medical Examinations'!$AS$1:$BC$2336,4,)</f>
        <v>No</v>
      </c>
      <c r="G1830" s="64" t="str">
        <f>VLOOKUP(A1830,'Medical Examinations'!$AS$1:$BC$2336,5,)</f>
        <v>No</v>
      </c>
      <c r="H1830" s="64">
        <f>VLOOKUP(A1830,'Medical Examinations'!$AS$1:$BC$2336,8,)</f>
        <v>0</v>
      </c>
      <c r="I1830" s="64" t="str">
        <f>VLOOKUP(A1830,'Medical Examinations'!$AS$1:$BC$2336,7,)</f>
        <v>No</v>
      </c>
      <c r="J1830" s="64" t="str">
        <f>VLOOKUP(A1830,'Medical Examinations'!$AS$1:$BC$2336,11,)</f>
        <v xml:space="preserve">Normal Weight 
</v>
      </c>
      <c r="K1830" s="64" t="str">
        <f>VLOOKUP(A1830,'Medical Examinations'!$AS$1:$BC$2336,10,)</f>
        <v>Normal</v>
      </c>
      <c r="L1830" s="64" t="str">
        <f>VLOOKUP(A1830,'Hospitalisation Details'!$L$2:$R$2342,2,)</f>
        <v>17-11-1990</v>
      </c>
      <c r="M1830" s="65">
        <f>VLOOKUP(A1830,'Hospitalisation Details'!$L$2:$R$2345,7,)</f>
        <v>4544</v>
      </c>
      <c r="N1830" s="64" t="str">
        <f>VLOOKUP(A1830,'Hospitalisation Details'!$L$2:$R$2342,4,)</f>
        <v>tier - 2</v>
      </c>
      <c r="O1830" s="64" t="str">
        <f>VLOOKUP(A1830,'Hospitalisation Details'!$L$2:$R$2342,5,)</f>
        <v>tier - 1</v>
      </c>
      <c r="P1830" s="64" t="str">
        <f>VLOOKUP(A1830,'Hospitalisation Details'!$L$2:$R$2342,6,)</f>
        <v>R1024</v>
      </c>
      <c r="Q1830" s="64">
        <f>VLOOKUP(A1830,'Hospitalisation Details'!$L$2:$R$2342,3,)</f>
        <v>32</v>
      </c>
      <c r="R1830" s="64">
        <f>VLOOKUP(A1830,'Hospitalisation Details'!$L$2:$U$2342,10,)</f>
        <v>17</v>
      </c>
      <c r="S1830" s="64" t="str">
        <f>VLOOKUP(A1830,'Hospitalisation Details'!$L$2:$U$2342,8,)</f>
        <v>Nov</v>
      </c>
      <c r="T1830" s="126">
        <f>VLOOKUP(A1830,'Hospitalisation Details'!$L$2:$U$2342,9,)</f>
        <v>1990</v>
      </c>
    </row>
    <row r="1831" spans="1:20" ht="15.5" x14ac:dyDescent="0.35">
      <c r="A1831" s="124" t="s">
        <v>540</v>
      </c>
      <c r="B1831" s="64" t="str">
        <f>VLOOKUP(A1831,'Medical Examinations'!$AS$1:$BC$2336,9,)</f>
        <v>Caleb</v>
      </c>
      <c r="C1831" s="64">
        <f>VLOOKUP(A1831,'Medical Examinations'!$AS$1:$BC$2336,2,)</f>
        <v>42.9</v>
      </c>
      <c r="D1831" s="64">
        <f>VLOOKUP(A1831,'Medical Examinations'!$AS$1:$BC$2336,3,)</f>
        <v>4.87</v>
      </c>
      <c r="E1831" s="64" t="str">
        <f>VLOOKUP(A1831,'Medical Examinations'!$AS$1:$BC$2336,6,)</f>
        <v>Yes</v>
      </c>
      <c r="F1831" s="64" t="str">
        <f>VLOOKUP(A1831,'Medical Examinations'!$AS$1:$BC$2336,4,)</f>
        <v>No</v>
      </c>
      <c r="G1831" s="64" t="str">
        <f>VLOOKUP(A1831,'Medical Examinations'!$AS$1:$BC$2336,5,)</f>
        <v>No</v>
      </c>
      <c r="H1831" s="64">
        <f>VLOOKUP(A1831,'Medical Examinations'!$AS$1:$BC$2336,8,)</f>
        <v>1</v>
      </c>
      <c r="I1831" s="64" t="str">
        <f>VLOOKUP(A1831,'Medical Examinations'!$AS$1:$BC$2336,7,)</f>
        <v>No</v>
      </c>
      <c r="J1831" s="64" t="str">
        <f>VLOOKUP(A1831,'Medical Examinations'!$AS$1:$BC$2336,11,)</f>
        <v>Obesity</v>
      </c>
      <c r="K1831" s="64" t="str">
        <f>VLOOKUP(A1831,'Medical Examinations'!$AS$1:$BC$2336,10,)</f>
        <v>Normal</v>
      </c>
      <c r="L1831" s="64" t="str">
        <f>VLOOKUP(A1831,'Hospitalisation Details'!$L$2:$R$2342,2,)</f>
        <v>13-06-1988</v>
      </c>
      <c r="M1831" s="65">
        <f>VLOOKUP(A1831,'Hospitalisation Details'!$L$2:$R$2345,7,)</f>
        <v>4536</v>
      </c>
      <c r="N1831" s="64" t="str">
        <f>VLOOKUP(A1831,'Hospitalisation Details'!$L$2:$R$2342,4,)</f>
        <v>tier - 2</v>
      </c>
      <c r="O1831" s="64" t="str">
        <f>VLOOKUP(A1831,'Hospitalisation Details'!$L$2:$R$2342,5,)</f>
        <v>tier - 2</v>
      </c>
      <c r="P1831" s="64" t="str">
        <f>VLOOKUP(A1831,'Hospitalisation Details'!$L$2:$R$2342,6,)</f>
        <v>R1011</v>
      </c>
      <c r="Q1831" s="64">
        <f>VLOOKUP(A1831,'Hospitalisation Details'!$L$2:$R$2342,3,)</f>
        <v>34</v>
      </c>
      <c r="R1831" s="64">
        <f>VLOOKUP(A1831,'Hospitalisation Details'!$L$2:$U$2342,10,)</f>
        <v>13</v>
      </c>
      <c r="S1831" s="64" t="str">
        <f>VLOOKUP(A1831,'Hospitalisation Details'!$L$2:$U$2342,8,)</f>
        <v>Jun</v>
      </c>
      <c r="T1831" s="126">
        <f>VLOOKUP(A1831,'Hospitalisation Details'!$L$2:$U$2342,9,)</f>
        <v>1988</v>
      </c>
    </row>
    <row r="1832" spans="1:20" ht="15.5" x14ac:dyDescent="0.35">
      <c r="A1832" s="124" t="s">
        <v>539</v>
      </c>
      <c r="B1832" s="64" t="str">
        <f>VLOOKUP(A1832,'Medical Examinations'!$AS$1:$BC$2336,9,)</f>
        <v>Jaime</v>
      </c>
      <c r="C1832" s="64">
        <f>VLOOKUP(A1832,'Medical Examinations'!$AS$1:$BC$2336,2,)</f>
        <v>24.6</v>
      </c>
      <c r="D1832" s="64">
        <f>VLOOKUP(A1832,'Medical Examinations'!$AS$1:$BC$2336,3,)</f>
        <v>5.86</v>
      </c>
      <c r="E1832" s="64" t="str">
        <f>VLOOKUP(A1832,'Medical Examinations'!$AS$1:$BC$2336,6,)</f>
        <v>No</v>
      </c>
      <c r="F1832" s="64" t="str">
        <f>VLOOKUP(A1832,'Medical Examinations'!$AS$1:$BC$2336,4,)</f>
        <v>No</v>
      </c>
      <c r="G1832" s="64" t="str">
        <f>VLOOKUP(A1832,'Medical Examinations'!$AS$1:$BC$2336,5,)</f>
        <v>Yes</v>
      </c>
      <c r="H1832" s="64">
        <f>VLOOKUP(A1832,'Medical Examinations'!$AS$1:$BC$2336,8,)</f>
        <v>1</v>
      </c>
      <c r="I1832" s="64" t="str">
        <f>VLOOKUP(A1832,'Medical Examinations'!$AS$1:$BC$2336,7,)</f>
        <v>No</v>
      </c>
      <c r="J1832" s="64" t="str">
        <f>VLOOKUP(A1832,'Medical Examinations'!$AS$1:$BC$2336,11,)</f>
        <v xml:space="preserve">Normal Weight 
</v>
      </c>
      <c r="K1832" s="64" t="str">
        <f>VLOOKUP(A1832,'Medical Examinations'!$AS$1:$BC$2336,10,)</f>
        <v>Prediabetes</v>
      </c>
      <c r="L1832" s="64" t="str">
        <f>VLOOKUP(A1832,'Hospitalisation Details'!$L$2:$R$2342,2,)</f>
        <v>29-06-1993</v>
      </c>
      <c r="M1832" s="65">
        <f>VLOOKUP(A1832,'Hospitalisation Details'!$L$2:$R$2345,7,)</f>
        <v>4529</v>
      </c>
      <c r="N1832" s="64" t="str">
        <f>VLOOKUP(A1832,'Hospitalisation Details'!$L$2:$R$2342,4,)</f>
        <v>tier - 2</v>
      </c>
      <c r="O1832" s="64" t="str">
        <f>VLOOKUP(A1832,'Hospitalisation Details'!$L$2:$R$2342,5,)</f>
        <v>tier - 1</v>
      </c>
      <c r="P1832" s="64" t="str">
        <f>VLOOKUP(A1832,'Hospitalisation Details'!$L$2:$R$2342,6,)</f>
        <v>R1011</v>
      </c>
      <c r="Q1832" s="64">
        <f>VLOOKUP(A1832,'Hospitalisation Details'!$L$2:$R$2342,3,)</f>
        <v>29</v>
      </c>
      <c r="R1832" s="64">
        <f>VLOOKUP(A1832,'Hospitalisation Details'!$L$2:$U$2342,10,)</f>
        <v>29</v>
      </c>
      <c r="S1832" s="64" t="str">
        <f>VLOOKUP(A1832,'Hospitalisation Details'!$L$2:$U$2342,8,)</f>
        <v>Jun</v>
      </c>
      <c r="T1832" s="126">
        <f>VLOOKUP(A1832,'Hospitalisation Details'!$L$2:$U$2342,9,)</f>
        <v>1993</v>
      </c>
    </row>
    <row r="1833" spans="1:20" ht="15.5" x14ac:dyDescent="0.35">
      <c r="A1833" s="124" t="s">
        <v>538</v>
      </c>
      <c r="B1833" s="64" t="str">
        <f>VLOOKUP(A1833,'Medical Examinations'!$AS$1:$BC$2336,9,)</f>
        <v>Hannah</v>
      </c>
      <c r="C1833" s="64">
        <f>VLOOKUP(A1833,'Medical Examinations'!$AS$1:$BC$2336,2,)</f>
        <v>28.405000000000001</v>
      </c>
      <c r="D1833" s="64">
        <f>VLOOKUP(A1833,'Medical Examinations'!$AS$1:$BC$2336,3,)</f>
        <v>4.12</v>
      </c>
      <c r="E1833" s="64" t="str">
        <f>VLOOKUP(A1833,'Medical Examinations'!$AS$1:$BC$2336,6,)</f>
        <v>No</v>
      </c>
      <c r="F1833" s="64" t="str">
        <f>VLOOKUP(A1833,'Medical Examinations'!$AS$1:$BC$2336,4,)</f>
        <v>No</v>
      </c>
      <c r="G1833" s="64" t="str">
        <f>VLOOKUP(A1833,'Medical Examinations'!$AS$1:$BC$2336,5,)</f>
        <v>No</v>
      </c>
      <c r="H1833" s="64">
        <f>VLOOKUP(A1833,'Medical Examinations'!$AS$1:$BC$2336,8,)</f>
        <v>1</v>
      </c>
      <c r="I1833" s="64" t="str">
        <f>VLOOKUP(A1833,'Medical Examinations'!$AS$1:$BC$2336,7,)</f>
        <v>No</v>
      </c>
      <c r="J1833" s="64" t="str">
        <f>VLOOKUP(A1833,'Medical Examinations'!$AS$1:$BC$2336,11,)</f>
        <v>Over weight</v>
      </c>
      <c r="K1833" s="64" t="str">
        <f>VLOOKUP(A1833,'Medical Examinations'!$AS$1:$BC$2336,10,)</f>
        <v>Normal</v>
      </c>
      <c r="L1833" s="64" t="str">
        <f>VLOOKUP(A1833,'Hospitalisation Details'!$L$2:$R$2342,2,)</f>
        <v>13-08-1992</v>
      </c>
      <c r="M1833" s="65">
        <f>VLOOKUP(A1833,'Hospitalisation Details'!$L$2:$R$2345,7,)</f>
        <v>4527</v>
      </c>
      <c r="N1833" s="64" t="str">
        <f>VLOOKUP(A1833,'Hospitalisation Details'!$L$2:$R$2342,4,)</f>
        <v>tier - 2</v>
      </c>
      <c r="O1833" s="64" t="str">
        <f>VLOOKUP(A1833,'Hospitalisation Details'!$L$2:$R$2342,5,)</f>
        <v>tier - 2</v>
      </c>
      <c r="P1833" s="64" t="str">
        <f>VLOOKUP(A1833,'Hospitalisation Details'!$L$2:$R$2342,6,)</f>
        <v>R1012</v>
      </c>
      <c r="Q1833" s="64">
        <f>VLOOKUP(A1833,'Hospitalisation Details'!$L$2:$R$2342,3,)</f>
        <v>30</v>
      </c>
      <c r="R1833" s="64">
        <f>VLOOKUP(A1833,'Hospitalisation Details'!$L$2:$U$2342,10,)</f>
        <v>13</v>
      </c>
      <c r="S1833" s="64" t="str">
        <f>VLOOKUP(A1833,'Hospitalisation Details'!$L$2:$U$2342,8,)</f>
        <v>Aug</v>
      </c>
      <c r="T1833" s="126">
        <f>VLOOKUP(A1833,'Hospitalisation Details'!$L$2:$U$2342,9,)</f>
        <v>1992</v>
      </c>
    </row>
    <row r="1834" spans="1:20" ht="15.5" x14ac:dyDescent="0.35">
      <c r="A1834" s="124" t="s">
        <v>537</v>
      </c>
      <c r="B1834" s="64" t="str">
        <f>VLOOKUP(A1834,'Medical Examinations'!$AS$1:$BC$2336,9,)</f>
        <v>Zachariah</v>
      </c>
      <c r="C1834" s="64">
        <f>VLOOKUP(A1834,'Medical Examinations'!$AS$1:$BC$2336,2,)</f>
        <v>34.674999999999997</v>
      </c>
      <c r="D1834" s="64">
        <f>VLOOKUP(A1834,'Medical Examinations'!$AS$1:$BC$2336,3,)</f>
        <v>5.71</v>
      </c>
      <c r="E1834" s="64" t="str">
        <f>VLOOKUP(A1834,'Medical Examinations'!$AS$1:$BC$2336,6,)</f>
        <v>Yes</v>
      </c>
      <c r="F1834" s="64" t="str">
        <f>VLOOKUP(A1834,'Medical Examinations'!$AS$1:$BC$2336,4,)</f>
        <v>No</v>
      </c>
      <c r="G1834" s="64" t="str">
        <f>VLOOKUP(A1834,'Medical Examinations'!$AS$1:$BC$2336,5,)</f>
        <v>No</v>
      </c>
      <c r="H1834" s="64">
        <f>VLOOKUP(A1834,'Medical Examinations'!$AS$1:$BC$2336,8,)</f>
        <v>1</v>
      </c>
      <c r="I1834" s="64" t="str">
        <f>VLOOKUP(A1834,'Medical Examinations'!$AS$1:$BC$2336,7,)</f>
        <v>No</v>
      </c>
      <c r="J1834" s="64" t="str">
        <f>VLOOKUP(A1834,'Medical Examinations'!$AS$1:$BC$2336,11,)</f>
        <v>Obesity</v>
      </c>
      <c r="K1834" s="64" t="str">
        <f>VLOOKUP(A1834,'Medical Examinations'!$AS$1:$BC$2336,10,)</f>
        <v>Prediabetes</v>
      </c>
      <c r="L1834" s="64" t="str">
        <f>VLOOKUP(A1834,'Hospitalisation Details'!$L$2:$R$2342,2,)</f>
        <v>21-12-1988</v>
      </c>
      <c r="M1834" s="65">
        <f>VLOOKUP(A1834,'Hospitalisation Details'!$L$2:$R$2345,7,)</f>
        <v>4519</v>
      </c>
      <c r="N1834" s="64" t="str">
        <f>VLOOKUP(A1834,'Hospitalisation Details'!$L$2:$R$2342,4,)</f>
        <v>tier - 2</v>
      </c>
      <c r="O1834" s="64" t="str">
        <f>VLOOKUP(A1834,'Hospitalisation Details'!$L$2:$R$2342,5,)</f>
        <v>tier - 2</v>
      </c>
      <c r="P1834" s="64" t="str">
        <f>VLOOKUP(A1834,'Hospitalisation Details'!$L$2:$R$2342,6,)</f>
        <v>R1017</v>
      </c>
      <c r="Q1834" s="64">
        <f>VLOOKUP(A1834,'Hospitalisation Details'!$L$2:$R$2342,3,)</f>
        <v>34</v>
      </c>
      <c r="R1834" s="64">
        <f>VLOOKUP(A1834,'Hospitalisation Details'!$L$2:$U$2342,10,)</f>
        <v>21</v>
      </c>
      <c r="S1834" s="64" t="str">
        <f>VLOOKUP(A1834,'Hospitalisation Details'!$L$2:$U$2342,8,)</f>
        <v>Dec</v>
      </c>
      <c r="T1834" s="126">
        <f>VLOOKUP(A1834,'Hospitalisation Details'!$L$2:$U$2342,9,)</f>
        <v>1988</v>
      </c>
    </row>
    <row r="1835" spans="1:20" ht="15.5" x14ac:dyDescent="0.35">
      <c r="A1835" s="124" t="s">
        <v>536</v>
      </c>
      <c r="B1835" s="64" t="str">
        <f>VLOOKUP(A1835,'Medical Examinations'!$AS$1:$BC$2336,9,)</f>
        <v>Patricia A</v>
      </c>
      <c r="C1835" s="64">
        <f>VLOOKUP(A1835,'Medical Examinations'!$AS$1:$BC$2336,2,)</f>
        <v>18.850000000000001</v>
      </c>
      <c r="D1835" s="64">
        <f>VLOOKUP(A1835,'Medical Examinations'!$AS$1:$BC$2336,3,)</f>
        <v>6.03</v>
      </c>
      <c r="E1835" s="64" t="str">
        <f>VLOOKUP(A1835,'Medical Examinations'!$AS$1:$BC$2336,6,)</f>
        <v>No</v>
      </c>
      <c r="F1835" s="64" t="str">
        <f>VLOOKUP(A1835,'Medical Examinations'!$AS$1:$BC$2336,4,)</f>
        <v>No</v>
      </c>
      <c r="G1835" s="64" t="str">
        <f>VLOOKUP(A1835,'Medical Examinations'!$AS$1:$BC$2336,5,)</f>
        <v>No</v>
      </c>
      <c r="H1835" s="64">
        <f>VLOOKUP(A1835,'Medical Examinations'!$AS$1:$BC$2336,8,)</f>
        <v>1</v>
      </c>
      <c r="I1835" s="64" t="str">
        <f>VLOOKUP(A1835,'Medical Examinations'!$AS$1:$BC$2336,7,)</f>
        <v>No</v>
      </c>
      <c r="J1835" s="64" t="str">
        <f>VLOOKUP(A1835,'Medical Examinations'!$AS$1:$BC$2336,11,)</f>
        <v xml:space="preserve">Normal Weight 
</v>
      </c>
      <c r="K1835" s="64" t="str">
        <f>VLOOKUP(A1835,'Medical Examinations'!$AS$1:$BC$2336,10,)</f>
        <v>Prediabetes</v>
      </c>
      <c r="L1835" s="64" t="str">
        <f>VLOOKUP(A1835,'Hospitalisation Details'!$L$2:$R$2342,2,)</f>
        <v>05-12-1987</v>
      </c>
      <c r="M1835" s="65">
        <f>VLOOKUP(A1835,'Hospitalisation Details'!$L$2:$R$2345,7,)</f>
        <v>4519</v>
      </c>
      <c r="N1835" s="64" t="str">
        <f>VLOOKUP(A1835,'Hospitalisation Details'!$L$2:$R$2342,4,)</f>
        <v>tier - 2</v>
      </c>
      <c r="O1835" s="64" t="str">
        <f>VLOOKUP(A1835,'Hospitalisation Details'!$L$2:$R$2342,5,)</f>
        <v>tier - 3</v>
      </c>
      <c r="P1835" s="64" t="str">
        <f>VLOOKUP(A1835,'Hospitalisation Details'!$L$2:$R$2342,6,)</f>
        <v>R1012</v>
      </c>
      <c r="Q1835" s="64">
        <f>VLOOKUP(A1835,'Hospitalisation Details'!$L$2:$R$2342,3,)</f>
        <v>35</v>
      </c>
      <c r="R1835" s="64">
        <f>VLOOKUP(A1835,'Hospitalisation Details'!$L$2:$U$2342,10,)</f>
        <v>5</v>
      </c>
      <c r="S1835" s="64" t="str">
        <f>VLOOKUP(A1835,'Hospitalisation Details'!$L$2:$U$2342,8,)</f>
        <v>Dec</v>
      </c>
      <c r="T1835" s="126">
        <f>VLOOKUP(A1835,'Hospitalisation Details'!$L$2:$U$2342,9,)</f>
        <v>1987</v>
      </c>
    </row>
    <row r="1836" spans="1:20" ht="15.5" x14ac:dyDescent="0.35">
      <c r="A1836" s="124" t="s">
        <v>534</v>
      </c>
      <c r="B1836" s="64" t="str">
        <f>VLOOKUP(A1836,'Medical Examinations'!$AS$1:$BC$2336,9,)</f>
        <v>Elizabeth A.</v>
      </c>
      <c r="C1836" s="64">
        <f>VLOOKUP(A1836,'Medical Examinations'!$AS$1:$BC$2336,2,)</f>
        <v>34.130000000000003</v>
      </c>
      <c r="D1836" s="64">
        <f>VLOOKUP(A1836,'Medical Examinations'!$AS$1:$BC$2336,3,)</f>
        <v>5.65</v>
      </c>
      <c r="E1836" s="64" t="str">
        <f>VLOOKUP(A1836,'Medical Examinations'!$AS$1:$BC$2336,6,)</f>
        <v>No</v>
      </c>
      <c r="F1836" s="64" t="str">
        <f>VLOOKUP(A1836,'Medical Examinations'!$AS$1:$BC$2336,4,)</f>
        <v>No</v>
      </c>
      <c r="G1836" s="64" t="str">
        <f>VLOOKUP(A1836,'Medical Examinations'!$AS$1:$BC$2336,5,)</f>
        <v>Yes</v>
      </c>
      <c r="H1836" s="64">
        <f>VLOOKUP(A1836,'Medical Examinations'!$AS$1:$BC$2336,8,)</f>
        <v>1</v>
      </c>
      <c r="I1836" s="64" t="str">
        <f>VLOOKUP(A1836,'Medical Examinations'!$AS$1:$BC$2336,7,)</f>
        <v>No</v>
      </c>
      <c r="J1836" s="64" t="str">
        <f>VLOOKUP(A1836,'Medical Examinations'!$AS$1:$BC$2336,11,)</f>
        <v>Obesity</v>
      </c>
      <c r="K1836" s="64" t="str">
        <f>VLOOKUP(A1836,'Medical Examinations'!$AS$1:$BC$2336,10,)</f>
        <v>Normal</v>
      </c>
      <c r="L1836" s="64" t="str">
        <f>VLOOKUP(A1836,'Hospitalisation Details'!$L$2:$R$2342,2,)</f>
        <v>02-10-2003</v>
      </c>
      <c r="M1836" s="65">
        <f>VLOOKUP(A1836,'Hospitalisation Details'!$L$2:$R$2345,7,)</f>
        <v>4518</v>
      </c>
      <c r="N1836" s="64" t="str">
        <f>VLOOKUP(A1836,'Hospitalisation Details'!$L$2:$R$2342,4,)</f>
        <v>tier - 2</v>
      </c>
      <c r="O1836" s="64" t="str">
        <f>VLOOKUP(A1836,'Hospitalisation Details'!$L$2:$R$2342,5,)</f>
        <v>tier - 3</v>
      </c>
      <c r="P1836" s="64" t="str">
        <f>VLOOKUP(A1836,'Hospitalisation Details'!$L$2:$R$2342,6,)</f>
        <v>R1026</v>
      </c>
      <c r="Q1836" s="64">
        <f>VLOOKUP(A1836,'Hospitalisation Details'!$L$2:$R$2342,3,)</f>
        <v>19</v>
      </c>
      <c r="R1836" s="64">
        <f>VLOOKUP(A1836,'Hospitalisation Details'!$L$2:$U$2342,10,)</f>
        <v>2</v>
      </c>
      <c r="S1836" s="64" t="str">
        <f>VLOOKUP(A1836,'Hospitalisation Details'!$L$2:$U$2342,8,)</f>
        <v>Oct</v>
      </c>
      <c r="T1836" s="126">
        <f>VLOOKUP(A1836,'Hospitalisation Details'!$L$2:$U$2342,9,)</f>
        <v>2003</v>
      </c>
    </row>
    <row r="1837" spans="1:20" ht="15.5" x14ac:dyDescent="0.35">
      <c r="A1837" s="124" t="s">
        <v>533</v>
      </c>
      <c r="B1837" s="64" t="str">
        <f>VLOOKUP(A1837,'Medical Examinations'!$AS$1:$BC$2336,9,)</f>
        <v>Benjamin</v>
      </c>
      <c r="C1837" s="64">
        <f>VLOOKUP(A1837,'Medical Examinations'!$AS$1:$BC$2336,2,)</f>
        <v>17.34</v>
      </c>
      <c r="D1837" s="64">
        <f>VLOOKUP(A1837,'Medical Examinations'!$AS$1:$BC$2336,3,)</f>
        <v>5.05</v>
      </c>
      <c r="E1837" s="64" t="str">
        <f>VLOOKUP(A1837,'Medical Examinations'!$AS$1:$BC$2336,6,)</f>
        <v>No</v>
      </c>
      <c r="F1837" s="64" t="str">
        <f>VLOOKUP(A1837,'Medical Examinations'!$AS$1:$BC$2336,4,)</f>
        <v>No</v>
      </c>
      <c r="G1837" s="64" t="str">
        <f>VLOOKUP(A1837,'Medical Examinations'!$AS$1:$BC$2336,5,)</f>
        <v>No</v>
      </c>
      <c r="H1837" s="64">
        <f>VLOOKUP(A1837,'Medical Examinations'!$AS$1:$BC$2336,8,)</f>
        <v>0</v>
      </c>
      <c r="I1837" s="64" t="str">
        <f>VLOOKUP(A1837,'Medical Examinations'!$AS$1:$BC$2336,7,)</f>
        <v>No</v>
      </c>
      <c r="J1837" s="64" t="str">
        <f>VLOOKUP(A1837,'Medical Examinations'!$AS$1:$BC$2336,11,)</f>
        <v>Under weight</v>
      </c>
      <c r="K1837" s="64" t="str">
        <f>VLOOKUP(A1837,'Medical Examinations'!$AS$1:$BC$2336,10,)</f>
        <v>Normal</v>
      </c>
      <c r="L1837" s="64" t="str">
        <f>VLOOKUP(A1837,'Hospitalisation Details'!$L$2:$R$2342,2,)</f>
        <v>16-06-1980</v>
      </c>
      <c r="M1837" s="65">
        <f>VLOOKUP(A1837,'Hospitalisation Details'!$L$2:$R$2345,7,)</f>
        <v>4516</v>
      </c>
      <c r="N1837" s="64" t="str">
        <f>VLOOKUP(A1837,'Hospitalisation Details'!$L$2:$R$2342,4,)</f>
        <v>tier - 2</v>
      </c>
      <c r="O1837" s="64" t="str">
        <f>VLOOKUP(A1837,'Hospitalisation Details'!$L$2:$R$2342,5,)</f>
        <v>tier - 3</v>
      </c>
      <c r="P1837" s="64" t="str">
        <f>VLOOKUP(A1837,'Hospitalisation Details'!$L$2:$R$2342,6,)</f>
        <v>R1013</v>
      </c>
      <c r="Q1837" s="64">
        <f>VLOOKUP(A1837,'Hospitalisation Details'!$L$2:$R$2342,3,)</f>
        <v>42</v>
      </c>
      <c r="R1837" s="64">
        <f>VLOOKUP(A1837,'Hospitalisation Details'!$L$2:$U$2342,10,)</f>
        <v>16</v>
      </c>
      <c r="S1837" s="64" t="str">
        <f>VLOOKUP(A1837,'Hospitalisation Details'!$L$2:$U$2342,8,)</f>
        <v>Jun</v>
      </c>
      <c r="T1837" s="126">
        <f>VLOOKUP(A1837,'Hospitalisation Details'!$L$2:$U$2342,9,)</f>
        <v>1980</v>
      </c>
    </row>
    <row r="1838" spans="1:20" ht="15.5" x14ac:dyDescent="0.35">
      <c r="A1838" s="124" t="s">
        <v>532</v>
      </c>
      <c r="B1838" s="64" t="str">
        <f>VLOOKUP(A1838,'Medical Examinations'!$AS$1:$BC$2336,9,)</f>
        <v>Breno</v>
      </c>
      <c r="C1838" s="64">
        <f>VLOOKUP(A1838,'Medical Examinations'!$AS$1:$BC$2336,2,)</f>
        <v>17.440000000000001</v>
      </c>
      <c r="D1838" s="64">
        <f>VLOOKUP(A1838,'Medical Examinations'!$AS$1:$BC$2336,3,)</f>
        <v>6.26</v>
      </c>
      <c r="E1838" s="64" t="str">
        <f>VLOOKUP(A1838,'Medical Examinations'!$AS$1:$BC$2336,6,)</f>
        <v>No</v>
      </c>
      <c r="F1838" s="64" t="str">
        <f>VLOOKUP(A1838,'Medical Examinations'!$AS$1:$BC$2336,4,)</f>
        <v>No</v>
      </c>
      <c r="G1838" s="64" t="str">
        <f>VLOOKUP(A1838,'Medical Examinations'!$AS$1:$BC$2336,5,)</f>
        <v>No</v>
      </c>
      <c r="H1838" s="64">
        <f>VLOOKUP(A1838,'Medical Examinations'!$AS$1:$BC$2336,8,)</f>
        <v>0</v>
      </c>
      <c r="I1838" s="64" t="str">
        <f>VLOOKUP(A1838,'Medical Examinations'!$AS$1:$BC$2336,7,)</f>
        <v>No</v>
      </c>
      <c r="J1838" s="64" t="str">
        <f>VLOOKUP(A1838,'Medical Examinations'!$AS$1:$BC$2336,11,)</f>
        <v>Under weight</v>
      </c>
      <c r="K1838" s="64" t="str">
        <f>VLOOKUP(A1838,'Medical Examinations'!$AS$1:$BC$2336,10,)</f>
        <v>Prediabetes</v>
      </c>
      <c r="L1838" s="64" t="str">
        <f>VLOOKUP(A1838,'Hospitalisation Details'!$L$2:$R$2342,2,)</f>
        <v>27-09-1982</v>
      </c>
      <c r="M1838" s="65">
        <f>VLOOKUP(A1838,'Hospitalisation Details'!$L$2:$R$2345,7,)</f>
        <v>4511</v>
      </c>
      <c r="N1838" s="64" t="str">
        <f>VLOOKUP(A1838,'Hospitalisation Details'!$L$2:$R$2342,4,)</f>
        <v>tier - 2</v>
      </c>
      <c r="O1838" s="64" t="str">
        <f>VLOOKUP(A1838,'Hospitalisation Details'!$L$2:$R$2342,5,)</f>
        <v>tier - 3</v>
      </c>
      <c r="P1838" s="64" t="str">
        <f>VLOOKUP(A1838,'Hospitalisation Details'!$L$2:$R$2342,6,)</f>
        <v>R1013</v>
      </c>
      <c r="Q1838" s="64">
        <f>VLOOKUP(A1838,'Hospitalisation Details'!$L$2:$R$2342,3,)</f>
        <v>40</v>
      </c>
      <c r="R1838" s="64">
        <f>VLOOKUP(A1838,'Hospitalisation Details'!$L$2:$U$2342,10,)</f>
        <v>27</v>
      </c>
      <c r="S1838" s="64" t="str">
        <f>VLOOKUP(A1838,'Hospitalisation Details'!$L$2:$U$2342,8,)</f>
        <v>Sep</v>
      </c>
      <c r="T1838" s="126">
        <f>VLOOKUP(A1838,'Hospitalisation Details'!$L$2:$U$2342,9,)</f>
        <v>1982</v>
      </c>
    </row>
    <row r="1839" spans="1:20" ht="15.5" x14ac:dyDescent="0.35">
      <c r="A1839" s="124" t="s">
        <v>531</v>
      </c>
      <c r="B1839" s="64" t="str">
        <f>VLOOKUP(A1839,'Medical Examinations'!$AS$1:$BC$2336,9,)</f>
        <v>Takaya</v>
      </c>
      <c r="C1839" s="64">
        <f>VLOOKUP(A1839,'Medical Examinations'!$AS$1:$BC$2336,2,)</f>
        <v>33.659999999999997</v>
      </c>
      <c r="D1839" s="64">
        <f>VLOOKUP(A1839,'Medical Examinations'!$AS$1:$BC$2336,3,)</f>
        <v>4.08</v>
      </c>
      <c r="E1839" s="64" t="str">
        <f>VLOOKUP(A1839,'Medical Examinations'!$AS$1:$BC$2336,6,)</f>
        <v>Yes</v>
      </c>
      <c r="F1839" s="64" t="str">
        <f>VLOOKUP(A1839,'Medical Examinations'!$AS$1:$BC$2336,4,)</f>
        <v>No</v>
      </c>
      <c r="G1839" s="64" t="str">
        <f>VLOOKUP(A1839,'Medical Examinations'!$AS$1:$BC$2336,5,)</f>
        <v>Yes</v>
      </c>
      <c r="H1839" s="64">
        <f>VLOOKUP(A1839,'Medical Examinations'!$AS$1:$BC$2336,8,)</f>
        <v>1</v>
      </c>
      <c r="I1839" s="64" t="str">
        <f>VLOOKUP(A1839,'Medical Examinations'!$AS$1:$BC$2336,7,)</f>
        <v>No</v>
      </c>
      <c r="J1839" s="64" t="str">
        <f>VLOOKUP(A1839,'Medical Examinations'!$AS$1:$BC$2336,11,)</f>
        <v>Obesity</v>
      </c>
      <c r="K1839" s="64" t="str">
        <f>VLOOKUP(A1839,'Medical Examinations'!$AS$1:$BC$2336,10,)</f>
        <v>Normal</v>
      </c>
      <c r="L1839" s="64" t="str">
        <f>VLOOKUP(A1839,'Hospitalisation Details'!$L$2:$R$2342,2,)</f>
        <v>13-10-1997</v>
      </c>
      <c r="M1839" s="65">
        <f>VLOOKUP(A1839,'Hospitalisation Details'!$L$2:$R$2345,7,)</f>
        <v>4505</v>
      </c>
      <c r="N1839" s="64" t="str">
        <f>VLOOKUP(A1839,'Hospitalisation Details'!$L$2:$R$2342,4,)</f>
        <v>tier - 1</v>
      </c>
      <c r="O1839" s="64" t="str">
        <f>VLOOKUP(A1839,'Hospitalisation Details'!$L$2:$R$2342,5,)</f>
        <v>tier - 2</v>
      </c>
      <c r="P1839" s="64" t="str">
        <f>VLOOKUP(A1839,'Hospitalisation Details'!$L$2:$R$2342,6,)</f>
        <v>R1013</v>
      </c>
      <c r="Q1839" s="64">
        <f>VLOOKUP(A1839,'Hospitalisation Details'!$L$2:$R$2342,3,)</f>
        <v>25</v>
      </c>
      <c r="R1839" s="64">
        <f>VLOOKUP(A1839,'Hospitalisation Details'!$L$2:$U$2342,10,)</f>
        <v>13</v>
      </c>
      <c r="S1839" s="64" t="str">
        <f>VLOOKUP(A1839,'Hospitalisation Details'!$L$2:$U$2342,8,)</f>
        <v>Oct</v>
      </c>
      <c r="T1839" s="126">
        <f>VLOOKUP(A1839,'Hospitalisation Details'!$L$2:$U$2342,9,)</f>
        <v>1997</v>
      </c>
    </row>
    <row r="1840" spans="1:20" ht="15.5" x14ac:dyDescent="0.35">
      <c r="A1840" s="124" t="s">
        <v>530</v>
      </c>
      <c r="B1840" s="64" t="str">
        <f>VLOOKUP(A1840,'Medical Examinations'!$AS$1:$BC$2336,9,)</f>
        <v>Thomas IV</v>
      </c>
      <c r="C1840" s="64">
        <f>VLOOKUP(A1840,'Medical Examinations'!$AS$1:$BC$2336,2,)</f>
        <v>21.375</v>
      </c>
      <c r="D1840" s="64">
        <f>VLOOKUP(A1840,'Medical Examinations'!$AS$1:$BC$2336,3,)</f>
        <v>6.19</v>
      </c>
      <c r="E1840" s="64" t="str">
        <f>VLOOKUP(A1840,'Medical Examinations'!$AS$1:$BC$2336,6,)</f>
        <v>Yes</v>
      </c>
      <c r="F1840" s="64" t="str">
        <f>VLOOKUP(A1840,'Medical Examinations'!$AS$1:$BC$2336,4,)</f>
        <v>No</v>
      </c>
      <c r="G1840" s="64" t="str">
        <f>VLOOKUP(A1840,'Medical Examinations'!$AS$1:$BC$2336,5,)</f>
        <v>No</v>
      </c>
      <c r="H1840" s="64">
        <f>VLOOKUP(A1840,'Medical Examinations'!$AS$1:$BC$2336,8,)</f>
        <v>1</v>
      </c>
      <c r="I1840" s="64" t="str">
        <f>VLOOKUP(A1840,'Medical Examinations'!$AS$1:$BC$2336,7,)</f>
        <v>No</v>
      </c>
      <c r="J1840" s="64" t="str">
        <f>VLOOKUP(A1840,'Medical Examinations'!$AS$1:$BC$2336,11,)</f>
        <v xml:space="preserve">Normal Weight 
</v>
      </c>
      <c r="K1840" s="64" t="str">
        <f>VLOOKUP(A1840,'Medical Examinations'!$AS$1:$BC$2336,10,)</f>
        <v>Prediabetes</v>
      </c>
      <c r="L1840" s="64" t="str">
        <f>VLOOKUP(A1840,'Hospitalisation Details'!$L$2:$R$2342,2,)</f>
        <v>26-06-1988</v>
      </c>
      <c r="M1840" s="65">
        <f>VLOOKUP(A1840,'Hospitalisation Details'!$L$2:$R$2345,7,)</f>
        <v>4500</v>
      </c>
      <c r="N1840" s="64" t="str">
        <f>VLOOKUP(A1840,'Hospitalisation Details'!$L$2:$R$2342,4,)</f>
        <v>tier - 2</v>
      </c>
      <c r="O1840" s="64" t="str">
        <f>VLOOKUP(A1840,'Hospitalisation Details'!$L$2:$R$2342,5,)</f>
        <v>tier - 1</v>
      </c>
      <c r="P1840" s="64" t="str">
        <f>VLOOKUP(A1840,'Hospitalisation Details'!$L$2:$R$2342,6,)</f>
        <v>R1017</v>
      </c>
      <c r="Q1840" s="64">
        <f>VLOOKUP(A1840,'Hospitalisation Details'!$L$2:$R$2342,3,)</f>
        <v>34</v>
      </c>
      <c r="R1840" s="64">
        <f>VLOOKUP(A1840,'Hospitalisation Details'!$L$2:$U$2342,10,)</f>
        <v>26</v>
      </c>
      <c r="S1840" s="64" t="str">
        <f>VLOOKUP(A1840,'Hospitalisation Details'!$L$2:$U$2342,8,)</f>
        <v>Jun</v>
      </c>
      <c r="T1840" s="126">
        <f>VLOOKUP(A1840,'Hospitalisation Details'!$L$2:$U$2342,9,)</f>
        <v>1988</v>
      </c>
    </row>
    <row r="1841" spans="1:20" ht="15.5" x14ac:dyDescent="0.35">
      <c r="A1841" s="124" t="s">
        <v>529</v>
      </c>
      <c r="B1841" s="64" t="str">
        <f>VLOOKUP(A1841,'Medical Examinations'!$AS$1:$BC$2336,9,)</f>
        <v>Bradley E</v>
      </c>
      <c r="C1841" s="64">
        <f>VLOOKUP(A1841,'Medical Examinations'!$AS$1:$BC$2336,2,)</f>
        <v>27.14</v>
      </c>
      <c r="D1841" s="64">
        <f>VLOOKUP(A1841,'Medical Examinations'!$AS$1:$BC$2336,3,)</f>
        <v>6.01</v>
      </c>
      <c r="E1841" s="64" t="str">
        <f>VLOOKUP(A1841,'Medical Examinations'!$AS$1:$BC$2336,6,)</f>
        <v>No</v>
      </c>
      <c r="F1841" s="64" t="str">
        <f>VLOOKUP(A1841,'Medical Examinations'!$AS$1:$BC$2336,4,)</f>
        <v>No</v>
      </c>
      <c r="G1841" s="64" t="str">
        <f>VLOOKUP(A1841,'Medical Examinations'!$AS$1:$BC$2336,5,)</f>
        <v>No</v>
      </c>
      <c r="H1841" s="64">
        <f>VLOOKUP(A1841,'Medical Examinations'!$AS$1:$BC$2336,8,)</f>
        <v>1</v>
      </c>
      <c r="I1841" s="64" t="str">
        <f>VLOOKUP(A1841,'Medical Examinations'!$AS$1:$BC$2336,7,)</f>
        <v>No</v>
      </c>
      <c r="J1841" s="64" t="str">
        <f>VLOOKUP(A1841,'Medical Examinations'!$AS$1:$BC$2336,11,)</f>
        <v>Over weight</v>
      </c>
      <c r="K1841" s="64" t="str">
        <f>VLOOKUP(A1841,'Medical Examinations'!$AS$1:$BC$2336,10,)</f>
        <v>Prediabetes</v>
      </c>
      <c r="L1841" s="64" t="str">
        <f>VLOOKUP(A1841,'Hospitalisation Details'!$L$2:$R$2342,2,)</f>
        <v>12-07-1992</v>
      </c>
      <c r="M1841" s="65">
        <f>VLOOKUP(A1841,'Hospitalisation Details'!$L$2:$R$2345,7,)</f>
        <v>4489</v>
      </c>
      <c r="N1841" s="64" t="str">
        <f>VLOOKUP(A1841,'Hospitalisation Details'!$L$2:$R$2342,4,)</f>
        <v>tier - 2</v>
      </c>
      <c r="O1841" s="64" t="str">
        <f>VLOOKUP(A1841,'Hospitalisation Details'!$L$2:$R$2342,5,)</f>
        <v>tier - 3</v>
      </c>
      <c r="P1841" s="64" t="str">
        <f>VLOOKUP(A1841,'Hospitalisation Details'!$L$2:$R$2342,6,)</f>
        <v>R1012</v>
      </c>
      <c r="Q1841" s="64">
        <f>VLOOKUP(A1841,'Hospitalisation Details'!$L$2:$R$2342,3,)</f>
        <v>30</v>
      </c>
      <c r="R1841" s="64">
        <f>VLOOKUP(A1841,'Hospitalisation Details'!$L$2:$U$2342,10,)</f>
        <v>12</v>
      </c>
      <c r="S1841" s="64" t="str">
        <f>VLOOKUP(A1841,'Hospitalisation Details'!$L$2:$U$2342,8,)</f>
        <v>Jul</v>
      </c>
      <c r="T1841" s="126">
        <f>VLOOKUP(A1841,'Hospitalisation Details'!$L$2:$U$2342,9,)</f>
        <v>1992</v>
      </c>
    </row>
    <row r="1842" spans="1:20" ht="15.5" x14ac:dyDescent="0.35">
      <c r="A1842" s="124" t="s">
        <v>528</v>
      </c>
      <c r="B1842" s="64" t="str">
        <f>VLOOKUP(A1842,'Medical Examinations'!$AS$1:$BC$2336,9,)</f>
        <v>Megan</v>
      </c>
      <c r="C1842" s="64">
        <f>VLOOKUP(A1842,'Medical Examinations'!$AS$1:$BC$2336,2,)</f>
        <v>35.78</v>
      </c>
      <c r="D1842" s="64">
        <f>VLOOKUP(A1842,'Medical Examinations'!$AS$1:$BC$2336,3,)</f>
        <v>6.07</v>
      </c>
      <c r="E1842" s="64" t="str">
        <f>VLOOKUP(A1842,'Medical Examinations'!$AS$1:$BC$2336,6,)</f>
        <v>No</v>
      </c>
      <c r="F1842" s="64" t="str">
        <f>VLOOKUP(A1842,'Medical Examinations'!$AS$1:$BC$2336,4,)</f>
        <v>yes</v>
      </c>
      <c r="G1842" s="64" t="str">
        <f>VLOOKUP(A1842,'Medical Examinations'!$AS$1:$BC$2336,5,)</f>
        <v>No</v>
      </c>
      <c r="H1842" s="64">
        <f>VLOOKUP(A1842,'Medical Examinations'!$AS$1:$BC$2336,8,)</f>
        <v>1</v>
      </c>
      <c r="I1842" s="64" t="str">
        <f>VLOOKUP(A1842,'Medical Examinations'!$AS$1:$BC$2336,7,)</f>
        <v>No</v>
      </c>
      <c r="J1842" s="64" t="str">
        <f>VLOOKUP(A1842,'Medical Examinations'!$AS$1:$BC$2336,11,)</f>
        <v>Obesity</v>
      </c>
      <c r="K1842" s="64" t="str">
        <f>VLOOKUP(A1842,'Medical Examinations'!$AS$1:$BC$2336,10,)</f>
        <v>Prediabetes</v>
      </c>
      <c r="L1842" s="64" t="str">
        <f>VLOOKUP(A1842,'Hospitalisation Details'!$L$2:$R$2342,2,)</f>
        <v>18-07-2004</v>
      </c>
      <c r="M1842" s="65">
        <f>VLOOKUP(A1842,'Hospitalisation Details'!$L$2:$R$2345,7,)</f>
        <v>4468</v>
      </c>
      <c r="N1842" s="64" t="str">
        <f>VLOOKUP(A1842,'Hospitalisation Details'!$L$2:$R$2342,4,)</f>
        <v>tier - 2</v>
      </c>
      <c r="O1842" s="64" t="str">
        <f>VLOOKUP(A1842,'Hospitalisation Details'!$L$2:$R$2342,5,)</f>
        <v>tier - 2</v>
      </c>
      <c r="P1842" s="64" t="str">
        <f>VLOOKUP(A1842,'Hospitalisation Details'!$L$2:$R$2342,6,)</f>
        <v>R1012</v>
      </c>
      <c r="Q1842" s="64">
        <f>VLOOKUP(A1842,'Hospitalisation Details'!$L$2:$R$2342,3,)</f>
        <v>18</v>
      </c>
      <c r="R1842" s="64">
        <f>VLOOKUP(A1842,'Hospitalisation Details'!$L$2:$U$2342,10,)</f>
        <v>18</v>
      </c>
      <c r="S1842" s="64" t="str">
        <f>VLOOKUP(A1842,'Hospitalisation Details'!$L$2:$U$2342,8,)</f>
        <v>Jul</v>
      </c>
      <c r="T1842" s="126">
        <f>VLOOKUP(A1842,'Hospitalisation Details'!$L$2:$U$2342,9,)</f>
        <v>2004</v>
      </c>
    </row>
    <row r="1843" spans="1:20" ht="15.5" x14ac:dyDescent="0.35">
      <c r="A1843" s="124" t="s">
        <v>527</v>
      </c>
      <c r="B1843" s="64" t="str">
        <f>VLOOKUP(A1843,'Medical Examinations'!$AS$1:$BC$2336,9,)</f>
        <v>Ruby J</v>
      </c>
      <c r="C1843" s="64">
        <f>VLOOKUP(A1843,'Medical Examinations'!$AS$1:$BC$2336,2,)</f>
        <v>34.96</v>
      </c>
      <c r="D1843" s="64">
        <f>VLOOKUP(A1843,'Medical Examinations'!$AS$1:$BC$2336,3,)</f>
        <v>5.63</v>
      </c>
      <c r="E1843" s="64" t="str">
        <f>VLOOKUP(A1843,'Medical Examinations'!$AS$1:$BC$2336,6,)</f>
        <v>No</v>
      </c>
      <c r="F1843" s="64" t="str">
        <f>VLOOKUP(A1843,'Medical Examinations'!$AS$1:$BC$2336,4,)</f>
        <v>No</v>
      </c>
      <c r="G1843" s="64" t="str">
        <f>VLOOKUP(A1843,'Medical Examinations'!$AS$1:$BC$2336,5,)</f>
        <v>No</v>
      </c>
      <c r="H1843" s="64">
        <f>VLOOKUP(A1843,'Medical Examinations'!$AS$1:$BC$2336,8,)</f>
        <v>0</v>
      </c>
      <c r="I1843" s="64" t="str">
        <f>VLOOKUP(A1843,'Medical Examinations'!$AS$1:$BC$2336,7,)</f>
        <v>No</v>
      </c>
      <c r="J1843" s="64" t="str">
        <f>VLOOKUP(A1843,'Medical Examinations'!$AS$1:$BC$2336,11,)</f>
        <v>Obesity</v>
      </c>
      <c r="K1843" s="64" t="str">
        <f>VLOOKUP(A1843,'Medical Examinations'!$AS$1:$BC$2336,10,)</f>
        <v>Normal</v>
      </c>
      <c r="L1843" s="64" t="str">
        <f>VLOOKUP(A1843,'Hospitalisation Details'!$L$2:$R$2342,2,)</f>
        <v>20-11-1999</v>
      </c>
      <c r="M1843" s="65">
        <f>VLOOKUP(A1843,'Hospitalisation Details'!$L$2:$R$2345,7,)</f>
        <v>4467</v>
      </c>
      <c r="N1843" s="64" t="str">
        <f>VLOOKUP(A1843,'Hospitalisation Details'!$L$2:$R$2342,4,)</f>
        <v>tier - 2</v>
      </c>
      <c r="O1843" s="64" t="str">
        <f>VLOOKUP(A1843,'Hospitalisation Details'!$L$2:$R$2342,5,)</f>
        <v>tier - 2</v>
      </c>
      <c r="P1843" s="64" t="str">
        <f>VLOOKUP(A1843,'Hospitalisation Details'!$L$2:$R$2342,6,)</f>
        <v>R1012</v>
      </c>
      <c r="Q1843" s="64">
        <f>VLOOKUP(A1843,'Hospitalisation Details'!$L$2:$R$2342,3,)</f>
        <v>23</v>
      </c>
      <c r="R1843" s="64">
        <f>VLOOKUP(A1843,'Hospitalisation Details'!$L$2:$U$2342,10,)</f>
        <v>20</v>
      </c>
      <c r="S1843" s="64" t="str">
        <f>VLOOKUP(A1843,'Hospitalisation Details'!$L$2:$U$2342,8,)</f>
        <v>Nov</v>
      </c>
      <c r="T1843" s="126">
        <f>VLOOKUP(A1843,'Hospitalisation Details'!$L$2:$U$2342,9,)</f>
        <v>1999</v>
      </c>
    </row>
    <row r="1844" spans="1:20" ht="15.5" x14ac:dyDescent="0.35">
      <c r="A1844" s="124" t="s">
        <v>526</v>
      </c>
      <c r="B1844" s="64" t="str">
        <f>VLOOKUP(A1844,'Medical Examinations'!$AS$1:$BC$2336,9,)</f>
        <v>Bart</v>
      </c>
      <c r="C1844" s="64">
        <f>VLOOKUP(A1844,'Medical Examinations'!$AS$1:$BC$2336,2,)</f>
        <v>38.39</v>
      </c>
      <c r="D1844" s="64">
        <f>VLOOKUP(A1844,'Medical Examinations'!$AS$1:$BC$2336,3,)</f>
        <v>6.05</v>
      </c>
      <c r="E1844" s="64" t="str">
        <f>VLOOKUP(A1844,'Medical Examinations'!$AS$1:$BC$2336,6,)</f>
        <v>No</v>
      </c>
      <c r="F1844" s="64" t="str">
        <f>VLOOKUP(A1844,'Medical Examinations'!$AS$1:$BC$2336,4,)</f>
        <v>No</v>
      </c>
      <c r="G1844" s="64" t="str">
        <f>VLOOKUP(A1844,'Medical Examinations'!$AS$1:$BC$2336,5,)</f>
        <v>No</v>
      </c>
      <c r="H1844" s="64">
        <f>VLOOKUP(A1844,'Medical Examinations'!$AS$1:$BC$2336,8,)</f>
        <v>0</v>
      </c>
      <c r="I1844" s="64" t="str">
        <f>VLOOKUP(A1844,'Medical Examinations'!$AS$1:$BC$2336,7,)</f>
        <v>No</v>
      </c>
      <c r="J1844" s="64" t="str">
        <f>VLOOKUP(A1844,'Medical Examinations'!$AS$1:$BC$2336,11,)</f>
        <v>Obesity</v>
      </c>
      <c r="K1844" s="64" t="str">
        <f>VLOOKUP(A1844,'Medical Examinations'!$AS$1:$BC$2336,10,)</f>
        <v>Prediabetes</v>
      </c>
      <c r="L1844" s="64" t="str">
        <f>VLOOKUP(A1844,'Hospitalisation Details'!$L$2:$R$2342,2,)</f>
        <v>04-07-1991</v>
      </c>
      <c r="M1844" s="65">
        <f>VLOOKUP(A1844,'Hospitalisation Details'!$L$2:$R$2345,7,)</f>
        <v>4463</v>
      </c>
      <c r="N1844" s="64" t="str">
        <f>VLOOKUP(A1844,'Hospitalisation Details'!$L$2:$R$2342,4,)</f>
        <v>tier - 3</v>
      </c>
      <c r="O1844" s="64" t="str">
        <f>VLOOKUP(A1844,'Hospitalisation Details'!$L$2:$R$2342,5,)</f>
        <v>tier - 3</v>
      </c>
      <c r="P1844" s="64" t="str">
        <f>VLOOKUP(A1844,'Hospitalisation Details'!$L$2:$R$2342,6,)</f>
        <v>R1013</v>
      </c>
      <c r="Q1844" s="64">
        <f>VLOOKUP(A1844,'Hospitalisation Details'!$L$2:$R$2342,3,)</f>
        <v>31</v>
      </c>
      <c r="R1844" s="64">
        <f>VLOOKUP(A1844,'Hospitalisation Details'!$L$2:$U$2342,10,)</f>
        <v>4</v>
      </c>
      <c r="S1844" s="64" t="str">
        <f>VLOOKUP(A1844,'Hospitalisation Details'!$L$2:$U$2342,8,)</f>
        <v>Jul</v>
      </c>
      <c r="T1844" s="126">
        <f>VLOOKUP(A1844,'Hospitalisation Details'!$L$2:$U$2342,9,)</f>
        <v>1991</v>
      </c>
    </row>
    <row r="1845" spans="1:20" ht="15.5" x14ac:dyDescent="0.35">
      <c r="A1845" s="124" t="s">
        <v>525</v>
      </c>
      <c r="B1845" s="64" t="str">
        <f>VLOOKUP(A1845,'Medical Examinations'!$AS$1:$BC$2336,9,)</f>
        <v>Robert A.</v>
      </c>
      <c r="C1845" s="64">
        <f>VLOOKUP(A1845,'Medical Examinations'!$AS$1:$BC$2336,2,)</f>
        <v>33.82</v>
      </c>
      <c r="D1845" s="64">
        <f>VLOOKUP(A1845,'Medical Examinations'!$AS$1:$BC$2336,3,)</f>
        <v>4.6500000000000004</v>
      </c>
      <c r="E1845" s="64" t="str">
        <f>VLOOKUP(A1845,'Medical Examinations'!$AS$1:$BC$2336,6,)</f>
        <v>No</v>
      </c>
      <c r="F1845" s="64" t="str">
        <f>VLOOKUP(A1845,'Medical Examinations'!$AS$1:$BC$2336,4,)</f>
        <v>No</v>
      </c>
      <c r="G1845" s="64" t="str">
        <f>VLOOKUP(A1845,'Medical Examinations'!$AS$1:$BC$2336,5,)</f>
        <v>No</v>
      </c>
      <c r="H1845" s="64">
        <f>VLOOKUP(A1845,'Medical Examinations'!$AS$1:$BC$2336,8,)</f>
        <v>0</v>
      </c>
      <c r="I1845" s="64" t="str">
        <f>VLOOKUP(A1845,'Medical Examinations'!$AS$1:$BC$2336,7,)</f>
        <v>No</v>
      </c>
      <c r="J1845" s="64" t="str">
        <f>VLOOKUP(A1845,'Medical Examinations'!$AS$1:$BC$2336,11,)</f>
        <v>Obesity</v>
      </c>
      <c r="K1845" s="64" t="str">
        <f>VLOOKUP(A1845,'Medical Examinations'!$AS$1:$BC$2336,10,)</f>
        <v>Normal</v>
      </c>
      <c r="L1845" s="64" t="str">
        <f>VLOOKUP(A1845,'Hospitalisation Details'!$L$2:$R$2342,2,)</f>
        <v>15-07-1990</v>
      </c>
      <c r="M1845" s="65">
        <f>VLOOKUP(A1845,'Hospitalisation Details'!$L$2:$R$2345,7,)</f>
        <v>4463</v>
      </c>
      <c r="N1845" s="64" t="str">
        <f>VLOOKUP(A1845,'Hospitalisation Details'!$L$2:$R$2342,4,)</f>
        <v>tier - 2</v>
      </c>
      <c r="O1845" s="64" t="str">
        <f>VLOOKUP(A1845,'Hospitalisation Details'!$L$2:$R$2342,5,)</f>
        <v>tier - 3</v>
      </c>
      <c r="P1845" s="64" t="str">
        <f>VLOOKUP(A1845,'Hospitalisation Details'!$L$2:$R$2342,6,)</f>
        <v>R1012</v>
      </c>
      <c r="Q1845" s="64">
        <f>VLOOKUP(A1845,'Hospitalisation Details'!$L$2:$R$2342,3,)</f>
        <v>32</v>
      </c>
      <c r="R1845" s="64">
        <f>VLOOKUP(A1845,'Hospitalisation Details'!$L$2:$U$2342,10,)</f>
        <v>15</v>
      </c>
      <c r="S1845" s="64" t="str">
        <f>VLOOKUP(A1845,'Hospitalisation Details'!$L$2:$U$2342,8,)</f>
        <v>Jul</v>
      </c>
      <c r="T1845" s="126">
        <f>VLOOKUP(A1845,'Hospitalisation Details'!$L$2:$U$2342,9,)</f>
        <v>1990</v>
      </c>
    </row>
    <row r="1846" spans="1:20" ht="15.5" x14ac:dyDescent="0.35">
      <c r="A1846" s="124" t="s">
        <v>524</v>
      </c>
      <c r="B1846" s="64" t="str">
        <f>VLOOKUP(A1846,'Medical Examinations'!$AS$1:$BC$2336,9,)</f>
        <v>Adam</v>
      </c>
      <c r="C1846" s="64">
        <f>VLOOKUP(A1846,'Medical Examinations'!$AS$1:$BC$2336,2,)</f>
        <v>27.835000000000001</v>
      </c>
      <c r="D1846" s="64">
        <f>VLOOKUP(A1846,'Medical Examinations'!$AS$1:$BC$2336,3,)</f>
        <v>5.37</v>
      </c>
      <c r="E1846" s="64" t="str">
        <f>VLOOKUP(A1846,'Medical Examinations'!$AS$1:$BC$2336,6,)</f>
        <v>No</v>
      </c>
      <c r="F1846" s="64" t="str">
        <f>VLOOKUP(A1846,'Medical Examinations'!$AS$1:$BC$2336,4,)</f>
        <v>No</v>
      </c>
      <c r="G1846" s="64" t="str">
        <f>VLOOKUP(A1846,'Medical Examinations'!$AS$1:$BC$2336,5,)</f>
        <v>No</v>
      </c>
      <c r="H1846" s="64">
        <f>VLOOKUP(A1846,'Medical Examinations'!$AS$1:$BC$2336,8,)</f>
        <v>0</v>
      </c>
      <c r="I1846" s="64" t="str">
        <f>VLOOKUP(A1846,'Medical Examinations'!$AS$1:$BC$2336,7,)</f>
        <v>No</v>
      </c>
      <c r="J1846" s="64" t="str">
        <f>VLOOKUP(A1846,'Medical Examinations'!$AS$1:$BC$2336,11,)</f>
        <v>Over weight</v>
      </c>
      <c r="K1846" s="64" t="str">
        <f>VLOOKUP(A1846,'Medical Examinations'!$AS$1:$BC$2336,10,)</f>
        <v>Normal</v>
      </c>
      <c r="L1846" s="64" t="str">
        <f>VLOOKUP(A1846,'Hospitalisation Details'!$L$2:$R$2342,2,)</f>
        <v>08-08-1990</v>
      </c>
      <c r="M1846" s="65">
        <f>VLOOKUP(A1846,'Hospitalisation Details'!$L$2:$R$2345,7,)</f>
        <v>4454</v>
      </c>
      <c r="N1846" s="64" t="str">
        <f>VLOOKUP(A1846,'Hospitalisation Details'!$L$2:$R$2342,4,)</f>
        <v>tier - 2</v>
      </c>
      <c r="O1846" s="64" t="str">
        <f>VLOOKUP(A1846,'Hospitalisation Details'!$L$2:$R$2342,5,)</f>
        <v>tier - 3</v>
      </c>
      <c r="P1846" s="64" t="str">
        <f>VLOOKUP(A1846,'Hospitalisation Details'!$L$2:$R$2342,6,)</f>
        <v>R1012</v>
      </c>
      <c r="Q1846" s="64">
        <f>VLOOKUP(A1846,'Hospitalisation Details'!$L$2:$R$2342,3,)</f>
        <v>32</v>
      </c>
      <c r="R1846" s="64">
        <f>VLOOKUP(A1846,'Hospitalisation Details'!$L$2:$U$2342,10,)</f>
        <v>8</v>
      </c>
      <c r="S1846" s="64" t="str">
        <f>VLOOKUP(A1846,'Hospitalisation Details'!$L$2:$U$2342,8,)</f>
        <v>Aug</v>
      </c>
      <c r="T1846" s="126">
        <f>VLOOKUP(A1846,'Hospitalisation Details'!$L$2:$U$2342,9,)</f>
        <v>1990</v>
      </c>
    </row>
    <row r="1847" spans="1:20" ht="15.5" x14ac:dyDescent="0.35">
      <c r="A1847" s="124" t="s">
        <v>523</v>
      </c>
      <c r="B1847" s="64" t="str">
        <f>VLOOKUP(A1847,'Medical Examinations'!$AS$1:$BC$2336,9,)</f>
        <v>Yemane Adhane</v>
      </c>
      <c r="C1847" s="64">
        <f>VLOOKUP(A1847,'Medical Examinations'!$AS$1:$BC$2336,2,)</f>
        <v>33</v>
      </c>
      <c r="D1847" s="64">
        <f>VLOOKUP(A1847,'Medical Examinations'!$AS$1:$BC$2336,3,)</f>
        <v>5.39</v>
      </c>
      <c r="E1847" s="64" t="str">
        <f>VLOOKUP(A1847,'Medical Examinations'!$AS$1:$BC$2336,6,)</f>
        <v>No</v>
      </c>
      <c r="F1847" s="64" t="str">
        <f>VLOOKUP(A1847,'Medical Examinations'!$AS$1:$BC$2336,4,)</f>
        <v>No</v>
      </c>
      <c r="G1847" s="64" t="str">
        <f>VLOOKUP(A1847,'Medical Examinations'!$AS$1:$BC$2336,5,)</f>
        <v>No</v>
      </c>
      <c r="H1847" s="64">
        <f>VLOOKUP(A1847,'Medical Examinations'!$AS$1:$BC$2336,8,)</f>
        <v>0</v>
      </c>
      <c r="I1847" s="64" t="str">
        <f>VLOOKUP(A1847,'Medical Examinations'!$AS$1:$BC$2336,7,)</f>
        <v>No</v>
      </c>
      <c r="J1847" s="64" t="str">
        <f>VLOOKUP(A1847,'Medical Examinations'!$AS$1:$BC$2336,11,)</f>
        <v>Obesity</v>
      </c>
      <c r="K1847" s="64" t="str">
        <f>VLOOKUP(A1847,'Medical Examinations'!$AS$1:$BC$2336,10,)</f>
        <v>Normal</v>
      </c>
      <c r="L1847" s="64" t="str">
        <f>VLOOKUP(A1847,'Hospitalisation Details'!$L$2:$R$2342,2,)</f>
        <v>28-06-1994</v>
      </c>
      <c r="M1847" s="65">
        <f>VLOOKUP(A1847,'Hospitalisation Details'!$L$2:$R$2345,7,)</f>
        <v>4449</v>
      </c>
      <c r="N1847" s="64" t="str">
        <f>VLOOKUP(A1847,'Hospitalisation Details'!$L$2:$R$2342,4,)</f>
        <v>tier - 1</v>
      </c>
      <c r="O1847" s="64" t="str">
        <f>VLOOKUP(A1847,'Hospitalisation Details'!$L$2:$R$2342,5,)</f>
        <v>tier - 2</v>
      </c>
      <c r="P1847" s="64" t="str">
        <f>VLOOKUP(A1847,'Hospitalisation Details'!$L$2:$R$2342,6,)</f>
        <v>R1013</v>
      </c>
      <c r="Q1847" s="64">
        <f>VLOOKUP(A1847,'Hospitalisation Details'!$L$2:$R$2342,3,)</f>
        <v>28</v>
      </c>
      <c r="R1847" s="64">
        <f>VLOOKUP(A1847,'Hospitalisation Details'!$L$2:$U$2342,10,)</f>
        <v>28</v>
      </c>
      <c r="S1847" s="64" t="str">
        <f>VLOOKUP(A1847,'Hospitalisation Details'!$L$2:$U$2342,8,)</f>
        <v>Jun</v>
      </c>
      <c r="T1847" s="126">
        <f>VLOOKUP(A1847,'Hospitalisation Details'!$L$2:$U$2342,9,)</f>
        <v>1994</v>
      </c>
    </row>
    <row r="1848" spans="1:20" ht="15.5" x14ac:dyDescent="0.35">
      <c r="A1848" s="124" t="s">
        <v>522</v>
      </c>
      <c r="B1848" s="64" t="str">
        <f>VLOOKUP(A1848,'Medical Examinations'!$AS$1:$BC$2336,9,)</f>
        <v>Jesse A.</v>
      </c>
      <c r="C1848" s="64">
        <f>VLOOKUP(A1848,'Medical Examinations'!$AS$1:$BC$2336,2,)</f>
        <v>26.885000000000002</v>
      </c>
      <c r="D1848" s="64">
        <f>VLOOKUP(A1848,'Medical Examinations'!$AS$1:$BC$2336,3,)</f>
        <v>5.86</v>
      </c>
      <c r="E1848" s="64" t="str">
        <f>VLOOKUP(A1848,'Medical Examinations'!$AS$1:$BC$2336,6,)</f>
        <v>No</v>
      </c>
      <c r="F1848" s="64" t="str">
        <f>VLOOKUP(A1848,'Medical Examinations'!$AS$1:$BC$2336,4,)</f>
        <v>No</v>
      </c>
      <c r="G1848" s="64" t="str">
        <f>VLOOKUP(A1848,'Medical Examinations'!$AS$1:$BC$2336,5,)</f>
        <v>No</v>
      </c>
      <c r="H1848" s="64">
        <f>VLOOKUP(A1848,'Medical Examinations'!$AS$1:$BC$2336,8,)</f>
        <v>0</v>
      </c>
      <c r="I1848" s="64" t="str">
        <f>VLOOKUP(A1848,'Medical Examinations'!$AS$1:$BC$2336,7,)</f>
        <v>No</v>
      </c>
      <c r="J1848" s="64" t="str">
        <f>VLOOKUP(A1848,'Medical Examinations'!$AS$1:$BC$2336,11,)</f>
        <v>Over weight</v>
      </c>
      <c r="K1848" s="64" t="str">
        <f>VLOOKUP(A1848,'Medical Examinations'!$AS$1:$BC$2336,10,)</f>
        <v>Prediabetes</v>
      </c>
      <c r="L1848" s="64" t="str">
        <f>VLOOKUP(A1848,'Hospitalisation Details'!$L$2:$R$2342,2,)</f>
        <v>03-09-1991</v>
      </c>
      <c r="M1848" s="65">
        <f>VLOOKUP(A1848,'Hospitalisation Details'!$L$2:$R$2345,7,)</f>
        <v>4441</v>
      </c>
      <c r="N1848" s="64" t="str">
        <f>VLOOKUP(A1848,'Hospitalisation Details'!$L$2:$R$2342,4,)</f>
        <v>tier - 1</v>
      </c>
      <c r="O1848" s="64" t="str">
        <f>VLOOKUP(A1848,'Hospitalisation Details'!$L$2:$R$2342,5,)</f>
        <v>tier - 2</v>
      </c>
      <c r="P1848" s="64" t="str">
        <f>VLOOKUP(A1848,'Hospitalisation Details'!$L$2:$R$2342,6,)</f>
        <v>R1014</v>
      </c>
      <c r="Q1848" s="64">
        <f>VLOOKUP(A1848,'Hospitalisation Details'!$L$2:$R$2342,3,)</f>
        <v>31</v>
      </c>
      <c r="R1848" s="64">
        <f>VLOOKUP(A1848,'Hospitalisation Details'!$L$2:$U$2342,10,)</f>
        <v>3</v>
      </c>
      <c r="S1848" s="64" t="str">
        <f>VLOOKUP(A1848,'Hospitalisation Details'!$L$2:$U$2342,8,)</f>
        <v>Sep</v>
      </c>
      <c r="T1848" s="126">
        <f>VLOOKUP(A1848,'Hospitalisation Details'!$L$2:$U$2342,9,)</f>
        <v>1991</v>
      </c>
    </row>
    <row r="1849" spans="1:20" ht="15.5" x14ac:dyDescent="0.35">
      <c r="A1849" s="124" t="s">
        <v>521</v>
      </c>
      <c r="B1849" s="64" t="str">
        <f>VLOOKUP(A1849,'Medical Examinations'!$AS$1:$BC$2336,9,)</f>
        <v>Bird</v>
      </c>
      <c r="C1849" s="64">
        <f>VLOOKUP(A1849,'Medical Examinations'!$AS$1:$BC$2336,2,)</f>
        <v>29.26</v>
      </c>
      <c r="D1849" s="64">
        <f>VLOOKUP(A1849,'Medical Examinations'!$AS$1:$BC$2336,3,)</f>
        <v>4.4400000000000004</v>
      </c>
      <c r="E1849" s="64" t="str">
        <f>VLOOKUP(A1849,'Medical Examinations'!$AS$1:$BC$2336,6,)</f>
        <v>No</v>
      </c>
      <c r="F1849" s="64" t="str">
        <f>VLOOKUP(A1849,'Medical Examinations'!$AS$1:$BC$2336,4,)</f>
        <v>No</v>
      </c>
      <c r="G1849" s="64" t="str">
        <f>VLOOKUP(A1849,'Medical Examinations'!$AS$1:$BC$2336,5,)</f>
        <v>No</v>
      </c>
      <c r="H1849" s="64">
        <f>VLOOKUP(A1849,'Medical Examinations'!$AS$1:$BC$2336,8,)</f>
        <v>0</v>
      </c>
      <c r="I1849" s="64" t="str">
        <f>VLOOKUP(A1849,'Medical Examinations'!$AS$1:$BC$2336,7,)</f>
        <v>No</v>
      </c>
      <c r="J1849" s="64" t="str">
        <f>VLOOKUP(A1849,'Medical Examinations'!$AS$1:$BC$2336,11,)</f>
        <v>Over weight</v>
      </c>
      <c r="K1849" s="64" t="str">
        <f>VLOOKUP(A1849,'Medical Examinations'!$AS$1:$BC$2336,10,)</f>
        <v>Normal</v>
      </c>
      <c r="L1849" s="64" t="str">
        <f>VLOOKUP(A1849,'Hospitalisation Details'!$L$2:$R$2342,2,)</f>
        <v>24-10-1994</v>
      </c>
      <c r="M1849" s="65">
        <f>VLOOKUP(A1849,'Hospitalisation Details'!$L$2:$R$2345,7,)</f>
        <v>4438</v>
      </c>
      <c r="N1849" s="64" t="str">
        <f>VLOOKUP(A1849,'Hospitalisation Details'!$L$2:$R$2342,4,)</f>
        <v>tier - 2</v>
      </c>
      <c r="O1849" s="64" t="str">
        <f>VLOOKUP(A1849,'Hospitalisation Details'!$L$2:$R$2342,5,)</f>
        <v>tier - 3</v>
      </c>
      <c r="P1849" s="64" t="str">
        <f>VLOOKUP(A1849,'Hospitalisation Details'!$L$2:$R$2342,6,)</f>
        <v>R1017</v>
      </c>
      <c r="Q1849" s="64">
        <f>VLOOKUP(A1849,'Hospitalisation Details'!$L$2:$R$2342,3,)</f>
        <v>28</v>
      </c>
      <c r="R1849" s="64">
        <f>VLOOKUP(A1849,'Hospitalisation Details'!$L$2:$U$2342,10,)</f>
        <v>24</v>
      </c>
      <c r="S1849" s="64" t="str">
        <f>VLOOKUP(A1849,'Hospitalisation Details'!$L$2:$U$2342,8,)</f>
        <v>Oct</v>
      </c>
      <c r="T1849" s="126">
        <f>VLOOKUP(A1849,'Hospitalisation Details'!$L$2:$U$2342,9,)</f>
        <v>1994</v>
      </c>
    </row>
    <row r="1850" spans="1:20" ht="15.5" x14ac:dyDescent="0.35">
      <c r="A1850" s="124" t="s">
        <v>520</v>
      </c>
      <c r="B1850" s="64" t="str">
        <f>VLOOKUP(A1850,'Medical Examinations'!$AS$1:$BC$2336,9,)</f>
        <v>Patrick M.</v>
      </c>
      <c r="C1850" s="64">
        <f>VLOOKUP(A1850,'Medical Examinations'!$AS$1:$BC$2336,2,)</f>
        <v>26.98</v>
      </c>
      <c r="D1850" s="64">
        <f>VLOOKUP(A1850,'Medical Examinations'!$AS$1:$BC$2336,3,)</f>
        <v>4.41</v>
      </c>
      <c r="E1850" s="64" t="str">
        <f>VLOOKUP(A1850,'Medical Examinations'!$AS$1:$BC$2336,6,)</f>
        <v>No</v>
      </c>
      <c r="F1850" s="64" t="str">
        <f>VLOOKUP(A1850,'Medical Examinations'!$AS$1:$BC$2336,4,)</f>
        <v>No</v>
      </c>
      <c r="G1850" s="64" t="str">
        <f>VLOOKUP(A1850,'Medical Examinations'!$AS$1:$BC$2336,5,)</f>
        <v>No</v>
      </c>
      <c r="H1850" s="64">
        <f>VLOOKUP(A1850,'Medical Examinations'!$AS$1:$BC$2336,8,)</f>
        <v>0</v>
      </c>
      <c r="I1850" s="64" t="str">
        <f>VLOOKUP(A1850,'Medical Examinations'!$AS$1:$BC$2336,7,)</f>
        <v>No</v>
      </c>
      <c r="J1850" s="64" t="str">
        <f>VLOOKUP(A1850,'Medical Examinations'!$AS$1:$BC$2336,11,)</f>
        <v>Over weight</v>
      </c>
      <c r="K1850" s="64" t="str">
        <f>VLOOKUP(A1850,'Medical Examinations'!$AS$1:$BC$2336,10,)</f>
        <v>Normal</v>
      </c>
      <c r="L1850" s="64" t="str">
        <f>VLOOKUP(A1850,'Hospitalisation Details'!$L$2:$R$2342,2,)</f>
        <v>08-10-1994</v>
      </c>
      <c r="M1850" s="65">
        <f>VLOOKUP(A1850,'Hospitalisation Details'!$L$2:$R$2345,7,)</f>
        <v>4435</v>
      </c>
      <c r="N1850" s="64" t="str">
        <f>VLOOKUP(A1850,'Hospitalisation Details'!$L$2:$R$2342,4,)</f>
        <v>tier - 3</v>
      </c>
      <c r="O1850" s="64" t="str">
        <f>VLOOKUP(A1850,'Hospitalisation Details'!$L$2:$R$2342,5,)</f>
        <v>tier - 2</v>
      </c>
      <c r="P1850" s="64" t="str">
        <f>VLOOKUP(A1850,'Hospitalisation Details'!$L$2:$R$2342,6,)</f>
        <v>R1016</v>
      </c>
      <c r="Q1850" s="64">
        <f>VLOOKUP(A1850,'Hospitalisation Details'!$L$2:$R$2342,3,)</f>
        <v>28</v>
      </c>
      <c r="R1850" s="64">
        <f>VLOOKUP(A1850,'Hospitalisation Details'!$L$2:$U$2342,10,)</f>
        <v>8</v>
      </c>
      <c r="S1850" s="64" t="str">
        <f>VLOOKUP(A1850,'Hospitalisation Details'!$L$2:$U$2342,8,)</f>
        <v>Oct</v>
      </c>
      <c r="T1850" s="126">
        <f>VLOOKUP(A1850,'Hospitalisation Details'!$L$2:$U$2342,9,)</f>
        <v>1994</v>
      </c>
    </row>
    <row r="1851" spans="1:20" ht="15.5" x14ac:dyDescent="0.35">
      <c r="A1851" s="124" t="s">
        <v>519</v>
      </c>
      <c r="B1851" s="64" t="str">
        <f>VLOOKUP(A1851,'Medical Examinations'!$AS$1:$BC$2336,9,)</f>
        <v>Kyle</v>
      </c>
      <c r="C1851" s="64">
        <f>VLOOKUP(A1851,'Medical Examinations'!$AS$1:$BC$2336,2,)</f>
        <v>32.11</v>
      </c>
      <c r="D1851" s="64">
        <f>VLOOKUP(A1851,'Medical Examinations'!$AS$1:$BC$2336,3,)</f>
        <v>5.19</v>
      </c>
      <c r="E1851" s="64" t="str">
        <f>VLOOKUP(A1851,'Medical Examinations'!$AS$1:$BC$2336,6,)</f>
        <v>No</v>
      </c>
      <c r="F1851" s="64" t="str">
        <f>VLOOKUP(A1851,'Medical Examinations'!$AS$1:$BC$2336,4,)</f>
        <v>No</v>
      </c>
      <c r="G1851" s="64" t="str">
        <f>VLOOKUP(A1851,'Medical Examinations'!$AS$1:$BC$2336,5,)</f>
        <v>Yes</v>
      </c>
      <c r="H1851" s="64">
        <f>VLOOKUP(A1851,'Medical Examinations'!$AS$1:$BC$2336,8,)</f>
        <v>1</v>
      </c>
      <c r="I1851" s="64" t="str">
        <f>VLOOKUP(A1851,'Medical Examinations'!$AS$1:$BC$2336,7,)</f>
        <v>No</v>
      </c>
      <c r="J1851" s="64" t="str">
        <f>VLOOKUP(A1851,'Medical Examinations'!$AS$1:$BC$2336,11,)</f>
        <v>Obesity</v>
      </c>
      <c r="K1851" s="64" t="str">
        <f>VLOOKUP(A1851,'Medical Examinations'!$AS$1:$BC$2336,10,)</f>
        <v>Normal</v>
      </c>
      <c r="L1851" s="64" t="str">
        <f>VLOOKUP(A1851,'Hospitalisation Details'!$L$2:$R$2342,2,)</f>
        <v>23-12-1993</v>
      </c>
      <c r="M1851" s="65">
        <f>VLOOKUP(A1851,'Hospitalisation Details'!$L$2:$R$2345,7,)</f>
        <v>4434</v>
      </c>
      <c r="N1851" s="64" t="str">
        <f>VLOOKUP(A1851,'Hospitalisation Details'!$L$2:$R$2342,4,)</f>
        <v>tier - 2</v>
      </c>
      <c r="O1851" s="64" t="str">
        <f>VLOOKUP(A1851,'Hospitalisation Details'!$L$2:$R$2342,5,)</f>
        <v>tier - 2</v>
      </c>
      <c r="P1851" s="64" t="str">
        <f>VLOOKUP(A1851,'Hospitalisation Details'!$L$2:$R$2342,6,)</f>
        <v>R1012</v>
      </c>
      <c r="Q1851" s="64">
        <f>VLOOKUP(A1851,'Hospitalisation Details'!$L$2:$R$2342,3,)</f>
        <v>29</v>
      </c>
      <c r="R1851" s="64">
        <f>VLOOKUP(A1851,'Hospitalisation Details'!$L$2:$U$2342,10,)</f>
        <v>23</v>
      </c>
      <c r="S1851" s="64" t="str">
        <f>VLOOKUP(A1851,'Hospitalisation Details'!$L$2:$U$2342,8,)</f>
        <v>Dec</v>
      </c>
      <c r="T1851" s="126">
        <f>VLOOKUP(A1851,'Hospitalisation Details'!$L$2:$U$2342,9,)</f>
        <v>1993</v>
      </c>
    </row>
    <row r="1852" spans="1:20" ht="15.5" x14ac:dyDescent="0.35">
      <c r="A1852" s="124" t="s">
        <v>518</v>
      </c>
      <c r="B1852" s="64" t="str">
        <f>VLOOKUP(A1852,'Medical Examinations'!$AS$1:$BC$2336,9,)</f>
        <v>Ryan</v>
      </c>
      <c r="C1852" s="64">
        <f>VLOOKUP(A1852,'Medical Examinations'!$AS$1:$BC$2336,2,)</f>
        <v>31.73</v>
      </c>
      <c r="D1852" s="64">
        <f>VLOOKUP(A1852,'Medical Examinations'!$AS$1:$BC$2336,3,)</f>
        <v>5.16</v>
      </c>
      <c r="E1852" s="64" t="str">
        <f>VLOOKUP(A1852,'Medical Examinations'!$AS$1:$BC$2336,6,)</f>
        <v>No</v>
      </c>
      <c r="F1852" s="64" t="str">
        <f>VLOOKUP(A1852,'Medical Examinations'!$AS$1:$BC$2336,4,)</f>
        <v>No</v>
      </c>
      <c r="G1852" s="64" t="str">
        <f>VLOOKUP(A1852,'Medical Examinations'!$AS$1:$BC$2336,5,)</f>
        <v>Yes</v>
      </c>
      <c r="H1852" s="64">
        <f>VLOOKUP(A1852,'Medical Examinations'!$AS$1:$BC$2336,8,)</f>
        <v>1</v>
      </c>
      <c r="I1852" s="64" t="str">
        <f>VLOOKUP(A1852,'Medical Examinations'!$AS$1:$BC$2336,7,)</f>
        <v>No</v>
      </c>
      <c r="J1852" s="64" t="str">
        <f>VLOOKUP(A1852,'Medical Examinations'!$AS$1:$BC$2336,11,)</f>
        <v>Obesity</v>
      </c>
      <c r="K1852" s="64" t="str">
        <f>VLOOKUP(A1852,'Medical Examinations'!$AS$1:$BC$2336,10,)</f>
        <v>Normal</v>
      </c>
      <c r="L1852" s="64" t="str">
        <f>VLOOKUP(A1852,'Hospitalisation Details'!$L$2:$R$2342,2,)</f>
        <v>04-09-1993</v>
      </c>
      <c r="M1852" s="65">
        <f>VLOOKUP(A1852,'Hospitalisation Details'!$L$2:$R$2345,7,)</f>
        <v>4433</v>
      </c>
      <c r="N1852" s="64" t="str">
        <f>VLOOKUP(A1852,'Hospitalisation Details'!$L$2:$R$2342,4,)</f>
        <v>tier - 2</v>
      </c>
      <c r="O1852" s="64" t="str">
        <f>VLOOKUP(A1852,'Hospitalisation Details'!$L$2:$R$2342,5,)</f>
        <v>tier - 3</v>
      </c>
      <c r="P1852" s="64" t="str">
        <f>VLOOKUP(A1852,'Hospitalisation Details'!$L$2:$R$2342,6,)</f>
        <v>R1012</v>
      </c>
      <c r="Q1852" s="64">
        <f>VLOOKUP(A1852,'Hospitalisation Details'!$L$2:$R$2342,3,)</f>
        <v>29</v>
      </c>
      <c r="R1852" s="64">
        <f>VLOOKUP(A1852,'Hospitalisation Details'!$L$2:$U$2342,10,)</f>
        <v>4</v>
      </c>
      <c r="S1852" s="64" t="str">
        <f>VLOOKUP(A1852,'Hospitalisation Details'!$L$2:$U$2342,8,)</f>
        <v>Sep</v>
      </c>
      <c r="T1852" s="126">
        <f>VLOOKUP(A1852,'Hospitalisation Details'!$L$2:$U$2342,9,)</f>
        <v>1993</v>
      </c>
    </row>
    <row r="1853" spans="1:20" ht="15.5" x14ac:dyDescent="0.35">
      <c r="A1853" s="124" t="s">
        <v>517</v>
      </c>
      <c r="B1853" s="64" t="str">
        <f>VLOOKUP(A1853,'Medical Examinations'!$AS$1:$BC$2336,9,)</f>
        <v>Yuri</v>
      </c>
      <c r="C1853" s="64">
        <f>VLOOKUP(A1853,'Medical Examinations'!$AS$1:$BC$2336,2,)</f>
        <v>22.515000000000001</v>
      </c>
      <c r="D1853" s="64">
        <f>VLOOKUP(A1853,'Medical Examinations'!$AS$1:$BC$2336,3,)</f>
        <v>4.24</v>
      </c>
      <c r="E1853" s="64" t="str">
        <f>VLOOKUP(A1853,'Medical Examinations'!$AS$1:$BC$2336,6,)</f>
        <v>No</v>
      </c>
      <c r="F1853" s="64" t="str">
        <f>VLOOKUP(A1853,'Medical Examinations'!$AS$1:$BC$2336,4,)</f>
        <v>No</v>
      </c>
      <c r="G1853" s="64" t="str">
        <f>VLOOKUP(A1853,'Medical Examinations'!$AS$1:$BC$2336,5,)</f>
        <v>No</v>
      </c>
      <c r="H1853" s="64">
        <f>VLOOKUP(A1853,'Medical Examinations'!$AS$1:$BC$2336,8,)</f>
        <v>0</v>
      </c>
      <c r="I1853" s="64" t="str">
        <f>VLOOKUP(A1853,'Medical Examinations'!$AS$1:$BC$2336,7,)</f>
        <v>No</v>
      </c>
      <c r="J1853" s="64" t="str">
        <f>VLOOKUP(A1853,'Medical Examinations'!$AS$1:$BC$2336,11,)</f>
        <v xml:space="preserve">Normal Weight 
</v>
      </c>
      <c r="K1853" s="64" t="str">
        <f>VLOOKUP(A1853,'Medical Examinations'!$AS$1:$BC$2336,10,)</f>
        <v>Normal</v>
      </c>
      <c r="L1853" s="64" t="str">
        <f>VLOOKUP(A1853,'Hospitalisation Details'!$L$2:$R$2342,2,)</f>
        <v>29-12-1994</v>
      </c>
      <c r="M1853" s="65">
        <f>VLOOKUP(A1853,'Hospitalisation Details'!$L$2:$R$2345,7,)</f>
        <v>4429</v>
      </c>
      <c r="N1853" s="64" t="str">
        <f>VLOOKUP(A1853,'Hospitalisation Details'!$L$2:$R$2342,4,)</f>
        <v>tier - 3</v>
      </c>
      <c r="O1853" s="64" t="str">
        <f>VLOOKUP(A1853,'Hospitalisation Details'!$L$2:$R$2342,5,)</f>
        <v>tier - 1</v>
      </c>
      <c r="P1853" s="64" t="str">
        <f>VLOOKUP(A1853,'Hospitalisation Details'!$L$2:$R$2342,6,)</f>
        <v>R1017</v>
      </c>
      <c r="Q1853" s="64">
        <f>VLOOKUP(A1853,'Hospitalisation Details'!$L$2:$R$2342,3,)</f>
        <v>28</v>
      </c>
      <c r="R1853" s="64">
        <f>VLOOKUP(A1853,'Hospitalisation Details'!$L$2:$U$2342,10,)</f>
        <v>29</v>
      </c>
      <c r="S1853" s="64" t="str">
        <f>VLOOKUP(A1853,'Hospitalisation Details'!$L$2:$U$2342,8,)</f>
        <v>Dec</v>
      </c>
      <c r="T1853" s="126">
        <f>VLOOKUP(A1853,'Hospitalisation Details'!$L$2:$U$2342,9,)</f>
        <v>1994</v>
      </c>
    </row>
    <row r="1854" spans="1:20" ht="15.5" x14ac:dyDescent="0.35">
      <c r="A1854" s="124" t="s">
        <v>515</v>
      </c>
      <c r="B1854" s="64" t="str">
        <f>VLOOKUP(A1854,'Medical Examinations'!$AS$1:$BC$2336,9,)</f>
        <v>Ryan</v>
      </c>
      <c r="C1854" s="64">
        <f>VLOOKUP(A1854,'Medical Examinations'!$AS$1:$BC$2336,2,)</f>
        <v>25.9</v>
      </c>
      <c r="D1854" s="64">
        <f>VLOOKUP(A1854,'Medical Examinations'!$AS$1:$BC$2336,3,)</f>
        <v>5.45</v>
      </c>
      <c r="E1854" s="64" t="str">
        <f>VLOOKUP(A1854,'Medical Examinations'!$AS$1:$BC$2336,6,)</f>
        <v>No</v>
      </c>
      <c r="F1854" s="64" t="str">
        <f>VLOOKUP(A1854,'Medical Examinations'!$AS$1:$BC$2336,4,)</f>
        <v>No</v>
      </c>
      <c r="G1854" s="64" t="str">
        <f>VLOOKUP(A1854,'Medical Examinations'!$AS$1:$BC$2336,5,)</f>
        <v>No</v>
      </c>
      <c r="H1854" s="64">
        <f>VLOOKUP(A1854,'Medical Examinations'!$AS$1:$BC$2336,8,)</f>
        <v>1</v>
      </c>
      <c r="I1854" s="64" t="str">
        <f>VLOOKUP(A1854,'Medical Examinations'!$AS$1:$BC$2336,7,)</f>
        <v>No</v>
      </c>
      <c r="J1854" s="64" t="str">
        <f>VLOOKUP(A1854,'Medical Examinations'!$AS$1:$BC$2336,11,)</f>
        <v>Over weight</v>
      </c>
      <c r="K1854" s="64" t="str">
        <f>VLOOKUP(A1854,'Medical Examinations'!$AS$1:$BC$2336,10,)</f>
        <v>Normal</v>
      </c>
      <c r="L1854" s="64" t="str">
        <f>VLOOKUP(A1854,'Hospitalisation Details'!$L$2:$R$2342,2,)</f>
        <v>15-08-1992</v>
      </c>
      <c r="M1854" s="65">
        <f>VLOOKUP(A1854,'Hospitalisation Details'!$L$2:$R$2345,7,)</f>
        <v>4421</v>
      </c>
      <c r="N1854" s="64" t="str">
        <f>VLOOKUP(A1854,'Hospitalisation Details'!$L$2:$R$2342,4,)</f>
        <v>tier - 2</v>
      </c>
      <c r="O1854" s="64" t="str">
        <f>VLOOKUP(A1854,'Hospitalisation Details'!$L$2:$R$2342,5,)</f>
        <v>tier - 3</v>
      </c>
      <c r="P1854" s="64" t="str">
        <f>VLOOKUP(A1854,'Hospitalisation Details'!$L$2:$R$2342,6,)</f>
        <v>R1020</v>
      </c>
      <c r="Q1854" s="64">
        <f>VLOOKUP(A1854,'Hospitalisation Details'!$L$2:$R$2342,3,)</f>
        <v>30</v>
      </c>
      <c r="R1854" s="64">
        <f>VLOOKUP(A1854,'Hospitalisation Details'!$L$2:$U$2342,10,)</f>
        <v>15</v>
      </c>
      <c r="S1854" s="64" t="str">
        <f>VLOOKUP(A1854,'Hospitalisation Details'!$L$2:$U$2342,8,)</f>
        <v>Aug</v>
      </c>
      <c r="T1854" s="126">
        <f>VLOOKUP(A1854,'Hospitalisation Details'!$L$2:$U$2342,9,)</f>
        <v>1992</v>
      </c>
    </row>
    <row r="1855" spans="1:20" ht="15.5" x14ac:dyDescent="0.35">
      <c r="A1855" s="124" t="s">
        <v>514</v>
      </c>
      <c r="B1855" s="64" t="str">
        <f>VLOOKUP(A1855,'Medical Examinations'!$AS$1:$BC$2336,9,)</f>
        <v>Debbie</v>
      </c>
      <c r="C1855" s="64">
        <f>VLOOKUP(A1855,'Medical Examinations'!$AS$1:$BC$2336,2,)</f>
        <v>27.72</v>
      </c>
      <c r="D1855" s="64">
        <f>VLOOKUP(A1855,'Medical Examinations'!$AS$1:$BC$2336,3,)</f>
        <v>5.03</v>
      </c>
      <c r="E1855" s="64" t="str">
        <f>VLOOKUP(A1855,'Medical Examinations'!$AS$1:$BC$2336,6,)</f>
        <v>Yes</v>
      </c>
      <c r="F1855" s="64" t="str">
        <f>VLOOKUP(A1855,'Medical Examinations'!$AS$1:$BC$2336,4,)</f>
        <v>No</v>
      </c>
      <c r="G1855" s="64" t="str">
        <f>VLOOKUP(A1855,'Medical Examinations'!$AS$1:$BC$2336,5,)</f>
        <v>No</v>
      </c>
      <c r="H1855" s="64">
        <f>VLOOKUP(A1855,'Medical Examinations'!$AS$1:$BC$2336,8,)</f>
        <v>1</v>
      </c>
      <c r="I1855" s="64" t="str">
        <f>VLOOKUP(A1855,'Medical Examinations'!$AS$1:$BC$2336,7,)</f>
        <v>No</v>
      </c>
      <c r="J1855" s="64" t="str">
        <f>VLOOKUP(A1855,'Medical Examinations'!$AS$1:$BC$2336,11,)</f>
        <v>Over weight</v>
      </c>
      <c r="K1855" s="64" t="str">
        <f>VLOOKUP(A1855,'Medical Examinations'!$AS$1:$BC$2336,10,)</f>
        <v>Normal</v>
      </c>
      <c r="L1855" s="64" t="str">
        <f>VLOOKUP(A1855,'Hospitalisation Details'!$L$2:$R$2342,2,)</f>
        <v>16-09-1988</v>
      </c>
      <c r="M1855" s="65">
        <f>VLOOKUP(A1855,'Hospitalisation Details'!$L$2:$R$2345,7,)</f>
        <v>4415</v>
      </c>
      <c r="N1855" s="64" t="str">
        <f>VLOOKUP(A1855,'Hospitalisation Details'!$L$2:$R$2342,4,)</f>
        <v>tier - 2</v>
      </c>
      <c r="O1855" s="64" t="str">
        <f>VLOOKUP(A1855,'Hospitalisation Details'!$L$2:$R$2342,5,)</f>
        <v>tier - 1</v>
      </c>
      <c r="P1855" s="64" t="str">
        <f>VLOOKUP(A1855,'Hospitalisation Details'!$L$2:$R$2342,6,)</f>
        <v>R1013</v>
      </c>
      <c r="Q1855" s="64">
        <f>VLOOKUP(A1855,'Hospitalisation Details'!$L$2:$R$2342,3,)</f>
        <v>34</v>
      </c>
      <c r="R1855" s="64">
        <f>VLOOKUP(A1855,'Hospitalisation Details'!$L$2:$U$2342,10,)</f>
        <v>16</v>
      </c>
      <c r="S1855" s="64" t="str">
        <f>VLOOKUP(A1855,'Hospitalisation Details'!$L$2:$U$2342,8,)</f>
        <v>Sep</v>
      </c>
      <c r="T1855" s="126">
        <f>VLOOKUP(A1855,'Hospitalisation Details'!$L$2:$U$2342,9,)</f>
        <v>1988</v>
      </c>
    </row>
    <row r="1856" spans="1:20" ht="15.5" x14ac:dyDescent="0.35">
      <c r="A1856" s="124" t="s">
        <v>513</v>
      </c>
      <c r="B1856" s="64" t="str">
        <f>VLOOKUP(A1856,'Medical Examinations'!$AS$1:$BC$2336,9,)</f>
        <v>Mark D</v>
      </c>
      <c r="C1856" s="64">
        <f>VLOOKUP(A1856,'Medical Examinations'!$AS$1:$BC$2336,2,)</f>
        <v>31.5</v>
      </c>
      <c r="D1856" s="64">
        <f>VLOOKUP(A1856,'Medical Examinations'!$AS$1:$BC$2336,3,)</f>
        <v>9.6199999999999992</v>
      </c>
      <c r="E1856" s="64" t="str">
        <f>VLOOKUP(A1856,'Medical Examinations'!$AS$1:$BC$2336,6,)</f>
        <v>Yes</v>
      </c>
      <c r="F1856" s="64" t="str">
        <f>VLOOKUP(A1856,'Medical Examinations'!$AS$1:$BC$2336,4,)</f>
        <v>No</v>
      </c>
      <c r="G1856" s="64" t="str">
        <f>VLOOKUP(A1856,'Medical Examinations'!$AS$1:$BC$2336,5,)</f>
        <v>No</v>
      </c>
      <c r="H1856" s="64">
        <f>VLOOKUP(A1856,'Medical Examinations'!$AS$1:$BC$2336,8,)</f>
        <v>1</v>
      </c>
      <c r="I1856" s="64" t="str">
        <f>VLOOKUP(A1856,'Medical Examinations'!$AS$1:$BC$2336,7,)</f>
        <v>No</v>
      </c>
      <c r="J1856" s="64" t="str">
        <f>VLOOKUP(A1856,'Medical Examinations'!$AS$1:$BC$2336,11,)</f>
        <v>Obesity</v>
      </c>
      <c r="K1856" s="64" t="str">
        <f>VLOOKUP(A1856,'Medical Examinations'!$AS$1:$BC$2336,10,)</f>
        <v>Diabetes</v>
      </c>
      <c r="L1856" s="64" t="str">
        <f>VLOOKUP(A1856,'Hospitalisation Details'!$L$2:$R$2342,2,)</f>
        <v>13-07-1986</v>
      </c>
      <c r="M1856" s="65">
        <f>VLOOKUP(A1856,'Hospitalisation Details'!$L$2:$R$2345,7,)</f>
        <v>4402</v>
      </c>
      <c r="N1856" s="64" t="str">
        <f>VLOOKUP(A1856,'Hospitalisation Details'!$L$2:$R$2342,4,)</f>
        <v>tier - 2</v>
      </c>
      <c r="O1856" s="64" t="str">
        <f>VLOOKUP(A1856,'Hospitalisation Details'!$L$2:$R$2342,5,)</f>
        <v>tier - 2</v>
      </c>
      <c r="P1856" s="64" t="str">
        <f>VLOOKUP(A1856,'Hospitalisation Details'!$L$2:$R$2342,6,)</f>
        <v>R1011</v>
      </c>
      <c r="Q1856" s="64">
        <f>VLOOKUP(A1856,'Hospitalisation Details'!$L$2:$R$2342,3,)</f>
        <v>36</v>
      </c>
      <c r="R1856" s="64">
        <f>VLOOKUP(A1856,'Hospitalisation Details'!$L$2:$U$2342,10,)</f>
        <v>13</v>
      </c>
      <c r="S1856" s="64" t="str">
        <f>VLOOKUP(A1856,'Hospitalisation Details'!$L$2:$U$2342,8,)</f>
        <v>Jul</v>
      </c>
      <c r="T1856" s="126">
        <f>VLOOKUP(A1856,'Hospitalisation Details'!$L$2:$U$2342,9,)</f>
        <v>1986</v>
      </c>
    </row>
    <row r="1857" spans="1:20" ht="15.5" x14ac:dyDescent="0.35">
      <c r="A1857" s="124" t="s">
        <v>512</v>
      </c>
      <c r="B1857" s="64" t="str">
        <f>VLOOKUP(A1857,'Medical Examinations'!$AS$1:$BC$2336,9,)</f>
        <v>Christopher</v>
      </c>
      <c r="C1857" s="64">
        <f>VLOOKUP(A1857,'Medical Examinations'!$AS$1:$BC$2336,2,)</f>
        <v>29.7</v>
      </c>
      <c r="D1857" s="64">
        <f>VLOOKUP(A1857,'Medical Examinations'!$AS$1:$BC$2336,3,)</f>
        <v>6.77</v>
      </c>
      <c r="E1857" s="64" t="str">
        <f>VLOOKUP(A1857,'Medical Examinations'!$AS$1:$BC$2336,6,)</f>
        <v>Yes</v>
      </c>
      <c r="F1857" s="64" t="str">
        <f>VLOOKUP(A1857,'Medical Examinations'!$AS$1:$BC$2336,4,)</f>
        <v>No</v>
      </c>
      <c r="G1857" s="64" t="str">
        <f>VLOOKUP(A1857,'Medical Examinations'!$AS$1:$BC$2336,5,)</f>
        <v>No</v>
      </c>
      <c r="H1857" s="64">
        <f>VLOOKUP(A1857,'Medical Examinations'!$AS$1:$BC$2336,8,)</f>
        <v>1</v>
      </c>
      <c r="I1857" s="64" t="str">
        <f>VLOOKUP(A1857,'Medical Examinations'!$AS$1:$BC$2336,7,)</f>
        <v>No</v>
      </c>
      <c r="J1857" s="64" t="str">
        <f>VLOOKUP(A1857,'Medical Examinations'!$AS$1:$BC$2336,11,)</f>
        <v>Over weight</v>
      </c>
      <c r="K1857" s="64" t="str">
        <f>VLOOKUP(A1857,'Medical Examinations'!$AS$1:$BC$2336,10,)</f>
        <v>Diabetes</v>
      </c>
      <c r="L1857" s="64" t="str">
        <f>VLOOKUP(A1857,'Hospitalisation Details'!$L$2:$R$2342,2,)</f>
        <v>11-08-1986</v>
      </c>
      <c r="M1857" s="65">
        <f>VLOOKUP(A1857,'Hospitalisation Details'!$L$2:$R$2345,7,)</f>
        <v>4400</v>
      </c>
      <c r="N1857" s="64" t="str">
        <f>VLOOKUP(A1857,'Hospitalisation Details'!$L$2:$R$2342,4,)</f>
        <v>tier - 3</v>
      </c>
      <c r="O1857" s="64" t="str">
        <f>VLOOKUP(A1857,'Hospitalisation Details'!$L$2:$R$2342,5,)</f>
        <v>tier - 2</v>
      </c>
      <c r="P1857" s="64" t="str">
        <f>VLOOKUP(A1857,'Hospitalisation Details'!$L$2:$R$2342,6,)</f>
        <v>R1013</v>
      </c>
      <c r="Q1857" s="64">
        <f>VLOOKUP(A1857,'Hospitalisation Details'!$L$2:$R$2342,3,)</f>
        <v>36</v>
      </c>
      <c r="R1857" s="64">
        <f>VLOOKUP(A1857,'Hospitalisation Details'!$L$2:$U$2342,10,)</f>
        <v>11</v>
      </c>
      <c r="S1857" s="64" t="str">
        <f>VLOOKUP(A1857,'Hospitalisation Details'!$L$2:$U$2342,8,)</f>
        <v>Aug</v>
      </c>
      <c r="T1857" s="126">
        <f>VLOOKUP(A1857,'Hospitalisation Details'!$L$2:$U$2342,9,)</f>
        <v>1986</v>
      </c>
    </row>
    <row r="1858" spans="1:20" ht="15.5" x14ac:dyDescent="0.35">
      <c r="A1858" s="124" t="s">
        <v>511</v>
      </c>
      <c r="B1858" s="64" t="str">
        <f>VLOOKUP(A1858,'Medical Examinations'!$AS$1:$BC$2336,9,)</f>
        <v>Daniell L</v>
      </c>
      <c r="C1858" s="64">
        <f>VLOOKUP(A1858,'Medical Examinations'!$AS$1:$BC$2336,2,)</f>
        <v>21.26</v>
      </c>
      <c r="D1858" s="64">
        <f>VLOOKUP(A1858,'Medical Examinations'!$AS$1:$BC$2336,3,)</f>
        <v>5.36</v>
      </c>
      <c r="E1858" s="64" t="str">
        <f>VLOOKUP(A1858,'Medical Examinations'!$AS$1:$BC$2336,6,)</f>
        <v>Yes</v>
      </c>
      <c r="F1858" s="64" t="str">
        <f>VLOOKUP(A1858,'Medical Examinations'!$AS$1:$BC$2336,4,)</f>
        <v>No</v>
      </c>
      <c r="G1858" s="64" t="str">
        <f>VLOOKUP(A1858,'Medical Examinations'!$AS$1:$BC$2336,5,)</f>
        <v>No</v>
      </c>
      <c r="H1858" s="64">
        <f>VLOOKUP(A1858,'Medical Examinations'!$AS$1:$BC$2336,8,)</f>
        <v>1</v>
      </c>
      <c r="I1858" s="64" t="str">
        <f>VLOOKUP(A1858,'Medical Examinations'!$AS$1:$BC$2336,7,)</f>
        <v>No</v>
      </c>
      <c r="J1858" s="64" t="str">
        <f>VLOOKUP(A1858,'Medical Examinations'!$AS$1:$BC$2336,11,)</f>
        <v xml:space="preserve">Normal Weight 
</v>
      </c>
      <c r="K1858" s="64" t="str">
        <f>VLOOKUP(A1858,'Medical Examinations'!$AS$1:$BC$2336,10,)</f>
        <v>Normal</v>
      </c>
      <c r="L1858" s="64" t="str">
        <f>VLOOKUP(A1858,'Hospitalisation Details'!$L$2:$R$2342,2,)</f>
        <v>18-07-1988</v>
      </c>
      <c r="M1858" s="65">
        <f>VLOOKUP(A1858,'Hospitalisation Details'!$L$2:$R$2345,7,)</f>
        <v>4397</v>
      </c>
      <c r="N1858" s="64" t="str">
        <f>VLOOKUP(A1858,'Hospitalisation Details'!$L$2:$R$2342,4,)</f>
        <v>tier - 2</v>
      </c>
      <c r="O1858" s="64" t="str">
        <f>VLOOKUP(A1858,'Hospitalisation Details'!$L$2:$R$2342,5,)</f>
        <v>tier - 2</v>
      </c>
      <c r="P1858" s="64" t="str">
        <f>VLOOKUP(A1858,'Hospitalisation Details'!$L$2:$R$2342,6,)</f>
        <v>R1013</v>
      </c>
      <c r="Q1858" s="64">
        <f>VLOOKUP(A1858,'Hospitalisation Details'!$L$2:$R$2342,3,)</f>
        <v>34</v>
      </c>
      <c r="R1858" s="64">
        <f>VLOOKUP(A1858,'Hospitalisation Details'!$L$2:$U$2342,10,)</f>
        <v>18</v>
      </c>
      <c r="S1858" s="64" t="str">
        <f>VLOOKUP(A1858,'Hospitalisation Details'!$L$2:$U$2342,8,)</f>
        <v>Jul</v>
      </c>
      <c r="T1858" s="126">
        <f>VLOOKUP(A1858,'Hospitalisation Details'!$L$2:$U$2342,9,)</f>
        <v>1988</v>
      </c>
    </row>
    <row r="1859" spans="1:20" ht="15.5" x14ac:dyDescent="0.35">
      <c r="A1859" s="124" t="s">
        <v>510</v>
      </c>
      <c r="B1859" s="64" t="str">
        <f>VLOOKUP(A1859,'Medical Examinations'!$AS$1:$BC$2336,9,)</f>
        <v>Janne</v>
      </c>
      <c r="C1859" s="64">
        <f>VLOOKUP(A1859,'Medical Examinations'!$AS$1:$BC$2336,2,)</f>
        <v>17.09</v>
      </c>
      <c r="D1859" s="64">
        <f>VLOOKUP(A1859,'Medical Examinations'!$AS$1:$BC$2336,3,)</f>
        <v>5.69</v>
      </c>
      <c r="E1859" s="64" t="str">
        <f>VLOOKUP(A1859,'Medical Examinations'!$AS$1:$BC$2336,6,)</f>
        <v>No</v>
      </c>
      <c r="F1859" s="64" t="str">
        <f>VLOOKUP(A1859,'Medical Examinations'!$AS$1:$BC$2336,4,)</f>
        <v>No</v>
      </c>
      <c r="G1859" s="64" t="str">
        <f>VLOOKUP(A1859,'Medical Examinations'!$AS$1:$BC$2336,5,)</f>
        <v>No</v>
      </c>
      <c r="H1859" s="64">
        <f>VLOOKUP(A1859,'Medical Examinations'!$AS$1:$BC$2336,8,)</f>
        <v>0</v>
      </c>
      <c r="I1859" s="64" t="str">
        <f>VLOOKUP(A1859,'Medical Examinations'!$AS$1:$BC$2336,7,)</f>
        <v>No</v>
      </c>
      <c r="J1859" s="64" t="str">
        <f>VLOOKUP(A1859,'Medical Examinations'!$AS$1:$BC$2336,11,)</f>
        <v>Under weight</v>
      </c>
      <c r="K1859" s="64" t="str">
        <f>VLOOKUP(A1859,'Medical Examinations'!$AS$1:$BC$2336,10,)</f>
        <v>Normal</v>
      </c>
      <c r="L1859" s="64" t="str">
        <f>VLOOKUP(A1859,'Hospitalisation Details'!$L$2:$R$2342,2,)</f>
        <v>29-06-1982</v>
      </c>
      <c r="M1859" s="65">
        <f>VLOOKUP(A1859,'Hospitalisation Details'!$L$2:$R$2345,7,)</f>
        <v>4393</v>
      </c>
      <c r="N1859" s="64" t="str">
        <f>VLOOKUP(A1859,'Hospitalisation Details'!$L$2:$R$2342,4,)</f>
        <v>tier - 2</v>
      </c>
      <c r="O1859" s="64" t="str">
        <f>VLOOKUP(A1859,'Hospitalisation Details'!$L$2:$R$2342,5,)</f>
        <v>tier - 2</v>
      </c>
      <c r="P1859" s="64" t="str">
        <f>VLOOKUP(A1859,'Hospitalisation Details'!$L$2:$R$2342,6,)</f>
        <v>R1013</v>
      </c>
      <c r="Q1859" s="64">
        <f>VLOOKUP(A1859,'Hospitalisation Details'!$L$2:$R$2342,3,)</f>
        <v>40</v>
      </c>
      <c r="R1859" s="64">
        <f>VLOOKUP(A1859,'Hospitalisation Details'!$L$2:$U$2342,10,)</f>
        <v>29</v>
      </c>
      <c r="S1859" s="64" t="str">
        <f>VLOOKUP(A1859,'Hospitalisation Details'!$L$2:$U$2342,8,)</f>
        <v>Jun</v>
      </c>
      <c r="T1859" s="126">
        <f>VLOOKUP(A1859,'Hospitalisation Details'!$L$2:$U$2342,9,)</f>
        <v>1982</v>
      </c>
    </row>
    <row r="1860" spans="1:20" ht="15.5" x14ac:dyDescent="0.35">
      <c r="A1860" s="124" t="s">
        <v>509</v>
      </c>
      <c r="B1860" s="64" t="str">
        <f>VLOOKUP(A1860,'Medical Examinations'!$AS$1:$BC$2336,9,)</f>
        <v>Martina</v>
      </c>
      <c r="C1860" s="64">
        <f>VLOOKUP(A1860,'Medical Examinations'!$AS$1:$BC$2336,2,)</f>
        <v>24.3</v>
      </c>
      <c r="D1860" s="64">
        <f>VLOOKUP(A1860,'Medical Examinations'!$AS$1:$BC$2336,3,)</f>
        <v>4.9000000000000004</v>
      </c>
      <c r="E1860" s="64" t="str">
        <f>VLOOKUP(A1860,'Medical Examinations'!$AS$1:$BC$2336,6,)</f>
        <v>Yes</v>
      </c>
      <c r="F1860" s="64" t="str">
        <f>VLOOKUP(A1860,'Medical Examinations'!$AS$1:$BC$2336,4,)</f>
        <v>No</v>
      </c>
      <c r="G1860" s="64" t="str">
        <f>VLOOKUP(A1860,'Medical Examinations'!$AS$1:$BC$2336,5,)</f>
        <v>Yes</v>
      </c>
      <c r="H1860" s="64">
        <f>VLOOKUP(A1860,'Medical Examinations'!$AS$1:$BC$2336,8,)</f>
        <v>1</v>
      </c>
      <c r="I1860" s="64" t="str">
        <f>VLOOKUP(A1860,'Medical Examinations'!$AS$1:$BC$2336,7,)</f>
        <v>No</v>
      </c>
      <c r="J1860" s="64" t="str">
        <f>VLOOKUP(A1860,'Medical Examinations'!$AS$1:$BC$2336,11,)</f>
        <v xml:space="preserve">Normal Weight 
</v>
      </c>
      <c r="K1860" s="64" t="str">
        <f>VLOOKUP(A1860,'Medical Examinations'!$AS$1:$BC$2336,10,)</f>
        <v>Normal</v>
      </c>
      <c r="L1860" s="64" t="str">
        <f>VLOOKUP(A1860,'Hospitalisation Details'!$L$2:$R$2342,2,)</f>
        <v>29-11-1997</v>
      </c>
      <c r="M1860" s="65">
        <f>VLOOKUP(A1860,'Hospitalisation Details'!$L$2:$R$2345,7,)</f>
        <v>4392</v>
      </c>
      <c r="N1860" s="64" t="str">
        <f>VLOOKUP(A1860,'Hospitalisation Details'!$L$2:$R$2342,4,)</f>
        <v>tier - 2</v>
      </c>
      <c r="O1860" s="64" t="str">
        <f>VLOOKUP(A1860,'Hospitalisation Details'!$L$2:$R$2342,5,)</f>
        <v>tier - 2</v>
      </c>
      <c r="P1860" s="64" t="str">
        <f>VLOOKUP(A1860,'Hospitalisation Details'!$L$2:$R$2342,6,)</f>
        <v>R1011</v>
      </c>
      <c r="Q1860" s="64">
        <f>VLOOKUP(A1860,'Hospitalisation Details'!$L$2:$R$2342,3,)</f>
        <v>25</v>
      </c>
      <c r="R1860" s="64">
        <f>VLOOKUP(A1860,'Hospitalisation Details'!$L$2:$U$2342,10,)</f>
        <v>29</v>
      </c>
      <c r="S1860" s="64" t="str">
        <f>VLOOKUP(A1860,'Hospitalisation Details'!$L$2:$U$2342,8,)</f>
        <v>Nov</v>
      </c>
      <c r="T1860" s="126">
        <f>VLOOKUP(A1860,'Hospitalisation Details'!$L$2:$U$2342,9,)</f>
        <v>1997</v>
      </c>
    </row>
    <row r="1861" spans="1:20" ht="15.5" x14ac:dyDescent="0.35">
      <c r="A1861" s="124" t="s">
        <v>508</v>
      </c>
      <c r="B1861" s="64" t="str">
        <f>VLOOKUP(A1861,'Medical Examinations'!$AS$1:$BC$2336,9,)</f>
        <v>Elizabeth L</v>
      </c>
      <c r="C1861" s="64">
        <f>VLOOKUP(A1861,'Medical Examinations'!$AS$1:$BC$2336,2,)</f>
        <v>29.734999999999999</v>
      </c>
      <c r="D1861" s="64">
        <f>VLOOKUP(A1861,'Medical Examinations'!$AS$1:$BC$2336,3,)</f>
        <v>5.78</v>
      </c>
      <c r="E1861" s="64" t="str">
        <f>VLOOKUP(A1861,'Medical Examinations'!$AS$1:$BC$2336,6,)</f>
        <v>No</v>
      </c>
      <c r="F1861" s="64" t="str">
        <f>VLOOKUP(A1861,'Medical Examinations'!$AS$1:$BC$2336,4,)</f>
        <v>No</v>
      </c>
      <c r="G1861" s="64" t="str">
        <f>VLOOKUP(A1861,'Medical Examinations'!$AS$1:$BC$2336,5,)</f>
        <v>No</v>
      </c>
      <c r="H1861" s="64">
        <f>VLOOKUP(A1861,'Medical Examinations'!$AS$1:$BC$2336,8,)</f>
        <v>0</v>
      </c>
      <c r="I1861" s="64" t="str">
        <f>VLOOKUP(A1861,'Medical Examinations'!$AS$1:$BC$2336,7,)</f>
        <v>No</v>
      </c>
      <c r="J1861" s="64" t="str">
        <f>VLOOKUP(A1861,'Medical Examinations'!$AS$1:$BC$2336,11,)</f>
        <v>Over weight</v>
      </c>
      <c r="K1861" s="64" t="str">
        <f>VLOOKUP(A1861,'Medical Examinations'!$AS$1:$BC$2336,10,)</f>
        <v>Prediabetes</v>
      </c>
      <c r="L1861" s="64" t="str">
        <f>VLOOKUP(A1861,'Hospitalisation Details'!$L$2:$R$2342,2,)</f>
        <v>28-08-1990</v>
      </c>
      <c r="M1861" s="65">
        <f>VLOOKUP(A1861,'Hospitalisation Details'!$L$2:$R$2345,7,)</f>
        <v>4357</v>
      </c>
      <c r="N1861" s="64" t="str">
        <f>VLOOKUP(A1861,'Hospitalisation Details'!$L$2:$R$2342,4,)</f>
        <v>tier - 2</v>
      </c>
      <c r="O1861" s="64" t="str">
        <f>VLOOKUP(A1861,'Hospitalisation Details'!$L$2:$R$2342,5,)</f>
        <v>tier - 3</v>
      </c>
      <c r="P1861" s="64" t="str">
        <f>VLOOKUP(A1861,'Hospitalisation Details'!$L$2:$R$2342,6,)</f>
        <v>R1012</v>
      </c>
      <c r="Q1861" s="64">
        <f>VLOOKUP(A1861,'Hospitalisation Details'!$L$2:$R$2342,3,)</f>
        <v>32</v>
      </c>
      <c r="R1861" s="64">
        <f>VLOOKUP(A1861,'Hospitalisation Details'!$L$2:$U$2342,10,)</f>
        <v>28</v>
      </c>
      <c r="S1861" s="64" t="str">
        <f>VLOOKUP(A1861,'Hospitalisation Details'!$L$2:$U$2342,8,)</f>
        <v>Aug</v>
      </c>
      <c r="T1861" s="126">
        <f>VLOOKUP(A1861,'Hospitalisation Details'!$L$2:$U$2342,9,)</f>
        <v>1990</v>
      </c>
    </row>
    <row r="1862" spans="1:20" ht="15.5" x14ac:dyDescent="0.35">
      <c r="A1862" s="124" t="s">
        <v>507</v>
      </c>
      <c r="B1862" s="64" t="str">
        <f>VLOOKUP(A1862,'Medical Examinations'!$AS$1:$BC$2336,9,)</f>
        <v>Stephanie C.</v>
      </c>
      <c r="C1862" s="64">
        <f>VLOOKUP(A1862,'Medical Examinations'!$AS$1:$BC$2336,2,)</f>
        <v>29.26</v>
      </c>
      <c r="D1862" s="64">
        <f>VLOOKUP(A1862,'Medical Examinations'!$AS$1:$BC$2336,3,)</f>
        <v>4.7</v>
      </c>
      <c r="E1862" s="64" t="str">
        <f>VLOOKUP(A1862,'Medical Examinations'!$AS$1:$BC$2336,6,)</f>
        <v>No</v>
      </c>
      <c r="F1862" s="64" t="str">
        <f>VLOOKUP(A1862,'Medical Examinations'!$AS$1:$BC$2336,4,)</f>
        <v>No</v>
      </c>
      <c r="G1862" s="64" t="str">
        <f>VLOOKUP(A1862,'Medical Examinations'!$AS$1:$BC$2336,5,)</f>
        <v>No</v>
      </c>
      <c r="H1862" s="64">
        <f>VLOOKUP(A1862,'Medical Examinations'!$AS$1:$BC$2336,8,)</f>
        <v>0</v>
      </c>
      <c r="I1862" s="64" t="str">
        <f>VLOOKUP(A1862,'Medical Examinations'!$AS$1:$BC$2336,7,)</f>
        <v>No</v>
      </c>
      <c r="J1862" s="64" t="str">
        <f>VLOOKUP(A1862,'Medical Examinations'!$AS$1:$BC$2336,11,)</f>
        <v>Over weight</v>
      </c>
      <c r="K1862" s="64" t="str">
        <f>VLOOKUP(A1862,'Medical Examinations'!$AS$1:$BC$2336,10,)</f>
        <v>Normal</v>
      </c>
      <c r="L1862" s="64" t="str">
        <f>VLOOKUP(A1862,'Hospitalisation Details'!$L$2:$R$2342,2,)</f>
        <v>13-09-1991</v>
      </c>
      <c r="M1862" s="65">
        <f>VLOOKUP(A1862,'Hospitalisation Details'!$L$2:$R$2345,7,)</f>
        <v>4351</v>
      </c>
      <c r="N1862" s="64" t="str">
        <f>VLOOKUP(A1862,'Hospitalisation Details'!$L$2:$R$2342,4,)</f>
        <v>tier - 2</v>
      </c>
      <c r="O1862" s="64" t="str">
        <f>VLOOKUP(A1862,'Hospitalisation Details'!$L$2:$R$2342,5,)</f>
        <v>tier - 2</v>
      </c>
      <c r="P1862" s="64" t="str">
        <f>VLOOKUP(A1862,'Hospitalisation Details'!$L$2:$R$2342,6,)</f>
        <v>R1013</v>
      </c>
      <c r="Q1862" s="64">
        <f>VLOOKUP(A1862,'Hospitalisation Details'!$L$2:$R$2342,3,)</f>
        <v>31</v>
      </c>
      <c r="R1862" s="64">
        <f>VLOOKUP(A1862,'Hospitalisation Details'!$L$2:$U$2342,10,)</f>
        <v>13</v>
      </c>
      <c r="S1862" s="64" t="str">
        <f>VLOOKUP(A1862,'Hospitalisation Details'!$L$2:$U$2342,8,)</f>
        <v>Sep</v>
      </c>
      <c r="T1862" s="126">
        <f>VLOOKUP(A1862,'Hospitalisation Details'!$L$2:$U$2342,9,)</f>
        <v>1991</v>
      </c>
    </row>
    <row r="1863" spans="1:20" ht="15.5" x14ac:dyDescent="0.35">
      <c r="A1863" s="124" t="s">
        <v>506</v>
      </c>
      <c r="B1863" s="64" t="str">
        <f>VLOOKUP(A1863,'Medical Examinations'!$AS$1:$BC$2336,9,)</f>
        <v>Katie</v>
      </c>
      <c r="C1863" s="64">
        <f>VLOOKUP(A1863,'Medical Examinations'!$AS$1:$BC$2336,2,)</f>
        <v>33</v>
      </c>
      <c r="D1863" s="64">
        <f>VLOOKUP(A1863,'Medical Examinations'!$AS$1:$BC$2336,3,)</f>
        <v>6.28</v>
      </c>
      <c r="E1863" s="64" t="str">
        <f>VLOOKUP(A1863,'Medical Examinations'!$AS$1:$BC$2336,6,)</f>
        <v>No</v>
      </c>
      <c r="F1863" s="64" t="str">
        <f>VLOOKUP(A1863,'Medical Examinations'!$AS$1:$BC$2336,4,)</f>
        <v>No</v>
      </c>
      <c r="G1863" s="64" t="str">
        <f>VLOOKUP(A1863,'Medical Examinations'!$AS$1:$BC$2336,5,)</f>
        <v>No</v>
      </c>
      <c r="H1863" s="64">
        <f>VLOOKUP(A1863,'Medical Examinations'!$AS$1:$BC$2336,8,)</f>
        <v>0</v>
      </c>
      <c r="I1863" s="64" t="str">
        <f>VLOOKUP(A1863,'Medical Examinations'!$AS$1:$BC$2336,7,)</f>
        <v>No</v>
      </c>
      <c r="J1863" s="64" t="str">
        <f>VLOOKUP(A1863,'Medical Examinations'!$AS$1:$BC$2336,11,)</f>
        <v>Obesity</v>
      </c>
      <c r="K1863" s="64" t="str">
        <f>VLOOKUP(A1863,'Medical Examinations'!$AS$1:$BC$2336,10,)</f>
        <v>Prediabetes</v>
      </c>
      <c r="L1863" s="64" t="str">
        <f>VLOOKUP(A1863,'Hospitalisation Details'!$L$2:$R$2342,2,)</f>
        <v>01-11-1994</v>
      </c>
      <c r="M1863" s="65">
        <f>VLOOKUP(A1863,'Hospitalisation Details'!$L$2:$R$2345,7,)</f>
        <v>4349</v>
      </c>
      <c r="N1863" s="64" t="str">
        <f>VLOOKUP(A1863,'Hospitalisation Details'!$L$2:$R$2342,4,)</f>
        <v>tier - 2</v>
      </c>
      <c r="O1863" s="64" t="str">
        <f>VLOOKUP(A1863,'Hospitalisation Details'!$L$2:$R$2342,5,)</f>
        <v>tier - 2</v>
      </c>
      <c r="P1863" s="64" t="str">
        <f>VLOOKUP(A1863,'Hospitalisation Details'!$L$2:$R$2342,6,)</f>
        <v>R1013</v>
      </c>
      <c r="Q1863" s="64">
        <f>VLOOKUP(A1863,'Hospitalisation Details'!$L$2:$R$2342,3,)</f>
        <v>28</v>
      </c>
      <c r="R1863" s="64">
        <f>VLOOKUP(A1863,'Hospitalisation Details'!$L$2:$U$2342,10,)</f>
        <v>1</v>
      </c>
      <c r="S1863" s="64" t="str">
        <f>VLOOKUP(A1863,'Hospitalisation Details'!$L$2:$U$2342,8,)</f>
        <v>Nov</v>
      </c>
      <c r="T1863" s="126">
        <f>VLOOKUP(A1863,'Hospitalisation Details'!$L$2:$U$2342,9,)</f>
        <v>1994</v>
      </c>
    </row>
    <row r="1864" spans="1:20" ht="15.5" x14ac:dyDescent="0.35">
      <c r="A1864" s="124" t="s">
        <v>505</v>
      </c>
      <c r="B1864" s="64" t="str">
        <f>VLOOKUP(A1864,'Medical Examinations'!$AS$1:$BC$2336,9,)</f>
        <v>Callie</v>
      </c>
      <c r="C1864" s="64">
        <f>VLOOKUP(A1864,'Medical Examinations'!$AS$1:$BC$2336,2,)</f>
        <v>31.065000000000001</v>
      </c>
      <c r="D1864" s="64">
        <f>VLOOKUP(A1864,'Medical Examinations'!$AS$1:$BC$2336,3,)</f>
        <v>4.2300000000000004</v>
      </c>
      <c r="E1864" s="64" t="str">
        <f>VLOOKUP(A1864,'Medical Examinations'!$AS$1:$BC$2336,6,)</f>
        <v>No</v>
      </c>
      <c r="F1864" s="64" t="str">
        <f>VLOOKUP(A1864,'Medical Examinations'!$AS$1:$BC$2336,4,)</f>
        <v>No</v>
      </c>
      <c r="G1864" s="64" t="str">
        <f>VLOOKUP(A1864,'Medical Examinations'!$AS$1:$BC$2336,5,)</f>
        <v>No</v>
      </c>
      <c r="H1864" s="64">
        <f>VLOOKUP(A1864,'Medical Examinations'!$AS$1:$BC$2336,8,)</f>
        <v>0</v>
      </c>
      <c r="I1864" s="64" t="str">
        <f>VLOOKUP(A1864,'Medical Examinations'!$AS$1:$BC$2336,7,)</f>
        <v>No</v>
      </c>
      <c r="J1864" s="64" t="str">
        <f>VLOOKUP(A1864,'Medical Examinations'!$AS$1:$BC$2336,11,)</f>
        <v>Obesity</v>
      </c>
      <c r="K1864" s="64" t="str">
        <f>VLOOKUP(A1864,'Medical Examinations'!$AS$1:$BC$2336,10,)</f>
        <v>Normal</v>
      </c>
      <c r="L1864" s="64" t="str">
        <f>VLOOKUP(A1864,'Hospitalisation Details'!$L$2:$R$2342,2,)</f>
        <v>01-06-1991</v>
      </c>
      <c r="M1864" s="65">
        <f>VLOOKUP(A1864,'Hospitalisation Details'!$L$2:$R$2345,7,)</f>
        <v>4347</v>
      </c>
      <c r="N1864" s="64" t="str">
        <f>VLOOKUP(A1864,'Hospitalisation Details'!$L$2:$R$2342,4,)</f>
        <v>tier - 2</v>
      </c>
      <c r="O1864" s="64" t="str">
        <f>VLOOKUP(A1864,'Hospitalisation Details'!$L$2:$R$2342,5,)</f>
        <v>tier - 1</v>
      </c>
      <c r="P1864" s="64" t="str">
        <f>VLOOKUP(A1864,'Hospitalisation Details'!$L$2:$R$2342,6,)</f>
        <v>R1024</v>
      </c>
      <c r="Q1864" s="64">
        <f>VLOOKUP(A1864,'Hospitalisation Details'!$L$2:$R$2342,3,)</f>
        <v>32</v>
      </c>
      <c r="R1864" s="64">
        <f>VLOOKUP(A1864,'Hospitalisation Details'!$L$2:$U$2342,10,)</f>
        <v>1</v>
      </c>
      <c r="S1864" s="64" t="str">
        <f>VLOOKUP(A1864,'Hospitalisation Details'!$L$2:$U$2342,8,)</f>
        <v>Jun</v>
      </c>
      <c r="T1864" s="126">
        <f>VLOOKUP(A1864,'Hospitalisation Details'!$L$2:$U$2342,9,)</f>
        <v>1991</v>
      </c>
    </row>
    <row r="1865" spans="1:20" ht="15.5" x14ac:dyDescent="0.35">
      <c r="A1865" s="124" t="s">
        <v>504</v>
      </c>
      <c r="B1865" s="64" t="str">
        <f>VLOOKUP(A1865,'Medical Examinations'!$AS$1:$BC$2336,9,)</f>
        <v>Inna</v>
      </c>
      <c r="C1865" s="64">
        <f>VLOOKUP(A1865,'Medical Examinations'!$AS$1:$BC$2336,2,)</f>
        <v>26.51</v>
      </c>
      <c r="D1865" s="64">
        <f>VLOOKUP(A1865,'Medical Examinations'!$AS$1:$BC$2336,3,)</f>
        <v>6.17</v>
      </c>
      <c r="E1865" s="64" t="str">
        <f>VLOOKUP(A1865,'Medical Examinations'!$AS$1:$BC$2336,6,)</f>
        <v>No</v>
      </c>
      <c r="F1865" s="64" t="str">
        <f>VLOOKUP(A1865,'Medical Examinations'!$AS$1:$BC$2336,4,)</f>
        <v>No</v>
      </c>
      <c r="G1865" s="64" t="str">
        <f>VLOOKUP(A1865,'Medical Examinations'!$AS$1:$BC$2336,5,)</f>
        <v>No</v>
      </c>
      <c r="H1865" s="64">
        <f>VLOOKUP(A1865,'Medical Examinations'!$AS$1:$BC$2336,8,)</f>
        <v>0</v>
      </c>
      <c r="I1865" s="64" t="str">
        <f>VLOOKUP(A1865,'Medical Examinations'!$AS$1:$BC$2336,7,)</f>
        <v>No</v>
      </c>
      <c r="J1865" s="64" t="str">
        <f>VLOOKUP(A1865,'Medical Examinations'!$AS$1:$BC$2336,11,)</f>
        <v>Over weight</v>
      </c>
      <c r="K1865" s="64" t="str">
        <f>VLOOKUP(A1865,'Medical Examinations'!$AS$1:$BC$2336,10,)</f>
        <v>Prediabetes</v>
      </c>
      <c r="L1865" s="64" t="str">
        <f>VLOOKUP(A1865,'Hospitalisation Details'!$L$2:$R$2342,2,)</f>
        <v>26-10-1994</v>
      </c>
      <c r="M1865" s="65">
        <f>VLOOKUP(A1865,'Hospitalisation Details'!$L$2:$R$2345,7,)</f>
        <v>4340</v>
      </c>
      <c r="N1865" s="64" t="str">
        <f>VLOOKUP(A1865,'Hospitalisation Details'!$L$2:$R$2342,4,)</f>
        <v>tier - 2</v>
      </c>
      <c r="O1865" s="64" t="str">
        <f>VLOOKUP(A1865,'Hospitalisation Details'!$L$2:$R$2342,5,)</f>
        <v>tier - 1</v>
      </c>
      <c r="P1865" s="64" t="str">
        <f>VLOOKUP(A1865,'Hospitalisation Details'!$L$2:$R$2342,6,)</f>
        <v>R1013</v>
      </c>
      <c r="Q1865" s="64">
        <f>VLOOKUP(A1865,'Hospitalisation Details'!$L$2:$R$2342,3,)</f>
        <v>28</v>
      </c>
      <c r="R1865" s="64">
        <f>VLOOKUP(A1865,'Hospitalisation Details'!$L$2:$U$2342,10,)</f>
        <v>26</v>
      </c>
      <c r="S1865" s="64" t="str">
        <f>VLOOKUP(A1865,'Hospitalisation Details'!$L$2:$U$2342,8,)</f>
        <v>Oct</v>
      </c>
      <c r="T1865" s="126">
        <f>VLOOKUP(A1865,'Hospitalisation Details'!$L$2:$U$2342,9,)</f>
        <v>1994</v>
      </c>
    </row>
    <row r="1866" spans="1:20" ht="15.5" x14ac:dyDescent="0.35">
      <c r="A1866" s="124" t="s">
        <v>503</v>
      </c>
      <c r="B1866" s="64" t="str">
        <f>VLOOKUP(A1866,'Medical Examinations'!$AS$1:$BC$2336,9,)</f>
        <v>Mary K.</v>
      </c>
      <c r="C1866" s="64">
        <f>VLOOKUP(A1866,'Medical Examinations'!$AS$1:$BC$2336,2,)</f>
        <v>28.88</v>
      </c>
      <c r="D1866" s="64">
        <f>VLOOKUP(A1866,'Medical Examinations'!$AS$1:$BC$2336,3,)</f>
        <v>4.96</v>
      </c>
      <c r="E1866" s="64" t="str">
        <f>VLOOKUP(A1866,'Medical Examinations'!$AS$1:$BC$2336,6,)</f>
        <v>No</v>
      </c>
      <c r="F1866" s="64" t="str">
        <f>VLOOKUP(A1866,'Medical Examinations'!$AS$1:$BC$2336,4,)</f>
        <v>No</v>
      </c>
      <c r="G1866" s="64" t="str">
        <f>VLOOKUP(A1866,'Medical Examinations'!$AS$1:$BC$2336,5,)</f>
        <v>No</v>
      </c>
      <c r="H1866" s="64">
        <f>VLOOKUP(A1866,'Medical Examinations'!$AS$1:$BC$2336,8,)</f>
        <v>0</v>
      </c>
      <c r="I1866" s="64" t="str">
        <f>VLOOKUP(A1866,'Medical Examinations'!$AS$1:$BC$2336,7,)</f>
        <v>No</v>
      </c>
      <c r="J1866" s="64" t="str">
        <f>VLOOKUP(A1866,'Medical Examinations'!$AS$1:$BC$2336,11,)</f>
        <v>Over weight</v>
      </c>
      <c r="K1866" s="64" t="str">
        <f>VLOOKUP(A1866,'Medical Examinations'!$AS$1:$BC$2336,10,)</f>
        <v>Normal</v>
      </c>
      <c r="L1866" s="64" t="str">
        <f>VLOOKUP(A1866,'Hospitalisation Details'!$L$2:$R$2342,2,)</f>
        <v>02-11-1994</v>
      </c>
      <c r="M1866" s="65">
        <f>VLOOKUP(A1866,'Hospitalisation Details'!$L$2:$R$2345,7,)</f>
        <v>4338</v>
      </c>
      <c r="N1866" s="64" t="str">
        <f>VLOOKUP(A1866,'Hospitalisation Details'!$L$2:$R$2342,4,)</f>
        <v>tier - 2</v>
      </c>
      <c r="O1866" s="64" t="str">
        <f>VLOOKUP(A1866,'Hospitalisation Details'!$L$2:$R$2342,5,)</f>
        <v>tier - 1</v>
      </c>
      <c r="P1866" s="64" t="str">
        <f>VLOOKUP(A1866,'Hospitalisation Details'!$L$2:$R$2342,6,)</f>
        <v>R1024</v>
      </c>
      <c r="Q1866" s="64">
        <f>VLOOKUP(A1866,'Hospitalisation Details'!$L$2:$R$2342,3,)</f>
        <v>28</v>
      </c>
      <c r="R1866" s="64">
        <f>VLOOKUP(A1866,'Hospitalisation Details'!$L$2:$U$2342,10,)</f>
        <v>2</v>
      </c>
      <c r="S1866" s="64" t="str">
        <f>VLOOKUP(A1866,'Hospitalisation Details'!$L$2:$U$2342,8,)</f>
        <v>Nov</v>
      </c>
      <c r="T1866" s="126">
        <f>VLOOKUP(A1866,'Hospitalisation Details'!$L$2:$U$2342,9,)</f>
        <v>1994</v>
      </c>
    </row>
    <row r="1867" spans="1:20" ht="15.5" x14ac:dyDescent="0.35">
      <c r="A1867" s="124" t="s">
        <v>502</v>
      </c>
      <c r="B1867" s="64" t="str">
        <f>VLOOKUP(A1867,'Medical Examinations'!$AS$1:$BC$2336,9,)</f>
        <v>Samuel M.</v>
      </c>
      <c r="C1867" s="64">
        <f>VLOOKUP(A1867,'Medical Examinations'!$AS$1:$BC$2336,2,)</f>
        <v>35.814999999999998</v>
      </c>
      <c r="D1867" s="64">
        <f>VLOOKUP(A1867,'Medical Examinations'!$AS$1:$BC$2336,3,)</f>
        <v>5.1100000000000003</v>
      </c>
      <c r="E1867" s="64" t="str">
        <f>VLOOKUP(A1867,'Medical Examinations'!$AS$1:$BC$2336,6,)</f>
        <v>Yes</v>
      </c>
      <c r="F1867" s="64" t="str">
        <f>VLOOKUP(A1867,'Medical Examinations'!$AS$1:$BC$2336,4,)</f>
        <v>No</v>
      </c>
      <c r="G1867" s="64" t="str">
        <f>VLOOKUP(A1867,'Medical Examinations'!$AS$1:$BC$2336,5,)</f>
        <v>No</v>
      </c>
      <c r="H1867" s="64">
        <f>VLOOKUP(A1867,'Medical Examinations'!$AS$1:$BC$2336,8,)</f>
        <v>1</v>
      </c>
      <c r="I1867" s="64" t="str">
        <f>VLOOKUP(A1867,'Medical Examinations'!$AS$1:$BC$2336,7,)</f>
        <v>No</v>
      </c>
      <c r="J1867" s="64" t="str">
        <f>VLOOKUP(A1867,'Medical Examinations'!$AS$1:$BC$2336,11,)</f>
        <v>Obesity</v>
      </c>
      <c r="K1867" s="64" t="str">
        <f>VLOOKUP(A1867,'Medical Examinations'!$AS$1:$BC$2336,10,)</f>
        <v>Normal</v>
      </c>
      <c r="L1867" s="64" t="str">
        <f>VLOOKUP(A1867,'Hospitalisation Details'!$L$2:$R$2342,2,)</f>
        <v>19-12-1988</v>
      </c>
      <c r="M1867" s="65">
        <f>VLOOKUP(A1867,'Hospitalisation Details'!$L$2:$R$2345,7,)</f>
        <v>4320</v>
      </c>
      <c r="N1867" s="64" t="str">
        <f>VLOOKUP(A1867,'Hospitalisation Details'!$L$2:$R$2342,4,)</f>
        <v>tier - 2</v>
      </c>
      <c r="O1867" s="64" t="str">
        <f>VLOOKUP(A1867,'Hospitalisation Details'!$L$2:$R$2342,5,)</f>
        <v>tier - 1</v>
      </c>
      <c r="P1867" s="64" t="str">
        <f>VLOOKUP(A1867,'Hospitalisation Details'!$L$2:$R$2342,6,)</f>
        <v>R1012</v>
      </c>
      <c r="Q1867" s="64">
        <f>VLOOKUP(A1867,'Hospitalisation Details'!$L$2:$R$2342,3,)</f>
        <v>34</v>
      </c>
      <c r="R1867" s="64">
        <f>VLOOKUP(A1867,'Hospitalisation Details'!$L$2:$U$2342,10,)</f>
        <v>19</v>
      </c>
      <c r="S1867" s="64" t="str">
        <f>VLOOKUP(A1867,'Hospitalisation Details'!$L$2:$U$2342,8,)</f>
        <v>Dec</v>
      </c>
      <c r="T1867" s="126">
        <f>VLOOKUP(A1867,'Hospitalisation Details'!$L$2:$U$2342,9,)</f>
        <v>1988</v>
      </c>
    </row>
    <row r="1868" spans="1:20" ht="15.5" x14ac:dyDescent="0.35">
      <c r="A1868" s="124" t="s">
        <v>501</v>
      </c>
      <c r="B1868" s="64" t="str">
        <f>VLOOKUP(A1868,'Medical Examinations'!$AS$1:$BC$2336,9,)</f>
        <v>Kimberly</v>
      </c>
      <c r="C1868" s="64">
        <f>VLOOKUP(A1868,'Medical Examinations'!$AS$1:$BC$2336,2,)</f>
        <v>21.28</v>
      </c>
      <c r="D1868" s="64">
        <f>VLOOKUP(A1868,'Medical Examinations'!$AS$1:$BC$2336,3,)</f>
        <v>4.05</v>
      </c>
      <c r="E1868" s="64" t="str">
        <f>VLOOKUP(A1868,'Medical Examinations'!$AS$1:$BC$2336,6,)</f>
        <v>No</v>
      </c>
      <c r="F1868" s="64" t="str">
        <f>VLOOKUP(A1868,'Medical Examinations'!$AS$1:$BC$2336,4,)</f>
        <v>yes</v>
      </c>
      <c r="G1868" s="64" t="str">
        <f>VLOOKUP(A1868,'Medical Examinations'!$AS$1:$BC$2336,5,)</f>
        <v>No</v>
      </c>
      <c r="H1868" s="64">
        <f>VLOOKUP(A1868,'Medical Examinations'!$AS$1:$BC$2336,8,)</f>
        <v>1</v>
      </c>
      <c r="I1868" s="64" t="str">
        <f>VLOOKUP(A1868,'Medical Examinations'!$AS$1:$BC$2336,7,)</f>
        <v>No</v>
      </c>
      <c r="J1868" s="64" t="str">
        <f>VLOOKUP(A1868,'Medical Examinations'!$AS$1:$BC$2336,11,)</f>
        <v xml:space="preserve">Normal Weight 
</v>
      </c>
      <c r="K1868" s="64" t="str">
        <f>VLOOKUP(A1868,'Medical Examinations'!$AS$1:$BC$2336,10,)</f>
        <v>Normal</v>
      </c>
      <c r="L1868" s="64" t="str">
        <f>VLOOKUP(A1868,'Hospitalisation Details'!$L$2:$R$2342,2,)</f>
        <v>25-11-2000</v>
      </c>
      <c r="M1868" s="65">
        <f>VLOOKUP(A1868,'Hospitalisation Details'!$L$2:$R$2345,7,)</f>
        <v>4296</v>
      </c>
      <c r="N1868" s="64" t="str">
        <f>VLOOKUP(A1868,'Hospitalisation Details'!$L$2:$R$2342,4,)</f>
        <v>tier - 2</v>
      </c>
      <c r="O1868" s="64" t="str">
        <f>VLOOKUP(A1868,'Hospitalisation Details'!$L$2:$R$2342,5,)</f>
        <v>tier - 3</v>
      </c>
      <c r="P1868" s="64" t="str">
        <f>VLOOKUP(A1868,'Hospitalisation Details'!$L$2:$R$2342,6,)</f>
        <v>R1012</v>
      </c>
      <c r="Q1868" s="64">
        <f>VLOOKUP(A1868,'Hospitalisation Details'!$L$2:$R$2342,3,)</f>
        <v>22</v>
      </c>
      <c r="R1868" s="64">
        <f>VLOOKUP(A1868,'Hospitalisation Details'!$L$2:$U$2342,10,)</f>
        <v>25</v>
      </c>
      <c r="S1868" s="64" t="str">
        <f>VLOOKUP(A1868,'Hospitalisation Details'!$L$2:$U$2342,8,)</f>
        <v>Nov</v>
      </c>
      <c r="T1868" s="126">
        <f>VLOOKUP(A1868,'Hospitalisation Details'!$L$2:$U$2342,9,)</f>
        <v>2000</v>
      </c>
    </row>
    <row r="1869" spans="1:20" ht="15.5" x14ac:dyDescent="0.35">
      <c r="A1869" s="124" t="s">
        <v>500</v>
      </c>
      <c r="B1869" s="64" t="str">
        <f>VLOOKUP(A1869,'Medical Examinations'!$AS$1:$BC$2336,9,)</f>
        <v>Tom J.</v>
      </c>
      <c r="C1869" s="64">
        <f>VLOOKUP(A1869,'Medical Examinations'!$AS$1:$BC$2336,2,)</f>
        <v>33.81</v>
      </c>
      <c r="D1869" s="64">
        <f>VLOOKUP(A1869,'Medical Examinations'!$AS$1:$BC$2336,3,)</f>
        <v>6.49</v>
      </c>
      <c r="E1869" s="64" t="str">
        <f>VLOOKUP(A1869,'Medical Examinations'!$AS$1:$BC$2336,6,)</f>
        <v>No</v>
      </c>
      <c r="F1869" s="64" t="str">
        <f>VLOOKUP(A1869,'Medical Examinations'!$AS$1:$BC$2336,4,)</f>
        <v>No</v>
      </c>
      <c r="G1869" s="64" t="str">
        <f>VLOOKUP(A1869,'Medical Examinations'!$AS$1:$BC$2336,5,)</f>
        <v>Yes</v>
      </c>
      <c r="H1869" s="64">
        <f>VLOOKUP(A1869,'Medical Examinations'!$AS$1:$BC$2336,8,)</f>
        <v>1</v>
      </c>
      <c r="I1869" s="64" t="str">
        <f>VLOOKUP(A1869,'Medical Examinations'!$AS$1:$BC$2336,7,)</f>
        <v>No</v>
      </c>
      <c r="J1869" s="64" t="str">
        <f>VLOOKUP(A1869,'Medical Examinations'!$AS$1:$BC$2336,11,)</f>
        <v>Obesity</v>
      </c>
      <c r="K1869" s="64" t="str">
        <f>VLOOKUP(A1869,'Medical Examinations'!$AS$1:$BC$2336,10,)</f>
        <v>Prediabetes</v>
      </c>
      <c r="L1869" s="64" t="str">
        <f>VLOOKUP(A1869,'Hospitalisation Details'!$L$2:$R$2342,2,)</f>
        <v>08-06-2003</v>
      </c>
      <c r="M1869" s="65">
        <f>VLOOKUP(A1869,'Hospitalisation Details'!$L$2:$R$2345,7,)</f>
        <v>4279</v>
      </c>
      <c r="N1869" s="64" t="str">
        <f>VLOOKUP(A1869,'Hospitalisation Details'!$L$2:$R$2342,4,)</f>
        <v>tier - 2</v>
      </c>
      <c r="O1869" s="64" t="str">
        <f>VLOOKUP(A1869,'Hospitalisation Details'!$L$2:$R$2342,5,)</f>
        <v>tier - 1</v>
      </c>
      <c r="P1869" s="64" t="str">
        <f>VLOOKUP(A1869,'Hospitalisation Details'!$L$2:$R$2342,6,)</f>
        <v>R1021</v>
      </c>
      <c r="Q1869" s="64">
        <f>VLOOKUP(A1869,'Hospitalisation Details'!$L$2:$R$2342,3,)</f>
        <v>20</v>
      </c>
      <c r="R1869" s="64">
        <f>VLOOKUP(A1869,'Hospitalisation Details'!$L$2:$U$2342,10,)</f>
        <v>8</v>
      </c>
      <c r="S1869" s="64" t="str">
        <f>VLOOKUP(A1869,'Hospitalisation Details'!$L$2:$U$2342,8,)</f>
        <v>Jun</v>
      </c>
      <c r="T1869" s="126">
        <f>VLOOKUP(A1869,'Hospitalisation Details'!$L$2:$U$2342,9,)</f>
        <v>2003</v>
      </c>
    </row>
    <row r="1870" spans="1:20" ht="15.5" x14ac:dyDescent="0.35">
      <c r="A1870" s="124" t="s">
        <v>499</v>
      </c>
      <c r="B1870" s="64" t="str">
        <f>VLOOKUP(A1870,'Medical Examinations'!$AS$1:$BC$2336,9,)</f>
        <v>Zachary</v>
      </c>
      <c r="C1870" s="64">
        <f>VLOOKUP(A1870,'Medical Examinations'!$AS$1:$BC$2336,2,)</f>
        <v>44.22</v>
      </c>
      <c r="D1870" s="64">
        <f>VLOOKUP(A1870,'Medical Examinations'!$AS$1:$BC$2336,3,)</f>
        <v>4.1900000000000004</v>
      </c>
      <c r="E1870" s="64" t="str">
        <f>VLOOKUP(A1870,'Medical Examinations'!$AS$1:$BC$2336,6,)</f>
        <v>No</v>
      </c>
      <c r="F1870" s="64" t="str">
        <f>VLOOKUP(A1870,'Medical Examinations'!$AS$1:$BC$2336,4,)</f>
        <v>No</v>
      </c>
      <c r="G1870" s="64" t="str">
        <f>VLOOKUP(A1870,'Medical Examinations'!$AS$1:$BC$2336,5,)</f>
        <v>No</v>
      </c>
      <c r="H1870" s="64">
        <f>VLOOKUP(A1870,'Medical Examinations'!$AS$1:$BC$2336,8,)</f>
        <v>1</v>
      </c>
      <c r="I1870" s="64" t="str">
        <f>VLOOKUP(A1870,'Medical Examinations'!$AS$1:$BC$2336,7,)</f>
        <v>No</v>
      </c>
      <c r="J1870" s="64" t="str">
        <f>VLOOKUP(A1870,'Medical Examinations'!$AS$1:$BC$2336,11,)</f>
        <v>Obesity</v>
      </c>
      <c r="K1870" s="64" t="str">
        <f>VLOOKUP(A1870,'Medical Examinations'!$AS$1:$BC$2336,10,)</f>
        <v>Normal</v>
      </c>
      <c r="L1870" s="64" t="str">
        <f>VLOOKUP(A1870,'Hospitalisation Details'!$L$2:$R$2342,2,)</f>
        <v>18-06-1992</v>
      </c>
      <c r="M1870" s="65">
        <f>VLOOKUP(A1870,'Hospitalisation Details'!$L$2:$R$2345,7,)</f>
        <v>4266</v>
      </c>
      <c r="N1870" s="64" t="str">
        <f>VLOOKUP(A1870,'Hospitalisation Details'!$L$2:$R$2342,4,)</f>
        <v>tier - 3</v>
      </c>
      <c r="O1870" s="64" t="str">
        <f>VLOOKUP(A1870,'Hospitalisation Details'!$L$2:$R$2342,5,)</f>
        <v>tier - 2</v>
      </c>
      <c r="P1870" s="64" t="str">
        <f>VLOOKUP(A1870,'Hospitalisation Details'!$L$2:$R$2342,6,)</f>
        <v>R1013</v>
      </c>
      <c r="Q1870" s="64">
        <f>VLOOKUP(A1870,'Hospitalisation Details'!$L$2:$R$2342,3,)</f>
        <v>30</v>
      </c>
      <c r="R1870" s="64">
        <f>VLOOKUP(A1870,'Hospitalisation Details'!$L$2:$U$2342,10,)</f>
        <v>18</v>
      </c>
      <c r="S1870" s="64" t="str">
        <f>VLOOKUP(A1870,'Hospitalisation Details'!$L$2:$U$2342,8,)</f>
        <v>Jun</v>
      </c>
      <c r="T1870" s="126">
        <f>VLOOKUP(A1870,'Hospitalisation Details'!$L$2:$U$2342,9,)</f>
        <v>1992</v>
      </c>
    </row>
    <row r="1871" spans="1:20" ht="15.5" x14ac:dyDescent="0.35">
      <c r="A1871" s="124" t="s">
        <v>498</v>
      </c>
      <c r="B1871" s="64" t="str">
        <f>VLOOKUP(A1871,'Medical Examinations'!$AS$1:$BC$2336,9,)</f>
        <v>Dane</v>
      </c>
      <c r="C1871" s="64">
        <f>VLOOKUP(A1871,'Medical Examinations'!$AS$1:$BC$2336,2,)</f>
        <v>15.46</v>
      </c>
      <c r="D1871" s="64">
        <f>VLOOKUP(A1871,'Medical Examinations'!$AS$1:$BC$2336,3,)</f>
        <v>4.99</v>
      </c>
      <c r="E1871" s="64" t="str">
        <f>VLOOKUP(A1871,'Medical Examinations'!$AS$1:$BC$2336,6,)</f>
        <v>Yes</v>
      </c>
      <c r="F1871" s="64" t="str">
        <f>VLOOKUP(A1871,'Medical Examinations'!$AS$1:$BC$2336,4,)</f>
        <v>No</v>
      </c>
      <c r="G1871" s="64" t="str">
        <f>VLOOKUP(A1871,'Medical Examinations'!$AS$1:$BC$2336,5,)</f>
        <v>Yes</v>
      </c>
      <c r="H1871" s="64">
        <f>VLOOKUP(A1871,'Medical Examinations'!$AS$1:$BC$2336,8,)</f>
        <v>1</v>
      </c>
      <c r="I1871" s="64" t="str">
        <f>VLOOKUP(A1871,'Medical Examinations'!$AS$1:$BC$2336,7,)</f>
        <v>No</v>
      </c>
      <c r="J1871" s="64" t="str">
        <f>VLOOKUP(A1871,'Medical Examinations'!$AS$1:$BC$2336,11,)</f>
        <v>Under weight</v>
      </c>
      <c r="K1871" s="64" t="str">
        <f>VLOOKUP(A1871,'Medical Examinations'!$AS$1:$BC$2336,10,)</f>
        <v>Normal</v>
      </c>
      <c r="L1871" s="64" t="str">
        <f>VLOOKUP(A1871,'Hospitalisation Details'!$L$2:$R$2342,2,)</f>
        <v>20-11-1983</v>
      </c>
      <c r="M1871" s="65">
        <f>VLOOKUP(A1871,'Hospitalisation Details'!$L$2:$R$2345,7,)</f>
        <v>4265</v>
      </c>
      <c r="N1871" s="64" t="str">
        <f>VLOOKUP(A1871,'Hospitalisation Details'!$L$2:$R$2342,4,)</f>
        <v>tier - 2</v>
      </c>
      <c r="O1871" s="64" t="str">
        <f>VLOOKUP(A1871,'Hospitalisation Details'!$L$2:$R$2342,5,)</f>
        <v>tier - 1</v>
      </c>
      <c r="P1871" s="64" t="str">
        <f>VLOOKUP(A1871,'Hospitalisation Details'!$L$2:$R$2342,6,)</f>
        <v>R1012</v>
      </c>
      <c r="Q1871" s="64">
        <f>VLOOKUP(A1871,'Hospitalisation Details'!$L$2:$R$2342,3,)</f>
        <v>39</v>
      </c>
      <c r="R1871" s="64">
        <f>VLOOKUP(A1871,'Hospitalisation Details'!$L$2:$U$2342,10,)</f>
        <v>20</v>
      </c>
      <c r="S1871" s="64" t="str">
        <f>VLOOKUP(A1871,'Hospitalisation Details'!$L$2:$U$2342,8,)</f>
        <v>Nov</v>
      </c>
      <c r="T1871" s="126">
        <f>VLOOKUP(A1871,'Hospitalisation Details'!$L$2:$U$2342,9,)</f>
        <v>1983</v>
      </c>
    </row>
    <row r="1872" spans="1:20" ht="15.5" x14ac:dyDescent="0.35">
      <c r="A1872" s="124" t="s">
        <v>497</v>
      </c>
      <c r="B1872" s="64" t="str">
        <f>VLOOKUP(A1872,'Medical Examinations'!$AS$1:$BC$2336,9,)</f>
        <v>Dougie J</v>
      </c>
      <c r="C1872" s="64">
        <f>VLOOKUP(A1872,'Medical Examinations'!$AS$1:$BC$2336,2,)</f>
        <v>30.3</v>
      </c>
      <c r="D1872" s="64">
        <f>VLOOKUP(A1872,'Medical Examinations'!$AS$1:$BC$2336,3,)</f>
        <v>4.7699999999999996</v>
      </c>
      <c r="E1872" s="64" t="str">
        <f>VLOOKUP(A1872,'Medical Examinations'!$AS$1:$BC$2336,6,)</f>
        <v>Yes</v>
      </c>
      <c r="F1872" s="64" t="str">
        <f>VLOOKUP(A1872,'Medical Examinations'!$AS$1:$BC$2336,4,)</f>
        <v>No</v>
      </c>
      <c r="G1872" s="64" t="str">
        <f>VLOOKUP(A1872,'Medical Examinations'!$AS$1:$BC$2336,5,)</f>
        <v>No</v>
      </c>
      <c r="H1872" s="64">
        <f>VLOOKUP(A1872,'Medical Examinations'!$AS$1:$BC$2336,8,)</f>
        <v>1</v>
      </c>
      <c r="I1872" s="64" t="str">
        <f>VLOOKUP(A1872,'Medical Examinations'!$AS$1:$BC$2336,7,)</f>
        <v>No</v>
      </c>
      <c r="J1872" s="64" t="str">
        <f>VLOOKUP(A1872,'Medical Examinations'!$AS$1:$BC$2336,11,)</f>
        <v>Obesity</v>
      </c>
      <c r="K1872" s="64" t="str">
        <f>VLOOKUP(A1872,'Medical Examinations'!$AS$1:$BC$2336,10,)</f>
        <v>Normal</v>
      </c>
      <c r="L1872" s="64" t="str">
        <f>VLOOKUP(A1872,'Hospitalisation Details'!$L$2:$R$2342,2,)</f>
        <v>14-10-1995</v>
      </c>
      <c r="M1872" s="65">
        <f>VLOOKUP(A1872,'Hospitalisation Details'!$L$2:$R$2345,7,)</f>
        <v>4261</v>
      </c>
      <c r="N1872" s="64" t="str">
        <f>VLOOKUP(A1872,'Hospitalisation Details'!$L$2:$R$2342,4,)</f>
        <v>tier - 3</v>
      </c>
      <c r="O1872" s="64" t="str">
        <f>VLOOKUP(A1872,'Hospitalisation Details'!$L$2:$R$2342,5,)</f>
        <v>tier - 2</v>
      </c>
      <c r="P1872" s="64" t="str">
        <f>VLOOKUP(A1872,'Hospitalisation Details'!$L$2:$R$2342,6,)</f>
        <v>R1011</v>
      </c>
      <c r="Q1872" s="64">
        <f>VLOOKUP(A1872,'Hospitalisation Details'!$L$2:$R$2342,3,)</f>
        <v>27</v>
      </c>
      <c r="R1872" s="64">
        <f>VLOOKUP(A1872,'Hospitalisation Details'!$L$2:$U$2342,10,)</f>
        <v>14</v>
      </c>
      <c r="S1872" s="64" t="str">
        <f>VLOOKUP(A1872,'Hospitalisation Details'!$L$2:$U$2342,8,)</f>
        <v>Oct</v>
      </c>
      <c r="T1872" s="126">
        <f>VLOOKUP(A1872,'Hospitalisation Details'!$L$2:$U$2342,9,)</f>
        <v>1995</v>
      </c>
    </row>
    <row r="1873" spans="1:20" ht="15.5" x14ac:dyDescent="0.35">
      <c r="A1873" s="124" t="s">
        <v>496</v>
      </c>
      <c r="B1873" s="64" t="str">
        <f>VLOOKUP(A1873,'Medical Examinations'!$AS$1:$BC$2336,9,)</f>
        <v>Jeremiah H</v>
      </c>
      <c r="C1873" s="64">
        <f>VLOOKUP(A1873,'Medical Examinations'!$AS$1:$BC$2336,2,)</f>
        <v>16.670000000000002</v>
      </c>
      <c r="D1873" s="64">
        <f>VLOOKUP(A1873,'Medical Examinations'!$AS$1:$BC$2336,3,)</f>
        <v>5.46</v>
      </c>
      <c r="E1873" s="64" t="str">
        <f>VLOOKUP(A1873,'Medical Examinations'!$AS$1:$BC$2336,6,)</f>
        <v>No</v>
      </c>
      <c r="F1873" s="64" t="str">
        <f>VLOOKUP(A1873,'Medical Examinations'!$AS$1:$BC$2336,4,)</f>
        <v>No</v>
      </c>
      <c r="G1873" s="64" t="str">
        <f>VLOOKUP(A1873,'Medical Examinations'!$AS$1:$BC$2336,5,)</f>
        <v>No</v>
      </c>
      <c r="H1873" s="64">
        <f>VLOOKUP(A1873,'Medical Examinations'!$AS$1:$BC$2336,8,)</f>
        <v>0</v>
      </c>
      <c r="I1873" s="64" t="str">
        <f>VLOOKUP(A1873,'Medical Examinations'!$AS$1:$BC$2336,7,)</f>
        <v>No</v>
      </c>
      <c r="J1873" s="64" t="str">
        <f>VLOOKUP(A1873,'Medical Examinations'!$AS$1:$BC$2336,11,)</f>
        <v>Under weight</v>
      </c>
      <c r="K1873" s="64" t="str">
        <f>VLOOKUP(A1873,'Medical Examinations'!$AS$1:$BC$2336,10,)</f>
        <v>Normal</v>
      </c>
      <c r="L1873" s="64" t="str">
        <f>VLOOKUP(A1873,'Hospitalisation Details'!$L$2:$R$2342,2,)</f>
        <v>16-06-1982</v>
      </c>
      <c r="M1873" s="65">
        <f>VLOOKUP(A1873,'Hospitalisation Details'!$L$2:$R$2345,7,)</f>
        <v>4250</v>
      </c>
      <c r="N1873" s="64" t="str">
        <f>VLOOKUP(A1873,'Hospitalisation Details'!$L$2:$R$2342,4,)</f>
        <v>tier - 2</v>
      </c>
      <c r="O1873" s="64" t="str">
        <f>VLOOKUP(A1873,'Hospitalisation Details'!$L$2:$R$2342,5,)</f>
        <v>tier - 3</v>
      </c>
      <c r="P1873" s="64" t="str">
        <f>VLOOKUP(A1873,'Hospitalisation Details'!$L$2:$R$2342,6,)</f>
        <v>R1013</v>
      </c>
      <c r="Q1873" s="64">
        <f>VLOOKUP(A1873,'Hospitalisation Details'!$L$2:$R$2342,3,)</f>
        <v>40</v>
      </c>
      <c r="R1873" s="64">
        <f>VLOOKUP(A1873,'Hospitalisation Details'!$L$2:$U$2342,10,)</f>
        <v>16</v>
      </c>
      <c r="S1873" s="64" t="str">
        <f>VLOOKUP(A1873,'Hospitalisation Details'!$L$2:$U$2342,8,)</f>
        <v>Jun</v>
      </c>
      <c r="T1873" s="126">
        <f>VLOOKUP(A1873,'Hospitalisation Details'!$L$2:$U$2342,9,)</f>
        <v>1982</v>
      </c>
    </row>
    <row r="1874" spans="1:20" ht="15.5" x14ac:dyDescent="0.35">
      <c r="A1874" s="124" t="s">
        <v>495</v>
      </c>
      <c r="B1874" s="64" t="str">
        <f>VLOOKUP(A1874,'Medical Examinations'!$AS$1:$BC$2336,9,)</f>
        <v>Ashley J.</v>
      </c>
      <c r="C1874" s="64">
        <f>VLOOKUP(A1874,'Medical Examinations'!$AS$1:$BC$2336,2,)</f>
        <v>28.594999999999999</v>
      </c>
      <c r="D1874" s="64">
        <f>VLOOKUP(A1874,'Medical Examinations'!$AS$1:$BC$2336,3,)</f>
        <v>5.43</v>
      </c>
      <c r="E1874" s="64" t="str">
        <f>VLOOKUP(A1874,'Medical Examinations'!$AS$1:$BC$2336,6,)</f>
        <v>No</v>
      </c>
      <c r="F1874" s="64" t="str">
        <f>VLOOKUP(A1874,'Medical Examinations'!$AS$1:$BC$2336,4,)</f>
        <v>No</v>
      </c>
      <c r="G1874" s="64" t="str">
        <f>VLOOKUP(A1874,'Medical Examinations'!$AS$1:$BC$2336,5,)</f>
        <v>No</v>
      </c>
      <c r="H1874" s="64">
        <f>VLOOKUP(A1874,'Medical Examinations'!$AS$1:$BC$2336,8,)</f>
        <v>0</v>
      </c>
      <c r="I1874" s="64" t="str">
        <f>VLOOKUP(A1874,'Medical Examinations'!$AS$1:$BC$2336,7,)</f>
        <v>No</v>
      </c>
      <c r="J1874" s="64" t="str">
        <f>VLOOKUP(A1874,'Medical Examinations'!$AS$1:$BC$2336,11,)</f>
        <v>Over weight</v>
      </c>
      <c r="K1874" s="64" t="str">
        <f>VLOOKUP(A1874,'Medical Examinations'!$AS$1:$BC$2336,10,)</f>
        <v>Normal</v>
      </c>
      <c r="L1874" s="64" t="str">
        <f>VLOOKUP(A1874,'Hospitalisation Details'!$L$2:$R$2342,2,)</f>
        <v>01-12-1991</v>
      </c>
      <c r="M1874" s="65">
        <f>VLOOKUP(A1874,'Hospitalisation Details'!$L$2:$R$2345,7,)</f>
        <v>4244</v>
      </c>
      <c r="N1874" s="64" t="str">
        <f>VLOOKUP(A1874,'Hospitalisation Details'!$L$2:$R$2342,4,)</f>
        <v>tier - 3</v>
      </c>
      <c r="O1874" s="64" t="str">
        <f>VLOOKUP(A1874,'Hospitalisation Details'!$L$2:$R$2342,5,)</f>
        <v>tier - 1</v>
      </c>
      <c r="P1874" s="64" t="str">
        <f>VLOOKUP(A1874,'Hospitalisation Details'!$L$2:$R$2342,6,)</f>
        <v>R1012</v>
      </c>
      <c r="Q1874" s="64">
        <f>VLOOKUP(A1874,'Hospitalisation Details'!$L$2:$R$2342,3,)</f>
        <v>31</v>
      </c>
      <c r="R1874" s="64">
        <f>VLOOKUP(A1874,'Hospitalisation Details'!$L$2:$U$2342,10,)</f>
        <v>1</v>
      </c>
      <c r="S1874" s="64" t="str">
        <f>VLOOKUP(A1874,'Hospitalisation Details'!$L$2:$U$2342,8,)</f>
        <v>Dec</v>
      </c>
      <c r="T1874" s="126">
        <f>VLOOKUP(A1874,'Hospitalisation Details'!$L$2:$U$2342,9,)</f>
        <v>1991</v>
      </c>
    </row>
    <row r="1875" spans="1:20" ht="15.5" x14ac:dyDescent="0.35">
      <c r="A1875" s="124" t="s">
        <v>494</v>
      </c>
      <c r="B1875" s="64" t="str">
        <f>VLOOKUP(A1875,'Medical Examinations'!$AS$1:$BC$2336,9,)</f>
        <v>Turner J.</v>
      </c>
      <c r="C1875" s="64">
        <f>VLOOKUP(A1875,'Medical Examinations'!$AS$1:$BC$2336,2,)</f>
        <v>25.934999999999999</v>
      </c>
      <c r="D1875" s="64">
        <f>VLOOKUP(A1875,'Medical Examinations'!$AS$1:$BC$2336,3,)</f>
        <v>4.29</v>
      </c>
      <c r="E1875" s="64" t="str">
        <f>VLOOKUP(A1875,'Medical Examinations'!$AS$1:$BC$2336,6,)</f>
        <v>No</v>
      </c>
      <c r="F1875" s="64" t="str">
        <f>VLOOKUP(A1875,'Medical Examinations'!$AS$1:$BC$2336,4,)</f>
        <v>No</v>
      </c>
      <c r="G1875" s="64" t="str">
        <f>VLOOKUP(A1875,'Medical Examinations'!$AS$1:$BC$2336,5,)</f>
        <v>No</v>
      </c>
      <c r="H1875" s="64">
        <f>VLOOKUP(A1875,'Medical Examinations'!$AS$1:$BC$2336,8,)</f>
        <v>0</v>
      </c>
      <c r="I1875" s="64" t="str">
        <f>VLOOKUP(A1875,'Medical Examinations'!$AS$1:$BC$2336,7,)</f>
        <v>No</v>
      </c>
      <c r="J1875" s="64" t="str">
        <f>VLOOKUP(A1875,'Medical Examinations'!$AS$1:$BC$2336,11,)</f>
        <v>Over weight</v>
      </c>
      <c r="K1875" s="64" t="str">
        <f>VLOOKUP(A1875,'Medical Examinations'!$AS$1:$BC$2336,10,)</f>
        <v>Normal</v>
      </c>
      <c r="L1875" s="64" t="str">
        <f>VLOOKUP(A1875,'Hospitalisation Details'!$L$2:$R$2342,2,)</f>
        <v>03-11-1991</v>
      </c>
      <c r="M1875" s="65">
        <f>VLOOKUP(A1875,'Hospitalisation Details'!$L$2:$R$2345,7,)</f>
        <v>4240</v>
      </c>
      <c r="N1875" s="64" t="str">
        <f>VLOOKUP(A1875,'Hospitalisation Details'!$L$2:$R$2342,4,)</f>
        <v>tier - 2</v>
      </c>
      <c r="O1875" s="64" t="str">
        <f>VLOOKUP(A1875,'Hospitalisation Details'!$L$2:$R$2342,5,)</f>
        <v>tier - 2</v>
      </c>
      <c r="P1875" s="64" t="str">
        <f>VLOOKUP(A1875,'Hospitalisation Details'!$L$2:$R$2342,6,)</f>
        <v>R1012</v>
      </c>
      <c r="Q1875" s="64">
        <f>VLOOKUP(A1875,'Hospitalisation Details'!$L$2:$R$2342,3,)</f>
        <v>31</v>
      </c>
      <c r="R1875" s="64">
        <f>VLOOKUP(A1875,'Hospitalisation Details'!$L$2:$U$2342,10,)</f>
        <v>3</v>
      </c>
      <c r="S1875" s="64" t="str">
        <f>VLOOKUP(A1875,'Hospitalisation Details'!$L$2:$U$2342,8,)</f>
        <v>Nov</v>
      </c>
      <c r="T1875" s="126">
        <f>VLOOKUP(A1875,'Hospitalisation Details'!$L$2:$U$2342,9,)</f>
        <v>1991</v>
      </c>
    </row>
    <row r="1876" spans="1:20" ht="15.5" x14ac:dyDescent="0.35">
      <c r="A1876" s="124" t="s">
        <v>493</v>
      </c>
      <c r="B1876" s="64" t="str">
        <f>VLOOKUP(A1876,'Medical Examinations'!$AS$1:$BC$2336,9,)</f>
        <v>Roger</v>
      </c>
      <c r="C1876" s="64">
        <f>VLOOKUP(A1876,'Medical Examinations'!$AS$1:$BC$2336,2,)</f>
        <v>27.645</v>
      </c>
      <c r="D1876" s="64">
        <f>VLOOKUP(A1876,'Medical Examinations'!$AS$1:$BC$2336,3,)</f>
        <v>5.25</v>
      </c>
      <c r="E1876" s="64" t="str">
        <f>VLOOKUP(A1876,'Medical Examinations'!$AS$1:$BC$2336,6,)</f>
        <v>No</v>
      </c>
      <c r="F1876" s="64" t="str">
        <f>VLOOKUP(A1876,'Medical Examinations'!$AS$1:$BC$2336,4,)</f>
        <v>No</v>
      </c>
      <c r="G1876" s="64" t="str">
        <f>VLOOKUP(A1876,'Medical Examinations'!$AS$1:$BC$2336,5,)</f>
        <v>No</v>
      </c>
      <c r="H1876" s="64">
        <f>VLOOKUP(A1876,'Medical Examinations'!$AS$1:$BC$2336,8,)</f>
        <v>1</v>
      </c>
      <c r="I1876" s="64" t="str">
        <f>VLOOKUP(A1876,'Medical Examinations'!$AS$1:$BC$2336,7,)</f>
        <v>No</v>
      </c>
      <c r="J1876" s="64" t="str">
        <f>VLOOKUP(A1876,'Medical Examinations'!$AS$1:$BC$2336,11,)</f>
        <v>Over weight</v>
      </c>
      <c r="K1876" s="64" t="str">
        <f>VLOOKUP(A1876,'Medical Examinations'!$AS$1:$BC$2336,10,)</f>
        <v>Normal</v>
      </c>
      <c r="L1876" s="64" t="str">
        <f>VLOOKUP(A1876,'Hospitalisation Details'!$L$2:$R$2342,2,)</f>
        <v>27-06-1992</v>
      </c>
      <c r="M1876" s="65">
        <f>VLOOKUP(A1876,'Hospitalisation Details'!$L$2:$R$2345,7,)</f>
        <v>4237</v>
      </c>
      <c r="N1876" s="64" t="str">
        <f>VLOOKUP(A1876,'Hospitalisation Details'!$L$2:$R$2342,4,)</f>
        <v>tier - 3</v>
      </c>
      <c r="O1876" s="64" t="str">
        <f>VLOOKUP(A1876,'Hospitalisation Details'!$L$2:$R$2342,5,)</f>
        <v>tier - 1</v>
      </c>
      <c r="P1876" s="64" t="str">
        <f>VLOOKUP(A1876,'Hospitalisation Details'!$L$2:$R$2342,6,)</f>
        <v>R1016</v>
      </c>
      <c r="Q1876" s="64">
        <f>VLOOKUP(A1876,'Hospitalisation Details'!$L$2:$R$2342,3,)</f>
        <v>30</v>
      </c>
      <c r="R1876" s="64">
        <f>VLOOKUP(A1876,'Hospitalisation Details'!$L$2:$U$2342,10,)</f>
        <v>27</v>
      </c>
      <c r="S1876" s="64" t="str">
        <f>VLOOKUP(A1876,'Hospitalisation Details'!$L$2:$U$2342,8,)</f>
        <v>Jun</v>
      </c>
      <c r="T1876" s="126">
        <f>VLOOKUP(A1876,'Hospitalisation Details'!$L$2:$U$2342,9,)</f>
        <v>1992</v>
      </c>
    </row>
    <row r="1877" spans="1:20" ht="15.5" x14ac:dyDescent="0.35">
      <c r="A1877" s="124" t="s">
        <v>492</v>
      </c>
      <c r="B1877" s="64" t="str">
        <f>VLOOKUP(A1877,'Medical Examinations'!$AS$1:$BC$2336,9,)</f>
        <v>Pamela</v>
      </c>
      <c r="C1877" s="64">
        <f>VLOOKUP(A1877,'Medical Examinations'!$AS$1:$BC$2336,2,)</f>
        <v>30.1</v>
      </c>
      <c r="D1877" s="64">
        <f>VLOOKUP(A1877,'Medical Examinations'!$AS$1:$BC$2336,3,)</f>
        <v>4.04</v>
      </c>
      <c r="E1877" s="64" t="str">
        <f>VLOOKUP(A1877,'Medical Examinations'!$AS$1:$BC$2336,6,)</f>
        <v>No</v>
      </c>
      <c r="F1877" s="64" t="str">
        <f>VLOOKUP(A1877,'Medical Examinations'!$AS$1:$BC$2336,4,)</f>
        <v>No</v>
      </c>
      <c r="G1877" s="64" t="str">
        <f>VLOOKUP(A1877,'Medical Examinations'!$AS$1:$BC$2336,5,)</f>
        <v>No</v>
      </c>
      <c r="H1877" s="64">
        <f>VLOOKUP(A1877,'Medical Examinations'!$AS$1:$BC$2336,8,)</f>
        <v>1</v>
      </c>
      <c r="I1877" s="64" t="str">
        <f>VLOOKUP(A1877,'Medical Examinations'!$AS$1:$BC$2336,7,)</f>
        <v>No</v>
      </c>
      <c r="J1877" s="64" t="str">
        <f>VLOOKUP(A1877,'Medical Examinations'!$AS$1:$BC$2336,11,)</f>
        <v>Obesity</v>
      </c>
      <c r="K1877" s="64" t="str">
        <f>VLOOKUP(A1877,'Medical Examinations'!$AS$1:$BC$2336,10,)</f>
        <v>Normal</v>
      </c>
      <c r="L1877" s="64" t="str">
        <f>VLOOKUP(A1877,'Hospitalisation Details'!$L$2:$R$2342,2,)</f>
        <v>14-12-1998</v>
      </c>
      <c r="M1877" s="65">
        <f>VLOOKUP(A1877,'Hospitalisation Details'!$L$2:$R$2345,7,)</f>
        <v>4235</v>
      </c>
      <c r="N1877" s="64" t="str">
        <f>VLOOKUP(A1877,'Hospitalisation Details'!$L$2:$R$2342,4,)</f>
        <v>tier - 2</v>
      </c>
      <c r="O1877" s="64" t="str">
        <f>VLOOKUP(A1877,'Hospitalisation Details'!$L$2:$R$2342,5,)</f>
        <v>tier - 1</v>
      </c>
      <c r="P1877" s="64" t="str">
        <f>VLOOKUP(A1877,'Hospitalisation Details'!$L$2:$R$2342,6,)</f>
        <v>R1011</v>
      </c>
      <c r="Q1877" s="64">
        <f>VLOOKUP(A1877,'Hospitalisation Details'!$L$2:$R$2342,3,)</f>
        <v>24</v>
      </c>
      <c r="R1877" s="64">
        <f>VLOOKUP(A1877,'Hospitalisation Details'!$L$2:$U$2342,10,)</f>
        <v>14</v>
      </c>
      <c r="S1877" s="64" t="str">
        <f>VLOOKUP(A1877,'Hospitalisation Details'!$L$2:$U$2342,8,)</f>
        <v>Dec</v>
      </c>
      <c r="T1877" s="126">
        <f>VLOOKUP(A1877,'Hospitalisation Details'!$L$2:$U$2342,9,)</f>
        <v>1998</v>
      </c>
    </row>
    <row r="1878" spans="1:20" ht="15.5" x14ac:dyDescent="0.35">
      <c r="A1878" s="124" t="s">
        <v>491</v>
      </c>
      <c r="B1878" s="64" t="str">
        <f>VLOOKUP(A1878,'Medical Examinations'!$AS$1:$BC$2336,9,)</f>
        <v>Allison M.</v>
      </c>
      <c r="C1878" s="64">
        <f>VLOOKUP(A1878,'Medical Examinations'!$AS$1:$BC$2336,2,)</f>
        <v>26.79</v>
      </c>
      <c r="D1878" s="64">
        <f>VLOOKUP(A1878,'Medical Examinations'!$AS$1:$BC$2336,3,)</f>
        <v>5</v>
      </c>
      <c r="E1878" s="64" t="str">
        <f>VLOOKUP(A1878,'Medical Examinations'!$AS$1:$BC$2336,6,)</f>
        <v>Yes</v>
      </c>
      <c r="F1878" s="64" t="str">
        <f>VLOOKUP(A1878,'Medical Examinations'!$AS$1:$BC$2336,4,)</f>
        <v>No</v>
      </c>
      <c r="G1878" s="64" t="str">
        <f>VLOOKUP(A1878,'Medical Examinations'!$AS$1:$BC$2336,5,)</f>
        <v>Yes</v>
      </c>
      <c r="H1878" s="64">
        <f>VLOOKUP(A1878,'Medical Examinations'!$AS$1:$BC$2336,8,)</f>
        <v>1</v>
      </c>
      <c r="I1878" s="64" t="str">
        <f>VLOOKUP(A1878,'Medical Examinations'!$AS$1:$BC$2336,7,)</f>
        <v>No</v>
      </c>
      <c r="J1878" s="64" t="str">
        <f>VLOOKUP(A1878,'Medical Examinations'!$AS$1:$BC$2336,11,)</f>
        <v>Over weight</v>
      </c>
      <c r="K1878" s="64" t="str">
        <f>VLOOKUP(A1878,'Medical Examinations'!$AS$1:$BC$2336,10,)</f>
        <v>Normal</v>
      </c>
      <c r="L1878" s="64" t="str">
        <f>VLOOKUP(A1878,'Hospitalisation Details'!$L$2:$R$2342,2,)</f>
        <v>06-09-1997</v>
      </c>
      <c r="M1878" s="65">
        <f>VLOOKUP(A1878,'Hospitalisation Details'!$L$2:$R$2345,7,)</f>
        <v>4189</v>
      </c>
      <c r="N1878" s="64" t="str">
        <f>VLOOKUP(A1878,'Hospitalisation Details'!$L$2:$R$2342,4,)</f>
        <v>tier - 2</v>
      </c>
      <c r="O1878" s="64" t="str">
        <f>VLOOKUP(A1878,'Hospitalisation Details'!$L$2:$R$2342,5,)</f>
        <v>tier - 2</v>
      </c>
      <c r="P1878" s="64" t="str">
        <f>VLOOKUP(A1878,'Hospitalisation Details'!$L$2:$R$2342,6,)</f>
        <v>R1012</v>
      </c>
      <c r="Q1878" s="64">
        <f>VLOOKUP(A1878,'Hospitalisation Details'!$L$2:$R$2342,3,)</f>
        <v>25</v>
      </c>
      <c r="R1878" s="64">
        <f>VLOOKUP(A1878,'Hospitalisation Details'!$L$2:$U$2342,10,)</f>
        <v>6</v>
      </c>
      <c r="S1878" s="64" t="str">
        <f>VLOOKUP(A1878,'Hospitalisation Details'!$L$2:$U$2342,8,)</f>
        <v>Sep</v>
      </c>
      <c r="T1878" s="126">
        <f>VLOOKUP(A1878,'Hospitalisation Details'!$L$2:$U$2342,9,)</f>
        <v>1997</v>
      </c>
    </row>
    <row r="1879" spans="1:20" ht="15.5" x14ac:dyDescent="0.35">
      <c r="A1879" s="124" t="s">
        <v>490</v>
      </c>
      <c r="B1879" s="64" t="str">
        <f>VLOOKUP(A1879,'Medical Examinations'!$AS$1:$BC$2336,9,)</f>
        <v>Katherine H.</v>
      </c>
      <c r="C1879" s="64">
        <f>VLOOKUP(A1879,'Medical Examinations'!$AS$1:$BC$2336,2,)</f>
        <v>27.1</v>
      </c>
      <c r="D1879" s="64">
        <f>VLOOKUP(A1879,'Medical Examinations'!$AS$1:$BC$2336,3,)</f>
        <v>4.01</v>
      </c>
      <c r="E1879" s="64" t="str">
        <f>VLOOKUP(A1879,'Medical Examinations'!$AS$1:$BC$2336,6,)</f>
        <v>Yes</v>
      </c>
      <c r="F1879" s="64" t="str">
        <f>VLOOKUP(A1879,'Medical Examinations'!$AS$1:$BC$2336,4,)</f>
        <v>No</v>
      </c>
      <c r="G1879" s="64" t="str">
        <f>VLOOKUP(A1879,'Medical Examinations'!$AS$1:$BC$2336,5,)</f>
        <v>No</v>
      </c>
      <c r="H1879" s="64">
        <f>VLOOKUP(A1879,'Medical Examinations'!$AS$1:$BC$2336,8,)</f>
        <v>1</v>
      </c>
      <c r="I1879" s="64" t="str">
        <f>VLOOKUP(A1879,'Medical Examinations'!$AS$1:$BC$2336,7,)</f>
        <v>No</v>
      </c>
      <c r="J1879" s="64" t="str">
        <f>VLOOKUP(A1879,'Medical Examinations'!$AS$1:$BC$2336,11,)</f>
        <v>Over weight</v>
      </c>
      <c r="K1879" s="64" t="str">
        <f>VLOOKUP(A1879,'Medical Examinations'!$AS$1:$BC$2336,10,)</f>
        <v>Normal</v>
      </c>
      <c r="L1879" s="64" t="str">
        <f>VLOOKUP(A1879,'Hospitalisation Details'!$L$2:$R$2342,2,)</f>
        <v>03-10-1995</v>
      </c>
      <c r="M1879" s="65">
        <f>VLOOKUP(A1879,'Hospitalisation Details'!$L$2:$R$2345,7,)</f>
        <v>4189</v>
      </c>
      <c r="N1879" s="64" t="str">
        <f>VLOOKUP(A1879,'Hospitalisation Details'!$L$2:$R$2342,4,)</f>
        <v>tier - 2</v>
      </c>
      <c r="O1879" s="64" t="str">
        <f>VLOOKUP(A1879,'Hospitalisation Details'!$L$2:$R$2342,5,)</f>
        <v>tier - 2</v>
      </c>
      <c r="P1879" s="64" t="str">
        <f>VLOOKUP(A1879,'Hospitalisation Details'!$L$2:$R$2342,6,)</f>
        <v>R1025</v>
      </c>
      <c r="Q1879" s="64">
        <f>VLOOKUP(A1879,'Hospitalisation Details'!$L$2:$R$2342,3,)</f>
        <v>27</v>
      </c>
      <c r="R1879" s="64">
        <f>VLOOKUP(A1879,'Hospitalisation Details'!$L$2:$U$2342,10,)</f>
        <v>3</v>
      </c>
      <c r="S1879" s="64" t="str">
        <f>VLOOKUP(A1879,'Hospitalisation Details'!$L$2:$U$2342,8,)</f>
        <v>Oct</v>
      </c>
      <c r="T1879" s="126">
        <f>VLOOKUP(A1879,'Hospitalisation Details'!$L$2:$U$2342,9,)</f>
        <v>1995</v>
      </c>
    </row>
    <row r="1880" spans="1:20" ht="15.5" x14ac:dyDescent="0.35">
      <c r="A1880" s="124" t="s">
        <v>489</v>
      </c>
      <c r="B1880" s="64" t="str">
        <f>VLOOKUP(A1880,'Medical Examinations'!$AS$1:$BC$2336,9,)</f>
        <v>Robin</v>
      </c>
      <c r="C1880" s="64">
        <f>VLOOKUP(A1880,'Medical Examinations'!$AS$1:$BC$2336,2,)</f>
        <v>24.31</v>
      </c>
      <c r="D1880" s="64">
        <f>VLOOKUP(A1880,'Medical Examinations'!$AS$1:$BC$2336,3,)</f>
        <v>5.4</v>
      </c>
      <c r="E1880" s="64" t="str">
        <f>VLOOKUP(A1880,'Medical Examinations'!$AS$1:$BC$2336,6,)</f>
        <v>No</v>
      </c>
      <c r="F1880" s="64" t="str">
        <f>VLOOKUP(A1880,'Medical Examinations'!$AS$1:$BC$2336,4,)</f>
        <v>No</v>
      </c>
      <c r="G1880" s="64" t="str">
        <f>VLOOKUP(A1880,'Medical Examinations'!$AS$1:$BC$2336,5,)</f>
        <v>No</v>
      </c>
      <c r="H1880" s="64">
        <f>VLOOKUP(A1880,'Medical Examinations'!$AS$1:$BC$2336,8,)</f>
        <v>0</v>
      </c>
      <c r="I1880" s="64" t="str">
        <f>VLOOKUP(A1880,'Medical Examinations'!$AS$1:$BC$2336,7,)</f>
        <v>No</v>
      </c>
      <c r="J1880" s="64" t="str">
        <f>VLOOKUP(A1880,'Medical Examinations'!$AS$1:$BC$2336,11,)</f>
        <v xml:space="preserve">Normal Weight 
</v>
      </c>
      <c r="K1880" s="64" t="str">
        <f>VLOOKUP(A1880,'Medical Examinations'!$AS$1:$BC$2336,10,)</f>
        <v>Normal</v>
      </c>
      <c r="L1880" s="64" t="str">
        <f>VLOOKUP(A1880,'Hospitalisation Details'!$L$2:$R$2342,2,)</f>
        <v>25-06-1989</v>
      </c>
      <c r="M1880" s="65">
        <f>VLOOKUP(A1880,'Hospitalisation Details'!$L$2:$R$2345,7,)</f>
        <v>4185</v>
      </c>
      <c r="N1880" s="64" t="str">
        <f>VLOOKUP(A1880,'Hospitalisation Details'!$L$2:$R$2342,4,)</f>
        <v>tier - 2</v>
      </c>
      <c r="O1880" s="64" t="str">
        <f>VLOOKUP(A1880,'Hospitalisation Details'!$L$2:$R$2342,5,)</f>
        <v>tier - 3</v>
      </c>
      <c r="P1880" s="64" t="str">
        <f>VLOOKUP(A1880,'Hospitalisation Details'!$L$2:$R$2342,6,)</f>
        <v>R1013</v>
      </c>
      <c r="Q1880" s="64">
        <f>VLOOKUP(A1880,'Hospitalisation Details'!$L$2:$R$2342,3,)</f>
        <v>33</v>
      </c>
      <c r="R1880" s="64">
        <f>VLOOKUP(A1880,'Hospitalisation Details'!$L$2:$U$2342,10,)</f>
        <v>25</v>
      </c>
      <c r="S1880" s="64" t="str">
        <f>VLOOKUP(A1880,'Hospitalisation Details'!$L$2:$U$2342,8,)</f>
        <v>Jun</v>
      </c>
      <c r="T1880" s="126">
        <f>VLOOKUP(A1880,'Hospitalisation Details'!$L$2:$U$2342,9,)</f>
        <v>1989</v>
      </c>
    </row>
    <row r="1881" spans="1:20" ht="15.5" x14ac:dyDescent="0.35">
      <c r="A1881" s="124" t="s">
        <v>488</v>
      </c>
      <c r="B1881" s="64" t="str">
        <f>VLOOKUP(A1881,'Medical Examinations'!$AS$1:$BC$2336,9,)</f>
        <v>Terri</v>
      </c>
      <c r="C1881" s="64">
        <f>VLOOKUP(A1881,'Medical Examinations'!$AS$1:$BC$2336,2,)</f>
        <v>15.53</v>
      </c>
      <c r="D1881" s="64">
        <f>VLOOKUP(A1881,'Medical Examinations'!$AS$1:$BC$2336,3,)</f>
        <v>5.81</v>
      </c>
      <c r="E1881" s="64" t="str">
        <f>VLOOKUP(A1881,'Medical Examinations'!$AS$1:$BC$2336,6,)</f>
        <v>No</v>
      </c>
      <c r="F1881" s="64" t="str">
        <f>VLOOKUP(A1881,'Medical Examinations'!$AS$1:$BC$2336,4,)</f>
        <v>No</v>
      </c>
      <c r="G1881" s="64" t="str">
        <f>VLOOKUP(A1881,'Medical Examinations'!$AS$1:$BC$2336,5,)</f>
        <v>No</v>
      </c>
      <c r="H1881" s="64">
        <f>VLOOKUP(A1881,'Medical Examinations'!$AS$1:$BC$2336,8,)</f>
        <v>1</v>
      </c>
      <c r="I1881" s="64" t="str">
        <f>VLOOKUP(A1881,'Medical Examinations'!$AS$1:$BC$2336,7,)</f>
        <v>No</v>
      </c>
      <c r="J1881" s="64" t="str">
        <f>VLOOKUP(A1881,'Medical Examinations'!$AS$1:$BC$2336,11,)</f>
        <v>Under weight</v>
      </c>
      <c r="K1881" s="64" t="str">
        <f>VLOOKUP(A1881,'Medical Examinations'!$AS$1:$BC$2336,10,)</f>
        <v>Prediabetes</v>
      </c>
      <c r="L1881" s="64" t="str">
        <f>VLOOKUP(A1881,'Hospitalisation Details'!$L$2:$R$2342,2,)</f>
        <v>16-09-1984</v>
      </c>
      <c r="M1881" s="65">
        <f>VLOOKUP(A1881,'Hospitalisation Details'!$L$2:$R$2345,7,)</f>
        <v>4163</v>
      </c>
      <c r="N1881" s="64" t="str">
        <f>VLOOKUP(A1881,'Hospitalisation Details'!$L$2:$R$2342,4,)</f>
        <v>tier - 2</v>
      </c>
      <c r="O1881" s="64" t="str">
        <f>VLOOKUP(A1881,'Hospitalisation Details'!$L$2:$R$2342,5,)</f>
        <v>tier - 2</v>
      </c>
      <c r="P1881" s="64" t="str">
        <f>VLOOKUP(A1881,'Hospitalisation Details'!$L$2:$R$2342,6,)</f>
        <v>R1012</v>
      </c>
      <c r="Q1881" s="64">
        <f>VLOOKUP(A1881,'Hospitalisation Details'!$L$2:$R$2342,3,)</f>
        <v>38</v>
      </c>
      <c r="R1881" s="64">
        <f>VLOOKUP(A1881,'Hospitalisation Details'!$L$2:$U$2342,10,)</f>
        <v>16</v>
      </c>
      <c r="S1881" s="64" t="str">
        <f>VLOOKUP(A1881,'Hospitalisation Details'!$L$2:$U$2342,8,)</f>
        <v>Sep</v>
      </c>
      <c r="T1881" s="126">
        <f>VLOOKUP(A1881,'Hospitalisation Details'!$L$2:$U$2342,9,)</f>
        <v>1984</v>
      </c>
    </row>
    <row r="1882" spans="1:20" ht="15.5" x14ac:dyDescent="0.35">
      <c r="A1882" s="124" t="s">
        <v>487</v>
      </c>
      <c r="B1882" s="64" t="str">
        <f>VLOOKUP(A1882,'Medical Examinations'!$AS$1:$BC$2336,9,)</f>
        <v>Eddie</v>
      </c>
      <c r="C1882" s="64">
        <f>VLOOKUP(A1882,'Medical Examinations'!$AS$1:$BC$2336,2,)</f>
        <v>30.7</v>
      </c>
      <c r="D1882" s="64">
        <f>VLOOKUP(A1882,'Medical Examinations'!$AS$1:$BC$2336,3,)</f>
        <v>5.82</v>
      </c>
      <c r="E1882" s="64" t="str">
        <f>VLOOKUP(A1882,'Medical Examinations'!$AS$1:$BC$2336,6,)</f>
        <v>No</v>
      </c>
      <c r="F1882" s="64" t="str">
        <f>VLOOKUP(A1882,'Medical Examinations'!$AS$1:$BC$2336,4,)</f>
        <v>No</v>
      </c>
      <c r="G1882" s="64" t="str">
        <f>VLOOKUP(A1882,'Medical Examinations'!$AS$1:$BC$2336,5,)</f>
        <v>No</v>
      </c>
      <c r="H1882" s="64">
        <f>VLOOKUP(A1882,'Medical Examinations'!$AS$1:$BC$2336,8,)</f>
        <v>1</v>
      </c>
      <c r="I1882" s="64" t="str">
        <f>VLOOKUP(A1882,'Medical Examinations'!$AS$1:$BC$2336,7,)</f>
        <v>No</v>
      </c>
      <c r="J1882" s="64" t="str">
        <f>VLOOKUP(A1882,'Medical Examinations'!$AS$1:$BC$2336,11,)</f>
        <v>Obesity</v>
      </c>
      <c r="K1882" s="64" t="str">
        <f>VLOOKUP(A1882,'Medical Examinations'!$AS$1:$BC$2336,10,)</f>
        <v>Prediabetes</v>
      </c>
      <c r="L1882" s="64" t="str">
        <f>VLOOKUP(A1882,'Hospitalisation Details'!$L$2:$R$2342,2,)</f>
        <v>26-11-1998</v>
      </c>
      <c r="M1882" s="65">
        <f>VLOOKUP(A1882,'Hospitalisation Details'!$L$2:$R$2345,7,)</f>
        <v>4155</v>
      </c>
      <c r="N1882" s="64" t="str">
        <f>VLOOKUP(A1882,'Hospitalisation Details'!$L$2:$R$2342,4,)</f>
        <v>tier - 2</v>
      </c>
      <c r="O1882" s="64" t="str">
        <f>VLOOKUP(A1882,'Hospitalisation Details'!$L$2:$R$2342,5,)</f>
        <v>tier - 1</v>
      </c>
      <c r="P1882" s="64" t="str">
        <f>VLOOKUP(A1882,'Hospitalisation Details'!$L$2:$R$2342,6,)</f>
        <v>R1012</v>
      </c>
      <c r="Q1882" s="64">
        <f>VLOOKUP(A1882,'Hospitalisation Details'!$L$2:$R$2342,3,)</f>
        <v>24</v>
      </c>
      <c r="R1882" s="64">
        <f>VLOOKUP(A1882,'Hospitalisation Details'!$L$2:$U$2342,10,)</f>
        <v>26</v>
      </c>
      <c r="S1882" s="64" t="str">
        <f>VLOOKUP(A1882,'Hospitalisation Details'!$L$2:$U$2342,8,)</f>
        <v>Nov</v>
      </c>
      <c r="T1882" s="126">
        <f>VLOOKUP(A1882,'Hospitalisation Details'!$L$2:$U$2342,9,)</f>
        <v>1998</v>
      </c>
    </row>
    <row r="1883" spans="1:20" ht="15.5" x14ac:dyDescent="0.35">
      <c r="A1883" s="124" t="s">
        <v>486</v>
      </c>
      <c r="B1883" s="64" t="str">
        <f>VLOOKUP(A1883,'Medical Examinations'!$AS$1:$BC$2336,9,)</f>
        <v>Pamela</v>
      </c>
      <c r="C1883" s="64">
        <f>VLOOKUP(A1883,'Medical Examinations'!$AS$1:$BC$2336,2,)</f>
        <v>33.33</v>
      </c>
      <c r="D1883" s="64">
        <f>VLOOKUP(A1883,'Medical Examinations'!$AS$1:$BC$2336,3,)</f>
        <v>4.82</v>
      </c>
      <c r="E1883" s="64" t="str">
        <f>VLOOKUP(A1883,'Medical Examinations'!$AS$1:$BC$2336,6,)</f>
        <v>No</v>
      </c>
      <c r="F1883" s="64" t="str">
        <f>VLOOKUP(A1883,'Medical Examinations'!$AS$1:$BC$2336,4,)</f>
        <v>No</v>
      </c>
      <c r="G1883" s="64" t="str">
        <f>VLOOKUP(A1883,'Medical Examinations'!$AS$1:$BC$2336,5,)</f>
        <v>No</v>
      </c>
      <c r="H1883" s="64">
        <f>VLOOKUP(A1883,'Medical Examinations'!$AS$1:$BC$2336,8,)</f>
        <v>1</v>
      </c>
      <c r="I1883" s="64" t="str">
        <f>VLOOKUP(A1883,'Medical Examinations'!$AS$1:$BC$2336,7,)</f>
        <v>No</v>
      </c>
      <c r="J1883" s="64" t="str">
        <f>VLOOKUP(A1883,'Medical Examinations'!$AS$1:$BC$2336,11,)</f>
        <v>Obesity</v>
      </c>
      <c r="K1883" s="64" t="str">
        <f>VLOOKUP(A1883,'Medical Examinations'!$AS$1:$BC$2336,10,)</f>
        <v>Normal</v>
      </c>
      <c r="L1883" s="64" t="str">
        <f>VLOOKUP(A1883,'Hospitalisation Details'!$L$2:$R$2342,2,)</f>
        <v>04-08-1992</v>
      </c>
      <c r="M1883" s="65">
        <f>VLOOKUP(A1883,'Hospitalisation Details'!$L$2:$R$2345,7,)</f>
        <v>4151</v>
      </c>
      <c r="N1883" s="64" t="str">
        <f>VLOOKUP(A1883,'Hospitalisation Details'!$L$2:$R$2342,4,)</f>
        <v>tier - 2</v>
      </c>
      <c r="O1883" s="64" t="str">
        <f>VLOOKUP(A1883,'Hospitalisation Details'!$L$2:$R$2342,5,)</f>
        <v>tier - 2</v>
      </c>
      <c r="P1883" s="64" t="str">
        <f>VLOOKUP(A1883,'Hospitalisation Details'!$L$2:$R$2342,6,)</f>
        <v>R1013</v>
      </c>
      <c r="Q1883" s="64">
        <f>VLOOKUP(A1883,'Hospitalisation Details'!$L$2:$R$2342,3,)</f>
        <v>30</v>
      </c>
      <c r="R1883" s="64">
        <f>VLOOKUP(A1883,'Hospitalisation Details'!$L$2:$U$2342,10,)</f>
        <v>4</v>
      </c>
      <c r="S1883" s="64" t="str">
        <f>VLOOKUP(A1883,'Hospitalisation Details'!$L$2:$U$2342,8,)</f>
        <v>Aug</v>
      </c>
      <c r="T1883" s="126">
        <f>VLOOKUP(A1883,'Hospitalisation Details'!$L$2:$U$2342,9,)</f>
        <v>1992</v>
      </c>
    </row>
    <row r="1884" spans="1:20" ht="15.5" x14ac:dyDescent="0.35">
      <c r="A1884" s="124" t="s">
        <v>485</v>
      </c>
      <c r="B1884" s="64" t="str">
        <f>VLOOKUP(A1884,'Medical Examinations'!$AS$1:$BC$2336,9,)</f>
        <v>Joyce</v>
      </c>
      <c r="C1884" s="64">
        <f>VLOOKUP(A1884,'Medical Examinations'!$AS$1:$BC$2336,2,)</f>
        <v>32.4</v>
      </c>
      <c r="D1884" s="64">
        <f>VLOOKUP(A1884,'Medical Examinations'!$AS$1:$BC$2336,3,)</f>
        <v>5.08</v>
      </c>
      <c r="E1884" s="64" t="str">
        <f>VLOOKUP(A1884,'Medical Examinations'!$AS$1:$BC$2336,6,)</f>
        <v>No</v>
      </c>
      <c r="F1884" s="64" t="str">
        <f>VLOOKUP(A1884,'Medical Examinations'!$AS$1:$BC$2336,4,)</f>
        <v>No</v>
      </c>
      <c r="G1884" s="64" t="str">
        <f>VLOOKUP(A1884,'Medical Examinations'!$AS$1:$BC$2336,5,)</f>
        <v>No</v>
      </c>
      <c r="H1884" s="64">
        <f>VLOOKUP(A1884,'Medical Examinations'!$AS$1:$BC$2336,8,)</f>
        <v>1</v>
      </c>
      <c r="I1884" s="64" t="str">
        <f>VLOOKUP(A1884,'Medical Examinations'!$AS$1:$BC$2336,7,)</f>
        <v>No</v>
      </c>
      <c r="J1884" s="64" t="str">
        <f>VLOOKUP(A1884,'Medical Examinations'!$AS$1:$BC$2336,11,)</f>
        <v>Obesity</v>
      </c>
      <c r="K1884" s="64" t="str">
        <f>VLOOKUP(A1884,'Medical Examinations'!$AS$1:$BC$2336,10,)</f>
        <v>Normal</v>
      </c>
      <c r="L1884" s="64" t="str">
        <f>VLOOKUP(A1884,'Hospitalisation Details'!$L$2:$R$2342,2,)</f>
        <v>28-06-1992</v>
      </c>
      <c r="M1884" s="65">
        <f>VLOOKUP(A1884,'Hospitalisation Details'!$L$2:$R$2345,7,)</f>
        <v>4150</v>
      </c>
      <c r="N1884" s="64" t="str">
        <f>VLOOKUP(A1884,'Hospitalisation Details'!$L$2:$R$2342,4,)</f>
        <v>tier - 2</v>
      </c>
      <c r="O1884" s="64" t="str">
        <f>VLOOKUP(A1884,'Hospitalisation Details'!$L$2:$R$2342,5,)</f>
        <v>tier - 1</v>
      </c>
      <c r="P1884" s="64" t="str">
        <f>VLOOKUP(A1884,'Hospitalisation Details'!$L$2:$R$2342,6,)</f>
        <v>R1011</v>
      </c>
      <c r="Q1884" s="64">
        <f>VLOOKUP(A1884,'Hospitalisation Details'!$L$2:$R$2342,3,)</f>
        <v>30</v>
      </c>
      <c r="R1884" s="64">
        <f>VLOOKUP(A1884,'Hospitalisation Details'!$L$2:$U$2342,10,)</f>
        <v>28</v>
      </c>
      <c r="S1884" s="64" t="str">
        <f>VLOOKUP(A1884,'Hospitalisation Details'!$L$2:$U$2342,8,)</f>
        <v>Jun</v>
      </c>
      <c r="T1884" s="126">
        <f>VLOOKUP(A1884,'Hospitalisation Details'!$L$2:$U$2342,9,)</f>
        <v>1992</v>
      </c>
    </row>
    <row r="1885" spans="1:20" ht="15.5" x14ac:dyDescent="0.35">
      <c r="A1885" s="124" t="s">
        <v>484</v>
      </c>
      <c r="B1885" s="64" t="str">
        <f>VLOOKUP(A1885,'Medical Examinations'!$AS$1:$BC$2336,9,)</f>
        <v>Alison W.</v>
      </c>
      <c r="C1885" s="64">
        <f>VLOOKUP(A1885,'Medical Examinations'!$AS$1:$BC$2336,2,)</f>
        <v>27.93</v>
      </c>
      <c r="D1885" s="64">
        <f>VLOOKUP(A1885,'Medical Examinations'!$AS$1:$BC$2336,3,)</f>
        <v>5.59</v>
      </c>
      <c r="E1885" s="64" t="str">
        <f>VLOOKUP(A1885,'Medical Examinations'!$AS$1:$BC$2336,6,)</f>
        <v>No</v>
      </c>
      <c r="F1885" s="64" t="str">
        <f>VLOOKUP(A1885,'Medical Examinations'!$AS$1:$BC$2336,4,)</f>
        <v>No</v>
      </c>
      <c r="G1885" s="64" t="str">
        <f>VLOOKUP(A1885,'Medical Examinations'!$AS$1:$BC$2336,5,)</f>
        <v>No</v>
      </c>
      <c r="H1885" s="64">
        <f>VLOOKUP(A1885,'Medical Examinations'!$AS$1:$BC$2336,8,)</f>
        <v>1</v>
      </c>
      <c r="I1885" s="64" t="str">
        <f>VLOOKUP(A1885,'Medical Examinations'!$AS$1:$BC$2336,7,)</f>
        <v>No</v>
      </c>
      <c r="J1885" s="64" t="str">
        <f>VLOOKUP(A1885,'Medical Examinations'!$AS$1:$BC$2336,11,)</f>
        <v>Over weight</v>
      </c>
      <c r="K1885" s="64" t="str">
        <f>VLOOKUP(A1885,'Medical Examinations'!$AS$1:$BC$2336,10,)</f>
        <v>Normal</v>
      </c>
      <c r="L1885" s="64" t="str">
        <f>VLOOKUP(A1885,'Hospitalisation Details'!$L$2:$R$2342,2,)</f>
        <v>18-06-1992</v>
      </c>
      <c r="M1885" s="65">
        <f>VLOOKUP(A1885,'Hospitalisation Details'!$L$2:$R$2345,7,)</f>
        <v>4138</v>
      </c>
      <c r="N1885" s="64" t="str">
        <f>VLOOKUP(A1885,'Hospitalisation Details'!$L$2:$R$2342,4,)</f>
        <v>tier - 2</v>
      </c>
      <c r="O1885" s="64" t="str">
        <f>VLOOKUP(A1885,'Hospitalisation Details'!$L$2:$R$2342,5,)</f>
        <v>tier - 3</v>
      </c>
      <c r="P1885" s="64" t="str">
        <f>VLOOKUP(A1885,'Hospitalisation Details'!$L$2:$R$2342,6,)</f>
        <v>R1024</v>
      </c>
      <c r="Q1885" s="64">
        <f>VLOOKUP(A1885,'Hospitalisation Details'!$L$2:$R$2342,3,)</f>
        <v>30</v>
      </c>
      <c r="R1885" s="64">
        <f>VLOOKUP(A1885,'Hospitalisation Details'!$L$2:$U$2342,10,)</f>
        <v>18</v>
      </c>
      <c r="S1885" s="64" t="str">
        <f>VLOOKUP(A1885,'Hospitalisation Details'!$L$2:$U$2342,8,)</f>
        <v>Jun</v>
      </c>
      <c r="T1885" s="126">
        <f>VLOOKUP(A1885,'Hospitalisation Details'!$L$2:$U$2342,9,)</f>
        <v>1992</v>
      </c>
    </row>
    <row r="1886" spans="1:20" ht="15.5" x14ac:dyDescent="0.35">
      <c r="A1886" s="124" t="s">
        <v>483</v>
      </c>
      <c r="B1886" s="64" t="str">
        <f>VLOOKUP(A1886,'Medical Examinations'!$AS$1:$BC$2336,9,)</f>
        <v>Tammara C</v>
      </c>
      <c r="C1886" s="64">
        <f>VLOOKUP(A1886,'Medical Examinations'!$AS$1:$BC$2336,2,)</f>
        <v>21.754999999999999</v>
      </c>
      <c r="D1886" s="64">
        <f>VLOOKUP(A1886,'Medical Examinations'!$AS$1:$BC$2336,3,)</f>
        <v>5.12</v>
      </c>
      <c r="E1886" s="64" t="str">
        <f>VLOOKUP(A1886,'Medical Examinations'!$AS$1:$BC$2336,6,)</f>
        <v>No</v>
      </c>
      <c r="F1886" s="64" t="str">
        <f>VLOOKUP(A1886,'Medical Examinations'!$AS$1:$BC$2336,4,)</f>
        <v>No</v>
      </c>
      <c r="G1886" s="64" t="str">
        <f>VLOOKUP(A1886,'Medical Examinations'!$AS$1:$BC$2336,5,)</f>
        <v>No</v>
      </c>
      <c r="H1886" s="64">
        <f>VLOOKUP(A1886,'Medical Examinations'!$AS$1:$BC$2336,8,)</f>
        <v>0</v>
      </c>
      <c r="I1886" s="64" t="str">
        <f>VLOOKUP(A1886,'Medical Examinations'!$AS$1:$BC$2336,7,)</f>
        <v>No</v>
      </c>
      <c r="J1886" s="64" t="str">
        <f>VLOOKUP(A1886,'Medical Examinations'!$AS$1:$BC$2336,11,)</f>
        <v xml:space="preserve">Normal Weight 
</v>
      </c>
      <c r="K1886" s="64" t="str">
        <f>VLOOKUP(A1886,'Medical Examinations'!$AS$1:$BC$2336,10,)</f>
        <v>Normal</v>
      </c>
      <c r="L1886" s="64" t="str">
        <f>VLOOKUP(A1886,'Hospitalisation Details'!$L$2:$R$2342,2,)</f>
        <v>06-08-1991</v>
      </c>
      <c r="M1886" s="65">
        <f>VLOOKUP(A1886,'Hospitalisation Details'!$L$2:$R$2345,7,)</f>
        <v>4134</v>
      </c>
      <c r="N1886" s="64" t="str">
        <f>VLOOKUP(A1886,'Hospitalisation Details'!$L$2:$R$2342,4,)</f>
        <v>tier - 2</v>
      </c>
      <c r="O1886" s="64" t="str">
        <f>VLOOKUP(A1886,'Hospitalisation Details'!$L$2:$R$2342,5,)</f>
        <v>tier - 1</v>
      </c>
      <c r="P1886" s="64" t="str">
        <f>VLOOKUP(A1886,'Hospitalisation Details'!$L$2:$R$2342,6,)</f>
        <v>R1012</v>
      </c>
      <c r="Q1886" s="64">
        <f>VLOOKUP(A1886,'Hospitalisation Details'!$L$2:$R$2342,3,)</f>
        <v>31</v>
      </c>
      <c r="R1886" s="64">
        <f>VLOOKUP(A1886,'Hospitalisation Details'!$L$2:$U$2342,10,)</f>
        <v>6</v>
      </c>
      <c r="S1886" s="64" t="str">
        <f>VLOOKUP(A1886,'Hospitalisation Details'!$L$2:$U$2342,8,)</f>
        <v>Aug</v>
      </c>
      <c r="T1886" s="126">
        <f>VLOOKUP(A1886,'Hospitalisation Details'!$L$2:$U$2342,9,)</f>
        <v>1991</v>
      </c>
    </row>
    <row r="1887" spans="1:20" ht="15.5" x14ac:dyDescent="0.35">
      <c r="A1887" s="124" t="s">
        <v>482</v>
      </c>
      <c r="B1887" s="64" t="str">
        <f>VLOOKUP(A1887,'Medical Examinations'!$AS$1:$BC$2336,9,)</f>
        <v>Dorota</v>
      </c>
      <c r="C1887" s="64">
        <f>VLOOKUP(A1887,'Medical Examinations'!$AS$1:$BC$2336,2,)</f>
        <v>25.934999999999999</v>
      </c>
      <c r="D1887" s="64">
        <f>VLOOKUP(A1887,'Medical Examinations'!$AS$1:$BC$2336,3,)</f>
        <v>4.95</v>
      </c>
      <c r="E1887" s="64" t="str">
        <f>VLOOKUP(A1887,'Medical Examinations'!$AS$1:$BC$2336,6,)</f>
        <v>No</v>
      </c>
      <c r="F1887" s="64" t="str">
        <f>VLOOKUP(A1887,'Medical Examinations'!$AS$1:$BC$2336,4,)</f>
        <v>No</v>
      </c>
      <c r="G1887" s="64" t="str">
        <f>VLOOKUP(A1887,'Medical Examinations'!$AS$1:$BC$2336,5,)</f>
        <v>No</v>
      </c>
      <c r="H1887" s="64">
        <f>VLOOKUP(A1887,'Medical Examinations'!$AS$1:$BC$2336,8,)</f>
        <v>0</v>
      </c>
      <c r="I1887" s="64" t="str">
        <f>VLOOKUP(A1887,'Medical Examinations'!$AS$1:$BC$2336,7,)</f>
        <v>No</v>
      </c>
      <c r="J1887" s="64" t="str">
        <f>VLOOKUP(A1887,'Medical Examinations'!$AS$1:$BC$2336,11,)</f>
        <v>Over weight</v>
      </c>
      <c r="K1887" s="64" t="str">
        <f>VLOOKUP(A1887,'Medical Examinations'!$AS$1:$BC$2336,10,)</f>
        <v>Normal</v>
      </c>
      <c r="L1887" s="64" t="str">
        <f>VLOOKUP(A1887,'Hospitalisation Details'!$L$2:$R$2342,2,)</f>
        <v>21-08-1994</v>
      </c>
      <c r="M1887" s="65">
        <f>VLOOKUP(A1887,'Hospitalisation Details'!$L$2:$R$2345,7,)</f>
        <v>4134</v>
      </c>
      <c r="N1887" s="64" t="str">
        <f>VLOOKUP(A1887,'Hospitalisation Details'!$L$2:$R$2342,4,)</f>
        <v>tier - 2</v>
      </c>
      <c r="O1887" s="64" t="str">
        <f>VLOOKUP(A1887,'Hospitalisation Details'!$L$2:$R$2342,5,)</f>
        <v>tier - 3</v>
      </c>
      <c r="P1887" s="64" t="str">
        <f>VLOOKUP(A1887,'Hospitalisation Details'!$L$2:$R$2342,6,)</f>
        <v>R1012</v>
      </c>
      <c r="Q1887" s="64">
        <f>VLOOKUP(A1887,'Hospitalisation Details'!$L$2:$R$2342,3,)</f>
        <v>28</v>
      </c>
      <c r="R1887" s="64">
        <f>VLOOKUP(A1887,'Hospitalisation Details'!$L$2:$U$2342,10,)</f>
        <v>21</v>
      </c>
      <c r="S1887" s="64" t="str">
        <f>VLOOKUP(A1887,'Hospitalisation Details'!$L$2:$U$2342,8,)</f>
        <v>Aug</v>
      </c>
      <c r="T1887" s="126">
        <f>VLOOKUP(A1887,'Hospitalisation Details'!$L$2:$U$2342,9,)</f>
        <v>1994</v>
      </c>
    </row>
    <row r="1888" spans="1:20" ht="15.5" x14ac:dyDescent="0.35">
      <c r="A1888" s="124" t="s">
        <v>481</v>
      </c>
      <c r="B1888" s="64" t="str">
        <f>VLOOKUP(A1888,'Medical Examinations'!$AS$1:$BC$2336,9,)</f>
        <v>Jose Norberto Sr.</v>
      </c>
      <c r="C1888" s="64">
        <f>VLOOKUP(A1888,'Medical Examinations'!$AS$1:$BC$2336,2,)</f>
        <v>31.5</v>
      </c>
      <c r="D1888" s="64">
        <f>VLOOKUP(A1888,'Medical Examinations'!$AS$1:$BC$2336,3,)</f>
        <v>6.16</v>
      </c>
      <c r="E1888" s="64" t="str">
        <f>VLOOKUP(A1888,'Medical Examinations'!$AS$1:$BC$2336,6,)</f>
        <v>No</v>
      </c>
      <c r="F1888" s="64" t="str">
        <f>VLOOKUP(A1888,'Medical Examinations'!$AS$1:$BC$2336,4,)</f>
        <v>No</v>
      </c>
      <c r="G1888" s="64" t="str">
        <f>VLOOKUP(A1888,'Medical Examinations'!$AS$1:$BC$2336,5,)</f>
        <v>No</v>
      </c>
      <c r="H1888" s="64">
        <f>VLOOKUP(A1888,'Medical Examinations'!$AS$1:$BC$2336,8,)</f>
        <v>0</v>
      </c>
      <c r="I1888" s="64" t="str">
        <f>VLOOKUP(A1888,'Medical Examinations'!$AS$1:$BC$2336,7,)</f>
        <v>No</v>
      </c>
      <c r="J1888" s="64" t="str">
        <f>VLOOKUP(A1888,'Medical Examinations'!$AS$1:$BC$2336,11,)</f>
        <v>Obesity</v>
      </c>
      <c r="K1888" s="64" t="str">
        <f>VLOOKUP(A1888,'Medical Examinations'!$AS$1:$BC$2336,10,)</f>
        <v>Prediabetes</v>
      </c>
      <c r="L1888" s="64" t="str">
        <f>VLOOKUP(A1888,'Hospitalisation Details'!$L$2:$R$2342,2,)</f>
        <v>14-12-1990</v>
      </c>
      <c r="M1888" s="65">
        <f>VLOOKUP(A1888,'Hospitalisation Details'!$L$2:$R$2345,7,)</f>
        <v>4077</v>
      </c>
      <c r="N1888" s="64" t="str">
        <f>VLOOKUP(A1888,'Hospitalisation Details'!$L$2:$R$2342,4,)</f>
        <v>tier - 2</v>
      </c>
      <c r="O1888" s="64" t="str">
        <f>VLOOKUP(A1888,'Hospitalisation Details'!$L$2:$R$2342,5,)</f>
        <v>tier - 3</v>
      </c>
      <c r="P1888" s="64" t="str">
        <f>VLOOKUP(A1888,'Hospitalisation Details'!$L$2:$R$2342,6,)</f>
        <v>R1011</v>
      </c>
      <c r="Q1888" s="64">
        <f>VLOOKUP(A1888,'Hospitalisation Details'!$L$2:$R$2342,3,)</f>
        <v>32</v>
      </c>
      <c r="R1888" s="64">
        <f>VLOOKUP(A1888,'Hospitalisation Details'!$L$2:$U$2342,10,)</f>
        <v>14</v>
      </c>
      <c r="S1888" s="64" t="str">
        <f>VLOOKUP(A1888,'Hospitalisation Details'!$L$2:$U$2342,8,)</f>
        <v>Dec</v>
      </c>
      <c r="T1888" s="126">
        <f>VLOOKUP(A1888,'Hospitalisation Details'!$L$2:$U$2342,9,)</f>
        <v>1990</v>
      </c>
    </row>
    <row r="1889" spans="1:20" ht="15.5" x14ac:dyDescent="0.35">
      <c r="A1889" s="124" t="s">
        <v>480</v>
      </c>
      <c r="B1889" s="64" t="str">
        <f>VLOOKUP(A1889,'Medical Examinations'!$AS$1:$BC$2336,9,)</f>
        <v>Peter</v>
      </c>
      <c r="C1889" s="64">
        <f>VLOOKUP(A1889,'Medical Examinations'!$AS$1:$BC$2336,2,)</f>
        <v>30.03</v>
      </c>
      <c r="D1889" s="64">
        <f>VLOOKUP(A1889,'Medical Examinations'!$AS$1:$BC$2336,3,)</f>
        <v>6.41</v>
      </c>
      <c r="E1889" s="64" t="str">
        <f>VLOOKUP(A1889,'Medical Examinations'!$AS$1:$BC$2336,6,)</f>
        <v>No</v>
      </c>
      <c r="F1889" s="64" t="str">
        <f>VLOOKUP(A1889,'Medical Examinations'!$AS$1:$BC$2336,4,)</f>
        <v>No</v>
      </c>
      <c r="G1889" s="64" t="str">
        <f>VLOOKUP(A1889,'Medical Examinations'!$AS$1:$BC$2336,5,)</f>
        <v>No</v>
      </c>
      <c r="H1889" s="64">
        <f>VLOOKUP(A1889,'Medical Examinations'!$AS$1:$BC$2336,8,)</f>
        <v>0</v>
      </c>
      <c r="I1889" s="64" t="str">
        <f>VLOOKUP(A1889,'Medical Examinations'!$AS$1:$BC$2336,7,)</f>
        <v>No</v>
      </c>
      <c r="J1889" s="64" t="str">
        <f>VLOOKUP(A1889,'Medical Examinations'!$AS$1:$BC$2336,11,)</f>
        <v>Obesity</v>
      </c>
      <c r="K1889" s="64" t="str">
        <f>VLOOKUP(A1889,'Medical Examinations'!$AS$1:$BC$2336,10,)</f>
        <v>Prediabetes</v>
      </c>
      <c r="L1889" s="64" t="str">
        <f>VLOOKUP(A1889,'Hospitalisation Details'!$L$2:$R$2342,2,)</f>
        <v>01-12-1990</v>
      </c>
      <c r="M1889" s="65">
        <f>VLOOKUP(A1889,'Hospitalisation Details'!$L$2:$R$2345,7,)</f>
        <v>4074</v>
      </c>
      <c r="N1889" s="64" t="str">
        <f>VLOOKUP(A1889,'Hospitalisation Details'!$L$2:$R$2342,4,)</f>
        <v>tier - 3</v>
      </c>
      <c r="O1889" s="64" t="str">
        <f>VLOOKUP(A1889,'Hospitalisation Details'!$L$2:$R$2342,5,)</f>
        <v>tier - 2</v>
      </c>
      <c r="P1889" s="64" t="str">
        <f>VLOOKUP(A1889,'Hospitalisation Details'!$L$2:$R$2342,6,)</f>
        <v>R1013</v>
      </c>
      <c r="Q1889" s="64">
        <f>VLOOKUP(A1889,'Hospitalisation Details'!$L$2:$R$2342,3,)</f>
        <v>32</v>
      </c>
      <c r="R1889" s="64">
        <f>VLOOKUP(A1889,'Hospitalisation Details'!$L$2:$U$2342,10,)</f>
        <v>1</v>
      </c>
      <c r="S1889" s="64" t="str">
        <f>VLOOKUP(A1889,'Hospitalisation Details'!$L$2:$U$2342,8,)</f>
        <v>Dec</v>
      </c>
      <c r="T1889" s="126">
        <f>VLOOKUP(A1889,'Hospitalisation Details'!$L$2:$U$2342,9,)</f>
        <v>1990</v>
      </c>
    </row>
    <row r="1890" spans="1:20" ht="15.5" x14ac:dyDescent="0.35">
      <c r="A1890" s="124" t="s">
        <v>479</v>
      </c>
      <c r="B1890" s="64" t="str">
        <f>VLOOKUP(A1890,'Medical Examinations'!$AS$1:$BC$2336,9,)</f>
        <v>Bryant</v>
      </c>
      <c r="C1890" s="64">
        <f>VLOOKUP(A1890,'Medical Examinations'!$AS$1:$BC$2336,2,)</f>
        <v>33.479999999999997</v>
      </c>
      <c r="D1890" s="64">
        <f>VLOOKUP(A1890,'Medical Examinations'!$AS$1:$BC$2336,3,)</f>
        <v>8.94</v>
      </c>
      <c r="E1890" s="64" t="str">
        <f>VLOOKUP(A1890,'Medical Examinations'!$AS$1:$BC$2336,6,)</f>
        <v>No</v>
      </c>
      <c r="F1890" s="64" t="str">
        <f>VLOOKUP(A1890,'Medical Examinations'!$AS$1:$BC$2336,4,)</f>
        <v>No</v>
      </c>
      <c r="G1890" s="64" t="str">
        <f>VLOOKUP(A1890,'Medical Examinations'!$AS$1:$BC$2336,5,)</f>
        <v>No</v>
      </c>
      <c r="H1890" s="64">
        <f>VLOOKUP(A1890,'Medical Examinations'!$AS$1:$BC$2336,8,)</f>
        <v>0</v>
      </c>
      <c r="I1890" s="64" t="str">
        <f>VLOOKUP(A1890,'Medical Examinations'!$AS$1:$BC$2336,7,)</f>
        <v>No</v>
      </c>
      <c r="J1890" s="64" t="str">
        <f>VLOOKUP(A1890,'Medical Examinations'!$AS$1:$BC$2336,11,)</f>
        <v>Obesity</v>
      </c>
      <c r="K1890" s="64" t="str">
        <f>VLOOKUP(A1890,'Medical Examinations'!$AS$1:$BC$2336,10,)</f>
        <v>Diabetes</v>
      </c>
      <c r="L1890" s="64" t="str">
        <f>VLOOKUP(A1890,'Hospitalisation Details'!$L$2:$R$2342,2,)</f>
        <v>18-10-2002</v>
      </c>
      <c r="M1890" s="65">
        <f>VLOOKUP(A1890,'Hospitalisation Details'!$L$2:$R$2345,7,)</f>
        <v>4071</v>
      </c>
      <c r="N1890" s="64" t="str">
        <f>VLOOKUP(A1890,'Hospitalisation Details'!$L$2:$R$2342,4,)</f>
        <v>tier - 2</v>
      </c>
      <c r="O1890" s="64" t="str">
        <f>VLOOKUP(A1890,'Hospitalisation Details'!$L$2:$R$2342,5,)</f>
        <v>tier - 1</v>
      </c>
      <c r="P1890" s="64" t="str">
        <f>VLOOKUP(A1890,'Hospitalisation Details'!$L$2:$R$2342,6,)</f>
        <v>R1012</v>
      </c>
      <c r="Q1890" s="64">
        <f>VLOOKUP(A1890,'Hospitalisation Details'!$L$2:$R$2342,3,)</f>
        <v>20</v>
      </c>
      <c r="R1890" s="64">
        <f>VLOOKUP(A1890,'Hospitalisation Details'!$L$2:$U$2342,10,)</f>
        <v>18</v>
      </c>
      <c r="S1890" s="64" t="str">
        <f>VLOOKUP(A1890,'Hospitalisation Details'!$L$2:$U$2342,8,)</f>
        <v>Oct</v>
      </c>
      <c r="T1890" s="126">
        <f>VLOOKUP(A1890,'Hospitalisation Details'!$L$2:$U$2342,9,)</f>
        <v>2002</v>
      </c>
    </row>
    <row r="1891" spans="1:20" ht="15.5" x14ac:dyDescent="0.35">
      <c r="A1891" s="124" t="s">
        <v>478</v>
      </c>
      <c r="B1891" s="64" t="str">
        <f>VLOOKUP(A1891,'Medical Examinations'!$AS$1:$BC$2336,9,)</f>
        <v>Christina</v>
      </c>
      <c r="C1891" s="64">
        <f>VLOOKUP(A1891,'Medical Examinations'!$AS$1:$BC$2336,2,)</f>
        <v>16.510000000000002</v>
      </c>
      <c r="D1891" s="64">
        <f>VLOOKUP(A1891,'Medical Examinations'!$AS$1:$BC$2336,3,)</f>
        <v>4.42</v>
      </c>
      <c r="E1891" s="64" t="str">
        <f>VLOOKUP(A1891,'Medical Examinations'!$AS$1:$BC$2336,6,)</f>
        <v>Yes</v>
      </c>
      <c r="F1891" s="64" t="str">
        <f>VLOOKUP(A1891,'Medical Examinations'!$AS$1:$BC$2336,4,)</f>
        <v>No</v>
      </c>
      <c r="G1891" s="64" t="str">
        <f>VLOOKUP(A1891,'Medical Examinations'!$AS$1:$BC$2336,5,)</f>
        <v>Yes</v>
      </c>
      <c r="H1891" s="64">
        <f>VLOOKUP(A1891,'Medical Examinations'!$AS$1:$BC$2336,8,)</f>
        <v>1</v>
      </c>
      <c r="I1891" s="64" t="str">
        <f>VLOOKUP(A1891,'Medical Examinations'!$AS$1:$BC$2336,7,)</f>
        <v>No</v>
      </c>
      <c r="J1891" s="64" t="str">
        <f>VLOOKUP(A1891,'Medical Examinations'!$AS$1:$BC$2336,11,)</f>
        <v>Under weight</v>
      </c>
      <c r="K1891" s="64" t="str">
        <f>VLOOKUP(A1891,'Medical Examinations'!$AS$1:$BC$2336,10,)</f>
        <v>Normal</v>
      </c>
      <c r="L1891" s="64" t="str">
        <f>VLOOKUP(A1891,'Hospitalisation Details'!$L$2:$R$2342,2,)</f>
        <v>16-09-1983</v>
      </c>
      <c r="M1891" s="65">
        <f>VLOOKUP(A1891,'Hospitalisation Details'!$L$2:$R$2345,7,)</f>
        <v>4070</v>
      </c>
      <c r="N1891" s="64" t="str">
        <f>VLOOKUP(A1891,'Hospitalisation Details'!$L$2:$R$2342,4,)</f>
        <v>tier - 2</v>
      </c>
      <c r="O1891" s="64" t="str">
        <f>VLOOKUP(A1891,'Hospitalisation Details'!$L$2:$R$2342,5,)</f>
        <v>tier - 1</v>
      </c>
      <c r="P1891" s="64" t="str">
        <f>VLOOKUP(A1891,'Hospitalisation Details'!$L$2:$R$2342,6,)</f>
        <v>R1013</v>
      </c>
      <c r="Q1891" s="64">
        <f>VLOOKUP(A1891,'Hospitalisation Details'!$L$2:$R$2342,3,)</f>
        <v>39</v>
      </c>
      <c r="R1891" s="64">
        <f>VLOOKUP(A1891,'Hospitalisation Details'!$L$2:$U$2342,10,)</f>
        <v>16</v>
      </c>
      <c r="S1891" s="64" t="str">
        <f>VLOOKUP(A1891,'Hospitalisation Details'!$L$2:$U$2342,8,)</f>
        <v>Sep</v>
      </c>
      <c r="T1891" s="126">
        <f>VLOOKUP(A1891,'Hospitalisation Details'!$L$2:$U$2342,9,)</f>
        <v>1983</v>
      </c>
    </row>
    <row r="1892" spans="1:20" ht="15.5" x14ac:dyDescent="0.35">
      <c r="A1892" s="124" t="s">
        <v>477</v>
      </c>
      <c r="B1892" s="64" t="str">
        <f>VLOOKUP(A1892,'Medical Examinations'!$AS$1:$BC$2336,9,)</f>
        <v>John</v>
      </c>
      <c r="C1892" s="64">
        <f>VLOOKUP(A1892,'Medical Examinations'!$AS$1:$BC$2336,2,)</f>
        <v>33.155000000000001</v>
      </c>
      <c r="D1892" s="64">
        <f>VLOOKUP(A1892,'Medical Examinations'!$AS$1:$BC$2336,3,)</f>
        <v>5.3</v>
      </c>
      <c r="E1892" s="64" t="str">
        <f>VLOOKUP(A1892,'Medical Examinations'!$AS$1:$BC$2336,6,)</f>
        <v>Yes</v>
      </c>
      <c r="F1892" s="64" t="str">
        <f>VLOOKUP(A1892,'Medical Examinations'!$AS$1:$BC$2336,4,)</f>
        <v>No</v>
      </c>
      <c r="G1892" s="64" t="str">
        <f>VLOOKUP(A1892,'Medical Examinations'!$AS$1:$BC$2336,5,)</f>
        <v>No</v>
      </c>
      <c r="H1892" s="64">
        <f>VLOOKUP(A1892,'Medical Examinations'!$AS$1:$BC$2336,8,)</f>
        <v>1</v>
      </c>
      <c r="I1892" s="64" t="str">
        <f>VLOOKUP(A1892,'Medical Examinations'!$AS$1:$BC$2336,7,)</f>
        <v>No</v>
      </c>
      <c r="J1892" s="64" t="str">
        <f>VLOOKUP(A1892,'Medical Examinations'!$AS$1:$BC$2336,11,)</f>
        <v>Obesity</v>
      </c>
      <c r="K1892" s="64" t="str">
        <f>VLOOKUP(A1892,'Medical Examinations'!$AS$1:$BC$2336,10,)</f>
        <v>Normal</v>
      </c>
      <c r="L1892" s="64" t="str">
        <f>VLOOKUP(A1892,'Hospitalisation Details'!$L$2:$R$2342,2,)</f>
        <v>14-09-1995</v>
      </c>
      <c r="M1892" s="65">
        <f>VLOOKUP(A1892,'Hospitalisation Details'!$L$2:$R$2345,7,)</f>
        <v>4059</v>
      </c>
      <c r="N1892" s="64" t="str">
        <f>VLOOKUP(A1892,'Hospitalisation Details'!$L$2:$R$2342,4,)</f>
        <v>tier - 3</v>
      </c>
      <c r="O1892" s="64" t="str">
        <f>VLOOKUP(A1892,'Hospitalisation Details'!$L$2:$R$2342,5,)</f>
        <v>tier - 3</v>
      </c>
      <c r="P1892" s="64" t="str">
        <f>VLOOKUP(A1892,'Hospitalisation Details'!$L$2:$R$2342,6,)</f>
        <v>R1012</v>
      </c>
      <c r="Q1892" s="64">
        <f>VLOOKUP(A1892,'Hospitalisation Details'!$L$2:$R$2342,3,)</f>
        <v>27</v>
      </c>
      <c r="R1892" s="64">
        <f>VLOOKUP(A1892,'Hospitalisation Details'!$L$2:$U$2342,10,)</f>
        <v>14</v>
      </c>
      <c r="S1892" s="64" t="str">
        <f>VLOOKUP(A1892,'Hospitalisation Details'!$L$2:$U$2342,8,)</f>
        <v>Sep</v>
      </c>
      <c r="T1892" s="126">
        <f>VLOOKUP(A1892,'Hospitalisation Details'!$L$2:$U$2342,9,)</f>
        <v>1995</v>
      </c>
    </row>
    <row r="1893" spans="1:20" ht="15.5" x14ac:dyDescent="0.35">
      <c r="A1893" s="124" t="s">
        <v>476</v>
      </c>
      <c r="B1893" s="64" t="str">
        <f>VLOOKUP(A1893,'Medical Examinations'!$AS$1:$BC$2336,9,)</f>
        <v>Eduardo</v>
      </c>
      <c r="C1893" s="64">
        <f>VLOOKUP(A1893,'Medical Examinations'!$AS$1:$BC$2336,2,)</f>
        <v>37.29</v>
      </c>
      <c r="D1893" s="64">
        <f>VLOOKUP(A1893,'Medical Examinations'!$AS$1:$BC$2336,3,)</f>
        <v>4.6399999999999997</v>
      </c>
      <c r="E1893" s="64" t="str">
        <f>VLOOKUP(A1893,'Medical Examinations'!$AS$1:$BC$2336,6,)</f>
        <v>No</v>
      </c>
      <c r="F1893" s="64" t="str">
        <f>VLOOKUP(A1893,'Medical Examinations'!$AS$1:$BC$2336,4,)</f>
        <v>No</v>
      </c>
      <c r="G1893" s="64" t="str">
        <f>VLOOKUP(A1893,'Medical Examinations'!$AS$1:$BC$2336,5,)</f>
        <v>Yes</v>
      </c>
      <c r="H1893" s="64">
        <f>VLOOKUP(A1893,'Medical Examinations'!$AS$1:$BC$2336,8,)</f>
        <v>1</v>
      </c>
      <c r="I1893" s="64" t="str">
        <f>VLOOKUP(A1893,'Medical Examinations'!$AS$1:$BC$2336,7,)</f>
        <v>No</v>
      </c>
      <c r="J1893" s="64" t="str">
        <f>VLOOKUP(A1893,'Medical Examinations'!$AS$1:$BC$2336,11,)</f>
        <v>Obesity</v>
      </c>
      <c r="K1893" s="64" t="str">
        <f>VLOOKUP(A1893,'Medical Examinations'!$AS$1:$BC$2336,10,)</f>
        <v>Normal</v>
      </c>
      <c r="L1893" s="64" t="str">
        <f>VLOOKUP(A1893,'Hospitalisation Details'!$L$2:$R$2342,2,)</f>
        <v>13-08-1993</v>
      </c>
      <c r="M1893" s="65">
        <f>VLOOKUP(A1893,'Hospitalisation Details'!$L$2:$R$2345,7,)</f>
        <v>4058</v>
      </c>
      <c r="N1893" s="64" t="str">
        <f>VLOOKUP(A1893,'Hospitalisation Details'!$L$2:$R$2342,4,)</f>
        <v>tier - 2</v>
      </c>
      <c r="O1893" s="64" t="str">
        <f>VLOOKUP(A1893,'Hospitalisation Details'!$L$2:$R$2342,5,)</f>
        <v>tier - 1</v>
      </c>
      <c r="P1893" s="64" t="str">
        <f>VLOOKUP(A1893,'Hospitalisation Details'!$L$2:$R$2342,6,)</f>
        <v>R1013</v>
      </c>
      <c r="Q1893" s="64">
        <f>VLOOKUP(A1893,'Hospitalisation Details'!$L$2:$R$2342,3,)</f>
        <v>29</v>
      </c>
      <c r="R1893" s="64">
        <f>VLOOKUP(A1893,'Hospitalisation Details'!$L$2:$U$2342,10,)</f>
        <v>13</v>
      </c>
      <c r="S1893" s="64" t="str">
        <f>VLOOKUP(A1893,'Hospitalisation Details'!$L$2:$U$2342,8,)</f>
        <v>Aug</v>
      </c>
      <c r="T1893" s="126">
        <f>VLOOKUP(A1893,'Hospitalisation Details'!$L$2:$U$2342,9,)</f>
        <v>1993</v>
      </c>
    </row>
    <row r="1894" spans="1:20" ht="15.5" x14ac:dyDescent="0.35">
      <c r="A1894" s="124" t="s">
        <v>475</v>
      </c>
      <c r="B1894" s="64" t="str">
        <f>VLOOKUP(A1894,'Medical Examinations'!$AS$1:$BC$2336,9,)</f>
        <v>Laura M.</v>
      </c>
      <c r="C1894" s="64">
        <f>VLOOKUP(A1894,'Medical Examinations'!$AS$1:$BC$2336,2,)</f>
        <v>20.23</v>
      </c>
      <c r="D1894" s="64">
        <f>VLOOKUP(A1894,'Medical Examinations'!$AS$1:$BC$2336,3,)</f>
        <v>6.16</v>
      </c>
      <c r="E1894" s="64" t="str">
        <f>VLOOKUP(A1894,'Medical Examinations'!$AS$1:$BC$2336,6,)</f>
        <v>Yes</v>
      </c>
      <c r="F1894" s="64" t="str">
        <f>VLOOKUP(A1894,'Medical Examinations'!$AS$1:$BC$2336,4,)</f>
        <v>No</v>
      </c>
      <c r="G1894" s="64" t="str">
        <f>VLOOKUP(A1894,'Medical Examinations'!$AS$1:$BC$2336,5,)</f>
        <v>No</v>
      </c>
      <c r="H1894" s="64">
        <f>VLOOKUP(A1894,'Medical Examinations'!$AS$1:$BC$2336,8,)</f>
        <v>1</v>
      </c>
      <c r="I1894" s="64" t="str">
        <f>VLOOKUP(A1894,'Medical Examinations'!$AS$1:$BC$2336,7,)</f>
        <v>No</v>
      </c>
      <c r="J1894" s="64" t="str">
        <f>VLOOKUP(A1894,'Medical Examinations'!$AS$1:$BC$2336,11,)</f>
        <v xml:space="preserve">Normal Weight 
</v>
      </c>
      <c r="K1894" s="64" t="str">
        <f>VLOOKUP(A1894,'Medical Examinations'!$AS$1:$BC$2336,10,)</f>
        <v>Prediabetes</v>
      </c>
      <c r="L1894" s="64" t="str">
        <f>VLOOKUP(A1894,'Hospitalisation Details'!$L$2:$R$2342,2,)</f>
        <v>30-11-1988</v>
      </c>
      <c r="M1894" s="65">
        <f>VLOOKUP(A1894,'Hospitalisation Details'!$L$2:$R$2345,7,)</f>
        <v>4048</v>
      </c>
      <c r="N1894" s="64" t="str">
        <f>VLOOKUP(A1894,'Hospitalisation Details'!$L$2:$R$2342,4,)</f>
        <v>tier - 2</v>
      </c>
      <c r="O1894" s="64" t="str">
        <f>VLOOKUP(A1894,'Hospitalisation Details'!$L$2:$R$2342,5,)</f>
        <v>tier - 1</v>
      </c>
      <c r="P1894" s="64" t="str">
        <f>VLOOKUP(A1894,'Hospitalisation Details'!$L$2:$R$2342,6,)</f>
        <v>R1013</v>
      </c>
      <c r="Q1894" s="64">
        <f>VLOOKUP(A1894,'Hospitalisation Details'!$L$2:$R$2342,3,)</f>
        <v>34</v>
      </c>
      <c r="R1894" s="64">
        <f>VLOOKUP(A1894,'Hospitalisation Details'!$L$2:$U$2342,10,)</f>
        <v>30</v>
      </c>
      <c r="S1894" s="64" t="str">
        <f>VLOOKUP(A1894,'Hospitalisation Details'!$L$2:$U$2342,8,)</f>
        <v>Nov</v>
      </c>
      <c r="T1894" s="126">
        <f>VLOOKUP(A1894,'Hospitalisation Details'!$L$2:$U$2342,9,)</f>
        <v>1988</v>
      </c>
    </row>
    <row r="1895" spans="1:20" ht="15.5" x14ac:dyDescent="0.35">
      <c r="A1895" s="124" t="s">
        <v>474</v>
      </c>
      <c r="B1895" s="64" t="str">
        <f>VLOOKUP(A1895,'Medical Examinations'!$AS$1:$BC$2336,9,)</f>
        <v>Charlie</v>
      </c>
      <c r="C1895" s="64">
        <f>VLOOKUP(A1895,'Medical Examinations'!$AS$1:$BC$2336,2,)</f>
        <v>28.975000000000001</v>
      </c>
      <c r="D1895" s="64">
        <f>VLOOKUP(A1895,'Medical Examinations'!$AS$1:$BC$2336,3,)</f>
        <v>4.12</v>
      </c>
      <c r="E1895" s="64" t="str">
        <f>VLOOKUP(A1895,'Medical Examinations'!$AS$1:$BC$2336,6,)</f>
        <v>No</v>
      </c>
      <c r="F1895" s="64" t="str">
        <f>VLOOKUP(A1895,'Medical Examinations'!$AS$1:$BC$2336,4,)</f>
        <v>No</v>
      </c>
      <c r="G1895" s="64" t="str">
        <f>VLOOKUP(A1895,'Medical Examinations'!$AS$1:$BC$2336,5,)</f>
        <v>Yes</v>
      </c>
      <c r="H1895" s="64">
        <f>VLOOKUP(A1895,'Medical Examinations'!$AS$1:$BC$2336,8,)</f>
        <v>1</v>
      </c>
      <c r="I1895" s="64" t="str">
        <f>VLOOKUP(A1895,'Medical Examinations'!$AS$1:$BC$2336,7,)</f>
        <v>No</v>
      </c>
      <c r="J1895" s="64" t="str">
        <f>VLOOKUP(A1895,'Medical Examinations'!$AS$1:$BC$2336,11,)</f>
        <v>Over weight</v>
      </c>
      <c r="K1895" s="64" t="str">
        <f>VLOOKUP(A1895,'Medical Examinations'!$AS$1:$BC$2336,10,)</f>
        <v>Normal</v>
      </c>
      <c r="L1895" s="64" t="str">
        <f>VLOOKUP(A1895,'Hospitalisation Details'!$L$2:$R$2342,2,)</f>
        <v>26-12-1993</v>
      </c>
      <c r="M1895" s="65">
        <f>VLOOKUP(A1895,'Hospitalisation Details'!$L$2:$R$2345,7,)</f>
        <v>4041</v>
      </c>
      <c r="N1895" s="64" t="str">
        <f>VLOOKUP(A1895,'Hospitalisation Details'!$L$2:$R$2342,4,)</f>
        <v>tier - 3</v>
      </c>
      <c r="O1895" s="64" t="str">
        <f>VLOOKUP(A1895,'Hospitalisation Details'!$L$2:$R$2342,5,)</f>
        <v>tier - 3</v>
      </c>
      <c r="P1895" s="64" t="str">
        <f>VLOOKUP(A1895,'Hospitalisation Details'!$L$2:$R$2342,6,)</f>
        <v>R1015</v>
      </c>
      <c r="Q1895" s="64">
        <f>VLOOKUP(A1895,'Hospitalisation Details'!$L$2:$R$2342,3,)</f>
        <v>29</v>
      </c>
      <c r="R1895" s="64">
        <f>VLOOKUP(A1895,'Hospitalisation Details'!$L$2:$U$2342,10,)</f>
        <v>26</v>
      </c>
      <c r="S1895" s="64" t="str">
        <f>VLOOKUP(A1895,'Hospitalisation Details'!$L$2:$U$2342,8,)</f>
        <v>Dec</v>
      </c>
      <c r="T1895" s="126">
        <f>VLOOKUP(A1895,'Hospitalisation Details'!$L$2:$U$2342,9,)</f>
        <v>1993</v>
      </c>
    </row>
    <row r="1896" spans="1:20" ht="15.5" x14ac:dyDescent="0.35">
      <c r="A1896" s="124" t="s">
        <v>473</v>
      </c>
      <c r="B1896" s="64" t="str">
        <f>VLOOKUP(A1896,'Medical Examinations'!$AS$1:$BC$2336,9,)</f>
        <v>Melissa D.</v>
      </c>
      <c r="C1896" s="64">
        <f>VLOOKUP(A1896,'Medical Examinations'!$AS$1:$BC$2336,2,)</f>
        <v>16.420000000000002</v>
      </c>
      <c r="D1896" s="64">
        <f>VLOOKUP(A1896,'Medical Examinations'!$AS$1:$BC$2336,3,)</f>
        <v>5.77</v>
      </c>
      <c r="E1896" s="64" t="str">
        <f>VLOOKUP(A1896,'Medical Examinations'!$AS$1:$BC$2336,6,)</f>
        <v>Yes</v>
      </c>
      <c r="F1896" s="64" t="str">
        <f>VLOOKUP(A1896,'Medical Examinations'!$AS$1:$BC$2336,4,)</f>
        <v>No</v>
      </c>
      <c r="G1896" s="64" t="str">
        <f>VLOOKUP(A1896,'Medical Examinations'!$AS$1:$BC$2336,5,)</f>
        <v>Yes</v>
      </c>
      <c r="H1896" s="64">
        <f>VLOOKUP(A1896,'Medical Examinations'!$AS$1:$BC$2336,8,)</f>
        <v>1</v>
      </c>
      <c r="I1896" s="64" t="str">
        <f>VLOOKUP(A1896,'Medical Examinations'!$AS$1:$BC$2336,7,)</f>
        <v>No</v>
      </c>
      <c r="J1896" s="64" t="str">
        <f>VLOOKUP(A1896,'Medical Examinations'!$AS$1:$BC$2336,11,)</f>
        <v>Under weight</v>
      </c>
      <c r="K1896" s="64" t="str">
        <f>VLOOKUP(A1896,'Medical Examinations'!$AS$1:$BC$2336,10,)</f>
        <v>Prediabetes</v>
      </c>
      <c r="L1896" s="64" t="str">
        <f>VLOOKUP(A1896,'Hospitalisation Details'!$L$2:$R$2342,2,)</f>
        <v>10-11-1983</v>
      </c>
      <c r="M1896" s="65">
        <f>VLOOKUP(A1896,'Hospitalisation Details'!$L$2:$R$2345,7,)</f>
        <v>4040</v>
      </c>
      <c r="N1896" s="64" t="str">
        <f>VLOOKUP(A1896,'Hospitalisation Details'!$L$2:$R$2342,4,)</f>
        <v>tier - 2</v>
      </c>
      <c r="O1896" s="64" t="str">
        <f>VLOOKUP(A1896,'Hospitalisation Details'!$L$2:$R$2342,5,)</f>
        <v>tier - 1</v>
      </c>
      <c r="P1896" s="64" t="str">
        <f>VLOOKUP(A1896,'Hospitalisation Details'!$L$2:$R$2342,6,)</f>
        <v>R1013</v>
      </c>
      <c r="Q1896" s="64">
        <f>VLOOKUP(A1896,'Hospitalisation Details'!$L$2:$R$2342,3,)</f>
        <v>39</v>
      </c>
      <c r="R1896" s="64">
        <f>VLOOKUP(A1896,'Hospitalisation Details'!$L$2:$U$2342,10,)</f>
        <v>10</v>
      </c>
      <c r="S1896" s="64" t="str">
        <f>VLOOKUP(A1896,'Hospitalisation Details'!$L$2:$U$2342,8,)</f>
        <v>Nov</v>
      </c>
      <c r="T1896" s="126">
        <f>VLOOKUP(A1896,'Hospitalisation Details'!$L$2:$U$2342,9,)</f>
        <v>1983</v>
      </c>
    </row>
    <row r="1897" spans="1:20" ht="15.5" x14ac:dyDescent="0.35">
      <c r="A1897" s="124" t="s">
        <v>472</v>
      </c>
      <c r="B1897" s="64" t="str">
        <f>VLOOKUP(A1897,'Medical Examinations'!$AS$1:$BC$2336,9,)</f>
        <v>Dan C. Jr.</v>
      </c>
      <c r="C1897" s="64">
        <f>VLOOKUP(A1897,'Medical Examinations'!$AS$1:$BC$2336,2,)</f>
        <v>17.559999999999999</v>
      </c>
      <c r="D1897" s="64">
        <f>VLOOKUP(A1897,'Medical Examinations'!$AS$1:$BC$2336,3,)</f>
        <v>6.2</v>
      </c>
      <c r="E1897" s="64" t="str">
        <f>VLOOKUP(A1897,'Medical Examinations'!$AS$1:$BC$2336,6,)</f>
        <v>No</v>
      </c>
      <c r="F1897" s="64" t="str">
        <f>VLOOKUP(A1897,'Medical Examinations'!$AS$1:$BC$2336,4,)</f>
        <v>No</v>
      </c>
      <c r="G1897" s="64" t="str">
        <f>VLOOKUP(A1897,'Medical Examinations'!$AS$1:$BC$2336,5,)</f>
        <v>No</v>
      </c>
      <c r="H1897" s="64">
        <f>VLOOKUP(A1897,'Medical Examinations'!$AS$1:$BC$2336,8,)</f>
        <v>1</v>
      </c>
      <c r="I1897" s="64" t="str">
        <f>VLOOKUP(A1897,'Medical Examinations'!$AS$1:$BC$2336,7,)</f>
        <v>No</v>
      </c>
      <c r="J1897" s="64" t="str">
        <f>VLOOKUP(A1897,'Medical Examinations'!$AS$1:$BC$2336,11,)</f>
        <v>Under weight</v>
      </c>
      <c r="K1897" s="64" t="str">
        <f>VLOOKUP(A1897,'Medical Examinations'!$AS$1:$BC$2336,10,)</f>
        <v>Prediabetes</v>
      </c>
      <c r="L1897" s="64" t="str">
        <f>VLOOKUP(A1897,'Hospitalisation Details'!$L$2:$R$2342,2,)</f>
        <v>07-07-1984</v>
      </c>
      <c r="M1897" s="65">
        <f>VLOOKUP(A1897,'Hospitalisation Details'!$L$2:$R$2345,7,)</f>
        <v>4038</v>
      </c>
      <c r="N1897" s="64" t="str">
        <f>VLOOKUP(A1897,'Hospitalisation Details'!$L$2:$R$2342,4,)</f>
        <v>tier - 2</v>
      </c>
      <c r="O1897" s="64" t="str">
        <f>VLOOKUP(A1897,'Hospitalisation Details'!$L$2:$R$2342,5,)</f>
        <v>tier - 1</v>
      </c>
      <c r="P1897" s="64" t="str">
        <f>VLOOKUP(A1897,'Hospitalisation Details'!$L$2:$R$2342,6,)</f>
        <v>R1013</v>
      </c>
      <c r="Q1897" s="64">
        <f>VLOOKUP(A1897,'Hospitalisation Details'!$L$2:$R$2342,3,)</f>
        <v>38</v>
      </c>
      <c r="R1897" s="64">
        <f>VLOOKUP(A1897,'Hospitalisation Details'!$L$2:$U$2342,10,)</f>
        <v>7</v>
      </c>
      <c r="S1897" s="64" t="str">
        <f>VLOOKUP(A1897,'Hospitalisation Details'!$L$2:$U$2342,8,)</f>
        <v>Jul</v>
      </c>
      <c r="T1897" s="126">
        <f>VLOOKUP(A1897,'Hospitalisation Details'!$L$2:$U$2342,9,)</f>
        <v>1984</v>
      </c>
    </row>
    <row r="1898" spans="1:20" ht="15.5" x14ac:dyDescent="0.35">
      <c r="A1898" s="124" t="s">
        <v>471</v>
      </c>
      <c r="B1898" s="64" t="str">
        <f>VLOOKUP(A1898,'Medical Examinations'!$AS$1:$BC$2336,9,)</f>
        <v>Matthew</v>
      </c>
      <c r="C1898" s="64">
        <f>VLOOKUP(A1898,'Medical Examinations'!$AS$1:$BC$2336,2,)</f>
        <v>24.13</v>
      </c>
      <c r="D1898" s="64">
        <f>VLOOKUP(A1898,'Medical Examinations'!$AS$1:$BC$2336,3,)</f>
        <v>4.3899999999999997</v>
      </c>
      <c r="E1898" s="64" t="str">
        <f>VLOOKUP(A1898,'Medical Examinations'!$AS$1:$BC$2336,6,)</f>
        <v>No</v>
      </c>
      <c r="F1898" s="64" t="str">
        <f>VLOOKUP(A1898,'Medical Examinations'!$AS$1:$BC$2336,4,)</f>
        <v>No</v>
      </c>
      <c r="G1898" s="64" t="str">
        <f>VLOOKUP(A1898,'Medical Examinations'!$AS$1:$BC$2336,5,)</f>
        <v>No</v>
      </c>
      <c r="H1898" s="64">
        <f>VLOOKUP(A1898,'Medical Examinations'!$AS$1:$BC$2336,8,)</f>
        <v>1</v>
      </c>
      <c r="I1898" s="64" t="str">
        <f>VLOOKUP(A1898,'Medical Examinations'!$AS$1:$BC$2336,7,)</f>
        <v>No</v>
      </c>
      <c r="J1898" s="64" t="str">
        <f>VLOOKUP(A1898,'Medical Examinations'!$AS$1:$BC$2336,11,)</f>
        <v xml:space="preserve">Normal Weight 
</v>
      </c>
      <c r="K1898" s="64" t="str">
        <f>VLOOKUP(A1898,'Medical Examinations'!$AS$1:$BC$2336,10,)</f>
        <v>Normal</v>
      </c>
      <c r="L1898" s="64" t="str">
        <f>VLOOKUP(A1898,'Hospitalisation Details'!$L$2:$R$2342,2,)</f>
        <v>11-10-1992</v>
      </c>
      <c r="M1898" s="65">
        <f>VLOOKUP(A1898,'Hospitalisation Details'!$L$2:$R$2345,7,)</f>
        <v>4032</v>
      </c>
      <c r="N1898" s="64" t="str">
        <f>VLOOKUP(A1898,'Hospitalisation Details'!$L$2:$R$2342,4,)</f>
        <v>tier - 3</v>
      </c>
      <c r="O1898" s="64" t="str">
        <f>VLOOKUP(A1898,'Hospitalisation Details'!$L$2:$R$2342,5,)</f>
        <v>tier - 3</v>
      </c>
      <c r="P1898" s="64" t="str">
        <f>VLOOKUP(A1898,'Hospitalisation Details'!$L$2:$R$2342,6,)</f>
        <v>R1012</v>
      </c>
      <c r="Q1898" s="64">
        <f>VLOOKUP(A1898,'Hospitalisation Details'!$L$2:$R$2342,3,)</f>
        <v>30</v>
      </c>
      <c r="R1898" s="64">
        <f>VLOOKUP(A1898,'Hospitalisation Details'!$L$2:$U$2342,10,)</f>
        <v>11</v>
      </c>
      <c r="S1898" s="64" t="str">
        <f>VLOOKUP(A1898,'Hospitalisation Details'!$L$2:$U$2342,8,)</f>
        <v>Oct</v>
      </c>
      <c r="T1898" s="126">
        <f>VLOOKUP(A1898,'Hospitalisation Details'!$L$2:$U$2342,9,)</f>
        <v>1992</v>
      </c>
    </row>
    <row r="1899" spans="1:20" ht="15.5" x14ac:dyDescent="0.35">
      <c r="A1899" s="124" t="s">
        <v>470</v>
      </c>
      <c r="B1899" s="64" t="str">
        <f>VLOOKUP(A1899,'Medical Examinations'!$AS$1:$BC$2336,9,)</f>
        <v>Wesley C.</v>
      </c>
      <c r="C1899" s="64">
        <f>VLOOKUP(A1899,'Medical Examinations'!$AS$1:$BC$2336,2,)</f>
        <v>19.95</v>
      </c>
      <c r="D1899" s="64">
        <f>VLOOKUP(A1899,'Medical Examinations'!$AS$1:$BC$2336,3,)</f>
        <v>5.13</v>
      </c>
      <c r="E1899" s="64" t="str">
        <f>VLOOKUP(A1899,'Medical Examinations'!$AS$1:$BC$2336,6,)</f>
        <v>No</v>
      </c>
      <c r="F1899" s="64" t="str">
        <f>VLOOKUP(A1899,'Medical Examinations'!$AS$1:$BC$2336,4,)</f>
        <v>yes</v>
      </c>
      <c r="G1899" s="64" t="str">
        <f>VLOOKUP(A1899,'Medical Examinations'!$AS$1:$BC$2336,5,)</f>
        <v>No</v>
      </c>
      <c r="H1899" s="64">
        <f>VLOOKUP(A1899,'Medical Examinations'!$AS$1:$BC$2336,8,)</f>
        <v>2</v>
      </c>
      <c r="I1899" s="64" t="str">
        <f>VLOOKUP(A1899,'Medical Examinations'!$AS$1:$BC$2336,7,)</f>
        <v>No</v>
      </c>
      <c r="J1899" s="64" t="str">
        <f>VLOOKUP(A1899,'Medical Examinations'!$AS$1:$BC$2336,11,)</f>
        <v xml:space="preserve">Normal Weight 
</v>
      </c>
      <c r="K1899" s="64" t="str">
        <f>VLOOKUP(A1899,'Medical Examinations'!$AS$1:$BC$2336,10,)</f>
        <v>Normal</v>
      </c>
      <c r="L1899" s="64" t="str">
        <f>VLOOKUP(A1899,'Hospitalisation Details'!$L$2:$R$2342,2,)</f>
        <v>13-09-2000</v>
      </c>
      <c r="M1899" s="65">
        <f>VLOOKUP(A1899,'Hospitalisation Details'!$L$2:$R$2345,7,)</f>
        <v>4005</v>
      </c>
      <c r="N1899" s="64" t="str">
        <f>VLOOKUP(A1899,'Hospitalisation Details'!$L$2:$R$2342,4,)</f>
        <v>tier - 2</v>
      </c>
      <c r="O1899" s="64" t="str">
        <f>VLOOKUP(A1899,'Hospitalisation Details'!$L$2:$R$2342,5,)</f>
        <v>tier - 1</v>
      </c>
      <c r="P1899" s="64" t="str">
        <f>VLOOKUP(A1899,'Hospitalisation Details'!$L$2:$R$2342,6,)</f>
        <v>R1015</v>
      </c>
      <c r="Q1899" s="64">
        <f>VLOOKUP(A1899,'Hospitalisation Details'!$L$2:$R$2342,3,)</f>
        <v>22</v>
      </c>
      <c r="R1899" s="64">
        <f>VLOOKUP(A1899,'Hospitalisation Details'!$L$2:$U$2342,10,)</f>
        <v>13</v>
      </c>
      <c r="S1899" s="64" t="str">
        <f>VLOOKUP(A1899,'Hospitalisation Details'!$L$2:$U$2342,8,)</f>
        <v>Sep</v>
      </c>
      <c r="T1899" s="126">
        <f>VLOOKUP(A1899,'Hospitalisation Details'!$L$2:$U$2342,9,)</f>
        <v>2000</v>
      </c>
    </row>
    <row r="1900" spans="1:20" ht="15.5" x14ac:dyDescent="0.35">
      <c r="A1900" s="124" t="s">
        <v>469</v>
      </c>
      <c r="B1900" s="64" t="str">
        <f>VLOOKUP(A1900,'Medical Examinations'!$AS$1:$BC$2336,9,)</f>
        <v>Christopher</v>
      </c>
      <c r="C1900" s="64">
        <f>VLOOKUP(A1900,'Medical Examinations'!$AS$1:$BC$2336,2,)</f>
        <v>21.24</v>
      </c>
      <c r="D1900" s="64">
        <f>VLOOKUP(A1900,'Medical Examinations'!$AS$1:$BC$2336,3,)</f>
        <v>4.49</v>
      </c>
      <c r="E1900" s="64" t="str">
        <f>VLOOKUP(A1900,'Medical Examinations'!$AS$1:$BC$2336,6,)</f>
        <v>No</v>
      </c>
      <c r="F1900" s="64" t="str">
        <f>VLOOKUP(A1900,'Medical Examinations'!$AS$1:$BC$2336,4,)</f>
        <v>No</v>
      </c>
      <c r="G1900" s="64" t="str">
        <f>VLOOKUP(A1900,'Medical Examinations'!$AS$1:$BC$2336,5,)</f>
        <v>No</v>
      </c>
      <c r="H1900" s="64">
        <f>VLOOKUP(A1900,'Medical Examinations'!$AS$1:$BC$2336,8,)</f>
        <v>0</v>
      </c>
      <c r="I1900" s="64" t="str">
        <f>VLOOKUP(A1900,'Medical Examinations'!$AS$1:$BC$2336,7,)</f>
        <v>No</v>
      </c>
      <c r="J1900" s="64" t="str">
        <f>VLOOKUP(A1900,'Medical Examinations'!$AS$1:$BC$2336,11,)</f>
        <v xml:space="preserve">Normal Weight 
</v>
      </c>
      <c r="K1900" s="64" t="str">
        <f>VLOOKUP(A1900,'Medical Examinations'!$AS$1:$BC$2336,10,)</f>
        <v>Normal</v>
      </c>
      <c r="L1900" s="64" t="str">
        <f>VLOOKUP(A1900,'Hospitalisation Details'!$L$2:$R$2342,2,)</f>
        <v>10-07-1989</v>
      </c>
      <c r="M1900" s="65">
        <f>VLOOKUP(A1900,'Hospitalisation Details'!$L$2:$R$2345,7,)</f>
        <v>4002</v>
      </c>
      <c r="N1900" s="64" t="str">
        <f>VLOOKUP(A1900,'Hospitalisation Details'!$L$2:$R$2342,4,)</f>
        <v>tier - 2</v>
      </c>
      <c r="O1900" s="64" t="str">
        <f>VLOOKUP(A1900,'Hospitalisation Details'!$L$2:$R$2342,5,)</f>
        <v>tier - 1</v>
      </c>
      <c r="P1900" s="64" t="str">
        <f>VLOOKUP(A1900,'Hospitalisation Details'!$L$2:$R$2342,6,)</f>
        <v>R1013</v>
      </c>
      <c r="Q1900" s="64">
        <f>VLOOKUP(A1900,'Hospitalisation Details'!$L$2:$R$2342,3,)</f>
        <v>33</v>
      </c>
      <c r="R1900" s="64">
        <f>VLOOKUP(A1900,'Hospitalisation Details'!$L$2:$U$2342,10,)</f>
        <v>10</v>
      </c>
      <c r="S1900" s="64" t="str">
        <f>VLOOKUP(A1900,'Hospitalisation Details'!$L$2:$U$2342,8,)</f>
        <v>Jul</v>
      </c>
      <c r="T1900" s="126">
        <f>VLOOKUP(A1900,'Hospitalisation Details'!$L$2:$U$2342,9,)</f>
        <v>1989</v>
      </c>
    </row>
    <row r="1901" spans="1:20" ht="15.5" x14ac:dyDescent="0.35">
      <c r="A1901" s="124" t="s">
        <v>468</v>
      </c>
      <c r="B1901" s="64" t="str">
        <f>VLOOKUP(A1901,'Medical Examinations'!$AS$1:$BC$2336,9,)</f>
        <v>Jessica</v>
      </c>
      <c r="C1901" s="64">
        <f>VLOOKUP(A1901,'Medical Examinations'!$AS$1:$BC$2336,2,)</f>
        <v>44.22</v>
      </c>
      <c r="D1901" s="64">
        <f>VLOOKUP(A1901,'Medical Examinations'!$AS$1:$BC$2336,3,)</f>
        <v>6.35</v>
      </c>
      <c r="E1901" s="64" t="str">
        <f>VLOOKUP(A1901,'Medical Examinations'!$AS$1:$BC$2336,6,)</f>
        <v>No</v>
      </c>
      <c r="F1901" s="64" t="str">
        <f>VLOOKUP(A1901,'Medical Examinations'!$AS$1:$BC$2336,4,)</f>
        <v>No</v>
      </c>
      <c r="G1901" s="64" t="str">
        <f>VLOOKUP(A1901,'Medical Examinations'!$AS$1:$BC$2336,5,)</f>
        <v>No</v>
      </c>
      <c r="H1901" s="64">
        <f>VLOOKUP(A1901,'Medical Examinations'!$AS$1:$BC$2336,8,)</f>
        <v>0</v>
      </c>
      <c r="I1901" s="64" t="str">
        <f>VLOOKUP(A1901,'Medical Examinations'!$AS$1:$BC$2336,7,)</f>
        <v>No</v>
      </c>
      <c r="J1901" s="64" t="str">
        <f>VLOOKUP(A1901,'Medical Examinations'!$AS$1:$BC$2336,11,)</f>
        <v>Obesity</v>
      </c>
      <c r="K1901" s="64" t="str">
        <f>VLOOKUP(A1901,'Medical Examinations'!$AS$1:$BC$2336,10,)</f>
        <v>Prediabetes</v>
      </c>
      <c r="L1901" s="64" t="str">
        <f>VLOOKUP(A1901,'Hospitalisation Details'!$L$2:$R$2342,2,)</f>
        <v>01-11-1990</v>
      </c>
      <c r="M1901" s="65">
        <f>VLOOKUP(A1901,'Hospitalisation Details'!$L$2:$R$2345,7,)</f>
        <v>3994</v>
      </c>
      <c r="N1901" s="64" t="str">
        <f>VLOOKUP(A1901,'Hospitalisation Details'!$L$2:$R$2342,4,)</f>
        <v>tier - 2</v>
      </c>
      <c r="O1901" s="64" t="str">
        <f>VLOOKUP(A1901,'Hospitalisation Details'!$L$2:$R$2342,5,)</f>
        <v>tier - 2</v>
      </c>
      <c r="P1901" s="64" t="str">
        <f>VLOOKUP(A1901,'Hospitalisation Details'!$L$2:$R$2342,6,)</f>
        <v>R1013</v>
      </c>
      <c r="Q1901" s="64">
        <f>VLOOKUP(A1901,'Hospitalisation Details'!$L$2:$R$2342,3,)</f>
        <v>32</v>
      </c>
      <c r="R1901" s="64">
        <f>VLOOKUP(A1901,'Hospitalisation Details'!$L$2:$U$2342,10,)</f>
        <v>1</v>
      </c>
      <c r="S1901" s="64" t="str">
        <f>VLOOKUP(A1901,'Hospitalisation Details'!$L$2:$U$2342,8,)</f>
        <v>Nov</v>
      </c>
      <c r="T1901" s="126">
        <f>VLOOKUP(A1901,'Hospitalisation Details'!$L$2:$U$2342,9,)</f>
        <v>1990</v>
      </c>
    </row>
    <row r="1902" spans="1:20" ht="15.5" x14ac:dyDescent="0.35">
      <c r="A1902" s="124" t="s">
        <v>467</v>
      </c>
      <c r="B1902" s="64" t="str">
        <f>VLOOKUP(A1902,'Medical Examinations'!$AS$1:$BC$2336,9,)</f>
        <v>Christin</v>
      </c>
      <c r="C1902" s="64">
        <f>VLOOKUP(A1902,'Medical Examinations'!$AS$1:$BC$2336,2,)</f>
        <v>41.1</v>
      </c>
      <c r="D1902" s="64">
        <f>VLOOKUP(A1902,'Medical Examinations'!$AS$1:$BC$2336,3,)</f>
        <v>5.79</v>
      </c>
      <c r="E1902" s="64" t="str">
        <f>VLOOKUP(A1902,'Medical Examinations'!$AS$1:$BC$2336,6,)</f>
        <v>No</v>
      </c>
      <c r="F1902" s="64" t="str">
        <f>VLOOKUP(A1902,'Medical Examinations'!$AS$1:$BC$2336,4,)</f>
        <v>No</v>
      </c>
      <c r="G1902" s="64" t="str">
        <f>VLOOKUP(A1902,'Medical Examinations'!$AS$1:$BC$2336,5,)</f>
        <v>No</v>
      </c>
      <c r="H1902" s="64">
        <f>VLOOKUP(A1902,'Medical Examinations'!$AS$1:$BC$2336,8,)</f>
        <v>0</v>
      </c>
      <c r="I1902" s="64" t="str">
        <f>VLOOKUP(A1902,'Medical Examinations'!$AS$1:$BC$2336,7,)</f>
        <v>No</v>
      </c>
      <c r="J1902" s="64" t="str">
        <f>VLOOKUP(A1902,'Medical Examinations'!$AS$1:$BC$2336,11,)</f>
        <v>Obesity</v>
      </c>
      <c r="K1902" s="64" t="str">
        <f>VLOOKUP(A1902,'Medical Examinations'!$AS$1:$BC$2336,10,)</f>
        <v>Prediabetes</v>
      </c>
      <c r="L1902" s="64" t="str">
        <f>VLOOKUP(A1902,'Hospitalisation Details'!$L$2:$R$2342,2,)</f>
        <v>22-11-1990</v>
      </c>
      <c r="M1902" s="65">
        <f>VLOOKUP(A1902,'Hospitalisation Details'!$L$2:$R$2345,7,)</f>
        <v>3990</v>
      </c>
      <c r="N1902" s="64" t="str">
        <f>VLOOKUP(A1902,'Hospitalisation Details'!$L$2:$R$2342,4,)</f>
        <v>tier - 2</v>
      </c>
      <c r="O1902" s="64" t="str">
        <f>VLOOKUP(A1902,'Hospitalisation Details'!$L$2:$R$2342,5,)</f>
        <v>tier - 2</v>
      </c>
      <c r="P1902" s="64" t="str">
        <f>VLOOKUP(A1902,'Hospitalisation Details'!$L$2:$R$2342,6,)</f>
        <v>R1011</v>
      </c>
      <c r="Q1902" s="64">
        <f>VLOOKUP(A1902,'Hospitalisation Details'!$L$2:$R$2342,3,)</f>
        <v>32</v>
      </c>
      <c r="R1902" s="64">
        <f>VLOOKUP(A1902,'Hospitalisation Details'!$L$2:$U$2342,10,)</f>
        <v>22</v>
      </c>
      <c r="S1902" s="64" t="str">
        <f>VLOOKUP(A1902,'Hospitalisation Details'!$L$2:$U$2342,8,)</f>
        <v>Nov</v>
      </c>
      <c r="T1902" s="126">
        <f>VLOOKUP(A1902,'Hospitalisation Details'!$L$2:$U$2342,9,)</f>
        <v>1990</v>
      </c>
    </row>
    <row r="1903" spans="1:20" ht="15.5" x14ac:dyDescent="0.35">
      <c r="A1903" s="124" t="s">
        <v>466</v>
      </c>
      <c r="B1903" s="64" t="str">
        <f>VLOOKUP(A1903,'Medical Examinations'!$AS$1:$BC$2336,9,)</f>
        <v>Sara</v>
      </c>
      <c r="C1903" s="64">
        <f>VLOOKUP(A1903,'Medical Examinations'!$AS$1:$BC$2336,2,)</f>
        <v>34.200000000000003</v>
      </c>
      <c r="D1903" s="64">
        <f>VLOOKUP(A1903,'Medical Examinations'!$AS$1:$BC$2336,3,)</f>
        <v>4.78</v>
      </c>
      <c r="E1903" s="64" t="str">
        <f>VLOOKUP(A1903,'Medical Examinations'!$AS$1:$BC$2336,6,)</f>
        <v>Yes</v>
      </c>
      <c r="F1903" s="64" t="str">
        <f>VLOOKUP(A1903,'Medical Examinations'!$AS$1:$BC$2336,4,)</f>
        <v>No</v>
      </c>
      <c r="G1903" s="64" t="str">
        <f>VLOOKUP(A1903,'Medical Examinations'!$AS$1:$BC$2336,5,)</f>
        <v>No</v>
      </c>
      <c r="H1903" s="64">
        <f>VLOOKUP(A1903,'Medical Examinations'!$AS$1:$BC$2336,8,)</f>
        <v>0</v>
      </c>
      <c r="I1903" s="64" t="str">
        <f>VLOOKUP(A1903,'Medical Examinations'!$AS$1:$BC$2336,7,)</f>
        <v>No</v>
      </c>
      <c r="J1903" s="64" t="str">
        <f>VLOOKUP(A1903,'Medical Examinations'!$AS$1:$BC$2336,11,)</f>
        <v>Obesity</v>
      </c>
      <c r="K1903" s="64" t="str">
        <f>VLOOKUP(A1903,'Medical Examinations'!$AS$1:$BC$2336,10,)</f>
        <v>Normal</v>
      </c>
      <c r="L1903" s="64" t="str">
        <f>VLOOKUP(A1903,'Hospitalisation Details'!$L$2:$R$2342,2,)</f>
        <v>08-09-1996</v>
      </c>
      <c r="M1903" s="65">
        <f>VLOOKUP(A1903,'Hospitalisation Details'!$L$2:$R$2345,7,)</f>
        <v>3988</v>
      </c>
      <c r="N1903" s="64" t="str">
        <f>VLOOKUP(A1903,'Hospitalisation Details'!$L$2:$R$2342,4,)</f>
        <v>tier - 2</v>
      </c>
      <c r="O1903" s="64" t="str">
        <f>VLOOKUP(A1903,'Hospitalisation Details'!$L$2:$R$2342,5,)</f>
        <v>tier - 2</v>
      </c>
      <c r="P1903" s="64" t="str">
        <f>VLOOKUP(A1903,'Hospitalisation Details'!$L$2:$R$2342,6,)</f>
        <v>R1011</v>
      </c>
      <c r="Q1903" s="64">
        <f>VLOOKUP(A1903,'Hospitalisation Details'!$L$2:$R$2342,3,)</f>
        <v>26</v>
      </c>
      <c r="R1903" s="64">
        <f>VLOOKUP(A1903,'Hospitalisation Details'!$L$2:$U$2342,10,)</f>
        <v>8</v>
      </c>
      <c r="S1903" s="64" t="str">
        <f>VLOOKUP(A1903,'Hospitalisation Details'!$L$2:$U$2342,8,)</f>
        <v>Sep</v>
      </c>
      <c r="T1903" s="126">
        <f>VLOOKUP(A1903,'Hospitalisation Details'!$L$2:$U$2342,9,)</f>
        <v>1996</v>
      </c>
    </row>
    <row r="1904" spans="1:20" ht="15.5" x14ac:dyDescent="0.35">
      <c r="A1904" s="124" t="s">
        <v>465</v>
      </c>
      <c r="B1904" s="64" t="str">
        <f>VLOOKUP(A1904,'Medical Examinations'!$AS$1:$BC$2336,9,)</f>
        <v>Elizabeth</v>
      </c>
      <c r="C1904" s="64">
        <f>VLOOKUP(A1904,'Medical Examinations'!$AS$1:$BC$2336,2,)</f>
        <v>29.92</v>
      </c>
      <c r="D1904" s="64">
        <f>VLOOKUP(A1904,'Medical Examinations'!$AS$1:$BC$2336,3,)</f>
        <v>6.02</v>
      </c>
      <c r="E1904" s="64" t="str">
        <f>VLOOKUP(A1904,'Medical Examinations'!$AS$1:$BC$2336,6,)</f>
        <v>Yes</v>
      </c>
      <c r="F1904" s="64" t="str">
        <f>VLOOKUP(A1904,'Medical Examinations'!$AS$1:$BC$2336,4,)</f>
        <v>No</v>
      </c>
      <c r="G1904" s="64" t="str">
        <f>VLOOKUP(A1904,'Medical Examinations'!$AS$1:$BC$2336,5,)</f>
        <v>No</v>
      </c>
      <c r="H1904" s="64">
        <f>VLOOKUP(A1904,'Medical Examinations'!$AS$1:$BC$2336,8,)</f>
        <v>0</v>
      </c>
      <c r="I1904" s="64" t="str">
        <f>VLOOKUP(A1904,'Medical Examinations'!$AS$1:$BC$2336,7,)</f>
        <v>No</v>
      </c>
      <c r="J1904" s="64" t="str">
        <f>VLOOKUP(A1904,'Medical Examinations'!$AS$1:$BC$2336,11,)</f>
        <v>Over weight</v>
      </c>
      <c r="K1904" s="64" t="str">
        <f>VLOOKUP(A1904,'Medical Examinations'!$AS$1:$BC$2336,10,)</f>
        <v>Prediabetes</v>
      </c>
      <c r="L1904" s="64" t="str">
        <f>VLOOKUP(A1904,'Hospitalisation Details'!$L$2:$R$2342,2,)</f>
        <v>17-08-1996</v>
      </c>
      <c r="M1904" s="65">
        <f>VLOOKUP(A1904,'Hospitalisation Details'!$L$2:$R$2345,7,)</f>
        <v>3982</v>
      </c>
      <c r="N1904" s="64" t="str">
        <f>VLOOKUP(A1904,'Hospitalisation Details'!$L$2:$R$2342,4,)</f>
        <v>tier - 2</v>
      </c>
      <c r="O1904" s="64" t="str">
        <f>VLOOKUP(A1904,'Hospitalisation Details'!$L$2:$R$2342,5,)</f>
        <v>tier - 2</v>
      </c>
      <c r="P1904" s="64" t="str">
        <f>VLOOKUP(A1904,'Hospitalisation Details'!$L$2:$R$2342,6,)</f>
        <v>R1013</v>
      </c>
      <c r="Q1904" s="64">
        <f>VLOOKUP(A1904,'Hospitalisation Details'!$L$2:$R$2342,3,)</f>
        <v>26</v>
      </c>
      <c r="R1904" s="64">
        <f>VLOOKUP(A1904,'Hospitalisation Details'!$L$2:$U$2342,10,)</f>
        <v>17</v>
      </c>
      <c r="S1904" s="64" t="str">
        <f>VLOOKUP(A1904,'Hospitalisation Details'!$L$2:$U$2342,8,)</f>
        <v>Aug</v>
      </c>
      <c r="T1904" s="126">
        <f>VLOOKUP(A1904,'Hospitalisation Details'!$L$2:$U$2342,9,)</f>
        <v>1996</v>
      </c>
    </row>
    <row r="1905" spans="1:20" ht="15.5" x14ac:dyDescent="0.35">
      <c r="A1905" s="124" t="s">
        <v>464</v>
      </c>
      <c r="B1905" s="64" t="str">
        <f>VLOOKUP(A1905,'Medical Examinations'!$AS$1:$BC$2336,9,)</f>
        <v>Margaret P.</v>
      </c>
      <c r="C1905" s="64">
        <f>VLOOKUP(A1905,'Medical Examinations'!$AS$1:$BC$2336,2,)</f>
        <v>28.93</v>
      </c>
      <c r="D1905" s="64">
        <f>VLOOKUP(A1905,'Medical Examinations'!$AS$1:$BC$2336,3,)</f>
        <v>4.4400000000000004</v>
      </c>
      <c r="E1905" s="64" t="str">
        <f>VLOOKUP(A1905,'Medical Examinations'!$AS$1:$BC$2336,6,)</f>
        <v>No</v>
      </c>
      <c r="F1905" s="64" t="str">
        <f>VLOOKUP(A1905,'Medical Examinations'!$AS$1:$BC$2336,4,)</f>
        <v>No</v>
      </c>
      <c r="G1905" s="64" t="str">
        <f>VLOOKUP(A1905,'Medical Examinations'!$AS$1:$BC$2336,5,)</f>
        <v>No</v>
      </c>
      <c r="H1905" s="64">
        <f>VLOOKUP(A1905,'Medical Examinations'!$AS$1:$BC$2336,8,)</f>
        <v>0</v>
      </c>
      <c r="I1905" s="64" t="str">
        <f>VLOOKUP(A1905,'Medical Examinations'!$AS$1:$BC$2336,7,)</f>
        <v>No</v>
      </c>
      <c r="J1905" s="64" t="str">
        <f>VLOOKUP(A1905,'Medical Examinations'!$AS$1:$BC$2336,11,)</f>
        <v>Over weight</v>
      </c>
      <c r="K1905" s="64" t="str">
        <f>VLOOKUP(A1905,'Medical Examinations'!$AS$1:$BC$2336,10,)</f>
        <v>Normal</v>
      </c>
      <c r="L1905" s="64" t="str">
        <f>VLOOKUP(A1905,'Hospitalisation Details'!$L$2:$R$2342,2,)</f>
        <v>29-07-1990</v>
      </c>
      <c r="M1905" s="65">
        <f>VLOOKUP(A1905,'Hospitalisation Details'!$L$2:$R$2345,7,)</f>
        <v>3973</v>
      </c>
      <c r="N1905" s="64" t="str">
        <f>VLOOKUP(A1905,'Hospitalisation Details'!$L$2:$R$2342,4,)</f>
        <v>tier - 2</v>
      </c>
      <c r="O1905" s="64" t="str">
        <f>VLOOKUP(A1905,'Hospitalisation Details'!$L$2:$R$2342,5,)</f>
        <v>tier - 3</v>
      </c>
      <c r="P1905" s="64" t="str">
        <f>VLOOKUP(A1905,'Hospitalisation Details'!$L$2:$R$2342,6,)</f>
        <v>R1013</v>
      </c>
      <c r="Q1905" s="64">
        <f>VLOOKUP(A1905,'Hospitalisation Details'!$L$2:$R$2342,3,)</f>
        <v>32</v>
      </c>
      <c r="R1905" s="64">
        <f>VLOOKUP(A1905,'Hospitalisation Details'!$L$2:$U$2342,10,)</f>
        <v>29</v>
      </c>
      <c r="S1905" s="64" t="str">
        <f>VLOOKUP(A1905,'Hospitalisation Details'!$L$2:$U$2342,8,)</f>
        <v>Jul</v>
      </c>
      <c r="T1905" s="126">
        <f>VLOOKUP(A1905,'Hospitalisation Details'!$L$2:$U$2342,9,)</f>
        <v>1990</v>
      </c>
    </row>
    <row r="1906" spans="1:20" ht="15.5" x14ac:dyDescent="0.35">
      <c r="A1906" s="124" t="s">
        <v>463</v>
      </c>
      <c r="B1906" s="64" t="str">
        <f>VLOOKUP(A1906,'Medical Examinations'!$AS$1:$BC$2336,9,)</f>
        <v>Tiffany K</v>
      </c>
      <c r="C1906" s="64">
        <f>VLOOKUP(A1906,'Medical Examinations'!$AS$1:$BC$2336,2,)</f>
        <v>31.254999999999999</v>
      </c>
      <c r="D1906" s="64">
        <f>VLOOKUP(A1906,'Medical Examinations'!$AS$1:$BC$2336,3,)</f>
        <v>5.84</v>
      </c>
      <c r="E1906" s="64" t="str">
        <f>VLOOKUP(A1906,'Medical Examinations'!$AS$1:$BC$2336,6,)</f>
        <v>Yes</v>
      </c>
      <c r="F1906" s="64" t="str">
        <f>VLOOKUP(A1906,'Medical Examinations'!$AS$1:$BC$2336,4,)</f>
        <v>No</v>
      </c>
      <c r="G1906" s="64" t="str">
        <f>VLOOKUP(A1906,'Medical Examinations'!$AS$1:$BC$2336,5,)</f>
        <v>No</v>
      </c>
      <c r="H1906" s="64">
        <f>VLOOKUP(A1906,'Medical Examinations'!$AS$1:$BC$2336,8,)</f>
        <v>1</v>
      </c>
      <c r="I1906" s="64" t="str">
        <f>VLOOKUP(A1906,'Medical Examinations'!$AS$1:$BC$2336,7,)</f>
        <v>No</v>
      </c>
      <c r="J1906" s="64" t="str">
        <f>VLOOKUP(A1906,'Medical Examinations'!$AS$1:$BC$2336,11,)</f>
        <v>Obesity</v>
      </c>
      <c r="K1906" s="64" t="str">
        <f>VLOOKUP(A1906,'Medical Examinations'!$AS$1:$BC$2336,10,)</f>
        <v>Prediabetes</v>
      </c>
      <c r="L1906" s="64" t="str">
        <f>VLOOKUP(A1906,'Hospitalisation Details'!$L$2:$R$2342,2,)</f>
        <v>11-07-1995</v>
      </c>
      <c r="M1906" s="65">
        <f>VLOOKUP(A1906,'Hospitalisation Details'!$L$2:$R$2345,7,)</f>
        <v>3956</v>
      </c>
      <c r="N1906" s="64" t="str">
        <f>VLOOKUP(A1906,'Hospitalisation Details'!$L$2:$R$2342,4,)</f>
        <v>tier - 2</v>
      </c>
      <c r="O1906" s="64" t="str">
        <f>VLOOKUP(A1906,'Hospitalisation Details'!$L$2:$R$2342,5,)</f>
        <v>tier - 2</v>
      </c>
      <c r="P1906" s="64" t="str">
        <f>VLOOKUP(A1906,'Hospitalisation Details'!$L$2:$R$2342,6,)</f>
        <v>R1012</v>
      </c>
      <c r="Q1906" s="64">
        <f>VLOOKUP(A1906,'Hospitalisation Details'!$L$2:$R$2342,3,)</f>
        <v>27</v>
      </c>
      <c r="R1906" s="64">
        <f>VLOOKUP(A1906,'Hospitalisation Details'!$L$2:$U$2342,10,)</f>
        <v>11</v>
      </c>
      <c r="S1906" s="64" t="str">
        <f>VLOOKUP(A1906,'Hospitalisation Details'!$L$2:$U$2342,8,)</f>
        <v>Jul</v>
      </c>
      <c r="T1906" s="126">
        <f>VLOOKUP(A1906,'Hospitalisation Details'!$L$2:$U$2342,9,)</f>
        <v>1995</v>
      </c>
    </row>
    <row r="1907" spans="1:20" ht="15.5" x14ac:dyDescent="0.35">
      <c r="A1907" s="124" t="s">
        <v>462</v>
      </c>
      <c r="B1907" s="64" t="str">
        <f>VLOOKUP(A1907,'Medical Examinations'!$AS$1:$BC$2336,9,)</f>
        <v>David M.</v>
      </c>
      <c r="C1907" s="64">
        <f>VLOOKUP(A1907,'Medical Examinations'!$AS$1:$BC$2336,2,)</f>
        <v>29.83</v>
      </c>
      <c r="D1907" s="64">
        <f>VLOOKUP(A1907,'Medical Examinations'!$AS$1:$BC$2336,3,)</f>
        <v>5.39</v>
      </c>
      <c r="E1907" s="64" t="str">
        <f>VLOOKUP(A1907,'Medical Examinations'!$AS$1:$BC$2336,6,)</f>
        <v>No</v>
      </c>
      <c r="F1907" s="64" t="str">
        <f>VLOOKUP(A1907,'Medical Examinations'!$AS$1:$BC$2336,4,)</f>
        <v>No</v>
      </c>
      <c r="G1907" s="64" t="str">
        <f>VLOOKUP(A1907,'Medical Examinations'!$AS$1:$BC$2336,5,)</f>
        <v>No</v>
      </c>
      <c r="H1907" s="64">
        <f>VLOOKUP(A1907,'Medical Examinations'!$AS$1:$BC$2336,8,)</f>
        <v>0</v>
      </c>
      <c r="I1907" s="64" t="str">
        <f>VLOOKUP(A1907,'Medical Examinations'!$AS$1:$BC$2336,7,)</f>
        <v>No</v>
      </c>
      <c r="J1907" s="64" t="str">
        <f>VLOOKUP(A1907,'Medical Examinations'!$AS$1:$BC$2336,11,)</f>
        <v>Over weight</v>
      </c>
      <c r="K1907" s="64" t="str">
        <f>VLOOKUP(A1907,'Medical Examinations'!$AS$1:$BC$2336,10,)</f>
        <v>Normal</v>
      </c>
      <c r="L1907" s="64" t="str">
        <f>VLOOKUP(A1907,'Hospitalisation Details'!$L$2:$R$2342,2,)</f>
        <v>10-07-1999</v>
      </c>
      <c r="M1907" s="65">
        <f>VLOOKUP(A1907,'Hospitalisation Details'!$L$2:$R$2345,7,)</f>
        <v>3956</v>
      </c>
      <c r="N1907" s="64" t="str">
        <f>VLOOKUP(A1907,'Hospitalisation Details'!$L$2:$R$2342,4,)</f>
        <v>tier - 2</v>
      </c>
      <c r="O1907" s="64" t="str">
        <f>VLOOKUP(A1907,'Hospitalisation Details'!$L$2:$R$2342,5,)</f>
        <v>tier - 3</v>
      </c>
      <c r="P1907" s="64" t="str">
        <f>VLOOKUP(A1907,'Hospitalisation Details'!$L$2:$R$2342,6,)</f>
        <v>R1021</v>
      </c>
      <c r="Q1907" s="64">
        <f>VLOOKUP(A1907,'Hospitalisation Details'!$L$2:$R$2342,3,)</f>
        <v>23</v>
      </c>
      <c r="R1907" s="64">
        <f>VLOOKUP(A1907,'Hospitalisation Details'!$L$2:$U$2342,10,)</f>
        <v>10</v>
      </c>
      <c r="S1907" s="64" t="str">
        <f>VLOOKUP(A1907,'Hospitalisation Details'!$L$2:$U$2342,8,)</f>
        <v>Jul</v>
      </c>
      <c r="T1907" s="126">
        <f>VLOOKUP(A1907,'Hospitalisation Details'!$L$2:$U$2342,9,)</f>
        <v>1999</v>
      </c>
    </row>
    <row r="1908" spans="1:20" ht="15.5" x14ac:dyDescent="0.35">
      <c r="A1908" s="124" t="s">
        <v>461</v>
      </c>
      <c r="B1908" s="64" t="str">
        <f>VLOOKUP(A1908,'Medical Examinations'!$AS$1:$BC$2336,9,)</f>
        <v>Christine E</v>
      </c>
      <c r="C1908" s="64">
        <f>VLOOKUP(A1908,'Medical Examinations'!$AS$1:$BC$2336,2,)</f>
        <v>29.59</v>
      </c>
      <c r="D1908" s="64">
        <f>VLOOKUP(A1908,'Medical Examinations'!$AS$1:$BC$2336,3,)</f>
        <v>6.16</v>
      </c>
      <c r="E1908" s="64" t="str">
        <f>VLOOKUP(A1908,'Medical Examinations'!$AS$1:$BC$2336,6,)</f>
        <v>No</v>
      </c>
      <c r="F1908" s="64" t="str">
        <f>VLOOKUP(A1908,'Medical Examinations'!$AS$1:$BC$2336,4,)</f>
        <v>No</v>
      </c>
      <c r="G1908" s="64" t="str">
        <f>VLOOKUP(A1908,'Medical Examinations'!$AS$1:$BC$2336,5,)</f>
        <v>Yes</v>
      </c>
      <c r="H1908" s="64">
        <f>VLOOKUP(A1908,'Medical Examinations'!$AS$1:$BC$2336,8,)</f>
        <v>1</v>
      </c>
      <c r="I1908" s="64" t="str">
        <f>VLOOKUP(A1908,'Medical Examinations'!$AS$1:$BC$2336,7,)</f>
        <v>No</v>
      </c>
      <c r="J1908" s="64" t="str">
        <f>VLOOKUP(A1908,'Medical Examinations'!$AS$1:$BC$2336,11,)</f>
        <v>Over weight</v>
      </c>
      <c r="K1908" s="64" t="str">
        <f>VLOOKUP(A1908,'Medical Examinations'!$AS$1:$BC$2336,10,)</f>
        <v>Prediabetes</v>
      </c>
      <c r="L1908" s="64" t="str">
        <f>VLOOKUP(A1908,'Hospitalisation Details'!$L$2:$R$2342,2,)</f>
        <v>11-11-1993</v>
      </c>
      <c r="M1908" s="65">
        <f>VLOOKUP(A1908,'Hospitalisation Details'!$L$2:$R$2345,7,)</f>
        <v>3947</v>
      </c>
      <c r="N1908" s="64" t="str">
        <f>VLOOKUP(A1908,'Hospitalisation Details'!$L$2:$R$2342,4,)</f>
        <v>tier - 2</v>
      </c>
      <c r="O1908" s="64" t="str">
        <f>VLOOKUP(A1908,'Hospitalisation Details'!$L$2:$R$2342,5,)</f>
        <v>tier - 2</v>
      </c>
      <c r="P1908" s="64" t="str">
        <f>VLOOKUP(A1908,'Hospitalisation Details'!$L$2:$R$2342,6,)</f>
        <v>R1013</v>
      </c>
      <c r="Q1908" s="64">
        <f>VLOOKUP(A1908,'Hospitalisation Details'!$L$2:$R$2342,3,)</f>
        <v>29</v>
      </c>
      <c r="R1908" s="64">
        <f>VLOOKUP(A1908,'Hospitalisation Details'!$L$2:$U$2342,10,)</f>
        <v>11</v>
      </c>
      <c r="S1908" s="64" t="str">
        <f>VLOOKUP(A1908,'Hospitalisation Details'!$L$2:$U$2342,8,)</f>
        <v>Nov</v>
      </c>
      <c r="T1908" s="126">
        <f>VLOOKUP(A1908,'Hospitalisation Details'!$L$2:$U$2342,9,)</f>
        <v>1993</v>
      </c>
    </row>
    <row r="1909" spans="1:20" ht="15.5" x14ac:dyDescent="0.35">
      <c r="A1909" s="124" t="s">
        <v>460</v>
      </c>
      <c r="B1909" s="64" t="str">
        <f>VLOOKUP(A1909,'Medical Examinations'!$AS$1:$BC$2336,9,)</f>
        <v>Donna</v>
      </c>
      <c r="C1909" s="64">
        <f>VLOOKUP(A1909,'Medical Examinations'!$AS$1:$BC$2336,2,)</f>
        <v>31.16</v>
      </c>
      <c r="D1909" s="64">
        <f>VLOOKUP(A1909,'Medical Examinations'!$AS$1:$BC$2336,3,)</f>
        <v>4.49</v>
      </c>
      <c r="E1909" s="64" t="str">
        <f>VLOOKUP(A1909,'Medical Examinations'!$AS$1:$BC$2336,6,)</f>
        <v>No</v>
      </c>
      <c r="F1909" s="64" t="str">
        <f>VLOOKUP(A1909,'Medical Examinations'!$AS$1:$BC$2336,4,)</f>
        <v>No</v>
      </c>
      <c r="G1909" s="64" t="str">
        <f>VLOOKUP(A1909,'Medical Examinations'!$AS$1:$BC$2336,5,)</f>
        <v>Yes</v>
      </c>
      <c r="H1909" s="64">
        <f>VLOOKUP(A1909,'Medical Examinations'!$AS$1:$BC$2336,8,)</f>
        <v>1</v>
      </c>
      <c r="I1909" s="64" t="str">
        <f>VLOOKUP(A1909,'Medical Examinations'!$AS$1:$BC$2336,7,)</f>
        <v>No</v>
      </c>
      <c r="J1909" s="64" t="str">
        <f>VLOOKUP(A1909,'Medical Examinations'!$AS$1:$BC$2336,11,)</f>
        <v>Obesity</v>
      </c>
      <c r="K1909" s="64" t="str">
        <f>VLOOKUP(A1909,'Medical Examinations'!$AS$1:$BC$2336,10,)</f>
        <v>Normal</v>
      </c>
      <c r="L1909" s="64" t="str">
        <f>VLOOKUP(A1909,'Hospitalisation Details'!$L$2:$R$2342,2,)</f>
        <v>29-09-1993</v>
      </c>
      <c r="M1909" s="65">
        <f>VLOOKUP(A1909,'Hospitalisation Details'!$L$2:$R$2345,7,)</f>
        <v>3944</v>
      </c>
      <c r="N1909" s="64" t="str">
        <f>VLOOKUP(A1909,'Hospitalisation Details'!$L$2:$R$2342,4,)</f>
        <v>tier - 2</v>
      </c>
      <c r="O1909" s="64" t="str">
        <f>VLOOKUP(A1909,'Hospitalisation Details'!$L$2:$R$2342,5,)</f>
        <v>tier - 3</v>
      </c>
      <c r="P1909" s="64" t="str">
        <f>VLOOKUP(A1909,'Hospitalisation Details'!$L$2:$R$2342,6,)</f>
        <v>R1024</v>
      </c>
      <c r="Q1909" s="64">
        <f>VLOOKUP(A1909,'Hospitalisation Details'!$L$2:$R$2342,3,)</f>
        <v>29</v>
      </c>
      <c r="R1909" s="64">
        <f>VLOOKUP(A1909,'Hospitalisation Details'!$L$2:$U$2342,10,)</f>
        <v>29</v>
      </c>
      <c r="S1909" s="64" t="str">
        <f>VLOOKUP(A1909,'Hospitalisation Details'!$L$2:$U$2342,8,)</f>
        <v>Sep</v>
      </c>
      <c r="T1909" s="126">
        <f>VLOOKUP(A1909,'Hospitalisation Details'!$L$2:$U$2342,9,)</f>
        <v>1993</v>
      </c>
    </row>
    <row r="1910" spans="1:20" ht="15.5" x14ac:dyDescent="0.35">
      <c r="A1910" s="124" t="s">
        <v>459</v>
      </c>
      <c r="B1910" s="64" t="str">
        <f>VLOOKUP(A1910,'Medical Examinations'!$AS$1:$BC$2336,9,)</f>
        <v>Rod</v>
      </c>
      <c r="C1910" s="64">
        <f>VLOOKUP(A1910,'Medical Examinations'!$AS$1:$BC$2336,2,)</f>
        <v>34.21</v>
      </c>
      <c r="D1910" s="64">
        <f>VLOOKUP(A1910,'Medical Examinations'!$AS$1:$BC$2336,3,)</f>
        <v>4.4800000000000004</v>
      </c>
      <c r="E1910" s="64" t="str">
        <f>VLOOKUP(A1910,'Medical Examinations'!$AS$1:$BC$2336,6,)</f>
        <v>Yes</v>
      </c>
      <c r="F1910" s="64" t="str">
        <f>VLOOKUP(A1910,'Medical Examinations'!$AS$1:$BC$2336,4,)</f>
        <v>No</v>
      </c>
      <c r="G1910" s="64" t="str">
        <f>VLOOKUP(A1910,'Medical Examinations'!$AS$1:$BC$2336,5,)</f>
        <v>No</v>
      </c>
      <c r="H1910" s="64">
        <f>VLOOKUP(A1910,'Medical Examinations'!$AS$1:$BC$2336,8,)</f>
        <v>1</v>
      </c>
      <c r="I1910" s="64" t="str">
        <f>VLOOKUP(A1910,'Medical Examinations'!$AS$1:$BC$2336,7,)</f>
        <v>No</v>
      </c>
      <c r="J1910" s="64" t="str">
        <f>VLOOKUP(A1910,'Medical Examinations'!$AS$1:$BC$2336,11,)</f>
        <v>Obesity</v>
      </c>
      <c r="K1910" s="64" t="str">
        <f>VLOOKUP(A1910,'Medical Examinations'!$AS$1:$BC$2336,10,)</f>
        <v>Normal</v>
      </c>
      <c r="L1910" s="64" t="str">
        <f>VLOOKUP(A1910,'Hospitalisation Details'!$L$2:$R$2342,2,)</f>
        <v>24-10-1988</v>
      </c>
      <c r="M1910" s="65">
        <f>VLOOKUP(A1910,'Hospitalisation Details'!$L$2:$R$2345,7,)</f>
        <v>3935</v>
      </c>
      <c r="N1910" s="64" t="str">
        <f>VLOOKUP(A1910,'Hospitalisation Details'!$L$2:$R$2342,4,)</f>
        <v>tier - 3</v>
      </c>
      <c r="O1910" s="64" t="str">
        <f>VLOOKUP(A1910,'Hospitalisation Details'!$L$2:$R$2342,5,)</f>
        <v>tier - 1</v>
      </c>
      <c r="P1910" s="64" t="str">
        <f>VLOOKUP(A1910,'Hospitalisation Details'!$L$2:$R$2342,6,)</f>
        <v>R1013</v>
      </c>
      <c r="Q1910" s="64">
        <f>VLOOKUP(A1910,'Hospitalisation Details'!$L$2:$R$2342,3,)</f>
        <v>34</v>
      </c>
      <c r="R1910" s="64">
        <f>VLOOKUP(A1910,'Hospitalisation Details'!$L$2:$U$2342,10,)</f>
        <v>24</v>
      </c>
      <c r="S1910" s="64" t="str">
        <f>VLOOKUP(A1910,'Hospitalisation Details'!$L$2:$U$2342,8,)</f>
        <v>Oct</v>
      </c>
      <c r="T1910" s="126">
        <f>VLOOKUP(A1910,'Hospitalisation Details'!$L$2:$U$2342,9,)</f>
        <v>1988</v>
      </c>
    </row>
    <row r="1911" spans="1:20" ht="15.5" x14ac:dyDescent="0.35">
      <c r="A1911" s="124" t="s">
        <v>458</v>
      </c>
      <c r="B1911" s="64" t="str">
        <f>VLOOKUP(A1911,'Medical Examinations'!$AS$1:$BC$2336,9,)</f>
        <v>Joe</v>
      </c>
      <c r="C1911" s="64">
        <f>VLOOKUP(A1911,'Medical Examinations'!$AS$1:$BC$2336,2,)</f>
        <v>34.86</v>
      </c>
      <c r="D1911" s="64">
        <f>VLOOKUP(A1911,'Medical Examinations'!$AS$1:$BC$2336,3,)</f>
        <v>10.97</v>
      </c>
      <c r="E1911" s="64" t="str">
        <f>VLOOKUP(A1911,'Medical Examinations'!$AS$1:$BC$2336,6,)</f>
        <v>No</v>
      </c>
      <c r="F1911" s="64" t="str">
        <f>VLOOKUP(A1911,'Medical Examinations'!$AS$1:$BC$2336,4,)</f>
        <v>No</v>
      </c>
      <c r="G1911" s="64" t="str">
        <f>VLOOKUP(A1911,'Medical Examinations'!$AS$1:$BC$2336,5,)</f>
        <v>No</v>
      </c>
      <c r="H1911" s="64">
        <f>VLOOKUP(A1911,'Medical Examinations'!$AS$1:$BC$2336,8,)</f>
        <v>0</v>
      </c>
      <c r="I1911" s="64" t="str">
        <f>VLOOKUP(A1911,'Medical Examinations'!$AS$1:$BC$2336,7,)</f>
        <v>No</v>
      </c>
      <c r="J1911" s="64" t="str">
        <f>VLOOKUP(A1911,'Medical Examinations'!$AS$1:$BC$2336,11,)</f>
        <v>Obesity</v>
      </c>
      <c r="K1911" s="64" t="str">
        <f>VLOOKUP(A1911,'Medical Examinations'!$AS$1:$BC$2336,10,)</f>
        <v>Diabetes</v>
      </c>
      <c r="L1911" s="64" t="str">
        <f>VLOOKUP(A1911,'Hospitalisation Details'!$L$2:$R$2342,2,)</f>
        <v>15-06-2002</v>
      </c>
      <c r="M1911" s="65">
        <f>VLOOKUP(A1911,'Hospitalisation Details'!$L$2:$R$2345,7,)</f>
        <v>3932</v>
      </c>
      <c r="N1911" s="64" t="str">
        <f>VLOOKUP(A1911,'Hospitalisation Details'!$L$2:$R$2342,4,)</f>
        <v>tier - 2</v>
      </c>
      <c r="O1911" s="64" t="str">
        <f>VLOOKUP(A1911,'Hospitalisation Details'!$L$2:$R$2342,5,)</f>
        <v>tier - 3</v>
      </c>
      <c r="P1911" s="64" t="str">
        <f>VLOOKUP(A1911,'Hospitalisation Details'!$L$2:$R$2342,6,)</f>
        <v>R1011</v>
      </c>
      <c r="Q1911" s="64">
        <f>VLOOKUP(A1911,'Hospitalisation Details'!$L$2:$R$2342,3,)</f>
        <v>20</v>
      </c>
      <c r="R1911" s="64">
        <f>VLOOKUP(A1911,'Hospitalisation Details'!$L$2:$U$2342,10,)</f>
        <v>15</v>
      </c>
      <c r="S1911" s="64" t="str">
        <f>VLOOKUP(A1911,'Hospitalisation Details'!$L$2:$U$2342,8,)</f>
        <v>Jun</v>
      </c>
      <c r="T1911" s="126">
        <f>VLOOKUP(A1911,'Hospitalisation Details'!$L$2:$U$2342,9,)</f>
        <v>2002</v>
      </c>
    </row>
    <row r="1912" spans="1:20" ht="15.5" x14ac:dyDescent="0.35">
      <c r="A1912" s="124" t="s">
        <v>457</v>
      </c>
      <c r="B1912" s="64" t="str">
        <f>VLOOKUP(A1912,'Medical Examinations'!$AS$1:$BC$2336,9,)</f>
        <v>Kayleigh</v>
      </c>
      <c r="C1912" s="64">
        <f>VLOOKUP(A1912,'Medical Examinations'!$AS$1:$BC$2336,2,)</f>
        <v>34.58</v>
      </c>
      <c r="D1912" s="64">
        <f>VLOOKUP(A1912,'Medical Examinations'!$AS$1:$BC$2336,3,)</f>
        <v>5.14</v>
      </c>
      <c r="E1912" s="64" t="str">
        <f>VLOOKUP(A1912,'Medical Examinations'!$AS$1:$BC$2336,6,)</f>
        <v>No</v>
      </c>
      <c r="F1912" s="64" t="str">
        <f>VLOOKUP(A1912,'Medical Examinations'!$AS$1:$BC$2336,4,)</f>
        <v>yes</v>
      </c>
      <c r="G1912" s="64" t="str">
        <f>VLOOKUP(A1912,'Medical Examinations'!$AS$1:$BC$2336,5,)</f>
        <v>No</v>
      </c>
      <c r="H1912" s="64">
        <f>VLOOKUP(A1912,'Medical Examinations'!$AS$1:$BC$2336,8,)</f>
        <v>2</v>
      </c>
      <c r="I1912" s="64" t="str">
        <f>VLOOKUP(A1912,'Medical Examinations'!$AS$1:$BC$2336,7,)</f>
        <v>No</v>
      </c>
      <c r="J1912" s="64" t="str">
        <f>VLOOKUP(A1912,'Medical Examinations'!$AS$1:$BC$2336,11,)</f>
        <v>Obesity</v>
      </c>
      <c r="K1912" s="64" t="str">
        <f>VLOOKUP(A1912,'Medical Examinations'!$AS$1:$BC$2336,10,)</f>
        <v>Normal</v>
      </c>
      <c r="L1912" s="64" t="str">
        <f>VLOOKUP(A1912,'Hospitalisation Details'!$L$2:$R$2342,2,)</f>
        <v>10-07-2000</v>
      </c>
      <c r="M1912" s="65">
        <f>VLOOKUP(A1912,'Hospitalisation Details'!$L$2:$R$2345,7,)</f>
        <v>3926</v>
      </c>
      <c r="N1912" s="64" t="str">
        <f>VLOOKUP(A1912,'Hospitalisation Details'!$L$2:$R$2342,4,)</f>
        <v>tier - 2</v>
      </c>
      <c r="O1912" s="64" t="str">
        <f>VLOOKUP(A1912,'Hospitalisation Details'!$L$2:$R$2342,5,)</f>
        <v>tier - 2</v>
      </c>
      <c r="P1912" s="64" t="str">
        <f>VLOOKUP(A1912,'Hospitalisation Details'!$L$2:$R$2342,6,)</f>
        <v>R1024</v>
      </c>
      <c r="Q1912" s="64">
        <f>VLOOKUP(A1912,'Hospitalisation Details'!$L$2:$R$2342,3,)</f>
        <v>22</v>
      </c>
      <c r="R1912" s="64">
        <f>VLOOKUP(A1912,'Hospitalisation Details'!$L$2:$U$2342,10,)</f>
        <v>10</v>
      </c>
      <c r="S1912" s="64" t="str">
        <f>VLOOKUP(A1912,'Hospitalisation Details'!$L$2:$U$2342,8,)</f>
        <v>Jul</v>
      </c>
      <c r="T1912" s="126">
        <f>VLOOKUP(A1912,'Hospitalisation Details'!$L$2:$U$2342,9,)</f>
        <v>2000</v>
      </c>
    </row>
    <row r="1913" spans="1:20" ht="15.5" x14ac:dyDescent="0.35">
      <c r="A1913" s="124" t="s">
        <v>456</v>
      </c>
      <c r="B1913" s="64" t="str">
        <f>VLOOKUP(A1913,'Medical Examinations'!$AS$1:$BC$2336,9,)</f>
        <v>Lorcan A.</v>
      </c>
      <c r="C1913" s="64">
        <f>VLOOKUP(A1913,'Medical Examinations'!$AS$1:$BC$2336,2,)</f>
        <v>17.940000000000001</v>
      </c>
      <c r="D1913" s="64">
        <f>VLOOKUP(A1913,'Medical Examinations'!$AS$1:$BC$2336,3,)</f>
        <v>5.17</v>
      </c>
      <c r="E1913" s="64" t="str">
        <f>VLOOKUP(A1913,'Medical Examinations'!$AS$1:$BC$2336,6,)</f>
        <v>Yes</v>
      </c>
      <c r="F1913" s="64" t="str">
        <f>VLOOKUP(A1913,'Medical Examinations'!$AS$1:$BC$2336,4,)</f>
        <v>No</v>
      </c>
      <c r="G1913" s="64" t="str">
        <f>VLOOKUP(A1913,'Medical Examinations'!$AS$1:$BC$2336,5,)</f>
        <v>No</v>
      </c>
      <c r="H1913" s="64">
        <f>VLOOKUP(A1913,'Medical Examinations'!$AS$1:$BC$2336,8,)</f>
        <v>0</v>
      </c>
      <c r="I1913" s="64" t="str">
        <f>VLOOKUP(A1913,'Medical Examinations'!$AS$1:$BC$2336,7,)</f>
        <v>No</v>
      </c>
      <c r="J1913" s="64" t="str">
        <f>VLOOKUP(A1913,'Medical Examinations'!$AS$1:$BC$2336,11,)</f>
        <v>Under weight</v>
      </c>
      <c r="K1913" s="64" t="str">
        <f>VLOOKUP(A1913,'Medical Examinations'!$AS$1:$BC$2336,10,)</f>
        <v>Normal</v>
      </c>
      <c r="L1913" s="64" t="str">
        <f>VLOOKUP(A1913,'Hospitalisation Details'!$L$2:$R$2342,2,)</f>
        <v>05-07-1985</v>
      </c>
      <c r="M1913" s="65">
        <f>VLOOKUP(A1913,'Hospitalisation Details'!$L$2:$R$2345,7,)</f>
        <v>3910</v>
      </c>
      <c r="N1913" s="64" t="str">
        <f>VLOOKUP(A1913,'Hospitalisation Details'!$L$2:$R$2342,4,)</f>
        <v>tier - 2</v>
      </c>
      <c r="O1913" s="64" t="str">
        <f>VLOOKUP(A1913,'Hospitalisation Details'!$L$2:$R$2342,5,)</f>
        <v>tier - 2</v>
      </c>
      <c r="P1913" s="64" t="str">
        <f>VLOOKUP(A1913,'Hospitalisation Details'!$L$2:$R$2342,6,)</f>
        <v>R1013</v>
      </c>
      <c r="Q1913" s="64">
        <f>VLOOKUP(A1913,'Hospitalisation Details'!$L$2:$R$2342,3,)</f>
        <v>37</v>
      </c>
      <c r="R1913" s="64">
        <f>VLOOKUP(A1913,'Hospitalisation Details'!$L$2:$U$2342,10,)</f>
        <v>5</v>
      </c>
      <c r="S1913" s="64" t="str">
        <f>VLOOKUP(A1913,'Hospitalisation Details'!$L$2:$U$2342,8,)</f>
        <v>Jul</v>
      </c>
      <c r="T1913" s="126">
        <f>VLOOKUP(A1913,'Hospitalisation Details'!$L$2:$U$2342,9,)</f>
        <v>1985</v>
      </c>
    </row>
    <row r="1914" spans="1:20" ht="15.5" x14ac:dyDescent="0.35">
      <c r="A1914" s="124" t="s">
        <v>455</v>
      </c>
      <c r="B1914" s="64" t="str">
        <f>VLOOKUP(A1914,'Medical Examinations'!$AS$1:$BC$2336,9,)</f>
        <v>Billy</v>
      </c>
      <c r="C1914" s="64">
        <f>VLOOKUP(A1914,'Medical Examinations'!$AS$1:$BC$2336,2,)</f>
        <v>26.8</v>
      </c>
      <c r="D1914" s="64">
        <f>VLOOKUP(A1914,'Medical Examinations'!$AS$1:$BC$2336,3,)</f>
        <v>6.18</v>
      </c>
      <c r="E1914" s="64" t="str">
        <f>VLOOKUP(A1914,'Medical Examinations'!$AS$1:$BC$2336,6,)</f>
        <v>Yes</v>
      </c>
      <c r="F1914" s="64" t="str">
        <f>VLOOKUP(A1914,'Medical Examinations'!$AS$1:$BC$2336,4,)</f>
        <v>No</v>
      </c>
      <c r="G1914" s="64" t="str">
        <f>VLOOKUP(A1914,'Medical Examinations'!$AS$1:$BC$2336,5,)</f>
        <v>Yes</v>
      </c>
      <c r="H1914" s="64">
        <f>VLOOKUP(A1914,'Medical Examinations'!$AS$1:$BC$2336,8,)</f>
        <v>1</v>
      </c>
      <c r="I1914" s="64" t="str">
        <f>VLOOKUP(A1914,'Medical Examinations'!$AS$1:$BC$2336,7,)</f>
        <v>No</v>
      </c>
      <c r="J1914" s="64" t="str">
        <f>VLOOKUP(A1914,'Medical Examinations'!$AS$1:$BC$2336,11,)</f>
        <v>Over weight</v>
      </c>
      <c r="K1914" s="64" t="str">
        <f>VLOOKUP(A1914,'Medical Examinations'!$AS$1:$BC$2336,10,)</f>
        <v>Prediabetes</v>
      </c>
      <c r="L1914" s="64" t="str">
        <f>VLOOKUP(A1914,'Hospitalisation Details'!$L$2:$R$2342,2,)</f>
        <v>24-11-1997</v>
      </c>
      <c r="M1914" s="65">
        <f>VLOOKUP(A1914,'Hospitalisation Details'!$L$2:$R$2345,7,)</f>
        <v>3906</v>
      </c>
      <c r="N1914" s="64" t="str">
        <f>VLOOKUP(A1914,'Hospitalisation Details'!$L$2:$R$2342,4,)</f>
        <v>tier - 3</v>
      </c>
      <c r="O1914" s="64" t="str">
        <f>VLOOKUP(A1914,'Hospitalisation Details'!$L$2:$R$2342,5,)</f>
        <v>tier - 3</v>
      </c>
      <c r="P1914" s="64" t="str">
        <f>VLOOKUP(A1914,'Hospitalisation Details'!$L$2:$R$2342,6,)</f>
        <v>R1011</v>
      </c>
      <c r="Q1914" s="64">
        <f>VLOOKUP(A1914,'Hospitalisation Details'!$L$2:$R$2342,3,)</f>
        <v>25</v>
      </c>
      <c r="R1914" s="64">
        <f>VLOOKUP(A1914,'Hospitalisation Details'!$L$2:$U$2342,10,)</f>
        <v>24</v>
      </c>
      <c r="S1914" s="64" t="str">
        <f>VLOOKUP(A1914,'Hospitalisation Details'!$L$2:$U$2342,8,)</f>
        <v>Nov</v>
      </c>
      <c r="T1914" s="126">
        <f>VLOOKUP(A1914,'Hospitalisation Details'!$L$2:$U$2342,9,)</f>
        <v>1997</v>
      </c>
    </row>
    <row r="1915" spans="1:20" ht="15.5" x14ac:dyDescent="0.35">
      <c r="A1915" s="124" t="s">
        <v>454</v>
      </c>
      <c r="B1915" s="64" t="str">
        <f>VLOOKUP(A1915,'Medical Examinations'!$AS$1:$BC$2336,9,)</f>
        <v>Paul M.</v>
      </c>
      <c r="C1915" s="64">
        <f>VLOOKUP(A1915,'Medical Examinations'!$AS$1:$BC$2336,2,)</f>
        <v>17.690000000000001</v>
      </c>
      <c r="D1915" s="64">
        <f>VLOOKUP(A1915,'Medical Examinations'!$AS$1:$BC$2336,3,)</f>
        <v>9.07</v>
      </c>
      <c r="E1915" s="64" t="str">
        <f>VLOOKUP(A1915,'Medical Examinations'!$AS$1:$BC$2336,6,)</f>
        <v>Yes</v>
      </c>
      <c r="F1915" s="64" t="str">
        <f>VLOOKUP(A1915,'Medical Examinations'!$AS$1:$BC$2336,4,)</f>
        <v>No</v>
      </c>
      <c r="G1915" s="64" t="str">
        <f>VLOOKUP(A1915,'Medical Examinations'!$AS$1:$BC$2336,5,)</f>
        <v>No</v>
      </c>
      <c r="H1915" s="64">
        <f>VLOOKUP(A1915,'Medical Examinations'!$AS$1:$BC$2336,8,)</f>
        <v>0</v>
      </c>
      <c r="I1915" s="64" t="str">
        <f>VLOOKUP(A1915,'Medical Examinations'!$AS$1:$BC$2336,7,)</f>
        <v>No</v>
      </c>
      <c r="J1915" s="64" t="str">
        <f>VLOOKUP(A1915,'Medical Examinations'!$AS$1:$BC$2336,11,)</f>
        <v>Under weight</v>
      </c>
      <c r="K1915" s="64" t="str">
        <f>VLOOKUP(A1915,'Medical Examinations'!$AS$1:$BC$2336,10,)</f>
        <v>Diabetes</v>
      </c>
      <c r="L1915" s="64" t="str">
        <f>VLOOKUP(A1915,'Hospitalisation Details'!$L$2:$R$2342,2,)</f>
        <v>27-08-1981</v>
      </c>
      <c r="M1915" s="65">
        <f>VLOOKUP(A1915,'Hospitalisation Details'!$L$2:$R$2345,7,)</f>
        <v>3902</v>
      </c>
      <c r="N1915" s="64" t="str">
        <f>VLOOKUP(A1915,'Hospitalisation Details'!$L$2:$R$2342,4,)</f>
        <v>tier - 2</v>
      </c>
      <c r="O1915" s="64" t="str">
        <f>VLOOKUP(A1915,'Hospitalisation Details'!$L$2:$R$2342,5,)</f>
        <v>tier - 2</v>
      </c>
      <c r="P1915" s="64" t="str">
        <f>VLOOKUP(A1915,'Hospitalisation Details'!$L$2:$R$2342,6,)</f>
        <v>R1013</v>
      </c>
      <c r="Q1915" s="64">
        <f>VLOOKUP(A1915,'Hospitalisation Details'!$L$2:$R$2342,3,)</f>
        <v>41</v>
      </c>
      <c r="R1915" s="64">
        <f>VLOOKUP(A1915,'Hospitalisation Details'!$L$2:$U$2342,10,)</f>
        <v>27</v>
      </c>
      <c r="S1915" s="64" t="str">
        <f>VLOOKUP(A1915,'Hospitalisation Details'!$L$2:$U$2342,8,)</f>
        <v>Aug</v>
      </c>
      <c r="T1915" s="126">
        <f>VLOOKUP(A1915,'Hospitalisation Details'!$L$2:$U$2342,9,)</f>
        <v>1981</v>
      </c>
    </row>
    <row r="1916" spans="1:20" ht="15.5" x14ac:dyDescent="0.35">
      <c r="A1916" s="124" t="s">
        <v>453</v>
      </c>
      <c r="B1916" s="64" t="str">
        <f>VLOOKUP(A1916,'Medical Examinations'!$AS$1:$BC$2336,9,)</f>
        <v>Brenda M.</v>
      </c>
      <c r="C1916" s="64">
        <f>VLOOKUP(A1916,'Medical Examinations'!$AS$1:$BC$2336,2,)</f>
        <v>25.77</v>
      </c>
      <c r="D1916" s="64">
        <f>VLOOKUP(A1916,'Medical Examinations'!$AS$1:$BC$2336,3,)</f>
        <v>4.43</v>
      </c>
      <c r="E1916" s="64" t="str">
        <f>VLOOKUP(A1916,'Medical Examinations'!$AS$1:$BC$2336,6,)</f>
        <v>No</v>
      </c>
      <c r="F1916" s="64" t="str">
        <f>VLOOKUP(A1916,'Medical Examinations'!$AS$1:$BC$2336,4,)</f>
        <v>No</v>
      </c>
      <c r="G1916" s="64" t="str">
        <f>VLOOKUP(A1916,'Medical Examinations'!$AS$1:$BC$2336,5,)</f>
        <v>Yes</v>
      </c>
      <c r="H1916" s="64">
        <f>VLOOKUP(A1916,'Medical Examinations'!$AS$1:$BC$2336,8,)</f>
        <v>1</v>
      </c>
      <c r="I1916" s="64" t="str">
        <f>VLOOKUP(A1916,'Medical Examinations'!$AS$1:$BC$2336,7,)</f>
        <v>No</v>
      </c>
      <c r="J1916" s="64" t="str">
        <f>VLOOKUP(A1916,'Medical Examinations'!$AS$1:$BC$2336,11,)</f>
        <v>Over weight</v>
      </c>
      <c r="K1916" s="64" t="str">
        <f>VLOOKUP(A1916,'Medical Examinations'!$AS$1:$BC$2336,10,)</f>
        <v>Normal</v>
      </c>
      <c r="L1916" s="64" t="str">
        <f>VLOOKUP(A1916,'Hospitalisation Details'!$L$2:$R$2342,2,)</f>
        <v>14-09-1993</v>
      </c>
      <c r="M1916" s="65">
        <f>VLOOKUP(A1916,'Hospitalisation Details'!$L$2:$R$2345,7,)</f>
        <v>3898</v>
      </c>
      <c r="N1916" s="64" t="str">
        <f>VLOOKUP(A1916,'Hospitalisation Details'!$L$2:$R$2342,4,)</f>
        <v>tier - 2</v>
      </c>
      <c r="O1916" s="64" t="str">
        <f>VLOOKUP(A1916,'Hospitalisation Details'!$L$2:$R$2342,5,)</f>
        <v>tier - 2</v>
      </c>
      <c r="P1916" s="64" t="str">
        <f>VLOOKUP(A1916,'Hospitalisation Details'!$L$2:$R$2342,6,)</f>
        <v>R1012</v>
      </c>
      <c r="Q1916" s="64">
        <f>VLOOKUP(A1916,'Hospitalisation Details'!$L$2:$R$2342,3,)</f>
        <v>29</v>
      </c>
      <c r="R1916" s="64">
        <f>VLOOKUP(A1916,'Hospitalisation Details'!$L$2:$U$2342,10,)</f>
        <v>14</v>
      </c>
      <c r="S1916" s="64" t="str">
        <f>VLOOKUP(A1916,'Hospitalisation Details'!$L$2:$U$2342,8,)</f>
        <v>Sep</v>
      </c>
      <c r="T1916" s="126">
        <f>VLOOKUP(A1916,'Hospitalisation Details'!$L$2:$U$2342,9,)</f>
        <v>1993</v>
      </c>
    </row>
    <row r="1917" spans="1:20" ht="15.5" x14ac:dyDescent="0.35">
      <c r="A1917" s="124" t="s">
        <v>452</v>
      </c>
      <c r="B1917" s="64" t="str">
        <f>VLOOKUP(A1917,'Medical Examinations'!$AS$1:$BC$2336,9,)</f>
        <v>Jeff H</v>
      </c>
      <c r="C1917" s="64">
        <f>VLOOKUP(A1917,'Medical Examinations'!$AS$1:$BC$2336,2,)</f>
        <v>34.46</v>
      </c>
      <c r="D1917" s="64">
        <f>VLOOKUP(A1917,'Medical Examinations'!$AS$1:$BC$2336,3,)</f>
        <v>4.17</v>
      </c>
      <c r="E1917" s="64" t="str">
        <f>VLOOKUP(A1917,'Medical Examinations'!$AS$1:$BC$2336,6,)</f>
        <v>No</v>
      </c>
      <c r="F1917" s="64" t="str">
        <f>VLOOKUP(A1917,'Medical Examinations'!$AS$1:$BC$2336,4,)</f>
        <v>yes</v>
      </c>
      <c r="G1917" s="64" t="str">
        <f>VLOOKUP(A1917,'Medical Examinations'!$AS$1:$BC$2336,5,)</f>
        <v>No</v>
      </c>
      <c r="H1917" s="64">
        <f>VLOOKUP(A1917,'Medical Examinations'!$AS$1:$BC$2336,8,)</f>
        <v>1</v>
      </c>
      <c r="I1917" s="64" t="str">
        <f>VLOOKUP(A1917,'Medical Examinations'!$AS$1:$BC$2336,7,)</f>
        <v>No</v>
      </c>
      <c r="J1917" s="64" t="str">
        <f>VLOOKUP(A1917,'Medical Examinations'!$AS$1:$BC$2336,11,)</f>
        <v>Obesity</v>
      </c>
      <c r="K1917" s="64" t="str">
        <f>VLOOKUP(A1917,'Medical Examinations'!$AS$1:$BC$2336,10,)</f>
        <v>Normal</v>
      </c>
      <c r="L1917" s="64" t="str">
        <f>VLOOKUP(A1917,'Hospitalisation Details'!$L$2:$R$2342,2,)</f>
        <v>13-07-2004</v>
      </c>
      <c r="M1917" s="65">
        <f>VLOOKUP(A1917,'Hospitalisation Details'!$L$2:$R$2345,7,)</f>
        <v>3889</v>
      </c>
      <c r="N1917" s="64" t="str">
        <f>VLOOKUP(A1917,'Hospitalisation Details'!$L$2:$R$2342,4,)</f>
        <v>tier - 2</v>
      </c>
      <c r="O1917" s="64" t="str">
        <f>VLOOKUP(A1917,'Hospitalisation Details'!$L$2:$R$2342,5,)</f>
        <v>tier - 2</v>
      </c>
      <c r="P1917" s="64" t="str">
        <f>VLOOKUP(A1917,'Hospitalisation Details'!$L$2:$R$2342,6,)</f>
        <v>R1012</v>
      </c>
      <c r="Q1917" s="64">
        <f>VLOOKUP(A1917,'Hospitalisation Details'!$L$2:$R$2342,3,)</f>
        <v>18</v>
      </c>
      <c r="R1917" s="64">
        <f>VLOOKUP(A1917,'Hospitalisation Details'!$L$2:$U$2342,10,)</f>
        <v>13</v>
      </c>
      <c r="S1917" s="64" t="str">
        <f>VLOOKUP(A1917,'Hospitalisation Details'!$L$2:$U$2342,8,)</f>
        <v>Jul</v>
      </c>
      <c r="T1917" s="126">
        <f>VLOOKUP(A1917,'Hospitalisation Details'!$L$2:$U$2342,9,)</f>
        <v>2004</v>
      </c>
    </row>
    <row r="1918" spans="1:20" ht="15.5" x14ac:dyDescent="0.35">
      <c r="A1918" s="124" t="s">
        <v>451</v>
      </c>
      <c r="B1918" s="64" t="str">
        <f>VLOOKUP(A1918,'Medical Examinations'!$AS$1:$BC$2336,9,)</f>
        <v>Michael</v>
      </c>
      <c r="C1918" s="64">
        <f>VLOOKUP(A1918,'Medical Examinations'!$AS$1:$BC$2336,2,)</f>
        <v>30.875</v>
      </c>
      <c r="D1918" s="64">
        <f>VLOOKUP(A1918,'Medical Examinations'!$AS$1:$BC$2336,3,)</f>
        <v>4.95</v>
      </c>
      <c r="E1918" s="64" t="str">
        <f>VLOOKUP(A1918,'Medical Examinations'!$AS$1:$BC$2336,6,)</f>
        <v>Yes</v>
      </c>
      <c r="F1918" s="64" t="str">
        <f>VLOOKUP(A1918,'Medical Examinations'!$AS$1:$BC$2336,4,)</f>
        <v>No</v>
      </c>
      <c r="G1918" s="64" t="str">
        <f>VLOOKUP(A1918,'Medical Examinations'!$AS$1:$BC$2336,5,)</f>
        <v>No</v>
      </c>
      <c r="H1918" s="64">
        <f>VLOOKUP(A1918,'Medical Examinations'!$AS$1:$BC$2336,8,)</f>
        <v>0</v>
      </c>
      <c r="I1918" s="64" t="str">
        <f>VLOOKUP(A1918,'Medical Examinations'!$AS$1:$BC$2336,7,)</f>
        <v>No</v>
      </c>
      <c r="J1918" s="64" t="str">
        <f>VLOOKUP(A1918,'Medical Examinations'!$AS$1:$BC$2336,11,)</f>
        <v>Obesity</v>
      </c>
      <c r="K1918" s="64" t="str">
        <f>VLOOKUP(A1918,'Medical Examinations'!$AS$1:$BC$2336,10,)</f>
        <v>Normal</v>
      </c>
      <c r="L1918" s="64" t="str">
        <f>VLOOKUP(A1918,'Hospitalisation Details'!$L$2:$R$2342,2,)</f>
        <v>23-10-1996</v>
      </c>
      <c r="M1918" s="65">
        <f>VLOOKUP(A1918,'Hospitalisation Details'!$L$2:$R$2345,7,)</f>
        <v>3877</v>
      </c>
      <c r="N1918" s="64" t="str">
        <f>VLOOKUP(A1918,'Hospitalisation Details'!$L$2:$R$2342,4,)</f>
        <v>tier - 1</v>
      </c>
      <c r="O1918" s="64" t="str">
        <f>VLOOKUP(A1918,'Hospitalisation Details'!$L$2:$R$2342,5,)</f>
        <v>tier - 3</v>
      </c>
      <c r="P1918" s="64" t="str">
        <f>VLOOKUP(A1918,'Hospitalisation Details'!$L$2:$R$2342,6,)</f>
        <v>R1012</v>
      </c>
      <c r="Q1918" s="64">
        <f>VLOOKUP(A1918,'Hospitalisation Details'!$L$2:$R$2342,3,)</f>
        <v>26</v>
      </c>
      <c r="R1918" s="64">
        <f>VLOOKUP(A1918,'Hospitalisation Details'!$L$2:$U$2342,10,)</f>
        <v>23</v>
      </c>
      <c r="S1918" s="64" t="str">
        <f>VLOOKUP(A1918,'Hospitalisation Details'!$L$2:$U$2342,8,)</f>
        <v>Oct</v>
      </c>
      <c r="T1918" s="126">
        <f>VLOOKUP(A1918,'Hospitalisation Details'!$L$2:$U$2342,9,)</f>
        <v>1996</v>
      </c>
    </row>
    <row r="1919" spans="1:20" ht="15.5" x14ac:dyDescent="0.35">
      <c r="A1919" s="124" t="s">
        <v>450</v>
      </c>
      <c r="B1919" s="64" t="str">
        <f>VLOOKUP(A1919,'Medical Examinations'!$AS$1:$BC$2336,9,)</f>
        <v>Jan</v>
      </c>
      <c r="C1919" s="64">
        <f>VLOOKUP(A1919,'Medical Examinations'!$AS$1:$BC$2336,2,)</f>
        <v>39.49</v>
      </c>
      <c r="D1919" s="64">
        <f>VLOOKUP(A1919,'Medical Examinations'!$AS$1:$BC$2336,3,)</f>
        <v>5.13</v>
      </c>
      <c r="E1919" s="64" t="str">
        <f>VLOOKUP(A1919,'Medical Examinations'!$AS$1:$BC$2336,6,)</f>
        <v>No</v>
      </c>
      <c r="F1919" s="64" t="str">
        <f>VLOOKUP(A1919,'Medical Examinations'!$AS$1:$BC$2336,4,)</f>
        <v>No</v>
      </c>
      <c r="G1919" s="64" t="str">
        <f>VLOOKUP(A1919,'Medical Examinations'!$AS$1:$BC$2336,5,)</f>
        <v>No</v>
      </c>
      <c r="H1919" s="64">
        <f>VLOOKUP(A1919,'Medical Examinations'!$AS$1:$BC$2336,8,)</f>
        <v>0</v>
      </c>
      <c r="I1919" s="64" t="str">
        <f>VLOOKUP(A1919,'Medical Examinations'!$AS$1:$BC$2336,7,)</f>
        <v>No</v>
      </c>
      <c r="J1919" s="64" t="str">
        <f>VLOOKUP(A1919,'Medical Examinations'!$AS$1:$BC$2336,11,)</f>
        <v>Obesity</v>
      </c>
      <c r="K1919" s="64" t="str">
        <f>VLOOKUP(A1919,'Medical Examinations'!$AS$1:$BC$2336,10,)</f>
        <v>Normal</v>
      </c>
      <c r="L1919" s="64" t="str">
        <f>VLOOKUP(A1919,'Hospitalisation Details'!$L$2:$R$2342,2,)</f>
        <v>25-07-1991</v>
      </c>
      <c r="M1919" s="65">
        <f>VLOOKUP(A1919,'Hospitalisation Details'!$L$2:$R$2345,7,)</f>
        <v>3876</v>
      </c>
      <c r="N1919" s="64" t="str">
        <f>VLOOKUP(A1919,'Hospitalisation Details'!$L$2:$R$2342,4,)</f>
        <v>tier - 2</v>
      </c>
      <c r="O1919" s="64" t="str">
        <f>VLOOKUP(A1919,'Hospitalisation Details'!$L$2:$R$2342,5,)</f>
        <v>tier - 3</v>
      </c>
      <c r="P1919" s="64" t="str">
        <f>VLOOKUP(A1919,'Hospitalisation Details'!$L$2:$R$2342,6,)</f>
        <v>R1013</v>
      </c>
      <c r="Q1919" s="64">
        <f>VLOOKUP(A1919,'Hospitalisation Details'!$L$2:$R$2342,3,)</f>
        <v>31</v>
      </c>
      <c r="R1919" s="64">
        <f>VLOOKUP(A1919,'Hospitalisation Details'!$L$2:$U$2342,10,)</f>
        <v>25</v>
      </c>
      <c r="S1919" s="64" t="str">
        <f>VLOOKUP(A1919,'Hospitalisation Details'!$L$2:$U$2342,8,)</f>
        <v>Jul</v>
      </c>
      <c r="T1919" s="126">
        <f>VLOOKUP(A1919,'Hospitalisation Details'!$L$2:$U$2342,9,)</f>
        <v>1991</v>
      </c>
    </row>
    <row r="1920" spans="1:20" ht="15.5" x14ac:dyDescent="0.35">
      <c r="A1920" s="124" t="s">
        <v>449</v>
      </c>
      <c r="B1920" s="64" t="str">
        <f>VLOOKUP(A1920,'Medical Examinations'!$AS$1:$BC$2336,9,)</f>
        <v>Bernard</v>
      </c>
      <c r="C1920" s="64">
        <f>VLOOKUP(A1920,'Medical Examinations'!$AS$1:$BC$2336,2,)</f>
        <v>28.88</v>
      </c>
      <c r="D1920" s="64">
        <f>VLOOKUP(A1920,'Medical Examinations'!$AS$1:$BC$2336,3,)</f>
        <v>4.0999999999999996</v>
      </c>
      <c r="E1920" s="64" t="str">
        <f>VLOOKUP(A1920,'Medical Examinations'!$AS$1:$BC$2336,6,)</f>
        <v>No</v>
      </c>
      <c r="F1920" s="64" t="str">
        <f>VLOOKUP(A1920,'Medical Examinations'!$AS$1:$BC$2336,4,)</f>
        <v>No</v>
      </c>
      <c r="G1920" s="64" t="str">
        <f>VLOOKUP(A1920,'Medical Examinations'!$AS$1:$BC$2336,5,)</f>
        <v>No</v>
      </c>
      <c r="H1920" s="64">
        <f>VLOOKUP(A1920,'Medical Examinations'!$AS$1:$BC$2336,8,)</f>
        <v>0</v>
      </c>
      <c r="I1920" s="64" t="str">
        <f>VLOOKUP(A1920,'Medical Examinations'!$AS$1:$BC$2336,7,)</f>
        <v>No</v>
      </c>
      <c r="J1920" s="64" t="str">
        <f>VLOOKUP(A1920,'Medical Examinations'!$AS$1:$BC$2336,11,)</f>
        <v>Over weight</v>
      </c>
      <c r="K1920" s="64" t="str">
        <f>VLOOKUP(A1920,'Medical Examinations'!$AS$1:$BC$2336,10,)</f>
        <v>Normal</v>
      </c>
      <c r="L1920" s="64" t="str">
        <f>VLOOKUP(A1920,'Hospitalisation Details'!$L$2:$R$2342,2,)</f>
        <v>24-06-1990</v>
      </c>
      <c r="M1920" s="65">
        <f>VLOOKUP(A1920,'Hospitalisation Details'!$L$2:$R$2345,7,)</f>
        <v>3867</v>
      </c>
      <c r="N1920" s="64" t="str">
        <f>VLOOKUP(A1920,'Hospitalisation Details'!$L$2:$R$2342,4,)</f>
        <v>tier - 1</v>
      </c>
      <c r="O1920" s="64" t="str">
        <f>VLOOKUP(A1920,'Hospitalisation Details'!$L$2:$R$2342,5,)</f>
        <v>tier - 1</v>
      </c>
      <c r="P1920" s="64" t="str">
        <f>VLOOKUP(A1920,'Hospitalisation Details'!$L$2:$R$2342,6,)</f>
        <v>R1012</v>
      </c>
      <c r="Q1920" s="64">
        <f>VLOOKUP(A1920,'Hospitalisation Details'!$L$2:$R$2342,3,)</f>
        <v>32</v>
      </c>
      <c r="R1920" s="64">
        <f>VLOOKUP(A1920,'Hospitalisation Details'!$L$2:$U$2342,10,)</f>
        <v>24</v>
      </c>
      <c r="S1920" s="64" t="str">
        <f>VLOOKUP(A1920,'Hospitalisation Details'!$L$2:$U$2342,8,)</f>
        <v>Jun</v>
      </c>
      <c r="T1920" s="126">
        <f>VLOOKUP(A1920,'Hospitalisation Details'!$L$2:$U$2342,9,)</f>
        <v>1990</v>
      </c>
    </row>
    <row r="1921" spans="1:20" ht="15.5" x14ac:dyDescent="0.35">
      <c r="A1921" s="124" t="s">
        <v>448</v>
      </c>
      <c r="B1921" s="64" t="str">
        <f>VLOOKUP(A1921,'Medical Examinations'!$AS$1:$BC$2336,9,)</f>
        <v>Craig</v>
      </c>
      <c r="C1921" s="64">
        <f>VLOOKUP(A1921,'Medical Examinations'!$AS$1:$BC$2336,2,)</f>
        <v>20.234999999999999</v>
      </c>
      <c r="D1921" s="64">
        <f>VLOOKUP(A1921,'Medical Examinations'!$AS$1:$BC$2336,3,)</f>
        <v>5.01</v>
      </c>
      <c r="E1921" s="64" t="str">
        <f>VLOOKUP(A1921,'Medical Examinations'!$AS$1:$BC$2336,6,)</f>
        <v>Yes</v>
      </c>
      <c r="F1921" s="64" t="str">
        <f>VLOOKUP(A1921,'Medical Examinations'!$AS$1:$BC$2336,4,)</f>
        <v>No</v>
      </c>
      <c r="G1921" s="64" t="str">
        <f>VLOOKUP(A1921,'Medical Examinations'!$AS$1:$BC$2336,5,)</f>
        <v>No</v>
      </c>
      <c r="H1921" s="64">
        <f>VLOOKUP(A1921,'Medical Examinations'!$AS$1:$BC$2336,8,)</f>
        <v>0</v>
      </c>
      <c r="I1921" s="64" t="str">
        <f>VLOOKUP(A1921,'Medical Examinations'!$AS$1:$BC$2336,7,)</f>
        <v>No</v>
      </c>
      <c r="J1921" s="64" t="str">
        <f>VLOOKUP(A1921,'Medical Examinations'!$AS$1:$BC$2336,11,)</f>
        <v xml:space="preserve">Normal Weight 
</v>
      </c>
      <c r="K1921" s="64" t="str">
        <f>VLOOKUP(A1921,'Medical Examinations'!$AS$1:$BC$2336,10,)</f>
        <v>Normal</v>
      </c>
      <c r="L1921" s="64" t="str">
        <f>VLOOKUP(A1921,'Hospitalisation Details'!$L$2:$R$2342,2,)</f>
        <v>18-10-2001</v>
      </c>
      <c r="M1921" s="65">
        <f>VLOOKUP(A1921,'Hospitalisation Details'!$L$2:$R$2345,7,)</f>
        <v>3861</v>
      </c>
      <c r="N1921" s="64" t="str">
        <f>VLOOKUP(A1921,'Hospitalisation Details'!$L$2:$R$2342,4,)</f>
        <v>tier - 2</v>
      </c>
      <c r="O1921" s="64" t="str">
        <f>VLOOKUP(A1921,'Hospitalisation Details'!$L$2:$R$2342,5,)</f>
        <v>tier - 2</v>
      </c>
      <c r="P1921" s="64" t="str">
        <f>VLOOKUP(A1921,'Hospitalisation Details'!$L$2:$R$2342,6,)</f>
        <v>R1016</v>
      </c>
      <c r="Q1921" s="64">
        <f>VLOOKUP(A1921,'Hospitalisation Details'!$L$2:$R$2342,3,)</f>
        <v>21</v>
      </c>
      <c r="R1921" s="64">
        <f>VLOOKUP(A1921,'Hospitalisation Details'!$L$2:$U$2342,10,)</f>
        <v>18</v>
      </c>
      <c r="S1921" s="64" t="str">
        <f>VLOOKUP(A1921,'Hospitalisation Details'!$L$2:$U$2342,8,)</f>
        <v>Oct</v>
      </c>
      <c r="T1921" s="126">
        <f>VLOOKUP(A1921,'Hospitalisation Details'!$L$2:$U$2342,9,)</f>
        <v>2001</v>
      </c>
    </row>
    <row r="1922" spans="1:20" ht="15.5" x14ac:dyDescent="0.35">
      <c r="A1922" s="124" t="s">
        <v>447</v>
      </c>
      <c r="B1922" s="64" t="str">
        <f>VLOOKUP(A1922,'Medical Examinations'!$AS$1:$BC$2336,9,)</f>
        <v>Bryn</v>
      </c>
      <c r="C1922" s="64">
        <f>VLOOKUP(A1922,'Medical Examinations'!$AS$1:$BC$2336,2,)</f>
        <v>30.67</v>
      </c>
      <c r="D1922" s="64">
        <f>VLOOKUP(A1922,'Medical Examinations'!$AS$1:$BC$2336,3,)</f>
        <v>5.09</v>
      </c>
      <c r="E1922" s="64" t="str">
        <f>VLOOKUP(A1922,'Medical Examinations'!$AS$1:$BC$2336,6,)</f>
        <v>Yes</v>
      </c>
      <c r="F1922" s="64" t="str">
        <f>VLOOKUP(A1922,'Medical Examinations'!$AS$1:$BC$2336,4,)</f>
        <v>No</v>
      </c>
      <c r="G1922" s="64" t="str">
        <f>VLOOKUP(A1922,'Medical Examinations'!$AS$1:$BC$2336,5,)</f>
        <v>No</v>
      </c>
      <c r="H1922" s="64">
        <f>VLOOKUP(A1922,'Medical Examinations'!$AS$1:$BC$2336,8,)</f>
        <v>0</v>
      </c>
      <c r="I1922" s="64" t="str">
        <f>VLOOKUP(A1922,'Medical Examinations'!$AS$1:$BC$2336,7,)</f>
        <v>No</v>
      </c>
      <c r="J1922" s="64" t="str">
        <f>VLOOKUP(A1922,'Medical Examinations'!$AS$1:$BC$2336,11,)</f>
        <v>Obesity</v>
      </c>
      <c r="K1922" s="64" t="str">
        <f>VLOOKUP(A1922,'Medical Examinations'!$AS$1:$BC$2336,10,)</f>
        <v>Normal</v>
      </c>
      <c r="L1922" s="64" t="str">
        <f>VLOOKUP(A1922,'Hospitalisation Details'!$L$2:$R$2342,2,)</f>
        <v>06-06-2001</v>
      </c>
      <c r="M1922" s="65">
        <f>VLOOKUP(A1922,'Hospitalisation Details'!$L$2:$R$2345,7,)</f>
        <v>3859</v>
      </c>
      <c r="N1922" s="64" t="str">
        <f>VLOOKUP(A1922,'Hospitalisation Details'!$L$2:$R$2342,4,)</f>
        <v>tier - 2</v>
      </c>
      <c r="O1922" s="64" t="str">
        <f>VLOOKUP(A1922,'Hospitalisation Details'!$L$2:$R$2342,5,)</f>
        <v>tier - 3</v>
      </c>
      <c r="P1922" s="64" t="str">
        <f>VLOOKUP(A1922,'Hospitalisation Details'!$L$2:$R$2342,6,)</f>
        <v>R1025</v>
      </c>
      <c r="Q1922" s="64">
        <f>VLOOKUP(A1922,'Hospitalisation Details'!$L$2:$R$2342,3,)</f>
        <v>22</v>
      </c>
      <c r="R1922" s="64">
        <f>VLOOKUP(A1922,'Hospitalisation Details'!$L$2:$U$2342,10,)</f>
        <v>6</v>
      </c>
      <c r="S1922" s="64" t="str">
        <f>VLOOKUP(A1922,'Hospitalisation Details'!$L$2:$U$2342,8,)</f>
        <v>Jun</v>
      </c>
      <c r="T1922" s="126">
        <f>VLOOKUP(A1922,'Hospitalisation Details'!$L$2:$U$2342,9,)</f>
        <v>2001</v>
      </c>
    </row>
    <row r="1923" spans="1:20" ht="15.5" x14ac:dyDescent="0.35">
      <c r="A1923" s="124" t="s">
        <v>446</v>
      </c>
      <c r="B1923" s="64" t="str">
        <f>VLOOKUP(A1923,'Medical Examinations'!$AS$1:$BC$2336,9,)</f>
        <v>Michael</v>
      </c>
      <c r="C1923" s="64">
        <f>VLOOKUP(A1923,'Medical Examinations'!$AS$1:$BC$2336,2,)</f>
        <v>30.875</v>
      </c>
      <c r="D1923" s="64">
        <f>VLOOKUP(A1923,'Medical Examinations'!$AS$1:$BC$2336,3,)</f>
        <v>6.49</v>
      </c>
      <c r="E1923" s="64" t="str">
        <f>VLOOKUP(A1923,'Medical Examinations'!$AS$1:$BC$2336,6,)</f>
        <v>No</v>
      </c>
      <c r="F1923" s="64" t="str">
        <f>VLOOKUP(A1923,'Medical Examinations'!$AS$1:$BC$2336,4,)</f>
        <v>No</v>
      </c>
      <c r="G1923" s="64" t="str">
        <f>VLOOKUP(A1923,'Medical Examinations'!$AS$1:$BC$2336,5,)</f>
        <v>No</v>
      </c>
      <c r="H1923" s="64">
        <f>VLOOKUP(A1923,'Medical Examinations'!$AS$1:$BC$2336,8,)</f>
        <v>0</v>
      </c>
      <c r="I1923" s="64" t="str">
        <f>VLOOKUP(A1923,'Medical Examinations'!$AS$1:$BC$2336,7,)</f>
        <v>No</v>
      </c>
      <c r="J1923" s="64" t="str">
        <f>VLOOKUP(A1923,'Medical Examinations'!$AS$1:$BC$2336,11,)</f>
        <v>Obesity</v>
      </c>
      <c r="K1923" s="64" t="str">
        <f>VLOOKUP(A1923,'Medical Examinations'!$AS$1:$BC$2336,10,)</f>
        <v>Prediabetes</v>
      </c>
      <c r="L1923" s="64" t="str">
        <f>VLOOKUP(A1923,'Hospitalisation Details'!$L$2:$R$2342,2,)</f>
        <v>19-08-1991</v>
      </c>
      <c r="M1923" s="65">
        <f>VLOOKUP(A1923,'Hospitalisation Details'!$L$2:$R$2345,7,)</f>
        <v>3858</v>
      </c>
      <c r="N1923" s="64" t="str">
        <f>VLOOKUP(A1923,'Hospitalisation Details'!$L$2:$R$2342,4,)</f>
        <v>tier - 3</v>
      </c>
      <c r="O1923" s="64" t="str">
        <f>VLOOKUP(A1923,'Hospitalisation Details'!$L$2:$R$2342,5,)</f>
        <v>tier - 1</v>
      </c>
      <c r="P1923" s="64" t="str">
        <f>VLOOKUP(A1923,'Hospitalisation Details'!$L$2:$R$2342,6,)</f>
        <v>R1016</v>
      </c>
      <c r="Q1923" s="64">
        <f>VLOOKUP(A1923,'Hospitalisation Details'!$L$2:$R$2342,3,)</f>
        <v>31</v>
      </c>
      <c r="R1923" s="64">
        <f>VLOOKUP(A1923,'Hospitalisation Details'!$L$2:$U$2342,10,)</f>
        <v>19</v>
      </c>
      <c r="S1923" s="64" t="str">
        <f>VLOOKUP(A1923,'Hospitalisation Details'!$L$2:$U$2342,8,)</f>
        <v>Aug</v>
      </c>
      <c r="T1923" s="126">
        <f>VLOOKUP(A1923,'Hospitalisation Details'!$L$2:$U$2342,9,)</f>
        <v>1991</v>
      </c>
    </row>
    <row r="1924" spans="1:20" ht="15.5" x14ac:dyDescent="0.35">
      <c r="A1924" s="124" t="s">
        <v>445</v>
      </c>
      <c r="B1924" s="64" t="str">
        <f>VLOOKUP(A1924,'Medical Examinations'!$AS$1:$BC$2336,9,)</f>
        <v>Benjamin</v>
      </c>
      <c r="C1924" s="64">
        <f>VLOOKUP(A1924,'Medical Examinations'!$AS$1:$BC$2336,2,)</f>
        <v>23.8</v>
      </c>
      <c r="D1924" s="64">
        <f>VLOOKUP(A1924,'Medical Examinations'!$AS$1:$BC$2336,3,)</f>
        <v>4.08</v>
      </c>
      <c r="E1924" s="64" t="str">
        <f>VLOOKUP(A1924,'Medical Examinations'!$AS$1:$BC$2336,6,)</f>
        <v>No</v>
      </c>
      <c r="F1924" s="64" t="str">
        <f>VLOOKUP(A1924,'Medical Examinations'!$AS$1:$BC$2336,4,)</f>
        <v>No</v>
      </c>
      <c r="G1924" s="64" t="str">
        <f>VLOOKUP(A1924,'Medical Examinations'!$AS$1:$BC$2336,5,)</f>
        <v>No</v>
      </c>
      <c r="H1924" s="64">
        <f>VLOOKUP(A1924,'Medical Examinations'!$AS$1:$BC$2336,8,)</f>
        <v>0</v>
      </c>
      <c r="I1924" s="64" t="str">
        <f>VLOOKUP(A1924,'Medical Examinations'!$AS$1:$BC$2336,7,)</f>
        <v>No</v>
      </c>
      <c r="J1924" s="64" t="str">
        <f>VLOOKUP(A1924,'Medical Examinations'!$AS$1:$BC$2336,11,)</f>
        <v xml:space="preserve">Normal Weight 
</v>
      </c>
      <c r="K1924" s="64" t="str">
        <f>VLOOKUP(A1924,'Medical Examinations'!$AS$1:$BC$2336,10,)</f>
        <v>Normal</v>
      </c>
      <c r="L1924" s="64" t="str">
        <f>VLOOKUP(A1924,'Hospitalisation Details'!$L$2:$R$2342,2,)</f>
        <v>12-08-1994</v>
      </c>
      <c r="M1924" s="65">
        <f>VLOOKUP(A1924,'Hospitalisation Details'!$L$2:$R$2345,7,)</f>
        <v>3848</v>
      </c>
      <c r="N1924" s="64" t="str">
        <f>VLOOKUP(A1924,'Hospitalisation Details'!$L$2:$R$2342,4,)</f>
        <v>tier - 3</v>
      </c>
      <c r="O1924" s="64" t="str">
        <f>VLOOKUP(A1924,'Hospitalisation Details'!$L$2:$R$2342,5,)</f>
        <v>tier - 2</v>
      </c>
      <c r="P1924" s="64" t="str">
        <f>VLOOKUP(A1924,'Hospitalisation Details'!$L$2:$R$2342,6,)</f>
        <v>R1011</v>
      </c>
      <c r="Q1924" s="64">
        <f>VLOOKUP(A1924,'Hospitalisation Details'!$L$2:$R$2342,3,)</f>
        <v>28</v>
      </c>
      <c r="R1924" s="64">
        <f>VLOOKUP(A1924,'Hospitalisation Details'!$L$2:$U$2342,10,)</f>
        <v>12</v>
      </c>
      <c r="S1924" s="64" t="str">
        <f>VLOOKUP(A1924,'Hospitalisation Details'!$L$2:$U$2342,8,)</f>
        <v>Aug</v>
      </c>
      <c r="T1924" s="126">
        <f>VLOOKUP(A1924,'Hospitalisation Details'!$L$2:$U$2342,9,)</f>
        <v>1994</v>
      </c>
    </row>
    <row r="1925" spans="1:20" ht="15.5" x14ac:dyDescent="0.35">
      <c r="A1925" s="124" t="s">
        <v>444</v>
      </c>
      <c r="B1925" s="64" t="str">
        <f>VLOOKUP(A1925,'Medical Examinations'!$AS$1:$BC$2336,9,)</f>
        <v>Jay</v>
      </c>
      <c r="C1925" s="64">
        <f>VLOOKUP(A1925,'Medical Examinations'!$AS$1:$BC$2336,2,)</f>
        <v>15.37</v>
      </c>
      <c r="D1925" s="64">
        <f>VLOOKUP(A1925,'Medical Examinations'!$AS$1:$BC$2336,3,)</f>
        <v>8.6300000000000008</v>
      </c>
      <c r="E1925" s="64" t="str">
        <f>VLOOKUP(A1925,'Medical Examinations'!$AS$1:$BC$2336,6,)</f>
        <v>Yes</v>
      </c>
      <c r="F1925" s="64" t="str">
        <f>VLOOKUP(A1925,'Medical Examinations'!$AS$1:$BC$2336,4,)</f>
        <v>No</v>
      </c>
      <c r="G1925" s="64" t="str">
        <f>VLOOKUP(A1925,'Medical Examinations'!$AS$1:$BC$2336,5,)</f>
        <v>No</v>
      </c>
      <c r="H1925" s="64">
        <f>VLOOKUP(A1925,'Medical Examinations'!$AS$1:$BC$2336,8,)</f>
        <v>0</v>
      </c>
      <c r="I1925" s="64" t="str">
        <f>VLOOKUP(A1925,'Medical Examinations'!$AS$1:$BC$2336,7,)</f>
        <v>No</v>
      </c>
      <c r="J1925" s="64" t="str">
        <f>VLOOKUP(A1925,'Medical Examinations'!$AS$1:$BC$2336,11,)</f>
        <v>Under weight</v>
      </c>
      <c r="K1925" s="64" t="str">
        <f>VLOOKUP(A1925,'Medical Examinations'!$AS$1:$BC$2336,10,)</f>
        <v>Diabetes</v>
      </c>
      <c r="L1925" s="64" t="str">
        <f>VLOOKUP(A1925,'Hospitalisation Details'!$L$2:$R$2342,2,)</f>
        <v>29-09-1981</v>
      </c>
      <c r="M1925" s="65">
        <f>VLOOKUP(A1925,'Hospitalisation Details'!$L$2:$R$2345,7,)</f>
        <v>3797</v>
      </c>
      <c r="N1925" s="64" t="str">
        <f>VLOOKUP(A1925,'Hospitalisation Details'!$L$2:$R$2342,4,)</f>
        <v>tier - 2</v>
      </c>
      <c r="O1925" s="64" t="str">
        <f>VLOOKUP(A1925,'Hospitalisation Details'!$L$2:$R$2342,5,)</f>
        <v>tier - 3</v>
      </c>
      <c r="P1925" s="64" t="str">
        <f>VLOOKUP(A1925,'Hospitalisation Details'!$L$2:$R$2342,6,)</f>
        <v>R1012</v>
      </c>
      <c r="Q1925" s="64">
        <f>VLOOKUP(A1925,'Hospitalisation Details'!$L$2:$R$2342,3,)</f>
        <v>41</v>
      </c>
      <c r="R1925" s="64">
        <f>VLOOKUP(A1925,'Hospitalisation Details'!$L$2:$U$2342,10,)</f>
        <v>29</v>
      </c>
      <c r="S1925" s="64" t="str">
        <f>VLOOKUP(A1925,'Hospitalisation Details'!$L$2:$U$2342,8,)</f>
        <v>Sep</v>
      </c>
      <c r="T1925" s="126">
        <f>VLOOKUP(A1925,'Hospitalisation Details'!$L$2:$U$2342,9,)</f>
        <v>1981</v>
      </c>
    </row>
    <row r="1926" spans="1:20" ht="15.5" x14ac:dyDescent="0.35">
      <c r="A1926" s="124" t="s">
        <v>443</v>
      </c>
      <c r="B1926" s="64" t="str">
        <f>VLOOKUP(A1926,'Medical Examinations'!$AS$1:$BC$2336,9,)</f>
        <v>William</v>
      </c>
      <c r="C1926" s="64">
        <f>VLOOKUP(A1926,'Medical Examinations'!$AS$1:$BC$2336,2,)</f>
        <v>30.4</v>
      </c>
      <c r="D1926" s="64">
        <f>VLOOKUP(A1926,'Medical Examinations'!$AS$1:$BC$2336,3,)</f>
        <v>5.28</v>
      </c>
      <c r="E1926" s="64" t="str">
        <f>VLOOKUP(A1926,'Medical Examinations'!$AS$1:$BC$2336,6,)</f>
        <v>No</v>
      </c>
      <c r="F1926" s="64" t="str">
        <f>VLOOKUP(A1926,'Medical Examinations'!$AS$1:$BC$2336,4,)</f>
        <v>No</v>
      </c>
      <c r="G1926" s="64" t="str">
        <f>VLOOKUP(A1926,'Medical Examinations'!$AS$1:$BC$2336,5,)</f>
        <v>No</v>
      </c>
      <c r="H1926" s="64">
        <f>VLOOKUP(A1926,'Medical Examinations'!$AS$1:$BC$2336,8,)</f>
        <v>0</v>
      </c>
      <c r="I1926" s="64" t="str">
        <f>VLOOKUP(A1926,'Medical Examinations'!$AS$1:$BC$2336,7,)</f>
        <v>No</v>
      </c>
      <c r="J1926" s="64" t="str">
        <f>VLOOKUP(A1926,'Medical Examinations'!$AS$1:$BC$2336,11,)</f>
        <v>Obesity</v>
      </c>
      <c r="K1926" s="64" t="str">
        <f>VLOOKUP(A1926,'Medical Examinations'!$AS$1:$BC$2336,10,)</f>
        <v>Normal</v>
      </c>
      <c r="L1926" s="64" t="str">
        <f>VLOOKUP(A1926,'Hospitalisation Details'!$L$2:$R$2342,2,)</f>
        <v>24-06-1999</v>
      </c>
      <c r="M1926" s="65">
        <f>VLOOKUP(A1926,'Hospitalisation Details'!$L$2:$R$2345,7,)</f>
        <v>3796</v>
      </c>
      <c r="N1926" s="64" t="str">
        <f>VLOOKUP(A1926,'Hospitalisation Details'!$L$2:$R$2342,4,)</f>
        <v>tier - 2</v>
      </c>
      <c r="O1926" s="64" t="str">
        <f>VLOOKUP(A1926,'Hospitalisation Details'!$L$2:$R$2342,5,)</f>
        <v>tier - 3</v>
      </c>
      <c r="P1926" s="64" t="str">
        <f>VLOOKUP(A1926,'Hospitalisation Details'!$L$2:$R$2342,6,)</f>
        <v>R1012</v>
      </c>
      <c r="Q1926" s="64">
        <f>VLOOKUP(A1926,'Hospitalisation Details'!$L$2:$R$2342,3,)</f>
        <v>23</v>
      </c>
      <c r="R1926" s="64">
        <f>VLOOKUP(A1926,'Hospitalisation Details'!$L$2:$U$2342,10,)</f>
        <v>24</v>
      </c>
      <c r="S1926" s="64" t="str">
        <f>VLOOKUP(A1926,'Hospitalisation Details'!$L$2:$U$2342,8,)</f>
        <v>Jun</v>
      </c>
      <c r="T1926" s="126">
        <f>VLOOKUP(A1926,'Hospitalisation Details'!$L$2:$U$2342,9,)</f>
        <v>1999</v>
      </c>
    </row>
    <row r="1927" spans="1:20" ht="15.5" x14ac:dyDescent="0.35">
      <c r="A1927" s="124" t="s">
        <v>442</v>
      </c>
      <c r="B1927" s="64" t="str">
        <f>VLOOKUP(A1927,'Medical Examinations'!$AS$1:$BC$2336,9,)</f>
        <v>Shelley</v>
      </c>
      <c r="C1927" s="64">
        <f>VLOOKUP(A1927,'Medical Examinations'!$AS$1:$BC$2336,2,)</f>
        <v>19.48</v>
      </c>
      <c r="D1927" s="64">
        <f>VLOOKUP(A1927,'Medical Examinations'!$AS$1:$BC$2336,3,)</f>
        <v>5.63</v>
      </c>
      <c r="E1927" s="64" t="str">
        <f>VLOOKUP(A1927,'Medical Examinations'!$AS$1:$BC$2336,6,)</f>
        <v>Yes</v>
      </c>
      <c r="F1927" s="64" t="str">
        <f>VLOOKUP(A1927,'Medical Examinations'!$AS$1:$BC$2336,4,)</f>
        <v>No</v>
      </c>
      <c r="G1927" s="64" t="str">
        <f>VLOOKUP(A1927,'Medical Examinations'!$AS$1:$BC$2336,5,)</f>
        <v>No</v>
      </c>
      <c r="H1927" s="64">
        <f>VLOOKUP(A1927,'Medical Examinations'!$AS$1:$BC$2336,8,)</f>
        <v>1</v>
      </c>
      <c r="I1927" s="64" t="str">
        <f>VLOOKUP(A1927,'Medical Examinations'!$AS$1:$BC$2336,7,)</f>
        <v>No</v>
      </c>
      <c r="J1927" s="64" t="str">
        <f>VLOOKUP(A1927,'Medical Examinations'!$AS$1:$BC$2336,11,)</f>
        <v xml:space="preserve">Normal Weight 
</v>
      </c>
      <c r="K1927" s="64" t="str">
        <f>VLOOKUP(A1927,'Medical Examinations'!$AS$1:$BC$2336,10,)</f>
        <v>Normal</v>
      </c>
      <c r="L1927" s="64" t="str">
        <f>VLOOKUP(A1927,'Hospitalisation Details'!$L$2:$R$2342,2,)</f>
        <v>28-08-1988</v>
      </c>
      <c r="M1927" s="65">
        <f>VLOOKUP(A1927,'Hospitalisation Details'!$L$2:$R$2345,7,)</f>
        <v>3794</v>
      </c>
      <c r="N1927" s="64" t="str">
        <f>VLOOKUP(A1927,'Hospitalisation Details'!$L$2:$R$2342,4,)</f>
        <v>tier - 2</v>
      </c>
      <c r="O1927" s="64" t="str">
        <f>VLOOKUP(A1927,'Hospitalisation Details'!$L$2:$R$2342,5,)</f>
        <v>tier - 3</v>
      </c>
      <c r="P1927" s="64" t="str">
        <f>VLOOKUP(A1927,'Hospitalisation Details'!$L$2:$R$2342,6,)</f>
        <v>R1013</v>
      </c>
      <c r="Q1927" s="64">
        <f>VLOOKUP(A1927,'Hospitalisation Details'!$L$2:$R$2342,3,)</f>
        <v>34</v>
      </c>
      <c r="R1927" s="64">
        <f>VLOOKUP(A1927,'Hospitalisation Details'!$L$2:$U$2342,10,)</f>
        <v>28</v>
      </c>
      <c r="S1927" s="64" t="str">
        <f>VLOOKUP(A1927,'Hospitalisation Details'!$L$2:$U$2342,8,)</f>
        <v>Aug</v>
      </c>
      <c r="T1927" s="126">
        <f>VLOOKUP(A1927,'Hospitalisation Details'!$L$2:$U$2342,9,)</f>
        <v>1988</v>
      </c>
    </row>
    <row r="1928" spans="1:20" ht="15.5" x14ac:dyDescent="0.35">
      <c r="A1928" s="124" t="s">
        <v>441</v>
      </c>
      <c r="B1928" s="64" t="str">
        <f>VLOOKUP(A1928,'Medical Examinations'!$AS$1:$BC$2336,9,)</f>
        <v>Jekaterina</v>
      </c>
      <c r="C1928" s="64">
        <f>VLOOKUP(A1928,'Medical Examinations'!$AS$1:$BC$2336,2,)</f>
        <v>16.96</v>
      </c>
      <c r="D1928" s="64">
        <f>VLOOKUP(A1928,'Medical Examinations'!$AS$1:$BC$2336,3,)</f>
        <v>11.47</v>
      </c>
      <c r="E1928" s="64" t="str">
        <f>VLOOKUP(A1928,'Medical Examinations'!$AS$1:$BC$2336,6,)</f>
        <v>Yes</v>
      </c>
      <c r="F1928" s="64" t="str">
        <f>VLOOKUP(A1928,'Medical Examinations'!$AS$1:$BC$2336,4,)</f>
        <v>No</v>
      </c>
      <c r="G1928" s="64" t="str">
        <f>VLOOKUP(A1928,'Medical Examinations'!$AS$1:$BC$2336,5,)</f>
        <v>No</v>
      </c>
      <c r="H1928" s="64">
        <f>VLOOKUP(A1928,'Medical Examinations'!$AS$1:$BC$2336,8,)</f>
        <v>0</v>
      </c>
      <c r="I1928" s="64" t="str">
        <f>VLOOKUP(A1928,'Medical Examinations'!$AS$1:$BC$2336,7,)</f>
        <v>No</v>
      </c>
      <c r="J1928" s="64" t="str">
        <f>VLOOKUP(A1928,'Medical Examinations'!$AS$1:$BC$2336,11,)</f>
        <v>Under weight</v>
      </c>
      <c r="K1928" s="64" t="str">
        <f>VLOOKUP(A1928,'Medical Examinations'!$AS$1:$BC$2336,10,)</f>
        <v>Diabetes</v>
      </c>
      <c r="L1928" s="64" t="str">
        <f>VLOOKUP(A1928,'Hospitalisation Details'!$L$2:$R$2342,2,)</f>
        <v>13-12-1981</v>
      </c>
      <c r="M1928" s="65">
        <f>VLOOKUP(A1928,'Hospitalisation Details'!$L$2:$R$2345,7,)</f>
        <v>3786</v>
      </c>
      <c r="N1928" s="64" t="str">
        <f>VLOOKUP(A1928,'Hospitalisation Details'!$L$2:$R$2342,4,)</f>
        <v>tier - 2</v>
      </c>
      <c r="O1928" s="64" t="str">
        <f>VLOOKUP(A1928,'Hospitalisation Details'!$L$2:$R$2342,5,)</f>
        <v>tier - 1</v>
      </c>
      <c r="P1928" s="64" t="str">
        <f>VLOOKUP(A1928,'Hospitalisation Details'!$L$2:$R$2342,6,)</f>
        <v>R1013</v>
      </c>
      <c r="Q1928" s="64">
        <f>VLOOKUP(A1928,'Hospitalisation Details'!$L$2:$R$2342,3,)</f>
        <v>41</v>
      </c>
      <c r="R1928" s="64">
        <f>VLOOKUP(A1928,'Hospitalisation Details'!$L$2:$U$2342,10,)</f>
        <v>13</v>
      </c>
      <c r="S1928" s="64" t="str">
        <f>VLOOKUP(A1928,'Hospitalisation Details'!$L$2:$U$2342,8,)</f>
        <v>Dec</v>
      </c>
      <c r="T1928" s="126">
        <f>VLOOKUP(A1928,'Hospitalisation Details'!$L$2:$U$2342,9,)</f>
        <v>1981</v>
      </c>
    </row>
    <row r="1929" spans="1:20" ht="15.5" x14ac:dyDescent="0.35">
      <c r="A1929" s="124" t="s">
        <v>440</v>
      </c>
      <c r="B1929" s="64" t="str">
        <f>VLOOKUP(A1929,'Medical Examinations'!$AS$1:$BC$2336,9,)</f>
        <v>Daniel</v>
      </c>
      <c r="C1929" s="64">
        <f>VLOOKUP(A1929,'Medical Examinations'!$AS$1:$BC$2336,2,)</f>
        <v>19.05</v>
      </c>
      <c r="D1929" s="64">
        <f>VLOOKUP(A1929,'Medical Examinations'!$AS$1:$BC$2336,3,)</f>
        <v>4.92</v>
      </c>
      <c r="E1929" s="64" t="str">
        <f>VLOOKUP(A1929,'Medical Examinations'!$AS$1:$BC$2336,6,)</f>
        <v>No</v>
      </c>
      <c r="F1929" s="64" t="str">
        <f>VLOOKUP(A1929,'Medical Examinations'!$AS$1:$BC$2336,4,)</f>
        <v>No</v>
      </c>
      <c r="G1929" s="64" t="str">
        <f>VLOOKUP(A1929,'Medical Examinations'!$AS$1:$BC$2336,5,)</f>
        <v>No</v>
      </c>
      <c r="H1929" s="64">
        <f>VLOOKUP(A1929,'Medical Examinations'!$AS$1:$BC$2336,8,)</f>
        <v>1</v>
      </c>
      <c r="I1929" s="64" t="str">
        <f>VLOOKUP(A1929,'Medical Examinations'!$AS$1:$BC$2336,7,)</f>
        <v>No</v>
      </c>
      <c r="J1929" s="64" t="str">
        <f>VLOOKUP(A1929,'Medical Examinations'!$AS$1:$BC$2336,11,)</f>
        <v xml:space="preserve">Normal Weight 
</v>
      </c>
      <c r="K1929" s="64" t="str">
        <f>VLOOKUP(A1929,'Medical Examinations'!$AS$1:$BC$2336,10,)</f>
        <v>Normal</v>
      </c>
      <c r="L1929" s="64" t="str">
        <f>VLOOKUP(A1929,'Hospitalisation Details'!$L$2:$R$2342,2,)</f>
        <v>24-10-1987</v>
      </c>
      <c r="M1929" s="65">
        <f>VLOOKUP(A1929,'Hospitalisation Details'!$L$2:$R$2345,7,)</f>
        <v>3773</v>
      </c>
      <c r="N1929" s="64" t="str">
        <f>VLOOKUP(A1929,'Hospitalisation Details'!$L$2:$R$2342,4,)</f>
        <v>tier - 2</v>
      </c>
      <c r="O1929" s="64" t="str">
        <f>VLOOKUP(A1929,'Hospitalisation Details'!$L$2:$R$2342,5,)</f>
        <v>tier - 3</v>
      </c>
      <c r="P1929" s="64" t="str">
        <f>VLOOKUP(A1929,'Hospitalisation Details'!$L$2:$R$2342,6,)</f>
        <v>R1013</v>
      </c>
      <c r="Q1929" s="64">
        <f>VLOOKUP(A1929,'Hospitalisation Details'!$L$2:$R$2342,3,)</f>
        <v>35</v>
      </c>
      <c r="R1929" s="64">
        <f>VLOOKUP(A1929,'Hospitalisation Details'!$L$2:$U$2342,10,)</f>
        <v>24</v>
      </c>
      <c r="S1929" s="64" t="str">
        <f>VLOOKUP(A1929,'Hospitalisation Details'!$L$2:$U$2342,8,)</f>
        <v>Oct</v>
      </c>
      <c r="T1929" s="126">
        <f>VLOOKUP(A1929,'Hospitalisation Details'!$L$2:$U$2342,9,)</f>
        <v>1987</v>
      </c>
    </row>
    <row r="1930" spans="1:20" ht="15.5" x14ac:dyDescent="0.35">
      <c r="A1930" s="124" t="s">
        <v>439</v>
      </c>
      <c r="B1930" s="64" t="str">
        <f>VLOOKUP(A1930,'Medical Examinations'!$AS$1:$BC$2336,9,)</f>
        <v>Pauline</v>
      </c>
      <c r="C1930" s="64">
        <f>VLOOKUP(A1930,'Medical Examinations'!$AS$1:$BC$2336,2,)</f>
        <v>37.619999999999997</v>
      </c>
      <c r="D1930" s="64">
        <f>VLOOKUP(A1930,'Medical Examinations'!$AS$1:$BC$2336,3,)</f>
        <v>4.18</v>
      </c>
      <c r="E1930" s="64" t="str">
        <f>VLOOKUP(A1930,'Medical Examinations'!$AS$1:$BC$2336,6,)</f>
        <v>No</v>
      </c>
      <c r="F1930" s="64" t="str">
        <f>VLOOKUP(A1930,'Medical Examinations'!$AS$1:$BC$2336,4,)</f>
        <v>No</v>
      </c>
      <c r="G1930" s="64" t="str">
        <f>VLOOKUP(A1930,'Medical Examinations'!$AS$1:$BC$2336,5,)</f>
        <v>No</v>
      </c>
      <c r="H1930" s="64">
        <f>VLOOKUP(A1930,'Medical Examinations'!$AS$1:$BC$2336,8,)</f>
        <v>0</v>
      </c>
      <c r="I1930" s="64" t="str">
        <f>VLOOKUP(A1930,'Medical Examinations'!$AS$1:$BC$2336,7,)</f>
        <v>No</v>
      </c>
      <c r="J1930" s="64" t="str">
        <f>VLOOKUP(A1930,'Medical Examinations'!$AS$1:$BC$2336,11,)</f>
        <v>Obesity</v>
      </c>
      <c r="K1930" s="64" t="str">
        <f>VLOOKUP(A1930,'Medical Examinations'!$AS$1:$BC$2336,10,)</f>
        <v>Normal</v>
      </c>
      <c r="L1930" s="64" t="str">
        <f>VLOOKUP(A1930,'Hospitalisation Details'!$L$2:$R$2342,2,)</f>
        <v>21-11-1994</v>
      </c>
      <c r="M1930" s="65">
        <f>VLOOKUP(A1930,'Hospitalisation Details'!$L$2:$R$2345,7,)</f>
        <v>3767</v>
      </c>
      <c r="N1930" s="64" t="str">
        <f>VLOOKUP(A1930,'Hospitalisation Details'!$L$2:$R$2342,4,)</f>
        <v>tier - 2</v>
      </c>
      <c r="O1930" s="64" t="str">
        <f>VLOOKUP(A1930,'Hospitalisation Details'!$L$2:$R$2342,5,)</f>
        <v>tier - 1</v>
      </c>
      <c r="P1930" s="64" t="str">
        <f>VLOOKUP(A1930,'Hospitalisation Details'!$L$2:$R$2342,6,)</f>
        <v>R1013</v>
      </c>
      <c r="Q1930" s="64">
        <f>VLOOKUP(A1930,'Hospitalisation Details'!$L$2:$R$2342,3,)</f>
        <v>28</v>
      </c>
      <c r="R1930" s="64">
        <f>VLOOKUP(A1930,'Hospitalisation Details'!$L$2:$U$2342,10,)</f>
        <v>21</v>
      </c>
      <c r="S1930" s="64" t="str">
        <f>VLOOKUP(A1930,'Hospitalisation Details'!$L$2:$U$2342,8,)</f>
        <v>Nov</v>
      </c>
      <c r="T1930" s="126">
        <f>VLOOKUP(A1930,'Hospitalisation Details'!$L$2:$U$2342,9,)</f>
        <v>1994</v>
      </c>
    </row>
    <row r="1931" spans="1:20" ht="15.5" x14ac:dyDescent="0.35">
      <c r="A1931" s="124" t="s">
        <v>438</v>
      </c>
      <c r="B1931" s="64" t="str">
        <f>VLOOKUP(A1931,'Medical Examinations'!$AS$1:$BC$2336,9,)</f>
        <v>Colleen</v>
      </c>
      <c r="C1931" s="64">
        <f>VLOOKUP(A1931,'Medical Examinations'!$AS$1:$BC$2336,2,)</f>
        <v>29.1</v>
      </c>
      <c r="D1931" s="64">
        <f>VLOOKUP(A1931,'Medical Examinations'!$AS$1:$BC$2336,3,)</f>
        <v>4.67</v>
      </c>
      <c r="E1931" s="64" t="str">
        <f>VLOOKUP(A1931,'Medical Examinations'!$AS$1:$BC$2336,6,)</f>
        <v>No</v>
      </c>
      <c r="F1931" s="64" t="str">
        <f>VLOOKUP(A1931,'Medical Examinations'!$AS$1:$BC$2336,4,)</f>
        <v>No</v>
      </c>
      <c r="G1931" s="64" t="str">
        <f>VLOOKUP(A1931,'Medical Examinations'!$AS$1:$BC$2336,5,)</f>
        <v>No</v>
      </c>
      <c r="H1931" s="64">
        <f>VLOOKUP(A1931,'Medical Examinations'!$AS$1:$BC$2336,8,)</f>
        <v>0</v>
      </c>
      <c r="I1931" s="64" t="str">
        <f>VLOOKUP(A1931,'Medical Examinations'!$AS$1:$BC$2336,7,)</f>
        <v>No</v>
      </c>
      <c r="J1931" s="64" t="str">
        <f>VLOOKUP(A1931,'Medical Examinations'!$AS$1:$BC$2336,11,)</f>
        <v>Over weight</v>
      </c>
      <c r="K1931" s="64" t="str">
        <f>VLOOKUP(A1931,'Medical Examinations'!$AS$1:$BC$2336,10,)</f>
        <v>Normal</v>
      </c>
      <c r="L1931" s="64" t="str">
        <f>VLOOKUP(A1931,'Hospitalisation Details'!$L$2:$R$2342,2,)</f>
        <v>24-10-1991</v>
      </c>
      <c r="M1931" s="65">
        <f>VLOOKUP(A1931,'Hospitalisation Details'!$L$2:$R$2345,7,)</f>
        <v>3761</v>
      </c>
      <c r="N1931" s="64" t="str">
        <f>VLOOKUP(A1931,'Hospitalisation Details'!$L$2:$R$2342,4,)</f>
        <v>tier - 2</v>
      </c>
      <c r="O1931" s="64" t="str">
        <f>VLOOKUP(A1931,'Hospitalisation Details'!$L$2:$R$2342,5,)</f>
        <v>tier - 3</v>
      </c>
      <c r="P1931" s="64" t="str">
        <f>VLOOKUP(A1931,'Hospitalisation Details'!$L$2:$R$2342,6,)</f>
        <v>R1011</v>
      </c>
      <c r="Q1931" s="64">
        <f>VLOOKUP(A1931,'Hospitalisation Details'!$L$2:$R$2342,3,)</f>
        <v>31</v>
      </c>
      <c r="R1931" s="64">
        <f>VLOOKUP(A1931,'Hospitalisation Details'!$L$2:$U$2342,10,)</f>
        <v>24</v>
      </c>
      <c r="S1931" s="64" t="str">
        <f>VLOOKUP(A1931,'Hospitalisation Details'!$L$2:$U$2342,8,)</f>
        <v>Oct</v>
      </c>
      <c r="T1931" s="126">
        <f>VLOOKUP(A1931,'Hospitalisation Details'!$L$2:$U$2342,9,)</f>
        <v>1991</v>
      </c>
    </row>
    <row r="1932" spans="1:20" ht="15.5" x14ac:dyDescent="0.35">
      <c r="A1932" s="124" t="s">
        <v>437</v>
      </c>
      <c r="B1932" s="64" t="str">
        <f>VLOOKUP(A1932,'Medical Examinations'!$AS$1:$BC$2336,9,)</f>
        <v>Aleah K</v>
      </c>
      <c r="C1932" s="64">
        <f>VLOOKUP(A1932,'Medical Examinations'!$AS$1:$BC$2336,2,)</f>
        <v>26.62</v>
      </c>
      <c r="D1932" s="64">
        <f>VLOOKUP(A1932,'Medical Examinations'!$AS$1:$BC$2336,3,)</f>
        <v>6.24</v>
      </c>
      <c r="E1932" s="64" t="str">
        <f>VLOOKUP(A1932,'Medical Examinations'!$AS$1:$BC$2336,6,)</f>
        <v>No</v>
      </c>
      <c r="F1932" s="64" t="str">
        <f>VLOOKUP(A1932,'Medical Examinations'!$AS$1:$BC$2336,4,)</f>
        <v>No</v>
      </c>
      <c r="G1932" s="64" t="str">
        <f>VLOOKUP(A1932,'Medical Examinations'!$AS$1:$BC$2336,5,)</f>
        <v>No</v>
      </c>
      <c r="H1932" s="64">
        <f>VLOOKUP(A1932,'Medical Examinations'!$AS$1:$BC$2336,8,)</f>
        <v>0</v>
      </c>
      <c r="I1932" s="64" t="str">
        <f>VLOOKUP(A1932,'Medical Examinations'!$AS$1:$BC$2336,7,)</f>
        <v>No</v>
      </c>
      <c r="J1932" s="64" t="str">
        <f>VLOOKUP(A1932,'Medical Examinations'!$AS$1:$BC$2336,11,)</f>
        <v>Over weight</v>
      </c>
      <c r="K1932" s="64" t="str">
        <f>VLOOKUP(A1932,'Medical Examinations'!$AS$1:$BC$2336,10,)</f>
        <v>Prediabetes</v>
      </c>
      <c r="L1932" s="64" t="str">
        <f>VLOOKUP(A1932,'Hospitalisation Details'!$L$2:$R$2342,2,)</f>
        <v>25-08-1991</v>
      </c>
      <c r="M1932" s="65">
        <f>VLOOKUP(A1932,'Hospitalisation Details'!$L$2:$R$2345,7,)</f>
        <v>3758</v>
      </c>
      <c r="N1932" s="64" t="str">
        <f>VLOOKUP(A1932,'Hospitalisation Details'!$L$2:$R$2342,4,)</f>
        <v>tier - 2</v>
      </c>
      <c r="O1932" s="64" t="str">
        <f>VLOOKUP(A1932,'Hospitalisation Details'!$L$2:$R$2342,5,)</f>
        <v>tier - 1</v>
      </c>
      <c r="P1932" s="64" t="str">
        <f>VLOOKUP(A1932,'Hospitalisation Details'!$L$2:$R$2342,6,)</f>
        <v>R1013</v>
      </c>
      <c r="Q1932" s="64">
        <f>VLOOKUP(A1932,'Hospitalisation Details'!$L$2:$R$2342,3,)</f>
        <v>31</v>
      </c>
      <c r="R1932" s="64">
        <f>VLOOKUP(A1932,'Hospitalisation Details'!$L$2:$U$2342,10,)</f>
        <v>25</v>
      </c>
      <c r="S1932" s="64" t="str">
        <f>VLOOKUP(A1932,'Hospitalisation Details'!$L$2:$U$2342,8,)</f>
        <v>Aug</v>
      </c>
      <c r="T1932" s="126">
        <f>VLOOKUP(A1932,'Hospitalisation Details'!$L$2:$U$2342,9,)</f>
        <v>1991</v>
      </c>
    </row>
    <row r="1933" spans="1:20" ht="15.5" x14ac:dyDescent="0.35">
      <c r="A1933" s="124" t="s">
        <v>436</v>
      </c>
      <c r="B1933" s="64" t="str">
        <f>VLOOKUP(A1933,'Medical Examinations'!$AS$1:$BC$2336,9,)</f>
        <v>Mare</v>
      </c>
      <c r="C1933" s="64">
        <f>VLOOKUP(A1933,'Medical Examinations'!$AS$1:$BC$2336,2,)</f>
        <v>25.74</v>
      </c>
      <c r="D1933" s="64">
        <f>VLOOKUP(A1933,'Medical Examinations'!$AS$1:$BC$2336,3,)</f>
        <v>5.99</v>
      </c>
      <c r="E1933" s="64" t="str">
        <f>VLOOKUP(A1933,'Medical Examinations'!$AS$1:$BC$2336,6,)</f>
        <v>No</v>
      </c>
      <c r="F1933" s="64" t="str">
        <f>VLOOKUP(A1933,'Medical Examinations'!$AS$1:$BC$2336,4,)</f>
        <v>No</v>
      </c>
      <c r="G1933" s="64" t="str">
        <f>VLOOKUP(A1933,'Medical Examinations'!$AS$1:$BC$2336,5,)</f>
        <v>No</v>
      </c>
      <c r="H1933" s="64">
        <f>VLOOKUP(A1933,'Medical Examinations'!$AS$1:$BC$2336,8,)</f>
        <v>0</v>
      </c>
      <c r="I1933" s="64" t="str">
        <f>VLOOKUP(A1933,'Medical Examinations'!$AS$1:$BC$2336,7,)</f>
        <v>No</v>
      </c>
      <c r="J1933" s="64" t="str">
        <f>VLOOKUP(A1933,'Medical Examinations'!$AS$1:$BC$2336,11,)</f>
        <v>Over weight</v>
      </c>
      <c r="K1933" s="64" t="str">
        <f>VLOOKUP(A1933,'Medical Examinations'!$AS$1:$BC$2336,10,)</f>
        <v>Prediabetes</v>
      </c>
      <c r="L1933" s="64" t="str">
        <f>VLOOKUP(A1933,'Hospitalisation Details'!$L$2:$R$2342,2,)</f>
        <v>28-10-1991</v>
      </c>
      <c r="M1933" s="65">
        <f>VLOOKUP(A1933,'Hospitalisation Details'!$L$2:$R$2345,7,)</f>
        <v>3757</v>
      </c>
      <c r="N1933" s="64" t="str">
        <f>VLOOKUP(A1933,'Hospitalisation Details'!$L$2:$R$2342,4,)</f>
        <v>tier - 2</v>
      </c>
      <c r="O1933" s="64" t="str">
        <f>VLOOKUP(A1933,'Hospitalisation Details'!$L$2:$R$2342,5,)</f>
        <v>tier - 2</v>
      </c>
      <c r="P1933" s="64" t="str">
        <f>VLOOKUP(A1933,'Hospitalisation Details'!$L$2:$R$2342,6,)</f>
        <v>R1013</v>
      </c>
      <c r="Q1933" s="64">
        <f>VLOOKUP(A1933,'Hospitalisation Details'!$L$2:$R$2342,3,)</f>
        <v>31</v>
      </c>
      <c r="R1933" s="64">
        <f>VLOOKUP(A1933,'Hospitalisation Details'!$L$2:$U$2342,10,)</f>
        <v>28</v>
      </c>
      <c r="S1933" s="64" t="str">
        <f>VLOOKUP(A1933,'Hospitalisation Details'!$L$2:$U$2342,8,)</f>
        <v>Oct</v>
      </c>
      <c r="T1933" s="126">
        <f>VLOOKUP(A1933,'Hospitalisation Details'!$L$2:$U$2342,9,)</f>
        <v>1991</v>
      </c>
    </row>
    <row r="1934" spans="1:20" ht="15.5" x14ac:dyDescent="0.35">
      <c r="A1934" s="124" t="s">
        <v>435</v>
      </c>
      <c r="B1934" s="64" t="str">
        <f>VLOOKUP(A1934,'Medical Examinations'!$AS$1:$BC$2336,9,)</f>
        <v>Kevin</v>
      </c>
      <c r="C1934" s="64">
        <f>VLOOKUP(A1934,'Medical Examinations'!$AS$1:$BC$2336,2,)</f>
        <v>18.22</v>
      </c>
      <c r="D1934" s="64">
        <f>VLOOKUP(A1934,'Medical Examinations'!$AS$1:$BC$2336,3,)</f>
        <v>10.27</v>
      </c>
      <c r="E1934" s="64" t="str">
        <f>VLOOKUP(A1934,'Medical Examinations'!$AS$1:$BC$2336,6,)</f>
        <v>Yes</v>
      </c>
      <c r="F1934" s="64" t="str">
        <f>VLOOKUP(A1934,'Medical Examinations'!$AS$1:$BC$2336,4,)</f>
        <v>No</v>
      </c>
      <c r="G1934" s="64" t="str">
        <f>VLOOKUP(A1934,'Medical Examinations'!$AS$1:$BC$2336,5,)</f>
        <v>No</v>
      </c>
      <c r="H1934" s="64">
        <f>VLOOKUP(A1934,'Medical Examinations'!$AS$1:$BC$2336,8,)</f>
        <v>1</v>
      </c>
      <c r="I1934" s="64" t="str">
        <f>VLOOKUP(A1934,'Medical Examinations'!$AS$1:$BC$2336,7,)</f>
        <v>No</v>
      </c>
      <c r="J1934" s="64" t="str">
        <f>VLOOKUP(A1934,'Medical Examinations'!$AS$1:$BC$2336,11,)</f>
        <v>Under weight</v>
      </c>
      <c r="K1934" s="64" t="str">
        <f>VLOOKUP(A1934,'Medical Examinations'!$AS$1:$BC$2336,10,)</f>
        <v>Diabetes</v>
      </c>
      <c r="L1934" s="64" t="str">
        <f>VLOOKUP(A1934,'Hospitalisation Details'!$L$2:$R$2342,2,)</f>
        <v>09-09-1986</v>
      </c>
      <c r="M1934" s="65">
        <f>VLOOKUP(A1934,'Hospitalisation Details'!$L$2:$R$2345,7,)</f>
        <v>3749</v>
      </c>
      <c r="N1934" s="64" t="str">
        <f>VLOOKUP(A1934,'Hospitalisation Details'!$L$2:$R$2342,4,)</f>
        <v>tier - 2</v>
      </c>
      <c r="O1934" s="64" t="str">
        <f>VLOOKUP(A1934,'Hospitalisation Details'!$L$2:$R$2342,5,)</f>
        <v>tier - 2</v>
      </c>
      <c r="P1934" s="64" t="str">
        <f>VLOOKUP(A1934,'Hospitalisation Details'!$L$2:$R$2342,6,)</f>
        <v>R1013</v>
      </c>
      <c r="Q1934" s="64">
        <f>VLOOKUP(A1934,'Hospitalisation Details'!$L$2:$R$2342,3,)</f>
        <v>36</v>
      </c>
      <c r="R1934" s="64">
        <f>VLOOKUP(A1934,'Hospitalisation Details'!$L$2:$U$2342,10,)</f>
        <v>9</v>
      </c>
      <c r="S1934" s="64" t="str">
        <f>VLOOKUP(A1934,'Hospitalisation Details'!$L$2:$U$2342,8,)</f>
        <v>Sep</v>
      </c>
      <c r="T1934" s="126">
        <f>VLOOKUP(A1934,'Hospitalisation Details'!$L$2:$U$2342,9,)</f>
        <v>1986</v>
      </c>
    </row>
    <row r="1935" spans="1:20" ht="15.5" x14ac:dyDescent="0.35">
      <c r="A1935" s="124" t="s">
        <v>434</v>
      </c>
      <c r="B1935" s="64" t="str">
        <f>VLOOKUP(A1935,'Medical Examinations'!$AS$1:$BC$2336,9,)</f>
        <v>Jessica</v>
      </c>
      <c r="C1935" s="64">
        <f>VLOOKUP(A1935,'Medical Examinations'!$AS$1:$BC$2336,2,)</f>
        <v>26.03</v>
      </c>
      <c r="D1935" s="64">
        <f>VLOOKUP(A1935,'Medical Examinations'!$AS$1:$BC$2336,3,)</f>
        <v>5.97</v>
      </c>
      <c r="E1935" s="64" t="str">
        <f>VLOOKUP(A1935,'Medical Examinations'!$AS$1:$BC$2336,6,)</f>
        <v>No</v>
      </c>
      <c r="F1935" s="64" t="str">
        <f>VLOOKUP(A1935,'Medical Examinations'!$AS$1:$BC$2336,4,)</f>
        <v>No</v>
      </c>
      <c r="G1935" s="64" t="str">
        <f>VLOOKUP(A1935,'Medical Examinations'!$AS$1:$BC$2336,5,)</f>
        <v>Yes</v>
      </c>
      <c r="H1935" s="64">
        <f>VLOOKUP(A1935,'Medical Examinations'!$AS$1:$BC$2336,8,)</f>
        <v>1</v>
      </c>
      <c r="I1935" s="64" t="str">
        <f>VLOOKUP(A1935,'Medical Examinations'!$AS$1:$BC$2336,7,)</f>
        <v>No</v>
      </c>
      <c r="J1935" s="64" t="str">
        <f>VLOOKUP(A1935,'Medical Examinations'!$AS$1:$BC$2336,11,)</f>
        <v>Over weight</v>
      </c>
      <c r="K1935" s="64" t="str">
        <f>VLOOKUP(A1935,'Medical Examinations'!$AS$1:$BC$2336,10,)</f>
        <v>Prediabetes</v>
      </c>
      <c r="L1935" s="64" t="str">
        <f>VLOOKUP(A1935,'Hospitalisation Details'!$L$2:$R$2342,2,)</f>
        <v>22-06-1993</v>
      </c>
      <c r="M1935" s="65">
        <f>VLOOKUP(A1935,'Hospitalisation Details'!$L$2:$R$2345,7,)</f>
        <v>3736</v>
      </c>
      <c r="N1935" s="64" t="str">
        <f>VLOOKUP(A1935,'Hospitalisation Details'!$L$2:$R$2342,4,)</f>
        <v>tier - 2</v>
      </c>
      <c r="O1935" s="64" t="str">
        <f>VLOOKUP(A1935,'Hospitalisation Details'!$L$2:$R$2342,5,)</f>
        <v>tier - 2</v>
      </c>
      <c r="P1935" s="64" t="str">
        <f>VLOOKUP(A1935,'Hospitalisation Details'!$L$2:$R$2342,6,)</f>
        <v>R1012</v>
      </c>
      <c r="Q1935" s="64">
        <f>VLOOKUP(A1935,'Hospitalisation Details'!$L$2:$R$2342,3,)</f>
        <v>29</v>
      </c>
      <c r="R1935" s="64">
        <f>VLOOKUP(A1935,'Hospitalisation Details'!$L$2:$U$2342,10,)</f>
        <v>22</v>
      </c>
      <c r="S1935" s="64" t="str">
        <f>VLOOKUP(A1935,'Hospitalisation Details'!$L$2:$U$2342,8,)</f>
        <v>Jun</v>
      </c>
      <c r="T1935" s="126">
        <f>VLOOKUP(A1935,'Hospitalisation Details'!$L$2:$U$2342,9,)</f>
        <v>1993</v>
      </c>
    </row>
    <row r="1936" spans="1:20" ht="15.5" x14ac:dyDescent="0.35">
      <c r="A1936" s="124" t="s">
        <v>433</v>
      </c>
      <c r="B1936" s="64" t="str">
        <f>VLOOKUP(A1936,'Medical Examinations'!$AS$1:$BC$2336,9,)</f>
        <v>Amanda R</v>
      </c>
      <c r="C1936" s="64">
        <f>VLOOKUP(A1936,'Medical Examinations'!$AS$1:$BC$2336,2,)</f>
        <v>17.29</v>
      </c>
      <c r="D1936" s="64">
        <f>VLOOKUP(A1936,'Medical Examinations'!$AS$1:$BC$2336,3,)</f>
        <v>4.9800000000000004</v>
      </c>
      <c r="E1936" s="64" t="str">
        <f>VLOOKUP(A1936,'Medical Examinations'!$AS$1:$BC$2336,6,)</f>
        <v>No</v>
      </c>
      <c r="F1936" s="64" t="str">
        <f>VLOOKUP(A1936,'Medical Examinations'!$AS$1:$BC$2336,4,)</f>
        <v>No</v>
      </c>
      <c r="G1936" s="64" t="str">
        <f>VLOOKUP(A1936,'Medical Examinations'!$AS$1:$BC$2336,5,)</f>
        <v>No</v>
      </c>
      <c r="H1936" s="64">
        <f>VLOOKUP(A1936,'Medical Examinations'!$AS$1:$BC$2336,8,)</f>
        <v>0</v>
      </c>
      <c r="I1936" s="64" t="str">
        <f>VLOOKUP(A1936,'Medical Examinations'!$AS$1:$BC$2336,7,)</f>
        <v>No</v>
      </c>
      <c r="J1936" s="64" t="str">
        <f>VLOOKUP(A1936,'Medical Examinations'!$AS$1:$BC$2336,11,)</f>
        <v>Under weight</v>
      </c>
      <c r="K1936" s="64" t="str">
        <f>VLOOKUP(A1936,'Medical Examinations'!$AS$1:$BC$2336,10,)</f>
        <v>Normal</v>
      </c>
      <c r="L1936" s="64" t="str">
        <f>VLOOKUP(A1936,'Hospitalisation Details'!$L$2:$R$2342,2,)</f>
        <v>22-08-1994</v>
      </c>
      <c r="M1936" s="65">
        <f>VLOOKUP(A1936,'Hospitalisation Details'!$L$2:$R$2345,7,)</f>
        <v>3733</v>
      </c>
      <c r="N1936" s="64" t="str">
        <f>VLOOKUP(A1936,'Hospitalisation Details'!$L$2:$R$2342,4,)</f>
        <v>tier - 2</v>
      </c>
      <c r="O1936" s="64" t="str">
        <f>VLOOKUP(A1936,'Hospitalisation Details'!$L$2:$R$2342,5,)</f>
        <v>tier - 3</v>
      </c>
      <c r="P1936" s="64" t="str">
        <f>VLOOKUP(A1936,'Hospitalisation Details'!$L$2:$R$2342,6,)</f>
        <v>R1024</v>
      </c>
      <c r="Q1936" s="64">
        <f>VLOOKUP(A1936,'Hospitalisation Details'!$L$2:$R$2342,3,)</f>
        <v>28</v>
      </c>
      <c r="R1936" s="64">
        <f>VLOOKUP(A1936,'Hospitalisation Details'!$L$2:$U$2342,10,)</f>
        <v>22</v>
      </c>
      <c r="S1936" s="64" t="str">
        <f>VLOOKUP(A1936,'Hospitalisation Details'!$L$2:$U$2342,8,)</f>
        <v>Aug</v>
      </c>
      <c r="T1936" s="126">
        <f>VLOOKUP(A1936,'Hospitalisation Details'!$L$2:$U$2342,9,)</f>
        <v>1994</v>
      </c>
    </row>
    <row r="1937" spans="1:20" ht="15.5" x14ac:dyDescent="0.35">
      <c r="A1937" s="124" t="s">
        <v>432</v>
      </c>
      <c r="B1937" s="64" t="str">
        <f>VLOOKUP(A1937,'Medical Examinations'!$AS$1:$BC$2336,9,)</f>
        <v>Murray W.</v>
      </c>
      <c r="C1937" s="64">
        <f>VLOOKUP(A1937,'Medical Examinations'!$AS$1:$BC$2336,2,)</f>
        <v>18.170000000000002</v>
      </c>
      <c r="D1937" s="64">
        <f>VLOOKUP(A1937,'Medical Examinations'!$AS$1:$BC$2336,3,)</f>
        <v>6.91</v>
      </c>
      <c r="E1937" s="64" t="str">
        <f>VLOOKUP(A1937,'Medical Examinations'!$AS$1:$BC$2336,6,)</f>
        <v>Yes</v>
      </c>
      <c r="F1937" s="64" t="str">
        <f>VLOOKUP(A1937,'Medical Examinations'!$AS$1:$BC$2336,4,)</f>
        <v>No</v>
      </c>
      <c r="G1937" s="64" t="str">
        <f>VLOOKUP(A1937,'Medical Examinations'!$AS$1:$BC$2336,5,)</f>
        <v>No</v>
      </c>
      <c r="H1937" s="64">
        <f>VLOOKUP(A1937,'Medical Examinations'!$AS$1:$BC$2336,8,)</f>
        <v>1</v>
      </c>
      <c r="I1937" s="64" t="str">
        <f>VLOOKUP(A1937,'Medical Examinations'!$AS$1:$BC$2336,7,)</f>
        <v>No</v>
      </c>
      <c r="J1937" s="64" t="str">
        <f>VLOOKUP(A1937,'Medical Examinations'!$AS$1:$BC$2336,11,)</f>
        <v>Under weight</v>
      </c>
      <c r="K1937" s="64" t="str">
        <f>VLOOKUP(A1937,'Medical Examinations'!$AS$1:$BC$2336,10,)</f>
        <v>Diabetes</v>
      </c>
      <c r="L1937" s="64" t="str">
        <f>VLOOKUP(A1937,'Hospitalisation Details'!$L$2:$R$2342,2,)</f>
        <v>01-12-1986</v>
      </c>
      <c r="M1937" s="65">
        <f>VLOOKUP(A1937,'Hospitalisation Details'!$L$2:$R$2345,7,)</f>
        <v>3732</v>
      </c>
      <c r="N1937" s="64" t="str">
        <f>VLOOKUP(A1937,'Hospitalisation Details'!$L$2:$R$2342,4,)</f>
        <v>tier - 2</v>
      </c>
      <c r="O1937" s="64" t="str">
        <f>VLOOKUP(A1937,'Hospitalisation Details'!$L$2:$R$2342,5,)</f>
        <v>tier - 2</v>
      </c>
      <c r="P1937" s="64" t="str">
        <f>VLOOKUP(A1937,'Hospitalisation Details'!$L$2:$R$2342,6,)</f>
        <v>R1013</v>
      </c>
      <c r="Q1937" s="64">
        <f>VLOOKUP(A1937,'Hospitalisation Details'!$L$2:$R$2342,3,)</f>
        <v>36</v>
      </c>
      <c r="R1937" s="64">
        <f>VLOOKUP(A1937,'Hospitalisation Details'!$L$2:$U$2342,10,)</f>
        <v>1</v>
      </c>
      <c r="S1937" s="64" t="str">
        <f>VLOOKUP(A1937,'Hospitalisation Details'!$L$2:$U$2342,8,)</f>
        <v>Dec</v>
      </c>
      <c r="T1937" s="126">
        <f>VLOOKUP(A1937,'Hospitalisation Details'!$L$2:$U$2342,9,)</f>
        <v>1986</v>
      </c>
    </row>
    <row r="1938" spans="1:20" ht="15.5" x14ac:dyDescent="0.35">
      <c r="A1938" s="124" t="s">
        <v>431</v>
      </c>
      <c r="B1938" s="64" t="str">
        <f>VLOOKUP(A1938,'Medical Examinations'!$AS$1:$BC$2336,9,)</f>
        <v>Meghan P.</v>
      </c>
      <c r="C1938" s="64">
        <f>VLOOKUP(A1938,'Medical Examinations'!$AS$1:$BC$2336,2,)</f>
        <v>32.54</v>
      </c>
      <c r="D1938" s="64">
        <f>VLOOKUP(A1938,'Medical Examinations'!$AS$1:$BC$2336,3,)</f>
        <v>6.38</v>
      </c>
      <c r="E1938" s="64" t="str">
        <f>VLOOKUP(A1938,'Medical Examinations'!$AS$1:$BC$2336,6,)</f>
        <v>No</v>
      </c>
      <c r="F1938" s="64" t="str">
        <f>VLOOKUP(A1938,'Medical Examinations'!$AS$1:$BC$2336,4,)</f>
        <v>yes</v>
      </c>
      <c r="G1938" s="64" t="str">
        <f>VLOOKUP(A1938,'Medical Examinations'!$AS$1:$BC$2336,5,)</f>
        <v>No</v>
      </c>
      <c r="H1938" s="64">
        <f>VLOOKUP(A1938,'Medical Examinations'!$AS$1:$BC$2336,8,)</f>
        <v>1</v>
      </c>
      <c r="I1938" s="64" t="str">
        <f>VLOOKUP(A1938,'Medical Examinations'!$AS$1:$BC$2336,7,)</f>
        <v>No</v>
      </c>
      <c r="J1938" s="64" t="str">
        <f>VLOOKUP(A1938,'Medical Examinations'!$AS$1:$BC$2336,11,)</f>
        <v>Obesity</v>
      </c>
      <c r="K1938" s="64" t="str">
        <f>VLOOKUP(A1938,'Medical Examinations'!$AS$1:$BC$2336,10,)</f>
        <v>Prediabetes</v>
      </c>
      <c r="L1938" s="64" t="str">
        <f>VLOOKUP(A1938,'Hospitalisation Details'!$L$2:$R$2342,2,)</f>
        <v>05-11-2004</v>
      </c>
      <c r="M1938" s="65">
        <f>VLOOKUP(A1938,'Hospitalisation Details'!$L$2:$R$2345,7,)</f>
        <v>3722</v>
      </c>
      <c r="N1938" s="64" t="str">
        <f>VLOOKUP(A1938,'Hospitalisation Details'!$L$2:$R$2342,4,)</f>
        <v>tier - 2</v>
      </c>
      <c r="O1938" s="64" t="str">
        <f>VLOOKUP(A1938,'Hospitalisation Details'!$L$2:$R$2342,5,)</f>
        <v>tier - 2</v>
      </c>
      <c r="P1938" s="64" t="str">
        <f>VLOOKUP(A1938,'Hospitalisation Details'!$L$2:$R$2342,6,)</f>
        <v>R1025</v>
      </c>
      <c r="Q1938" s="64">
        <f>VLOOKUP(A1938,'Hospitalisation Details'!$L$2:$R$2342,3,)</f>
        <v>18</v>
      </c>
      <c r="R1938" s="64">
        <f>VLOOKUP(A1938,'Hospitalisation Details'!$L$2:$U$2342,10,)</f>
        <v>5</v>
      </c>
      <c r="S1938" s="64" t="str">
        <f>VLOOKUP(A1938,'Hospitalisation Details'!$L$2:$U$2342,8,)</f>
        <v>Nov</v>
      </c>
      <c r="T1938" s="126">
        <f>VLOOKUP(A1938,'Hospitalisation Details'!$L$2:$U$2342,9,)</f>
        <v>2004</v>
      </c>
    </row>
    <row r="1939" spans="1:20" ht="15.5" x14ac:dyDescent="0.35">
      <c r="A1939" s="124" t="s">
        <v>430</v>
      </c>
      <c r="B1939" s="64" t="str">
        <f>VLOOKUP(A1939,'Medical Examinations'!$AS$1:$BC$2336,9,)</f>
        <v>David</v>
      </c>
      <c r="C1939" s="64">
        <f>VLOOKUP(A1939,'Medical Examinations'!$AS$1:$BC$2336,2,)</f>
        <v>30.25</v>
      </c>
      <c r="D1939" s="64">
        <f>VLOOKUP(A1939,'Medical Examinations'!$AS$1:$BC$2336,3,)</f>
        <v>4.7699999999999996</v>
      </c>
      <c r="E1939" s="64" t="str">
        <f>VLOOKUP(A1939,'Medical Examinations'!$AS$1:$BC$2336,6,)</f>
        <v>No</v>
      </c>
      <c r="F1939" s="64" t="str">
        <f>VLOOKUP(A1939,'Medical Examinations'!$AS$1:$BC$2336,4,)</f>
        <v>No</v>
      </c>
      <c r="G1939" s="64" t="str">
        <f>VLOOKUP(A1939,'Medical Examinations'!$AS$1:$BC$2336,5,)</f>
        <v>No</v>
      </c>
      <c r="H1939" s="64">
        <f>VLOOKUP(A1939,'Medical Examinations'!$AS$1:$BC$2336,8,)</f>
        <v>0</v>
      </c>
      <c r="I1939" s="64" t="str">
        <f>VLOOKUP(A1939,'Medical Examinations'!$AS$1:$BC$2336,7,)</f>
        <v>No</v>
      </c>
      <c r="J1939" s="64" t="str">
        <f>VLOOKUP(A1939,'Medical Examinations'!$AS$1:$BC$2336,11,)</f>
        <v>Obesity</v>
      </c>
      <c r="K1939" s="64" t="str">
        <f>VLOOKUP(A1939,'Medical Examinations'!$AS$1:$BC$2336,10,)</f>
        <v>Normal</v>
      </c>
      <c r="L1939" s="64" t="str">
        <f>VLOOKUP(A1939,'Hospitalisation Details'!$L$2:$R$2342,2,)</f>
        <v>02-12-1989</v>
      </c>
      <c r="M1939" s="65">
        <f>VLOOKUP(A1939,'Hospitalisation Details'!$L$2:$R$2345,7,)</f>
        <v>3704</v>
      </c>
      <c r="N1939" s="64" t="str">
        <f>VLOOKUP(A1939,'Hospitalisation Details'!$L$2:$R$2342,4,)</f>
        <v>tier - 2</v>
      </c>
      <c r="O1939" s="64" t="str">
        <f>VLOOKUP(A1939,'Hospitalisation Details'!$L$2:$R$2342,5,)</f>
        <v>tier - 2</v>
      </c>
      <c r="P1939" s="64" t="str">
        <f>VLOOKUP(A1939,'Hospitalisation Details'!$L$2:$R$2342,6,)</f>
        <v>R1013</v>
      </c>
      <c r="Q1939" s="64">
        <f>VLOOKUP(A1939,'Hospitalisation Details'!$L$2:$R$2342,3,)</f>
        <v>33</v>
      </c>
      <c r="R1939" s="64">
        <f>VLOOKUP(A1939,'Hospitalisation Details'!$L$2:$U$2342,10,)</f>
        <v>2</v>
      </c>
      <c r="S1939" s="64" t="str">
        <f>VLOOKUP(A1939,'Hospitalisation Details'!$L$2:$U$2342,8,)</f>
        <v>Dec</v>
      </c>
      <c r="T1939" s="126">
        <f>VLOOKUP(A1939,'Hospitalisation Details'!$L$2:$U$2342,9,)</f>
        <v>1989</v>
      </c>
    </row>
    <row r="1940" spans="1:20" ht="15.5" x14ac:dyDescent="0.35">
      <c r="A1940" s="124" t="s">
        <v>429</v>
      </c>
      <c r="B1940" s="64" t="str">
        <f>VLOOKUP(A1940,'Medical Examinations'!$AS$1:$BC$2336,9,)</f>
        <v>Seth</v>
      </c>
      <c r="C1940" s="64">
        <f>VLOOKUP(A1940,'Medical Examinations'!$AS$1:$BC$2336,2,)</f>
        <v>19.59</v>
      </c>
      <c r="D1940" s="64">
        <f>VLOOKUP(A1940,'Medical Examinations'!$AS$1:$BC$2336,3,)</f>
        <v>6.04</v>
      </c>
      <c r="E1940" s="64" t="str">
        <f>VLOOKUP(A1940,'Medical Examinations'!$AS$1:$BC$2336,6,)</f>
        <v>Yes</v>
      </c>
      <c r="F1940" s="64" t="str">
        <f>VLOOKUP(A1940,'Medical Examinations'!$AS$1:$BC$2336,4,)</f>
        <v>No</v>
      </c>
      <c r="G1940" s="64" t="str">
        <f>VLOOKUP(A1940,'Medical Examinations'!$AS$1:$BC$2336,5,)</f>
        <v>No</v>
      </c>
      <c r="H1940" s="64">
        <f>VLOOKUP(A1940,'Medical Examinations'!$AS$1:$BC$2336,8,)</f>
        <v>1</v>
      </c>
      <c r="I1940" s="64" t="str">
        <f>VLOOKUP(A1940,'Medical Examinations'!$AS$1:$BC$2336,7,)</f>
        <v>No</v>
      </c>
      <c r="J1940" s="64" t="str">
        <f>VLOOKUP(A1940,'Medical Examinations'!$AS$1:$BC$2336,11,)</f>
        <v xml:space="preserve">Normal Weight 
</v>
      </c>
      <c r="K1940" s="64" t="str">
        <f>VLOOKUP(A1940,'Medical Examinations'!$AS$1:$BC$2336,10,)</f>
        <v>Prediabetes</v>
      </c>
      <c r="L1940" s="64" t="str">
        <f>VLOOKUP(A1940,'Hospitalisation Details'!$L$2:$R$2342,2,)</f>
        <v>18-08-1988</v>
      </c>
      <c r="M1940" s="65">
        <f>VLOOKUP(A1940,'Hospitalisation Details'!$L$2:$R$2345,7,)</f>
        <v>3700</v>
      </c>
      <c r="N1940" s="64" t="str">
        <f>VLOOKUP(A1940,'Hospitalisation Details'!$L$2:$R$2342,4,)</f>
        <v>tier - 2</v>
      </c>
      <c r="O1940" s="64" t="str">
        <f>VLOOKUP(A1940,'Hospitalisation Details'!$L$2:$R$2342,5,)</f>
        <v>tier - 3</v>
      </c>
      <c r="P1940" s="64" t="str">
        <f>VLOOKUP(A1940,'Hospitalisation Details'!$L$2:$R$2342,6,)</f>
        <v>R1013</v>
      </c>
      <c r="Q1940" s="64">
        <f>VLOOKUP(A1940,'Hospitalisation Details'!$L$2:$R$2342,3,)</f>
        <v>34</v>
      </c>
      <c r="R1940" s="64">
        <f>VLOOKUP(A1940,'Hospitalisation Details'!$L$2:$U$2342,10,)</f>
        <v>18</v>
      </c>
      <c r="S1940" s="64" t="str">
        <f>VLOOKUP(A1940,'Hospitalisation Details'!$L$2:$U$2342,8,)</f>
        <v>Aug</v>
      </c>
      <c r="T1940" s="126">
        <f>VLOOKUP(A1940,'Hospitalisation Details'!$L$2:$U$2342,9,)</f>
        <v>1988</v>
      </c>
    </row>
    <row r="1941" spans="1:20" ht="15.5" x14ac:dyDescent="0.35">
      <c r="A1941" s="124" t="s">
        <v>428</v>
      </c>
      <c r="B1941" s="64" t="str">
        <f>VLOOKUP(A1941,'Medical Examinations'!$AS$1:$BC$2336,9,)</f>
        <v>Michael P.</v>
      </c>
      <c r="C1941" s="64">
        <f>VLOOKUP(A1941,'Medical Examinations'!$AS$1:$BC$2336,2,)</f>
        <v>45.9</v>
      </c>
      <c r="D1941" s="64">
        <f>VLOOKUP(A1941,'Medical Examinations'!$AS$1:$BC$2336,3,)</f>
        <v>4.3</v>
      </c>
      <c r="E1941" s="64" t="str">
        <f>VLOOKUP(A1941,'Medical Examinations'!$AS$1:$BC$2336,6,)</f>
        <v>Yes</v>
      </c>
      <c r="F1941" s="64" t="str">
        <f>VLOOKUP(A1941,'Medical Examinations'!$AS$1:$BC$2336,4,)</f>
        <v>No</v>
      </c>
      <c r="G1941" s="64" t="str">
        <f>VLOOKUP(A1941,'Medical Examinations'!$AS$1:$BC$2336,5,)</f>
        <v>No</v>
      </c>
      <c r="H1941" s="64">
        <f>VLOOKUP(A1941,'Medical Examinations'!$AS$1:$BC$2336,8,)</f>
        <v>1</v>
      </c>
      <c r="I1941" s="64" t="str">
        <f>VLOOKUP(A1941,'Medical Examinations'!$AS$1:$BC$2336,7,)</f>
        <v>No</v>
      </c>
      <c r="J1941" s="64" t="str">
        <f>VLOOKUP(A1941,'Medical Examinations'!$AS$1:$BC$2336,11,)</f>
        <v>Obesity</v>
      </c>
      <c r="K1941" s="64" t="str">
        <f>VLOOKUP(A1941,'Medical Examinations'!$AS$1:$BC$2336,10,)</f>
        <v>Normal</v>
      </c>
      <c r="L1941" s="64" t="str">
        <f>VLOOKUP(A1941,'Hospitalisation Details'!$L$2:$R$2342,2,)</f>
        <v>21-10-1995</v>
      </c>
      <c r="M1941" s="65">
        <f>VLOOKUP(A1941,'Hospitalisation Details'!$L$2:$R$2345,7,)</f>
        <v>3693</v>
      </c>
      <c r="N1941" s="64" t="str">
        <f>VLOOKUP(A1941,'Hospitalisation Details'!$L$2:$R$2342,4,)</f>
        <v>tier - 2</v>
      </c>
      <c r="O1941" s="64" t="str">
        <f>VLOOKUP(A1941,'Hospitalisation Details'!$L$2:$R$2342,5,)</f>
        <v>tier - 3</v>
      </c>
      <c r="P1941" s="64" t="str">
        <f>VLOOKUP(A1941,'Hospitalisation Details'!$L$2:$R$2342,6,)</f>
        <v>R1011</v>
      </c>
      <c r="Q1941" s="64">
        <f>VLOOKUP(A1941,'Hospitalisation Details'!$L$2:$R$2342,3,)</f>
        <v>27</v>
      </c>
      <c r="R1941" s="64">
        <f>VLOOKUP(A1941,'Hospitalisation Details'!$L$2:$U$2342,10,)</f>
        <v>21</v>
      </c>
      <c r="S1941" s="64" t="str">
        <f>VLOOKUP(A1941,'Hospitalisation Details'!$L$2:$U$2342,8,)</f>
        <v>Oct</v>
      </c>
      <c r="T1941" s="126">
        <f>VLOOKUP(A1941,'Hospitalisation Details'!$L$2:$U$2342,9,)</f>
        <v>1995</v>
      </c>
    </row>
    <row r="1942" spans="1:20" ht="15.5" x14ac:dyDescent="0.35">
      <c r="A1942" s="124" t="s">
        <v>427</v>
      </c>
      <c r="B1942" s="64" t="str">
        <f>VLOOKUP(A1942,'Medical Examinations'!$AS$1:$BC$2336,9,)</f>
        <v>Russell M</v>
      </c>
      <c r="C1942" s="64">
        <f>VLOOKUP(A1942,'Medical Examinations'!$AS$1:$BC$2336,2,)</f>
        <v>17.059999999999999</v>
      </c>
      <c r="D1942" s="64">
        <f>VLOOKUP(A1942,'Medical Examinations'!$AS$1:$BC$2336,3,)</f>
        <v>8.75</v>
      </c>
      <c r="E1942" s="64" t="str">
        <f>VLOOKUP(A1942,'Medical Examinations'!$AS$1:$BC$2336,6,)</f>
        <v>Yes</v>
      </c>
      <c r="F1942" s="64" t="str">
        <f>VLOOKUP(A1942,'Medical Examinations'!$AS$1:$BC$2336,4,)</f>
        <v>No</v>
      </c>
      <c r="G1942" s="64" t="str">
        <f>VLOOKUP(A1942,'Medical Examinations'!$AS$1:$BC$2336,5,)</f>
        <v>No</v>
      </c>
      <c r="H1942" s="64">
        <f>VLOOKUP(A1942,'Medical Examinations'!$AS$1:$BC$2336,8,)</f>
        <v>0</v>
      </c>
      <c r="I1942" s="64" t="str">
        <f>VLOOKUP(A1942,'Medical Examinations'!$AS$1:$BC$2336,7,)</f>
        <v>No</v>
      </c>
      <c r="J1942" s="64" t="str">
        <f>VLOOKUP(A1942,'Medical Examinations'!$AS$1:$BC$2336,11,)</f>
        <v>Under weight</v>
      </c>
      <c r="K1942" s="64" t="str">
        <f>VLOOKUP(A1942,'Medical Examinations'!$AS$1:$BC$2336,10,)</f>
        <v>Diabetes</v>
      </c>
      <c r="L1942" s="64" t="str">
        <f>VLOOKUP(A1942,'Hospitalisation Details'!$L$2:$R$2342,2,)</f>
        <v>14-12-1981</v>
      </c>
      <c r="M1942" s="65">
        <f>VLOOKUP(A1942,'Hospitalisation Details'!$L$2:$R$2345,7,)</f>
        <v>3688</v>
      </c>
      <c r="N1942" s="64" t="str">
        <f>VLOOKUP(A1942,'Hospitalisation Details'!$L$2:$R$2342,4,)</f>
        <v>tier - 2</v>
      </c>
      <c r="O1942" s="64" t="str">
        <f>VLOOKUP(A1942,'Hospitalisation Details'!$L$2:$R$2342,5,)</f>
        <v>tier - 2</v>
      </c>
      <c r="P1942" s="64" t="str">
        <f>VLOOKUP(A1942,'Hospitalisation Details'!$L$2:$R$2342,6,)</f>
        <v>R1013</v>
      </c>
      <c r="Q1942" s="64">
        <f>VLOOKUP(A1942,'Hospitalisation Details'!$L$2:$R$2342,3,)</f>
        <v>41</v>
      </c>
      <c r="R1942" s="64">
        <f>VLOOKUP(A1942,'Hospitalisation Details'!$L$2:$U$2342,10,)</f>
        <v>14</v>
      </c>
      <c r="S1942" s="64" t="str">
        <f>VLOOKUP(A1942,'Hospitalisation Details'!$L$2:$U$2342,8,)</f>
        <v>Dec</v>
      </c>
      <c r="T1942" s="126">
        <f>VLOOKUP(A1942,'Hospitalisation Details'!$L$2:$U$2342,9,)</f>
        <v>1981</v>
      </c>
    </row>
    <row r="1943" spans="1:20" ht="15.5" x14ac:dyDescent="0.35">
      <c r="A1943" s="124" t="s">
        <v>426</v>
      </c>
      <c r="B1943" s="64" t="str">
        <f>VLOOKUP(A1943,'Medical Examinations'!$AS$1:$BC$2336,9,)</f>
        <v>Martin</v>
      </c>
      <c r="C1943" s="64">
        <f>VLOOKUP(A1943,'Medical Examinations'!$AS$1:$BC$2336,2,)</f>
        <v>32.07</v>
      </c>
      <c r="D1943" s="64">
        <f>VLOOKUP(A1943,'Medical Examinations'!$AS$1:$BC$2336,3,)</f>
        <v>5.25</v>
      </c>
      <c r="E1943" s="64" t="str">
        <f>VLOOKUP(A1943,'Medical Examinations'!$AS$1:$BC$2336,6,)</f>
        <v>No</v>
      </c>
      <c r="F1943" s="64" t="str">
        <f>VLOOKUP(A1943,'Medical Examinations'!$AS$1:$BC$2336,4,)</f>
        <v>No</v>
      </c>
      <c r="G1943" s="64" t="str">
        <f>VLOOKUP(A1943,'Medical Examinations'!$AS$1:$BC$2336,5,)</f>
        <v>Yes</v>
      </c>
      <c r="H1943" s="64">
        <f>VLOOKUP(A1943,'Medical Examinations'!$AS$1:$BC$2336,8,)</f>
        <v>1</v>
      </c>
      <c r="I1943" s="64" t="str">
        <f>VLOOKUP(A1943,'Medical Examinations'!$AS$1:$BC$2336,7,)</f>
        <v>No</v>
      </c>
      <c r="J1943" s="64" t="str">
        <f>VLOOKUP(A1943,'Medical Examinations'!$AS$1:$BC$2336,11,)</f>
        <v>Obesity</v>
      </c>
      <c r="K1943" s="64" t="str">
        <f>VLOOKUP(A1943,'Medical Examinations'!$AS$1:$BC$2336,10,)</f>
        <v>Normal</v>
      </c>
      <c r="L1943" s="64" t="str">
        <f>VLOOKUP(A1943,'Hospitalisation Details'!$L$2:$R$2342,2,)</f>
        <v>10-07-2003</v>
      </c>
      <c r="M1943" s="65">
        <f>VLOOKUP(A1943,'Hospitalisation Details'!$L$2:$R$2345,7,)</f>
        <v>3688</v>
      </c>
      <c r="N1943" s="64" t="str">
        <f>VLOOKUP(A1943,'Hospitalisation Details'!$L$2:$R$2342,4,)</f>
        <v>tier - 2</v>
      </c>
      <c r="O1943" s="64" t="str">
        <f>VLOOKUP(A1943,'Hospitalisation Details'!$L$2:$R$2342,5,)</f>
        <v>tier - 2</v>
      </c>
      <c r="P1943" s="64" t="str">
        <f>VLOOKUP(A1943,'Hospitalisation Details'!$L$2:$R$2342,6,)</f>
        <v>R1021</v>
      </c>
      <c r="Q1943" s="64">
        <f>VLOOKUP(A1943,'Hospitalisation Details'!$L$2:$R$2342,3,)</f>
        <v>19</v>
      </c>
      <c r="R1943" s="64">
        <f>VLOOKUP(A1943,'Hospitalisation Details'!$L$2:$U$2342,10,)</f>
        <v>10</v>
      </c>
      <c r="S1943" s="64" t="str">
        <f>VLOOKUP(A1943,'Hospitalisation Details'!$L$2:$U$2342,8,)</f>
        <v>Jul</v>
      </c>
      <c r="T1943" s="126">
        <f>VLOOKUP(A1943,'Hospitalisation Details'!$L$2:$U$2342,9,)</f>
        <v>2003</v>
      </c>
    </row>
    <row r="1944" spans="1:20" ht="15.5" x14ac:dyDescent="0.35">
      <c r="A1944" s="124" t="s">
        <v>425</v>
      </c>
      <c r="B1944" s="64" t="str">
        <f>VLOOKUP(A1944,'Medical Examinations'!$AS$1:$BC$2336,9,)</f>
        <v>Michael</v>
      </c>
      <c r="C1944" s="64">
        <f>VLOOKUP(A1944,'Medical Examinations'!$AS$1:$BC$2336,2,)</f>
        <v>16.5</v>
      </c>
      <c r="D1944" s="64">
        <f>VLOOKUP(A1944,'Medical Examinations'!$AS$1:$BC$2336,3,)</f>
        <v>5.03</v>
      </c>
      <c r="E1944" s="64" t="str">
        <f>VLOOKUP(A1944,'Medical Examinations'!$AS$1:$BC$2336,6,)</f>
        <v>No</v>
      </c>
      <c r="F1944" s="64" t="str">
        <f>VLOOKUP(A1944,'Medical Examinations'!$AS$1:$BC$2336,4,)</f>
        <v>No</v>
      </c>
      <c r="G1944" s="64" t="str">
        <f>VLOOKUP(A1944,'Medical Examinations'!$AS$1:$BC$2336,5,)</f>
        <v>No</v>
      </c>
      <c r="H1944" s="64">
        <f>VLOOKUP(A1944,'Medical Examinations'!$AS$1:$BC$2336,8,)</f>
        <v>1</v>
      </c>
      <c r="I1944" s="64" t="str">
        <f>VLOOKUP(A1944,'Medical Examinations'!$AS$1:$BC$2336,7,)</f>
        <v>No</v>
      </c>
      <c r="J1944" s="64" t="str">
        <f>VLOOKUP(A1944,'Medical Examinations'!$AS$1:$BC$2336,11,)</f>
        <v>Under weight</v>
      </c>
      <c r="K1944" s="64" t="str">
        <f>VLOOKUP(A1944,'Medical Examinations'!$AS$1:$BC$2336,10,)</f>
        <v>Normal</v>
      </c>
      <c r="L1944" s="64" t="str">
        <f>VLOOKUP(A1944,'Hospitalisation Details'!$L$2:$R$2342,2,)</f>
        <v>06-07-1984</v>
      </c>
      <c r="M1944" s="65">
        <f>VLOOKUP(A1944,'Hospitalisation Details'!$L$2:$R$2345,7,)</f>
        <v>3679</v>
      </c>
      <c r="N1944" s="64" t="str">
        <f>VLOOKUP(A1944,'Hospitalisation Details'!$L$2:$R$2342,4,)</f>
        <v>tier - 2</v>
      </c>
      <c r="O1944" s="64" t="str">
        <f>VLOOKUP(A1944,'Hospitalisation Details'!$L$2:$R$2342,5,)</f>
        <v>tier - 3</v>
      </c>
      <c r="P1944" s="64" t="str">
        <f>VLOOKUP(A1944,'Hospitalisation Details'!$L$2:$R$2342,6,)</f>
        <v>R1013</v>
      </c>
      <c r="Q1944" s="64">
        <f>VLOOKUP(A1944,'Hospitalisation Details'!$L$2:$R$2342,3,)</f>
        <v>38</v>
      </c>
      <c r="R1944" s="64">
        <f>VLOOKUP(A1944,'Hospitalisation Details'!$L$2:$U$2342,10,)</f>
        <v>6</v>
      </c>
      <c r="S1944" s="64" t="str">
        <f>VLOOKUP(A1944,'Hospitalisation Details'!$L$2:$U$2342,8,)</f>
        <v>Jul</v>
      </c>
      <c r="T1944" s="126">
        <f>VLOOKUP(A1944,'Hospitalisation Details'!$L$2:$U$2342,9,)</f>
        <v>1984</v>
      </c>
    </row>
    <row r="1945" spans="1:20" ht="15.5" x14ac:dyDescent="0.35">
      <c r="A1945" s="124" t="s">
        <v>424</v>
      </c>
      <c r="B1945" s="64" t="str">
        <f>VLOOKUP(A1945,'Medical Examinations'!$AS$1:$BC$2336,9,)</f>
        <v>Miles</v>
      </c>
      <c r="C1945" s="64">
        <f>VLOOKUP(A1945,'Medical Examinations'!$AS$1:$BC$2336,2,)</f>
        <v>31.4</v>
      </c>
      <c r="D1945" s="64">
        <f>VLOOKUP(A1945,'Medical Examinations'!$AS$1:$BC$2336,3,)</f>
        <v>5.88</v>
      </c>
      <c r="E1945" s="64" t="str">
        <f>VLOOKUP(A1945,'Medical Examinations'!$AS$1:$BC$2336,6,)</f>
        <v>No</v>
      </c>
      <c r="F1945" s="64" t="str">
        <f>VLOOKUP(A1945,'Medical Examinations'!$AS$1:$BC$2336,4,)</f>
        <v>No</v>
      </c>
      <c r="G1945" s="64" t="str">
        <f>VLOOKUP(A1945,'Medical Examinations'!$AS$1:$BC$2336,5,)</f>
        <v>No</v>
      </c>
      <c r="H1945" s="64">
        <f>VLOOKUP(A1945,'Medical Examinations'!$AS$1:$BC$2336,8,)</f>
        <v>1</v>
      </c>
      <c r="I1945" s="64" t="str">
        <f>VLOOKUP(A1945,'Medical Examinations'!$AS$1:$BC$2336,7,)</f>
        <v>No</v>
      </c>
      <c r="J1945" s="64" t="str">
        <f>VLOOKUP(A1945,'Medical Examinations'!$AS$1:$BC$2336,11,)</f>
        <v>Obesity</v>
      </c>
      <c r="K1945" s="64" t="str">
        <f>VLOOKUP(A1945,'Medical Examinations'!$AS$1:$BC$2336,10,)</f>
        <v>Prediabetes</v>
      </c>
      <c r="L1945" s="64" t="str">
        <f>VLOOKUP(A1945,'Hospitalisation Details'!$L$2:$R$2342,2,)</f>
        <v>14-09-1992</v>
      </c>
      <c r="M1945" s="65">
        <f>VLOOKUP(A1945,'Hospitalisation Details'!$L$2:$R$2345,7,)</f>
        <v>3659</v>
      </c>
      <c r="N1945" s="64" t="str">
        <f>VLOOKUP(A1945,'Hospitalisation Details'!$L$2:$R$2342,4,)</f>
        <v>tier - 3</v>
      </c>
      <c r="O1945" s="64" t="str">
        <f>VLOOKUP(A1945,'Hospitalisation Details'!$L$2:$R$2342,5,)</f>
        <v>tier - 1</v>
      </c>
      <c r="P1945" s="64" t="str">
        <f>VLOOKUP(A1945,'Hospitalisation Details'!$L$2:$R$2342,6,)</f>
        <v>R1011</v>
      </c>
      <c r="Q1945" s="64">
        <f>VLOOKUP(A1945,'Hospitalisation Details'!$L$2:$R$2342,3,)</f>
        <v>30</v>
      </c>
      <c r="R1945" s="64">
        <f>VLOOKUP(A1945,'Hospitalisation Details'!$L$2:$U$2342,10,)</f>
        <v>14</v>
      </c>
      <c r="S1945" s="64" t="str">
        <f>VLOOKUP(A1945,'Hospitalisation Details'!$L$2:$U$2342,8,)</f>
        <v>Sep</v>
      </c>
      <c r="T1945" s="126">
        <f>VLOOKUP(A1945,'Hospitalisation Details'!$L$2:$U$2342,9,)</f>
        <v>1992</v>
      </c>
    </row>
    <row r="1946" spans="1:20" ht="15.5" x14ac:dyDescent="0.35">
      <c r="A1946" s="124" t="s">
        <v>423</v>
      </c>
      <c r="B1946" s="64" t="str">
        <f>VLOOKUP(A1946,'Medical Examinations'!$AS$1:$BC$2336,9,)</f>
        <v>Amanda</v>
      </c>
      <c r="C1946" s="64">
        <f>VLOOKUP(A1946,'Medical Examinations'!$AS$1:$BC$2336,2,)</f>
        <v>20.36</v>
      </c>
      <c r="D1946" s="64">
        <f>VLOOKUP(A1946,'Medical Examinations'!$AS$1:$BC$2336,3,)</f>
        <v>4.49</v>
      </c>
      <c r="E1946" s="64" t="str">
        <f>VLOOKUP(A1946,'Medical Examinations'!$AS$1:$BC$2336,6,)</f>
        <v>No</v>
      </c>
      <c r="F1946" s="64" t="str">
        <f>VLOOKUP(A1946,'Medical Examinations'!$AS$1:$BC$2336,4,)</f>
        <v>No</v>
      </c>
      <c r="G1946" s="64" t="str">
        <f>VLOOKUP(A1946,'Medical Examinations'!$AS$1:$BC$2336,5,)</f>
        <v>No</v>
      </c>
      <c r="H1946" s="64">
        <f>VLOOKUP(A1946,'Medical Examinations'!$AS$1:$BC$2336,8,)</f>
        <v>0</v>
      </c>
      <c r="I1946" s="64" t="str">
        <f>VLOOKUP(A1946,'Medical Examinations'!$AS$1:$BC$2336,7,)</f>
        <v>No</v>
      </c>
      <c r="J1946" s="64" t="str">
        <f>VLOOKUP(A1946,'Medical Examinations'!$AS$1:$BC$2336,11,)</f>
        <v xml:space="preserve">Normal Weight 
</v>
      </c>
      <c r="K1946" s="64" t="str">
        <f>VLOOKUP(A1946,'Medical Examinations'!$AS$1:$BC$2336,10,)</f>
        <v>Normal</v>
      </c>
      <c r="L1946" s="64" t="str">
        <f>VLOOKUP(A1946,'Hospitalisation Details'!$L$2:$R$2342,2,)</f>
        <v>08-11-1990</v>
      </c>
      <c r="M1946" s="65">
        <f>VLOOKUP(A1946,'Hospitalisation Details'!$L$2:$R$2345,7,)</f>
        <v>3653</v>
      </c>
      <c r="N1946" s="64" t="str">
        <f>VLOOKUP(A1946,'Hospitalisation Details'!$L$2:$R$2342,4,)</f>
        <v>tier - 2</v>
      </c>
      <c r="O1946" s="64" t="str">
        <f>VLOOKUP(A1946,'Hospitalisation Details'!$L$2:$R$2342,5,)</f>
        <v>tier - 3</v>
      </c>
      <c r="P1946" s="64" t="str">
        <f>VLOOKUP(A1946,'Hospitalisation Details'!$L$2:$R$2342,6,)</f>
        <v>R1011</v>
      </c>
      <c r="Q1946" s="64">
        <f>VLOOKUP(A1946,'Hospitalisation Details'!$L$2:$R$2342,3,)</f>
        <v>32</v>
      </c>
      <c r="R1946" s="64">
        <f>VLOOKUP(A1946,'Hospitalisation Details'!$L$2:$U$2342,10,)</f>
        <v>8</v>
      </c>
      <c r="S1946" s="64" t="str">
        <f>VLOOKUP(A1946,'Hospitalisation Details'!$L$2:$U$2342,8,)</f>
        <v>Nov</v>
      </c>
      <c r="T1946" s="126">
        <f>VLOOKUP(A1946,'Hospitalisation Details'!$L$2:$U$2342,9,)</f>
        <v>1990</v>
      </c>
    </row>
    <row r="1947" spans="1:20" ht="15.5" x14ac:dyDescent="0.35">
      <c r="A1947" s="124" t="s">
        <v>422</v>
      </c>
      <c r="B1947" s="64" t="str">
        <f>VLOOKUP(A1947,'Medical Examinations'!$AS$1:$BC$2336,9,)</f>
        <v>Roger</v>
      </c>
      <c r="C1947" s="64">
        <f>VLOOKUP(A1947,'Medical Examinations'!$AS$1:$BC$2336,2,)</f>
        <v>25.46</v>
      </c>
      <c r="D1947" s="64">
        <f>VLOOKUP(A1947,'Medical Examinations'!$AS$1:$BC$2336,3,)</f>
        <v>4.1399999999999997</v>
      </c>
      <c r="E1947" s="64" t="str">
        <f>VLOOKUP(A1947,'Medical Examinations'!$AS$1:$BC$2336,6,)</f>
        <v>No</v>
      </c>
      <c r="F1947" s="64" t="str">
        <f>VLOOKUP(A1947,'Medical Examinations'!$AS$1:$BC$2336,4,)</f>
        <v>No</v>
      </c>
      <c r="G1947" s="64" t="str">
        <f>VLOOKUP(A1947,'Medical Examinations'!$AS$1:$BC$2336,5,)</f>
        <v>No</v>
      </c>
      <c r="H1947" s="64">
        <f>VLOOKUP(A1947,'Medical Examinations'!$AS$1:$BC$2336,8,)</f>
        <v>1</v>
      </c>
      <c r="I1947" s="64" t="str">
        <f>VLOOKUP(A1947,'Medical Examinations'!$AS$1:$BC$2336,7,)</f>
        <v>No</v>
      </c>
      <c r="J1947" s="64" t="str">
        <f>VLOOKUP(A1947,'Medical Examinations'!$AS$1:$BC$2336,11,)</f>
        <v>Over weight</v>
      </c>
      <c r="K1947" s="64" t="str">
        <f>VLOOKUP(A1947,'Medical Examinations'!$AS$1:$BC$2336,10,)</f>
        <v>Normal</v>
      </c>
      <c r="L1947" s="64" t="str">
        <f>VLOOKUP(A1947,'Hospitalisation Details'!$L$2:$R$2342,2,)</f>
        <v>17-11-1992</v>
      </c>
      <c r="M1947" s="65">
        <f>VLOOKUP(A1947,'Hospitalisation Details'!$L$2:$R$2345,7,)</f>
        <v>3645</v>
      </c>
      <c r="N1947" s="64" t="str">
        <f>VLOOKUP(A1947,'Hospitalisation Details'!$L$2:$R$2342,4,)</f>
        <v>tier - 1</v>
      </c>
      <c r="O1947" s="64" t="str">
        <f>VLOOKUP(A1947,'Hospitalisation Details'!$L$2:$R$2342,5,)</f>
        <v>tier - 2</v>
      </c>
      <c r="P1947" s="64" t="str">
        <f>VLOOKUP(A1947,'Hospitalisation Details'!$L$2:$R$2342,6,)</f>
        <v>R1014</v>
      </c>
      <c r="Q1947" s="64">
        <f>VLOOKUP(A1947,'Hospitalisation Details'!$L$2:$R$2342,3,)</f>
        <v>30</v>
      </c>
      <c r="R1947" s="64">
        <f>VLOOKUP(A1947,'Hospitalisation Details'!$L$2:$U$2342,10,)</f>
        <v>17</v>
      </c>
      <c r="S1947" s="64" t="str">
        <f>VLOOKUP(A1947,'Hospitalisation Details'!$L$2:$U$2342,8,)</f>
        <v>Nov</v>
      </c>
      <c r="T1947" s="126">
        <f>VLOOKUP(A1947,'Hospitalisation Details'!$L$2:$U$2342,9,)</f>
        <v>1992</v>
      </c>
    </row>
    <row r="1948" spans="1:20" ht="15.5" x14ac:dyDescent="0.35">
      <c r="A1948" s="124" t="s">
        <v>421</v>
      </c>
      <c r="B1948" s="64" t="str">
        <f>VLOOKUP(A1948,'Medical Examinations'!$AS$1:$BC$2336,9,)</f>
        <v>Brock J</v>
      </c>
      <c r="C1948" s="64">
        <f>VLOOKUP(A1948,'Medical Examinations'!$AS$1:$BC$2336,2,)</f>
        <v>17.09</v>
      </c>
      <c r="D1948" s="64">
        <f>VLOOKUP(A1948,'Medical Examinations'!$AS$1:$BC$2336,3,)</f>
        <v>5.8</v>
      </c>
      <c r="E1948" s="64" t="str">
        <f>VLOOKUP(A1948,'Medical Examinations'!$AS$1:$BC$2336,6,)</f>
        <v>Yes</v>
      </c>
      <c r="F1948" s="64" t="str">
        <f>VLOOKUP(A1948,'Medical Examinations'!$AS$1:$BC$2336,4,)</f>
        <v>No</v>
      </c>
      <c r="G1948" s="64" t="str">
        <f>VLOOKUP(A1948,'Medical Examinations'!$AS$1:$BC$2336,5,)</f>
        <v>No</v>
      </c>
      <c r="H1948" s="64">
        <f>VLOOKUP(A1948,'Medical Examinations'!$AS$1:$BC$2336,8,)</f>
        <v>0</v>
      </c>
      <c r="I1948" s="64" t="str">
        <f>VLOOKUP(A1948,'Medical Examinations'!$AS$1:$BC$2336,7,)</f>
        <v>No</v>
      </c>
      <c r="J1948" s="64" t="str">
        <f>VLOOKUP(A1948,'Medical Examinations'!$AS$1:$BC$2336,11,)</f>
        <v>Under weight</v>
      </c>
      <c r="K1948" s="64" t="str">
        <f>VLOOKUP(A1948,'Medical Examinations'!$AS$1:$BC$2336,10,)</f>
        <v>Prediabetes</v>
      </c>
      <c r="L1948" s="64" t="str">
        <f>VLOOKUP(A1948,'Hospitalisation Details'!$L$2:$R$2342,2,)</f>
        <v>14-06-1985</v>
      </c>
      <c r="M1948" s="65">
        <f>VLOOKUP(A1948,'Hospitalisation Details'!$L$2:$R$2345,7,)</f>
        <v>3622</v>
      </c>
      <c r="N1948" s="64" t="str">
        <f>VLOOKUP(A1948,'Hospitalisation Details'!$L$2:$R$2342,4,)</f>
        <v>tier - 2</v>
      </c>
      <c r="O1948" s="64" t="str">
        <f>VLOOKUP(A1948,'Hospitalisation Details'!$L$2:$R$2342,5,)</f>
        <v>tier - 1</v>
      </c>
      <c r="P1948" s="64" t="str">
        <f>VLOOKUP(A1948,'Hospitalisation Details'!$L$2:$R$2342,6,)</f>
        <v>R1013</v>
      </c>
      <c r="Q1948" s="64">
        <f>VLOOKUP(A1948,'Hospitalisation Details'!$L$2:$R$2342,3,)</f>
        <v>37</v>
      </c>
      <c r="R1948" s="64">
        <f>VLOOKUP(A1948,'Hospitalisation Details'!$L$2:$U$2342,10,)</f>
        <v>14</v>
      </c>
      <c r="S1948" s="64" t="str">
        <f>VLOOKUP(A1948,'Hospitalisation Details'!$L$2:$U$2342,8,)</f>
        <v>Jun</v>
      </c>
      <c r="T1948" s="126">
        <f>VLOOKUP(A1948,'Hospitalisation Details'!$L$2:$U$2342,9,)</f>
        <v>1985</v>
      </c>
    </row>
    <row r="1949" spans="1:20" ht="15.5" x14ac:dyDescent="0.35">
      <c r="A1949" s="124" t="s">
        <v>420</v>
      </c>
      <c r="B1949" s="64" t="str">
        <f>VLOOKUP(A1949,'Medical Examinations'!$AS$1:$BC$2336,9,)</f>
        <v>Stephen F.</v>
      </c>
      <c r="C1949" s="64">
        <f>VLOOKUP(A1949,'Medical Examinations'!$AS$1:$BC$2336,2,)</f>
        <v>20.83</v>
      </c>
      <c r="D1949" s="64">
        <f>VLOOKUP(A1949,'Medical Examinations'!$AS$1:$BC$2336,3,)</f>
        <v>5.12</v>
      </c>
      <c r="E1949" s="64" t="str">
        <f>VLOOKUP(A1949,'Medical Examinations'!$AS$1:$BC$2336,6,)</f>
        <v>No</v>
      </c>
      <c r="F1949" s="64" t="str">
        <f>VLOOKUP(A1949,'Medical Examinations'!$AS$1:$BC$2336,4,)</f>
        <v>No</v>
      </c>
      <c r="G1949" s="64" t="str">
        <f>VLOOKUP(A1949,'Medical Examinations'!$AS$1:$BC$2336,5,)</f>
        <v>No</v>
      </c>
      <c r="H1949" s="64">
        <f>VLOOKUP(A1949,'Medical Examinations'!$AS$1:$BC$2336,8,)</f>
        <v>0</v>
      </c>
      <c r="I1949" s="64" t="str">
        <f>VLOOKUP(A1949,'Medical Examinations'!$AS$1:$BC$2336,7,)</f>
        <v>No</v>
      </c>
      <c r="J1949" s="64" t="str">
        <f>VLOOKUP(A1949,'Medical Examinations'!$AS$1:$BC$2336,11,)</f>
        <v xml:space="preserve">Normal Weight 
</v>
      </c>
      <c r="K1949" s="64" t="str">
        <f>VLOOKUP(A1949,'Medical Examinations'!$AS$1:$BC$2336,10,)</f>
        <v>Normal</v>
      </c>
      <c r="L1949" s="64" t="str">
        <f>VLOOKUP(A1949,'Hospitalisation Details'!$L$2:$R$2342,2,)</f>
        <v>11-10-1990</v>
      </c>
      <c r="M1949" s="65">
        <f>VLOOKUP(A1949,'Hospitalisation Details'!$L$2:$R$2345,7,)</f>
        <v>3606</v>
      </c>
      <c r="N1949" s="64" t="str">
        <f>VLOOKUP(A1949,'Hospitalisation Details'!$L$2:$R$2342,4,)</f>
        <v>tier - 2</v>
      </c>
      <c r="O1949" s="64" t="str">
        <f>VLOOKUP(A1949,'Hospitalisation Details'!$L$2:$R$2342,5,)</f>
        <v>tier - 1</v>
      </c>
      <c r="P1949" s="64" t="str">
        <f>VLOOKUP(A1949,'Hospitalisation Details'!$L$2:$R$2342,6,)</f>
        <v>R1013</v>
      </c>
      <c r="Q1949" s="64">
        <f>VLOOKUP(A1949,'Hospitalisation Details'!$L$2:$R$2342,3,)</f>
        <v>32</v>
      </c>
      <c r="R1949" s="64">
        <f>VLOOKUP(A1949,'Hospitalisation Details'!$L$2:$U$2342,10,)</f>
        <v>11</v>
      </c>
      <c r="S1949" s="64" t="str">
        <f>VLOOKUP(A1949,'Hospitalisation Details'!$L$2:$U$2342,8,)</f>
        <v>Oct</v>
      </c>
      <c r="T1949" s="126">
        <f>VLOOKUP(A1949,'Hospitalisation Details'!$L$2:$U$2342,9,)</f>
        <v>1990</v>
      </c>
    </row>
    <row r="1950" spans="1:20" ht="15.5" x14ac:dyDescent="0.35">
      <c r="A1950" s="124" t="s">
        <v>419</v>
      </c>
      <c r="B1950" s="64" t="str">
        <f>VLOOKUP(A1950,'Medical Examinations'!$AS$1:$BC$2336,9,)</f>
        <v>Missy</v>
      </c>
      <c r="C1950" s="64">
        <f>VLOOKUP(A1950,'Medical Examinations'!$AS$1:$BC$2336,2,)</f>
        <v>18.920000000000002</v>
      </c>
      <c r="D1950" s="64">
        <f>VLOOKUP(A1950,'Medical Examinations'!$AS$1:$BC$2336,3,)</f>
        <v>5.98</v>
      </c>
      <c r="E1950" s="64" t="str">
        <f>VLOOKUP(A1950,'Medical Examinations'!$AS$1:$BC$2336,6,)</f>
        <v>Yes</v>
      </c>
      <c r="F1950" s="64" t="str">
        <f>VLOOKUP(A1950,'Medical Examinations'!$AS$1:$BC$2336,4,)</f>
        <v>No</v>
      </c>
      <c r="G1950" s="64" t="str">
        <f>VLOOKUP(A1950,'Medical Examinations'!$AS$1:$BC$2336,5,)</f>
        <v>No</v>
      </c>
      <c r="H1950" s="64">
        <f>VLOOKUP(A1950,'Medical Examinations'!$AS$1:$BC$2336,8,)</f>
        <v>1</v>
      </c>
      <c r="I1950" s="64" t="str">
        <f>VLOOKUP(A1950,'Medical Examinations'!$AS$1:$BC$2336,7,)</f>
        <v>No</v>
      </c>
      <c r="J1950" s="64" t="str">
        <f>VLOOKUP(A1950,'Medical Examinations'!$AS$1:$BC$2336,11,)</f>
        <v xml:space="preserve">Normal Weight 
</v>
      </c>
      <c r="K1950" s="64" t="str">
        <f>VLOOKUP(A1950,'Medical Examinations'!$AS$1:$BC$2336,10,)</f>
        <v>Prediabetes</v>
      </c>
      <c r="L1950" s="64" t="str">
        <f>VLOOKUP(A1950,'Hospitalisation Details'!$L$2:$R$2342,2,)</f>
        <v>04-11-1988</v>
      </c>
      <c r="M1950" s="65">
        <f>VLOOKUP(A1950,'Hospitalisation Details'!$L$2:$R$2345,7,)</f>
        <v>3604</v>
      </c>
      <c r="N1950" s="64" t="str">
        <f>VLOOKUP(A1950,'Hospitalisation Details'!$L$2:$R$2342,4,)</f>
        <v>tier - 2</v>
      </c>
      <c r="O1950" s="64" t="str">
        <f>VLOOKUP(A1950,'Hospitalisation Details'!$L$2:$R$2342,5,)</f>
        <v>tier - 1</v>
      </c>
      <c r="P1950" s="64" t="str">
        <f>VLOOKUP(A1950,'Hospitalisation Details'!$L$2:$R$2342,6,)</f>
        <v>R1013</v>
      </c>
      <c r="Q1950" s="64">
        <f>VLOOKUP(A1950,'Hospitalisation Details'!$L$2:$R$2342,3,)</f>
        <v>34</v>
      </c>
      <c r="R1950" s="64">
        <f>VLOOKUP(A1950,'Hospitalisation Details'!$L$2:$U$2342,10,)</f>
        <v>4</v>
      </c>
      <c r="S1950" s="64" t="str">
        <f>VLOOKUP(A1950,'Hospitalisation Details'!$L$2:$U$2342,8,)</f>
        <v>Nov</v>
      </c>
      <c r="T1950" s="126">
        <f>VLOOKUP(A1950,'Hospitalisation Details'!$L$2:$U$2342,9,)</f>
        <v>1988</v>
      </c>
    </row>
    <row r="1951" spans="1:20" ht="15.5" x14ac:dyDescent="0.35">
      <c r="A1951" s="124" t="s">
        <v>418</v>
      </c>
      <c r="B1951" s="64" t="str">
        <f>VLOOKUP(A1951,'Medical Examinations'!$AS$1:$BC$2336,9,)</f>
        <v>William</v>
      </c>
      <c r="C1951" s="64">
        <f>VLOOKUP(A1951,'Medical Examinations'!$AS$1:$BC$2336,2,)</f>
        <v>37.1</v>
      </c>
      <c r="D1951" s="64">
        <f>VLOOKUP(A1951,'Medical Examinations'!$AS$1:$BC$2336,3,)</f>
        <v>5.46</v>
      </c>
      <c r="E1951" s="64" t="str">
        <f>VLOOKUP(A1951,'Medical Examinations'!$AS$1:$BC$2336,6,)</f>
        <v>No</v>
      </c>
      <c r="F1951" s="64" t="str">
        <f>VLOOKUP(A1951,'Medical Examinations'!$AS$1:$BC$2336,4,)</f>
        <v>No</v>
      </c>
      <c r="G1951" s="64" t="str">
        <f>VLOOKUP(A1951,'Medical Examinations'!$AS$1:$BC$2336,5,)</f>
        <v>No</v>
      </c>
      <c r="H1951" s="64">
        <f>VLOOKUP(A1951,'Medical Examinations'!$AS$1:$BC$2336,8,)</f>
        <v>0</v>
      </c>
      <c r="I1951" s="64" t="str">
        <f>VLOOKUP(A1951,'Medical Examinations'!$AS$1:$BC$2336,7,)</f>
        <v>No</v>
      </c>
      <c r="J1951" s="64" t="str">
        <f>VLOOKUP(A1951,'Medical Examinations'!$AS$1:$BC$2336,11,)</f>
        <v>Obesity</v>
      </c>
      <c r="K1951" s="64" t="str">
        <f>VLOOKUP(A1951,'Medical Examinations'!$AS$1:$BC$2336,10,)</f>
        <v>Normal</v>
      </c>
      <c r="L1951" s="64" t="str">
        <f>VLOOKUP(A1951,'Hospitalisation Details'!$L$2:$R$2342,2,)</f>
        <v>12-08-1999</v>
      </c>
      <c r="M1951" s="65">
        <f>VLOOKUP(A1951,'Hospitalisation Details'!$L$2:$R$2345,7,)</f>
        <v>3598</v>
      </c>
      <c r="N1951" s="64" t="str">
        <f>VLOOKUP(A1951,'Hospitalisation Details'!$L$2:$R$2342,4,)</f>
        <v>tier - 2</v>
      </c>
      <c r="O1951" s="64" t="str">
        <f>VLOOKUP(A1951,'Hospitalisation Details'!$L$2:$R$2342,5,)</f>
        <v>tier - 2</v>
      </c>
      <c r="P1951" s="64" t="str">
        <f>VLOOKUP(A1951,'Hospitalisation Details'!$L$2:$R$2342,6,)</f>
        <v>R1011</v>
      </c>
      <c r="Q1951" s="64">
        <f>VLOOKUP(A1951,'Hospitalisation Details'!$L$2:$R$2342,3,)</f>
        <v>23</v>
      </c>
      <c r="R1951" s="64">
        <f>VLOOKUP(A1951,'Hospitalisation Details'!$L$2:$U$2342,10,)</f>
        <v>12</v>
      </c>
      <c r="S1951" s="64" t="str">
        <f>VLOOKUP(A1951,'Hospitalisation Details'!$L$2:$U$2342,8,)</f>
        <v>Aug</v>
      </c>
      <c r="T1951" s="126">
        <f>VLOOKUP(A1951,'Hospitalisation Details'!$L$2:$U$2342,9,)</f>
        <v>1999</v>
      </c>
    </row>
    <row r="1952" spans="1:20" ht="15.5" x14ac:dyDescent="0.35">
      <c r="A1952" s="124" t="s">
        <v>417</v>
      </c>
      <c r="B1952" s="64" t="str">
        <f>VLOOKUP(A1952,'Medical Examinations'!$AS$1:$BC$2336,9,)</f>
        <v>Lauren M</v>
      </c>
      <c r="C1952" s="64">
        <f>VLOOKUP(A1952,'Medical Examinations'!$AS$1:$BC$2336,2,)</f>
        <v>22.515000000000001</v>
      </c>
      <c r="D1952" s="64">
        <f>VLOOKUP(A1952,'Medical Examinations'!$AS$1:$BC$2336,3,)</f>
        <v>4.91</v>
      </c>
      <c r="E1952" s="64" t="str">
        <f>VLOOKUP(A1952,'Medical Examinations'!$AS$1:$BC$2336,6,)</f>
        <v>Yes</v>
      </c>
      <c r="F1952" s="64" t="str">
        <f>VLOOKUP(A1952,'Medical Examinations'!$AS$1:$BC$2336,4,)</f>
        <v>No</v>
      </c>
      <c r="G1952" s="64" t="str">
        <f>VLOOKUP(A1952,'Medical Examinations'!$AS$1:$BC$2336,5,)</f>
        <v>Yes</v>
      </c>
      <c r="H1952" s="64">
        <f>VLOOKUP(A1952,'Medical Examinations'!$AS$1:$BC$2336,8,)</f>
        <v>1</v>
      </c>
      <c r="I1952" s="64" t="str">
        <f>VLOOKUP(A1952,'Medical Examinations'!$AS$1:$BC$2336,7,)</f>
        <v>No</v>
      </c>
      <c r="J1952" s="64" t="str">
        <f>VLOOKUP(A1952,'Medical Examinations'!$AS$1:$BC$2336,11,)</f>
        <v xml:space="preserve">Normal Weight 
</v>
      </c>
      <c r="K1952" s="64" t="str">
        <f>VLOOKUP(A1952,'Medical Examinations'!$AS$1:$BC$2336,10,)</f>
        <v>Normal</v>
      </c>
      <c r="L1952" s="64" t="str">
        <f>VLOOKUP(A1952,'Hospitalisation Details'!$L$2:$R$2342,2,)</f>
        <v>04-11-1997</v>
      </c>
      <c r="M1952" s="65">
        <f>VLOOKUP(A1952,'Hospitalisation Details'!$L$2:$R$2345,7,)</f>
        <v>3594</v>
      </c>
      <c r="N1952" s="64" t="str">
        <f>VLOOKUP(A1952,'Hospitalisation Details'!$L$2:$R$2342,4,)</f>
        <v>tier - 2</v>
      </c>
      <c r="O1952" s="64" t="str">
        <f>VLOOKUP(A1952,'Hospitalisation Details'!$L$2:$R$2342,5,)</f>
        <v>tier - 2</v>
      </c>
      <c r="P1952" s="64" t="str">
        <f>VLOOKUP(A1952,'Hospitalisation Details'!$L$2:$R$2342,6,)</f>
        <v>R1012</v>
      </c>
      <c r="Q1952" s="64">
        <f>VLOOKUP(A1952,'Hospitalisation Details'!$L$2:$R$2342,3,)</f>
        <v>25</v>
      </c>
      <c r="R1952" s="64">
        <f>VLOOKUP(A1952,'Hospitalisation Details'!$L$2:$U$2342,10,)</f>
        <v>4</v>
      </c>
      <c r="S1952" s="64" t="str">
        <f>VLOOKUP(A1952,'Hospitalisation Details'!$L$2:$U$2342,8,)</f>
        <v>Nov</v>
      </c>
      <c r="T1952" s="126">
        <f>VLOOKUP(A1952,'Hospitalisation Details'!$L$2:$U$2342,9,)</f>
        <v>1997</v>
      </c>
    </row>
    <row r="1953" spans="1:20" ht="15.5" x14ac:dyDescent="0.35">
      <c r="A1953" s="124" t="s">
        <v>416</v>
      </c>
      <c r="B1953" s="64" t="str">
        <f>VLOOKUP(A1953,'Medical Examinations'!$AS$1:$BC$2336,9,)</f>
        <v>Apolo U.</v>
      </c>
      <c r="C1953" s="64">
        <f>VLOOKUP(A1953,'Medical Examinations'!$AS$1:$BC$2336,2,)</f>
        <v>32.700000000000003</v>
      </c>
      <c r="D1953" s="64">
        <f>VLOOKUP(A1953,'Medical Examinations'!$AS$1:$BC$2336,3,)</f>
        <v>4.66</v>
      </c>
      <c r="E1953" s="64" t="str">
        <f>VLOOKUP(A1953,'Medical Examinations'!$AS$1:$BC$2336,6,)</f>
        <v>No</v>
      </c>
      <c r="F1953" s="64" t="str">
        <f>VLOOKUP(A1953,'Medical Examinations'!$AS$1:$BC$2336,4,)</f>
        <v>No</v>
      </c>
      <c r="G1953" s="64" t="str">
        <f>VLOOKUP(A1953,'Medical Examinations'!$AS$1:$BC$2336,5,)</f>
        <v>No</v>
      </c>
      <c r="H1953" s="64">
        <f>VLOOKUP(A1953,'Medical Examinations'!$AS$1:$BC$2336,8,)</f>
        <v>0</v>
      </c>
      <c r="I1953" s="64" t="str">
        <f>VLOOKUP(A1953,'Medical Examinations'!$AS$1:$BC$2336,7,)</f>
        <v>No</v>
      </c>
      <c r="J1953" s="64" t="str">
        <f>VLOOKUP(A1953,'Medical Examinations'!$AS$1:$BC$2336,11,)</f>
        <v>Obesity</v>
      </c>
      <c r="K1953" s="64" t="str">
        <f>VLOOKUP(A1953,'Medical Examinations'!$AS$1:$BC$2336,10,)</f>
        <v>Normal</v>
      </c>
      <c r="L1953" s="64" t="str">
        <f>VLOOKUP(A1953,'Hospitalisation Details'!$L$2:$R$2342,2,)</f>
        <v>06-06-1999</v>
      </c>
      <c r="M1953" s="65">
        <f>VLOOKUP(A1953,'Hospitalisation Details'!$L$2:$R$2345,7,)</f>
        <v>3591</v>
      </c>
      <c r="N1953" s="64" t="str">
        <f>VLOOKUP(A1953,'Hospitalisation Details'!$L$2:$R$2342,4,)</f>
        <v>tier - 2</v>
      </c>
      <c r="O1953" s="64" t="str">
        <f>VLOOKUP(A1953,'Hospitalisation Details'!$L$2:$R$2342,5,)</f>
        <v>tier - 3</v>
      </c>
      <c r="P1953" s="64" t="str">
        <f>VLOOKUP(A1953,'Hospitalisation Details'!$L$2:$R$2342,6,)</f>
        <v>R1011</v>
      </c>
      <c r="Q1953" s="64">
        <f>VLOOKUP(A1953,'Hospitalisation Details'!$L$2:$R$2342,3,)</f>
        <v>24</v>
      </c>
      <c r="R1953" s="64">
        <f>VLOOKUP(A1953,'Hospitalisation Details'!$L$2:$U$2342,10,)</f>
        <v>6</v>
      </c>
      <c r="S1953" s="64" t="str">
        <f>VLOOKUP(A1953,'Hospitalisation Details'!$L$2:$U$2342,8,)</f>
        <v>Jun</v>
      </c>
      <c r="T1953" s="126">
        <f>VLOOKUP(A1953,'Hospitalisation Details'!$L$2:$U$2342,9,)</f>
        <v>1999</v>
      </c>
    </row>
    <row r="1954" spans="1:20" ht="15.5" x14ac:dyDescent="0.35">
      <c r="A1954" s="124" t="s">
        <v>415</v>
      </c>
      <c r="B1954" s="64" t="str">
        <f>VLOOKUP(A1954,'Medical Examinations'!$AS$1:$BC$2336,9,)</f>
        <v>Alfons</v>
      </c>
      <c r="C1954" s="64">
        <f>VLOOKUP(A1954,'Medical Examinations'!$AS$1:$BC$2336,2,)</f>
        <v>17.75</v>
      </c>
      <c r="D1954" s="64">
        <f>VLOOKUP(A1954,'Medical Examinations'!$AS$1:$BC$2336,3,)</f>
        <v>6.8</v>
      </c>
      <c r="E1954" s="64" t="str">
        <f>VLOOKUP(A1954,'Medical Examinations'!$AS$1:$BC$2336,6,)</f>
        <v>Yes</v>
      </c>
      <c r="F1954" s="64" t="str">
        <f>VLOOKUP(A1954,'Medical Examinations'!$AS$1:$BC$2336,4,)</f>
        <v>No</v>
      </c>
      <c r="G1954" s="64" t="str">
        <f>VLOOKUP(A1954,'Medical Examinations'!$AS$1:$BC$2336,5,)</f>
        <v>No</v>
      </c>
      <c r="H1954" s="64">
        <f>VLOOKUP(A1954,'Medical Examinations'!$AS$1:$BC$2336,8,)</f>
        <v>1</v>
      </c>
      <c r="I1954" s="64" t="str">
        <f>VLOOKUP(A1954,'Medical Examinations'!$AS$1:$BC$2336,7,)</f>
        <v>No</v>
      </c>
      <c r="J1954" s="64" t="str">
        <f>VLOOKUP(A1954,'Medical Examinations'!$AS$1:$BC$2336,11,)</f>
        <v>Under weight</v>
      </c>
      <c r="K1954" s="64" t="str">
        <f>VLOOKUP(A1954,'Medical Examinations'!$AS$1:$BC$2336,10,)</f>
        <v>Diabetes</v>
      </c>
      <c r="L1954" s="64" t="str">
        <f>VLOOKUP(A1954,'Hospitalisation Details'!$L$2:$R$2342,2,)</f>
        <v>27-12-1986</v>
      </c>
      <c r="M1954" s="65">
        <f>VLOOKUP(A1954,'Hospitalisation Details'!$L$2:$R$2345,7,)</f>
        <v>3589</v>
      </c>
      <c r="N1954" s="64" t="str">
        <f>VLOOKUP(A1954,'Hospitalisation Details'!$L$2:$R$2342,4,)</f>
        <v>tier - 2</v>
      </c>
      <c r="O1954" s="64" t="str">
        <f>VLOOKUP(A1954,'Hospitalisation Details'!$L$2:$R$2342,5,)</f>
        <v>tier - 2</v>
      </c>
      <c r="P1954" s="64" t="str">
        <f>VLOOKUP(A1954,'Hospitalisation Details'!$L$2:$R$2342,6,)</f>
        <v>R1013</v>
      </c>
      <c r="Q1954" s="64">
        <f>VLOOKUP(A1954,'Hospitalisation Details'!$L$2:$R$2342,3,)</f>
        <v>36</v>
      </c>
      <c r="R1954" s="64">
        <f>VLOOKUP(A1954,'Hospitalisation Details'!$L$2:$U$2342,10,)</f>
        <v>27</v>
      </c>
      <c r="S1954" s="64" t="str">
        <f>VLOOKUP(A1954,'Hospitalisation Details'!$L$2:$U$2342,8,)</f>
        <v>Dec</v>
      </c>
      <c r="T1954" s="126">
        <f>VLOOKUP(A1954,'Hospitalisation Details'!$L$2:$U$2342,9,)</f>
        <v>1986</v>
      </c>
    </row>
    <row r="1955" spans="1:20" ht="15.5" x14ac:dyDescent="0.35">
      <c r="A1955" s="124" t="s">
        <v>414</v>
      </c>
      <c r="B1955" s="64" t="str">
        <f>VLOOKUP(A1955,'Medical Examinations'!$AS$1:$BC$2336,9,)</f>
        <v>Amber</v>
      </c>
      <c r="C1955" s="64">
        <f>VLOOKUP(A1955,'Medical Examinations'!$AS$1:$BC$2336,2,)</f>
        <v>33.630000000000003</v>
      </c>
      <c r="D1955" s="64">
        <f>VLOOKUP(A1955,'Medical Examinations'!$AS$1:$BC$2336,3,)</f>
        <v>4.47</v>
      </c>
      <c r="E1955" s="64" t="str">
        <f>VLOOKUP(A1955,'Medical Examinations'!$AS$1:$BC$2336,6,)</f>
        <v>Yes</v>
      </c>
      <c r="F1955" s="64" t="str">
        <f>VLOOKUP(A1955,'Medical Examinations'!$AS$1:$BC$2336,4,)</f>
        <v>No</v>
      </c>
      <c r="G1955" s="64" t="str">
        <f>VLOOKUP(A1955,'Medical Examinations'!$AS$1:$BC$2336,5,)</f>
        <v>No</v>
      </c>
      <c r="H1955" s="64">
        <f>VLOOKUP(A1955,'Medical Examinations'!$AS$1:$BC$2336,8,)</f>
        <v>0</v>
      </c>
      <c r="I1955" s="64" t="str">
        <f>VLOOKUP(A1955,'Medical Examinations'!$AS$1:$BC$2336,7,)</f>
        <v>No</v>
      </c>
      <c r="J1955" s="64" t="str">
        <f>VLOOKUP(A1955,'Medical Examinations'!$AS$1:$BC$2336,11,)</f>
        <v>Obesity</v>
      </c>
      <c r="K1955" s="64" t="str">
        <f>VLOOKUP(A1955,'Medical Examinations'!$AS$1:$BC$2336,10,)</f>
        <v>Normal</v>
      </c>
      <c r="L1955" s="64" t="str">
        <f>VLOOKUP(A1955,'Hospitalisation Details'!$L$2:$R$2342,2,)</f>
        <v>11-11-2001</v>
      </c>
      <c r="M1955" s="65">
        <f>VLOOKUP(A1955,'Hospitalisation Details'!$L$2:$R$2345,7,)</f>
        <v>3580</v>
      </c>
      <c r="N1955" s="64" t="str">
        <f>VLOOKUP(A1955,'Hospitalisation Details'!$L$2:$R$2342,4,)</f>
        <v>tier - 2</v>
      </c>
      <c r="O1955" s="64" t="str">
        <f>VLOOKUP(A1955,'Hospitalisation Details'!$L$2:$R$2342,5,)</f>
        <v>tier - 2</v>
      </c>
      <c r="P1955" s="64" t="str">
        <f>VLOOKUP(A1955,'Hospitalisation Details'!$L$2:$R$2342,6,)</f>
        <v>R1012</v>
      </c>
      <c r="Q1955" s="64">
        <f>VLOOKUP(A1955,'Hospitalisation Details'!$L$2:$R$2342,3,)</f>
        <v>21</v>
      </c>
      <c r="R1955" s="64">
        <f>VLOOKUP(A1955,'Hospitalisation Details'!$L$2:$U$2342,10,)</f>
        <v>11</v>
      </c>
      <c r="S1955" s="64" t="str">
        <f>VLOOKUP(A1955,'Hospitalisation Details'!$L$2:$U$2342,8,)</f>
        <v>Nov</v>
      </c>
      <c r="T1955" s="126">
        <f>VLOOKUP(A1955,'Hospitalisation Details'!$L$2:$U$2342,9,)</f>
        <v>2001</v>
      </c>
    </row>
    <row r="1956" spans="1:20" ht="15.5" x14ac:dyDescent="0.35">
      <c r="A1956" s="124" t="s">
        <v>413</v>
      </c>
      <c r="B1956" s="64" t="str">
        <f>VLOOKUP(A1956,'Medical Examinations'!$AS$1:$BC$2336,9,)</f>
        <v>Leah C.</v>
      </c>
      <c r="C1956" s="64">
        <f>VLOOKUP(A1956,'Medical Examinations'!$AS$1:$BC$2336,2,)</f>
        <v>34.799999999999997</v>
      </c>
      <c r="D1956" s="64">
        <f>VLOOKUP(A1956,'Medical Examinations'!$AS$1:$BC$2336,3,)</f>
        <v>4.08</v>
      </c>
      <c r="E1956" s="64" t="str">
        <f>VLOOKUP(A1956,'Medical Examinations'!$AS$1:$BC$2336,6,)</f>
        <v>Yes</v>
      </c>
      <c r="F1956" s="64" t="str">
        <f>VLOOKUP(A1956,'Medical Examinations'!$AS$1:$BC$2336,4,)</f>
        <v>No</v>
      </c>
      <c r="G1956" s="64" t="str">
        <f>VLOOKUP(A1956,'Medical Examinations'!$AS$1:$BC$2336,5,)</f>
        <v>No</v>
      </c>
      <c r="H1956" s="64">
        <f>VLOOKUP(A1956,'Medical Examinations'!$AS$1:$BC$2336,8,)</f>
        <v>1</v>
      </c>
      <c r="I1956" s="64" t="str">
        <f>VLOOKUP(A1956,'Medical Examinations'!$AS$1:$BC$2336,7,)</f>
        <v>No</v>
      </c>
      <c r="J1956" s="64" t="str">
        <f>VLOOKUP(A1956,'Medical Examinations'!$AS$1:$BC$2336,11,)</f>
        <v>Obesity</v>
      </c>
      <c r="K1956" s="64" t="str">
        <f>VLOOKUP(A1956,'Medical Examinations'!$AS$1:$BC$2336,10,)</f>
        <v>Normal</v>
      </c>
      <c r="L1956" s="64" t="str">
        <f>VLOOKUP(A1956,'Hospitalisation Details'!$L$2:$R$2342,2,)</f>
        <v>23-08-1995</v>
      </c>
      <c r="M1956" s="65">
        <f>VLOOKUP(A1956,'Hospitalisation Details'!$L$2:$R$2345,7,)</f>
        <v>3578</v>
      </c>
      <c r="N1956" s="64" t="str">
        <f>VLOOKUP(A1956,'Hospitalisation Details'!$L$2:$R$2342,4,)</f>
        <v>tier - 2</v>
      </c>
      <c r="O1956" s="64" t="str">
        <f>VLOOKUP(A1956,'Hospitalisation Details'!$L$2:$R$2342,5,)</f>
        <v>tier - 3</v>
      </c>
      <c r="P1956" s="64" t="str">
        <f>VLOOKUP(A1956,'Hospitalisation Details'!$L$2:$R$2342,6,)</f>
        <v>R1011</v>
      </c>
      <c r="Q1956" s="64">
        <f>VLOOKUP(A1956,'Hospitalisation Details'!$L$2:$R$2342,3,)</f>
        <v>27</v>
      </c>
      <c r="R1956" s="64">
        <f>VLOOKUP(A1956,'Hospitalisation Details'!$L$2:$U$2342,10,)</f>
        <v>23</v>
      </c>
      <c r="S1956" s="64" t="str">
        <f>VLOOKUP(A1956,'Hospitalisation Details'!$L$2:$U$2342,8,)</f>
        <v>Aug</v>
      </c>
      <c r="T1956" s="126">
        <f>VLOOKUP(A1956,'Hospitalisation Details'!$L$2:$U$2342,9,)</f>
        <v>1995</v>
      </c>
    </row>
    <row r="1957" spans="1:20" ht="15.5" x14ac:dyDescent="0.35">
      <c r="A1957" s="124" t="s">
        <v>412</v>
      </c>
      <c r="B1957" s="64" t="str">
        <f>VLOOKUP(A1957,'Medical Examinations'!$AS$1:$BC$2336,9,)</f>
        <v>Lilia</v>
      </c>
      <c r="C1957" s="64">
        <f>VLOOKUP(A1957,'Medical Examinations'!$AS$1:$BC$2336,2,)</f>
        <v>16.809999999999999</v>
      </c>
      <c r="D1957" s="64">
        <f>VLOOKUP(A1957,'Medical Examinations'!$AS$1:$BC$2336,3,)</f>
        <v>5.51</v>
      </c>
      <c r="E1957" s="64" t="str">
        <f>VLOOKUP(A1957,'Medical Examinations'!$AS$1:$BC$2336,6,)</f>
        <v>Yes</v>
      </c>
      <c r="F1957" s="64" t="str">
        <f>VLOOKUP(A1957,'Medical Examinations'!$AS$1:$BC$2336,4,)</f>
        <v>No</v>
      </c>
      <c r="G1957" s="64" t="str">
        <f>VLOOKUP(A1957,'Medical Examinations'!$AS$1:$BC$2336,5,)</f>
        <v>No</v>
      </c>
      <c r="H1957" s="64">
        <f>VLOOKUP(A1957,'Medical Examinations'!$AS$1:$BC$2336,8,)</f>
        <v>1</v>
      </c>
      <c r="I1957" s="64" t="str">
        <f>VLOOKUP(A1957,'Medical Examinations'!$AS$1:$BC$2336,7,)</f>
        <v>No</v>
      </c>
      <c r="J1957" s="64" t="str">
        <f>VLOOKUP(A1957,'Medical Examinations'!$AS$1:$BC$2336,11,)</f>
        <v>Under weight</v>
      </c>
      <c r="K1957" s="64" t="str">
        <f>VLOOKUP(A1957,'Medical Examinations'!$AS$1:$BC$2336,10,)</f>
        <v>Normal</v>
      </c>
      <c r="L1957" s="64" t="str">
        <f>VLOOKUP(A1957,'Hospitalisation Details'!$L$2:$R$2342,2,)</f>
        <v>18-08-1988</v>
      </c>
      <c r="M1957" s="65">
        <f>VLOOKUP(A1957,'Hospitalisation Details'!$L$2:$R$2345,7,)</f>
        <v>3570</v>
      </c>
      <c r="N1957" s="64" t="str">
        <f>VLOOKUP(A1957,'Hospitalisation Details'!$L$2:$R$2342,4,)</f>
        <v>tier - 2</v>
      </c>
      <c r="O1957" s="64" t="str">
        <f>VLOOKUP(A1957,'Hospitalisation Details'!$L$2:$R$2342,5,)</f>
        <v>tier - 1</v>
      </c>
      <c r="P1957" s="64" t="str">
        <f>VLOOKUP(A1957,'Hospitalisation Details'!$L$2:$R$2342,6,)</f>
        <v>R1012</v>
      </c>
      <c r="Q1957" s="64">
        <f>VLOOKUP(A1957,'Hospitalisation Details'!$L$2:$R$2342,3,)</f>
        <v>34</v>
      </c>
      <c r="R1957" s="64">
        <f>VLOOKUP(A1957,'Hospitalisation Details'!$L$2:$U$2342,10,)</f>
        <v>18</v>
      </c>
      <c r="S1957" s="64" t="str">
        <f>VLOOKUP(A1957,'Hospitalisation Details'!$L$2:$U$2342,8,)</f>
        <v>Aug</v>
      </c>
      <c r="T1957" s="126">
        <f>VLOOKUP(A1957,'Hospitalisation Details'!$L$2:$U$2342,9,)</f>
        <v>1988</v>
      </c>
    </row>
    <row r="1958" spans="1:20" ht="15.5" x14ac:dyDescent="0.35">
      <c r="A1958" s="124" t="s">
        <v>411</v>
      </c>
      <c r="B1958" s="64" t="str">
        <f>VLOOKUP(A1958,'Medical Examinations'!$AS$1:$BC$2336,9,)</f>
        <v>Danny</v>
      </c>
      <c r="C1958" s="64">
        <f>VLOOKUP(A1958,'Medical Examinations'!$AS$1:$BC$2336,2,)</f>
        <v>16.690000000000001</v>
      </c>
      <c r="D1958" s="64">
        <f>VLOOKUP(A1958,'Medical Examinations'!$AS$1:$BC$2336,3,)</f>
        <v>8.4</v>
      </c>
      <c r="E1958" s="64" t="str">
        <f>VLOOKUP(A1958,'Medical Examinations'!$AS$1:$BC$2336,6,)</f>
        <v>Yes</v>
      </c>
      <c r="F1958" s="64" t="str">
        <f>VLOOKUP(A1958,'Medical Examinations'!$AS$1:$BC$2336,4,)</f>
        <v>No</v>
      </c>
      <c r="G1958" s="64" t="str">
        <f>VLOOKUP(A1958,'Medical Examinations'!$AS$1:$BC$2336,5,)</f>
        <v>No</v>
      </c>
      <c r="H1958" s="64">
        <f>VLOOKUP(A1958,'Medical Examinations'!$AS$1:$BC$2336,8,)</f>
        <v>0</v>
      </c>
      <c r="I1958" s="64" t="str">
        <f>VLOOKUP(A1958,'Medical Examinations'!$AS$1:$BC$2336,7,)</f>
        <v>No</v>
      </c>
      <c r="J1958" s="64" t="str">
        <f>VLOOKUP(A1958,'Medical Examinations'!$AS$1:$BC$2336,11,)</f>
        <v>Under weight</v>
      </c>
      <c r="K1958" s="64" t="str">
        <f>VLOOKUP(A1958,'Medical Examinations'!$AS$1:$BC$2336,10,)</f>
        <v>Diabetes</v>
      </c>
      <c r="L1958" s="64" t="str">
        <f>VLOOKUP(A1958,'Hospitalisation Details'!$L$2:$R$2342,2,)</f>
        <v>10-10-1981</v>
      </c>
      <c r="M1958" s="65">
        <f>VLOOKUP(A1958,'Hospitalisation Details'!$L$2:$R$2345,7,)</f>
        <v>3563</v>
      </c>
      <c r="N1958" s="64" t="str">
        <f>VLOOKUP(A1958,'Hospitalisation Details'!$L$2:$R$2342,4,)</f>
        <v>tier - 2</v>
      </c>
      <c r="O1958" s="64" t="str">
        <f>VLOOKUP(A1958,'Hospitalisation Details'!$L$2:$R$2342,5,)</f>
        <v>tier - 1</v>
      </c>
      <c r="P1958" s="64" t="str">
        <f>VLOOKUP(A1958,'Hospitalisation Details'!$L$2:$R$2342,6,)</f>
        <v>R1013</v>
      </c>
      <c r="Q1958" s="64">
        <f>VLOOKUP(A1958,'Hospitalisation Details'!$L$2:$R$2342,3,)</f>
        <v>41</v>
      </c>
      <c r="R1958" s="64">
        <f>VLOOKUP(A1958,'Hospitalisation Details'!$L$2:$U$2342,10,)</f>
        <v>10</v>
      </c>
      <c r="S1958" s="64" t="str">
        <f>VLOOKUP(A1958,'Hospitalisation Details'!$L$2:$U$2342,8,)</f>
        <v>Oct</v>
      </c>
      <c r="T1958" s="126">
        <f>VLOOKUP(A1958,'Hospitalisation Details'!$L$2:$U$2342,9,)</f>
        <v>1981</v>
      </c>
    </row>
    <row r="1959" spans="1:20" ht="15.5" x14ac:dyDescent="0.35">
      <c r="A1959" s="124" t="s">
        <v>410</v>
      </c>
      <c r="B1959" s="64" t="str">
        <f>VLOOKUP(A1959,'Medical Examinations'!$AS$1:$BC$2336,9,)</f>
        <v>Lauren</v>
      </c>
      <c r="C1959" s="64">
        <f>VLOOKUP(A1959,'Medical Examinations'!$AS$1:$BC$2336,2,)</f>
        <v>23.21</v>
      </c>
      <c r="D1959" s="64">
        <f>VLOOKUP(A1959,'Medical Examinations'!$AS$1:$BC$2336,3,)</f>
        <v>5.14</v>
      </c>
      <c r="E1959" s="64" t="str">
        <f>VLOOKUP(A1959,'Medical Examinations'!$AS$1:$BC$2336,6,)</f>
        <v>Yes</v>
      </c>
      <c r="F1959" s="64" t="str">
        <f>VLOOKUP(A1959,'Medical Examinations'!$AS$1:$BC$2336,4,)</f>
        <v>No</v>
      </c>
      <c r="G1959" s="64" t="str">
        <f>VLOOKUP(A1959,'Medical Examinations'!$AS$1:$BC$2336,5,)</f>
        <v>No</v>
      </c>
      <c r="H1959" s="64">
        <f>VLOOKUP(A1959,'Medical Examinations'!$AS$1:$BC$2336,8,)</f>
        <v>1</v>
      </c>
      <c r="I1959" s="64" t="str">
        <f>VLOOKUP(A1959,'Medical Examinations'!$AS$1:$BC$2336,7,)</f>
        <v>No</v>
      </c>
      <c r="J1959" s="64" t="str">
        <f>VLOOKUP(A1959,'Medical Examinations'!$AS$1:$BC$2336,11,)</f>
        <v xml:space="preserve">Normal Weight 
</v>
      </c>
      <c r="K1959" s="64" t="str">
        <f>VLOOKUP(A1959,'Medical Examinations'!$AS$1:$BC$2336,10,)</f>
        <v>Normal</v>
      </c>
      <c r="L1959" s="64" t="str">
        <f>VLOOKUP(A1959,'Hospitalisation Details'!$L$2:$R$2342,2,)</f>
        <v>16-06-1995</v>
      </c>
      <c r="M1959" s="65">
        <f>VLOOKUP(A1959,'Hospitalisation Details'!$L$2:$R$2345,7,)</f>
        <v>3562</v>
      </c>
      <c r="N1959" s="64" t="str">
        <f>VLOOKUP(A1959,'Hospitalisation Details'!$L$2:$R$2342,4,)</f>
        <v>tier - 2</v>
      </c>
      <c r="O1959" s="64" t="str">
        <f>VLOOKUP(A1959,'Hospitalisation Details'!$L$2:$R$2342,5,)</f>
        <v>tier - 1</v>
      </c>
      <c r="P1959" s="64" t="str">
        <f>VLOOKUP(A1959,'Hospitalisation Details'!$L$2:$R$2342,6,)</f>
        <v>R1013</v>
      </c>
      <c r="Q1959" s="64">
        <f>VLOOKUP(A1959,'Hospitalisation Details'!$L$2:$R$2342,3,)</f>
        <v>27</v>
      </c>
      <c r="R1959" s="64">
        <f>VLOOKUP(A1959,'Hospitalisation Details'!$L$2:$U$2342,10,)</f>
        <v>16</v>
      </c>
      <c r="S1959" s="64" t="str">
        <f>VLOOKUP(A1959,'Hospitalisation Details'!$L$2:$U$2342,8,)</f>
        <v>Jun</v>
      </c>
      <c r="T1959" s="126">
        <f>VLOOKUP(A1959,'Hospitalisation Details'!$L$2:$U$2342,9,)</f>
        <v>1995</v>
      </c>
    </row>
    <row r="1960" spans="1:20" ht="15.5" x14ac:dyDescent="0.35">
      <c r="A1960" s="124" t="s">
        <v>409</v>
      </c>
      <c r="B1960" s="64" t="str">
        <f>VLOOKUP(A1960,'Medical Examinations'!$AS$1:$BC$2336,9,)</f>
        <v>Courtney</v>
      </c>
      <c r="C1960" s="64">
        <f>VLOOKUP(A1960,'Medical Examinations'!$AS$1:$BC$2336,2,)</f>
        <v>25.175000000000001</v>
      </c>
      <c r="D1960" s="64">
        <f>VLOOKUP(A1960,'Medical Examinations'!$AS$1:$BC$2336,3,)</f>
        <v>5.21</v>
      </c>
      <c r="E1960" s="64" t="str">
        <f>VLOOKUP(A1960,'Medical Examinations'!$AS$1:$BC$2336,6,)</f>
        <v>Yes</v>
      </c>
      <c r="F1960" s="64" t="str">
        <f>VLOOKUP(A1960,'Medical Examinations'!$AS$1:$BC$2336,4,)</f>
        <v>No</v>
      </c>
      <c r="G1960" s="64" t="str">
        <f>VLOOKUP(A1960,'Medical Examinations'!$AS$1:$BC$2336,5,)</f>
        <v>No</v>
      </c>
      <c r="H1960" s="64">
        <f>VLOOKUP(A1960,'Medical Examinations'!$AS$1:$BC$2336,8,)</f>
        <v>1</v>
      </c>
      <c r="I1960" s="64" t="str">
        <f>VLOOKUP(A1960,'Medical Examinations'!$AS$1:$BC$2336,7,)</f>
        <v>No</v>
      </c>
      <c r="J1960" s="64" t="str">
        <f>VLOOKUP(A1960,'Medical Examinations'!$AS$1:$BC$2336,11,)</f>
        <v>Over weight</v>
      </c>
      <c r="K1960" s="64" t="str">
        <f>VLOOKUP(A1960,'Medical Examinations'!$AS$1:$BC$2336,10,)</f>
        <v>Normal</v>
      </c>
      <c r="L1960" s="64" t="str">
        <f>VLOOKUP(A1960,'Hospitalisation Details'!$L$2:$R$2342,2,)</f>
        <v>09-10-1995</v>
      </c>
      <c r="M1960" s="65">
        <f>VLOOKUP(A1960,'Hospitalisation Details'!$L$2:$R$2345,7,)</f>
        <v>3559</v>
      </c>
      <c r="N1960" s="64" t="str">
        <f>VLOOKUP(A1960,'Hospitalisation Details'!$L$2:$R$2342,4,)</f>
        <v>tier - 2</v>
      </c>
      <c r="O1960" s="64" t="str">
        <f>VLOOKUP(A1960,'Hospitalisation Details'!$L$2:$R$2342,5,)</f>
        <v>tier - 3</v>
      </c>
      <c r="P1960" s="64" t="str">
        <f>VLOOKUP(A1960,'Hospitalisation Details'!$L$2:$R$2342,6,)</f>
        <v>R1024</v>
      </c>
      <c r="Q1960" s="64">
        <f>VLOOKUP(A1960,'Hospitalisation Details'!$L$2:$R$2342,3,)</f>
        <v>27</v>
      </c>
      <c r="R1960" s="64">
        <f>VLOOKUP(A1960,'Hospitalisation Details'!$L$2:$U$2342,10,)</f>
        <v>9</v>
      </c>
      <c r="S1960" s="64" t="str">
        <f>VLOOKUP(A1960,'Hospitalisation Details'!$L$2:$U$2342,8,)</f>
        <v>Oct</v>
      </c>
      <c r="T1960" s="126">
        <f>VLOOKUP(A1960,'Hospitalisation Details'!$L$2:$U$2342,9,)</f>
        <v>1995</v>
      </c>
    </row>
    <row r="1961" spans="1:20" ht="15.5" x14ac:dyDescent="0.35">
      <c r="A1961" s="124" t="s">
        <v>408</v>
      </c>
      <c r="B1961" s="64" t="str">
        <f>VLOOKUP(A1961,'Medical Examinations'!$AS$1:$BC$2336,9,)</f>
        <v>Elizabeth</v>
      </c>
      <c r="C1961" s="64">
        <f>VLOOKUP(A1961,'Medical Examinations'!$AS$1:$BC$2336,2,)</f>
        <v>34.770000000000003</v>
      </c>
      <c r="D1961" s="64">
        <f>VLOOKUP(A1961,'Medical Examinations'!$AS$1:$BC$2336,3,)</f>
        <v>6.23</v>
      </c>
      <c r="E1961" s="64" t="str">
        <f>VLOOKUP(A1961,'Medical Examinations'!$AS$1:$BC$2336,6,)</f>
        <v>No</v>
      </c>
      <c r="F1961" s="64" t="str">
        <f>VLOOKUP(A1961,'Medical Examinations'!$AS$1:$BC$2336,4,)</f>
        <v>No</v>
      </c>
      <c r="G1961" s="64" t="str">
        <f>VLOOKUP(A1961,'Medical Examinations'!$AS$1:$BC$2336,5,)</f>
        <v>No</v>
      </c>
      <c r="H1961" s="64">
        <f>VLOOKUP(A1961,'Medical Examinations'!$AS$1:$BC$2336,8,)</f>
        <v>0</v>
      </c>
      <c r="I1961" s="64" t="str">
        <f>VLOOKUP(A1961,'Medical Examinations'!$AS$1:$BC$2336,7,)</f>
        <v>No</v>
      </c>
      <c r="J1961" s="64" t="str">
        <f>VLOOKUP(A1961,'Medical Examinations'!$AS$1:$BC$2336,11,)</f>
        <v>Obesity</v>
      </c>
      <c r="K1961" s="64" t="str">
        <f>VLOOKUP(A1961,'Medical Examinations'!$AS$1:$BC$2336,10,)</f>
        <v>Prediabetes</v>
      </c>
      <c r="L1961" s="64" t="str">
        <f>VLOOKUP(A1961,'Hospitalisation Details'!$L$2:$R$2342,2,)</f>
        <v>24-09-1994</v>
      </c>
      <c r="M1961" s="65">
        <f>VLOOKUP(A1961,'Hospitalisation Details'!$L$2:$R$2345,7,)</f>
        <v>3557</v>
      </c>
      <c r="N1961" s="64" t="str">
        <f>VLOOKUP(A1961,'Hospitalisation Details'!$L$2:$R$2342,4,)</f>
        <v>tier - 2</v>
      </c>
      <c r="O1961" s="64" t="str">
        <f>VLOOKUP(A1961,'Hospitalisation Details'!$L$2:$R$2342,5,)</f>
        <v>tier - 3</v>
      </c>
      <c r="P1961" s="64" t="str">
        <f>VLOOKUP(A1961,'Hospitalisation Details'!$L$2:$R$2342,6,)</f>
        <v>R1012</v>
      </c>
      <c r="Q1961" s="64">
        <f>VLOOKUP(A1961,'Hospitalisation Details'!$L$2:$R$2342,3,)</f>
        <v>28</v>
      </c>
      <c r="R1961" s="64">
        <f>VLOOKUP(A1961,'Hospitalisation Details'!$L$2:$U$2342,10,)</f>
        <v>24</v>
      </c>
      <c r="S1961" s="64" t="str">
        <f>VLOOKUP(A1961,'Hospitalisation Details'!$L$2:$U$2342,8,)</f>
        <v>Sep</v>
      </c>
      <c r="T1961" s="126">
        <f>VLOOKUP(A1961,'Hospitalisation Details'!$L$2:$U$2342,9,)</f>
        <v>1994</v>
      </c>
    </row>
    <row r="1962" spans="1:20" ht="15.5" x14ac:dyDescent="0.35">
      <c r="A1962" s="124" t="s">
        <v>407</v>
      </c>
      <c r="B1962" s="64" t="str">
        <f>VLOOKUP(A1962,'Medical Examinations'!$AS$1:$BC$2336,9,)</f>
        <v>Satomi</v>
      </c>
      <c r="C1962" s="64">
        <f>VLOOKUP(A1962,'Medical Examinations'!$AS$1:$BC$2336,2,)</f>
        <v>27.7</v>
      </c>
      <c r="D1962" s="64">
        <f>VLOOKUP(A1962,'Medical Examinations'!$AS$1:$BC$2336,3,)</f>
        <v>5.6</v>
      </c>
      <c r="E1962" s="64" t="str">
        <f>VLOOKUP(A1962,'Medical Examinations'!$AS$1:$BC$2336,6,)</f>
        <v>No</v>
      </c>
      <c r="F1962" s="64" t="str">
        <f>VLOOKUP(A1962,'Medical Examinations'!$AS$1:$BC$2336,4,)</f>
        <v>No</v>
      </c>
      <c r="G1962" s="64" t="str">
        <f>VLOOKUP(A1962,'Medical Examinations'!$AS$1:$BC$2336,5,)</f>
        <v>No</v>
      </c>
      <c r="H1962" s="64">
        <f>VLOOKUP(A1962,'Medical Examinations'!$AS$1:$BC$2336,8,)</f>
        <v>1</v>
      </c>
      <c r="I1962" s="64" t="str">
        <f>VLOOKUP(A1962,'Medical Examinations'!$AS$1:$BC$2336,7,)</f>
        <v>No</v>
      </c>
      <c r="J1962" s="64" t="str">
        <f>VLOOKUP(A1962,'Medical Examinations'!$AS$1:$BC$2336,11,)</f>
        <v>Over weight</v>
      </c>
      <c r="K1962" s="64" t="str">
        <f>VLOOKUP(A1962,'Medical Examinations'!$AS$1:$BC$2336,10,)</f>
        <v>Normal</v>
      </c>
      <c r="L1962" s="64" t="str">
        <f>VLOOKUP(A1962,'Hospitalisation Details'!$L$2:$R$2342,2,)</f>
        <v>22-12-1992</v>
      </c>
      <c r="M1962" s="65">
        <f>VLOOKUP(A1962,'Hospitalisation Details'!$L$2:$R$2345,7,)</f>
        <v>3554</v>
      </c>
      <c r="N1962" s="64" t="str">
        <f>VLOOKUP(A1962,'Hospitalisation Details'!$L$2:$R$2342,4,)</f>
        <v>tier - 2</v>
      </c>
      <c r="O1962" s="64" t="str">
        <f>VLOOKUP(A1962,'Hospitalisation Details'!$L$2:$R$2342,5,)</f>
        <v>tier - 3</v>
      </c>
      <c r="P1962" s="64" t="str">
        <f>VLOOKUP(A1962,'Hospitalisation Details'!$L$2:$R$2342,6,)</f>
        <v>R1011</v>
      </c>
      <c r="Q1962" s="64">
        <f>VLOOKUP(A1962,'Hospitalisation Details'!$L$2:$R$2342,3,)</f>
        <v>30</v>
      </c>
      <c r="R1962" s="64">
        <f>VLOOKUP(A1962,'Hospitalisation Details'!$L$2:$U$2342,10,)</f>
        <v>22</v>
      </c>
      <c r="S1962" s="64" t="str">
        <f>VLOOKUP(A1962,'Hospitalisation Details'!$L$2:$U$2342,8,)</f>
        <v>Dec</v>
      </c>
      <c r="T1962" s="126">
        <f>VLOOKUP(A1962,'Hospitalisation Details'!$L$2:$U$2342,9,)</f>
        <v>1992</v>
      </c>
    </row>
    <row r="1963" spans="1:20" ht="15.5" x14ac:dyDescent="0.35">
      <c r="A1963" s="124" t="s">
        <v>406</v>
      </c>
      <c r="B1963" s="64" t="str">
        <f>VLOOKUP(A1963,'Medical Examinations'!$AS$1:$BC$2336,9,)</f>
        <v>Matthew D</v>
      </c>
      <c r="C1963" s="64">
        <f>VLOOKUP(A1963,'Medical Examinations'!$AS$1:$BC$2336,2,)</f>
        <v>19.12</v>
      </c>
      <c r="D1963" s="64">
        <f>VLOOKUP(A1963,'Medical Examinations'!$AS$1:$BC$2336,3,)</f>
        <v>4.72</v>
      </c>
      <c r="E1963" s="64" t="str">
        <f>VLOOKUP(A1963,'Medical Examinations'!$AS$1:$BC$2336,6,)</f>
        <v>Yes</v>
      </c>
      <c r="F1963" s="64" t="str">
        <f>VLOOKUP(A1963,'Medical Examinations'!$AS$1:$BC$2336,4,)</f>
        <v>No</v>
      </c>
      <c r="G1963" s="64" t="str">
        <f>VLOOKUP(A1963,'Medical Examinations'!$AS$1:$BC$2336,5,)</f>
        <v>No</v>
      </c>
      <c r="H1963" s="64">
        <f>VLOOKUP(A1963,'Medical Examinations'!$AS$1:$BC$2336,8,)</f>
        <v>1</v>
      </c>
      <c r="I1963" s="64" t="str">
        <f>VLOOKUP(A1963,'Medical Examinations'!$AS$1:$BC$2336,7,)</f>
        <v>No</v>
      </c>
      <c r="J1963" s="64" t="str">
        <f>VLOOKUP(A1963,'Medical Examinations'!$AS$1:$BC$2336,11,)</f>
        <v xml:space="preserve">Normal Weight 
</v>
      </c>
      <c r="K1963" s="64" t="str">
        <f>VLOOKUP(A1963,'Medical Examinations'!$AS$1:$BC$2336,10,)</f>
        <v>Normal</v>
      </c>
      <c r="L1963" s="64" t="str">
        <f>VLOOKUP(A1963,'Hospitalisation Details'!$L$2:$R$2342,2,)</f>
        <v>15-10-1988</v>
      </c>
      <c r="M1963" s="65">
        <f>VLOOKUP(A1963,'Hospitalisation Details'!$L$2:$R$2345,7,)</f>
        <v>3540</v>
      </c>
      <c r="N1963" s="64" t="str">
        <f>VLOOKUP(A1963,'Hospitalisation Details'!$L$2:$R$2342,4,)</f>
        <v>tier - 2</v>
      </c>
      <c r="O1963" s="64" t="str">
        <f>VLOOKUP(A1963,'Hospitalisation Details'!$L$2:$R$2342,5,)</f>
        <v>tier - 1</v>
      </c>
      <c r="P1963" s="64" t="str">
        <f>VLOOKUP(A1963,'Hospitalisation Details'!$L$2:$R$2342,6,)</f>
        <v>R1013</v>
      </c>
      <c r="Q1963" s="64">
        <f>VLOOKUP(A1963,'Hospitalisation Details'!$L$2:$R$2342,3,)</f>
        <v>34</v>
      </c>
      <c r="R1963" s="64">
        <f>VLOOKUP(A1963,'Hospitalisation Details'!$L$2:$U$2342,10,)</f>
        <v>15</v>
      </c>
      <c r="S1963" s="64" t="str">
        <f>VLOOKUP(A1963,'Hospitalisation Details'!$L$2:$U$2342,8,)</f>
        <v>Oct</v>
      </c>
      <c r="T1963" s="126">
        <f>VLOOKUP(A1963,'Hospitalisation Details'!$L$2:$U$2342,9,)</f>
        <v>1988</v>
      </c>
    </row>
    <row r="1964" spans="1:20" ht="15.5" x14ac:dyDescent="0.35">
      <c r="A1964" s="124" t="s">
        <v>405</v>
      </c>
      <c r="B1964" s="64" t="str">
        <f>VLOOKUP(A1964,'Medical Examinations'!$AS$1:$BC$2336,9,)</f>
        <v>Peter T II</v>
      </c>
      <c r="C1964" s="64">
        <f>VLOOKUP(A1964,'Medical Examinations'!$AS$1:$BC$2336,2,)</f>
        <v>32.67</v>
      </c>
      <c r="D1964" s="64">
        <f>VLOOKUP(A1964,'Medical Examinations'!$AS$1:$BC$2336,3,)</f>
        <v>4.67</v>
      </c>
      <c r="E1964" s="64" t="str">
        <f>VLOOKUP(A1964,'Medical Examinations'!$AS$1:$BC$2336,6,)</f>
        <v>No</v>
      </c>
      <c r="F1964" s="64" t="str">
        <f>VLOOKUP(A1964,'Medical Examinations'!$AS$1:$BC$2336,4,)</f>
        <v>No</v>
      </c>
      <c r="G1964" s="64" t="str">
        <f>VLOOKUP(A1964,'Medical Examinations'!$AS$1:$BC$2336,5,)</f>
        <v>Yes</v>
      </c>
      <c r="H1964" s="64">
        <f>VLOOKUP(A1964,'Medical Examinations'!$AS$1:$BC$2336,8,)</f>
        <v>1</v>
      </c>
      <c r="I1964" s="64" t="str">
        <f>VLOOKUP(A1964,'Medical Examinations'!$AS$1:$BC$2336,7,)</f>
        <v>No</v>
      </c>
      <c r="J1964" s="64" t="str">
        <f>VLOOKUP(A1964,'Medical Examinations'!$AS$1:$BC$2336,11,)</f>
        <v>Obesity</v>
      </c>
      <c r="K1964" s="64" t="str">
        <f>VLOOKUP(A1964,'Medical Examinations'!$AS$1:$BC$2336,10,)</f>
        <v>Normal</v>
      </c>
      <c r="L1964" s="64" t="str">
        <f>VLOOKUP(A1964,'Hospitalisation Details'!$L$2:$R$2342,2,)</f>
        <v>24-08-2003</v>
      </c>
      <c r="M1964" s="65">
        <f>VLOOKUP(A1964,'Hospitalisation Details'!$L$2:$R$2345,7,)</f>
        <v>3539</v>
      </c>
      <c r="N1964" s="64" t="str">
        <f>VLOOKUP(A1964,'Hospitalisation Details'!$L$2:$R$2342,4,)</f>
        <v>tier - 2</v>
      </c>
      <c r="O1964" s="64" t="str">
        <f>VLOOKUP(A1964,'Hospitalisation Details'!$L$2:$R$2342,5,)</f>
        <v>tier - 2</v>
      </c>
      <c r="P1964" s="64" t="str">
        <f>VLOOKUP(A1964,'Hospitalisation Details'!$L$2:$R$2342,6,)</f>
        <v>R1012</v>
      </c>
      <c r="Q1964" s="64">
        <f>VLOOKUP(A1964,'Hospitalisation Details'!$L$2:$R$2342,3,)</f>
        <v>19</v>
      </c>
      <c r="R1964" s="64">
        <f>VLOOKUP(A1964,'Hospitalisation Details'!$L$2:$U$2342,10,)</f>
        <v>24</v>
      </c>
      <c r="S1964" s="64" t="str">
        <f>VLOOKUP(A1964,'Hospitalisation Details'!$L$2:$U$2342,8,)</f>
        <v>Aug</v>
      </c>
      <c r="T1964" s="126">
        <f>VLOOKUP(A1964,'Hospitalisation Details'!$L$2:$U$2342,9,)</f>
        <v>2003</v>
      </c>
    </row>
    <row r="1965" spans="1:20" ht="15.5" x14ac:dyDescent="0.35">
      <c r="A1965" s="124" t="s">
        <v>404</v>
      </c>
      <c r="B1965" s="64" t="str">
        <f>VLOOKUP(A1965,'Medical Examinations'!$AS$1:$BC$2336,9,)</f>
        <v>Manuel</v>
      </c>
      <c r="C1965" s="64">
        <f>VLOOKUP(A1965,'Medical Examinations'!$AS$1:$BC$2336,2,)</f>
        <v>28.5</v>
      </c>
      <c r="D1965" s="64">
        <f>VLOOKUP(A1965,'Medical Examinations'!$AS$1:$BC$2336,3,)</f>
        <v>6.11</v>
      </c>
      <c r="E1965" s="64" t="str">
        <f>VLOOKUP(A1965,'Medical Examinations'!$AS$1:$BC$2336,6,)</f>
        <v>No</v>
      </c>
      <c r="F1965" s="64" t="str">
        <f>VLOOKUP(A1965,'Medical Examinations'!$AS$1:$BC$2336,4,)</f>
        <v>No</v>
      </c>
      <c r="G1965" s="64" t="str">
        <f>VLOOKUP(A1965,'Medical Examinations'!$AS$1:$BC$2336,5,)</f>
        <v>No</v>
      </c>
      <c r="H1965" s="64">
        <f>VLOOKUP(A1965,'Medical Examinations'!$AS$1:$BC$2336,8,)</f>
        <v>1</v>
      </c>
      <c r="I1965" s="64" t="str">
        <f>VLOOKUP(A1965,'Medical Examinations'!$AS$1:$BC$2336,7,)</f>
        <v>No</v>
      </c>
      <c r="J1965" s="64" t="str">
        <f>VLOOKUP(A1965,'Medical Examinations'!$AS$1:$BC$2336,11,)</f>
        <v>Over weight</v>
      </c>
      <c r="K1965" s="64" t="str">
        <f>VLOOKUP(A1965,'Medical Examinations'!$AS$1:$BC$2336,10,)</f>
        <v>Prediabetes</v>
      </c>
      <c r="L1965" s="64" t="str">
        <f>VLOOKUP(A1965,'Hospitalisation Details'!$L$2:$R$2342,2,)</f>
        <v>16-09-1998</v>
      </c>
      <c r="M1965" s="65">
        <f>VLOOKUP(A1965,'Hospitalisation Details'!$L$2:$R$2345,7,)</f>
        <v>3538</v>
      </c>
      <c r="N1965" s="64" t="str">
        <f>VLOOKUP(A1965,'Hospitalisation Details'!$L$2:$R$2342,4,)</f>
        <v>tier - 3</v>
      </c>
      <c r="O1965" s="64" t="str">
        <f>VLOOKUP(A1965,'Hospitalisation Details'!$L$2:$R$2342,5,)</f>
        <v>tier - 3</v>
      </c>
      <c r="P1965" s="64" t="str">
        <f>VLOOKUP(A1965,'Hospitalisation Details'!$L$2:$R$2342,6,)</f>
        <v>R1012</v>
      </c>
      <c r="Q1965" s="64">
        <f>VLOOKUP(A1965,'Hospitalisation Details'!$L$2:$R$2342,3,)</f>
        <v>24</v>
      </c>
      <c r="R1965" s="64">
        <f>VLOOKUP(A1965,'Hospitalisation Details'!$L$2:$U$2342,10,)</f>
        <v>16</v>
      </c>
      <c r="S1965" s="64" t="str">
        <f>VLOOKUP(A1965,'Hospitalisation Details'!$L$2:$U$2342,8,)</f>
        <v>Sep</v>
      </c>
      <c r="T1965" s="126">
        <f>VLOOKUP(A1965,'Hospitalisation Details'!$L$2:$U$2342,9,)</f>
        <v>1998</v>
      </c>
    </row>
    <row r="1966" spans="1:20" ht="15.5" x14ac:dyDescent="0.35">
      <c r="A1966" s="124" t="s">
        <v>403</v>
      </c>
      <c r="B1966" s="64" t="str">
        <f>VLOOKUP(A1966,'Medical Examinations'!$AS$1:$BC$2336,9,)</f>
        <v>Kindsey P.</v>
      </c>
      <c r="C1966" s="64">
        <f>VLOOKUP(A1966,'Medical Examinations'!$AS$1:$BC$2336,2,)</f>
        <v>39.270000000000003</v>
      </c>
      <c r="D1966" s="64">
        <f>VLOOKUP(A1966,'Medical Examinations'!$AS$1:$BC$2336,3,)</f>
        <v>6.25</v>
      </c>
      <c r="E1966" s="64" t="str">
        <f>VLOOKUP(A1966,'Medical Examinations'!$AS$1:$BC$2336,6,)</f>
        <v>No</v>
      </c>
      <c r="F1966" s="64" t="str">
        <f>VLOOKUP(A1966,'Medical Examinations'!$AS$1:$BC$2336,4,)</f>
        <v>No</v>
      </c>
      <c r="G1966" s="64" t="str">
        <f>VLOOKUP(A1966,'Medical Examinations'!$AS$1:$BC$2336,5,)</f>
        <v>No</v>
      </c>
      <c r="H1966" s="64">
        <f>VLOOKUP(A1966,'Medical Examinations'!$AS$1:$BC$2336,8,)</f>
        <v>0</v>
      </c>
      <c r="I1966" s="64" t="str">
        <f>VLOOKUP(A1966,'Medical Examinations'!$AS$1:$BC$2336,7,)</f>
        <v>No</v>
      </c>
      <c r="J1966" s="64" t="str">
        <f>VLOOKUP(A1966,'Medical Examinations'!$AS$1:$BC$2336,11,)</f>
        <v>Obesity</v>
      </c>
      <c r="K1966" s="64" t="str">
        <f>VLOOKUP(A1966,'Medical Examinations'!$AS$1:$BC$2336,10,)</f>
        <v>Prediabetes</v>
      </c>
      <c r="L1966" s="64" t="str">
        <f>VLOOKUP(A1966,'Hospitalisation Details'!$L$2:$R$2342,2,)</f>
        <v>22-09-1999</v>
      </c>
      <c r="M1966" s="65">
        <f>VLOOKUP(A1966,'Hospitalisation Details'!$L$2:$R$2345,7,)</f>
        <v>3501</v>
      </c>
      <c r="N1966" s="64" t="str">
        <f>VLOOKUP(A1966,'Hospitalisation Details'!$L$2:$R$2342,4,)</f>
        <v>tier - 2</v>
      </c>
      <c r="O1966" s="64" t="str">
        <f>VLOOKUP(A1966,'Hospitalisation Details'!$L$2:$R$2342,5,)</f>
        <v>tier - 2</v>
      </c>
      <c r="P1966" s="64" t="str">
        <f>VLOOKUP(A1966,'Hospitalisation Details'!$L$2:$R$2342,6,)</f>
        <v>R1013</v>
      </c>
      <c r="Q1966" s="64">
        <f>VLOOKUP(A1966,'Hospitalisation Details'!$L$2:$R$2342,3,)</f>
        <v>23</v>
      </c>
      <c r="R1966" s="64">
        <f>VLOOKUP(A1966,'Hospitalisation Details'!$L$2:$U$2342,10,)</f>
        <v>22</v>
      </c>
      <c r="S1966" s="64" t="str">
        <f>VLOOKUP(A1966,'Hospitalisation Details'!$L$2:$U$2342,8,)</f>
        <v>Sep</v>
      </c>
      <c r="T1966" s="126">
        <f>VLOOKUP(A1966,'Hospitalisation Details'!$L$2:$U$2342,9,)</f>
        <v>1999</v>
      </c>
    </row>
    <row r="1967" spans="1:20" ht="15.5" x14ac:dyDescent="0.35">
      <c r="A1967" s="124" t="s">
        <v>402</v>
      </c>
      <c r="B1967" s="64" t="str">
        <f>VLOOKUP(A1967,'Medical Examinations'!$AS$1:$BC$2336,9,)</f>
        <v>Thomas G.</v>
      </c>
      <c r="C1967" s="64">
        <f>VLOOKUP(A1967,'Medical Examinations'!$AS$1:$BC$2336,2,)</f>
        <v>32.49</v>
      </c>
      <c r="D1967" s="64">
        <f>VLOOKUP(A1967,'Medical Examinations'!$AS$1:$BC$2336,3,)</f>
        <v>4</v>
      </c>
      <c r="E1967" s="64" t="str">
        <f>VLOOKUP(A1967,'Medical Examinations'!$AS$1:$BC$2336,6,)</f>
        <v>Yes</v>
      </c>
      <c r="F1967" s="64" t="str">
        <f>VLOOKUP(A1967,'Medical Examinations'!$AS$1:$BC$2336,4,)</f>
        <v>No</v>
      </c>
      <c r="G1967" s="64" t="str">
        <f>VLOOKUP(A1967,'Medical Examinations'!$AS$1:$BC$2336,5,)</f>
        <v>No</v>
      </c>
      <c r="H1967" s="64">
        <f>VLOOKUP(A1967,'Medical Examinations'!$AS$1:$BC$2336,8,)</f>
        <v>0</v>
      </c>
      <c r="I1967" s="64" t="str">
        <f>VLOOKUP(A1967,'Medical Examinations'!$AS$1:$BC$2336,7,)</f>
        <v>No</v>
      </c>
      <c r="J1967" s="64" t="str">
        <f>VLOOKUP(A1967,'Medical Examinations'!$AS$1:$BC$2336,11,)</f>
        <v>Obesity</v>
      </c>
      <c r="K1967" s="64" t="str">
        <f>VLOOKUP(A1967,'Medical Examinations'!$AS$1:$BC$2336,10,)</f>
        <v>Normal</v>
      </c>
      <c r="L1967" s="64" t="str">
        <f>VLOOKUP(A1967,'Hospitalisation Details'!$L$2:$R$2342,2,)</f>
        <v>18-09-1996</v>
      </c>
      <c r="M1967" s="65">
        <f>VLOOKUP(A1967,'Hospitalisation Details'!$L$2:$R$2345,7,)</f>
        <v>3491</v>
      </c>
      <c r="N1967" s="64" t="str">
        <f>VLOOKUP(A1967,'Hospitalisation Details'!$L$2:$R$2342,4,)</f>
        <v>tier - 1</v>
      </c>
      <c r="O1967" s="64" t="str">
        <f>VLOOKUP(A1967,'Hospitalisation Details'!$L$2:$R$2342,5,)</f>
        <v>tier - 2</v>
      </c>
      <c r="P1967" s="64" t="str">
        <f>VLOOKUP(A1967,'Hospitalisation Details'!$L$2:$R$2342,6,)</f>
        <v>R1015</v>
      </c>
      <c r="Q1967" s="64">
        <f>VLOOKUP(A1967,'Hospitalisation Details'!$L$2:$R$2342,3,)</f>
        <v>26</v>
      </c>
      <c r="R1967" s="64">
        <f>VLOOKUP(A1967,'Hospitalisation Details'!$L$2:$U$2342,10,)</f>
        <v>18</v>
      </c>
      <c r="S1967" s="64" t="str">
        <f>VLOOKUP(A1967,'Hospitalisation Details'!$L$2:$U$2342,8,)</f>
        <v>Sep</v>
      </c>
      <c r="T1967" s="126">
        <f>VLOOKUP(A1967,'Hospitalisation Details'!$L$2:$U$2342,9,)</f>
        <v>1996</v>
      </c>
    </row>
    <row r="1968" spans="1:20" ht="15.5" x14ac:dyDescent="0.35">
      <c r="A1968" s="124" t="s">
        <v>401</v>
      </c>
      <c r="B1968" s="64" t="str">
        <f>VLOOKUP(A1968,'Medical Examinations'!$AS$1:$BC$2336,9,)</f>
        <v>Kyle S</v>
      </c>
      <c r="C1968" s="64">
        <f>VLOOKUP(A1968,'Medical Examinations'!$AS$1:$BC$2336,2,)</f>
        <v>23.7</v>
      </c>
      <c r="D1968" s="64">
        <f>VLOOKUP(A1968,'Medical Examinations'!$AS$1:$BC$2336,3,)</f>
        <v>5.55</v>
      </c>
      <c r="E1968" s="64" t="str">
        <f>VLOOKUP(A1968,'Medical Examinations'!$AS$1:$BC$2336,6,)</f>
        <v>Yes</v>
      </c>
      <c r="F1968" s="64" t="str">
        <f>VLOOKUP(A1968,'Medical Examinations'!$AS$1:$BC$2336,4,)</f>
        <v>No</v>
      </c>
      <c r="G1968" s="64" t="str">
        <f>VLOOKUP(A1968,'Medical Examinations'!$AS$1:$BC$2336,5,)</f>
        <v>No</v>
      </c>
      <c r="H1968" s="64">
        <f>VLOOKUP(A1968,'Medical Examinations'!$AS$1:$BC$2336,8,)</f>
        <v>0</v>
      </c>
      <c r="I1968" s="64" t="str">
        <f>VLOOKUP(A1968,'Medical Examinations'!$AS$1:$BC$2336,7,)</f>
        <v>No</v>
      </c>
      <c r="J1968" s="64" t="str">
        <f>VLOOKUP(A1968,'Medical Examinations'!$AS$1:$BC$2336,11,)</f>
        <v xml:space="preserve">Normal Weight 
</v>
      </c>
      <c r="K1968" s="64" t="str">
        <f>VLOOKUP(A1968,'Medical Examinations'!$AS$1:$BC$2336,10,)</f>
        <v>Normal</v>
      </c>
      <c r="L1968" s="64" t="str">
        <f>VLOOKUP(A1968,'Hospitalisation Details'!$L$2:$R$2342,2,)</f>
        <v>19-09-1996</v>
      </c>
      <c r="M1968" s="65">
        <f>VLOOKUP(A1968,'Hospitalisation Details'!$L$2:$R$2345,7,)</f>
        <v>3484</v>
      </c>
      <c r="N1968" s="64" t="str">
        <f>VLOOKUP(A1968,'Hospitalisation Details'!$L$2:$R$2342,4,)</f>
        <v>tier - 3</v>
      </c>
      <c r="O1968" s="64" t="str">
        <f>VLOOKUP(A1968,'Hospitalisation Details'!$L$2:$R$2342,5,)</f>
        <v>tier - 3</v>
      </c>
      <c r="P1968" s="64" t="str">
        <f>VLOOKUP(A1968,'Hospitalisation Details'!$L$2:$R$2342,6,)</f>
        <v>R1011</v>
      </c>
      <c r="Q1968" s="64">
        <f>VLOOKUP(A1968,'Hospitalisation Details'!$L$2:$R$2342,3,)</f>
        <v>26</v>
      </c>
      <c r="R1968" s="64">
        <f>VLOOKUP(A1968,'Hospitalisation Details'!$L$2:$U$2342,10,)</f>
        <v>19</v>
      </c>
      <c r="S1968" s="64" t="str">
        <f>VLOOKUP(A1968,'Hospitalisation Details'!$L$2:$U$2342,8,)</f>
        <v>Sep</v>
      </c>
      <c r="T1968" s="126">
        <f>VLOOKUP(A1968,'Hospitalisation Details'!$L$2:$U$2342,9,)</f>
        <v>1996</v>
      </c>
    </row>
    <row r="1969" spans="1:20" ht="15.5" x14ac:dyDescent="0.35">
      <c r="A1969" s="124" t="s">
        <v>400</v>
      </c>
      <c r="B1969" s="64" t="str">
        <f>VLOOKUP(A1969,'Medical Examinations'!$AS$1:$BC$2336,9,)</f>
        <v>Alexander J.</v>
      </c>
      <c r="C1969" s="64">
        <f>VLOOKUP(A1969,'Medical Examinations'!$AS$1:$BC$2336,2,)</f>
        <v>30.4</v>
      </c>
      <c r="D1969" s="64">
        <f>VLOOKUP(A1969,'Medical Examinations'!$AS$1:$BC$2336,3,)</f>
        <v>5.95</v>
      </c>
      <c r="E1969" s="64" t="str">
        <f>VLOOKUP(A1969,'Medical Examinations'!$AS$1:$BC$2336,6,)</f>
        <v>No</v>
      </c>
      <c r="F1969" s="64" t="str">
        <f>VLOOKUP(A1969,'Medical Examinations'!$AS$1:$BC$2336,4,)</f>
        <v>yes</v>
      </c>
      <c r="G1969" s="64" t="str">
        <f>VLOOKUP(A1969,'Medical Examinations'!$AS$1:$BC$2336,5,)</f>
        <v>No</v>
      </c>
      <c r="H1969" s="64">
        <f>VLOOKUP(A1969,'Medical Examinations'!$AS$1:$BC$2336,8,)</f>
        <v>1</v>
      </c>
      <c r="I1969" s="64" t="str">
        <f>VLOOKUP(A1969,'Medical Examinations'!$AS$1:$BC$2336,7,)</f>
        <v>No</v>
      </c>
      <c r="J1969" s="64" t="str">
        <f>VLOOKUP(A1969,'Medical Examinations'!$AS$1:$BC$2336,11,)</f>
        <v>Obesity</v>
      </c>
      <c r="K1969" s="64" t="str">
        <f>VLOOKUP(A1969,'Medical Examinations'!$AS$1:$BC$2336,10,)</f>
        <v>Prediabetes</v>
      </c>
      <c r="L1969" s="64" t="str">
        <f>VLOOKUP(A1969,'Hospitalisation Details'!$L$2:$R$2342,2,)</f>
        <v>26-06-2004</v>
      </c>
      <c r="M1969" s="65">
        <f>VLOOKUP(A1969,'Hospitalisation Details'!$L$2:$R$2345,7,)</f>
        <v>3482</v>
      </c>
      <c r="N1969" s="64" t="str">
        <f>VLOOKUP(A1969,'Hospitalisation Details'!$L$2:$R$2342,4,)</f>
        <v>tier - 2</v>
      </c>
      <c r="O1969" s="64" t="str">
        <f>VLOOKUP(A1969,'Hospitalisation Details'!$L$2:$R$2342,5,)</f>
        <v>tier - 3</v>
      </c>
      <c r="P1969" s="64" t="str">
        <f>VLOOKUP(A1969,'Hospitalisation Details'!$L$2:$R$2342,6,)</f>
        <v>R1016</v>
      </c>
      <c r="Q1969" s="64">
        <f>VLOOKUP(A1969,'Hospitalisation Details'!$L$2:$R$2342,3,)</f>
        <v>18</v>
      </c>
      <c r="R1969" s="64">
        <f>VLOOKUP(A1969,'Hospitalisation Details'!$L$2:$U$2342,10,)</f>
        <v>26</v>
      </c>
      <c r="S1969" s="64" t="str">
        <f>VLOOKUP(A1969,'Hospitalisation Details'!$L$2:$U$2342,8,)</f>
        <v>Jun</v>
      </c>
      <c r="T1969" s="126">
        <f>VLOOKUP(A1969,'Hospitalisation Details'!$L$2:$U$2342,9,)</f>
        <v>2004</v>
      </c>
    </row>
    <row r="1970" spans="1:20" ht="15.5" x14ac:dyDescent="0.35">
      <c r="A1970" s="124" t="s">
        <v>399</v>
      </c>
      <c r="B1970" s="64" t="str">
        <f>VLOOKUP(A1970,'Medical Examinations'!$AS$1:$BC$2336,9,)</f>
        <v>Dustin L</v>
      </c>
      <c r="C1970" s="64">
        <f>VLOOKUP(A1970,'Medical Examinations'!$AS$1:$BC$2336,2,)</f>
        <v>38.94</v>
      </c>
      <c r="D1970" s="64">
        <f>VLOOKUP(A1970,'Medical Examinations'!$AS$1:$BC$2336,3,)</f>
        <v>4.3600000000000003</v>
      </c>
      <c r="E1970" s="64" t="str">
        <f>VLOOKUP(A1970,'Medical Examinations'!$AS$1:$BC$2336,6,)</f>
        <v>No</v>
      </c>
      <c r="F1970" s="64" t="str">
        <f>VLOOKUP(A1970,'Medical Examinations'!$AS$1:$BC$2336,4,)</f>
        <v>No</v>
      </c>
      <c r="G1970" s="64" t="str">
        <f>VLOOKUP(A1970,'Medical Examinations'!$AS$1:$BC$2336,5,)</f>
        <v>Yes</v>
      </c>
      <c r="H1970" s="64">
        <f>VLOOKUP(A1970,'Medical Examinations'!$AS$1:$BC$2336,8,)</f>
        <v>1</v>
      </c>
      <c r="I1970" s="64" t="str">
        <f>VLOOKUP(A1970,'Medical Examinations'!$AS$1:$BC$2336,7,)</f>
        <v>No</v>
      </c>
      <c r="J1970" s="64" t="str">
        <f>VLOOKUP(A1970,'Medical Examinations'!$AS$1:$BC$2336,11,)</f>
        <v>Obesity</v>
      </c>
      <c r="K1970" s="64" t="str">
        <f>VLOOKUP(A1970,'Medical Examinations'!$AS$1:$BC$2336,10,)</f>
        <v>Normal</v>
      </c>
      <c r="L1970" s="64" t="str">
        <f>VLOOKUP(A1970,'Hospitalisation Details'!$L$2:$R$2342,2,)</f>
        <v>12-10-1993</v>
      </c>
      <c r="M1970" s="65">
        <f>VLOOKUP(A1970,'Hospitalisation Details'!$L$2:$R$2345,7,)</f>
        <v>3471</v>
      </c>
      <c r="N1970" s="64" t="str">
        <f>VLOOKUP(A1970,'Hospitalisation Details'!$L$2:$R$2342,4,)</f>
        <v>tier - 2</v>
      </c>
      <c r="O1970" s="64" t="str">
        <f>VLOOKUP(A1970,'Hospitalisation Details'!$L$2:$R$2342,5,)</f>
        <v>tier - 2</v>
      </c>
      <c r="P1970" s="64" t="str">
        <f>VLOOKUP(A1970,'Hospitalisation Details'!$L$2:$R$2342,6,)</f>
        <v>R1013</v>
      </c>
      <c r="Q1970" s="64">
        <f>VLOOKUP(A1970,'Hospitalisation Details'!$L$2:$R$2342,3,)</f>
        <v>29</v>
      </c>
      <c r="R1970" s="64">
        <f>VLOOKUP(A1970,'Hospitalisation Details'!$L$2:$U$2342,10,)</f>
        <v>12</v>
      </c>
      <c r="S1970" s="64" t="str">
        <f>VLOOKUP(A1970,'Hospitalisation Details'!$L$2:$U$2342,8,)</f>
        <v>Oct</v>
      </c>
      <c r="T1970" s="126">
        <f>VLOOKUP(A1970,'Hospitalisation Details'!$L$2:$U$2342,9,)</f>
        <v>1993</v>
      </c>
    </row>
    <row r="1971" spans="1:20" ht="15.5" x14ac:dyDescent="0.35">
      <c r="A1971" s="124" t="s">
        <v>398</v>
      </c>
      <c r="B1971" s="64" t="str">
        <f>VLOOKUP(A1971,'Medical Examinations'!$AS$1:$BC$2336,9,)</f>
        <v>Chloe</v>
      </c>
      <c r="C1971" s="64">
        <f>VLOOKUP(A1971,'Medical Examinations'!$AS$1:$BC$2336,2,)</f>
        <v>31.02</v>
      </c>
      <c r="D1971" s="64">
        <f>VLOOKUP(A1971,'Medical Examinations'!$AS$1:$BC$2336,3,)</f>
        <v>4.84</v>
      </c>
      <c r="E1971" s="64" t="str">
        <f>VLOOKUP(A1971,'Medical Examinations'!$AS$1:$BC$2336,6,)</f>
        <v>No</v>
      </c>
      <c r="F1971" s="64" t="str">
        <f>VLOOKUP(A1971,'Medical Examinations'!$AS$1:$BC$2336,4,)</f>
        <v>No</v>
      </c>
      <c r="G1971" s="64" t="str">
        <f>VLOOKUP(A1971,'Medical Examinations'!$AS$1:$BC$2336,5,)</f>
        <v>Yes</v>
      </c>
      <c r="H1971" s="64">
        <f>VLOOKUP(A1971,'Medical Examinations'!$AS$1:$BC$2336,8,)</f>
        <v>1</v>
      </c>
      <c r="I1971" s="64" t="str">
        <f>VLOOKUP(A1971,'Medical Examinations'!$AS$1:$BC$2336,7,)</f>
        <v>No</v>
      </c>
      <c r="J1971" s="64" t="str">
        <f>VLOOKUP(A1971,'Medical Examinations'!$AS$1:$BC$2336,11,)</f>
        <v>Obesity</v>
      </c>
      <c r="K1971" s="64" t="str">
        <f>VLOOKUP(A1971,'Medical Examinations'!$AS$1:$BC$2336,10,)</f>
        <v>Normal</v>
      </c>
      <c r="L1971" s="64" t="str">
        <f>VLOOKUP(A1971,'Hospitalisation Details'!$L$2:$R$2342,2,)</f>
        <v>29-07-2003</v>
      </c>
      <c r="M1971" s="65">
        <f>VLOOKUP(A1971,'Hospitalisation Details'!$L$2:$R$2345,7,)</f>
        <v>3464</v>
      </c>
      <c r="N1971" s="64" t="str">
        <f>VLOOKUP(A1971,'Hospitalisation Details'!$L$2:$R$2342,4,)</f>
        <v>tier - 2</v>
      </c>
      <c r="O1971" s="64" t="str">
        <f>VLOOKUP(A1971,'Hospitalisation Details'!$L$2:$R$2342,5,)</f>
        <v>tier - 1</v>
      </c>
      <c r="P1971" s="64" t="str">
        <f>VLOOKUP(A1971,'Hospitalisation Details'!$L$2:$R$2342,6,)</f>
        <v>R1025</v>
      </c>
      <c r="Q1971" s="64">
        <f>VLOOKUP(A1971,'Hospitalisation Details'!$L$2:$R$2342,3,)</f>
        <v>19</v>
      </c>
      <c r="R1971" s="64">
        <f>VLOOKUP(A1971,'Hospitalisation Details'!$L$2:$U$2342,10,)</f>
        <v>29</v>
      </c>
      <c r="S1971" s="64" t="str">
        <f>VLOOKUP(A1971,'Hospitalisation Details'!$L$2:$U$2342,8,)</f>
        <v>Jul</v>
      </c>
      <c r="T1971" s="126">
        <f>VLOOKUP(A1971,'Hospitalisation Details'!$L$2:$U$2342,9,)</f>
        <v>2003</v>
      </c>
    </row>
    <row r="1972" spans="1:20" ht="15.5" x14ac:dyDescent="0.35">
      <c r="A1972" s="124" t="s">
        <v>397</v>
      </c>
      <c r="B1972" s="64" t="str">
        <f>VLOOKUP(A1972,'Medical Examinations'!$AS$1:$BC$2336,9,)</f>
        <v>Cailtlin</v>
      </c>
      <c r="C1972" s="64">
        <f>VLOOKUP(A1972,'Medical Examinations'!$AS$1:$BC$2336,2,)</f>
        <v>17.5</v>
      </c>
      <c r="D1972" s="64">
        <f>VLOOKUP(A1972,'Medical Examinations'!$AS$1:$BC$2336,3,)</f>
        <v>4.5599999999999996</v>
      </c>
      <c r="E1972" s="64" t="str">
        <f>VLOOKUP(A1972,'Medical Examinations'!$AS$1:$BC$2336,6,)</f>
        <v>No</v>
      </c>
      <c r="F1972" s="64" t="str">
        <f>VLOOKUP(A1972,'Medical Examinations'!$AS$1:$BC$2336,4,)</f>
        <v>No</v>
      </c>
      <c r="G1972" s="64" t="str">
        <f>VLOOKUP(A1972,'Medical Examinations'!$AS$1:$BC$2336,5,)</f>
        <v>No</v>
      </c>
      <c r="H1972" s="64">
        <f>VLOOKUP(A1972,'Medical Examinations'!$AS$1:$BC$2336,8,)</f>
        <v>1</v>
      </c>
      <c r="I1972" s="64" t="str">
        <f>VLOOKUP(A1972,'Medical Examinations'!$AS$1:$BC$2336,7,)</f>
        <v>No</v>
      </c>
      <c r="J1972" s="64" t="str">
        <f>VLOOKUP(A1972,'Medical Examinations'!$AS$1:$BC$2336,11,)</f>
        <v>Under weight</v>
      </c>
      <c r="K1972" s="64" t="str">
        <f>VLOOKUP(A1972,'Medical Examinations'!$AS$1:$BC$2336,10,)</f>
        <v>Normal</v>
      </c>
      <c r="L1972" s="64" t="str">
        <f>VLOOKUP(A1972,'Hospitalisation Details'!$L$2:$R$2342,2,)</f>
        <v>14-09-1987</v>
      </c>
      <c r="M1972" s="65">
        <f>VLOOKUP(A1972,'Hospitalisation Details'!$L$2:$R$2345,7,)</f>
        <v>3454</v>
      </c>
      <c r="N1972" s="64" t="str">
        <f>VLOOKUP(A1972,'Hospitalisation Details'!$L$2:$R$2342,4,)</f>
        <v>tier - 2</v>
      </c>
      <c r="O1972" s="64" t="str">
        <f>VLOOKUP(A1972,'Hospitalisation Details'!$L$2:$R$2342,5,)</f>
        <v>tier - 1</v>
      </c>
      <c r="P1972" s="64" t="str">
        <f>VLOOKUP(A1972,'Hospitalisation Details'!$L$2:$R$2342,6,)</f>
        <v>R1011</v>
      </c>
      <c r="Q1972" s="64">
        <f>VLOOKUP(A1972,'Hospitalisation Details'!$L$2:$R$2342,3,)</f>
        <v>35</v>
      </c>
      <c r="R1972" s="64">
        <f>VLOOKUP(A1972,'Hospitalisation Details'!$L$2:$U$2342,10,)</f>
        <v>14</v>
      </c>
      <c r="S1972" s="64" t="str">
        <f>VLOOKUP(A1972,'Hospitalisation Details'!$L$2:$U$2342,8,)</f>
        <v>Sep</v>
      </c>
      <c r="T1972" s="126">
        <f>VLOOKUP(A1972,'Hospitalisation Details'!$L$2:$U$2342,9,)</f>
        <v>1987</v>
      </c>
    </row>
    <row r="1973" spans="1:20" ht="15.5" x14ac:dyDescent="0.35">
      <c r="A1973" s="124" t="s">
        <v>396</v>
      </c>
      <c r="B1973" s="64" t="str">
        <f>VLOOKUP(A1973,'Medical Examinations'!$AS$1:$BC$2336,9,)</f>
        <v>Joshua</v>
      </c>
      <c r="C1973" s="64">
        <f>VLOOKUP(A1973,'Medical Examinations'!$AS$1:$BC$2336,2,)</f>
        <v>34.799999999999997</v>
      </c>
      <c r="D1973" s="64">
        <f>VLOOKUP(A1973,'Medical Examinations'!$AS$1:$BC$2336,3,)</f>
        <v>4.42</v>
      </c>
      <c r="E1973" s="64" t="str">
        <f>VLOOKUP(A1973,'Medical Examinations'!$AS$1:$BC$2336,6,)</f>
        <v>Yes</v>
      </c>
      <c r="F1973" s="64" t="str">
        <f>VLOOKUP(A1973,'Medical Examinations'!$AS$1:$BC$2336,4,)</f>
        <v>yes</v>
      </c>
      <c r="G1973" s="64" t="str">
        <f>VLOOKUP(A1973,'Medical Examinations'!$AS$1:$BC$2336,5,)</f>
        <v>No</v>
      </c>
      <c r="H1973" s="64">
        <f>VLOOKUP(A1973,'Medical Examinations'!$AS$1:$BC$2336,8,)</f>
        <v>2</v>
      </c>
      <c r="I1973" s="64" t="str">
        <f>VLOOKUP(A1973,'Medical Examinations'!$AS$1:$BC$2336,7,)</f>
        <v>No</v>
      </c>
      <c r="J1973" s="64" t="str">
        <f>VLOOKUP(A1973,'Medical Examinations'!$AS$1:$BC$2336,11,)</f>
        <v>Obesity</v>
      </c>
      <c r="K1973" s="64" t="str">
        <f>VLOOKUP(A1973,'Medical Examinations'!$AS$1:$BC$2336,10,)</f>
        <v>Normal</v>
      </c>
      <c r="L1973" s="64" t="str">
        <f>VLOOKUP(A1973,'Hospitalisation Details'!$L$2:$R$2342,2,)</f>
        <v>20-06-2000</v>
      </c>
      <c r="M1973" s="65">
        <f>VLOOKUP(A1973,'Hospitalisation Details'!$L$2:$R$2345,7,)</f>
        <v>3443</v>
      </c>
      <c r="N1973" s="64" t="str">
        <f>VLOOKUP(A1973,'Hospitalisation Details'!$L$2:$R$2342,4,)</f>
        <v>tier - 2</v>
      </c>
      <c r="O1973" s="64" t="str">
        <f>VLOOKUP(A1973,'Hospitalisation Details'!$L$2:$R$2342,5,)</f>
        <v>tier - 1</v>
      </c>
      <c r="P1973" s="64" t="str">
        <f>VLOOKUP(A1973,'Hospitalisation Details'!$L$2:$R$2342,6,)</f>
        <v>R1011</v>
      </c>
      <c r="Q1973" s="64">
        <f>VLOOKUP(A1973,'Hospitalisation Details'!$L$2:$R$2342,3,)</f>
        <v>22</v>
      </c>
      <c r="R1973" s="64">
        <f>VLOOKUP(A1973,'Hospitalisation Details'!$L$2:$U$2342,10,)</f>
        <v>20</v>
      </c>
      <c r="S1973" s="64" t="str">
        <f>VLOOKUP(A1973,'Hospitalisation Details'!$L$2:$U$2342,8,)</f>
        <v>Jun</v>
      </c>
      <c r="T1973" s="126">
        <f>VLOOKUP(A1973,'Hospitalisation Details'!$L$2:$U$2342,9,)</f>
        <v>2000</v>
      </c>
    </row>
    <row r="1974" spans="1:20" ht="15.5" x14ac:dyDescent="0.35">
      <c r="A1974" s="124" t="s">
        <v>395</v>
      </c>
      <c r="B1974" s="64" t="str">
        <f>VLOOKUP(A1974,'Medical Examinations'!$AS$1:$BC$2336,9,)</f>
        <v>Chuy</v>
      </c>
      <c r="C1974" s="64">
        <f>VLOOKUP(A1974,'Medical Examinations'!$AS$1:$BC$2336,2,)</f>
        <v>17.3</v>
      </c>
      <c r="D1974" s="64">
        <f>VLOOKUP(A1974,'Medical Examinations'!$AS$1:$BC$2336,3,)</f>
        <v>7.66</v>
      </c>
      <c r="E1974" s="64" t="str">
        <f>VLOOKUP(A1974,'Medical Examinations'!$AS$1:$BC$2336,6,)</f>
        <v>Yes</v>
      </c>
      <c r="F1974" s="64" t="str">
        <f>VLOOKUP(A1974,'Medical Examinations'!$AS$1:$BC$2336,4,)</f>
        <v>No</v>
      </c>
      <c r="G1974" s="64" t="str">
        <f>VLOOKUP(A1974,'Medical Examinations'!$AS$1:$BC$2336,5,)</f>
        <v>No</v>
      </c>
      <c r="H1974" s="64">
        <f>VLOOKUP(A1974,'Medical Examinations'!$AS$1:$BC$2336,8,)</f>
        <v>1</v>
      </c>
      <c r="I1974" s="64" t="str">
        <f>VLOOKUP(A1974,'Medical Examinations'!$AS$1:$BC$2336,7,)</f>
        <v>No</v>
      </c>
      <c r="J1974" s="64" t="str">
        <f>VLOOKUP(A1974,'Medical Examinations'!$AS$1:$BC$2336,11,)</f>
        <v>Under weight</v>
      </c>
      <c r="K1974" s="64" t="str">
        <f>VLOOKUP(A1974,'Medical Examinations'!$AS$1:$BC$2336,10,)</f>
        <v>Diabetes</v>
      </c>
      <c r="L1974" s="64" t="str">
        <f>VLOOKUP(A1974,'Hospitalisation Details'!$L$2:$R$2342,2,)</f>
        <v>27-08-1986</v>
      </c>
      <c r="M1974" s="65">
        <f>VLOOKUP(A1974,'Hospitalisation Details'!$L$2:$R$2345,7,)</f>
        <v>3437</v>
      </c>
      <c r="N1974" s="64" t="str">
        <f>VLOOKUP(A1974,'Hospitalisation Details'!$L$2:$R$2342,4,)</f>
        <v>tier - 2</v>
      </c>
      <c r="O1974" s="64" t="str">
        <f>VLOOKUP(A1974,'Hospitalisation Details'!$L$2:$R$2342,5,)</f>
        <v>tier - 1</v>
      </c>
      <c r="P1974" s="64" t="str">
        <f>VLOOKUP(A1974,'Hospitalisation Details'!$L$2:$R$2342,6,)</f>
        <v>R1013</v>
      </c>
      <c r="Q1974" s="64">
        <f>VLOOKUP(A1974,'Hospitalisation Details'!$L$2:$R$2342,3,)</f>
        <v>36</v>
      </c>
      <c r="R1974" s="64">
        <f>VLOOKUP(A1974,'Hospitalisation Details'!$L$2:$U$2342,10,)</f>
        <v>27</v>
      </c>
      <c r="S1974" s="64" t="str">
        <f>VLOOKUP(A1974,'Hospitalisation Details'!$L$2:$U$2342,8,)</f>
        <v>Aug</v>
      </c>
      <c r="T1974" s="126">
        <f>VLOOKUP(A1974,'Hospitalisation Details'!$L$2:$U$2342,9,)</f>
        <v>1986</v>
      </c>
    </row>
    <row r="1975" spans="1:20" ht="15.5" x14ac:dyDescent="0.35">
      <c r="A1975" s="124" t="s">
        <v>394</v>
      </c>
      <c r="B1975" s="64" t="str">
        <f>VLOOKUP(A1975,'Medical Examinations'!$AS$1:$BC$2336,9,)</f>
        <v>Laurie B</v>
      </c>
      <c r="C1975" s="64">
        <f>VLOOKUP(A1975,'Medical Examinations'!$AS$1:$BC$2336,2,)</f>
        <v>32.25</v>
      </c>
      <c r="D1975" s="64">
        <f>VLOOKUP(A1975,'Medical Examinations'!$AS$1:$BC$2336,3,)</f>
        <v>5.2</v>
      </c>
      <c r="E1975" s="64" t="str">
        <f>VLOOKUP(A1975,'Medical Examinations'!$AS$1:$BC$2336,6,)</f>
        <v>Yes</v>
      </c>
      <c r="F1975" s="64" t="str">
        <f>VLOOKUP(A1975,'Medical Examinations'!$AS$1:$BC$2336,4,)</f>
        <v>No</v>
      </c>
      <c r="G1975" s="64" t="str">
        <f>VLOOKUP(A1975,'Medical Examinations'!$AS$1:$BC$2336,5,)</f>
        <v>No</v>
      </c>
      <c r="H1975" s="64">
        <f>VLOOKUP(A1975,'Medical Examinations'!$AS$1:$BC$2336,8,)</f>
        <v>0</v>
      </c>
      <c r="I1975" s="64" t="str">
        <f>VLOOKUP(A1975,'Medical Examinations'!$AS$1:$BC$2336,7,)</f>
        <v>No</v>
      </c>
      <c r="J1975" s="64" t="str">
        <f>VLOOKUP(A1975,'Medical Examinations'!$AS$1:$BC$2336,11,)</f>
        <v>Obesity</v>
      </c>
      <c r="K1975" s="64" t="str">
        <f>VLOOKUP(A1975,'Medical Examinations'!$AS$1:$BC$2336,10,)</f>
        <v>Normal</v>
      </c>
      <c r="L1975" s="64" t="str">
        <f>VLOOKUP(A1975,'Hospitalisation Details'!$L$2:$R$2342,2,)</f>
        <v>26-12-2001</v>
      </c>
      <c r="M1975" s="65">
        <f>VLOOKUP(A1975,'Hospitalisation Details'!$L$2:$R$2345,7,)</f>
        <v>3434</v>
      </c>
      <c r="N1975" s="64" t="str">
        <f>VLOOKUP(A1975,'Hospitalisation Details'!$L$2:$R$2342,4,)</f>
        <v>tier - 2</v>
      </c>
      <c r="O1975" s="64" t="str">
        <f>VLOOKUP(A1975,'Hospitalisation Details'!$L$2:$R$2342,5,)</f>
        <v>tier - 2</v>
      </c>
      <c r="P1975" s="64" t="str">
        <f>VLOOKUP(A1975,'Hospitalisation Details'!$L$2:$R$2342,6,)</f>
        <v>R1011</v>
      </c>
      <c r="Q1975" s="64">
        <f>VLOOKUP(A1975,'Hospitalisation Details'!$L$2:$R$2342,3,)</f>
        <v>21</v>
      </c>
      <c r="R1975" s="64">
        <f>VLOOKUP(A1975,'Hospitalisation Details'!$L$2:$U$2342,10,)</f>
        <v>26</v>
      </c>
      <c r="S1975" s="64" t="str">
        <f>VLOOKUP(A1975,'Hospitalisation Details'!$L$2:$U$2342,8,)</f>
        <v>Dec</v>
      </c>
      <c r="T1975" s="126">
        <f>VLOOKUP(A1975,'Hospitalisation Details'!$L$2:$U$2342,9,)</f>
        <v>2001</v>
      </c>
    </row>
    <row r="1976" spans="1:20" ht="15.5" x14ac:dyDescent="0.35">
      <c r="A1976" s="124" t="s">
        <v>393</v>
      </c>
      <c r="B1976" s="64" t="str">
        <f>VLOOKUP(A1976,'Medical Examinations'!$AS$1:$BC$2336,9,)</f>
        <v>Rachel B.</v>
      </c>
      <c r="C1976" s="64">
        <f>VLOOKUP(A1976,'Medical Examinations'!$AS$1:$BC$2336,2,)</f>
        <v>42.4</v>
      </c>
      <c r="D1976" s="64">
        <f>VLOOKUP(A1976,'Medical Examinations'!$AS$1:$BC$2336,3,)</f>
        <v>5.53</v>
      </c>
      <c r="E1976" s="64" t="str">
        <f>VLOOKUP(A1976,'Medical Examinations'!$AS$1:$BC$2336,6,)</f>
        <v>Yes</v>
      </c>
      <c r="F1976" s="64" t="str">
        <f>VLOOKUP(A1976,'Medical Examinations'!$AS$1:$BC$2336,4,)</f>
        <v>No</v>
      </c>
      <c r="G1976" s="64" t="str">
        <f>VLOOKUP(A1976,'Medical Examinations'!$AS$1:$BC$2336,5,)</f>
        <v>No</v>
      </c>
      <c r="H1976" s="64">
        <f>VLOOKUP(A1976,'Medical Examinations'!$AS$1:$BC$2336,8,)</f>
        <v>0</v>
      </c>
      <c r="I1976" s="64" t="str">
        <f>VLOOKUP(A1976,'Medical Examinations'!$AS$1:$BC$2336,7,)</f>
        <v>No</v>
      </c>
      <c r="J1976" s="64" t="str">
        <f>VLOOKUP(A1976,'Medical Examinations'!$AS$1:$BC$2336,11,)</f>
        <v>Obesity</v>
      </c>
      <c r="K1976" s="64" t="str">
        <f>VLOOKUP(A1976,'Medical Examinations'!$AS$1:$BC$2336,10,)</f>
        <v>Normal</v>
      </c>
      <c r="L1976" s="64" t="str">
        <f>VLOOKUP(A1976,'Hospitalisation Details'!$L$2:$R$2342,2,)</f>
        <v>19-12-1996</v>
      </c>
      <c r="M1976" s="65">
        <f>VLOOKUP(A1976,'Hospitalisation Details'!$L$2:$R$2345,7,)</f>
        <v>3410</v>
      </c>
      <c r="N1976" s="64" t="str">
        <f>VLOOKUP(A1976,'Hospitalisation Details'!$L$2:$R$2342,4,)</f>
        <v>tier - 2</v>
      </c>
      <c r="O1976" s="64" t="str">
        <f>VLOOKUP(A1976,'Hospitalisation Details'!$L$2:$R$2342,5,)</f>
        <v>tier - 2</v>
      </c>
      <c r="P1976" s="64" t="str">
        <f>VLOOKUP(A1976,'Hospitalisation Details'!$L$2:$R$2342,6,)</f>
        <v>R1011</v>
      </c>
      <c r="Q1976" s="64">
        <f>VLOOKUP(A1976,'Hospitalisation Details'!$L$2:$R$2342,3,)</f>
        <v>26</v>
      </c>
      <c r="R1976" s="64">
        <f>VLOOKUP(A1976,'Hospitalisation Details'!$L$2:$U$2342,10,)</f>
        <v>19</v>
      </c>
      <c r="S1976" s="64" t="str">
        <f>VLOOKUP(A1976,'Hospitalisation Details'!$L$2:$U$2342,8,)</f>
        <v>Dec</v>
      </c>
      <c r="T1976" s="126">
        <f>VLOOKUP(A1976,'Hospitalisation Details'!$L$2:$U$2342,9,)</f>
        <v>1996</v>
      </c>
    </row>
    <row r="1977" spans="1:20" ht="15.5" x14ac:dyDescent="0.35">
      <c r="A1977" s="124" t="s">
        <v>392</v>
      </c>
      <c r="B1977" s="64" t="str">
        <f>VLOOKUP(A1977,'Medical Examinations'!$AS$1:$BC$2336,9,)</f>
        <v>Liza</v>
      </c>
      <c r="C1977" s="64">
        <f>VLOOKUP(A1977,'Medical Examinations'!$AS$1:$BC$2336,2,)</f>
        <v>38.664999999999999</v>
      </c>
      <c r="D1977" s="64">
        <f>VLOOKUP(A1977,'Medical Examinations'!$AS$1:$BC$2336,3,)</f>
        <v>4.8600000000000003</v>
      </c>
      <c r="E1977" s="64" t="str">
        <f>VLOOKUP(A1977,'Medical Examinations'!$AS$1:$BC$2336,6,)</f>
        <v>No</v>
      </c>
      <c r="F1977" s="64" t="str">
        <f>VLOOKUP(A1977,'Medical Examinations'!$AS$1:$BC$2336,4,)</f>
        <v>yes</v>
      </c>
      <c r="G1977" s="64" t="str">
        <f>VLOOKUP(A1977,'Medical Examinations'!$AS$1:$BC$2336,5,)</f>
        <v>No</v>
      </c>
      <c r="H1977" s="64">
        <f>VLOOKUP(A1977,'Medical Examinations'!$AS$1:$BC$2336,8,)</f>
        <v>1</v>
      </c>
      <c r="I1977" s="64" t="str">
        <f>VLOOKUP(A1977,'Medical Examinations'!$AS$1:$BC$2336,7,)</f>
        <v>No</v>
      </c>
      <c r="J1977" s="64" t="str">
        <f>VLOOKUP(A1977,'Medical Examinations'!$AS$1:$BC$2336,11,)</f>
        <v>Obesity</v>
      </c>
      <c r="K1977" s="64" t="str">
        <f>VLOOKUP(A1977,'Medical Examinations'!$AS$1:$BC$2336,10,)</f>
        <v>Normal</v>
      </c>
      <c r="L1977" s="64" t="str">
        <f>VLOOKUP(A1977,'Hospitalisation Details'!$L$2:$R$2342,2,)</f>
        <v>16-07-2004</v>
      </c>
      <c r="M1977" s="65">
        <f>VLOOKUP(A1977,'Hospitalisation Details'!$L$2:$R$2345,7,)</f>
        <v>3393</v>
      </c>
      <c r="N1977" s="64" t="str">
        <f>VLOOKUP(A1977,'Hospitalisation Details'!$L$2:$R$2342,4,)</f>
        <v>tier - 2</v>
      </c>
      <c r="O1977" s="64" t="str">
        <f>VLOOKUP(A1977,'Hospitalisation Details'!$L$2:$R$2342,5,)</f>
        <v>tier - 2</v>
      </c>
      <c r="P1977" s="64" t="str">
        <f>VLOOKUP(A1977,'Hospitalisation Details'!$L$2:$R$2342,6,)</f>
        <v>R1023</v>
      </c>
      <c r="Q1977" s="64">
        <f>VLOOKUP(A1977,'Hospitalisation Details'!$L$2:$R$2342,3,)</f>
        <v>18</v>
      </c>
      <c r="R1977" s="64">
        <f>VLOOKUP(A1977,'Hospitalisation Details'!$L$2:$U$2342,10,)</f>
        <v>16</v>
      </c>
      <c r="S1977" s="64" t="str">
        <f>VLOOKUP(A1977,'Hospitalisation Details'!$L$2:$U$2342,8,)</f>
        <v>Jul</v>
      </c>
      <c r="T1977" s="126">
        <f>VLOOKUP(A1977,'Hospitalisation Details'!$L$2:$U$2342,9,)</f>
        <v>2004</v>
      </c>
    </row>
    <row r="1978" spans="1:20" ht="15.5" x14ac:dyDescent="0.35">
      <c r="A1978" s="124" t="s">
        <v>391</v>
      </c>
      <c r="B1978" s="64" t="str">
        <f>VLOOKUP(A1978,'Medical Examinations'!$AS$1:$BC$2336,9,)</f>
        <v>Lindsey</v>
      </c>
      <c r="C1978" s="64">
        <f>VLOOKUP(A1978,'Medical Examinations'!$AS$1:$BC$2336,2,)</f>
        <v>29.92</v>
      </c>
      <c r="D1978" s="64">
        <f>VLOOKUP(A1978,'Medical Examinations'!$AS$1:$BC$2336,3,)</f>
        <v>5.49</v>
      </c>
      <c r="E1978" s="64" t="str">
        <f>VLOOKUP(A1978,'Medical Examinations'!$AS$1:$BC$2336,6,)</f>
        <v>Yes</v>
      </c>
      <c r="F1978" s="64" t="str">
        <f>VLOOKUP(A1978,'Medical Examinations'!$AS$1:$BC$2336,4,)</f>
        <v>No</v>
      </c>
      <c r="G1978" s="64" t="str">
        <f>VLOOKUP(A1978,'Medical Examinations'!$AS$1:$BC$2336,5,)</f>
        <v>No</v>
      </c>
      <c r="H1978" s="64">
        <f>VLOOKUP(A1978,'Medical Examinations'!$AS$1:$BC$2336,8,)</f>
        <v>0</v>
      </c>
      <c r="I1978" s="64" t="str">
        <f>VLOOKUP(A1978,'Medical Examinations'!$AS$1:$BC$2336,7,)</f>
        <v>No</v>
      </c>
      <c r="J1978" s="64" t="str">
        <f>VLOOKUP(A1978,'Medical Examinations'!$AS$1:$BC$2336,11,)</f>
        <v>Over weight</v>
      </c>
      <c r="K1978" s="64" t="str">
        <f>VLOOKUP(A1978,'Medical Examinations'!$AS$1:$BC$2336,10,)</f>
        <v>Normal</v>
      </c>
      <c r="L1978" s="64" t="str">
        <f>VLOOKUP(A1978,'Hospitalisation Details'!$L$2:$R$2342,2,)</f>
        <v>27-10-1996</v>
      </c>
      <c r="M1978" s="65">
        <f>VLOOKUP(A1978,'Hospitalisation Details'!$L$2:$R$2345,7,)</f>
        <v>3393</v>
      </c>
      <c r="N1978" s="64" t="str">
        <f>VLOOKUP(A1978,'Hospitalisation Details'!$L$2:$R$2342,4,)</f>
        <v>tier - 2</v>
      </c>
      <c r="O1978" s="64" t="str">
        <f>VLOOKUP(A1978,'Hospitalisation Details'!$L$2:$R$2342,5,)</f>
        <v>tier - 3</v>
      </c>
      <c r="P1978" s="64" t="str">
        <f>VLOOKUP(A1978,'Hospitalisation Details'!$L$2:$R$2342,6,)</f>
        <v>R1013</v>
      </c>
      <c r="Q1978" s="64">
        <f>VLOOKUP(A1978,'Hospitalisation Details'!$L$2:$R$2342,3,)</f>
        <v>26</v>
      </c>
      <c r="R1978" s="64">
        <f>VLOOKUP(A1978,'Hospitalisation Details'!$L$2:$U$2342,10,)</f>
        <v>27</v>
      </c>
      <c r="S1978" s="64" t="str">
        <f>VLOOKUP(A1978,'Hospitalisation Details'!$L$2:$U$2342,8,)</f>
        <v>Oct</v>
      </c>
      <c r="T1978" s="126">
        <f>VLOOKUP(A1978,'Hospitalisation Details'!$L$2:$U$2342,9,)</f>
        <v>1996</v>
      </c>
    </row>
    <row r="1979" spans="1:20" ht="15.5" x14ac:dyDescent="0.35">
      <c r="A1979" s="124" t="s">
        <v>390</v>
      </c>
      <c r="B1979" s="64" t="str">
        <f>VLOOKUP(A1979,'Medical Examinations'!$AS$1:$BC$2336,9,)</f>
        <v>Lindsay E.</v>
      </c>
      <c r="C1979" s="64">
        <f>VLOOKUP(A1979,'Medical Examinations'!$AS$1:$BC$2336,2,)</f>
        <v>29.48</v>
      </c>
      <c r="D1979" s="64">
        <f>VLOOKUP(A1979,'Medical Examinations'!$AS$1:$BC$2336,3,)</f>
        <v>4.09</v>
      </c>
      <c r="E1979" s="64" t="str">
        <f>VLOOKUP(A1979,'Medical Examinations'!$AS$1:$BC$2336,6,)</f>
        <v>Yes</v>
      </c>
      <c r="F1979" s="64" t="str">
        <f>VLOOKUP(A1979,'Medical Examinations'!$AS$1:$BC$2336,4,)</f>
        <v>No</v>
      </c>
      <c r="G1979" s="64" t="str">
        <f>VLOOKUP(A1979,'Medical Examinations'!$AS$1:$BC$2336,5,)</f>
        <v>No</v>
      </c>
      <c r="H1979" s="64">
        <f>VLOOKUP(A1979,'Medical Examinations'!$AS$1:$BC$2336,8,)</f>
        <v>0</v>
      </c>
      <c r="I1979" s="64" t="str">
        <f>VLOOKUP(A1979,'Medical Examinations'!$AS$1:$BC$2336,7,)</f>
        <v>No</v>
      </c>
      <c r="J1979" s="64" t="str">
        <f>VLOOKUP(A1979,'Medical Examinations'!$AS$1:$BC$2336,11,)</f>
        <v>Over weight</v>
      </c>
      <c r="K1979" s="64" t="str">
        <f>VLOOKUP(A1979,'Medical Examinations'!$AS$1:$BC$2336,10,)</f>
        <v>Normal</v>
      </c>
      <c r="L1979" s="64" t="str">
        <f>VLOOKUP(A1979,'Hospitalisation Details'!$L$2:$R$2342,2,)</f>
        <v>10-08-1996</v>
      </c>
      <c r="M1979" s="65">
        <f>VLOOKUP(A1979,'Hospitalisation Details'!$L$2:$R$2345,7,)</f>
        <v>3392</v>
      </c>
      <c r="N1979" s="64" t="str">
        <f>VLOOKUP(A1979,'Hospitalisation Details'!$L$2:$R$2342,4,)</f>
        <v>tier - 2</v>
      </c>
      <c r="O1979" s="64" t="str">
        <f>VLOOKUP(A1979,'Hospitalisation Details'!$L$2:$R$2342,5,)</f>
        <v>tier - 3</v>
      </c>
      <c r="P1979" s="64" t="str">
        <f>VLOOKUP(A1979,'Hospitalisation Details'!$L$2:$R$2342,6,)</f>
        <v>R1013</v>
      </c>
      <c r="Q1979" s="64">
        <f>VLOOKUP(A1979,'Hospitalisation Details'!$L$2:$R$2342,3,)</f>
        <v>26</v>
      </c>
      <c r="R1979" s="64">
        <f>VLOOKUP(A1979,'Hospitalisation Details'!$L$2:$U$2342,10,)</f>
        <v>10</v>
      </c>
      <c r="S1979" s="64" t="str">
        <f>VLOOKUP(A1979,'Hospitalisation Details'!$L$2:$U$2342,8,)</f>
        <v>Aug</v>
      </c>
      <c r="T1979" s="126">
        <f>VLOOKUP(A1979,'Hospitalisation Details'!$L$2:$U$2342,9,)</f>
        <v>1996</v>
      </c>
    </row>
    <row r="1980" spans="1:20" ht="15.5" x14ac:dyDescent="0.35">
      <c r="A1980" s="124" t="s">
        <v>389</v>
      </c>
      <c r="B1980" s="64" t="str">
        <f>VLOOKUP(A1980,'Medical Examinations'!$AS$1:$BC$2336,9,)</f>
        <v>Kathleen M.</v>
      </c>
      <c r="C1980" s="64">
        <f>VLOOKUP(A1980,'Medical Examinations'!$AS$1:$BC$2336,2,)</f>
        <v>28.785</v>
      </c>
      <c r="D1980" s="64">
        <f>VLOOKUP(A1980,'Medical Examinations'!$AS$1:$BC$2336,3,)</f>
        <v>4.3099999999999996</v>
      </c>
      <c r="E1980" s="64" t="str">
        <f>VLOOKUP(A1980,'Medical Examinations'!$AS$1:$BC$2336,6,)</f>
        <v>Yes</v>
      </c>
      <c r="F1980" s="64" t="str">
        <f>VLOOKUP(A1980,'Medical Examinations'!$AS$1:$BC$2336,4,)</f>
        <v>No</v>
      </c>
      <c r="G1980" s="64" t="str">
        <f>VLOOKUP(A1980,'Medical Examinations'!$AS$1:$BC$2336,5,)</f>
        <v>No</v>
      </c>
      <c r="H1980" s="64">
        <f>VLOOKUP(A1980,'Medical Examinations'!$AS$1:$BC$2336,8,)</f>
        <v>0</v>
      </c>
      <c r="I1980" s="64" t="str">
        <f>VLOOKUP(A1980,'Medical Examinations'!$AS$1:$BC$2336,7,)</f>
        <v>No</v>
      </c>
      <c r="J1980" s="64" t="str">
        <f>VLOOKUP(A1980,'Medical Examinations'!$AS$1:$BC$2336,11,)</f>
        <v>Over weight</v>
      </c>
      <c r="K1980" s="64" t="str">
        <f>VLOOKUP(A1980,'Medical Examinations'!$AS$1:$BC$2336,10,)</f>
        <v>Normal</v>
      </c>
      <c r="L1980" s="64" t="str">
        <f>VLOOKUP(A1980,'Hospitalisation Details'!$L$2:$R$2342,2,)</f>
        <v>13-11-1996</v>
      </c>
      <c r="M1980" s="65">
        <f>VLOOKUP(A1980,'Hospitalisation Details'!$L$2:$R$2345,7,)</f>
        <v>3385</v>
      </c>
      <c r="N1980" s="64" t="str">
        <f>VLOOKUP(A1980,'Hospitalisation Details'!$L$2:$R$2342,4,)</f>
        <v>tier - 2</v>
      </c>
      <c r="O1980" s="64" t="str">
        <f>VLOOKUP(A1980,'Hospitalisation Details'!$L$2:$R$2342,5,)</f>
        <v>tier - 2</v>
      </c>
      <c r="P1980" s="64" t="str">
        <f>VLOOKUP(A1980,'Hospitalisation Details'!$L$2:$R$2342,6,)</f>
        <v>R1024</v>
      </c>
      <c r="Q1980" s="64">
        <f>VLOOKUP(A1980,'Hospitalisation Details'!$L$2:$R$2342,3,)</f>
        <v>26</v>
      </c>
      <c r="R1980" s="64">
        <f>VLOOKUP(A1980,'Hospitalisation Details'!$L$2:$U$2342,10,)</f>
        <v>13</v>
      </c>
      <c r="S1980" s="64" t="str">
        <f>VLOOKUP(A1980,'Hospitalisation Details'!$L$2:$U$2342,8,)</f>
        <v>Nov</v>
      </c>
      <c r="T1980" s="126">
        <f>VLOOKUP(A1980,'Hospitalisation Details'!$L$2:$U$2342,9,)</f>
        <v>1996</v>
      </c>
    </row>
    <row r="1981" spans="1:20" ht="15.5" x14ac:dyDescent="0.35">
      <c r="A1981" s="124" t="s">
        <v>388</v>
      </c>
      <c r="B1981" s="64" t="str">
        <f>VLOOKUP(A1981,'Medical Examinations'!$AS$1:$BC$2336,9,)</f>
        <v>Aya</v>
      </c>
      <c r="C1981" s="64">
        <f>VLOOKUP(A1981,'Medical Examinations'!$AS$1:$BC$2336,2,)</f>
        <v>19.8</v>
      </c>
      <c r="D1981" s="64">
        <f>VLOOKUP(A1981,'Medical Examinations'!$AS$1:$BC$2336,3,)</f>
        <v>4</v>
      </c>
      <c r="E1981" s="64" t="str">
        <f>VLOOKUP(A1981,'Medical Examinations'!$AS$1:$BC$2336,6,)</f>
        <v>Yes</v>
      </c>
      <c r="F1981" s="64" t="str">
        <f>VLOOKUP(A1981,'Medical Examinations'!$AS$1:$BC$2336,4,)</f>
        <v>No</v>
      </c>
      <c r="G1981" s="64" t="str">
        <f>VLOOKUP(A1981,'Medical Examinations'!$AS$1:$BC$2336,5,)</f>
        <v>No</v>
      </c>
      <c r="H1981" s="64">
        <f>VLOOKUP(A1981,'Medical Examinations'!$AS$1:$BC$2336,8,)</f>
        <v>0</v>
      </c>
      <c r="I1981" s="64" t="str">
        <f>VLOOKUP(A1981,'Medical Examinations'!$AS$1:$BC$2336,7,)</f>
        <v>No</v>
      </c>
      <c r="J1981" s="64" t="str">
        <f>VLOOKUP(A1981,'Medical Examinations'!$AS$1:$BC$2336,11,)</f>
        <v xml:space="preserve">Normal Weight 
</v>
      </c>
      <c r="K1981" s="64" t="str">
        <f>VLOOKUP(A1981,'Medical Examinations'!$AS$1:$BC$2336,10,)</f>
        <v>Normal</v>
      </c>
      <c r="L1981" s="64" t="str">
        <f>VLOOKUP(A1981,'Hospitalisation Details'!$L$2:$R$2342,2,)</f>
        <v>14-12-1996</v>
      </c>
      <c r="M1981" s="65">
        <f>VLOOKUP(A1981,'Hospitalisation Details'!$L$2:$R$2345,7,)</f>
        <v>3379</v>
      </c>
      <c r="N1981" s="64" t="str">
        <f>VLOOKUP(A1981,'Hospitalisation Details'!$L$2:$R$2342,4,)</f>
        <v>tier - 2</v>
      </c>
      <c r="O1981" s="64" t="str">
        <f>VLOOKUP(A1981,'Hospitalisation Details'!$L$2:$R$2342,5,)</f>
        <v>tier - 1</v>
      </c>
      <c r="P1981" s="64" t="str">
        <f>VLOOKUP(A1981,'Hospitalisation Details'!$L$2:$R$2342,6,)</f>
        <v>R1011</v>
      </c>
      <c r="Q1981" s="64">
        <f>VLOOKUP(A1981,'Hospitalisation Details'!$L$2:$R$2342,3,)</f>
        <v>26</v>
      </c>
      <c r="R1981" s="64">
        <f>VLOOKUP(A1981,'Hospitalisation Details'!$L$2:$U$2342,10,)</f>
        <v>14</v>
      </c>
      <c r="S1981" s="64" t="str">
        <f>VLOOKUP(A1981,'Hospitalisation Details'!$L$2:$U$2342,8,)</f>
        <v>Dec</v>
      </c>
      <c r="T1981" s="126">
        <f>VLOOKUP(A1981,'Hospitalisation Details'!$L$2:$U$2342,9,)</f>
        <v>1996</v>
      </c>
    </row>
    <row r="1982" spans="1:20" ht="15.5" x14ac:dyDescent="0.35">
      <c r="A1982" s="124" t="s">
        <v>387</v>
      </c>
      <c r="B1982" s="64" t="str">
        <f>VLOOKUP(A1982,'Medical Examinations'!$AS$1:$BC$2336,9,)</f>
        <v>Carolyn R</v>
      </c>
      <c r="C1982" s="64">
        <f>VLOOKUP(A1982,'Medical Examinations'!$AS$1:$BC$2336,2,)</f>
        <v>35.53</v>
      </c>
      <c r="D1982" s="64">
        <f>VLOOKUP(A1982,'Medical Examinations'!$AS$1:$BC$2336,3,)</f>
        <v>4.68</v>
      </c>
      <c r="E1982" s="64" t="str">
        <f>VLOOKUP(A1982,'Medical Examinations'!$AS$1:$BC$2336,6,)</f>
        <v>No</v>
      </c>
      <c r="F1982" s="64" t="str">
        <f>VLOOKUP(A1982,'Medical Examinations'!$AS$1:$BC$2336,4,)</f>
        <v>No</v>
      </c>
      <c r="G1982" s="64" t="str">
        <f>VLOOKUP(A1982,'Medical Examinations'!$AS$1:$BC$2336,5,)</f>
        <v>Yes</v>
      </c>
      <c r="H1982" s="64">
        <f>VLOOKUP(A1982,'Medical Examinations'!$AS$1:$BC$2336,8,)</f>
        <v>1</v>
      </c>
      <c r="I1982" s="64" t="str">
        <f>VLOOKUP(A1982,'Medical Examinations'!$AS$1:$BC$2336,7,)</f>
        <v>No</v>
      </c>
      <c r="J1982" s="64" t="str">
        <f>VLOOKUP(A1982,'Medical Examinations'!$AS$1:$BC$2336,11,)</f>
        <v>Obesity</v>
      </c>
      <c r="K1982" s="64" t="str">
        <f>VLOOKUP(A1982,'Medical Examinations'!$AS$1:$BC$2336,10,)</f>
        <v>Normal</v>
      </c>
      <c r="L1982" s="64" t="str">
        <f>VLOOKUP(A1982,'Hospitalisation Details'!$L$2:$R$2342,2,)</f>
        <v>07-10-1993</v>
      </c>
      <c r="M1982" s="65">
        <f>VLOOKUP(A1982,'Hospitalisation Details'!$L$2:$R$2345,7,)</f>
        <v>3367</v>
      </c>
      <c r="N1982" s="64" t="str">
        <f>VLOOKUP(A1982,'Hospitalisation Details'!$L$2:$R$2342,4,)</f>
        <v>tier - 2</v>
      </c>
      <c r="O1982" s="64" t="str">
        <f>VLOOKUP(A1982,'Hospitalisation Details'!$L$2:$R$2342,5,)</f>
        <v>tier - 2</v>
      </c>
      <c r="P1982" s="64" t="str">
        <f>VLOOKUP(A1982,'Hospitalisation Details'!$L$2:$R$2342,6,)</f>
        <v>R1013</v>
      </c>
      <c r="Q1982" s="64">
        <f>VLOOKUP(A1982,'Hospitalisation Details'!$L$2:$R$2342,3,)</f>
        <v>29</v>
      </c>
      <c r="R1982" s="64">
        <f>VLOOKUP(A1982,'Hospitalisation Details'!$L$2:$U$2342,10,)</f>
        <v>7</v>
      </c>
      <c r="S1982" s="64" t="str">
        <f>VLOOKUP(A1982,'Hospitalisation Details'!$L$2:$U$2342,8,)</f>
        <v>Oct</v>
      </c>
      <c r="T1982" s="126">
        <f>VLOOKUP(A1982,'Hospitalisation Details'!$L$2:$U$2342,9,)</f>
        <v>1993</v>
      </c>
    </row>
    <row r="1983" spans="1:20" ht="15.5" x14ac:dyDescent="0.35">
      <c r="A1983" s="124" t="s">
        <v>386</v>
      </c>
      <c r="B1983" s="64" t="str">
        <f>VLOOKUP(A1983,'Medical Examinations'!$AS$1:$BC$2336,9,)</f>
        <v>Bethany</v>
      </c>
      <c r="C1983" s="64">
        <f>VLOOKUP(A1983,'Medical Examinations'!$AS$1:$BC$2336,2,)</f>
        <v>21.47</v>
      </c>
      <c r="D1983" s="64">
        <f>VLOOKUP(A1983,'Medical Examinations'!$AS$1:$BC$2336,3,)</f>
        <v>4.0199999999999996</v>
      </c>
      <c r="E1983" s="64" t="str">
        <f>VLOOKUP(A1983,'Medical Examinations'!$AS$1:$BC$2336,6,)</f>
        <v>Yes</v>
      </c>
      <c r="F1983" s="64" t="str">
        <f>VLOOKUP(A1983,'Medical Examinations'!$AS$1:$BC$2336,4,)</f>
        <v>No</v>
      </c>
      <c r="G1983" s="64" t="str">
        <f>VLOOKUP(A1983,'Medical Examinations'!$AS$1:$BC$2336,5,)</f>
        <v>No</v>
      </c>
      <c r="H1983" s="64">
        <f>VLOOKUP(A1983,'Medical Examinations'!$AS$1:$BC$2336,8,)</f>
        <v>1</v>
      </c>
      <c r="I1983" s="64" t="str">
        <f>VLOOKUP(A1983,'Medical Examinations'!$AS$1:$BC$2336,7,)</f>
        <v>No</v>
      </c>
      <c r="J1983" s="64" t="str">
        <f>VLOOKUP(A1983,'Medical Examinations'!$AS$1:$BC$2336,11,)</f>
        <v xml:space="preserve">Normal Weight 
</v>
      </c>
      <c r="K1983" s="64" t="str">
        <f>VLOOKUP(A1983,'Medical Examinations'!$AS$1:$BC$2336,10,)</f>
        <v>Normal</v>
      </c>
      <c r="L1983" s="64" t="str">
        <f>VLOOKUP(A1983,'Hospitalisation Details'!$L$2:$R$2342,2,)</f>
        <v>23-06-1995</v>
      </c>
      <c r="M1983" s="65">
        <f>VLOOKUP(A1983,'Hospitalisation Details'!$L$2:$R$2345,7,)</f>
        <v>3353</v>
      </c>
      <c r="N1983" s="64" t="str">
        <f>VLOOKUP(A1983,'Hospitalisation Details'!$L$2:$R$2342,4,)</f>
        <v>tier - 2</v>
      </c>
      <c r="O1983" s="64" t="str">
        <f>VLOOKUP(A1983,'Hospitalisation Details'!$L$2:$R$2342,5,)</f>
        <v>tier - 3</v>
      </c>
      <c r="P1983" s="64" t="str">
        <f>VLOOKUP(A1983,'Hospitalisation Details'!$L$2:$R$2342,6,)</f>
        <v>R1012</v>
      </c>
      <c r="Q1983" s="64">
        <f>VLOOKUP(A1983,'Hospitalisation Details'!$L$2:$R$2342,3,)</f>
        <v>27</v>
      </c>
      <c r="R1983" s="64">
        <f>VLOOKUP(A1983,'Hospitalisation Details'!$L$2:$U$2342,10,)</f>
        <v>23</v>
      </c>
      <c r="S1983" s="64" t="str">
        <f>VLOOKUP(A1983,'Hospitalisation Details'!$L$2:$U$2342,8,)</f>
        <v>Jun</v>
      </c>
      <c r="T1983" s="126">
        <f>VLOOKUP(A1983,'Hospitalisation Details'!$L$2:$U$2342,9,)</f>
        <v>1995</v>
      </c>
    </row>
    <row r="1984" spans="1:20" ht="15.5" x14ac:dyDescent="0.35">
      <c r="A1984" s="124" t="s">
        <v>385</v>
      </c>
      <c r="B1984" s="64" t="str">
        <f>VLOOKUP(A1984,'Medical Examinations'!$AS$1:$BC$2336,9,)</f>
        <v>Holly A</v>
      </c>
      <c r="C1984" s="64">
        <f>VLOOKUP(A1984,'Medical Examinations'!$AS$1:$BC$2336,2,)</f>
        <v>25.9</v>
      </c>
      <c r="D1984" s="64">
        <f>VLOOKUP(A1984,'Medical Examinations'!$AS$1:$BC$2336,3,)</f>
        <v>5.12</v>
      </c>
      <c r="E1984" s="64" t="str">
        <f>VLOOKUP(A1984,'Medical Examinations'!$AS$1:$BC$2336,6,)</f>
        <v>No</v>
      </c>
      <c r="F1984" s="64" t="str">
        <f>VLOOKUP(A1984,'Medical Examinations'!$AS$1:$BC$2336,4,)</f>
        <v>No</v>
      </c>
      <c r="G1984" s="64" t="str">
        <f>VLOOKUP(A1984,'Medical Examinations'!$AS$1:$BC$2336,5,)</f>
        <v>Yes</v>
      </c>
      <c r="H1984" s="64">
        <f>VLOOKUP(A1984,'Medical Examinations'!$AS$1:$BC$2336,8,)</f>
        <v>1</v>
      </c>
      <c r="I1984" s="64" t="str">
        <f>VLOOKUP(A1984,'Medical Examinations'!$AS$1:$BC$2336,7,)</f>
        <v>No</v>
      </c>
      <c r="J1984" s="64" t="str">
        <f>VLOOKUP(A1984,'Medical Examinations'!$AS$1:$BC$2336,11,)</f>
        <v>Over weight</v>
      </c>
      <c r="K1984" s="64" t="str">
        <f>VLOOKUP(A1984,'Medical Examinations'!$AS$1:$BC$2336,10,)</f>
        <v>Normal</v>
      </c>
      <c r="L1984" s="64" t="str">
        <f>VLOOKUP(A1984,'Hospitalisation Details'!$L$2:$R$2342,2,)</f>
        <v>28-10-1993</v>
      </c>
      <c r="M1984" s="65">
        <f>VLOOKUP(A1984,'Hospitalisation Details'!$L$2:$R$2345,7,)</f>
        <v>3353</v>
      </c>
      <c r="N1984" s="64" t="str">
        <f>VLOOKUP(A1984,'Hospitalisation Details'!$L$2:$R$2342,4,)</f>
        <v>tier - 2</v>
      </c>
      <c r="O1984" s="64" t="str">
        <f>VLOOKUP(A1984,'Hospitalisation Details'!$L$2:$R$2342,5,)</f>
        <v>tier - 1</v>
      </c>
      <c r="P1984" s="64" t="str">
        <f>VLOOKUP(A1984,'Hospitalisation Details'!$L$2:$R$2342,6,)</f>
        <v>R1011</v>
      </c>
      <c r="Q1984" s="64">
        <f>VLOOKUP(A1984,'Hospitalisation Details'!$L$2:$R$2342,3,)</f>
        <v>29</v>
      </c>
      <c r="R1984" s="64">
        <f>VLOOKUP(A1984,'Hospitalisation Details'!$L$2:$U$2342,10,)</f>
        <v>28</v>
      </c>
      <c r="S1984" s="64" t="str">
        <f>VLOOKUP(A1984,'Hospitalisation Details'!$L$2:$U$2342,8,)</f>
        <v>Oct</v>
      </c>
      <c r="T1984" s="126">
        <f>VLOOKUP(A1984,'Hospitalisation Details'!$L$2:$U$2342,9,)</f>
        <v>1993</v>
      </c>
    </row>
    <row r="1985" spans="1:20" ht="15.5" x14ac:dyDescent="0.35">
      <c r="A1985" s="124" t="s">
        <v>384</v>
      </c>
      <c r="B1985" s="64" t="str">
        <f>VLOOKUP(A1985,'Medical Examinations'!$AS$1:$BC$2336,9,)</f>
        <v>Ping</v>
      </c>
      <c r="C1985" s="64">
        <f>VLOOKUP(A1985,'Medical Examinations'!$AS$1:$BC$2336,2,)</f>
        <v>20.81</v>
      </c>
      <c r="D1985" s="64">
        <f>VLOOKUP(A1985,'Medical Examinations'!$AS$1:$BC$2336,3,)</f>
        <v>5.52</v>
      </c>
      <c r="E1985" s="64" t="str">
        <f>VLOOKUP(A1985,'Medical Examinations'!$AS$1:$BC$2336,6,)</f>
        <v>No</v>
      </c>
      <c r="F1985" s="64" t="str">
        <f>VLOOKUP(A1985,'Medical Examinations'!$AS$1:$BC$2336,4,)</f>
        <v>No</v>
      </c>
      <c r="G1985" s="64" t="str">
        <f>VLOOKUP(A1985,'Medical Examinations'!$AS$1:$BC$2336,5,)</f>
        <v>No</v>
      </c>
      <c r="H1985" s="64">
        <f>VLOOKUP(A1985,'Medical Examinations'!$AS$1:$BC$2336,8,)</f>
        <v>0</v>
      </c>
      <c r="I1985" s="64" t="str">
        <f>VLOOKUP(A1985,'Medical Examinations'!$AS$1:$BC$2336,7,)</f>
        <v>No</v>
      </c>
      <c r="J1985" s="64" t="str">
        <f>VLOOKUP(A1985,'Medical Examinations'!$AS$1:$BC$2336,11,)</f>
        <v xml:space="preserve">Normal Weight 
</v>
      </c>
      <c r="K1985" s="64" t="str">
        <f>VLOOKUP(A1985,'Medical Examinations'!$AS$1:$BC$2336,10,)</f>
        <v>Normal</v>
      </c>
      <c r="L1985" s="64" t="str">
        <f>VLOOKUP(A1985,'Hospitalisation Details'!$L$2:$R$2342,2,)</f>
        <v>01-09-1991</v>
      </c>
      <c r="M1985" s="65">
        <f>VLOOKUP(A1985,'Hospitalisation Details'!$L$2:$R$2345,7,)</f>
        <v>3343</v>
      </c>
      <c r="N1985" s="64" t="str">
        <f>VLOOKUP(A1985,'Hospitalisation Details'!$L$2:$R$2342,4,)</f>
        <v>tier - 2</v>
      </c>
      <c r="O1985" s="64" t="str">
        <f>VLOOKUP(A1985,'Hospitalisation Details'!$L$2:$R$2342,5,)</f>
        <v>tier - 1</v>
      </c>
      <c r="P1985" s="64" t="str">
        <f>VLOOKUP(A1985,'Hospitalisation Details'!$L$2:$R$2342,6,)</f>
        <v>R1013</v>
      </c>
      <c r="Q1985" s="64">
        <f>VLOOKUP(A1985,'Hospitalisation Details'!$L$2:$R$2342,3,)</f>
        <v>31</v>
      </c>
      <c r="R1985" s="64">
        <f>VLOOKUP(A1985,'Hospitalisation Details'!$L$2:$U$2342,10,)</f>
        <v>1</v>
      </c>
      <c r="S1985" s="64" t="str">
        <f>VLOOKUP(A1985,'Hospitalisation Details'!$L$2:$U$2342,8,)</f>
        <v>Sep</v>
      </c>
      <c r="T1985" s="126">
        <f>VLOOKUP(A1985,'Hospitalisation Details'!$L$2:$U$2342,9,)</f>
        <v>1991</v>
      </c>
    </row>
    <row r="1986" spans="1:20" ht="15.5" x14ac:dyDescent="0.35">
      <c r="A1986" s="124" t="s">
        <v>383</v>
      </c>
      <c r="B1986" s="64" t="str">
        <f>VLOOKUP(A1986,'Medical Examinations'!$AS$1:$BC$2336,9,)</f>
        <v>Tim</v>
      </c>
      <c r="C1986" s="64">
        <f>VLOOKUP(A1986,'Medical Examinations'!$AS$1:$BC$2336,2,)</f>
        <v>25.84</v>
      </c>
      <c r="D1986" s="64">
        <f>VLOOKUP(A1986,'Medical Examinations'!$AS$1:$BC$2336,3,)</f>
        <v>5.81</v>
      </c>
      <c r="E1986" s="64" t="str">
        <f>VLOOKUP(A1986,'Medical Examinations'!$AS$1:$BC$2336,6,)</f>
        <v>Yes</v>
      </c>
      <c r="F1986" s="64" t="str">
        <f>VLOOKUP(A1986,'Medical Examinations'!$AS$1:$BC$2336,4,)</f>
        <v>No</v>
      </c>
      <c r="G1986" s="64" t="str">
        <f>VLOOKUP(A1986,'Medical Examinations'!$AS$1:$BC$2336,5,)</f>
        <v>Yes</v>
      </c>
      <c r="H1986" s="64">
        <f>VLOOKUP(A1986,'Medical Examinations'!$AS$1:$BC$2336,8,)</f>
        <v>1</v>
      </c>
      <c r="I1986" s="64" t="str">
        <f>VLOOKUP(A1986,'Medical Examinations'!$AS$1:$BC$2336,7,)</f>
        <v>No</v>
      </c>
      <c r="J1986" s="64" t="str">
        <f>VLOOKUP(A1986,'Medical Examinations'!$AS$1:$BC$2336,11,)</f>
        <v>Over weight</v>
      </c>
      <c r="K1986" s="64" t="str">
        <f>VLOOKUP(A1986,'Medical Examinations'!$AS$1:$BC$2336,10,)</f>
        <v>Prediabetes</v>
      </c>
      <c r="L1986" s="64" t="str">
        <f>VLOOKUP(A1986,'Hospitalisation Details'!$L$2:$R$2342,2,)</f>
        <v>20-06-1997</v>
      </c>
      <c r="M1986" s="65">
        <f>VLOOKUP(A1986,'Hospitalisation Details'!$L$2:$R$2345,7,)</f>
        <v>3310</v>
      </c>
      <c r="N1986" s="64" t="str">
        <f>VLOOKUP(A1986,'Hospitalisation Details'!$L$2:$R$2342,4,)</f>
        <v>tier - 3</v>
      </c>
      <c r="O1986" s="64" t="str">
        <f>VLOOKUP(A1986,'Hospitalisation Details'!$L$2:$R$2342,5,)</f>
        <v>tier - 3</v>
      </c>
      <c r="P1986" s="64" t="str">
        <f>VLOOKUP(A1986,'Hospitalisation Details'!$L$2:$R$2342,6,)</f>
        <v>R1017</v>
      </c>
      <c r="Q1986" s="64">
        <f>VLOOKUP(A1986,'Hospitalisation Details'!$L$2:$R$2342,3,)</f>
        <v>25</v>
      </c>
      <c r="R1986" s="64">
        <f>VLOOKUP(A1986,'Hospitalisation Details'!$L$2:$U$2342,10,)</f>
        <v>20</v>
      </c>
      <c r="S1986" s="64" t="str">
        <f>VLOOKUP(A1986,'Hospitalisation Details'!$L$2:$U$2342,8,)</f>
        <v>Jun</v>
      </c>
      <c r="T1986" s="126">
        <f>VLOOKUP(A1986,'Hospitalisation Details'!$L$2:$U$2342,9,)</f>
        <v>1997</v>
      </c>
    </row>
    <row r="1987" spans="1:20" ht="15.5" x14ac:dyDescent="0.35">
      <c r="A1987" s="124" t="s">
        <v>382</v>
      </c>
      <c r="B1987" s="64" t="str">
        <f>VLOOKUP(A1987,'Medical Examinations'!$AS$1:$BC$2336,9,)</f>
        <v>John</v>
      </c>
      <c r="C1987" s="64">
        <f>VLOOKUP(A1987,'Medical Examinations'!$AS$1:$BC$2336,2,)</f>
        <v>30.95</v>
      </c>
      <c r="D1987" s="64">
        <f>VLOOKUP(A1987,'Medical Examinations'!$AS$1:$BC$2336,3,)</f>
        <v>5.16</v>
      </c>
      <c r="E1987" s="64" t="str">
        <f>VLOOKUP(A1987,'Medical Examinations'!$AS$1:$BC$2336,6,)</f>
        <v>No</v>
      </c>
      <c r="F1987" s="64" t="str">
        <f>VLOOKUP(A1987,'Medical Examinations'!$AS$1:$BC$2336,4,)</f>
        <v>No</v>
      </c>
      <c r="G1987" s="64" t="str">
        <f>VLOOKUP(A1987,'Medical Examinations'!$AS$1:$BC$2336,5,)</f>
        <v>Yes</v>
      </c>
      <c r="H1987" s="64">
        <f>VLOOKUP(A1987,'Medical Examinations'!$AS$1:$BC$2336,8,)</f>
        <v>1</v>
      </c>
      <c r="I1987" s="64" t="str">
        <f>VLOOKUP(A1987,'Medical Examinations'!$AS$1:$BC$2336,7,)</f>
        <v>No</v>
      </c>
      <c r="J1987" s="64" t="str">
        <f>VLOOKUP(A1987,'Medical Examinations'!$AS$1:$BC$2336,11,)</f>
        <v>Obesity</v>
      </c>
      <c r="K1987" s="64" t="str">
        <f>VLOOKUP(A1987,'Medical Examinations'!$AS$1:$BC$2336,10,)</f>
        <v>Normal</v>
      </c>
      <c r="L1987" s="64" t="str">
        <f>VLOOKUP(A1987,'Hospitalisation Details'!$L$2:$R$2342,2,)</f>
        <v>18-11-2003</v>
      </c>
      <c r="M1987" s="65">
        <f>VLOOKUP(A1987,'Hospitalisation Details'!$L$2:$R$2345,7,)</f>
        <v>3308</v>
      </c>
      <c r="N1987" s="64" t="str">
        <f>VLOOKUP(A1987,'Hospitalisation Details'!$L$2:$R$2342,4,)</f>
        <v>tier - 2</v>
      </c>
      <c r="O1987" s="64" t="str">
        <f>VLOOKUP(A1987,'Hospitalisation Details'!$L$2:$R$2342,5,)</f>
        <v>tier - 1</v>
      </c>
      <c r="P1987" s="64" t="str">
        <f>VLOOKUP(A1987,'Hospitalisation Details'!$L$2:$R$2342,6,)</f>
        <v>R1021</v>
      </c>
      <c r="Q1987" s="64">
        <f>VLOOKUP(A1987,'Hospitalisation Details'!$L$2:$R$2342,3,)</f>
        <v>19</v>
      </c>
      <c r="R1987" s="64">
        <f>VLOOKUP(A1987,'Hospitalisation Details'!$L$2:$U$2342,10,)</f>
        <v>18</v>
      </c>
      <c r="S1987" s="64" t="str">
        <f>VLOOKUP(A1987,'Hospitalisation Details'!$L$2:$U$2342,8,)</f>
        <v>Nov</v>
      </c>
      <c r="T1987" s="126">
        <f>VLOOKUP(A1987,'Hospitalisation Details'!$L$2:$U$2342,9,)</f>
        <v>2003</v>
      </c>
    </row>
    <row r="1988" spans="1:20" ht="15.5" x14ac:dyDescent="0.35">
      <c r="A1988" s="124" t="s">
        <v>381</v>
      </c>
      <c r="B1988" s="64" t="str">
        <f>VLOOKUP(A1988,'Medical Examinations'!$AS$1:$BC$2336,9,)</f>
        <v>Cynthia</v>
      </c>
      <c r="C1988" s="64">
        <f>VLOOKUP(A1988,'Medical Examinations'!$AS$1:$BC$2336,2,)</f>
        <v>30.54</v>
      </c>
      <c r="D1988" s="64">
        <f>VLOOKUP(A1988,'Medical Examinations'!$AS$1:$BC$2336,3,)</f>
        <v>5</v>
      </c>
      <c r="E1988" s="64" t="str">
        <f>VLOOKUP(A1988,'Medical Examinations'!$AS$1:$BC$2336,6,)</f>
        <v>No</v>
      </c>
      <c r="F1988" s="64" t="str">
        <f>VLOOKUP(A1988,'Medical Examinations'!$AS$1:$BC$2336,4,)</f>
        <v>No</v>
      </c>
      <c r="G1988" s="64" t="str">
        <f>VLOOKUP(A1988,'Medical Examinations'!$AS$1:$BC$2336,5,)</f>
        <v>Yes</v>
      </c>
      <c r="H1988" s="64">
        <f>VLOOKUP(A1988,'Medical Examinations'!$AS$1:$BC$2336,8,)</f>
        <v>1</v>
      </c>
      <c r="I1988" s="64" t="str">
        <f>VLOOKUP(A1988,'Medical Examinations'!$AS$1:$BC$2336,7,)</f>
        <v>No</v>
      </c>
      <c r="J1988" s="64" t="str">
        <f>VLOOKUP(A1988,'Medical Examinations'!$AS$1:$BC$2336,11,)</f>
        <v>Obesity</v>
      </c>
      <c r="K1988" s="64" t="str">
        <f>VLOOKUP(A1988,'Medical Examinations'!$AS$1:$BC$2336,10,)</f>
        <v>Normal</v>
      </c>
      <c r="L1988" s="64" t="str">
        <f>VLOOKUP(A1988,'Hospitalisation Details'!$L$2:$R$2342,2,)</f>
        <v>05-12-2003</v>
      </c>
      <c r="M1988" s="65">
        <f>VLOOKUP(A1988,'Hospitalisation Details'!$L$2:$R$2345,7,)</f>
        <v>3301</v>
      </c>
      <c r="N1988" s="64" t="str">
        <f>VLOOKUP(A1988,'Hospitalisation Details'!$L$2:$R$2342,4,)</f>
        <v>tier - 2</v>
      </c>
      <c r="O1988" s="64" t="str">
        <f>VLOOKUP(A1988,'Hospitalisation Details'!$L$2:$R$2342,5,)</f>
        <v>tier - 2</v>
      </c>
      <c r="P1988" s="64" t="str">
        <f>VLOOKUP(A1988,'Hospitalisation Details'!$L$2:$R$2342,6,)</f>
        <v>R1025</v>
      </c>
      <c r="Q1988" s="64">
        <f>VLOOKUP(A1988,'Hospitalisation Details'!$L$2:$R$2342,3,)</f>
        <v>19</v>
      </c>
      <c r="R1988" s="64">
        <f>VLOOKUP(A1988,'Hospitalisation Details'!$L$2:$U$2342,10,)</f>
        <v>5</v>
      </c>
      <c r="S1988" s="64" t="str">
        <f>VLOOKUP(A1988,'Hospitalisation Details'!$L$2:$U$2342,8,)</f>
        <v>Dec</v>
      </c>
      <c r="T1988" s="126">
        <f>VLOOKUP(A1988,'Hospitalisation Details'!$L$2:$U$2342,9,)</f>
        <v>2003</v>
      </c>
    </row>
    <row r="1989" spans="1:20" ht="15.5" x14ac:dyDescent="0.35">
      <c r="A1989" s="124" t="s">
        <v>380</v>
      </c>
      <c r="B1989" s="64" t="str">
        <f>VLOOKUP(A1989,'Medical Examinations'!$AS$1:$BC$2336,9,)</f>
        <v>Emmett</v>
      </c>
      <c r="C1989" s="64">
        <f>VLOOKUP(A1989,'Medical Examinations'!$AS$1:$BC$2336,2,)</f>
        <v>33.914999999999999</v>
      </c>
      <c r="D1989" s="64">
        <f>VLOOKUP(A1989,'Medical Examinations'!$AS$1:$BC$2336,3,)</f>
        <v>5.84</v>
      </c>
      <c r="E1989" s="64" t="str">
        <f>VLOOKUP(A1989,'Medical Examinations'!$AS$1:$BC$2336,6,)</f>
        <v>Yes</v>
      </c>
      <c r="F1989" s="64" t="str">
        <f>VLOOKUP(A1989,'Medical Examinations'!$AS$1:$BC$2336,4,)</f>
        <v>No</v>
      </c>
      <c r="G1989" s="64" t="str">
        <f>VLOOKUP(A1989,'Medical Examinations'!$AS$1:$BC$2336,5,)</f>
        <v>No</v>
      </c>
      <c r="H1989" s="64">
        <f>VLOOKUP(A1989,'Medical Examinations'!$AS$1:$BC$2336,8,)</f>
        <v>0</v>
      </c>
      <c r="I1989" s="64" t="str">
        <f>VLOOKUP(A1989,'Medical Examinations'!$AS$1:$BC$2336,7,)</f>
        <v>No</v>
      </c>
      <c r="J1989" s="64" t="str">
        <f>VLOOKUP(A1989,'Medical Examinations'!$AS$1:$BC$2336,11,)</f>
        <v>Obesity</v>
      </c>
      <c r="K1989" s="64" t="str">
        <f>VLOOKUP(A1989,'Medical Examinations'!$AS$1:$BC$2336,10,)</f>
        <v>Prediabetes</v>
      </c>
      <c r="L1989" s="64" t="str">
        <f>VLOOKUP(A1989,'Hospitalisation Details'!$L$2:$R$2342,2,)</f>
        <v>17-11-1996</v>
      </c>
      <c r="M1989" s="65">
        <f>VLOOKUP(A1989,'Hospitalisation Details'!$L$2:$R$2345,7,)</f>
        <v>3293</v>
      </c>
      <c r="N1989" s="64" t="str">
        <f>VLOOKUP(A1989,'Hospitalisation Details'!$L$2:$R$2342,4,)</f>
        <v>tier - 2</v>
      </c>
      <c r="O1989" s="64" t="str">
        <f>VLOOKUP(A1989,'Hospitalisation Details'!$L$2:$R$2342,5,)</f>
        <v>tier - 2</v>
      </c>
      <c r="P1989" s="64" t="str">
        <f>VLOOKUP(A1989,'Hospitalisation Details'!$L$2:$R$2342,6,)</f>
        <v>R1012</v>
      </c>
      <c r="Q1989" s="64">
        <f>VLOOKUP(A1989,'Hospitalisation Details'!$L$2:$R$2342,3,)</f>
        <v>26</v>
      </c>
      <c r="R1989" s="64">
        <f>VLOOKUP(A1989,'Hospitalisation Details'!$L$2:$U$2342,10,)</f>
        <v>17</v>
      </c>
      <c r="S1989" s="64" t="str">
        <f>VLOOKUP(A1989,'Hospitalisation Details'!$L$2:$U$2342,8,)</f>
        <v>Nov</v>
      </c>
      <c r="T1989" s="126">
        <f>VLOOKUP(A1989,'Hospitalisation Details'!$L$2:$U$2342,9,)</f>
        <v>1996</v>
      </c>
    </row>
    <row r="1990" spans="1:20" ht="15.5" x14ac:dyDescent="0.35">
      <c r="A1990" s="124" t="s">
        <v>379</v>
      </c>
      <c r="B1990" s="64" t="str">
        <f>VLOOKUP(A1990,'Medical Examinations'!$AS$1:$BC$2336,9,)</f>
        <v>Kate</v>
      </c>
      <c r="C1990" s="64">
        <f>VLOOKUP(A1990,'Medical Examinations'!$AS$1:$BC$2336,2,)</f>
        <v>33.31</v>
      </c>
      <c r="D1990" s="64">
        <f>VLOOKUP(A1990,'Medical Examinations'!$AS$1:$BC$2336,3,)</f>
        <v>4.1900000000000004</v>
      </c>
      <c r="E1990" s="64" t="str">
        <f>VLOOKUP(A1990,'Medical Examinations'!$AS$1:$BC$2336,6,)</f>
        <v>No</v>
      </c>
      <c r="F1990" s="64" t="str">
        <f>VLOOKUP(A1990,'Medical Examinations'!$AS$1:$BC$2336,4,)</f>
        <v>No</v>
      </c>
      <c r="G1990" s="64" t="str">
        <f>VLOOKUP(A1990,'Medical Examinations'!$AS$1:$BC$2336,5,)</f>
        <v>Yes</v>
      </c>
      <c r="H1990" s="64">
        <f>VLOOKUP(A1990,'Medical Examinations'!$AS$1:$BC$2336,8,)</f>
        <v>1</v>
      </c>
      <c r="I1990" s="64" t="str">
        <f>VLOOKUP(A1990,'Medical Examinations'!$AS$1:$BC$2336,7,)</f>
        <v>No</v>
      </c>
      <c r="J1990" s="64" t="str">
        <f>VLOOKUP(A1990,'Medical Examinations'!$AS$1:$BC$2336,11,)</f>
        <v>Obesity</v>
      </c>
      <c r="K1990" s="64" t="str">
        <f>VLOOKUP(A1990,'Medical Examinations'!$AS$1:$BC$2336,10,)</f>
        <v>Normal</v>
      </c>
      <c r="L1990" s="64" t="str">
        <f>VLOOKUP(A1990,'Hospitalisation Details'!$L$2:$R$2342,2,)</f>
        <v>03-07-2003</v>
      </c>
      <c r="M1990" s="65">
        <f>VLOOKUP(A1990,'Hospitalisation Details'!$L$2:$R$2345,7,)</f>
        <v>3280</v>
      </c>
      <c r="N1990" s="64" t="str">
        <f>VLOOKUP(A1990,'Hospitalisation Details'!$L$2:$R$2342,4,)</f>
        <v>tier - 2</v>
      </c>
      <c r="O1990" s="64" t="str">
        <f>VLOOKUP(A1990,'Hospitalisation Details'!$L$2:$R$2342,5,)</f>
        <v>tier - 3</v>
      </c>
      <c r="P1990" s="64" t="str">
        <f>VLOOKUP(A1990,'Hospitalisation Details'!$L$2:$R$2342,6,)</f>
        <v>R1011</v>
      </c>
      <c r="Q1990" s="64">
        <f>VLOOKUP(A1990,'Hospitalisation Details'!$L$2:$R$2342,3,)</f>
        <v>19</v>
      </c>
      <c r="R1990" s="64">
        <f>VLOOKUP(A1990,'Hospitalisation Details'!$L$2:$U$2342,10,)</f>
        <v>3</v>
      </c>
      <c r="S1990" s="64" t="str">
        <f>VLOOKUP(A1990,'Hospitalisation Details'!$L$2:$U$2342,8,)</f>
        <v>Jul</v>
      </c>
      <c r="T1990" s="126">
        <f>VLOOKUP(A1990,'Hospitalisation Details'!$L$2:$U$2342,9,)</f>
        <v>2003</v>
      </c>
    </row>
    <row r="1991" spans="1:20" ht="15.5" x14ac:dyDescent="0.35">
      <c r="A1991" s="124" t="s">
        <v>378</v>
      </c>
      <c r="B1991" s="64" t="str">
        <f>VLOOKUP(A1991,'Medical Examinations'!$AS$1:$BC$2336,9,)</f>
        <v>Christopher L.</v>
      </c>
      <c r="C1991" s="64">
        <f>VLOOKUP(A1991,'Medical Examinations'!$AS$1:$BC$2336,2,)</f>
        <v>25.745000000000001</v>
      </c>
      <c r="D1991" s="64">
        <f>VLOOKUP(A1991,'Medical Examinations'!$AS$1:$BC$2336,3,)</f>
        <v>4.62</v>
      </c>
      <c r="E1991" s="64" t="str">
        <f>VLOOKUP(A1991,'Medical Examinations'!$AS$1:$BC$2336,6,)</f>
        <v>Yes</v>
      </c>
      <c r="F1991" s="64" t="str">
        <f>VLOOKUP(A1991,'Medical Examinations'!$AS$1:$BC$2336,4,)</f>
        <v>No</v>
      </c>
      <c r="G1991" s="64" t="str">
        <f>VLOOKUP(A1991,'Medical Examinations'!$AS$1:$BC$2336,5,)</f>
        <v>No</v>
      </c>
      <c r="H1991" s="64">
        <f>VLOOKUP(A1991,'Medical Examinations'!$AS$1:$BC$2336,8,)</f>
        <v>0</v>
      </c>
      <c r="I1991" s="64" t="str">
        <f>VLOOKUP(A1991,'Medical Examinations'!$AS$1:$BC$2336,7,)</f>
        <v>No</v>
      </c>
      <c r="J1991" s="64" t="str">
        <f>VLOOKUP(A1991,'Medical Examinations'!$AS$1:$BC$2336,11,)</f>
        <v>Over weight</v>
      </c>
      <c r="K1991" s="64" t="str">
        <f>VLOOKUP(A1991,'Medical Examinations'!$AS$1:$BC$2336,10,)</f>
        <v>Normal</v>
      </c>
      <c r="L1991" s="64" t="str">
        <f>VLOOKUP(A1991,'Hospitalisation Details'!$L$2:$R$2342,2,)</f>
        <v>06-10-2001</v>
      </c>
      <c r="M1991" s="65">
        <f>VLOOKUP(A1991,'Hospitalisation Details'!$L$2:$R$2345,7,)</f>
        <v>3280</v>
      </c>
      <c r="N1991" s="64" t="str">
        <f>VLOOKUP(A1991,'Hospitalisation Details'!$L$2:$R$2342,4,)</f>
        <v>tier - 2</v>
      </c>
      <c r="O1991" s="64" t="str">
        <f>VLOOKUP(A1991,'Hospitalisation Details'!$L$2:$R$2342,5,)</f>
        <v>tier - 1</v>
      </c>
      <c r="P1991" s="64" t="str">
        <f>VLOOKUP(A1991,'Hospitalisation Details'!$L$2:$R$2342,6,)</f>
        <v>R1017</v>
      </c>
      <c r="Q1991" s="64">
        <f>VLOOKUP(A1991,'Hospitalisation Details'!$L$2:$R$2342,3,)</f>
        <v>21</v>
      </c>
      <c r="R1991" s="64">
        <f>VLOOKUP(A1991,'Hospitalisation Details'!$L$2:$U$2342,10,)</f>
        <v>6</v>
      </c>
      <c r="S1991" s="64" t="str">
        <f>VLOOKUP(A1991,'Hospitalisation Details'!$L$2:$U$2342,8,)</f>
        <v>Oct</v>
      </c>
      <c r="T1991" s="126">
        <f>VLOOKUP(A1991,'Hospitalisation Details'!$L$2:$U$2342,9,)</f>
        <v>2001</v>
      </c>
    </row>
    <row r="1992" spans="1:20" ht="15.5" x14ac:dyDescent="0.35">
      <c r="A1992" s="124" t="s">
        <v>377</v>
      </c>
      <c r="B1992" s="64" t="str">
        <f>VLOOKUP(A1992,'Medical Examinations'!$AS$1:$BC$2336,9,)</f>
        <v>Christopher P.</v>
      </c>
      <c r="C1992" s="64">
        <f>VLOOKUP(A1992,'Medical Examinations'!$AS$1:$BC$2336,2,)</f>
        <v>37.1</v>
      </c>
      <c r="D1992" s="64">
        <f>VLOOKUP(A1992,'Medical Examinations'!$AS$1:$BC$2336,3,)</f>
        <v>6.24</v>
      </c>
      <c r="E1992" s="64" t="str">
        <f>VLOOKUP(A1992,'Medical Examinations'!$AS$1:$BC$2336,6,)</f>
        <v>No</v>
      </c>
      <c r="F1992" s="64" t="str">
        <f>VLOOKUP(A1992,'Medical Examinations'!$AS$1:$BC$2336,4,)</f>
        <v>No</v>
      </c>
      <c r="G1992" s="64" t="str">
        <f>VLOOKUP(A1992,'Medical Examinations'!$AS$1:$BC$2336,5,)</f>
        <v>No</v>
      </c>
      <c r="H1992" s="64">
        <f>VLOOKUP(A1992,'Medical Examinations'!$AS$1:$BC$2336,8,)</f>
        <v>0</v>
      </c>
      <c r="I1992" s="64" t="str">
        <f>VLOOKUP(A1992,'Medical Examinations'!$AS$1:$BC$2336,7,)</f>
        <v>No</v>
      </c>
      <c r="J1992" s="64" t="str">
        <f>VLOOKUP(A1992,'Medical Examinations'!$AS$1:$BC$2336,11,)</f>
        <v>Obesity</v>
      </c>
      <c r="K1992" s="64" t="str">
        <f>VLOOKUP(A1992,'Medical Examinations'!$AS$1:$BC$2336,10,)</f>
        <v>Prediabetes</v>
      </c>
      <c r="L1992" s="64" t="str">
        <f>VLOOKUP(A1992,'Hospitalisation Details'!$L$2:$R$2342,2,)</f>
        <v>01-07-1994</v>
      </c>
      <c r="M1992" s="65">
        <f>VLOOKUP(A1992,'Hospitalisation Details'!$L$2:$R$2345,7,)</f>
        <v>3277</v>
      </c>
      <c r="N1992" s="64" t="str">
        <f>VLOOKUP(A1992,'Hospitalisation Details'!$L$2:$R$2342,4,)</f>
        <v>tier - 2</v>
      </c>
      <c r="O1992" s="64" t="str">
        <f>VLOOKUP(A1992,'Hospitalisation Details'!$L$2:$R$2342,5,)</f>
        <v>tier - 3</v>
      </c>
      <c r="P1992" s="64" t="str">
        <f>VLOOKUP(A1992,'Hospitalisation Details'!$L$2:$R$2342,6,)</f>
        <v>R1011</v>
      </c>
      <c r="Q1992" s="64">
        <f>VLOOKUP(A1992,'Hospitalisation Details'!$L$2:$R$2342,3,)</f>
        <v>28</v>
      </c>
      <c r="R1992" s="64">
        <f>VLOOKUP(A1992,'Hospitalisation Details'!$L$2:$U$2342,10,)</f>
        <v>1</v>
      </c>
      <c r="S1992" s="64" t="str">
        <f>VLOOKUP(A1992,'Hospitalisation Details'!$L$2:$U$2342,8,)</f>
        <v>Jul</v>
      </c>
      <c r="T1992" s="126">
        <f>VLOOKUP(A1992,'Hospitalisation Details'!$L$2:$U$2342,9,)</f>
        <v>1994</v>
      </c>
    </row>
    <row r="1993" spans="1:20" ht="15.5" x14ac:dyDescent="0.35">
      <c r="A1993" s="124" t="s">
        <v>376</v>
      </c>
      <c r="B1993" s="64" t="str">
        <f>VLOOKUP(A1993,'Medical Examinations'!$AS$1:$BC$2336,9,)</f>
        <v>Christopher W</v>
      </c>
      <c r="C1993" s="64">
        <f>VLOOKUP(A1993,'Medical Examinations'!$AS$1:$BC$2336,2,)</f>
        <v>35.435000000000002</v>
      </c>
      <c r="D1993" s="64">
        <f>VLOOKUP(A1993,'Medical Examinations'!$AS$1:$BC$2336,3,)</f>
        <v>5.81</v>
      </c>
      <c r="E1993" s="64" t="str">
        <f>VLOOKUP(A1993,'Medical Examinations'!$AS$1:$BC$2336,6,)</f>
        <v>No</v>
      </c>
      <c r="F1993" s="64" t="str">
        <f>VLOOKUP(A1993,'Medical Examinations'!$AS$1:$BC$2336,4,)</f>
        <v>No</v>
      </c>
      <c r="G1993" s="64" t="str">
        <f>VLOOKUP(A1993,'Medical Examinations'!$AS$1:$BC$2336,5,)</f>
        <v>No</v>
      </c>
      <c r="H1993" s="64">
        <f>VLOOKUP(A1993,'Medical Examinations'!$AS$1:$BC$2336,8,)</f>
        <v>0</v>
      </c>
      <c r="I1993" s="64" t="str">
        <f>VLOOKUP(A1993,'Medical Examinations'!$AS$1:$BC$2336,7,)</f>
        <v>No</v>
      </c>
      <c r="J1993" s="64" t="str">
        <f>VLOOKUP(A1993,'Medical Examinations'!$AS$1:$BC$2336,11,)</f>
        <v>Obesity</v>
      </c>
      <c r="K1993" s="64" t="str">
        <f>VLOOKUP(A1993,'Medical Examinations'!$AS$1:$BC$2336,10,)</f>
        <v>Prediabetes</v>
      </c>
      <c r="L1993" s="64" t="str">
        <f>VLOOKUP(A1993,'Hospitalisation Details'!$L$2:$R$2342,2,)</f>
        <v>02-12-1994</v>
      </c>
      <c r="M1993" s="65">
        <f>VLOOKUP(A1993,'Hospitalisation Details'!$L$2:$R$2345,7,)</f>
        <v>3269</v>
      </c>
      <c r="N1993" s="64" t="str">
        <f>VLOOKUP(A1993,'Hospitalisation Details'!$L$2:$R$2342,4,)</f>
        <v>tier - 3</v>
      </c>
      <c r="O1993" s="64" t="str">
        <f>VLOOKUP(A1993,'Hospitalisation Details'!$L$2:$R$2342,5,)</f>
        <v>tier - 1</v>
      </c>
      <c r="P1993" s="64" t="str">
        <f>VLOOKUP(A1993,'Hospitalisation Details'!$L$2:$R$2342,6,)</f>
        <v>R1016</v>
      </c>
      <c r="Q1993" s="64">
        <f>VLOOKUP(A1993,'Hospitalisation Details'!$L$2:$R$2342,3,)</f>
        <v>28</v>
      </c>
      <c r="R1993" s="64">
        <f>VLOOKUP(A1993,'Hospitalisation Details'!$L$2:$U$2342,10,)</f>
        <v>2</v>
      </c>
      <c r="S1993" s="64" t="str">
        <f>VLOOKUP(A1993,'Hospitalisation Details'!$L$2:$U$2342,8,)</f>
        <v>Dec</v>
      </c>
      <c r="T1993" s="126">
        <f>VLOOKUP(A1993,'Hospitalisation Details'!$L$2:$U$2342,9,)</f>
        <v>1994</v>
      </c>
    </row>
    <row r="1994" spans="1:20" ht="15.5" x14ac:dyDescent="0.35">
      <c r="A1994" s="124" t="s">
        <v>375</v>
      </c>
      <c r="B1994" s="64" t="str">
        <f>VLOOKUP(A1994,'Medical Examinations'!$AS$1:$BC$2336,9,)</f>
        <v>Norman H.</v>
      </c>
      <c r="C1994" s="64">
        <f>VLOOKUP(A1994,'Medical Examinations'!$AS$1:$BC$2336,2,)</f>
        <v>20.399999999999999</v>
      </c>
      <c r="D1994" s="64">
        <f>VLOOKUP(A1994,'Medical Examinations'!$AS$1:$BC$2336,3,)</f>
        <v>4.83</v>
      </c>
      <c r="E1994" s="64" t="str">
        <f>VLOOKUP(A1994,'Medical Examinations'!$AS$1:$BC$2336,6,)</f>
        <v>No</v>
      </c>
      <c r="F1994" s="64" t="str">
        <f>VLOOKUP(A1994,'Medical Examinations'!$AS$1:$BC$2336,4,)</f>
        <v>No</v>
      </c>
      <c r="G1994" s="64" t="str">
        <f>VLOOKUP(A1994,'Medical Examinations'!$AS$1:$BC$2336,5,)</f>
        <v>No</v>
      </c>
      <c r="H1994" s="64">
        <f>VLOOKUP(A1994,'Medical Examinations'!$AS$1:$BC$2336,8,)</f>
        <v>0</v>
      </c>
      <c r="I1994" s="64" t="str">
        <f>VLOOKUP(A1994,'Medical Examinations'!$AS$1:$BC$2336,7,)</f>
        <v>No</v>
      </c>
      <c r="J1994" s="64" t="str">
        <f>VLOOKUP(A1994,'Medical Examinations'!$AS$1:$BC$2336,11,)</f>
        <v xml:space="preserve">Normal Weight 
</v>
      </c>
      <c r="K1994" s="64" t="str">
        <f>VLOOKUP(A1994,'Medical Examinations'!$AS$1:$BC$2336,10,)</f>
        <v>Normal</v>
      </c>
      <c r="L1994" s="64" t="str">
        <f>VLOOKUP(A1994,'Hospitalisation Details'!$L$2:$R$2342,2,)</f>
        <v>13-11-1991</v>
      </c>
      <c r="M1994" s="65">
        <f>VLOOKUP(A1994,'Hospitalisation Details'!$L$2:$R$2345,7,)</f>
        <v>3260</v>
      </c>
      <c r="N1994" s="64" t="str">
        <f>VLOOKUP(A1994,'Hospitalisation Details'!$L$2:$R$2342,4,)</f>
        <v>tier - 3</v>
      </c>
      <c r="O1994" s="64" t="str">
        <f>VLOOKUP(A1994,'Hospitalisation Details'!$L$2:$R$2342,5,)</f>
        <v>tier - 2</v>
      </c>
      <c r="P1994" s="64" t="str">
        <f>VLOOKUP(A1994,'Hospitalisation Details'!$L$2:$R$2342,6,)</f>
        <v>R1011</v>
      </c>
      <c r="Q1994" s="64">
        <f>VLOOKUP(A1994,'Hospitalisation Details'!$L$2:$R$2342,3,)</f>
        <v>31</v>
      </c>
      <c r="R1994" s="64">
        <f>VLOOKUP(A1994,'Hospitalisation Details'!$L$2:$U$2342,10,)</f>
        <v>13</v>
      </c>
      <c r="S1994" s="64" t="str">
        <f>VLOOKUP(A1994,'Hospitalisation Details'!$L$2:$U$2342,8,)</f>
        <v>Nov</v>
      </c>
      <c r="T1994" s="126">
        <f>VLOOKUP(A1994,'Hospitalisation Details'!$L$2:$U$2342,9,)</f>
        <v>1991</v>
      </c>
    </row>
    <row r="1995" spans="1:20" ht="15.5" x14ac:dyDescent="0.35">
      <c r="A1995" s="124" t="s">
        <v>374</v>
      </c>
      <c r="B1995" s="64" t="str">
        <f>VLOOKUP(A1995,'Medical Examinations'!$AS$1:$BC$2336,9,)</f>
        <v>Susan</v>
      </c>
      <c r="C1995" s="64">
        <f>VLOOKUP(A1995,'Medical Examinations'!$AS$1:$BC$2336,2,)</f>
        <v>42.13</v>
      </c>
      <c r="D1995" s="64">
        <f>VLOOKUP(A1995,'Medical Examinations'!$AS$1:$BC$2336,3,)</f>
        <v>5.72</v>
      </c>
      <c r="E1995" s="64" t="str">
        <f>VLOOKUP(A1995,'Medical Examinations'!$AS$1:$BC$2336,6,)</f>
        <v>Yes</v>
      </c>
      <c r="F1995" s="64" t="str">
        <f>VLOOKUP(A1995,'Medical Examinations'!$AS$1:$BC$2336,4,)</f>
        <v>No</v>
      </c>
      <c r="G1995" s="64" t="str">
        <f>VLOOKUP(A1995,'Medical Examinations'!$AS$1:$BC$2336,5,)</f>
        <v>Yes</v>
      </c>
      <c r="H1995" s="64">
        <f>VLOOKUP(A1995,'Medical Examinations'!$AS$1:$BC$2336,8,)</f>
        <v>1</v>
      </c>
      <c r="I1995" s="64" t="str">
        <f>VLOOKUP(A1995,'Medical Examinations'!$AS$1:$BC$2336,7,)</f>
        <v>No</v>
      </c>
      <c r="J1995" s="64" t="str">
        <f>VLOOKUP(A1995,'Medical Examinations'!$AS$1:$BC$2336,11,)</f>
        <v>Obesity</v>
      </c>
      <c r="K1995" s="64" t="str">
        <f>VLOOKUP(A1995,'Medical Examinations'!$AS$1:$BC$2336,10,)</f>
        <v>Prediabetes</v>
      </c>
      <c r="L1995" s="64" t="str">
        <f>VLOOKUP(A1995,'Hospitalisation Details'!$L$2:$R$2342,2,)</f>
        <v>02-09-1997</v>
      </c>
      <c r="M1995" s="65">
        <f>VLOOKUP(A1995,'Hospitalisation Details'!$L$2:$R$2345,7,)</f>
        <v>3238</v>
      </c>
      <c r="N1995" s="64" t="str">
        <f>VLOOKUP(A1995,'Hospitalisation Details'!$L$2:$R$2342,4,)</f>
        <v>tier - 2</v>
      </c>
      <c r="O1995" s="64" t="str">
        <f>VLOOKUP(A1995,'Hospitalisation Details'!$L$2:$R$2342,5,)</f>
        <v>tier - 3</v>
      </c>
      <c r="P1995" s="64" t="str">
        <f>VLOOKUP(A1995,'Hospitalisation Details'!$L$2:$R$2342,6,)</f>
        <v>R1013</v>
      </c>
      <c r="Q1995" s="64">
        <f>VLOOKUP(A1995,'Hospitalisation Details'!$L$2:$R$2342,3,)</f>
        <v>25</v>
      </c>
      <c r="R1995" s="64">
        <f>VLOOKUP(A1995,'Hospitalisation Details'!$L$2:$U$2342,10,)</f>
        <v>2</v>
      </c>
      <c r="S1995" s="64" t="str">
        <f>VLOOKUP(A1995,'Hospitalisation Details'!$L$2:$U$2342,8,)</f>
        <v>Sep</v>
      </c>
      <c r="T1995" s="126">
        <f>VLOOKUP(A1995,'Hospitalisation Details'!$L$2:$U$2342,9,)</f>
        <v>1997</v>
      </c>
    </row>
    <row r="1996" spans="1:20" ht="15.5" x14ac:dyDescent="0.35">
      <c r="A1996" s="124" t="s">
        <v>373</v>
      </c>
      <c r="B1996" s="64" t="str">
        <f>VLOOKUP(A1996,'Medical Examinations'!$AS$1:$BC$2336,9,)</f>
        <v>Tatyana K</v>
      </c>
      <c r="C1996" s="64">
        <f>VLOOKUP(A1996,'Medical Examinations'!$AS$1:$BC$2336,2,)</f>
        <v>33.99</v>
      </c>
      <c r="D1996" s="64">
        <f>VLOOKUP(A1996,'Medical Examinations'!$AS$1:$BC$2336,3,)</f>
        <v>4.83</v>
      </c>
      <c r="E1996" s="64" t="str">
        <f>VLOOKUP(A1996,'Medical Examinations'!$AS$1:$BC$2336,6,)</f>
        <v>Yes</v>
      </c>
      <c r="F1996" s="64" t="str">
        <f>VLOOKUP(A1996,'Medical Examinations'!$AS$1:$BC$2336,4,)</f>
        <v>No</v>
      </c>
      <c r="G1996" s="64" t="str">
        <f>VLOOKUP(A1996,'Medical Examinations'!$AS$1:$BC$2336,5,)</f>
        <v>Yes</v>
      </c>
      <c r="H1996" s="64">
        <f>VLOOKUP(A1996,'Medical Examinations'!$AS$1:$BC$2336,8,)</f>
        <v>1</v>
      </c>
      <c r="I1996" s="64" t="str">
        <f>VLOOKUP(A1996,'Medical Examinations'!$AS$1:$BC$2336,7,)</f>
        <v>No</v>
      </c>
      <c r="J1996" s="64" t="str">
        <f>VLOOKUP(A1996,'Medical Examinations'!$AS$1:$BC$2336,11,)</f>
        <v>Obesity</v>
      </c>
      <c r="K1996" s="64" t="str">
        <f>VLOOKUP(A1996,'Medical Examinations'!$AS$1:$BC$2336,10,)</f>
        <v>Normal</v>
      </c>
      <c r="L1996" s="64" t="str">
        <f>VLOOKUP(A1996,'Hospitalisation Details'!$L$2:$R$2342,2,)</f>
        <v>02-08-1997</v>
      </c>
      <c r="M1996" s="65">
        <f>VLOOKUP(A1996,'Hospitalisation Details'!$L$2:$R$2345,7,)</f>
        <v>3227</v>
      </c>
      <c r="N1996" s="64" t="str">
        <f>VLOOKUP(A1996,'Hospitalisation Details'!$L$2:$R$2342,4,)</f>
        <v>tier - 2</v>
      </c>
      <c r="O1996" s="64" t="str">
        <f>VLOOKUP(A1996,'Hospitalisation Details'!$L$2:$R$2342,5,)</f>
        <v>tier - 3</v>
      </c>
      <c r="P1996" s="64" t="str">
        <f>VLOOKUP(A1996,'Hospitalisation Details'!$L$2:$R$2342,6,)</f>
        <v>R1013</v>
      </c>
      <c r="Q1996" s="64">
        <f>VLOOKUP(A1996,'Hospitalisation Details'!$L$2:$R$2342,3,)</f>
        <v>25</v>
      </c>
      <c r="R1996" s="64">
        <f>VLOOKUP(A1996,'Hospitalisation Details'!$L$2:$U$2342,10,)</f>
        <v>2</v>
      </c>
      <c r="S1996" s="64" t="str">
        <f>VLOOKUP(A1996,'Hospitalisation Details'!$L$2:$U$2342,8,)</f>
        <v>Aug</v>
      </c>
      <c r="T1996" s="126">
        <f>VLOOKUP(A1996,'Hospitalisation Details'!$L$2:$U$2342,9,)</f>
        <v>1997</v>
      </c>
    </row>
    <row r="1997" spans="1:20" ht="15.5" x14ac:dyDescent="0.35">
      <c r="A1997" s="124" t="s">
        <v>372</v>
      </c>
      <c r="B1997" s="64" t="str">
        <f>VLOOKUP(A1997,'Medical Examinations'!$AS$1:$BC$2336,9,)</f>
        <v>Chrissy</v>
      </c>
      <c r="C1997" s="64">
        <f>VLOOKUP(A1997,'Medical Examinations'!$AS$1:$BC$2336,2,)</f>
        <v>28.594999999999999</v>
      </c>
      <c r="D1997" s="64">
        <f>VLOOKUP(A1997,'Medical Examinations'!$AS$1:$BC$2336,3,)</f>
        <v>4.1399999999999997</v>
      </c>
      <c r="E1997" s="64" t="str">
        <f>VLOOKUP(A1997,'Medical Examinations'!$AS$1:$BC$2336,6,)</f>
        <v>Yes</v>
      </c>
      <c r="F1997" s="64" t="str">
        <f>VLOOKUP(A1997,'Medical Examinations'!$AS$1:$BC$2336,4,)</f>
        <v>No</v>
      </c>
      <c r="G1997" s="64" t="str">
        <f>VLOOKUP(A1997,'Medical Examinations'!$AS$1:$BC$2336,5,)</f>
        <v>Yes</v>
      </c>
      <c r="H1997" s="64">
        <f>VLOOKUP(A1997,'Medical Examinations'!$AS$1:$BC$2336,8,)</f>
        <v>1</v>
      </c>
      <c r="I1997" s="64" t="str">
        <f>VLOOKUP(A1997,'Medical Examinations'!$AS$1:$BC$2336,7,)</f>
        <v>No</v>
      </c>
      <c r="J1997" s="64" t="str">
        <f>VLOOKUP(A1997,'Medical Examinations'!$AS$1:$BC$2336,11,)</f>
        <v>Over weight</v>
      </c>
      <c r="K1997" s="64" t="str">
        <f>VLOOKUP(A1997,'Medical Examinations'!$AS$1:$BC$2336,10,)</f>
        <v>Normal</v>
      </c>
      <c r="L1997" s="64" t="str">
        <f>VLOOKUP(A1997,'Hospitalisation Details'!$L$2:$R$2342,2,)</f>
        <v>06-07-1997</v>
      </c>
      <c r="M1997" s="65">
        <f>VLOOKUP(A1997,'Hospitalisation Details'!$L$2:$R$2345,7,)</f>
        <v>3214</v>
      </c>
      <c r="N1997" s="64" t="str">
        <f>VLOOKUP(A1997,'Hospitalisation Details'!$L$2:$R$2342,4,)</f>
        <v>tier - 2</v>
      </c>
      <c r="O1997" s="64" t="str">
        <f>VLOOKUP(A1997,'Hospitalisation Details'!$L$2:$R$2342,5,)</f>
        <v>tier - 2</v>
      </c>
      <c r="P1997" s="64" t="str">
        <f>VLOOKUP(A1997,'Hospitalisation Details'!$L$2:$R$2342,6,)</f>
        <v>R1024</v>
      </c>
      <c r="Q1997" s="64">
        <f>VLOOKUP(A1997,'Hospitalisation Details'!$L$2:$R$2342,3,)</f>
        <v>25</v>
      </c>
      <c r="R1997" s="64">
        <f>VLOOKUP(A1997,'Hospitalisation Details'!$L$2:$U$2342,10,)</f>
        <v>6</v>
      </c>
      <c r="S1997" s="64" t="str">
        <f>VLOOKUP(A1997,'Hospitalisation Details'!$L$2:$U$2342,8,)</f>
        <v>Jul</v>
      </c>
      <c r="T1997" s="126">
        <f>VLOOKUP(A1997,'Hospitalisation Details'!$L$2:$U$2342,9,)</f>
        <v>1997</v>
      </c>
    </row>
    <row r="1998" spans="1:20" ht="15.5" x14ac:dyDescent="0.35">
      <c r="A1998" s="124" t="s">
        <v>371</v>
      </c>
      <c r="B1998" s="64" t="str">
        <f>VLOOKUP(A1998,'Medical Examinations'!$AS$1:$BC$2336,9,)</f>
        <v>Carrie</v>
      </c>
      <c r="C1998" s="64">
        <f>VLOOKUP(A1998,'Medical Examinations'!$AS$1:$BC$2336,2,)</f>
        <v>20.8</v>
      </c>
      <c r="D1998" s="64">
        <f>VLOOKUP(A1998,'Medical Examinations'!$AS$1:$BC$2336,3,)</f>
        <v>4.07</v>
      </c>
      <c r="E1998" s="64" t="str">
        <f>VLOOKUP(A1998,'Medical Examinations'!$AS$1:$BC$2336,6,)</f>
        <v>Yes</v>
      </c>
      <c r="F1998" s="64" t="str">
        <f>VLOOKUP(A1998,'Medical Examinations'!$AS$1:$BC$2336,4,)</f>
        <v>No</v>
      </c>
      <c r="G1998" s="64" t="str">
        <f>VLOOKUP(A1998,'Medical Examinations'!$AS$1:$BC$2336,5,)</f>
        <v>Yes</v>
      </c>
      <c r="H1998" s="64">
        <f>VLOOKUP(A1998,'Medical Examinations'!$AS$1:$BC$2336,8,)</f>
        <v>1</v>
      </c>
      <c r="I1998" s="64" t="str">
        <f>VLOOKUP(A1998,'Medical Examinations'!$AS$1:$BC$2336,7,)</f>
        <v>No</v>
      </c>
      <c r="J1998" s="64" t="str">
        <f>VLOOKUP(A1998,'Medical Examinations'!$AS$1:$BC$2336,11,)</f>
        <v xml:space="preserve">Normal Weight 
</v>
      </c>
      <c r="K1998" s="64" t="str">
        <f>VLOOKUP(A1998,'Medical Examinations'!$AS$1:$BC$2336,10,)</f>
        <v>Normal</v>
      </c>
      <c r="L1998" s="64" t="str">
        <f>VLOOKUP(A1998,'Hospitalisation Details'!$L$2:$R$2342,2,)</f>
        <v>22-12-1997</v>
      </c>
      <c r="M1998" s="65">
        <f>VLOOKUP(A1998,'Hospitalisation Details'!$L$2:$R$2345,7,)</f>
        <v>3209</v>
      </c>
      <c r="N1998" s="64" t="str">
        <f>VLOOKUP(A1998,'Hospitalisation Details'!$L$2:$R$2342,4,)</f>
        <v>tier - 2</v>
      </c>
      <c r="O1998" s="64" t="str">
        <f>VLOOKUP(A1998,'Hospitalisation Details'!$L$2:$R$2342,5,)</f>
        <v>tier - 3</v>
      </c>
      <c r="P1998" s="64" t="str">
        <f>VLOOKUP(A1998,'Hospitalisation Details'!$L$2:$R$2342,6,)</f>
        <v>R1011</v>
      </c>
      <c r="Q1998" s="64">
        <f>VLOOKUP(A1998,'Hospitalisation Details'!$L$2:$R$2342,3,)</f>
        <v>25</v>
      </c>
      <c r="R1998" s="64">
        <f>VLOOKUP(A1998,'Hospitalisation Details'!$L$2:$U$2342,10,)</f>
        <v>22</v>
      </c>
      <c r="S1998" s="64" t="str">
        <f>VLOOKUP(A1998,'Hospitalisation Details'!$L$2:$U$2342,8,)</f>
        <v>Dec</v>
      </c>
      <c r="T1998" s="126">
        <f>VLOOKUP(A1998,'Hospitalisation Details'!$L$2:$U$2342,9,)</f>
        <v>1997</v>
      </c>
    </row>
    <row r="1999" spans="1:20" ht="15.5" x14ac:dyDescent="0.35">
      <c r="A1999" s="124" t="s">
        <v>370</v>
      </c>
      <c r="B1999" s="64" t="str">
        <f>VLOOKUP(A1999,'Medical Examinations'!$AS$1:$BC$2336,9,)</f>
        <v>Halle</v>
      </c>
      <c r="C1999" s="64">
        <f>VLOOKUP(A1999,'Medical Examinations'!$AS$1:$BC$2336,2,)</f>
        <v>23.465</v>
      </c>
      <c r="D1999" s="64">
        <f>VLOOKUP(A1999,'Medical Examinations'!$AS$1:$BC$2336,3,)</f>
        <v>6.26</v>
      </c>
      <c r="E1999" s="64" t="str">
        <f>VLOOKUP(A1999,'Medical Examinations'!$AS$1:$BC$2336,6,)</f>
        <v>Yes</v>
      </c>
      <c r="F1999" s="64" t="str">
        <f>VLOOKUP(A1999,'Medical Examinations'!$AS$1:$BC$2336,4,)</f>
        <v>No</v>
      </c>
      <c r="G1999" s="64" t="str">
        <f>VLOOKUP(A1999,'Medical Examinations'!$AS$1:$BC$2336,5,)</f>
        <v>Yes</v>
      </c>
      <c r="H1999" s="64">
        <f>VLOOKUP(A1999,'Medical Examinations'!$AS$1:$BC$2336,8,)</f>
        <v>1</v>
      </c>
      <c r="I1999" s="64" t="str">
        <f>VLOOKUP(A1999,'Medical Examinations'!$AS$1:$BC$2336,7,)</f>
        <v>No</v>
      </c>
      <c r="J1999" s="64" t="str">
        <f>VLOOKUP(A1999,'Medical Examinations'!$AS$1:$BC$2336,11,)</f>
        <v xml:space="preserve">Normal Weight 
</v>
      </c>
      <c r="K1999" s="64" t="str">
        <f>VLOOKUP(A1999,'Medical Examinations'!$AS$1:$BC$2336,10,)</f>
        <v>Prediabetes</v>
      </c>
      <c r="L1999" s="64" t="str">
        <f>VLOOKUP(A1999,'Hospitalisation Details'!$L$2:$R$2342,2,)</f>
        <v>05-07-1997</v>
      </c>
      <c r="M1999" s="65">
        <f>VLOOKUP(A1999,'Hospitalisation Details'!$L$2:$R$2345,7,)</f>
        <v>3206</v>
      </c>
      <c r="N1999" s="64" t="str">
        <f>VLOOKUP(A1999,'Hospitalisation Details'!$L$2:$R$2342,4,)</f>
        <v>tier - 2</v>
      </c>
      <c r="O1999" s="64" t="str">
        <f>VLOOKUP(A1999,'Hospitalisation Details'!$L$2:$R$2342,5,)</f>
        <v>tier - 3</v>
      </c>
      <c r="P1999" s="64" t="str">
        <f>VLOOKUP(A1999,'Hospitalisation Details'!$L$2:$R$2342,6,)</f>
        <v>R1024</v>
      </c>
      <c r="Q1999" s="64">
        <f>VLOOKUP(A1999,'Hospitalisation Details'!$L$2:$R$2342,3,)</f>
        <v>25</v>
      </c>
      <c r="R1999" s="64">
        <f>VLOOKUP(A1999,'Hospitalisation Details'!$L$2:$U$2342,10,)</f>
        <v>5</v>
      </c>
      <c r="S1999" s="64" t="str">
        <f>VLOOKUP(A1999,'Hospitalisation Details'!$L$2:$U$2342,8,)</f>
        <v>Jul</v>
      </c>
      <c r="T1999" s="126">
        <f>VLOOKUP(A1999,'Hospitalisation Details'!$L$2:$U$2342,9,)</f>
        <v>1997</v>
      </c>
    </row>
    <row r="2000" spans="1:20" ht="15.5" x14ac:dyDescent="0.35">
      <c r="A2000" s="124" t="s">
        <v>369</v>
      </c>
      <c r="B2000" s="64" t="str">
        <f>VLOOKUP(A2000,'Medical Examinations'!$AS$1:$BC$2336,9,)</f>
        <v>Carolyn</v>
      </c>
      <c r="C2000" s="64">
        <f>VLOOKUP(A2000,'Medical Examinations'!$AS$1:$BC$2336,2,)</f>
        <v>40.185000000000002</v>
      </c>
      <c r="D2000" s="64">
        <f>VLOOKUP(A2000,'Medical Examinations'!$AS$1:$BC$2336,3,)</f>
        <v>5.88</v>
      </c>
      <c r="E2000" s="64" t="str">
        <f>VLOOKUP(A2000,'Medical Examinations'!$AS$1:$BC$2336,6,)</f>
        <v>Yes</v>
      </c>
      <c r="F2000" s="64" t="str">
        <f>VLOOKUP(A2000,'Medical Examinations'!$AS$1:$BC$2336,4,)</f>
        <v>No</v>
      </c>
      <c r="G2000" s="64" t="str">
        <f>VLOOKUP(A2000,'Medical Examinations'!$AS$1:$BC$2336,5,)</f>
        <v>No</v>
      </c>
      <c r="H2000" s="64">
        <f>VLOOKUP(A2000,'Medical Examinations'!$AS$1:$BC$2336,8,)</f>
        <v>0</v>
      </c>
      <c r="I2000" s="64" t="str">
        <f>VLOOKUP(A2000,'Medical Examinations'!$AS$1:$BC$2336,7,)</f>
        <v>No</v>
      </c>
      <c r="J2000" s="64" t="str">
        <f>VLOOKUP(A2000,'Medical Examinations'!$AS$1:$BC$2336,11,)</f>
        <v>Obesity</v>
      </c>
      <c r="K2000" s="64" t="str">
        <f>VLOOKUP(A2000,'Medical Examinations'!$AS$1:$BC$2336,10,)</f>
        <v>Prediabetes</v>
      </c>
      <c r="L2000" s="64" t="str">
        <f>VLOOKUP(A2000,'Hospitalisation Details'!$L$2:$R$2342,2,)</f>
        <v>11-10-1996</v>
      </c>
      <c r="M2000" s="65">
        <f>VLOOKUP(A2000,'Hospitalisation Details'!$L$2:$R$2345,7,)</f>
        <v>3201</v>
      </c>
      <c r="N2000" s="64" t="str">
        <f>VLOOKUP(A2000,'Hospitalisation Details'!$L$2:$R$2342,4,)</f>
        <v>tier - 2</v>
      </c>
      <c r="O2000" s="64" t="str">
        <f>VLOOKUP(A2000,'Hospitalisation Details'!$L$2:$R$2342,5,)</f>
        <v>tier - 3</v>
      </c>
      <c r="P2000" s="64" t="str">
        <f>VLOOKUP(A2000,'Hospitalisation Details'!$L$2:$R$2342,6,)</f>
        <v>R1012</v>
      </c>
      <c r="Q2000" s="64">
        <f>VLOOKUP(A2000,'Hospitalisation Details'!$L$2:$R$2342,3,)</f>
        <v>26</v>
      </c>
      <c r="R2000" s="64">
        <f>VLOOKUP(A2000,'Hospitalisation Details'!$L$2:$U$2342,10,)</f>
        <v>11</v>
      </c>
      <c r="S2000" s="64" t="str">
        <f>VLOOKUP(A2000,'Hospitalisation Details'!$L$2:$U$2342,8,)</f>
        <v>Oct</v>
      </c>
      <c r="T2000" s="126">
        <f>VLOOKUP(A2000,'Hospitalisation Details'!$L$2:$U$2342,9,)</f>
        <v>1996</v>
      </c>
    </row>
    <row r="2001" spans="1:20" ht="15.5" x14ac:dyDescent="0.35">
      <c r="A2001" s="124" t="s">
        <v>368</v>
      </c>
      <c r="B2001" s="64" t="str">
        <f>VLOOKUP(A2001,'Medical Examinations'!$AS$1:$BC$2336,9,)</f>
        <v>Tara D.</v>
      </c>
      <c r="C2001" s="64">
        <f>VLOOKUP(A2001,'Medical Examinations'!$AS$1:$BC$2336,2,)</f>
        <v>21.89</v>
      </c>
      <c r="D2001" s="64">
        <f>VLOOKUP(A2001,'Medical Examinations'!$AS$1:$BC$2336,3,)</f>
        <v>5.72</v>
      </c>
      <c r="E2001" s="64" t="str">
        <f>VLOOKUP(A2001,'Medical Examinations'!$AS$1:$BC$2336,6,)</f>
        <v>Yes</v>
      </c>
      <c r="F2001" s="64" t="str">
        <f>VLOOKUP(A2001,'Medical Examinations'!$AS$1:$BC$2336,4,)</f>
        <v>No</v>
      </c>
      <c r="G2001" s="64" t="str">
        <f>VLOOKUP(A2001,'Medical Examinations'!$AS$1:$BC$2336,5,)</f>
        <v>No</v>
      </c>
      <c r="H2001" s="64">
        <f>VLOOKUP(A2001,'Medical Examinations'!$AS$1:$BC$2336,8,)</f>
        <v>0</v>
      </c>
      <c r="I2001" s="64" t="str">
        <f>VLOOKUP(A2001,'Medical Examinations'!$AS$1:$BC$2336,7,)</f>
        <v>No</v>
      </c>
      <c r="J2001" s="64" t="str">
        <f>VLOOKUP(A2001,'Medical Examinations'!$AS$1:$BC$2336,11,)</f>
        <v xml:space="preserve">Normal Weight 
</v>
      </c>
      <c r="K2001" s="64" t="str">
        <f>VLOOKUP(A2001,'Medical Examinations'!$AS$1:$BC$2336,10,)</f>
        <v>Prediabetes</v>
      </c>
      <c r="L2001" s="64" t="str">
        <f>VLOOKUP(A2001,'Hospitalisation Details'!$L$2:$R$2342,2,)</f>
        <v>02-09-2001</v>
      </c>
      <c r="M2001" s="65">
        <f>VLOOKUP(A2001,'Hospitalisation Details'!$L$2:$R$2345,7,)</f>
        <v>3181</v>
      </c>
      <c r="N2001" s="64" t="str">
        <f>VLOOKUP(A2001,'Hospitalisation Details'!$L$2:$R$2342,4,)</f>
        <v>tier - 2</v>
      </c>
      <c r="O2001" s="64" t="str">
        <f>VLOOKUP(A2001,'Hospitalisation Details'!$L$2:$R$2342,5,)</f>
        <v>tier - 2</v>
      </c>
      <c r="P2001" s="64" t="str">
        <f>VLOOKUP(A2001,'Hospitalisation Details'!$L$2:$R$2342,6,)</f>
        <v>R1013</v>
      </c>
      <c r="Q2001" s="64">
        <f>VLOOKUP(A2001,'Hospitalisation Details'!$L$2:$R$2342,3,)</f>
        <v>21</v>
      </c>
      <c r="R2001" s="64">
        <f>VLOOKUP(A2001,'Hospitalisation Details'!$L$2:$U$2342,10,)</f>
        <v>2</v>
      </c>
      <c r="S2001" s="64" t="str">
        <f>VLOOKUP(A2001,'Hospitalisation Details'!$L$2:$U$2342,8,)</f>
        <v>Sep</v>
      </c>
      <c r="T2001" s="126">
        <f>VLOOKUP(A2001,'Hospitalisation Details'!$L$2:$U$2342,9,)</f>
        <v>2001</v>
      </c>
    </row>
    <row r="2002" spans="1:20" ht="15.5" x14ac:dyDescent="0.35">
      <c r="A2002" s="124" t="s">
        <v>367</v>
      </c>
      <c r="B2002" s="64" t="str">
        <f>VLOOKUP(A2002,'Medical Examinations'!$AS$1:$BC$2336,9,)</f>
        <v>Rasim M</v>
      </c>
      <c r="C2002" s="64">
        <f>VLOOKUP(A2002,'Medical Examinations'!$AS$1:$BC$2336,2,)</f>
        <v>29.34</v>
      </c>
      <c r="D2002" s="64">
        <f>VLOOKUP(A2002,'Medical Examinations'!$AS$1:$BC$2336,3,)</f>
        <v>6.09</v>
      </c>
      <c r="E2002" s="64" t="str">
        <f>VLOOKUP(A2002,'Medical Examinations'!$AS$1:$BC$2336,6,)</f>
        <v>Yes</v>
      </c>
      <c r="F2002" s="64" t="str">
        <f>VLOOKUP(A2002,'Medical Examinations'!$AS$1:$BC$2336,4,)</f>
        <v>yes</v>
      </c>
      <c r="G2002" s="64" t="str">
        <f>VLOOKUP(A2002,'Medical Examinations'!$AS$1:$BC$2336,5,)</f>
        <v>No</v>
      </c>
      <c r="H2002" s="64">
        <f>VLOOKUP(A2002,'Medical Examinations'!$AS$1:$BC$2336,8,)</f>
        <v>2</v>
      </c>
      <c r="I2002" s="64" t="str">
        <f>VLOOKUP(A2002,'Medical Examinations'!$AS$1:$BC$2336,7,)</f>
        <v>No</v>
      </c>
      <c r="J2002" s="64" t="str">
        <f>VLOOKUP(A2002,'Medical Examinations'!$AS$1:$BC$2336,11,)</f>
        <v>Over weight</v>
      </c>
      <c r="K2002" s="64" t="str">
        <f>VLOOKUP(A2002,'Medical Examinations'!$AS$1:$BC$2336,10,)</f>
        <v>Prediabetes</v>
      </c>
      <c r="L2002" s="64" t="str">
        <f>VLOOKUP(A2002,'Hospitalisation Details'!$L$2:$R$2342,2,)</f>
        <v>23-09-2000</v>
      </c>
      <c r="M2002" s="65">
        <f>VLOOKUP(A2002,'Hospitalisation Details'!$L$2:$R$2345,7,)</f>
        <v>3180</v>
      </c>
      <c r="N2002" s="64" t="str">
        <f>VLOOKUP(A2002,'Hospitalisation Details'!$L$2:$R$2342,4,)</f>
        <v>tier - 2</v>
      </c>
      <c r="O2002" s="64" t="str">
        <f>VLOOKUP(A2002,'Hospitalisation Details'!$L$2:$R$2342,5,)</f>
        <v>tier - 2</v>
      </c>
      <c r="P2002" s="64" t="str">
        <f>VLOOKUP(A2002,'Hospitalisation Details'!$L$2:$R$2342,6,)</f>
        <v>R1012</v>
      </c>
      <c r="Q2002" s="64">
        <f>VLOOKUP(A2002,'Hospitalisation Details'!$L$2:$R$2342,3,)</f>
        <v>22</v>
      </c>
      <c r="R2002" s="64">
        <f>VLOOKUP(A2002,'Hospitalisation Details'!$L$2:$U$2342,10,)</f>
        <v>23</v>
      </c>
      <c r="S2002" s="64" t="str">
        <f>VLOOKUP(A2002,'Hospitalisation Details'!$L$2:$U$2342,8,)</f>
        <v>Sep</v>
      </c>
      <c r="T2002" s="126">
        <f>VLOOKUP(A2002,'Hospitalisation Details'!$L$2:$U$2342,9,)</f>
        <v>2000</v>
      </c>
    </row>
    <row r="2003" spans="1:20" ht="15.5" x14ac:dyDescent="0.35">
      <c r="A2003" s="124" t="s">
        <v>366</v>
      </c>
      <c r="B2003" s="64" t="str">
        <f>VLOOKUP(A2003,'Medical Examinations'!$AS$1:$BC$2336,9,)</f>
        <v>Dina</v>
      </c>
      <c r="C2003" s="64">
        <f>VLOOKUP(A2003,'Medical Examinations'!$AS$1:$BC$2336,2,)</f>
        <v>22.61</v>
      </c>
      <c r="D2003" s="64">
        <f>VLOOKUP(A2003,'Medical Examinations'!$AS$1:$BC$2336,3,)</f>
        <v>4.25</v>
      </c>
      <c r="E2003" s="64" t="str">
        <f>VLOOKUP(A2003,'Medical Examinations'!$AS$1:$BC$2336,6,)</f>
        <v>Yes</v>
      </c>
      <c r="F2003" s="64" t="str">
        <f>VLOOKUP(A2003,'Medical Examinations'!$AS$1:$BC$2336,4,)</f>
        <v>No</v>
      </c>
      <c r="G2003" s="64" t="str">
        <f>VLOOKUP(A2003,'Medical Examinations'!$AS$1:$BC$2336,5,)</f>
        <v>No</v>
      </c>
      <c r="H2003" s="64">
        <f>VLOOKUP(A2003,'Medical Examinations'!$AS$1:$BC$2336,8,)</f>
        <v>0</v>
      </c>
      <c r="I2003" s="64" t="str">
        <f>VLOOKUP(A2003,'Medical Examinations'!$AS$1:$BC$2336,7,)</f>
        <v>No</v>
      </c>
      <c r="J2003" s="64" t="str">
        <f>VLOOKUP(A2003,'Medical Examinations'!$AS$1:$BC$2336,11,)</f>
        <v xml:space="preserve">Normal Weight 
</v>
      </c>
      <c r="K2003" s="64" t="str">
        <f>VLOOKUP(A2003,'Medical Examinations'!$AS$1:$BC$2336,10,)</f>
        <v>Normal</v>
      </c>
      <c r="L2003" s="64" t="str">
        <f>VLOOKUP(A2003,'Hospitalisation Details'!$L$2:$R$2342,2,)</f>
        <v>03-07-1996</v>
      </c>
      <c r="M2003" s="65">
        <f>VLOOKUP(A2003,'Hospitalisation Details'!$L$2:$R$2345,7,)</f>
        <v>3177</v>
      </c>
      <c r="N2003" s="64" t="str">
        <f>VLOOKUP(A2003,'Hospitalisation Details'!$L$2:$R$2342,4,)</f>
        <v>tier - 2</v>
      </c>
      <c r="O2003" s="64" t="str">
        <f>VLOOKUP(A2003,'Hospitalisation Details'!$L$2:$R$2342,5,)</f>
        <v>tier - 1</v>
      </c>
      <c r="P2003" s="64" t="str">
        <f>VLOOKUP(A2003,'Hospitalisation Details'!$L$2:$R$2342,6,)</f>
        <v>R1012</v>
      </c>
      <c r="Q2003" s="64">
        <f>VLOOKUP(A2003,'Hospitalisation Details'!$L$2:$R$2342,3,)</f>
        <v>26</v>
      </c>
      <c r="R2003" s="64">
        <f>VLOOKUP(A2003,'Hospitalisation Details'!$L$2:$U$2342,10,)</f>
        <v>3</v>
      </c>
      <c r="S2003" s="64" t="str">
        <f>VLOOKUP(A2003,'Hospitalisation Details'!$L$2:$U$2342,8,)</f>
        <v>Jul</v>
      </c>
      <c r="T2003" s="126">
        <f>VLOOKUP(A2003,'Hospitalisation Details'!$L$2:$U$2342,9,)</f>
        <v>1996</v>
      </c>
    </row>
    <row r="2004" spans="1:20" ht="15.5" x14ac:dyDescent="0.35">
      <c r="A2004" s="124" t="s">
        <v>365</v>
      </c>
      <c r="B2004" s="64" t="str">
        <f>VLOOKUP(A2004,'Medical Examinations'!$AS$1:$BC$2336,9,)</f>
        <v>Lisa</v>
      </c>
      <c r="C2004" s="64">
        <f>VLOOKUP(A2004,'Medical Examinations'!$AS$1:$BC$2336,2,)</f>
        <v>22.23</v>
      </c>
      <c r="D2004" s="64">
        <f>VLOOKUP(A2004,'Medical Examinations'!$AS$1:$BC$2336,3,)</f>
        <v>6.09</v>
      </c>
      <c r="E2004" s="64" t="str">
        <f>VLOOKUP(A2004,'Medical Examinations'!$AS$1:$BC$2336,6,)</f>
        <v>Yes</v>
      </c>
      <c r="F2004" s="64" t="str">
        <f>VLOOKUP(A2004,'Medical Examinations'!$AS$1:$BC$2336,4,)</f>
        <v>No</v>
      </c>
      <c r="G2004" s="64" t="str">
        <f>VLOOKUP(A2004,'Medical Examinations'!$AS$1:$BC$2336,5,)</f>
        <v>No</v>
      </c>
      <c r="H2004" s="64">
        <f>VLOOKUP(A2004,'Medical Examinations'!$AS$1:$BC$2336,8,)</f>
        <v>0</v>
      </c>
      <c r="I2004" s="64" t="str">
        <f>VLOOKUP(A2004,'Medical Examinations'!$AS$1:$BC$2336,7,)</f>
        <v>No</v>
      </c>
      <c r="J2004" s="64" t="str">
        <f>VLOOKUP(A2004,'Medical Examinations'!$AS$1:$BC$2336,11,)</f>
        <v xml:space="preserve">Normal Weight 
</v>
      </c>
      <c r="K2004" s="64" t="str">
        <f>VLOOKUP(A2004,'Medical Examinations'!$AS$1:$BC$2336,10,)</f>
        <v>Prediabetes</v>
      </c>
      <c r="L2004" s="64" t="str">
        <f>VLOOKUP(A2004,'Hospitalisation Details'!$L$2:$R$2342,2,)</f>
        <v>14-08-1996</v>
      </c>
      <c r="M2004" s="65">
        <f>VLOOKUP(A2004,'Hospitalisation Details'!$L$2:$R$2345,7,)</f>
        <v>3176</v>
      </c>
      <c r="N2004" s="64" t="str">
        <f>VLOOKUP(A2004,'Hospitalisation Details'!$L$2:$R$2342,4,)</f>
        <v>tier - 2</v>
      </c>
      <c r="O2004" s="64" t="str">
        <f>VLOOKUP(A2004,'Hospitalisation Details'!$L$2:$R$2342,5,)</f>
        <v>tier - 2</v>
      </c>
      <c r="P2004" s="64" t="str">
        <f>VLOOKUP(A2004,'Hospitalisation Details'!$L$2:$R$2342,6,)</f>
        <v>R1012</v>
      </c>
      <c r="Q2004" s="64">
        <f>VLOOKUP(A2004,'Hospitalisation Details'!$L$2:$R$2342,3,)</f>
        <v>26</v>
      </c>
      <c r="R2004" s="64">
        <f>VLOOKUP(A2004,'Hospitalisation Details'!$L$2:$U$2342,10,)</f>
        <v>14</v>
      </c>
      <c r="S2004" s="64" t="str">
        <f>VLOOKUP(A2004,'Hospitalisation Details'!$L$2:$U$2342,8,)</f>
        <v>Aug</v>
      </c>
      <c r="T2004" s="126">
        <f>VLOOKUP(A2004,'Hospitalisation Details'!$L$2:$U$2342,9,)</f>
        <v>1996</v>
      </c>
    </row>
    <row r="2005" spans="1:20" ht="15.5" x14ac:dyDescent="0.35">
      <c r="A2005" s="124" t="s">
        <v>364</v>
      </c>
      <c r="B2005" s="64" t="str">
        <f>VLOOKUP(A2005,'Medical Examinations'!$AS$1:$BC$2336,9,)</f>
        <v>Caitrin</v>
      </c>
      <c r="C2005" s="64">
        <f>VLOOKUP(A2005,'Medical Examinations'!$AS$1:$BC$2336,2,)</f>
        <v>33.4</v>
      </c>
      <c r="D2005" s="64">
        <f>VLOOKUP(A2005,'Medical Examinations'!$AS$1:$BC$2336,3,)</f>
        <v>5.51</v>
      </c>
      <c r="E2005" s="64" t="str">
        <f>VLOOKUP(A2005,'Medical Examinations'!$AS$1:$BC$2336,6,)</f>
        <v>No</v>
      </c>
      <c r="F2005" s="64" t="str">
        <f>VLOOKUP(A2005,'Medical Examinations'!$AS$1:$BC$2336,4,)</f>
        <v>No</v>
      </c>
      <c r="G2005" s="64" t="str">
        <f>VLOOKUP(A2005,'Medical Examinations'!$AS$1:$BC$2336,5,)</f>
        <v>No</v>
      </c>
      <c r="H2005" s="64">
        <f>VLOOKUP(A2005,'Medical Examinations'!$AS$1:$BC$2336,8,)</f>
        <v>0</v>
      </c>
      <c r="I2005" s="64" t="str">
        <f>VLOOKUP(A2005,'Medical Examinations'!$AS$1:$BC$2336,7,)</f>
        <v>No</v>
      </c>
      <c r="J2005" s="64" t="str">
        <f>VLOOKUP(A2005,'Medical Examinations'!$AS$1:$BC$2336,11,)</f>
        <v>Obesity</v>
      </c>
      <c r="K2005" s="64" t="str">
        <f>VLOOKUP(A2005,'Medical Examinations'!$AS$1:$BC$2336,10,)</f>
        <v>Normal</v>
      </c>
      <c r="L2005" s="64" t="str">
        <f>VLOOKUP(A2005,'Hospitalisation Details'!$L$2:$R$2342,2,)</f>
        <v>06-07-1994</v>
      </c>
      <c r="M2005" s="65">
        <f>VLOOKUP(A2005,'Hospitalisation Details'!$L$2:$R$2345,7,)</f>
        <v>3172</v>
      </c>
      <c r="N2005" s="64" t="str">
        <f>VLOOKUP(A2005,'Hospitalisation Details'!$L$2:$R$2342,4,)</f>
        <v>tier - 2</v>
      </c>
      <c r="O2005" s="64" t="str">
        <f>VLOOKUP(A2005,'Hospitalisation Details'!$L$2:$R$2342,5,)</f>
        <v>tier - 1</v>
      </c>
      <c r="P2005" s="64" t="str">
        <f>VLOOKUP(A2005,'Hospitalisation Details'!$L$2:$R$2342,6,)</f>
        <v>R1011</v>
      </c>
      <c r="Q2005" s="64">
        <f>VLOOKUP(A2005,'Hospitalisation Details'!$L$2:$R$2342,3,)</f>
        <v>28</v>
      </c>
      <c r="R2005" s="64">
        <f>VLOOKUP(A2005,'Hospitalisation Details'!$L$2:$U$2342,10,)</f>
        <v>6</v>
      </c>
      <c r="S2005" s="64" t="str">
        <f>VLOOKUP(A2005,'Hospitalisation Details'!$L$2:$U$2342,8,)</f>
        <v>Jul</v>
      </c>
      <c r="T2005" s="126">
        <f>VLOOKUP(A2005,'Hospitalisation Details'!$L$2:$U$2342,9,)</f>
        <v>1994</v>
      </c>
    </row>
    <row r="2006" spans="1:20" ht="15.5" x14ac:dyDescent="0.35">
      <c r="A2006" s="124" t="s">
        <v>363</v>
      </c>
      <c r="B2006" s="64" t="str">
        <f>VLOOKUP(A2006,'Medical Examinations'!$AS$1:$BC$2336,9,)</f>
        <v>Adriana S</v>
      </c>
      <c r="C2006" s="64">
        <f>VLOOKUP(A2006,'Medical Examinations'!$AS$1:$BC$2336,2,)</f>
        <v>33.11</v>
      </c>
      <c r="D2006" s="64">
        <f>VLOOKUP(A2006,'Medical Examinations'!$AS$1:$BC$2336,3,)</f>
        <v>5.63</v>
      </c>
      <c r="E2006" s="64" t="str">
        <f>VLOOKUP(A2006,'Medical Examinations'!$AS$1:$BC$2336,6,)</f>
        <v>No</v>
      </c>
      <c r="F2006" s="64" t="str">
        <f>VLOOKUP(A2006,'Medical Examinations'!$AS$1:$BC$2336,4,)</f>
        <v>No</v>
      </c>
      <c r="G2006" s="64" t="str">
        <f>VLOOKUP(A2006,'Medical Examinations'!$AS$1:$BC$2336,5,)</f>
        <v>No</v>
      </c>
      <c r="H2006" s="64">
        <f>VLOOKUP(A2006,'Medical Examinations'!$AS$1:$BC$2336,8,)</f>
        <v>0</v>
      </c>
      <c r="I2006" s="64" t="str">
        <f>VLOOKUP(A2006,'Medical Examinations'!$AS$1:$BC$2336,7,)</f>
        <v>No</v>
      </c>
      <c r="J2006" s="64" t="str">
        <f>VLOOKUP(A2006,'Medical Examinations'!$AS$1:$BC$2336,11,)</f>
        <v>Obesity</v>
      </c>
      <c r="K2006" s="64" t="str">
        <f>VLOOKUP(A2006,'Medical Examinations'!$AS$1:$BC$2336,10,)</f>
        <v>Normal</v>
      </c>
      <c r="L2006" s="64" t="str">
        <f>VLOOKUP(A2006,'Hospitalisation Details'!$L$2:$R$2342,2,)</f>
        <v>25-10-1994</v>
      </c>
      <c r="M2006" s="65">
        <f>VLOOKUP(A2006,'Hospitalisation Details'!$L$2:$R$2345,7,)</f>
        <v>3172</v>
      </c>
      <c r="N2006" s="64" t="str">
        <f>VLOOKUP(A2006,'Hospitalisation Details'!$L$2:$R$2342,4,)</f>
        <v>tier - 2</v>
      </c>
      <c r="O2006" s="64" t="str">
        <f>VLOOKUP(A2006,'Hospitalisation Details'!$L$2:$R$2342,5,)</f>
        <v>tier - 3</v>
      </c>
      <c r="P2006" s="64" t="str">
        <f>VLOOKUP(A2006,'Hospitalisation Details'!$L$2:$R$2342,6,)</f>
        <v>R1013</v>
      </c>
      <c r="Q2006" s="64">
        <f>VLOOKUP(A2006,'Hospitalisation Details'!$L$2:$R$2342,3,)</f>
        <v>28</v>
      </c>
      <c r="R2006" s="64">
        <f>VLOOKUP(A2006,'Hospitalisation Details'!$L$2:$U$2342,10,)</f>
        <v>25</v>
      </c>
      <c r="S2006" s="64" t="str">
        <f>VLOOKUP(A2006,'Hospitalisation Details'!$L$2:$U$2342,8,)</f>
        <v>Oct</v>
      </c>
      <c r="T2006" s="126">
        <f>VLOOKUP(A2006,'Hospitalisation Details'!$L$2:$U$2342,9,)</f>
        <v>1994</v>
      </c>
    </row>
    <row r="2007" spans="1:20" ht="15.5" x14ac:dyDescent="0.35">
      <c r="A2007" s="124" t="s">
        <v>362</v>
      </c>
      <c r="B2007" s="64" t="str">
        <f>VLOOKUP(A2007,'Medical Examinations'!$AS$1:$BC$2336,9,)</f>
        <v>Megan</v>
      </c>
      <c r="C2007" s="64">
        <f>VLOOKUP(A2007,'Medical Examinations'!$AS$1:$BC$2336,2,)</f>
        <v>16.815000000000001</v>
      </c>
      <c r="D2007" s="64">
        <f>VLOOKUP(A2007,'Medical Examinations'!$AS$1:$BC$2336,3,)</f>
        <v>5.29</v>
      </c>
      <c r="E2007" s="64" t="str">
        <f>VLOOKUP(A2007,'Medical Examinations'!$AS$1:$BC$2336,6,)</f>
        <v>Yes</v>
      </c>
      <c r="F2007" s="64" t="str">
        <f>VLOOKUP(A2007,'Medical Examinations'!$AS$1:$BC$2336,4,)</f>
        <v>No</v>
      </c>
      <c r="G2007" s="64" t="str">
        <f>VLOOKUP(A2007,'Medical Examinations'!$AS$1:$BC$2336,5,)</f>
        <v>No</v>
      </c>
      <c r="H2007" s="64">
        <f>VLOOKUP(A2007,'Medical Examinations'!$AS$1:$BC$2336,8,)</f>
        <v>0</v>
      </c>
      <c r="I2007" s="64" t="str">
        <f>VLOOKUP(A2007,'Medical Examinations'!$AS$1:$BC$2336,7,)</f>
        <v>No</v>
      </c>
      <c r="J2007" s="64" t="str">
        <f>VLOOKUP(A2007,'Medical Examinations'!$AS$1:$BC$2336,11,)</f>
        <v>Under weight</v>
      </c>
      <c r="K2007" s="64" t="str">
        <f>VLOOKUP(A2007,'Medical Examinations'!$AS$1:$BC$2336,10,)</f>
        <v>Normal</v>
      </c>
      <c r="L2007" s="64" t="str">
        <f>VLOOKUP(A2007,'Hospitalisation Details'!$L$2:$R$2342,2,)</f>
        <v>29-08-2001</v>
      </c>
      <c r="M2007" s="65">
        <f>VLOOKUP(A2007,'Hospitalisation Details'!$L$2:$R$2345,7,)</f>
        <v>3167</v>
      </c>
      <c r="N2007" s="64" t="str">
        <f>VLOOKUP(A2007,'Hospitalisation Details'!$L$2:$R$2342,4,)</f>
        <v>tier - 2</v>
      </c>
      <c r="O2007" s="64" t="str">
        <f>VLOOKUP(A2007,'Hospitalisation Details'!$L$2:$R$2342,5,)</f>
        <v>tier - 3</v>
      </c>
      <c r="P2007" s="64" t="str">
        <f>VLOOKUP(A2007,'Hospitalisation Details'!$L$2:$R$2342,6,)</f>
        <v>R1024</v>
      </c>
      <c r="Q2007" s="64">
        <f>VLOOKUP(A2007,'Hospitalisation Details'!$L$2:$R$2342,3,)</f>
        <v>21</v>
      </c>
      <c r="R2007" s="64">
        <f>VLOOKUP(A2007,'Hospitalisation Details'!$L$2:$U$2342,10,)</f>
        <v>29</v>
      </c>
      <c r="S2007" s="64" t="str">
        <f>VLOOKUP(A2007,'Hospitalisation Details'!$L$2:$U$2342,8,)</f>
        <v>Aug</v>
      </c>
      <c r="T2007" s="126">
        <f>VLOOKUP(A2007,'Hospitalisation Details'!$L$2:$U$2342,9,)</f>
        <v>2001</v>
      </c>
    </row>
    <row r="2008" spans="1:20" ht="15.5" x14ac:dyDescent="0.35">
      <c r="A2008" s="124" t="s">
        <v>361</v>
      </c>
      <c r="B2008" s="64" t="str">
        <f>VLOOKUP(A2008,'Medical Examinations'!$AS$1:$BC$2336,9,)</f>
        <v>Kristen M</v>
      </c>
      <c r="C2008" s="64">
        <f>VLOOKUP(A2008,'Medical Examinations'!$AS$1:$BC$2336,2,)</f>
        <v>25.61</v>
      </c>
      <c r="D2008" s="64">
        <f>VLOOKUP(A2008,'Medical Examinations'!$AS$1:$BC$2336,3,)</f>
        <v>4</v>
      </c>
      <c r="E2008" s="64" t="str">
        <f>VLOOKUP(A2008,'Medical Examinations'!$AS$1:$BC$2336,6,)</f>
        <v>No</v>
      </c>
      <c r="F2008" s="64" t="str">
        <f>VLOOKUP(A2008,'Medical Examinations'!$AS$1:$BC$2336,4,)</f>
        <v>No</v>
      </c>
      <c r="G2008" s="64" t="str">
        <f>VLOOKUP(A2008,'Medical Examinations'!$AS$1:$BC$2336,5,)</f>
        <v>Yes</v>
      </c>
      <c r="H2008" s="64">
        <f>VLOOKUP(A2008,'Medical Examinations'!$AS$1:$BC$2336,8,)</f>
        <v>1</v>
      </c>
      <c r="I2008" s="64" t="str">
        <f>VLOOKUP(A2008,'Medical Examinations'!$AS$1:$BC$2336,7,)</f>
        <v>No</v>
      </c>
      <c r="J2008" s="64" t="str">
        <f>VLOOKUP(A2008,'Medical Examinations'!$AS$1:$BC$2336,11,)</f>
        <v>Over weight</v>
      </c>
      <c r="K2008" s="64" t="str">
        <f>VLOOKUP(A2008,'Medical Examinations'!$AS$1:$BC$2336,10,)</f>
        <v>Normal</v>
      </c>
      <c r="L2008" s="64" t="str">
        <f>VLOOKUP(A2008,'Hospitalisation Details'!$L$2:$R$2342,2,)</f>
        <v>25-09-1993</v>
      </c>
      <c r="M2008" s="65">
        <f>VLOOKUP(A2008,'Hospitalisation Details'!$L$2:$R$2345,7,)</f>
        <v>3162</v>
      </c>
      <c r="N2008" s="64" t="str">
        <f>VLOOKUP(A2008,'Hospitalisation Details'!$L$2:$R$2342,4,)</f>
        <v>tier - 2</v>
      </c>
      <c r="O2008" s="64" t="str">
        <f>VLOOKUP(A2008,'Hospitalisation Details'!$L$2:$R$2342,5,)</f>
        <v>tier - 3</v>
      </c>
      <c r="P2008" s="64" t="str">
        <f>VLOOKUP(A2008,'Hospitalisation Details'!$L$2:$R$2342,6,)</f>
        <v>R1013</v>
      </c>
      <c r="Q2008" s="64">
        <f>VLOOKUP(A2008,'Hospitalisation Details'!$L$2:$R$2342,3,)</f>
        <v>29</v>
      </c>
      <c r="R2008" s="64">
        <f>VLOOKUP(A2008,'Hospitalisation Details'!$L$2:$U$2342,10,)</f>
        <v>25</v>
      </c>
      <c r="S2008" s="64" t="str">
        <f>VLOOKUP(A2008,'Hospitalisation Details'!$L$2:$U$2342,8,)</f>
        <v>Sep</v>
      </c>
      <c r="T2008" s="126">
        <f>VLOOKUP(A2008,'Hospitalisation Details'!$L$2:$U$2342,9,)</f>
        <v>1993</v>
      </c>
    </row>
    <row r="2009" spans="1:20" ht="15.5" x14ac:dyDescent="0.35">
      <c r="A2009" s="124" t="s">
        <v>360</v>
      </c>
      <c r="B2009" s="64" t="str">
        <f>VLOOKUP(A2009,'Medical Examinations'!$AS$1:$BC$2336,9,)</f>
        <v>Alix</v>
      </c>
      <c r="C2009" s="64">
        <f>VLOOKUP(A2009,'Medical Examinations'!$AS$1:$BC$2336,2,)</f>
        <v>25.8</v>
      </c>
      <c r="D2009" s="64">
        <f>VLOOKUP(A2009,'Medical Examinations'!$AS$1:$BC$2336,3,)</f>
        <v>5.49</v>
      </c>
      <c r="E2009" s="64" t="str">
        <f>VLOOKUP(A2009,'Medical Examinations'!$AS$1:$BC$2336,6,)</f>
        <v>No</v>
      </c>
      <c r="F2009" s="64" t="str">
        <f>VLOOKUP(A2009,'Medical Examinations'!$AS$1:$BC$2336,4,)</f>
        <v>No</v>
      </c>
      <c r="G2009" s="64" t="str">
        <f>VLOOKUP(A2009,'Medical Examinations'!$AS$1:$BC$2336,5,)</f>
        <v>No</v>
      </c>
      <c r="H2009" s="64">
        <f>VLOOKUP(A2009,'Medical Examinations'!$AS$1:$BC$2336,8,)</f>
        <v>0</v>
      </c>
      <c r="I2009" s="64" t="str">
        <f>VLOOKUP(A2009,'Medical Examinations'!$AS$1:$BC$2336,7,)</f>
        <v>No</v>
      </c>
      <c r="J2009" s="64" t="str">
        <f>VLOOKUP(A2009,'Medical Examinations'!$AS$1:$BC$2336,11,)</f>
        <v>Over weight</v>
      </c>
      <c r="K2009" s="64" t="str">
        <f>VLOOKUP(A2009,'Medical Examinations'!$AS$1:$BC$2336,10,)</f>
        <v>Normal</v>
      </c>
      <c r="L2009" s="64" t="str">
        <f>VLOOKUP(A2009,'Hospitalisation Details'!$L$2:$R$2342,2,)</f>
        <v>10-07-1994</v>
      </c>
      <c r="M2009" s="65">
        <f>VLOOKUP(A2009,'Hospitalisation Details'!$L$2:$R$2345,7,)</f>
        <v>3161</v>
      </c>
      <c r="N2009" s="64" t="str">
        <f>VLOOKUP(A2009,'Hospitalisation Details'!$L$2:$R$2342,4,)</f>
        <v>tier - 2</v>
      </c>
      <c r="O2009" s="64" t="str">
        <f>VLOOKUP(A2009,'Hospitalisation Details'!$L$2:$R$2342,5,)</f>
        <v>tier - 1</v>
      </c>
      <c r="P2009" s="64" t="str">
        <f>VLOOKUP(A2009,'Hospitalisation Details'!$L$2:$R$2342,6,)</f>
        <v>R1011</v>
      </c>
      <c r="Q2009" s="64">
        <f>VLOOKUP(A2009,'Hospitalisation Details'!$L$2:$R$2342,3,)</f>
        <v>28</v>
      </c>
      <c r="R2009" s="64">
        <f>VLOOKUP(A2009,'Hospitalisation Details'!$L$2:$U$2342,10,)</f>
        <v>10</v>
      </c>
      <c r="S2009" s="64" t="str">
        <f>VLOOKUP(A2009,'Hospitalisation Details'!$L$2:$U$2342,8,)</f>
        <v>Jul</v>
      </c>
      <c r="T2009" s="126">
        <f>VLOOKUP(A2009,'Hospitalisation Details'!$L$2:$U$2342,9,)</f>
        <v>1994</v>
      </c>
    </row>
    <row r="2010" spans="1:20" ht="15.5" x14ac:dyDescent="0.35">
      <c r="A2010" s="124" t="s">
        <v>359</v>
      </c>
      <c r="B2010" s="64" t="str">
        <f>VLOOKUP(A2010,'Medical Examinations'!$AS$1:$BC$2336,9,)</f>
        <v>Kakushin</v>
      </c>
      <c r="C2010" s="64">
        <f>VLOOKUP(A2010,'Medical Examinations'!$AS$1:$BC$2336,2,)</f>
        <v>27.39</v>
      </c>
      <c r="D2010" s="64">
        <f>VLOOKUP(A2010,'Medical Examinations'!$AS$1:$BC$2336,3,)</f>
        <v>5.34</v>
      </c>
      <c r="E2010" s="64" t="str">
        <f>VLOOKUP(A2010,'Medical Examinations'!$AS$1:$BC$2336,6,)</f>
        <v>No</v>
      </c>
      <c r="F2010" s="64" t="str">
        <f>VLOOKUP(A2010,'Medical Examinations'!$AS$1:$BC$2336,4,)</f>
        <v>No</v>
      </c>
      <c r="G2010" s="64" t="str">
        <f>VLOOKUP(A2010,'Medical Examinations'!$AS$1:$BC$2336,5,)</f>
        <v>No</v>
      </c>
      <c r="H2010" s="64">
        <f>VLOOKUP(A2010,'Medical Examinations'!$AS$1:$BC$2336,8,)</f>
        <v>0</v>
      </c>
      <c r="I2010" s="64" t="str">
        <f>VLOOKUP(A2010,'Medical Examinations'!$AS$1:$BC$2336,7,)</f>
        <v>No</v>
      </c>
      <c r="J2010" s="64" t="str">
        <f>VLOOKUP(A2010,'Medical Examinations'!$AS$1:$BC$2336,11,)</f>
        <v>Over weight</v>
      </c>
      <c r="K2010" s="64" t="str">
        <f>VLOOKUP(A2010,'Medical Examinations'!$AS$1:$BC$2336,10,)</f>
        <v>Normal</v>
      </c>
      <c r="L2010" s="64" t="str">
        <f>VLOOKUP(A2010,'Hospitalisation Details'!$L$2:$R$2342,2,)</f>
        <v>25-06-1999</v>
      </c>
      <c r="M2010" s="65">
        <f>VLOOKUP(A2010,'Hospitalisation Details'!$L$2:$R$2345,7,)</f>
        <v>3128</v>
      </c>
      <c r="N2010" s="64" t="str">
        <f>VLOOKUP(A2010,'Hospitalisation Details'!$L$2:$R$2342,4,)</f>
        <v>tier - 2</v>
      </c>
      <c r="O2010" s="64" t="str">
        <f>VLOOKUP(A2010,'Hospitalisation Details'!$L$2:$R$2342,5,)</f>
        <v>tier - 3</v>
      </c>
      <c r="P2010" s="64" t="str">
        <f>VLOOKUP(A2010,'Hospitalisation Details'!$L$2:$R$2342,6,)</f>
        <v>R1021</v>
      </c>
      <c r="Q2010" s="64">
        <f>VLOOKUP(A2010,'Hospitalisation Details'!$L$2:$R$2342,3,)</f>
        <v>23</v>
      </c>
      <c r="R2010" s="64">
        <f>VLOOKUP(A2010,'Hospitalisation Details'!$L$2:$U$2342,10,)</f>
        <v>25</v>
      </c>
      <c r="S2010" s="64" t="str">
        <f>VLOOKUP(A2010,'Hospitalisation Details'!$L$2:$U$2342,8,)</f>
        <v>Jun</v>
      </c>
      <c r="T2010" s="126">
        <f>VLOOKUP(A2010,'Hospitalisation Details'!$L$2:$U$2342,9,)</f>
        <v>1999</v>
      </c>
    </row>
    <row r="2011" spans="1:20" ht="15.5" x14ac:dyDescent="0.35">
      <c r="A2011" s="124" t="s">
        <v>358</v>
      </c>
      <c r="B2011" s="64" t="str">
        <f>VLOOKUP(A2011,'Medical Examinations'!$AS$1:$BC$2336,9,)</f>
        <v>Michael J</v>
      </c>
      <c r="C2011" s="64">
        <f>VLOOKUP(A2011,'Medical Examinations'!$AS$1:$BC$2336,2,)</f>
        <v>17.03</v>
      </c>
      <c r="D2011" s="64">
        <f>VLOOKUP(A2011,'Medical Examinations'!$AS$1:$BC$2336,3,)</f>
        <v>4.12</v>
      </c>
      <c r="E2011" s="64" t="str">
        <f>VLOOKUP(A2011,'Medical Examinations'!$AS$1:$BC$2336,6,)</f>
        <v>No</v>
      </c>
      <c r="F2011" s="64" t="str">
        <f>VLOOKUP(A2011,'Medical Examinations'!$AS$1:$BC$2336,4,)</f>
        <v>No</v>
      </c>
      <c r="G2011" s="64" t="str">
        <f>VLOOKUP(A2011,'Medical Examinations'!$AS$1:$BC$2336,5,)</f>
        <v>No</v>
      </c>
      <c r="H2011" s="64">
        <f>VLOOKUP(A2011,'Medical Examinations'!$AS$1:$BC$2336,8,)</f>
        <v>1</v>
      </c>
      <c r="I2011" s="64" t="str">
        <f>VLOOKUP(A2011,'Medical Examinations'!$AS$1:$BC$2336,7,)</f>
        <v>No</v>
      </c>
      <c r="J2011" s="64" t="str">
        <f>VLOOKUP(A2011,'Medical Examinations'!$AS$1:$BC$2336,11,)</f>
        <v>Under weight</v>
      </c>
      <c r="K2011" s="64" t="str">
        <f>VLOOKUP(A2011,'Medical Examinations'!$AS$1:$BC$2336,10,)</f>
        <v>Normal</v>
      </c>
      <c r="L2011" s="64" t="str">
        <f>VLOOKUP(A2011,'Hospitalisation Details'!$L$2:$R$2342,2,)</f>
        <v>01-08-1987</v>
      </c>
      <c r="M2011" s="65">
        <f>VLOOKUP(A2011,'Hospitalisation Details'!$L$2:$R$2345,7,)</f>
        <v>3088</v>
      </c>
      <c r="N2011" s="64" t="str">
        <f>VLOOKUP(A2011,'Hospitalisation Details'!$L$2:$R$2342,4,)</f>
        <v>tier - 2</v>
      </c>
      <c r="O2011" s="64" t="str">
        <f>VLOOKUP(A2011,'Hospitalisation Details'!$L$2:$R$2342,5,)</f>
        <v>tier - 2</v>
      </c>
      <c r="P2011" s="64" t="str">
        <f>VLOOKUP(A2011,'Hospitalisation Details'!$L$2:$R$2342,6,)</f>
        <v>R1013</v>
      </c>
      <c r="Q2011" s="64">
        <f>VLOOKUP(A2011,'Hospitalisation Details'!$L$2:$R$2342,3,)</f>
        <v>35</v>
      </c>
      <c r="R2011" s="64">
        <f>VLOOKUP(A2011,'Hospitalisation Details'!$L$2:$U$2342,10,)</f>
        <v>1</v>
      </c>
      <c r="S2011" s="64" t="str">
        <f>VLOOKUP(A2011,'Hospitalisation Details'!$L$2:$U$2342,8,)</f>
        <v>Aug</v>
      </c>
      <c r="T2011" s="126">
        <f>VLOOKUP(A2011,'Hospitalisation Details'!$L$2:$U$2342,9,)</f>
        <v>1987</v>
      </c>
    </row>
    <row r="2012" spans="1:20" ht="15.5" x14ac:dyDescent="0.35">
      <c r="A2012" s="124" t="s">
        <v>357</v>
      </c>
      <c r="B2012" s="64" t="str">
        <f>VLOOKUP(A2012,'Medical Examinations'!$AS$1:$BC$2336,9,)</f>
        <v>Bradley</v>
      </c>
      <c r="C2012" s="64">
        <f>VLOOKUP(A2012,'Medical Examinations'!$AS$1:$BC$2336,2,)</f>
        <v>23.75</v>
      </c>
      <c r="D2012" s="64">
        <f>VLOOKUP(A2012,'Medical Examinations'!$AS$1:$BC$2336,3,)</f>
        <v>5.49</v>
      </c>
      <c r="E2012" s="64" t="str">
        <f>VLOOKUP(A2012,'Medical Examinations'!$AS$1:$BC$2336,6,)</f>
        <v>Yes</v>
      </c>
      <c r="F2012" s="64" t="str">
        <f>VLOOKUP(A2012,'Medical Examinations'!$AS$1:$BC$2336,4,)</f>
        <v>No</v>
      </c>
      <c r="G2012" s="64" t="str">
        <f>VLOOKUP(A2012,'Medical Examinations'!$AS$1:$BC$2336,5,)</f>
        <v>No</v>
      </c>
      <c r="H2012" s="64">
        <f>VLOOKUP(A2012,'Medical Examinations'!$AS$1:$BC$2336,8,)</f>
        <v>0</v>
      </c>
      <c r="I2012" s="64" t="str">
        <f>VLOOKUP(A2012,'Medical Examinations'!$AS$1:$BC$2336,7,)</f>
        <v>No</v>
      </c>
      <c r="J2012" s="64" t="str">
        <f>VLOOKUP(A2012,'Medical Examinations'!$AS$1:$BC$2336,11,)</f>
        <v xml:space="preserve">Normal Weight 
</v>
      </c>
      <c r="K2012" s="64" t="str">
        <f>VLOOKUP(A2012,'Medical Examinations'!$AS$1:$BC$2336,10,)</f>
        <v>Normal</v>
      </c>
      <c r="L2012" s="64" t="str">
        <f>VLOOKUP(A2012,'Hospitalisation Details'!$L$2:$R$2342,2,)</f>
        <v>13-10-2001</v>
      </c>
      <c r="M2012" s="65">
        <f>VLOOKUP(A2012,'Hospitalisation Details'!$L$2:$R$2345,7,)</f>
        <v>3077</v>
      </c>
      <c r="N2012" s="64" t="str">
        <f>VLOOKUP(A2012,'Hospitalisation Details'!$L$2:$R$2342,4,)</f>
        <v>tier - 2</v>
      </c>
      <c r="O2012" s="64" t="str">
        <f>VLOOKUP(A2012,'Hospitalisation Details'!$L$2:$R$2342,5,)</f>
        <v>tier - 1</v>
      </c>
      <c r="P2012" s="64" t="str">
        <f>VLOOKUP(A2012,'Hospitalisation Details'!$L$2:$R$2342,6,)</f>
        <v>R1012</v>
      </c>
      <c r="Q2012" s="64">
        <f>VLOOKUP(A2012,'Hospitalisation Details'!$L$2:$R$2342,3,)</f>
        <v>21</v>
      </c>
      <c r="R2012" s="64">
        <f>VLOOKUP(A2012,'Hospitalisation Details'!$L$2:$U$2342,10,)</f>
        <v>13</v>
      </c>
      <c r="S2012" s="64" t="str">
        <f>VLOOKUP(A2012,'Hospitalisation Details'!$L$2:$U$2342,8,)</f>
        <v>Oct</v>
      </c>
      <c r="T2012" s="126">
        <f>VLOOKUP(A2012,'Hospitalisation Details'!$L$2:$U$2342,9,)</f>
        <v>2001</v>
      </c>
    </row>
    <row r="2013" spans="1:20" ht="15.5" x14ac:dyDescent="0.35">
      <c r="A2013" s="124" t="s">
        <v>355</v>
      </c>
      <c r="B2013" s="64" t="str">
        <f>VLOOKUP(A2013,'Medical Examinations'!$AS$1:$BC$2336,9,)</f>
        <v>Matt</v>
      </c>
      <c r="C2013" s="64">
        <f>VLOOKUP(A2013,'Medical Examinations'!$AS$1:$BC$2336,2,)</f>
        <v>26.03</v>
      </c>
      <c r="D2013" s="64">
        <f>VLOOKUP(A2013,'Medical Examinations'!$AS$1:$BC$2336,3,)</f>
        <v>5.1100000000000003</v>
      </c>
      <c r="E2013" s="64" t="str">
        <f>VLOOKUP(A2013,'Medical Examinations'!$AS$1:$BC$2336,6,)</f>
        <v>Yes</v>
      </c>
      <c r="F2013" s="64" t="str">
        <f>VLOOKUP(A2013,'Medical Examinations'!$AS$1:$BC$2336,4,)</f>
        <v>No</v>
      </c>
      <c r="G2013" s="64" t="str">
        <f>VLOOKUP(A2013,'Medical Examinations'!$AS$1:$BC$2336,5,)</f>
        <v>No</v>
      </c>
      <c r="H2013" s="64">
        <f>VLOOKUP(A2013,'Medical Examinations'!$AS$1:$BC$2336,8,)</f>
        <v>1</v>
      </c>
      <c r="I2013" s="64" t="str">
        <f>VLOOKUP(A2013,'Medical Examinations'!$AS$1:$BC$2336,7,)</f>
        <v>No</v>
      </c>
      <c r="J2013" s="64" t="str">
        <f>VLOOKUP(A2013,'Medical Examinations'!$AS$1:$BC$2336,11,)</f>
        <v>Over weight</v>
      </c>
      <c r="K2013" s="64" t="str">
        <f>VLOOKUP(A2013,'Medical Examinations'!$AS$1:$BC$2336,10,)</f>
        <v>Normal</v>
      </c>
      <c r="L2013" s="64" t="str">
        <f>VLOOKUP(A2013,'Hospitalisation Details'!$L$2:$R$2342,2,)</f>
        <v>10-09-1995</v>
      </c>
      <c r="M2013" s="65">
        <f>VLOOKUP(A2013,'Hospitalisation Details'!$L$2:$R$2345,7,)</f>
        <v>3071</v>
      </c>
      <c r="N2013" s="64" t="str">
        <f>VLOOKUP(A2013,'Hospitalisation Details'!$L$2:$R$2342,4,)</f>
        <v>tier - 3</v>
      </c>
      <c r="O2013" s="64" t="str">
        <f>VLOOKUP(A2013,'Hospitalisation Details'!$L$2:$R$2342,5,)</f>
        <v>tier - 1</v>
      </c>
      <c r="P2013" s="64" t="str">
        <f>VLOOKUP(A2013,'Hospitalisation Details'!$L$2:$R$2342,6,)</f>
        <v>R1017</v>
      </c>
      <c r="Q2013" s="64">
        <f>VLOOKUP(A2013,'Hospitalisation Details'!$L$2:$R$2342,3,)</f>
        <v>27</v>
      </c>
      <c r="R2013" s="64">
        <f>VLOOKUP(A2013,'Hospitalisation Details'!$L$2:$U$2342,10,)</f>
        <v>10</v>
      </c>
      <c r="S2013" s="64" t="str">
        <f>VLOOKUP(A2013,'Hospitalisation Details'!$L$2:$U$2342,8,)</f>
        <v>Sep</v>
      </c>
      <c r="T2013" s="126">
        <f>VLOOKUP(A2013,'Hospitalisation Details'!$L$2:$U$2342,9,)</f>
        <v>1995</v>
      </c>
    </row>
    <row r="2014" spans="1:20" ht="15.5" x14ac:dyDescent="0.35">
      <c r="A2014" s="124" t="s">
        <v>354</v>
      </c>
      <c r="B2014" s="64" t="str">
        <f>VLOOKUP(A2014,'Medical Examinations'!$AS$1:$BC$2336,9,)</f>
        <v>Amanda C.</v>
      </c>
      <c r="C2014" s="64">
        <f>VLOOKUP(A2014,'Medical Examinations'!$AS$1:$BC$2336,2,)</f>
        <v>16.079999999999998</v>
      </c>
      <c r="D2014" s="64">
        <f>VLOOKUP(A2014,'Medical Examinations'!$AS$1:$BC$2336,3,)</f>
        <v>5.94</v>
      </c>
      <c r="E2014" s="64" t="str">
        <f>VLOOKUP(A2014,'Medical Examinations'!$AS$1:$BC$2336,6,)</f>
        <v>No</v>
      </c>
      <c r="F2014" s="64" t="str">
        <f>VLOOKUP(A2014,'Medical Examinations'!$AS$1:$BC$2336,4,)</f>
        <v>No</v>
      </c>
      <c r="G2014" s="64" t="str">
        <f>VLOOKUP(A2014,'Medical Examinations'!$AS$1:$BC$2336,5,)</f>
        <v>No</v>
      </c>
      <c r="H2014" s="64">
        <f>VLOOKUP(A2014,'Medical Examinations'!$AS$1:$BC$2336,8,)</f>
        <v>0</v>
      </c>
      <c r="I2014" s="64" t="str">
        <f>VLOOKUP(A2014,'Medical Examinations'!$AS$1:$BC$2336,7,)</f>
        <v>No</v>
      </c>
      <c r="J2014" s="64" t="str">
        <f>VLOOKUP(A2014,'Medical Examinations'!$AS$1:$BC$2336,11,)</f>
        <v>Under weight</v>
      </c>
      <c r="K2014" s="64" t="str">
        <f>VLOOKUP(A2014,'Medical Examinations'!$AS$1:$BC$2336,10,)</f>
        <v>Prediabetes</v>
      </c>
      <c r="L2014" s="64" t="str">
        <f>VLOOKUP(A2014,'Hospitalisation Details'!$L$2:$R$2342,2,)</f>
        <v>01-10-1989</v>
      </c>
      <c r="M2014" s="65">
        <f>VLOOKUP(A2014,'Hospitalisation Details'!$L$2:$R$2345,7,)</f>
        <v>3065</v>
      </c>
      <c r="N2014" s="64" t="str">
        <f>VLOOKUP(A2014,'Hospitalisation Details'!$L$2:$R$2342,4,)</f>
        <v>tier - 2</v>
      </c>
      <c r="O2014" s="64" t="str">
        <f>VLOOKUP(A2014,'Hospitalisation Details'!$L$2:$R$2342,5,)</f>
        <v>tier - 1</v>
      </c>
      <c r="P2014" s="64" t="str">
        <f>VLOOKUP(A2014,'Hospitalisation Details'!$L$2:$R$2342,6,)</f>
        <v>R1012</v>
      </c>
      <c r="Q2014" s="64">
        <f>VLOOKUP(A2014,'Hospitalisation Details'!$L$2:$R$2342,3,)</f>
        <v>33</v>
      </c>
      <c r="R2014" s="64">
        <f>VLOOKUP(A2014,'Hospitalisation Details'!$L$2:$U$2342,10,)</f>
        <v>1</v>
      </c>
      <c r="S2014" s="64" t="str">
        <f>VLOOKUP(A2014,'Hospitalisation Details'!$L$2:$U$2342,8,)</f>
        <v>Oct</v>
      </c>
      <c r="T2014" s="126">
        <f>VLOOKUP(A2014,'Hospitalisation Details'!$L$2:$U$2342,9,)</f>
        <v>1989</v>
      </c>
    </row>
    <row r="2015" spans="1:20" ht="15.5" x14ac:dyDescent="0.35">
      <c r="A2015" s="124" t="s">
        <v>353</v>
      </c>
      <c r="B2015" s="64" t="str">
        <f>VLOOKUP(A2015,'Medical Examinations'!$AS$1:$BC$2336,9,)</f>
        <v>Valur</v>
      </c>
      <c r="C2015" s="64">
        <f>VLOOKUP(A2015,'Medical Examinations'!$AS$1:$BC$2336,2,)</f>
        <v>30.875</v>
      </c>
      <c r="D2015" s="64">
        <f>VLOOKUP(A2015,'Medical Examinations'!$AS$1:$BC$2336,3,)</f>
        <v>5.54</v>
      </c>
      <c r="E2015" s="64" t="str">
        <f>VLOOKUP(A2015,'Medical Examinations'!$AS$1:$BC$2336,6,)</f>
        <v>No</v>
      </c>
      <c r="F2015" s="64" t="str">
        <f>VLOOKUP(A2015,'Medical Examinations'!$AS$1:$BC$2336,4,)</f>
        <v>No</v>
      </c>
      <c r="G2015" s="64" t="str">
        <f>VLOOKUP(A2015,'Medical Examinations'!$AS$1:$BC$2336,5,)</f>
        <v>No</v>
      </c>
      <c r="H2015" s="64">
        <f>VLOOKUP(A2015,'Medical Examinations'!$AS$1:$BC$2336,8,)</f>
        <v>0</v>
      </c>
      <c r="I2015" s="64" t="str">
        <f>VLOOKUP(A2015,'Medical Examinations'!$AS$1:$BC$2336,7,)</f>
        <v>No</v>
      </c>
      <c r="J2015" s="64" t="str">
        <f>VLOOKUP(A2015,'Medical Examinations'!$AS$1:$BC$2336,11,)</f>
        <v>Obesity</v>
      </c>
      <c r="K2015" s="64" t="str">
        <f>VLOOKUP(A2015,'Medical Examinations'!$AS$1:$BC$2336,10,)</f>
        <v>Normal</v>
      </c>
      <c r="L2015" s="64" t="str">
        <f>VLOOKUP(A2015,'Hospitalisation Details'!$L$2:$R$2342,2,)</f>
        <v>26-09-1994</v>
      </c>
      <c r="M2015" s="65">
        <f>VLOOKUP(A2015,'Hospitalisation Details'!$L$2:$R$2345,7,)</f>
        <v>3063</v>
      </c>
      <c r="N2015" s="64" t="str">
        <f>VLOOKUP(A2015,'Hospitalisation Details'!$L$2:$R$2342,4,)</f>
        <v>tier - 3</v>
      </c>
      <c r="O2015" s="64" t="str">
        <f>VLOOKUP(A2015,'Hospitalisation Details'!$L$2:$R$2342,5,)</f>
        <v>tier - 1</v>
      </c>
      <c r="P2015" s="64" t="str">
        <f>VLOOKUP(A2015,'Hospitalisation Details'!$L$2:$R$2342,6,)</f>
        <v>R1012</v>
      </c>
      <c r="Q2015" s="64">
        <f>VLOOKUP(A2015,'Hospitalisation Details'!$L$2:$R$2342,3,)</f>
        <v>28</v>
      </c>
      <c r="R2015" s="64">
        <f>VLOOKUP(A2015,'Hospitalisation Details'!$L$2:$U$2342,10,)</f>
        <v>26</v>
      </c>
      <c r="S2015" s="64" t="str">
        <f>VLOOKUP(A2015,'Hospitalisation Details'!$L$2:$U$2342,8,)</f>
        <v>Sep</v>
      </c>
      <c r="T2015" s="126">
        <f>VLOOKUP(A2015,'Hospitalisation Details'!$L$2:$U$2342,9,)</f>
        <v>1994</v>
      </c>
    </row>
    <row r="2016" spans="1:20" ht="15.5" x14ac:dyDescent="0.35">
      <c r="A2016" s="124" t="s">
        <v>352</v>
      </c>
      <c r="B2016" s="64" t="str">
        <f>VLOOKUP(A2016,'Medical Examinations'!$AS$1:$BC$2336,9,)</f>
        <v>Erica J</v>
      </c>
      <c r="C2016" s="64">
        <f>VLOOKUP(A2016,'Medical Examinations'!$AS$1:$BC$2336,2,)</f>
        <v>31.79</v>
      </c>
      <c r="D2016" s="64">
        <f>VLOOKUP(A2016,'Medical Examinations'!$AS$1:$BC$2336,3,)</f>
        <v>7.09</v>
      </c>
      <c r="E2016" s="64" t="str">
        <f>VLOOKUP(A2016,'Medical Examinations'!$AS$1:$BC$2336,6,)</f>
        <v>No</v>
      </c>
      <c r="F2016" s="64" t="str">
        <f>VLOOKUP(A2016,'Medical Examinations'!$AS$1:$BC$2336,4,)</f>
        <v>No</v>
      </c>
      <c r="G2016" s="64" t="str">
        <f>VLOOKUP(A2016,'Medical Examinations'!$AS$1:$BC$2336,5,)</f>
        <v>No</v>
      </c>
      <c r="H2016" s="64">
        <f>VLOOKUP(A2016,'Medical Examinations'!$AS$1:$BC$2336,8,)</f>
        <v>0</v>
      </c>
      <c r="I2016" s="64" t="str">
        <f>VLOOKUP(A2016,'Medical Examinations'!$AS$1:$BC$2336,7,)</f>
        <v>No</v>
      </c>
      <c r="J2016" s="64" t="str">
        <f>VLOOKUP(A2016,'Medical Examinations'!$AS$1:$BC$2336,11,)</f>
        <v>Obesity</v>
      </c>
      <c r="K2016" s="64" t="str">
        <f>VLOOKUP(A2016,'Medical Examinations'!$AS$1:$BC$2336,10,)</f>
        <v>Diabetes</v>
      </c>
      <c r="L2016" s="64" t="str">
        <f>VLOOKUP(A2016,'Hospitalisation Details'!$L$2:$R$2342,2,)</f>
        <v>21-06-2002</v>
      </c>
      <c r="M2016" s="65">
        <f>VLOOKUP(A2016,'Hospitalisation Details'!$L$2:$R$2345,7,)</f>
        <v>3056</v>
      </c>
      <c r="N2016" s="64" t="str">
        <f>VLOOKUP(A2016,'Hospitalisation Details'!$L$2:$R$2342,4,)</f>
        <v>tier - 2</v>
      </c>
      <c r="O2016" s="64" t="str">
        <f>VLOOKUP(A2016,'Hospitalisation Details'!$L$2:$R$2342,5,)</f>
        <v>tier - 3</v>
      </c>
      <c r="P2016" s="64" t="str">
        <f>VLOOKUP(A2016,'Hospitalisation Details'!$L$2:$R$2342,6,)</f>
        <v>R1013</v>
      </c>
      <c r="Q2016" s="64">
        <f>VLOOKUP(A2016,'Hospitalisation Details'!$L$2:$R$2342,3,)</f>
        <v>20</v>
      </c>
      <c r="R2016" s="64">
        <f>VLOOKUP(A2016,'Hospitalisation Details'!$L$2:$U$2342,10,)</f>
        <v>21</v>
      </c>
      <c r="S2016" s="64" t="str">
        <f>VLOOKUP(A2016,'Hospitalisation Details'!$L$2:$U$2342,8,)</f>
        <v>Jun</v>
      </c>
      <c r="T2016" s="126">
        <f>VLOOKUP(A2016,'Hospitalisation Details'!$L$2:$U$2342,9,)</f>
        <v>2002</v>
      </c>
    </row>
    <row r="2017" spans="1:20" ht="15.5" x14ac:dyDescent="0.35">
      <c r="A2017" s="124" t="s">
        <v>351</v>
      </c>
      <c r="B2017" s="64" t="str">
        <f>VLOOKUP(A2017,'Medical Examinations'!$AS$1:$BC$2336,9,)</f>
        <v>Stephen F.</v>
      </c>
      <c r="C2017" s="64">
        <f>VLOOKUP(A2017,'Medical Examinations'!$AS$1:$BC$2336,2,)</f>
        <v>28.48</v>
      </c>
      <c r="D2017" s="64">
        <f>VLOOKUP(A2017,'Medical Examinations'!$AS$1:$BC$2336,3,)</f>
        <v>6.22</v>
      </c>
      <c r="E2017" s="64" t="str">
        <f>VLOOKUP(A2017,'Medical Examinations'!$AS$1:$BC$2336,6,)</f>
        <v>Yes</v>
      </c>
      <c r="F2017" s="64" t="str">
        <f>VLOOKUP(A2017,'Medical Examinations'!$AS$1:$BC$2336,4,)</f>
        <v>No</v>
      </c>
      <c r="G2017" s="64" t="str">
        <f>VLOOKUP(A2017,'Medical Examinations'!$AS$1:$BC$2336,5,)</f>
        <v>Yes</v>
      </c>
      <c r="H2017" s="64">
        <f>VLOOKUP(A2017,'Medical Examinations'!$AS$1:$BC$2336,8,)</f>
        <v>1</v>
      </c>
      <c r="I2017" s="64" t="str">
        <f>VLOOKUP(A2017,'Medical Examinations'!$AS$1:$BC$2336,7,)</f>
        <v>No</v>
      </c>
      <c r="J2017" s="64" t="str">
        <f>VLOOKUP(A2017,'Medical Examinations'!$AS$1:$BC$2336,11,)</f>
        <v>Over weight</v>
      </c>
      <c r="K2017" s="64" t="str">
        <f>VLOOKUP(A2017,'Medical Examinations'!$AS$1:$BC$2336,10,)</f>
        <v>Prediabetes</v>
      </c>
      <c r="L2017" s="64" t="str">
        <f>VLOOKUP(A2017,'Hospitalisation Details'!$L$2:$R$2342,2,)</f>
        <v>22-12-1997</v>
      </c>
      <c r="M2017" s="65">
        <f>VLOOKUP(A2017,'Hospitalisation Details'!$L$2:$R$2345,7,)</f>
        <v>3052</v>
      </c>
      <c r="N2017" s="64" t="str">
        <f>VLOOKUP(A2017,'Hospitalisation Details'!$L$2:$R$2342,4,)</f>
        <v>tier - 2</v>
      </c>
      <c r="O2017" s="64" t="str">
        <f>VLOOKUP(A2017,'Hospitalisation Details'!$L$2:$R$2342,5,)</f>
        <v>tier - 2</v>
      </c>
      <c r="P2017" s="64" t="str">
        <f>VLOOKUP(A2017,'Hospitalisation Details'!$L$2:$R$2342,6,)</f>
        <v>R1011</v>
      </c>
      <c r="Q2017" s="64">
        <f>VLOOKUP(A2017,'Hospitalisation Details'!$L$2:$R$2342,3,)</f>
        <v>25</v>
      </c>
      <c r="R2017" s="64">
        <f>VLOOKUP(A2017,'Hospitalisation Details'!$L$2:$U$2342,10,)</f>
        <v>22</v>
      </c>
      <c r="S2017" s="64" t="str">
        <f>VLOOKUP(A2017,'Hospitalisation Details'!$L$2:$U$2342,8,)</f>
        <v>Dec</v>
      </c>
      <c r="T2017" s="126">
        <f>VLOOKUP(A2017,'Hospitalisation Details'!$L$2:$U$2342,9,)</f>
        <v>1997</v>
      </c>
    </row>
    <row r="2018" spans="1:20" ht="15.5" x14ac:dyDescent="0.35">
      <c r="A2018" s="124" t="s">
        <v>350</v>
      </c>
      <c r="B2018" s="64" t="str">
        <f>VLOOKUP(A2018,'Medical Examinations'!$AS$1:$BC$2336,9,)</f>
        <v>Lissa</v>
      </c>
      <c r="C2018" s="64">
        <f>VLOOKUP(A2018,'Medical Examinations'!$AS$1:$BC$2336,2,)</f>
        <v>26.6</v>
      </c>
      <c r="D2018" s="64">
        <f>VLOOKUP(A2018,'Medical Examinations'!$AS$1:$BC$2336,3,)</f>
        <v>4.33</v>
      </c>
      <c r="E2018" s="64" t="str">
        <f>VLOOKUP(A2018,'Medical Examinations'!$AS$1:$BC$2336,6,)</f>
        <v>No</v>
      </c>
      <c r="F2018" s="64" t="str">
        <f>VLOOKUP(A2018,'Medical Examinations'!$AS$1:$BC$2336,4,)</f>
        <v>No</v>
      </c>
      <c r="G2018" s="64" t="str">
        <f>VLOOKUP(A2018,'Medical Examinations'!$AS$1:$BC$2336,5,)</f>
        <v>No</v>
      </c>
      <c r="H2018" s="64">
        <f>VLOOKUP(A2018,'Medical Examinations'!$AS$1:$BC$2336,8,)</f>
        <v>1</v>
      </c>
      <c r="I2018" s="64" t="str">
        <f>VLOOKUP(A2018,'Medical Examinations'!$AS$1:$BC$2336,7,)</f>
        <v>No</v>
      </c>
      <c r="J2018" s="64" t="str">
        <f>VLOOKUP(A2018,'Medical Examinations'!$AS$1:$BC$2336,11,)</f>
        <v>Over weight</v>
      </c>
      <c r="K2018" s="64" t="str">
        <f>VLOOKUP(A2018,'Medical Examinations'!$AS$1:$BC$2336,10,)</f>
        <v>Normal</v>
      </c>
      <c r="L2018" s="64" t="str">
        <f>VLOOKUP(A2018,'Hospitalisation Details'!$L$2:$R$2342,2,)</f>
        <v>09-08-1998</v>
      </c>
      <c r="M2018" s="65">
        <f>VLOOKUP(A2018,'Hospitalisation Details'!$L$2:$R$2345,7,)</f>
        <v>3046</v>
      </c>
      <c r="N2018" s="64" t="str">
        <f>VLOOKUP(A2018,'Hospitalisation Details'!$L$2:$R$2342,4,)</f>
        <v>tier - 2</v>
      </c>
      <c r="O2018" s="64" t="str">
        <f>VLOOKUP(A2018,'Hospitalisation Details'!$L$2:$R$2342,5,)</f>
        <v>tier - 1</v>
      </c>
      <c r="P2018" s="64" t="str">
        <f>VLOOKUP(A2018,'Hospitalisation Details'!$L$2:$R$2342,6,)</f>
        <v>R1023</v>
      </c>
      <c r="Q2018" s="64">
        <f>VLOOKUP(A2018,'Hospitalisation Details'!$L$2:$R$2342,3,)</f>
        <v>24</v>
      </c>
      <c r="R2018" s="64">
        <f>VLOOKUP(A2018,'Hospitalisation Details'!$L$2:$U$2342,10,)</f>
        <v>9</v>
      </c>
      <c r="S2018" s="64" t="str">
        <f>VLOOKUP(A2018,'Hospitalisation Details'!$L$2:$U$2342,8,)</f>
        <v>Aug</v>
      </c>
      <c r="T2018" s="126">
        <f>VLOOKUP(A2018,'Hospitalisation Details'!$L$2:$U$2342,9,)</f>
        <v>1998</v>
      </c>
    </row>
    <row r="2019" spans="1:20" ht="15.5" x14ac:dyDescent="0.35">
      <c r="A2019" s="124" t="s">
        <v>349</v>
      </c>
      <c r="B2019" s="64" t="str">
        <f>VLOOKUP(A2019,'Medical Examinations'!$AS$1:$BC$2336,9,)</f>
        <v>Megan</v>
      </c>
      <c r="C2019" s="64">
        <f>VLOOKUP(A2019,'Medical Examinations'!$AS$1:$BC$2336,2,)</f>
        <v>25.27</v>
      </c>
      <c r="D2019" s="64">
        <f>VLOOKUP(A2019,'Medical Examinations'!$AS$1:$BC$2336,3,)</f>
        <v>5.83</v>
      </c>
      <c r="E2019" s="64" t="str">
        <f>VLOOKUP(A2019,'Medical Examinations'!$AS$1:$BC$2336,6,)</f>
        <v>No</v>
      </c>
      <c r="F2019" s="64" t="str">
        <f>VLOOKUP(A2019,'Medical Examinations'!$AS$1:$BC$2336,4,)</f>
        <v>No</v>
      </c>
      <c r="G2019" s="64" t="str">
        <f>VLOOKUP(A2019,'Medical Examinations'!$AS$1:$BC$2336,5,)</f>
        <v>No</v>
      </c>
      <c r="H2019" s="64">
        <f>VLOOKUP(A2019,'Medical Examinations'!$AS$1:$BC$2336,8,)</f>
        <v>1</v>
      </c>
      <c r="I2019" s="64" t="str">
        <f>VLOOKUP(A2019,'Medical Examinations'!$AS$1:$BC$2336,7,)</f>
        <v>No</v>
      </c>
      <c r="J2019" s="64" t="str">
        <f>VLOOKUP(A2019,'Medical Examinations'!$AS$1:$BC$2336,11,)</f>
        <v>Over weight</v>
      </c>
      <c r="K2019" s="64" t="str">
        <f>VLOOKUP(A2019,'Medical Examinations'!$AS$1:$BC$2336,10,)</f>
        <v>Prediabetes</v>
      </c>
      <c r="L2019" s="64" t="str">
        <f>VLOOKUP(A2019,'Hospitalisation Details'!$L$2:$R$2342,2,)</f>
        <v>15-09-1998</v>
      </c>
      <c r="M2019" s="65">
        <f>VLOOKUP(A2019,'Hospitalisation Details'!$L$2:$R$2345,7,)</f>
        <v>3044</v>
      </c>
      <c r="N2019" s="64" t="str">
        <f>VLOOKUP(A2019,'Hospitalisation Details'!$L$2:$R$2342,4,)</f>
        <v>tier - 2</v>
      </c>
      <c r="O2019" s="64" t="str">
        <f>VLOOKUP(A2019,'Hospitalisation Details'!$L$2:$R$2342,5,)</f>
        <v>tier - 3</v>
      </c>
      <c r="P2019" s="64" t="str">
        <f>VLOOKUP(A2019,'Hospitalisation Details'!$L$2:$R$2342,6,)</f>
        <v>R1024</v>
      </c>
      <c r="Q2019" s="64">
        <f>VLOOKUP(A2019,'Hospitalisation Details'!$L$2:$R$2342,3,)</f>
        <v>24</v>
      </c>
      <c r="R2019" s="64">
        <f>VLOOKUP(A2019,'Hospitalisation Details'!$L$2:$U$2342,10,)</f>
        <v>15</v>
      </c>
      <c r="S2019" s="64" t="str">
        <f>VLOOKUP(A2019,'Hospitalisation Details'!$L$2:$U$2342,8,)</f>
        <v>Sep</v>
      </c>
      <c r="T2019" s="126">
        <f>VLOOKUP(A2019,'Hospitalisation Details'!$L$2:$U$2342,9,)</f>
        <v>1998</v>
      </c>
    </row>
    <row r="2020" spans="1:20" ht="15.5" x14ac:dyDescent="0.35">
      <c r="A2020" s="124" t="s">
        <v>348</v>
      </c>
      <c r="B2020" s="64" t="str">
        <f>VLOOKUP(A2020,'Medical Examinations'!$AS$1:$BC$2336,9,)</f>
        <v>Alyson</v>
      </c>
      <c r="C2020" s="64">
        <f>VLOOKUP(A2020,'Medical Examinations'!$AS$1:$BC$2336,2,)</f>
        <v>34.484999999999999</v>
      </c>
      <c r="D2020" s="64">
        <f>VLOOKUP(A2020,'Medical Examinations'!$AS$1:$BC$2336,3,)</f>
        <v>4.7</v>
      </c>
      <c r="E2020" s="64" t="str">
        <f>VLOOKUP(A2020,'Medical Examinations'!$AS$1:$BC$2336,6,)</f>
        <v>Yes</v>
      </c>
      <c r="F2020" s="64" t="str">
        <f>VLOOKUP(A2020,'Medical Examinations'!$AS$1:$BC$2336,4,)</f>
        <v>No</v>
      </c>
      <c r="G2020" s="64" t="str">
        <f>VLOOKUP(A2020,'Medical Examinations'!$AS$1:$BC$2336,5,)</f>
        <v>Yes</v>
      </c>
      <c r="H2020" s="64">
        <f>VLOOKUP(A2020,'Medical Examinations'!$AS$1:$BC$2336,8,)</f>
        <v>1</v>
      </c>
      <c r="I2020" s="64" t="str">
        <f>VLOOKUP(A2020,'Medical Examinations'!$AS$1:$BC$2336,7,)</f>
        <v>No</v>
      </c>
      <c r="J2020" s="64" t="str">
        <f>VLOOKUP(A2020,'Medical Examinations'!$AS$1:$BC$2336,11,)</f>
        <v>Obesity</v>
      </c>
      <c r="K2020" s="64" t="str">
        <f>VLOOKUP(A2020,'Medical Examinations'!$AS$1:$BC$2336,10,)</f>
        <v>Normal</v>
      </c>
      <c r="L2020" s="64" t="str">
        <f>VLOOKUP(A2020,'Hospitalisation Details'!$L$2:$R$2342,2,)</f>
        <v>19-12-1997</v>
      </c>
      <c r="M2020" s="65">
        <f>VLOOKUP(A2020,'Hospitalisation Details'!$L$2:$R$2345,7,)</f>
        <v>3022</v>
      </c>
      <c r="N2020" s="64" t="str">
        <f>VLOOKUP(A2020,'Hospitalisation Details'!$L$2:$R$2342,4,)</f>
        <v>tier - 2</v>
      </c>
      <c r="O2020" s="64" t="str">
        <f>VLOOKUP(A2020,'Hospitalisation Details'!$L$2:$R$2342,5,)</f>
        <v>tier - 3</v>
      </c>
      <c r="P2020" s="64" t="str">
        <f>VLOOKUP(A2020,'Hospitalisation Details'!$L$2:$R$2342,6,)</f>
        <v>R1012</v>
      </c>
      <c r="Q2020" s="64">
        <f>VLOOKUP(A2020,'Hospitalisation Details'!$L$2:$R$2342,3,)</f>
        <v>25</v>
      </c>
      <c r="R2020" s="64">
        <f>VLOOKUP(A2020,'Hospitalisation Details'!$L$2:$U$2342,10,)</f>
        <v>19</v>
      </c>
      <c r="S2020" s="64" t="str">
        <f>VLOOKUP(A2020,'Hospitalisation Details'!$L$2:$U$2342,8,)</f>
        <v>Dec</v>
      </c>
      <c r="T2020" s="126">
        <f>VLOOKUP(A2020,'Hospitalisation Details'!$L$2:$U$2342,9,)</f>
        <v>1997</v>
      </c>
    </row>
    <row r="2021" spans="1:20" ht="15.5" x14ac:dyDescent="0.35">
      <c r="A2021" s="124" t="s">
        <v>347</v>
      </c>
      <c r="B2021" s="64" t="str">
        <f>VLOOKUP(A2021,'Medical Examinations'!$AS$1:$BC$2336,9,)</f>
        <v>Chance B</v>
      </c>
      <c r="C2021" s="64">
        <f>VLOOKUP(A2021,'Medical Examinations'!$AS$1:$BC$2336,2,)</f>
        <v>15.57</v>
      </c>
      <c r="D2021" s="64">
        <f>VLOOKUP(A2021,'Medical Examinations'!$AS$1:$BC$2336,3,)</f>
        <v>4.07</v>
      </c>
      <c r="E2021" s="64" t="str">
        <f>VLOOKUP(A2021,'Medical Examinations'!$AS$1:$BC$2336,6,)</f>
        <v>Yes</v>
      </c>
      <c r="F2021" s="64" t="str">
        <f>VLOOKUP(A2021,'Medical Examinations'!$AS$1:$BC$2336,4,)</f>
        <v>No</v>
      </c>
      <c r="G2021" s="64" t="str">
        <f>VLOOKUP(A2021,'Medical Examinations'!$AS$1:$BC$2336,5,)</f>
        <v>No</v>
      </c>
      <c r="H2021" s="64">
        <f>VLOOKUP(A2021,'Medical Examinations'!$AS$1:$BC$2336,8,)</f>
        <v>1</v>
      </c>
      <c r="I2021" s="64" t="str">
        <f>VLOOKUP(A2021,'Medical Examinations'!$AS$1:$BC$2336,7,)</f>
        <v>No</v>
      </c>
      <c r="J2021" s="64" t="str">
        <f>VLOOKUP(A2021,'Medical Examinations'!$AS$1:$BC$2336,11,)</f>
        <v>Under weight</v>
      </c>
      <c r="K2021" s="64" t="str">
        <f>VLOOKUP(A2021,'Medical Examinations'!$AS$1:$BC$2336,10,)</f>
        <v>Normal</v>
      </c>
      <c r="L2021" s="64" t="str">
        <f>VLOOKUP(A2021,'Hospitalisation Details'!$L$2:$R$2342,2,)</f>
        <v>28-09-1988</v>
      </c>
      <c r="M2021" s="65">
        <f>VLOOKUP(A2021,'Hospitalisation Details'!$L$2:$R$2345,7,)</f>
        <v>3018</v>
      </c>
      <c r="N2021" s="64" t="str">
        <f>VLOOKUP(A2021,'Hospitalisation Details'!$L$2:$R$2342,4,)</f>
        <v>tier - 2</v>
      </c>
      <c r="O2021" s="64" t="str">
        <f>VLOOKUP(A2021,'Hospitalisation Details'!$L$2:$R$2342,5,)</f>
        <v>tier - 2</v>
      </c>
      <c r="P2021" s="64" t="str">
        <f>VLOOKUP(A2021,'Hospitalisation Details'!$L$2:$R$2342,6,)</f>
        <v>R1012</v>
      </c>
      <c r="Q2021" s="64">
        <f>VLOOKUP(A2021,'Hospitalisation Details'!$L$2:$R$2342,3,)</f>
        <v>34</v>
      </c>
      <c r="R2021" s="64">
        <f>VLOOKUP(A2021,'Hospitalisation Details'!$L$2:$U$2342,10,)</f>
        <v>28</v>
      </c>
      <c r="S2021" s="64" t="str">
        <f>VLOOKUP(A2021,'Hospitalisation Details'!$L$2:$U$2342,8,)</f>
        <v>Sep</v>
      </c>
      <c r="T2021" s="126">
        <f>VLOOKUP(A2021,'Hospitalisation Details'!$L$2:$U$2342,9,)</f>
        <v>1988</v>
      </c>
    </row>
    <row r="2022" spans="1:20" ht="15.5" x14ac:dyDescent="0.35">
      <c r="A2022" s="124" t="s">
        <v>346</v>
      </c>
      <c r="B2022" s="64" t="str">
        <f>VLOOKUP(A2022,'Medical Examinations'!$AS$1:$BC$2336,9,)</f>
        <v>Sean P</v>
      </c>
      <c r="C2022" s="64">
        <f>VLOOKUP(A2022,'Medical Examinations'!$AS$1:$BC$2336,2,)</f>
        <v>30.36</v>
      </c>
      <c r="D2022" s="64">
        <f>VLOOKUP(A2022,'Medical Examinations'!$AS$1:$BC$2336,3,)</f>
        <v>9.39</v>
      </c>
      <c r="E2022" s="64" t="str">
        <f>VLOOKUP(A2022,'Medical Examinations'!$AS$1:$BC$2336,6,)</f>
        <v>No</v>
      </c>
      <c r="F2022" s="64" t="str">
        <f>VLOOKUP(A2022,'Medical Examinations'!$AS$1:$BC$2336,4,)</f>
        <v>No</v>
      </c>
      <c r="G2022" s="64" t="str">
        <f>VLOOKUP(A2022,'Medical Examinations'!$AS$1:$BC$2336,5,)</f>
        <v>No</v>
      </c>
      <c r="H2022" s="64">
        <f>VLOOKUP(A2022,'Medical Examinations'!$AS$1:$BC$2336,8,)</f>
        <v>0</v>
      </c>
      <c r="I2022" s="64" t="str">
        <f>VLOOKUP(A2022,'Medical Examinations'!$AS$1:$BC$2336,7,)</f>
        <v>No</v>
      </c>
      <c r="J2022" s="64" t="str">
        <f>VLOOKUP(A2022,'Medical Examinations'!$AS$1:$BC$2336,11,)</f>
        <v>Obesity</v>
      </c>
      <c r="K2022" s="64" t="str">
        <f>VLOOKUP(A2022,'Medical Examinations'!$AS$1:$BC$2336,10,)</f>
        <v>Diabetes</v>
      </c>
      <c r="L2022" s="64" t="str">
        <f>VLOOKUP(A2022,'Hospitalisation Details'!$L$2:$R$2342,2,)</f>
        <v>15-12-2002</v>
      </c>
      <c r="M2022" s="65">
        <f>VLOOKUP(A2022,'Hospitalisation Details'!$L$2:$R$2345,7,)</f>
        <v>3012</v>
      </c>
      <c r="N2022" s="64" t="str">
        <f>VLOOKUP(A2022,'Hospitalisation Details'!$L$2:$R$2342,4,)</f>
        <v>tier - 2</v>
      </c>
      <c r="O2022" s="64" t="str">
        <f>VLOOKUP(A2022,'Hospitalisation Details'!$L$2:$R$2342,5,)</f>
        <v>tier - 3</v>
      </c>
      <c r="P2022" s="64" t="str">
        <f>VLOOKUP(A2022,'Hospitalisation Details'!$L$2:$R$2342,6,)</f>
        <v>R1012</v>
      </c>
      <c r="Q2022" s="64">
        <f>VLOOKUP(A2022,'Hospitalisation Details'!$L$2:$R$2342,3,)</f>
        <v>20</v>
      </c>
      <c r="R2022" s="64">
        <f>VLOOKUP(A2022,'Hospitalisation Details'!$L$2:$U$2342,10,)</f>
        <v>15</v>
      </c>
      <c r="S2022" s="64" t="str">
        <f>VLOOKUP(A2022,'Hospitalisation Details'!$L$2:$U$2342,8,)</f>
        <v>Dec</v>
      </c>
      <c r="T2022" s="126">
        <f>VLOOKUP(A2022,'Hospitalisation Details'!$L$2:$U$2342,9,)</f>
        <v>2002</v>
      </c>
    </row>
    <row r="2023" spans="1:20" ht="15.5" x14ac:dyDescent="0.35">
      <c r="A2023" s="124" t="s">
        <v>345</v>
      </c>
      <c r="B2023" s="64" t="str">
        <f>VLOOKUP(A2023,'Medical Examinations'!$AS$1:$BC$2336,9,)</f>
        <v>Therese</v>
      </c>
      <c r="C2023" s="64">
        <f>VLOOKUP(A2023,'Medical Examinations'!$AS$1:$BC$2336,2,)</f>
        <v>19.37</v>
      </c>
      <c r="D2023" s="64">
        <f>VLOOKUP(A2023,'Medical Examinations'!$AS$1:$BC$2336,3,)</f>
        <v>4.18</v>
      </c>
      <c r="E2023" s="64" t="str">
        <f>VLOOKUP(A2023,'Medical Examinations'!$AS$1:$BC$2336,6,)</f>
        <v>No</v>
      </c>
      <c r="F2023" s="64" t="str">
        <f>VLOOKUP(A2023,'Medical Examinations'!$AS$1:$BC$2336,4,)</f>
        <v>No</v>
      </c>
      <c r="G2023" s="64" t="str">
        <f>VLOOKUP(A2023,'Medical Examinations'!$AS$1:$BC$2336,5,)</f>
        <v>No</v>
      </c>
      <c r="H2023" s="64">
        <f>VLOOKUP(A2023,'Medical Examinations'!$AS$1:$BC$2336,8,)</f>
        <v>0</v>
      </c>
      <c r="I2023" s="64" t="str">
        <f>VLOOKUP(A2023,'Medical Examinations'!$AS$1:$BC$2336,7,)</f>
        <v>No</v>
      </c>
      <c r="J2023" s="64" t="str">
        <f>VLOOKUP(A2023,'Medical Examinations'!$AS$1:$BC$2336,11,)</f>
        <v xml:space="preserve">Normal Weight 
</v>
      </c>
      <c r="K2023" s="64" t="str">
        <f>VLOOKUP(A2023,'Medical Examinations'!$AS$1:$BC$2336,10,)</f>
        <v>Normal</v>
      </c>
      <c r="L2023" s="64" t="str">
        <f>VLOOKUP(A2023,'Hospitalisation Details'!$L$2:$R$2342,2,)</f>
        <v>20-11-1991</v>
      </c>
      <c r="M2023" s="65">
        <f>VLOOKUP(A2023,'Hospitalisation Details'!$L$2:$R$2345,7,)</f>
        <v>2986</v>
      </c>
      <c r="N2023" s="64" t="str">
        <f>VLOOKUP(A2023,'Hospitalisation Details'!$L$2:$R$2342,4,)</f>
        <v>tier - 2</v>
      </c>
      <c r="O2023" s="64" t="str">
        <f>VLOOKUP(A2023,'Hospitalisation Details'!$L$2:$R$2342,5,)</f>
        <v>tier - 2</v>
      </c>
      <c r="P2023" s="64" t="str">
        <f>VLOOKUP(A2023,'Hospitalisation Details'!$L$2:$R$2342,6,)</f>
        <v>R1013</v>
      </c>
      <c r="Q2023" s="64">
        <f>VLOOKUP(A2023,'Hospitalisation Details'!$L$2:$R$2342,3,)</f>
        <v>31</v>
      </c>
      <c r="R2023" s="64">
        <f>VLOOKUP(A2023,'Hospitalisation Details'!$L$2:$U$2342,10,)</f>
        <v>20</v>
      </c>
      <c r="S2023" s="64" t="str">
        <f>VLOOKUP(A2023,'Hospitalisation Details'!$L$2:$U$2342,8,)</f>
        <v>Nov</v>
      </c>
      <c r="T2023" s="126">
        <f>VLOOKUP(A2023,'Hospitalisation Details'!$L$2:$U$2342,9,)</f>
        <v>1991</v>
      </c>
    </row>
    <row r="2024" spans="1:20" ht="15.5" x14ac:dyDescent="0.35">
      <c r="A2024" s="124" t="s">
        <v>344</v>
      </c>
      <c r="B2024" s="64" t="str">
        <f>VLOOKUP(A2024,'Medical Examinations'!$AS$1:$BC$2336,9,)</f>
        <v>Beau</v>
      </c>
      <c r="C2024" s="64">
        <f>VLOOKUP(A2024,'Medical Examinations'!$AS$1:$BC$2336,2,)</f>
        <v>16.71</v>
      </c>
      <c r="D2024" s="64">
        <f>VLOOKUP(A2024,'Medical Examinations'!$AS$1:$BC$2336,3,)</f>
        <v>4.18</v>
      </c>
      <c r="E2024" s="64" t="str">
        <f>VLOOKUP(A2024,'Medical Examinations'!$AS$1:$BC$2336,6,)</f>
        <v>No</v>
      </c>
      <c r="F2024" s="64" t="str">
        <f>VLOOKUP(A2024,'Medical Examinations'!$AS$1:$BC$2336,4,)</f>
        <v>No</v>
      </c>
      <c r="G2024" s="64" t="str">
        <f>VLOOKUP(A2024,'Medical Examinations'!$AS$1:$BC$2336,5,)</f>
        <v>No</v>
      </c>
      <c r="H2024" s="64">
        <f>VLOOKUP(A2024,'Medical Examinations'!$AS$1:$BC$2336,8,)</f>
        <v>1</v>
      </c>
      <c r="I2024" s="64" t="str">
        <f>VLOOKUP(A2024,'Medical Examinations'!$AS$1:$BC$2336,7,)</f>
        <v>No</v>
      </c>
      <c r="J2024" s="64" t="str">
        <f>VLOOKUP(A2024,'Medical Examinations'!$AS$1:$BC$2336,11,)</f>
        <v>Under weight</v>
      </c>
      <c r="K2024" s="64" t="str">
        <f>VLOOKUP(A2024,'Medical Examinations'!$AS$1:$BC$2336,10,)</f>
        <v>Normal</v>
      </c>
      <c r="L2024" s="64" t="str">
        <f>VLOOKUP(A2024,'Hospitalisation Details'!$L$2:$R$2342,2,)</f>
        <v>18-06-1987</v>
      </c>
      <c r="M2024" s="65">
        <f>VLOOKUP(A2024,'Hospitalisation Details'!$L$2:$R$2345,7,)</f>
        <v>2980</v>
      </c>
      <c r="N2024" s="64" t="str">
        <f>VLOOKUP(A2024,'Hospitalisation Details'!$L$2:$R$2342,4,)</f>
        <v>tier - 2</v>
      </c>
      <c r="O2024" s="64" t="str">
        <f>VLOOKUP(A2024,'Hospitalisation Details'!$L$2:$R$2342,5,)</f>
        <v>tier - 3</v>
      </c>
      <c r="P2024" s="64" t="str">
        <f>VLOOKUP(A2024,'Hospitalisation Details'!$L$2:$R$2342,6,)</f>
        <v>R1013</v>
      </c>
      <c r="Q2024" s="64">
        <f>VLOOKUP(A2024,'Hospitalisation Details'!$L$2:$R$2342,3,)</f>
        <v>35</v>
      </c>
      <c r="R2024" s="64">
        <f>VLOOKUP(A2024,'Hospitalisation Details'!$L$2:$U$2342,10,)</f>
        <v>18</v>
      </c>
      <c r="S2024" s="64" t="str">
        <f>VLOOKUP(A2024,'Hospitalisation Details'!$L$2:$U$2342,8,)</f>
        <v>Jun</v>
      </c>
      <c r="T2024" s="126">
        <f>VLOOKUP(A2024,'Hospitalisation Details'!$L$2:$U$2342,9,)</f>
        <v>1987</v>
      </c>
    </row>
    <row r="2025" spans="1:20" ht="15.5" x14ac:dyDescent="0.35">
      <c r="A2025" s="124" t="s">
        <v>343</v>
      </c>
      <c r="B2025" s="64" t="str">
        <f>VLOOKUP(A2025,'Medical Examinations'!$AS$1:$BC$2336,9,)</f>
        <v>Kelsey M</v>
      </c>
      <c r="C2025" s="64">
        <f>VLOOKUP(A2025,'Medical Examinations'!$AS$1:$BC$2336,2,)</f>
        <v>24.1</v>
      </c>
      <c r="D2025" s="64">
        <f>VLOOKUP(A2025,'Medical Examinations'!$AS$1:$BC$2336,3,)</f>
        <v>4.4000000000000004</v>
      </c>
      <c r="E2025" s="64" t="str">
        <f>VLOOKUP(A2025,'Medical Examinations'!$AS$1:$BC$2336,6,)</f>
        <v>Yes</v>
      </c>
      <c r="F2025" s="64" t="str">
        <f>VLOOKUP(A2025,'Medical Examinations'!$AS$1:$BC$2336,4,)</f>
        <v>No</v>
      </c>
      <c r="G2025" s="64" t="str">
        <f>VLOOKUP(A2025,'Medical Examinations'!$AS$1:$BC$2336,5,)</f>
        <v>No</v>
      </c>
      <c r="H2025" s="64">
        <f>VLOOKUP(A2025,'Medical Examinations'!$AS$1:$BC$2336,8,)</f>
        <v>1</v>
      </c>
      <c r="I2025" s="64" t="str">
        <f>VLOOKUP(A2025,'Medical Examinations'!$AS$1:$BC$2336,7,)</f>
        <v>No</v>
      </c>
      <c r="J2025" s="64" t="str">
        <f>VLOOKUP(A2025,'Medical Examinations'!$AS$1:$BC$2336,11,)</f>
        <v xml:space="preserve">Normal Weight 
</v>
      </c>
      <c r="K2025" s="64" t="str">
        <f>VLOOKUP(A2025,'Medical Examinations'!$AS$1:$BC$2336,10,)</f>
        <v>Normal</v>
      </c>
      <c r="L2025" s="64" t="str">
        <f>VLOOKUP(A2025,'Hospitalisation Details'!$L$2:$R$2342,2,)</f>
        <v>24-09-1995</v>
      </c>
      <c r="M2025" s="65">
        <f>VLOOKUP(A2025,'Hospitalisation Details'!$L$2:$R$2345,7,)</f>
        <v>2974</v>
      </c>
      <c r="N2025" s="64" t="str">
        <f>VLOOKUP(A2025,'Hospitalisation Details'!$L$2:$R$2342,4,)</f>
        <v>tier - 2</v>
      </c>
      <c r="O2025" s="64" t="str">
        <f>VLOOKUP(A2025,'Hospitalisation Details'!$L$2:$R$2342,5,)</f>
        <v>tier - 1</v>
      </c>
      <c r="P2025" s="64" t="str">
        <f>VLOOKUP(A2025,'Hospitalisation Details'!$L$2:$R$2342,6,)</f>
        <v>R1011</v>
      </c>
      <c r="Q2025" s="64">
        <f>VLOOKUP(A2025,'Hospitalisation Details'!$L$2:$R$2342,3,)</f>
        <v>27</v>
      </c>
      <c r="R2025" s="64">
        <f>VLOOKUP(A2025,'Hospitalisation Details'!$L$2:$U$2342,10,)</f>
        <v>24</v>
      </c>
      <c r="S2025" s="64" t="str">
        <f>VLOOKUP(A2025,'Hospitalisation Details'!$L$2:$U$2342,8,)</f>
        <v>Sep</v>
      </c>
      <c r="T2025" s="126">
        <f>VLOOKUP(A2025,'Hospitalisation Details'!$L$2:$U$2342,9,)</f>
        <v>1995</v>
      </c>
    </row>
    <row r="2026" spans="1:20" ht="15.5" x14ac:dyDescent="0.35">
      <c r="A2026" s="124" t="s">
        <v>342</v>
      </c>
      <c r="B2026" s="64" t="str">
        <f>VLOOKUP(A2026,'Medical Examinations'!$AS$1:$BC$2336,9,)</f>
        <v>Gretchen</v>
      </c>
      <c r="C2026" s="64">
        <f>VLOOKUP(A2026,'Medical Examinations'!$AS$1:$BC$2336,2,)</f>
        <v>29.77</v>
      </c>
      <c r="D2026" s="64">
        <f>VLOOKUP(A2026,'Medical Examinations'!$AS$1:$BC$2336,3,)</f>
        <v>9.9</v>
      </c>
      <c r="E2026" s="64" t="str">
        <f>VLOOKUP(A2026,'Medical Examinations'!$AS$1:$BC$2336,6,)</f>
        <v>No</v>
      </c>
      <c r="F2026" s="64" t="str">
        <f>VLOOKUP(A2026,'Medical Examinations'!$AS$1:$BC$2336,4,)</f>
        <v>No</v>
      </c>
      <c r="G2026" s="64" t="str">
        <f>VLOOKUP(A2026,'Medical Examinations'!$AS$1:$BC$2336,5,)</f>
        <v>No</v>
      </c>
      <c r="H2026" s="64">
        <f>VLOOKUP(A2026,'Medical Examinations'!$AS$1:$BC$2336,8,)</f>
        <v>0</v>
      </c>
      <c r="I2026" s="64" t="str">
        <f>VLOOKUP(A2026,'Medical Examinations'!$AS$1:$BC$2336,7,)</f>
        <v>No</v>
      </c>
      <c r="J2026" s="64" t="str">
        <f>VLOOKUP(A2026,'Medical Examinations'!$AS$1:$BC$2336,11,)</f>
        <v>Over weight</v>
      </c>
      <c r="K2026" s="64" t="str">
        <f>VLOOKUP(A2026,'Medical Examinations'!$AS$1:$BC$2336,10,)</f>
        <v>Diabetes</v>
      </c>
      <c r="L2026" s="64" t="str">
        <f>VLOOKUP(A2026,'Hospitalisation Details'!$L$2:$R$2342,2,)</f>
        <v>30-09-2002</v>
      </c>
      <c r="M2026" s="65">
        <f>VLOOKUP(A2026,'Hospitalisation Details'!$L$2:$R$2345,7,)</f>
        <v>2943</v>
      </c>
      <c r="N2026" s="64" t="str">
        <f>VLOOKUP(A2026,'Hospitalisation Details'!$L$2:$R$2342,4,)</f>
        <v>tier - 2</v>
      </c>
      <c r="O2026" s="64" t="str">
        <f>VLOOKUP(A2026,'Hospitalisation Details'!$L$2:$R$2342,5,)</f>
        <v>tier - 3</v>
      </c>
      <c r="P2026" s="64" t="str">
        <f>VLOOKUP(A2026,'Hospitalisation Details'!$L$2:$R$2342,6,)</f>
        <v>R1012</v>
      </c>
      <c r="Q2026" s="64">
        <f>VLOOKUP(A2026,'Hospitalisation Details'!$L$2:$R$2342,3,)</f>
        <v>20</v>
      </c>
      <c r="R2026" s="64">
        <f>VLOOKUP(A2026,'Hospitalisation Details'!$L$2:$U$2342,10,)</f>
        <v>30</v>
      </c>
      <c r="S2026" s="64" t="str">
        <f>VLOOKUP(A2026,'Hospitalisation Details'!$L$2:$U$2342,8,)</f>
        <v>Sep</v>
      </c>
      <c r="T2026" s="126">
        <f>VLOOKUP(A2026,'Hospitalisation Details'!$L$2:$U$2342,9,)</f>
        <v>2002</v>
      </c>
    </row>
    <row r="2027" spans="1:20" ht="15.5" x14ac:dyDescent="0.35">
      <c r="A2027" s="124" t="s">
        <v>341</v>
      </c>
      <c r="B2027" s="64" t="str">
        <f>VLOOKUP(A2027,'Medical Examinations'!$AS$1:$BC$2336,9,)</f>
        <v>Nicholas E.</v>
      </c>
      <c r="C2027" s="64">
        <f>VLOOKUP(A2027,'Medical Examinations'!$AS$1:$BC$2336,2,)</f>
        <v>46.53</v>
      </c>
      <c r="D2027" s="64">
        <f>VLOOKUP(A2027,'Medical Examinations'!$AS$1:$BC$2336,3,)</f>
        <v>4.84</v>
      </c>
      <c r="E2027" s="64" t="str">
        <f>VLOOKUP(A2027,'Medical Examinations'!$AS$1:$BC$2336,6,)</f>
        <v>Yes</v>
      </c>
      <c r="F2027" s="64" t="str">
        <f>VLOOKUP(A2027,'Medical Examinations'!$AS$1:$BC$2336,4,)</f>
        <v>No</v>
      </c>
      <c r="G2027" s="64" t="str">
        <f>VLOOKUP(A2027,'Medical Examinations'!$AS$1:$BC$2336,5,)</f>
        <v>No</v>
      </c>
      <c r="H2027" s="64">
        <f>VLOOKUP(A2027,'Medical Examinations'!$AS$1:$BC$2336,8,)</f>
        <v>0</v>
      </c>
      <c r="I2027" s="64" t="str">
        <f>VLOOKUP(A2027,'Medical Examinations'!$AS$1:$BC$2336,7,)</f>
        <v>No</v>
      </c>
      <c r="J2027" s="64" t="str">
        <f>VLOOKUP(A2027,'Medical Examinations'!$AS$1:$BC$2336,11,)</f>
        <v>Obesity</v>
      </c>
      <c r="K2027" s="64" t="str">
        <f>VLOOKUP(A2027,'Medical Examinations'!$AS$1:$BC$2336,10,)</f>
        <v>Normal</v>
      </c>
      <c r="L2027" s="64" t="str">
        <f>VLOOKUP(A2027,'Hospitalisation Details'!$L$2:$R$2342,2,)</f>
        <v>30-06-1996</v>
      </c>
      <c r="M2027" s="65">
        <f>VLOOKUP(A2027,'Hospitalisation Details'!$L$2:$R$2345,7,)</f>
        <v>2927</v>
      </c>
      <c r="N2027" s="64" t="str">
        <f>VLOOKUP(A2027,'Hospitalisation Details'!$L$2:$R$2342,4,)</f>
        <v>tier - 2</v>
      </c>
      <c r="O2027" s="64" t="str">
        <f>VLOOKUP(A2027,'Hospitalisation Details'!$L$2:$R$2342,5,)</f>
        <v>tier - 2</v>
      </c>
      <c r="P2027" s="64" t="str">
        <f>VLOOKUP(A2027,'Hospitalisation Details'!$L$2:$R$2342,6,)</f>
        <v>R1013</v>
      </c>
      <c r="Q2027" s="64">
        <f>VLOOKUP(A2027,'Hospitalisation Details'!$L$2:$R$2342,3,)</f>
        <v>26</v>
      </c>
      <c r="R2027" s="64">
        <f>VLOOKUP(A2027,'Hospitalisation Details'!$L$2:$U$2342,10,)</f>
        <v>30</v>
      </c>
      <c r="S2027" s="64" t="str">
        <f>VLOOKUP(A2027,'Hospitalisation Details'!$L$2:$U$2342,8,)</f>
        <v>Jun</v>
      </c>
      <c r="T2027" s="126">
        <f>VLOOKUP(A2027,'Hospitalisation Details'!$L$2:$U$2342,9,)</f>
        <v>1996</v>
      </c>
    </row>
    <row r="2028" spans="1:20" ht="15.5" x14ac:dyDescent="0.35">
      <c r="A2028" s="124" t="s">
        <v>340</v>
      </c>
      <c r="B2028" s="64" t="str">
        <f>VLOOKUP(A2028,'Medical Examinations'!$AS$1:$BC$2336,9,)</f>
        <v>Deborah</v>
      </c>
      <c r="C2028" s="64">
        <f>VLOOKUP(A2028,'Medical Examinations'!$AS$1:$BC$2336,2,)</f>
        <v>23.4</v>
      </c>
      <c r="D2028" s="64">
        <f>VLOOKUP(A2028,'Medical Examinations'!$AS$1:$BC$2336,3,)</f>
        <v>5.53</v>
      </c>
      <c r="E2028" s="64" t="str">
        <f>VLOOKUP(A2028,'Medical Examinations'!$AS$1:$BC$2336,6,)</f>
        <v>No</v>
      </c>
      <c r="F2028" s="64" t="str">
        <f>VLOOKUP(A2028,'Medical Examinations'!$AS$1:$BC$2336,4,)</f>
        <v>No</v>
      </c>
      <c r="G2028" s="64" t="str">
        <f>VLOOKUP(A2028,'Medical Examinations'!$AS$1:$BC$2336,5,)</f>
        <v>Yes</v>
      </c>
      <c r="H2028" s="64">
        <f>VLOOKUP(A2028,'Medical Examinations'!$AS$1:$BC$2336,8,)</f>
        <v>1</v>
      </c>
      <c r="I2028" s="64" t="str">
        <f>VLOOKUP(A2028,'Medical Examinations'!$AS$1:$BC$2336,7,)</f>
        <v>No</v>
      </c>
      <c r="J2028" s="64" t="str">
        <f>VLOOKUP(A2028,'Medical Examinations'!$AS$1:$BC$2336,11,)</f>
        <v xml:space="preserve">Normal Weight 
</v>
      </c>
      <c r="K2028" s="64" t="str">
        <f>VLOOKUP(A2028,'Medical Examinations'!$AS$1:$BC$2336,10,)</f>
        <v>Normal</v>
      </c>
      <c r="L2028" s="64" t="str">
        <f>VLOOKUP(A2028,'Hospitalisation Details'!$L$2:$R$2342,2,)</f>
        <v>05-06-2003</v>
      </c>
      <c r="M2028" s="65">
        <f>VLOOKUP(A2028,'Hospitalisation Details'!$L$2:$R$2345,7,)</f>
        <v>2914</v>
      </c>
      <c r="N2028" s="64" t="str">
        <f>VLOOKUP(A2028,'Hospitalisation Details'!$L$2:$R$2342,4,)</f>
        <v>tier - 2</v>
      </c>
      <c r="O2028" s="64" t="str">
        <f>VLOOKUP(A2028,'Hospitalisation Details'!$L$2:$R$2342,5,)</f>
        <v>tier - 2</v>
      </c>
      <c r="P2028" s="64" t="str">
        <f>VLOOKUP(A2028,'Hospitalisation Details'!$L$2:$R$2342,6,)</f>
        <v>R1011</v>
      </c>
      <c r="Q2028" s="64">
        <f>VLOOKUP(A2028,'Hospitalisation Details'!$L$2:$R$2342,3,)</f>
        <v>20</v>
      </c>
      <c r="R2028" s="64">
        <f>VLOOKUP(A2028,'Hospitalisation Details'!$L$2:$U$2342,10,)</f>
        <v>5</v>
      </c>
      <c r="S2028" s="64" t="str">
        <f>VLOOKUP(A2028,'Hospitalisation Details'!$L$2:$U$2342,8,)</f>
        <v>Jun</v>
      </c>
      <c r="T2028" s="126">
        <f>VLOOKUP(A2028,'Hospitalisation Details'!$L$2:$U$2342,9,)</f>
        <v>2003</v>
      </c>
    </row>
    <row r="2029" spans="1:20" ht="15.5" x14ac:dyDescent="0.35">
      <c r="A2029" s="124" t="s">
        <v>339</v>
      </c>
      <c r="B2029" s="64" t="str">
        <f>VLOOKUP(A2029,'Medical Examinations'!$AS$1:$BC$2336,9,)</f>
        <v>Chuck W. Jr.</v>
      </c>
      <c r="C2029" s="64">
        <f>VLOOKUP(A2029,'Medical Examinations'!$AS$1:$BC$2336,2,)</f>
        <v>30</v>
      </c>
      <c r="D2029" s="64">
        <f>VLOOKUP(A2029,'Medical Examinations'!$AS$1:$BC$2336,3,)</f>
        <v>4.33</v>
      </c>
      <c r="E2029" s="64" t="str">
        <f>VLOOKUP(A2029,'Medical Examinations'!$AS$1:$BC$2336,6,)</f>
        <v>Yes</v>
      </c>
      <c r="F2029" s="64" t="str">
        <f>VLOOKUP(A2029,'Medical Examinations'!$AS$1:$BC$2336,4,)</f>
        <v>No</v>
      </c>
      <c r="G2029" s="64" t="str">
        <f>VLOOKUP(A2029,'Medical Examinations'!$AS$1:$BC$2336,5,)</f>
        <v>No</v>
      </c>
      <c r="H2029" s="64">
        <f>VLOOKUP(A2029,'Medical Examinations'!$AS$1:$BC$2336,8,)</f>
        <v>0</v>
      </c>
      <c r="I2029" s="64" t="str">
        <f>VLOOKUP(A2029,'Medical Examinations'!$AS$1:$BC$2336,7,)</f>
        <v>No</v>
      </c>
      <c r="J2029" s="64" t="str">
        <f>VLOOKUP(A2029,'Medical Examinations'!$AS$1:$BC$2336,11,)</f>
        <v>Obesity</v>
      </c>
      <c r="K2029" s="64" t="str">
        <f>VLOOKUP(A2029,'Medical Examinations'!$AS$1:$BC$2336,10,)</f>
        <v>Normal</v>
      </c>
      <c r="L2029" s="64" t="str">
        <f>VLOOKUP(A2029,'Hospitalisation Details'!$L$2:$R$2342,2,)</f>
        <v>13-06-1996</v>
      </c>
      <c r="M2029" s="65">
        <f>VLOOKUP(A2029,'Hospitalisation Details'!$L$2:$R$2345,7,)</f>
        <v>2904</v>
      </c>
      <c r="N2029" s="64" t="str">
        <f>VLOOKUP(A2029,'Hospitalisation Details'!$L$2:$R$2342,4,)</f>
        <v>tier - 2</v>
      </c>
      <c r="O2029" s="64" t="str">
        <f>VLOOKUP(A2029,'Hospitalisation Details'!$L$2:$R$2342,5,)</f>
        <v>tier - 2</v>
      </c>
      <c r="P2029" s="64" t="str">
        <f>VLOOKUP(A2029,'Hospitalisation Details'!$L$2:$R$2342,6,)</f>
        <v>R1011</v>
      </c>
      <c r="Q2029" s="64">
        <f>VLOOKUP(A2029,'Hospitalisation Details'!$L$2:$R$2342,3,)</f>
        <v>26</v>
      </c>
      <c r="R2029" s="64">
        <f>VLOOKUP(A2029,'Hospitalisation Details'!$L$2:$U$2342,10,)</f>
        <v>13</v>
      </c>
      <c r="S2029" s="64" t="str">
        <f>VLOOKUP(A2029,'Hospitalisation Details'!$L$2:$U$2342,8,)</f>
        <v>Jun</v>
      </c>
      <c r="T2029" s="126">
        <f>VLOOKUP(A2029,'Hospitalisation Details'!$L$2:$U$2342,9,)</f>
        <v>1996</v>
      </c>
    </row>
    <row r="2030" spans="1:20" ht="15.5" x14ac:dyDescent="0.35">
      <c r="A2030" s="124" t="s">
        <v>338</v>
      </c>
      <c r="B2030" s="64" t="str">
        <f>VLOOKUP(A2030,'Medical Examinations'!$AS$1:$BC$2336,9,)</f>
        <v>Daniel</v>
      </c>
      <c r="C2030" s="64">
        <f>VLOOKUP(A2030,'Medical Examinations'!$AS$1:$BC$2336,2,)</f>
        <v>29.15</v>
      </c>
      <c r="D2030" s="64">
        <f>VLOOKUP(A2030,'Medical Examinations'!$AS$1:$BC$2336,3,)</f>
        <v>4.91</v>
      </c>
      <c r="E2030" s="64" t="str">
        <f>VLOOKUP(A2030,'Medical Examinations'!$AS$1:$BC$2336,6,)</f>
        <v>Yes</v>
      </c>
      <c r="F2030" s="64" t="str">
        <f>VLOOKUP(A2030,'Medical Examinations'!$AS$1:$BC$2336,4,)</f>
        <v>No</v>
      </c>
      <c r="G2030" s="64" t="str">
        <f>VLOOKUP(A2030,'Medical Examinations'!$AS$1:$BC$2336,5,)</f>
        <v>No</v>
      </c>
      <c r="H2030" s="64">
        <f>VLOOKUP(A2030,'Medical Examinations'!$AS$1:$BC$2336,8,)</f>
        <v>0</v>
      </c>
      <c r="I2030" s="64" t="str">
        <f>VLOOKUP(A2030,'Medical Examinations'!$AS$1:$BC$2336,7,)</f>
        <v>No</v>
      </c>
      <c r="J2030" s="64" t="str">
        <f>VLOOKUP(A2030,'Medical Examinations'!$AS$1:$BC$2336,11,)</f>
        <v>Over weight</v>
      </c>
      <c r="K2030" s="64" t="str">
        <f>VLOOKUP(A2030,'Medical Examinations'!$AS$1:$BC$2336,10,)</f>
        <v>Normal</v>
      </c>
      <c r="L2030" s="64" t="str">
        <f>VLOOKUP(A2030,'Hospitalisation Details'!$L$2:$R$2342,2,)</f>
        <v>24-10-1996</v>
      </c>
      <c r="M2030" s="65">
        <f>VLOOKUP(A2030,'Hospitalisation Details'!$L$2:$R$2345,7,)</f>
        <v>2903</v>
      </c>
      <c r="N2030" s="64" t="str">
        <f>VLOOKUP(A2030,'Hospitalisation Details'!$L$2:$R$2342,4,)</f>
        <v>tier - 2</v>
      </c>
      <c r="O2030" s="64" t="str">
        <f>VLOOKUP(A2030,'Hospitalisation Details'!$L$2:$R$2342,5,)</f>
        <v>tier - 2</v>
      </c>
      <c r="P2030" s="64" t="str">
        <f>VLOOKUP(A2030,'Hospitalisation Details'!$L$2:$R$2342,6,)</f>
        <v>R1013</v>
      </c>
      <c r="Q2030" s="64">
        <f>VLOOKUP(A2030,'Hospitalisation Details'!$L$2:$R$2342,3,)</f>
        <v>26</v>
      </c>
      <c r="R2030" s="64">
        <f>VLOOKUP(A2030,'Hospitalisation Details'!$L$2:$U$2342,10,)</f>
        <v>24</v>
      </c>
      <c r="S2030" s="64" t="str">
        <f>VLOOKUP(A2030,'Hospitalisation Details'!$L$2:$U$2342,8,)</f>
        <v>Oct</v>
      </c>
      <c r="T2030" s="126">
        <f>VLOOKUP(A2030,'Hospitalisation Details'!$L$2:$U$2342,9,)</f>
        <v>1996</v>
      </c>
    </row>
    <row r="2031" spans="1:20" ht="15.5" x14ac:dyDescent="0.35">
      <c r="A2031" s="124" t="s">
        <v>337</v>
      </c>
      <c r="B2031" s="64" t="str">
        <f>VLOOKUP(A2031,'Medical Examinations'!$AS$1:$BC$2336,9,)</f>
        <v>Amany</v>
      </c>
      <c r="C2031" s="64">
        <f>VLOOKUP(A2031,'Medical Examinations'!$AS$1:$BC$2336,2,)</f>
        <v>34.865000000000002</v>
      </c>
      <c r="D2031" s="64">
        <f>VLOOKUP(A2031,'Medical Examinations'!$AS$1:$BC$2336,3,)</f>
        <v>4.8</v>
      </c>
      <c r="E2031" s="64" t="str">
        <f>VLOOKUP(A2031,'Medical Examinations'!$AS$1:$BC$2336,6,)</f>
        <v>No</v>
      </c>
      <c r="F2031" s="64" t="str">
        <f>VLOOKUP(A2031,'Medical Examinations'!$AS$1:$BC$2336,4,)</f>
        <v>No</v>
      </c>
      <c r="G2031" s="64" t="str">
        <f>VLOOKUP(A2031,'Medical Examinations'!$AS$1:$BC$2336,5,)</f>
        <v>No</v>
      </c>
      <c r="H2031" s="64">
        <f>VLOOKUP(A2031,'Medical Examinations'!$AS$1:$BC$2336,8,)</f>
        <v>0</v>
      </c>
      <c r="I2031" s="64" t="str">
        <f>VLOOKUP(A2031,'Medical Examinations'!$AS$1:$BC$2336,7,)</f>
        <v>No</v>
      </c>
      <c r="J2031" s="64" t="str">
        <f>VLOOKUP(A2031,'Medical Examinations'!$AS$1:$BC$2336,11,)</f>
        <v>Obesity</v>
      </c>
      <c r="K2031" s="64" t="str">
        <f>VLOOKUP(A2031,'Medical Examinations'!$AS$1:$BC$2336,10,)</f>
        <v>Normal</v>
      </c>
      <c r="L2031" s="64" t="str">
        <f>VLOOKUP(A2031,'Hospitalisation Details'!$L$2:$R$2342,2,)</f>
        <v>01-11-1999</v>
      </c>
      <c r="M2031" s="65">
        <f>VLOOKUP(A2031,'Hospitalisation Details'!$L$2:$R$2345,7,)</f>
        <v>2899</v>
      </c>
      <c r="N2031" s="64" t="str">
        <f>VLOOKUP(A2031,'Hospitalisation Details'!$L$2:$R$2342,4,)</f>
        <v>tier - 2</v>
      </c>
      <c r="O2031" s="64" t="str">
        <f>VLOOKUP(A2031,'Hospitalisation Details'!$L$2:$R$2342,5,)</f>
        <v>tier - 2</v>
      </c>
      <c r="P2031" s="64" t="str">
        <f>VLOOKUP(A2031,'Hospitalisation Details'!$L$2:$R$2342,6,)</f>
        <v>R1024</v>
      </c>
      <c r="Q2031" s="64">
        <f>VLOOKUP(A2031,'Hospitalisation Details'!$L$2:$R$2342,3,)</f>
        <v>23</v>
      </c>
      <c r="R2031" s="64">
        <f>VLOOKUP(A2031,'Hospitalisation Details'!$L$2:$U$2342,10,)</f>
        <v>1</v>
      </c>
      <c r="S2031" s="64" t="str">
        <f>VLOOKUP(A2031,'Hospitalisation Details'!$L$2:$U$2342,8,)</f>
        <v>Nov</v>
      </c>
      <c r="T2031" s="126">
        <f>VLOOKUP(A2031,'Hospitalisation Details'!$L$2:$U$2342,9,)</f>
        <v>1999</v>
      </c>
    </row>
    <row r="2032" spans="1:20" ht="15.5" x14ac:dyDescent="0.35">
      <c r="A2032" s="124" t="s">
        <v>336</v>
      </c>
      <c r="B2032" s="64" t="str">
        <f>VLOOKUP(A2032,'Medical Examinations'!$AS$1:$BC$2336,9,)</f>
        <v>Kipling</v>
      </c>
      <c r="C2032" s="64">
        <f>VLOOKUP(A2032,'Medical Examinations'!$AS$1:$BC$2336,2,)</f>
        <v>28.12</v>
      </c>
      <c r="D2032" s="64">
        <f>VLOOKUP(A2032,'Medical Examinations'!$AS$1:$BC$2336,3,)</f>
        <v>5.55</v>
      </c>
      <c r="E2032" s="64" t="str">
        <f>VLOOKUP(A2032,'Medical Examinations'!$AS$1:$BC$2336,6,)</f>
        <v>Yes</v>
      </c>
      <c r="F2032" s="64" t="str">
        <f>VLOOKUP(A2032,'Medical Examinations'!$AS$1:$BC$2336,4,)</f>
        <v>yes</v>
      </c>
      <c r="G2032" s="64" t="str">
        <f>VLOOKUP(A2032,'Medical Examinations'!$AS$1:$BC$2336,5,)</f>
        <v>No</v>
      </c>
      <c r="H2032" s="64">
        <f>VLOOKUP(A2032,'Medical Examinations'!$AS$1:$BC$2336,8,)</f>
        <v>2</v>
      </c>
      <c r="I2032" s="64" t="str">
        <f>VLOOKUP(A2032,'Medical Examinations'!$AS$1:$BC$2336,7,)</f>
        <v>No</v>
      </c>
      <c r="J2032" s="64" t="str">
        <f>VLOOKUP(A2032,'Medical Examinations'!$AS$1:$BC$2336,11,)</f>
        <v>Over weight</v>
      </c>
      <c r="K2032" s="64" t="str">
        <f>VLOOKUP(A2032,'Medical Examinations'!$AS$1:$BC$2336,10,)</f>
        <v>Normal</v>
      </c>
      <c r="L2032" s="64" t="str">
        <f>VLOOKUP(A2032,'Hospitalisation Details'!$L$2:$R$2342,2,)</f>
        <v>14-07-2000</v>
      </c>
      <c r="M2032" s="65">
        <f>VLOOKUP(A2032,'Hospitalisation Details'!$L$2:$R$2345,7,)</f>
        <v>2897</v>
      </c>
      <c r="N2032" s="64" t="str">
        <f>VLOOKUP(A2032,'Hospitalisation Details'!$L$2:$R$2342,4,)</f>
        <v>tier - 2</v>
      </c>
      <c r="O2032" s="64" t="str">
        <f>VLOOKUP(A2032,'Hospitalisation Details'!$L$2:$R$2342,5,)</f>
        <v>tier - 1</v>
      </c>
      <c r="P2032" s="64" t="str">
        <f>VLOOKUP(A2032,'Hospitalisation Details'!$L$2:$R$2342,6,)</f>
        <v>R1012</v>
      </c>
      <c r="Q2032" s="64">
        <f>VLOOKUP(A2032,'Hospitalisation Details'!$L$2:$R$2342,3,)</f>
        <v>22</v>
      </c>
      <c r="R2032" s="64">
        <f>VLOOKUP(A2032,'Hospitalisation Details'!$L$2:$U$2342,10,)</f>
        <v>14</v>
      </c>
      <c r="S2032" s="64" t="str">
        <f>VLOOKUP(A2032,'Hospitalisation Details'!$L$2:$U$2342,8,)</f>
        <v>Jul</v>
      </c>
      <c r="T2032" s="126">
        <f>VLOOKUP(A2032,'Hospitalisation Details'!$L$2:$U$2342,9,)</f>
        <v>2000</v>
      </c>
    </row>
    <row r="2033" spans="1:20" ht="15.5" x14ac:dyDescent="0.35">
      <c r="A2033" s="124" t="s">
        <v>335</v>
      </c>
      <c r="B2033" s="64" t="str">
        <f>VLOOKUP(A2033,'Medical Examinations'!$AS$1:$BC$2336,9,)</f>
        <v>Duncan</v>
      </c>
      <c r="C2033" s="64">
        <f>VLOOKUP(A2033,'Medical Examinations'!$AS$1:$BC$2336,2,)</f>
        <v>29.45</v>
      </c>
      <c r="D2033" s="64">
        <f>VLOOKUP(A2033,'Medical Examinations'!$AS$1:$BC$2336,3,)</f>
        <v>5.24</v>
      </c>
      <c r="E2033" s="64" t="str">
        <f>VLOOKUP(A2033,'Medical Examinations'!$AS$1:$BC$2336,6,)</f>
        <v>Yes</v>
      </c>
      <c r="F2033" s="64" t="str">
        <f>VLOOKUP(A2033,'Medical Examinations'!$AS$1:$BC$2336,4,)</f>
        <v>No</v>
      </c>
      <c r="G2033" s="64" t="str">
        <f>VLOOKUP(A2033,'Medical Examinations'!$AS$1:$BC$2336,5,)</f>
        <v>No</v>
      </c>
      <c r="H2033" s="64">
        <f>VLOOKUP(A2033,'Medical Examinations'!$AS$1:$BC$2336,8,)</f>
        <v>0</v>
      </c>
      <c r="I2033" s="64" t="str">
        <f>VLOOKUP(A2033,'Medical Examinations'!$AS$1:$BC$2336,7,)</f>
        <v>No</v>
      </c>
      <c r="J2033" s="64" t="str">
        <f>VLOOKUP(A2033,'Medical Examinations'!$AS$1:$BC$2336,11,)</f>
        <v>Over weight</v>
      </c>
      <c r="K2033" s="64" t="str">
        <f>VLOOKUP(A2033,'Medical Examinations'!$AS$1:$BC$2336,10,)</f>
        <v>Normal</v>
      </c>
      <c r="L2033" s="64" t="str">
        <f>VLOOKUP(A2033,'Hospitalisation Details'!$L$2:$R$2342,2,)</f>
        <v>21-06-1996</v>
      </c>
      <c r="M2033" s="65">
        <f>VLOOKUP(A2033,'Hospitalisation Details'!$L$2:$R$2345,7,)</f>
        <v>2897</v>
      </c>
      <c r="N2033" s="64" t="str">
        <f>VLOOKUP(A2033,'Hospitalisation Details'!$L$2:$R$2342,4,)</f>
        <v>tier - 3</v>
      </c>
      <c r="O2033" s="64" t="str">
        <f>VLOOKUP(A2033,'Hospitalisation Details'!$L$2:$R$2342,5,)</f>
        <v>tier - 3</v>
      </c>
      <c r="P2033" s="64" t="str">
        <f>VLOOKUP(A2033,'Hospitalisation Details'!$L$2:$R$2342,6,)</f>
        <v>R1016</v>
      </c>
      <c r="Q2033" s="64">
        <f>VLOOKUP(A2033,'Hospitalisation Details'!$L$2:$R$2342,3,)</f>
        <v>26</v>
      </c>
      <c r="R2033" s="64">
        <f>VLOOKUP(A2033,'Hospitalisation Details'!$L$2:$U$2342,10,)</f>
        <v>21</v>
      </c>
      <c r="S2033" s="64" t="str">
        <f>VLOOKUP(A2033,'Hospitalisation Details'!$L$2:$U$2342,8,)</f>
        <v>Jun</v>
      </c>
      <c r="T2033" s="126">
        <f>VLOOKUP(A2033,'Hospitalisation Details'!$L$2:$U$2342,9,)</f>
        <v>1996</v>
      </c>
    </row>
    <row r="2034" spans="1:20" ht="15.5" x14ac:dyDescent="0.35">
      <c r="A2034" s="124" t="s">
        <v>334</v>
      </c>
      <c r="B2034" s="64" t="str">
        <f>VLOOKUP(A2034,'Medical Examinations'!$AS$1:$BC$2336,9,)</f>
        <v>Louis C.</v>
      </c>
      <c r="C2034" s="64">
        <f>VLOOKUP(A2034,'Medical Examinations'!$AS$1:$BC$2336,2,)</f>
        <v>27.94</v>
      </c>
      <c r="D2034" s="64">
        <f>VLOOKUP(A2034,'Medical Examinations'!$AS$1:$BC$2336,3,)</f>
        <v>6.08</v>
      </c>
      <c r="E2034" s="64" t="str">
        <f>VLOOKUP(A2034,'Medical Examinations'!$AS$1:$BC$2336,6,)</f>
        <v>No</v>
      </c>
      <c r="F2034" s="64" t="str">
        <f>VLOOKUP(A2034,'Medical Examinations'!$AS$1:$BC$2336,4,)</f>
        <v>No</v>
      </c>
      <c r="G2034" s="64" t="str">
        <f>VLOOKUP(A2034,'Medical Examinations'!$AS$1:$BC$2336,5,)</f>
        <v>Yes</v>
      </c>
      <c r="H2034" s="64">
        <f>VLOOKUP(A2034,'Medical Examinations'!$AS$1:$BC$2336,8,)</f>
        <v>1</v>
      </c>
      <c r="I2034" s="64" t="str">
        <f>VLOOKUP(A2034,'Medical Examinations'!$AS$1:$BC$2336,7,)</f>
        <v>No</v>
      </c>
      <c r="J2034" s="64" t="str">
        <f>VLOOKUP(A2034,'Medical Examinations'!$AS$1:$BC$2336,11,)</f>
        <v>Over weight</v>
      </c>
      <c r="K2034" s="64" t="str">
        <f>VLOOKUP(A2034,'Medical Examinations'!$AS$1:$BC$2336,10,)</f>
        <v>Prediabetes</v>
      </c>
      <c r="L2034" s="64" t="str">
        <f>VLOOKUP(A2034,'Hospitalisation Details'!$L$2:$R$2342,2,)</f>
        <v>12-08-1993</v>
      </c>
      <c r="M2034" s="65">
        <f>VLOOKUP(A2034,'Hospitalisation Details'!$L$2:$R$2345,7,)</f>
        <v>2867</v>
      </c>
      <c r="N2034" s="64" t="str">
        <f>VLOOKUP(A2034,'Hospitalisation Details'!$L$2:$R$2342,4,)</f>
        <v>tier - 1</v>
      </c>
      <c r="O2034" s="64" t="str">
        <f>VLOOKUP(A2034,'Hospitalisation Details'!$L$2:$R$2342,5,)</f>
        <v>tier - 3</v>
      </c>
      <c r="P2034" s="64" t="str">
        <f>VLOOKUP(A2034,'Hospitalisation Details'!$L$2:$R$2342,6,)</f>
        <v>R1013</v>
      </c>
      <c r="Q2034" s="64">
        <f>VLOOKUP(A2034,'Hospitalisation Details'!$L$2:$R$2342,3,)</f>
        <v>29</v>
      </c>
      <c r="R2034" s="64">
        <f>VLOOKUP(A2034,'Hospitalisation Details'!$L$2:$U$2342,10,)</f>
        <v>12</v>
      </c>
      <c r="S2034" s="64" t="str">
        <f>VLOOKUP(A2034,'Hospitalisation Details'!$L$2:$U$2342,8,)</f>
        <v>Aug</v>
      </c>
      <c r="T2034" s="126">
        <f>VLOOKUP(A2034,'Hospitalisation Details'!$L$2:$U$2342,9,)</f>
        <v>1993</v>
      </c>
    </row>
    <row r="2035" spans="1:20" ht="15.5" x14ac:dyDescent="0.35">
      <c r="A2035" s="124" t="s">
        <v>333</v>
      </c>
      <c r="B2035" s="64" t="str">
        <f>VLOOKUP(A2035,'Medical Examinations'!$AS$1:$BC$2336,9,)</f>
        <v>Daniel J</v>
      </c>
      <c r="C2035" s="64">
        <f>VLOOKUP(A2035,'Medical Examinations'!$AS$1:$BC$2336,2,)</f>
        <v>27.2</v>
      </c>
      <c r="D2035" s="64">
        <f>VLOOKUP(A2035,'Medical Examinations'!$AS$1:$BC$2336,3,)</f>
        <v>5.83</v>
      </c>
      <c r="E2035" s="64" t="str">
        <f>VLOOKUP(A2035,'Medical Examinations'!$AS$1:$BC$2336,6,)</f>
        <v>No</v>
      </c>
      <c r="F2035" s="64" t="str">
        <f>VLOOKUP(A2035,'Medical Examinations'!$AS$1:$BC$2336,4,)</f>
        <v>No</v>
      </c>
      <c r="G2035" s="64" t="str">
        <f>VLOOKUP(A2035,'Medical Examinations'!$AS$1:$BC$2336,5,)</f>
        <v>Yes</v>
      </c>
      <c r="H2035" s="64">
        <f>VLOOKUP(A2035,'Medical Examinations'!$AS$1:$BC$2336,8,)</f>
        <v>1</v>
      </c>
      <c r="I2035" s="64" t="str">
        <f>VLOOKUP(A2035,'Medical Examinations'!$AS$1:$BC$2336,7,)</f>
        <v>No</v>
      </c>
      <c r="J2035" s="64" t="str">
        <f>VLOOKUP(A2035,'Medical Examinations'!$AS$1:$BC$2336,11,)</f>
        <v>Over weight</v>
      </c>
      <c r="K2035" s="64" t="str">
        <f>VLOOKUP(A2035,'Medical Examinations'!$AS$1:$BC$2336,10,)</f>
        <v>Prediabetes</v>
      </c>
      <c r="L2035" s="64" t="str">
        <f>VLOOKUP(A2035,'Hospitalisation Details'!$L$2:$R$2342,2,)</f>
        <v>01-11-1993</v>
      </c>
      <c r="M2035" s="65">
        <f>VLOOKUP(A2035,'Hospitalisation Details'!$L$2:$R$2345,7,)</f>
        <v>2866</v>
      </c>
      <c r="N2035" s="64" t="str">
        <f>VLOOKUP(A2035,'Hospitalisation Details'!$L$2:$R$2342,4,)</f>
        <v>tier - 3</v>
      </c>
      <c r="O2035" s="64" t="str">
        <f>VLOOKUP(A2035,'Hospitalisation Details'!$L$2:$R$2342,5,)</f>
        <v>tier - 3</v>
      </c>
      <c r="P2035" s="64" t="str">
        <f>VLOOKUP(A2035,'Hospitalisation Details'!$L$2:$R$2342,6,)</f>
        <v>R1011</v>
      </c>
      <c r="Q2035" s="64">
        <f>VLOOKUP(A2035,'Hospitalisation Details'!$L$2:$R$2342,3,)</f>
        <v>29</v>
      </c>
      <c r="R2035" s="64">
        <f>VLOOKUP(A2035,'Hospitalisation Details'!$L$2:$U$2342,10,)</f>
        <v>1</v>
      </c>
      <c r="S2035" s="64" t="str">
        <f>VLOOKUP(A2035,'Hospitalisation Details'!$L$2:$U$2342,8,)</f>
        <v>Nov</v>
      </c>
      <c r="T2035" s="126">
        <f>VLOOKUP(A2035,'Hospitalisation Details'!$L$2:$U$2342,9,)</f>
        <v>1993</v>
      </c>
    </row>
    <row r="2036" spans="1:20" ht="15.5" x14ac:dyDescent="0.35">
      <c r="A2036" s="124" t="s">
        <v>332</v>
      </c>
      <c r="B2036" s="64" t="str">
        <f>VLOOKUP(A2036,'Medical Examinations'!$AS$1:$BC$2336,9,)</f>
        <v>Ildiko M.</v>
      </c>
      <c r="C2036" s="64">
        <f>VLOOKUP(A2036,'Medical Examinations'!$AS$1:$BC$2336,2,)</f>
        <v>33.344999999999999</v>
      </c>
      <c r="D2036" s="64">
        <f>VLOOKUP(A2036,'Medical Examinations'!$AS$1:$BC$2336,3,)</f>
        <v>4.29</v>
      </c>
      <c r="E2036" s="64" t="str">
        <f>VLOOKUP(A2036,'Medical Examinations'!$AS$1:$BC$2336,6,)</f>
        <v>No</v>
      </c>
      <c r="F2036" s="64" t="str">
        <f>VLOOKUP(A2036,'Medical Examinations'!$AS$1:$BC$2336,4,)</f>
        <v>No</v>
      </c>
      <c r="G2036" s="64" t="str">
        <f>VLOOKUP(A2036,'Medical Examinations'!$AS$1:$BC$2336,5,)</f>
        <v>No</v>
      </c>
      <c r="H2036" s="64">
        <f>VLOOKUP(A2036,'Medical Examinations'!$AS$1:$BC$2336,8,)</f>
        <v>1</v>
      </c>
      <c r="I2036" s="64" t="str">
        <f>VLOOKUP(A2036,'Medical Examinations'!$AS$1:$BC$2336,7,)</f>
        <v>No</v>
      </c>
      <c r="J2036" s="64" t="str">
        <f>VLOOKUP(A2036,'Medical Examinations'!$AS$1:$BC$2336,11,)</f>
        <v>Obesity</v>
      </c>
      <c r="K2036" s="64" t="str">
        <f>VLOOKUP(A2036,'Medical Examinations'!$AS$1:$BC$2336,10,)</f>
        <v>Normal</v>
      </c>
      <c r="L2036" s="64" t="str">
        <f>VLOOKUP(A2036,'Hospitalisation Details'!$L$2:$R$2342,2,)</f>
        <v>04-09-1998</v>
      </c>
      <c r="M2036" s="65">
        <f>VLOOKUP(A2036,'Hospitalisation Details'!$L$2:$R$2345,7,)</f>
        <v>2855</v>
      </c>
      <c r="N2036" s="64" t="str">
        <f>VLOOKUP(A2036,'Hospitalisation Details'!$L$2:$R$2342,4,)</f>
        <v>tier - 2</v>
      </c>
      <c r="O2036" s="64" t="str">
        <f>VLOOKUP(A2036,'Hospitalisation Details'!$L$2:$R$2342,5,)</f>
        <v>tier - 3</v>
      </c>
      <c r="P2036" s="64" t="str">
        <f>VLOOKUP(A2036,'Hospitalisation Details'!$L$2:$R$2342,6,)</f>
        <v>R1012</v>
      </c>
      <c r="Q2036" s="64">
        <f>VLOOKUP(A2036,'Hospitalisation Details'!$L$2:$R$2342,3,)</f>
        <v>24</v>
      </c>
      <c r="R2036" s="64">
        <f>VLOOKUP(A2036,'Hospitalisation Details'!$L$2:$U$2342,10,)</f>
        <v>4</v>
      </c>
      <c r="S2036" s="64" t="str">
        <f>VLOOKUP(A2036,'Hospitalisation Details'!$L$2:$U$2342,8,)</f>
        <v>Sep</v>
      </c>
      <c r="T2036" s="126">
        <f>VLOOKUP(A2036,'Hospitalisation Details'!$L$2:$U$2342,9,)</f>
        <v>1998</v>
      </c>
    </row>
    <row r="2037" spans="1:20" ht="15.5" x14ac:dyDescent="0.35">
      <c r="A2037" s="124" t="s">
        <v>331</v>
      </c>
      <c r="B2037" s="64" t="str">
        <f>VLOOKUP(A2037,'Medical Examinations'!$AS$1:$BC$2336,9,)</f>
        <v>Melinda E.</v>
      </c>
      <c r="C2037" s="64">
        <f>VLOOKUP(A2037,'Medical Examinations'!$AS$1:$BC$2336,2,)</f>
        <v>29.925000000000001</v>
      </c>
      <c r="D2037" s="64">
        <f>VLOOKUP(A2037,'Medical Examinations'!$AS$1:$BC$2336,3,)</f>
        <v>5.3</v>
      </c>
      <c r="E2037" s="64" t="str">
        <f>VLOOKUP(A2037,'Medical Examinations'!$AS$1:$BC$2336,6,)</f>
        <v>No</v>
      </c>
      <c r="F2037" s="64" t="str">
        <f>VLOOKUP(A2037,'Medical Examinations'!$AS$1:$BC$2336,4,)</f>
        <v>No</v>
      </c>
      <c r="G2037" s="64" t="str">
        <f>VLOOKUP(A2037,'Medical Examinations'!$AS$1:$BC$2336,5,)</f>
        <v>No</v>
      </c>
      <c r="H2037" s="64">
        <f>VLOOKUP(A2037,'Medical Examinations'!$AS$1:$BC$2336,8,)</f>
        <v>1</v>
      </c>
      <c r="I2037" s="64" t="str">
        <f>VLOOKUP(A2037,'Medical Examinations'!$AS$1:$BC$2336,7,)</f>
        <v>No</v>
      </c>
      <c r="J2037" s="64" t="str">
        <f>VLOOKUP(A2037,'Medical Examinations'!$AS$1:$BC$2336,11,)</f>
        <v>Over weight</v>
      </c>
      <c r="K2037" s="64" t="str">
        <f>VLOOKUP(A2037,'Medical Examinations'!$AS$1:$BC$2336,10,)</f>
        <v>Normal</v>
      </c>
      <c r="L2037" s="64" t="str">
        <f>VLOOKUP(A2037,'Hospitalisation Details'!$L$2:$R$2342,2,)</f>
        <v>17-06-1998</v>
      </c>
      <c r="M2037" s="65">
        <f>VLOOKUP(A2037,'Hospitalisation Details'!$L$2:$R$2345,7,)</f>
        <v>2851</v>
      </c>
      <c r="N2037" s="64" t="str">
        <f>VLOOKUP(A2037,'Hospitalisation Details'!$L$2:$R$2342,4,)</f>
        <v>tier - 2</v>
      </c>
      <c r="O2037" s="64" t="str">
        <f>VLOOKUP(A2037,'Hospitalisation Details'!$L$2:$R$2342,5,)</f>
        <v>tier - 3</v>
      </c>
      <c r="P2037" s="64" t="str">
        <f>VLOOKUP(A2037,'Hospitalisation Details'!$L$2:$R$2342,6,)</f>
        <v>R1012</v>
      </c>
      <c r="Q2037" s="64">
        <f>VLOOKUP(A2037,'Hospitalisation Details'!$L$2:$R$2342,3,)</f>
        <v>24</v>
      </c>
      <c r="R2037" s="64">
        <f>VLOOKUP(A2037,'Hospitalisation Details'!$L$2:$U$2342,10,)</f>
        <v>17</v>
      </c>
      <c r="S2037" s="64" t="str">
        <f>VLOOKUP(A2037,'Hospitalisation Details'!$L$2:$U$2342,8,)</f>
        <v>Jun</v>
      </c>
      <c r="T2037" s="126">
        <f>VLOOKUP(A2037,'Hospitalisation Details'!$L$2:$U$2342,9,)</f>
        <v>1998</v>
      </c>
    </row>
    <row r="2038" spans="1:20" ht="15.5" x14ac:dyDescent="0.35">
      <c r="A2038" s="124" t="s">
        <v>330</v>
      </c>
      <c r="B2038" s="64" t="str">
        <f>VLOOKUP(A2038,'Medical Examinations'!$AS$1:$BC$2336,9,)</f>
        <v>Ashley M</v>
      </c>
      <c r="C2038" s="64">
        <f>VLOOKUP(A2038,'Medical Examinations'!$AS$1:$BC$2336,2,)</f>
        <v>24.225000000000001</v>
      </c>
      <c r="D2038" s="64">
        <f>VLOOKUP(A2038,'Medical Examinations'!$AS$1:$BC$2336,3,)</f>
        <v>4.42</v>
      </c>
      <c r="E2038" s="64" t="str">
        <f>VLOOKUP(A2038,'Medical Examinations'!$AS$1:$BC$2336,6,)</f>
        <v>No</v>
      </c>
      <c r="F2038" s="64" t="str">
        <f>VLOOKUP(A2038,'Medical Examinations'!$AS$1:$BC$2336,4,)</f>
        <v>No</v>
      </c>
      <c r="G2038" s="64" t="str">
        <f>VLOOKUP(A2038,'Medical Examinations'!$AS$1:$BC$2336,5,)</f>
        <v>No</v>
      </c>
      <c r="H2038" s="64">
        <f>VLOOKUP(A2038,'Medical Examinations'!$AS$1:$BC$2336,8,)</f>
        <v>1</v>
      </c>
      <c r="I2038" s="64" t="str">
        <f>VLOOKUP(A2038,'Medical Examinations'!$AS$1:$BC$2336,7,)</f>
        <v>No</v>
      </c>
      <c r="J2038" s="64" t="str">
        <f>VLOOKUP(A2038,'Medical Examinations'!$AS$1:$BC$2336,11,)</f>
        <v xml:space="preserve">Normal Weight 
</v>
      </c>
      <c r="K2038" s="64" t="str">
        <f>VLOOKUP(A2038,'Medical Examinations'!$AS$1:$BC$2336,10,)</f>
        <v>Normal</v>
      </c>
      <c r="L2038" s="64" t="str">
        <f>VLOOKUP(A2038,'Hospitalisation Details'!$L$2:$R$2342,2,)</f>
        <v>15-11-1998</v>
      </c>
      <c r="M2038" s="65">
        <f>VLOOKUP(A2038,'Hospitalisation Details'!$L$2:$R$2345,7,)</f>
        <v>2843</v>
      </c>
      <c r="N2038" s="64" t="str">
        <f>VLOOKUP(A2038,'Hospitalisation Details'!$L$2:$R$2342,4,)</f>
        <v>tier - 2</v>
      </c>
      <c r="O2038" s="64" t="str">
        <f>VLOOKUP(A2038,'Hospitalisation Details'!$L$2:$R$2342,5,)</f>
        <v>tier - 3</v>
      </c>
      <c r="P2038" s="64" t="str">
        <f>VLOOKUP(A2038,'Hospitalisation Details'!$L$2:$R$2342,6,)</f>
        <v>R1012</v>
      </c>
      <c r="Q2038" s="64">
        <f>VLOOKUP(A2038,'Hospitalisation Details'!$L$2:$R$2342,3,)</f>
        <v>24</v>
      </c>
      <c r="R2038" s="64">
        <f>VLOOKUP(A2038,'Hospitalisation Details'!$L$2:$U$2342,10,)</f>
        <v>15</v>
      </c>
      <c r="S2038" s="64" t="str">
        <f>VLOOKUP(A2038,'Hospitalisation Details'!$L$2:$U$2342,8,)</f>
        <v>Nov</v>
      </c>
      <c r="T2038" s="126">
        <f>VLOOKUP(A2038,'Hospitalisation Details'!$L$2:$U$2342,9,)</f>
        <v>1998</v>
      </c>
    </row>
    <row r="2039" spans="1:20" ht="15.5" x14ac:dyDescent="0.35">
      <c r="A2039" s="124" t="s">
        <v>329</v>
      </c>
      <c r="B2039" s="64" t="str">
        <f>VLOOKUP(A2039,'Medical Examinations'!$AS$1:$BC$2336,9,)</f>
        <v>Stephanie</v>
      </c>
      <c r="C2039" s="64">
        <f>VLOOKUP(A2039,'Medical Examinations'!$AS$1:$BC$2336,2,)</f>
        <v>29.68</v>
      </c>
      <c r="D2039" s="64">
        <f>VLOOKUP(A2039,'Medical Examinations'!$AS$1:$BC$2336,3,)</f>
        <v>5.68</v>
      </c>
      <c r="E2039" s="64" t="str">
        <f>VLOOKUP(A2039,'Medical Examinations'!$AS$1:$BC$2336,6,)</f>
        <v>No</v>
      </c>
      <c r="F2039" s="64" t="str">
        <f>VLOOKUP(A2039,'Medical Examinations'!$AS$1:$BC$2336,4,)</f>
        <v>yes</v>
      </c>
      <c r="G2039" s="64" t="str">
        <f>VLOOKUP(A2039,'Medical Examinations'!$AS$1:$BC$2336,5,)</f>
        <v>No</v>
      </c>
      <c r="H2039" s="64">
        <f>VLOOKUP(A2039,'Medical Examinations'!$AS$1:$BC$2336,8,)</f>
        <v>1</v>
      </c>
      <c r="I2039" s="64" t="str">
        <f>VLOOKUP(A2039,'Medical Examinations'!$AS$1:$BC$2336,7,)</f>
        <v>No</v>
      </c>
      <c r="J2039" s="64" t="str">
        <f>VLOOKUP(A2039,'Medical Examinations'!$AS$1:$BC$2336,11,)</f>
        <v>Over weight</v>
      </c>
      <c r="K2039" s="64" t="str">
        <f>VLOOKUP(A2039,'Medical Examinations'!$AS$1:$BC$2336,10,)</f>
        <v>Normal</v>
      </c>
      <c r="L2039" s="64" t="str">
        <f>VLOOKUP(A2039,'Hospitalisation Details'!$L$2:$R$2342,2,)</f>
        <v>01-10-2000</v>
      </c>
      <c r="M2039" s="65">
        <f>VLOOKUP(A2039,'Hospitalisation Details'!$L$2:$R$2345,7,)</f>
        <v>2820</v>
      </c>
      <c r="N2039" s="64" t="str">
        <f>VLOOKUP(A2039,'Hospitalisation Details'!$L$2:$R$2342,4,)</f>
        <v>tier - 2</v>
      </c>
      <c r="O2039" s="64" t="str">
        <f>VLOOKUP(A2039,'Hospitalisation Details'!$L$2:$R$2342,5,)</f>
        <v>tier - 3</v>
      </c>
      <c r="P2039" s="64" t="str">
        <f>VLOOKUP(A2039,'Hospitalisation Details'!$L$2:$R$2342,6,)</f>
        <v>R1011</v>
      </c>
      <c r="Q2039" s="64">
        <f>VLOOKUP(A2039,'Hospitalisation Details'!$L$2:$R$2342,3,)</f>
        <v>22</v>
      </c>
      <c r="R2039" s="64">
        <f>VLOOKUP(A2039,'Hospitalisation Details'!$L$2:$U$2342,10,)</f>
        <v>1</v>
      </c>
      <c r="S2039" s="64" t="str">
        <f>VLOOKUP(A2039,'Hospitalisation Details'!$L$2:$U$2342,8,)</f>
        <v>Oct</v>
      </c>
      <c r="T2039" s="126">
        <f>VLOOKUP(A2039,'Hospitalisation Details'!$L$2:$U$2342,9,)</f>
        <v>2000</v>
      </c>
    </row>
    <row r="2040" spans="1:20" ht="15.5" x14ac:dyDescent="0.35">
      <c r="A2040" s="124" t="s">
        <v>328</v>
      </c>
      <c r="B2040" s="64" t="str">
        <f>VLOOKUP(A2040,'Medical Examinations'!$AS$1:$BC$2336,9,)</f>
        <v>Sean P.</v>
      </c>
      <c r="C2040" s="64">
        <f>VLOOKUP(A2040,'Medical Examinations'!$AS$1:$BC$2336,2,)</f>
        <v>20.614999999999998</v>
      </c>
      <c r="D2040" s="64">
        <f>VLOOKUP(A2040,'Medical Examinations'!$AS$1:$BC$2336,3,)</f>
        <v>6.05</v>
      </c>
      <c r="E2040" s="64" t="str">
        <f>VLOOKUP(A2040,'Medical Examinations'!$AS$1:$BC$2336,6,)</f>
        <v>No</v>
      </c>
      <c r="F2040" s="64" t="str">
        <f>VLOOKUP(A2040,'Medical Examinations'!$AS$1:$BC$2336,4,)</f>
        <v>No</v>
      </c>
      <c r="G2040" s="64" t="str">
        <f>VLOOKUP(A2040,'Medical Examinations'!$AS$1:$BC$2336,5,)</f>
        <v>Yes</v>
      </c>
      <c r="H2040" s="64">
        <f>VLOOKUP(A2040,'Medical Examinations'!$AS$1:$BC$2336,8,)</f>
        <v>1</v>
      </c>
      <c r="I2040" s="64" t="str">
        <f>VLOOKUP(A2040,'Medical Examinations'!$AS$1:$BC$2336,7,)</f>
        <v>No</v>
      </c>
      <c r="J2040" s="64" t="str">
        <f>VLOOKUP(A2040,'Medical Examinations'!$AS$1:$BC$2336,11,)</f>
        <v xml:space="preserve">Normal Weight 
</v>
      </c>
      <c r="K2040" s="64" t="str">
        <f>VLOOKUP(A2040,'Medical Examinations'!$AS$1:$BC$2336,10,)</f>
        <v>Prediabetes</v>
      </c>
      <c r="L2040" s="64" t="str">
        <f>VLOOKUP(A2040,'Hospitalisation Details'!$L$2:$R$2342,2,)</f>
        <v>23-09-2003</v>
      </c>
      <c r="M2040" s="65">
        <f>VLOOKUP(A2040,'Hospitalisation Details'!$L$2:$R$2345,7,)</f>
        <v>2804</v>
      </c>
      <c r="N2040" s="64" t="str">
        <f>VLOOKUP(A2040,'Hospitalisation Details'!$L$2:$R$2342,4,)</f>
        <v>tier - 2</v>
      </c>
      <c r="O2040" s="64" t="str">
        <f>VLOOKUP(A2040,'Hospitalisation Details'!$L$2:$R$2342,5,)</f>
        <v>tier - 1</v>
      </c>
      <c r="P2040" s="64" t="str">
        <f>VLOOKUP(A2040,'Hospitalisation Details'!$L$2:$R$2342,6,)</f>
        <v>R1012</v>
      </c>
      <c r="Q2040" s="64">
        <f>VLOOKUP(A2040,'Hospitalisation Details'!$L$2:$R$2342,3,)</f>
        <v>19</v>
      </c>
      <c r="R2040" s="64">
        <f>VLOOKUP(A2040,'Hospitalisation Details'!$L$2:$U$2342,10,)</f>
        <v>23</v>
      </c>
      <c r="S2040" s="64" t="str">
        <f>VLOOKUP(A2040,'Hospitalisation Details'!$L$2:$U$2342,8,)</f>
        <v>Sep</v>
      </c>
      <c r="T2040" s="126">
        <f>VLOOKUP(A2040,'Hospitalisation Details'!$L$2:$U$2342,9,)</f>
        <v>2003</v>
      </c>
    </row>
    <row r="2041" spans="1:20" ht="15.5" x14ac:dyDescent="0.35">
      <c r="A2041" s="124" t="s">
        <v>327</v>
      </c>
      <c r="B2041" s="64" t="str">
        <f>VLOOKUP(A2041,'Medical Examinations'!$AS$1:$BC$2336,9,)</f>
        <v>Emily G</v>
      </c>
      <c r="C2041" s="64">
        <f>VLOOKUP(A2041,'Medical Examinations'!$AS$1:$BC$2336,2,)</f>
        <v>32.119999999999997</v>
      </c>
      <c r="D2041" s="64">
        <f>VLOOKUP(A2041,'Medical Examinations'!$AS$1:$BC$2336,3,)</f>
        <v>5.33</v>
      </c>
      <c r="E2041" s="64" t="str">
        <f>VLOOKUP(A2041,'Medical Examinations'!$AS$1:$BC$2336,6,)</f>
        <v>No</v>
      </c>
      <c r="F2041" s="64" t="str">
        <f>VLOOKUP(A2041,'Medical Examinations'!$AS$1:$BC$2336,4,)</f>
        <v>yes</v>
      </c>
      <c r="G2041" s="64" t="str">
        <f>VLOOKUP(A2041,'Medical Examinations'!$AS$1:$BC$2336,5,)</f>
        <v>No</v>
      </c>
      <c r="H2041" s="64">
        <f>VLOOKUP(A2041,'Medical Examinations'!$AS$1:$BC$2336,8,)</f>
        <v>1</v>
      </c>
      <c r="I2041" s="64" t="str">
        <f>VLOOKUP(A2041,'Medical Examinations'!$AS$1:$BC$2336,7,)</f>
        <v>No</v>
      </c>
      <c r="J2041" s="64" t="str">
        <f>VLOOKUP(A2041,'Medical Examinations'!$AS$1:$BC$2336,11,)</f>
        <v>Obesity</v>
      </c>
      <c r="K2041" s="64" t="str">
        <f>VLOOKUP(A2041,'Medical Examinations'!$AS$1:$BC$2336,10,)</f>
        <v>Normal</v>
      </c>
      <c r="L2041" s="64" t="str">
        <f>VLOOKUP(A2041,'Hospitalisation Details'!$L$2:$R$2342,2,)</f>
        <v>04-08-2004</v>
      </c>
      <c r="M2041" s="65">
        <f>VLOOKUP(A2041,'Hospitalisation Details'!$L$2:$R$2345,7,)</f>
        <v>2801</v>
      </c>
      <c r="N2041" s="64" t="str">
        <f>VLOOKUP(A2041,'Hospitalisation Details'!$L$2:$R$2342,4,)</f>
        <v>tier - 2</v>
      </c>
      <c r="O2041" s="64" t="str">
        <f>VLOOKUP(A2041,'Hospitalisation Details'!$L$2:$R$2342,5,)</f>
        <v>tier - 3</v>
      </c>
      <c r="P2041" s="64" t="str">
        <f>VLOOKUP(A2041,'Hospitalisation Details'!$L$2:$R$2342,6,)</f>
        <v>R1013</v>
      </c>
      <c r="Q2041" s="64">
        <f>VLOOKUP(A2041,'Hospitalisation Details'!$L$2:$R$2342,3,)</f>
        <v>18</v>
      </c>
      <c r="R2041" s="64">
        <f>VLOOKUP(A2041,'Hospitalisation Details'!$L$2:$U$2342,10,)</f>
        <v>4</v>
      </c>
      <c r="S2041" s="64" t="str">
        <f>VLOOKUP(A2041,'Hospitalisation Details'!$L$2:$U$2342,8,)</f>
        <v>Aug</v>
      </c>
      <c r="T2041" s="126">
        <f>VLOOKUP(A2041,'Hospitalisation Details'!$L$2:$U$2342,9,)</f>
        <v>2004</v>
      </c>
    </row>
    <row r="2042" spans="1:20" ht="15.5" x14ac:dyDescent="0.35">
      <c r="A2042" s="124" t="s">
        <v>326</v>
      </c>
      <c r="B2042" s="64" t="str">
        <f>VLOOKUP(A2042,'Medical Examinations'!$AS$1:$BC$2336,9,)</f>
        <v>Malcolm</v>
      </c>
      <c r="C2042" s="64">
        <f>VLOOKUP(A2042,'Medical Examinations'!$AS$1:$BC$2336,2,)</f>
        <v>27.36</v>
      </c>
      <c r="D2042" s="64">
        <f>VLOOKUP(A2042,'Medical Examinations'!$AS$1:$BC$2336,3,)</f>
        <v>6.22</v>
      </c>
      <c r="E2042" s="64" t="str">
        <f>VLOOKUP(A2042,'Medical Examinations'!$AS$1:$BC$2336,6,)</f>
        <v>No</v>
      </c>
      <c r="F2042" s="64" t="str">
        <f>VLOOKUP(A2042,'Medical Examinations'!$AS$1:$BC$2336,4,)</f>
        <v>No</v>
      </c>
      <c r="G2042" s="64" t="str">
        <f>VLOOKUP(A2042,'Medical Examinations'!$AS$1:$BC$2336,5,)</f>
        <v>No</v>
      </c>
      <c r="H2042" s="64">
        <f>VLOOKUP(A2042,'Medical Examinations'!$AS$1:$BC$2336,8,)</f>
        <v>0</v>
      </c>
      <c r="I2042" s="64" t="str">
        <f>VLOOKUP(A2042,'Medical Examinations'!$AS$1:$BC$2336,7,)</f>
        <v>No</v>
      </c>
      <c r="J2042" s="64" t="str">
        <f>VLOOKUP(A2042,'Medical Examinations'!$AS$1:$BC$2336,11,)</f>
        <v>Over weight</v>
      </c>
      <c r="K2042" s="64" t="str">
        <f>VLOOKUP(A2042,'Medical Examinations'!$AS$1:$BC$2336,10,)</f>
        <v>Prediabetes</v>
      </c>
      <c r="L2042" s="64" t="str">
        <f>VLOOKUP(A2042,'Hospitalisation Details'!$L$2:$R$2342,2,)</f>
        <v>24-12-1999</v>
      </c>
      <c r="M2042" s="65">
        <f>VLOOKUP(A2042,'Hospitalisation Details'!$L$2:$R$2345,7,)</f>
        <v>2789</v>
      </c>
      <c r="N2042" s="64" t="str">
        <f>VLOOKUP(A2042,'Hospitalisation Details'!$L$2:$R$2342,4,)</f>
        <v>tier - 2</v>
      </c>
      <c r="O2042" s="64" t="str">
        <f>VLOOKUP(A2042,'Hospitalisation Details'!$L$2:$R$2342,5,)</f>
        <v>tier - 3</v>
      </c>
      <c r="P2042" s="64" t="str">
        <f>VLOOKUP(A2042,'Hospitalisation Details'!$L$2:$R$2342,6,)</f>
        <v>R1012</v>
      </c>
      <c r="Q2042" s="64">
        <f>VLOOKUP(A2042,'Hospitalisation Details'!$L$2:$R$2342,3,)</f>
        <v>23</v>
      </c>
      <c r="R2042" s="64">
        <f>VLOOKUP(A2042,'Hospitalisation Details'!$L$2:$U$2342,10,)</f>
        <v>24</v>
      </c>
      <c r="S2042" s="64" t="str">
        <f>VLOOKUP(A2042,'Hospitalisation Details'!$L$2:$U$2342,8,)</f>
        <v>Dec</v>
      </c>
      <c r="T2042" s="126">
        <f>VLOOKUP(A2042,'Hospitalisation Details'!$L$2:$U$2342,9,)</f>
        <v>1999</v>
      </c>
    </row>
    <row r="2043" spans="1:20" ht="15.5" x14ac:dyDescent="0.35">
      <c r="A2043" s="124" t="s">
        <v>325</v>
      </c>
      <c r="B2043" s="64" t="str">
        <f>VLOOKUP(A2043,'Medical Examinations'!$AS$1:$BC$2336,9,)</f>
        <v>Danilo</v>
      </c>
      <c r="C2043" s="64">
        <f>VLOOKUP(A2043,'Medical Examinations'!$AS$1:$BC$2336,2,)</f>
        <v>17.385000000000002</v>
      </c>
      <c r="D2043" s="64">
        <f>VLOOKUP(A2043,'Medical Examinations'!$AS$1:$BC$2336,3,)</f>
        <v>5.84</v>
      </c>
      <c r="E2043" s="64" t="str">
        <f>VLOOKUP(A2043,'Medical Examinations'!$AS$1:$BC$2336,6,)</f>
        <v>No</v>
      </c>
      <c r="F2043" s="64" t="str">
        <f>VLOOKUP(A2043,'Medical Examinations'!$AS$1:$BC$2336,4,)</f>
        <v>No</v>
      </c>
      <c r="G2043" s="64" t="str">
        <f>VLOOKUP(A2043,'Medical Examinations'!$AS$1:$BC$2336,5,)</f>
        <v>No</v>
      </c>
      <c r="H2043" s="64">
        <f>VLOOKUP(A2043,'Medical Examinations'!$AS$1:$BC$2336,8,)</f>
        <v>0</v>
      </c>
      <c r="I2043" s="64" t="str">
        <f>VLOOKUP(A2043,'Medical Examinations'!$AS$1:$BC$2336,7,)</f>
        <v>No</v>
      </c>
      <c r="J2043" s="64" t="str">
        <f>VLOOKUP(A2043,'Medical Examinations'!$AS$1:$BC$2336,11,)</f>
        <v>Under weight</v>
      </c>
      <c r="K2043" s="64" t="str">
        <f>VLOOKUP(A2043,'Medical Examinations'!$AS$1:$BC$2336,10,)</f>
        <v>Prediabetes</v>
      </c>
      <c r="L2043" s="64" t="str">
        <f>VLOOKUP(A2043,'Hospitalisation Details'!$L$2:$R$2342,2,)</f>
        <v>29-08-1999</v>
      </c>
      <c r="M2043" s="65">
        <f>VLOOKUP(A2043,'Hospitalisation Details'!$L$2:$R$2345,7,)</f>
        <v>2775</v>
      </c>
      <c r="N2043" s="64" t="str">
        <f>VLOOKUP(A2043,'Hospitalisation Details'!$L$2:$R$2342,4,)</f>
        <v>tier - 2</v>
      </c>
      <c r="O2043" s="64" t="str">
        <f>VLOOKUP(A2043,'Hospitalisation Details'!$L$2:$R$2342,5,)</f>
        <v>tier - 1</v>
      </c>
      <c r="P2043" s="64" t="str">
        <f>VLOOKUP(A2043,'Hospitalisation Details'!$L$2:$R$2342,6,)</f>
        <v>R1012</v>
      </c>
      <c r="Q2043" s="64">
        <f>VLOOKUP(A2043,'Hospitalisation Details'!$L$2:$R$2342,3,)</f>
        <v>23</v>
      </c>
      <c r="R2043" s="64">
        <f>VLOOKUP(A2043,'Hospitalisation Details'!$L$2:$U$2342,10,)</f>
        <v>29</v>
      </c>
      <c r="S2043" s="64" t="str">
        <f>VLOOKUP(A2043,'Hospitalisation Details'!$L$2:$U$2342,8,)</f>
        <v>Aug</v>
      </c>
      <c r="T2043" s="126">
        <f>VLOOKUP(A2043,'Hospitalisation Details'!$L$2:$U$2342,9,)</f>
        <v>1999</v>
      </c>
    </row>
    <row r="2044" spans="1:20" ht="15.5" x14ac:dyDescent="0.35">
      <c r="A2044" s="124" t="s">
        <v>324</v>
      </c>
      <c r="B2044" s="64" t="str">
        <f>VLOOKUP(A2044,'Medical Examinations'!$AS$1:$BC$2336,9,)</f>
        <v>Mikko</v>
      </c>
      <c r="C2044" s="64">
        <f>VLOOKUP(A2044,'Medical Examinations'!$AS$1:$BC$2336,2,)</f>
        <v>30.13</v>
      </c>
      <c r="D2044" s="64">
        <f>VLOOKUP(A2044,'Medical Examinations'!$AS$1:$BC$2336,3,)</f>
        <v>5.71</v>
      </c>
      <c r="E2044" s="64" t="str">
        <f>VLOOKUP(A2044,'Medical Examinations'!$AS$1:$BC$2336,6,)</f>
        <v>No</v>
      </c>
      <c r="F2044" s="64" t="str">
        <f>VLOOKUP(A2044,'Medical Examinations'!$AS$1:$BC$2336,4,)</f>
        <v>yes</v>
      </c>
      <c r="G2044" s="64" t="str">
        <f>VLOOKUP(A2044,'Medical Examinations'!$AS$1:$BC$2336,5,)</f>
        <v>No</v>
      </c>
      <c r="H2044" s="64">
        <f>VLOOKUP(A2044,'Medical Examinations'!$AS$1:$BC$2336,8,)</f>
        <v>1</v>
      </c>
      <c r="I2044" s="64" t="str">
        <f>VLOOKUP(A2044,'Medical Examinations'!$AS$1:$BC$2336,7,)</f>
        <v>No</v>
      </c>
      <c r="J2044" s="64" t="str">
        <f>VLOOKUP(A2044,'Medical Examinations'!$AS$1:$BC$2336,11,)</f>
        <v>Obesity</v>
      </c>
      <c r="K2044" s="64" t="str">
        <f>VLOOKUP(A2044,'Medical Examinations'!$AS$1:$BC$2336,10,)</f>
        <v>Prediabetes</v>
      </c>
      <c r="L2044" s="64" t="str">
        <f>VLOOKUP(A2044,'Hospitalisation Details'!$L$2:$R$2342,2,)</f>
        <v>14-11-2004</v>
      </c>
      <c r="M2044" s="65">
        <f>VLOOKUP(A2044,'Hospitalisation Details'!$L$2:$R$2345,7,)</f>
        <v>2773</v>
      </c>
      <c r="N2044" s="64" t="str">
        <f>VLOOKUP(A2044,'Hospitalisation Details'!$L$2:$R$2342,4,)</f>
        <v>tier - 2</v>
      </c>
      <c r="O2044" s="64" t="str">
        <f>VLOOKUP(A2044,'Hospitalisation Details'!$L$2:$R$2342,5,)</f>
        <v>tier - 1</v>
      </c>
      <c r="P2044" s="64" t="str">
        <f>VLOOKUP(A2044,'Hospitalisation Details'!$L$2:$R$2342,6,)</f>
        <v>R1021</v>
      </c>
      <c r="Q2044" s="64">
        <f>VLOOKUP(A2044,'Hospitalisation Details'!$L$2:$R$2342,3,)</f>
        <v>18</v>
      </c>
      <c r="R2044" s="64">
        <f>VLOOKUP(A2044,'Hospitalisation Details'!$L$2:$U$2342,10,)</f>
        <v>14</v>
      </c>
      <c r="S2044" s="64" t="str">
        <f>VLOOKUP(A2044,'Hospitalisation Details'!$L$2:$U$2342,8,)</f>
        <v>Nov</v>
      </c>
      <c r="T2044" s="126">
        <f>VLOOKUP(A2044,'Hospitalisation Details'!$L$2:$U$2342,9,)</f>
        <v>2004</v>
      </c>
    </row>
    <row r="2045" spans="1:20" ht="15.5" x14ac:dyDescent="0.35">
      <c r="A2045" s="124" t="s">
        <v>323</v>
      </c>
      <c r="B2045" s="64" t="str">
        <f>VLOOKUP(A2045,'Medical Examinations'!$AS$1:$BC$2336,9,)</f>
        <v>Paula C.</v>
      </c>
      <c r="C2045" s="64">
        <f>VLOOKUP(A2045,'Medical Examinations'!$AS$1:$BC$2336,2,)</f>
        <v>25.44</v>
      </c>
      <c r="D2045" s="64">
        <f>VLOOKUP(A2045,'Medical Examinations'!$AS$1:$BC$2336,3,)</f>
        <v>6.04</v>
      </c>
      <c r="E2045" s="64" t="str">
        <f>VLOOKUP(A2045,'Medical Examinations'!$AS$1:$BC$2336,6,)</f>
        <v>Yes</v>
      </c>
      <c r="F2045" s="64" t="str">
        <f>VLOOKUP(A2045,'Medical Examinations'!$AS$1:$BC$2336,4,)</f>
        <v>No</v>
      </c>
      <c r="G2045" s="64" t="str">
        <f>VLOOKUP(A2045,'Medical Examinations'!$AS$1:$BC$2336,5,)</f>
        <v>Yes</v>
      </c>
      <c r="H2045" s="64">
        <f>VLOOKUP(A2045,'Medical Examinations'!$AS$1:$BC$2336,8,)</f>
        <v>1</v>
      </c>
      <c r="I2045" s="64" t="str">
        <f>VLOOKUP(A2045,'Medical Examinations'!$AS$1:$BC$2336,7,)</f>
        <v>No</v>
      </c>
      <c r="J2045" s="64" t="str">
        <f>VLOOKUP(A2045,'Medical Examinations'!$AS$1:$BC$2336,11,)</f>
        <v>Over weight</v>
      </c>
      <c r="K2045" s="64" t="str">
        <f>VLOOKUP(A2045,'Medical Examinations'!$AS$1:$BC$2336,10,)</f>
        <v>Prediabetes</v>
      </c>
      <c r="L2045" s="64" t="str">
        <f>VLOOKUP(A2045,'Hospitalisation Details'!$L$2:$R$2342,2,)</f>
        <v>10-08-1997</v>
      </c>
      <c r="M2045" s="65">
        <f>VLOOKUP(A2045,'Hospitalisation Details'!$L$2:$R$2345,7,)</f>
        <v>2759</v>
      </c>
      <c r="N2045" s="64" t="str">
        <f>VLOOKUP(A2045,'Hospitalisation Details'!$L$2:$R$2342,4,)</f>
        <v>tier - 2</v>
      </c>
      <c r="O2045" s="64" t="str">
        <f>VLOOKUP(A2045,'Hospitalisation Details'!$L$2:$R$2342,5,)</f>
        <v>tier - 1</v>
      </c>
      <c r="P2045" s="64" t="str">
        <f>VLOOKUP(A2045,'Hospitalisation Details'!$L$2:$R$2342,6,)</f>
        <v>R1012</v>
      </c>
      <c r="Q2045" s="64">
        <f>VLOOKUP(A2045,'Hospitalisation Details'!$L$2:$R$2342,3,)</f>
        <v>25</v>
      </c>
      <c r="R2045" s="64">
        <f>VLOOKUP(A2045,'Hospitalisation Details'!$L$2:$U$2342,10,)</f>
        <v>10</v>
      </c>
      <c r="S2045" s="64" t="str">
        <f>VLOOKUP(A2045,'Hospitalisation Details'!$L$2:$U$2342,8,)</f>
        <v>Aug</v>
      </c>
      <c r="T2045" s="126">
        <f>VLOOKUP(A2045,'Hospitalisation Details'!$L$2:$U$2342,9,)</f>
        <v>1997</v>
      </c>
    </row>
    <row r="2046" spans="1:20" ht="15.5" x14ac:dyDescent="0.35">
      <c r="A2046" s="124" t="s">
        <v>322</v>
      </c>
      <c r="B2046" s="64" t="str">
        <f>VLOOKUP(A2046,'Medical Examinations'!$AS$1:$BC$2336,9,)</f>
        <v>Kirsten N.</v>
      </c>
      <c r="C2046" s="64">
        <f>VLOOKUP(A2046,'Medical Examinations'!$AS$1:$BC$2336,2,)</f>
        <v>39.805</v>
      </c>
      <c r="D2046" s="64">
        <f>VLOOKUP(A2046,'Medical Examinations'!$AS$1:$BC$2336,3,)</f>
        <v>4.38</v>
      </c>
      <c r="E2046" s="64" t="str">
        <f>VLOOKUP(A2046,'Medical Examinations'!$AS$1:$BC$2336,6,)</f>
        <v>No</v>
      </c>
      <c r="F2046" s="64" t="str">
        <f>VLOOKUP(A2046,'Medical Examinations'!$AS$1:$BC$2336,4,)</f>
        <v>yes</v>
      </c>
      <c r="G2046" s="64" t="str">
        <f>VLOOKUP(A2046,'Medical Examinations'!$AS$1:$BC$2336,5,)</f>
        <v>No</v>
      </c>
      <c r="H2046" s="64">
        <f>VLOOKUP(A2046,'Medical Examinations'!$AS$1:$BC$2336,8,)</f>
        <v>1</v>
      </c>
      <c r="I2046" s="64" t="str">
        <f>VLOOKUP(A2046,'Medical Examinations'!$AS$1:$BC$2336,7,)</f>
        <v>No</v>
      </c>
      <c r="J2046" s="64" t="str">
        <f>VLOOKUP(A2046,'Medical Examinations'!$AS$1:$BC$2336,11,)</f>
        <v>Obesity</v>
      </c>
      <c r="K2046" s="64" t="str">
        <f>VLOOKUP(A2046,'Medical Examinations'!$AS$1:$BC$2336,10,)</f>
        <v>Normal</v>
      </c>
      <c r="L2046" s="64" t="str">
        <f>VLOOKUP(A2046,'Hospitalisation Details'!$L$2:$R$2342,2,)</f>
        <v>11-10-2000</v>
      </c>
      <c r="M2046" s="65">
        <f>VLOOKUP(A2046,'Hospitalisation Details'!$L$2:$R$2345,7,)</f>
        <v>2755</v>
      </c>
      <c r="N2046" s="64" t="str">
        <f>VLOOKUP(A2046,'Hospitalisation Details'!$L$2:$R$2342,4,)</f>
        <v>tier - 2</v>
      </c>
      <c r="O2046" s="64" t="str">
        <f>VLOOKUP(A2046,'Hospitalisation Details'!$L$2:$R$2342,5,)</f>
        <v>tier - 1</v>
      </c>
      <c r="P2046" s="64" t="str">
        <f>VLOOKUP(A2046,'Hospitalisation Details'!$L$2:$R$2342,6,)</f>
        <v>R1024</v>
      </c>
      <c r="Q2046" s="64">
        <f>VLOOKUP(A2046,'Hospitalisation Details'!$L$2:$R$2342,3,)</f>
        <v>22</v>
      </c>
      <c r="R2046" s="64">
        <f>VLOOKUP(A2046,'Hospitalisation Details'!$L$2:$U$2342,10,)</f>
        <v>11</v>
      </c>
      <c r="S2046" s="64" t="str">
        <f>VLOOKUP(A2046,'Hospitalisation Details'!$L$2:$U$2342,8,)</f>
        <v>Oct</v>
      </c>
      <c r="T2046" s="126">
        <f>VLOOKUP(A2046,'Hospitalisation Details'!$L$2:$U$2342,9,)</f>
        <v>2000</v>
      </c>
    </row>
    <row r="2047" spans="1:20" ht="15.5" x14ac:dyDescent="0.35">
      <c r="A2047" s="124" t="s">
        <v>321</v>
      </c>
      <c r="B2047" s="64" t="str">
        <f>VLOOKUP(A2047,'Medical Examinations'!$AS$1:$BC$2336,9,)</f>
        <v>Christy</v>
      </c>
      <c r="C2047" s="64">
        <f>VLOOKUP(A2047,'Medical Examinations'!$AS$1:$BC$2336,2,)</f>
        <v>30.4</v>
      </c>
      <c r="D2047" s="64">
        <f>VLOOKUP(A2047,'Medical Examinations'!$AS$1:$BC$2336,3,)</f>
        <v>5.56</v>
      </c>
      <c r="E2047" s="64" t="str">
        <f>VLOOKUP(A2047,'Medical Examinations'!$AS$1:$BC$2336,6,)</f>
        <v>Yes</v>
      </c>
      <c r="F2047" s="64" t="str">
        <f>VLOOKUP(A2047,'Medical Examinations'!$AS$1:$BC$2336,4,)</f>
        <v>yes</v>
      </c>
      <c r="G2047" s="64" t="str">
        <f>VLOOKUP(A2047,'Medical Examinations'!$AS$1:$BC$2336,5,)</f>
        <v>No</v>
      </c>
      <c r="H2047" s="64">
        <f>VLOOKUP(A2047,'Medical Examinations'!$AS$1:$BC$2336,8,)</f>
        <v>1</v>
      </c>
      <c r="I2047" s="64" t="str">
        <f>VLOOKUP(A2047,'Medical Examinations'!$AS$1:$BC$2336,7,)</f>
        <v>No</v>
      </c>
      <c r="J2047" s="64" t="str">
        <f>VLOOKUP(A2047,'Medical Examinations'!$AS$1:$BC$2336,11,)</f>
        <v>Obesity</v>
      </c>
      <c r="K2047" s="64" t="str">
        <f>VLOOKUP(A2047,'Medical Examinations'!$AS$1:$BC$2336,10,)</f>
        <v>Normal</v>
      </c>
      <c r="L2047" s="64" t="str">
        <f>VLOOKUP(A2047,'Hospitalisation Details'!$L$2:$R$2342,2,)</f>
        <v>03-10-2000</v>
      </c>
      <c r="M2047" s="65">
        <f>VLOOKUP(A2047,'Hospitalisation Details'!$L$2:$R$2345,7,)</f>
        <v>2742</v>
      </c>
      <c r="N2047" s="64" t="str">
        <f>VLOOKUP(A2047,'Hospitalisation Details'!$L$2:$R$2342,4,)</f>
        <v>tier - 2</v>
      </c>
      <c r="O2047" s="64" t="str">
        <f>VLOOKUP(A2047,'Hospitalisation Details'!$L$2:$R$2342,5,)</f>
        <v>tier - 3</v>
      </c>
      <c r="P2047" s="64" t="str">
        <f>VLOOKUP(A2047,'Hospitalisation Details'!$L$2:$R$2342,6,)</f>
        <v>R1024</v>
      </c>
      <c r="Q2047" s="64">
        <f>VLOOKUP(A2047,'Hospitalisation Details'!$L$2:$R$2342,3,)</f>
        <v>22</v>
      </c>
      <c r="R2047" s="64">
        <f>VLOOKUP(A2047,'Hospitalisation Details'!$L$2:$U$2342,10,)</f>
        <v>3</v>
      </c>
      <c r="S2047" s="64" t="str">
        <f>VLOOKUP(A2047,'Hospitalisation Details'!$L$2:$U$2342,8,)</f>
        <v>Oct</v>
      </c>
      <c r="T2047" s="126">
        <f>VLOOKUP(A2047,'Hospitalisation Details'!$L$2:$U$2342,9,)</f>
        <v>2000</v>
      </c>
    </row>
    <row r="2048" spans="1:20" ht="15.5" x14ac:dyDescent="0.35">
      <c r="A2048" s="124" t="s">
        <v>320</v>
      </c>
      <c r="B2048" s="64" t="str">
        <f>VLOOKUP(A2048,'Medical Examinations'!$AS$1:$BC$2336,9,)</f>
        <v>Jennifer</v>
      </c>
      <c r="C2048" s="64">
        <f>VLOOKUP(A2048,'Medical Examinations'!$AS$1:$BC$2336,2,)</f>
        <v>23.18</v>
      </c>
      <c r="D2048" s="64">
        <f>VLOOKUP(A2048,'Medical Examinations'!$AS$1:$BC$2336,3,)</f>
        <v>4.24</v>
      </c>
      <c r="E2048" s="64" t="str">
        <f>VLOOKUP(A2048,'Medical Examinations'!$AS$1:$BC$2336,6,)</f>
        <v>No</v>
      </c>
      <c r="F2048" s="64" t="str">
        <f>VLOOKUP(A2048,'Medical Examinations'!$AS$1:$BC$2336,4,)</f>
        <v>yes</v>
      </c>
      <c r="G2048" s="64" t="str">
        <f>VLOOKUP(A2048,'Medical Examinations'!$AS$1:$BC$2336,5,)</f>
        <v>No</v>
      </c>
      <c r="H2048" s="64">
        <f>VLOOKUP(A2048,'Medical Examinations'!$AS$1:$BC$2336,8,)</f>
        <v>1</v>
      </c>
      <c r="I2048" s="64" t="str">
        <f>VLOOKUP(A2048,'Medical Examinations'!$AS$1:$BC$2336,7,)</f>
        <v>No</v>
      </c>
      <c r="J2048" s="64" t="str">
        <f>VLOOKUP(A2048,'Medical Examinations'!$AS$1:$BC$2336,11,)</f>
        <v xml:space="preserve">Normal Weight 
</v>
      </c>
      <c r="K2048" s="64" t="str">
        <f>VLOOKUP(A2048,'Medical Examinations'!$AS$1:$BC$2336,10,)</f>
        <v>Normal</v>
      </c>
      <c r="L2048" s="64" t="str">
        <f>VLOOKUP(A2048,'Hospitalisation Details'!$L$2:$R$2342,2,)</f>
        <v>17-12-2000</v>
      </c>
      <c r="M2048" s="65">
        <f>VLOOKUP(A2048,'Hospitalisation Details'!$L$2:$R$2345,7,)</f>
        <v>2732</v>
      </c>
      <c r="N2048" s="64" t="str">
        <f>VLOOKUP(A2048,'Hospitalisation Details'!$L$2:$R$2342,4,)</f>
        <v>tier - 2</v>
      </c>
      <c r="O2048" s="64" t="str">
        <f>VLOOKUP(A2048,'Hospitalisation Details'!$L$2:$R$2342,5,)</f>
        <v>tier - 3</v>
      </c>
      <c r="P2048" s="64" t="str">
        <f>VLOOKUP(A2048,'Hospitalisation Details'!$L$2:$R$2342,6,)</f>
        <v>R1024</v>
      </c>
      <c r="Q2048" s="64">
        <f>VLOOKUP(A2048,'Hospitalisation Details'!$L$2:$R$2342,3,)</f>
        <v>22</v>
      </c>
      <c r="R2048" s="64">
        <f>VLOOKUP(A2048,'Hospitalisation Details'!$L$2:$U$2342,10,)</f>
        <v>17</v>
      </c>
      <c r="S2048" s="64" t="str">
        <f>VLOOKUP(A2048,'Hospitalisation Details'!$L$2:$U$2342,8,)</f>
        <v>Dec</v>
      </c>
      <c r="T2048" s="126">
        <f>VLOOKUP(A2048,'Hospitalisation Details'!$L$2:$U$2342,9,)</f>
        <v>2000</v>
      </c>
    </row>
    <row r="2049" spans="1:20" ht="15.5" x14ac:dyDescent="0.35">
      <c r="A2049" s="124" t="s">
        <v>319</v>
      </c>
      <c r="B2049" s="64" t="str">
        <f>VLOOKUP(A2049,'Medical Examinations'!$AS$1:$BC$2336,9,)</f>
        <v>Jingjing</v>
      </c>
      <c r="C2049" s="64">
        <f>VLOOKUP(A2049,'Medical Examinations'!$AS$1:$BC$2336,2,)</f>
        <v>39.615000000000002</v>
      </c>
      <c r="D2049" s="64">
        <f>VLOOKUP(A2049,'Medical Examinations'!$AS$1:$BC$2336,3,)</f>
        <v>6.32</v>
      </c>
      <c r="E2049" s="64" t="str">
        <f>VLOOKUP(A2049,'Medical Examinations'!$AS$1:$BC$2336,6,)</f>
        <v>No</v>
      </c>
      <c r="F2049" s="64" t="str">
        <f>VLOOKUP(A2049,'Medical Examinations'!$AS$1:$BC$2336,4,)</f>
        <v>No</v>
      </c>
      <c r="G2049" s="64" t="str">
        <f>VLOOKUP(A2049,'Medical Examinations'!$AS$1:$BC$2336,5,)</f>
        <v>Yes</v>
      </c>
      <c r="H2049" s="64">
        <f>VLOOKUP(A2049,'Medical Examinations'!$AS$1:$BC$2336,8,)</f>
        <v>1</v>
      </c>
      <c r="I2049" s="64" t="str">
        <f>VLOOKUP(A2049,'Medical Examinations'!$AS$1:$BC$2336,7,)</f>
        <v>No</v>
      </c>
      <c r="J2049" s="64" t="str">
        <f>VLOOKUP(A2049,'Medical Examinations'!$AS$1:$BC$2336,11,)</f>
        <v>Obesity</v>
      </c>
      <c r="K2049" s="64" t="str">
        <f>VLOOKUP(A2049,'Medical Examinations'!$AS$1:$BC$2336,10,)</f>
        <v>Prediabetes</v>
      </c>
      <c r="L2049" s="64" t="str">
        <f>VLOOKUP(A2049,'Hospitalisation Details'!$L$2:$R$2342,2,)</f>
        <v>03-12-2003</v>
      </c>
      <c r="M2049" s="65">
        <f>VLOOKUP(A2049,'Hospitalisation Details'!$L$2:$R$2345,7,)</f>
        <v>2730</v>
      </c>
      <c r="N2049" s="64" t="str">
        <f>VLOOKUP(A2049,'Hospitalisation Details'!$L$2:$R$2342,4,)</f>
        <v>tier - 2</v>
      </c>
      <c r="O2049" s="64" t="str">
        <f>VLOOKUP(A2049,'Hospitalisation Details'!$L$2:$R$2342,5,)</f>
        <v>tier - 3</v>
      </c>
      <c r="P2049" s="64" t="str">
        <f>VLOOKUP(A2049,'Hospitalisation Details'!$L$2:$R$2342,6,)</f>
        <v>R1012</v>
      </c>
      <c r="Q2049" s="64">
        <f>VLOOKUP(A2049,'Hospitalisation Details'!$L$2:$R$2342,3,)</f>
        <v>19</v>
      </c>
      <c r="R2049" s="64">
        <f>VLOOKUP(A2049,'Hospitalisation Details'!$L$2:$U$2342,10,)</f>
        <v>3</v>
      </c>
      <c r="S2049" s="64" t="str">
        <f>VLOOKUP(A2049,'Hospitalisation Details'!$L$2:$U$2342,8,)</f>
        <v>Dec</v>
      </c>
      <c r="T2049" s="126">
        <f>VLOOKUP(A2049,'Hospitalisation Details'!$L$2:$U$2342,9,)</f>
        <v>2003</v>
      </c>
    </row>
    <row r="2050" spans="1:20" ht="15.5" x14ac:dyDescent="0.35">
      <c r="A2050" s="124" t="s">
        <v>318</v>
      </c>
      <c r="B2050" s="64" t="str">
        <f>VLOOKUP(A2050,'Medical Examinations'!$AS$1:$BC$2336,9,)</f>
        <v>Morgan</v>
      </c>
      <c r="C2050" s="64">
        <f>VLOOKUP(A2050,'Medical Examinations'!$AS$1:$BC$2336,2,)</f>
        <v>30.59</v>
      </c>
      <c r="D2050" s="64">
        <f>VLOOKUP(A2050,'Medical Examinations'!$AS$1:$BC$2336,3,)</f>
        <v>6.3</v>
      </c>
      <c r="E2050" s="64" t="str">
        <f>VLOOKUP(A2050,'Medical Examinations'!$AS$1:$BC$2336,6,)</f>
        <v>Yes</v>
      </c>
      <c r="F2050" s="64" t="str">
        <f>VLOOKUP(A2050,'Medical Examinations'!$AS$1:$BC$2336,4,)</f>
        <v>No</v>
      </c>
      <c r="G2050" s="64" t="str">
        <f>VLOOKUP(A2050,'Medical Examinations'!$AS$1:$BC$2336,5,)</f>
        <v>Yes</v>
      </c>
      <c r="H2050" s="64">
        <f>VLOOKUP(A2050,'Medical Examinations'!$AS$1:$BC$2336,8,)</f>
        <v>1</v>
      </c>
      <c r="I2050" s="64" t="str">
        <f>VLOOKUP(A2050,'Medical Examinations'!$AS$1:$BC$2336,7,)</f>
        <v>No</v>
      </c>
      <c r="J2050" s="64" t="str">
        <f>VLOOKUP(A2050,'Medical Examinations'!$AS$1:$BC$2336,11,)</f>
        <v>Obesity</v>
      </c>
      <c r="K2050" s="64" t="str">
        <f>VLOOKUP(A2050,'Medical Examinations'!$AS$1:$BC$2336,10,)</f>
        <v>Prediabetes</v>
      </c>
      <c r="L2050" s="64" t="str">
        <f>VLOOKUP(A2050,'Hospitalisation Details'!$L$2:$R$2342,2,)</f>
        <v>06-10-1997</v>
      </c>
      <c r="M2050" s="65">
        <f>VLOOKUP(A2050,'Hospitalisation Details'!$L$2:$R$2345,7,)</f>
        <v>2727</v>
      </c>
      <c r="N2050" s="64" t="str">
        <f>VLOOKUP(A2050,'Hospitalisation Details'!$L$2:$R$2342,4,)</f>
        <v>tier - 3</v>
      </c>
      <c r="O2050" s="64" t="str">
        <f>VLOOKUP(A2050,'Hospitalisation Details'!$L$2:$R$2342,5,)</f>
        <v>tier - 3</v>
      </c>
      <c r="P2050" s="64" t="str">
        <f>VLOOKUP(A2050,'Hospitalisation Details'!$L$2:$R$2342,6,)</f>
        <v>R1016</v>
      </c>
      <c r="Q2050" s="64">
        <f>VLOOKUP(A2050,'Hospitalisation Details'!$L$2:$R$2342,3,)</f>
        <v>25</v>
      </c>
      <c r="R2050" s="64">
        <f>VLOOKUP(A2050,'Hospitalisation Details'!$L$2:$U$2342,10,)</f>
        <v>6</v>
      </c>
      <c r="S2050" s="64" t="str">
        <f>VLOOKUP(A2050,'Hospitalisation Details'!$L$2:$U$2342,8,)</f>
        <v>Oct</v>
      </c>
      <c r="T2050" s="126">
        <f>VLOOKUP(A2050,'Hospitalisation Details'!$L$2:$U$2342,9,)</f>
        <v>1997</v>
      </c>
    </row>
    <row r="2051" spans="1:20" ht="15.5" x14ac:dyDescent="0.35">
      <c r="A2051" s="124" t="s">
        <v>317</v>
      </c>
      <c r="B2051" s="64" t="str">
        <f>VLOOKUP(A2051,'Medical Examinations'!$AS$1:$BC$2336,9,)</f>
        <v>Patrick J.</v>
      </c>
      <c r="C2051" s="64">
        <f>VLOOKUP(A2051,'Medical Examinations'!$AS$1:$BC$2336,2,)</f>
        <v>16.72</v>
      </c>
      <c r="D2051" s="64">
        <f>VLOOKUP(A2051,'Medical Examinations'!$AS$1:$BC$2336,3,)</f>
        <v>4.38</v>
      </c>
      <c r="E2051" s="64" t="str">
        <f>VLOOKUP(A2051,'Medical Examinations'!$AS$1:$BC$2336,6,)</f>
        <v>Yes</v>
      </c>
      <c r="F2051" s="64" t="str">
        <f>VLOOKUP(A2051,'Medical Examinations'!$AS$1:$BC$2336,4,)</f>
        <v>No</v>
      </c>
      <c r="G2051" s="64" t="str">
        <f>VLOOKUP(A2051,'Medical Examinations'!$AS$1:$BC$2336,5,)</f>
        <v>No</v>
      </c>
      <c r="H2051" s="64">
        <f>VLOOKUP(A2051,'Medical Examinations'!$AS$1:$BC$2336,8,)</f>
        <v>1</v>
      </c>
      <c r="I2051" s="64" t="str">
        <f>VLOOKUP(A2051,'Medical Examinations'!$AS$1:$BC$2336,7,)</f>
        <v>No</v>
      </c>
      <c r="J2051" s="64" t="str">
        <f>VLOOKUP(A2051,'Medical Examinations'!$AS$1:$BC$2336,11,)</f>
        <v>Under weight</v>
      </c>
      <c r="K2051" s="64" t="str">
        <f>VLOOKUP(A2051,'Medical Examinations'!$AS$1:$BC$2336,10,)</f>
        <v>Normal</v>
      </c>
      <c r="L2051" s="64" t="str">
        <f>VLOOKUP(A2051,'Hospitalisation Details'!$L$2:$R$2342,2,)</f>
        <v>20-08-1988</v>
      </c>
      <c r="M2051" s="65">
        <f>VLOOKUP(A2051,'Hospitalisation Details'!$L$2:$R$2345,7,)</f>
        <v>2726</v>
      </c>
      <c r="N2051" s="64" t="str">
        <f>VLOOKUP(A2051,'Hospitalisation Details'!$L$2:$R$2342,4,)</f>
        <v>tier - 2</v>
      </c>
      <c r="O2051" s="64" t="str">
        <f>VLOOKUP(A2051,'Hospitalisation Details'!$L$2:$R$2342,5,)</f>
        <v>tier - 2</v>
      </c>
      <c r="P2051" s="64" t="str">
        <f>VLOOKUP(A2051,'Hospitalisation Details'!$L$2:$R$2342,6,)</f>
        <v>R1013</v>
      </c>
      <c r="Q2051" s="64">
        <f>VLOOKUP(A2051,'Hospitalisation Details'!$L$2:$R$2342,3,)</f>
        <v>34</v>
      </c>
      <c r="R2051" s="64">
        <f>VLOOKUP(A2051,'Hospitalisation Details'!$L$2:$U$2342,10,)</f>
        <v>20</v>
      </c>
      <c r="S2051" s="64" t="str">
        <f>VLOOKUP(A2051,'Hospitalisation Details'!$L$2:$U$2342,8,)</f>
        <v>Aug</v>
      </c>
      <c r="T2051" s="126">
        <f>VLOOKUP(A2051,'Hospitalisation Details'!$L$2:$U$2342,9,)</f>
        <v>1988</v>
      </c>
    </row>
    <row r="2052" spans="1:20" ht="15.5" x14ac:dyDescent="0.35">
      <c r="A2052" s="124" t="s">
        <v>316</v>
      </c>
      <c r="B2052" s="64" t="str">
        <f>VLOOKUP(A2052,'Medical Examinations'!$AS$1:$BC$2336,9,)</f>
        <v>Frankline</v>
      </c>
      <c r="C2052" s="64">
        <f>VLOOKUP(A2052,'Medical Examinations'!$AS$1:$BC$2336,2,)</f>
        <v>26.22</v>
      </c>
      <c r="D2052" s="64">
        <f>VLOOKUP(A2052,'Medical Examinations'!$AS$1:$BC$2336,3,)</f>
        <v>4.6500000000000004</v>
      </c>
      <c r="E2052" s="64" t="str">
        <f>VLOOKUP(A2052,'Medical Examinations'!$AS$1:$BC$2336,6,)</f>
        <v>Yes</v>
      </c>
      <c r="F2052" s="64" t="str">
        <f>VLOOKUP(A2052,'Medical Examinations'!$AS$1:$BC$2336,4,)</f>
        <v>No</v>
      </c>
      <c r="G2052" s="64" t="str">
        <f>VLOOKUP(A2052,'Medical Examinations'!$AS$1:$BC$2336,5,)</f>
        <v>Yes</v>
      </c>
      <c r="H2052" s="64">
        <f>VLOOKUP(A2052,'Medical Examinations'!$AS$1:$BC$2336,8,)</f>
        <v>1</v>
      </c>
      <c r="I2052" s="64" t="str">
        <f>VLOOKUP(A2052,'Medical Examinations'!$AS$1:$BC$2336,7,)</f>
        <v>No</v>
      </c>
      <c r="J2052" s="64" t="str">
        <f>VLOOKUP(A2052,'Medical Examinations'!$AS$1:$BC$2336,11,)</f>
        <v>Over weight</v>
      </c>
      <c r="K2052" s="64" t="str">
        <f>VLOOKUP(A2052,'Medical Examinations'!$AS$1:$BC$2336,10,)</f>
        <v>Normal</v>
      </c>
      <c r="L2052" s="64" t="str">
        <f>VLOOKUP(A2052,'Hospitalisation Details'!$L$2:$R$2342,2,)</f>
        <v>30-10-1997</v>
      </c>
      <c r="M2052" s="65">
        <f>VLOOKUP(A2052,'Hospitalisation Details'!$L$2:$R$2345,7,)</f>
        <v>2721</v>
      </c>
      <c r="N2052" s="64" t="str">
        <f>VLOOKUP(A2052,'Hospitalisation Details'!$L$2:$R$2342,4,)</f>
        <v>tier - 1</v>
      </c>
      <c r="O2052" s="64" t="str">
        <f>VLOOKUP(A2052,'Hospitalisation Details'!$L$2:$R$2342,5,)</f>
        <v>tier - 3</v>
      </c>
      <c r="P2052" s="64" t="str">
        <f>VLOOKUP(A2052,'Hospitalisation Details'!$L$2:$R$2342,6,)</f>
        <v>R1014</v>
      </c>
      <c r="Q2052" s="64">
        <f>VLOOKUP(A2052,'Hospitalisation Details'!$L$2:$R$2342,3,)</f>
        <v>25</v>
      </c>
      <c r="R2052" s="64">
        <f>VLOOKUP(A2052,'Hospitalisation Details'!$L$2:$U$2342,10,)</f>
        <v>30</v>
      </c>
      <c r="S2052" s="64" t="str">
        <f>VLOOKUP(A2052,'Hospitalisation Details'!$L$2:$U$2342,8,)</f>
        <v>Oct</v>
      </c>
      <c r="T2052" s="126">
        <f>VLOOKUP(A2052,'Hospitalisation Details'!$L$2:$U$2342,9,)</f>
        <v>1997</v>
      </c>
    </row>
    <row r="2053" spans="1:20" ht="15.5" x14ac:dyDescent="0.35">
      <c r="A2053" s="124" t="s">
        <v>315</v>
      </c>
      <c r="B2053" s="64" t="str">
        <f>VLOOKUP(A2053,'Medical Examinations'!$AS$1:$BC$2336,9,)</f>
        <v>Laura T.</v>
      </c>
      <c r="C2053" s="64">
        <f>VLOOKUP(A2053,'Medical Examinations'!$AS$1:$BC$2336,2,)</f>
        <v>31.824999999999999</v>
      </c>
      <c r="D2053" s="64">
        <f>VLOOKUP(A2053,'Medical Examinations'!$AS$1:$BC$2336,3,)</f>
        <v>4.7</v>
      </c>
      <c r="E2053" s="64" t="str">
        <f>VLOOKUP(A2053,'Medical Examinations'!$AS$1:$BC$2336,6,)</f>
        <v>No</v>
      </c>
      <c r="F2053" s="64" t="str">
        <f>VLOOKUP(A2053,'Medical Examinations'!$AS$1:$BC$2336,4,)</f>
        <v>No</v>
      </c>
      <c r="G2053" s="64" t="str">
        <f>VLOOKUP(A2053,'Medical Examinations'!$AS$1:$BC$2336,5,)</f>
        <v>Yes</v>
      </c>
      <c r="H2053" s="64">
        <f>VLOOKUP(A2053,'Medical Examinations'!$AS$1:$BC$2336,8,)</f>
        <v>1</v>
      </c>
      <c r="I2053" s="64" t="str">
        <f>VLOOKUP(A2053,'Medical Examinations'!$AS$1:$BC$2336,7,)</f>
        <v>No</v>
      </c>
      <c r="J2053" s="64" t="str">
        <f>VLOOKUP(A2053,'Medical Examinations'!$AS$1:$BC$2336,11,)</f>
        <v>Obesity</v>
      </c>
      <c r="K2053" s="64" t="str">
        <f>VLOOKUP(A2053,'Medical Examinations'!$AS$1:$BC$2336,10,)</f>
        <v>Normal</v>
      </c>
      <c r="L2053" s="64" t="str">
        <f>VLOOKUP(A2053,'Hospitalisation Details'!$L$2:$R$2342,2,)</f>
        <v>06-08-2003</v>
      </c>
      <c r="M2053" s="65">
        <f>VLOOKUP(A2053,'Hospitalisation Details'!$L$2:$R$2345,7,)</f>
        <v>2719</v>
      </c>
      <c r="N2053" s="64" t="str">
        <f>VLOOKUP(A2053,'Hospitalisation Details'!$L$2:$R$2342,4,)</f>
        <v>tier - 2</v>
      </c>
      <c r="O2053" s="64" t="str">
        <f>VLOOKUP(A2053,'Hospitalisation Details'!$L$2:$R$2342,5,)</f>
        <v>tier - 2</v>
      </c>
      <c r="P2053" s="64" t="str">
        <f>VLOOKUP(A2053,'Hospitalisation Details'!$L$2:$R$2342,6,)</f>
        <v>R1012</v>
      </c>
      <c r="Q2053" s="64">
        <f>VLOOKUP(A2053,'Hospitalisation Details'!$L$2:$R$2342,3,)</f>
        <v>19</v>
      </c>
      <c r="R2053" s="64">
        <f>VLOOKUP(A2053,'Hospitalisation Details'!$L$2:$U$2342,10,)</f>
        <v>6</v>
      </c>
      <c r="S2053" s="64" t="str">
        <f>VLOOKUP(A2053,'Hospitalisation Details'!$L$2:$U$2342,8,)</f>
        <v>Aug</v>
      </c>
      <c r="T2053" s="126">
        <f>VLOOKUP(A2053,'Hospitalisation Details'!$L$2:$U$2342,9,)</f>
        <v>2003</v>
      </c>
    </row>
    <row r="2054" spans="1:20" ht="15.5" x14ac:dyDescent="0.35">
      <c r="A2054" s="124" t="s">
        <v>314</v>
      </c>
      <c r="B2054" s="64" t="str">
        <f>VLOOKUP(A2054,'Medical Examinations'!$AS$1:$BC$2336,9,)</f>
        <v>Natalia</v>
      </c>
      <c r="C2054" s="64">
        <f>VLOOKUP(A2054,'Medical Examinations'!$AS$1:$BC$2336,2,)</f>
        <v>25.745000000000001</v>
      </c>
      <c r="D2054" s="64">
        <f>VLOOKUP(A2054,'Medical Examinations'!$AS$1:$BC$2336,3,)</f>
        <v>4.34</v>
      </c>
      <c r="E2054" s="64" t="str">
        <f>VLOOKUP(A2054,'Medical Examinations'!$AS$1:$BC$2336,6,)</f>
        <v>No</v>
      </c>
      <c r="F2054" s="64" t="str">
        <f>VLOOKUP(A2054,'Medical Examinations'!$AS$1:$BC$2336,4,)</f>
        <v>No</v>
      </c>
      <c r="G2054" s="64" t="str">
        <f>VLOOKUP(A2054,'Medical Examinations'!$AS$1:$BC$2336,5,)</f>
        <v>Yes</v>
      </c>
      <c r="H2054" s="64">
        <f>VLOOKUP(A2054,'Medical Examinations'!$AS$1:$BC$2336,8,)</f>
        <v>1</v>
      </c>
      <c r="I2054" s="64" t="str">
        <f>VLOOKUP(A2054,'Medical Examinations'!$AS$1:$BC$2336,7,)</f>
        <v>No</v>
      </c>
      <c r="J2054" s="64" t="str">
        <f>VLOOKUP(A2054,'Medical Examinations'!$AS$1:$BC$2336,11,)</f>
        <v>Over weight</v>
      </c>
      <c r="K2054" s="64" t="str">
        <f>VLOOKUP(A2054,'Medical Examinations'!$AS$1:$BC$2336,10,)</f>
        <v>Normal</v>
      </c>
      <c r="L2054" s="64" t="str">
        <f>VLOOKUP(A2054,'Hospitalisation Details'!$L$2:$R$2342,2,)</f>
        <v>01-12-2003</v>
      </c>
      <c r="M2054" s="65">
        <f>VLOOKUP(A2054,'Hospitalisation Details'!$L$2:$R$2345,7,)</f>
        <v>2711</v>
      </c>
      <c r="N2054" s="64" t="str">
        <f>VLOOKUP(A2054,'Hospitalisation Details'!$L$2:$R$2342,4,)</f>
        <v>tier - 2</v>
      </c>
      <c r="O2054" s="64" t="str">
        <f>VLOOKUP(A2054,'Hospitalisation Details'!$L$2:$R$2342,5,)</f>
        <v>tier - 3</v>
      </c>
      <c r="P2054" s="64" t="str">
        <f>VLOOKUP(A2054,'Hospitalisation Details'!$L$2:$R$2342,6,)</f>
        <v>R1012</v>
      </c>
      <c r="Q2054" s="64">
        <f>VLOOKUP(A2054,'Hospitalisation Details'!$L$2:$R$2342,3,)</f>
        <v>19</v>
      </c>
      <c r="R2054" s="64">
        <f>VLOOKUP(A2054,'Hospitalisation Details'!$L$2:$U$2342,10,)</f>
        <v>1</v>
      </c>
      <c r="S2054" s="64" t="str">
        <f>VLOOKUP(A2054,'Hospitalisation Details'!$L$2:$U$2342,8,)</f>
        <v>Dec</v>
      </c>
      <c r="T2054" s="126">
        <f>VLOOKUP(A2054,'Hospitalisation Details'!$L$2:$U$2342,9,)</f>
        <v>2003</v>
      </c>
    </row>
    <row r="2055" spans="1:20" ht="15.5" x14ac:dyDescent="0.35">
      <c r="A2055" s="124" t="s">
        <v>313</v>
      </c>
      <c r="B2055" s="64" t="str">
        <f>VLOOKUP(A2055,'Medical Examinations'!$AS$1:$BC$2336,9,)</f>
        <v>Jennifer L.</v>
      </c>
      <c r="C2055" s="64">
        <f>VLOOKUP(A2055,'Medical Examinations'!$AS$1:$BC$2336,2,)</f>
        <v>24.605</v>
      </c>
      <c r="D2055" s="64">
        <f>VLOOKUP(A2055,'Medical Examinations'!$AS$1:$BC$2336,3,)</f>
        <v>5.62</v>
      </c>
      <c r="E2055" s="64" t="str">
        <f>VLOOKUP(A2055,'Medical Examinations'!$AS$1:$BC$2336,6,)</f>
        <v>No</v>
      </c>
      <c r="F2055" s="64" t="str">
        <f>VLOOKUP(A2055,'Medical Examinations'!$AS$1:$BC$2336,4,)</f>
        <v>No</v>
      </c>
      <c r="G2055" s="64" t="str">
        <f>VLOOKUP(A2055,'Medical Examinations'!$AS$1:$BC$2336,5,)</f>
        <v>Yes</v>
      </c>
      <c r="H2055" s="64">
        <f>VLOOKUP(A2055,'Medical Examinations'!$AS$1:$BC$2336,8,)</f>
        <v>1</v>
      </c>
      <c r="I2055" s="64" t="str">
        <f>VLOOKUP(A2055,'Medical Examinations'!$AS$1:$BC$2336,7,)</f>
        <v>No</v>
      </c>
      <c r="J2055" s="64" t="str">
        <f>VLOOKUP(A2055,'Medical Examinations'!$AS$1:$BC$2336,11,)</f>
        <v xml:space="preserve">Normal Weight 
</v>
      </c>
      <c r="K2055" s="64" t="str">
        <f>VLOOKUP(A2055,'Medical Examinations'!$AS$1:$BC$2336,10,)</f>
        <v>Normal</v>
      </c>
      <c r="L2055" s="64" t="str">
        <f>VLOOKUP(A2055,'Hospitalisation Details'!$L$2:$R$2342,2,)</f>
        <v>21-11-2003</v>
      </c>
      <c r="M2055" s="65">
        <f>VLOOKUP(A2055,'Hospitalisation Details'!$L$2:$R$2345,7,)</f>
        <v>2709</v>
      </c>
      <c r="N2055" s="64" t="str">
        <f>VLOOKUP(A2055,'Hospitalisation Details'!$L$2:$R$2342,4,)</f>
        <v>tier - 2</v>
      </c>
      <c r="O2055" s="64" t="str">
        <f>VLOOKUP(A2055,'Hospitalisation Details'!$L$2:$R$2342,5,)</f>
        <v>tier - 2</v>
      </c>
      <c r="P2055" s="64" t="str">
        <f>VLOOKUP(A2055,'Hospitalisation Details'!$L$2:$R$2342,6,)</f>
        <v>R1012</v>
      </c>
      <c r="Q2055" s="64">
        <f>VLOOKUP(A2055,'Hospitalisation Details'!$L$2:$R$2342,3,)</f>
        <v>19</v>
      </c>
      <c r="R2055" s="64">
        <f>VLOOKUP(A2055,'Hospitalisation Details'!$L$2:$U$2342,10,)</f>
        <v>21</v>
      </c>
      <c r="S2055" s="64" t="str">
        <f>VLOOKUP(A2055,'Hospitalisation Details'!$L$2:$U$2342,8,)</f>
        <v>Nov</v>
      </c>
      <c r="T2055" s="126">
        <f>VLOOKUP(A2055,'Hospitalisation Details'!$L$2:$U$2342,9,)</f>
        <v>2003</v>
      </c>
    </row>
    <row r="2056" spans="1:20" ht="15.5" x14ac:dyDescent="0.35">
      <c r="A2056" s="124" t="s">
        <v>312</v>
      </c>
      <c r="B2056" s="64" t="str">
        <f>VLOOKUP(A2056,'Medical Examinations'!$AS$1:$BC$2336,9,)</f>
        <v>Brooke</v>
      </c>
      <c r="C2056" s="64">
        <f>VLOOKUP(A2056,'Medical Examinations'!$AS$1:$BC$2336,2,)</f>
        <v>24.51</v>
      </c>
      <c r="D2056" s="64">
        <f>VLOOKUP(A2056,'Medical Examinations'!$AS$1:$BC$2336,3,)</f>
        <v>4.24</v>
      </c>
      <c r="E2056" s="64" t="str">
        <f>VLOOKUP(A2056,'Medical Examinations'!$AS$1:$BC$2336,6,)</f>
        <v>No</v>
      </c>
      <c r="F2056" s="64" t="str">
        <f>VLOOKUP(A2056,'Medical Examinations'!$AS$1:$BC$2336,4,)</f>
        <v>No</v>
      </c>
      <c r="G2056" s="64" t="str">
        <f>VLOOKUP(A2056,'Medical Examinations'!$AS$1:$BC$2336,5,)</f>
        <v>Yes</v>
      </c>
      <c r="H2056" s="64">
        <f>VLOOKUP(A2056,'Medical Examinations'!$AS$1:$BC$2336,8,)</f>
        <v>1</v>
      </c>
      <c r="I2056" s="64" t="str">
        <f>VLOOKUP(A2056,'Medical Examinations'!$AS$1:$BC$2336,7,)</f>
        <v>No</v>
      </c>
      <c r="J2056" s="64" t="str">
        <f>VLOOKUP(A2056,'Medical Examinations'!$AS$1:$BC$2336,11,)</f>
        <v xml:space="preserve">Normal Weight 
</v>
      </c>
      <c r="K2056" s="64" t="str">
        <f>VLOOKUP(A2056,'Medical Examinations'!$AS$1:$BC$2336,10,)</f>
        <v>Normal</v>
      </c>
      <c r="L2056" s="64" t="str">
        <f>VLOOKUP(A2056,'Hospitalisation Details'!$L$2:$R$2342,2,)</f>
        <v>17-07-2003</v>
      </c>
      <c r="M2056" s="65">
        <f>VLOOKUP(A2056,'Hospitalisation Details'!$L$2:$R$2345,7,)</f>
        <v>2709</v>
      </c>
      <c r="N2056" s="64" t="str">
        <f>VLOOKUP(A2056,'Hospitalisation Details'!$L$2:$R$2342,4,)</f>
        <v>tier - 2</v>
      </c>
      <c r="O2056" s="64" t="str">
        <f>VLOOKUP(A2056,'Hospitalisation Details'!$L$2:$R$2342,5,)</f>
        <v>tier - 2</v>
      </c>
      <c r="P2056" s="64" t="str">
        <f>VLOOKUP(A2056,'Hospitalisation Details'!$L$2:$R$2342,6,)</f>
        <v>R1012</v>
      </c>
      <c r="Q2056" s="64">
        <f>VLOOKUP(A2056,'Hospitalisation Details'!$L$2:$R$2342,3,)</f>
        <v>19</v>
      </c>
      <c r="R2056" s="64">
        <f>VLOOKUP(A2056,'Hospitalisation Details'!$L$2:$U$2342,10,)</f>
        <v>17</v>
      </c>
      <c r="S2056" s="64" t="str">
        <f>VLOOKUP(A2056,'Hospitalisation Details'!$L$2:$U$2342,8,)</f>
        <v>Jul</v>
      </c>
      <c r="T2056" s="126">
        <f>VLOOKUP(A2056,'Hospitalisation Details'!$L$2:$U$2342,9,)</f>
        <v>2003</v>
      </c>
    </row>
    <row r="2057" spans="1:20" ht="15.5" x14ac:dyDescent="0.35">
      <c r="A2057" s="124" t="s">
        <v>311</v>
      </c>
      <c r="B2057" s="64" t="str">
        <f>VLOOKUP(A2057,'Medical Examinations'!$AS$1:$BC$2336,9,)</f>
        <v>Jeremy M</v>
      </c>
      <c r="C2057" s="64">
        <f>VLOOKUP(A2057,'Medical Examinations'!$AS$1:$BC$2336,2,)</f>
        <v>31.065000000000001</v>
      </c>
      <c r="D2057" s="64">
        <f>VLOOKUP(A2057,'Medical Examinations'!$AS$1:$BC$2336,3,)</f>
        <v>4.57</v>
      </c>
      <c r="E2057" s="64" t="str">
        <f>VLOOKUP(A2057,'Medical Examinations'!$AS$1:$BC$2336,6,)</f>
        <v>Yes</v>
      </c>
      <c r="F2057" s="64" t="str">
        <f>VLOOKUP(A2057,'Medical Examinations'!$AS$1:$BC$2336,4,)</f>
        <v>No</v>
      </c>
      <c r="G2057" s="64" t="str">
        <f>VLOOKUP(A2057,'Medical Examinations'!$AS$1:$BC$2336,5,)</f>
        <v>No</v>
      </c>
      <c r="H2057" s="64">
        <f>VLOOKUP(A2057,'Medical Examinations'!$AS$1:$BC$2336,8,)</f>
        <v>0</v>
      </c>
      <c r="I2057" s="64" t="str">
        <f>VLOOKUP(A2057,'Medical Examinations'!$AS$1:$BC$2336,7,)</f>
        <v>No</v>
      </c>
      <c r="J2057" s="64" t="str">
        <f>VLOOKUP(A2057,'Medical Examinations'!$AS$1:$BC$2336,11,)</f>
        <v>Obesity</v>
      </c>
      <c r="K2057" s="64" t="str">
        <f>VLOOKUP(A2057,'Medical Examinations'!$AS$1:$BC$2336,10,)</f>
        <v>Normal</v>
      </c>
      <c r="L2057" s="64" t="str">
        <f>VLOOKUP(A2057,'Hospitalisation Details'!$L$2:$R$2342,2,)</f>
        <v>13-06-1996</v>
      </c>
      <c r="M2057" s="65">
        <f>VLOOKUP(A2057,'Hospitalisation Details'!$L$2:$R$2345,7,)</f>
        <v>2700</v>
      </c>
      <c r="N2057" s="64" t="str">
        <f>VLOOKUP(A2057,'Hospitalisation Details'!$L$2:$R$2342,4,)</f>
        <v>tier - 2</v>
      </c>
      <c r="O2057" s="64" t="str">
        <f>VLOOKUP(A2057,'Hospitalisation Details'!$L$2:$R$2342,5,)</f>
        <v>tier - 1</v>
      </c>
      <c r="P2057" s="64" t="str">
        <f>VLOOKUP(A2057,'Hospitalisation Details'!$L$2:$R$2342,6,)</f>
        <v>R1012</v>
      </c>
      <c r="Q2057" s="64">
        <f>VLOOKUP(A2057,'Hospitalisation Details'!$L$2:$R$2342,3,)</f>
        <v>26</v>
      </c>
      <c r="R2057" s="64">
        <f>VLOOKUP(A2057,'Hospitalisation Details'!$L$2:$U$2342,10,)</f>
        <v>13</v>
      </c>
      <c r="S2057" s="64" t="str">
        <f>VLOOKUP(A2057,'Hospitalisation Details'!$L$2:$U$2342,8,)</f>
        <v>Jun</v>
      </c>
      <c r="T2057" s="126">
        <f>VLOOKUP(A2057,'Hospitalisation Details'!$L$2:$U$2342,9,)</f>
        <v>1996</v>
      </c>
    </row>
    <row r="2058" spans="1:20" ht="15.5" x14ac:dyDescent="0.35">
      <c r="A2058" s="124" t="s">
        <v>310</v>
      </c>
      <c r="B2058" s="64" t="str">
        <f>VLOOKUP(A2058,'Medical Examinations'!$AS$1:$BC$2336,9,)</f>
        <v>Megan L.</v>
      </c>
      <c r="C2058" s="64">
        <f>VLOOKUP(A2058,'Medical Examinations'!$AS$1:$BC$2336,2,)</f>
        <v>28.12</v>
      </c>
      <c r="D2058" s="64">
        <f>VLOOKUP(A2058,'Medical Examinations'!$AS$1:$BC$2336,3,)</f>
        <v>5.05</v>
      </c>
      <c r="E2058" s="64" t="str">
        <f>VLOOKUP(A2058,'Medical Examinations'!$AS$1:$BC$2336,6,)</f>
        <v>No</v>
      </c>
      <c r="F2058" s="64" t="str">
        <f>VLOOKUP(A2058,'Medical Examinations'!$AS$1:$BC$2336,4,)</f>
        <v>No</v>
      </c>
      <c r="G2058" s="64" t="str">
        <f>VLOOKUP(A2058,'Medical Examinations'!$AS$1:$BC$2336,5,)</f>
        <v>No</v>
      </c>
      <c r="H2058" s="64">
        <f>VLOOKUP(A2058,'Medical Examinations'!$AS$1:$BC$2336,8,)</f>
        <v>0</v>
      </c>
      <c r="I2058" s="64" t="str">
        <f>VLOOKUP(A2058,'Medical Examinations'!$AS$1:$BC$2336,7,)</f>
        <v>No</v>
      </c>
      <c r="J2058" s="64" t="str">
        <f>VLOOKUP(A2058,'Medical Examinations'!$AS$1:$BC$2336,11,)</f>
        <v>Over weight</v>
      </c>
      <c r="K2058" s="64" t="str">
        <f>VLOOKUP(A2058,'Medical Examinations'!$AS$1:$BC$2336,10,)</f>
        <v>Normal</v>
      </c>
      <c r="L2058" s="64" t="str">
        <f>VLOOKUP(A2058,'Hospitalisation Details'!$L$2:$R$2342,2,)</f>
        <v>11-06-1999</v>
      </c>
      <c r="M2058" s="65">
        <f>VLOOKUP(A2058,'Hospitalisation Details'!$L$2:$R$2345,7,)</f>
        <v>2690</v>
      </c>
      <c r="N2058" s="64" t="str">
        <f>VLOOKUP(A2058,'Hospitalisation Details'!$L$2:$R$2342,4,)</f>
        <v>tier - 2</v>
      </c>
      <c r="O2058" s="64" t="str">
        <f>VLOOKUP(A2058,'Hospitalisation Details'!$L$2:$R$2342,5,)</f>
        <v>tier - 2</v>
      </c>
      <c r="P2058" s="64" t="str">
        <f>VLOOKUP(A2058,'Hospitalisation Details'!$L$2:$R$2342,6,)</f>
        <v>R1012</v>
      </c>
      <c r="Q2058" s="64">
        <f>VLOOKUP(A2058,'Hospitalisation Details'!$L$2:$R$2342,3,)</f>
        <v>23</v>
      </c>
      <c r="R2058" s="64">
        <f>VLOOKUP(A2058,'Hospitalisation Details'!$L$2:$U$2342,10,)</f>
        <v>11</v>
      </c>
      <c r="S2058" s="64" t="str">
        <f>VLOOKUP(A2058,'Hospitalisation Details'!$L$2:$U$2342,8,)</f>
        <v>Jun</v>
      </c>
      <c r="T2058" s="126">
        <f>VLOOKUP(A2058,'Hospitalisation Details'!$L$2:$U$2342,9,)</f>
        <v>1999</v>
      </c>
    </row>
    <row r="2059" spans="1:20" ht="15.5" x14ac:dyDescent="0.35">
      <c r="A2059" s="124" t="s">
        <v>309</v>
      </c>
      <c r="B2059" s="64" t="str">
        <f>VLOOKUP(A2059,'Medical Examinations'!$AS$1:$BC$2336,9,)</f>
        <v>Bryan</v>
      </c>
      <c r="C2059" s="64">
        <f>VLOOKUP(A2059,'Medical Examinations'!$AS$1:$BC$2336,2,)</f>
        <v>38.06</v>
      </c>
      <c r="D2059" s="64">
        <f>VLOOKUP(A2059,'Medical Examinations'!$AS$1:$BC$2336,3,)</f>
        <v>6.16</v>
      </c>
      <c r="E2059" s="64" t="str">
        <f>VLOOKUP(A2059,'Medical Examinations'!$AS$1:$BC$2336,6,)</f>
        <v>No</v>
      </c>
      <c r="F2059" s="64" t="str">
        <f>VLOOKUP(A2059,'Medical Examinations'!$AS$1:$BC$2336,4,)</f>
        <v>No</v>
      </c>
      <c r="G2059" s="64" t="str">
        <f>VLOOKUP(A2059,'Medical Examinations'!$AS$1:$BC$2336,5,)</f>
        <v>No</v>
      </c>
      <c r="H2059" s="64">
        <f>VLOOKUP(A2059,'Medical Examinations'!$AS$1:$BC$2336,8,)</f>
        <v>0</v>
      </c>
      <c r="I2059" s="64" t="str">
        <f>VLOOKUP(A2059,'Medical Examinations'!$AS$1:$BC$2336,7,)</f>
        <v>No</v>
      </c>
      <c r="J2059" s="64" t="str">
        <f>VLOOKUP(A2059,'Medical Examinations'!$AS$1:$BC$2336,11,)</f>
        <v>Obesity</v>
      </c>
      <c r="K2059" s="64" t="str">
        <f>VLOOKUP(A2059,'Medical Examinations'!$AS$1:$BC$2336,10,)</f>
        <v>Prediabetes</v>
      </c>
      <c r="L2059" s="64" t="str">
        <f>VLOOKUP(A2059,'Hospitalisation Details'!$L$2:$R$2342,2,)</f>
        <v>02-10-1994</v>
      </c>
      <c r="M2059" s="65">
        <f>VLOOKUP(A2059,'Hospitalisation Details'!$L$2:$R$2345,7,)</f>
        <v>2690</v>
      </c>
      <c r="N2059" s="64" t="str">
        <f>VLOOKUP(A2059,'Hospitalisation Details'!$L$2:$R$2342,4,)</f>
        <v>tier - 3</v>
      </c>
      <c r="O2059" s="64" t="str">
        <f>VLOOKUP(A2059,'Hospitalisation Details'!$L$2:$R$2342,5,)</f>
        <v>tier - 2</v>
      </c>
      <c r="P2059" s="64" t="str">
        <f>VLOOKUP(A2059,'Hospitalisation Details'!$L$2:$R$2342,6,)</f>
        <v>R1013</v>
      </c>
      <c r="Q2059" s="64">
        <f>VLOOKUP(A2059,'Hospitalisation Details'!$L$2:$R$2342,3,)</f>
        <v>28</v>
      </c>
      <c r="R2059" s="64">
        <f>VLOOKUP(A2059,'Hospitalisation Details'!$L$2:$U$2342,10,)</f>
        <v>2</v>
      </c>
      <c r="S2059" s="64" t="str">
        <f>VLOOKUP(A2059,'Hospitalisation Details'!$L$2:$U$2342,8,)</f>
        <v>Oct</v>
      </c>
      <c r="T2059" s="126">
        <f>VLOOKUP(A2059,'Hospitalisation Details'!$L$2:$U$2342,9,)</f>
        <v>1994</v>
      </c>
    </row>
    <row r="2060" spans="1:20" ht="15.5" x14ac:dyDescent="0.35">
      <c r="A2060" s="124" t="s">
        <v>308</v>
      </c>
      <c r="B2060" s="64" t="str">
        <f>VLOOKUP(A2060,'Medical Examinations'!$AS$1:$BC$2336,9,)</f>
        <v>Marny</v>
      </c>
      <c r="C2060" s="64">
        <f>VLOOKUP(A2060,'Medical Examinations'!$AS$1:$BC$2336,2,)</f>
        <v>24.96</v>
      </c>
      <c r="D2060" s="64">
        <f>VLOOKUP(A2060,'Medical Examinations'!$AS$1:$BC$2336,3,)</f>
        <v>4.57</v>
      </c>
      <c r="E2060" s="64" t="str">
        <f>VLOOKUP(A2060,'Medical Examinations'!$AS$1:$BC$2336,6,)</f>
        <v>No</v>
      </c>
      <c r="F2060" s="64" t="str">
        <f>VLOOKUP(A2060,'Medical Examinations'!$AS$1:$BC$2336,4,)</f>
        <v>No</v>
      </c>
      <c r="G2060" s="64" t="str">
        <f>VLOOKUP(A2060,'Medical Examinations'!$AS$1:$BC$2336,5,)</f>
        <v>No</v>
      </c>
      <c r="H2060" s="64">
        <f>VLOOKUP(A2060,'Medical Examinations'!$AS$1:$BC$2336,8,)</f>
        <v>0</v>
      </c>
      <c r="I2060" s="64" t="str">
        <f>VLOOKUP(A2060,'Medical Examinations'!$AS$1:$BC$2336,7,)</f>
        <v>No</v>
      </c>
      <c r="J2060" s="64" t="str">
        <f>VLOOKUP(A2060,'Medical Examinations'!$AS$1:$BC$2336,11,)</f>
        <v xml:space="preserve">Normal Weight 
</v>
      </c>
      <c r="K2060" s="64" t="str">
        <f>VLOOKUP(A2060,'Medical Examinations'!$AS$1:$BC$2336,10,)</f>
        <v>Normal</v>
      </c>
      <c r="L2060" s="64" t="str">
        <f>VLOOKUP(A2060,'Hospitalisation Details'!$L$2:$R$2342,2,)</f>
        <v>17-09-1994</v>
      </c>
      <c r="M2060" s="65">
        <f>VLOOKUP(A2060,'Hospitalisation Details'!$L$2:$R$2345,7,)</f>
        <v>2685</v>
      </c>
      <c r="N2060" s="64" t="str">
        <f>VLOOKUP(A2060,'Hospitalisation Details'!$L$2:$R$2342,4,)</f>
        <v>tier - 2</v>
      </c>
      <c r="O2060" s="64" t="str">
        <f>VLOOKUP(A2060,'Hospitalisation Details'!$L$2:$R$2342,5,)</f>
        <v>tier - 2</v>
      </c>
      <c r="P2060" s="64" t="str">
        <f>VLOOKUP(A2060,'Hospitalisation Details'!$L$2:$R$2342,6,)</f>
        <v>R1013</v>
      </c>
      <c r="Q2060" s="64">
        <f>VLOOKUP(A2060,'Hospitalisation Details'!$L$2:$R$2342,3,)</f>
        <v>28</v>
      </c>
      <c r="R2060" s="64">
        <f>VLOOKUP(A2060,'Hospitalisation Details'!$L$2:$U$2342,10,)</f>
        <v>17</v>
      </c>
      <c r="S2060" s="64" t="str">
        <f>VLOOKUP(A2060,'Hospitalisation Details'!$L$2:$U$2342,8,)</f>
        <v>Sep</v>
      </c>
      <c r="T2060" s="126">
        <f>VLOOKUP(A2060,'Hospitalisation Details'!$L$2:$U$2342,9,)</f>
        <v>1994</v>
      </c>
    </row>
    <row r="2061" spans="1:20" ht="15.5" x14ac:dyDescent="0.35">
      <c r="A2061" s="124" t="s">
        <v>307</v>
      </c>
      <c r="B2061" s="64" t="str">
        <f>VLOOKUP(A2061,'Medical Examinations'!$AS$1:$BC$2336,9,)</f>
        <v>Marc</v>
      </c>
      <c r="C2061" s="64">
        <f>VLOOKUP(A2061,'Medical Examinations'!$AS$1:$BC$2336,2,)</f>
        <v>17.670000000000002</v>
      </c>
      <c r="D2061" s="64">
        <f>VLOOKUP(A2061,'Medical Examinations'!$AS$1:$BC$2336,3,)</f>
        <v>5.53</v>
      </c>
      <c r="E2061" s="64" t="str">
        <f>VLOOKUP(A2061,'Medical Examinations'!$AS$1:$BC$2336,6,)</f>
        <v>Yes</v>
      </c>
      <c r="F2061" s="64" t="str">
        <f>VLOOKUP(A2061,'Medical Examinations'!$AS$1:$BC$2336,4,)</f>
        <v>No</v>
      </c>
      <c r="G2061" s="64" t="str">
        <f>VLOOKUP(A2061,'Medical Examinations'!$AS$1:$BC$2336,5,)</f>
        <v>No</v>
      </c>
      <c r="H2061" s="64">
        <f>VLOOKUP(A2061,'Medical Examinations'!$AS$1:$BC$2336,8,)</f>
        <v>0</v>
      </c>
      <c r="I2061" s="64" t="str">
        <f>VLOOKUP(A2061,'Medical Examinations'!$AS$1:$BC$2336,7,)</f>
        <v>No</v>
      </c>
      <c r="J2061" s="64" t="str">
        <f>VLOOKUP(A2061,'Medical Examinations'!$AS$1:$BC$2336,11,)</f>
        <v>Under weight</v>
      </c>
      <c r="K2061" s="64" t="str">
        <f>VLOOKUP(A2061,'Medical Examinations'!$AS$1:$BC$2336,10,)</f>
        <v>Normal</v>
      </c>
      <c r="L2061" s="64" t="str">
        <f>VLOOKUP(A2061,'Hospitalisation Details'!$L$2:$R$2342,2,)</f>
        <v>05-08-1996</v>
      </c>
      <c r="M2061" s="65">
        <f>VLOOKUP(A2061,'Hospitalisation Details'!$L$2:$R$2345,7,)</f>
        <v>2681</v>
      </c>
      <c r="N2061" s="64" t="str">
        <f>VLOOKUP(A2061,'Hospitalisation Details'!$L$2:$R$2342,4,)</f>
        <v>tier - 3</v>
      </c>
      <c r="O2061" s="64" t="str">
        <f>VLOOKUP(A2061,'Hospitalisation Details'!$L$2:$R$2342,5,)</f>
        <v>tier - 2</v>
      </c>
      <c r="P2061" s="64" t="str">
        <f>VLOOKUP(A2061,'Hospitalisation Details'!$L$2:$R$2342,6,)</f>
        <v>R1012</v>
      </c>
      <c r="Q2061" s="64">
        <f>VLOOKUP(A2061,'Hospitalisation Details'!$L$2:$R$2342,3,)</f>
        <v>26</v>
      </c>
      <c r="R2061" s="64">
        <f>VLOOKUP(A2061,'Hospitalisation Details'!$L$2:$U$2342,10,)</f>
        <v>5</v>
      </c>
      <c r="S2061" s="64" t="str">
        <f>VLOOKUP(A2061,'Hospitalisation Details'!$L$2:$U$2342,8,)</f>
        <v>Aug</v>
      </c>
      <c r="T2061" s="126">
        <f>VLOOKUP(A2061,'Hospitalisation Details'!$L$2:$U$2342,9,)</f>
        <v>1996</v>
      </c>
    </row>
    <row r="2062" spans="1:20" ht="15.5" x14ac:dyDescent="0.35">
      <c r="A2062" s="124" t="s">
        <v>306</v>
      </c>
      <c r="B2062" s="64" t="str">
        <f>VLOOKUP(A2062,'Medical Examinations'!$AS$1:$BC$2336,9,)</f>
        <v>Benjamin L</v>
      </c>
      <c r="C2062" s="64">
        <f>VLOOKUP(A2062,'Medical Examinations'!$AS$1:$BC$2336,2,)</f>
        <v>31.35</v>
      </c>
      <c r="D2062" s="64">
        <f>VLOOKUP(A2062,'Medical Examinations'!$AS$1:$BC$2336,3,)</f>
        <v>5.84</v>
      </c>
      <c r="E2062" s="64" t="str">
        <f>VLOOKUP(A2062,'Medical Examinations'!$AS$1:$BC$2336,6,)</f>
        <v>No</v>
      </c>
      <c r="F2062" s="64" t="str">
        <f>VLOOKUP(A2062,'Medical Examinations'!$AS$1:$BC$2336,4,)</f>
        <v>yes</v>
      </c>
      <c r="G2062" s="64" t="str">
        <f>VLOOKUP(A2062,'Medical Examinations'!$AS$1:$BC$2336,5,)</f>
        <v>No</v>
      </c>
      <c r="H2062" s="64">
        <f>VLOOKUP(A2062,'Medical Examinations'!$AS$1:$BC$2336,8,)</f>
        <v>1</v>
      </c>
      <c r="I2062" s="64" t="str">
        <f>VLOOKUP(A2062,'Medical Examinations'!$AS$1:$BC$2336,7,)</f>
        <v>No</v>
      </c>
      <c r="J2062" s="64" t="str">
        <f>VLOOKUP(A2062,'Medical Examinations'!$AS$1:$BC$2336,11,)</f>
        <v>Obesity</v>
      </c>
      <c r="K2062" s="64" t="str">
        <f>VLOOKUP(A2062,'Medical Examinations'!$AS$1:$BC$2336,10,)</f>
        <v>Prediabetes</v>
      </c>
      <c r="L2062" s="64" t="str">
        <f>VLOOKUP(A2062,'Hospitalisation Details'!$L$2:$R$2342,2,)</f>
        <v>09-12-2000</v>
      </c>
      <c r="M2062" s="65">
        <f>VLOOKUP(A2062,'Hospitalisation Details'!$L$2:$R$2345,7,)</f>
        <v>2643</v>
      </c>
      <c r="N2062" s="64" t="str">
        <f>VLOOKUP(A2062,'Hospitalisation Details'!$L$2:$R$2342,4,)</f>
        <v>tier - 2</v>
      </c>
      <c r="O2062" s="64" t="str">
        <f>VLOOKUP(A2062,'Hospitalisation Details'!$L$2:$R$2342,5,)</f>
        <v>tier - 1</v>
      </c>
      <c r="P2062" s="64" t="str">
        <f>VLOOKUP(A2062,'Hospitalisation Details'!$L$2:$R$2342,6,)</f>
        <v>R1012</v>
      </c>
      <c r="Q2062" s="64">
        <f>VLOOKUP(A2062,'Hospitalisation Details'!$L$2:$R$2342,3,)</f>
        <v>22</v>
      </c>
      <c r="R2062" s="64">
        <f>VLOOKUP(A2062,'Hospitalisation Details'!$L$2:$U$2342,10,)</f>
        <v>9</v>
      </c>
      <c r="S2062" s="64" t="str">
        <f>VLOOKUP(A2062,'Hospitalisation Details'!$L$2:$U$2342,8,)</f>
        <v>Dec</v>
      </c>
      <c r="T2062" s="126">
        <f>VLOOKUP(A2062,'Hospitalisation Details'!$L$2:$U$2342,9,)</f>
        <v>2000</v>
      </c>
    </row>
    <row r="2063" spans="1:20" ht="15.5" x14ac:dyDescent="0.35">
      <c r="A2063" s="124" t="s">
        <v>305</v>
      </c>
      <c r="B2063" s="64" t="str">
        <f>VLOOKUP(A2063,'Medical Examinations'!$AS$1:$BC$2336,9,)</f>
        <v>Rob G</v>
      </c>
      <c r="C2063" s="64">
        <f>VLOOKUP(A2063,'Medical Examinations'!$AS$1:$BC$2336,2,)</f>
        <v>28.31</v>
      </c>
      <c r="D2063" s="64">
        <f>VLOOKUP(A2063,'Medical Examinations'!$AS$1:$BC$2336,3,)</f>
        <v>6.41</v>
      </c>
      <c r="E2063" s="64" t="str">
        <f>VLOOKUP(A2063,'Medical Examinations'!$AS$1:$BC$2336,6,)</f>
        <v>No</v>
      </c>
      <c r="F2063" s="64" t="str">
        <f>VLOOKUP(A2063,'Medical Examinations'!$AS$1:$BC$2336,4,)</f>
        <v>yes</v>
      </c>
      <c r="G2063" s="64" t="str">
        <f>VLOOKUP(A2063,'Medical Examinations'!$AS$1:$BC$2336,5,)</f>
        <v>No</v>
      </c>
      <c r="H2063" s="64">
        <f>VLOOKUP(A2063,'Medical Examinations'!$AS$1:$BC$2336,8,)</f>
        <v>1</v>
      </c>
      <c r="I2063" s="64" t="str">
        <f>VLOOKUP(A2063,'Medical Examinations'!$AS$1:$BC$2336,7,)</f>
        <v>No</v>
      </c>
      <c r="J2063" s="64" t="str">
        <f>VLOOKUP(A2063,'Medical Examinations'!$AS$1:$BC$2336,11,)</f>
        <v>Over weight</v>
      </c>
      <c r="K2063" s="64" t="str">
        <f>VLOOKUP(A2063,'Medical Examinations'!$AS$1:$BC$2336,10,)</f>
        <v>Prediabetes</v>
      </c>
      <c r="L2063" s="64" t="str">
        <f>VLOOKUP(A2063,'Hospitalisation Details'!$L$2:$R$2342,2,)</f>
        <v>24-06-2000</v>
      </c>
      <c r="M2063" s="65">
        <f>VLOOKUP(A2063,'Hospitalisation Details'!$L$2:$R$2345,7,)</f>
        <v>2639</v>
      </c>
      <c r="N2063" s="64" t="str">
        <f>VLOOKUP(A2063,'Hospitalisation Details'!$L$2:$R$2342,4,)</f>
        <v>tier - 2</v>
      </c>
      <c r="O2063" s="64" t="str">
        <f>VLOOKUP(A2063,'Hospitalisation Details'!$L$2:$R$2342,5,)</f>
        <v>tier - 2</v>
      </c>
      <c r="P2063" s="64" t="str">
        <f>VLOOKUP(A2063,'Hospitalisation Details'!$L$2:$R$2342,6,)</f>
        <v>R1012</v>
      </c>
      <c r="Q2063" s="64">
        <f>VLOOKUP(A2063,'Hospitalisation Details'!$L$2:$R$2342,3,)</f>
        <v>22</v>
      </c>
      <c r="R2063" s="64">
        <f>VLOOKUP(A2063,'Hospitalisation Details'!$L$2:$U$2342,10,)</f>
        <v>24</v>
      </c>
      <c r="S2063" s="64" t="str">
        <f>VLOOKUP(A2063,'Hospitalisation Details'!$L$2:$U$2342,8,)</f>
        <v>Jun</v>
      </c>
      <c r="T2063" s="126">
        <f>VLOOKUP(A2063,'Hospitalisation Details'!$L$2:$U$2342,9,)</f>
        <v>2000</v>
      </c>
    </row>
    <row r="2064" spans="1:20" ht="15.5" x14ac:dyDescent="0.35">
      <c r="A2064" s="124" t="s">
        <v>304</v>
      </c>
      <c r="B2064" s="64" t="str">
        <f>VLOOKUP(A2064,'Medical Examinations'!$AS$1:$BC$2336,9,)</f>
        <v>Stefanie A</v>
      </c>
      <c r="C2064" s="64">
        <f>VLOOKUP(A2064,'Medical Examinations'!$AS$1:$BC$2336,2,)</f>
        <v>30.3</v>
      </c>
      <c r="D2064" s="64">
        <f>VLOOKUP(A2064,'Medical Examinations'!$AS$1:$BC$2336,3,)</f>
        <v>4.7300000000000004</v>
      </c>
      <c r="E2064" s="64" t="str">
        <f>VLOOKUP(A2064,'Medical Examinations'!$AS$1:$BC$2336,6,)</f>
        <v>Yes</v>
      </c>
      <c r="F2064" s="64" t="str">
        <f>VLOOKUP(A2064,'Medical Examinations'!$AS$1:$BC$2336,4,)</f>
        <v>No</v>
      </c>
      <c r="G2064" s="64" t="str">
        <f>VLOOKUP(A2064,'Medical Examinations'!$AS$1:$BC$2336,5,)</f>
        <v>Yes</v>
      </c>
      <c r="H2064" s="64">
        <f>VLOOKUP(A2064,'Medical Examinations'!$AS$1:$BC$2336,8,)</f>
        <v>1</v>
      </c>
      <c r="I2064" s="64" t="str">
        <f>VLOOKUP(A2064,'Medical Examinations'!$AS$1:$BC$2336,7,)</f>
        <v>No</v>
      </c>
      <c r="J2064" s="64" t="str">
        <f>VLOOKUP(A2064,'Medical Examinations'!$AS$1:$BC$2336,11,)</f>
        <v>Obesity</v>
      </c>
      <c r="K2064" s="64" t="str">
        <f>VLOOKUP(A2064,'Medical Examinations'!$AS$1:$BC$2336,10,)</f>
        <v>Normal</v>
      </c>
      <c r="L2064" s="64" t="str">
        <f>VLOOKUP(A2064,'Hospitalisation Details'!$L$2:$R$2342,2,)</f>
        <v>26-08-1997</v>
      </c>
      <c r="M2064" s="65">
        <f>VLOOKUP(A2064,'Hospitalisation Details'!$L$2:$R$2345,7,)</f>
        <v>2633</v>
      </c>
      <c r="N2064" s="64" t="str">
        <f>VLOOKUP(A2064,'Hospitalisation Details'!$L$2:$R$2342,4,)</f>
        <v>tier - 2</v>
      </c>
      <c r="O2064" s="64" t="str">
        <f>VLOOKUP(A2064,'Hospitalisation Details'!$L$2:$R$2342,5,)</f>
        <v>tier - 1</v>
      </c>
      <c r="P2064" s="64" t="str">
        <f>VLOOKUP(A2064,'Hospitalisation Details'!$L$2:$R$2342,6,)</f>
        <v>R1011</v>
      </c>
      <c r="Q2064" s="64">
        <f>VLOOKUP(A2064,'Hospitalisation Details'!$L$2:$R$2342,3,)</f>
        <v>25</v>
      </c>
      <c r="R2064" s="64">
        <f>VLOOKUP(A2064,'Hospitalisation Details'!$L$2:$U$2342,10,)</f>
        <v>26</v>
      </c>
      <c r="S2064" s="64" t="str">
        <f>VLOOKUP(A2064,'Hospitalisation Details'!$L$2:$U$2342,8,)</f>
        <v>Aug</v>
      </c>
      <c r="T2064" s="126">
        <f>VLOOKUP(A2064,'Hospitalisation Details'!$L$2:$U$2342,9,)</f>
        <v>1997</v>
      </c>
    </row>
    <row r="2065" spans="1:20" ht="15.5" x14ac:dyDescent="0.35">
      <c r="A2065" s="124" t="s">
        <v>303</v>
      </c>
      <c r="B2065" s="64" t="str">
        <f>VLOOKUP(A2065,'Medical Examinations'!$AS$1:$BC$2336,9,)</f>
        <v>Stephanie</v>
      </c>
      <c r="C2065" s="64">
        <f>VLOOKUP(A2065,'Medical Examinations'!$AS$1:$BC$2336,2,)</f>
        <v>26.4</v>
      </c>
      <c r="D2065" s="64">
        <f>VLOOKUP(A2065,'Medical Examinations'!$AS$1:$BC$2336,3,)</f>
        <v>6.22</v>
      </c>
      <c r="E2065" s="64" t="str">
        <f>VLOOKUP(A2065,'Medical Examinations'!$AS$1:$BC$2336,6,)</f>
        <v>Yes</v>
      </c>
      <c r="F2065" s="64" t="str">
        <f>VLOOKUP(A2065,'Medical Examinations'!$AS$1:$BC$2336,4,)</f>
        <v>No</v>
      </c>
      <c r="G2065" s="64" t="str">
        <f>VLOOKUP(A2065,'Medical Examinations'!$AS$1:$BC$2336,5,)</f>
        <v>No</v>
      </c>
      <c r="H2065" s="64">
        <f>VLOOKUP(A2065,'Medical Examinations'!$AS$1:$BC$2336,8,)</f>
        <v>0</v>
      </c>
      <c r="I2065" s="64" t="str">
        <f>VLOOKUP(A2065,'Medical Examinations'!$AS$1:$BC$2336,7,)</f>
        <v>No</v>
      </c>
      <c r="J2065" s="64" t="str">
        <f>VLOOKUP(A2065,'Medical Examinations'!$AS$1:$BC$2336,11,)</f>
        <v>Over weight</v>
      </c>
      <c r="K2065" s="64" t="str">
        <f>VLOOKUP(A2065,'Medical Examinations'!$AS$1:$BC$2336,10,)</f>
        <v>Prediabetes</v>
      </c>
      <c r="L2065" s="64" t="str">
        <f>VLOOKUP(A2065,'Hospitalisation Details'!$L$2:$R$2342,2,)</f>
        <v>26-08-2001</v>
      </c>
      <c r="M2065" s="65">
        <f>VLOOKUP(A2065,'Hospitalisation Details'!$L$2:$R$2345,7,)</f>
        <v>2598</v>
      </c>
      <c r="N2065" s="64" t="str">
        <f>VLOOKUP(A2065,'Hospitalisation Details'!$L$2:$R$2342,4,)</f>
        <v>tier - 2</v>
      </c>
      <c r="O2065" s="64" t="str">
        <f>VLOOKUP(A2065,'Hospitalisation Details'!$L$2:$R$2342,5,)</f>
        <v>tier - 1</v>
      </c>
      <c r="P2065" s="64" t="str">
        <f>VLOOKUP(A2065,'Hospitalisation Details'!$L$2:$R$2342,6,)</f>
        <v>R1011</v>
      </c>
      <c r="Q2065" s="64">
        <f>VLOOKUP(A2065,'Hospitalisation Details'!$L$2:$R$2342,3,)</f>
        <v>21</v>
      </c>
      <c r="R2065" s="64">
        <f>VLOOKUP(A2065,'Hospitalisation Details'!$L$2:$U$2342,10,)</f>
        <v>26</v>
      </c>
      <c r="S2065" s="64" t="str">
        <f>VLOOKUP(A2065,'Hospitalisation Details'!$L$2:$U$2342,8,)</f>
        <v>Aug</v>
      </c>
      <c r="T2065" s="126">
        <f>VLOOKUP(A2065,'Hospitalisation Details'!$L$2:$U$2342,9,)</f>
        <v>2001</v>
      </c>
    </row>
    <row r="2066" spans="1:20" ht="15.5" x14ac:dyDescent="0.35">
      <c r="A2066" s="124" t="s">
        <v>302</v>
      </c>
      <c r="B2066" s="64" t="str">
        <f>VLOOKUP(A2066,'Medical Examinations'!$AS$1:$BC$2336,9,)</f>
        <v>Caroline F.</v>
      </c>
      <c r="C2066" s="64">
        <f>VLOOKUP(A2066,'Medical Examinations'!$AS$1:$BC$2336,2,)</f>
        <v>22.135000000000002</v>
      </c>
      <c r="D2066" s="64">
        <f>VLOOKUP(A2066,'Medical Examinations'!$AS$1:$BC$2336,3,)</f>
        <v>4.46</v>
      </c>
      <c r="E2066" s="64" t="str">
        <f>VLOOKUP(A2066,'Medical Examinations'!$AS$1:$BC$2336,6,)</f>
        <v>Yes</v>
      </c>
      <c r="F2066" s="64" t="str">
        <f>VLOOKUP(A2066,'Medical Examinations'!$AS$1:$BC$2336,4,)</f>
        <v>No</v>
      </c>
      <c r="G2066" s="64" t="str">
        <f>VLOOKUP(A2066,'Medical Examinations'!$AS$1:$BC$2336,5,)</f>
        <v>No</v>
      </c>
      <c r="H2066" s="64">
        <f>VLOOKUP(A2066,'Medical Examinations'!$AS$1:$BC$2336,8,)</f>
        <v>0</v>
      </c>
      <c r="I2066" s="64" t="str">
        <f>VLOOKUP(A2066,'Medical Examinations'!$AS$1:$BC$2336,7,)</f>
        <v>No</v>
      </c>
      <c r="J2066" s="64" t="str">
        <f>VLOOKUP(A2066,'Medical Examinations'!$AS$1:$BC$2336,11,)</f>
        <v xml:space="preserve">Normal Weight 
</v>
      </c>
      <c r="K2066" s="64" t="str">
        <f>VLOOKUP(A2066,'Medical Examinations'!$AS$1:$BC$2336,10,)</f>
        <v>Normal</v>
      </c>
      <c r="L2066" s="64" t="str">
        <f>VLOOKUP(A2066,'Hospitalisation Details'!$L$2:$R$2342,2,)</f>
        <v>28-07-2001</v>
      </c>
      <c r="M2066" s="65">
        <f>VLOOKUP(A2066,'Hospitalisation Details'!$L$2:$R$2345,7,)</f>
        <v>2586</v>
      </c>
      <c r="N2066" s="64" t="str">
        <f>VLOOKUP(A2066,'Hospitalisation Details'!$L$2:$R$2342,4,)</f>
        <v>tier - 2</v>
      </c>
      <c r="O2066" s="64" t="str">
        <f>VLOOKUP(A2066,'Hospitalisation Details'!$L$2:$R$2342,5,)</f>
        <v>tier - 2</v>
      </c>
      <c r="P2066" s="64" t="str">
        <f>VLOOKUP(A2066,'Hospitalisation Details'!$L$2:$R$2342,6,)</f>
        <v>R1024</v>
      </c>
      <c r="Q2066" s="64">
        <f>VLOOKUP(A2066,'Hospitalisation Details'!$L$2:$R$2342,3,)</f>
        <v>21</v>
      </c>
      <c r="R2066" s="64">
        <f>VLOOKUP(A2066,'Hospitalisation Details'!$L$2:$U$2342,10,)</f>
        <v>28</v>
      </c>
      <c r="S2066" s="64" t="str">
        <f>VLOOKUP(A2066,'Hospitalisation Details'!$L$2:$U$2342,8,)</f>
        <v>Jul</v>
      </c>
      <c r="T2066" s="126">
        <f>VLOOKUP(A2066,'Hospitalisation Details'!$L$2:$U$2342,9,)</f>
        <v>2001</v>
      </c>
    </row>
    <row r="2067" spans="1:20" ht="15.5" x14ac:dyDescent="0.35">
      <c r="A2067" s="124" t="s">
        <v>301</v>
      </c>
      <c r="B2067" s="64" t="str">
        <f>VLOOKUP(A2067,'Medical Examinations'!$AS$1:$BC$2336,9,)</f>
        <v>Julia J.</v>
      </c>
      <c r="C2067" s="64">
        <f>VLOOKUP(A2067,'Medical Examinations'!$AS$1:$BC$2336,2,)</f>
        <v>17.399999999999999</v>
      </c>
      <c r="D2067" s="64">
        <f>VLOOKUP(A2067,'Medical Examinations'!$AS$1:$BC$2336,3,)</f>
        <v>4.5</v>
      </c>
      <c r="E2067" s="64" t="str">
        <f>VLOOKUP(A2067,'Medical Examinations'!$AS$1:$BC$2336,6,)</f>
        <v>Yes</v>
      </c>
      <c r="F2067" s="64" t="str">
        <f>VLOOKUP(A2067,'Medical Examinations'!$AS$1:$BC$2336,4,)</f>
        <v>No</v>
      </c>
      <c r="G2067" s="64" t="str">
        <f>VLOOKUP(A2067,'Medical Examinations'!$AS$1:$BC$2336,5,)</f>
        <v>No</v>
      </c>
      <c r="H2067" s="64">
        <f>VLOOKUP(A2067,'Medical Examinations'!$AS$1:$BC$2336,8,)</f>
        <v>0</v>
      </c>
      <c r="I2067" s="64" t="str">
        <f>VLOOKUP(A2067,'Medical Examinations'!$AS$1:$BC$2336,7,)</f>
        <v>No</v>
      </c>
      <c r="J2067" s="64" t="str">
        <f>VLOOKUP(A2067,'Medical Examinations'!$AS$1:$BC$2336,11,)</f>
        <v>Under weight</v>
      </c>
      <c r="K2067" s="64" t="str">
        <f>VLOOKUP(A2067,'Medical Examinations'!$AS$1:$BC$2336,10,)</f>
        <v>Normal</v>
      </c>
      <c r="L2067" s="64" t="str">
        <f>VLOOKUP(A2067,'Hospitalisation Details'!$L$2:$R$2342,2,)</f>
        <v>15-10-2001</v>
      </c>
      <c r="M2067" s="65">
        <f>VLOOKUP(A2067,'Hospitalisation Details'!$L$2:$R$2345,7,)</f>
        <v>2585</v>
      </c>
      <c r="N2067" s="64" t="str">
        <f>VLOOKUP(A2067,'Hospitalisation Details'!$L$2:$R$2342,4,)</f>
        <v>tier - 2</v>
      </c>
      <c r="O2067" s="64" t="str">
        <f>VLOOKUP(A2067,'Hospitalisation Details'!$L$2:$R$2342,5,)</f>
        <v>tier - 3</v>
      </c>
      <c r="P2067" s="64" t="str">
        <f>VLOOKUP(A2067,'Hospitalisation Details'!$L$2:$R$2342,6,)</f>
        <v>R1011</v>
      </c>
      <c r="Q2067" s="64">
        <f>VLOOKUP(A2067,'Hospitalisation Details'!$L$2:$R$2342,3,)</f>
        <v>21</v>
      </c>
      <c r="R2067" s="64">
        <f>VLOOKUP(A2067,'Hospitalisation Details'!$L$2:$U$2342,10,)</f>
        <v>15</v>
      </c>
      <c r="S2067" s="64" t="str">
        <f>VLOOKUP(A2067,'Hospitalisation Details'!$L$2:$U$2342,8,)</f>
        <v>Oct</v>
      </c>
      <c r="T2067" s="126">
        <f>VLOOKUP(A2067,'Hospitalisation Details'!$L$2:$U$2342,9,)</f>
        <v>2001</v>
      </c>
    </row>
    <row r="2068" spans="1:20" ht="15.5" x14ac:dyDescent="0.35">
      <c r="A2068" s="124" t="s">
        <v>299</v>
      </c>
      <c r="B2068" s="64" t="str">
        <f>VLOOKUP(A2068,'Medical Examinations'!$AS$1:$BC$2336,9,)</f>
        <v>Jack</v>
      </c>
      <c r="C2068" s="64">
        <f>VLOOKUP(A2068,'Medical Examinations'!$AS$1:$BC$2336,2,)</f>
        <v>28.06</v>
      </c>
      <c r="D2068" s="64">
        <f>VLOOKUP(A2068,'Medical Examinations'!$AS$1:$BC$2336,3,)</f>
        <v>8.93</v>
      </c>
      <c r="E2068" s="64" t="str">
        <f>VLOOKUP(A2068,'Medical Examinations'!$AS$1:$BC$2336,6,)</f>
        <v>No</v>
      </c>
      <c r="F2068" s="64" t="str">
        <f>VLOOKUP(A2068,'Medical Examinations'!$AS$1:$BC$2336,4,)</f>
        <v>No</v>
      </c>
      <c r="G2068" s="64" t="str">
        <f>VLOOKUP(A2068,'Medical Examinations'!$AS$1:$BC$2336,5,)</f>
        <v>No</v>
      </c>
      <c r="H2068" s="64">
        <f>VLOOKUP(A2068,'Medical Examinations'!$AS$1:$BC$2336,8,)</f>
        <v>0</v>
      </c>
      <c r="I2068" s="64" t="str">
        <f>VLOOKUP(A2068,'Medical Examinations'!$AS$1:$BC$2336,7,)</f>
        <v>No</v>
      </c>
      <c r="J2068" s="64" t="str">
        <f>VLOOKUP(A2068,'Medical Examinations'!$AS$1:$BC$2336,11,)</f>
        <v>Over weight</v>
      </c>
      <c r="K2068" s="64" t="str">
        <f>VLOOKUP(A2068,'Medical Examinations'!$AS$1:$BC$2336,10,)</f>
        <v>Diabetes</v>
      </c>
      <c r="L2068" s="64" t="str">
        <f>VLOOKUP(A2068,'Hospitalisation Details'!$L$2:$R$2342,2,)</f>
        <v>20-07-2002</v>
      </c>
      <c r="M2068" s="65">
        <f>VLOOKUP(A2068,'Hospitalisation Details'!$L$2:$R$2345,7,)</f>
        <v>2585</v>
      </c>
      <c r="N2068" s="64" t="str">
        <f>VLOOKUP(A2068,'Hospitalisation Details'!$L$2:$R$2342,4,)</f>
        <v>tier - 2</v>
      </c>
      <c r="O2068" s="64" t="str">
        <f>VLOOKUP(A2068,'Hospitalisation Details'!$L$2:$R$2342,5,)</f>
        <v>tier - 2</v>
      </c>
      <c r="P2068" s="64" t="str">
        <f>VLOOKUP(A2068,'Hospitalisation Details'!$L$2:$R$2342,6,)</f>
        <v>R1021</v>
      </c>
      <c r="Q2068" s="64">
        <f>VLOOKUP(A2068,'Hospitalisation Details'!$L$2:$R$2342,3,)</f>
        <v>20</v>
      </c>
      <c r="R2068" s="64">
        <f>VLOOKUP(A2068,'Hospitalisation Details'!$L$2:$U$2342,10,)</f>
        <v>20</v>
      </c>
      <c r="S2068" s="64" t="str">
        <f>VLOOKUP(A2068,'Hospitalisation Details'!$L$2:$U$2342,8,)</f>
        <v>Jul</v>
      </c>
      <c r="T2068" s="126">
        <f>VLOOKUP(A2068,'Hospitalisation Details'!$L$2:$U$2342,9,)</f>
        <v>2002</v>
      </c>
    </row>
    <row r="2069" spans="1:20" ht="15.5" x14ac:dyDescent="0.35">
      <c r="A2069" s="124" t="s">
        <v>298</v>
      </c>
      <c r="B2069" s="64" t="str">
        <f>VLOOKUP(A2069,'Medical Examinations'!$AS$1:$BC$2336,9,)</f>
        <v>Bernat</v>
      </c>
      <c r="C2069" s="64">
        <f>VLOOKUP(A2069,'Medical Examinations'!$AS$1:$BC$2336,2,)</f>
        <v>31.13</v>
      </c>
      <c r="D2069" s="64">
        <f>VLOOKUP(A2069,'Medical Examinations'!$AS$1:$BC$2336,3,)</f>
        <v>11.02</v>
      </c>
      <c r="E2069" s="64" t="str">
        <f>VLOOKUP(A2069,'Medical Examinations'!$AS$1:$BC$2336,6,)</f>
        <v>No</v>
      </c>
      <c r="F2069" s="64" t="str">
        <f>VLOOKUP(A2069,'Medical Examinations'!$AS$1:$BC$2336,4,)</f>
        <v>No</v>
      </c>
      <c r="G2069" s="64" t="str">
        <f>VLOOKUP(A2069,'Medical Examinations'!$AS$1:$BC$2336,5,)</f>
        <v>No</v>
      </c>
      <c r="H2069" s="64">
        <f>VLOOKUP(A2069,'Medical Examinations'!$AS$1:$BC$2336,8,)</f>
        <v>0</v>
      </c>
      <c r="I2069" s="64" t="str">
        <f>VLOOKUP(A2069,'Medical Examinations'!$AS$1:$BC$2336,7,)</f>
        <v>No</v>
      </c>
      <c r="J2069" s="64" t="str">
        <f>VLOOKUP(A2069,'Medical Examinations'!$AS$1:$BC$2336,11,)</f>
        <v>Obesity</v>
      </c>
      <c r="K2069" s="64" t="str">
        <f>VLOOKUP(A2069,'Medical Examinations'!$AS$1:$BC$2336,10,)</f>
        <v>Diabetes</v>
      </c>
      <c r="L2069" s="64" t="str">
        <f>VLOOKUP(A2069,'Hospitalisation Details'!$L$2:$R$2342,2,)</f>
        <v>11-10-2002</v>
      </c>
      <c r="M2069" s="65">
        <f>VLOOKUP(A2069,'Hospitalisation Details'!$L$2:$R$2345,7,)</f>
        <v>2566</v>
      </c>
      <c r="N2069" s="64" t="str">
        <f>VLOOKUP(A2069,'Hospitalisation Details'!$L$2:$R$2342,4,)</f>
        <v>tier - 2</v>
      </c>
      <c r="O2069" s="64" t="str">
        <f>VLOOKUP(A2069,'Hospitalisation Details'!$L$2:$R$2342,5,)</f>
        <v>tier - 3</v>
      </c>
      <c r="P2069" s="64" t="str">
        <f>VLOOKUP(A2069,'Hospitalisation Details'!$L$2:$R$2342,6,)</f>
        <v>R1013</v>
      </c>
      <c r="Q2069" s="64">
        <f>VLOOKUP(A2069,'Hospitalisation Details'!$L$2:$R$2342,3,)</f>
        <v>20</v>
      </c>
      <c r="R2069" s="64">
        <f>VLOOKUP(A2069,'Hospitalisation Details'!$L$2:$U$2342,10,)</f>
        <v>11</v>
      </c>
      <c r="S2069" s="64" t="str">
        <f>VLOOKUP(A2069,'Hospitalisation Details'!$L$2:$U$2342,8,)</f>
        <v>Oct</v>
      </c>
      <c r="T2069" s="126">
        <f>VLOOKUP(A2069,'Hospitalisation Details'!$L$2:$U$2342,9,)</f>
        <v>2002</v>
      </c>
    </row>
    <row r="2070" spans="1:20" ht="15.5" x14ac:dyDescent="0.35">
      <c r="A2070" s="124" t="s">
        <v>297</v>
      </c>
      <c r="B2070" s="64" t="str">
        <f>VLOOKUP(A2070,'Medical Examinations'!$AS$1:$BC$2336,9,)</f>
        <v>Hicham</v>
      </c>
      <c r="C2070" s="64">
        <f>VLOOKUP(A2070,'Medical Examinations'!$AS$1:$BC$2336,2,)</f>
        <v>18.46</v>
      </c>
      <c r="D2070" s="64">
        <f>VLOOKUP(A2070,'Medical Examinations'!$AS$1:$BC$2336,3,)</f>
        <v>5.25</v>
      </c>
      <c r="E2070" s="64" t="str">
        <f>VLOOKUP(A2070,'Medical Examinations'!$AS$1:$BC$2336,6,)</f>
        <v>No</v>
      </c>
      <c r="F2070" s="64" t="str">
        <f>VLOOKUP(A2070,'Medical Examinations'!$AS$1:$BC$2336,4,)</f>
        <v>No</v>
      </c>
      <c r="G2070" s="64" t="str">
        <f>VLOOKUP(A2070,'Medical Examinations'!$AS$1:$BC$2336,5,)</f>
        <v>No</v>
      </c>
      <c r="H2070" s="64">
        <f>VLOOKUP(A2070,'Medical Examinations'!$AS$1:$BC$2336,8,)</f>
        <v>0</v>
      </c>
      <c r="I2070" s="64" t="str">
        <f>VLOOKUP(A2070,'Medical Examinations'!$AS$1:$BC$2336,7,)</f>
        <v>No</v>
      </c>
      <c r="J2070" s="64" t="str">
        <f>VLOOKUP(A2070,'Medical Examinations'!$AS$1:$BC$2336,11,)</f>
        <v>Under weight</v>
      </c>
      <c r="K2070" s="64" t="str">
        <f>VLOOKUP(A2070,'Medical Examinations'!$AS$1:$BC$2336,10,)</f>
        <v>Normal</v>
      </c>
      <c r="L2070" s="64" t="str">
        <f>VLOOKUP(A2070,'Hospitalisation Details'!$L$2:$R$2342,2,)</f>
        <v>17-11-1991</v>
      </c>
      <c r="M2070" s="65">
        <f>VLOOKUP(A2070,'Hospitalisation Details'!$L$2:$R$2345,7,)</f>
        <v>2546</v>
      </c>
      <c r="N2070" s="64" t="str">
        <f>VLOOKUP(A2070,'Hospitalisation Details'!$L$2:$R$2342,4,)</f>
        <v>tier - 2</v>
      </c>
      <c r="O2070" s="64" t="str">
        <f>VLOOKUP(A2070,'Hospitalisation Details'!$L$2:$R$2342,5,)</f>
        <v>tier - 1</v>
      </c>
      <c r="P2070" s="64" t="str">
        <f>VLOOKUP(A2070,'Hospitalisation Details'!$L$2:$R$2342,6,)</f>
        <v>R1013</v>
      </c>
      <c r="Q2070" s="64">
        <f>VLOOKUP(A2070,'Hospitalisation Details'!$L$2:$R$2342,3,)</f>
        <v>31</v>
      </c>
      <c r="R2070" s="64">
        <f>VLOOKUP(A2070,'Hospitalisation Details'!$L$2:$U$2342,10,)</f>
        <v>17</v>
      </c>
      <c r="S2070" s="64" t="str">
        <f>VLOOKUP(A2070,'Hospitalisation Details'!$L$2:$U$2342,8,)</f>
        <v>Nov</v>
      </c>
      <c r="T2070" s="126">
        <f>VLOOKUP(A2070,'Hospitalisation Details'!$L$2:$U$2342,9,)</f>
        <v>1991</v>
      </c>
    </row>
    <row r="2071" spans="1:20" ht="15.5" x14ac:dyDescent="0.35">
      <c r="A2071" s="124" t="s">
        <v>296</v>
      </c>
      <c r="B2071" s="64" t="str">
        <f>VLOOKUP(A2071,'Medical Examinations'!$AS$1:$BC$2336,9,)</f>
        <v>Sarah</v>
      </c>
      <c r="C2071" s="64">
        <f>VLOOKUP(A2071,'Medical Examinations'!$AS$1:$BC$2336,2,)</f>
        <v>17.3</v>
      </c>
      <c r="D2071" s="64">
        <f>VLOOKUP(A2071,'Medical Examinations'!$AS$1:$BC$2336,3,)</f>
        <v>4.75</v>
      </c>
      <c r="E2071" s="64" t="str">
        <f>VLOOKUP(A2071,'Medical Examinations'!$AS$1:$BC$2336,6,)</f>
        <v>No</v>
      </c>
      <c r="F2071" s="64" t="str">
        <f>VLOOKUP(A2071,'Medical Examinations'!$AS$1:$BC$2336,4,)</f>
        <v>No</v>
      </c>
      <c r="G2071" s="64" t="str">
        <f>VLOOKUP(A2071,'Medical Examinations'!$AS$1:$BC$2336,5,)</f>
        <v>No</v>
      </c>
      <c r="H2071" s="64">
        <f>VLOOKUP(A2071,'Medical Examinations'!$AS$1:$BC$2336,8,)</f>
        <v>0</v>
      </c>
      <c r="I2071" s="64" t="str">
        <f>VLOOKUP(A2071,'Medical Examinations'!$AS$1:$BC$2336,7,)</f>
        <v>No</v>
      </c>
      <c r="J2071" s="64" t="str">
        <f>VLOOKUP(A2071,'Medical Examinations'!$AS$1:$BC$2336,11,)</f>
        <v>Under weight</v>
      </c>
      <c r="K2071" s="64" t="str">
        <f>VLOOKUP(A2071,'Medical Examinations'!$AS$1:$BC$2336,10,)</f>
        <v>Normal</v>
      </c>
      <c r="L2071" s="64" t="str">
        <f>VLOOKUP(A2071,'Hospitalisation Details'!$L$2:$R$2342,2,)</f>
        <v>01-10-1990</v>
      </c>
      <c r="M2071" s="65">
        <f>VLOOKUP(A2071,'Hospitalisation Details'!$L$2:$R$2345,7,)</f>
        <v>2540</v>
      </c>
      <c r="N2071" s="64" t="str">
        <f>VLOOKUP(A2071,'Hospitalisation Details'!$L$2:$R$2342,4,)</f>
        <v>tier - 2</v>
      </c>
      <c r="O2071" s="64" t="str">
        <f>VLOOKUP(A2071,'Hospitalisation Details'!$L$2:$R$2342,5,)</f>
        <v>tier - 2</v>
      </c>
      <c r="P2071" s="64" t="str">
        <f>VLOOKUP(A2071,'Hospitalisation Details'!$L$2:$R$2342,6,)</f>
        <v>R1013</v>
      </c>
      <c r="Q2071" s="64">
        <f>VLOOKUP(A2071,'Hospitalisation Details'!$L$2:$R$2342,3,)</f>
        <v>32</v>
      </c>
      <c r="R2071" s="64">
        <f>VLOOKUP(A2071,'Hospitalisation Details'!$L$2:$U$2342,10,)</f>
        <v>1</v>
      </c>
      <c r="S2071" s="64" t="str">
        <f>VLOOKUP(A2071,'Hospitalisation Details'!$L$2:$U$2342,8,)</f>
        <v>Oct</v>
      </c>
      <c r="T2071" s="126">
        <f>VLOOKUP(A2071,'Hospitalisation Details'!$L$2:$U$2342,9,)</f>
        <v>1990</v>
      </c>
    </row>
    <row r="2072" spans="1:20" ht="15.5" x14ac:dyDescent="0.35">
      <c r="A2072" s="124" t="s">
        <v>295</v>
      </c>
      <c r="B2072" s="64" t="str">
        <f>VLOOKUP(A2072,'Medical Examinations'!$AS$1:$BC$2336,9,)</f>
        <v>Anthony S</v>
      </c>
      <c r="C2072" s="64">
        <f>VLOOKUP(A2072,'Medical Examinations'!$AS$1:$BC$2336,2,)</f>
        <v>35.625</v>
      </c>
      <c r="D2072" s="64">
        <f>VLOOKUP(A2072,'Medical Examinations'!$AS$1:$BC$2336,3,)</f>
        <v>4.68</v>
      </c>
      <c r="E2072" s="64" t="str">
        <f>VLOOKUP(A2072,'Medical Examinations'!$AS$1:$BC$2336,6,)</f>
        <v>Yes</v>
      </c>
      <c r="F2072" s="64" t="str">
        <f>VLOOKUP(A2072,'Medical Examinations'!$AS$1:$BC$2336,4,)</f>
        <v>No</v>
      </c>
      <c r="G2072" s="64" t="str">
        <f>VLOOKUP(A2072,'Medical Examinations'!$AS$1:$BC$2336,5,)</f>
        <v>Yes</v>
      </c>
      <c r="H2072" s="64">
        <f>VLOOKUP(A2072,'Medical Examinations'!$AS$1:$BC$2336,8,)</f>
        <v>1</v>
      </c>
      <c r="I2072" s="64" t="str">
        <f>VLOOKUP(A2072,'Medical Examinations'!$AS$1:$BC$2336,7,)</f>
        <v>No</v>
      </c>
      <c r="J2072" s="64" t="str">
        <f>VLOOKUP(A2072,'Medical Examinations'!$AS$1:$BC$2336,11,)</f>
        <v>Obesity</v>
      </c>
      <c r="K2072" s="64" t="str">
        <f>VLOOKUP(A2072,'Medical Examinations'!$AS$1:$BC$2336,10,)</f>
        <v>Normal</v>
      </c>
      <c r="L2072" s="64" t="str">
        <f>VLOOKUP(A2072,'Hospitalisation Details'!$L$2:$R$2342,2,)</f>
        <v>28-07-1997</v>
      </c>
      <c r="M2072" s="65">
        <f>VLOOKUP(A2072,'Hospitalisation Details'!$L$2:$R$2345,7,)</f>
        <v>2534</v>
      </c>
      <c r="N2072" s="64" t="str">
        <f>VLOOKUP(A2072,'Hospitalisation Details'!$L$2:$R$2342,4,)</f>
        <v>tier - 3</v>
      </c>
      <c r="O2072" s="64" t="str">
        <f>VLOOKUP(A2072,'Hospitalisation Details'!$L$2:$R$2342,5,)</f>
        <v>tier - 3</v>
      </c>
      <c r="P2072" s="64" t="str">
        <f>VLOOKUP(A2072,'Hospitalisation Details'!$L$2:$R$2342,6,)</f>
        <v>R1012</v>
      </c>
      <c r="Q2072" s="64">
        <f>VLOOKUP(A2072,'Hospitalisation Details'!$L$2:$R$2342,3,)</f>
        <v>25</v>
      </c>
      <c r="R2072" s="64">
        <f>VLOOKUP(A2072,'Hospitalisation Details'!$L$2:$U$2342,10,)</f>
        <v>28</v>
      </c>
      <c r="S2072" s="64" t="str">
        <f>VLOOKUP(A2072,'Hospitalisation Details'!$L$2:$U$2342,8,)</f>
        <v>Jul</v>
      </c>
      <c r="T2072" s="126">
        <f>VLOOKUP(A2072,'Hospitalisation Details'!$L$2:$U$2342,9,)</f>
        <v>1997</v>
      </c>
    </row>
    <row r="2073" spans="1:20" ht="15.5" x14ac:dyDescent="0.35">
      <c r="A2073" s="124" t="s">
        <v>294</v>
      </c>
      <c r="B2073" s="64" t="str">
        <f>VLOOKUP(A2073,'Medical Examinations'!$AS$1:$BC$2336,9,)</f>
        <v>Elisabetta</v>
      </c>
      <c r="C2073" s="64">
        <f>VLOOKUP(A2073,'Medical Examinations'!$AS$1:$BC$2336,2,)</f>
        <v>20.234999999999999</v>
      </c>
      <c r="D2073" s="64">
        <f>VLOOKUP(A2073,'Medical Examinations'!$AS$1:$BC$2336,3,)</f>
        <v>6.17</v>
      </c>
      <c r="E2073" s="64" t="str">
        <f>VLOOKUP(A2073,'Medical Examinations'!$AS$1:$BC$2336,6,)</f>
        <v>Yes</v>
      </c>
      <c r="F2073" s="64" t="str">
        <f>VLOOKUP(A2073,'Medical Examinations'!$AS$1:$BC$2336,4,)</f>
        <v>yes</v>
      </c>
      <c r="G2073" s="64" t="str">
        <f>VLOOKUP(A2073,'Medical Examinations'!$AS$1:$BC$2336,5,)</f>
        <v>No</v>
      </c>
      <c r="H2073" s="64">
        <f>VLOOKUP(A2073,'Medical Examinations'!$AS$1:$BC$2336,8,)</f>
        <v>2</v>
      </c>
      <c r="I2073" s="64" t="str">
        <f>VLOOKUP(A2073,'Medical Examinations'!$AS$1:$BC$2336,7,)</f>
        <v>No</v>
      </c>
      <c r="J2073" s="64" t="str">
        <f>VLOOKUP(A2073,'Medical Examinations'!$AS$1:$BC$2336,11,)</f>
        <v xml:space="preserve">Normal Weight 
</v>
      </c>
      <c r="K2073" s="64" t="str">
        <f>VLOOKUP(A2073,'Medical Examinations'!$AS$1:$BC$2336,10,)</f>
        <v>Prediabetes</v>
      </c>
      <c r="L2073" s="64" t="str">
        <f>VLOOKUP(A2073,'Hospitalisation Details'!$L$2:$R$2342,2,)</f>
        <v>25-08-2000</v>
      </c>
      <c r="M2073" s="65">
        <f>VLOOKUP(A2073,'Hospitalisation Details'!$L$2:$R$2345,7,)</f>
        <v>2528</v>
      </c>
      <c r="N2073" s="64" t="str">
        <f>VLOOKUP(A2073,'Hospitalisation Details'!$L$2:$R$2342,4,)</f>
        <v>tier - 2</v>
      </c>
      <c r="O2073" s="64" t="str">
        <f>VLOOKUP(A2073,'Hospitalisation Details'!$L$2:$R$2342,5,)</f>
        <v>tier - 3</v>
      </c>
      <c r="P2073" s="64" t="str">
        <f>VLOOKUP(A2073,'Hospitalisation Details'!$L$2:$R$2342,6,)</f>
        <v>R1012</v>
      </c>
      <c r="Q2073" s="64">
        <f>VLOOKUP(A2073,'Hospitalisation Details'!$L$2:$R$2342,3,)</f>
        <v>22</v>
      </c>
      <c r="R2073" s="64">
        <f>VLOOKUP(A2073,'Hospitalisation Details'!$L$2:$U$2342,10,)</f>
        <v>25</v>
      </c>
      <c r="S2073" s="64" t="str">
        <f>VLOOKUP(A2073,'Hospitalisation Details'!$L$2:$U$2342,8,)</f>
        <v>Aug</v>
      </c>
      <c r="T2073" s="126">
        <f>VLOOKUP(A2073,'Hospitalisation Details'!$L$2:$U$2342,9,)</f>
        <v>2000</v>
      </c>
    </row>
    <row r="2074" spans="1:20" ht="15.5" x14ac:dyDescent="0.35">
      <c r="A2074" s="124" t="s">
        <v>293</v>
      </c>
      <c r="B2074" s="64" t="str">
        <f>VLOOKUP(A2074,'Medical Examinations'!$AS$1:$BC$2336,9,)</f>
        <v>Trevor N.</v>
      </c>
      <c r="C2074" s="64">
        <f>VLOOKUP(A2074,'Medical Examinations'!$AS$1:$BC$2336,2,)</f>
        <v>27.55</v>
      </c>
      <c r="D2074" s="64">
        <f>VLOOKUP(A2074,'Medical Examinations'!$AS$1:$BC$2336,3,)</f>
        <v>4.5599999999999996</v>
      </c>
      <c r="E2074" s="64" t="str">
        <f>VLOOKUP(A2074,'Medical Examinations'!$AS$1:$BC$2336,6,)</f>
        <v>Yes</v>
      </c>
      <c r="F2074" s="64" t="str">
        <f>VLOOKUP(A2074,'Medical Examinations'!$AS$1:$BC$2336,4,)</f>
        <v>No</v>
      </c>
      <c r="G2074" s="64" t="str">
        <f>VLOOKUP(A2074,'Medical Examinations'!$AS$1:$BC$2336,5,)</f>
        <v>Yes</v>
      </c>
      <c r="H2074" s="64">
        <f>VLOOKUP(A2074,'Medical Examinations'!$AS$1:$BC$2336,8,)</f>
        <v>1</v>
      </c>
      <c r="I2074" s="64" t="str">
        <f>VLOOKUP(A2074,'Medical Examinations'!$AS$1:$BC$2336,7,)</f>
        <v>No</v>
      </c>
      <c r="J2074" s="64" t="str">
        <f>VLOOKUP(A2074,'Medical Examinations'!$AS$1:$BC$2336,11,)</f>
        <v>Over weight</v>
      </c>
      <c r="K2074" s="64" t="str">
        <f>VLOOKUP(A2074,'Medical Examinations'!$AS$1:$BC$2336,10,)</f>
        <v>Normal</v>
      </c>
      <c r="L2074" s="64" t="str">
        <f>VLOOKUP(A2074,'Hospitalisation Details'!$L$2:$R$2342,2,)</f>
        <v>02-11-1997</v>
      </c>
      <c r="M2074" s="65">
        <f>VLOOKUP(A2074,'Hospitalisation Details'!$L$2:$R$2345,7,)</f>
        <v>2523</v>
      </c>
      <c r="N2074" s="64" t="str">
        <f>VLOOKUP(A2074,'Hospitalisation Details'!$L$2:$R$2342,4,)</f>
        <v>tier - 3</v>
      </c>
      <c r="O2074" s="64" t="str">
        <f>VLOOKUP(A2074,'Hospitalisation Details'!$L$2:$R$2342,5,)</f>
        <v>tier - 1</v>
      </c>
      <c r="P2074" s="64" t="str">
        <f>VLOOKUP(A2074,'Hospitalisation Details'!$L$2:$R$2342,6,)</f>
        <v>R1012</v>
      </c>
      <c r="Q2074" s="64">
        <f>VLOOKUP(A2074,'Hospitalisation Details'!$L$2:$R$2342,3,)</f>
        <v>25</v>
      </c>
      <c r="R2074" s="64">
        <f>VLOOKUP(A2074,'Hospitalisation Details'!$L$2:$U$2342,10,)</f>
        <v>2</v>
      </c>
      <c r="S2074" s="64" t="str">
        <f>VLOOKUP(A2074,'Hospitalisation Details'!$L$2:$U$2342,8,)</f>
        <v>Nov</v>
      </c>
      <c r="T2074" s="126">
        <f>VLOOKUP(A2074,'Hospitalisation Details'!$L$2:$U$2342,9,)</f>
        <v>1997</v>
      </c>
    </row>
    <row r="2075" spans="1:20" ht="15.5" x14ac:dyDescent="0.35">
      <c r="A2075" s="124" t="s">
        <v>292</v>
      </c>
      <c r="B2075" s="64" t="str">
        <f>VLOOKUP(A2075,'Medical Examinations'!$AS$1:$BC$2336,9,)</f>
        <v>Nancy</v>
      </c>
      <c r="C2075" s="64">
        <f>VLOOKUP(A2075,'Medical Examinations'!$AS$1:$BC$2336,2,)</f>
        <v>17.97</v>
      </c>
      <c r="D2075" s="64">
        <f>VLOOKUP(A2075,'Medical Examinations'!$AS$1:$BC$2336,3,)</f>
        <v>6.3</v>
      </c>
      <c r="E2075" s="64" t="str">
        <f>VLOOKUP(A2075,'Medical Examinations'!$AS$1:$BC$2336,6,)</f>
        <v>No</v>
      </c>
      <c r="F2075" s="64" t="str">
        <f>VLOOKUP(A2075,'Medical Examinations'!$AS$1:$BC$2336,4,)</f>
        <v>No</v>
      </c>
      <c r="G2075" s="64" t="str">
        <f>VLOOKUP(A2075,'Medical Examinations'!$AS$1:$BC$2336,5,)</f>
        <v>No</v>
      </c>
      <c r="H2075" s="64">
        <f>VLOOKUP(A2075,'Medical Examinations'!$AS$1:$BC$2336,8,)</f>
        <v>0</v>
      </c>
      <c r="I2075" s="64" t="str">
        <f>VLOOKUP(A2075,'Medical Examinations'!$AS$1:$BC$2336,7,)</f>
        <v>No</v>
      </c>
      <c r="J2075" s="64" t="str">
        <f>VLOOKUP(A2075,'Medical Examinations'!$AS$1:$BC$2336,11,)</f>
        <v>Under weight</v>
      </c>
      <c r="K2075" s="64" t="str">
        <f>VLOOKUP(A2075,'Medical Examinations'!$AS$1:$BC$2336,10,)</f>
        <v>Prediabetes</v>
      </c>
      <c r="L2075" s="64" t="str">
        <f>VLOOKUP(A2075,'Hospitalisation Details'!$L$2:$R$2342,2,)</f>
        <v>05-08-1991</v>
      </c>
      <c r="M2075" s="65">
        <f>VLOOKUP(A2075,'Hospitalisation Details'!$L$2:$R$2345,7,)</f>
        <v>2511</v>
      </c>
      <c r="N2075" s="64" t="str">
        <f>VLOOKUP(A2075,'Hospitalisation Details'!$L$2:$R$2342,4,)</f>
        <v>tier - 2</v>
      </c>
      <c r="O2075" s="64" t="str">
        <f>VLOOKUP(A2075,'Hospitalisation Details'!$L$2:$R$2342,5,)</f>
        <v>tier - 1</v>
      </c>
      <c r="P2075" s="64" t="str">
        <f>VLOOKUP(A2075,'Hospitalisation Details'!$L$2:$R$2342,6,)</f>
        <v>R1013</v>
      </c>
      <c r="Q2075" s="64">
        <f>VLOOKUP(A2075,'Hospitalisation Details'!$L$2:$R$2342,3,)</f>
        <v>31</v>
      </c>
      <c r="R2075" s="64">
        <f>VLOOKUP(A2075,'Hospitalisation Details'!$L$2:$U$2342,10,)</f>
        <v>5</v>
      </c>
      <c r="S2075" s="64" t="str">
        <f>VLOOKUP(A2075,'Hospitalisation Details'!$L$2:$U$2342,8,)</f>
        <v>Aug</v>
      </c>
      <c r="T2075" s="126">
        <f>VLOOKUP(A2075,'Hospitalisation Details'!$L$2:$U$2342,9,)</f>
        <v>1991</v>
      </c>
    </row>
    <row r="2076" spans="1:20" ht="15.5" x14ac:dyDescent="0.35">
      <c r="A2076" s="124" t="s">
        <v>291</v>
      </c>
      <c r="B2076" s="64" t="str">
        <f>VLOOKUP(A2076,'Medical Examinations'!$AS$1:$BC$2336,9,)</f>
        <v>Allison R.</v>
      </c>
      <c r="C2076" s="64">
        <f>VLOOKUP(A2076,'Medical Examinations'!$AS$1:$BC$2336,2,)</f>
        <v>29.98</v>
      </c>
      <c r="D2076" s="64">
        <f>VLOOKUP(A2076,'Medical Examinations'!$AS$1:$BC$2336,3,)</f>
        <v>6.03</v>
      </c>
      <c r="E2076" s="64" t="str">
        <f>VLOOKUP(A2076,'Medical Examinations'!$AS$1:$BC$2336,6,)</f>
        <v>No</v>
      </c>
      <c r="F2076" s="64" t="str">
        <f>VLOOKUP(A2076,'Medical Examinations'!$AS$1:$BC$2336,4,)</f>
        <v>yes</v>
      </c>
      <c r="G2076" s="64" t="str">
        <f>VLOOKUP(A2076,'Medical Examinations'!$AS$1:$BC$2336,5,)</f>
        <v>No</v>
      </c>
      <c r="H2076" s="64">
        <f>VLOOKUP(A2076,'Medical Examinations'!$AS$1:$BC$2336,8,)</f>
        <v>1</v>
      </c>
      <c r="I2076" s="64" t="str">
        <f>VLOOKUP(A2076,'Medical Examinations'!$AS$1:$BC$2336,7,)</f>
        <v>No</v>
      </c>
      <c r="J2076" s="64" t="str">
        <f>VLOOKUP(A2076,'Medical Examinations'!$AS$1:$BC$2336,11,)</f>
        <v>Over weight</v>
      </c>
      <c r="K2076" s="64" t="str">
        <f>VLOOKUP(A2076,'Medical Examinations'!$AS$1:$BC$2336,10,)</f>
        <v>Prediabetes</v>
      </c>
      <c r="L2076" s="64" t="str">
        <f>VLOOKUP(A2076,'Hospitalisation Details'!$L$2:$R$2342,2,)</f>
        <v>06-09-2004</v>
      </c>
      <c r="M2076" s="65">
        <f>VLOOKUP(A2076,'Hospitalisation Details'!$L$2:$R$2345,7,)</f>
        <v>2501</v>
      </c>
      <c r="N2076" s="64" t="str">
        <f>VLOOKUP(A2076,'Hospitalisation Details'!$L$2:$R$2342,4,)</f>
        <v>tier - 2</v>
      </c>
      <c r="O2076" s="64" t="str">
        <f>VLOOKUP(A2076,'Hospitalisation Details'!$L$2:$R$2342,5,)</f>
        <v>tier - 2</v>
      </c>
      <c r="P2076" s="64" t="str">
        <f>VLOOKUP(A2076,'Hospitalisation Details'!$L$2:$R$2342,6,)</f>
        <v>R1012</v>
      </c>
      <c r="Q2076" s="64">
        <f>VLOOKUP(A2076,'Hospitalisation Details'!$L$2:$R$2342,3,)</f>
        <v>18</v>
      </c>
      <c r="R2076" s="64">
        <f>VLOOKUP(A2076,'Hospitalisation Details'!$L$2:$U$2342,10,)</f>
        <v>6</v>
      </c>
      <c r="S2076" s="64" t="str">
        <f>VLOOKUP(A2076,'Hospitalisation Details'!$L$2:$U$2342,8,)</f>
        <v>Sep</v>
      </c>
      <c r="T2076" s="126">
        <f>VLOOKUP(A2076,'Hospitalisation Details'!$L$2:$U$2342,9,)</f>
        <v>2004</v>
      </c>
    </row>
    <row r="2077" spans="1:20" ht="15.5" x14ac:dyDescent="0.35">
      <c r="A2077" s="124" t="s">
        <v>290</v>
      </c>
      <c r="B2077" s="64" t="str">
        <f>VLOOKUP(A2077,'Medical Examinations'!$AS$1:$BC$2336,9,)</f>
        <v>Robert J.</v>
      </c>
      <c r="C2077" s="64">
        <f>VLOOKUP(A2077,'Medical Examinations'!$AS$1:$BC$2336,2,)</f>
        <v>33.659999999999997</v>
      </c>
      <c r="D2077" s="64">
        <f>VLOOKUP(A2077,'Medical Examinations'!$AS$1:$BC$2336,3,)</f>
        <v>4.2</v>
      </c>
      <c r="E2077" s="64" t="str">
        <f>VLOOKUP(A2077,'Medical Examinations'!$AS$1:$BC$2336,6,)</f>
        <v>Yes</v>
      </c>
      <c r="F2077" s="64" t="str">
        <f>VLOOKUP(A2077,'Medical Examinations'!$AS$1:$BC$2336,4,)</f>
        <v>No</v>
      </c>
      <c r="G2077" s="64" t="str">
        <f>VLOOKUP(A2077,'Medical Examinations'!$AS$1:$BC$2336,5,)</f>
        <v>No</v>
      </c>
      <c r="H2077" s="64">
        <f>VLOOKUP(A2077,'Medical Examinations'!$AS$1:$BC$2336,8,)</f>
        <v>1</v>
      </c>
      <c r="I2077" s="64" t="str">
        <f>VLOOKUP(A2077,'Medical Examinations'!$AS$1:$BC$2336,7,)</f>
        <v>No</v>
      </c>
      <c r="J2077" s="64" t="str">
        <f>VLOOKUP(A2077,'Medical Examinations'!$AS$1:$BC$2336,11,)</f>
        <v>Obesity</v>
      </c>
      <c r="K2077" s="64" t="str">
        <f>VLOOKUP(A2077,'Medical Examinations'!$AS$1:$BC$2336,10,)</f>
        <v>Normal</v>
      </c>
      <c r="L2077" s="64" t="str">
        <f>VLOOKUP(A2077,'Hospitalisation Details'!$L$2:$R$2342,2,)</f>
        <v>15-10-1995</v>
      </c>
      <c r="M2077" s="65">
        <f>VLOOKUP(A2077,'Hospitalisation Details'!$L$2:$R$2345,7,)</f>
        <v>2498</v>
      </c>
      <c r="N2077" s="64" t="str">
        <f>VLOOKUP(A2077,'Hospitalisation Details'!$L$2:$R$2342,4,)</f>
        <v>tier - 3</v>
      </c>
      <c r="O2077" s="64" t="str">
        <f>VLOOKUP(A2077,'Hospitalisation Details'!$L$2:$R$2342,5,)</f>
        <v>tier - 3</v>
      </c>
      <c r="P2077" s="64" t="str">
        <f>VLOOKUP(A2077,'Hospitalisation Details'!$L$2:$R$2342,6,)</f>
        <v>R1013</v>
      </c>
      <c r="Q2077" s="64">
        <f>VLOOKUP(A2077,'Hospitalisation Details'!$L$2:$R$2342,3,)</f>
        <v>27</v>
      </c>
      <c r="R2077" s="64">
        <f>VLOOKUP(A2077,'Hospitalisation Details'!$L$2:$U$2342,10,)</f>
        <v>15</v>
      </c>
      <c r="S2077" s="64" t="str">
        <f>VLOOKUP(A2077,'Hospitalisation Details'!$L$2:$U$2342,8,)</f>
        <v>Oct</v>
      </c>
      <c r="T2077" s="126">
        <f>VLOOKUP(A2077,'Hospitalisation Details'!$L$2:$U$2342,9,)</f>
        <v>1995</v>
      </c>
    </row>
    <row r="2078" spans="1:20" ht="15.5" x14ac:dyDescent="0.35">
      <c r="A2078" s="124" t="s">
        <v>289</v>
      </c>
      <c r="B2078" s="64" t="str">
        <f>VLOOKUP(A2078,'Medical Examinations'!$AS$1:$BC$2336,9,)</f>
        <v>Nicholas</v>
      </c>
      <c r="C2078" s="64">
        <f>VLOOKUP(A2078,'Medical Examinations'!$AS$1:$BC$2336,2,)</f>
        <v>32.67</v>
      </c>
      <c r="D2078" s="64">
        <f>VLOOKUP(A2078,'Medical Examinations'!$AS$1:$BC$2336,3,)</f>
        <v>5.61</v>
      </c>
      <c r="E2078" s="64" t="str">
        <f>VLOOKUP(A2078,'Medical Examinations'!$AS$1:$BC$2336,6,)</f>
        <v>Yes</v>
      </c>
      <c r="F2078" s="64" t="str">
        <f>VLOOKUP(A2078,'Medical Examinations'!$AS$1:$BC$2336,4,)</f>
        <v>No</v>
      </c>
      <c r="G2078" s="64" t="str">
        <f>VLOOKUP(A2078,'Medical Examinations'!$AS$1:$BC$2336,5,)</f>
        <v>No</v>
      </c>
      <c r="H2078" s="64">
        <f>VLOOKUP(A2078,'Medical Examinations'!$AS$1:$BC$2336,8,)</f>
        <v>1</v>
      </c>
      <c r="I2078" s="64" t="str">
        <f>VLOOKUP(A2078,'Medical Examinations'!$AS$1:$BC$2336,7,)</f>
        <v>No</v>
      </c>
      <c r="J2078" s="64" t="str">
        <f>VLOOKUP(A2078,'Medical Examinations'!$AS$1:$BC$2336,11,)</f>
        <v>Obesity</v>
      </c>
      <c r="K2078" s="64" t="str">
        <f>VLOOKUP(A2078,'Medical Examinations'!$AS$1:$BC$2336,10,)</f>
        <v>Normal</v>
      </c>
      <c r="L2078" s="64" t="str">
        <f>VLOOKUP(A2078,'Hospitalisation Details'!$L$2:$R$2342,2,)</f>
        <v>09-07-1995</v>
      </c>
      <c r="M2078" s="65">
        <f>VLOOKUP(A2078,'Hospitalisation Details'!$L$2:$R$2345,7,)</f>
        <v>2497</v>
      </c>
      <c r="N2078" s="64" t="str">
        <f>VLOOKUP(A2078,'Hospitalisation Details'!$L$2:$R$2342,4,)</f>
        <v>tier - 3</v>
      </c>
      <c r="O2078" s="64" t="str">
        <f>VLOOKUP(A2078,'Hospitalisation Details'!$L$2:$R$2342,5,)</f>
        <v>tier - 3</v>
      </c>
      <c r="P2078" s="64" t="str">
        <f>VLOOKUP(A2078,'Hospitalisation Details'!$L$2:$R$2342,6,)</f>
        <v>R1013</v>
      </c>
      <c r="Q2078" s="64">
        <f>VLOOKUP(A2078,'Hospitalisation Details'!$L$2:$R$2342,3,)</f>
        <v>27</v>
      </c>
      <c r="R2078" s="64">
        <f>VLOOKUP(A2078,'Hospitalisation Details'!$L$2:$U$2342,10,)</f>
        <v>9</v>
      </c>
      <c r="S2078" s="64" t="str">
        <f>VLOOKUP(A2078,'Hospitalisation Details'!$L$2:$U$2342,8,)</f>
        <v>Jul</v>
      </c>
      <c r="T2078" s="126">
        <f>VLOOKUP(A2078,'Hospitalisation Details'!$L$2:$U$2342,9,)</f>
        <v>1995</v>
      </c>
    </row>
    <row r="2079" spans="1:20" ht="15.5" x14ac:dyDescent="0.35">
      <c r="A2079" s="124" t="s">
        <v>288</v>
      </c>
      <c r="B2079" s="64" t="str">
        <f>VLOOKUP(A2079,'Medical Examinations'!$AS$1:$BC$2336,9,)</f>
        <v>Kevin L</v>
      </c>
      <c r="C2079" s="64">
        <f>VLOOKUP(A2079,'Medical Examinations'!$AS$1:$BC$2336,2,)</f>
        <v>30.5</v>
      </c>
      <c r="D2079" s="64">
        <f>VLOOKUP(A2079,'Medical Examinations'!$AS$1:$BC$2336,3,)</f>
        <v>5.88</v>
      </c>
      <c r="E2079" s="64" t="str">
        <f>VLOOKUP(A2079,'Medical Examinations'!$AS$1:$BC$2336,6,)</f>
        <v>Yes</v>
      </c>
      <c r="F2079" s="64" t="str">
        <f>VLOOKUP(A2079,'Medical Examinations'!$AS$1:$BC$2336,4,)</f>
        <v>No</v>
      </c>
      <c r="G2079" s="64" t="str">
        <f>VLOOKUP(A2079,'Medical Examinations'!$AS$1:$BC$2336,5,)</f>
        <v>No</v>
      </c>
      <c r="H2079" s="64">
        <f>VLOOKUP(A2079,'Medical Examinations'!$AS$1:$BC$2336,8,)</f>
        <v>1</v>
      </c>
      <c r="I2079" s="64" t="str">
        <f>VLOOKUP(A2079,'Medical Examinations'!$AS$1:$BC$2336,7,)</f>
        <v>No</v>
      </c>
      <c r="J2079" s="64" t="str">
        <f>VLOOKUP(A2079,'Medical Examinations'!$AS$1:$BC$2336,11,)</f>
        <v>Obesity</v>
      </c>
      <c r="K2079" s="64" t="str">
        <f>VLOOKUP(A2079,'Medical Examinations'!$AS$1:$BC$2336,10,)</f>
        <v>Prediabetes</v>
      </c>
      <c r="L2079" s="64" t="str">
        <f>VLOOKUP(A2079,'Hospitalisation Details'!$L$2:$R$2342,2,)</f>
        <v>14-10-1995</v>
      </c>
      <c r="M2079" s="65">
        <f>VLOOKUP(A2079,'Hospitalisation Details'!$L$2:$R$2345,7,)</f>
        <v>2494</v>
      </c>
      <c r="N2079" s="64" t="str">
        <f>VLOOKUP(A2079,'Hospitalisation Details'!$L$2:$R$2342,4,)</f>
        <v>tier - 3</v>
      </c>
      <c r="O2079" s="64" t="str">
        <f>VLOOKUP(A2079,'Hospitalisation Details'!$L$2:$R$2342,5,)</f>
        <v>tier - 1</v>
      </c>
      <c r="P2079" s="64" t="str">
        <f>VLOOKUP(A2079,'Hospitalisation Details'!$L$2:$R$2342,6,)</f>
        <v>R1011</v>
      </c>
      <c r="Q2079" s="64">
        <f>VLOOKUP(A2079,'Hospitalisation Details'!$L$2:$R$2342,3,)</f>
        <v>27</v>
      </c>
      <c r="R2079" s="64">
        <f>VLOOKUP(A2079,'Hospitalisation Details'!$L$2:$U$2342,10,)</f>
        <v>14</v>
      </c>
      <c r="S2079" s="64" t="str">
        <f>VLOOKUP(A2079,'Hospitalisation Details'!$L$2:$U$2342,8,)</f>
        <v>Oct</v>
      </c>
      <c r="T2079" s="126">
        <f>VLOOKUP(A2079,'Hospitalisation Details'!$L$2:$U$2342,9,)</f>
        <v>1995</v>
      </c>
    </row>
    <row r="2080" spans="1:20" ht="15.5" x14ac:dyDescent="0.35">
      <c r="A2080" s="124" t="s">
        <v>287</v>
      </c>
      <c r="B2080" s="64" t="str">
        <f>VLOOKUP(A2080,'Medical Examinations'!$AS$1:$BC$2336,9,)</f>
        <v>Bryan</v>
      </c>
      <c r="C2080" s="64">
        <f>VLOOKUP(A2080,'Medical Examinations'!$AS$1:$BC$2336,2,)</f>
        <v>23.1</v>
      </c>
      <c r="D2080" s="64">
        <f>VLOOKUP(A2080,'Medical Examinations'!$AS$1:$BC$2336,3,)</f>
        <v>5.92</v>
      </c>
      <c r="E2080" s="64" t="str">
        <f>VLOOKUP(A2080,'Medical Examinations'!$AS$1:$BC$2336,6,)</f>
        <v>Yes</v>
      </c>
      <c r="F2080" s="64" t="str">
        <f>VLOOKUP(A2080,'Medical Examinations'!$AS$1:$BC$2336,4,)</f>
        <v>No</v>
      </c>
      <c r="G2080" s="64" t="str">
        <f>VLOOKUP(A2080,'Medical Examinations'!$AS$1:$BC$2336,5,)</f>
        <v>No</v>
      </c>
      <c r="H2080" s="64">
        <f>VLOOKUP(A2080,'Medical Examinations'!$AS$1:$BC$2336,8,)</f>
        <v>1</v>
      </c>
      <c r="I2080" s="64" t="str">
        <f>VLOOKUP(A2080,'Medical Examinations'!$AS$1:$BC$2336,7,)</f>
        <v>No</v>
      </c>
      <c r="J2080" s="64" t="str">
        <f>VLOOKUP(A2080,'Medical Examinations'!$AS$1:$BC$2336,11,)</f>
        <v xml:space="preserve">Normal Weight 
</v>
      </c>
      <c r="K2080" s="64" t="str">
        <f>VLOOKUP(A2080,'Medical Examinations'!$AS$1:$BC$2336,10,)</f>
        <v>Prediabetes</v>
      </c>
      <c r="L2080" s="64" t="str">
        <f>VLOOKUP(A2080,'Hospitalisation Details'!$L$2:$R$2342,2,)</f>
        <v>06-11-1995</v>
      </c>
      <c r="M2080" s="65">
        <f>VLOOKUP(A2080,'Hospitalisation Details'!$L$2:$R$2345,7,)</f>
        <v>2484</v>
      </c>
      <c r="N2080" s="64" t="str">
        <f>VLOOKUP(A2080,'Hospitalisation Details'!$L$2:$R$2342,4,)</f>
        <v>tier - 3</v>
      </c>
      <c r="O2080" s="64" t="str">
        <f>VLOOKUP(A2080,'Hospitalisation Details'!$L$2:$R$2342,5,)</f>
        <v>tier - 2</v>
      </c>
      <c r="P2080" s="64" t="str">
        <f>VLOOKUP(A2080,'Hospitalisation Details'!$L$2:$R$2342,6,)</f>
        <v>R1013</v>
      </c>
      <c r="Q2080" s="64">
        <f>VLOOKUP(A2080,'Hospitalisation Details'!$L$2:$R$2342,3,)</f>
        <v>27</v>
      </c>
      <c r="R2080" s="64">
        <f>VLOOKUP(A2080,'Hospitalisation Details'!$L$2:$U$2342,10,)</f>
        <v>6</v>
      </c>
      <c r="S2080" s="64" t="str">
        <f>VLOOKUP(A2080,'Hospitalisation Details'!$L$2:$U$2342,8,)</f>
        <v>Nov</v>
      </c>
      <c r="T2080" s="126">
        <f>VLOOKUP(A2080,'Hospitalisation Details'!$L$2:$U$2342,9,)</f>
        <v>1995</v>
      </c>
    </row>
    <row r="2081" spans="1:20" ht="15.5" x14ac:dyDescent="0.35">
      <c r="A2081" s="124" t="s">
        <v>286</v>
      </c>
      <c r="B2081" s="64" t="str">
        <f>VLOOKUP(A2081,'Medical Examinations'!$AS$1:$BC$2336,9,)</f>
        <v>Janae N.</v>
      </c>
      <c r="C2081" s="64">
        <f>VLOOKUP(A2081,'Medical Examinations'!$AS$1:$BC$2336,2,)</f>
        <v>39.49</v>
      </c>
      <c r="D2081" s="64">
        <f>VLOOKUP(A2081,'Medical Examinations'!$AS$1:$BC$2336,3,)</f>
        <v>4.8099999999999996</v>
      </c>
      <c r="E2081" s="64" t="str">
        <f>VLOOKUP(A2081,'Medical Examinations'!$AS$1:$BC$2336,6,)</f>
        <v>No</v>
      </c>
      <c r="F2081" s="64" t="str">
        <f>VLOOKUP(A2081,'Medical Examinations'!$AS$1:$BC$2336,4,)</f>
        <v>No</v>
      </c>
      <c r="G2081" s="64" t="str">
        <f>VLOOKUP(A2081,'Medical Examinations'!$AS$1:$BC$2336,5,)</f>
        <v>No</v>
      </c>
      <c r="H2081" s="64">
        <f>VLOOKUP(A2081,'Medical Examinations'!$AS$1:$BC$2336,8,)</f>
        <v>1</v>
      </c>
      <c r="I2081" s="64" t="str">
        <f>VLOOKUP(A2081,'Medical Examinations'!$AS$1:$BC$2336,7,)</f>
        <v>No</v>
      </c>
      <c r="J2081" s="64" t="str">
        <f>VLOOKUP(A2081,'Medical Examinations'!$AS$1:$BC$2336,11,)</f>
        <v>Obesity</v>
      </c>
      <c r="K2081" s="64" t="str">
        <f>VLOOKUP(A2081,'Medical Examinations'!$AS$1:$BC$2336,10,)</f>
        <v>Normal</v>
      </c>
      <c r="L2081" s="64" t="str">
        <f>VLOOKUP(A2081,'Hospitalisation Details'!$L$2:$R$2342,2,)</f>
        <v>20-06-1998</v>
      </c>
      <c r="M2081" s="65">
        <f>VLOOKUP(A2081,'Hospitalisation Details'!$L$2:$R$2345,7,)</f>
        <v>2481</v>
      </c>
      <c r="N2081" s="64" t="str">
        <f>VLOOKUP(A2081,'Hospitalisation Details'!$L$2:$R$2342,4,)</f>
        <v>tier - 2</v>
      </c>
      <c r="O2081" s="64" t="str">
        <f>VLOOKUP(A2081,'Hospitalisation Details'!$L$2:$R$2342,5,)</f>
        <v>tier - 2</v>
      </c>
      <c r="P2081" s="64" t="str">
        <f>VLOOKUP(A2081,'Hospitalisation Details'!$L$2:$R$2342,6,)</f>
        <v>R1013</v>
      </c>
      <c r="Q2081" s="64">
        <f>VLOOKUP(A2081,'Hospitalisation Details'!$L$2:$R$2342,3,)</f>
        <v>24</v>
      </c>
      <c r="R2081" s="64">
        <f>VLOOKUP(A2081,'Hospitalisation Details'!$L$2:$U$2342,10,)</f>
        <v>20</v>
      </c>
      <c r="S2081" s="64" t="str">
        <f>VLOOKUP(A2081,'Hospitalisation Details'!$L$2:$U$2342,8,)</f>
        <v>Jun</v>
      </c>
      <c r="T2081" s="126">
        <f>VLOOKUP(A2081,'Hospitalisation Details'!$L$2:$U$2342,9,)</f>
        <v>1998</v>
      </c>
    </row>
    <row r="2082" spans="1:20" ht="15.5" x14ac:dyDescent="0.35">
      <c r="A2082" s="124" t="s">
        <v>285</v>
      </c>
      <c r="B2082" s="64" t="str">
        <f>VLOOKUP(A2082,'Medical Examinations'!$AS$1:$BC$2336,9,)</f>
        <v>Audrey</v>
      </c>
      <c r="C2082" s="64">
        <f>VLOOKUP(A2082,'Medical Examinations'!$AS$1:$BC$2336,2,)</f>
        <v>33.99</v>
      </c>
      <c r="D2082" s="64">
        <f>VLOOKUP(A2082,'Medical Examinations'!$AS$1:$BC$2336,3,)</f>
        <v>4.55</v>
      </c>
      <c r="E2082" s="64" t="str">
        <f>VLOOKUP(A2082,'Medical Examinations'!$AS$1:$BC$2336,6,)</f>
        <v>No</v>
      </c>
      <c r="F2082" s="64" t="str">
        <f>VLOOKUP(A2082,'Medical Examinations'!$AS$1:$BC$2336,4,)</f>
        <v>No</v>
      </c>
      <c r="G2082" s="64" t="str">
        <f>VLOOKUP(A2082,'Medical Examinations'!$AS$1:$BC$2336,5,)</f>
        <v>No</v>
      </c>
      <c r="H2082" s="64">
        <f>VLOOKUP(A2082,'Medical Examinations'!$AS$1:$BC$2336,8,)</f>
        <v>1</v>
      </c>
      <c r="I2082" s="64" t="str">
        <f>VLOOKUP(A2082,'Medical Examinations'!$AS$1:$BC$2336,7,)</f>
        <v>No</v>
      </c>
      <c r="J2082" s="64" t="str">
        <f>VLOOKUP(A2082,'Medical Examinations'!$AS$1:$BC$2336,11,)</f>
        <v>Obesity</v>
      </c>
      <c r="K2082" s="64" t="str">
        <f>VLOOKUP(A2082,'Medical Examinations'!$AS$1:$BC$2336,10,)</f>
        <v>Normal</v>
      </c>
      <c r="L2082" s="64" t="str">
        <f>VLOOKUP(A2082,'Hospitalisation Details'!$L$2:$R$2342,2,)</f>
        <v>02-07-1998</v>
      </c>
      <c r="M2082" s="65">
        <f>VLOOKUP(A2082,'Hospitalisation Details'!$L$2:$R$2345,7,)</f>
        <v>2473</v>
      </c>
      <c r="N2082" s="64" t="str">
        <f>VLOOKUP(A2082,'Hospitalisation Details'!$L$2:$R$2342,4,)</f>
        <v>tier - 2</v>
      </c>
      <c r="O2082" s="64" t="str">
        <f>VLOOKUP(A2082,'Hospitalisation Details'!$L$2:$R$2342,5,)</f>
        <v>tier - 3</v>
      </c>
      <c r="P2082" s="64" t="str">
        <f>VLOOKUP(A2082,'Hospitalisation Details'!$L$2:$R$2342,6,)</f>
        <v>R1013</v>
      </c>
      <c r="Q2082" s="64">
        <f>VLOOKUP(A2082,'Hospitalisation Details'!$L$2:$R$2342,3,)</f>
        <v>24</v>
      </c>
      <c r="R2082" s="64">
        <f>VLOOKUP(A2082,'Hospitalisation Details'!$L$2:$U$2342,10,)</f>
        <v>2</v>
      </c>
      <c r="S2082" s="64" t="str">
        <f>VLOOKUP(A2082,'Hospitalisation Details'!$L$2:$U$2342,8,)</f>
        <v>Jul</v>
      </c>
      <c r="T2082" s="126">
        <f>VLOOKUP(A2082,'Hospitalisation Details'!$L$2:$U$2342,9,)</f>
        <v>1998</v>
      </c>
    </row>
    <row r="2083" spans="1:20" ht="15.5" x14ac:dyDescent="0.35">
      <c r="A2083" s="124" t="s">
        <v>284</v>
      </c>
      <c r="B2083" s="64" t="str">
        <f>VLOOKUP(A2083,'Medical Examinations'!$AS$1:$BC$2336,9,)</f>
        <v>Laura</v>
      </c>
      <c r="C2083" s="64">
        <f>VLOOKUP(A2083,'Medical Examinations'!$AS$1:$BC$2336,2,)</f>
        <v>27.72</v>
      </c>
      <c r="D2083" s="64">
        <f>VLOOKUP(A2083,'Medical Examinations'!$AS$1:$BC$2336,3,)</f>
        <v>6.43</v>
      </c>
      <c r="E2083" s="64" t="str">
        <f>VLOOKUP(A2083,'Medical Examinations'!$AS$1:$BC$2336,6,)</f>
        <v>No</v>
      </c>
      <c r="F2083" s="64" t="str">
        <f>VLOOKUP(A2083,'Medical Examinations'!$AS$1:$BC$2336,4,)</f>
        <v>No</v>
      </c>
      <c r="G2083" s="64" t="str">
        <f>VLOOKUP(A2083,'Medical Examinations'!$AS$1:$BC$2336,5,)</f>
        <v>No</v>
      </c>
      <c r="H2083" s="64">
        <f>VLOOKUP(A2083,'Medical Examinations'!$AS$1:$BC$2336,8,)</f>
        <v>1</v>
      </c>
      <c r="I2083" s="64" t="str">
        <f>VLOOKUP(A2083,'Medical Examinations'!$AS$1:$BC$2336,7,)</f>
        <v>No</v>
      </c>
      <c r="J2083" s="64" t="str">
        <f>VLOOKUP(A2083,'Medical Examinations'!$AS$1:$BC$2336,11,)</f>
        <v>Over weight</v>
      </c>
      <c r="K2083" s="64" t="str">
        <f>VLOOKUP(A2083,'Medical Examinations'!$AS$1:$BC$2336,10,)</f>
        <v>Prediabetes</v>
      </c>
      <c r="L2083" s="64" t="str">
        <f>VLOOKUP(A2083,'Hospitalisation Details'!$L$2:$R$2342,2,)</f>
        <v>17-08-1998</v>
      </c>
      <c r="M2083" s="65">
        <f>VLOOKUP(A2083,'Hospitalisation Details'!$L$2:$R$2345,7,)</f>
        <v>2465</v>
      </c>
      <c r="N2083" s="64" t="str">
        <f>VLOOKUP(A2083,'Hospitalisation Details'!$L$2:$R$2342,4,)</f>
        <v>tier - 2</v>
      </c>
      <c r="O2083" s="64" t="str">
        <f>VLOOKUP(A2083,'Hospitalisation Details'!$L$2:$R$2342,5,)</f>
        <v>tier - 3</v>
      </c>
      <c r="P2083" s="64" t="str">
        <f>VLOOKUP(A2083,'Hospitalisation Details'!$L$2:$R$2342,6,)</f>
        <v>R1013</v>
      </c>
      <c r="Q2083" s="64">
        <f>VLOOKUP(A2083,'Hospitalisation Details'!$L$2:$R$2342,3,)</f>
        <v>24</v>
      </c>
      <c r="R2083" s="64">
        <f>VLOOKUP(A2083,'Hospitalisation Details'!$L$2:$U$2342,10,)</f>
        <v>17</v>
      </c>
      <c r="S2083" s="64" t="str">
        <f>VLOOKUP(A2083,'Hospitalisation Details'!$L$2:$U$2342,8,)</f>
        <v>Aug</v>
      </c>
      <c r="T2083" s="126">
        <f>VLOOKUP(A2083,'Hospitalisation Details'!$L$2:$U$2342,9,)</f>
        <v>1998</v>
      </c>
    </row>
    <row r="2084" spans="1:20" ht="15.5" x14ac:dyDescent="0.35">
      <c r="A2084" s="124" t="s">
        <v>283</v>
      </c>
      <c r="B2084" s="64" t="str">
        <f>VLOOKUP(A2084,'Medical Examinations'!$AS$1:$BC$2336,9,)</f>
        <v>Nicole F</v>
      </c>
      <c r="C2084" s="64">
        <f>VLOOKUP(A2084,'Medical Examinations'!$AS$1:$BC$2336,2,)</f>
        <v>30.59</v>
      </c>
      <c r="D2084" s="64">
        <f>VLOOKUP(A2084,'Medical Examinations'!$AS$1:$BC$2336,3,)</f>
        <v>11.62</v>
      </c>
      <c r="E2084" s="64" t="str">
        <f>VLOOKUP(A2084,'Medical Examinations'!$AS$1:$BC$2336,6,)</f>
        <v>No</v>
      </c>
      <c r="F2084" s="64" t="str">
        <f>VLOOKUP(A2084,'Medical Examinations'!$AS$1:$BC$2336,4,)</f>
        <v>No</v>
      </c>
      <c r="G2084" s="64" t="str">
        <f>VLOOKUP(A2084,'Medical Examinations'!$AS$1:$BC$2336,5,)</f>
        <v>No</v>
      </c>
      <c r="H2084" s="64">
        <f>VLOOKUP(A2084,'Medical Examinations'!$AS$1:$BC$2336,8,)</f>
        <v>0</v>
      </c>
      <c r="I2084" s="64" t="str">
        <f>VLOOKUP(A2084,'Medical Examinations'!$AS$1:$BC$2336,7,)</f>
        <v>No</v>
      </c>
      <c r="J2084" s="64" t="str">
        <f>VLOOKUP(A2084,'Medical Examinations'!$AS$1:$BC$2336,11,)</f>
        <v>Obesity</v>
      </c>
      <c r="K2084" s="64" t="str">
        <f>VLOOKUP(A2084,'Medical Examinations'!$AS$1:$BC$2336,10,)</f>
        <v>Diabetes</v>
      </c>
      <c r="L2084" s="64" t="str">
        <f>VLOOKUP(A2084,'Hospitalisation Details'!$L$2:$R$2342,2,)</f>
        <v>11-07-2002</v>
      </c>
      <c r="M2084" s="65">
        <f>VLOOKUP(A2084,'Hospitalisation Details'!$L$2:$R$2345,7,)</f>
        <v>2460</v>
      </c>
      <c r="N2084" s="64" t="str">
        <f>VLOOKUP(A2084,'Hospitalisation Details'!$L$2:$R$2342,4,)</f>
        <v>tier - 2</v>
      </c>
      <c r="O2084" s="64" t="str">
        <f>VLOOKUP(A2084,'Hospitalisation Details'!$L$2:$R$2342,5,)</f>
        <v>tier - 2</v>
      </c>
      <c r="P2084" s="64" t="str">
        <f>VLOOKUP(A2084,'Hospitalisation Details'!$L$2:$R$2342,6,)</f>
        <v>R1024</v>
      </c>
      <c r="Q2084" s="64">
        <f>VLOOKUP(A2084,'Hospitalisation Details'!$L$2:$R$2342,3,)</f>
        <v>20</v>
      </c>
      <c r="R2084" s="64">
        <f>VLOOKUP(A2084,'Hospitalisation Details'!$L$2:$U$2342,10,)</f>
        <v>11</v>
      </c>
      <c r="S2084" s="64" t="str">
        <f>VLOOKUP(A2084,'Hospitalisation Details'!$L$2:$U$2342,8,)</f>
        <v>Jul</v>
      </c>
      <c r="T2084" s="126">
        <f>VLOOKUP(A2084,'Hospitalisation Details'!$L$2:$U$2342,9,)</f>
        <v>2002</v>
      </c>
    </row>
    <row r="2085" spans="1:20" ht="15.5" x14ac:dyDescent="0.35">
      <c r="A2085" s="124" t="s">
        <v>282</v>
      </c>
      <c r="B2085" s="64" t="str">
        <f>VLOOKUP(A2085,'Medical Examinations'!$AS$1:$BC$2336,9,)</f>
        <v>Krista L</v>
      </c>
      <c r="C2085" s="64">
        <f>VLOOKUP(A2085,'Medical Examinations'!$AS$1:$BC$2336,2,)</f>
        <v>22.6</v>
      </c>
      <c r="D2085" s="64">
        <f>VLOOKUP(A2085,'Medical Examinations'!$AS$1:$BC$2336,3,)</f>
        <v>6.04</v>
      </c>
      <c r="E2085" s="64" t="str">
        <f>VLOOKUP(A2085,'Medical Examinations'!$AS$1:$BC$2336,6,)</f>
        <v>No</v>
      </c>
      <c r="F2085" s="64" t="str">
        <f>VLOOKUP(A2085,'Medical Examinations'!$AS$1:$BC$2336,4,)</f>
        <v>No</v>
      </c>
      <c r="G2085" s="64" t="str">
        <f>VLOOKUP(A2085,'Medical Examinations'!$AS$1:$BC$2336,5,)</f>
        <v>No</v>
      </c>
      <c r="H2085" s="64">
        <f>VLOOKUP(A2085,'Medical Examinations'!$AS$1:$BC$2336,8,)</f>
        <v>1</v>
      </c>
      <c r="I2085" s="64" t="str">
        <f>VLOOKUP(A2085,'Medical Examinations'!$AS$1:$BC$2336,7,)</f>
        <v>No</v>
      </c>
      <c r="J2085" s="64" t="str">
        <f>VLOOKUP(A2085,'Medical Examinations'!$AS$1:$BC$2336,11,)</f>
        <v xml:space="preserve">Normal Weight 
</v>
      </c>
      <c r="K2085" s="64" t="str">
        <f>VLOOKUP(A2085,'Medical Examinations'!$AS$1:$BC$2336,10,)</f>
        <v>Prediabetes</v>
      </c>
      <c r="L2085" s="64" t="str">
        <f>VLOOKUP(A2085,'Hospitalisation Details'!$L$2:$R$2342,2,)</f>
        <v>19-11-1998</v>
      </c>
      <c r="M2085" s="65">
        <f>VLOOKUP(A2085,'Hospitalisation Details'!$L$2:$R$2345,7,)</f>
        <v>2458</v>
      </c>
      <c r="N2085" s="64" t="str">
        <f>VLOOKUP(A2085,'Hospitalisation Details'!$L$2:$R$2342,4,)</f>
        <v>tier - 2</v>
      </c>
      <c r="O2085" s="64" t="str">
        <f>VLOOKUP(A2085,'Hospitalisation Details'!$L$2:$R$2342,5,)</f>
        <v>tier - 1</v>
      </c>
      <c r="P2085" s="64" t="str">
        <f>VLOOKUP(A2085,'Hospitalisation Details'!$L$2:$R$2342,6,)</f>
        <v>R1011</v>
      </c>
      <c r="Q2085" s="64">
        <f>VLOOKUP(A2085,'Hospitalisation Details'!$L$2:$R$2342,3,)</f>
        <v>24</v>
      </c>
      <c r="R2085" s="64">
        <f>VLOOKUP(A2085,'Hospitalisation Details'!$L$2:$U$2342,10,)</f>
        <v>19</v>
      </c>
      <c r="S2085" s="64" t="str">
        <f>VLOOKUP(A2085,'Hospitalisation Details'!$L$2:$U$2342,8,)</f>
        <v>Nov</v>
      </c>
      <c r="T2085" s="126">
        <f>VLOOKUP(A2085,'Hospitalisation Details'!$L$2:$U$2342,9,)</f>
        <v>1998</v>
      </c>
    </row>
    <row r="2086" spans="1:20" ht="15.5" x14ac:dyDescent="0.35">
      <c r="A2086" s="124" t="s">
        <v>281</v>
      </c>
      <c r="B2086" s="64" t="str">
        <f>VLOOKUP(A2086,'Medical Examinations'!$AS$1:$BC$2336,9,)</f>
        <v>Denise</v>
      </c>
      <c r="C2086" s="64">
        <f>VLOOKUP(A2086,'Medical Examinations'!$AS$1:$BC$2336,2,)</f>
        <v>28.785</v>
      </c>
      <c r="D2086" s="64">
        <f>VLOOKUP(A2086,'Medical Examinations'!$AS$1:$BC$2336,3,)</f>
        <v>8.82</v>
      </c>
      <c r="E2086" s="64" t="str">
        <f>VLOOKUP(A2086,'Medical Examinations'!$AS$1:$BC$2336,6,)</f>
        <v>No</v>
      </c>
      <c r="F2086" s="64" t="str">
        <f>VLOOKUP(A2086,'Medical Examinations'!$AS$1:$BC$2336,4,)</f>
        <v>No</v>
      </c>
      <c r="G2086" s="64" t="str">
        <f>VLOOKUP(A2086,'Medical Examinations'!$AS$1:$BC$2336,5,)</f>
        <v>No</v>
      </c>
      <c r="H2086" s="64">
        <f>VLOOKUP(A2086,'Medical Examinations'!$AS$1:$BC$2336,8,)</f>
        <v>0</v>
      </c>
      <c r="I2086" s="64" t="str">
        <f>VLOOKUP(A2086,'Medical Examinations'!$AS$1:$BC$2336,7,)</f>
        <v>No</v>
      </c>
      <c r="J2086" s="64" t="str">
        <f>VLOOKUP(A2086,'Medical Examinations'!$AS$1:$BC$2336,11,)</f>
        <v>Over weight</v>
      </c>
      <c r="K2086" s="64" t="str">
        <f>VLOOKUP(A2086,'Medical Examinations'!$AS$1:$BC$2336,10,)</f>
        <v>Diabetes</v>
      </c>
      <c r="L2086" s="64" t="str">
        <f>VLOOKUP(A2086,'Hospitalisation Details'!$L$2:$R$2342,2,)</f>
        <v>29-07-2002</v>
      </c>
      <c r="M2086" s="65">
        <f>VLOOKUP(A2086,'Hospitalisation Details'!$L$2:$R$2345,7,)</f>
        <v>2457</v>
      </c>
      <c r="N2086" s="64" t="str">
        <f>VLOOKUP(A2086,'Hospitalisation Details'!$L$2:$R$2342,4,)</f>
        <v>tier - 2</v>
      </c>
      <c r="O2086" s="64" t="str">
        <f>VLOOKUP(A2086,'Hospitalisation Details'!$L$2:$R$2342,5,)</f>
        <v>tier - 1</v>
      </c>
      <c r="P2086" s="64" t="str">
        <f>VLOOKUP(A2086,'Hospitalisation Details'!$L$2:$R$2342,6,)</f>
        <v>R1024</v>
      </c>
      <c r="Q2086" s="64">
        <f>VLOOKUP(A2086,'Hospitalisation Details'!$L$2:$R$2342,3,)</f>
        <v>20</v>
      </c>
      <c r="R2086" s="64">
        <f>VLOOKUP(A2086,'Hospitalisation Details'!$L$2:$U$2342,10,)</f>
        <v>29</v>
      </c>
      <c r="S2086" s="64" t="str">
        <f>VLOOKUP(A2086,'Hospitalisation Details'!$L$2:$U$2342,8,)</f>
        <v>Jul</v>
      </c>
      <c r="T2086" s="126">
        <f>VLOOKUP(A2086,'Hospitalisation Details'!$L$2:$U$2342,9,)</f>
        <v>2002</v>
      </c>
    </row>
    <row r="2087" spans="1:20" ht="15.5" x14ac:dyDescent="0.35">
      <c r="A2087" s="124" t="s">
        <v>280</v>
      </c>
      <c r="B2087" s="64" t="str">
        <f>VLOOKUP(A2087,'Medical Examinations'!$AS$1:$BC$2336,9,)</f>
        <v>Ariel</v>
      </c>
      <c r="C2087" s="64">
        <f>VLOOKUP(A2087,'Medical Examinations'!$AS$1:$BC$2336,2,)</f>
        <v>50.38</v>
      </c>
      <c r="D2087" s="64">
        <f>VLOOKUP(A2087,'Medical Examinations'!$AS$1:$BC$2336,3,)</f>
        <v>5.8</v>
      </c>
      <c r="E2087" s="64" t="str">
        <f>VLOOKUP(A2087,'Medical Examinations'!$AS$1:$BC$2336,6,)</f>
        <v>No</v>
      </c>
      <c r="F2087" s="64" t="str">
        <f>VLOOKUP(A2087,'Medical Examinations'!$AS$1:$BC$2336,4,)</f>
        <v>No</v>
      </c>
      <c r="G2087" s="64" t="str">
        <f>VLOOKUP(A2087,'Medical Examinations'!$AS$1:$BC$2336,5,)</f>
        <v>No</v>
      </c>
      <c r="H2087" s="64">
        <f>VLOOKUP(A2087,'Medical Examinations'!$AS$1:$BC$2336,8,)</f>
        <v>0</v>
      </c>
      <c r="I2087" s="64" t="str">
        <f>VLOOKUP(A2087,'Medical Examinations'!$AS$1:$BC$2336,7,)</f>
        <v>No</v>
      </c>
      <c r="J2087" s="64" t="str">
        <f>VLOOKUP(A2087,'Medical Examinations'!$AS$1:$BC$2336,11,)</f>
        <v>Obesity</v>
      </c>
      <c r="K2087" s="64" t="str">
        <f>VLOOKUP(A2087,'Medical Examinations'!$AS$1:$BC$2336,10,)</f>
        <v>Prediabetes</v>
      </c>
      <c r="L2087" s="64" t="str">
        <f>VLOOKUP(A2087,'Hospitalisation Details'!$L$2:$R$2342,2,)</f>
        <v>21-11-1999</v>
      </c>
      <c r="M2087" s="65">
        <f>VLOOKUP(A2087,'Hospitalisation Details'!$L$2:$R$2345,7,)</f>
        <v>2438</v>
      </c>
      <c r="N2087" s="64" t="str">
        <f>VLOOKUP(A2087,'Hospitalisation Details'!$L$2:$R$2342,4,)</f>
        <v>tier - 2</v>
      </c>
      <c r="O2087" s="64" t="str">
        <f>VLOOKUP(A2087,'Hospitalisation Details'!$L$2:$R$2342,5,)</f>
        <v>tier - 2</v>
      </c>
      <c r="P2087" s="64" t="str">
        <f>VLOOKUP(A2087,'Hospitalisation Details'!$L$2:$R$2342,6,)</f>
        <v>R1013</v>
      </c>
      <c r="Q2087" s="64">
        <f>VLOOKUP(A2087,'Hospitalisation Details'!$L$2:$R$2342,3,)</f>
        <v>23</v>
      </c>
      <c r="R2087" s="64">
        <f>VLOOKUP(A2087,'Hospitalisation Details'!$L$2:$U$2342,10,)</f>
        <v>21</v>
      </c>
      <c r="S2087" s="64" t="str">
        <f>VLOOKUP(A2087,'Hospitalisation Details'!$L$2:$U$2342,8,)</f>
        <v>Nov</v>
      </c>
      <c r="T2087" s="126">
        <f>VLOOKUP(A2087,'Hospitalisation Details'!$L$2:$U$2342,9,)</f>
        <v>1999</v>
      </c>
    </row>
    <row r="2088" spans="1:20" ht="15.5" x14ac:dyDescent="0.35">
      <c r="A2088" s="124" t="s">
        <v>279</v>
      </c>
      <c r="B2088" s="64" t="str">
        <f>VLOOKUP(A2088,'Medical Examinations'!$AS$1:$BC$2336,9,)</f>
        <v>Jeremy</v>
      </c>
      <c r="C2088" s="64">
        <f>VLOOKUP(A2088,'Medical Examinations'!$AS$1:$BC$2336,2,)</f>
        <v>35.200000000000003</v>
      </c>
      <c r="D2088" s="64">
        <f>VLOOKUP(A2088,'Medical Examinations'!$AS$1:$BC$2336,3,)</f>
        <v>4.28</v>
      </c>
      <c r="E2088" s="64" t="str">
        <f>VLOOKUP(A2088,'Medical Examinations'!$AS$1:$BC$2336,6,)</f>
        <v>No</v>
      </c>
      <c r="F2088" s="64" t="str">
        <f>VLOOKUP(A2088,'Medical Examinations'!$AS$1:$BC$2336,4,)</f>
        <v>No</v>
      </c>
      <c r="G2088" s="64" t="str">
        <f>VLOOKUP(A2088,'Medical Examinations'!$AS$1:$BC$2336,5,)</f>
        <v>No</v>
      </c>
      <c r="H2088" s="64">
        <f>VLOOKUP(A2088,'Medical Examinations'!$AS$1:$BC$2336,8,)</f>
        <v>0</v>
      </c>
      <c r="I2088" s="64" t="str">
        <f>VLOOKUP(A2088,'Medical Examinations'!$AS$1:$BC$2336,7,)</f>
        <v>No</v>
      </c>
      <c r="J2088" s="64" t="str">
        <f>VLOOKUP(A2088,'Medical Examinations'!$AS$1:$BC$2336,11,)</f>
        <v>Obesity</v>
      </c>
      <c r="K2088" s="64" t="str">
        <f>VLOOKUP(A2088,'Medical Examinations'!$AS$1:$BC$2336,10,)</f>
        <v>Normal</v>
      </c>
      <c r="L2088" s="64" t="str">
        <f>VLOOKUP(A2088,'Hospitalisation Details'!$L$2:$R$2342,2,)</f>
        <v>12-11-1999</v>
      </c>
      <c r="M2088" s="65">
        <f>VLOOKUP(A2088,'Hospitalisation Details'!$L$2:$R$2345,7,)</f>
        <v>2417</v>
      </c>
      <c r="N2088" s="64" t="str">
        <f>VLOOKUP(A2088,'Hospitalisation Details'!$L$2:$R$2342,4,)</f>
        <v>tier - 2</v>
      </c>
      <c r="O2088" s="64" t="str">
        <f>VLOOKUP(A2088,'Hospitalisation Details'!$L$2:$R$2342,5,)</f>
        <v>tier - 2</v>
      </c>
      <c r="P2088" s="64" t="str">
        <f>VLOOKUP(A2088,'Hospitalisation Details'!$L$2:$R$2342,6,)</f>
        <v>R1011</v>
      </c>
      <c r="Q2088" s="64">
        <f>VLOOKUP(A2088,'Hospitalisation Details'!$L$2:$R$2342,3,)</f>
        <v>23</v>
      </c>
      <c r="R2088" s="64">
        <f>VLOOKUP(A2088,'Hospitalisation Details'!$L$2:$U$2342,10,)</f>
        <v>12</v>
      </c>
      <c r="S2088" s="64" t="str">
        <f>VLOOKUP(A2088,'Hospitalisation Details'!$L$2:$U$2342,8,)</f>
        <v>Nov</v>
      </c>
      <c r="T2088" s="126">
        <f>VLOOKUP(A2088,'Hospitalisation Details'!$L$2:$U$2342,9,)</f>
        <v>1999</v>
      </c>
    </row>
    <row r="2089" spans="1:20" ht="15.5" x14ac:dyDescent="0.35">
      <c r="A2089" s="124" t="s">
        <v>278</v>
      </c>
      <c r="B2089" s="64" t="str">
        <f>VLOOKUP(A2089,'Medical Examinations'!$AS$1:$BC$2336,9,)</f>
        <v>Rosalie</v>
      </c>
      <c r="C2089" s="64">
        <f>VLOOKUP(A2089,'Medical Examinations'!$AS$1:$BC$2336,2,)</f>
        <v>35.72</v>
      </c>
      <c r="D2089" s="64">
        <f>VLOOKUP(A2089,'Medical Examinations'!$AS$1:$BC$2336,3,)</f>
        <v>5.5</v>
      </c>
      <c r="E2089" s="64" t="str">
        <f>VLOOKUP(A2089,'Medical Examinations'!$AS$1:$BC$2336,6,)</f>
        <v>Yes</v>
      </c>
      <c r="F2089" s="64" t="str">
        <f>VLOOKUP(A2089,'Medical Examinations'!$AS$1:$BC$2336,4,)</f>
        <v>No</v>
      </c>
      <c r="G2089" s="64" t="str">
        <f>VLOOKUP(A2089,'Medical Examinations'!$AS$1:$BC$2336,5,)</f>
        <v>No</v>
      </c>
      <c r="H2089" s="64">
        <f>VLOOKUP(A2089,'Medical Examinations'!$AS$1:$BC$2336,8,)</f>
        <v>0</v>
      </c>
      <c r="I2089" s="64" t="str">
        <f>VLOOKUP(A2089,'Medical Examinations'!$AS$1:$BC$2336,7,)</f>
        <v>No</v>
      </c>
      <c r="J2089" s="64" t="str">
        <f>VLOOKUP(A2089,'Medical Examinations'!$AS$1:$BC$2336,11,)</f>
        <v>Obesity</v>
      </c>
      <c r="K2089" s="64" t="str">
        <f>VLOOKUP(A2089,'Medical Examinations'!$AS$1:$BC$2336,10,)</f>
        <v>Normal</v>
      </c>
      <c r="L2089" s="64" t="str">
        <f>VLOOKUP(A2089,'Hospitalisation Details'!$L$2:$R$2342,2,)</f>
        <v>03-06-2001</v>
      </c>
      <c r="M2089" s="65">
        <f>VLOOKUP(A2089,'Hospitalisation Details'!$L$2:$R$2345,7,)</f>
        <v>2405</v>
      </c>
      <c r="N2089" s="64" t="str">
        <f>VLOOKUP(A2089,'Hospitalisation Details'!$L$2:$R$2342,4,)</f>
        <v>tier - 2</v>
      </c>
      <c r="O2089" s="64" t="str">
        <f>VLOOKUP(A2089,'Hospitalisation Details'!$L$2:$R$2342,5,)</f>
        <v>tier - 3</v>
      </c>
      <c r="P2089" s="64" t="str">
        <f>VLOOKUP(A2089,'Hospitalisation Details'!$L$2:$R$2342,6,)</f>
        <v>R1012</v>
      </c>
      <c r="Q2089" s="64">
        <f>VLOOKUP(A2089,'Hospitalisation Details'!$L$2:$R$2342,3,)</f>
        <v>22</v>
      </c>
      <c r="R2089" s="64">
        <f>VLOOKUP(A2089,'Hospitalisation Details'!$L$2:$U$2342,10,)</f>
        <v>3</v>
      </c>
      <c r="S2089" s="64" t="str">
        <f>VLOOKUP(A2089,'Hospitalisation Details'!$L$2:$U$2342,8,)</f>
        <v>Jun</v>
      </c>
      <c r="T2089" s="126">
        <f>VLOOKUP(A2089,'Hospitalisation Details'!$L$2:$U$2342,9,)</f>
        <v>2001</v>
      </c>
    </row>
    <row r="2090" spans="1:20" ht="15.5" x14ac:dyDescent="0.35">
      <c r="A2090" s="124" t="s">
        <v>277</v>
      </c>
      <c r="B2090" s="64" t="str">
        <f>VLOOKUP(A2090,'Medical Examinations'!$AS$1:$BC$2336,9,)</f>
        <v>Jay</v>
      </c>
      <c r="C2090" s="64">
        <f>VLOOKUP(A2090,'Medical Examinations'!$AS$1:$BC$2336,2,)</f>
        <v>24.51</v>
      </c>
      <c r="D2090" s="64">
        <f>VLOOKUP(A2090,'Medical Examinations'!$AS$1:$BC$2336,3,)</f>
        <v>4.6900000000000004</v>
      </c>
      <c r="E2090" s="64" t="str">
        <f>VLOOKUP(A2090,'Medical Examinations'!$AS$1:$BC$2336,6,)</f>
        <v>No</v>
      </c>
      <c r="F2090" s="64" t="str">
        <f>VLOOKUP(A2090,'Medical Examinations'!$AS$1:$BC$2336,4,)</f>
        <v>No</v>
      </c>
      <c r="G2090" s="64" t="str">
        <f>VLOOKUP(A2090,'Medical Examinations'!$AS$1:$BC$2336,5,)</f>
        <v>No</v>
      </c>
      <c r="H2090" s="64">
        <f>VLOOKUP(A2090,'Medical Examinations'!$AS$1:$BC$2336,8,)</f>
        <v>0</v>
      </c>
      <c r="I2090" s="64" t="str">
        <f>VLOOKUP(A2090,'Medical Examinations'!$AS$1:$BC$2336,7,)</f>
        <v>No</v>
      </c>
      <c r="J2090" s="64" t="str">
        <f>VLOOKUP(A2090,'Medical Examinations'!$AS$1:$BC$2336,11,)</f>
        <v xml:space="preserve">Normal Weight 
</v>
      </c>
      <c r="K2090" s="64" t="str">
        <f>VLOOKUP(A2090,'Medical Examinations'!$AS$1:$BC$2336,10,)</f>
        <v>Normal</v>
      </c>
      <c r="L2090" s="64" t="str">
        <f>VLOOKUP(A2090,'Hospitalisation Details'!$L$2:$R$2342,2,)</f>
        <v>10-08-1999</v>
      </c>
      <c r="M2090" s="65">
        <f>VLOOKUP(A2090,'Hospitalisation Details'!$L$2:$R$2345,7,)</f>
        <v>2396</v>
      </c>
      <c r="N2090" s="64" t="str">
        <f>VLOOKUP(A2090,'Hospitalisation Details'!$L$2:$R$2342,4,)</f>
        <v>tier - 2</v>
      </c>
      <c r="O2090" s="64" t="str">
        <f>VLOOKUP(A2090,'Hospitalisation Details'!$L$2:$R$2342,5,)</f>
        <v>tier - 1</v>
      </c>
      <c r="P2090" s="64" t="str">
        <f>VLOOKUP(A2090,'Hospitalisation Details'!$L$2:$R$2342,6,)</f>
        <v>R1019</v>
      </c>
      <c r="Q2090" s="64">
        <f>VLOOKUP(A2090,'Hospitalisation Details'!$L$2:$R$2342,3,)</f>
        <v>23</v>
      </c>
      <c r="R2090" s="64">
        <f>VLOOKUP(A2090,'Hospitalisation Details'!$L$2:$U$2342,10,)</f>
        <v>10</v>
      </c>
      <c r="S2090" s="64" t="str">
        <f>VLOOKUP(A2090,'Hospitalisation Details'!$L$2:$U$2342,8,)</f>
        <v>Aug</v>
      </c>
      <c r="T2090" s="126">
        <f>VLOOKUP(A2090,'Hospitalisation Details'!$L$2:$U$2342,9,)</f>
        <v>1999</v>
      </c>
    </row>
    <row r="2091" spans="1:20" ht="15.5" x14ac:dyDescent="0.35">
      <c r="A2091" s="124" t="s">
        <v>275</v>
      </c>
      <c r="B2091" s="64" t="str">
        <f>VLOOKUP(A2091,'Medical Examinations'!$AS$1:$BC$2336,9,)</f>
        <v>Vitaliy</v>
      </c>
      <c r="C2091" s="64">
        <f>VLOOKUP(A2091,'Medical Examinations'!$AS$1:$BC$2336,2,)</f>
        <v>23.844999999999999</v>
      </c>
      <c r="D2091" s="64">
        <f>VLOOKUP(A2091,'Medical Examinations'!$AS$1:$BC$2336,3,)</f>
        <v>4.43</v>
      </c>
      <c r="E2091" s="64" t="str">
        <f>VLOOKUP(A2091,'Medical Examinations'!$AS$1:$BC$2336,6,)</f>
        <v>No</v>
      </c>
      <c r="F2091" s="64" t="str">
        <f>VLOOKUP(A2091,'Medical Examinations'!$AS$1:$BC$2336,4,)</f>
        <v>No</v>
      </c>
      <c r="G2091" s="64" t="str">
        <f>VLOOKUP(A2091,'Medical Examinations'!$AS$1:$BC$2336,5,)</f>
        <v>No</v>
      </c>
      <c r="H2091" s="64">
        <f>VLOOKUP(A2091,'Medical Examinations'!$AS$1:$BC$2336,8,)</f>
        <v>0</v>
      </c>
      <c r="I2091" s="64" t="str">
        <f>VLOOKUP(A2091,'Medical Examinations'!$AS$1:$BC$2336,7,)</f>
        <v>No</v>
      </c>
      <c r="J2091" s="64" t="str">
        <f>VLOOKUP(A2091,'Medical Examinations'!$AS$1:$BC$2336,11,)</f>
        <v xml:space="preserve">Normal Weight 
</v>
      </c>
      <c r="K2091" s="64" t="str">
        <f>VLOOKUP(A2091,'Medical Examinations'!$AS$1:$BC$2336,10,)</f>
        <v>Normal</v>
      </c>
      <c r="L2091" s="64" t="str">
        <f>VLOOKUP(A2091,'Hospitalisation Details'!$L$2:$R$2342,2,)</f>
        <v>17-12-1999</v>
      </c>
      <c r="M2091" s="65">
        <f>VLOOKUP(A2091,'Hospitalisation Details'!$L$2:$R$2345,7,)</f>
        <v>2395</v>
      </c>
      <c r="N2091" s="64" t="str">
        <f>VLOOKUP(A2091,'Hospitalisation Details'!$L$2:$R$2342,4,)</f>
        <v>tier - 2</v>
      </c>
      <c r="O2091" s="64" t="str">
        <f>VLOOKUP(A2091,'Hospitalisation Details'!$L$2:$R$2342,5,)</f>
        <v>tier - 1</v>
      </c>
      <c r="P2091" s="64" t="str">
        <f>VLOOKUP(A2091,'Hospitalisation Details'!$L$2:$R$2342,6,)</f>
        <v>R1014</v>
      </c>
      <c r="Q2091" s="64">
        <f>VLOOKUP(A2091,'Hospitalisation Details'!$L$2:$R$2342,3,)</f>
        <v>23</v>
      </c>
      <c r="R2091" s="64">
        <f>VLOOKUP(A2091,'Hospitalisation Details'!$L$2:$U$2342,10,)</f>
        <v>17</v>
      </c>
      <c r="S2091" s="64" t="str">
        <f>VLOOKUP(A2091,'Hospitalisation Details'!$L$2:$U$2342,8,)</f>
        <v>Dec</v>
      </c>
      <c r="T2091" s="126">
        <f>VLOOKUP(A2091,'Hospitalisation Details'!$L$2:$U$2342,9,)</f>
        <v>1999</v>
      </c>
    </row>
    <row r="2092" spans="1:20" ht="15.5" x14ac:dyDescent="0.35">
      <c r="A2092" s="124" t="s">
        <v>274</v>
      </c>
      <c r="B2092" s="64" t="str">
        <f>VLOOKUP(A2092,'Medical Examinations'!$AS$1:$BC$2336,9,)</f>
        <v>Benjamin W.</v>
      </c>
      <c r="C2092" s="64">
        <f>VLOOKUP(A2092,'Medical Examinations'!$AS$1:$BC$2336,2,)</f>
        <v>15.68</v>
      </c>
      <c r="D2092" s="64">
        <f>VLOOKUP(A2092,'Medical Examinations'!$AS$1:$BC$2336,3,)</f>
        <v>6.16</v>
      </c>
      <c r="E2092" s="64" t="str">
        <f>VLOOKUP(A2092,'Medical Examinations'!$AS$1:$BC$2336,6,)</f>
        <v>Yes</v>
      </c>
      <c r="F2092" s="64" t="str">
        <f>VLOOKUP(A2092,'Medical Examinations'!$AS$1:$BC$2336,4,)</f>
        <v>No</v>
      </c>
      <c r="G2092" s="64" t="str">
        <f>VLOOKUP(A2092,'Medical Examinations'!$AS$1:$BC$2336,5,)</f>
        <v>No</v>
      </c>
      <c r="H2092" s="64">
        <f>VLOOKUP(A2092,'Medical Examinations'!$AS$1:$BC$2336,8,)</f>
        <v>1</v>
      </c>
      <c r="I2092" s="64" t="str">
        <f>VLOOKUP(A2092,'Medical Examinations'!$AS$1:$BC$2336,7,)</f>
        <v>No</v>
      </c>
      <c r="J2092" s="64" t="str">
        <f>VLOOKUP(A2092,'Medical Examinations'!$AS$1:$BC$2336,11,)</f>
        <v>Under weight</v>
      </c>
      <c r="K2092" s="64" t="str">
        <f>VLOOKUP(A2092,'Medical Examinations'!$AS$1:$BC$2336,10,)</f>
        <v>Prediabetes</v>
      </c>
      <c r="L2092" s="64" t="str">
        <f>VLOOKUP(A2092,'Hospitalisation Details'!$L$2:$R$2342,2,)</f>
        <v>12-12-1988</v>
      </c>
      <c r="M2092" s="65">
        <f>VLOOKUP(A2092,'Hospitalisation Details'!$L$2:$R$2345,7,)</f>
        <v>2373</v>
      </c>
      <c r="N2092" s="64" t="str">
        <f>VLOOKUP(A2092,'Hospitalisation Details'!$L$2:$R$2342,4,)</f>
        <v>tier - 2</v>
      </c>
      <c r="O2092" s="64" t="str">
        <f>VLOOKUP(A2092,'Hospitalisation Details'!$L$2:$R$2342,5,)</f>
        <v>tier - 2</v>
      </c>
      <c r="P2092" s="64" t="str">
        <f>VLOOKUP(A2092,'Hospitalisation Details'!$L$2:$R$2342,6,)</f>
        <v>R1013</v>
      </c>
      <c r="Q2092" s="64">
        <f>VLOOKUP(A2092,'Hospitalisation Details'!$L$2:$R$2342,3,)</f>
        <v>34</v>
      </c>
      <c r="R2092" s="64">
        <f>VLOOKUP(A2092,'Hospitalisation Details'!$L$2:$U$2342,10,)</f>
        <v>12</v>
      </c>
      <c r="S2092" s="64" t="str">
        <f>VLOOKUP(A2092,'Hospitalisation Details'!$L$2:$U$2342,8,)</f>
        <v>Dec</v>
      </c>
      <c r="T2092" s="126">
        <f>VLOOKUP(A2092,'Hospitalisation Details'!$L$2:$U$2342,9,)</f>
        <v>1988</v>
      </c>
    </row>
    <row r="2093" spans="1:20" ht="15.5" x14ac:dyDescent="0.35">
      <c r="A2093" s="124" t="s">
        <v>273</v>
      </c>
      <c r="B2093" s="64" t="str">
        <f>VLOOKUP(A2093,'Medical Examinations'!$AS$1:$BC$2336,9,)</f>
        <v>Jesse</v>
      </c>
      <c r="C2093" s="64">
        <f>VLOOKUP(A2093,'Medical Examinations'!$AS$1:$BC$2336,2,)</f>
        <v>32.395000000000003</v>
      </c>
      <c r="D2093" s="64">
        <f>VLOOKUP(A2093,'Medical Examinations'!$AS$1:$BC$2336,3,)</f>
        <v>6.66</v>
      </c>
      <c r="E2093" s="64" t="str">
        <f>VLOOKUP(A2093,'Medical Examinations'!$AS$1:$BC$2336,6,)</f>
        <v>No</v>
      </c>
      <c r="F2093" s="64" t="str">
        <f>VLOOKUP(A2093,'Medical Examinations'!$AS$1:$BC$2336,4,)</f>
        <v>No</v>
      </c>
      <c r="G2093" s="64" t="str">
        <f>VLOOKUP(A2093,'Medical Examinations'!$AS$1:$BC$2336,5,)</f>
        <v>No</v>
      </c>
      <c r="H2093" s="64">
        <f>VLOOKUP(A2093,'Medical Examinations'!$AS$1:$BC$2336,8,)</f>
        <v>0</v>
      </c>
      <c r="I2093" s="64" t="str">
        <f>VLOOKUP(A2093,'Medical Examinations'!$AS$1:$BC$2336,7,)</f>
        <v>No</v>
      </c>
      <c r="J2093" s="64" t="str">
        <f>VLOOKUP(A2093,'Medical Examinations'!$AS$1:$BC$2336,11,)</f>
        <v>Obesity</v>
      </c>
      <c r="K2093" s="64" t="str">
        <f>VLOOKUP(A2093,'Medical Examinations'!$AS$1:$BC$2336,10,)</f>
        <v>Diabetes</v>
      </c>
      <c r="L2093" s="64" t="str">
        <f>VLOOKUP(A2093,'Hospitalisation Details'!$L$2:$R$2342,2,)</f>
        <v>05-11-2002</v>
      </c>
      <c r="M2093" s="65">
        <f>VLOOKUP(A2093,'Hospitalisation Details'!$L$2:$R$2345,7,)</f>
        <v>2362</v>
      </c>
      <c r="N2093" s="64" t="str">
        <f>VLOOKUP(A2093,'Hospitalisation Details'!$L$2:$R$2342,4,)</f>
        <v>tier - 2</v>
      </c>
      <c r="O2093" s="64" t="str">
        <f>VLOOKUP(A2093,'Hospitalisation Details'!$L$2:$R$2342,5,)</f>
        <v>tier - 1</v>
      </c>
      <c r="P2093" s="64" t="str">
        <f>VLOOKUP(A2093,'Hospitalisation Details'!$L$2:$R$2342,6,)</f>
        <v>R1012</v>
      </c>
      <c r="Q2093" s="64">
        <f>VLOOKUP(A2093,'Hospitalisation Details'!$L$2:$R$2342,3,)</f>
        <v>20</v>
      </c>
      <c r="R2093" s="64">
        <f>VLOOKUP(A2093,'Hospitalisation Details'!$L$2:$U$2342,10,)</f>
        <v>5</v>
      </c>
      <c r="S2093" s="64" t="str">
        <f>VLOOKUP(A2093,'Hospitalisation Details'!$L$2:$U$2342,8,)</f>
        <v>Nov</v>
      </c>
      <c r="T2093" s="126">
        <f>VLOOKUP(A2093,'Hospitalisation Details'!$L$2:$U$2342,9,)</f>
        <v>2002</v>
      </c>
    </row>
    <row r="2094" spans="1:20" ht="15.5" x14ac:dyDescent="0.35">
      <c r="A2094" s="124" t="s">
        <v>272</v>
      </c>
      <c r="B2094" s="64" t="str">
        <f>VLOOKUP(A2094,'Medical Examinations'!$AS$1:$BC$2336,9,)</f>
        <v>Mark</v>
      </c>
      <c r="C2094" s="64">
        <f>VLOOKUP(A2094,'Medical Examinations'!$AS$1:$BC$2336,2,)</f>
        <v>23.655000000000001</v>
      </c>
      <c r="D2094" s="64">
        <f>VLOOKUP(A2094,'Medical Examinations'!$AS$1:$BC$2336,3,)</f>
        <v>5.92</v>
      </c>
      <c r="E2094" s="64" t="str">
        <f>VLOOKUP(A2094,'Medical Examinations'!$AS$1:$BC$2336,6,)</f>
        <v>No</v>
      </c>
      <c r="F2094" s="64" t="str">
        <f>VLOOKUP(A2094,'Medical Examinations'!$AS$1:$BC$2336,4,)</f>
        <v>No</v>
      </c>
      <c r="G2094" s="64" t="str">
        <f>VLOOKUP(A2094,'Medical Examinations'!$AS$1:$BC$2336,5,)</f>
        <v>No</v>
      </c>
      <c r="H2094" s="64">
        <f>VLOOKUP(A2094,'Medical Examinations'!$AS$1:$BC$2336,8,)</f>
        <v>1</v>
      </c>
      <c r="I2094" s="64" t="str">
        <f>VLOOKUP(A2094,'Medical Examinations'!$AS$1:$BC$2336,7,)</f>
        <v>No</v>
      </c>
      <c r="J2094" s="64" t="str">
        <f>VLOOKUP(A2094,'Medical Examinations'!$AS$1:$BC$2336,11,)</f>
        <v xml:space="preserve">Normal Weight 
</v>
      </c>
      <c r="K2094" s="64" t="str">
        <f>VLOOKUP(A2094,'Medical Examinations'!$AS$1:$BC$2336,10,)</f>
        <v>Prediabetes</v>
      </c>
      <c r="L2094" s="64" t="str">
        <f>VLOOKUP(A2094,'Hospitalisation Details'!$L$2:$R$2342,2,)</f>
        <v>21-10-1998</v>
      </c>
      <c r="M2094" s="65">
        <f>VLOOKUP(A2094,'Hospitalisation Details'!$L$2:$R$2345,7,)</f>
        <v>2353</v>
      </c>
      <c r="N2094" s="64" t="str">
        <f>VLOOKUP(A2094,'Hospitalisation Details'!$L$2:$R$2342,4,)</f>
        <v>tier - 3</v>
      </c>
      <c r="O2094" s="64" t="str">
        <f>VLOOKUP(A2094,'Hospitalisation Details'!$L$2:$R$2342,5,)</f>
        <v>tier - 3</v>
      </c>
      <c r="P2094" s="64" t="str">
        <f>VLOOKUP(A2094,'Hospitalisation Details'!$L$2:$R$2342,6,)</f>
        <v>R1012</v>
      </c>
      <c r="Q2094" s="64">
        <f>VLOOKUP(A2094,'Hospitalisation Details'!$L$2:$R$2342,3,)</f>
        <v>24</v>
      </c>
      <c r="R2094" s="64">
        <f>VLOOKUP(A2094,'Hospitalisation Details'!$L$2:$U$2342,10,)</f>
        <v>21</v>
      </c>
      <c r="S2094" s="64" t="str">
        <f>VLOOKUP(A2094,'Hospitalisation Details'!$L$2:$U$2342,8,)</f>
        <v>Oct</v>
      </c>
      <c r="T2094" s="126">
        <f>VLOOKUP(A2094,'Hospitalisation Details'!$L$2:$U$2342,9,)</f>
        <v>1998</v>
      </c>
    </row>
    <row r="2095" spans="1:20" ht="15.5" x14ac:dyDescent="0.35">
      <c r="A2095" s="124" t="s">
        <v>271</v>
      </c>
      <c r="B2095" s="64" t="str">
        <f>VLOOKUP(A2095,'Medical Examinations'!$AS$1:$BC$2336,9,)</f>
        <v>Lauren</v>
      </c>
      <c r="C2095" s="64">
        <f>VLOOKUP(A2095,'Medical Examinations'!$AS$1:$BC$2336,2,)</f>
        <v>28.4</v>
      </c>
      <c r="D2095" s="64">
        <f>VLOOKUP(A2095,'Medical Examinations'!$AS$1:$BC$2336,3,)</f>
        <v>5.97</v>
      </c>
      <c r="E2095" s="64" t="str">
        <f>VLOOKUP(A2095,'Medical Examinations'!$AS$1:$BC$2336,6,)</f>
        <v>No</v>
      </c>
      <c r="F2095" s="64" t="str">
        <f>VLOOKUP(A2095,'Medical Examinations'!$AS$1:$BC$2336,4,)</f>
        <v>No</v>
      </c>
      <c r="G2095" s="64" t="str">
        <f>VLOOKUP(A2095,'Medical Examinations'!$AS$1:$BC$2336,5,)</f>
        <v>Yes</v>
      </c>
      <c r="H2095" s="64">
        <f>VLOOKUP(A2095,'Medical Examinations'!$AS$1:$BC$2336,8,)</f>
        <v>1</v>
      </c>
      <c r="I2095" s="64" t="str">
        <f>VLOOKUP(A2095,'Medical Examinations'!$AS$1:$BC$2336,7,)</f>
        <v>No</v>
      </c>
      <c r="J2095" s="64" t="str">
        <f>VLOOKUP(A2095,'Medical Examinations'!$AS$1:$BC$2336,11,)</f>
        <v>Over weight</v>
      </c>
      <c r="K2095" s="64" t="str">
        <f>VLOOKUP(A2095,'Medical Examinations'!$AS$1:$BC$2336,10,)</f>
        <v>Prediabetes</v>
      </c>
      <c r="L2095" s="64" t="str">
        <f>VLOOKUP(A2095,'Hospitalisation Details'!$L$2:$R$2342,2,)</f>
        <v>18-11-2003</v>
      </c>
      <c r="M2095" s="65">
        <f>VLOOKUP(A2095,'Hospitalisation Details'!$L$2:$R$2345,7,)</f>
        <v>2332</v>
      </c>
      <c r="N2095" s="64" t="str">
        <f>VLOOKUP(A2095,'Hospitalisation Details'!$L$2:$R$2342,4,)</f>
        <v>tier - 2</v>
      </c>
      <c r="O2095" s="64" t="str">
        <f>VLOOKUP(A2095,'Hospitalisation Details'!$L$2:$R$2342,5,)</f>
        <v>tier - 3</v>
      </c>
      <c r="P2095" s="64" t="str">
        <f>VLOOKUP(A2095,'Hospitalisation Details'!$L$2:$R$2342,6,)</f>
        <v>R1011</v>
      </c>
      <c r="Q2095" s="64">
        <f>VLOOKUP(A2095,'Hospitalisation Details'!$L$2:$R$2342,3,)</f>
        <v>19</v>
      </c>
      <c r="R2095" s="64">
        <f>VLOOKUP(A2095,'Hospitalisation Details'!$L$2:$U$2342,10,)</f>
        <v>18</v>
      </c>
      <c r="S2095" s="64" t="str">
        <f>VLOOKUP(A2095,'Hospitalisation Details'!$L$2:$U$2342,8,)</f>
        <v>Nov</v>
      </c>
      <c r="T2095" s="126">
        <f>VLOOKUP(A2095,'Hospitalisation Details'!$L$2:$U$2342,9,)</f>
        <v>2003</v>
      </c>
    </row>
    <row r="2096" spans="1:20" ht="15.5" x14ac:dyDescent="0.35">
      <c r="A2096" s="124" t="s">
        <v>270</v>
      </c>
      <c r="B2096" s="64" t="str">
        <f>VLOOKUP(A2096,'Medical Examinations'!$AS$1:$BC$2336,9,)</f>
        <v>Massimiliano</v>
      </c>
      <c r="C2096" s="64">
        <f>VLOOKUP(A2096,'Medical Examinations'!$AS$1:$BC$2336,2,)</f>
        <v>35.42</v>
      </c>
      <c r="D2096" s="64">
        <f>VLOOKUP(A2096,'Medical Examinations'!$AS$1:$BC$2336,3,)</f>
        <v>4.6399999999999997</v>
      </c>
      <c r="E2096" s="64" t="str">
        <f>VLOOKUP(A2096,'Medical Examinations'!$AS$1:$BC$2336,6,)</f>
        <v>Yes</v>
      </c>
      <c r="F2096" s="64" t="str">
        <f>VLOOKUP(A2096,'Medical Examinations'!$AS$1:$BC$2336,4,)</f>
        <v>No</v>
      </c>
      <c r="G2096" s="64" t="str">
        <f>VLOOKUP(A2096,'Medical Examinations'!$AS$1:$BC$2336,5,)</f>
        <v>No</v>
      </c>
      <c r="H2096" s="64">
        <f>VLOOKUP(A2096,'Medical Examinations'!$AS$1:$BC$2336,8,)</f>
        <v>0</v>
      </c>
      <c r="I2096" s="64" t="str">
        <f>VLOOKUP(A2096,'Medical Examinations'!$AS$1:$BC$2336,7,)</f>
        <v>No</v>
      </c>
      <c r="J2096" s="64" t="str">
        <f>VLOOKUP(A2096,'Medical Examinations'!$AS$1:$BC$2336,11,)</f>
        <v>Obesity</v>
      </c>
      <c r="K2096" s="64" t="str">
        <f>VLOOKUP(A2096,'Medical Examinations'!$AS$1:$BC$2336,10,)</f>
        <v>Normal</v>
      </c>
      <c r="L2096" s="64" t="str">
        <f>VLOOKUP(A2096,'Hospitalisation Details'!$L$2:$R$2342,2,)</f>
        <v>17-12-1996</v>
      </c>
      <c r="M2096" s="65">
        <f>VLOOKUP(A2096,'Hospitalisation Details'!$L$2:$R$2345,7,)</f>
        <v>2323</v>
      </c>
      <c r="N2096" s="64" t="str">
        <f>VLOOKUP(A2096,'Hospitalisation Details'!$L$2:$R$2342,4,)</f>
        <v>tier - 2</v>
      </c>
      <c r="O2096" s="64" t="str">
        <f>VLOOKUP(A2096,'Hospitalisation Details'!$L$2:$R$2342,5,)</f>
        <v>tier - 1</v>
      </c>
      <c r="P2096" s="64" t="str">
        <f>VLOOKUP(A2096,'Hospitalisation Details'!$L$2:$R$2342,6,)</f>
        <v>R1013</v>
      </c>
      <c r="Q2096" s="64">
        <f>VLOOKUP(A2096,'Hospitalisation Details'!$L$2:$R$2342,3,)</f>
        <v>26</v>
      </c>
      <c r="R2096" s="64">
        <f>VLOOKUP(A2096,'Hospitalisation Details'!$L$2:$U$2342,10,)</f>
        <v>17</v>
      </c>
      <c r="S2096" s="64" t="str">
        <f>VLOOKUP(A2096,'Hospitalisation Details'!$L$2:$U$2342,8,)</f>
        <v>Dec</v>
      </c>
      <c r="T2096" s="126">
        <f>VLOOKUP(A2096,'Hospitalisation Details'!$L$2:$U$2342,9,)</f>
        <v>1996</v>
      </c>
    </row>
    <row r="2097" spans="1:20" ht="15.5" x14ac:dyDescent="0.35">
      <c r="A2097" s="124" t="s">
        <v>269</v>
      </c>
      <c r="B2097" s="64" t="str">
        <f>VLOOKUP(A2097,'Medical Examinations'!$AS$1:$BC$2336,9,)</f>
        <v>Josh</v>
      </c>
      <c r="C2097" s="64">
        <f>VLOOKUP(A2097,'Medical Examinations'!$AS$1:$BC$2336,2,)</f>
        <v>26.18</v>
      </c>
      <c r="D2097" s="64">
        <f>VLOOKUP(A2097,'Medical Examinations'!$AS$1:$BC$2336,3,)</f>
        <v>6.12</v>
      </c>
      <c r="E2097" s="64" t="str">
        <f>VLOOKUP(A2097,'Medical Examinations'!$AS$1:$BC$2336,6,)</f>
        <v>No</v>
      </c>
      <c r="F2097" s="64" t="str">
        <f>VLOOKUP(A2097,'Medical Examinations'!$AS$1:$BC$2336,4,)</f>
        <v>yes</v>
      </c>
      <c r="G2097" s="64" t="str">
        <f>VLOOKUP(A2097,'Medical Examinations'!$AS$1:$BC$2336,5,)</f>
        <v>No</v>
      </c>
      <c r="H2097" s="64">
        <f>VLOOKUP(A2097,'Medical Examinations'!$AS$1:$BC$2336,8,)</f>
        <v>1</v>
      </c>
      <c r="I2097" s="64" t="str">
        <f>VLOOKUP(A2097,'Medical Examinations'!$AS$1:$BC$2336,7,)</f>
        <v>No</v>
      </c>
      <c r="J2097" s="64" t="str">
        <f>VLOOKUP(A2097,'Medical Examinations'!$AS$1:$BC$2336,11,)</f>
        <v>Over weight</v>
      </c>
      <c r="K2097" s="64" t="str">
        <f>VLOOKUP(A2097,'Medical Examinations'!$AS$1:$BC$2336,10,)</f>
        <v>Prediabetes</v>
      </c>
      <c r="L2097" s="64" t="str">
        <f>VLOOKUP(A2097,'Hospitalisation Details'!$L$2:$R$2342,2,)</f>
        <v>06-09-2004</v>
      </c>
      <c r="M2097" s="65">
        <f>VLOOKUP(A2097,'Hospitalisation Details'!$L$2:$R$2345,7,)</f>
        <v>2304</v>
      </c>
      <c r="N2097" s="64" t="str">
        <f>VLOOKUP(A2097,'Hospitalisation Details'!$L$2:$R$2342,4,)</f>
        <v>tier - 2</v>
      </c>
      <c r="O2097" s="64" t="str">
        <f>VLOOKUP(A2097,'Hospitalisation Details'!$L$2:$R$2342,5,)</f>
        <v>tier - 3</v>
      </c>
      <c r="P2097" s="64" t="str">
        <f>VLOOKUP(A2097,'Hospitalisation Details'!$L$2:$R$2342,6,)</f>
        <v>R1013</v>
      </c>
      <c r="Q2097" s="64">
        <f>VLOOKUP(A2097,'Hospitalisation Details'!$L$2:$R$2342,3,)</f>
        <v>18</v>
      </c>
      <c r="R2097" s="64">
        <f>VLOOKUP(A2097,'Hospitalisation Details'!$L$2:$U$2342,10,)</f>
        <v>6</v>
      </c>
      <c r="S2097" s="64" t="str">
        <f>VLOOKUP(A2097,'Hospitalisation Details'!$L$2:$U$2342,8,)</f>
        <v>Sep</v>
      </c>
      <c r="T2097" s="126">
        <f>VLOOKUP(A2097,'Hospitalisation Details'!$L$2:$U$2342,9,)</f>
        <v>2004</v>
      </c>
    </row>
    <row r="2098" spans="1:20" ht="15.5" x14ac:dyDescent="0.35">
      <c r="A2098" s="124" t="s">
        <v>268</v>
      </c>
      <c r="B2098" s="64" t="str">
        <f>VLOOKUP(A2098,'Medical Examinations'!$AS$1:$BC$2336,9,)</f>
        <v>Kiyokatsu</v>
      </c>
      <c r="C2098" s="64">
        <f>VLOOKUP(A2098,'Medical Examinations'!$AS$1:$BC$2336,2,)</f>
        <v>20.8</v>
      </c>
      <c r="D2098" s="64">
        <f>VLOOKUP(A2098,'Medical Examinations'!$AS$1:$BC$2336,3,)</f>
        <v>4.87</v>
      </c>
      <c r="E2098" s="64" t="str">
        <f>VLOOKUP(A2098,'Medical Examinations'!$AS$1:$BC$2336,6,)</f>
        <v>Yes</v>
      </c>
      <c r="F2098" s="64" t="str">
        <f>VLOOKUP(A2098,'Medical Examinations'!$AS$1:$BC$2336,4,)</f>
        <v>No</v>
      </c>
      <c r="G2098" s="64" t="str">
        <f>VLOOKUP(A2098,'Medical Examinations'!$AS$1:$BC$2336,5,)</f>
        <v>No</v>
      </c>
      <c r="H2098" s="64">
        <f>VLOOKUP(A2098,'Medical Examinations'!$AS$1:$BC$2336,8,)</f>
        <v>0</v>
      </c>
      <c r="I2098" s="64" t="str">
        <f>VLOOKUP(A2098,'Medical Examinations'!$AS$1:$BC$2336,7,)</f>
        <v>No</v>
      </c>
      <c r="J2098" s="64" t="str">
        <f>VLOOKUP(A2098,'Medical Examinations'!$AS$1:$BC$2336,11,)</f>
        <v xml:space="preserve">Normal Weight 
</v>
      </c>
      <c r="K2098" s="64" t="str">
        <f>VLOOKUP(A2098,'Medical Examinations'!$AS$1:$BC$2336,10,)</f>
        <v>Normal</v>
      </c>
      <c r="L2098" s="64" t="str">
        <f>VLOOKUP(A2098,'Hospitalisation Details'!$L$2:$R$2342,2,)</f>
        <v>28-11-1996</v>
      </c>
      <c r="M2098" s="65">
        <f>VLOOKUP(A2098,'Hospitalisation Details'!$L$2:$R$2345,7,)</f>
        <v>2302</v>
      </c>
      <c r="N2098" s="64" t="str">
        <f>VLOOKUP(A2098,'Hospitalisation Details'!$L$2:$R$2342,4,)</f>
        <v>tier - 1</v>
      </c>
      <c r="O2098" s="64" t="str">
        <f>VLOOKUP(A2098,'Hospitalisation Details'!$L$2:$R$2342,5,)</f>
        <v>tier - 2</v>
      </c>
      <c r="P2098" s="64" t="str">
        <f>VLOOKUP(A2098,'Hospitalisation Details'!$L$2:$R$2342,6,)</f>
        <v>R1011</v>
      </c>
      <c r="Q2098" s="64">
        <f>VLOOKUP(A2098,'Hospitalisation Details'!$L$2:$R$2342,3,)</f>
        <v>26</v>
      </c>
      <c r="R2098" s="64">
        <f>VLOOKUP(A2098,'Hospitalisation Details'!$L$2:$U$2342,10,)</f>
        <v>28</v>
      </c>
      <c r="S2098" s="64" t="str">
        <f>VLOOKUP(A2098,'Hospitalisation Details'!$L$2:$U$2342,8,)</f>
        <v>Nov</v>
      </c>
      <c r="T2098" s="126">
        <f>VLOOKUP(A2098,'Hospitalisation Details'!$L$2:$U$2342,9,)</f>
        <v>1996</v>
      </c>
    </row>
    <row r="2099" spans="1:20" ht="15.5" x14ac:dyDescent="0.35">
      <c r="A2099" s="124" t="s">
        <v>267</v>
      </c>
      <c r="B2099" s="64" t="str">
        <f>VLOOKUP(A2099,'Medical Examinations'!$AS$1:$BC$2336,9,)</f>
        <v>Amanda L</v>
      </c>
      <c r="C2099" s="64">
        <f>VLOOKUP(A2099,'Medical Examinations'!$AS$1:$BC$2336,2,)</f>
        <v>15.82</v>
      </c>
      <c r="D2099" s="64">
        <f>VLOOKUP(A2099,'Medical Examinations'!$AS$1:$BC$2336,3,)</f>
        <v>4.5999999999999996</v>
      </c>
      <c r="E2099" s="64" t="str">
        <f>VLOOKUP(A2099,'Medical Examinations'!$AS$1:$BC$2336,6,)</f>
        <v>No</v>
      </c>
      <c r="F2099" s="64" t="str">
        <f>VLOOKUP(A2099,'Medical Examinations'!$AS$1:$BC$2336,4,)</f>
        <v>No</v>
      </c>
      <c r="G2099" s="64" t="str">
        <f>VLOOKUP(A2099,'Medical Examinations'!$AS$1:$BC$2336,5,)</f>
        <v>No</v>
      </c>
      <c r="H2099" s="64">
        <f>VLOOKUP(A2099,'Medical Examinations'!$AS$1:$BC$2336,8,)</f>
        <v>0</v>
      </c>
      <c r="I2099" s="64" t="str">
        <f>VLOOKUP(A2099,'Medical Examinations'!$AS$1:$BC$2336,7,)</f>
        <v>No</v>
      </c>
      <c r="J2099" s="64" t="str">
        <f>VLOOKUP(A2099,'Medical Examinations'!$AS$1:$BC$2336,11,)</f>
        <v>Under weight</v>
      </c>
      <c r="K2099" s="64" t="str">
        <f>VLOOKUP(A2099,'Medical Examinations'!$AS$1:$BC$2336,10,)</f>
        <v>Normal</v>
      </c>
      <c r="L2099" s="64" t="str">
        <f>VLOOKUP(A2099,'Hospitalisation Details'!$L$2:$R$2342,2,)</f>
        <v>05-10-1989</v>
      </c>
      <c r="M2099" s="65">
        <f>VLOOKUP(A2099,'Hospitalisation Details'!$L$2:$R$2345,7,)</f>
        <v>2295</v>
      </c>
      <c r="N2099" s="64" t="str">
        <f>VLOOKUP(A2099,'Hospitalisation Details'!$L$2:$R$2342,4,)</f>
        <v>tier - 2</v>
      </c>
      <c r="O2099" s="64" t="str">
        <f>VLOOKUP(A2099,'Hospitalisation Details'!$L$2:$R$2342,5,)</f>
        <v>tier - 1</v>
      </c>
      <c r="P2099" s="64" t="str">
        <f>VLOOKUP(A2099,'Hospitalisation Details'!$L$2:$R$2342,6,)</f>
        <v>R1013</v>
      </c>
      <c r="Q2099" s="64">
        <f>VLOOKUP(A2099,'Hospitalisation Details'!$L$2:$R$2342,3,)</f>
        <v>33</v>
      </c>
      <c r="R2099" s="64">
        <f>VLOOKUP(A2099,'Hospitalisation Details'!$L$2:$U$2342,10,)</f>
        <v>5</v>
      </c>
      <c r="S2099" s="64" t="str">
        <f>VLOOKUP(A2099,'Hospitalisation Details'!$L$2:$U$2342,8,)</f>
        <v>Oct</v>
      </c>
      <c r="T2099" s="126">
        <f>VLOOKUP(A2099,'Hospitalisation Details'!$L$2:$U$2342,9,)</f>
        <v>1989</v>
      </c>
    </row>
    <row r="2100" spans="1:20" ht="15.5" x14ac:dyDescent="0.35">
      <c r="A2100" s="124" t="s">
        <v>266</v>
      </c>
      <c r="B2100" s="64" t="str">
        <f>VLOOKUP(A2100,'Medical Examinations'!$AS$1:$BC$2336,9,)</f>
        <v>Matthew</v>
      </c>
      <c r="C2100" s="64">
        <f>VLOOKUP(A2100,'Medical Examinations'!$AS$1:$BC$2336,2,)</f>
        <v>17.670000000000002</v>
      </c>
      <c r="D2100" s="64">
        <f>VLOOKUP(A2100,'Medical Examinations'!$AS$1:$BC$2336,3,)</f>
        <v>4.78</v>
      </c>
      <c r="E2100" s="64" t="str">
        <f>VLOOKUP(A2100,'Medical Examinations'!$AS$1:$BC$2336,6,)</f>
        <v>No</v>
      </c>
      <c r="F2100" s="64" t="str">
        <f>VLOOKUP(A2100,'Medical Examinations'!$AS$1:$BC$2336,4,)</f>
        <v>No</v>
      </c>
      <c r="G2100" s="64" t="str">
        <f>VLOOKUP(A2100,'Medical Examinations'!$AS$1:$BC$2336,5,)</f>
        <v>No</v>
      </c>
      <c r="H2100" s="64">
        <f>VLOOKUP(A2100,'Medical Examinations'!$AS$1:$BC$2336,8,)</f>
        <v>0</v>
      </c>
      <c r="I2100" s="64" t="str">
        <f>VLOOKUP(A2100,'Medical Examinations'!$AS$1:$BC$2336,7,)</f>
        <v>No</v>
      </c>
      <c r="J2100" s="64" t="str">
        <f>VLOOKUP(A2100,'Medical Examinations'!$AS$1:$BC$2336,11,)</f>
        <v>Under weight</v>
      </c>
      <c r="K2100" s="64" t="str">
        <f>VLOOKUP(A2100,'Medical Examinations'!$AS$1:$BC$2336,10,)</f>
        <v>Normal</v>
      </c>
      <c r="L2100" s="64" t="str">
        <f>VLOOKUP(A2100,'Hospitalisation Details'!$L$2:$R$2342,2,)</f>
        <v>16-06-1991</v>
      </c>
      <c r="M2100" s="65">
        <f>VLOOKUP(A2100,'Hospitalisation Details'!$L$2:$R$2345,7,)</f>
        <v>2278</v>
      </c>
      <c r="N2100" s="64" t="str">
        <f>VLOOKUP(A2100,'Hospitalisation Details'!$L$2:$R$2342,4,)</f>
        <v>tier - 2</v>
      </c>
      <c r="O2100" s="64" t="str">
        <f>VLOOKUP(A2100,'Hospitalisation Details'!$L$2:$R$2342,5,)</f>
        <v>tier - 1</v>
      </c>
      <c r="P2100" s="64" t="str">
        <f>VLOOKUP(A2100,'Hospitalisation Details'!$L$2:$R$2342,6,)</f>
        <v>R1013</v>
      </c>
      <c r="Q2100" s="64">
        <f>VLOOKUP(A2100,'Hospitalisation Details'!$L$2:$R$2342,3,)</f>
        <v>31</v>
      </c>
      <c r="R2100" s="64">
        <f>VLOOKUP(A2100,'Hospitalisation Details'!$L$2:$U$2342,10,)</f>
        <v>16</v>
      </c>
      <c r="S2100" s="64" t="str">
        <f>VLOOKUP(A2100,'Hospitalisation Details'!$L$2:$U$2342,8,)</f>
        <v>Jun</v>
      </c>
      <c r="T2100" s="126">
        <f>VLOOKUP(A2100,'Hospitalisation Details'!$L$2:$U$2342,9,)</f>
        <v>1991</v>
      </c>
    </row>
    <row r="2101" spans="1:20" ht="15.5" x14ac:dyDescent="0.35">
      <c r="A2101" s="124" t="s">
        <v>265</v>
      </c>
      <c r="B2101" s="64" t="str">
        <f>VLOOKUP(A2101,'Medical Examinations'!$AS$1:$BC$2336,9,)</f>
        <v>Julia M</v>
      </c>
      <c r="C2101" s="64">
        <f>VLOOKUP(A2101,'Medical Examinations'!$AS$1:$BC$2336,2,)</f>
        <v>31.92</v>
      </c>
      <c r="D2101" s="64">
        <f>VLOOKUP(A2101,'Medical Examinations'!$AS$1:$BC$2336,3,)</f>
        <v>11.05</v>
      </c>
      <c r="E2101" s="64" t="str">
        <f>VLOOKUP(A2101,'Medical Examinations'!$AS$1:$BC$2336,6,)</f>
        <v>No</v>
      </c>
      <c r="F2101" s="64" t="str">
        <f>VLOOKUP(A2101,'Medical Examinations'!$AS$1:$BC$2336,4,)</f>
        <v>No</v>
      </c>
      <c r="G2101" s="64" t="str">
        <f>VLOOKUP(A2101,'Medical Examinations'!$AS$1:$BC$2336,5,)</f>
        <v>No</v>
      </c>
      <c r="H2101" s="64">
        <f>VLOOKUP(A2101,'Medical Examinations'!$AS$1:$BC$2336,8,)</f>
        <v>0</v>
      </c>
      <c r="I2101" s="64" t="str">
        <f>VLOOKUP(A2101,'Medical Examinations'!$AS$1:$BC$2336,7,)</f>
        <v>No</v>
      </c>
      <c r="J2101" s="64" t="str">
        <f>VLOOKUP(A2101,'Medical Examinations'!$AS$1:$BC$2336,11,)</f>
        <v>Obesity</v>
      </c>
      <c r="K2101" s="64" t="str">
        <f>VLOOKUP(A2101,'Medical Examinations'!$AS$1:$BC$2336,10,)</f>
        <v>Diabetes</v>
      </c>
      <c r="L2101" s="64" t="str">
        <f>VLOOKUP(A2101,'Hospitalisation Details'!$L$2:$R$2342,2,)</f>
        <v>12-11-2002</v>
      </c>
      <c r="M2101" s="65">
        <f>VLOOKUP(A2101,'Hospitalisation Details'!$L$2:$R$2345,7,)</f>
        <v>2262</v>
      </c>
      <c r="N2101" s="64" t="str">
        <f>VLOOKUP(A2101,'Hospitalisation Details'!$L$2:$R$2342,4,)</f>
        <v>tier - 2</v>
      </c>
      <c r="O2101" s="64" t="str">
        <f>VLOOKUP(A2101,'Hospitalisation Details'!$L$2:$R$2342,5,)</f>
        <v>tier - 1</v>
      </c>
      <c r="P2101" s="64" t="str">
        <f>VLOOKUP(A2101,'Hospitalisation Details'!$L$2:$R$2342,6,)</f>
        <v>R1012</v>
      </c>
      <c r="Q2101" s="64">
        <f>VLOOKUP(A2101,'Hospitalisation Details'!$L$2:$R$2342,3,)</f>
        <v>20</v>
      </c>
      <c r="R2101" s="64">
        <f>VLOOKUP(A2101,'Hospitalisation Details'!$L$2:$U$2342,10,)</f>
        <v>12</v>
      </c>
      <c r="S2101" s="64" t="str">
        <f>VLOOKUP(A2101,'Hospitalisation Details'!$L$2:$U$2342,8,)</f>
        <v>Nov</v>
      </c>
      <c r="T2101" s="126">
        <f>VLOOKUP(A2101,'Hospitalisation Details'!$L$2:$U$2342,9,)</f>
        <v>2002</v>
      </c>
    </row>
    <row r="2102" spans="1:20" ht="15.5" x14ac:dyDescent="0.35">
      <c r="A2102" s="124" t="s">
        <v>264</v>
      </c>
      <c r="B2102" s="64" t="str">
        <f>VLOOKUP(A2102,'Medical Examinations'!$AS$1:$BC$2336,9,)</f>
        <v>Rhea</v>
      </c>
      <c r="C2102" s="64">
        <f>VLOOKUP(A2102,'Medical Examinations'!$AS$1:$BC$2336,2,)</f>
        <v>28.975000000000001</v>
      </c>
      <c r="D2102" s="64">
        <f>VLOOKUP(A2102,'Medical Examinations'!$AS$1:$BC$2336,3,)</f>
        <v>7.62</v>
      </c>
      <c r="E2102" s="64" t="str">
        <f>VLOOKUP(A2102,'Medical Examinations'!$AS$1:$BC$2336,6,)</f>
        <v>No</v>
      </c>
      <c r="F2102" s="64" t="str">
        <f>VLOOKUP(A2102,'Medical Examinations'!$AS$1:$BC$2336,4,)</f>
        <v>No</v>
      </c>
      <c r="G2102" s="64" t="str">
        <f>VLOOKUP(A2102,'Medical Examinations'!$AS$1:$BC$2336,5,)</f>
        <v>No</v>
      </c>
      <c r="H2102" s="64">
        <f>VLOOKUP(A2102,'Medical Examinations'!$AS$1:$BC$2336,8,)</f>
        <v>0</v>
      </c>
      <c r="I2102" s="64" t="str">
        <f>VLOOKUP(A2102,'Medical Examinations'!$AS$1:$BC$2336,7,)</f>
        <v>No</v>
      </c>
      <c r="J2102" s="64" t="str">
        <f>VLOOKUP(A2102,'Medical Examinations'!$AS$1:$BC$2336,11,)</f>
        <v>Over weight</v>
      </c>
      <c r="K2102" s="64" t="str">
        <f>VLOOKUP(A2102,'Medical Examinations'!$AS$1:$BC$2336,10,)</f>
        <v>Diabetes</v>
      </c>
      <c r="L2102" s="64" t="str">
        <f>VLOOKUP(A2102,'Hospitalisation Details'!$L$2:$R$2342,2,)</f>
        <v>15-07-2002</v>
      </c>
      <c r="M2102" s="65">
        <f>VLOOKUP(A2102,'Hospitalisation Details'!$L$2:$R$2345,7,)</f>
        <v>2257</v>
      </c>
      <c r="N2102" s="64" t="str">
        <f>VLOOKUP(A2102,'Hospitalisation Details'!$L$2:$R$2342,4,)</f>
        <v>tier - 2</v>
      </c>
      <c r="O2102" s="64" t="str">
        <f>VLOOKUP(A2102,'Hospitalisation Details'!$L$2:$R$2342,5,)</f>
        <v>tier - 1</v>
      </c>
      <c r="P2102" s="64" t="str">
        <f>VLOOKUP(A2102,'Hospitalisation Details'!$L$2:$R$2342,6,)</f>
        <v>R1012</v>
      </c>
      <c r="Q2102" s="64">
        <f>VLOOKUP(A2102,'Hospitalisation Details'!$L$2:$R$2342,3,)</f>
        <v>20</v>
      </c>
      <c r="R2102" s="64">
        <f>VLOOKUP(A2102,'Hospitalisation Details'!$L$2:$U$2342,10,)</f>
        <v>15</v>
      </c>
      <c r="S2102" s="64" t="str">
        <f>VLOOKUP(A2102,'Hospitalisation Details'!$L$2:$U$2342,8,)</f>
        <v>Jul</v>
      </c>
      <c r="T2102" s="126">
        <f>VLOOKUP(A2102,'Hospitalisation Details'!$L$2:$U$2342,9,)</f>
        <v>2002</v>
      </c>
    </row>
    <row r="2103" spans="1:20" ht="15.5" x14ac:dyDescent="0.35">
      <c r="A2103" s="124" t="s">
        <v>263</v>
      </c>
      <c r="B2103" s="64" t="str">
        <f>VLOOKUP(A2103,'Medical Examinations'!$AS$1:$BC$2336,9,)</f>
        <v>Justin</v>
      </c>
      <c r="C2103" s="64">
        <f>VLOOKUP(A2103,'Medical Examinations'!$AS$1:$BC$2336,2,)</f>
        <v>31.73</v>
      </c>
      <c r="D2103" s="64">
        <f>VLOOKUP(A2103,'Medical Examinations'!$AS$1:$BC$2336,3,)</f>
        <v>4.78</v>
      </c>
      <c r="E2103" s="64" t="str">
        <f>VLOOKUP(A2103,'Medical Examinations'!$AS$1:$BC$2336,6,)</f>
        <v>Yes</v>
      </c>
      <c r="F2103" s="64" t="str">
        <f>VLOOKUP(A2103,'Medical Examinations'!$AS$1:$BC$2336,4,)</f>
        <v>yes</v>
      </c>
      <c r="G2103" s="64" t="str">
        <f>VLOOKUP(A2103,'Medical Examinations'!$AS$1:$BC$2336,5,)</f>
        <v>No</v>
      </c>
      <c r="H2103" s="64">
        <f>VLOOKUP(A2103,'Medical Examinations'!$AS$1:$BC$2336,8,)</f>
        <v>2</v>
      </c>
      <c r="I2103" s="64" t="str">
        <f>VLOOKUP(A2103,'Medical Examinations'!$AS$1:$BC$2336,7,)</f>
        <v>No</v>
      </c>
      <c r="J2103" s="64" t="str">
        <f>VLOOKUP(A2103,'Medical Examinations'!$AS$1:$BC$2336,11,)</f>
        <v>Obesity</v>
      </c>
      <c r="K2103" s="64" t="str">
        <f>VLOOKUP(A2103,'Medical Examinations'!$AS$1:$BC$2336,10,)</f>
        <v>Normal</v>
      </c>
      <c r="L2103" s="64" t="str">
        <f>VLOOKUP(A2103,'Hospitalisation Details'!$L$2:$R$2342,2,)</f>
        <v>11-12-2000</v>
      </c>
      <c r="M2103" s="65">
        <f>VLOOKUP(A2103,'Hospitalisation Details'!$L$2:$R$2345,7,)</f>
        <v>2255</v>
      </c>
      <c r="N2103" s="64" t="str">
        <f>VLOOKUP(A2103,'Hospitalisation Details'!$L$2:$R$2342,4,)</f>
        <v>tier - 2</v>
      </c>
      <c r="O2103" s="64" t="str">
        <f>VLOOKUP(A2103,'Hospitalisation Details'!$L$2:$R$2342,5,)</f>
        <v>tier - 3</v>
      </c>
      <c r="P2103" s="64" t="str">
        <f>VLOOKUP(A2103,'Hospitalisation Details'!$L$2:$R$2342,6,)</f>
        <v>R1016</v>
      </c>
      <c r="Q2103" s="64">
        <f>VLOOKUP(A2103,'Hospitalisation Details'!$L$2:$R$2342,3,)</f>
        <v>22</v>
      </c>
      <c r="R2103" s="64">
        <f>VLOOKUP(A2103,'Hospitalisation Details'!$L$2:$U$2342,10,)</f>
        <v>11</v>
      </c>
      <c r="S2103" s="64" t="str">
        <f>VLOOKUP(A2103,'Hospitalisation Details'!$L$2:$U$2342,8,)</f>
        <v>Dec</v>
      </c>
      <c r="T2103" s="126">
        <f>VLOOKUP(A2103,'Hospitalisation Details'!$L$2:$U$2342,9,)</f>
        <v>2000</v>
      </c>
    </row>
    <row r="2104" spans="1:20" ht="15.5" x14ac:dyDescent="0.35">
      <c r="A2104" s="124" t="s">
        <v>262</v>
      </c>
      <c r="B2104" s="64" t="str">
        <f>VLOOKUP(A2104,'Medical Examinations'!$AS$1:$BC$2336,9,)</f>
        <v>Shamus M.</v>
      </c>
      <c r="C2104" s="64">
        <f>VLOOKUP(A2104,'Medical Examinations'!$AS$1:$BC$2336,2,)</f>
        <v>28.88</v>
      </c>
      <c r="D2104" s="64">
        <f>VLOOKUP(A2104,'Medical Examinations'!$AS$1:$BC$2336,3,)</f>
        <v>6.09</v>
      </c>
      <c r="E2104" s="64" t="str">
        <f>VLOOKUP(A2104,'Medical Examinations'!$AS$1:$BC$2336,6,)</f>
        <v>Yes</v>
      </c>
      <c r="F2104" s="64" t="str">
        <f>VLOOKUP(A2104,'Medical Examinations'!$AS$1:$BC$2336,4,)</f>
        <v>yes</v>
      </c>
      <c r="G2104" s="64" t="str">
        <f>VLOOKUP(A2104,'Medical Examinations'!$AS$1:$BC$2336,5,)</f>
        <v>No</v>
      </c>
      <c r="H2104" s="64">
        <f>VLOOKUP(A2104,'Medical Examinations'!$AS$1:$BC$2336,8,)</f>
        <v>2</v>
      </c>
      <c r="I2104" s="64" t="str">
        <f>VLOOKUP(A2104,'Medical Examinations'!$AS$1:$BC$2336,7,)</f>
        <v>No</v>
      </c>
      <c r="J2104" s="64" t="str">
        <f>VLOOKUP(A2104,'Medical Examinations'!$AS$1:$BC$2336,11,)</f>
        <v>Over weight</v>
      </c>
      <c r="K2104" s="64" t="str">
        <f>VLOOKUP(A2104,'Medical Examinations'!$AS$1:$BC$2336,10,)</f>
        <v>Prediabetes</v>
      </c>
      <c r="L2104" s="64" t="str">
        <f>VLOOKUP(A2104,'Hospitalisation Details'!$L$2:$R$2342,2,)</f>
        <v>30-06-2000</v>
      </c>
      <c r="M2104" s="65">
        <f>VLOOKUP(A2104,'Hospitalisation Details'!$L$2:$R$2345,7,)</f>
        <v>2251</v>
      </c>
      <c r="N2104" s="64" t="str">
        <f>VLOOKUP(A2104,'Hospitalisation Details'!$L$2:$R$2342,4,)</f>
        <v>tier - 2</v>
      </c>
      <c r="O2104" s="64" t="str">
        <f>VLOOKUP(A2104,'Hospitalisation Details'!$L$2:$R$2342,5,)</f>
        <v>tier - 2</v>
      </c>
      <c r="P2104" s="64" t="str">
        <f>VLOOKUP(A2104,'Hospitalisation Details'!$L$2:$R$2342,6,)</f>
        <v>R1018</v>
      </c>
      <c r="Q2104" s="64">
        <f>VLOOKUP(A2104,'Hospitalisation Details'!$L$2:$R$2342,3,)</f>
        <v>22</v>
      </c>
      <c r="R2104" s="64">
        <f>VLOOKUP(A2104,'Hospitalisation Details'!$L$2:$U$2342,10,)</f>
        <v>30</v>
      </c>
      <c r="S2104" s="64" t="str">
        <f>VLOOKUP(A2104,'Hospitalisation Details'!$L$2:$U$2342,8,)</f>
        <v>Jun</v>
      </c>
      <c r="T2104" s="126">
        <f>VLOOKUP(A2104,'Hospitalisation Details'!$L$2:$U$2342,9,)</f>
        <v>2000</v>
      </c>
    </row>
    <row r="2105" spans="1:20" ht="15.5" x14ac:dyDescent="0.35">
      <c r="A2105" s="124" t="s">
        <v>261</v>
      </c>
      <c r="B2105" s="64" t="str">
        <f>VLOOKUP(A2105,'Medical Examinations'!$AS$1:$BC$2336,9,)</f>
        <v>Mike</v>
      </c>
      <c r="C2105" s="64">
        <f>VLOOKUP(A2105,'Medical Examinations'!$AS$1:$BC$2336,2,)</f>
        <v>25.555</v>
      </c>
      <c r="D2105" s="64">
        <f>VLOOKUP(A2105,'Medical Examinations'!$AS$1:$BC$2336,3,)</f>
        <v>5.1100000000000003</v>
      </c>
      <c r="E2105" s="64" t="str">
        <f>VLOOKUP(A2105,'Medical Examinations'!$AS$1:$BC$2336,6,)</f>
        <v>No</v>
      </c>
      <c r="F2105" s="64" t="str">
        <f>VLOOKUP(A2105,'Medical Examinations'!$AS$1:$BC$2336,4,)</f>
        <v>No</v>
      </c>
      <c r="G2105" s="64" t="str">
        <f>VLOOKUP(A2105,'Medical Examinations'!$AS$1:$BC$2336,5,)</f>
        <v>Yes</v>
      </c>
      <c r="H2105" s="64">
        <f>VLOOKUP(A2105,'Medical Examinations'!$AS$1:$BC$2336,8,)</f>
        <v>1</v>
      </c>
      <c r="I2105" s="64" t="str">
        <f>VLOOKUP(A2105,'Medical Examinations'!$AS$1:$BC$2336,7,)</f>
        <v>No</v>
      </c>
      <c r="J2105" s="64" t="str">
        <f>VLOOKUP(A2105,'Medical Examinations'!$AS$1:$BC$2336,11,)</f>
        <v>Over weight</v>
      </c>
      <c r="K2105" s="64" t="str">
        <f>VLOOKUP(A2105,'Medical Examinations'!$AS$1:$BC$2336,10,)</f>
        <v>Normal</v>
      </c>
      <c r="L2105" s="64" t="str">
        <f>VLOOKUP(A2105,'Hospitalisation Details'!$L$2:$R$2342,2,)</f>
        <v>10-12-2003</v>
      </c>
      <c r="M2105" s="65">
        <f>VLOOKUP(A2105,'Hospitalisation Details'!$L$2:$R$2345,7,)</f>
        <v>2222</v>
      </c>
      <c r="N2105" s="64" t="str">
        <f>VLOOKUP(A2105,'Hospitalisation Details'!$L$2:$R$2342,4,)</f>
        <v>tier - 2</v>
      </c>
      <c r="O2105" s="64" t="str">
        <f>VLOOKUP(A2105,'Hospitalisation Details'!$L$2:$R$2342,5,)</f>
        <v>tier - 3</v>
      </c>
      <c r="P2105" s="64" t="str">
        <f>VLOOKUP(A2105,'Hospitalisation Details'!$L$2:$R$2342,6,)</f>
        <v>R1012</v>
      </c>
      <c r="Q2105" s="64">
        <f>VLOOKUP(A2105,'Hospitalisation Details'!$L$2:$R$2342,3,)</f>
        <v>19</v>
      </c>
      <c r="R2105" s="64">
        <f>VLOOKUP(A2105,'Hospitalisation Details'!$L$2:$U$2342,10,)</f>
        <v>10</v>
      </c>
      <c r="S2105" s="64" t="str">
        <f>VLOOKUP(A2105,'Hospitalisation Details'!$L$2:$U$2342,8,)</f>
        <v>Dec</v>
      </c>
      <c r="T2105" s="126">
        <f>VLOOKUP(A2105,'Hospitalisation Details'!$L$2:$U$2342,9,)</f>
        <v>2003</v>
      </c>
    </row>
    <row r="2106" spans="1:20" ht="15.5" x14ac:dyDescent="0.35">
      <c r="A2106" s="124" t="s">
        <v>260</v>
      </c>
      <c r="B2106" s="64" t="str">
        <f>VLOOKUP(A2106,'Medical Examinations'!$AS$1:$BC$2336,9,)</f>
        <v>Mary Beth</v>
      </c>
      <c r="C2106" s="64">
        <f>VLOOKUP(A2106,'Medical Examinations'!$AS$1:$BC$2336,2,)</f>
        <v>37.29</v>
      </c>
      <c r="D2106" s="64">
        <f>VLOOKUP(A2106,'Medical Examinations'!$AS$1:$BC$2336,3,)</f>
        <v>4.46</v>
      </c>
      <c r="E2106" s="64" t="str">
        <f>VLOOKUP(A2106,'Medical Examinations'!$AS$1:$BC$2336,6,)</f>
        <v>No</v>
      </c>
      <c r="F2106" s="64" t="str">
        <f>VLOOKUP(A2106,'Medical Examinations'!$AS$1:$BC$2336,4,)</f>
        <v>yes</v>
      </c>
      <c r="G2106" s="64" t="str">
        <f>VLOOKUP(A2106,'Medical Examinations'!$AS$1:$BC$2336,5,)</f>
        <v>No</v>
      </c>
      <c r="H2106" s="64">
        <f>VLOOKUP(A2106,'Medical Examinations'!$AS$1:$BC$2336,8,)</f>
        <v>1</v>
      </c>
      <c r="I2106" s="64" t="str">
        <f>VLOOKUP(A2106,'Medical Examinations'!$AS$1:$BC$2336,7,)</f>
        <v>No</v>
      </c>
      <c r="J2106" s="64" t="str">
        <f>VLOOKUP(A2106,'Medical Examinations'!$AS$1:$BC$2336,11,)</f>
        <v>Obesity</v>
      </c>
      <c r="K2106" s="64" t="str">
        <f>VLOOKUP(A2106,'Medical Examinations'!$AS$1:$BC$2336,10,)</f>
        <v>Normal</v>
      </c>
      <c r="L2106" s="64" t="str">
        <f>VLOOKUP(A2106,'Hospitalisation Details'!$L$2:$R$2342,2,)</f>
        <v>12-12-2004</v>
      </c>
      <c r="M2106" s="65">
        <f>VLOOKUP(A2106,'Hospitalisation Details'!$L$2:$R$2345,7,)</f>
        <v>2219</v>
      </c>
      <c r="N2106" s="64" t="str">
        <f>VLOOKUP(A2106,'Hospitalisation Details'!$L$2:$R$2342,4,)</f>
        <v>tier - 2</v>
      </c>
      <c r="O2106" s="64" t="str">
        <f>VLOOKUP(A2106,'Hospitalisation Details'!$L$2:$R$2342,5,)</f>
        <v>tier - 1</v>
      </c>
      <c r="P2106" s="64" t="str">
        <f>VLOOKUP(A2106,'Hospitalisation Details'!$L$2:$R$2342,6,)</f>
        <v>R1013</v>
      </c>
      <c r="Q2106" s="64">
        <f>VLOOKUP(A2106,'Hospitalisation Details'!$L$2:$R$2342,3,)</f>
        <v>18</v>
      </c>
      <c r="R2106" s="64">
        <f>VLOOKUP(A2106,'Hospitalisation Details'!$L$2:$U$2342,10,)</f>
        <v>12</v>
      </c>
      <c r="S2106" s="64" t="str">
        <f>VLOOKUP(A2106,'Hospitalisation Details'!$L$2:$U$2342,8,)</f>
        <v>Dec</v>
      </c>
      <c r="T2106" s="126">
        <f>VLOOKUP(A2106,'Hospitalisation Details'!$L$2:$U$2342,9,)</f>
        <v>2004</v>
      </c>
    </row>
    <row r="2107" spans="1:20" ht="15.5" x14ac:dyDescent="0.35">
      <c r="A2107" s="124" t="s">
        <v>259</v>
      </c>
      <c r="B2107" s="64" t="str">
        <f>VLOOKUP(A2107,'Medical Examinations'!$AS$1:$BC$2336,9,)</f>
        <v>Erin</v>
      </c>
      <c r="C2107" s="64">
        <f>VLOOKUP(A2107,'Medical Examinations'!$AS$1:$BC$2336,2,)</f>
        <v>40.28</v>
      </c>
      <c r="D2107" s="64">
        <f>VLOOKUP(A2107,'Medical Examinations'!$AS$1:$BC$2336,3,)</f>
        <v>6.11</v>
      </c>
      <c r="E2107" s="64" t="str">
        <f>VLOOKUP(A2107,'Medical Examinations'!$AS$1:$BC$2336,6,)</f>
        <v>No</v>
      </c>
      <c r="F2107" s="64" t="str">
        <f>VLOOKUP(A2107,'Medical Examinations'!$AS$1:$BC$2336,4,)</f>
        <v>yes</v>
      </c>
      <c r="G2107" s="64" t="str">
        <f>VLOOKUP(A2107,'Medical Examinations'!$AS$1:$BC$2336,5,)</f>
        <v>No</v>
      </c>
      <c r="H2107" s="64">
        <f>VLOOKUP(A2107,'Medical Examinations'!$AS$1:$BC$2336,8,)</f>
        <v>1</v>
      </c>
      <c r="I2107" s="64" t="str">
        <f>VLOOKUP(A2107,'Medical Examinations'!$AS$1:$BC$2336,7,)</f>
        <v>No</v>
      </c>
      <c r="J2107" s="64" t="str">
        <f>VLOOKUP(A2107,'Medical Examinations'!$AS$1:$BC$2336,11,)</f>
        <v>Obesity</v>
      </c>
      <c r="K2107" s="64" t="str">
        <f>VLOOKUP(A2107,'Medical Examinations'!$AS$1:$BC$2336,10,)</f>
        <v>Prediabetes</v>
      </c>
      <c r="L2107" s="64" t="str">
        <f>VLOOKUP(A2107,'Hospitalisation Details'!$L$2:$R$2342,2,)</f>
        <v>25-09-2004</v>
      </c>
      <c r="M2107" s="65">
        <f>VLOOKUP(A2107,'Hospitalisation Details'!$L$2:$R$2345,7,)</f>
        <v>2218</v>
      </c>
      <c r="N2107" s="64" t="str">
        <f>VLOOKUP(A2107,'Hospitalisation Details'!$L$2:$R$2342,4,)</f>
        <v>tier - 2</v>
      </c>
      <c r="O2107" s="64" t="str">
        <f>VLOOKUP(A2107,'Hospitalisation Details'!$L$2:$R$2342,5,)</f>
        <v>tier - 1</v>
      </c>
      <c r="P2107" s="64" t="str">
        <f>VLOOKUP(A2107,'Hospitalisation Details'!$L$2:$R$2342,6,)</f>
        <v>R1024</v>
      </c>
      <c r="Q2107" s="64">
        <f>VLOOKUP(A2107,'Hospitalisation Details'!$L$2:$R$2342,3,)</f>
        <v>18</v>
      </c>
      <c r="R2107" s="64">
        <f>VLOOKUP(A2107,'Hospitalisation Details'!$L$2:$U$2342,10,)</f>
        <v>25</v>
      </c>
      <c r="S2107" s="64" t="str">
        <f>VLOOKUP(A2107,'Hospitalisation Details'!$L$2:$U$2342,8,)</f>
        <v>Sep</v>
      </c>
      <c r="T2107" s="126">
        <f>VLOOKUP(A2107,'Hospitalisation Details'!$L$2:$U$2342,9,)</f>
        <v>2004</v>
      </c>
    </row>
    <row r="2108" spans="1:20" ht="15.5" x14ac:dyDescent="0.35">
      <c r="A2108" s="124" t="s">
        <v>258</v>
      </c>
      <c r="B2108" s="64" t="str">
        <f>VLOOKUP(A2108,'Medical Examinations'!$AS$1:$BC$2336,9,)</f>
        <v>Hallie</v>
      </c>
      <c r="C2108" s="64">
        <f>VLOOKUP(A2108,'Medical Examinations'!$AS$1:$BC$2336,2,)</f>
        <v>40.185000000000002</v>
      </c>
      <c r="D2108" s="64">
        <f>VLOOKUP(A2108,'Medical Examinations'!$AS$1:$BC$2336,3,)</f>
        <v>4.66</v>
      </c>
      <c r="E2108" s="64" t="str">
        <f>VLOOKUP(A2108,'Medical Examinations'!$AS$1:$BC$2336,6,)</f>
        <v>No</v>
      </c>
      <c r="F2108" s="64" t="str">
        <f>VLOOKUP(A2108,'Medical Examinations'!$AS$1:$BC$2336,4,)</f>
        <v>yes</v>
      </c>
      <c r="G2108" s="64" t="str">
        <f>VLOOKUP(A2108,'Medical Examinations'!$AS$1:$BC$2336,5,)</f>
        <v>No</v>
      </c>
      <c r="H2108" s="64">
        <f>VLOOKUP(A2108,'Medical Examinations'!$AS$1:$BC$2336,8,)</f>
        <v>1</v>
      </c>
      <c r="I2108" s="64" t="str">
        <f>VLOOKUP(A2108,'Medical Examinations'!$AS$1:$BC$2336,7,)</f>
        <v>No</v>
      </c>
      <c r="J2108" s="64" t="str">
        <f>VLOOKUP(A2108,'Medical Examinations'!$AS$1:$BC$2336,11,)</f>
        <v>Obesity</v>
      </c>
      <c r="K2108" s="64" t="str">
        <f>VLOOKUP(A2108,'Medical Examinations'!$AS$1:$BC$2336,10,)</f>
        <v>Normal</v>
      </c>
      <c r="L2108" s="64" t="str">
        <f>VLOOKUP(A2108,'Hospitalisation Details'!$L$2:$R$2342,2,)</f>
        <v>13-06-2004</v>
      </c>
      <c r="M2108" s="65">
        <f>VLOOKUP(A2108,'Hospitalisation Details'!$L$2:$R$2345,7,)</f>
        <v>2217</v>
      </c>
      <c r="N2108" s="64" t="str">
        <f>VLOOKUP(A2108,'Hospitalisation Details'!$L$2:$R$2342,4,)</f>
        <v>tier - 2</v>
      </c>
      <c r="O2108" s="64" t="str">
        <f>VLOOKUP(A2108,'Hospitalisation Details'!$L$2:$R$2342,5,)</f>
        <v>tier - 1</v>
      </c>
      <c r="P2108" s="64" t="str">
        <f>VLOOKUP(A2108,'Hospitalisation Details'!$L$2:$R$2342,6,)</f>
        <v>R1024</v>
      </c>
      <c r="Q2108" s="64">
        <f>VLOOKUP(A2108,'Hospitalisation Details'!$L$2:$R$2342,3,)</f>
        <v>18</v>
      </c>
      <c r="R2108" s="64">
        <f>VLOOKUP(A2108,'Hospitalisation Details'!$L$2:$U$2342,10,)</f>
        <v>13</v>
      </c>
      <c r="S2108" s="64" t="str">
        <f>VLOOKUP(A2108,'Hospitalisation Details'!$L$2:$U$2342,8,)</f>
        <v>Jun</v>
      </c>
      <c r="T2108" s="126">
        <f>VLOOKUP(A2108,'Hospitalisation Details'!$L$2:$U$2342,9,)</f>
        <v>2004</v>
      </c>
    </row>
    <row r="2109" spans="1:20" ht="15.5" x14ac:dyDescent="0.35">
      <c r="A2109" s="124" t="s">
        <v>257</v>
      </c>
      <c r="B2109" s="64" t="str">
        <f>VLOOKUP(A2109,'Medical Examinations'!$AS$1:$BC$2336,9,)</f>
        <v>Paige P</v>
      </c>
      <c r="C2109" s="64">
        <f>VLOOKUP(A2109,'Medical Examinations'!$AS$1:$BC$2336,2,)</f>
        <v>23.57</v>
      </c>
      <c r="D2109" s="64">
        <f>VLOOKUP(A2109,'Medical Examinations'!$AS$1:$BC$2336,3,)</f>
        <v>6.14</v>
      </c>
      <c r="E2109" s="64" t="str">
        <f>VLOOKUP(A2109,'Medical Examinations'!$AS$1:$BC$2336,6,)</f>
        <v>No</v>
      </c>
      <c r="F2109" s="64" t="str">
        <f>VLOOKUP(A2109,'Medical Examinations'!$AS$1:$BC$2336,4,)</f>
        <v>No</v>
      </c>
      <c r="G2109" s="64" t="str">
        <f>VLOOKUP(A2109,'Medical Examinations'!$AS$1:$BC$2336,5,)</f>
        <v>No</v>
      </c>
      <c r="H2109" s="64">
        <f>VLOOKUP(A2109,'Medical Examinations'!$AS$1:$BC$2336,8,)</f>
        <v>0</v>
      </c>
      <c r="I2109" s="64" t="str">
        <f>VLOOKUP(A2109,'Medical Examinations'!$AS$1:$BC$2336,7,)</f>
        <v>No</v>
      </c>
      <c r="J2109" s="64" t="str">
        <f>VLOOKUP(A2109,'Medical Examinations'!$AS$1:$BC$2336,11,)</f>
        <v xml:space="preserve">Normal Weight 
</v>
      </c>
      <c r="K2109" s="64" t="str">
        <f>VLOOKUP(A2109,'Medical Examinations'!$AS$1:$BC$2336,10,)</f>
        <v>Prediabetes</v>
      </c>
      <c r="L2109" s="64" t="str">
        <f>VLOOKUP(A2109,'Hospitalisation Details'!$L$2:$R$2342,2,)</f>
        <v>17-11-1994</v>
      </c>
      <c r="M2109" s="65">
        <f>VLOOKUP(A2109,'Hospitalisation Details'!$L$2:$R$2345,7,)</f>
        <v>2213</v>
      </c>
      <c r="N2109" s="64" t="str">
        <f>VLOOKUP(A2109,'Hospitalisation Details'!$L$2:$R$2342,4,)</f>
        <v>tier - 2</v>
      </c>
      <c r="O2109" s="64" t="str">
        <f>VLOOKUP(A2109,'Hospitalisation Details'!$L$2:$R$2342,5,)</f>
        <v>tier - 2</v>
      </c>
      <c r="P2109" s="64" t="str">
        <f>VLOOKUP(A2109,'Hospitalisation Details'!$L$2:$R$2342,6,)</f>
        <v>R1013</v>
      </c>
      <c r="Q2109" s="64">
        <f>VLOOKUP(A2109,'Hospitalisation Details'!$L$2:$R$2342,3,)</f>
        <v>28</v>
      </c>
      <c r="R2109" s="64">
        <f>VLOOKUP(A2109,'Hospitalisation Details'!$L$2:$U$2342,10,)</f>
        <v>17</v>
      </c>
      <c r="S2109" s="64" t="str">
        <f>VLOOKUP(A2109,'Hospitalisation Details'!$L$2:$U$2342,8,)</f>
        <v>Nov</v>
      </c>
      <c r="T2109" s="126">
        <f>VLOOKUP(A2109,'Hospitalisation Details'!$L$2:$U$2342,9,)</f>
        <v>1994</v>
      </c>
    </row>
    <row r="2110" spans="1:20" ht="15.5" x14ac:dyDescent="0.35">
      <c r="A2110" s="124" t="s">
        <v>256</v>
      </c>
      <c r="B2110" s="64" t="str">
        <f>VLOOKUP(A2110,'Medical Examinations'!$AS$1:$BC$2336,9,)</f>
        <v>Ji</v>
      </c>
      <c r="C2110" s="64">
        <f>VLOOKUP(A2110,'Medical Examinations'!$AS$1:$BC$2336,2,)</f>
        <v>35.625</v>
      </c>
      <c r="D2110" s="64">
        <f>VLOOKUP(A2110,'Medical Examinations'!$AS$1:$BC$2336,3,)</f>
        <v>6.21</v>
      </c>
      <c r="E2110" s="64" t="str">
        <f>VLOOKUP(A2110,'Medical Examinations'!$AS$1:$BC$2336,6,)</f>
        <v>No</v>
      </c>
      <c r="F2110" s="64" t="str">
        <f>VLOOKUP(A2110,'Medical Examinations'!$AS$1:$BC$2336,4,)</f>
        <v>yes</v>
      </c>
      <c r="G2110" s="64" t="str">
        <f>VLOOKUP(A2110,'Medical Examinations'!$AS$1:$BC$2336,5,)</f>
        <v>No</v>
      </c>
      <c r="H2110" s="64">
        <f>VLOOKUP(A2110,'Medical Examinations'!$AS$1:$BC$2336,8,)</f>
        <v>1</v>
      </c>
      <c r="I2110" s="64" t="str">
        <f>VLOOKUP(A2110,'Medical Examinations'!$AS$1:$BC$2336,7,)</f>
        <v>No</v>
      </c>
      <c r="J2110" s="64" t="str">
        <f>VLOOKUP(A2110,'Medical Examinations'!$AS$1:$BC$2336,11,)</f>
        <v>Obesity</v>
      </c>
      <c r="K2110" s="64" t="str">
        <f>VLOOKUP(A2110,'Medical Examinations'!$AS$1:$BC$2336,10,)</f>
        <v>Prediabetes</v>
      </c>
      <c r="L2110" s="64" t="str">
        <f>VLOOKUP(A2110,'Hospitalisation Details'!$L$2:$R$2342,2,)</f>
        <v>27-07-2004</v>
      </c>
      <c r="M2110" s="65">
        <f>VLOOKUP(A2110,'Hospitalisation Details'!$L$2:$R$2345,7,)</f>
        <v>2211</v>
      </c>
      <c r="N2110" s="64" t="str">
        <f>VLOOKUP(A2110,'Hospitalisation Details'!$L$2:$R$2342,4,)</f>
        <v>tier - 2</v>
      </c>
      <c r="O2110" s="64" t="str">
        <f>VLOOKUP(A2110,'Hospitalisation Details'!$L$2:$R$2342,5,)</f>
        <v>tier - 2</v>
      </c>
      <c r="P2110" s="64" t="str">
        <f>VLOOKUP(A2110,'Hospitalisation Details'!$L$2:$R$2342,6,)</f>
        <v>R1024</v>
      </c>
      <c r="Q2110" s="64">
        <f>VLOOKUP(A2110,'Hospitalisation Details'!$L$2:$R$2342,3,)</f>
        <v>18</v>
      </c>
      <c r="R2110" s="64">
        <f>VLOOKUP(A2110,'Hospitalisation Details'!$L$2:$U$2342,10,)</f>
        <v>27</v>
      </c>
      <c r="S2110" s="64" t="str">
        <f>VLOOKUP(A2110,'Hospitalisation Details'!$L$2:$U$2342,8,)</f>
        <v>Jul</v>
      </c>
      <c r="T2110" s="126">
        <f>VLOOKUP(A2110,'Hospitalisation Details'!$L$2:$U$2342,9,)</f>
        <v>2004</v>
      </c>
    </row>
    <row r="2111" spans="1:20" ht="15.5" x14ac:dyDescent="0.35">
      <c r="A2111" s="124" t="s">
        <v>255</v>
      </c>
      <c r="B2111" s="64" t="str">
        <f>VLOOKUP(A2111,'Medical Examinations'!$AS$1:$BC$2336,9,)</f>
        <v>Carissa A</v>
      </c>
      <c r="C2111" s="64">
        <f>VLOOKUP(A2111,'Medical Examinations'!$AS$1:$BC$2336,2,)</f>
        <v>33.155000000000001</v>
      </c>
      <c r="D2111" s="64">
        <f>VLOOKUP(A2111,'Medical Examinations'!$AS$1:$BC$2336,3,)</f>
        <v>4.5999999999999996</v>
      </c>
      <c r="E2111" s="64" t="str">
        <f>VLOOKUP(A2111,'Medical Examinations'!$AS$1:$BC$2336,6,)</f>
        <v>No</v>
      </c>
      <c r="F2111" s="64" t="str">
        <f>VLOOKUP(A2111,'Medical Examinations'!$AS$1:$BC$2336,4,)</f>
        <v>yes</v>
      </c>
      <c r="G2111" s="64" t="str">
        <f>VLOOKUP(A2111,'Medical Examinations'!$AS$1:$BC$2336,5,)</f>
        <v>No</v>
      </c>
      <c r="H2111" s="64">
        <f>VLOOKUP(A2111,'Medical Examinations'!$AS$1:$BC$2336,8,)</f>
        <v>1</v>
      </c>
      <c r="I2111" s="64" t="str">
        <f>VLOOKUP(A2111,'Medical Examinations'!$AS$1:$BC$2336,7,)</f>
        <v>No</v>
      </c>
      <c r="J2111" s="64" t="str">
        <f>VLOOKUP(A2111,'Medical Examinations'!$AS$1:$BC$2336,11,)</f>
        <v>Obesity</v>
      </c>
      <c r="K2111" s="64" t="str">
        <f>VLOOKUP(A2111,'Medical Examinations'!$AS$1:$BC$2336,10,)</f>
        <v>Normal</v>
      </c>
      <c r="L2111" s="64" t="str">
        <f>VLOOKUP(A2111,'Hospitalisation Details'!$L$2:$R$2342,2,)</f>
        <v>06-08-2004</v>
      </c>
      <c r="M2111" s="65">
        <f>VLOOKUP(A2111,'Hospitalisation Details'!$L$2:$R$2345,7,)</f>
        <v>2208</v>
      </c>
      <c r="N2111" s="64" t="str">
        <f>VLOOKUP(A2111,'Hospitalisation Details'!$L$2:$R$2342,4,)</f>
        <v>tier - 2</v>
      </c>
      <c r="O2111" s="64" t="str">
        <f>VLOOKUP(A2111,'Hospitalisation Details'!$L$2:$R$2342,5,)</f>
        <v>tier - 2</v>
      </c>
      <c r="P2111" s="64" t="str">
        <f>VLOOKUP(A2111,'Hospitalisation Details'!$L$2:$R$2342,6,)</f>
        <v>R1024</v>
      </c>
      <c r="Q2111" s="64">
        <f>VLOOKUP(A2111,'Hospitalisation Details'!$L$2:$R$2342,3,)</f>
        <v>18</v>
      </c>
      <c r="R2111" s="64">
        <f>VLOOKUP(A2111,'Hospitalisation Details'!$L$2:$U$2342,10,)</f>
        <v>6</v>
      </c>
      <c r="S2111" s="64" t="str">
        <f>VLOOKUP(A2111,'Hospitalisation Details'!$L$2:$U$2342,8,)</f>
        <v>Aug</v>
      </c>
      <c r="T2111" s="126">
        <f>VLOOKUP(A2111,'Hospitalisation Details'!$L$2:$U$2342,9,)</f>
        <v>2004</v>
      </c>
    </row>
    <row r="2112" spans="1:20" ht="15.5" x14ac:dyDescent="0.35">
      <c r="A2112" s="124" t="s">
        <v>254</v>
      </c>
      <c r="B2112" s="64" t="str">
        <f>VLOOKUP(A2112,'Medical Examinations'!$AS$1:$BC$2336,9,)</f>
        <v>Mona</v>
      </c>
      <c r="C2112" s="64">
        <f>VLOOKUP(A2112,'Medical Examinations'!$AS$1:$BC$2336,2,)</f>
        <v>31.92</v>
      </c>
      <c r="D2112" s="64">
        <f>VLOOKUP(A2112,'Medical Examinations'!$AS$1:$BC$2336,3,)</f>
        <v>5.04</v>
      </c>
      <c r="E2112" s="64" t="str">
        <f>VLOOKUP(A2112,'Medical Examinations'!$AS$1:$BC$2336,6,)</f>
        <v>No</v>
      </c>
      <c r="F2112" s="64" t="str">
        <f>VLOOKUP(A2112,'Medical Examinations'!$AS$1:$BC$2336,4,)</f>
        <v>yes</v>
      </c>
      <c r="G2112" s="64" t="str">
        <f>VLOOKUP(A2112,'Medical Examinations'!$AS$1:$BC$2336,5,)</f>
        <v>No</v>
      </c>
      <c r="H2112" s="64">
        <f>VLOOKUP(A2112,'Medical Examinations'!$AS$1:$BC$2336,8,)</f>
        <v>1</v>
      </c>
      <c r="I2112" s="64" t="str">
        <f>VLOOKUP(A2112,'Medical Examinations'!$AS$1:$BC$2336,7,)</f>
        <v>No</v>
      </c>
      <c r="J2112" s="64" t="str">
        <f>VLOOKUP(A2112,'Medical Examinations'!$AS$1:$BC$2336,11,)</f>
        <v>Obesity</v>
      </c>
      <c r="K2112" s="64" t="str">
        <f>VLOOKUP(A2112,'Medical Examinations'!$AS$1:$BC$2336,10,)</f>
        <v>Normal</v>
      </c>
      <c r="L2112" s="64" t="str">
        <f>VLOOKUP(A2112,'Hospitalisation Details'!$L$2:$R$2342,2,)</f>
        <v>13-11-2004</v>
      </c>
      <c r="M2112" s="65">
        <f>VLOOKUP(A2112,'Hospitalisation Details'!$L$2:$R$2345,7,)</f>
        <v>2206</v>
      </c>
      <c r="N2112" s="64" t="str">
        <f>VLOOKUP(A2112,'Hospitalisation Details'!$L$2:$R$2342,4,)</f>
        <v>tier - 2</v>
      </c>
      <c r="O2112" s="64" t="str">
        <f>VLOOKUP(A2112,'Hospitalisation Details'!$L$2:$R$2342,5,)</f>
        <v>tier - 3</v>
      </c>
      <c r="P2112" s="64" t="str">
        <f>VLOOKUP(A2112,'Hospitalisation Details'!$L$2:$R$2342,6,)</f>
        <v>R1024</v>
      </c>
      <c r="Q2112" s="64">
        <f>VLOOKUP(A2112,'Hospitalisation Details'!$L$2:$R$2342,3,)</f>
        <v>18</v>
      </c>
      <c r="R2112" s="64">
        <f>VLOOKUP(A2112,'Hospitalisation Details'!$L$2:$U$2342,10,)</f>
        <v>13</v>
      </c>
      <c r="S2112" s="64" t="str">
        <f>VLOOKUP(A2112,'Hospitalisation Details'!$L$2:$U$2342,8,)</f>
        <v>Nov</v>
      </c>
      <c r="T2112" s="126">
        <f>VLOOKUP(A2112,'Hospitalisation Details'!$L$2:$U$2342,9,)</f>
        <v>2004</v>
      </c>
    </row>
    <row r="2113" spans="1:20" ht="15.5" x14ac:dyDescent="0.35">
      <c r="A2113" s="124" t="s">
        <v>253</v>
      </c>
      <c r="B2113" s="64" t="str">
        <f>VLOOKUP(A2113,'Medical Examinations'!$AS$1:$BC$2336,9,)</f>
        <v>Kristin R.</v>
      </c>
      <c r="C2113" s="64">
        <f>VLOOKUP(A2113,'Medical Examinations'!$AS$1:$BC$2336,2,)</f>
        <v>30.305</v>
      </c>
      <c r="D2113" s="64">
        <f>VLOOKUP(A2113,'Medical Examinations'!$AS$1:$BC$2336,3,)</f>
        <v>5.08</v>
      </c>
      <c r="E2113" s="64" t="str">
        <f>VLOOKUP(A2113,'Medical Examinations'!$AS$1:$BC$2336,6,)</f>
        <v>No</v>
      </c>
      <c r="F2113" s="64" t="str">
        <f>VLOOKUP(A2113,'Medical Examinations'!$AS$1:$BC$2336,4,)</f>
        <v>yes</v>
      </c>
      <c r="G2113" s="64" t="str">
        <f>VLOOKUP(A2113,'Medical Examinations'!$AS$1:$BC$2336,5,)</f>
        <v>No</v>
      </c>
      <c r="H2113" s="64">
        <f>VLOOKUP(A2113,'Medical Examinations'!$AS$1:$BC$2336,8,)</f>
        <v>1</v>
      </c>
      <c r="I2113" s="64" t="str">
        <f>VLOOKUP(A2113,'Medical Examinations'!$AS$1:$BC$2336,7,)</f>
        <v>No</v>
      </c>
      <c r="J2113" s="64" t="str">
        <f>VLOOKUP(A2113,'Medical Examinations'!$AS$1:$BC$2336,11,)</f>
        <v>Obesity</v>
      </c>
      <c r="K2113" s="64" t="str">
        <f>VLOOKUP(A2113,'Medical Examinations'!$AS$1:$BC$2336,10,)</f>
        <v>Normal</v>
      </c>
      <c r="L2113" s="64" t="str">
        <f>VLOOKUP(A2113,'Hospitalisation Details'!$L$2:$R$2342,2,)</f>
        <v>28-10-2004</v>
      </c>
      <c r="M2113" s="65">
        <f>VLOOKUP(A2113,'Hospitalisation Details'!$L$2:$R$2345,7,)</f>
        <v>2204</v>
      </c>
      <c r="N2113" s="64" t="str">
        <f>VLOOKUP(A2113,'Hospitalisation Details'!$L$2:$R$2342,4,)</f>
        <v>tier - 2</v>
      </c>
      <c r="O2113" s="64" t="str">
        <f>VLOOKUP(A2113,'Hospitalisation Details'!$L$2:$R$2342,5,)</f>
        <v>tier - 2</v>
      </c>
      <c r="P2113" s="64" t="str">
        <f>VLOOKUP(A2113,'Hospitalisation Details'!$L$2:$R$2342,6,)</f>
        <v>R1024</v>
      </c>
      <c r="Q2113" s="64">
        <f>VLOOKUP(A2113,'Hospitalisation Details'!$L$2:$R$2342,3,)</f>
        <v>18</v>
      </c>
      <c r="R2113" s="64">
        <f>VLOOKUP(A2113,'Hospitalisation Details'!$L$2:$U$2342,10,)</f>
        <v>28</v>
      </c>
      <c r="S2113" s="64" t="str">
        <f>VLOOKUP(A2113,'Hospitalisation Details'!$L$2:$U$2342,8,)</f>
        <v>Oct</v>
      </c>
      <c r="T2113" s="126">
        <f>VLOOKUP(A2113,'Hospitalisation Details'!$L$2:$U$2342,9,)</f>
        <v>2004</v>
      </c>
    </row>
    <row r="2114" spans="1:20" ht="15.5" x14ac:dyDescent="0.35">
      <c r="A2114" s="124" t="s">
        <v>252</v>
      </c>
      <c r="B2114" s="64" t="str">
        <f>VLOOKUP(A2114,'Medical Examinations'!$AS$1:$BC$2336,9,)</f>
        <v>Beth</v>
      </c>
      <c r="C2114" s="64">
        <f>VLOOKUP(A2114,'Medical Examinations'!$AS$1:$BC$2336,2,)</f>
        <v>30.114999999999998</v>
      </c>
      <c r="D2114" s="64">
        <f>VLOOKUP(A2114,'Medical Examinations'!$AS$1:$BC$2336,3,)</f>
        <v>4.38</v>
      </c>
      <c r="E2114" s="64" t="str">
        <f>VLOOKUP(A2114,'Medical Examinations'!$AS$1:$BC$2336,6,)</f>
        <v>No</v>
      </c>
      <c r="F2114" s="64" t="str">
        <f>VLOOKUP(A2114,'Medical Examinations'!$AS$1:$BC$2336,4,)</f>
        <v>yes</v>
      </c>
      <c r="G2114" s="64" t="str">
        <f>VLOOKUP(A2114,'Medical Examinations'!$AS$1:$BC$2336,5,)</f>
        <v>No</v>
      </c>
      <c r="H2114" s="64">
        <f>VLOOKUP(A2114,'Medical Examinations'!$AS$1:$BC$2336,8,)</f>
        <v>1</v>
      </c>
      <c r="I2114" s="64" t="str">
        <f>VLOOKUP(A2114,'Medical Examinations'!$AS$1:$BC$2336,7,)</f>
        <v>No</v>
      </c>
      <c r="J2114" s="64" t="str">
        <f>VLOOKUP(A2114,'Medical Examinations'!$AS$1:$BC$2336,11,)</f>
        <v>Obesity</v>
      </c>
      <c r="K2114" s="64" t="str">
        <f>VLOOKUP(A2114,'Medical Examinations'!$AS$1:$BC$2336,10,)</f>
        <v>Normal</v>
      </c>
      <c r="L2114" s="64" t="str">
        <f>VLOOKUP(A2114,'Hospitalisation Details'!$L$2:$R$2342,2,)</f>
        <v>06-08-2004</v>
      </c>
      <c r="M2114" s="65">
        <f>VLOOKUP(A2114,'Hospitalisation Details'!$L$2:$R$2345,7,)</f>
        <v>2203</v>
      </c>
      <c r="N2114" s="64" t="str">
        <f>VLOOKUP(A2114,'Hospitalisation Details'!$L$2:$R$2342,4,)</f>
        <v>tier - 2</v>
      </c>
      <c r="O2114" s="64" t="str">
        <f>VLOOKUP(A2114,'Hospitalisation Details'!$L$2:$R$2342,5,)</f>
        <v>tier - 2</v>
      </c>
      <c r="P2114" s="64" t="str">
        <f>VLOOKUP(A2114,'Hospitalisation Details'!$L$2:$R$2342,6,)</f>
        <v>R1024</v>
      </c>
      <c r="Q2114" s="64">
        <f>VLOOKUP(A2114,'Hospitalisation Details'!$L$2:$R$2342,3,)</f>
        <v>18</v>
      </c>
      <c r="R2114" s="64">
        <f>VLOOKUP(A2114,'Hospitalisation Details'!$L$2:$U$2342,10,)</f>
        <v>6</v>
      </c>
      <c r="S2114" s="64" t="str">
        <f>VLOOKUP(A2114,'Hospitalisation Details'!$L$2:$U$2342,8,)</f>
        <v>Aug</v>
      </c>
      <c r="T2114" s="126">
        <f>VLOOKUP(A2114,'Hospitalisation Details'!$L$2:$U$2342,9,)</f>
        <v>2004</v>
      </c>
    </row>
    <row r="2115" spans="1:20" ht="15.5" x14ac:dyDescent="0.35">
      <c r="A2115" s="124" t="s">
        <v>251</v>
      </c>
      <c r="B2115" s="64" t="str">
        <f>VLOOKUP(A2115,'Medical Examinations'!$AS$1:$BC$2336,9,)</f>
        <v>Allison</v>
      </c>
      <c r="C2115" s="64">
        <f>VLOOKUP(A2115,'Medical Examinations'!$AS$1:$BC$2336,2,)</f>
        <v>24.09</v>
      </c>
      <c r="D2115" s="64">
        <f>VLOOKUP(A2115,'Medical Examinations'!$AS$1:$BC$2336,3,)</f>
        <v>4.79</v>
      </c>
      <c r="E2115" s="64" t="str">
        <f>VLOOKUP(A2115,'Medical Examinations'!$AS$1:$BC$2336,6,)</f>
        <v>No</v>
      </c>
      <c r="F2115" s="64" t="str">
        <f>VLOOKUP(A2115,'Medical Examinations'!$AS$1:$BC$2336,4,)</f>
        <v>yes</v>
      </c>
      <c r="G2115" s="64" t="str">
        <f>VLOOKUP(A2115,'Medical Examinations'!$AS$1:$BC$2336,5,)</f>
        <v>No</v>
      </c>
      <c r="H2115" s="64">
        <f>VLOOKUP(A2115,'Medical Examinations'!$AS$1:$BC$2336,8,)</f>
        <v>1</v>
      </c>
      <c r="I2115" s="64" t="str">
        <f>VLOOKUP(A2115,'Medical Examinations'!$AS$1:$BC$2336,7,)</f>
        <v>No</v>
      </c>
      <c r="J2115" s="64" t="str">
        <f>VLOOKUP(A2115,'Medical Examinations'!$AS$1:$BC$2336,11,)</f>
        <v xml:space="preserve">Normal Weight 
</v>
      </c>
      <c r="K2115" s="64" t="str">
        <f>VLOOKUP(A2115,'Medical Examinations'!$AS$1:$BC$2336,10,)</f>
        <v>Normal</v>
      </c>
      <c r="L2115" s="64" t="str">
        <f>VLOOKUP(A2115,'Hospitalisation Details'!$L$2:$R$2342,2,)</f>
        <v>27-07-2004</v>
      </c>
      <c r="M2115" s="65">
        <f>VLOOKUP(A2115,'Hospitalisation Details'!$L$2:$R$2345,7,)</f>
        <v>2201</v>
      </c>
      <c r="N2115" s="64" t="str">
        <f>VLOOKUP(A2115,'Hospitalisation Details'!$L$2:$R$2342,4,)</f>
        <v>tier - 2</v>
      </c>
      <c r="O2115" s="64" t="str">
        <f>VLOOKUP(A2115,'Hospitalisation Details'!$L$2:$R$2342,5,)</f>
        <v>tier - 3</v>
      </c>
      <c r="P2115" s="64" t="str">
        <f>VLOOKUP(A2115,'Hospitalisation Details'!$L$2:$R$2342,6,)</f>
        <v>R1013</v>
      </c>
      <c r="Q2115" s="64">
        <f>VLOOKUP(A2115,'Hospitalisation Details'!$L$2:$R$2342,3,)</f>
        <v>18</v>
      </c>
      <c r="R2115" s="64">
        <f>VLOOKUP(A2115,'Hospitalisation Details'!$L$2:$U$2342,10,)</f>
        <v>27</v>
      </c>
      <c r="S2115" s="64" t="str">
        <f>VLOOKUP(A2115,'Hospitalisation Details'!$L$2:$U$2342,8,)</f>
        <v>Jul</v>
      </c>
      <c r="T2115" s="126">
        <f>VLOOKUP(A2115,'Hospitalisation Details'!$L$2:$U$2342,9,)</f>
        <v>2004</v>
      </c>
    </row>
    <row r="2116" spans="1:20" ht="15.5" x14ac:dyDescent="0.35">
      <c r="A2116" s="124" t="s">
        <v>250</v>
      </c>
      <c r="B2116" s="64" t="str">
        <f>VLOOKUP(A2116,'Medical Examinations'!$AS$1:$BC$2336,9,)</f>
        <v>Ashley E</v>
      </c>
      <c r="C2116" s="64">
        <f>VLOOKUP(A2116,'Medical Examinations'!$AS$1:$BC$2336,2,)</f>
        <v>28.215</v>
      </c>
      <c r="D2116" s="64">
        <f>VLOOKUP(A2116,'Medical Examinations'!$AS$1:$BC$2336,3,)</f>
        <v>4.21</v>
      </c>
      <c r="E2116" s="64" t="str">
        <f>VLOOKUP(A2116,'Medical Examinations'!$AS$1:$BC$2336,6,)</f>
        <v>No</v>
      </c>
      <c r="F2116" s="64" t="str">
        <f>VLOOKUP(A2116,'Medical Examinations'!$AS$1:$BC$2336,4,)</f>
        <v>yes</v>
      </c>
      <c r="G2116" s="64" t="str">
        <f>VLOOKUP(A2116,'Medical Examinations'!$AS$1:$BC$2336,5,)</f>
        <v>No</v>
      </c>
      <c r="H2116" s="64">
        <f>VLOOKUP(A2116,'Medical Examinations'!$AS$1:$BC$2336,8,)</f>
        <v>1</v>
      </c>
      <c r="I2116" s="64" t="str">
        <f>VLOOKUP(A2116,'Medical Examinations'!$AS$1:$BC$2336,7,)</f>
        <v>No</v>
      </c>
      <c r="J2116" s="64" t="str">
        <f>VLOOKUP(A2116,'Medical Examinations'!$AS$1:$BC$2336,11,)</f>
        <v>Over weight</v>
      </c>
      <c r="K2116" s="64" t="str">
        <f>VLOOKUP(A2116,'Medical Examinations'!$AS$1:$BC$2336,10,)</f>
        <v>Normal</v>
      </c>
      <c r="L2116" s="64" t="str">
        <f>VLOOKUP(A2116,'Hospitalisation Details'!$L$2:$R$2342,2,)</f>
        <v>12-09-2004</v>
      </c>
      <c r="M2116" s="65">
        <f>VLOOKUP(A2116,'Hospitalisation Details'!$L$2:$R$2345,7,)</f>
        <v>2201</v>
      </c>
      <c r="N2116" s="64" t="str">
        <f>VLOOKUP(A2116,'Hospitalisation Details'!$L$2:$R$2342,4,)</f>
        <v>tier - 2</v>
      </c>
      <c r="O2116" s="64" t="str">
        <f>VLOOKUP(A2116,'Hospitalisation Details'!$L$2:$R$2342,5,)</f>
        <v>tier - 2</v>
      </c>
      <c r="P2116" s="64" t="str">
        <f>VLOOKUP(A2116,'Hospitalisation Details'!$L$2:$R$2342,6,)</f>
        <v>R1024</v>
      </c>
      <c r="Q2116" s="64">
        <f>VLOOKUP(A2116,'Hospitalisation Details'!$L$2:$R$2342,3,)</f>
        <v>18</v>
      </c>
      <c r="R2116" s="64">
        <f>VLOOKUP(A2116,'Hospitalisation Details'!$L$2:$U$2342,10,)</f>
        <v>12</v>
      </c>
      <c r="S2116" s="64" t="str">
        <f>VLOOKUP(A2116,'Hospitalisation Details'!$L$2:$U$2342,8,)</f>
        <v>Sep</v>
      </c>
      <c r="T2116" s="126">
        <f>VLOOKUP(A2116,'Hospitalisation Details'!$L$2:$U$2342,9,)</f>
        <v>2004</v>
      </c>
    </row>
    <row r="2117" spans="1:20" ht="15.5" x14ac:dyDescent="0.35">
      <c r="A2117" s="124" t="s">
        <v>248</v>
      </c>
      <c r="B2117" s="64" t="str">
        <f>VLOOKUP(A2117,'Medical Examinations'!$AS$1:$BC$2336,9,)</f>
        <v>Hilary K.</v>
      </c>
      <c r="C2117" s="64">
        <f>VLOOKUP(A2117,'Medical Examinations'!$AS$1:$BC$2336,2,)</f>
        <v>26.315000000000001</v>
      </c>
      <c r="D2117" s="64">
        <f>VLOOKUP(A2117,'Medical Examinations'!$AS$1:$BC$2336,3,)</f>
        <v>5.47</v>
      </c>
      <c r="E2117" s="64" t="str">
        <f>VLOOKUP(A2117,'Medical Examinations'!$AS$1:$BC$2336,6,)</f>
        <v>No</v>
      </c>
      <c r="F2117" s="64" t="str">
        <f>VLOOKUP(A2117,'Medical Examinations'!$AS$1:$BC$2336,4,)</f>
        <v>yes</v>
      </c>
      <c r="G2117" s="64" t="str">
        <f>VLOOKUP(A2117,'Medical Examinations'!$AS$1:$BC$2336,5,)</f>
        <v>No</v>
      </c>
      <c r="H2117" s="64">
        <f>VLOOKUP(A2117,'Medical Examinations'!$AS$1:$BC$2336,8,)</f>
        <v>1</v>
      </c>
      <c r="I2117" s="64" t="str">
        <f>VLOOKUP(A2117,'Medical Examinations'!$AS$1:$BC$2336,7,)</f>
        <v>No</v>
      </c>
      <c r="J2117" s="64" t="str">
        <f>VLOOKUP(A2117,'Medical Examinations'!$AS$1:$BC$2336,11,)</f>
        <v>Over weight</v>
      </c>
      <c r="K2117" s="64" t="str">
        <f>VLOOKUP(A2117,'Medical Examinations'!$AS$1:$BC$2336,10,)</f>
        <v>Normal</v>
      </c>
      <c r="L2117" s="64" t="str">
        <f>VLOOKUP(A2117,'Hospitalisation Details'!$L$2:$R$2342,2,)</f>
        <v>03-09-2004</v>
      </c>
      <c r="M2117" s="65">
        <f>VLOOKUP(A2117,'Hospitalisation Details'!$L$2:$R$2345,7,)</f>
        <v>2198</v>
      </c>
      <c r="N2117" s="64" t="str">
        <f>VLOOKUP(A2117,'Hospitalisation Details'!$L$2:$R$2342,4,)</f>
        <v>tier - 2</v>
      </c>
      <c r="O2117" s="64" t="str">
        <f>VLOOKUP(A2117,'Hospitalisation Details'!$L$2:$R$2342,5,)</f>
        <v>tier - 1</v>
      </c>
      <c r="P2117" s="64" t="str">
        <f>VLOOKUP(A2117,'Hospitalisation Details'!$L$2:$R$2342,6,)</f>
        <v>R1023</v>
      </c>
      <c r="Q2117" s="64">
        <f>VLOOKUP(A2117,'Hospitalisation Details'!$L$2:$R$2342,3,)</f>
        <v>18</v>
      </c>
      <c r="R2117" s="64">
        <f>VLOOKUP(A2117,'Hospitalisation Details'!$L$2:$U$2342,10,)</f>
        <v>3</v>
      </c>
      <c r="S2117" s="64" t="str">
        <f>VLOOKUP(A2117,'Hospitalisation Details'!$L$2:$U$2342,8,)</f>
        <v>Sep</v>
      </c>
      <c r="T2117" s="126">
        <f>VLOOKUP(A2117,'Hospitalisation Details'!$L$2:$U$2342,9,)</f>
        <v>2004</v>
      </c>
    </row>
    <row r="2118" spans="1:20" ht="15.5" x14ac:dyDescent="0.35">
      <c r="A2118" s="124" t="s">
        <v>246</v>
      </c>
      <c r="B2118" s="64" t="str">
        <f>VLOOKUP(A2118,'Medical Examinations'!$AS$1:$BC$2336,9,)</f>
        <v>Dominique</v>
      </c>
      <c r="C2118" s="64">
        <f>VLOOKUP(A2118,'Medical Examinations'!$AS$1:$BC$2336,2,)</f>
        <v>25.08</v>
      </c>
      <c r="D2118" s="64">
        <f>VLOOKUP(A2118,'Medical Examinations'!$AS$1:$BC$2336,3,)</f>
        <v>5.09</v>
      </c>
      <c r="E2118" s="64" t="str">
        <f>VLOOKUP(A2118,'Medical Examinations'!$AS$1:$BC$2336,6,)</f>
        <v>No</v>
      </c>
      <c r="F2118" s="64" t="str">
        <f>VLOOKUP(A2118,'Medical Examinations'!$AS$1:$BC$2336,4,)</f>
        <v>yes</v>
      </c>
      <c r="G2118" s="64" t="str">
        <f>VLOOKUP(A2118,'Medical Examinations'!$AS$1:$BC$2336,5,)</f>
        <v>No</v>
      </c>
      <c r="H2118" s="64">
        <f>VLOOKUP(A2118,'Medical Examinations'!$AS$1:$BC$2336,8,)</f>
        <v>1</v>
      </c>
      <c r="I2118" s="64" t="str">
        <f>VLOOKUP(A2118,'Medical Examinations'!$AS$1:$BC$2336,7,)</f>
        <v>No</v>
      </c>
      <c r="J2118" s="64" t="str">
        <f>VLOOKUP(A2118,'Medical Examinations'!$AS$1:$BC$2336,11,)</f>
        <v>Over weight</v>
      </c>
      <c r="K2118" s="64" t="str">
        <f>VLOOKUP(A2118,'Medical Examinations'!$AS$1:$BC$2336,10,)</f>
        <v>Normal</v>
      </c>
      <c r="L2118" s="64" t="str">
        <f>VLOOKUP(A2118,'Hospitalisation Details'!$L$2:$R$2342,2,)</f>
        <v>07-12-2004</v>
      </c>
      <c r="M2118" s="65">
        <f>VLOOKUP(A2118,'Hospitalisation Details'!$L$2:$R$2345,7,)</f>
        <v>2196</v>
      </c>
      <c r="N2118" s="64" t="str">
        <f>VLOOKUP(A2118,'Hospitalisation Details'!$L$2:$R$2342,4,)</f>
        <v>tier - 2</v>
      </c>
      <c r="O2118" s="64" t="str">
        <f>VLOOKUP(A2118,'Hospitalisation Details'!$L$2:$R$2342,5,)</f>
        <v>tier - 3</v>
      </c>
      <c r="P2118" s="64" t="str">
        <f>VLOOKUP(A2118,'Hospitalisation Details'!$L$2:$R$2342,6,)</f>
        <v>R1024</v>
      </c>
      <c r="Q2118" s="64">
        <f>VLOOKUP(A2118,'Hospitalisation Details'!$L$2:$R$2342,3,)</f>
        <v>18</v>
      </c>
      <c r="R2118" s="64">
        <f>VLOOKUP(A2118,'Hospitalisation Details'!$L$2:$U$2342,10,)</f>
        <v>7</v>
      </c>
      <c r="S2118" s="64" t="str">
        <f>VLOOKUP(A2118,'Hospitalisation Details'!$L$2:$U$2342,8,)</f>
        <v>Dec</v>
      </c>
      <c r="T2118" s="126">
        <f>VLOOKUP(A2118,'Hospitalisation Details'!$L$2:$U$2342,9,)</f>
        <v>2004</v>
      </c>
    </row>
    <row r="2119" spans="1:20" ht="15.5" x14ac:dyDescent="0.35">
      <c r="A2119" s="124" t="s">
        <v>245</v>
      </c>
      <c r="B2119" s="64" t="str">
        <f>VLOOKUP(A2119,'Medical Examinations'!$AS$1:$BC$2336,9,)</f>
        <v>Carlos I</v>
      </c>
      <c r="C2119" s="64">
        <f>VLOOKUP(A2119,'Medical Examinations'!$AS$1:$BC$2336,2,)</f>
        <v>15.41</v>
      </c>
      <c r="D2119" s="64">
        <f>VLOOKUP(A2119,'Medical Examinations'!$AS$1:$BC$2336,3,)</f>
        <v>5.08</v>
      </c>
      <c r="E2119" s="64" t="str">
        <f>VLOOKUP(A2119,'Medical Examinations'!$AS$1:$BC$2336,6,)</f>
        <v>No</v>
      </c>
      <c r="F2119" s="64" t="str">
        <f>VLOOKUP(A2119,'Medical Examinations'!$AS$1:$BC$2336,4,)</f>
        <v>No</v>
      </c>
      <c r="G2119" s="64" t="str">
        <f>VLOOKUP(A2119,'Medical Examinations'!$AS$1:$BC$2336,5,)</f>
        <v>No</v>
      </c>
      <c r="H2119" s="64">
        <f>VLOOKUP(A2119,'Medical Examinations'!$AS$1:$BC$2336,8,)</f>
        <v>0</v>
      </c>
      <c r="I2119" s="64" t="str">
        <f>VLOOKUP(A2119,'Medical Examinations'!$AS$1:$BC$2336,7,)</f>
        <v>No</v>
      </c>
      <c r="J2119" s="64" t="str">
        <f>VLOOKUP(A2119,'Medical Examinations'!$AS$1:$BC$2336,11,)</f>
        <v>Under weight</v>
      </c>
      <c r="K2119" s="64" t="str">
        <f>VLOOKUP(A2119,'Medical Examinations'!$AS$1:$BC$2336,10,)</f>
        <v>Normal</v>
      </c>
      <c r="L2119" s="64" t="str">
        <f>VLOOKUP(A2119,'Hospitalisation Details'!$L$2:$R$2342,2,)</f>
        <v>16-12-1991</v>
      </c>
      <c r="M2119" s="65">
        <f>VLOOKUP(A2119,'Hospitalisation Details'!$L$2:$R$2345,7,)</f>
        <v>2193</v>
      </c>
      <c r="N2119" s="64" t="str">
        <f>VLOOKUP(A2119,'Hospitalisation Details'!$L$2:$R$2342,4,)</f>
        <v>tier - 2</v>
      </c>
      <c r="O2119" s="64" t="str">
        <f>VLOOKUP(A2119,'Hospitalisation Details'!$L$2:$R$2342,5,)</f>
        <v>tier - 2</v>
      </c>
      <c r="P2119" s="64" t="str">
        <f>VLOOKUP(A2119,'Hospitalisation Details'!$L$2:$R$2342,6,)</f>
        <v>R1012</v>
      </c>
      <c r="Q2119" s="64">
        <f>VLOOKUP(A2119,'Hospitalisation Details'!$L$2:$R$2342,3,)</f>
        <v>31</v>
      </c>
      <c r="R2119" s="64">
        <f>VLOOKUP(A2119,'Hospitalisation Details'!$L$2:$U$2342,10,)</f>
        <v>16</v>
      </c>
      <c r="S2119" s="64" t="str">
        <f>VLOOKUP(A2119,'Hospitalisation Details'!$L$2:$U$2342,8,)</f>
        <v>Dec</v>
      </c>
      <c r="T2119" s="126">
        <f>VLOOKUP(A2119,'Hospitalisation Details'!$L$2:$U$2342,9,)</f>
        <v>1991</v>
      </c>
    </row>
    <row r="2120" spans="1:20" ht="15.5" x14ac:dyDescent="0.35">
      <c r="A2120" s="124" t="s">
        <v>244</v>
      </c>
      <c r="B2120" s="64" t="str">
        <f>VLOOKUP(A2120,'Medical Examinations'!$AS$1:$BC$2336,9,)</f>
        <v>Matthew</v>
      </c>
      <c r="C2120" s="64">
        <f>VLOOKUP(A2120,'Medical Examinations'!$AS$1:$BC$2336,2,)</f>
        <v>23.83</v>
      </c>
      <c r="D2120" s="64">
        <f>VLOOKUP(A2120,'Medical Examinations'!$AS$1:$BC$2336,3,)</f>
        <v>5.68</v>
      </c>
      <c r="E2120" s="64" t="str">
        <f>VLOOKUP(A2120,'Medical Examinations'!$AS$1:$BC$2336,6,)</f>
        <v>No</v>
      </c>
      <c r="F2120" s="64" t="str">
        <f>VLOOKUP(A2120,'Medical Examinations'!$AS$1:$BC$2336,4,)</f>
        <v>No</v>
      </c>
      <c r="G2120" s="64" t="str">
        <f>VLOOKUP(A2120,'Medical Examinations'!$AS$1:$BC$2336,5,)</f>
        <v>No</v>
      </c>
      <c r="H2120" s="64">
        <f>VLOOKUP(A2120,'Medical Examinations'!$AS$1:$BC$2336,8,)</f>
        <v>0</v>
      </c>
      <c r="I2120" s="64" t="str">
        <f>VLOOKUP(A2120,'Medical Examinations'!$AS$1:$BC$2336,7,)</f>
        <v>No</v>
      </c>
      <c r="J2120" s="64" t="str">
        <f>VLOOKUP(A2120,'Medical Examinations'!$AS$1:$BC$2336,11,)</f>
        <v xml:space="preserve">Normal Weight 
</v>
      </c>
      <c r="K2120" s="64" t="str">
        <f>VLOOKUP(A2120,'Medical Examinations'!$AS$1:$BC$2336,10,)</f>
        <v>Normal</v>
      </c>
      <c r="L2120" s="64" t="str">
        <f>VLOOKUP(A2120,'Hospitalisation Details'!$L$2:$R$2342,2,)</f>
        <v>27-09-1994</v>
      </c>
      <c r="M2120" s="65">
        <f>VLOOKUP(A2120,'Hospitalisation Details'!$L$2:$R$2345,7,)</f>
        <v>2170</v>
      </c>
      <c r="N2120" s="64" t="str">
        <f>VLOOKUP(A2120,'Hospitalisation Details'!$L$2:$R$2342,4,)</f>
        <v>tier - 2</v>
      </c>
      <c r="O2120" s="64" t="str">
        <f>VLOOKUP(A2120,'Hospitalisation Details'!$L$2:$R$2342,5,)</f>
        <v>tier - 2</v>
      </c>
      <c r="P2120" s="64" t="str">
        <f>VLOOKUP(A2120,'Hospitalisation Details'!$L$2:$R$2342,6,)</f>
        <v>R1013</v>
      </c>
      <c r="Q2120" s="64">
        <f>VLOOKUP(A2120,'Hospitalisation Details'!$L$2:$R$2342,3,)</f>
        <v>28</v>
      </c>
      <c r="R2120" s="64">
        <f>VLOOKUP(A2120,'Hospitalisation Details'!$L$2:$U$2342,10,)</f>
        <v>27</v>
      </c>
      <c r="S2120" s="64" t="str">
        <f>VLOOKUP(A2120,'Hospitalisation Details'!$L$2:$U$2342,8,)</f>
        <v>Sep</v>
      </c>
      <c r="T2120" s="126">
        <f>VLOOKUP(A2120,'Hospitalisation Details'!$L$2:$U$2342,9,)</f>
        <v>1994</v>
      </c>
    </row>
    <row r="2121" spans="1:20" ht="15.5" x14ac:dyDescent="0.35">
      <c r="A2121" s="124" t="s">
        <v>243</v>
      </c>
      <c r="B2121" s="64" t="str">
        <f>VLOOKUP(A2121,'Medical Examinations'!$AS$1:$BC$2336,9,)</f>
        <v>Kara</v>
      </c>
      <c r="C2121" s="64">
        <f>VLOOKUP(A2121,'Medical Examinations'!$AS$1:$BC$2336,2,)</f>
        <v>36</v>
      </c>
      <c r="D2121" s="64">
        <f>VLOOKUP(A2121,'Medical Examinations'!$AS$1:$BC$2336,3,)</f>
        <v>4.66</v>
      </c>
      <c r="E2121" s="64" t="str">
        <f>VLOOKUP(A2121,'Medical Examinations'!$AS$1:$BC$2336,6,)</f>
        <v>No</v>
      </c>
      <c r="F2121" s="64" t="str">
        <f>VLOOKUP(A2121,'Medical Examinations'!$AS$1:$BC$2336,4,)</f>
        <v>yes</v>
      </c>
      <c r="G2121" s="64" t="str">
        <f>VLOOKUP(A2121,'Medical Examinations'!$AS$1:$BC$2336,5,)</f>
        <v>No</v>
      </c>
      <c r="H2121" s="64">
        <f>VLOOKUP(A2121,'Medical Examinations'!$AS$1:$BC$2336,8,)</f>
        <v>1</v>
      </c>
      <c r="I2121" s="64" t="str">
        <f>VLOOKUP(A2121,'Medical Examinations'!$AS$1:$BC$2336,7,)</f>
        <v>No</v>
      </c>
      <c r="J2121" s="64" t="str">
        <f>VLOOKUP(A2121,'Medical Examinations'!$AS$1:$BC$2336,11,)</f>
        <v>Obesity</v>
      </c>
      <c r="K2121" s="64" t="str">
        <f>VLOOKUP(A2121,'Medical Examinations'!$AS$1:$BC$2336,10,)</f>
        <v>Normal</v>
      </c>
      <c r="L2121" s="64" t="str">
        <f>VLOOKUP(A2121,'Hospitalisation Details'!$L$2:$R$2342,2,)</f>
        <v>23-08-2000</v>
      </c>
      <c r="M2121" s="65">
        <f>VLOOKUP(A2121,'Hospitalisation Details'!$L$2:$R$2345,7,)</f>
        <v>2167</v>
      </c>
      <c r="N2121" s="64" t="str">
        <f>VLOOKUP(A2121,'Hospitalisation Details'!$L$2:$R$2342,4,)</f>
        <v>tier - 2</v>
      </c>
      <c r="O2121" s="64" t="str">
        <f>VLOOKUP(A2121,'Hospitalisation Details'!$L$2:$R$2342,5,)</f>
        <v>tier - 2</v>
      </c>
      <c r="P2121" s="64" t="str">
        <f>VLOOKUP(A2121,'Hospitalisation Details'!$L$2:$R$2342,6,)</f>
        <v>R1011</v>
      </c>
      <c r="Q2121" s="64">
        <f>VLOOKUP(A2121,'Hospitalisation Details'!$L$2:$R$2342,3,)</f>
        <v>22</v>
      </c>
      <c r="R2121" s="64">
        <f>VLOOKUP(A2121,'Hospitalisation Details'!$L$2:$U$2342,10,)</f>
        <v>23</v>
      </c>
      <c r="S2121" s="64" t="str">
        <f>VLOOKUP(A2121,'Hospitalisation Details'!$L$2:$U$2342,8,)</f>
        <v>Aug</v>
      </c>
      <c r="T2121" s="126">
        <f>VLOOKUP(A2121,'Hospitalisation Details'!$L$2:$U$2342,9,)</f>
        <v>2000</v>
      </c>
    </row>
    <row r="2122" spans="1:20" ht="15.5" x14ac:dyDescent="0.35">
      <c r="A2122" s="124" t="s">
        <v>242</v>
      </c>
      <c r="B2122" s="64" t="str">
        <f>VLOOKUP(A2122,'Medical Examinations'!$AS$1:$BC$2336,9,)</f>
        <v>Sarah S</v>
      </c>
      <c r="C2122" s="64">
        <f>VLOOKUP(A2122,'Medical Examinations'!$AS$1:$BC$2336,2,)</f>
        <v>28.82</v>
      </c>
      <c r="D2122" s="64">
        <f>VLOOKUP(A2122,'Medical Examinations'!$AS$1:$BC$2336,3,)</f>
        <v>5.59</v>
      </c>
      <c r="E2122" s="64" t="str">
        <f>VLOOKUP(A2122,'Medical Examinations'!$AS$1:$BC$2336,6,)</f>
        <v>No</v>
      </c>
      <c r="F2122" s="64" t="str">
        <f>VLOOKUP(A2122,'Medical Examinations'!$AS$1:$BC$2336,4,)</f>
        <v>yes</v>
      </c>
      <c r="G2122" s="64" t="str">
        <f>VLOOKUP(A2122,'Medical Examinations'!$AS$1:$BC$2336,5,)</f>
        <v>No</v>
      </c>
      <c r="H2122" s="64">
        <f>VLOOKUP(A2122,'Medical Examinations'!$AS$1:$BC$2336,8,)</f>
        <v>1</v>
      </c>
      <c r="I2122" s="64" t="str">
        <f>VLOOKUP(A2122,'Medical Examinations'!$AS$1:$BC$2336,7,)</f>
        <v>No</v>
      </c>
      <c r="J2122" s="64" t="str">
        <f>VLOOKUP(A2122,'Medical Examinations'!$AS$1:$BC$2336,11,)</f>
        <v>Over weight</v>
      </c>
      <c r="K2122" s="64" t="str">
        <f>VLOOKUP(A2122,'Medical Examinations'!$AS$1:$BC$2336,10,)</f>
        <v>Normal</v>
      </c>
      <c r="L2122" s="64" t="str">
        <f>VLOOKUP(A2122,'Hospitalisation Details'!$L$2:$R$2342,2,)</f>
        <v>10-12-2000</v>
      </c>
      <c r="M2122" s="65">
        <f>VLOOKUP(A2122,'Hospitalisation Details'!$L$2:$R$2345,7,)</f>
        <v>2157</v>
      </c>
      <c r="N2122" s="64" t="str">
        <f>VLOOKUP(A2122,'Hospitalisation Details'!$L$2:$R$2342,4,)</f>
        <v>tier - 2</v>
      </c>
      <c r="O2122" s="64" t="str">
        <f>VLOOKUP(A2122,'Hospitalisation Details'!$L$2:$R$2342,5,)</f>
        <v>tier - 2</v>
      </c>
      <c r="P2122" s="64" t="str">
        <f>VLOOKUP(A2122,'Hospitalisation Details'!$L$2:$R$2342,6,)</f>
        <v>R1013</v>
      </c>
      <c r="Q2122" s="64">
        <f>VLOOKUP(A2122,'Hospitalisation Details'!$L$2:$R$2342,3,)</f>
        <v>22</v>
      </c>
      <c r="R2122" s="64">
        <f>VLOOKUP(A2122,'Hospitalisation Details'!$L$2:$U$2342,10,)</f>
        <v>10</v>
      </c>
      <c r="S2122" s="64" t="str">
        <f>VLOOKUP(A2122,'Hospitalisation Details'!$L$2:$U$2342,8,)</f>
        <v>Dec</v>
      </c>
      <c r="T2122" s="126">
        <f>VLOOKUP(A2122,'Hospitalisation Details'!$L$2:$U$2342,9,)</f>
        <v>2000</v>
      </c>
    </row>
    <row r="2123" spans="1:20" ht="15.5" x14ac:dyDescent="0.35">
      <c r="A2123" s="124" t="s">
        <v>241</v>
      </c>
      <c r="B2123" s="64" t="str">
        <f>VLOOKUP(A2123,'Medical Examinations'!$AS$1:$BC$2336,9,)</f>
        <v>Shauna R.</v>
      </c>
      <c r="C2123" s="64">
        <f>VLOOKUP(A2123,'Medical Examinations'!$AS$1:$BC$2336,2,)</f>
        <v>28.05</v>
      </c>
      <c r="D2123" s="64">
        <f>VLOOKUP(A2123,'Medical Examinations'!$AS$1:$BC$2336,3,)</f>
        <v>6.2</v>
      </c>
      <c r="E2123" s="64" t="str">
        <f>VLOOKUP(A2123,'Medical Examinations'!$AS$1:$BC$2336,6,)</f>
        <v>No</v>
      </c>
      <c r="F2123" s="64" t="str">
        <f>VLOOKUP(A2123,'Medical Examinations'!$AS$1:$BC$2336,4,)</f>
        <v>yes</v>
      </c>
      <c r="G2123" s="64" t="str">
        <f>VLOOKUP(A2123,'Medical Examinations'!$AS$1:$BC$2336,5,)</f>
        <v>No</v>
      </c>
      <c r="H2123" s="64">
        <f>VLOOKUP(A2123,'Medical Examinations'!$AS$1:$BC$2336,8,)</f>
        <v>1</v>
      </c>
      <c r="I2123" s="64" t="str">
        <f>VLOOKUP(A2123,'Medical Examinations'!$AS$1:$BC$2336,7,)</f>
        <v>No</v>
      </c>
      <c r="J2123" s="64" t="str">
        <f>VLOOKUP(A2123,'Medical Examinations'!$AS$1:$BC$2336,11,)</f>
        <v>Over weight</v>
      </c>
      <c r="K2123" s="64" t="str">
        <f>VLOOKUP(A2123,'Medical Examinations'!$AS$1:$BC$2336,10,)</f>
        <v>Prediabetes</v>
      </c>
      <c r="L2123" s="64" t="str">
        <f>VLOOKUP(A2123,'Hospitalisation Details'!$L$2:$R$2342,2,)</f>
        <v>29-11-2000</v>
      </c>
      <c r="M2123" s="65">
        <f>VLOOKUP(A2123,'Hospitalisation Details'!$L$2:$R$2345,7,)</f>
        <v>2156</v>
      </c>
      <c r="N2123" s="64" t="str">
        <f>VLOOKUP(A2123,'Hospitalisation Details'!$L$2:$R$2342,4,)</f>
        <v>tier - 2</v>
      </c>
      <c r="O2123" s="64" t="str">
        <f>VLOOKUP(A2123,'Hospitalisation Details'!$L$2:$R$2342,5,)</f>
        <v>tier - 3</v>
      </c>
      <c r="P2123" s="64" t="str">
        <f>VLOOKUP(A2123,'Hospitalisation Details'!$L$2:$R$2342,6,)</f>
        <v>R1013</v>
      </c>
      <c r="Q2123" s="64">
        <f>VLOOKUP(A2123,'Hospitalisation Details'!$L$2:$R$2342,3,)</f>
        <v>22</v>
      </c>
      <c r="R2123" s="64">
        <f>VLOOKUP(A2123,'Hospitalisation Details'!$L$2:$U$2342,10,)</f>
        <v>29</v>
      </c>
      <c r="S2123" s="64" t="str">
        <f>VLOOKUP(A2123,'Hospitalisation Details'!$L$2:$U$2342,8,)</f>
        <v>Nov</v>
      </c>
      <c r="T2123" s="126">
        <f>VLOOKUP(A2123,'Hospitalisation Details'!$L$2:$U$2342,9,)</f>
        <v>2000</v>
      </c>
    </row>
    <row r="2124" spans="1:20" ht="15.5" x14ac:dyDescent="0.35">
      <c r="A2124" s="124" t="s">
        <v>240</v>
      </c>
      <c r="B2124" s="64" t="str">
        <f>VLOOKUP(A2124,'Medical Examinations'!$AS$1:$BC$2336,9,)</f>
        <v>Lindsay J.</v>
      </c>
      <c r="C2124" s="64">
        <f>VLOOKUP(A2124,'Medical Examinations'!$AS$1:$BC$2336,2,)</f>
        <v>27.1</v>
      </c>
      <c r="D2124" s="64">
        <f>VLOOKUP(A2124,'Medical Examinations'!$AS$1:$BC$2336,3,)</f>
        <v>4.45</v>
      </c>
      <c r="E2124" s="64" t="str">
        <f>VLOOKUP(A2124,'Medical Examinations'!$AS$1:$BC$2336,6,)</f>
        <v>No</v>
      </c>
      <c r="F2124" s="64" t="str">
        <f>VLOOKUP(A2124,'Medical Examinations'!$AS$1:$BC$2336,4,)</f>
        <v>yes</v>
      </c>
      <c r="G2124" s="64" t="str">
        <f>VLOOKUP(A2124,'Medical Examinations'!$AS$1:$BC$2336,5,)</f>
        <v>No</v>
      </c>
      <c r="H2124" s="64">
        <f>VLOOKUP(A2124,'Medical Examinations'!$AS$1:$BC$2336,8,)</f>
        <v>1</v>
      </c>
      <c r="I2124" s="64" t="str">
        <f>VLOOKUP(A2124,'Medical Examinations'!$AS$1:$BC$2336,7,)</f>
        <v>No</v>
      </c>
      <c r="J2124" s="64" t="str">
        <f>VLOOKUP(A2124,'Medical Examinations'!$AS$1:$BC$2336,11,)</f>
        <v>Over weight</v>
      </c>
      <c r="K2124" s="64" t="str">
        <f>VLOOKUP(A2124,'Medical Examinations'!$AS$1:$BC$2336,10,)</f>
        <v>Normal</v>
      </c>
      <c r="L2124" s="64" t="str">
        <f>VLOOKUP(A2124,'Hospitalisation Details'!$L$2:$R$2342,2,)</f>
        <v>22-10-2000</v>
      </c>
      <c r="M2124" s="65">
        <f>VLOOKUP(A2124,'Hospitalisation Details'!$L$2:$R$2345,7,)</f>
        <v>2154</v>
      </c>
      <c r="N2124" s="64" t="str">
        <f>VLOOKUP(A2124,'Hospitalisation Details'!$L$2:$R$2342,4,)</f>
        <v>tier - 2</v>
      </c>
      <c r="O2124" s="64" t="str">
        <f>VLOOKUP(A2124,'Hospitalisation Details'!$L$2:$R$2342,5,)</f>
        <v>tier - 2</v>
      </c>
      <c r="P2124" s="64" t="str">
        <f>VLOOKUP(A2124,'Hospitalisation Details'!$L$2:$R$2342,6,)</f>
        <v>R1011</v>
      </c>
      <c r="Q2124" s="64">
        <f>VLOOKUP(A2124,'Hospitalisation Details'!$L$2:$R$2342,3,)</f>
        <v>22</v>
      </c>
      <c r="R2124" s="64">
        <f>VLOOKUP(A2124,'Hospitalisation Details'!$L$2:$U$2342,10,)</f>
        <v>22</v>
      </c>
      <c r="S2124" s="64" t="str">
        <f>VLOOKUP(A2124,'Hospitalisation Details'!$L$2:$U$2342,8,)</f>
        <v>Oct</v>
      </c>
      <c r="T2124" s="126">
        <f>VLOOKUP(A2124,'Hospitalisation Details'!$L$2:$U$2342,9,)</f>
        <v>2000</v>
      </c>
    </row>
    <row r="2125" spans="1:20" ht="15.5" x14ac:dyDescent="0.35">
      <c r="A2125" s="124" t="s">
        <v>239</v>
      </c>
      <c r="B2125" s="64" t="str">
        <f>VLOOKUP(A2125,'Medical Examinations'!$AS$1:$BC$2336,9,)</f>
        <v>Danya A.</v>
      </c>
      <c r="C2125" s="64">
        <f>VLOOKUP(A2125,'Medical Examinations'!$AS$1:$BC$2336,2,)</f>
        <v>24.3</v>
      </c>
      <c r="D2125" s="64">
        <f>VLOOKUP(A2125,'Medical Examinations'!$AS$1:$BC$2336,3,)</f>
        <v>6.1</v>
      </c>
      <c r="E2125" s="64" t="str">
        <f>VLOOKUP(A2125,'Medical Examinations'!$AS$1:$BC$2336,6,)</f>
        <v>Yes</v>
      </c>
      <c r="F2125" s="64" t="str">
        <f>VLOOKUP(A2125,'Medical Examinations'!$AS$1:$BC$2336,4,)</f>
        <v>yes</v>
      </c>
      <c r="G2125" s="64" t="str">
        <f>VLOOKUP(A2125,'Medical Examinations'!$AS$1:$BC$2336,5,)</f>
        <v>No</v>
      </c>
      <c r="H2125" s="64">
        <f>VLOOKUP(A2125,'Medical Examinations'!$AS$1:$BC$2336,8,)</f>
        <v>1</v>
      </c>
      <c r="I2125" s="64" t="str">
        <f>VLOOKUP(A2125,'Medical Examinations'!$AS$1:$BC$2336,7,)</f>
        <v>No</v>
      </c>
      <c r="J2125" s="64" t="str">
        <f>VLOOKUP(A2125,'Medical Examinations'!$AS$1:$BC$2336,11,)</f>
        <v xml:space="preserve">Normal Weight 
</v>
      </c>
      <c r="K2125" s="64" t="str">
        <f>VLOOKUP(A2125,'Medical Examinations'!$AS$1:$BC$2336,10,)</f>
        <v>Prediabetes</v>
      </c>
      <c r="L2125" s="64" t="str">
        <f>VLOOKUP(A2125,'Hospitalisation Details'!$L$2:$R$2342,2,)</f>
        <v>27-12-2000</v>
      </c>
      <c r="M2125" s="65">
        <f>VLOOKUP(A2125,'Hospitalisation Details'!$L$2:$R$2345,7,)</f>
        <v>2150</v>
      </c>
      <c r="N2125" s="64" t="str">
        <f>VLOOKUP(A2125,'Hospitalisation Details'!$L$2:$R$2342,4,)</f>
        <v>tier - 2</v>
      </c>
      <c r="O2125" s="64" t="str">
        <f>VLOOKUP(A2125,'Hospitalisation Details'!$L$2:$R$2342,5,)</f>
        <v>tier - 3</v>
      </c>
      <c r="P2125" s="64" t="str">
        <f>VLOOKUP(A2125,'Hospitalisation Details'!$L$2:$R$2342,6,)</f>
        <v>R1011</v>
      </c>
      <c r="Q2125" s="64">
        <f>VLOOKUP(A2125,'Hospitalisation Details'!$L$2:$R$2342,3,)</f>
        <v>22</v>
      </c>
      <c r="R2125" s="64">
        <f>VLOOKUP(A2125,'Hospitalisation Details'!$L$2:$U$2342,10,)</f>
        <v>27</v>
      </c>
      <c r="S2125" s="64" t="str">
        <f>VLOOKUP(A2125,'Hospitalisation Details'!$L$2:$U$2342,8,)</f>
        <v>Dec</v>
      </c>
      <c r="T2125" s="126">
        <f>VLOOKUP(A2125,'Hospitalisation Details'!$L$2:$U$2342,9,)</f>
        <v>2000</v>
      </c>
    </row>
    <row r="2126" spans="1:20" ht="15.5" x14ac:dyDescent="0.35">
      <c r="A2126" s="124" t="s">
        <v>238</v>
      </c>
      <c r="B2126" s="64" t="str">
        <f>VLOOKUP(A2126,'Medical Examinations'!$AS$1:$BC$2336,9,)</f>
        <v>Lorraine</v>
      </c>
      <c r="C2126" s="64">
        <f>VLOOKUP(A2126,'Medical Examinations'!$AS$1:$BC$2336,2,)</f>
        <v>30.72</v>
      </c>
      <c r="D2126" s="64">
        <f>VLOOKUP(A2126,'Medical Examinations'!$AS$1:$BC$2336,3,)</f>
        <v>6.06</v>
      </c>
      <c r="E2126" s="64" t="str">
        <f>VLOOKUP(A2126,'Medical Examinations'!$AS$1:$BC$2336,6,)</f>
        <v>No</v>
      </c>
      <c r="F2126" s="64" t="str">
        <f>VLOOKUP(A2126,'Medical Examinations'!$AS$1:$BC$2336,4,)</f>
        <v>yes</v>
      </c>
      <c r="G2126" s="64" t="str">
        <f>VLOOKUP(A2126,'Medical Examinations'!$AS$1:$BC$2336,5,)</f>
        <v>No</v>
      </c>
      <c r="H2126" s="64">
        <f>VLOOKUP(A2126,'Medical Examinations'!$AS$1:$BC$2336,8,)</f>
        <v>1</v>
      </c>
      <c r="I2126" s="64" t="str">
        <f>VLOOKUP(A2126,'Medical Examinations'!$AS$1:$BC$2336,7,)</f>
        <v>No</v>
      </c>
      <c r="J2126" s="64" t="str">
        <f>VLOOKUP(A2126,'Medical Examinations'!$AS$1:$BC$2336,11,)</f>
        <v>Obesity</v>
      </c>
      <c r="K2126" s="64" t="str">
        <f>VLOOKUP(A2126,'Medical Examinations'!$AS$1:$BC$2336,10,)</f>
        <v>Prediabetes</v>
      </c>
      <c r="L2126" s="64" t="str">
        <f>VLOOKUP(A2126,'Hospitalisation Details'!$L$2:$R$2342,2,)</f>
        <v>04-10-2004</v>
      </c>
      <c r="M2126" s="65">
        <f>VLOOKUP(A2126,'Hospitalisation Details'!$L$2:$R$2345,7,)</f>
        <v>2145</v>
      </c>
      <c r="N2126" s="64" t="str">
        <f>VLOOKUP(A2126,'Hospitalisation Details'!$L$2:$R$2342,4,)</f>
        <v>tier - 2</v>
      </c>
      <c r="O2126" s="64" t="str">
        <f>VLOOKUP(A2126,'Hospitalisation Details'!$L$2:$R$2342,5,)</f>
        <v>tier - 1</v>
      </c>
      <c r="P2126" s="64" t="str">
        <f>VLOOKUP(A2126,'Hospitalisation Details'!$L$2:$R$2342,6,)</f>
        <v>R1011</v>
      </c>
      <c r="Q2126" s="64">
        <f>VLOOKUP(A2126,'Hospitalisation Details'!$L$2:$R$2342,3,)</f>
        <v>18</v>
      </c>
      <c r="R2126" s="64">
        <f>VLOOKUP(A2126,'Hospitalisation Details'!$L$2:$U$2342,10,)</f>
        <v>4</v>
      </c>
      <c r="S2126" s="64" t="str">
        <f>VLOOKUP(A2126,'Hospitalisation Details'!$L$2:$U$2342,8,)</f>
        <v>Oct</v>
      </c>
      <c r="T2126" s="126">
        <f>VLOOKUP(A2126,'Hospitalisation Details'!$L$2:$U$2342,9,)</f>
        <v>2004</v>
      </c>
    </row>
    <row r="2127" spans="1:20" ht="15.5" x14ac:dyDescent="0.35">
      <c r="A2127" s="124" t="s">
        <v>237</v>
      </c>
      <c r="B2127" s="64" t="str">
        <f>VLOOKUP(A2127,'Medical Examinations'!$AS$1:$BC$2336,9,)</f>
        <v>Jennifer L.</v>
      </c>
      <c r="C2127" s="64">
        <f>VLOOKUP(A2127,'Medical Examinations'!$AS$1:$BC$2336,2,)</f>
        <v>37.43</v>
      </c>
      <c r="D2127" s="64">
        <f>VLOOKUP(A2127,'Medical Examinations'!$AS$1:$BC$2336,3,)</f>
        <v>4.5599999999999996</v>
      </c>
      <c r="E2127" s="64" t="str">
        <f>VLOOKUP(A2127,'Medical Examinations'!$AS$1:$BC$2336,6,)</f>
        <v>No</v>
      </c>
      <c r="F2127" s="64" t="str">
        <f>VLOOKUP(A2127,'Medical Examinations'!$AS$1:$BC$2336,4,)</f>
        <v>No</v>
      </c>
      <c r="G2127" s="64" t="str">
        <f>VLOOKUP(A2127,'Medical Examinations'!$AS$1:$BC$2336,5,)</f>
        <v>Yes</v>
      </c>
      <c r="H2127" s="64">
        <f>VLOOKUP(A2127,'Medical Examinations'!$AS$1:$BC$2336,8,)</f>
        <v>1</v>
      </c>
      <c r="I2127" s="64" t="str">
        <f>VLOOKUP(A2127,'Medical Examinations'!$AS$1:$BC$2336,7,)</f>
        <v>No</v>
      </c>
      <c r="J2127" s="64" t="str">
        <f>VLOOKUP(A2127,'Medical Examinations'!$AS$1:$BC$2336,11,)</f>
        <v>Obesity</v>
      </c>
      <c r="K2127" s="64" t="str">
        <f>VLOOKUP(A2127,'Medical Examinations'!$AS$1:$BC$2336,10,)</f>
        <v>Normal</v>
      </c>
      <c r="L2127" s="64" t="str">
        <f>VLOOKUP(A2127,'Hospitalisation Details'!$L$2:$R$2342,2,)</f>
        <v>19-08-2003</v>
      </c>
      <c r="M2127" s="65">
        <f>VLOOKUP(A2127,'Hospitalisation Details'!$L$2:$R$2345,7,)</f>
        <v>2138</v>
      </c>
      <c r="N2127" s="64" t="str">
        <f>VLOOKUP(A2127,'Hospitalisation Details'!$L$2:$R$2342,4,)</f>
        <v>tier - 2</v>
      </c>
      <c r="O2127" s="64" t="str">
        <f>VLOOKUP(A2127,'Hospitalisation Details'!$L$2:$R$2342,5,)</f>
        <v>tier - 1</v>
      </c>
      <c r="P2127" s="64" t="str">
        <f>VLOOKUP(A2127,'Hospitalisation Details'!$L$2:$R$2342,6,)</f>
        <v>R1012</v>
      </c>
      <c r="Q2127" s="64">
        <f>VLOOKUP(A2127,'Hospitalisation Details'!$L$2:$R$2342,3,)</f>
        <v>19</v>
      </c>
      <c r="R2127" s="64">
        <f>VLOOKUP(A2127,'Hospitalisation Details'!$L$2:$U$2342,10,)</f>
        <v>19</v>
      </c>
      <c r="S2127" s="64" t="str">
        <f>VLOOKUP(A2127,'Hospitalisation Details'!$L$2:$U$2342,8,)</f>
        <v>Aug</v>
      </c>
      <c r="T2127" s="126">
        <f>VLOOKUP(A2127,'Hospitalisation Details'!$L$2:$U$2342,9,)</f>
        <v>2003</v>
      </c>
    </row>
    <row r="2128" spans="1:20" ht="15.5" x14ac:dyDescent="0.35">
      <c r="A2128" s="124" t="s">
        <v>236</v>
      </c>
      <c r="B2128" s="64" t="str">
        <f>VLOOKUP(A2128,'Medical Examinations'!$AS$1:$BC$2336,9,)</f>
        <v>Jesus Sr.</v>
      </c>
      <c r="C2128" s="64">
        <f>VLOOKUP(A2128,'Medical Examinations'!$AS$1:$BC$2336,2,)</f>
        <v>25.74</v>
      </c>
      <c r="D2128" s="64">
        <f>VLOOKUP(A2128,'Medical Examinations'!$AS$1:$BC$2336,3,)</f>
        <v>6.41</v>
      </c>
      <c r="E2128" s="64" t="str">
        <f>VLOOKUP(A2128,'Medical Examinations'!$AS$1:$BC$2336,6,)</f>
        <v>Yes</v>
      </c>
      <c r="F2128" s="64" t="str">
        <f>VLOOKUP(A2128,'Medical Examinations'!$AS$1:$BC$2336,4,)</f>
        <v>No</v>
      </c>
      <c r="G2128" s="64" t="str">
        <f>VLOOKUP(A2128,'Medical Examinations'!$AS$1:$BC$2336,5,)</f>
        <v>Yes</v>
      </c>
      <c r="H2128" s="64">
        <f>VLOOKUP(A2128,'Medical Examinations'!$AS$1:$BC$2336,8,)</f>
        <v>1</v>
      </c>
      <c r="I2128" s="64" t="str">
        <f>VLOOKUP(A2128,'Medical Examinations'!$AS$1:$BC$2336,7,)</f>
        <v>No</v>
      </c>
      <c r="J2128" s="64" t="str">
        <f>VLOOKUP(A2128,'Medical Examinations'!$AS$1:$BC$2336,11,)</f>
        <v>Over weight</v>
      </c>
      <c r="K2128" s="64" t="str">
        <f>VLOOKUP(A2128,'Medical Examinations'!$AS$1:$BC$2336,10,)</f>
        <v>Prediabetes</v>
      </c>
      <c r="L2128" s="64" t="str">
        <f>VLOOKUP(A2128,'Hospitalisation Details'!$L$2:$R$2342,2,)</f>
        <v>03-09-1997</v>
      </c>
      <c r="M2128" s="65">
        <f>VLOOKUP(A2128,'Hospitalisation Details'!$L$2:$R$2345,7,)</f>
        <v>2138</v>
      </c>
      <c r="N2128" s="64" t="str">
        <f>VLOOKUP(A2128,'Hospitalisation Details'!$L$2:$R$2342,4,)</f>
        <v>tier - 3</v>
      </c>
      <c r="O2128" s="64" t="str">
        <f>VLOOKUP(A2128,'Hospitalisation Details'!$L$2:$R$2342,5,)</f>
        <v>tier - 1</v>
      </c>
      <c r="P2128" s="64" t="str">
        <f>VLOOKUP(A2128,'Hospitalisation Details'!$L$2:$R$2342,6,)</f>
        <v>R1013</v>
      </c>
      <c r="Q2128" s="64">
        <f>VLOOKUP(A2128,'Hospitalisation Details'!$L$2:$R$2342,3,)</f>
        <v>25</v>
      </c>
      <c r="R2128" s="64">
        <f>VLOOKUP(A2128,'Hospitalisation Details'!$L$2:$U$2342,10,)</f>
        <v>3</v>
      </c>
      <c r="S2128" s="64" t="str">
        <f>VLOOKUP(A2128,'Hospitalisation Details'!$L$2:$U$2342,8,)</f>
        <v>Sep</v>
      </c>
      <c r="T2128" s="126">
        <f>VLOOKUP(A2128,'Hospitalisation Details'!$L$2:$U$2342,9,)</f>
        <v>1997</v>
      </c>
    </row>
    <row r="2129" spans="1:20" ht="15.5" x14ac:dyDescent="0.35">
      <c r="A2129" s="124" t="s">
        <v>235</v>
      </c>
      <c r="B2129" s="64" t="str">
        <f>VLOOKUP(A2129,'Medical Examinations'!$AS$1:$BC$2336,9,)</f>
        <v>Kristen</v>
      </c>
      <c r="C2129" s="64">
        <f>VLOOKUP(A2129,'Medical Examinations'!$AS$1:$BC$2336,2,)</f>
        <v>36.575000000000003</v>
      </c>
      <c r="D2129" s="64">
        <f>VLOOKUP(A2129,'Medical Examinations'!$AS$1:$BC$2336,3,)</f>
        <v>5.57</v>
      </c>
      <c r="E2129" s="64" t="str">
        <f>VLOOKUP(A2129,'Medical Examinations'!$AS$1:$BC$2336,6,)</f>
        <v>No</v>
      </c>
      <c r="F2129" s="64" t="str">
        <f>VLOOKUP(A2129,'Medical Examinations'!$AS$1:$BC$2336,4,)</f>
        <v>No</v>
      </c>
      <c r="G2129" s="64" t="str">
        <f>VLOOKUP(A2129,'Medical Examinations'!$AS$1:$BC$2336,5,)</f>
        <v>Yes</v>
      </c>
      <c r="H2129" s="64">
        <f>VLOOKUP(A2129,'Medical Examinations'!$AS$1:$BC$2336,8,)</f>
        <v>1</v>
      </c>
      <c r="I2129" s="64" t="str">
        <f>VLOOKUP(A2129,'Medical Examinations'!$AS$1:$BC$2336,7,)</f>
        <v>No</v>
      </c>
      <c r="J2129" s="64" t="str">
        <f>VLOOKUP(A2129,'Medical Examinations'!$AS$1:$BC$2336,11,)</f>
        <v>Obesity</v>
      </c>
      <c r="K2129" s="64" t="str">
        <f>VLOOKUP(A2129,'Medical Examinations'!$AS$1:$BC$2336,10,)</f>
        <v>Normal</v>
      </c>
      <c r="L2129" s="64" t="str">
        <f>VLOOKUP(A2129,'Hospitalisation Details'!$L$2:$R$2342,2,)</f>
        <v>26-09-2003</v>
      </c>
      <c r="M2129" s="65">
        <f>VLOOKUP(A2129,'Hospitalisation Details'!$L$2:$R$2345,7,)</f>
        <v>2137</v>
      </c>
      <c r="N2129" s="64" t="str">
        <f>VLOOKUP(A2129,'Hospitalisation Details'!$L$2:$R$2342,4,)</f>
        <v>tier - 2</v>
      </c>
      <c r="O2129" s="64" t="str">
        <f>VLOOKUP(A2129,'Hospitalisation Details'!$L$2:$R$2342,5,)</f>
        <v>tier - 2</v>
      </c>
      <c r="P2129" s="64" t="str">
        <f>VLOOKUP(A2129,'Hospitalisation Details'!$L$2:$R$2342,6,)</f>
        <v>R1012</v>
      </c>
      <c r="Q2129" s="64">
        <f>VLOOKUP(A2129,'Hospitalisation Details'!$L$2:$R$2342,3,)</f>
        <v>19</v>
      </c>
      <c r="R2129" s="64">
        <f>VLOOKUP(A2129,'Hospitalisation Details'!$L$2:$U$2342,10,)</f>
        <v>26</v>
      </c>
      <c r="S2129" s="64" t="str">
        <f>VLOOKUP(A2129,'Hospitalisation Details'!$L$2:$U$2342,8,)</f>
        <v>Sep</v>
      </c>
      <c r="T2129" s="126">
        <f>VLOOKUP(A2129,'Hospitalisation Details'!$L$2:$U$2342,9,)</f>
        <v>2003</v>
      </c>
    </row>
    <row r="2130" spans="1:20" ht="15.5" x14ac:dyDescent="0.35">
      <c r="A2130" s="124" t="s">
        <v>234</v>
      </c>
      <c r="B2130" s="64" t="str">
        <f>VLOOKUP(A2130,'Medical Examinations'!$AS$1:$BC$2336,9,)</f>
        <v>Catherine C.</v>
      </c>
      <c r="C2130" s="64">
        <f>VLOOKUP(A2130,'Medical Examinations'!$AS$1:$BC$2336,2,)</f>
        <v>35.15</v>
      </c>
      <c r="D2130" s="64">
        <f>VLOOKUP(A2130,'Medical Examinations'!$AS$1:$BC$2336,3,)</f>
        <v>5.47</v>
      </c>
      <c r="E2130" s="64" t="str">
        <f>VLOOKUP(A2130,'Medical Examinations'!$AS$1:$BC$2336,6,)</f>
        <v>No</v>
      </c>
      <c r="F2130" s="64" t="str">
        <f>VLOOKUP(A2130,'Medical Examinations'!$AS$1:$BC$2336,4,)</f>
        <v>No</v>
      </c>
      <c r="G2130" s="64" t="str">
        <f>VLOOKUP(A2130,'Medical Examinations'!$AS$1:$BC$2336,5,)</f>
        <v>Yes</v>
      </c>
      <c r="H2130" s="64">
        <f>VLOOKUP(A2130,'Medical Examinations'!$AS$1:$BC$2336,8,)</f>
        <v>1</v>
      </c>
      <c r="I2130" s="64" t="str">
        <f>VLOOKUP(A2130,'Medical Examinations'!$AS$1:$BC$2336,7,)</f>
        <v>No</v>
      </c>
      <c r="J2130" s="64" t="str">
        <f>VLOOKUP(A2130,'Medical Examinations'!$AS$1:$BC$2336,11,)</f>
        <v>Obesity</v>
      </c>
      <c r="K2130" s="64" t="str">
        <f>VLOOKUP(A2130,'Medical Examinations'!$AS$1:$BC$2336,10,)</f>
        <v>Normal</v>
      </c>
      <c r="L2130" s="64" t="str">
        <f>VLOOKUP(A2130,'Hospitalisation Details'!$L$2:$R$2342,2,)</f>
        <v>01-09-2003</v>
      </c>
      <c r="M2130" s="65">
        <f>VLOOKUP(A2130,'Hospitalisation Details'!$L$2:$R$2345,7,)</f>
        <v>2135</v>
      </c>
      <c r="N2130" s="64" t="str">
        <f>VLOOKUP(A2130,'Hospitalisation Details'!$L$2:$R$2342,4,)</f>
        <v>tier - 2</v>
      </c>
      <c r="O2130" s="64" t="str">
        <f>VLOOKUP(A2130,'Hospitalisation Details'!$L$2:$R$2342,5,)</f>
        <v>tier - 3</v>
      </c>
      <c r="P2130" s="64" t="str">
        <f>VLOOKUP(A2130,'Hospitalisation Details'!$L$2:$R$2342,6,)</f>
        <v>R1012</v>
      </c>
      <c r="Q2130" s="64">
        <f>VLOOKUP(A2130,'Hospitalisation Details'!$L$2:$R$2342,3,)</f>
        <v>19</v>
      </c>
      <c r="R2130" s="64">
        <f>VLOOKUP(A2130,'Hospitalisation Details'!$L$2:$U$2342,10,)</f>
        <v>1</v>
      </c>
      <c r="S2130" s="64" t="str">
        <f>VLOOKUP(A2130,'Hospitalisation Details'!$L$2:$U$2342,8,)</f>
        <v>Sep</v>
      </c>
      <c r="T2130" s="126">
        <f>VLOOKUP(A2130,'Hospitalisation Details'!$L$2:$U$2342,9,)</f>
        <v>2003</v>
      </c>
    </row>
    <row r="2131" spans="1:20" ht="15.5" x14ac:dyDescent="0.35">
      <c r="A2131" s="124" t="s">
        <v>233</v>
      </c>
      <c r="B2131" s="64" t="str">
        <f>VLOOKUP(A2131,'Medical Examinations'!$AS$1:$BC$2336,9,)</f>
        <v>Paula</v>
      </c>
      <c r="C2131" s="64">
        <f>VLOOKUP(A2131,'Medical Examinations'!$AS$1:$BC$2336,2,)</f>
        <v>32.11</v>
      </c>
      <c r="D2131" s="64">
        <f>VLOOKUP(A2131,'Medical Examinations'!$AS$1:$BC$2336,3,)</f>
        <v>4.43</v>
      </c>
      <c r="E2131" s="64" t="str">
        <f>VLOOKUP(A2131,'Medical Examinations'!$AS$1:$BC$2336,6,)</f>
        <v>No</v>
      </c>
      <c r="F2131" s="64" t="str">
        <f>VLOOKUP(A2131,'Medical Examinations'!$AS$1:$BC$2336,4,)</f>
        <v>No</v>
      </c>
      <c r="G2131" s="64" t="str">
        <f>VLOOKUP(A2131,'Medical Examinations'!$AS$1:$BC$2336,5,)</f>
        <v>Yes</v>
      </c>
      <c r="H2131" s="64">
        <f>VLOOKUP(A2131,'Medical Examinations'!$AS$1:$BC$2336,8,)</f>
        <v>1</v>
      </c>
      <c r="I2131" s="64" t="str">
        <f>VLOOKUP(A2131,'Medical Examinations'!$AS$1:$BC$2336,7,)</f>
        <v>No</v>
      </c>
      <c r="J2131" s="64" t="str">
        <f>VLOOKUP(A2131,'Medical Examinations'!$AS$1:$BC$2336,11,)</f>
        <v>Obesity</v>
      </c>
      <c r="K2131" s="64" t="str">
        <f>VLOOKUP(A2131,'Medical Examinations'!$AS$1:$BC$2336,10,)</f>
        <v>Normal</v>
      </c>
      <c r="L2131" s="64" t="str">
        <f>VLOOKUP(A2131,'Hospitalisation Details'!$L$2:$R$2342,2,)</f>
        <v>22-12-2003</v>
      </c>
      <c r="M2131" s="65">
        <f>VLOOKUP(A2131,'Hospitalisation Details'!$L$2:$R$2345,7,)</f>
        <v>2131</v>
      </c>
      <c r="N2131" s="64" t="str">
        <f>VLOOKUP(A2131,'Hospitalisation Details'!$L$2:$R$2342,4,)</f>
        <v>tier - 2</v>
      </c>
      <c r="O2131" s="64" t="str">
        <f>VLOOKUP(A2131,'Hospitalisation Details'!$L$2:$R$2342,5,)</f>
        <v>tier - 3</v>
      </c>
      <c r="P2131" s="64" t="str">
        <f>VLOOKUP(A2131,'Hospitalisation Details'!$L$2:$R$2342,6,)</f>
        <v>R1012</v>
      </c>
      <c r="Q2131" s="64">
        <f>VLOOKUP(A2131,'Hospitalisation Details'!$L$2:$R$2342,3,)</f>
        <v>19</v>
      </c>
      <c r="R2131" s="64">
        <f>VLOOKUP(A2131,'Hospitalisation Details'!$L$2:$U$2342,10,)</f>
        <v>22</v>
      </c>
      <c r="S2131" s="64" t="str">
        <f>VLOOKUP(A2131,'Hospitalisation Details'!$L$2:$U$2342,8,)</f>
        <v>Dec</v>
      </c>
      <c r="T2131" s="126">
        <f>VLOOKUP(A2131,'Hospitalisation Details'!$L$2:$U$2342,9,)</f>
        <v>2003</v>
      </c>
    </row>
    <row r="2132" spans="1:20" ht="15.5" x14ac:dyDescent="0.35">
      <c r="A2132" s="124" t="s">
        <v>232</v>
      </c>
      <c r="B2132" s="64" t="str">
        <f>VLOOKUP(A2132,'Medical Examinations'!$AS$1:$BC$2336,9,)</f>
        <v>Evan</v>
      </c>
      <c r="C2132" s="64">
        <f>VLOOKUP(A2132,'Medical Examinations'!$AS$1:$BC$2336,2,)</f>
        <v>30.495000000000001</v>
      </c>
      <c r="D2132" s="64">
        <f>VLOOKUP(A2132,'Medical Examinations'!$AS$1:$BC$2336,3,)</f>
        <v>4.95</v>
      </c>
      <c r="E2132" s="64" t="str">
        <f>VLOOKUP(A2132,'Medical Examinations'!$AS$1:$BC$2336,6,)</f>
        <v>No</v>
      </c>
      <c r="F2132" s="64" t="str">
        <f>VLOOKUP(A2132,'Medical Examinations'!$AS$1:$BC$2336,4,)</f>
        <v>No</v>
      </c>
      <c r="G2132" s="64" t="str">
        <f>VLOOKUP(A2132,'Medical Examinations'!$AS$1:$BC$2336,5,)</f>
        <v>Yes</v>
      </c>
      <c r="H2132" s="64">
        <f>VLOOKUP(A2132,'Medical Examinations'!$AS$1:$BC$2336,8,)</f>
        <v>1</v>
      </c>
      <c r="I2132" s="64" t="str">
        <f>VLOOKUP(A2132,'Medical Examinations'!$AS$1:$BC$2336,7,)</f>
        <v>No</v>
      </c>
      <c r="J2132" s="64" t="str">
        <f>VLOOKUP(A2132,'Medical Examinations'!$AS$1:$BC$2336,11,)</f>
        <v>Obesity</v>
      </c>
      <c r="K2132" s="64" t="str">
        <f>VLOOKUP(A2132,'Medical Examinations'!$AS$1:$BC$2336,10,)</f>
        <v>Normal</v>
      </c>
      <c r="L2132" s="64" t="str">
        <f>VLOOKUP(A2132,'Hospitalisation Details'!$L$2:$R$2342,2,)</f>
        <v>30-08-2003</v>
      </c>
      <c r="M2132" s="65">
        <f>VLOOKUP(A2132,'Hospitalisation Details'!$L$2:$R$2345,7,)</f>
        <v>2128</v>
      </c>
      <c r="N2132" s="64" t="str">
        <f>VLOOKUP(A2132,'Hospitalisation Details'!$L$2:$R$2342,4,)</f>
        <v>tier - 2</v>
      </c>
      <c r="O2132" s="64" t="str">
        <f>VLOOKUP(A2132,'Hospitalisation Details'!$L$2:$R$2342,5,)</f>
        <v>tier - 1</v>
      </c>
      <c r="P2132" s="64" t="str">
        <f>VLOOKUP(A2132,'Hospitalisation Details'!$L$2:$R$2342,6,)</f>
        <v>R1012</v>
      </c>
      <c r="Q2132" s="64">
        <f>VLOOKUP(A2132,'Hospitalisation Details'!$L$2:$R$2342,3,)</f>
        <v>19</v>
      </c>
      <c r="R2132" s="64">
        <f>VLOOKUP(A2132,'Hospitalisation Details'!$L$2:$U$2342,10,)</f>
        <v>30</v>
      </c>
      <c r="S2132" s="64" t="str">
        <f>VLOOKUP(A2132,'Hospitalisation Details'!$L$2:$U$2342,8,)</f>
        <v>Aug</v>
      </c>
      <c r="T2132" s="126">
        <f>VLOOKUP(A2132,'Hospitalisation Details'!$L$2:$U$2342,9,)</f>
        <v>2003</v>
      </c>
    </row>
    <row r="2133" spans="1:20" ht="15.5" x14ac:dyDescent="0.35">
      <c r="A2133" s="124" t="s">
        <v>231</v>
      </c>
      <c r="B2133" s="64" t="str">
        <f>VLOOKUP(A2133,'Medical Examinations'!$AS$1:$BC$2336,9,)</f>
        <v>Nathan J</v>
      </c>
      <c r="C2133" s="64">
        <f>VLOOKUP(A2133,'Medical Examinations'!$AS$1:$BC$2336,2,)</f>
        <v>29.24</v>
      </c>
      <c r="D2133" s="64">
        <f>VLOOKUP(A2133,'Medical Examinations'!$AS$1:$BC$2336,3,)</f>
        <v>4.04</v>
      </c>
      <c r="E2133" s="64" t="str">
        <f>VLOOKUP(A2133,'Medical Examinations'!$AS$1:$BC$2336,6,)</f>
        <v>No</v>
      </c>
      <c r="F2133" s="64" t="str">
        <f>VLOOKUP(A2133,'Medical Examinations'!$AS$1:$BC$2336,4,)</f>
        <v>yes</v>
      </c>
      <c r="G2133" s="64" t="str">
        <f>VLOOKUP(A2133,'Medical Examinations'!$AS$1:$BC$2336,5,)</f>
        <v>No</v>
      </c>
      <c r="H2133" s="64">
        <f>VLOOKUP(A2133,'Medical Examinations'!$AS$1:$BC$2336,8,)</f>
        <v>1</v>
      </c>
      <c r="I2133" s="64" t="str">
        <f>VLOOKUP(A2133,'Medical Examinations'!$AS$1:$BC$2336,7,)</f>
        <v>No</v>
      </c>
      <c r="J2133" s="64" t="str">
        <f>VLOOKUP(A2133,'Medical Examinations'!$AS$1:$BC$2336,11,)</f>
        <v>Over weight</v>
      </c>
      <c r="K2133" s="64" t="str">
        <f>VLOOKUP(A2133,'Medical Examinations'!$AS$1:$BC$2336,10,)</f>
        <v>Normal</v>
      </c>
      <c r="L2133" s="64" t="str">
        <f>VLOOKUP(A2133,'Hospitalisation Details'!$L$2:$R$2342,2,)</f>
        <v>04-11-2004</v>
      </c>
      <c r="M2133" s="65">
        <f>VLOOKUP(A2133,'Hospitalisation Details'!$L$2:$R$2345,7,)</f>
        <v>2119</v>
      </c>
      <c r="N2133" s="64" t="str">
        <f>VLOOKUP(A2133,'Hospitalisation Details'!$L$2:$R$2342,4,)</f>
        <v>tier - 2</v>
      </c>
      <c r="O2133" s="64" t="str">
        <f>VLOOKUP(A2133,'Hospitalisation Details'!$L$2:$R$2342,5,)</f>
        <v>tier - 1</v>
      </c>
      <c r="P2133" s="64" t="str">
        <f>VLOOKUP(A2133,'Hospitalisation Details'!$L$2:$R$2342,6,)</f>
        <v>R1012</v>
      </c>
      <c r="Q2133" s="64">
        <f>VLOOKUP(A2133,'Hospitalisation Details'!$L$2:$R$2342,3,)</f>
        <v>18</v>
      </c>
      <c r="R2133" s="64">
        <f>VLOOKUP(A2133,'Hospitalisation Details'!$L$2:$U$2342,10,)</f>
        <v>4</v>
      </c>
      <c r="S2133" s="64" t="str">
        <f>VLOOKUP(A2133,'Hospitalisation Details'!$L$2:$U$2342,8,)</f>
        <v>Nov</v>
      </c>
      <c r="T2133" s="126">
        <f>VLOOKUP(A2133,'Hospitalisation Details'!$L$2:$U$2342,9,)</f>
        <v>2004</v>
      </c>
    </row>
    <row r="2134" spans="1:20" ht="15.5" x14ac:dyDescent="0.35">
      <c r="A2134" s="124" t="s">
        <v>230</v>
      </c>
      <c r="B2134" s="64" t="str">
        <f>VLOOKUP(A2134,'Medical Examinations'!$AS$1:$BC$2336,9,)</f>
        <v>Ashley M</v>
      </c>
      <c r="C2134" s="64">
        <f>VLOOKUP(A2134,'Medical Examinations'!$AS$1:$BC$2336,2,)</f>
        <v>22.515000000000001</v>
      </c>
      <c r="D2134" s="64">
        <f>VLOOKUP(A2134,'Medical Examinations'!$AS$1:$BC$2336,3,)</f>
        <v>5.93</v>
      </c>
      <c r="E2134" s="64" t="str">
        <f>VLOOKUP(A2134,'Medical Examinations'!$AS$1:$BC$2336,6,)</f>
        <v>No</v>
      </c>
      <c r="F2134" s="64" t="str">
        <f>VLOOKUP(A2134,'Medical Examinations'!$AS$1:$BC$2336,4,)</f>
        <v>No</v>
      </c>
      <c r="G2134" s="64" t="str">
        <f>VLOOKUP(A2134,'Medical Examinations'!$AS$1:$BC$2336,5,)</f>
        <v>Yes</v>
      </c>
      <c r="H2134" s="64">
        <f>VLOOKUP(A2134,'Medical Examinations'!$AS$1:$BC$2336,8,)</f>
        <v>1</v>
      </c>
      <c r="I2134" s="64" t="str">
        <f>VLOOKUP(A2134,'Medical Examinations'!$AS$1:$BC$2336,7,)</f>
        <v>No</v>
      </c>
      <c r="J2134" s="64" t="str">
        <f>VLOOKUP(A2134,'Medical Examinations'!$AS$1:$BC$2336,11,)</f>
        <v xml:space="preserve">Normal Weight 
</v>
      </c>
      <c r="K2134" s="64" t="str">
        <f>VLOOKUP(A2134,'Medical Examinations'!$AS$1:$BC$2336,10,)</f>
        <v>Prediabetes</v>
      </c>
      <c r="L2134" s="64" t="str">
        <f>VLOOKUP(A2134,'Hospitalisation Details'!$L$2:$R$2342,2,)</f>
        <v>30-09-2003</v>
      </c>
      <c r="M2134" s="65">
        <f>VLOOKUP(A2134,'Hospitalisation Details'!$L$2:$R$2345,7,)</f>
        <v>2117</v>
      </c>
      <c r="N2134" s="64" t="str">
        <f>VLOOKUP(A2134,'Hospitalisation Details'!$L$2:$R$2342,4,)</f>
        <v>tier - 2</v>
      </c>
      <c r="O2134" s="64" t="str">
        <f>VLOOKUP(A2134,'Hospitalisation Details'!$L$2:$R$2342,5,)</f>
        <v>tier - 3</v>
      </c>
      <c r="P2134" s="64" t="str">
        <f>VLOOKUP(A2134,'Hospitalisation Details'!$L$2:$R$2342,6,)</f>
        <v>R1012</v>
      </c>
      <c r="Q2134" s="64">
        <f>VLOOKUP(A2134,'Hospitalisation Details'!$L$2:$R$2342,3,)</f>
        <v>19</v>
      </c>
      <c r="R2134" s="64">
        <f>VLOOKUP(A2134,'Hospitalisation Details'!$L$2:$U$2342,10,)</f>
        <v>30</v>
      </c>
      <c r="S2134" s="64" t="str">
        <f>VLOOKUP(A2134,'Hospitalisation Details'!$L$2:$U$2342,8,)</f>
        <v>Sep</v>
      </c>
      <c r="T2134" s="126">
        <f>VLOOKUP(A2134,'Hospitalisation Details'!$L$2:$U$2342,9,)</f>
        <v>2003</v>
      </c>
    </row>
    <row r="2135" spans="1:20" ht="15.5" x14ac:dyDescent="0.35">
      <c r="A2135" s="124" t="s">
        <v>229</v>
      </c>
      <c r="B2135" s="64" t="str">
        <f>VLOOKUP(A2135,'Medical Examinations'!$AS$1:$BC$2336,9,)</f>
        <v>Jason</v>
      </c>
      <c r="C2135" s="64">
        <f>VLOOKUP(A2135,'Medical Examinations'!$AS$1:$BC$2336,2,)</f>
        <v>15.65</v>
      </c>
      <c r="D2135" s="64">
        <f>VLOOKUP(A2135,'Medical Examinations'!$AS$1:$BC$2336,3,)</f>
        <v>4.2300000000000004</v>
      </c>
      <c r="E2135" s="64" t="str">
        <f>VLOOKUP(A2135,'Medical Examinations'!$AS$1:$BC$2336,6,)</f>
        <v>No</v>
      </c>
      <c r="F2135" s="64" t="str">
        <f>VLOOKUP(A2135,'Medical Examinations'!$AS$1:$BC$2336,4,)</f>
        <v>No</v>
      </c>
      <c r="G2135" s="64" t="str">
        <f>VLOOKUP(A2135,'Medical Examinations'!$AS$1:$BC$2336,5,)</f>
        <v>No</v>
      </c>
      <c r="H2135" s="64">
        <f>VLOOKUP(A2135,'Medical Examinations'!$AS$1:$BC$2336,8,)</f>
        <v>0</v>
      </c>
      <c r="I2135" s="64" t="str">
        <f>VLOOKUP(A2135,'Medical Examinations'!$AS$1:$BC$2336,7,)</f>
        <v>No</v>
      </c>
      <c r="J2135" s="64" t="str">
        <f>VLOOKUP(A2135,'Medical Examinations'!$AS$1:$BC$2336,11,)</f>
        <v>Under weight</v>
      </c>
      <c r="K2135" s="64" t="str">
        <f>VLOOKUP(A2135,'Medical Examinations'!$AS$1:$BC$2336,10,)</f>
        <v>Normal</v>
      </c>
      <c r="L2135" s="64" t="str">
        <f>VLOOKUP(A2135,'Hospitalisation Details'!$L$2:$R$2342,2,)</f>
        <v>21-07-1989</v>
      </c>
      <c r="M2135" s="65">
        <f>VLOOKUP(A2135,'Hospitalisation Details'!$L$2:$R$2345,7,)</f>
        <v>2106</v>
      </c>
      <c r="N2135" s="64" t="str">
        <f>VLOOKUP(A2135,'Hospitalisation Details'!$L$2:$R$2342,4,)</f>
        <v>tier - 2</v>
      </c>
      <c r="O2135" s="64" t="str">
        <f>VLOOKUP(A2135,'Hospitalisation Details'!$L$2:$R$2342,5,)</f>
        <v>tier - 2</v>
      </c>
      <c r="P2135" s="64" t="str">
        <f>VLOOKUP(A2135,'Hospitalisation Details'!$L$2:$R$2342,6,)</f>
        <v>R1013</v>
      </c>
      <c r="Q2135" s="64">
        <f>VLOOKUP(A2135,'Hospitalisation Details'!$L$2:$R$2342,3,)</f>
        <v>33</v>
      </c>
      <c r="R2135" s="64">
        <f>VLOOKUP(A2135,'Hospitalisation Details'!$L$2:$U$2342,10,)</f>
        <v>21</v>
      </c>
      <c r="S2135" s="64" t="str">
        <f>VLOOKUP(A2135,'Hospitalisation Details'!$L$2:$U$2342,8,)</f>
        <v>Jul</v>
      </c>
      <c r="T2135" s="126">
        <f>VLOOKUP(A2135,'Hospitalisation Details'!$L$2:$U$2342,9,)</f>
        <v>1989</v>
      </c>
    </row>
    <row r="2136" spans="1:20" ht="15.5" x14ac:dyDescent="0.35">
      <c r="A2136" s="124" t="s">
        <v>228</v>
      </c>
      <c r="B2136" s="64" t="str">
        <f>VLOOKUP(A2136,'Medical Examinations'!$AS$1:$BC$2336,9,)</f>
        <v>Marshall</v>
      </c>
      <c r="C2136" s="64">
        <f>VLOOKUP(A2136,'Medical Examinations'!$AS$1:$BC$2336,2,)</f>
        <v>27.36</v>
      </c>
      <c r="D2136" s="64">
        <f>VLOOKUP(A2136,'Medical Examinations'!$AS$1:$BC$2336,3,)</f>
        <v>5.59</v>
      </c>
      <c r="E2136" s="64" t="str">
        <f>VLOOKUP(A2136,'Medical Examinations'!$AS$1:$BC$2336,6,)</f>
        <v>Yes</v>
      </c>
      <c r="F2136" s="64" t="str">
        <f>VLOOKUP(A2136,'Medical Examinations'!$AS$1:$BC$2336,4,)</f>
        <v>No</v>
      </c>
      <c r="G2136" s="64" t="str">
        <f>VLOOKUP(A2136,'Medical Examinations'!$AS$1:$BC$2336,5,)</f>
        <v>No</v>
      </c>
      <c r="H2136" s="64">
        <f>VLOOKUP(A2136,'Medical Examinations'!$AS$1:$BC$2336,8,)</f>
        <v>0</v>
      </c>
      <c r="I2136" s="64" t="str">
        <f>VLOOKUP(A2136,'Medical Examinations'!$AS$1:$BC$2336,7,)</f>
        <v>No</v>
      </c>
      <c r="J2136" s="64" t="str">
        <f>VLOOKUP(A2136,'Medical Examinations'!$AS$1:$BC$2336,11,)</f>
        <v>Over weight</v>
      </c>
      <c r="K2136" s="64" t="str">
        <f>VLOOKUP(A2136,'Medical Examinations'!$AS$1:$BC$2336,10,)</f>
        <v>Normal</v>
      </c>
      <c r="L2136" s="64" t="str">
        <f>VLOOKUP(A2136,'Hospitalisation Details'!$L$2:$R$2342,2,)</f>
        <v>28-11-2001</v>
      </c>
      <c r="M2136" s="65">
        <f>VLOOKUP(A2136,'Hospitalisation Details'!$L$2:$R$2345,7,)</f>
        <v>2104</v>
      </c>
      <c r="N2136" s="64" t="str">
        <f>VLOOKUP(A2136,'Hospitalisation Details'!$L$2:$R$2342,4,)</f>
        <v>tier - 2</v>
      </c>
      <c r="O2136" s="64" t="str">
        <f>VLOOKUP(A2136,'Hospitalisation Details'!$L$2:$R$2342,5,)</f>
        <v>tier - 1</v>
      </c>
      <c r="P2136" s="64" t="str">
        <f>VLOOKUP(A2136,'Hospitalisation Details'!$L$2:$R$2342,6,)</f>
        <v>R1016</v>
      </c>
      <c r="Q2136" s="64">
        <f>VLOOKUP(A2136,'Hospitalisation Details'!$L$2:$R$2342,3,)</f>
        <v>21</v>
      </c>
      <c r="R2136" s="64">
        <f>VLOOKUP(A2136,'Hospitalisation Details'!$L$2:$U$2342,10,)</f>
        <v>28</v>
      </c>
      <c r="S2136" s="64" t="str">
        <f>VLOOKUP(A2136,'Hospitalisation Details'!$L$2:$U$2342,8,)</f>
        <v>Nov</v>
      </c>
      <c r="T2136" s="126">
        <f>VLOOKUP(A2136,'Hospitalisation Details'!$L$2:$U$2342,9,)</f>
        <v>2001</v>
      </c>
    </row>
    <row r="2137" spans="1:20" ht="15.5" x14ac:dyDescent="0.35">
      <c r="A2137" s="124" t="s">
        <v>227</v>
      </c>
      <c r="B2137" s="64" t="str">
        <f>VLOOKUP(A2137,'Medical Examinations'!$AS$1:$BC$2336,9,)</f>
        <v>Lavar</v>
      </c>
      <c r="C2137" s="64">
        <f>VLOOKUP(A2137,'Medical Examinations'!$AS$1:$BC$2336,2,)</f>
        <v>22.3</v>
      </c>
      <c r="D2137" s="64">
        <f>VLOOKUP(A2137,'Medical Examinations'!$AS$1:$BC$2336,3,)</f>
        <v>4.8899999999999997</v>
      </c>
      <c r="E2137" s="64" t="str">
        <f>VLOOKUP(A2137,'Medical Examinations'!$AS$1:$BC$2336,6,)</f>
        <v>Yes</v>
      </c>
      <c r="F2137" s="64" t="str">
        <f>VLOOKUP(A2137,'Medical Examinations'!$AS$1:$BC$2336,4,)</f>
        <v>No</v>
      </c>
      <c r="G2137" s="64" t="str">
        <f>VLOOKUP(A2137,'Medical Examinations'!$AS$1:$BC$2336,5,)</f>
        <v>No</v>
      </c>
      <c r="H2137" s="64">
        <f>VLOOKUP(A2137,'Medical Examinations'!$AS$1:$BC$2336,8,)</f>
        <v>0</v>
      </c>
      <c r="I2137" s="64" t="str">
        <f>VLOOKUP(A2137,'Medical Examinations'!$AS$1:$BC$2336,7,)</f>
        <v>No</v>
      </c>
      <c r="J2137" s="64" t="str">
        <f>VLOOKUP(A2137,'Medical Examinations'!$AS$1:$BC$2336,11,)</f>
        <v xml:space="preserve">Normal Weight 
</v>
      </c>
      <c r="K2137" s="64" t="str">
        <f>VLOOKUP(A2137,'Medical Examinations'!$AS$1:$BC$2336,10,)</f>
        <v>Normal</v>
      </c>
      <c r="L2137" s="64" t="str">
        <f>VLOOKUP(A2137,'Hospitalisation Details'!$L$2:$R$2342,2,)</f>
        <v>22-06-2001</v>
      </c>
      <c r="M2137" s="65">
        <f>VLOOKUP(A2137,'Hospitalisation Details'!$L$2:$R$2345,7,)</f>
        <v>2103</v>
      </c>
      <c r="N2137" s="64" t="str">
        <f>VLOOKUP(A2137,'Hospitalisation Details'!$L$2:$R$2342,4,)</f>
        <v>tier - 3</v>
      </c>
      <c r="O2137" s="64" t="str">
        <f>VLOOKUP(A2137,'Hospitalisation Details'!$L$2:$R$2342,5,)</f>
        <v>tier - 2</v>
      </c>
      <c r="P2137" s="64" t="str">
        <f>VLOOKUP(A2137,'Hospitalisation Details'!$L$2:$R$2342,6,)</f>
        <v>R1011</v>
      </c>
      <c r="Q2137" s="64">
        <f>VLOOKUP(A2137,'Hospitalisation Details'!$L$2:$R$2342,3,)</f>
        <v>21</v>
      </c>
      <c r="R2137" s="64">
        <f>VLOOKUP(A2137,'Hospitalisation Details'!$L$2:$U$2342,10,)</f>
        <v>22</v>
      </c>
      <c r="S2137" s="64" t="str">
        <f>VLOOKUP(A2137,'Hospitalisation Details'!$L$2:$U$2342,8,)</f>
        <v>Jun</v>
      </c>
      <c r="T2137" s="126">
        <f>VLOOKUP(A2137,'Hospitalisation Details'!$L$2:$U$2342,9,)</f>
        <v>2001</v>
      </c>
    </row>
    <row r="2138" spans="1:20" ht="15.5" x14ac:dyDescent="0.35">
      <c r="A2138" s="124" t="s">
        <v>226</v>
      </c>
      <c r="B2138" s="64" t="str">
        <f>VLOOKUP(A2138,'Medical Examinations'!$AS$1:$BC$2336,9,)</f>
        <v>Charlie T.</v>
      </c>
      <c r="C2138" s="64">
        <f>VLOOKUP(A2138,'Medical Examinations'!$AS$1:$BC$2336,2,)</f>
        <v>26.03</v>
      </c>
      <c r="D2138" s="64">
        <f>VLOOKUP(A2138,'Medical Examinations'!$AS$1:$BC$2336,3,)</f>
        <v>5.81</v>
      </c>
      <c r="E2138" s="64" t="str">
        <f>VLOOKUP(A2138,'Medical Examinations'!$AS$1:$BC$2336,6,)</f>
        <v>Yes</v>
      </c>
      <c r="F2138" s="64" t="str">
        <f>VLOOKUP(A2138,'Medical Examinations'!$AS$1:$BC$2336,4,)</f>
        <v>No</v>
      </c>
      <c r="G2138" s="64" t="str">
        <f>VLOOKUP(A2138,'Medical Examinations'!$AS$1:$BC$2336,5,)</f>
        <v>No</v>
      </c>
      <c r="H2138" s="64">
        <f>VLOOKUP(A2138,'Medical Examinations'!$AS$1:$BC$2336,8,)</f>
        <v>0</v>
      </c>
      <c r="I2138" s="64" t="str">
        <f>VLOOKUP(A2138,'Medical Examinations'!$AS$1:$BC$2336,7,)</f>
        <v>No</v>
      </c>
      <c r="J2138" s="64" t="str">
        <f>VLOOKUP(A2138,'Medical Examinations'!$AS$1:$BC$2336,11,)</f>
        <v>Over weight</v>
      </c>
      <c r="K2138" s="64" t="str">
        <f>VLOOKUP(A2138,'Medical Examinations'!$AS$1:$BC$2336,10,)</f>
        <v>Prediabetes</v>
      </c>
      <c r="L2138" s="64" t="str">
        <f>VLOOKUP(A2138,'Hospitalisation Details'!$L$2:$R$2342,2,)</f>
        <v>14-08-2001</v>
      </c>
      <c r="M2138" s="65">
        <f>VLOOKUP(A2138,'Hospitalisation Details'!$L$2:$R$2345,7,)</f>
        <v>2102</v>
      </c>
      <c r="N2138" s="64" t="str">
        <f>VLOOKUP(A2138,'Hospitalisation Details'!$L$2:$R$2342,4,)</f>
        <v>tier - 3</v>
      </c>
      <c r="O2138" s="64" t="str">
        <f>VLOOKUP(A2138,'Hospitalisation Details'!$L$2:$R$2342,5,)</f>
        <v>tier - 2</v>
      </c>
      <c r="P2138" s="64" t="str">
        <f>VLOOKUP(A2138,'Hospitalisation Details'!$L$2:$R$2342,6,)</f>
        <v>R1019</v>
      </c>
      <c r="Q2138" s="64">
        <f>VLOOKUP(A2138,'Hospitalisation Details'!$L$2:$R$2342,3,)</f>
        <v>21</v>
      </c>
      <c r="R2138" s="64">
        <f>VLOOKUP(A2138,'Hospitalisation Details'!$L$2:$U$2342,10,)</f>
        <v>14</v>
      </c>
      <c r="S2138" s="64" t="str">
        <f>VLOOKUP(A2138,'Hospitalisation Details'!$L$2:$U$2342,8,)</f>
        <v>Aug</v>
      </c>
      <c r="T2138" s="126">
        <f>VLOOKUP(A2138,'Hospitalisation Details'!$L$2:$U$2342,9,)</f>
        <v>2001</v>
      </c>
    </row>
    <row r="2139" spans="1:20" ht="15.5" x14ac:dyDescent="0.35">
      <c r="A2139" s="124" t="s">
        <v>225</v>
      </c>
      <c r="B2139" s="64" t="str">
        <f>VLOOKUP(A2139,'Medical Examinations'!$AS$1:$BC$2336,9,)</f>
        <v>Lauren</v>
      </c>
      <c r="C2139" s="64">
        <f>VLOOKUP(A2139,'Medical Examinations'!$AS$1:$BC$2336,2,)</f>
        <v>27.74</v>
      </c>
      <c r="D2139" s="64">
        <f>VLOOKUP(A2139,'Medical Examinations'!$AS$1:$BC$2336,3,)</f>
        <v>4.29</v>
      </c>
      <c r="E2139" s="64" t="str">
        <f>VLOOKUP(A2139,'Medical Examinations'!$AS$1:$BC$2336,6,)</f>
        <v>No</v>
      </c>
      <c r="F2139" s="64" t="str">
        <f>VLOOKUP(A2139,'Medical Examinations'!$AS$1:$BC$2336,4,)</f>
        <v>yes</v>
      </c>
      <c r="G2139" s="64" t="str">
        <f>VLOOKUP(A2139,'Medical Examinations'!$AS$1:$BC$2336,5,)</f>
        <v>No</v>
      </c>
      <c r="H2139" s="64">
        <f>VLOOKUP(A2139,'Medical Examinations'!$AS$1:$BC$2336,8,)</f>
        <v>1</v>
      </c>
      <c r="I2139" s="64" t="str">
        <f>VLOOKUP(A2139,'Medical Examinations'!$AS$1:$BC$2336,7,)</f>
        <v>No</v>
      </c>
      <c r="J2139" s="64" t="str">
        <f>VLOOKUP(A2139,'Medical Examinations'!$AS$1:$BC$2336,11,)</f>
        <v>Over weight</v>
      </c>
      <c r="K2139" s="64" t="str">
        <f>VLOOKUP(A2139,'Medical Examinations'!$AS$1:$BC$2336,10,)</f>
        <v>Normal</v>
      </c>
      <c r="L2139" s="64" t="str">
        <f>VLOOKUP(A2139,'Hospitalisation Details'!$L$2:$R$2342,2,)</f>
        <v>12-06-2004</v>
      </c>
      <c r="M2139" s="65">
        <f>VLOOKUP(A2139,'Hospitalisation Details'!$L$2:$R$2345,7,)</f>
        <v>2094</v>
      </c>
      <c r="N2139" s="64" t="str">
        <f>VLOOKUP(A2139,'Hospitalisation Details'!$L$2:$R$2342,4,)</f>
        <v>tier - 3</v>
      </c>
      <c r="O2139" s="64" t="str">
        <f>VLOOKUP(A2139,'Hospitalisation Details'!$L$2:$R$2342,5,)</f>
        <v>tier - 2</v>
      </c>
      <c r="P2139" s="64" t="str">
        <f>VLOOKUP(A2139,'Hospitalisation Details'!$L$2:$R$2342,6,)</f>
        <v>R1025</v>
      </c>
      <c r="Q2139" s="64">
        <f>VLOOKUP(A2139,'Hospitalisation Details'!$L$2:$R$2342,3,)</f>
        <v>18</v>
      </c>
      <c r="R2139" s="64">
        <f>VLOOKUP(A2139,'Hospitalisation Details'!$L$2:$U$2342,10,)</f>
        <v>12</v>
      </c>
      <c r="S2139" s="64" t="str">
        <f>VLOOKUP(A2139,'Hospitalisation Details'!$L$2:$U$2342,8,)</f>
        <v>Jun</v>
      </c>
      <c r="T2139" s="126">
        <f>VLOOKUP(A2139,'Hospitalisation Details'!$L$2:$U$2342,9,)</f>
        <v>2004</v>
      </c>
    </row>
    <row r="2140" spans="1:20" ht="15.5" x14ac:dyDescent="0.35">
      <c r="A2140" s="124" t="s">
        <v>224</v>
      </c>
      <c r="B2140" s="64" t="str">
        <f>VLOOKUP(A2140,'Medical Examinations'!$AS$1:$BC$2336,9,)</f>
        <v>Arthur</v>
      </c>
      <c r="C2140" s="64">
        <f>VLOOKUP(A2140,'Medical Examinations'!$AS$1:$BC$2336,2,)</f>
        <v>32.11</v>
      </c>
      <c r="D2140" s="64">
        <f>VLOOKUP(A2140,'Medical Examinations'!$AS$1:$BC$2336,3,)</f>
        <v>4.03</v>
      </c>
      <c r="E2140" s="64" t="str">
        <f>VLOOKUP(A2140,'Medical Examinations'!$AS$1:$BC$2336,6,)</f>
        <v>Yes</v>
      </c>
      <c r="F2140" s="64" t="str">
        <f>VLOOKUP(A2140,'Medical Examinations'!$AS$1:$BC$2336,4,)</f>
        <v>yes</v>
      </c>
      <c r="G2140" s="64" t="str">
        <f>VLOOKUP(A2140,'Medical Examinations'!$AS$1:$BC$2336,5,)</f>
        <v>No</v>
      </c>
      <c r="H2140" s="64">
        <f>VLOOKUP(A2140,'Medical Examinations'!$AS$1:$BC$2336,8,)</f>
        <v>2</v>
      </c>
      <c r="I2140" s="64" t="str">
        <f>VLOOKUP(A2140,'Medical Examinations'!$AS$1:$BC$2336,7,)</f>
        <v>No</v>
      </c>
      <c r="J2140" s="64" t="str">
        <f>VLOOKUP(A2140,'Medical Examinations'!$AS$1:$BC$2336,11,)</f>
        <v>Obesity</v>
      </c>
      <c r="K2140" s="64" t="str">
        <f>VLOOKUP(A2140,'Medical Examinations'!$AS$1:$BC$2336,10,)</f>
        <v>Normal</v>
      </c>
      <c r="L2140" s="64" t="str">
        <f>VLOOKUP(A2140,'Hospitalisation Details'!$L$2:$R$2342,2,)</f>
        <v>26-07-2000</v>
      </c>
      <c r="M2140" s="65">
        <f>VLOOKUP(A2140,'Hospitalisation Details'!$L$2:$R$2345,7,)</f>
        <v>2055</v>
      </c>
      <c r="N2140" s="64" t="str">
        <f>VLOOKUP(A2140,'Hospitalisation Details'!$L$2:$R$2342,4,)</f>
        <v>tier - 3</v>
      </c>
      <c r="O2140" s="64" t="str">
        <f>VLOOKUP(A2140,'Hospitalisation Details'!$L$2:$R$2342,5,)</f>
        <v>tier - 3</v>
      </c>
      <c r="P2140" s="64" t="str">
        <f>VLOOKUP(A2140,'Hospitalisation Details'!$L$2:$R$2342,6,)</f>
        <v>R1012</v>
      </c>
      <c r="Q2140" s="64">
        <f>VLOOKUP(A2140,'Hospitalisation Details'!$L$2:$R$2342,3,)</f>
        <v>22</v>
      </c>
      <c r="R2140" s="64">
        <f>VLOOKUP(A2140,'Hospitalisation Details'!$L$2:$U$2342,10,)</f>
        <v>26</v>
      </c>
      <c r="S2140" s="64" t="str">
        <f>VLOOKUP(A2140,'Hospitalisation Details'!$L$2:$U$2342,8,)</f>
        <v>Jul</v>
      </c>
      <c r="T2140" s="126">
        <f>VLOOKUP(A2140,'Hospitalisation Details'!$L$2:$U$2342,9,)</f>
        <v>2000</v>
      </c>
    </row>
    <row r="2141" spans="1:20" ht="15.5" x14ac:dyDescent="0.35">
      <c r="A2141" s="124" t="s">
        <v>223</v>
      </c>
      <c r="B2141" s="64" t="str">
        <f>VLOOKUP(A2141,'Medical Examinations'!$AS$1:$BC$2336,9,)</f>
        <v>Thomas</v>
      </c>
      <c r="C2141" s="64">
        <f>VLOOKUP(A2141,'Medical Examinations'!$AS$1:$BC$2336,2,)</f>
        <v>25.175000000000001</v>
      </c>
      <c r="D2141" s="64">
        <f>VLOOKUP(A2141,'Medical Examinations'!$AS$1:$BC$2336,3,)</f>
        <v>6.29</v>
      </c>
      <c r="E2141" s="64" t="str">
        <f>VLOOKUP(A2141,'Medical Examinations'!$AS$1:$BC$2336,6,)</f>
        <v>Yes</v>
      </c>
      <c r="F2141" s="64" t="str">
        <f>VLOOKUP(A2141,'Medical Examinations'!$AS$1:$BC$2336,4,)</f>
        <v>yes</v>
      </c>
      <c r="G2141" s="64" t="str">
        <f>VLOOKUP(A2141,'Medical Examinations'!$AS$1:$BC$2336,5,)</f>
        <v>No</v>
      </c>
      <c r="H2141" s="64">
        <f>VLOOKUP(A2141,'Medical Examinations'!$AS$1:$BC$2336,8,)</f>
        <v>2</v>
      </c>
      <c r="I2141" s="64" t="str">
        <f>VLOOKUP(A2141,'Medical Examinations'!$AS$1:$BC$2336,7,)</f>
        <v>No</v>
      </c>
      <c r="J2141" s="64" t="str">
        <f>VLOOKUP(A2141,'Medical Examinations'!$AS$1:$BC$2336,11,)</f>
        <v>Over weight</v>
      </c>
      <c r="K2141" s="64" t="str">
        <f>VLOOKUP(A2141,'Medical Examinations'!$AS$1:$BC$2336,10,)</f>
        <v>Prediabetes</v>
      </c>
      <c r="L2141" s="64" t="str">
        <f>VLOOKUP(A2141,'Hospitalisation Details'!$L$2:$R$2342,2,)</f>
        <v>02-09-2000</v>
      </c>
      <c r="M2141" s="65">
        <f>VLOOKUP(A2141,'Hospitalisation Details'!$L$2:$R$2345,7,)</f>
        <v>2046</v>
      </c>
      <c r="N2141" s="64" t="str">
        <f>VLOOKUP(A2141,'Hospitalisation Details'!$L$2:$R$2342,4,)</f>
        <v>tier - 3</v>
      </c>
      <c r="O2141" s="64" t="str">
        <f>VLOOKUP(A2141,'Hospitalisation Details'!$L$2:$R$2342,5,)</f>
        <v>tier - 3</v>
      </c>
      <c r="P2141" s="64" t="str">
        <f>VLOOKUP(A2141,'Hospitalisation Details'!$L$2:$R$2342,6,)</f>
        <v>R1012</v>
      </c>
      <c r="Q2141" s="64">
        <f>VLOOKUP(A2141,'Hospitalisation Details'!$L$2:$R$2342,3,)</f>
        <v>22</v>
      </c>
      <c r="R2141" s="64">
        <f>VLOOKUP(A2141,'Hospitalisation Details'!$L$2:$U$2342,10,)</f>
        <v>2</v>
      </c>
      <c r="S2141" s="64" t="str">
        <f>VLOOKUP(A2141,'Hospitalisation Details'!$L$2:$U$2342,8,)</f>
        <v>Sep</v>
      </c>
      <c r="T2141" s="126">
        <f>VLOOKUP(A2141,'Hospitalisation Details'!$L$2:$U$2342,9,)</f>
        <v>2000</v>
      </c>
    </row>
    <row r="2142" spans="1:20" ht="15.5" x14ac:dyDescent="0.35">
      <c r="A2142" s="124" t="s">
        <v>222</v>
      </c>
      <c r="B2142" s="64" t="str">
        <f>VLOOKUP(A2142,'Medical Examinations'!$AS$1:$BC$2336,9,)</f>
        <v>Jennifer</v>
      </c>
      <c r="C2142" s="64">
        <f>VLOOKUP(A2142,'Medical Examinations'!$AS$1:$BC$2336,2,)</f>
        <v>39.49</v>
      </c>
      <c r="D2142" s="64">
        <f>VLOOKUP(A2142,'Medical Examinations'!$AS$1:$BC$2336,3,)</f>
        <v>4.4800000000000004</v>
      </c>
      <c r="E2142" s="64" t="str">
        <f>VLOOKUP(A2142,'Medical Examinations'!$AS$1:$BC$2336,6,)</f>
        <v>Yes</v>
      </c>
      <c r="F2142" s="64" t="str">
        <f>VLOOKUP(A2142,'Medical Examinations'!$AS$1:$BC$2336,4,)</f>
        <v>No</v>
      </c>
      <c r="G2142" s="64" t="str">
        <f>VLOOKUP(A2142,'Medical Examinations'!$AS$1:$BC$2336,5,)</f>
        <v>No</v>
      </c>
      <c r="H2142" s="64">
        <f>VLOOKUP(A2142,'Medical Examinations'!$AS$1:$BC$2336,8,)</f>
        <v>0</v>
      </c>
      <c r="I2142" s="64" t="str">
        <f>VLOOKUP(A2142,'Medical Examinations'!$AS$1:$BC$2336,7,)</f>
        <v>No</v>
      </c>
      <c r="J2142" s="64" t="str">
        <f>VLOOKUP(A2142,'Medical Examinations'!$AS$1:$BC$2336,11,)</f>
        <v>Obesity</v>
      </c>
      <c r="K2142" s="64" t="str">
        <f>VLOOKUP(A2142,'Medical Examinations'!$AS$1:$BC$2336,10,)</f>
        <v>Normal</v>
      </c>
      <c r="L2142" s="64" t="str">
        <f>VLOOKUP(A2142,'Hospitalisation Details'!$L$2:$R$2342,2,)</f>
        <v>04-08-2001</v>
      </c>
      <c r="M2142" s="65">
        <f>VLOOKUP(A2142,'Hospitalisation Details'!$L$2:$R$2345,7,)</f>
        <v>2027</v>
      </c>
      <c r="N2142" s="64" t="str">
        <f>VLOOKUP(A2142,'Hospitalisation Details'!$L$2:$R$2342,4,)</f>
        <v>tier - 3</v>
      </c>
      <c r="O2142" s="64" t="str">
        <f>VLOOKUP(A2142,'Hospitalisation Details'!$L$2:$R$2342,5,)</f>
        <v>tier - 2</v>
      </c>
      <c r="P2142" s="64" t="str">
        <f>VLOOKUP(A2142,'Hospitalisation Details'!$L$2:$R$2342,6,)</f>
        <v>R1013</v>
      </c>
      <c r="Q2142" s="64">
        <f>VLOOKUP(A2142,'Hospitalisation Details'!$L$2:$R$2342,3,)</f>
        <v>21</v>
      </c>
      <c r="R2142" s="64">
        <f>VLOOKUP(A2142,'Hospitalisation Details'!$L$2:$U$2342,10,)</f>
        <v>4</v>
      </c>
      <c r="S2142" s="64" t="str">
        <f>VLOOKUP(A2142,'Hospitalisation Details'!$L$2:$U$2342,8,)</f>
        <v>Aug</v>
      </c>
      <c r="T2142" s="126">
        <f>VLOOKUP(A2142,'Hospitalisation Details'!$L$2:$U$2342,9,)</f>
        <v>2001</v>
      </c>
    </row>
    <row r="2143" spans="1:20" ht="15.5" x14ac:dyDescent="0.35">
      <c r="A2143" s="124" t="s">
        <v>221</v>
      </c>
      <c r="B2143" s="64" t="str">
        <f>VLOOKUP(A2143,'Medical Examinations'!$AS$1:$BC$2336,9,)</f>
        <v>Tammy</v>
      </c>
      <c r="C2143" s="64">
        <f>VLOOKUP(A2143,'Medical Examinations'!$AS$1:$BC$2336,2,)</f>
        <v>34.869999999999997</v>
      </c>
      <c r="D2143" s="64">
        <f>VLOOKUP(A2143,'Medical Examinations'!$AS$1:$BC$2336,3,)</f>
        <v>5.51</v>
      </c>
      <c r="E2143" s="64" t="str">
        <f>VLOOKUP(A2143,'Medical Examinations'!$AS$1:$BC$2336,6,)</f>
        <v>Yes</v>
      </c>
      <c r="F2143" s="64" t="str">
        <f>VLOOKUP(A2143,'Medical Examinations'!$AS$1:$BC$2336,4,)</f>
        <v>No</v>
      </c>
      <c r="G2143" s="64" t="str">
        <f>VLOOKUP(A2143,'Medical Examinations'!$AS$1:$BC$2336,5,)</f>
        <v>No</v>
      </c>
      <c r="H2143" s="64">
        <f>VLOOKUP(A2143,'Medical Examinations'!$AS$1:$BC$2336,8,)</f>
        <v>0</v>
      </c>
      <c r="I2143" s="64" t="str">
        <f>VLOOKUP(A2143,'Medical Examinations'!$AS$1:$BC$2336,7,)</f>
        <v>No</v>
      </c>
      <c r="J2143" s="64" t="str">
        <f>VLOOKUP(A2143,'Medical Examinations'!$AS$1:$BC$2336,11,)</f>
        <v>Obesity</v>
      </c>
      <c r="K2143" s="64" t="str">
        <f>VLOOKUP(A2143,'Medical Examinations'!$AS$1:$BC$2336,10,)</f>
        <v>Normal</v>
      </c>
      <c r="L2143" s="64" t="str">
        <f>VLOOKUP(A2143,'Hospitalisation Details'!$L$2:$R$2342,2,)</f>
        <v>06-09-2001</v>
      </c>
      <c r="M2143" s="65">
        <f>VLOOKUP(A2143,'Hospitalisation Details'!$L$2:$R$2345,7,)</f>
        <v>2021</v>
      </c>
      <c r="N2143" s="64" t="str">
        <f>VLOOKUP(A2143,'Hospitalisation Details'!$L$2:$R$2342,4,)</f>
        <v>tier - 3</v>
      </c>
      <c r="O2143" s="64" t="str">
        <f>VLOOKUP(A2143,'Hospitalisation Details'!$L$2:$R$2342,5,)</f>
        <v>tier - 2</v>
      </c>
      <c r="P2143" s="64" t="str">
        <f>VLOOKUP(A2143,'Hospitalisation Details'!$L$2:$R$2342,6,)</f>
        <v>R1013</v>
      </c>
      <c r="Q2143" s="64">
        <f>VLOOKUP(A2143,'Hospitalisation Details'!$L$2:$R$2342,3,)</f>
        <v>21</v>
      </c>
      <c r="R2143" s="64">
        <f>VLOOKUP(A2143,'Hospitalisation Details'!$L$2:$U$2342,10,)</f>
        <v>6</v>
      </c>
      <c r="S2143" s="64" t="str">
        <f>VLOOKUP(A2143,'Hospitalisation Details'!$L$2:$U$2342,8,)</f>
        <v>Sep</v>
      </c>
      <c r="T2143" s="126">
        <f>VLOOKUP(A2143,'Hospitalisation Details'!$L$2:$U$2342,9,)</f>
        <v>2001</v>
      </c>
    </row>
    <row r="2144" spans="1:20" ht="15.5" x14ac:dyDescent="0.35">
      <c r="A2144" s="124" t="s">
        <v>220</v>
      </c>
      <c r="B2144" s="64" t="str">
        <f>VLOOKUP(A2144,'Medical Examinations'!$AS$1:$BC$2336,9,)</f>
        <v>Lena</v>
      </c>
      <c r="C2144" s="64">
        <f>VLOOKUP(A2144,'Medical Examinations'!$AS$1:$BC$2336,2,)</f>
        <v>34.6</v>
      </c>
      <c r="D2144" s="64">
        <f>VLOOKUP(A2144,'Medical Examinations'!$AS$1:$BC$2336,3,)</f>
        <v>4.5</v>
      </c>
      <c r="E2144" s="64" t="str">
        <f>VLOOKUP(A2144,'Medical Examinations'!$AS$1:$BC$2336,6,)</f>
        <v>Yes</v>
      </c>
      <c r="F2144" s="64" t="str">
        <f>VLOOKUP(A2144,'Medical Examinations'!$AS$1:$BC$2336,4,)</f>
        <v>No</v>
      </c>
      <c r="G2144" s="64" t="str">
        <f>VLOOKUP(A2144,'Medical Examinations'!$AS$1:$BC$2336,5,)</f>
        <v>No</v>
      </c>
      <c r="H2144" s="64">
        <f>VLOOKUP(A2144,'Medical Examinations'!$AS$1:$BC$2336,8,)</f>
        <v>0</v>
      </c>
      <c r="I2144" s="64" t="str">
        <f>VLOOKUP(A2144,'Medical Examinations'!$AS$1:$BC$2336,7,)</f>
        <v>No</v>
      </c>
      <c r="J2144" s="64" t="str">
        <f>VLOOKUP(A2144,'Medical Examinations'!$AS$1:$BC$2336,11,)</f>
        <v>Obesity</v>
      </c>
      <c r="K2144" s="64" t="str">
        <f>VLOOKUP(A2144,'Medical Examinations'!$AS$1:$BC$2336,10,)</f>
        <v>Normal</v>
      </c>
      <c r="L2144" s="64" t="str">
        <f>VLOOKUP(A2144,'Hospitalisation Details'!$L$2:$R$2342,2,)</f>
        <v>01-07-2001</v>
      </c>
      <c r="M2144" s="65">
        <f>VLOOKUP(A2144,'Hospitalisation Details'!$L$2:$R$2345,7,)</f>
        <v>2020</v>
      </c>
      <c r="N2144" s="64" t="str">
        <f>VLOOKUP(A2144,'Hospitalisation Details'!$L$2:$R$2342,4,)</f>
        <v>tier - 3</v>
      </c>
      <c r="O2144" s="64" t="str">
        <f>VLOOKUP(A2144,'Hospitalisation Details'!$L$2:$R$2342,5,)</f>
        <v>tier - 1</v>
      </c>
      <c r="P2144" s="64" t="str">
        <f>VLOOKUP(A2144,'Hospitalisation Details'!$L$2:$R$2342,6,)</f>
        <v>R1011</v>
      </c>
      <c r="Q2144" s="64">
        <f>VLOOKUP(A2144,'Hospitalisation Details'!$L$2:$R$2342,3,)</f>
        <v>21</v>
      </c>
      <c r="R2144" s="64">
        <f>VLOOKUP(A2144,'Hospitalisation Details'!$L$2:$U$2342,10,)</f>
        <v>1</v>
      </c>
      <c r="S2144" s="64" t="str">
        <f>VLOOKUP(A2144,'Hospitalisation Details'!$L$2:$U$2342,8,)</f>
        <v>Jul</v>
      </c>
      <c r="T2144" s="126">
        <f>VLOOKUP(A2144,'Hospitalisation Details'!$L$2:$U$2342,9,)</f>
        <v>2001</v>
      </c>
    </row>
    <row r="2145" spans="1:20" ht="15.5" x14ac:dyDescent="0.35">
      <c r="A2145" s="124" t="s">
        <v>219</v>
      </c>
      <c r="B2145" s="64" t="str">
        <f>VLOOKUP(A2145,'Medical Examinations'!$AS$1:$BC$2336,9,)</f>
        <v>Valentina</v>
      </c>
      <c r="C2145" s="64">
        <f>VLOOKUP(A2145,'Medical Examinations'!$AS$1:$BC$2336,2,)</f>
        <v>25.8</v>
      </c>
      <c r="D2145" s="64">
        <f>VLOOKUP(A2145,'Medical Examinations'!$AS$1:$BC$2336,3,)</f>
        <v>6.29</v>
      </c>
      <c r="E2145" s="64" t="str">
        <f>VLOOKUP(A2145,'Medical Examinations'!$AS$1:$BC$2336,6,)</f>
        <v>Yes</v>
      </c>
      <c r="F2145" s="64" t="str">
        <f>VLOOKUP(A2145,'Medical Examinations'!$AS$1:$BC$2336,4,)</f>
        <v>No</v>
      </c>
      <c r="G2145" s="64" t="str">
        <f>VLOOKUP(A2145,'Medical Examinations'!$AS$1:$BC$2336,5,)</f>
        <v>No</v>
      </c>
      <c r="H2145" s="64">
        <f>VLOOKUP(A2145,'Medical Examinations'!$AS$1:$BC$2336,8,)</f>
        <v>0</v>
      </c>
      <c r="I2145" s="64" t="str">
        <f>VLOOKUP(A2145,'Medical Examinations'!$AS$1:$BC$2336,7,)</f>
        <v>No</v>
      </c>
      <c r="J2145" s="64" t="str">
        <f>VLOOKUP(A2145,'Medical Examinations'!$AS$1:$BC$2336,11,)</f>
        <v>Over weight</v>
      </c>
      <c r="K2145" s="64" t="str">
        <f>VLOOKUP(A2145,'Medical Examinations'!$AS$1:$BC$2336,10,)</f>
        <v>Prediabetes</v>
      </c>
      <c r="L2145" s="64" t="str">
        <f>VLOOKUP(A2145,'Hospitalisation Details'!$L$2:$R$2342,2,)</f>
        <v>14-08-2001</v>
      </c>
      <c r="M2145" s="65">
        <f>VLOOKUP(A2145,'Hospitalisation Details'!$L$2:$R$2345,7,)</f>
        <v>2008</v>
      </c>
      <c r="N2145" s="64" t="str">
        <f>VLOOKUP(A2145,'Hospitalisation Details'!$L$2:$R$2342,4,)</f>
        <v>tier - 3</v>
      </c>
      <c r="O2145" s="64" t="str">
        <f>VLOOKUP(A2145,'Hospitalisation Details'!$L$2:$R$2342,5,)</f>
        <v>tier - 2</v>
      </c>
      <c r="P2145" s="64" t="str">
        <f>VLOOKUP(A2145,'Hospitalisation Details'!$L$2:$R$2342,6,)</f>
        <v>R1011</v>
      </c>
      <c r="Q2145" s="64">
        <f>VLOOKUP(A2145,'Hospitalisation Details'!$L$2:$R$2342,3,)</f>
        <v>21</v>
      </c>
      <c r="R2145" s="64">
        <f>VLOOKUP(A2145,'Hospitalisation Details'!$L$2:$U$2342,10,)</f>
        <v>14</v>
      </c>
      <c r="S2145" s="64" t="str">
        <f>VLOOKUP(A2145,'Hospitalisation Details'!$L$2:$U$2342,8,)</f>
        <v>Aug</v>
      </c>
      <c r="T2145" s="126">
        <f>VLOOKUP(A2145,'Hospitalisation Details'!$L$2:$U$2342,9,)</f>
        <v>2001</v>
      </c>
    </row>
    <row r="2146" spans="1:20" ht="15.5" x14ac:dyDescent="0.35">
      <c r="A2146" s="124" t="s">
        <v>218</v>
      </c>
      <c r="B2146" s="64" t="str">
        <f>VLOOKUP(A2146,'Medical Examinations'!$AS$1:$BC$2336,9,)</f>
        <v>Russell N.</v>
      </c>
      <c r="C2146" s="64">
        <f>VLOOKUP(A2146,'Medical Examinations'!$AS$1:$BC$2336,2,)</f>
        <v>35.86</v>
      </c>
      <c r="D2146" s="64">
        <f>VLOOKUP(A2146,'Medical Examinations'!$AS$1:$BC$2336,3,)</f>
        <v>4.33</v>
      </c>
      <c r="E2146" s="64" t="str">
        <f>VLOOKUP(A2146,'Medical Examinations'!$AS$1:$BC$2336,6,)</f>
        <v>No</v>
      </c>
      <c r="F2146" s="64" t="str">
        <f>VLOOKUP(A2146,'Medical Examinations'!$AS$1:$BC$2336,4,)</f>
        <v>No</v>
      </c>
      <c r="G2146" s="64" t="str">
        <f>VLOOKUP(A2146,'Medical Examinations'!$AS$1:$BC$2336,5,)</f>
        <v>No</v>
      </c>
      <c r="H2146" s="64">
        <f>VLOOKUP(A2146,'Medical Examinations'!$AS$1:$BC$2336,8,)</f>
        <v>1</v>
      </c>
      <c r="I2146" s="64" t="str">
        <f>VLOOKUP(A2146,'Medical Examinations'!$AS$1:$BC$2336,7,)</f>
        <v>No</v>
      </c>
      <c r="J2146" s="64" t="str">
        <f>VLOOKUP(A2146,'Medical Examinations'!$AS$1:$BC$2336,11,)</f>
        <v>Obesity</v>
      </c>
      <c r="K2146" s="64" t="str">
        <f>VLOOKUP(A2146,'Medical Examinations'!$AS$1:$BC$2336,10,)</f>
        <v>Normal</v>
      </c>
      <c r="L2146" s="64" t="str">
        <f>VLOOKUP(A2146,'Hospitalisation Details'!$L$2:$R$2342,2,)</f>
        <v>14-09-1998</v>
      </c>
      <c r="M2146" s="65">
        <f>VLOOKUP(A2146,'Hospitalisation Details'!$L$2:$R$2345,7,)</f>
        <v>1987</v>
      </c>
      <c r="N2146" s="64" t="str">
        <f>VLOOKUP(A2146,'Hospitalisation Details'!$L$2:$R$2342,4,)</f>
        <v>tier - 3</v>
      </c>
      <c r="O2146" s="64" t="str">
        <f>VLOOKUP(A2146,'Hospitalisation Details'!$L$2:$R$2342,5,)</f>
        <v>tier - 2</v>
      </c>
      <c r="P2146" s="64" t="str">
        <f>VLOOKUP(A2146,'Hospitalisation Details'!$L$2:$R$2342,6,)</f>
        <v>R1013</v>
      </c>
      <c r="Q2146" s="64">
        <f>VLOOKUP(A2146,'Hospitalisation Details'!$L$2:$R$2342,3,)</f>
        <v>24</v>
      </c>
      <c r="R2146" s="64">
        <f>VLOOKUP(A2146,'Hospitalisation Details'!$L$2:$U$2342,10,)</f>
        <v>14</v>
      </c>
      <c r="S2146" s="64" t="str">
        <f>VLOOKUP(A2146,'Hospitalisation Details'!$L$2:$U$2342,8,)</f>
        <v>Sep</v>
      </c>
      <c r="T2146" s="126">
        <f>VLOOKUP(A2146,'Hospitalisation Details'!$L$2:$U$2342,9,)</f>
        <v>1998</v>
      </c>
    </row>
    <row r="2147" spans="1:20" ht="15.5" x14ac:dyDescent="0.35">
      <c r="A2147" s="124" t="s">
        <v>217</v>
      </c>
      <c r="B2147" s="64" t="str">
        <f>VLOOKUP(A2147,'Medical Examinations'!$AS$1:$BC$2336,9,)</f>
        <v>Scott R.</v>
      </c>
      <c r="C2147" s="64">
        <f>VLOOKUP(A2147,'Medical Examinations'!$AS$1:$BC$2336,2,)</f>
        <v>40.47</v>
      </c>
      <c r="D2147" s="64">
        <f>VLOOKUP(A2147,'Medical Examinations'!$AS$1:$BC$2336,3,)</f>
        <v>11.15</v>
      </c>
      <c r="E2147" s="64" t="str">
        <f>VLOOKUP(A2147,'Medical Examinations'!$AS$1:$BC$2336,6,)</f>
        <v>No</v>
      </c>
      <c r="F2147" s="64" t="str">
        <f>VLOOKUP(A2147,'Medical Examinations'!$AS$1:$BC$2336,4,)</f>
        <v>No</v>
      </c>
      <c r="G2147" s="64" t="str">
        <f>VLOOKUP(A2147,'Medical Examinations'!$AS$1:$BC$2336,5,)</f>
        <v>No</v>
      </c>
      <c r="H2147" s="64">
        <f>VLOOKUP(A2147,'Medical Examinations'!$AS$1:$BC$2336,8,)</f>
        <v>0</v>
      </c>
      <c r="I2147" s="64" t="str">
        <f>VLOOKUP(A2147,'Medical Examinations'!$AS$1:$BC$2336,7,)</f>
        <v>No</v>
      </c>
      <c r="J2147" s="64" t="str">
        <f>VLOOKUP(A2147,'Medical Examinations'!$AS$1:$BC$2336,11,)</f>
        <v>Obesity</v>
      </c>
      <c r="K2147" s="64" t="str">
        <f>VLOOKUP(A2147,'Medical Examinations'!$AS$1:$BC$2336,10,)</f>
        <v>Diabetes</v>
      </c>
      <c r="L2147" s="64" t="str">
        <f>VLOOKUP(A2147,'Hospitalisation Details'!$L$2:$R$2342,2,)</f>
        <v>29-09-2002</v>
      </c>
      <c r="M2147" s="65">
        <f>VLOOKUP(A2147,'Hospitalisation Details'!$L$2:$R$2345,7,)</f>
        <v>1984</v>
      </c>
      <c r="N2147" s="64" t="str">
        <f>VLOOKUP(A2147,'Hospitalisation Details'!$L$2:$R$2342,4,)</f>
        <v>tier - 3</v>
      </c>
      <c r="O2147" s="64" t="str">
        <f>VLOOKUP(A2147,'Hospitalisation Details'!$L$2:$R$2342,5,)</f>
        <v>tier - 3</v>
      </c>
      <c r="P2147" s="64" t="str">
        <f>VLOOKUP(A2147,'Hospitalisation Details'!$L$2:$R$2342,6,)</f>
        <v>R1016</v>
      </c>
      <c r="Q2147" s="64">
        <f>VLOOKUP(A2147,'Hospitalisation Details'!$L$2:$R$2342,3,)</f>
        <v>20</v>
      </c>
      <c r="R2147" s="64">
        <f>VLOOKUP(A2147,'Hospitalisation Details'!$L$2:$U$2342,10,)</f>
        <v>29</v>
      </c>
      <c r="S2147" s="64" t="str">
        <f>VLOOKUP(A2147,'Hospitalisation Details'!$L$2:$U$2342,8,)</f>
        <v>Sep</v>
      </c>
      <c r="T2147" s="126">
        <f>VLOOKUP(A2147,'Hospitalisation Details'!$L$2:$U$2342,9,)</f>
        <v>2002</v>
      </c>
    </row>
    <row r="2148" spans="1:20" ht="15.5" x14ac:dyDescent="0.35">
      <c r="A2148" s="124" t="s">
        <v>216</v>
      </c>
      <c r="B2148" s="64" t="str">
        <f>VLOOKUP(A2148,'Medical Examinations'!$AS$1:$BC$2336,9,)</f>
        <v>Jose Francisco Sr.</v>
      </c>
      <c r="C2148" s="64">
        <f>VLOOKUP(A2148,'Medical Examinations'!$AS$1:$BC$2336,2,)</f>
        <v>32.01</v>
      </c>
      <c r="D2148" s="64">
        <f>VLOOKUP(A2148,'Medical Examinations'!$AS$1:$BC$2336,3,)</f>
        <v>6.45</v>
      </c>
      <c r="E2148" s="64" t="str">
        <f>VLOOKUP(A2148,'Medical Examinations'!$AS$1:$BC$2336,6,)</f>
        <v>No</v>
      </c>
      <c r="F2148" s="64" t="str">
        <f>VLOOKUP(A2148,'Medical Examinations'!$AS$1:$BC$2336,4,)</f>
        <v>No</v>
      </c>
      <c r="G2148" s="64" t="str">
        <f>VLOOKUP(A2148,'Medical Examinations'!$AS$1:$BC$2336,5,)</f>
        <v>No</v>
      </c>
      <c r="H2148" s="64">
        <f>VLOOKUP(A2148,'Medical Examinations'!$AS$1:$BC$2336,8,)</f>
        <v>1</v>
      </c>
      <c r="I2148" s="64" t="str">
        <f>VLOOKUP(A2148,'Medical Examinations'!$AS$1:$BC$2336,7,)</f>
        <v>No</v>
      </c>
      <c r="J2148" s="64" t="str">
        <f>VLOOKUP(A2148,'Medical Examinations'!$AS$1:$BC$2336,11,)</f>
        <v>Obesity</v>
      </c>
      <c r="K2148" s="64" t="str">
        <f>VLOOKUP(A2148,'Medical Examinations'!$AS$1:$BC$2336,10,)</f>
        <v>Prediabetes</v>
      </c>
      <c r="L2148" s="64" t="str">
        <f>VLOOKUP(A2148,'Hospitalisation Details'!$L$2:$R$2342,2,)</f>
        <v>29-12-1998</v>
      </c>
      <c r="M2148" s="65">
        <f>VLOOKUP(A2148,'Hospitalisation Details'!$L$2:$R$2345,7,)</f>
        <v>1982</v>
      </c>
      <c r="N2148" s="64" t="str">
        <f>VLOOKUP(A2148,'Hospitalisation Details'!$L$2:$R$2342,4,)</f>
        <v>tier - 3</v>
      </c>
      <c r="O2148" s="64" t="str">
        <f>VLOOKUP(A2148,'Hospitalisation Details'!$L$2:$R$2342,5,)</f>
        <v>tier - 1</v>
      </c>
      <c r="P2148" s="64" t="str">
        <f>VLOOKUP(A2148,'Hospitalisation Details'!$L$2:$R$2342,6,)</f>
        <v>R1013</v>
      </c>
      <c r="Q2148" s="64">
        <f>VLOOKUP(A2148,'Hospitalisation Details'!$L$2:$R$2342,3,)</f>
        <v>24</v>
      </c>
      <c r="R2148" s="64">
        <f>VLOOKUP(A2148,'Hospitalisation Details'!$L$2:$U$2342,10,)</f>
        <v>29</v>
      </c>
      <c r="S2148" s="64" t="str">
        <f>VLOOKUP(A2148,'Hospitalisation Details'!$L$2:$U$2342,8,)</f>
        <v>Dec</v>
      </c>
      <c r="T2148" s="126">
        <f>VLOOKUP(A2148,'Hospitalisation Details'!$L$2:$U$2342,9,)</f>
        <v>1998</v>
      </c>
    </row>
    <row r="2149" spans="1:20" ht="15.5" x14ac:dyDescent="0.35">
      <c r="A2149" s="124" t="s">
        <v>215</v>
      </c>
      <c r="B2149" s="64" t="str">
        <f>VLOOKUP(A2149,'Medical Examinations'!$AS$1:$BC$2336,9,)</f>
        <v>Paul J</v>
      </c>
      <c r="C2149" s="64">
        <f>VLOOKUP(A2149,'Medical Examinations'!$AS$1:$BC$2336,2,)</f>
        <v>33</v>
      </c>
      <c r="D2149" s="64">
        <f>VLOOKUP(A2149,'Medical Examinations'!$AS$1:$BC$2336,3,)</f>
        <v>9.27</v>
      </c>
      <c r="E2149" s="64" t="str">
        <f>VLOOKUP(A2149,'Medical Examinations'!$AS$1:$BC$2336,6,)</f>
        <v>No</v>
      </c>
      <c r="F2149" s="64" t="str">
        <f>VLOOKUP(A2149,'Medical Examinations'!$AS$1:$BC$2336,4,)</f>
        <v>No</v>
      </c>
      <c r="G2149" s="64" t="str">
        <f>VLOOKUP(A2149,'Medical Examinations'!$AS$1:$BC$2336,5,)</f>
        <v>No</v>
      </c>
      <c r="H2149" s="64">
        <f>VLOOKUP(A2149,'Medical Examinations'!$AS$1:$BC$2336,8,)</f>
        <v>0</v>
      </c>
      <c r="I2149" s="64" t="str">
        <f>VLOOKUP(A2149,'Medical Examinations'!$AS$1:$BC$2336,7,)</f>
        <v>No</v>
      </c>
      <c r="J2149" s="64" t="str">
        <f>VLOOKUP(A2149,'Medical Examinations'!$AS$1:$BC$2336,11,)</f>
        <v>Obesity</v>
      </c>
      <c r="K2149" s="64" t="str">
        <f>VLOOKUP(A2149,'Medical Examinations'!$AS$1:$BC$2336,10,)</f>
        <v>Diabetes</v>
      </c>
      <c r="L2149" s="64" t="str">
        <f>VLOOKUP(A2149,'Hospitalisation Details'!$L$2:$R$2342,2,)</f>
        <v>16-07-2002</v>
      </c>
      <c r="M2149" s="65">
        <f>VLOOKUP(A2149,'Hospitalisation Details'!$L$2:$R$2345,7,)</f>
        <v>1980</v>
      </c>
      <c r="N2149" s="64" t="str">
        <f>VLOOKUP(A2149,'Hospitalisation Details'!$L$2:$R$2342,4,)</f>
        <v>tier - 3</v>
      </c>
      <c r="O2149" s="64" t="str">
        <f>VLOOKUP(A2149,'Hospitalisation Details'!$L$2:$R$2342,5,)</f>
        <v>tier - 3</v>
      </c>
      <c r="P2149" s="64" t="str">
        <f>VLOOKUP(A2149,'Hospitalisation Details'!$L$2:$R$2342,6,)</f>
        <v>R1011</v>
      </c>
      <c r="Q2149" s="64">
        <f>VLOOKUP(A2149,'Hospitalisation Details'!$L$2:$R$2342,3,)</f>
        <v>20</v>
      </c>
      <c r="R2149" s="64">
        <f>VLOOKUP(A2149,'Hospitalisation Details'!$L$2:$U$2342,10,)</f>
        <v>16</v>
      </c>
      <c r="S2149" s="64" t="str">
        <f>VLOOKUP(A2149,'Hospitalisation Details'!$L$2:$U$2342,8,)</f>
        <v>Jul</v>
      </c>
      <c r="T2149" s="126">
        <f>VLOOKUP(A2149,'Hospitalisation Details'!$L$2:$U$2342,9,)</f>
        <v>2002</v>
      </c>
    </row>
    <row r="2150" spans="1:20" ht="15.5" x14ac:dyDescent="0.35">
      <c r="A2150" s="124" t="s">
        <v>214</v>
      </c>
      <c r="B2150" s="64" t="str">
        <f>VLOOKUP(A2150,'Medical Examinations'!$AS$1:$BC$2336,9,)</f>
        <v>Adam</v>
      </c>
      <c r="C2150" s="64">
        <f>VLOOKUP(A2150,'Medical Examinations'!$AS$1:$BC$2336,2,)</f>
        <v>29.3</v>
      </c>
      <c r="D2150" s="64">
        <f>VLOOKUP(A2150,'Medical Examinations'!$AS$1:$BC$2336,3,)</f>
        <v>6.15</v>
      </c>
      <c r="E2150" s="64" t="str">
        <f>VLOOKUP(A2150,'Medical Examinations'!$AS$1:$BC$2336,6,)</f>
        <v>No</v>
      </c>
      <c r="F2150" s="64" t="str">
        <f>VLOOKUP(A2150,'Medical Examinations'!$AS$1:$BC$2336,4,)</f>
        <v>No</v>
      </c>
      <c r="G2150" s="64" t="str">
        <f>VLOOKUP(A2150,'Medical Examinations'!$AS$1:$BC$2336,5,)</f>
        <v>No</v>
      </c>
      <c r="H2150" s="64">
        <f>VLOOKUP(A2150,'Medical Examinations'!$AS$1:$BC$2336,8,)</f>
        <v>1</v>
      </c>
      <c r="I2150" s="64" t="str">
        <f>VLOOKUP(A2150,'Medical Examinations'!$AS$1:$BC$2336,7,)</f>
        <v>No</v>
      </c>
      <c r="J2150" s="64" t="str">
        <f>VLOOKUP(A2150,'Medical Examinations'!$AS$1:$BC$2336,11,)</f>
        <v>Over weight</v>
      </c>
      <c r="K2150" s="64" t="str">
        <f>VLOOKUP(A2150,'Medical Examinations'!$AS$1:$BC$2336,10,)</f>
        <v>Prediabetes</v>
      </c>
      <c r="L2150" s="64" t="str">
        <f>VLOOKUP(A2150,'Hospitalisation Details'!$L$2:$R$2342,2,)</f>
        <v>29-09-1998</v>
      </c>
      <c r="M2150" s="65">
        <f>VLOOKUP(A2150,'Hospitalisation Details'!$L$2:$R$2345,7,)</f>
        <v>1978</v>
      </c>
      <c r="N2150" s="64" t="str">
        <f>VLOOKUP(A2150,'Hospitalisation Details'!$L$2:$R$2342,4,)</f>
        <v>tier - 3</v>
      </c>
      <c r="O2150" s="64" t="str">
        <f>VLOOKUP(A2150,'Hospitalisation Details'!$L$2:$R$2342,5,)</f>
        <v>tier - 1</v>
      </c>
      <c r="P2150" s="64" t="str">
        <f>VLOOKUP(A2150,'Hospitalisation Details'!$L$2:$R$2342,6,)</f>
        <v>R1011</v>
      </c>
      <c r="Q2150" s="64">
        <f>VLOOKUP(A2150,'Hospitalisation Details'!$L$2:$R$2342,3,)</f>
        <v>24</v>
      </c>
      <c r="R2150" s="64">
        <f>VLOOKUP(A2150,'Hospitalisation Details'!$L$2:$U$2342,10,)</f>
        <v>29</v>
      </c>
      <c r="S2150" s="64" t="str">
        <f>VLOOKUP(A2150,'Hospitalisation Details'!$L$2:$U$2342,8,)</f>
        <v>Sep</v>
      </c>
      <c r="T2150" s="126">
        <f>VLOOKUP(A2150,'Hospitalisation Details'!$L$2:$U$2342,9,)</f>
        <v>1998</v>
      </c>
    </row>
    <row r="2151" spans="1:20" ht="15.5" x14ac:dyDescent="0.35">
      <c r="A2151" s="124" t="s">
        <v>213</v>
      </c>
      <c r="B2151" s="64" t="str">
        <f>VLOOKUP(A2151,'Medical Examinations'!$AS$1:$BC$2336,9,)</f>
        <v>Edward J.</v>
      </c>
      <c r="C2151" s="64">
        <f>VLOOKUP(A2151,'Medical Examinations'!$AS$1:$BC$2336,2,)</f>
        <v>25.8</v>
      </c>
      <c r="D2151" s="64">
        <f>VLOOKUP(A2151,'Medical Examinations'!$AS$1:$BC$2336,3,)</f>
        <v>4.13</v>
      </c>
      <c r="E2151" s="64" t="str">
        <f>VLOOKUP(A2151,'Medical Examinations'!$AS$1:$BC$2336,6,)</f>
        <v>No</v>
      </c>
      <c r="F2151" s="64" t="str">
        <f>VLOOKUP(A2151,'Medical Examinations'!$AS$1:$BC$2336,4,)</f>
        <v>No</v>
      </c>
      <c r="G2151" s="64" t="str">
        <f>VLOOKUP(A2151,'Medical Examinations'!$AS$1:$BC$2336,5,)</f>
        <v>No</v>
      </c>
      <c r="H2151" s="64">
        <f>VLOOKUP(A2151,'Medical Examinations'!$AS$1:$BC$2336,8,)</f>
        <v>1</v>
      </c>
      <c r="I2151" s="64" t="str">
        <f>VLOOKUP(A2151,'Medical Examinations'!$AS$1:$BC$2336,7,)</f>
        <v>No</v>
      </c>
      <c r="J2151" s="64" t="str">
        <f>VLOOKUP(A2151,'Medical Examinations'!$AS$1:$BC$2336,11,)</f>
        <v>Over weight</v>
      </c>
      <c r="K2151" s="64" t="str">
        <f>VLOOKUP(A2151,'Medical Examinations'!$AS$1:$BC$2336,10,)</f>
        <v>Normal</v>
      </c>
      <c r="L2151" s="64" t="str">
        <f>VLOOKUP(A2151,'Hospitalisation Details'!$L$2:$R$2342,2,)</f>
        <v>05-10-1998</v>
      </c>
      <c r="M2151" s="65">
        <f>VLOOKUP(A2151,'Hospitalisation Details'!$L$2:$R$2345,7,)</f>
        <v>1973</v>
      </c>
      <c r="N2151" s="64" t="str">
        <f>VLOOKUP(A2151,'Hospitalisation Details'!$L$2:$R$2342,4,)</f>
        <v>tier - 3</v>
      </c>
      <c r="O2151" s="64" t="str">
        <f>VLOOKUP(A2151,'Hospitalisation Details'!$L$2:$R$2342,5,)</f>
        <v>tier - 1</v>
      </c>
      <c r="P2151" s="64" t="str">
        <f>VLOOKUP(A2151,'Hospitalisation Details'!$L$2:$R$2342,6,)</f>
        <v>R1011</v>
      </c>
      <c r="Q2151" s="64">
        <f>VLOOKUP(A2151,'Hospitalisation Details'!$L$2:$R$2342,3,)</f>
        <v>24</v>
      </c>
      <c r="R2151" s="64">
        <f>VLOOKUP(A2151,'Hospitalisation Details'!$L$2:$U$2342,10,)</f>
        <v>5</v>
      </c>
      <c r="S2151" s="64" t="str">
        <f>VLOOKUP(A2151,'Hospitalisation Details'!$L$2:$U$2342,8,)</f>
        <v>Oct</v>
      </c>
      <c r="T2151" s="126">
        <f>VLOOKUP(A2151,'Hospitalisation Details'!$L$2:$U$2342,9,)</f>
        <v>1998</v>
      </c>
    </row>
    <row r="2152" spans="1:20" ht="15.5" x14ac:dyDescent="0.35">
      <c r="A2152" s="124" t="s">
        <v>212</v>
      </c>
      <c r="B2152" s="64" t="str">
        <f>VLOOKUP(A2152,'Medical Examinations'!$AS$1:$BC$2336,9,)</f>
        <v>Patrick A.</v>
      </c>
      <c r="C2152" s="64">
        <f>VLOOKUP(A2152,'Medical Examinations'!$AS$1:$BC$2336,2,)</f>
        <v>23.4</v>
      </c>
      <c r="D2152" s="64">
        <f>VLOOKUP(A2152,'Medical Examinations'!$AS$1:$BC$2336,3,)</f>
        <v>4.24</v>
      </c>
      <c r="E2152" s="64" t="str">
        <f>VLOOKUP(A2152,'Medical Examinations'!$AS$1:$BC$2336,6,)</f>
        <v>No</v>
      </c>
      <c r="F2152" s="64" t="str">
        <f>VLOOKUP(A2152,'Medical Examinations'!$AS$1:$BC$2336,4,)</f>
        <v>No</v>
      </c>
      <c r="G2152" s="64" t="str">
        <f>VLOOKUP(A2152,'Medical Examinations'!$AS$1:$BC$2336,5,)</f>
        <v>No</v>
      </c>
      <c r="H2152" s="64">
        <f>VLOOKUP(A2152,'Medical Examinations'!$AS$1:$BC$2336,8,)</f>
        <v>1</v>
      </c>
      <c r="I2152" s="64" t="str">
        <f>VLOOKUP(A2152,'Medical Examinations'!$AS$1:$BC$2336,7,)</f>
        <v>No</v>
      </c>
      <c r="J2152" s="64" t="str">
        <f>VLOOKUP(A2152,'Medical Examinations'!$AS$1:$BC$2336,11,)</f>
        <v xml:space="preserve">Normal Weight 
</v>
      </c>
      <c r="K2152" s="64" t="str">
        <f>VLOOKUP(A2152,'Medical Examinations'!$AS$1:$BC$2336,10,)</f>
        <v>Normal</v>
      </c>
      <c r="L2152" s="64" t="str">
        <f>VLOOKUP(A2152,'Hospitalisation Details'!$L$2:$R$2342,2,)</f>
        <v>28-09-1998</v>
      </c>
      <c r="M2152" s="65">
        <f>VLOOKUP(A2152,'Hospitalisation Details'!$L$2:$R$2345,7,)</f>
        <v>1970</v>
      </c>
      <c r="N2152" s="64" t="str">
        <f>VLOOKUP(A2152,'Hospitalisation Details'!$L$2:$R$2342,4,)</f>
        <v>tier - 3</v>
      </c>
      <c r="O2152" s="64" t="str">
        <f>VLOOKUP(A2152,'Hospitalisation Details'!$L$2:$R$2342,5,)</f>
        <v>tier - 3</v>
      </c>
      <c r="P2152" s="64" t="str">
        <f>VLOOKUP(A2152,'Hospitalisation Details'!$L$2:$R$2342,6,)</f>
        <v>R1011</v>
      </c>
      <c r="Q2152" s="64">
        <f>VLOOKUP(A2152,'Hospitalisation Details'!$L$2:$R$2342,3,)</f>
        <v>24</v>
      </c>
      <c r="R2152" s="64">
        <f>VLOOKUP(A2152,'Hospitalisation Details'!$L$2:$U$2342,10,)</f>
        <v>28</v>
      </c>
      <c r="S2152" s="64" t="str">
        <f>VLOOKUP(A2152,'Hospitalisation Details'!$L$2:$U$2342,8,)</f>
        <v>Sep</v>
      </c>
      <c r="T2152" s="126">
        <f>VLOOKUP(A2152,'Hospitalisation Details'!$L$2:$U$2342,9,)</f>
        <v>1998</v>
      </c>
    </row>
    <row r="2153" spans="1:20" ht="15.5" x14ac:dyDescent="0.35">
      <c r="A2153" s="124" t="s">
        <v>211</v>
      </c>
      <c r="B2153" s="64" t="str">
        <f>VLOOKUP(A2153,'Medical Examinations'!$AS$1:$BC$2336,9,)</f>
        <v>Geraint H</v>
      </c>
      <c r="C2153" s="64">
        <f>VLOOKUP(A2153,'Medical Examinations'!$AS$1:$BC$2336,2,)</f>
        <v>27.93</v>
      </c>
      <c r="D2153" s="64">
        <f>VLOOKUP(A2153,'Medical Examinations'!$AS$1:$BC$2336,3,)</f>
        <v>9.8800000000000008</v>
      </c>
      <c r="E2153" s="64" t="str">
        <f>VLOOKUP(A2153,'Medical Examinations'!$AS$1:$BC$2336,6,)</f>
        <v>No</v>
      </c>
      <c r="F2153" s="64" t="str">
        <f>VLOOKUP(A2153,'Medical Examinations'!$AS$1:$BC$2336,4,)</f>
        <v>No</v>
      </c>
      <c r="G2153" s="64" t="str">
        <f>VLOOKUP(A2153,'Medical Examinations'!$AS$1:$BC$2336,5,)</f>
        <v>No</v>
      </c>
      <c r="H2153" s="64">
        <f>VLOOKUP(A2153,'Medical Examinations'!$AS$1:$BC$2336,8,)</f>
        <v>0</v>
      </c>
      <c r="I2153" s="64" t="str">
        <f>VLOOKUP(A2153,'Medical Examinations'!$AS$1:$BC$2336,7,)</f>
        <v>No</v>
      </c>
      <c r="J2153" s="64" t="str">
        <f>VLOOKUP(A2153,'Medical Examinations'!$AS$1:$BC$2336,11,)</f>
        <v>Over weight</v>
      </c>
      <c r="K2153" s="64" t="str">
        <f>VLOOKUP(A2153,'Medical Examinations'!$AS$1:$BC$2336,10,)</f>
        <v>Diabetes</v>
      </c>
      <c r="L2153" s="64" t="str">
        <f>VLOOKUP(A2153,'Hospitalisation Details'!$L$2:$R$2342,2,)</f>
        <v>29-07-2002</v>
      </c>
      <c r="M2153" s="65">
        <f>VLOOKUP(A2153,'Hospitalisation Details'!$L$2:$R$2345,7,)</f>
        <v>1967</v>
      </c>
      <c r="N2153" s="64" t="str">
        <f>VLOOKUP(A2153,'Hospitalisation Details'!$L$2:$R$2342,4,)</f>
        <v>tier - 3</v>
      </c>
      <c r="O2153" s="64" t="str">
        <f>VLOOKUP(A2153,'Hospitalisation Details'!$L$2:$R$2342,5,)</f>
        <v>tier - 2</v>
      </c>
      <c r="P2153" s="64" t="str">
        <f>VLOOKUP(A2153,'Hospitalisation Details'!$L$2:$R$2342,6,)</f>
        <v>R1016</v>
      </c>
      <c r="Q2153" s="64">
        <f>VLOOKUP(A2153,'Hospitalisation Details'!$L$2:$R$2342,3,)</f>
        <v>20</v>
      </c>
      <c r="R2153" s="64">
        <f>VLOOKUP(A2153,'Hospitalisation Details'!$L$2:$U$2342,10,)</f>
        <v>29</v>
      </c>
      <c r="S2153" s="64" t="str">
        <f>VLOOKUP(A2153,'Hospitalisation Details'!$L$2:$U$2342,8,)</f>
        <v>Jul</v>
      </c>
      <c r="T2153" s="126">
        <f>VLOOKUP(A2153,'Hospitalisation Details'!$L$2:$U$2342,9,)</f>
        <v>2002</v>
      </c>
    </row>
    <row r="2154" spans="1:20" ht="15.5" x14ac:dyDescent="0.35">
      <c r="A2154" s="124" t="s">
        <v>210</v>
      </c>
      <c r="B2154" s="64" t="str">
        <f>VLOOKUP(A2154,'Medical Examinations'!$AS$1:$BC$2336,9,)</f>
        <v>Dj</v>
      </c>
      <c r="C2154" s="64">
        <f>VLOOKUP(A2154,'Medical Examinations'!$AS$1:$BC$2336,2,)</f>
        <v>22</v>
      </c>
      <c r="D2154" s="64">
        <f>VLOOKUP(A2154,'Medical Examinations'!$AS$1:$BC$2336,3,)</f>
        <v>9.5</v>
      </c>
      <c r="E2154" s="64" t="str">
        <f>VLOOKUP(A2154,'Medical Examinations'!$AS$1:$BC$2336,6,)</f>
        <v>No</v>
      </c>
      <c r="F2154" s="64" t="str">
        <f>VLOOKUP(A2154,'Medical Examinations'!$AS$1:$BC$2336,4,)</f>
        <v>No</v>
      </c>
      <c r="G2154" s="64" t="str">
        <f>VLOOKUP(A2154,'Medical Examinations'!$AS$1:$BC$2336,5,)</f>
        <v>No</v>
      </c>
      <c r="H2154" s="64">
        <f>VLOOKUP(A2154,'Medical Examinations'!$AS$1:$BC$2336,8,)</f>
        <v>0</v>
      </c>
      <c r="I2154" s="64" t="str">
        <f>VLOOKUP(A2154,'Medical Examinations'!$AS$1:$BC$2336,7,)</f>
        <v>No</v>
      </c>
      <c r="J2154" s="64" t="str">
        <f>VLOOKUP(A2154,'Medical Examinations'!$AS$1:$BC$2336,11,)</f>
        <v xml:space="preserve">Normal Weight 
</v>
      </c>
      <c r="K2154" s="64" t="str">
        <f>VLOOKUP(A2154,'Medical Examinations'!$AS$1:$BC$2336,10,)</f>
        <v>Diabetes</v>
      </c>
      <c r="L2154" s="64" t="str">
        <f>VLOOKUP(A2154,'Hospitalisation Details'!$L$2:$R$2342,2,)</f>
        <v>07-09-2002</v>
      </c>
      <c r="M2154" s="65">
        <f>VLOOKUP(A2154,'Hospitalisation Details'!$L$2:$R$2345,7,)</f>
        <v>1965</v>
      </c>
      <c r="N2154" s="64" t="str">
        <f>VLOOKUP(A2154,'Hospitalisation Details'!$L$2:$R$2342,4,)</f>
        <v>tier - 3</v>
      </c>
      <c r="O2154" s="64" t="str">
        <f>VLOOKUP(A2154,'Hospitalisation Details'!$L$2:$R$2342,5,)</f>
        <v>tier - 1</v>
      </c>
      <c r="P2154" s="64" t="str">
        <f>VLOOKUP(A2154,'Hospitalisation Details'!$L$2:$R$2342,6,)</f>
        <v>R1011</v>
      </c>
      <c r="Q2154" s="64">
        <f>VLOOKUP(A2154,'Hospitalisation Details'!$L$2:$R$2342,3,)</f>
        <v>20</v>
      </c>
      <c r="R2154" s="64">
        <f>VLOOKUP(A2154,'Hospitalisation Details'!$L$2:$U$2342,10,)</f>
        <v>7</v>
      </c>
      <c r="S2154" s="64" t="str">
        <f>VLOOKUP(A2154,'Hospitalisation Details'!$L$2:$U$2342,8,)</f>
        <v>Sep</v>
      </c>
      <c r="T2154" s="126">
        <f>VLOOKUP(A2154,'Hospitalisation Details'!$L$2:$U$2342,9,)</f>
        <v>2002</v>
      </c>
    </row>
    <row r="2155" spans="1:20" ht="15.5" x14ac:dyDescent="0.35">
      <c r="A2155" s="124" t="s">
        <v>209</v>
      </c>
      <c r="B2155" s="64" t="str">
        <f>VLOOKUP(A2155,'Medical Examinations'!$AS$1:$BC$2336,9,)</f>
        <v>Zachary A</v>
      </c>
      <c r="C2155" s="64">
        <f>VLOOKUP(A2155,'Medical Examinations'!$AS$1:$BC$2336,2,)</f>
        <v>36.86</v>
      </c>
      <c r="D2155" s="64">
        <f>VLOOKUP(A2155,'Medical Examinations'!$AS$1:$BC$2336,3,)</f>
        <v>4.97</v>
      </c>
      <c r="E2155" s="64" t="str">
        <f>VLOOKUP(A2155,'Medical Examinations'!$AS$1:$BC$2336,6,)</f>
        <v>Yes</v>
      </c>
      <c r="F2155" s="64" t="str">
        <f>VLOOKUP(A2155,'Medical Examinations'!$AS$1:$BC$2336,4,)</f>
        <v>No</v>
      </c>
      <c r="G2155" s="64" t="str">
        <f>VLOOKUP(A2155,'Medical Examinations'!$AS$1:$BC$2336,5,)</f>
        <v>No</v>
      </c>
      <c r="H2155" s="64">
        <f>VLOOKUP(A2155,'Medical Examinations'!$AS$1:$BC$2336,8,)</f>
        <v>0</v>
      </c>
      <c r="I2155" s="64" t="str">
        <f>VLOOKUP(A2155,'Medical Examinations'!$AS$1:$BC$2336,7,)</f>
        <v>No</v>
      </c>
      <c r="J2155" s="64" t="str">
        <f>VLOOKUP(A2155,'Medical Examinations'!$AS$1:$BC$2336,11,)</f>
        <v>Obesity</v>
      </c>
      <c r="K2155" s="64" t="str">
        <f>VLOOKUP(A2155,'Medical Examinations'!$AS$1:$BC$2336,10,)</f>
        <v>Normal</v>
      </c>
      <c r="L2155" s="64" t="str">
        <f>VLOOKUP(A2155,'Hospitalisation Details'!$L$2:$R$2342,2,)</f>
        <v>09-12-2001</v>
      </c>
      <c r="M2155" s="65">
        <f>VLOOKUP(A2155,'Hospitalisation Details'!$L$2:$R$2345,7,)</f>
        <v>1917</v>
      </c>
      <c r="N2155" s="64" t="str">
        <f>VLOOKUP(A2155,'Hospitalisation Details'!$L$2:$R$2342,4,)</f>
        <v>tier - 3</v>
      </c>
      <c r="O2155" s="64" t="str">
        <f>VLOOKUP(A2155,'Hospitalisation Details'!$L$2:$R$2342,5,)</f>
        <v>tier - 2</v>
      </c>
      <c r="P2155" s="64" t="str">
        <f>VLOOKUP(A2155,'Hospitalisation Details'!$L$2:$R$2342,6,)</f>
        <v>R1012</v>
      </c>
      <c r="Q2155" s="64">
        <f>VLOOKUP(A2155,'Hospitalisation Details'!$L$2:$R$2342,3,)</f>
        <v>21</v>
      </c>
      <c r="R2155" s="64">
        <f>VLOOKUP(A2155,'Hospitalisation Details'!$L$2:$U$2342,10,)</f>
        <v>9</v>
      </c>
      <c r="S2155" s="64" t="str">
        <f>VLOOKUP(A2155,'Hospitalisation Details'!$L$2:$U$2342,8,)</f>
        <v>Dec</v>
      </c>
      <c r="T2155" s="126">
        <f>VLOOKUP(A2155,'Hospitalisation Details'!$L$2:$U$2342,9,)</f>
        <v>2001</v>
      </c>
    </row>
    <row r="2156" spans="1:20" ht="15.5" x14ac:dyDescent="0.35">
      <c r="A2156" s="124" t="s">
        <v>208</v>
      </c>
      <c r="B2156" s="64" t="str">
        <f>VLOOKUP(A2156,'Medical Examinations'!$AS$1:$BC$2336,9,)</f>
        <v>Brian W.</v>
      </c>
      <c r="C2156" s="64">
        <f>VLOOKUP(A2156,'Medical Examinations'!$AS$1:$BC$2336,2,)</f>
        <v>31.254999999999999</v>
      </c>
      <c r="D2156" s="64">
        <f>VLOOKUP(A2156,'Medical Examinations'!$AS$1:$BC$2336,3,)</f>
        <v>5.49</v>
      </c>
      <c r="E2156" s="64" t="str">
        <f>VLOOKUP(A2156,'Medical Examinations'!$AS$1:$BC$2336,6,)</f>
        <v>Yes</v>
      </c>
      <c r="F2156" s="64" t="str">
        <f>VLOOKUP(A2156,'Medical Examinations'!$AS$1:$BC$2336,4,)</f>
        <v>No</v>
      </c>
      <c r="G2156" s="64" t="str">
        <f>VLOOKUP(A2156,'Medical Examinations'!$AS$1:$BC$2336,5,)</f>
        <v>No</v>
      </c>
      <c r="H2156" s="64">
        <f>VLOOKUP(A2156,'Medical Examinations'!$AS$1:$BC$2336,8,)</f>
        <v>0</v>
      </c>
      <c r="I2156" s="64" t="str">
        <f>VLOOKUP(A2156,'Medical Examinations'!$AS$1:$BC$2336,7,)</f>
        <v>No</v>
      </c>
      <c r="J2156" s="64" t="str">
        <f>VLOOKUP(A2156,'Medical Examinations'!$AS$1:$BC$2336,11,)</f>
        <v>Obesity</v>
      </c>
      <c r="K2156" s="64" t="str">
        <f>VLOOKUP(A2156,'Medical Examinations'!$AS$1:$BC$2336,10,)</f>
        <v>Normal</v>
      </c>
      <c r="L2156" s="64" t="str">
        <f>VLOOKUP(A2156,'Hospitalisation Details'!$L$2:$R$2342,2,)</f>
        <v>03-08-2001</v>
      </c>
      <c r="M2156" s="65">
        <f>VLOOKUP(A2156,'Hospitalisation Details'!$L$2:$R$2345,7,)</f>
        <v>1910</v>
      </c>
      <c r="N2156" s="64" t="str">
        <f>VLOOKUP(A2156,'Hospitalisation Details'!$L$2:$R$2342,4,)</f>
        <v>tier - 3</v>
      </c>
      <c r="O2156" s="64" t="str">
        <f>VLOOKUP(A2156,'Hospitalisation Details'!$L$2:$R$2342,5,)</f>
        <v>tier - 3</v>
      </c>
      <c r="P2156" s="64" t="str">
        <f>VLOOKUP(A2156,'Hospitalisation Details'!$L$2:$R$2342,6,)</f>
        <v>R1012</v>
      </c>
      <c r="Q2156" s="64">
        <f>VLOOKUP(A2156,'Hospitalisation Details'!$L$2:$R$2342,3,)</f>
        <v>21</v>
      </c>
      <c r="R2156" s="64">
        <f>VLOOKUP(A2156,'Hospitalisation Details'!$L$2:$U$2342,10,)</f>
        <v>3</v>
      </c>
      <c r="S2156" s="64" t="str">
        <f>VLOOKUP(A2156,'Hospitalisation Details'!$L$2:$U$2342,8,)</f>
        <v>Aug</v>
      </c>
      <c r="T2156" s="126">
        <f>VLOOKUP(A2156,'Hospitalisation Details'!$L$2:$U$2342,9,)</f>
        <v>2001</v>
      </c>
    </row>
    <row r="2157" spans="1:20" ht="15.5" x14ac:dyDescent="0.35">
      <c r="A2157" s="124" t="s">
        <v>207</v>
      </c>
      <c r="B2157" s="64" t="str">
        <f>VLOOKUP(A2157,'Medical Examinations'!$AS$1:$BC$2336,9,)</f>
        <v>Joe</v>
      </c>
      <c r="C2157" s="64">
        <f>VLOOKUP(A2157,'Medical Examinations'!$AS$1:$BC$2336,2,)</f>
        <v>23.06</v>
      </c>
      <c r="D2157" s="64">
        <f>VLOOKUP(A2157,'Medical Examinations'!$AS$1:$BC$2336,3,)</f>
        <v>4.47</v>
      </c>
      <c r="E2157" s="64" t="str">
        <f>VLOOKUP(A2157,'Medical Examinations'!$AS$1:$BC$2336,6,)</f>
        <v>No</v>
      </c>
      <c r="F2157" s="64" t="str">
        <f>VLOOKUP(A2157,'Medical Examinations'!$AS$1:$BC$2336,4,)</f>
        <v>No</v>
      </c>
      <c r="G2157" s="64" t="str">
        <f>VLOOKUP(A2157,'Medical Examinations'!$AS$1:$BC$2336,5,)</f>
        <v>No</v>
      </c>
      <c r="H2157" s="64">
        <f>VLOOKUP(A2157,'Medical Examinations'!$AS$1:$BC$2336,8,)</f>
        <v>0</v>
      </c>
      <c r="I2157" s="64" t="str">
        <f>VLOOKUP(A2157,'Medical Examinations'!$AS$1:$BC$2336,7,)</f>
        <v>No</v>
      </c>
      <c r="J2157" s="64" t="str">
        <f>VLOOKUP(A2157,'Medical Examinations'!$AS$1:$BC$2336,11,)</f>
        <v xml:space="preserve">Normal Weight 
</v>
      </c>
      <c r="K2157" s="64" t="str">
        <f>VLOOKUP(A2157,'Medical Examinations'!$AS$1:$BC$2336,10,)</f>
        <v>Normal</v>
      </c>
      <c r="L2157" s="64" t="str">
        <f>VLOOKUP(A2157,'Hospitalisation Details'!$L$2:$R$2342,2,)</f>
        <v>06-10-1994</v>
      </c>
      <c r="M2157" s="65">
        <f>VLOOKUP(A2157,'Hospitalisation Details'!$L$2:$R$2345,7,)</f>
        <v>1909</v>
      </c>
      <c r="N2157" s="64" t="str">
        <f>VLOOKUP(A2157,'Hospitalisation Details'!$L$2:$R$2342,4,)</f>
        <v>tier - 3</v>
      </c>
      <c r="O2157" s="64" t="str">
        <f>VLOOKUP(A2157,'Hospitalisation Details'!$L$2:$R$2342,5,)</f>
        <v>tier - 3</v>
      </c>
      <c r="P2157" s="64" t="str">
        <f>VLOOKUP(A2157,'Hospitalisation Details'!$L$2:$R$2342,6,)</f>
        <v>R1013</v>
      </c>
      <c r="Q2157" s="64">
        <f>VLOOKUP(A2157,'Hospitalisation Details'!$L$2:$R$2342,3,)</f>
        <v>28</v>
      </c>
      <c r="R2157" s="64">
        <f>VLOOKUP(A2157,'Hospitalisation Details'!$L$2:$U$2342,10,)</f>
        <v>6</v>
      </c>
      <c r="S2157" s="64" t="str">
        <f>VLOOKUP(A2157,'Hospitalisation Details'!$L$2:$U$2342,8,)</f>
        <v>Oct</v>
      </c>
      <c r="T2157" s="126">
        <f>VLOOKUP(A2157,'Hospitalisation Details'!$L$2:$U$2342,9,)</f>
        <v>1994</v>
      </c>
    </row>
    <row r="2158" spans="1:20" ht="15.5" x14ac:dyDescent="0.35">
      <c r="A2158" s="124" t="s">
        <v>206</v>
      </c>
      <c r="B2158" s="64" t="str">
        <f>VLOOKUP(A2158,'Medical Examinations'!$AS$1:$BC$2336,9,)</f>
        <v>Stephen</v>
      </c>
      <c r="C2158" s="64">
        <f>VLOOKUP(A2158,'Medical Examinations'!$AS$1:$BC$2336,2,)</f>
        <v>28.975000000000001</v>
      </c>
      <c r="D2158" s="64">
        <f>VLOOKUP(A2158,'Medical Examinations'!$AS$1:$BC$2336,3,)</f>
        <v>4.34</v>
      </c>
      <c r="E2158" s="64" t="str">
        <f>VLOOKUP(A2158,'Medical Examinations'!$AS$1:$BC$2336,6,)</f>
        <v>Yes</v>
      </c>
      <c r="F2158" s="64" t="str">
        <f>VLOOKUP(A2158,'Medical Examinations'!$AS$1:$BC$2336,4,)</f>
        <v>No</v>
      </c>
      <c r="G2158" s="64" t="str">
        <f>VLOOKUP(A2158,'Medical Examinations'!$AS$1:$BC$2336,5,)</f>
        <v>No</v>
      </c>
      <c r="H2158" s="64">
        <f>VLOOKUP(A2158,'Medical Examinations'!$AS$1:$BC$2336,8,)</f>
        <v>0</v>
      </c>
      <c r="I2158" s="64" t="str">
        <f>VLOOKUP(A2158,'Medical Examinations'!$AS$1:$BC$2336,7,)</f>
        <v>No</v>
      </c>
      <c r="J2158" s="64" t="str">
        <f>VLOOKUP(A2158,'Medical Examinations'!$AS$1:$BC$2336,11,)</f>
        <v>Over weight</v>
      </c>
      <c r="K2158" s="64" t="str">
        <f>VLOOKUP(A2158,'Medical Examinations'!$AS$1:$BC$2336,10,)</f>
        <v>Normal</v>
      </c>
      <c r="L2158" s="64" t="str">
        <f>VLOOKUP(A2158,'Hospitalisation Details'!$L$2:$R$2342,2,)</f>
        <v>10-08-2001</v>
      </c>
      <c r="M2158" s="65">
        <f>VLOOKUP(A2158,'Hospitalisation Details'!$L$2:$R$2345,7,)</f>
        <v>1906</v>
      </c>
      <c r="N2158" s="64" t="str">
        <f>VLOOKUP(A2158,'Hospitalisation Details'!$L$2:$R$2342,4,)</f>
        <v>tier - 3</v>
      </c>
      <c r="O2158" s="64" t="str">
        <f>VLOOKUP(A2158,'Hospitalisation Details'!$L$2:$R$2342,5,)</f>
        <v>tier - 1</v>
      </c>
      <c r="P2158" s="64" t="str">
        <f>VLOOKUP(A2158,'Hospitalisation Details'!$L$2:$R$2342,6,)</f>
        <v>R1012</v>
      </c>
      <c r="Q2158" s="64">
        <f>VLOOKUP(A2158,'Hospitalisation Details'!$L$2:$R$2342,3,)</f>
        <v>21</v>
      </c>
      <c r="R2158" s="64">
        <f>VLOOKUP(A2158,'Hospitalisation Details'!$L$2:$U$2342,10,)</f>
        <v>10</v>
      </c>
      <c r="S2158" s="64" t="str">
        <f>VLOOKUP(A2158,'Hospitalisation Details'!$L$2:$U$2342,8,)</f>
        <v>Aug</v>
      </c>
      <c r="T2158" s="126">
        <f>VLOOKUP(A2158,'Hospitalisation Details'!$L$2:$U$2342,9,)</f>
        <v>2001</v>
      </c>
    </row>
    <row r="2159" spans="1:20" ht="15.5" x14ac:dyDescent="0.35">
      <c r="A2159" s="124" t="s">
        <v>205</v>
      </c>
      <c r="B2159" s="64" t="str">
        <f>VLOOKUP(A2159,'Medical Examinations'!$AS$1:$BC$2336,9,)</f>
        <v>Ellen L.</v>
      </c>
      <c r="C2159" s="64">
        <f>VLOOKUP(A2159,'Medical Examinations'!$AS$1:$BC$2336,2,)</f>
        <v>33.299999999999997</v>
      </c>
      <c r="D2159" s="64">
        <f>VLOOKUP(A2159,'Medical Examinations'!$AS$1:$BC$2336,3,)</f>
        <v>9.49</v>
      </c>
      <c r="E2159" s="64" t="str">
        <f>VLOOKUP(A2159,'Medical Examinations'!$AS$1:$BC$2336,6,)</f>
        <v>No</v>
      </c>
      <c r="F2159" s="64" t="str">
        <f>VLOOKUP(A2159,'Medical Examinations'!$AS$1:$BC$2336,4,)</f>
        <v>No</v>
      </c>
      <c r="G2159" s="64" t="str">
        <f>VLOOKUP(A2159,'Medical Examinations'!$AS$1:$BC$2336,5,)</f>
        <v>No</v>
      </c>
      <c r="H2159" s="64">
        <f>VLOOKUP(A2159,'Medical Examinations'!$AS$1:$BC$2336,8,)</f>
        <v>0</v>
      </c>
      <c r="I2159" s="64" t="str">
        <f>VLOOKUP(A2159,'Medical Examinations'!$AS$1:$BC$2336,7,)</f>
        <v>No</v>
      </c>
      <c r="J2159" s="64" t="str">
        <f>VLOOKUP(A2159,'Medical Examinations'!$AS$1:$BC$2336,11,)</f>
        <v>Obesity</v>
      </c>
      <c r="K2159" s="64" t="str">
        <f>VLOOKUP(A2159,'Medical Examinations'!$AS$1:$BC$2336,10,)</f>
        <v>Diabetes</v>
      </c>
      <c r="L2159" s="64" t="str">
        <f>VLOOKUP(A2159,'Hospitalisation Details'!$L$2:$R$2342,2,)</f>
        <v>21-08-2002</v>
      </c>
      <c r="M2159" s="65">
        <f>VLOOKUP(A2159,'Hospitalisation Details'!$L$2:$R$2345,7,)</f>
        <v>1880</v>
      </c>
      <c r="N2159" s="64" t="str">
        <f>VLOOKUP(A2159,'Hospitalisation Details'!$L$2:$R$2342,4,)</f>
        <v>tier - 3</v>
      </c>
      <c r="O2159" s="64" t="str">
        <f>VLOOKUP(A2159,'Hospitalisation Details'!$L$2:$R$2342,5,)</f>
        <v>tier - 1</v>
      </c>
      <c r="P2159" s="64" t="str">
        <f>VLOOKUP(A2159,'Hospitalisation Details'!$L$2:$R$2342,6,)</f>
        <v>R1011</v>
      </c>
      <c r="Q2159" s="64">
        <f>VLOOKUP(A2159,'Hospitalisation Details'!$L$2:$R$2342,3,)</f>
        <v>20</v>
      </c>
      <c r="R2159" s="64">
        <f>VLOOKUP(A2159,'Hospitalisation Details'!$L$2:$U$2342,10,)</f>
        <v>21</v>
      </c>
      <c r="S2159" s="64" t="str">
        <f>VLOOKUP(A2159,'Hospitalisation Details'!$L$2:$U$2342,8,)</f>
        <v>Aug</v>
      </c>
      <c r="T2159" s="126">
        <f>VLOOKUP(A2159,'Hospitalisation Details'!$L$2:$U$2342,9,)</f>
        <v>2002</v>
      </c>
    </row>
    <row r="2160" spans="1:20" ht="15.5" x14ac:dyDescent="0.35">
      <c r="A2160" s="124" t="s">
        <v>204</v>
      </c>
      <c r="B2160" s="64" t="str">
        <f>VLOOKUP(A2160,'Medical Examinations'!$AS$1:$BC$2336,9,)</f>
        <v>Cindy</v>
      </c>
      <c r="C2160" s="64">
        <f>VLOOKUP(A2160,'Medical Examinations'!$AS$1:$BC$2336,2,)</f>
        <v>33</v>
      </c>
      <c r="D2160" s="64">
        <f>VLOOKUP(A2160,'Medical Examinations'!$AS$1:$BC$2336,3,)</f>
        <v>10.16</v>
      </c>
      <c r="E2160" s="64" t="str">
        <f>VLOOKUP(A2160,'Medical Examinations'!$AS$1:$BC$2336,6,)</f>
        <v>No</v>
      </c>
      <c r="F2160" s="64" t="str">
        <f>VLOOKUP(A2160,'Medical Examinations'!$AS$1:$BC$2336,4,)</f>
        <v>No</v>
      </c>
      <c r="G2160" s="64" t="str">
        <f>VLOOKUP(A2160,'Medical Examinations'!$AS$1:$BC$2336,5,)</f>
        <v>No</v>
      </c>
      <c r="H2160" s="64">
        <f>VLOOKUP(A2160,'Medical Examinations'!$AS$1:$BC$2336,8,)</f>
        <v>0</v>
      </c>
      <c r="I2160" s="64" t="str">
        <f>VLOOKUP(A2160,'Medical Examinations'!$AS$1:$BC$2336,7,)</f>
        <v>No</v>
      </c>
      <c r="J2160" s="64" t="str">
        <f>VLOOKUP(A2160,'Medical Examinations'!$AS$1:$BC$2336,11,)</f>
        <v>Obesity</v>
      </c>
      <c r="K2160" s="64" t="str">
        <f>VLOOKUP(A2160,'Medical Examinations'!$AS$1:$BC$2336,10,)</f>
        <v>Diabetes</v>
      </c>
      <c r="L2160" s="64" t="str">
        <f>VLOOKUP(A2160,'Hospitalisation Details'!$L$2:$R$2342,2,)</f>
        <v>29-08-2002</v>
      </c>
      <c r="M2160" s="65">
        <f>VLOOKUP(A2160,'Hospitalisation Details'!$L$2:$R$2345,7,)</f>
        <v>1880</v>
      </c>
      <c r="N2160" s="64" t="str">
        <f>VLOOKUP(A2160,'Hospitalisation Details'!$L$2:$R$2342,4,)</f>
        <v>tier - 3</v>
      </c>
      <c r="O2160" s="64" t="str">
        <f>VLOOKUP(A2160,'Hospitalisation Details'!$L$2:$R$2342,5,)</f>
        <v>tier - 2</v>
      </c>
      <c r="P2160" s="64" t="str">
        <f>VLOOKUP(A2160,'Hospitalisation Details'!$L$2:$R$2342,6,)</f>
        <v>R1013</v>
      </c>
      <c r="Q2160" s="64">
        <f>VLOOKUP(A2160,'Hospitalisation Details'!$L$2:$R$2342,3,)</f>
        <v>20</v>
      </c>
      <c r="R2160" s="64">
        <f>VLOOKUP(A2160,'Hospitalisation Details'!$L$2:$U$2342,10,)</f>
        <v>29</v>
      </c>
      <c r="S2160" s="64" t="str">
        <f>VLOOKUP(A2160,'Hospitalisation Details'!$L$2:$U$2342,8,)</f>
        <v>Aug</v>
      </c>
      <c r="T2160" s="126">
        <f>VLOOKUP(A2160,'Hospitalisation Details'!$L$2:$U$2342,9,)</f>
        <v>2002</v>
      </c>
    </row>
    <row r="2161" spans="1:20" ht="15.5" x14ac:dyDescent="0.35">
      <c r="A2161" s="124" t="s">
        <v>203</v>
      </c>
      <c r="B2161" s="64" t="str">
        <f>VLOOKUP(A2161,'Medical Examinations'!$AS$1:$BC$2336,9,)</f>
        <v>Abigail R.</v>
      </c>
      <c r="C2161" s="64">
        <f>VLOOKUP(A2161,'Medical Examinations'!$AS$1:$BC$2336,2,)</f>
        <v>31.46</v>
      </c>
      <c r="D2161" s="64">
        <f>VLOOKUP(A2161,'Medical Examinations'!$AS$1:$BC$2336,3,)</f>
        <v>11.19</v>
      </c>
      <c r="E2161" s="64" t="str">
        <f>VLOOKUP(A2161,'Medical Examinations'!$AS$1:$BC$2336,6,)</f>
        <v>No</v>
      </c>
      <c r="F2161" s="64" t="str">
        <f>VLOOKUP(A2161,'Medical Examinations'!$AS$1:$BC$2336,4,)</f>
        <v>No</v>
      </c>
      <c r="G2161" s="64" t="str">
        <f>VLOOKUP(A2161,'Medical Examinations'!$AS$1:$BC$2336,5,)</f>
        <v>No</v>
      </c>
      <c r="H2161" s="64">
        <f>VLOOKUP(A2161,'Medical Examinations'!$AS$1:$BC$2336,8,)</f>
        <v>0</v>
      </c>
      <c r="I2161" s="64" t="str">
        <f>VLOOKUP(A2161,'Medical Examinations'!$AS$1:$BC$2336,7,)</f>
        <v>No</v>
      </c>
      <c r="J2161" s="64" t="str">
        <f>VLOOKUP(A2161,'Medical Examinations'!$AS$1:$BC$2336,11,)</f>
        <v>Obesity</v>
      </c>
      <c r="K2161" s="64" t="str">
        <f>VLOOKUP(A2161,'Medical Examinations'!$AS$1:$BC$2336,10,)</f>
        <v>Diabetes</v>
      </c>
      <c r="L2161" s="64" t="str">
        <f>VLOOKUP(A2161,'Hospitalisation Details'!$L$2:$R$2342,2,)</f>
        <v>29-10-2002</v>
      </c>
      <c r="M2161" s="65">
        <f>VLOOKUP(A2161,'Hospitalisation Details'!$L$2:$R$2345,7,)</f>
        <v>1878</v>
      </c>
      <c r="N2161" s="64" t="str">
        <f>VLOOKUP(A2161,'Hospitalisation Details'!$L$2:$R$2342,4,)</f>
        <v>tier - 3</v>
      </c>
      <c r="O2161" s="64" t="str">
        <f>VLOOKUP(A2161,'Hospitalisation Details'!$L$2:$R$2342,5,)</f>
        <v>tier - 1</v>
      </c>
      <c r="P2161" s="64" t="str">
        <f>VLOOKUP(A2161,'Hospitalisation Details'!$L$2:$R$2342,6,)</f>
        <v>R1013</v>
      </c>
      <c r="Q2161" s="64">
        <f>VLOOKUP(A2161,'Hospitalisation Details'!$L$2:$R$2342,3,)</f>
        <v>20</v>
      </c>
      <c r="R2161" s="64">
        <f>VLOOKUP(A2161,'Hospitalisation Details'!$L$2:$U$2342,10,)</f>
        <v>29</v>
      </c>
      <c r="S2161" s="64" t="str">
        <f>VLOOKUP(A2161,'Hospitalisation Details'!$L$2:$U$2342,8,)</f>
        <v>Oct</v>
      </c>
      <c r="T2161" s="126">
        <f>VLOOKUP(A2161,'Hospitalisation Details'!$L$2:$U$2342,9,)</f>
        <v>2002</v>
      </c>
    </row>
    <row r="2162" spans="1:20" ht="15.5" x14ac:dyDescent="0.35">
      <c r="A2162" s="124" t="s">
        <v>202</v>
      </c>
      <c r="B2162" s="64" t="str">
        <f>VLOOKUP(A2162,'Medical Examinations'!$AS$1:$BC$2336,9,)</f>
        <v>Amy L.</v>
      </c>
      <c r="C2162" s="64">
        <f>VLOOKUP(A2162,'Medical Examinations'!$AS$1:$BC$2336,2,)</f>
        <v>29.6</v>
      </c>
      <c r="D2162" s="64">
        <f>VLOOKUP(A2162,'Medical Examinations'!$AS$1:$BC$2336,3,)</f>
        <v>11.03</v>
      </c>
      <c r="E2162" s="64" t="str">
        <f>VLOOKUP(A2162,'Medical Examinations'!$AS$1:$BC$2336,6,)</f>
        <v>No</v>
      </c>
      <c r="F2162" s="64" t="str">
        <f>VLOOKUP(A2162,'Medical Examinations'!$AS$1:$BC$2336,4,)</f>
        <v>No</v>
      </c>
      <c r="G2162" s="64" t="str">
        <f>VLOOKUP(A2162,'Medical Examinations'!$AS$1:$BC$2336,5,)</f>
        <v>No</v>
      </c>
      <c r="H2162" s="64">
        <f>VLOOKUP(A2162,'Medical Examinations'!$AS$1:$BC$2336,8,)</f>
        <v>0</v>
      </c>
      <c r="I2162" s="64" t="str">
        <f>VLOOKUP(A2162,'Medical Examinations'!$AS$1:$BC$2336,7,)</f>
        <v>No</v>
      </c>
      <c r="J2162" s="64" t="str">
        <f>VLOOKUP(A2162,'Medical Examinations'!$AS$1:$BC$2336,11,)</f>
        <v>Over weight</v>
      </c>
      <c r="K2162" s="64" t="str">
        <f>VLOOKUP(A2162,'Medical Examinations'!$AS$1:$BC$2336,10,)</f>
        <v>Diabetes</v>
      </c>
      <c r="L2162" s="64" t="str">
        <f>VLOOKUP(A2162,'Hospitalisation Details'!$L$2:$R$2342,2,)</f>
        <v>22-09-2002</v>
      </c>
      <c r="M2162" s="65">
        <f>VLOOKUP(A2162,'Hospitalisation Details'!$L$2:$R$2345,7,)</f>
        <v>1875</v>
      </c>
      <c r="N2162" s="64" t="str">
        <f>VLOOKUP(A2162,'Hospitalisation Details'!$L$2:$R$2342,4,)</f>
        <v>tier - 3</v>
      </c>
      <c r="O2162" s="64" t="str">
        <f>VLOOKUP(A2162,'Hospitalisation Details'!$L$2:$R$2342,5,)</f>
        <v>tier - 2</v>
      </c>
      <c r="P2162" s="64" t="str">
        <f>VLOOKUP(A2162,'Hospitalisation Details'!$L$2:$R$2342,6,)</f>
        <v>R1011</v>
      </c>
      <c r="Q2162" s="64">
        <f>VLOOKUP(A2162,'Hospitalisation Details'!$L$2:$R$2342,3,)</f>
        <v>20</v>
      </c>
      <c r="R2162" s="64">
        <f>VLOOKUP(A2162,'Hospitalisation Details'!$L$2:$U$2342,10,)</f>
        <v>22</v>
      </c>
      <c r="S2162" s="64" t="str">
        <f>VLOOKUP(A2162,'Hospitalisation Details'!$L$2:$U$2342,8,)</f>
        <v>Sep</v>
      </c>
      <c r="T2162" s="126">
        <f>VLOOKUP(A2162,'Hospitalisation Details'!$L$2:$U$2342,9,)</f>
        <v>2002</v>
      </c>
    </row>
    <row r="2163" spans="1:20" ht="15.5" x14ac:dyDescent="0.35">
      <c r="A2163" s="124" t="s">
        <v>201</v>
      </c>
      <c r="B2163" s="64" t="str">
        <f>VLOOKUP(A2163,'Medical Examinations'!$AS$1:$BC$2336,9,)</f>
        <v>Amy</v>
      </c>
      <c r="C2163" s="64">
        <f>VLOOKUP(A2163,'Medical Examinations'!$AS$1:$BC$2336,2,)</f>
        <v>22.05</v>
      </c>
      <c r="D2163" s="64">
        <f>VLOOKUP(A2163,'Medical Examinations'!$AS$1:$BC$2336,3,)</f>
        <v>4.43</v>
      </c>
      <c r="E2163" s="64" t="str">
        <f>VLOOKUP(A2163,'Medical Examinations'!$AS$1:$BC$2336,6,)</f>
        <v>Yes</v>
      </c>
      <c r="F2163" s="64" t="str">
        <f>VLOOKUP(A2163,'Medical Examinations'!$AS$1:$BC$2336,4,)</f>
        <v>No</v>
      </c>
      <c r="G2163" s="64" t="str">
        <f>VLOOKUP(A2163,'Medical Examinations'!$AS$1:$BC$2336,5,)</f>
        <v>No</v>
      </c>
      <c r="H2163" s="64">
        <f>VLOOKUP(A2163,'Medical Examinations'!$AS$1:$BC$2336,8,)</f>
        <v>0</v>
      </c>
      <c r="I2163" s="64" t="str">
        <f>VLOOKUP(A2163,'Medical Examinations'!$AS$1:$BC$2336,7,)</f>
        <v>No</v>
      </c>
      <c r="J2163" s="64" t="str">
        <f>VLOOKUP(A2163,'Medical Examinations'!$AS$1:$BC$2336,11,)</f>
        <v xml:space="preserve">Normal Weight 
</v>
      </c>
      <c r="K2163" s="64" t="str">
        <f>VLOOKUP(A2163,'Medical Examinations'!$AS$1:$BC$2336,10,)</f>
        <v>Normal</v>
      </c>
      <c r="L2163" s="64" t="str">
        <f>VLOOKUP(A2163,'Hospitalisation Details'!$L$2:$R$2342,2,)</f>
        <v>02-07-1996</v>
      </c>
      <c r="M2163" s="65">
        <f>VLOOKUP(A2163,'Hospitalisation Details'!$L$2:$R$2345,7,)</f>
        <v>1866</v>
      </c>
      <c r="N2163" s="64" t="str">
        <f>VLOOKUP(A2163,'Hospitalisation Details'!$L$2:$R$2342,4,)</f>
        <v>tier - 3</v>
      </c>
      <c r="O2163" s="64" t="str">
        <f>VLOOKUP(A2163,'Hospitalisation Details'!$L$2:$R$2342,5,)</f>
        <v>tier - 3</v>
      </c>
      <c r="P2163" s="64" t="str">
        <f>VLOOKUP(A2163,'Hospitalisation Details'!$L$2:$R$2342,6,)</f>
        <v>R1012</v>
      </c>
      <c r="Q2163" s="64">
        <f>VLOOKUP(A2163,'Hospitalisation Details'!$L$2:$R$2342,3,)</f>
        <v>26</v>
      </c>
      <c r="R2163" s="64">
        <f>VLOOKUP(A2163,'Hospitalisation Details'!$L$2:$U$2342,10,)</f>
        <v>2</v>
      </c>
      <c r="S2163" s="64" t="str">
        <f>VLOOKUP(A2163,'Hospitalisation Details'!$L$2:$U$2342,8,)</f>
        <v>Jul</v>
      </c>
      <c r="T2163" s="126">
        <f>VLOOKUP(A2163,'Hospitalisation Details'!$L$2:$U$2342,9,)</f>
        <v>1996</v>
      </c>
    </row>
    <row r="2164" spans="1:20" ht="15.5" x14ac:dyDescent="0.35">
      <c r="A2164" s="124" t="s">
        <v>199</v>
      </c>
      <c r="B2164" s="64" t="str">
        <f>VLOOKUP(A2164,'Medical Examinations'!$AS$1:$BC$2336,9,)</f>
        <v>Grace H</v>
      </c>
      <c r="C2164" s="64">
        <f>VLOOKUP(A2164,'Medical Examinations'!$AS$1:$BC$2336,2,)</f>
        <v>27.06</v>
      </c>
      <c r="D2164" s="64">
        <f>VLOOKUP(A2164,'Medical Examinations'!$AS$1:$BC$2336,3,)</f>
        <v>6.14</v>
      </c>
      <c r="E2164" s="64" t="str">
        <f>VLOOKUP(A2164,'Medical Examinations'!$AS$1:$BC$2336,6,)</f>
        <v>No</v>
      </c>
      <c r="F2164" s="64" t="str">
        <f>VLOOKUP(A2164,'Medical Examinations'!$AS$1:$BC$2336,4,)</f>
        <v>yes</v>
      </c>
      <c r="G2164" s="64" t="str">
        <f>VLOOKUP(A2164,'Medical Examinations'!$AS$1:$BC$2336,5,)</f>
        <v>No</v>
      </c>
      <c r="H2164" s="64">
        <f>VLOOKUP(A2164,'Medical Examinations'!$AS$1:$BC$2336,8,)</f>
        <v>1</v>
      </c>
      <c r="I2164" s="64" t="str">
        <f>VLOOKUP(A2164,'Medical Examinations'!$AS$1:$BC$2336,7,)</f>
        <v>No</v>
      </c>
      <c r="J2164" s="64" t="str">
        <f>VLOOKUP(A2164,'Medical Examinations'!$AS$1:$BC$2336,11,)</f>
        <v>Over weight</v>
      </c>
      <c r="K2164" s="64" t="str">
        <f>VLOOKUP(A2164,'Medical Examinations'!$AS$1:$BC$2336,10,)</f>
        <v>Prediabetes</v>
      </c>
      <c r="L2164" s="64" t="str">
        <f>VLOOKUP(A2164,'Hospitalisation Details'!$L$2:$R$2342,2,)</f>
        <v>27-12-2004</v>
      </c>
      <c r="M2164" s="65">
        <f>VLOOKUP(A2164,'Hospitalisation Details'!$L$2:$R$2345,7,)</f>
        <v>1863</v>
      </c>
      <c r="N2164" s="64" t="str">
        <f>VLOOKUP(A2164,'Hospitalisation Details'!$L$2:$R$2342,4,)</f>
        <v>tier - 3</v>
      </c>
      <c r="O2164" s="64" t="str">
        <f>VLOOKUP(A2164,'Hospitalisation Details'!$L$2:$R$2342,5,)</f>
        <v>tier - 1</v>
      </c>
      <c r="P2164" s="64" t="str">
        <f>VLOOKUP(A2164,'Hospitalisation Details'!$L$2:$R$2342,6,)</f>
        <v>R1025</v>
      </c>
      <c r="Q2164" s="64">
        <f>VLOOKUP(A2164,'Hospitalisation Details'!$L$2:$R$2342,3,)</f>
        <v>18</v>
      </c>
      <c r="R2164" s="64">
        <f>VLOOKUP(A2164,'Hospitalisation Details'!$L$2:$U$2342,10,)</f>
        <v>27</v>
      </c>
      <c r="S2164" s="64" t="str">
        <f>VLOOKUP(A2164,'Hospitalisation Details'!$L$2:$U$2342,8,)</f>
        <v>Dec</v>
      </c>
      <c r="T2164" s="126">
        <f>VLOOKUP(A2164,'Hospitalisation Details'!$L$2:$U$2342,9,)</f>
        <v>2004</v>
      </c>
    </row>
    <row r="2165" spans="1:20" ht="15.5" x14ac:dyDescent="0.35">
      <c r="A2165" s="124" t="s">
        <v>198</v>
      </c>
      <c r="B2165" s="64" t="str">
        <f>VLOOKUP(A2165,'Medical Examinations'!$AS$1:$BC$2336,9,)</f>
        <v>Caitie J.</v>
      </c>
      <c r="C2165" s="64">
        <f>VLOOKUP(A2165,'Medical Examinations'!$AS$1:$BC$2336,2,)</f>
        <v>20.49</v>
      </c>
      <c r="D2165" s="64">
        <f>VLOOKUP(A2165,'Medical Examinations'!$AS$1:$BC$2336,3,)</f>
        <v>4.87</v>
      </c>
      <c r="E2165" s="64" t="str">
        <f>VLOOKUP(A2165,'Medical Examinations'!$AS$1:$BC$2336,6,)</f>
        <v>No</v>
      </c>
      <c r="F2165" s="64" t="str">
        <f>VLOOKUP(A2165,'Medical Examinations'!$AS$1:$BC$2336,4,)</f>
        <v>No</v>
      </c>
      <c r="G2165" s="64" t="str">
        <f>VLOOKUP(A2165,'Medical Examinations'!$AS$1:$BC$2336,5,)</f>
        <v>No</v>
      </c>
      <c r="H2165" s="64">
        <f>VLOOKUP(A2165,'Medical Examinations'!$AS$1:$BC$2336,8,)</f>
        <v>0</v>
      </c>
      <c r="I2165" s="64" t="str">
        <f>VLOOKUP(A2165,'Medical Examinations'!$AS$1:$BC$2336,7,)</f>
        <v>No</v>
      </c>
      <c r="J2165" s="64" t="str">
        <f>VLOOKUP(A2165,'Medical Examinations'!$AS$1:$BC$2336,11,)</f>
        <v xml:space="preserve">Normal Weight 
</v>
      </c>
      <c r="K2165" s="64" t="str">
        <f>VLOOKUP(A2165,'Medical Examinations'!$AS$1:$BC$2336,10,)</f>
        <v>Normal</v>
      </c>
      <c r="L2165" s="64" t="str">
        <f>VLOOKUP(A2165,'Hospitalisation Details'!$L$2:$R$2342,2,)</f>
        <v>06-12-1994</v>
      </c>
      <c r="M2165" s="65">
        <f>VLOOKUP(A2165,'Hospitalisation Details'!$L$2:$R$2345,7,)</f>
        <v>1851</v>
      </c>
      <c r="N2165" s="64" t="str">
        <f>VLOOKUP(A2165,'Hospitalisation Details'!$L$2:$R$2342,4,)</f>
        <v>tier - 3</v>
      </c>
      <c r="O2165" s="64" t="str">
        <f>VLOOKUP(A2165,'Hospitalisation Details'!$L$2:$R$2342,5,)</f>
        <v>tier - 2</v>
      </c>
      <c r="P2165" s="64" t="str">
        <f>VLOOKUP(A2165,'Hospitalisation Details'!$L$2:$R$2342,6,)</f>
        <v>R1012</v>
      </c>
      <c r="Q2165" s="64">
        <f>VLOOKUP(A2165,'Hospitalisation Details'!$L$2:$R$2342,3,)</f>
        <v>28</v>
      </c>
      <c r="R2165" s="64">
        <f>VLOOKUP(A2165,'Hospitalisation Details'!$L$2:$U$2342,10,)</f>
        <v>6</v>
      </c>
      <c r="S2165" s="64" t="str">
        <f>VLOOKUP(A2165,'Hospitalisation Details'!$L$2:$U$2342,8,)</f>
        <v>Dec</v>
      </c>
      <c r="T2165" s="126">
        <f>VLOOKUP(A2165,'Hospitalisation Details'!$L$2:$U$2342,9,)</f>
        <v>1994</v>
      </c>
    </row>
    <row r="2166" spans="1:20" ht="15.5" x14ac:dyDescent="0.35">
      <c r="A2166" s="124" t="s">
        <v>197</v>
      </c>
      <c r="B2166" s="64" t="str">
        <f>VLOOKUP(A2166,'Medical Examinations'!$AS$1:$BC$2336,9,)</f>
        <v>Benjamin</v>
      </c>
      <c r="C2166" s="64">
        <f>VLOOKUP(A2166,'Medical Examinations'!$AS$1:$BC$2336,2,)</f>
        <v>28.4</v>
      </c>
      <c r="D2166" s="64">
        <f>VLOOKUP(A2166,'Medical Examinations'!$AS$1:$BC$2336,3,)</f>
        <v>4.3</v>
      </c>
      <c r="E2166" s="64" t="str">
        <f>VLOOKUP(A2166,'Medical Examinations'!$AS$1:$BC$2336,6,)</f>
        <v>No</v>
      </c>
      <c r="F2166" s="64" t="str">
        <f>VLOOKUP(A2166,'Medical Examinations'!$AS$1:$BC$2336,4,)</f>
        <v>No</v>
      </c>
      <c r="G2166" s="64" t="str">
        <f>VLOOKUP(A2166,'Medical Examinations'!$AS$1:$BC$2336,5,)</f>
        <v>Yes</v>
      </c>
      <c r="H2166" s="64">
        <f>VLOOKUP(A2166,'Medical Examinations'!$AS$1:$BC$2336,8,)</f>
        <v>1</v>
      </c>
      <c r="I2166" s="64" t="str">
        <f>VLOOKUP(A2166,'Medical Examinations'!$AS$1:$BC$2336,7,)</f>
        <v>No</v>
      </c>
      <c r="J2166" s="64" t="str">
        <f>VLOOKUP(A2166,'Medical Examinations'!$AS$1:$BC$2336,11,)</f>
        <v>Over weight</v>
      </c>
      <c r="K2166" s="64" t="str">
        <f>VLOOKUP(A2166,'Medical Examinations'!$AS$1:$BC$2336,10,)</f>
        <v>Normal</v>
      </c>
      <c r="L2166" s="64" t="str">
        <f>VLOOKUP(A2166,'Hospitalisation Details'!$L$2:$R$2342,2,)</f>
        <v>20-07-2003</v>
      </c>
      <c r="M2166" s="65">
        <f>VLOOKUP(A2166,'Hospitalisation Details'!$L$2:$R$2345,7,)</f>
        <v>1843</v>
      </c>
      <c r="N2166" s="64" t="str">
        <f>VLOOKUP(A2166,'Hospitalisation Details'!$L$2:$R$2342,4,)</f>
        <v>tier - 3</v>
      </c>
      <c r="O2166" s="64" t="str">
        <f>VLOOKUP(A2166,'Hospitalisation Details'!$L$2:$R$2342,5,)</f>
        <v>tier - 2</v>
      </c>
      <c r="P2166" s="64" t="str">
        <f>VLOOKUP(A2166,'Hospitalisation Details'!$L$2:$R$2342,6,)</f>
        <v>R1011</v>
      </c>
      <c r="Q2166" s="64">
        <f>VLOOKUP(A2166,'Hospitalisation Details'!$L$2:$R$2342,3,)</f>
        <v>19</v>
      </c>
      <c r="R2166" s="64">
        <f>VLOOKUP(A2166,'Hospitalisation Details'!$L$2:$U$2342,10,)</f>
        <v>20</v>
      </c>
      <c r="S2166" s="64" t="str">
        <f>VLOOKUP(A2166,'Hospitalisation Details'!$L$2:$U$2342,8,)</f>
        <v>Jul</v>
      </c>
      <c r="T2166" s="126">
        <f>VLOOKUP(A2166,'Hospitalisation Details'!$L$2:$U$2342,9,)</f>
        <v>2003</v>
      </c>
    </row>
    <row r="2167" spans="1:20" ht="15.5" x14ac:dyDescent="0.35">
      <c r="A2167" s="124" t="s">
        <v>196</v>
      </c>
      <c r="B2167" s="64" t="str">
        <f>VLOOKUP(A2167,'Medical Examinations'!$AS$1:$BC$2336,9,)</f>
        <v>Ian T</v>
      </c>
      <c r="C2167" s="64">
        <f>VLOOKUP(A2167,'Medical Examinations'!$AS$1:$BC$2336,2,)</f>
        <v>41.91</v>
      </c>
      <c r="D2167" s="64">
        <f>VLOOKUP(A2167,'Medical Examinations'!$AS$1:$BC$2336,3,)</f>
        <v>6.19</v>
      </c>
      <c r="E2167" s="64" t="str">
        <f>VLOOKUP(A2167,'Medical Examinations'!$AS$1:$BC$2336,6,)</f>
        <v>No</v>
      </c>
      <c r="F2167" s="64" t="str">
        <f>VLOOKUP(A2167,'Medical Examinations'!$AS$1:$BC$2336,4,)</f>
        <v>No</v>
      </c>
      <c r="G2167" s="64" t="str">
        <f>VLOOKUP(A2167,'Medical Examinations'!$AS$1:$BC$2336,5,)</f>
        <v>No</v>
      </c>
      <c r="H2167" s="64">
        <f>VLOOKUP(A2167,'Medical Examinations'!$AS$1:$BC$2336,8,)</f>
        <v>0</v>
      </c>
      <c r="I2167" s="64" t="str">
        <f>VLOOKUP(A2167,'Medical Examinations'!$AS$1:$BC$2336,7,)</f>
        <v>No</v>
      </c>
      <c r="J2167" s="64" t="str">
        <f>VLOOKUP(A2167,'Medical Examinations'!$AS$1:$BC$2336,11,)</f>
        <v>Obesity</v>
      </c>
      <c r="K2167" s="64" t="str">
        <f>VLOOKUP(A2167,'Medical Examinations'!$AS$1:$BC$2336,10,)</f>
        <v>Prediabetes</v>
      </c>
      <c r="L2167" s="64" t="str">
        <f>VLOOKUP(A2167,'Hospitalisation Details'!$L$2:$R$2342,2,)</f>
        <v>12-12-1999</v>
      </c>
      <c r="M2167" s="65">
        <f>VLOOKUP(A2167,'Hospitalisation Details'!$L$2:$R$2345,7,)</f>
        <v>1837</v>
      </c>
      <c r="N2167" s="64" t="str">
        <f>VLOOKUP(A2167,'Hospitalisation Details'!$L$2:$R$2342,4,)</f>
        <v>tier - 3</v>
      </c>
      <c r="O2167" s="64" t="str">
        <f>VLOOKUP(A2167,'Hospitalisation Details'!$L$2:$R$2342,5,)</f>
        <v>tier - 2</v>
      </c>
      <c r="P2167" s="64" t="str">
        <f>VLOOKUP(A2167,'Hospitalisation Details'!$L$2:$R$2342,6,)</f>
        <v>R1013</v>
      </c>
      <c r="Q2167" s="64">
        <f>VLOOKUP(A2167,'Hospitalisation Details'!$L$2:$R$2342,3,)</f>
        <v>23</v>
      </c>
      <c r="R2167" s="64">
        <f>VLOOKUP(A2167,'Hospitalisation Details'!$L$2:$U$2342,10,)</f>
        <v>12</v>
      </c>
      <c r="S2167" s="64" t="str">
        <f>VLOOKUP(A2167,'Hospitalisation Details'!$L$2:$U$2342,8,)</f>
        <v>Dec</v>
      </c>
      <c r="T2167" s="126">
        <f>VLOOKUP(A2167,'Hospitalisation Details'!$L$2:$U$2342,9,)</f>
        <v>1999</v>
      </c>
    </row>
    <row r="2168" spans="1:20" ht="15.5" x14ac:dyDescent="0.35">
      <c r="A2168" s="124" t="s">
        <v>195</v>
      </c>
      <c r="B2168" s="64" t="str">
        <f>VLOOKUP(A2168,'Medical Examinations'!$AS$1:$BC$2336,9,)</f>
        <v>Tadese</v>
      </c>
      <c r="C2168" s="64">
        <f>VLOOKUP(A2168,'Medical Examinations'!$AS$1:$BC$2336,2,)</f>
        <v>24.6</v>
      </c>
      <c r="D2168" s="64">
        <f>VLOOKUP(A2168,'Medical Examinations'!$AS$1:$BC$2336,3,)</f>
        <v>6.19</v>
      </c>
      <c r="E2168" s="64" t="str">
        <f>VLOOKUP(A2168,'Medical Examinations'!$AS$1:$BC$2336,6,)</f>
        <v>No</v>
      </c>
      <c r="F2168" s="64" t="str">
        <f>VLOOKUP(A2168,'Medical Examinations'!$AS$1:$BC$2336,4,)</f>
        <v>No</v>
      </c>
      <c r="G2168" s="64" t="str">
        <f>VLOOKUP(A2168,'Medical Examinations'!$AS$1:$BC$2336,5,)</f>
        <v>Yes</v>
      </c>
      <c r="H2168" s="64">
        <f>VLOOKUP(A2168,'Medical Examinations'!$AS$1:$BC$2336,8,)</f>
        <v>1</v>
      </c>
      <c r="I2168" s="64" t="str">
        <f>VLOOKUP(A2168,'Medical Examinations'!$AS$1:$BC$2336,7,)</f>
        <v>No</v>
      </c>
      <c r="J2168" s="64" t="str">
        <f>VLOOKUP(A2168,'Medical Examinations'!$AS$1:$BC$2336,11,)</f>
        <v xml:space="preserve">Normal Weight 
</v>
      </c>
      <c r="K2168" s="64" t="str">
        <f>VLOOKUP(A2168,'Medical Examinations'!$AS$1:$BC$2336,10,)</f>
        <v>Prediabetes</v>
      </c>
      <c r="L2168" s="64" t="str">
        <f>VLOOKUP(A2168,'Hospitalisation Details'!$L$2:$R$2342,2,)</f>
        <v>04-08-2003</v>
      </c>
      <c r="M2168" s="65">
        <f>VLOOKUP(A2168,'Hospitalisation Details'!$L$2:$R$2345,7,)</f>
        <v>1837</v>
      </c>
      <c r="N2168" s="64" t="str">
        <f>VLOOKUP(A2168,'Hospitalisation Details'!$L$2:$R$2342,4,)</f>
        <v>tier - 3</v>
      </c>
      <c r="O2168" s="64" t="str">
        <f>VLOOKUP(A2168,'Hospitalisation Details'!$L$2:$R$2342,5,)</f>
        <v>tier - 2</v>
      </c>
      <c r="P2168" s="64" t="str">
        <f>VLOOKUP(A2168,'Hospitalisation Details'!$L$2:$R$2342,6,)</f>
        <v>R1011</v>
      </c>
      <c r="Q2168" s="64">
        <f>VLOOKUP(A2168,'Hospitalisation Details'!$L$2:$R$2342,3,)</f>
        <v>19</v>
      </c>
      <c r="R2168" s="64">
        <f>VLOOKUP(A2168,'Hospitalisation Details'!$L$2:$U$2342,10,)</f>
        <v>4</v>
      </c>
      <c r="S2168" s="64" t="str">
        <f>VLOOKUP(A2168,'Hospitalisation Details'!$L$2:$U$2342,8,)</f>
        <v>Aug</v>
      </c>
      <c r="T2168" s="126">
        <f>VLOOKUP(A2168,'Hospitalisation Details'!$L$2:$U$2342,9,)</f>
        <v>2003</v>
      </c>
    </row>
    <row r="2169" spans="1:20" ht="15.5" x14ac:dyDescent="0.35">
      <c r="A2169" s="124" t="s">
        <v>194</v>
      </c>
      <c r="B2169" s="64" t="str">
        <f>VLOOKUP(A2169,'Medical Examinations'!$AS$1:$BC$2336,9,)</f>
        <v>Jonathan</v>
      </c>
      <c r="C2169" s="64">
        <f>VLOOKUP(A2169,'Medical Examinations'!$AS$1:$BC$2336,2,)</f>
        <v>20.9</v>
      </c>
      <c r="D2169" s="64">
        <f>VLOOKUP(A2169,'Medical Examinations'!$AS$1:$BC$2336,3,)</f>
        <v>5.12</v>
      </c>
      <c r="E2169" s="64" t="str">
        <f>VLOOKUP(A2169,'Medical Examinations'!$AS$1:$BC$2336,6,)</f>
        <v>No</v>
      </c>
      <c r="F2169" s="64" t="str">
        <f>VLOOKUP(A2169,'Medical Examinations'!$AS$1:$BC$2336,4,)</f>
        <v>No</v>
      </c>
      <c r="G2169" s="64" t="str">
        <f>VLOOKUP(A2169,'Medical Examinations'!$AS$1:$BC$2336,5,)</f>
        <v>Yes</v>
      </c>
      <c r="H2169" s="64">
        <f>VLOOKUP(A2169,'Medical Examinations'!$AS$1:$BC$2336,8,)</f>
        <v>1</v>
      </c>
      <c r="I2169" s="64" t="str">
        <f>VLOOKUP(A2169,'Medical Examinations'!$AS$1:$BC$2336,7,)</f>
        <v>No</v>
      </c>
      <c r="J2169" s="64" t="str">
        <f>VLOOKUP(A2169,'Medical Examinations'!$AS$1:$BC$2336,11,)</f>
        <v xml:space="preserve">Normal Weight 
</v>
      </c>
      <c r="K2169" s="64" t="str">
        <f>VLOOKUP(A2169,'Medical Examinations'!$AS$1:$BC$2336,10,)</f>
        <v>Normal</v>
      </c>
      <c r="L2169" s="64" t="str">
        <f>VLOOKUP(A2169,'Hospitalisation Details'!$L$2:$R$2342,2,)</f>
        <v>11-08-2003</v>
      </c>
      <c r="M2169" s="65">
        <f>VLOOKUP(A2169,'Hospitalisation Details'!$L$2:$R$2345,7,)</f>
        <v>1832</v>
      </c>
      <c r="N2169" s="64" t="str">
        <f>VLOOKUP(A2169,'Hospitalisation Details'!$L$2:$R$2342,4,)</f>
        <v>tier - 3</v>
      </c>
      <c r="O2169" s="64" t="str">
        <f>VLOOKUP(A2169,'Hospitalisation Details'!$L$2:$R$2342,5,)</f>
        <v>tier - 3</v>
      </c>
      <c r="P2169" s="64" t="str">
        <f>VLOOKUP(A2169,'Hospitalisation Details'!$L$2:$R$2342,6,)</f>
        <v>R1011</v>
      </c>
      <c r="Q2169" s="64">
        <f>VLOOKUP(A2169,'Hospitalisation Details'!$L$2:$R$2342,3,)</f>
        <v>19</v>
      </c>
      <c r="R2169" s="64">
        <f>VLOOKUP(A2169,'Hospitalisation Details'!$L$2:$U$2342,10,)</f>
        <v>11</v>
      </c>
      <c r="S2169" s="64" t="str">
        <f>VLOOKUP(A2169,'Hospitalisation Details'!$L$2:$U$2342,8,)</f>
        <v>Aug</v>
      </c>
      <c r="T2169" s="126">
        <f>VLOOKUP(A2169,'Hospitalisation Details'!$L$2:$U$2342,9,)</f>
        <v>2003</v>
      </c>
    </row>
    <row r="2170" spans="1:20" ht="15.5" x14ac:dyDescent="0.35">
      <c r="A2170" s="124" t="s">
        <v>193</v>
      </c>
      <c r="B2170" s="64" t="str">
        <f>VLOOKUP(A2170,'Medical Examinations'!$AS$1:$BC$2336,9,)</f>
        <v>Dathan</v>
      </c>
      <c r="C2170" s="64">
        <f>VLOOKUP(A2170,'Medical Examinations'!$AS$1:$BC$2336,2,)</f>
        <v>34.4</v>
      </c>
      <c r="D2170" s="64">
        <f>VLOOKUP(A2170,'Medical Examinations'!$AS$1:$BC$2336,3,)</f>
        <v>4.04</v>
      </c>
      <c r="E2170" s="64" t="str">
        <f>VLOOKUP(A2170,'Medical Examinations'!$AS$1:$BC$2336,6,)</f>
        <v>No</v>
      </c>
      <c r="F2170" s="64" t="str">
        <f>VLOOKUP(A2170,'Medical Examinations'!$AS$1:$BC$2336,4,)</f>
        <v>No</v>
      </c>
      <c r="G2170" s="64" t="str">
        <f>VLOOKUP(A2170,'Medical Examinations'!$AS$1:$BC$2336,5,)</f>
        <v>No</v>
      </c>
      <c r="H2170" s="64">
        <f>VLOOKUP(A2170,'Medical Examinations'!$AS$1:$BC$2336,8,)</f>
        <v>0</v>
      </c>
      <c r="I2170" s="64" t="str">
        <f>VLOOKUP(A2170,'Medical Examinations'!$AS$1:$BC$2336,7,)</f>
        <v>No</v>
      </c>
      <c r="J2170" s="64" t="str">
        <f>VLOOKUP(A2170,'Medical Examinations'!$AS$1:$BC$2336,11,)</f>
        <v>Obesity</v>
      </c>
      <c r="K2170" s="64" t="str">
        <f>VLOOKUP(A2170,'Medical Examinations'!$AS$1:$BC$2336,10,)</f>
        <v>Normal</v>
      </c>
      <c r="L2170" s="64" t="str">
        <f>VLOOKUP(A2170,'Hospitalisation Details'!$L$2:$R$2342,2,)</f>
        <v>01-10-1999</v>
      </c>
      <c r="M2170" s="65">
        <f>VLOOKUP(A2170,'Hospitalisation Details'!$L$2:$R$2345,7,)</f>
        <v>1827</v>
      </c>
      <c r="N2170" s="64" t="str">
        <f>VLOOKUP(A2170,'Hospitalisation Details'!$L$2:$R$2342,4,)</f>
        <v>tier - 3</v>
      </c>
      <c r="O2170" s="64" t="str">
        <f>VLOOKUP(A2170,'Hospitalisation Details'!$L$2:$R$2342,5,)</f>
        <v>tier - 2</v>
      </c>
      <c r="P2170" s="64" t="str">
        <f>VLOOKUP(A2170,'Hospitalisation Details'!$L$2:$R$2342,6,)</f>
        <v>R1011</v>
      </c>
      <c r="Q2170" s="64">
        <f>VLOOKUP(A2170,'Hospitalisation Details'!$L$2:$R$2342,3,)</f>
        <v>23</v>
      </c>
      <c r="R2170" s="64">
        <f>VLOOKUP(A2170,'Hospitalisation Details'!$L$2:$U$2342,10,)</f>
        <v>1</v>
      </c>
      <c r="S2170" s="64" t="str">
        <f>VLOOKUP(A2170,'Hospitalisation Details'!$L$2:$U$2342,8,)</f>
        <v>Oct</v>
      </c>
      <c r="T2170" s="126">
        <f>VLOOKUP(A2170,'Hospitalisation Details'!$L$2:$U$2342,9,)</f>
        <v>1999</v>
      </c>
    </row>
    <row r="2171" spans="1:20" ht="15.5" x14ac:dyDescent="0.35">
      <c r="A2171" s="124" t="s">
        <v>192</v>
      </c>
      <c r="B2171" s="64" t="str">
        <f>VLOOKUP(A2171,'Medical Examinations'!$AS$1:$BC$2336,9,)</f>
        <v>Eric</v>
      </c>
      <c r="C2171" s="64">
        <f>VLOOKUP(A2171,'Medical Examinations'!$AS$1:$BC$2336,2,)</f>
        <v>32.56</v>
      </c>
      <c r="D2171" s="64">
        <f>VLOOKUP(A2171,'Medical Examinations'!$AS$1:$BC$2336,3,)</f>
        <v>5.36</v>
      </c>
      <c r="E2171" s="64" t="str">
        <f>VLOOKUP(A2171,'Medical Examinations'!$AS$1:$BC$2336,6,)</f>
        <v>No</v>
      </c>
      <c r="F2171" s="64" t="str">
        <f>VLOOKUP(A2171,'Medical Examinations'!$AS$1:$BC$2336,4,)</f>
        <v>No</v>
      </c>
      <c r="G2171" s="64" t="str">
        <f>VLOOKUP(A2171,'Medical Examinations'!$AS$1:$BC$2336,5,)</f>
        <v>No</v>
      </c>
      <c r="H2171" s="64">
        <f>VLOOKUP(A2171,'Medical Examinations'!$AS$1:$BC$2336,8,)</f>
        <v>0</v>
      </c>
      <c r="I2171" s="64" t="str">
        <f>VLOOKUP(A2171,'Medical Examinations'!$AS$1:$BC$2336,7,)</f>
        <v>No</v>
      </c>
      <c r="J2171" s="64" t="str">
        <f>VLOOKUP(A2171,'Medical Examinations'!$AS$1:$BC$2336,11,)</f>
        <v>Obesity</v>
      </c>
      <c r="K2171" s="64" t="str">
        <f>VLOOKUP(A2171,'Medical Examinations'!$AS$1:$BC$2336,10,)</f>
        <v>Normal</v>
      </c>
      <c r="L2171" s="64" t="str">
        <f>VLOOKUP(A2171,'Hospitalisation Details'!$L$2:$R$2342,2,)</f>
        <v>17-11-1999</v>
      </c>
      <c r="M2171" s="65">
        <f>VLOOKUP(A2171,'Hospitalisation Details'!$L$2:$R$2345,7,)</f>
        <v>1824</v>
      </c>
      <c r="N2171" s="64" t="str">
        <f>VLOOKUP(A2171,'Hospitalisation Details'!$L$2:$R$2342,4,)</f>
        <v>tier - 3</v>
      </c>
      <c r="O2171" s="64" t="str">
        <f>VLOOKUP(A2171,'Hospitalisation Details'!$L$2:$R$2342,5,)</f>
        <v>tier - 3</v>
      </c>
      <c r="P2171" s="64" t="str">
        <f>VLOOKUP(A2171,'Hospitalisation Details'!$L$2:$R$2342,6,)</f>
        <v>R1013</v>
      </c>
      <c r="Q2171" s="64">
        <f>VLOOKUP(A2171,'Hospitalisation Details'!$L$2:$R$2342,3,)</f>
        <v>23</v>
      </c>
      <c r="R2171" s="64">
        <f>VLOOKUP(A2171,'Hospitalisation Details'!$L$2:$U$2342,10,)</f>
        <v>17</v>
      </c>
      <c r="S2171" s="64" t="str">
        <f>VLOOKUP(A2171,'Hospitalisation Details'!$L$2:$U$2342,8,)</f>
        <v>Nov</v>
      </c>
      <c r="T2171" s="126">
        <f>VLOOKUP(A2171,'Hospitalisation Details'!$L$2:$U$2342,9,)</f>
        <v>1999</v>
      </c>
    </row>
    <row r="2172" spans="1:20" ht="15.5" x14ac:dyDescent="0.35">
      <c r="A2172" s="124" t="s">
        <v>191</v>
      </c>
      <c r="B2172" s="64" t="str">
        <f>VLOOKUP(A2172,'Medical Examinations'!$AS$1:$BC$2336,9,)</f>
        <v>Allison M</v>
      </c>
      <c r="C2172" s="64">
        <f>VLOOKUP(A2172,'Medical Examinations'!$AS$1:$BC$2336,2,)</f>
        <v>27.98</v>
      </c>
      <c r="D2172" s="64">
        <f>VLOOKUP(A2172,'Medical Examinations'!$AS$1:$BC$2336,3,)</f>
        <v>4.38</v>
      </c>
      <c r="E2172" s="64" t="str">
        <f>VLOOKUP(A2172,'Medical Examinations'!$AS$1:$BC$2336,6,)</f>
        <v>No</v>
      </c>
      <c r="F2172" s="64" t="str">
        <f>VLOOKUP(A2172,'Medical Examinations'!$AS$1:$BC$2336,4,)</f>
        <v>yes</v>
      </c>
      <c r="G2172" s="64" t="str">
        <f>VLOOKUP(A2172,'Medical Examinations'!$AS$1:$BC$2336,5,)</f>
        <v>No</v>
      </c>
      <c r="H2172" s="64">
        <f>VLOOKUP(A2172,'Medical Examinations'!$AS$1:$BC$2336,8,)</f>
        <v>1</v>
      </c>
      <c r="I2172" s="64" t="str">
        <f>VLOOKUP(A2172,'Medical Examinations'!$AS$1:$BC$2336,7,)</f>
        <v>No</v>
      </c>
      <c r="J2172" s="64" t="str">
        <f>VLOOKUP(A2172,'Medical Examinations'!$AS$1:$BC$2336,11,)</f>
        <v>Over weight</v>
      </c>
      <c r="K2172" s="64" t="str">
        <f>VLOOKUP(A2172,'Medical Examinations'!$AS$1:$BC$2336,10,)</f>
        <v>Normal</v>
      </c>
      <c r="L2172" s="64" t="str">
        <f>VLOOKUP(A2172,'Hospitalisation Details'!$L$2:$R$2342,2,)</f>
        <v>19-08-2004</v>
      </c>
      <c r="M2172" s="65">
        <f>VLOOKUP(A2172,'Hospitalisation Details'!$L$2:$R$2345,7,)</f>
        <v>1823</v>
      </c>
      <c r="N2172" s="64" t="str">
        <f>VLOOKUP(A2172,'Hospitalisation Details'!$L$2:$R$2342,4,)</f>
        <v>tier - 3</v>
      </c>
      <c r="O2172" s="64" t="str">
        <f>VLOOKUP(A2172,'Hospitalisation Details'!$L$2:$R$2342,5,)</f>
        <v>tier - 1</v>
      </c>
      <c r="P2172" s="64" t="str">
        <f>VLOOKUP(A2172,'Hospitalisation Details'!$L$2:$R$2342,6,)</f>
        <v>R1012</v>
      </c>
      <c r="Q2172" s="64">
        <f>VLOOKUP(A2172,'Hospitalisation Details'!$L$2:$R$2342,3,)</f>
        <v>18</v>
      </c>
      <c r="R2172" s="64">
        <f>VLOOKUP(A2172,'Hospitalisation Details'!$L$2:$U$2342,10,)</f>
        <v>19</v>
      </c>
      <c r="S2172" s="64" t="str">
        <f>VLOOKUP(A2172,'Hospitalisation Details'!$L$2:$U$2342,8,)</f>
        <v>Aug</v>
      </c>
      <c r="T2172" s="126">
        <f>VLOOKUP(A2172,'Hospitalisation Details'!$L$2:$U$2342,9,)</f>
        <v>2004</v>
      </c>
    </row>
    <row r="2173" spans="1:20" ht="15.5" x14ac:dyDescent="0.35">
      <c r="A2173" s="124" t="s">
        <v>190</v>
      </c>
      <c r="B2173" s="64" t="str">
        <f>VLOOKUP(A2173,'Medical Examinations'!$AS$1:$BC$2336,9,)</f>
        <v>Paul</v>
      </c>
      <c r="C2173" s="64">
        <f>VLOOKUP(A2173,'Medical Examinations'!$AS$1:$BC$2336,2,)</f>
        <v>26.51</v>
      </c>
      <c r="D2173" s="64">
        <f>VLOOKUP(A2173,'Medical Examinations'!$AS$1:$BC$2336,3,)</f>
        <v>4.58</v>
      </c>
      <c r="E2173" s="64" t="str">
        <f>VLOOKUP(A2173,'Medical Examinations'!$AS$1:$BC$2336,6,)</f>
        <v>No</v>
      </c>
      <c r="F2173" s="64" t="str">
        <f>VLOOKUP(A2173,'Medical Examinations'!$AS$1:$BC$2336,4,)</f>
        <v>No</v>
      </c>
      <c r="G2173" s="64" t="str">
        <f>VLOOKUP(A2173,'Medical Examinations'!$AS$1:$BC$2336,5,)</f>
        <v>No</v>
      </c>
      <c r="H2173" s="64">
        <f>VLOOKUP(A2173,'Medical Examinations'!$AS$1:$BC$2336,8,)</f>
        <v>0</v>
      </c>
      <c r="I2173" s="64" t="str">
        <f>VLOOKUP(A2173,'Medical Examinations'!$AS$1:$BC$2336,7,)</f>
        <v>No</v>
      </c>
      <c r="J2173" s="64" t="str">
        <f>VLOOKUP(A2173,'Medical Examinations'!$AS$1:$BC$2336,11,)</f>
        <v>Over weight</v>
      </c>
      <c r="K2173" s="64" t="str">
        <f>VLOOKUP(A2173,'Medical Examinations'!$AS$1:$BC$2336,10,)</f>
        <v>Normal</v>
      </c>
      <c r="L2173" s="64" t="str">
        <f>VLOOKUP(A2173,'Hospitalisation Details'!$L$2:$R$2342,2,)</f>
        <v>25-09-1999</v>
      </c>
      <c r="M2173" s="65">
        <f>VLOOKUP(A2173,'Hospitalisation Details'!$L$2:$R$2345,7,)</f>
        <v>1816</v>
      </c>
      <c r="N2173" s="64" t="str">
        <f>VLOOKUP(A2173,'Hospitalisation Details'!$L$2:$R$2342,4,)</f>
        <v>tier - 3</v>
      </c>
      <c r="O2173" s="64" t="str">
        <f>VLOOKUP(A2173,'Hospitalisation Details'!$L$2:$R$2342,5,)</f>
        <v>tier - 3</v>
      </c>
      <c r="P2173" s="64" t="str">
        <f>VLOOKUP(A2173,'Hospitalisation Details'!$L$2:$R$2342,6,)</f>
        <v>R1013</v>
      </c>
      <c r="Q2173" s="64">
        <f>VLOOKUP(A2173,'Hospitalisation Details'!$L$2:$R$2342,3,)</f>
        <v>23</v>
      </c>
      <c r="R2173" s="64">
        <f>VLOOKUP(A2173,'Hospitalisation Details'!$L$2:$U$2342,10,)</f>
        <v>25</v>
      </c>
      <c r="S2173" s="64" t="str">
        <f>VLOOKUP(A2173,'Hospitalisation Details'!$L$2:$U$2342,8,)</f>
        <v>Sep</v>
      </c>
      <c r="T2173" s="126">
        <f>VLOOKUP(A2173,'Hospitalisation Details'!$L$2:$U$2342,9,)</f>
        <v>1999</v>
      </c>
    </row>
    <row r="2174" spans="1:20" ht="15.5" x14ac:dyDescent="0.35">
      <c r="A2174" s="124" t="s">
        <v>189</v>
      </c>
      <c r="B2174" s="64" t="str">
        <f>VLOOKUP(A2174,'Medical Examinations'!$AS$1:$BC$2336,9,)</f>
        <v>Aaron R</v>
      </c>
      <c r="C2174" s="64">
        <f>VLOOKUP(A2174,'Medical Examinations'!$AS$1:$BC$2336,2,)</f>
        <v>29.734999999999999</v>
      </c>
      <c r="D2174" s="64">
        <f>VLOOKUP(A2174,'Medical Examinations'!$AS$1:$BC$2336,3,)</f>
        <v>11.92</v>
      </c>
      <c r="E2174" s="64" t="str">
        <f>VLOOKUP(A2174,'Medical Examinations'!$AS$1:$BC$2336,6,)</f>
        <v>No</v>
      </c>
      <c r="F2174" s="64" t="str">
        <f>VLOOKUP(A2174,'Medical Examinations'!$AS$1:$BC$2336,4,)</f>
        <v>No</v>
      </c>
      <c r="G2174" s="64" t="str">
        <f>VLOOKUP(A2174,'Medical Examinations'!$AS$1:$BC$2336,5,)</f>
        <v>No</v>
      </c>
      <c r="H2174" s="64">
        <f>VLOOKUP(A2174,'Medical Examinations'!$AS$1:$BC$2336,8,)</f>
        <v>0</v>
      </c>
      <c r="I2174" s="64" t="str">
        <f>VLOOKUP(A2174,'Medical Examinations'!$AS$1:$BC$2336,7,)</f>
        <v>No</v>
      </c>
      <c r="J2174" s="64" t="str">
        <f>VLOOKUP(A2174,'Medical Examinations'!$AS$1:$BC$2336,11,)</f>
        <v>Over weight</v>
      </c>
      <c r="K2174" s="64" t="str">
        <f>VLOOKUP(A2174,'Medical Examinations'!$AS$1:$BC$2336,10,)</f>
        <v>Diabetes</v>
      </c>
      <c r="L2174" s="64" t="str">
        <f>VLOOKUP(A2174,'Hospitalisation Details'!$L$2:$R$2342,2,)</f>
        <v>13-12-2002</v>
      </c>
      <c r="M2174" s="65">
        <f>VLOOKUP(A2174,'Hospitalisation Details'!$L$2:$R$2345,7,)</f>
        <v>1770</v>
      </c>
      <c r="N2174" s="64" t="str">
        <f>VLOOKUP(A2174,'Hospitalisation Details'!$L$2:$R$2342,4,)</f>
        <v>tier - 3</v>
      </c>
      <c r="O2174" s="64" t="str">
        <f>VLOOKUP(A2174,'Hospitalisation Details'!$L$2:$R$2342,5,)</f>
        <v>tier - 3</v>
      </c>
      <c r="P2174" s="64" t="str">
        <f>VLOOKUP(A2174,'Hospitalisation Details'!$L$2:$R$2342,6,)</f>
        <v>R1012</v>
      </c>
      <c r="Q2174" s="64">
        <f>VLOOKUP(A2174,'Hospitalisation Details'!$L$2:$R$2342,3,)</f>
        <v>20</v>
      </c>
      <c r="R2174" s="64">
        <f>VLOOKUP(A2174,'Hospitalisation Details'!$L$2:$U$2342,10,)</f>
        <v>13</v>
      </c>
      <c r="S2174" s="64" t="str">
        <f>VLOOKUP(A2174,'Hospitalisation Details'!$L$2:$U$2342,8,)</f>
        <v>Dec</v>
      </c>
      <c r="T2174" s="126">
        <f>VLOOKUP(A2174,'Hospitalisation Details'!$L$2:$U$2342,9,)</f>
        <v>2002</v>
      </c>
    </row>
    <row r="2175" spans="1:20" ht="15.5" x14ac:dyDescent="0.35">
      <c r="A2175" s="124" t="s">
        <v>188</v>
      </c>
      <c r="B2175" s="64" t="str">
        <f>VLOOKUP(A2175,'Medical Examinations'!$AS$1:$BC$2336,9,)</f>
        <v>Caitlin H.</v>
      </c>
      <c r="C2175" s="64">
        <f>VLOOKUP(A2175,'Medical Examinations'!$AS$1:$BC$2336,2,)</f>
        <v>40.5</v>
      </c>
      <c r="D2175" s="64">
        <f>VLOOKUP(A2175,'Medical Examinations'!$AS$1:$BC$2336,3,)</f>
        <v>5.4</v>
      </c>
      <c r="E2175" s="64" t="str">
        <f>VLOOKUP(A2175,'Medical Examinations'!$AS$1:$BC$2336,6,)</f>
        <v>No</v>
      </c>
      <c r="F2175" s="64" t="str">
        <f>VLOOKUP(A2175,'Medical Examinations'!$AS$1:$BC$2336,4,)</f>
        <v>No</v>
      </c>
      <c r="G2175" s="64" t="str">
        <f>VLOOKUP(A2175,'Medical Examinations'!$AS$1:$BC$2336,5,)</f>
        <v>Yes</v>
      </c>
      <c r="H2175" s="64">
        <f>VLOOKUP(A2175,'Medical Examinations'!$AS$1:$BC$2336,8,)</f>
        <v>1</v>
      </c>
      <c r="I2175" s="64" t="str">
        <f>VLOOKUP(A2175,'Medical Examinations'!$AS$1:$BC$2336,7,)</f>
        <v>No</v>
      </c>
      <c r="J2175" s="64" t="str">
        <f>VLOOKUP(A2175,'Medical Examinations'!$AS$1:$BC$2336,11,)</f>
        <v>Obesity</v>
      </c>
      <c r="K2175" s="64" t="str">
        <f>VLOOKUP(A2175,'Medical Examinations'!$AS$1:$BC$2336,10,)</f>
        <v>Normal</v>
      </c>
      <c r="L2175" s="64" t="str">
        <f>VLOOKUP(A2175,'Hospitalisation Details'!$L$2:$R$2342,2,)</f>
        <v>19-11-2003</v>
      </c>
      <c r="M2175" s="65">
        <f>VLOOKUP(A2175,'Hospitalisation Details'!$L$2:$R$2345,7,)</f>
        <v>1759</v>
      </c>
      <c r="N2175" s="64" t="str">
        <f>VLOOKUP(A2175,'Hospitalisation Details'!$L$2:$R$2342,4,)</f>
        <v>tier - 3</v>
      </c>
      <c r="O2175" s="64" t="str">
        <f>VLOOKUP(A2175,'Hospitalisation Details'!$L$2:$R$2342,5,)</f>
        <v>tier - 1</v>
      </c>
      <c r="P2175" s="64" t="str">
        <f>VLOOKUP(A2175,'Hospitalisation Details'!$L$2:$R$2342,6,)</f>
        <v>R1011</v>
      </c>
      <c r="Q2175" s="64">
        <f>VLOOKUP(A2175,'Hospitalisation Details'!$L$2:$R$2342,3,)</f>
        <v>19</v>
      </c>
      <c r="R2175" s="64">
        <f>VLOOKUP(A2175,'Hospitalisation Details'!$L$2:$U$2342,10,)</f>
        <v>19</v>
      </c>
      <c r="S2175" s="64" t="str">
        <f>VLOOKUP(A2175,'Hospitalisation Details'!$L$2:$U$2342,8,)</f>
        <v>Nov</v>
      </c>
      <c r="T2175" s="126">
        <f>VLOOKUP(A2175,'Hospitalisation Details'!$L$2:$U$2342,9,)</f>
        <v>2003</v>
      </c>
    </row>
    <row r="2176" spans="1:20" ht="15.5" x14ac:dyDescent="0.35">
      <c r="A2176" s="124" t="s">
        <v>187</v>
      </c>
      <c r="B2176" s="64" t="str">
        <f>VLOOKUP(A2176,'Medical Examinations'!$AS$1:$BC$2336,9,)</f>
        <v>Harald E.</v>
      </c>
      <c r="C2176" s="64">
        <f>VLOOKUP(A2176,'Medical Examinations'!$AS$1:$BC$2336,2,)</f>
        <v>25.64</v>
      </c>
      <c r="D2176" s="64">
        <f>VLOOKUP(A2176,'Medical Examinations'!$AS$1:$BC$2336,3,)</f>
        <v>4.76</v>
      </c>
      <c r="E2176" s="64" t="str">
        <f>VLOOKUP(A2176,'Medical Examinations'!$AS$1:$BC$2336,6,)</f>
        <v>No</v>
      </c>
      <c r="F2176" s="64" t="str">
        <f>VLOOKUP(A2176,'Medical Examinations'!$AS$1:$BC$2336,4,)</f>
        <v>No</v>
      </c>
      <c r="G2176" s="64" t="str">
        <f>VLOOKUP(A2176,'Medical Examinations'!$AS$1:$BC$2336,5,)</f>
        <v>No</v>
      </c>
      <c r="H2176" s="64">
        <f>VLOOKUP(A2176,'Medical Examinations'!$AS$1:$BC$2336,8,)</f>
        <v>1</v>
      </c>
      <c r="I2176" s="64" t="str">
        <f>VLOOKUP(A2176,'Medical Examinations'!$AS$1:$BC$2336,7,)</f>
        <v>No</v>
      </c>
      <c r="J2176" s="64" t="str">
        <f>VLOOKUP(A2176,'Medical Examinations'!$AS$1:$BC$2336,11,)</f>
        <v>Over weight</v>
      </c>
      <c r="K2176" s="64" t="str">
        <f>VLOOKUP(A2176,'Medical Examinations'!$AS$1:$BC$2336,10,)</f>
        <v>Normal</v>
      </c>
      <c r="L2176" s="64" t="str">
        <f>VLOOKUP(A2176,'Hospitalisation Details'!$L$2:$R$2342,2,)</f>
        <v>07-10-1998</v>
      </c>
      <c r="M2176" s="65">
        <f>VLOOKUP(A2176,'Hospitalisation Details'!$L$2:$R$2345,7,)</f>
        <v>1757</v>
      </c>
      <c r="N2176" s="64" t="str">
        <f>VLOOKUP(A2176,'Hospitalisation Details'!$L$2:$R$2342,4,)</f>
        <v>tier - 3</v>
      </c>
      <c r="O2176" s="64" t="str">
        <f>VLOOKUP(A2176,'Hospitalisation Details'!$L$2:$R$2342,5,)</f>
        <v>tier - 3</v>
      </c>
      <c r="P2176" s="64" t="str">
        <f>VLOOKUP(A2176,'Hospitalisation Details'!$L$2:$R$2342,6,)</f>
        <v>R1013</v>
      </c>
      <c r="Q2176" s="64">
        <f>VLOOKUP(A2176,'Hospitalisation Details'!$L$2:$R$2342,3,)</f>
        <v>24</v>
      </c>
      <c r="R2176" s="64">
        <f>VLOOKUP(A2176,'Hospitalisation Details'!$L$2:$U$2342,10,)</f>
        <v>7</v>
      </c>
      <c r="S2176" s="64" t="str">
        <f>VLOOKUP(A2176,'Hospitalisation Details'!$L$2:$U$2342,8,)</f>
        <v>Oct</v>
      </c>
      <c r="T2176" s="126">
        <f>VLOOKUP(A2176,'Hospitalisation Details'!$L$2:$U$2342,9,)</f>
        <v>1998</v>
      </c>
    </row>
    <row r="2177" spans="1:20" ht="15.5" x14ac:dyDescent="0.35">
      <c r="A2177" s="124" t="s">
        <v>186</v>
      </c>
      <c r="B2177" s="64" t="str">
        <f>VLOOKUP(A2177,'Medical Examinations'!$AS$1:$BC$2336,9,)</f>
        <v>Siobhan A.</v>
      </c>
      <c r="C2177" s="64">
        <f>VLOOKUP(A2177,'Medical Examinations'!$AS$1:$BC$2336,2,)</f>
        <v>32.9</v>
      </c>
      <c r="D2177" s="64">
        <f>VLOOKUP(A2177,'Medical Examinations'!$AS$1:$BC$2336,3,)</f>
        <v>4.78</v>
      </c>
      <c r="E2177" s="64" t="str">
        <f>VLOOKUP(A2177,'Medical Examinations'!$AS$1:$BC$2336,6,)</f>
        <v>No</v>
      </c>
      <c r="F2177" s="64" t="str">
        <f>VLOOKUP(A2177,'Medical Examinations'!$AS$1:$BC$2336,4,)</f>
        <v>No</v>
      </c>
      <c r="G2177" s="64" t="str">
        <f>VLOOKUP(A2177,'Medical Examinations'!$AS$1:$BC$2336,5,)</f>
        <v>Yes</v>
      </c>
      <c r="H2177" s="64">
        <f>VLOOKUP(A2177,'Medical Examinations'!$AS$1:$BC$2336,8,)</f>
        <v>1</v>
      </c>
      <c r="I2177" s="64" t="str">
        <f>VLOOKUP(A2177,'Medical Examinations'!$AS$1:$BC$2336,7,)</f>
        <v>No</v>
      </c>
      <c r="J2177" s="64" t="str">
        <f>VLOOKUP(A2177,'Medical Examinations'!$AS$1:$BC$2336,11,)</f>
        <v>Obesity</v>
      </c>
      <c r="K2177" s="64" t="str">
        <f>VLOOKUP(A2177,'Medical Examinations'!$AS$1:$BC$2336,10,)</f>
        <v>Normal</v>
      </c>
      <c r="L2177" s="64" t="str">
        <f>VLOOKUP(A2177,'Hospitalisation Details'!$L$2:$R$2342,2,)</f>
        <v>26-09-2003</v>
      </c>
      <c r="M2177" s="65">
        <f>VLOOKUP(A2177,'Hospitalisation Details'!$L$2:$R$2345,7,)</f>
        <v>1749</v>
      </c>
      <c r="N2177" s="64" t="str">
        <f>VLOOKUP(A2177,'Hospitalisation Details'!$L$2:$R$2342,4,)</f>
        <v>tier - 3</v>
      </c>
      <c r="O2177" s="64" t="str">
        <f>VLOOKUP(A2177,'Hospitalisation Details'!$L$2:$R$2342,5,)</f>
        <v>tier - 1</v>
      </c>
      <c r="P2177" s="64" t="str">
        <f>VLOOKUP(A2177,'Hospitalisation Details'!$L$2:$R$2342,6,)</f>
        <v>R1011</v>
      </c>
      <c r="Q2177" s="64">
        <f>VLOOKUP(A2177,'Hospitalisation Details'!$L$2:$R$2342,3,)</f>
        <v>19</v>
      </c>
      <c r="R2177" s="64">
        <f>VLOOKUP(A2177,'Hospitalisation Details'!$L$2:$U$2342,10,)</f>
        <v>26</v>
      </c>
      <c r="S2177" s="64" t="str">
        <f>VLOOKUP(A2177,'Hospitalisation Details'!$L$2:$U$2342,8,)</f>
        <v>Sep</v>
      </c>
      <c r="T2177" s="126">
        <f>VLOOKUP(A2177,'Hospitalisation Details'!$L$2:$U$2342,9,)</f>
        <v>2003</v>
      </c>
    </row>
    <row r="2178" spans="1:20" ht="15.5" x14ac:dyDescent="0.35">
      <c r="A2178" s="124" t="s">
        <v>185</v>
      </c>
      <c r="B2178" s="64" t="str">
        <f>VLOOKUP(A2178,'Medical Examinations'!$AS$1:$BC$2336,9,)</f>
        <v>Andrea J.</v>
      </c>
      <c r="C2178" s="64">
        <f>VLOOKUP(A2178,'Medical Examinations'!$AS$1:$BC$2336,2,)</f>
        <v>29.8</v>
      </c>
      <c r="D2178" s="64">
        <f>VLOOKUP(A2178,'Medical Examinations'!$AS$1:$BC$2336,3,)</f>
        <v>4.26</v>
      </c>
      <c r="E2178" s="64" t="str">
        <f>VLOOKUP(A2178,'Medical Examinations'!$AS$1:$BC$2336,6,)</f>
        <v>No</v>
      </c>
      <c r="F2178" s="64" t="str">
        <f>VLOOKUP(A2178,'Medical Examinations'!$AS$1:$BC$2336,4,)</f>
        <v>No</v>
      </c>
      <c r="G2178" s="64" t="str">
        <f>VLOOKUP(A2178,'Medical Examinations'!$AS$1:$BC$2336,5,)</f>
        <v>Yes</v>
      </c>
      <c r="H2178" s="64">
        <f>VLOOKUP(A2178,'Medical Examinations'!$AS$1:$BC$2336,8,)</f>
        <v>1</v>
      </c>
      <c r="I2178" s="64" t="str">
        <f>VLOOKUP(A2178,'Medical Examinations'!$AS$1:$BC$2336,7,)</f>
        <v>No</v>
      </c>
      <c r="J2178" s="64" t="str">
        <f>VLOOKUP(A2178,'Medical Examinations'!$AS$1:$BC$2336,11,)</f>
        <v>Over weight</v>
      </c>
      <c r="K2178" s="64" t="str">
        <f>VLOOKUP(A2178,'Medical Examinations'!$AS$1:$BC$2336,10,)</f>
        <v>Normal</v>
      </c>
      <c r="L2178" s="64" t="str">
        <f>VLOOKUP(A2178,'Hospitalisation Details'!$L$2:$R$2342,2,)</f>
        <v>28-07-2003</v>
      </c>
      <c r="M2178" s="65">
        <f>VLOOKUP(A2178,'Hospitalisation Details'!$L$2:$R$2345,7,)</f>
        <v>1744</v>
      </c>
      <c r="N2178" s="64" t="str">
        <f>VLOOKUP(A2178,'Hospitalisation Details'!$L$2:$R$2342,4,)</f>
        <v>tier - 3</v>
      </c>
      <c r="O2178" s="64" t="str">
        <f>VLOOKUP(A2178,'Hospitalisation Details'!$L$2:$R$2342,5,)</f>
        <v>tier - 1</v>
      </c>
      <c r="P2178" s="64" t="str">
        <f>VLOOKUP(A2178,'Hospitalisation Details'!$L$2:$R$2342,6,)</f>
        <v>R1011</v>
      </c>
      <c r="Q2178" s="64">
        <f>VLOOKUP(A2178,'Hospitalisation Details'!$L$2:$R$2342,3,)</f>
        <v>19</v>
      </c>
      <c r="R2178" s="64">
        <f>VLOOKUP(A2178,'Hospitalisation Details'!$L$2:$U$2342,10,)</f>
        <v>28</v>
      </c>
      <c r="S2178" s="64" t="str">
        <f>VLOOKUP(A2178,'Hospitalisation Details'!$L$2:$U$2342,8,)</f>
        <v>Jul</v>
      </c>
      <c r="T2178" s="126">
        <f>VLOOKUP(A2178,'Hospitalisation Details'!$L$2:$U$2342,9,)</f>
        <v>2003</v>
      </c>
    </row>
    <row r="2179" spans="1:20" ht="15.5" x14ac:dyDescent="0.35">
      <c r="A2179" s="124" t="s">
        <v>184</v>
      </c>
      <c r="B2179" s="64" t="str">
        <f>VLOOKUP(A2179,'Medical Examinations'!$AS$1:$BC$2336,9,)</f>
        <v>Marie</v>
      </c>
      <c r="C2179" s="64">
        <f>VLOOKUP(A2179,'Medical Examinations'!$AS$1:$BC$2336,2,)</f>
        <v>28.9</v>
      </c>
      <c r="D2179" s="64">
        <f>VLOOKUP(A2179,'Medical Examinations'!$AS$1:$BC$2336,3,)</f>
        <v>5.85</v>
      </c>
      <c r="E2179" s="64" t="str">
        <f>VLOOKUP(A2179,'Medical Examinations'!$AS$1:$BC$2336,6,)</f>
        <v>No</v>
      </c>
      <c r="F2179" s="64" t="str">
        <f>VLOOKUP(A2179,'Medical Examinations'!$AS$1:$BC$2336,4,)</f>
        <v>No</v>
      </c>
      <c r="G2179" s="64" t="str">
        <f>VLOOKUP(A2179,'Medical Examinations'!$AS$1:$BC$2336,5,)</f>
        <v>Yes</v>
      </c>
      <c r="H2179" s="64">
        <f>VLOOKUP(A2179,'Medical Examinations'!$AS$1:$BC$2336,8,)</f>
        <v>1</v>
      </c>
      <c r="I2179" s="64" t="str">
        <f>VLOOKUP(A2179,'Medical Examinations'!$AS$1:$BC$2336,7,)</f>
        <v>No</v>
      </c>
      <c r="J2179" s="64" t="str">
        <f>VLOOKUP(A2179,'Medical Examinations'!$AS$1:$BC$2336,11,)</f>
        <v>Over weight</v>
      </c>
      <c r="K2179" s="64" t="str">
        <f>VLOOKUP(A2179,'Medical Examinations'!$AS$1:$BC$2336,10,)</f>
        <v>Prediabetes</v>
      </c>
      <c r="L2179" s="64" t="str">
        <f>VLOOKUP(A2179,'Hospitalisation Details'!$L$2:$R$2342,2,)</f>
        <v>25-07-2003</v>
      </c>
      <c r="M2179" s="65">
        <f>VLOOKUP(A2179,'Hospitalisation Details'!$L$2:$R$2345,7,)</f>
        <v>1743</v>
      </c>
      <c r="N2179" s="64" t="str">
        <f>VLOOKUP(A2179,'Hospitalisation Details'!$L$2:$R$2342,4,)</f>
        <v>tier - 3</v>
      </c>
      <c r="O2179" s="64" t="str">
        <f>VLOOKUP(A2179,'Hospitalisation Details'!$L$2:$R$2342,5,)</f>
        <v>tier - 1</v>
      </c>
      <c r="P2179" s="64" t="str">
        <f>VLOOKUP(A2179,'Hospitalisation Details'!$L$2:$R$2342,6,)</f>
        <v>R1011</v>
      </c>
      <c r="Q2179" s="64">
        <f>VLOOKUP(A2179,'Hospitalisation Details'!$L$2:$R$2342,3,)</f>
        <v>19</v>
      </c>
      <c r="R2179" s="64">
        <f>VLOOKUP(A2179,'Hospitalisation Details'!$L$2:$U$2342,10,)</f>
        <v>25</v>
      </c>
      <c r="S2179" s="64" t="str">
        <f>VLOOKUP(A2179,'Hospitalisation Details'!$L$2:$U$2342,8,)</f>
        <v>Jul</v>
      </c>
      <c r="T2179" s="126">
        <f>VLOOKUP(A2179,'Hospitalisation Details'!$L$2:$U$2342,9,)</f>
        <v>2003</v>
      </c>
    </row>
    <row r="2180" spans="1:20" ht="15.5" x14ac:dyDescent="0.35">
      <c r="A2180" s="124" t="s">
        <v>183</v>
      </c>
      <c r="B2180" s="64" t="str">
        <f>VLOOKUP(A2180,'Medical Examinations'!$AS$1:$BC$2336,9,)</f>
        <v>Rachel A.</v>
      </c>
      <c r="C2180" s="64">
        <f>VLOOKUP(A2180,'Medical Examinations'!$AS$1:$BC$2336,2,)</f>
        <v>24.7</v>
      </c>
      <c r="D2180" s="64">
        <f>VLOOKUP(A2180,'Medical Examinations'!$AS$1:$BC$2336,3,)</f>
        <v>5.32</v>
      </c>
      <c r="E2180" s="64" t="str">
        <f>VLOOKUP(A2180,'Medical Examinations'!$AS$1:$BC$2336,6,)</f>
        <v>No</v>
      </c>
      <c r="F2180" s="64" t="str">
        <f>VLOOKUP(A2180,'Medical Examinations'!$AS$1:$BC$2336,4,)</f>
        <v>No</v>
      </c>
      <c r="G2180" s="64" t="str">
        <f>VLOOKUP(A2180,'Medical Examinations'!$AS$1:$BC$2336,5,)</f>
        <v>Yes</v>
      </c>
      <c r="H2180" s="64">
        <f>VLOOKUP(A2180,'Medical Examinations'!$AS$1:$BC$2336,8,)</f>
        <v>1</v>
      </c>
      <c r="I2180" s="64" t="str">
        <f>VLOOKUP(A2180,'Medical Examinations'!$AS$1:$BC$2336,7,)</f>
        <v>No</v>
      </c>
      <c r="J2180" s="64" t="str">
        <f>VLOOKUP(A2180,'Medical Examinations'!$AS$1:$BC$2336,11,)</f>
        <v xml:space="preserve">Normal Weight 
</v>
      </c>
      <c r="K2180" s="64" t="str">
        <f>VLOOKUP(A2180,'Medical Examinations'!$AS$1:$BC$2336,10,)</f>
        <v>Normal</v>
      </c>
      <c r="L2180" s="64" t="str">
        <f>VLOOKUP(A2180,'Hospitalisation Details'!$L$2:$R$2342,2,)</f>
        <v>14-11-2003</v>
      </c>
      <c r="M2180" s="65">
        <f>VLOOKUP(A2180,'Hospitalisation Details'!$L$2:$R$2345,7,)</f>
        <v>1737</v>
      </c>
      <c r="N2180" s="64" t="str">
        <f>VLOOKUP(A2180,'Hospitalisation Details'!$L$2:$R$2342,4,)</f>
        <v>tier - 3</v>
      </c>
      <c r="O2180" s="64" t="str">
        <f>VLOOKUP(A2180,'Hospitalisation Details'!$L$2:$R$2342,5,)</f>
        <v>tier - 2</v>
      </c>
      <c r="P2180" s="64" t="str">
        <f>VLOOKUP(A2180,'Hospitalisation Details'!$L$2:$R$2342,6,)</f>
        <v>R1011</v>
      </c>
      <c r="Q2180" s="64">
        <f>VLOOKUP(A2180,'Hospitalisation Details'!$L$2:$R$2342,3,)</f>
        <v>19</v>
      </c>
      <c r="R2180" s="64">
        <f>VLOOKUP(A2180,'Hospitalisation Details'!$L$2:$U$2342,10,)</f>
        <v>14</v>
      </c>
      <c r="S2180" s="64" t="str">
        <f>VLOOKUP(A2180,'Hospitalisation Details'!$L$2:$U$2342,8,)</f>
        <v>Nov</v>
      </c>
      <c r="T2180" s="126">
        <f>VLOOKUP(A2180,'Hospitalisation Details'!$L$2:$U$2342,9,)</f>
        <v>2003</v>
      </c>
    </row>
    <row r="2181" spans="1:20" ht="15.5" x14ac:dyDescent="0.35">
      <c r="A2181" s="124" t="s">
        <v>182</v>
      </c>
      <c r="B2181" s="64" t="str">
        <f>VLOOKUP(A2181,'Medical Examinations'!$AS$1:$BC$2336,9,)</f>
        <v>Emma</v>
      </c>
      <c r="C2181" s="64">
        <f>VLOOKUP(A2181,'Medical Examinations'!$AS$1:$BC$2336,2,)</f>
        <v>20.6</v>
      </c>
      <c r="D2181" s="64">
        <f>VLOOKUP(A2181,'Medical Examinations'!$AS$1:$BC$2336,3,)</f>
        <v>5.14</v>
      </c>
      <c r="E2181" s="64" t="str">
        <f>VLOOKUP(A2181,'Medical Examinations'!$AS$1:$BC$2336,6,)</f>
        <v>No</v>
      </c>
      <c r="F2181" s="64" t="str">
        <f>VLOOKUP(A2181,'Medical Examinations'!$AS$1:$BC$2336,4,)</f>
        <v>No</v>
      </c>
      <c r="G2181" s="64" t="str">
        <f>VLOOKUP(A2181,'Medical Examinations'!$AS$1:$BC$2336,5,)</f>
        <v>Yes</v>
      </c>
      <c r="H2181" s="64">
        <f>VLOOKUP(A2181,'Medical Examinations'!$AS$1:$BC$2336,8,)</f>
        <v>1</v>
      </c>
      <c r="I2181" s="64" t="str">
        <f>VLOOKUP(A2181,'Medical Examinations'!$AS$1:$BC$2336,7,)</f>
        <v>No</v>
      </c>
      <c r="J2181" s="64" t="str">
        <f>VLOOKUP(A2181,'Medical Examinations'!$AS$1:$BC$2336,11,)</f>
        <v xml:space="preserve">Normal Weight 
</v>
      </c>
      <c r="K2181" s="64" t="str">
        <f>VLOOKUP(A2181,'Medical Examinations'!$AS$1:$BC$2336,10,)</f>
        <v>Normal</v>
      </c>
      <c r="L2181" s="64" t="str">
        <f>VLOOKUP(A2181,'Hospitalisation Details'!$L$2:$R$2342,2,)</f>
        <v>09-11-2003</v>
      </c>
      <c r="M2181" s="65">
        <f>VLOOKUP(A2181,'Hospitalisation Details'!$L$2:$R$2345,7,)</f>
        <v>1732</v>
      </c>
      <c r="N2181" s="64" t="str">
        <f>VLOOKUP(A2181,'Hospitalisation Details'!$L$2:$R$2342,4,)</f>
        <v>tier - 3</v>
      </c>
      <c r="O2181" s="64" t="str">
        <f>VLOOKUP(A2181,'Hospitalisation Details'!$L$2:$R$2342,5,)</f>
        <v>tier - 2</v>
      </c>
      <c r="P2181" s="64" t="str">
        <f>VLOOKUP(A2181,'Hospitalisation Details'!$L$2:$R$2342,6,)</f>
        <v>R1011</v>
      </c>
      <c r="Q2181" s="64">
        <f>VLOOKUP(A2181,'Hospitalisation Details'!$L$2:$R$2342,3,)</f>
        <v>19</v>
      </c>
      <c r="R2181" s="64">
        <f>VLOOKUP(A2181,'Hospitalisation Details'!$L$2:$U$2342,10,)</f>
        <v>9</v>
      </c>
      <c r="S2181" s="64" t="str">
        <f>VLOOKUP(A2181,'Hospitalisation Details'!$L$2:$U$2342,8,)</f>
        <v>Nov</v>
      </c>
      <c r="T2181" s="126">
        <f>VLOOKUP(A2181,'Hospitalisation Details'!$L$2:$U$2342,9,)</f>
        <v>2003</v>
      </c>
    </row>
    <row r="2182" spans="1:20" ht="15.5" x14ac:dyDescent="0.35">
      <c r="A2182" s="124" t="s">
        <v>181</v>
      </c>
      <c r="B2182" s="64" t="str">
        <f>VLOOKUP(A2182,'Medical Examinations'!$AS$1:$BC$2336,9,)</f>
        <v>Kiersten</v>
      </c>
      <c r="C2182" s="64">
        <f>VLOOKUP(A2182,'Medical Examinations'!$AS$1:$BC$2336,2,)</f>
        <v>18.600000000000001</v>
      </c>
      <c r="D2182" s="64">
        <f>VLOOKUP(A2182,'Medical Examinations'!$AS$1:$BC$2336,3,)</f>
        <v>5</v>
      </c>
      <c r="E2182" s="64" t="str">
        <f>VLOOKUP(A2182,'Medical Examinations'!$AS$1:$BC$2336,6,)</f>
        <v>No</v>
      </c>
      <c r="F2182" s="64" t="str">
        <f>VLOOKUP(A2182,'Medical Examinations'!$AS$1:$BC$2336,4,)</f>
        <v>No</v>
      </c>
      <c r="G2182" s="64" t="str">
        <f>VLOOKUP(A2182,'Medical Examinations'!$AS$1:$BC$2336,5,)</f>
        <v>Yes</v>
      </c>
      <c r="H2182" s="64">
        <f>VLOOKUP(A2182,'Medical Examinations'!$AS$1:$BC$2336,8,)</f>
        <v>1</v>
      </c>
      <c r="I2182" s="64" t="str">
        <f>VLOOKUP(A2182,'Medical Examinations'!$AS$1:$BC$2336,7,)</f>
        <v>No</v>
      </c>
      <c r="J2182" s="64" t="str">
        <f>VLOOKUP(A2182,'Medical Examinations'!$AS$1:$BC$2336,11,)</f>
        <v xml:space="preserve">Normal Weight 
</v>
      </c>
      <c r="K2182" s="64" t="str">
        <f>VLOOKUP(A2182,'Medical Examinations'!$AS$1:$BC$2336,10,)</f>
        <v>Normal</v>
      </c>
      <c r="L2182" s="64" t="str">
        <f>VLOOKUP(A2182,'Hospitalisation Details'!$L$2:$R$2342,2,)</f>
        <v>01-09-2003</v>
      </c>
      <c r="M2182" s="65">
        <f>VLOOKUP(A2182,'Hospitalisation Details'!$L$2:$R$2345,7,)</f>
        <v>1729</v>
      </c>
      <c r="N2182" s="64" t="str">
        <f>VLOOKUP(A2182,'Hospitalisation Details'!$L$2:$R$2342,4,)</f>
        <v>tier - 3</v>
      </c>
      <c r="O2182" s="64" t="str">
        <f>VLOOKUP(A2182,'Hospitalisation Details'!$L$2:$R$2342,5,)</f>
        <v>tier - 2</v>
      </c>
      <c r="P2182" s="64" t="str">
        <f>VLOOKUP(A2182,'Hospitalisation Details'!$L$2:$R$2342,6,)</f>
        <v>R1011</v>
      </c>
      <c r="Q2182" s="64">
        <f>VLOOKUP(A2182,'Hospitalisation Details'!$L$2:$R$2342,3,)</f>
        <v>19</v>
      </c>
      <c r="R2182" s="64">
        <f>VLOOKUP(A2182,'Hospitalisation Details'!$L$2:$U$2342,10,)</f>
        <v>1</v>
      </c>
      <c r="S2182" s="64" t="str">
        <f>VLOOKUP(A2182,'Hospitalisation Details'!$L$2:$U$2342,8,)</f>
        <v>Sep</v>
      </c>
      <c r="T2182" s="126">
        <f>VLOOKUP(A2182,'Hospitalisation Details'!$L$2:$U$2342,9,)</f>
        <v>2003</v>
      </c>
    </row>
    <row r="2183" spans="1:20" ht="15.5" x14ac:dyDescent="0.35">
      <c r="A2183" s="124" t="s">
        <v>180</v>
      </c>
      <c r="B2183" s="64" t="str">
        <f>VLOOKUP(A2183,'Medical Examinations'!$AS$1:$BC$2336,9,)</f>
        <v>Rachael</v>
      </c>
      <c r="C2183" s="64">
        <f>VLOOKUP(A2183,'Medical Examinations'!$AS$1:$BC$2336,2,)</f>
        <v>17.8</v>
      </c>
      <c r="D2183" s="64">
        <f>VLOOKUP(A2183,'Medical Examinations'!$AS$1:$BC$2336,3,)</f>
        <v>4.55</v>
      </c>
      <c r="E2183" s="64" t="str">
        <f>VLOOKUP(A2183,'Medical Examinations'!$AS$1:$BC$2336,6,)</f>
        <v>No</v>
      </c>
      <c r="F2183" s="64" t="str">
        <f>VLOOKUP(A2183,'Medical Examinations'!$AS$1:$BC$2336,4,)</f>
        <v>No</v>
      </c>
      <c r="G2183" s="64" t="str">
        <f>VLOOKUP(A2183,'Medical Examinations'!$AS$1:$BC$2336,5,)</f>
        <v>Yes</v>
      </c>
      <c r="H2183" s="64">
        <f>VLOOKUP(A2183,'Medical Examinations'!$AS$1:$BC$2336,8,)</f>
        <v>1</v>
      </c>
      <c r="I2183" s="64" t="str">
        <f>VLOOKUP(A2183,'Medical Examinations'!$AS$1:$BC$2336,7,)</f>
        <v>No</v>
      </c>
      <c r="J2183" s="64" t="str">
        <f>VLOOKUP(A2183,'Medical Examinations'!$AS$1:$BC$2336,11,)</f>
        <v>Under weight</v>
      </c>
      <c r="K2183" s="64" t="str">
        <f>VLOOKUP(A2183,'Medical Examinations'!$AS$1:$BC$2336,10,)</f>
        <v>Normal</v>
      </c>
      <c r="L2183" s="64" t="str">
        <f>VLOOKUP(A2183,'Hospitalisation Details'!$L$2:$R$2342,2,)</f>
        <v>21-11-2003</v>
      </c>
      <c r="M2183" s="65">
        <f>VLOOKUP(A2183,'Hospitalisation Details'!$L$2:$R$2345,7,)</f>
        <v>1728</v>
      </c>
      <c r="N2183" s="64" t="str">
        <f>VLOOKUP(A2183,'Hospitalisation Details'!$L$2:$R$2342,4,)</f>
        <v>tier - 3</v>
      </c>
      <c r="O2183" s="64" t="str">
        <f>VLOOKUP(A2183,'Hospitalisation Details'!$L$2:$R$2342,5,)</f>
        <v>tier - 3</v>
      </c>
      <c r="P2183" s="64" t="str">
        <f>VLOOKUP(A2183,'Hospitalisation Details'!$L$2:$R$2342,6,)</f>
        <v>R1011</v>
      </c>
      <c r="Q2183" s="64">
        <f>VLOOKUP(A2183,'Hospitalisation Details'!$L$2:$R$2342,3,)</f>
        <v>19</v>
      </c>
      <c r="R2183" s="64">
        <f>VLOOKUP(A2183,'Hospitalisation Details'!$L$2:$U$2342,10,)</f>
        <v>21</v>
      </c>
      <c r="S2183" s="64" t="str">
        <f>VLOOKUP(A2183,'Hospitalisation Details'!$L$2:$U$2342,8,)</f>
        <v>Nov</v>
      </c>
      <c r="T2183" s="126">
        <f>VLOOKUP(A2183,'Hospitalisation Details'!$L$2:$U$2342,9,)</f>
        <v>2003</v>
      </c>
    </row>
    <row r="2184" spans="1:20" ht="15.5" x14ac:dyDescent="0.35">
      <c r="A2184" s="124" t="s">
        <v>179</v>
      </c>
      <c r="B2184" s="64" t="str">
        <f>VLOOKUP(A2184,'Medical Examinations'!$AS$1:$BC$2336,9,)</f>
        <v>Timothy P.</v>
      </c>
      <c r="C2184" s="64">
        <f>VLOOKUP(A2184,'Medical Examinations'!$AS$1:$BC$2336,2,)</f>
        <v>35.200000000000003</v>
      </c>
      <c r="D2184" s="64">
        <f>VLOOKUP(A2184,'Medical Examinations'!$AS$1:$BC$2336,3,)</f>
        <v>5.97</v>
      </c>
      <c r="E2184" s="64" t="str">
        <f>VLOOKUP(A2184,'Medical Examinations'!$AS$1:$BC$2336,6,)</f>
        <v>No</v>
      </c>
      <c r="F2184" s="64" t="str">
        <f>VLOOKUP(A2184,'Medical Examinations'!$AS$1:$BC$2336,4,)</f>
        <v>yes</v>
      </c>
      <c r="G2184" s="64" t="str">
        <f>VLOOKUP(A2184,'Medical Examinations'!$AS$1:$BC$2336,5,)</f>
        <v>No</v>
      </c>
      <c r="H2184" s="64">
        <f>VLOOKUP(A2184,'Medical Examinations'!$AS$1:$BC$2336,8,)</f>
        <v>1</v>
      </c>
      <c r="I2184" s="64" t="str">
        <f>VLOOKUP(A2184,'Medical Examinations'!$AS$1:$BC$2336,7,)</f>
        <v>No</v>
      </c>
      <c r="J2184" s="64" t="str">
        <f>VLOOKUP(A2184,'Medical Examinations'!$AS$1:$BC$2336,11,)</f>
        <v>Obesity</v>
      </c>
      <c r="K2184" s="64" t="str">
        <f>VLOOKUP(A2184,'Medical Examinations'!$AS$1:$BC$2336,10,)</f>
        <v>Prediabetes</v>
      </c>
      <c r="L2184" s="64" t="str">
        <f>VLOOKUP(A2184,'Hospitalisation Details'!$L$2:$R$2342,2,)</f>
        <v>09-09-2004</v>
      </c>
      <c r="M2184" s="65">
        <f>VLOOKUP(A2184,'Hospitalisation Details'!$L$2:$R$2345,7,)</f>
        <v>1728</v>
      </c>
      <c r="N2184" s="64" t="str">
        <f>VLOOKUP(A2184,'Hospitalisation Details'!$L$2:$R$2342,4,)</f>
        <v>tier - 3</v>
      </c>
      <c r="O2184" s="64" t="str">
        <f>VLOOKUP(A2184,'Hospitalisation Details'!$L$2:$R$2342,5,)</f>
        <v>tier - 1</v>
      </c>
      <c r="P2184" s="64" t="str">
        <f>VLOOKUP(A2184,'Hospitalisation Details'!$L$2:$R$2342,6,)</f>
        <v>R1013</v>
      </c>
      <c r="Q2184" s="64">
        <f>VLOOKUP(A2184,'Hospitalisation Details'!$L$2:$R$2342,3,)</f>
        <v>18</v>
      </c>
      <c r="R2184" s="64">
        <f>VLOOKUP(A2184,'Hospitalisation Details'!$L$2:$U$2342,10,)</f>
        <v>9</v>
      </c>
      <c r="S2184" s="64" t="str">
        <f>VLOOKUP(A2184,'Hospitalisation Details'!$L$2:$U$2342,8,)</f>
        <v>Sep</v>
      </c>
      <c r="T2184" s="126">
        <f>VLOOKUP(A2184,'Hospitalisation Details'!$L$2:$U$2342,9,)</f>
        <v>2004</v>
      </c>
    </row>
    <row r="2185" spans="1:20" ht="15.5" x14ac:dyDescent="0.35">
      <c r="A2185" s="124" t="s">
        <v>178</v>
      </c>
      <c r="B2185" s="64" t="str">
        <f>VLOOKUP(A2185,'Medical Examinations'!$AS$1:$BC$2336,9,)</f>
        <v>Lelisa</v>
      </c>
      <c r="C2185" s="64">
        <f>VLOOKUP(A2185,'Medical Examinations'!$AS$1:$BC$2336,2,)</f>
        <v>33.770000000000003</v>
      </c>
      <c r="D2185" s="64">
        <f>VLOOKUP(A2185,'Medical Examinations'!$AS$1:$BC$2336,3,)</f>
        <v>4.0199999999999996</v>
      </c>
      <c r="E2185" s="64" t="str">
        <f>VLOOKUP(A2185,'Medical Examinations'!$AS$1:$BC$2336,6,)</f>
        <v>No</v>
      </c>
      <c r="F2185" s="64" t="str">
        <f>VLOOKUP(A2185,'Medical Examinations'!$AS$1:$BC$2336,4,)</f>
        <v>yes</v>
      </c>
      <c r="G2185" s="64" t="str">
        <f>VLOOKUP(A2185,'Medical Examinations'!$AS$1:$BC$2336,5,)</f>
        <v>No</v>
      </c>
      <c r="H2185" s="64">
        <f>VLOOKUP(A2185,'Medical Examinations'!$AS$1:$BC$2336,8,)</f>
        <v>1</v>
      </c>
      <c r="I2185" s="64" t="str">
        <f>VLOOKUP(A2185,'Medical Examinations'!$AS$1:$BC$2336,7,)</f>
        <v>No</v>
      </c>
      <c r="J2185" s="64" t="str">
        <f>VLOOKUP(A2185,'Medical Examinations'!$AS$1:$BC$2336,11,)</f>
        <v>Obesity</v>
      </c>
      <c r="K2185" s="64" t="str">
        <f>VLOOKUP(A2185,'Medical Examinations'!$AS$1:$BC$2336,10,)</f>
        <v>Normal</v>
      </c>
      <c r="L2185" s="64" t="str">
        <f>VLOOKUP(A2185,'Hospitalisation Details'!$L$2:$R$2342,2,)</f>
        <v>21-10-2004</v>
      </c>
      <c r="M2185" s="65">
        <f>VLOOKUP(A2185,'Hospitalisation Details'!$L$2:$R$2345,7,)</f>
        <v>1726</v>
      </c>
      <c r="N2185" s="64" t="str">
        <f>VLOOKUP(A2185,'Hospitalisation Details'!$L$2:$R$2342,4,)</f>
        <v>tier - 3</v>
      </c>
      <c r="O2185" s="64" t="str">
        <f>VLOOKUP(A2185,'Hospitalisation Details'!$L$2:$R$2342,5,)</f>
        <v>tier - 2</v>
      </c>
      <c r="P2185" s="64" t="str">
        <f>VLOOKUP(A2185,'Hospitalisation Details'!$L$2:$R$2342,6,)</f>
        <v>R1013</v>
      </c>
      <c r="Q2185" s="64">
        <f>VLOOKUP(A2185,'Hospitalisation Details'!$L$2:$R$2342,3,)</f>
        <v>18</v>
      </c>
      <c r="R2185" s="64">
        <f>VLOOKUP(A2185,'Hospitalisation Details'!$L$2:$U$2342,10,)</f>
        <v>21</v>
      </c>
      <c r="S2185" s="64" t="str">
        <f>VLOOKUP(A2185,'Hospitalisation Details'!$L$2:$U$2342,8,)</f>
        <v>Oct</v>
      </c>
      <c r="T2185" s="126">
        <f>VLOOKUP(A2185,'Hospitalisation Details'!$L$2:$U$2342,9,)</f>
        <v>2004</v>
      </c>
    </row>
    <row r="2186" spans="1:20" ht="15.5" x14ac:dyDescent="0.35">
      <c r="A2186" s="124" t="s">
        <v>177</v>
      </c>
      <c r="B2186" s="64" t="str">
        <f>VLOOKUP(A2186,'Medical Examinations'!$AS$1:$BC$2336,9,)</f>
        <v>Nate</v>
      </c>
      <c r="C2186" s="64">
        <f>VLOOKUP(A2186,'Medical Examinations'!$AS$1:$BC$2336,2,)</f>
        <v>30.03</v>
      </c>
      <c r="D2186" s="64">
        <f>VLOOKUP(A2186,'Medical Examinations'!$AS$1:$BC$2336,3,)</f>
        <v>4.04</v>
      </c>
      <c r="E2186" s="64" t="str">
        <f>VLOOKUP(A2186,'Medical Examinations'!$AS$1:$BC$2336,6,)</f>
        <v>No</v>
      </c>
      <c r="F2186" s="64" t="str">
        <f>VLOOKUP(A2186,'Medical Examinations'!$AS$1:$BC$2336,4,)</f>
        <v>yes</v>
      </c>
      <c r="G2186" s="64" t="str">
        <f>VLOOKUP(A2186,'Medical Examinations'!$AS$1:$BC$2336,5,)</f>
        <v>No</v>
      </c>
      <c r="H2186" s="64">
        <f>VLOOKUP(A2186,'Medical Examinations'!$AS$1:$BC$2336,8,)</f>
        <v>1</v>
      </c>
      <c r="I2186" s="64" t="str">
        <f>VLOOKUP(A2186,'Medical Examinations'!$AS$1:$BC$2336,7,)</f>
        <v>No</v>
      </c>
      <c r="J2186" s="64" t="str">
        <f>VLOOKUP(A2186,'Medical Examinations'!$AS$1:$BC$2336,11,)</f>
        <v>Obesity</v>
      </c>
      <c r="K2186" s="64" t="str">
        <f>VLOOKUP(A2186,'Medical Examinations'!$AS$1:$BC$2336,10,)</f>
        <v>Normal</v>
      </c>
      <c r="L2186" s="64" t="str">
        <f>VLOOKUP(A2186,'Hospitalisation Details'!$L$2:$R$2342,2,)</f>
        <v>11-09-2004</v>
      </c>
      <c r="M2186" s="65">
        <f>VLOOKUP(A2186,'Hospitalisation Details'!$L$2:$R$2345,7,)</f>
        <v>1720</v>
      </c>
      <c r="N2186" s="64" t="str">
        <f>VLOOKUP(A2186,'Hospitalisation Details'!$L$2:$R$2342,4,)</f>
        <v>tier - 3</v>
      </c>
      <c r="O2186" s="64" t="str">
        <f>VLOOKUP(A2186,'Hospitalisation Details'!$L$2:$R$2342,5,)</f>
        <v>tier - 3</v>
      </c>
      <c r="P2186" s="64" t="str">
        <f>VLOOKUP(A2186,'Hospitalisation Details'!$L$2:$R$2342,6,)</f>
        <v>R1013</v>
      </c>
      <c r="Q2186" s="64">
        <f>VLOOKUP(A2186,'Hospitalisation Details'!$L$2:$R$2342,3,)</f>
        <v>18</v>
      </c>
      <c r="R2186" s="64">
        <f>VLOOKUP(A2186,'Hospitalisation Details'!$L$2:$U$2342,10,)</f>
        <v>11</v>
      </c>
      <c r="S2186" s="64" t="str">
        <f>VLOOKUP(A2186,'Hospitalisation Details'!$L$2:$U$2342,8,)</f>
        <v>Sep</v>
      </c>
      <c r="T2186" s="126">
        <f>VLOOKUP(A2186,'Hospitalisation Details'!$L$2:$U$2342,9,)</f>
        <v>2004</v>
      </c>
    </row>
    <row r="2187" spans="1:20" ht="15.5" x14ac:dyDescent="0.35">
      <c r="A2187" s="124" t="s">
        <v>176</v>
      </c>
      <c r="B2187" s="64" t="str">
        <f>VLOOKUP(A2187,'Medical Examinations'!$AS$1:$BC$2336,9,)</f>
        <v>Chris C.</v>
      </c>
      <c r="C2187" s="64">
        <f>VLOOKUP(A2187,'Medical Examinations'!$AS$1:$BC$2336,2,)</f>
        <v>29.37</v>
      </c>
      <c r="D2187" s="64">
        <f>VLOOKUP(A2187,'Medical Examinations'!$AS$1:$BC$2336,3,)</f>
        <v>5.54</v>
      </c>
      <c r="E2187" s="64" t="str">
        <f>VLOOKUP(A2187,'Medical Examinations'!$AS$1:$BC$2336,6,)</f>
        <v>No</v>
      </c>
      <c r="F2187" s="64" t="str">
        <f>VLOOKUP(A2187,'Medical Examinations'!$AS$1:$BC$2336,4,)</f>
        <v>yes</v>
      </c>
      <c r="G2187" s="64" t="str">
        <f>VLOOKUP(A2187,'Medical Examinations'!$AS$1:$BC$2336,5,)</f>
        <v>No</v>
      </c>
      <c r="H2187" s="64">
        <f>VLOOKUP(A2187,'Medical Examinations'!$AS$1:$BC$2336,8,)</f>
        <v>1</v>
      </c>
      <c r="I2187" s="64" t="str">
        <f>VLOOKUP(A2187,'Medical Examinations'!$AS$1:$BC$2336,7,)</f>
        <v>No</v>
      </c>
      <c r="J2187" s="64" t="str">
        <f>VLOOKUP(A2187,'Medical Examinations'!$AS$1:$BC$2336,11,)</f>
        <v>Over weight</v>
      </c>
      <c r="K2187" s="64" t="str">
        <f>VLOOKUP(A2187,'Medical Examinations'!$AS$1:$BC$2336,10,)</f>
        <v>Normal</v>
      </c>
      <c r="L2187" s="64" t="str">
        <f>VLOOKUP(A2187,'Hospitalisation Details'!$L$2:$R$2342,2,)</f>
        <v>10-06-2004</v>
      </c>
      <c r="M2187" s="65">
        <f>VLOOKUP(A2187,'Hospitalisation Details'!$L$2:$R$2345,7,)</f>
        <v>1719</v>
      </c>
      <c r="N2187" s="64" t="str">
        <f>VLOOKUP(A2187,'Hospitalisation Details'!$L$2:$R$2342,4,)</f>
        <v>tier - 3</v>
      </c>
      <c r="O2187" s="64" t="str">
        <f>VLOOKUP(A2187,'Hospitalisation Details'!$L$2:$R$2342,5,)</f>
        <v>tier - 3</v>
      </c>
      <c r="P2187" s="64" t="str">
        <f>VLOOKUP(A2187,'Hospitalisation Details'!$L$2:$R$2342,6,)</f>
        <v>R1013</v>
      </c>
      <c r="Q2187" s="64">
        <f>VLOOKUP(A2187,'Hospitalisation Details'!$L$2:$R$2342,3,)</f>
        <v>18</v>
      </c>
      <c r="R2187" s="64">
        <f>VLOOKUP(A2187,'Hospitalisation Details'!$L$2:$U$2342,10,)</f>
        <v>10</v>
      </c>
      <c r="S2187" s="64" t="str">
        <f>VLOOKUP(A2187,'Hospitalisation Details'!$L$2:$U$2342,8,)</f>
        <v>Jun</v>
      </c>
      <c r="T2187" s="126">
        <f>VLOOKUP(A2187,'Hospitalisation Details'!$L$2:$U$2342,9,)</f>
        <v>2004</v>
      </c>
    </row>
    <row r="2188" spans="1:20" ht="15.5" x14ac:dyDescent="0.35">
      <c r="A2188" s="124" t="s">
        <v>175</v>
      </c>
      <c r="B2188" s="64" t="str">
        <f>VLOOKUP(A2188,'Medical Examinations'!$AS$1:$BC$2336,9,)</f>
        <v>Scott</v>
      </c>
      <c r="C2188" s="64">
        <f>VLOOKUP(A2188,'Medical Examinations'!$AS$1:$BC$2336,2,)</f>
        <v>28.5</v>
      </c>
      <c r="D2188" s="64">
        <f>VLOOKUP(A2188,'Medical Examinations'!$AS$1:$BC$2336,3,)</f>
        <v>4.03</v>
      </c>
      <c r="E2188" s="64" t="str">
        <f>VLOOKUP(A2188,'Medical Examinations'!$AS$1:$BC$2336,6,)</f>
        <v>No</v>
      </c>
      <c r="F2188" s="64" t="str">
        <f>VLOOKUP(A2188,'Medical Examinations'!$AS$1:$BC$2336,4,)</f>
        <v>yes</v>
      </c>
      <c r="G2188" s="64" t="str">
        <f>VLOOKUP(A2188,'Medical Examinations'!$AS$1:$BC$2336,5,)</f>
        <v>No</v>
      </c>
      <c r="H2188" s="64">
        <f>VLOOKUP(A2188,'Medical Examinations'!$AS$1:$BC$2336,8,)</f>
        <v>1</v>
      </c>
      <c r="I2188" s="64" t="str">
        <f>VLOOKUP(A2188,'Medical Examinations'!$AS$1:$BC$2336,7,)</f>
        <v>No</v>
      </c>
      <c r="J2188" s="64" t="str">
        <f>VLOOKUP(A2188,'Medical Examinations'!$AS$1:$BC$2336,11,)</f>
        <v>Over weight</v>
      </c>
      <c r="K2188" s="64" t="str">
        <f>VLOOKUP(A2188,'Medical Examinations'!$AS$1:$BC$2336,10,)</f>
        <v>Normal</v>
      </c>
      <c r="L2188" s="64" t="str">
        <f>VLOOKUP(A2188,'Hospitalisation Details'!$L$2:$R$2342,2,)</f>
        <v>21-09-2004</v>
      </c>
      <c r="M2188" s="65">
        <f>VLOOKUP(A2188,'Hospitalisation Details'!$L$2:$R$2345,7,)</f>
        <v>1712</v>
      </c>
      <c r="N2188" s="64" t="str">
        <f>VLOOKUP(A2188,'Hospitalisation Details'!$L$2:$R$2342,4,)</f>
        <v>tier - 3</v>
      </c>
      <c r="O2188" s="64" t="str">
        <f>VLOOKUP(A2188,'Hospitalisation Details'!$L$2:$R$2342,5,)</f>
        <v>tier - 1</v>
      </c>
      <c r="P2188" s="64" t="str">
        <f>VLOOKUP(A2188,'Hospitalisation Details'!$L$2:$R$2342,6,)</f>
        <v>R1016</v>
      </c>
      <c r="Q2188" s="64">
        <f>VLOOKUP(A2188,'Hospitalisation Details'!$L$2:$R$2342,3,)</f>
        <v>18</v>
      </c>
      <c r="R2188" s="64">
        <f>VLOOKUP(A2188,'Hospitalisation Details'!$L$2:$U$2342,10,)</f>
        <v>21</v>
      </c>
      <c r="S2188" s="64" t="str">
        <f>VLOOKUP(A2188,'Hospitalisation Details'!$L$2:$U$2342,8,)</f>
        <v>Sep</v>
      </c>
      <c r="T2188" s="126">
        <f>VLOOKUP(A2188,'Hospitalisation Details'!$L$2:$U$2342,9,)</f>
        <v>2004</v>
      </c>
    </row>
    <row r="2189" spans="1:20" ht="15.5" x14ac:dyDescent="0.35">
      <c r="A2189" s="124" t="s">
        <v>174</v>
      </c>
      <c r="B2189" s="64" t="str">
        <f>VLOOKUP(A2189,'Medical Examinations'!$AS$1:$BC$2336,9,)</f>
        <v>Kevin</v>
      </c>
      <c r="C2189" s="64">
        <f>VLOOKUP(A2189,'Medical Examinations'!$AS$1:$BC$2336,2,)</f>
        <v>23.32</v>
      </c>
      <c r="D2189" s="64">
        <f>VLOOKUP(A2189,'Medical Examinations'!$AS$1:$BC$2336,3,)</f>
        <v>5.62</v>
      </c>
      <c r="E2189" s="64" t="str">
        <f>VLOOKUP(A2189,'Medical Examinations'!$AS$1:$BC$2336,6,)</f>
        <v>No</v>
      </c>
      <c r="F2189" s="64" t="str">
        <f>VLOOKUP(A2189,'Medical Examinations'!$AS$1:$BC$2336,4,)</f>
        <v>yes</v>
      </c>
      <c r="G2189" s="64" t="str">
        <f>VLOOKUP(A2189,'Medical Examinations'!$AS$1:$BC$2336,5,)</f>
        <v>No</v>
      </c>
      <c r="H2189" s="64">
        <f>VLOOKUP(A2189,'Medical Examinations'!$AS$1:$BC$2336,8,)</f>
        <v>1</v>
      </c>
      <c r="I2189" s="64" t="str">
        <f>VLOOKUP(A2189,'Medical Examinations'!$AS$1:$BC$2336,7,)</f>
        <v>No</v>
      </c>
      <c r="J2189" s="64" t="str">
        <f>VLOOKUP(A2189,'Medical Examinations'!$AS$1:$BC$2336,11,)</f>
        <v xml:space="preserve">Normal Weight 
</v>
      </c>
      <c r="K2189" s="64" t="str">
        <f>VLOOKUP(A2189,'Medical Examinations'!$AS$1:$BC$2336,10,)</f>
        <v>Normal</v>
      </c>
      <c r="L2189" s="64" t="str">
        <f>VLOOKUP(A2189,'Hospitalisation Details'!$L$2:$R$2342,2,)</f>
        <v>19-09-2004</v>
      </c>
      <c r="M2189" s="65">
        <f>VLOOKUP(A2189,'Hospitalisation Details'!$L$2:$R$2345,7,)</f>
        <v>1711</v>
      </c>
      <c r="N2189" s="64" t="str">
        <f>VLOOKUP(A2189,'Hospitalisation Details'!$L$2:$R$2342,4,)</f>
        <v>tier - 3</v>
      </c>
      <c r="O2189" s="64" t="str">
        <f>VLOOKUP(A2189,'Hospitalisation Details'!$L$2:$R$2342,5,)</f>
        <v>tier - 3</v>
      </c>
      <c r="P2189" s="64" t="str">
        <f>VLOOKUP(A2189,'Hospitalisation Details'!$L$2:$R$2342,6,)</f>
        <v>R1013</v>
      </c>
      <c r="Q2189" s="64">
        <f>VLOOKUP(A2189,'Hospitalisation Details'!$L$2:$R$2342,3,)</f>
        <v>18</v>
      </c>
      <c r="R2189" s="64">
        <f>VLOOKUP(A2189,'Hospitalisation Details'!$L$2:$U$2342,10,)</f>
        <v>19</v>
      </c>
      <c r="S2189" s="64" t="str">
        <f>VLOOKUP(A2189,'Hospitalisation Details'!$L$2:$U$2342,8,)</f>
        <v>Sep</v>
      </c>
      <c r="T2189" s="126">
        <f>VLOOKUP(A2189,'Hospitalisation Details'!$L$2:$U$2342,9,)</f>
        <v>2004</v>
      </c>
    </row>
    <row r="2190" spans="1:20" ht="15.5" x14ac:dyDescent="0.35">
      <c r="A2190" s="124" t="s">
        <v>173</v>
      </c>
      <c r="B2190" s="64" t="str">
        <f>VLOOKUP(A2190,'Medical Examinations'!$AS$1:$BC$2336,9,)</f>
        <v>Erik C.</v>
      </c>
      <c r="C2190" s="64">
        <f>VLOOKUP(A2190,'Medical Examinations'!$AS$1:$BC$2336,2,)</f>
        <v>26.125</v>
      </c>
      <c r="D2190" s="64">
        <f>VLOOKUP(A2190,'Medical Examinations'!$AS$1:$BC$2336,3,)</f>
        <v>5.27</v>
      </c>
      <c r="E2190" s="64" t="str">
        <f>VLOOKUP(A2190,'Medical Examinations'!$AS$1:$BC$2336,6,)</f>
        <v>No</v>
      </c>
      <c r="F2190" s="64" t="str">
        <f>VLOOKUP(A2190,'Medical Examinations'!$AS$1:$BC$2336,4,)</f>
        <v>yes</v>
      </c>
      <c r="G2190" s="64" t="str">
        <f>VLOOKUP(A2190,'Medical Examinations'!$AS$1:$BC$2336,5,)</f>
        <v>No</v>
      </c>
      <c r="H2190" s="64">
        <f>VLOOKUP(A2190,'Medical Examinations'!$AS$1:$BC$2336,8,)</f>
        <v>1</v>
      </c>
      <c r="I2190" s="64" t="str">
        <f>VLOOKUP(A2190,'Medical Examinations'!$AS$1:$BC$2336,7,)</f>
        <v>No</v>
      </c>
      <c r="J2190" s="64" t="str">
        <f>VLOOKUP(A2190,'Medical Examinations'!$AS$1:$BC$2336,11,)</f>
        <v>Over weight</v>
      </c>
      <c r="K2190" s="64" t="str">
        <f>VLOOKUP(A2190,'Medical Examinations'!$AS$1:$BC$2336,10,)</f>
        <v>Normal</v>
      </c>
      <c r="L2190" s="64" t="str">
        <f>VLOOKUP(A2190,'Hospitalisation Details'!$L$2:$R$2342,2,)</f>
        <v>12-12-2004</v>
      </c>
      <c r="M2190" s="65">
        <f>VLOOKUP(A2190,'Hospitalisation Details'!$L$2:$R$2345,7,)</f>
        <v>1709</v>
      </c>
      <c r="N2190" s="64" t="str">
        <f>VLOOKUP(A2190,'Hospitalisation Details'!$L$2:$R$2342,4,)</f>
        <v>tier - 3</v>
      </c>
      <c r="O2190" s="64" t="str">
        <f>VLOOKUP(A2190,'Hospitalisation Details'!$L$2:$R$2342,5,)</f>
        <v>tier - 1</v>
      </c>
      <c r="P2190" s="64" t="str">
        <f>VLOOKUP(A2190,'Hospitalisation Details'!$L$2:$R$2342,6,)</f>
        <v>R1019</v>
      </c>
      <c r="Q2190" s="64">
        <f>VLOOKUP(A2190,'Hospitalisation Details'!$L$2:$R$2342,3,)</f>
        <v>18</v>
      </c>
      <c r="R2190" s="64">
        <f>VLOOKUP(A2190,'Hospitalisation Details'!$L$2:$U$2342,10,)</f>
        <v>12</v>
      </c>
      <c r="S2190" s="64" t="str">
        <f>VLOOKUP(A2190,'Hospitalisation Details'!$L$2:$U$2342,8,)</f>
        <v>Dec</v>
      </c>
      <c r="T2190" s="126">
        <f>VLOOKUP(A2190,'Hospitalisation Details'!$L$2:$U$2342,9,)</f>
        <v>2004</v>
      </c>
    </row>
    <row r="2191" spans="1:20" ht="15.5" x14ac:dyDescent="0.35">
      <c r="A2191" s="124" t="s">
        <v>172</v>
      </c>
      <c r="B2191" s="64" t="str">
        <f>VLOOKUP(A2191,'Medical Examinations'!$AS$1:$BC$2336,9,)</f>
        <v>Shawn C</v>
      </c>
      <c r="C2191" s="64">
        <f>VLOOKUP(A2191,'Medical Examinations'!$AS$1:$BC$2336,2,)</f>
        <v>25.46</v>
      </c>
      <c r="D2191" s="64">
        <f>VLOOKUP(A2191,'Medical Examinations'!$AS$1:$BC$2336,3,)</f>
        <v>5.18</v>
      </c>
      <c r="E2191" s="64" t="str">
        <f>VLOOKUP(A2191,'Medical Examinations'!$AS$1:$BC$2336,6,)</f>
        <v>No</v>
      </c>
      <c r="F2191" s="64" t="str">
        <f>VLOOKUP(A2191,'Medical Examinations'!$AS$1:$BC$2336,4,)</f>
        <v>yes</v>
      </c>
      <c r="G2191" s="64" t="str">
        <f>VLOOKUP(A2191,'Medical Examinations'!$AS$1:$BC$2336,5,)</f>
        <v>No</v>
      </c>
      <c r="H2191" s="64">
        <f>VLOOKUP(A2191,'Medical Examinations'!$AS$1:$BC$2336,8,)</f>
        <v>1</v>
      </c>
      <c r="I2191" s="64" t="str">
        <f>VLOOKUP(A2191,'Medical Examinations'!$AS$1:$BC$2336,7,)</f>
        <v>No</v>
      </c>
      <c r="J2191" s="64" t="str">
        <f>VLOOKUP(A2191,'Medical Examinations'!$AS$1:$BC$2336,11,)</f>
        <v>Over weight</v>
      </c>
      <c r="K2191" s="64" t="str">
        <f>VLOOKUP(A2191,'Medical Examinations'!$AS$1:$BC$2336,10,)</f>
        <v>Normal</v>
      </c>
      <c r="L2191" s="64" t="str">
        <f>VLOOKUP(A2191,'Hospitalisation Details'!$L$2:$R$2342,2,)</f>
        <v>17-10-2004</v>
      </c>
      <c r="M2191" s="65">
        <f>VLOOKUP(A2191,'Hospitalisation Details'!$L$2:$R$2345,7,)</f>
        <v>1708</v>
      </c>
      <c r="N2191" s="64" t="str">
        <f>VLOOKUP(A2191,'Hospitalisation Details'!$L$2:$R$2342,4,)</f>
        <v>tier - 3</v>
      </c>
      <c r="O2191" s="64" t="str">
        <f>VLOOKUP(A2191,'Hospitalisation Details'!$L$2:$R$2342,5,)</f>
        <v>tier - 2</v>
      </c>
      <c r="P2191" s="64" t="str">
        <f>VLOOKUP(A2191,'Hospitalisation Details'!$L$2:$R$2342,6,)</f>
        <v>R1016</v>
      </c>
      <c r="Q2191" s="64">
        <f>VLOOKUP(A2191,'Hospitalisation Details'!$L$2:$R$2342,3,)</f>
        <v>18</v>
      </c>
      <c r="R2191" s="64">
        <f>VLOOKUP(A2191,'Hospitalisation Details'!$L$2:$U$2342,10,)</f>
        <v>17</v>
      </c>
      <c r="S2191" s="64" t="str">
        <f>VLOOKUP(A2191,'Hospitalisation Details'!$L$2:$U$2342,8,)</f>
        <v>Oct</v>
      </c>
      <c r="T2191" s="126">
        <f>VLOOKUP(A2191,'Hospitalisation Details'!$L$2:$U$2342,9,)</f>
        <v>2004</v>
      </c>
    </row>
    <row r="2192" spans="1:20" ht="15.5" x14ac:dyDescent="0.35">
      <c r="A2192" s="124" t="s">
        <v>171</v>
      </c>
      <c r="B2192" s="64" t="str">
        <f>VLOOKUP(A2192,'Medical Examinations'!$AS$1:$BC$2336,9,)</f>
        <v>Vajin L.</v>
      </c>
      <c r="C2192" s="64">
        <f>VLOOKUP(A2192,'Medical Examinations'!$AS$1:$BC$2336,2,)</f>
        <v>23.75</v>
      </c>
      <c r="D2192" s="64">
        <f>VLOOKUP(A2192,'Medical Examinations'!$AS$1:$BC$2336,3,)</f>
        <v>5.27</v>
      </c>
      <c r="E2192" s="64" t="str">
        <f>VLOOKUP(A2192,'Medical Examinations'!$AS$1:$BC$2336,6,)</f>
        <v>No</v>
      </c>
      <c r="F2192" s="64" t="str">
        <f>VLOOKUP(A2192,'Medical Examinations'!$AS$1:$BC$2336,4,)</f>
        <v>yes</v>
      </c>
      <c r="G2192" s="64" t="str">
        <f>VLOOKUP(A2192,'Medical Examinations'!$AS$1:$BC$2336,5,)</f>
        <v>No</v>
      </c>
      <c r="H2192" s="64">
        <f>VLOOKUP(A2192,'Medical Examinations'!$AS$1:$BC$2336,8,)</f>
        <v>1</v>
      </c>
      <c r="I2192" s="64" t="str">
        <f>VLOOKUP(A2192,'Medical Examinations'!$AS$1:$BC$2336,7,)</f>
        <v>No</v>
      </c>
      <c r="J2192" s="64" t="str">
        <f>VLOOKUP(A2192,'Medical Examinations'!$AS$1:$BC$2336,11,)</f>
        <v xml:space="preserve">Normal Weight 
</v>
      </c>
      <c r="K2192" s="64" t="str">
        <f>VLOOKUP(A2192,'Medical Examinations'!$AS$1:$BC$2336,10,)</f>
        <v>Normal</v>
      </c>
      <c r="L2192" s="64" t="str">
        <f>VLOOKUP(A2192,'Hospitalisation Details'!$L$2:$R$2342,2,)</f>
        <v>06-12-2004</v>
      </c>
      <c r="M2192" s="65">
        <f>VLOOKUP(A2192,'Hospitalisation Details'!$L$2:$R$2345,7,)</f>
        <v>1706</v>
      </c>
      <c r="N2192" s="64" t="str">
        <f>VLOOKUP(A2192,'Hospitalisation Details'!$L$2:$R$2342,4,)</f>
        <v>tier - 2</v>
      </c>
      <c r="O2192" s="64" t="str">
        <f>VLOOKUP(A2192,'Hospitalisation Details'!$L$2:$R$2342,5,)</f>
        <v>tier - 2</v>
      </c>
      <c r="P2192" s="64" t="str">
        <f>VLOOKUP(A2192,'Hospitalisation Details'!$L$2:$R$2342,6,)</f>
        <v>R1015</v>
      </c>
      <c r="Q2192" s="64">
        <f>VLOOKUP(A2192,'Hospitalisation Details'!$L$2:$R$2342,3,)</f>
        <v>18</v>
      </c>
      <c r="R2192" s="64">
        <f>VLOOKUP(A2192,'Hospitalisation Details'!$L$2:$U$2342,10,)</f>
        <v>6</v>
      </c>
      <c r="S2192" s="64" t="str">
        <f>VLOOKUP(A2192,'Hospitalisation Details'!$L$2:$U$2342,8,)</f>
        <v>Dec</v>
      </c>
      <c r="T2192" s="126">
        <f>VLOOKUP(A2192,'Hospitalisation Details'!$L$2:$U$2342,9,)</f>
        <v>2004</v>
      </c>
    </row>
    <row r="2193" spans="1:20" ht="15.5" x14ac:dyDescent="0.35">
      <c r="A2193" s="124" t="s">
        <v>169</v>
      </c>
      <c r="B2193" s="64" t="str">
        <f>VLOOKUP(A2193,'Medical Examinations'!$AS$1:$BC$2336,9,)</f>
        <v>John K. Jr.</v>
      </c>
      <c r="C2193" s="64">
        <f>VLOOKUP(A2193,'Medical Examinations'!$AS$1:$BC$2336,2,)</f>
        <v>23.085000000000001</v>
      </c>
      <c r="D2193" s="64">
        <f>VLOOKUP(A2193,'Medical Examinations'!$AS$1:$BC$2336,3,)</f>
        <v>5.62</v>
      </c>
      <c r="E2193" s="64" t="str">
        <f>VLOOKUP(A2193,'Medical Examinations'!$AS$1:$BC$2336,6,)</f>
        <v>No</v>
      </c>
      <c r="F2193" s="64" t="str">
        <f>VLOOKUP(A2193,'Medical Examinations'!$AS$1:$BC$2336,4,)</f>
        <v>yes</v>
      </c>
      <c r="G2193" s="64" t="str">
        <f>VLOOKUP(A2193,'Medical Examinations'!$AS$1:$BC$2336,5,)</f>
        <v>No</v>
      </c>
      <c r="H2193" s="64">
        <f>VLOOKUP(A2193,'Medical Examinations'!$AS$1:$BC$2336,8,)</f>
        <v>1</v>
      </c>
      <c r="I2193" s="64" t="str">
        <f>VLOOKUP(A2193,'Medical Examinations'!$AS$1:$BC$2336,7,)</f>
        <v>No</v>
      </c>
      <c r="J2193" s="64" t="str">
        <f>VLOOKUP(A2193,'Medical Examinations'!$AS$1:$BC$2336,11,)</f>
        <v xml:space="preserve">Normal Weight 
</v>
      </c>
      <c r="K2193" s="64" t="str">
        <f>VLOOKUP(A2193,'Medical Examinations'!$AS$1:$BC$2336,10,)</f>
        <v>Normal</v>
      </c>
      <c r="L2193" s="64" t="str">
        <f>VLOOKUP(A2193,'Hospitalisation Details'!$L$2:$R$2342,2,)</f>
        <v>14-12-2004</v>
      </c>
      <c r="M2193" s="65">
        <f>VLOOKUP(A2193,'Hospitalisation Details'!$L$2:$R$2345,7,)</f>
        <v>1705</v>
      </c>
      <c r="N2193" s="64" t="str">
        <f>VLOOKUP(A2193,'Hospitalisation Details'!$L$2:$R$2342,4,)</f>
        <v>tier - 2</v>
      </c>
      <c r="O2193" s="64" t="str">
        <f>VLOOKUP(A2193,'Hospitalisation Details'!$L$2:$R$2342,5,)</f>
        <v>tier - 3</v>
      </c>
      <c r="P2193" s="64" t="str">
        <f>VLOOKUP(A2193,'Hospitalisation Details'!$L$2:$R$2342,6,)</f>
        <v>R1018</v>
      </c>
      <c r="Q2193" s="64">
        <f>VLOOKUP(A2193,'Hospitalisation Details'!$L$2:$R$2342,3,)</f>
        <v>18</v>
      </c>
      <c r="R2193" s="64">
        <f>VLOOKUP(A2193,'Hospitalisation Details'!$L$2:$U$2342,10,)</f>
        <v>14</v>
      </c>
      <c r="S2193" s="64" t="str">
        <f>VLOOKUP(A2193,'Hospitalisation Details'!$L$2:$U$2342,8,)</f>
        <v>Dec</v>
      </c>
      <c r="T2193" s="126">
        <f>VLOOKUP(A2193,'Hospitalisation Details'!$L$2:$U$2342,9,)</f>
        <v>2004</v>
      </c>
    </row>
    <row r="2194" spans="1:20" ht="15.5" x14ac:dyDescent="0.35">
      <c r="A2194" s="124" t="s">
        <v>167</v>
      </c>
      <c r="B2194" s="64" t="str">
        <f>VLOOKUP(A2194,'Medical Examinations'!$AS$1:$BC$2336,9,)</f>
        <v>Kevin J.</v>
      </c>
      <c r="C2194" s="64">
        <f>VLOOKUP(A2194,'Medical Examinations'!$AS$1:$BC$2336,2,)</f>
        <v>22.99</v>
      </c>
      <c r="D2194" s="64">
        <f>VLOOKUP(A2194,'Medical Examinations'!$AS$1:$BC$2336,3,)</f>
        <v>5.0599999999999996</v>
      </c>
      <c r="E2194" s="64" t="str">
        <f>VLOOKUP(A2194,'Medical Examinations'!$AS$1:$BC$2336,6,)</f>
        <v>No</v>
      </c>
      <c r="F2194" s="64" t="str">
        <f>VLOOKUP(A2194,'Medical Examinations'!$AS$1:$BC$2336,4,)</f>
        <v>yes</v>
      </c>
      <c r="G2194" s="64" t="str">
        <f>VLOOKUP(A2194,'Medical Examinations'!$AS$1:$BC$2336,5,)</f>
        <v>No</v>
      </c>
      <c r="H2194" s="64">
        <f>VLOOKUP(A2194,'Medical Examinations'!$AS$1:$BC$2336,8,)</f>
        <v>1</v>
      </c>
      <c r="I2194" s="64" t="str">
        <f>VLOOKUP(A2194,'Medical Examinations'!$AS$1:$BC$2336,7,)</f>
        <v>No</v>
      </c>
      <c r="J2194" s="64" t="str">
        <f>VLOOKUP(A2194,'Medical Examinations'!$AS$1:$BC$2336,11,)</f>
        <v xml:space="preserve">Normal Weight 
</v>
      </c>
      <c r="K2194" s="64" t="str">
        <f>VLOOKUP(A2194,'Medical Examinations'!$AS$1:$BC$2336,10,)</f>
        <v>Normal</v>
      </c>
      <c r="L2194" s="64" t="str">
        <f>VLOOKUP(A2194,'Hospitalisation Details'!$L$2:$R$2342,2,)</f>
        <v>07-11-2004</v>
      </c>
      <c r="M2194" s="65">
        <f>VLOOKUP(A2194,'Hospitalisation Details'!$L$2:$R$2345,7,)</f>
        <v>1705</v>
      </c>
      <c r="N2194" s="64" t="str">
        <f>VLOOKUP(A2194,'Hospitalisation Details'!$L$2:$R$2342,4,)</f>
        <v>tier - 2</v>
      </c>
      <c r="O2194" s="64" t="str">
        <f>VLOOKUP(A2194,'Hospitalisation Details'!$L$2:$R$2342,5,)</f>
        <v>tier - 1</v>
      </c>
      <c r="P2194" s="64" t="str">
        <f>VLOOKUP(A2194,'Hospitalisation Details'!$L$2:$R$2342,6,)</f>
        <v>R1016</v>
      </c>
      <c r="Q2194" s="64">
        <f>VLOOKUP(A2194,'Hospitalisation Details'!$L$2:$R$2342,3,)</f>
        <v>18</v>
      </c>
      <c r="R2194" s="64">
        <f>VLOOKUP(A2194,'Hospitalisation Details'!$L$2:$U$2342,10,)</f>
        <v>7</v>
      </c>
      <c r="S2194" s="64" t="str">
        <f>VLOOKUP(A2194,'Hospitalisation Details'!$L$2:$U$2342,8,)</f>
        <v>Nov</v>
      </c>
      <c r="T2194" s="126">
        <f>VLOOKUP(A2194,'Hospitalisation Details'!$L$2:$U$2342,9,)</f>
        <v>2004</v>
      </c>
    </row>
    <row r="2195" spans="1:20" ht="15.5" x14ac:dyDescent="0.35">
      <c r="A2195" s="124" t="s">
        <v>165</v>
      </c>
      <c r="B2195" s="64" t="str">
        <f>VLOOKUP(A2195,'Medical Examinations'!$AS$1:$BC$2336,9,)</f>
        <v>Kirby W.</v>
      </c>
      <c r="C2195" s="64">
        <f>VLOOKUP(A2195,'Medical Examinations'!$AS$1:$BC$2336,2,)</f>
        <v>21.47</v>
      </c>
      <c r="D2195" s="64">
        <f>VLOOKUP(A2195,'Medical Examinations'!$AS$1:$BC$2336,3,)</f>
        <v>4.6900000000000004</v>
      </c>
      <c r="E2195" s="64" t="str">
        <f>VLOOKUP(A2195,'Medical Examinations'!$AS$1:$BC$2336,6,)</f>
        <v>No</v>
      </c>
      <c r="F2195" s="64" t="str">
        <f>VLOOKUP(A2195,'Medical Examinations'!$AS$1:$BC$2336,4,)</f>
        <v>yes</v>
      </c>
      <c r="G2195" s="64" t="str">
        <f>VLOOKUP(A2195,'Medical Examinations'!$AS$1:$BC$2336,5,)</f>
        <v>No</v>
      </c>
      <c r="H2195" s="64">
        <f>VLOOKUP(A2195,'Medical Examinations'!$AS$1:$BC$2336,8,)</f>
        <v>1</v>
      </c>
      <c r="I2195" s="64" t="str">
        <f>VLOOKUP(A2195,'Medical Examinations'!$AS$1:$BC$2336,7,)</f>
        <v>No</v>
      </c>
      <c r="J2195" s="64" t="str">
        <f>VLOOKUP(A2195,'Medical Examinations'!$AS$1:$BC$2336,11,)</f>
        <v xml:space="preserve">Normal Weight 
</v>
      </c>
      <c r="K2195" s="64" t="str">
        <f>VLOOKUP(A2195,'Medical Examinations'!$AS$1:$BC$2336,10,)</f>
        <v>Normal</v>
      </c>
      <c r="L2195" s="64" t="str">
        <f>VLOOKUP(A2195,'Hospitalisation Details'!$L$2:$R$2342,2,)</f>
        <v>10-12-2004</v>
      </c>
      <c r="M2195" s="65">
        <f>VLOOKUP(A2195,'Hospitalisation Details'!$L$2:$R$2345,7,)</f>
        <v>1702</v>
      </c>
      <c r="N2195" s="64" t="str">
        <f>VLOOKUP(A2195,'Hospitalisation Details'!$L$2:$R$2342,4,)</f>
        <v>tier - 2</v>
      </c>
      <c r="O2195" s="64" t="str">
        <f>VLOOKUP(A2195,'Hospitalisation Details'!$L$2:$R$2342,5,)</f>
        <v>tier - 3</v>
      </c>
      <c r="P2195" s="64" t="str">
        <f>VLOOKUP(A2195,'Hospitalisation Details'!$L$2:$R$2342,6,)</f>
        <v>R1019</v>
      </c>
      <c r="Q2195" s="64">
        <f>VLOOKUP(A2195,'Hospitalisation Details'!$L$2:$R$2342,3,)</f>
        <v>18</v>
      </c>
      <c r="R2195" s="64">
        <f>VLOOKUP(A2195,'Hospitalisation Details'!$L$2:$U$2342,10,)</f>
        <v>10</v>
      </c>
      <c r="S2195" s="64" t="str">
        <f>VLOOKUP(A2195,'Hospitalisation Details'!$L$2:$U$2342,8,)</f>
        <v>Dec</v>
      </c>
      <c r="T2195" s="126">
        <f>VLOOKUP(A2195,'Hospitalisation Details'!$L$2:$U$2342,9,)</f>
        <v>2004</v>
      </c>
    </row>
    <row r="2196" spans="1:20" ht="15.5" x14ac:dyDescent="0.35">
      <c r="A2196" s="124" t="s">
        <v>163</v>
      </c>
      <c r="B2196" s="64" t="str">
        <f>VLOOKUP(A2196,'Medical Examinations'!$AS$1:$BC$2336,9,)</f>
        <v>J A</v>
      </c>
      <c r="C2196" s="64">
        <f>VLOOKUP(A2196,'Medical Examinations'!$AS$1:$BC$2336,2,)</f>
        <v>15.96</v>
      </c>
      <c r="D2196" s="64">
        <f>VLOOKUP(A2196,'Medical Examinations'!$AS$1:$BC$2336,3,)</f>
        <v>5.44</v>
      </c>
      <c r="E2196" s="64" t="str">
        <f>VLOOKUP(A2196,'Medical Examinations'!$AS$1:$BC$2336,6,)</f>
        <v>No</v>
      </c>
      <c r="F2196" s="64" t="str">
        <f>VLOOKUP(A2196,'Medical Examinations'!$AS$1:$BC$2336,4,)</f>
        <v>yes</v>
      </c>
      <c r="G2196" s="64" t="str">
        <f>VLOOKUP(A2196,'Medical Examinations'!$AS$1:$BC$2336,5,)</f>
        <v>No</v>
      </c>
      <c r="H2196" s="64">
        <f>VLOOKUP(A2196,'Medical Examinations'!$AS$1:$BC$2336,8,)</f>
        <v>1</v>
      </c>
      <c r="I2196" s="64" t="str">
        <f>VLOOKUP(A2196,'Medical Examinations'!$AS$1:$BC$2336,7,)</f>
        <v>No</v>
      </c>
      <c r="J2196" s="64" t="str">
        <f>VLOOKUP(A2196,'Medical Examinations'!$AS$1:$BC$2336,11,)</f>
        <v>Under weight</v>
      </c>
      <c r="K2196" s="64" t="str">
        <f>VLOOKUP(A2196,'Medical Examinations'!$AS$1:$BC$2336,10,)</f>
        <v>Normal</v>
      </c>
      <c r="L2196" s="64" t="str">
        <f>VLOOKUP(A2196,'Hospitalisation Details'!$L$2:$R$2342,2,)</f>
        <v>17-11-2004</v>
      </c>
      <c r="M2196" s="65">
        <f>VLOOKUP(A2196,'Hospitalisation Details'!$L$2:$R$2345,7,)</f>
        <v>1695</v>
      </c>
      <c r="N2196" s="64" t="str">
        <f>VLOOKUP(A2196,'Hospitalisation Details'!$L$2:$R$2342,4,)</f>
        <v>tier - 2</v>
      </c>
      <c r="O2196" s="64" t="str">
        <f>VLOOKUP(A2196,'Hospitalisation Details'!$L$2:$R$2342,5,)</f>
        <v>tier - 2</v>
      </c>
      <c r="P2196" s="64" t="str">
        <f>VLOOKUP(A2196,'Hospitalisation Details'!$L$2:$R$2342,6,)</f>
        <v>R1015</v>
      </c>
      <c r="Q2196" s="64">
        <f>VLOOKUP(A2196,'Hospitalisation Details'!$L$2:$R$2342,3,)</f>
        <v>18</v>
      </c>
      <c r="R2196" s="64">
        <f>VLOOKUP(A2196,'Hospitalisation Details'!$L$2:$U$2342,10,)</f>
        <v>17</v>
      </c>
      <c r="S2196" s="64" t="str">
        <f>VLOOKUP(A2196,'Hospitalisation Details'!$L$2:$U$2342,8,)</f>
        <v>Nov</v>
      </c>
      <c r="T2196" s="126">
        <f>VLOOKUP(A2196,'Hospitalisation Details'!$L$2:$U$2342,9,)</f>
        <v>2004</v>
      </c>
    </row>
    <row r="2197" spans="1:20" ht="15.5" x14ac:dyDescent="0.35">
      <c r="A2197" s="124" t="s">
        <v>162</v>
      </c>
      <c r="B2197" s="64" t="str">
        <f>VLOOKUP(A2197,'Medical Examinations'!$AS$1:$BC$2336,9,)</f>
        <v>Dustin G.</v>
      </c>
      <c r="C2197" s="64">
        <f>VLOOKUP(A2197,'Medical Examinations'!$AS$1:$BC$2336,2,)</f>
        <v>39.5</v>
      </c>
      <c r="D2197" s="64">
        <f>VLOOKUP(A2197,'Medical Examinations'!$AS$1:$BC$2336,3,)</f>
        <v>5.05</v>
      </c>
      <c r="E2197" s="64" t="str">
        <f>VLOOKUP(A2197,'Medical Examinations'!$AS$1:$BC$2336,6,)</f>
        <v>No</v>
      </c>
      <c r="F2197" s="64" t="str">
        <f>VLOOKUP(A2197,'Medical Examinations'!$AS$1:$BC$2336,4,)</f>
        <v>yes</v>
      </c>
      <c r="G2197" s="64" t="str">
        <f>VLOOKUP(A2197,'Medical Examinations'!$AS$1:$BC$2336,5,)</f>
        <v>No</v>
      </c>
      <c r="H2197" s="64">
        <f>VLOOKUP(A2197,'Medical Examinations'!$AS$1:$BC$2336,8,)</f>
        <v>1</v>
      </c>
      <c r="I2197" s="64" t="str">
        <f>VLOOKUP(A2197,'Medical Examinations'!$AS$1:$BC$2336,7,)</f>
        <v>No</v>
      </c>
      <c r="J2197" s="64" t="str">
        <f>VLOOKUP(A2197,'Medical Examinations'!$AS$1:$BC$2336,11,)</f>
        <v>Obesity</v>
      </c>
      <c r="K2197" s="64" t="str">
        <f>VLOOKUP(A2197,'Medical Examinations'!$AS$1:$BC$2336,10,)</f>
        <v>Normal</v>
      </c>
      <c r="L2197" s="64" t="str">
        <f>VLOOKUP(A2197,'Hospitalisation Details'!$L$2:$R$2342,2,)</f>
        <v>21-10-2000</v>
      </c>
      <c r="M2197" s="65">
        <f>VLOOKUP(A2197,'Hospitalisation Details'!$L$2:$R$2345,7,)</f>
        <v>1683</v>
      </c>
      <c r="N2197" s="64" t="str">
        <f>VLOOKUP(A2197,'Hospitalisation Details'!$L$2:$R$2342,4,)</f>
        <v>tier - 2</v>
      </c>
      <c r="O2197" s="64" t="str">
        <f>VLOOKUP(A2197,'Hospitalisation Details'!$L$2:$R$2342,5,)</f>
        <v>tier - 2</v>
      </c>
      <c r="P2197" s="64" t="str">
        <f>VLOOKUP(A2197,'Hospitalisation Details'!$L$2:$R$2342,6,)</f>
        <v>R1011</v>
      </c>
      <c r="Q2197" s="64">
        <f>VLOOKUP(A2197,'Hospitalisation Details'!$L$2:$R$2342,3,)</f>
        <v>22</v>
      </c>
      <c r="R2197" s="64">
        <f>VLOOKUP(A2197,'Hospitalisation Details'!$L$2:$U$2342,10,)</f>
        <v>21</v>
      </c>
      <c r="S2197" s="64" t="str">
        <f>VLOOKUP(A2197,'Hospitalisation Details'!$L$2:$U$2342,8,)</f>
        <v>Oct</v>
      </c>
      <c r="T2197" s="126">
        <f>VLOOKUP(A2197,'Hospitalisation Details'!$L$2:$U$2342,9,)</f>
        <v>2000</v>
      </c>
    </row>
    <row r="2198" spans="1:20" ht="15.5" x14ac:dyDescent="0.35">
      <c r="A2198" s="124" t="s">
        <v>161</v>
      </c>
      <c r="B2198" s="64" t="str">
        <f>VLOOKUP(A2198,'Medical Examinations'!$AS$1:$BC$2336,9,)</f>
        <v>Anthony G</v>
      </c>
      <c r="C2198" s="64">
        <f>VLOOKUP(A2198,'Medical Examinations'!$AS$1:$BC$2336,2,)</f>
        <v>33.770000000000003</v>
      </c>
      <c r="D2198" s="64">
        <f>VLOOKUP(A2198,'Medical Examinations'!$AS$1:$BC$2336,3,)</f>
        <v>6</v>
      </c>
      <c r="E2198" s="64" t="str">
        <f>VLOOKUP(A2198,'Medical Examinations'!$AS$1:$BC$2336,6,)</f>
        <v>No</v>
      </c>
      <c r="F2198" s="64" t="str">
        <f>VLOOKUP(A2198,'Medical Examinations'!$AS$1:$BC$2336,4,)</f>
        <v>yes</v>
      </c>
      <c r="G2198" s="64" t="str">
        <f>VLOOKUP(A2198,'Medical Examinations'!$AS$1:$BC$2336,5,)</f>
        <v>No</v>
      </c>
      <c r="H2198" s="64">
        <f>VLOOKUP(A2198,'Medical Examinations'!$AS$1:$BC$2336,8,)</f>
        <v>1</v>
      </c>
      <c r="I2198" s="64" t="str">
        <f>VLOOKUP(A2198,'Medical Examinations'!$AS$1:$BC$2336,7,)</f>
        <v>No</v>
      </c>
      <c r="J2198" s="64" t="str">
        <f>VLOOKUP(A2198,'Medical Examinations'!$AS$1:$BC$2336,11,)</f>
        <v>Obesity</v>
      </c>
      <c r="K2198" s="64" t="str">
        <f>VLOOKUP(A2198,'Medical Examinations'!$AS$1:$BC$2336,10,)</f>
        <v>Prediabetes</v>
      </c>
      <c r="L2198" s="64" t="str">
        <f>VLOOKUP(A2198,'Hospitalisation Details'!$L$2:$R$2342,2,)</f>
        <v>10-06-2000</v>
      </c>
      <c r="M2198" s="65">
        <f>VLOOKUP(A2198,'Hospitalisation Details'!$L$2:$R$2345,7,)</f>
        <v>1675</v>
      </c>
      <c r="N2198" s="64" t="str">
        <f>VLOOKUP(A2198,'Hospitalisation Details'!$L$2:$R$2342,4,)</f>
        <v>tier - 2</v>
      </c>
      <c r="O2198" s="64" t="str">
        <f>VLOOKUP(A2198,'Hospitalisation Details'!$L$2:$R$2342,5,)</f>
        <v>tier - 2</v>
      </c>
      <c r="P2198" s="64" t="str">
        <f>VLOOKUP(A2198,'Hospitalisation Details'!$L$2:$R$2342,6,)</f>
        <v>R1013</v>
      </c>
      <c r="Q2198" s="64">
        <f>VLOOKUP(A2198,'Hospitalisation Details'!$L$2:$R$2342,3,)</f>
        <v>22</v>
      </c>
      <c r="R2198" s="64">
        <f>VLOOKUP(A2198,'Hospitalisation Details'!$L$2:$U$2342,10,)</f>
        <v>10</v>
      </c>
      <c r="S2198" s="64" t="str">
        <f>VLOOKUP(A2198,'Hospitalisation Details'!$L$2:$U$2342,8,)</f>
        <v>Jun</v>
      </c>
      <c r="T2198" s="126">
        <f>VLOOKUP(A2198,'Hospitalisation Details'!$L$2:$U$2342,9,)</f>
        <v>2000</v>
      </c>
    </row>
    <row r="2199" spans="1:20" ht="15.5" x14ac:dyDescent="0.35">
      <c r="A2199" s="124" t="s">
        <v>160</v>
      </c>
      <c r="B2199" s="64" t="str">
        <f>VLOOKUP(A2199,'Medical Examinations'!$AS$1:$BC$2336,9,)</f>
        <v>Ryan</v>
      </c>
      <c r="C2199" s="64">
        <f>VLOOKUP(A2199,'Medical Examinations'!$AS$1:$BC$2336,2,)</f>
        <v>26.84</v>
      </c>
      <c r="D2199" s="64">
        <f>VLOOKUP(A2199,'Medical Examinations'!$AS$1:$BC$2336,3,)</f>
        <v>5.99</v>
      </c>
      <c r="E2199" s="64" t="str">
        <f>VLOOKUP(A2199,'Medical Examinations'!$AS$1:$BC$2336,6,)</f>
        <v>Yes</v>
      </c>
      <c r="F2199" s="64" t="str">
        <f>VLOOKUP(A2199,'Medical Examinations'!$AS$1:$BC$2336,4,)</f>
        <v>yes</v>
      </c>
      <c r="G2199" s="64" t="str">
        <f>VLOOKUP(A2199,'Medical Examinations'!$AS$1:$BC$2336,5,)</f>
        <v>No</v>
      </c>
      <c r="H2199" s="64">
        <f>VLOOKUP(A2199,'Medical Examinations'!$AS$1:$BC$2336,8,)</f>
        <v>1</v>
      </c>
      <c r="I2199" s="64" t="str">
        <f>VLOOKUP(A2199,'Medical Examinations'!$AS$1:$BC$2336,7,)</f>
        <v>No</v>
      </c>
      <c r="J2199" s="64" t="str">
        <f>VLOOKUP(A2199,'Medical Examinations'!$AS$1:$BC$2336,11,)</f>
        <v>Over weight</v>
      </c>
      <c r="K2199" s="64" t="str">
        <f>VLOOKUP(A2199,'Medical Examinations'!$AS$1:$BC$2336,10,)</f>
        <v>Prediabetes</v>
      </c>
      <c r="L2199" s="64" t="str">
        <f>VLOOKUP(A2199,'Hospitalisation Details'!$L$2:$R$2342,2,)</f>
        <v>23-10-2000</v>
      </c>
      <c r="M2199" s="65">
        <f>VLOOKUP(A2199,'Hospitalisation Details'!$L$2:$R$2345,7,)</f>
        <v>1665</v>
      </c>
      <c r="N2199" s="64" t="str">
        <f>VLOOKUP(A2199,'Hospitalisation Details'!$L$2:$R$2342,4,)</f>
        <v>tier - 2</v>
      </c>
      <c r="O2199" s="64" t="str">
        <f>VLOOKUP(A2199,'Hospitalisation Details'!$L$2:$R$2342,5,)</f>
        <v>tier - 2</v>
      </c>
      <c r="P2199" s="64" t="str">
        <f>VLOOKUP(A2199,'Hospitalisation Details'!$L$2:$R$2342,6,)</f>
        <v>R1013</v>
      </c>
      <c r="Q2199" s="64">
        <f>VLOOKUP(A2199,'Hospitalisation Details'!$L$2:$R$2342,3,)</f>
        <v>22</v>
      </c>
      <c r="R2199" s="64">
        <f>VLOOKUP(A2199,'Hospitalisation Details'!$L$2:$U$2342,10,)</f>
        <v>23</v>
      </c>
      <c r="S2199" s="64" t="str">
        <f>VLOOKUP(A2199,'Hospitalisation Details'!$L$2:$U$2342,8,)</f>
        <v>Oct</v>
      </c>
      <c r="T2199" s="126">
        <f>VLOOKUP(A2199,'Hospitalisation Details'!$L$2:$U$2342,9,)</f>
        <v>2000</v>
      </c>
    </row>
    <row r="2200" spans="1:20" ht="15.5" x14ac:dyDescent="0.35">
      <c r="A2200" s="124" t="s">
        <v>159</v>
      </c>
      <c r="B2200" s="64" t="str">
        <f>VLOOKUP(A2200,'Medical Examinations'!$AS$1:$BC$2336,9,)</f>
        <v>Eric N</v>
      </c>
      <c r="C2200" s="64">
        <f>VLOOKUP(A2200,'Medical Examinations'!$AS$1:$BC$2336,2,)</f>
        <v>35.53</v>
      </c>
      <c r="D2200" s="64">
        <f>VLOOKUP(A2200,'Medical Examinations'!$AS$1:$BC$2336,3,)</f>
        <v>4.3600000000000003</v>
      </c>
      <c r="E2200" s="64" t="str">
        <f>VLOOKUP(A2200,'Medical Examinations'!$AS$1:$BC$2336,6,)</f>
        <v>No</v>
      </c>
      <c r="F2200" s="64" t="str">
        <f>VLOOKUP(A2200,'Medical Examinations'!$AS$1:$BC$2336,4,)</f>
        <v>No</v>
      </c>
      <c r="G2200" s="64" t="str">
        <f>VLOOKUP(A2200,'Medical Examinations'!$AS$1:$BC$2336,5,)</f>
        <v>Yes</v>
      </c>
      <c r="H2200" s="64">
        <f>VLOOKUP(A2200,'Medical Examinations'!$AS$1:$BC$2336,8,)</f>
        <v>1</v>
      </c>
      <c r="I2200" s="64" t="str">
        <f>VLOOKUP(A2200,'Medical Examinations'!$AS$1:$BC$2336,7,)</f>
        <v>No</v>
      </c>
      <c r="J2200" s="64" t="str">
        <f>VLOOKUP(A2200,'Medical Examinations'!$AS$1:$BC$2336,11,)</f>
        <v>Obesity</v>
      </c>
      <c r="K2200" s="64" t="str">
        <f>VLOOKUP(A2200,'Medical Examinations'!$AS$1:$BC$2336,10,)</f>
        <v>Normal</v>
      </c>
      <c r="L2200" s="64" t="str">
        <f>VLOOKUP(A2200,'Hospitalisation Details'!$L$2:$R$2342,2,)</f>
        <v>30-12-2003</v>
      </c>
      <c r="M2200" s="65">
        <f>VLOOKUP(A2200,'Hospitalisation Details'!$L$2:$R$2345,7,)</f>
        <v>1646</v>
      </c>
      <c r="N2200" s="64" t="str">
        <f>VLOOKUP(A2200,'Hospitalisation Details'!$L$2:$R$2342,4,)</f>
        <v>tier - 2</v>
      </c>
      <c r="O2200" s="64" t="str">
        <f>VLOOKUP(A2200,'Hospitalisation Details'!$L$2:$R$2342,5,)</f>
        <v>tier - 1</v>
      </c>
      <c r="P2200" s="64" t="str">
        <f>VLOOKUP(A2200,'Hospitalisation Details'!$L$2:$R$2342,6,)</f>
        <v>R1012</v>
      </c>
      <c r="Q2200" s="64">
        <f>VLOOKUP(A2200,'Hospitalisation Details'!$L$2:$R$2342,3,)</f>
        <v>19</v>
      </c>
      <c r="R2200" s="64">
        <f>VLOOKUP(A2200,'Hospitalisation Details'!$L$2:$U$2342,10,)</f>
        <v>30</v>
      </c>
      <c r="S2200" s="64" t="str">
        <f>VLOOKUP(A2200,'Hospitalisation Details'!$L$2:$U$2342,8,)</f>
        <v>Dec</v>
      </c>
      <c r="T2200" s="126">
        <f>VLOOKUP(A2200,'Hospitalisation Details'!$L$2:$U$2342,9,)</f>
        <v>2003</v>
      </c>
    </row>
    <row r="2201" spans="1:20" ht="15.5" x14ac:dyDescent="0.35">
      <c r="A2201" s="124" t="s">
        <v>158</v>
      </c>
      <c r="B2201" s="64" t="str">
        <f>VLOOKUP(A2201,'Medical Examinations'!$AS$1:$BC$2336,9,)</f>
        <v>Connor</v>
      </c>
      <c r="C2201" s="64">
        <f>VLOOKUP(A2201,'Medical Examinations'!$AS$1:$BC$2336,2,)</f>
        <v>30.59</v>
      </c>
      <c r="D2201" s="64">
        <f>VLOOKUP(A2201,'Medical Examinations'!$AS$1:$BC$2336,3,)</f>
        <v>4.41</v>
      </c>
      <c r="E2201" s="64" t="str">
        <f>VLOOKUP(A2201,'Medical Examinations'!$AS$1:$BC$2336,6,)</f>
        <v>No</v>
      </c>
      <c r="F2201" s="64" t="str">
        <f>VLOOKUP(A2201,'Medical Examinations'!$AS$1:$BC$2336,4,)</f>
        <v>No</v>
      </c>
      <c r="G2201" s="64" t="str">
        <f>VLOOKUP(A2201,'Medical Examinations'!$AS$1:$BC$2336,5,)</f>
        <v>Yes</v>
      </c>
      <c r="H2201" s="64">
        <f>VLOOKUP(A2201,'Medical Examinations'!$AS$1:$BC$2336,8,)</f>
        <v>1</v>
      </c>
      <c r="I2201" s="64" t="str">
        <f>VLOOKUP(A2201,'Medical Examinations'!$AS$1:$BC$2336,7,)</f>
        <v>No</v>
      </c>
      <c r="J2201" s="64" t="str">
        <f>VLOOKUP(A2201,'Medical Examinations'!$AS$1:$BC$2336,11,)</f>
        <v>Obesity</v>
      </c>
      <c r="K2201" s="64" t="str">
        <f>VLOOKUP(A2201,'Medical Examinations'!$AS$1:$BC$2336,10,)</f>
        <v>Normal</v>
      </c>
      <c r="L2201" s="64" t="str">
        <f>VLOOKUP(A2201,'Hospitalisation Details'!$L$2:$R$2342,2,)</f>
        <v>21-08-2003</v>
      </c>
      <c r="M2201" s="65">
        <f>VLOOKUP(A2201,'Hospitalisation Details'!$L$2:$R$2345,7,)</f>
        <v>1640</v>
      </c>
      <c r="N2201" s="64" t="str">
        <f>VLOOKUP(A2201,'Hospitalisation Details'!$L$2:$R$2342,4,)</f>
        <v>tier - 2</v>
      </c>
      <c r="O2201" s="64" t="str">
        <f>VLOOKUP(A2201,'Hospitalisation Details'!$L$2:$R$2342,5,)</f>
        <v>tier - 2</v>
      </c>
      <c r="P2201" s="64" t="str">
        <f>VLOOKUP(A2201,'Hospitalisation Details'!$L$2:$R$2342,6,)</f>
        <v>R1012</v>
      </c>
      <c r="Q2201" s="64">
        <f>VLOOKUP(A2201,'Hospitalisation Details'!$L$2:$R$2342,3,)</f>
        <v>19</v>
      </c>
      <c r="R2201" s="64">
        <f>VLOOKUP(A2201,'Hospitalisation Details'!$L$2:$U$2342,10,)</f>
        <v>21</v>
      </c>
      <c r="S2201" s="64" t="str">
        <f>VLOOKUP(A2201,'Hospitalisation Details'!$L$2:$U$2342,8,)</f>
        <v>Aug</v>
      </c>
      <c r="T2201" s="126">
        <f>VLOOKUP(A2201,'Hospitalisation Details'!$L$2:$U$2342,9,)</f>
        <v>2003</v>
      </c>
    </row>
    <row r="2202" spans="1:20" ht="15.5" x14ac:dyDescent="0.35">
      <c r="A2202" s="124" t="s">
        <v>157</v>
      </c>
      <c r="B2202" s="64" t="str">
        <f>VLOOKUP(A2202,'Medical Examinations'!$AS$1:$BC$2336,9,)</f>
        <v>Patrick H.</v>
      </c>
      <c r="C2202" s="64">
        <f>VLOOKUP(A2202,'Medical Examinations'!$AS$1:$BC$2336,2,)</f>
        <v>30.59</v>
      </c>
      <c r="D2202" s="64">
        <f>VLOOKUP(A2202,'Medical Examinations'!$AS$1:$BC$2336,3,)</f>
        <v>4.17</v>
      </c>
      <c r="E2202" s="64" t="str">
        <f>VLOOKUP(A2202,'Medical Examinations'!$AS$1:$BC$2336,6,)</f>
        <v>No</v>
      </c>
      <c r="F2202" s="64" t="str">
        <f>VLOOKUP(A2202,'Medical Examinations'!$AS$1:$BC$2336,4,)</f>
        <v>No</v>
      </c>
      <c r="G2202" s="64" t="str">
        <f>VLOOKUP(A2202,'Medical Examinations'!$AS$1:$BC$2336,5,)</f>
        <v>Yes</v>
      </c>
      <c r="H2202" s="64">
        <f>VLOOKUP(A2202,'Medical Examinations'!$AS$1:$BC$2336,8,)</f>
        <v>1</v>
      </c>
      <c r="I2202" s="64" t="str">
        <f>VLOOKUP(A2202,'Medical Examinations'!$AS$1:$BC$2336,7,)</f>
        <v>No</v>
      </c>
      <c r="J2202" s="64" t="str">
        <f>VLOOKUP(A2202,'Medical Examinations'!$AS$1:$BC$2336,11,)</f>
        <v>Obesity</v>
      </c>
      <c r="K2202" s="64" t="str">
        <f>VLOOKUP(A2202,'Medical Examinations'!$AS$1:$BC$2336,10,)</f>
        <v>Normal</v>
      </c>
      <c r="L2202" s="64" t="str">
        <f>VLOOKUP(A2202,'Hospitalisation Details'!$L$2:$R$2342,2,)</f>
        <v>16-09-2003</v>
      </c>
      <c r="M2202" s="65">
        <f>VLOOKUP(A2202,'Hospitalisation Details'!$L$2:$R$2345,7,)</f>
        <v>1640</v>
      </c>
      <c r="N2202" s="64" t="str">
        <f>VLOOKUP(A2202,'Hospitalisation Details'!$L$2:$R$2342,4,)</f>
        <v>tier - 2</v>
      </c>
      <c r="O2202" s="64" t="str">
        <f>VLOOKUP(A2202,'Hospitalisation Details'!$L$2:$R$2342,5,)</f>
        <v>tier - 2</v>
      </c>
      <c r="P2202" s="64" t="str">
        <f>VLOOKUP(A2202,'Hospitalisation Details'!$L$2:$R$2342,6,)</f>
        <v>R1012</v>
      </c>
      <c r="Q2202" s="64">
        <f>VLOOKUP(A2202,'Hospitalisation Details'!$L$2:$R$2342,3,)</f>
        <v>19</v>
      </c>
      <c r="R2202" s="64">
        <f>VLOOKUP(A2202,'Hospitalisation Details'!$L$2:$U$2342,10,)</f>
        <v>16</v>
      </c>
      <c r="S2202" s="64" t="str">
        <f>VLOOKUP(A2202,'Hospitalisation Details'!$L$2:$U$2342,8,)</f>
        <v>Sep</v>
      </c>
      <c r="T2202" s="126">
        <f>VLOOKUP(A2202,'Hospitalisation Details'!$L$2:$U$2342,9,)</f>
        <v>2003</v>
      </c>
    </row>
    <row r="2203" spans="1:20" ht="15.5" x14ac:dyDescent="0.35">
      <c r="A2203" s="124" t="s">
        <v>156</v>
      </c>
      <c r="B2203" s="64" t="str">
        <f>VLOOKUP(A2203,'Medical Examinations'!$AS$1:$BC$2336,9,)</f>
        <v>Tyler</v>
      </c>
      <c r="C2203" s="64">
        <f>VLOOKUP(A2203,'Medical Examinations'!$AS$1:$BC$2336,2,)</f>
        <v>27.835000000000001</v>
      </c>
      <c r="D2203" s="64">
        <f>VLOOKUP(A2203,'Medical Examinations'!$AS$1:$BC$2336,3,)</f>
        <v>4.4400000000000004</v>
      </c>
      <c r="E2203" s="64" t="str">
        <f>VLOOKUP(A2203,'Medical Examinations'!$AS$1:$BC$2336,6,)</f>
        <v>No</v>
      </c>
      <c r="F2203" s="64" t="str">
        <f>VLOOKUP(A2203,'Medical Examinations'!$AS$1:$BC$2336,4,)</f>
        <v>No</v>
      </c>
      <c r="G2203" s="64" t="str">
        <f>VLOOKUP(A2203,'Medical Examinations'!$AS$1:$BC$2336,5,)</f>
        <v>Yes</v>
      </c>
      <c r="H2203" s="64">
        <f>VLOOKUP(A2203,'Medical Examinations'!$AS$1:$BC$2336,8,)</f>
        <v>1</v>
      </c>
      <c r="I2203" s="64" t="str">
        <f>VLOOKUP(A2203,'Medical Examinations'!$AS$1:$BC$2336,7,)</f>
        <v>No</v>
      </c>
      <c r="J2203" s="64" t="str">
        <f>VLOOKUP(A2203,'Medical Examinations'!$AS$1:$BC$2336,11,)</f>
        <v>Over weight</v>
      </c>
      <c r="K2203" s="64" t="str">
        <f>VLOOKUP(A2203,'Medical Examinations'!$AS$1:$BC$2336,10,)</f>
        <v>Normal</v>
      </c>
      <c r="L2203" s="64" t="str">
        <f>VLOOKUP(A2203,'Hospitalisation Details'!$L$2:$R$2342,2,)</f>
        <v>30-12-2003</v>
      </c>
      <c r="M2203" s="65">
        <f>VLOOKUP(A2203,'Hospitalisation Details'!$L$2:$R$2345,7,)</f>
        <v>1636</v>
      </c>
      <c r="N2203" s="64" t="str">
        <f>VLOOKUP(A2203,'Hospitalisation Details'!$L$2:$R$2342,4,)</f>
        <v>tier - 2</v>
      </c>
      <c r="O2203" s="64" t="str">
        <f>VLOOKUP(A2203,'Hospitalisation Details'!$L$2:$R$2342,5,)</f>
        <v>tier - 3</v>
      </c>
      <c r="P2203" s="64" t="str">
        <f>VLOOKUP(A2203,'Hospitalisation Details'!$L$2:$R$2342,6,)</f>
        <v>R1012</v>
      </c>
      <c r="Q2203" s="64">
        <f>VLOOKUP(A2203,'Hospitalisation Details'!$L$2:$R$2342,3,)</f>
        <v>19</v>
      </c>
      <c r="R2203" s="64">
        <f>VLOOKUP(A2203,'Hospitalisation Details'!$L$2:$U$2342,10,)</f>
        <v>30</v>
      </c>
      <c r="S2203" s="64" t="str">
        <f>VLOOKUP(A2203,'Hospitalisation Details'!$L$2:$U$2342,8,)</f>
        <v>Dec</v>
      </c>
      <c r="T2203" s="126">
        <f>VLOOKUP(A2203,'Hospitalisation Details'!$L$2:$U$2342,9,)</f>
        <v>2003</v>
      </c>
    </row>
    <row r="2204" spans="1:20" ht="15.5" x14ac:dyDescent="0.35">
      <c r="A2204" s="124" t="s">
        <v>155</v>
      </c>
      <c r="B2204" s="64" t="str">
        <f>VLOOKUP(A2204,'Medical Examinations'!$AS$1:$BC$2336,9,)</f>
        <v>Deborah L.</v>
      </c>
      <c r="C2204" s="64">
        <f>VLOOKUP(A2204,'Medical Examinations'!$AS$1:$BC$2336,2,)</f>
        <v>40.26</v>
      </c>
      <c r="D2204" s="64">
        <f>VLOOKUP(A2204,'Medical Examinations'!$AS$1:$BC$2336,3,)</f>
        <v>5.52</v>
      </c>
      <c r="E2204" s="64" t="str">
        <f>VLOOKUP(A2204,'Medical Examinations'!$AS$1:$BC$2336,6,)</f>
        <v>No</v>
      </c>
      <c r="F2204" s="64" t="str">
        <f>VLOOKUP(A2204,'Medical Examinations'!$AS$1:$BC$2336,4,)</f>
        <v>yes</v>
      </c>
      <c r="G2204" s="64" t="str">
        <f>VLOOKUP(A2204,'Medical Examinations'!$AS$1:$BC$2336,5,)</f>
        <v>No</v>
      </c>
      <c r="H2204" s="64">
        <f>VLOOKUP(A2204,'Medical Examinations'!$AS$1:$BC$2336,8,)</f>
        <v>1</v>
      </c>
      <c r="I2204" s="64" t="str">
        <f>VLOOKUP(A2204,'Medical Examinations'!$AS$1:$BC$2336,7,)</f>
        <v>No</v>
      </c>
      <c r="J2204" s="64" t="str">
        <f>VLOOKUP(A2204,'Medical Examinations'!$AS$1:$BC$2336,11,)</f>
        <v>Obesity</v>
      </c>
      <c r="K2204" s="64" t="str">
        <f>VLOOKUP(A2204,'Medical Examinations'!$AS$1:$BC$2336,10,)</f>
        <v>Normal</v>
      </c>
      <c r="L2204" s="64" t="str">
        <f>VLOOKUP(A2204,'Hospitalisation Details'!$L$2:$R$2342,2,)</f>
        <v>13-06-2004</v>
      </c>
      <c r="M2204" s="65">
        <f>VLOOKUP(A2204,'Hospitalisation Details'!$L$2:$R$2345,7,)</f>
        <v>1635</v>
      </c>
      <c r="N2204" s="64" t="str">
        <f>VLOOKUP(A2204,'Hospitalisation Details'!$L$2:$R$2342,4,)</f>
        <v>tier - 2</v>
      </c>
      <c r="O2204" s="64" t="str">
        <f>VLOOKUP(A2204,'Hospitalisation Details'!$L$2:$R$2342,5,)</f>
        <v>tier - 2</v>
      </c>
      <c r="P2204" s="64" t="str">
        <f>VLOOKUP(A2204,'Hospitalisation Details'!$L$2:$R$2342,6,)</f>
        <v>R1013</v>
      </c>
      <c r="Q2204" s="64">
        <f>VLOOKUP(A2204,'Hospitalisation Details'!$L$2:$R$2342,3,)</f>
        <v>18</v>
      </c>
      <c r="R2204" s="64">
        <f>VLOOKUP(A2204,'Hospitalisation Details'!$L$2:$U$2342,10,)</f>
        <v>13</v>
      </c>
      <c r="S2204" s="64" t="str">
        <f>VLOOKUP(A2204,'Hospitalisation Details'!$L$2:$U$2342,8,)</f>
        <v>Jun</v>
      </c>
      <c r="T2204" s="126">
        <f>VLOOKUP(A2204,'Hospitalisation Details'!$L$2:$U$2342,9,)</f>
        <v>2004</v>
      </c>
    </row>
    <row r="2205" spans="1:20" ht="15.5" x14ac:dyDescent="0.35">
      <c r="A2205" s="124" t="s">
        <v>154</v>
      </c>
      <c r="B2205" s="64" t="str">
        <f>VLOOKUP(A2205,'Medical Examinations'!$AS$1:$BC$2336,9,)</f>
        <v>Andrea K</v>
      </c>
      <c r="C2205" s="64">
        <f>VLOOKUP(A2205,'Medical Examinations'!$AS$1:$BC$2336,2,)</f>
        <v>39.82</v>
      </c>
      <c r="D2205" s="64">
        <f>VLOOKUP(A2205,'Medical Examinations'!$AS$1:$BC$2336,3,)</f>
        <v>6.01</v>
      </c>
      <c r="E2205" s="64" t="str">
        <f>VLOOKUP(A2205,'Medical Examinations'!$AS$1:$BC$2336,6,)</f>
        <v>No</v>
      </c>
      <c r="F2205" s="64" t="str">
        <f>VLOOKUP(A2205,'Medical Examinations'!$AS$1:$BC$2336,4,)</f>
        <v>yes</v>
      </c>
      <c r="G2205" s="64" t="str">
        <f>VLOOKUP(A2205,'Medical Examinations'!$AS$1:$BC$2336,5,)</f>
        <v>No</v>
      </c>
      <c r="H2205" s="64">
        <f>VLOOKUP(A2205,'Medical Examinations'!$AS$1:$BC$2336,8,)</f>
        <v>1</v>
      </c>
      <c r="I2205" s="64" t="str">
        <f>VLOOKUP(A2205,'Medical Examinations'!$AS$1:$BC$2336,7,)</f>
        <v>No</v>
      </c>
      <c r="J2205" s="64" t="str">
        <f>VLOOKUP(A2205,'Medical Examinations'!$AS$1:$BC$2336,11,)</f>
        <v>Obesity</v>
      </c>
      <c r="K2205" s="64" t="str">
        <f>VLOOKUP(A2205,'Medical Examinations'!$AS$1:$BC$2336,10,)</f>
        <v>Prediabetes</v>
      </c>
      <c r="L2205" s="64" t="str">
        <f>VLOOKUP(A2205,'Hospitalisation Details'!$L$2:$R$2342,2,)</f>
        <v>08-08-2004</v>
      </c>
      <c r="M2205" s="65">
        <f>VLOOKUP(A2205,'Hospitalisation Details'!$L$2:$R$2345,7,)</f>
        <v>1634</v>
      </c>
      <c r="N2205" s="64" t="str">
        <f>VLOOKUP(A2205,'Hospitalisation Details'!$L$2:$R$2342,4,)</f>
        <v>tier - 2</v>
      </c>
      <c r="O2205" s="64" t="str">
        <f>VLOOKUP(A2205,'Hospitalisation Details'!$L$2:$R$2342,5,)</f>
        <v>tier - 1</v>
      </c>
      <c r="P2205" s="64" t="str">
        <f>VLOOKUP(A2205,'Hospitalisation Details'!$L$2:$R$2342,6,)</f>
        <v>R1013</v>
      </c>
      <c r="Q2205" s="64">
        <f>VLOOKUP(A2205,'Hospitalisation Details'!$L$2:$R$2342,3,)</f>
        <v>18</v>
      </c>
      <c r="R2205" s="64">
        <f>VLOOKUP(A2205,'Hospitalisation Details'!$L$2:$U$2342,10,)</f>
        <v>8</v>
      </c>
      <c r="S2205" s="64" t="str">
        <f>VLOOKUP(A2205,'Hospitalisation Details'!$L$2:$U$2342,8,)</f>
        <v>Aug</v>
      </c>
      <c r="T2205" s="126">
        <f>VLOOKUP(A2205,'Hospitalisation Details'!$L$2:$U$2342,9,)</f>
        <v>2004</v>
      </c>
    </row>
    <row r="2206" spans="1:20" ht="15.5" x14ac:dyDescent="0.35">
      <c r="A2206" s="124" t="s">
        <v>153</v>
      </c>
      <c r="B2206" s="64" t="str">
        <f>VLOOKUP(A2206,'Medical Examinations'!$AS$1:$BC$2336,9,)</f>
        <v>Elleree</v>
      </c>
      <c r="C2206" s="64">
        <f>VLOOKUP(A2206,'Medical Examinations'!$AS$1:$BC$2336,2,)</f>
        <v>39.159999999999997</v>
      </c>
      <c r="D2206" s="64">
        <f>VLOOKUP(A2206,'Medical Examinations'!$AS$1:$BC$2336,3,)</f>
        <v>5.81</v>
      </c>
      <c r="E2206" s="64" t="str">
        <f>VLOOKUP(A2206,'Medical Examinations'!$AS$1:$BC$2336,6,)</f>
        <v>No</v>
      </c>
      <c r="F2206" s="64" t="str">
        <f>VLOOKUP(A2206,'Medical Examinations'!$AS$1:$BC$2336,4,)</f>
        <v>yes</v>
      </c>
      <c r="G2206" s="64" t="str">
        <f>VLOOKUP(A2206,'Medical Examinations'!$AS$1:$BC$2336,5,)</f>
        <v>No</v>
      </c>
      <c r="H2206" s="64">
        <f>VLOOKUP(A2206,'Medical Examinations'!$AS$1:$BC$2336,8,)</f>
        <v>1</v>
      </c>
      <c r="I2206" s="64" t="str">
        <f>VLOOKUP(A2206,'Medical Examinations'!$AS$1:$BC$2336,7,)</f>
        <v>No</v>
      </c>
      <c r="J2206" s="64" t="str">
        <f>VLOOKUP(A2206,'Medical Examinations'!$AS$1:$BC$2336,11,)</f>
        <v>Obesity</v>
      </c>
      <c r="K2206" s="64" t="str">
        <f>VLOOKUP(A2206,'Medical Examinations'!$AS$1:$BC$2336,10,)</f>
        <v>Prediabetes</v>
      </c>
      <c r="L2206" s="64" t="str">
        <f>VLOOKUP(A2206,'Hospitalisation Details'!$L$2:$R$2342,2,)</f>
        <v>13-12-2004</v>
      </c>
      <c r="M2206" s="65">
        <f>VLOOKUP(A2206,'Hospitalisation Details'!$L$2:$R$2345,7,)</f>
        <v>1633</v>
      </c>
      <c r="N2206" s="64" t="str">
        <f>VLOOKUP(A2206,'Hospitalisation Details'!$L$2:$R$2342,4,)</f>
        <v>tier - 2</v>
      </c>
      <c r="O2206" s="64" t="str">
        <f>VLOOKUP(A2206,'Hospitalisation Details'!$L$2:$R$2342,5,)</f>
        <v>tier - 2</v>
      </c>
      <c r="P2206" s="64" t="str">
        <f>VLOOKUP(A2206,'Hospitalisation Details'!$L$2:$R$2342,6,)</f>
        <v>R1013</v>
      </c>
      <c r="Q2206" s="64">
        <f>VLOOKUP(A2206,'Hospitalisation Details'!$L$2:$R$2342,3,)</f>
        <v>18</v>
      </c>
      <c r="R2206" s="64">
        <f>VLOOKUP(A2206,'Hospitalisation Details'!$L$2:$U$2342,10,)</f>
        <v>13</v>
      </c>
      <c r="S2206" s="64" t="str">
        <f>VLOOKUP(A2206,'Hospitalisation Details'!$L$2:$U$2342,8,)</f>
        <v>Dec</v>
      </c>
      <c r="T2206" s="126">
        <f>VLOOKUP(A2206,'Hospitalisation Details'!$L$2:$U$2342,9,)</f>
        <v>2004</v>
      </c>
    </row>
    <row r="2207" spans="1:20" ht="15.5" x14ac:dyDescent="0.35">
      <c r="A2207" s="124" t="s">
        <v>152</v>
      </c>
      <c r="B2207" s="64" t="str">
        <f>VLOOKUP(A2207,'Medical Examinations'!$AS$1:$BC$2336,9,)</f>
        <v>Brandon J</v>
      </c>
      <c r="C2207" s="64">
        <f>VLOOKUP(A2207,'Medical Examinations'!$AS$1:$BC$2336,2,)</f>
        <v>25.555</v>
      </c>
      <c r="D2207" s="64">
        <f>VLOOKUP(A2207,'Medical Examinations'!$AS$1:$BC$2336,3,)</f>
        <v>4.37</v>
      </c>
      <c r="E2207" s="64" t="str">
        <f>VLOOKUP(A2207,'Medical Examinations'!$AS$1:$BC$2336,6,)</f>
        <v>No</v>
      </c>
      <c r="F2207" s="64" t="str">
        <f>VLOOKUP(A2207,'Medical Examinations'!$AS$1:$BC$2336,4,)</f>
        <v>No</v>
      </c>
      <c r="G2207" s="64" t="str">
        <f>VLOOKUP(A2207,'Medical Examinations'!$AS$1:$BC$2336,5,)</f>
        <v>Yes</v>
      </c>
      <c r="H2207" s="64">
        <f>VLOOKUP(A2207,'Medical Examinations'!$AS$1:$BC$2336,8,)</f>
        <v>1</v>
      </c>
      <c r="I2207" s="64" t="str">
        <f>VLOOKUP(A2207,'Medical Examinations'!$AS$1:$BC$2336,7,)</f>
        <v>No</v>
      </c>
      <c r="J2207" s="64" t="str">
        <f>VLOOKUP(A2207,'Medical Examinations'!$AS$1:$BC$2336,11,)</f>
        <v>Over weight</v>
      </c>
      <c r="K2207" s="64" t="str">
        <f>VLOOKUP(A2207,'Medical Examinations'!$AS$1:$BC$2336,10,)</f>
        <v>Normal</v>
      </c>
      <c r="L2207" s="64" t="str">
        <f>VLOOKUP(A2207,'Hospitalisation Details'!$L$2:$R$2342,2,)</f>
        <v>16-09-2003</v>
      </c>
      <c r="M2207" s="65">
        <f>VLOOKUP(A2207,'Hospitalisation Details'!$L$2:$R$2345,7,)</f>
        <v>1633</v>
      </c>
      <c r="N2207" s="64" t="str">
        <f>VLOOKUP(A2207,'Hospitalisation Details'!$L$2:$R$2342,4,)</f>
        <v>tier - 2</v>
      </c>
      <c r="O2207" s="64" t="str">
        <f>VLOOKUP(A2207,'Hospitalisation Details'!$L$2:$R$2342,5,)</f>
        <v>tier - 2</v>
      </c>
      <c r="P2207" s="64" t="str">
        <f>VLOOKUP(A2207,'Hospitalisation Details'!$L$2:$R$2342,6,)</f>
        <v>R1012</v>
      </c>
      <c r="Q2207" s="64">
        <f>VLOOKUP(A2207,'Hospitalisation Details'!$L$2:$R$2342,3,)</f>
        <v>19</v>
      </c>
      <c r="R2207" s="64">
        <f>VLOOKUP(A2207,'Hospitalisation Details'!$L$2:$U$2342,10,)</f>
        <v>16</v>
      </c>
      <c r="S2207" s="64" t="str">
        <f>VLOOKUP(A2207,'Hospitalisation Details'!$L$2:$U$2342,8,)</f>
        <v>Sep</v>
      </c>
      <c r="T2207" s="126">
        <f>VLOOKUP(A2207,'Hospitalisation Details'!$L$2:$U$2342,9,)</f>
        <v>2003</v>
      </c>
    </row>
    <row r="2208" spans="1:20" ht="15.5" x14ac:dyDescent="0.35">
      <c r="A2208" s="124" t="s">
        <v>151</v>
      </c>
      <c r="B2208" s="64" t="str">
        <f>VLOOKUP(A2208,'Medical Examinations'!$AS$1:$BC$2336,9,)</f>
        <v>Steve</v>
      </c>
      <c r="C2208" s="64">
        <f>VLOOKUP(A2208,'Medical Examinations'!$AS$1:$BC$2336,2,)</f>
        <v>25.175000000000001</v>
      </c>
      <c r="D2208" s="64">
        <f>VLOOKUP(A2208,'Medical Examinations'!$AS$1:$BC$2336,3,)</f>
        <v>5.74</v>
      </c>
      <c r="E2208" s="64" t="str">
        <f>VLOOKUP(A2208,'Medical Examinations'!$AS$1:$BC$2336,6,)</f>
        <v>No</v>
      </c>
      <c r="F2208" s="64" t="str">
        <f>VLOOKUP(A2208,'Medical Examinations'!$AS$1:$BC$2336,4,)</f>
        <v>No</v>
      </c>
      <c r="G2208" s="64" t="str">
        <f>VLOOKUP(A2208,'Medical Examinations'!$AS$1:$BC$2336,5,)</f>
        <v>Yes</v>
      </c>
      <c r="H2208" s="64">
        <f>VLOOKUP(A2208,'Medical Examinations'!$AS$1:$BC$2336,8,)</f>
        <v>1</v>
      </c>
      <c r="I2208" s="64" t="str">
        <f>VLOOKUP(A2208,'Medical Examinations'!$AS$1:$BC$2336,7,)</f>
        <v>No</v>
      </c>
      <c r="J2208" s="64" t="str">
        <f>VLOOKUP(A2208,'Medical Examinations'!$AS$1:$BC$2336,11,)</f>
        <v>Over weight</v>
      </c>
      <c r="K2208" s="64" t="str">
        <f>VLOOKUP(A2208,'Medical Examinations'!$AS$1:$BC$2336,10,)</f>
        <v>Prediabetes</v>
      </c>
      <c r="L2208" s="64" t="str">
        <f>VLOOKUP(A2208,'Hospitalisation Details'!$L$2:$R$2342,2,)</f>
        <v>03-10-2003</v>
      </c>
      <c r="M2208" s="65">
        <f>VLOOKUP(A2208,'Hospitalisation Details'!$L$2:$R$2345,7,)</f>
        <v>1632</v>
      </c>
      <c r="N2208" s="64" t="str">
        <f>VLOOKUP(A2208,'Hospitalisation Details'!$L$2:$R$2342,4,)</f>
        <v>tier - 2</v>
      </c>
      <c r="O2208" s="64" t="str">
        <f>VLOOKUP(A2208,'Hospitalisation Details'!$L$2:$R$2342,5,)</f>
        <v>tier - 2</v>
      </c>
      <c r="P2208" s="64" t="str">
        <f>VLOOKUP(A2208,'Hospitalisation Details'!$L$2:$R$2342,6,)</f>
        <v>R1012</v>
      </c>
      <c r="Q2208" s="64">
        <f>VLOOKUP(A2208,'Hospitalisation Details'!$L$2:$R$2342,3,)</f>
        <v>19</v>
      </c>
      <c r="R2208" s="64">
        <f>VLOOKUP(A2208,'Hospitalisation Details'!$L$2:$U$2342,10,)</f>
        <v>3</v>
      </c>
      <c r="S2208" s="64" t="str">
        <f>VLOOKUP(A2208,'Hospitalisation Details'!$L$2:$U$2342,8,)</f>
        <v>Oct</v>
      </c>
      <c r="T2208" s="126">
        <f>VLOOKUP(A2208,'Hospitalisation Details'!$L$2:$U$2342,9,)</f>
        <v>2003</v>
      </c>
    </row>
    <row r="2209" spans="1:20" ht="15.5" x14ac:dyDescent="0.35">
      <c r="A2209" s="124" t="s">
        <v>150</v>
      </c>
      <c r="B2209" s="64" t="str">
        <f>VLOOKUP(A2209,'Medical Examinations'!$AS$1:$BC$2336,9,)</f>
        <v>Nina Wavik Sr.</v>
      </c>
      <c r="C2209" s="64">
        <f>VLOOKUP(A2209,'Medical Examinations'!$AS$1:$BC$2336,2,)</f>
        <v>38.28</v>
      </c>
      <c r="D2209" s="64">
        <f>VLOOKUP(A2209,'Medical Examinations'!$AS$1:$BC$2336,3,)</f>
        <v>5.39</v>
      </c>
      <c r="E2209" s="64" t="str">
        <f>VLOOKUP(A2209,'Medical Examinations'!$AS$1:$BC$2336,6,)</f>
        <v>No</v>
      </c>
      <c r="F2209" s="64" t="str">
        <f>VLOOKUP(A2209,'Medical Examinations'!$AS$1:$BC$2336,4,)</f>
        <v>yes</v>
      </c>
      <c r="G2209" s="64" t="str">
        <f>VLOOKUP(A2209,'Medical Examinations'!$AS$1:$BC$2336,5,)</f>
        <v>No</v>
      </c>
      <c r="H2209" s="64">
        <f>VLOOKUP(A2209,'Medical Examinations'!$AS$1:$BC$2336,8,)</f>
        <v>1</v>
      </c>
      <c r="I2209" s="64" t="str">
        <f>VLOOKUP(A2209,'Medical Examinations'!$AS$1:$BC$2336,7,)</f>
        <v>No</v>
      </c>
      <c r="J2209" s="64" t="str">
        <f>VLOOKUP(A2209,'Medical Examinations'!$AS$1:$BC$2336,11,)</f>
        <v>Obesity</v>
      </c>
      <c r="K2209" s="64" t="str">
        <f>VLOOKUP(A2209,'Medical Examinations'!$AS$1:$BC$2336,10,)</f>
        <v>Normal</v>
      </c>
      <c r="L2209" s="64" t="str">
        <f>VLOOKUP(A2209,'Hospitalisation Details'!$L$2:$R$2342,2,)</f>
        <v>09-07-2004</v>
      </c>
      <c r="M2209" s="65">
        <f>VLOOKUP(A2209,'Hospitalisation Details'!$L$2:$R$2345,7,)</f>
        <v>1632</v>
      </c>
      <c r="N2209" s="64" t="str">
        <f>VLOOKUP(A2209,'Hospitalisation Details'!$L$2:$R$2342,4,)</f>
        <v>tier - 2</v>
      </c>
      <c r="O2209" s="64" t="str">
        <f>VLOOKUP(A2209,'Hospitalisation Details'!$L$2:$R$2342,5,)</f>
        <v>tier - 1</v>
      </c>
      <c r="P2209" s="64" t="str">
        <f>VLOOKUP(A2209,'Hospitalisation Details'!$L$2:$R$2342,6,)</f>
        <v>R1013</v>
      </c>
      <c r="Q2209" s="64">
        <f>VLOOKUP(A2209,'Hospitalisation Details'!$L$2:$R$2342,3,)</f>
        <v>18</v>
      </c>
      <c r="R2209" s="64">
        <f>VLOOKUP(A2209,'Hospitalisation Details'!$L$2:$U$2342,10,)</f>
        <v>9</v>
      </c>
      <c r="S2209" s="64" t="str">
        <f>VLOOKUP(A2209,'Hospitalisation Details'!$L$2:$U$2342,8,)</f>
        <v>Jul</v>
      </c>
      <c r="T2209" s="126">
        <f>VLOOKUP(A2209,'Hospitalisation Details'!$L$2:$U$2342,9,)</f>
        <v>2004</v>
      </c>
    </row>
    <row r="2210" spans="1:20" ht="15.5" x14ac:dyDescent="0.35">
      <c r="A2210" s="124" t="s">
        <v>149</v>
      </c>
      <c r="B2210" s="64" t="str">
        <f>VLOOKUP(A2210,'Medical Examinations'!$AS$1:$BC$2336,9,)</f>
        <v>Dani</v>
      </c>
      <c r="C2210" s="64">
        <f>VLOOKUP(A2210,'Medical Examinations'!$AS$1:$BC$2336,2,)</f>
        <v>38.17</v>
      </c>
      <c r="D2210" s="64">
        <f>VLOOKUP(A2210,'Medical Examinations'!$AS$1:$BC$2336,3,)</f>
        <v>4.07</v>
      </c>
      <c r="E2210" s="64" t="str">
        <f>VLOOKUP(A2210,'Medical Examinations'!$AS$1:$BC$2336,6,)</f>
        <v>No</v>
      </c>
      <c r="F2210" s="64" t="str">
        <f>VLOOKUP(A2210,'Medical Examinations'!$AS$1:$BC$2336,4,)</f>
        <v>yes</v>
      </c>
      <c r="G2210" s="64" t="str">
        <f>VLOOKUP(A2210,'Medical Examinations'!$AS$1:$BC$2336,5,)</f>
        <v>No</v>
      </c>
      <c r="H2210" s="64">
        <f>VLOOKUP(A2210,'Medical Examinations'!$AS$1:$BC$2336,8,)</f>
        <v>1</v>
      </c>
      <c r="I2210" s="64" t="str">
        <f>VLOOKUP(A2210,'Medical Examinations'!$AS$1:$BC$2336,7,)</f>
        <v>No</v>
      </c>
      <c r="J2210" s="64" t="str">
        <f>VLOOKUP(A2210,'Medical Examinations'!$AS$1:$BC$2336,11,)</f>
        <v>Obesity</v>
      </c>
      <c r="K2210" s="64" t="str">
        <f>VLOOKUP(A2210,'Medical Examinations'!$AS$1:$BC$2336,10,)</f>
        <v>Normal</v>
      </c>
      <c r="L2210" s="64" t="str">
        <f>VLOOKUP(A2210,'Hospitalisation Details'!$L$2:$R$2342,2,)</f>
        <v>05-12-2004</v>
      </c>
      <c r="M2210" s="65">
        <f>VLOOKUP(A2210,'Hospitalisation Details'!$L$2:$R$2345,7,)</f>
        <v>1632</v>
      </c>
      <c r="N2210" s="64" t="str">
        <f>VLOOKUP(A2210,'Hospitalisation Details'!$L$2:$R$2342,4,)</f>
        <v>tier - 2</v>
      </c>
      <c r="O2210" s="64" t="str">
        <f>VLOOKUP(A2210,'Hospitalisation Details'!$L$2:$R$2342,5,)</f>
        <v>tier - 3</v>
      </c>
      <c r="P2210" s="64" t="str">
        <f>VLOOKUP(A2210,'Hospitalisation Details'!$L$2:$R$2342,6,)</f>
        <v>R1013</v>
      </c>
      <c r="Q2210" s="64">
        <f>VLOOKUP(A2210,'Hospitalisation Details'!$L$2:$R$2342,3,)</f>
        <v>18</v>
      </c>
      <c r="R2210" s="64">
        <f>VLOOKUP(A2210,'Hospitalisation Details'!$L$2:$U$2342,10,)</f>
        <v>5</v>
      </c>
      <c r="S2210" s="64" t="str">
        <f>VLOOKUP(A2210,'Hospitalisation Details'!$L$2:$U$2342,8,)</f>
        <v>Dec</v>
      </c>
      <c r="T2210" s="126">
        <f>VLOOKUP(A2210,'Hospitalisation Details'!$L$2:$U$2342,9,)</f>
        <v>2004</v>
      </c>
    </row>
    <row r="2211" spans="1:20" ht="15.5" x14ac:dyDescent="0.35">
      <c r="A2211" s="124" t="s">
        <v>148</v>
      </c>
      <c r="B2211" s="64" t="str">
        <f>VLOOKUP(A2211,'Medical Examinations'!$AS$1:$BC$2336,9,)</f>
        <v>Jennifer A.</v>
      </c>
      <c r="C2211" s="64">
        <f>VLOOKUP(A2211,'Medical Examinations'!$AS$1:$BC$2336,2,)</f>
        <v>36.85</v>
      </c>
      <c r="D2211" s="64">
        <f>VLOOKUP(A2211,'Medical Examinations'!$AS$1:$BC$2336,3,)</f>
        <v>5.49</v>
      </c>
      <c r="E2211" s="64" t="str">
        <f>VLOOKUP(A2211,'Medical Examinations'!$AS$1:$BC$2336,6,)</f>
        <v>No</v>
      </c>
      <c r="F2211" s="64" t="str">
        <f>VLOOKUP(A2211,'Medical Examinations'!$AS$1:$BC$2336,4,)</f>
        <v>yes</v>
      </c>
      <c r="G2211" s="64" t="str">
        <f>VLOOKUP(A2211,'Medical Examinations'!$AS$1:$BC$2336,5,)</f>
        <v>No</v>
      </c>
      <c r="H2211" s="64">
        <f>VLOOKUP(A2211,'Medical Examinations'!$AS$1:$BC$2336,8,)</f>
        <v>1</v>
      </c>
      <c r="I2211" s="64" t="str">
        <f>VLOOKUP(A2211,'Medical Examinations'!$AS$1:$BC$2336,7,)</f>
        <v>No</v>
      </c>
      <c r="J2211" s="64" t="str">
        <f>VLOOKUP(A2211,'Medical Examinations'!$AS$1:$BC$2336,11,)</f>
        <v>Obesity</v>
      </c>
      <c r="K2211" s="64" t="str">
        <f>VLOOKUP(A2211,'Medical Examinations'!$AS$1:$BC$2336,10,)</f>
        <v>Normal</v>
      </c>
      <c r="L2211" s="64" t="str">
        <f>VLOOKUP(A2211,'Hospitalisation Details'!$L$2:$R$2342,2,)</f>
        <v>04-10-2004</v>
      </c>
      <c r="M2211" s="65">
        <f>VLOOKUP(A2211,'Hospitalisation Details'!$L$2:$R$2345,7,)</f>
        <v>1630</v>
      </c>
      <c r="N2211" s="64" t="str">
        <f>VLOOKUP(A2211,'Hospitalisation Details'!$L$2:$R$2342,4,)</f>
        <v>tier - 2</v>
      </c>
      <c r="O2211" s="64" t="str">
        <f>VLOOKUP(A2211,'Hospitalisation Details'!$L$2:$R$2342,5,)</f>
        <v>tier - 2</v>
      </c>
      <c r="P2211" s="64" t="str">
        <f>VLOOKUP(A2211,'Hospitalisation Details'!$L$2:$R$2342,6,)</f>
        <v>R1013</v>
      </c>
      <c r="Q2211" s="64">
        <f>VLOOKUP(A2211,'Hospitalisation Details'!$L$2:$R$2342,3,)</f>
        <v>18</v>
      </c>
      <c r="R2211" s="64">
        <f>VLOOKUP(A2211,'Hospitalisation Details'!$L$2:$U$2342,10,)</f>
        <v>4</v>
      </c>
      <c r="S2211" s="64" t="str">
        <f>VLOOKUP(A2211,'Hospitalisation Details'!$L$2:$U$2342,8,)</f>
        <v>Oct</v>
      </c>
      <c r="T2211" s="126">
        <f>VLOOKUP(A2211,'Hospitalisation Details'!$L$2:$U$2342,9,)</f>
        <v>2004</v>
      </c>
    </row>
    <row r="2212" spans="1:20" ht="15.5" x14ac:dyDescent="0.35">
      <c r="A2212" s="124" t="s">
        <v>147</v>
      </c>
      <c r="B2212" s="64" t="str">
        <f>VLOOKUP(A2212,'Medical Examinations'!$AS$1:$BC$2336,9,)</f>
        <v>Martin</v>
      </c>
      <c r="C2212" s="64">
        <f>VLOOKUP(A2212,'Medical Examinations'!$AS$1:$BC$2336,2,)</f>
        <v>22.61</v>
      </c>
      <c r="D2212" s="64">
        <f>VLOOKUP(A2212,'Medical Examinations'!$AS$1:$BC$2336,3,)</f>
        <v>5.68</v>
      </c>
      <c r="E2212" s="64" t="str">
        <f>VLOOKUP(A2212,'Medical Examinations'!$AS$1:$BC$2336,6,)</f>
        <v>No</v>
      </c>
      <c r="F2212" s="64" t="str">
        <f>VLOOKUP(A2212,'Medical Examinations'!$AS$1:$BC$2336,4,)</f>
        <v>No</v>
      </c>
      <c r="G2212" s="64" t="str">
        <f>VLOOKUP(A2212,'Medical Examinations'!$AS$1:$BC$2336,5,)</f>
        <v>Yes</v>
      </c>
      <c r="H2212" s="64">
        <f>VLOOKUP(A2212,'Medical Examinations'!$AS$1:$BC$2336,8,)</f>
        <v>1</v>
      </c>
      <c r="I2212" s="64" t="str">
        <f>VLOOKUP(A2212,'Medical Examinations'!$AS$1:$BC$2336,7,)</f>
        <v>No</v>
      </c>
      <c r="J2212" s="64" t="str">
        <f>VLOOKUP(A2212,'Medical Examinations'!$AS$1:$BC$2336,11,)</f>
        <v xml:space="preserve">Normal Weight 
</v>
      </c>
      <c r="K2212" s="64" t="str">
        <f>VLOOKUP(A2212,'Medical Examinations'!$AS$1:$BC$2336,10,)</f>
        <v>Normal</v>
      </c>
      <c r="L2212" s="64" t="str">
        <f>VLOOKUP(A2212,'Hospitalisation Details'!$L$2:$R$2342,2,)</f>
        <v>17-07-2003</v>
      </c>
      <c r="M2212" s="65">
        <f>VLOOKUP(A2212,'Hospitalisation Details'!$L$2:$R$2345,7,)</f>
        <v>1628</v>
      </c>
      <c r="N2212" s="64" t="str">
        <f>VLOOKUP(A2212,'Hospitalisation Details'!$L$2:$R$2342,4,)</f>
        <v>tier - 2</v>
      </c>
      <c r="O2212" s="64" t="str">
        <f>VLOOKUP(A2212,'Hospitalisation Details'!$L$2:$R$2342,5,)</f>
        <v>tier - 1</v>
      </c>
      <c r="P2212" s="64" t="str">
        <f>VLOOKUP(A2212,'Hospitalisation Details'!$L$2:$R$2342,6,)</f>
        <v>R1012</v>
      </c>
      <c r="Q2212" s="64">
        <f>VLOOKUP(A2212,'Hospitalisation Details'!$L$2:$R$2342,3,)</f>
        <v>19</v>
      </c>
      <c r="R2212" s="64">
        <f>VLOOKUP(A2212,'Hospitalisation Details'!$L$2:$U$2342,10,)</f>
        <v>17</v>
      </c>
      <c r="S2212" s="64" t="str">
        <f>VLOOKUP(A2212,'Hospitalisation Details'!$L$2:$U$2342,8,)</f>
        <v>Jul</v>
      </c>
      <c r="T2212" s="126">
        <f>VLOOKUP(A2212,'Hospitalisation Details'!$L$2:$U$2342,9,)</f>
        <v>2003</v>
      </c>
    </row>
    <row r="2213" spans="1:20" ht="15.5" x14ac:dyDescent="0.35">
      <c r="A2213" s="124" t="s">
        <v>146</v>
      </c>
      <c r="B2213" s="64" t="str">
        <f>VLOOKUP(A2213,'Medical Examinations'!$AS$1:$BC$2336,9,)</f>
        <v>Steve</v>
      </c>
      <c r="C2213" s="64">
        <f>VLOOKUP(A2213,'Medical Examinations'!$AS$1:$BC$2336,2,)</f>
        <v>21.754999999999999</v>
      </c>
      <c r="D2213" s="64">
        <f>VLOOKUP(A2213,'Medical Examinations'!$AS$1:$BC$2336,3,)</f>
        <v>6.09</v>
      </c>
      <c r="E2213" s="64" t="str">
        <f>VLOOKUP(A2213,'Medical Examinations'!$AS$1:$BC$2336,6,)</f>
        <v>No</v>
      </c>
      <c r="F2213" s="64" t="str">
        <f>VLOOKUP(A2213,'Medical Examinations'!$AS$1:$BC$2336,4,)</f>
        <v>No</v>
      </c>
      <c r="G2213" s="64" t="str">
        <f>VLOOKUP(A2213,'Medical Examinations'!$AS$1:$BC$2336,5,)</f>
        <v>Yes</v>
      </c>
      <c r="H2213" s="64">
        <f>VLOOKUP(A2213,'Medical Examinations'!$AS$1:$BC$2336,8,)</f>
        <v>1</v>
      </c>
      <c r="I2213" s="64" t="str">
        <f>VLOOKUP(A2213,'Medical Examinations'!$AS$1:$BC$2336,7,)</f>
        <v>No</v>
      </c>
      <c r="J2213" s="64" t="str">
        <f>VLOOKUP(A2213,'Medical Examinations'!$AS$1:$BC$2336,11,)</f>
        <v xml:space="preserve">Normal Weight 
</v>
      </c>
      <c r="K2213" s="64" t="str">
        <f>VLOOKUP(A2213,'Medical Examinations'!$AS$1:$BC$2336,10,)</f>
        <v>Prediabetes</v>
      </c>
      <c r="L2213" s="64" t="str">
        <f>VLOOKUP(A2213,'Hospitalisation Details'!$L$2:$R$2342,2,)</f>
        <v>04-12-2003</v>
      </c>
      <c r="M2213" s="65">
        <f>VLOOKUP(A2213,'Hospitalisation Details'!$L$2:$R$2345,7,)</f>
        <v>1627</v>
      </c>
      <c r="N2213" s="64" t="str">
        <f>VLOOKUP(A2213,'Hospitalisation Details'!$L$2:$R$2342,4,)</f>
        <v>tier - 2</v>
      </c>
      <c r="O2213" s="64" t="str">
        <f>VLOOKUP(A2213,'Hospitalisation Details'!$L$2:$R$2342,5,)</f>
        <v>tier - 2</v>
      </c>
      <c r="P2213" s="64" t="str">
        <f>VLOOKUP(A2213,'Hospitalisation Details'!$L$2:$R$2342,6,)</f>
        <v>R1012</v>
      </c>
      <c r="Q2213" s="64">
        <f>VLOOKUP(A2213,'Hospitalisation Details'!$L$2:$R$2342,3,)</f>
        <v>19</v>
      </c>
      <c r="R2213" s="64">
        <f>VLOOKUP(A2213,'Hospitalisation Details'!$L$2:$U$2342,10,)</f>
        <v>4</v>
      </c>
      <c r="S2213" s="64" t="str">
        <f>VLOOKUP(A2213,'Hospitalisation Details'!$L$2:$U$2342,8,)</f>
        <v>Dec</v>
      </c>
      <c r="T2213" s="126">
        <f>VLOOKUP(A2213,'Hospitalisation Details'!$L$2:$U$2342,9,)</f>
        <v>2003</v>
      </c>
    </row>
    <row r="2214" spans="1:20" ht="15.5" x14ac:dyDescent="0.35">
      <c r="A2214" s="124" t="s">
        <v>145</v>
      </c>
      <c r="B2214" s="64" t="str">
        <f>VLOOKUP(A2214,'Medical Examinations'!$AS$1:$BC$2336,9,)</f>
        <v>Christopher</v>
      </c>
      <c r="C2214" s="64">
        <f>VLOOKUP(A2214,'Medical Examinations'!$AS$1:$BC$2336,2,)</f>
        <v>20.425000000000001</v>
      </c>
      <c r="D2214" s="64">
        <f>VLOOKUP(A2214,'Medical Examinations'!$AS$1:$BC$2336,3,)</f>
        <v>5.53</v>
      </c>
      <c r="E2214" s="64" t="str">
        <f>VLOOKUP(A2214,'Medical Examinations'!$AS$1:$BC$2336,6,)</f>
        <v>No</v>
      </c>
      <c r="F2214" s="64" t="str">
        <f>VLOOKUP(A2214,'Medical Examinations'!$AS$1:$BC$2336,4,)</f>
        <v>No</v>
      </c>
      <c r="G2214" s="64" t="str">
        <f>VLOOKUP(A2214,'Medical Examinations'!$AS$1:$BC$2336,5,)</f>
        <v>Yes</v>
      </c>
      <c r="H2214" s="64">
        <f>VLOOKUP(A2214,'Medical Examinations'!$AS$1:$BC$2336,8,)</f>
        <v>1</v>
      </c>
      <c r="I2214" s="64" t="str">
        <f>VLOOKUP(A2214,'Medical Examinations'!$AS$1:$BC$2336,7,)</f>
        <v>No</v>
      </c>
      <c r="J2214" s="64" t="str">
        <f>VLOOKUP(A2214,'Medical Examinations'!$AS$1:$BC$2336,11,)</f>
        <v xml:space="preserve">Normal Weight 
</v>
      </c>
      <c r="K2214" s="64" t="str">
        <f>VLOOKUP(A2214,'Medical Examinations'!$AS$1:$BC$2336,10,)</f>
        <v>Normal</v>
      </c>
      <c r="L2214" s="64" t="str">
        <f>VLOOKUP(A2214,'Hospitalisation Details'!$L$2:$R$2342,2,)</f>
        <v>09-09-2003</v>
      </c>
      <c r="M2214" s="65">
        <f>VLOOKUP(A2214,'Hospitalisation Details'!$L$2:$R$2345,7,)</f>
        <v>1625</v>
      </c>
      <c r="N2214" s="64" t="str">
        <f>VLOOKUP(A2214,'Hospitalisation Details'!$L$2:$R$2342,4,)</f>
        <v>tier - 2</v>
      </c>
      <c r="O2214" s="64" t="str">
        <f>VLOOKUP(A2214,'Hospitalisation Details'!$L$2:$R$2342,5,)</f>
        <v>tier - 3</v>
      </c>
      <c r="P2214" s="64" t="str">
        <f>VLOOKUP(A2214,'Hospitalisation Details'!$L$2:$R$2342,6,)</f>
        <v>R1012</v>
      </c>
      <c r="Q2214" s="64">
        <f>VLOOKUP(A2214,'Hospitalisation Details'!$L$2:$R$2342,3,)</f>
        <v>19</v>
      </c>
      <c r="R2214" s="64">
        <f>VLOOKUP(A2214,'Hospitalisation Details'!$L$2:$U$2342,10,)</f>
        <v>9</v>
      </c>
      <c r="S2214" s="64" t="str">
        <f>VLOOKUP(A2214,'Hospitalisation Details'!$L$2:$U$2342,8,)</f>
        <v>Sep</v>
      </c>
      <c r="T2214" s="126">
        <f>VLOOKUP(A2214,'Hospitalisation Details'!$L$2:$U$2342,9,)</f>
        <v>2003</v>
      </c>
    </row>
    <row r="2215" spans="1:20" ht="15.5" x14ac:dyDescent="0.35">
      <c r="A2215" s="124" t="s">
        <v>144</v>
      </c>
      <c r="B2215" s="64" t="str">
        <f>VLOOKUP(A2215,'Medical Examinations'!$AS$1:$BC$2336,9,)</f>
        <v>Kathryn M.</v>
      </c>
      <c r="C2215" s="64">
        <f>VLOOKUP(A2215,'Medical Examinations'!$AS$1:$BC$2336,2,)</f>
        <v>31.35</v>
      </c>
      <c r="D2215" s="64">
        <f>VLOOKUP(A2215,'Medical Examinations'!$AS$1:$BC$2336,3,)</f>
        <v>4.28</v>
      </c>
      <c r="E2215" s="64" t="str">
        <f>VLOOKUP(A2215,'Medical Examinations'!$AS$1:$BC$2336,6,)</f>
        <v>No</v>
      </c>
      <c r="F2215" s="64" t="str">
        <f>VLOOKUP(A2215,'Medical Examinations'!$AS$1:$BC$2336,4,)</f>
        <v>yes</v>
      </c>
      <c r="G2215" s="64" t="str">
        <f>VLOOKUP(A2215,'Medical Examinations'!$AS$1:$BC$2336,5,)</f>
        <v>No</v>
      </c>
      <c r="H2215" s="64">
        <f>VLOOKUP(A2215,'Medical Examinations'!$AS$1:$BC$2336,8,)</f>
        <v>1</v>
      </c>
      <c r="I2215" s="64" t="str">
        <f>VLOOKUP(A2215,'Medical Examinations'!$AS$1:$BC$2336,7,)</f>
        <v>No</v>
      </c>
      <c r="J2215" s="64" t="str">
        <f>VLOOKUP(A2215,'Medical Examinations'!$AS$1:$BC$2336,11,)</f>
        <v>Obesity</v>
      </c>
      <c r="K2215" s="64" t="str">
        <f>VLOOKUP(A2215,'Medical Examinations'!$AS$1:$BC$2336,10,)</f>
        <v>Normal</v>
      </c>
      <c r="L2215" s="64" t="str">
        <f>VLOOKUP(A2215,'Hospitalisation Details'!$L$2:$R$2342,2,)</f>
        <v>25-07-2004</v>
      </c>
      <c r="M2215" s="65">
        <f>VLOOKUP(A2215,'Hospitalisation Details'!$L$2:$R$2345,7,)</f>
        <v>1622</v>
      </c>
      <c r="N2215" s="64" t="str">
        <f>VLOOKUP(A2215,'Hospitalisation Details'!$L$2:$R$2342,4,)</f>
        <v>tier - 2</v>
      </c>
      <c r="O2215" s="64" t="str">
        <f>VLOOKUP(A2215,'Hospitalisation Details'!$L$2:$R$2342,5,)</f>
        <v>tier - 1</v>
      </c>
      <c r="P2215" s="64" t="str">
        <f>VLOOKUP(A2215,'Hospitalisation Details'!$L$2:$R$2342,6,)</f>
        <v>R1013</v>
      </c>
      <c r="Q2215" s="64">
        <f>VLOOKUP(A2215,'Hospitalisation Details'!$L$2:$R$2342,3,)</f>
        <v>18</v>
      </c>
      <c r="R2215" s="64">
        <f>VLOOKUP(A2215,'Hospitalisation Details'!$L$2:$U$2342,10,)</f>
        <v>25</v>
      </c>
      <c r="S2215" s="64" t="str">
        <f>VLOOKUP(A2215,'Hospitalisation Details'!$L$2:$U$2342,8,)</f>
        <v>Jul</v>
      </c>
      <c r="T2215" s="126">
        <f>VLOOKUP(A2215,'Hospitalisation Details'!$L$2:$U$2342,9,)</f>
        <v>2004</v>
      </c>
    </row>
    <row r="2216" spans="1:20" ht="15.5" x14ac:dyDescent="0.35">
      <c r="A2216" s="124" t="s">
        <v>143</v>
      </c>
      <c r="B2216" s="64" t="str">
        <f>VLOOKUP(A2216,'Medical Examinations'!$AS$1:$BC$2336,9,)</f>
        <v>Emily</v>
      </c>
      <c r="C2216" s="64">
        <f>VLOOKUP(A2216,'Medical Examinations'!$AS$1:$BC$2336,2,)</f>
        <v>31.13</v>
      </c>
      <c r="D2216" s="64">
        <f>VLOOKUP(A2216,'Medical Examinations'!$AS$1:$BC$2336,3,)</f>
        <v>6.01</v>
      </c>
      <c r="E2216" s="64" t="str">
        <f>VLOOKUP(A2216,'Medical Examinations'!$AS$1:$BC$2336,6,)</f>
        <v>No</v>
      </c>
      <c r="F2216" s="64" t="str">
        <f>VLOOKUP(A2216,'Medical Examinations'!$AS$1:$BC$2336,4,)</f>
        <v>yes</v>
      </c>
      <c r="G2216" s="64" t="str">
        <f>VLOOKUP(A2216,'Medical Examinations'!$AS$1:$BC$2336,5,)</f>
        <v>No</v>
      </c>
      <c r="H2216" s="64">
        <f>VLOOKUP(A2216,'Medical Examinations'!$AS$1:$BC$2336,8,)</f>
        <v>1</v>
      </c>
      <c r="I2216" s="64" t="str">
        <f>VLOOKUP(A2216,'Medical Examinations'!$AS$1:$BC$2336,7,)</f>
        <v>No</v>
      </c>
      <c r="J2216" s="64" t="str">
        <f>VLOOKUP(A2216,'Medical Examinations'!$AS$1:$BC$2336,11,)</f>
        <v>Obesity</v>
      </c>
      <c r="K2216" s="64" t="str">
        <f>VLOOKUP(A2216,'Medical Examinations'!$AS$1:$BC$2336,10,)</f>
        <v>Prediabetes</v>
      </c>
      <c r="L2216" s="64" t="str">
        <f>VLOOKUP(A2216,'Hospitalisation Details'!$L$2:$R$2342,2,)</f>
        <v>21-08-2004</v>
      </c>
      <c r="M2216" s="65">
        <f>VLOOKUP(A2216,'Hospitalisation Details'!$L$2:$R$2345,7,)</f>
        <v>1622</v>
      </c>
      <c r="N2216" s="64" t="str">
        <f>VLOOKUP(A2216,'Hospitalisation Details'!$L$2:$R$2342,4,)</f>
        <v>tier - 2</v>
      </c>
      <c r="O2216" s="64" t="str">
        <f>VLOOKUP(A2216,'Hospitalisation Details'!$L$2:$R$2342,5,)</f>
        <v>tier - 2</v>
      </c>
      <c r="P2216" s="64" t="str">
        <f>VLOOKUP(A2216,'Hospitalisation Details'!$L$2:$R$2342,6,)</f>
        <v>R1013</v>
      </c>
      <c r="Q2216" s="64">
        <f>VLOOKUP(A2216,'Hospitalisation Details'!$L$2:$R$2342,3,)</f>
        <v>18</v>
      </c>
      <c r="R2216" s="64">
        <f>VLOOKUP(A2216,'Hospitalisation Details'!$L$2:$U$2342,10,)</f>
        <v>21</v>
      </c>
      <c r="S2216" s="64" t="str">
        <f>VLOOKUP(A2216,'Hospitalisation Details'!$L$2:$U$2342,8,)</f>
        <v>Aug</v>
      </c>
      <c r="T2216" s="126">
        <f>VLOOKUP(A2216,'Hospitalisation Details'!$L$2:$U$2342,9,)</f>
        <v>2004</v>
      </c>
    </row>
    <row r="2217" spans="1:20" ht="15.5" x14ac:dyDescent="0.35">
      <c r="A2217" s="124" t="s">
        <v>142</v>
      </c>
      <c r="B2217" s="64" t="str">
        <f>VLOOKUP(A2217,'Medical Examinations'!$AS$1:$BC$2336,9,)</f>
        <v>Trent A</v>
      </c>
      <c r="C2217" s="64">
        <f>VLOOKUP(A2217,'Medical Examinations'!$AS$1:$BC$2336,2,)</f>
        <v>17.48</v>
      </c>
      <c r="D2217" s="64">
        <f>VLOOKUP(A2217,'Medical Examinations'!$AS$1:$BC$2336,3,)</f>
        <v>4.59</v>
      </c>
      <c r="E2217" s="64" t="str">
        <f>VLOOKUP(A2217,'Medical Examinations'!$AS$1:$BC$2336,6,)</f>
        <v>No</v>
      </c>
      <c r="F2217" s="64" t="str">
        <f>VLOOKUP(A2217,'Medical Examinations'!$AS$1:$BC$2336,4,)</f>
        <v>No</v>
      </c>
      <c r="G2217" s="64" t="str">
        <f>VLOOKUP(A2217,'Medical Examinations'!$AS$1:$BC$2336,5,)</f>
        <v>Yes</v>
      </c>
      <c r="H2217" s="64">
        <f>VLOOKUP(A2217,'Medical Examinations'!$AS$1:$BC$2336,8,)</f>
        <v>1</v>
      </c>
      <c r="I2217" s="64" t="str">
        <f>VLOOKUP(A2217,'Medical Examinations'!$AS$1:$BC$2336,7,)</f>
        <v>No</v>
      </c>
      <c r="J2217" s="64" t="str">
        <f>VLOOKUP(A2217,'Medical Examinations'!$AS$1:$BC$2336,11,)</f>
        <v>Under weight</v>
      </c>
      <c r="K2217" s="64" t="str">
        <f>VLOOKUP(A2217,'Medical Examinations'!$AS$1:$BC$2336,10,)</f>
        <v>Normal</v>
      </c>
      <c r="L2217" s="64" t="str">
        <f>VLOOKUP(A2217,'Hospitalisation Details'!$L$2:$R$2342,2,)</f>
        <v>14-09-2003</v>
      </c>
      <c r="M2217" s="65">
        <f>VLOOKUP(A2217,'Hospitalisation Details'!$L$2:$R$2345,7,)</f>
        <v>1621</v>
      </c>
      <c r="N2217" s="64" t="str">
        <f>VLOOKUP(A2217,'Hospitalisation Details'!$L$2:$R$2342,4,)</f>
        <v>tier - 2</v>
      </c>
      <c r="O2217" s="64" t="str">
        <f>VLOOKUP(A2217,'Hospitalisation Details'!$L$2:$R$2342,5,)</f>
        <v>tier - 2</v>
      </c>
      <c r="P2217" s="64" t="str">
        <f>VLOOKUP(A2217,'Hospitalisation Details'!$L$2:$R$2342,6,)</f>
        <v>R1012</v>
      </c>
      <c r="Q2217" s="64">
        <f>VLOOKUP(A2217,'Hospitalisation Details'!$L$2:$R$2342,3,)</f>
        <v>19</v>
      </c>
      <c r="R2217" s="64">
        <f>VLOOKUP(A2217,'Hospitalisation Details'!$L$2:$U$2342,10,)</f>
        <v>14</v>
      </c>
      <c r="S2217" s="64" t="str">
        <f>VLOOKUP(A2217,'Hospitalisation Details'!$L$2:$U$2342,8,)</f>
        <v>Sep</v>
      </c>
      <c r="T2217" s="126">
        <f>VLOOKUP(A2217,'Hospitalisation Details'!$L$2:$U$2342,9,)</f>
        <v>2003</v>
      </c>
    </row>
    <row r="2218" spans="1:20" ht="15.5" x14ac:dyDescent="0.35">
      <c r="A2218" s="124" t="s">
        <v>141</v>
      </c>
      <c r="B2218" s="64" t="str">
        <f>VLOOKUP(A2218,'Medical Examinations'!$AS$1:$BC$2336,9,)</f>
        <v>Jennifer E</v>
      </c>
      <c r="C2218" s="64">
        <f>VLOOKUP(A2218,'Medical Examinations'!$AS$1:$BC$2336,2,)</f>
        <v>22.57</v>
      </c>
      <c r="D2218" s="64">
        <f>VLOOKUP(A2218,'Medical Examinations'!$AS$1:$BC$2336,3,)</f>
        <v>5.8</v>
      </c>
      <c r="E2218" s="64" t="str">
        <f>VLOOKUP(A2218,'Medical Examinations'!$AS$1:$BC$2336,6,)</f>
        <v>Yes</v>
      </c>
      <c r="F2218" s="64" t="str">
        <f>VLOOKUP(A2218,'Medical Examinations'!$AS$1:$BC$2336,4,)</f>
        <v>No</v>
      </c>
      <c r="G2218" s="64" t="str">
        <f>VLOOKUP(A2218,'Medical Examinations'!$AS$1:$BC$2336,5,)</f>
        <v>No</v>
      </c>
      <c r="H2218" s="64">
        <f>VLOOKUP(A2218,'Medical Examinations'!$AS$1:$BC$2336,8,)</f>
        <v>1</v>
      </c>
      <c r="I2218" s="64" t="str">
        <f>VLOOKUP(A2218,'Medical Examinations'!$AS$1:$BC$2336,7,)</f>
        <v>No</v>
      </c>
      <c r="J2218" s="64" t="str">
        <f>VLOOKUP(A2218,'Medical Examinations'!$AS$1:$BC$2336,11,)</f>
        <v xml:space="preserve">Normal Weight 
</v>
      </c>
      <c r="K2218" s="64" t="str">
        <f>VLOOKUP(A2218,'Medical Examinations'!$AS$1:$BC$2336,10,)</f>
        <v>Prediabetes</v>
      </c>
      <c r="L2218" s="64" t="str">
        <f>VLOOKUP(A2218,'Hospitalisation Details'!$L$2:$R$2342,2,)</f>
        <v>05-08-1995</v>
      </c>
      <c r="M2218" s="65">
        <f>VLOOKUP(A2218,'Hospitalisation Details'!$L$2:$R$2345,7,)</f>
        <v>1617</v>
      </c>
      <c r="N2218" s="64" t="str">
        <f>VLOOKUP(A2218,'Hospitalisation Details'!$L$2:$R$2342,4,)</f>
        <v>tier - 2</v>
      </c>
      <c r="O2218" s="64" t="str">
        <f>VLOOKUP(A2218,'Hospitalisation Details'!$L$2:$R$2342,5,)</f>
        <v>tier - 1</v>
      </c>
      <c r="P2218" s="64" t="str">
        <f>VLOOKUP(A2218,'Hospitalisation Details'!$L$2:$R$2342,6,)</f>
        <v>R1013</v>
      </c>
      <c r="Q2218" s="64">
        <f>VLOOKUP(A2218,'Hospitalisation Details'!$L$2:$R$2342,3,)</f>
        <v>27</v>
      </c>
      <c r="R2218" s="64">
        <f>VLOOKUP(A2218,'Hospitalisation Details'!$L$2:$U$2342,10,)</f>
        <v>5</v>
      </c>
      <c r="S2218" s="64" t="str">
        <f>VLOOKUP(A2218,'Hospitalisation Details'!$L$2:$U$2342,8,)</f>
        <v>Aug</v>
      </c>
      <c r="T2218" s="126">
        <f>VLOOKUP(A2218,'Hospitalisation Details'!$L$2:$U$2342,9,)</f>
        <v>1995</v>
      </c>
    </row>
    <row r="2219" spans="1:20" ht="15.5" x14ac:dyDescent="0.35">
      <c r="A2219" s="124" t="s">
        <v>140</v>
      </c>
      <c r="B2219" s="64" t="str">
        <f>VLOOKUP(A2219,'Medical Examinations'!$AS$1:$BC$2336,9,)</f>
        <v>Polly</v>
      </c>
      <c r="C2219" s="64">
        <f>VLOOKUP(A2219,'Medical Examinations'!$AS$1:$BC$2336,2,)</f>
        <v>26.73</v>
      </c>
      <c r="D2219" s="64">
        <f>VLOOKUP(A2219,'Medical Examinations'!$AS$1:$BC$2336,3,)</f>
        <v>5.08</v>
      </c>
      <c r="E2219" s="64" t="str">
        <f>VLOOKUP(A2219,'Medical Examinations'!$AS$1:$BC$2336,6,)</f>
        <v>No</v>
      </c>
      <c r="F2219" s="64" t="str">
        <f>VLOOKUP(A2219,'Medical Examinations'!$AS$1:$BC$2336,4,)</f>
        <v>yes</v>
      </c>
      <c r="G2219" s="64" t="str">
        <f>VLOOKUP(A2219,'Medical Examinations'!$AS$1:$BC$2336,5,)</f>
        <v>No</v>
      </c>
      <c r="H2219" s="64">
        <f>VLOOKUP(A2219,'Medical Examinations'!$AS$1:$BC$2336,8,)</f>
        <v>1</v>
      </c>
      <c r="I2219" s="64" t="str">
        <f>VLOOKUP(A2219,'Medical Examinations'!$AS$1:$BC$2336,7,)</f>
        <v>No</v>
      </c>
      <c r="J2219" s="64" t="str">
        <f>VLOOKUP(A2219,'Medical Examinations'!$AS$1:$BC$2336,11,)</f>
        <v>Over weight</v>
      </c>
      <c r="K2219" s="64" t="str">
        <f>VLOOKUP(A2219,'Medical Examinations'!$AS$1:$BC$2336,10,)</f>
        <v>Normal</v>
      </c>
      <c r="L2219" s="64" t="str">
        <f>VLOOKUP(A2219,'Hospitalisation Details'!$L$2:$R$2342,2,)</f>
        <v>22-07-2004</v>
      </c>
      <c r="M2219" s="65">
        <f>VLOOKUP(A2219,'Hospitalisation Details'!$L$2:$R$2345,7,)</f>
        <v>1616</v>
      </c>
      <c r="N2219" s="64" t="str">
        <f>VLOOKUP(A2219,'Hospitalisation Details'!$L$2:$R$2342,4,)</f>
        <v>tier - 2</v>
      </c>
      <c r="O2219" s="64" t="str">
        <f>VLOOKUP(A2219,'Hospitalisation Details'!$L$2:$R$2342,5,)</f>
        <v>tier - 1</v>
      </c>
      <c r="P2219" s="64" t="str">
        <f>VLOOKUP(A2219,'Hospitalisation Details'!$L$2:$R$2342,6,)</f>
        <v>R1013</v>
      </c>
      <c r="Q2219" s="64">
        <f>VLOOKUP(A2219,'Hospitalisation Details'!$L$2:$R$2342,3,)</f>
        <v>18</v>
      </c>
      <c r="R2219" s="64">
        <f>VLOOKUP(A2219,'Hospitalisation Details'!$L$2:$U$2342,10,)</f>
        <v>22</v>
      </c>
      <c r="S2219" s="64" t="str">
        <f>VLOOKUP(A2219,'Hospitalisation Details'!$L$2:$U$2342,8,)</f>
        <v>Jul</v>
      </c>
      <c r="T2219" s="126">
        <f>VLOOKUP(A2219,'Hospitalisation Details'!$L$2:$U$2342,9,)</f>
        <v>2004</v>
      </c>
    </row>
    <row r="2220" spans="1:20" ht="15.5" x14ac:dyDescent="0.35">
      <c r="A2220" s="124" t="s">
        <v>139</v>
      </c>
      <c r="B2220" s="64" t="str">
        <f>VLOOKUP(A2220,'Medical Examinations'!$AS$1:$BC$2336,9,)</f>
        <v>Elizabeth</v>
      </c>
      <c r="C2220" s="64">
        <f>VLOOKUP(A2220,'Medical Examinations'!$AS$1:$BC$2336,2,)</f>
        <v>20.79</v>
      </c>
      <c r="D2220" s="64">
        <f>VLOOKUP(A2220,'Medical Examinations'!$AS$1:$BC$2336,3,)</f>
        <v>5.84</v>
      </c>
      <c r="E2220" s="64" t="str">
        <f>VLOOKUP(A2220,'Medical Examinations'!$AS$1:$BC$2336,6,)</f>
        <v>No</v>
      </c>
      <c r="F2220" s="64" t="str">
        <f>VLOOKUP(A2220,'Medical Examinations'!$AS$1:$BC$2336,4,)</f>
        <v>yes</v>
      </c>
      <c r="G2220" s="64" t="str">
        <f>VLOOKUP(A2220,'Medical Examinations'!$AS$1:$BC$2336,5,)</f>
        <v>No</v>
      </c>
      <c r="H2220" s="64">
        <f>VLOOKUP(A2220,'Medical Examinations'!$AS$1:$BC$2336,8,)</f>
        <v>1</v>
      </c>
      <c r="I2220" s="64" t="str">
        <f>VLOOKUP(A2220,'Medical Examinations'!$AS$1:$BC$2336,7,)</f>
        <v>No</v>
      </c>
      <c r="J2220" s="64" t="str">
        <f>VLOOKUP(A2220,'Medical Examinations'!$AS$1:$BC$2336,11,)</f>
        <v xml:space="preserve">Normal Weight 
</v>
      </c>
      <c r="K2220" s="64" t="str">
        <f>VLOOKUP(A2220,'Medical Examinations'!$AS$1:$BC$2336,10,)</f>
        <v>Prediabetes</v>
      </c>
      <c r="L2220" s="64" t="str">
        <f>VLOOKUP(A2220,'Hospitalisation Details'!$L$2:$R$2342,2,)</f>
        <v>19-11-2004</v>
      </c>
      <c r="M2220" s="65">
        <f>VLOOKUP(A2220,'Hospitalisation Details'!$L$2:$R$2345,7,)</f>
        <v>1608</v>
      </c>
      <c r="N2220" s="64" t="str">
        <f>VLOOKUP(A2220,'Hospitalisation Details'!$L$2:$R$2342,4,)</f>
        <v>tier - 2</v>
      </c>
      <c r="O2220" s="64" t="str">
        <f>VLOOKUP(A2220,'Hospitalisation Details'!$L$2:$R$2342,5,)</f>
        <v>tier - 3</v>
      </c>
      <c r="P2220" s="64" t="str">
        <f>VLOOKUP(A2220,'Hospitalisation Details'!$L$2:$R$2342,6,)</f>
        <v>R1013</v>
      </c>
      <c r="Q2220" s="64">
        <f>VLOOKUP(A2220,'Hospitalisation Details'!$L$2:$R$2342,3,)</f>
        <v>18</v>
      </c>
      <c r="R2220" s="64">
        <f>VLOOKUP(A2220,'Hospitalisation Details'!$L$2:$U$2342,10,)</f>
        <v>19</v>
      </c>
      <c r="S2220" s="64" t="str">
        <f>VLOOKUP(A2220,'Hospitalisation Details'!$L$2:$U$2342,8,)</f>
        <v>Nov</v>
      </c>
      <c r="T2220" s="126">
        <f>VLOOKUP(A2220,'Hospitalisation Details'!$L$2:$U$2342,9,)</f>
        <v>2004</v>
      </c>
    </row>
    <row r="2221" spans="1:20" ht="15.5" x14ac:dyDescent="0.35">
      <c r="A2221" s="124" t="s">
        <v>138</v>
      </c>
      <c r="B2221" s="64" t="str">
        <f>VLOOKUP(A2221,'Medical Examinations'!$AS$1:$BC$2336,9,)</f>
        <v>Tiffany A.</v>
      </c>
      <c r="C2221" s="64">
        <f>VLOOKUP(A2221,'Medical Examinations'!$AS$1:$BC$2336,2,)</f>
        <v>20.149999999999999</v>
      </c>
      <c r="D2221" s="64">
        <f>VLOOKUP(A2221,'Medical Examinations'!$AS$1:$BC$2336,3,)</f>
        <v>4.1500000000000004</v>
      </c>
      <c r="E2221" s="64" t="str">
        <f>VLOOKUP(A2221,'Medical Examinations'!$AS$1:$BC$2336,6,)</f>
        <v>No</v>
      </c>
      <c r="F2221" s="64" t="str">
        <f>VLOOKUP(A2221,'Medical Examinations'!$AS$1:$BC$2336,4,)</f>
        <v>No</v>
      </c>
      <c r="G2221" s="64" t="str">
        <f>VLOOKUP(A2221,'Medical Examinations'!$AS$1:$BC$2336,5,)</f>
        <v>No</v>
      </c>
      <c r="H2221" s="64">
        <f>VLOOKUP(A2221,'Medical Examinations'!$AS$1:$BC$2336,8,)</f>
        <v>1</v>
      </c>
      <c r="I2221" s="64" t="str">
        <f>VLOOKUP(A2221,'Medical Examinations'!$AS$1:$BC$2336,7,)</f>
        <v>No</v>
      </c>
      <c r="J2221" s="64" t="str">
        <f>VLOOKUP(A2221,'Medical Examinations'!$AS$1:$BC$2336,11,)</f>
        <v xml:space="preserve">Normal Weight 
</v>
      </c>
      <c r="K2221" s="64" t="str">
        <f>VLOOKUP(A2221,'Medical Examinations'!$AS$1:$BC$2336,10,)</f>
        <v>Normal</v>
      </c>
      <c r="L2221" s="64" t="str">
        <f>VLOOKUP(A2221,'Hospitalisation Details'!$L$2:$R$2342,2,)</f>
        <v>22-09-1992</v>
      </c>
      <c r="M2221" s="65">
        <f>VLOOKUP(A2221,'Hospitalisation Details'!$L$2:$R$2345,7,)</f>
        <v>1567</v>
      </c>
      <c r="N2221" s="64" t="str">
        <f>VLOOKUP(A2221,'Hospitalisation Details'!$L$2:$R$2342,4,)</f>
        <v>tier - 2</v>
      </c>
      <c r="O2221" s="64" t="str">
        <f>VLOOKUP(A2221,'Hospitalisation Details'!$L$2:$R$2342,5,)</f>
        <v>tier - 1</v>
      </c>
      <c r="P2221" s="64" t="str">
        <f>VLOOKUP(A2221,'Hospitalisation Details'!$L$2:$R$2342,6,)</f>
        <v>R1013</v>
      </c>
      <c r="Q2221" s="64">
        <f>VLOOKUP(A2221,'Hospitalisation Details'!$L$2:$R$2342,3,)</f>
        <v>30</v>
      </c>
      <c r="R2221" s="64">
        <f>VLOOKUP(A2221,'Hospitalisation Details'!$L$2:$U$2342,10,)</f>
        <v>22</v>
      </c>
      <c r="S2221" s="64" t="str">
        <f>VLOOKUP(A2221,'Hospitalisation Details'!$L$2:$U$2342,8,)</f>
        <v>Sep</v>
      </c>
      <c r="T2221" s="126">
        <f>VLOOKUP(A2221,'Hospitalisation Details'!$L$2:$U$2342,9,)</f>
        <v>1992</v>
      </c>
    </row>
    <row r="2222" spans="1:20" ht="15.5" x14ac:dyDescent="0.35">
      <c r="A2222" s="124" t="s">
        <v>137</v>
      </c>
      <c r="B2222" s="64" t="str">
        <f>VLOOKUP(A2222,'Medical Examinations'!$AS$1:$BC$2336,9,)</f>
        <v>Cole</v>
      </c>
      <c r="C2222" s="64">
        <f>VLOOKUP(A2222,'Medical Examinations'!$AS$1:$BC$2336,2,)</f>
        <v>36.85</v>
      </c>
      <c r="D2222" s="64">
        <f>VLOOKUP(A2222,'Medical Examinations'!$AS$1:$BC$2336,3,)</f>
        <v>4.3600000000000003</v>
      </c>
      <c r="E2222" s="64" t="str">
        <f>VLOOKUP(A2222,'Medical Examinations'!$AS$1:$BC$2336,6,)</f>
        <v>Yes</v>
      </c>
      <c r="F2222" s="64" t="str">
        <f>VLOOKUP(A2222,'Medical Examinations'!$AS$1:$BC$2336,4,)</f>
        <v>No</v>
      </c>
      <c r="G2222" s="64" t="str">
        <f>VLOOKUP(A2222,'Medical Examinations'!$AS$1:$BC$2336,5,)</f>
        <v>No</v>
      </c>
      <c r="H2222" s="64">
        <f>VLOOKUP(A2222,'Medical Examinations'!$AS$1:$BC$2336,8,)</f>
        <v>0</v>
      </c>
      <c r="I2222" s="64" t="str">
        <f>VLOOKUP(A2222,'Medical Examinations'!$AS$1:$BC$2336,7,)</f>
        <v>No</v>
      </c>
      <c r="J2222" s="64" t="str">
        <f>VLOOKUP(A2222,'Medical Examinations'!$AS$1:$BC$2336,11,)</f>
        <v>Obesity</v>
      </c>
      <c r="K2222" s="64" t="str">
        <f>VLOOKUP(A2222,'Medical Examinations'!$AS$1:$BC$2336,10,)</f>
        <v>Normal</v>
      </c>
      <c r="L2222" s="64" t="str">
        <f>VLOOKUP(A2222,'Hospitalisation Details'!$L$2:$R$2342,2,)</f>
        <v>05-12-2001</v>
      </c>
      <c r="M2222" s="65">
        <f>VLOOKUP(A2222,'Hospitalisation Details'!$L$2:$R$2345,7,)</f>
        <v>1534</v>
      </c>
      <c r="N2222" s="64" t="str">
        <f>VLOOKUP(A2222,'Hospitalisation Details'!$L$2:$R$2342,4,)</f>
        <v>tier - 2</v>
      </c>
      <c r="O2222" s="64" t="str">
        <f>VLOOKUP(A2222,'Hospitalisation Details'!$L$2:$R$2342,5,)</f>
        <v>tier - 2</v>
      </c>
      <c r="P2222" s="64" t="str">
        <f>VLOOKUP(A2222,'Hospitalisation Details'!$L$2:$R$2342,6,)</f>
        <v>R1013</v>
      </c>
      <c r="Q2222" s="64">
        <f>VLOOKUP(A2222,'Hospitalisation Details'!$L$2:$R$2342,3,)</f>
        <v>21</v>
      </c>
      <c r="R2222" s="64">
        <f>VLOOKUP(A2222,'Hospitalisation Details'!$L$2:$U$2342,10,)</f>
        <v>5</v>
      </c>
      <c r="S2222" s="64" t="str">
        <f>VLOOKUP(A2222,'Hospitalisation Details'!$L$2:$U$2342,8,)</f>
        <v>Dec</v>
      </c>
      <c r="T2222" s="126">
        <f>VLOOKUP(A2222,'Hospitalisation Details'!$L$2:$U$2342,9,)</f>
        <v>2001</v>
      </c>
    </row>
    <row r="2223" spans="1:20" ht="15.5" x14ac:dyDescent="0.35">
      <c r="A2223" s="124" t="s">
        <v>136</v>
      </c>
      <c r="B2223" s="64" t="str">
        <f>VLOOKUP(A2223,'Medical Examinations'!$AS$1:$BC$2336,9,)</f>
        <v>Matthew T.</v>
      </c>
      <c r="C2223" s="64">
        <f>VLOOKUP(A2223,'Medical Examinations'!$AS$1:$BC$2336,2,)</f>
        <v>35.53</v>
      </c>
      <c r="D2223" s="64">
        <f>VLOOKUP(A2223,'Medical Examinations'!$AS$1:$BC$2336,3,)</f>
        <v>4.55</v>
      </c>
      <c r="E2223" s="64" t="str">
        <f>VLOOKUP(A2223,'Medical Examinations'!$AS$1:$BC$2336,6,)</f>
        <v>Yes</v>
      </c>
      <c r="F2223" s="64" t="str">
        <f>VLOOKUP(A2223,'Medical Examinations'!$AS$1:$BC$2336,4,)</f>
        <v>No</v>
      </c>
      <c r="G2223" s="64" t="str">
        <f>VLOOKUP(A2223,'Medical Examinations'!$AS$1:$BC$2336,5,)</f>
        <v>No</v>
      </c>
      <c r="H2223" s="64">
        <f>VLOOKUP(A2223,'Medical Examinations'!$AS$1:$BC$2336,8,)</f>
        <v>0</v>
      </c>
      <c r="I2223" s="64" t="str">
        <f>VLOOKUP(A2223,'Medical Examinations'!$AS$1:$BC$2336,7,)</f>
        <v>No</v>
      </c>
      <c r="J2223" s="64" t="str">
        <f>VLOOKUP(A2223,'Medical Examinations'!$AS$1:$BC$2336,11,)</f>
        <v>Obesity</v>
      </c>
      <c r="K2223" s="64" t="str">
        <f>VLOOKUP(A2223,'Medical Examinations'!$AS$1:$BC$2336,10,)</f>
        <v>Normal</v>
      </c>
      <c r="L2223" s="64" t="str">
        <f>VLOOKUP(A2223,'Hospitalisation Details'!$L$2:$R$2342,2,)</f>
        <v>02-06-2001</v>
      </c>
      <c r="M2223" s="65">
        <f>VLOOKUP(A2223,'Hospitalisation Details'!$L$2:$R$2345,7,)</f>
        <v>1532</v>
      </c>
      <c r="N2223" s="64" t="str">
        <f>VLOOKUP(A2223,'Hospitalisation Details'!$L$2:$R$2342,4,)</f>
        <v>tier - 2</v>
      </c>
      <c r="O2223" s="64" t="str">
        <f>VLOOKUP(A2223,'Hospitalisation Details'!$L$2:$R$2342,5,)</f>
        <v>tier - 2</v>
      </c>
      <c r="P2223" s="64" t="str">
        <f>VLOOKUP(A2223,'Hospitalisation Details'!$L$2:$R$2342,6,)</f>
        <v>R1013</v>
      </c>
      <c r="Q2223" s="64">
        <f>VLOOKUP(A2223,'Hospitalisation Details'!$L$2:$R$2342,3,)</f>
        <v>22</v>
      </c>
      <c r="R2223" s="64">
        <f>VLOOKUP(A2223,'Hospitalisation Details'!$L$2:$U$2342,10,)</f>
        <v>2</v>
      </c>
      <c r="S2223" s="64" t="str">
        <f>VLOOKUP(A2223,'Hospitalisation Details'!$L$2:$U$2342,8,)</f>
        <v>Jun</v>
      </c>
      <c r="T2223" s="126">
        <f>VLOOKUP(A2223,'Hospitalisation Details'!$L$2:$U$2342,9,)</f>
        <v>2001</v>
      </c>
    </row>
    <row r="2224" spans="1:20" ht="15.5" x14ac:dyDescent="0.35">
      <c r="A2224" s="124" t="s">
        <v>135</v>
      </c>
      <c r="B2224" s="64" t="str">
        <f>VLOOKUP(A2224,'Medical Examinations'!$AS$1:$BC$2336,9,)</f>
        <v>Zachary</v>
      </c>
      <c r="C2224" s="64">
        <f>VLOOKUP(A2224,'Medical Examinations'!$AS$1:$BC$2336,2,)</f>
        <v>31.1</v>
      </c>
      <c r="D2224" s="64">
        <f>VLOOKUP(A2224,'Medical Examinations'!$AS$1:$BC$2336,3,)</f>
        <v>4.37</v>
      </c>
      <c r="E2224" s="64" t="str">
        <f>VLOOKUP(A2224,'Medical Examinations'!$AS$1:$BC$2336,6,)</f>
        <v>Yes</v>
      </c>
      <c r="F2224" s="64" t="str">
        <f>VLOOKUP(A2224,'Medical Examinations'!$AS$1:$BC$2336,4,)</f>
        <v>No</v>
      </c>
      <c r="G2224" s="64" t="str">
        <f>VLOOKUP(A2224,'Medical Examinations'!$AS$1:$BC$2336,5,)</f>
        <v>No</v>
      </c>
      <c r="H2224" s="64">
        <f>VLOOKUP(A2224,'Medical Examinations'!$AS$1:$BC$2336,8,)</f>
        <v>0</v>
      </c>
      <c r="I2224" s="64" t="str">
        <f>VLOOKUP(A2224,'Medical Examinations'!$AS$1:$BC$2336,7,)</f>
        <v>No</v>
      </c>
      <c r="J2224" s="64" t="str">
        <f>VLOOKUP(A2224,'Medical Examinations'!$AS$1:$BC$2336,11,)</f>
        <v>Obesity</v>
      </c>
      <c r="K2224" s="64" t="str">
        <f>VLOOKUP(A2224,'Medical Examinations'!$AS$1:$BC$2336,10,)</f>
        <v>Normal</v>
      </c>
      <c r="L2224" s="64" t="str">
        <f>VLOOKUP(A2224,'Hospitalisation Details'!$L$2:$R$2342,2,)</f>
        <v>07-07-2001</v>
      </c>
      <c r="M2224" s="65">
        <f>VLOOKUP(A2224,'Hospitalisation Details'!$L$2:$R$2345,7,)</f>
        <v>1526</v>
      </c>
      <c r="N2224" s="64" t="str">
        <f>VLOOKUP(A2224,'Hospitalisation Details'!$L$2:$R$2342,4,)</f>
        <v>tier - 2</v>
      </c>
      <c r="O2224" s="64" t="str">
        <f>VLOOKUP(A2224,'Hospitalisation Details'!$L$2:$R$2342,5,)</f>
        <v>tier - 3</v>
      </c>
      <c r="P2224" s="64" t="str">
        <f>VLOOKUP(A2224,'Hospitalisation Details'!$L$2:$R$2342,6,)</f>
        <v>R1011</v>
      </c>
      <c r="Q2224" s="64">
        <f>VLOOKUP(A2224,'Hospitalisation Details'!$L$2:$R$2342,3,)</f>
        <v>21</v>
      </c>
      <c r="R2224" s="64">
        <f>VLOOKUP(A2224,'Hospitalisation Details'!$L$2:$U$2342,10,)</f>
        <v>7</v>
      </c>
      <c r="S2224" s="64" t="str">
        <f>VLOOKUP(A2224,'Hospitalisation Details'!$L$2:$U$2342,8,)</f>
        <v>Jul</v>
      </c>
      <c r="T2224" s="126">
        <f>VLOOKUP(A2224,'Hospitalisation Details'!$L$2:$U$2342,9,)</f>
        <v>2001</v>
      </c>
    </row>
    <row r="2225" spans="1:20" ht="15.5" x14ac:dyDescent="0.35">
      <c r="A2225" s="124" t="s">
        <v>134</v>
      </c>
      <c r="B2225" s="64" t="str">
        <f>VLOOKUP(A2225,'Medical Examinations'!$AS$1:$BC$2336,9,)</f>
        <v>Matthew T.</v>
      </c>
      <c r="C2225" s="64">
        <f>VLOOKUP(A2225,'Medical Examinations'!$AS$1:$BC$2336,2,)</f>
        <v>23.21</v>
      </c>
      <c r="D2225" s="64">
        <f>VLOOKUP(A2225,'Medical Examinations'!$AS$1:$BC$2336,3,)</f>
        <v>5.24</v>
      </c>
      <c r="E2225" s="64" t="str">
        <f>VLOOKUP(A2225,'Medical Examinations'!$AS$1:$BC$2336,6,)</f>
        <v>Yes</v>
      </c>
      <c r="F2225" s="64" t="str">
        <f>VLOOKUP(A2225,'Medical Examinations'!$AS$1:$BC$2336,4,)</f>
        <v>No</v>
      </c>
      <c r="G2225" s="64" t="str">
        <f>VLOOKUP(A2225,'Medical Examinations'!$AS$1:$BC$2336,5,)</f>
        <v>No</v>
      </c>
      <c r="H2225" s="64">
        <f>VLOOKUP(A2225,'Medical Examinations'!$AS$1:$BC$2336,8,)</f>
        <v>0</v>
      </c>
      <c r="I2225" s="64" t="str">
        <f>VLOOKUP(A2225,'Medical Examinations'!$AS$1:$BC$2336,7,)</f>
        <v>No</v>
      </c>
      <c r="J2225" s="64" t="str">
        <f>VLOOKUP(A2225,'Medical Examinations'!$AS$1:$BC$2336,11,)</f>
        <v xml:space="preserve">Normal Weight 
</v>
      </c>
      <c r="K2225" s="64" t="str">
        <f>VLOOKUP(A2225,'Medical Examinations'!$AS$1:$BC$2336,10,)</f>
        <v>Normal</v>
      </c>
      <c r="L2225" s="64" t="str">
        <f>VLOOKUP(A2225,'Hospitalisation Details'!$L$2:$R$2342,2,)</f>
        <v>25-08-2001</v>
      </c>
      <c r="M2225" s="65">
        <f>VLOOKUP(A2225,'Hospitalisation Details'!$L$2:$R$2345,7,)</f>
        <v>1515</v>
      </c>
      <c r="N2225" s="64" t="str">
        <f>VLOOKUP(A2225,'Hospitalisation Details'!$L$2:$R$2342,4,)</f>
        <v>tier - 2</v>
      </c>
      <c r="O2225" s="64" t="str">
        <f>VLOOKUP(A2225,'Hospitalisation Details'!$L$2:$R$2342,5,)</f>
        <v>tier - 3</v>
      </c>
      <c r="P2225" s="64" t="str">
        <f>VLOOKUP(A2225,'Hospitalisation Details'!$L$2:$R$2342,6,)</f>
        <v>R1013</v>
      </c>
      <c r="Q2225" s="64">
        <f>VLOOKUP(A2225,'Hospitalisation Details'!$L$2:$R$2342,3,)</f>
        <v>21</v>
      </c>
      <c r="R2225" s="64">
        <f>VLOOKUP(A2225,'Hospitalisation Details'!$L$2:$U$2342,10,)</f>
        <v>25</v>
      </c>
      <c r="S2225" s="64" t="str">
        <f>VLOOKUP(A2225,'Hospitalisation Details'!$L$2:$U$2342,8,)</f>
        <v>Aug</v>
      </c>
      <c r="T2225" s="126">
        <f>VLOOKUP(A2225,'Hospitalisation Details'!$L$2:$U$2342,9,)</f>
        <v>2001</v>
      </c>
    </row>
    <row r="2226" spans="1:20" ht="15.5" x14ac:dyDescent="0.35">
      <c r="A2226" s="124" t="s">
        <v>133</v>
      </c>
      <c r="B2226" s="64" t="str">
        <f>VLOOKUP(A2226,'Medical Examinations'!$AS$1:$BC$2336,9,)</f>
        <v>Pat</v>
      </c>
      <c r="C2226" s="64">
        <f>VLOOKUP(A2226,'Medical Examinations'!$AS$1:$BC$2336,2,)</f>
        <v>18.36</v>
      </c>
      <c r="D2226" s="64">
        <f>VLOOKUP(A2226,'Medical Examinations'!$AS$1:$BC$2336,3,)</f>
        <v>5.96</v>
      </c>
      <c r="E2226" s="64" t="str">
        <f>VLOOKUP(A2226,'Medical Examinations'!$AS$1:$BC$2336,6,)</f>
        <v>No</v>
      </c>
      <c r="F2226" s="64" t="str">
        <f>VLOOKUP(A2226,'Medical Examinations'!$AS$1:$BC$2336,4,)</f>
        <v>No</v>
      </c>
      <c r="G2226" s="64" t="str">
        <f>VLOOKUP(A2226,'Medical Examinations'!$AS$1:$BC$2336,5,)</f>
        <v>No</v>
      </c>
      <c r="H2226" s="64">
        <f>VLOOKUP(A2226,'Medical Examinations'!$AS$1:$BC$2336,8,)</f>
        <v>1</v>
      </c>
      <c r="I2226" s="64" t="str">
        <f>VLOOKUP(A2226,'Medical Examinations'!$AS$1:$BC$2336,7,)</f>
        <v>No</v>
      </c>
      <c r="J2226" s="64" t="str">
        <f>VLOOKUP(A2226,'Medical Examinations'!$AS$1:$BC$2336,11,)</f>
        <v>Under weight</v>
      </c>
      <c r="K2226" s="64" t="str">
        <f>VLOOKUP(A2226,'Medical Examinations'!$AS$1:$BC$2336,10,)</f>
        <v>Prediabetes</v>
      </c>
      <c r="L2226" s="64" t="str">
        <f>VLOOKUP(A2226,'Hospitalisation Details'!$L$2:$R$2342,2,)</f>
        <v>19-06-1998</v>
      </c>
      <c r="M2226" s="65">
        <f>VLOOKUP(A2226,'Hospitalisation Details'!$L$2:$R$2345,7,)</f>
        <v>1497</v>
      </c>
      <c r="N2226" s="64" t="str">
        <f>VLOOKUP(A2226,'Hospitalisation Details'!$L$2:$R$2342,4,)</f>
        <v>tier - 2</v>
      </c>
      <c r="O2226" s="64" t="str">
        <f>VLOOKUP(A2226,'Hospitalisation Details'!$L$2:$R$2342,5,)</f>
        <v>tier - 2</v>
      </c>
      <c r="P2226" s="64" t="str">
        <f>VLOOKUP(A2226,'Hospitalisation Details'!$L$2:$R$2342,6,)</f>
        <v>R1013</v>
      </c>
      <c r="Q2226" s="64">
        <f>VLOOKUP(A2226,'Hospitalisation Details'!$L$2:$R$2342,3,)</f>
        <v>24</v>
      </c>
      <c r="R2226" s="64">
        <f>VLOOKUP(A2226,'Hospitalisation Details'!$L$2:$U$2342,10,)</f>
        <v>19</v>
      </c>
      <c r="S2226" s="64" t="str">
        <f>VLOOKUP(A2226,'Hospitalisation Details'!$L$2:$U$2342,8,)</f>
        <v>Jun</v>
      </c>
      <c r="T2226" s="126">
        <f>VLOOKUP(A2226,'Hospitalisation Details'!$L$2:$U$2342,9,)</f>
        <v>1998</v>
      </c>
    </row>
    <row r="2227" spans="1:20" ht="15.5" x14ac:dyDescent="0.35">
      <c r="A2227" s="124" t="s">
        <v>132</v>
      </c>
      <c r="B2227" s="64" t="str">
        <f>VLOOKUP(A2227,'Medical Examinations'!$AS$1:$BC$2336,9,)</f>
        <v>Ashley</v>
      </c>
      <c r="C2227" s="64">
        <f>VLOOKUP(A2227,'Medical Examinations'!$AS$1:$BC$2336,2,)</f>
        <v>15.92</v>
      </c>
      <c r="D2227" s="64">
        <f>VLOOKUP(A2227,'Medical Examinations'!$AS$1:$BC$2336,3,)</f>
        <v>4.76</v>
      </c>
      <c r="E2227" s="64" t="str">
        <f>VLOOKUP(A2227,'Medical Examinations'!$AS$1:$BC$2336,6,)</f>
        <v>Yes</v>
      </c>
      <c r="F2227" s="64" t="str">
        <f>VLOOKUP(A2227,'Medical Examinations'!$AS$1:$BC$2336,4,)</f>
        <v>No</v>
      </c>
      <c r="G2227" s="64" t="str">
        <f>VLOOKUP(A2227,'Medical Examinations'!$AS$1:$BC$2336,5,)</f>
        <v>No</v>
      </c>
      <c r="H2227" s="64">
        <f>VLOOKUP(A2227,'Medical Examinations'!$AS$1:$BC$2336,8,)</f>
        <v>1</v>
      </c>
      <c r="I2227" s="64" t="str">
        <f>VLOOKUP(A2227,'Medical Examinations'!$AS$1:$BC$2336,7,)</f>
        <v>No</v>
      </c>
      <c r="J2227" s="64" t="str">
        <f>VLOOKUP(A2227,'Medical Examinations'!$AS$1:$BC$2336,11,)</f>
        <v>Under weight</v>
      </c>
      <c r="K2227" s="64" t="str">
        <f>VLOOKUP(A2227,'Medical Examinations'!$AS$1:$BC$2336,10,)</f>
        <v>Normal</v>
      </c>
      <c r="L2227" s="64" t="str">
        <f>VLOOKUP(A2227,'Hospitalisation Details'!$L$2:$R$2342,2,)</f>
        <v>07-10-1995</v>
      </c>
      <c r="M2227" s="65">
        <f>VLOOKUP(A2227,'Hospitalisation Details'!$L$2:$R$2345,7,)</f>
        <v>1493</v>
      </c>
      <c r="N2227" s="64" t="str">
        <f>VLOOKUP(A2227,'Hospitalisation Details'!$L$2:$R$2342,4,)</f>
        <v>tier - 2</v>
      </c>
      <c r="O2227" s="64" t="str">
        <f>VLOOKUP(A2227,'Hospitalisation Details'!$L$2:$R$2342,5,)</f>
        <v>tier - 3</v>
      </c>
      <c r="P2227" s="64" t="str">
        <f>VLOOKUP(A2227,'Hospitalisation Details'!$L$2:$R$2342,6,)</f>
        <v>R1013</v>
      </c>
      <c r="Q2227" s="64">
        <f>VLOOKUP(A2227,'Hospitalisation Details'!$L$2:$R$2342,3,)</f>
        <v>27</v>
      </c>
      <c r="R2227" s="64">
        <f>VLOOKUP(A2227,'Hospitalisation Details'!$L$2:$U$2342,10,)</f>
        <v>7</v>
      </c>
      <c r="S2227" s="64" t="str">
        <f>VLOOKUP(A2227,'Hospitalisation Details'!$L$2:$U$2342,8,)</f>
        <v>Oct</v>
      </c>
      <c r="T2227" s="126">
        <f>VLOOKUP(A2227,'Hospitalisation Details'!$L$2:$U$2342,9,)</f>
        <v>1995</v>
      </c>
    </row>
    <row r="2228" spans="1:20" ht="15.5" x14ac:dyDescent="0.35">
      <c r="A2228" s="124" t="s">
        <v>131</v>
      </c>
      <c r="B2228" s="64" t="str">
        <f>VLOOKUP(A2228,'Medical Examinations'!$AS$1:$BC$2336,9,)</f>
        <v>Elizabeth A.</v>
      </c>
      <c r="C2228" s="64">
        <f>VLOOKUP(A2228,'Medical Examinations'!$AS$1:$BC$2336,2,)</f>
        <v>15.17</v>
      </c>
      <c r="D2228" s="64">
        <f>VLOOKUP(A2228,'Medical Examinations'!$AS$1:$BC$2336,3,)</f>
        <v>4.3</v>
      </c>
      <c r="E2228" s="64" t="str">
        <f>VLOOKUP(A2228,'Medical Examinations'!$AS$1:$BC$2336,6,)</f>
        <v>Yes</v>
      </c>
      <c r="F2228" s="64" t="str">
        <f>VLOOKUP(A2228,'Medical Examinations'!$AS$1:$BC$2336,4,)</f>
        <v>No</v>
      </c>
      <c r="G2228" s="64" t="str">
        <f>VLOOKUP(A2228,'Medical Examinations'!$AS$1:$BC$2336,5,)</f>
        <v>Yes</v>
      </c>
      <c r="H2228" s="64">
        <f>VLOOKUP(A2228,'Medical Examinations'!$AS$1:$BC$2336,8,)</f>
        <v>1</v>
      </c>
      <c r="I2228" s="64" t="str">
        <f>VLOOKUP(A2228,'Medical Examinations'!$AS$1:$BC$2336,7,)</f>
        <v>No</v>
      </c>
      <c r="J2228" s="64" t="str">
        <f>VLOOKUP(A2228,'Medical Examinations'!$AS$1:$BC$2336,11,)</f>
        <v>Under weight</v>
      </c>
      <c r="K2228" s="64" t="str">
        <f>VLOOKUP(A2228,'Medical Examinations'!$AS$1:$BC$2336,10,)</f>
        <v>Normal</v>
      </c>
      <c r="L2228" s="64" t="str">
        <f>VLOOKUP(A2228,'Hospitalisation Details'!$L$2:$R$2342,2,)</f>
        <v>09-06-1997</v>
      </c>
      <c r="M2228" s="65">
        <f>VLOOKUP(A2228,'Hospitalisation Details'!$L$2:$R$2345,7,)</f>
        <v>1481</v>
      </c>
      <c r="N2228" s="64" t="str">
        <f>VLOOKUP(A2228,'Hospitalisation Details'!$L$2:$R$2342,4,)</f>
        <v>tier - 2</v>
      </c>
      <c r="O2228" s="64" t="str">
        <f>VLOOKUP(A2228,'Hospitalisation Details'!$L$2:$R$2342,5,)</f>
        <v>tier - 1</v>
      </c>
      <c r="P2228" s="64" t="str">
        <f>VLOOKUP(A2228,'Hospitalisation Details'!$L$2:$R$2342,6,)</f>
        <v>R1012</v>
      </c>
      <c r="Q2228" s="64">
        <f>VLOOKUP(A2228,'Hospitalisation Details'!$L$2:$R$2342,3,)</f>
        <v>25</v>
      </c>
      <c r="R2228" s="64">
        <f>VLOOKUP(A2228,'Hospitalisation Details'!$L$2:$U$2342,10,)</f>
        <v>9</v>
      </c>
      <c r="S2228" s="64" t="str">
        <f>VLOOKUP(A2228,'Hospitalisation Details'!$L$2:$U$2342,8,)</f>
        <v>Jun</v>
      </c>
      <c r="T2228" s="126">
        <f>VLOOKUP(A2228,'Hospitalisation Details'!$L$2:$U$2342,9,)</f>
        <v>1997</v>
      </c>
    </row>
    <row r="2229" spans="1:20" ht="15.5" x14ac:dyDescent="0.35">
      <c r="A2229" s="124" t="s">
        <v>130</v>
      </c>
      <c r="B2229" s="64" t="str">
        <f>VLOOKUP(A2229,'Medical Examinations'!$AS$1:$BC$2336,9,)</f>
        <v>Rebecca M.</v>
      </c>
      <c r="C2229" s="64">
        <f>VLOOKUP(A2229,'Medical Examinations'!$AS$1:$BC$2336,2,)</f>
        <v>16.63</v>
      </c>
      <c r="D2229" s="64">
        <f>VLOOKUP(A2229,'Medical Examinations'!$AS$1:$BC$2336,3,)</f>
        <v>4.5</v>
      </c>
      <c r="E2229" s="64" t="str">
        <f>VLOOKUP(A2229,'Medical Examinations'!$AS$1:$BC$2336,6,)</f>
        <v>No</v>
      </c>
      <c r="F2229" s="64" t="str">
        <f>VLOOKUP(A2229,'Medical Examinations'!$AS$1:$BC$2336,4,)</f>
        <v>No</v>
      </c>
      <c r="G2229" s="64" t="str">
        <f>VLOOKUP(A2229,'Medical Examinations'!$AS$1:$BC$2336,5,)</f>
        <v>No</v>
      </c>
      <c r="H2229" s="64">
        <f>VLOOKUP(A2229,'Medical Examinations'!$AS$1:$BC$2336,8,)</f>
        <v>1</v>
      </c>
      <c r="I2229" s="64" t="str">
        <f>VLOOKUP(A2229,'Medical Examinations'!$AS$1:$BC$2336,7,)</f>
        <v>No</v>
      </c>
      <c r="J2229" s="64" t="str">
        <f>VLOOKUP(A2229,'Medical Examinations'!$AS$1:$BC$2336,11,)</f>
        <v>Under weight</v>
      </c>
      <c r="K2229" s="64" t="str">
        <f>VLOOKUP(A2229,'Medical Examinations'!$AS$1:$BC$2336,10,)</f>
        <v>Normal</v>
      </c>
      <c r="L2229" s="64" t="str">
        <f>VLOOKUP(A2229,'Hospitalisation Details'!$L$2:$R$2342,2,)</f>
        <v>07-12-1998</v>
      </c>
      <c r="M2229" s="65">
        <f>VLOOKUP(A2229,'Hospitalisation Details'!$L$2:$R$2345,7,)</f>
        <v>1477</v>
      </c>
      <c r="N2229" s="64" t="str">
        <f>VLOOKUP(A2229,'Hospitalisation Details'!$L$2:$R$2342,4,)</f>
        <v>tier - 2</v>
      </c>
      <c r="O2229" s="64" t="str">
        <f>VLOOKUP(A2229,'Hospitalisation Details'!$L$2:$R$2342,5,)</f>
        <v>tier - 1</v>
      </c>
      <c r="P2229" s="64" t="str">
        <f>VLOOKUP(A2229,'Hospitalisation Details'!$L$2:$R$2342,6,)</f>
        <v>R1013</v>
      </c>
      <c r="Q2229" s="64">
        <f>VLOOKUP(A2229,'Hospitalisation Details'!$L$2:$R$2342,3,)</f>
        <v>24</v>
      </c>
      <c r="R2229" s="64">
        <f>VLOOKUP(A2229,'Hospitalisation Details'!$L$2:$U$2342,10,)</f>
        <v>7</v>
      </c>
      <c r="S2229" s="64" t="str">
        <f>VLOOKUP(A2229,'Hospitalisation Details'!$L$2:$U$2342,8,)</f>
        <v>Dec</v>
      </c>
      <c r="T2229" s="126">
        <f>VLOOKUP(A2229,'Hospitalisation Details'!$L$2:$U$2342,9,)</f>
        <v>1998</v>
      </c>
    </row>
    <row r="2230" spans="1:20" ht="15.5" x14ac:dyDescent="0.35">
      <c r="A2230" s="124" t="s">
        <v>129</v>
      </c>
      <c r="B2230" s="64" t="str">
        <f>VLOOKUP(A2230,'Medical Examinations'!$AS$1:$BC$2336,9,)</f>
        <v>Ruth</v>
      </c>
      <c r="C2230" s="64">
        <f>VLOOKUP(A2230,'Medical Examinations'!$AS$1:$BC$2336,2,)</f>
        <v>19.39</v>
      </c>
      <c r="D2230" s="64">
        <f>VLOOKUP(A2230,'Medical Examinations'!$AS$1:$BC$2336,3,)</f>
        <v>5.59</v>
      </c>
      <c r="E2230" s="64" t="str">
        <f>VLOOKUP(A2230,'Medical Examinations'!$AS$1:$BC$2336,6,)</f>
        <v>No</v>
      </c>
      <c r="F2230" s="64" t="str">
        <f>VLOOKUP(A2230,'Medical Examinations'!$AS$1:$BC$2336,4,)</f>
        <v>No</v>
      </c>
      <c r="G2230" s="64" t="str">
        <f>VLOOKUP(A2230,'Medical Examinations'!$AS$1:$BC$2336,5,)</f>
        <v>Yes</v>
      </c>
      <c r="H2230" s="64">
        <f>VLOOKUP(A2230,'Medical Examinations'!$AS$1:$BC$2336,8,)</f>
        <v>1</v>
      </c>
      <c r="I2230" s="64" t="str">
        <f>VLOOKUP(A2230,'Medical Examinations'!$AS$1:$BC$2336,7,)</f>
        <v>No</v>
      </c>
      <c r="J2230" s="64" t="str">
        <f>VLOOKUP(A2230,'Medical Examinations'!$AS$1:$BC$2336,11,)</f>
        <v xml:space="preserve">Normal Weight 
</v>
      </c>
      <c r="K2230" s="64" t="str">
        <f>VLOOKUP(A2230,'Medical Examinations'!$AS$1:$BC$2336,10,)</f>
        <v>Normal</v>
      </c>
      <c r="L2230" s="64" t="str">
        <f>VLOOKUP(A2230,'Hospitalisation Details'!$L$2:$R$2342,2,)</f>
        <v>20-06-2003</v>
      </c>
      <c r="M2230" s="65">
        <f>VLOOKUP(A2230,'Hospitalisation Details'!$L$2:$R$2345,7,)</f>
        <v>1467</v>
      </c>
      <c r="N2230" s="64" t="str">
        <f>VLOOKUP(A2230,'Hospitalisation Details'!$L$2:$R$2342,4,)</f>
        <v>tier - 2</v>
      </c>
      <c r="O2230" s="64" t="str">
        <f>VLOOKUP(A2230,'Hospitalisation Details'!$L$2:$R$2342,5,)</f>
        <v>tier - 2</v>
      </c>
      <c r="P2230" s="64" t="str">
        <f>VLOOKUP(A2230,'Hospitalisation Details'!$L$2:$R$2342,6,)</f>
        <v>R1013</v>
      </c>
      <c r="Q2230" s="64">
        <f>VLOOKUP(A2230,'Hospitalisation Details'!$L$2:$R$2342,3,)</f>
        <v>19</v>
      </c>
      <c r="R2230" s="64">
        <f>VLOOKUP(A2230,'Hospitalisation Details'!$L$2:$U$2342,10,)</f>
        <v>20</v>
      </c>
      <c r="S2230" s="64" t="str">
        <f>VLOOKUP(A2230,'Hospitalisation Details'!$L$2:$U$2342,8,)</f>
        <v>Jun</v>
      </c>
      <c r="T2230" s="126">
        <f>VLOOKUP(A2230,'Hospitalisation Details'!$L$2:$U$2342,9,)</f>
        <v>2003</v>
      </c>
    </row>
    <row r="2231" spans="1:20" ht="15.5" x14ac:dyDescent="0.35">
      <c r="A2231" s="124" t="s">
        <v>128</v>
      </c>
      <c r="B2231" s="64" t="str">
        <f>VLOOKUP(A2231,'Medical Examinations'!$AS$1:$BC$2336,9,)</f>
        <v>Gregory S</v>
      </c>
      <c r="C2231" s="64">
        <f>VLOOKUP(A2231,'Medical Examinations'!$AS$1:$BC$2336,2,)</f>
        <v>17.34</v>
      </c>
      <c r="D2231" s="64">
        <f>VLOOKUP(A2231,'Medical Examinations'!$AS$1:$BC$2336,3,)</f>
        <v>6.29</v>
      </c>
      <c r="E2231" s="64" t="str">
        <f>VLOOKUP(A2231,'Medical Examinations'!$AS$1:$BC$2336,6,)</f>
        <v>Yes</v>
      </c>
      <c r="F2231" s="64" t="str">
        <f>VLOOKUP(A2231,'Medical Examinations'!$AS$1:$BC$2336,4,)</f>
        <v>No</v>
      </c>
      <c r="G2231" s="64" t="str">
        <f>VLOOKUP(A2231,'Medical Examinations'!$AS$1:$BC$2336,5,)</f>
        <v>Yes</v>
      </c>
      <c r="H2231" s="64">
        <f>VLOOKUP(A2231,'Medical Examinations'!$AS$1:$BC$2336,8,)</f>
        <v>1</v>
      </c>
      <c r="I2231" s="64" t="str">
        <f>VLOOKUP(A2231,'Medical Examinations'!$AS$1:$BC$2336,7,)</f>
        <v>No</v>
      </c>
      <c r="J2231" s="64" t="str">
        <f>VLOOKUP(A2231,'Medical Examinations'!$AS$1:$BC$2336,11,)</f>
        <v>Under weight</v>
      </c>
      <c r="K2231" s="64" t="str">
        <f>VLOOKUP(A2231,'Medical Examinations'!$AS$1:$BC$2336,10,)</f>
        <v>Prediabetes</v>
      </c>
      <c r="L2231" s="64" t="str">
        <f>VLOOKUP(A2231,'Hospitalisation Details'!$L$2:$R$2342,2,)</f>
        <v>19-06-1997</v>
      </c>
      <c r="M2231" s="65">
        <f>VLOOKUP(A2231,'Hospitalisation Details'!$L$2:$R$2345,7,)</f>
        <v>1445</v>
      </c>
      <c r="N2231" s="64" t="str">
        <f>VLOOKUP(A2231,'Hospitalisation Details'!$L$2:$R$2342,4,)</f>
        <v>tier - 2</v>
      </c>
      <c r="O2231" s="64" t="str">
        <f>VLOOKUP(A2231,'Hospitalisation Details'!$L$2:$R$2342,5,)</f>
        <v>tier - 1</v>
      </c>
      <c r="P2231" s="64" t="str">
        <f>VLOOKUP(A2231,'Hospitalisation Details'!$L$2:$R$2342,6,)</f>
        <v>R1013</v>
      </c>
      <c r="Q2231" s="64">
        <f>VLOOKUP(A2231,'Hospitalisation Details'!$L$2:$R$2342,3,)</f>
        <v>25</v>
      </c>
      <c r="R2231" s="64">
        <f>VLOOKUP(A2231,'Hospitalisation Details'!$L$2:$U$2342,10,)</f>
        <v>19</v>
      </c>
      <c r="S2231" s="64" t="str">
        <f>VLOOKUP(A2231,'Hospitalisation Details'!$L$2:$U$2342,8,)</f>
        <v>Jun</v>
      </c>
      <c r="T2231" s="126">
        <f>VLOOKUP(A2231,'Hospitalisation Details'!$L$2:$U$2342,9,)</f>
        <v>1997</v>
      </c>
    </row>
    <row r="2232" spans="1:20" ht="15.5" x14ac:dyDescent="0.35">
      <c r="A2232" s="124" t="s">
        <v>127</v>
      </c>
      <c r="B2232" s="64" t="str">
        <f>VLOOKUP(A2232,'Medical Examinations'!$AS$1:$BC$2336,9,)</f>
        <v>Alexandra S</v>
      </c>
      <c r="C2232" s="64">
        <f>VLOOKUP(A2232,'Medical Examinations'!$AS$1:$BC$2336,2,)</f>
        <v>17.940000000000001</v>
      </c>
      <c r="D2232" s="64">
        <f>VLOOKUP(A2232,'Medical Examinations'!$AS$1:$BC$2336,3,)</f>
        <v>4.1900000000000004</v>
      </c>
      <c r="E2232" s="64" t="str">
        <f>VLOOKUP(A2232,'Medical Examinations'!$AS$1:$BC$2336,6,)</f>
        <v>No</v>
      </c>
      <c r="F2232" s="64" t="str">
        <f>VLOOKUP(A2232,'Medical Examinations'!$AS$1:$BC$2336,4,)</f>
        <v>yes</v>
      </c>
      <c r="G2232" s="64" t="str">
        <f>VLOOKUP(A2232,'Medical Examinations'!$AS$1:$BC$2336,5,)</f>
        <v>No</v>
      </c>
      <c r="H2232" s="64">
        <f>VLOOKUP(A2232,'Medical Examinations'!$AS$1:$BC$2336,8,)</f>
        <v>1</v>
      </c>
      <c r="I2232" s="64" t="str">
        <f>VLOOKUP(A2232,'Medical Examinations'!$AS$1:$BC$2336,7,)</f>
        <v>No</v>
      </c>
      <c r="J2232" s="64" t="str">
        <f>VLOOKUP(A2232,'Medical Examinations'!$AS$1:$BC$2336,11,)</f>
        <v>Under weight</v>
      </c>
      <c r="K2232" s="64" t="str">
        <f>VLOOKUP(A2232,'Medical Examinations'!$AS$1:$BC$2336,10,)</f>
        <v>Normal</v>
      </c>
      <c r="L2232" s="64" t="str">
        <f>VLOOKUP(A2232,'Hospitalisation Details'!$L$2:$R$2342,2,)</f>
        <v>01-09-2000</v>
      </c>
      <c r="M2232" s="65">
        <f>VLOOKUP(A2232,'Hospitalisation Details'!$L$2:$R$2345,7,)</f>
        <v>1438</v>
      </c>
      <c r="N2232" s="64" t="str">
        <f>VLOOKUP(A2232,'Hospitalisation Details'!$L$2:$R$2342,4,)</f>
        <v>tier - 2</v>
      </c>
      <c r="O2232" s="64" t="str">
        <f>VLOOKUP(A2232,'Hospitalisation Details'!$L$2:$R$2342,5,)</f>
        <v>tier - 2</v>
      </c>
      <c r="P2232" s="64" t="str">
        <f>VLOOKUP(A2232,'Hospitalisation Details'!$L$2:$R$2342,6,)</f>
        <v>R1013</v>
      </c>
      <c r="Q2232" s="64">
        <f>VLOOKUP(A2232,'Hospitalisation Details'!$L$2:$R$2342,3,)</f>
        <v>22</v>
      </c>
      <c r="R2232" s="64">
        <f>VLOOKUP(A2232,'Hospitalisation Details'!$L$2:$U$2342,10,)</f>
        <v>1</v>
      </c>
      <c r="S2232" s="64" t="str">
        <f>VLOOKUP(A2232,'Hospitalisation Details'!$L$2:$U$2342,8,)</f>
        <v>Sep</v>
      </c>
      <c r="T2232" s="126">
        <f>VLOOKUP(A2232,'Hospitalisation Details'!$L$2:$U$2342,9,)</f>
        <v>2000</v>
      </c>
    </row>
    <row r="2233" spans="1:20" ht="15.5" x14ac:dyDescent="0.35">
      <c r="A2233" s="124" t="s">
        <v>126</v>
      </c>
      <c r="B2233" s="64" t="str">
        <f>VLOOKUP(A2233,'Medical Examinations'!$AS$1:$BC$2336,9,)</f>
        <v>Hillary</v>
      </c>
      <c r="C2233" s="64">
        <f>VLOOKUP(A2233,'Medical Examinations'!$AS$1:$BC$2336,2,)</f>
        <v>16.670000000000002</v>
      </c>
      <c r="D2233" s="64">
        <f>VLOOKUP(A2233,'Medical Examinations'!$AS$1:$BC$2336,3,)</f>
        <v>4.7</v>
      </c>
      <c r="E2233" s="64" t="str">
        <f>VLOOKUP(A2233,'Medical Examinations'!$AS$1:$BC$2336,6,)</f>
        <v>Yes</v>
      </c>
      <c r="F2233" s="64" t="str">
        <f>VLOOKUP(A2233,'Medical Examinations'!$AS$1:$BC$2336,4,)</f>
        <v>No</v>
      </c>
      <c r="G2233" s="64" t="str">
        <f>VLOOKUP(A2233,'Medical Examinations'!$AS$1:$BC$2336,5,)</f>
        <v>Yes</v>
      </c>
      <c r="H2233" s="64">
        <f>VLOOKUP(A2233,'Medical Examinations'!$AS$1:$BC$2336,8,)</f>
        <v>1</v>
      </c>
      <c r="I2233" s="64" t="str">
        <f>VLOOKUP(A2233,'Medical Examinations'!$AS$1:$BC$2336,7,)</f>
        <v>No</v>
      </c>
      <c r="J2233" s="64" t="str">
        <f>VLOOKUP(A2233,'Medical Examinations'!$AS$1:$BC$2336,11,)</f>
        <v>Under weight</v>
      </c>
      <c r="K2233" s="64" t="str">
        <f>VLOOKUP(A2233,'Medical Examinations'!$AS$1:$BC$2336,10,)</f>
        <v>Normal</v>
      </c>
      <c r="L2233" s="64" t="str">
        <f>VLOOKUP(A2233,'Hospitalisation Details'!$L$2:$R$2342,2,)</f>
        <v>05-12-1997</v>
      </c>
      <c r="M2233" s="65">
        <f>VLOOKUP(A2233,'Hospitalisation Details'!$L$2:$R$2345,7,)</f>
        <v>1422</v>
      </c>
      <c r="N2233" s="64" t="str">
        <f>VLOOKUP(A2233,'Hospitalisation Details'!$L$2:$R$2342,4,)</f>
        <v>tier - 2</v>
      </c>
      <c r="O2233" s="64" t="str">
        <f>VLOOKUP(A2233,'Hospitalisation Details'!$L$2:$R$2342,5,)</f>
        <v>tier - 2</v>
      </c>
      <c r="P2233" s="64" t="str">
        <f>VLOOKUP(A2233,'Hospitalisation Details'!$L$2:$R$2342,6,)</f>
        <v>R1013</v>
      </c>
      <c r="Q2233" s="64">
        <f>VLOOKUP(A2233,'Hospitalisation Details'!$L$2:$R$2342,3,)</f>
        <v>25</v>
      </c>
      <c r="R2233" s="64">
        <f>VLOOKUP(A2233,'Hospitalisation Details'!$L$2:$U$2342,10,)</f>
        <v>5</v>
      </c>
      <c r="S2233" s="64" t="str">
        <f>VLOOKUP(A2233,'Hospitalisation Details'!$L$2:$U$2342,8,)</f>
        <v>Dec</v>
      </c>
      <c r="T2233" s="126">
        <f>VLOOKUP(A2233,'Hospitalisation Details'!$L$2:$U$2342,9,)</f>
        <v>1997</v>
      </c>
    </row>
    <row r="2234" spans="1:20" ht="15.5" x14ac:dyDescent="0.35">
      <c r="A2234" s="124" t="s">
        <v>125</v>
      </c>
      <c r="B2234" s="64" t="str">
        <f>VLOOKUP(A2234,'Medical Examinations'!$AS$1:$BC$2336,9,)</f>
        <v>Amy K.</v>
      </c>
      <c r="C2234" s="64">
        <f>VLOOKUP(A2234,'Medical Examinations'!$AS$1:$BC$2336,2,)</f>
        <v>20.58</v>
      </c>
      <c r="D2234" s="64">
        <f>VLOOKUP(A2234,'Medical Examinations'!$AS$1:$BC$2336,3,)</f>
        <v>5.64</v>
      </c>
      <c r="E2234" s="64" t="str">
        <f>VLOOKUP(A2234,'Medical Examinations'!$AS$1:$BC$2336,6,)</f>
        <v>Yes</v>
      </c>
      <c r="F2234" s="64" t="str">
        <f>VLOOKUP(A2234,'Medical Examinations'!$AS$1:$BC$2336,4,)</f>
        <v>No</v>
      </c>
      <c r="G2234" s="64" t="str">
        <f>VLOOKUP(A2234,'Medical Examinations'!$AS$1:$BC$2336,5,)</f>
        <v>No</v>
      </c>
      <c r="H2234" s="64">
        <f>VLOOKUP(A2234,'Medical Examinations'!$AS$1:$BC$2336,8,)</f>
        <v>0</v>
      </c>
      <c r="I2234" s="64" t="str">
        <f>VLOOKUP(A2234,'Medical Examinations'!$AS$1:$BC$2336,7,)</f>
        <v>No</v>
      </c>
      <c r="J2234" s="64" t="str">
        <f>VLOOKUP(A2234,'Medical Examinations'!$AS$1:$BC$2336,11,)</f>
        <v xml:space="preserve">Normal Weight 
</v>
      </c>
      <c r="K2234" s="64" t="str">
        <f>VLOOKUP(A2234,'Medical Examinations'!$AS$1:$BC$2336,10,)</f>
        <v>Normal</v>
      </c>
      <c r="L2234" s="64" t="str">
        <f>VLOOKUP(A2234,'Hospitalisation Details'!$L$2:$R$2342,2,)</f>
        <v>23-08-2001</v>
      </c>
      <c r="M2234" s="65">
        <f>VLOOKUP(A2234,'Hospitalisation Details'!$L$2:$R$2345,7,)</f>
        <v>1421</v>
      </c>
      <c r="N2234" s="64" t="str">
        <f>VLOOKUP(A2234,'Hospitalisation Details'!$L$2:$R$2342,4,)</f>
        <v>tier - 2</v>
      </c>
      <c r="O2234" s="64" t="str">
        <f>VLOOKUP(A2234,'Hospitalisation Details'!$L$2:$R$2342,5,)</f>
        <v>tier - 2</v>
      </c>
      <c r="P2234" s="64" t="str">
        <f>VLOOKUP(A2234,'Hospitalisation Details'!$L$2:$R$2342,6,)</f>
        <v>R1013</v>
      </c>
      <c r="Q2234" s="64">
        <f>VLOOKUP(A2234,'Hospitalisation Details'!$L$2:$R$2342,3,)</f>
        <v>21</v>
      </c>
      <c r="R2234" s="64">
        <f>VLOOKUP(A2234,'Hospitalisation Details'!$L$2:$U$2342,10,)</f>
        <v>23</v>
      </c>
      <c r="S2234" s="64" t="str">
        <f>VLOOKUP(A2234,'Hospitalisation Details'!$L$2:$U$2342,8,)</f>
        <v>Aug</v>
      </c>
      <c r="T2234" s="126">
        <f>VLOOKUP(A2234,'Hospitalisation Details'!$L$2:$U$2342,9,)</f>
        <v>2001</v>
      </c>
    </row>
    <row r="2235" spans="1:20" ht="15.5" x14ac:dyDescent="0.35">
      <c r="A2235" s="124" t="s">
        <v>124</v>
      </c>
      <c r="B2235" s="64" t="str">
        <f>VLOOKUP(A2235,'Medical Examinations'!$AS$1:$BC$2336,9,)</f>
        <v>Scott</v>
      </c>
      <c r="C2235" s="64">
        <f>VLOOKUP(A2235,'Medical Examinations'!$AS$1:$BC$2336,2,)</f>
        <v>16.5</v>
      </c>
      <c r="D2235" s="64">
        <f>VLOOKUP(A2235,'Medical Examinations'!$AS$1:$BC$2336,3,)</f>
        <v>4.1100000000000003</v>
      </c>
      <c r="E2235" s="64" t="str">
        <f>VLOOKUP(A2235,'Medical Examinations'!$AS$1:$BC$2336,6,)</f>
        <v>Yes</v>
      </c>
      <c r="F2235" s="64" t="str">
        <f>VLOOKUP(A2235,'Medical Examinations'!$AS$1:$BC$2336,4,)</f>
        <v>No</v>
      </c>
      <c r="G2235" s="64" t="str">
        <f>VLOOKUP(A2235,'Medical Examinations'!$AS$1:$BC$2336,5,)</f>
        <v>No</v>
      </c>
      <c r="H2235" s="64">
        <f>VLOOKUP(A2235,'Medical Examinations'!$AS$1:$BC$2336,8,)</f>
        <v>0</v>
      </c>
      <c r="I2235" s="64" t="str">
        <f>VLOOKUP(A2235,'Medical Examinations'!$AS$1:$BC$2336,7,)</f>
        <v>No</v>
      </c>
      <c r="J2235" s="64" t="str">
        <f>VLOOKUP(A2235,'Medical Examinations'!$AS$1:$BC$2336,11,)</f>
        <v>Under weight</v>
      </c>
      <c r="K2235" s="64" t="str">
        <f>VLOOKUP(A2235,'Medical Examinations'!$AS$1:$BC$2336,10,)</f>
        <v>Normal</v>
      </c>
      <c r="L2235" s="64" t="str">
        <f>VLOOKUP(A2235,'Hospitalisation Details'!$L$2:$R$2342,2,)</f>
        <v>23-06-1996</v>
      </c>
      <c r="M2235" s="65">
        <f>VLOOKUP(A2235,'Hospitalisation Details'!$L$2:$R$2345,7,)</f>
        <v>1417</v>
      </c>
      <c r="N2235" s="64" t="str">
        <f>VLOOKUP(A2235,'Hospitalisation Details'!$L$2:$R$2342,4,)</f>
        <v>tier - 2</v>
      </c>
      <c r="O2235" s="64" t="str">
        <f>VLOOKUP(A2235,'Hospitalisation Details'!$L$2:$R$2342,5,)</f>
        <v>tier - 3</v>
      </c>
      <c r="P2235" s="64" t="str">
        <f>VLOOKUP(A2235,'Hospitalisation Details'!$L$2:$R$2342,6,)</f>
        <v>R1013</v>
      </c>
      <c r="Q2235" s="64">
        <f>VLOOKUP(A2235,'Hospitalisation Details'!$L$2:$R$2342,3,)</f>
        <v>26</v>
      </c>
      <c r="R2235" s="64">
        <f>VLOOKUP(A2235,'Hospitalisation Details'!$L$2:$U$2342,10,)</f>
        <v>23</v>
      </c>
      <c r="S2235" s="64" t="str">
        <f>VLOOKUP(A2235,'Hospitalisation Details'!$L$2:$U$2342,8,)</f>
        <v>Jun</v>
      </c>
      <c r="T2235" s="126">
        <f>VLOOKUP(A2235,'Hospitalisation Details'!$L$2:$U$2342,9,)</f>
        <v>1996</v>
      </c>
    </row>
    <row r="2236" spans="1:20" ht="15.5" x14ac:dyDescent="0.35">
      <c r="A2236" s="124" t="s">
        <v>123</v>
      </c>
      <c r="B2236" s="64" t="str">
        <f>VLOOKUP(A2236,'Medical Examinations'!$AS$1:$BC$2336,9,)</f>
        <v>John</v>
      </c>
      <c r="C2236" s="64">
        <f>VLOOKUP(A2236,'Medical Examinations'!$AS$1:$BC$2336,2,)</f>
        <v>15.41</v>
      </c>
      <c r="D2236" s="64">
        <f>VLOOKUP(A2236,'Medical Examinations'!$AS$1:$BC$2336,3,)</f>
        <v>5.43</v>
      </c>
      <c r="E2236" s="64" t="str">
        <f>VLOOKUP(A2236,'Medical Examinations'!$AS$1:$BC$2336,6,)</f>
        <v>Yes</v>
      </c>
      <c r="F2236" s="64" t="str">
        <f>VLOOKUP(A2236,'Medical Examinations'!$AS$1:$BC$2336,4,)</f>
        <v>No</v>
      </c>
      <c r="G2236" s="64" t="str">
        <f>VLOOKUP(A2236,'Medical Examinations'!$AS$1:$BC$2336,5,)</f>
        <v>Yes</v>
      </c>
      <c r="H2236" s="64">
        <f>VLOOKUP(A2236,'Medical Examinations'!$AS$1:$BC$2336,8,)</f>
        <v>1</v>
      </c>
      <c r="I2236" s="64" t="str">
        <f>VLOOKUP(A2236,'Medical Examinations'!$AS$1:$BC$2336,7,)</f>
        <v>No</v>
      </c>
      <c r="J2236" s="64" t="str">
        <f>VLOOKUP(A2236,'Medical Examinations'!$AS$1:$BC$2336,11,)</f>
        <v>Under weight</v>
      </c>
      <c r="K2236" s="64" t="str">
        <f>VLOOKUP(A2236,'Medical Examinations'!$AS$1:$BC$2336,10,)</f>
        <v>Normal</v>
      </c>
      <c r="L2236" s="64" t="str">
        <f>VLOOKUP(A2236,'Hospitalisation Details'!$L$2:$R$2342,2,)</f>
        <v>27-10-1997</v>
      </c>
      <c r="M2236" s="65">
        <f>VLOOKUP(A2236,'Hospitalisation Details'!$L$2:$R$2345,7,)</f>
        <v>1402</v>
      </c>
      <c r="N2236" s="64" t="str">
        <f>VLOOKUP(A2236,'Hospitalisation Details'!$L$2:$R$2342,4,)</f>
        <v>tier - 2</v>
      </c>
      <c r="O2236" s="64" t="str">
        <f>VLOOKUP(A2236,'Hospitalisation Details'!$L$2:$R$2342,5,)</f>
        <v>tier - 3</v>
      </c>
      <c r="P2236" s="64" t="str">
        <f>VLOOKUP(A2236,'Hospitalisation Details'!$L$2:$R$2342,6,)</f>
        <v>R1011</v>
      </c>
      <c r="Q2236" s="64">
        <f>VLOOKUP(A2236,'Hospitalisation Details'!$L$2:$R$2342,3,)</f>
        <v>25</v>
      </c>
      <c r="R2236" s="64">
        <f>VLOOKUP(A2236,'Hospitalisation Details'!$L$2:$U$2342,10,)</f>
        <v>27</v>
      </c>
      <c r="S2236" s="64" t="str">
        <f>VLOOKUP(A2236,'Hospitalisation Details'!$L$2:$U$2342,8,)</f>
        <v>Oct</v>
      </c>
      <c r="T2236" s="126">
        <f>VLOOKUP(A2236,'Hospitalisation Details'!$L$2:$U$2342,9,)</f>
        <v>1997</v>
      </c>
    </row>
    <row r="2237" spans="1:20" ht="15.5" x14ac:dyDescent="0.35">
      <c r="A2237" s="124" t="s">
        <v>122</v>
      </c>
      <c r="B2237" s="64" t="str">
        <f>VLOOKUP(A2237,'Medical Examinations'!$AS$1:$BC$2336,9,)</f>
        <v>Maaikel</v>
      </c>
      <c r="C2237" s="64">
        <f>VLOOKUP(A2237,'Medical Examinations'!$AS$1:$BC$2336,2,)</f>
        <v>24.59</v>
      </c>
      <c r="D2237" s="64">
        <f>VLOOKUP(A2237,'Medical Examinations'!$AS$1:$BC$2336,3,)</f>
        <v>4.38</v>
      </c>
      <c r="E2237" s="64" t="str">
        <f>VLOOKUP(A2237,'Medical Examinations'!$AS$1:$BC$2336,6,)</f>
        <v>No</v>
      </c>
      <c r="F2237" s="64" t="str">
        <f>VLOOKUP(A2237,'Medical Examinations'!$AS$1:$BC$2336,4,)</f>
        <v>No</v>
      </c>
      <c r="G2237" s="64" t="str">
        <f>VLOOKUP(A2237,'Medical Examinations'!$AS$1:$BC$2336,5,)</f>
        <v>No</v>
      </c>
      <c r="H2237" s="64">
        <f>VLOOKUP(A2237,'Medical Examinations'!$AS$1:$BC$2336,8,)</f>
        <v>1</v>
      </c>
      <c r="I2237" s="64" t="str">
        <f>VLOOKUP(A2237,'Medical Examinations'!$AS$1:$BC$2336,7,)</f>
        <v>No</v>
      </c>
      <c r="J2237" s="64" t="str">
        <f>VLOOKUP(A2237,'Medical Examinations'!$AS$1:$BC$2336,11,)</f>
        <v xml:space="preserve">Normal Weight 
</v>
      </c>
      <c r="K2237" s="64" t="str">
        <f>VLOOKUP(A2237,'Medical Examinations'!$AS$1:$BC$2336,10,)</f>
        <v>Normal</v>
      </c>
      <c r="L2237" s="64" t="str">
        <f>VLOOKUP(A2237,'Hospitalisation Details'!$L$2:$R$2342,2,)</f>
        <v>05-09-1998</v>
      </c>
      <c r="M2237" s="65">
        <f>VLOOKUP(A2237,'Hospitalisation Details'!$L$2:$R$2345,7,)</f>
        <v>1400</v>
      </c>
      <c r="N2237" s="64" t="str">
        <f>VLOOKUP(A2237,'Hospitalisation Details'!$L$2:$R$2342,4,)</f>
        <v>tier - 2</v>
      </c>
      <c r="O2237" s="64" t="str">
        <f>VLOOKUP(A2237,'Hospitalisation Details'!$L$2:$R$2342,5,)</f>
        <v>tier - 2</v>
      </c>
      <c r="P2237" s="64" t="str">
        <f>VLOOKUP(A2237,'Hospitalisation Details'!$L$2:$R$2342,6,)</f>
        <v>R1013</v>
      </c>
      <c r="Q2237" s="64">
        <f>VLOOKUP(A2237,'Hospitalisation Details'!$L$2:$R$2342,3,)</f>
        <v>24</v>
      </c>
      <c r="R2237" s="64">
        <f>VLOOKUP(A2237,'Hospitalisation Details'!$L$2:$U$2342,10,)</f>
        <v>5</v>
      </c>
      <c r="S2237" s="64" t="str">
        <f>VLOOKUP(A2237,'Hospitalisation Details'!$L$2:$U$2342,8,)</f>
        <v>Sep</v>
      </c>
      <c r="T2237" s="126">
        <f>VLOOKUP(A2237,'Hospitalisation Details'!$L$2:$U$2342,9,)</f>
        <v>1998</v>
      </c>
    </row>
    <row r="2238" spans="1:20" ht="15.5" x14ac:dyDescent="0.35">
      <c r="A2238" s="124" t="s">
        <v>121</v>
      </c>
      <c r="B2238" s="64" t="str">
        <f>VLOOKUP(A2238,'Medical Examinations'!$AS$1:$BC$2336,9,)</f>
        <v>Daniel C</v>
      </c>
      <c r="C2238" s="64">
        <f>VLOOKUP(A2238,'Medical Examinations'!$AS$1:$BC$2336,2,)</f>
        <v>33.33</v>
      </c>
      <c r="D2238" s="64">
        <f>VLOOKUP(A2238,'Medical Examinations'!$AS$1:$BC$2336,3,)</f>
        <v>9.7899999999999991</v>
      </c>
      <c r="E2238" s="64" t="str">
        <f>VLOOKUP(A2238,'Medical Examinations'!$AS$1:$BC$2336,6,)</f>
        <v>No</v>
      </c>
      <c r="F2238" s="64" t="str">
        <f>VLOOKUP(A2238,'Medical Examinations'!$AS$1:$BC$2336,4,)</f>
        <v>No</v>
      </c>
      <c r="G2238" s="64" t="str">
        <f>VLOOKUP(A2238,'Medical Examinations'!$AS$1:$BC$2336,5,)</f>
        <v>No</v>
      </c>
      <c r="H2238" s="64">
        <f>VLOOKUP(A2238,'Medical Examinations'!$AS$1:$BC$2336,8,)</f>
        <v>0</v>
      </c>
      <c r="I2238" s="64" t="str">
        <f>VLOOKUP(A2238,'Medical Examinations'!$AS$1:$BC$2336,7,)</f>
        <v>No</v>
      </c>
      <c r="J2238" s="64" t="str">
        <f>VLOOKUP(A2238,'Medical Examinations'!$AS$1:$BC$2336,11,)</f>
        <v>Obesity</v>
      </c>
      <c r="K2238" s="64" t="str">
        <f>VLOOKUP(A2238,'Medical Examinations'!$AS$1:$BC$2336,10,)</f>
        <v>Diabetes</v>
      </c>
      <c r="L2238" s="64" t="str">
        <f>VLOOKUP(A2238,'Hospitalisation Details'!$L$2:$R$2342,2,)</f>
        <v>22-12-2002</v>
      </c>
      <c r="M2238" s="65">
        <f>VLOOKUP(A2238,'Hospitalisation Details'!$L$2:$R$2345,7,)</f>
        <v>1392</v>
      </c>
      <c r="N2238" s="64" t="str">
        <f>VLOOKUP(A2238,'Hospitalisation Details'!$L$2:$R$2342,4,)</f>
        <v>tier - 2</v>
      </c>
      <c r="O2238" s="64" t="str">
        <f>VLOOKUP(A2238,'Hospitalisation Details'!$L$2:$R$2342,5,)</f>
        <v>tier - 1</v>
      </c>
      <c r="P2238" s="64" t="str">
        <f>VLOOKUP(A2238,'Hospitalisation Details'!$L$2:$R$2342,6,)</f>
        <v>R1013</v>
      </c>
      <c r="Q2238" s="64">
        <f>VLOOKUP(A2238,'Hospitalisation Details'!$L$2:$R$2342,3,)</f>
        <v>20</v>
      </c>
      <c r="R2238" s="64">
        <f>VLOOKUP(A2238,'Hospitalisation Details'!$L$2:$U$2342,10,)</f>
        <v>22</v>
      </c>
      <c r="S2238" s="64" t="str">
        <f>VLOOKUP(A2238,'Hospitalisation Details'!$L$2:$U$2342,8,)</f>
        <v>Dec</v>
      </c>
      <c r="T2238" s="126">
        <f>VLOOKUP(A2238,'Hospitalisation Details'!$L$2:$U$2342,9,)</f>
        <v>2002</v>
      </c>
    </row>
    <row r="2239" spans="1:20" ht="15.5" x14ac:dyDescent="0.35">
      <c r="A2239" s="124" t="s">
        <v>120</v>
      </c>
      <c r="B2239" s="64" t="str">
        <f>VLOOKUP(A2239,'Medical Examinations'!$AS$1:$BC$2336,9,)</f>
        <v>Christopher S.</v>
      </c>
      <c r="C2239" s="64">
        <f>VLOOKUP(A2239,'Medical Examinations'!$AS$1:$BC$2336,2,)</f>
        <v>18.5</v>
      </c>
      <c r="D2239" s="64">
        <f>VLOOKUP(A2239,'Medical Examinations'!$AS$1:$BC$2336,3,)</f>
        <v>11.84</v>
      </c>
      <c r="E2239" s="64" t="str">
        <f>VLOOKUP(A2239,'Medical Examinations'!$AS$1:$BC$2336,6,)</f>
        <v>No</v>
      </c>
      <c r="F2239" s="64" t="str">
        <f>VLOOKUP(A2239,'Medical Examinations'!$AS$1:$BC$2336,4,)</f>
        <v>No</v>
      </c>
      <c r="G2239" s="64" t="str">
        <f>VLOOKUP(A2239,'Medical Examinations'!$AS$1:$BC$2336,5,)</f>
        <v>No</v>
      </c>
      <c r="H2239" s="64">
        <f>VLOOKUP(A2239,'Medical Examinations'!$AS$1:$BC$2336,8,)</f>
        <v>0</v>
      </c>
      <c r="I2239" s="64" t="str">
        <f>VLOOKUP(A2239,'Medical Examinations'!$AS$1:$BC$2336,7,)</f>
        <v>No</v>
      </c>
      <c r="J2239" s="64" t="str">
        <f>VLOOKUP(A2239,'Medical Examinations'!$AS$1:$BC$2336,11,)</f>
        <v xml:space="preserve">Normal Weight 
</v>
      </c>
      <c r="K2239" s="64" t="str">
        <f>VLOOKUP(A2239,'Medical Examinations'!$AS$1:$BC$2336,10,)</f>
        <v>Diabetes</v>
      </c>
      <c r="L2239" s="64" t="str">
        <f>VLOOKUP(A2239,'Hospitalisation Details'!$L$2:$R$2342,2,)</f>
        <v>14-11-2002</v>
      </c>
      <c r="M2239" s="65">
        <f>VLOOKUP(A2239,'Hospitalisation Details'!$L$2:$R$2345,7,)</f>
        <v>1390</v>
      </c>
      <c r="N2239" s="64" t="str">
        <f>VLOOKUP(A2239,'Hospitalisation Details'!$L$2:$R$2342,4,)</f>
        <v>tier - 2</v>
      </c>
      <c r="O2239" s="64" t="str">
        <f>VLOOKUP(A2239,'Hospitalisation Details'!$L$2:$R$2342,5,)</f>
        <v>tier - 2</v>
      </c>
      <c r="P2239" s="64" t="str">
        <f>VLOOKUP(A2239,'Hospitalisation Details'!$L$2:$R$2342,6,)</f>
        <v>R1013</v>
      </c>
      <c r="Q2239" s="64">
        <f>VLOOKUP(A2239,'Hospitalisation Details'!$L$2:$R$2342,3,)</f>
        <v>20</v>
      </c>
      <c r="R2239" s="64">
        <f>VLOOKUP(A2239,'Hospitalisation Details'!$L$2:$U$2342,10,)</f>
        <v>14</v>
      </c>
      <c r="S2239" s="64" t="str">
        <f>VLOOKUP(A2239,'Hospitalisation Details'!$L$2:$U$2342,8,)</f>
        <v>Nov</v>
      </c>
      <c r="T2239" s="126">
        <f>VLOOKUP(A2239,'Hospitalisation Details'!$L$2:$U$2342,9,)</f>
        <v>2002</v>
      </c>
    </row>
    <row r="2240" spans="1:20" ht="15.5" x14ac:dyDescent="0.35">
      <c r="A2240" s="124" t="s">
        <v>119</v>
      </c>
      <c r="B2240" s="64" t="str">
        <f>VLOOKUP(A2240,'Medical Examinations'!$AS$1:$BC$2336,9,)</f>
        <v>William R</v>
      </c>
      <c r="C2240" s="64">
        <f>VLOOKUP(A2240,'Medical Examinations'!$AS$1:$BC$2336,2,)</f>
        <v>18.579999999999998</v>
      </c>
      <c r="D2240" s="64">
        <f>VLOOKUP(A2240,'Medical Examinations'!$AS$1:$BC$2336,3,)</f>
        <v>6.22</v>
      </c>
      <c r="E2240" s="64" t="str">
        <f>VLOOKUP(A2240,'Medical Examinations'!$AS$1:$BC$2336,6,)</f>
        <v>No</v>
      </c>
      <c r="F2240" s="64" t="str">
        <f>VLOOKUP(A2240,'Medical Examinations'!$AS$1:$BC$2336,4,)</f>
        <v>No</v>
      </c>
      <c r="G2240" s="64" t="str">
        <f>VLOOKUP(A2240,'Medical Examinations'!$AS$1:$BC$2336,5,)</f>
        <v>No</v>
      </c>
      <c r="H2240" s="64">
        <f>VLOOKUP(A2240,'Medical Examinations'!$AS$1:$BC$2336,8,)</f>
        <v>0</v>
      </c>
      <c r="I2240" s="64" t="str">
        <f>VLOOKUP(A2240,'Medical Examinations'!$AS$1:$BC$2336,7,)</f>
        <v>No</v>
      </c>
      <c r="J2240" s="64" t="str">
        <f>VLOOKUP(A2240,'Medical Examinations'!$AS$1:$BC$2336,11,)</f>
        <v xml:space="preserve">Normal Weight 
</v>
      </c>
      <c r="K2240" s="64" t="str">
        <f>VLOOKUP(A2240,'Medical Examinations'!$AS$1:$BC$2336,10,)</f>
        <v>Prediabetes</v>
      </c>
      <c r="L2240" s="64" t="str">
        <f>VLOOKUP(A2240,'Hospitalisation Details'!$L$2:$R$2342,2,)</f>
        <v>06-07-1999</v>
      </c>
      <c r="M2240" s="65">
        <f>VLOOKUP(A2240,'Hospitalisation Details'!$L$2:$R$2345,7,)</f>
        <v>1389</v>
      </c>
      <c r="N2240" s="64" t="str">
        <f>VLOOKUP(A2240,'Hospitalisation Details'!$L$2:$R$2342,4,)</f>
        <v>tier - 2</v>
      </c>
      <c r="O2240" s="64" t="str">
        <f>VLOOKUP(A2240,'Hospitalisation Details'!$L$2:$R$2342,5,)</f>
        <v>tier - 2</v>
      </c>
      <c r="P2240" s="64" t="str">
        <f>VLOOKUP(A2240,'Hospitalisation Details'!$L$2:$R$2342,6,)</f>
        <v>R1013</v>
      </c>
      <c r="Q2240" s="64">
        <f>VLOOKUP(A2240,'Hospitalisation Details'!$L$2:$R$2342,3,)</f>
        <v>23</v>
      </c>
      <c r="R2240" s="64">
        <f>VLOOKUP(A2240,'Hospitalisation Details'!$L$2:$U$2342,10,)</f>
        <v>6</v>
      </c>
      <c r="S2240" s="64" t="str">
        <f>VLOOKUP(A2240,'Hospitalisation Details'!$L$2:$U$2342,8,)</f>
        <v>Jul</v>
      </c>
      <c r="T2240" s="126">
        <f>VLOOKUP(A2240,'Hospitalisation Details'!$L$2:$U$2342,9,)</f>
        <v>1999</v>
      </c>
    </row>
    <row r="2241" spans="1:20" ht="15.5" x14ac:dyDescent="0.35">
      <c r="A2241" s="124" t="s">
        <v>118</v>
      </c>
      <c r="B2241" s="64" t="str">
        <f>VLOOKUP(A2241,'Medical Examinations'!$AS$1:$BC$2336,9,)</f>
        <v>Lyndsy</v>
      </c>
      <c r="C2241" s="64">
        <f>VLOOKUP(A2241,'Medical Examinations'!$AS$1:$BC$2336,2,)</f>
        <v>16.64</v>
      </c>
      <c r="D2241" s="64">
        <f>VLOOKUP(A2241,'Medical Examinations'!$AS$1:$BC$2336,3,)</f>
        <v>10.01</v>
      </c>
      <c r="E2241" s="64" t="str">
        <f>VLOOKUP(A2241,'Medical Examinations'!$AS$1:$BC$2336,6,)</f>
        <v>No</v>
      </c>
      <c r="F2241" s="64" t="str">
        <f>VLOOKUP(A2241,'Medical Examinations'!$AS$1:$BC$2336,4,)</f>
        <v>No</v>
      </c>
      <c r="G2241" s="64" t="str">
        <f>VLOOKUP(A2241,'Medical Examinations'!$AS$1:$BC$2336,5,)</f>
        <v>No</v>
      </c>
      <c r="H2241" s="64">
        <f>VLOOKUP(A2241,'Medical Examinations'!$AS$1:$BC$2336,8,)</f>
        <v>0</v>
      </c>
      <c r="I2241" s="64" t="str">
        <f>VLOOKUP(A2241,'Medical Examinations'!$AS$1:$BC$2336,7,)</f>
        <v>No</v>
      </c>
      <c r="J2241" s="64" t="str">
        <f>VLOOKUP(A2241,'Medical Examinations'!$AS$1:$BC$2336,11,)</f>
        <v>Under weight</v>
      </c>
      <c r="K2241" s="64" t="str">
        <f>VLOOKUP(A2241,'Medical Examinations'!$AS$1:$BC$2336,10,)</f>
        <v>Diabetes</v>
      </c>
      <c r="L2241" s="64" t="str">
        <f>VLOOKUP(A2241,'Hospitalisation Details'!$L$2:$R$2342,2,)</f>
        <v>15-08-2002</v>
      </c>
      <c r="M2241" s="65">
        <f>VLOOKUP(A2241,'Hospitalisation Details'!$L$2:$R$2345,7,)</f>
        <v>1382</v>
      </c>
      <c r="N2241" s="64" t="str">
        <f>VLOOKUP(A2241,'Hospitalisation Details'!$L$2:$R$2342,4,)</f>
        <v>tier - 2</v>
      </c>
      <c r="O2241" s="64" t="str">
        <f>VLOOKUP(A2241,'Hospitalisation Details'!$L$2:$R$2342,5,)</f>
        <v>tier - 1</v>
      </c>
      <c r="P2241" s="64" t="str">
        <f>VLOOKUP(A2241,'Hospitalisation Details'!$L$2:$R$2342,6,)</f>
        <v>R1013</v>
      </c>
      <c r="Q2241" s="64">
        <f>VLOOKUP(A2241,'Hospitalisation Details'!$L$2:$R$2342,3,)</f>
        <v>20</v>
      </c>
      <c r="R2241" s="64">
        <f>VLOOKUP(A2241,'Hospitalisation Details'!$L$2:$U$2342,10,)</f>
        <v>15</v>
      </c>
      <c r="S2241" s="64" t="str">
        <f>VLOOKUP(A2241,'Hospitalisation Details'!$L$2:$U$2342,8,)</f>
        <v>Aug</v>
      </c>
      <c r="T2241" s="126">
        <f>VLOOKUP(A2241,'Hospitalisation Details'!$L$2:$U$2342,9,)</f>
        <v>2002</v>
      </c>
    </row>
    <row r="2242" spans="1:20" ht="15.5" x14ac:dyDescent="0.35">
      <c r="A2242" s="124" t="s">
        <v>117</v>
      </c>
      <c r="B2242" s="64" t="str">
        <f>VLOOKUP(A2242,'Medical Examinations'!$AS$1:$BC$2336,9,)</f>
        <v>Jessica</v>
      </c>
      <c r="C2242" s="64">
        <f>VLOOKUP(A2242,'Medical Examinations'!$AS$1:$BC$2336,2,)</f>
        <v>19.329999999999998</v>
      </c>
      <c r="D2242" s="64">
        <f>VLOOKUP(A2242,'Medical Examinations'!$AS$1:$BC$2336,3,)</f>
        <v>4.32</v>
      </c>
      <c r="E2242" s="64" t="str">
        <f>VLOOKUP(A2242,'Medical Examinations'!$AS$1:$BC$2336,6,)</f>
        <v>No</v>
      </c>
      <c r="F2242" s="64" t="str">
        <f>VLOOKUP(A2242,'Medical Examinations'!$AS$1:$BC$2336,4,)</f>
        <v>No</v>
      </c>
      <c r="G2242" s="64" t="str">
        <f>VLOOKUP(A2242,'Medical Examinations'!$AS$1:$BC$2336,5,)</f>
        <v>No</v>
      </c>
      <c r="H2242" s="64">
        <f>VLOOKUP(A2242,'Medical Examinations'!$AS$1:$BC$2336,8,)</f>
        <v>1</v>
      </c>
      <c r="I2242" s="64" t="str">
        <f>VLOOKUP(A2242,'Medical Examinations'!$AS$1:$BC$2336,7,)</f>
        <v>No</v>
      </c>
      <c r="J2242" s="64" t="str">
        <f>VLOOKUP(A2242,'Medical Examinations'!$AS$1:$BC$2336,11,)</f>
        <v xml:space="preserve">Normal Weight 
</v>
      </c>
      <c r="K2242" s="64" t="str">
        <f>VLOOKUP(A2242,'Medical Examinations'!$AS$1:$BC$2336,10,)</f>
        <v>Normal</v>
      </c>
      <c r="L2242" s="64" t="str">
        <f>VLOOKUP(A2242,'Hospitalisation Details'!$L$2:$R$2342,2,)</f>
        <v>03-12-1998</v>
      </c>
      <c r="M2242" s="65">
        <f>VLOOKUP(A2242,'Hospitalisation Details'!$L$2:$R$2345,7,)</f>
        <v>1359</v>
      </c>
      <c r="N2242" s="64" t="str">
        <f>VLOOKUP(A2242,'Hospitalisation Details'!$L$2:$R$2342,4,)</f>
        <v>tier - 2</v>
      </c>
      <c r="O2242" s="64" t="str">
        <f>VLOOKUP(A2242,'Hospitalisation Details'!$L$2:$R$2342,5,)</f>
        <v>tier - 1</v>
      </c>
      <c r="P2242" s="64" t="str">
        <f>VLOOKUP(A2242,'Hospitalisation Details'!$L$2:$R$2342,6,)</f>
        <v>R1013</v>
      </c>
      <c r="Q2242" s="64">
        <f>VLOOKUP(A2242,'Hospitalisation Details'!$L$2:$R$2342,3,)</f>
        <v>24</v>
      </c>
      <c r="R2242" s="64">
        <f>VLOOKUP(A2242,'Hospitalisation Details'!$L$2:$U$2342,10,)</f>
        <v>3</v>
      </c>
      <c r="S2242" s="64" t="str">
        <f>VLOOKUP(A2242,'Hospitalisation Details'!$L$2:$U$2342,8,)</f>
        <v>Dec</v>
      </c>
      <c r="T2242" s="126">
        <f>VLOOKUP(A2242,'Hospitalisation Details'!$L$2:$U$2342,9,)</f>
        <v>1998</v>
      </c>
    </row>
    <row r="2243" spans="1:20" ht="15.5" x14ac:dyDescent="0.35">
      <c r="A2243" s="124" t="s">
        <v>116</v>
      </c>
      <c r="B2243" s="64" t="str">
        <f>VLOOKUP(A2243,'Medical Examinations'!$AS$1:$BC$2336,9,)</f>
        <v>Anna</v>
      </c>
      <c r="C2243" s="64">
        <f>VLOOKUP(A2243,'Medical Examinations'!$AS$1:$BC$2336,2,)</f>
        <v>21.26</v>
      </c>
      <c r="D2243" s="64">
        <f>VLOOKUP(A2243,'Medical Examinations'!$AS$1:$BC$2336,3,)</f>
        <v>5.65</v>
      </c>
      <c r="E2243" s="64" t="str">
        <f>VLOOKUP(A2243,'Medical Examinations'!$AS$1:$BC$2336,6,)</f>
        <v>Yes</v>
      </c>
      <c r="F2243" s="64" t="str">
        <f>VLOOKUP(A2243,'Medical Examinations'!$AS$1:$BC$2336,4,)</f>
        <v>No</v>
      </c>
      <c r="G2243" s="64" t="str">
        <f>VLOOKUP(A2243,'Medical Examinations'!$AS$1:$BC$2336,5,)</f>
        <v>Yes</v>
      </c>
      <c r="H2243" s="64">
        <f>VLOOKUP(A2243,'Medical Examinations'!$AS$1:$BC$2336,8,)</f>
        <v>1</v>
      </c>
      <c r="I2243" s="64" t="str">
        <f>VLOOKUP(A2243,'Medical Examinations'!$AS$1:$BC$2336,7,)</f>
        <v>No</v>
      </c>
      <c r="J2243" s="64" t="str">
        <f>VLOOKUP(A2243,'Medical Examinations'!$AS$1:$BC$2336,11,)</f>
        <v xml:space="preserve">Normal Weight 
</v>
      </c>
      <c r="K2243" s="64" t="str">
        <f>VLOOKUP(A2243,'Medical Examinations'!$AS$1:$BC$2336,10,)</f>
        <v>Normal</v>
      </c>
      <c r="L2243" s="64" t="str">
        <f>VLOOKUP(A2243,'Hospitalisation Details'!$L$2:$R$2342,2,)</f>
        <v>07-11-1997</v>
      </c>
      <c r="M2243" s="65">
        <f>VLOOKUP(A2243,'Hospitalisation Details'!$L$2:$R$2345,7,)</f>
        <v>1341</v>
      </c>
      <c r="N2243" s="64" t="str">
        <f>VLOOKUP(A2243,'Hospitalisation Details'!$L$2:$R$2342,4,)</f>
        <v>tier - 2</v>
      </c>
      <c r="O2243" s="64" t="str">
        <f>VLOOKUP(A2243,'Hospitalisation Details'!$L$2:$R$2342,5,)</f>
        <v>tier - 2</v>
      </c>
      <c r="P2243" s="64" t="str">
        <f>VLOOKUP(A2243,'Hospitalisation Details'!$L$2:$R$2342,6,)</f>
        <v>R1012</v>
      </c>
      <c r="Q2243" s="64">
        <f>VLOOKUP(A2243,'Hospitalisation Details'!$L$2:$R$2342,3,)</f>
        <v>25</v>
      </c>
      <c r="R2243" s="64">
        <f>VLOOKUP(A2243,'Hospitalisation Details'!$L$2:$U$2342,10,)</f>
        <v>7</v>
      </c>
      <c r="S2243" s="64" t="str">
        <f>VLOOKUP(A2243,'Hospitalisation Details'!$L$2:$U$2342,8,)</f>
        <v>Nov</v>
      </c>
      <c r="T2243" s="126">
        <f>VLOOKUP(A2243,'Hospitalisation Details'!$L$2:$U$2342,9,)</f>
        <v>1997</v>
      </c>
    </row>
    <row r="2244" spans="1:20" ht="15.5" x14ac:dyDescent="0.35">
      <c r="A2244" s="124" t="s">
        <v>115</v>
      </c>
      <c r="B2244" s="64" t="str">
        <f>VLOOKUP(A2244,'Medical Examinations'!$AS$1:$BC$2336,9,)</f>
        <v>Jordan</v>
      </c>
      <c r="C2244" s="64">
        <f>VLOOKUP(A2244,'Medical Examinations'!$AS$1:$BC$2336,2,)</f>
        <v>15.6</v>
      </c>
      <c r="D2244" s="64">
        <f>VLOOKUP(A2244,'Medical Examinations'!$AS$1:$BC$2336,3,)</f>
        <v>4.12</v>
      </c>
      <c r="E2244" s="64" t="str">
        <f>VLOOKUP(A2244,'Medical Examinations'!$AS$1:$BC$2336,6,)</f>
        <v>Yes</v>
      </c>
      <c r="F2244" s="64" t="str">
        <f>VLOOKUP(A2244,'Medical Examinations'!$AS$1:$BC$2336,4,)</f>
        <v>No</v>
      </c>
      <c r="G2244" s="64" t="str">
        <f>VLOOKUP(A2244,'Medical Examinations'!$AS$1:$BC$2336,5,)</f>
        <v>No</v>
      </c>
      <c r="H2244" s="64">
        <f>VLOOKUP(A2244,'Medical Examinations'!$AS$1:$BC$2336,8,)</f>
        <v>1</v>
      </c>
      <c r="I2244" s="64" t="str">
        <f>VLOOKUP(A2244,'Medical Examinations'!$AS$1:$BC$2336,7,)</f>
        <v>No</v>
      </c>
      <c r="J2244" s="64" t="str">
        <f>VLOOKUP(A2244,'Medical Examinations'!$AS$1:$BC$2336,11,)</f>
        <v>Under weight</v>
      </c>
      <c r="K2244" s="64" t="str">
        <f>VLOOKUP(A2244,'Medical Examinations'!$AS$1:$BC$2336,10,)</f>
        <v>Normal</v>
      </c>
      <c r="L2244" s="64" t="str">
        <f>VLOOKUP(A2244,'Hospitalisation Details'!$L$2:$R$2342,2,)</f>
        <v>30-07-1995</v>
      </c>
      <c r="M2244" s="65">
        <f>VLOOKUP(A2244,'Hospitalisation Details'!$L$2:$R$2345,7,)</f>
        <v>1338</v>
      </c>
      <c r="N2244" s="64" t="str">
        <f>VLOOKUP(A2244,'Hospitalisation Details'!$L$2:$R$2342,4,)</f>
        <v>tier - 2</v>
      </c>
      <c r="O2244" s="64" t="str">
        <f>VLOOKUP(A2244,'Hospitalisation Details'!$L$2:$R$2342,5,)</f>
        <v>tier - 3</v>
      </c>
      <c r="P2244" s="64" t="str">
        <f>VLOOKUP(A2244,'Hospitalisation Details'!$L$2:$R$2342,6,)</f>
        <v>R1012</v>
      </c>
      <c r="Q2244" s="64">
        <f>VLOOKUP(A2244,'Hospitalisation Details'!$L$2:$R$2342,3,)</f>
        <v>27</v>
      </c>
      <c r="R2244" s="64">
        <f>VLOOKUP(A2244,'Hospitalisation Details'!$L$2:$U$2342,10,)</f>
        <v>30</v>
      </c>
      <c r="S2244" s="64" t="str">
        <f>VLOOKUP(A2244,'Hospitalisation Details'!$L$2:$U$2342,8,)</f>
        <v>Jul</v>
      </c>
      <c r="T2244" s="126">
        <f>VLOOKUP(A2244,'Hospitalisation Details'!$L$2:$U$2342,9,)</f>
        <v>1995</v>
      </c>
    </row>
    <row r="2245" spans="1:20" ht="15.5" x14ac:dyDescent="0.35">
      <c r="A2245" s="124" t="s">
        <v>114</v>
      </c>
      <c r="B2245" s="64" t="str">
        <f>VLOOKUP(A2245,'Medical Examinations'!$AS$1:$BC$2336,9,)</f>
        <v>Brian</v>
      </c>
      <c r="C2245" s="64">
        <f>VLOOKUP(A2245,'Medical Examinations'!$AS$1:$BC$2336,2,)</f>
        <v>24.39</v>
      </c>
      <c r="D2245" s="64">
        <f>VLOOKUP(A2245,'Medical Examinations'!$AS$1:$BC$2336,3,)</f>
        <v>6.24</v>
      </c>
      <c r="E2245" s="64" t="str">
        <f>VLOOKUP(A2245,'Medical Examinations'!$AS$1:$BC$2336,6,)</f>
        <v>No</v>
      </c>
      <c r="F2245" s="64" t="str">
        <f>VLOOKUP(A2245,'Medical Examinations'!$AS$1:$BC$2336,4,)</f>
        <v>No</v>
      </c>
      <c r="G2245" s="64" t="str">
        <f>VLOOKUP(A2245,'Medical Examinations'!$AS$1:$BC$2336,5,)</f>
        <v>No</v>
      </c>
      <c r="H2245" s="64">
        <f>VLOOKUP(A2245,'Medical Examinations'!$AS$1:$BC$2336,8,)</f>
        <v>1</v>
      </c>
      <c r="I2245" s="64" t="str">
        <f>VLOOKUP(A2245,'Medical Examinations'!$AS$1:$BC$2336,7,)</f>
        <v>No</v>
      </c>
      <c r="J2245" s="64" t="str">
        <f>VLOOKUP(A2245,'Medical Examinations'!$AS$1:$BC$2336,11,)</f>
        <v xml:space="preserve">Normal Weight 
</v>
      </c>
      <c r="K2245" s="64" t="str">
        <f>VLOOKUP(A2245,'Medical Examinations'!$AS$1:$BC$2336,10,)</f>
        <v>Prediabetes</v>
      </c>
      <c r="L2245" s="64" t="str">
        <f>VLOOKUP(A2245,'Hospitalisation Details'!$L$2:$R$2342,2,)</f>
        <v>12-07-1998</v>
      </c>
      <c r="M2245" s="65">
        <f>VLOOKUP(A2245,'Hospitalisation Details'!$L$2:$R$2345,7,)</f>
        <v>1333</v>
      </c>
      <c r="N2245" s="64" t="str">
        <f>VLOOKUP(A2245,'Hospitalisation Details'!$L$2:$R$2342,4,)</f>
        <v>tier - 2</v>
      </c>
      <c r="O2245" s="64" t="str">
        <f>VLOOKUP(A2245,'Hospitalisation Details'!$L$2:$R$2342,5,)</f>
        <v>tier - 3</v>
      </c>
      <c r="P2245" s="64" t="str">
        <f>VLOOKUP(A2245,'Hospitalisation Details'!$L$2:$R$2342,6,)</f>
        <v>R1013</v>
      </c>
      <c r="Q2245" s="64">
        <f>VLOOKUP(A2245,'Hospitalisation Details'!$L$2:$R$2342,3,)</f>
        <v>24</v>
      </c>
      <c r="R2245" s="64">
        <f>VLOOKUP(A2245,'Hospitalisation Details'!$L$2:$U$2342,10,)</f>
        <v>12</v>
      </c>
      <c r="S2245" s="64" t="str">
        <f>VLOOKUP(A2245,'Hospitalisation Details'!$L$2:$U$2342,8,)</f>
        <v>Jul</v>
      </c>
      <c r="T2245" s="126">
        <f>VLOOKUP(A2245,'Hospitalisation Details'!$L$2:$U$2342,9,)</f>
        <v>1998</v>
      </c>
    </row>
    <row r="2246" spans="1:20" ht="15.5" x14ac:dyDescent="0.35">
      <c r="A2246" s="124" t="s">
        <v>113</v>
      </c>
      <c r="B2246" s="64" t="str">
        <f>VLOOKUP(A2246,'Medical Examinations'!$AS$1:$BC$2336,9,)</f>
        <v>Katherine A</v>
      </c>
      <c r="C2246" s="64">
        <f>VLOOKUP(A2246,'Medical Examinations'!$AS$1:$BC$2336,2,)</f>
        <v>24.75</v>
      </c>
      <c r="D2246" s="64">
        <f>VLOOKUP(A2246,'Medical Examinations'!$AS$1:$BC$2336,3,)</f>
        <v>4.83</v>
      </c>
      <c r="E2246" s="64" t="str">
        <f>VLOOKUP(A2246,'Medical Examinations'!$AS$1:$BC$2336,6,)</f>
        <v>No</v>
      </c>
      <c r="F2246" s="64" t="str">
        <f>VLOOKUP(A2246,'Medical Examinations'!$AS$1:$BC$2336,4,)</f>
        <v>No</v>
      </c>
      <c r="G2246" s="64" t="str">
        <f>VLOOKUP(A2246,'Medical Examinations'!$AS$1:$BC$2336,5,)</f>
        <v>No</v>
      </c>
      <c r="H2246" s="64">
        <f>VLOOKUP(A2246,'Medical Examinations'!$AS$1:$BC$2336,8,)</f>
        <v>0</v>
      </c>
      <c r="I2246" s="64" t="str">
        <f>VLOOKUP(A2246,'Medical Examinations'!$AS$1:$BC$2336,7,)</f>
        <v>No</v>
      </c>
      <c r="J2246" s="64" t="str">
        <f>VLOOKUP(A2246,'Medical Examinations'!$AS$1:$BC$2336,11,)</f>
        <v xml:space="preserve">Normal Weight 
</v>
      </c>
      <c r="K2246" s="64" t="str">
        <f>VLOOKUP(A2246,'Medical Examinations'!$AS$1:$BC$2336,10,)</f>
        <v>Normal</v>
      </c>
      <c r="L2246" s="64" t="str">
        <f>VLOOKUP(A2246,'Hospitalisation Details'!$L$2:$R$2342,2,)</f>
        <v>14-10-1999</v>
      </c>
      <c r="M2246" s="65">
        <f>VLOOKUP(A2246,'Hospitalisation Details'!$L$2:$R$2345,7,)</f>
        <v>1329</v>
      </c>
      <c r="N2246" s="64" t="str">
        <f>VLOOKUP(A2246,'Hospitalisation Details'!$L$2:$R$2342,4,)</f>
        <v>tier - 2</v>
      </c>
      <c r="O2246" s="64" t="str">
        <f>VLOOKUP(A2246,'Hospitalisation Details'!$L$2:$R$2342,5,)</f>
        <v>tier - 3</v>
      </c>
      <c r="P2246" s="64" t="str">
        <f>VLOOKUP(A2246,'Hospitalisation Details'!$L$2:$R$2342,6,)</f>
        <v>R1013</v>
      </c>
      <c r="Q2246" s="64">
        <f>VLOOKUP(A2246,'Hospitalisation Details'!$L$2:$R$2342,3,)</f>
        <v>23</v>
      </c>
      <c r="R2246" s="64">
        <f>VLOOKUP(A2246,'Hospitalisation Details'!$L$2:$U$2342,10,)</f>
        <v>14</v>
      </c>
      <c r="S2246" s="64" t="str">
        <f>VLOOKUP(A2246,'Hospitalisation Details'!$L$2:$U$2342,8,)</f>
        <v>Oct</v>
      </c>
      <c r="T2246" s="126">
        <f>VLOOKUP(A2246,'Hospitalisation Details'!$L$2:$U$2342,9,)</f>
        <v>1999</v>
      </c>
    </row>
    <row r="2247" spans="1:20" ht="15.5" x14ac:dyDescent="0.35">
      <c r="A2247" s="124" t="s">
        <v>112</v>
      </c>
      <c r="B2247" s="64" t="str">
        <f>VLOOKUP(A2247,'Medical Examinations'!$AS$1:$BC$2336,9,)</f>
        <v>Melanie</v>
      </c>
      <c r="C2247" s="64">
        <f>VLOOKUP(A2247,'Medical Examinations'!$AS$1:$BC$2336,2,)</f>
        <v>20.88</v>
      </c>
      <c r="D2247" s="64">
        <f>VLOOKUP(A2247,'Medical Examinations'!$AS$1:$BC$2336,3,)</f>
        <v>7.4</v>
      </c>
      <c r="E2247" s="64" t="str">
        <f>VLOOKUP(A2247,'Medical Examinations'!$AS$1:$BC$2336,6,)</f>
        <v>No</v>
      </c>
      <c r="F2247" s="64" t="str">
        <f>VLOOKUP(A2247,'Medical Examinations'!$AS$1:$BC$2336,4,)</f>
        <v>No</v>
      </c>
      <c r="G2247" s="64" t="str">
        <f>VLOOKUP(A2247,'Medical Examinations'!$AS$1:$BC$2336,5,)</f>
        <v>No</v>
      </c>
      <c r="H2247" s="64">
        <f>VLOOKUP(A2247,'Medical Examinations'!$AS$1:$BC$2336,8,)</f>
        <v>0</v>
      </c>
      <c r="I2247" s="64" t="str">
        <f>VLOOKUP(A2247,'Medical Examinations'!$AS$1:$BC$2336,7,)</f>
        <v>No</v>
      </c>
      <c r="J2247" s="64" t="str">
        <f>VLOOKUP(A2247,'Medical Examinations'!$AS$1:$BC$2336,11,)</f>
        <v xml:space="preserve">Normal Weight 
</v>
      </c>
      <c r="K2247" s="64" t="str">
        <f>VLOOKUP(A2247,'Medical Examinations'!$AS$1:$BC$2336,10,)</f>
        <v>Diabetes</v>
      </c>
      <c r="L2247" s="64" t="str">
        <f>VLOOKUP(A2247,'Hospitalisation Details'!$L$2:$R$2342,2,)</f>
        <v>13-10-2002</v>
      </c>
      <c r="M2247" s="65">
        <f>VLOOKUP(A2247,'Hospitalisation Details'!$L$2:$R$2345,7,)</f>
        <v>1315</v>
      </c>
      <c r="N2247" s="64" t="str">
        <f>VLOOKUP(A2247,'Hospitalisation Details'!$L$2:$R$2342,4,)</f>
        <v>tier - 2</v>
      </c>
      <c r="O2247" s="64" t="str">
        <f>VLOOKUP(A2247,'Hospitalisation Details'!$L$2:$R$2342,5,)</f>
        <v>tier - 2</v>
      </c>
      <c r="P2247" s="64" t="str">
        <f>VLOOKUP(A2247,'Hospitalisation Details'!$L$2:$R$2342,6,)</f>
        <v>R1013</v>
      </c>
      <c r="Q2247" s="64">
        <f>VLOOKUP(A2247,'Hospitalisation Details'!$L$2:$R$2342,3,)</f>
        <v>20</v>
      </c>
      <c r="R2247" s="64">
        <f>VLOOKUP(A2247,'Hospitalisation Details'!$L$2:$U$2342,10,)</f>
        <v>13</v>
      </c>
      <c r="S2247" s="64" t="str">
        <f>VLOOKUP(A2247,'Hospitalisation Details'!$L$2:$U$2342,8,)</f>
        <v>Oct</v>
      </c>
      <c r="T2247" s="126">
        <f>VLOOKUP(A2247,'Hospitalisation Details'!$L$2:$U$2342,9,)</f>
        <v>2002</v>
      </c>
    </row>
    <row r="2248" spans="1:20" ht="15.5" x14ac:dyDescent="0.35">
      <c r="A2248" s="124" t="s">
        <v>111</v>
      </c>
      <c r="B2248" s="64" t="str">
        <f>VLOOKUP(A2248,'Medical Examinations'!$AS$1:$BC$2336,9,)</f>
        <v>Jessica</v>
      </c>
      <c r="C2248" s="64">
        <f>VLOOKUP(A2248,'Medical Examinations'!$AS$1:$BC$2336,2,)</f>
        <v>20.43</v>
      </c>
      <c r="D2248" s="64">
        <f>VLOOKUP(A2248,'Medical Examinations'!$AS$1:$BC$2336,3,)</f>
        <v>4.54</v>
      </c>
      <c r="E2248" s="64" t="str">
        <f>VLOOKUP(A2248,'Medical Examinations'!$AS$1:$BC$2336,6,)</f>
        <v>No</v>
      </c>
      <c r="F2248" s="64" t="str">
        <f>VLOOKUP(A2248,'Medical Examinations'!$AS$1:$BC$2336,4,)</f>
        <v>No</v>
      </c>
      <c r="G2248" s="64" t="str">
        <f>VLOOKUP(A2248,'Medical Examinations'!$AS$1:$BC$2336,5,)</f>
        <v>No</v>
      </c>
      <c r="H2248" s="64">
        <f>VLOOKUP(A2248,'Medical Examinations'!$AS$1:$BC$2336,8,)</f>
        <v>0</v>
      </c>
      <c r="I2248" s="64" t="str">
        <f>VLOOKUP(A2248,'Medical Examinations'!$AS$1:$BC$2336,7,)</f>
        <v>No</v>
      </c>
      <c r="J2248" s="64" t="str">
        <f>VLOOKUP(A2248,'Medical Examinations'!$AS$1:$BC$2336,11,)</f>
        <v xml:space="preserve">Normal Weight 
</v>
      </c>
      <c r="K2248" s="64" t="str">
        <f>VLOOKUP(A2248,'Medical Examinations'!$AS$1:$BC$2336,10,)</f>
        <v>Normal</v>
      </c>
      <c r="L2248" s="64" t="str">
        <f>VLOOKUP(A2248,'Hospitalisation Details'!$L$2:$R$2342,2,)</f>
        <v>02-12-1999</v>
      </c>
      <c r="M2248" s="65">
        <f>VLOOKUP(A2248,'Hospitalisation Details'!$L$2:$R$2345,7,)</f>
        <v>1304</v>
      </c>
      <c r="N2248" s="64" t="str">
        <f>VLOOKUP(A2248,'Hospitalisation Details'!$L$2:$R$2342,4,)</f>
        <v>tier - 2</v>
      </c>
      <c r="O2248" s="64" t="str">
        <f>VLOOKUP(A2248,'Hospitalisation Details'!$L$2:$R$2342,5,)</f>
        <v>tier - 2</v>
      </c>
      <c r="P2248" s="64" t="str">
        <f>VLOOKUP(A2248,'Hospitalisation Details'!$L$2:$R$2342,6,)</f>
        <v>R1013</v>
      </c>
      <c r="Q2248" s="64">
        <f>VLOOKUP(A2248,'Hospitalisation Details'!$L$2:$R$2342,3,)</f>
        <v>23</v>
      </c>
      <c r="R2248" s="64">
        <f>VLOOKUP(A2248,'Hospitalisation Details'!$L$2:$U$2342,10,)</f>
        <v>2</v>
      </c>
      <c r="S2248" s="64" t="str">
        <f>VLOOKUP(A2248,'Hospitalisation Details'!$L$2:$U$2342,8,)</f>
        <v>Dec</v>
      </c>
      <c r="T2248" s="126">
        <f>VLOOKUP(A2248,'Hospitalisation Details'!$L$2:$U$2342,9,)</f>
        <v>1999</v>
      </c>
    </row>
    <row r="2249" spans="1:20" ht="15.5" x14ac:dyDescent="0.35">
      <c r="A2249" s="124" t="s">
        <v>110</v>
      </c>
      <c r="B2249" s="64" t="str">
        <f>VLOOKUP(A2249,'Medical Examinations'!$AS$1:$BC$2336,9,)</f>
        <v>Eric S</v>
      </c>
      <c r="C2249" s="64">
        <f>VLOOKUP(A2249,'Medical Examinations'!$AS$1:$BC$2336,2,)</f>
        <v>15.18</v>
      </c>
      <c r="D2249" s="64">
        <f>VLOOKUP(A2249,'Medical Examinations'!$AS$1:$BC$2336,3,)</f>
        <v>11.11</v>
      </c>
      <c r="E2249" s="64" t="str">
        <f>VLOOKUP(A2249,'Medical Examinations'!$AS$1:$BC$2336,6,)</f>
        <v>No</v>
      </c>
      <c r="F2249" s="64" t="str">
        <f>VLOOKUP(A2249,'Medical Examinations'!$AS$1:$BC$2336,4,)</f>
        <v>No</v>
      </c>
      <c r="G2249" s="64" t="str">
        <f>VLOOKUP(A2249,'Medical Examinations'!$AS$1:$BC$2336,5,)</f>
        <v>No</v>
      </c>
      <c r="H2249" s="64">
        <f>VLOOKUP(A2249,'Medical Examinations'!$AS$1:$BC$2336,8,)</f>
        <v>0</v>
      </c>
      <c r="I2249" s="64" t="str">
        <f>VLOOKUP(A2249,'Medical Examinations'!$AS$1:$BC$2336,7,)</f>
        <v>No</v>
      </c>
      <c r="J2249" s="64" t="str">
        <f>VLOOKUP(A2249,'Medical Examinations'!$AS$1:$BC$2336,11,)</f>
        <v>Under weight</v>
      </c>
      <c r="K2249" s="64" t="str">
        <f>VLOOKUP(A2249,'Medical Examinations'!$AS$1:$BC$2336,10,)</f>
        <v>Diabetes</v>
      </c>
      <c r="L2249" s="64" t="str">
        <f>VLOOKUP(A2249,'Hospitalisation Details'!$L$2:$R$2342,2,)</f>
        <v>10-12-2002</v>
      </c>
      <c r="M2249" s="65">
        <f>VLOOKUP(A2249,'Hospitalisation Details'!$L$2:$R$2345,7,)</f>
        <v>1304</v>
      </c>
      <c r="N2249" s="64" t="str">
        <f>VLOOKUP(A2249,'Hospitalisation Details'!$L$2:$R$2342,4,)</f>
        <v>tier - 2</v>
      </c>
      <c r="O2249" s="64" t="str">
        <f>VLOOKUP(A2249,'Hospitalisation Details'!$L$2:$R$2342,5,)</f>
        <v>tier - 2</v>
      </c>
      <c r="P2249" s="64" t="str">
        <f>VLOOKUP(A2249,'Hospitalisation Details'!$L$2:$R$2342,6,)</f>
        <v>R1012</v>
      </c>
      <c r="Q2249" s="64">
        <f>VLOOKUP(A2249,'Hospitalisation Details'!$L$2:$R$2342,3,)</f>
        <v>20</v>
      </c>
      <c r="R2249" s="64">
        <f>VLOOKUP(A2249,'Hospitalisation Details'!$L$2:$U$2342,10,)</f>
        <v>10</v>
      </c>
      <c r="S2249" s="64" t="str">
        <f>VLOOKUP(A2249,'Hospitalisation Details'!$L$2:$U$2342,8,)</f>
        <v>Dec</v>
      </c>
      <c r="T2249" s="126">
        <f>VLOOKUP(A2249,'Hospitalisation Details'!$L$2:$U$2342,9,)</f>
        <v>2002</v>
      </c>
    </row>
    <row r="2250" spans="1:20" ht="15.5" x14ac:dyDescent="0.35">
      <c r="A2250" s="124" t="s">
        <v>109</v>
      </c>
      <c r="B2250" s="64" t="str">
        <f>VLOOKUP(A2250,'Medical Examinations'!$AS$1:$BC$2336,9,)</f>
        <v>Joseph</v>
      </c>
      <c r="C2250" s="64">
        <f>VLOOKUP(A2250,'Medical Examinations'!$AS$1:$BC$2336,2,)</f>
        <v>15.12</v>
      </c>
      <c r="D2250" s="64">
        <f>VLOOKUP(A2250,'Medical Examinations'!$AS$1:$BC$2336,3,)</f>
        <v>4.03</v>
      </c>
      <c r="E2250" s="64" t="str">
        <f>VLOOKUP(A2250,'Medical Examinations'!$AS$1:$BC$2336,6,)</f>
        <v>Yes</v>
      </c>
      <c r="F2250" s="64" t="str">
        <f>VLOOKUP(A2250,'Medical Examinations'!$AS$1:$BC$2336,4,)</f>
        <v>No</v>
      </c>
      <c r="G2250" s="64" t="str">
        <f>VLOOKUP(A2250,'Medical Examinations'!$AS$1:$BC$2336,5,)</f>
        <v>No</v>
      </c>
      <c r="H2250" s="64">
        <f>VLOOKUP(A2250,'Medical Examinations'!$AS$1:$BC$2336,8,)</f>
        <v>0</v>
      </c>
      <c r="I2250" s="64" t="str">
        <f>VLOOKUP(A2250,'Medical Examinations'!$AS$1:$BC$2336,7,)</f>
        <v>No</v>
      </c>
      <c r="J2250" s="64" t="str">
        <f>VLOOKUP(A2250,'Medical Examinations'!$AS$1:$BC$2336,11,)</f>
        <v>Under weight</v>
      </c>
      <c r="K2250" s="64" t="str">
        <f>VLOOKUP(A2250,'Medical Examinations'!$AS$1:$BC$2336,10,)</f>
        <v>Normal</v>
      </c>
      <c r="L2250" s="64" t="str">
        <f>VLOOKUP(A2250,'Hospitalisation Details'!$L$2:$R$2342,2,)</f>
        <v>29-11-2001</v>
      </c>
      <c r="M2250" s="65">
        <f>VLOOKUP(A2250,'Hospitalisation Details'!$L$2:$R$2345,7,)</f>
        <v>1293</v>
      </c>
      <c r="N2250" s="64" t="str">
        <f>VLOOKUP(A2250,'Hospitalisation Details'!$L$2:$R$2342,4,)</f>
        <v>tier - 2</v>
      </c>
      <c r="O2250" s="64" t="str">
        <f>VLOOKUP(A2250,'Hospitalisation Details'!$L$2:$R$2342,5,)</f>
        <v>tier - 3</v>
      </c>
      <c r="P2250" s="64" t="str">
        <f>VLOOKUP(A2250,'Hospitalisation Details'!$L$2:$R$2342,6,)</f>
        <v>R1012</v>
      </c>
      <c r="Q2250" s="64">
        <f>VLOOKUP(A2250,'Hospitalisation Details'!$L$2:$R$2342,3,)</f>
        <v>21</v>
      </c>
      <c r="R2250" s="64">
        <f>VLOOKUP(A2250,'Hospitalisation Details'!$L$2:$U$2342,10,)</f>
        <v>29</v>
      </c>
      <c r="S2250" s="64" t="str">
        <f>VLOOKUP(A2250,'Hospitalisation Details'!$L$2:$U$2342,8,)</f>
        <v>Nov</v>
      </c>
      <c r="T2250" s="126">
        <f>VLOOKUP(A2250,'Hospitalisation Details'!$L$2:$U$2342,9,)</f>
        <v>2001</v>
      </c>
    </row>
    <row r="2251" spans="1:20" ht="15.5" x14ac:dyDescent="0.35">
      <c r="A2251" s="124" t="s">
        <v>108</v>
      </c>
      <c r="B2251" s="64" t="str">
        <f>VLOOKUP(A2251,'Medical Examinations'!$AS$1:$BC$2336,9,)</f>
        <v>Mary</v>
      </c>
      <c r="C2251" s="64">
        <f>VLOOKUP(A2251,'Medical Examinations'!$AS$1:$BC$2336,2,)</f>
        <v>23.88</v>
      </c>
      <c r="D2251" s="64">
        <f>VLOOKUP(A2251,'Medical Examinations'!$AS$1:$BC$2336,3,)</f>
        <v>4.51</v>
      </c>
      <c r="E2251" s="64" t="str">
        <f>VLOOKUP(A2251,'Medical Examinations'!$AS$1:$BC$2336,6,)</f>
        <v>No</v>
      </c>
      <c r="F2251" s="64" t="str">
        <f>VLOOKUP(A2251,'Medical Examinations'!$AS$1:$BC$2336,4,)</f>
        <v>No</v>
      </c>
      <c r="G2251" s="64" t="str">
        <f>VLOOKUP(A2251,'Medical Examinations'!$AS$1:$BC$2336,5,)</f>
        <v>No</v>
      </c>
      <c r="H2251" s="64">
        <f>VLOOKUP(A2251,'Medical Examinations'!$AS$1:$BC$2336,8,)</f>
        <v>1</v>
      </c>
      <c r="I2251" s="64" t="str">
        <f>VLOOKUP(A2251,'Medical Examinations'!$AS$1:$BC$2336,7,)</f>
        <v>No</v>
      </c>
      <c r="J2251" s="64" t="str">
        <f>VLOOKUP(A2251,'Medical Examinations'!$AS$1:$BC$2336,11,)</f>
        <v xml:space="preserve">Normal Weight 
</v>
      </c>
      <c r="K2251" s="64" t="str">
        <f>VLOOKUP(A2251,'Medical Examinations'!$AS$1:$BC$2336,10,)</f>
        <v>Normal</v>
      </c>
      <c r="L2251" s="64" t="str">
        <f>VLOOKUP(A2251,'Hospitalisation Details'!$L$2:$R$2342,2,)</f>
        <v>04-06-1998</v>
      </c>
      <c r="M2251" s="65">
        <f>VLOOKUP(A2251,'Hospitalisation Details'!$L$2:$R$2345,7,)</f>
        <v>1291</v>
      </c>
      <c r="N2251" s="64" t="str">
        <f>VLOOKUP(A2251,'Hospitalisation Details'!$L$2:$R$2342,4,)</f>
        <v>tier - 2</v>
      </c>
      <c r="O2251" s="64" t="str">
        <f>VLOOKUP(A2251,'Hospitalisation Details'!$L$2:$R$2342,5,)</f>
        <v>tier - 2</v>
      </c>
      <c r="P2251" s="64" t="str">
        <f>VLOOKUP(A2251,'Hospitalisation Details'!$L$2:$R$2342,6,)</f>
        <v>R1013</v>
      </c>
      <c r="Q2251" s="64">
        <f>VLOOKUP(A2251,'Hospitalisation Details'!$L$2:$R$2342,3,)</f>
        <v>25</v>
      </c>
      <c r="R2251" s="64">
        <f>VLOOKUP(A2251,'Hospitalisation Details'!$L$2:$U$2342,10,)</f>
        <v>4</v>
      </c>
      <c r="S2251" s="64" t="str">
        <f>VLOOKUP(A2251,'Hospitalisation Details'!$L$2:$U$2342,8,)</f>
        <v>Jun</v>
      </c>
      <c r="T2251" s="126">
        <f>VLOOKUP(A2251,'Hospitalisation Details'!$L$2:$U$2342,9,)</f>
        <v>1998</v>
      </c>
    </row>
    <row r="2252" spans="1:20" ht="15.5" x14ac:dyDescent="0.35">
      <c r="A2252" s="124" t="s">
        <v>107</v>
      </c>
      <c r="B2252" s="64" t="str">
        <f>VLOOKUP(A2252,'Medical Examinations'!$AS$1:$BC$2336,9,)</f>
        <v>Natalie</v>
      </c>
      <c r="C2252" s="64">
        <f>VLOOKUP(A2252,'Medical Examinations'!$AS$1:$BC$2336,2,)</f>
        <v>16.13</v>
      </c>
      <c r="D2252" s="64">
        <f>VLOOKUP(A2252,'Medical Examinations'!$AS$1:$BC$2336,3,)</f>
        <v>5.56</v>
      </c>
      <c r="E2252" s="64" t="str">
        <f>VLOOKUP(A2252,'Medical Examinations'!$AS$1:$BC$2336,6,)</f>
        <v>No</v>
      </c>
      <c r="F2252" s="64" t="str">
        <f>VLOOKUP(A2252,'Medical Examinations'!$AS$1:$BC$2336,4,)</f>
        <v>yes</v>
      </c>
      <c r="G2252" s="64" t="str">
        <f>VLOOKUP(A2252,'Medical Examinations'!$AS$1:$BC$2336,5,)</f>
        <v>No</v>
      </c>
      <c r="H2252" s="64">
        <f>VLOOKUP(A2252,'Medical Examinations'!$AS$1:$BC$2336,8,)</f>
        <v>1</v>
      </c>
      <c r="I2252" s="64" t="str">
        <f>VLOOKUP(A2252,'Medical Examinations'!$AS$1:$BC$2336,7,)</f>
        <v>No</v>
      </c>
      <c r="J2252" s="64" t="str">
        <f>VLOOKUP(A2252,'Medical Examinations'!$AS$1:$BC$2336,11,)</f>
        <v>Under weight</v>
      </c>
      <c r="K2252" s="64" t="str">
        <f>VLOOKUP(A2252,'Medical Examinations'!$AS$1:$BC$2336,10,)</f>
        <v>Normal</v>
      </c>
      <c r="L2252" s="64" t="str">
        <f>VLOOKUP(A2252,'Hospitalisation Details'!$L$2:$R$2342,2,)</f>
        <v>26-06-2000</v>
      </c>
      <c r="M2252" s="65">
        <f>VLOOKUP(A2252,'Hospitalisation Details'!$L$2:$R$2345,7,)</f>
        <v>1286</v>
      </c>
      <c r="N2252" s="64" t="str">
        <f>VLOOKUP(A2252,'Hospitalisation Details'!$L$2:$R$2342,4,)</f>
        <v>tier - 2</v>
      </c>
      <c r="O2252" s="64" t="str">
        <f>VLOOKUP(A2252,'Hospitalisation Details'!$L$2:$R$2342,5,)</f>
        <v>tier - 2</v>
      </c>
      <c r="P2252" s="64" t="str">
        <f>VLOOKUP(A2252,'Hospitalisation Details'!$L$2:$R$2342,6,)</f>
        <v>R1013</v>
      </c>
      <c r="Q2252" s="64">
        <f>VLOOKUP(A2252,'Hospitalisation Details'!$L$2:$R$2342,3,)</f>
        <v>22</v>
      </c>
      <c r="R2252" s="64">
        <f>VLOOKUP(A2252,'Hospitalisation Details'!$L$2:$U$2342,10,)</f>
        <v>26</v>
      </c>
      <c r="S2252" s="64" t="str">
        <f>VLOOKUP(A2252,'Hospitalisation Details'!$L$2:$U$2342,8,)</f>
        <v>Jun</v>
      </c>
      <c r="T2252" s="126">
        <f>VLOOKUP(A2252,'Hospitalisation Details'!$L$2:$U$2342,9,)</f>
        <v>2000</v>
      </c>
    </row>
    <row r="2253" spans="1:20" ht="15.5" x14ac:dyDescent="0.35">
      <c r="A2253" s="124" t="s">
        <v>106</v>
      </c>
      <c r="B2253" s="64" t="str">
        <f>VLOOKUP(A2253,'Medical Examinations'!$AS$1:$BC$2336,9,)</f>
        <v>Christopher</v>
      </c>
      <c r="C2253" s="64">
        <f>VLOOKUP(A2253,'Medical Examinations'!$AS$1:$BC$2336,2,)</f>
        <v>24.09</v>
      </c>
      <c r="D2253" s="64">
        <f>VLOOKUP(A2253,'Medical Examinations'!$AS$1:$BC$2336,3,)</f>
        <v>4.0999999999999996</v>
      </c>
      <c r="E2253" s="64" t="str">
        <f>VLOOKUP(A2253,'Medical Examinations'!$AS$1:$BC$2336,6,)</f>
        <v>No</v>
      </c>
      <c r="F2253" s="64" t="str">
        <f>VLOOKUP(A2253,'Medical Examinations'!$AS$1:$BC$2336,4,)</f>
        <v>yes</v>
      </c>
      <c r="G2253" s="64" t="str">
        <f>VLOOKUP(A2253,'Medical Examinations'!$AS$1:$BC$2336,5,)</f>
        <v>No</v>
      </c>
      <c r="H2253" s="64">
        <f>VLOOKUP(A2253,'Medical Examinations'!$AS$1:$BC$2336,8,)</f>
        <v>1</v>
      </c>
      <c r="I2253" s="64" t="str">
        <f>VLOOKUP(A2253,'Medical Examinations'!$AS$1:$BC$2336,7,)</f>
        <v>No</v>
      </c>
      <c r="J2253" s="64" t="str">
        <f>VLOOKUP(A2253,'Medical Examinations'!$AS$1:$BC$2336,11,)</f>
        <v xml:space="preserve">Normal Weight 
</v>
      </c>
      <c r="K2253" s="64" t="str">
        <f>VLOOKUP(A2253,'Medical Examinations'!$AS$1:$BC$2336,10,)</f>
        <v>Normal</v>
      </c>
      <c r="L2253" s="64" t="str">
        <f>VLOOKUP(A2253,'Hospitalisation Details'!$L$2:$R$2342,2,)</f>
        <v>28-07-2004</v>
      </c>
      <c r="M2253" s="65">
        <f>VLOOKUP(A2253,'Hospitalisation Details'!$L$2:$R$2345,7,)</f>
        <v>1285</v>
      </c>
      <c r="N2253" s="64" t="str">
        <f>VLOOKUP(A2253,'Hospitalisation Details'!$L$2:$R$2342,4,)</f>
        <v>tier - 2</v>
      </c>
      <c r="O2253" s="64" t="str">
        <f>VLOOKUP(A2253,'Hospitalisation Details'!$L$2:$R$2342,5,)</f>
        <v>tier - 3</v>
      </c>
      <c r="P2253" s="64" t="str">
        <f>VLOOKUP(A2253,'Hospitalisation Details'!$L$2:$R$2342,6,)</f>
        <v>R1013</v>
      </c>
      <c r="Q2253" s="64">
        <f>VLOOKUP(A2253,'Hospitalisation Details'!$L$2:$R$2342,3,)</f>
        <v>18</v>
      </c>
      <c r="R2253" s="64">
        <f>VLOOKUP(A2253,'Hospitalisation Details'!$L$2:$U$2342,10,)</f>
        <v>28</v>
      </c>
      <c r="S2253" s="64" t="str">
        <f>VLOOKUP(A2253,'Hospitalisation Details'!$L$2:$U$2342,8,)</f>
        <v>Jul</v>
      </c>
      <c r="T2253" s="126">
        <f>VLOOKUP(A2253,'Hospitalisation Details'!$L$2:$U$2342,9,)</f>
        <v>2004</v>
      </c>
    </row>
    <row r="2254" spans="1:20" ht="15.5" x14ac:dyDescent="0.35">
      <c r="A2254" s="124" t="s">
        <v>105</v>
      </c>
      <c r="B2254" s="64" t="str">
        <f>VLOOKUP(A2254,'Medical Examinations'!$AS$1:$BC$2336,9,)</f>
        <v>Sonja</v>
      </c>
      <c r="C2254" s="64">
        <f>VLOOKUP(A2254,'Medical Examinations'!$AS$1:$BC$2336,2,)</f>
        <v>19.43</v>
      </c>
      <c r="D2254" s="64">
        <f>VLOOKUP(A2254,'Medical Examinations'!$AS$1:$BC$2336,3,)</f>
        <v>5.85</v>
      </c>
      <c r="E2254" s="64" t="str">
        <f>VLOOKUP(A2254,'Medical Examinations'!$AS$1:$BC$2336,6,)</f>
        <v>No</v>
      </c>
      <c r="F2254" s="64" t="str">
        <f>VLOOKUP(A2254,'Medical Examinations'!$AS$1:$BC$2336,4,)</f>
        <v>yes</v>
      </c>
      <c r="G2254" s="64" t="str">
        <f>VLOOKUP(A2254,'Medical Examinations'!$AS$1:$BC$2336,5,)</f>
        <v>No</v>
      </c>
      <c r="H2254" s="64">
        <f>VLOOKUP(A2254,'Medical Examinations'!$AS$1:$BC$2336,8,)</f>
        <v>1</v>
      </c>
      <c r="I2254" s="64" t="str">
        <f>VLOOKUP(A2254,'Medical Examinations'!$AS$1:$BC$2336,7,)</f>
        <v>No</v>
      </c>
      <c r="J2254" s="64" t="str">
        <f>VLOOKUP(A2254,'Medical Examinations'!$AS$1:$BC$2336,11,)</f>
        <v xml:space="preserve">Normal Weight 
</v>
      </c>
      <c r="K2254" s="64" t="str">
        <f>VLOOKUP(A2254,'Medical Examinations'!$AS$1:$BC$2336,10,)</f>
        <v>Prediabetes</v>
      </c>
      <c r="L2254" s="64" t="str">
        <f>VLOOKUP(A2254,'Hospitalisation Details'!$L$2:$R$2342,2,)</f>
        <v>30-09-2004</v>
      </c>
      <c r="M2254" s="65">
        <f>VLOOKUP(A2254,'Hospitalisation Details'!$L$2:$R$2345,7,)</f>
        <v>1283</v>
      </c>
      <c r="N2254" s="64" t="str">
        <f>VLOOKUP(A2254,'Hospitalisation Details'!$L$2:$R$2342,4,)</f>
        <v>tier - 2</v>
      </c>
      <c r="O2254" s="64" t="str">
        <f>VLOOKUP(A2254,'Hospitalisation Details'!$L$2:$R$2342,5,)</f>
        <v>tier - 1</v>
      </c>
      <c r="P2254" s="64" t="str">
        <f>VLOOKUP(A2254,'Hospitalisation Details'!$L$2:$R$2342,6,)</f>
        <v>R1013</v>
      </c>
      <c r="Q2254" s="64">
        <f>VLOOKUP(A2254,'Hospitalisation Details'!$L$2:$R$2342,3,)</f>
        <v>18</v>
      </c>
      <c r="R2254" s="64">
        <f>VLOOKUP(A2254,'Hospitalisation Details'!$L$2:$U$2342,10,)</f>
        <v>30</v>
      </c>
      <c r="S2254" s="64" t="str">
        <f>VLOOKUP(A2254,'Hospitalisation Details'!$L$2:$U$2342,8,)</f>
        <v>Sep</v>
      </c>
      <c r="T2254" s="126">
        <f>VLOOKUP(A2254,'Hospitalisation Details'!$L$2:$U$2342,9,)</f>
        <v>2004</v>
      </c>
    </row>
    <row r="2255" spans="1:20" ht="15.5" x14ac:dyDescent="0.35">
      <c r="A2255" s="124" t="s">
        <v>104</v>
      </c>
      <c r="B2255" s="64" t="str">
        <f>VLOOKUP(A2255,'Medical Examinations'!$AS$1:$BC$2336,9,)</f>
        <v>Alexandra</v>
      </c>
      <c r="C2255" s="64">
        <f>VLOOKUP(A2255,'Medical Examinations'!$AS$1:$BC$2336,2,)</f>
        <v>15.22</v>
      </c>
      <c r="D2255" s="64">
        <f>VLOOKUP(A2255,'Medical Examinations'!$AS$1:$BC$2336,3,)</f>
        <v>4.92</v>
      </c>
      <c r="E2255" s="64" t="str">
        <f>VLOOKUP(A2255,'Medical Examinations'!$AS$1:$BC$2336,6,)</f>
        <v>Yes</v>
      </c>
      <c r="F2255" s="64" t="str">
        <f>VLOOKUP(A2255,'Medical Examinations'!$AS$1:$BC$2336,4,)</f>
        <v>No</v>
      </c>
      <c r="G2255" s="64" t="str">
        <f>VLOOKUP(A2255,'Medical Examinations'!$AS$1:$BC$2336,5,)</f>
        <v>Yes</v>
      </c>
      <c r="H2255" s="64">
        <f>VLOOKUP(A2255,'Medical Examinations'!$AS$1:$BC$2336,8,)</f>
        <v>1</v>
      </c>
      <c r="I2255" s="64" t="str">
        <f>VLOOKUP(A2255,'Medical Examinations'!$AS$1:$BC$2336,7,)</f>
        <v>No</v>
      </c>
      <c r="J2255" s="64" t="str">
        <f>VLOOKUP(A2255,'Medical Examinations'!$AS$1:$BC$2336,11,)</f>
        <v>Under weight</v>
      </c>
      <c r="K2255" s="64" t="str">
        <f>VLOOKUP(A2255,'Medical Examinations'!$AS$1:$BC$2336,10,)</f>
        <v>Normal</v>
      </c>
      <c r="L2255" s="64" t="str">
        <f>VLOOKUP(A2255,'Hospitalisation Details'!$L$2:$R$2342,2,)</f>
        <v>26-10-1997</v>
      </c>
      <c r="M2255" s="65">
        <f>VLOOKUP(A2255,'Hospitalisation Details'!$L$2:$R$2345,7,)</f>
        <v>1276</v>
      </c>
      <c r="N2255" s="64" t="str">
        <f>VLOOKUP(A2255,'Hospitalisation Details'!$L$2:$R$2342,4,)</f>
        <v>tier - 2</v>
      </c>
      <c r="O2255" s="64" t="str">
        <f>VLOOKUP(A2255,'Hospitalisation Details'!$L$2:$R$2342,5,)</f>
        <v>tier - 2</v>
      </c>
      <c r="P2255" s="64" t="str">
        <f>VLOOKUP(A2255,'Hospitalisation Details'!$L$2:$R$2342,6,)</f>
        <v>R1012</v>
      </c>
      <c r="Q2255" s="64">
        <f>VLOOKUP(A2255,'Hospitalisation Details'!$L$2:$R$2342,3,)</f>
        <v>25</v>
      </c>
      <c r="R2255" s="64">
        <f>VLOOKUP(A2255,'Hospitalisation Details'!$L$2:$U$2342,10,)</f>
        <v>26</v>
      </c>
      <c r="S2255" s="64" t="str">
        <f>VLOOKUP(A2255,'Hospitalisation Details'!$L$2:$U$2342,8,)</f>
        <v>Oct</v>
      </c>
      <c r="T2255" s="126">
        <f>VLOOKUP(A2255,'Hospitalisation Details'!$L$2:$U$2342,9,)</f>
        <v>1997</v>
      </c>
    </row>
    <row r="2256" spans="1:20" ht="15.5" x14ac:dyDescent="0.35">
      <c r="A2256" s="124" t="s">
        <v>103</v>
      </c>
      <c r="B2256" s="64" t="str">
        <f>VLOOKUP(A2256,'Medical Examinations'!$AS$1:$BC$2336,9,)</f>
        <v>Martha L.</v>
      </c>
      <c r="C2256" s="64">
        <f>VLOOKUP(A2256,'Medical Examinations'!$AS$1:$BC$2336,2,)</f>
        <v>20.72</v>
      </c>
      <c r="D2256" s="64">
        <f>VLOOKUP(A2256,'Medical Examinations'!$AS$1:$BC$2336,3,)</f>
        <v>9.4600000000000009</v>
      </c>
      <c r="E2256" s="64" t="str">
        <f>VLOOKUP(A2256,'Medical Examinations'!$AS$1:$BC$2336,6,)</f>
        <v>No</v>
      </c>
      <c r="F2256" s="64" t="str">
        <f>VLOOKUP(A2256,'Medical Examinations'!$AS$1:$BC$2336,4,)</f>
        <v>No</v>
      </c>
      <c r="G2256" s="64" t="str">
        <f>VLOOKUP(A2256,'Medical Examinations'!$AS$1:$BC$2336,5,)</f>
        <v>No</v>
      </c>
      <c r="H2256" s="64">
        <f>VLOOKUP(A2256,'Medical Examinations'!$AS$1:$BC$2336,8,)</f>
        <v>0</v>
      </c>
      <c r="I2256" s="64" t="str">
        <f>VLOOKUP(A2256,'Medical Examinations'!$AS$1:$BC$2336,7,)</f>
        <v>No</v>
      </c>
      <c r="J2256" s="64" t="str">
        <f>VLOOKUP(A2256,'Medical Examinations'!$AS$1:$BC$2336,11,)</f>
        <v xml:space="preserve">Normal Weight 
</v>
      </c>
      <c r="K2256" s="64" t="str">
        <f>VLOOKUP(A2256,'Medical Examinations'!$AS$1:$BC$2336,10,)</f>
        <v>Diabetes</v>
      </c>
      <c r="L2256" s="64" t="str">
        <f>VLOOKUP(A2256,'Hospitalisation Details'!$L$2:$R$2342,2,)</f>
        <v>04-12-2002</v>
      </c>
      <c r="M2256" s="65">
        <f>VLOOKUP(A2256,'Hospitalisation Details'!$L$2:$R$2345,7,)</f>
        <v>1267</v>
      </c>
      <c r="N2256" s="64" t="str">
        <f>VLOOKUP(A2256,'Hospitalisation Details'!$L$2:$R$2342,4,)</f>
        <v>tier - 2</v>
      </c>
      <c r="O2256" s="64" t="str">
        <f>VLOOKUP(A2256,'Hospitalisation Details'!$L$2:$R$2342,5,)</f>
        <v>tier - 1</v>
      </c>
      <c r="P2256" s="64" t="str">
        <f>VLOOKUP(A2256,'Hospitalisation Details'!$L$2:$R$2342,6,)</f>
        <v>R1013</v>
      </c>
      <c r="Q2256" s="64">
        <f>VLOOKUP(A2256,'Hospitalisation Details'!$L$2:$R$2342,3,)</f>
        <v>20</v>
      </c>
      <c r="R2256" s="64">
        <f>VLOOKUP(A2256,'Hospitalisation Details'!$L$2:$U$2342,10,)</f>
        <v>4</v>
      </c>
      <c r="S2256" s="64" t="str">
        <f>VLOOKUP(A2256,'Hospitalisation Details'!$L$2:$U$2342,8,)</f>
        <v>Dec</v>
      </c>
      <c r="T2256" s="126">
        <f>VLOOKUP(A2256,'Hospitalisation Details'!$L$2:$U$2342,9,)</f>
        <v>2002</v>
      </c>
    </row>
    <row r="2257" spans="1:20" ht="15.5" x14ac:dyDescent="0.35">
      <c r="A2257" s="124" t="s">
        <v>102</v>
      </c>
      <c r="B2257" s="64" t="str">
        <f>VLOOKUP(A2257,'Medical Examinations'!$AS$1:$BC$2336,9,)</f>
        <v>Ryan C.</v>
      </c>
      <c r="C2257" s="64">
        <f>VLOOKUP(A2257,'Medical Examinations'!$AS$1:$BC$2336,2,)</f>
        <v>35.4</v>
      </c>
      <c r="D2257" s="64">
        <f>VLOOKUP(A2257,'Medical Examinations'!$AS$1:$BC$2336,3,)</f>
        <v>5.94</v>
      </c>
      <c r="E2257" s="64" t="str">
        <f>VLOOKUP(A2257,'Medical Examinations'!$AS$1:$BC$2336,6,)</f>
        <v>No</v>
      </c>
      <c r="F2257" s="64" t="str">
        <f>VLOOKUP(A2257,'Medical Examinations'!$AS$1:$BC$2336,4,)</f>
        <v>No</v>
      </c>
      <c r="G2257" s="64" t="str">
        <f>VLOOKUP(A2257,'Medical Examinations'!$AS$1:$BC$2336,5,)</f>
        <v>Yes</v>
      </c>
      <c r="H2257" s="64">
        <f>VLOOKUP(A2257,'Medical Examinations'!$AS$1:$BC$2336,8,)</f>
        <v>1</v>
      </c>
      <c r="I2257" s="64" t="str">
        <f>VLOOKUP(A2257,'Medical Examinations'!$AS$1:$BC$2336,7,)</f>
        <v>No</v>
      </c>
      <c r="J2257" s="64" t="str">
        <f>VLOOKUP(A2257,'Medical Examinations'!$AS$1:$BC$2336,11,)</f>
        <v>Obesity</v>
      </c>
      <c r="K2257" s="64" t="str">
        <f>VLOOKUP(A2257,'Medical Examinations'!$AS$1:$BC$2336,10,)</f>
        <v>Prediabetes</v>
      </c>
      <c r="L2257" s="64" t="str">
        <f>VLOOKUP(A2257,'Hospitalisation Details'!$L$2:$R$2342,2,)</f>
        <v>21-11-2003</v>
      </c>
      <c r="M2257" s="65">
        <f>VLOOKUP(A2257,'Hospitalisation Details'!$L$2:$R$2345,7,)</f>
        <v>1263</v>
      </c>
      <c r="N2257" s="64" t="str">
        <f>VLOOKUP(A2257,'Hospitalisation Details'!$L$2:$R$2342,4,)</f>
        <v>tier - 2</v>
      </c>
      <c r="O2257" s="64" t="str">
        <f>VLOOKUP(A2257,'Hospitalisation Details'!$L$2:$R$2342,5,)</f>
        <v>tier - 3</v>
      </c>
      <c r="P2257" s="64" t="str">
        <f>VLOOKUP(A2257,'Hospitalisation Details'!$L$2:$R$2342,6,)</f>
        <v>R1011</v>
      </c>
      <c r="Q2257" s="64">
        <f>VLOOKUP(A2257,'Hospitalisation Details'!$L$2:$R$2342,3,)</f>
        <v>19</v>
      </c>
      <c r="R2257" s="64">
        <f>VLOOKUP(A2257,'Hospitalisation Details'!$L$2:$U$2342,10,)</f>
        <v>21</v>
      </c>
      <c r="S2257" s="64" t="str">
        <f>VLOOKUP(A2257,'Hospitalisation Details'!$L$2:$U$2342,8,)</f>
        <v>Nov</v>
      </c>
      <c r="T2257" s="126">
        <f>VLOOKUP(A2257,'Hospitalisation Details'!$L$2:$U$2342,9,)</f>
        <v>2003</v>
      </c>
    </row>
    <row r="2258" spans="1:20" ht="15.5" x14ac:dyDescent="0.35">
      <c r="A2258" s="124" t="s">
        <v>101</v>
      </c>
      <c r="B2258" s="64" t="str">
        <f>VLOOKUP(A2258,'Medical Examinations'!$AS$1:$BC$2336,9,)</f>
        <v>Cliff</v>
      </c>
      <c r="C2258" s="64">
        <f>VLOOKUP(A2258,'Medical Examinations'!$AS$1:$BC$2336,2,)</f>
        <v>34.4</v>
      </c>
      <c r="D2258" s="64">
        <f>VLOOKUP(A2258,'Medical Examinations'!$AS$1:$BC$2336,3,)</f>
        <v>5.7</v>
      </c>
      <c r="E2258" s="64" t="str">
        <f>VLOOKUP(A2258,'Medical Examinations'!$AS$1:$BC$2336,6,)</f>
        <v>No</v>
      </c>
      <c r="F2258" s="64" t="str">
        <f>VLOOKUP(A2258,'Medical Examinations'!$AS$1:$BC$2336,4,)</f>
        <v>No</v>
      </c>
      <c r="G2258" s="64" t="str">
        <f>VLOOKUP(A2258,'Medical Examinations'!$AS$1:$BC$2336,5,)</f>
        <v>Yes</v>
      </c>
      <c r="H2258" s="64">
        <f>VLOOKUP(A2258,'Medical Examinations'!$AS$1:$BC$2336,8,)</f>
        <v>1</v>
      </c>
      <c r="I2258" s="64" t="str">
        <f>VLOOKUP(A2258,'Medical Examinations'!$AS$1:$BC$2336,7,)</f>
        <v>No</v>
      </c>
      <c r="J2258" s="64" t="str">
        <f>VLOOKUP(A2258,'Medical Examinations'!$AS$1:$BC$2336,11,)</f>
        <v>Obesity</v>
      </c>
      <c r="K2258" s="64" t="str">
        <f>VLOOKUP(A2258,'Medical Examinations'!$AS$1:$BC$2336,10,)</f>
        <v>Prediabetes</v>
      </c>
      <c r="L2258" s="64" t="str">
        <f>VLOOKUP(A2258,'Hospitalisation Details'!$L$2:$R$2342,2,)</f>
        <v>15-08-2003</v>
      </c>
      <c r="M2258" s="65">
        <f>VLOOKUP(A2258,'Hospitalisation Details'!$L$2:$R$2345,7,)</f>
        <v>1262</v>
      </c>
      <c r="N2258" s="64" t="str">
        <f>VLOOKUP(A2258,'Hospitalisation Details'!$L$2:$R$2342,4,)</f>
        <v>tier - 2</v>
      </c>
      <c r="O2258" s="64" t="str">
        <f>VLOOKUP(A2258,'Hospitalisation Details'!$L$2:$R$2342,5,)</f>
        <v>tier - 3</v>
      </c>
      <c r="P2258" s="64" t="str">
        <f>VLOOKUP(A2258,'Hospitalisation Details'!$L$2:$R$2342,6,)</f>
        <v>R1011</v>
      </c>
      <c r="Q2258" s="64">
        <f>VLOOKUP(A2258,'Hospitalisation Details'!$L$2:$R$2342,3,)</f>
        <v>19</v>
      </c>
      <c r="R2258" s="64">
        <f>VLOOKUP(A2258,'Hospitalisation Details'!$L$2:$U$2342,10,)</f>
        <v>15</v>
      </c>
      <c r="S2258" s="64" t="str">
        <f>VLOOKUP(A2258,'Hospitalisation Details'!$L$2:$U$2342,8,)</f>
        <v>Aug</v>
      </c>
      <c r="T2258" s="126">
        <f>VLOOKUP(A2258,'Hospitalisation Details'!$L$2:$U$2342,9,)</f>
        <v>2003</v>
      </c>
    </row>
    <row r="2259" spans="1:20" ht="15.5" x14ac:dyDescent="0.35">
      <c r="A2259" s="124" t="s">
        <v>100</v>
      </c>
      <c r="B2259" s="64" t="str">
        <f>VLOOKUP(A2259,'Medical Examinations'!$AS$1:$BC$2336,9,)</f>
        <v>Blue</v>
      </c>
      <c r="C2259" s="64">
        <f>VLOOKUP(A2259,'Medical Examinations'!$AS$1:$BC$2336,2,)</f>
        <v>34.1</v>
      </c>
      <c r="D2259" s="64">
        <f>VLOOKUP(A2259,'Medical Examinations'!$AS$1:$BC$2336,3,)</f>
        <v>4.13</v>
      </c>
      <c r="E2259" s="64" t="str">
        <f>VLOOKUP(A2259,'Medical Examinations'!$AS$1:$BC$2336,6,)</f>
        <v>No</v>
      </c>
      <c r="F2259" s="64" t="str">
        <f>VLOOKUP(A2259,'Medical Examinations'!$AS$1:$BC$2336,4,)</f>
        <v>No</v>
      </c>
      <c r="G2259" s="64" t="str">
        <f>VLOOKUP(A2259,'Medical Examinations'!$AS$1:$BC$2336,5,)</f>
        <v>Yes</v>
      </c>
      <c r="H2259" s="64">
        <f>VLOOKUP(A2259,'Medical Examinations'!$AS$1:$BC$2336,8,)</f>
        <v>1</v>
      </c>
      <c r="I2259" s="64" t="str">
        <f>VLOOKUP(A2259,'Medical Examinations'!$AS$1:$BC$2336,7,)</f>
        <v>No</v>
      </c>
      <c r="J2259" s="64" t="str">
        <f>VLOOKUP(A2259,'Medical Examinations'!$AS$1:$BC$2336,11,)</f>
        <v>Obesity</v>
      </c>
      <c r="K2259" s="64" t="str">
        <f>VLOOKUP(A2259,'Medical Examinations'!$AS$1:$BC$2336,10,)</f>
        <v>Normal</v>
      </c>
      <c r="L2259" s="64" t="str">
        <f>VLOOKUP(A2259,'Hospitalisation Details'!$L$2:$R$2342,2,)</f>
        <v>30-10-2003</v>
      </c>
      <c r="M2259" s="65">
        <f>VLOOKUP(A2259,'Hospitalisation Details'!$L$2:$R$2345,7,)</f>
        <v>1261</v>
      </c>
      <c r="N2259" s="64" t="str">
        <f>VLOOKUP(A2259,'Hospitalisation Details'!$L$2:$R$2342,4,)</f>
        <v>tier - 2</v>
      </c>
      <c r="O2259" s="64" t="str">
        <f>VLOOKUP(A2259,'Hospitalisation Details'!$L$2:$R$2342,5,)</f>
        <v>tier - 3</v>
      </c>
      <c r="P2259" s="64" t="str">
        <f>VLOOKUP(A2259,'Hospitalisation Details'!$L$2:$R$2342,6,)</f>
        <v>R1011</v>
      </c>
      <c r="Q2259" s="64">
        <f>VLOOKUP(A2259,'Hospitalisation Details'!$L$2:$R$2342,3,)</f>
        <v>19</v>
      </c>
      <c r="R2259" s="64">
        <f>VLOOKUP(A2259,'Hospitalisation Details'!$L$2:$U$2342,10,)</f>
        <v>30</v>
      </c>
      <c r="S2259" s="64" t="str">
        <f>VLOOKUP(A2259,'Hospitalisation Details'!$L$2:$U$2342,8,)</f>
        <v>Oct</v>
      </c>
      <c r="T2259" s="126">
        <f>VLOOKUP(A2259,'Hospitalisation Details'!$L$2:$U$2342,9,)</f>
        <v>2003</v>
      </c>
    </row>
    <row r="2260" spans="1:20" ht="15.5" x14ac:dyDescent="0.35">
      <c r="A2260" s="124" t="s">
        <v>99</v>
      </c>
      <c r="B2260" s="64" t="str">
        <f>VLOOKUP(A2260,'Medical Examinations'!$AS$1:$BC$2336,9,)</f>
        <v>Jeffrey M</v>
      </c>
      <c r="C2260" s="64">
        <f>VLOOKUP(A2260,'Medical Examinations'!$AS$1:$BC$2336,2,)</f>
        <v>30.4</v>
      </c>
      <c r="D2260" s="64">
        <f>VLOOKUP(A2260,'Medical Examinations'!$AS$1:$BC$2336,3,)</f>
        <v>4.7699999999999996</v>
      </c>
      <c r="E2260" s="64" t="str">
        <f>VLOOKUP(A2260,'Medical Examinations'!$AS$1:$BC$2336,6,)</f>
        <v>No</v>
      </c>
      <c r="F2260" s="64" t="str">
        <f>VLOOKUP(A2260,'Medical Examinations'!$AS$1:$BC$2336,4,)</f>
        <v>No</v>
      </c>
      <c r="G2260" s="64" t="str">
        <f>VLOOKUP(A2260,'Medical Examinations'!$AS$1:$BC$2336,5,)</f>
        <v>Yes</v>
      </c>
      <c r="H2260" s="64">
        <f>VLOOKUP(A2260,'Medical Examinations'!$AS$1:$BC$2336,8,)</f>
        <v>1</v>
      </c>
      <c r="I2260" s="64" t="str">
        <f>VLOOKUP(A2260,'Medical Examinations'!$AS$1:$BC$2336,7,)</f>
        <v>No</v>
      </c>
      <c r="J2260" s="64" t="str">
        <f>VLOOKUP(A2260,'Medical Examinations'!$AS$1:$BC$2336,11,)</f>
        <v>Obesity</v>
      </c>
      <c r="K2260" s="64" t="str">
        <f>VLOOKUP(A2260,'Medical Examinations'!$AS$1:$BC$2336,10,)</f>
        <v>Normal</v>
      </c>
      <c r="L2260" s="64" t="str">
        <f>VLOOKUP(A2260,'Hospitalisation Details'!$L$2:$R$2342,2,)</f>
        <v>13-10-2003</v>
      </c>
      <c r="M2260" s="65">
        <f>VLOOKUP(A2260,'Hospitalisation Details'!$L$2:$R$2345,7,)</f>
        <v>1256</v>
      </c>
      <c r="N2260" s="64" t="str">
        <f>VLOOKUP(A2260,'Hospitalisation Details'!$L$2:$R$2342,4,)</f>
        <v>tier - 2</v>
      </c>
      <c r="O2260" s="64" t="str">
        <f>VLOOKUP(A2260,'Hospitalisation Details'!$L$2:$R$2342,5,)</f>
        <v>tier - 3</v>
      </c>
      <c r="P2260" s="64" t="str">
        <f>VLOOKUP(A2260,'Hospitalisation Details'!$L$2:$R$2342,6,)</f>
        <v>R1011</v>
      </c>
      <c r="Q2260" s="64">
        <f>VLOOKUP(A2260,'Hospitalisation Details'!$L$2:$R$2342,3,)</f>
        <v>19</v>
      </c>
      <c r="R2260" s="64">
        <f>VLOOKUP(A2260,'Hospitalisation Details'!$L$2:$U$2342,10,)</f>
        <v>13</v>
      </c>
      <c r="S2260" s="64" t="str">
        <f>VLOOKUP(A2260,'Hospitalisation Details'!$L$2:$U$2342,8,)</f>
        <v>Oct</v>
      </c>
      <c r="T2260" s="126">
        <f>VLOOKUP(A2260,'Hospitalisation Details'!$L$2:$U$2342,9,)</f>
        <v>2003</v>
      </c>
    </row>
    <row r="2261" spans="1:20" ht="15.5" x14ac:dyDescent="0.35">
      <c r="A2261" s="124" t="s">
        <v>98</v>
      </c>
      <c r="B2261" s="64" t="str">
        <f>VLOOKUP(A2261,'Medical Examinations'!$AS$1:$BC$2336,9,)</f>
        <v>Andrew</v>
      </c>
      <c r="C2261" s="64">
        <f>VLOOKUP(A2261,'Medical Examinations'!$AS$1:$BC$2336,2,)</f>
        <v>28.7</v>
      </c>
      <c r="D2261" s="64">
        <f>VLOOKUP(A2261,'Medical Examinations'!$AS$1:$BC$2336,3,)</f>
        <v>4.99</v>
      </c>
      <c r="E2261" s="64" t="str">
        <f>VLOOKUP(A2261,'Medical Examinations'!$AS$1:$BC$2336,6,)</f>
        <v>No</v>
      </c>
      <c r="F2261" s="64" t="str">
        <f>VLOOKUP(A2261,'Medical Examinations'!$AS$1:$BC$2336,4,)</f>
        <v>No</v>
      </c>
      <c r="G2261" s="64" t="str">
        <f>VLOOKUP(A2261,'Medical Examinations'!$AS$1:$BC$2336,5,)</f>
        <v>Yes</v>
      </c>
      <c r="H2261" s="64">
        <f>VLOOKUP(A2261,'Medical Examinations'!$AS$1:$BC$2336,8,)</f>
        <v>1</v>
      </c>
      <c r="I2261" s="64" t="str">
        <f>VLOOKUP(A2261,'Medical Examinations'!$AS$1:$BC$2336,7,)</f>
        <v>No</v>
      </c>
      <c r="J2261" s="64" t="str">
        <f>VLOOKUP(A2261,'Medical Examinations'!$AS$1:$BC$2336,11,)</f>
        <v>Over weight</v>
      </c>
      <c r="K2261" s="64" t="str">
        <f>VLOOKUP(A2261,'Medical Examinations'!$AS$1:$BC$2336,10,)</f>
        <v>Normal</v>
      </c>
      <c r="L2261" s="64" t="str">
        <f>VLOOKUP(A2261,'Hospitalisation Details'!$L$2:$R$2342,2,)</f>
        <v>10-12-2003</v>
      </c>
      <c r="M2261" s="65">
        <f>VLOOKUP(A2261,'Hospitalisation Details'!$L$2:$R$2345,7,)</f>
        <v>1254</v>
      </c>
      <c r="N2261" s="64" t="str">
        <f>VLOOKUP(A2261,'Hospitalisation Details'!$L$2:$R$2342,4,)</f>
        <v>tier - 2</v>
      </c>
      <c r="O2261" s="64" t="str">
        <f>VLOOKUP(A2261,'Hospitalisation Details'!$L$2:$R$2342,5,)</f>
        <v>tier - 2</v>
      </c>
      <c r="P2261" s="64" t="str">
        <f>VLOOKUP(A2261,'Hospitalisation Details'!$L$2:$R$2342,6,)</f>
        <v>R1011</v>
      </c>
      <c r="Q2261" s="64">
        <f>VLOOKUP(A2261,'Hospitalisation Details'!$L$2:$R$2342,3,)</f>
        <v>19</v>
      </c>
      <c r="R2261" s="64">
        <f>VLOOKUP(A2261,'Hospitalisation Details'!$L$2:$U$2342,10,)</f>
        <v>10</v>
      </c>
      <c r="S2261" s="64" t="str">
        <f>VLOOKUP(A2261,'Hospitalisation Details'!$L$2:$U$2342,8,)</f>
        <v>Dec</v>
      </c>
      <c r="T2261" s="126">
        <f>VLOOKUP(A2261,'Hospitalisation Details'!$L$2:$U$2342,9,)</f>
        <v>2003</v>
      </c>
    </row>
    <row r="2262" spans="1:20" ht="15.5" x14ac:dyDescent="0.35">
      <c r="A2262" s="124" t="s">
        <v>97</v>
      </c>
      <c r="B2262" s="64" t="str">
        <f>VLOOKUP(A2262,'Medical Examinations'!$AS$1:$BC$2336,9,)</f>
        <v>Julia</v>
      </c>
      <c r="C2262" s="64">
        <f>VLOOKUP(A2262,'Medical Examinations'!$AS$1:$BC$2336,2,)</f>
        <v>17.440000000000001</v>
      </c>
      <c r="D2262" s="64">
        <f>VLOOKUP(A2262,'Medical Examinations'!$AS$1:$BC$2336,3,)</f>
        <v>4.42</v>
      </c>
      <c r="E2262" s="64" t="str">
        <f>VLOOKUP(A2262,'Medical Examinations'!$AS$1:$BC$2336,6,)</f>
        <v>Yes</v>
      </c>
      <c r="F2262" s="64" t="str">
        <f>VLOOKUP(A2262,'Medical Examinations'!$AS$1:$BC$2336,4,)</f>
        <v>No</v>
      </c>
      <c r="G2262" s="64" t="str">
        <f>VLOOKUP(A2262,'Medical Examinations'!$AS$1:$BC$2336,5,)</f>
        <v>Yes</v>
      </c>
      <c r="H2262" s="64">
        <f>VLOOKUP(A2262,'Medical Examinations'!$AS$1:$BC$2336,8,)</f>
        <v>1</v>
      </c>
      <c r="I2262" s="64" t="str">
        <f>VLOOKUP(A2262,'Medical Examinations'!$AS$1:$BC$2336,7,)</f>
        <v>No</v>
      </c>
      <c r="J2262" s="64" t="str">
        <f>VLOOKUP(A2262,'Medical Examinations'!$AS$1:$BC$2336,11,)</f>
        <v>Under weight</v>
      </c>
      <c r="K2262" s="64" t="str">
        <f>VLOOKUP(A2262,'Medical Examinations'!$AS$1:$BC$2336,10,)</f>
        <v>Normal</v>
      </c>
      <c r="L2262" s="64" t="str">
        <f>VLOOKUP(A2262,'Hospitalisation Details'!$L$2:$R$2342,2,)</f>
        <v>04-11-1997</v>
      </c>
      <c r="M2262" s="65">
        <f>VLOOKUP(A2262,'Hospitalisation Details'!$L$2:$R$2345,7,)</f>
        <v>1253</v>
      </c>
      <c r="N2262" s="64" t="str">
        <f>VLOOKUP(A2262,'Hospitalisation Details'!$L$2:$R$2342,4,)</f>
        <v>tier - 2</v>
      </c>
      <c r="O2262" s="64" t="str">
        <f>VLOOKUP(A2262,'Hospitalisation Details'!$L$2:$R$2342,5,)</f>
        <v>tier - 2</v>
      </c>
      <c r="P2262" s="64" t="str">
        <f>VLOOKUP(A2262,'Hospitalisation Details'!$L$2:$R$2342,6,)</f>
        <v>R1013</v>
      </c>
      <c r="Q2262" s="64">
        <f>VLOOKUP(A2262,'Hospitalisation Details'!$L$2:$R$2342,3,)</f>
        <v>25</v>
      </c>
      <c r="R2262" s="64">
        <f>VLOOKUP(A2262,'Hospitalisation Details'!$L$2:$U$2342,10,)</f>
        <v>4</v>
      </c>
      <c r="S2262" s="64" t="str">
        <f>VLOOKUP(A2262,'Hospitalisation Details'!$L$2:$U$2342,8,)</f>
        <v>Nov</v>
      </c>
      <c r="T2262" s="126">
        <f>VLOOKUP(A2262,'Hospitalisation Details'!$L$2:$U$2342,9,)</f>
        <v>1997</v>
      </c>
    </row>
    <row r="2263" spans="1:20" ht="15.5" x14ac:dyDescent="0.35">
      <c r="A2263" s="124" t="s">
        <v>96</v>
      </c>
      <c r="B2263" s="64" t="str">
        <f>VLOOKUP(A2263,'Medical Examinations'!$AS$1:$BC$2336,9,)</f>
        <v>Daniel</v>
      </c>
      <c r="C2263" s="64">
        <f>VLOOKUP(A2263,'Medical Examinations'!$AS$1:$BC$2336,2,)</f>
        <v>27.6</v>
      </c>
      <c r="D2263" s="64">
        <f>VLOOKUP(A2263,'Medical Examinations'!$AS$1:$BC$2336,3,)</f>
        <v>4.01</v>
      </c>
      <c r="E2263" s="64" t="str">
        <f>VLOOKUP(A2263,'Medical Examinations'!$AS$1:$BC$2336,6,)</f>
        <v>No</v>
      </c>
      <c r="F2263" s="64" t="str">
        <f>VLOOKUP(A2263,'Medical Examinations'!$AS$1:$BC$2336,4,)</f>
        <v>No</v>
      </c>
      <c r="G2263" s="64" t="str">
        <f>VLOOKUP(A2263,'Medical Examinations'!$AS$1:$BC$2336,5,)</f>
        <v>Yes</v>
      </c>
      <c r="H2263" s="64">
        <f>VLOOKUP(A2263,'Medical Examinations'!$AS$1:$BC$2336,8,)</f>
        <v>1</v>
      </c>
      <c r="I2263" s="64" t="str">
        <f>VLOOKUP(A2263,'Medical Examinations'!$AS$1:$BC$2336,7,)</f>
        <v>No</v>
      </c>
      <c r="J2263" s="64" t="str">
        <f>VLOOKUP(A2263,'Medical Examinations'!$AS$1:$BC$2336,11,)</f>
        <v>Over weight</v>
      </c>
      <c r="K2263" s="64" t="str">
        <f>VLOOKUP(A2263,'Medical Examinations'!$AS$1:$BC$2336,10,)</f>
        <v>Normal</v>
      </c>
      <c r="L2263" s="64" t="str">
        <f>VLOOKUP(A2263,'Hospitalisation Details'!$L$2:$R$2342,2,)</f>
        <v>15-09-2003</v>
      </c>
      <c r="M2263" s="65">
        <f>VLOOKUP(A2263,'Hospitalisation Details'!$L$2:$R$2345,7,)</f>
        <v>1252</v>
      </c>
      <c r="N2263" s="64" t="str">
        <f>VLOOKUP(A2263,'Hospitalisation Details'!$L$2:$R$2342,4,)</f>
        <v>tier - 2</v>
      </c>
      <c r="O2263" s="64" t="str">
        <f>VLOOKUP(A2263,'Hospitalisation Details'!$L$2:$R$2342,5,)</f>
        <v>tier - 3</v>
      </c>
      <c r="P2263" s="64" t="str">
        <f>VLOOKUP(A2263,'Hospitalisation Details'!$L$2:$R$2342,6,)</f>
        <v>R1011</v>
      </c>
      <c r="Q2263" s="64">
        <f>VLOOKUP(A2263,'Hospitalisation Details'!$L$2:$R$2342,3,)</f>
        <v>19</v>
      </c>
      <c r="R2263" s="64">
        <f>VLOOKUP(A2263,'Hospitalisation Details'!$L$2:$U$2342,10,)</f>
        <v>15</v>
      </c>
      <c r="S2263" s="64" t="str">
        <f>VLOOKUP(A2263,'Hospitalisation Details'!$L$2:$U$2342,8,)</f>
        <v>Sep</v>
      </c>
      <c r="T2263" s="126">
        <f>VLOOKUP(A2263,'Hospitalisation Details'!$L$2:$U$2342,9,)</f>
        <v>2003</v>
      </c>
    </row>
    <row r="2264" spans="1:20" ht="15.5" x14ac:dyDescent="0.35">
      <c r="A2264" s="124" t="s">
        <v>95</v>
      </c>
      <c r="B2264" s="64" t="str">
        <f>VLOOKUP(A2264,'Medical Examinations'!$AS$1:$BC$2336,9,)</f>
        <v>Jaime</v>
      </c>
      <c r="C2264" s="64">
        <f>VLOOKUP(A2264,'Medical Examinations'!$AS$1:$BC$2336,2,)</f>
        <v>20.7</v>
      </c>
      <c r="D2264" s="64">
        <f>VLOOKUP(A2264,'Medical Examinations'!$AS$1:$BC$2336,3,)</f>
        <v>4.49</v>
      </c>
      <c r="E2264" s="64" t="str">
        <f>VLOOKUP(A2264,'Medical Examinations'!$AS$1:$BC$2336,6,)</f>
        <v>No</v>
      </c>
      <c r="F2264" s="64" t="str">
        <f>VLOOKUP(A2264,'Medical Examinations'!$AS$1:$BC$2336,4,)</f>
        <v>No</v>
      </c>
      <c r="G2264" s="64" t="str">
        <f>VLOOKUP(A2264,'Medical Examinations'!$AS$1:$BC$2336,5,)</f>
        <v>Yes</v>
      </c>
      <c r="H2264" s="64">
        <f>VLOOKUP(A2264,'Medical Examinations'!$AS$1:$BC$2336,8,)</f>
        <v>1</v>
      </c>
      <c r="I2264" s="64" t="str">
        <f>VLOOKUP(A2264,'Medical Examinations'!$AS$1:$BC$2336,7,)</f>
        <v>No</v>
      </c>
      <c r="J2264" s="64" t="str">
        <f>VLOOKUP(A2264,'Medical Examinations'!$AS$1:$BC$2336,11,)</f>
        <v xml:space="preserve">Normal Weight 
</v>
      </c>
      <c r="K2264" s="64" t="str">
        <f>VLOOKUP(A2264,'Medical Examinations'!$AS$1:$BC$2336,10,)</f>
        <v>Normal</v>
      </c>
      <c r="L2264" s="64" t="str">
        <f>VLOOKUP(A2264,'Hospitalisation Details'!$L$2:$R$2342,2,)</f>
        <v>08-09-2003</v>
      </c>
      <c r="M2264" s="65">
        <f>VLOOKUP(A2264,'Hospitalisation Details'!$L$2:$R$2345,7,)</f>
        <v>1243</v>
      </c>
      <c r="N2264" s="64" t="str">
        <f>VLOOKUP(A2264,'Hospitalisation Details'!$L$2:$R$2342,4,)</f>
        <v>tier - 2</v>
      </c>
      <c r="O2264" s="64" t="str">
        <f>VLOOKUP(A2264,'Hospitalisation Details'!$L$2:$R$2342,5,)</f>
        <v>tier - 1</v>
      </c>
      <c r="P2264" s="64" t="str">
        <f>VLOOKUP(A2264,'Hospitalisation Details'!$L$2:$R$2342,6,)</f>
        <v>R1011</v>
      </c>
      <c r="Q2264" s="64">
        <f>VLOOKUP(A2264,'Hospitalisation Details'!$L$2:$R$2342,3,)</f>
        <v>19</v>
      </c>
      <c r="R2264" s="64">
        <f>VLOOKUP(A2264,'Hospitalisation Details'!$L$2:$U$2342,10,)</f>
        <v>8</v>
      </c>
      <c r="S2264" s="64" t="str">
        <f>VLOOKUP(A2264,'Hospitalisation Details'!$L$2:$U$2342,8,)</f>
        <v>Sep</v>
      </c>
      <c r="T2264" s="126">
        <f>VLOOKUP(A2264,'Hospitalisation Details'!$L$2:$U$2342,9,)</f>
        <v>2003</v>
      </c>
    </row>
    <row r="2265" spans="1:20" ht="15.5" x14ac:dyDescent="0.35">
      <c r="A2265" s="124" t="s">
        <v>94</v>
      </c>
      <c r="B2265" s="64" t="str">
        <f>VLOOKUP(A2265,'Medical Examinations'!$AS$1:$BC$2336,9,)</f>
        <v>Mohd Syahidan</v>
      </c>
      <c r="C2265" s="64">
        <f>VLOOKUP(A2265,'Medical Examinations'!$AS$1:$BC$2336,2,)</f>
        <v>20.3</v>
      </c>
      <c r="D2265" s="64">
        <f>VLOOKUP(A2265,'Medical Examinations'!$AS$1:$BC$2336,3,)</f>
        <v>6.37</v>
      </c>
      <c r="E2265" s="64" t="str">
        <f>VLOOKUP(A2265,'Medical Examinations'!$AS$1:$BC$2336,6,)</f>
        <v>No</v>
      </c>
      <c r="F2265" s="64" t="str">
        <f>VLOOKUP(A2265,'Medical Examinations'!$AS$1:$BC$2336,4,)</f>
        <v>No</v>
      </c>
      <c r="G2265" s="64" t="str">
        <f>VLOOKUP(A2265,'Medical Examinations'!$AS$1:$BC$2336,5,)</f>
        <v>Yes</v>
      </c>
      <c r="H2265" s="64">
        <f>VLOOKUP(A2265,'Medical Examinations'!$AS$1:$BC$2336,8,)</f>
        <v>1</v>
      </c>
      <c r="I2265" s="64" t="str">
        <f>VLOOKUP(A2265,'Medical Examinations'!$AS$1:$BC$2336,7,)</f>
        <v>No</v>
      </c>
      <c r="J2265" s="64" t="str">
        <f>VLOOKUP(A2265,'Medical Examinations'!$AS$1:$BC$2336,11,)</f>
        <v xml:space="preserve">Normal Weight 
</v>
      </c>
      <c r="K2265" s="64" t="str">
        <f>VLOOKUP(A2265,'Medical Examinations'!$AS$1:$BC$2336,10,)</f>
        <v>Prediabetes</v>
      </c>
      <c r="L2265" s="64" t="str">
        <f>VLOOKUP(A2265,'Hospitalisation Details'!$L$2:$R$2342,2,)</f>
        <v>15-09-2003</v>
      </c>
      <c r="M2265" s="65">
        <f>VLOOKUP(A2265,'Hospitalisation Details'!$L$2:$R$2345,7,)</f>
        <v>1242</v>
      </c>
      <c r="N2265" s="64" t="str">
        <f>VLOOKUP(A2265,'Hospitalisation Details'!$L$2:$R$2342,4,)</f>
        <v>tier - 2</v>
      </c>
      <c r="O2265" s="64" t="str">
        <f>VLOOKUP(A2265,'Hospitalisation Details'!$L$2:$R$2342,5,)</f>
        <v>tier - 1</v>
      </c>
      <c r="P2265" s="64" t="str">
        <f>VLOOKUP(A2265,'Hospitalisation Details'!$L$2:$R$2342,6,)</f>
        <v>R1011</v>
      </c>
      <c r="Q2265" s="64">
        <f>VLOOKUP(A2265,'Hospitalisation Details'!$L$2:$R$2342,3,)</f>
        <v>19</v>
      </c>
      <c r="R2265" s="64">
        <f>VLOOKUP(A2265,'Hospitalisation Details'!$L$2:$U$2342,10,)</f>
        <v>15</v>
      </c>
      <c r="S2265" s="64" t="str">
        <f>VLOOKUP(A2265,'Hospitalisation Details'!$L$2:$U$2342,8,)</f>
        <v>Sep</v>
      </c>
      <c r="T2265" s="126">
        <f>VLOOKUP(A2265,'Hospitalisation Details'!$L$2:$U$2342,9,)</f>
        <v>2003</v>
      </c>
    </row>
    <row r="2266" spans="1:20" ht="15.5" x14ac:dyDescent="0.35">
      <c r="A2266" s="124" t="s">
        <v>93</v>
      </c>
      <c r="B2266" s="64" t="str">
        <f>VLOOKUP(A2266,'Medical Examinations'!$AS$1:$BC$2336,9,)</f>
        <v>Matthew</v>
      </c>
      <c r="C2266" s="64">
        <f>VLOOKUP(A2266,'Medical Examinations'!$AS$1:$BC$2336,2,)</f>
        <v>19.8</v>
      </c>
      <c r="D2266" s="64">
        <f>VLOOKUP(A2266,'Medical Examinations'!$AS$1:$BC$2336,3,)</f>
        <v>5.12</v>
      </c>
      <c r="E2266" s="64" t="str">
        <f>VLOOKUP(A2266,'Medical Examinations'!$AS$1:$BC$2336,6,)</f>
        <v>No</v>
      </c>
      <c r="F2266" s="64" t="str">
        <f>VLOOKUP(A2266,'Medical Examinations'!$AS$1:$BC$2336,4,)</f>
        <v>No</v>
      </c>
      <c r="G2266" s="64" t="str">
        <f>VLOOKUP(A2266,'Medical Examinations'!$AS$1:$BC$2336,5,)</f>
        <v>Yes</v>
      </c>
      <c r="H2266" s="64">
        <f>VLOOKUP(A2266,'Medical Examinations'!$AS$1:$BC$2336,8,)</f>
        <v>1</v>
      </c>
      <c r="I2266" s="64" t="str">
        <f>VLOOKUP(A2266,'Medical Examinations'!$AS$1:$BC$2336,7,)</f>
        <v>No</v>
      </c>
      <c r="J2266" s="64" t="str">
        <f>VLOOKUP(A2266,'Medical Examinations'!$AS$1:$BC$2336,11,)</f>
        <v xml:space="preserve">Normal Weight 
</v>
      </c>
      <c r="K2266" s="64" t="str">
        <f>VLOOKUP(A2266,'Medical Examinations'!$AS$1:$BC$2336,10,)</f>
        <v>Normal</v>
      </c>
      <c r="L2266" s="64" t="str">
        <f>VLOOKUP(A2266,'Hospitalisation Details'!$L$2:$R$2342,2,)</f>
        <v>02-08-2003</v>
      </c>
      <c r="M2266" s="65">
        <f>VLOOKUP(A2266,'Hospitalisation Details'!$L$2:$R$2345,7,)</f>
        <v>1242</v>
      </c>
      <c r="N2266" s="64" t="str">
        <f>VLOOKUP(A2266,'Hospitalisation Details'!$L$2:$R$2342,4,)</f>
        <v>tier - 2</v>
      </c>
      <c r="O2266" s="64" t="str">
        <f>VLOOKUP(A2266,'Hospitalisation Details'!$L$2:$R$2342,5,)</f>
        <v>tier - 2</v>
      </c>
      <c r="P2266" s="64" t="str">
        <f>VLOOKUP(A2266,'Hospitalisation Details'!$L$2:$R$2342,6,)</f>
        <v>R1011</v>
      </c>
      <c r="Q2266" s="64">
        <f>VLOOKUP(A2266,'Hospitalisation Details'!$L$2:$R$2342,3,)</f>
        <v>19</v>
      </c>
      <c r="R2266" s="64">
        <f>VLOOKUP(A2266,'Hospitalisation Details'!$L$2:$U$2342,10,)</f>
        <v>2</v>
      </c>
      <c r="S2266" s="64" t="str">
        <f>VLOOKUP(A2266,'Hospitalisation Details'!$L$2:$U$2342,8,)</f>
        <v>Aug</v>
      </c>
      <c r="T2266" s="126">
        <f>VLOOKUP(A2266,'Hospitalisation Details'!$L$2:$U$2342,9,)</f>
        <v>2003</v>
      </c>
    </row>
    <row r="2267" spans="1:20" ht="15.5" x14ac:dyDescent="0.35">
      <c r="A2267" s="124" t="s">
        <v>92</v>
      </c>
      <c r="B2267" s="64" t="str">
        <f>VLOOKUP(A2267,'Medical Examinations'!$AS$1:$BC$2336,9,)</f>
        <v>Elizabeth S.</v>
      </c>
      <c r="C2267" s="64">
        <f>VLOOKUP(A2267,'Medical Examinations'!$AS$1:$BC$2336,2,)</f>
        <v>21.87</v>
      </c>
      <c r="D2267" s="64">
        <f>VLOOKUP(A2267,'Medical Examinations'!$AS$1:$BC$2336,3,)</f>
        <v>8.59</v>
      </c>
      <c r="E2267" s="64" t="str">
        <f>VLOOKUP(A2267,'Medical Examinations'!$AS$1:$BC$2336,6,)</f>
        <v>No</v>
      </c>
      <c r="F2267" s="64" t="str">
        <f>VLOOKUP(A2267,'Medical Examinations'!$AS$1:$BC$2336,4,)</f>
        <v>No</v>
      </c>
      <c r="G2267" s="64" t="str">
        <f>VLOOKUP(A2267,'Medical Examinations'!$AS$1:$BC$2336,5,)</f>
        <v>No</v>
      </c>
      <c r="H2267" s="64">
        <f>VLOOKUP(A2267,'Medical Examinations'!$AS$1:$BC$2336,8,)</f>
        <v>0</v>
      </c>
      <c r="I2267" s="64" t="str">
        <f>VLOOKUP(A2267,'Medical Examinations'!$AS$1:$BC$2336,7,)</f>
        <v>No</v>
      </c>
      <c r="J2267" s="64" t="str">
        <f>VLOOKUP(A2267,'Medical Examinations'!$AS$1:$BC$2336,11,)</f>
        <v xml:space="preserve">Normal Weight 
</v>
      </c>
      <c r="K2267" s="64" t="str">
        <f>VLOOKUP(A2267,'Medical Examinations'!$AS$1:$BC$2336,10,)</f>
        <v>Diabetes</v>
      </c>
      <c r="L2267" s="64" t="str">
        <f>VLOOKUP(A2267,'Hospitalisation Details'!$L$2:$R$2342,2,)</f>
        <v>01-07-2002</v>
      </c>
      <c r="M2267" s="65">
        <f>VLOOKUP(A2267,'Hospitalisation Details'!$L$2:$R$2345,7,)</f>
        <v>1241</v>
      </c>
      <c r="N2267" s="64" t="str">
        <f>VLOOKUP(A2267,'Hospitalisation Details'!$L$2:$R$2342,4,)</f>
        <v>tier - 2</v>
      </c>
      <c r="O2267" s="64" t="str">
        <f>VLOOKUP(A2267,'Hospitalisation Details'!$L$2:$R$2342,5,)</f>
        <v>tier - 2</v>
      </c>
      <c r="P2267" s="64" t="str">
        <f>VLOOKUP(A2267,'Hospitalisation Details'!$L$2:$R$2342,6,)</f>
        <v>R1013</v>
      </c>
      <c r="Q2267" s="64">
        <f>VLOOKUP(A2267,'Hospitalisation Details'!$L$2:$R$2342,3,)</f>
        <v>20</v>
      </c>
      <c r="R2267" s="64">
        <f>VLOOKUP(A2267,'Hospitalisation Details'!$L$2:$U$2342,10,)</f>
        <v>1</v>
      </c>
      <c r="S2267" s="64" t="str">
        <f>VLOOKUP(A2267,'Hospitalisation Details'!$L$2:$U$2342,8,)</f>
        <v>Jul</v>
      </c>
      <c r="T2267" s="126">
        <f>VLOOKUP(A2267,'Hospitalisation Details'!$L$2:$U$2342,9,)</f>
        <v>2002</v>
      </c>
    </row>
    <row r="2268" spans="1:20" ht="15.5" x14ac:dyDescent="0.35">
      <c r="A2268" s="124" t="s">
        <v>91</v>
      </c>
      <c r="B2268" s="64" t="str">
        <f>VLOOKUP(A2268,'Medical Examinations'!$AS$1:$BC$2336,9,)</f>
        <v>Katie</v>
      </c>
      <c r="C2268" s="64">
        <f>VLOOKUP(A2268,'Medical Examinations'!$AS$1:$BC$2336,2,)</f>
        <v>16.600000000000001</v>
      </c>
      <c r="D2268" s="64">
        <f>VLOOKUP(A2268,'Medical Examinations'!$AS$1:$BC$2336,3,)</f>
        <v>5.87</v>
      </c>
      <c r="E2268" s="64" t="str">
        <f>VLOOKUP(A2268,'Medical Examinations'!$AS$1:$BC$2336,6,)</f>
        <v>No</v>
      </c>
      <c r="F2268" s="64" t="str">
        <f>VLOOKUP(A2268,'Medical Examinations'!$AS$1:$BC$2336,4,)</f>
        <v>No</v>
      </c>
      <c r="G2268" s="64" t="str">
        <f>VLOOKUP(A2268,'Medical Examinations'!$AS$1:$BC$2336,5,)</f>
        <v>No</v>
      </c>
      <c r="H2268" s="64">
        <f>VLOOKUP(A2268,'Medical Examinations'!$AS$1:$BC$2336,8,)</f>
        <v>1</v>
      </c>
      <c r="I2268" s="64" t="str">
        <f>VLOOKUP(A2268,'Medical Examinations'!$AS$1:$BC$2336,7,)</f>
        <v>No</v>
      </c>
      <c r="J2268" s="64" t="str">
        <f>VLOOKUP(A2268,'Medical Examinations'!$AS$1:$BC$2336,11,)</f>
        <v>Under weight</v>
      </c>
      <c r="K2268" s="64" t="str">
        <f>VLOOKUP(A2268,'Medical Examinations'!$AS$1:$BC$2336,10,)</f>
        <v>Prediabetes</v>
      </c>
      <c r="L2268" s="64" t="str">
        <f>VLOOKUP(A2268,'Hospitalisation Details'!$L$2:$R$2342,2,)</f>
        <v>11-10-1998</v>
      </c>
      <c r="M2268" s="65">
        <f>VLOOKUP(A2268,'Hospitalisation Details'!$L$2:$R$2345,7,)</f>
        <v>1240</v>
      </c>
      <c r="N2268" s="64" t="str">
        <f>VLOOKUP(A2268,'Hospitalisation Details'!$L$2:$R$2342,4,)</f>
        <v>tier - 2</v>
      </c>
      <c r="O2268" s="64" t="str">
        <f>VLOOKUP(A2268,'Hospitalisation Details'!$L$2:$R$2342,5,)</f>
        <v>tier - 1</v>
      </c>
      <c r="P2268" s="64" t="str">
        <f>VLOOKUP(A2268,'Hospitalisation Details'!$L$2:$R$2342,6,)</f>
        <v>R1012</v>
      </c>
      <c r="Q2268" s="64">
        <f>VLOOKUP(A2268,'Hospitalisation Details'!$L$2:$R$2342,3,)</f>
        <v>24</v>
      </c>
      <c r="R2268" s="64">
        <f>VLOOKUP(A2268,'Hospitalisation Details'!$L$2:$U$2342,10,)</f>
        <v>11</v>
      </c>
      <c r="S2268" s="64" t="str">
        <f>VLOOKUP(A2268,'Hospitalisation Details'!$L$2:$U$2342,8,)</f>
        <v>Oct</v>
      </c>
      <c r="T2268" s="126">
        <f>VLOOKUP(A2268,'Hospitalisation Details'!$L$2:$U$2342,9,)</f>
        <v>1998</v>
      </c>
    </row>
    <row r="2269" spans="1:20" ht="15.5" x14ac:dyDescent="0.35">
      <c r="A2269" s="124" t="s">
        <v>90</v>
      </c>
      <c r="B2269" s="64" t="str">
        <f>VLOOKUP(A2269,'Medical Examinations'!$AS$1:$BC$2336,9,)</f>
        <v>Christi A.</v>
      </c>
      <c r="C2269" s="64">
        <f>VLOOKUP(A2269,'Medical Examinations'!$AS$1:$BC$2336,2,)</f>
        <v>21.98</v>
      </c>
      <c r="D2269" s="64">
        <f>VLOOKUP(A2269,'Medical Examinations'!$AS$1:$BC$2336,3,)</f>
        <v>7.03</v>
      </c>
      <c r="E2269" s="64" t="str">
        <f>VLOOKUP(A2269,'Medical Examinations'!$AS$1:$BC$2336,6,)</f>
        <v>No</v>
      </c>
      <c r="F2269" s="64" t="str">
        <f>VLOOKUP(A2269,'Medical Examinations'!$AS$1:$BC$2336,4,)</f>
        <v>No</v>
      </c>
      <c r="G2269" s="64" t="str">
        <f>VLOOKUP(A2269,'Medical Examinations'!$AS$1:$BC$2336,5,)</f>
        <v>No</v>
      </c>
      <c r="H2269" s="64">
        <f>VLOOKUP(A2269,'Medical Examinations'!$AS$1:$BC$2336,8,)</f>
        <v>0</v>
      </c>
      <c r="I2269" s="64" t="str">
        <f>VLOOKUP(A2269,'Medical Examinations'!$AS$1:$BC$2336,7,)</f>
        <v>No</v>
      </c>
      <c r="J2269" s="64" t="str">
        <f>VLOOKUP(A2269,'Medical Examinations'!$AS$1:$BC$2336,11,)</f>
        <v xml:space="preserve">Normal Weight 
</v>
      </c>
      <c r="K2269" s="64" t="str">
        <f>VLOOKUP(A2269,'Medical Examinations'!$AS$1:$BC$2336,10,)</f>
        <v>Diabetes</v>
      </c>
      <c r="L2269" s="64" t="str">
        <f>VLOOKUP(A2269,'Hospitalisation Details'!$L$2:$R$2342,2,)</f>
        <v>12-12-2002</v>
      </c>
      <c r="M2269" s="65">
        <f>VLOOKUP(A2269,'Hospitalisation Details'!$L$2:$R$2345,7,)</f>
        <v>1237</v>
      </c>
      <c r="N2269" s="64" t="str">
        <f>VLOOKUP(A2269,'Hospitalisation Details'!$L$2:$R$2342,4,)</f>
        <v>tier - 2</v>
      </c>
      <c r="O2269" s="64" t="str">
        <f>VLOOKUP(A2269,'Hospitalisation Details'!$L$2:$R$2342,5,)</f>
        <v>tier - 2</v>
      </c>
      <c r="P2269" s="64" t="str">
        <f>VLOOKUP(A2269,'Hospitalisation Details'!$L$2:$R$2342,6,)</f>
        <v>R1013</v>
      </c>
      <c r="Q2269" s="64">
        <f>VLOOKUP(A2269,'Hospitalisation Details'!$L$2:$R$2342,3,)</f>
        <v>20</v>
      </c>
      <c r="R2269" s="64">
        <f>VLOOKUP(A2269,'Hospitalisation Details'!$L$2:$U$2342,10,)</f>
        <v>12</v>
      </c>
      <c r="S2269" s="64" t="str">
        <f>VLOOKUP(A2269,'Hospitalisation Details'!$L$2:$U$2342,8,)</f>
        <v>Dec</v>
      </c>
      <c r="T2269" s="126">
        <f>VLOOKUP(A2269,'Hospitalisation Details'!$L$2:$U$2342,9,)</f>
        <v>2002</v>
      </c>
    </row>
    <row r="2270" spans="1:20" ht="15.5" x14ac:dyDescent="0.35">
      <c r="A2270" s="124" t="s">
        <v>89</v>
      </c>
      <c r="B2270" s="64" t="str">
        <f>VLOOKUP(A2270,'Medical Examinations'!$AS$1:$BC$2336,9,)</f>
        <v>Sandra K.</v>
      </c>
      <c r="C2270" s="64">
        <f>VLOOKUP(A2270,'Medical Examinations'!$AS$1:$BC$2336,2,)</f>
        <v>19.7</v>
      </c>
      <c r="D2270" s="64">
        <f>VLOOKUP(A2270,'Medical Examinations'!$AS$1:$BC$2336,3,)</f>
        <v>5.51</v>
      </c>
      <c r="E2270" s="64" t="str">
        <f>VLOOKUP(A2270,'Medical Examinations'!$AS$1:$BC$2336,6,)</f>
        <v>No</v>
      </c>
      <c r="F2270" s="64" t="str">
        <f>VLOOKUP(A2270,'Medical Examinations'!$AS$1:$BC$2336,4,)</f>
        <v>No</v>
      </c>
      <c r="G2270" s="64" t="str">
        <f>VLOOKUP(A2270,'Medical Examinations'!$AS$1:$BC$2336,5,)</f>
        <v>No</v>
      </c>
      <c r="H2270" s="64">
        <f>VLOOKUP(A2270,'Medical Examinations'!$AS$1:$BC$2336,8,)</f>
        <v>1</v>
      </c>
      <c r="I2270" s="64" t="str">
        <f>VLOOKUP(A2270,'Medical Examinations'!$AS$1:$BC$2336,7,)</f>
        <v>No</v>
      </c>
      <c r="J2270" s="64" t="str">
        <f>VLOOKUP(A2270,'Medical Examinations'!$AS$1:$BC$2336,11,)</f>
        <v xml:space="preserve">Normal Weight 
</v>
      </c>
      <c r="K2270" s="64" t="str">
        <f>VLOOKUP(A2270,'Medical Examinations'!$AS$1:$BC$2336,10,)</f>
        <v>Normal</v>
      </c>
      <c r="L2270" s="64" t="str">
        <f>VLOOKUP(A2270,'Hospitalisation Details'!$L$2:$R$2342,2,)</f>
        <v>13-07-1998</v>
      </c>
      <c r="M2270" s="65">
        <f>VLOOKUP(A2270,'Hospitalisation Details'!$L$2:$R$2345,7,)</f>
        <v>1234</v>
      </c>
      <c r="N2270" s="64" t="str">
        <f>VLOOKUP(A2270,'Hospitalisation Details'!$L$2:$R$2342,4,)</f>
        <v>tier - 2</v>
      </c>
      <c r="O2270" s="64" t="str">
        <f>VLOOKUP(A2270,'Hospitalisation Details'!$L$2:$R$2342,5,)</f>
        <v>tier - 1</v>
      </c>
      <c r="P2270" s="64" t="str">
        <f>VLOOKUP(A2270,'Hospitalisation Details'!$L$2:$R$2342,6,)</f>
        <v>R1013</v>
      </c>
      <c r="Q2270" s="64">
        <f>VLOOKUP(A2270,'Hospitalisation Details'!$L$2:$R$2342,3,)</f>
        <v>24</v>
      </c>
      <c r="R2270" s="64">
        <f>VLOOKUP(A2270,'Hospitalisation Details'!$L$2:$U$2342,10,)</f>
        <v>13</v>
      </c>
      <c r="S2270" s="64" t="str">
        <f>VLOOKUP(A2270,'Hospitalisation Details'!$L$2:$U$2342,8,)</f>
        <v>Jul</v>
      </c>
      <c r="T2270" s="126">
        <f>VLOOKUP(A2270,'Hospitalisation Details'!$L$2:$U$2342,9,)</f>
        <v>1998</v>
      </c>
    </row>
    <row r="2271" spans="1:20" ht="15.5" x14ac:dyDescent="0.35">
      <c r="A2271" s="124" t="s">
        <v>88</v>
      </c>
      <c r="B2271" s="64" t="str">
        <f>VLOOKUP(A2271,'Medical Examinations'!$AS$1:$BC$2336,9,)</f>
        <v>Katharine</v>
      </c>
      <c r="C2271" s="64">
        <f>VLOOKUP(A2271,'Medical Examinations'!$AS$1:$BC$2336,2,)</f>
        <v>19.21</v>
      </c>
      <c r="D2271" s="64">
        <f>VLOOKUP(A2271,'Medical Examinations'!$AS$1:$BC$2336,3,)</f>
        <v>4.76</v>
      </c>
      <c r="E2271" s="64" t="str">
        <f>VLOOKUP(A2271,'Medical Examinations'!$AS$1:$BC$2336,6,)</f>
        <v>No</v>
      </c>
      <c r="F2271" s="64" t="str">
        <f>VLOOKUP(A2271,'Medical Examinations'!$AS$1:$BC$2336,4,)</f>
        <v>yes</v>
      </c>
      <c r="G2271" s="64" t="str">
        <f>VLOOKUP(A2271,'Medical Examinations'!$AS$1:$BC$2336,5,)</f>
        <v>No</v>
      </c>
      <c r="H2271" s="64">
        <f>VLOOKUP(A2271,'Medical Examinations'!$AS$1:$BC$2336,8,)</f>
        <v>1</v>
      </c>
      <c r="I2271" s="64" t="str">
        <f>VLOOKUP(A2271,'Medical Examinations'!$AS$1:$BC$2336,7,)</f>
        <v>No</v>
      </c>
      <c r="J2271" s="64" t="str">
        <f>VLOOKUP(A2271,'Medical Examinations'!$AS$1:$BC$2336,11,)</f>
        <v xml:space="preserve">Normal Weight 
</v>
      </c>
      <c r="K2271" s="64" t="str">
        <f>VLOOKUP(A2271,'Medical Examinations'!$AS$1:$BC$2336,10,)</f>
        <v>Normal</v>
      </c>
      <c r="L2271" s="64" t="str">
        <f>VLOOKUP(A2271,'Hospitalisation Details'!$L$2:$R$2342,2,)</f>
        <v>16-10-2004</v>
      </c>
      <c r="M2271" s="65">
        <f>VLOOKUP(A2271,'Hospitalisation Details'!$L$2:$R$2345,7,)</f>
        <v>1228</v>
      </c>
      <c r="N2271" s="64" t="str">
        <f>VLOOKUP(A2271,'Hospitalisation Details'!$L$2:$R$2342,4,)</f>
        <v>tier - 2</v>
      </c>
      <c r="O2271" s="64" t="str">
        <f>VLOOKUP(A2271,'Hospitalisation Details'!$L$2:$R$2342,5,)</f>
        <v>tier - 1</v>
      </c>
      <c r="P2271" s="64" t="str">
        <f>VLOOKUP(A2271,'Hospitalisation Details'!$L$2:$R$2342,6,)</f>
        <v>R1012</v>
      </c>
      <c r="Q2271" s="64">
        <f>VLOOKUP(A2271,'Hospitalisation Details'!$L$2:$R$2342,3,)</f>
        <v>18</v>
      </c>
      <c r="R2271" s="64">
        <f>VLOOKUP(A2271,'Hospitalisation Details'!$L$2:$U$2342,10,)</f>
        <v>16</v>
      </c>
      <c r="S2271" s="64" t="str">
        <f>VLOOKUP(A2271,'Hospitalisation Details'!$L$2:$U$2342,8,)</f>
        <v>Oct</v>
      </c>
      <c r="T2271" s="126">
        <f>VLOOKUP(A2271,'Hospitalisation Details'!$L$2:$U$2342,9,)</f>
        <v>2004</v>
      </c>
    </row>
    <row r="2272" spans="1:20" ht="15.5" x14ac:dyDescent="0.35">
      <c r="A2272" s="124" t="s">
        <v>87</v>
      </c>
      <c r="B2272" s="64" t="str">
        <f>VLOOKUP(A2272,'Medical Examinations'!$AS$1:$BC$2336,9,)</f>
        <v>Jerome</v>
      </c>
      <c r="C2272" s="64">
        <f>VLOOKUP(A2272,'Medical Examinations'!$AS$1:$BC$2336,2,)</f>
        <v>19.3</v>
      </c>
      <c r="D2272" s="64">
        <f>VLOOKUP(A2272,'Medical Examinations'!$AS$1:$BC$2336,3,)</f>
        <v>4.7</v>
      </c>
      <c r="E2272" s="64" t="str">
        <f>VLOOKUP(A2272,'Medical Examinations'!$AS$1:$BC$2336,6,)</f>
        <v>No</v>
      </c>
      <c r="F2272" s="64" t="str">
        <f>VLOOKUP(A2272,'Medical Examinations'!$AS$1:$BC$2336,4,)</f>
        <v>yes</v>
      </c>
      <c r="G2272" s="64" t="str">
        <f>VLOOKUP(A2272,'Medical Examinations'!$AS$1:$BC$2336,5,)</f>
        <v>No</v>
      </c>
      <c r="H2272" s="64">
        <f>VLOOKUP(A2272,'Medical Examinations'!$AS$1:$BC$2336,8,)</f>
        <v>1</v>
      </c>
      <c r="I2272" s="64" t="str">
        <f>VLOOKUP(A2272,'Medical Examinations'!$AS$1:$BC$2336,7,)</f>
        <v>No</v>
      </c>
      <c r="J2272" s="64" t="str">
        <f>VLOOKUP(A2272,'Medical Examinations'!$AS$1:$BC$2336,11,)</f>
        <v xml:space="preserve">Normal Weight 
</v>
      </c>
      <c r="K2272" s="64" t="str">
        <f>VLOOKUP(A2272,'Medical Examinations'!$AS$1:$BC$2336,10,)</f>
        <v>Normal</v>
      </c>
      <c r="L2272" s="64" t="str">
        <f>VLOOKUP(A2272,'Hospitalisation Details'!$L$2:$R$2342,2,)</f>
        <v>09-07-2004</v>
      </c>
      <c r="M2272" s="65">
        <f>VLOOKUP(A2272,'Hospitalisation Details'!$L$2:$R$2345,7,)</f>
        <v>1224</v>
      </c>
      <c r="N2272" s="64" t="str">
        <f>VLOOKUP(A2272,'Hospitalisation Details'!$L$2:$R$2342,4,)</f>
        <v>tier - 2</v>
      </c>
      <c r="O2272" s="64" t="str">
        <f>VLOOKUP(A2272,'Hospitalisation Details'!$L$2:$R$2342,5,)</f>
        <v>tier - 1</v>
      </c>
      <c r="P2272" s="64" t="str">
        <f>VLOOKUP(A2272,'Hospitalisation Details'!$L$2:$R$2342,6,)</f>
        <v>R1013</v>
      </c>
      <c r="Q2272" s="64">
        <f>VLOOKUP(A2272,'Hospitalisation Details'!$L$2:$R$2342,3,)</f>
        <v>18</v>
      </c>
      <c r="R2272" s="64">
        <f>VLOOKUP(A2272,'Hospitalisation Details'!$L$2:$U$2342,10,)</f>
        <v>9</v>
      </c>
      <c r="S2272" s="64" t="str">
        <f>VLOOKUP(A2272,'Hospitalisation Details'!$L$2:$U$2342,8,)</f>
        <v>Jul</v>
      </c>
      <c r="T2272" s="126">
        <f>VLOOKUP(A2272,'Hospitalisation Details'!$L$2:$U$2342,9,)</f>
        <v>2004</v>
      </c>
    </row>
    <row r="2273" spans="1:20" ht="15.5" x14ac:dyDescent="0.35">
      <c r="A2273" s="124" t="s">
        <v>86</v>
      </c>
      <c r="B2273" s="64" t="str">
        <f>VLOOKUP(A2273,'Medical Examinations'!$AS$1:$BC$2336,9,)</f>
        <v>Julia R</v>
      </c>
      <c r="C2273" s="64">
        <f>VLOOKUP(A2273,'Medical Examinations'!$AS$1:$BC$2336,2,)</f>
        <v>16.22</v>
      </c>
      <c r="D2273" s="64">
        <f>VLOOKUP(A2273,'Medical Examinations'!$AS$1:$BC$2336,3,)</f>
        <v>6.21</v>
      </c>
      <c r="E2273" s="64" t="str">
        <f>VLOOKUP(A2273,'Medical Examinations'!$AS$1:$BC$2336,6,)</f>
        <v>Yes</v>
      </c>
      <c r="F2273" s="64" t="str">
        <f>VLOOKUP(A2273,'Medical Examinations'!$AS$1:$BC$2336,4,)</f>
        <v>No</v>
      </c>
      <c r="G2273" s="64" t="str">
        <f>VLOOKUP(A2273,'Medical Examinations'!$AS$1:$BC$2336,5,)</f>
        <v>No</v>
      </c>
      <c r="H2273" s="64">
        <f>VLOOKUP(A2273,'Medical Examinations'!$AS$1:$BC$2336,8,)</f>
        <v>0</v>
      </c>
      <c r="I2273" s="64" t="str">
        <f>VLOOKUP(A2273,'Medical Examinations'!$AS$1:$BC$2336,7,)</f>
        <v>No</v>
      </c>
      <c r="J2273" s="64" t="str">
        <f>VLOOKUP(A2273,'Medical Examinations'!$AS$1:$BC$2336,11,)</f>
        <v>Under weight</v>
      </c>
      <c r="K2273" s="64" t="str">
        <f>VLOOKUP(A2273,'Medical Examinations'!$AS$1:$BC$2336,10,)</f>
        <v>Prediabetes</v>
      </c>
      <c r="L2273" s="64" t="str">
        <f>VLOOKUP(A2273,'Hospitalisation Details'!$L$2:$R$2342,2,)</f>
        <v>04-11-1996</v>
      </c>
      <c r="M2273" s="65">
        <f>VLOOKUP(A2273,'Hospitalisation Details'!$L$2:$R$2345,7,)</f>
        <v>1220</v>
      </c>
      <c r="N2273" s="64" t="str">
        <f>VLOOKUP(A2273,'Hospitalisation Details'!$L$2:$R$2342,4,)</f>
        <v>tier - 2</v>
      </c>
      <c r="O2273" s="64" t="str">
        <f>VLOOKUP(A2273,'Hospitalisation Details'!$L$2:$R$2342,5,)</f>
        <v>tier - 3</v>
      </c>
      <c r="P2273" s="64" t="str">
        <f>VLOOKUP(A2273,'Hospitalisation Details'!$L$2:$R$2342,6,)</f>
        <v>R1012</v>
      </c>
      <c r="Q2273" s="64">
        <f>VLOOKUP(A2273,'Hospitalisation Details'!$L$2:$R$2342,3,)</f>
        <v>26</v>
      </c>
      <c r="R2273" s="64">
        <f>VLOOKUP(A2273,'Hospitalisation Details'!$L$2:$U$2342,10,)</f>
        <v>4</v>
      </c>
      <c r="S2273" s="64" t="str">
        <f>VLOOKUP(A2273,'Hospitalisation Details'!$L$2:$U$2342,8,)</f>
        <v>Nov</v>
      </c>
      <c r="T2273" s="126">
        <f>VLOOKUP(A2273,'Hospitalisation Details'!$L$2:$U$2342,9,)</f>
        <v>1996</v>
      </c>
    </row>
    <row r="2274" spans="1:20" ht="15.5" x14ac:dyDescent="0.35">
      <c r="A2274" s="124" t="s">
        <v>85</v>
      </c>
      <c r="B2274" s="64" t="str">
        <f>VLOOKUP(A2274,'Medical Examinations'!$AS$1:$BC$2336,9,)</f>
        <v>Sean Henry</v>
      </c>
      <c r="C2274" s="64">
        <f>VLOOKUP(A2274,'Medical Examinations'!$AS$1:$BC$2336,2,)</f>
        <v>17.12</v>
      </c>
      <c r="D2274" s="64">
        <f>VLOOKUP(A2274,'Medical Examinations'!$AS$1:$BC$2336,3,)</f>
        <v>4.5199999999999996</v>
      </c>
      <c r="E2274" s="64" t="str">
        <f>VLOOKUP(A2274,'Medical Examinations'!$AS$1:$BC$2336,6,)</f>
        <v>No</v>
      </c>
      <c r="F2274" s="64" t="str">
        <f>VLOOKUP(A2274,'Medical Examinations'!$AS$1:$BC$2336,4,)</f>
        <v>yes</v>
      </c>
      <c r="G2274" s="64" t="str">
        <f>VLOOKUP(A2274,'Medical Examinations'!$AS$1:$BC$2336,5,)</f>
        <v>No</v>
      </c>
      <c r="H2274" s="64">
        <f>VLOOKUP(A2274,'Medical Examinations'!$AS$1:$BC$2336,8,)</f>
        <v>1</v>
      </c>
      <c r="I2274" s="64" t="str">
        <f>VLOOKUP(A2274,'Medical Examinations'!$AS$1:$BC$2336,7,)</f>
        <v>No</v>
      </c>
      <c r="J2274" s="64" t="str">
        <f>VLOOKUP(A2274,'Medical Examinations'!$AS$1:$BC$2336,11,)</f>
        <v>Under weight</v>
      </c>
      <c r="K2274" s="64" t="str">
        <f>VLOOKUP(A2274,'Medical Examinations'!$AS$1:$BC$2336,10,)</f>
        <v>Normal</v>
      </c>
      <c r="L2274" s="64" t="str">
        <f>VLOOKUP(A2274,'Hospitalisation Details'!$L$2:$R$2342,2,)</f>
        <v>02-06-2004</v>
      </c>
      <c r="M2274" s="65">
        <f>VLOOKUP(A2274,'Hospitalisation Details'!$L$2:$R$2345,7,)</f>
        <v>1210</v>
      </c>
      <c r="N2274" s="64" t="str">
        <f>VLOOKUP(A2274,'Hospitalisation Details'!$L$2:$R$2342,4,)</f>
        <v>tier - 2</v>
      </c>
      <c r="O2274" s="64" t="str">
        <f>VLOOKUP(A2274,'Hospitalisation Details'!$L$2:$R$2342,5,)</f>
        <v>tier - 1</v>
      </c>
      <c r="P2274" s="64" t="str">
        <f>VLOOKUP(A2274,'Hospitalisation Details'!$L$2:$R$2342,6,)</f>
        <v>R1013</v>
      </c>
      <c r="Q2274" s="64">
        <f>VLOOKUP(A2274,'Hospitalisation Details'!$L$2:$R$2342,3,)</f>
        <v>19</v>
      </c>
      <c r="R2274" s="64">
        <f>VLOOKUP(A2274,'Hospitalisation Details'!$L$2:$U$2342,10,)</f>
        <v>2</v>
      </c>
      <c r="S2274" s="64" t="str">
        <f>VLOOKUP(A2274,'Hospitalisation Details'!$L$2:$U$2342,8,)</f>
        <v>Jun</v>
      </c>
      <c r="T2274" s="126">
        <f>VLOOKUP(A2274,'Hospitalisation Details'!$L$2:$U$2342,9,)</f>
        <v>2004</v>
      </c>
    </row>
    <row r="2275" spans="1:20" ht="15.5" x14ac:dyDescent="0.35">
      <c r="A2275" s="124" t="s">
        <v>84</v>
      </c>
      <c r="B2275" s="64" t="str">
        <f>VLOOKUP(A2275,'Medical Examinations'!$AS$1:$BC$2336,9,)</f>
        <v>Rachel A.</v>
      </c>
      <c r="C2275" s="64">
        <f>VLOOKUP(A2275,'Medical Examinations'!$AS$1:$BC$2336,2,)</f>
        <v>19.07</v>
      </c>
      <c r="D2275" s="64">
        <f>VLOOKUP(A2275,'Medical Examinations'!$AS$1:$BC$2336,3,)</f>
        <v>5.45</v>
      </c>
      <c r="E2275" s="64" t="str">
        <f>VLOOKUP(A2275,'Medical Examinations'!$AS$1:$BC$2336,6,)</f>
        <v>No</v>
      </c>
      <c r="F2275" s="64" t="str">
        <f>VLOOKUP(A2275,'Medical Examinations'!$AS$1:$BC$2336,4,)</f>
        <v>No</v>
      </c>
      <c r="G2275" s="64" t="str">
        <f>VLOOKUP(A2275,'Medical Examinations'!$AS$1:$BC$2336,5,)</f>
        <v>No</v>
      </c>
      <c r="H2275" s="64">
        <f>VLOOKUP(A2275,'Medical Examinations'!$AS$1:$BC$2336,8,)</f>
        <v>1</v>
      </c>
      <c r="I2275" s="64" t="str">
        <f>VLOOKUP(A2275,'Medical Examinations'!$AS$1:$BC$2336,7,)</f>
        <v>No</v>
      </c>
      <c r="J2275" s="64" t="str">
        <f>VLOOKUP(A2275,'Medical Examinations'!$AS$1:$BC$2336,11,)</f>
        <v xml:space="preserve">Normal Weight 
</v>
      </c>
      <c r="K2275" s="64" t="str">
        <f>VLOOKUP(A2275,'Medical Examinations'!$AS$1:$BC$2336,10,)</f>
        <v>Normal</v>
      </c>
      <c r="L2275" s="64" t="str">
        <f>VLOOKUP(A2275,'Hospitalisation Details'!$L$2:$R$2342,2,)</f>
        <v>06-10-1992</v>
      </c>
      <c r="M2275" s="65">
        <f>VLOOKUP(A2275,'Hospitalisation Details'!$L$2:$R$2345,7,)</f>
        <v>1201</v>
      </c>
      <c r="N2275" s="64" t="str">
        <f>VLOOKUP(A2275,'Hospitalisation Details'!$L$2:$R$2342,4,)</f>
        <v>tier - 2</v>
      </c>
      <c r="O2275" s="64" t="str">
        <f>VLOOKUP(A2275,'Hospitalisation Details'!$L$2:$R$2342,5,)</f>
        <v>tier - 3</v>
      </c>
      <c r="P2275" s="64" t="str">
        <f>VLOOKUP(A2275,'Hospitalisation Details'!$L$2:$R$2342,6,)</f>
        <v>R1013</v>
      </c>
      <c r="Q2275" s="64">
        <f>VLOOKUP(A2275,'Hospitalisation Details'!$L$2:$R$2342,3,)</f>
        <v>30</v>
      </c>
      <c r="R2275" s="64">
        <f>VLOOKUP(A2275,'Hospitalisation Details'!$L$2:$U$2342,10,)</f>
        <v>6</v>
      </c>
      <c r="S2275" s="64" t="str">
        <f>VLOOKUP(A2275,'Hospitalisation Details'!$L$2:$U$2342,8,)</f>
        <v>Oct</v>
      </c>
      <c r="T2275" s="126">
        <f>VLOOKUP(A2275,'Hospitalisation Details'!$L$2:$U$2342,9,)</f>
        <v>1992</v>
      </c>
    </row>
    <row r="2276" spans="1:20" ht="15.5" x14ac:dyDescent="0.35">
      <c r="A2276" s="124" t="s">
        <v>83</v>
      </c>
      <c r="B2276" s="64" t="str">
        <f>VLOOKUP(A2276,'Medical Examinations'!$AS$1:$BC$2336,9,)</f>
        <v>Jim</v>
      </c>
      <c r="C2276" s="64">
        <f>VLOOKUP(A2276,'Medical Examinations'!$AS$1:$BC$2336,2,)</f>
        <v>15.56</v>
      </c>
      <c r="D2276" s="64">
        <f>VLOOKUP(A2276,'Medical Examinations'!$AS$1:$BC$2336,3,)</f>
        <v>4.42</v>
      </c>
      <c r="E2276" s="64" t="str">
        <f>VLOOKUP(A2276,'Medical Examinations'!$AS$1:$BC$2336,6,)</f>
        <v>No</v>
      </c>
      <c r="F2276" s="64" t="str">
        <f>VLOOKUP(A2276,'Medical Examinations'!$AS$1:$BC$2336,4,)</f>
        <v>No</v>
      </c>
      <c r="G2276" s="64" t="str">
        <f>VLOOKUP(A2276,'Medical Examinations'!$AS$1:$BC$2336,5,)</f>
        <v>No</v>
      </c>
      <c r="H2276" s="64">
        <f>VLOOKUP(A2276,'Medical Examinations'!$AS$1:$BC$2336,8,)</f>
        <v>0</v>
      </c>
      <c r="I2276" s="64" t="str">
        <f>VLOOKUP(A2276,'Medical Examinations'!$AS$1:$BC$2336,7,)</f>
        <v>No</v>
      </c>
      <c r="J2276" s="64" t="str">
        <f>VLOOKUP(A2276,'Medical Examinations'!$AS$1:$BC$2336,11,)</f>
        <v>Under weight</v>
      </c>
      <c r="K2276" s="64" t="str">
        <f>VLOOKUP(A2276,'Medical Examinations'!$AS$1:$BC$2336,10,)</f>
        <v>Normal</v>
      </c>
      <c r="L2276" s="64" t="str">
        <f>VLOOKUP(A2276,'Hospitalisation Details'!$L$2:$R$2342,2,)</f>
        <v>28-06-1999</v>
      </c>
      <c r="M2276" s="65">
        <f>VLOOKUP(A2276,'Hospitalisation Details'!$L$2:$R$2345,7,)</f>
        <v>1200</v>
      </c>
      <c r="N2276" s="64" t="str">
        <f>VLOOKUP(A2276,'Hospitalisation Details'!$L$2:$R$2342,4,)</f>
        <v>tier - 2</v>
      </c>
      <c r="O2276" s="64" t="str">
        <f>VLOOKUP(A2276,'Hospitalisation Details'!$L$2:$R$2342,5,)</f>
        <v>tier - 3</v>
      </c>
      <c r="P2276" s="64" t="str">
        <f>VLOOKUP(A2276,'Hospitalisation Details'!$L$2:$R$2342,6,)</f>
        <v>R1012</v>
      </c>
      <c r="Q2276" s="64">
        <f>VLOOKUP(A2276,'Hospitalisation Details'!$L$2:$R$2342,3,)</f>
        <v>23</v>
      </c>
      <c r="R2276" s="64">
        <f>VLOOKUP(A2276,'Hospitalisation Details'!$L$2:$U$2342,10,)</f>
        <v>28</v>
      </c>
      <c r="S2276" s="64" t="str">
        <f>VLOOKUP(A2276,'Hospitalisation Details'!$L$2:$U$2342,8,)</f>
        <v>Jun</v>
      </c>
      <c r="T2276" s="126">
        <f>VLOOKUP(A2276,'Hospitalisation Details'!$L$2:$U$2342,9,)</f>
        <v>1999</v>
      </c>
    </row>
    <row r="2277" spans="1:20" ht="15.5" x14ac:dyDescent="0.35">
      <c r="A2277" s="124" t="s">
        <v>82</v>
      </c>
      <c r="B2277" s="64" t="str">
        <f>VLOOKUP(A2277,'Medical Examinations'!$AS$1:$BC$2336,9,)</f>
        <v>Tim</v>
      </c>
      <c r="C2277" s="64">
        <f>VLOOKUP(A2277,'Medical Examinations'!$AS$1:$BC$2336,2,)</f>
        <v>22.76</v>
      </c>
      <c r="D2277" s="64">
        <f>VLOOKUP(A2277,'Medical Examinations'!$AS$1:$BC$2336,3,)</f>
        <v>9.44</v>
      </c>
      <c r="E2277" s="64" t="str">
        <f>VLOOKUP(A2277,'Medical Examinations'!$AS$1:$BC$2336,6,)</f>
        <v>No</v>
      </c>
      <c r="F2277" s="64" t="str">
        <f>VLOOKUP(A2277,'Medical Examinations'!$AS$1:$BC$2336,4,)</f>
        <v>No</v>
      </c>
      <c r="G2277" s="64" t="str">
        <f>VLOOKUP(A2277,'Medical Examinations'!$AS$1:$BC$2336,5,)</f>
        <v>No</v>
      </c>
      <c r="H2277" s="64">
        <f>VLOOKUP(A2277,'Medical Examinations'!$AS$1:$BC$2336,8,)</f>
        <v>0</v>
      </c>
      <c r="I2277" s="64" t="str">
        <f>VLOOKUP(A2277,'Medical Examinations'!$AS$1:$BC$2336,7,)</f>
        <v>No</v>
      </c>
      <c r="J2277" s="64" t="str">
        <f>VLOOKUP(A2277,'Medical Examinations'!$AS$1:$BC$2336,11,)</f>
        <v xml:space="preserve">Normal Weight 
</v>
      </c>
      <c r="K2277" s="64" t="str">
        <f>VLOOKUP(A2277,'Medical Examinations'!$AS$1:$BC$2336,10,)</f>
        <v>Diabetes</v>
      </c>
      <c r="L2277" s="64" t="str">
        <f>VLOOKUP(A2277,'Hospitalisation Details'!$L$2:$R$2342,2,)</f>
        <v>26-08-2002</v>
      </c>
      <c r="M2277" s="65">
        <f>VLOOKUP(A2277,'Hospitalisation Details'!$L$2:$R$2345,7,)</f>
        <v>1191</v>
      </c>
      <c r="N2277" s="64" t="str">
        <f>VLOOKUP(A2277,'Hospitalisation Details'!$L$2:$R$2342,4,)</f>
        <v>tier - 2</v>
      </c>
      <c r="O2277" s="64" t="str">
        <f>VLOOKUP(A2277,'Hospitalisation Details'!$L$2:$R$2342,5,)</f>
        <v>tier - 1</v>
      </c>
      <c r="P2277" s="64" t="str">
        <f>VLOOKUP(A2277,'Hospitalisation Details'!$L$2:$R$2342,6,)</f>
        <v>R1013</v>
      </c>
      <c r="Q2277" s="64">
        <f>VLOOKUP(A2277,'Hospitalisation Details'!$L$2:$R$2342,3,)</f>
        <v>20</v>
      </c>
      <c r="R2277" s="64">
        <f>VLOOKUP(A2277,'Hospitalisation Details'!$L$2:$U$2342,10,)</f>
        <v>26</v>
      </c>
      <c r="S2277" s="64" t="str">
        <f>VLOOKUP(A2277,'Hospitalisation Details'!$L$2:$U$2342,8,)</f>
        <v>Aug</v>
      </c>
      <c r="T2277" s="126">
        <f>VLOOKUP(A2277,'Hospitalisation Details'!$L$2:$U$2342,9,)</f>
        <v>2002</v>
      </c>
    </row>
    <row r="2278" spans="1:20" ht="15.5" x14ac:dyDescent="0.35">
      <c r="A2278" s="124" t="s">
        <v>81</v>
      </c>
      <c r="B2278" s="64" t="str">
        <f>VLOOKUP(A2278,'Medical Examinations'!$AS$1:$BC$2336,9,)</f>
        <v>Abby L.</v>
      </c>
      <c r="C2278" s="64">
        <f>VLOOKUP(A2278,'Medical Examinations'!$AS$1:$BC$2336,2,)</f>
        <v>22.79</v>
      </c>
      <c r="D2278" s="64">
        <f>VLOOKUP(A2278,'Medical Examinations'!$AS$1:$BC$2336,3,)</f>
        <v>6.15</v>
      </c>
      <c r="E2278" s="64" t="str">
        <f>VLOOKUP(A2278,'Medical Examinations'!$AS$1:$BC$2336,6,)</f>
        <v>Yes</v>
      </c>
      <c r="F2278" s="64" t="str">
        <f>VLOOKUP(A2278,'Medical Examinations'!$AS$1:$BC$2336,4,)</f>
        <v>No</v>
      </c>
      <c r="G2278" s="64" t="str">
        <f>VLOOKUP(A2278,'Medical Examinations'!$AS$1:$BC$2336,5,)</f>
        <v>Yes</v>
      </c>
      <c r="H2278" s="64">
        <f>VLOOKUP(A2278,'Medical Examinations'!$AS$1:$BC$2336,8,)</f>
        <v>1</v>
      </c>
      <c r="I2278" s="64" t="str">
        <f>VLOOKUP(A2278,'Medical Examinations'!$AS$1:$BC$2336,7,)</f>
        <v>No</v>
      </c>
      <c r="J2278" s="64" t="str">
        <f>VLOOKUP(A2278,'Medical Examinations'!$AS$1:$BC$2336,11,)</f>
        <v xml:space="preserve">Normal Weight 
</v>
      </c>
      <c r="K2278" s="64" t="str">
        <f>VLOOKUP(A2278,'Medical Examinations'!$AS$1:$BC$2336,10,)</f>
        <v>Prediabetes</v>
      </c>
      <c r="L2278" s="64" t="str">
        <f>VLOOKUP(A2278,'Hospitalisation Details'!$L$2:$R$2342,2,)</f>
        <v>28-06-1997</v>
      </c>
      <c r="M2278" s="65">
        <f>VLOOKUP(A2278,'Hospitalisation Details'!$L$2:$R$2345,7,)</f>
        <v>1178</v>
      </c>
      <c r="N2278" s="64" t="str">
        <f>VLOOKUP(A2278,'Hospitalisation Details'!$L$2:$R$2342,4,)</f>
        <v>tier - 2</v>
      </c>
      <c r="O2278" s="64" t="str">
        <f>VLOOKUP(A2278,'Hospitalisation Details'!$L$2:$R$2342,5,)</f>
        <v>tier - 2</v>
      </c>
      <c r="P2278" s="64" t="str">
        <f>VLOOKUP(A2278,'Hospitalisation Details'!$L$2:$R$2342,6,)</f>
        <v>R1013</v>
      </c>
      <c r="Q2278" s="64">
        <f>VLOOKUP(A2278,'Hospitalisation Details'!$L$2:$R$2342,3,)</f>
        <v>25</v>
      </c>
      <c r="R2278" s="64">
        <f>VLOOKUP(A2278,'Hospitalisation Details'!$L$2:$U$2342,10,)</f>
        <v>28</v>
      </c>
      <c r="S2278" s="64" t="str">
        <f>VLOOKUP(A2278,'Hospitalisation Details'!$L$2:$U$2342,8,)</f>
        <v>Jun</v>
      </c>
      <c r="T2278" s="126">
        <f>VLOOKUP(A2278,'Hospitalisation Details'!$L$2:$U$2342,9,)</f>
        <v>1997</v>
      </c>
    </row>
    <row r="2279" spans="1:20" ht="15.5" x14ac:dyDescent="0.35">
      <c r="A2279" s="124" t="s">
        <v>80</v>
      </c>
      <c r="B2279" s="64" t="str">
        <f>VLOOKUP(A2279,'Medical Examinations'!$AS$1:$BC$2336,9,)</f>
        <v>Mark</v>
      </c>
      <c r="C2279" s="64">
        <f>VLOOKUP(A2279,'Medical Examinations'!$AS$1:$BC$2336,2,)</f>
        <v>17.41</v>
      </c>
      <c r="D2279" s="64">
        <f>VLOOKUP(A2279,'Medical Examinations'!$AS$1:$BC$2336,3,)</f>
        <v>5.13</v>
      </c>
      <c r="E2279" s="64" t="str">
        <f>VLOOKUP(A2279,'Medical Examinations'!$AS$1:$BC$2336,6,)</f>
        <v>Yes</v>
      </c>
      <c r="F2279" s="64" t="str">
        <f>VLOOKUP(A2279,'Medical Examinations'!$AS$1:$BC$2336,4,)</f>
        <v>No</v>
      </c>
      <c r="G2279" s="64" t="str">
        <f>VLOOKUP(A2279,'Medical Examinations'!$AS$1:$BC$2336,5,)</f>
        <v>No</v>
      </c>
      <c r="H2279" s="64">
        <f>VLOOKUP(A2279,'Medical Examinations'!$AS$1:$BC$2336,8,)</f>
        <v>0</v>
      </c>
      <c r="I2279" s="64" t="str">
        <f>VLOOKUP(A2279,'Medical Examinations'!$AS$1:$BC$2336,7,)</f>
        <v>No</v>
      </c>
      <c r="J2279" s="64" t="str">
        <f>VLOOKUP(A2279,'Medical Examinations'!$AS$1:$BC$2336,11,)</f>
        <v>Under weight</v>
      </c>
      <c r="K2279" s="64" t="str">
        <f>VLOOKUP(A2279,'Medical Examinations'!$AS$1:$BC$2336,10,)</f>
        <v>Normal</v>
      </c>
      <c r="L2279" s="64" t="str">
        <f>VLOOKUP(A2279,'Hospitalisation Details'!$L$2:$R$2342,2,)</f>
        <v>11-08-1996</v>
      </c>
      <c r="M2279" s="65">
        <f>VLOOKUP(A2279,'Hospitalisation Details'!$L$2:$R$2345,7,)</f>
        <v>1178</v>
      </c>
      <c r="N2279" s="64" t="str">
        <f>VLOOKUP(A2279,'Hospitalisation Details'!$L$2:$R$2342,4,)</f>
        <v>tier - 2</v>
      </c>
      <c r="O2279" s="64" t="str">
        <f>VLOOKUP(A2279,'Hospitalisation Details'!$L$2:$R$2342,5,)</f>
        <v>tier - 3</v>
      </c>
      <c r="P2279" s="64" t="str">
        <f>VLOOKUP(A2279,'Hospitalisation Details'!$L$2:$R$2342,6,)</f>
        <v>R1013</v>
      </c>
      <c r="Q2279" s="64">
        <f>VLOOKUP(A2279,'Hospitalisation Details'!$L$2:$R$2342,3,)</f>
        <v>26</v>
      </c>
      <c r="R2279" s="64">
        <f>VLOOKUP(A2279,'Hospitalisation Details'!$L$2:$U$2342,10,)</f>
        <v>11</v>
      </c>
      <c r="S2279" s="64" t="str">
        <f>VLOOKUP(A2279,'Hospitalisation Details'!$L$2:$U$2342,8,)</f>
        <v>Aug</v>
      </c>
      <c r="T2279" s="126">
        <f>VLOOKUP(A2279,'Hospitalisation Details'!$L$2:$U$2342,9,)</f>
        <v>1996</v>
      </c>
    </row>
    <row r="2280" spans="1:20" ht="15.5" x14ac:dyDescent="0.35">
      <c r="A2280" s="124" t="s">
        <v>79</v>
      </c>
      <c r="B2280" s="64" t="str">
        <f>VLOOKUP(A2280,'Medical Examinations'!$AS$1:$BC$2336,9,)</f>
        <v>Ali</v>
      </c>
      <c r="C2280" s="64">
        <f>VLOOKUP(A2280,'Medical Examinations'!$AS$1:$BC$2336,2,)</f>
        <v>19.32</v>
      </c>
      <c r="D2280" s="64">
        <f>VLOOKUP(A2280,'Medical Examinations'!$AS$1:$BC$2336,3,)</f>
        <v>4.96</v>
      </c>
      <c r="E2280" s="64" t="str">
        <f>VLOOKUP(A2280,'Medical Examinations'!$AS$1:$BC$2336,6,)</f>
        <v>Yes</v>
      </c>
      <c r="F2280" s="64" t="str">
        <f>VLOOKUP(A2280,'Medical Examinations'!$AS$1:$BC$2336,4,)</f>
        <v>No</v>
      </c>
      <c r="G2280" s="64" t="str">
        <f>VLOOKUP(A2280,'Medical Examinations'!$AS$1:$BC$2336,5,)</f>
        <v>No</v>
      </c>
      <c r="H2280" s="64">
        <f>VLOOKUP(A2280,'Medical Examinations'!$AS$1:$BC$2336,8,)</f>
        <v>0</v>
      </c>
      <c r="I2280" s="64" t="str">
        <f>VLOOKUP(A2280,'Medical Examinations'!$AS$1:$BC$2336,7,)</f>
        <v>No</v>
      </c>
      <c r="J2280" s="64" t="str">
        <f>VLOOKUP(A2280,'Medical Examinations'!$AS$1:$BC$2336,11,)</f>
        <v xml:space="preserve">Normal Weight 
</v>
      </c>
      <c r="K2280" s="64" t="str">
        <f>VLOOKUP(A2280,'Medical Examinations'!$AS$1:$BC$2336,10,)</f>
        <v>Normal</v>
      </c>
      <c r="L2280" s="64" t="str">
        <f>VLOOKUP(A2280,'Hospitalisation Details'!$L$2:$R$2342,2,)</f>
        <v>12-11-2001</v>
      </c>
      <c r="M2280" s="65">
        <f>VLOOKUP(A2280,'Hospitalisation Details'!$L$2:$R$2345,7,)</f>
        <v>1167</v>
      </c>
      <c r="N2280" s="64" t="str">
        <f>VLOOKUP(A2280,'Hospitalisation Details'!$L$2:$R$2342,4,)</f>
        <v>tier - 2</v>
      </c>
      <c r="O2280" s="64" t="str">
        <f>VLOOKUP(A2280,'Hospitalisation Details'!$L$2:$R$2342,5,)</f>
        <v>tier - 1</v>
      </c>
      <c r="P2280" s="64" t="str">
        <f>VLOOKUP(A2280,'Hospitalisation Details'!$L$2:$R$2342,6,)</f>
        <v>R1013</v>
      </c>
      <c r="Q2280" s="64">
        <f>VLOOKUP(A2280,'Hospitalisation Details'!$L$2:$R$2342,3,)</f>
        <v>21</v>
      </c>
      <c r="R2280" s="64">
        <f>VLOOKUP(A2280,'Hospitalisation Details'!$L$2:$U$2342,10,)</f>
        <v>12</v>
      </c>
      <c r="S2280" s="64" t="str">
        <f>VLOOKUP(A2280,'Hospitalisation Details'!$L$2:$U$2342,8,)</f>
        <v>Nov</v>
      </c>
      <c r="T2280" s="126">
        <f>VLOOKUP(A2280,'Hospitalisation Details'!$L$2:$U$2342,9,)</f>
        <v>2001</v>
      </c>
    </row>
    <row r="2281" spans="1:20" ht="15.5" x14ac:dyDescent="0.35">
      <c r="A2281" s="124" t="s">
        <v>78</v>
      </c>
      <c r="B2281" s="64" t="str">
        <f>VLOOKUP(A2281,'Medical Examinations'!$AS$1:$BC$2336,9,)</f>
        <v>Joshua</v>
      </c>
      <c r="C2281" s="64">
        <f>VLOOKUP(A2281,'Medical Examinations'!$AS$1:$BC$2336,2,)</f>
        <v>18.25</v>
      </c>
      <c r="D2281" s="64">
        <f>VLOOKUP(A2281,'Medical Examinations'!$AS$1:$BC$2336,3,)</f>
        <v>10.95</v>
      </c>
      <c r="E2281" s="64" t="str">
        <f>VLOOKUP(A2281,'Medical Examinations'!$AS$1:$BC$2336,6,)</f>
        <v>No</v>
      </c>
      <c r="F2281" s="64" t="str">
        <f>VLOOKUP(A2281,'Medical Examinations'!$AS$1:$BC$2336,4,)</f>
        <v>No</v>
      </c>
      <c r="G2281" s="64" t="str">
        <f>VLOOKUP(A2281,'Medical Examinations'!$AS$1:$BC$2336,5,)</f>
        <v>No</v>
      </c>
      <c r="H2281" s="64">
        <f>VLOOKUP(A2281,'Medical Examinations'!$AS$1:$BC$2336,8,)</f>
        <v>0</v>
      </c>
      <c r="I2281" s="64" t="str">
        <f>VLOOKUP(A2281,'Medical Examinations'!$AS$1:$BC$2336,7,)</f>
        <v>No</v>
      </c>
      <c r="J2281" s="64" t="str">
        <f>VLOOKUP(A2281,'Medical Examinations'!$AS$1:$BC$2336,11,)</f>
        <v>Under weight</v>
      </c>
      <c r="K2281" s="64" t="str">
        <f>VLOOKUP(A2281,'Medical Examinations'!$AS$1:$BC$2336,10,)</f>
        <v>Diabetes</v>
      </c>
      <c r="L2281" s="64" t="str">
        <f>VLOOKUP(A2281,'Hospitalisation Details'!$L$2:$R$2342,2,)</f>
        <v>11-06-2002</v>
      </c>
      <c r="M2281" s="65">
        <f>VLOOKUP(A2281,'Hospitalisation Details'!$L$2:$R$2345,7,)</f>
        <v>1165</v>
      </c>
      <c r="N2281" s="64" t="str">
        <f>VLOOKUP(A2281,'Hospitalisation Details'!$L$2:$R$2342,4,)</f>
        <v>tier - 2</v>
      </c>
      <c r="O2281" s="64" t="str">
        <f>VLOOKUP(A2281,'Hospitalisation Details'!$L$2:$R$2342,5,)</f>
        <v>tier - 3</v>
      </c>
      <c r="P2281" s="64" t="str">
        <f>VLOOKUP(A2281,'Hospitalisation Details'!$L$2:$R$2342,6,)</f>
        <v>R1012</v>
      </c>
      <c r="Q2281" s="64">
        <f>VLOOKUP(A2281,'Hospitalisation Details'!$L$2:$R$2342,3,)</f>
        <v>20</v>
      </c>
      <c r="R2281" s="64">
        <f>VLOOKUP(A2281,'Hospitalisation Details'!$L$2:$U$2342,10,)</f>
        <v>11</v>
      </c>
      <c r="S2281" s="64" t="str">
        <f>VLOOKUP(A2281,'Hospitalisation Details'!$L$2:$U$2342,8,)</f>
        <v>Jun</v>
      </c>
      <c r="T2281" s="126">
        <f>VLOOKUP(A2281,'Hospitalisation Details'!$L$2:$U$2342,9,)</f>
        <v>2002</v>
      </c>
    </row>
    <row r="2282" spans="1:20" ht="15.5" x14ac:dyDescent="0.35">
      <c r="A2282" s="124" t="s">
        <v>77</v>
      </c>
      <c r="B2282" s="64" t="str">
        <f>VLOOKUP(A2282,'Medical Examinations'!$AS$1:$BC$2336,9,)</f>
        <v>Pierre</v>
      </c>
      <c r="C2282" s="64">
        <f>VLOOKUP(A2282,'Medical Examinations'!$AS$1:$BC$2336,2,)</f>
        <v>53.13</v>
      </c>
      <c r="D2282" s="64">
        <f>VLOOKUP(A2282,'Medical Examinations'!$AS$1:$BC$2336,3,)</f>
        <v>4.4400000000000004</v>
      </c>
      <c r="E2282" s="64" t="str">
        <f>VLOOKUP(A2282,'Medical Examinations'!$AS$1:$BC$2336,6,)</f>
        <v>No</v>
      </c>
      <c r="F2282" s="64" t="str">
        <f>VLOOKUP(A2282,'Medical Examinations'!$AS$1:$BC$2336,4,)</f>
        <v>yes</v>
      </c>
      <c r="G2282" s="64" t="str">
        <f>VLOOKUP(A2282,'Medical Examinations'!$AS$1:$BC$2336,5,)</f>
        <v>No</v>
      </c>
      <c r="H2282" s="64">
        <f>VLOOKUP(A2282,'Medical Examinations'!$AS$1:$BC$2336,8,)</f>
        <v>1</v>
      </c>
      <c r="I2282" s="64" t="str">
        <f>VLOOKUP(A2282,'Medical Examinations'!$AS$1:$BC$2336,7,)</f>
        <v>No</v>
      </c>
      <c r="J2282" s="64" t="str">
        <f>VLOOKUP(A2282,'Medical Examinations'!$AS$1:$BC$2336,11,)</f>
        <v>Obesity</v>
      </c>
      <c r="K2282" s="64" t="str">
        <f>VLOOKUP(A2282,'Medical Examinations'!$AS$1:$BC$2336,10,)</f>
        <v>Normal</v>
      </c>
      <c r="L2282" s="64" t="str">
        <f>VLOOKUP(A2282,'Hospitalisation Details'!$L$2:$R$2342,2,)</f>
        <v>11-11-2004</v>
      </c>
      <c r="M2282" s="65">
        <f>VLOOKUP(A2282,'Hospitalisation Details'!$L$2:$R$2345,7,)</f>
        <v>1163</v>
      </c>
      <c r="N2282" s="64" t="str">
        <f>VLOOKUP(A2282,'Hospitalisation Details'!$L$2:$R$2342,4,)</f>
        <v>tier - 2</v>
      </c>
      <c r="O2282" s="64" t="str">
        <f>VLOOKUP(A2282,'Hospitalisation Details'!$L$2:$R$2342,5,)</f>
        <v>tier - 3</v>
      </c>
      <c r="P2282" s="64" t="str">
        <f>VLOOKUP(A2282,'Hospitalisation Details'!$L$2:$R$2342,6,)</f>
        <v>R1013</v>
      </c>
      <c r="Q2282" s="64">
        <f>VLOOKUP(A2282,'Hospitalisation Details'!$L$2:$R$2342,3,)</f>
        <v>18</v>
      </c>
      <c r="R2282" s="64">
        <f>VLOOKUP(A2282,'Hospitalisation Details'!$L$2:$U$2342,10,)</f>
        <v>11</v>
      </c>
      <c r="S2282" s="64" t="str">
        <f>VLOOKUP(A2282,'Hospitalisation Details'!$L$2:$U$2342,8,)</f>
        <v>Nov</v>
      </c>
      <c r="T2282" s="126">
        <f>VLOOKUP(A2282,'Hospitalisation Details'!$L$2:$U$2342,9,)</f>
        <v>2004</v>
      </c>
    </row>
    <row r="2283" spans="1:20" ht="15.5" x14ac:dyDescent="0.35">
      <c r="A2283" s="124" t="s">
        <v>76</v>
      </c>
      <c r="B2283" s="64" t="str">
        <f>VLOOKUP(A2283,'Medical Examinations'!$AS$1:$BC$2336,9,)</f>
        <v>Kate</v>
      </c>
      <c r="C2283" s="64">
        <f>VLOOKUP(A2283,'Medical Examinations'!$AS$1:$BC$2336,2,)</f>
        <v>20.46</v>
      </c>
      <c r="D2283" s="64">
        <f>VLOOKUP(A2283,'Medical Examinations'!$AS$1:$BC$2336,3,)</f>
        <v>4.0199999999999996</v>
      </c>
      <c r="E2283" s="64" t="str">
        <f>VLOOKUP(A2283,'Medical Examinations'!$AS$1:$BC$2336,6,)</f>
        <v>No</v>
      </c>
      <c r="F2283" s="64" t="str">
        <f>VLOOKUP(A2283,'Medical Examinations'!$AS$1:$BC$2336,4,)</f>
        <v>No</v>
      </c>
      <c r="G2283" s="64" t="str">
        <f>VLOOKUP(A2283,'Medical Examinations'!$AS$1:$BC$2336,5,)</f>
        <v>No</v>
      </c>
      <c r="H2283" s="64">
        <f>VLOOKUP(A2283,'Medical Examinations'!$AS$1:$BC$2336,8,)</f>
        <v>0</v>
      </c>
      <c r="I2283" s="64" t="str">
        <f>VLOOKUP(A2283,'Medical Examinations'!$AS$1:$BC$2336,7,)</f>
        <v>No</v>
      </c>
      <c r="J2283" s="64" t="str">
        <f>VLOOKUP(A2283,'Medical Examinations'!$AS$1:$BC$2336,11,)</f>
        <v xml:space="preserve">Normal Weight 
</v>
      </c>
      <c r="K2283" s="64" t="str">
        <f>VLOOKUP(A2283,'Medical Examinations'!$AS$1:$BC$2336,10,)</f>
        <v>Normal</v>
      </c>
      <c r="L2283" s="64" t="str">
        <f>VLOOKUP(A2283,'Hospitalisation Details'!$L$2:$R$2342,2,)</f>
        <v>26-07-1994</v>
      </c>
      <c r="M2283" s="65">
        <f>VLOOKUP(A2283,'Hospitalisation Details'!$L$2:$R$2345,7,)</f>
        <v>1158</v>
      </c>
      <c r="N2283" s="64" t="str">
        <f>VLOOKUP(A2283,'Hospitalisation Details'!$L$2:$R$2342,4,)</f>
        <v>tier - 2</v>
      </c>
      <c r="O2283" s="64" t="str">
        <f>VLOOKUP(A2283,'Hospitalisation Details'!$L$2:$R$2342,5,)</f>
        <v>tier - 1</v>
      </c>
      <c r="P2283" s="64" t="str">
        <f>VLOOKUP(A2283,'Hospitalisation Details'!$L$2:$R$2342,6,)</f>
        <v>R1013</v>
      </c>
      <c r="Q2283" s="64">
        <f>VLOOKUP(A2283,'Hospitalisation Details'!$L$2:$R$2342,3,)</f>
        <v>28</v>
      </c>
      <c r="R2283" s="64">
        <f>VLOOKUP(A2283,'Hospitalisation Details'!$L$2:$U$2342,10,)</f>
        <v>26</v>
      </c>
      <c r="S2283" s="64" t="str">
        <f>VLOOKUP(A2283,'Hospitalisation Details'!$L$2:$U$2342,8,)</f>
        <v>Jul</v>
      </c>
      <c r="T2283" s="126">
        <f>VLOOKUP(A2283,'Hospitalisation Details'!$L$2:$U$2342,9,)</f>
        <v>1994</v>
      </c>
    </row>
    <row r="2284" spans="1:20" ht="15.5" x14ac:dyDescent="0.35">
      <c r="A2284" s="124" t="s">
        <v>75</v>
      </c>
      <c r="B2284" s="64" t="str">
        <f>VLOOKUP(A2284,'Medical Examinations'!$AS$1:$BC$2336,9,)</f>
        <v>David</v>
      </c>
      <c r="C2284" s="64">
        <f>VLOOKUP(A2284,'Medical Examinations'!$AS$1:$BC$2336,2,)</f>
        <v>43.01</v>
      </c>
      <c r="D2284" s="64">
        <f>VLOOKUP(A2284,'Medical Examinations'!$AS$1:$BC$2336,3,)</f>
        <v>5.44</v>
      </c>
      <c r="E2284" s="64" t="str">
        <f>VLOOKUP(A2284,'Medical Examinations'!$AS$1:$BC$2336,6,)</f>
        <v>No</v>
      </c>
      <c r="F2284" s="64" t="str">
        <f>VLOOKUP(A2284,'Medical Examinations'!$AS$1:$BC$2336,4,)</f>
        <v>yes</v>
      </c>
      <c r="G2284" s="64" t="str">
        <f>VLOOKUP(A2284,'Medical Examinations'!$AS$1:$BC$2336,5,)</f>
        <v>No</v>
      </c>
      <c r="H2284" s="64">
        <f>VLOOKUP(A2284,'Medical Examinations'!$AS$1:$BC$2336,8,)</f>
        <v>1</v>
      </c>
      <c r="I2284" s="64" t="str">
        <f>VLOOKUP(A2284,'Medical Examinations'!$AS$1:$BC$2336,7,)</f>
        <v>No</v>
      </c>
      <c r="J2284" s="64" t="str">
        <f>VLOOKUP(A2284,'Medical Examinations'!$AS$1:$BC$2336,11,)</f>
        <v>Obesity</v>
      </c>
      <c r="K2284" s="64" t="str">
        <f>VLOOKUP(A2284,'Medical Examinations'!$AS$1:$BC$2336,10,)</f>
        <v>Normal</v>
      </c>
      <c r="L2284" s="64" t="str">
        <f>VLOOKUP(A2284,'Hospitalisation Details'!$L$2:$R$2342,2,)</f>
        <v>18-07-2004</v>
      </c>
      <c r="M2284" s="65">
        <f>VLOOKUP(A2284,'Hospitalisation Details'!$L$2:$R$2345,7,)</f>
        <v>1149</v>
      </c>
      <c r="N2284" s="64" t="str">
        <f>VLOOKUP(A2284,'Hospitalisation Details'!$L$2:$R$2342,4,)</f>
        <v>tier - 2</v>
      </c>
      <c r="O2284" s="64" t="str">
        <f>VLOOKUP(A2284,'Hospitalisation Details'!$L$2:$R$2342,5,)</f>
        <v>tier - 2</v>
      </c>
      <c r="P2284" s="64" t="str">
        <f>VLOOKUP(A2284,'Hospitalisation Details'!$L$2:$R$2342,6,)</f>
        <v>R1013</v>
      </c>
      <c r="Q2284" s="64">
        <f>VLOOKUP(A2284,'Hospitalisation Details'!$L$2:$R$2342,3,)</f>
        <v>18</v>
      </c>
      <c r="R2284" s="64">
        <f>VLOOKUP(A2284,'Hospitalisation Details'!$L$2:$U$2342,10,)</f>
        <v>18</v>
      </c>
      <c r="S2284" s="64" t="str">
        <f>VLOOKUP(A2284,'Hospitalisation Details'!$L$2:$U$2342,8,)</f>
        <v>Jul</v>
      </c>
      <c r="T2284" s="126">
        <f>VLOOKUP(A2284,'Hospitalisation Details'!$L$2:$U$2342,9,)</f>
        <v>2004</v>
      </c>
    </row>
    <row r="2285" spans="1:20" ht="15.5" x14ac:dyDescent="0.35">
      <c r="A2285" s="124" t="s">
        <v>74</v>
      </c>
      <c r="B2285" s="64" t="str">
        <f>VLOOKUP(A2285,'Medical Examinations'!$AS$1:$BC$2336,9,)</f>
        <v>Carla</v>
      </c>
      <c r="C2285" s="64">
        <f>VLOOKUP(A2285,'Medical Examinations'!$AS$1:$BC$2336,2,)</f>
        <v>15.01</v>
      </c>
      <c r="D2285" s="64">
        <f>VLOOKUP(A2285,'Medical Examinations'!$AS$1:$BC$2336,3,)</f>
        <v>4.1500000000000004</v>
      </c>
      <c r="E2285" s="64" t="str">
        <f>VLOOKUP(A2285,'Medical Examinations'!$AS$1:$BC$2336,6,)</f>
        <v>No</v>
      </c>
      <c r="F2285" s="64" t="str">
        <f>VLOOKUP(A2285,'Medical Examinations'!$AS$1:$BC$2336,4,)</f>
        <v>No</v>
      </c>
      <c r="G2285" s="64" t="str">
        <f>VLOOKUP(A2285,'Medical Examinations'!$AS$1:$BC$2336,5,)</f>
        <v>Yes</v>
      </c>
      <c r="H2285" s="64">
        <f>VLOOKUP(A2285,'Medical Examinations'!$AS$1:$BC$2336,8,)</f>
        <v>1</v>
      </c>
      <c r="I2285" s="64" t="str">
        <f>VLOOKUP(A2285,'Medical Examinations'!$AS$1:$BC$2336,7,)</f>
        <v>No</v>
      </c>
      <c r="J2285" s="64" t="str">
        <f>VLOOKUP(A2285,'Medical Examinations'!$AS$1:$BC$2336,11,)</f>
        <v>Under weight</v>
      </c>
      <c r="K2285" s="64" t="str">
        <f>VLOOKUP(A2285,'Medical Examinations'!$AS$1:$BC$2336,10,)</f>
        <v>Normal</v>
      </c>
      <c r="L2285" s="64" t="str">
        <f>VLOOKUP(A2285,'Hospitalisation Details'!$L$2:$R$2342,2,)</f>
        <v>12-06-2003</v>
      </c>
      <c r="M2285" s="65">
        <f>VLOOKUP(A2285,'Hospitalisation Details'!$L$2:$R$2345,7,)</f>
        <v>1149</v>
      </c>
      <c r="N2285" s="64" t="str">
        <f>VLOOKUP(A2285,'Hospitalisation Details'!$L$2:$R$2342,4,)</f>
        <v>tier - 2</v>
      </c>
      <c r="O2285" s="64" t="str">
        <f>VLOOKUP(A2285,'Hospitalisation Details'!$L$2:$R$2342,5,)</f>
        <v>tier - 1</v>
      </c>
      <c r="P2285" s="64" t="str">
        <f>VLOOKUP(A2285,'Hospitalisation Details'!$L$2:$R$2342,6,)</f>
        <v>R1012</v>
      </c>
      <c r="Q2285" s="64">
        <f>VLOOKUP(A2285,'Hospitalisation Details'!$L$2:$R$2342,3,)</f>
        <v>19</v>
      </c>
      <c r="R2285" s="64">
        <f>VLOOKUP(A2285,'Hospitalisation Details'!$L$2:$U$2342,10,)</f>
        <v>12</v>
      </c>
      <c r="S2285" s="64" t="str">
        <f>VLOOKUP(A2285,'Hospitalisation Details'!$L$2:$U$2342,8,)</f>
        <v>Jun</v>
      </c>
      <c r="T2285" s="126">
        <f>VLOOKUP(A2285,'Hospitalisation Details'!$L$2:$U$2342,9,)</f>
        <v>2003</v>
      </c>
    </row>
    <row r="2286" spans="1:20" ht="15.5" x14ac:dyDescent="0.35">
      <c r="A2286" s="124" t="s">
        <v>73</v>
      </c>
      <c r="B2286" s="64" t="str">
        <f>VLOOKUP(A2286,'Medical Examinations'!$AS$1:$BC$2336,9,)</f>
        <v>Alvaro Sr.</v>
      </c>
      <c r="C2286" s="64">
        <f>VLOOKUP(A2286,'Medical Examinations'!$AS$1:$BC$2336,2,)</f>
        <v>41.14</v>
      </c>
      <c r="D2286" s="64">
        <f>VLOOKUP(A2286,'Medical Examinations'!$AS$1:$BC$2336,3,)</f>
        <v>6.02</v>
      </c>
      <c r="E2286" s="64" t="str">
        <f>VLOOKUP(A2286,'Medical Examinations'!$AS$1:$BC$2336,6,)</f>
        <v>No</v>
      </c>
      <c r="F2286" s="64" t="str">
        <f>VLOOKUP(A2286,'Medical Examinations'!$AS$1:$BC$2336,4,)</f>
        <v>yes</v>
      </c>
      <c r="G2286" s="64" t="str">
        <f>VLOOKUP(A2286,'Medical Examinations'!$AS$1:$BC$2336,5,)</f>
        <v>No</v>
      </c>
      <c r="H2286" s="64">
        <f>VLOOKUP(A2286,'Medical Examinations'!$AS$1:$BC$2336,8,)</f>
        <v>1</v>
      </c>
      <c r="I2286" s="64" t="str">
        <f>VLOOKUP(A2286,'Medical Examinations'!$AS$1:$BC$2336,7,)</f>
        <v>No</v>
      </c>
      <c r="J2286" s="64" t="str">
        <f>VLOOKUP(A2286,'Medical Examinations'!$AS$1:$BC$2336,11,)</f>
        <v>Obesity</v>
      </c>
      <c r="K2286" s="64" t="str">
        <f>VLOOKUP(A2286,'Medical Examinations'!$AS$1:$BC$2336,10,)</f>
        <v>Prediabetes</v>
      </c>
      <c r="L2286" s="64" t="str">
        <f>VLOOKUP(A2286,'Hospitalisation Details'!$L$2:$R$2342,2,)</f>
        <v>10-06-2004</v>
      </c>
      <c r="M2286" s="65">
        <f>VLOOKUP(A2286,'Hospitalisation Details'!$L$2:$R$2345,7,)</f>
        <v>1147</v>
      </c>
      <c r="N2286" s="64" t="str">
        <f>VLOOKUP(A2286,'Hospitalisation Details'!$L$2:$R$2342,4,)</f>
        <v>tier - 2</v>
      </c>
      <c r="O2286" s="64" t="str">
        <f>VLOOKUP(A2286,'Hospitalisation Details'!$L$2:$R$2342,5,)</f>
        <v>tier - 2</v>
      </c>
      <c r="P2286" s="64" t="str">
        <f>VLOOKUP(A2286,'Hospitalisation Details'!$L$2:$R$2342,6,)</f>
        <v>R1013</v>
      </c>
      <c r="Q2286" s="64">
        <f>VLOOKUP(A2286,'Hospitalisation Details'!$L$2:$R$2342,3,)</f>
        <v>18</v>
      </c>
      <c r="R2286" s="64">
        <f>VLOOKUP(A2286,'Hospitalisation Details'!$L$2:$U$2342,10,)</f>
        <v>10</v>
      </c>
      <c r="S2286" s="64" t="str">
        <f>VLOOKUP(A2286,'Hospitalisation Details'!$L$2:$U$2342,8,)</f>
        <v>Jun</v>
      </c>
      <c r="T2286" s="126">
        <f>VLOOKUP(A2286,'Hospitalisation Details'!$L$2:$U$2342,9,)</f>
        <v>2004</v>
      </c>
    </row>
    <row r="2287" spans="1:20" ht="15.5" x14ac:dyDescent="0.35">
      <c r="A2287" s="124" t="s">
        <v>72</v>
      </c>
      <c r="B2287" s="64" t="str">
        <f>VLOOKUP(A2287,'Medical Examinations'!$AS$1:$BC$2336,9,)</f>
        <v>Hope</v>
      </c>
      <c r="C2287" s="64">
        <f>VLOOKUP(A2287,'Medical Examinations'!$AS$1:$BC$2336,2,)</f>
        <v>16.55</v>
      </c>
      <c r="D2287" s="64">
        <f>VLOOKUP(A2287,'Medical Examinations'!$AS$1:$BC$2336,3,)</f>
        <v>7.73</v>
      </c>
      <c r="E2287" s="64" t="str">
        <f>VLOOKUP(A2287,'Medical Examinations'!$AS$1:$BC$2336,6,)</f>
        <v>No</v>
      </c>
      <c r="F2287" s="64" t="str">
        <f>VLOOKUP(A2287,'Medical Examinations'!$AS$1:$BC$2336,4,)</f>
        <v>No</v>
      </c>
      <c r="G2287" s="64" t="str">
        <f>VLOOKUP(A2287,'Medical Examinations'!$AS$1:$BC$2336,5,)</f>
        <v>No</v>
      </c>
      <c r="H2287" s="64">
        <f>VLOOKUP(A2287,'Medical Examinations'!$AS$1:$BC$2336,8,)</f>
        <v>0</v>
      </c>
      <c r="I2287" s="64" t="str">
        <f>VLOOKUP(A2287,'Medical Examinations'!$AS$1:$BC$2336,7,)</f>
        <v>No</v>
      </c>
      <c r="J2287" s="64" t="str">
        <f>VLOOKUP(A2287,'Medical Examinations'!$AS$1:$BC$2336,11,)</f>
        <v>Under weight</v>
      </c>
      <c r="K2287" s="64" t="str">
        <f>VLOOKUP(A2287,'Medical Examinations'!$AS$1:$BC$2336,10,)</f>
        <v>Diabetes</v>
      </c>
      <c r="L2287" s="64" t="str">
        <f>VLOOKUP(A2287,'Hospitalisation Details'!$L$2:$R$2342,2,)</f>
        <v>01-10-2002</v>
      </c>
      <c r="M2287" s="65">
        <f>VLOOKUP(A2287,'Hospitalisation Details'!$L$2:$R$2345,7,)</f>
        <v>1142</v>
      </c>
      <c r="N2287" s="64" t="str">
        <f>VLOOKUP(A2287,'Hospitalisation Details'!$L$2:$R$2342,4,)</f>
        <v>tier - 3</v>
      </c>
      <c r="O2287" s="64" t="str">
        <f>VLOOKUP(A2287,'Hospitalisation Details'!$L$2:$R$2342,5,)</f>
        <v>tier - 2</v>
      </c>
      <c r="P2287" s="64" t="str">
        <f>VLOOKUP(A2287,'Hospitalisation Details'!$L$2:$R$2342,6,)</f>
        <v>R1011</v>
      </c>
      <c r="Q2287" s="64">
        <f>VLOOKUP(A2287,'Hospitalisation Details'!$L$2:$R$2342,3,)</f>
        <v>20</v>
      </c>
      <c r="R2287" s="64">
        <f>VLOOKUP(A2287,'Hospitalisation Details'!$L$2:$U$2342,10,)</f>
        <v>1</v>
      </c>
      <c r="S2287" s="64" t="str">
        <f>VLOOKUP(A2287,'Hospitalisation Details'!$L$2:$U$2342,8,)</f>
        <v>Oct</v>
      </c>
      <c r="T2287" s="126">
        <f>VLOOKUP(A2287,'Hospitalisation Details'!$L$2:$U$2342,9,)</f>
        <v>2002</v>
      </c>
    </row>
    <row r="2288" spans="1:20" ht="15.5" x14ac:dyDescent="0.35">
      <c r="A2288" s="124" t="s">
        <v>71</v>
      </c>
      <c r="B2288" s="64" t="str">
        <f>VLOOKUP(A2288,'Medical Examinations'!$AS$1:$BC$2336,9,)</f>
        <v>Mark P.</v>
      </c>
      <c r="C2288" s="64">
        <f>VLOOKUP(A2288,'Medical Examinations'!$AS$1:$BC$2336,2,)</f>
        <v>37.29</v>
      </c>
      <c r="D2288" s="64">
        <f>VLOOKUP(A2288,'Medical Examinations'!$AS$1:$BC$2336,3,)</f>
        <v>5.03</v>
      </c>
      <c r="E2288" s="64" t="str">
        <f>VLOOKUP(A2288,'Medical Examinations'!$AS$1:$BC$2336,6,)</f>
        <v>No</v>
      </c>
      <c r="F2288" s="64" t="str">
        <f>VLOOKUP(A2288,'Medical Examinations'!$AS$1:$BC$2336,4,)</f>
        <v>yes</v>
      </c>
      <c r="G2288" s="64" t="str">
        <f>VLOOKUP(A2288,'Medical Examinations'!$AS$1:$BC$2336,5,)</f>
        <v>No</v>
      </c>
      <c r="H2288" s="64">
        <f>VLOOKUP(A2288,'Medical Examinations'!$AS$1:$BC$2336,8,)</f>
        <v>1</v>
      </c>
      <c r="I2288" s="64" t="str">
        <f>VLOOKUP(A2288,'Medical Examinations'!$AS$1:$BC$2336,7,)</f>
        <v>No</v>
      </c>
      <c r="J2288" s="64" t="str">
        <f>VLOOKUP(A2288,'Medical Examinations'!$AS$1:$BC$2336,11,)</f>
        <v>Obesity</v>
      </c>
      <c r="K2288" s="64" t="str">
        <f>VLOOKUP(A2288,'Medical Examinations'!$AS$1:$BC$2336,10,)</f>
        <v>Normal</v>
      </c>
      <c r="L2288" s="64" t="str">
        <f>VLOOKUP(A2288,'Hospitalisation Details'!$L$2:$R$2342,2,)</f>
        <v>12-09-2004</v>
      </c>
      <c r="M2288" s="65">
        <f>VLOOKUP(A2288,'Hospitalisation Details'!$L$2:$R$2345,7,)</f>
        <v>1141</v>
      </c>
      <c r="N2288" s="64" t="str">
        <f>VLOOKUP(A2288,'Hospitalisation Details'!$L$2:$R$2342,4,)</f>
        <v>tier - 3</v>
      </c>
      <c r="O2288" s="64" t="str">
        <f>VLOOKUP(A2288,'Hospitalisation Details'!$L$2:$R$2342,5,)</f>
        <v>tier - 3</v>
      </c>
      <c r="P2288" s="64" t="str">
        <f>VLOOKUP(A2288,'Hospitalisation Details'!$L$2:$R$2342,6,)</f>
        <v>R1013</v>
      </c>
      <c r="Q2288" s="64">
        <f>VLOOKUP(A2288,'Hospitalisation Details'!$L$2:$R$2342,3,)</f>
        <v>18</v>
      </c>
      <c r="R2288" s="64">
        <f>VLOOKUP(A2288,'Hospitalisation Details'!$L$2:$U$2342,10,)</f>
        <v>12</v>
      </c>
      <c r="S2288" s="64" t="str">
        <f>VLOOKUP(A2288,'Hospitalisation Details'!$L$2:$U$2342,8,)</f>
        <v>Sep</v>
      </c>
      <c r="T2288" s="126">
        <f>VLOOKUP(A2288,'Hospitalisation Details'!$L$2:$U$2342,9,)</f>
        <v>2004</v>
      </c>
    </row>
    <row r="2289" spans="1:20" ht="15.5" x14ac:dyDescent="0.35">
      <c r="A2289" s="124" t="s">
        <v>70</v>
      </c>
      <c r="B2289" s="64" t="str">
        <f>VLOOKUP(A2289,'Medical Examinations'!$AS$1:$BC$2336,9,)</f>
        <v>Desiree</v>
      </c>
      <c r="C2289" s="64">
        <f>VLOOKUP(A2289,'Medical Examinations'!$AS$1:$BC$2336,2,)</f>
        <v>16.739999999999998</v>
      </c>
      <c r="D2289" s="64">
        <f>VLOOKUP(A2289,'Medical Examinations'!$AS$1:$BC$2336,3,)</f>
        <v>4.08</v>
      </c>
      <c r="E2289" s="64" t="str">
        <f>VLOOKUP(A2289,'Medical Examinations'!$AS$1:$BC$2336,6,)</f>
        <v>Yes</v>
      </c>
      <c r="F2289" s="64" t="str">
        <f>VLOOKUP(A2289,'Medical Examinations'!$AS$1:$BC$2336,4,)</f>
        <v>No</v>
      </c>
      <c r="G2289" s="64" t="str">
        <f>VLOOKUP(A2289,'Medical Examinations'!$AS$1:$BC$2336,5,)</f>
        <v>No</v>
      </c>
      <c r="H2289" s="64">
        <f>VLOOKUP(A2289,'Medical Examinations'!$AS$1:$BC$2336,8,)</f>
        <v>0</v>
      </c>
      <c r="I2289" s="64" t="str">
        <f>VLOOKUP(A2289,'Medical Examinations'!$AS$1:$BC$2336,7,)</f>
        <v>No</v>
      </c>
      <c r="J2289" s="64" t="str">
        <f>VLOOKUP(A2289,'Medical Examinations'!$AS$1:$BC$2336,11,)</f>
        <v>Under weight</v>
      </c>
      <c r="K2289" s="64" t="str">
        <f>VLOOKUP(A2289,'Medical Examinations'!$AS$1:$BC$2336,10,)</f>
        <v>Normal</v>
      </c>
      <c r="L2289" s="64" t="str">
        <f>VLOOKUP(A2289,'Hospitalisation Details'!$L$2:$R$2342,2,)</f>
        <v>25-10-2001</v>
      </c>
      <c r="M2289" s="65">
        <f>VLOOKUP(A2289,'Hospitalisation Details'!$L$2:$R$2345,7,)</f>
        <v>1141</v>
      </c>
      <c r="N2289" s="64" t="str">
        <f>VLOOKUP(A2289,'Hospitalisation Details'!$L$2:$R$2342,4,)</f>
        <v>tier - 3</v>
      </c>
      <c r="O2289" s="64" t="str">
        <f>VLOOKUP(A2289,'Hospitalisation Details'!$L$2:$R$2342,5,)</f>
        <v>tier - 1</v>
      </c>
      <c r="P2289" s="64" t="str">
        <f>VLOOKUP(A2289,'Hospitalisation Details'!$L$2:$R$2342,6,)</f>
        <v>R1013</v>
      </c>
      <c r="Q2289" s="64">
        <f>VLOOKUP(A2289,'Hospitalisation Details'!$L$2:$R$2342,3,)</f>
        <v>21</v>
      </c>
      <c r="R2289" s="64">
        <f>VLOOKUP(A2289,'Hospitalisation Details'!$L$2:$U$2342,10,)</f>
        <v>25</v>
      </c>
      <c r="S2289" s="64" t="str">
        <f>VLOOKUP(A2289,'Hospitalisation Details'!$L$2:$U$2342,8,)</f>
        <v>Oct</v>
      </c>
      <c r="T2289" s="126">
        <f>VLOOKUP(A2289,'Hospitalisation Details'!$L$2:$U$2342,9,)</f>
        <v>2001</v>
      </c>
    </row>
    <row r="2290" spans="1:20" ht="15.5" x14ac:dyDescent="0.35">
      <c r="A2290" s="124" t="s">
        <v>69</v>
      </c>
      <c r="B2290" s="64" t="str">
        <f>VLOOKUP(A2290,'Medical Examinations'!$AS$1:$BC$2336,9,)</f>
        <v>Mario Jr.</v>
      </c>
      <c r="C2290" s="64">
        <f>VLOOKUP(A2290,'Medical Examinations'!$AS$1:$BC$2336,2,)</f>
        <v>34.43</v>
      </c>
      <c r="D2290" s="64">
        <f>VLOOKUP(A2290,'Medical Examinations'!$AS$1:$BC$2336,3,)</f>
        <v>4.2699999999999996</v>
      </c>
      <c r="E2290" s="64" t="str">
        <f>VLOOKUP(A2290,'Medical Examinations'!$AS$1:$BC$2336,6,)</f>
        <v>No</v>
      </c>
      <c r="F2290" s="64" t="str">
        <f>VLOOKUP(A2290,'Medical Examinations'!$AS$1:$BC$2336,4,)</f>
        <v>yes</v>
      </c>
      <c r="G2290" s="64" t="str">
        <f>VLOOKUP(A2290,'Medical Examinations'!$AS$1:$BC$2336,5,)</f>
        <v>No</v>
      </c>
      <c r="H2290" s="64">
        <f>VLOOKUP(A2290,'Medical Examinations'!$AS$1:$BC$2336,8,)</f>
        <v>1</v>
      </c>
      <c r="I2290" s="64" t="str">
        <f>VLOOKUP(A2290,'Medical Examinations'!$AS$1:$BC$2336,7,)</f>
        <v>No</v>
      </c>
      <c r="J2290" s="64" t="str">
        <f>VLOOKUP(A2290,'Medical Examinations'!$AS$1:$BC$2336,11,)</f>
        <v>Obesity</v>
      </c>
      <c r="K2290" s="64" t="str">
        <f>VLOOKUP(A2290,'Medical Examinations'!$AS$1:$BC$2336,10,)</f>
        <v>Normal</v>
      </c>
      <c r="L2290" s="64" t="str">
        <f>VLOOKUP(A2290,'Hospitalisation Details'!$L$2:$R$2342,2,)</f>
        <v>27-11-2004</v>
      </c>
      <c r="M2290" s="65">
        <f>VLOOKUP(A2290,'Hospitalisation Details'!$L$2:$R$2345,7,)</f>
        <v>1137</v>
      </c>
      <c r="N2290" s="64" t="str">
        <f>VLOOKUP(A2290,'Hospitalisation Details'!$L$2:$R$2342,4,)</f>
        <v>tier - 3</v>
      </c>
      <c r="O2290" s="64" t="str">
        <f>VLOOKUP(A2290,'Hospitalisation Details'!$L$2:$R$2342,5,)</f>
        <v>tier - 2</v>
      </c>
      <c r="P2290" s="64" t="str">
        <f>VLOOKUP(A2290,'Hospitalisation Details'!$L$2:$R$2342,6,)</f>
        <v>R1013</v>
      </c>
      <c r="Q2290" s="64">
        <f>VLOOKUP(A2290,'Hospitalisation Details'!$L$2:$R$2342,3,)</f>
        <v>18</v>
      </c>
      <c r="R2290" s="64">
        <f>VLOOKUP(A2290,'Hospitalisation Details'!$L$2:$U$2342,10,)</f>
        <v>27</v>
      </c>
      <c r="S2290" s="64" t="str">
        <f>VLOOKUP(A2290,'Hospitalisation Details'!$L$2:$U$2342,8,)</f>
        <v>Nov</v>
      </c>
      <c r="T2290" s="126">
        <f>VLOOKUP(A2290,'Hospitalisation Details'!$L$2:$U$2342,9,)</f>
        <v>2004</v>
      </c>
    </row>
    <row r="2291" spans="1:20" ht="15.5" x14ac:dyDescent="0.35">
      <c r="A2291" s="124" t="s">
        <v>68</v>
      </c>
      <c r="B2291" s="64" t="str">
        <f>VLOOKUP(A2291,'Medical Examinations'!$AS$1:$BC$2336,9,)</f>
        <v>Lusapho</v>
      </c>
      <c r="C2291" s="64">
        <f>VLOOKUP(A2291,'Medical Examinations'!$AS$1:$BC$2336,2,)</f>
        <v>34.1</v>
      </c>
      <c r="D2291" s="64">
        <f>VLOOKUP(A2291,'Medical Examinations'!$AS$1:$BC$2336,3,)</f>
        <v>4.07</v>
      </c>
      <c r="E2291" s="64" t="str">
        <f>VLOOKUP(A2291,'Medical Examinations'!$AS$1:$BC$2336,6,)</f>
        <v>No</v>
      </c>
      <c r="F2291" s="64" t="str">
        <f>VLOOKUP(A2291,'Medical Examinations'!$AS$1:$BC$2336,4,)</f>
        <v>yes</v>
      </c>
      <c r="G2291" s="64" t="str">
        <f>VLOOKUP(A2291,'Medical Examinations'!$AS$1:$BC$2336,5,)</f>
        <v>No</v>
      </c>
      <c r="H2291" s="64">
        <f>VLOOKUP(A2291,'Medical Examinations'!$AS$1:$BC$2336,8,)</f>
        <v>1</v>
      </c>
      <c r="I2291" s="64" t="str">
        <f>VLOOKUP(A2291,'Medical Examinations'!$AS$1:$BC$2336,7,)</f>
        <v>No</v>
      </c>
      <c r="J2291" s="64" t="str">
        <f>VLOOKUP(A2291,'Medical Examinations'!$AS$1:$BC$2336,11,)</f>
        <v>Obesity</v>
      </c>
      <c r="K2291" s="64" t="str">
        <f>VLOOKUP(A2291,'Medical Examinations'!$AS$1:$BC$2336,10,)</f>
        <v>Normal</v>
      </c>
      <c r="L2291" s="64" t="str">
        <f>VLOOKUP(A2291,'Hospitalisation Details'!$L$2:$R$2342,2,)</f>
        <v>15-10-2004</v>
      </c>
      <c r="M2291" s="65">
        <f>VLOOKUP(A2291,'Hospitalisation Details'!$L$2:$R$2345,7,)</f>
        <v>1137</v>
      </c>
      <c r="N2291" s="64" t="str">
        <f>VLOOKUP(A2291,'Hospitalisation Details'!$L$2:$R$2342,4,)</f>
        <v>tier - 3</v>
      </c>
      <c r="O2291" s="64" t="str">
        <f>VLOOKUP(A2291,'Hospitalisation Details'!$L$2:$R$2342,5,)</f>
        <v>tier - 1</v>
      </c>
      <c r="P2291" s="64" t="str">
        <f>VLOOKUP(A2291,'Hospitalisation Details'!$L$2:$R$2342,6,)</f>
        <v>R1013</v>
      </c>
      <c r="Q2291" s="64">
        <f>VLOOKUP(A2291,'Hospitalisation Details'!$L$2:$R$2342,3,)</f>
        <v>18</v>
      </c>
      <c r="R2291" s="64">
        <f>VLOOKUP(A2291,'Hospitalisation Details'!$L$2:$U$2342,10,)</f>
        <v>15</v>
      </c>
      <c r="S2291" s="64" t="str">
        <f>VLOOKUP(A2291,'Hospitalisation Details'!$L$2:$U$2342,8,)</f>
        <v>Oct</v>
      </c>
      <c r="T2291" s="126">
        <f>VLOOKUP(A2291,'Hospitalisation Details'!$L$2:$U$2342,9,)</f>
        <v>2004</v>
      </c>
    </row>
    <row r="2292" spans="1:20" ht="15.5" x14ac:dyDescent="0.35">
      <c r="A2292" s="124" t="s">
        <v>67</v>
      </c>
      <c r="B2292" s="64" t="str">
        <f>VLOOKUP(A2292,'Medical Examinations'!$AS$1:$BC$2336,9,)</f>
        <v>Erin C.</v>
      </c>
      <c r="C2292" s="64">
        <f>VLOOKUP(A2292,'Medical Examinations'!$AS$1:$BC$2336,2,)</f>
        <v>19.3</v>
      </c>
      <c r="D2292" s="64">
        <f>VLOOKUP(A2292,'Medical Examinations'!$AS$1:$BC$2336,3,)</f>
        <v>10.36</v>
      </c>
      <c r="E2292" s="64" t="str">
        <f>VLOOKUP(A2292,'Medical Examinations'!$AS$1:$BC$2336,6,)</f>
        <v>No</v>
      </c>
      <c r="F2292" s="64" t="str">
        <f>VLOOKUP(A2292,'Medical Examinations'!$AS$1:$BC$2336,4,)</f>
        <v>No</v>
      </c>
      <c r="G2292" s="64" t="str">
        <f>VLOOKUP(A2292,'Medical Examinations'!$AS$1:$BC$2336,5,)</f>
        <v>No</v>
      </c>
      <c r="H2292" s="64">
        <f>VLOOKUP(A2292,'Medical Examinations'!$AS$1:$BC$2336,8,)</f>
        <v>0</v>
      </c>
      <c r="I2292" s="64" t="str">
        <f>VLOOKUP(A2292,'Medical Examinations'!$AS$1:$BC$2336,7,)</f>
        <v>No</v>
      </c>
      <c r="J2292" s="64" t="str">
        <f>VLOOKUP(A2292,'Medical Examinations'!$AS$1:$BC$2336,11,)</f>
        <v xml:space="preserve">Normal Weight 
</v>
      </c>
      <c r="K2292" s="64" t="str">
        <f>VLOOKUP(A2292,'Medical Examinations'!$AS$1:$BC$2336,10,)</f>
        <v>Diabetes</v>
      </c>
      <c r="L2292" s="64" t="str">
        <f>VLOOKUP(A2292,'Hospitalisation Details'!$L$2:$R$2342,2,)</f>
        <v>11-08-2002</v>
      </c>
      <c r="M2292" s="65">
        <f>VLOOKUP(A2292,'Hospitalisation Details'!$L$2:$R$2345,7,)</f>
        <v>1137</v>
      </c>
      <c r="N2292" s="64" t="str">
        <f>VLOOKUP(A2292,'Hospitalisation Details'!$L$2:$R$2342,4,)</f>
        <v>tier - 3</v>
      </c>
      <c r="O2292" s="64" t="str">
        <f>VLOOKUP(A2292,'Hospitalisation Details'!$L$2:$R$2342,5,)</f>
        <v>tier - 1</v>
      </c>
      <c r="P2292" s="64" t="str">
        <f>VLOOKUP(A2292,'Hospitalisation Details'!$L$2:$R$2342,6,)</f>
        <v>R1013</v>
      </c>
      <c r="Q2292" s="64">
        <f>VLOOKUP(A2292,'Hospitalisation Details'!$L$2:$R$2342,3,)</f>
        <v>20</v>
      </c>
      <c r="R2292" s="64">
        <f>VLOOKUP(A2292,'Hospitalisation Details'!$L$2:$U$2342,10,)</f>
        <v>11</v>
      </c>
      <c r="S2292" s="64" t="str">
        <f>VLOOKUP(A2292,'Hospitalisation Details'!$L$2:$U$2342,8,)</f>
        <v>Aug</v>
      </c>
      <c r="T2292" s="126">
        <f>VLOOKUP(A2292,'Hospitalisation Details'!$L$2:$U$2342,9,)</f>
        <v>2002</v>
      </c>
    </row>
    <row r="2293" spans="1:20" ht="15.5" x14ac:dyDescent="0.35">
      <c r="A2293" s="124" t="s">
        <v>66</v>
      </c>
      <c r="B2293" s="64" t="str">
        <f>VLOOKUP(A2293,'Medical Examinations'!$AS$1:$BC$2336,9,)</f>
        <v>Alan F</v>
      </c>
      <c r="C2293" s="64">
        <f>VLOOKUP(A2293,'Medical Examinations'!$AS$1:$BC$2336,2,)</f>
        <v>33.659999999999997</v>
      </c>
      <c r="D2293" s="64">
        <f>VLOOKUP(A2293,'Medical Examinations'!$AS$1:$BC$2336,3,)</f>
        <v>5.71</v>
      </c>
      <c r="E2293" s="64" t="str">
        <f>VLOOKUP(A2293,'Medical Examinations'!$AS$1:$BC$2336,6,)</f>
        <v>No</v>
      </c>
      <c r="F2293" s="64" t="str">
        <f>VLOOKUP(A2293,'Medical Examinations'!$AS$1:$BC$2336,4,)</f>
        <v>yes</v>
      </c>
      <c r="G2293" s="64" t="str">
        <f>VLOOKUP(A2293,'Medical Examinations'!$AS$1:$BC$2336,5,)</f>
        <v>No</v>
      </c>
      <c r="H2293" s="64">
        <f>VLOOKUP(A2293,'Medical Examinations'!$AS$1:$BC$2336,8,)</f>
        <v>1</v>
      </c>
      <c r="I2293" s="64" t="str">
        <f>VLOOKUP(A2293,'Medical Examinations'!$AS$1:$BC$2336,7,)</f>
        <v>No</v>
      </c>
      <c r="J2293" s="64" t="str">
        <f>VLOOKUP(A2293,'Medical Examinations'!$AS$1:$BC$2336,11,)</f>
        <v>Obesity</v>
      </c>
      <c r="K2293" s="64" t="str">
        <f>VLOOKUP(A2293,'Medical Examinations'!$AS$1:$BC$2336,10,)</f>
        <v>Prediabetes</v>
      </c>
      <c r="L2293" s="64" t="str">
        <f>VLOOKUP(A2293,'Hospitalisation Details'!$L$2:$R$2342,2,)</f>
        <v>28-11-2004</v>
      </c>
      <c r="M2293" s="65">
        <f>VLOOKUP(A2293,'Hospitalisation Details'!$L$2:$R$2345,7,)</f>
        <v>1136</v>
      </c>
      <c r="N2293" s="64" t="str">
        <f>VLOOKUP(A2293,'Hospitalisation Details'!$L$2:$R$2342,4,)</f>
        <v>tier - 3</v>
      </c>
      <c r="O2293" s="64" t="str">
        <f>VLOOKUP(A2293,'Hospitalisation Details'!$L$2:$R$2342,5,)</f>
        <v>tier - 3</v>
      </c>
      <c r="P2293" s="64" t="str">
        <f>VLOOKUP(A2293,'Hospitalisation Details'!$L$2:$R$2342,6,)</f>
        <v>R1013</v>
      </c>
      <c r="Q2293" s="64">
        <f>VLOOKUP(A2293,'Hospitalisation Details'!$L$2:$R$2342,3,)</f>
        <v>18</v>
      </c>
      <c r="R2293" s="64">
        <f>VLOOKUP(A2293,'Hospitalisation Details'!$L$2:$U$2342,10,)</f>
        <v>28</v>
      </c>
      <c r="S2293" s="64" t="str">
        <f>VLOOKUP(A2293,'Hospitalisation Details'!$L$2:$U$2342,8,)</f>
        <v>Nov</v>
      </c>
      <c r="T2293" s="126">
        <f>VLOOKUP(A2293,'Hospitalisation Details'!$L$2:$U$2342,9,)</f>
        <v>2004</v>
      </c>
    </row>
    <row r="2294" spans="1:20" ht="15.5" x14ac:dyDescent="0.35">
      <c r="A2294" s="124" t="s">
        <v>65</v>
      </c>
      <c r="B2294" s="64" t="str">
        <f>VLOOKUP(A2294,'Medical Examinations'!$AS$1:$BC$2336,9,)</f>
        <v>Ryan</v>
      </c>
      <c r="C2294" s="64">
        <f>VLOOKUP(A2294,'Medical Examinations'!$AS$1:$BC$2336,2,)</f>
        <v>33.33</v>
      </c>
      <c r="D2294" s="64">
        <f>VLOOKUP(A2294,'Medical Examinations'!$AS$1:$BC$2336,3,)</f>
        <v>6.08</v>
      </c>
      <c r="E2294" s="64" t="str">
        <f>VLOOKUP(A2294,'Medical Examinations'!$AS$1:$BC$2336,6,)</f>
        <v>No</v>
      </c>
      <c r="F2294" s="64" t="str">
        <f>VLOOKUP(A2294,'Medical Examinations'!$AS$1:$BC$2336,4,)</f>
        <v>yes</v>
      </c>
      <c r="G2294" s="64" t="str">
        <f>VLOOKUP(A2294,'Medical Examinations'!$AS$1:$BC$2336,5,)</f>
        <v>No</v>
      </c>
      <c r="H2294" s="64">
        <f>VLOOKUP(A2294,'Medical Examinations'!$AS$1:$BC$2336,8,)</f>
        <v>1</v>
      </c>
      <c r="I2294" s="64" t="str">
        <f>VLOOKUP(A2294,'Medical Examinations'!$AS$1:$BC$2336,7,)</f>
        <v>No</v>
      </c>
      <c r="J2294" s="64" t="str">
        <f>VLOOKUP(A2294,'Medical Examinations'!$AS$1:$BC$2336,11,)</f>
        <v>Obesity</v>
      </c>
      <c r="K2294" s="64" t="str">
        <f>VLOOKUP(A2294,'Medical Examinations'!$AS$1:$BC$2336,10,)</f>
        <v>Prediabetes</v>
      </c>
      <c r="L2294" s="64" t="str">
        <f>VLOOKUP(A2294,'Hospitalisation Details'!$L$2:$R$2342,2,)</f>
        <v>11-06-2004</v>
      </c>
      <c r="M2294" s="65">
        <f>VLOOKUP(A2294,'Hospitalisation Details'!$L$2:$R$2345,7,)</f>
        <v>1136</v>
      </c>
      <c r="N2294" s="64" t="str">
        <f>VLOOKUP(A2294,'Hospitalisation Details'!$L$2:$R$2342,4,)</f>
        <v>tier - 3</v>
      </c>
      <c r="O2294" s="64" t="str">
        <f>VLOOKUP(A2294,'Hospitalisation Details'!$L$2:$R$2342,5,)</f>
        <v>tier - 3</v>
      </c>
      <c r="P2294" s="64" t="str">
        <f>VLOOKUP(A2294,'Hospitalisation Details'!$L$2:$R$2342,6,)</f>
        <v>R1013</v>
      </c>
      <c r="Q2294" s="64">
        <f>VLOOKUP(A2294,'Hospitalisation Details'!$L$2:$R$2342,3,)</f>
        <v>18</v>
      </c>
      <c r="R2294" s="64">
        <f>VLOOKUP(A2294,'Hospitalisation Details'!$L$2:$U$2342,10,)</f>
        <v>11</v>
      </c>
      <c r="S2294" s="64" t="str">
        <f>VLOOKUP(A2294,'Hospitalisation Details'!$L$2:$U$2342,8,)</f>
        <v>Jun</v>
      </c>
      <c r="T2294" s="126">
        <f>VLOOKUP(A2294,'Hospitalisation Details'!$L$2:$U$2342,9,)</f>
        <v>2004</v>
      </c>
    </row>
    <row r="2295" spans="1:20" ht="15.5" x14ac:dyDescent="0.35">
      <c r="A2295" s="124" t="s">
        <v>64</v>
      </c>
      <c r="B2295" s="64" t="str">
        <f>VLOOKUP(A2295,'Medical Examinations'!$AS$1:$BC$2336,9,)</f>
        <v>Hope</v>
      </c>
      <c r="C2295" s="64">
        <f>VLOOKUP(A2295,'Medical Examinations'!$AS$1:$BC$2336,2,)</f>
        <v>21.84</v>
      </c>
      <c r="D2295" s="64">
        <f>VLOOKUP(A2295,'Medical Examinations'!$AS$1:$BC$2336,3,)</f>
        <v>5.71</v>
      </c>
      <c r="E2295" s="64" t="str">
        <f>VLOOKUP(A2295,'Medical Examinations'!$AS$1:$BC$2336,6,)</f>
        <v>No</v>
      </c>
      <c r="F2295" s="64" t="str">
        <f>VLOOKUP(A2295,'Medical Examinations'!$AS$1:$BC$2336,4,)</f>
        <v>yes</v>
      </c>
      <c r="G2295" s="64" t="str">
        <f>VLOOKUP(A2295,'Medical Examinations'!$AS$1:$BC$2336,5,)</f>
        <v>No</v>
      </c>
      <c r="H2295" s="64">
        <f>VLOOKUP(A2295,'Medical Examinations'!$AS$1:$BC$2336,8,)</f>
        <v>1</v>
      </c>
      <c r="I2295" s="64" t="str">
        <f>VLOOKUP(A2295,'Medical Examinations'!$AS$1:$BC$2336,7,)</f>
        <v>No</v>
      </c>
      <c r="J2295" s="64" t="str">
        <f>VLOOKUP(A2295,'Medical Examinations'!$AS$1:$BC$2336,11,)</f>
        <v xml:space="preserve">Normal Weight 
</v>
      </c>
      <c r="K2295" s="64" t="str">
        <f>VLOOKUP(A2295,'Medical Examinations'!$AS$1:$BC$2336,10,)</f>
        <v>Prediabetes</v>
      </c>
      <c r="L2295" s="64" t="str">
        <f>VLOOKUP(A2295,'Hospitalisation Details'!$L$2:$R$2342,2,)</f>
        <v>06-10-2004</v>
      </c>
      <c r="M2295" s="65">
        <f>VLOOKUP(A2295,'Hospitalisation Details'!$L$2:$R$2345,7,)</f>
        <v>1135</v>
      </c>
      <c r="N2295" s="64" t="str">
        <f>VLOOKUP(A2295,'Hospitalisation Details'!$L$2:$R$2342,4,)</f>
        <v>tier - 3</v>
      </c>
      <c r="O2295" s="64" t="str">
        <f>VLOOKUP(A2295,'Hospitalisation Details'!$L$2:$R$2342,5,)</f>
        <v>tier - 3</v>
      </c>
      <c r="P2295" s="64" t="str">
        <f>VLOOKUP(A2295,'Hospitalisation Details'!$L$2:$R$2342,6,)</f>
        <v>R1013</v>
      </c>
      <c r="Q2295" s="64">
        <f>VLOOKUP(A2295,'Hospitalisation Details'!$L$2:$R$2342,3,)</f>
        <v>18</v>
      </c>
      <c r="R2295" s="64">
        <f>VLOOKUP(A2295,'Hospitalisation Details'!$L$2:$U$2342,10,)</f>
        <v>6</v>
      </c>
      <c r="S2295" s="64" t="str">
        <f>VLOOKUP(A2295,'Hospitalisation Details'!$L$2:$U$2342,8,)</f>
        <v>Oct</v>
      </c>
      <c r="T2295" s="126">
        <f>VLOOKUP(A2295,'Hospitalisation Details'!$L$2:$U$2342,9,)</f>
        <v>2004</v>
      </c>
    </row>
    <row r="2296" spans="1:20" ht="15.5" x14ac:dyDescent="0.35">
      <c r="A2296" s="124" t="s">
        <v>63</v>
      </c>
      <c r="B2296" s="64" t="str">
        <f>VLOOKUP(A2296,'Medical Examinations'!$AS$1:$BC$2336,9,)</f>
        <v>Josh</v>
      </c>
      <c r="C2296" s="64">
        <f>VLOOKUP(A2296,'Medical Examinations'!$AS$1:$BC$2336,2,)</f>
        <v>16.87</v>
      </c>
      <c r="D2296" s="64">
        <f>VLOOKUP(A2296,'Medical Examinations'!$AS$1:$BC$2336,3,)</f>
        <v>9.1300000000000008</v>
      </c>
      <c r="E2296" s="64" t="str">
        <f>VLOOKUP(A2296,'Medical Examinations'!$AS$1:$BC$2336,6,)</f>
        <v>No</v>
      </c>
      <c r="F2296" s="64" t="str">
        <f>VLOOKUP(A2296,'Medical Examinations'!$AS$1:$BC$2336,4,)</f>
        <v>No</v>
      </c>
      <c r="G2296" s="64" t="str">
        <f>VLOOKUP(A2296,'Medical Examinations'!$AS$1:$BC$2336,5,)</f>
        <v>No</v>
      </c>
      <c r="H2296" s="64">
        <f>VLOOKUP(A2296,'Medical Examinations'!$AS$1:$BC$2336,8,)</f>
        <v>0</v>
      </c>
      <c r="I2296" s="64" t="str">
        <f>VLOOKUP(A2296,'Medical Examinations'!$AS$1:$BC$2336,7,)</f>
        <v>No</v>
      </c>
      <c r="J2296" s="64" t="str">
        <f>VLOOKUP(A2296,'Medical Examinations'!$AS$1:$BC$2336,11,)</f>
        <v>Under weight</v>
      </c>
      <c r="K2296" s="64" t="str">
        <f>VLOOKUP(A2296,'Medical Examinations'!$AS$1:$BC$2336,10,)</f>
        <v>Diabetes</v>
      </c>
      <c r="L2296" s="64" t="str">
        <f>VLOOKUP(A2296,'Hospitalisation Details'!$L$2:$R$2342,2,)</f>
        <v>19-07-2002</v>
      </c>
      <c r="M2296" s="65">
        <f>VLOOKUP(A2296,'Hospitalisation Details'!$L$2:$R$2345,7,)</f>
        <v>1132</v>
      </c>
      <c r="N2296" s="64" t="str">
        <f>VLOOKUP(A2296,'Hospitalisation Details'!$L$2:$R$2342,4,)</f>
        <v>tier - 3</v>
      </c>
      <c r="O2296" s="64" t="str">
        <f>VLOOKUP(A2296,'Hospitalisation Details'!$L$2:$R$2342,5,)</f>
        <v>tier - 1</v>
      </c>
      <c r="P2296" s="64" t="str">
        <f>VLOOKUP(A2296,'Hospitalisation Details'!$L$2:$R$2342,6,)</f>
        <v>R1013</v>
      </c>
      <c r="Q2296" s="64">
        <f>VLOOKUP(A2296,'Hospitalisation Details'!$L$2:$R$2342,3,)</f>
        <v>20</v>
      </c>
      <c r="R2296" s="64">
        <f>VLOOKUP(A2296,'Hospitalisation Details'!$L$2:$U$2342,10,)</f>
        <v>19</v>
      </c>
      <c r="S2296" s="64" t="str">
        <f>VLOOKUP(A2296,'Hospitalisation Details'!$L$2:$U$2342,8,)</f>
        <v>Jul</v>
      </c>
      <c r="T2296" s="126">
        <f>VLOOKUP(A2296,'Hospitalisation Details'!$L$2:$U$2342,9,)</f>
        <v>2002</v>
      </c>
    </row>
    <row r="2297" spans="1:20" ht="15.5" x14ac:dyDescent="0.35">
      <c r="A2297" s="124" t="s">
        <v>62</v>
      </c>
      <c r="B2297" s="64" t="str">
        <f>VLOOKUP(A2297,'Medical Examinations'!$AS$1:$BC$2336,9,)</f>
        <v>Jacob J</v>
      </c>
      <c r="C2297" s="64">
        <f>VLOOKUP(A2297,'Medical Examinations'!$AS$1:$BC$2336,2,)</f>
        <v>30.14</v>
      </c>
      <c r="D2297" s="64">
        <f>VLOOKUP(A2297,'Medical Examinations'!$AS$1:$BC$2336,3,)</f>
        <v>5.49</v>
      </c>
      <c r="E2297" s="64" t="str">
        <f>VLOOKUP(A2297,'Medical Examinations'!$AS$1:$BC$2336,6,)</f>
        <v>No</v>
      </c>
      <c r="F2297" s="64" t="str">
        <f>VLOOKUP(A2297,'Medical Examinations'!$AS$1:$BC$2336,4,)</f>
        <v>yes</v>
      </c>
      <c r="G2297" s="64" t="str">
        <f>VLOOKUP(A2297,'Medical Examinations'!$AS$1:$BC$2336,5,)</f>
        <v>No</v>
      </c>
      <c r="H2297" s="64">
        <f>VLOOKUP(A2297,'Medical Examinations'!$AS$1:$BC$2336,8,)</f>
        <v>1</v>
      </c>
      <c r="I2297" s="64" t="str">
        <f>VLOOKUP(A2297,'Medical Examinations'!$AS$1:$BC$2336,7,)</f>
        <v>No</v>
      </c>
      <c r="J2297" s="64" t="str">
        <f>VLOOKUP(A2297,'Medical Examinations'!$AS$1:$BC$2336,11,)</f>
        <v>Obesity</v>
      </c>
      <c r="K2297" s="64" t="str">
        <f>VLOOKUP(A2297,'Medical Examinations'!$AS$1:$BC$2336,10,)</f>
        <v>Normal</v>
      </c>
      <c r="L2297" s="64" t="str">
        <f>VLOOKUP(A2297,'Hospitalisation Details'!$L$2:$R$2342,2,)</f>
        <v>14-06-2004</v>
      </c>
      <c r="M2297" s="65">
        <f>VLOOKUP(A2297,'Hospitalisation Details'!$L$2:$R$2345,7,)</f>
        <v>1132</v>
      </c>
      <c r="N2297" s="64" t="str">
        <f>VLOOKUP(A2297,'Hospitalisation Details'!$L$2:$R$2342,4,)</f>
        <v>tier - 3</v>
      </c>
      <c r="O2297" s="64" t="str">
        <f>VLOOKUP(A2297,'Hospitalisation Details'!$L$2:$R$2342,5,)</f>
        <v>tier - 1</v>
      </c>
      <c r="P2297" s="64" t="str">
        <f>VLOOKUP(A2297,'Hospitalisation Details'!$L$2:$R$2342,6,)</f>
        <v>R1013</v>
      </c>
      <c r="Q2297" s="64">
        <f>VLOOKUP(A2297,'Hospitalisation Details'!$L$2:$R$2342,3,)</f>
        <v>18</v>
      </c>
      <c r="R2297" s="64">
        <f>VLOOKUP(A2297,'Hospitalisation Details'!$L$2:$U$2342,10,)</f>
        <v>14</v>
      </c>
      <c r="S2297" s="64" t="str">
        <f>VLOOKUP(A2297,'Hospitalisation Details'!$L$2:$U$2342,8,)</f>
        <v>Jun</v>
      </c>
      <c r="T2297" s="126">
        <f>VLOOKUP(A2297,'Hospitalisation Details'!$L$2:$U$2342,9,)</f>
        <v>2004</v>
      </c>
    </row>
    <row r="2298" spans="1:20" ht="15.5" x14ac:dyDescent="0.35">
      <c r="A2298" s="124" t="s">
        <v>61</v>
      </c>
      <c r="B2298" s="64" t="str">
        <f>VLOOKUP(A2298,'Medical Examinations'!$AS$1:$BC$2336,9,)</f>
        <v>Jose Tomas</v>
      </c>
      <c r="C2298" s="64">
        <f>VLOOKUP(A2298,'Medical Examinations'!$AS$1:$BC$2336,2,)</f>
        <v>23.21</v>
      </c>
      <c r="D2298" s="64">
        <f>VLOOKUP(A2298,'Medical Examinations'!$AS$1:$BC$2336,3,)</f>
        <v>4.37</v>
      </c>
      <c r="E2298" s="64" t="str">
        <f>VLOOKUP(A2298,'Medical Examinations'!$AS$1:$BC$2336,6,)</f>
        <v>No</v>
      </c>
      <c r="F2298" s="64" t="str">
        <f>VLOOKUP(A2298,'Medical Examinations'!$AS$1:$BC$2336,4,)</f>
        <v>yes</v>
      </c>
      <c r="G2298" s="64" t="str">
        <f>VLOOKUP(A2298,'Medical Examinations'!$AS$1:$BC$2336,5,)</f>
        <v>No</v>
      </c>
      <c r="H2298" s="64">
        <f>VLOOKUP(A2298,'Medical Examinations'!$AS$1:$BC$2336,8,)</f>
        <v>1</v>
      </c>
      <c r="I2298" s="64" t="str">
        <f>VLOOKUP(A2298,'Medical Examinations'!$AS$1:$BC$2336,7,)</f>
        <v>No</v>
      </c>
      <c r="J2298" s="64" t="str">
        <f>VLOOKUP(A2298,'Medical Examinations'!$AS$1:$BC$2336,11,)</f>
        <v xml:space="preserve">Normal Weight 
</v>
      </c>
      <c r="K2298" s="64" t="str">
        <f>VLOOKUP(A2298,'Medical Examinations'!$AS$1:$BC$2336,10,)</f>
        <v>Normal</v>
      </c>
      <c r="L2298" s="64" t="str">
        <f>VLOOKUP(A2298,'Hospitalisation Details'!$L$2:$R$2342,2,)</f>
        <v>12-11-2004</v>
      </c>
      <c r="M2298" s="65">
        <f>VLOOKUP(A2298,'Hospitalisation Details'!$L$2:$R$2345,7,)</f>
        <v>1122</v>
      </c>
      <c r="N2298" s="64" t="str">
        <f>VLOOKUP(A2298,'Hospitalisation Details'!$L$2:$R$2342,4,)</f>
        <v>tier - 3</v>
      </c>
      <c r="O2298" s="64" t="str">
        <f>VLOOKUP(A2298,'Hospitalisation Details'!$L$2:$R$2342,5,)</f>
        <v>tier - 1</v>
      </c>
      <c r="P2298" s="64" t="str">
        <f>VLOOKUP(A2298,'Hospitalisation Details'!$L$2:$R$2342,6,)</f>
        <v>R1013</v>
      </c>
      <c r="Q2298" s="64">
        <f>VLOOKUP(A2298,'Hospitalisation Details'!$L$2:$R$2342,3,)</f>
        <v>18</v>
      </c>
      <c r="R2298" s="64">
        <f>VLOOKUP(A2298,'Hospitalisation Details'!$L$2:$U$2342,10,)</f>
        <v>12</v>
      </c>
      <c r="S2298" s="64" t="str">
        <f>VLOOKUP(A2298,'Hospitalisation Details'!$L$2:$U$2342,8,)</f>
        <v>Nov</v>
      </c>
      <c r="T2298" s="126">
        <f>VLOOKUP(A2298,'Hospitalisation Details'!$L$2:$U$2342,9,)</f>
        <v>2004</v>
      </c>
    </row>
    <row r="2299" spans="1:20" ht="15.5" x14ac:dyDescent="0.35">
      <c r="A2299" s="124" t="s">
        <v>60</v>
      </c>
      <c r="B2299" s="64" t="str">
        <f>VLOOKUP(A2299,'Medical Examinations'!$AS$1:$BC$2336,9,)</f>
        <v>Mary Evan</v>
      </c>
      <c r="C2299" s="64">
        <f>VLOOKUP(A2299,'Medical Examinations'!$AS$1:$BC$2336,2,)</f>
        <v>17.170000000000002</v>
      </c>
      <c r="D2299" s="64">
        <f>VLOOKUP(A2299,'Medical Examinations'!$AS$1:$BC$2336,3,)</f>
        <v>8.4600000000000009</v>
      </c>
      <c r="E2299" s="64" t="str">
        <f>VLOOKUP(A2299,'Medical Examinations'!$AS$1:$BC$2336,6,)</f>
        <v>No</v>
      </c>
      <c r="F2299" s="64" t="str">
        <f>VLOOKUP(A2299,'Medical Examinations'!$AS$1:$BC$2336,4,)</f>
        <v>No</v>
      </c>
      <c r="G2299" s="64" t="str">
        <f>VLOOKUP(A2299,'Medical Examinations'!$AS$1:$BC$2336,5,)</f>
        <v>No</v>
      </c>
      <c r="H2299" s="64">
        <f>VLOOKUP(A2299,'Medical Examinations'!$AS$1:$BC$2336,8,)</f>
        <v>0</v>
      </c>
      <c r="I2299" s="64" t="str">
        <f>VLOOKUP(A2299,'Medical Examinations'!$AS$1:$BC$2336,7,)</f>
        <v>No</v>
      </c>
      <c r="J2299" s="64" t="str">
        <f>VLOOKUP(A2299,'Medical Examinations'!$AS$1:$BC$2336,11,)</f>
        <v>Under weight</v>
      </c>
      <c r="K2299" s="64" t="str">
        <f>VLOOKUP(A2299,'Medical Examinations'!$AS$1:$BC$2336,10,)</f>
        <v>Diabetes</v>
      </c>
      <c r="L2299" s="64" t="str">
        <f>VLOOKUP(A2299,'Hospitalisation Details'!$L$2:$R$2342,2,)</f>
        <v>13-08-2002</v>
      </c>
      <c r="M2299" s="65">
        <f>VLOOKUP(A2299,'Hospitalisation Details'!$L$2:$R$2345,7,)</f>
        <v>1086</v>
      </c>
      <c r="N2299" s="64" t="str">
        <f>VLOOKUP(A2299,'Hospitalisation Details'!$L$2:$R$2342,4,)</f>
        <v>tier - 3</v>
      </c>
      <c r="O2299" s="64" t="str">
        <f>VLOOKUP(A2299,'Hospitalisation Details'!$L$2:$R$2342,5,)</f>
        <v>tier - 3</v>
      </c>
      <c r="P2299" s="64" t="str">
        <f>VLOOKUP(A2299,'Hospitalisation Details'!$L$2:$R$2342,6,)</f>
        <v>R1013</v>
      </c>
      <c r="Q2299" s="64">
        <f>VLOOKUP(A2299,'Hospitalisation Details'!$L$2:$R$2342,3,)</f>
        <v>20</v>
      </c>
      <c r="R2299" s="64">
        <f>VLOOKUP(A2299,'Hospitalisation Details'!$L$2:$U$2342,10,)</f>
        <v>13</v>
      </c>
      <c r="S2299" s="64" t="str">
        <f>VLOOKUP(A2299,'Hospitalisation Details'!$L$2:$U$2342,8,)</f>
        <v>Aug</v>
      </c>
      <c r="T2299" s="126">
        <f>VLOOKUP(A2299,'Hospitalisation Details'!$L$2:$U$2342,9,)</f>
        <v>2002</v>
      </c>
    </row>
    <row r="2300" spans="1:20" ht="15.5" x14ac:dyDescent="0.35">
      <c r="A2300" s="124" t="s">
        <v>59</v>
      </c>
      <c r="B2300" s="64" t="str">
        <f>VLOOKUP(A2300,'Medical Examinations'!$AS$1:$BC$2336,9,)</f>
        <v>Justin K.</v>
      </c>
      <c r="C2300" s="64">
        <f>VLOOKUP(A2300,'Medical Examinations'!$AS$1:$BC$2336,2,)</f>
        <v>15.61</v>
      </c>
      <c r="D2300" s="64">
        <f>VLOOKUP(A2300,'Medical Examinations'!$AS$1:$BC$2336,3,)</f>
        <v>5.28</v>
      </c>
      <c r="E2300" s="64" t="str">
        <f>VLOOKUP(A2300,'Medical Examinations'!$AS$1:$BC$2336,6,)</f>
        <v>No</v>
      </c>
      <c r="F2300" s="64" t="str">
        <f>VLOOKUP(A2300,'Medical Examinations'!$AS$1:$BC$2336,4,)</f>
        <v>No</v>
      </c>
      <c r="G2300" s="64" t="str">
        <f>VLOOKUP(A2300,'Medical Examinations'!$AS$1:$BC$2336,5,)</f>
        <v>No</v>
      </c>
      <c r="H2300" s="64">
        <f>VLOOKUP(A2300,'Medical Examinations'!$AS$1:$BC$2336,8,)</f>
        <v>1</v>
      </c>
      <c r="I2300" s="64" t="str">
        <f>VLOOKUP(A2300,'Medical Examinations'!$AS$1:$BC$2336,7,)</f>
        <v>No</v>
      </c>
      <c r="J2300" s="64" t="str">
        <f>VLOOKUP(A2300,'Medical Examinations'!$AS$1:$BC$2336,11,)</f>
        <v>Under weight</v>
      </c>
      <c r="K2300" s="64" t="str">
        <f>VLOOKUP(A2300,'Medical Examinations'!$AS$1:$BC$2336,10,)</f>
        <v>Normal</v>
      </c>
      <c r="L2300" s="64" t="str">
        <f>VLOOKUP(A2300,'Hospitalisation Details'!$L$2:$R$2342,2,)</f>
        <v>26-12-1998</v>
      </c>
      <c r="M2300" s="65">
        <f>VLOOKUP(A2300,'Hospitalisation Details'!$L$2:$R$2345,7,)</f>
        <v>1082</v>
      </c>
      <c r="N2300" s="64" t="str">
        <f>VLOOKUP(A2300,'Hospitalisation Details'!$L$2:$R$2342,4,)</f>
        <v>tier - 3</v>
      </c>
      <c r="O2300" s="64" t="str">
        <f>VLOOKUP(A2300,'Hospitalisation Details'!$L$2:$R$2342,5,)</f>
        <v>tier - 2</v>
      </c>
      <c r="P2300" s="64" t="str">
        <f>VLOOKUP(A2300,'Hospitalisation Details'!$L$2:$R$2342,6,)</f>
        <v>R1013</v>
      </c>
      <c r="Q2300" s="64">
        <f>VLOOKUP(A2300,'Hospitalisation Details'!$L$2:$R$2342,3,)</f>
        <v>24</v>
      </c>
      <c r="R2300" s="64">
        <f>VLOOKUP(A2300,'Hospitalisation Details'!$L$2:$U$2342,10,)</f>
        <v>26</v>
      </c>
      <c r="S2300" s="64" t="str">
        <f>VLOOKUP(A2300,'Hospitalisation Details'!$L$2:$U$2342,8,)</f>
        <v>Dec</v>
      </c>
      <c r="T2300" s="126">
        <f>VLOOKUP(A2300,'Hospitalisation Details'!$L$2:$U$2342,9,)</f>
        <v>1998</v>
      </c>
    </row>
    <row r="2301" spans="1:20" ht="15.5" x14ac:dyDescent="0.35">
      <c r="A2301" s="124" t="s">
        <v>58</v>
      </c>
      <c r="B2301" s="64" t="str">
        <f>VLOOKUP(A2301,'Medical Examinations'!$AS$1:$BC$2336,9,)</f>
        <v>Patrick</v>
      </c>
      <c r="C2301" s="64">
        <f>VLOOKUP(A2301,'Medical Examinations'!$AS$1:$BC$2336,2,)</f>
        <v>17.98</v>
      </c>
      <c r="D2301" s="64">
        <f>VLOOKUP(A2301,'Medical Examinations'!$AS$1:$BC$2336,3,)</f>
        <v>5.33</v>
      </c>
      <c r="E2301" s="64" t="str">
        <f>VLOOKUP(A2301,'Medical Examinations'!$AS$1:$BC$2336,6,)</f>
        <v>Yes</v>
      </c>
      <c r="F2301" s="64" t="str">
        <f>VLOOKUP(A2301,'Medical Examinations'!$AS$1:$BC$2336,4,)</f>
        <v>No</v>
      </c>
      <c r="G2301" s="64" t="str">
        <f>VLOOKUP(A2301,'Medical Examinations'!$AS$1:$BC$2336,5,)</f>
        <v>Yes</v>
      </c>
      <c r="H2301" s="64">
        <f>VLOOKUP(A2301,'Medical Examinations'!$AS$1:$BC$2336,8,)</f>
        <v>1</v>
      </c>
      <c r="I2301" s="64" t="str">
        <f>VLOOKUP(A2301,'Medical Examinations'!$AS$1:$BC$2336,7,)</f>
        <v>No</v>
      </c>
      <c r="J2301" s="64" t="str">
        <f>VLOOKUP(A2301,'Medical Examinations'!$AS$1:$BC$2336,11,)</f>
        <v>Under weight</v>
      </c>
      <c r="K2301" s="64" t="str">
        <f>VLOOKUP(A2301,'Medical Examinations'!$AS$1:$BC$2336,10,)</f>
        <v>Normal</v>
      </c>
      <c r="L2301" s="64" t="str">
        <f>VLOOKUP(A2301,'Hospitalisation Details'!$L$2:$R$2342,2,)</f>
        <v>13-08-1997</v>
      </c>
      <c r="M2301" s="65">
        <f>VLOOKUP(A2301,'Hospitalisation Details'!$L$2:$R$2345,7,)</f>
        <v>1071</v>
      </c>
      <c r="N2301" s="64" t="str">
        <f>VLOOKUP(A2301,'Hospitalisation Details'!$L$2:$R$2342,4,)</f>
        <v>tier - 3</v>
      </c>
      <c r="O2301" s="64" t="str">
        <f>VLOOKUP(A2301,'Hospitalisation Details'!$L$2:$R$2342,5,)</f>
        <v>tier - 3</v>
      </c>
      <c r="P2301" s="64" t="str">
        <f>VLOOKUP(A2301,'Hospitalisation Details'!$L$2:$R$2342,6,)</f>
        <v>R1013</v>
      </c>
      <c r="Q2301" s="64">
        <f>VLOOKUP(A2301,'Hospitalisation Details'!$L$2:$R$2342,3,)</f>
        <v>25</v>
      </c>
      <c r="R2301" s="64">
        <f>VLOOKUP(A2301,'Hospitalisation Details'!$L$2:$U$2342,10,)</f>
        <v>13</v>
      </c>
      <c r="S2301" s="64" t="str">
        <f>VLOOKUP(A2301,'Hospitalisation Details'!$L$2:$U$2342,8,)</f>
        <v>Aug</v>
      </c>
      <c r="T2301" s="126">
        <f>VLOOKUP(A2301,'Hospitalisation Details'!$L$2:$U$2342,9,)</f>
        <v>1997</v>
      </c>
    </row>
    <row r="2302" spans="1:20" ht="15.5" x14ac:dyDescent="0.35">
      <c r="A2302" s="124" t="s">
        <v>57</v>
      </c>
      <c r="B2302" s="64" t="str">
        <f>VLOOKUP(A2302,'Medical Examinations'!$AS$1:$BC$2336,9,)</f>
        <v>Roman</v>
      </c>
      <c r="C2302" s="64">
        <f>VLOOKUP(A2302,'Medical Examinations'!$AS$1:$BC$2336,2,)</f>
        <v>21.64</v>
      </c>
      <c r="D2302" s="64">
        <f>VLOOKUP(A2302,'Medical Examinations'!$AS$1:$BC$2336,3,)</f>
        <v>5.5</v>
      </c>
      <c r="E2302" s="64" t="str">
        <f>VLOOKUP(A2302,'Medical Examinations'!$AS$1:$BC$2336,6,)</f>
        <v>No</v>
      </c>
      <c r="F2302" s="64" t="str">
        <f>VLOOKUP(A2302,'Medical Examinations'!$AS$1:$BC$2336,4,)</f>
        <v>yes</v>
      </c>
      <c r="G2302" s="64" t="str">
        <f>VLOOKUP(A2302,'Medical Examinations'!$AS$1:$BC$2336,5,)</f>
        <v>No</v>
      </c>
      <c r="H2302" s="64">
        <f>VLOOKUP(A2302,'Medical Examinations'!$AS$1:$BC$2336,8,)</f>
        <v>1</v>
      </c>
      <c r="I2302" s="64" t="str">
        <f>VLOOKUP(A2302,'Medical Examinations'!$AS$1:$BC$2336,7,)</f>
        <v>No</v>
      </c>
      <c r="J2302" s="64" t="str">
        <f>VLOOKUP(A2302,'Medical Examinations'!$AS$1:$BC$2336,11,)</f>
        <v xml:space="preserve">Normal Weight 
</v>
      </c>
      <c r="K2302" s="64" t="str">
        <f>VLOOKUP(A2302,'Medical Examinations'!$AS$1:$BC$2336,10,)</f>
        <v>Normal</v>
      </c>
      <c r="L2302" s="64" t="str">
        <f>VLOOKUP(A2302,'Hospitalisation Details'!$L$2:$R$2342,2,)</f>
        <v>24-08-2004</v>
      </c>
      <c r="M2302" s="65">
        <f>VLOOKUP(A2302,'Hospitalisation Details'!$L$2:$R$2345,7,)</f>
        <v>1070</v>
      </c>
      <c r="N2302" s="64" t="str">
        <f>VLOOKUP(A2302,'Hospitalisation Details'!$L$2:$R$2342,4,)</f>
        <v>tier - 3</v>
      </c>
      <c r="O2302" s="64" t="str">
        <f>VLOOKUP(A2302,'Hospitalisation Details'!$L$2:$R$2342,5,)</f>
        <v>tier - 3</v>
      </c>
      <c r="P2302" s="64" t="str">
        <f>VLOOKUP(A2302,'Hospitalisation Details'!$L$2:$R$2342,6,)</f>
        <v>R1013</v>
      </c>
      <c r="Q2302" s="64">
        <f>VLOOKUP(A2302,'Hospitalisation Details'!$L$2:$R$2342,3,)</f>
        <v>18</v>
      </c>
      <c r="R2302" s="64">
        <f>VLOOKUP(A2302,'Hospitalisation Details'!$L$2:$U$2342,10,)</f>
        <v>24</v>
      </c>
      <c r="S2302" s="64" t="str">
        <f>VLOOKUP(A2302,'Hospitalisation Details'!$L$2:$U$2342,8,)</f>
        <v>Aug</v>
      </c>
      <c r="T2302" s="126">
        <f>VLOOKUP(A2302,'Hospitalisation Details'!$L$2:$U$2342,9,)</f>
        <v>2004</v>
      </c>
    </row>
    <row r="2303" spans="1:20" ht="15.5" x14ac:dyDescent="0.35">
      <c r="A2303" s="124" t="s">
        <v>56</v>
      </c>
      <c r="B2303" s="64" t="str">
        <f>VLOOKUP(A2303,'Medical Examinations'!$AS$1:$BC$2336,9,)</f>
        <v>David</v>
      </c>
      <c r="C2303" s="64">
        <f>VLOOKUP(A2303,'Medical Examinations'!$AS$1:$BC$2336,2,)</f>
        <v>16.399999999999999</v>
      </c>
      <c r="D2303" s="64">
        <f>VLOOKUP(A2303,'Medical Examinations'!$AS$1:$BC$2336,3,)</f>
        <v>5.4</v>
      </c>
      <c r="E2303" s="64" t="str">
        <f>VLOOKUP(A2303,'Medical Examinations'!$AS$1:$BC$2336,6,)</f>
        <v>No</v>
      </c>
      <c r="F2303" s="64" t="str">
        <f>VLOOKUP(A2303,'Medical Examinations'!$AS$1:$BC$2336,4,)</f>
        <v>No</v>
      </c>
      <c r="G2303" s="64" t="str">
        <f>VLOOKUP(A2303,'Medical Examinations'!$AS$1:$BC$2336,5,)</f>
        <v>Yes</v>
      </c>
      <c r="H2303" s="64">
        <f>VLOOKUP(A2303,'Medical Examinations'!$AS$1:$BC$2336,8,)</f>
        <v>1</v>
      </c>
      <c r="I2303" s="64" t="str">
        <f>VLOOKUP(A2303,'Medical Examinations'!$AS$1:$BC$2336,7,)</f>
        <v>No</v>
      </c>
      <c r="J2303" s="64" t="str">
        <f>VLOOKUP(A2303,'Medical Examinations'!$AS$1:$BC$2336,11,)</f>
        <v>Under weight</v>
      </c>
      <c r="K2303" s="64" t="str">
        <f>VLOOKUP(A2303,'Medical Examinations'!$AS$1:$BC$2336,10,)</f>
        <v>Normal</v>
      </c>
      <c r="L2303" s="64" t="str">
        <f>VLOOKUP(A2303,'Hospitalisation Details'!$L$2:$R$2342,2,)</f>
        <v>28-09-1993</v>
      </c>
      <c r="M2303" s="65">
        <f>VLOOKUP(A2303,'Hospitalisation Details'!$L$2:$R$2345,7,)</f>
        <v>1068</v>
      </c>
      <c r="N2303" s="64" t="str">
        <f>VLOOKUP(A2303,'Hospitalisation Details'!$L$2:$R$2342,4,)</f>
        <v>tier - 3</v>
      </c>
      <c r="O2303" s="64" t="str">
        <f>VLOOKUP(A2303,'Hospitalisation Details'!$L$2:$R$2342,5,)</f>
        <v>tier - 1</v>
      </c>
      <c r="P2303" s="64" t="str">
        <f>VLOOKUP(A2303,'Hospitalisation Details'!$L$2:$R$2342,6,)</f>
        <v>R1013</v>
      </c>
      <c r="Q2303" s="64">
        <f>VLOOKUP(A2303,'Hospitalisation Details'!$L$2:$R$2342,3,)</f>
        <v>29</v>
      </c>
      <c r="R2303" s="64">
        <f>VLOOKUP(A2303,'Hospitalisation Details'!$L$2:$U$2342,10,)</f>
        <v>28</v>
      </c>
      <c r="S2303" s="64" t="str">
        <f>VLOOKUP(A2303,'Hospitalisation Details'!$L$2:$U$2342,8,)</f>
        <v>Sep</v>
      </c>
      <c r="T2303" s="126">
        <f>VLOOKUP(A2303,'Hospitalisation Details'!$L$2:$U$2342,9,)</f>
        <v>1993</v>
      </c>
    </row>
    <row r="2304" spans="1:20" ht="15.5" x14ac:dyDescent="0.35">
      <c r="A2304" s="124" t="s">
        <v>55</v>
      </c>
      <c r="B2304" s="64" t="str">
        <f>VLOOKUP(A2304,'Medical Examinations'!$AS$1:$BC$2336,9,)</f>
        <v>Evelyn L</v>
      </c>
      <c r="C2304" s="64">
        <f>VLOOKUP(A2304,'Medical Examinations'!$AS$1:$BC$2336,2,)</f>
        <v>15.77</v>
      </c>
      <c r="D2304" s="64">
        <f>VLOOKUP(A2304,'Medical Examinations'!$AS$1:$BC$2336,3,)</f>
        <v>6.05</v>
      </c>
      <c r="E2304" s="64" t="str">
        <f>VLOOKUP(A2304,'Medical Examinations'!$AS$1:$BC$2336,6,)</f>
        <v>Yes</v>
      </c>
      <c r="F2304" s="64" t="str">
        <f>VLOOKUP(A2304,'Medical Examinations'!$AS$1:$BC$2336,4,)</f>
        <v>No</v>
      </c>
      <c r="G2304" s="64" t="str">
        <f>VLOOKUP(A2304,'Medical Examinations'!$AS$1:$BC$2336,5,)</f>
        <v>No</v>
      </c>
      <c r="H2304" s="64">
        <f>VLOOKUP(A2304,'Medical Examinations'!$AS$1:$BC$2336,8,)</f>
        <v>1</v>
      </c>
      <c r="I2304" s="64" t="str">
        <f>VLOOKUP(A2304,'Medical Examinations'!$AS$1:$BC$2336,7,)</f>
        <v>No</v>
      </c>
      <c r="J2304" s="64" t="str">
        <f>VLOOKUP(A2304,'Medical Examinations'!$AS$1:$BC$2336,11,)</f>
        <v>Under weight</v>
      </c>
      <c r="K2304" s="64" t="str">
        <f>VLOOKUP(A2304,'Medical Examinations'!$AS$1:$BC$2336,10,)</f>
        <v>Prediabetes</v>
      </c>
      <c r="L2304" s="64" t="str">
        <f>VLOOKUP(A2304,'Hospitalisation Details'!$L$2:$R$2342,2,)</f>
        <v>01-06-1995</v>
      </c>
      <c r="M2304" s="65">
        <f>VLOOKUP(A2304,'Hospitalisation Details'!$L$2:$R$2345,7,)</f>
        <v>1056</v>
      </c>
      <c r="N2304" s="64" t="str">
        <f>VLOOKUP(A2304,'Hospitalisation Details'!$L$2:$R$2342,4,)</f>
        <v>tier - 3</v>
      </c>
      <c r="O2304" s="64" t="str">
        <f>VLOOKUP(A2304,'Hospitalisation Details'!$L$2:$R$2342,5,)</f>
        <v>tier - 2</v>
      </c>
      <c r="P2304" s="64" t="str">
        <f>VLOOKUP(A2304,'Hospitalisation Details'!$L$2:$R$2342,6,)</f>
        <v>R1013</v>
      </c>
      <c r="Q2304" s="64">
        <f>VLOOKUP(A2304,'Hospitalisation Details'!$L$2:$R$2342,3,)</f>
        <v>28</v>
      </c>
      <c r="R2304" s="64">
        <f>VLOOKUP(A2304,'Hospitalisation Details'!$L$2:$U$2342,10,)</f>
        <v>1</v>
      </c>
      <c r="S2304" s="64" t="str">
        <f>VLOOKUP(A2304,'Hospitalisation Details'!$L$2:$U$2342,8,)</f>
        <v>Jun</v>
      </c>
      <c r="T2304" s="126">
        <f>VLOOKUP(A2304,'Hospitalisation Details'!$L$2:$U$2342,9,)</f>
        <v>1995</v>
      </c>
    </row>
    <row r="2305" spans="1:20" ht="15.5" x14ac:dyDescent="0.35">
      <c r="A2305" s="124" t="s">
        <v>54</v>
      </c>
      <c r="B2305" s="64" t="str">
        <f>VLOOKUP(A2305,'Medical Examinations'!$AS$1:$BC$2336,9,)</f>
        <v>Jim</v>
      </c>
      <c r="C2305" s="64">
        <f>VLOOKUP(A2305,'Medical Examinations'!$AS$1:$BC$2336,2,)</f>
        <v>18.27</v>
      </c>
      <c r="D2305" s="64">
        <f>VLOOKUP(A2305,'Medical Examinations'!$AS$1:$BC$2336,3,)</f>
        <v>11.46</v>
      </c>
      <c r="E2305" s="64" t="str">
        <f>VLOOKUP(A2305,'Medical Examinations'!$AS$1:$BC$2336,6,)</f>
        <v>No</v>
      </c>
      <c r="F2305" s="64" t="str">
        <f>VLOOKUP(A2305,'Medical Examinations'!$AS$1:$BC$2336,4,)</f>
        <v>No</v>
      </c>
      <c r="G2305" s="64" t="str">
        <f>VLOOKUP(A2305,'Medical Examinations'!$AS$1:$BC$2336,5,)</f>
        <v>No</v>
      </c>
      <c r="H2305" s="64">
        <f>VLOOKUP(A2305,'Medical Examinations'!$AS$1:$BC$2336,8,)</f>
        <v>0</v>
      </c>
      <c r="I2305" s="64" t="str">
        <f>VLOOKUP(A2305,'Medical Examinations'!$AS$1:$BC$2336,7,)</f>
        <v>No</v>
      </c>
      <c r="J2305" s="64" t="str">
        <f>VLOOKUP(A2305,'Medical Examinations'!$AS$1:$BC$2336,11,)</f>
        <v>Under weight</v>
      </c>
      <c r="K2305" s="64" t="str">
        <f>VLOOKUP(A2305,'Medical Examinations'!$AS$1:$BC$2336,10,)</f>
        <v>Diabetes</v>
      </c>
      <c r="L2305" s="64" t="str">
        <f>VLOOKUP(A2305,'Hospitalisation Details'!$L$2:$R$2342,2,)</f>
        <v>01-07-2002</v>
      </c>
      <c r="M2305" s="65">
        <f>VLOOKUP(A2305,'Hospitalisation Details'!$L$2:$R$2345,7,)</f>
        <v>1049</v>
      </c>
      <c r="N2305" s="64" t="str">
        <f>VLOOKUP(A2305,'Hospitalisation Details'!$L$2:$R$2342,4,)</f>
        <v>tier - 3</v>
      </c>
      <c r="O2305" s="64" t="str">
        <f>VLOOKUP(A2305,'Hospitalisation Details'!$L$2:$R$2342,5,)</f>
        <v>tier - 2</v>
      </c>
      <c r="P2305" s="64" t="str">
        <f>VLOOKUP(A2305,'Hospitalisation Details'!$L$2:$R$2342,6,)</f>
        <v>R1012</v>
      </c>
      <c r="Q2305" s="64">
        <f>VLOOKUP(A2305,'Hospitalisation Details'!$L$2:$R$2342,3,)</f>
        <v>20</v>
      </c>
      <c r="R2305" s="64">
        <f>VLOOKUP(A2305,'Hospitalisation Details'!$L$2:$U$2342,10,)</f>
        <v>1</v>
      </c>
      <c r="S2305" s="64" t="str">
        <f>VLOOKUP(A2305,'Hospitalisation Details'!$L$2:$U$2342,8,)</f>
        <v>Jul</v>
      </c>
      <c r="T2305" s="126">
        <f>VLOOKUP(A2305,'Hospitalisation Details'!$L$2:$U$2342,9,)</f>
        <v>2002</v>
      </c>
    </row>
    <row r="2306" spans="1:20" ht="15.5" x14ac:dyDescent="0.35">
      <c r="A2306" s="124" t="s">
        <v>53</v>
      </c>
      <c r="B2306" s="64" t="str">
        <f>VLOOKUP(A2306,'Medical Examinations'!$AS$1:$BC$2336,9,)</f>
        <v>Matthew S</v>
      </c>
      <c r="C2306" s="64">
        <f>VLOOKUP(A2306,'Medical Examinations'!$AS$1:$BC$2336,2,)</f>
        <v>16.489999999999998</v>
      </c>
      <c r="D2306" s="64">
        <f>VLOOKUP(A2306,'Medical Examinations'!$AS$1:$BC$2336,3,)</f>
        <v>8.48</v>
      </c>
      <c r="E2306" s="64" t="str">
        <f>VLOOKUP(A2306,'Medical Examinations'!$AS$1:$BC$2336,6,)</f>
        <v>No</v>
      </c>
      <c r="F2306" s="64" t="str">
        <f>VLOOKUP(A2306,'Medical Examinations'!$AS$1:$BC$2336,4,)</f>
        <v>No</v>
      </c>
      <c r="G2306" s="64" t="str">
        <f>VLOOKUP(A2306,'Medical Examinations'!$AS$1:$BC$2336,5,)</f>
        <v>No</v>
      </c>
      <c r="H2306" s="64">
        <f>VLOOKUP(A2306,'Medical Examinations'!$AS$1:$BC$2336,8,)</f>
        <v>0</v>
      </c>
      <c r="I2306" s="64" t="str">
        <f>VLOOKUP(A2306,'Medical Examinations'!$AS$1:$BC$2336,7,)</f>
        <v>No</v>
      </c>
      <c r="J2306" s="64" t="str">
        <f>VLOOKUP(A2306,'Medical Examinations'!$AS$1:$BC$2336,11,)</f>
        <v>Under weight</v>
      </c>
      <c r="K2306" s="64" t="str">
        <f>VLOOKUP(A2306,'Medical Examinations'!$AS$1:$BC$2336,10,)</f>
        <v>Diabetes</v>
      </c>
      <c r="L2306" s="64" t="str">
        <f>VLOOKUP(A2306,'Hospitalisation Details'!$L$2:$R$2342,2,)</f>
        <v>20-07-2002</v>
      </c>
      <c r="M2306" s="65">
        <f>VLOOKUP(A2306,'Hospitalisation Details'!$L$2:$R$2345,7,)</f>
        <v>1047</v>
      </c>
      <c r="N2306" s="64" t="str">
        <f>VLOOKUP(A2306,'Hospitalisation Details'!$L$2:$R$2342,4,)</f>
        <v>tier - 3</v>
      </c>
      <c r="O2306" s="64" t="str">
        <f>VLOOKUP(A2306,'Hospitalisation Details'!$L$2:$R$2342,5,)</f>
        <v>tier - 1</v>
      </c>
      <c r="P2306" s="64" t="str">
        <f>VLOOKUP(A2306,'Hospitalisation Details'!$L$2:$R$2342,6,)</f>
        <v>R1013</v>
      </c>
      <c r="Q2306" s="64">
        <f>VLOOKUP(A2306,'Hospitalisation Details'!$L$2:$R$2342,3,)</f>
        <v>20</v>
      </c>
      <c r="R2306" s="64">
        <f>VLOOKUP(A2306,'Hospitalisation Details'!$L$2:$U$2342,10,)</f>
        <v>20</v>
      </c>
      <c r="S2306" s="64" t="str">
        <f>VLOOKUP(A2306,'Hospitalisation Details'!$L$2:$U$2342,8,)</f>
        <v>Jul</v>
      </c>
      <c r="T2306" s="126">
        <f>VLOOKUP(A2306,'Hospitalisation Details'!$L$2:$U$2342,9,)</f>
        <v>2002</v>
      </c>
    </row>
    <row r="2307" spans="1:20" ht="15.5" x14ac:dyDescent="0.35">
      <c r="A2307" s="124" t="s">
        <v>52</v>
      </c>
      <c r="B2307" s="64" t="str">
        <f>VLOOKUP(A2307,'Medical Examinations'!$AS$1:$BC$2336,9,)</f>
        <v>Kenneth</v>
      </c>
      <c r="C2307" s="64">
        <f>VLOOKUP(A2307,'Medical Examinations'!$AS$1:$BC$2336,2,)</f>
        <v>16.14</v>
      </c>
      <c r="D2307" s="64">
        <f>VLOOKUP(A2307,'Medical Examinations'!$AS$1:$BC$2336,3,)</f>
        <v>4.8600000000000003</v>
      </c>
      <c r="E2307" s="64" t="str">
        <f>VLOOKUP(A2307,'Medical Examinations'!$AS$1:$BC$2336,6,)</f>
        <v>No</v>
      </c>
      <c r="F2307" s="64" t="str">
        <f>VLOOKUP(A2307,'Medical Examinations'!$AS$1:$BC$2336,4,)</f>
        <v>No</v>
      </c>
      <c r="G2307" s="64" t="str">
        <f>VLOOKUP(A2307,'Medical Examinations'!$AS$1:$BC$2336,5,)</f>
        <v>No</v>
      </c>
      <c r="H2307" s="64">
        <f>VLOOKUP(A2307,'Medical Examinations'!$AS$1:$BC$2336,8,)</f>
        <v>0</v>
      </c>
      <c r="I2307" s="64" t="str">
        <f>VLOOKUP(A2307,'Medical Examinations'!$AS$1:$BC$2336,7,)</f>
        <v>No</v>
      </c>
      <c r="J2307" s="64" t="str">
        <f>VLOOKUP(A2307,'Medical Examinations'!$AS$1:$BC$2336,11,)</f>
        <v>Under weight</v>
      </c>
      <c r="K2307" s="64" t="str">
        <f>VLOOKUP(A2307,'Medical Examinations'!$AS$1:$BC$2336,10,)</f>
        <v>Normal</v>
      </c>
      <c r="L2307" s="64" t="str">
        <f>VLOOKUP(A2307,'Hospitalisation Details'!$L$2:$R$2342,2,)</f>
        <v>17-11-1994</v>
      </c>
      <c r="M2307" s="65">
        <f>VLOOKUP(A2307,'Hospitalisation Details'!$L$2:$R$2345,7,)</f>
        <v>1044</v>
      </c>
      <c r="N2307" s="64" t="str">
        <f>VLOOKUP(A2307,'Hospitalisation Details'!$L$2:$R$2342,4,)</f>
        <v>tier - 3</v>
      </c>
      <c r="O2307" s="64" t="str">
        <f>VLOOKUP(A2307,'Hospitalisation Details'!$L$2:$R$2342,5,)</f>
        <v>tier - 2</v>
      </c>
      <c r="P2307" s="64" t="str">
        <f>VLOOKUP(A2307,'Hospitalisation Details'!$L$2:$R$2342,6,)</f>
        <v>R1013</v>
      </c>
      <c r="Q2307" s="64">
        <f>VLOOKUP(A2307,'Hospitalisation Details'!$L$2:$R$2342,3,)</f>
        <v>28</v>
      </c>
      <c r="R2307" s="64">
        <f>VLOOKUP(A2307,'Hospitalisation Details'!$L$2:$U$2342,10,)</f>
        <v>17</v>
      </c>
      <c r="S2307" s="64" t="str">
        <f>VLOOKUP(A2307,'Hospitalisation Details'!$L$2:$U$2342,8,)</f>
        <v>Nov</v>
      </c>
      <c r="T2307" s="126">
        <f>VLOOKUP(A2307,'Hospitalisation Details'!$L$2:$U$2342,9,)</f>
        <v>1994</v>
      </c>
    </row>
    <row r="2308" spans="1:20" ht="15.5" x14ac:dyDescent="0.35">
      <c r="A2308" s="124" t="s">
        <v>51</v>
      </c>
      <c r="B2308" s="64" t="str">
        <f>VLOOKUP(A2308,'Medical Examinations'!$AS$1:$BC$2336,9,)</f>
        <v>Andrea</v>
      </c>
      <c r="C2308" s="64">
        <f>VLOOKUP(A2308,'Medical Examinations'!$AS$1:$BC$2336,2,)</f>
        <v>20.85</v>
      </c>
      <c r="D2308" s="64">
        <f>VLOOKUP(A2308,'Medical Examinations'!$AS$1:$BC$2336,3,)</f>
        <v>4.45</v>
      </c>
      <c r="E2308" s="64" t="str">
        <f>VLOOKUP(A2308,'Medical Examinations'!$AS$1:$BC$2336,6,)</f>
        <v>Yes</v>
      </c>
      <c r="F2308" s="64" t="str">
        <f>VLOOKUP(A2308,'Medical Examinations'!$AS$1:$BC$2336,4,)</f>
        <v>No</v>
      </c>
      <c r="G2308" s="64" t="str">
        <f>VLOOKUP(A2308,'Medical Examinations'!$AS$1:$BC$2336,5,)</f>
        <v>No</v>
      </c>
      <c r="H2308" s="64">
        <f>VLOOKUP(A2308,'Medical Examinations'!$AS$1:$BC$2336,8,)</f>
        <v>1</v>
      </c>
      <c r="I2308" s="64" t="str">
        <f>VLOOKUP(A2308,'Medical Examinations'!$AS$1:$BC$2336,7,)</f>
        <v>No</v>
      </c>
      <c r="J2308" s="64" t="str">
        <f>VLOOKUP(A2308,'Medical Examinations'!$AS$1:$BC$2336,11,)</f>
        <v xml:space="preserve">Normal Weight 
</v>
      </c>
      <c r="K2308" s="64" t="str">
        <f>VLOOKUP(A2308,'Medical Examinations'!$AS$1:$BC$2336,10,)</f>
        <v>Normal</v>
      </c>
      <c r="L2308" s="64" t="str">
        <f>VLOOKUP(A2308,'Hospitalisation Details'!$L$2:$R$2342,2,)</f>
        <v>05-10-1995</v>
      </c>
      <c r="M2308" s="65">
        <f>VLOOKUP(A2308,'Hospitalisation Details'!$L$2:$R$2345,7,)</f>
        <v>1034</v>
      </c>
      <c r="N2308" s="64" t="str">
        <f>VLOOKUP(A2308,'Hospitalisation Details'!$L$2:$R$2342,4,)</f>
        <v>tier - 3</v>
      </c>
      <c r="O2308" s="64" t="str">
        <f>VLOOKUP(A2308,'Hospitalisation Details'!$L$2:$R$2342,5,)</f>
        <v>tier - 1</v>
      </c>
      <c r="P2308" s="64" t="str">
        <f>VLOOKUP(A2308,'Hospitalisation Details'!$L$2:$R$2342,6,)</f>
        <v>R1013</v>
      </c>
      <c r="Q2308" s="64">
        <f>VLOOKUP(A2308,'Hospitalisation Details'!$L$2:$R$2342,3,)</f>
        <v>27</v>
      </c>
      <c r="R2308" s="64">
        <f>VLOOKUP(A2308,'Hospitalisation Details'!$L$2:$U$2342,10,)</f>
        <v>5</v>
      </c>
      <c r="S2308" s="64" t="str">
        <f>VLOOKUP(A2308,'Hospitalisation Details'!$L$2:$U$2342,8,)</f>
        <v>Oct</v>
      </c>
      <c r="T2308" s="126">
        <f>VLOOKUP(A2308,'Hospitalisation Details'!$L$2:$U$2342,9,)</f>
        <v>1995</v>
      </c>
    </row>
    <row r="2309" spans="1:20" ht="15.5" x14ac:dyDescent="0.35">
      <c r="A2309" s="124" t="s">
        <v>50</v>
      </c>
      <c r="B2309" s="64" t="str">
        <f>VLOOKUP(A2309,'Medical Examinations'!$AS$1:$BC$2336,9,)</f>
        <v>Kristina</v>
      </c>
      <c r="C2309" s="64">
        <f>VLOOKUP(A2309,'Medical Examinations'!$AS$1:$BC$2336,2,)</f>
        <v>15.88</v>
      </c>
      <c r="D2309" s="64">
        <f>VLOOKUP(A2309,'Medical Examinations'!$AS$1:$BC$2336,3,)</f>
        <v>4.3600000000000003</v>
      </c>
      <c r="E2309" s="64" t="str">
        <f>VLOOKUP(A2309,'Medical Examinations'!$AS$1:$BC$2336,6,)</f>
        <v>No</v>
      </c>
      <c r="F2309" s="64" t="str">
        <f>VLOOKUP(A2309,'Medical Examinations'!$AS$1:$BC$2336,4,)</f>
        <v>No</v>
      </c>
      <c r="G2309" s="64" t="str">
        <f>VLOOKUP(A2309,'Medical Examinations'!$AS$1:$BC$2336,5,)</f>
        <v>No</v>
      </c>
      <c r="H2309" s="64">
        <f>VLOOKUP(A2309,'Medical Examinations'!$AS$1:$BC$2336,8,)</f>
        <v>0</v>
      </c>
      <c r="I2309" s="64" t="str">
        <f>VLOOKUP(A2309,'Medical Examinations'!$AS$1:$BC$2336,7,)</f>
        <v>No</v>
      </c>
      <c r="J2309" s="64" t="str">
        <f>VLOOKUP(A2309,'Medical Examinations'!$AS$1:$BC$2336,11,)</f>
        <v>Under weight</v>
      </c>
      <c r="K2309" s="64" t="str">
        <f>VLOOKUP(A2309,'Medical Examinations'!$AS$1:$BC$2336,10,)</f>
        <v>Normal</v>
      </c>
      <c r="L2309" s="64" t="str">
        <f>VLOOKUP(A2309,'Hospitalisation Details'!$L$2:$R$2342,2,)</f>
        <v>05-08-1999</v>
      </c>
      <c r="M2309" s="65">
        <f>VLOOKUP(A2309,'Hospitalisation Details'!$L$2:$R$2345,7,)</f>
        <v>1019</v>
      </c>
      <c r="N2309" s="64" t="str">
        <f>VLOOKUP(A2309,'Hospitalisation Details'!$L$2:$R$2342,4,)</f>
        <v>tier - 3</v>
      </c>
      <c r="O2309" s="64" t="str">
        <f>VLOOKUP(A2309,'Hospitalisation Details'!$L$2:$R$2342,5,)</f>
        <v>tier - 2</v>
      </c>
      <c r="P2309" s="64" t="str">
        <f>VLOOKUP(A2309,'Hospitalisation Details'!$L$2:$R$2342,6,)</f>
        <v>R1013</v>
      </c>
      <c r="Q2309" s="64">
        <f>VLOOKUP(A2309,'Hospitalisation Details'!$L$2:$R$2342,3,)</f>
        <v>23</v>
      </c>
      <c r="R2309" s="64">
        <f>VLOOKUP(A2309,'Hospitalisation Details'!$L$2:$U$2342,10,)</f>
        <v>5</v>
      </c>
      <c r="S2309" s="64" t="str">
        <f>VLOOKUP(A2309,'Hospitalisation Details'!$L$2:$U$2342,8,)</f>
        <v>Aug</v>
      </c>
      <c r="T2309" s="126">
        <f>VLOOKUP(A2309,'Hospitalisation Details'!$L$2:$U$2342,9,)</f>
        <v>1999</v>
      </c>
    </row>
    <row r="2310" spans="1:20" ht="15.5" x14ac:dyDescent="0.35">
      <c r="A2310" s="124" t="s">
        <v>49</v>
      </c>
      <c r="B2310" s="64" t="str">
        <f>VLOOKUP(A2310,'Medical Examinations'!$AS$1:$BC$2336,9,)</f>
        <v>Kristen</v>
      </c>
      <c r="C2310" s="64">
        <f>VLOOKUP(A2310,'Medical Examinations'!$AS$1:$BC$2336,2,)</f>
        <v>20.66</v>
      </c>
      <c r="D2310" s="64">
        <f>VLOOKUP(A2310,'Medical Examinations'!$AS$1:$BC$2336,3,)</f>
        <v>5.8</v>
      </c>
      <c r="E2310" s="64" t="str">
        <f>VLOOKUP(A2310,'Medical Examinations'!$AS$1:$BC$2336,6,)</f>
        <v>No</v>
      </c>
      <c r="F2310" s="64" t="str">
        <f>VLOOKUP(A2310,'Medical Examinations'!$AS$1:$BC$2336,4,)</f>
        <v>yes</v>
      </c>
      <c r="G2310" s="64" t="str">
        <f>VLOOKUP(A2310,'Medical Examinations'!$AS$1:$BC$2336,5,)</f>
        <v>No</v>
      </c>
      <c r="H2310" s="64">
        <f>VLOOKUP(A2310,'Medical Examinations'!$AS$1:$BC$2336,8,)</f>
        <v>1</v>
      </c>
      <c r="I2310" s="64" t="str">
        <f>VLOOKUP(A2310,'Medical Examinations'!$AS$1:$BC$2336,7,)</f>
        <v>No</v>
      </c>
      <c r="J2310" s="64" t="str">
        <f>VLOOKUP(A2310,'Medical Examinations'!$AS$1:$BC$2336,11,)</f>
        <v xml:space="preserve">Normal Weight 
</v>
      </c>
      <c r="K2310" s="64" t="str">
        <f>VLOOKUP(A2310,'Medical Examinations'!$AS$1:$BC$2336,10,)</f>
        <v>Prediabetes</v>
      </c>
      <c r="L2310" s="64" t="str">
        <f>VLOOKUP(A2310,'Hospitalisation Details'!$L$2:$R$2342,2,)</f>
        <v>09-10-2000</v>
      </c>
      <c r="M2310" s="65">
        <f>VLOOKUP(A2310,'Hospitalisation Details'!$L$2:$R$2345,7,)</f>
        <v>1012</v>
      </c>
      <c r="N2310" s="64" t="str">
        <f>VLOOKUP(A2310,'Hospitalisation Details'!$L$2:$R$2342,4,)</f>
        <v>tier - 3</v>
      </c>
      <c r="O2310" s="64" t="str">
        <f>VLOOKUP(A2310,'Hospitalisation Details'!$L$2:$R$2342,5,)</f>
        <v>tier - 2</v>
      </c>
      <c r="P2310" s="64" t="str">
        <f>VLOOKUP(A2310,'Hospitalisation Details'!$L$2:$R$2342,6,)</f>
        <v>R1013</v>
      </c>
      <c r="Q2310" s="64">
        <f>VLOOKUP(A2310,'Hospitalisation Details'!$L$2:$R$2342,3,)</f>
        <v>22</v>
      </c>
      <c r="R2310" s="64">
        <f>VLOOKUP(A2310,'Hospitalisation Details'!$L$2:$U$2342,10,)</f>
        <v>9</v>
      </c>
      <c r="S2310" s="64" t="str">
        <f>VLOOKUP(A2310,'Hospitalisation Details'!$L$2:$U$2342,8,)</f>
        <v>Oct</v>
      </c>
      <c r="T2310" s="126">
        <f>VLOOKUP(A2310,'Hospitalisation Details'!$L$2:$U$2342,9,)</f>
        <v>2000</v>
      </c>
    </row>
    <row r="2311" spans="1:20" ht="15.5" x14ac:dyDescent="0.35">
      <c r="A2311" s="124" t="s">
        <v>48</v>
      </c>
      <c r="B2311" s="64" t="str">
        <f>VLOOKUP(A2311,'Medical Examinations'!$AS$1:$BC$2336,9,)</f>
        <v>Matthew</v>
      </c>
      <c r="C2311" s="64">
        <f>VLOOKUP(A2311,'Medical Examinations'!$AS$1:$BC$2336,2,)</f>
        <v>20.399999999999999</v>
      </c>
      <c r="D2311" s="64">
        <f>VLOOKUP(A2311,'Medical Examinations'!$AS$1:$BC$2336,3,)</f>
        <v>5.27</v>
      </c>
      <c r="E2311" s="64" t="str">
        <f>VLOOKUP(A2311,'Medical Examinations'!$AS$1:$BC$2336,6,)</f>
        <v>No</v>
      </c>
      <c r="F2311" s="64" t="str">
        <f>VLOOKUP(A2311,'Medical Examinations'!$AS$1:$BC$2336,4,)</f>
        <v>No</v>
      </c>
      <c r="G2311" s="64" t="str">
        <f>VLOOKUP(A2311,'Medical Examinations'!$AS$1:$BC$2336,5,)</f>
        <v>No</v>
      </c>
      <c r="H2311" s="64">
        <f>VLOOKUP(A2311,'Medical Examinations'!$AS$1:$BC$2336,8,)</f>
        <v>0</v>
      </c>
      <c r="I2311" s="64" t="str">
        <f>VLOOKUP(A2311,'Medical Examinations'!$AS$1:$BC$2336,7,)</f>
        <v>No</v>
      </c>
      <c r="J2311" s="64" t="str">
        <f>VLOOKUP(A2311,'Medical Examinations'!$AS$1:$BC$2336,11,)</f>
        <v xml:space="preserve">Normal Weight 
</v>
      </c>
      <c r="K2311" s="64" t="str">
        <f>VLOOKUP(A2311,'Medical Examinations'!$AS$1:$BC$2336,10,)</f>
        <v>Normal</v>
      </c>
      <c r="L2311" s="64" t="str">
        <f>VLOOKUP(A2311,'Hospitalisation Details'!$L$2:$R$2342,2,)</f>
        <v>22-11-1994</v>
      </c>
      <c r="M2311" s="65">
        <f>VLOOKUP(A2311,'Hospitalisation Details'!$L$2:$R$2345,7,)</f>
        <v>1007</v>
      </c>
      <c r="N2311" s="64" t="str">
        <f>VLOOKUP(A2311,'Hospitalisation Details'!$L$2:$R$2342,4,)</f>
        <v>tier - 3</v>
      </c>
      <c r="O2311" s="64" t="str">
        <f>VLOOKUP(A2311,'Hospitalisation Details'!$L$2:$R$2342,5,)</f>
        <v>tier - 2</v>
      </c>
      <c r="P2311" s="64" t="str">
        <f>VLOOKUP(A2311,'Hospitalisation Details'!$L$2:$R$2342,6,)</f>
        <v>R1013</v>
      </c>
      <c r="Q2311" s="64">
        <f>VLOOKUP(A2311,'Hospitalisation Details'!$L$2:$R$2342,3,)</f>
        <v>28</v>
      </c>
      <c r="R2311" s="64">
        <f>VLOOKUP(A2311,'Hospitalisation Details'!$L$2:$U$2342,10,)</f>
        <v>22</v>
      </c>
      <c r="S2311" s="64" t="str">
        <f>VLOOKUP(A2311,'Hospitalisation Details'!$L$2:$U$2342,8,)</f>
        <v>Nov</v>
      </c>
      <c r="T2311" s="126">
        <f>VLOOKUP(A2311,'Hospitalisation Details'!$L$2:$U$2342,9,)</f>
        <v>1994</v>
      </c>
    </row>
    <row r="2312" spans="1:20" ht="15.5" x14ac:dyDescent="0.35">
      <c r="A2312" s="124" t="s">
        <v>47</v>
      </c>
      <c r="B2312" s="64" t="str">
        <f>VLOOKUP(A2312,'Medical Examinations'!$AS$1:$BC$2336,9,)</f>
        <v>Kathleen</v>
      </c>
      <c r="C2312" s="64">
        <f>VLOOKUP(A2312,'Medical Examinations'!$AS$1:$BC$2336,2,)</f>
        <v>25.19</v>
      </c>
      <c r="D2312" s="64">
        <f>VLOOKUP(A2312,'Medical Examinations'!$AS$1:$BC$2336,3,)</f>
        <v>5.64</v>
      </c>
      <c r="E2312" s="64" t="str">
        <f>VLOOKUP(A2312,'Medical Examinations'!$AS$1:$BC$2336,6,)</f>
        <v>Yes</v>
      </c>
      <c r="F2312" s="64" t="str">
        <f>VLOOKUP(A2312,'Medical Examinations'!$AS$1:$BC$2336,4,)</f>
        <v>No</v>
      </c>
      <c r="G2312" s="64" t="str">
        <f>VLOOKUP(A2312,'Medical Examinations'!$AS$1:$BC$2336,5,)</f>
        <v>No</v>
      </c>
      <c r="H2312" s="64">
        <f>VLOOKUP(A2312,'Medical Examinations'!$AS$1:$BC$2336,8,)</f>
        <v>0</v>
      </c>
      <c r="I2312" s="64" t="str">
        <f>VLOOKUP(A2312,'Medical Examinations'!$AS$1:$BC$2336,7,)</f>
        <v>No</v>
      </c>
      <c r="J2312" s="64" t="str">
        <f>VLOOKUP(A2312,'Medical Examinations'!$AS$1:$BC$2336,11,)</f>
        <v>Over weight</v>
      </c>
      <c r="K2312" s="64" t="str">
        <f>VLOOKUP(A2312,'Medical Examinations'!$AS$1:$BC$2336,10,)</f>
        <v>Normal</v>
      </c>
      <c r="L2312" s="64" t="str">
        <f>VLOOKUP(A2312,'Hospitalisation Details'!$L$2:$R$2342,2,)</f>
        <v>19-08-2001</v>
      </c>
      <c r="M2312" s="65">
        <f>VLOOKUP(A2312,'Hospitalisation Details'!$L$2:$R$2345,7,)</f>
        <v>965</v>
      </c>
      <c r="N2312" s="64" t="str">
        <f>VLOOKUP(A2312,'Hospitalisation Details'!$L$2:$R$2342,4,)</f>
        <v>tier - 3</v>
      </c>
      <c r="O2312" s="64" t="str">
        <f>VLOOKUP(A2312,'Hospitalisation Details'!$L$2:$R$2342,5,)</f>
        <v>tier - 2</v>
      </c>
      <c r="P2312" s="64" t="str">
        <f>VLOOKUP(A2312,'Hospitalisation Details'!$L$2:$R$2342,6,)</f>
        <v>R1013</v>
      </c>
      <c r="Q2312" s="64">
        <f>VLOOKUP(A2312,'Hospitalisation Details'!$L$2:$R$2342,3,)</f>
        <v>21</v>
      </c>
      <c r="R2312" s="64">
        <f>VLOOKUP(A2312,'Hospitalisation Details'!$L$2:$U$2342,10,)</f>
        <v>19</v>
      </c>
      <c r="S2312" s="64" t="str">
        <f>VLOOKUP(A2312,'Hospitalisation Details'!$L$2:$U$2342,8,)</f>
        <v>Aug</v>
      </c>
      <c r="T2312" s="126">
        <f>VLOOKUP(A2312,'Hospitalisation Details'!$L$2:$U$2342,9,)</f>
        <v>2001</v>
      </c>
    </row>
    <row r="2313" spans="1:20" ht="15.5" x14ac:dyDescent="0.35">
      <c r="A2313" s="124" t="s">
        <v>46</v>
      </c>
      <c r="B2313" s="64" t="str">
        <f>VLOOKUP(A2313,'Medical Examinations'!$AS$1:$BC$2336,9,)</f>
        <v>Lindsey</v>
      </c>
      <c r="C2313" s="64">
        <f>VLOOKUP(A2313,'Medical Examinations'!$AS$1:$BC$2336,2,)</f>
        <v>20.54</v>
      </c>
      <c r="D2313" s="64">
        <f>VLOOKUP(A2313,'Medical Examinations'!$AS$1:$BC$2336,3,)</f>
        <v>4.2</v>
      </c>
      <c r="E2313" s="64" t="str">
        <f>VLOOKUP(A2313,'Medical Examinations'!$AS$1:$BC$2336,6,)</f>
        <v>Yes</v>
      </c>
      <c r="F2313" s="64" t="str">
        <f>VLOOKUP(A2313,'Medical Examinations'!$AS$1:$BC$2336,4,)</f>
        <v>No</v>
      </c>
      <c r="G2313" s="64" t="str">
        <f>VLOOKUP(A2313,'Medical Examinations'!$AS$1:$BC$2336,5,)</f>
        <v>No</v>
      </c>
      <c r="H2313" s="64">
        <f>VLOOKUP(A2313,'Medical Examinations'!$AS$1:$BC$2336,8,)</f>
        <v>1</v>
      </c>
      <c r="I2313" s="64" t="str">
        <f>VLOOKUP(A2313,'Medical Examinations'!$AS$1:$BC$2336,7,)</f>
        <v>No</v>
      </c>
      <c r="J2313" s="64" t="str">
        <f>VLOOKUP(A2313,'Medical Examinations'!$AS$1:$BC$2336,11,)</f>
        <v xml:space="preserve">Normal Weight 
</v>
      </c>
      <c r="K2313" s="64" t="str">
        <f>VLOOKUP(A2313,'Medical Examinations'!$AS$1:$BC$2336,10,)</f>
        <v>Normal</v>
      </c>
      <c r="L2313" s="64" t="str">
        <f>VLOOKUP(A2313,'Hospitalisation Details'!$L$2:$R$2342,2,)</f>
        <v>28-10-1995</v>
      </c>
      <c r="M2313" s="65">
        <f>VLOOKUP(A2313,'Hospitalisation Details'!$L$2:$R$2345,7,)</f>
        <v>929</v>
      </c>
      <c r="N2313" s="64" t="str">
        <f>VLOOKUP(A2313,'Hospitalisation Details'!$L$2:$R$2342,4,)</f>
        <v>tier - 3</v>
      </c>
      <c r="O2313" s="64" t="str">
        <f>VLOOKUP(A2313,'Hospitalisation Details'!$L$2:$R$2342,5,)</f>
        <v>tier - 1</v>
      </c>
      <c r="P2313" s="64" t="str">
        <f>VLOOKUP(A2313,'Hospitalisation Details'!$L$2:$R$2342,6,)</f>
        <v>R1013</v>
      </c>
      <c r="Q2313" s="64">
        <f>VLOOKUP(A2313,'Hospitalisation Details'!$L$2:$R$2342,3,)</f>
        <v>27</v>
      </c>
      <c r="R2313" s="64">
        <f>VLOOKUP(A2313,'Hospitalisation Details'!$L$2:$U$2342,10,)</f>
        <v>28</v>
      </c>
      <c r="S2313" s="64" t="str">
        <f>VLOOKUP(A2313,'Hospitalisation Details'!$L$2:$U$2342,8,)</f>
        <v>Oct</v>
      </c>
      <c r="T2313" s="126">
        <f>VLOOKUP(A2313,'Hospitalisation Details'!$L$2:$U$2342,9,)</f>
        <v>1995</v>
      </c>
    </row>
    <row r="2314" spans="1:20" ht="15.5" x14ac:dyDescent="0.35">
      <c r="A2314" s="124" t="s">
        <v>45</v>
      </c>
      <c r="B2314" s="64" t="str">
        <f>VLOOKUP(A2314,'Medical Examinations'!$AS$1:$BC$2336,9,)</f>
        <v>Robert</v>
      </c>
      <c r="C2314" s="64">
        <f>VLOOKUP(A2314,'Medical Examinations'!$AS$1:$BC$2336,2,)</f>
        <v>20.13</v>
      </c>
      <c r="D2314" s="64">
        <f>VLOOKUP(A2314,'Medical Examinations'!$AS$1:$BC$2336,3,)</f>
        <v>5.42</v>
      </c>
      <c r="E2314" s="64" t="str">
        <f>VLOOKUP(A2314,'Medical Examinations'!$AS$1:$BC$2336,6,)</f>
        <v>No</v>
      </c>
      <c r="F2314" s="64" t="str">
        <f>VLOOKUP(A2314,'Medical Examinations'!$AS$1:$BC$2336,4,)</f>
        <v>No</v>
      </c>
      <c r="G2314" s="64" t="str">
        <f>VLOOKUP(A2314,'Medical Examinations'!$AS$1:$BC$2336,5,)</f>
        <v>No</v>
      </c>
      <c r="H2314" s="64">
        <f>VLOOKUP(A2314,'Medical Examinations'!$AS$1:$BC$2336,8,)</f>
        <v>0</v>
      </c>
      <c r="I2314" s="64" t="str">
        <f>VLOOKUP(A2314,'Medical Examinations'!$AS$1:$BC$2336,7,)</f>
        <v>No</v>
      </c>
      <c r="J2314" s="64" t="str">
        <f>VLOOKUP(A2314,'Medical Examinations'!$AS$1:$BC$2336,11,)</f>
        <v xml:space="preserve">Normal Weight 
</v>
      </c>
      <c r="K2314" s="64" t="str">
        <f>VLOOKUP(A2314,'Medical Examinations'!$AS$1:$BC$2336,10,)</f>
        <v>Normal</v>
      </c>
      <c r="L2314" s="64" t="str">
        <f>VLOOKUP(A2314,'Hospitalisation Details'!$L$2:$R$2342,2,)</f>
        <v>30-10-1994</v>
      </c>
      <c r="M2314" s="65">
        <f>VLOOKUP(A2314,'Hospitalisation Details'!$L$2:$R$2345,7,)</f>
        <v>915</v>
      </c>
      <c r="N2314" s="64" t="str">
        <f>VLOOKUP(A2314,'Hospitalisation Details'!$L$2:$R$2342,4,)</f>
        <v>tier - 3</v>
      </c>
      <c r="O2314" s="64" t="str">
        <f>VLOOKUP(A2314,'Hospitalisation Details'!$L$2:$R$2342,5,)</f>
        <v>tier - 1</v>
      </c>
      <c r="P2314" s="64" t="str">
        <f>VLOOKUP(A2314,'Hospitalisation Details'!$L$2:$R$2342,6,)</f>
        <v>R1013</v>
      </c>
      <c r="Q2314" s="64">
        <f>VLOOKUP(A2314,'Hospitalisation Details'!$L$2:$R$2342,3,)</f>
        <v>28</v>
      </c>
      <c r="R2314" s="64">
        <f>VLOOKUP(A2314,'Hospitalisation Details'!$L$2:$U$2342,10,)</f>
        <v>30</v>
      </c>
      <c r="S2314" s="64" t="str">
        <f>VLOOKUP(A2314,'Hospitalisation Details'!$L$2:$U$2342,8,)</f>
        <v>Oct</v>
      </c>
      <c r="T2314" s="126">
        <f>VLOOKUP(A2314,'Hospitalisation Details'!$L$2:$U$2342,9,)</f>
        <v>1994</v>
      </c>
    </row>
    <row r="2315" spans="1:20" ht="15.5" x14ac:dyDescent="0.35">
      <c r="A2315" s="124" t="s">
        <v>44</v>
      </c>
      <c r="B2315" s="64" t="str">
        <f>VLOOKUP(A2315,'Medical Examinations'!$AS$1:$BC$2336,9,)</f>
        <v>Sarah E.</v>
      </c>
      <c r="C2315" s="64">
        <f>VLOOKUP(A2315,'Medical Examinations'!$AS$1:$BC$2336,2,)</f>
        <v>18.93</v>
      </c>
      <c r="D2315" s="64">
        <f>VLOOKUP(A2315,'Medical Examinations'!$AS$1:$BC$2336,3,)</f>
        <v>6.11</v>
      </c>
      <c r="E2315" s="64" t="str">
        <f>VLOOKUP(A2315,'Medical Examinations'!$AS$1:$BC$2336,6,)</f>
        <v>No</v>
      </c>
      <c r="F2315" s="64" t="str">
        <f>VLOOKUP(A2315,'Medical Examinations'!$AS$1:$BC$2336,4,)</f>
        <v>No</v>
      </c>
      <c r="G2315" s="64" t="str">
        <f>VLOOKUP(A2315,'Medical Examinations'!$AS$1:$BC$2336,5,)</f>
        <v>Yes</v>
      </c>
      <c r="H2315" s="64">
        <f>VLOOKUP(A2315,'Medical Examinations'!$AS$1:$BC$2336,8,)</f>
        <v>1</v>
      </c>
      <c r="I2315" s="64" t="str">
        <f>VLOOKUP(A2315,'Medical Examinations'!$AS$1:$BC$2336,7,)</f>
        <v>No</v>
      </c>
      <c r="J2315" s="64" t="str">
        <f>VLOOKUP(A2315,'Medical Examinations'!$AS$1:$BC$2336,11,)</f>
        <v xml:space="preserve">Normal Weight 
</v>
      </c>
      <c r="K2315" s="64" t="str">
        <f>VLOOKUP(A2315,'Medical Examinations'!$AS$1:$BC$2336,10,)</f>
        <v>Prediabetes</v>
      </c>
      <c r="L2315" s="64" t="str">
        <f>VLOOKUP(A2315,'Hospitalisation Details'!$L$2:$R$2342,2,)</f>
        <v>27-11-1993</v>
      </c>
      <c r="M2315" s="65">
        <f>VLOOKUP(A2315,'Hospitalisation Details'!$L$2:$R$2345,7,)</f>
        <v>896</v>
      </c>
      <c r="N2315" s="64" t="str">
        <f>VLOOKUP(A2315,'Hospitalisation Details'!$L$2:$R$2342,4,)</f>
        <v>tier - 3</v>
      </c>
      <c r="O2315" s="64" t="str">
        <f>VLOOKUP(A2315,'Hospitalisation Details'!$L$2:$R$2342,5,)</f>
        <v>tier - 1</v>
      </c>
      <c r="P2315" s="64" t="str">
        <f>VLOOKUP(A2315,'Hospitalisation Details'!$L$2:$R$2342,6,)</f>
        <v>R1013</v>
      </c>
      <c r="Q2315" s="64">
        <f>VLOOKUP(A2315,'Hospitalisation Details'!$L$2:$R$2342,3,)</f>
        <v>29</v>
      </c>
      <c r="R2315" s="64">
        <f>VLOOKUP(A2315,'Hospitalisation Details'!$L$2:$U$2342,10,)</f>
        <v>27</v>
      </c>
      <c r="S2315" s="64" t="str">
        <f>VLOOKUP(A2315,'Hospitalisation Details'!$L$2:$U$2342,8,)</f>
        <v>Nov</v>
      </c>
      <c r="T2315" s="126">
        <f>VLOOKUP(A2315,'Hospitalisation Details'!$L$2:$U$2342,9,)</f>
        <v>1993</v>
      </c>
    </row>
    <row r="2316" spans="1:20" ht="15.5" x14ac:dyDescent="0.35">
      <c r="A2316" s="124" t="s">
        <v>43</v>
      </c>
      <c r="B2316" s="64" t="str">
        <f>VLOOKUP(A2316,'Medical Examinations'!$AS$1:$BC$2336,9,)</f>
        <v>Flannery</v>
      </c>
      <c r="C2316" s="64">
        <f>VLOOKUP(A2316,'Medical Examinations'!$AS$1:$BC$2336,2,)</f>
        <v>24.14</v>
      </c>
      <c r="D2316" s="64">
        <f>VLOOKUP(A2316,'Medical Examinations'!$AS$1:$BC$2336,3,)</f>
        <v>5.29</v>
      </c>
      <c r="E2316" s="64" t="str">
        <f>VLOOKUP(A2316,'Medical Examinations'!$AS$1:$BC$2336,6,)</f>
        <v>No</v>
      </c>
      <c r="F2316" s="64" t="str">
        <f>VLOOKUP(A2316,'Medical Examinations'!$AS$1:$BC$2336,4,)</f>
        <v>yes</v>
      </c>
      <c r="G2316" s="64" t="str">
        <f>VLOOKUP(A2316,'Medical Examinations'!$AS$1:$BC$2336,5,)</f>
        <v>No</v>
      </c>
      <c r="H2316" s="64">
        <f>VLOOKUP(A2316,'Medical Examinations'!$AS$1:$BC$2336,8,)</f>
        <v>1</v>
      </c>
      <c r="I2316" s="64" t="str">
        <f>VLOOKUP(A2316,'Medical Examinations'!$AS$1:$BC$2336,7,)</f>
        <v>No</v>
      </c>
      <c r="J2316" s="64" t="str">
        <f>VLOOKUP(A2316,'Medical Examinations'!$AS$1:$BC$2336,11,)</f>
        <v xml:space="preserve">Normal Weight 
</v>
      </c>
      <c r="K2316" s="64" t="str">
        <f>VLOOKUP(A2316,'Medical Examinations'!$AS$1:$BC$2336,10,)</f>
        <v>Normal</v>
      </c>
      <c r="L2316" s="64" t="str">
        <f>VLOOKUP(A2316,'Hospitalisation Details'!$L$2:$R$2342,2,)</f>
        <v>18-11-2000</v>
      </c>
      <c r="M2316" s="65">
        <f>VLOOKUP(A2316,'Hospitalisation Details'!$L$2:$R$2345,7,)</f>
        <v>865</v>
      </c>
      <c r="N2316" s="64" t="str">
        <f>VLOOKUP(A2316,'Hospitalisation Details'!$L$2:$R$2342,4,)</f>
        <v>tier - 3</v>
      </c>
      <c r="O2316" s="64" t="str">
        <f>VLOOKUP(A2316,'Hospitalisation Details'!$L$2:$R$2342,5,)</f>
        <v>tier - 1</v>
      </c>
      <c r="P2316" s="64" t="str">
        <f>VLOOKUP(A2316,'Hospitalisation Details'!$L$2:$R$2342,6,)</f>
        <v>R1013</v>
      </c>
      <c r="Q2316" s="64">
        <f>VLOOKUP(A2316,'Hospitalisation Details'!$L$2:$R$2342,3,)</f>
        <v>22</v>
      </c>
      <c r="R2316" s="64">
        <f>VLOOKUP(A2316,'Hospitalisation Details'!$L$2:$U$2342,10,)</f>
        <v>18</v>
      </c>
      <c r="S2316" s="64" t="str">
        <f>VLOOKUP(A2316,'Hospitalisation Details'!$L$2:$U$2342,8,)</f>
        <v>Nov</v>
      </c>
      <c r="T2316" s="126">
        <f>VLOOKUP(A2316,'Hospitalisation Details'!$L$2:$U$2342,9,)</f>
        <v>2000</v>
      </c>
    </row>
    <row r="2317" spans="1:20" ht="15.5" x14ac:dyDescent="0.35">
      <c r="A2317" s="124" t="s">
        <v>41</v>
      </c>
      <c r="B2317" s="64" t="str">
        <f>VLOOKUP(A2317,'Medical Examinations'!$AS$1:$BC$2336,9,)</f>
        <v>John T</v>
      </c>
      <c r="C2317" s="64">
        <f>VLOOKUP(A2317,'Medical Examinations'!$AS$1:$BC$2336,2,)</f>
        <v>25.03</v>
      </c>
      <c r="D2317" s="64">
        <f>VLOOKUP(A2317,'Medical Examinations'!$AS$1:$BC$2336,3,)</f>
        <v>5.91</v>
      </c>
      <c r="E2317" s="64" t="str">
        <f>VLOOKUP(A2317,'Medical Examinations'!$AS$1:$BC$2336,6,)</f>
        <v>No</v>
      </c>
      <c r="F2317" s="64" t="str">
        <f>VLOOKUP(A2317,'Medical Examinations'!$AS$1:$BC$2336,4,)</f>
        <v>yes</v>
      </c>
      <c r="G2317" s="64" t="str">
        <f>VLOOKUP(A2317,'Medical Examinations'!$AS$1:$BC$2336,5,)</f>
        <v>No</v>
      </c>
      <c r="H2317" s="64">
        <f>VLOOKUP(A2317,'Medical Examinations'!$AS$1:$BC$2336,8,)</f>
        <v>1</v>
      </c>
      <c r="I2317" s="64" t="str">
        <f>VLOOKUP(A2317,'Medical Examinations'!$AS$1:$BC$2336,7,)</f>
        <v>No</v>
      </c>
      <c r="J2317" s="64" t="str">
        <f>VLOOKUP(A2317,'Medical Examinations'!$AS$1:$BC$2336,11,)</f>
        <v>Over weight</v>
      </c>
      <c r="K2317" s="64" t="str">
        <f>VLOOKUP(A2317,'Medical Examinations'!$AS$1:$BC$2336,10,)</f>
        <v>Prediabetes</v>
      </c>
      <c r="L2317" s="64" t="str">
        <f>VLOOKUP(A2317,'Hospitalisation Details'!$L$2:$R$2342,2,)</f>
        <v>07-10-2004</v>
      </c>
      <c r="M2317" s="65">
        <f>VLOOKUP(A2317,'Hospitalisation Details'!$L$2:$R$2345,7,)</f>
        <v>831</v>
      </c>
      <c r="N2317" s="64" t="str">
        <f>VLOOKUP(A2317,'Hospitalisation Details'!$L$2:$R$2342,4,)</f>
        <v>tier - 3</v>
      </c>
      <c r="O2317" s="64" t="str">
        <f>VLOOKUP(A2317,'Hospitalisation Details'!$L$2:$R$2342,5,)</f>
        <v>tier - 2</v>
      </c>
      <c r="P2317" s="64" t="str">
        <f>VLOOKUP(A2317,'Hospitalisation Details'!$L$2:$R$2342,6,)</f>
        <v>R1011</v>
      </c>
      <c r="Q2317" s="64">
        <f>VLOOKUP(A2317,'Hospitalisation Details'!$L$2:$R$2342,3,)</f>
        <v>18</v>
      </c>
      <c r="R2317" s="64">
        <f>VLOOKUP(A2317,'Hospitalisation Details'!$L$2:$U$2342,10,)</f>
        <v>7</v>
      </c>
      <c r="S2317" s="64" t="str">
        <f>VLOOKUP(A2317,'Hospitalisation Details'!$L$2:$U$2342,8,)</f>
        <v>Oct</v>
      </c>
      <c r="T2317" s="126">
        <f>VLOOKUP(A2317,'Hospitalisation Details'!$L$2:$U$2342,9,)</f>
        <v>2004</v>
      </c>
    </row>
    <row r="2318" spans="1:20" ht="15.5" x14ac:dyDescent="0.35">
      <c r="A2318" s="124" t="s">
        <v>40</v>
      </c>
      <c r="B2318" s="64" t="str">
        <f>VLOOKUP(A2318,'Medical Examinations'!$AS$1:$BC$2336,9,)</f>
        <v>Koji</v>
      </c>
      <c r="C2318" s="64">
        <f>VLOOKUP(A2318,'Medical Examinations'!$AS$1:$BC$2336,2,)</f>
        <v>20.47</v>
      </c>
      <c r="D2318" s="64">
        <f>VLOOKUP(A2318,'Medical Examinations'!$AS$1:$BC$2336,3,)</f>
        <v>5.81</v>
      </c>
      <c r="E2318" s="64" t="str">
        <f>VLOOKUP(A2318,'Medical Examinations'!$AS$1:$BC$2336,6,)</f>
        <v>Yes</v>
      </c>
      <c r="F2318" s="64" t="str">
        <f>VLOOKUP(A2318,'Medical Examinations'!$AS$1:$BC$2336,4,)</f>
        <v>No</v>
      </c>
      <c r="G2318" s="64" t="str">
        <f>VLOOKUP(A2318,'Medical Examinations'!$AS$1:$BC$2336,5,)</f>
        <v>No</v>
      </c>
      <c r="H2318" s="64">
        <f>VLOOKUP(A2318,'Medical Examinations'!$AS$1:$BC$2336,8,)</f>
        <v>1</v>
      </c>
      <c r="I2318" s="64" t="str">
        <f>VLOOKUP(A2318,'Medical Examinations'!$AS$1:$BC$2336,7,)</f>
        <v>No</v>
      </c>
      <c r="J2318" s="64" t="str">
        <f>VLOOKUP(A2318,'Medical Examinations'!$AS$1:$BC$2336,11,)</f>
        <v xml:space="preserve">Normal Weight 
</v>
      </c>
      <c r="K2318" s="64" t="str">
        <f>VLOOKUP(A2318,'Medical Examinations'!$AS$1:$BC$2336,10,)</f>
        <v>Prediabetes</v>
      </c>
      <c r="L2318" s="64" t="str">
        <f>VLOOKUP(A2318,'Hospitalisation Details'!$L$2:$R$2342,2,)</f>
        <v>07-12-1995</v>
      </c>
      <c r="M2318" s="65">
        <f>VLOOKUP(A2318,'Hospitalisation Details'!$L$2:$R$2345,7,)</f>
        <v>774</v>
      </c>
      <c r="N2318" s="64" t="str">
        <f>VLOOKUP(A2318,'Hospitalisation Details'!$L$2:$R$2342,4,)</f>
        <v>tier - 3</v>
      </c>
      <c r="O2318" s="64" t="str">
        <f>VLOOKUP(A2318,'Hospitalisation Details'!$L$2:$R$2342,5,)</f>
        <v>tier - 2</v>
      </c>
      <c r="P2318" s="64" t="str">
        <f>VLOOKUP(A2318,'Hospitalisation Details'!$L$2:$R$2342,6,)</f>
        <v>R1013</v>
      </c>
      <c r="Q2318" s="64">
        <f>VLOOKUP(A2318,'Hospitalisation Details'!$L$2:$R$2342,3,)</f>
        <v>27</v>
      </c>
      <c r="R2318" s="64">
        <f>VLOOKUP(A2318,'Hospitalisation Details'!$L$2:$U$2342,10,)</f>
        <v>7</v>
      </c>
      <c r="S2318" s="64" t="str">
        <f>VLOOKUP(A2318,'Hospitalisation Details'!$L$2:$U$2342,8,)</f>
        <v>Dec</v>
      </c>
      <c r="T2318" s="126">
        <f>VLOOKUP(A2318,'Hospitalisation Details'!$L$2:$U$2342,9,)</f>
        <v>1995</v>
      </c>
    </row>
    <row r="2319" spans="1:20" ht="15.5" x14ac:dyDescent="0.35">
      <c r="A2319" s="124" t="s">
        <v>39</v>
      </c>
      <c r="B2319" s="64" t="str">
        <f>VLOOKUP(A2319,'Medical Examinations'!$AS$1:$BC$2336,9,)</f>
        <v>Candice M</v>
      </c>
      <c r="C2319" s="64">
        <f>VLOOKUP(A2319,'Medical Examinations'!$AS$1:$BC$2336,2,)</f>
        <v>18.82</v>
      </c>
      <c r="D2319" s="64">
        <f>VLOOKUP(A2319,'Medical Examinations'!$AS$1:$BC$2336,3,)</f>
        <v>5.51</v>
      </c>
      <c r="E2319" s="64" t="str">
        <f>VLOOKUP(A2319,'Medical Examinations'!$AS$1:$BC$2336,6,)</f>
        <v>Yes</v>
      </c>
      <c r="F2319" s="64" t="str">
        <f>VLOOKUP(A2319,'Medical Examinations'!$AS$1:$BC$2336,4,)</f>
        <v>No</v>
      </c>
      <c r="G2319" s="64" t="str">
        <f>VLOOKUP(A2319,'Medical Examinations'!$AS$1:$BC$2336,5,)</f>
        <v>No</v>
      </c>
      <c r="H2319" s="64">
        <f>VLOOKUP(A2319,'Medical Examinations'!$AS$1:$BC$2336,8,)</f>
        <v>0</v>
      </c>
      <c r="I2319" s="64" t="str">
        <f>VLOOKUP(A2319,'Medical Examinations'!$AS$1:$BC$2336,7,)</f>
        <v>No</v>
      </c>
      <c r="J2319" s="64" t="str">
        <f>VLOOKUP(A2319,'Medical Examinations'!$AS$1:$BC$2336,11,)</f>
        <v xml:space="preserve">Normal Weight 
</v>
      </c>
      <c r="K2319" s="64" t="str">
        <f>VLOOKUP(A2319,'Medical Examinations'!$AS$1:$BC$2336,10,)</f>
        <v>Normal</v>
      </c>
      <c r="L2319" s="64" t="str">
        <f>VLOOKUP(A2319,'Hospitalisation Details'!$L$2:$R$2342,2,)</f>
        <v>18-09-1996</v>
      </c>
      <c r="M2319" s="65">
        <f>VLOOKUP(A2319,'Hospitalisation Details'!$L$2:$R$2345,7,)</f>
        <v>770</v>
      </c>
      <c r="N2319" s="64" t="str">
        <f>VLOOKUP(A2319,'Hospitalisation Details'!$L$2:$R$2342,4,)</f>
        <v>tier - 3</v>
      </c>
      <c r="O2319" s="64" t="str">
        <f>VLOOKUP(A2319,'Hospitalisation Details'!$L$2:$R$2342,5,)</f>
        <v>tier - 2</v>
      </c>
      <c r="P2319" s="64" t="str">
        <f>VLOOKUP(A2319,'Hospitalisation Details'!$L$2:$R$2342,6,)</f>
        <v>R1012</v>
      </c>
      <c r="Q2319" s="64">
        <f>VLOOKUP(A2319,'Hospitalisation Details'!$L$2:$R$2342,3,)</f>
        <v>26</v>
      </c>
      <c r="R2319" s="64">
        <f>VLOOKUP(A2319,'Hospitalisation Details'!$L$2:$U$2342,10,)</f>
        <v>18</v>
      </c>
      <c r="S2319" s="64" t="str">
        <f>VLOOKUP(A2319,'Hospitalisation Details'!$L$2:$U$2342,8,)</f>
        <v>Sep</v>
      </c>
      <c r="T2319" s="126">
        <f>VLOOKUP(A2319,'Hospitalisation Details'!$L$2:$U$2342,9,)</f>
        <v>1996</v>
      </c>
    </row>
    <row r="2320" spans="1:20" ht="15.5" x14ac:dyDescent="0.35">
      <c r="A2320" s="124" t="s">
        <v>38</v>
      </c>
      <c r="B2320" s="64" t="str">
        <f>VLOOKUP(A2320,'Medical Examinations'!$AS$1:$BC$2336,9,)</f>
        <v>Theodore A.</v>
      </c>
      <c r="C2320" s="64">
        <f>VLOOKUP(A2320,'Medical Examinations'!$AS$1:$BC$2336,2,)</f>
        <v>17.079999999999998</v>
      </c>
      <c r="D2320" s="64">
        <f>VLOOKUP(A2320,'Medical Examinations'!$AS$1:$BC$2336,3,)</f>
        <v>5.73</v>
      </c>
      <c r="E2320" s="64" t="str">
        <f>VLOOKUP(A2320,'Medical Examinations'!$AS$1:$BC$2336,6,)</f>
        <v>No</v>
      </c>
      <c r="F2320" s="64" t="str">
        <f>VLOOKUP(A2320,'Medical Examinations'!$AS$1:$BC$2336,4,)</f>
        <v>No</v>
      </c>
      <c r="G2320" s="64" t="str">
        <f>VLOOKUP(A2320,'Medical Examinations'!$AS$1:$BC$2336,5,)</f>
        <v>Yes</v>
      </c>
      <c r="H2320" s="64">
        <f>VLOOKUP(A2320,'Medical Examinations'!$AS$1:$BC$2336,8,)</f>
        <v>1</v>
      </c>
      <c r="I2320" s="64" t="str">
        <f>VLOOKUP(A2320,'Medical Examinations'!$AS$1:$BC$2336,7,)</f>
        <v>No</v>
      </c>
      <c r="J2320" s="64" t="str">
        <f>VLOOKUP(A2320,'Medical Examinations'!$AS$1:$BC$2336,11,)</f>
        <v>Under weight</v>
      </c>
      <c r="K2320" s="64" t="str">
        <f>VLOOKUP(A2320,'Medical Examinations'!$AS$1:$BC$2336,10,)</f>
        <v>Prediabetes</v>
      </c>
      <c r="L2320" s="64" t="str">
        <f>VLOOKUP(A2320,'Hospitalisation Details'!$L$2:$R$2342,2,)</f>
        <v>28-06-1993</v>
      </c>
      <c r="M2320" s="65">
        <f>VLOOKUP(A2320,'Hospitalisation Details'!$L$2:$R$2345,7,)</f>
        <v>770</v>
      </c>
      <c r="N2320" s="64" t="str">
        <f>VLOOKUP(A2320,'Hospitalisation Details'!$L$2:$R$2342,4,)</f>
        <v>tier - 3</v>
      </c>
      <c r="O2320" s="64" t="str">
        <f>VLOOKUP(A2320,'Hospitalisation Details'!$L$2:$R$2342,5,)</f>
        <v>tier - 3</v>
      </c>
      <c r="P2320" s="64" t="str">
        <f>VLOOKUP(A2320,'Hospitalisation Details'!$L$2:$R$2342,6,)</f>
        <v>R1013</v>
      </c>
      <c r="Q2320" s="64">
        <f>VLOOKUP(A2320,'Hospitalisation Details'!$L$2:$R$2342,3,)</f>
        <v>29</v>
      </c>
      <c r="R2320" s="64">
        <f>VLOOKUP(A2320,'Hospitalisation Details'!$L$2:$U$2342,10,)</f>
        <v>28</v>
      </c>
      <c r="S2320" s="64" t="str">
        <f>VLOOKUP(A2320,'Hospitalisation Details'!$L$2:$U$2342,8,)</f>
        <v>Jun</v>
      </c>
      <c r="T2320" s="126">
        <f>VLOOKUP(A2320,'Hospitalisation Details'!$L$2:$U$2342,9,)</f>
        <v>1993</v>
      </c>
    </row>
    <row r="2321" spans="1:20" ht="15.5" x14ac:dyDescent="0.35">
      <c r="A2321" s="124" t="s">
        <v>36</v>
      </c>
      <c r="B2321" s="64" t="str">
        <f>VLOOKUP(A2321,'Medical Examinations'!$AS$1:$BC$2336,9,)</f>
        <v>Lindy</v>
      </c>
      <c r="C2321" s="64">
        <f>VLOOKUP(A2321,'Medical Examinations'!$AS$1:$BC$2336,2,)</f>
        <v>19.21</v>
      </c>
      <c r="D2321" s="64">
        <f>VLOOKUP(A2321,'Medical Examinations'!$AS$1:$BC$2336,3,)</f>
        <v>5.53</v>
      </c>
      <c r="E2321" s="64" t="str">
        <f>VLOOKUP(A2321,'Medical Examinations'!$AS$1:$BC$2336,6,)</f>
        <v>Yes</v>
      </c>
      <c r="F2321" s="64" t="str">
        <f>VLOOKUP(A2321,'Medical Examinations'!$AS$1:$BC$2336,4,)</f>
        <v>No</v>
      </c>
      <c r="G2321" s="64" t="str">
        <f>VLOOKUP(A2321,'Medical Examinations'!$AS$1:$BC$2336,5,)</f>
        <v>No</v>
      </c>
      <c r="H2321" s="64">
        <f>VLOOKUP(A2321,'Medical Examinations'!$AS$1:$BC$2336,8,)</f>
        <v>0</v>
      </c>
      <c r="I2321" s="64" t="str">
        <f>VLOOKUP(A2321,'Medical Examinations'!$AS$1:$BC$2336,7,)</f>
        <v>No</v>
      </c>
      <c r="J2321" s="64" t="str">
        <f>VLOOKUP(A2321,'Medical Examinations'!$AS$1:$BC$2336,11,)</f>
        <v xml:space="preserve">Normal Weight 
</v>
      </c>
      <c r="K2321" s="64" t="str">
        <f>VLOOKUP(A2321,'Medical Examinations'!$AS$1:$BC$2336,10,)</f>
        <v>Normal</v>
      </c>
      <c r="L2321" s="64" t="str">
        <f>VLOOKUP(A2321,'Hospitalisation Details'!$L$2:$R$2342,2,)</f>
        <v>22-10-1996</v>
      </c>
      <c r="M2321" s="65">
        <f>VLOOKUP(A2321,'Hospitalisation Details'!$L$2:$R$2345,7,)</f>
        <v>760</v>
      </c>
      <c r="N2321" s="64" t="str">
        <f>VLOOKUP(A2321,'Hospitalisation Details'!$L$2:$R$2342,4,)</f>
        <v>tier - 3</v>
      </c>
      <c r="O2321" s="64" t="str">
        <f>VLOOKUP(A2321,'Hospitalisation Details'!$L$2:$R$2342,5,)</f>
        <v>tier - 3</v>
      </c>
      <c r="P2321" s="64" t="str">
        <f>VLOOKUP(A2321,'Hospitalisation Details'!$L$2:$R$2342,6,)</f>
        <v>R1013</v>
      </c>
      <c r="Q2321" s="64">
        <f>VLOOKUP(A2321,'Hospitalisation Details'!$L$2:$R$2342,3,)</f>
        <v>26</v>
      </c>
      <c r="R2321" s="64">
        <f>VLOOKUP(A2321,'Hospitalisation Details'!$L$2:$U$2342,10,)</f>
        <v>22</v>
      </c>
      <c r="S2321" s="64" t="str">
        <f>VLOOKUP(A2321,'Hospitalisation Details'!$L$2:$U$2342,8,)</f>
        <v>Oct</v>
      </c>
      <c r="T2321" s="126">
        <f>VLOOKUP(A2321,'Hospitalisation Details'!$L$2:$U$2342,9,)</f>
        <v>1996</v>
      </c>
    </row>
    <row r="2322" spans="1:20" ht="15.5" x14ac:dyDescent="0.35">
      <c r="A2322" s="124" t="s">
        <v>34</v>
      </c>
      <c r="B2322" s="64" t="str">
        <f>VLOOKUP(A2322,'Medical Examinations'!$AS$1:$BC$2336,9,)</f>
        <v>Thomas</v>
      </c>
      <c r="C2322" s="64">
        <f>VLOOKUP(A2322,'Medical Examinations'!$AS$1:$BC$2336,2,)</f>
        <v>17.86</v>
      </c>
      <c r="D2322" s="64">
        <f>VLOOKUP(A2322,'Medical Examinations'!$AS$1:$BC$2336,3,)</f>
        <v>5.43</v>
      </c>
      <c r="E2322" s="64" t="str">
        <f>VLOOKUP(A2322,'Medical Examinations'!$AS$1:$BC$2336,6,)</f>
        <v>No</v>
      </c>
      <c r="F2322" s="64" t="str">
        <f>VLOOKUP(A2322,'Medical Examinations'!$AS$1:$BC$2336,4,)</f>
        <v>No</v>
      </c>
      <c r="G2322" s="64" t="str">
        <f>VLOOKUP(A2322,'Medical Examinations'!$AS$1:$BC$2336,5,)</f>
        <v>Yes</v>
      </c>
      <c r="H2322" s="64">
        <f>VLOOKUP(A2322,'Medical Examinations'!$AS$1:$BC$2336,8,)</f>
        <v>1</v>
      </c>
      <c r="I2322" s="64" t="str">
        <f>VLOOKUP(A2322,'Medical Examinations'!$AS$1:$BC$2336,7,)</f>
        <v>No</v>
      </c>
      <c r="J2322" s="64" t="str">
        <f>VLOOKUP(A2322,'Medical Examinations'!$AS$1:$BC$2336,11,)</f>
        <v>Under weight</v>
      </c>
      <c r="K2322" s="64" t="str">
        <f>VLOOKUP(A2322,'Medical Examinations'!$AS$1:$BC$2336,10,)</f>
        <v>Normal</v>
      </c>
      <c r="L2322" s="64" t="str">
        <f>VLOOKUP(A2322,'Hospitalisation Details'!$L$2:$R$2342,2,)</f>
        <v>09-08-1993</v>
      </c>
      <c r="M2322" s="65">
        <f>VLOOKUP(A2322,'Hospitalisation Details'!$L$2:$R$2345,7,)</f>
        <v>760</v>
      </c>
      <c r="N2322" s="64" t="str">
        <f>VLOOKUP(A2322,'Hospitalisation Details'!$L$2:$R$2342,4,)</f>
        <v>tier - 3</v>
      </c>
      <c r="O2322" s="64" t="str">
        <f>VLOOKUP(A2322,'Hospitalisation Details'!$L$2:$R$2342,5,)</f>
        <v>tier - 1</v>
      </c>
      <c r="P2322" s="64" t="str">
        <f>VLOOKUP(A2322,'Hospitalisation Details'!$L$2:$R$2342,6,)</f>
        <v>R1013</v>
      </c>
      <c r="Q2322" s="64">
        <f>VLOOKUP(A2322,'Hospitalisation Details'!$L$2:$R$2342,3,)</f>
        <v>29</v>
      </c>
      <c r="R2322" s="64">
        <f>VLOOKUP(A2322,'Hospitalisation Details'!$L$2:$U$2342,10,)</f>
        <v>9</v>
      </c>
      <c r="S2322" s="64" t="str">
        <f>VLOOKUP(A2322,'Hospitalisation Details'!$L$2:$U$2342,8,)</f>
        <v>Aug</v>
      </c>
      <c r="T2322" s="126">
        <f>VLOOKUP(A2322,'Hospitalisation Details'!$L$2:$U$2342,9,)</f>
        <v>1993</v>
      </c>
    </row>
    <row r="2323" spans="1:20" ht="15.5" x14ac:dyDescent="0.35">
      <c r="A2323" s="124" t="s">
        <v>33</v>
      </c>
      <c r="B2323" s="64" t="str">
        <f>VLOOKUP(A2323,'Medical Examinations'!$AS$1:$BC$2336,9,)</f>
        <v>Holly</v>
      </c>
      <c r="C2323" s="64">
        <f>VLOOKUP(A2323,'Medical Examinations'!$AS$1:$BC$2336,2,)</f>
        <v>21.38</v>
      </c>
      <c r="D2323" s="64">
        <f>VLOOKUP(A2323,'Medical Examinations'!$AS$1:$BC$2336,3,)</f>
        <v>8.01</v>
      </c>
      <c r="E2323" s="64" t="str">
        <f>VLOOKUP(A2323,'Medical Examinations'!$AS$1:$BC$2336,6,)</f>
        <v>No</v>
      </c>
      <c r="F2323" s="64" t="str">
        <f>VLOOKUP(A2323,'Medical Examinations'!$AS$1:$BC$2336,4,)</f>
        <v>No</v>
      </c>
      <c r="G2323" s="64" t="str">
        <f>VLOOKUP(A2323,'Medical Examinations'!$AS$1:$BC$2336,5,)</f>
        <v>No</v>
      </c>
      <c r="H2323" s="64">
        <f>VLOOKUP(A2323,'Medical Examinations'!$AS$1:$BC$2336,8,)</f>
        <v>0</v>
      </c>
      <c r="I2323" s="64" t="str">
        <f>VLOOKUP(A2323,'Medical Examinations'!$AS$1:$BC$2336,7,)</f>
        <v>No</v>
      </c>
      <c r="J2323" s="64" t="str">
        <f>VLOOKUP(A2323,'Medical Examinations'!$AS$1:$BC$2336,11,)</f>
        <v xml:space="preserve">Normal Weight 
</v>
      </c>
      <c r="K2323" s="64" t="str">
        <f>VLOOKUP(A2323,'Medical Examinations'!$AS$1:$BC$2336,10,)</f>
        <v>Diabetes</v>
      </c>
      <c r="L2323" s="64" t="str">
        <f>VLOOKUP(A2323,'Hospitalisation Details'!$L$2:$R$2342,2,)</f>
        <v>19-09-2002</v>
      </c>
      <c r="M2323" s="65">
        <f>VLOOKUP(A2323,'Hospitalisation Details'!$L$2:$R$2345,7,)</f>
        <v>750</v>
      </c>
      <c r="N2323" s="64" t="str">
        <f>VLOOKUP(A2323,'Hospitalisation Details'!$L$2:$R$2342,4,)</f>
        <v>tier - 3</v>
      </c>
      <c r="O2323" s="64" t="str">
        <f>VLOOKUP(A2323,'Hospitalisation Details'!$L$2:$R$2342,5,)</f>
        <v>tier - 1</v>
      </c>
      <c r="P2323" s="64" t="str">
        <f>VLOOKUP(A2323,'Hospitalisation Details'!$L$2:$R$2342,6,)</f>
        <v>R1012</v>
      </c>
      <c r="Q2323" s="64">
        <f>VLOOKUP(A2323,'Hospitalisation Details'!$L$2:$R$2342,3,)</f>
        <v>20</v>
      </c>
      <c r="R2323" s="64">
        <f>VLOOKUP(A2323,'Hospitalisation Details'!$L$2:$U$2342,10,)</f>
        <v>19</v>
      </c>
      <c r="S2323" s="64" t="str">
        <f>VLOOKUP(A2323,'Hospitalisation Details'!$L$2:$U$2342,8,)</f>
        <v>Sep</v>
      </c>
      <c r="T2323" s="126">
        <f>VLOOKUP(A2323,'Hospitalisation Details'!$L$2:$U$2342,9,)</f>
        <v>2002</v>
      </c>
    </row>
    <row r="2324" spans="1:20" ht="15.5" x14ac:dyDescent="0.35">
      <c r="A2324" s="124" t="s">
        <v>32</v>
      </c>
      <c r="B2324" s="64" t="str">
        <f>VLOOKUP(A2324,'Medical Examinations'!$AS$1:$BC$2336,9,)</f>
        <v>Matthew</v>
      </c>
      <c r="C2324" s="64">
        <f>VLOOKUP(A2324,'Medical Examinations'!$AS$1:$BC$2336,2,)</f>
        <v>23.35</v>
      </c>
      <c r="D2324" s="64">
        <f>VLOOKUP(A2324,'Medical Examinations'!$AS$1:$BC$2336,3,)</f>
        <v>5.94</v>
      </c>
      <c r="E2324" s="64" t="str">
        <f>VLOOKUP(A2324,'Medical Examinations'!$AS$1:$BC$2336,6,)</f>
        <v>No</v>
      </c>
      <c r="F2324" s="64" t="str">
        <f>VLOOKUP(A2324,'Medical Examinations'!$AS$1:$BC$2336,4,)</f>
        <v>No</v>
      </c>
      <c r="G2324" s="64" t="str">
        <f>VLOOKUP(A2324,'Medical Examinations'!$AS$1:$BC$2336,5,)</f>
        <v>No</v>
      </c>
      <c r="H2324" s="64">
        <f>VLOOKUP(A2324,'Medical Examinations'!$AS$1:$BC$2336,8,)</f>
        <v>0</v>
      </c>
      <c r="I2324" s="64" t="str">
        <f>VLOOKUP(A2324,'Medical Examinations'!$AS$1:$BC$2336,7,)</f>
        <v>No</v>
      </c>
      <c r="J2324" s="64" t="str">
        <f>VLOOKUP(A2324,'Medical Examinations'!$AS$1:$BC$2336,11,)</f>
        <v xml:space="preserve">Normal Weight 
</v>
      </c>
      <c r="K2324" s="64" t="str">
        <f>VLOOKUP(A2324,'Medical Examinations'!$AS$1:$BC$2336,10,)</f>
        <v>Prediabetes</v>
      </c>
      <c r="L2324" s="64" t="str">
        <f>VLOOKUP(A2324,'Hospitalisation Details'!$L$2:$R$2342,2,)</f>
        <v>14-12-1999</v>
      </c>
      <c r="M2324" s="65">
        <f>VLOOKUP(A2324,'Hospitalisation Details'!$L$2:$R$2345,7,)</f>
        <v>723</v>
      </c>
      <c r="N2324" s="64" t="str">
        <f>VLOOKUP(A2324,'Hospitalisation Details'!$L$2:$R$2342,4,)</f>
        <v>tier - 3</v>
      </c>
      <c r="O2324" s="64" t="str">
        <f>VLOOKUP(A2324,'Hospitalisation Details'!$L$2:$R$2342,5,)</f>
        <v>tier - 1</v>
      </c>
      <c r="P2324" s="64" t="str">
        <f>VLOOKUP(A2324,'Hospitalisation Details'!$L$2:$R$2342,6,)</f>
        <v>R1013</v>
      </c>
      <c r="Q2324" s="64">
        <f>VLOOKUP(A2324,'Hospitalisation Details'!$L$2:$R$2342,3,)</f>
        <v>23</v>
      </c>
      <c r="R2324" s="64">
        <f>VLOOKUP(A2324,'Hospitalisation Details'!$L$2:$U$2342,10,)</f>
        <v>14</v>
      </c>
      <c r="S2324" s="64" t="str">
        <f>VLOOKUP(A2324,'Hospitalisation Details'!$L$2:$U$2342,8,)</f>
        <v>Dec</v>
      </c>
      <c r="T2324" s="126">
        <f>VLOOKUP(A2324,'Hospitalisation Details'!$L$2:$U$2342,9,)</f>
        <v>1999</v>
      </c>
    </row>
    <row r="2325" spans="1:20" ht="15.5" x14ac:dyDescent="0.35">
      <c r="A2325" s="124" t="s">
        <v>29</v>
      </c>
      <c r="B2325" s="64" t="str">
        <f>VLOOKUP(A2325,'Medical Examinations'!$AS$1:$BC$2336,9,)</f>
        <v>Meghan K</v>
      </c>
      <c r="C2325" s="64">
        <f>VLOOKUP(A2325,'Medical Examinations'!$AS$1:$BC$2336,2,)</f>
        <v>22.24</v>
      </c>
      <c r="D2325" s="64">
        <f>VLOOKUP(A2325,'Medical Examinations'!$AS$1:$BC$2336,3,)</f>
        <v>5.04</v>
      </c>
      <c r="E2325" s="64" t="str">
        <f>VLOOKUP(A2325,'Medical Examinations'!$AS$1:$BC$2336,6,)</f>
        <v>No</v>
      </c>
      <c r="F2325" s="64" t="str">
        <f>VLOOKUP(A2325,'Medical Examinations'!$AS$1:$BC$2336,4,)</f>
        <v>No</v>
      </c>
      <c r="G2325" s="64" t="str">
        <f>VLOOKUP(A2325,'Medical Examinations'!$AS$1:$BC$2336,5,)</f>
        <v>No</v>
      </c>
      <c r="H2325" s="64">
        <f>VLOOKUP(A2325,'Medical Examinations'!$AS$1:$BC$2336,8,)</f>
        <v>0</v>
      </c>
      <c r="I2325" s="64" t="str">
        <f>VLOOKUP(A2325,'Medical Examinations'!$AS$1:$BC$2336,7,)</f>
        <v>No</v>
      </c>
      <c r="J2325" s="64" t="str">
        <f>VLOOKUP(A2325,'Medical Examinations'!$AS$1:$BC$2336,11,)</f>
        <v xml:space="preserve">Normal Weight 
</v>
      </c>
      <c r="K2325" s="64" t="str">
        <f>VLOOKUP(A2325,'Medical Examinations'!$AS$1:$BC$2336,10,)</f>
        <v>Normal</v>
      </c>
      <c r="L2325" s="64" t="str">
        <f>VLOOKUP(A2325,'Hospitalisation Details'!$L$2:$R$2342,2,)</f>
        <v>26-12-1999</v>
      </c>
      <c r="M2325" s="65">
        <f>VLOOKUP(A2325,'Hospitalisation Details'!$L$2:$R$2345,7,)</f>
        <v>700</v>
      </c>
      <c r="N2325" s="64" t="str">
        <f>VLOOKUP(A2325,'Hospitalisation Details'!$L$2:$R$2342,4,)</f>
        <v>tier - 2</v>
      </c>
      <c r="O2325" s="64" t="str">
        <f>VLOOKUP(A2325,'Hospitalisation Details'!$L$2:$R$2342,5,)</f>
        <v>tier - 3</v>
      </c>
      <c r="P2325" s="64" t="str">
        <f>VLOOKUP(A2325,'Hospitalisation Details'!$L$2:$R$2342,6,)</f>
        <v>R1013</v>
      </c>
      <c r="Q2325" s="64">
        <f>VLOOKUP(A2325,'Hospitalisation Details'!$L$2:$R$2342,3,)</f>
        <v>23</v>
      </c>
      <c r="R2325" s="64">
        <f>VLOOKUP(A2325,'Hospitalisation Details'!$L$2:$U$2342,10,)</f>
        <v>26</v>
      </c>
      <c r="S2325" s="64" t="str">
        <f>VLOOKUP(A2325,'Hospitalisation Details'!$L$2:$U$2342,8,)</f>
        <v>Dec</v>
      </c>
      <c r="T2325" s="126">
        <f>VLOOKUP(A2325,'Hospitalisation Details'!$L$2:$U$2342,9,)</f>
        <v>1999</v>
      </c>
    </row>
    <row r="2326" spans="1:20" ht="15.5" x14ac:dyDescent="0.35">
      <c r="A2326" s="124" t="s">
        <v>28</v>
      </c>
      <c r="B2326" s="64" t="str">
        <f>VLOOKUP(A2326,'Medical Examinations'!$AS$1:$BC$2336,9,)</f>
        <v>Fred</v>
      </c>
      <c r="C2326" s="64">
        <f>VLOOKUP(A2326,'Medical Examinations'!$AS$1:$BC$2336,2,)</f>
        <v>24.76</v>
      </c>
      <c r="D2326" s="64">
        <f>VLOOKUP(A2326,'Medical Examinations'!$AS$1:$BC$2336,3,)</f>
        <v>4.54</v>
      </c>
      <c r="E2326" s="64" t="str">
        <f>VLOOKUP(A2326,'Medical Examinations'!$AS$1:$BC$2336,6,)</f>
        <v>Yes</v>
      </c>
      <c r="F2326" s="64" t="str">
        <f>VLOOKUP(A2326,'Medical Examinations'!$AS$1:$BC$2336,4,)</f>
        <v>No</v>
      </c>
      <c r="G2326" s="64" t="str">
        <f>VLOOKUP(A2326,'Medical Examinations'!$AS$1:$BC$2336,5,)</f>
        <v>No</v>
      </c>
      <c r="H2326" s="64">
        <f>VLOOKUP(A2326,'Medical Examinations'!$AS$1:$BC$2336,8,)</f>
        <v>0</v>
      </c>
      <c r="I2326" s="64" t="str">
        <f>VLOOKUP(A2326,'Medical Examinations'!$AS$1:$BC$2336,7,)</f>
        <v>No</v>
      </c>
      <c r="J2326" s="64" t="str">
        <f>VLOOKUP(A2326,'Medical Examinations'!$AS$1:$BC$2336,11,)</f>
        <v xml:space="preserve">Normal Weight 
</v>
      </c>
      <c r="K2326" s="64" t="str">
        <f>VLOOKUP(A2326,'Medical Examinations'!$AS$1:$BC$2336,10,)</f>
        <v>Normal</v>
      </c>
      <c r="L2326" s="64" t="str">
        <f>VLOOKUP(A2326,'Hospitalisation Details'!$L$2:$R$2342,2,)</f>
        <v>12-09-2001</v>
      </c>
      <c r="M2326" s="65">
        <f>VLOOKUP(A2326,'Hospitalisation Details'!$L$2:$R$2345,7,)</f>
        <v>688</v>
      </c>
      <c r="N2326" s="64" t="str">
        <f>VLOOKUP(A2326,'Hospitalisation Details'!$L$2:$R$2342,4,)</f>
        <v>tier - 3</v>
      </c>
      <c r="O2326" s="64" t="str">
        <f>VLOOKUP(A2326,'Hospitalisation Details'!$L$2:$R$2342,5,)</f>
        <v>tier - 2</v>
      </c>
      <c r="P2326" s="64" t="str">
        <f>VLOOKUP(A2326,'Hospitalisation Details'!$L$2:$R$2342,6,)</f>
        <v>R1013</v>
      </c>
      <c r="Q2326" s="64">
        <f>VLOOKUP(A2326,'Hospitalisation Details'!$L$2:$R$2342,3,)</f>
        <v>21</v>
      </c>
      <c r="R2326" s="64">
        <f>VLOOKUP(A2326,'Hospitalisation Details'!$L$2:$U$2342,10,)</f>
        <v>12</v>
      </c>
      <c r="S2326" s="64" t="str">
        <f>VLOOKUP(A2326,'Hospitalisation Details'!$L$2:$U$2342,8,)</f>
        <v>Sep</v>
      </c>
      <c r="T2326" s="126">
        <f>VLOOKUP(A2326,'Hospitalisation Details'!$L$2:$U$2342,9,)</f>
        <v>2001</v>
      </c>
    </row>
    <row r="2327" spans="1:20" ht="15.5" x14ac:dyDescent="0.35">
      <c r="A2327" s="124" t="s">
        <v>27</v>
      </c>
      <c r="B2327" s="64" t="str">
        <f>VLOOKUP(A2327,'Medical Examinations'!$AS$1:$BC$2336,9,)</f>
        <v>Sebastian</v>
      </c>
      <c r="C2327" s="64">
        <f>VLOOKUP(A2327,'Medical Examinations'!$AS$1:$BC$2336,2,)</f>
        <v>20.100000000000001</v>
      </c>
      <c r="D2327" s="64">
        <f>VLOOKUP(A2327,'Medical Examinations'!$AS$1:$BC$2336,3,)</f>
        <v>5.6</v>
      </c>
      <c r="E2327" s="64" t="str">
        <f>VLOOKUP(A2327,'Medical Examinations'!$AS$1:$BC$2336,6,)</f>
        <v>Yes</v>
      </c>
      <c r="F2327" s="64" t="str">
        <f>VLOOKUP(A2327,'Medical Examinations'!$AS$1:$BC$2336,4,)</f>
        <v>No</v>
      </c>
      <c r="G2327" s="64" t="str">
        <f>VLOOKUP(A2327,'Medical Examinations'!$AS$1:$BC$2336,5,)</f>
        <v>Yes</v>
      </c>
      <c r="H2327" s="64">
        <f>VLOOKUP(A2327,'Medical Examinations'!$AS$1:$BC$2336,8,)</f>
        <v>1</v>
      </c>
      <c r="I2327" s="64" t="str">
        <f>VLOOKUP(A2327,'Medical Examinations'!$AS$1:$BC$2336,7,)</f>
        <v>No</v>
      </c>
      <c r="J2327" s="64" t="str">
        <f>VLOOKUP(A2327,'Medical Examinations'!$AS$1:$BC$2336,11,)</f>
        <v xml:space="preserve">Normal Weight 
</v>
      </c>
      <c r="K2327" s="64" t="str">
        <f>VLOOKUP(A2327,'Medical Examinations'!$AS$1:$BC$2336,10,)</f>
        <v>Normal</v>
      </c>
      <c r="L2327" s="64" t="str">
        <f>VLOOKUP(A2327,'Hospitalisation Details'!$L$2:$R$2342,2,)</f>
        <v>09-11-1997</v>
      </c>
      <c r="M2327" s="65">
        <f>VLOOKUP(A2327,'Hospitalisation Details'!$L$2:$R$2345,7,)</f>
        <v>670</v>
      </c>
      <c r="N2327" s="64" t="str">
        <f>VLOOKUP(A2327,'Hospitalisation Details'!$L$2:$R$2342,4,)</f>
        <v>tier - 3</v>
      </c>
      <c r="O2327" s="64" t="str">
        <f>VLOOKUP(A2327,'Hospitalisation Details'!$L$2:$R$2342,5,)</f>
        <v>tier - 3</v>
      </c>
      <c r="P2327" s="64" t="str">
        <f>VLOOKUP(A2327,'Hospitalisation Details'!$L$2:$R$2342,6,)</f>
        <v>R1013</v>
      </c>
      <c r="Q2327" s="64">
        <f>VLOOKUP(A2327,'Hospitalisation Details'!$L$2:$R$2342,3,)</f>
        <v>25</v>
      </c>
      <c r="R2327" s="64">
        <f>VLOOKUP(A2327,'Hospitalisation Details'!$L$2:$U$2342,10,)</f>
        <v>9</v>
      </c>
      <c r="S2327" s="64" t="str">
        <f>VLOOKUP(A2327,'Hospitalisation Details'!$L$2:$U$2342,8,)</f>
        <v>Nov</v>
      </c>
      <c r="T2327" s="126">
        <f>VLOOKUP(A2327,'Hospitalisation Details'!$L$2:$U$2342,9,)</f>
        <v>1997</v>
      </c>
    </row>
    <row r="2328" spans="1:20" ht="15.5" x14ac:dyDescent="0.35">
      <c r="A2328" s="124" t="s">
        <v>26</v>
      </c>
      <c r="B2328" s="64" t="str">
        <f>VLOOKUP(A2328,'Medical Examinations'!$AS$1:$BC$2336,9,)</f>
        <v>Laura</v>
      </c>
      <c r="C2328" s="64">
        <f>VLOOKUP(A2328,'Medical Examinations'!$AS$1:$BC$2336,2,)</f>
        <v>21.77</v>
      </c>
      <c r="D2328" s="64">
        <f>VLOOKUP(A2328,'Medical Examinations'!$AS$1:$BC$2336,3,)</f>
        <v>10.67</v>
      </c>
      <c r="E2328" s="64" t="str">
        <f>VLOOKUP(A2328,'Medical Examinations'!$AS$1:$BC$2336,6,)</f>
        <v>No</v>
      </c>
      <c r="F2328" s="64" t="str">
        <f>VLOOKUP(A2328,'Medical Examinations'!$AS$1:$BC$2336,4,)</f>
        <v>No</v>
      </c>
      <c r="G2328" s="64" t="str">
        <f>VLOOKUP(A2328,'Medical Examinations'!$AS$1:$BC$2336,5,)</f>
        <v>No</v>
      </c>
      <c r="H2328" s="64">
        <f>VLOOKUP(A2328,'Medical Examinations'!$AS$1:$BC$2336,8,)</f>
        <v>0</v>
      </c>
      <c r="I2328" s="64" t="str">
        <f>VLOOKUP(A2328,'Medical Examinations'!$AS$1:$BC$2336,7,)</f>
        <v>No</v>
      </c>
      <c r="J2328" s="64" t="str">
        <f>VLOOKUP(A2328,'Medical Examinations'!$AS$1:$BC$2336,11,)</f>
        <v xml:space="preserve">Normal Weight 
</v>
      </c>
      <c r="K2328" s="64" t="str">
        <f>VLOOKUP(A2328,'Medical Examinations'!$AS$1:$BC$2336,10,)</f>
        <v>Diabetes</v>
      </c>
      <c r="L2328" s="64" t="str">
        <f>VLOOKUP(A2328,'Hospitalisation Details'!$L$2:$R$2342,2,)</f>
        <v>29-11-2002</v>
      </c>
      <c r="M2328" s="65">
        <f>VLOOKUP(A2328,'Hospitalisation Details'!$L$2:$R$2345,7,)</f>
        <v>668</v>
      </c>
      <c r="N2328" s="64" t="str">
        <f>VLOOKUP(A2328,'Hospitalisation Details'!$L$2:$R$2342,4,)</f>
        <v>tier - 3</v>
      </c>
      <c r="O2328" s="64" t="str">
        <f>VLOOKUP(A2328,'Hospitalisation Details'!$L$2:$R$2342,5,)</f>
        <v>tier - 2</v>
      </c>
      <c r="P2328" s="64" t="str">
        <f>VLOOKUP(A2328,'Hospitalisation Details'!$L$2:$R$2342,6,)</f>
        <v>R1012</v>
      </c>
      <c r="Q2328" s="64">
        <f>VLOOKUP(A2328,'Hospitalisation Details'!$L$2:$R$2342,3,)</f>
        <v>20</v>
      </c>
      <c r="R2328" s="64">
        <f>VLOOKUP(A2328,'Hospitalisation Details'!$L$2:$U$2342,10,)</f>
        <v>29</v>
      </c>
      <c r="S2328" s="64" t="str">
        <f>VLOOKUP(A2328,'Hospitalisation Details'!$L$2:$U$2342,8,)</f>
        <v>Nov</v>
      </c>
      <c r="T2328" s="126">
        <f>VLOOKUP(A2328,'Hospitalisation Details'!$L$2:$U$2342,9,)</f>
        <v>2002</v>
      </c>
    </row>
    <row r="2329" spans="1:20" ht="15.5" x14ac:dyDescent="0.35">
      <c r="A2329" s="124" t="s">
        <v>25</v>
      </c>
      <c r="B2329" s="64" t="str">
        <f>VLOOKUP(A2329,'Medical Examinations'!$AS$1:$BC$2336,9,)</f>
        <v>Nicole</v>
      </c>
      <c r="C2329" s="64">
        <f>VLOOKUP(A2329,'Medical Examinations'!$AS$1:$BC$2336,2,)</f>
        <v>17.82</v>
      </c>
      <c r="D2329" s="64">
        <f>VLOOKUP(A2329,'Medical Examinations'!$AS$1:$BC$2336,3,)</f>
        <v>5.26</v>
      </c>
      <c r="E2329" s="64" t="str">
        <f>VLOOKUP(A2329,'Medical Examinations'!$AS$1:$BC$2336,6,)</f>
        <v>Yes</v>
      </c>
      <c r="F2329" s="64" t="str">
        <f>VLOOKUP(A2329,'Medical Examinations'!$AS$1:$BC$2336,4,)</f>
        <v>No</v>
      </c>
      <c r="G2329" s="64" t="str">
        <f>VLOOKUP(A2329,'Medical Examinations'!$AS$1:$BC$2336,5,)</f>
        <v>No</v>
      </c>
      <c r="H2329" s="64">
        <f>VLOOKUP(A2329,'Medical Examinations'!$AS$1:$BC$2336,8,)</f>
        <v>1</v>
      </c>
      <c r="I2329" s="64" t="str">
        <f>VLOOKUP(A2329,'Medical Examinations'!$AS$1:$BC$2336,7,)</f>
        <v>No</v>
      </c>
      <c r="J2329" s="64" t="str">
        <f>VLOOKUP(A2329,'Medical Examinations'!$AS$1:$BC$2336,11,)</f>
        <v>Under weight</v>
      </c>
      <c r="K2329" s="64" t="str">
        <f>VLOOKUP(A2329,'Medical Examinations'!$AS$1:$BC$2336,10,)</f>
        <v>Normal</v>
      </c>
      <c r="L2329" s="64" t="str">
        <f>VLOOKUP(A2329,'Hospitalisation Details'!$L$2:$R$2342,2,)</f>
        <v>04-07-1995</v>
      </c>
      <c r="M2329" s="65">
        <f>VLOOKUP(A2329,'Hospitalisation Details'!$L$2:$R$2345,7,)</f>
        <v>650</v>
      </c>
      <c r="N2329" s="64" t="str">
        <f>VLOOKUP(A2329,'Hospitalisation Details'!$L$2:$R$2342,4,)</f>
        <v>tier - 3</v>
      </c>
      <c r="O2329" s="64" t="str">
        <f>VLOOKUP(A2329,'Hospitalisation Details'!$L$2:$R$2342,5,)</f>
        <v>tier - 3</v>
      </c>
      <c r="P2329" s="64" t="str">
        <f>VLOOKUP(A2329,'Hospitalisation Details'!$L$2:$R$2342,6,)</f>
        <v>R1013</v>
      </c>
      <c r="Q2329" s="64">
        <f>VLOOKUP(A2329,'Hospitalisation Details'!$L$2:$R$2342,3,)</f>
        <v>27</v>
      </c>
      <c r="R2329" s="64">
        <f>VLOOKUP(A2329,'Hospitalisation Details'!$L$2:$U$2342,10,)</f>
        <v>4</v>
      </c>
      <c r="S2329" s="64" t="str">
        <f>VLOOKUP(A2329,'Hospitalisation Details'!$L$2:$U$2342,8,)</f>
        <v>Jul</v>
      </c>
      <c r="T2329" s="126">
        <f>VLOOKUP(A2329,'Hospitalisation Details'!$L$2:$U$2342,9,)</f>
        <v>1995</v>
      </c>
    </row>
    <row r="2330" spans="1:20" ht="15.5" x14ac:dyDescent="0.35">
      <c r="A2330" s="124" t="s">
        <v>24</v>
      </c>
      <c r="B2330" s="64" t="str">
        <f>VLOOKUP(A2330,'Medical Examinations'!$AS$1:$BC$2336,9,)</f>
        <v>Susan E</v>
      </c>
      <c r="C2330" s="64">
        <f>VLOOKUP(A2330,'Medical Examinations'!$AS$1:$BC$2336,2,)</f>
        <v>17.07</v>
      </c>
      <c r="D2330" s="64">
        <f>VLOOKUP(A2330,'Medical Examinations'!$AS$1:$BC$2336,3,)</f>
        <v>5.22</v>
      </c>
      <c r="E2330" s="64" t="str">
        <f>VLOOKUP(A2330,'Medical Examinations'!$AS$1:$BC$2336,6,)</f>
        <v>No</v>
      </c>
      <c r="F2330" s="64" t="str">
        <f>VLOOKUP(A2330,'Medical Examinations'!$AS$1:$BC$2336,4,)</f>
        <v>No</v>
      </c>
      <c r="G2330" s="64" t="str">
        <f>VLOOKUP(A2330,'Medical Examinations'!$AS$1:$BC$2336,5,)</f>
        <v>Yes</v>
      </c>
      <c r="H2330" s="64">
        <f>VLOOKUP(A2330,'Medical Examinations'!$AS$1:$BC$2336,8,)</f>
        <v>1</v>
      </c>
      <c r="I2330" s="64" t="str">
        <f>VLOOKUP(A2330,'Medical Examinations'!$AS$1:$BC$2336,7,)</f>
        <v>No</v>
      </c>
      <c r="J2330" s="64" t="str">
        <f>VLOOKUP(A2330,'Medical Examinations'!$AS$1:$BC$2336,11,)</f>
        <v>Under weight</v>
      </c>
      <c r="K2330" s="64" t="str">
        <f>VLOOKUP(A2330,'Medical Examinations'!$AS$1:$BC$2336,10,)</f>
        <v>Normal</v>
      </c>
      <c r="L2330" s="64" t="str">
        <f>VLOOKUP(A2330,'Hospitalisation Details'!$L$2:$R$2342,2,)</f>
        <v>01-06-1993</v>
      </c>
      <c r="M2330" s="65">
        <f>VLOOKUP(A2330,'Hospitalisation Details'!$L$2:$R$2345,7,)</f>
        <v>650</v>
      </c>
      <c r="N2330" s="64" t="str">
        <f>VLOOKUP(A2330,'Hospitalisation Details'!$L$2:$R$2342,4,)</f>
        <v>tier - 3</v>
      </c>
      <c r="O2330" s="64" t="str">
        <f>VLOOKUP(A2330,'Hospitalisation Details'!$L$2:$R$2342,5,)</f>
        <v>tier - 3</v>
      </c>
      <c r="P2330" s="64" t="str">
        <f>VLOOKUP(A2330,'Hospitalisation Details'!$L$2:$R$2342,6,)</f>
        <v>R1013</v>
      </c>
      <c r="Q2330" s="64">
        <f>VLOOKUP(A2330,'Hospitalisation Details'!$L$2:$R$2342,3,)</f>
        <v>30</v>
      </c>
      <c r="R2330" s="64">
        <f>VLOOKUP(A2330,'Hospitalisation Details'!$L$2:$U$2342,10,)</f>
        <v>1</v>
      </c>
      <c r="S2330" s="64" t="str">
        <f>VLOOKUP(A2330,'Hospitalisation Details'!$L$2:$U$2342,8,)</f>
        <v>Jun</v>
      </c>
      <c r="T2330" s="126">
        <f>VLOOKUP(A2330,'Hospitalisation Details'!$L$2:$U$2342,9,)</f>
        <v>1993</v>
      </c>
    </row>
    <row r="2331" spans="1:20" ht="15.5" x14ac:dyDescent="0.35">
      <c r="A2331" s="124" t="s">
        <v>22</v>
      </c>
      <c r="B2331" s="64" t="str">
        <f>VLOOKUP(A2331,'Medical Examinations'!$AS$1:$BC$2336,9,)</f>
        <v>Katy</v>
      </c>
      <c r="C2331" s="64">
        <f>VLOOKUP(A2331,'Medical Examinations'!$AS$1:$BC$2336,2,)</f>
        <v>22.24</v>
      </c>
      <c r="D2331" s="64">
        <f>VLOOKUP(A2331,'Medical Examinations'!$AS$1:$BC$2336,3,)</f>
        <v>4.29</v>
      </c>
      <c r="E2331" s="64" t="str">
        <f>VLOOKUP(A2331,'Medical Examinations'!$AS$1:$BC$2336,6,)</f>
        <v>Yes</v>
      </c>
      <c r="F2331" s="64" t="str">
        <f>VLOOKUP(A2331,'Medical Examinations'!$AS$1:$BC$2336,4,)</f>
        <v>No</v>
      </c>
      <c r="G2331" s="64" t="str">
        <f>VLOOKUP(A2331,'Medical Examinations'!$AS$1:$BC$2336,5,)</f>
        <v>No</v>
      </c>
      <c r="H2331" s="64">
        <f>VLOOKUP(A2331,'Medical Examinations'!$AS$1:$BC$2336,8,)</f>
        <v>0</v>
      </c>
      <c r="I2331" s="64" t="str">
        <f>VLOOKUP(A2331,'Medical Examinations'!$AS$1:$BC$2336,7,)</f>
        <v>No</v>
      </c>
      <c r="J2331" s="64" t="str">
        <f>VLOOKUP(A2331,'Medical Examinations'!$AS$1:$BC$2336,11,)</f>
        <v xml:space="preserve">Normal Weight 
</v>
      </c>
      <c r="K2331" s="64" t="str">
        <f>VLOOKUP(A2331,'Medical Examinations'!$AS$1:$BC$2336,10,)</f>
        <v>Normal</v>
      </c>
      <c r="L2331" s="64" t="str">
        <f>VLOOKUP(A2331,'Hospitalisation Details'!$L$2:$R$2342,2,)</f>
        <v>20-11-2001</v>
      </c>
      <c r="M2331" s="65">
        <f>VLOOKUP(A2331,'Hospitalisation Details'!$L$2:$R$2345,7,)</f>
        <v>646</v>
      </c>
      <c r="N2331" s="64" t="str">
        <f>VLOOKUP(A2331,'Hospitalisation Details'!$L$2:$R$2342,4,)</f>
        <v>tier - 3</v>
      </c>
      <c r="O2331" s="64" t="str">
        <f>VLOOKUP(A2331,'Hospitalisation Details'!$L$2:$R$2342,5,)</f>
        <v>tier - 3</v>
      </c>
      <c r="P2331" s="64" t="str">
        <f>VLOOKUP(A2331,'Hospitalisation Details'!$L$2:$R$2342,6,)</f>
        <v>R1012</v>
      </c>
      <c r="Q2331" s="64">
        <f>VLOOKUP(A2331,'Hospitalisation Details'!$L$2:$R$2342,3,)</f>
        <v>21</v>
      </c>
      <c r="R2331" s="64">
        <f>VLOOKUP(A2331,'Hospitalisation Details'!$L$2:$U$2342,10,)</f>
        <v>20</v>
      </c>
      <c r="S2331" s="64" t="str">
        <f>VLOOKUP(A2331,'Hospitalisation Details'!$L$2:$U$2342,8,)</f>
        <v>Nov</v>
      </c>
      <c r="T2331" s="126">
        <f>VLOOKUP(A2331,'Hospitalisation Details'!$L$2:$U$2342,9,)</f>
        <v>2001</v>
      </c>
    </row>
    <row r="2332" spans="1:20" ht="15.5" x14ac:dyDescent="0.35">
      <c r="A2332" s="124" t="s">
        <v>21</v>
      </c>
      <c r="B2332" s="64" t="str">
        <f>VLOOKUP(A2332,'Medical Examinations'!$AS$1:$BC$2336,9,)</f>
        <v>Jordan</v>
      </c>
      <c r="C2332" s="64">
        <f>VLOOKUP(A2332,'Medical Examinations'!$AS$1:$BC$2336,2,)</f>
        <v>22.34</v>
      </c>
      <c r="D2332" s="64">
        <f>VLOOKUP(A2332,'Medical Examinations'!$AS$1:$BC$2336,3,)</f>
        <v>5.57</v>
      </c>
      <c r="E2332" s="64" t="str">
        <f>VLOOKUP(A2332,'Medical Examinations'!$AS$1:$BC$2336,6,)</f>
        <v>No</v>
      </c>
      <c r="F2332" s="64" t="str">
        <f>VLOOKUP(A2332,'Medical Examinations'!$AS$1:$BC$2336,4,)</f>
        <v>No</v>
      </c>
      <c r="G2332" s="64" t="str">
        <f>VLOOKUP(A2332,'Medical Examinations'!$AS$1:$BC$2336,5,)</f>
        <v>No</v>
      </c>
      <c r="H2332" s="64">
        <f>VLOOKUP(A2332,'Medical Examinations'!$AS$1:$BC$2336,8,)</f>
        <v>1</v>
      </c>
      <c r="I2332" s="64" t="str">
        <f>VLOOKUP(A2332,'Medical Examinations'!$AS$1:$BC$2336,7,)</f>
        <v>No</v>
      </c>
      <c r="J2332" s="64" t="str">
        <f>VLOOKUP(A2332,'Medical Examinations'!$AS$1:$BC$2336,11,)</f>
        <v xml:space="preserve">Normal Weight 
</v>
      </c>
      <c r="K2332" s="64" t="str">
        <f>VLOOKUP(A2332,'Medical Examinations'!$AS$1:$BC$2336,10,)</f>
        <v>Normal</v>
      </c>
      <c r="L2332" s="64" t="str">
        <f>VLOOKUP(A2332,'Hospitalisation Details'!$L$2:$R$2342,2,)</f>
        <v>27-07-1998</v>
      </c>
      <c r="M2332" s="65">
        <f>VLOOKUP(A2332,'Hospitalisation Details'!$L$2:$R$2345,7,)</f>
        <v>637</v>
      </c>
      <c r="N2332" s="64" t="str">
        <f>VLOOKUP(A2332,'Hospitalisation Details'!$L$2:$R$2342,4,)</f>
        <v>tier - 3</v>
      </c>
      <c r="O2332" s="64" t="str">
        <f>VLOOKUP(A2332,'Hospitalisation Details'!$L$2:$R$2342,5,)</f>
        <v>tier - 3</v>
      </c>
      <c r="P2332" s="64" t="str">
        <f>VLOOKUP(A2332,'Hospitalisation Details'!$L$2:$R$2342,6,)</f>
        <v>R1013</v>
      </c>
      <c r="Q2332" s="64">
        <f>VLOOKUP(A2332,'Hospitalisation Details'!$L$2:$R$2342,3,)</f>
        <v>24</v>
      </c>
      <c r="R2332" s="64">
        <f>VLOOKUP(A2332,'Hospitalisation Details'!$L$2:$U$2342,10,)</f>
        <v>27</v>
      </c>
      <c r="S2332" s="64" t="str">
        <f>VLOOKUP(A2332,'Hospitalisation Details'!$L$2:$U$2342,8,)</f>
        <v>Jul</v>
      </c>
      <c r="T2332" s="126">
        <f>VLOOKUP(A2332,'Hospitalisation Details'!$L$2:$U$2342,9,)</f>
        <v>1998</v>
      </c>
    </row>
    <row r="2333" spans="1:20" ht="15.5" x14ac:dyDescent="0.35">
      <c r="A2333" s="124" t="s">
        <v>19</v>
      </c>
      <c r="B2333" s="64" t="str">
        <f>VLOOKUP(A2333,'Medical Examinations'!$AS$1:$BC$2336,9,)</f>
        <v>Juan D. Sr.</v>
      </c>
      <c r="C2333" s="64">
        <f>VLOOKUP(A2333,'Medical Examinations'!$AS$1:$BC$2336,2,)</f>
        <v>17.7</v>
      </c>
      <c r="D2333" s="64">
        <f>VLOOKUP(A2333,'Medical Examinations'!$AS$1:$BC$2336,3,)</f>
        <v>6.28</v>
      </c>
      <c r="E2333" s="64" t="str">
        <f>VLOOKUP(A2333,'Medical Examinations'!$AS$1:$BC$2336,6,)</f>
        <v>No</v>
      </c>
      <c r="F2333" s="64" t="str">
        <f>VLOOKUP(A2333,'Medical Examinations'!$AS$1:$BC$2336,4,)</f>
        <v>No</v>
      </c>
      <c r="G2333" s="64" t="str">
        <f>VLOOKUP(A2333,'Medical Examinations'!$AS$1:$BC$2336,5,)</f>
        <v>No</v>
      </c>
      <c r="H2333" s="64">
        <f>VLOOKUP(A2333,'Medical Examinations'!$AS$1:$BC$2336,8,)</f>
        <v>1</v>
      </c>
      <c r="I2333" s="64" t="str">
        <f>VLOOKUP(A2333,'Medical Examinations'!$AS$1:$BC$2336,7,)</f>
        <v>No</v>
      </c>
      <c r="J2333" s="64" t="str">
        <f>VLOOKUP(A2333,'Medical Examinations'!$AS$1:$BC$2336,11,)</f>
        <v>Under weight</v>
      </c>
      <c r="K2333" s="64" t="str">
        <f>VLOOKUP(A2333,'Medical Examinations'!$AS$1:$BC$2336,10,)</f>
        <v>Prediabetes</v>
      </c>
      <c r="L2333" s="64" t="str">
        <f>VLOOKUP(A2333,'Hospitalisation Details'!$L$2:$R$2342,2,)</f>
        <v>13-09-1992</v>
      </c>
      <c r="M2333" s="65">
        <f>VLOOKUP(A2333,'Hospitalisation Details'!$L$2:$R$2345,7,)</f>
        <v>605</v>
      </c>
      <c r="N2333" s="64" t="str">
        <f>VLOOKUP(A2333,'Hospitalisation Details'!$L$2:$R$2342,4,)</f>
        <v>tier - 3</v>
      </c>
      <c r="O2333" s="64" t="str">
        <f>VLOOKUP(A2333,'Hospitalisation Details'!$L$2:$R$2342,5,)</f>
        <v>tier - 3</v>
      </c>
      <c r="P2333" s="64" t="str">
        <f>VLOOKUP(A2333,'Hospitalisation Details'!$L$2:$R$2342,6,)</f>
        <v>R1013</v>
      </c>
      <c r="Q2333" s="64">
        <f>VLOOKUP(A2333,'Hospitalisation Details'!$L$2:$R$2342,3,)</f>
        <v>30</v>
      </c>
      <c r="R2333" s="64">
        <f>VLOOKUP(A2333,'Hospitalisation Details'!$L$2:$U$2342,10,)</f>
        <v>13</v>
      </c>
      <c r="S2333" s="64" t="str">
        <f>VLOOKUP(A2333,'Hospitalisation Details'!$L$2:$U$2342,8,)</f>
        <v>Sep</v>
      </c>
      <c r="T2333" s="126">
        <f>VLOOKUP(A2333,'Hospitalisation Details'!$L$2:$U$2342,9,)</f>
        <v>1992</v>
      </c>
    </row>
    <row r="2334" spans="1:20" ht="15.5" x14ac:dyDescent="0.35">
      <c r="A2334" s="124" t="s">
        <v>17</v>
      </c>
      <c r="B2334" s="64" t="str">
        <f>VLOOKUP(A2334,'Medical Examinations'!$AS$1:$BC$2336,9,)</f>
        <v>Julie</v>
      </c>
      <c r="C2334" s="64">
        <f>VLOOKUP(A2334,'Medical Examinations'!$AS$1:$BC$2336,2,)</f>
        <v>16.47</v>
      </c>
      <c r="D2334" s="64">
        <f>VLOOKUP(A2334,'Medical Examinations'!$AS$1:$BC$2336,3,)</f>
        <v>6.35</v>
      </c>
      <c r="E2334" s="64" t="str">
        <f>VLOOKUP(A2334,'Medical Examinations'!$AS$1:$BC$2336,6,)</f>
        <v>No</v>
      </c>
      <c r="F2334" s="64" t="str">
        <f>VLOOKUP(A2334,'Medical Examinations'!$AS$1:$BC$2336,4,)</f>
        <v>No</v>
      </c>
      <c r="G2334" s="64" t="str">
        <f>VLOOKUP(A2334,'Medical Examinations'!$AS$1:$BC$2336,5,)</f>
        <v>Yes</v>
      </c>
      <c r="H2334" s="64">
        <f>VLOOKUP(A2334,'Medical Examinations'!$AS$1:$BC$2336,8,)</f>
        <v>1</v>
      </c>
      <c r="I2334" s="64" t="str">
        <f>VLOOKUP(A2334,'Medical Examinations'!$AS$1:$BC$2336,7,)</f>
        <v>No</v>
      </c>
      <c r="J2334" s="64" t="str">
        <f>VLOOKUP(A2334,'Medical Examinations'!$AS$1:$BC$2336,11,)</f>
        <v>Under weight</v>
      </c>
      <c r="K2334" s="64" t="str">
        <f>VLOOKUP(A2334,'Medical Examinations'!$AS$1:$BC$2336,10,)</f>
        <v>Prediabetes</v>
      </c>
      <c r="L2334" s="64" t="str">
        <f>VLOOKUP(A2334,'Hospitalisation Details'!$L$2:$R$2342,2,)</f>
        <v>30-06-1993</v>
      </c>
      <c r="M2334" s="65">
        <f>VLOOKUP(A2334,'Hospitalisation Details'!$L$2:$R$2345,7,)</f>
        <v>600</v>
      </c>
      <c r="N2334" s="64" t="str">
        <f>VLOOKUP(A2334,'Hospitalisation Details'!$L$2:$R$2342,4,)</f>
        <v>tier - 2</v>
      </c>
      <c r="O2334" s="64" t="str">
        <f>VLOOKUP(A2334,'Hospitalisation Details'!$L$2:$R$2342,5,)</f>
        <v>tier - 1</v>
      </c>
      <c r="P2334" s="64" t="str">
        <f>VLOOKUP(A2334,'Hospitalisation Details'!$L$2:$R$2342,6,)</f>
        <v>R1013</v>
      </c>
      <c r="Q2334" s="64">
        <f>VLOOKUP(A2334,'Hospitalisation Details'!$L$2:$R$2342,3,)</f>
        <v>29</v>
      </c>
      <c r="R2334" s="64">
        <f>VLOOKUP(A2334,'Hospitalisation Details'!$L$2:$U$2342,10,)</f>
        <v>30</v>
      </c>
      <c r="S2334" s="64" t="str">
        <f>VLOOKUP(A2334,'Hospitalisation Details'!$L$2:$U$2342,8,)</f>
        <v>Jun</v>
      </c>
      <c r="T2334" s="126">
        <f>VLOOKUP(A2334,'Hospitalisation Details'!$L$2:$U$2342,9,)</f>
        <v>1993</v>
      </c>
    </row>
    <row r="2335" spans="1:20" ht="15.5" x14ac:dyDescent="0.35">
      <c r="A2335" s="124" t="s">
        <v>14</v>
      </c>
      <c r="B2335" s="64" t="str">
        <f>VLOOKUP(A2335,'Medical Examinations'!$AS$1:$BC$2336,9,)</f>
        <v>Evan P</v>
      </c>
      <c r="C2335" s="64">
        <f>VLOOKUP(A2335,'Medical Examinations'!$AS$1:$BC$2336,2,)</f>
        <v>17.600000000000001</v>
      </c>
      <c r="D2335" s="64">
        <f>VLOOKUP(A2335,'Medical Examinations'!$AS$1:$BC$2336,3,)</f>
        <v>4.3899999999999997</v>
      </c>
      <c r="E2335" s="64" t="str">
        <f>VLOOKUP(A2335,'Medical Examinations'!$AS$1:$BC$2336,6,)</f>
        <v>No</v>
      </c>
      <c r="F2335" s="64" t="str">
        <f>VLOOKUP(A2335,'Medical Examinations'!$AS$1:$BC$2336,4,)</f>
        <v>No</v>
      </c>
      <c r="G2335" s="64" t="str">
        <f>VLOOKUP(A2335,'Medical Examinations'!$AS$1:$BC$2336,5,)</f>
        <v>No</v>
      </c>
      <c r="H2335" s="64">
        <f>VLOOKUP(A2335,'Medical Examinations'!$AS$1:$BC$2336,8,)</f>
        <v>1</v>
      </c>
      <c r="I2335" s="64" t="str">
        <f>VLOOKUP(A2335,'Medical Examinations'!$AS$1:$BC$2336,7,)</f>
        <v>No</v>
      </c>
      <c r="J2335" s="64" t="str">
        <f>VLOOKUP(A2335,'Medical Examinations'!$AS$1:$BC$2336,11,)</f>
        <v>Under weight</v>
      </c>
      <c r="K2335" s="64" t="str">
        <f>VLOOKUP(A2335,'Medical Examinations'!$AS$1:$BC$2336,10,)</f>
        <v>Normal</v>
      </c>
      <c r="L2335" s="64" t="str">
        <f>VLOOKUP(A2335,'Hospitalisation Details'!$L$2:$R$2342,2,)</f>
        <v>30-11-1992</v>
      </c>
      <c r="M2335" s="65">
        <f>VLOOKUP(A2335,'Hospitalisation Details'!$L$2:$R$2345,7,)</f>
        <v>571</v>
      </c>
      <c r="N2335" s="64" t="str">
        <f>VLOOKUP(A2335,'Hospitalisation Details'!$L$2:$R$2342,4,)</f>
        <v>tier - 2</v>
      </c>
      <c r="O2335" s="64" t="str">
        <f>VLOOKUP(A2335,'Hospitalisation Details'!$L$2:$R$2342,5,)</f>
        <v>tier - 1</v>
      </c>
      <c r="P2335" s="64" t="str">
        <f>VLOOKUP(A2335,'Hospitalisation Details'!$L$2:$R$2342,6,)</f>
        <v>R1013</v>
      </c>
      <c r="Q2335" s="64">
        <f>VLOOKUP(A2335,'Hospitalisation Details'!$L$2:$R$2342,3,)</f>
        <v>30</v>
      </c>
      <c r="R2335" s="64">
        <f>VLOOKUP(A2335,'Hospitalisation Details'!$L$2:$U$2342,10,)</f>
        <v>30</v>
      </c>
      <c r="S2335" s="64" t="str">
        <f>VLOOKUP(A2335,'Hospitalisation Details'!$L$2:$U$2342,8,)</f>
        <v>Nov</v>
      </c>
      <c r="T2335" s="126">
        <f>VLOOKUP(A2335,'Hospitalisation Details'!$L$2:$U$2342,9,)</f>
        <v>1992</v>
      </c>
    </row>
    <row r="2336" spans="1:20" ht="15.5" x14ac:dyDescent="0.35">
      <c r="A2336" s="127" t="s">
        <v>9</v>
      </c>
      <c r="B2336" s="128" t="str">
        <f>VLOOKUP(A2336,'Medical Examinations'!$AS$1:$BC$2336,9,)</f>
        <v>Aaron K</v>
      </c>
      <c r="C2336" s="128">
        <f>VLOOKUP(A2336,'Medical Examinations'!$AS$1:$BC$2336,2,)</f>
        <v>17.579999999999998</v>
      </c>
      <c r="D2336" s="128">
        <f>VLOOKUP(A2336,'Medical Examinations'!$AS$1:$BC$2336,3,)</f>
        <v>4.51</v>
      </c>
      <c r="E2336" s="128" t="str">
        <f>VLOOKUP(A2336,'Medical Examinations'!$AS$1:$BC$2336,6,)</f>
        <v>No</v>
      </c>
      <c r="F2336" s="128" t="str">
        <f>VLOOKUP(A2336,'Medical Examinations'!$AS$1:$BC$2336,4,)</f>
        <v>No</v>
      </c>
      <c r="G2336" s="128" t="str">
        <f>VLOOKUP(A2336,'Medical Examinations'!$AS$1:$BC$2336,5,)</f>
        <v>No</v>
      </c>
      <c r="H2336" s="128">
        <f>VLOOKUP(A2336,'Medical Examinations'!$AS$1:$BC$2336,8,)</f>
        <v>1</v>
      </c>
      <c r="I2336" s="128" t="str">
        <f>VLOOKUP(A2336,'Medical Examinations'!$AS$1:$BC$2336,7,)</f>
        <v>No</v>
      </c>
      <c r="J2336" s="128" t="str">
        <f>VLOOKUP(A2336,'Medical Examinations'!$AS$1:$BC$2336,11,)</f>
        <v>Under weight</v>
      </c>
      <c r="K2336" s="128" t="str">
        <f>VLOOKUP(A2336,'Medical Examinations'!$AS$1:$BC$2336,10,)</f>
        <v>Normal</v>
      </c>
      <c r="L2336" s="128" t="str">
        <f>VLOOKUP(A2336,'Hospitalisation Details'!$L$2:$R$2342,2,)</f>
        <v>09-07-1992</v>
      </c>
      <c r="M2336" s="129">
        <f>VLOOKUP(A2336,'Hospitalisation Details'!$L$2:$R$2345,7,)</f>
        <v>564</v>
      </c>
      <c r="N2336" s="128" t="str">
        <f>VLOOKUP(A2336,'Hospitalisation Details'!$L$2:$R$2342,4,)</f>
        <v>tier - 2</v>
      </c>
      <c r="O2336" s="128" t="str">
        <f>VLOOKUP(A2336,'Hospitalisation Details'!$L$2:$R$2342,5,)</f>
        <v>tier - 3</v>
      </c>
      <c r="P2336" s="128" t="str">
        <f>VLOOKUP(A2336,'Hospitalisation Details'!$L$2:$R$2342,6,)</f>
        <v>R1013</v>
      </c>
      <c r="Q2336" s="128">
        <f>VLOOKUP(A2336,'Hospitalisation Details'!$L$2:$R$2342,3,)</f>
        <v>30</v>
      </c>
      <c r="R2336" s="128">
        <f>VLOOKUP(A2336,'Hospitalisation Details'!$L$2:$U$2342,10,)</f>
        <v>9</v>
      </c>
      <c r="S2336" s="128" t="str">
        <f>VLOOKUP(A2336,'Hospitalisation Details'!$L$2:$U$2342,8,)</f>
        <v>Jul</v>
      </c>
      <c r="T2336" s="130">
        <f>VLOOKUP(A2336,'Hospitalisation Details'!$L$2:$U$2342,9,)</f>
        <v>1992</v>
      </c>
    </row>
    <row r="2337" spans="1:20" ht="15.5" x14ac:dyDescent="0.35">
      <c r="A2337" s="103"/>
      <c r="B2337" s="74"/>
      <c r="C2337" s="74"/>
      <c r="D2337" s="74"/>
      <c r="E2337" s="74"/>
      <c r="F2337" s="74"/>
      <c r="G2337" s="74"/>
      <c r="H2337" s="74"/>
      <c r="I2337" s="74"/>
      <c r="J2337" s="74"/>
      <c r="K2337" s="74"/>
      <c r="L2337" s="74"/>
      <c r="M2337" s="104"/>
      <c r="N2337" s="74"/>
      <c r="O2337" s="74"/>
      <c r="P2337" s="74"/>
      <c r="Q2337" s="74"/>
      <c r="R2337" s="74"/>
      <c r="S2337" s="74"/>
      <c r="T2337" s="74"/>
    </row>
    <row r="2338" spans="1:20" x14ac:dyDescent="0.35">
      <c r="A2338" s="102"/>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P26"/>
  <sheetViews>
    <sheetView workbookViewId="0">
      <selection activeCell="B12" sqref="B12"/>
    </sheetView>
  </sheetViews>
  <sheetFormatPr defaultRowHeight="14.5" x14ac:dyDescent="0.35"/>
  <cols>
    <col min="1" max="1" width="21.1796875" bestFit="1" customWidth="1"/>
    <col min="2" max="2" width="14.6328125" bestFit="1" customWidth="1"/>
    <col min="3" max="3" width="15" bestFit="1" customWidth="1"/>
    <col min="4" max="4" width="18.453125" customWidth="1"/>
    <col min="5" max="5" width="14.7265625" customWidth="1"/>
    <col min="16" max="16" width="34.26953125" customWidth="1"/>
  </cols>
  <sheetData>
    <row r="3" spans="1:3" x14ac:dyDescent="0.35">
      <c r="A3" s="72" t="s">
        <v>10461</v>
      </c>
      <c r="B3" t="s">
        <v>10462</v>
      </c>
      <c r="C3" t="s">
        <v>10471</v>
      </c>
    </row>
    <row r="4" spans="1:3" x14ac:dyDescent="0.35">
      <c r="A4" s="73" t="s">
        <v>2380</v>
      </c>
      <c r="B4" s="105">
        <v>1944</v>
      </c>
      <c r="C4" s="105">
        <v>1944</v>
      </c>
    </row>
    <row r="5" spans="1:3" x14ac:dyDescent="0.35">
      <c r="A5" s="73" t="s">
        <v>2383</v>
      </c>
      <c r="B5" s="105">
        <v>391</v>
      </c>
      <c r="C5" s="105">
        <v>391</v>
      </c>
    </row>
    <row r="26" spans="5:16" ht="27" customHeight="1" x14ac:dyDescent="0.35">
      <c r="E26" s="106" t="s">
        <v>10480</v>
      </c>
      <c r="F26" s="106"/>
      <c r="G26" s="106"/>
      <c r="H26" s="106"/>
      <c r="I26" s="106"/>
      <c r="J26" s="106"/>
      <c r="K26" s="106"/>
      <c r="L26" s="106"/>
      <c r="M26" s="106"/>
      <c r="N26" s="106"/>
      <c r="O26" s="106"/>
      <c r="P26" s="106"/>
    </row>
  </sheetData>
  <mergeCells count="1">
    <mergeCell ref="E26:P26"/>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9"/>
  <sheetViews>
    <sheetView workbookViewId="0">
      <selection activeCell="P3" sqref="P3"/>
    </sheetView>
  </sheetViews>
  <sheetFormatPr defaultRowHeight="14.5" x14ac:dyDescent="0.35"/>
  <cols>
    <col min="1" max="1" width="14.90625" bestFit="1" customWidth="1"/>
    <col min="2" max="2" width="17" bestFit="1" customWidth="1"/>
  </cols>
  <sheetData>
    <row r="1" spans="1:2" x14ac:dyDescent="0.35">
      <c r="A1" s="72" t="s">
        <v>10460</v>
      </c>
      <c r="B1" t="s">
        <v>10463</v>
      </c>
    </row>
    <row r="2" spans="1:2" x14ac:dyDescent="0.35">
      <c r="A2" s="73" t="s">
        <v>10446</v>
      </c>
      <c r="B2" s="105">
        <v>9851.9153318077806</v>
      </c>
    </row>
    <row r="3" spans="1:2" x14ac:dyDescent="0.35">
      <c r="A3" s="73" t="s">
        <v>10444</v>
      </c>
      <c r="B3" s="105">
        <v>16661.463554463553</v>
      </c>
    </row>
    <row r="4" spans="1:2" x14ac:dyDescent="0.35">
      <c r="A4" s="73" t="s">
        <v>10445</v>
      </c>
      <c r="B4" s="105">
        <v>11435.419161676647</v>
      </c>
    </row>
    <row r="5" spans="1:2" x14ac:dyDescent="0.35">
      <c r="A5" s="73" t="s">
        <v>10447</v>
      </c>
      <c r="B5" s="105">
        <v>6899.335227272727</v>
      </c>
    </row>
    <row r="28" spans="4:16" ht="14.5" customHeight="1" x14ac:dyDescent="0.35">
      <c r="D28" s="119" t="s">
        <v>10481</v>
      </c>
      <c r="E28" s="119"/>
      <c r="F28" s="119"/>
      <c r="G28" s="119"/>
      <c r="H28" s="119"/>
      <c r="I28" s="119"/>
      <c r="J28" s="119"/>
      <c r="K28" s="119"/>
      <c r="L28" s="119"/>
      <c r="M28" s="119"/>
      <c r="N28" s="119"/>
      <c r="O28" s="119"/>
      <c r="P28" s="107"/>
    </row>
    <row r="29" spans="4:16" ht="14.5" customHeight="1" x14ac:dyDescent="0.35">
      <c r="D29" s="119"/>
      <c r="E29" s="119"/>
      <c r="F29" s="119"/>
      <c r="G29" s="119"/>
      <c r="H29" s="119"/>
      <c r="I29" s="119"/>
      <c r="J29" s="119"/>
      <c r="K29" s="119"/>
      <c r="L29" s="119"/>
      <c r="M29" s="119"/>
      <c r="N29" s="119"/>
      <c r="O29" s="119"/>
      <c r="P29" s="107"/>
    </row>
  </sheetData>
  <mergeCells count="1">
    <mergeCell ref="D28:O29"/>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B18A-B594-4286-8EC0-76062F32D28C}">
  <dimension ref="A3:C7"/>
  <sheetViews>
    <sheetView workbookViewId="0">
      <selection activeCell="C14" sqref="C14"/>
    </sheetView>
  </sheetViews>
  <sheetFormatPr defaultRowHeight="14.5" x14ac:dyDescent="0.35"/>
  <cols>
    <col min="1" max="1" width="12.36328125" bestFit="1" customWidth="1"/>
    <col min="2" max="2" width="19.1796875" bestFit="1" customWidth="1"/>
    <col min="3" max="3" width="30.1796875" bestFit="1" customWidth="1"/>
    <col min="4" max="4" width="14.08984375" bestFit="1" customWidth="1"/>
  </cols>
  <sheetData>
    <row r="3" spans="1:3" x14ac:dyDescent="0.35">
      <c r="A3" s="72" t="s">
        <v>10460</v>
      </c>
      <c r="B3" t="s">
        <v>10470</v>
      </c>
      <c r="C3" t="s">
        <v>10472</v>
      </c>
    </row>
    <row r="4" spans="1:3" x14ac:dyDescent="0.35">
      <c r="A4" s="73" t="s">
        <v>10448</v>
      </c>
      <c r="B4" s="105">
        <v>784</v>
      </c>
      <c r="C4" s="105">
        <v>465</v>
      </c>
    </row>
    <row r="5" spans="1:3" x14ac:dyDescent="0.35">
      <c r="A5" s="73" t="s">
        <v>10450</v>
      </c>
      <c r="B5" s="105">
        <v>1095</v>
      </c>
      <c r="C5" s="105">
        <v>778</v>
      </c>
    </row>
    <row r="6" spans="1:3" x14ac:dyDescent="0.35">
      <c r="A6" s="73" t="s">
        <v>10449</v>
      </c>
      <c r="B6" s="105">
        <v>456</v>
      </c>
      <c r="C6" s="105">
        <v>336</v>
      </c>
    </row>
    <row r="7" spans="1:3" x14ac:dyDescent="0.35">
      <c r="A7" s="73" t="s">
        <v>10469</v>
      </c>
      <c r="B7" s="105">
        <v>2335</v>
      </c>
      <c r="C7" s="105">
        <v>1579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5288-A5B3-4665-81A2-F38B18277055}">
  <dimension ref="A3:B8"/>
  <sheetViews>
    <sheetView workbookViewId="0">
      <selection activeCell="A3" sqref="A3"/>
    </sheetView>
  </sheetViews>
  <sheetFormatPr defaultRowHeight="14.5" x14ac:dyDescent="0.35"/>
  <cols>
    <col min="1" max="1" width="14.90625" bestFit="1" customWidth="1"/>
    <col min="2" max="2" width="14.08984375" bestFit="1" customWidth="1"/>
  </cols>
  <sheetData>
    <row r="3" spans="1:2" x14ac:dyDescent="0.35">
      <c r="A3" s="72" t="s">
        <v>10460</v>
      </c>
      <c r="B3" t="s">
        <v>10468</v>
      </c>
    </row>
    <row r="4" spans="1:2" x14ac:dyDescent="0.35">
      <c r="A4" s="73" t="s">
        <v>10446</v>
      </c>
      <c r="B4" s="75">
        <v>4305287</v>
      </c>
    </row>
    <row r="5" spans="1:2" x14ac:dyDescent="0.35">
      <c r="A5" s="73" t="s">
        <v>10444</v>
      </c>
      <c r="B5" s="75">
        <v>20343647</v>
      </c>
    </row>
    <row r="6" spans="1:2" x14ac:dyDescent="0.35">
      <c r="A6" s="73" t="s">
        <v>10445</v>
      </c>
      <c r="B6" s="75">
        <v>5729145</v>
      </c>
    </row>
    <row r="7" spans="1:2" x14ac:dyDescent="0.35">
      <c r="A7" s="73" t="s">
        <v>10447</v>
      </c>
      <c r="B7" s="75">
        <v>1214283</v>
      </c>
    </row>
    <row r="8" spans="1:2" x14ac:dyDescent="0.35">
      <c r="A8" s="73" t="s">
        <v>10469</v>
      </c>
      <c r="B8" s="75">
        <v>31592362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437F-77F2-473D-8E17-EEED68BBE639}">
  <dimension ref="A3:D8"/>
  <sheetViews>
    <sheetView workbookViewId="0">
      <selection activeCell="D14" sqref="D14"/>
    </sheetView>
  </sheetViews>
  <sheetFormatPr defaultRowHeight="14.5" x14ac:dyDescent="0.35"/>
  <cols>
    <col min="1" max="1" width="14.90625" bestFit="1" customWidth="1"/>
    <col min="2" max="2" width="17" bestFit="1" customWidth="1"/>
    <col min="3" max="3" width="13.6328125" bestFit="1" customWidth="1"/>
    <col min="4" max="4" width="15.90625" bestFit="1" customWidth="1"/>
  </cols>
  <sheetData>
    <row r="3" spans="1:4" x14ac:dyDescent="0.35">
      <c r="A3" s="72" t="s">
        <v>10460</v>
      </c>
      <c r="B3" t="s">
        <v>10463</v>
      </c>
      <c r="C3" t="s">
        <v>10474</v>
      </c>
      <c r="D3" t="s">
        <v>10473</v>
      </c>
    </row>
    <row r="4" spans="1:4" x14ac:dyDescent="0.35">
      <c r="A4" s="73" t="s">
        <v>10446</v>
      </c>
      <c r="B4" s="75">
        <v>9851.9153318077806</v>
      </c>
      <c r="C4" s="105">
        <v>22.085057208237952</v>
      </c>
      <c r="D4" s="105">
        <v>6.4814416475972507</v>
      </c>
    </row>
    <row r="5" spans="1:4" x14ac:dyDescent="0.35">
      <c r="A5" s="73" t="s">
        <v>10444</v>
      </c>
      <c r="B5" s="75">
        <v>16661.463554463553</v>
      </c>
      <c r="C5" s="105">
        <v>37.595536445536396</v>
      </c>
      <c r="D5" s="105">
        <v>6.6199672399672318</v>
      </c>
    </row>
    <row r="6" spans="1:4" x14ac:dyDescent="0.35">
      <c r="A6" s="73" t="s">
        <v>10445</v>
      </c>
      <c r="B6" s="75">
        <v>11435.419161676647</v>
      </c>
      <c r="C6" s="105">
        <v>27.528363273453074</v>
      </c>
      <c r="D6" s="105">
        <v>6.5097005988023939</v>
      </c>
    </row>
    <row r="7" spans="1:4" x14ac:dyDescent="0.35">
      <c r="A7" s="73" t="s">
        <v>10447</v>
      </c>
      <c r="B7" s="75">
        <v>6899.335227272727</v>
      </c>
      <c r="C7" s="105">
        <v>16.898323863636357</v>
      </c>
      <c r="D7" s="105">
        <v>6.7342613636363637</v>
      </c>
    </row>
    <row r="8" spans="1:4" x14ac:dyDescent="0.35">
      <c r="A8" s="73" t="s">
        <v>10469</v>
      </c>
      <c r="B8" s="75">
        <v>13529.91948608137</v>
      </c>
      <c r="C8" s="105">
        <v>30.972648822269843</v>
      </c>
      <c r="D8" s="105">
        <v>6.5789978586723832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5C43-1EFB-44F7-A272-3EE68C6EF592}">
  <dimension ref="A3:H6"/>
  <sheetViews>
    <sheetView workbookViewId="0">
      <selection activeCell="I1" sqref="I1"/>
    </sheetView>
  </sheetViews>
  <sheetFormatPr defaultRowHeight="14.5" x14ac:dyDescent="0.35"/>
  <cols>
    <col min="1" max="1" width="12.36328125" bestFit="1" customWidth="1"/>
    <col min="2" max="2" width="14.6328125" bestFit="1" customWidth="1"/>
    <col min="3" max="3" width="23.453125" bestFit="1" customWidth="1"/>
    <col min="4" max="4" width="19.36328125" bestFit="1" customWidth="1"/>
    <col min="5" max="5" width="12.7265625" bestFit="1" customWidth="1"/>
    <col min="6" max="6" width="15.90625" bestFit="1" customWidth="1"/>
    <col min="7" max="7" width="13.6328125" bestFit="1" customWidth="1"/>
    <col min="8" max="9" width="13.36328125" bestFit="1" customWidth="1"/>
  </cols>
  <sheetData>
    <row r="3" spans="1:8" x14ac:dyDescent="0.35">
      <c r="A3" s="72" t="s">
        <v>10460</v>
      </c>
      <c r="B3" t="s">
        <v>10476</v>
      </c>
      <c r="C3" t="s">
        <v>10477</v>
      </c>
      <c r="D3" t="s">
        <v>10478</v>
      </c>
      <c r="E3" t="s">
        <v>10479</v>
      </c>
      <c r="F3" t="s">
        <v>10473</v>
      </c>
      <c r="G3" t="s">
        <v>10474</v>
      </c>
      <c r="H3" t="s">
        <v>10475</v>
      </c>
    </row>
    <row r="4" spans="1:8" x14ac:dyDescent="0.35">
      <c r="A4" s="73" t="s">
        <v>10448</v>
      </c>
      <c r="B4" s="105">
        <v>784</v>
      </c>
      <c r="C4" s="105">
        <v>465</v>
      </c>
      <c r="D4" s="75">
        <v>12638312</v>
      </c>
      <c r="E4" s="75">
        <v>16120.295918367347</v>
      </c>
      <c r="F4" s="105">
        <v>9.3086989795918331</v>
      </c>
      <c r="G4" s="105">
        <v>30.972385204081618</v>
      </c>
      <c r="H4" s="105">
        <v>49.168367346938773</v>
      </c>
    </row>
    <row r="5" spans="1:8" x14ac:dyDescent="0.35">
      <c r="A5" s="73" t="s">
        <v>10450</v>
      </c>
      <c r="B5" s="105">
        <v>1095</v>
      </c>
      <c r="C5" s="105">
        <v>778</v>
      </c>
      <c r="D5" s="75">
        <v>13239342</v>
      </c>
      <c r="E5" s="75">
        <v>12090.723287671233</v>
      </c>
      <c r="F5" s="105">
        <v>4.8492694063926942</v>
      </c>
      <c r="G5" s="105">
        <v>30.980908675799046</v>
      </c>
      <c r="H5" s="105">
        <v>34.123287671232873</v>
      </c>
    </row>
    <row r="6" spans="1:8" x14ac:dyDescent="0.35">
      <c r="A6" s="73" t="s">
        <v>10449</v>
      </c>
      <c r="B6" s="105">
        <v>456</v>
      </c>
      <c r="C6" s="105">
        <v>336</v>
      </c>
      <c r="D6" s="75">
        <v>5714708</v>
      </c>
      <c r="E6" s="75">
        <v>12532.254385964912</v>
      </c>
      <c r="F6" s="105">
        <v>6.0394517543859596</v>
      </c>
      <c r="G6" s="105">
        <v>30.953267543859646</v>
      </c>
      <c r="H6" s="105">
        <v>34.399122807017541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7240-A618-4C34-9F10-735EAA32C6CC}">
  <dimension ref="E1:Q2"/>
  <sheetViews>
    <sheetView showGridLines="0" workbookViewId="0">
      <selection activeCell="E1" sqref="E1:Q2"/>
    </sheetView>
  </sheetViews>
  <sheetFormatPr defaultRowHeight="14.5" x14ac:dyDescent="0.35"/>
  <sheetData>
    <row r="1" spans="5:17" x14ac:dyDescent="0.35">
      <c r="E1" s="120" t="s">
        <v>10483</v>
      </c>
      <c r="F1" s="120"/>
      <c r="G1" s="120"/>
      <c r="H1" s="120"/>
      <c r="I1" s="120"/>
      <c r="J1" s="120"/>
      <c r="K1" s="120"/>
      <c r="L1" s="120"/>
      <c r="M1" s="120"/>
      <c r="N1" s="120"/>
      <c r="O1" s="120"/>
      <c r="P1" s="120"/>
      <c r="Q1" s="120"/>
    </row>
    <row r="2" spans="5:17" ht="20.5" customHeight="1" x14ac:dyDescent="0.35">
      <c r="E2" s="120"/>
      <c r="F2" s="120"/>
      <c r="G2" s="120"/>
      <c r="H2" s="120"/>
      <c r="I2" s="120"/>
      <c r="J2" s="120"/>
      <c r="K2" s="120"/>
      <c r="L2" s="120"/>
      <c r="M2" s="120"/>
      <c r="N2" s="120"/>
      <c r="O2" s="120"/>
      <c r="P2" s="120"/>
      <c r="Q2" s="120"/>
    </row>
  </sheetData>
  <mergeCells count="1">
    <mergeCell ref="E1:Q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AAD0-D0DF-48A2-8DCB-F8487A5A0954}">
  <dimension ref="A1:P4"/>
  <sheetViews>
    <sheetView showGridLines="0" tabSelected="1" topLeftCell="A16" zoomScale="85" zoomScaleNormal="85" workbookViewId="0">
      <selection activeCell="K32" sqref="K32"/>
    </sheetView>
  </sheetViews>
  <sheetFormatPr defaultRowHeight="14.5" x14ac:dyDescent="0.35"/>
  <cols>
    <col min="1" max="1" width="14" customWidth="1"/>
    <col min="2" max="2" width="9.1796875" customWidth="1"/>
  </cols>
  <sheetData>
    <row r="1" spans="1:16" x14ac:dyDescent="0.35">
      <c r="C1" s="121" t="s">
        <v>10482</v>
      </c>
      <c r="D1" s="122"/>
      <c r="E1" s="122"/>
      <c r="F1" s="122"/>
      <c r="G1" s="122"/>
      <c r="H1" s="122"/>
      <c r="I1" s="122"/>
      <c r="J1" s="122"/>
      <c r="K1" s="122"/>
      <c r="L1" s="122"/>
      <c r="M1" s="122"/>
      <c r="N1" s="122"/>
      <c r="O1" s="122"/>
      <c r="P1" s="122"/>
    </row>
    <row r="2" spans="1:16" x14ac:dyDescent="0.35">
      <c r="C2" s="122"/>
      <c r="D2" s="122"/>
      <c r="E2" s="122"/>
      <c r="F2" s="122"/>
      <c r="G2" s="122"/>
      <c r="H2" s="122"/>
      <c r="I2" s="122"/>
      <c r="J2" s="122"/>
      <c r="K2" s="122"/>
      <c r="L2" s="122"/>
      <c r="M2" s="122"/>
      <c r="N2" s="122"/>
      <c r="O2" s="122"/>
      <c r="P2" s="122"/>
    </row>
    <row r="3" spans="1:16" x14ac:dyDescent="0.35">
      <c r="A3" s="108"/>
      <c r="C3" s="122"/>
      <c r="D3" s="122"/>
      <c r="E3" s="122"/>
      <c r="F3" s="122"/>
      <c r="G3" s="122"/>
      <c r="H3" s="122"/>
      <c r="I3" s="122"/>
      <c r="J3" s="122"/>
      <c r="K3" s="122"/>
      <c r="L3" s="122"/>
      <c r="M3" s="122"/>
      <c r="N3" s="122"/>
      <c r="O3" s="122"/>
      <c r="P3" s="122"/>
    </row>
    <row r="4" spans="1:16" ht="31.5" customHeight="1" x14ac:dyDescent="0.35"/>
  </sheetData>
  <mergeCells count="1">
    <mergeCell ref="C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Names</vt:lpstr>
      <vt:lpstr>Medical Examinations</vt:lpstr>
      <vt:lpstr>Hospitalisation Details</vt:lpstr>
      <vt:lpstr>Healthcare</vt:lpstr>
      <vt:lpstr>Pie &amp; Donut Chart</vt:lpstr>
      <vt:lpstr>Column Chart</vt:lpstr>
      <vt:lpstr>Count Of Cust&amp;Hospitalisation </vt:lpstr>
      <vt:lpstr>healthcare costs</vt:lpstr>
      <vt:lpstr>Average costs  medical metrics </vt:lpstr>
      <vt:lpstr>Quick Analysis</vt:lpstr>
      <vt:lpstr>Dynamic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2025-12-29T16:57:49Z</dcterms:modified>
</cp:coreProperties>
</file>